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Cleaned_Data" sheetId="2" state="visible" r:id="rId4"/>
    <sheet name="Product_Analysis" sheetId="3" state="visible" r:id="rId5"/>
    <sheet name="Supplier_Analysis" sheetId="4" state="visible" r:id="rId6"/>
    <sheet name="Warehouse_Analysis" sheetId="5" state="visible" r:id="rId7"/>
    <sheet name="Category_Analysis" sheetId="6" state="visible" r:id="rId8"/>
    <sheet name="Delay_vs_Sales" sheetId="7" state="visible" r:id="rId9"/>
    <sheet name="Monthly_Trend" sheetId="8" state="visible" r:id="rId10"/>
    <sheet name="Cleaning_Log" sheetId="9" state="visible" r:id="rId11"/>
  </sheets>
  <definedNames>
    <definedName function="false" hidden="true" localSheetId="1" name="_xlnm._FilterDatabase" vbProcedure="false">Cleaned_Data!$A$1:$T$15001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<sst xmlns="http://schemas.openxmlformats.org/spreadsheetml/2006/main" count="75267" uniqueCount="15174">
  <si>
    <t xml:space="preserve">Supply chain and inventory analysis</t>
  </si>
  <si>
    <t xml:space="preserve">All figures are live formulas over the Cleaned_Data sheet. Change a blue input below and every sheet recalculates.</t>
  </si>
  <si>
    <t xml:space="preserve">Assumptions (edit the blue cells)</t>
  </si>
  <si>
    <t xml:space="preserve">Delivery delay threshold (days)</t>
  </si>
  <si>
    <t xml:space="preserve">An order is delayed when Shipping_Time_Days is above this. The dataset has no promised delivery date, so this stands in for one.</t>
  </si>
  <si>
    <t xml:space="preserve">Overstock multiple of reorder level</t>
  </si>
  <si>
    <t xml:space="preserve">Stock above this multiple of Reorder_Level counts as overstocked.</t>
  </si>
  <si>
    <t xml:space="preserve">Fast-moving: units sold at least</t>
  </si>
  <si>
    <t xml:space="preserve">Order lines with Units_Sold at or above this are fast-moving.</t>
  </si>
  <si>
    <t xml:space="preserve">Slow-moving: units sold below</t>
  </si>
  <si>
    <t xml:space="preserve">Order lines with Units_Sold below this are slow-moving.</t>
  </si>
  <si>
    <t xml:space="preserve">Key figures</t>
  </si>
  <si>
    <t xml:space="preserve">Total units sold</t>
  </si>
  <si>
    <t xml:space="preserve">Sum of Units_Sold</t>
  </si>
  <si>
    <t xml:space="preserve">Total revenue (₹)</t>
  </si>
  <si>
    <t xml:space="preserve">Units_Sold x Selling_Price</t>
  </si>
  <si>
    <t xml:space="preserve">Total revenue (₹ crore)</t>
  </si>
  <si>
    <t xml:space="preserve">1 crore = 10,000,000</t>
  </si>
  <si>
    <t xml:space="preserve">Total profit (₹)</t>
  </si>
  <si>
    <t xml:space="preserve">Units_Sold x (Selling_Price - Purchase_Cost). The brief writes profit as Selling Price - Purchase Cost; that is the per-unit margin, so it is multiplied by units sold to get total profit.</t>
  </si>
  <si>
    <t xml:space="preserve">Profit margin</t>
  </si>
  <si>
    <t xml:space="preserve">Total profit / total revenue</t>
  </si>
  <si>
    <t xml:space="preserve">Stock on hand (units)</t>
  </si>
  <si>
    <t xml:space="preserve">Sum of Stock_Quantity</t>
  </si>
  <si>
    <t xml:space="preserve">Sell-through (sold / (sold + stock))</t>
  </si>
  <si>
    <t xml:space="preserve">Stock available vs units sold</t>
  </si>
  <si>
    <t xml:space="preserve">Average shipping time (days)</t>
  </si>
  <si>
    <t xml:space="preserve">Order_Date to Delivery_Date</t>
  </si>
  <si>
    <t xml:space="preserve">Delayed orders</t>
  </si>
  <si>
    <t xml:space="preserve">Shipping days above the delay threshold</t>
  </si>
  <si>
    <t xml:space="preserve">Delayed orders (% of lines)</t>
  </si>
  <si>
    <t xml:space="preserve">Out-of-stock lines</t>
  </si>
  <si>
    <t xml:space="preserve">Stock_Quantity = 0</t>
  </si>
  <si>
    <t xml:space="preserve">Understocked lines</t>
  </si>
  <si>
    <t xml:space="preserve">0 &lt; stock &lt; reorder level</t>
  </si>
  <si>
    <t xml:space="preserve">Overstocked lines</t>
  </si>
  <si>
    <t xml:space="preserve">Stock above overstock multiple x reorder level</t>
  </si>
  <si>
    <t xml:space="preserve">Excess stock value (₹)</t>
  </si>
  <si>
    <t xml:space="preserve">Units above the overstock threshold x Purchase_Cost</t>
  </si>
  <si>
    <t xml:space="preserve">Fast-moving lines</t>
  </si>
  <si>
    <t xml:space="preserve">Slow-moving lines</t>
  </si>
  <si>
    <t xml:space="preserve">Business questions</t>
  </si>
  <si>
    <t xml:space="preserve">Question</t>
  </si>
  <si>
    <t xml:space="preserve">Answer</t>
  </si>
  <si>
    <t xml:space="preserve">How it is calculated</t>
  </si>
  <si>
    <t xml:space="preserve">1. Which products are frequently out of stock?</t>
  </si>
  <si>
    <t xml:space="preserve">Stock-outs are rare, so the wider risk is lines below reorder level. See Product_Analysis columns M to P. Ties return the first product.</t>
  </si>
  <si>
    <t xml:space="preserve">2. Which suppliers have the highest delivery delays?</t>
  </si>
  <si>
    <t xml:space="preserve">See Supplier_Analysis columns I to L. The gap is small, so supplier choice alone will not explain delays.</t>
  </si>
  <si>
    <t xml:space="preserve">3. Which products generate the highest profit?</t>
  </si>
  <si>
    <t xml:space="preserve">See Product_Analysis columns F to H and the profit rank in column V.</t>
  </si>
  <si>
    <t xml:space="preserve">4. How can inventory be optimized?</t>
  </si>
  <si>
    <t xml:space="preserve">Uses the Stock_Status and Movement columns in Cleaned_Data.</t>
  </si>
  <si>
    <t xml:space="preserve">5. What is the impact of delivery delays on sales?</t>
  </si>
  <si>
    <t xml:space="preserve">See Delay_vs_Sales. The data records units sold, not lost sales, so it cannot show the cost of waiting for stock.</t>
  </si>
  <si>
    <t xml:space="preserve">Product_ID</t>
  </si>
  <si>
    <t xml:space="preserve">Product_Name</t>
  </si>
  <si>
    <t xml:space="preserve">Category</t>
  </si>
  <si>
    <t xml:space="preserve">Supplier_Name</t>
  </si>
  <si>
    <t xml:space="preserve">Order_Date</t>
  </si>
  <si>
    <t xml:space="preserve">Delivery_Date</t>
  </si>
  <si>
    <t xml:space="preserve">Stock_Quantity</t>
  </si>
  <si>
    <t xml:space="preserve">Reorder_Level</t>
  </si>
  <si>
    <t xml:space="preserve">Units_Sold</t>
  </si>
  <si>
    <t xml:space="preserve">Purchase_Cost</t>
  </si>
  <si>
    <t xml:space="preserve">Selling_Price</t>
  </si>
  <si>
    <t xml:space="preserve">Warehouse_Location</t>
  </si>
  <si>
    <t xml:space="preserve">Shipping_Time_Days</t>
  </si>
  <si>
    <t xml:space="preserve">Revenue</t>
  </si>
  <si>
    <t xml:space="preserve">Profit</t>
  </si>
  <si>
    <t xml:space="preserve">Unit_Margin</t>
  </si>
  <si>
    <t xml:space="preserve">Stock_Status</t>
  </si>
  <si>
    <t xml:space="preserve">Movement</t>
  </si>
  <si>
    <t xml:space="preserve">Delayed</t>
  </si>
  <si>
    <t xml:space="preserve">Excess_Value</t>
  </si>
  <si>
    <t xml:space="preserve">Columns N to T are formulas. Thresholds come from Summary!B5:B8.</t>
  </si>
  <si>
    <t xml:space="preserve">PROD1000</t>
  </si>
  <si>
    <t xml:space="preserve">Tablet</t>
  </si>
  <si>
    <t xml:space="preserve">Fashion</t>
  </si>
  <si>
    <t xml:space="preserve">Supplier D</t>
  </si>
  <si>
    <t xml:space="preserve">Chennai</t>
  </si>
  <si>
    <t xml:space="preserve">PROD1001</t>
  </si>
  <si>
    <t xml:space="preserve">Hyderabad</t>
  </si>
  <si>
    <t xml:space="preserve">PROD1002</t>
  </si>
  <si>
    <t xml:space="preserve">Mixer</t>
  </si>
  <si>
    <t xml:space="preserve">Sports</t>
  </si>
  <si>
    <t xml:space="preserve">Supplier A</t>
  </si>
  <si>
    <t xml:space="preserve">Bangalore</t>
  </si>
  <si>
    <t xml:space="preserve">PROD1003</t>
  </si>
  <si>
    <t xml:space="preserve">TV</t>
  </si>
  <si>
    <t xml:space="preserve">Supplier B</t>
  </si>
  <si>
    <t xml:space="preserve">PROD1004</t>
  </si>
  <si>
    <t xml:space="preserve">Supplier C</t>
  </si>
  <si>
    <t xml:space="preserve">Mumbai</t>
  </si>
  <si>
    <t xml:space="preserve">PROD1005</t>
  </si>
  <si>
    <t xml:space="preserve">Laptop</t>
  </si>
  <si>
    <t xml:space="preserve">Home Appliances</t>
  </si>
  <si>
    <t xml:space="preserve">Delhi</t>
  </si>
  <si>
    <t xml:space="preserve">PROD1006</t>
  </si>
  <si>
    <t xml:space="preserve">PROD1007</t>
  </si>
  <si>
    <t xml:space="preserve">PROD1008</t>
  </si>
  <si>
    <t xml:space="preserve">Camera</t>
  </si>
  <si>
    <t xml:space="preserve">Supplier E</t>
  </si>
  <si>
    <t xml:space="preserve">PROD1009</t>
  </si>
  <si>
    <t xml:space="preserve">Electronics</t>
  </si>
  <si>
    <t xml:space="preserve">PROD1010</t>
  </si>
  <si>
    <t xml:space="preserve">PROD1011</t>
  </si>
  <si>
    <t xml:space="preserve">Shoes</t>
  </si>
  <si>
    <t xml:space="preserve">PROD1012</t>
  </si>
  <si>
    <t xml:space="preserve">PROD1013</t>
  </si>
  <si>
    <t xml:space="preserve">PROD1014</t>
  </si>
  <si>
    <t xml:space="preserve">Phone</t>
  </si>
  <si>
    <t xml:space="preserve">PROD1015</t>
  </si>
  <si>
    <t xml:space="preserve">AC</t>
  </si>
  <si>
    <t xml:space="preserve">PROD1016</t>
  </si>
  <si>
    <t xml:space="preserve">Fan</t>
  </si>
  <si>
    <t xml:space="preserve">PROD1017</t>
  </si>
  <si>
    <t xml:space="preserve">PROD1018</t>
  </si>
  <si>
    <t xml:space="preserve">PROD1019</t>
  </si>
  <si>
    <t xml:space="preserve">PROD1020</t>
  </si>
  <si>
    <t xml:space="preserve">PROD1021</t>
  </si>
  <si>
    <t xml:space="preserve">PROD1022</t>
  </si>
  <si>
    <t xml:space="preserve">PROD1023</t>
  </si>
  <si>
    <t xml:space="preserve">Watch</t>
  </si>
  <si>
    <t xml:space="preserve">PROD1024</t>
  </si>
  <si>
    <t xml:space="preserve">PROD1025</t>
  </si>
  <si>
    <t xml:space="preserve">PROD1026</t>
  </si>
  <si>
    <t xml:space="preserve">PROD1027</t>
  </si>
  <si>
    <t xml:space="preserve">PROD1028</t>
  </si>
  <si>
    <t xml:space="preserve">PROD1029</t>
  </si>
  <si>
    <t xml:space="preserve">PROD1030</t>
  </si>
  <si>
    <t xml:space="preserve">PROD1031</t>
  </si>
  <si>
    <t xml:space="preserve">PROD1032</t>
  </si>
  <si>
    <t xml:space="preserve">PROD1033</t>
  </si>
  <si>
    <t xml:space="preserve">PROD1034</t>
  </si>
  <si>
    <t xml:space="preserve">PROD1035</t>
  </si>
  <si>
    <t xml:space="preserve">PROD1036</t>
  </si>
  <si>
    <t xml:space="preserve">PROD1037</t>
  </si>
  <si>
    <t xml:space="preserve">PROD1038</t>
  </si>
  <si>
    <t xml:space="preserve">PROD1039</t>
  </si>
  <si>
    <t xml:space="preserve">PROD1040</t>
  </si>
  <si>
    <t xml:space="preserve">PROD1041</t>
  </si>
  <si>
    <t xml:space="preserve">PROD1042</t>
  </si>
  <si>
    <t xml:space="preserve">PROD1043</t>
  </si>
  <si>
    <t xml:space="preserve">PROD1044</t>
  </si>
  <si>
    <t xml:space="preserve">PROD1045</t>
  </si>
  <si>
    <t xml:space="preserve">PROD1046</t>
  </si>
  <si>
    <t xml:space="preserve">PROD1047</t>
  </si>
  <si>
    <t xml:space="preserve">PROD1048</t>
  </si>
  <si>
    <t xml:space="preserve">PROD1049</t>
  </si>
  <si>
    <t xml:space="preserve">PROD1050</t>
  </si>
  <si>
    <t xml:space="preserve">PROD1051</t>
  </si>
  <si>
    <t xml:space="preserve">PROD1052</t>
  </si>
  <si>
    <t xml:space="preserve">PROD1053</t>
  </si>
  <si>
    <t xml:space="preserve">PROD1054</t>
  </si>
  <si>
    <t xml:space="preserve">PROD1055</t>
  </si>
  <si>
    <t xml:space="preserve">PROD1056</t>
  </si>
  <si>
    <t xml:space="preserve">PROD1057</t>
  </si>
  <si>
    <t xml:space="preserve">PROD1058</t>
  </si>
  <si>
    <t xml:space="preserve">PROD1059</t>
  </si>
  <si>
    <t xml:space="preserve">PROD1060</t>
  </si>
  <si>
    <t xml:space="preserve">PROD1061</t>
  </si>
  <si>
    <t xml:space="preserve">PROD1062</t>
  </si>
  <si>
    <t xml:space="preserve">PROD1063</t>
  </si>
  <si>
    <t xml:space="preserve">PROD1064</t>
  </si>
  <si>
    <t xml:space="preserve">PROD1065</t>
  </si>
  <si>
    <t xml:space="preserve">PROD1066</t>
  </si>
  <si>
    <t xml:space="preserve">PROD1067</t>
  </si>
  <si>
    <t xml:space="preserve">PROD1068</t>
  </si>
  <si>
    <t xml:space="preserve">PROD1069</t>
  </si>
  <si>
    <t xml:space="preserve">PROD1070</t>
  </si>
  <si>
    <t xml:space="preserve">PROD1071</t>
  </si>
  <si>
    <t xml:space="preserve">PROD1072</t>
  </si>
  <si>
    <t xml:space="preserve">PROD1073</t>
  </si>
  <si>
    <t xml:space="preserve">PROD1074</t>
  </si>
  <si>
    <t xml:space="preserve">PROD1075</t>
  </si>
  <si>
    <t xml:space="preserve">PROD1076</t>
  </si>
  <si>
    <t xml:space="preserve">PROD1077</t>
  </si>
  <si>
    <t xml:space="preserve">PROD1078</t>
  </si>
  <si>
    <t xml:space="preserve">PROD1079</t>
  </si>
  <si>
    <t xml:space="preserve">PROD1080</t>
  </si>
  <si>
    <t xml:space="preserve">PROD1081</t>
  </si>
  <si>
    <t xml:space="preserve">PROD1082</t>
  </si>
  <si>
    <t xml:space="preserve">PROD1083</t>
  </si>
  <si>
    <t xml:space="preserve">PROD1084</t>
  </si>
  <si>
    <t xml:space="preserve">PROD1085</t>
  </si>
  <si>
    <t xml:space="preserve">PROD1086</t>
  </si>
  <si>
    <t xml:space="preserve">PROD1087</t>
  </si>
  <si>
    <t xml:space="preserve">PROD1088</t>
  </si>
  <si>
    <t xml:space="preserve">PROD1089</t>
  </si>
  <si>
    <t xml:space="preserve">PROD1090</t>
  </si>
  <si>
    <t xml:space="preserve">PROD1091</t>
  </si>
  <si>
    <t xml:space="preserve">PROD1092</t>
  </si>
  <si>
    <t xml:space="preserve">PROD1093</t>
  </si>
  <si>
    <t xml:space="preserve">PROD1094</t>
  </si>
  <si>
    <t xml:space="preserve">PROD1095</t>
  </si>
  <si>
    <t xml:space="preserve">PROD1096</t>
  </si>
  <si>
    <t xml:space="preserve">PROD1097</t>
  </si>
  <si>
    <t xml:space="preserve">PROD1098</t>
  </si>
  <si>
    <t xml:space="preserve">PROD1099</t>
  </si>
  <si>
    <t xml:space="preserve">PROD1100</t>
  </si>
  <si>
    <t xml:space="preserve">PROD1101</t>
  </si>
  <si>
    <t xml:space="preserve">PROD1102</t>
  </si>
  <si>
    <t xml:space="preserve">PROD1103</t>
  </si>
  <si>
    <t xml:space="preserve">PROD1104</t>
  </si>
  <si>
    <t xml:space="preserve">PROD1105</t>
  </si>
  <si>
    <t xml:space="preserve">PROD1106</t>
  </si>
  <si>
    <t xml:space="preserve">PROD1107</t>
  </si>
  <si>
    <t xml:space="preserve">PROD1108</t>
  </si>
  <si>
    <t xml:space="preserve">PROD1109</t>
  </si>
  <si>
    <t xml:space="preserve">PROD1110</t>
  </si>
  <si>
    <t xml:space="preserve">PROD1111</t>
  </si>
  <si>
    <t xml:space="preserve">PROD1112</t>
  </si>
  <si>
    <t xml:space="preserve">PROD1113</t>
  </si>
  <si>
    <t xml:space="preserve">PROD1114</t>
  </si>
  <si>
    <t xml:space="preserve">PROD1115</t>
  </si>
  <si>
    <t xml:space="preserve">PROD1116</t>
  </si>
  <si>
    <t xml:space="preserve">PROD1117</t>
  </si>
  <si>
    <t xml:space="preserve">PROD1118</t>
  </si>
  <si>
    <t xml:space="preserve">PROD1119</t>
  </si>
  <si>
    <t xml:space="preserve">PROD1120</t>
  </si>
  <si>
    <t xml:space="preserve">PROD1121</t>
  </si>
  <si>
    <t xml:space="preserve">PROD1122</t>
  </si>
  <si>
    <t xml:space="preserve">PROD1123</t>
  </si>
  <si>
    <t xml:space="preserve">PROD1124</t>
  </si>
  <si>
    <t xml:space="preserve">PROD1125</t>
  </si>
  <si>
    <t xml:space="preserve">PROD1126</t>
  </si>
  <si>
    <t xml:space="preserve">PROD1127</t>
  </si>
  <si>
    <t xml:space="preserve">PROD1128</t>
  </si>
  <si>
    <t xml:space="preserve">PROD1129</t>
  </si>
  <si>
    <t xml:space="preserve">PROD1130</t>
  </si>
  <si>
    <t xml:space="preserve">PROD1131</t>
  </si>
  <si>
    <t xml:space="preserve">PROD1132</t>
  </si>
  <si>
    <t xml:space="preserve">PROD1133</t>
  </si>
  <si>
    <t xml:space="preserve">PROD1134</t>
  </si>
  <si>
    <t xml:space="preserve">PROD1135</t>
  </si>
  <si>
    <t xml:space="preserve">PROD1136</t>
  </si>
  <si>
    <t xml:space="preserve">PROD1137</t>
  </si>
  <si>
    <t xml:space="preserve">PROD1138</t>
  </si>
  <si>
    <t xml:space="preserve">PROD1139</t>
  </si>
  <si>
    <t xml:space="preserve">PROD1140</t>
  </si>
  <si>
    <t xml:space="preserve">PROD1141</t>
  </si>
  <si>
    <t xml:space="preserve">PROD1142</t>
  </si>
  <si>
    <t xml:space="preserve">PROD1143</t>
  </si>
  <si>
    <t xml:space="preserve">PROD1144</t>
  </si>
  <si>
    <t xml:space="preserve">PROD1145</t>
  </si>
  <si>
    <t xml:space="preserve">PROD1146</t>
  </si>
  <si>
    <t xml:space="preserve">PROD1147</t>
  </si>
  <si>
    <t xml:space="preserve">PROD1148</t>
  </si>
  <si>
    <t xml:space="preserve">PROD1149</t>
  </si>
  <si>
    <t xml:space="preserve">PROD1150</t>
  </si>
  <si>
    <t xml:space="preserve">PROD1151</t>
  </si>
  <si>
    <t xml:space="preserve">PROD1152</t>
  </si>
  <si>
    <t xml:space="preserve">PROD1153</t>
  </si>
  <si>
    <t xml:space="preserve">PROD1154</t>
  </si>
  <si>
    <t xml:space="preserve">PROD1155</t>
  </si>
  <si>
    <t xml:space="preserve">PROD1156</t>
  </si>
  <si>
    <t xml:space="preserve">PROD1157</t>
  </si>
  <si>
    <t xml:space="preserve">PROD1158</t>
  </si>
  <si>
    <t xml:space="preserve">PROD1159</t>
  </si>
  <si>
    <t xml:space="preserve">PROD1160</t>
  </si>
  <si>
    <t xml:space="preserve">PROD1161</t>
  </si>
  <si>
    <t xml:space="preserve">PROD1162</t>
  </si>
  <si>
    <t xml:space="preserve">PROD1163</t>
  </si>
  <si>
    <t xml:space="preserve">PROD1164</t>
  </si>
  <si>
    <t xml:space="preserve">PROD1165</t>
  </si>
  <si>
    <t xml:space="preserve">PROD1166</t>
  </si>
  <si>
    <t xml:space="preserve">PROD1167</t>
  </si>
  <si>
    <t xml:space="preserve">PROD1168</t>
  </si>
  <si>
    <t xml:space="preserve">PROD1169</t>
  </si>
  <si>
    <t xml:space="preserve">PROD1170</t>
  </si>
  <si>
    <t xml:space="preserve">PROD1171</t>
  </si>
  <si>
    <t xml:space="preserve">PROD1172</t>
  </si>
  <si>
    <t xml:space="preserve">PROD1173</t>
  </si>
  <si>
    <t xml:space="preserve">PROD1174</t>
  </si>
  <si>
    <t xml:space="preserve">PROD1175</t>
  </si>
  <si>
    <t xml:space="preserve">PROD1176</t>
  </si>
  <si>
    <t xml:space="preserve">PROD1177</t>
  </si>
  <si>
    <t xml:space="preserve">PROD1178</t>
  </si>
  <si>
    <t xml:space="preserve">PROD1179</t>
  </si>
  <si>
    <t xml:space="preserve">PROD1180</t>
  </si>
  <si>
    <t xml:space="preserve">PROD1181</t>
  </si>
  <si>
    <t xml:space="preserve">PROD1182</t>
  </si>
  <si>
    <t xml:space="preserve">PROD1183</t>
  </si>
  <si>
    <t xml:space="preserve">PROD1184</t>
  </si>
  <si>
    <t xml:space="preserve">PROD1185</t>
  </si>
  <si>
    <t xml:space="preserve">PROD1186</t>
  </si>
  <si>
    <t xml:space="preserve">PROD1187</t>
  </si>
  <si>
    <t xml:space="preserve">PROD1188</t>
  </si>
  <si>
    <t xml:space="preserve">PROD1189</t>
  </si>
  <si>
    <t xml:space="preserve">PROD1190</t>
  </si>
  <si>
    <t xml:space="preserve">PROD1191</t>
  </si>
  <si>
    <t xml:space="preserve">PROD1192</t>
  </si>
  <si>
    <t xml:space="preserve">PROD1193</t>
  </si>
  <si>
    <t xml:space="preserve">PROD1194</t>
  </si>
  <si>
    <t xml:space="preserve">PROD1195</t>
  </si>
  <si>
    <t xml:space="preserve">PROD1196</t>
  </si>
  <si>
    <t xml:space="preserve">PROD1197</t>
  </si>
  <si>
    <t xml:space="preserve">PROD1198</t>
  </si>
  <si>
    <t xml:space="preserve">PROD1199</t>
  </si>
  <si>
    <t xml:space="preserve">PROD1200</t>
  </si>
  <si>
    <t xml:space="preserve">PROD1201</t>
  </si>
  <si>
    <t xml:space="preserve">PROD1202</t>
  </si>
  <si>
    <t xml:space="preserve">PROD1203</t>
  </si>
  <si>
    <t xml:space="preserve">PROD1204</t>
  </si>
  <si>
    <t xml:space="preserve">PROD1205</t>
  </si>
  <si>
    <t xml:space="preserve">PROD1206</t>
  </si>
  <si>
    <t xml:space="preserve">PROD1207</t>
  </si>
  <si>
    <t xml:space="preserve">PROD1208</t>
  </si>
  <si>
    <t xml:space="preserve">PROD1209</t>
  </si>
  <si>
    <t xml:space="preserve">PROD1210</t>
  </si>
  <si>
    <t xml:space="preserve">PROD1211</t>
  </si>
  <si>
    <t xml:space="preserve">PROD1212</t>
  </si>
  <si>
    <t xml:space="preserve">PROD1213</t>
  </si>
  <si>
    <t xml:space="preserve">PROD1214</t>
  </si>
  <si>
    <t xml:space="preserve">PROD1215</t>
  </si>
  <si>
    <t xml:space="preserve">PROD1216</t>
  </si>
  <si>
    <t xml:space="preserve">PROD1217</t>
  </si>
  <si>
    <t xml:space="preserve">PROD1218</t>
  </si>
  <si>
    <t xml:space="preserve">PROD1219</t>
  </si>
  <si>
    <t xml:space="preserve">PROD1220</t>
  </si>
  <si>
    <t xml:space="preserve">PROD1221</t>
  </si>
  <si>
    <t xml:space="preserve">PROD1222</t>
  </si>
  <si>
    <t xml:space="preserve">PROD1223</t>
  </si>
  <si>
    <t xml:space="preserve">PROD1224</t>
  </si>
  <si>
    <t xml:space="preserve">PROD1225</t>
  </si>
  <si>
    <t xml:space="preserve">PROD1226</t>
  </si>
  <si>
    <t xml:space="preserve">PROD1227</t>
  </si>
  <si>
    <t xml:space="preserve">PROD1228</t>
  </si>
  <si>
    <t xml:space="preserve">PROD1229</t>
  </si>
  <si>
    <t xml:space="preserve">PROD1230</t>
  </si>
  <si>
    <t xml:space="preserve">PROD1231</t>
  </si>
  <si>
    <t xml:space="preserve">PROD1232</t>
  </si>
  <si>
    <t xml:space="preserve">PROD1233</t>
  </si>
  <si>
    <t xml:space="preserve">PROD1234</t>
  </si>
  <si>
    <t xml:space="preserve">PROD1235</t>
  </si>
  <si>
    <t xml:space="preserve">PROD1236</t>
  </si>
  <si>
    <t xml:space="preserve">PROD1237</t>
  </si>
  <si>
    <t xml:space="preserve">PROD1238</t>
  </si>
  <si>
    <t xml:space="preserve">PROD1239</t>
  </si>
  <si>
    <t xml:space="preserve">PROD1240</t>
  </si>
  <si>
    <t xml:space="preserve">PROD1241</t>
  </si>
  <si>
    <t xml:space="preserve">PROD1242</t>
  </si>
  <si>
    <t xml:space="preserve">PROD1243</t>
  </si>
  <si>
    <t xml:space="preserve">PROD1244</t>
  </si>
  <si>
    <t xml:space="preserve">PROD1245</t>
  </si>
  <si>
    <t xml:space="preserve">PROD1246</t>
  </si>
  <si>
    <t xml:space="preserve">PROD1247</t>
  </si>
  <si>
    <t xml:space="preserve">PROD1248</t>
  </si>
  <si>
    <t xml:space="preserve">PROD1249</t>
  </si>
  <si>
    <t xml:space="preserve">PROD1250</t>
  </si>
  <si>
    <t xml:space="preserve">PROD1251</t>
  </si>
  <si>
    <t xml:space="preserve">PROD1252</t>
  </si>
  <si>
    <t xml:space="preserve">PROD1253</t>
  </si>
  <si>
    <t xml:space="preserve">PROD1254</t>
  </si>
  <si>
    <t xml:space="preserve">PROD1255</t>
  </si>
  <si>
    <t xml:space="preserve">PROD1256</t>
  </si>
  <si>
    <t xml:space="preserve">PROD1257</t>
  </si>
  <si>
    <t xml:space="preserve">PROD1258</t>
  </si>
  <si>
    <t xml:space="preserve">PROD1259</t>
  </si>
  <si>
    <t xml:space="preserve">PROD1260</t>
  </si>
  <si>
    <t xml:space="preserve">PROD1261</t>
  </si>
  <si>
    <t xml:space="preserve">PROD1262</t>
  </si>
  <si>
    <t xml:space="preserve">PROD1263</t>
  </si>
  <si>
    <t xml:space="preserve">PROD1264</t>
  </si>
  <si>
    <t xml:space="preserve">PROD1265</t>
  </si>
  <si>
    <t xml:space="preserve">PROD1266</t>
  </si>
  <si>
    <t xml:space="preserve">PROD1267</t>
  </si>
  <si>
    <t xml:space="preserve">PROD1268</t>
  </si>
  <si>
    <t xml:space="preserve">PROD1269</t>
  </si>
  <si>
    <t xml:space="preserve">PROD1270</t>
  </si>
  <si>
    <t xml:space="preserve">PROD1271</t>
  </si>
  <si>
    <t xml:space="preserve">PROD1272</t>
  </si>
  <si>
    <t xml:space="preserve">PROD1273</t>
  </si>
  <si>
    <t xml:space="preserve">PROD1274</t>
  </si>
  <si>
    <t xml:space="preserve">PROD1275</t>
  </si>
  <si>
    <t xml:space="preserve">PROD1276</t>
  </si>
  <si>
    <t xml:space="preserve">PROD1277</t>
  </si>
  <si>
    <t xml:space="preserve">PROD1278</t>
  </si>
  <si>
    <t xml:space="preserve">PROD1279</t>
  </si>
  <si>
    <t xml:space="preserve">PROD1280</t>
  </si>
  <si>
    <t xml:space="preserve">PROD1281</t>
  </si>
  <si>
    <t xml:space="preserve">PROD1282</t>
  </si>
  <si>
    <t xml:space="preserve">PROD1283</t>
  </si>
  <si>
    <t xml:space="preserve">PROD1284</t>
  </si>
  <si>
    <t xml:space="preserve">PROD1285</t>
  </si>
  <si>
    <t xml:space="preserve">PROD1286</t>
  </si>
  <si>
    <t xml:space="preserve">PROD1287</t>
  </si>
  <si>
    <t xml:space="preserve">PROD1288</t>
  </si>
  <si>
    <t xml:space="preserve">PROD1289</t>
  </si>
  <si>
    <t xml:space="preserve">PROD1290</t>
  </si>
  <si>
    <t xml:space="preserve">PROD1291</t>
  </si>
  <si>
    <t xml:space="preserve">PROD1292</t>
  </si>
  <si>
    <t xml:space="preserve">PROD1293</t>
  </si>
  <si>
    <t xml:space="preserve">PROD1294</t>
  </si>
  <si>
    <t xml:space="preserve">PROD1295</t>
  </si>
  <si>
    <t xml:space="preserve">PROD1296</t>
  </si>
  <si>
    <t xml:space="preserve">PROD1297</t>
  </si>
  <si>
    <t xml:space="preserve">PROD1298</t>
  </si>
  <si>
    <t xml:space="preserve">PROD1299</t>
  </si>
  <si>
    <t xml:space="preserve">PROD1300</t>
  </si>
  <si>
    <t xml:space="preserve">PROD1301</t>
  </si>
  <si>
    <t xml:space="preserve">PROD1302</t>
  </si>
  <si>
    <t xml:space="preserve">PROD1303</t>
  </si>
  <si>
    <t xml:space="preserve">PROD1304</t>
  </si>
  <si>
    <t xml:space="preserve">PROD1305</t>
  </si>
  <si>
    <t xml:space="preserve">PROD1306</t>
  </si>
  <si>
    <t xml:space="preserve">PROD1307</t>
  </si>
  <si>
    <t xml:space="preserve">PROD1308</t>
  </si>
  <si>
    <t xml:space="preserve">PROD1309</t>
  </si>
  <si>
    <t xml:space="preserve">PROD1310</t>
  </si>
  <si>
    <t xml:space="preserve">PROD1311</t>
  </si>
  <si>
    <t xml:space="preserve">PROD1312</t>
  </si>
  <si>
    <t xml:space="preserve">PROD1313</t>
  </si>
  <si>
    <t xml:space="preserve">PROD1314</t>
  </si>
  <si>
    <t xml:space="preserve">PROD1315</t>
  </si>
  <si>
    <t xml:space="preserve">PROD1316</t>
  </si>
  <si>
    <t xml:space="preserve">PROD1317</t>
  </si>
  <si>
    <t xml:space="preserve">PROD1318</t>
  </si>
  <si>
    <t xml:space="preserve">PROD1319</t>
  </si>
  <si>
    <t xml:space="preserve">PROD1320</t>
  </si>
  <si>
    <t xml:space="preserve">PROD1321</t>
  </si>
  <si>
    <t xml:space="preserve">PROD1322</t>
  </si>
  <si>
    <t xml:space="preserve">PROD1323</t>
  </si>
  <si>
    <t xml:space="preserve">PROD1324</t>
  </si>
  <si>
    <t xml:space="preserve">PROD1325</t>
  </si>
  <si>
    <t xml:space="preserve">PROD1326</t>
  </si>
  <si>
    <t xml:space="preserve">PROD1327</t>
  </si>
  <si>
    <t xml:space="preserve">PROD1328</t>
  </si>
  <si>
    <t xml:space="preserve">PROD1329</t>
  </si>
  <si>
    <t xml:space="preserve">PROD1330</t>
  </si>
  <si>
    <t xml:space="preserve">PROD1331</t>
  </si>
  <si>
    <t xml:space="preserve">PROD1332</t>
  </si>
  <si>
    <t xml:space="preserve">PROD1333</t>
  </si>
  <si>
    <t xml:space="preserve">PROD1334</t>
  </si>
  <si>
    <t xml:space="preserve">PROD1335</t>
  </si>
  <si>
    <t xml:space="preserve">PROD1336</t>
  </si>
  <si>
    <t xml:space="preserve">PROD1337</t>
  </si>
  <si>
    <t xml:space="preserve">PROD1338</t>
  </si>
  <si>
    <t xml:space="preserve">PROD1339</t>
  </si>
  <si>
    <t xml:space="preserve">PROD1340</t>
  </si>
  <si>
    <t xml:space="preserve">PROD1341</t>
  </si>
  <si>
    <t xml:space="preserve">PROD1342</t>
  </si>
  <si>
    <t xml:space="preserve">PROD1343</t>
  </si>
  <si>
    <t xml:space="preserve">PROD1344</t>
  </si>
  <si>
    <t xml:space="preserve">PROD1345</t>
  </si>
  <si>
    <t xml:space="preserve">PROD1346</t>
  </si>
  <si>
    <t xml:space="preserve">PROD1347</t>
  </si>
  <si>
    <t xml:space="preserve">PROD1348</t>
  </si>
  <si>
    <t xml:space="preserve">PROD1349</t>
  </si>
  <si>
    <t xml:space="preserve">PROD1350</t>
  </si>
  <si>
    <t xml:space="preserve">PROD1351</t>
  </si>
  <si>
    <t xml:space="preserve">PROD1352</t>
  </si>
  <si>
    <t xml:space="preserve">PROD1353</t>
  </si>
  <si>
    <t xml:space="preserve">PROD1354</t>
  </si>
  <si>
    <t xml:space="preserve">PROD1355</t>
  </si>
  <si>
    <t xml:space="preserve">PROD1356</t>
  </si>
  <si>
    <t xml:space="preserve">PROD1357</t>
  </si>
  <si>
    <t xml:space="preserve">PROD1358</t>
  </si>
  <si>
    <t xml:space="preserve">PROD1359</t>
  </si>
  <si>
    <t xml:space="preserve">PROD1360</t>
  </si>
  <si>
    <t xml:space="preserve">PROD1361</t>
  </si>
  <si>
    <t xml:space="preserve">PROD1362</t>
  </si>
  <si>
    <t xml:space="preserve">PROD1363</t>
  </si>
  <si>
    <t xml:space="preserve">PROD1364</t>
  </si>
  <si>
    <t xml:space="preserve">PROD1365</t>
  </si>
  <si>
    <t xml:space="preserve">PROD1366</t>
  </si>
  <si>
    <t xml:space="preserve">PROD1367</t>
  </si>
  <si>
    <t xml:space="preserve">PROD1368</t>
  </si>
  <si>
    <t xml:space="preserve">PROD1369</t>
  </si>
  <si>
    <t xml:space="preserve">PROD1370</t>
  </si>
  <si>
    <t xml:space="preserve">PROD1371</t>
  </si>
  <si>
    <t xml:space="preserve">PROD1372</t>
  </si>
  <si>
    <t xml:space="preserve">PROD1373</t>
  </si>
  <si>
    <t xml:space="preserve">PROD1374</t>
  </si>
  <si>
    <t xml:space="preserve">PROD1375</t>
  </si>
  <si>
    <t xml:space="preserve">PROD1376</t>
  </si>
  <si>
    <t xml:space="preserve">PROD1377</t>
  </si>
  <si>
    <t xml:space="preserve">PROD1378</t>
  </si>
  <si>
    <t xml:space="preserve">PROD1379</t>
  </si>
  <si>
    <t xml:space="preserve">PROD1380</t>
  </si>
  <si>
    <t xml:space="preserve">PROD1381</t>
  </si>
  <si>
    <t xml:space="preserve">PROD1382</t>
  </si>
  <si>
    <t xml:space="preserve">PROD1383</t>
  </si>
  <si>
    <t xml:space="preserve">PROD1384</t>
  </si>
  <si>
    <t xml:space="preserve">PROD1385</t>
  </si>
  <si>
    <t xml:space="preserve">PROD1386</t>
  </si>
  <si>
    <t xml:space="preserve">PROD1387</t>
  </si>
  <si>
    <t xml:space="preserve">PROD1388</t>
  </si>
  <si>
    <t xml:space="preserve">PROD1389</t>
  </si>
  <si>
    <t xml:space="preserve">PROD1390</t>
  </si>
  <si>
    <t xml:space="preserve">PROD1391</t>
  </si>
  <si>
    <t xml:space="preserve">PROD1392</t>
  </si>
  <si>
    <t xml:space="preserve">PROD1393</t>
  </si>
  <si>
    <t xml:space="preserve">PROD1394</t>
  </si>
  <si>
    <t xml:space="preserve">PROD1395</t>
  </si>
  <si>
    <t xml:space="preserve">PROD1396</t>
  </si>
  <si>
    <t xml:space="preserve">PROD1397</t>
  </si>
  <si>
    <t xml:space="preserve">PROD1398</t>
  </si>
  <si>
    <t xml:space="preserve">PROD1399</t>
  </si>
  <si>
    <t xml:space="preserve">PROD1400</t>
  </si>
  <si>
    <t xml:space="preserve">PROD1401</t>
  </si>
  <si>
    <t xml:space="preserve">PROD1402</t>
  </si>
  <si>
    <t xml:space="preserve">PROD1403</t>
  </si>
  <si>
    <t xml:space="preserve">PROD1404</t>
  </si>
  <si>
    <t xml:space="preserve">PROD1405</t>
  </si>
  <si>
    <t xml:space="preserve">PROD1406</t>
  </si>
  <si>
    <t xml:space="preserve">PROD1407</t>
  </si>
  <si>
    <t xml:space="preserve">PROD1408</t>
  </si>
  <si>
    <t xml:space="preserve">PROD1409</t>
  </si>
  <si>
    <t xml:space="preserve">PROD1410</t>
  </si>
  <si>
    <t xml:space="preserve">PROD1411</t>
  </si>
  <si>
    <t xml:space="preserve">PROD1412</t>
  </si>
  <si>
    <t xml:space="preserve">PROD1413</t>
  </si>
  <si>
    <t xml:space="preserve">PROD1414</t>
  </si>
  <si>
    <t xml:space="preserve">PROD1415</t>
  </si>
  <si>
    <t xml:space="preserve">PROD1416</t>
  </si>
  <si>
    <t xml:space="preserve">PROD1417</t>
  </si>
  <si>
    <t xml:space="preserve">PROD1418</t>
  </si>
  <si>
    <t xml:space="preserve">PROD1419</t>
  </si>
  <si>
    <t xml:space="preserve">PROD1420</t>
  </si>
  <si>
    <t xml:space="preserve">PROD1421</t>
  </si>
  <si>
    <t xml:space="preserve">PROD1422</t>
  </si>
  <si>
    <t xml:space="preserve">PROD1423</t>
  </si>
  <si>
    <t xml:space="preserve">PROD1424</t>
  </si>
  <si>
    <t xml:space="preserve">PROD1425</t>
  </si>
  <si>
    <t xml:space="preserve">PROD1426</t>
  </si>
  <si>
    <t xml:space="preserve">PROD1427</t>
  </si>
  <si>
    <t xml:space="preserve">PROD1428</t>
  </si>
  <si>
    <t xml:space="preserve">PROD1429</t>
  </si>
  <si>
    <t xml:space="preserve">PROD1430</t>
  </si>
  <si>
    <t xml:space="preserve">PROD1431</t>
  </si>
  <si>
    <t xml:space="preserve">PROD1432</t>
  </si>
  <si>
    <t xml:space="preserve">PROD1433</t>
  </si>
  <si>
    <t xml:space="preserve">PROD1434</t>
  </si>
  <si>
    <t xml:space="preserve">PROD1435</t>
  </si>
  <si>
    <t xml:space="preserve">PROD1436</t>
  </si>
  <si>
    <t xml:space="preserve">PROD1437</t>
  </si>
  <si>
    <t xml:space="preserve">PROD1438</t>
  </si>
  <si>
    <t xml:space="preserve">PROD1439</t>
  </si>
  <si>
    <t xml:space="preserve">PROD1440</t>
  </si>
  <si>
    <t xml:space="preserve">PROD1441</t>
  </si>
  <si>
    <t xml:space="preserve">PROD1442</t>
  </si>
  <si>
    <t xml:space="preserve">PROD1443</t>
  </si>
  <si>
    <t xml:space="preserve">PROD1444</t>
  </si>
  <si>
    <t xml:space="preserve">PROD1445</t>
  </si>
  <si>
    <t xml:space="preserve">PROD1446</t>
  </si>
  <si>
    <t xml:space="preserve">PROD1447</t>
  </si>
  <si>
    <t xml:space="preserve">PROD1448</t>
  </si>
  <si>
    <t xml:space="preserve">PROD1449</t>
  </si>
  <si>
    <t xml:space="preserve">PROD1450</t>
  </si>
  <si>
    <t xml:space="preserve">PROD1451</t>
  </si>
  <si>
    <t xml:space="preserve">PROD1452</t>
  </si>
  <si>
    <t xml:space="preserve">PROD1453</t>
  </si>
  <si>
    <t xml:space="preserve">PROD1454</t>
  </si>
  <si>
    <t xml:space="preserve">PROD1455</t>
  </si>
  <si>
    <t xml:space="preserve">PROD1456</t>
  </si>
  <si>
    <t xml:space="preserve">PROD1457</t>
  </si>
  <si>
    <t xml:space="preserve">PROD1458</t>
  </si>
  <si>
    <t xml:space="preserve">PROD1459</t>
  </si>
  <si>
    <t xml:space="preserve">PROD1460</t>
  </si>
  <si>
    <t xml:space="preserve">PROD1461</t>
  </si>
  <si>
    <t xml:space="preserve">PROD1462</t>
  </si>
  <si>
    <t xml:space="preserve">PROD1463</t>
  </si>
  <si>
    <t xml:space="preserve">PROD1464</t>
  </si>
  <si>
    <t xml:space="preserve">PROD1465</t>
  </si>
  <si>
    <t xml:space="preserve">PROD1466</t>
  </si>
  <si>
    <t xml:space="preserve">PROD1467</t>
  </si>
  <si>
    <t xml:space="preserve">PROD1468</t>
  </si>
  <si>
    <t xml:space="preserve">PROD1469</t>
  </si>
  <si>
    <t xml:space="preserve">PROD1470</t>
  </si>
  <si>
    <t xml:space="preserve">PROD1471</t>
  </si>
  <si>
    <t xml:space="preserve">PROD1472</t>
  </si>
  <si>
    <t xml:space="preserve">PROD1473</t>
  </si>
  <si>
    <t xml:space="preserve">PROD1474</t>
  </si>
  <si>
    <t xml:space="preserve">PROD1475</t>
  </si>
  <si>
    <t xml:space="preserve">PROD1476</t>
  </si>
  <si>
    <t xml:space="preserve">PROD1477</t>
  </si>
  <si>
    <t xml:space="preserve">PROD1478</t>
  </si>
  <si>
    <t xml:space="preserve">PROD1479</t>
  </si>
  <si>
    <t xml:space="preserve">PROD1480</t>
  </si>
  <si>
    <t xml:space="preserve">PROD1481</t>
  </si>
  <si>
    <t xml:space="preserve">PROD1482</t>
  </si>
  <si>
    <t xml:space="preserve">PROD1483</t>
  </si>
  <si>
    <t xml:space="preserve">PROD1484</t>
  </si>
  <si>
    <t xml:space="preserve">PROD1485</t>
  </si>
  <si>
    <t xml:space="preserve">PROD1486</t>
  </si>
  <si>
    <t xml:space="preserve">PROD1487</t>
  </si>
  <si>
    <t xml:space="preserve">PROD1488</t>
  </si>
  <si>
    <t xml:space="preserve">PROD1489</t>
  </si>
  <si>
    <t xml:space="preserve">PROD1490</t>
  </si>
  <si>
    <t xml:space="preserve">PROD1491</t>
  </si>
  <si>
    <t xml:space="preserve">PROD1492</t>
  </si>
  <si>
    <t xml:space="preserve">PROD1493</t>
  </si>
  <si>
    <t xml:space="preserve">PROD1494</t>
  </si>
  <si>
    <t xml:space="preserve">PROD1495</t>
  </si>
  <si>
    <t xml:space="preserve">PROD1496</t>
  </si>
  <si>
    <t xml:space="preserve">PROD1497</t>
  </si>
  <si>
    <t xml:space="preserve">PROD1498</t>
  </si>
  <si>
    <t xml:space="preserve">PROD1499</t>
  </si>
  <si>
    <t xml:space="preserve">PROD1500</t>
  </si>
  <si>
    <t xml:space="preserve">PROD1501</t>
  </si>
  <si>
    <t xml:space="preserve">PROD1502</t>
  </si>
  <si>
    <t xml:space="preserve">PROD1503</t>
  </si>
  <si>
    <t xml:space="preserve">PROD1504</t>
  </si>
  <si>
    <t xml:space="preserve">PROD1505</t>
  </si>
  <si>
    <t xml:space="preserve">PROD1506</t>
  </si>
  <si>
    <t xml:space="preserve">PROD1507</t>
  </si>
  <si>
    <t xml:space="preserve">PROD1508</t>
  </si>
  <si>
    <t xml:space="preserve">PROD1509</t>
  </si>
  <si>
    <t xml:space="preserve">PROD1510</t>
  </si>
  <si>
    <t xml:space="preserve">PROD1511</t>
  </si>
  <si>
    <t xml:space="preserve">PROD1512</t>
  </si>
  <si>
    <t xml:space="preserve">PROD1513</t>
  </si>
  <si>
    <t xml:space="preserve">PROD1514</t>
  </si>
  <si>
    <t xml:space="preserve">PROD1515</t>
  </si>
  <si>
    <t xml:space="preserve">PROD1516</t>
  </si>
  <si>
    <t xml:space="preserve">PROD1517</t>
  </si>
  <si>
    <t xml:space="preserve">PROD1518</t>
  </si>
  <si>
    <t xml:space="preserve">PROD1519</t>
  </si>
  <si>
    <t xml:space="preserve">PROD1520</t>
  </si>
  <si>
    <t xml:space="preserve">PROD1521</t>
  </si>
  <si>
    <t xml:space="preserve">PROD1522</t>
  </si>
  <si>
    <t xml:space="preserve">PROD1523</t>
  </si>
  <si>
    <t xml:space="preserve">PROD1524</t>
  </si>
  <si>
    <t xml:space="preserve">PROD1525</t>
  </si>
  <si>
    <t xml:space="preserve">PROD1526</t>
  </si>
  <si>
    <t xml:space="preserve">PROD1527</t>
  </si>
  <si>
    <t xml:space="preserve">PROD1528</t>
  </si>
  <si>
    <t xml:space="preserve">PROD1529</t>
  </si>
  <si>
    <t xml:space="preserve">PROD1530</t>
  </si>
  <si>
    <t xml:space="preserve">PROD1531</t>
  </si>
  <si>
    <t xml:space="preserve">PROD1532</t>
  </si>
  <si>
    <t xml:space="preserve">PROD1533</t>
  </si>
  <si>
    <t xml:space="preserve">PROD1534</t>
  </si>
  <si>
    <t xml:space="preserve">PROD1535</t>
  </si>
  <si>
    <t xml:space="preserve">PROD1536</t>
  </si>
  <si>
    <t xml:space="preserve">PROD1537</t>
  </si>
  <si>
    <t xml:space="preserve">PROD1538</t>
  </si>
  <si>
    <t xml:space="preserve">PROD1539</t>
  </si>
  <si>
    <t xml:space="preserve">PROD1540</t>
  </si>
  <si>
    <t xml:space="preserve">PROD1541</t>
  </si>
  <si>
    <t xml:space="preserve">PROD1542</t>
  </si>
  <si>
    <t xml:space="preserve">PROD1543</t>
  </si>
  <si>
    <t xml:space="preserve">PROD1544</t>
  </si>
  <si>
    <t xml:space="preserve">PROD1545</t>
  </si>
  <si>
    <t xml:space="preserve">PROD1546</t>
  </si>
  <si>
    <t xml:space="preserve">PROD1547</t>
  </si>
  <si>
    <t xml:space="preserve">PROD1548</t>
  </si>
  <si>
    <t xml:space="preserve">PROD1549</t>
  </si>
  <si>
    <t xml:space="preserve">PROD1550</t>
  </si>
  <si>
    <t xml:space="preserve">PROD1551</t>
  </si>
  <si>
    <t xml:space="preserve">PROD1552</t>
  </si>
  <si>
    <t xml:space="preserve">PROD1553</t>
  </si>
  <si>
    <t xml:space="preserve">PROD1554</t>
  </si>
  <si>
    <t xml:space="preserve">PROD1555</t>
  </si>
  <si>
    <t xml:space="preserve">PROD1556</t>
  </si>
  <si>
    <t xml:space="preserve">PROD1557</t>
  </si>
  <si>
    <t xml:space="preserve">PROD1558</t>
  </si>
  <si>
    <t xml:space="preserve">PROD1559</t>
  </si>
  <si>
    <t xml:space="preserve">PROD1560</t>
  </si>
  <si>
    <t xml:space="preserve">PROD1561</t>
  </si>
  <si>
    <t xml:space="preserve">PROD1562</t>
  </si>
  <si>
    <t xml:space="preserve">PROD1563</t>
  </si>
  <si>
    <t xml:space="preserve">PROD1564</t>
  </si>
  <si>
    <t xml:space="preserve">PROD1565</t>
  </si>
  <si>
    <t xml:space="preserve">PROD1566</t>
  </si>
  <si>
    <t xml:space="preserve">PROD1567</t>
  </si>
  <si>
    <t xml:space="preserve">PROD1568</t>
  </si>
  <si>
    <t xml:space="preserve">PROD1569</t>
  </si>
  <si>
    <t xml:space="preserve">PROD1570</t>
  </si>
  <si>
    <t xml:space="preserve">PROD1571</t>
  </si>
  <si>
    <t xml:space="preserve">PROD1572</t>
  </si>
  <si>
    <t xml:space="preserve">PROD1573</t>
  </si>
  <si>
    <t xml:space="preserve">PROD1574</t>
  </si>
  <si>
    <t xml:space="preserve">PROD1575</t>
  </si>
  <si>
    <t xml:space="preserve">PROD1576</t>
  </si>
  <si>
    <t xml:space="preserve">PROD1577</t>
  </si>
  <si>
    <t xml:space="preserve">PROD1578</t>
  </si>
  <si>
    <t xml:space="preserve">PROD1579</t>
  </si>
  <si>
    <t xml:space="preserve">PROD1580</t>
  </si>
  <si>
    <t xml:space="preserve">PROD1581</t>
  </si>
  <si>
    <t xml:space="preserve">PROD1582</t>
  </si>
  <si>
    <t xml:space="preserve">PROD1583</t>
  </si>
  <si>
    <t xml:space="preserve">PROD1584</t>
  </si>
  <si>
    <t xml:space="preserve">PROD1585</t>
  </si>
  <si>
    <t xml:space="preserve">PROD1586</t>
  </si>
  <si>
    <t xml:space="preserve">PROD1587</t>
  </si>
  <si>
    <t xml:space="preserve">PROD1588</t>
  </si>
  <si>
    <t xml:space="preserve">PROD1589</t>
  </si>
  <si>
    <t xml:space="preserve">PROD1590</t>
  </si>
  <si>
    <t xml:space="preserve">PROD1591</t>
  </si>
  <si>
    <t xml:space="preserve">PROD1592</t>
  </si>
  <si>
    <t xml:space="preserve">PROD1593</t>
  </si>
  <si>
    <t xml:space="preserve">PROD1594</t>
  </si>
  <si>
    <t xml:space="preserve">PROD1595</t>
  </si>
  <si>
    <t xml:space="preserve">PROD1596</t>
  </si>
  <si>
    <t xml:space="preserve">PROD1597</t>
  </si>
  <si>
    <t xml:space="preserve">PROD1598</t>
  </si>
  <si>
    <t xml:space="preserve">PROD1599</t>
  </si>
  <si>
    <t xml:space="preserve">PROD1600</t>
  </si>
  <si>
    <t xml:space="preserve">PROD1601</t>
  </si>
  <si>
    <t xml:space="preserve">PROD1602</t>
  </si>
  <si>
    <t xml:space="preserve">PROD1603</t>
  </si>
  <si>
    <t xml:space="preserve">PROD1604</t>
  </si>
  <si>
    <t xml:space="preserve">PROD1605</t>
  </si>
  <si>
    <t xml:space="preserve">PROD1606</t>
  </si>
  <si>
    <t xml:space="preserve">PROD1607</t>
  </si>
  <si>
    <t xml:space="preserve">PROD1608</t>
  </si>
  <si>
    <t xml:space="preserve">PROD1609</t>
  </si>
  <si>
    <t xml:space="preserve">PROD1610</t>
  </si>
  <si>
    <t xml:space="preserve">PROD1611</t>
  </si>
  <si>
    <t xml:space="preserve">PROD1612</t>
  </si>
  <si>
    <t xml:space="preserve">PROD1613</t>
  </si>
  <si>
    <t xml:space="preserve">PROD1614</t>
  </si>
  <si>
    <t xml:space="preserve">PROD1615</t>
  </si>
  <si>
    <t xml:space="preserve">PROD1616</t>
  </si>
  <si>
    <t xml:space="preserve">PROD1617</t>
  </si>
  <si>
    <t xml:space="preserve">PROD1618</t>
  </si>
  <si>
    <t xml:space="preserve">PROD1619</t>
  </si>
  <si>
    <t xml:space="preserve">PROD1620</t>
  </si>
  <si>
    <t xml:space="preserve">PROD1621</t>
  </si>
  <si>
    <t xml:space="preserve">PROD1622</t>
  </si>
  <si>
    <t xml:space="preserve">PROD1623</t>
  </si>
  <si>
    <t xml:space="preserve">PROD1624</t>
  </si>
  <si>
    <t xml:space="preserve">PROD1625</t>
  </si>
  <si>
    <t xml:space="preserve">PROD1626</t>
  </si>
  <si>
    <t xml:space="preserve">PROD1627</t>
  </si>
  <si>
    <t xml:space="preserve">PROD1628</t>
  </si>
  <si>
    <t xml:space="preserve">PROD1629</t>
  </si>
  <si>
    <t xml:space="preserve">PROD1630</t>
  </si>
  <si>
    <t xml:space="preserve">PROD1631</t>
  </si>
  <si>
    <t xml:space="preserve">PROD1632</t>
  </si>
  <si>
    <t xml:space="preserve">PROD1633</t>
  </si>
  <si>
    <t xml:space="preserve">PROD1634</t>
  </si>
  <si>
    <t xml:space="preserve">PROD1635</t>
  </si>
  <si>
    <t xml:space="preserve">PROD1636</t>
  </si>
  <si>
    <t xml:space="preserve">PROD1637</t>
  </si>
  <si>
    <t xml:space="preserve">PROD1638</t>
  </si>
  <si>
    <t xml:space="preserve">PROD1639</t>
  </si>
  <si>
    <t xml:space="preserve">PROD1640</t>
  </si>
  <si>
    <t xml:space="preserve">PROD1641</t>
  </si>
  <si>
    <t xml:space="preserve">PROD1642</t>
  </si>
  <si>
    <t xml:space="preserve">PROD1643</t>
  </si>
  <si>
    <t xml:space="preserve">PROD1644</t>
  </si>
  <si>
    <t xml:space="preserve">PROD1645</t>
  </si>
  <si>
    <t xml:space="preserve">PROD1646</t>
  </si>
  <si>
    <t xml:space="preserve">PROD1647</t>
  </si>
  <si>
    <t xml:space="preserve">PROD1648</t>
  </si>
  <si>
    <t xml:space="preserve">PROD1649</t>
  </si>
  <si>
    <t xml:space="preserve">PROD1650</t>
  </si>
  <si>
    <t xml:space="preserve">PROD1651</t>
  </si>
  <si>
    <t xml:space="preserve">PROD1652</t>
  </si>
  <si>
    <t xml:space="preserve">PROD1653</t>
  </si>
  <si>
    <t xml:space="preserve">PROD1654</t>
  </si>
  <si>
    <t xml:space="preserve">PROD1655</t>
  </si>
  <si>
    <t xml:space="preserve">PROD1656</t>
  </si>
  <si>
    <t xml:space="preserve">PROD1657</t>
  </si>
  <si>
    <t xml:space="preserve">PROD1658</t>
  </si>
  <si>
    <t xml:space="preserve">PROD1659</t>
  </si>
  <si>
    <t xml:space="preserve">PROD1660</t>
  </si>
  <si>
    <t xml:space="preserve">PROD1661</t>
  </si>
  <si>
    <t xml:space="preserve">PROD1662</t>
  </si>
  <si>
    <t xml:space="preserve">PROD1663</t>
  </si>
  <si>
    <t xml:space="preserve">PROD1664</t>
  </si>
  <si>
    <t xml:space="preserve">PROD1665</t>
  </si>
  <si>
    <t xml:space="preserve">PROD1666</t>
  </si>
  <si>
    <t xml:space="preserve">PROD1667</t>
  </si>
  <si>
    <t xml:space="preserve">PROD1668</t>
  </si>
  <si>
    <t xml:space="preserve">PROD1669</t>
  </si>
  <si>
    <t xml:space="preserve">PROD1670</t>
  </si>
  <si>
    <t xml:space="preserve">PROD1671</t>
  </si>
  <si>
    <t xml:space="preserve">PROD1672</t>
  </si>
  <si>
    <t xml:space="preserve">PROD1673</t>
  </si>
  <si>
    <t xml:space="preserve">PROD1674</t>
  </si>
  <si>
    <t xml:space="preserve">PROD1675</t>
  </si>
  <si>
    <t xml:space="preserve">PROD1676</t>
  </si>
  <si>
    <t xml:space="preserve">PROD1677</t>
  </si>
  <si>
    <t xml:space="preserve">PROD1678</t>
  </si>
  <si>
    <t xml:space="preserve">PROD1679</t>
  </si>
  <si>
    <t xml:space="preserve">PROD1680</t>
  </si>
  <si>
    <t xml:space="preserve">PROD1681</t>
  </si>
  <si>
    <t xml:space="preserve">PROD1682</t>
  </si>
  <si>
    <t xml:space="preserve">PROD1683</t>
  </si>
  <si>
    <t xml:space="preserve">PROD1684</t>
  </si>
  <si>
    <t xml:space="preserve">PROD1685</t>
  </si>
  <si>
    <t xml:space="preserve">PROD1686</t>
  </si>
  <si>
    <t xml:space="preserve">PROD1687</t>
  </si>
  <si>
    <t xml:space="preserve">PROD1688</t>
  </si>
  <si>
    <t xml:space="preserve">PROD1689</t>
  </si>
  <si>
    <t xml:space="preserve">PROD1690</t>
  </si>
  <si>
    <t xml:space="preserve">PROD1691</t>
  </si>
  <si>
    <t xml:space="preserve">PROD1692</t>
  </si>
  <si>
    <t xml:space="preserve">PROD1693</t>
  </si>
  <si>
    <t xml:space="preserve">PROD1694</t>
  </si>
  <si>
    <t xml:space="preserve">PROD1695</t>
  </si>
  <si>
    <t xml:space="preserve">PROD1696</t>
  </si>
  <si>
    <t xml:space="preserve">PROD1697</t>
  </si>
  <si>
    <t xml:space="preserve">PROD1698</t>
  </si>
  <si>
    <t xml:space="preserve">PROD1699</t>
  </si>
  <si>
    <t xml:space="preserve">PROD1700</t>
  </si>
  <si>
    <t xml:space="preserve">PROD1701</t>
  </si>
  <si>
    <t xml:space="preserve">PROD1702</t>
  </si>
  <si>
    <t xml:space="preserve">PROD1703</t>
  </si>
  <si>
    <t xml:space="preserve">PROD1704</t>
  </si>
  <si>
    <t xml:space="preserve">PROD1705</t>
  </si>
  <si>
    <t xml:space="preserve">PROD1706</t>
  </si>
  <si>
    <t xml:space="preserve">PROD1707</t>
  </si>
  <si>
    <t xml:space="preserve">PROD1708</t>
  </si>
  <si>
    <t xml:space="preserve">PROD1709</t>
  </si>
  <si>
    <t xml:space="preserve">PROD1710</t>
  </si>
  <si>
    <t xml:space="preserve">PROD1711</t>
  </si>
  <si>
    <t xml:space="preserve">PROD1712</t>
  </si>
  <si>
    <t xml:space="preserve">PROD1713</t>
  </si>
  <si>
    <t xml:space="preserve">PROD1714</t>
  </si>
  <si>
    <t xml:space="preserve">PROD1715</t>
  </si>
  <si>
    <t xml:space="preserve">PROD1716</t>
  </si>
  <si>
    <t xml:space="preserve">PROD1717</t>
  </si>
  <si>
    <t xml:space="preserve">PROD1718</t>
  </si>
  <si>
    <t xml:space="preserve">PROD1719</t>
  </si>
  <si>
    <t xml:space="preserve">PROD1720</t>
  </si>
  <si>
    <t xml:space="preserve">PROD1721</t>
  </si>
  <si>
    <t xml:space="preserve">PROD1722</t>
  </si>
  <si>
    <t xml:space="preserve">PROD1723</t>
  </si>
  <si>
    <t xml:space="preserve">PROD1724</t>
  </si>
  <si>
    <t xml:space="preserve">PROD1725</t>
  </si>
  <si>
    <t xml:space="preserve">PROD1726</t>
  </si>
  <si>
    <t xml:space="preserve">PROD1727</t>
  </si>
  <si>
    <t xml:space="preserve">PROD1728</t>
  </si>
  <si>
    <t xml:space="preserve">PROD1729</t>
  </si>
  <si>
    <t xml:space="preserve">PROD1730</t>
  </si>
  <si>
    <t xml:space="preserve">PROD1731</t>
  </si>
  <si>
    <t xml:space="preserve">PROD1732</t>
  </si>
  <si>
    <t xml:space="preserve">PROD1733</t>
  </si>
  <si>
    <t xml:space="preserve">PROD1734</t>
  </si>
  <si>
    <t xml:space="preserve">PROD1735</t>
  </si>
  <si>
    <t xml:space="preserve">PROD1736</t>
  </si>
  <si>
    <t xml:space="preserve">PROD1737</t>
  </si>
  <si>
    <t xml:space="preserve">PROD1738</t>
  </si>
  <si>
    <t xml:space="preserve">PROD1739</t>
  </si>
  <si>
    <t xml:space="preserve">PROD1740</t>
  </si>
  <si>
    <t xml:space="preserve">PROD1741</t>
  </si>
  <si>
    <t xml:space="preserve">PROD1742</t>
  </si>
  <si>
    <t xml:space="preserve">PROD1743</t>
  </si>
  <si>
    <t xml:space="preserve">PROD1744</t>
  </si>
  <si>
    <t xml:space="preserve">PROD1745</t>
  </si>
  <si>
    <t xml:space="preserve">PROD1746</t>
  </si>
  <si>
    <t xml:space="preserve">PROD1747</t>
  </si>
  <si>
    <t xml:space="preserve">PROD1748</t>
  </si>
  <si>
    <t xml:space="preserve">PROD1749</t>
  </si>
  <si>
    <t xml:space="preserve">PROD1750</t>
  </si>
  <si>
    <t xml:space="preserve">PROD1751</t>
  </si>
  <si>
    <t xml:space="preserve">PROD1752</t>
  </si>
  <si>
    <t xml:space="preserve">PROD1753</t>
  </si>
  <si>
    <t xml:space="preserve">PROD1754</t>
  </si>
  <si>
    <t xml:space="preserve">PROD1755</t>
  </si>
  <si>
    <t xml:space="preserve">PROD1756</t>
  </si>
  <si>
    <t xml:space="preserve">PROD1757</t>
  </si>
  <si>
    <t xml:space="preserve">PROD1758</t>
  </si>
  <si>
    <t xml:space="preserve">PROD1759</t>
  </si>
  <si>
    <t xml:space="preserve">PROD1760</t>
  </si>
  <si>
    <t xml:space="preserve">PROD1761</t>
  </si>
  <si>
    <t xml:space="preserve">PROD1762</t>
  </si>
  <si>
    <t xml:space="preserve">PROD1763</t>
  </si>
  <si>
    <t xml:space="preserve">PROD1764</t>
  </si>
  <si>
    <t xml:space="preserve">PROD1765</t>
  </si>
  <si>
    <t xml:space="preserve">PROD1766</t>
  </si>
  <si>
    <t xml:space="preserve">PROD1767</t>
  </si>
  <si>
    <t xml:space="preserve">PROD1768</t>
  </si>
  <si>
    <t xml:space="preserve">PROD1769</t>
  </si>
  <si>
    <t xml:space="preserve">PROD1770</t>
  </si>
  <si>
    <t xml:space="preserve">PROD1771</t>
  </si>
  <si>
    <t xml:space="preserve">PROD1772</t>
  </si>
  <si>
    <t xml:space="preserve">PROD1773</t>
  </si>
  <si>
    <t xml:space="preserve">PROD1774</t>
  </si>
  <si>
    <t xml:space="preserve">PROD1775</t>
  </si>
  <si>
    <t xml:space="preserve">PROD1776</t>
  </si>
  <si>
    <t xml:space="preserve">PROD1777</t>
  </si>
  <si>
    <t xml:space="preserve">PROD1778</t>
  </si>
  <si>
    <t xml:space="preserve">PROD1779</t>
  </si>
  <si>
    <t xml:space="preserve">PROD1780</t>
  </si>
  <si>
    <t xml:space="preserve">PROD1781</t>
  </si>
  <si>
    <t xml:space="preserve">PROD1782</t>
  </si>
  <si>
    <t xml:space="preserve">PROD1783</t>
  </si>
  <si>
    <t xml:space="preserve">PROD1784</t>
  </si>
  <si>
    <t xml:space="preserve">PROD1785</t>
  </si>
  <si>
    <t xml:space="preserve">PROD1786</t>
  </si>
  <si>
    <t xml:space="preserve">PROD1787</t>
  </si>
  <si>
    <t xml:space="preserve">PROD1788</t>
  </si>
  <si>
    <t xml:space="preserve">PROD1789</t>
  </si>
  <si>
    <t xml:space="preserve">PROD1790</t>
  </si>
  <si>
    <t xml:space="preserve">PROD1791</t>
  </si>
  <si>
    <t xml:space="preserve">PROD1792</t>
  </si>
  <si>
    <t xml:space="preserve">PROD1793</t>
  </si>
  <si>
    <t xml:space="preserve">PROD1794</t>
  </si>
  <si>
    <t xml:space="preserve">PROD1795</t>
  </si>
  <si>
    <t xml:space="preserve">PROD1796</t>
  </si>
  <si>
    <t xml:space="preserve">PROD1797</t>
  </si>
  <si>
    <t xml:space="preserve">PROD1798</t>
  </si>
  <si>
    <t xml:space="preserve">PROD1799</t>
  </si>
  <si>
    <t xml:space="preserve">PROD1800</t>
  </si>
  <si>
    <t xml:space="preserve">PROD1801</t>
  </si>
  <si>
    <t xml:space="preserve">PROD1802</t>
  </si>
  <si>
    <t xml:space="preserve">PROD1803</t>
  </si>
  <si>
    <t xml:space="preserve">PROD1804</t>
  </si>
  <si>
    <t xml:space="preserve">PROD1805</t>
  </si>
  <si>
    <t xml:space="preserve">PROD1806</t>
  </si>
  <si>
    <t xml:space="preserve">PROD1807</t>
  </si>
  <si>
    <t xml:space="preserve">PROD1808</t>
  </si>
  <si>
    <t xml:space="preserve">PROD1809</t>
  </si>
  <si>
    <t xml:space="preserve">PROD1810</t>
  </si>
  <si>
    <t xml:space="preserve">PROD1811</t>
  </si>
  <si>
    <t xml:space="preserve">PROD1812</t>
  </si>
  <si>
    <t xml:space="preserve">PROD1813</t>
  </si>
  <si>
    <t xml:space="preserve">PROD1814</t>
  </si>
  <si>
    <t xml:space="preserve">PROD1815</t>
  </si>
  <si>
    <t xml:space="preserve">PROD1816</t>
  </si>
  <si>
    <t xml:space="preserve">PROD1817</t>
  </si>
  <si>
    <t xml:space="preserve">PROD1818</t>
  </si>
  <si>
    <t xml:space="preserve">PROD1819</t>
  </si>
  <si>
    <t xml:space="preserve">PROD1820</t>
  </si>
  <si>
    <t xml:space="preserve">PROD1821</t>
  </si>
  <si>
    <t xml:space="preserve">PROD1822</t>
  </si>
  <si>
    <t xml:space="preserve">PROD1823</t>
  </si>
  <si>
    <t xml:space="preserve">PROD1824</t>
  </si>
  <si>
    <t xml:space="preserve">PROD1825</t>
  </si>
  <si>
    <t xml:space="preserve">PROD1826</t>
  </si>
  <si>
    <t xml:space="preserve">PROD1827</t>
  </si>
  <si>
    <t xml:space="preserve">PROD1828</t>
  </si>
  <si>
    <t xml:space="preserve">PROD1829</t>
  </si>
  <si>
    <t xml:space="preserve">PROD1830</t>
  </si>
  <si>
    <t xml:space="preserve">PROD1831</t>
  </si>
  <si>
    <t xml:space="preserve">PROD1832</t>
  </si>
  <si>
    <t xml:space="preserve">PROD1833</t>
  </si>
  <si>
    <t xml:space="preserve">PROD1834</t>
  </si>
  <si>
    <t xml:space="preserve">PROD1835</t>
  </si>
  <si>
    <t xml:space="preserve">PROD1836</t>
  </si>
  <si>
    <t xml:space="preserve">PROD1837</t>
  </si>
  <si>
    <t xml:space="preserve">PROD1838</t>
  </si>
  <si>
    <t xml:space="preserve">PROD1839</t>
  </si>
  <si>
    <t xml:space="preserve">PROD1840</t>
  </si>
  <si>
    <t xml:space="preserve">PROD1841</t>
  </si>
  <si>
    <t xml:space="preserve">PROD1842</t>
  </si>
  <si>
    <t xml:space="preserve">PROD1843</t>
  </si>
  <si>
    <t xml:space="preserve">PROD1844</t>
  </si>
  <si>
    <t xml:space="preserve">PROD1845</t>
  </si>
  <si>
    <t xml:space="preserve">PROD1846</t>
  </si>
  <si>
    <t xml:space="preserve">PROD1847</t>
  </si>
  <si>
    <t xml:space="preserve">PROD1848</t>
  </si>
  <si>
    <t xml:space="preserve">PROD1849</t>
  </si>
  <si>
    <t xml:space="preserve">PROD1850</t>
  </si>
  <si>
    <t xml:space="preserve">PROD1851</t>
  </si>
  <si>
    <t xml:space="preserve">PROD1852</t>
  </si>
  <si>
    <t xml:space="preserve">PROD1853</t>
  </si>
  <si>
    <t xml:space="preserve">PROD1854</t>
  </si>
  <si>
    <t xml:space="preserve">PROD1855</t>
  </si>
  <si>
    <t xml:space="preserve">PROD1856</t>
  </si>
  <si>
    <t xml:space="preserve">PROD1857</t>
  </si>
  <si>
    <t xml:space="preserve">PROD1858</t>
  </si>
  <si>
    <t xml:space="preserve">PROD1859</t>
  </si>
  <si>
    <t xml:space="preserve">PROD1860</t>
  </si>
  <si>
    <t xml:space="preserve">PROD1861</t>
  </si>
  <si>
    <t xml:space="preserve">PROD1862</t>
  </si>
  <si>
    <t xml:space="preserve">PROD1863</t>
  </si>
  <si>
    <t xml:space="preserve">PROD1864</t>
  </si>
  <si>
    <t xml:space="preserve">PROD1865</t>
  </si>
  <si>
    <t xml:space="preserve">PROD1866</t>
  </si>
  <si>
    <t xml:space="preserve">PROD1867</t>
  </si>
  <si>
    <t xml:space="preserve">PROD1868</t>
  </si>
  <si>
    <t xml:space="preserve">PROD1869</t>
  </si>
  <si>
    <t xml:space="preserve">PROD1870</t>
  </si>
  <si>
    <t xml:space="preserve">PROD1871</t>
  </si>
  <si>
    <t xml:space="preserve">PROD1872</t>
  </si>
  <si>
    <t xml:space="preserve">PROD1873</t>
  </si>
  <si>
    <t xml:space="preserve">PROD1874</t>
  </si>
  <si>
    <t xml:space="preserve">PROD1875</t>
  </si>
  <si>
    <t xml:space="preserve">PROD1876</t>
  </si>
  <si>
    <t xml:space="preserve">PROD1877</t>
  </si>
  <si>
    <t xml:space="preserve">PROD1878</t>
  </si>
  <si>
    <t xml:space="preserve">PROD1879</t>
  </si>
  <si>
    <t xml:space="preserve">PROD1880</t>
  </si>
  <si>
    <t xml:space="preserve">PROD1881</t>
  </si>
  <si>
    <t xml:space="preserve">PROD1882</t>
  </si>
  <si>
    <t xml:space="preserve">PROD1883</t>
  </si>
  <si>
    <t xml:space="preserve">PROD1884</t>
  </si>
  <si>
    <t xml:space="preserve">PROD1885</t>
  </si>
  <si>
    <t xml:space="preserve">PROD1886</t>
  </si>
  <si>
    <t xml:space="preserve">PROD1887</t>
  </si>
  <si>
    <t xml:space="preserve">PROD1888</t>
  </si>
  <si>
    <t xml:space="preserve">PROD1889</t>
  </si>
  <si>
    <t xml:space="preserve">PROD1890</t>
  </si>
  <si>
    <t xml:space="preserve">PROD1891</t>
  </si>
  <si>
    <t xml:space="preserve">PROD1892</t>
  </si>
  <si>
    <t xml:space="preserve">PROD1893</t>
  </si>
  <si>
    <t xml:space="preserve">PROD1894</t>
  </si>
  <si>
    <t xml:space="preserve">PROD1895</t>
  </si>
  <si>
    <t xml:space="preserve">PROD1896</t>
  </si>
  <si>
    <t xml:space="preserve">PROD1897</t>
  </si>
  <si>
    <t xml:space="preserve">PROD1898</t>
  </si>
  <si>
    <t xml:space="preserve">PROD1899</t>
  </si>
  <si>
    <t xml:space="preserve">PROD1900</t>
  </si>
  <si>
    <t xml:space="preserve">PROD1901</t>
  </si>
  <si>
    <t xml:space="preserve">PROD1902</t>
  </si>
  <si>
    <t xml:space="preserve">PROD1903</t>
  </si>
  <si>
    <t xml:space="preserve">PROD1904</t>
  </si>
  <si>
    <t xml:space="preserve">PROD1905</t>
  </si>
  <si>
    <t xml:space="preserve">PROD1906</t>
  </si>
  <si>
    <t xml:space="preserve">PROD1907</t>
  </si>
  <si>
    <t xml:space="preserve">PROD1908</t>
  </si>
  <si>
    <t xml:space="preserve">PROD1909</t>
  </si>
  <si>
    <t xml:space="preserve">PROD1910</t>
  </si>
  <si>
    <t xml:space="preserve">PROD1911</t>
  </si>
  <si>
    <t xml:space="preserve">PROD1912</t>
  </si>
  <si>
    <t xml:space="preserve">PROD1913</t>
  </si>
  <si>
    <t xml:space="preserve">PROD1914</t>
  </si>
  <si>
    <t xml:space="preserve">PROD1915</t>
  </si>
  <si>
    <t xml:space="preserve">PROD1916</t>
  </si>
  <si>
    <t xml:space="preserve">PROD1917</t>
  </si>
  <si>
    <t xml:space="preserve">PROD1918</t>
  </si>
  <si>
    <t xml:space="preserve">PROD1919</t>
  </si>
  <si>
    <t xml:space="preserve">PROD1920</t>
  </si>
  <si>
    <t xml:space="preserve">PROD1921</t>
  </si>
  <si>
    <t xml:space="preserve">PROD1922</t>
  </si>
  <si>
    <t xml:space="preserve">PROD1923</t>
  </si>
  <si>
    <t xml:space="preserve">PROD1924</t>
  </si>
  <si>
    <t xml:space="preserve">PROD1925</t>
  </si>
  <si>
    <t xml:space="preserve">PROD1926</t>
  </si>
  <si>
    <t xml:space="preserve">PROD1927</t>
  </si>
  <si>
    <t xml:space="preserve">PROD1928</t>
  </si>
  <si>
    <t xml:space="preserve">PROD1929</t>
  </si>
  <si>
    <t xml:space="preserve">PROD1930</t>
  </si>
  <si>
    <t xml:space="preserve">PROD1931</t>
  </si>
  <si>
    <t xml:space="preserve">PROD1932</t>
  </si>
  <si>
    <t xml:space="preserve">PROD1933</t>
  </si>
  <si>
    <t xml:space="preserve">PROD1934</t>
  </si>
  <si>
    <t xml:space="preserve">PROD1935</t>
  </si>
  <si>
    <t xml:space="preserve">PROD1936</t>
  </si>
  <si>
    <t xml:space="preserve">PROD1937</t>
  </si>
  <si>
    <t xml:space="preserve">PROD1938</t>
  </si>
  <si>
    <t xml:space="preserve">PROD1939</t>
  </si>
  <si>
    <t xml:space="preserve">PROD1940</t>
  </si>
  <si>
    <t xml:space="preserve">PROD1941</t>
  </si>
  <si>
    <t xml:space="preserve">PROD1942</t>
  </si>
  <si>
    <t xml:space="preserve">PROD1943</t>
  </si>
  <si>
    <t xml:space="preserve">PROD1944</t>
  </si>
  <si>
    <t xml:space="preserve">PROD1945</t>
  </si>
  <si>
    <t xml:space="preserve">PROD1946</t>
  </si>
  <si>
    <t xml:space="preserve">PROD1947</t>
  </si>
  <si>
    <t xml:space="preserve">PROD1948</t>
  </si>
  <si>
    <t xml:space="preserve">PROD1949</t>
  </si>
  <si>
    <t xml:space="preserve">PROD1950</t>
  </si>
  <si>
    <t xml:space="preserve">PROD1951</t>
  </si>
  <si>
    <t xml:space="preserve">PROD1952</t>
  </si>
  <si>
    <t xml:space="preserve">PROD1953</t>
  </si>
  <si>
    <t xml:space="preserve">PROD1954</t>
  </si>
  <si>
    <t xml:space="preserve">PROD1955</t>
  </si>
  <si>
    <t xml:space="preserve">PROD1956</t>
  </si>
  <si>
    <t xml:space="preserve">PROD1957</t>
  </si>
  <si>
    <t xml:space="preserve">PROD1958</t>
  </si>
  <si>
    <t xml:space="preserve">PROD1959</t>
  </si>
  <si>
    <t xml:space="preserve">PROD1960</t>
  </si>
  <si>
    <t xml:space="preserve">PROD1961</t>
  </si>
  <si>
    <t xml:space="preserve">PROD1962</t>
  </si>
  <si>
    <t xml:space="preserve">PROD1963</t>
  </si>
  <si>
    <t xml:space="preserve">PROD1964</t>
  </si>
  <si>
    <t xml:space="preserve">PROD1965</t>
  </si>
  <si>
    <t xml:space="preserve">PROD1966</t>
  </si>
  <si>
    <t xml:space="preserve">PROD1967</t>
  </si>
  <si>
    <t xml:space="preserve">PROD1968</t>
  </si>
  <si>
    <t xml:space="preserve">PROD1969</t>
  </si>
  <si>
    <t xml:space="preserve">PROD1970</t>
  </si>
  <si>
    <t xml:space="preserve">PROD1971</t>
  </si>
  <si>
    <t xml:space="preserve">PROD1972</t>
  </si>
  <si>
    <t xml:space="preserve">PROD1973</t>
  </si>
  <si>
    <t xml:space="preserve">PROD1974</t>
  </si>
  <si>
    <t xml:space="preserve">PROD1975</t>
  </si>
  <si>
    <t xml:space="preserve">PROD1976</t>
  </si>
  <si>
    <t xml:space="preserve">PROD1977</t>
  </si>
  <si>
    <t xml:space="preserve">PROD1978</t>
  </si>
  <si>
    <t xml:space="preserve">PROD1979</t>
  </si>
  <si>
    <t xml:space="preserve">PROD1980</t>
  </si>
  <si>
    <t xml:space="preserve">PROD1981</t>
  </si>
  <si>
    <t xml:space="preserve">PROD1982</t>
  </si>
  <si>
    <t xml:space="preserve">PROD1983</t>
  </si>
  <si>
    <t xml:space="preserve">PROD1984</t>
  </si>
  <si>
    <t xml:space="preserve">PROD1985</t>
  </si>
  <si>
    <t xml:space="preserve">PROD1986</t>
  </si>
  <si>
    <t xml:space="preserve">PROD1987</t>
  </si>
  <si>
    <t xml:space="preserve">PROD1988</t>
  </si>
  <si>
    <t xml:space="preserve">PROD1989</t>
  </si>
  <si>
    <t xml:space="preserve">PROD1990</t>
  </si>
  <si>
    <t xml:space="preserve">PROD1991</t>
  </si>
  <si>
    <t xml:space="preserve">PROD1992</t>
  </si>
  <si>
    <t xml:space="preserve">PROD1993</t>
  </si>
  <si>
    <t xml:space="preserve">PROD1994</t>
  </si>
  <si>
    <t xml:space="preserve">PROD1995</t>
  </si>
  <si>
    <t xml:space="preserve">PROD1996</t>
  </si>
  <si>
    <t xml:space="preserve">PROD1997</t>
  </si>
  <si>
    <t xml:space="preserve">PROD1998</t>
  </si>
  <si>
    <t xml:space="preserve">PROD1999</t>
  </si>
  <si>
    <t xml:space="preserve">PROD2000</t>
  </si>
  <si>
    <t xml:space="preserve">PROD2001</t>
  </si>
  <si>
    <t xml:space="preserve">PROD2002</t>
  </si>
  <si>
    <t xml:space="preserve">PROD2003</t>
  </si>
  <si>
    <t xml:space="preserve">PROD2004</t>
  </si>
  <si>
    <t xml:space="preserve">PROD2005</t>
  </si>
  <si>
    <t xml:space="preserve">PROD2006</t>
  </si>
  <si>
    <t xml:space="preserve">PROD2007</t>
  </si>
  <si>
    <t xml:space="preserve">PROD2008</t>
  </si>
  <si>
    <t xml:space="preserve">PROD2009</t>
  </si>
  <si>
    <t xml:space="preserve">PROD2010</t>
  </si>
  <si>
    <t xml:space="preserve">PROD2011</t>
  </si>
  <si>
    <t xml:space="preserve">PROD2012</t>
  </si>
  <si>
    <t xml:space="preserve">PROD2013</t>
  </si>
  <si>
    <t xml:space="preserve">PROD2014</t>
  </si>
  <si>
    <t xml:space="preserve">PROD2015</t>
  </si>
  <si>
    <t xml:space="preserve">PROD2016</t>
  </si>
  <si>
    <t xml:space="preserve">PROD2017</t>
  </si>
  <si>
    <t xml:space="preserve">PROD2018</t>
  </si>
  <si>
    <t xml:space="preserve">PROD2019</t>
  </si>
  <si>
    <t xml:space="preserve">PROD2020</t>
  </si>
  <si>
    <t xml:space="preserve">PROD2021</t>
  </si>
  <si>
    <t xml:space="preserve">PROD2022</t>
  </si>
  <si>
    <t xml:space="preserve">PROD2023</t>
  </si>
  <si>
    <t xml:space="preserve">PROD2024</t>
  </si>
  <si>
    <t xml:space="preserve">PROD2025</t>
  </si>
  <si>
    <t xml:space="preserve">PROD2026</t>
  </si>
  <si>
    <t xml:space="preserve">PROD2027</t>
  </si>
  <si>
    <t xml:space="preserve">PROD2028</t>
  </si>
  <si>
    <t xml:space="preserve">PROD2029</t>
  </si>
  <si>
    <t xml:space="preserve">PROD2030</t>
  </si>
  <si>
    <t xml:space="preserve">PROD2031</t>
  </si>
  <si>
    <t xml:space="preserve">PROD2032</t>
  </si>
  <si>
    <t xml:space="preserve">PROD2033</t>
  </si>
  <si>
    <t xml:space="preserve">PROD2034</t>
  </si>
  <si>
    <t xml:space="preserve">PROD2035</t>
  </si>
  <si>
    <t xml:space="preserve">PROD2036</t>
  </si>
  <si>
    <t xml:space="preserve">PROD2037</t>
  </si>
  <si>
    <t xml:space="preserve">PROD2038</t>
  </si>
  <si>
    <t xml:space="preserve">PROD2039</t>
  </si>
  <si>
    <t xml:space="preserve">PROD2040</t>
  </si>
  <si>
    <t xml:space="preserve">PROD2041</t>
  </si>
  <si>
    <t xml:space="preserve">PROD2042</t>
  </si>
  <si>
    <t xml:space="preserve">PROD2043</t>
  </si>
  <si>
    <t xml:space="preserve">PROD2044</t>
  </si>
  <si>
    <t xml:space="preserve">PROD2045</t>
  </si>
  <si>
    <t xml:space="preserve">PROD2046</t>
  </si>
  <si>
    <t xml:space="preserve">PROD2047</t>
  </si>
  <si>
    <t xml:space="preserve">PROD2048</t>
  </si>
  <si>
    <t xml:space="preserve">PROD2049</t>
  </si>
  <si>
    <t xml:space="preserve">PROD2050</t>
  </si>
  <si>
    <t xml:space="preserve">PROD2051</t>
  </si>
  <si>
    <t xml:space="preserve">PROD2052</t>
  </si>
  <si>
    <t xml:space="preserve">PROD2053</t>
  </si>
  <si>
    <t xml:space="preserve">PROD2054</t>
  </si>
  <si>
    <t xml:space="preserve">PROD2055</t>
  </si>
  <si>
    <t xml:space="preserve">PROD2056</t>
  </si>
  <si>
    <t xml:space="preserve">PROD2057</t>
  </si>
  <si>
    <t xml:space="preserve">PROD2058</t>
  </si>
  <si>
    <t xml:space="preserve">PROD2059</t>
  </si>
  <si>
    <t xml:space="preserve">PROD2060</t>
  </si>
  <si>
    <t xml:space="preserve">PROD2061</t>
  </si>
  <si>
    <t xml:space="preserve">PROD2062</t>
  </si>
  <si>
    <t xml:space="preserve">PROD2063</t>
  </si>
  <si>
    <t xml:space="preserve">PROD2064</t>
  </si>
  <si>
    <t xml:space="preserve">PROD2065</t>
  </si>
  <si>
    <t xml:space="preserve">PROD2066</t>
  </si>
  <si>
    <t xml:space="preserve">PROD2067</t>
  </si>
  <si>
    <t xml:space="preserve">PROD2068</t>
  </si>
  <si>
    <t xml:space="preserve">PROD2069</t>
  </si>
  <si>
    <t xml:space="preserve">PROD2070</t>
  </si>
  <si>
    <t xml:space="preserve">PROD2071</t>
  </si>
  <si>
    <t xml:space="preserve">PROD2072</t>
  </si>
  <si>
    <t xml:space="preserve">PROD2073</t>
  </si>
  <si>
    <t xml:space="preserve">PROD2074</t>
  </si>
  <si>
    <t xml:space="preserve">PROD2075</t>
  </si>
  <si>
    <t xml:space="preserve">PROD2076</t>
  </si>
  <si>
    <t xml:space="preserve">PROD2077</t>
  </si>
  <si>
    <t xml:space="preserve">PROD2078</t>
  </si>
  <si>
    <t xml:space="preserve">PROD2079</t>
  </si>
  <si>
    <t xml:space="preserve">PROD2080</t>
  </si>
  <si>
    <t xml:space="preserve">PROD2081</t>
  </si>
  <si>
    <t xml:space="preserve">PROD2082</t>
  </si>
  <si>
    <t xml:space="preserve">PROD2083</t>
  </si>
  <si>
    <t xml:space="preserve">PROD2084</t>
  </si>
  <si>
    <t xml:space="preserve">PROD2085</t>
  </si>
  <si>
    <t xml:space="preserve">PROD2086</t>
  </si>
  <si>
    <t xml:space="preserve">PROD2087</t>
  </si>
  <si>
    <t xml:space="preserve">PROD2088</t>
  </si>
  <si>
    <t xml:space="preserve">PROD2089</t>
  </si>
  <si>
    <t xml:space="preserve">PROD2090</t>
  </si>
  <si>
    <t xml:space="preserve">PROD2091</t>
  </si>
  <si>
    <t xml:space="preserve">PROD2092</t>
  </si>
  <si>
    <t xml:space="preserve">PROD2093</t>
  </si>
  <si>
    <t xml:space="preserve">PROD2094</t>
  </si>
  <si>
    <t xml:space="preserve">PROD2095</t>
  </si>
  <si>
    <t xml:space="preserve">PROD2096</t>
  </si>
  <si>
    <t xml:space="preserve">PROD2097</t>
  </si>
  <si>
    <t xml:space="preserve">PROD2098</t>
  </si>
  <si>
    <t xml:space="preserve">PROD2099</t>
  </si>
  <si>
    <t xml:space="preserve">PROD2100</t>
  </si>
  <si>
    <t xml:space="preserve">PROD2101</t>
  </si>
  <si>
    <t xml:space="preserve">PROD2102</t>
  </si>
  <si>
    <t xml:space="preserve">PROD2103</t>
  </si>
  <si>
    <t xml:space="preserve">PROD2104</t>
  </si>
  <si>
    <t xml:space="preserve">PROD2105</t>
  </si>
  <si>
    <t xml:space="preserve">PROD2106</t>
  </si>
  <si>
    <t xml:space="preserve">PROD2107</t>
  </si>
  <si>
    <t xml:space="preserve">PROD2108</t>
  </si>
  <si>
    <t xml:space="preserve">PROD2109</t>
  </si>
  <si>
    <t xml:space="preserve">PROD2110</t>
  </si>
  <si>
    <t xml:space="preserve">PROD2111</t>
  </si>
  <si>
    <t xml:space="preserve">PROD2112</t>
  </si>
  <si>
    <t xml:space="preserve">PROD2113</t>
  </si>
  <si>
    <t xml:space="preserve">PROD2114</t>
  </si>
  <si>
    <t xml:space="preserve">PROD2115</t>
  </si>
  <si>
    <t xml:space="preserve">PROD2116</t>
  </si>
  <si>
    <t xml:space="preserve">PROD2117</t>
  </si>
  <si>
    <t xml:space="preserve">PROD2118</t>
  </si>
  <si>
    <t xml:space="preserve">PROD2119</t>
  </si>
  <si>
    <t xml:space="preserve">PROD2120</t>
  </si>
  <si>
    <t xml:space="preserve">PROD2121</t>
  </si>
  <si>
    <t xml:space="preserve">PROD2122</t>
  </si>
  <si>
    <t xml:space="preserve">PROD2123</t>
  </si>
  <si>
    <t xml:space="preserve">PROD2124</t>
  </si>
  <si>
    <t xml:space="preserve">PROD2125</t>
  </si>
  <si>
    <t xml:space="preserve">PROD2126</t>
  </si>
  <si>
    <t xml:space="preserve">PROD2127</t>
  </si>
  <si>
    <t xml:space="preserve">PROD2128</t>
  </si>
  <si>
    <t xml:space="preserve">PROD2129</t>
  </si>
  <si>
    <t xml:space="preserve">PROD2130</t>
  </si>
  <si>
    <t xml:space="preserve">PROD2131</t>
  </si>
  <si>
    <t xml:space="preserve">PROD2132</t>
  </si>
  <si>
    <t xml:space="preserve">PROD2133</t>
  </si>
  <si>
    <t xml:space="preserve">PROD2134</t>
  </si>
  <si>
    <t xml:space="preserve">PROD2135</t>
  </si>
  <si>
    <t xml:space="preserve">PROD2136</t>
  </si>
  <si>
    <t xml:space="preserve">PROD2137</t>
  </si>
  <si>
    <t xml:space="preserve">PROD2138</t>
  </si>
  <si>
    <t xml:space="preserve">PROD2139</t>
  </si>
  <si>
    <t xml:space="preserve">PROD2140</t>
  </si>
  <si>
    <t xml:space="preserve">PROD2141</t>
  </si>
  <si>
    <t xml:space="preserve">PROD2142</t>
  </si>
  <si>
    <t xml:space="preserve">PROD2143</t>
  </si>
  <si>
    <t xml:space="preserve">PROD2144</t>
  </si>
  <si>
    <t xml:space="preserve">PROD2145</t>
  </si>
  <si>
    <t xml:space="preserve">PROD2146</t>
  </si>
  <si>
    <t xml:space="preserve">PROD2147</t>
  </si>
  <si>
    <t xml:space="preserve">PROD2148</t>
  </si>
  <si>
    <t xml:space="preserve">PROD2149</t>
  </si>
  <si>
    <t xml:space="preserve">PROD2150</t>
  </si>
  <si>
    <t xml:space="preserve">PROD2151</t>
  </si>
  <si>
    <t xml:space="preserve">PROD2152</t>
  </si>
  <si>
    <t xml:space="preserve">PROD2153</t>
  </si>
  <si>
    <t xml:space="preserve">PROD2154</t>
  </si>
  <si>
    <t xml:space="preserve">PROD2155</t>
  </si>
  <si>
    <t xml:space="preserve">PROD2156</t>
  </si>
  <si>
    <t xml:space="preserve">PROD2157</t>
  </si>
  <si>
    <t xml:space="preserve">PROD2158</t>
  </si>
  <si>
    <t xml:space="preserve">PROD2159</t>
  </si>
  <si>
    <t xml:space="preserve">PROD2160</t>
  </si>
  <si>
    <t xml:space="preserve">PROD2161</t>
  </si>
  <si>
    <t xml:space="preserve">PROD2162</t>
  </si>
  <si>
    <t xml:space="preserve">PROD2163</t>
  </si>
  <si>
    <t xml:space="preserve">PROD2164</t>
  </si>
  <si>
    <t xml:space="preserve">PROD2165</t>
  </si>
  <si>
    <t xml:space="preserve">PROD2166</t>
  </si>
  <si>
    <t xml:space="preserve">PROD2167</t>
  </si>
  <si>
    <t xml:space="preserve">PROD2168</t>
  </si>
  <si>
    <t xml:space="preserve">PROD2169</t>
  </si>
  <si>
    <t xml:space="preserve">PROD2170</t>
  </si>
  <si>
    <t xml:space="preserve">PROD2171</t>
  </si>
  <si>
    <t xml:space="preserve">PROD2172</t>
  </si>
  <si>
    <t xml:space="preserve">PROD2173</t>
  </si>
  <si>
    <t xml:space="preserve">PROD2174</t>
  </si>
  <si>
    <t xml:space="preserve">PROD2175</t>
  </si>
  <si>
    <t xml:space="preserve">PROD2176</t>
  </si>
  <si>
    <t xml:space="preserve">PROD2177</t>
  </si>
  <si>
    <t xml:space="preserve">PROD2178</t>
  </si>
  <si>
    <t xml:space="preserve">PROD2179</t>
  </si>
  <si>
    <t xml:space="preserve">PROD2180</t>
  </si>
  <si>
    <t xml:space="preserve">PROD2181</t>
  </si>
  <si>
    <t xml:space="preserve">PROD2182</t>
  </si>
  <si>
    <t xml:space="preserve">PROD2183</t>
  </si>
  <si>
    <t xml:space="preserve">PROD2184</t>
  </si>
  <si>
    <t xml:space="preserve">PROD2185</t>
  </si>
  <si>
    <t xml:space="preserve">PROD2186</t>
  </si>
  <si>
    <t xml:space="preserve">PROD2187</t>
  </si>
  <si>
    <t xml:space="preserve">PROD2188</t>
  </si>
  <si>
    <t xml:space="preserve">PROD2189</t>
  </si>
  <si>
    <t xml:space="preserve">PROD2190</t>
  </si>
  <si>
    <t xml:space="preserve">PROD2191</t>
  </si>
  <si>
    <t xml:space="preserve">PROD2192</t>
  </si>
  <si>
    <t xml:space="preserve">PROD2193</t>
  </si>
  <si>
    <t xml:space="preserve">PROD2194</t>
  </si>
  <si>
    <t xml:space="preserve">PROD2195</t>
  </si>
  <si>
    <t xml:space="preserve">PROD2196</t>
  </si>
  <si>
    <t xml:space="preserve">PROD2197</t>
  </si>
  <si>
    <t xml:space="preserve">PROD2198</t>
  </si>
  <si>
    <t xml:space="preserve">PROD2199</t>
  </si>
  <si>
    <t xml:space="preserve">PROD2200</t>
  </si>
  <si>
    <t xml:space="preserve">PROD2201</t>
  </si>
  <si>
    <t xml:space="preserve">PROD2202</t>
  </si>
  <si>
    <t xml:space="preserve">PROD2203</t>
  </si>
  <si>
    <t xml:space="preserve">PROD2204</t>
  </si>
  <si>
    <t xml:space="preserve">PROD2205</t>
  </si>
  <si>
    <t xml:space="preserve">PROD2206</t>
  </si>
  <si>
    <t xml:space="preserve">PROD2207</t>
  </si>
  <si>
    <t xml:space="preserve">PROD2208</t>
  </si>
  <si>
    <t xml:space="preserve">PROD2209</t>
  </si>
  <si>
    <t xml:space="preserve">PROD2210</t>
  </si>
  <si>
    <t xml:space="preserve">PROD2211</t>
  </si>
  <si>
    <t xml:space="preserve">PROD2212</t>
  </si>
  <si>
    <t xml:space="preserve">PROD2213</t>
  </si>
  <si>
    <t xml:space="preserve">PROD2214</t>
  </si>
  <si>
    <t xml:space="preserve">PROD2215</t>
  </si>
  <si>
    <t xml:space="preserve">PROD2216</t>
  </si>
  <si>
    <t xml:space="preserve">PROD2217</t>
  </si>
  <si>
    <t xml:space="preserve">PROD2218</t>
  </si>
  <si>
    <t xml:space="preserve">PROD2219</t>
  </si>
  <si>
    <t xml:space="preserve">PROD2220</t>
  </si>
  <si>
    <t xml:space="preserve">PROD2221</t>
  </si>
  <si>
    <t xml:space="preserve">PROD2222</t>
  </si>
  <si>
    <t xml:space="preserve">PROD2223</t>
  </si>
  <si>
    <t xml:space="preserve">PROD2224</t>
  </si>
  <si>
    <t xml:space="preserve">PROD2225</t>
  </si>
  <si>
    <t xml:space="preserve">PROD2226</t>
  </si>
  <si>
    <t xml:space="preserve">PROD2227</t>
  </si>
  <si>
    <t xml:space="preserve">PROD2228</t>
  </si>
  <si>
    <t xml:space="preserve">PROD2229</t>
  </si>
  <si>
    <t xml:space="preserve">PROD2230</t>
  </si>
  <si>
    <t xml:space="preserve">PROD2231</t>
  </si>
  <si>
    <t xml:space="preserve">PROD2232</t>
  </si>
  <si>
    <t xml:space="preserve">PROD2233</t>
  </si>
  <si>
    <t xml:space="preserve">PROD2234</t>
  </si>
  <si>
    <t xml:space="preserve">PROD2235</t>
  </si>
  <si>
    <t xml:space="preserve">PROD2236</t>
  </si>
  <si>
    <t xml:space="preserve">PROD2237</t>
  </si>
  <si>
    <t xml:space="preserve">PROD2238</t>
  </si>
  <si>
    <t xml:space="preserve">PROD2239</t>
  </si>
  <si>
    <t xml:space="preserve">PROD2240</t>
  </si>
  <si>
    <t xml:space="preserve">PROD2241</t>
  </si>
  <si>
    <t xml:space="preserve">PROD2242</t>
  </si>
  <si>
    <t xml:space="preserve">PROD2243</t>
  </si>
  <si>
    <t xml:space="preserve">PROD2244</t>
  </si>
  <si>
    <t xml:space="preserve">PROD2245</t>
  </si>
  <si>
    <t xml:space="preserve">PROD2246</t>
  </si>
  <si>
    <t xml:space="preserve">PROD2247</t>
  </si>
  <si>
    <t xml:space="preserve">PROD2248</t>
  </si>
  <si>
    <t xml:space="preserve">PROD2249</t>
  </si>
  <si>
    <t xml:space="preserve">PROD2250</t>
  </si>
  <si>
    <t xml:space="preserve">PROD2251</t>
  </si>
  <si>
    <t xml:space="preserve">PROD2252</t>
  </si>
  <si>
    <t xml:space="preserve">PROD2253</t>
  </si>
  <si>
    <t xml:space="preserve">PROD2254</t>
  </si>
  <si>
    <t xml:space="preserve">PROD2255</t>
  </si>
  <si>
    <t xml:space="preserve">PROD2256</t>
  </si>
  <si>
    <t xml:space="preserve">PROD2257</t>
  </si>
  <si>
    <t xml:space="preserve">PROD2258</t>
  </si>
  <si>
    <t xml:space="preserve">PROD2259</t>
  </si>
  <si>
    <t xml:space="preserve">PROD2260</t>
  </si>
  <si>
    <t xml:space="preserve">PROD2261</t>
  </si>
  <si>
    <t xml:space="preserve">PROD2262</t>
  </si>
  <si>
    <t xml:space="preserve">PROD2263</t>
  </si>
  <si>
    <t xml:space="preserve">PROD2264</t>
  </si>
  <si>
    <t xml:space="preserve">PROD2265</t>
  </si>
  <si>
    <t xml:space="preserve">PROD2266</t>
  </si>
  <si>
    <t xml:space="preserve">PROD2267</t>
  </si>
  <si>
    <t xml:space="preserve">PROD2268</t>
  </si>
  <si>
    <t xml:space="preserve">PROD2269</t>
  </si>
  <si>
    <t xml:space="preserve">PROD2270</t>
  </si>
  <si>
    <t xml:space="preserve">PROD2271</t>
  </si>
  <si>
    <t xml:space="preserve">PROD2272</t>
  </si>
  <si>
    <t xml:space="preserve">PROD2273</t>
  </si>
  <si>
    <t xml:space="preserve">PROD2274</t>
  </si>
  <si>
    <t xml:space="preserve">PROD2275</t>
  </si>
  <si>
    <t xml:space="preserve">PROD2276</t>
  </si>
  <si>
    <t xml:space="preserve">PROD2277</t>
  </si>
  <si>
    <t xml:space="preserve">PROD2278</t>
  </si>
  <si>
    <t xml:space="preserve">PROD2279</t>
  </si>
  <si>
    <t xml:space="preserve">PROD2280</t>
  </si>
  <si>
    <t xml:space="preserve">PROD2281</t>
  </si>
  <si>
    <t xml:space="preserve">PROD2282</t>
  </si>
  <si>
    <t xml:space="preserve">PROD2283</t>
  </si>
  <si>
    <t xml:space="preserve">PROD2284</t>
  </si>
  <si>
    <t xml:space="preserve">PROD2285</t>
  </si>
  <si>
    <t xml:space="preserve">PROD2286</t>
  </si>
  <si>
    <t xml:space="preserve">PROD2287</t>
  </si>
  <si>
    <t xml:space="preserve">PROD2288</t>
  </si>
  <si>
    <t xml:space="preserve">PROD2289</t>
  </si>
  <si>
    <t xml:space="preserve">PROD2290</t>
  </si>
  <si>
    <t xml:space="preserve">PROD2291</t>
  </si>
  <si>
    <t xml:space="preserve">PROD2292</t>
  </si>
  <si>
    <t xml:space="preserve">PROD2293</t>
  </si>
  <si>
    <t xml:space="preserve">PROD2294</t>
  </si>
  <si>
    <t xml:space="preserve">PROD2295</t>
  </si>
  <si>
    <t xml:space="preserve">PROD2296</t>
  </si>
  <si>
    <t xml:space="preserve">PROD2297</t>
  </si>
  <si>
    <t xml:space="preserve">PROD2298</t>
  </si>
  <si>
    <t xml:space="preserve">PROD2299</t>
  </si>
  <si>
    <t xml:space="preserve">PROD2300</t>
  </si>
  <si>
    <t xml:space="preserve">PROD2301</t>
  </si>
  <si>
    <t xml:space="preserve">PROD2302</t>
  </si>
  <si>
    <t xml:space="preserve">PROD2303</t>
  </si>
  <si>
    <t xml:space="preserve">PROD2304</t>
  </si>
  <si>
    <t xml:space="preserve">PROD2305</t>
  </si>
  <si>
    <t xml:space="preserve">PROD2306</t>
  </si>
  <si>
    <t xml:space="preserve">PROD2307</t>
  </si>
  <si>
    <t xml:space="preserve">PROD2308</t>
  </si>
  <si>
    <t xml:space="preserve">PROD2309</t>
  </si>
  <si>
    <t xml:space="preserve">PROD2310</t>
  </si>
  <si>
    <t xml:space="preserve">PROD2311</t>
  </si>
  <si>
    <t xml:space="preserve">PROD2312</t>
  </si>
  <si>
    <t xml:space="preserve">PROD2313</t>
  </si>
  <si>
    <t xml:space="preserve">PROD2314</t>
  </si>
  <si>
    <t xml:space="preserve">PROD2315</t>
  </si>
  <si>
    <t xml:space="preserve">PROD2316</t>
  </si>
  <si>
    <t xml:space="preserve">PROD2317</t>
  </si>
  <si>
    <t xml:space="preserve">PROD2318</t>
  </si>
  <si>
    <t xml:space="preserve">PROD2319</t>
  </si>
  <si>
    <t xml:space="preserve">PROD2320</t>
  </si>
  <si>
    <t xml:space="preserve">PROD2321</t>
  </si>
  <si>
    <t xml:space="preserve">PROD2322</t>
  </si>
  <si>
    <t xml:space="preserve">PROD2323</t>
  </si>
  <si>
    <t xml:space="preserve">PROD2324</t>
  </si>
  <si>
    <t xml:space="preserve">PROD2325</t>
  </si>
  <si>
    <t xml:space="preserve">PROD2326</t>
  </si>
  <si>
    <t xml:space="preserve">PROD2327</t>
  </si>
  <si>
    <t xml:space="preserve">PROD2328</t>
  </si>
  <si>
    <t xml:space="preserve">PROD2329</t>
  </si>
  <si>
    <t xml:space="preserve">PROD2330</t>
  </si>
  <si>
    <t xml:space="preserve">PROD2331</t>
  </si>
  <si>
    <t xml:space="preserve">PROD2332</t>
  </si>
  <si>
    <t xml:space="preserve">PROD2333</t>
  </si>
  <si>
    <t xml:space="preserve">PROD2334</t>
  </si>
  <si>
    <t xml:space="preserve">PROD2335</t>
  </si>
  <si>
    <t xml:space="preserve">PROD2336</t>
  </si>
  <si>
    <t xml:space="preserve">PROD2337</t>
  </si>
  <si>
    <t xml:space="preserve">PROD2338</t>
  </si>
  <si>
    <t xml:space="preserve">PROD2339</t>
  </si>
  <si>
    <t xml:space="preserve">PROD2340</t>
  </si>
  <si>
    <t xml:space="preserve">PROD2341</t>
  </si>
  <si>
    <t xml:space="preserve">PROD2342</t>
  </si>
  <si>
    <t xml:space="preserve">PROD2343</t>
  </si>
  <si>
    <t xml:space="preserve">PROD2344</t>
  </si>
  <si>
    <t xml:space="preserve">PROD2345</t>
  </si>
  <si>
    <t xml:space="preserve">PROD2346</t>
  </si>
  <si>
    <t xml:space="preserve">PROD2347</t>
  </si>
  <si>
    <t xml:space="preserve">PROD2348</t>
  </si>
  <si>
    <t xml:space="preserve">PROD2349</t>
  </si>
  <si>
    <t xml:space="preserve">PROD2350</t>
  </si>
  <si>
    <t xml:space="preserve">PROD2351</t>
  </si>
  <si>
    <t xml:space="preserve">PROD2352</t>
  </si>
  <si>
    <t xml:space="preserve">PROD2353</t>
  </si>
  <si>
    <t xml:space="preserve">PROD2354</t>
  </si>
  <si>
    <t xml:space="preserve">PROD2355</t>
  </si>
  <si>
    <t xml:space="preserve">PROD2356</t>
  </si>
  <si>
    <t xml:space="preserve">PROD2357</t>
  </si>
  <si>
    <t xml:space="preserve">PROD2358</t>
  </si>
  <si>
    <t xml:space="preserve">PROD2359</t>
  </si>
  <si>
    <t xml:space="preserve">PROD2360</t>
  </si>
  <si>
    <t xml:space="preserve">PROD2361</t>
  </si>
  <si>
    <t xml:space="preserve">PROD2362</t>
  </si>
  <si>
    <t xml:space="preserve">PROD2363</t>
  </si>
  <si>
    <t xml:space="preserve">PROD2364</t>
  </si>
  <si>
    <t xml:space="preserve">PROD2365</t>
  </si>
  <si>
    <t xml:space="preserve">PROD2366</t>
  </si>
  <si>
    <t xml:space="preserve">PROD2367</t>
  </si>
  <si>
    <t xml:space="preserve">PROD2368</t>
  </si>
  <si>
    <t xml:space="preserve">PROD2369</t>
  </si>
  <si>
    <t xml:space="preserve">PROD2370</t>
  </si>
  <si>
    <t xml:space="preserve">PROD2371</t>
  </si>
  <si>
    <t xml:space="preserve">PROD2372</t>
  </si>
  <si>
    <t xml:space="preserve">PROD2373</t>
  </si>
  <si>
    <t xml:space="preserve">PROD2374</t>
  </si>
  <si>
    <t xml:space="preserve">PROD2375</t>
  </si>
  <si>
    <t xml:space="preserve">PROD2376</t>
  </si>
  <si>
    <t xml:space="preserve">PROD2377</t>
  </si>
  <si>
    <t xml:space="preserve">PROD2378</t>
  </si>
  <si>
    <t xml:space="preserve">PROD2379</t>
  </si>
  <si>
    <t xml:space="preserve">PROD2380</t>
  </si>
  <si>
    <t xml:space="preserve">PROD2381</t>
  </si>
  <si>
    <t xml:space="preserve">PROD2382</t>
  </si>
  <si>
    <t xml:space="preserve">PROD2383</t>
  </si>
  <si>
    <t xml:space="preserve">PROD2384</t>
  </si>
  <si>
    <t xml:space="preserve">PROD2385</t>
  </si>
  <si>
    <t xml:space="preserve">PROD2386</t>
  </si>
  <si>
    <t xml:space="preserve">PROD2387</t>
  </si>
  <si>
    <t xml:space="preserve">PROD2388</t>
  </si>
  <si>
    <t xml:space="preserve">PROD2389</t>
  </si>
  <si>
    <t xml:space="preserve">PROD2390</t>
  </si>
  <si>
    <t xml:space="preserve">PROD2391</t>
  </si>
  <si>
    <t xml:space="preserve">PROD2392</t>
  </si>
  <si>
    <t xml:space="preserve">PROD2393</t>
  </si>
  <si>
    <t xml:space="preserve">PROD2394</t>
  </si>
  <si>
    <t xml:space="preserve">PROD2395</t>
  </si>
  <si>
    <t xml:space="preserve">PROD2396</t>
  </si>
  <si>
    <t xml:space="preserve">PROD2397</t>
  </si>
  <si>
    <t xml:space="preserve">PROD2398</t>
  </si>
  <si>
    <t xml:space="preserve">PROD2399</t>
  </si>
  <si>
    <t xml:space="preserve">PROD2400</t>
  </si>
  <si>
    <t xml:space="preserve">PROD2401</t>
  </si>
  <si>
    <t xml:space="preserve">PROD2402</t>
  </si>
  <si>
    <t xml:space="preserve">PROD2403</t>
  </si>
  <si>
    <t xml:space="preserve">PROD2404</t>
  </si>
  <si>
    <t xml:space="preserve">PROD2405</t>
  </si>
  <si>
    <t xml:space="preserve">PROD2406</t>
  </si>
  <si>
    <t xml:space="preserve">PROD2407</t>
  </si>
  <si>
    <t xml:space="preserve">PROD2408</t>
  </si>
  <si>
    <t xml:space="preserve">PROD2409</t>
  </si>
  <si>
    <t xml:space="preserve">PROD2410</t>
  </si>
  <si>
    <t xml:space="preserve">PROD2411</t>
  </si>
  <si>
    <t xml:space="preserve">PROD2412</t>
  </si>
  <si>
    <t xml:space="preserve">PROD2413</t>
  </si>
  <si>
    <t xml:space="preserve">PROD2414</t>
  </si>
  <si>
    <t xml:space="preserve">PROD2415</t>
  </si>
  <si>
    <t xml:space="preserve">PROD2416</t>
  </si>
  <si>
    <t xml:space="preserve">PROD2417</t>
  </si>
  <si>
    <t xml:space="preserve">PROD2418</t>
  </si>
  <si>
    <t xml:space="preserve">PROD2419</t>
  </si>
  <si>
    <t xml:space="preserve">PROD2420</t>
  </si>
  <si>
    <t xml:space="preserve">PROD2421</t>
  </si>
  <si>
    <t xml:space="preserve">PROD2422</t>
  </si>
  <si>
    <t xml:space="preserve">PROD2423</t>
  </si>
  <si>
    <t xml:space="preserve">PROD2424</t>
  </si>
  <si>
    <t xml:space="preserve">PROD2425</t>
  </si>
  <si>
    <t xml:space="preserve">PROD2426</t>
  </si>
  <si>
    <t xml:space="preserve">PROD2427</t>
  </si>
  <si>
    <t xml:space="preserve">PROD2428</t>
  </si>
  <si>
    <t xml:space="preserve">PROD2429</t>
  </si>
  <si>
    <t xml:space="preserve">PROD2430</t>
  </si>
  <si>
    <t xml:space="preserve">PROD2431</t>
  </si>
  <si>
    <t xml:space="preserve">PROD2432</t>
  </si>
  <si>
    <t xml:space="preserve">PROD2433</t>
  </si>
  <si>
    <t xml:space="preserve">PROD2434</t>
  </si>
  <si>
    <t xml:space="preserve">PROD2435</t>
  </si>
  <si>
    <t xml:space="preserve">PROD2436</t>
  </si>
  <si>
    <t xml:space="preserve">PROD2437</t>
  </si>
  <si>
    <t xml:space="preserve">PROD2438</t>
  </si>
  <si>
    <t xml:space="preserve">PROD2439</t>
  </si>
  <si>
    <t xml:space="preserve">PROD2440</t>
  </si>
  <si>
    <t xml:space="preserve">PROD2441</t>
  </si>
  <si>
    <t xml:space="preserve">PROD2442</t>
  </si>
  <si>
    <t xml:space="preserve">PROD2443</t>
  </si>
  <si>
    <t xml:space="preserve">PROD2444</t>
  </si>
  <si>
    <t xml:space="preserve">PROD2445</t>
  </si>
  <si>
    <t xml:space="preserve">PROD2446</t>
  </si>
  <si>
    <t xml:space="preserve">PROD2447</t>
  </si>
  <si>
    <t xml:space="preserve">PROD2448</t>
  </si>
  <si>
    <t xml:space="preserve">PROD2449</t>
  </si>
  <si>
    <t xml:space="preserve">PROD2450</t>
  </si>
  <si>
    <t xml:space="preserve">PROD2451</t>
  </si>
  <si>
    <t xml:space="preserve">PROD2452</t>
  </si>
  <si>
    <t xml:space="preserve">PROD2453</t>
  </si>
  <si>
    <t xml:space="preserve">PROD2454</t>
  </si>
  <si>
    <t xml:space="preserve">PROD2455</t>
  </si>
  <si>
    <t xml:space="preserve">PROD2456</t>
  </si>
  <si>
    <t xml:space="preserve">PROD2457</t>
  </si>
  <si>
    <t xml:space="preserve">PROD2458</t>
  </si>
  <si>
    <t xml:space="preserve">PROD2459</t>
  </si>
  <si>
    <t xml:space="preserve">PROD2460</t>
  </si>
  <si>
    <t xml:space="preserve">PROD2461</t>
  </si>
  <si>
    <t xml:space="preserve">PROD2462</t>
  </si>
  <si>
    <t xml:space="preserve">PROD2463</t>
  </si>
  <si>
    <t xml:space="preserve">PROD2464</t>
  </si>
  <si>
    <t xml:space="preserve">PROD2465</t>
  </si>
  <si>
    <t xml:space="preserve">PROD2466</t>
  </si>
  <si>
    <t xml:space="preserve">PROD2467</t>
  </si>
  <si>
    <t xml:space="preserve">PROD2468</t>
  </si>
  <si>
    <t xml:space="preserve">PROD2469</t>
  </si>
  <si>
    <t xml:space="preserve">PROD2470</t>
  </si>
  <si>
    <t xml:space="preserve">PROD2471</t>
  </si>
  <si>
    <t xml:space="preserve">PROD2472</t>
  </si>
  <si>
    <t xml:space="preserve">PROD2473</t>
  </si>
  <si>
    <t xml:space="preserve">PROD2474</t>
  </si>
  <si>
    <t xml:space="preserve">PROD2475</t>
  </si>
  <si>
    <t xml:space="preserve">PROD2476</t>
  </si>
  <si>
    <t xml:space="preserve">PROD2477</t>
  </si>
  <si>
    <t xml:space="preserve">PROD2478</t>
  </si>
  <si>
    <t xml:space="preserve">PROD2479</t>
  </si>
  <si>
    <t xml:space="preserve">PROD2480</t>
  </si>
  <si>
    <t xml:space="preserve">PROD2481</t>
  </si>
  <si>
    <t xml:space="preserve">PROD2482</t>
  </si>
  <si>
    <t xml:space="preserve">PROD2483</t>
  </si>
  <si>
    <t xml:space="preserve">PROD2484</t>
  </si>
  <si>
    <t xml:space="preserve">PROD2485</t>
  </si>
  <si>
    <t xml:space="preserve">PROD2486</t>
  </si>
  <si>
    <t xml:space="preserve">PROD2487</t>
  </si>
  <si>
    <t xml:space="preserve">PROD2488</t>
  </si>
  <si>
    <t xml:space="preserve">PROD2489</t>
  </si>
  <si>
    <t xml:space="preserve">PROD2490</t>
  </si>
  <si>
    <t xml:space="preserve">PROD2491</t>
  </si>
  <si>
    <t xml:space="preserve">PROD2492</t>
  </si>
  <si>
    <t xml:space="preserve">PROD2493</t>
  </si>
  <si>
    <t xml:space="preserve">PROD2494</t>
  </si>
  <si>
    <t xml:space="preserve">PROD2495</t>
  </si>
  <si>
    <t xml:space="preserve">PROD2496</t>
  </si>
  <si>
    <t xml:space="preserve">PROD2497</t>
  </si>
  <si>
    <t xml:space="preserve">PROD2498</t>
  </si>
  <si>
    <t xml:space="preserve">PROD2499</t>
  </si>
  <si>
    <t xml:space="preserve">PROD2500</t>
  </si>
  <si>
    <t xml:space="preserve">PROD2501</t>
  </si>
  <si>
    <t xml:space="preserve">PROD2502</t>
  </si>
  <si>
    <t xml:space="preserve">PROD2503</t>
  </si>
  <si>
    <t xml:space="preserve">PROD2504</t>
  </si>
  <si>
    <t xml:space="preserve">PROD2505</t>
  </si>
  <si>
    <t xml:space="preserve">PROD2506</t>
  </si>
  <si>
    <t xml:space="preserve">PROD2507</t>
  </si>
  <si>
    <t xml:space="preserve">PROD2508</t>
  </si>
  <si>
    <t xml:space="preserve">PROD2509</t>
  </si>
  <si>
    <t xml:space="preserve">PROD2510</t>
  </si>
  <si>
    <t xml:space="preserve">PROD2511</t>
  </si>
  <si>
    <t xml:space="preserve">PROD2512</t>
  </si>
  <si>
    <t xml:space="preserve">PROD2513</t>
  </si>
  <si>
    <t xml:space="preserve">PROD2514</t>
  </si>
  <si>
    <t xml:space="preserve">PROD2515</t>
  </si>
  <si>
    <t xml:space="preserve">PROD2516</t>
  </si>
  <si>
    <t xml:space="preserve">PROD2517</t>
  </si>
  <si>
    <t xml:space="preserve">PROD2518</t>
  </si>
  <si>
    <t xml:space="preserve">PROD2519</t>
  </si>
  <si>
    <t xml:space="preserve">PROD2520</t>
  </si>
  <si>
    <t xml:space="preserve">PROD2521</t>
  </si>
  <si>
    <t xml:space="preserve">PROD2522</t>
  </si>
  <si>
    <t xml:space="preserve">PROD2523</t>
  </si>
  <si>
    <t xml:space="preserve">PROD2524</t>
  </si>
  <si>
    <t xml:space="preserve">PROD2525</t>
  </si>
  <si>
    <t xml:space="preserve">PROD2526</t>
  </si>
  <si>
    <t xml:space="preserve">PROD2527</t>
  </si>
  <si>
    <t xml:space="preserve">PROD2528</t>
  </si>
  <si>
    <t xml:space="preserve">PROD2529</t>
  </si>
  <si>
    <t xml:space="preserve">PROD2530</t>
  </si>
  <si>
    <t xml:space="preserve">PROD2531</t>
  </si>
  <si>
    <t xml:space="preserve">PROD2532</t>
  </si>
  <si>
    <t xml:space="preserve">PROD2533</t>
  </si>
  <si>
    <t xml:space="preserve">PROD2534</t>
  </si>
  <si>
    <t xml:space="preserve">PROD2535</t>
  </si>
  <si>
    <t xml:space="preserve">PROD2536</t>
  </si>
  <si>
    <t xml:space="preserve">PROD2537</t>
  </si>
  <si>
    <t xml:space="preserve">PROD2538</t>
  </si>
  <si>
    <t xml:space="preserve">PROD2539</t>
  </si>
  <si>
    <t xml:space="preserve">PROD2540</t>
  </si>
  <si>
    <t xml:space="preserve">PROD2541</t>
  </si>
  <si>
    <t xml:space="preserve">PROD2542</t>
  </si>
  <si>
    <t xml:space="preserve">PROD2543</t>
  </si>
  <si>
    <t xml:space="preserve">PROD2544</t>
  </si>
  <si>
    <t xml:space="preserve">PROD2545</t>
  </si>
  <si>
    <t xml:space="preserve">PROD2546</t>
  </si>
  <si>
    <t xml:space="preserve">PROD2547</t>
  </si>
  <si>
    <t xml:space="preserve">PROD2548</t>
  </si>
  <si>
    <t xml:space="preserve">PROD2549</t>
  </si>
  <si>
    <t xml:space="preserve">PROD2550</t>
  </si>
  <si>
    <t xml:space="preserve">PROD2551</t>
  </si>
  <si>
    <t xml:space="preserve">PROD2552</t>
  </si>
  <si>
    <t xml:space="preserve">PROD2553</t>
  </si>
  <si>
    <t xml:space="preserve">PROD2554</t>
  </si>
  <si>
    <t xml:space="preserve">PROD2555</t>
  </si>
  <si>
    <t xml:space="preserve">PROD2556</t>
  </si>
  <si>
    <t xml:space="preserve">PROD2557</t>
  </si>
  <si>
    <t xml:space="preserve">PROD2558</t>
  </si>
  <si>
    <t xml:space="preserve">PROD2559</t>
  </si>
  <si>
    <t xml:space="preserve">PROD2560</t>
  </si>
  <si>
    <t xml:space="preserve">PROD2561</t>
  </si>
  <si>
    <t xml:space="preserve">PROD2562</t>
  </si>
  <si>
    <t xml:space="preserve">PROD2563</t>
  </si>
  <si>
    <t xml:space="preserve">PROD2564</t>
  </si>
  <si>
    <t xml:space="preserve">PROD2565</t>
  </si>
  <si>
    <t xml:space="preserve">PROD2566</t>
  </si>
  <si>
    <t xml:space="preserve">PROD2567</t>
  </si>
  <si>
    <t xml:space="preserve">PROD2568</t>
  </si>
  <si>
    <t xml:space="preserve">PROD2569</t>
  </si>
  <si>
    <t xml:space="preserve">PROD2570</t>
  </si>
  <si>
    <t xml:space="preserve">PROD2571</t>
  </si>
  <si>
    <t xml:space="preserve">PROD2572</t>
  </si>
  <si>
    <t xml:space="preserve">PROD2573</t>
  </si>
  <si>
    <t xml:space="preserve">PROD2574</t>
  </si>
  <si>
    <t xml:space="preserve">PROD2575</t>
  </si>
  <si>
    <t xml:space="preserve">PROD2576</t>
  </si>
  <si>
    <t xml:space="preserve">PROD2577</t>
  </si>
  <si>
    <t xml:space="preserve">PROD2578</t>
  </si>
  <si>
    <t xml:space="preserve">PROD2579</t>
  </si>
  <si>
    <t xml:space="preserve">PROD2580</t>
  </si>
  <si>
    <t xml:space="preserve">PROD2581</t>
  </si>
  <si>
    <t xml:space="preserve">PROD2582</t>
  </si>
  <si>
    <t xml:space="preserve">PROD2583</t>
  </si>
  <si>
    <t xml:space="preserve">PROD2584</t>
  </si>
  <si>
    <t xml:space="preserve">PROD2585</t>
  </si>
  <si>
    <t xml:space="preserve">PROD2586</t>
  </si>
  <si>
    <t xml:space="preserve">PROD2587</t>
  </si>
  <si>
    <t xml:space="preserve">PROD2588</t>
  </si>
  <si>
    <t xml:space="preserve">PROD2589</t>
  </si>
  <si>
    <t xml:space="preserve">PROD2590</t>
  </si>
  <si>
    <t xml:space="preserve">PROD2591</t>
  </si>
  <si>
    <t xml:space="preserve">PROD2592</t>
  </si>
  <si>
    <t xml:space="preserve">PROD2593</t>
  </si>
  <si>
    <t xml:space="preserve">PROD2594</t>
  </si>
  <si>
    <t xml:space="preserve">PROD2595</t>
  </si>
  <si>
    <t xml:space="preserve">PROD2596</t>
  </si>
  <si>
    <t xml:space="preserve">PROD2597</t>
  </si>
  <si>
    <t xml:space="preserve">PROD2598</t>
  </si>
  <si>
    <t xml:space="preserve">PROD2599</t>
  </si>
  <si>
    <t xml:space="preserve">PROD2600</t>
  </si>
  <si>
    <t xml:space="preserve">PROD2601</t>
  </si>
  <si>
    <t xml:space="preserve">PROD2602</t>
  </si>
  <si>
    <t xml:space="preserve">PROD2603</t>
  </si>
  <si>
    <t xml:space="preserve">PROD2604</t>
  </si>
  <si>
    <t xml:space="preserve">PROD2605</t>
  </si>
  <si>
    <t xml:space="preserve">PROD2606</t>
  </si>
  <si>
    <t xml:space="preserve">PROD2607</t>
  </si>
  <si>
    <t xml:space="preserve">PROD2608</t>
  </si>
  <si>
    <t xml:space="preserve">PROD2609</t>
  </si>
  <si>
    <t xml:space="preserve">PROD2610</t>
  </si>
  <si>
    <t xml:space="preserve">PROD2611</t>
  </si>
  <si>
    <t xml:space="preserve">PROD2612</t>
  </si>
  <si>
    <t xml:space="preserve">PROD2613</t>
  </si>
  <si>
    <t xml:space="preserve">PROD2614</t>
  </si>
  <si>
    <t xml:space="preserve">PROD2615</t>
  </si>
  <si>
    <t xml:space="preserve">PROD2616</t>
  </si>
  <si>
    <t xml:space="preserve">PROD2617</t>
  </si>
  <si>
    <t xml:space="preserve">PROD2618</t>
  </si>
  <si>
    <t xml:space="preserve">PROD2619</t>
  </si>
  <si>
    <t xml:space="preserve">PROD2620</t>
  </si>
  <si>
    <t xml:space="preserve">PROD2621</t>
  </si>
  <si>
    <t xml:space="preserve">PROD2622</t>
  </si>
  <si>
    <t xml:space="preserve">PROD2623</t>
  </si>
  <si>
    <t xml:space="preserve">PROD2624</t>
  </si>
  <si>
    <t xml:space="preserve">PROD2625</t>
  </si>
  <si>
    <t xml:space="preserve">PROD2626</t>
  </si>
  <si>
    <t xml:space="preserve">PROD2627</t>
  </si>
  <si>
    <t xml:space="preserve">PROD2628</t>
  </si>
  <si>
    <t xml:space="preserve">PROD2629</t>
  </si>
  <si>
    <t xml:space="preserve">PROD2630</t>
  </si>
  <si>
    <t xml:space="preserve">PROD2631</t>
  </si>
  <si>
    <t xml:space="preserve">PROD2632</t>
  </si>
  <si>
    <t xml:space="preserve">PROD2633</t>
  </si>
  <si>
    <t xml:space="preserve">PROD2634</t>
  </si>
  <si>
    <t xml:space="preserve">PROD2635</t>
  </si>
  <si>
    <t xml:space="preserve">PROD2636</t>
  </si>
  <si>
    <t xml:space="preserve">PROD2637</t>
  </si>
  <si>
    <t xml:space="preserve">PROD2638</t>
  </si>
  <si>
    <t xml:space="preserve">PROD2639</t>
  </si>
  <si>
    <t xml:space="preserve">PROD2640</t>
  </si>
  <si>
    <t xml:space="preserve">PROD2641</t>
  </si>
  <si>
    <t xml:space="preserve">PROD2642</t>
  </si>
  <si>
    <t xml:space="preserve">PROD2643</t>
  </si>
  <si>
    <t xml:space="preserve">PROD2644</t>
  </si>
  <si>
    <t xml:space="preserve">PROD2645</t>
  </si>
  <si>
    <t xml:space="preserve">PROD2646</t>
  </si>
  <si>
    <t xml:space="preserve">PROD2647</t>
  </si>
  <si>
    <t xml:space="preserve">PROD2648</t>
  </si>
  <si>
    <t xml:space="preserve">PROD2649</t>
  </si>
  <si>
    <t xml:space="preserve">PROD2650</t>
  </si>
  <si>
    <t xml:space="preserve">PROD2651</t>
  </si>
  <si>
    <t xml:space="preserve">PROD2652</t>
  </si>
  <si>
    <t xml:space="preserve">PROD2653</t>
  </si>
  <si>
    <t xml:space="preserve">PROD2654</t>
  </si>
  <si>
    <t xml:space="preserve">PROD2655</t>
  </si>
  <si>
    <t xml:space="preserve">PROD2656</t>
  </si>
  <si>
    <t xml:space="preserve">PROD2657</t>
  </si>
  <si>
    <t xml:space="preserve">PROD2658</t>
  </si>
  <si>
    <t xml:space="preserve">PROD2659</t>
  </si>
  <si>
    <t xml:space="preserve">PROD2660</t>
  </si>
  <si>
    <t xml:space="preserve">PROD2661</t>
  </si>
  <si>
    <t xml:space="preserve">PROD2662</t>
  </si>
  <si>
    <t xml:space="preserve">PROD2663</t>
  </si>
  <si>
    <t xml:space="preserve">PROD2664</t>
  </si>
  <si>
    <t xml:space="preserve">PROD2665</t>
  </si>
  <si>
    <t xml:space="preserve">PROD2666</t>
  </si>
  <si>
    <t xml:space="preserve">PROD2667</t>
  </si>
  <si>
    <t xml:space="preserve">PROD2668</t>
  </si>
  <si>
    <t xml:space="preserve">PROD2669</t>
  </si>
  <si>
    <t xml:space="preserve">PROD2670</t>
  </si>
  <si>
    <t xml:space="preserve">PROD2671</t>
  </si>
  <si>
    <t xml:space="preserve">PROD2672</t>
  </si>
  <si>
    <t xml:space="preserve">PROD2673</t>
  </si>
  <si>
    <t xml:space="preserve">PROD2674</t>
  </si>
  <si>
    <t xml:space="preserve">PROD2675</t>
  </si>
  <si>
    <t xml:space="preserve">PROD2676</t>
  </si>
  <si>
    <t xml:space="preserve">PROD2677</t>
  </si>
  <si>
    <t xml:space="preserve">PROD2678</t>
  </si>
  <si>
    <t xml:space="preserve">PROD2679</t>
  </si>
  <si>
    <t xml:space="preserve">PROD2680</t>
  </si>
  <si>
    <t xml:space="preserve">PROD2681</t>
  </si>
  <si>
    <t xml:space="preserve">PROD2682</t>
  </si>
  <si>
    <t xml:space="preserve">PROD2683</t>
  </si>
  <si>
    <t xml:space="preserve">PROD2684</t>
  </si>
  <si>
    <t xml:space="preserve">PROD2685</t>
  </si>
  <si>
    <t xml:space="preserve">PROD2686</t>
  </si>
  <si>
    <t xml:space="preserve">PROD2687</t>
  </si>
  <si>
    <t xml:space="preserve">PROD2688</t>
  </si>
  <si>
    <t xml:space="preserve">PROD2689</t>
  </si>
  <si>
    <t xml:space="preserve">PROD2690</t>
  </si>
  <si>
    <t xml:space="preserve">PROD2691</t>
  </si>
  <si>
    <t xml:space="preserve">PROD2692</t>
  </si>
  <si>
    <t xml:space="preserve">PROD2693</t>
  </si>
  <si>
    <t xml:space="preserve">PROD2694</t>
  </si>
  <si>
    <t xml:space="preserve">PROD2695</t>
  </si>
  <si>
    <t xml:space="preserve">PROD2696</t>
  </si>
  <si>
    <t xml:space="preserve">PROD2697</t>
  </si>
  <si>
    <t xml:space="preserve">PROD2698</t>
  </si>
  <si>
    <t xml:space="preserve">PROD2699</t>
  </si>
  <si>
    <t xml:space="preserve">PROD2700</t>
  </si>
  <si>
    <t xml:space="preserve">PROD2701</t>
  </si>
  <si>
    <t xml:space="preserve">PROD2702</t>
  </si>
  <si>
    <t xml:space="preserve">PROD2703</t>
  </si>
  <si>
    <t xml:space="preserve">PROD2704</t>
  </si>
  <si>
    <t xml:space="preserve">PROD2705</t>
  </si>
  <si>
    <t xml:space="preserve">PROD2706</t>
  </si>
  <si>
    <t xml:space="preserve">PROD2707</t>
  </si>
  <si>
    <t xml:space="preserve">PROD2708</t>
  </si>
  <si>
    <t xml:space="preserve">PROD2709</t>
  </si>
  <si>
    <t xml:space="preserve">PROD2710</t>
  </si>
  <si>
    <t xml:space="preserve">PROD2711</t>
  </si>
  <si>
    <t xml:space="preserve">PROD2712</t>
  </si>
  <si>
    <t xml:space="preserve">PROD2713</t>
  </si>
  <si>
    <t xml:space="preserve">PROD2714</t>
  </si>
  <si>
    <t xml:space="preserve">PROD2715</t>
  </si>
  <si>
    <t xml:space="preserve">PROD2716</t>
  </si>
  <si>
    <t xml:space="preserve">PROD2717</t>
  </si>
  <si>
    <t xml:space="preserve">PROD2718</t>
  </si>
  <si>
    <t xml:space="preserve">PROD2719</t>
  </si>
  <si>
    <t xml:space="preserve">PROD2720</t>
  </si>
  <si>
    <t xml:space="preserve">PROD2721</t>
  </si>
  <si>
    <t xml:space="preserve">PROD2722</t>
  </si>
  <si>
    <t xml:space="preserve">PROD2723</t>
  </si>
  <si>
    <t xml:space="preserve">PROD2724</t>
  </si>
  <si>
    <t xml:space="preserve">PROD2725</t>
  </si>
  <si>
    <t xml:space="preserve">PROD2726</t>
  </si>
  <si>
    <t xml:space="preserve">PROD2727</t>
  </si>
  <si>
    <t xml:space="preserve">PROD2728</t>
  </si>
  <si>
    <t xml:space="preserve">PROD2729</t>
  </si>
  <si>
    <t xml:space="preserve">PROD2730</t>
  </si>
  <si>
    <t xml:space="preserve">PROD2731</t>
  </si>
  <si>
    <t xml:space="preserve">PROD2732</t>
  </si>
  <si>
    <t xml:space="preserve">PROD2733</t>
  </si>
  <si>
    <t xml:space="preserve">PROD2734</t>
  </si>
  <si>
    <t xml:space="preserve">PROD2735</t>
  </si>
  <si>
    <t xml:space="preserve">PROD2736</t>
  </si>
  <si>
    <t xml:space="preserve">PROD2737</t>
  </si>
  <si>
    <t xml:space="preserve">PROD2738</t>
  </si>
  <si>
    <t xml:space="preserve">PROD2739</t>
  </si>
  <si>
    <t xml:space="preserve">PROD2740</t>
  </si>
  <si>
    <t xml:space="preserve">PROD2741</t>
  </si>
  <si>
    <t xml:space="preserve">PROD2742</t>
  </si>
  <si>
    <t xml:space="preserve">PROD2743</t>
  </si>
  <si>
    <t xml:space="preserve">PROD2744</t>
  </si>
  <si>
    <t xml:space="preserve">PROD2745</t>
  </si>
  <si>
    <t xml:space="preserve">PROD2746</t>
  </si>
  <si>
    <t xml:space="preserve">PROD2747</t>
  </si>
  <si>
    <t xml:space="preserve">PROD2748</t>
  </si>
  <si>
    <t xml:space="preserve">PROD2749</t>
  </si>
  <si>
    <t xml:space="preserve">PROD2750</t>
  </si>
  <si>
    <t xml:space="preserve">PROD2751</t>
  </si>
  <si>
    <t xml:space="preserve">PROD2752</t>
  </si>
  <si>
    <t xml:space="preserve">PROD2753</t>
  </si>
  <si>
    <t xml:space="preserve">PROD2754</t>
  </si>
  <si>
    <t xml:space="preserve">PROD2755</t>
  </si>
  <si>
    <t xml:space="preserve">PROD2756</t>
  </si>
  <si>
    <t xml:space="preserve">PROD2757</t>
  </si>
  <si>
    <t xml:space="preserve">PROD2758</t>
  </si>
  <si>
    <t xml:space="preserve">PROD2759</t>
  </si>
  <si>
    <t xml:space="preserve">PROD2760</t>
  </si>
  <si>
    <t xml:space="preserve">PROD2761</t>
  </si>
  <si>
    <t xml:space="preserve">PROD2762</t>
  </si>
  <si>
    <t xml:space="preserve">PROD2763</t>
  </si>
  <si>
    <t xml:space="preserve">PROD2764</t>
  </si>
  <si>
    <t xml:space="preserve">PROD2765</t>
  </si>
  <si>
    <t xml:space="preserve">PROD2766</t>
  </si>
  <si>
    <t xml:space="preserve">PROD2767</t>
  </si>
  <si>
    <t xml:space="preserve">PROD2768</t>
  </si>
  <si>
    <t xml:space="preserve">PROD2769</t>
  </si>
  <si>
    <t xml:space="preserve">PROD2770</t>
  </si>
  <si>
    <t xml:space="preserve">PROD2771</t>
  </si>
  <si>
    <t xml:space="preserve">PROD2772</t>
  </si>
  <si>
    <t xml:space="preserve">PROD2773</t>
  </si>
  <si>
    <t xml:space="preserve">PROD2774</t>
  </si>
  <si>
    <t xml:space="preserve">PROD2775</t>
  </si>
  <si>
    <t xml:space="preserve">PROD2776</t>
  </si>
  <si>
    <t xml:space="preserve">PROD2777</t>
  </si>
  <si>
    <t xml:space="preserve">PROD2778</t>
  </si>
  <si>
    <t xml:space="preserve">PROD2779</t>
  </si>
  <si>
    <t xml:space="preserve">PROD2780</t>
  </si>
  <si>
    <t xml:space="preserve">PROD2781</t>
  </si>
  <si>
    <t xml:space="preserve">PROD2782</t>
  </si>
  <si>
    <t xml:space="preserve">PROD2783</t>
  </si>
  <si>
    <t xml:space="preserve">PROD2784</t>
  </si>
  <si>
    <t xml:space="preserve">PROD2785</t>
  </si>
  <si>
    <t xml:space="preserve">PROD2786</t>
  </si>
  <si>
    <t xml:space="preserve">PROD2787</t>
  </si>
  <si>
    <t xml:space="preserve">PROD2788</t>
  </si>
  <si>
    <t xml:space="preserve">PROD2789</t>
  </si>
  <si>
    <t xml:space="preserve">PROD2790</t>
  </si>
  <si>
    <t xml:space="preserve">PROD2791</t>
  </si>
  <si>
    <t xml:space="preserve">PROD2792</t>
  </si>
  <si>
    <t xml:space="preserve">PROD2793</t>
  </si>
  <si>
    <t xml:space="preserve">PROD2794</t>
  </si>
  <si>
    <t xml:space="preserve">PROD2795</t>
  </si>
  <si>
    <t xml:space="preserve">PROD2796</t>
  </si>
  <si>
    <t xml:space="preserve">PROD2797</t>
  </si>
  <si>
    <t xml:space="preserve">PROD2798</t>
  </si>
  <si>
    <t xml:space="preserve">PROD2799</t>
  </si>
  <si>
    <t xml:space="preserve">PROD2800</t>
  </si>
  <si>
    <t xml:space="preserve">PROD2801</t>
  </si>
  <si>
    <t xml:space="preserve">PROD2802</t>
  </si>
  <si>
    <t xml:space="preserve">PROD2803</t>
  </si>
  <si>
    <t xml:space="preserve">PROD2804</t>
  </si>
  <si>
    <t xml:space="preserve">PROD2805</t>
  </si>
  <si>
    <t xml:space="preserve">PROD2806</t>
  </si>
  <si>
    <t xml:space="preserve">PROD2807</t>
  </si>
  <si>
    <t xml:space="preserve">PROD2808</t>
  </si>
  <si>
    <t xml:space="preserve">PROD2809</t>
  </si>
  <si>
    <t xml:space="preserve">PROD2810</t>
  </si>
  <si>
    <t xml:space="preserve">PROD2811</t>
  </si>
  <si>
    <t xml:space="preserve">PROD2812</t>
  </si>
  <si>
    <t xml:space="preserve">PROD2813</t>
  </si>
  <si>
    <t xml:space="preserve">PROD2814</t>
  </si>
  <si>
    <t xml:space="preserve">PROD2815</t>
  </si>
  <si>
    <t xml:space="preserve">PROD2816</t>
  </si>
  <si>
    <t xml:space="preserve">PROD2817</t>
  </si>
  <si>
    <t xml:space="preserve">PROD2818</t>
  </si>
  <si>
    <t xml:space="preserve">PROD2819</t>
  </si>
  <si>
    <t xml:space="preserve">PROD2820</t>
  </si>
  <si>
    <t xml:space="preserve">PROD2821</t>
  </si>
  <si>
    <t xml:space="preserve">PROD2822</t>
  </si>
  <si>
    <t xml:space="preserve">PROD2823</t>
  </si>
  <si>
    <t xml:space="preserve">PROD2824</t>
  </si>
  <si>
    <t xml:space="preserve">PROD2825</t>
  </si>
  <si>
    <t xml:space="preserve">PROD2826</t>
  </si>
  <si>
    <t xml:space="preserve">PROD2827</t>
  </si>
  <si>
    <t xml:space="preserve">PROD2828</t>
  </si>
  <si>
    <t xml:space="preserve">PROD2829</t>
  </si>
  <si>
    <t xml:space="preserve">PROD2830</t>
  </si>
  <si>
    <t xml:space="preserve">PROD2831</t>
  </si>
  <si>
    <t xml:space="preserve">PROD2832</t>
  </si>
  <si>
    <t xml:space="preserve">PROD2833</t>
  </si>
  <si>
    <t xml:space="preserve">PROD2834</t>
  </si>
  <si>
    <t xml:space="preserve">PROD2835</t>
  </si>
  <si>
    <t xml:space="preserve">PROD2836</t>
  </si>
  <si>
    <t xml:space="preserve">PROD2837</t>
  </si>
  <si>
    <t xml:space="preserve">PROD2838</t>
  </si>
  <si>
    <t xml:space="preserve">PROD2839</t>
  </si>
  <si>
    <t xml:space="preserve">PROD2840</t>
  </si>
  <si>
    <t xml:space="preserve">PROD2841</t>
  </si>
  <si>
    <t xml:space="preserve">PROD2842</t>
  </si>
  <si>
    <t xml:space="preserve">PROD2843</t>
  </si>
  <si>
    <t xml:space="preserve">PROD2844</t>
  </si>
  <si>
    <t xml:space="preserve">PROD2845</t>
  </si>
  <si>
    <t xml:space="preserve">PROD2846</t>
  </si>
  <si>
    <t xml:space="preserve">PROD2847</t>
  </si>
  <si>
    <t xml:space="preserve">PROD2848</t>
  </si>
  <si>
    <t xml:space="preserve">PROD2849</t>
  </si>
  <si>
    <t xml:space="preserve">PROD2850</t>
  </si>
  <si>
    <t xml:space="preserve">PROD2851</t>
  </si>
  <si>
    <t xml:space="preserve">PROD2852</t>
  </si>
  <si>
    <t xml:space="preserve">PROD2853</t>
  </si>
  <si>
    <t xml:space="preserve">PROD2854</t>
  </si>
  <si>
    <t xml:space="preserve">PROD2855</t>
  </si>
  <si>
    <t xml:space="preserve">PROD2856</t>
  </si>
  <si>
    <t xml:space="preserve">PROD2857</t>
  </si>
  <si>
    <t xml:space="preserve">PROD2858</t>
  </si>
  <si>
    <t xml:space="preserve">PROD2859</t>
  </si>
  <si>
    <t xml:space="preserve">PROD2860</t>
  </si>
  <si>
    <t xml:space="preserve">PROD2861</t>
  </si>
  <si>
    <t xml:space="preserve">PROD2862</t>
  </si>
  <si>
    <t xml:space="preserve">PROD2863</t>
  </si>
  <si>
    <t xml:space="preserve">PROD2864</t>
  </si>
  <si>
    <t xml:space="preserve">PROD2865</t>
  </si>
  <si>
    <t xml:space="preserve">PROD2866</t>
  </si>
  <si>
    <t xml:space="preserve">PROD2867</t>
  </si>
  <si>
    <t xml:space="preserve">PROD2868</t>
  </si>
  <si>
    <t xml:space="preserve">PROD2869</t>
  </si>
  <si>
    <t xml:space="preserve">PROD2870</t>
  </si>
  <si>
    <t xml:space="preserve">PROD2871</t>
  </si>
  <si>
    <t xml:space="preserve">PROD2872</t>
  </si>
  <si>
    <t xml:space="preserve">PROD2873</t>
  </si>
  <si>
    <t xml:space="preserve">PROD2874</t>
  </si>
  <si>
    <t xml:space="preserve">PROD2875</t>
  </si>
  <si>
    <t xml:space="preserve">PROD2876</t>
  </si>
  <si>
    <t xml:space="preserve">PROD2877</t>
  </si>
  <si>
    <t xml:space="preserve">PROD2878</t>
  </si>
  <si>
    <t xml:space="preserve">PROD2879</t>
  </si>
  <si>
    <t xml:space="preserve">PROD2880</t>
  </si>
  <si>
    <t xml:space="preserve">PROD2881</t>
  </si>
  <si>
    <t xml:space="preserve">PROD2882</t>
  </si>
  <si>
    <t xml:space="preserve">PROD2883</t>
  </si>
  <si>
    <t xml:space="preserve">PROD2884</t>
  </si>
  <si>
    <t xml:space="preserve">PROD2885</t>
  </si>
  <si>
    <t xml:space="preserve">PROD2886</t>
  </si>
  <si>
    <t xml:space="preserve">PROD2887</t>
  </si>
  <si>
    <t xml:space="preserve">PROD2888</t>
  </si>
  <si>
    <t xml:space="preserve">PROD2889</t>
  </si>
  <si>
    <t xml:space="preserve">PROD2890</t>
  </si>
  <si>
    <t xml:space="preserve">PROD2891</t>
  </si>
  <si>
    <t xml:space="preserve">PROD2892</t>
  </si>
  <si>
    <t xml:space="preserve">PROD2893</t>
  </si>
  <si>
    <t xml:space="preserve">PROD2894</t>
  </si>
  <si>
    <t xml:space="preserve">PROD2895</t>
  </si>
  <si>
    <t xml:space="preserve">PROD2896</t>
  </si>
  <si>
    <t xml:space="preserve">PROD2897</t>
  </si>
  <si>
    <t xml:space="preserve">PROD2898</t>
  </si>
  <si>
    <t xml:space="preserve">PROD2899</t>
  </si>
  <si>
    <t xml:space="preserve">PROD2900</t>
  </si>
  <si>
    <t xml:space="preserve">PROD2901</t>
  </si>
  <si>
    <t xml:space="preserve">PROD2902</t>
  </si>
  <si>
    <t xml:space="preserve">PROD2903</t>
  </si>
  <si>
    <t xml:space="preserve">PROD2904</t>
  </si>
  <si>
    <t xml:space="preserve">PROD2905</t>
  </si>
  <si>
    <t xml:space="preserve">PROD2906</t>
  </si>
  <si>
    <t xml:space="preserve">PROD2907</t>
  </si>
  <si>
    <t xml:space="preserve">PROD2908</t>
  </si>
  <si>
    <t xml:space="preserve">PROD2909</t>
  </si>
  <si>
    <t xml:space="preserve">PROD2910</t>
  </si>
  <si>
    <t xml:space="preserve">PROD2911</t>
  </si>
  <si>
    <t xml:space="preserve">PROD2912</t>
  </si>
  <si>
    <t xml:space="preserve">PROD2913</t>
  </si>
  <si>
    <t xml:space="preserve">PROD2914</t>
  </si>
  <si>
    <t xml:space="preserve">PROD2915</t>
  </si>
  <si>
    <t xml:space="preserve">PROD2916</t>
  </si>
  <si>
    <t xml:space="preserve">PROD2917</t>
  </si>
  <si>
    <t xml:space="preserve">PROD2918</t>
  </si>
  <si>
    <t xml:space="preserve">PROD2919</t>
  </si>
  <si>
    <t xml:space="preserve">PROD2920</t>
  </si>
  <si>
    <t xml:space="preserve">PROD2921</t>
  </si>
  <si>
    <t xml:space="preserve">PROD2922</t>
  </si>
  <si>
    <t xml:space="preserve">PROD2923</t>
  </si>
  <si>
    <t xml:space="preserve">PROD2924</t>
  </si>
  <si>
    <t xml:space="preserve">PROD2925</t>
  </si>
  <si>
    <t xml:space="preserve">PROD2926</t>
  </si>
  <si>
    <t xml:space="preserve">PROD2927</t>
  </si>
  <si>
    <t xml:space="preserve">PROD2928</t>
  </si>
  <si>
    <t xml:space="preserve">PROD2929</t>
  </si>
  <si>
    <t xml:space="preserve">PROD2930</t>
  </si>
  <si>
    <t xml:space="preserve">PROD2931</t>
  </si>
  <si>
    <t xml:space="preserve">PROD2932</t>
  </si>
  <si>
    <t xml:space="preserve">PROD2933</t>
  </si>
  <si>
    <t xml:space="preserve">PROD2934</t>
  </si>
  <si>
    <t xml:space="preserve">PROD2935</t>
  </si>
  <si>
    <t xml:space="preserve">PROD2936</t>
  </si>
  <si>
    <t xml:space="preserve">PROD2937</t>
  </si>
  <si>
    <t xml:space="preserve">PROD2938</t>
  </si>
  <si>
    <t xml:space="preserve">PROD2939</t>
  </si>
  <si>
    <t xml:space="preserve">PROD2940</t>
  </si>
  <si>
    <t xml:space="preserve">PROD2941</t>
  </si>
  <si>
    <t xml:space="preserve">PROD2942</t>
  </si>
  <si>
    <t xml:space="preserve">PROD2943</t>
  </si>
  <si>
    <t xml:space="preserve">PROD2944</t>
  </si>
  <si>
    <t xml:space="preserve">PROD2945</t>
  </si>
  <si>
    <t xml:space="preserve">PROD2946</t>
  </si>
  <si>
    <t xml:space="preserve">PROD2947</t>
  </si>
  <si>
    <t xml:space="preserve">PROD2948</t>
  </si>
  <si>
    <t xml:space="preserve">PROD2949</t>
  </si>
  <si>
    <t xml:space="preserve">PROD2950</t>
  </si>
  <si>
    <t xml:space="preserve">PROD2951</t>
  </si>
  <si>
    <t xml:space="preserve">PROD2952</t>
  </si>
  <si>
    <t xml:space="preserve">PROD2953</t>
  </si>
  <si>
    <t xml:space="preserve">PROD2954</t>
  </si>
  <si>
    <t xml:space="preserve">PROD2955</t>
  </si>
  <si>
    <t xml:space="preserve">PROD2956</t>
  </si>
  <si>
    <t xml:space="preserve">PROD2957</t>
  </si>
  <si>
    <t xml:space="preserve">PROD2958</t>
  </si>
  <si>
    <t xml:space="preserve">PROD2959</t>
  </si>
  <si>
    <t xml:space="preserve">PROD2960</t>
  </si>
  <si>
    <t xml:space="preserve">PROD2961</t>
  </si>
  <si>
    <t xml:space="preserve">PROD2962</t>
  </si>
  <si>
    <t xml:space="preserve">PROD2963</t>
  </si>
  <si>
    <t xml:space="preserve">PROD2964</t>
  </si>
  <si>
    <t xml:space="preserve">PROD2965</t>
  </si>
  <si>
    <t xml:space="preserve">PROD2966</t>
  </si>
  <si>
    <t xml:space="preserve">PROD2967</t>
  </si>
  <si>
    <t xml:space="preserve">PROD2968</t>
  </si>
  <si>
    <t xml:space="preserve">PROD2969</t>
  </si>
  <si>
    <t xml:space="preserve">PROD2970</t>
  </si>
  <si>
    <t xml:space="preserve">PROD2971</t>
  </si>
  <si>
    <t xml:space="preserve">PROD2972</t>
  </si>
  <si>
    <t xml:space="preserve">PROD2973</t>
  </si>
  <si>
    <t xml:space="preserve">PROD2974</t>
  </si>
  <si>
    <t xml:space="preserve">PROD2975</t>
  </si>
  <si>
    <t xml:space="preserve">PROD2976</t>
  </si>
  <si>
    <t xml:space="preserve">PROD2977</t>
  </si>
  <si>
    <t xml:space="preserve">PROD2978</t>
  </si>
  <si>
    <t xml:space="preserve">PROD2979</t>
  </si>
  <si>
    <t xml:space="preserve">PROD2980</t>
  </si>
  <si>
    <t xml:space="preserve">PROD2981</t>
  </si>
  <si>
    <t xml:space="preserve">PROD2982</t>
  </si>
  <si>
    <t xml:space="preserve">PROD2983</t>
  </si>
  <si>
    <t xml:space="preserve">PROD2984</t>
  </si>
  <si>
    <t xml:space="preserve">PROD2985</t>
  </si>
  <si>
    <t xml:space="preserve">PROD2986</t>
  </si>
  <si>
    <t xml:space="preserve">PROD2987</t>
  </si>
  <si>
    <t xml:space="preserve">PROD2988</t>
  </si>
  <si>
    <t xml:space="preserve">PROD2989</t>
  </si>
  <si>
    <t xml:space="preserve">PROD2990</t>
  </si>
  <si>
    <t xml:space="preserve">PROD2991</t>
  </si>
  <si>
    <t xml:space="preserve">PROD2992</t>
  </si>
  <si>
    <t xml:space="preserve">PROD2993</t>
  </si>
  <si>
    <t xml:space="preserve">PROD2994</t>
  </si>
  <si>
    <t xml:space="preserve">PROD2995</t>
  </si>
  <si>
    <t xml:space="preserve">PROD2996</t>
  </si>
  <si>
    <t xml:space="preserve">PROD2997</t>
  </si>
  <si>
    <t xml:space="preserve">PROD2998</t>
  </si>
  <si>
    <t xml:space="preserve">PROD2999</t>
  </si>
  <si>
    <t xml:space="preserve">PROD3000</t>
  </si>
  <si>
    <t xml:space="preserve">PROD3001</t>
  </si>
  <si>
    <t xml:space="preserve">PROD3002</t>
  </si>
  <si>
    <t xml:space="preserve">PROD3003</t>
  </si>
  <si>
    <t xml:space="preserve">PROD3004</t>
  </si>
  <si>
    <t xml:space="preserve">PROD3005</t>
  </si>
  <si>
    <t xml:space="preserve">PROD3006</t>
  </si>
  <si>
    <t xml:space="preserve">PROD3007</t>
  </si>
  <si>
    <t xml:space="preserve">PROD3008</t>
  </si>
  <si>
    <t xml:space="preserve">PROD3009</t>
  </si>
  <si>
    <t xml:space="preserve">PROD3010</t>
  </si>
  <si>
    <t xml:space="preserve">PROD3011</t>
  </si>
  <si>
    <t xml:space="preserve">PROD3012</t>
  </si>
  <si>
    <t xml:space="preserve">PROD3013</t>
  </si>
  <si>
    <t xml:space="preserve">PROD3014</t>
  </si>
  <si>
    <t xml:space="preserve">PROD3015</t>
  </si>
  <si>
    <t xml:space="preserve">PROD3016</t>
  </si>
  <si>
    <t xml:space="preserve">PROD3017</t>
  </si>
  <si>
    <t xml:space="preserve">PROD3018</t>
  </si>
  <si>
    <t xml:space="preserve">PROD3019</t>
  </si>
  <si>
    <t xml:space="preserve">PROD3020</t>
  </si>
  <si>
    <t xml:space="preserve">PROD3021</t>
  </si>
  <si>
    <t xml:space="preserve">PROD3022</t>
  </si>
  <si>
    <t xml:space="preserve">PROD3023</t>
  </si>
  <si>
    <t xml:space="preserve">PROD3024</t>
  </si>
  <si>
    <t xml:space="preserve">PROD3025</t>
  </si>
  <si>
    <t xml:space="preserve">PROD3026</t>
  </si>
  <si>
    <t xml:space="preserve">PROD3027</t>
  </si>
  <si>
    <t xml:space="preserve">PROD3028</t>
  </si>
  <si>
    <t xml:space="preserve">PROD3029</t>
  </si>
  <si>
    <t xml:space="preserve">PROD3030</t>
  </si>
  <si>
    <t xml:space="preserve">PROD3031</t>
  </si>
  <si>
    <t xml:space="preserve">PROD3032</t>
  </si>
  <si>
    <t xml:space="preserve">PROD3033</t>
  </si>
  <si>
    <t xml:space="preserve">PROD3034</t>
  </si>
  <si>
    <t xml:space="preserve">PROD3035</t>
  </si>
  <si>
    <t xml:space="preserve">PROD3036</t>
  </si>
  <si>
    <t xml:space="preserve">PROD3037</t>
  </si>
  <si>
    <t xml:space="preserve">PROD3038</t>
  </si>
  <si>
    <t xml:space="preserve">PROD3039</t>
  </si>
  <si>
    <t xml:space="preserve">PROD3040</t>
  </si>
  <si>
    <t xml:space="preserve">PROD3041</t>
  </si>
  <si>
    <t xml:space="preserve">PROD3042</t>
  </si>
  <si>
    <t xml:space="preserve">PROD3043</t>
  </si>
  <si>
    <t xml:space="preserve">PROD3044</t>
  </si>
  <si>
    <t xml:space="preserve">PROD3045</t>
  </si>
  <si>
    <t xml:space="preserve">PROD3046</t>
  </si>
  <si>
    <t xml:space="preserve">PROD3047</t>
  </si>
  <si>
    <t xml:space="preserve">PROD3048</t>
  </si>
  <si>
    <t xml:space="preserve">PROD3049</t>
  </si>
  <si>
    <t xml:space="preserve">PROD3050</t>
  </si>
  <si>
    <t xml:space="preserve">PROD3051</t>
  </si>
  <si>
    <t xml:space="preserve">PROD3052</t>
  </si>
  <si>
    <t xml:space="preserve">PROD3053</t>
  </si>
  <si>
    <t xml:space="preserve">PROD3054</t>
  </si>
  <si>
    <t xml:space="preserve">PROD3055</t>
  </si>
  <si>
    <t xml:space="preserve">PROD3056</t>
  </si>
  <si>
    <t xml:space="preserve">PROD3057</t>
  </si>
  <si>
    <t xml:space="preserve">PROD3058</t>
  </si>
  <si>
    <t xml:space="preserve">PROD3059</t>
  </si>
  <si>
    <t xml:space="preserve">PROD3060</t>
  </si>
  <si>
    <t xml:space="preserve">PROD3061</t>
  </si>
  <si>
    <t xml:space="preserve">PROD3062</t>
  </si>
  <si>
    <t xml:space="preserve">PROD3063</t>
  </si>
  <si>
    <t xml:space="preserve">PROD3064</t>
  </si>
  <si>
    <t xml:space="preserve">PROD3065</t>
  </si>
  <si>
    <t xml:space="preserve">PROD3066</t>
  </si>
  <si>
    <t xml:space="preserve">PROD3067</t>
  </si>
  <si>
    <t xml:space="preserve">PROD3068</t>
  </si>
  <si>
    <t xml:space="preserve">PROD3069</t>
  </si>
  <si>
    <t xml:space="preserve">PROD3070</t>
  </si>
  <si>
    <t xml:space="preserve">PROD3071</t>
  </si>
  <si>
    <t xml:space="preserve">PROD3072</t>
  </si>
  <si>
    <t xml:space="preserve">PROD3073</t>
  </si>
  <si>
    <t xml:space="preserve">PROD3074</t>
  </si>
  <si>
    <t xml:space="preserve">PROD3075</t>
  </si>
  <si>
    <t xml:space="preserve">PROD3076</t>
  </si>
  <si>
    <t xml:space="preserve">PROD3077</t>
  </si>
  <si>
    <t xml:space="preserve">PROD3078</t>
  </si>
  <si>
    <t xml:space="preserve">PROD3079</t>
  </si>
  <si>
    <t xml:space="preserve">PROD3080</t>
  </si>
  <si>
    <t xml:space="preserve">PROD3081</t>
  </si>
  <si>
    <t xml:space="preserve">PROD3082</t>
  </si>
  <si>
    <t xml:space="preserve">PROD3083</t>
  </si>
  <si>
    <t xml:space="preserve">PROD3084</t>
  </si>
  <si>
    <t xml:space="preserve">PROD3085</t>
  </si>
  <si>
    <t xml:space="preserve">PROD3086</t>
  </si>
  <si>
    <t xml:space="preserve">PROD3087</t>
  </si>
  <si>
    <t xml:space="preserve">PROD3088</t>
  </si>
  <si>
    <t xml:space="preserve">PROD3089</t>
  </si>
  <si>
    <t xml:space="preserve">PROD3090</t>
  </si>
  <si>
    <t xml:space="preserve">PROD3091</t>
  </si>
  <si>
    <t xml:space="preserve">PROD3092</t>
  </si>
  <si>
    <t xml:space="preserve">PROD3093</t>
  </si>
  <si>
    <t xml:space="preserve">PROD3094</t>
  </si>
  <si>
    <t xml:space="preserve">PROD3095</t>
  </si>
  <si>
    <t xml:space="preserve">PROD3096</t>
  </si>
  <si>
    <t xml:space="preserve">PROD3097</t>
  </si>
  <si>
    <t xml:space="preserve">PROD3098</t>
  </si>
  <si>
    <t xml:space="preserve">PROD3099</t>
  </si>
  <si>
    <t xml:space="preserve">PROD3100</t>
  </si>
  <si>
    <t xml:space="preserve">PROD3101</t>
  </si>
  <si>
    <t xml:space="preserve">PROD3102</t>
  </si>
  <si>
    <t xml:space="preserve">PROD3103</t>
  </si>
  <si>
    <t xml:space="preserve">PROD3104</t>
  </si>
  <si>
    <t xml:space="preserve">PROD3105</t>
  </si>
  <si>
    <t xml:space="preserve">PROD3106</t>
  </si>
  <si>
    <t xml:space="preserve">PROD3107</t>
  </si>
  <si>
    <t xml:space="preserve">PROD3108</t>
  </si>
  <si>
    <t xml:space="preserve">PROD3109</t>
  </si>
  <si>
    <t xml:space="preserve">PROD3110</t>
  </si>
  <si>
    <t xml:space="preserve">PROD3111</t>
  </si>
  <si>
    <t xml:space="preserve">PROD3112</t>
  </si>
  <si>
    <t xml:space="preserve">PROD3113</t>
  </si>
  <si>
    <t xml:space="preserve">PROD3114</t>
  </si>
  <si>
    <t xml:space="preserve">PROD3115</t>
  </si>
  <si>
    <t xml:space="preserve">PROD3116</t>
  </si>
  <si>
    <t xml:space="preserve">PROD3117</t>
  </si>
  <si>
    <t xml:space="preserve">PROD3118</t>
  </si>
  <si>
    <t xml:space="preserve">PROD3119</t>
  </si>
  <si>
    <t xml:space="preserve">PROD3120</t>
  </si>
  <si>
    <t xml:space="preserve">PROD3121</t>
  </si>
  <si>
    <t xml:space="preserve">PROD3122</t>
  </si>
  <si>
    <t xml:space="preserve">PROD3123</t>
  </si>
  <si>
    <t xml:space="preserve">PROD3124</t>
  </si>
  <si>
    <t xml:space="preserve">PROD3125</t>
  </si>
  <si>
    <t xml:space="preserve">PROD3126</t>
  </si>
  <si>
    <t xml:space="preserve">PROD3127</t>
  </si>
  <si>
    <t xml:space="preserve">PROD3128</t>
  </si>
  <si>
    <t xml:space="preserve">PROD3129</t>
  </si>
  <si>
    <t xml:space="preserve">PROD3130</t>
  </si>
  <si>
    <t xml:space="preserve">PROD3131</t>
  </si>
  <si>
    <t xml:space="preserve">PROD3132</t>
  </si>
  <si>
    <t xml:space="preserve">PROD3133</t>
  </si>
  <si>
    <t xml:space="preserve">PROD3134</t>
  </si>
  <si>
    <t xml:space="preserve">PROD3135</t>
  </si>
  <si>
    <t xml:space="preserve">PROD3136</t>
  </si>
  <si>
    <t xml:space="preserve">PROD3137</t>
  </si>
  <si>
    <t xml:space="preserve">PROD3138</t>
  </si>
  <si>
    <t xml:space="preserve">PROD3139</t>
  </si>
  <si>
    <t xml:space="preserve">PROD3140</t>
  </si>
  <si>
    <t xml:space="preserve">PROD3141</t>
  </si>
  <si>
    <t xml:space="preserve">PROD3142</t>
  </si>
  <si>
    <t xml:space="preserve">PROD3143</t>
  </si>
  <si>
    <t xml:space="preserve">PROD3144</t>
  </si>
  <si>
    <t xml:space="preserve">PROD3145</t>
  </si>
  <si>
    <t xml:space="preserve">PROD3146</t>
  </si>
  <si>
    <t xml:space="preserve">PROD3147</t>
  </si>
  <si>
    <t xml:space="preserve">PROD3148</t>
  </si>
  <si>
    <t xml:space="preserve">PROD3149</t>
  </si>
  <si>
    <t xml:space="preserve">PROD3150</t>
  </si>
  <si>
    <t xml:space="preserve">PROD3151</t>
  </si>
  <si>
    <t xml:space="preserve">PROD3152</t>
  </si>
  <si>
    <t xml:space="preserve">PROD3153</t>
  </si>
  <si>
    <t xml:space="preserve">PROD3154</t>
  </si>
  <si>
    <t xml:space="preserve">PROD3155</t>
  </si>
  <si>
    <t xml:space="preserve">PROD3156</t>
  </si>
  <si>
    <t xml:space="preserve">PROD3157</t>
  </si>
  <si>
    <t xml:space="preserve">PROD3158</t>
  </si>
  <si>
    <t xml:space="preserve">PROD3159</t>
  </si>
  <si>
    <t xml:space="preserve">PROD3160</t>
  </si>
  <si>
    <t xml:space="preserve">PROD3161</t>
  </si>
  <si>
    <t xml:space="preserve">PROD3162</t>
  </si>
  <si>
    <t xml:space="preserve">PROD3163</t>
  </si>
  <si>
    <t xml:space="preserve">PROD3164</t>
  </si>
  <si>
    <t xml:space="preserve">PROD3165</t>
  </si>
  <si>
    <t xml:space="preserve">PROD3166</t>
  </si>
  <si>
    <t xml:space="preserve">PROD3167</t>
  </si>
  <si>
    <t xml:space="preserve">PROD3168</t>
  </si>
  <si>
    <t xml:space="preserve">PROD3169</t>
  </si>
  <si>
    <t xml:space="preserve">PROD3170</t>
  </si>
  <si>
    <t xml:space="preserve">PROD3171</t>
  </si>
  <si>
    <t xml:space="preserve">PROD3172</t>
  </si>
  <si>
    <t xml:space="preserve">PROD3173</t>
  </si>
  <si>
    <t xml:space="preserve">PROD3174</t>
  </si>
  <si>
    <t xml:space="preserve">PROD3175</t>
  </si>
  <si>
    <t xml:space="preserve">PROD3176</t>
  </si>
  <si>
    <t xml:space="preserve">PROD3177</t>
  </si>
  <si>
    <t xml:space="preserve">PROD3178</t>
  </si>
  <si>
    <t xml:space="preserve">PROD3179</t>
  </si>
  <si>
    <t xml:space="preserve">PROD3180</t>
  </si>
  <si>
    <t xml:space="preserve">PROD3181</t>
  </si>
  <si>
    <t xml:space="preserve">PROD3182</t>
  </si>
  <si>
    <t xml:space="preserve">PROD3183</t>
  </si>
  <si>
    <t xml:space="preserve">PROD3184</t>
  </si>
  <si>
    <t xml:space="preserve">PROD3185</t>
  </si>
  <si>
    <t xml:space="preserve">PROD3186</t>
  </si>
  <si>
    <t xml:space="preserve">PROD3187</t>
  </si>
  <si>
    <t xml:space="preserve">PROD3188</t>
  </si>
  <si>
    <t xml:space="preserve">PROD3189</t>
  </si>
  <si>
    <t xml:space="preserve">PROD3190</t>
  </si>
  <si>
    <t xml:space="preserve">PROD3191</t>
  </si>
  <si>
    <t xml:space="preserve">PROD3192</t>
  </si>
  <si>
    <t xml:space="preserve">PROD3193</t>
  </si>
  <si>
    <t xml:space="preserve">PROD3194</t>
  </si>
  <si>
    <t xml:space="preserve">PROD3195</t>
  </si>
  <si>
    <t xml:space="preserve">PROD3196</t>
  </si>
  <si>
    <t xml:space="preserve">PROD3197</t>
  </si>
  <si>
    <t xml:space="preserve">PROD3198</t>
  </si>
  <si>
    <t xml:space="preserve">PROD3199</t>
  </si>
  <si>
    <t xml:space="preserve">PROD3200</t>
  </si>
  <si>
    <t xml:space="preserve">PROD3201</t>
  </si>
  <si>
    <t xml:space="preserve">PROD3202</t>
  </si>
  <si>
    <t xml:space="preserve">PROD3203</t>
  </si>
  <si>
    <t xml:space="preserve">PROD3204</t>
  </si>
  <si>
    <t xml:space="preserve">PROD3205</t>
  </si>
  <si>
    <t xml:space="preserve">PROD3206</t>
  </si>
  <si>
    <t xml:space="preserve">PROD3207</t>
  </si>
  <si>
    <t xml:space="preserve">PROD3208</t>
  </si>
  <si>
    <t xml:space="preserve">PROD3209</t>
  </si>
  <si>
    <t xml:space="preserve">PROD3210</t>
  </si>
  <si>
    <t xml:space="preserve">PROD3211</t>
  </si>
  <si>
    <t xml:space="preserve">PROD3212</t>
  </si>
  <si>
    <t xml:space="preserve">PROD3213</t>
  </si>
  <si>
    <t xml:space="preserve">PROD3214</t>
  </si>
  <si>
    <t xml:space="preserve">PROD3215</t>
  </si>
  <si>
    <t xml:space="preserve">PROD3216</t>
  </si>
  <si>
    <t xml:space="preserve">PROD3217</t>
  </si>
  <si>
    <t xml:space="preserve">PROD3218</t>
  </si>
  <si>
    <t xml:space="preserve">PROD3219</t>
  </si>
  <si>
    <t xml:space="preserve">PROD3220</t>
  </si>
  <si>
    <t xml:space="preserve">PROD3221</t>
  </si>
  <si>
    <t xml:space="preserve">PROD3222</t>
  </si>
  <si>
    <t xml:space="preserve">PROD3223</t>
  </si>
  <si>
    <t xml:space="preserve">PROD3224</t>
  </si>
  <si>
    <t xml:space="preserve">PROD3225</t>
  </si>
  <si>
    <t xml:space="preserve">PROD3226</t>
  </si>
  <si>
    <t xml:space="preserve">PROD3227</t>
  </si>
  <si>
    <t xml:space="preserve">PROD3228</t>
  </si>
  <si>
    <t xml:space="preserve">PROD3229</t>
  </si>
  <si>
    <t xml:space="preserve">PROD3230</t>
  </si>
  <si>
    <t xml:space="preserve">PROD3231</t>
  </si>
  <si>
    <t xml:space="preserve">PROD3232</t>
  </si>
  <si>
    <t xml:space="preserve">PROD3233</t>
  </si>
  <si>
    <t xml:space="preserve">PROD3234</t>
  </si>
  <si>
    <t xml:space="preserve">PROD3235</t>
  </si>
  <si>
    <t xml:space="preserve">PROD3236</t>
  </si>
  <si>
    <t xml:space="preserve">PROD3237</t>
  </si>
  <si>
    <t xml:space="preserve">PROD3238</t>
  </si>
  <si>
    <t xml:space="preserve">PROD3239</t>
  </si>
  <si>
    <t xml:space="preserve">PROD3240</t>
  </si>
  <si>
    <t xml:space="preserve">PROD3241</t>
  </si>
  <si>
    <t xml:space="preserve">PROD3242</t>
  </si>
  <si>
    <t xml:space="preserve">PROD3243</t>
  </si>
  <si>
    <t xml:space="preserve">PROD3244</t>
  </si>
  <si>
    <t xml:space="preserve">PROD3245</t>
  </si>
  <si>
    <t xml:space="preserve">PROD3246</t>
  </si>
  <si>
    <t xml:space="preserve">PROD3247</t>
  </si>
  <si>
    <t xml:space="preserve">PROD3248</t>
  </si>
  <si>
    <t xml:space="preserve">PROD3249</t>
  </si>
  <si>
    <t xml:space="preserve">PROD3250</t>
  </si>
  <si>
    <t xml:space="preserve">PROD3251</t>
  </si>
  <si>
    <t xml:space="preserve">PROD3252</t>
  </si>
  <si>
    <t xml:space="preserve">PROD3253</t>
  </si>
  <si>
    <t xml:space="preserve">PROD3254</t>
  </si>
  <si>
    <t xml:space="preserve">PROD3255</t>
  </si>
  <si>
    <t xml:space="preserve">PROD3256</t>
  </si>
  <si>
    <t xml:space="preserve">PROD3257</t>
  </si>
  <si>
    <t xml:space="preserve">PROD3258</t>
  </si>
  <si>
    <t xml:space="preserve">PROD3259</t>
  </si>
  <si>
    <t xml:space="preserve">PROD3260</t>
  </si>
  <si>
    <t xml:space="preserve">PROD3261</t>
  </si>
  <si>
    <t xml:space="preserve">PROD3262</t>
  </si>
  <si>
    <t xml:space="preserve">PROD3263</t>
  </si>
  <si>
    <t xml:space="preserve">PROD3264</t>
  </si>
  <si>
    <t xml:space="preserve">PROD3265</t>
  </si>
  <si>
    <t xml:space="preserve">PROD3266</t>
  </si>
  <si>
    <t xml:space="preserve">PROD3267</t>
  </si>
  <si>
    <t xml:space="preserve">PROD3268</t>
  </si>
  <si>
    <t xml:space="preserve">PROD3269</t>
  </si>
  <si>
    <t xml:space="preserve">PROD3270</t>
  </si>
  <si>
    <t xml:space="preserve">PROD3271</t>
  </si>
  <si>
    <t xml:space="preserve">PROD3272</t>
  </si>
  <si>
    <t xml:space="preserve">PROD3273</t>
  </si>
  <si>
    <t xml:space="preserve">PROD3274</t>
  </si>
  <si>
    <t xml:space="preserve">PROD3275</t>
  </si>
  <si>
    <t xml:space="preserve">PROD3276</t>
  </si>
  <si>
    <t xml:space="preserve">PROD3277</t>
  </si>
  <si>
    <t xml:space="preserve">PROD3278</t>
  </si>
  <si>
    <t xml:space="preserve">PROD3279</t>
  </si>
  <si>
    <t xml:space="preserve">PROD3280</t>
  </si>
  <si>
    <t xml:space="preserve">PROD3281</t>
  </si>
  <si>
    <t xml:space="preserve">PROD3282</t>
  </si>
  <si>
    <t xml:space="preserve">PROD3283</t>
  </si>
  <si>
    <t xml:space="preserve">PROD3284</t>
  </si>
  <si>
    <t xml:space="preserve">PROD3285</t>
  </si>
  <si>
    <t xml:space="preserve">PROD3286</t>
  </si>
  <si>
    <t xml:space="preserve">PROD3287</t>
  </si>
  <si>
    <t xml:space="preserve">PROD3288</t>
  </si>
  <si>
    <t xml:space="preserve">PROD3289</t>
  </si>
  <si>
    <t xml:space="preserve">PROD3290</t>
  </si>
  <si>
    <t xml:space="preserve">PROD3291</t>
  </si>
  <si>
    <t xml:space="preserve">PROD3292</t>
  </si>
  <si>
    <t xml:space="preserve">PROD3293</t>
  </si>
  <si>
    <t xml:space="preserve">PROD3294</t>
  </si>
  <si>
    <t xml:space="preserve">PROD3295</t>
  </si>
  <si>
    <t xml:space="preserve">PROD3296</t>
  </si>
  <si>
    <t xml:space="preserve">PROD3297</t>
  </si>
  <si>
    <t xml:space="preserve">PROD3298</t>
  </si>
  <si>
    <t xml:space="preserve">PROD3299</t>
  </si>
  <si>
    <t xml:space="preserve">PROD3300</t>
  </si>
  <si>
    <t xml:space="preserve">PROD3301</t>
  </si>
  <si>
    <t xml:space="preserve">PROD3302</t>
  </si>
  <si>
    <t xml:space="preserve">PROD3303</t>
  </si>
  <si>
    <t xml:space="preserve">PROD3304</t>
  </si>
  <si>
    <t xml:space="preserve">PROD3305</t>
  </si>
  <si>
    <t xml:space="preserve">PROD3306</t>
  </si>
  <si>
    <t xml:space="preserve">PROD3307</t>
  </si>
  <si>
    <t xml:space="preserve">PROD3308</t>
  </si>
  <si>
    <t xml:space="preserve">PROD3309</t>
  </si>
  <si>
    <t xml:space="preserve">PROD3310</t>
  </si>
  <si>
    <t xml:space="preserve">PROD3311</t>
  </si>
  <si>
    <t xml:space="preserve">PROD3312</t>
  </si>
  <si>
    <t xml:space="preserve">PROD3313</t>
  </si>
  <si>
    <t xml:space="preserve">PROD3314</t>
  </si>
  <si>
    <t xml:space="preserve">PROD3315</t>
  </si>
  <si>
    <t xml:space="preserve">PROD3316</t>
  </si>
  <si>
    <t xml:space="preserve">PROD3317</t>
  </si>
  <si>
    <t xml:space="preserve">PROD3318</t>
  </si>
  <si>
    <t xml:space="preserve">PROD3319</t>
  </si>
  <si>
    <t xml:space="preserve">PROD3320</t>
  </si>
  <si>
    <t xml:space="preserve">PROD3321</t>
  </si>
  <si>
    <t xml:space="preserve">PROD3322</t>
  </si>
  <si>
    <t xml:space="preserve">PROD3323</t>
  </si>
  <si>
    <t xml:space="preserve">PROD3324</t>
  </si>
  <si>
    <t xml:space="preserve">PROD3325</t>
  </si>
  <si>
    <t xml:space="preserve">PROD3326</t>
  </si>
  <si>
    <t xml:space="preserve">PROD3327</t>
  </si>
  <si>
    <t xml:space="preserve">PROD3328</t>
  </si>
  <si>
    <t xml:space="preserve">PROD3329</t>
  </si>
  <si>
    <t xml:space="preserve">PROD3330</t>
  </si>
  <si>
    <t xml:space="preserve">PROD3331</t>
  </si>
  <si>
    <t xml:space="preserve">PROD3332</t>
  </si>
  <si>
    <t xml:space="preserve">PROD3333</t>
  </si>
  <si>
    <t xml:space="preserve">PROD3334</t>
  </si>
  <si>
    <t xml:space="preserve">PROD3335</t>
  </si>
  <si>
    <t xml:space="preserve">PROD3336</t>
  </si>
  <si>
    <t xml:space="preserve">PROD3337</t>
  </si>
  <si>
    <t xml:space="preserve">PROD3338</t>
  </si>
  <si>
    <t xml:space="preserve">PROD3339</t>
  </si>
  <si>
    <t xml:space="preserve">PROD3340</t>
  </si>
  <si>
    <t xml:space="preserve">PROD3341</t>
  </si>
  <si>
    <t xml:space="preserve">PROD3342</t>
  </si>
  <si>
    <t xml:space="preserve">PROD3343</t>
  </si>
  <si>
    <t xml:space="preserve">PROD3344</t>
  </si>
  <si>
    <t xml:space="preserve">PROD3345</t>
  </si>
  <si>
    <t xml:space="preserve">PROD3346</t>
  </si>
  <si>
    <t xml:space="preserve">PROD3347</t>
  </si>
  <si>
    <t xml:space="preserve">PROD3348</t>
  </si>
  <si>
    <t xml:space="preserve">PROD3349</t>
  </si>
  <si>
    <t xml:space="preserve">PROD3350</t>
  </si>
  <si>
    <t xml:space="preserve">PROD3351</t>
  </si>
  <si>
    <t xml:space="preserve">PROD3352</t>
  </si>
  <si>
    <t xml:space="preserve">PROD3353</t>
  </si>
  <si>
    <t xml:space="preserve">PROD3354</t>
  </si>
  <si>
    <t xml:space="preserve">PROD3355</t>
  </si>
  <si>
    <t xml:space="preserve">PROD3356</t>
  </si>
  <si>
    <t xml:space="preserve">PROD3357</t>
  </si>
  <si>
    <t xml:space="preserve">PROD3358</t>
  </si>
  <si>
    <t xml:space="preserve">PROD3359</t>
  </si>
  <si>
    <t xml:space="preserve">PROD3360</t>
  </si>
  <si>
    <t xml:space="preserve">PROD3361</t>
  </si>
  <si>
    <t xml:space="preserve">PROD3362</t>
  </si>
  <si>
    <t xml:space="preserve">PROD3363</t>
  </si>
  <si>
    <t xml:space="preserve">PROD3364</t>
  </si>
  <si>
    <t xml:space="preserve">PROD3365</t>
  </si>
  <si>
    <t xml:space="preserve">PROD3366</t>
  </si>
  <si>
    <t xml:space="preserve">PROD3367</t>
  </si>
  <si>
    <t xml:space="preserve">PROD3368</t>
  </si>
  <si>
    <t xml:space="preserve">PROD3369</t>
  </si>
  <si>
    <t xml:space="preserve">PROD3370</t>
  </si>
  <si>
    <t xml:space="preserve">PROD3371</t>
  </si>
  <si>
    <t xml:space="preserve">PROD3372</t>
  </si>
  <si>
    <t xml:space="preserve">PROD3373</t>
  </si>
  <si>
    <t xml:space="preserve">PROD3374</t>
  </si>
  <si>
    <t xml:space="preserve">PROD3375</t>
  </si>
  <si>
    <t xml:space="preserve">PROD3376</t>
  </si>
  <si>
    <t xml:space="preserve">PROD3377</t>
  </si>
  <si>
    <t xml:space="preserve">PROD3378</t>
  </si>
  <si>
    <t xml:space="preserve">PROD3379</t>
  </si>
  <si>
    <t xml:space="preserve">PROD3380</t>
  </si>
  <si>
    <t xml:space="preserve">PROD3381</t>
  </si>
  <si>
    <t xml:space="preserve">PROD3382</t>
  </si>
  <si>
    <t xml:space="preserve">PROD3383</t>
  </si>
  <si>
    <t xml:space="preserve">PROD3384</t>
  </si>
  <si>
    <t xml:space="preserve">PROD3385</t>
  </si>
  <si>
    <t xml:space="preserve">PROD3386</t>
  </si>
  <si>
    <t xml:space="preserve">PROD3387</t>
  </si>
  <si>
    <t xml:space="preserve">PROD3388</t>
  </si>
  <si>
    <t xml:space="preserve">PROD3389</t>
  </si>
  <si>
    <t xml:space="preserve">PROD3390</t>
  </si>
  <si>
    <t xml:space="preserve">PROD3391</t>
  </si>
  <si>
    <t xml:space="preserve">PROD3392</t>
  </si>
  <si>
    <t xml:space="preserve">PROD3393</t>
  </si>
  <si>
    <t xml:space="preserve">PROD3394</t>
  </si>
  <si>
    <t xml:space="preserve">PROD3395</t>
  </si>
  <si>
    <t xml:space="preserve">PROD3396</t>
  </si>
  <si>
    <t xml:space="preserve">PROD3397</t>
  </si>
  <si>
    <t xml:space="preserve">PROD3398</t>
  </si>
  <si>
    <t xml:space="preserve">PROD3399</t>
  </si>
  <si>
    <t xml:space="preserve">PROD3400</t>
  </si>
  <si>
    <t xml:space="preserve">PROD3401</t>
  </si>
  <si>
    <t xml:space="preserve">PROD3402</t>
  </si>
  <si>
    <t xml:space="preserve">PROD3403</t>
  </si>
  <si>
    <t xml:space="preserve">PROD3404</t>
  </si>
  <si>
    <t xml:space="preserve">PROD3405</t>
  </si>
  <si>
    <t xml:space="preserve">PROD3406</t>
  </si>
  <si>
    <t xml:space="preserve">PROD3407</t>
  </si>
  <si>
    <t xml:space="preserve">PROD3408</t>
  </si>
  <si>
    <t xml:space="preserve">PROD3409</t>
  </si>
  <si>
    <t xml:space="preserve">PROD3410</t>
  </si>
  <si>
    <t xml:space="preserve">PROD3411</t>
  </si>
  <si>
    <t xml:space="preserve">PROD3412</t>
  </si>
  <si>
    <t xml:space="preserve">PROD3413</t>
  </si>
  <si>
    <t xml:space="preserve">PROD3414</t>
  </si>
  <si>
    <t xml:space="preserve">PROD3415</t>
  </si>
  <si>
    <t xml:space="preserve">PROD3416</t>
  </si>
  <si>
    <t xml:space="preserve">PROD3417</t>
  </si>
  <si>
    <t xml:space="preserve">PROD3418</t>
  </si>
  <si>
    <t xml:space="preserve">PROD3419</t>
  </si>
  <si>
    <t xml:space="preserve">PROD3420</t>
  </si>
  <si>
    <t xml:space="preserve">PROD3421</t>
  </si>
  <si>
    <t xml:space="preserve">PROD3422</t>
  </si>
  <si>
    <t xml:space="preserve">PROD3423</t>
  </si>
  <si>
    <t xml:space="preserve">PROD3424</t>
  </si>
  <si>
    <t xml:space="preserve">PROD3425</t>
  </si>
  <si>
    <t xml:space="preserve">PROD3426</t>
  </si>
  <si>
    <t xml:space="preserve">PROD3427</t>
  </si>
  <si>
    <t xml:space="preserve">PROD3428</t>
  </si>
  <si>
    <t xml:space="preserve">PROD3429</t>
  </si>
  <si>
    <t xml:space="preserve">PROD3430</t>
  </si>
  <si>
    <t xml:space="preserve">PROD3431</t>
  </si>
  <si>
    <t xml:space="preserve">PROD3432</t>
  </si>
  <si>
    <t xml:space="preserve">PROD3433</t>
  </si>
  <si>
    <t xml:space="preserve">PROD3434</t>
  </si>
  <si>
    <t xml:space="preserve">PROD3435</t>
  </si>
  <si>
    <t xml:space="preserve">PROD3436</t>
  </si>
  <si>
    <t xml:space="preserve">PROD3437</t>
  </si>
  <si>
    <t xml:space="preserve">PROD3438</t>
  </si>
  <si>
    <t xml:space="preserve">PROD3439</t>
  </si>
  <si>
    <t xml:space="preserve">PROD3440</t>
  </si>
  <si>
    <t xml:space="preserve">PROD3441</t>
  </si>
  <si>
    <t xml:space="preserve">PROD3442</t>
  </si>
  <si>
    <t xml:space="preserve">PROD3443</t>
  </si>
  <si>
    <t xml:space="preserve">PROD3444</t>
  </si>
  <si>
    <t xml:space="preserve">PROD3445</t>
  </si>
  <si>
    <t xml:space="preserve">PROD3446</t>
  </si>
  <si>
    <t xml:space="preserve">PROD3447</t>
  </si>
  <si>
    <t xml:space="preserve">PROD3448</t>
  </si>
  <si>
    <t xml:space="preserve">PROD3449</t>
  </si>
  <si>
    <t xml:space="preserve">PROD3450</t>
  </si>
  <si>
    <t xml:space="preserve">PROD3451</t>
  </si>
  <si>
    <t xml:space="preserve">PROD3452</t>
  </si>
  <si>
    <t xml:space="preserve">PROD3453</t>
  </si>
  <si>
    <t xml:space="preserve">PROD3454</t>
  </si>
  <si>
    <t xml:space="preserve">PROD3455</t>
  </si>
  <si>
    <t xml:space="preserve">PROD3456</t>
  </si>
  <si>
    <t xml:space="preserve">PROD3457</t>
  </si>
  <si>
    <t xml:space="preserve">PROD3458</t>
  </si>
  <si>
    <t xml:space="preserve">PROD3459</t>
  </si>
  <si>
    <t xml:space="preserve">PROD3460</t>
  </si>
  <si>
    <t xml:space="preserve">PROD3461</t>
  </si>
  <si>
    <t xml:space="preserve">PROD3462</t>
  </si>
  <si>
    <t xml:space="preserve">PROD3463</t>
  </si>
  <si>
    <t xml:space="preserve">PROD3464</t>
  </si>
  <si>
    <t xml:space="preserve">PROD3465</t>
  </si>
  <si>
    <t xml:space="preserve">PROD3466</t>
  </si>
  <si>
    <t xml:space="preserve">PROD3467</t>
  </si>
  <si>
    <t xml:space="preserve">PROD3468</t>
  </si>
  <si>
    <t xml:space="preserve">PROD3469</t>
  </si>
  <si>
    <t xml:space="preserve">PROD3470</t>
  </si>
  <si>
    <t xml:space="preserve">PROD3471</t>
  </si>
  <si>
    <t xml:space="preserve">PROD3472</t>
  </si>
  <si>
    <t xml:space="preserve">PROD3473</t>
  </si>
  <si>
    <t xml:space="preserve">PROD3474</t>
  </si>
  <si>
    <t xml:space="preserve">PROD3475</t>
  </si>
  <si>
    <t xml:space="preserve">PROD3476</t>
  </si>
  <si>
    <t xml:space="preserve">PROD3477</t>
  </si>
  <si>
    <t xml:space="preserve">PROD3478</t>
  </si>
  <si>
    <t xml:space="preserve">PROD3479</t>
  </si>
  <si>
    <t xml:space="preserve">PROD3480</t>
  </si>
  <si>
    <t xml:space="preserve">PROD3481</t>
  </si>
  <si>
    <t xml:space="preserve">PROD3482</t>
  </si>
  <si>
    <t xml:space="preserve">PROD3483</t>
  </si>
  <si>
    <t xml:space="preserve">PROD3484</t>
  </si>
  <si>
    <t xml:space="preserve">PROD3485</t>
  </si>
  <si>
    <t xml:space="preserve">PROD3486</t>
  </si>
  <si>
    <t xml:space="preserve">PROD3487</t>
  </si>
  <si>
    <t xml:space="preserve">PROD3488</t>
  </si>
  <si>
    <t xml:space="preserve">PROD3489</t>
  </si>
  <si>
    <t xml:space="preserve">PROD3490</t>
  </si>
  <si>
    <t xml:space="preserve">PROD3491</t>
  </si>
  <si>
    <t xml:space="preserve">PROD3492</t>
  </si>
  <si>
    <t xml:space="preserve">PROD3493</t>
  </si>
  <si>
    <t xml:space="preserve">PROD3494</t>
  </si>
  <si>
    <t xml:space="preserve">PROD3495</t>
  </si>
  <si>
    <t xml:space="preserve">PROD3496</t>
  </si>
  <si>
    <t xml:space="preserve">PROD3497</t>
  </si>
  <si>
    <t xml:space="preserve">PROD3498</t>
  </si>
  <si>
    <t xml:space="preserve">PROD3499</t>
  </si>
  <si>
    <t xml:space="preserve">PROD3500</t>
  </si>
  <si>
    <t xml:space="preserve">PROD3501</t>
  </si>
  <si>
    <t xml:space="preserve">PROD3502</t>
  </si>
  <si>
    <t xml:space="preserve">PROD3503</t>
  </si>
  <si>
    <t xml:space="preserve">PROD3504</t>
  </si>
  <si>
    <t xml:space="preserve">PROD3505</t>
  </si>
  <si>
    <t xml:space="preserve">PROD3506</t>
  </si>
  <si>
    <t xml:space="preserve">PROD3507</t>
  </si>
  <si>
    <t xml:space="preserve">PROD3508</t>
  </si>
  <si>
    <t xml:space="preserve">PROD3509</t>
  </si>
  <si>
    <t xml:space="preserve">PROD3510</t>
  </si>
  <si>
    <t xml:space="preserve">PROD3511</t>
  </si>
  <si>
    <t xml:space="preserve">PROD3512</t>
  </si>
  <si>
    <t xml:space="preserve">PROD3513</t>
  </si>
  <si>
    <t xml:space="preserve">PROD3514</t>
  </si>
  <si>
    <t xml:space="preserve">PROD3515</t>
  </si>
  <si>
    <t xml:space="preserve">PROD3516</t>
  </si>
  <si>
    <t xml:space="preserve">PROD3517</t>
  </si>
  <si>
    <t xml:space="preserve">PROD3518</t>
  </si>
  <si>
    <t xml:space="preserve">PROD3519</t>
  </si>
  <si>
    <t xml:space="preserve">PROD3520</t>
  </si>
  <si>
    <t xml:space="preserve">PROD3521</t>
  </si>
  <si>
    <t xml:space="preserve">PROD3522</t>
  </si>
  <si>
    <t xml:space="preserve">PROD3523</t>
  </si>
  <si>
    <t xml:space="preserve">PROD3524</t>
  </si>
  <si>
    <t xml:space="preserve">PROD3525</t>
  </si>
  <si>
    <t xml:space="preserve">PROD3526</t>
  </si>
  <si>
    <t xml:space="preserve">PROD3527</t>
  </si>
  <si>
    <t xml:space="preserve">PROD3528</t>
  </si>
  <si>
    <t xml:space="preserve">PROD3529</t>
  </si>
  <si>
    <t xml:space="preserve">PROD3530</t>
  </si>
  <si>
    <t xml:space="preserve">PROD3531</t>
  </si>
  <si>
    <t xml:space="preserve">PROD3532</t>
  </si>
  <si>
    <t xml:space="preserve">PROD3533</t>
  </si>
  <si>
    <t xml:space="preserve">PROD3534</t>
  </si>
  <si>
    <t xml:space="preserve">PROD3535</t>
  </si>
  <si>
    <t xml:space="preserve">PROD3536</t>
  </si>
  <si>
    <t xml:space="preserve">PROD3537</t>
  </si>
  <si>
    <t xml:space="preserve">PROD3538</t>
  </si>
  <si>
    <t xml:space="preserve">PROD3539</t>
  </si>
  <si>
    <t xml:space="preserve">PROD3540</t>
  </si>
  <si>
    <t xml:space="preserve">PROD3541</t>
  </si>
  <si>
    <t xml:space="preserve">PROD3542</t>
  </si>
  <si>
    <t xml:space="preserve">PROD3543</t>
  </si>
  <si>
    <t xml:space="preserve">PROD3544</t>
  </si>
  <si>
    <t xml:space="preserve">PROD3545</t>
  </si>
  <si>
    <t xml:space="preserve">PROD3546</t>
  </si>
  <si>
    <t xml:space="preserve">PROD3547</t>
  </si>
  <si>
    <t xml:space="preserve">PROD3548</t>
  </si>
  <si>
    <t xml:space="preserve">PROD3549</t>
  </si>
  <si>
    <t xml:space="preserve">PROD3550</t>
  </si>
  <si>
    <t xml:space="preserve">PROD3551</t>
  </si>
  <si>
    <t xml:space="preserve">PROD3552</t>
  </si>
  <si>
    <t xml:space="preserve">PROD3553</t>
  </si>
  <si>
    <t xml:space="preserve">PROD3554</t>
  </si>
  <si>
    <t xml:space="preserve">PROD3555</t>
  </si>
  <si>
    <t xml:space="preserve">PROD3556</t>
  </si>
  <si>
    <t xml:space="preserve">PROD3557</t>
  </si>
  <si>
    <t xml:space="preserve">PROD3558</t>
  </si>
  <si>
    <t xml:space="preserve">PROD3559</t>
  </si>
  <si>
    <t xml:space="preserve">PROD3560</t>
  </si>
  <si>
    <t xml:space="preserve">PROD3561</t>
  </si>
  <si>
    <t xml:space="preserve">PROD3562</t>
  </si>
  <si>
    <t xml:space="preserve">PROD3563</t>
  </si>
  <si>
    <t xml:space="preserve">PROD3564</t>
  </si>
  <si>
    <t xml:space="preserve">PROD3565</t>
  </si>
  <si>
    <t xml:space="preserve">PROD3566</t>
  </si>
  <si>
    <t xml:space="preserve">PROD3567</t>
  </si>
  <si>
    <t xml:space="preserve">PROD3568</t>
  </si>
  <si>
    <t xml:space="preserve">PROD3569</t>
  </si>
  <si>
    <t xml:space="preserve">PROD3570</t>
  </si>
  <si>
    <t xml:space="preserve">PROD3571</t>
  </si>
  <si>
    <t xml:space="preserve">PROD3572</t>
  </si>
  <si>
    <t xml:space="preserve">PROD3573</t>
  </si>
  <si>
    <t xml:space="preserve">PROD3574</t>
  </si>
  <si>
    <t xml:space="preserve">PROD3575</t>
  </si>
  <si>
    <t xml:space="preserve">PROD3576</t>
  </si>
  <si>
    <t xml:space="preserve">PROD3577</t>
  </si>
  <si>
    <t xml:space="preserve">PROD3578</t>
  </si>
  <si>
    <t xml:space="preserve">PROD3579</t>
  </si>
  <si>
    <t xml:space="preserve">PROD3580</t>
  </si>
  <si>
    <t xml:space="preserve">PROD3581</t>
  </si>
  <si>
    <t xml:space="preserve">PROD3582</t>
  </si>
  <si>
    <t xml:space="preserve">PROD3583</t>
  </si>
  <si>
    <t xml:space="preserve">PROD3584</t>
  </si>
  <si>
    <t xml:space="preserve">PROD3585</t>
  </si>
  <si>
    <t xml:space="preserve">PROD3586</t>
  </si>
  <si>
    <t xml:space="preserve">PROD3587</t>
  </si>
  <si>
    <t xml:space="preserve">PROD3588</t>
  </si>
  <si>
    <t xml:space="preserve">PROD3589</t>
  </si>
  <si>
    <t xml:space="preserve">PROD3590</t>
  </si>
  <si>
    <t xml:space="preserve">PROD3591</t>
  </si>
  <si>
    <t xml:space="preserve">PROD3592</t>
  </si>
  <si>
    <t xml:space="preserve">PROD3593</t>
  </si>
  <si>
    <t xml:space="preserve">PROD3594</t>
  </si>
  <si>
    <t xml:space="preserve">PROD3595</t>
  </si>
  <si>
    <t xml:space="preserve">PROD3596</t>
  </si>
  <si>
    <t xml:space="preserve">PROD3597</t>
  </si>
  <si>
    <t xml:space="preserve">PROD3598</t>
  </si>
  <si>
    <t xml:space="preserve">PROD3599</t>
  </si>
  <si>
    <t xml:space="preserve">PROD3600</t>
  </si>
  <si>
    <t xml:space="preserve">PROD3601</t>
  </si>
  <si>
    <t xml:space="preserve">PROD3602</t>
  </si>
  <si>
    <t xml:space="preserve">PROD3603</t>
  </si>
  <si>
    <t xml:space="preserve">PROD3604</t>
  </si>
  <si>
    <t xml:space="preserve">PROD3605</t>
  </si>
  <si>
    <t xml:space="preserve">PROD3606</t>
  </si>
  <si>
    <t xml:space="preserve">PROD3607</t>
  </si>
  <si>
    <t xml:space="preserve">PROD3608</t>
  </si>
  <si>
    <t xml:space="preserve">PROD3609</t>
  </si>
  <si>
    <t xml:space="preserve">PROD3610</t>
  </si>
  <si>
    <t xml:space="preserve">PROD3611</t>
  </si>
  <si>
    <t xml:space="preserve">PROD3612</t>
  </si>
  <si>
    <t xml:space="preserve">PROD3613</t>
  </si>
  <si>
    <t xml:space="preserve">PROD3614</t>
  </si>
  <si>
    <t xml:space="preserve">PROD3615</t>
  </si>
  <si>
    <t xml:space="preserve">PROD3616</t>
  </si>
  <si>
    <t xml:space="preserve">PROD3617</t>
  </si>
  <si>
    <t xml:space="preserve">PROD3618</t>
  </si>
  <si>
    <t xml:space="preserve">PROD3619</t>
  </si>
  <si>
    <t xml:space="preserve">PROD3620</t>
  </si>
  <si>
    <t xml:space="preserve">PROD3621</t>
  </si>
  <si>
    <t xml:space="preserve">PROD3622</t>
  </si>
  <si>
    <t xml:space="preserve">PROD3623</t>
  </si>
  <si>
    <t xml:space="preserve">PROD3624</t>
  </si>
  <si>
    <t xml:space="preserve">PROD3625</t>
  </si>
  <si>
    <t xml:space="preserve">PROD3626</t>
  </si>
  <si>
    <t xml:space="preserve">PROD3627</t>
  </si>
  <si>
    <t xml:space="preserve">PROD3628</t>
  </si>
  <si>
    <t xml:space="preserve">PROD3629</t>
  </si>
  <si>
    <t xml:space="preserve">PROD3630</t>
  </si>
  <si>
    <t xml:space="preserve">PROD3631</t>
  </si>
  <si>
    <t xml:space="preserve">PROD3632</t>
  </si>
  <si>
    <t xml:space="preserve">PROD3633</t>
  </si>
  <si>
    <t xml:space="preserve">PROD3634</t>
  </si>
  <si>
    <t xml:space="preserve">PROD3635</t>
  </si>
  <si>
    <t xml:space="preserve">PROD3636</t>
  </si>
  <si>
    <t xml:space="preserve">PROD3637</t>
  </si>
  <si>
    <t xml:space="preserve">PROD3638</t>
  </si>
  <si>
    <t xml:space="preserve">PROD3639</t>
  </si>
  <si>
    <t xml:space="preserve">PROD3640</t>
  </si>
  <si>
    <t xml:space="preserve">PROD3641</t>
  </si>
  <si>
    <t xml:space="preserve">PROD3642</t>
  </si>
  <si>
    <t xml:space="preserve">PROD3643</t>
  </si>
  <si>
    <t xml:space="preserve">PROD3644</t>
  </si>
  <si>
    <t xml:space="preserve">PROD3645</t>
  </si>
  <si>
    <t xml:space="preserve">PROD3646</t>
  </si>
  <si>
    <t xml:space="preserve">PROD3647</t>
  </si>
  <si>
    <t xml:space="preserve">PROD3648</t>
  </si>
  <si>
    <t xml:space="preserve">PROD3649</t>
  </si>
  <si>
    <t xml:space="preserve">PROD3650</t>
  </si>
  <si>
    <t xml:space="preserve">PROD3651</t>
  </si>
  <si>
    <t xml:space="preserve">PROD3652</t>
  </si>
  <si>
    <t xml:space="preserve">PROD3653</t>
  </si>
  <si>
    <t xml:space="preserve">PROD3654</t>
  </si>
  <si>
    <t xml:space="preserve">PROD3655</t>
  </si>
  <si>
    <t xml:space="preserve">PROD3656</t>
  </si>
  <si>
    <t xml:space="preserve">PROD3657</t>
  </si>
  <si>
    <t xml:space="preserve">PROD3658</t>
  </si>
  <si>
    <t xml:space="preserve">PROD3659</t>
  </si>
  <si>
    <t xml:space="preserve">PROD3660</t>
  </si>
  <si>
    <t xml:space="preserve">PROD3661</t>
  </si>
  <si>
    <t xml:space="preserve">PROD3662</t>
  </si>
  <si>
    <t xml:space="preserve">PROD3663</t>
  </si>
  <si>
    <t xml:space="preserve">PROD3664</t>
  </si>
  <si>
    <t xml:space="preserve">PROD3665</t>
  </si>
  <si>
    <t xml:space="preserve">PROD3666</t>
  </si>
  <si>
    <t xml:space="preserve">PROD3667</t>
  </si>
  <si>
    <t xml:space="preserve">PROD3668</t>
  </si>
  <si>
    <t xml:space="preserve">PROD3669</t>
  </si>
  <si>
    <t xml:space="preserve">PROD3670</t>
  </si>
  <si>
    <t xml:space="preserve">PROD3671</t>
  </si>
  <si>
    <t xml:space="preserve">PROD3672</t>
  </si>
  <si>
    <t xml:space="preserve">PROD3673</t>
  </si>
  <si>
    <t xml:space="preserve">PROD3674</t>
  </si>
  <si>
    <t xml:space="preserve">PROD3675</t>
  </si>
  <si>
    <t xml:space="preserve">PROD3676</t>
  </si>
  <si>
    <t xml:space="preserve">PROD3677</t>
  </si>
  <si>
    <t xml:space="preserve">PROD3678</t>
  </si>
  <si>
    <t xml:space="preserve">PROD3679</t>
  </si>
  <si>
    <t xml:space="preserve">PROD3680</t>
  </si>
  <si>
    <t xml:space="preserve">PROD3681</t>
  </si>
  <si>
    <t xml:space="preserve">PROD3682</t>
  </si>
  <si>
    <t xml:space="preserve">PROD3683</t>
  </si>
  <si>
    <t xml:space="preserve">PROD3684</t>
  </si>
  <si>
    <t xml:space="preserve">PROD3685</t>
  </si>
  <si>
    <t xml:space="preserve">PROD3686</t>
  </si>
  <si>
    <t xml:space="preserve">PROD3687</t>
  </si>
  <si>
    <t xml:space="preserve">PROD3688</t>
  </si>
  <si>
    <t xml:space="preserve">PROD3689</t>
  </si>
  <si>
    <t xml:space="preserve">PROD3690</t>
  </si>
  <si>
    <t xml:space="preserve">PROD3691</t>
  </si>
  <si>
    <t xml:space="preserve">PROD3692</t>
  </si>
  <si>
    <t xml:space="preserve">PROD3693</t>
  </si>
  <si>
    <t xml:space="preserve">PROD3694</t>
  </si>
  <si>
    <t xml:space="preserve">PROD3695</t>
  </si>
  <si>
    <t xml:space="preserve">PROD3696</t>
  </si>
  <si>
    <t xml:space="preserve">PROD3697</t>
  </si>
  <si>
    <t xml:space="preserve">PROD3698</t>
  </si>
  <si>
    <t xml:space="preserve">PROD3699</t>
  </si>
  <si>
    <t xml:space="preserve">PROD3700</t>
  </si>
  <si>
    <t xml:space="preserve">PROD3701</t>
  </si>
  <si>
    <t xml:space="preserve">PROD3702</t>
  </si>
  <si>
    <t xml:space="preserve">PROD3703</t>
  </si>
  <si>
    <t xml:space="preserve">PROD3704</t>
  </si>
  <si>
    <t xml:space="preserve">PROD3705</t>
  </si>
  <si>
    <t xml:space="preserve">PROD3706</t>
  </si>
  <si>
    <t xml:space="preserve">PROD3707</t>
  </si>
  <si>
    <t xml:space="preserve">PROD3708</t>
  </si>
  <si>
    <t xml:space="preserve">PROD3709</t>
  </si>
  <si>
    <t xml:space="preserve">PROD3710</t>
  </si>
  <si>
    <t xml:space="preserve">PROD3711</t>
  </si>
  <si>
    <t xml:space="preserve">PROD3712</t>
  </si>
  <si>
    <t xml:space="preserve">PROD3713</t>
  </si>
  <si>
    <t xml:space="preserve">PROD3714</t>
  </si>
  <si>
    <t xml:space="preserve">PROD3715</t>
  </si>
  <si>
    <t xml:space="preserve">PROD3716</t>
  </si>
  <si>
    <t xml:space="preserve">PROD3717</t>
  </si>
  <si>
    <t xml:space="preserve">PROD3718</t>
  </si>
  <si>
    <t xml:space="preserve">PROD3719</t>
  </si>
  <si>
    <t xml:space="preserve">PROD3720</t>
  </si>
  <si>
    <t xml:space="preserve">PROD3721</t>
  </si>
  <si>
    <t xml:space="preserve">PROD3722</t>
  </si>
  <si>
    <t xml:space="preserve">PROD3723</t>
  </si>
  <si>
    <t xml:space="preserve">PROD3724</t>
  </si>
  <si>
    <t xml:space="preserve">PROD3725</t>
  </si>
  <si>
    <t xml:space="preserve">PROD3726</t>
  </si>
  <si>
    <t xml:space="preserve">PROD3727</t>
  </si>
  <si>
    <t xml:space="preserve">PROD3728</t>
  </si>
  <si>
    <t xml:space="preserve">PROD3729</t>
  </si>
  <si>
    <t xml:space="preserve">PROD3730</t>
  </si>
  <si>
    <t xml:space="preserve">PROD3731</t>
  </si>
  <si>
    <t xml:space="preserve">PROD3732</t>
  </si>
  <si>
    <t xml:space="preserve">PROD3733</t>
  </si>
  <si>
    <t xml:space="preserve">PROD3734</t>
  </si>
  <si>
    <t xml:space="preserve">PROD3735</t>
  </si>
  <si>
    <t xml:space="preserve">PROD3736</t>
  </si>
  <si>
    <t xml:space="preserve">PROD3737</t>
  </si>
  <si>
    <t xml:space="preserve">PROD3738</t>
  </si>
  <si>
    <t xml:space="preserve">PROD3739</t>
  </si>
  <si>
    <t xml:space="preserve">PROD3740</t>
  </si>
  <si>
    <t xml:space="preserve">PROD3741</t>
  </si>
  <si>
    <t xml:space="preserve">PROD3742</t>
  </si>
  <si>
    <t xml:space="preserve">PROD3743</t>
  </si>
  <si>
    <t xml:space="preserve">PROD3744</t>
  </si>
  <si>
    <t xml:space="preserve">PROD3745</t>
  </si>
  <si>
    <t xml:space="preserve">PROD3746</t>
  </si>
  <si>
    <t xml:space="preserve">PROD3747</t>
  </si>
  <si>
    <t xml:space="preserve">PROD3748</t>
  </si>
  <si>
    <t xml:space="preserve">PROD3749</t>
  </si>
  <si>
    <t xml:space="preserve">PROD3750</t>
  </si>
  <si>
    <t xml:space="preserve">PROD3751</t>
  </si>
  <si>
    <t xml:space="preserve">PROD3752</t>
  </si>
  <si>
    <t xml:space="preserve">PROD3753</t>
  </si>
  <si>
    <t xml:space="preserve">PROD3754</t>
  </si>
  <si>
    <t xml:space="preserve">PROD3755</t>
  </si>
  <si>
    <t xml:space="preserve">PROD3756</t>
  </si>
  <si>
    <t xml:space="preserve">PROD3757</t>
  </si>
  <si>
    <t xml:space="preserve">PROD3758</t>
  </si>
  <si>
    <t xml:space="preserve">PROD3759</t>
  </si>
  <si>
    <t xml:space="preserve">PROD3760</t>
  </si>
  <si>
    <t xml:space="preserve">PROD3761</t>
  </si>
  <si>
    <t xml:space="preserve">PROD3762</t>
  </si>
  <si>
    <t xml:space="preserve">PROD3763</t>
  </si>
  <si>
    <t xml:space="preserve">PROD3764</t>
  </si>
  <si>
    <t xml:space="preserve">PROD3765</t>
  </si>
  <si>
    <t xml:space="preserve">PROD3766</t>
  </si>
  <si>
    <t xml:space="preserve">PROD3767</t>
  </si>
  <si>
    <t xml:space="preserve">PROD3768</t>
  </si>
  <si>
    <t xml:space="preserve">PROD3769</t>
  </si>
  <si>
    <t xml:space="preserve">PROD3770</t>
  </si>
  <si>
    <t xml:space="preserve">PROD3771</t>
  </si>
  <si>
    <t xml:space="preserve">PROD3772</t>
  </si>
  <si>
    <t xml:space="preserve">PROD3773</t>
  </si>
  <si>
    <t xml:space="preserve">PROD3774</t>
  </si>
  <si>
    <t xml:space="preserve">PROD3775</t>
  </si>
  <si>
    <t xml:space="preserve">PROD3776</t>
  </si>
  <si>
    <t xml:space="preserve">PROD3777</t>
  </si>
  <si>
    <t xml:space="preserve">PROD3778</t>
  </si>
  <si>
    <t xml:space="preserve">PROD3779</t>
  </si>
  <si>
    <t xml:space="preserve">PROD3780</t>
  </si>
  <si>
    <t xml:space="preserve">PROD3781</t>
  </si>
  <si>
    <t xml:space="preserve">PROD3782</t>
  </si>
  <si>
    <t xml:space="preserve">PROD3783</t>
  </si>
  <si>
    <t xml:space="preserve">PROD3784</t>
  </si>
  <si>
    <t xml:space="preserve">PROD3785</t>
  </si>
  <si>
    <t xml:space="preserve">PROD3786</t>
  </si>
  <si>
    <t xml:space="preserve">PROD3787</t>
  </si>
  <si>
    <t xml:space="preserve">PROD3788</t>
  </si>
  <si>
    <t xml:space="preserve">PROD3789</t>
  </si>
  <si>
    <t xml:space="preserve">PROD3790</t>
  </si>
  <si>
    <t xml:space="preserve">PROD3791</t>
  </si>
  <si>
    <t xml:space="preserve">PROD3792</t>
  </si>
  <si>
    <t xml:space="preserve">PROD3793</t>
  </si>
  <si>
    <t xml:space="preserve">PROD3794</t>
  </si>
  <si>
    <t xml:space="preserve">PROD3795</t>
  </si>
  <si>
    <t xml:space="preserve">PROD3796</t>
  </si>
  <si>
    <t xml:space="preserve">PROD3797</t>
  </si>
  <si>
    <t xml:space="preserve">PROD3798</t>
  </si>
  <si>
    <t xml:space="preserve">PROD3799</t>
  </si>
  <si>
    <t xml:space="preserve">PROD3800</t>
  </si>
  <si>
    <t xml:space="preserve">PROD3801</t>
  </si>
  <si>
    <t xml:space="preserve">PROD3802</t>
  </si>
  <si>
    <t xml:space="preserve">PROD3803</t>
  </si>
  <si>
    <t xml:space="preserve">PROD3804</t>
  </si>
  <si>
    <t xml:space="preserve">PROD3805</t>
  </si>
  <si>
    <t xml:space="preserve">PROD3806</t>
  </si>
  <si>
    <t xml:space="preserve">PROD3807</t>
  </si>
  <si>
    <t xml:space="preserve">PROD3808</t>
  </si>
  <si>
    <t xml:space="preserve">PROD3809</t>
  </si>
  <si>
    <t xml:space="preserve">PROD3810</t>
  </si>
  <si>
    <t xml:space="preserve">PROD3811</t>
  </si>
  <si>
    <t xml:space="preserve">PROD3812</t>
  </si>
  <si>
    <t xml:space="preserve">PROD3813</t>
  </si>
  <si>
    <t xml:space="preserve">PROD3814</t>
  </si>
  <si>
    <t xml:space="preserve">PROD3815</t>
  </si>
  <si>
    <t xml:space="preserve">PROD3816</t>
  </si>
  <si>
    <t xml:space="preserve">PROD3817</t>
  </si>
  <si>
    <t xml:space="preserve">PROD3818</t>
  </si>
  <si>
    <t xml:space="preserve">PROD3819</t>
  </si>
  <si>
    <t xml:space="preserve">PROD3820</t>
  </si>
  <si>
    <t xml:space="preserve">PROD3821</t>
  </si>
  <si>
    <t xml:space="preserve">PROD3822</t>
  </si>
  <si>
    <t xml:space="preserve">PROD3823</t>
  </si>
  <si>
    <t xml:space="preserve">PROD3824</t>
  </si>
  <si>
    <t xml:space="preserve">PROD3825</t>
  </si>
  <si>
    <t xml:space="preserve">PROD3826</t>
  </si>
  <si>
    <t xml:space="preserve">PROD3827</t>
  </si>
  <si>
    <t xml:space="preserve">PROD3828</t>
  </si>
  <si>
    <t xml:space="preserve">PROD3829</t>
  </si>
  <si>
    <t xml:space="preserve">PROD3830</t>
  </si>
  <si>
    <t xml:space="preserve">PROD3831</t>
  </si>
  <si>
    <t xml:space="preserve">PROD3832</t>
  </si>
  <si>
    <t xml:space="preserve">PROD3833</t>
  </si>
  <si>
    <t xml:space="preserve">PROD3834</t>
  </si>
  <si>
    <t xml:space="preserve">PROD3835</t>
  </si>
  <si>
    <t xml:space="preserve">PROD3836</t>
  </si>
  <si>
    <t xml:space="preserve">PROD3837</t>
  </si>
  <si>
    <t xml:space="preserve">PROD3838</t>
  </si>
  <si>
    <t xml:space="preserve">PROD3839</t>
  </si>
  <si>
    <t xml:space="preserve">PROD3840</t>
  </si>
  <si>
    <t xml:space="preserve">PROD3841</t>
  </si>
  <si>
    <t xml:space="preserve">PROD3842</t>
  </si>
  <si>
    <t xml:space="preserve">PROD3843</t>
  </si>
  <si>
    <t xml:space="preserve">PROD3844</t>
  </si>
  <si>
    <t xml:space="preserve">PROD3845</t>
  </si>
  <si>
    <t xml:space="preserve">PROD3846</t>
  </si>
  <si>
    <t xml:space="preserve">PROD3847</t>
  </si>
  <si>
    <t xml:space="preserve">PROD3848</t>
  </si>
  <si>
    <t xml:space="preserve">PROD3849</t>
  </si>
  <si>
    <t xml:space="preserve">PROD3850</t>
  </si>
  <si>
    <t xml:space="preserve">PROD3851</t>
  </si>
  <si>
    <t xml:space="preserve">PROD3852</t>
  </si>
  <si>
    <t xml:space="preserve">PROD3853</t>
  </si>
  <si>
    <t xml:space="preserve">PROD3854</t>
  </si>
  <si>
    <t xml:space="preserve">PROD3855</t>
  </si>
  <si>
    <t xml:space="preserve">PROD3856</t>
  </si>
  <si>
    <t xml:space="preserve">PROD3857</t>
  </si>
  <si>
    <t xml:space="preserve">PROD3858</t>
  </si>
  <si>
    <t xml:space="preserve">PROD3859</t>
  </si>
  <si>
    <t xml:space="preserve">PROD3860</t>
  </si>
  <si>
    <t xml:space="preserve">PROD3861</t>
  </si>
  <si>
    <t xml:space="preserve">PROD3862</t>
  </si>
  <si>
    <t xml:space="preserve">PROD3863</t>
  </si>
  <si>
    <t xml:space="preserve">PROD3864</t>
  </si>
  <si>
    <t xml:space="preserve">PROD3865</t>
  </si>
  <si>
    <t xml:space="preserve">PROD3866</t>
  </si>
  <si>
    <t xml:space="preserve">PROD3867</t>
  </si>
  <si>
    <t xml:space="preserve">PROD3868</t>
  </si>
  <si>
    <t xml:space="preserve">PROD3869</t>
  </si>
  <si>
    <t xml:space="preserve">PROD3870</t>
  </si>
  <si>
    <t xml:space="preserve">PROD3871</t>
  </si>
  <si>
    <t xml:space="preserve">PROD3872</t>
  </si>
  <si>
    <t xml:space="preserve">PROD3873</t>
  </si>
  <si>
    <t xml:space="preserve">PROD3874</t>
  </si>
  <si>
    <t xml:space="preserve">PROD3875</t>
  </si>
  <si>
    <t xml:space="preserve">PROD3876</t>
  </si>
  <si>
    <t xml:space="preserve">PROD3877</t>
  </si>
  <si>
    <t xml:space="preserve">PROD3878</t>
  </si>
  <si>
    <t xml:space="preserve">PROD3879</t>
  </si>
  <si>
    <t xml:space="preserve">PROD3880</t>
  </si>
  <si>
    <t xml:space="preserve">PROD3881</t>
  </si>
  <si>
    <t xml:space="preserve">PROD3882</t>
  </si>
  <si>
    <t xml:space="preserve">PROD3883</t>
  </si>
  <si>
    <t xml:space="preserve">PROD3884</t>
  </si>
  <si>
    <t xml:space="preserve">PROD3885</t>
  </si>
  <si>
    <t xml:space="preserve">PROD3886</t>
  </si>
  <si>
    <t xml:space="preserve">PROD3887</t>
  </si>
  <si>
    <t xml:space="preserve">PROD3888</t>
  </si>
  <si>
    <t xml:space="preserve">PROD3889</t>
  </si>
  <si>
    <t xml:space="preserve">PROD3890</t>
  </si>
  <si>
    <t xml:space="preserve">PROD3891</t>
  </si>
  <si>
    <t xml:space="preserve">PROD3892</t>
  </si>
  <si>
    <t xml:space="preserve">PROD3893</t>
  </si>
  <si>
    <t xml:space="preserve">PROD3894</t>
  </si>
  <si>
    <t xml:space="preserve">PROD3895</t>
  </si>
  <si>
    <t xml:space="preserve">PROD3896</t>
  </si>
  <si>
    <t xml:space="preserve">PROD3897</t>
  </si>
  <si>
    <t xml:space="preserve">PROD3898</t>
  </si>
  <si>
    <t xml:space="preserve">PROD3899</t>
  </si>
  <si>
    <t xml:space="preserve">PROD3900</t>
  </si>
  <si>
    <t xml:space="preserve">PROD3901</t>
  </si>
  <si>
    <t xml:space="preserve">PROD3902</t>
  </si>
  <si>
    <t xml:space="preserve">PROD3903</t>
  </si>
  <si>
    <t xml:space="preserve">PROD3904</t>
  </si>
  <si>
    <t xml:space="preserve">PROD3905</t>
  </si>
  <si>
    <t xml:space="preserve">PROD3906</t>
  </si>
  <si>
    <t xml:space="preserve">PROD3907</t>
  </si>
  <si>
    <t xml:space="preserve">PROD3908</t>
  </si>
  <si>
    <t xml:space="preserve">PROD3909</t>
  </si>
  <si>
    <t xml:space="preserve">PROD3910</t>
  </si>
  <si>
    <t xml:space="preserve">PROD3911</t>
  </si>
  <si>
    <t xml:space="preserve">PROD3912</t>
  </si>
  <si>
    <t xml:space="preserve">PROD3913</t>
  </si>
  <si>
    <t xml:space="preserve">PROD3914</t>
  </si>
  <si>
    <t xml:space="preserve">PROD3915</t>
  </si>
  <si>
    <t xml:space="preserve">PROD3916</t>
  </si>
  <si>
    <t xml:space="preserve">PROD3917</t>
  </si>
  <si>
    <t xml:space="preserve">PROD3918</t>
  </si>
  <si>
    <t xml:space="preserve">PROD3919</t>
  </si>
  <si>
    <t xml:space="preserve">PROD3920</t>
  </si>
  <si>
    <t xml:space="preserve">PROD3921</t>
  </si>
  <si>
    <t xml:space="preserve">PROD3922</t>
  </si>
  <si>
    <t xml:space="preserve">PROD3923</t>
  </si>
  <si>
    <t xml:space="preserve">PROD3924</t>
  </si>
  <si>
    <t xml:space="preserve">PROD3925</t>
  </si>
  <si>
    <t xml:space="preserve">PROD3926</t>
  </si>
  <si>
    <t xml:space="preserve">PROD3927</t>
  </si>
  <si>
    <t xml:space="preserve">PROD3928</t>
  </si>
  <si>
    <t xml:space="preserve">PROD3929</t>
  </si>
  <si>
    <t xml:space="preserve">PROD3930</t>
  </si>
  <si>
    <t xml:space="preserve">PROD3931</t>
  </si>
  <si>
    <t xml:space="preserve">PROD3932</t>
  </si>
  <si>
    <t xml:space="preserve">PROD3933</t>
  </si>
  <si>
    <t xml:space="preserve">PROD3934</t>
  </si>
  <si>
    <t xml:space="preserve">PROD3935</t>
  </si>
  <si>
    <t xml:space="preserve">PROD3936</t>
  </si>
  <si>
    <t xml:space="preserve">PROD3937</t>
  </si>
  <si>
    <t xml:space="preserve">PROD3938</t>
  </si>
  <si>
    <t xml:space="preserve">PROD3939</t>
  </si>
  <si>
    <t xml:space="preserve">PROD3940</t>
  </si>
  <si>
    <t xml:space="preserve">PROD3941</t>
  </si>
  <si>
    <t xml:space="preserve">PROD3942</t>
  </si>
  <si>
    <t xml:space="preserve">PROD3943</t>
  </si>
  <si>
    <t xml:space="preserve">PROD3944</t>
  </si>
  <si>
    <t xml:space="preserve">PROD3945</t>
  </si>
  <si>
    <t xml:space="preserve">PROD3946</t>
  </si>
  <si>
    <t xml:space="preserve">PROD3947</t>
  </si>
  <si>
    <t xml:space="preserve">PROD3948</t>
  </si>
  <si>
    <t xml:space="preserve">PROD3949</t>
  </si>
  <si>
    <t xml:space="preserve">PROD3950</t>
  </si>
  <si>
    <t xml:space="preserve">PROD3951</t>
  </si>
  <si>
    <t xml:space="preserve">PROD3952</t>
  </si>
  <si>
    <t xml:space="preserve">PROD3953</t>
  </si>
  <si>
    <t xml:space="preserve">PROD3954</t>
  </si>
  <si>
    <t xml:space="preserve">PROD3955</t>
  </si>
  <si>
    <t xml:space="preserve">PROD3956</t>
  </si>
  <si>
    <t xml:space="preserve">PROD3957</t>
  </si>
  <si>
    <t xml:space="preserve">PROD3958</t>
  </si>
  <si>
    <t xml:space="preserve">PROD3959</t>
  </si>
  <si>
    <t xml:space="preserve">PROD3960</t>
  </si>
  <si>
    <t xml:space="preserve">PROD3961</t>
  </si>
  <si>
    <t xml:space="preserve">PROD3962</t>
  </si>
  <si>
    <t xml:space="preserve">PROD3963</t>
  </si>
  <si>
    <t xml:space="preserve">PROD3964</t>
  </si>
  <si>
    <t xml:space="preserve">PROD3965</t>
  </si>
  <si>
    <t xml:space="preserve">PROD3966</t>
  </si>
  <si>
    <t xml:space="preserve">PROD3967</t>
  </si>
  <si>
    <t xml:space="preserve">PROD3968</t>
  </si>
  <si>
    <t xml:space="preserve">PROD3969</t>
  </si>
  <si>
    <t xml:space="preserve">PROD3970</t>
  </si>
  <si>
    <t xml:space="preserve">PROD3971</t>
  </si>
  <si>
    <t xml:space="preserve">PROD3972</t>
  </si>
  <si>
    <t xml:space="preserve">PROD3973</t>
  </si>
  <si>
    <t xml:space="preserve">PROD3974</t>
  </si>
  <si>
    <t xml:space="preserve">PROD3975</t>
  </si>
  <si>
    <t xml:space="preserve">PROD3976</t>
  </si>
  <si>
    <t xml:space="preserve">PROD3977</t>
  </si>
  <si>
    <t xml:space="preserve">PROD3978</t>
  </si>
  <si>
    <t xml:space="preserve">PROD3979</t>
  </si>
  <si>
    <t xml:space="preserve">PROD3980</t>
  </si>
  <si>
    <t xml:space="preserve">PROD3981</t>
  </si>
  <si>
    <t xml:space="preserve">PROD3982</t>
  </si>
  <si>
    <t xml:space="preserve">PROD3983</t>
  </si>
  <si>
    <t xml:space="preserve">PROD3984</t>
  </si>
  <si>
    <t xml:space="preserve">PROD3985</t>
  </si>
  <si>
    <t xml:space="preserve">PROD3986</t>
  </si>
  <si>
    <t xml:space="preserve">PROD3987</t>
  </si>
  <si>
    <t xml:space="preserve">PROD3988</t>
  </si>
  <si>
    <t xml:space="preserve">PROD3989</t>
  </si>
  <si>
    <t xml:space="preserve">PROD3990</t>
  </si>
  <si>
    <t xml:space="preserve">PROD3991</t>
  </si>
  <si>
    <t xml:space="preserve">PROD3992</t>
  </si>
  <si>
    <t xml:space="preserve">PROD3993</t>
  </si>
  <si>
    <t xml:space="preserve">PROD3994</t>
  </si>
  <si>
    <t xml:space="preserve">PROD3995</t>
  </si>
  <si>
    <t xml:space="preserve">PROD3996</t>
  </si>
  <si>
    <t xml:space="preserve">PROD3997</t>
  </si>
  <si>
    <t xml:space="preserve">PROD3998</t>
  </si>
  <si>
    <t xml:space="preserve">PROD3999</t>
  </si>
  <si>
    <t xml:space="preserve">PROD4000</t>
  </si>
  <si>
    <t xml:space="preserve">PROD4001</t>
  </si>
  <si>
    <t xml:space="preserve">PROD4002</t>
  </si>
  <si>
    <t xml:space="preserve">PROD4003</t>
  </si>
  <si>
    <t xml:space="preserve">PROD4004</t>
  </si>
  <si>
    <t xml:space="preserve">PROD4005</t>
  </si>
  <si>
    <t xml:space="preserve">PROD4006</t>
  </si>
  <si>
    <t xml:space="preserve">PROD4007</t>
  </si>
  <si>
    <t xml:space="preserve">PROD4008</t>
  </si>
  <si>
    <t xml:space="preserve">PROD4009</t>
  </si>
  <si>
    <t xml:space="preserve">PROD4010</t>
  </si>
  <si>
    <t xml:space="preserve">PROD4011</t>
  </si>
  <si>
    <t xml:space="preserve">PROD4012</t>
  </si>
  <si>
    <t xml:space="preserve">PROD4013</t>
  </si>
  <si>
    <t xml:space="preserve">PROD4014</t>
  </si>
  <si>
    <t xml:space="preserve">PROD4015</t>
  </si>
  <si>
    <t xml:space="preserve">PROD4016</t>
  </si>
  <si>
    <t xml:space="preserve">PROD4017</t>
  </si>
  <si>
    <t xml:space="preserve">PROD4018</t>
  </si>
  <si>
    <t xml:space="preserve">PROD4019</t>
  </si>
  <si>
    <t xml:space="preserve">PROD4020</t>
  </si>
  <si>
    <t xml:space="preserve">PROD4021</t>
  </si>
  <si>
    <t xml:space="preserve">PROD4022</t>
  </si>
  <si>
    <t xml:space="preserve">PROD4023</t>
  </si>
  <si>
    <t xml:space="preserve">PROD4024</t>
  </si>
  <si>
    <t xml:space="preserve">PROD4025</t>
  </si>
  <si>
    <t xml:space="preserve">PROD4026</t>
  </si>
  <si>
    <t xml:space="preserve">PROD4027</t>
  </si>
  <si>
    <t xml:space="preserve">PROD4028</t>
  </si>
  <si>
    <t xml:space="preserve">PROD4029</t>
  </si>
  <si>
    <t xml:space="preserve">PROD4030</t>
  </si>
  <si>
    <t xml:space="preserve">PROD4031</t>
  </si>
  <si>
    <t xml:space="preserve">PROD4032</t>
  </si>
  <si>
    <t xml:space="preserve">PROD4033</t>
  </si>
  <si>
    <t xml:space="preserve">PROD4034</t>
  </si>
  <si>
    <t xml:space="preserve">PROD4035</t>
  </si>
  <si>
    <t xml:space="preserve">PROD4036</t>
  </si>
  <si>
    <t xml:space="preserve">PROD4037</t>
  </si>
  <si>
    <t xml:space="preserve">PROD4038</t>
  </si>
  <si>
    <t xml:space="preserve">PROD4039</t>
  </si>
  <si>
    <t xml:space="preserve">PROD4040</t>
  </si>
  <si>
    <t xml:space="preserve">PROD4041</t>
  </si>
  <si>
    <t xml:space="preserve">PROD4042</t>
  </si>
  <si>
    <t xml:space="preserve">PROD4043</t>
  </si>
  <si>
    <t xml:space="preserve">PROD4044</t>
  </si>
  <si>
    <t xml:space="preserve">PROD4045</t>
  </si>
  <si>
    <t xml:space="preserve">PROD4046</t>
  </si>
  <si>
    <t xml:space="preserve">PROD4047</t>
  </si>
  <si>
    <t xml:space="preserve">PROD4048</t>
  </si>
  <si>
    <t xml:space="preserve">PROD4049</t>
  </si>
  <si>
    <t xml:space="preserve">PROD4050</t>
  </si>
  <si>
    <t xml:space="preserve">PROD4051</t>
  </si>
  <si>
    <t xml:space="preserve">PROD4052</t>
  </si>
  <si>
    <t xml:space="preserve">PROD4053</t>
  </si>
  <si>
    <t xml:space="preserve">PROD4054</t>
  </si>
  <si>
    <t xml:space="preserve">PROD4055</t>
  </si>
  <si>
    <t xml:space="preserve">PROD4056</t>
  </si>
  <si>
    <t xml:space="preserve">PROD4057</t>
  </si>
  <si>
    <t xml:space="preserve">PROD4058</t>
  </si>
  <si>
    <t xml:space="preserve">PROD4059</t>
  </si>
  <si>
    <t xml:space="preserve">PROD4060</t>
  </si>
  <si>
    <t xml:space="preserve">PROD4061</t>
  </si>
  <si>
    <t xml:space="preserve">PROD4062</t>
  </si>
  <si>
    <t xml:space="preserve">PROD4063</t>
  </si>
  <si>
    <t xml:space="preserve">PROD4064</t>
  </si>
  <si>
    <t xml:space="preserve">PROD4065</t>
  </si>
  <si>
    <t xml:space="preserve">PROD4066</t>
  </si>
  <si>
    <t xml:space="preserve">PROD4067</t>
  </si>
  <si>
    <t xml:space="preserve">PROD4068</t>
  </si>
  <si>
    <t xml:space="preserve">PROD4069</t>
  </si>
  <si>
    <t xml:space="preserve">PROD4070</t>
  </si>
  <si>
    <t xml:space="preserve">PROD4071</t>
  </si>
  <si>
    <t xml:space="preserve">PROD4072</t>
  </si>
  <si>
    <t xml:space="preserve">PROD4073</t>
  </si>
  <si>
    <t xml:space="preserve">PROD4074</t>
  </si>
  <si>
    <t xml:space="preserve">PROD4075</t>
  </si>
  <si>
    <t xml:space="preserve">PROD4076</t>
  </si>
  <si>
    <t xml:space="preserve">PROD4077</t>
  </si>
  <si>
    <t xml:space="preserve">PROD4078</t>
  </si>
  <si>
    <t xml:space="preserve">PROD4079</t>
  </si>
  <si>
    <t xml:space="preserve">PROD4080</t>
  </si>
  <si>
    <t xml:space="preserve">PROD4081</t>
  </si>
  <si>
    <t xml:space="preserve">PROD4082</t>
  </si>
  <si>
    <t xml:space="preserve">PROD4083</t>
  </si>
  <si>
    <t xml:space="preserve">PROD4084</t>
  </si>
  <si>
    <t xml:space="preserve">PROD4085</t>
  </si>
  <si>
    <t xml:space="preserve">PROD4086</t>
  </si>
  <si>
    <t xml:space="preserve">PROD4087</t>
  </si>
  <si>
    <t xml:space="preserve">PROD4088</t>
  </si>
  <si>
    <t xml:space="preserve">PROD4089</t>
  </si>
  <si>
    <t xml:space="preserve">PROD4090</t>
  </si>
  <si>
    <t xml:space="preserve">PROD4091</t>
  </si>
  <si>
    <t xml:space="preserve">PROD4092</t>
  </si>
  <si>
    <t xml:space="preserve">PROD4093</t>
  </si>
  <si>
    <t xml:space="preserve">PROD4094</t>
  </si>
  <si>
    <t xml:space="preserve">PROD4095</t>
  </si>
  <si>
    <t xml:space="preserve">PROD4096</t>
  </si>
  <si>
    <t xml:space="preserve">PROD4097</t>
  </si>
  <si>
    <t xml:space="preserve">PROD4098</t>
  </si>
  <si>
    <t xml:space="preserve">PROD4099</t>
  </si>
  <si>
    <t xml:space="preserve">PROD4100</t>
  </si>
  <si>
    <t xml:space="preserve">PROD4101</t>
  </si>
  <si>
    <t xml:space="preserve">PROD4102</t>
  </si>
  <si>
    <t xml:space="preserve">PROD4103</t>
  </si>
  <si>
    <t xml:space="preserve">PROD4104</t>
  </si>
  <si>
    <t xml:space="preserve">PROD4105</t>
  </si>
  <si>
    <t xml:space="preserve">PROD4106</t>
  </si>
  <si>
    <t xml:space="preserve">PROD4107</t>
  </si>
  <si>
    <t xml:space="preserve">PROD4108</t>
  </si>
  <si>
    <t xml:space="preserve">PROD4109</t>
  </si>
  <si>
    <t xml:space="preserve">PROD4110</t>
  </si>
  <si>
    <t xml:space="preserve">PROD4111</t>
  </si>
  <si>
    <t xml:space="preserve">PROD4112</t>
  </si>
  <si>
    <t xml:space="preserve">PROD4113</t>
  </si>
  <si>
    <t xml:space="preserve">PROD4114</t>
  </si>
  <si>
    <t xml:space="preserve">PROD4115</t>
  </si>
  <si>
    <t xml:space="preserve">PROD4116</t>
  </si>
  <si>
    <t xml:space="preserve">PROD4117</t>
  </si>
  <si>
    <t xml:space="preserve">PROD4118</t>
  </si>
  <si>
    <t xml:space="preserve">PROD4119</t>
  </si>
  <si>
    <t xml:space="preserve">PROD4120</t>
  </si>
  <si>
    <t xml:space="preserve">PROD4121</t>
  </si>
  <si>
    <t xml:space="preserve">PROD4122</t>
  </si>
  <si>
    <t xml:space="preserve">PROD4123</t>
  </si>
  <si>
    <t xml:space="preserve">PROD4124</t>
  </si>
  <si>
    <t xml:space="preserve">PROD4125</t>
  </si>
  <si>
    <t xml:space="preserve">PROD4126</t>
  </si>
  <si>
    <t xml:space="preserve">PROD4127</t>
  </si>
  <si>
    <t xml:space="preserve">PROD4128</t>
  </si>
  <si>
    <t xml:space="preserve">PROD4129</t>
  </si>
  <si>
    <t xml:space="preserve">PROD4130</t>
  </si>
  <si>
    <t xml:space="preserve">PROD4131</t>
  </si>
  <si>
    <t xml:space="preserve">PROD4132</t>
  </si>
  <si>
    <t xml:space="preserve">PROD4133</t>
  </si>
  <si>
    <t xml:space="preserve">PROD4134</t>
  </si>
  <si>
    <t xml:space="preserve">PROD4135</t>
  </si>
  <si>
    <t xml:space="preserve">PROD4136</t>
  </si>
  <si>
    <t xml:space="preserve">PROD4137</t>
  </si>
  <si>
    <t xml:space="preserve">PROD4138</t>
  </si>
  <si>
    <t xml:space="preserve">PROD4139</t>
  </si>
  <si>
    <t xml:space="preserve">PROD4140</t>
  </si>
  <si>
    <t xml:space="preserve">PROD4141</t>
  </si>
  <si>
    <t xml:space="preserve">PROD4142</t>
  </si>
  <si>
    <t xml:space="preserve">PROD4143</t>
  </si>
  <si>
    <t xml:space="preserve">PROD4144</t>
  </si>
  <si>
    <t xml:space="preserve">PROD4145</t>
  </si>
  <si>
    <t xml:space="preserve">PROD4146</t>
  </si>
  <si>
    <t xml:space="preserve">PROD4147</t>
  </si>
  <si>
    <t xml:space="preserve">PROD4148</t>
  </si>
  <si>
    <t xml:space="preserve">PROD4149</t>
  </si>
  <si>
    <t xml:space="preserve">PROD4150</t>
  </si>
  <si>
    <t xml:space="preserve">PROD4151</t>
  </si>
  <si>
    <t xml:space="preserve">PROD4152</t>
  </si>
  <si>
    <t xml:space="preserve">PROD4153</t>
  </si>
  <si>
    <t xml:space="preserve">PROD4154</t>
  </si>
  <si>
    <t xml:space="preserve">PROD4155</t>
  </si>
  <si>
    <t xml:space="preserve">PROD4156</t>
  </si>
  <si>
    <t xml:space="preserve">PROD4157</t>
  </si>
  <si>
    <t xml:space="preserve">PROD4158</t>
  </si>
  <si>
    <t xml:space="preserve">PROD4159</t>
  </si>
  <si>
    <t xml:space="preserve">PROD4160</t>
  </si>
  <si>
    <t xml:space="preserve">PROD4161</t>
  </si>
  <si>
    <t xml:space="preserve">PROD4162</t>
  </si>
  <si>
    <t xml:space="preserve">PROD4163</t>
  </si>
  <si>
    <t xml:space="preserve">PROD4164</t>
  </si>
  <si>
    <t xml:space="preserve">PROD4165</t>
  </si>
  <si>
    <t xml:space="preserve">PROD4166</t>
  </si>
  <si>
    <t xml:space="preserve">PROD4167</t>
  </si>
  <si>
    <t xml:space="preserve">PROD4168</t>
  </si>
  <si>
    <t xml:space="preserve">PROD4169</t>
  </si>
  <si>
    <t xml:space="preserve">PROD4170</t>
  </si>
  <si>
    <t xml:space="preserve">PROD4171</t>
  </si>
  <si>
    <t xml:space="preserve">PROD4172</t>
  </si>
  <si>
    <t xml:space="preserve">PROD4173</t>
  </si>
  <si>
    <t xml:space="preserve">PROD4174</t>
  </si>
  <si>
    <t xml:space="preserve">PROD4175</t>
  </si>
  <si>
    <t xml:space="preserve">PROD4176</t>
  </si>
  <si>
    <t xml:space="preserve">PROD4177</t>
  </si>
  <si>
    <t xml:space="preserve">PROD4178</t>
  </si>
  <si>
    <t xml:space="preserve">PROD4179</t>
  </si>
  <si>
    <t xml:space="preserve">PROD4180</t>
  </si>
  <si>
    <t xml:space="preserve">PROD4181</t>
  </si>
  <si>
    <t xml:space="preserve">PROD4182</t>
  </si>
  <si>
    <t xml:space="preserve">PROD4183</t>
  </si>
  <si>
    <t xml:space="preserve">PROD4184</t>
  </si>
  <si>
    <t xml:space="preserve">PROD4185</t>
  </si>
  <si>
    <t xml:space="preserve">PROD4186</t>
  </si>
  <si>
    <t xml:space="preserve">PROD4187</t>
  </si>
  <si>
    <t xml:space="preserve">PROD4188</t>
  </si>
  <si>
    <t xml:space="preserve">PROD4189</t>
  </si>
  <si>
    <t xml:space="preserve">PROD4190</t>
  </si>
  <si>
    <t xml:space="preserve">PROD4191</t>
  </si>
  <si>
    <t xml:space="preserve">PROD4192</t>
  </si>
  <si>
    <t xml:space="preserve">PROD4193</t>
  </si>
  <si>
    <t xml:space="preserve">PROD4194</t>
  </si>
  <si>
    <t xml:space="preserve">PROD4195</t>
  </si>
  <si>
    <t xml:space="preserve">PROD4196</t>
  </si>
  <si>
    <t xml:space="preserve">PROD4197</t>
  </si>
  <si>
    <t xml:space="preserve">PROD4198</t>
  </si>
  <si>
    <t xml:space="preserve">PROD4199</t>
  </si>
  <si>
    <t xml:space="preserve">PROD4200</t>
  </si>
  <si>
    <t xml:space="preserve">PROD4201</t>
  </si>
  <si>
    <t xml:space="preserve">PROD4202</t>
  </si>
  <si>
    <t xml:space="preserve">PROD4203</t>
  </si>
  <si>
    <t xml:space="preserve">PROD4204</t>
  </si>
  <si>
    <t xml:space="preserve">PROD4205</t>
  </si>
  <si>
    <t xml:space="preserve">PROD4206</t>
  </si>
  <si>
    <t xml:space="preserve">PROD4207</t>
  </si>
  <si>
    <t xml:space="preserve">PROD4208</t>
  </si>
  <si>
    <t xml:space="preserve">PROD4209</t>
  </si>
  <si>
    <t xml:space="preserve">PROD4210</t>
  </si>
  <si>
    <t xml:space="preserve">PROD4211</t>
  </si>
  <si>
    <t xml:space="preserve">PROD4212</t>
  </si>
  <si>
    <t xml:space="preserve">PROD4213</t>
  </si>
  <si>
    <t xml:space="preserve">PROD4214</t>
  </si>
  <si>
    <t xml:space="preserve">PROD4215</t>
  </si>
  <si>
    <t xml:space="preserve">PROD4216</t>
  </si>
  <si>
    <t xml:space="preserve">PROD4217</t>
  </si>
  <si>
    <t xml:space="preserve">PROD4218</t>
  </si>
  <si>
    <t xml:space="preserve">PROD4219</t>
  </si>
  <si>
    <t xml:space="preserve">PROD4220</t>
  </si>
  <si>
    <t xml:space="preserve">PROD4221</t>
  </si>
  <si>
    <t xml:space="preserve">PROD4222</t>
  </si>
  <si>
    <t xml:space="preserve">PROD4223</t>
  </si>
  <si>
    <t xml:space="preserve">PROD4224</t>
  </si>
  <si>
    <t xml:space="preserve">PROD4225</t>
  </si>
  <si>
    <t xml:space="preserve">PROD4226</t>
  </si>
  <si>
    <t xml:space="preserve">PROD4227</t>
  </si>
  <si>
    <t xml:space="preserve">PROD4228</t>
  </si>
  <si>
    <t xml:space="preserve">PROD4229</t>
  </si>
  <si>
    <t xml:space="preserve">PROD4230</t>
  </si>
  <si>
    <t xml:space="preserve">PROD4231</t>
  </si>
  <si>
    <t xml:space="preserve">PROD4232</t>
  </si>
  <si>
    <t xml:space="preserve">PROD4233</t>
  </si>
  <si>
    <t xml:space="preserve">PROD4234</t>
  </si>
  <si>
    <t xml:space="preserve">PROD4235</t>
  </si>
  <si>
    <t xml:space="preserve">PROD4236</t>
  </si>
  <si>
    <t xml:space="preserve">PROD4237</t>
  </si>
  <si>
    <t xml:space="preserve">PROD4238</t>
  </si>
  <si>
    <t xml:space="preserve">PROD4239</t>
  </si>
  <si>
    <t xml:space="preserve">PROD4240</t>
  </si>
  <si>
    <t xml:space="preserve">PROD4241</t>
  </si>
  <si>
    <t xml:space="preserve">PROD4242</t>
  </si>
  <si>
    <t xml:space="preserve">PROD4243</t>
  </si>
  <si>
    <t xml:space="preserve">PROD4244</t>
  </si>
  <si>
    <t xml:space="preserve">PROD4245</t>
  </si>
  <si>
    <t xml:space="preserve">PROD4246</t>
  </si>
  <si>
    <t xml:space="preserve">PROD4247</t>
  </si>
  <si>
    <t xml:space="preserve">PROD4248</t>
  </si>
  <si>
    <t xml:space="preserve">PROD4249</t>
  </si>
  <si>
    <t xml:space="preserve">PROD4250</t>
  </si>
  <si>
    <t xml:space="preserve">PROD4251</t>
  </si>
  <si>
    <t xml:space="preserve">PROD4252</t>
  </si>
  <si>
    <t xml:space="preserve">PROD4253</t>
  </si>
  <si>
    <t xml:space="preserve">PROD4254</t>
  </si>
  <si>
    <t xml:space="preserve">PROD4255</t>
  </si>
  <si>
    <t xml:space="preserve">PROD4256</t>
  </si>
  <si>
    <t xml:space="preserve">PROD4257</t>
  </si>
  <si>
    <t xml:space="preserve">PROD4258</t>
  </si>
  <si>
    <t xml:space="preserve">PROD4259</t>
  </si>
  <si>
    <t xml:space="preserve">PROD4260</t>
  </si>
  <si>
    <t xml:space="preserve">PROD4261</t>
  </si>
  <si>
    <t xml:space="preserve">PROD4262</t>
  </si>
  <si>
    <t xml:space="preserve">PROD4263</t>
  </si>
  <si>
    <t xml:space="preserve">PROD4264</t>
  </si>
  <si>
    <t xml:space="preserve">PROD4265</t>
  </si>
  <si>
    <t xml:space="preserve">PROD4266</t>
  </si>
  <si>
    <t xml:space="preserve">PROD4267</t>
  </si>
  <si>
    <t xml:space="preserve">PROD4268</t>
  </si>
  <si>
    <t xml:space="preserve">PROD4269</t>
  </si>
  <si>
    <t xml:space="preserve">PROD4270</t>
  </si>
  <si>
    <t xml:space="preserve">PROD4271</t>
  </si>
  <si>
    <t xml:space="preserve">PROD4272</t>
  </si>
  <si>
    <t xml:space="preserve">PROD4273</t>
  </si>
  <si>
    <t xml:space="preserve">PROD4274</t>
  </si>
  <si>
    <t xml:space="preserve">PROD4275</t>
  </si>
  <si>
    <t xml:space="preserve">PROD4276</t>
  </si>
  <si>
    <t xml:space="preserve">PROD4277</t>
  </si>
  <si>
    <t xml:space="preserve">PROD4278</t>
  </si>
  <si>
    <t xml:space="preserve">PROD4279</t>
  </si>
  <si>
    <t xml:space="preserve">PROD4280</t>
  </si>
  <si>
    <t xml:space="preserve">PROD4281</t>
  </si>
  <si>
    <t xml:space="preserve">PROD4282</t>
  </si>
  <si>
    <t xml:space="preserve">PROD4283</t>
  </si>
  <si>
    <t xml:space="preserve">PROD4284</t>
  </si>
  <si>
    <t xml:space="preserve">PROD4285</t>
  </si>
  <si>
    <t xml:space="preserve">PROD4286</t>
  </si>
  <si>
    <t xml:space="preserve">PROD4287</t>
  </si>
  <si>
    <t xml:space="preserve">PROD4288</t>
  </si>
  <si>
    <t xml:space="preserve">PROD4289</t>
  </si>
  <si>
    <t xml:space="preserve">PROD4290</t>
  </si>
  <si>
    <t xml:space="preserve">PROD4291</t>
  </si>
  <si>
    <t xml:space="preserve">PROD4292</t>
  </si>
  <si>
    <t xml:space="preserve">PROD4293</t>
  </si>
  <si>
    <t xml:space="preserve">PROD4294</t>
  </si>
  <si>
    <t xml:space="preserve">PROD4295</t>
  </si>
  <si>
    <t xml:space="preserve">PROD4296</t>
  </si>
  <si>
    <t xml:space="preserve">PROD4297</t>
  </si>
  <si>
    <t xml:space="preserve">PROD4298</t>
  </si>
  <si>
    <t xml:space="preserve">PROD4299</t>
  </si>
  <si>
    <t xml:space="preserve">PROD4300</t>
  </si>
  <si>
    <t xml:space="preserve">PROD4301</t>
  </si>
  <si>
    <t xml:space="preserve">PROD4302</t>
  </si>
  <si>
    <t xml:space="preserve">PROD4303</t>
  </si>
  <si>
    <t xml:space="preserve">PROD4304</t>
  </si>
  <si>
    <t xml:space="preserve">PROD4305</t>
  </si>
  <si>
    <t xml:space="preserve">PROD4306</t>
  </si>
  <si>
    <t xml:space="preserve">PROD4307</t>
  </si>
  <si>
    <t xml:space="preserve">PROD4308</t>
  </si>
  <si>
    <t xml:space="preserve">PROD4309</t>
  </si>
  <si>
    <t xml:space="preserve">PROD4310</t>
  </si>
  <si>
    <t xml:space="preserve">PROD4311</t>
  </si>
  <si>
    <t xml:space="preserve">PROD4312</t>
  </si>
  <si>
    <t xml:space="preserve">PROD4313</t>
  </si>
  <si>
    <t xml:space="preserve">PROD4314</t>
  </si>
  <si>
    <t xml:space="preserve">PROD4315</t>
  </si>
  <si>
    <t xml:space="preserve">PROD4316</t>
  </si>
  <si>
    <t xml:space="preserve">PROD4317</t>
  </si>
  <si>
    <t xml:space="preserve">PROD4318</t>
  </si>
  <si>
    <t xml:space="preserve">PROD4319</t>
  </si>
  <si>
    <t xml:space="preserve">PROD4320</t>
  </si>
  <si>
    <t xml:space="preserve">PROD4321</t>
  </si>
  <si>
    <t xml:space="preserve">PROD4322</t>
  </si>
  <si>
    <t xml:space="preserve">PROD4323</t>
  </si>
  <si>
    <t xml:space="preserve">PROD4324</t>
  </si>
  <si>
    <t xml:space="preserve">PROD4325</t>
  </si>
  <si>
    <t xml:space="preserve">PROD4326</t>
  </si>
  <si>
    <t xml:space="preserve">PROD4327</t>
  </si>
  <si>
    <t xml:space="preserve">PROD4328</t>
  </si>
  <si>
    <t xml:space="preserve">PROD4329</t>
  </si>
  <si>
    <t xml:space="preserve">PROD4330</t>
  </si>
  <si>
    <t xml:space="preserve">PROD4331</t>
  </si>
  <si>
    <t xml:space="preserve">PROD4332</t>
  </si>
  <si>
    <t xml:space="preserve">PROD4333</t>
  </si>
  <si>
    <t xml:space="preserve">PROD4334</t>
  </si>
  <si>
    <t xml:space="preserve">PROD4335</t>
  </si>
  <si>
    <t xml:space="preserve">PROD4336</t>
  </si>
  <si>
    <t xml:space="preserve">PROD4337</t>
  </si>
  <si>
    <t xml:space="preserve">PROD4338</t>
  </si>
  <si>
    <t xml:space="preserve">PROD4339</t>
  </si>
  <si>
    <t xml:space="preserve">PROD4340</t>
  </si>
  <si>
    <t xml:space="preserve">PROD4341</t>
  </si>
  <si>
    <t xml:space="preserve">PROD4342</t>
  </si>
  <si>
    <t xml:space="preserve">PROD4343</t>
  </si>
  <si>
    <t xml:space="preserve">PROD4344</t>
  </si>
  <si>
    <t xml:space="preserve">PROD4345</t>
  </si>
  <si>
    <t xml:space="preserve">PROD4346</t>
  </si>
  <si>
    <t xml:space="preserve">PROD4347</t>
  </si>
  <si>
    <t xml:space="preserve">PROD4348</t>
  </si>
  <si>
    <t xml:space="preserve">PROD4349</t>
  </si>
  <si>
    <t xml:space="preserve">PROD4350</t>
  </si>
  <si>
    <t xml:space="preserve">PROD4351</t>
  </si>
  <si>
    <t xml:space="preserve">PROD4352</t>
  </si>
  <si>
    <t xml:space="preserve">PROD4353</t>
  </si>
  <si>
    <t xml:space="preserve">PROD4354</t>
  </si>
  <si>
    <t xml:space="preserve">PROD4355</t>
  </si>
  <si>
    <t xml:space="preserve">PROD4356</t>
  </si>
  <si>
    <t xml:space="preserve">PROD4357</t>
  </si>
  <si>
    <t xml:space="preserve">PROD4358</t>
  </si>
  <si>
    <t xml:space="preserve">PROD4359</t>
  </si>
  <si>
    <t xml:space="preserve">PROD4360</t>
  </si>
  <si>
    <t xml:space="preserve">PROD4361</t>
  </si>
  <si>
    <t xml:space="preserve">PROD4362</t>
  </si>
  <si>
    <t xml:space="preserve">PROD4363</t>
  </si>
  <si>
    <t xml:space="preserve">PROD4364</t>
  </si>
  <si>
    <t xml:space="preserve">PROD4365</t>
  </si>
  <si>
    <t xml:space="preserve">PROD4366</t>
  </si>
  <si>
    <t xml:space="preserve">PROD4367</t>
  </si>
  <si>
    <t xml:space="preserve">PROD4368</t>
  </si>
  <si>
    <t xml:space="preserve">PROD4369</t>
  </si>
  <si>
    <t xml:space="preserve">PROD4370</t>
  </si>
  <si>
    <t xml:space="preserve">PROD4371</t>
  </si>
  <si>
    <t xml:space="preserve">PROD4372</t>
  </si>
  <si>
    <t xml:space="preserve">PROD4373</t>
  </si>
  <si>
    <t xml:space="preserve">PROD4374</t>
  </si>
  <si>
    <t xml:space="preserve">PROD4375</t>
  </si>
  <si>
    <t xml:space="preserve">PROD4376</t>
  </si>
  <si>
    <t xml:space="preserve">PROD4377</t>
  </si>
  <si>
    <t xml:space="preserve">PROD4378</t>
  </si>
  <si>
    <t xml:space="preserve">PROD4379</t>
  </si>
  <si>
    <t xml:space="preserve">PROD4380</t>
  </si>
  <si>
    <t xml:space="preserve">PROD4381</t>
  </si>
  <si>
    <t xml:space="preserve">PROD4382</t>
  </si>
  <si>
    <t xml:space="preserve">PROD4383</t>
  </si>
  <si>
    <t xml:space="preserve">PROD4384</t>
  </si>
  <si>
    <t xml:space="preserve">PROD4385</t>
  </si>
  <si>
    <t xml:space="preserve">PROD4386</t>
  </si>
  <si>
    <t xml:space="preserve">PROD4387</t>
  </si>
  <si>
    <t xml:space="preserve">PROD4388</t>
  </si>
  <si>
    <t xml:space="preserve">PROD4389</t>
  </si>
  <si>
    <t xml:space="preserve">PROD4390</t>
  </si>
  <si>
    <t xml:space="preserve">PROD4391</t>
  </si>
  <si>
    <t xml:space="preserve">PROD4392</t>
  </si>
  <si>
    <t xml:space="preserve">PROD4393</t>
  </si>
  <si>
    <t xml:space="preserve">PROD4394</t>
  </si>
  <si>
    <t xml:space="preserve">PROD4395</t>
  </si>
  <si>
    <t xml:space="preserve">PROD4396</t>
  </si>
  <si>
    <t xml:space="preserve">PROD4397</t>
  </si>
  <si>
    <t xml:space="preserve">PROD4398</t>
  </si>
  <si>
    <t xml:space="preserve">PROD4399</t>
  </si>
  <si>
    <t xml:space="preserve">PROD4400</t>
  </si>
  <si>
    <t xml:space="preserve">PROD4401</t>
  </si>
  <si>
    <t xml:space="preserve">PROD4402</t>
  </si>
  <si>
    <t xml:space="preserve">PROD4403</t>
  </si>
  <si>
    <t xml:space="preserve">PROD4404</t>
  </si>
  <si>
    <t xml:space="preserve">PROD4405</t>
  </si>
  <si>
    <t xml:space="preserve">PROD4406</t>
  </si>
  <si>
    <t xml:space="preserve">PROD4407</t>
  </si>
  <si>
    <t xml:space="preserve">PROD4408</t>
  </si>
  <si>
    <t xml:space="preserve">PROD4409</t>
  </si>
  <si>
    <t xml:space="preserve">PROD4410</t>
  </si>
  <si>
    <t xml:space="preserve">PROD4411</t>
  </si>
  <si>
    <t xml:space="preserve">PROD4412</t>
  </si>
  <si>
    <t xml:space="preserve">PROD4413</t>
  </si>
  <si>
    <t xml:space="preserve">PROD4414</t>
  </si>
  <si>
    <t xml:space="preserve">PROD4415</t>
  </si>
  <si>
    <t xml:space="preserve">PROD4416</t>
  </si>
  <si>
    <t xml:space="preserve">PROD4417</t>
  </si>
  <si>
    <t xml:space="preserve">PROD4418</t>
  </si>
  <si>
    <t xml:space="preserve">PROD4419</t>
  </si>
  <si>
    <t xml:space="preserve">PROD4420</t>
  </si>
  <si>
    <t xml:space="preserve">PROD4421</t>
  </si>
  <si>
    <t xml:space="preserve">PROD4422</t>
  </si>
  <si>
    <t xml:space="preserve">PROD4423</t>
  </si>
  <si>
    <t xml:space="preserve">PROD4424</t>
  </si>
  <si>
    <t xml:space="preserve">PROD4425</t>
  </si>
  <si>
    <t xml:space="preserve">PROD4426</t>
  </si>
  <si>
    <t xml:space="preserve">PROD4427</t>
  </si>
  <si>
    <t xml:space="preserve">PROD4428</t>
  </si>
  <si>
    <t xml:space="preserve">PROD4429</t>
  </si>
  <si>
    <t xml:space="preserve">PROD4430</t>
  </si>
  <si>
    <t xml:space="preserve">PROD4431</t>
  </si>
  <si>
    <t xml:space="preserve">PROD4432</t>
  </si>
  <si>
    <t xml:space="preserve">PROD4433</t>
  </si>
  <si>
    <t xml:space="preserve">PROD4434</t>
  </si>
  <si>
    <t xml:space="preserve">PROD4435</t>
  </si>
  <si>
    <t xml:space="preserve">PROD4436</t>
  </si>
  <si>
    <t xml:space="preserve">PROD4437</t>
  </si>
  <si>
    <t xml:space="preserve">PROD4438</t>
  </si>
  <si>
    <t xml:space="preserve">PROD4439</t>
  </si>
  <si>
    <t xml:space="preserve">PROD4440</t>
  </si>
  <si>
    <t xml:space="preserve">PROD4441</t>
  </si>
  <si>
    <t xml:space="preserve">PROD4442</t>
  </si>
  <si>
    <t xml:space="preserve">PROD4443</t>
  </si>
  <si>
    <t xml:space="preserve">PROD4444</t>
  </si>
  <si>
    <t xml:space="preserve">PROD4445</t>
  </si>
  <si>
    <t xml:space="preserve">PROD4446</t>
  </si>
  <si>
    <t xml:space="preserve">PROD4447</t>
  </si>
  <si>
    <t xml:space="preserve">PROD4448</t>
  </si>
  <si>
    <t xml:space="preserve">PROD4449</t>
  </si>
  <si>
    <t xml:space="preserve">PROD4450</t>
  </si>
  <si>
    <t xml:space="preserve">PROD4451</t>
  </si>
  <si>
    <t xml:space="preserve">PROD4452</t>
  </si>
  <si>
    <t xml:space="preserve">PROD4453</t>
  </si>
  <si>
    <t xml:space="preserve">PROD4454</t>
  </si>
  <si>
    <t xml:space="preserve">PROD4455</t>
  </si>
  <si>
    <t xml:space="preserve">PROD4456</t>
  </si>
  <si>
    <t xml:space="preserve">PROD4457</t>
  </si>
  <si>
    <t xml:space="preserve">PROD4458</t>
  </si>
  <si>
    <t xml:space="preserve">PROD4459</t>
  </si>
  <si>
    <t xml:space="preserve">PROD4460</t>
  </si>
  <si>
    <t xml:space="preserve">PROD4461</t>
  </si>
  <si>
    <t xml:space="preserve">PROD4462</t>
  </si>
  <si>
    <t xml:space="preserve">PROD4463</t>
  </si>
  <si>
    <t xml:space="preserve">PROD4464</t>
  </si>
  <si>
    <t xml:space="preserve">PROD4465</t>
  </si>
  <si>
    <t xml:space="preserve">PROD4466</t>
  </si>
  <si>
    <t xml:space="preserve">PROD4467</t>
  </si>
  <si>
    <t xml:space="preserve">PROD4468</t>
  </si>
  <si>
    <t xml:space="preserve">PROD4469</t>
  </si>
  <si>
    <t xml:space="preserve">PROD4470</t>
  </si>
  <si>
    <t xml:space="preserve">PROD4471</t>
  </si>
  <si>
    <t xml:space="preserve">PROD4472</t>
  </si>
  <si>
    <t xml:space="preserve">PROD4473</t>
  </si>
  <si>
    <t xml:space="preserve">PROD4474</t>
  </si>
  <si>
    <t xml:space="preserve">PROD4475</t>
  </si>
  <si>
    <t xml:space="preserve">PROD4476</t>
  </si>
  <si>
    <t xml:space="preserve">PROD4477</t>
  </si>
  <si>
    <t xml:space="preserve">PROD4478</t>
  </si>
  <si>
    <t xml:space="preserve">PROD4479</t>
  </si>
  <si>
    <t xml:space="preserve">PROD4480</t>
  </si>
  <si>
    <t xml:space="preserve">PROD4481</t>
  </si>
  <si>
    <t xml:space="preserve">PROD4482</t>
  </si>
  <si>
    <t xml:space="preserve">PROD4483</t>
  </si>
  <si>
    <t xml:space="preserve">PROD4484</t>
  </si>
  <si>
    <t xml:space="preserve">PROD4485</t>
  </si>
  <si>
    <t xml:space="preserve">PROD4486</t>
  </si>
  <si>
    <t xml:space="preserve">PROD4487</t>
  </si>
  <si>
    <t xml:space="preserve">PROD4488</t>
  </si>
  <si>
    <t xml:space="preserve">PROD4489</t>
  </si>
  <si>
    <t xml:space="preserve">PROD4490</t>
  </si>
  <si>
    <t xml:space="preserve">PROD4491</t>
  </si>
  <si>
    <t xml:space="preserve">PROD4492</t>
  </si>
  <si>
    <t xml:space="preserve">PROD4493</t>
  </si>
  <si>
    <t xml:space="preserve">PROD4494</t>
  </si>
  <si>
    <t xml:space="preserve">PROD4495</t>
  </si>
  <si>
    <t xml:space="preserve">PROD4496</t>
  </si>
  <si>
    <t xml:space="preserve">PROD4497</t>
  </si>
  <si>
    <t xml:space="preserve">PROD4498</t>
  </si>
  <si>
    <t xml:space="preserve">PROD4499</t>
  </si>
  <si>
    <t xml:space="preserve">PROD4500</t>
  </si>
  <si>
    <t xml:space="preserve">PROD4501</t>
  </si>
  <si>
    <t xml:space="preserve">PROD4502</t>
  </si>
  <si>
    <t xml:space="preserve">PROD4503</t>
  </si>
  <si>
    <t xml:space="preserve">PROD4504</t>
  </si>
  <si>
    <t xml:space="preserve">PROD4505</t>
  </si>
  <si>
    <t xml:space="preserve">PROD4506</t>
  </si>
  <si>
    <t xml:space="preserve">PROD4507</t>
  </si>
  <si>
    <t xml:space="preserve">PROD4508</t>
  </si>
  <si>
    <t xml:space="preserve">PROD4509</t>
  </si>
  <si>
    <t xml:space="preserve">PROD4510</t>
  </si>
  <si>
    <t xml:space="preserve">PROD4511</t>
  </si>
  <si>
    <t xml:space="preserve">PROD4512</t>
  </si>
  <si>
    <t xml:space="preserve">PROD4513</t>
  </si>
  <si>
    <t xml:space="preserve">PROD4514</t>
  </si>
  <si>
    <t xml:space="preserve">PROD4515</t>
  </si>
  <si>
    <t xml:space="preserve">PROD4516</t>
  </si>
  <si>
    <t xml:space="preserve">PROD4517</t>
  </si>
  <si>
    <t xml:space="preserve">PROD4518</t>
  </si>
  <si>
    <t xml:space="preserve">PROD4519</t>
  </si>
  <si>
    <t xml:space="preserve">PROD4520</t>
  </si>
  <si>
    <t xml:space="preserve">PROD4521</t>
  </si>
  <si>
    <t xml:space="preserve">PROD4522</t>
  </si>
  <si>
    <t xml:space="preserve">PROD4523</t>
  </si>
  <si>
    <t xml:space="preserve">PROD4524</t>
  </si>
  <si>
    <t xml:space="preserve">PROD4525</t>
  </si>
  <si>
    <t xml:space="preserve">PROD4526</t>
  </si>
  <si>
    <t xml:space="preserve">PROD4527</t>
  </si>
  <si>
    <t xml:space="preserve">PROD4528</t>
  </si>
  <si>
    <t xml:space="preserve">PROD4529</t>
  </si>
  <si>
    <t xml:space="preserve">PROD4530</t>
  </si>
  <si>
    <t xml:space="preserve">PROD4531</t>
  </si>
  <si>
    <t xml:space="preserve">PROD4532</t>
  </si>
  <si>
    <t xml:space="preserve">PROD4533</t>
  </si>
  <si>
    <t xml:space="preserve">PROD4534</t>
  </si>
  <si>
    <t xml:space="preserve">PROD4535</t>
  </si>
  <si>
    <t xml:space="preserve">PROD4536</t>
  </si>
  <si>
    <t xml:space="preserve">PROD4537</t>
  </si>
  <si>
    <t xml:space="preserve">PROD4538</t>
  </si>
  <si>
    <t xml:space="preserve">PROD4539</t>
  </si>
  <si>
    <t xml:space="preserve">PROD4540</t>
  </si>
  <si>
    <t xml:space="preserve">PROD4541</t>
  </si>
  <si>
    <t xml:space="preserve">PROD4542</t>
  </si>
  <si>
    <t xml:space="preserve">PROD4543</t>
  </si>
  <si>
    <t xml:space="preserve">PROD4544</t>
  </si>
  <si>
    <t xml:space="preserve">PROD4545</t>
  </si>
  <si>
    <t xml:space="preserve">PROD4546</t>
  </si>
  <si>
    <t xml:space="preserve">PROD4547</t>
  </si>
  <si>
    <t xml:space="preserve">PROD4548</t>
  </si>
  <si>
    <t xml:space="preserve">PROD4549</t>
  </si>
  <si>
    <t xml:space="preserve">PROD4550</t>
  </si>
  <si>
    <t xml:space="preserve">PROD4551</t>
  </si>
  <si>
    <t xml:space="preserve">PROD4552</t>
  </si>
  <si>
    <t xml:space="preserve">PROD4553</t>
  </si>
  <si>
    <t xml:space="preserve">PROD4554</t>
  </si>
  <si>
    <t xml:space="preserve">PROD4555</t>
  </si>
  <si>
    <t xml:space="preserve">PROD4556</t>
  </si>
  <si>
    <t xml:space="preserve">PROD4557</t>
  </si>
  <si>
    <t xml:space="preserve">PROD4558</t>
  </si>
  <si>
    <t xml:space="preserve">PROD4559</t>
  </si>
  <si>
    <t xml:space="preserve">PROD4560</t>
  </si>
  <si>
    <t xml:space="preserve">PROD4561</t>
  </si>
  <si>
    <t xml:space="preserve">PROD4562</t>
  </si>
  <si>
    <t xml:space="preserve">PROD4563</t>
  </si>
  <si>
    <t xml:space="preserve">PROD4564</t>
  </si>
  <si>
    <t xml:space="preserve">PROD4565</t>
  </si>
  <si>
    <t xml:space="preserve">PROD4566</t>
  </si>
  <si>
    <t xml:space="preserve">PROD4567</t>
  </si>
  <si>
    <t xml:space="preserve">PROD4568</t>
  </si>
  <si>
    <t xml:space="preserve">PROD4569</t>
  </si>
  <si>
    <t xml:space="preserve">PROD4570</t>
  </si>
  <si>
    <t xml:space="preserve">PROD4571</t>
  </si>
  <si>
    <t xml:space="preserve">PROD4572</t>
  </si>
  <si>
    <t xml:space="preserve">PROD4573</t>
  </si>
  <si>
    <t xml:space="preserve">PROD4574</t>
  </si>
  <si>
    <t xml:space="preserve">PROD4575</t>
  </si>
  <si>
    <t xml:space="preserve">PROD4576</t>
  </si>
  <si>
    <t xml:space="preserve">PROD4577</t>
  </si>
  <si>
    <t xml:space="preserve">PROD4578</t>
  </si>
  <si>
    <t xml:space="preserve">PROD4579</t>
  </si>
  <si>
    <t xml:space="preserve">PROD4580</t>
  </si>
  <si>
    <t xml:space="preserve">PROD4581</t>
  </si>
  <si>
    <t xml:space="preserve">PROD4582</t>
  </si>
  <si>
    <t xml:space="preserve">PROD4583</t>
  </si>
  <si>
    <t xml:space="preserve">PROD4584</t>
  </si>
  <si>
    <t xml:space="preserve">PROD4585</t>
  </si>
  <si>
    <t xml:space="preserve">PROD4586</t>
  </si>
  <si>
    <t xml:space="preserve">PROD4587</t>
  </si>
  <si>
    <t xml:space="preserve">PROD4588</t>
  </si>
  <si>
    <t xml:space="preserve">PROD4589</t>
  </si>
  <si>
    <t xml:space="preserve">PROD4590</t>
  </si>
  <si>
    <t xml:space="preserve">PROD4591</t>
  </si>
  <si>
    <t xml:space="preserve">PROD4592</t>
  </si>
  <si>
    <t xml:space="preserve">PROD4593</t>
  </si>
  <si>
    <t xml:space="preserve">PROD4594</t>
  </si>
  <si>
    <t xml:space="preserve">PROD4595</t>
  </si>
  <si>
    <t xml:space="preserve">PROD4596</t>
  </si>
  <si>
    <t xml:space="preserve">PROD4597</t>
  </si>
  <si>
    <t xml:space="preserve">PROD4598</t>
  </si>
  <si>
    <t xml:space="preserve">PROD4599</t>
  </si>
  <si>
    <t xml:space="preserve">PROD4600</t>
  </si>
  <si>
    <t xml:space="preserve">PROD4601</t>
  </si>
  <si>
    <t xml:space="preserve">PROD4602</t>
  </si>
  <si>
    <t xml:space="preserve">PROD4603</t>
  </si>
  <si>
    <t xml:space="preserve">PROD4604</t>
  </si>
  <si>
    <t xml:space="preserve">PROD4605</t>
  </si>
  <si>
    <t xml:space="preserve">PROD4606</t>
  </si>
  <si>
    <t xml:space="preserve">PROD4607</t>
  </si>
  <si>
    <t xml:space="preserve">PROD4608</t>
  </si>
  <si>
    <t xml:space="preserve">PROD4609</t>
  </si>
  <si>
    <t xml:space="preserve">PROD4610</t>
  </si>
  <si>
    <t xml:space="preserve">PROD4611</t>
  </si>
  <si>
    <t xml:space="preserve">PROD4612</t>
  </si>
  <si>
    <t xml:space="preserve">PROD4613</t>
  </si>
  <si>
    <t xml:space="preserve">PROD4614</t>
  </si>
  <si>
    <t xml:space="preserve">PROD4615</t>
  </si>
  <si>
    <t xml:space="preserve">PROD4616</t>
  </si>
  <si>
    <t xml:space="preserve">PROD4617</t>
  </si>
  <si>
    <t xml:space="preserve">PROD4618</t>
  </si>
  <si>
    <t xml:space="preserve">PROD4619</t>
  </si>
  <si>
    <t xml:space="preserve">PROD4620</t>
  </si>
  <si>
    <t xml:space="preserve">PROD4621</t>
  </si>
  <si>
    <t xml:space="preserve">PROD4622</t>
  </si>
  <si>
    <t xml:space="preserve">PROD4623</t>
  </si>
  <si>
    <t xml:space="preserve">PROD4624</t>
  </si>
  <si>
    <t xml:space="preserve">PROD4625</t>
  </si>
  <si>
    <t xml:space="preserve">PROD4626</t>
  </si>
  <si>
    <t xml:space="preserve">PROD4627</t>
  </si>
  <si>
    <t xml:space="preserve">PROD4628</t>
  </si>
  <si>
    <t xml:space="preserve">PROD4629</t>
  </si>
  <si>
    <t xml:space="preserve">PROD4630</t>
  </si>
  <si>
    <t xml:space="preserve">PROD4631</t>
  </si>
  <si>
    <t xml:space="preserve">PROD4632</t>
  </si>
  <si>
    <t xml:space="preserve">PROD4633</t>
  </si>
  <si>
    <t xml:space="preserve">PROD4634</t>
  </si>
  <si>
    <t xml:space="preserve">PROD4635</t>
  </si>
  <si>
    <t xml:space="preserve">PROD4636</t>
  </si>
  <si>
    <t xml:space="preserve">PROD4637</t>
  </si>
  <si>
    <t xml:space="preserve">PROD4638</t>
  </si>
  <si>
    <t xml:space="preserve">PROD4639</t>
  </si>
  <si>
    <t xml:space="preserve">PROD4640</t>
  </si>
  <si>
    <t xml:space="preserve">PROD4641</t>
  </si>
  <si>
    <t xml:space="preserve">PROD4642</t>
  </si>
  <si>
    <t xml:space="preserve">PROD4643</t>
  </si>
  <si>
    <t xml:space="preserve">PROD4644</t>
  </si>
  <si>
    <t xml:space="preserve">PROD4645</t>
  </si>
  <si>
    <t xml:space="preserve">PROD4646</t>
  </si>
  <si>
    <t xml:space="preserve">PROD4647</t>
  </si>
  <si>
    <t xml:space="preserve">PROD4648</t>
  </si>
  <si>
    <t xml:space="preserve">PROD4649</t>
  </si>
  <si>
    <t xml:space="preserve">PROD4650</t>
  </si>
  <si>
    <t xml:space="preserve">PROD4651</t>
  </si>
  <si>
    <t xml:space="preserve">PROD4652</t>
  </si>
  <si>
    <t xml:space="preserve">PROD4653</t>
  </si>
  <si>
    <t xml:space="preserve">PROD4654</t>
  </si>
  <si>
    <t xml:space="preserve">PROD4655</t>
  </si>
  <si>
    <t xml:space="preserve">PROD4656</t>
  </si>
  <si>
    <t xml:space="preserve">PROD4657</t>
  </si>
  <si>
    <t xml:space="preserve">PROD4658</t>
  </si>
  <si>
    <t xml:space="preserve">PROD4659</t>
  </si>
  <si>
    <t xml:space="preserve">PROD4660</t>
  </si>
  <si>
    <t xml:space="preserve">PROD4661</t>
  </si>
  <si>
    <t xml:space="preserve">PROD4662</t>
  </si>
  <si>
    <t xml:space="preserve">PROD4663</t>
  </si>
  <si>
    <t xml:space="preserve">PROD4664</t>
  </si>
  <si>
    <t xml:space="preserve">PROD4665</t>
  </si>
  <si>
    <t xml:space="preserve">PROD4666</t>
  </si>
  <si>
    <t xml:space="preserve">PROD4667</t>
  </si>
  <si>
    <t xml:space="preserve">PROD4668</t>
  </si>
  <si>
    <t xml:space="preserve">PROD4669</t>
  </si>
  <si>
    <t xml:space="preserve">PROD4670</t>
  </si>
  <si>
    <t xml:space="preserve">PROD4671</t>
  </si>
  <si>
    <t xml:space="preserve">PROD4672</t>
  </si>
  <si>
    <t xml:space="preserve">PROD4673</t>
  </si>
  <si>
    <t xml:space="preserve">PROD4674</t>
  </si>
  <si>
    <t xml:space="preserve">PROD4675</t>
  </si>
  <si>
    <t xml:space="preserve">PROD4676</t>
  </si>
  <si>
    <t xml:space="preserve">PROD4677</t>
  </si>
  <si>
    <t xml:space="preserve">PROD4678</t>
  </si>
  <si>
    <t xml:space="preserve">PROD4679</t>
  </si>
  <si>
    <t xml:space="preserve">PROD4680</t>
  </si>
  <si>
    <t xml:space="preserve">PROD4681</t>
  </si>
  <si>
    <t xml:space="preserve">PROD4682</t>
  </si>
  <si>
    <t xml:space="preserve">PROD4683</t>
  </si>
  <si>
    <t xml:space="preserve">PROD4684</t>
  </si>
  <si>
    <t xml:space="preserve">PROD4685</t>
  </si>
  <si>
    <t xml:space="preserve">PROD4686</t>
  </si>
  <si>
    <t xml:space="preserve">PROD4687</t>
  </si>
  <si>
    <t xml:space="preserve">PROD4688</t>
  </si>
  <si>
    <t xml:space="preserve">PROD4689</t>
  </si>
  <si>
    <t xml:space="preserve">PROD4690</t>
  </si>
  <si>
    <t xml:space="preserve">PROD4691</t>
  </si>
  <si>
    <t xml:space="preserve">PROD4692</t>
  </si>
  <si>
    <t xml:space="preserve">PROD4693</t>
  </si>
  <si>
    <t xml:space="preserve">PROD4694</t>
  </si>
  <si>
    <t xml:space="preserve">PROD4695</t>
  </si>
  <si>
    <t xml:space="preserve">PROD4696</t>
  </si>
  <si>
    <t xml:space="preserve">PROD4697</t>
  </si>
  <si>
    <t xml:space="preserve">PROD4698</t>
  </si>
  <si>
    <t xml:space="preserve">PROD4699</t>
  </si>
  <si>
    <t xml:space="preserve">PROD4700</t>
  </si>
  <si>
    <t xml:space="preserve">PROD4701</t>
  </si>
  <si>
    <t xml:space="preserve">PROD4702</t>
  </si>
  <si>
    <t xml:space="preserve">PROD4703</t>
  </si>
  <si>
    <t xml:space="preserve">PROD4704</t>
  </si>
  <si>
    <t xml:space="preserve">PROD4705</t>
  </si>
  <si>
    <t xml:space="preserve">PROD4706</t>
  </si>
  <si>
    <t xml:space="preserve">PROD4707</t>
  </si>
  <si>
    <t xml:space="preserve">PROD4708</t>
  </si>
  <si>
    <t xml:space="preserve">PROD4709</t>
  </si>
  <si>
    <t xml:space="preserve">PROD4710</t>
  </si>
  <si>
    <t xml:space="preserve">PROD4711</t>
  </si>
  <si>
    <t xml:space="preserve">PROD4712</t>
  </si>
  <si>
    <t xml:space="preserve">PROD4713</t>
  </si>
  <si>
    <t xml:space="preserve">PROD4714</t>
  </si>
  <si>
    <t xml:space="preserve">PROD4715</t>
  </si>
  <si>
    <t xml:space="preserve">PROD4716</t>
  </si>
  <si>
    <t xml:space="preserve">PROD4717</t>
  </si>
  <si>
    <t xml:space="preserve">PROD4718</t>
  </si>
  <si>
    <t xml:space="preserve">PROD4719</t>
  </si>
  <si>
    <t xml:space="preserve">PROD4720</t>
  </si>
  <si>
    <t xml:space="preserve">PROD4721</t>
  </si>
  <si>
    <t xml:space="preserve">PROD4722</t>
  </si>
  <si>
    <t xml:space="preserve">PROD4723</t>
  </si>
  <si>
    <t xml:space="preserve">PROD4724</t>
  </si>
  <si>
    <t xml:space="preserve">PROD4725</t>
  </si>
  <si>
    <t xml:space="preserve">PROD4726</t>
  </si>
  <si>
    <t xml:space="preserve">PROD4727</t>
  </si>
  <si>
    <t xml:space="preserve">PROD4728</t>
  </si>
  <si>
    <t xml:space="preserve">PROD4729</t>
  </si>
  <si>
    <t xml:space="preserve">PROD4730</t>
  </si>
  <si>
    <t xml:space="preserve">PROD4731</t>
  </si>
  <si>
    <t xml:space="preserve">PROD4732</t>
  </si>
  <si>
    <t xml:space="preserve">PROD4733</t>
  </si>
  <si>
    <t xml:space="preserve">PROD4734</t>
  </si>
  <si>
    <t xml:space="preserve">PROD4735</t>
  </si>
  <si>
    <t xml:space="preserve">PROD4736</t>
  </si>
  <si>
    <t xml:space="preserve">PROD4737</t>
  </si>
  <si>
    <t xml:space="preserve">PROD4738</t>
  </si>
  <si>
    <t xml:space="preserve">PROD4739</t>
  </si>
  <si>
    <t xml:space="preserve">PROD4740</t>
  </si>
  <si>
    <t xml:space="preserve">PROD4741</t>
  </si>
  <si>
    <t xml:space="preserve">PROD4742</t>
  </si>
  <si>
    <t xml:space="preserve">PROD4743</t>
  </si>
  <si>
    <t xml:space="preserve">PROD4744</t>
  </si>
  <si>
    <t xml:space="preserve">PROD4745</t>
  </si>
  <si>
    <t xml:space="preserve">PROD4746</t>
  </si>
  <si>
    <t xml:space="preserve">PROD4747</t>
  </si>
  <si>
    <t xml:space="preserve">PROD4748</t>
  </si>
  <si>
    <t xml:space="preserve">PROD4749</t>
  </si>
  <si>
    <t xml:space="preserve">PROD4750</t>
  </si>
  <si>
    <t xml:space="preserve">PROD4751</t>
  </si>
  <si>
    <t xml:space="preserve">PROD4752</t>
  </si>
  <si>
    <t xml:space="preserve">PROD4753</t>
  </si>
  <si>
    <t xml:space="preserve">PROD4754</t>
  </si>
  <si>
    <t xml:space="preserve">PROD4755</t>
  </si>
  <si>
    <t xml:space="preserve">PROD4756</t>
  </si>
  <si>
    <t xml:space="preserve">PROD4757</t>
  </si>
  <si>
    <t xml:space="preserve">PROD4758</t>
  </si>
  <si>
    <t xml:space="preserve">PROD4759</t>
  </si>
  <si>
    <t xml:space="preserve">PROD4760</t>
  </si>
  <si>
    <t xml:space="preserve">PROD4761</t>
  </si>
  <si>
    <t xml:space="preserve">PROD4762</t>
  </si>
  <si>
    <t xml:space="preserve">PROD4763</t>
  </si>
  <si>
    <t xml:space="preserve">PROD4764</t>
  </si>
  <si>
    <t xml:space="preserve">PROD4765</t>
  </si>
  <si>
    <t xml:space="preserve">PROD4766</t>
  </si>
  <si>
    <t xml:space="preserve">PROD4767</t>
  </si>
  <si>
    <t xml:space="preserve">PROD4768</t>
  </si>
  <si>
    <t xml:space="preserve">PROD4769</t>
  </si>
  <si>
    <t xml:space="preserve">PROD4770</t>
  </si>
  <si>
    <t xml:space="preserve">PROD4771</t>
  </si>
  <si>
    <t xml:space="preserve">PROD4772</t>
  </si>
  <si>
    <t xml:space="preserve">PROD4773</t>
  </si>
  <si>
    <t xml:space="preserve">PROD4774</t>
  </si>
  <si>
    <t xml:space="preserve">PROD4775</t>
  </si>
  <si>
    <t xml:space="preserve">PROD4776</t>
  </si>
  <si>
    <t xml:space="preserve">PROD4777</t>
  </si>
  <si>
    <t xml:space="preserve">PROD4778</t>
  </si>
  <si>
    <t xml:space="preserve">PROD4779</t>
  </si>
  <si>
    <t xml:space="preserve">PROD4780</t>
  </si>
  <si>
    <t xml:space="preserve">PROD4781</t>
  </si>
  <si>
    <t xml:space="preserve">PROD4782</t>
  </si>
  <si>
    <t xml:space="preserve">PROD4783</t>
  </si>
  <si>
    <t xml:space="preserve">PROD4784</t>
  </si>
  <si>
    <t xml:space="preserve">PROD4785</t>
  </si>
  <si>
    <t xml:space="preserve">PROD4786</t>
  </si>
  <si>
    <t xml:space="preserve">PROD4787</t>
  </si>
  <si>
    <t xml:space="preserve">PROD4788</t>
  </si>
  <si>
    <t xml:space="preserve">PROD4789</t>
  </si>
  <si>
    <t xml:space="preserve">PROD4790</t>
  </si>
  <si>
    <t xml:space="preserve">PROD4791</t>
  </si>
  <si>
    <t xml:space="preserve">PROD4792</t>
  </si>
  <si>
    <t xml:space="preserve">PROD4793</t>
  </si>
  <si>
    <t xml:space="preserve">PROD4794</t>
  </si>
  <si>
    <t xml:space="preserve">PROD4795</t>
  </si>
  <si>
    <t xml:space="preserve">PROD4796</t>
  </si>
  <si>
    <t xml:space="preserve">PROD4797</t>
  </si>
  <si>
    <t xml:space="preserve">PROD4798</t>
  </si>
  <si>
    <t xml:space="preserve">PROD4799</t>
  </si>
  <si>
    <t xml:space="preserve">PROD4800</t>
  </si>
  <si>
    <t xml:space="preserve">PROD4801</t>
  </si>
  <si>
    <t xml:space="preserve">PROD4802</t>
  </si>
  <si>
    <t xml:space="preserve">PROD4803</t>
  </si>
  <si>
    <t xml:space="preserve">PROD4804</t>
  </si>
  <si>
    <t xml:space="preserve">PROD4805</t>
  </si>
  <si>
    <t xml:space="preserve">PROD4806</t>
  </si>
  <si>
    <t xml:space="preserve">PROD4807</t>
  </si>
  <si>
    <t xml:space="preserve">PROD4808</t>
  </si>
  <si>
    <t xml:space="preserve">PROD4809</t>
  </si>
  <si>
    <t xml:space="preserve">PROD4810</t>
  </si>
  <si>
    <t xml:space="preserve">PROD4811</t>
  </si>
  <si>
    <t xml:space="preserve">PROD4812</t>
  </si>
  <si>
    <t xml:space="preserve">PROD4813</t>
  </si>
  <si>
    <t xml:space="preserve">PROD4814</t>
  </si>
  <si>
    <t xml:space="preserve">PROD4815</t>
  </si>
  <si>
    <t xml:space="preserve">PROD4816</t>
  </si>
  <si>
    <t xml:space="preserve">PROD4817</t>
  </si>
  <si>
    <t xml:space="preserve">PROD4818</t>
  </si>
  <si>
    <t xml:space="preserve">PROD4819</t>
  </si>
  <si>
    <t xml:space="preserve">PROD4820</t>
  </si>
  <si>
    <t xml:space="preserve">PROD4821</t>
  </si>
  <si>
    <t xml:space="preserve">PROD4822</t>
  </si>
  <si>
    <t xml:space="preserve">PROD4823</t>
  </si>
  <si>
    <t xml:space="preserve">PROD4824</t>
  </si>
  <si>
    <t xml:space="preserve">PROD4825</t>
  </si>
  <si>
    <t xml:space="preserve">PROD4826</t>
  </si>
  <si>
    <t xml:space="preserve">PROD4827</t>
  </si>
  <si>
    <t xml:space="preserve">PROD4828</t>
  </si>
  <si>
    <t xml:space="preserve">PROD4829</t>
  </si>
  <si>
    <t xml:space="preserve">PROD4830</t>
  </si>
  <si>
    <t xml:space="preserve">PROD4831</t>
  </si>
  <si>
    <t xml:space="preserve">PROD4832</t>
  </si>
  <si>
    <t xml:space="preserve">PROD4833</t>
  </si>
  <si>
    <t xml:space="preserve">PROD4834</t>
  </si>
  <si>
    <t xml:space="preserve">PROD4835</t>
  </si>
  <si>
    <t xml:space="preserve">PROD4836</t>
  </si>
  <si>
    <t xml:space="preserve">PROD4837</t>
  </si>
  <si>
    <t xml:space="preserve">PROD4838</t>
  </si>
  <si>
    <t xml:space="preserve">PROD4839</t>
  </si>
  <si>
    <t xml:space="preserve">PROD4840</t>
  </si>
  <si>
    <t xml:space="preserve">PROD4841</t>
  </si>
  <si>
    <t xml:space="preserve">PROD4842</t>
  </si>
  <si>
    <t xml:space="preserve">PROD4843</t>
  </si>
  <si>
    <t xml:space="preserve">PROD4844</t>
  </si>
  <si>
    <t xml:space="preserve">PROD4845</t>
  </si>
  <si>
    <t xml:space="preserve">PROD4846</t>
  </si>
  <si>
    <t xml:space="preserve">PROD4847</t>
  </si>
  <si>
    <t xml:space="preserve">PROD4848</t>
  </si>
  <si>
    <t xml:space="preserve">PROD4849</t>
  </si>
  <si>
    <t xml:space="preserve">PROD4850</t>
  </si>
  <si>
    <t xml:space="preserve">PROD4851</t>
  </si>
  <si>
    <t xml:space="preserve">PROD4852</t>
  </si>
  <si>
    <t xml:space="preserve">PROD4853</t>
  </si>
  <si>
    <t xml:space="preserve">PROD4854</t>
  </si>
  <si>
    <t xml:space="preserve">PROD4855</t>
  </si>
  <si>
    <t xml:space="preserve">PROD4856</t>
  </si>
  <si>
    <t xml:space="preserve">PROD4857</t>
  </si>
  <si>
    <t xml:space="preserve">PROD4858</t>
  </si>
  <si>
    <t xml:space="preserve">PROD4859</t>
  </si>
  <si>
    <t xml:space="preserve">PROD4860</t>
  </si>
  <si>
    <t xml:space="preserve">PROD4861</t>
  </si>
  <si>
    <t xml:space="preserve">PROD4862</t>
  </si>
  <si>
    <t xml:space="preserve">PROD4863</t>
  </si>
  <si>
    <t xml:space="preserve">PROD4864</t>
  </si>
  <si>
    <t xml:space="preserve">PROD4865</t>
  </si>
  <si>
    <t xml:space="preserve">PROD4866</t>
  </si>
  <si>
    <t xml:space="preserve">PROD4867</t>
  </si>
  <si>
    <t xml:space="preserve">PROD4868</t>
  </si>
  <si>
    <t xml:space="preserve">PROD4869</t>
  </si>
  <si>
    <t xml:space="preserve">PROD4870</t>
  </si>
  <si>
    <t xml:space="preserve">PROD4871</t>
  </si>
  <si>
    <t xml:space="preserve">PROD4872</t>
  </si>
  <si>
    <t xml:space="preserve">PROD4873</t>
  </si>
  <si>
    <t xml:space="preserve">PROD4874</t>
  </si>
  <si>
    <t xml:space="preserve">PROD4875</t>
  </si>
  <si>
    <t xml:space="preserve">PROD4876</t>
  </si>
  <si>
    <t xml:space="preserve">PROD4877</t>
  </si>
  <si>
    <t xml:space="preserve">PROD4878</t>
  </si>
  <si>
    <t xml:space="preserve">PROD4879</t>
  </si>
  <si>
    <t xml:space="preserve">PROD4880</t>
  </si>
  <si>
    <t xml:space="preserve">PROD4881</t>
  </si>
  <si>
    <t xml:space="preserve">PROD4882</t>
  </si>
  <si>
    <t xml:space="preserve">PROD4883</t>
  </si>
  <si>
    <t xml:space="preserve">PROD4884</t>
  </si>
  <si>
    <t xml:space="preserve">PROD4885</t>
  </si>
  <si>
    <t xml:space="preserve">PROD4886</t>
  </si>
  <si>
    <t xml:space="preserve">PROD4887</t>
  </si>
  <si>
    <t xml:space="preserve">PROD4888</t>
  </si>
  <si>
    <t xml:space="preserve">PROD4889</t>
  </si>
  <si>
    <t xml:space="preserve">PROD4890</t>
  </si>
  <si>
    <t xml:space="preserve">PROD4891</t>
  </si>
  <si>
    <t xml:space="preserve">PROD4892</t>
  </si>
  <si>
    <t xml:space="preserve">PROD4893</t>
  </si>
  <si>
    <t xml:space="preserve">PROD4894</t>
  </si>
  <si>
    <t xml:space="preserve">PROD4895</t>
  </si>
  <si>
    <t xml:space="preserve">PROD4896</t>
  </si>
  <si>
    <t xml:space="preserve">PROD4897</t>
  </si>
  <si>
    <t xml:space="preserve">PROD4898</t>
  </si>
  <si>
    <t xml:space="preserve">PROD4899</t>
  </si>
  <si>
    <t xml:space="preserve">PROD4900</t>
  </si>
  <si>
    <t xml:space="preserve">PROD4901</t>
  </si>
  <si>
    <t xml:space="preserve">PROD4902</t>
  </si>
  <si>
    <t xml:space="preserve">PROD4903</t>
  </si>
  <si>
    <t xml:space="preserve">PROD4904</t>
  </si>
  <si>
    <t xml:space="preserve">PROD4905</t>
  </si>
  <si>
    <t xml:space="preserve">PROD4906</t>
  </si>
  <si>
    <t xml:space="preserve">PROD4907</t>
  </si>
  <si>
    <t xml:space="preserve">PROD4908</t>
  </si>
  <si>
    <t xml:space="preserve">PROD4909</t>
  </si>
  <si>
    <t xml:space="preserve">PROD4910</t>
  </si>
  <si>
    <t xml:space="preserve">PROD4911</t>
  </si>
  <si>
    <t xml:space="preserve">PROD4912</t>
  </si>
  <si>
    <t xml:space="preserve">PROD4913</t>
  </si>
  <si>
    <t xml:space="preserve">PROD4914</t>
  </si>
  <si>
    <t xml:space="preserve">PROD4915</t>
  </si>
  <si>
    <t xml:space="preserve">PROD4916</t>
  </si>
  <si>
    <t xml:space="preserve">PROD4917</t>
  </si>
  <si>
    <t xml:space="preserve">PROD4918</t>
  </si>
  <si>
    <t xml:space="preserve">PROD4919</t>
  </si>
  <si>
    <t xml:space="preserve">PROD4920</t>
  </si>
  <si>
    <t xml:space="preserve">PROD4921</t>
  </si>
  <si>
    <t xml:space="preserve">PROD4922</t>
  </si>
  <si>
    <t xml:space="preserve">PROD4923</t>
  </si>
  <si>
    <t xml:space="preserve">PROD4924</t>
  </si>
  <si>
    <t xml:space="preserve">PROD4925</t>
  </si>
  <si>
    <t xml:space="preserve">PROD4926</t>
  </si>
  <si>
    <t xml:space="preserve">PROD4927</t>
  </si>
  <si>
    <t xml:space="preserve">PROD4928</t>
  </si>
  <si>
    <t xml:space="preserve">PROD4929</t>
  </si>
  <si>
    <t xml:space="preserve">PROD4930</t>
  </si>
  <si>
    <t xml:space="preserve">PROD4931</t>
  </si>
  <si>
    <t xml:space="preserve">PROD4932</t>
  </si>
  <si>
    <t xml:space="preserve">PROD4933</t>
  </si>
  <si>
    <t xml:space="preserve">PROD4934</t>
  </si>
  <si>
    <t xml:space="preserve">PROD4935</t>
  </si>
  <si>
    <t xml:space="preserve">PROD4936</t>
  </si>
  <si>
    <t xml:space="preserve">PROD4937</t>
  </si>
  <si>
    <t xml:space="preserve">PROD4938</t>
  </si>
  <si>
    <t xml:space="preserve">PROD4939</t>
  </si>
  <si>
    <t xml:space="preserve">PROD4940</t>
  </si>
  <si>
    <t xml:space="preserve">PROD4941</t>
  </si>
  <si>
    <t xml:space="preserve">PROD4942</t>
  </si>
  <si>
    <t xml:space="preserve">PROD4943</t>
  </si>
  <si>
    <t xml:space="preserve">PROD4944</t>
  </si>
  <si>
    <t xml:space="preserve">PROD4945</t>
  </si>
  <si>
    <t xml:space="preserve">PROD4946</t>
  </si>
  <si>
    <t xml:space="preserve">PROD4947</t>
  </si>
  <si>
    <t xml:space="preserve">PROD4948</t>
  </si>
  <si>
    <t xml:space="preserve">PROD4949</t>
  </si>
  <si>
    <t xml:space="preserve">PROD4950</t>
  </si>
  <si>
    <t xml:space="preserve">PROD4951</t>
  </si>
  <si>
    <t xml:space="preserve">PROD4952</t>
  </si>
  <si>
    <t xml:space="preserve">PROD4953</t>
  </si>
  <si>
    <t xml:space="preserve">PROD4954</t>
  </si>
  <si>
    <t xml:space="preserve">PROD4955</t>
  </si>
  <si>
    <t xml:space="preserve">PROD4956</t>
  </si>
  <si>
    <t xml:space="preserve">PROD4957</t>
  </si>
  <si>
    <t xml:space="preserve">PROD4958</t>
  </si>
  <si>
    <t xml:space="preserve">PROD4959</t>
  </si>
  <si>
    <t xml:space="preserve">PROD4960</t>
  </si>
  <si>
    <t xml:space="preserve">PROD4961</t>
  </si>
  <si>
    <t xml:space="preserve">PROD4962</t>
  </si>
  <si>
    <t xml:space="preserve">PROD4963</t>
  </si>
  <si>
    <t xml:space="preserve">PROD4964</t>
  </si>
  <si>
    <t xml:space="preserve">PROD4965</t>
  </si>
  <si>
    <t xml:space="preserve">PROD4966</t>
  </si>
  <si>
    <t xml:space="preserve">PROD4967</t>
  </si>
  <si>
    <t xml:space="preserve">PROD4968</t>
  </si>
  <si>
    <t xml:space="preserve">PROD4969</t>
  </si>
  <si>
    <t xml:space="preserve">PROD4970</t>
  </si>
  <si>
    <t xml:space="preserve">PROD4971</t>
  </si>
  <si>
    <t xml:space="preserve">PROD4972</t>
  </si>
  <si>
    <t xml:space="preserve">PROD4973</t>
  </si>
  <si>
    <t xml:space="preserve">PROD4974</t>
  </si>
  <si>
    <t xml:space="preserve">PROD4975</t>
  </si>
  <si>
    <t xml:space="preserve">PROD4976</t>
  </si>
  <si>
    <t xml:space="preserve">PROD4977</t>
  </si>
  <si>
    <t xml:space="preserve">PROD4978</t>
  </si>
  <si>
    <t xml:space="preserve">PROD4979</t>
  </si>
  <si>
    <t xml:space="preserve">PROD4980</t>
  </si>
  <si>
    <t xml:space="preserve">PROD4981</t>
  </si>
  <si>
    <t xml:space="preserve">PROD4982</t>
  </si>
  <si>
    <t xml:space="preserve">PROD4983</t>
  </si>
  <si>
    <t xml:space="preserve">PROD4984</t>
  </si>
  <si>
    <t xml:space="preserve">PROD4985</t>
  </si>
  <si>
    <t xml:space="preserve">PROD4986</t>
  </si>
  <si>
    <t xml:space="preserve">PROD4987</t>
  </si>
  <si>
    <t xml:space="preserve">PROD4988</t>
  </si>
  <si>
    <t xml:space="preserve">PROD4989</t>
  </si>
  <si>
    <t xml:space="preserve">PROD4990</t>
  </si>
  <si>
    <t xml:space="preserve">PROD4991</t>
  </si>
  <si>
    <t xml:space="preserve">PROD4992</t>
  </si>
  <si>
    <t xml:space="preserve">PROD4993</t>
  </si>
  <si>
    <t xml:space="preserve">PROD4994</t>
  </si>
  <si>
    <t xml:space="preserve">PROD4995</t>
  </si>
  <si>
    <t xml:space="preserve">PROD4996</t>
  </si>
  <si>
    <t xml:space="preserve">PROD4997</t>
  </si>
  <si>
    <t xml:space="preserve">PROD4998</t>
  </si>
  <si>
    <t xml:space="preserve">PROD4999</t>
  </si>
  <si>
    <t xml:space="preserve">PROD5000</t>
  </si>
  <si>
    <t xml:space="preserve">PROD5001</t>
  </si>
  <si>
    <t xml:space="preserve">PROD5002</t>
  </si>
  <si>
    <t xml:space="preserve">PROD5003</t>
  </si>
  <si>
    <t xml:space="preserve">PROD5004</t>
  </si>
  <si>
    <t xml:space="preserve">PROD5005</t>
  </si>
  <si>
    <t xml:space="preserve">PROD5006</t>
  </si>
  <si>
    <t xml:space="preserve">PROD5007</t>
  </si>
  <si>
    <t xml:space="preserve">PROD5008</t>
  </si>
  <si>
    <t xml:space="preserve">PROD5009</t>
  </si>
  <si>
    <t xml:space="preserve">PROD5010</t>
  </si>
  <si>
    <t xml:space="preserve">PROD5011</t>
  </si>
  <si>
    <t xml:space="preserve">PROD5012</t>
  </si>
  <si>
    <t xml:space="preserve">PROD5013</t>
  </si>
  <si>
    <t xml:space="preserve">PROD5014</t>
  </si>
  <si>
    <t xml:space="preserve">PROD5015</t>
  </si>
  <si>
    <t xml:space="preserve">PROD5016</t>
  </si>
  <si>
    <t xml:space="preserve">PROD5017</t>
  </si>
  <si>
    <t xml:space="preserve">PROD5018</t>
  </si>
  <si>
    <t xml:space="preserve">PROD5019</t>
  </si>
  <si>
    <t xml:space="preserve">PROD5020</t>
  </si>
  <si>
    <t xml:space="preserve">PROD5021</t>
  </si>
  <si>
    <t xml:space="preserve">PROD5022</t>
  </si>
  <si>
    <t xml:space="preserve">PROD5023</t>
  </si>
  <si>
    <t xml:space="preserve">PROD5024</t>
  </si>
  <si>
    <t xml:space="preserve">PROD5025</t>
  </si>
  <si>
    <t xml:space="preserve">PROD5026</t>
  </si>
  <si>
    <t xml:space="preserve">PROD5027</t>
  </si>
  <si>
    <t xml:space="preserve">PROD5028</t>
  </si>
  <si>
    <t xml:space="preserve">PROD5029</t>
  </si>
  <si>
    <t xml:space="preserve">PROD5030</t>
  </si>
  <si>
    <t xml:space="preserve">PROD5031</t>
  </si>
  <si>
    <t xml:space="preserve">PROD5032</t>
  </si>
  <si>
    <t xml:space="preserve">PROD5033</t>
  </si>
  <si>
    <t xml:space="preserve">PROD5034</t>
  </si>
  <si>
    <t xml:space="preserve">PROD5035</t>
  </si>
  <si>
    <t xml:space="preserve">PROD5036</t>
  </si>
  <si>
    <t xml:space="preserve">PROD5037</t>
  </si>
  <si>
    <t xml:space="preserve">PROD5038</t>
  </si>
  <si>
    <t xml:space="preserve">PROD5039</t>
  </si>
  <si>
    <t xml:space="preserve">PROD5040</t>
  </si>
  <si>
    <t xml:space="preserve">PROD5041</t>
  </si>
  <si>
    <t xml:space="preserve">PROD5042</t>
  </si>
  <si>
    <t xml:space="preserve">PROD5043</t>
  </si>
  <si>
    <t xml:space="preserve">PROD5044</t>
  </si>
  <si>
    <t xml:space="preserve">PROD5045</t>
  </si>
  <si>
    <t xml:space="preserve">PROD5046</t>
  </si>
  <si>
    <t xml:space="preserve">PROD5047</t>
  </si>
  <si>
    <t xml:space="preserve">PROD5048</t>
  </si>
  <si>
    <t xml:space="preserve">PROD5049</t>
  </si>
  <si>
    <t xml:space="preserve">PROD5050</t>
  </si>
  <si>
    <t xml:space="preserve">PROD5051</t>
  </si>
  <si>
    <t xml:space="preserve">PROD5052</t>
  </si>
  <si>
    <t xml:space="preserve">PROD5053</t>
  </si>
  <si>
    <t xml:space="preserve">PROD5054</t>
  </si>
  <si>
    <t xml:space="preserve">PROD5055</t>
  </si>
  <si>
    <t xml:space="preserve">PROD5056</t>
  </si>
  <si>
    <t xml:space="preserve">PROD5057</t>
  </si>
  <si>
    <t xml:space="preserve">PROD5058</t>
  </si>
  <si>
    <t xml:space="preserve">PROD5059</t>
  </si>
  <si>
    <t xml:space="preserve">PROD5060</t>
  </si>
  <si>
    <t xml:space="preserve">PROD5061</t>
  </si>
  <si>
    <t xml:space="preserve">PROD5062</t>
  </si>
  <si>
    <t xml:space="preserve">PROD5063</t>
  </si>
  <si>
    <t xml:space="preserve">PROD5064</t>
  </si>
  <si>
    <t xml:space="preserve">PROD5065</t>
  </si>
  <si>
    <t xml:space="preserve">PROD5066</t>
  </si>
  <si>
    <t xml:space="preserve">PROD5067</t>
  </si>
  <si>
    <t xml:space="preserve">PROD5068</t>
  </si>
  <si>
    <t xml:space="preserve">PROD5069</t>
  </si>
  <si>
    <t xml:space="preserve">PROD5070</t>
  </si>
  <si>
    <t xml:space="preserve">PROD5071</t>
  </si>
  <si>
    <t xml:space="preserve">PROD5072</t>
  </si>
  <si>
    <t xml:space="preserve">PROD5073</t>
  </si>
  <si>
    <t xml:space="preserve">PROD5074</t>
  </si>
  <si>
    <t xml:space="preserve">PROD5075</t>
  </si>
  <si>
    <t xml:space="preserve">PROD5076</t>
  </si>
  <si>
    <t xml:space="preserve">PROD5077</t>
  </si>
  <si>
    <t xml:space="preserve">PROD5078</t>
  </si>
  <si>
    <t xml:space="preserve">PROD5079</t>
  </si>
  <si>
    <t xml:space="preserve">PROD5080</t>
  </si>
  <si>
    <t xml:space="preserve">PROD5081</t>
  </si>
  <si>
    <t xml:space="preserve">PROD5082</t>
  </si>
  <si>
    <t xml:space="preserve">PROD5083</t>
  </si>
  <si>
    <t xml:space="preserve">PROD5084</t>
  </si>
  <si>
    <t xml:space="preserve">PROD5085</t>
  </si>
  <si>
    <t xml:space="preserve">PROD5086</t>
  </si>
  <si>
    <t xml:space="preserve">PROD5087</t>
  </si>
  <si>
    <t xml:space="preserve">PROD5088</t>
  </si>
  <si>
    <t xml:space="preserve">PROD5089</t>
  </si>
  <si>
    <t xml:space="preserve">PROD5090</t>
  </si>
  <si>
    <t xml:space="preserve">PROD5091</t>
  </si>
  <si>
    <t xml:space="preserve">PROD5092</t>
  </si>
  <si>
    <t xml:space="preserve">PROD5093</t>
  </si>
  <si>
    <t xml:space="preserve">PROD5094</t>
  </si>
  <si>
    <t xml:space="preserve">PROD5095</t>
  </si>
  <si>
    <t xml:space="preserve">PROD5096</t>
  </si>
  <si>
    <t xml:space="preserve">PROD5097</t>
  </si>
  <si>
    <t xml:space="preserve">PROD5098</t>
  </si>
  <si>
    <t xml:space="preserve">PROD5099</t>
  </si>
  <si>
    <t xml:space="preserve">PROD5100</t>
  </si>
  <si>
    <t xml:space="preserve">PROD5101</t>
  </si>
  <si>
    <t xml:space="preserve">PROD5102</t>
  </si>
  <si>
    <t xml:space="preserve">PROD5103</t>
  </si>
  <si>
    <t xml:space="preserve">PROD5104</t>
  </si>
  <si>
    <t xml:space="preserve">PROD5105</t>
  </si>
  <si>
    <t xml:space="preserve">PROD5106</t>
  </si>
  <si>
    <t xml:space="preserve">PROD5107</t>
  </si>
  <si>
    <t xml:space="preserve">PROD5108</t>
  </si>
  <si>
    <t xml:space="preserve">PROD5109</t>
  </si>
  <si>
    <t xml:space="preserve">PROD5110</t>
  </si>
  <si>
    <t xml:space="preserve">PROD5111</t>
  </si>
  <si>
    <t xml:space="preserve">PROD5112</t>
  </si>
  <si>
    <t xml:space="preserve">PROD5113</t>
  </si>
  <si>
    <t xml:space="preserve">PROD5114</t>
  </si>
  <si>
    <t xml:space="preserve">PROD5115</t>
  </si>
  <si>
    <t xml:space="preserve">PROD5116</t>
  </si>
  <si>
    <t xml:space="preserve">PROD5117</t>
  </si>
  <si>
    <t xml:space="preserve">PROD5118</t>
  </si>
  <si>
    <t xml:space="preserve">PROD5119</t>
  </si>
  <si>
    <t xml:space="preserve">PROD5120</t>
  </si>
  <si>
    <t xml:space="preserve">PROD5121</t>
  </si>
  <si>
    <t xml:space="preserve">PROD5122</t>
  </si>
  <si>
    <t xml:space="preserve">PROD5123</t>
  </si>
  <si>
    <t xml:space="preserve">PROD5124</t>
  </si>
  <si>
    <t xml:space="preserve">PROD5125</t>
  </si>
  <si>
    <t xml:space="preserve">PROD5126</t>
  </si>
  <si>
    <t xml:space="preserve">PROD5127</t>
  </si>
  <si>
    <t xml:space="preserve">PROD5128</t>
  </si>
  <si>
    <t xml:space="preserve">PROD5129</t>
  </si>
  <si>
    <t xml:space="preserve">PROD5130</t>
  </si>
  <si>
    <t xml:space="preserve">PROD5131</t>
  </si>
  <si>
    <t xml:space="preserve">PROD5132</t>
  </si>
  <si>
    <t xml:space="preserve">PROD5133</t>
  </si>
  <si>
    <t xml:space="preserve">PROD5134</t>
  </si>
  <si>
    <t xml:space="preserve">PROD5135</t>
  </si>
  <si>
    <t xml:space="preserve">PROD5136</t>
  </si>
  <si>
    <t xml:space="preserve">PROD5137</t>
  </si>
  <si>
    <t xml:space="preserve">PROD5138</t>
  </si>
  <si>
    <t xml:space="preserve">PROD5139</t>
  </si>
  <si>
    <t xml:space="preserve">PROD5140</t>
  </si>
  <si>
    <t xml:space="preserve">PROD5141</t>
  </si>
  <si>
    <t xml:space="preserve">PROD5142</t>
  </si>
  <si>
    <t xml:space="preserve">PROD5143</t>
  </si>
  <si>
    <t xml:space="preserve">PROD5144</t>
  </si>
  <si>
    <t xml:space="preserve">PROD5145</t>
  </si>
  <si>
    <t xml:space="preserve">PROD5146</t>
  </si>
  <si>
    <t xml:space="preserve">PROD5147</t>
  </si>
  <si>
    <t xml:space="preserve">PROD5148</t>
  </si>
  <si>
    <t xml:space="preserve">PROD5149</t>
  </si>
  <si>
    <t xml:space="preserve">PROD5150</t>
  </si>
  <si>
    <t xml:space="preserve">PROD5151</t>
  </si>
  <si>
    <t xml:space="preserve">PROD5152</t>
  </si>
  <si>
    <t xml:space="preserve">PROD5153</t>
  </si>
  <si>
    <t xml:space="preserve">PROD5154</t>
  </si>
  <si>
    <t xml:space="preserve">PROD5155</t>
  </si>
  <si>
    <t xml:space="preserve">PROD5156</t>
  </si>
  <si>
    <t xml:space="preserve">PROD5157</t>
  </si>
  <si>
    <t xml:space="preserve">PROD5158</t>
  </si>
  <si>
    <t xml:space="preserve">PROD5159</t>
  </si>
  <si>
    <t xml:space="preserve">PROD5160</t>
  </si>
  <si>
    <t xml:space="preserve">PROD5161</t>
  </si>
  <si>
    <t xml:space="preserve">PROD5162</t>
  </si>
  <si>
    <t xml:space="preserve">PROD5163</t>
  </si>
  <si>
    <t xml:space="preserve">PROD5164</t>
  </si>
  <si>
    <t xml:space="preserve">PROD5165</t>
  </si>
  <si>
    <t xml:space="preserve">PROD5166</t>
  </si>
  <si>
    <t xml:space="preserve">PROD5167</t>
  </si>
  <si>
    <t xml:space="preserve">PROD5168</t>
  </si>
  <si>
    <t xml:space="preserve">PROD5169</t>
  </si>
  <si>
    <t xml:space="preserve">PROD5170</t>
  </si>
  <si>
    <t xml:space="preserve">PROD5171</t>
  </si>
  <si>
    <t xml:space="preserve">PROD5172</t>
  </si>
  <si>
    <t xml:space="preserve">PROD5173</t>
  </si>
  <si>
    <t xml:space="preserve">PROD5174</t>
  </si>
  <si>
    <t xml:space="preserve">PROD5175</t>
  </si>
  <si>
    <t xml:space="preserve">PROD5176</t>
  </si>
  <si>
    <t xml:space="preserve">PROD5177</t>
  </si>
  <si>
    <t xml:space="preserve">PROD5178</t>
  </si>
  <si>
    <t xml:space="preserve">PROD5179</t>
  </si>
  <si>
    <t xml:space="preserve">PROD5180</t>
  </si>
  <si>
    <t xml:space="preserve">PROD5181</t>
  </si>
  <si>
    <t xml:space="preserve">PROD5182</t>
  </si>
  <si>
    <t xml:space="preserve">PROD5183</t>
  </si>
  <si>
    <t xml:space="preserve">PROD5184</t>
  </si>
  <si>
    <t xml:space="preserve">PROD5185</t>
  </si>
  <si>
    <t xml:space="preserve">PROD5186</t>
  </si>
  <si>
    <t xml:space="preserve">PROD5187</t>
  </si>
  <si>
    <t xml:space="preserve">PROD5188</t>
  </si>
  <si>
    <t xml:space="preserve">PROD5189</t>
  </si>
  <si>
    <t xml:space="preserve">PROD5190</t>
  </si>
  <si>
    <t xml:space="preserve">PROD5191</t>
  </si>
  <si>
    <t xml:space="preserve">PROD5192</t>
  </si>
  <si>
    <t xml:space="preserve">PROD5193</t>
  </si>
  <si>
    <t xml:space="preserve">PROD5194</t>
  </si>
  <si>
    <t xml:space="preserve">PROD5195</t>
  </si>
  <si>
    <t xml:space="preserve">PROD5196</t>
  </si>
  <si>
    <t xml:space="preserve">PROD5197</t>
  </si>
  <si>
    <t xml:space="preserve">PROD5198</t>
  </si>
  <si>
    <t xml:space="preserve">PROD5199</t>
  </si>
  <si>
    <t xml:space="preserve">PROD5200</t>
  </si>
  <si>
    <t xml:space="preserve">PROD5201</t>
  </si>
  <si>
    <t xml:space="preserve">PROD5202</t>
  </si>
  <si>
    <t xml:space="preserve">PROD5203</t>
  </si>
  <si>
    <t xml:space="preserve">PROD5204</t>
  </si>
  <si>
    <t xml:space="preserve">PROD5205</t>
  </si>
  <si>
    <t xml:space="preserve">PROD5206</t>
  </si>
  <si>
    <t xml:space="preserve">PROD5207</t>
  </si>
  <si>
    <t xml:space="preserve">PROD5208</t>
  </si>
  <si>
    <t xml:space="preserve">PROD5209</t>
  </si>
  <si>
    <t xml:space="preserve">PROD5210</t>
  </si>
  <si>
    <t xml:space="preserve">PROD5211</t>
  </si>
  <si>
    <t xml:space="preserve">PROD5212</t>
  </si>
  <si>
    <t xml:space="preserve">PROD5213</t>
  </si>
  <si>
    <t xml:space="preserve">PROD5214</t>
  </si>
  <si>
    <t xml:space="preserve">PROD5215</t>
  </si>
  <si>
    <t xml:space="preserve">PROD5216</t>
  </si>
  <si>
    <t xml:space="preserve">PROD5217</t>
  </si>
  <si>
    <t xml:space="preserve">PROD5218</t>
  </si>
  <si>
    <t xml:space="preserve">PROD5219</t>
  </si>
  <si>
    <t xml:space="preserve">PROD5220</t>
  </si>
  <si>
    <t xml:space="preserve">PROD5221</t>
  </si>
  <si>
    <t xml:space="preserve">PROD5222</t>
  </si>
  <si>
    <t xml:space="preserve">PROD5223</t>
  </si>
  <si>
    <t xml:space="preserve">PROD5224</t>
  </si>
  <si>
    <t xml:space="preserve">PROD5225</t>
  </si>
  <si>
    <t xml:space="preserve">PROD5226</t>
  </si>
  <si>
    <t xml:space="preserve">PROD5227</t>
  </si>
  <si>
    <t xml:space="preserve">PROD5228</t>
  </si>
  <si>
    <t xml:space="preserve">PROD5229</t>
  </si>
  <si>
    <t xml:space="preserve">PROD5230</t>
  </si>
  <si>
    <t xml:space="preserve">PROD5231</t>
  </si>
  <si>
    <t xml:space="preserve">PROD5232</t>
  </si>
  <si>
    <t xml:space="preserve">PROD5233</t>
  </si>
  <si>
    <t xml:space="preserve">PROD5234</t>
  </si>
  <si>
    <t xml:space="preserve">PROD5235</t>
  </si>
  <si>
    <t xml:space="preserve">PROD5236</t>
  </si>
  <si>
    <t xml:space="preserve">PROD5237</t>
  </si>
  <si>
    <t xml:space="preserve">PROD5238</t>
  </si>
  <si>
    <t xml:space="preserve">PROD5239</t>
  </si>
  <si>
    <t xml:space="preserve">PROD5240</t>
  </si>
  <si>
    <t xml:space="preserve">PROD5241</t>
  </si>
  <si>
    <t xml:space="preserve">PROD5242</t>
  </si>
  <si>
    <t xml:space="preserve">PROD5243</t>
  </si>
  <si>
    <t xml:space="preserve">PROD5244</t>
  </si>
  <si>
    <t xml:space="preserve">PROD5245</t>
  </si>
  <si>
    <t xml:space="preserve">PROD5246</t>
  </si>
  <si>
    <t xml:space="preserve">PROD5247</t>
  </si>
  <si>
    <t xml:space="preserve">PROD5248</t>
  </si>
  <si>
    <t xml:space="preserve">PROD5249</t>
  </si>
  <si>
    <t xml:space="preserve">PROD5250</t>
  </si>
  <si>
    <t xml:space="preserve">PROD5251</t>
  </si>
  <si>
    <t xml:space="preserve">PROD5252</t>
  </si>
  <si>
    <t xml:space="preserve">PROD5253</t>
  </si>
  <si>
    <t xml:space="preserve">PROD5254</t>
  </si>
  <si>
    <t xml:space="preserve">PROD5255</t>
  </si>
  <si>
    <t xml:space="preserve">PROD5256</t>
  </si>
  <si>
    <t xml:space="preserve">PROD5257</t>
  </si>
  <si>
    <t xml:space="preserve">PROD5258</t>
  </si>
  <si>
    <t xml:space="preserve">PROD5259</t>
  </si>
  <si>
    <t xml:space="preserve">PROD5260</t>
  </si>
  <si>
    <t xml:space="preserve">PROD5261</t>
  </si>
  <si>
    <t xml:space="preserve">PROD5262</t>
  </si>
  <si>
    <t xml:space="preserve">PROD5263</t>
  </si>
  <si>
    <t xml:space="preserve">PROD5264</t>
  </si>
  <si>
    <t xml:space="preserve">PROD5265</t>
  </si>
  <si>
    <t xml:space="preserve">PROD5266</t>
  </si>
  <si>
    <t xml:space="preserve">PROD5267</t>
  </si>
  <si>
    <t xml:space="preserve">PROD5268</t>
  </si>
  <si>
    <t xml:space="preserve">PROD5269</t>
  </si>
  <si>
    <t xml:space="preserve">PROD5270</t>
  </si>
  <si>
    <t xml:space="preserve">PROD5271</t>
  </si>
  <si>
    <t xml:space="preserve">PROD5272</t>
  </si>
  <si>
    <t xml:space="preserve">PROD5273</t>
  </si>
  <si>
    <t xml:space="preserve">PROD5274</t>
  </si>
  <si>
    <t xml:space="preserve">PROD5275</t>
  </si>
  <si>
    <t xml:space="preserve">PROD5276</t>
  </si>
  <si>
    <t xml:space="preserve">PROD5277</t>
  </si>
  <si>
    <t xml:space="preserve">PROD5278</t>
  </si>
  <si>
    <t xml:space="preserve">PROD5279</t>
  </si>
  <si>
    <t xml:space="preserve">PROD5280</t>
  </si>
  <si>
    <t xml:space="preserve">PROD5281</t>
  </si>
  <si>
    <t xml:space="preserve">PROD5282</t>
  </si>
  <si>
    <t xml:space="preserve">PROD5283</t>
  </si>
  <si>
    <t xml:space="preserve">PROD5284</t>
  </si>
  <si>
    <t xml:space="preserve">PROD5285</t>
  </si>
  <si>
    <t xml:space="preserve">PROD5286</t>
  </si>
  <si>
    <t xml:space="preserve">PROD5287</t>
  </si>
  <si>
    <t xml:space="preserve">PROD5288</t>
  </si>
  <si>
    <t xml:space="preserve">PROD5289</t>
  </si>
  <si>
    <t xml:space="preserve">PROD5290</t>
  </si>
  <si>
    <t xml:space="preserve">PROD5291</t>
  </si>
  <si>
    <t xml:space="preserve">PROD5292</t>
  </si>
  <si>
    <t xml:space="preserve">PROD5293</t>
  </si>
  <si>
    <t xml:space="preserve">PROD5294</t>
  </si>
  <si>
    <t xml:space="preserve">PROD5295</t>
  </si>
  <si>
    <t xml:space="preserve">PROD5296</t>
  </si>
  <si>
    <t xml:space="preserve">PROD5297</t>
  </si>
  <si>
    <t xml:space="preserve">PROD5298</t>
  </si>
  <si>
    <t xml:space="preserve">PROD5299</t>
  </si>
  <si>
    <t xml:space="preserve">PROD5300</t>
  </si>
  <si>
    <t xml:space="preserve">PROD5301</t>
  </si>
  <si>
    <t xml:space="preserve">PROD5302</t>
  </si>
  <si>
    <t xml:space="preserve">PROD5303</t>
  </si>
  <si>
    <t xml:space="preserve">PROD5304</t>
  </si>
  <si>
    <t xml:space="preserve">PROD5305</t>
  </si>
  <si>
    <t xml:space="preserve">PROD5306</t>
  </si>
  <si>
    <t xml:space="preserve">PROD5307</t>
  </si>
  <si>
    <t xml:space="preserve">PROD5308</t>
  </si>
  <si>
    <t xml:space="preserve">PROD5309</t>
  </si>
  <si>
    <t xml:space="preserve">PROD5310</t>
  </si>
  <si>
    <t xml:space="preserve">PROD5311</t>
  </si>
  <si>
    <t xml:space="preserve">PROD5312</t>
  </si>
  <si>
    <t xml:space="preserve">PROD5313</t>
  </si>
  <si>
    <t xml:space="preserve">PROD5314</t>
  </si>
  <si>
    <t xml:space="preserve">PROD5315</t>
  </si>
  <si>
    <t xml:space="preserve">PROD5316</t>
  </si>
  <si>
    <t xml:space="preserve">PROD5317</t>
  </si>
  <si>
    <t xml:space="preserve">PROD5318</t>
  </si>
  <si>
    <t xml:space="preserve">PROD5319</t>
  </si>
  <si>
    <t xml:space="preserve">PROD5320</t>
  </si>
  <si>
    <t xml:space="preserve">PROD5321</t>
  </si>
  <si>
    <t xml:space="preserve">PROD5322</t>
  </si>
  <si>
    <t xml:space="preserve">PROD5323</t>
  </si>
  <si>
    <t xml:space="preserve">PROD5324</t>
  </si>
  <si>
    <t xml:space="preserve">PROD5325</t>
  </si>
  <si>
    <t xml:space="preserve">PROD5326</t>
  </si>
  <si>
    <t xml:space="preserve">PROD5327</t>
  </si>
  <si>
    <t xml:space="preserve">PROD5328</t>
  </si>
  <si>
    <t xml:space="preserve">PROD5329</t>
  </si>
  <si>
    <t xml:space="preserve">PROD5330</t>
  </si>
  <si>
    <t xml:space="preserve">PROD5331</t>
  </si>
  <si>
    <t xml:space="preserve">PROD5332</t>
  </si>
  <si>
    <t xml:space="preserve">PROD5333</t>
  </si>
  <si>
    <t xml:space="preserve">PROD5334</t>
  </si>
  <si>
    <t xml:space="preserve">PROD5335</t>
  </si>
  <si>
    <t xml:space="preserve">PROD5336</t>
  </si>
  <si>
    <t xml:space="preserve">PROD5337</t>
  </si>
  <si>
    <t xml:space="preserve">PROD5338</t>
  </si>
  <si>
    <t xml:space="preserve">PROD5339</t>
  </si>
  <si>
    <t xml:space="preserve">PROD5340</t>
  </si>
  <si>
    <t xml:space="preserve">PROD5341</t>
  </si>
  <si>
    <t xml:space="preserve">PROD5342</t>
  </si>
  <si>
    <t xml:space="preserve">PROD5343</t>
  </si>
  <si>
    <t xml:space="preserve">PROD5344</t>
  </si>
  <si>
    <t xml:space="preserve">PROD5345</t>
  </si>
  <si>
    <t xml:space="preserve">PROD5346</t>
  </si>
  <si>
    <t xml:space="preserve">PROD5347</t>
  </si>
  <si>
    <t xml:space="preserve">PROD5348</t>
  </si>
  <si>
    <t xml:space="preserve">PROD5349</t>
  </si>
  <si>
    <t xml:space="preserve">PROD5350</t>
  </si>
  <si>
    <t xml:space="preserve">PROD5351</t>
  </si>
  <si>
    <t xml:space="preserve">PROD5352</t>
  </si>
  <si>
    <t xml:space="preserve">PROD5353</t>
  </si>
  <si>
    <t xml:space="preserve">PROD5354</t>
  </si>
  <si>
    <t xml:space="preserve">PROD5355</t>
  </si>
  <si>
    <t xml:space="preserve">PROD5356</t>
  </si>
  <si>
    <t xml:space="preserve">PROD5357</t>
  </si>
  <si>
    <t xml:space="preserve">PROD5358</t>
  </si>
  <si>
    <t xml:space="preserve">PROD5359</t>
  </si>
  <si>
    <t xml:space="preserve">PROD5360</t>
  </si>
  <si>
    <t xml:space="preserve">PROD5361</t>
  </si>
  <si>
    <t xml:space="preserve">PROD5362</t>
  </si>
  <si>
    <t xml:space="preserve">PROD5363</t>
  </si>
  <si>
    <t xml:space="preserve">PROD5364</t>
  </si>
  <si>
    <t xml:space="preserve">PROD5365</t>
  </si>
  <si>
    <t xml:space="preserve">PROD5366</t>
  </si>
  <si>
    <t xml:space="preserve">PROD5367</t>
  </si>
  <si>
    <t xml:space="preserve">PROD5368</t>
  </si>
  <si>
    <t xml:space="preserve">PROD5369</t>
  </si>
  <si>
    <t xml:space="preserve">PROD5370</t>
  </si>
  <si>
    <t xml:space="preserve">PROD5371</t>
  </si>
  <si>
    <t xml:space="preserve">PROD5372</t>
  </si>
  <si>
    <t xml:space="preserve">PROD5373</t>
  </si>
  <si>
    <t xml:space="preserve">PROD5374</t>
  </si>
  <si>
    <t xml:space="preserve">PROD5375</t>
  </si>
  <si>
    <t xml:space="preserve">PROD5376</t>
  </si>
  <si>
    <t xml:space="preserve">PROD5377</t>
  </si>
  <si>
    <t xml:space="preserve">PROD5378</t>
  </si>
  <si>
    <t xml:space="preserve">PROD5379</t>
  </si>
  <si>
    <t xml:space="preserve">PROD5380</t>
  </si>
  <si>
    <t xml:space="preserve">PROD5381</t>
  </si>
  <si>
    <t xml:space="preserve">PROD5382</t>
  </si>
  <si>
    <t xml:space="preserve">PROD5383</t>
  </si>
  <si>
    <t xml:space="preserve">PROD5384</t>
  </si>
  <si>
    <t xml:space="preserve">PROD5385</t>
  </si>
  <si>
    <t xml:space="preserve">PROD5386</t>
  </si>
  <si>
    <t xml:space="preserve">PROD5387</t>
  </si>
  <si>
    <t xml:space="preserve">PROD5388</t>
  </si>
  <si>
    <t xml:space="preserve">PROD5389</t>
  </si>
  <si>
    <t xml:space="preserve">PROD5390</t>
  </si>
  <si>
    <t xml:space="preserve">PROD5391</t>
  </si>
  <si>
    <t xml:space="preserve">PROD5392</t>
  </si>
  <si>
    <t xml:space="preserve">PROD5393</t>
  </si>
  <si>
    <t xml:space="preserve">PROD5394</t>
  </si>
  <si>
    <t xml:space="preserve">PROD5395</t>
  </si>
  <si>
    <t xml:space="preserve">PROD5396</t>
  </si>
  <si>
    <t xml:space="preserve">PROD5397</t>
  </si>
  <si>
    <t xml:space="preserve">PROD5398</t>
  </si>
  <si>
    <t xml:space="preserve">PROD5399</t>
  </si>
  <si>
    <t xml:space="preserve">PROD5400</t>
  </si>
  <si>
    <t xml:space="preserve">PROD5401</t>
  </si>
  <si>
    <t xml:space="preserve">PROD5402</t>
  </si>
  <si>
    <t xml:space="preserve">PROD5403</t>
  </si>
  <si>
    <t xml:space="preserve">PROD5404</t>
  </si>
  <si>
    <t xml:space="preserve">PROD5405</t>
  </si>
  <si>
    <t xml:space="preserve">PROD5406</t>
  </si>
  <si>
    <t xml:space="preserve">PROD5407</t>
  </si>
  <si>
    <t xml:space="preserve">PROD5408</t>
  </si>
  <si>
    <t xml:space="preserve">PROD5409</t>
  </si>
  <si>
    <t xml:space="preserve">PROD5410</t>
  </si>
  <si>
    <t xml:space="preserve">PROD5411</t>
  </si>
  <si>
    <t xml:space="preserve">PROD5412</t>
  </si>
  <si>
    <t xml:space="preserve">PROD5413</t>
  </si>
  <si>
    <t xml:space="preserve">PROD5414</t>
  </si>
  <si>
    <t xml:space="preserve">PROD5415</t>
  </si>
  <si>
    <t xml:space="preserve">PROD5416</t>
  </si>
  <si>
    <t xml:space="preserve">PROD5417</t>
  </si>
  <si>
    <t xml:space="preserve">PROD5418</t>
  </si>
  <si>
    <t xml:space="preserve">PROD5419</t>
  </si>
  <si>
    <t xml:space="preserve">PROD5420</t>
  </si>
  <si>
    <t xml:space="preserve">PROD5421</t>
  </si>
  <si>
    <t xml:space="preserve">PROD5422</t>
  </si>
  <si>
    <t xml:space="preserve">PROD5423</t>
  </si>
  <si>
    <t xml:space="preserve">PROD5424</t>
  </si>
  <si>
    <t xml:space="preserve">PROD5425</t>
  </si>
  <si>
    <t xml:space="preserve">PROD5426</t>
  </si>
  <si>
    <t xml:space="preserve">PROD5427</t>
  </si>
  <si>
    <t xml:space="preserve">PROD5428</t>
  </si>
  <si>
    <t xml:space="preserve">PROD5429</t>
  </si>
  <si>
    <t xml:space="preserve">PROD5430</t>
  </si>
  <si>
    <t xml:space="preserve">PROD5431</t>
  </si>
  <si>
    <t xml:space="preserve">PROD5432</t>
  </si>
  <si>
    <t xml:space="preserve">PROD5433</t>
  </si>
  <si>
    <t xml:space="preserve">PROD5434</t>
  </si>
  <si>
    <t xml:space="preserve">PROD5435</t>
  </si>
  <si>
    <t xml:space="preserve">PROD5436</t>
  </si>
  <si>
    <t xml:space="preserve">PROD5437</t>
  </si>
  <si>
    <t xml:space="preserve">PROD5438</t>
  </si>
  <si>
    <t xml:space="preserve">PROD5439</t>
  </si>
  <si>
    <t xml:space="preserve">PROD5440</t>
  </si>
  <si>
    <t xml:space="preserve">PROD5441</t>
  </si>
  <si>
    <t xml:space="preserve">PROD5442</t>
  </si>
  <si>
    <t xml:space="preserve">PROD5443</t>
  </si>
  <si>
    <t xml:space="preserve">PROD5444</t>
  </si>
  <si>
    <t xml:space="preserve">PROD5445</t>
  </si>
  <si>
    <t xml:space="preserve">PROD5446</t>
  </si>
  <si>
    <t xml:space="preserve">PROD5447</t>
  </si>
  <si>
    <t xml:space="preserve">PROD5448</t>
  </si>
  <si>
    <t xml:space="preserve">PROD5449</t>
  </si>
  <si>
    <t xml:space="preserve">PROD5450</t>
  </si>
  <si>
    <t xml:space="preserve">PROD5451</t>
  </si>
  <si>
    <t xml:space="preserve">PROD5452</t>
  </si>
  <si>
    <t xml:space="preserve">PROD5453</t>
  </si>
  <si>
    <t xml:space="preserve">PROD5454</t>
  </si>
  <si>
    <t xml:space="preserve">PROD5455</t>
  </si>
  <si>
    <t xml:space="preserve">PROD5456</t>
  </si>
  <si>
    <t xml:space="preserve">PROD5457</t>
  </si>
  <si>
    <t xml:space="preserve">PROD5458</t>
  </si>
  <si>
    <t xml:space="preserve">PROD5459</t>
  </si>
  <si>
    <t xml:space="preserve">PROD5460</t>
  </si>
  <si>
    <t xml:space="preserve">PROD5461</t>
  </si>
  <si>
    <t xml:space="preserve">PROD5462</t>
  </si>
  <si>
    <t xml:space="preserve">PROD5463</t>
  </si>
  <si>
    <t xml:space="preserve">PROD5464</t>
  </si>
  <si>
    <t xml:space="preserve">PROD5465</t>
  </si>
  <si>
    <t xml:space="preserve">PROD5466</t>
  </si>
  <si>
    <t xml:space="preserve">PROD5467</t>
  </si>
  <si>
    <t xml:space="preserve">PROD5468</t>
  </si>
  <si>
    <t xml:space="preserve">PROD5469</t>
  </si>
  <si>
    <t xml:space="preserve">PROD5470</t>
  </si>
  <si>
    <t xml:space="preserve">PROD5471</t>
  </si>
  <si>
    <t xml:space="preserve">PROD5472</t>
  </si>
  <si>
    <t xml:space="preserve">PROD5473</t>
  </si>
  <si>
    <t xml:space="preserve">PROD5474</t>
  </si>
  <si>
    <t xml:space="preserve">PROD5475</t>
  </si>
  <si>
    <t xml:space="preserve">PROD5476</t>
  </si>
  <si>
    <t xml:space="preserve">PROD5477</t>
  </si>
  <si>
    <t xml:space="preserve">PROD5478</t>
  </si>
  <si>
    <t xml:space="preserve">PROD5479</t>
  </si>
  <si>
    <t xml:space="preserve">PROD5480</t>
  </si>
  <si>
    <t xml:space="preserve">PROD5481</t>
  </si>
  <si>
    <t xml:space="preserve">PROD5482</t>
  </si>
  <si>
    <t xml:space="preserve">PROD5483</t>
  </si>
  <si>
    <t xml:space="preserve">PROD5484</t>
  </si>
  <si>
    <t xml:space="preserve">PROD5485</t>
  </si>
  <si>
    <t xml:space="preserve">PROD5486</t>
  </si>
  <si>
    <t xml:space="preserve">PROD5487</t>
  </si>
  <si>
    <t xml:space="preserve">PROD5488</t>
  </si>
  <si>
    <t xml:space="preserve">PROD5489</t>
  </si>
  <si>
    <t xml:space="preserve">PROD5490</t>
  </si>
  <si>
    <t xml:space="preserve">PROD5491</t>
  </si>
  <si>
    <t xml:space="preserve">PROD5492</t>
  </si>
  <si>
    <t xml:space="preserve">PROD5493</t>
  </si>
  <si>
    <t xml:space="preserve">PROD5494</t>
  </si>
  <si>
    <t xml:space="preserve">PROD5495</t>
  </si>
  <si>
    <t xml:space="preserve">PROD5496</t>
  </si>
  <si>
    <t xml:space="preserve">PROD5497</t>
  </si>
  <si>
    <t xml:space="preserve">PROD5498</t>
  </si>
  <si>
    <t xml:space="preserve">PROD5499</t>
  </si>
  <si>
    <t xml:space="preserve">PROD5500</t>
  </si>
  <si>
    <t xml:space="preserve">PROD5501</t>
  </si>
  <si>
    <t xml:space="preserve">PROD5502</t>
  </si>
  <si>
    <t xml:space="preserve">PROD5503</t>
  </si>
  <si>
    <t xml:space="preserve">PROD5504</t>
  </si>
  <si>
    <t xml:space="preserve">PROD5505</t>
  </si>
  <si>
    <t xml:space="preserve">PROD5506</t>
  </si>
  <si>
    <t xml:space="preserve">PROD5507</t>
  </si>
  <si>
    <t xml:space="preserve">PROD5508</t>
  </si>
  <si>
    <t xml:space="preserve">PROD5509</t>
  </si>
  <si>
    <t xml:space="preserve">PROD5510</t>
  </si>
  <si>
    <t xml:space="preserve">PROD5511</t>
  </si>
  <si>
    <t xml:space="preserve">PROD5512</t>
  </si>
  <si>
    <t xml:space="preserve">PROD5513</t>
  </si>
  <si>
    <t xml:space="preserve">PROD5514</t>
  </si>
  <si>
    <t xml:space="preserve">PROD5515</t>
  </si>
  <si>
    <t xml:space="preserve">PROD5516</t>
  </si>
  <si>
    <t xml:space="preserve">PROD5517</t>
  </si>
  <si>
    <t xml:space="preserve">PROD5518</t>
  </si>
  <si>
    <t xml:space="preserve">PROD5519</t>
  </si>
  <si>
    <t xml:space="preserve">PROD5520</t>
  </si>
  <si>
    <t xml:space="preserve">PROD5521</t>
  </si>
  <si>
    <t xml:space="preserve">PROD5522</t>
  </si>
  <si>
    <t xml:space="preserve">PROD5523</t>
  </si>
  <si>
    <t xml:space="preserve">PROD5524</t>
  </si>
  <si>
    <t xml:space="preserve">PROD5525</t>
  </si>
  <si>
    <t xml:space="preserve">PROD5526</t>
  </si>
  <si>
    <t xml:space="preserve">PROD5527</t>
  </si>
  <si>
    <t xml:space="preserve">PROD5528</t>
  </si>
  <si>
    <t xml:space="preserve">PROD5529</t>
  </si>
  <si>
    <t xml:space="preserve">PROD5530</t>
  </si>
  <si>
    <t xml:space="preserve">PROD5531</t>
  </si>
  <si>
    <t xml:space="preserve">PROD5532</t>
  </si>
  <si>
    <t xml:space="preserve">PROD5533</t>
  </si>
  <si>
    <t xml:space="preserve">PROD5534</t>
  </si>
  <si>
    <t xml:space="preserve">PROD5535</t>
  </si>
  <si>
    <t xml:space="preserve">PROD5536</t>
  </si>
  <si>
    <t xml:space="preserve">PROD5537</t>
  </si>
  <si>
    <t xml:space="preserve">PROD5538</t>
  </si>
  <si>
    <t xml:space="preserve">PROD5539</t>
  </si>
  <si>
    <t xml:space="preserve">PROD5540</t>
  </si>
  <si>
    <t xml:space="preserve">PROD5541</t>
  </si>
  <si>
    <t xml:space="preserve">PROD5542</t>
  </si>
  <si>
    <t xml:space="preserve">PROD5543</t>
  </si>
  <si>
    <t xml:space="preserve">PROD5544</t>
  </si>
  <si>
    <t xml:space="preserve">PROD5545</t>
  </si>
  <si>
    <t xml:space="preserve">PROD5546</t>
  </si>
  <si>
    <t xml:space="preserve">PROD5547</t>
  </si>
  <si>
    <t xml:space="preserve">PROD5548</t>
  </si>
  <si>
    <t xml:space="preserve">PROD5549</t>
  </si>
  <si>
    <t xml:space="preserve">PROD5550</t>
  </si>
  <si>
    <t xml:space="preserve">PROD5551</t>
  </si>
  <si>
    <t xml:space="preserve">PROD5552</t>
  </si>
  <si>
    <t xml:space="preserve">PROD5553</t>
  </si>
  <si>
    <t xml:space="preserve">PROD5554</t>
  </si>
  <si>
    <t xml:space="preserve">PROD5555</t>
  </si>
  <si>
    <t xml:space="preserve">PROD5556</t>
  </si>
  <si>
    <t xml:space="preserve">PROD5557</t>
  </si>
  <si>
    <t xml:space="preserve">PROD5558</t>
  </si>
  <si>
    <t xml:space="preserve">PROD5559</t>
  </si>
  <si>
    <t xml:space="preserve">PROD5560</t>
  </si>
  <si>
    <t xml:space="preserve">PROD5561</t>
  </si>
  <si>
    <t xml:space="preserve">PROD5562</t>
  </si>
  <si>
    <t xml:space="preserve">PROD5563</t>
  </si>
  <si>
    <t xml:space="preserve">PROD5564</t>
  </si>
  <si>
    <t xml:space="preserve">PROD5565</t>
  </si>
  <si>
    <t xml:space="preserve">PROD5566</t>
  </si>
  <si>
    <t xml:space="preserve">PROD5567</t>
  </si>
  <si>
    <t xml:space="preserve">PROD5568</t>
  </si>
  <si>
    <t xml:space="preserve">PROD5569</t>
  </si>
  <si>
    <t xml:space="preserve">PROD5570</t>
  </si>
  <si>
    <t xml:space="preserve">PROD5571</t>
  </si>
  <si>
    <t xml:space="preserve">PROD5572</t>
  </si>
  <si>
    <t xml:space="preserve">PROD5573</t>
  </si>
  <si>
    <t xml:space="preserve">PROD5574</t>
  </si>
  <si>
    <t xml:space="preserve">PROD5575</t>
  </si>
  <si>
    <t xml:space="preserve">PROD5576</t>
  </si>
  <si>
    <t xml:space="preserve">PROD5577</t>
  </si>
  <si>
    <t xml:space="preserve">PROD5578</t>
  </si>
  <si>
    <t xml:space="preserve">PROD5579</t>
  </si>
  <si>
    <t xml:space="preserve">PROD5580</t>
  </si>
  <si>
    <t xml:space="preserve">PROD5581</t>
  </si>
  <si>
    <t xml:space="preserve">PROD5582</t>
  </si>
  <si>
    <t xml:space="preserve">PROD5583</t>
  </si>
  <si>
    <t xml:space="preserve">PROD5584</t>
  </si>
  <si>
    <t xml:space="preserve">PROD5585</t>
  </si>
  <si>
    <t xml:space="preserve">PROD5586</t>
  </si>
  <si>
    <t xml:space="preserve">PROD5587</t>
  </si>
  <si>
    <t xml:space="preserve">PROD5588</t>
  </si>
  <si>
    <t xml:space="preserve">PROD5589</t>
  </si>
  <si>
    <t xml:space="preserve">PROD5590</t>
  </si>
  <si>
    <t xml:space="preserve">PROD5591</t>
  </si>
  <si>
    <t xml:space="preserve">PROD5592</t>
  </si>
  <si>
    <t xml:space="preserve">PROD5593</t>
  </si>
  <si>
    <t xml:space="preserve">PROD5594</t>
  </si>
  <si>
    <t xml:space="preserve">PROD5595</t>
  </si>
  <si>
    <t xml:space="preserve">PROD5596</t>
  </si>
  <si>
    <t xml:space="preserve">PROD5597</t>
  </si>
  <si>
    <t xml:space="preserve">PROD5598</t>
  </si>
  <si>
    <t xml:space="preserve">PROD5599</t>
  </si>
  <si>
    <t xml:space="preserve">PROD5600</t>
  </si>
  <si>
    <t xml:space="preserve">PROD5601</t>
  </si>
  <si>
    <t xml:space="preserve">PROD5602</t>
  </si>
  <si>
    <t xml:space="preserve">PROD5603</t>
  </si>
  <si>
    <t xml:space="preserve">PROD5604</t>
  </si>
  <si>
    <t xml:space="preserve">PROD5605</t>
  </si>
  <si>
    <t xml:space="preserve">PROD5606</t>
  </si>
  <si>
    <t xml:space="preserve">PROD5607</t>
  </si>
  <si>
    <t xml:space="preserve">PROD5608</t>
  </si>
  <si>
    <t xml:space="preserve">PROD5609</t>
  </si>
  <si>
    <t xml:space="preserve">PROD5610</t>
  </si>
  <si>
    <t xml:space="preserve">PROD5611</t>
  </si>
  <si>
    <t xml:space="preserve">PROD5612</t>
  </si>
  <si>
    <t xml:space="preserve">PROD5613</t>
  </si>
  <si>
    <t xml:space="preserve">PROD5614</t>
  </si>
  <si>
    <t xml:space="preserve">PROD5615</t>
  </si>
  <si>
    <t xml:space="preserve">PROD5616</t>
  </si>
  <si>
    <t xml:space="preserve">PROD5617</t>
  </si>
  <si>
    <t xml:space="preserve">PROD5618</t>
  </si>
  <si>
    <t xml:space="preserve">PROD5619</t>
  </si>
  <si>
    <t xml:space="preserve">PROD5620</t>
  </si>
  <si>
    <t xml:space="preserve">PROD5621</t>
  </si>
  <si>
    <t xml:space="preserve">PROD5622</t>
  </si>
  <si>
    <t xml:space="preserve">PROD5623</t>
  </si>
  <si>
    <t xml:space="preserve">PROD5624</t>
  </si>
  <si>
    <t xml:space="preserve">PROD5625</t>
  </si>
  <si>
    <t xml:space="preserve">PROD5626</t>
  </si>
  <si>
    <t xml:space="preserve">PROD5627</t>
  </si>
  <si>
    <t xml:space="preserve">PROD5628</t>
  </si>
  <si>
    <t xml:space="preserve">PROD5629</t>
  </si>
  <si>
    <t xml:space="preserve">PROD5630</t>
  </si>
  <si>
    <t xml:space="preserve">PROD5631</t>
  </si>
  <si>
    <t xml:space="preserve">PROD5632</t>
  </si>
  <si>
    <t xml:space="preserve">PROD5633</t>
  </si>
  <si>
    <t xml:space="preserve">PROD5634</t>
  </si>
  <si>
    <t xml:space="preserve">PROD5635</t>
  </si>
  <si>
    <t xml:space="preserve">PROD5636</t>
  </si>
  <si>
    <t xml:space="preserve">PROD5637</t>
  </si>
  <si>
    <t xml:space="preserve">PROD5638</t>
  </si>
  <si>
    <t xml:space="preserve">PROD5639</t>
  </si>
  <si>
    <t xml:space="preserve">PROD5640</t>
  </si>
  <si>
    <t xml:space="preserve">PROD5641</t>
  </si>
  <si>
    <t xml:space="preserve">PROD5642</t>
  </si>
  <si>
    <t xml:space="preserve">PROD5643</t>
  </si>
  <si>
    <t xml:space="preserve">PROD5644</t>
  </si>
  <si>
    <t xml:space="preserve">PROD5645</t>
  </si>
  <si>
    <t xml:space="preserve">PROD5646</t>
  </si>
  <si>
    <t xml:space="preserve">PROD5647</t>
  </si>
  <si>
    <t xml:space="preserve">PROD5648</t>
  </si>
  <si>
    <t xml:space="preserve">PROD5649</t>
  </si>
  <si>
    <t xml:space="preserve">PROD5650</t>
  </si>
  <si>
    <t xml:space="preserve">PROD5651</t>
  </si>
  <si>
    <t xml:space="preserve">PROD5652</t>
  </si>
  <si>
    <t xml:space="preserve">PROD5653</t>
  </si>
  <si>
    <t xml:space="preserve">PROD5654</t>
  </si>
  <si>
    <t xml:space="preserve">PROD5655</t>
  </si>
  <si>
    <t xml:space="preserve">PROD5656</t>
  </si>
  <si>
    <t xml:space="preserve">PROD5657</t>
  </si>
  <si>
    <t xml:space="preserve">PROD5658</t>
  </si>
  <si>
    <t xml:space="preserve">PROD5659</t>
  </si>
  <si>
    <t xml:space="preserve">PROD5660</t>
  </si>
  <si>
    <t xml:space="preserve">PROD5661</t>
  </si>
  <si>
    <t xml:space="preserve">PROD5662</t>
  </si>
  <si>
    <t xml:space="preserve">PROD5663</t>
  </si>
  <si>
    <t xml:space="preserve">PROD5664</t>
  </si>
  <si>
    <t xml:space="preserve">PROD5665</t>
  </si>
  <si>
    <t xml:space="preserve">PROD5666</t>
  </si>
  <si>
    <t xml:space="preserve">PROD5667</t>
  </si>
  <si>
    <t xml:space="preserve">PROD5668</t>
  </si>
  <si>
    <t xml:space="preserve">PROD5669</t>
  </si>
  <si>
    <t xml:space="preserve">PROD5670</t>
  </si>
  <si>
    <t xml:space="preserve">PROD5671</t>
  </si>
  <si>
    <t xml:space="preserve">PROD5672</t>
  </si>
  <si>
    <t xml:space="preserve">PROD5673</t>
  </si>
  <si>
    <t xml:space="preserve">PROD5674</t>
  </si>
  <si>
    <t xml:space="preserve">PROD5675</t>
  </si>
  <si>
    <t xml:space="preserve">PROD5676</t>
  </si>
  <si>
    <t xml:space="preserve">PROD5677</t>
  </si>
  <si>
    <t xml:space="preserve">PROD5678</t>
  </si>
  <si>
    <t xml:space="preserve">PROD5679</t>
  </si>
  <si>
    <t xml:space="preserve">PROD5680</t>
  </si>
  <si>
    <t xml:space="preserve">PROD5681</t>
  </si>
  <si>
    <t xml:space="preserve">PROD5682</t>
  </si>
  <si>
    <t xml:space="preserve">PROD5683</t>
  </si>
  <si>
    <t xml:space="preserve">PROD5684</t>
  </si>
  <si>
    <t xml:space="preserve">PROD5685</t>
  </si>
  <si>
    <t xml:space="preserve">PROD5686</t>
  </si>
  <si>
    <t xml:space="preserve">PROD5687</t>
  </si>
  <si>
    <t xml:space="preserve">PROD5688</t>
  </si>
  <si>
    <t xml:space="preserve">PROD5689</t>
  </si>
  <si>
    <t xml:space="preserve">PROD5690</t>
  </si>
  <si>
    <t xml:space="preserve">PROD5691</t>
  </si>
  <si>
    <t xml:space="preserve">PROD5692</t>
  </si>
  <si>
    <t xml:space="preserve">PROD5693</t>
  </si>
  <si>
    <t xml:space="preserve">PROD5694</t>
  </si>
  <si>
    <t xml:space="preserve">PROD5695</t>
  </si>
  <si>
    <t xml:space="preserve">PROD5696</t>
  </si>
  <si>
    <t xml:space="preserve">PROD5697</t>
  </si>
  <si>
    <t xml:space="preserve">PROD5698</t>
  </si>
  <si>
    <t xml:space="preserve">PROD5699</t>
  </si>
  <si>
    <t xml:space="preserve">PROD5700</t>
  </si>
  <si>
    <t xml:space="preserve">PROD5701</t>
  </si>
  <si>
    <t xml:space="preserve">PROD5702</t>
  </si>
  <si>
    <t xml:space="preserve">PROD5703</t>
  </si>
  <si>
    <t xml:space="preserve">PROD5704</t>
  </si>
  <si>
    <t xml:space="preserve">PROD5705</t>
  </si>
  <si>
    <t xml:space="preserve">PROD5706</t>
  </si>
  <si>
    <t xml:space="preserve">PROD5707</t>
  </si>
  <si>
    <t xml:space="preserve">PROD5708</t>
  </si>
  <si>
    <t xml:space="preserve">PROD5709</t>
  </si>
  <si>
    <t xml:space="preserve">PROD5710</t>
  </si>
  <si>
    <t xml:space="preserve">PROD5711</t>
  </si>
  <si>
    <t xml:space="preserve">PROD5712</t>
  </si>
  <si>
    <t xml:space="preserve">PROD5713</t>
  </si>
  <si>
    <t xml:space="preserve">PROD5714</t>
  </si>
  <si>
    <t xml:space="preserve">PROD5715</t>
  </si>
  <si>
    <t xml:space="preserve">PROD5716</t>
  </si>
  <si>
    <t xml:space="preserve">PROD5717</t>
  </si>
  <si>
    <t xml:space="preserve">PROD5718</t>
  </si>
  <si>
    <t xml:space="preserve">PROD5719</t>
  </si>
  <si>
    <t xml:space="preserve">PROD5720</t>
  </si>
  <si>
    <t xml:space="preserve">PROD5721</t>
  </si>
  <si>
    <t xml:space="preserve">PROD5722</t>
  </si>
  <si>
    <t xml:space="preserve">PROD5723</t>
  </si>
  <si>
    <t xml:space="preserve">PROD5724</t>
  </si>
  <si>
    <t xml:space="preserve">PROD5725</t>
  </si>
  <si>
    <t xml:space="preserve">PROD5726</t>
  </si>
  <si>
    <t xml:space="preserve">PROD5727</t>
  </si>
  <si>
    <t xml:space="preserve">PROD5728</t>
  </si>
  <si>
    <t xml:space="preserve">PROD5729</t>
  </si>
  <si>
    <t xml:space="preserve">PROD5730</t>
  </si>
  <si>
    <t xml:space="preserve">PROD5731</t>
  </si>
  <si>
    <t xml:space="preserve">PROD5732</t>
  </si>
  <si>
    <t xml:space="preserve">PROD5733</t>
  </si>
  <si>
    <t xml:space="preserve">PROD5734</t>
  </si>
  <si>
    <t xml:space="preserve">PROD5735</t>
  </si>
  <si>
    <t xml:space="preserve">PROD5736</t>
  </si>
  <si>
    <t xml:space="preserve">PROD5737</t>
  </si>
  <si>
    <t xml:space="preserve">PROD5738</t>
  </si>
  <si>
    <t xml:space="preserve">PROD5739</t>
  </si>
  <si>
    <t xml:space="preserve">PROD5740</t>
  </si>
  <si>
    <t xml:space="preserve">PROD5741</t>
  </si>
  <si>
    <t xml:space="preserve">PROD5742</t>
  </si>
  <si>
    <t xml:space="preserve">PROD5743</t>
  </si>
  <si>
    <t xml:space="preserve">PROD5744</t>
  </si>
  <si>
    <t xml:space="preserve">PROD5745</t>
  </si>
  <si>
    <t xml:space="preserve">PROD5746</t>
  </si>
  <si>
    <t xml:space="preserve">PROD5747</t>
  </si>
  <si>
    <t xml:space="preserve">PROD5748</t>
  </si>
  <si>
    <t xml:space="preserve">PROD5749</t>
  </si>
  <si>
    <t xml:space="preserve">PROD5750</t>
  </si>
  <si>
    <t xml:space="preserve">PROD5751</t>
  </si>
  <si>
    <t xml:space="preserve">PROD5752</t>
  </si>
  <si>
    <t xml:space="preserve">PROD5753</t>
  </si>
  <si>
    <t xml:space="preserve">PROD5754</t>
  </si>
  <si>
    <t xml:space="preserve">PROD5755</t>
  </si>
  <si>
    <t xml:space="preserve">PROD5756</t>
  </si>
  <si>
    <t xml:space="preserve">PROD5757</t>
  </si>
  <si>
    <t xml:space="preserve">PROD5758</t>
  </si>
  <si>
    <t xml:space="preserve">PROD5759</t>
  </si>
  <si>
    <t xml:space="preserve">PROD5760</t>
  </si>
  <si>
    <t xml:space="preserve">PROD5761</t>
  </si>
  <si>
    <t xml:space="preserve">PROD5762</t>
  </si>
  <si>
    <t xml:space="preserve">PROD5763</t>
  </si>
  <si>
    <t xml:space="preserve">PROD5764</t>
  </si>
  <si>
    <t xml:space="preserve">PROD5765</t>
  </si>
  <si>
    <t xml:space="preserve">PROD5766</t>
  </si>
  <si>
    <t xml:space="preserve">PROD5767</t>
  </si>
  <si>
    <t xml:space="preserve">PROD5768</t>
  </si>
  <si>
    <t xml:space="preserve">PROD5769</t>
  </si>
  <si>
    <t xml:space="preserve">PROD5770</t>
  </si>
  <si>
    <t xml:space="preserve">PROD5771</t>
  </si>
  <si>
    <t xml:space="preserve">PROD5772</t>
  </si>
  <si>
    <t xml:space="preserve">PROD5773</t>
  </si>
  <si>
    <t xml:space="preserve">PROD5774</t>
  </si>
  <si>
    <t xml:space="preserve">PROD5775</t>
  </si>
  <si>
    <t xml:space="preserve">PROD5776</t>
  </si>
  <si>
    <t xml:space="preserve">PROD5777</t>
  </si>
  <si>
    <t xml:space="preserve">PROD5778</t>
  </si>
  <si>
    <t xml:space="preserve">PROD5779</t>
  </si>
  <si>
    <t xml:space="preserve">PROD5780</t>
  </si>
  <si>
    <t xml:space="preserve">PROD5781</t>
  </si>
  <si>
    <t xml:space="preserve">PROD5782</t>
  </si>
  <si>
    <t xml:space="preserve">PROD5783</t>
  </si>
  <si>
    <t xml:space="preserve">PROD5784</t>
  </si>
  <si>
    <t xml:space="preserve">PROD5785</t>
  </si>
  <si>
    <t xml:space="preserve">PROD5786</t>
  </si>
  <si>
    <t xml:space="preserve">PROD5787</t>
  </si>
  <si>
    <t xml:space="preserve">PROD5788</t>
  </si>
  <si>
    <t xml:space="preserve">PROD5789</t>
  </si>
  <si>
    <t xml:space="preserve">PROD5790</t>
  </si>
  <si>
    <t xml:space="preserve">PROD5791</t>
  </si>
  <si>
    <t xml:space="preserve">PROD5792</t>
  </si>
  <si>
    <t xml:space="preserve">PROD5793</t>
  </si>
  <si>
    <t xml:space="preserve">PROD5794</t>
  </si>
  <si>
    <t xml:space="preserve">PROD5795</t>
  </si>
  <si>
    <t xml:space="preserve">PROD5796</t>
  </si>
  <si>
    <t xml:space="preserve">PROD5797</t>
  </si>
  <si>
    <t xml:space="preserve">PROD5798</t>
  </si>
  <si>
    <t xml:space="preserve">PROD5799</t>
  </si>
  <si>
    <t xml:space="preserve">PROD5800</t>
  </si>
  <si>
    <t xml:space="preserve">PROD5801</t>
  </si>
  <si>
    <t xml:space="preserve">PROD5802</t>
  </si>
  <si>
    <t xml:space="preserve">PROD5803</t>
  </si>
  <si>
    <t xml:space="preserve">PROD5804</t>
  </si>
  <si>
    <t xml:space="preserve">PROD5805</t>
  </si>
  <si>
    <t xml:space="preserve">PROD5806</t>
  </si>
  <si>
    <t xml:space="preserve">PROD5807</t>
  </si>
  <si>
    <t xml:space="preserve">PROD5808</t>
  </si>
  <si>
    <t xml:space="preserve">PROD5809</t>
  </si>
  <si>
    <t xml:space="preserve">PROD5810</t>
  </si>
  <si>
    <t xml:space="preserve">PROD5811</t>
  </si>
  <si>
    <t xml:space="preserve">PROD5812</t>
  </si>
  <si>
    <t xml:space="preserve">PROD5813</t>
  </si>
  <si>
    <t xml:space="preserve">PROD5814</t>
  </si>
  <si>
    <t xml:space="preserve">PROD5815</t>
  </si>
  <si>
    <t xml:space="preserve">PROD5816</t>
  </si>
  <si>
    <t xml:space="preserve">PROD5817</t>
  </si>
  <si>
    <t xml:space="preserve">PROD5818</t>
  </si>
  <si>
    <t xml:space="preserve">PROD5819</t>
  </si>
  <si>
    <t xml:space="preserve">PROD5820</t>
  </si>
  <si>
    <t xml:space="preserve">PROD5821</t>
  </si>
  <si>
    <t xml:space="preserve">PROD5822</t>
  </si>
  <si>
    <t xml:space="preserve">PROD5823</t>
  </si>
  <si>
    <t xml:space="preserve">PROD5824</t>
  </si>
  <si>
    <t xml:space="preserve">PROD5825</t>
  </si>
  <si>
    <t xml:space="preserve">PROD5826</t>
  </si>
  <si>
    <t xml:space="preserve">PROD5827</t>
  </si>
  <si>
    <t xml:space="preserve">PROD5828</t>
  </si>
  <si>
    <t xml:space="preserve">PROD5829</t>
  </si>
  <si>
    <t xml:space="preserve">PROD5830</t>
  </si>
  <si>
    <t xml:space="preserve">PROD5831</t>
  </si>
  <si>
    <t xml:space="preserve">PROD5832</t>
  </si>
  <si>
    <t xml:space="preserve">PROD5833</t>
  </si>
  <si>
    <t xml:space="preserve">PROD5834</t>
  </si>
  <si>
    <t xml:space="preserve">PROD5835</t>
  </si>
  <si>
    <t xml:space="preserve">PROD5836</t>
  </si>
  <si>
    <t xml:space="preserve">PROD5837</t>
  </si>
  <si>
    <t xml:space="preserve">PROD5838</t>
  </si>
  <si>
    <t xml:space="preserve">PROD5839</t>
  </si>
  <si>
    <t xml:space="preserve">PROD5840</t>
  </si>
  <si>
    <t xml:space="preserve">PROD5841</t>
  </si>
  <si>
    <t xml:space="preserve">PROD5842</t>
  </si>
  <si>
    <t xml:space="preserve">PROD5843</t>
  </si>
  <si>
    <t xml:space="preserve">PROD5844</t>
  </si>
  <si>
    <t xml:space="preserve">PROD5845</t>
  </si>
  <si>
    <t xml:space="preserve">PROD5846</t>
  </si>
  <si>
    <t xml:space="preserve">PROD5847</t>
  </si>
  <si>
    <t xml:space="preserve">PROD5848</t>
  </si>
  <si>
    <t xml:space="preserve">PROD5849</t>
  </si>
  <si>
    <t xml:space="preserve">PROD5850</t>
  </si>
  <si>
    <t xml:space="preserve">PROD5851</t>
  </si>
  <si>
    <t xml:space="preserve">PROD5852</t>
  </si>
  <si>
    <t xml:space="preserve">PROD5853</t>
  </si>
  <si>
    <t xml:space="preserve">PROD5854</t>
  </si>
  <si>
    <t xml:space="preserve">PROD5855</t>
  </si>
  <si>
    <t xml:space="preserve">PROD5856</t>
  </si>
  <si>
    <t xml:space="preserve">PROD5857</t>
  </si>
  <si>
    <t xml:space="preserve">PROD5858</t>
  </si>
  <si>
    <t xml:space="preserve">PROD5859</t>
  </si>
  <si>
    <t xml:space="preserve">PROD5860</t>
  </si>
  <si>
    <t xml:space="preserve">PROD5861</t>
  </si>
  <si>
    <t xml:space="preserve">PROD5862</t>
  </si>
  <si>
    <t xml:space="preserve">PROD5863</t>
  </si>
  <si>
    <t xml:space="preserve">PROD5864</t>
  </si>
  <si>
    <t xml:space="preserve">PROD5865</t>
  </si>
  <si>
    <t xml:space="preserve">PROD5866</t>
  </si>
  <si>
    <t xml:space="preserve">PROD5867</t>
  </si>
  <si>
    <t xml:space="preserve">PROD5868</t>
  </si>
  <si>
    <t xml:space="preserve">PROD5869</t>
  </si>
  <si>
    <t xml:space="preserve">PROD5870</t>
  </si>
  <si>
    <t xml:space="preserve">PROD5871</t>
  </si>
  <si>
    <t xml:space="preserve">PROD5872</t>
  </si>
  <si>
    <t xml:space="preserve">PROD5873</t>
  </si>
  <si>
    <t xml:space="preserve">PROD5874</t>
  </si>
  <si>
    <t xml:space="preserve">PROD5875</t>
  </si>
  <si>
    <t xml:space="preserve">PROD5876</t>
  </si>
  <si>
    <t xml:space="preserve">PROD5877</t>
  </si>
  <si>
    <t xml:space="preserve">PROD5878</t>
  </si>
  <si>
    <t xml:space="preserve">PROD5879</t>
  </si>
  <si>
    <t xml:space="preserve">PROD5880</t>
  </si>
  <si>
    <t xml:space="preserve">PROD5881</t>
  </si>
  <si>
    <t xml:space="preserve">PROD5882</t>
  </si>
  <si>
    <t xml:space="preserve">PROD5883</t>
  </si>
  <si>
    <t xml:space="preserve">PROD5884</t>
  </si>
  <si>
    <t xml:space="preserve">PROD5885</t>
  </si>
  <si>
    <t xml:space="preserve">PROD5886</t>
  </si>
  <si>
    <t xml:space="preserve">PROD5887</t>
  </si>
  <si>
    <t xml:space="preserve">PROD5888</t>
  </si>
  <si>
    <t xml:space="preserve">PROD5889</t>
  </si>
  <si>
    <t xml:space="preserve">PROD5890</t>
  </si>
  <si>
    <t xml:space="preserve">PROD5891</t>
  </si>
  <si>
    <t xml:space="preserve">PROD5892</t>
  </si>
  <si>
    <t xml:space="preserve">PROD5893</t>
  </si>
  <si>
    <t xml:space="preserve">PROD5894</t>
  </si>
  <si>
    <t xml:space="preserve">PROD5895</t>
  </si>
  <si>
    <t xml:space="preserve">PROD5896</t>
  </si>
  <si>
    <t xml:space="preserve">PROD5897</t>
  </si>
  <si>
    <t xml:space="preserve">PROD5898</t>
  </si>
  <si>
    <t xml:space="preserve">PROD5899</t>
  </si>
  <si>
    <t xml:space="preserve">PROD5900</t>
  </si>
  <si>
    <t xml:space="preserve">PROD5901</t>
  </si>
  <si>
    <t xml:space="preserve">PROD5902</t>
  </si>
  <si>
    <t xml:space="preserve">PROD5903</t>
  </si>
  <si>
    <t xml:space="preserve">PROD5904</t>
  </si>
  <si>
    <t xml:space="preserve">PROD5905</t>
  </si>
  <si>
    <t xml:space="preserve">PROD5906</t>
  </si>
  <si>
    <t xml:space="preserve">PROD5907</t>
  </si>
  <si>
    <t xml:space="preserve">PROD5908</t>
  </si>
  <si>
    <t xml:space="preserve">PROD5909</t>
  </si>
  <si>
    <t xml:space="preserve">PROD5910</t>
  </si>
  <si>
    <t xml:space="preserve">PROD5911</t>
  </si>
  <si>
    <t xml:space="preserve">PROD5912</t>
  </si>
  <si>
    <t xml:space="preserve">PROD5913</t>
  </si>
  <si>
    <t xml:space="preserve">PROD5914</t>
  </si>
  <si>
    <t xml:space="preserve">PROD5915</t>
  </si>
  <si>
    <t xml:space="preserve">PROD5916</t>
  </si>
  <si>
    <t xml:space="preserve">PROD5917</t>
  </si>
  <si>
    <t xml:space="preserve">PROD5918</t>
  </si>
  <si>
    <t xml:space="preserve">PROD5919</t>
  </si>
  <si>
    <t xml:space="preserve">PROD5920</t>
  </si>
  <si>
    <t xml:space="preserve">PROD5921</t>
  </si>
  <si>
    <t xml:space="preserve">PROD5922</t>
  </si>
  <si>
    <t xml:space="preserve">PROD5923</t>
  </si>
  <si>
    <t xml:space="preserve">PROD5924</t>
  </si>
  <si>
    <t xml:space="preserve">PROD5925</t>
  </si>
  <si>
    <t xml:space="preserve">PROD5926</t>
  </si>
  <si>
    <t xml:space="preserve">PROD5927</t>
  </si>
  <si>
    <t xml:space="preserve">PROD5928</t>
  </si>
  <si>
    <t xml:space="preserve">PROD5929</t>
  </si>
  <si>
    <t xml:space="preserve">PROD5930</t>
  </si>
  <si>
    <t xml:space="preserve">PROD5931</t>
  </si>
  <si>
    <t xml:space="preserve">PROD5932</t>
  </si>
  <si>
    <t xml:space="preserve">PROD5933</t>
  </si>
  <si>
    <t xml:space="preserve">PROD5934</t>
  </si>
  <si>
    <t xml:space="preserve">PROD5935</t>
  </si>
  <si>
    <t xml:space="preserve">PROD5936</t>
  </si>
  <si>
    <t xml:space="preserve">PROD5937</t>
  </si>
  <si>
    <t xml:space="preserve">PROD5938</t>
  </si>
  <si>
    <t xml:space="preserve">PROD5939</t>
  </si>
  <si>
    <t xml:space="preserve">PROD5940</t>
  </si>
  <si>
    <t xml:space="preserve">PROD5941</t>
  </si>
  <si>
    <t xml:space="preserve">PROD5942</t>
  </si>
  <si>
    <t xml:space="preserve">PROD5943</t>
  </si>
  <si>
    <t xml:space="preserve">PROD5944</t>
  </si>
  <si>
    <t xml:space="preserve">PROD5945</t>
  </si>
  <si>
    <t xml:space="preserve">PROD5946</t>
  </si>
  <si>
    <t xml:space="preserve">PROD5947</t>
  </si>
  <si>
    <t xml:space="preserve">PROD5948</t>
  </si>
  <si>
    <t xml:space="preserve">PROD5949</t>
  </si>
  <si>
    <t xml:space="preserve">PROD5950</t>
  </si>
  <si>
    <t xml:space="preserve">PROD5951</t>
  </si>
  <si>
    <t xml:space="preserve">PROD5952</t>
  </si>
  <si>
    <t xml:space="preserve">PROD5953</t>
  </si>
  <si>
    <t xml:space="preserve">PROD5954</t>
  </si>
  <si>
    <t xml:space="preserve">PROD5955</t>
  </si>
  <si>
    <t xml:space="preserve">PROD5956</t>
  </si>
  <si>
    <t xml:space="preserve">PROD5957</t>
  </si>
  <si>
    <t xml:space="preserve">PROD5958</t>
  </si>
  <si>
    <t xml:space="preserve">PROD5959</t>
  </si>
  <si>
    <t xml:space="preserve">PROD5960</t>
  </si>
  <si>
    <t xml:space="preserve">PROD5961</t>
  </si>
  <si>
    <t xml:space="preserve">PROD5962</t>
  </si>
  <si>
    <t xml:space="preserve">PROD5963</t>
  </si>
  <si>
    <t xml:space="preserve">PROD5964</t>
  </si>
  <si>
    <t xml:space="preserve">PROD5965</t>
  </si>
  <si>
    <t xml:space="preserve">PROD5966</t>
  </si>
  <si>
    <t xml:space="preserve">PROD5967</t>
  </si>
  <si>
    <t xml:space="preserve">PROD5968</t>
  </si>
  <si>
    <t xml:space="preserve">PROD5969</t>
  </si>
  <si>
    <t xml:space="preserve">PROD5970</t>
  </si>
  <si>
    <t xml:space="preserve">PROD5971</t>
  </si>
  <si>
    <t xml:space="preserve">PROD5972</t>
  </si>
  <si>
    <t xml:space="preserve">PROD5973</t>
  </si>
  <si>
    <t xml:space="preserve">PROD5974</t>
  </si>
  <si>
    <t xml:space="preserve">PROD5975</t>
  </si>
  <si>
    <t xml:space="preserve">PROD5976</t>
  </si>
  <si>
    <t xml:space="preserve">PROD5977</t>
  </si>
  <si>
    <t xml:space="preserve">PROD5978</t>
  </si>
  <si>
    <t xml:space="preserve">PROD5979</t>
  </si>
  <si>
    <t xml:space="preserve">PROD5980</t>
  </si>
  <si>
    <t xml:space="preserve">PROD5981</t>
  </si>
  <si>
    <t xml:space="preserve">PROD5982</t>
  </si>
  <si>
    <t xml:space="preserve">PROD5983</t>
  </si>
  <si>
    <t xml:space="preserve">PROD5984</t>
  </si>
  <si>
    <t xml:space="preserve">PROD5985</t>
  </si>
  <si>
    <t xml:space="preserve">PROD5986</t>
  </si>
  <si>
    <t xml:space="preserve">PROD5987</t>
  </si>
  <si>
    <t xml:space="preserve">PROD5988</t>
  </si>
  <si>
    <t xml:space="preserve">PROD5989</t>
  </si>
  <si>
    <t xml:space="preserve">PROD5990</t>
  </si>
  <si>
    <t xml:space="preserve">PROD5991</t>
  </si>
  <si>
    <t xml:space="preserve">PROD5992</t>
  </si>
  <si>
    <t xml:space="preserve">PROD5993</t>
  </si>
  <si>
    <t xml:space="preserve">PROD5994</t>
  </si>
  <si>
    <t xml:space="preserve">PROD5995</t>
  </si>
  <si>
    <t xml:space="preserve">PROD5996</t>
  </si>
  <si>
    <t xml:space="preserve">PROD5997</t>
  </si>
  <si>
    <t xml:space="preserve">PROD5998</t>
  </si>
  <si>
    <t xml:space="preserve">PROD5999</t>
  </si>
  <si>
    <t xml:space="preserve">PROD6000</t>
  </si>
  <si>
    <t xml:space="preserve">PROD6001</t>
  </si>
  <si>
    <t xml:space="preserve">PROD6002</t>
  </si>
  <si>
    <t xml:space="preserve">PROD6003</t>
  </si>
  <si>
    <t xml:space="preserve">PROD6004</t>
  </si>
  <si>
    <t xml:space="preserve">PROD6005</t>
  </si>
  <si>
    <t xml:space="preserve">PROD6006</t>
  </si>
  <si>
    <t xml:space="preserve">PROD6007</t>
  </si>
  <si>
    <t xml:space="preserve">PROD6008</t>
  </si>
  <si>
    <t xml:space="preserve">PROD6009</t>
  </si>
  <si>
    <t xml:space="preserve">PROD6010</t>
  </si>
  <si>
    <t xml:space="preserve">PROD6011</t>
  </si>
  <si>
    <t xml:space="preserve">PROD6012</t>
  </si>
  <si>
    <t xml:space="preserve">PROD6013</t>
  </si>
  <si>
    <t xml:space="preserve">PROD6014</t>
  </si>
  <si>
    <t xml:space="preserve">PROD6015</t>
  </si>
  <si>
    <t xml:space="preserve">PROD6016</t>
  </si>
  <si>
    <t xml:space="preserve">PROD6017</t>
  </si>
  <si>
    <t xml:space="preserve">PROD6018</t>
  </si>
  <si>
    <t xml:space="preserve">PROD6019</t>
  </si>
  <si>
    <t xml:space="preserve">PROD6020</t>
  </si>
  <si>
    <t xml:space="preserve">PROD6021</t>
  </si>
  <si>
    <t xml:space="preserve">PROD6022</t>
  </si>
  <si>
    <t xml:space="preserve">PROD6023</t>
  </si>
  <si>
    <t xml:space="preserve">PROD6024</t>
  </si>
  <si>
    <t xml:space="preserve">PROD6025</t>
  </si>
  <si>
    <t xml:space="preserve">PROD6026</t>
  </si>
  <si>
    <t xml:space="preserve">PROD6027</t>
  </si>
  <si>
    <t xml:space="preserve">PROD6028</t>
  </si>
  <si>
    <t xml:space="preserve">PROD6029</t>
  </si>
  <si>
    <t xml:space="preserve">PROD6030</t>
  </si>
  <si>
    <t xml:space="preserve">PROD6031</t>
  </si>
  <si>
    <t xml:space="preserve">PROD6032</t>
  </si>
  <si>
    <t xml:space="preserve">PROD6033</t>
  </si>
  <si>
    <t xml:space="preserve">PROD6034</t>
  </si>
  <si>
    <t xml:space="preserve">PROD6035</t>
  </si>
  <si>
    <t xml:space="preserve">PROD6036</t>
  </si>
  <si>
    <t xml:space="preserve">PROD6037</t>
  </si>
  <si>
    <t xml:space="preserve">PROD6038</t>
  </si>
  <si>
    <t xml:space="preserve">PROD6039</t>
  </si>
  <si>
    <t xml:space="preserve">PROD6040</t>
  </si>
  <si>
    <t xml:space="preserve">PROD6041</t>
  </si>
  <si>
    <t xml:space="preserve">PROD6042</t>
  </si>
  <si>
    <t xml:space="preserve">PROD6043</t>
  </si>
  <si>
    <t xml:space="preserve">PROD6044</t>
  </si>
  <si>
    <t xml:space="preserve">PROD6045</t>
  </si>
  <si>
    <t xml:space="preserve">PROD6046</t>
  </si>
  <si>
    <t xml:space="preserve">PROD6047</t>
  </si>
  <si>
    <t xml:space="preserve">PROD6048</t>
  </si>
  <si>
    <t xml:space="preserve">PROD6049</t>
  </si>
  <si>
    <t xml:space="preserve">PROD6050</t>
  </si>
  <si>
    <t xml:space="preserve">PROD6051</t>
  </si>
  <si>
    <t xml:space="preserve">PROD6052</t>
  </si>
  <si>
    <t xml:space="preserve">PROD6053</t>
  </si>
  <si>
    <t xml:space="preserve">PROD6054</t>
  </si>
  <si>
    <t xml:space="preserve">PROD6055</t>
  </si>
  <si>
    <t xml:space="preserve">PROD6056</t>
  </si>
  <si>
    <t xml:space="preserve">PROD6057</t>
  </si>
  <si>
    <t xml:space="preserve">PROD6058</t>
  </si>
  <si>
    <t xml:space="preserve">PROD6059</t>
  </si>
  <si>
    <t xml:space="preserve">PROD6060</t>
  </si>
  <si>
    <t xml:space="preserve">PROD6061</t>
  </si>
  <si>
    <t xml:space="preserve">PROD6062</t>
  </si>
  <si>
    <t xml:space="preserve">PROD6063</t>
  </si>
  <si>
    <t xml:space="preserve">PROD6064</t>
  </si>
  <si>
    <t xml:space="preserve">PROD6065</t>
  </si>
  <si>
    <t xml:space="preserve">PROD6066</t>
  </si>
  <si>
    <t xml:space="preserve">PROD6067</t>
  </si>
  <si>
    <t xml:space="preserve">PROD6068</t>
  </si>
  <si>
    <t xml:space="preserve">PROD6069</t>
  </si>
  <si>
    <t xml:space="preserve">PROD6070</t>
  </si>
  <si>
    <t xml:space="preserve">PROD6071</t>
  </si>
  <si>
    <t xml:space="preserve">PROD6072</t>
  </si>
  <si>
    <t xml:space="preserve">PROD6073</t>
  </si>
  <si>
    <t xml:space="preserve">PROD6074</t>
  </si>
  <si>
    <t xml:space="preserve">PROD6075</t>
  </si>
  <si>
    <t xml:space="preserve">PROD6076</t>
  </si>
  <si>
    <t xml:space="preserve">PROD6077</t>
  </si>
  <si>
    <t xml:space="preserve">PROD6078</t>
  </si>
  <si>
    <t xml:space="preserve">PROD6079</t>
  </si>
  <si>
    <t xml:space="preserve">PROD6080</t>
  </si>
  <si>
    <t xml:space="preserve">PROD6081</t>
  </si>
  <si>
    <t xml:space="preserve">PROD6082</t>
  </si>
  <si>
    <t xml:space="preserve">PROD6083</t>
  </si>
  <si>
    <t xml:space="preserve">PROD6084</t>
  </si>
  <si>
    <t xml:space="preserve">PROD6085</t>
  </si>
  <si>
    <t xml:space="preserve">PROD6086</t>
  </si>
  <si>
    <t xml:space="preserve">PROD6087</t>
  </si>
  <si>
    <t xml:space="preserve">PROD6088</t>
  </si>
  <si>
    <t xml:space="preserve">PROD6089</t>
  </si>
  <si>
    <t xml:space="preserve">PROD6090</t>
  </si>
  <si>
    <t xml:space="preserve">PROD6091</t>
  </si>
  <si>
    <t xml:space="preserve">PROD6092</t>
  </si>
  <si>
    <t xml:space="preserve">PROD6093</t>
  </si>
  <si>
    <t xml:space="preserve">PROD6094</t>
  </si>
  <si>
    <t xml:space="preserve">PROD6095</t>
  </si>
  <si>
    <t xml:space="preserve">PROD6096</t>
  </si>
  <si>
    <t xml:space="preserve">PROD6097</t>
  </si>
  <si>
    <t xml:space="preserve">PROD6098</t>
  </si>
  <si>
    <t xml:space="preserve">PROD6099</t>
  </si>
  <si>
    <t xml:space="preserve">PROD6100</t>
  </si>
  <si>
    <t xml:space="preserve">PROD6101</t>
  </si>
  <si>
    <t xml:space="preserve">PROD6102</t>
  </si>
  <si>
    <t xml:space="preserve">PROD6103</t>
  </si>
  <si>
    <t xml:space="preserve">PROD6104</t>
  </si>
  <si>
    <t xml:space="preserve">PROD6105</t>
  </si>
  <si>
    <t xml:space="preserve">PROD6106</t>
  </si>
  <si>
    <t xml:space="preserve">PROD6107</t>
  </si>
  <si>
    <t xml:space="preserve">PROD6108</t>
  </si>
  <si>
    <t xml:space="preserve">PROD6109</t>
  </si>
  <si>
    <t xml:space="preserve">PROD6110</t>
  </si>
  <si>
    <t xml:space="preserve">PROD6111</t>
  </si>
  <si>
    <t xml:space="preserve">PROD6112</t>
  </si>
  <si>
    <t xml:space="preserve">PROD6113</t>
  </si>
  <si>
    <t xml:space="preserve">PROD6114</t>
  </si>
  <si>
    <t xml:space="preserve">PROD6115</t>
  </si>
  <si>
    <t xml:space="preserve">PROD6116</t>
  </si>
  <si>
    <t xml:space="preserve">PROD6117</t>
  </si>
  <si>
    <t xml:space="preserve">PROD6118</t>
  </si>
  <si>
    <t xml:space="preserve">PROD6119</t>
  </si>
  <si>
    <t xml:space="preserve">PROD6120</t>
  </si>
  <si>
    <t xml:space="preserve">PROD6121</t>
  </si>
  <si>
    <t xml:space="preserve">PROD6122</t>
  </si>
  <si>
    <t xml:space="preserve">PROD6123</t>
  </si>
  <si>
    <t xml:space="preserve">PROD6124</t>
  </si>
  <si>
    <t xml:space="preserve">PROD6125</t>
  </si>
  <si>
    <t xml:space="preserve">PROD6126</t>
  </si>
  <si>
    <t xml:space="preserve">PROD6127</t>
  </si>
  <si>
    <t xml:space="preserve">PROD6128</t>
  </si>
  <si>
    <t xml:space="preserve">PROD6129</t>
  </si>
  <si>
    <t xml:space="preserve">PROD6130</t>
  </si>
  <si>
    <t xml:space="preserve">PROD6131</t>
  </si>
  <si>
    <t xml:space="preserve">PROD6132</t>
  </si>
  <si>
    <t xml:space="preserve">PROD6133</t>
  </si>
  <si>
    <t xml:space="preserve">PROD6134</t>
  </si>
  <si>
    <t xml:space="preserve">PROD6135</t>
  </si>
  <si>
    <t xml:space="preserve">PROD6136</t>
  </si>
  <si>
    <t xml:space="preserve">PROD6137</t>
  </si>
  <si>
    <t xml:space="preserve">PROD6138</t>
  </si>
  <si>
    <t xml:space="preserve">PROD6139</t>
  </si>
  <si>
    <t xml:space="preserve">PROD6140</t>
  </si>
  <si>
    <t xml:space="preserve">PROD6141</t>
  </si>
  <si>
    <t xml:space="preserve">PROD6142</t>
  </si>
  <si>
    <t xml:space="preserve">PROD6143</t>
  </si>
  <si>
    <t xml:space="preserve">PROD6144</t>
  </si>
  <si>
    <t xml:space="preserve">PROD6145</t>
  </si>
  <si>
    <t xml:space="preserve">PROD6146</t>
  </si>
  <si>
    <t xml:space="preserve">PROD6147</t>
  </si>
  <si>
    <t xml:space="preserve">PROD6148</t>
  </si>
  <si>
    <t xml:space="preserve">PROD6149</t>
  </si>
  <si>
    <t xml:space="preserve">PROD6150</t>
  </si>
  <si>
    <t xml:space="preserve">PROD6151</t>
  </si>
  <si>
    <t xml:space="preserve">PROD6152</t>
  </si>
  <si>
    <t xml:space="preserve">PROD6153</t>
  </si>
  <si>
    <t xml:space="preserve">PROD6154</t>
  </si>
  <si>
    <t xml:space="preserve">PROD6155</t>
  </si>
  <si>
    <t xml:space="preserve">PROD6156</t>
  </si>
  <si>
    <t xml:space="preserve">PROD6157</t>
  </si>
  <si>
    <t xml:space="preserve">PROD6158</t>
  </si>
  <si>
    <t xml:space="preserve">PROD6159</t>
  </si>
  <si>
    <t xml:space="preserve">PROD6160</t>
  </si>
  <si>
    <t xml:space="preserve">PROD6161</t>
  </si>
  <si>
    <t xml:space="preserve">PROD6162</t>
  </si>
  <si>
    <t xml:space="preserve">PROD6163</t>
  </si>
  <si>
    <t xml:space="preserve">PROD6164</t>
  </si>
  <si>
    <t xml:space="preserve">PROD6165</t>
  </si>
  <si>
    <t xml:space="preserve">PROD6166</t>
  </si>
  <si>
    <t xml:space="preserve">PROD6167</t>
  </si>
  <si>
    <t xml:space="preserve">PROD6168</t>
  </si>
  <si>
    <t xml:space="preserve">PROD6169</t>
  </si>
  <si>
    <t xml:space="preserve">PROD6170</t>
  </si>
  <si>
    <t xml:space="preserve">PROD6171</t>
  </si>
  <si>
    <t xml:space="preserve">PROD6172</t>
  </si>
  <si>
    <t xml:space="preserve">PROD6173</t>
  </si>
  <si>
    <t xml:space="preserve">PROD6174</t>
  </si>
  <si>
    <t xml:space="preserve">PROD6175</t>
  </si>
  <si>
    <t xml:space="preserve">PROD6176</t>
  </si>
  <si>
    <t xml:space="preserve">PROD6177</t>
  </si>
  <si>
    <t xml:space="preserve">PROD6178</t>
  </si>
  <si>
    <t xml:space="preserve">PROD6179</t>
  </si>
  <si>
    <t xml:space="preserve">PROD6180</t>
  </si>
  <si>
    <t xml:space="preserve">PROD6181</t>
  </si>
  <si>
    <t xml:space="preserve">PROD6182</t>
  </si>
  <si>
    <t xml:space="preserve">PROD6183</t>
  </si>
  <si>
    <t xml:space="preserve">PROD6184</t>
  </si>
  <si>
    <t xml:space="preserve">PROD6185</t>
  </si>
  <si>
    <t xml:space="preserve">PROD6186</t>
  </si>
  <si>
    <t xml:space="preserve">PROD6187</t>
  </si>
  <si>
    <t xml:space="preserve">PROD6188</t>
  </si>
  <si>
    <t xml:space="preserve">PROD6189</t>
  </si>
  <si>
    <t xml:space="preserve">PROD6190</t>
  </si>
  <si>
    <t xml:space="preserve">PROD6191</t>
  </si>
  <si>
    <t xml:space="preserve">PROD6192</t>
  </si>
  <si>
    <t xml:space="preserve">PROD6193</t>
  </si>
  <si>
    <t xml:space="preserve">PROD6194</t>
  </si>
  <si>
    <t xml:space="preserve">PROD6195</t>
  </si>
  <si>
    <t xml:space="preserve">PROD6196</t>
  </si>
  <si>
    <t xml:space="preserve">PROD6197</t>
  </si>
  <si>
    <t xml:space="preserve">PROD6198</t>
  </si>
  <si>
    <t xml:space="preserve">PROD6199</t>
  </si>
  <si>
    <t xml:space="preserve">PROD6200</t>
  </si>
  <si>
    <t xml:space="preserve">PROD6201</t>
  </si>
  <si>
    <t xml:space="preserve">PROD6202</t>
  </si>
  <si>
    <t xml:space="preserve">PROD6203</t>
  </si>
  <si>
    <t xml:space="preserve">PROD6204</t>
  </si>
  <si>
    <t xml:space="preserve">PROD6205</t>
  </si>
  <si>
    <t xml:space="preserve">PROD6206</t>
  </si>
  <si>
    <t xml:space="preserve">PROD6207</t>
  </si>
  <si>
    <t xml:space="preserve">PROD6208</t>
  </si>
  <si>
    <t xml:space="preserve">PROD6209</t>
  </si>
  <si>
    <t xml:space="preserve">PROD6210</t>
  </si>
  <si>
    <t xml:space="preserve">PROD6211</t>
  </si>
  <si>
    <t xml:space="preserve">PROD6212</t>
  </si>
  <si>
    <t xml:space="preserve">PROD6213</t>
  </si>
  <si>
    <t xml:space="preserve">PROD6214</t>
  </si>
  <si>
    <t xml:space="preserve">PROD6215</t>
  </si>
  <si>
    <t xml:space="preserve">PROD6216</t>
  </si>
  <si>
    <t xml:space="preserve">PROD6217</t>
  </si>
  <si>
    <t xml:space="preserve">PROD6218</t>
  </si>
  <si>
    <t xml:space="preserve">PROD6219</t>
  </si>
  <si>
    <t xml:space="preserve">PROD6220</t>
  </si>
  <si>
    <t xml:space="preserve">PROD6221</t>
  </si>
  <si>
    <t xml:space="preserve">PROD6222</t>
  </si>
  <si>
    <t xml:space="preserve">PROD6223</t>
  </si>
  <si>
    <t xml:space="preserve">PROD6224</t>
  </si>
  <si>
    <t xml:space="preserve">PROD6225</t>
  </si>
  <si>
    <t xml:space="preserve">PROD6226</t>
  </si>
  <si>
    <t xml:space="preserve">PROD6227</t>
  </si>
  <si>
    <t xml:space="preserve">PROD6228</t>
  </si>
  <si>
    <t xml:space="preserve">PROD6229</t>
  </si>
  <si>
    <t xml:space="preserve">PROD6230</t>
  </si>
  <si>
    <t xml:space="preserve">PROD6231</t>
  </si>
  <si>
    <t xml:space="preserve">PROD6232</t>
  </si>
  <si>
    <t xml:space="preserve">PROD6233</t>
  </si>
  <si>
    <t xml:space="preserve">PROD6234</t>
  </si>
  <si>
    <t xml:space="preserve">PROD6235</t>
  </si>
  <si>
    <t xml:space="preserve">PROD6236</t>
  </si>
  <si>
    <t xml:space="preserve">PROD6237</t>
  </si>
  <si>
    <t xml:space="preserve">PROD6238</t>
  </si>
  <si>
    <t xml:space="preserve">PROD6239</t>
  </si>
  <si>
    <t xml:space="preserve">PROD6240</t>
  </si>
  <si>
    <t xml:space="preserve">PROD6241</t>
  </si>
  <si>
    <t xml:space="preserve">PROD6242</t>
  </si>
  <si>
    <t xml:space="preserve">PROD6243</t>
  </si>
  <si>
    <t xml:space="preserve">PROD6244</t>
  </si>
  <si>
    <t xml:space="preserve">PROD6245</t>
  </si>
  <si>
    <t xml:space="preserve">PROD6246</t>
  </si>
  <si>
    <t xml:space="preserve">PROD6247</t>
  </si>
  <si>
    <t xml:space="preserve">PROD6248</t>
  </si>
  <si>
    <t xml:space="preserve">PROD6249</t>
  </si>
  <si>
    <t xml:space="preserve">PROD6250</t>
  </si>
  <si>
    <t xml:space="preserve">PROD6251</t>
  </si>
  <si>
    <t xml:space="preserve">PROD6252</t>
  </si>
  <si>
    <t xml:space="preserve">PROD6253</t>
  </si>
  <si>
    <t xml:space="preserve">PROD6254</t>
  </si>
  <si>
    <t xml:space="preserve">PROD6255</t>
  </si>
  <si>
    <t xml:space="preserve">PROD6256</t>
  </si>
  <si>
    <t xml:space="preserve">PROD6257</t>
  </si>
  <si>
    <t xml:space="preserve">PROD6258</t>
  </si>
  <si>
    <t xml:space="preserve">PROD6259</t>
  </si>
  <si>
    <t xml:space="preserve">PROD6260</t>
  </si>
  <si>
    <t xml:space="preserve">PROD6261</t>
  </si>
  <si>
    <t xml:space="preserve">PROD6262</t>
  </si>
  <si>
    <t xml:space="preserve">PROD6263</t>
  </si>
  <si>
    <t xml:space="preserve">PROD6264</t>
  </si>
  <si>
    <t xml:space="preserve">PROD6265</t>
  </si>
  <si>
    <t xml:space="preserve">PROD6266</t>
  </si>
  <si>
    <t xml:space="preserve">PROD6267</t>
  </si>
  <si>
    <t xml:space="preserve">PROD6268</t>
  </si>
  <si>
    <t xml:space="preserve">PROD6269</t>
  </si>
  <si>
    <t xml:space="preserve">PROD6270</t>
  </si>
  <si>
    <t xml:space="preserve">PROD6271</t>
  </si>
  <si>
    <t xml:space="preserve">PROD6272</t>
  </si>
  <si>
    <t xml:space="preserve">PROD6273</t>
  </si>
  <si>
    <t xml:space="preserve">PROD6274</t>
  </si>
  <si>
    <t xml:space="preserve">PROD6275</t>
  </si>
  <si>
    <t xml:space="preserve">PROD6276</t>
  </si>
  <si>
    <t xml:space="preserve">PROD6277</t>
  </si>
  <si>
    <t xml:space="preserve">PROD6278</t>
  </si>
  <si>
    <t xml:space="preserve">PROD6279</t>
  </si>
  <si>
    <t xml:space="preserve">PROD6280</t>
  </si>
  <si>
    <t xml:space="preserve">PROD6281</t>
  </si>
  <si>
    <t xml:space="preserve">PROD6282</t>
  </si>
  <si>
    <t xml:space="preserve">PROD6283</t>
  </si>
  <si>
    <t xml:space="preserve">PROD6284</t>
  </si>
  <si>
    <t xml:space="preserve">PROD6285</t>
  </si>
  <si>
    <t xml:space="preserve">PROD6286</t>
  </si>
  <si>
    <t xml:space="preserve">PROD6287</t>
  </si>
  <si>
    <t xml:space="preserve">PROD6288</t>
  </si>
  <si>
    <t xml:space="preserve">PROD6289</t>
  </si>
  <si>
    <t xml:space="preserve">PROD6290</t>
  </si>
  <si>
    <t xml:space="preserve">PROD6291</t>
  </si>
  <si>
    <t xml:space="preserve">PROD6292</t>
  </si>
  <si>
    <t xml:space="preserve">PROD6293</t>
  </si>
  <si>
    <t xml:space="preserve">PROD6294</t>
  </si>
  <si>
    <t xml:space="preserve">PROD6295</t>
  </si>
  <si>
    <t xml:space="preserve">PROD6296</t>
  </si>
  <si>
    <t xml:space="preserve">PROD6297</t>
  </si>
  <si>
    <t xml:space="preserve">PROD6298</t>
  </si>
  <si>
    <t xml:space="preserve">PROD6299</t>
  </si>
  <si>
    <t xml:space="preserve">PROD6300</t>
  </si>
  <si>
    <t xml:space="preserve">PROD6301</t>
  </si>
  <si>
    <t xml:space="preserve">PROD6302</t>
  </si>
  <si>
    <t xml:space="preserve">PROD6303</t>
  </si>
  <si>
    <t xml:space="preserve">PROD6304</t>
  </si>
  <si>
    <t xml:space="preserve">PROD6305</t>
  </si>
  <si>
    <t xml:space="preserve">PROD6306</t>
  </si>
  <si>
    <t xml:space="preserve">PROD6307</t>
  </si>
  <si>
    <t xml:space="preserve">PROD6308</t>
  </si>
  <si>
    <t xml:space="preserve">PROD6309</t>
  </si>
  <si>
    <t xml:space="preserve">PROD6310</t>
  </si>
  <si>
    <t xml:space="preserve">PROD6311</t>
  </si>
  <si>
    <t xml:space="preserve">PROD6312</t>
  </si>
  <si>
    <t xml:space="preserve">PROD6313</t>
  </si>
  <si>
    <t xml:space="preserve">PROD6314</t>
  </si>
  <si>
    <t xml:space="preserve">PROD6315</t>
  </si>
  <si>
    <t xml:space="preserve">PROD6316</t>
  </si>
  <si>
    <t xml:space="preserve">PROD6317</t>
  </si>
  <si>
    <t xml:space="preserve">PROD6318</t>
  </si>
  <si>
    <t xml:space="preserve">PROD6319</t>
  </si>
  <si>
    <t xml:space="preserve">PROD6320</t>
  </si>
  <si>
    <t xml:space="preserve">PROD6321</t>
  </si>
  <si>
    <t xml:space="preserve">PROD6322</t>
  </si>
  <si>
    <t xml:space="preserve">PROD6323</t>
  </si>
  <si>
    <t xml:space="preserve">PROD6324</t>
  </si>
  <si>
    <t xml:space="preserve">PROD6325</t>
  </si>
  <si>
    <t xml:space="preserve">PROD6326</t>
  </si>
  <si>
    <t xml:space="preserve">PROD6327</t>
  </si>
  <si>
    <t xml:space="preserve">PROD6328</t>
  </si>
  <si>
    <t xml:space="preserve">PROD6329</t>
  </si>
  <si>
    <t xml:space="preserve">PROD6330</t>
  </si>
  <si>
    <t xml:space="preserve">PROD6331</t>
  </si>
  <si>
    <t xml:space="preserve">PROD6332</t>
  </si>
  <si>
    <t xml:space="preserve">PROD6333</t>
  </si>
  <si>
    <t xml:space="preserve">PROD6334</t>
  </si>
  <si>
    <t xml:space="preserve">PROD6335</t>
  </si>
  <si>
    <t xml:space="preserve">PROD6336</t>
  </si>
  <si>
    <t xml:space="preserve">PROD6337</t>
  </si>
  <si>
    <t xml:space="preserve">PROD6338</t>
  </si>
  <si>
    <t xml:space="preserve">PROD6339</t>
  </si>
  <si>
    <t xml:space="preserve">PROD6340</t>
  </si>
  <si>
    <t xml:space="preserve">PROD6341</t>
  </si>
  <si>
    <t xml:space="preserve">PROD6342</t>
  </si>
  <si>
    <t xml:space="preserve">PROD6343</t>
  </si>
  <si>
    <t xml:space="preserve">PROD6344</t>
  </si>
  <si>
    <t xml:space="preserve">PROD6345</t>
  </si>
  <si>
    <t xml:space="preserve">PROD6346</t>
  </si>
  <si>
    <t xml:space="preserve">PROD6347</t>
  </si>
  <si>
    <t xml:space="preserve">PROD6348</t>
  </si>
  <si>
    <t xml:space="preserve">PROD6349</t>
  </si>
  <si>
    <t xml:space="preserve">PROD6350</t>
  </si>
  <si>
    <t xml:space="preserve">PROD6351</t>
  </si>
  <si>
    <t xml:space="preserve">PROD6352</t>
  </si>
  <si>
    <t xml:space="preserve">PROD6353</t>
  </si>
  <si>
    <t xml:space="preserve">PROD6354</t>
  </si>
  <si>
    <t xml:space="preserve">PROD6355</t>
  </si>
  <si>
    <t xml:space="preserve">PROD6356</t>
  </si>
  <si>
    <t xml:space="preserve">PROD6357</t>
  </si>
  <si>
    <t xml:space="preserve">PROD6358</t>
  </si>
  <si>
    <t xml:space="preserve">PROD6359</t>
  </si>
  <si>
    <t xml:space="preserve">PROD6360</t>
  </si>
  <si>
    <t xml:space="preserve">PROD6361</t>
  </si>
  <si>
    <t xml:space="preserve">PROD6362</t>
  </si>
  <si>
    <t xml:space="preserve">PROD6363</t>
  </si>
  <si>
    <t xml:space="preserve">PROD6364</t>
  </si>
  <si>
    <t xml:space="preserve">PROD6365</t>
  </si>
  <si>
    <t xml:space="preserve">PROD6366</t>
  </si>
  <si>
    <t xml:space="preserve">PROD6367</t>
  </si>
  <si>
    <t xml:space="preserve">PROD6368</t>
  </si>
  <si>
    <t xml:space="preserve">PROD6369</t>
  </si>
  <si>
    <t xml:space="preserve">PROD6370</t>
  </si>
  <si>
    <t xml:space="preserve">PROD6371</t>
  </si>
  <si>
    <t xml:space="preserve">PROD6372</t>
  </si>
  <si>
    <t xml:space="preserve">PROD6373</t>
  </si>
  <si>
    <t xml:space="preserve">PROD6374</t>
  </si>
  <si>
    <t xml:space="preserve">PROD6375</t>
  </si>
  <si>
    <t xml:space="preserve">PROD6376</t>
  </si>
  <si>
    <t xml:space="preserve">PROD6377</t>
  </si>
  <si>
    <t xml:space="preserve">PROD6378</t>
  </si>
  <si>
    <t xml:space="preserve">PROD6379</t>
  </si>
  <si>
    <t xml:space="preserve">PROD6380</t>
  </si>
  <si>
    <t xml:space="preserve">PROD6381</t>
  </si>
  <si>
    <t xml:space="preserve">PROD6382</t>
  </si>
  <si>
    <t xml:space="preserve">PROD6383</t>
  </si>
  <si>
    <t xml:space="preserve">PROD6384</t>
  </si>
  <si>
    <t xml:space="preserve">PROD6385</t>
  </si>
  <si>
    <t xml:space="preserve">PROD6386</t>
  </si>
  <si>
    <t xml:space="preserve">PROD6387</t>
  </si>
  <si>
    <t xml:space="preserve">PROD6388</t>
  </si>
  <si>
    <t xml:space="preserve">PROD6389</t>
  </si>
  <si>
    <t xml:space="preserve">PROD6390</t>
  </si>
  <si>
    <t xml:space="preserve">PROD6391</t>
  </si>
  <si>
    <t xml:space="preserve">PROD6392</t>
  </si>
  <si>
    <t xml:space="preserve">PROD6393</t>
  </si>
  <si>
    <t xml:space="preserve">PROD6394</t>
  </si>
  <si>
    <t xml:space="preserve">PROD6395</t>
  </si>
  <si>
    <t xml:space="preserve">PROD6396</t>
  </si>
  <si>
    <t xml:space="preserve">PROD6397</t>
  </si>
  <si>
    <t xml:space="preserve">PROD6398</t>
  </si>
  <si>
    <t xml:space="preserve">PROD6399</t>
  </si>
  <si>
    <t xml:space="preserve">PROD6400</t>
  </si>
  <si>
    <t xml:space="preserve">PROD6401</t>
  </si>
  <si>
    <t xml:space="preserve">PROD6402</t>
  </si>
  <si>
    <t xml:space="preserve">PROD6403</t>
  </si>
  <si>
    <t xml:space="preserve">PROD6404</t>
  </si>
  <si>
    <t xml:space="preserve">PROD6405</t>
  </si>
  <si>
    <t xml:space="preserve">PROD6406</t>
  </si>
  <si>
    <t xml:space="preserve">PROD6407</t>
  </si>
  <si>
    <t xml:space="preserve">PROD6408</t>
  </si>
  <si>
    <t xml:space="preserve">PROD6409</t>
  </si>
  <si>
    <t xml:space="preserve">PROD6410</t>
  </si>
  <si>
    <t xml:space="preserve">PROD6411</t>
  </si>
  <si>
    <t xml:space="preserve">PROD6412</t>
  </si>
  <si>
    <t xml:space="preserve">PROD6413</t>
  </si>
  <si>
    <t xml:space="preserve">PROD6414</t>
  </si>
  <si>
    <t xml:space="preserve">PROD6415</t>
  </si>
  <si>
    <t xml:space="preserve">PROD6416</t>
  </si>
  <si>
    <t xml:space="preserve">PROD6417</t>
  </si>
  <si>
    <t xml:space="preserve">PROD6418</t>
  </si>
  <si>
    <t xml:space="preserve">PROD6419</t>
  </si>
  <si>
    <t xml:space="preserve">PROD6420</t>
  </si>
  <si>
    <t xml:space="preserve">PROD6421</t>
  </si>
  <si>
    <t xml:space="preserve">PROD6422</t>
  </si>
  <si>
    <t xml:space="preserve">PROD6423</t>
  </si>
  <si>
    <t xml:space="preserve">PROD6424</t>
  </si>
  <si>
    <t xml:space="preserve">PROD6425</t>
  </si>
  <si>
    <t xml:space="preserve">PROD6426</t>
  </si>
  <si>
    <t xml:space="preserve">PROD6427</t>
  </si>
  <si>
    <t xml:space="preserve">PROD6428</t>
  </si>
  <si>
    <t xml:space="preserve">PROD6429</t>
  </si>
  <si>
    <t xml:space="preserve">PROD6430</t>
  </si>
  <si>
    <t xml:space="preserve">PROD6431</t>
  </si>
  <si>
    <t xml:space="preserve">PROD6432</t>
  </si>
  <si>
    <t xml:space="preserve">PROD6433</t>
  </si>
  <si>
    <t xml:space="preserve">PROD6434</t>
  </si>
  <si>
    <t xml:space="preserve">PROD6435</t>
  </si>
  <si>
    <t xml:space="preserve">PROD6436</t>
  </si>
  <si>
    <t xml:space="preserve">PROD6437</t>
  </si>
  <si>
    <t xml:space="preserve">PROD6438</t>
  </si>
  <si>
    <t xml:space="preserve">PROD6439</t>
  </si>
  <si>
    <t xml:space="preserve">PROD6440</t>
  </si>
  <si>
    <t xml:space="preserve">PROD6441</t>
  </si>
  <si>
    <t xml:space="preserve">PROD6442</t>
  </si>
  <si>
    <t xml:space="preserve">PROD6443</t>
  </si>
  <si>
    <t xml:space="preserve">PROD6444</t>
  </si>
  <si>
    <t xml:space="preserve">PROD6445</t>
  </si>
  <si>
    <t xml:space="preserve">PROD6446</t>
  </si>
  <si>
    <t xml:space="preserve">PROD6447</t>
  </si>
  <si>
    <t xml:space="preserve">PROD6448</t>
  </si>
  <si>
    <t xml:space="preserve">PROD6449</t>
  </si>
  <si>
    <t xml:space="preserve">PROD6450</t>
  </si>
  <si>
    <t xml:space="preserve">PROD6451</t>
  </si>
  <si>
    <t xml:space="preserve">PROD6452</t>
  </si>
  <si>
    <t xml:space="preserve">PROD6453</t>
  </si>
  <si>
    <t xml:space="preserve">PROD6454</t>
  </si>
  <si>
    <t xml:space="preserve">PROD6455</t>
  </si>
  <si>
    <t xml:space="preserve">PROD6456</t>
  </si>
  <si>
    <t xml:space="preserve">PROD6457</t>
  </si>
  <si>
    <t xml:space="preserve">PROD6458</t>
  </si>
  <si>
    <t xml:space="preserve">PROD6459</t>
  </si>
  <si>
    <t xml:space="preserve">PROD6460</t>
  </si>
  <si>
    <t xml:space="preserve">PROD6461</t>
  </si>
  <si>
    <t xml:space="preserve">PROD6462</t>
  </si>
  <si>
    <t xml:space="preserve">PROD6463</t>
  </si>
  <si>
    <t xml:space="preserve">PROD6464</t>
  </si>
  <si>
    <t xml:space="preserve">PROD6465</t>
  </si>
  <si>
    <t xml:space="preserve">PROD6466</t>
  </si>
  <si>
    <t xml:space="preserve">PROD6467</t>
  </si>
  <si>
    <t xml:space="preserve">PROD6468</t>
  </si>
  <si>
    <t xml:space="preserve">PROD6469</t>
  </si>
  <si>
    <t xml:space="preserve">PROD6470</t>
  </si>
  <si>
    <t xml:space="preserve">PROD6471</t>
  </si>
  <si>
    <t xml:space="preserve">PROD6472</t>
  </si>
  <si>
    <t xml:space="preserve">PROD6473</t>
  </si>
  <si>
    <t xml:space="preserve">PROD6474</t>
  </si>
  <si>
    <t xml:space="preserve">PROD6475</t>
  </si>
  <si>
    <t xml:space="preserve">PROD6476</t>
  </si>
  <si>
    <t xml:space="preserve">PROD6477</t>
  </si>
  <si>
    <t xml:space="preserve">PROD6478</t>
  </si>
  <si>
    <t xml:space="preserve">PROD6479</t>
  </si>
  <si>
    <t xml:space="preserve">PROD6480</t>
  </si>
  <si>
    <t xml:space="preserve">PROD6481</t>
  </si>
  <si>
    <t xml:space="preserve">PROD6482</t>
  </si>
  <si>
    <t xml:space="preserve">PROD6483</t>
  </si>
  <si>
    <t xml:space="preserve">PROD6484</t>
  </si>
  <si>
    <t xml:space="preserve">PROD6485</t>
  </si>
  <si>
    <t xml:space="preserve">PROD6486</t>
  </si>
  <si>
    <t xml:space="preserve">PROD6487</t>
  </si>
  <si>
    <t xml:space="preserve">PROD6488</t>
  </si>
  <si>
    <t xml:space="preserve">PROD6489</t>
  </si>
  <si>
    <t xml:space="preserve">PROD6490</t>
  </si>
  <si>
    <t xml:space="preserve">PROD6491</t>
  </si>
  <si>
    <t xml:space="preserve">PROD6492</t>
  </si>
  <si>
    <t xml:space="preserve">PROD6493</t>
  </si>
  <si>
    <t xml:space="preserve">PROD6494</t>
  </si>
  <si>
    <t xml:space="preserve">PROD6495</t>
  </si>
  <si>
    <t xml:space="preserve">PROD6496</t>
  </si>
  <si>
    <t xml:space="preserve">PROD6497</t>
  </si>
  <si>
    <t xml:space="preserve">PROD6498</t>
  </si>
  <si>
    <t xml:space="preserve">PROD6499</t>
  </si>
  <si>
    <t xml:space="preserve">PROD6500</t>
  </si>
  <si>
    <t xml:space="preserve">PROD6501</t>
  </si>
  <si>
    <t xml:space="preserve">PROD6502</t>
  </si>
  <si>
    <t xml:space="preserve">PROD6503</t>
  </si>
  <si>
    <t xml:space="preserve">PROD6504</t>
  </si>
  <si>
    <t xml:space="preserve">PROD6505</t>
  </si>
  <si>
    <t xml:space="preserve">PROD6506</t>
  </si>
  <si>
    <t xml:space="preserve">PROD6507</t>
  </si>
  <si>
    <t xml:space="preserve">PROD6508</t>
  </si>
  <si>
    <t xml:space="preserve">PROD6509</t>
  </si>
  <si>
    <t xml:space="preserve">PROD6510</t>
  </si>
  <si>
    <t xml:space="preserve">PROD6511</t>
  </si>
  <si>
    <t xml:space="preserve">PROD6512</t>
  </si>
  <si>
    <t xml:space="preserve">PROD6513</t>
  </si>
  <si>
    <t xml:space="preserve">PROD6514</t>
  </si>
  <si>
    <t xml:space="preserve">PROD6515</t>
  </si>
  <si>
    <t xml:space="preserve">PROD6516</t>
  </si>
  <si>
    <t xml:space="preserve">PROD6517</t>
  </si>
  <si>
    <t xml:space="preserve">PROD6518</t>
  </si>
  <si>
    <t xml:space="preserve">PROD6519</t>
  </si>
  <si>
    <t xml:space="preserve">PROD6520</t>
  </si>
  <si>
    <t xml:space="preserve">PROD6521</t>
  </si>
  <si>
    <t xml:space="preserve">PROD6522</t>
  </si>
  <si>
    <t xml:space="preserve">PROD6523</t>
  </si>
  <si>
    <t xml:space="preserve">PROD6524</t>
  </si>
  <si>
    <t xml:space="preserve">PROD6525</t>
  </si>
  <si>
    <t xml:space="preserve">PROD6526</t>
  </si>
  <si>
    <t xml:space="preserve">PROD6527</t>
  </si>
  <si>
    <t xml:space="preserve">PROD6528</t>
  </si>
  <si>
    <t xml:space="preserve">PROD6529</t>
  </si>
  <si>
    <t xml:space="preserve">PROD6530</t>
  </si>
  <si>
    <t xml:space="preserve">PROD6531</t>
  </si>
  <si>
    <t xml:space="preserve">PROD6532</t>
  </si>
  <si>
    <t xml:space="preserve">PROD6533</t>
  </si>
  <si>
    <t xml:space="preserve">PROD6534</t>
  </si>
  <si>
    <t xml:space="preserve">PROD6535</t>
  </si>
  <si>
    <t xml:space="preserve">PROD6536</t>
  </si>
  <si>
    <t xml:space="preserve">PROD6537</t>
  </si>
  <si>
    <t xml:space="preserve">PROD6538</t>
  </si>
  <si>
    <t xml:space="preserve">PROD6539</t>
  </si>
  <si>
    <t xml:space="preserve">PROD6540</t>
  </si>
  <si>
    <t xml:space="preserve">PROD6541</t>
  </si>
  <si>
    <t xml:space="preserve">PROD6542</t>
  </si>
  <si>
    <t xml:space="preserve">PROD6543</t>
  </si>
  <si>
    <t xml:space="preserve">PROD6544</t>
  </si>
  <si>
    <t xml:space="preserve">PROD6545</t>
  </si>
  <si>
    <t xml:space="preserve">PROD6546</t>
  </si>
  <si>
    <t xml:space="preserve">PROD6547</t>
  </si>
  <si>
    <t xml:space="preserve">PROD6548</t>
  </si>
  <si>
    <t xml:space="preserve">PROD6549</t>
  </si>
  <si>
    <t xml:space="preserve">PROD6550</t>
  </si>
  <si>
    <t xml:space="preserve">PROD6551</t>
  </si>
  <si>
    <t xml:space="preserve">PROD6552</t>
  </si>
  <si>
    <t xml:space="preserve">PROD6553</t>
  </si>
  <si>
    <t xml:space="preserve">PROD6554</t>
  </si>
  <si>
    <t xml:space="preserve">PROD6555</t>
  </si>
  <si>
    <t xml:space="preserve">PROD6556</t>
  </si>
  <si>
    <t xml:space="preserve">PROD6557</t>
  </si>
  <si>
    <t xml:space="preserve">PROD6558</t>
  </si>
  <si>
    <t xml:space="preserve">PROD6559</t>
  </si>
  <si>
    <t xml:space="preserve">PROD6560</t>
  </si>
  <si>
    <t xml:space="preserve">PROD6561</t>
  </si>
  <si>
    <t xml:space="preserve">PROD6562</t>
  </si>
  <si>
    <t xml:space="preserve">PROD6563</t>
  </si>
  <si>
    <t xml:space="preserve">PROD6564</t>
  </si>
  <si>
    <t xml:space="preserve">PROD6565</t>
  </si>
  <si>
    <t xml:space="preserve">PROD6566</t>
  </si>
  <si>
    <t xml:space="preserve">PROD6567</t>
  </si>
  <si>
    <t xml:space="preserve">PROD6568</t>
  </si>
  <si>
    <t xml:space="preserve">PROD6569</t>
  </si>
  <si>
    <t xml:space="preserve">PROD6570</t>
  </si>
  <si>
    <t xml:space="preserve">PROD6571</t>
  </si>
  <si>
    <t xml:space="preserve">PROD6572</t>
  </si>
  <si>
    <t xml:space="preserve">PROD6573</t>
  </si>
  <si>
    <t xml:space="preserve">PROD6574</t>
  </si>
  <si>
    <t xml:space="preserve">PROD6575</t>
  </si>
  <si>
    <t xml:space="preserve">PROD6576</t>
  </si>
  <si>
    <t xml:space="preserve">PROD6577</t>
  </si>
  <si>
    <t xml:space="preserve">PROD6578</t>
  </si>
  <si>
    <t xml:space="preserve">PROD6579</t>
  </si>
  <si>
    <t xml:space="preserve">PROD6580</t>
  </si>
  <si>
    <t xml:space="preserve">PROD6581</t>
  </si>
  <si>
    <t xml:space="preserve">PROD6582</t>
  </si>
  <si>
    <t xml:space="preserve">PROD6583</t>
  </si>
  <si>
    <t xml:space="preserve">PROD6584</t>
  </si>
  <si>
    <t xml:space="preserve">PROD6585</t>
  </si>
  <si>
    <t xml:space="preserve">PROD6586</t>
  </si>
  <si>
    <t xml:space="preserve">PROD6587</t>
  </si>
  <si>
    <t xml:space="preserve">PROD6588</t>
  </si>
  <si>
    <t xml:space="preserve">PROD6589</t>
  </si>
  <si>
    <t xml:space="preserve">PROD6590</t>
  </si>
  <si>
    <t xml:space="preserve">PROD6591</t>
  </si>
  <si>
    <t xml:space="preserve">PROD6592</t>
  </si>
  <si>
    <t xml:space="preserve">PROD6593</t>
  </si>
  <si>
    <t xml:space="preserve">PROD6594</t>
  </si>
  <si>
    <t xml:space="preserve">PROD6595</t>
  </si>
  <si>
    <t xml:space="preserve">PROD6596</t>
  </si>
  <si>
    <t xml:space="preserve">PROD6597</t>
  </si>
  <si>
    <t xml:space="preserve">PROD6598</t>
  </si>
  <si>
    <t xml:space="preserve">PROD6599</t>
  </si>
  <si>
    <t xml:space="preserve">PROD6600</t>
  </si>
  <si>
    <t xml:space="preserve">PROD6601</t>
  </si>
  <si>
    <t xml:space="preserve">PROD6602</t>
  </si>
  <si>
    <t xml:space="preserve">PROD6603</t>
  </si>
  <si>
    <t xml:space="preserve">PROD6604</t>
  </si>
  <si>
    <t xml:space="preserve">PROD6605</t>
  </si>
  <si>
    <t xml:space="preserve">PROD6606</t>
  </si>
  <si>
    <t xml:space="preserve">PROD6607</t>
  </si>
  <si>
    <t xml:space="preserve">PROD6608</t>
  </si>
  <si>
    <t xml:space="preserve">PROD6609</t>
  </si>
  <si>
    <t xml:space="preserve">PROD6610</t>
  </si>
  <si>
    <t xml:space="preserve">PROD6611</t>
  </si>
  <si>
    <t xml:space="preserve">PROD6612</t>
  </si>
  <si>
    <t xml:space="preserve">PROD6613</t>
  </si>
  <si>
    <t xml:space="preserve">PROD6614</t>
  </si>
  <si>
    <t xml:space="preserve">PROD6615</t>
  </si>
  <si>
    <t xml:space="preserve">PROD6616</t>
  </si>
  <si>
    <t xml:space="preserve">PROD6617</t>
  </si>
  <si>
    <t xml:space="preserve">PROD6618</t>
  </si>
  <si>
    <t xml:space="preserve">PROD6619</t>
  </si>
  <si>
    <t xml:space="preserve">PROD6620</t>
  </si>
  <si>
    <t xml:space="preserve">PROD6621</t>
  </si>
  <si>
    <t xml:space="preserve">PROD6622</t>
  </si>
  <si>
    <t xml:space="preserve">PROD6623</t>
  </si>
  <si>
    <t xml:space="preserve">PROD6624</t>
  </si>
  <si>
    <t xml:space="preserve">PROD6625</t>
  </si>
  <si>
    <t xml:space="preserve">PROD6626</t>
  </si>
  <si>
    <t xml:space="preserve">PROD6627</t>
  </si>
  <si>
    <t xml:space="preserve">PROD6628</t>
  </si>
  <si>
    <t xml:space="preserve">PROD6629</t>
  </si>
  <si>
    <t xml:space="preserve">PROD6630</t>
  </si>
  <si>
    <t xml:space="preserve">PROD6631</t>
  </si>
  <si>
    <t xml:space="preserve">PROD6632</t>
  </si>
  <si>
    <t xml:space="preserve">PROD6633</t>
  </si>
  <si>
    <t xml:space="preserve">PROD6634</t>
  </si>
  <si>
    <t xml:space="preserve">PROD6635</t>
  </si>
  <si>
    <t xml:space="preserve">PROD6636</t>
  </si>
  <si>
    <t xml:space="preserve">PROD6637</t>
  </si>
  <si>
    <t xml:space="preserve">PROD6638</t>
  </si>
  <si>
    <t xml:space="preserve">PROD6639</t>
  </si>
  <si>
    <t xml:space="preserve">PROD6640</t>
  </si>
  <si>
    <t xml:space="preserve">PROD6641</t>
  </si>
  <si>
    <t xml:space="preserve">PROD6642</t>
  </si>
  <si>
    <t xml:space="preserve">PROD6643</t>
  </si>
  <si>
    <t xml:space="preserve">PROD6644</t>
  </si>
  <si>
    <t xml:space="preserve">PROD6645</t>
  </si>
  <si>
    <t xml:space="preserve">PROD6646</t>
  </si>
  <si>
    <t xml:space="preserve">PROD6647</t>
  </si>
  <si>
    <t xml:space="preserve">PROD6648</t>
  </si>
  <si>
    <t xml:space="preserve">PROD6649</t>
  </si>
  <si>
    <t xml:space="preserve">PROD6650</t>
  </si>
  <si>
    <t xml:space="preserve">PROD6651</t>
  </si>
  <si>
    <t xml:space="preserve">PROD6652</t>
  </si>
  <si>
    <t xml:space="preserve">PROD6653</t>
  </si>
  <si>
    <t xml:space="preserve">PROD6654</t>
  </si>
  <si>
    <t xml:space="preserve">PROD6655</t>
  </si>
  <si>
    <t xml:space="preserve">PROD6656</t>
  </si>
  <si>
    <t xml:space="preserve">PROD6657</t>
  </si>
  <si>
    <t xml:space="preserve">PROD6658</t>
  </si>
  <si>
    <t xml:space="preserve">PROD6659</t>
  </si>
  <si>
    <t xml:space="preserve">PROD6660</t>
  </si>
  <si>
    <t xml:space="preserve">PROD6661</t>
  </si>
  <si>
    <t xml:space="preserve">PROD6662</t>
  </si>
  <si>
    <t xml:space="preserve">PROD6663</t>
  </si>
  <si>
    <t xml:space="preserve">PROD6664</t>
  </si>
  <si>
    <t xml:space="preserve">PROD6665</t>
  </si>
  <si>
    <t xml:space="preserve">PROD6666</t>
  </si>
  <si>
    <t xml:space="preserve">PROD6667</t>
  </si>
  <si>
    <t xml:space="preserve">PROD6668</t>
  </si>
  <si>
    <t xml:space="preserve">PROD6669</t>
  </si>
  <si>
    <t xml:space="preserve">PROD6670</t>
  </si>
  <si>
    <t xml:space="preserve">PROD6671</t>
  </si>
  <si>
    <t xml:space="preserve">PROD6672</t>
  </si>
  <si>
    <t xml:space="preserve">PROD6673</t>
  </si>
  <si>
    <t xml:space="preserve">PROD6674</t>
  </si>
  <si>
    <t xml:space="preserve">PROD6675</t>
  </si>
  <si>
    <t xml:space="preserve">PROD6676</t>
  </si>
  <si>
    <t xml:space="preserve">PROD6677</t>
  </si>
  <si>
    <t xml:space="preserve">PROD6678</t>
  </si>
  <si>
    <t xml:space="preserve">PROD6679</t>
  </si>
  <si>
    <t xml:space="preserve">PROD6680</t>
  </si>
  <si>
    <t xml:space="preserve">PROD6681</t>
  </si>
  <si>
    <t xml:space="preserve">PROD6682</t>
  </si>
  <si>
    <t xml:space="preserve">PROD6683</t>
  </si>
  <si>
    <t xml:space="preserve">PROD6684</t>
  </si>
  <si>
    <t xml:space="preserve">PROD6685</t>
  </si>
  <si>
    <t xml:space="preserve">PROD6686</t>
  </si>
  <si>
    <t xml:space="preserve">PROD6687</t>
  </si>
  <si>
    <t xml:space="preserve">PROD6688</t>
  </si>
  <si>
    <t xml:space="preserve">PROD6689</t>
  </si>
  <si>
    <t xml:space="preserve">PROD6690</t>
  </si>
  <si>
    <t xml:space="preserve">PROD6691</t>
  </si>
  <si>
    <t xml:space="preserve">PROD6692</t>
  </si>
  <si>
    <t xml:space="preserve">PROD6693</t>
  </si>
  <si>
    <t xml:space="preserve">PROD6694</t>
  </si>
  <si>
    <t xml:space="preserve">PROD6695</t>
  </si>
  <si>
    <t xml:space="preserve">PROD6696</t>
  </si>
  <si>
    <t xml:space="preserve">PROD6697</t>
  </si>
  <si>
    <t xml:space="preserve">PROD6698</t>
  </si>
  <si>
    <t xml:space="preserve">PROD6699</t>
  </si>
  <si>
    <t xml:space="preserve">PROD6700</t>
  </si>
  <si>
    <t xml:space="preserve">PROD6701</t>
  </si>
  <si>
    <t xml:space="preserve">PROD6702</t>
  </si>
  <si>
    <t xml:space="preserve">PROD6703</t>
  </si>
  <si>
    <t xml:space="preserve">PROD6704</t>
  </si>
  <si>
    <t xml:space="preserve">PROD6705</t>
  </si>
  <si>
    <t xml:space="preserve">PROD6706</t>
  </si>
  <si>
    <t xml:space="preserve">PROD6707</t>
  </si>
  <si>
    <t xml:space="preserve">PROD6708</t>
  </si>
  <si>
    <t xml:space="preserve">PROD6709</t>
  </si>
  <si>
    <t xml:space="preserve">PROD6710</t>
  </si>
  <si>
    <t xml:space="preserve">PROD6711</t>
  </si>
  <si>
    <t xml:space="preserve">PROD6712</t>
  </si>
  <si>
    <t xml:space="preserve">PROD6713</t>
  </si>
  <si>
    <t xml:space="preserve">PROD6714</t>
  </si>
  <si>
    <t xml:space="preserve">PROD6715</t>
  </si>
  <si>
    <t xml:space="preserve">PROD6716</t>
  </si>
  <si>
    <t xml:space="preserve">PROD6717</t>
  </si>
  <si>
    <t xml:space="preserve">PROD6718</t>
  </si>
  <si>
    <t xml:space="preserve">PROD6719</t>
  </si>
  <si>
    <t xml:space="preserve">PROD6720</t>
  </si>
  <si>
    <t xml:space="preserve">PROD6721</t>
  </si>
  <si>
    <t xml:space="preserve">PROD6722</t>
  </si>
  <si>
    <t xml:space="preserve">PROD6723</t>
  </si>
  <si>
    <t xml:space="preserve">PROD6724</t>
  </si>
  <si>
    <t xml:space="preserve">PROD6725</t>
  </si>
  <si>
    <t xml:space="preserve">PROD6726</t>
  </si>
  <si>
    <t xml:space="preserve">PROD6727</t>
  </si>
  <si>
    <t xml:space="preserve">PROD6728</t>
  </si>
  <si>
    <t xml:space="preserve">PROD6729</t>
  </si>
  <si>
    <t xml:space="preserve">PROD6730</t>
  </si>
  <si>
    <t xml:space="preserve">PROD6731</t>
  </si>
  <si>
    <t xml:space="preserve">PROD6732</t>
  </si>
  <si>
    <t xml:space="preserve">PROD6733</t>
  </si>
  <si>
    <t xml:space="preserve">PROD6734</t>
  </si>
  <si>
    <t xml:space="preserve">PROD6735</t>
  </si>
  <si>
    <t xml:space="preserve">PROD6736</t>
  </si>
  <si>
    <t xml:space="preserve">PROD6737</t>
  </si>
  <si>
    <t xml:space="preserve">PROD6738</t>
  </si>
  <si>
    <t xml:space="preserve">PROD6739</t>
  </si>
  <si>
    <t xml:space="preserve">PROD6740</t>
  </si>
  <si>
    <t xml:space="preserve">PROD6741</t>
  </si>
  <si>
    <t xml:space="preserve">PROD6742</t>
  </si>
  <si>
    <t xml:space="preserve">PROD6743</t>
  </si>
  <si>
    <t xml:space="preserve">PROD6744</t>
  </si>
  <si>
    <t xml:space="preserve">PROD6745</t>
  </si>
  <si>
    <t xml:space="preserve">PROD6746</t>
  </si>
  <si>
    <t xml:space="preserve">PROD6747</t>
  </si>
  <si>
    <t xml:space="preserve">PROD6748</t>
  </si>
  <si>
    <t xml:space="preserve">PROD6749</t>
  </si>
  <si>
    <t xml:space="preserve">PROD6750</t>
  </si>
  <si>
    <t xml:space="preserve">PROD6751</t>
  </si>
  <si>
    <t xml:space="preserve">PROD6752</t>
  </si>
  <si>
    <t xml:space="preserve">PROD6753</t>
  </si>
  <si>
    <t xml:space="preserve">PROD6754</t>
  </si>
  <si>
    <t xml:space="preserve">PROD6755</t>
  </si>
  <si>
    <t xml:space="preserve">PROD6756</t>
  </si>
  <si>
    <t xml:space="preserve">PROD6757</t>
  </si>
  <si>
    <t xml:space="preserve">PROD6758</t>
  </si>
  <si>
    <t xml:space="preserve">PROD6759</t>
  </si>
  <si>
    <t xml:space="preserve">PROD6760</t>
  </si>
  <si>
    <t xml:space="preserve">PROD6761</t>
  </si>
  <si>
    <t xml:space="preserve">PROD6762</t>
  </si>
  <si>
    <t xml:space="preserve">PROD6763</t>
  </si>
  <si>
    <t xml:space="preserve">PROD6764</t>
  </si>
  <si>
    <t xml:space="preserve">PROD6765</t>
  </si>
  <si>
    <t xml:space="preserve">PROD6766</t>
  </si>
  <si>
    <t xml:space="preserve">PROD6767</t>
  </si>
  <si>
    <t xml:space="preserve">PROD6768</t>
  </si>
  <si>
    <t xml:space="preserve">PROD6769</t>
  </si>
  <si>
    <t xml:space="preserve">PROD6770</t>
  </si>
  <si>
    <t xml:space="preserve">PROD6771</t>
  </si>
  <si>
    <t xml:space="preserve">PROD6772</t>
  </si>
  <si>
    <t xml:space="preserve">PROD6773</t>
  </si>
  <si>
    <t xml:space="preserve">PROD6774</t>
  </si>
  <si>
    <t xml:space="preserve">PROD6775</t>
  </si>
  <si>
    <t xml:space="preserve">PROD6776</t>
  </si>
  <si>
    <t xml:space="preserve">PROD6777</t>
  </si>
  <si>
    <t xml:space="preserve">PROD6778</t>
  </si>
  <si>
    <t xml:space="preserve">PROD6779</t>
  </si>
  <si>
    <t xml:space="preserve">PROD6780</t>
  </si>
  <si>
    <t xml:space="preserve">PROD6781</t>
  </si>
  <si>
    <t xml:space="preserve">PROD6782</t>
  </si>
  <si>
    <t xml:space="preserve">PROD6783</t>
  </si>
  <si>
    <t xml:space="preserve">PROD6784</t>
  </si>
  <si>
    <t xml:space="preserve">PROD6785</t>
  </si>
  <si>
    <t xml:space="preserve">PROD6786</t>
  </si>
  <si>
    <t xml:space="preserve">PROD6787</t>
  </si>
  <si>
    <t xml:space="preserve">PROD6788</t>
  </si>
  <si>
    <t xml:space="preserve">PROD6789</t>
  </si>
  <si>
    <t xml:space="preserve">PROD6790</t>
  </si>
  <si>
    <t xml:space="preserve">PROD6791</t>
  </si>
  <si>
    <t xml:space="preserve">PROD6792</t>
  </si>
  <si>
    <t xml:space="preserve">PROD6793</t>
  </si>
  <si>
    <t xml:space="preserve">PROD6794</t>
  </si>
  <si>
    <t xml:space="preserve">PROD6795</t>
  </si>
  <si>
    <t xml:space="preserve">PROD6796</t>
  </si>
  <si>
    <t xml:space="preserve">PROD6797</t>
  </si>
  <si>
    <t xml:space="preserve">PROD6798</t>
  </si>
  <si>
    <t xml:space="preserve">PROD6799</t>
  </si>
  <si>
    <t xml:space="preserve">PROD6800</t>
  </si>
  <si>
    <t xml:space="preserve">PROD6801</t>
  </si>
  <si>
    <t xml:space="preserve">PROD6802</t>
  </si>
  <si>
    <t xml:space="preserve">PROD6803</t>
  </si>
  <si>
    <t xml:space="preserve">PROD6804</t>
  </si>
  <si>
    <t xml:space="preserve">PROD6805</t>
  </si>
  <si>
    <t xml:space="preserve">PROD6806</t>
  </si>
  <si>
    <t xml:space="preserve">PROD6807</t>
  </si>
  <si>
    <t xml:space="preserve">PROD6808</t>
  </si>
  <si>
    <t xml:space="preserve">PROD6809</t>
  </si>
  <si>
    <t xml:space="preserve">PROD6810</t>
  </si>
  <si>
    <t xml:space="preserve">PROD6811</t>
  </si>
  <si>
    <t xml:space="preserve">PROD6812</t>
  </si>
  <si>
    <t xml:space="preserve">PROD6813</t>
  </si>
  <si>
    <t xml:space="preserve">PROD6814</t>
  </si>
  <si>
    <t xml:space="preserve">PROD6815</t>
  </si>
  <si>
    <t xml:space="preserve">PROD6816</t>
  </si>
  <si>
    <t xml:space="preserve">PROD6817</t>
  </si>
  <si>
    <t xml:space="preserve">PROD6818</t>
  </si>
  <si>
    <t xml:space="preserve">PROD6819</t>
  </si>
  <si>
    <t xml:space="preserve">PROD6820</t>
  </si>
  <si>
    <t xml:space="preserve">PROD6821</t>
  </si>
  <si>
    <t xml:space="preserve">PROD6822</t>
  </si>
  <si>
    <t xml:space="preserve">PROD6823</t>
  </si>
  <si>
    <t xml:space="preserve">PROD6824</t>
  </si>
  <si>
    <t xml:space="preserve">PROD6825</t>
  </si>
  <si>
    <t xml:space="preserve">PROD6826</t>
  </si>
  <si>
    <t xml:space="preserve">PROD6827</t>
  </si>
  <si>
    <t xml:space="preserve">PROD6828</t>
  </si>
  <si>
    <t xml:space="preserve">PROD6829</t>
  </si>
  <si>
    <t xml:space="preserve">PROD6830</t>
  </si>
  <si>
    <t xml:space="preserve">PROD6831</t>
  </si>
  <si>
    <t xml:space="preserve">PROD6832</t>
  </si>
  <si>
    <t xml:space="preserve">PROD6833</t>
  </si>
  <si>
    <t xml:space="preserve">PROD6834</t>
  </si>
  <si>
    <t xml:space="preserve">PROD6835</t>
  </si>
  <si>
    <t xml:space="preserve">PROD6836</t>
  </si>
  <si>
    <t xml:space="preserve">PROD6837</t>
  </si>
  <si>
    <t xml:space="preserve">PROD6838</t>
  </si>
  <si>
    <t xml:space="preserve">PROD6839</t>
  </si>
  <si>
    <t xml:space="preserve">PROD6840</t>
  </si>
  <si>
    <t xml:space="preserve">PROD6841</t>
  </si>
  <si>
    <t xml:space="preserve">PROD6842</t>
  </si>
  <si>
    <t xml:space="preserve">PROD6843</t>
  </si>
  <si>
    <t xml:space="preserve">PROD6844</t>
  </si>
  <si>
    <t xml:space="preserve">PROD6845</t>
  </si>
  <si>
    <t xml:space="preserve">PROD6846</t>
  </si>
  <si>
    <t xml:space="preserve">PROD6847</t>
  </si>
  <si>
    <t xml:space="preserve">PROD6848</t>
  </si>
  <si>
    <t xml:space="preserve">PROD6849</t>
  </si>
  <si>
    <t xml:space="preserve">PROD6850</t>
  </si>
  <si>
    <t xml:space="preserve">PROD6851</t>
  </si>
  <si>
    <t xml:space="preserve">PROD6852</t>
  </si>
  <si>
    <t xml:space="preserve">PROD6853</t>
  </si>
  <si>
    <t xml:space="preserve">PROD6854</t>
  </si>
  <si>
    <t xml:space="preserve">PROD6855</t>
  </si>
  <si>
    <t xml:space="preserve">PROD6856</t>
  </si>
  <si>
    <t xml:space="preserve">PROD6857</t>
  </si>
  <si>
    <t xml:space="preserve">PROD6858</t>
  </si>
  <si>
    <t xml:space="preserve">PROD6859</t>
  </si>
  <si>
    <t xml:space="preserve">PROD6860</t>
  </si>
  <si>
    <t xml:space="preserve">PROD6861</t>
  </si>
  <si>
    <t xml:space="preserve">PROD6862</t>
  </si>
  <si>
    <t xml:space="preserve">PROD6863</t>
  </si>
  <si>
    <t xml:space="preserve">PROD6864</t>
  </si>
  <si>
    <t xml:space="preserve">PROD6865</t>
  </si>
  <si>
    <t xml:space="preserve">PROD6866</t>
  </si>
  <si>
    <t xml:space="preserve">PROD6867</t>
  </si>
  <si>
    <t xml:space="preserve">PROD6868</t>
  </si>
  <si>
    <t xml:space="preserve">PROD6869</t>
  </si>
  <si>
    <t xml:space="preserve">PROD6870</t>
  </si>
  <si>
    <t xml:space="preserve">PROD6871</t>
  </si>
  <si>
    <t xml:space="preserve">PROD6872</t>
  </si>
  <si>
    <t xml:space="preserve">PROD6873</t>
  </si>
  <si>
    <t xml:space="preserve">PROD6874</t>
  </si>
  <si>
    <t xml:space="preserve">PROD6875</t>
  </si>
  <si>
    <t xml:space="preserve">PROD6876</t>
  </si>
  <si>
    <t xml:space="preserve">PROD6877</t>
  </si>
  <si>
    <t xml:space="preserve">PROD6878</t>
  </si>
  <si>
    <t xml:space="preserve">PROD6879</t>
  </si>
  <si>
    <t xml:space="preserve">PROD6880</t>
  </si>
  <si>
    <t xml:space="preserve">PROD6881</t>
  </si>
  <si>
    <t xml:space="preserve">PROD6882</t>
  </si>
  <si>
    <t xml:space="preserve">PROD6883</t>
  </si>
  <si>
    <t xml:space="preserve">PROD6884</t>
  </si>
  <si>
    <t xml:space="preserve">PROD6885</t>
  </si>
  <si>
    <t xml:space="preserve">PROD6886</t>
  </si>
  <si>
    <t xml:space="preserve">PROD6887</t>
  </si>
  <si>
    <t xml:space="preserve">PROD6888</t>
  </si>
  <si>
    <t xml:space="preserve">PROD6889</t>
  </si>
  <si>
    <t xml:space="preserve">PROD6890</t>
  </si>
  <si>
    <t xml:space="preserve">PROD6891</t>
  </si>
  <si>
    <t xml:space="preserve">PROD6892</t>
  </si>
  <si>
    <t xml:space="preserve">PROD6893</t>
  </si>
  <si>
    <t xml:space="preserve">PROD6894</t>
  </si>
  <si>
    <t xml:space="preserve">PROD6895</t>
  </si>
  <si>
    <t xml:space="preserve">PROD6896</t>
  </si>
  <si>
    <t xml:space="preserve">PROD6897</t>
  </si>
  <si>
    <t xml:space="preserve">PROD6898</t>
  </si>
  <si>
    <t xml:space="preserve">PROD6899</t>
  </si>
  <si>
    <t xml:space="preserve">PROD6900</t>
  </si>
  <si>
    <t xml:space="preserve">PROD6901</t>
  </si>
  <si>
    <t xml:space="preserve">PROD6902</t>
  </si>
  <si>
    <t xml:space="preserve">PROD6903</t>
  </si>
  <si>
    <t xml:space="preserve">PROD6904</t>
  </si>
  <si>
    <t xml:space="preserve">PROD6905</t>
  </si>
  <si>
    <t xml:space="preserve">PROD6906</t>
  </si>
  <si>
    <t xml:space="preserve">PROD6907</t>
  </si>
  <si>
    <t xml:space="preserve">PROD6908</t>
  </si>
  <si>
    <t xml:space="preserve">PROD6909</t>
  </si>
  <si>
    <t xml:space="preserve">PROD6910</t>
  </si>
  <si>
    <t xml:space="preserve">PROD6911</t>
  </si>
  <si>
    <t xml:space="preserve">PROD6912</t>
  </si>
  <si>
    <t xml:space="preserve">PROD6913</t>
  </si>
  <si>
    <t xml:space="preserve">PROD6914</t>
  </si>
  <si>
    <t xml:space="preserve">PROD6915</t>
  </si>
  <si>
    <t xml:space="preserve">PROD6916</t>
  </si>
  <si>
    <t xml:space="preserve">PROD6917</t>
  </si>
  <si>
    <t xml:space="preserve">PROD6918</t>
  </si>
  <si>
    <t xml:space="preserve">PROD6919</t>
  </si>
  <si>
    <t xml:space="preserve">PROD6920</t>
  </si>
  <si>
    <t xml:space="preserve">PROD6921</t>
  </si>
  <si>
    <t xml:space="preserve">PROD6922</t>
  </si>
  <si>
    <t xml:space="preserve">PROD6923</t>
  </si>
  <si>
    <t xml:space="preserve">PROD6924</t>
  </si>
  <si>
    <t xml:space="preserve">PROD6925</t>
  </si>
  <si>
    <t xml:space="preserve">PROD6926</t>
  </si>
  <si>
    <t xml:space="preserve">PROD6927</t>
  </si>
  <si>
    <t xml:space="preserve">PROD6928</t>
  </si>
  <si>
    <t xml:space="preserve">PROD6929</t>
  </si>
  <si>
    <t xml:space="preserve">PROD6930</t>
  </si>
  <si>
    <t xml:space="preserve">PROD6931</t>
  </si>
  <si>
    <t xml:space="preserve">PROD6932</t>
  </si>
  <si>
    <t xml:space="preserve">PROD6933</t>
  </si>
  <si>
    <t xml:space="preserve">PROD6934</t>
  </si>
  <si>
    <t xml:space="preserve">PROD6935</t>
  </si>
  <si>
    <t xml:space="preserve">PROD6936</t>
  </si>
  <si>
    <t xml:space="preserve">PROD6937</t>
  </si>
  <si>
    <t xml:space="preserve">PROD6938</t>
  </si>
  <si>
    <t xml:space="preserve">PROD6939</t>
  </si>
  <si>
    <t xml:space="preserve">PROD6940</t>
  </si>
  <si>
    <t xml:space="preserve">PROD6941</t>
  </si>
  <si>
    <t xml:space="preserve">PROD6942</t>
  </si>
  <si>
    <t xml:space="preserve">PROD6943</t>
  </si>
  <si>
    <t xml:space="preserve">PROD6944</t>
  </si>
  <si>
    <t xml:space="preserve">PROD6945</t>
  </si>
  <si>
    <t xml:space="preserve">PROD6946</t>
  </si>
  <si>
    <t xml:space="preserve">PROD6947</t>
  </si>
  <si>
    <t xml:space="preserve">PROD6948</t>
  </si>
  <si>
    <t xml:space="preserve">PROD6949</t>
  </si>
  <si>
    <t xml:space="preserve">PROD6950</t>
  </si>
  <si>
    <t xml:space="preserve">PROD6951</t>
  </si>
  <si>
    <t xml:space="preserve">PROD6952</t>
  </si>
  <si>
    <t xml:space="preserve">PROD6953</t>
  </si>
  <si>
    <t xml:space="preserve">PROD6954</t>
  </si>
  <si>
    <t xml:space="preserve">PROD6955</t>
  </si>
  <si>
    <t xml:space="preserve">PROD6956</t>
  </si>
  <si>
    <t xml:space="preserve">PROD6957</t>
  </si>
  <si>
    <t xml:space="preserve">PROD6958</t>
  </si>
  <si>
    <t xml:space="preserve">PROD6959</t>
  </si>
  <si>
    <t xml:space="preserve">PROD6960</t>
  </si>
  <si>
    <t xml:space="preserve">PROD6961</t>
  </si>
  <si>
    <t xml:space="preserve">PROD6962</t>
  </si>
  <si>
    <t xml:space="preserve">PROD6963</t>
  </si>
  <si>
    <t xml:space="preserve">PROD6964</t>
  </si>
  <si>
    <t xml:space="preserve">PROD6965</t>
  </si>
  <si>
    <t xml:space="preserve">PROD6966</t>
  </si>
  <si>
    <t xml:space="preserve">PROD6967</t>
  </si>
  <si>
    <t xml:space="preserve">PROD6968</t>
  </si>
  <si>
    <t xml:space="preserve">PROD6969</t>
  </si>
  <si>
    <t xml:space="preserve">PROD6970</t>
  </si>
  <si>
    <t xml:space="preserve">PROD6971</t>
  </si>
  <si>
    <t xml:space="preserve">PROD6972</t>
  </si>
  <si>
    <t xml:space="preserve">PROD6973</t>
  </si>
  <si>
    <t xml:space="preserve">PROD6974</t>
  </si>
  <si>
    <t xml:space="preserve">PROD6975</t>
  </si>
  <si>
    <t xml:space="preserve">PROD6976</t>
  </si>
  <si>
    <t xml:space="preserve">PROD6977</t>
  </si>
  <si>
    <t xml:space="preserve">PROD6978</t>
  </si>
  <si>
    <t xml:space="preserve">PROD6979</t>
  </si>
  <si>
    <t xml:space="preserve">PROD6980</t>
  </si>
  <si>
    <t xml:space="preserve">PROD6981</t>
  </si>
  <si>
    <t xml:space="preserve">PROD6982</t>
  </si>
  <si>
    <t xml:space="preserve">PROD6983</t>
  </si>
  <si>
    <t xml:space="preserve">PROD6984</t>
  </si>
  <si>
    <t xml:space="preserve">PROD6985</t>
  </si>
  <si>
    <t xml:space="preserve">PROD6986</t>
  </si>
  <si>
    <t xml:space="preserve">PROD6987</t>
  </si>
  <si>
    <t xml:space="preserve">PROD6988</t>
  </si>
  <si>
    <t xml:space="preserve">PROD6989</t>
  </si>
  <si>
    <t xml:space="preserve">PROD6990</t>
  </si>
  <si>
    <t xml:space="preserve">PROD6991</t>
  </si>
  <si>
    <t xml:space="preserve">PROD6992</t>
  </si>
  <si>
    <t xml:space="preserve">PROD6993</t>
  </si>
  <si>
    <t xml:space="preserve">PROD6994</t>
  </si>
  <si>
    <t xml:space="preserve">PROD6995</t>
  </si>
  <si>
    <t xml:space="preserve">PROD6996</t>
  </si>
  <si>
    <t xml:space="preserve">PROD6997</t>
  </si>
  <si>
    <t xml:space="preserve">PROD6998</t>
  </si>
  <si>
    <t xml:space="preserve">PROD6999</t>
  </si>
  <si>
    <t xml:space="preserve">PROD7000</t>
  </si>
  <si>
    <t xml:space="preserve">PROD7001</t>
  </si>
  <si>
    <t xml:space="preserve">PROD7002</t>
  </si>
  <si>
    <t xml:space="preserve">PROD7003</t>
  </si>
  <si>
    <t xml:space="preserve">PROD7004</t>
  </si>
  <si>
    <t xml:space="preserve">PROD7005</t>
  </si>
  <si>
    <t xml:space="preserve">PROD7006</t>
  </si>
  <si>
    <t xml:space="preserve">PROD7007</t>
  </si>
  <si>
    <t xml:space="preserve">PROD7008</t>
  </si>
  <si>
    <t xml:space="preserve">PROD7009</t>
  </si>
  <si>
    <t xml:space="preserve">PROD7010</t>
  </si>
  <si>
    <t xml:space="preserve">PROD7011</t>
  </si>
  <si>
    <t xml:space="preserve">PROD7012</t>
  </si>
  <si>
    <t xml:space="preserve">PROD7013</t>
  </si>
  <si>
    <t xml:space="preserve">PROD7014</t>
  </si>
  <si>
    <t xml:space="preserve">PROD7015</t>
  </si>
  <si>
    <t xml:space="preserve">PROD7016</t>
  </si>
  <si>
    <t xml:space="preserve">PROD7017</t>
  </si>
  <si>
    <t xml:space="preserve">PROD7018</t>
  </si>
  <si>
    <t xml:space="preserve">PROD7019</t>
  </si>
  <si>
    <t xml:space="preserve">PROD7020</t>
  </si>
  <si>
    <t xml:space="preserve">PROD7021</t>
  </si>
  <si>
    <t xml:space="preserve">PROD7022</t>
  </si>
  <si>
    <t xml:space="preserve">PROD7023</t>
  </si>
  <si>
    <t xml:space="preserve">PROD7024</t>
  </si>
  <si>
    <t xml:space="preserve">PROD7025</t>
  </si>
  <si>
    <t xml:space="preserve">PROD7026</t>
  </si>
  <si>
    <t xml:space="preserve">PROD7027</t>
  </si>
  <si>
    <t xml:space="preserve">PROD7028</t>
  </si>
  <si>
    <t xml:space="preserve">PROD7029</t>
  </si>
  <si>
    <t xml:space="preserve">PROD7030</t>
  </si>
  <si>
    <t xml:space="preserve">PROD7031</t>
  </si>
  <si>
    <t xml:space="preserve">PROD7032</t>
  </si>
  <si>
    <t xml:space="preserve">PROD7033</t>
  </si>
  <si>
    <t xml:space="preserve">PROD7034</t>
  </si>
  <si>
    <t xml:space="preserve">PROD7035</t>
  </si>
  <si>
    <t xml:space="preserve">PROD7036</t>
  </si>
  <si>
    <t xml:space="preserve">PROD7037</t>
  </si>
  <si>
    <t xml:space="preserve">PROD7038</t>
  </si>
  <si>
    <t xml:space="preserve">PROD7039</t>
  </si>
  <si>
    <t xml:space="preserve">PROD7040</t>
  </si>
  <si>
    <t xml:space="preserve">PROD7041</t>
  </si>
  <si>
    <t xml:space="preserve">PROD7042</t>
  </si>
  <si>
    <t xml:space="preserve">PROD7043</t>
  </si>
  <si>
    <t xml:space="preserve">PROD7044</t>
  </si>
  <si>
    <t xml:space="preserve">PROD7045</t>
  </si>
  <si>
    <t xml:space="preserve">PROD7046</t>
  </si>
  <si>
    <t xml:space="preserve">PROD7047</t>
  </si>
  <si>
    <t xml:space="preserve">PROD7048</t>
  </si>
  <si>
    <t xml:space="preserve">PROD7049</t>
  </si>
  <si>
    <t xml:space="preserve">PROD7050</t>
  </si>
  <si>
    <t xml:space="preserve">PROD7051</t>
  </si>
  <si>
    <t xml:space="preserve">PROD7052</t>
  </si>
  <si>
    <t xml:space="preserve">PROD7053</t>
  </si>
  <si>
    <t xml:space="preserve">PROD7054</t>
  </si>
  <si>
    <t xml:space="preserve">PROD7055</t>
  </si>
  <si>
    <t xml:space="preserve">PROD7056</t>
  </si>
  <si>
    <t xml:space="preserve">PROD7057</t>
  </si>
  <si>
    <t xml:space="preserve">PROD7058</t>
  </si>
  <si>
    <t xml:space="preserve">PROD7059</t>
  </si>
  <si>
    <t xml:space="preserve">PROD7060</t>
  </si>
  <si>
    <t xml:space="preserve">PROD7061</t>
  </si>
  <si>
    <t xml:space="preserve">PROD7062</t>
  </si>
  <si>
    <t xml:space="preserve">PROD7063</t>
  </si>
  <si>
    <t xml:space="preserve">PROD7064</t>
  </si>
  <si>
    <t xml:space="preserve">PROD7065</t>
  </si>
  <si>
    <t xml:space="preserve">PROD7066</t>
  </si>
  <si>
    <t xml:space="preserve">PROD7067</t>
  </si>
  <si>
    <t xml:space="preserve">PROD7068</t>
  </si>
  <si>
    <t xml:space="preserve">PROD7069</t>
  </si>
  <si>
    <t xml:space="preserve">PROD7070</t>
  </si>
  <si>
    <t xml:space="preserve">PROD7071</t>
  </si>
  <si>
    <t xml:space="preserve">PROD7072</t>
  </si>
  <si>
    <t xml:space="preserve">PROD7073</t>
  </si>
  <si>
    <t xml:space="preserve">PROD7074</t>
  </si>
  <si>
    <t xml:space="preserve">PROD7075</t>
  </si>
  <si>
    <t xml:space="preserve">PROD7076</t>
  </si>
  <si>
    <t xml:space="preserve">PROD7077</t>
  </si>
  <si>
    <t xml:space="preserve">PROD7078</t>
  </si>
  <si>
    <t xml:space="preserve">PROD7079</t>
  </si>
  <si>
    <t xml:space="preserve">PROD7080</t>
  </si>
  <si>
    <t xml:space="preserve">PROD7081</t>
  </si>
  <si>
    <t xml:space="preserve">PROD7082</t>
  </si>
  <si>
    <t xml:space="preserve">PROD7083</t>
  </si>
  <si>
    <t xml:space="preserve">PROD7084</t>
  </si>
  <si>
    <t xml:space="preserve">PROD7085</t>
  </si>
  <si>
    <t xml:space="preserve">PROD7086</t>
  </si>
  <si>
    <t xml:space="preserve">PROD7087</t>
  </si>
  <si>
    <t xml:space="preserve">PROD7088</t>
  </si>
  <si>
    <t xml:space="preserve">PROD7089</t>
  </si>
  <si>
    <t xml:space="preserve">PROD7090</t>
  </si>
  <si>
    <t xml:space="preserve">PROD7091</t>
  </si>
  <si>
    <t xml:space="preserve">PROD7092</t>
  </si>
  <si>
    <t xml:space="preserve">PROD7093</t>
  </si>
  <si>
    <t xml:space="preserve">PROD7094</t>
  </si>
  <si>
    <t xml:space="preserve">PROD7095</t>
  </si>
  <si>
    <t xml:space="preserve">PROD7096</t>
  </si>
  <si>
    <t xml:space="preserve">PROD7097</t>
  </si>
  <si>
    <t xml:space="preserve">PROD7098</t>
  </si>
  <si>
    <t xml:space="preserve">PROD7099</t>
  </si>
  <si>
    <t xml:space="preserve">PROD7100</t>
  </si>
  <si>
    <t xml:space="preserve">PROD7101</t>
  </si>
  <si>
    <t xml:space="preserve">PROD7102</t>
  </si>
  <si>
    <t xml:space="preserve">PROD7103</t>
  </si>
  <si>
    <t xml:space="preserve">PROD7104</t>
  </si>
  <si>
    <t xml:space="preserve">PROD7105</t>
  </si>
  <si>
    <t xml:space="preserve">PROD7106</t>
  </si>
  <si>
    <t xml:space="preserve">PROD7107</t>
  </si>
  <si>
    <t xml:space="preserve">PROD7108</t>
  </si>
  <si>
    <t xml:space="preserve">PROD7109</t>
  </si>
  <si>
    <t xml:space="preserve">PROD7110</t>
  </si>
  <si>
    <t xml:space="preserve">PROD7111</t>
  </si>
  <si>
    <t xml:space="preserve">PROD7112</t>
  </si>
  <si>
    <t xml:space="preserve">PROD7113</t>
  </si>
  <si>
    <t xml:space="preserve">PROD7114</t>
  </si>
  <si>
    <t xml:space="preserve">PROD7115</t>
  </si>
  <si>
    <t xml:space="preserve">PROD7116</t>
  </si>
  <si>
    <t xml:space="preserve">PROD7117</t>
  </si>
  <si>
    <t xml:space="preserve">PROD7118</t>
  </si>
  <si>
    <t xml:space="preserve">PROD7119</t>
  </si>
  <si>
    <t xml:space="preserve">PROD7120</t>
  </si>
  <si>
    <t xml:space="preserve">PROD7121</t>
  </si>
  <si>
    <t xml:space="preserve">PROD7122</t>
  </si>
  <si>
    <t xml:space="preserve">PROD7123</t>
  </si>
  <si>
    <t xml:space="preserve">PROD7124</t>
  </si>
  <si>
    <t xml:space="preserve">PROD7125</t>
  </si>
  <si>
    <t xml:space="preserve">PROD7126</t>
  </si>
  <si>
    <t xml:space="preserve">PROD7127</t>
  </si>
  <si>
    <t xml:space="preserve">PROD7128</t>
  </si>
  <si>
    <t xml:space="preserve">PROD7129</t>
  </si>
  <si>
    <t xml:space="preserve">PROD7130</t>
  </si>
  <si>
    <t xml:space="preserve">PROD7131</t>
  </si>
  <si>
    <t xml:space="preserve">PROD7132</t>
  </si>
  <si>
    <t xml:space="preserve">PROD7133</t>
  </si>
  <si>
    <t xml:space="preserve">PROD7134</t>
  </si>
  <si>
    <t xml:space="preserve">PROD7135</t>
  </si>
  <si>
    <t xml:space="preserve">PROD7136</t>
  </si>
  <si>
    <t xml:space="preserve">PROD7137</t>
  </si>
  <si>
    <t xml:space="preserve">PROD7138</t>
  </si>
  <si>
    <t xml:space="preserve">PROD7139</t>
  </si>
  <si>
    <t xml:space="preserve">PROD7140</t>
  </si>
  <si>
    <t xml:space="preserve">PROD7141</t>
  </si>
  <si>
    <t xml:space="preserve">PROD7142</t>
  </si>
  <si>
    <t xml:space="preserve">PROD7143</t>
  </si>
  <si>
    <t xml:space="preserve">PROD7144</t>
  </si>
  <si>
    <t xml:space="preserve">PROD7145</t>
  </si>
  <si>
    <t xml:space="preserve">PROD7146</t>
  </si>
  <si>
    <t xml:space="preserve">PROD7147</t>
  </si>
  <si>
    <t xml:space="preserve">PROD7148</t>
  </si>
  <si>
    <t xml:space="preserve">PROD7149</t>
  </si>
  <si>
    <t xml:space="preserve">PROD7150</t>
  </si>
  <si>
    <t xml:space="preserve">PROD7151</t>
  </si>
  <si>
    <t xml:space="preserve">PROD7152</t>
  </si>
  <si>
    <t xml:space="preserve">PROD7153</t>
  </si>
  <si>
    <t xml:space="preserve">PROD7154</t>
  </si>
  <si>
    <t xml:space="preserve">PROD7155</t>
  </si>
  <si>
    <t xml:space="preserve">PROD7156</t>
  </si>
  <si>
    <t xml:space="preserve">PROD7157</t>
  </si>
  <si>
    <t xml:space="preserve">PROD7158</t>
  </si>
  <si>
    <t xml:space="preserve">PROD7159</t>
  </si>
  <si>
    <t xml:space="preserve">PROD7160</t>
  </si>
  <si>
    <t xml:space="preserve">PROD7161</t>
  </si>
  <si>
    <t xml:space="preserve">PROD7162</t>
  </si>
  <si>
    <t xml:space="preserve">PROD7163</t>
  </si>
  <si>
    <t xml:space="preserve">PROD7164</t>
  </si>
  <si>
    <t xml:space="preserve">PROD7165</t>
  </si>
  <si>
    <t xml:space="preserve">PROD7166</t>
  </si>
  <si>
    <t xml:space="preserve">PROD7167</t>
  </si>
  <si>
    <t xml:space="preserve">PROD7168</t>
  </si>
  <si>
    <t xml:space="preserve">PROD7169</t>
  </si>
  <si>
    <t xml:space="preserve">PROD7170</t>
  </si>
  <si>
    <t xml:space="preserve">PROD7171</t>
  </si>
  <si>
    <t xml:space="preserve">PROD7172</t>
  </si>
  <si>
    <t xml:space="preserve">PROD7173</t>
  </si>
  <si>
    <t xml:space="preserve">PROD7174</t>
  </si>
  <si>
    <t xml:space="preserve">PROD7175</t>
  </si>
  <si>
    <t xml:space="preserve">PROD7176</t>
  </si>
  <si>
    <t xml:space="preserve">PROD7177</t>
  </si>
  <si>
    <t xml:space="preserve">PROD7178</t>
  </si>
  <si>
    <t xml:space="preserve">PROD7179</t>
  </si>
  <si>
    <t xml:space="preserve">PROD7180</t>
  </si>
  <si>
    <t xml:space="preserve">PROD7181</t>
  </si>
  <si>
    <t xml:space="preserve">PROD7182</t>
  </si>
  <si>
    <t xml:space="preserve">PROD7183</t>
  </si>
  <si>
    <t xml:space="preserve">PROD7184</t>
  </si>
  <si>
    <t xml:space="preserve">PROD7185</t>
  </si>
  <si>
    <t xml:space="preserve">PROD7186</t>
  </si>
  <si>
    <t xml:space="preserve">PROD7187</t>
  </si>
  <si>
    <t xml:space="preserve">PROD7188</t>
  </si>
  <si>
    <t xml:space="preserve">PROD7189</t>
  </si>
  <si>
    <t xml:space="preserve">PROD7190</t>
  </si>
  <si>
    <t xml:space="preserve">PROD7191</t>
  </si>
  <si>
    <t xml:space="preserve">PROD7192</t>
  </si>
  <si>
    <t xml:space="preserve">PROD7193</t>
  </si>
  <si>
    <t xml:space="preserve">PROD7194</t>
  </si>
  <si>
    <t xml:space="preserve">PROD7195</t>
  </si>
  <si>
    <t xml:space="preserve">PROD7196</t>
  </si>
  <si>
    <t xml:space="preserve">PROD7197</t>
  </si>
  <si>
    <t xml:space="preserve">PROD7198</t>
  </si>
  <si>
    <t xml:space="preserve">PROD7199</t>
  </si>
  <si>
    <t xml:space="preserve">PROD7200</t>
  </si>
  <si>
    <t xml:space="preserve">PROD7201</t>
  </si>
  <si>
    <t xml:space="preserve">PROD7202</t>
  </si>
  <si>
    <t xml:space="preserve">PROD7203</t>
  </si>
  <si>
    <t xml:space="preserve">PROD7204</t>
  </si>
  <si>
    <t xml:space="preserve">PROD7205</t>
  </si>
  <si>
    <t xml:space="preserve">PROD7206</t>
  </si>
  <si>
    <t xml:space="preserve">PROD7207</t>
  </si>
  <si>
    <t xml:space="preserve">PROD7208</t>
  </si>
  <si>
    <t xml:space="preserve">PROD7209</t>
  </si>
  <si>
    <t xml:space="preserve">PROD7210</t>
  </si>
  <si>
    <t xml:space="preserve">PROD7211</t>
  </si>
  <si>
    <t xml:space="preserve">PROD7212</t>
  </si>
  <si>
    <t xml:space="preserve">PROD7213</t>
  </si>
  <si>
    <t xml:space="preserve">PROD7214</t>
  </si>
  <si>
    <t xml:space="preserve">PROD7215</t>
  </si>
  <si>
    <t xml:space="preserve">PROD7216</t>
  </si>
  <si>
    <t xml:space="preserve">PROD7217</t>
  </si>
  <si>
    <t xml:space="preserve">PROD7218</t>
  </si>
  <si>
    <t xml:space="preserve">PROD7219</t>
  </si>
  <si>
    <t xml:space="preserve">PROD7220</t>
  </si>
  <si>
    <t xml:space="preserve">PROD7221</t>
  </si>
  <si>
    <t xml:space="preserve">PROD7222</t>
  </si>
  <si>
    <t xml:space="preserve">PROD7223</t>
  </si>
  <si>
    <t xml:space="preserve">PROD7224</t>
  </si>
  <si>
    <t xml:space="preserve">PROD7225</t>
  </si>
  <si>
    <t xml:space="preserve">PROD7226</t>
  </si>
  <si>
    <t xml:space="preserve">PROD7227</t>
  </si>
  <si>
    <t xml:space="preserve">PROD7228</t>
  </si>
  <si>
    <t xml:space="preserve">PROD7229</t>
  </si>
  <si>
    <t xml:space="preserve">PROD7230</t>
  </si>
  <si>
    <t xml:space="preserve">PROD7231</t>
  </si>
  <si>
    <t xml:space="preserve">PROD7232</t>
  </si>
  <si>
    <t xml:space="preserve">PROD7233</t>
  </si>
  <si>
    <t xml:space="preserve">PROD7234</t>
  </si>
  <si>
    <t xml:space="preserve">PROD7235</t>
  </si>
  <si>
    <t xml:space="preserve">PROD7236</t>
  </si>
  <si>
    <t xml:space="preserve">PROD7237</t>
  </si>
  <si>
    <t xml:space="preserve">PROD7238</t>
  </si>
  <si>
    <t xml:space="preserve">PROD7239</t>
  </si>
  <si>
    <t xml:space="preserve">PROD7240</t>
  </si>
  <si>
    <t xml:space="preserve">PROD7241</t>
  </si>
  <si>
    <t xml:space="preserve">PROD7242</t>
  </si>
  <si>
    <t xml:space="preserve">PROD7243</t>
  </si>
  <si>
    <t xml:space="preserve">PROD7244</t>
  </si>
  <si>
    <t xml:space="preserve">PROD7245</t>
  </si>
  <si>
    <t xml:space="preserve">PROD7246</t>
  </si>
  <si>
    <t xml:space="preserve">PROD7247</t>
  </si>
  <si>
    <t xml:space="preserve">PROD7248</t>
  </si>
  <si>
    <t xml:space="preserve">PROD7249</t>
  </si>
  <si>
    <t xml:space="preserve">PROD7250</t>
  </si>
  <si>
    <t xml:space="preserve">PROD7251</t>
  </si>
  <si>
    <t xml:space="preserve">PROD7252</t>
  </si>
  <si>
    <t xml:space="preserve">PROD7253</t>
  </si>
  <si>
    <t xml:space="preserve">PROD7254</t>
  </si>
  <si>
    <t xml:space="preserve">PROD7255</t>
  </si>
  <si>
    <t xml:space="preserve">PROD7256</t>
  </si>
  <si>
    <t xml:space="preserve">PROD7257</t>
  </si>
  <si>
    <t xml:space="preserve">PROD7258</t>
  </si>
  <si>
    <t xml:space="preserve">PROD7259</t>
  </si>
  <si>
    <t xml:space="preserve">PROD7260</t>
  </si>
  <si>
    <t xml:space="preserve">PROD7261</t>
  </si>
  <si>
    <t xml:space="preserve">PROD7262</t>
  </si>
  <si>
    <t xml:space="preserve">PROD7263</t>
  </si>
  <si>
    <t xml:space="preserve">PROD7264</t>
  </si>
  <si>
    <t xml:space="preserve">PROD7265</t>
  </si>
  <si>
    <t xml:space="preserve">PROD7266</t>
  </si>
  <si>
    <t xml:space="preserve">PROD7267</t>
  </si>
  <si>
    <t xml:space="preserve">PROD7268</t>
  </si>
  <si>
    <t xml:space="preserve">PROD7269</t>
  </si>
  <si>
    <t xml:space="preserve">PROD7270</t>
  </si>
  <si>
    <t xml:space="preserve">PROD7271</t>
  </si>
  <si>
    <t xml:space="preserve">PROD7272</t>
  </si>
  <si>
    <t xml:space="preserve">PROD7273</t>
  </si>
  <si>
    <t xml:space="preserve">PROD7274</t>
  </si>
  <si>
    <t xml:space="preserve">PROD7275</t>
  </si>
  <si>
    <t xml:space="preserve">PROD7276</t>
  </si>
  <si>
    <t xml:space="preserve">PROD7277</t>
  </si>
  <si>
    <t xml:space="preserve">PROD7278</t>
  </si>
  <si>
    <t xml:space="preserve">PROD7279</t>
  </si>
  <si>
    <t xml:space="preserve">PROD7280</t>
  </si>
  <si>
    <t xml:space="preserve">PROD7281</t>
  </si>
  <si>
    <t xml:space="preserve">PROD7282</t>
  </si>
  <si>
    <t xml:space="preserve">PROD7283</t>
  </si>
  <si>
    <t xml:space="preserve">PROD7284</t>
  </si>
  <si>
    <t xml:space="preserve">PROD7285</t>
  </si>
  <si>
    <t xml:space="preserve">PROD7286</t>
  </si>
  <si>
    <t xml:space="preserve">PROD7287</t>
  </si>
  <si>
    <t xml:space="preserve">PROD7288</t>
  </si>
  <si>
    <t xml:space="preserve">PROD7289</t>
  </si>
  <si>
    <t xml:space="preserve">PROD7290</t>
  </si>
  <si>
    <t xml:space="preserve">PROD7291</t>
  </si>
  <si>
    <t xml:space="preserve">PROD7292</t>
  </si>
  <si>
    <t xml:space="preserve">PROD7293</t>
  </si>
  <si>
    <t xml:space="preserve">PROD7294</t>
  </si>
  <si>
    <t xml:space="preserve">PROD7295</t>
  </si>
  <si>
    <t xml:space="preserve">PROD7296</t>
  </si>
  <si>
    <t xml:space="preserve">PROD7297</t>
  </si>
  <si>
    <t xml:space="preserve">PROD7298</t>
  </si>
  <si>
    <t xml:space="preserve">PROD7299</t>
  </si>
  <si>
    <t xml:space="preserve">PROD7300</t>
  </si>
  <si>
    <t xml:space="preserve">PROD7301</t>
  </si>
  <si>
    <t xml:space="preserve">PROD7302</t>
  </si>
  <si>
    <t xml:space="preserve">PROD7303</t>
  </si>
  <si>
    <t xml:space="preserve">PROD7304</t>
  </si>
  <si>
    <t xml:space="preserve">PROD7305</t>
  </si>
  <si>
    <t xml:space="preserve">PROD7306</t>
  </si>
  <si>
    <t xml:space="preserve">PROD7307</t>
  </si>
  <si>
    <t xml:space="preserve">PROD7308</t>
  </si>
  <si>
    <t xml:space="preserve">PROD7309</t>
  </si>
  <si>
    <t xml:space="preserve">PROD7310</t>
  </si>
  <si>
    <t xml:space="preserve">PROD7311</t>
  </si>
  <si>
    <t xml:space="preserve">PROD7312</t>
  </si>
  <si>
    <t xml:space="preserve">PROD7313</t>
  </si>
  <si>
    <t xml:space="preserve">PROD7314</t>
  </si>
  <si>
    <t xml:space="preserve">PROD7315</t>
  </si>
  <si>
    <t xml:space="preserve">PROD7316</t>
  </si>
  <si>
    <t xml:space="preserve">PROD7317</t>
  </si>
  <si>
    <t xml:space="preserve">PROD7318</t>
  </si>
  <si>
    <t xml:space="preserve">PROD7319</t>
  </si>
  <si>
    <t xml:space="preserve">PROD7320</t>
  </si>
  <si>
    <t xml:space="preserve">PROD7321</t>
  </si>
  <si>
    <t xml:space="preserve">PROD7322</t>
  </si>
  <si>
    <t xml:space="preserve">PROD7323</t>
  </si>
  <si>
    <t xml:space="preserve">PROD7324</t>
  </si>
  <si>
    <t xml:space="preserve">PROD7325</t>
  </si>
  <si>
    <t xml:space="preserve">PROD7326</t>
  </si>
  <si>
    <t xml:space="preserve">PROD7327</t>
  </si>
  <si>
    <t xml:space="preserve">PROD7328</t>
  </si>
  <si>
    <t xml:space="preserve">PROD7329</t>
  </si>
  <si>
    <t xml:space="preserve">PROD7330</t>
  </si>
  <si>
    <t xml:space="preserve">PROD7331</t>
  </si>
  <si>
    <t xml:space="preserve">PROD7332</t>
  </si>
  <si>
    <t xml:space="preserve">PROD7333</t>
  </si>
  <si>
    <t xml:space="preserve">PROD7334</t>
  </si>
  <si>
    <t xml:space="preserve">PROD7335</t>
  </si>
  <si>
    <t xml:space="preserve">PROD7336</t>
  </si>
  <si>
    <t xml:space="preserve">PROD7337</t>
  </si>
  <si>
    <t xml:space="preserve">PROD7338</t>
  </si>
  <si>
    <t xml:space="preserve">PROD7339</t>
  </si>
  <si>
    <t xml:space="preserve">PROD7340</t>
  </si>
  <si>
    <t xml:space="preserve">PROD7341</t>
  </si>
  <si>
    <t xml:space="preserve">PROD7342</t>
  </si>
  <si>
    <t xml:space="preserve">PROD7343</t>
  </si>
  <si>
    <t xml:space="preserve">PROD7344</t>
  </si>
  <si>
    <t xml:space="preserve">PROD7345</t>
  </si>
  <si>
    <t xml:space="preserve">PROD7346</t>
  </si>
  <si>
    <t xml:space="preserve">PROD7347</t>
  </si>
  <si>
    <t xml:space="preserve">PROD7348</t>
  </si>
  <si>
    <t xml:space="preserve">PROD7349</t>
  </si>
  <si>
    <t xml:space="preserve">PROD7350</t>
  </si>
  <si>
    <t xml:space="preserve">PROD7351</t>
  </si>
  <si>
    <t xml:space="preserve">PROD7352</t>
  </si>
  <si>
    <t xml:space="preserve">PROD7353</t>
  </si>
  <si>
    <t xml:space="preserve">PROD7354</t>
  </si>
  <si>
    <t xml:space="preserve">PROD7355</t>
  </si>
  <si>
    <t xml:space="preserve">PROD7356</t>
  </si>
  <si>
    <t xml:space="preserve">PROD7357</t>
  </si>
  <si>
    <t xml:space="preserve">PROD7358</t>
  </si>
  <si>
    <t xml:space="preserve">PROD7359</t>
  </si>
  <si>
    <t xml:space="preserve">PROD7360</t>
  </si>
  <si>
    <t xml:space="preserve">PROD7361</t>
  </si>
  <si>
    <t xml:space="preserve">PROD7362</t>
  </si>
  <si>
    <t xml:space="preserve">PROD7363</t>
  </si>
  <si>
    <t xml:space="preserve">PROD7364</t>
  </si>
  <si>
    <t xml:space="preserve">PROD7365</t>
  </si>
  <si>
    <t xml:space="preserve">PROD7366</t>
  </si>
  <si>
    <t xml:space="preserve">PROD7367</t>
  </si>
  <si>
    <t xml:space="preserve">PROD7368</t>
  </si>
  <si>
    <t xml:space="preserve">PROD7369</t>
  </si>
  <si>
    <t xml:space="preserve">PROD7370</t>
  </si>
  <si>
    <t xml:space="preserve">PROD7371</t>
  </si>
  <si>
    <t xml:space="preserve">PROD7372</t>
  </si>
  <si>
    <t xml:space="preserve">PROD7373</t>
  </si>
  <si>
    <t xml:space="preserve">PROD7374</t>
  </si>
  <si>
    <t xml:space="preserve">PROD7375</t>
  </si>
  <si>
    <t xml:space="preserve">PROD7376</t>
  </si>
  <si>
    <t xml:space="preserve">PROD7377</t>
  </si>
  <si>
    <t xml:space="preserve">PROD7378</t>
  </si>
  <si>
    <t xml:space="preserve">PROD7379</t>
  </si>
  <si>
    <t xml:space="preserve">PROD7380</t>
  </si>
  <si>
    <t xml:space="preserve">PROD7381</t>
  </si>
  <si>
    <t xml:space="preserve">PROD7382</t>
  </si>
  <si>
    <t xml:space="preserve">PROD7383</t>
  </si>
  <si>
    <t xml:space="preserve">PROD7384</t>
  </si>
  <si>
    <t xml:space="preserve">PROD7385</t>
  </si>
  <si>
    <t xml:space="preserve">PROD7386</t>
  </si>
  <si>
    <t xml:space="preserve">PROD7387</t>
  </si>
  <si>
    <t xml:space="preserve">PROD7388</t>
  </si>
  <si>
    <t xml:space="preserve">PROD7389</t>
  </si>
  <si>
    <t xml:space="preserve">PROD7390</t>
  </si>
  <si>
    <t xml:space="preserve">PROD7391</t>
  </si>
  <si>
    <t xml:space="preserve">PROD7392</t>
  </si>
  <si>
    <t xml:space="preserve">PROD7393</t>
  </si>
  <si>
    <t xml:space="preserve">PROD7394</t>
  </si>
  <si>
    <t xml:space="preserve">PROD7395</t>
  </si>
  <si>
    <t xml:space="preserve">PROD7396</t>
  </si>
  <si>
    <t xml:space="preserve">PROD7397</t>
  </si>
  <si>
    <t xml:space="preserve">PROD7398</t>
  </si>
  <si>
    <t xml:space="preserve">PROD7399</t>
  </si>
  <si>
    <t xml:space="preserve">PROD7400</t>
  </si>
  <si>
    <t xml:space="preserve">PROD7401</t>
  </si>
  <si>
    <t xml:space="preserve">PROD7402</t>
  </si>
  <si>
    <t xml:space="preserve">PROD7403</t>
  </si>
  <si>
    <t xml:space="preserve">PROD7404</t>
  </si>
  <si>
    <t xml:space="preserve">PROD7405</t>
  </si>
  <si>
    <t xml:space="preserve">PROD7406</t>
  </si>
  <si>
    <t xml:space="preserve">PROD7407</t>
  </si>
  <si>
    <t xml:space="preserve">PROD7408</t>
  </si>
  <si>
    <t xml:space="preserve">PROD7409</t>
  </si>
  <si>
    <t xml:space="preserve">PROD7410</t>
  </si>
  <si>
    <t xml:space="preserve">PROD7411</t>
  </si>
  <si>
    <t xml:space="preserve">PROD7412</t>
  </si>
  <si>
    <t xml:space="preserve">PROD7413</t>
  </si>
  <si>
    <t xml:space="preserve">PROD7414</t>
  </si>
  <si>
    <t xml:space="preserve">PROD7415</t>
  </si>
  <si>
    <t xml:space="preserve">PROD7416</t>
  </si>
  <si>
    <t xml:space="preserve">PROD7417</t>
  </si>
  <si>
    <t xml:space="preserve">PROD7418</t>
  </si>
  <si>
    <t xml:space="preserve">PROD7419</t>
  </si>
  <si>
    <t xml:space="preserve">PROD7420</t>
  </si>
  <si>
    <t xml:space="preserve">PROD7421</t>
  </si>
  <si>
    <t xml:space="preserve">PROD7422</t>
  </si>
  <si>
    <t xml:space="preserve">PROD7423</t>
  </si>
  <si>
    <t xml:space="preserve">PROD7424</t>
  </si>
  <si>
    <t xml:space="preserve">PROD7425</t>
  </si>
  <si>
    <t xml:space="preserve">PROD7426</t>
  </si>
  <si>
    <t xml:space="preserve">PROD7427</t>
  </si>
  <si>
    <t xml:space="preserve">PROD7428</t>
  </si>
  <si>
    <t xml:space="preserve">PROD7429</t>
  </si>
  <si>
    <t xml:space="preserve">PROD7430</t>
  </si>
  <si>
    <t xml:space="preserve">PROD7431</t>
  </si>
  <si>
    <t xml:space="preserve">PROD7432</t>
  </si>
  <si>
    <t xml:space="preserve">PROD7433</t>
  </si>
  <si>
    <t xml:space="preserve">PROD7434</t>
  </si>
  <si>
    <t xml:space="preserve">PROD7435</t>
  </si>
  <si>
    <t xml:space="preserve">PROD7436</t>
  </si>
  <si>
    <t xml:space="preserve">PROD7437</t>
  </si>
  <si>
    <t xml:space="preserve">PROD7438</t>
  </si>
  <si>
    <t xml:space="preserve">PROD7439</t>
  </si>
  <si>
    <t xml:space="preserve">PROD7440</t>
  </si>
  <si>
    <t xml:space="preserve">PROD7441</t>
  </si>
  <si>
    <t xml:space="preserve">PROD7442</t>
  </si>
  <si>
    <t xml:space="preserve">PROD7443</t>
  </si>
  <si>
    <t xml:space="preserve">PROD7444</t>
  </si>
  <si>
    <t xml:space="preserve">PROD7445</t>
  </si>
  <si>
    <t xml:space="preserve">PROD7446</t>
  </si>
  <si>
    <t xml:space="preserve">PROD7447</t>
  </si>
  <si>
    <t xml:space="preserve">PROD7448</t>
  </si>
  <si>
    <t xml:space="preserve">PROD7449</t>
  </si>
  <si>
    <t xml:space="preserve">PROD7450</t>
  </si>
  <si>
    <t xml:space="preserve">PROD7451</t>
  </si>
  <si>
    <t xml:space="preserve">PROD7452</t>
  </si>
  <si>
    <t xml:space="preserve">PROD7453</t>
  </si>
  <si>
    <t xml:space="preserve">PROD7454</t>
  </si>
  <si>
    <t xml:space="preserve">PROD7455</t>
  </si>
  <si>
    <t xml:space="preserve">PROD7456</t>
  </si>
  <si>
    <t xml:space="preserve">PROD7457</t>
  </si>
  <si>
    <t xml:space="preserve">PROD7458</t>
  </si>
  <si>
    <t xml:space="preserve">PROD7459</t>
  </si>
  <si>
    <t xml:space="preserve">PROD7460</t>
  </si>
  <si>
    <t xml:space="preserve">PROD7461</t>
  </si>
  <si>
    <t xml:space="preserve">PROD7462</t>
  </si>
  <si>
    <t xml:space="preserve">PROD7463</t>
  </si>
  <si>
    <t xml:space="preserve">PROD7464</t>
  </si>
  <si>
    <t xml:space="preserve">PROD7465</t>
  </si>
  <si>
    <t xml:space="preserve">PROD7466</t>
  </si>
  <si>
    <t xml:space="preserve">PROD7467</t>
  </si>
  <si>
    <t xml:space="preserve">PROD7468</t>
  </si>
  <si>
    <t xml:space="preserve">PROD7469</t>
  </si>
  <si>
    <t xml:space="preserve">PROD7470</t>
  </si>
  <si>
    <t xml:space="preserve">PROD7471</t>
  </si>
  <si>
    <t xml:space="preserve">PROD7472</t>
  </si>
  <si>
    <t xml:space="preserve">PROD7473</t>
  </si>
  <si>
    <t xml:space="preserve">PROD7474</t>
  </si>
  <si>
    <t xml:space="preserve">PROD7475</t>
  </si>
  <si>
    <t xml:space="preserve">PROD7476</t>
  </si>
  <si>
    <t xml:space="preserve">PROD7477</t>
  </si>
  <si>
    <t xml:space="preserve">PROD7478</t>
  </si>
  <si>
    <t xml:space="preserve">PROD7479</t>
  </si>
  <si>
    <t xml:space="preserve">PROD7480</t>
  </si>
  <si>
    <t xml:space="preserve">PROD7481</t>
  </si>
  <si>
    <t xml:space="preserve">PROD7482</t>
  </si>
  <si>
    <t xml:space="preserve">PROD7483</t>
  </si>
  <si>
    <t xml:space="preserve">PROD7484</t>
  </si>
  <si>
    <t xml:space="preserve">PROD7485</t>
  </si>
  <si>
    <t xml:space="preserve">PROD7486</t>
  </si>
  <si>
    <t xml:space="preserve">PROD7487</t>
  </si>
  <si>
    <t xml:space="preserve">PROD7488</t>
  </si>
  <si>
    <t xml:space="preserve">PROD7489</t>
  </si>
  <si>
    <t xml:space="preserve">PROD7490</t>
  </si>
  <si>
    <t xml:space="preserve">PROD7491</t>
  </si>
  <si>
    <t xml:space="preserve">PROD7492</t>
  </si>
  <si>
    <t xml:space="preserve">PROD7493</t>
  </si>
  <si>
    <t xml:space="preserve">PROD7494</t>
  </si>
  <si>
    <t xml:space="preserve">PROD7495</t>
  </si>
  <si>
    <t xml:space="preserve">PROD7496</t>
  </si>
  <si>
    <t xml:space="preserve">PROD7497</t>
  </si>
  <si>
    <t xml:space="preserve">PROD7498</t>
  </si>
  <si>
    <t xml:space="preserve">PROD7499</t>
  </si>
  <si>
    <t xml:space="preserve">PROD7500</t>
  </si>
  <si>
    <t xml:space="preserve">PROD7501</t>
  </si>
  <si>
    <t xml:space="preserve">PROD7502</t>
  </si>
  <si>
    <t xml:space="preserve">PROD7503</t>
  </si>
  <si>
    <t xml:space="preserve">PROD7504</t>
  </si>
  <si>
    <t xml:space="preserve">PROD7505</t>
  </si>
  <si>
    <t xml:space="preserve">PROD7506</t>
  </si>
  <si>
    <t xml:space="preserve">PROD7507</t>
  </si>
  <si>
    <t xml:space="preserve">PROD7508</t>
  </si>
  <si>
    <t xml:space="preserve">PROD7509</t>
  </si>
  <si>
    <t xml:space="preserve">PROD7510</t>
  </si>
  <si>
    <t xml:space="preserve">PROD7511</t>
  </si>
  <si>
    <t xml:space="preserve">PROD7512</t>
  </si>
  <si>
    <t xml:space="preserve">PROD7513</t>
  </si>
  <si>
    <t xml:space="preserve">PROD7514</t>
  </si>
  <si>
    <t xml:space="preserve">PROD7515</t>
  </si>
  <si>
    <t xml:space="preserve">PROD7516</t>
  </si>
  <si>
    <t xml:space="preserve">PROD7517</t>
  </si>
  <si>
    <t xml:space="preserve">PROD7518</t>
  </si>
  <si>
    <t xml:space="preserve">PROD7519</t>
  </si>
  <si>
    <t xml:space="preserve">PROD7520</t>
  </si>
  <si>
    <t xml:space="preserve">PROD7521</t>
  </si>
  <si>
    <t xml:space="preserve">PROD7522</t>
  </si>
  <si>
    <t xml:space="preserve">PROD7523</t>
  </si>
  <si>
    <t xml:space="preserve">PROD7524</t>
  </si>
  <si>
    <t xml:space="preserve">PROD7525</t>
  </si>
  <si>
    <t xml:space="preserve">PROD7526</t>
  </si>
  <si>
    <t xml:space="preserve">PROD7527</t>
  </si>
  <si>
    <t xml:space="preserve">PROD7528</t>
  </si>
  <si>
    <t xml:space="preserve">PROD7529</t>
  </si>
  <si>
    <t xml:space="preserve">PROD7530</t>
  </si>
  <si>
    <t xml:space="preserve">PROD7531</t>
  </si>
  <si>
    <t xml:space="preserve">PROD7532</t>
  </si>
  <si>
    <t xml:space="preserve">PROD7533</t>
  </si>
  <si>
    <t xml:space="preserve">PROD7534</t>
  </si>
  <si>
    <t xml:space="preserve">PROD7535</t>
  </si>
  <si>
    <t xml:space="preserve">PROD7536</t>
  </si>
  <si>
    <t xml:space="preserve">PROD7537</t>
  </si>
  <si>
    <t xml:space="preserve">PROD7538</t>
  </si>
  <si>
    <t xml:space="preserve">PROD7539</t>
  </si>
  <si>
    <t xml:space="preserve">PROD7540</t>
  </si>
  <si>
    <t xml:space="preserve">PROD7541</t>
  </si>
  <si>
    <t xml:space="preserve">PROD7542</t>
  </si>
  <si>
    <t xml:space="preserve">PROD7543</t>
  </si>
  <si>
    <t xml:space="preserve">PROD7544</t>
  </si>
  <si>
    <t xml:space="preserve">PROD7545</t>
  </si>
  <si>
    <t xml:space="preserve">PROD7546</t>
  </si>
  <si>
    <t xml:space="preserve">PROD7547</t>
  </si>
  <si>
    <t xml:space="preserve">PROD7548</t>
  </si>
  <si>
    <t xml:space="preserve">PROD7549</t>
  </si>
  <si>
    <t xml:space="preserve">PROD7550</t>
  </si>
  <si>
    <t xml:space="preserve">PROD7551</t>
  </si>
  <si>
    <t xml:space="preserve">PROD7552</t>
  </si>
  <si>
    <t xml:space="preserve">PROD7553</t>
  </si>
  <si>
    <t xml:space="preserve">PROD7554</t>
  </si>
  <si>
    <t xml:space="preserve">PROD7555</t>
  </si>
  <si>
    <t xml:space="preserve">PROD7556</t>
  </si>
  <si>
    <t xml:space="preserve">PROD7557</t>
  </si>
  <si>
    <t xml:space="preserve">PROD7558</t>
  </si>
  <si>
    <t xml:space="preserve">PROD7559</t>
  </si>
  <si>
    <t xml:space="preserve">PROD7560</t>
  </si>
  <si>
    <t xml:space="preserve">PROD7561</t>
  </si>
  <si>
    <t xml:space="preserve">PROD7562</t>
  </si>
  <si>
    <t xml:space="preserve">PROD7563</t>
  </si>
  <si>
    <t xml:space="preserve">PROD7564</t>
  </si>
  <si>
    <t xml:space="preserve">PROD7565</t>
  </si>
  <si>
    <t xml:space="preserve">PROD7566</t>
  </si>
  <si>
    <t xml:space="preserve">PROD7567</t>
  </si>
  <si>
    <t xml:space="preserve">PROD7568</t>
  </si>
  <si>
    <t xml:space="preserve">PROD7569</t>
  </si>
  <si>
    <t xml:space="preserve">PROD7570</t>
  </si>
  <si>
    <t xml:space="preserve">PROD7571</t>
  </si>
  <si>
    <t xml:space="preserve">PROD7572</t>
  </si>
  <si>
    <t xml:space="preserve">PROD7573</t>
  </si>
  <si>
    <t xml:space="preserve">PROD7574</t>
  </si>
  <si>
    <t xml:space="preserve">PROD7575</t>
  </si>
  <si>
    <t xml:space="preserve">PROD7576</t>
  </si>
  <si>
    <t xml:space="preserve">PROD7577</t>
  </si>
  <si>
    <t xml:space="preserve">PROD7578</t>
  </si>
  <si>
    <t xml:space="preserve">PROD7579</t>
  </si>
  <si>
    <t xml:space="preserve">PROD7580</t>
  </si>
  <si>
    <t xml:space="preserve">PROD7581</t>
  </si>
  <si>
    <t xml:space="preserve">PROD7582</t>
  </si>
  <si>
    <t xml:space="preserve">PROD7583</t>
  </si>
  <si>
    <t xml:space="preserve">PROD7584</t>
  </si>
  <si>
    <t xml:space="preserve">PROD7585</t>
  </si>
  <si>
    <t xml:space="preserve">PROD7586</t>
  </si>
  <si>
    <t xml:space="preserve">PROD7587</t>
  </si>
  <si>
    <t xml:space="preserve">PROD7588</t>
  </si>
  <si>
    <t xml:space="preserve">PROD7589</t>
  </si>
  <si>
    <t xml:space="preserve">PROD7590</t>
  </si>
  <si>
    <t xml:space="preserve">PROD7591</t>
  </si>
  <si>
    <t xml:space="preserve">PROD7592</t>
  </si>
  <si>
    <t xml:space="preserve">PROD7593</t>
  </si>
  <si>
    <t xml:space="preserve">PROD7594</t>
  </si>
  <si>
    <t xml:space="preserve">PROD7595</t>
  </si>
  <si>
    <t xml:space="preserve">PROD7596</t>
  </si>
  <si>
    <t xml:space="preserve">PROD7597</t>
  </si>
  <si>
    <t xml:space="preserve">PROD7598</t>
  </si>
  <si>
    <t xml:space="preserve">PROD7599</t>
  </si>
  <si>
    <t xml:space="preserve">PROD7600</t>
  </si>
  <si>
    <t xml:space="preserve">PROD7601</t>
  </si>
  <si>
    <t xml:space="preserve">PROD7602</t>
  </si>
  <si>
    <t xml:space="preserve">PROD7603</t>
  </si>
  <si>
    <t xml:space="preserve">PROD7604</t>
  </si>
  <si>
    <t xml:space="preserve">PROD7605</t>
  </si>
  <si>
    <t xml:space="preserve">PROD7606</t>
  </si>
  <si>
    <t xml:space="preserve">PROD7607</t>
  </si>
  <si>
    <t xml:space="preserve">PROD7608</t>
  </si>
  <si>
    <t xml:space="preserve">PROD7609</t>
  </si>
  <si>
    <t xml:space="preserve">PROD7610</t>
  </si>
  <si>
    <t xml:space="preserve">PROD7611</t>
  </si>
  <si>
    <t xml:space="preserve">PROD7612</t>
  </si>
  <si>
    <t xml:space="preserve">PROD7613</t>
  </si>
  <si>
    <t xml:space="preserve">PROD7614</t>
  </si>
  <si>
    <t xml:space="preserve">PROD7615</t>
  </si>
  <si>
    <t xml:space="preserve">PROD7616</t>
  </si>
  <si>
    <t xml:space="preserve">PROD7617</t>
  </si>
  <si>
    <t xml:space="preserve">PROD7618</t>
  </si>
  <si>
    <t xml:space="preserve">PROD7619</t>
  </si>
  <si>
    <t xml:space="preserve">PROD7620</t>
  </si>
  <si>
    <t xml:space="preserve">PROD7621</t>
  </si>
  <si>
    <t xml:space="preserve">PROD7622</t>
  </si>
  <si>
    <t xml:space="preserve">PROD7623</t>
  </si>
  <si>
    <t xml:space="preserve">PROD7624</t>
  </si>
  <si>
    <t xml:space="preserve">PROD7625</t>
  </si>
  <si>
    <t xml:space="preserve">PROD7626</t>
  </si>
  <si>
    <t xml:space="preserve">PROD7627</t>
  </si>
  <si>
    <t xml:space="preserve">PROD7628</t>
  </si>
  <si>
    <t xml:space="preserve">PROD7629</t>
  </si>
  <si>
    <t xml:space="preserve">PROD7630</t>
  </si>
  <si>
    <t xml:space="preserve">PROD7631</t>
  </si>
  <si>
    <t xml:space="preserve">PROD7632</t>
  </si>
  <si>
    <t xml:space="preserve">PROD7633</t>
  </si>
  <si>
    <t xml:space="preserve">PROD7634</t>
  </si>
  <si>
    <t xml:space="preserve">PROD7635</t>
  </si>
  <si>
    <t xml:space="preserve">PROD7636</t>
  </si>
  <si>
    <t xml:space="preserve">PROD7637</t>
  </si>
  <si>
    <t xml:space="preserve">PROD7638</t>
  </si>
  <si>
    <t xml:space="preserve">PROD7639</t>
  </si>
  <si>
    <t xml:space="preserve">PROD7640</t>
  </si>
  <si>
    <t xml:space="preserve">PROD7641</t>
  </si>
  <si>
    <t xml:space="preserve">PROD7642</t>
  </si>
  <si>
    <t xml:space="preserve">PROD7643</t>
  </si>
  <si>
    <t xml:space="preserve">PROD7644</t>
  </si>
  <si>
    <t xml:space="preserve">PROD7645</t>
  </si>
  <si>
    <t xml:space="preserve">PROD7646</t>
  </si>
  <si>
    <t xml:space="preserve">PROD7647</t>
  </si>
  <si>
    <t xml:space="preserve">PROD7648</t>
  </si>
  <si>
    <t xml:space="preserve">PROD7649</t>
  </si>
  <si>
    <t xml:space="preserve">PROD7650</t>
  </si>
  <si>
    <t xml:space="preserve">PROD7651</t>
  </si>
  <si>
    <t xml:space="preserve">PROD7652</t>
  </si>
  <si>
    <t xml:space="preserve">PROD7653</t>
  </si>
  <si>
    <t xml:space="preserve">PROD7654</t>
  </si>
  <si>
    <t xml:space="preserve">PROD7655</t>
  </si>
  <si>
    <t xml:space="preserve">PROD7656</t>
  </si>
  <si>
    <t xml:space="preserve">PROD7657</t>
  </si>
  <si>
    <t xml:space="preserve">PROD7658</t>
  </si>
  <si>
    <t xml:space="preserve">PROD7659</t>
  </si>
  <si>
    <t xml:space="preserve">PROD7660</t>
  </si>
  <si>
    <t xml:space="preserve">PROD7661</t>
  </si>
  <si>
    <t xml:space="preserve">PROD7662</t>
  </si>
  <si>
    <t xml:space="preserve">PROD7663</t>
  </si>
  <si>
    <t xml:space="preserve">PROD7664</t>
  </si>
  <si>
    <t xml:space="preserve">PROD7665</t>
  </si>
  <si>
    <t xml:space="preserve">PROD7666</t>
  </si>
  <si>
    <t xml:space="preserve">PROD7667</t>
  </si>
  <si>
    <t xml:space="preserve">PROD7668</t>
  </si>
  <si>
    <t xml:space="preserve">PROD7669</t>
  </si>
  <si>
    <t xml:space="preserve">PROD7670</t>
  </si>
  <si>
    <t xml:space="preserve">PROD7671</t>
  </si>
  <si>
    <t xml:space="preserve">PROD7672</t>
  </si>
  <si>
    <t xml:space="preserve">PROD7673</t>
  </si>
  <si>
    <t xml:space="preserve">PROD7674</t>
  </si>
  <si>
    <t xml:space="preserve">PROD7675</t>
  </si>
  <si>
    <t xml:space="preserve">PROD7676</t>
  </si>
  <si>
    <t xml:space="preserve">PROD7677</t>
  </si>
  <si>
    <t xml:space="preserve">PROD7678</t>
  </si>
  <si>
    <t xml:space="preserve">PROD7679</t>
  </si>
  <si>
    <t xml:space="preserve">PROD7680</t>
  </si>
  <si>
    <t xml:space="preserve">PROD7681</t>
  </si>
  <si>
    <t xml:space="preserve">PROD7682</t>
  </si>
  <si>
    <t xml:space="preserve">PROD7683</t>
  </si>
  <si>
    <t xml:space="preserve">PROD7684</t>
  </si>
  <si>
    <t xml:space="preserve">PROD7685</t>
  </si>
  <si>
    <t xml:space="preserve">PROD7686</t>
  </si>
  <si>
    <t xml:space="preserve">PROD7687</t>
  </si>
  <si>
    <t xml:space="preserve">PROD7688</t>
  </si>
  <si>
    <t xml:space="preserve">PROD7689</t>
  </si>
  <si>
    <t xml:space="preserve">PROD7690</t>
  </si>
  <si>
    <t xml:space="preserve">PROD7691</t>
  </si>
  <si>
    <t xml:space="preserve">PROD7692</t>
  </si>
  <si>
    <t xml:space="preserve">PROD7693</t>
  </si>
  <si>
    <t xml:space="preserve">PROD7694</t>
  </si>
  <si>
    <t xml:space="preserve">PROD7695</t>
  </si>
  <si>
    <t xml:space="preserve">PROD7696</t>
  </si>
  <si>
    <t xml:space="preserve">PROD7697</t>
  </si>
  <si>
    <t xml:space="preserve">PROD7698</t>
  </si>
  <si>
    <t xml:space="preserve">PROD7699</t>
  </si>
  <si>
    <t xml:space="preserve">PROD7700</t>
  </si>
  <si>
    <t xml:space="preserve">PROD7701</t>
  </si>
  <si>
    <t xml:space="preserve">PROD7702</t>
  </si>
  <si>
    <t xml:space="preserve">PROD7703</t>
  </si>
  <si>
    <t xml:space="preserve">PROD7704</t>
  </si>
  <si>
    <t xml:space="preserve">PROD7705</t>
  </si>
  <si>
    <t xml:space="preserve">PROD7706</t>
  </si>
  <si>
    <t xml:space="preserve">PROD7707</t>
  </si>
  <si>
    <t xml:space="preserve">PROD7708</t>
  </si>
  <si>
    <t xml:space="preserve">PROD7709</t>
  </si>
  <si>
    <t xml:space="preserve">PROD7710</t>
  </si>
  <si>
    <t xml:space="preserve">PROD7711</t>
  </si>
  <si>
    <t xml:space="preserve">PROD7712</t>
  </si>
  <si>
    <t xml:space="preserve">PROD7713</t>
  </si>
  <si>
    <t xml:space="preserve">PROD7714</t>
  </si>
  <si>
    <t xml:space="preserve">PROD7715</t>
  </si>
  <si>
    <t xml:space="preserve">PROD7716</t>
  </si>
  <si>
    <t xml:space="preserve">PROD7717</t>
  </si>
  <si>
    <t xml:space="preserve">PROD7718</t>
  </si>
  <si>
    <t xml:space="preserve">PROD7719</t>
  </si>
  <si>
    <t xml:space="preserve">PROD7720</t>
  </si>
  <si>
    <t xml:space="preserve">PROD7721</t>
  </si>
  <si>
    <t xml:space="preserve">PROD7722</t>
  </si>
  <si>
    <t xml:space="preserve">PROD7723</t>
  </si>
  <si>
    <t xml:space="preserve">PROD7724</t>
  </si>
  <si>
    <t xml:space="preserve">PROD7725</t>
  </si>
  <si>
    <t xml:space="preserve">PROD7726</t>
  </si>
  <si>
    <t xml:space="preserve">PROD7727</t>
  </si>
  <si>
    <t xml:space="preserve">PROD7728</t>
  </si>
  <si>
    <t xml:space="preserve">PROD7729</t>
  </si>
  <si>
    <t xml:space="preserve">PROD7730</t>
  </si>
  <si>
    <t xml:space="preserve">PROD7731</t>
  </si>
  <si>
    <t xml:space="preserve">PROD7732</t>
  </si>
  <si>
    <t xml:space="preserve">PROD7733</t>
  </si>
  <si>
    <t xml:space="preserve">PROD7734</t>
  </si>
  <si>
    <t xml:space="preserve">PROD7735</t>
  </si>
  <si>
    <t xml:space="preserve">PROD7736</t>
  </si>
  <si>
    <t xml:space="preserve">PROD7737</t>
  </si>
  <si>
    <t xml:space="preserve">PROD7738</t>
  </si>
  <si>
    <t xml:space="preserve">PROD7739</t>
  </si>
  <si>
    <t xml:space="preserve">PROD7740</t>
  </si>
  <si>
    <t xml:space="preserve">PROD7741</t>
  </si>
  <si>
    <t xml:space="preserve">PROD7742</t>
  </si>
  <si>
    <t xml:space="preserve">PROD7743</t>
  </si>
  <si>
    <t xml:space="preserve">PROD7744</t>
  </si>
  <si>
    <t xml:space="preserve">PROD7745</t>
  </si>
  <si>
    <t xml:space="preserve">PROD7746</t>
  </si>
  <si>
    <t xml:space="preserve">PROD7747</t>
  </si>
  <si>
    <t xml:space="preserve">PROD7748</t>
  </si>
  <si>
    <t xml:space="preserve">PROD7749</t>
  </si>
  <si>
    <t xml:space="preserve">PROD7750</t>
  </si>
  <si>
    <t xml:space="preserve">PROD7751</t>
  </si>
  <si>
    <t xml:space="preserve">PROD7752</t>
  </si>
  <si>
    <t xml:space="preserve">PROD7753</t>
  </si>
  <si>
    <t xml:space="preserve">PROD7754</t>
  </si>
  <si>
    <t xml:space="preserve">PROD7755</t>
  </si>
  <si>
    <t xml:space="preserve">PROD7756</t>
  </si>
  <si>
    <t xml:space="preserve">PROD7757</t>
  </si>
  <si>
    <t xml:space="preserve">PROD7758</t>
  </si>
  <si>
    <t xml:space="preserve">PROD7759</t>
  </si>
  <si>
    <t xml:space="preserve">PROD7760</t>
  </si>
  <si>
    <t xml:space="preserve">PROD7761</t>
  </si>
  <si>
    <t xml:space="preserve">PROD7762</t>
  </si>
  <si>
    <t xml:space="preserve">PROD7763</t>
  </si>
  <si>
    <t xml:space="preserve">PROD7764</t>
  </si>
  <si>
    <t xml:space="preserve">PROD7765</t>
  </si>
  <si>
    <t xml:space="preserve">PROD7766</t>
  </si>
  <si>
    <t xml:space="preserve">PROD7767</t>
  </si>
  <si>
    <t xml:space="preserve">PROD7768</t>
  </si>
  <si>
    <t xml:space="preserve">PROD7769</t>
  </si>
  <si>
    <t xml:space="preserve">PROD7770</t>
  </si>
  <si>
    <t xml:space="preserve">PROD7771</t>
  </si>
  <si>
    <t xml:space="preserve">PROD7772</t>
  </si>
  <si>
    <t xml:space="preserve">PROD7773</t>
  </si>
  <si>
    <t xml:space="preserve">PROD7774</t>
  </si>
  <si>
    <t xml:space="preserve">PROD7775</t>
  </si>
  <si>
    <t xml:space="preserve">PROD7776</t>
  </si>
  <si>
    <t xml:space="preserve">PROD7777</t>
  </si>
  <si>
    <t xml:space="preserve">PROD7778</t>
  </si>
  <si>
    <t xml:space="preserve">PROD7779</t>
  </si>
  <si>
    <t xml:space="preserve">PROD7780</t>
  </si>
  <si>
    <t xml:space="preserve">PROD7781</t>
  </si>
  <si>
    <t xml:space="preserve">PROD7782</t>
  </si>
  <si>
    <t xml:space="preserve">PROD7783</t>
  </si>
  <si>
    <t xml:space="preserve">PROD7784</t>
  </si>
  <si>
    <t xml:space="preserve">PROD7785</t>
  </si>
  <si>
    <t xml:space="preserve">PROD7786</t>
  </si>
  <si>
    <t xml:space="preserve">PROD7787</t>
  </si>
  <si>
    <t xml:space="preserve">PROD7788</t>
  </si>
  <si>
    <t xml:space="preserve">PROD7789</t>
  </si>
  <si>
    <t xml:space="preserve">PROD7790</t>
  </si>
  <si>
    <t xml:space="preserve">PROD7791</t>
  </si>
  <si>
    <t xml:space="preserve">PROD7792</t>
  </si>
  <si>
    <t xml:space="preserve">PROD7793</t>
  </si>
  <si>
    <t xml:space="preserve">PROD7794</t>
  </si>
  <si>
    <t xml:space="preserve">PROD7795</t>
  </si>
  <si>
    <t xml:space="preserve">PROD7796</t>
  </si>
  <si>
    <t xml:space="preserve">PROD7797</t>
  </si>
  <si>
    <t xml:space="preserve">PROD7798</t>
  </si>
  <si>
    <t xml:space="preserve">PROD7799</t>
  </si>
  <si>
    <t xml:space="preserve">PROD7800</t>
  </si>
  <si>
    <t xml:space="preserve">PROD7801</t>
  </si>
  <si>
    <t xml:space="preserve">PROD7802</t>
  </si>
  <si>
    <t xml:space="preserve">PROD7803</t>
  </si>
  <si>
    <t xml:space="preserve">PROD7804</t>
  </si>
  <si>
    <t xml:space="preserve">PROD7805</t>
  </si>
  <si>
    <t xml:space="preserve">PROD7806</t>
  </si>
  <si>
    <t xml:space="preserve">PROD7807</t>
  </si>
  <si>
    <t xml:space="preserve">PROD7808</t>
  </si>
  <si>
    <t xml:space="preserve">PROD7809</t>
  </si>
  <si>
    <t xml:space="preserve">PROD7810</t>
  </si>
  <si>
    <t xml:space="preserve">PROD7811</t>
  </si>
  <si>
    <t xml:space="preserve">PROD7812</t>
  </si>
  <si>
    <t xml:space="preserve">PROD7813</t>
  </si>
  <si>
    <t xml:space="preserve">PROD7814</t>
  </si>
  <si>
    <t xml:space="preserve">PROD7815</t>
  </si>
  <si>
    <t xml:space="preserve">PROD7816</t>
  </si>
  <si>
    <t xml:space="preserve">PROD7817</t>
  </si>
  <si>
    <t xml:space="preserve">PROD7818</t>
  </si>
  <si>
    <t xml:space="preserve">PROD7819</t>
  </si>
  <si>
    <t xml:space="preserve">PROD7820</t>
  </si>
  <si>
    <t xml:space="preserve">PROD7821</t>
  </si>
  <si>
    <t xml:space="preserve">PROD7822</t>
  </si>
  <si>
    <t xml:space="preserve">PROD7823</t>
  </si>
  <si>
    <t xml:space="preserve">PROD7824</t>
  </si>
  <si>
    <t xml:space="preserve">PROD7825</t>
  </si>
  <si>
    <t xml:space="preserve">PROD7826</t>
  </si>
  <si>
    <t xml:space="preserve">PROD7827</t>
  </si>
  <si>
    <t xml:space="preserve">PROD7828</t>
  </si>
  <si>
    <t xml:space="preserve">PROD7829</t>
  </si>
  <si>
    <t xml:space="preserve">PROD7830</t>
  </si>
  <si>
    <t xml:space="preserve">PROD7831</t>
  </si>
  <si>
    <t xml:space="preserve">PROD7832</t>
  </si>
  <si>
    <t xml:space="preserve">PROD7833</t>
  </si>
  <si>
    <t xml:space="preserve">PROD7834</t>
  </si>
  <si>
    <t xml:space="preserve">PROD7835</t>
  </si>
  <si>
    <t xml:space="preserve">PROD7836</t>
  </si>
  <si>
    <t xml:space="preserve">PROD7837</t>
  </si>
  <si>
    <t xml:space="preserve">PROD7838</t>
  </si>
  <si>
    <t xml:space="preserve">PROD7839</t>
  </si>
  <si>
    <t xml:space="preserve">PROD7840</t>
  </si>
  <si>
    <t xml:space="preserve">PROD7841</t>
  </si>
  <si>
    <t xml:space="preserve">PROD7842</t>
  </si>
  <si>
    <t xml:space="preserve">PROD7843</t>
  </si>
  <si>
    <t xml:space="preserve">PROD7844</t>
  </si>
  <si>
    <t xml:space="preserve">PROD7845</t>
  </si>
  <si>
    <t xml:space="preserve">PROD7846</t>
  </si>
  <si>
    <t xml:space="preserve">PROD7847</t>
  </si>
  <si>
    <t xml:space="preserve">PROD7848</t>
  </si>
  <si>
    <t xml:space="preserve">PROD7849</t>
  </si>
  <si>
    <t xml:space="preserve">PROD7850</t>
  </si>
  <si>
    <t xml:space="preserve">PROD7851</t>
  </si>
  <si>
    <t xml:space="preserve">PROD7852</t>
  </si>
  <si>
    <t xml:space="preserve">PROD7853</t>
  </si>
  <si>
    <t xml:space="preserve">PROD7854</t>
  </si>
  <si>
    <t xml:space="preserve">PROD7855</t>
  </si>
  <si>
    <t xml:space="preserve">PROD7856</t>
  </si>
  <si>
    <t xml:space="preserve">PROD7857</t>
  </si>
  <si>
    <t xml:space="preserve">PROD7858</t>
  </si>
  <si>
    <t xml:space="preserve">PROD7859</t>
  </si>
  <si>
    <t xml:space="preserve">PROD7860</t>
  </si>
  <si>
    <t xml:space="preserve">PROD7861</t>
  </si>
  <si>
    <t xml:space="preserve">PROD7862</t>
  </si>
  <si>
    <t xml:space="preserve">PROD7863</t>
  </si>
  <si>
    <t xml:space="preserve">PROD7864</t>
  </si>
  <si>
    <t xml:space="preserve">PROD7865</t>
  </si>
  <si>
    <t xml:space="preserve">PROD7866</t>
  </si>
  <si>
    <t xml:space="preserve">PROD7867</t>
  </si>
  <si>
    <t xml:space="preserve">PROD7868</t>
  </si>
  <si>
    <t xml:space="preserve">PROD7869</t>
  </si>
  <si>
    <t xml:space="preserve">PROD7870</t>
  </si>
  <si>
    <t xml:space="preserve">PROD7871</t>
  </si>
  <si>
    <t xml:space="preserve">PROD7872</t>
  </si>
  <si>
    <t xml:space="preserve">PROD7873</t>
  </si>
  <si>
    <t xml:space="preserve">PROD7874</t>
  </si>
  <si>
    <t xml:space="preserve">PROD7875</t>
  </si>
  <si>
    <t xml:space="preserve">PROD7876</t>
  </si>
  <si>
    <t xml:space="preserve">PROD7877</t>
  </si>
  <si>
    <t xml:space="preserve">PROD7878</t>
  </si>
  <si>
    <t xml:space="preserve">PROD7879</t>
  </si>
  <si>
    <t xml:space="preserve">PROD7880</t>
  </si>
  <si>
    <t xml:space="preserve">PROD7881</t>
  </si>
  <si>
    <t xml:space="preserve">PROD7882</t>
  </si>
  <si>
    <t xml:space="preserve">PROD7883</t>
  </si>
  <si>
    <t xml:space="preserve">PROD7884</t>
  </si>
  <si>
    <t xml:space="preserve">PROD7885</t>
  </si>
  <si>
    <t xml:space="preserve">PROD7886</t>
  </si>
  <si>
    <t xml:space="preserve">PROD7887</t>
  </si>
  <si>
    <t xml:space="preserve">PROD7888</t>
  </si>
  <si>
    <t xml:space="preserve">PROD7889</t>
  </si>
  <si>
    <t xml:space="preserve">PROD7890</t>
  </si>
  <si>
    <t xml:space="preserve">PROD7891</t>
  </si>
  <si>
    <t xml:space="preserve">PROD7892</t>
  </si>
  <si>
    <t xml:space="preserve">PROD7893</t>
  </si>
  <si>
    <t xml:space="preserve">PROD7894</t>
  </si>
  <si>
    <t xml:space="preserve">PROD7895</t>
  </si>
  <si>
    <t xml:space="preserve">PROD7896</t>
  </si>
  <si>
    <t xml:space="preserve">PROD7897</t>
  </si>
  <si>
    <t xml:space="preserve">PROD7898</t>
  </si>
  <si>
    <t xml:space="preserve">PROD7899</t>
  </si>
  <si>
    <t xml:space="preserve">PROD7900</t>
  </si>
  <si>
    <t xml:space="preserve">PROD7901</t>
  </si>
  <si>
    <t xml:space="preserve">PROD7902</t>
  </si>
  <si>
    <t xml:space="preserve">PROD7903</t>
  </si>
  <si>
    <t xml:space="preserve">PROD7904</t>
  </si>
  <si>
    <t xml:space="preserve">PROD7905</t>
  </si>
  <si>
    <t xml:space="preserve">PROD7906</t>
  </si>
  <si>
    <t xml:space="preserve">PROD7907</t>
  </si>
  <si>
    <t xml:space="preserve">PROD7908</t>
  </si>
  <si>
    <t xml:space="preserve">PROD7909</t>
  </si>
  <si>
    <t xml:space="preserve">PROD7910</t>
  </si>
  <si>
    <t xml:space="preserve">PROD7911</t>
  </si>
  <si>
    <t xml:space="preserve">PROD7912</t>
  </si>
  <si>
    <t xml:space="preserve">PROD7913</t>
  </si>
  <si>
    <t xml:space="preserve">PROD7914</t>
  </si>
  <si>
    <t xml:space="preserve">PROD7915</t>
  </si>
  <si>
    <t xml:space="preserve">PROD7916</t>
  </si>
  <si>
    <t xml:space="preserve">PROD7917</t>
  </si>
  <si>
    <t xml:space="preserve">PROD7918</t>
  </si>
  <si>
    <t xml:space="preserve">PROD7919</t>
  </si>
  <si>
    <t xml:space="preserve">PROD7920</t>
  </si>
  <si>
    <t xml:space="preserve">PROD7921</t>
  </si>
  <si>
    <t xml:space="preserve">PROD7922</t>
  </si>
  <si>
    <t xml:space="preserve">PROD7923</t>
  </si>
  <si>
    <t xml:space="preserve">PROD7924</t>
  </si>
  <si>
    <t xml:space="preserve">PROD7925</t>
  </si>
  <si>
    <t xml:space="preserve">PROD7926</t>
  </si>
  <si>
    <t xml:space="preserve">PROD7927</t>
  </si>
  <si>
    <t xml:space="preserve">PROD7928</t>
  </si>
  <si>
    <t xml:space="preserve">PROD7929</t>
  </si>
  <si>
    <t xml:space="preserve">PROD7930</t>
  </si>
  <si>
    <t xml:space="preserve">PROD7931</t>
  </si>
  <si>
    <t xml:space="preserve">PROD7932</t>
  </si>
  <si>
    <t xml:space="preserve">PROD7933</t>
  </si>
  <si>
    <t xml:space="preserve">PROD7934</t>
  </si>
  <si>
    <t xml:space="preserve">PROD7935</t>
  </si>
  <si>
    <t xml:space="preserve">PROD7936</t>
  </si>
  <si>
    <t xml:space="preserve">PROD7937</t>
  </si>
  <si>
    <t xml:space="preserve">PROD7938</t>
  </si>
  <si>
    <t xml:space="preserve">PROD7939</t>
  </si>
  <si>
    <t xml:space="preserve">PROD7940</t>
  </si>
  <si>
    <t xml:space="preserve">PROD7941</t>
  </si>
  <si>
    <t xml:space="preserve">PROD7942</t>
  </si>
  <si>
    <t xml:space="preserve">PROD7943</t>
  </si>
  <si>
    <t xml:space="preserve">PROD7944</t>
  </si>
  <si>
    <t xml:space="preserve">PROD7945</t>
  </si>
  <si>
    <t xml:space="preserve">PROD7946</t>
  </si>
  <si>
    <t xml:space="preserve">PROD7947</t>
  </si>
  <si>
    <t xml:space="preserve">PROD7948</t>
  </si>
  <si>
    <t xml:space="preserve">PROD7949</t>
  </si>
  <si>
    <t xml:space="preserve">PROD7950</t>
  </si>
  <si>
    <t xml:space="preserve">PROD7951</t>
  </si>
  <si>
    <t xml:space="preserve">PROD7952</t>
  </si>
  <si>
    <t xml:space="preserve">PROD7953</t>
  </si>
  <si>
    <t xml:space="preserve">PROD7954</t>
  </si>
  <si>
    <t xml:space="preserve">PROD7955</t>
  </si>
  <si>
    <t xml:space="preserve">PROD7956</t>
  </si>
  <si>
    <t xml:space="preserve">PROD7957</t>
  </si>
  <si>
    <t xml:space="preserve">PROD7958</t>
  </si>
  <si>
    <t xml:space="preserve">PROD7959</t>
  </si>
  <si>
    <t xml:space="preserve">PROD7960</t>
  </si>
  <si>
    <t xml:space="preserve">PROD7961</t>
  </si>
  <si>
    <t xml:space="preserve">PROD7962</t>
  </si>
  <si>
    <t xml:space="preserve">PROD7963</t>
  </si>
  <si>
    <t xml:space="preserve">PROD7964</t>
  </si>
  <si>
    <t xml:space="preserve">PROD7965</t>
  </si>
  <si>
    <t xml:space="preserve">PROD7966</t>
  </si>
  <si>
    <t xml:space="preserve">PROD7967</t>
  </si>
  <si>
    <t xml:space="preserve">PROD7968</t>
  </si>
  <si>
    <t xml:space="preserve">PROD7969</t>
  </si>
  <si>
    <t xml:space="preserve">PROD7970</t>
  </si>
  <si>
    <t xml:space="preserve">PROD7971</t>
  </si>
  <si>
    <t xml:space="preserve">PROD7972</t>
  </si>
  <si>
    <t xml:space="preserve">PROD7973</t>
  </si>
  <si>
    <t xml:space="preserve">PROD7974</t>
  </si>
  <si>
    <t xml:space="preserve">PROD7975</t>
  </si>
  <si>
    <t xml:space="preserve">PROD7976</t>
  </si>
  <si>
    <t xml:space="preserve">PROD7977</t>
  </si>
  <si>
    <t xml:space="preserve">PROD7978</t>
  </si>
  <si>
    <t xml:space="preserve">PROD7979</t>
  </si>
  <si>
    <t xml:space="preserve">PROD7980</t>
  </si>
  <si>
    <t xml:space="preserve">PROD7981</t>
  </si>
  <si>
    <t xml:space="preserve">PROD7982</t>
  </si>
  <si>
    <t xml:space="preserve">PROD7983</t>
  </si>
  <si>
    <t xml:space="preserve">PROD7984</t>
  </si>
  <si>
    <t xml:space="preserve">PROD7985</t>
  </si>
  <si>
    <t xml:space="preserve">PROD7986</t>
  </si>
  <si>
    <t xml:space="preserve">PROD7987</t>
  </si>
  <si>
    <t xml:space="preserve">PROD7988</t>
  </si>
  <si>
    <t xml:space="preserve">PROD7989</t>
  </si>
  <si>
    <t xml:space="preserve">PROD7990</t>
  </si>
  <si>
    <t xml:space="preserve">PROD7991</t>
  </si>
  <si>
    <t xml:space="preserve">PROD7992</t>
  </si>
  <si>
    <t xml:space="preserve">PROD7993</t>
  </si>
  <si>
    <t xml:space="preserve">PROD7994</t>
  </si>
  <si>
    <t xml:space="preserve">PROD7995</t>
  </si>
  <si>
    <t xml:space="preserve">PROD7996</t>
  </si>
  <si>
    <t xml:space="preserve">PROD7997</t>
  </si>
  <si>
    <t xml:space="preserve">PROD7998</t>
  </si>
  <si>
    <t xml:space="preserve">PROD7999</t>
  </si>
  <si>
    <t xml:space="preserve">PROD8000</t>
  </si>
  <si>
    <t xml:space="preserve">PROD8001</t>
  </si>
  <si>
    <t xml:space="preserve">PROD8002</t>
  </si>
  <si>
    <t xml:space="preserve">PROD8003</t>
  </si>
  <si>
    <t xml:space="preserve">PROD8004</t>
  </si>
  <si>
    <t xml:space="preserve">PROD8005</t>
  </si>
  <si>
    <t xml:space="preserve">PROD8006</t>
  </si>
  <si>
    <t xml:space="preserve">PROD8007</t>
  </si>
  <si>
    <t xml:space="preserve">PROD8008</t>
  </si>
  <si>
    <t xml:space="preserve">PROD8009</t>
  </si>
  <si>
    <t xml:space="preserve">PROD8010</t>
  </si>
  <si>
    <t xml:space="preserve">PROD8011</t>
  </si>
  <si>
    <t xml:space="preserve">PROD8012</t>
  </si>
  <si>
    <t xml:space="preserve">PROD8013</t>
  </si>
  <si>
    <t xml:space="preserve">PROD8014</t>
  </si>
  <si>
    <t xml:space="preserve">PROD8015</t>
  </si>
  <si>
    <t xml:space="preserve">PROD8016</t>
  </si>
  <si>
    <t xml:space="preserve">PROD8017</t>
  </si>
  <si>
    <t xml:space="preserve">PROD8018</t>
  </si>
  <si>
    <t xml:space="preserve">PROD8019</t>
  </si>
  <si>
    <t xml:space="preserve">PROD8020</t>
  </si>
  <si>
    <t xml:space="preserve">PROD8021</t>
  </si>
  <si>
    <t xml:space="preserve">PROD8022</t>
  </si>
  <si>
    <t xml:space="preserve">PROD8023</t>
  </si>
  <si>
    <t xml:space="preserve">PROD8024</t>
  </si>
  <si>
    <t xml:space="preserve">PROD8025</t>
  </si>
  <si>
    <t xml:space="preserve">PROD8026</t>
  </si>
  <si>
    <t xml:space="preserve">PROD8027</t>
  </si>
  <si>
    <t xml:space="preserve">PROD8028</t>
  </si>
  <si>
    <t xml:space="preserve">PROD8029</t>
  </si>
  <si>
    <t xml:space="preserve">PROD8030</t>
  </si>
  <si>
    <t xml:space="preserve">PROD8031</t>
  </si>
  <si>
    <t xml:space="preserve">PROD8032</t>
  </si>
  <si>
    <t xml:space="preserve">PROD8033</t>
  </si>
  <si>
    <t xml:space="preserve">PROD8034</t>
  </si>
  <si>
    <t xml:space="preserve">PROD8035</t>
  </si>
  <si>
    <t xml:space="preserve">PROD8036</t>
  </si>
  <si>
    <t xml:space="preserve">PROD8037</t>
  </si>
  <si>
    <t xml:space="preserve">PROD8038</t>
  </si>
  <si>
    <t xml:space="preserve">PROD8039</t>
  </si>
  <si>
    <t xml:space="preserve">PROD8040</t>
  </si>
  <si>
    <t xml:space="preserve">PROD8041</t>
  </si>
  <si>
    <t xml:space="preserve">PROD8042</t>
  </si>
  <si>
    <t xml:space="preserve">PROD8043</t>
  </si>
  <si>
    <t xml:space="preserve">PROD8044</t>
  </si>
  <si>
    <t xml:space="preserve">PROD8045</t>
  </si>
  <si>
    <t xml:space="preserve">PROD8046</t>
  </si>
  <si>
    <t xml:space="preserve">PROD8047</t>
  </si>
  <si>
    <t xml:space="preserve">PROD8048</t>
  </si>
  <si>
    <t xml:space="preserve">PROD8049</t>
  </si>
  <si>
    <t xml:space="preserve">PROD8050</t>
  </si>
  <si>
    <t xml:space="preserve">PROD8051</t>
  </si>
  <si>
    <t xml:space="preserve">PROD8052</t>
  </si>
  <si>
    <t xml:space="preserve">PROD8053</t>
  </si>
  <si>
    <t xml:space="preserve">PROD8054</t>
  </si>
  <si>
    <t xml:space="preserve">PROD8055</t>
  </si>
  <si>
    <t xml:space="preserve">PROD8056</t>
  </si>
  <si>
    <t xml:space="preserve">PROD8057</t>
  </si>
  <si>
    <t xml:space="preserve">PROD8058</t>
  </si>
  <si>
    <t xml:space="preserve">PROD8059</t>
  </si>
  <si>
    <t xml:space="preserve">PROD8060</t>
  </si>
  <si>
    <t xml:space="preserve">PROD8061</t>
  </si>
  <si>
    <t xml:space="preserve">PROD8062</t>
  </si>
  <si>
    <t xml:space="preserve">PROD8063</t>
  </si>
  <si>
    <t xml:space="preserve">PROD8064</t>
  </si>
  <si>
    <t xml:space="preserve">PROD8065</t>
  </si>
  <si>
    <t xml:space="preserve">PROD8066</t>
  </si>
  <si>
    <t xml:space="preserve">PROD8067</t>
  </si>
  <si>
    <t xml:space="preserve">PROD8068</t>
  </si>
  <si>
    <t xml:space="preserve">PROD8069</t>
  </si>
  <si>
    <t xml:space="preserve">PROD8070</t>
  </si>
  <si>
    <t xml:space="preserve">PROD8071</t>
  </si>
  <si>
    <t xml:space="preserve">PROD8072</t>
  </si>
  <si>
    <t xml:space="preserve">PROD8073</t>
  </si>
  <si>
    <t xml:space="preserve">PROD8074</t>
  </si>
  <si>
    <t xml:space="preserve">PROD8075</t>
  </si>
  <si>
    <t xml:space="preserve">PROD8076</t>
  </si>
  <si>
    <t xml:space="preserve">PROD8077</t>
  </si>
  <si>
    <t xml:space="preserve">PROD8078</t>
  </si>
  <si>
    <t xml:space="preserve">PROD8079</t>
  </si>
  <si>
    <t xml:space="preserve">PROD8080</t>
  </si>
  <si>
    <t xml:space="preserve">PROD8081</t>
  </si>
  <si>
    <t xml:space="preserve">PROD8082</t>
  </si>
  <si>
    <t xml:space="preserve">PROD8083</t>
  </si>
  <si>
    <t xml:space="preserve">PROD8084</t>
  </si>
  <si>
    <t xml:space="preserve">PROD8085</t>
  </si>
  <si>
    <t xml:space="preserve">PROD8086</t>
  </si>
  <si>
    <t xml:space="preserve">PROD8087</t>
  </si>
  <si>
    <t xml:space="preserve">PROD8088</t>
  </si>
  <si>
    <t xml:space="preserve">PROD8089</t>
  </si>
  <si>
    <t xml:space="preserve">PROD8090</t>
  </si>
  <si>
    <t xml:space="preserve">PROD8091</t>
  </si>
  <si>
    <t xml:space="preserve">PROD8092</t>
  </si>
  <si>
    <t xml:space="preserve">PROD8093</t>
  </si>
  <si>
    <t xml:space="preserve">PROD8094</t>
  </si>
  <si>
    <t xml:space="preserve">PROD8095</t>
  </si>
  <si>
    <t xml:space="preserve">PROD8096</t>
  </si>
  <si>
    <t xml:space="preserve">PROD8097</t>
  </si>
  <si>
    <t xml:space="preserve">PROD8098</t>
  </si>
  <si>
    <t xml:space="preserve">PROD8099</t>
  </si>
  <si>
    <t xml:space="preserve">PROD8100</t>
  </si>
  <si>
    <t xml:space="preserve">PROD8101</t>
  </si>
  <si>
    <t xml:space="preserve">PROD8102</t>
  </si>
  <si>
    <t xml:space="preserve">PROD8103</t>
  </si>
  <si>
    <t xml:space="preserve">PROD8104</t>
  </si>
  <si>
    <t xml:space="preserve">PROD8105</t>
  </si>
  <si>
    <t xml:space="preserve">PROD8106</t>
  </si>
  <si>
    <t xml:space="preserve">PROD8107</t>
  </si>
  <si>
    <t xml:space="preserve">PROD8108</t>
  </si>
  <si>
    <t xml:space="preserve">PROD8109</t>
  </si>
  <si>
    <t xml:space="preserve">PROD8110</t>
  </si>
  <si>
    <t xml:space="preserve">PROD8111</t>
  </si>
  <si>
    <t xml:space="preserve">PROD8112</t>
  </si>
  <si>
    <t xml:space="preserve">PROD8113</t>
  </si>
  <si>
    <t xml:space="preserve">PROD8114</t>
  </si>
  <si>
    <t xml:space="preserve">PROD8115</t>
  </si>
  <si>
    <t xml:space="preserve">PROD8116</t>
  </si>
  <si>
    <t xml:space="preserve">PROD8117</t>
  </si>
  <si>
    <t xml:space="preserve">PROD8118</t>
  </si>
  <si>
    <t xml:space="preserve">PROD8119</t>
  </si>
  <si>
    <t xml:space="preserve">PROD8120</t>
  </si>
  <si>
    <t xml:space="preserve">PROD8121</t>
  </si>
  <si>
    <t xml:space="preserve">PROD8122</t>
  </si>
  <si>
    <t xml:space="preserve">PROD8123</t>
  </si>
  <si>
    <t xml:space="preserve">PROD8124</t>
  </si>
  <si>
    <t xml:space="preserve">PROD8125</t>
  </si>
  <si>
    <t xml:space="preserve">PROD8126</t>
  </si>
  <si>
    <t xml:space="preserve">PROD8127</t>
  </si>
  <si>
    <t xml:space="preserve">PROD8128</t>
  </si>
  <si>
    <t xml:space="preserve">PROD8129</t>
  </si>
  <si>
    <t xml:space="preserve">PROD8130</t>
  </si>
  <si>
    <t xml:space="preserve">PROD8131</t>
  </si>
  <si>
    <t xml:space="preserve">PROD8132</t>
  </si>
  <si>
    <t xml:space="preserve">PROD8133</t>
  </si>
  <si>
    <t xml:space="preserve">PROD8134</t>
  </si>
  <si>
    <t xml:space="preserve">PROD8135</t>
  </si>
  <si>
    <t xml:space="preserve">PROD8136</t>
  </si>
  <si>
    <t xml:space="preserve">PROD8137</t>
  </si>
  <si>
    <t xml:space="preserve">PROD8138</t>
  </si>
  <si>
    <t xml:space="preserve">PROD8139</t>
  </si>
  <si>
    <t xml:space="preserve">PROD8140</t>
  </si>
  <si>
    <t xml:space="preserve">PROD8141</t>
  </si>
  <si>
    <t xml:space="preserve">PROD8142</t>
  </si>
  <si>
    <t xml:space="preserve">PROD8143</t>
  </si>
  <si>
    <t xml:space="preserve">PROD8144</t>
  </si>
  <si>
    <t xml:space="preserve">PROD8145</t>
  </si>
  <si>
    <t xml:space="preserve">PROD8146</t>
  </si>
  <si>
    <t xml:space="preserve">PROD8147</t>
  </si>
  <si>
    <t xml:space="preserve">PROD8148</t>
  </si>
  <si>
    <t xml:space="preserve">PROD8149</t>
  </si>
  <si>
    <t xml:space="preserve">PROD8150</t>
  </si>
  <si>
    <t xml:space="preserve">PROD8151</t>
  </si>
  <si>
    <t xml:space="preserve">PROD8152</t>
  </si>
  <si>
    <t xml:space="preserve">PROD8153</t>
  </si>
  <si>
    <t xml:space="preserve">PROD8154</t>
  </si>
  <si>
    <t xml:space="preserve">PROD8155</t>
  </si>
  <si>
    <t xml:space="preserve">PROD8156</t>
  </si>
  <si>
    <t xml:space="preserve">PROD8157</t>
  </si>
  <si>
    <t xml:space="preserve">PROD8158</t>
  </si>
  <si>
    <t xml:space="preserve">PROD8159</t>
  </si>
  <si>
    <t xml:space="preserve">PROD8160</t>
  </si>
  <si>
    <t xml:space="preserve">PROD8161</t>
  </si>
  <si>
    <t xml:space="preserve">PROD8162</t>
  </si>
  <si>
    <t xml:space="preserve">PROD8163</t>
  </si>
  <si>
    <t xml:space="preserve">PROD8164</t>
  </si>
  <si>
    <t xml:space="preserve">PROD8165</t>
  </si>
  <si>
    <t xml:space="preserve">PROD8166</t>
  </si>
  <si>
    <t xml:space="preserve">PROD8167</t>
  </si>
  <si>
    <t xml:space="preserve">PROD8168</t>
  </si>
  <si>
    <t xml:space="preserve">PROD8169</t>
  </si>
  <si>
    <t xml:space="preserve">PROD8170</t>
  </si>
  <si>
    <t xml:space="preserve">PROD8171</t>
  </si>
  <si>
    <t xml:space="preserve">PROD8172</t>
  </si>
  <si>
    <t xml:space="preserve">PROD8173</t>
  </si>
  <si>
    <t xml:space="preserve">PROD8174</t>
  </si>
  <si>
    <t xml:space="preserve">PROD8175</t>
  </si>
  <si>
    <t xml:space="preserve">PROD8176</t>
  </si>
  <si>
    <t xml:space="preserve">PROD8177</t>
  </si>
  <si>
    <t xml:space="preserve">PROD8178</t>
  </si>
  <si>
    <t xml:space="preserve">PROD8179</t>
  </si>
  <si>
    <t xml:space="preserve">PROD8180</t>
  </si>
  <si>
    <t xml:space="preserve">PROD8181</t>
  </si>
  <si>
    <t xml:space="preserve">PROD8182</t>
  </si>
  <si>
    <t xml:space="preserve">PROD8183</t>
  </si>
  <si>
    <t xml:space="preserve">PROD8184</t>
  </si>
  <si>
    <t xml:space="preserve">PROD8185</t>
  </si>
  <si>
    <t xml:space="preserve">PROD8186</t>
  </si>
  <si>
    <t xml:space="preserve">PROD8187</t>
  </si>
  <si>
    <t xml:space="preserve">PROD8188</t>
  </si>
  <si>
    <t xml:space="preserve">PROD8189</t>
  </si>
  <si>
    <t xml:space="preserve">PROD8190</t>
  </si>
  <si>
    <t xml:space="preserve">PROD8191</t>
  </si>
  <si>
    <t xml:space="preserve">PROD8192</t>
  </si>
  <si>
    <t xml:space="preserve">PROD8193</t>
  </si>
  <si>
    <t xml:space="preserve">PROD8194</t>
  </si>
  <si>
    <t xml:space="preserve">PROD8195</t>
  </si>
  <si>
    <t xml:space="preserve">PROD8196</t>
  </si>
  <si>
    <t xml:space="preserve">PROD8197</t>
  </si>
  <si>
    <t xml:space="preserve">PROD8198</t>
  </si>
  <si>
    <t xml:space="preserve">PROD8199</t>
  </si>
  <si>
    <t xml:space="preserve">PROD8200</t>
  </si>
  <si>
    <t xml:space="preserve">PROD8201</t>
  </si>
  <si>
    <t xml:space="preserve">PROD8202</t>
  </si>
  <si>
    <t xml:space="preserve">PROD8203</t>
  </si>
  <si>
    <t xml:space="preserve">PROD8204</t>
  </si>
  <si>
    <t xml:space="preserve">PROD8205</t>
  </si>
  <si>
    <t xml:space="preserve">PROD8206</t>
  </si>
  <si>
    <t xml:space="preserve">PROD8207</t>
  </si>
  <si>
    <t xml:space="preserve">PROD8208</t>
  </si>
  <si>
    <t xml:space="preserve">PROD8209</t>
  </si>
  <si>
    <t xml:space="preserve">PROD8210</t>
  </si>
  <si>
    <t xml:space="preserve">PROD8211</t>
  </si>
  <si>
    <t xml:space="preserve">PROD8212</t>
  </si>
  <si>
    <t xml:space="preserve">PROD8213</t>
  </si>
  <si>
    <t xml:space="preserve">PROD8214</t>
  </si>
  <si>
    <t xml:space="preserve">PROD8215</t>
  </si>
  <si>
    <t xml:space="preserve">PROD8216</t>
  </si>
  <si>
    <t xml:space="preserve">PROD8217</t>
  </si>
  <si>
    <t xml:space="preserve">PROD8218</t>
  </si>
  <si>
    <t xml:space="preserve">PROD8219</t>
  </si>
  <si>
    <t xml:space="preserve">PROD8220</t>
  </si>
  <si>
    <t xml:space="preserve">PROD8221</t>
  </si>
  <si>
    <t xml:space="preserve">PROD8222</t>
  </si>
  <si>
    <t xml:space="preserve">PROD8223</t>
  </si>
  <si>
    <t xml:space="preserve">PROD8224</t>
  </si>
  <si>
    <t xml:space="preserve">PROD8225</t>
  </si>
  <si>
    <t xml:space="preserve">PROD8226</t>
  </si>
  <si>
    <t xml:space="preserve">PROD8227</t>
  </si>
  <si>
    <t xml:space="preserve">PROD8228</t>
  </si>
  <si>
    <t xml:space="preserve">PROD8229</t>
  </si>
  <si>
    <t xml:space="preserve">PROD8230</t>
  </si>
  <si>
    <t xml:space="preserve">PROD8231</t>
  </si>
  <si>
    <t xml:space="preserve">PROD8232</t>
  </si>
  <si>
    <t xml:space="preserve">PROD8233</t>
  </si>
  <si>
    <t xml:space="preserve">PROD8234</t>
  </si>
  <si>
    <t xml:space="preserve">PROD8235</t>
  </si>
  <si>
    <t xml:space="preserve">PROD8236</t>
  </si>
  <si>
    <t xml:space="preserve">PROD8237</t>
  </si>
  <si>
    <t xml:space="preserve">PROD8238</t>
  </si>
  <si>
    <t xml:space="preserve">PROD8239</t>
  </si>
  <si>
    <t xml:space="preserve">PROD8240</t>
  </si>
  <si>
    <t xml:space="preserve">PROD8241</t>
  </si>
  <si>
    <t xml:space="preserve">PROD8242</t>
  </si>
  <si>
    <t xml:space="preserve">PROD8243</t>
  </si>
  <si>
    <t xml:space="preserve">PROD8244</t>
  </si>
  <si>
    <t xml:space="preserve">PROD8245</t>
  </si>
  <si>
    <t xml:space="preserve">PROD8246</t>
  </si>
  <si>
    <t xml:space="preserve">PROD8247</t>
  </si>
  <si>
    <t xml:space="preserve">PROD8248</t>
  </si>
  <si>
    <t xml:space="preserve">PROD8249</t>
  </si>
  <si>
    <t xml:space="preserve">PROD8250</t>
  </si>
  <si>
    <t xml:space="preserve">PROD8251</t>
  </si>
  <si>
    <t xml:space="preserve">PROD8252</t>
  </si>
  <si>
    <t xml:space="preserve">PROD8253</t>
  </si>
  <si>
    <t xml:space="preserve">PROD8254</t>
  </si>
  <si>
    <t xml:space="preserve">PROD8255</t>
  </si>
  <si>
    <t xml:space="preserve">PROD8256</t>
  </si>
  <si>
    <t xml:space="preserve">PROD8257</t>
  </si>
  <si>
    <t xml:space="preserve">PROD8258</t>
  </si>
  <si>
    <t xml:space="preserve">PROD8259</t>
  </si>
  <si>
    <t xml:space="preserve">PROD8260</t>
  </si>
  <si>
    <t xml:space="preserve">PROD8261</t>
  </si>
  <si>
    <t xml:space="preserve">PROD8262</t>
  </si>
  <si>
    <t xml:space="preserve">PROD8263</t>
  </si>
  <si>
    <t xml:space="preserve">PROD8264</t>
  </si>
  <si>
    <t xml:space="preserve">PROD8265</t>
  </si>
  <si>
    <t xml:space="preserve">PROD8266</t>
  </si>
  <si>
    <t xml:space="preserve">PROD8267</t>
  </si>
  <si>
    <t xml:space="preserve">PROD8268</t>
  </si>
  <si>
    <t xml:space="preserve">PROD8269</t>
  </si>
  <si>
    <t xml:space="preserve">PROD8270</t>
  </si>
  <si>
    <t xml:space="preserve">PROD8271</t>
  </si>
  <si>
    <t xml:space="preserve">PROD8272</t>
  </si>
  <si>
    <t xml:space="preserve">PROD8273</t>
  </si>
  <si>
    <t xml:space="preserve">PROD8274</t>
  </si>
  <si>
    <t xml:space="preserve">PROD8275</t>
  </si>
  <si>
    <t xml:space="preserve">PROD8276</t>
  </si>
  <si>
    <t xml:space="preserve">PROD8277</t>
  </si>
  <si>
    <t xml:space="preserve">PROD8278</t>
  </si>
  <si>
    <t xml:space="preserve">PROD8279</t>
  </si>
  <si>
    <t xml:space="preserve">PROD8280</t>
  </si>
  <si>
    <t xml:space="preserve">PROD8281</t>
  </si>
  <si>
    <t xml:space="preserve">PROD8282</t>
  </si>
  <si>
    <t xml:space="preserve">PROD8283</t>
  </si>
  <si>
    <t xml:space="preserve">PROD8284</t>
  </si>
  <si>
    <t xml:space="preserve">PROD8285</t>
  </si>
  <si>
    <t xml:space="preserve">PROD8286</t>
  </si>
  <si>
    <t xml:space="preserve">PROD8287</t>
  </si>
  <si>
    <t xml:space="preserve">PROD8288</t>
  </si>
  <si>
    <t xml:space="preserve">PROD8289</t>
  </si>
  <si>
    <t xml:space="preserve">PROD8290</t>
  </si>
  <si>
    <t xml:space="preserve">PROD8291</t>
  </si>
  <si>
    <t xml:space="preserve">PROD8292</t>
  </si>
  <si>
    <t xml:space="preserve">PROD8293</t>
  </si>
  <si>
    <t xml:space="preserve">PROD8294</t>
  </si>
  <si>
    <t xml:space="preserve">PROD8295</t>
  </si>
  <si>
    <t xml:space="preserve">PROD8296</t>
  </si>
  <si>
    <t xml:space="preserve">PROD8297</t>
  </si>
  <si>
    <t xml:space="preserve">PROD8298</t>
  </si>
  <si>
    <t xml:space="preserve">PROD8299</t>
  </si>
  <si>
    <t xml:space="preserve">PROD8300</t>
  </si>
  <si>
    <t xml:space="preserve">PROD8301</t>
  </si>
  <si>
    <t xml:space="preserve">PROD8302</t>
  </si>
  <si>
    <t xml:space="preserve">PROD8303</t>
  </si>
  <si>
    <t xml:space="preserve">PROD8304</t>
  </si>
  <si>
    <t xml:space="preserve">PROD8305</t>
  </si>
  <si>
    <t xml:space="preserve">PROD8306</t>
  </si>
  <si>
    <t xml:space="preserve">PROD8307</t>
  </si>
  <si>
    <t xml:space="preserve">PROD8308</t>
  </si>
  <si>
    <t xml:space="preserve">PROD8309</t>
  </si>
  <si>
    <t xml:space="preserve">PROD8310</t>
  </si>
  <si>
    <t xml:space="preserve">PROD8311</t>
  </si>
  <si>
    <t xml:space="preserve">PROD8312</t>
  </si>
  <si>
    <t xml:space="preserve">PROD8313</t>
  </si>
  <si>
    <t xml:space="preserve">PROD8314</t>
  </si>
  <si>
    <t xml:space="preserve">PROD8315</t>
  </si>
  <si>
    <t xml:space="preserve">PROD8316</t>
  </si>
  <si>
    <t xml:space="preserve">PROD8317</t>
  </si>
  <si>
    <t xml:space="preserve">PROD8318</t>
  </si>
  <si>
    <t xml:space="preserve">PROD8319</t>
  </si>
  <si>
    <t xml:space="preserve">PROD8320</t>
  </si>
  <si>
    <t xml:space="preserve">PROD8321</t>
  </si>
  <si>
    <t xml:space="preserve">PROD8322</t>
  </si>
  <si>
    <t xml:space="preserve">PROD8323</t>
  </si>
  <si>
    <t xml:space="preserve">PROD8324</t>
  </si>
  <si>
    <t xml:space="preserve">PROD8325</t>
  </si>
  <si>
    <t xml:space="preserve">PROD8326</t>
  </si>
  <si>
    <t xml:space="preserve">PROD8327</t>
  </si>
  <si>
    <t xml:space="preserve">PROD8328</t>
  </si>
  <si>
    <t xml:space="preserve">PROD8329</t>
  </si>
  <si>
    <t xml:space="preserve">PROD8330</t>
  </si>
  <si>
    <t xml:space="preserve">PROD8331</t>
  </si>
  <si>
    <t xml:space="preserve">PROD8332</t>
  </si>
  <si>
    <t xml:space="preserve">PROD8333</t>
  </si>
  <si>
    <t xml:space="preserve">PROD8334</t>
  </si>
  <si>
    <t xml:space="preserve">PROD8335</t>
  </si>
  <si>
    <t xml:space="preserve">PROD8336</t>
  </si>
  <si>
    <t xml:space="preserve">PROD8337</t>
  </si>
  <si>
    <t xml:space="preserve">PROD8338</t>
  </si>
  <si>
    <t xml:space="preserve">PROD8339</t>
  </si>
  <si>
    <t xml:space="preserve">PROD8340</t>
  </si>
  <si>
    <t xml:space="preserve">PROD8341</t>
  </si>
  <si>
    <t xml:space="preserve">PROD8342</t>
  </si>
  <si>
    <t xml:space="preserve">PROD8343</t>
  </si>
  <si>
    <t xml:space="preserve">PROD8344</t>
  </si>
  <si>
    <t xml:space="preserve">PROD8345</t>
  </si>
  <si>
    <t xml:space="preserve">PROD8346</t>
  </si>
  <si>
    <t xml:space="preserve">PROD8347</t>
  </si>
  <si>
    <t xml:space="preserve">PROD8348</t>
  </si>
  <si>
    <t xml:space="preserve">PROD8349</t>
  </si>
  <si>
    <t xml:space="preserve">PROD8350</t>
  </si>
  <si>
    <t xml:space="preserve">PROD8351</t>
  </si>
  <si>
    <t xml:space="preserve">PROD8352</t>
  </si>
  <si>
    <t xml:space="preserve">PROD8353</t>
  </si>
  <si>
    <t xml:space="preserve">PROD8354</t>
  </si>
  <si>
    <t xml:space="preserve">PROD8355</t>
  </si>
  <si>
    <t xml:space="preserve">PROD8356</t>
  </si>
  <si>
    <t xml:space="preserve">PROD8357</t>
  </si>
  <si>
    <t xml:space="preserve">PROD8358</t>
  </si>
  <si>
    <t xml:space="preserve">PROD8359</t>
  </si>
  <si>
    <t xml:space="preserve">PROD8360</t>
  </si>
  <si>
    <t xml:space="preserve">PROD8361</t>
  </si>
  <si>
    <t xml:space="preserve">PROD8362</t>
  </si>
  <si>
    <t xml:space="preserve">PROD8363</t>
  </si>
  <si>
    <t xml:space="preserve">PROD8364</t>
  </si>
  <si>
    <t xml:space="preserve">PROD8365</t>
  </si>
  <si>
    <t xml:space="preserve">PROD8366</t>
  </si>
  <si>
    <t xml:space="preserve">PROD8367</t>
  </si>
  <si>
    <t xml:space="preserve">PROD8368</t>
  </si>
  <si>
    <t xml:space="preserve">PROD8369</t>
  </si>
  <si>
    <t xml:space="preserve">PROD8370</t>
  </si>
  <si>
    <t xml:space="preserve">PROD8371</t>
  </si>
  <si>
    <t xml:space="preserve">PROD8372</t>
  </si>
  <si>
    <t xml:space="preserve">PROD8373</t>
  </si>
  <si>
    <t xml:space="preserve">PROD8374</t>
  </si>
  <si>
    <t xml:space="preserve">PROD8375</t>
  </si>
  <si>
    <t xml:space="preserve">PROD8376</t>
  </si>
  <si>
    <t xml:space="preserve">PROD8377</t>
  </si>
  <si>
    <t xml:space="preserve">PROD8378</t>
  </si>
  <si>
    <t xml:space="preserve">PROD8379</t>
  </si>
  <si>
    <t xml:space="preserve">PROD8380</t>
  </si>
  <si>
    <t xml:space="preserve">PROD8381</t>
  </si>
  <si>
    <t xml:space="preserve">PROD8382</t>
  </si>
  <si>
    <t xml:space="preserve">PROD8383</t>
  </si>
  <si>
    <t xml:space="preserve">PROD8384</t>
  </si>
  <si>
    <t xml:space="preserve">PROD8385</t>
  </si>
  <si>
    <t xml:space="preserve">PROD8386</t>
  </si>
  <si>
    <t xml:space="preserve">PROD8387</t>
  </si>
  <si>
    <t xml:space="preserve">PROD8388</t>
  </si>
  <si>
    <t xml:space="preserve">PROD8389</t>
  </si>
  <si>
    <t xml:space="preserve">PROD8390</t>
  </si>
  <si>
    <t xml:space="preserve">PROD8391</t>
  </si>
  <si>
    <t xml:space="preserve">PROD8392</t>
  </si>
  <si>
    <t xml:space="preserve">PROD8393</t>
  </si>
  <si>
    <t xml:space="preserve">PROD8394</t>
  </si>
  <si>
    <t xml:space="preserve">PROD8395</t>
  </si>
  <si>
    <t xml:space="preserve">PROD8396</t>
  </si>
  <si>
    <t xml:space="preserve">PROD8397</t>
  </si>
  <si>
    <t xml:space="preserve">PROD8398</t>
  </si>
  <si>
    <t xml:space="preserve">PROD8399</t>
  </si>
  <si>
    <t xml:space="preserve">PROD8400</t>
  </si>
  <si>
    <t xml:space="preserve">PROD8401</t>
  </si>
  <si>
    <t xml:space="preserve">PROD8402</t>
  </si>
  <si>
    <t xml:space="preserve">PROD8403</t>
  </si>
  <si>
    <t xml:space="preserve">PROD8404</t>
  </si>
  <si>
    <t xml:space="preserve">PROD8405</t>
  </si>
  <si>
    <t xml:space="preserve">PROD8406</t>
  </si>
  <si>
    <t xml:space="preserve">PROD8407</t>
  </si>
  <si>
    <t xml:space="preserve">PROD8408</t>
  </si>
  <si>
    <t xml:space="preserve">PROD8409</t>
  </si>
  <si>
    <t xml:space="preserve">PROD8410</t>
  </si>
  <si>
    <t xml:space="preserve">PROD8411</t>
  </si>
  <si>
    <t xml:space="preserve">PROD8412</t>
  </si>
  <si>
    <t xml:space="preserve">PROD8413</t>
  </si>
  <si>
    <t xml:space="preserve">PROD8414</t>
  </si>
  <si>
    <t xml:space="preserve">PROD8415</t>
  </si>
  <si>
    <t xml:space="preserve">PROD8416</t>
  </si>
  <si>
    <t xml:space="preserve">PROD8417</t>
  </si>
  <si>
    <t xml:space="preserve">PROD8418</t>
  </si>
  <si>
    <t xml:space="preserve">PROD8419</t>
  </si>
  <si>
    <t xml:space="preserve">PROD8420</t>
  </si>
  <si>
    <t xml:space="preserve">PROD8421</t>
  </si>
  <si>
    <t xml:space="preserve">PROD8422</t>
  </si>
  <si>
    <t xml:space="preserve">PROD8423</t>
  </si>
  <si>
    <t xml:space="preserve">PROD8424</t>
  </si>
  <si>
    <t xml:space="preserve">PROD8425</t>
  </si>
  <si>
    <t xml:space="preserve">PROD8426</t>
  </si>
  <si>
    <t xml:space="preserve">PROD8427</t>
  </si>
  <si>
    <t xml:space="preserve">PROD8428</t>
  </si>
  <si>
    <t xml:space="preserve">PROD8429</t>
  </si>
  <si>
    <t xml:space="preserve">PROD8430</t>
  </si>
  <si>
    <t xml:space="preserve">PROD8431</t>
  </si>
  <si>
    <t xml:space="preserve">PROD8432</t>
  </si>
  <si>
    <t xml:space="preserve">PROD8433</t>
  </si>
  <si>
    <t xml:space="preserve">PROD8434</t>
  </si>
  <si>
    <t xml:space="preserve">PROD8435</t>
  </si>
  <si>
    <t xml:space="preserve">PROD8436</t>
  </si>
  <si>
    <t xml:space="preserve">PROD8437</t>
  </si>
  <si>
    <t xml:space="preserve">PROD8438</t>
  </si>
  <si>
    <t xml:space="preserve">PROD8439</t>
  </si>
  <si>
    <t xml:space="preserve">PROD8440</t>
  </si>
  <si>
    <t xml:space="preserve">PROD8441</t>
  </si>
  <si>
    <t xml:space="preserve">PROD8442</t>
  </si>
  <si>
    <t xml:space="preserve">PROD8443</t>
  </si>
  <si>
    <t xml:space="preserve">PROD8444</t>
  </si>
  <si>
    <t xml:space="preserve">PROD8445</t>
  </si>
  <si>
    <t xml:space="preserve">PROD8446</t>
  </si>
  <si>
    <t xml:space="preserve">PROD8447</t>
  </si>
  <si>
    <t xml:space="preserve">PROD8448</t>
  </si>
  <si>
    <t xml:space="preserve">PROD8449</t>
  </si>
  <si>
    <t xml:space="preserve">PROD8450</t>
  </si>
  <si>
    <t xml:space="preserve">PROD8451</t>
  </si>
  <si>
    <t xml:space="preserve">PROD8452</t>
  </si>
  <si>
    <t xml:space="preserve">PROD8453</t>
  </si>
  <si>
    <t xml:space="preserve">PROD8454</t>
  </si>
  <si>
    <t xml:space="preserve">PROD8455</t>
  </si>
  <si>
    <t xml:space="preserve">PROD8456</t>
  </si>
  <si>
    <t xml:space="preserve">PROD8457</t>
  </si>
  <si>
    <t xml:space="preserve">PROD8458</t>
  </si>
  <si>
    <t xml:space="preserve">PROD8459</t>
  </si>
  <si>
    <t xml:space="preserve">PROD8460</t>
  </si>
  <si>
    <t xml:space="preserve">PROD8461</t>
  </si>
  <si>
    <t xml:space="preserve">PROD8462</t>
  </si>
  <si>
    <t xml:space="preserve">PROD8463</t>
  </si>
  <si>
    <t xml:space="preserve">PROD8464</t>
  </si>
  <si>
    <t xml:space="preserve">PROD8465</t>
  </si>
  <si>
    <t xml:space="preserve">PROD8466</t>
  </si>
  <si>
    <t xml:space="preserve">PROD8467</t>
  </si>
  <si>
    <t xml:space="preserve">PROD8468</t>
  </si>
  <si>
    <t xml:space="preserve">PROD8469</t>
  </si>
  <si>
    <t xml:space="preserve">PROD8470</t>
  </si>
  <si>
    <t xml:space="preserve">PROD8471</t>
  </si>
  <si>
    <t xml:space="preserve">PROD8472</t>
  </si>
  <si>
    <t xml:space="preserve">PROD8473</t>
  </si>
  <si>
    <t xml:space="preserve">PROD8474</t>
  </si>
  <si>
    <t xml:space="preserve">PROD8475</t>
  </si>
  <si>
    <t xml:space="preserve">PROD8476</t>
  </si>
  <si>
    <t xml:space="preserve">PROD8477</t>
  </si>
  <si>
    <t xml:space="preserve">PROD8478</t>
  </si>
  <si>
    <t xml:space="preserve">PROD8479</t>
  </si>
  <si>
    <t xml:space="preserve">PROD8480</t>
  </si>
  <si>
    <t xml:space="preserve">PROD8481</t>
  </si>
  <si>
    <t xml:space="preserve">PROD8482</t>
  </si>
  <si>
    <t xml:space="preserve">PROD8483</t>
  </si>
  <si>
    <t xml:space="preserve">PROD8484</t>
  </si>
  <si>
    <t xml:space="preserve">PROD8485</t>
  </si>
  <si>
    <t xml:space="preserve">PROD8486</t>
  </si>
  <si>
    <t xml:space="preserve">PROD8487</t>
  </si>
  <si>
    <t xml:space="preserve">PROD8488</t>
  </si>
  <si>
    <t xml:space="preserve">PROD8489</t>
  </si>
  <si>
    <t xml:space="preserve">PROD8490</t>
  </si>
  <si>
    <t xml:space="preserve">PROD8491</t>
  </si>
  <si>
    <t xml:space="preserve">PROD8492</t>
  </si>
  <si>
    <t xml:space="preserve">PROD8493</t>
  </si>
  <si>
    <t xml:space="preserve">PROD8494</t>
  </si>
  <si>
    <t xml:space="preserve">PROD8495</t>
  </si>
  <si>
    <t xml:space="preserve">PROD8496</t>
  </si>
  <si>
    <t xml:space="preserve">PROD8497</t>
  </si>
  <si>
    <t xml:space="preserve">PROD8498</t>
  </si>
  <si>
    <t xml:space="preserve">PROD8499</t>
  </si>
  <si>
    <t xml:space="preserve">PROD8500</t>
  </si>
  <si>
    <t xml:space="preserve">PROD8501</t>
  </si>
  <si>
    <t xml:space="preserve">PROD8502</t>
  </si>
  <si>
    <t xml:space="preserve">PROD8503</t>
  </si>
  <si>
    <t xml:space="preserve">PROD8504</t>
  </si>
  <si>
    <t xml:space="preserve">PROD8505</t>
  </si>
  <si>
    <t xml:space="preserve">PROD8506</t>
  </si>
  <si>
    <t xml:space="preserve">PROD8507</t>
  </si>
  <si>
    <t xml:space="preserve">PROD8508</t>
  </si>
  <si>
    <t xml:space="preserve">PROD8509</t>
  </si>
  <si>
    <t xml:space="preserve">PROD8510</t>
  </si>
  <si>
    <t xml:space="preserve">PROD8511</t>
  </si>
  <si>
    <t xml:space="preserve">PROD8512</t>
  </si>
  <si>
    <t xml:space="preserve">PROD8513</t>
  </si>
  <si>
    <t xml:space="preserve">PROD8514</t>
  </si>
  <si>
    <t xml:space="preserve">PROD8515</t>
  </si>
  <si>
    <t xml:space="preserve">PROD8516</t>
  </si>
  <si>
    <t xml:space="preserve">PROD8517</t>
  </si>
  <si>
    <t xml:space="preserve">PROD8518</t>
  </si>
  <si>
    <t xml:space="preserve">PROD8519</t>
  </si>
  <si>
    <t xml:space="preserve">PROD8520</t>
  </si>
  <si>
    <t xml:space="preserve">PROD8521</t>
  </si>
  <si>
    <t xml:space="preserve">PROD8522</t>
  </si>
  <si>
    <t xml:space="preserve">PROD8523</t>
  </si>
  <si>
    <t xml:space="preserve">PROD8524</t>
  </si>
  <si>
    <t xml:space="preserve">PROD8525</t>
  </si>
  <si>
    <t xml:space="preserve">PROD8526</t>
  </si>
  <si>
    <t xml:space="preserve">PROD8527</t>
  </si>
  <si>
    <t xml:space="preserve">PROD8528</t>
  </si>
  <si>
    <t xml:space="preserve">PROD8529</t>
  </si>
  <si>
    <t xml:space="preserve">PROD8530</t>
  </si>
  <si>
    <t xml:space="preserve">PROD8531</t>
  </si>
  <si>
    <t xml:space="preserve">PROD8532</t>
  </si>
  <si>
    <t xml:space="preserve">PROD8533</t>
  </si>
  <si>
    <t xml:space="preserve">PROD8534</t>
  </si>
  <si>
    <t xml:space="preserve">PROD8535</t>
  </si>
  <si>
    <t xml:space="preserve">PROD8536</t>
  </si>
  <si>
    <t xml:space="preserve">PROD8537</t>
  </si>
  <si>
    <t xml:space="preserve">PROD8538</t>
  </si>
  <si>
    <t xml:space="preserve">PROD8539</t>
  </si>
  <si>
    <t xml:space="preserve">PROD8540</t>
  </si>
  <si>
    <t xml:space="preserve">PROD8541</t>
  </si>
  <si>
    <t xml:space="preserve">PROD8542</t>
  </si>
  <si>
    <t xml:space="preserve">PROD8543</t>
  </si>
  <si>
    <t xml:space="preserve">PROD8544</t>
  </si>
  <si>
    <t xml:space="preserve">PROD8545</t>
  </si>
  <si>
    <t xml:space="preserve">PROD8546</t>
  </si>
  <si>
    <t xml:space="preserve">PROD8547</t>
  </si>
  <si>
    <t xml:space="preserve">PROD8548</t>
  </si>
  <si>
    <t xml:space="preserve">PROD8549</t>
  </si>
  <si>
    <t xml:space="preserve">PROD8550</t>
  </si>
  <si>
    <t xml:space="preserve">PROD8551</t>
  </si>
  <si>
    <t xml:space="preserve">PROD8552</t>
  </si>
  <si>
    <t xml:space="preserve">PROD8553</t>
  </si>
  <si>
    <t xml:space="preserve">PROD8554</t>
  </si>
  <si>
    <t xml:space="preserve">PROD8555</t>
  </si>
  <si>
    <t xml:space="preserve">PROD8556</t>
  </si>
  <si>
    <t xml:space="preserve">PROD8557</t>
  </si>
  <si>
    <t xml:space="preserve">PROD8558</t>
  </si>
  <si>
    <t xml:space="preserve">PROD8559</t>
  </si>
  <si>
    <t xml:space="preserve">PROD8560</t>
  </si>
  <si>
    <t xml:space="preserve">PROD8561</t>
  </si>
  <si>
    <t xml:space="preserve">PROD8562</t>
  </si>
  <si>
    <t xml:space="preserve">PROD8563</t>
  </si>
  <si>
    <t xml:space="preserve">PROD8564</t>
  </si>
  <si>
    <t xml:space="preserve">PROD8565</t>
  </si>
  <si>
    <t xml:space="preserve">PROD8566</t>
  </si>
  <si>
    <t xml:space="preserve">PROD8567</t>
  </si>
  <si>
    <t xml:space="preserve">PROD8568</t>
  </si>
  <si>
    <t xml:space="preserve">PROD8569</t>
  </si>
  <si>
    <t xml:space="preserve">PROD8570</t>
  </si>
  <si>
    <t xml:space="preserve">PROD8571</t>
  </si>
  <si>
    <t xml:space="preserve">PROD8572</t>
  </si>
  <si>
    <t xml:space="preserve">PROD8573</t>
  </si>
  <si>
    <t xml:space="preserve">PROD8574</t>
  </si>
  <si>
    <t xml:space="preserve">PROD8575</t>
  </si>
  <si>
    <t xml:space="preserve">PROD8576</t>
  </si>
  <si>
    <t xml:space="preserve">PROD8577</t>
  </si>
  <si>
    <t xml:space="preserve">PROD8578</t>
  </si>
  <si>
    <t xml:space="preserve">PROD8579</t>
  </si>
  <si>
    <t xml:space="preserve">PROD8580</t>
  </si>
  <si>
    <t xml:space="preserve">PROD8581</t>
  </si>
  <si>
    <t xml:space="preserve">PROD8582</t>
  </si>
  <si>
    <t xml:space="preserve">PROD8583</t>
  </si>
  <si>
    <t xml:space="preserve">PROD8584</t>
  </si>
  <si>
    <t xml:space="preserve">PROD8585</t>
  </si>
  <si>
    <t xml:space="preserve">PROD8586</t>
  </si>
  <si>
    <t xml:space="preserve">PROD8587</t>
  </si>
  <si>
    <t xml:space="preserve">PROD8588</t>
  </si>
  <si>
    <t xml:space="preserve">PROD8589</t>
  </si>
  <si>
    <t xml:space="preserve">PROD8590</t>
  </si>
  <si>
    <t xml:space="preserve">PROD8591</t>
  </si>
  <si>
    <t xml:space="preserve">PROD8592</t>
  </si>
  <si>
    <t xml:space="preserve">PROD8593</t>
  </si>
  <si>
    <t xml:space="preserve">PROD8594</t>
  </si>
  <si>
    <t xml:space="preserve">PROD8595</t>
  </si>
  <si>
    <t xml:space="preserve">PROD8596</t>
  </si>
  <si>
    <t xml:space="preserve">PROD8597</t>
  </si>
  <si>
    <t xml:space="preserve">PROD8598</t>
  </si>
  <si>
    <t xml:space="preserve">PROD8599</t>
  </si>
  <si>
    <t xml:space="preserve">PROD8600</t>
  </si>
  <si>
    <t xml:space="preserve">PROD8601</t>
  </si>
  <si>
    <t xml:space="preserve">PROD8602</t>
  </si>
  <si>
    <t xml:space="preserve">PROD8603</t>
  </si>
  <si>
    <t xml:space="preserve">PROD8604</t>
  </si>
  <si>
    <t xml:space="preserve">PROD8605</t>
  </si>
  <si>
    <t xml:space="preserve">PROD8606</t>
  </si>
  <si>
    <t xml:space="preserve">PROD8607</t>
  </si>
  <si>
    <t xml:space="preserve">PROD8608</t>
  </si>
  <si>
    <t xml:space="preserve">PROD8609</t>
  </si>
  <si>
    <t xml:space="preserve">PROD8610</t>
  </si>
  <si>
    <t xml:space="preserve">PROD8611</t>
  </si>
  <si>
    <t xml:space="preserve">PROD8612</t>
  </si>
  <si>
    <t xml:space="preserve">PROD8613</t>
  </si>
  <si>
    <t xml:space="preserve">PROD8614</t>
  </si>
  <si>
    <t xml:space="preserve">PROD8615</t>
  </si>
  <si>
    <t xml:space="preserve">PROD8616</t>
  </si>
  <si>
    <t xml:space="preserve">PROD8617</t>
  </si>
  <si>
    <t xml:space="preserve">PROD8618</t>
  </si>
  <si>
    <t xml:space="preserve">PROD8619</t>
  </si>
  <si>
    <t xml:space="preserve">PROD8620</t>
  </si>
  <si>
    <t xml:space="preserve">PROD8621</t>
  </si>
  <si>
    <t xml:space="preserve">PROD8622</t>
  </si>
  <si>
    <t xml:space="preserve">PROD8623</t>
  </si>
  <si>
    <t xml:space="preserve">PROD8624</t>
  </si>
  <si>
    <t xml:space="preserve">PROD8625</t>
  </si>
  <si>
    <t xml:space="preserve">PROD8626</t>
  </si>
  <si>
    <t xml:space="preserve">PROD8627</t>
  </si>
  <si>
    <t xml:space="preserve">PROD8628</t>
  </si>
  <si>
    <t xml:space="preserve">PROD8629</t>
  </si>
  <si>
    <t xml:space="preserve">PROD8630</t>
  </si>
  <si>
    <t xml:space="preserve">PROD8631</t>
  </si>
  <si>
    <t xml:space="preserve">PROD8632</t>
  </si>
  <si>
    <t xml:space="preserve">PROD8633</t>
  </si>
  <si>
    <t xml:space="preserve">PROD8634</t>
  </si>
  <si>
    <t xml:space="preserve">PROD8635</t>
  </si>
  <si>
    <t xml:space="preserve">PROD8636</t>
  </si>
  <si>
    <t xml:space="preserve">PROD8637</t>
  </si>
  <si>
    <t xml:space="preserve">PROD8638</t>
  </si>
  <si>
    <t xml:space="preserve">PROD8639</t>
  </si>
  <si>
    <t xml:space="preserve">PROD8640</t>
  </si>
  <si>
    <t xml:space="preserve">PROD8641</t>
  </si>
  <si>
    <t xml:space="preserve">PROD8642</t>
  </si>
  <si>
    <t xml:space="preserve">PROD8643</t>
  </si>
  <si>
    <t xml:space="preserve">PROD8644</t>
  </si>
  <si>
    <t xml:space="preserve">PROD8645</t>
  </si>
  <si>
    <t xml:space="preserve">PROD8646</t>
  </si>
  <si>
    <t xml:space="preserve">PROD8647</t>
  </si>
  <si>
    <t xml:space="preserve">PROD8648</t>
  </si>
  <si>
    <t xml:space="preserve">PROD8649</t>
  </si>
  <si>
    <t xml:space="preserve">PROD8650</t>
  </si>
  <si>
    <t xml:space="preserve">PROD8651</t>
  </si>
  <si>
    <t xml:space="preserve">PROD8652</t>
  </si>
  <si>
    <t xml:space="preserve">PROD8653</t>
  </si>
  <si>
    <t xml:space="preserve">PROD8654</t>
  </si>
  <si>
    <t xml:space="preserve">PROD8655</t>
  </si>
  <si>
    <t xml:space="preserve">PROD8656</t>
  </si>
  <si>
    <t xml:space="preserve">PROD8657</t>
  </si>
  <si>
    <t xml:space="preserve">PROD8658</t>
  </si>
  <si>
    <t xml:space="preserve">PROD8659</t>
  </si>
  <si>
    <t xml:space="preserve">PROD8660</t>
  </si>
  <si>
    <t xml:space="preserve">PROD8661</t>
  </si>
  <si>
    <t xml:space="preserve">PROD8662</t>
  </si>
  <si>
    <t xml:space="preserve">PROD8663</t>
  </si>
  <si>
    <t xml:space="preserve">PROD8664</t>
  </si>
  <si>
    <t xml:space="preserve">PROD8665</t>
  </si>
  <si>
    <t xml:space="preserve">PROD8666</t>
  </si>
  <si>
    <t xml:space="preserve">PROD8667</t>
  </si>
  <si>
    <t xml:space="preserve">PROD8668</t>
  </si>
  <si>
    <t xml:space="preserve">PROD8669</t>
  </si>
  <si>
    <t xml:space="preserve">PROD8670</t>
  </si>
  <si>
    <t xml:space="preserve">PROD8671</t>
  </si>
  <si>
    <t xml:space="preserve">PROD8672</t>
  </si>
  <si>
    <t xml:space="preserve">PROD8673</t>
  </si>
  <si>
    <t xml:space="preserve">PROD8674</t>
  </si>
  <si>
    <t xml:space="preserve">PROD8675</t>
  </si>
  <si>
    <t xml:space="preserve">PROD8676</t>
  </si>
  <si>
    <t xml:space="preserve">PROD8677</t>
  </si>
  <si>
    <t xml:space="preserve">PROD8678</t>
  </si>
  <si>
    <t xml:space="preserve">PROD8679</t>
  </si>
  <si>
    <t xml:space="preserve">PROD8680</t>
  </si>
  <si>
    <t xml:space="preserve">PROD8681</t>
  </si>
  <si>
    <t xml:space="preserve">PROD8682</t>
  </si>
  <si>
    <t xml:space="preserve">PROD8683</t>
  </si>
  <si>
    <t xml:space="preserve">PROD8684</t>
  </si>
  <si>
    <t xml:space="preserve">PROD8685</t>
  </si>
  <si>
    <t xml:space="preserve">PROD8686</t>
  </si>
  <si>
    <t xml:space="preserve">PROD8687</t>
  </si>
  <si>
    <t xml:space="preserve">PROD8688</t>
  </si>
  <si>
    <t xml:space="preserve">PROD8689</t>
  </si>
  <si>
    <t xml:space="preserve">PROD8690</t>
  </si>
  <si>
    <t xml:space="preserve">PROD8691</t>
  </si>
  <si>
    <t xml:space="preserve">PROD8692</t>
  </si>
  <si>
    <t xml:space="preserve">PROD8693</t>
  </si>
  <si>
    <t xml:space="preserve">PROD8694</t>
  </si>
  <si>
    <t xml:space="preserve">PROD8695</t>
  </si>
  <si>
    <t xml:space="preserve">PROD8696</t>
  </si>
  <si>
    <t xml:space="preserve">PROD8697</t>
  </si>
  <si>
    <t xml:space="preserve">PROD8698</t>
  </si>
  <si>
    <t xml:space="preserve">PROD8699</t>
  </si>
  <si>
    <t xml:space="preserve">PROD8700</t>
  </si>
  <si>
    <t xml:space="preserve">PROD8701</t>
  </si>
  <si>
    <t xml:space="preserve">PROD8702</t>
  </si>
  <si>
    <t xml:space="preserve">PROD8703</t>
  </si>
  <si>
    <t xml:space="preserve">PROD8704</t>
  </si>
  <si>
    <t xml:space="preserve">PROD8705</t>
  </si>
  <si>
    <t xml:space="preserve">PROD8706</t>
  </si>
  <si>
    <t xml:space="preserve">PROD8707</t>
  </si>
  <si>
    <t xml:space="preserve">PROD8708</t>
  </si>
  <si>
    <t xml:space="preserve">PROD8709</t>
  </si>
  <si>
    <t xml:space="preserve">PROD8710</t>
  </si>
  <si>
    <t xml:space="preserve">PROD8711</t>
  </si>
  <si>
    <t xml:space="preserve">PROD8712</t>
  </si>
  <si>
    <t xml:space="preserve">PROD8713</t>
  </si>
  <si>
    <t xml:space="preserve">PROD8714</t>
  </si>
  <si>
    <t xml:space="preserve">PROD8715</t>
  </si>
  <si>
    <t xml:space="preserve">PROD8716</t>
  </si>
  <si>
    <t xml:space="preserve">PROD8717</t>
  </si>
  <si>
    <t xml:space="preserve">PROD8718</t>
  </si>
  <si>
    <t xml:space="preserve">PROD8719</t>
  </si>
  <si>
    <t xml:space="preserve">PROD8720</t>
  </si>
  <si>
    <t xml:space="preserve">PROD8721</t>
  </si>
  <si>
    <t xml:space="preserve">PROD8722</t>
  </si>
  <si>
    <t xml:space="preserve">PROD8723</t>
  </si>
  <si>
    <t xml:space="preserve">PROD8724</t>
  </si>
  <si>
    <t xml:space="preserve">PROD8725</t>
  </si>
  <si>
    <t xml:space="preserve">PROD8726</t>
  </si>
  <si>
    <t xml:space="preserve">PROD8727</t>
  </si>
  <si>
    <t xml:space="preserve">PROD8728</t>
  </si>
  <si>
    <t xml:space="preserve">PROD8729</t>
  </si>
  <si>
    <t xml:space="preserve">PROD8730</t>
  </si>
  <si>
    <t xml:space="preserve">PROD8731</t>
  </si>
  <si>
    <t xml:space="preserve">PROD8732</t>
  </si>
  <si>
    <t xml:space="preserve">PROD8733</t>
  </si>
  <si>
    <t xml:space="preserve">PROD8734</t>
  </si>
  <si>
    <t xml:space="preserve">PROD8735</t>
  </si>
  <si>
    <t xml:space="preserve">PROD8736</t>
  </si>
  <si>
    <t xml:space="preserve">PROD8737</t>
  </si>
  <si>
    <t xml:space="preserve">PROD8738</t>
  </si>
  <si>
    <t xml:space="preserve">PROD8739</t>
  </si>
  <si>
    <t xml:space="preserve">PROD8740</t>
  </si>
  <si>
    <t xml:space="preserve">PROD8741</t>
  </si>
  <si>
    <t xml:space="preserve">PROD8742</t>
  </si>
  <si>
    <t xml:space="preserve">PROD8743</t>
  </si>
  <si>
    <t xml:space="preserve">PROD8744</t>
  </si>
  <si>
    <t xml:space="preserve">PROD8745</t>
  </si>
  <si>
    <t xml:space="preserve">PROD8746</t>
  </si>
  <si>
    <t xml:space="preserve">PROD8747</t>
  </si>
  <si>
    <t xml:space="preserve">PROD8748</t>
  </si>
  <si>
    <t xml:space="preserve">PROD8749</t>
  </si>
  <si>
    <t xml:space="preserve">PROD8750</t>
  </si>
  <si>
    <t xml:space="preserve">PROD8751</t>
  </si>
  <si>
    <t xml:space="preserve">PROD8752</t>
  </si>
  <si>
    <t xml:space="preserve">PROD8753</t>
  </si>
  <si>
    <t xml:space="preserve">PROD8754</t>
  </si>
  <si>
    <t xml:space="preserve">PROD8755</t>
  </si>
  <si>
    <t xml:space="preserve">PROD8756</t>
  </si>
  <si>
    <t xml:space="preserve">PROD8757</t>
  </si>
  <si>
    <t xml:space="preserve">PROD8758</t>
  </si>
  <si>
    <t xml:space="preserve">PROD8759</t>
  </si>
  <si>
    <t xml:space="preserve">PROD8760</t>
  </si>
  <si>
    <t xml:space="preserve">PROD8761</t>
  </si>
  <si>
    <t xml:space="preserve">PROD8762</t>
  </si>
  <si>
    <t xml:space="preserve">PROD8763</t>
  </si>
  <si>
    <t xml:space="preserve">PROD8764</t>
  </si>
  <si>
    <t xml:space="preserve">PROD8765</t>
  </si>
  <si>
    <t xml:space="preserve">PROD8766</t>
  </si>
  <si>
    <t xml:space="preserve">PROD8767</t>
  </si>
  <si>
    <t xml:space="preserve">PROD8768</t>
  </si>
  <si>
    <t xml:space="preserve">PROD8769</t>
  </si>
  <si>
    <t xml:space="preserve">PROD8770</t>
  </si>
  <si>
    <t xml:space="preserve">PROD8771</t>
  </si>
  <si>
    <t xml:space="preserve">PROD8772</t>
  </si>
  <si>
    <t xml:space="preserve">PROD8773</t>
  </si>
  <si>
    <t xml:space="preserve">PROD8774</t>
  </si>
  <si>
    <t xml:space="preserve">PROD8775</t>
  </si>
  <si>
    <t xml:space="preserve">PROD8776</t>
  </si>
  <si>
    <t xml:space="preserve">PROD8777</t>
  </si>
  <si>
    <t xml:space="preserve">PROD8778</t>
  </si>
  <si>
    <t xml:space="preserve">PROD8779</t>
  </si>
  <si>
    <t xml:space="preserve">PROD8780</t>
  </si>
  <si>
    <t xml:space="preserve">PROD8781</t>
  </si>
  <si>
    <t xml:space="preserve">PROD8782</t>
  </si>
  <si>
    <t xml:space="preserve">PROD8783</t>
  </si>
  <si>
    <t xml:space="preserve">PROD8784</t>
  </si>
  <si>
    <t xml:space="preserve">PROD8785</t>
  </si>
  <si>
    <t xml:space="preserve">PROD8786</t>
  </si>
  <si>
    <t xml:space="preserve">PROD8787</t>
  </si>
  <si>
    <t xml:space="preserve">PROD8788</t>
  </si>
  <si>
    <t xml:space="preserve">PROD8789</t>
  </si>
  <si>
    <t xml:space="preserve">PROD8790</t>
  </si>
  <si>
    <t xml:space="preserve">PROD8791</t>
  </si>
  <si>
    <t xml:space="preserve">PROD8792</t>
  </si>
  <si>
    <t xml:space="preserve">PROD8793</t>
  </si>
  <si>
    <t xml:space="preserve">PROD8794</t>
  </si>
  <si>
    <t xml:space="preserve">PROD8795</t>
  </si>
  <si>
    <t xml:space="preserve">PROD8796</t>
  </si>
  <si>
    <t xml:space="preserve">PROD8797</t>
  </si>
  <si>
    <t xml:space="preserve">PROD8798</t>
  </si>
  <si>
    <t xml:space="preserve">PROD8799</t>
  </si>
  <si>
    <t xml:space="preserve">PROD8800</t>
  </si>
  <si>
    <t xml:space="preserve">PROD8801</t>
  </si>
  <si>
    <t xml:space="preserve">PROD8802</t>
  </si>
  <si>
    <t xml:space="preserve">PROD8803</t>
  </si>
  <si>
    <t xml:space="preserve">PROD8804</t>
  </si>
  <si>
    <t xml:space="preserve">PROD8805</t>
  </si>
  <si>
    <t xml:space="preserve">PROD8806</t>
  </si>
  <si>
    <t xml:space="preserve">PROD8807</t>
  </si>
  <si>
    <t xml:space="preserve">PROD8808</t>
  </si>
  <si>
    <t xml:space="preserve">PROD8809</t>
  </si>
  <si>
    <t xml:space="preserve">PROD8810</t>
  </si>
  <si>
    <t xml:space="preserve">PROD8811</t>
  </si>
  <si>
    <t xml:space="preserve">PROD8812</t>
  </si>
  <si>
    <t xml:space="preserve">PROD8813</t>
  </si>
  <si>
    <t xml:space="preserve">PROD8814</t>
  </si>
  <si>
    <t xml:space="preserve">PROD8815</t>
  </si>
  <si>
    <t xml:space="preserve">PROD8816</t>
  </si>
  <si>
    <t xml:space="preserve">PROD8817</t>
  </si>
  <si>
    <t xml:space="preserve">PROD8818</t>
  </si>
  <si>
    <t xml:space="preserve">PROD8819</t>
  </si>
  <si>
    <t xml:space="preserve">PROD8820</t>
  </si>
  <si>
    <t xml:space="preserve">PROD8821</t>
  </si>
  <si>
    <t xml:space="preserve">PROD8822</t>
  </si>
  <si>
    <t xml:space="preserve">PROD8823</t>
  </si>
  <si>
    <t xml:space="preserve">PROD8824</t>
  </si>
  <si>
    <t xml:space="preserve">PROD8825</t>
  </si>
  <si>
    <t xml:space="preserve">PROD8826</t>
  </si>
  <si>
    <t xml:space="preserve">PROD8827</t>
  </si>
  <si>
    <t xml:space="preserve">PROD8828</t>
  </si>
  <si>
    <t xml:space="preserve">PROD8829</t>
  </si>
  <si>
    <t xml:space="preserve">PROD8830</t>
  </si>
  <si>
    <t xml:space="preserve">PROD8831</t>
  </si>
  <si>
    <t xml:space="preserve">PROD8832</t>
  </si>
  <si>
    <t xml:space="preserve">PROD8833</t>
  </si>
  <si>
    <t xml:space="preserve">PROD8834</t>
  </si>
  <si>
    <t xml:space="preserve">PROD8835</t>
  </si>
  <si>
    <t xml:space="preserve">PROD8836</t>
  </si>
  <si>
    <t xml:space="preserve">PROD8837</t>
  </si>
  <si>
    <t xml:space="preserve">PROD8838</t>
  </si>
  <si>
    <t xml:space="preserve">PROD8839</t>
  </si>
  <si>
    <t xml:space="preserve">PROD8840</t>
  </si>
  <si>
    <t xml:space="preserve">PROD8841</t>
  </si>
  <si>
    <t xml:space="preserve">PROD8842</t>
  </si>
  <si>
    <t xml:space="preserve">PROD8843</t>
  </si>
  <si>
    <t xml:space="preserve">PROD8844</t>
  </si>
  <si>
    <t xml:space="preserve">PROD8845</t>
  </si>
  <si>
    <t xml:space="preserve">PROD8846</t>
  </si>
  <si>
    <t xml:space="preserve">PROD8847</t>
  </si>
  <si>
    <t xml:space="preserve">PROD8848</t>
  </si>
  <si>
    <t xml:space="preserve">PROD8849</t>
  </si>
  <si>
    <t xml:space="preserve">PROD8850</t>
  </si>
  <si>
    <t xml:space="preserve">PROD8851</t>
  </si>
  <si>
    <t xml:space="preserve">PROD8852</t>
  </si>
  <si>
    <t xml:space="preserve">PROD8853</t>
  </si>
  <si>
    <t xml:space="preserve">PROD8854</t>
  </si>
  <si>
    <t xml:space="preserve">PROD8855</t>
  </si>
  <si>
    <t xml:space="preserve">PROD8856</t>
  </si>
  <si>
    <t xml:space="preserve">PROD8857</t>
  </si>
  <si>
    <t xml:space="preserve">PROD8858</t>
  </si>
  <si>
    <t xml:space="preserve">PROD8859</t>
  </si>
  <si>
    <t xml:space="preserve">PROD8860</t>
  </si>
  <si>
    <t xml:space="preserve">PROD8861</t>
  </si>
  <si>
    <t xml:space="preserve">PROD8862</t>
  </si>
  <si>
    <t xml:space="preserve">PROD8863</t>
  </si>
  <si>
    <t xml:space="preserve">PROD8864</t>
  </si>
  <si>
    <t xml:space="preserve">PROD8865</t>
  </si>
  <si>
    <t xml:space="preserve">PROD8866</t>
  </si>
  <si>
    <t xml:space="preserve">PROD8867</t>
  </si>
  <si>
    <t xml:space="preserve">PROD8868</t>
  </si>
  <si>
    <t xml:space="preserve">PROD8869</t>
  </si>
  <si>
    <t xml:space="preserve">PROD8870</t>
  </si>
  <si>
    <t xml:space="preserve">PROD8871</t>
  </si>
  <si>
    <t xml:space="preserve">PROD8872</t>
  </si>
  <si>
    <t xml:space="preserve">PROD8873</t>
  </si>
  <si>
    <t xml:space="preserve">PROD8874</t>
  </si>
  <si>
    <t xml:space="preserve">PROD8875</t>
  </si>
  <si>
    <t xml:space="preserve">PROD8876</t>
  </si>
  <si>
    <t xml:space="preserve">PROD8877</t>
  </si>
  <si>
    <t xml:space="preserve">PROD8878</t>
  </si>
  <si>
    <t xml:space="preserve">PROD8879</t>
  </si>
  <si>
    <t xml:space="preserve">PROD8880</t>
  </si>
  <si>
    <t xml:space="preserve">PROD8881</t>
  </si>
  <si>
    <t xml:space="preserve">PROD8882</t>
  </si>
  <si>
    <t xml:space="preserve">PROD8883</t>
  </si>
  <si>
    <t xml:space="preserve">PROD8884</t>
  </si>
  <si>
    <t xml:space="preserve">PROD8885</t>
  </si>
  <si>
    <t xml:space="preserve">PROD8886</t>
  </si>
  <si>
    <t xml:space="preserve">PROD8887</t>
  </si>
  <si>
    <t xml:space="preserve">PROD8888</t>
  </si>
  <si>
    <t xml:space="preserve">PROD8889</t>
  </si>
  <si>
    <t xml:space="preserve">PROD8890</t>
  </si>
  <si>
    <t xml:space="preserve">PROD8891</t>
  </si>
  <si>
    <t xml:space="preserve">PROD8892</t>
  </si>
  <si>
    <t xml:space="preserve">PROD8893</t>
  </si>
  <si>
    <t xml:space="preserve">PROD8894</t>
  </si>
  <si>
    <t xml:space="preserve">PROD8895</t>
  </si>
  <si>
    <t xml:space="preserve">PROD8896</t>
  </si>
  <si>
    <t xml:space="preserve">PROD8897</t>
  </si>
  <si>
    <t xml:space="preserve">PROD8898</t>
  </si>
  <si>
    <t xml:space="preserve">PROD8899</t>
  </si>
  <si>
    <t xml:space="preserve">PROD8900</t>
  </si>
  <si>
    <t xml:space="preserve">PROD8901</t>
  </si>
  <si>
    <t xml:space="preserve">PROD8902</t>
  </si>
  <si>
    <t xml:space="preserve">PROD8903</t>
  </si>
  <si>
    <t xml:space="preserve">PROD8904</t>
  </si>
  <si>
    <t xml:space="preserve">PROD8905</t>
  </si>
  <si>
    <t xml:space="preserve">PROD8906</t>
  </si>
  <si>
    <t xml:space="preserve">PROD8907</t>
  </si>
  <si>
    <t xml:space="preserve">PROD8908</t>
  </si>
  <si>
    <t xml:space="preserve">PROD8909</t>
  </si>
  <si>
    <t xml:space="preserve">PROD8910</t>
  </si>
  <si>
    <t xml:space="preserve">PROD8911</t>
  </si>
  <si>
    <t xml:space="preserve">PROD8912</t>
  </si>
  <si>
    <t xml:space="preserve">PROD8913</t>
  </si>
  <si>
    <t xml:space="preserve">PROD8914</t>
  </si>
  <si>
    <t xml:space="preserve">PROD8915</t>
  </si>
  <si>
    <t xml:space="preserve">PROD8916</t>
  </si>
  <si>
    <t xml:space="preserve">PROD8917</t>
  </si>
  <si>
    <t xml:space="preserve">PROD8918</t>
  </si>
  <si>
    <t xml:space="preserve">PROD8919</t>
  </si>
  <si>
    <t xml:space="preserve">PROD8920</t>
  </si>
  <si>
    <t xml:space="preserve">PROD8921</t>
  </si>
  <si>
    <t xml:space="preserve">PROD8922</t>
  </si>
  <si>
    <t xml:space="preserve">PROD8923</t>
  </si>
  <si>
    <t xml:space="preserve">PROD8924</t>
  </si>
  <si>
    <t xml:space="preserve">PROD8925</t>
  </si>
  <si>
    <t xml:space="preserve">PROD8926</t>
  </si>
  <si>
    <t xml:space="preserve">PROD8927</t>
  </si>
  <si>
    <t xml:space="preserve">PROD8928</t>
  </si>
  <si>
    <t xml:space="preserve">PROD8929</t>
  </si>
  <si>
    <t xml:space="preserve">PROD8930</t>
  </si>
  <si>
    <t xml:space="preserve">PROD8931</t>
  </si>
  <si>
    <t xml:space="preserve">PROD8932</t>
  </si>
  <si>
    <t xml:space="preserve">PROD8933</t>
  </si>
  <si>
    <t xml:space="preserve">PROD8934</t>
  </si>
  <si>
    <t xml:space="preserve">PROD8935</t>
  </si>
  <si>
    <t xml:space="preserve">PROD8936</t>
  </si>
  <si>
    <t xml:space="preserve">PROD8937</t>
  </si>
  <si>
    <t xml:space="preserve">PROD8938</t>
  </si>
  <si>
    <t xml:space="preserve">PROD8939</t>
  </si>
  <si>
    <t xml:space="preserve">PROD8940</t>
  </si>
  <si>
    <t xml:space="preserve">PROD8941</t>
  </si>
  <si>
    <t xml:space="preserve">PROD8942</t>
  </si>
  <si>
    <t xml:space="preserve">PROD8943</t>
  </si>
  <si>
    <t xml:space="preserve">PROD8944</t>
  </si>
  <si>
    <t xml:space="preserve">PROD8945</t>
  </si>
  <si>
    <t xml:space="preserve">PROD8946</t>
  </si>
  <si>
    <t xml:space="preserve">PROD8947</t>
  </si>
  <si>
    <t xml:space="preserve">PROD8948</t>
  </si>
  <si>
    <t xml:space="preserve">PROD8949</t>
  </si>
  <si>
    <t xml:space="preserve">PROD8950</t>
  </si>
  <si>
    <t xml:space="preserve">PROD8951</t>
  </si>
  <si>
    <t xml:space="preserve">PROD8952</t>
  </si>
  <si>
    <t xml:space="preserve">PROD8953</t>
  </si>
  <si>
    <t xml:space="preserve">PROD8954</t>
  </si>
  <si>
    <t xml:space="preserve">PROD8955</t>
  </si>
  <si>
    <t xml:space="preserve">PROD8956</t>
  </si>
  <si>
    <t xml:space="preserve">PROD8957</t>
  </si>
  <si>
    <t xml:space="preserve">PROD8958</t>
  </si>
  <si>
    <t xml:space="preserve">PROD8959</t>
  </si>
  <si>
    <t xml:space="preserve">PROD8960</t>
  </si>
  <si>
    <t xml:space="preserve">PROD8961</t>
  </si>
  <si>
    <t xml:space="preserve">PROD8962</t>
  </si>
  <si>
    <t xml:space="preserve">PROD8963</t>
  </si>
  <si>
    <t xml:space="preserve">PROD8964</t>
  </si>
  <si>
    <t xml:space="preserve">PROD8965</t>
  </si>
  <si>
    <t xml:space="preserve">PROD8966</t>
  </si>
  <si>
    <t xml:space="preserve">PROD8967</t>
  </si>
  <si>
    <t xml:space="preserve">PROD8968</t>
  </si>
  <si>
    <t xml:space="preserve">PROD8969</t>
  </si>
  <si>
    <t xml:space="preserve">PROD8970</t>
  </si>
  <si>
    <t xml:space="preserve">PROD8971</t>
  </si>
  <si>
    <t xml:space="preserve">PROD8972</t>
  </si>
  <si>
    <t xml:space="preserve">PROD8973</t>
  </si>
  <si>
    <t xml:space="preserve">PROD8974</t>
  </si>
  <si>
    <t xml:space="preserve">PROD8975</t>
  </si>
  <si>
    <t xml:space="preserve">PROD8976</t>
  </si>
  <si>
    <t xml:space="preserve">PROD8977</t>
  </si>
  <si>
    <t xml:space="preserve">PROD8978</t>
  </si>
  <si>
    <t xml:space="preserve">PROD8979</t>
  </si>
  <si>
    <t xml:space="preserve">PROD8980</t>
  </si>
  <si>
    <t xml:space="preserve">PROD8981</t>
  </si>
  <si>
    <t xml:space="preserve">PROD8982</t>
  </si>
  <si>
    <t xml:space="preserve">PROD8983</t>
  </si>
  <si>
    <t xml:space="preserve">PROD8984</t>
  </si>
  <si>
    <t xml:space="preserve">PROD8985</t>
  </si>
  <si>
    <t xml:space="preserve">PROD8986</t>
  </si>
  <si>
    <t xml:space="preserve">PROD8987</t>
  </si>
  <si>
    <t xml:space="preserve">PROD8988</t>
  </si>
  <si>
    <t xml:space="preserve">PROD8989</t>
  </si>
  <si>
    <t xml:space="preserve">PROD8990</t>
  </si>
  <si>
    <t xml:space="preserve">PROD8991</t>
  </si>
  <si>
    <t xml:space="preserve">PROD8992</t>
  </si>
  <si>
    <t xml:space="preserve">PROD8993</t>
  </si>
  <si>
    <t xml:space="preserve">PROD8994</t>
  </si>
  <si>
    <t xml:space="preserve">PROD8995</t>
  </si>
  <si>
    <t xml:space="preserve">PROD8996</t>
  </si>
  <si>
    <t xml:space="preserve">PROD8997</t>
  </si>
  <si>
    <t xml:space="preserve">PROD8998</t>
  </si>
  <si>
    <t xml:space="preserve">PROD8999</t>
  </si>
  <si>
    <t xml:space="preserve">PROD9000</t>
  </si>
  <si>
    <t xml:space="preserve">PROD9001</t>
  </si>
  <si>
    <t xml:space="preserve">PROD9002</t>
  </si>
  <si>
    <t xml:space="preserve">PROD9003</t>
  </si>
  <si>
    <t xml:space="preserve">PROD9004</t>
  </si>
  <si>
    <t xml:space="preserve">PROD9005</t>
  </si>
  <si>
    <t xml:space="preserve">PROD9006</t>
  </si>
  <si>
    <t xml:space="preserve">PROD9007</t>
  </si>
  <si>
    <t xml:space="preserve">PROD9008</t>
  </si>
  <si>
    <t xml:space="preserve">PROD9009</t>
  </si>
  <si>
    <t xml:space="preserve">PROD9010</t>
  </si>
  <si>
    <t xml:space="preserve">PROD9011</t>
  </si>
  <si>
    <t xml:space="preserve">PROD9012</t>
  </si>
  <si>
    <t xml:space="preserve">PROD9013</t>
  </si>
  <si>
    <t xml:space="preserve">PROD9014</t>
  </si>
  <si>
    <t xml:space="preserve">PROD9015</t>
  </si>
  <si>
    <t xml:space="preserve">PROD9016</t>
  </si>
  <si>
    <t xml:space="preserve">PROD9017</t>
  </si>
  <si>
    <t xml:space="preserve">PROD9018</t>
  </si>
  <si>
    <t xml:space="preserve">PROD9019</t>
  </si>
  <si>
    <t xml:space="preserve">PROD9020</t>
  </si>
  <si>
    <t xml:space="preserve">PROD9021</t>
  </si>
  <si>
    <t xml:space="preserve">PROD9022</t>
  </si>
  <si>
    <t xml:space="preserve">PROD9023</t>
  </si>
  <si>
    <t xml:space="preserve">PROD9024</t>
  </si>
  <si>
    <t xml:space="preserve">PROD9025</t>
  </si>
  <si>
    <t xml:space="preserve">PROD9026</t>
  </si>
  <si>
    <t xml:space="preserve">PROD9027</t>
  </si>
  <si>
    <t xml:space="preserve">PROD9028</t>
  </si>
  <si>
    <t xml:space="preserve">PROD9029</t>
  </si>
  <si>
    <t xml:space="preserve">PROD9030</t>
  </si>
  <si>
    <t xml:space="preserve">PROD9031</t>
  </si>
  <si>
    <t xml:space="preserve">PROD9032</t>
  </si>
  <si>
    <t xml:space="preserve">PROD9033</t>
  </si>
  <si>
    <t xml:space="preserve">PROD9034</t>
  </si>
  <si>
    <t xml:space="preserve">PROD9035</t>
  </si>
  <si>
    <t xml:space="preserve">PROD9036</t>
  </si>
  <si>
    <t xml:space="preserve">PROD9037</t>
  </si>
  <si>
    <t xml:space="preserve">PROD9038</t>
  </si>
  <si>
    <t xml:space="preserve">PROD9039</t>
  </si>
  <si>
    <t xml:space="preserve">PROD9040</t>
  </si>
  <si>
    <t xml:space="preserve">PROD9041</t>
  </si>
  <si>
    <t xml:space="preserve">PROD9042</t>
  </si>
  <si>
    <t xml:space="preserve">PROD9043</t>
  </si>
  <si>
    <t xml:space="preserve">PROD9044</t>
  </si>
  <si>
    <t xml:space="preserve">PROD9045</t>
  </si>
  <si>
    <t xml:space="preserve">PROD9046</t>
  </si>
  <si>
    <t xml:space="preserve">PROD9047</t>
  </si>
  <si>
    <t xml:space="preserve">PROD9048</t>
  </si>
  <si>
    <t xml:space="preserve">PROD9049</t>
  </si>
  <si>
    <t xml:space="preserve">PROD9050</t>
  </si>
  <si>
    <t xml:space="preserve">PROD9051</t>
  </si>
  <si>
    <t xml:space="preserve">PROD9052</t>
  </si>
  <si>
    <t xml:space="preserve">PROD9053</t>
  </si>
  <si>
    <t xml:space="preserve">PROD9054</t>
  </si>
  <si>
    <t xml:space="preserve">PROD9055</t>
  </si>
  <si>
    <t xml:space="preserve">PROD9056</t>
  </si>
  <si>
    <t xml:space="preserve">PROD9057</t>
  </si>
  <si>
    <t xml:space="preserve">PROD9058</t>
  </si>
  <si>
    <t xml:space="preserve">PROD9059</t>
  </si>
  <si>
    <t xml:space="preserve">PROD9060</t>
  </si>
  <si>
    <t xml:space="preserve">PROD9061</t>
  </si>
  <si>
    <t xml:space="preserve">PROD9062</t>
  </si>
  <si>
    <t xml:space="preserve">PROD9063</t>
  </si>
  <si>
    <t xml:space="preserve">PROD9064</t>
  </si>
  <si>
    <t xml:space="preserve">PROD9065</t>
  </si>
  <si>
    <t xml:space="preserve">PROD9066</t>
  </si>
  <si>
    <t xml:space="preserve">PROD9067</t>
  </si>
  <si>
    <t xml:space="preserve">PROD9068</t>
  </si>
  <si>
    <t xml:space="preserve">PROD9069</t>
  </si>
  <si>
    <t xml:space="preserve">PROD9070</t>
  </si>
  <si>
    <t xml:space="preserve">PROD9071</t>
  </si>
  <si>
    <t xml:space="preserve">PROD9072</t>
  </si>
  <si>
    <t xml:space="preserve">PROD9073</t>
  </si>
  <si>
    <t xml:space="preserve">PROD9074</t>
  </si>
  <si>
    <t xml:space="preserve">PROD9075</t>
  </si>
  <si>
    <t xml:space="preserve">PROD9076</t>
  </si>
  <si>
    <t xml:space="preserve">PROD9077</t>
  </si>
  <si>
    <t xml:space="preserve">PROD9078</t>
  </si>
  <si>
    <t xml:space="preserve">PROD9079</t>
  </si>
  <si>
    <t xml:space="preserve">PROD9080</t>
  </si>
  <si>
    <t xml:space="preserve">PROD9081</t>
  </si>
  <si>
    <t xml:space="preserve">PROD9082</t>
  </si>
  <si>
    <t xml:space="preserve">PROD9083</t>
  </si>
  <si>
    <t xml:space="preserve">PROD9084</t>
  </si>
  <si>
    <t xml:space="preserve">PROD9085</t>
  </si>
  <si>
    <t xml:space="preserve">PROD9086</t>
  </si>
  <si>
    <t xml:space="preserve">PROD9087</t>
  </si>
  <si>
    <t xml:space="preserve">PROD9088</t>
  </si>
  <si>
    <t xml:space="preserve">PROD9089</t>
  </si>
  <si>
    <t xml:space="preserve">PROD9090</t>
  </si>
  <si>
    <t xml:space="preserve">PROD9091</t>
  </si>
  <si>
    <t xml:space="preserve">PROD9092</t>
  </si>
  <si>
    <t xml:space="preserve">PROD9093</t>
  </si>
  <si>
    <t xml:space="preserve">PROD9094</t>
  </si>
  <si>
    <t xml:space="preserve">PROD9095</t>
  </si>
  <si>
    <t xml:space="preserve">PROD9096</t>
  </si>
  <si>
    <t xml:space="preserve">PROD9097</t>
  </si>
  <si>
    <t xml:space="preserve">PROD9098</t>
  </si>
  <si>
    <t xml:space="preserve">PROD9099</t>
  </si>
  <si>
    <t xml:space="preserve">PROD9100</t>
  </si>
  <si>
    <t xml:space="preserve">PROD9101</t>
  </si>
  <si>
    <t xml:space="preserve">PROD9102</t>
  </si>
  <si>
    <t xml:space="preserve">PROD9103</t>
  </si>
  <si>
    <t xml:space="preserve">PROD9104</t>
  </si>
  <si>
    <t xml:space="preserve">PROD9105</t>
  </si>
  <si>
    <t xml:space="preserve">PROD9106</t>
  </si>
  <si>
    <t xml:space="preserve">PROD9107</t>
  </si>
  <si>
    <t xml:space="preserve">PROD9108</t>
  </si>
  <si>
    <t xml:space="preserve">PROD9109</t>
  </si>
  <si>
    <t xml:space="preserve">PROD9110</t>
  </si>
  <si>
    <t xml:space="preserve">PROD9111</t>
  </si>
  <si>
    <t xml:space="preserve">PROD9112</t>
  </si>
  <si>
    <t xml:space="preserve">PROD9113</t>
  </si>
  <si>
    <t xml:space="preserve">PROD9114</t>
  </si>
  <si>
    <t xml:space="preserve">PROD9115</t>
  </si>
  <si>
    <t xml:space="preserve">PROD9116</t>
  </si>
  <si>
    <t xml:space="preserve">PROD9117</t>
  </si>
  <si>
    <t xml:space="preserve">PROD9118</t>
  </si>
  <si>
    <t xml:space="preserve">PROD9119</t>
  </si>
  <si>
    <t xml:space="preserve">PROD9120</t>
  </si>
  <si>
    <t xml:space="preserve">PROD9121</t>
  </si>
  <si>
    <t xml:space="preserve">PROD9122</t>
  </si>
  <si>
    <t xml:space="preserve">PROD9123</t>
  </si>
  <si>
    <t xml:space="preserve">PROD9124</t>
  </si>
  <si>
    <t xml:space="preserve">PROD9125</t>
  </si>
  <si>
    <t xml:space="preserve">PROD9126</t>
  </si>
  <si>
    <t xml:space="preserve">PROD9127</t>
  </si>
  <si>
    <t xml:space="preserve">PROD9128</t>
  </si>
  <si>
    <t xml:space="preserve">PROD9129</t>
  </si>
  <si>
    <t xml:space="preserve">PROD9130</t>
  </si>
  <si>
    <t xml:space="preserve">PROD9131</t>
  </si>
  <si>
    <t xml:space="preserve">PROD9132</t>
  </si>
  <si>
    <t xml:space="preserve">PROD9133</t>
  </si>
  <si>
    <t xml:space="preserve">PROD9134</t>
  </si>
  <si>
    <t xml:space="preserve">PROD9135</t>
  </si>
  <si>
    <t xml:space="preserve">PROD9136</t>
  </si>
  <si>
    <t xml:space="preserve">PROD9137</t>
  </si>
  <si>
    <t xml:space="preserve">PROD9138</t>
  </si>
  <si>
    <t xml:space="preserve">PROD9139</t>
  </si>
  <si>
    <t xml:space="preserve">PROD9140</t>
  </si>
  <si>
    <t xml:space="preserve">PROD9141</t>
  </si>
  <si>
    <t xml:space="preserve">PROD9142</t>
  </si>
  <si>
    <t xml:space="preserve">PROD9143</t>
  </si>
  <si>
    <t xml:space="preserve">PROD9144</t>
  </si>
  <si>
    <t xml:space="preserve">PROD9145</t>
  </si>
  <si>
    <t xml:space="preserve">PROD9146</t>
  </si>
  <si>
    <t xml:space="preserve">PROD9147</t>
  </si>
  <si>
    <t xml:space="preserve">PROD9148</t>
  </si>
  <si>
    <t xml:space="preserve">PROD9149</t>
  </si>
  <si>
    <t xml:space="preserve">PROD9150</t>
  </si>
  <si>
    <t xml:space="preserve">PROD9151</t>
  </si>
  <si>
    <t xml:space="preserve">PROD9152</t>
  </si>
  <si>
    <t xml:space="preserve">PROD9153</t>
  </si>
  <si>
    <t xml:space="preserve">PROD9154</t>
  </si>
  <si>
    <t xml:space="preserve">PROD9155</t>
  </si>
  <si>
    <t xml:space="preserve">PROD9156</t>
  </si>
  <si>
    <t xml:space="preserve">PROD9157</t>
  </si>
  <si>
    <t xml:space="preserve">PROD9158</t>
  </si>
  <si>
    <t xml:space="preserve">PROD9159</t>
  </si>
  <si>
    <t xml:space="preserve">PROD9160</t>
  </si>
  <si>
    <t xml:space="preserve">PROD9161</t>
  </si>
  <si>
    <t xml:space="preserve">PROD9162</t>
  </si>
  <si>
    <t xml:space="preserve">PROD9163</t>
  </si>
  <si>
    <t xml:space="preserve">PROD9164</t>
  </si>
  <si>
    <t xml:space="preserve">PROD9165</t>
  </si>
  <si>
    <t xml:space="preserve">PROD9166</t>
  </si>
  <si>
    <t xml:space="preserve">PROD9167</t>
  </si>
  <si>
    <t xml:space="preserve">PROD9168</t>
  </si>
  <si>
    <t xml:space="preserve">PROD9169</t>
  </si>
  <si>
    <t xml:space="preserve">PROD9170</t>
  </si>
  <si>
    <t xml:space="preserve">PROD9171</t>
  </si>
  <si>
    <t xml:space="preserve">PROD9172</t>
  </si>
  <si>
    <t xml:space="preserve">PROD9173</t>
  </si>
  <si>
    <t xml:space="preserve">PROD9174</t>
  </si>
  <si>
    <t xml:space="preserve">PROD9175</t>
  </si>
  <si>
    <t xml:space="preserve">PROD9176</t>
  </si>
  <si>
    <t xml:space="preserve">PROD9177</t>
  </si>
  <si>
    <t xml:space="preserve">PROD9178</t>
  </si>
  <si>
    <t xml:space="preserve">PROD9179</t>
  </si>
  <si>
    <t xml:space="preserve">PROD9180</t>
  </si>
  <si>
    <t xml:space="preserve">PROD9181</t>
  </si>
  <si>
    <t xml:space="preserve">PROD9182</t>
  </si>
  <si>
    <t xml:space="preserve">PROD9183</t>
  </si>
  <si>
    <t xml:space="preserve">PROD9184</t>
  </si>
  <si>
    <t xml:space="preserve">PROD9185</t>
  </si>
  <si>
    <t xml:space="preserve">PROD9186</t>
  </si>
  <si>
    <t xml:space="preserve">PROD9187</t>
  </si>
  <si>
    <t xml:space="preserve">PROD9188</t>
  </si>
  <si>
    <t xml:space="preserve">PROD9189</t>
  </si>
  <si>
    <t xml:space="preserve">PROD9190</t>
  </si>
  <si>
    <t xml:space="preserve">PROD9191</t>
  </si>
  <si>
    <t xml:space="preserve">PROD9192</t>
  </si>
  <si>
    <t xml:space="preserve">PROD9193</t>
  </si>
  <si>
    <t xml:space="preserve">PROD9194</t>
  </si>
  <si>
    <t xml:space="preserve">PROD9195</t>
  </si>
  <si>
    <t xml:space="preserve">PROD9196</t>
  </si>
  <si>
    <t xml:space="preserve">PROD9197</t>
  </si>
  <si>
    <t xml:space="preserve">PROD9198</t>
  </si>
  <si>
    <t xml:space="preserve">PROD9199</t>
  </si>
  <si>
    <t xml:space="preserve">PROD9200</t>
  </si>
  <si>
    <t xml:space="preserve">PROD9201</t>
  </si>
  <si>
    <t xml:space="preserve">PROD9202</t>
  </si>
  <si>
    <t xml:space="preserve">PROD9203</t>
  </si>
  <si>
    <t xml:space="preserve">PROD9204</t>
  </si>
  <si>
    <t xml:space="preserve">PROD9205</t>
  </si>
  <si>
    <t xml:space="preserve">PROD9206</t>
  </si>
  <si>
    <t xml:space="preserve">PROD9207</t>
  </si>
  <si>
    <t xml:space="preserve">PROD9208</t>
  </si>
  <si>
    <t xml:space="preserve">PROD9209</t>
  </si>
  <si>
    <t xml:space="preserve">PROD9210</t>
  </si>
  <si>
    <t xml:space="preserve">PROD9211</t>
  </si>
  <si>
    <t xml:space="preserve">PROD9212</t>
  </si>
  <si>
    <t xml:space="preserve">PROD9213</t>
  </si>
  <si>
    <t xml:space="preserve">PROD9214</t>
  </si>
  <si>
    <t xml:space="preserve">PROD9215</t>
  </si>
  <si>
    <t xml:space="preserve">PROD9216</t>
  </si>
  <si>
    <t xml:space="preserve">PROD9217</t>
  </si>
  <si>
    <t xml:space="preserve">PROD9218</t>
  </si>
  <si>
    <t xml:space="preserve">PROD9219</t>
  </si>
  <si>
    <t xml:space="preserve">PROD9220</t>
  </si>
  <si>
    <t xml:space="preserve">PROD9221</t>
  </si>
  <si>
    <t xml:space="preserve">PROD9222</t>
  </si>
  <si>
    <t xml:space="preserve">PROD9223</t>
  </si>
  <si>
    <t xml:space="preserve">PROD9224</t>
  </si>
  <si>
    <t xml:space="preserve">PROD9225</t>
  </si>
  <si>
    <t xml:space="preserve">PROD9226</t>
  </si>
  <si>
    <t xml:space="preserve">PROD9227</t>
  </si>
  <si>
    <t xml:space="preserve">PROD9228</t>
  </si>
  <si>
    <t xml:space="preserve">PROD9229</t>
  </si>
  <si>
    <t xml:space="preserve">PROD9230</t>
  </si>
  <si>
    <t xml:space="preserve">PROD9231</t>
  </si>
  <si>
    <t xml:space="preserve">PROD9232</t>
  </si>
  <si>
    <t xml:space="preserve">PROD9233</t>
  </si>
  <si>
    <t xml:space="preserve">PROD9234</t>
  </si>
  <si>
    <t xml:space="preserve">PROD9235</t>
  </si>
  <si>
    <t xml:space="preserve">PROD9236</t>
  </si>
  <si>
    <t xml:space="preserve">PROD9237</t>
  </si>
  <si>
    <t xml:space="preserve">PROD9238</t>
  </si>
  <si>
    <t xml:space="preserve">PROD9239</t>
  </si>
  <si>
    <t xml:space="preserve">PROD9240</t>
  </si>
  <si>
    <t xml:space="preserve">PROD9241</t>
  </si>
  <si>
    <t xml:space="preserve">PROD9242</t>
  </si>
  <si>
    <t xml:space="preserve">PROD9243</t>
  </si>
  <si>
    <t xml:space="preserve">PROD9244</t>
  </si>
  <si>
    <t xml:space="preserve">PROD9245</t>
  </si>
  <si>
    <t xml:space="preserve">PROD9246</t>
  </si>
  <si>
    <t xml:space="preserve">PROD9247</t>
  </si>
  <si>
    <t xml:space="preserve">PROD9248</t>
  </si>
  <si>
    <t xml:space="preserve">PROD9249</t>
  </si>
  <si>
    <t xml:space="preserve">PROD9250</t>
  </si>
  <si>
    <t xml:space="preserve">PROD9251</t>
  </si>
  <si>
    <t xml:space="preserve">PROD9252</t>
  </si>
  <si>
    <t xml:space="preserve">PROD9253</t>
  </si>
  <si>
    <t xml:space="preserve">PROD9254</t>
  </si>
  <si>
    <t xml:space="preserve">PROD9255</t>
  </si>
  <si>
    <t xml:space="preserve">PROD9256</t>
  </si>
  <si>
    <t xml:space="preserve">PROD9257</t>
  </si>
  <si>
    <t xml:space="preserve">PROD9258</t>
  </si>
  <si>
    <t xml:space="preserve">PROD9259</t>
  </si>
  <si>
    <t xml:space="preserve">PROD9260</t>
  </si>
  <si>
    <t xml:space="preserve">PROD9261</t>
  </si>
  <si>
    <t xml:space="preserve">PROD9262</t>
  </si>
  <si>
    <t xml:space="preserve">PROD9263</t>
  </si>
  <si>
    <t xml:space="preserve">PROD9264</t>
  </si>
  <si>
    <t xml:space="preserve">PROD9265</t>
  </si>
  <si>
    <t xml:space="preserve">PROD9266</t>
  </si>
  <si>
    <t xml:space="preserve">PROD9267</t>
  </si>
  <si>
    <t xml:space="preserve">PROD9268</t>
  </si>
  <si>
    <t xml:space="preserve">PROD9269</t>
  </si>
  <si>
    <t xml:space="preserve">PROD9270</t>
  </si>
  <si>
    <t xml:space="preserve">PROD9271</t>
  </si>
  <si>
    <t xml:space="preserve">PROD9272</t>
  </si>
  <si>
    <t xml:space="preserve">PROD9273</t>
  </si>
  <si>
    <t xml:space="preserve">PROD9274</t>
  </si>
  <si>
    <t xml:space="preserve">PROD9275</t>
  </si>
  <si>
    <t xml:space="preserve">PROD9276</t>
  </si>
  <si>
    <t xml:space="preserve">PROD9277</t>
  </si>
  <si>
    <t xml:space="preserve">PROD9278</t>
  </si>
  <si>
    <t xml:space="preserve">PROD9279</t>
  </si>
  <si>
    <t xml:space="preserve">PROD9280</t>
  </si>
  <si>
    <t xml:space="preserve">PROD9281</t>
  </si>
  <si>
    <t xml:space="preserve">PROD9282</t>
  </si>
  <si>
    <t xml:space="preserve">PROD9283</t>
  </si>
  <si>
    <t xml:space="preserve">PROD9284</t>
  </si>
  <si>
    <t xml:space="preserve">PROD9285</t>
  </si>
  <si>
    <t xml:space="preserve">PROD9286</t>
  </si>
  <si>
    <t xml:space="preserve">PROD9287</t>
  </si>
  <si>
    <t xml:space="preserve">PROD9288</t>
  </si>
  <si>
    <t xml:space="preserve">PROD9289</t>
  </si>
  <si>
    <t xml:space="preserve">PROD9290</t>
  </si>
  <si>
    <t xml:space="preserve">PROD9291</t>
  </si>
  <si>
    <t xml:space="preserve">PROD9292</t>
  </si>
  <si>
    <t xml:space="preserve">PROD9293</t>
  </si>
  <si>
    <t xml:space="preserve">PROD9294</t>
  </si>
  <si>
    <t xml:space="preserve">PROD9295</t>
  </si>
  <si>
    <t xml:space="preserve">PROD9296</t>
  </si>
  <si>
    <t xml:space="preserve">PROD9297</t>
  </si>
  <si>
    <t xml:space="preserve">PROD9298</t>
  </si>
  <si>
    <t xml:space="preserve">PROD9299</t>
  </si>
  <si>
    <t xml:space="preserve">PROD9300</t>
  </si>
  <si>
    <t xml:space="preserve">PROD9301</t>
  </si>
  <si>
    <t xml:space="preserve">PROD9302</t>
  </si>
  <si>
    <t xml:space="preserve">PROD9303</t>
  </si>
  <si>
    <t xml:space="preserve">PROD9304</t>
  </si>
  <si>
    <t xml:space="preserve">PROD9305</t>
  </si>
  <si>
    <t xml:space="preserve">PROD9306</t>
  </si>
  <si>
    <t xml:space="preserve">PROD9307</t>
  </si>
  <si>
    <t xml:space="preserve">PROD9308</t>
  </si>
  <si>
    <t xml:space="preserve">PROD9309</t>
  </si>
  <si>
    <t xml:space="preserve">PROD9310</t>
  </si>
  <si>
    <t xml:space="preserve">PROD9311</t>
  </si>
  <si>
    <t xml:space="preserve">PROD9312</t>
  </si>
  <si>
    <t xml:space="preserve">PROD9313</t>
  </si>
  <si>
    <t xml:space="preserve">PROD9314</t>
  </si>
  <si>
    <t xml:space="preserve">PROD9315</t>
  </si>
  <si>
    <t xml:space="preserve">PROD9316</t>
  </si>
  <si>
    <t xml:space="preserve">PROD9317</t>
  </si>
  <si>
    <t xml:space="preserve">PROD9318</t>
  </si>
  <si>
    <t xml:space="preserve">PROD9319</t>
  </si>
  <si>
    <t xml:space="preserve">PROD9320</t>
  </si>
  <si>
    <t xml:space="preserve">PROD9321</t>
  </si>
  <si>
    <t xml:space="preserve">PROD9322</t>
  </si>
  <si>
    <t xml:space="preserve">PROD9323</t>
  </si>
  <si>
    <t xml:space="preserve">PROD9324</t>
  </si>
  <si>
    <t xml:space="preserve">PROD9325</t>
  </si>
  <si>
    <t xml:space="preserve">PROD9326</t>
  </si>
  <si>
    <t xml:space="preserve">PROD9327</t>
  </si>
  <si>
    <t xml:space="preserve">PROD9328</t>
  </si>
  <si>
    <t xml:space="preserve">PROD9329</t>
  </si>
  <si>
    <t xml:space="preserve">PROD9330</t>
  </si>
  <si>
    <t xml:space="preserve">PROD9331</t>
  </si>
  <si>
    <t xml:space="preserve">PROD9332</t>
  </si>
  <si>
    <t xml:space="preserve">PROD9333</t>
  </si>
  <si>
    <t xml:space="preserve">PROD9334</t>
  </si>
  <si>
    <t xml:space="preserve">PROD9335</t>
  </si>
  <si>
    <t xml:space="preserve">PROD9336</t>
  </si>
  <si>
    <t xml:space="preserve">PROD9337</t>
  </si>
  <si>
    <t xml:space="preserve">PROD9338</t>
  </si>
  <si>
    <t xml:space="preserve">PROD9339</t>
  </si>
  <si>
    <t xml:space="preserve">PROD9340</t>
  </si>
  <si>
    <t xml:space="preserve">PROD9341</t>
  </si>
  <si>
    <t xml:space="preserve">PROD9342</t>
  </si>
  <si>
    <t xml:space="preserve">PROD9343</t>
  </si>
  <si>
    <t xml:space="preserve">PROD9344</t>
  </si>
  <si>
    <t xml:space="preserve">PROD9345</t>
  </si>
  <si>
    <t xml:space="preserve">PROD9346</t>
  </si>
  <si>
    <t xml:space="preserve">PROD9347</t>
  </si>
  <si>
    <t xml:space="preserve">PROD9348</t>
  </si>
  <si>
    <t xml:space="preserve">PROD9349</t>
  </si>
  <si>
    <t xml:space="preserve">PROD9350</t>
  </si>
  <si>
    <t xml:space="preserve">PROD9351</t>
  </si>
  <si>
    <t xml:space="preserve">PROD9352</t>
  </si>
  <si>
    <t xml:space="preserve">PROD9353</t>
  </si>
  <si>
    <t xml:space="preserve">PROD9354</t>
  </si>
  <si>
    <t xml:space="preserve">PROD9355</t>
  </si>
  <si>
    <t xml:space="preserve">PROD9356</t>
  </si>
  <si>
    <t xml:space="preserve">PROD9357</t>
  </si>
  <si>
    <t xml:space="preserve">PROD9358</t>
  </si>
  <si>
    <t xml:space="preserve">PROD9359</t>
  </si>
  <si>
    <t xml:space="preserve">PROD9360</t>
  </si>
  <si>
    <t xml:space="preserve">PROD9361</t>
  </si>
  <si>
    <t xml:space="preserve">PROD9362</t>
  </si>
  <si>
    <t xml:space="preserve">PROD9363</t>
  </si>
  <si>
    <t xml:space="preserve">PROD9364</t>
  </si>
  <si>
    <t xml:space="preserve">PROD9365</t>
  </si>
  <si>
    <t xml:space="preserve">PROD9366</t>
  </si>
  <si>
    <t xml:space="preserve">PROD9367</t>
  </si>
  <si>
    <t xml:space="preserve">PROD9368</t>
  </si>
  <si>
    <t xml:space="preserve">PROD9369</t>
  </si>
  <si>
    <t xml:space="preserve">PROD9370</t>
  </si>
  <si>
    <t xml:space="preserve">PROD9371</t>
  </si>
  <si>
    <t xml:space="preserve">PROD9372</t>
  </si>
  <si>
    <t xml:space="preserve">PROD9373</t>
  </si>
  <si>
    <t xml:space="preserve">PROD9374</t>
  </si>
  <si>
    <t xml:space="preserve">PROD9375</t>
  </si>
  <si>
    <t xml:space="preserve">PROD9376</t>
  </si>
  <si>
    <t xml:space="preserve">PROD9377</t>
  </si>
  <si>
    <t xml:space="preserve">PROD9378</t>
  </si>
  <si>
    <t xml:space="preserve">PROD9379</t>
  </si>
  <si>
    <t xml:space="preserve">PROD9380</t>
  </si>
  <si>
    <t xml:space="preserve">PROD9381</t>
  </si>
  <si>
    <t xml:space="preserve">PROD9382</t>
  </si>
  <si>
    <t xml:space="preserve">PROD9383</t>
  </si>
  <si>
    <t xml:space="preserve">PROD9384</t>
  </si>
  <si>
    <t xml:space="preserve">PROD9385</t>
  </si>
  <si>
    <t xml:space="preserve">PROD9386</t>
  </si>
  <si>
    <t xml:space="preserve">PROD9387</t>
  </si>
  <si>
    <t xml:space="preserve">PROD9388</t>
  </si>
  <si>
    <t xml:space="preserve">PROD9389</t>
  </si>
  <si>
    <t xml:space="preserve">PROD9390</t>
  </si>
  <si>
    <t xml:space="preserve">PROD9391</t>
  </si>
  <si>
    <t xml:space="preserve">PROD9392</t>
  </si>
  <si>
    <t xml:space="preserve">PROD9393</t>
  </si>
  <si>
    <t xml:space="preserve">PROD9394</t>
  </si>
  <si>
    <t xml:space="preserve">PROD9395</t>
  </si>
  <si>
    <t xml:space="preserve">PROD9396</t>
  </si>
  <si>
    <t xml:space="preserve">PROD9397</t>
  </si>
  <si>
    <t xml:space="preserve">PROD9398</t>
  </si>
  <si>
    <t xml:space="preserve">PROD9399</t>
  </si>
  <si>
    <t xml:space="preserve">PROD9400</t>
  </si>
  <si>
    <t xml:space="preserve">PROD9401</t>
  </si>
  <si>
    <t xml:space="preserve">PROD9402</t>
  </si>
  <si>
    <t xml:space="preserve">PROD9403</t>
  </si>
  <si>
    <t xml:space="preserve">PROD9404</t>
  </si>
  <si>
    <t xml:space="preserve">PROD9405</t>
  </si>
  <si>
    <t xml:space="preserve">PROD9406</t>
  </si>
  <si>
    <t xml:space="preserve">PROD9407</t>
  </si>
  <si>
    <t xml:space="preserve">PROD9408</t>
  </si>
  <si>
    <t xml:space="preserve">PROD9409</t>
  </si>
  <si>
    <t xml:space="preserve">PROD9410</t>
  </si>
  <si>
    <t xml:space="preserve">PROD9411</t>
  </si>
  <si>
    <t xml:space="preserve">PROD9412</t>
  </si>
  <si>
    <t xml:space="preserve">PROD9413</t>
  </si>
  <si>
    <t xml:space="preserve">PROD9414</t>
  </si>
  <si>
    <t xml:space="preserve">PROD9415</t>
  </si>
  <si>
    <t xml:space="preserve">PROD9416</t>
  </si>
  <si>
    <t xml:space="preserve">PROD9417</t>
  </si>
  <si>
    <t xml:space="preserve">PROD9418</t>
  </si>
  <si>
    <t xml:space="preserve">PROD9419</t>
  </si>
  <si>
    <t xml:space="preserve">PROD9420</t>
  </si>
  <si>
    <t xml:space="preserve">PROD9421</t>
  </si>
  <si>
    <t xml:space="preserve">PROD9422</t>
  </si>
  <si>
    <t xml:space="preserve">PROD9423</t>
  </si>
  <si>
    <t xml:space="preserve">PROD9424</t>
  </si>
  <si>
    <t xml:space="preserve">PROD9425</t>
  </si>
  <si>
    <t xml:space="preserve">PROD9426</t>
  </si>
  <si>
    <t xml:space="preserve">PROD9427</t>
  </si>
  <si>
    <t xml:space="preserve">PROD9428</t>
  </si>
  <si>
    <t xml:space="preserve">PROD9429</t>
  </si>
  <si>
    <t xml:space="preserve">PROD9430</t>
  </si>
  <si>
    <t xml:space="preserve">PROD9431</t>
  </si>
  <si>
    <t xml:space="preserve">PROD9432</t>
  </si>
  <si>
    <t xml:space="preserve">PROD9433</t>
  </si>
  <si>
    <t xml:space="preserve">PROD9434</t>
  </si>
  <si>
    <t xml:space="preserve">PROD9435</t>
  </si>
  <si>
    <t xml:space="preserve">PROD9436</t>
  </si>
  <si>
    <t xml:space="preserve">PROD9437</t>
  </si>
  <si>
    <t xml:space="preserve">PROD9438</t>
  </si>
  <si>
    <t xml:space="preserve">PROD9439</t>
  </si>
  <si>
    <t xml:space="preserve">PROD9440</t>
  </si>
  <si>
    <t xml:space="preserve">PROD9441</t>
  </si>
  <si>
    <t xml:space="preserve">PROD9442</t>
  </si>
  <si>
    <t xml:space="preserve">PROD9443</t>
  </si>
  <si>
    <t xml:space="preserve">PROD9444</t>
  </si>
  <si>
    <t xml:space="preserve">PROD9445</t>
  </si>
  <si>
    <t xml:space="preserve">PROD9446</t>
  </si>
  <si>
    <t xml:space="preserve">PROD9447</t>
  </si>
  <si>
    <t xml:space="preserve">PROD9448</t>
  </si>
  <si>
    <t xml:space="preserve">PROD9449</t>
  </si>
  <si>
    <t xml:space="preserve">PROD9450</t>
  </si>
  <si>
    <t xml:space="preserve">PROD9451</t>
  </si>
  <si>
    <t xml:space="preserve">PROD9452</t>
  </si>
  <si>
    <t xml:space="preserve">PROD9453</t>
  </si>
  <si>
    <t xml:space="preserve">PROD9454</t>
  </si>
  <si>
    <t xml:space="preserve">PROD9455</t>
  </si>
  <si>
    <t xml:space="preserve">PROD9456</t>
  </si>
  <si>
    <t xml:space="preserve">PROD9457</t>
  </si>
  <si>
    <t xml:space="preserve">PROD9458</t>
  </si>
  <si>
    <t xml:space="preserve">PROD9459</t>
  </si>
  <si>
    <t xml:space="preserve">PROD9460</t>
  </si>
  <si>
    <t xml:space="preserve">PROD9461</t>
  </si>
  <si>
    <t xml:space="preserve">PROD9462</t>
  </si>
  <si>
    <t xml:space="preserve">PROD9463</t>
  </si>
  <si>
    <t xml:space="preserve">PROD9464</t>
  </si>
  <si>
    <t xml:space="preserve">PROD9465</t>
  </si>
  <si>
    <t xml:space="preserve">PROD9466</t>
  </si>
  <si>
    <t xml:space="preserve">PROD9467</t>
  </si>
  <si>
    <t xml:space="preserve">PROD9468</t>
  </si>
  <si>
    <t xml:space="preserve">PROD9469</t>
  </si>
  <si>
    <t xml:space="preserve">PROD9470</t>
  </si>
  <si>
    <t xml:space="preserve">PROD9471</t>
  </si>
  <si>
    <t xml:space="preserve">PROD9472</t>
  </si>
  <si>
    <t xml:space="preserve">PROD9473</t>
  </si>
  <si>
    <t xml:space="preserve">PROD9474</t>
  </si>
  <si>
    <t xml:space="preserve">PROD9475</t>
  </si>
  <si>
    <t xml:space="preserve">PROD9476</t>
  </si>
  <si>
    <t xml:space="preserve">PROD9477</t>
  </si>
  <si>
    <t xml:space="preserve">PROD9478</t>
  </si>
  <si>
    <t xml:space="preserve">PROD9479</t>
  </si>
  <si>
    <t xml:space="preserve">PROD9480</t>
  </si>
  <si>
    <t xml:space="preserve">PROD9481</t>
  </si>
  <si>
    <t xml:space="preserve">PROD9482</t>
  </si>
  <si>
    <t xml:space="preserve">PROD9483</t>
  </si>
  <si>
    <t xml:space="preserve">PROD9484</t>
  </si>
  <si>
    <t xml:space="preserve">PROD9485</t>
  </si>
  <si>
    <t xml:space="preserve">PROD9486</t>
  </si>
  <si>
    <t xml:space="preserve">PROD9487</t>
  </si>
  <si>
    <t xml:space="preserve">PROD9488</t>
  </si>
  <si>
    <t xml:space="preserve">PROD9489</t>
  </si>
  <si>
    <t xml:space="preserve">PROD9490</t>
  </si>
  <si>
    <t xml:space="preserve">PROD9491</t>
  </si>
  <si>
    <t xml:space="preserve">PROD9492</t>
  </si>
  <si>
    <t xml:space="preserve">PROD9493</t>
  </si>
  <si>
    <t xml:space="preserve">PROD9494</t>
  </si>
  <si>
    <t xml:space="preserve">PROD9495</t>
  </si>
  <si>
    <t xml:space="preserve">PROD9496</t>
  </si>
  <si>
    <t xml:space="preserve">PROD9497</t>
  </si>
  <si>
    <t xml:space="preserve">PROD9498</t>
  </si>
  <si>
    <t xml:space="preserve">PROD9499</t>
  </si>
  <si>
    <t xml:space="preserve">PROD9500</t>
  </si>
  <si>
    <t xml:space="preserve">PROD9501</t>
  </si>
  <si>
    <t xml:space="preserve">PROD9502</t>
  </si>
  <si>
    <t xml:space="preserve">PROD9503</t>
  </si>
  <si>
    <t xml:space="preserve">PROD9504</t>
  </si>
  <si>
    <t xml:space="preserve">PROD9505</t>
  </si>
  <si>
    <t xml:space="preserve">PROD9506</t>
  </si>
  <si>
    <t xml:space="preserve">PROD9507</t>
  </si>
  <si>
    <t xml:space="preserve">PROD9508</t>
  </si>
  <si>
    <t xml:space="preserve">PROD9509</t>
  </si>
  <si>
    <t xml:space="preserve">PROD9510</t>
  </si>
  <si>
    <t xml:space="preserve">PROD9511</t>
  </si>
  <si>
    <t xml:space="preserve">PROD9512</t>
  </si>
  <si>
    <t xml:space="preserve">PROD9513</t>
  </si>
  <si>
    <t xml:space="preserve">PROD9514</t>
  </si>
  <si>
    <t xml:space="preserve">PROD9515</t>
  </si>
  <si>
    <t xml:space="preserve">PROD9516</t>
  </si>
  <si>
    <t xml:space="preserve">PROD9517</t>
  </si>
  <si>
    <t xml:space="preserve">PROD9518</t>
  </si>
  <si>
    <t xml:space="preserve">PROD9519</t>
  </si>
  <si>
    <t xml:space="preserve">PROD9520</t>
  </si>
  <si>
    <t xml:space="preserve">PROD9521</t>
  </si>
  <si>
    <t xml:space="preserve">PROD9522</t>
  </si>
  <si>
    <t xml:space="preserve">PROD9523</t>
  </si>
  <si>
    <t xml:space="preserve">PROD9524</t>
  </si>
  <si>
    <t xml:space="preserve">PROD9525</t>
  </si>
  <si>
    <t xml:space="preserve">PROD9526</t>
  </si>
  <si>
    <t xml:space="preserve">PROD9527</t>
  </si>
  <si>
    <t xml:space="preserve">PROD9528</t>
  </si>
  <si>
    <t xml:space="preserve">PROD9529</t>
  </si>
  <si>
    <t xml:space="preserve">PROD9530</t>
  </si>
  <si>
    <t xml:space="preserve">PROD9531</t>
  </si>
  <si>
    <t xml:space="preserve">PROD9532</t>
  </si>
  <si>
    <t xml:space="preserve">PROD9533</t>
  </si>
  <si>
    <t xml:space="preserve">PROD9534</t>
  </si>
  <si>
    <t xml:space="preserve">PROD9535</t>
  </si>
  <si>
    <t xml:space="preserve">PROD9536</t>
  </si>
  <si>
    <t xml:space="preserve">PROD9537</t>
  </si>
  <si>
    <t xml:space="preserve">PROD9538</t>
  </si>
  <si>
    <t xml:space="preserve">PROD9539</t>
  </si>
  <si>
    <t xml:space="preserve">PROD9540</t>
  </si>
  <si>
    <t xml:space="preserve">PROD9541</t>
  </si>
  <si>
    <t xml:space="preserve">PROD9542</t>
  </si>
  <si>
    <t xml:space="preserve">PROD9543</t>
  </si>
  <si>
    <t xml:space="preserve">PROD9544</t>
  </si>
  <si>
    <t xml:space="preserve">PROD9545</t>
  </si>
  <si>
    <t xml:space="preserve">PROD9546</t>
  </si>
  <si>
    <t xml:space="preserve">PROD9547</t>
  </si>
  <si>
    <t xml:space="preserve">PROD9548</t>
  </si>
  <si>
    <t xml:space="preserve">PROD9549</t>
  </si>
  <si>
    <t xml:space="preserve">PROD9550</t>
  </si>
  <si>
    <t xml:space="preserve">PROD9551</t>
  </si>
  <si>
    <t xml:space="preserve">PROD9552</t>
  </si>
  <si>
    <t xml:space="preserve">PROD9553</t>
  </si>
  <si>
    <t xml:space="preserve">PROD9554</t>
  </si>
  <si>
    <t xml:space="preserve">PROD9555</t>
  </si>
  <si>
    <t xml:space="preserve">PROD9556</t>
  </si>
  <si>
    <t xml:space="preserve">PROD9557</t>
  </si>
  <si>
    <t xml:space="preserve">PROD9558</t>
  </si>
  <si>
    <t xml:space="preserve">PROD9559</t>
  </si>
  <si>
    <t xml:space="preserve">PROD9560</t>
  </si>
  <si>
    <t xml:space="preserve">PROD9561</t>
  </si>
  <si>
    <t xml:space="preserve">PROD9562</t>
  </si>
  <si>
    <t xml:space="preserve">PROD9563</t>
  </si>
  <si>
    <t xml:space="preserve">PROD9564</t>
  </si>
  <si>
    <t xml:space="preserve">PROD9565</t>
  </si>
  <si>
    <t xml:space="preserve">PROD9566</t>
  </si>
  <si>
    <t xml:space="preserve">PROD9567</t>
  </si>
  <si>
    <t xml:space="preserve">PROD9568</t>
  </si>
  <si>
    <t xml:space="preserve">PROD9569</t>
  </si>
  <si>
    <t xml:space="preserve">PROD9570</t>
  </si>
  <si>
    <t xml:space="preserve">PROD9571</t>
  </si>
  <si>
    <t xml:space="preserve">PROD9572</t>
  </si>
  <si>
    <t xml:space="preserve">PROD9573</t>
  </si>
  <si>
    <t xml:space="preserve">PROD9574</t>
  </si>
  <si>
    <t xml:space="preserve">PROD9575</t>
  </si>
  <si>
    <t xml:space="preserve">PROD9576</t>
  </si>
  <si>
    <t xml:space="preserve">PROD9577</t>
  </si>
  <si>
    <t xml:space="preserve">PROD9578</t>
  </si>
  <si>
    <t xml:space="preserve">PROD9579</t>
  </si>
  <si>
    <t xml:space="preserve">PROD9580</t>
  </si>
  <si>
    <t xml:space="preserve">PROD9581</t>
  </si>
  <si>
    <t xml:space="preserve">PROD9582</t>
  </si>
  <si>
    <t xml:space="preserve">PROD9583</t>
  </si>
  <si>
    <t xml:space="preserve">PROD9584</t>
  </si>
  <si>
    <t xml:space="preserve">PROD9585</t>
  </si>
  <si>
    <t xml:space="preserve">PROD9586</t>
  </si>
  <si>
    <t xml:space="preserve">PROD9587</t>
  </si>
  <si>
    <t xml:space="preserve">PROD9588</t>
  </si>
  <si>
    <t xml:space="preserve">PROD9589</t>
  </si>
  <si>
    <t xml:space="preserve">PROD9590</t>
  </si>
  <si>
    <t xml:space="preserve">PROD9591</t>
  </si>
  <si>
    <t xml:space="preserve">PROD9592</t>
  </si>
  <si>
    <t xml:space="preserve">PROD9593</t>
  </si>
  <si>
    <t xml:space="preserve">PROD9594</t>
  </si>
  <si>
    <t xml:space="preserve">PROD9595</t>
  </si>
  <si>
    <t xml:space="preserve">PROD9596</t>
  </si>
  <si>
    <t xml:space="preserve">PROD9597</t>
  </si>
  <si>
    <t xml:space="preserve">PROD9598</t>
  </si>
  <si>
    <t xml:space="preserve">PROD9599</t>
  </si>
  <si>
    <t xml:space="preserve">PROD9600</t>
  </si>
  <si>
    <t xml:space="preserve">PROD9601</t>
  </si>
  <si>
    <t xml:space="preserve">PROD9602</t>
  </si>
  <si>
    <t xml:space="preserve">PROD9603</t>
  </si>
  <si>
    <t xml:space="preserve">PROD9604</t>
  </si>
  <si>
    <t xml:space="preserve">PROD9605</t>
  </si>
  <si>
    <t xml:space="preserve">PROD9606</t>
  </si>
  <si>
    <t xml:space="preserve">PROD9607</t>
  </si>
  <si>
    <t xml:space="preserve">PROD9608</t>
  </si>
  <si>
    <t xml:space="preserve">PROD9609</t>
  </si>
  <si>
    <t xml:space="preserve">PROD9610</t>
  </si>
  <si>
    <t xml:space="preserve">PROD9611</t>
  </si>
  <si>
    <t xml:space="preserve">PROD9612</t>
  </si>
  <si>
    <t xml:space="preserve">PROD9613</t>
  </si>
  <si>
    <t xml:space="preserve">PROD9614</t>
  </si>
  <si>
    <t xml:space="preserve">PROD9615</t>
  </si>
  <si>
    <t xml:space="preserve">PROD9616</t>
  </si>
  <si>
    <t xml:space="preserve">PROD9617</t>
  </si>
  <si>
    <t xml:space="preserve">PROD9618</t>
  </si>
  <si>
    <t xml:space="preserve">PROD9619</t>
  </si>
  <si>
    <t xml:space="preserve">PROD9620</t>
  </si>
  <si>
    <t xml:space="preserve">PROD9621</t>
  </si>
  <si>
    <t xml:space="preserve">PROD9622</t>
  </si>
  <si>
    <t xml:space="preserve">PROD9623</t>
  </si>
  <si>
    <t xml:space="preserve">PROD9624</t>
  </si>
  <si>
    <t xml:space="preserve">PROD9625</t>
  </si>
  <si>
    <t xml:space="preserve">PROD9626</t>
  </si>
  <si>
    <t xml:space="preserve">PROD9627</t>
  </si>
  <si>
    <t xml:space="preserve">PROD9628</t>
  </si>
  <si>
    <t xml:space="preserve">PROD9629</t>
  </si>
  <si>
    <t xml:space="preserve">PROD9630</t>
  </si>
  <si>
    <t xml:space="preserve">PROD9631</t>
  </si>
  <si>
    <t xml:space="preserve">PROD9632</t>
  </si>
  <si>
    <t xml:space="preserve">PROD9633</t>
  </si>
  <si>
    <t xml:space="preserve">PROD9634</t>
  </si>
  <si>
    <t xml:space="preserve">PROD9635</t>
  </si>
  <si>
    <t xml:space="preserve">PROD9636</t>
  </si>
  <si>
    <t xml:space="preserve">PROD9637</t>
  </si>
  <si>
    <t xml:space="preserve">PROD9638</t>
  </si>
  <si>
    <t xml:space="preserve">PROD9639</t>
  </si>
  <si>
    <t xml:space="preserve">PROD9640</t>
  </si>
  <si>
    <t xml:space="preserve">PROD9641</t>
  </si>
  <si>
    <t xml:space="preserve">PROD9642</t>
  </si>
  <si>
    <t xml:space="preserve">PROD9643</t>
  </si>
  <si>
    <t xml:space="preserve">PROD9644</t>
  </si>
  <si>
    <t xml:space="preserve">PROD9645</t>
  </si>
  <si>
    <t xml:space="preserve">PROD9646</t>
  </si>
  <si>
    <t xml:space="preserve">PROD9647</t>
  </si>
  <si>
    <t xml:space="preserve">PROD9648</t>
  </si>
  <si>
    <t xml:space="preserve">PROD9649</t>
  </si>
  <si>
    <t xml:space="preserve">PROD9650</t>
  </si>
  <si>
    <t xml:space="preserve">PROD9651</t>
  </si>
  <si>
    <t xml:space="preserve">PROD9652</t>
  </si>
  <si>
    <t xml:space="preserve">PROD9653</t>
  </si>
  <si>
    <t xml:space="preserve">PROD9654</t>
  </si>
  <si>
    <t xml:space="preserve">PROD9655</t>
  </si>
  <si>
    <t xml:space="preserve">PROD9656</t>
  </si>
  <si>
    <t xml:space="preserve">PROD9657</t>
  </si>
  <si>
    <t xml:space="preserve">PROD9658</t>
  </si>
  <si>
    <t xml:space="preserve">PROD9659</t>
  </si>
  <si>
    <t xml:space="preserve">PROD9660</t>
  </si>
  <si>
    <t xml:space="preserve">PROD9661</t>
  </si>
  <si>
    <t xml:space="preserve">PROD9662</t>
  </si>
  <si>
    <t xml:space="preserve">PROD9663</t>
  </si>
  <si>
    <t xml:space="preserve">PROD9664</t>
  </si>
  <si>
    <t xml:space="preserve">PROD9665</t>
  </si>
  <si>
    <t xml:space="preserve">PROD9666</t>
  </si>
  <si>
    <t xml:space="preserve">PROD9667</t>
  </si>
  <si>
    <t xml:space="preserve">PROD9668</t>
  </si>
  <si>
    <t xml:space="preserve">PROD9669</t>
  </si>
  <si>
    <t xml:space="preserve">PROD9670</t>
  </si>
  <si>
    <t xml:space="preserve">PROD9671</t>
  </si>
  <si>
    <t xml:space="preserve">PROD9672</t>
  </si>
  <si>
    <t xml:space="preserve">PROD9673</t>
  </si>
  <si>
    <t xml:space="preserve">PROD9674</t>
  </si>
  <si>
    <t xml:space="preserve">PROD9675</t>
  </si>
  <si>
    <t xml:space="preserve">PROD9676</t>
  </si>
  <si>
    <t xml:space="preserve">PROD9677</t>
  </si>
  <si>
    <t xml:space="preserve">PROD9678</t>
  </si>
  <si>
    <t xml:space="preserve">PROD9679</t>
  </si>
  <si>
    <t xml:space="preserve">PROD9680</t>
  </si>
  <si>
    <t xml:space="preserve">PROD9681</t>
  </si>
  <si>
    <t xml:space="preserve">PROD9682</t>
  </si>
  <si>
    <t xml:space="preserve">PROD9683</t>
  </si>
  <si>
    <t xml:space="preserve">PROD9684</t>
  </si>
  <si>
    <t xml:space="preserve">PROD9685</t>
  </si>
  <si>
    <t xml:space="preserve">PROD9686</t>
  </si>
  <si>
    <t xml:space="preserve">PROD9687</t>
  </si>
  <si>
    <t xml:space="preserve">PROD9688</t>
  </si>
  <si>
    <t xml:space="preserve">PROD9689</t>
  </si>
  <si>
    <t xml:space="preserve">PROD9690</t>
  </si>
  <si>
    <t xml:space="preserve">PROD9691</t>
  </si>
  <si>
    <t xml:space="preserve">PROD9692</t>
  </si>
  <si>
    <t xml:space="preserve">PROD9693</t>
  </si>
  <si>
    <t xml:space="preserve">PROD9694</t>
  </si>
  <si>
    <t xml:space="preserve">PROD9695</t>
  </si>
  <si>
    <t xml:space="preserve">PROD9696</t>
  </si>
  <si>
    <t xml:space="preserve">PROD9697</t>
  </si>
  <si>
    <t xml:space="preserve">PROD9698</t>
  </si>
  <si>
    <t xml:space="preserve">PROD9699</t>
  </si>
  <si>
    <t xml:space="preserve">PROD9700</t>
  </si>
  <si>
    <t xml:space="preserve">PROD9701</t>
  </si>
  <si>
    <t xml:space="preserve">PROD9702</t>
  </si>
  <si>
    <t xml:space="preserve">PROD9703</t>
  </si>
  <si>
    <t xml:space="preserve">PROD9704</t>
  </si>
  <si>
    <t xml:space="preserve">PROD9705</t>
  </si>
  <si>
    <t xml:space="preserve">PROD9706</t>
  </si>
  <si>
    <t xml:space="preserve">PROD9707</t>
  </si>
  <si>
    <t xml:space="preserve">PROD9708</t>
  </si>
  <si>
    <t xml:space="preserve">PROD9709</t>
  </si>
  <si>
    <t xml:space="preserve">PROD9710</t>
  </si>
  <si>
    <t xml:space="preserve">PROD9711</t>
  </si>
  <si>
    <t xml:space="preserve">PROD9712</t>
  </si>
  <si>
    <t xml:space="preserve">PROD9713</t>
  </si>
  <si>
    <t xml:space="preserve">PROD9714</t>
  </si>
  <si>
    <t xml:space="preserve">PROD9715</t>
  </si>
  <si>
    <t xml:space="preserve">PROD9716</t>
  </si>
  <si>
    <t xml:space="preserve">PROD9717</t>
  </si>
  <si>
    <t xml:space="preserve">PROD9718</t>
  </si>
  <si>
    <t xml:space="preserve">PROD9719</t>
  </si>
  <si>
    <t xml:space="preserve">PROD9720</t>
  </si>
  <si>
    <t xml:space="preserve">PROD9721</t>
  </si>
  <si>
    <t xml:space="preserve">PROD9722</t>
  </si>
  <si>
    <t xml:space="preserve">PROD9723</t>
  </si>
  <si>
    <t xml:space="preserve">PROD9724</t>
  </si>
  <si>
    <t xml:space="preserve">PROD9725</t>
  </si>
  <si>
    <t xml:space="preserve">PROD9726</t>
  </si>
  <si>
    <t xml:space="preserve">PROD9727</t>
  </si>
  <si>
    <t xml:space="preserve">PROD9728</t>
  </si>
  <si>
    <t xml:space="preserve">PROD9729</t>
  </si>
  <si>
    <t xml:space="preserve">PROD9730</t>
  </si>
  <si>
    <t xml:space="preserve">PROD9731</t>
  </si>
  <si>
    <t xml:space="preserve">PROD9732</t>
  </si>
  <si>
    <t xml:space="preserve">PROD9733</t>
  </si>
  <si>
    <t xml:space="preserve">PROD9734</t>
  </si>
  <si>
    <t xml:space="preserve">PROD9735</t>
  </si>
  <si>
    <t xml:space="preserve">PROD9736</t>
  </si>
  <si>
    <t xml:space="preserve">PROD9737</t>
  </si>
  <si>
    <t xml:space="preserve">PROD9738</t>
  </si>
  <si>
    <t xml:space="preserve">PROD9739</t>
  </si>
  <si>
    <t xml:space="preserve">PROD9740</t>
  </si>
  <si>
    <t xml:space="preserve">PROD9741</t>
  </si>
  <si>
    <t xml:space="preserve">PROD9742</t>
  </si>
  <si>
    <t xml:space="preserve">PROD9743</t>
  </si>
  <si>
    <t xml:space="preserve">PROD9744</t>
  </si>
  <si>
    <t xml:space="preserve">PROD9745</t>
  </si>
  <si>
    <t xml:space="preserve">PROD9746</t>
  </si>
  <si>
    <t xml:space="preserve">PROD9747</t>
  </si>
  <si>
    <t xml:space="preserve">PROD9748</t>
  </si>
  <si>
    <t xml:space="preserve">PROD9749</t>
  </si>
  <si>
    <t xml:space="preserve">PROD9750</t>
  </si>
  <si>
    <t xml:space="preserve">PROD9751</t>
  </si>
  <si>
    <t xml:space="preserve">PROD9752</t>
  </si>
  <si>
    <t xml:space="preserve">PROD9753</t>
  </si>
  <si>
    <t xml:space="preserve">PROD9754</t>
  </si>
  <si>
    <t xml:space="preserve">PROD9755</t>
  </si>
  <si>
    <t xml:space="preserve">PROD9756</t>
  </si>
  <si>
    <t xml:space="preserve">PROD9757</t>
  </si>
  <si>
    <t xml:space="preserve">PROD9758</t>
  </si>
  <si>
    <t xml:space="preserve">PROD9759</t>
  </si>
  <si>
    <t xml:space="preserve">PROD9760</t>
  </si>
  <si>
    <t xml:space="preserve">PROD9761</t>
  </si>
  <si>
    <t xml:space="preserve">PROD9762</t>
  </si>
  <si>
    <t xml:space="preserve">PROD9763</t>
  </si>
  <si>
    <t xml:space="preserve">PROD9764</t>
  </si>
  <si>
    <t xml:space="preserve">PROD9765</t>
  </si>
  <si>
    <t xml:space="preserve">PROD9766</t>
  </si>
  <si>
    <t xml:space="preserve">PROD9767</t>
  </si>
  <si>
    <t xml:space="preserve">PROD9768</t>
  </si>
  <si>
    <t xml:space="preserve">PROD9769</t>
  </si>
  <si>
    <t xml:space="preserve">PROD9770</t>
  </si>
  <si>
    <t xml:space="preserve">PROD9771</t>
  </si>
  <si>
    <t xml:space="preserve">PROD9772</t>
  </si>
  <si>
    <t xml:space="preserve">PROD9773</t>
  </si>
  <si>
    <t xml:space="preserve">PROD9774</t>
  </si>
  <si>
    <t xml:space="preserve">PROD9775</t>
  </si>
  <si>
    <t xml:space="preserve">PROD9776</t>
  </si>
  <si>
    <t xml:space="preserve">PROD9777</t>
  </si>
  <si>
    <t xml:space="preserve">PROD9778</t>
  </si>
  <si>
    <t xml:space="preserve">PROD9779</t>
  </si>
  <si>
    <t xml:space="preserve">PROD9780</t>
  </si>
  <si>
    <t xml:space="preserve">PROD9781</t>
  </si>
  <si>
    <t xml:space="preserve">PROD9782</t>
  </si>
  <si>
    <t xml:space="preserve">PROD9783</t>
  </si>
  <si>
    <t xml:space="preserve">PROD9784</t>
  </si>
  <si>
    <t xml:space="preserve">PROD9785</t>
  </si>
  <si>
    <t xml:space="preserve">PROD9786</t>
  </si>
  <si>
    <t xml:space="preserve">PROD9787</t>
  </si>
  <si>
    <t xml:space="preserve">PROD9788</t>
  </si>
  <si>
    <t xml:space="preserve">PROD9789</t>
  </si>
  <si>
    <t xml:space="preserve">PROD9790</t>
  </si>
  <si>
    <t xml:space="preserve">PROD9791</t>
  </si>
  <si>
    <t xml:space="preserve">PROD9792</t>
  </si>
  <si>
    <t xml:space="preserve">PROD9793</t>
  </si>
  <si>
    <t xml:space="preserve">PROD9794</t>
  </si>
  <si>
    <t xml:space="preserve">PROD9795</t>
  </si>
  <si>
    <t xml:space="preserve">PROD9796</t>
  </si>
  <si>
    <t xml:space="preserve">PROD9797</t>
  </si>
  <si>
    <t xml:space="preserve">PROD9798</t>
  </si>
  <si>
    <t xml:space="preserve">PROD9799</t>
  </si>
  <si>
    <t xml:space="preserve">PROD9800</t>
  </si>
  <si>
    <t xml:space="preserve">PROD9801</t>
  </si>
  <si>
    <t xml:space="preserve">PROD9802</t>
  </si>
  <si>
    <t xml:space="preserve">PROD9803</t>
  </si>
  <si>
    <t xml:space="preserve">PROD9804</t>
  </si>
  <si>
    <t xml:space="preserve">PROD9805</t>
  </si>
  <si>
    <t xml:space="preserve">PROD9806</t>
  </si>
  <si>
    <t xml:space="preserve">PROD9807</t>
  </si>
  <si>
    <t xml:space="preserve">PROD9808</t>
  </si>
  <si>
    <t xml:space="preserve">PROD9809</t>
  </si>
  <si>
    <t xml:space="preserve">PROD9810</t>
  </si>
  <si>
    <t xml:space="preserve">PROD9811</t>
  </si>
  <si>
    <t xml:space="preserve">PROD9812</t>
  </si>
  <si>
    <t xml:space="preserve">PROD9813</t>
  </si>
  <si>
    <t xml:space="preserve">PROD9814</t>
  </si>
  <si>
    <t xml:space="preserve">PROD9815</t>
  </si>
  <si>
    <t xml:space="preserve">PROD9816</t>
  </si>
  <si>
    <t xml:space="preserve">PROD9817</t>
  </si>
  <si>
    <t xml:space="preserve">PROD9818</t>
  </si>
  <si>
    <t xml:space="preserve">PROD9819</t>
  </si>
  <si>
    <t xml:space="preserve">PROD9820</t>
  </si>
  <si>
    <t xml:space="preserve">PROD9821</t>
  </si>
  <si>
    <t xml:space="preserve">PROD9822</t>
  </si>
  <si>
    <t xml:space="preserve">PROD9823</t>
  </si>
  <si>
    <t xml:space="preserve">PROD9824</t>
  </si>
  <si>
    <t xml:space="preserve">PROD9825</t>
  </si>
  <si>
    <t xml:space="preserve">PROD9826</t>
  </si>
  <si>
    <t xml:space="preserve">PROD9827</t>
  </si>
  <si>
    <t xml:space="preserve">PROD9828</t>
  </si>
  <si>
    <t xml:space="preserve">PROD9829</t>
  </si>
  <si>
    <t xml:space="preserve">PROD9830</t>
  </si>
  <si>
    <t xml:space="preserve">PROD9831</t>
  </si>
  <si>
    <t xml:space="preserve">PROD9832</t>
  </si>
  <si>
    <t xml:space="preserve">PROD9833</t>
  </si>
  <si>
    <t xml:space="preserve">PROD9834</t>
  </si>
  <si>
    <t xml:space="preserve">PROD9835</t>
  </si>
  <si>
    <t xml:space="preserve">PROD9836</t>
  </si>
  <si>
    <t xml:space="preserve">PROD9837</t>
  </si>
  <si>
    <t xml:space="preserve">PROD9838</t>
  </si>
  <si>
    <t xml:space="preserve">PROD9839</t>
  </si>
  <si>
    <t xml:space="preserve">PROD9840</t>
  </si>
  <si>
    <t xml:space="preserve">PROD9841</t>
  </si>
  <si>
    <t xml:space="preserve">PROD9842</t>
  </si>
  <si>
    <t xml:space="preserve">PROD9843</t>
  </si>
  <si>
    <t xml:space="preserve">PROD9844</t>
  </si>
  <si>
    <t xml:space="preserve">PROD9845</t>
  </si>
  <si>
    <t xml:space="preserve">PROD9846</t>
  </si>
  <si>
    <t xml:space="preserve">PROD9847</t>
  </si>
  <si>
    <t xml:space="preserve">PROD9848</t>
  </si>
  <si>
    <t xml:space="preserve">PROD9849</t>
  </si>
  <si>
    <t xml:space="preserve">PROD9850</t>
  </si>
  <si>
    <t xml:space="preserve">PROD9851</t>
  </si>
  <si>
    <t xml:space="preserve">PROD9852</t>
  </si>
  <si>
    <t xml:space="preserve">PROD9853</t>
  </si>
  <si>
    <t xml:space="preserve">PROD9854</t>
  </si>
  <si>
    <t xml:space="preserve">PROD9855</t>
  </si>
  <si>
    <t xml:space="preserve">PROD9856</t>
  </si>
  <si>
    <t xml:space="preserve">PROD9857</t>
  </si>
  <si>
    <t xml:space="preserve">PROD9858</t>
  </si>
  <si>
    <t xml:space="preserve">PROD9859</t>
  </si>
  <si>
    <t xml:space="preserve">PROD9860</t>
  </si>
  <si>
    <t xml:space="preserve">PROD9861</t>
  </si>
  <si>
    <t xml:space="preserve">PROD9862</t>
  </si>
  <si>
    <t xml:space="preserve">PROD9863</t>
  </si>
  <si>
    <t xml:space="preserve">PROD9864</t>
  </si>
  <si>
    <t xml:space="preserve">PROD9865</t>
  </si>
  <si>
    <t xml:space="preserve">PROD9866</t>
  </si>
  <si>
    <t xml:space="preserve">PROD9867</t>
  </si>
  <si>
    <t xml:space="preserve">PROD9868</t>
  </si>
  <si>
    <t xml:space="preserve">PROD9869</t>
  </si>
  <si>
    <t xml:space="preserve">PROD9870</t>
  </si>
  <si>
    <t xml:space="preserve">PROD9871</t>
  </si>
  <si>
    <t xml:space="preserve">PROD9872</t>
  </si>
  <si>
    <t xml:space="preserve">PROD9873</t>
  </si>
  <si>
    <t xml:space="preserve">PROD9874</t>
  </si>
  <si>
    <t xml:space="preserve">PROD9875</t>
  </si>
  <si>
    <t xml:space="preserve">PROD9876</t>
  </si>
  <si>
    <t xml:space="preserve">PROD9877</t>
  </si>
  <si>
    <t xml:space="preserve">PROD9878</t>
  </si>
  <si>
    <t xml:space="preserve">PROD9879</t>
  </si>
  <si>
    <t xml:space="preserve">PROD9880</t>
  </si>
  <si>
    <t xml:space="preserve">PROD9881</t>
  </si>
  <si>
    <t xml:space="preserve">PROD9882</t>
  </si>
  <si>
    <t xml:space="preserve">PROD9883</t>
  </si>
  <si>
    <t xml:space="preserve">PROD9884</t>
  </si>
  <si>
    <t xml:space="preserve">PROD9885</t>
  </si>
  <si>
    <t xml:space="preserve">PROD9886</t>
  </si>
  <si>
    <t xml:space="preserve">PROD9887</t>
  </si>
  <si>
    <t xml:space="preserve">PROD9888</t>
  </si>
  <si>
    <t xml:space="preserve">PROD9889</t>
  </si>
  <si>
    <t xml:space="preserve">PROD9890</t>
  </si>
  <si>
    <t xml:space="preserve">PROD9891</t>
  </si>
  <si>
    <t xml:space="preserve">PROD9892</t>
  </si>
  <si>
    <t xml:space="preserve">PROD9893</t>
  </si>
  <si>
    <t xml:space="preserve">PROD9894</t>
  </si>
  <si>
    <t xml:space="preserve">PROD9895</t>
  </si>
  <si>
    <t xml:space="preserve">PROD9896</t>
  </si>
  <si>
    <t xml:space="preserve">PROD9897</t>
  </si>
  <si>
    <t xml:space="preserve">PROD9898</t>
  </si>
  <si>
    <t xml:space="preserve">PROD9899</t>
  </si>
  <si>
    <t xml:space="preserve">PROD9900</t>
  </si>
  <si>
    <t xml:space="preserve">PROD9901</t>
  </si>
  <si>
    <t xml:space="preserve">PROD9902</t>
  </si>
  <si>
    <t xml:space="preserve">PROD9903</t>
  </si>
  <si>
    <t xml:space="preserve">PROD9904</t>
  </si>
  <si>
    <t xml:space="preserve">PROD9905</t>
  </si>
  <si>
    <t xml:space="preserve">PROD9906</t>
  </si>
  <si>
    <t xml:space="preserve">PROD9907</t>
  </si>
  <si>
    <t xml:space="preserve">PROD9908</t>
  </si>
  <si>
    <t xml:space="preserve">PROD9909</t>
  </si>
  <si>
    <t xml:space="preserve">PROD9910</t>
  </si>
  <si>
    <t xml:space="preserve">PROD9911</t>
  </si>
  <si>
    <t xml:space="preserve">PROD9912</t>
  </si>
  <si>
    <t xml:space="preserve">PROD9913</t>
  </si>
  <si>
    <t xml:space="preserve">PROD9914</t>
  </si>
  <si>
    <t xml:space="preserve">PROD9915</t>
  </si>
  <si>
    <t xml:space="preserve">PROD9916</t>
  </si>
  <si>
    <t xml:space="preserve">PROD9917</t>
  </si>
  <si>
    <t xml:space="preserve">PROD9918</t>
  </si>
  <si>
    <t xml:space="preserve">PROD9919</t>
  </si>
  <si>
    <t xml:space="preserve">PROD9920</t>
  </si>
  <si>
    <t xml:space="preserve">PROD9921</t>
  </si>
  <si>
    <t xml:space="preserve">PROD9922</t>
  </si>
  <si>
    <t xml:space="preserve">PROD9923</t>
  </si>
  <si>
    <t xml:space="preserve">PROD9924</t>
  </si>
  <si>
    <t xml:space="preserve">PROD9925</t>
  </si>
  <si>
    <t xml:space="preserve">PROD9926</t>
  </si>
  <si>
    <t xml:space="preserve">PROD9927</t>
  </si>
  <si>
    <t xml:space="preserve">PROD9928</t>
  </si>
  <si>
    <t xml:space="preserve">PROD9929</t>
  </si>
  <si>
    <t xml:space="preserve">PROD9930</t>
  </si>
  <si>
    <t xml:space="preserve">PROD9931</t>
  </si>
  <si>
    <t xml:space="preserve">PROD9932</t>
  </si>
  <si>
    <t xml:space="preserve">PROD9933</t>
  </si>
  <si>
    <t xml:space="preserve">PROD9934</t>
  </si>
  <si>
    <t xml:space="preserve">PROD9935</t>
  </si>
  <si>
    <t xml:space="preserve">PROD9936</t>
  </si>
  <si>
    <t xml:space="preserve">PROD9937</t>
  </si>
  <si>
    <t xml:space="preserve">PROD9938</t>
  </si>
  <si>
    <t xml:space="preserve">PROD9939</t>
  </si>
  <si>
    <t xml:space="preserve">PROD9940</t>
  </si>
  <si>
    <t xml:space="preserve">PROD9941</t>
  </si>
  <si>
    <t xml:space="preserve">PROD9942</t>
  </si>
  <si>
    <t xml:space="preserve">PROD9943</t>
  </si>
  <si>
    <t xml:space="preserve">PROD9944</t>
  </si>
  <si>
    <t xml:space="preserve">PROD9945</t>
  </si>
  <si>
    <t xml:space="preserve">PROD9946</t>
  </si>
  <si>
    <t xml:space="preserve">PROD9947</t>
  </si>
  <si>
    <t xml:space="preserve">PROD9948</t>
  </si>
  <si>
    <t xml:space="preserve">PROD9949</t>
  </si>
  <si>
    <t xml:space="preserve">PROD9950</t>
  </si>
  <si>
    <t xml:space="preserve">PROD9951</t>
  </si>
  <si>
    <t xml:space="preserve">PROD9952</t>
  </si>
  <si>
    <t xml:space="preserve">PROD9953</t>
  </si>
  <si>
    <t xml:space="preserve">PROD9954</t>
  </si>
  <si>
    <t xml:space="preserve">PROD9955</t>
  </si>
  <si>
    <t xml:space="preserve">PROD9956</t>
  </si>
  <si>
    <t xml:space="preserve">PROD9957</t>
  </si>
  <si>
    <t xml:space="preserve">PROD9958</t>
  </si>
  <si>
    <t xml:space="preserve">PROD9959</t>
  </si>
  <si>
    <t xml:space="preserve">PROD9960</t>
  </si>
  <si>
    <t xml:space="preserve">PROD9961</t>
  </si>
  <si>
    <t xml:space="preserve">PROD9962</t>
  </si>
  <si>
    <t xml:space="preserve">PROD9963</t>
  </si>
  <si>
    <t xml:space="preserve">PROD9964</t>
  </si>
  <si>
    <t xml:space="preserve">PROD9965</t>
  </si>
  <si>
    <t xml:space="preserve">PROD9966</t>
  </si>
  <si>
    <t xml:space="preserve">PROD9967</t>
  </si>
  <si>
    <t xml:space="preserve">PROD9968</t>
  </si>
  <si>
    <t xml:space="preserve">PROD9969</t>
  </si>
  <si>
    <t xml:space="preserve">PROD9970</t>
  </si>
  <si>
    <t xml:space="preserve">PROD9971</t>
  </si>
  <si>
    <t xml:space="preserve">PROD9972</t>
  </si>
  <si>
    <t xml:space="preserve">PROD9973</t>
  </si>
  <si>
    <t xml:space="preserve">PROD9974</t>
  </si>
  <si>
    <t xml:space="preserve">PROD9975</t>
  </si>
  <si>
    <t xml:space="preserve">PROD9976</t>
  </si>
  <si>
    <t xml:space="preserve">PROD9977</t>
  </si>
  <si>
    <t xml:space="preserve">PROD9978</t>
  </si>
  <si>
    <t xml:space="preserve">PROD9979</t>
  </si>
  <si>
    <t xml:space="preserve">PROD9980</t>
  </si>
  <si>
    <t xml:space="preserve">PROD9981</t>
  </si>
  <si>
    <t xml:space="preserve">PROD9982</t>
  </si>
  <si>
    <t xml:space="preserve">PROD9983</t>
  </si>
  <si>
    <t xml:space="preserve">PROD9984</t>
  </si>
  <si>
    <t xml:space="preserve">PROD9985</t>
  </si>
  <si>
    <t xml:space="preserve">PROD9986</t>
  </si>
  <si>
    <t xml:space="preserve">PROD9987</t>
  </si>
  <si>
    <t xml:space="preserve">PROD9988</t>
  </si>
  <si>
    <t xml:space="preserve">PROD9989</t>
  </si>
  <si>
    <t xml:space="preserve">PROD9990</t>
  </si>
  <si>
    <t xml:space="preserve">PROD9991</t>
  </si>
  <si>
    <t xml:space="preserve">PROD9992</t>
  </si>
  <si>
    <t xml:space="preserve">PROD9993</t>
  </si>
  <si>
    <t xml:space="preserve">PROD9994</t>
  </si>
  <si>
    <t xml:space="preserve">PROD9995</t>
  </si>
  <si>
    <t xml:space="preserve">PROD9996</t>
  </si>
  <si>
    <t xml:space="preserve">PROD9997</t>
  </si>
  <si>
    <t xml:space="preserve">PROD9998</t>
  </si>
  <si>
    <t xml:space="preserve">PROD9999</t>
  </si>
  <si>
    <t xml:space="preserve">PROD10000</t>
  </si>
  <si>
    <t xml:space="preserve">PROD10001</t>
  </si>
  <si>
    <t xml:space="preserve">PROD10002</t>
  </si>
  <si>
    <t xml:space="preserve">PROD10003</t>
  </si>
  <si>
    <t xml:space="preserve">PROD10004</t>
  </si>
  <si>
    <t xml:space="preserve">PROD10005</t>
  </si>
  <si>
    <t xml:space="preserve">PROD10006</t>
  </si>
  <si>
    <t xml:space="preserve">PROD10007</t>
  </si>
  <si>
    <t xml:space="preserve">PROD10008</t>
  </si>
  <si>
    <t xml:space="preserve">PROD10009</t>
  </si>
  <si>
    <t xml:space="preserve">PROD10010</t>
  </si>
  <si>
    <t xml:space="preserve">PROD10011</t>
  </si>
  <si>
    <t xml:space="preserve">PROD10012</t>
  </si>
  <si>
    <t xml:space="preserve">PROD10013</t>
  </si>
  <si>
    <t xml:space="preserve">PROD10014</t>
  </si>
  <si>
    <t xml:space="preserve">PROD10015</t>
  </si>
  <si>
    <t xml:space="preserve">PROD10016</t>
  </si>
  <si>
    <t xml:space="preserve">PROD10017</t>
  </si>
  <si>
    <t xml:space="preserve">PROD10018</t>
  </si>
  <si>
    <t xml:space="preserve">PROD10019</t>
  </si>
  <si>
    <t xml:space="preserve">PROD10020</t>
  </si>
  <si>
    <t xml:space="preserve">PROD10021</t>
  </si>
  <si>
    <t xml:space="preserve">PROD10022</t>
  </si>
  <si>
    <t xml:space="preserve">PROD10023</t>
  </si>
  <si>
    <t xml:space="preserve">PROD10024</t>
  </si>
  <si>
    <t xml:space="preserve">PROD10025</t>
  </si>
  <si>
    <t xml:space="preserve">PROD10026</t>
  </si>
  <si>
    <t xml:space="preserve">PROD10027</t>
  </si>
  <si>
    <t xml:space="preserve">PROD10028</t>
  </si>
  <si>
    <t xml:space="preserve">PROD10029</t>
  </si>
  <si>
    <t xml:space="preserve">PROD10030</t>
  </si>
  <si>
    <t xml:space="preserve">PROD10031</t>
  </si>
  <si>
    <t xml:space="preserve">PROD10032</t>
  </si>
  <si>
    <t xml:space="preserve">PROD10033</t>
  </si>
  <si>
    <t xml:space="preserve">PROD10034</t>
  </si>
  <si>
    <t xml:space="preserve">PROD10035</t>
  </si>
  <si>
    <t xml:space="preserve">PROD10036</t>
  </si>
  <si>
    <t xml:space="preserve">PROD10037</t>
  </si>
  <si>
    <t xml:space="preserve">PROD10038</t>
  </si>
  <si>
    <t xml:space="preserve">PROD10039</t>
  </si>
  <si>
    <t xml:space="preserve">PROD10040</t>
  </si>
  <si>
    <t xml:space="preserve">PROD10041</t>
  </si>
  <si>
    <t xml:space="preserve">PROD10042</t>
  </si>
  <si>
    <t xml:space="preserve">PROD10043</t>
  </si>
  <si>
    <t xml:space="preserve">PROD10044</t>
  </si>
  <si>
    <t xml:space="preserve">PROD10045</t>
  </si>
  <si>
    <t xml:space="preserve">PROD10046</t>
  </si>
  <si>
    <t xml:space="preserve">PROD10047</t>
  </si>
  <si>
    <t xml:space="preserve">PROD10048</t>
  </si>
  <si>
    <t xml:space="preserve">PROD10049</t>
  </si>
  <si>
    <t xml:space="preserve">PROD10050</t>
  </si>
  <si>
    <t xml:space="preserve">PROD10051</t>
  </si>
  <si>
    <t xml:space="preserve">PROD10052</t>
  </si>
  <si>
    <t xml:space="preserve">PROD10053</t>
  </si>
  <si>
    <t xml:space="preserve">PROD10054</t>
  </si>
  <si>
    <t xml:space="preserve">PROD10055</t>
  </si>
  <si>
    <t xml:space="preserve">PROD10056</t>
  </si>
  <si>
    <t xml:space="preserve">PROD10057</t>
  </si>
  <si>
    <t xml:space="preserve">PROD10058</t>
  </si>
  <si>
    <t xml:space="preserve">PROD10059</t>
  </si>
  <si>
    <t xml:space="preserve">PROD10060</t>
  </si>
  <si>
    <t xml:space="preserve">PROD10061</t>
  </si>
  <si>
    <t xml:space="preserve">PROD10062</t>
  </si>
  <si>
    <t xml:space="preserve">PROD10063</t>
  </si>
  <si>
    <t xml:space="preserve">PROD10064</t>
  </si>
  <si>
    <t xml:space="preserve">PROD10065</t>
  </si>
  <si>
    <t xml:space="preserve">PROD10066</t>
  </si>
  <si>
    <t xml:space="preserve">PROD10067</t>
  </si>
  <si>
    <t xml:space="preserve">PROD10068</t>
  </si>
  <si>
    <t xml:space="preserve">PROD10069</t>
  </si>
  <si>
    <t xml:space="preserve">PROD10070</t>
  </si>
  <si>
    <t xml:space="preserve">PROD10071</t>
  </si>
  <si>
    <t xml:space="preserve">PROD10072</t>
  </si>
  <si>
    <t xml:space="preserve">PROD10073</t>
  </si>
  <si>
    <t xml:space="preserve">PROD10074</t>
  </si>
  <si>
    <t xml:space="preserve">PROD10075</t>
  </si>
  <si>
    <t xml:space="preserve">PROD10076</t>
  </si>
  <si>
    <t xml:space="preserve">PROD10077</t>
  </si>
  <si>
    <t xml:space="preserve">PROD10078</t>
  </si>
  <si>
    <t xml:space="preserve">PROD10079</t>
  </si>
  <si>
    <t xml:space="preserve">PROD10080</t>
  </si>
  <si>
    <t xml:space="preserve">PROD10081</t>
  </si>
  <si>
    <t xml:space="preserve">PROD10082</t>
  </si>
  <si>
    <t xml:space="preserve">PROD10083</t>
  </si>
  <si>
    <t xml:space="preserve">PROD10084</t>
  </si>
  <si>
    <t xml:space="preserve">PROD10085</t>
  </si>
  <si>
    <t xml:space="preserve">PROD10086</t>
  </si>
  <si>
    <t xml:space="preserve">PROD10087</t>
  </si>
  <si>
    <t xml:space="preserve">PROD10088</t>
  </si>
  <si>
    <t xml:space="preserve">PROD10089</t>
  </si>
  <si>
    <t xml:space="preserve">PROD10090</t>
  </si>
  <si>
    <t xml:space="preserve">PROD10091</t>
  </si>
  <si>
    <t xml:space="preserve">PROD10092</t>
  </si>
  <si>
    <t xml:space="preserve">PROD10093</t>
  </si>
  <si>
    <t xml:space="preserve">PROD10094</t>
  </si>
  <si>
    <t xml:space="preserve">PROD10095</t>
  </si>
  <si>
    <t xml:space="preserve">PROD10096</t>
  </si>
  <si>
    <t xml:space="preserve">PROD10097</t>
  </si>
  <si>
    <t xml:space="preserve">PROD10098</t>
  </si>
  <si>
    <t xml:space="preserve">PROD10099</t>
  </si>
  <si>
    <t xml:space="preserve">PROD10100</t>
  </si>
  <si>
    <t xml:space="preserve">PROD10101</t>
  </si>
  <si>
    <t xml:space="preserve">PROD10102</t>
  </si>
  <si>
    <t xml:space="preserve">PROD10103</t>
  </si>
  <si>
    <t xml:space="preserve">PROD10104</t>
  </si>
  <si>
    <t xml:space="preserve">PROD10105</t>
  </si>
  <si>
    <t xml:space="preserve">PROD10106</t>
  </si>
  <si>
    <t xml:space="preserve">PROD10107</t>
  </si>
  <si>
    <t xml:space="preserve">PROD10108</t>
  </si>
  <si>
    <t xml:space="preserve">PROD10109</t>
  </si>
  <si>
    <t xml:space="preserve">PROD10110</t>
  </si>
  <si>
    <t xml:space="preserve">PROD10111</t>
  </si>
  <si>
    <t xml:space="preserve">PROD10112</t>
  </si>
  <si>
    <t xml:space="preserve">PROD10113</t>
  </si>
  <si>
    <t xml:space="preserve">PROD10114</t>
  </si>
  <si>
    <t xml:space="preserve">PROD10115</t>
  </si>
  <si>
    <t xml:space="preserve">PROD10116</t>
  </si>
  <si>
    <t xml:space="preserve">PROD10117</t>
  </si>
  <si>
    <t xml:space="preserve">PROD10118</t>
  </si>
  <si>
    <t xml:space="preserve">PROD10119</t>
  </si>
  <si>
    <t xml:space="preserve">PROD10120</t>
  </si>
  <si>
    <t xml:space="preserve">PROD10121</t>
  </si>
  <si>
    <t xml:space="preserve">PROD10122</t>
  </si>
  <si>
    <t xml:space="preserve">PROD10123</t>
  </si>
  <si>
    <t xml:space="preserve">PROD10124</t>
  </si>
  <si>
    <t xml:space="preserve">PROD10125</t>
  </si>
  <si>
    <t xml:space="preserve">PROD10126</t>
  </si>
  <si>
    <t xml:space="preserve">PROD10127</t>
  </si>
  <si>
    <t xml:space="preserve">PROD10128</t>
  </si>
  <si>
    <t xml:space="preserve">PROD10129</t>
  </si>
  <si>
    <t xml:space="preserve">PROD10130</t>
  </si>
  <si>
    <t xml:space="preserve">PROD10131</t>
  </si>
  <si>
    <t xml:space="preserve">PROD10132</t>
  </si>
  <si>
    <t xml:space="preserve">PROD10133</t>
  </si>
  <si>
    <t xml:space="preserve">PROD10134</t>
  </si>
  <si>
    <t xml:space="preserve">PROD10135</t>
  </si>
  <si>
    <t xml:space="preserve">PROD10136</t>
  </si>
  <si>
    <t xml:space="preserve">PROD10137</t>
  </si>
  <si>
    <t xml:space="preserve">PROD10138</t>
  </si>
  <si>
    <t xml:space="preserve">PROD10139</t>
  </si>
  <si>
    <t xml:space="preserve">PROD10140</t>
  </si>
  <si>
    <t xml:space="preserve">PROD10141</t>
  </si>
  <si>
    <t xml:space="preserve">PROD10142</t>
  </si>
  <si>
    <t xml:space="preserve">PROD10143</t>
  </si>
  <si>
    <t xml:space="preserve">PROD10144</t>
  </si>
  <si>
    <t xml:space="preserve">PROD10145</t>
  </si>
  <si>
    <t xml:space="preserve">PROD10146</t>
  </si>
  <si>
    <t xml:space="preserve">PROD10147</t>
  </si>
  <si>
    <t xml:space="preserve">PROD10148</t>
  </si>
  <si>
    <t xml:space="preserve">PROD10149</t>
  </si>
  <si>
    <t xml:space="preserve">PROD10150</t>
  </si>
  <si>
    <t xml:space="preserve">PROD10151</t>
  </si>
  <si>
    <t xml:space="preserve">PROD10152</t>
  </si>
  <si>
    <t xml:space="preserve">PROD10153</t>
  </si>
  <si>
    <t xml:space="preserve">PROD10154</t>
  </si>
  <si>
    <t xml:space="preserve">PROD10155</t>
  </si>
  <si>
    <t xml:space="preserve">PROD10156</t>
  </si>
  <si>
    <t xml:space="preserve">PROD10157</t>
  </si>
  <si>
    <t xml:space="preserve">PROD10158</t>
  </si>
  <si>
    <t xml:space="preserve">PROD10159</t>
  </si>
  <si>
    <t xml:space="preserve">PROD10160</t>
  </si>
  <si>
    <t xml:space="preserve">PROD10161</t>
  </si>
  <si>
    <t xml:space="preserve">PROD10162</t>
  </si>
  <si>
    <t xml:space="preserve">PROD10163</t>
  </si>
  <si>
    <t xml:space="preserve">PROD10164</t>
  </si>
  <si>
    <t xml:space="preserve">PROD10165</t>
  </si>
  <si>
    <t xml:space="preserve">PROD10166</t>
  </si>
  <si>
    <t xml:space="preserve">PROD10167</t>
  </si>
  <si>
    <t xml:space="preserve">PROD10168</t>
  </si>
  <si>
    <t xml:space="preserve">PROD10169</t>
  </si>
  <si>
    <t xml:space="preserve">PROD10170</t>
  </si>
  <si>
    <t xml:space="preserve">PROD10171</t>
  </si>
  <si>
    <t xml:space="preserve">PROD10172</t>
  </si>
  <si>
    <t xml:space="preserve">PROD10173</t>
  </si>
  <si>
    <t xml:space="preserve">PROD10174</t>
  </si>
  <si>
    <t xml:space="preserve">PROD10175</t>
  </si>
  <si>
    <t xml:space="preserve">PROD10176</t>
  </si>
  <si>
    <t xml:space="preserve">PROD10177</t>
  </si>
  <si>
    <t xml:space="preserve">PROD10178</t>
  </si>
  <si>
    <t xml:space="preserve">PROD10179</t>
  </si>
  <si>
    <t xml:space="preserve">PROD10180</t>
  </si>
  <si>
    <t xml:space="preserve">PROD10181</t>
  </si>
  <si>
    <t xml:space="preserve">PROD10182</t>
  </si>
  <si>
    <t xml:space="preserve">PROD10183</t>
  </si>
  <si>
    <t xml:space="preserve">PROD10184</t>
  </si>
  <si>
    <t xml:space="preserve">PROD10185</t>
  </si>
  <si>
    <t xml:space="preserve">PROD10186</t>
  </si>
  <si>
    <t xml:space="preserve">PROD10187</t>
  </si>
  <si>
    <t xml:space="preserve">PROD10188</t>
  </si>
  <si>
    <t xml:space="preserve">PROD10189</t>
  </si>
  <si>
    <t xml:space="preserve">PROD10190</t>
  </si>
  <si>
    <t xml:space="preserve">PROD10191</t>
  </si>
  <si>
    <t xml:space="preserve">PROD10192</t>
  </si>
  <si>
    <t xml:space="preserve">PROD10193</t>
  </si>
  <si>
    <t xml:space="preserve">PROD10194</t>
  </si>
  <si>
    <t xml:space="preserve">PROD10195</t>
  </si>
  <si>
    <t xml:space="preserve">PROD10196</t>
  </si>
  <si>
    <t xml:space="preserve">PROD10197</t>
  </si>
  <si>
    <t xml:space="preserve">PROD10198</t>
  </si>
  <si>
    <t xml:space="preserve">PROD10199</t>
  </si>
  <si>
    <t xml:space="preserve">PROD10200</t>
  </si>
  <si>
    <t xml:space="preserve">PROD10201</t>
  </si>
  <si>
    <t xml:space="preserve">PROD10202</t>
  </si>
  <si>
    <t xml:space="preserve">PROD10203</t>
  </si>
  <si>
    <t xml:space="preserve">PROD10204</t>
  </si>
  <si>
    <t xml:space="preserve">PROD10205</t>
  </si>
  <si>
    <t xml:space="preserve">PROD10206</t>
  </si>
  <si>
    <t xml:space="preserve">PROD10207</t>
  </si>
  <si>
    <t xml:space="preserve">PROD10208</t>
  </si>
  <si>
    <t xml:space="preserve">PROD10209</t>
  </si>
  <si>
    <t xml:space="preserve">PROD10210</t>
  </si>
  <si>
    <t xml:space="preserve">PROD10211</t>
  </si>
  <si>
    <t xml:space="preserve">PROD10212</t>
  </si>
  <si>
    <t xml:space="preserve">PROD10213</t>
  </si>
  <si>
    <t xml:space="preserve">PROD10214</t>
  </si>
  <si>
    <t xml:space="preserve">PROD10215</t>
  </si>
  <si>
    <t xml:space="preserve">PROD10216</t>
  </si>
  <si>
    <t xml:space="preserve">PROD10217</t>
  </si>
  <si>
    <t xml:space="preserve">PROD10218</t>
  </si>
  <si>
    <t xml:space="preserve">PROD10219</t>
  </si>
  <si>
    <t xml:space="preserve">PROD10220</t>
  </si>
  <si>
    <t xml:space="preserve">PROD10221</t>
  </si>
  <si>
    <t xml:space="preserve">PROD10222</t>
  </si>
  <si>
    <t xml:space="preserve">PROD10223</t>
  </si>
  <si>
    <t xml:space="preserve">PROD10224</t>
  </si>
  <si>
    <t xml:space="preserve">PROD10225</t>
  </si>
  <si>
    <t xml:space="preserve">PROD10226</t>
  </si>
  <si>
    <t xml:space="preserve">PROD10227</t>
  </si>
  <si>
    <t xml:space="preserve">PROD10228</t>
  </si>
  <si>
    <t xml:space="preserve">PROD10229</t>
  </si>
  <si>
    <t xml:space="preserve">PROD10230</t>
  </si>
  <si>
    <t xml:space="preserve">PROD10231</t>
  </si>
  <si>
    <t xml:space="preserve">PROD10232</t>
  </si>
  <si>
    <t xml:space="preserve">PROD10233</t>
  </si>
  <si>
    <t xml:space="preserve">PROD10234</t>
  </si>
  <si>
    <t xml:space="preserve">PROD10235</t>
  </si>
  <si>
    <t xml:space="preserve">PROD10236</t>
  </si>
  <si>
    <t xml:space="preserve">PROD10237</t>
  </si>
  <si>
    <t xml:space="preserve">PROD10238</t>
  </si>
  <si>
    <t xml:space="preserve">PROD10239</t>
  </si>
  <si>
    <t xml:space="preserve">PROD10240</t>
  </si>
  <si>
    <t xml:space="preserve">PROD10241</t>
  </si>
  <si>
    <t xml:space="preserve">PROD10242</t>
  </si>
  <si>
    <t xml:space="preserve">PROD10243</t>
  </si>
  <si>
    <t xml:space="preserve">PROD10244</t>
  </si>
  <si>
    <t xml:space="preserve">PROD10245</t>
  </si>
  <si>
    <t xml:space="preserve">PROD10246</t>
  </si>
  <si>
    <t xml:space="preserve">PROD10247</t>
  </si>
  <si>
    <t xml:space="preserve">PROD10248</t>
  </si>
  <si>
    <t xml:space="preserve">PROD10249</t>
  </si>
  <si>
    <t xml:space="preserve">PROD10250</t>
  </si>
  <si>
    <t xml:space="preserve">PROD10251</t>
  </si>
  <si>
    <t xml:space="preserve">PROD10252</t>
  </si>
  <si>
    <t xml:space="preserve">PROD10253</t>
  </si>
  <si>
    <t xml:space="preserve">PROD10254</t>
  </si>
  <si>
    <t xml:space="preserve">PROD10255</t>
  </si>
  <si>
    <t xml:space="preserve">PROD10256</t>
  </si>
  <si>
    <t xml:space="preserve">PROD10257</t>
  </si>
  <si>
    <t xml:space="preserve">PROD10258</t>
  </si>
  <si>
    <t xml:space="preserve">PROD10259</t>
  </si>
  <si>
    <t xml:space="preserve">PROD10260</t>
  </si>
  <si>
    <t xml:space="preserve">PROD10261</t>
  </si>
  <si>
    <t xml:space="preserve">PROD10262</t>
  </si>
  <si>
    <t xml:space="preserve">PROD10263</t>
  </si>
  <si>
    <t xml:space="preserve">PROD10264</t>
  </si>
  <si>
    <t xml:space="preserve">PROD10265</t>
  </si>
  <si>
    <t xml:space="preserve">PROD10266</t>
  </si>
  <si>
    <t xml:space="preserve">PROD10267</t>
  </si>
  <si>
    <t xml:space="preserve">PROD10268</t>
  </si>
  <si>
    <t xml:space="preserve">PROD10269</t>
  </si>
  <si>
    <t xml:space="preserve">PROD10270</t>
  </si>
  <si>
    <t xml:space="preserve">PROD10271</t>
  </si>
  <si>
    <t xml:space="preserve">PROD10272</t>
  </si>
  <si>
    <t xml:space="preserve">PROD10273</t>
  </si>
  <si>
    <t xml:space="preserve">PROD10274</t>
  </si>
  <si>
    <t xml:space="preserve">PROD10275</t>
  </si>
  <si>
    <t xml:space="preserve">PROD10276</t>
  </si>
  <si>
    <t xml:space="preserve">PROD10277</t>
  </si>
  <si>
    <t xml:space="preserve">PROD10278</t>
  </si>
  <si>
    <t xml:space="preserve">PROD10279</t>
  </si>
  <si>
    <t xml:space="preserve">PROD10280</t>
  </si>
  <si>
    <t xml:space="preserve">PROD10281</t>
  </si>
  <si>
    <t xml:space="preserve">PROD10282</t>
  </si>
  <si>
    <t xml:space="preserve">PROD10283</t>
  </si>
  <si>
    <t xml:space="preserve">PROD10284</t>
  </si>
  <si>
    <t xml:space="preserve">PROD10285</t>
  </si>
  <si>
    <t xml:space="preserve">PROD10286</t>
  </si>
  <si>
    <t xml:space="preserve">PROD10287</t>
  </si>
  <si>
    <t xml:space="preserve">PROD10288</t>
  </si>
  <si>
    <t xml:space="preserve">PROD10289</t>
  </si>
  <si>
    <t xml:space="preserve">PROD10290</t>
  </si>
  <si>
    <t xml:space="preserve">PROD10291</t>
  </si>
  <si>
    <t xml:space="preserve">PROD10292</t>
  </si>
  <si>
    <t xml:space="preserve">PROD10293</t>
  </si>
  <si>
    <t xml:space="preserve">PROD10294</t>
  </si>
  <si>
    <t xml:space="preserve">PROD10295</t>
  </si>
  <si>
    <t xml:space="preserve">PROD10296</t>
  </si>
  <si>
    <t xml:space="preserve">PROD10297</t>
  </si>
  <si>
    <t xml:space="preserve">PROD10298</t>
  </si>
  <si>
    <t xml:space="preserve">PROD10299</t>
  </si>
  <si>
    <t xml:space="preserve">PROD10300</t>
  </si>
  <si>
    <t xml:space="preserve">PROD10301</t>
  </si>
  <si>
    <t xml:space="preserve">PROD10302</t>
  </si>
  <si>
    <t xml:space="preserve">PROD10303</t>
  </si>
  <si>
    <t xml:space="preserve">PROD10304</t>
  </si>
  <si>
    <t xml:space="preserve">PROD10305</t>
  </si>
  <si>
    <t xml:space="preserve">PROD10306</t>
  </si>
  <si>
    <t xml:space="preserve">PROD10307</t>
  </si>
  <si>
    <t xml:space="preserve">PROD10308</t>
  </si>
  <si>
    <t xml:space="preserve">PROD10309</t>
  </si>
  <si>
    <t xml:space="preserve">PROD10310</t>
  </si>
  <si>
    <t xml:space="preserve">PROD10311</t>
  </si>
  <si>
    <t xml:space="preserve">PROD10312</t>
  </si>
  <si>
    <t xml:space="preserve">PROD10313</t>
  </si>
  <si>
    <t xml:space="preserve">PROD10314</t>
  </si>
  <si>
    <t xml:space="preserve">PROD10315</t>
  </si>
  <si>
    <t xml:space="preserve">PROD10316</t>
  </si>
  <si>
    <t xml:space="preserve">PROD10317</t>
  </si>
  <si>
    <t xml:space="preserve">PROD10318</t>
  </si>
  <si>
    <t xml:space="preserve">PROD10319</t>
  </si>
  <si>
    <t xml:space="preserve">PROD10320</t>
  </si>
  <si>
    <t xml:space="preserve">PROD10321</t>
  </si>
  <si>
    <t xml:space="preserve">PROD10322</t>
  </si>
  <si>
    <t xml:space="preserve">PROD10323</t>
  </si>
  <si>
    <t xml:space="preserve">PROD10324</t>
  </si>
  <si>
    <t xml:space="preserve">PROD10325</t>
  </si>
  <si>
    <t xml:space="preserve">PROD10326</t>
  </si>
  <si>
    <t xml:space="preserve">PROD10327</t>
  </si>
  <si>
    <t xml:space="preserve">PROD10328</t>
  </si>
  <si>
    <t xml:space="preserve">PROD10329</t>
  </si>
  <si>
    <t xml:space="preserve">PROD10330</t>
  </si>
  <si>
    <t xml:space="preserve">PROD10331</t>
  </si>
  <si>
    <t xml:space="preserve">PROD10332</t>
  </si>
  <si>
    <t xml:space="preserve">PROD10333</t>
  </si>
  <si>
    <t xml:space="preserve">PROD10334</t>
  </si>
  <si>
    <t xml:space="preserve">PROD10335</t>
  </si>
  <si>
    <t xml:space="preserve">PROD10336</t>
  </si>
  <si>
    <t xml:space="preserve">PROD10337</t>
  </si>
  <si>
    <t xml:space="preserve">PROD10338</t>
  </si>
  <si>
    <t xml:space="preserve">PROD10339</t>
  </si>
  <si>
    <t xml:space="preserve">PROD10340</t>
  </si>
  <si>
    <t xml:space="preserve">PROD10341</t>
  </si>
  <si>
    <t xml:space="preserve">PROD10342</t>
  </si>
  <si>
    <t xml:space="preserve">PROD10343</t>
  </si>
  <si>
    <t xml:space="preserve">PROD10344</t>
  </si>
  <si>
    <t xml:space="preserve">PROD10345</t>
  </si>
  <si>
    <t xml:space="preserve">PROD10346</t>
  </si>
  <si>
    <t xml:space="preserve">PROD10347</t>
  </si>
  <si>
    <t xml:space="preserve">PROD10348</t>
  </si>
  <si>
    <t xml:space="preserve">PROD10349</t>
  </si>
  <si>
    <t xml:space="preserve">PROD10350</t>
  </si>
  <si>
    <t xml:space="preserve">PROD10351</t>
  </si>
  <si>
    <t xml:space="preserve">PROD10352</t>
  </si>
  <si>
    <t xml:space="preserve">PROD10353</t>
  </si>
  <si>
    <t xml:space="preserve">PROD10354</t>
  </si>
  <si>
    <t xml:space="preserve">PROD10355</t>
  </si>
  <si>
    <t xml:space="preserve">PROD10356</t>
  </si>
  <si>
    <t xml:space="preserve">PROD10357</t>
  </si>
  <si>
    <t xml:space="preserve">PROD10358</t>
  </si>
  <si>
    <t xml:space="preserve">PROD10359</t>
  </si>
  <si>
    <t xml:space="preserve">PROD10360</t>
  </si>
  <si>
    <t xml:space="preserve">PROD10361</t>
  </si>
  <si>
    <t xml:space="preserve">PROD10362</t>
  </si>
  <si>
    <t xml:space="preserve">PROD10363</t>
  </si>
  <si>
    <t xml:space="preserve">PROD10364</t>
  </si>
  <si>
    <t xml:space="preserve">PROD10365</t>
  </si>
  <si>
    <t xml:space="preserve">PROD10366</t>
  </si>
  <si>
    <t xml:space="preserve">PROD10367</t>
  </si>
  <si>
    <t xml:space="preserve">PROD10368</t>
  </si>
  <si>
    <t xml:space="preserve">PROD10369</t>
  </si>
  <si>
    <t xml:space="preserve">PROD10370</t>
  </si>
  <si>
    <t xml:space="preserve">PROD10371</t>
  </si>
  <si>
    <t xml:space="preserve">PROD10372</t>
  </si>
  <si>
    <t xml:space="preserve">PROD10373</t>
  </si>
  <si>
    <t xml:space="preserve">PROD10374</t>
  </si>
  <si>
    <t xml:space="preserve">PROD10375</t>
  </si>
  <si>
    <t xml:space="preserve">PROD10376</t>
  </si>
  <si>
    <t xml:space="preserve">PROD10377</t>
  </si>
  <si>
    <t xml:space="preserve">PROD10378</t>
  </si>
  <si>
    <t xml:space="preserve">PROD10379</t>
  </si>
  <si>
    <t xml:space="preserve">PROD10380</t>
  </si>
  <si>
    <t xml:space="preserve">PROD10381</t>
  </si>
  <si>
    <t xml:space="preserve">PROD10382</t>
  </si>
  <si>
    <t xml:space="preserve">PROD10383</t>
  </si>
  <si>
    <t xml:space="preserve">PROD10384</t>
  </si>
  <si>
    <t xml:space="preserve">PROD10385</t>
  </si>
  <si>
    <t xml:space="preserve">PROD10386</t>
  </si>
  <si>
    <t xml:space="preserve">PROD10387</t>
  </si>
  <si>
    <t xml:space="preserve">PROD10388</t>
  </si>
  <si>
    <t xml:space="preserve">PROD10389</t>
  </si>
  <si>
    <t xml:space="preserve">PROD10390</t>
  </si>
  <si>
    <t xml:space="preserve">PROD10391</t>
  </si>
  <si>
    <t xml:space="preserve">PROD10392</t>
  </si>
  <si>
    <t xml:space="preserve">PROD10393</t>
  </si>
  <si>
    <t xml:space="preserve">PROD10394</t>
  </si>
  <si>
    <t xml:space="preserve">PROD10395</t>
  </si>
  <si>
    <t xml:space="preserve">PROD10396</t>
  </si>
  <si>
    <t xml:space="preserve">PROD10397</t>
  </si>
  <si>
    <t xml:space="preserve">PROD10398</t>
  </si>
  <si>
    <t xml:space="preserve">PROD10399</t>
  </si>
  <si>
    <t xml:space="preserve">PROD10400</t>
  </si>
  <si>
    <t xml:space="preserve">PROD10401</t>
  </si>
  <si>
    <t xml:space="preserve">PROD10402</t>
  </si>
  <si>
    <t xml:space="preserve">PROD10403</t>
  </si>
  <si>
    <t xml:space="preserve">PROD10404</t>
  </si>
  <si>
    <t xml:space="preserve">PROD10405</t>
  </si>
  <si>
    <t xml:space="preserve">PROD10406</t>
  </si>
  <si>
    <t xml:space="preserve">PROD10407</t>
  </si>
  <si>
    <t xml:space="preserve">PROD10408</t>
  </si>
  <si>
    <t xml:space="preserve">PROD10409</t>
  </si>
  <si>
    <t xml:space="preserve">PROD10410</t>
  </si>
  <si>
    <t xml:space="preserve">PROD10411</t>
  </si>
  <si>
    <t xml:space="preserve">PROD10412</t>
  </si>
  <si>
    <t xml:space="preserve">PROD10413</t>
  </si>
  <si>
    <t xml:space="preserve">PROD10414</t>
  </si>
  <si>
    <t xml:space="preserve">PROD10415</t>
  </si>
  <si>
    <t xml:space="preserve">PROD10416</t>
  </si>
  <si>
    <t xml:space="preserve">PROD10417</t>
  </si>
  <si>
    <t xml:space="preserve">PROD10418</t>
  </si>
  <si>
    <t xml:space="preserve">PROD10419</t>
  </si>
  <si>
    <t xml:space="preserve">PROD10420</t>
  </si>
  <si>
    <t xml:space="preserve">PROD10421</t>
  </si>
  <si>
    <t xml:space="preserve">PROD10422</t>
  </si>
  <si>
    <t xml:space="preserve">PROD10423</t>
  </si>
  <si>
    <t xml:space="preserve">PROD10424</t>
  </si>
  <si>
    <t xml:space="preserve">PROD10425</t>
  </si>
  <si>
    <t xml:space="preserve">PROD10426</t>
  </si>
  <si>
    <t xml:space="preserve">PROD10427</t>
  </si>
  <si>
    <t xml:space="preserve">PROD10428</t>
  </si>
  <si>
    <t xml:space="preserve">PROD10429</t>
  </si>
  <si>
    <t xml:space="preserve">PROD10430</t>
  </si>
  <si>
    <t xml:space="preserve">PROD10431</t>
  </si>
  <si>
    <t xml:space="preserve">PROD10432</t>
  </si>
  <si>
    <t xml:space="preserve">PROD10433</t>
  </si>
  <si>
    <t xml:space="preserve">PROD10434</t>
  </si>
  <si>
    <t xml:space="preserve">PROD10435</t>
  </si>
  <si>
    <t xml:space="preserve">PROD10436</t>
  </si>
  <si>
    <t xml:space="preserve">PROD10437</t>
  </si>
  <si>
    <t xml:space="preserve">PROD10438</t>
  </si>
  <si>
    <t xml:space="preserve">PROD10439</t>
  </si>
  <si>
    <t xml:space="preserve">PROD10440</t>
  </si>
  <si>
    <t xml:space="preserve">PROD10441</t>
  </si>
  <si>
    <t xml:space="preserve">PROD10442</t>
  </si>
  <si>
    <t xml:space="preserve">PROD10443</t>
  </si>
  <si>
    <t xml:space="preserve">PROD10444</t>
  </si>
  <si>
    <t xml:space="preserve">PROD10445</t>
  </si>
  <si>
    <t xml:space="preserve">PROD10446</t>
  </si>
  <si>
    <t xml:space="preserve">PROD10447</t>
  </si>
  <si>
    <t xml:space="preserve">PROD10448</t>
  </si>
  <si>
    <t xml:space="preserve">PROD10449</t>
  </si>
  <si>
    <t xml:space="preserve">PROD10450</t>
  </si>
  <si>
    <t xml:space="preserve">PROD10451</t>
  </si>
  <si>
    <t xml:space="preserve">PROD10452</t>
  </si>
  <si>
    <t xml:space="preserve">PROD10453</t>
  </si>
  <si>
    <t xml:space="preserve">PROD10454</t>
  </si>
  <si>
    <t xml:space="preserve">PROD10455</t>
  </si>
  <si>
    <t xml:space="preserve">PROD10456</t>
  </si>
  <si>
    <t xml:space="preserve">PROD10457</t>
  </si>
  <si>
    <t xml:space="preserve">PROD10458</t>
  </si>
  <si>
    <t xml:space="preserve">PROD10459</t>
  </si>
  <si>
    <t xml:space="preserve">PROD10460</t>
  </si>
  <si>
    <t xml:space="preserve">PROD10461</t>
  </si>
  <si>
    <t xml:space="preserve">PROD10462</t>
  </si>
  <si>
    <t xml:space="preserve">PROD10463</t>
  </si>
  <si>
    <t xml:space="preserve">PROD10464</t>
  </si>
  <si>
    <t xml:space="preserve">PROD10465</t>
  </si>
  <si>
    <t xml:space="preserve">PROD10466</t>
  </si>
  <si>
    <t xml:space="preserve">PROD10467</t>
  </si>
  <si>
    <t xml:space="preserve">PROD10468</t>
  </si>
  <si>
    <t xml:space="preserve">PROD10469</t>
  </si>
  <si>
    <t xml:space="preserve">PROD10470</t>
  </si>
  <si>
    <t xml:space="preserve">PROD10471</t>
  </si>
  <si>
    <t xml:space="preserve">PROD10472</t>
  </si>
  <si>
    <t xml:space="preserve">PROD10473</t>
  </si>
  <si>
    <t xml:space="preserve">PROD10474</t>
  </si>
  <si>
    <t xml:space="preserve">PROD10475</t>
  </si>
  <si>
    <t xml:space="preserve">PROD10476</t>
  </si>
  <si>
    <t xml:space="preserve">PROD10477</t>
  </si>
  <si>
    <t xml:space="preserve">PROD10478</t>
  </si>
  <si>
    <t xml:space="preserve">PROD10479</t>
  </si>
  <si>
    <t xml:space="preserve">PROD10480</t>
  </si>
  <si>
    <t xml:space="preserve">PROD10481</t>
  </si>
  <si>
    <t xml:space="preserve">PROD10482</t>
  </si>
  <si>
    <t xml:space="preserve">PROD10483</t>
  </si>
  <si>
    <t xml:space="preserve">PROD10484</t>
  </si>
  <si>
    <t xml:space="preserve">PROD10485</t>
  </si>
  <si>
    <t xml:space="preserve">PROD10486</t>
  </si>
  <si>
    <t xml:space="preserve">PROD10487</t>
  </si>
  <si>
    <t xml:space="preserve">PROD10488</t>
  </si>
  <si>
    <t xml:space="preserve">PROD10489</t>
  </si>
  <si>
    <t xml:space="preserve">PROD10490</t>
  </si>
  <si>
    <t xml:space="preserve">PROD10491</t>
  </si>
  <si>
    <t xml:space="preserve">PROD10492</t>
  </si>
  <si>
    <t xml:space="preserve">PROD10493</t>
  </si>
  <si>
    <t xml:space="preserve">PROD10494</t>
  </si>
  <si>
    <t xml:space="preserve">PROD10495</t>
  </si>
  <si>
    <t xml:space="preserve">PROD10496</t>
  </si>
  <si>
    <t xml:space="preserve">PROD10497</t>
  </si>
  <si>
    <t xml:space="preserve">PROD10498</t>
  </si>
  <si>
    <t xml:space="preserve">PROD10499</t>
  </si>
  <si>
    <t xml:space="preserve">PROD10500</t>
  </si>
  <si>
    <t xml:space="preserve">PROD10501</t>
  </si>
  <si>
    <t xml:space="preserve">PROD10502</t>
  </si>
  <si>
    <t xml:space="preserve">PROD10503</t>
  </si>
  <si>
    <t xml:space="preserve">PROD10504</t>
  </si>
  <si>
    <t xml:space="preserve">PROD10505</t>
  </si>
  <si>
    <t xml:space="preserve">PROD10506</t>
  </si>
  <si>
    <t xml:space="preserve">PROD10507</t>
  </si>
  <si>
    <t xml:space="preserve">PROD10508</t>
  </si>
  <si>
    <t xml:space="preserve">PROD10509</t>
  </si>
  <si>
    <t xml:space="preserve">PROD10510</t>
  </si>
  <si>
    <t xml:space="preserve">PROD10511</t>
  </si>
  <si>
    <t xml:space="preserve">PROD10512</t>
  </si>
  <si>
    <t xml:space="preserve">PROD10513</t>
  </si>
  <si>
    <t xml:space="preserve">PROD10514</t>
  </si>
  <si>
    <t xml:space="preserve">PROD10515</t>
  </si>
  <si>
    <t xml:space="preserve">PROD10516</t>
  </si>
  <si>
    <t xml:space="preserve">PROD10517</t>
  </si>
  <si>
    <t xml:space="preserve">PROD10518</t>
  </si>
  <si>
    <t xml:space="preserve">PROD10519</t>
  </si>
  <si>
    <t xml:space="preserve">PROD10520</t>
  </si>
  <si>
    <t xml:space="preserve">PROD10521</t>
  </si>
  <si>
    <t xml:space="preserve">PROD10522</t>
  </si>
  <si>
    <t xml:space="preserve">PROD10523</t>
  </si>
  <si>
    <t xml:space="preserve">PROD10524</t>
  </si>
  <si>
    <t xml:space="preserve">PROD10525</t>
  </si>
  <si>
    <t xml:space="preserve">PROD10526</t>
  </si>
  <si>
    <t xml:space="preserve">PROD10527</t>
  </si>
  <si>
    <t xml:space="preserve">PROD10528</t>
  </si>
  <si>
    <t xml:space="preserve">PROD10529</t>
  </si>
  <si>
    <t xml:space="preserve">PROD10530</t>
  </si>
  <si>
    <t xml:space="preserve">PROD10531</t>
  </si>
  <si>
    <t xml:space="preserve">PROD10532</t>
  </si>
  <si>
    <t xml:space="preserve">PROD10533</t>
  </si>
  <si>
    <t xml:space="preserve">PROD10534</t>
  </si>
  <si>
    <t xml:space="preserve">PROD10535</t>
  </si>
  <si>
    <t xml:space="preserve">PROD10536</t>
  </si>
  <si>
    <t xml:space="preserve">PROD10537</t>
  </si>
  <si>
    <t xml:space="preserve">PROD10538</t>
  </si>
  <si>
    <t xml:space="preserve">PROD10539</t>
  </si>
  <si>
    <t xml:space="preserve">PROD10540</t>
  </si>
  <si>
    <t xml:space="preserve">PROD10541</t>
  </si>
  <si>
    <t xml:space="preserve">PROD10542</t>
  </si>
  <si>
    <t xml:space="preserve">PROD10543</t>
  </si>
  <si>
    <t xml:space="preserve">PROD10544</t>
  </si>
  <si>
    <t xml:space="preserve">PROD10545</t>
  </si>
  <si>
    <t xml:space="preserve">PROD10546</t>
  </si>
  <si>
    <t xml:space="preserve">PROD10547</t>
  </si>
  <si>
    <t xml:space="preserve">PROD10548</t>
  </si>
  <si>
    <t xml:space="preserve">PROD10549</t>
  </si>
  <si>
    <t xml:space="preserve">PROD10550</t>
  </si>
  <si>
    <t xml:space="preserve">PROD10551</t>
  </si>
  <si>
    <t xml:space="preserve">PROD10552</t>
  </si>
  <si>
    <t xml:space="preserve">PROD10553</t>
  </si>
  <si>
    <t xml:space="preserve">PROD10554</t>
  </si>
  <si>
    <t xml:space="preserve">PROD10555</t>
  </si>
  <si>
    <t xml:space="preserve">PROD10556</t>
  </si>
  <si>
    <t xml:space="preserve">PROD10557</t>
  </si>
  <si>
    <t xml:space="preserve">PROD10558</t>
  </si>
  <si>
    <t xml:space="preserve">PROD10559</t>
  </si>
  <si>
    <t xml:space="preserve">PROD10560</t>
  </si>
  <si>
    <t xml:space="preserve">PROD10561</t>
  </si>
  <si>
    <t xml:space="preserve">PROD10562</t>
  </si>
  <si>
    <t xml:space="preserve">PROD10563</t>
  </si>
  <si>
    <t xml:space="preserve">PROD10564</t>
  </si>
  <si>
    <t xml:space="preserve">PROD10565</t>
  </si>
  <si>
    <t xml:space="preserve">PROD10566</t>
  </si>
  <si>
    <t xml:space="preserve">PROD10567</t>
  </si>
  <si>
    <t xml:space="preserve">PROD10568</t>
  </si>
  <si>
    <t xml:space="preserve">PROD10569</t>
  </si>
  <si>
    <t xml:space="preserve">PROD10570</t>
  </si>
  <si>
    <t xml:space="preserve">PROD10571</t>
  </si>
  <si>
    <t xml:space="preserve">PROD10572</t>
  </si>
  <si>
    <t xml:space="preserve">PROD10573</t>
  </si>
  <si>
    <t xml:space="preserve">PROD10574</t>
  </si>
  <si>
    <t xml:space="preserve">PROD10575</t>
  </si>
  <si>
    <t xml:space="preserve">PROD10576</t>
  </si>
  <si>
    <t xml:space="preserve">PROD10577</t>
  </si>
  <si>
    <t xml:space="preserve">PROD10578</t>
  </si>
  <si>
    <t xml:space="preserve">PROD10579</t>
  </si>
  <si>
    <t xml:space="preserve">PROD10580</t>
  </si>
  <si>
    <t xml:space="preserve">PROD10581</t>
  </si>
  <si>
    <t xml:space="preserve">PROD10582</t>
  </si>
  <si>
    <t xml:space="preserve">PROD10583</t>
  </si>
  <si>
    <t xml:space="preserve">PROD10584</t>
  </si>
  <si>
    <t xml:space="preserve">PROD10585</t>
  </si>
  <si>
    <t xml:space="preserve">PROD10586</t>
  </si>
  <si>
    <t xml:space="preserve">PROD10587</t>
  </si>
  <si>
    <t xml:space="preserve">PROD10588</t>
  </si>
  <si>
    <t xml:space="preserve">PROD10589</t>
  </si>
  <si>
    <t xml:space="preserve">PROD10590</t>
  </si>
  <si>
    <t xml:space="preserve">PROD10591</t>
  </si>
  <si>
    <t xml:space="preserve">PROD10592</t>
  </si>
  <si>
    <t xml:space="preserve">PROD10593</t>
  </si>
  <si>
    <t xml:space="preserve">PROD10594</t>
  </si>
  <si>
    <t xml:space="preserve">PROD10595</t>
  </si>
  <si>
    <t xml:space="preserve">PROD10596</t>
  </si>
  <si>
    <t xml:space="preserve">PROD10597</t>
  </si>
  <si>
    <t xml:space="preserve">PROD10598</t>
  </si>
  <si>
    <t xml:space="preserve">PROD10599</t>
  </si>
  <si>
    <t xml:space="preserve">PROD10600</t>
  </si>
  <si>
    <t xml:space="preserve">PROD10601</t>
  </si>
  <si>
    <t xml:space="preserve">PROD10602</t>
  </si>
  <si>
    <t xml:space="preserve">PROD10603</t>
  </si>
  <si>
    <t xml:space="preserve">PROD10604</t>
  </si>
  <si>
    <t xml:space="preserve">PROD10605</t>
  </si>
  <si>
    <t xml:space="preserve">PROD10606</t>
  </si>
  <si>
    <t xml:space="preserve">PROD10607</t>
  </si>
  <si>
    <t xml:space="preserve">PROD10608</t>
  </si>
  <si>
    <t xml:space="preserve">PROD10609</t>
  </si>
  <si>
    <t xml:space="preserve">PROD10610</t>
  </si>
  <si>
    <t xml:space="preserve">PROD10611</t>
  </si>
  <si>
    <t xml:space="preserve">PROD10612</t>
  </si>
  <si>
    <t xml:space="preserve">PROD10613</t>
  </si>
  <si>
    <t xml:space="preserve">PROD10614</t>
  </si>
  <si>
    <t xml:space="preserve">PROD10615</t>
  </si>
  <si>
    <t xml:space="preserve">PROD10616</t>
  </si>
  <si>
    <t xml:space="preserve">PROD10617</t>
  </si>
  <si>
    <t xml:space="preserve">PROD10618</t>
  </si>
  <si>
    <t xml:space="preserve">PROD10619</t>
  </si>
  <si>
    <t xml:space="preserve">PROD10620</t>
  </si>
  <si>
    <t xml:space="preserve">PROD10621</t>
  </si>
  <si>
    <t xml:space="preserve">PROD10622</t>
  </si>
  <si>
    <t xml:space="preserve">PROD10623</t>
  </si>
  <si>
    <t xml:space="preserve">PROD10624</t>
  </si>
  <si>
    <t xml:space="preserve">PROD10625</t>
  </si>
  <si>
    <t xml:space="preserve">PROD10626</t>
  </si>
  <si>
    <t xml:space="preserve">PROD10627</t>
  </si>
  <si>
    <t xml:space="preserve">PROD10628</t>
  </si>
  <si>
    <t xml:space="preserve">PROD10629</t>
  </si>
  <si>
    <t xml:space="preserve">PROD10630</t>
  </si>
  <si>
    <t xml:space="preserve">PROD10631</t>
  </si>
  <si>
    <t xml:space="preserve">PROD10632</t>
  </si>
  <si>
    <t xml:space="preserve">PROD10633</t>
  </si>
  <si>
    <t xml:space="preserve">PROD10634</t>
  </si>
  <si>
    <t xml:space="preserve">PROD10635</t>
  </si>
  <si>
    <t xml:space="preserve">PROD10636</t>
  </si>
  <si>
    <t xml:space="preserve">PROD10637</t>
  </si>
  <si>
    <t xml:space="preserve">PROD10638</t>
  </si>
  <si>
    <t xml:space="preserve">PROD10639</t>
  </si>
  <si>
    <t xml:space="preserve">PROD10640</t>
  </si>
  <si>
    <t xml:space="preserve">PROD10641</t>
  </si>
  <si>
    <t xml:space="preserve">PROD10642</t>
  </si>
  <si>
    <t xml:space="preserve">PROD10643</t>
  </si>
  <si>
    <t xml:space="preserve">PROD10644</t>
  </si>
  <si>
    <t xml:space="preserve">PROD10645</t>
  </si>
  <si>
    <t xml:space="preserve">PROD10646</t>
  </si>
  <si>
    <t xml:space="preserve">PROD10647</t>
  </si>
  <si>
    <t xml:space="preserve">PROD10648</t>
  </si>
  <si>
    <t xml:space="preserve">PROD10649</t>
  </si>
  <si>
    <t xml:space="preserve">PROD10650</t>
  </si>
  <si>
    <t xml:space="preserve">PROD10651</t>
  </si>
  <si>
    <t xml:space="preserve">PROD10652</t>
  </si>
  <si>
    <t xml:space="preserve">PROD10653</t>
  </si>
  <si>
    <t xml:space="preserve">PROD10654</t>
  </si>
  <si>
    <t xml:space="preserve">PROD10655</t>
  </si>
  <si>
    <t xml:space="preserve">PROD10656</t>
  </si>
  <si>
    <t xml:space="preserve">PROD10657</t>
  </si>
  <si>
    <t xml:space="preserve">PROD10658</t>
  </si>
  <si>
    <t xml:space="preserve">PROD10659</t>
  </si>
  <si>
    <t xml:space="preserve">PROD10660</t>
  </si>
  <si>
    <t xml:space="preserve">PROD10661</t>
  </si>
  <si>
    <t xml:space="preserve">PROD10662</t>
  </si>
  <si>
    <t xml:space="preserve">PROD10663</t>
  </si>
  <si>
    <t xml:space="preserve">PROD10664</t>
  </si>
  <si>
    <t xml:space="preserve">PROD10665</t>
  </si>
  <si>
    <t xml:space="preserve">PROD10666</t>
  </si>
  <si>
    <t xml:space="preserve">PROD10667</t>
  </si>
  <si>
    <t xml:space="preserve">PROD10668</t>
  </si>
  <si>
    <t xml:space="preserve">PROD10669</t>
  </si>
  <si>
    <t xml:space="preserve">PROD10670</t>
  </si>
  <si>
    <t xml:space="preserve">PROD10671</t>
  </si>
  <si>
    <t xml:space="preserve">PROD10672</t>
  </si>
  <si>
    <t xml:space="preserve">PROD10673</t>
  </si>
  <si>
    <t xml:space="preserve">PROD10674</t>
  </si>
  <si>
    <t xml:space="preserve">PROD10675</t>
  </si>
  <si>
    <t xml:space="preserve">PROD10676</t>
  </si>
  <si>
    <t xml:space="preserve">PROD10677</t>
  </si>
  <si>
    <t xml:space="preserve">PROD10678</t>
  </si>
  <si>
    <t xml:space="preserve">PROD10679</t>
  </si>
  <si>
    <t xml:space="preserve">PROD10680</t>
  </si>
  <si>
    <t xml:space="preserve">PROD10681</t>
  </si>
  <si>
    <t xml:space="preserve">PROD10682</t>
  </si>
  <si>
    <t xml:space="preserve">PROD10683</t>
  </si>
  <si>
    <t xml:space="preserve">PROD10684</t>
  </si>
  <si>
    <t xml:space="preserve">PROD10685</t>
  </si>
  <si>
    <t xml:space="preserve">PROD10686</t>
  </si>
  <si>
    <t xml:space="preserve">PROD10687</t>
  </si>
  <si>
    <t xml:space="preserve">PROD10688</t>
  </si>
  <si>
    <t xml:space="preserve">PROD10689</t>
  </si>
  <si>
    <t xml:space="preserve">PROD10690</t>
  </si>
  <si>
    <t xml:space="preserve">PROD10691</t>
  </si>
  <si>
    <t xml:space="preserve">PROD10692</t>
  </si>
  <si>
    <t xml:space="preserve">PROD10693</t>
  </si>
  <si>
    <t xml:space="preserve">PROD10694</t>
  </si>
  <si>
    <t xml:space="preserve">PROD10695</t>
  </si>
  <si>
    <t xml:space="preserve">PROD10696</t>
  </si>
  <si>
    <t xml:space="preserve">PROD10697</t>
  </si>
  <si>
    <t xml:space="preserve">PROD10698</t>
  </si>
  <si>
    <t xml:space="preserve">PROD10699</t>
  </si>
  <si>
    <t xml:space="preserve">PROD10700</t>
  </si>
  <si>
    <t xml:space="preserve">PROD10701</t>
  </si>
  <si>
    <t xml:space="preserve">PROD10702</t>
  </si>
  <si>
    <t xml:space="preserve">PROD10703</t>
  </si>
  <si>
    <t xml:space="preserve">PROD10704</t>
  </si>
  <si>
    <t xml:space="preserve">PROD10705</t>
  </si>
  <si>
    <t xml:space="preserve">PROD10706</t>
  </si>
  <si>
    <t xml:space="preserve">PROD10707</t>
  </si>
  <si>
    <t xml:space="preserve">PROD10708</t>
  </si>
  <si>
    <t xml:space="preserve">PROD10709</t>
  </si>
  <si>
    <t xml:space="preserve">PROD10710</t>
  </si>
  <si>
    <t xml:space="preserve">PROD10711</t>
  </si>
  <si>
    <t xml:space="preserve">PROD10712</t>
  </si>
  <si>
    <t xml:space="preserve">PROD10713</t>
  </si>
  <si>
    <t xml:space="preserve">PROD10714</t>
  </si>
  <si>
    <t xml:space="preserve">PROD10715</t>
  </si>
  <si>
    <t xml:space="preserve">PROD10716</t>
  </si>
  <si>
    <t xml:space="preserve">PROD10717</t>
  </si>
  <si>
    <t xml:space="preserve">PROD10718</t>
  </si>
  <si>
    <t xml:space="preserve">PROD10719</t>
  </si>
  <si>
    <t xml:space="preserve">PROD10720</t>
  </si>
  <si>
    <t xml:space="preserve">PROD10721</t>
  </si>
  <si>
    <t xml:space="preserve">PROD10722</t>
  </si>
  <si>
    <t xml:space="preserve">PROD10723</t>
  </si>
  <si>
    <t xml:space="preserve">PROD10724</t>
  </si>
  <si>
    <t xml:space="preserve">PROD10725</t>
  </si>
  <si>
    <t xml:space="preserve">PROD10726</t>
  </si>
  <si>
    <t xml:space="preserve">PROD10727</t>
  </si>
  <si>
    <t xml:space="preserve">PROD10728</t>
  </si>
  <si>
    <t xml:space="preserve">PROD10729</t>
  </si>
  <si>
    <t xml:space="preserve">PROD10730</t>
  </si>
  <si>
    <t xml:space="preserve">PROD10731</t>
  </si>
  <si>
    <t xml:space="preserve">PROD10732</t>
  </si>
  <si>
    <t xml:space="preserve">PROD10733</t>
  </si>
  <si>
    <t xml:space="preserve">PROD10734</t>
  </si>
  <si>
    <t xml:space="preserve">PROD10735</t>
  </si>
  <si>
    <t xml:space="preserve">PROD10736</t>
  </si>
  <si>
    <t xml:space="preserve">PROD10737</t>
  </si>
  <si>
    <t xml:space="preserve">PROD10738</t>
  </si>
  <si>
    <t xml:space="preserve">PROD10739</t>
  </si>
  <si>
    <t xml:space="preserve">PROD10740</t>
  </si>
  <si>
    <t xml:space="preserve">PROD10741</t>
  </si>
  <si>
    <t xml:space="preserve">PROD10742</t>
  </si>
  <si>
    <t xml:space="preserve">PROD10743</t>
  </si>
  <si>
    <t xml:space="preserve">PROD10744</t>
  </si>
  <si>
    <t xml:space="preserve">PROD10745</t>
  </si>
  <si>
    <t xml:space="preserve">PROD10746</t>
  </si>
  <si>
    <t xml:space="preserve">PROD10747</t>
  </si>
  <si>
    <t xml:space="preserve">PROD10748</t>
  </si>
  <si>
    <t xml:space="preserve">PROD10749</t>
  </si>
  <si>
    <t xml:space="preserve">PROD10750</t>
  </si>
  <si>
    <t xml:space="preserve">PROD10751</t>
  </si>
  <si>
    <t xml:space="preserve">PROD10752</t>
  </si>
  <si>
    <t xml:space="preserve">PROD10753</t>
  </si>
  <si>
    <t xml:space="preserve">PROD10754</t>
  </si>
  <si>
    <t xml:space="preserve">PROD10755</t>
  </si>
  <si>
    <t xml:space="preserve">PROD10756</t>
  </si>
  <si>
    <t xml:space="preserve">PROD10757</t>
  </si>
  <si>
    <t xml:space="preserve">PROD10758</t>
  </si>
  <si>
    <t xml:space="preserve">PROD10759</t>
  </si>
  <si>
    <t xml:space="preserve">PROD10760</t>
  </si>
  <si>
    <t xml:space="preserve">PROD10761</t>
  </si>
  <si>
    <t xml:space="preserve">PROD10762</t>
  </si>
  <si>
    <t xml:space="preserve">PROD10763</t>
  </si>
  <si>
    <t xml:space="preserve">PROD10764</t>
  </si>
  <si>
    <t xml:space="preserve">PROD10765</t>
  </si>
  <si>
    <t xml:space="preserve">PROD10766</t>
  </si>
  <si>
    <t xml:space="preserve">PROD10767</t>
  </si>
  <si>
    <t xml:space="preserve">PROD10768</t>
  </si>
  <si>
    <t xml:space="preserve">PROD10769</t>
  </si>
  <si>
    <t xml:space="preserve">PROD10770</t>
  </si>
  <si>
    <t xml:space="preserve">PROD10771</t>
  </si>
  <si>
    <t xml:space="preserve">PROD10772</t>
  </si>
  <si>
    <t xml:space="preserve">PROD10773</t>
  </si>
  <si>
    <t xml:space="preserve">PROD10774</t>
  </si>
  <si>
    <t xml:space="preserve">PROD10775</t>
  </si>
  <si>
    <t xml:space="preserve">PROD10776</t>
  </si>
  <si>
    <t xml:space="preserve">PROD10777</t>
  </si>
  <si>
    <t xml:space="preserve">PROD10778</t>
  </si>
  <si>
    <t xml:space="preserve">PROD10779</t>
  </si>
  <si>
    <t xml:space="preserve">PROD10780</t>
  </si>
  <si>
    <t xml:space="preserve">PROD10781</t>
  </si>
  <si>
    <t xml:space="preserve">PROD10782</t>
  </si>
  <si>
    <t xml:space="preserve">PROD10783</t>
  </si>
  <si>
    <t xml:space="preserve">PROD10784</t>
  </si>
  <si>
    <t xml:space="preserve">PROD10785</t>
  </si>
  <si>
    <t xml:space="preserve">PROD10786</t>
  </si>
  <si>
    <t xml:space="preserve">PROD10787</t>
  </si>
  <si>
    <t xml:space="preserve">PROD10788</t>
  </si>
  <si>
    <t xml:space="preserve">PROD10789</t>
  </si>
  <si>
    <t xml:space="preserve">PROD10790</t>
  </si>
  <si>
    <t xml:space="preserve">PROD10791</t>
  </si>
  <si>
    <t xml:space="preserve">PROD10792</t>
  </si>
  <si>
    <t xml:space="preserve">PROD10793</t>
  </si>
  <si>
    <t xml:space="preserve">PROD10794</t>
  </si>
  <si>
    <t xml:space="preserve">PROD10795</t>
  </si>
  <si>
    <t xml:space="preserve">PROD10796</t>
  </si>
  <si>
    <t xml:space="preserve">PROD10797</t>
  </si>
  <si>
    <t xml:space="preserve">PROD10798</t>
  </si>
  <si>
    <t xml:space="preserve">PROD10799</t>
  </si>
  <si>
    <t xml:space="preserve">PROD10800</t>
  </si>
  <si>
    <t xml:space="preserve">PROD10801</t>
  </si>
  <si>
    <t xml:space="preserve">PROD10802</t>
  </si>
  <si>
    <t xml:space="preserve">PROD10803</t>
  </si>
  <si>
    <t xml:space="preserve">PROD10804</t>
  </si>
  <si>
    <t xml:space="preserve">PROD10805</t>
  </si>
  <si>
    <t xml:space="preserve">PROD10806</t>
  </si>
  <si>
    <t xml:space="preserve">PROD10807</t>
  </si>
  <si>
    <t xml:space="preserve">PROD10808</t>
  </si>
  <si>
    <t xml:space="preserve">PROD10809</t>
  </si>
  <si>
    <t xml:space="preserve">PROD10810</t>
  </si>
  <si>
    <t xml:space="preserve">PROD10811</t>
  </si>
  <si>
    <t xml:space="preserve">PROD10812</t>
  </si>
  <si>
    <t xml:space="preserve">PROD10813</t>
  </si>
  <si>
    <t xml:space="preserve">PROD10814</t>
  </si>
  <si>
    <t xml:space="preserve">PROD10815</t>
  </si>
  <si>
    <t xml:space="preserve">PROD10816</t>
  </si>
  <si>
    <t xml:space="preserve">PROD10817</t>
  </si>
  <si>
    <t xml:space="preserve">PROD10818</t>
  </si>
  <si>
    <t xml:space="preserve">PROD10819</t>
  </si>
  <si>
    <t xml:space="preserve">PROD10820</t>
  </si>
  <si>
    <t xml:space="preserve">PROD10821</t>
  </si>
  <si>
    <t xml:space="preserve">PROD10822</t>
  </si>
  <si>
    <t xml:space="preserve">PROD10823</t>
  </si>
  <si>
    <t xml:space="preserve">PROD10824</t>
  </si>
  <si>
    <t xml:space="preserve">PROD10825</t>
  </si>
  <si>
    <t xml:space="preserve">PROD10826</t>
  </si>
  <si>
    <t xml:space="preserve">PROD10827</t>
  </si>
  <si>
    <t xml:space="preserve">PROD10828</t>
  </si>
  <si>
    <t xml:space="preserve">PROD10829</t>
  </si>
  <si>
    <t xml:space="preserve">PROD10830</t>
  </si>
  <si>
    <t xml:space="preserve">PROD10831</t>
  </si>
  <si>
    <t xml:space="preserve">PROD10832</t>
  </si>
  <si>
    <t xml:space="preserve">PROD10833</t>
  </si>
  <si>
    <t xml:space="preserve">PROD10834</t>
  </si>
  <si>
    <t xml:space="preserve">PROD10835</t>
  </si>
  <si>
    <t xml:space="preserve">PROD10836</t>
  </si>
  <si>
    <t xml:space="preserve">PROD10837</t>
  </si>
  <si>
    <t xml:space="preserve">PROD10838</t>
  </si>
  <si>
    <t xml:space="preserve">PROD10839</t>
  </si>
  <si>
    <t xml:space="preserve">PROD10840</t>
  </si>
  <si>
    <t xml:space="preserve">PROD10841</t>
  </si>
  <si>
    <t xml:space="preserve">PROD10842</t>
  </si>
  <si>
    <t xml:space="preserve">PROD10843</t>
  </si>
  <si>
    <t xml:space="preserve">PROD10844</t>
  </si>
  <si>
    <t xml:space="preserve">PROD10845</t>
  </si>
  <si>
    <t xml:space="preserve">PROD10846</t>
  </si>
  <si>
    <t xml:space="preserve">PROD10847</t>
  </si>
  <si>
    <t xml:space="preserve">PROD10848</t>
  </si>
  <si>
    <t xml:space="preserve">PROD10849</t>
  </si>
  <si>
    <t xml:space="preserve">PROD10850</t>
  </si>
  <si>
    <t xml:space="preserve">PROD10851</t>
  </si>
  <si>
    <t xml:space="preserve">PROD10852</t>
  </si>
  <si>
    <t xml:space="preserve">PROD10853</t>
  </si>
  <si>
    <t xml:space="preserve">PROD10854</t>
  </si>
  <si>
    <t xml:space="preserve">PROD10855</t>
  </si>
  <si>
    <t xml:space="preserve">PROD10856</t>
  </si>
  <si>
    <t xml:space="preserve">PROD10857</t>
  </si>
  <si>
    <t xml:space="preserve">PROD10858</t>
  </si>
  <si>
    <t xml:space="preserve">PROD10859</t>
  </si>
  <si>
    <t xml:space="preserve">PROD10860</t>
  </si>
  <si>
    <t xml:space="preserve">PROD10861</t>
  </si>
  <si>
    <t xml:space="preserve">PROD10862</t>
  </si>
  <si>
    <t xml:space="preserve">PROD10863</t>
  </si>
  <si>
    <t xml:space="preserve">PROD10864</t>
  </si>
  <si>
    <t xml:space="preserve">PROD10865</t>
  </si>
  <si>
    <t xml:space="preserve">PROD10866</t>
  </si>
  <si>
    <t xml:space="preserve">PROD10867</t>
  </si>
  <si>
    <t xml:space="preserve">PROD10868</t>
  </si>
  <si>
    <t xml:space="preserve">PROD10869</t>
  </si>
  <si>
    <t xml:space="preserve">PROD10870</t>
  </si>
  <si>
    <t xml:space="preserve">PROD10871</t>
  </si>
  <si>
    <t xml:space="preserve">PROD10872</t>
  </si>
  <si>
    <t xml:space="preserve">PROD10873</t>
  </si>
  <si>
    <t xml:space="preserve">PROD10874</t>
  </si>
  <si>
    <t xml:space="preserve">PROD10875</t>
  </si>
  <si>
    <t xml:space="preserve">PROD10876</t>
  </si>
  <si>
    <t xml:space="preserve">PROD10877</t>
  </si>
  <si>
    <t xml:space="preserve">PROD10878</t>
  </si>
  <si>
    <t xml:space="preserve">PROD10879</t>
  </si>
  <si>
    <t xml:space="preserve">PROD10880</t>
  </si>
  <si>
    <t xml:space="preserve">PROD10881</t>
  </si>
  <si>
    <t xml:space="preserve">PROD10882</t>
  </si>
  <si>
    <t xml:space="preserve">PROD10883</t>
  </si>
  <si>
    <t xml:space="preserve">PROD10884</t>
  </si>
  <si>
    <t xml:space="preserve">PROD10885</t>
  </si>
  <si>
    <t xml:space="preserve">PROD10886</t>
  </si>
  <si>
    <t xml:space="preserve">PROD10887</t>
  </si>
  <si>
    <t xml:space="preserve">PROD10888</t>
  </si>
  <si>
    <t xml:space="preserve">PROD10889</t>
  </si>
  <si>
    <t xml:space="preserve">PROD10890</t>
  </si>
  <si>
    <t xml:space="preserve">PROD10891</t>
  </si>
  <si>
    <t xml:space="preserve">PROD10892</t>
  </si>
  <si>
    <t xml:space="preserve">PROD10893</t>
  </si>
  <si>
    <t xml:space="preserve">PROD10894</t>
  </si>
  <si>
    <t xml:space="preserve">PROD10895</t>
  </si>
  <si>
    <t xml:space="preserve">PROD10896</t>
  </si>
  <si>
    <t xml:space="preserve">PROD10897</t>
  </si>
  <si>
    <t xml:space="preserve">PROD10898</t>
  </si>
  <si>
    <t xml:space="preserve">PROD10899</t>
  </si>
  <si>
    <t xml:space="preserve">PROD10900</t>
  </si>
  <si>
    <t xml:space="preserve">PROD10901</t>
  </si>
  <si>
    <t xml:space="preserve">PROD10902</t>
  </si>
  <si>
    <t xml:space="preserve">PROD10903</t>
  </si>
  <si>
    <t xml:space="preserve">PROD10904</t>
  </si>
  <si>
    <t xml:space="preserve">PROD10905</t>
  </si>
  <si>
    <t xml:space="preserve">PROD10906</t>
  </si>
  <si>
    <t xml:space="preserve">PROD10907</t>
  </si>
  <si>
    <t xml:space="preserve">PROD10908</t>
  </si>
  <si>
    <t xml:space="preserve">PROD10909</t>
  </si>
  <si>
    <t xml:space="preserve">PROD10910</t>
  </si>
  <si>
    <t xml:space="preserve">PROD10911</t>
  </si>
  <si>
    <t xml:space="preserve">PROD10912</t>
  </si>
  <si>
    <t xml:space="preserve">PROD10913</t>
  </si>
  <si>
    <t xml:space="preserve">PROD10914</t>
  </si>
  <si>
    <t xml:space="preserve">PROD10915</t>
  </si>
  <si>
    <t xml:space="preserve">PROD10916</t>
  </si>
  <si>
    <t xml:space="preserve">PROD10917</t>
  </si>
  <si>
    <t xml:space="preserve">PROD10918</t>
  </si>
  <si>
    <t xml:space="preserve">PROD10919</t>
  </si>
  <si>
    <t xml:space="preserve">PROD10920</t>
  </si>
  <si>
    <t xml:space="preserve">PROD10921</t>
  </si>
  <si>
    <t xml:space="preserve">PROD10922</t>
  </si>
  <si>
    <t xml:space="preserve">PROD10923</t>
  </si>
  <si>
    <t xml:space="preserve">PROD10924</t>
  </si>
  <si>
    <t xml:space="preserve">PROD10925</t>
  </si>
  <si>
    <t xml:space="preserve">PROD10926</t>
  </si>
  <si>
    <t xml:space="preserve">PROD10927</t>
  </si>
  <si>
    <t xml:space="preserve">PROD10928</t>
  </si>
  <si>
    <t xml:space="preserve">PROD10929</t>
  </si>
  <si>
    <t xml:space="preserve">PROD10930</t>
  </si>
  <si>
    <t xml:space="preserve">PROD10931</t>
  </si>
  <si>
    <t xml:space="preserve">PROD10932</t>
  </si>
  <si>
    <t xml:space="preserve">PROD10933</t>
  </si>
  <si>
    <t xml:space="preserve">PROD10934</t>
  </si>
  <si>
    <t xml:space="preserve">PROD10935</t>
  </si>
  <si>
    <t xml:space="preserve">PROD10936</t>
  </si>
  <si>
    <t xml:space="preserve">PROD10937</t>
  </si>
  <si>
    <t xml:space="preserve">PROD10938</t>
  </si>
  <si>
    <t xml:space="preserve">PROD10939</t>
  </si>
  <si>
    <t xml:space="preserve">PROD10940</t>
  </si>
  <si>
    <t xml:space="preserve">PROD10941</t>
  </si>
  <si>
    <t xml:space="preserve">PROD10942</t>
  </si>
  <si>
    <t xml:space="preserve">PROD10943</t>
  </si>
  <si>
    <t xml:space="preserve">PROD10944</t>
  </si>
  <si>
    <t xml:space="preserve">PROD10945</t>
  </si>
  <si>
    <t xml:space="preserve">PROD10946</t>
  </si>
  <si>
    <t xml:space="preserve">PROD10947</t>
  </si>
  <si>
    <t xml:space="preserve">PROD10948</t>
  </si>
  <si>
    <t xml:space="preserve">PROD10949</t>
  </si>
  <si>
    <t xml:space="preserve">PROD10950</t>
  </si>
  <si>
    <t xml:space="preserve">PROD10951</t>
  </si>
  <si>
    <t xml:space="preserve">PROD10952</t>
  </si>
  <si>
    <t xml:space="preserve">PROD10953</t>
  </si>
  <si>
    <t xml:space="preserve">PROD10954</t>
  </si>
  <si>
    <t xml:space="preserve">PROD10955</t>
  </si>
  <si>
    <t xml:space="preserve">PROD10956</t>
  </si>
  <si>
    <t xml:space="preserve">PROD10957</t>
  </si>
  <si>
    <t xml:space="preserve">PROD10958</t>
  </si>
  <si>
    <t xml:space="preserve">PROD10959</t>
  </si>
  <si>
    <t xml:space="preserve">PROD10960</t>
  </si>
  <si>
    <t xml:space="preserve">PROD10961</t>
  </si>
  <si>
    <t xml:space="preserve">PROD10962</t>
  </si>
  <si>
    <t xml:space="preserve">PROD10963</t>
  </si>
  <si>
    <t xml:space="preserve">PROD10964</t>
  </si>
  <si>
    <t xml:space="preserve">PROD10965</t>
  </si>
  <si>
    <t xml:space="preserve">PROD10966</t>
  </si>
  <si>
    <t xml:space="preserve">PROD10967</t>
  </si>
  <si>
    <t xml:space="preserve">PROD10968</t>
  </si>
  <si>
    <t xml:space="preserve">PROD10969</t>
  </si>
  <si>
    <t xml:space="preserve">PROD10970</t>
  </si>
  <si>
    <t xml:space="preserve">PROD10971</t>
  </si>
  <si>
    <t xml:space="preserve">PROD10972</t>
  </si>
  <si>
    <t xml:space="preserve">PROD10973</t>
  </si>
  <si>
    <t xml:space="preserve">PROD10974</t>
  </si>
  <si>
    <t xml:space="preserve">PROD10975</t>
  </si>
  <si>
    <t xml:space="preserve">PROD10976</t>
  </si>
  <si>
    <t xml:space="preserve">PROD10977</t>
  </si>
  <si>
    <t xml:space="preserve">PROD10978</t>
  </si>
  <si>
    <t xml:space="preserve">PROD10979</t>
  </si>
  <si>
    <t xml:space="preserve">PROD10980</t>
  </si>
  <si>
    <t xml:space="preserve">PROD10981</t>
  </si>
  <si>
    <t xml:space="preserve">PROD10982</t>
  </si>
  <si>
    <t xml:space="preserve">PROD10983</t>
  </si>
  <si>
    <t xml:space="preserve">PROD10984</t>
  </si>
  <si>
    <t xml:space="preserve">PROD10985</t>
  </si>
  <si>
    <t xml:space="preserve">PROD10986</t>
  </si>
  <si>
    <t xml:space="preserve">PROD10987</t>
  </si>
  <si>
    <t xml:space="preserve">PROD10988</t>
  </si>
  <si>
    <t xml:space="preserve">PROD10989</t>
  </si>
  <si>
    <t xml:space="preserve">PROD10990</t>
  </si>
  <si>
    <t xml:space="preserve">PROD10991</t>
  </si>
  <si>
    <t xml:space="preserve">PROD10992</t>
  </si>
  <si>
    <t xml:space="preserve">PROD10993</t>
  </si>
  <si>
    <t xml:space="preserve">PROD10994</t>
  </si>
  <si>
    <t xml:space="preserve">PROD10995</t>
  </si>
  <si>
    <t xml:space="preserve">PROD10996</t>
  </si>
  <si>
    <t xml:space="preserve">PROD10997</t>
  </si>
  <si>
    <t xml:space="preserve">PROD10998</t>
  </si>
  <si>
    <t xml:space="preserve">PROD10999</t>
  </si>
  <si>
    <t xml:space="preserve">PROD11000</t>
  </si>
  <si>
    <t xml:space="preserve">PROD11001</t>
  </si>
  <si>
    <t xml:space="preserve">PROD11002</t>
  </si>
  <si>
    <t xml:space="preserve">PROD11003</t>
  </si>
  <si>
    <t xml:space="preserve">PROD11004</t>
  </si>
  <si>
    <t xml:space="preserve">PROD11005</t>
  </si>
  <si>
    <t xml:space="preserve">PROD11006</t>
  </si>
  <si>
    <t xml:space="preserve">PROD11007</t>
  </si>
  <si>
    <t xml:space="preserve">PROD11008</t>
  </si>
  <si>
    <t xml:space="preserve">PROD11009</t>
  </si>
  <si>
    <t xml:space="preserve">PROD11010</t>
  </si>
  <si>
    <t xml:space="preserve">PROD11011</t>
  </si>
  <si>
    <t xml:space="preserve">PROD11012</t>
  </si>
  <si>
    <t xml:space="preserve">PROD11013</t>
  </si>
  <si>
    <t xml:space="preserve">PROD11014</t>
  </si>
  <si>
    <t xml:space="preserve">PROD11015</t>
  </si>
  <si>
    <t xml:space="preserve">PROD11016</t>
  </si>
  <si>
    <t xml:space="preserve">PROD11017</t>
  </si>
  <si>
    <t xml:space="preserve">PROD11018</t>
  </si>
  <si>
    <t xml:space="preserve">PROD11019</t>
  </si>
  <si>
    <t xml:space="preserve">PROD11020</t>
  </si>
  <si>
    <t xml:space="preserve">PROD11021</t>
  </si>
  <si>
    <t xml:space="preserve">PROD11022</t>
  </si>
  <si>
    <t xml:space="preserve">PROD11023</t>
  </si>
  <si>
    <t xml:space="preserve">PROD11024</t>
  </si>
  <si>
    <t xml:space="preserve">PROD11025</t>
  </si>
  <si>
    <t xml:space="preserve">PROD11026</t>
  </si>
  <si>
    <t xml:space="preserve">PROD11027</t>
  </si>
  <si>
    <t xml:space="preserve">PROD11028</t>
  </si>
  <si>
    <t xml:space="preserve">PROD11029</t>
  </si>
  <si>
    <t xml:space="preserve">PROD11030</t>
  </si>
  <si>
    <t xml:space="preserve">PROD11031</t>
  </si>
  <si>
    <t xml:space="preserve">PROD11032</t>
  </si>
  <si>
    <t xml:space="preserve">PROD11033</t>
  </si>
  <si>
    <t xml:space="preserve">PROD11034</t>
  </si>
  <si>
    <t xml:space="preserve">PROD11035</t>
  </si>
  <si>
    <t xml:space="preserve">PROD11036</t>
  </si>
  <si>
    <t xml:space="preserve">PROD11037</t>
  </si>
  <si>
    <t xml:space="preserve">PROD11038</t>
  </si>
  <si>
    <t xml:space="preserve">PROD11039</t>
  </si>
  <si>
    <t xml:space="preserve">PROD11040</t>
  </si>
  <si>
    <t xml:space="preserve">PROD11041</t>
  </si>
  <si>
    <t xml:space="preserve">PROD11042</t>
  </si>
  <si>
    <t xml:space="preserve">PROD11043</t>
  </si>
  <si>
    <t xml:space="preserve">PROD11044</t>
  </si>
  <si>
    <t xml:space="preserve">PROD11045</t>
  </si>
  <si>
    <t xml:space="preserve">PROD11046</t>
  </si>
  <si>
    <t xml:space="preserve">PROD11047</t>
  </si>
  <si>
    <t xml:space="preserve">PROD11048</t>
  </si>
  <si>
    <t xml:space="preserve">PROD11049</t>
  </si>
  <si>
    <t xml:space="preserve">PROD11050</t>
  </si>
  <si>
    <t xml:space="preserve">PROD11051</t>
  </si>
  <si>
    <t xml:space="preserve">PROD11052</t>
  </si>
  <si>
    <t xml:space="preserve">PROD11053</t>
  </si>
  <si>
    <t xml:space="preserve">PROD11054</t>
  </si>
  <si>
    <t xml:space="preserve">PROD11055</t>
  </si>
  <si>
    <t xml:space="preserve">PROD11056</t>
  </si>
  <si>
    <t xml:space="preserve">PROD11057</t>
  </si>
  <si>
    <t xml:space="preserve">PROD11058</t>
  </si>
  <si>
    <t xml:space="preserve">PROD11059</t>
  </si>
  <si>
    <t xml:space="preserve">PROD11060</t>
  </si>
  <si>
    <t xml:space="preserve">PROD11061</t>
  </si>
  <si>
    <t xml:space="preserve">PROD11062</t>
  </si>
  <si>
    <t xml:space="preserve">PROD11063</t>
  </si>
  <si>
    <t xml:space="preserve">PROD11064</t>
  </si>
  <si>
    <t xml:space="preserve">PROD11065</t>
  </si>
  <si>
    <t xml:space="preserve">PROD11066</t>
  </si>
  <si>
    <t xml:space="preserve">PROD11067</t>
  </si>
  <si>
    <t xml:space="preserve">PROD11068</t>
  </si>
  <si>
    <t xml:space="preserve">PROD11069</t>
  </si>
  <si>
    <t xml:space="preserve">PROD11070</t>
  </si>
  <si>
    <t xml:space="preserve">PROD11071</t>
  </si>
  <si>
    <t xml:space="preserve">PROD11072</t>
  </si>
  <si>
    <t xml:space="preserve">PROD11073</t>
  </si>
  <si>
    <t xml:space="preserve">PROD11074</t>
  </si>
  <si>
    <t xml:space="preserve">PROD11075</t>
  </si>
  <si>
    <t xml:space="preserve">PROD11076</t>
  </si>
  <si>
    <t xml:space="preserve">PROD11077</t>
  </si>
  <si>
    <t xml:space="preserve">PROD11078</t>
  </si>
  <si>
    <t xml:space="preserve">PROD11079</t>
  </si>
  <si>
    <t xml:space="preserve">PROD11080</t>
  </si>
  <si>
    <t xml:space="preserve">PROD11081</t>
  </si>
  <si>
    <t xml:space="preserve">PROD11082</t>
  </si>
  <si>
    <t xml:space="preserve">PROD11083</t>
  </si>
  <si>
    <t xml:space="preserve">PROD11084</t>
  </si>
  <si>
    <t xml:space="preserve">PROD11085</t>
  </si>
  <si>
    <t xml:space="preserve">PROD11086</t>
  </si>
  <si>
    <t xml:space="preserve">PROD11087</t>
  </si>
  <si>
    <t xml:space="preserve">PROD11088</t>
  </si>
  <si>
    <t xml:space="preserve">PROD11089</t>
  </si>
  <si>
    <t xml:space="preserve">PROD11090</t>
  </si>
  <si>
    <t xml:space="preserve">PROD11091</t>
  </si>
  <si>
    <t xml:space="preserve">PROD11092</t>
  </si>
  <si>
    <t xml:space="preserve">PROD11093</t>
  </si>
  <si>
    <t xml:space="preserve">PROD11094</t>
  </si>
  <si>
    <t xml:space="preserve">PROD11095</t>
  </si>
  <si>
    <t xml:space="preserve">PROD11096</t>
  </si>
  <si>
    <t xml:space="preserve">PROD11097</t>
  </si>
  <si>
    <t xml:space="preserve">PROD11098</t>
  </si>
  <si>
    <t xml:space="preserve">PROD11099</t>
  </si>
  <si>
    <t xml:space="preserve">PROD11100</t>
  </si>
  <si>
    <t xml:space="preserve">PROD11101</t>
  </si>
  <si>
    <t xml:space="preserve">PROD11102</t>
  </si>
  <si>
    <t xml:space="preserve">PROD11103</t>
  </si>
  <si>
    <t xml:space="preserve">PROD11104</t>
  </si>
  <si>
    <t xml:space="preserve">PROD11105</t>
  </si>
  <si>
    <t xml:space="preserve">PROD11106</t>
  </si>
  <si>
    <t xml:space="preserve">PROD11107</t>
  </si>
  <si>
    <t xml:space="preserve">PROD11108</t>
  </si>
  <si>
    <t xml:space="preserve">PROD11109</t>
  </si>
  <si>
    <t xml:space="preserve">PROD11110</t>
  </si>
  <si>
    <t xml:space="preserve">PROD11111</t>
  </si>
  <si>
    <t xml:space="preserve">PROD11112</t>
  </si>
  <si>
    <t xml:space="preserve">PROD11113</t>
  </si>
  <si>
    <t xml:space="preserve">PROD11114</t>
  </si>
  <si>
    <t xml:space="preserve">PROD11115</t>
  </si>
  <si>
    <t xml:space="preserve">PROD11116</t>
  </si>
  <si>
    <t xml:space="preserve">PROD11117</t>
  </si>
  <si>
    <t xml:space="preserve">PROD11118</t>
  </si>
  <si>
    <t xml:space="preserve">PROD11119</t>
  </si>
  <si>
    <t xml:space="preserve">PROD11120</t>
  </si>
  <si>
    <t xml:space="preserve">PROD11121</t>
  </si>
  <si>
    <t xml:space="preserve">PROD11122</t>
  </si>
  <si>
    <t xml:space="preserve">PROD11123</t>
  </si>
  <si>
    <t xml:space="preserve">PROD11124</t>
  </si>
  <si>
    <t xml:space="preserve">PROD11125</t>
  </si>
  <si>
    <t xml:space="preserve">PROD11126</t>
  </si>
  <si>
    <t xml:space="preserve">PROD11127</t>
  </si>
  <si>
    <t xml:space="preserve">PROD11128</t>
  </si>
  <si>
    <t xml:space="preserve">PROD11129</t>
  </si>
  <si>
    <t xml:space="preserve">PROD11130</t>
  </si>
  <si>
    <t xml:space="preserve">PROD11131</t>
  </si>
  <si>
    <t xml:space="preserve">PROD11132</t>
  </si>
  <si>
    <t xml:space="preserve">PROD11133</t>
  </si>
  <si>
    <t xml:space="preserve">PROD11134</t>
  </si>
  <si>
    <t xml:space="preserve">PROD11135</t>
  </si>
  <si>
    <t xml:space="preserve">PROD11136</t>
  </si>
  <si>
    <t xml:space="preserve">PROD11137</t>
  </si>
  <si>
    <t xml:space="preserve">PROD11138</t>
  </si>
  <si>
    <t xml:space="preserve">PROD11139</t>
  </si>
  <si>
    <t xml:space="preserve">PROD11140</t>
  </si>
  <si>
    <t xml:space="preserve">PROD11141</t>
  </si>
  <si>
    <t xml:space="preserve">PROD11142</t>
  </si>
  <si>
    <t xml:space="preserve">PROD11143</t>
  </si>
  <si>
    <t xml:space="preserve">PROD11144</t>
  </si>
  <si>
    <t xml:space="preserve">PROD11145</t>
  </si>
  <si>
    <t xml:space="preserve">PROD11146</t>
  </si>
  <si>
    <t xml:space="preserve">PROD11147</t>
  </si>
  <si>
    <t xml:space="preserve">PROD11148</t>
  </si>
  <si>
    <t xml:space="preserve">PROD11149</t>
  </si>
  <si>
    <t xml:space="preserve">PROD11150</t>
  </si>
  <si>
    <t xml:space="preserve">PROD11151</t>
  </si>
  <si>
    <t xml:space="preserve">PROD11152</t>
  </si>
  <si>
    <t xml:space="preserve">PROD11153</t>
  </si>
  <si>
    <t xml:space="preserve">PROD11154</t>
  </si>
  <si>
    <t xml:space="preserve">PROD11155</t>
  </si>
  <si>
    <t xml:space="preserve">PROD11156</t>
  </si>
  <si>
    <t xml:space="preserve">PROD11157</t>
  </si>
  <si>
    <t xml:space="preserve">PROD11158</t>
  </si>
  <si>
    <t xml:space="preserve">PROD11159</t>
  </si>
  <si>
    <t xml:space="preserve">PROD11160</t>
  </si>
  <si>
    <t xml:space="preserve">PROD11161</t>
  </si>
  <si>
    <t xml:space="preserve">PROD11162</t>
  </si>
  <si>
    <t xml:space="preserve">PROD11163</t>
  </si>
  <si>
    <t xml:space="preserve">PROD11164</t>
  </si>
  <si>
    <t xml:space="preserve">PROD11165</t>
  </si>
  <si>
    <t xml:space="preserve">PROD11166</t>
  </si>
  <si>
    <t xml:space="preserve">PROD11167</t>
  </si>
  <si>
    <t xml:space="preserve">PROD11168</t>
  </si>
  <si>
    <t xml:space="preserve">PROD11169</t>
  </si>
  <si>
    <t xml:space="preserve">PROD11170</t>
  </si>
  <si>
    <t xml:space="preserve">PROD11171</t>
  </si>
  <si>
    <t xml:space="preserve">PROD11172</t>
  </si>
  <si>
    <t xml:space="preserve">PROD11173</t>
  </si>
  <si>
    <t xml:space="preserve">PROD11174</t>
  </si>
  <si>
    <t xml:space="preserve">PROD11175</t>
  </si>
  <si>
    <t xml:space="preserve">PROD11176</t>
  </si>
  <si>
    <t xml:space="preserve">PROD11177</t>
  </si>
  <si>
    <t xml:space="preserve">PROD11178</t>
  </si>
  <si>
    <t xml:space="preserve">PROD11179</t>
  </si>
  <si>
    <t xml:space="preserve">PROD11180</t>
  </si>
  <si>
    <t xml:space="preserve">PROD11181</t>
  </si>
  <si>
    <t xml:space="preserve">PROD11182</t>
  </si>
  <si>
    <t xml:space="preserve">PROD11183</t>
  </si>
  <si>
    <t xml:space="preserve">PROD11184</t>
  </si>
  <si>
    <t xml:space="preserve">PROD11185</t>
  </si>
  <si>
    <t xml:space="preserve">PROD11186</t>
  </si>
  <si>
    <t xml:space="preserve">PROD11187</t>
  </si>
  <si>
    <t xml:space="preserve">PROD11188</t>
  </si>
  <si>
    <t xml:space="preserve">PROD11189</t>
  </si>
  <si>
    <t xml:space="preserve">PROD11190</t>
  </si>
  <si>
    <t xml:space="preserve">PROD11191</t>
  </si>
  <si>
    <t xml:space="preserve">PROD11192</t>
  </si>
  <si>
    <t xml:space="preserve">PROD11193</t>
  </si>
  <si>
    <t xml:space="preserve">PROD11194</t>
  </si>
  <si>
    <t xml:space="preserve">PROD11195</t>
  </si>
  <si>
    <t xml:space="preserve">PROD11196</t>
  </si>
  <si>
    <t xml:space="preserve">PROD11197</t>
  </si>
  <si>
    <t xml:space="preserve">PROD11198</t>
  </si>
  <si>
    <t xml:space="preserve">PROD11199</t>
  </si>
  <si>
    <t xml:space="preserve">PROD11200</t>
  </si>
  <si>
    <t xml:space="preserve">PROD11201</t>
  </si>
  <si>
    <t xml:space="preserve">PROD11202</t>
  </si>
  <si>
    <t xml:space="preserve">PROD11203</t>
  </si>
  <si>
    <t xml:space="preserve">PROD11204</t>
  </si>
  <si>
    <t xml:space="preserve">PROD11205</t>
  </si>
  <si>
    <t xml:space="preserve">PROD11206</t>
  </si>
  <si>
    <t xml:space="preserve">PROD11207</t>
  </si>
  <si>
    <t xml:space="preserve">PROD11208</t>
  </si>
  <si>
    <t xml:space="preserve">PROD11209</t>
  </si>
  <si>
    <t xml:space="preserve">PROD11210</t>
  </si>
  <si>
    <t xml:space="preserve">PROD11211</t>
  </si>
  <si>
    <t xml:space="preserve">PROD11212</t>
  </si>
  <si>
    <t xml:space="preserve">PROD11213</t>
  </si>
  <si>
    <t xml:space="preserve">PROD11214</t>
  </si>
  <si>
    <t xml:space="preserve">PROD11215</t>
  </si>
  <si>
    <t xml:space="preserve">PROD11216</t>
  </si>
  <si>
    <t xml:space="preserve">PROD11217</t>
  </si>
  <si>
    <t xml:space="preserve">PROD11218</t>
  </si>
  <si>
    <t xml:space="preserve">PROD11219</t>
  </si>
  <si>
    <t xml:space="preserve">PROD11220</t>
  </si>
  <si>
    <t xml:space="preserve">PROD11221</t>
  </si>
  <si>
    <t xml:space="preserve">PROD11222</t>
  </si>
  <si>
    <t xml:space="preserve">PROD11223</t>
  </si>
  <si>
    <t xml:space="preserve">PROD11224</t>
  </si>
  <si>
    <t xml:space="preserve">PROD11225</t>
  </si>
  <si>
    <t xml:space="preserve">PROD11226</t>
  </si>
  <si>
    <t xml:space="preserve">PROD11227</t>
  </si>
  <si>
    <t xml:space="preserve">PROD11228</t>
  </si>
  <si>
    <t xml:space="preserve">PROD11229</t>
  </si>
  <si>
    <t xml:space="preserve">PROD11230</t>
  </si>
  <si>
    <t xml:space="preserve">PROD11231</t>
  </si>
  <si>
    <t xml:space="preserve">PROD11232</t>
  </si>
  <si>
    <t xml:space="preserve">PROD11233</t>
  </si>
  <si>
    <t xml:space="preserve">PROD11234</t>
  </si>
  <si>
    <t xml:space="preserve">PROD11235</t>
  </si>
  <si>
    <t xml:space="preserve">PROD11236</t>
  </si>
  <si>
    <t xml:space="preserve">PROD11237</t>
  </si>
  <si>
    <t xml:space="preserve">PROD11238</t>
  </si>
  <si>
    <t xml:space="preserve">PROD11239</t>
  </si>
  <si>
    <t xml:space="preserve">PROD11240</t>
  </si>
  <si>
    <t xml:space="preserve">PROD11241</t>
  </si>
  <si>
    <t xml:space="preserve">PROD11242</t>
  </si>
  <si>
    <t xml:space="preserve">PROD11243</t>
  </si>
  <si>
    <t xml:space="preserve">PROD11244</t>
  </si>
  <si>
    <t xml:space="preserve">PROD11245</t>
  </si>
  <si>
    <t xml:space="preserve">PROD11246</t>
  </si>
  <si>
    <t xml:space="preserve">PROD11247</t>
  </si>
  <si>
    <t xml:space="preserve">PROD11248</t>
  </si>
  <si>
    <t xml:space="preserve">PROD11249</t>
  </si>
  <si>
    <t xml:space="preserve">PROD11250</t>
  </si>
  <si>
    <t xml:space="preserve">PROD11251</t>
  </si>
  <si>
    <t xml:space="preserve">PROD11252</t>
  </si>
  <si>
    <t xml:space="preserve">PROD11253</t>
  </si>
  <si>
    <t xml:space="preserve">PROD11254</t>
  </si>
  <si>
    <t xml:space="preserve">PROD11255</t>
  </si>
  <si>
    <t xml:space="preserve">PROD11256</t>
  </si>
  <si>
    <t xml:space="preserve">PROD11257</t>
  </si>
  <si>
    <t xml:space="preserve">PROD11258</t>
  </si>
  <si>
    <t xml:space="preserve">PROD11259</t>
  </si>
  <si>
    <t xml:space="preserve">PROD11260</t>
  </si>
  <si>
    <t xml:space="preserve">PROD11261</t>
  </si>
  <si>
    <t xml:space="preserve">PROD11262</t>
  </si>
  <si>
    <t xml:space="preserve">PROD11263</t>
  </si>
  <si>
    <t xml:space="preserve">PROD11264</t>
  </si>
  <si>
    <t xml:space="preserve">PROD11265</t>
  </si>
  <si>
    <t xml:space="preserve">PROD11266</t>
  </si>
  <si>
    <t xml:space="preserve">PROD11267</t>
  </si>
  <si>
    <t xml:space="preserve">PROD11268</t>
  </si>
  <si>
    <t xml:space="preserve">PROD11269</t>
  </si>
  <si>
    <t xml:space="preserve">PROD11270</t>
  </si>
  <si>
    <t xml:space="preserve">PROD11271</t>
  </si>
  <si>
    <t xml:space="preserve">PROD11272</t>
  </si>
  <si>
    <t xml:space="preserve">PROD11273</t>
  </si>
  <si>
    <t xml:space="preserve">PROD11274</t>
  </si>
  <si>
    <t xml:space="preserve">PROD11275</t>
  </si>
  <si>
    <t xml:space="preserve">PROD11276</t>
  </si>
  <si>
    <t xml:space="preserve">PROD11277</t>
  </si>
  <si>
    <t xml:space="preserve">PROD11278</t>
  </si>
  <si>
    <t xml:space="preserve">PROD11279</t>
  </si>
  <si>
    <t xml:space="preserve">PROD11280</t>
  </si>
  <si>
    <t xml:space="preserve">PROD11281</t>
  </si>
  <si>
    <t xml:space="preserve">PROD11282</t>
  </si>
  <si>
    <t xml:space="preserve">PROD11283</t>
  </si>
  <si>
    <t xml:space="preserve">PROD11284</t>
  </si>
  <si>
    <t xml:space="preserve">PROD11285</t>
  </si>
  <si>
    <t xml:space="preserve">PROD11286</t>
  </si>
  <si>
    <t xml:space="preserve">PROD11287</t>
  </si>
  <si>
    <t xml:space="preserve">PROD11288</t>
  </si>
  <si>
    <t xml:space="preserve">PROD11289</t>
  </si>
  <si>
    <t xml:space="preserve">PROD11290</t>
  </si>
  <si>
    <t xml:space="preserve">PROD11291</t>
  </si>
  <si>
    <t xml:space="preserve">PROD11292</t>
  </si>
  <si>
    <t xml:space="preserve">PROD11293</t>
  </si>
  <si>
    <t xml:space="preserve">PROD11294</t>
  </si>
  <si>
    <t xml:space="preserve">PROD11295</t>
  </si>
  <si>
    <t xml:space="preserve">PROD11296</t>
  </si>
  <si>
    <t xml:space="preserve">PROD11297</t>
  </si>
  <si>
    <t xml:space="preserve">PROD11298</t>
  </si>
  <si>
    <t xml:space="preserve">PROD11299</t>
  </si>
  <si>
    <t xml:space="preserve">PROD11300</t>
  </si>
  <si>
    <t xml:space="preserve">PROD11301</t>
  </si>
  <si>
    <t xml:space="preserve">PROD11302</t>
  </si>
  <si>
    <t xml:space="preserve">PROD11303</t>
  </si>
  <si>
    <t xml:space="preserve">PROD11304</t>
  </si>
  <si>
    <t xml:space="preserve">PROD11305</t>
  </si>
  <si>
    <t xml:space="preserve">PROD11306</t>
  </si>
  <si>
    <t xml:space="preserve">PROD11307</t>
  </si>
  <si>
    <t xml:space="preserve">PROD11308</t>
  </si>
  <si>
    <t xml:space="preserve">PROD11309</t>
  </si>
  <si>
    <t xml:space="preserve">PROD11310</t>
  </si>
  <si>
    <t xml:space="preserve">PROD11311</t>
  </si>
  <si>
    <t xml:space="preserve">PROD11312</t>
  </si>
  <si>
    <t xml:space="preserve">PROD11313</t>
  </si>
  <si>
    <t xml:space="preserve">PROD11314</t>
  </si>
  <si>
    <t xml:space="preserve">PROD11315</t>
  </si>
  <si>
    <t xml:space="preserve">PROD11316</t>
  </si>
  <si>
    <t xml:space="preserve">PROD11317</t>
  </si>
  <si>
    <t xml:space="preserve">PROD11318</t>
  </si>
  <si>
    <t xml:space="preserve">PROD11319</t>
  </si>
  <si>
    <t xml:space="preserve">PROD11320</t>
  </si>
  <si>
    <t xml:space="preserve">PROD11321</t>
  </si>
  <si>
    <t xml:space="preserve">PROD11322</t>
  </si>
  <si>
    <t xml:space="preserve">PROD11323</t>
  </si>
  <si>
    <t xml:space="preserve">PROD11324</t>
  </si>
  <si>
    <t xml:space="preserve">PROD11325</t>
  </si>
  <si>
    <t xml:space="preserve">PROD11326</t>
  </si>
  <si>
    <t xml:space="preserve">PROD11327</t>
  </si>
  <si>
    <t xml:space="preserve">PROD11328</t>
  </si>
  <si>
    <t xml:space="preserve">PROD11329</t>
  </si>
  <si>
    <t xml:space="preserve">PROD11330</t>
  </si>
  <si>
    <t xml:space="preserve">PROD11331</t>
  </si>
  <si>
    <t xml:space="preserve">PROD11332</t>
  </si>
  <si>
    <t xml:space="preserve">PROD11333</t>
  </si>
  <si>
    <t xml:space="preserve">PROD11334</t>
  </si>
  <si>
    <t xml:space="preserve">PROD11335</t>
  </si>
  <si>
    <t xml:space="preserve">PROD11336</t>
  </si>
  <si>
    <t xml:space="preserve">PROD11337</t>
  </si>
  <si>
    <t xml:space="preserve">PROD11338</t>
  </si>
  <si>
    <t xml:space="preserve">PROD11339</t>
  </si>
  <si>
    <t xml:space="preserve">PROD11340</t>
  </si>
  <si>
    <t xml:space="preserve">PROD11341</t>
  </si>
  <si>
    <t xml:space="preserve">PROD11342</t>
  </si>
  <si>
    <t xml:space="preserve">PROD11343</t>
  </si>
  <si>
    <t xml:space="preserve">PROD11344</t>
  </si>
  <si>
    <t xml:space="preserve">PROD11345</t>
  </si>
  <si>
    <t xml:space="preserve">PROD11346</t>
  </si>
  <si>
    <t xml:space="preserve">PROD11347</t>
  </si>
  <si>
    <t xml:space="preserve">PROD11348</t>
  </si>
  <si>
    <t xml:space="preserve">PROD11349</t>
  </si>
  <si>
    <t xml:space="preserve">PROD11350</t>
  </si>
  <si>
    <t xml:space="preserve">PROD11351</t>
  </si>
  <si>
    <t xml:space="preserve">PROD11352</t>
  </si>
  <si>
    <t xml:space="preserve">PROD11353</t>
  </si>
  <si>
    <t xml:space="preserve">PROD11354</t>
  </si>
  <si>
    <t xml:space="preserve">PROD11355</t>
  </si>
  <si>
    <t xml:space="preserve">PROD11356</t>
  </si>
  <si>
    <t xml:space="preserve">PROD11357</t>
  </si>
  <si>
    <t xml:space="preserve">PROD11358</t>
  </si>
  <si>
    <t xml:space="preserve">PROD11359</t>
  </si>
  <si>
    <t xml:space="preserve">PROD11360</t>
  </si>
  <si>
    <t xml:space="preserve">PROD11361</t>
  </si>
  <si>
    <t xml:space="preserve">PROD11362</t>
  </si>
  <si>
    <t xml:space="preserve">PROD11363</t>
  </si>
  <si>
    <t xml:space="preserve">PROD11364</t>
  </si>
  <si>
    <t xml:space="preserve">PROD11365</t>
  </si>
  <si>
    <t xml:space="preserve">PROD11366</t>
  </si>
  <si>
    <t xml:space="preserve">PROD11367</t>
  </si>
  <si>
    <t xml:space="preserve">PROD11368</t>
  </si>
  <si>
    <t xml:space="preserve">PROD11369</t>
  </si>
  <si>
    <t xml:space="preserve">PROD11370</t>
  </si>
  <si>
    <t xml:space="preserve">PROD11371</t>
  </si>
  <si>
    <t xml:space="preserve">PROD11372</t>
  </si>
  <si>
    <t xml:space="preserve">PROD11373</t>
  </si>
  <si>
    <t xml:space="preserve">PROD11374</t>
  </si>
  <si>
    <t xml:space="preserve">PROD11375</t>
  </si>
  <si>
    <t xml:space="preserve">PROD11376</t>
  </si>
  <si>
    <t xml:space="preserve">PROD11377</t>
  </si>
  <si>
    <t xml:space="preserve">PROD11378</t>
  </si>
  <si>
    <t xml:space="preserve">PROD11379</t>
  </si>
  <si>
    <t xml:space="preserve">PROD11380</t>
  </si>
  <si>
    <t xml:space="preserve">PROD11381</t>
  </si>
  <si>
    <t xml:space="preserve">PROD11382</t>
  </si>
  <si>
    <t xml:space="preserve">PROD11383</t>
  </si>
  <si>
    <t xml:space="preserve">PROD11384</t>
  </si>
  <si>
    <t xml:space="preserve">PROD11385</t>
  </si>
  <si>
    <t xml:space="preserve">PROD11386</t>
  </si>
  <si>
    <t xml:space="preserve">PROD11387</t>
  </si>
  <si>
    <t xml:space="preserve">PROD11388</t>
  </si>
  <si>
    <t xml:space="preserve">PROD11389</t>
  </si>
  <si>
    <t xml:space="preserve">PROD11390</t>
  </si>
  <si>
    <t xml:space="preserve">PROD11391</t>
  </si>
  <si>
    <t xml:space="preserve">PROD11392</t>
  </si>
  <si>
    <t xml:space="preserve">PROD11393</t>
  </si>
  <si>
    <t xml:space="preserve">PROD11394</t>
  </si>
  <si>
    <t xml:space="preserve">PROD11395</t>
  </si>
  <si>
    <t xml:space="preserve">PROD11396</t>
  </si>
  <si>
    <t xml:space="preserve">PROD11397</t>
  </si>
  <si>
    <t xml:space="preserve">PROD11398</t>
  </si>
  <si>
    <t xml:space="preserve">PROD11399</t>
  </si>
  <si>
    <t xml:space="preserve">PROD11400</t>
  </si>
  <si>
    <t xml:space="preserve">PROD11401</t>
  </si>
  <si>
    <t xml:space="preserve">PROD11402</t>
  </si>
  <si>
    <t xml:space="preserve">PROD11403</t>
  </si>
  <si>
    <t xml:space="preserve">PROD11404</t>
  </si>
  <si>
    <t xml:space="preserve">PROD11405</t>
  </si>
  <si>
    <t xml:space="preserve">PROD11406</t>
  </si>
  <si>
    <t xml:space="preserve">PROD11407</t>
  </si>
  <si>
    <t xml:space="preserve">PROD11408</t>
  </si>
  <si>
    <t xml:space="preserve">PROD11409</t>
  </si>
  <si>
    <t xml:space="preserve">PROD11410</t>
  </si>
  <si>
    <t xml:space="preserve">PROD11411</t>
  </si>
  <si>
    <t xml:space="preserve">PROD11412</t>
  </si>
  <si>
    <t xml:space="preserve">PROD11413</t>
  </si>
  <si>
    <t xml:space="preserve">PROD11414</t>
  </si>
  <si>
    <t xml:space="preserve">PROD11415</t>
  </si>
  <si>
    <t xml:space="preserve">PROD11416</t>
  </si>
  <si>
    <t xml:space="preserve">PROD11417</t>
  </si>
  <si>
    <t xml:space="preserve">PROD11418</t>
  </si>
  <si>
    <t xml:space="preserve">PROD11419</t>
  </si>
  <si>
    <t xml:space="preserve">PROD11420</t>
  </si>
  <si>
    <t xml:space="preserve">PROD11421</t>
  </si>
  <si>
    <t xml:space="preserve">PROD11422</t>
  </si>
  <si>
    <t xml:space="preserve">PROD11423</t>
  </si>
  <si>
    <t xml:space="preserve">PROD11424</t>
  </si>
  <si>
    <t xml:space="preserve">PROD11425</t>
  </si>
  <si>
    <t xml:space="preserve">PROD11426</t>
  </si>
  <si>
    <t xml:space="preserve">PROD11427</t>
  </si>
  <si>
    <t xml:space="preserve">PROD11428</t>
  </si>
  <si>
    <t xml:space="preserve">PROD11429</t>
  </si>
  <si>
    <t xml:space="preserve">PROD11430</t>
  </si>
  <si>
    <t xml:space="preserve">PROD11431</t>
  </si>
  <si>
    <t xml:space="preserve">PROD11432</t>
  </si>
  <si>
    <t xml:space="preserve">PROD11433</t>
  </si>
  <si>
    <t xml:space="preserve">PROD11434</t>
  </si>
  <si>
    <t xml:space="preserve">PROD11435</t>
  </si>
  <si>
    <t xml:space="preserve">PROD11436</t>
  </si>
  <si>
    <t xml:space="preserve">PROD11437</t>
  </si>
  <si>
    <t xml:space="preserve">PROD11438</t>
  </si>
  <si>
    <t xml:space="preserve">PROD11439</t>
  </si>
  <si>
    <t xml:space="preserve">PROD11440</t>
  </si>
  <si>
    <t xml:space="preserve">PROD11441</t>
  </si>
  <si>
    <t xml:space="preserve">PROD11442</t>
  </si>
  <si>
    <t xml:space="preserve">PROD11443</t>
  </si>
  <si>
    <t xml:space="preserve">PROD11444</t>
  </si>
  <si>
    <t xml:space="preserve">PROD11445</t>
  </si>
  <si>
    <t xml:space="preserve">PROD11446</t>
  </si>
  <si>
    <t xml:space="preserve">PROD11447</t>
  </si>
  <si>
    <t xml:space="preserve">PROD11448</t>
  </si>
  <si>
    <t xml:space="preserve">PROD11449</t>
  </si>
  <si>
    <t xml:space="preserve">PROD11450</t>
  </si>
  <si>
    <t xml:space="preserve">PROD11451</t>
  </si>
  <si>
    <t xml:space="preserve">PROD11452</t>
  </si>
  <si>
    <t xml:space="preserve">PROD11453</t>
  </si>
  <si>
    <t xml:space="preserve">PROD11454</t>
  </si>
  <si>
    <t xml:space="preserve">PROD11455</t>
  </si>
  <si>
    <t xml:space="preserve">PROD11456</t>
  </si>
  <si>
    <t xml:space="preserve">PROD11457</t>
  </si>
  <si>
    <t xml:space="preserve">PROD11458</t>
  </si>
  <si>
    <t xml:space="preserve">PROD11459</t>
  </si>
  <si>
    <t xml:space="preserve">PROD11460</t>
  </si>
  <si>
    <t xml:space="preserve">PROD11461</t>
  </si>
  <si>
    <t xml:space="preserve">PROD11462</t>
  </si>
  <si>
    <t xml:space="preserve">PROD11463</t>
  </si>
  <si>
    <t xml:space="preserve">PROD11464</t>
  </si>
  <si>
    <t xml:space="preserve">PROD11465</t>
  </si>
  <si>
    <t xml:space="preserve">PROD11466</t>
  </si>
  <si>
    <t xml:space="preserve">PROD11467</t>
  </si>
  <si>
    <t xml:space="preserve">PROD11468</t>
  </si>
  <si>
    <t xml:space="preserve">PROD11469</t>
  </si>
  <si>
    <t xml:space="preserve">PROD11470</t>
  </si>
  <si>
    <t xml:space="preserve">PROD11471</t>
  </si>
  <si>
    <t xml:space="preserve">PROD11472</t>
  </si>
  <si>
    <t xml:space="preserve">PROD11473</t>
  </si>
  <si>
    <t xml:space="preserve">PROD11474</t>
  </si>
  <si>
    <t xml:space="preserve">PROD11475</t>
  </si>
  <si>
    <t xml:space="preserve">PROD11476</t>
  </si>
  <si>
    <t xml:space="preserve">PROD11477</t>
  </si>
  <si>
    <t xml:space="preserve">PROD11478</t>
  </si>
  <si>
    <t xml:space="preserve">PROD11479</t>
  </si>
  <si>
    <t xml:space="preserve">PROD11480</t>
  </si>
  <si>
    <t xml:space="preserve">PROD11481</t>
  </si>
  <si>
    <t xml:space="preserve">PROD11482</t>
  </si>
  <si>
    <t xml:space="preserve">PROD11483</t>
  </si>
  <si>
    <t xml:space="preserve">PROD11484</t>
  </si>
  <si>
    <t xml:space="preserve">PROD11485</t>
  </si>
  <si>
    <t xml:space="preserve">PROD11486</t>
  </si>
  <si>
    <t xml:space="preserve">PROD11487</t>
  </si>
  <si>
    <t xml:space="preserve">PROD11488</t>
  </si>
  <si>
    <t xml:space="preserve">PROD11489</t>
  </si>
  <si>
    <t xml:space="preserve">PROD11490</t>
  </si>
  <si>
    <t xml:space="preserve">PROD11491</t>
  </si>
  <si>
    <t xml:space="preserve">PROD11492</t>
  </si>
  <si>
    <t xml:space="preserve">PROD11493</t>
  </si>
  <si>
    <t xml:space="preserve">PROD11494</t>
  </si>
  <si>
    <t xml:space="preserve">PROD11495</t>
  </si>
  <si>
    <t xml:space="preserve">PROD11496</t>
  </si>
  <si>
    <t xml:space="preserve">PROD11497</t>
  </si>
  <si>
    <t xml:space="preserve">PROD11498</t>
  </si>
  <si>
    <t xml:space="preserve">PROD11499</t>
  </si>
  <si>
    <t xml:space="preserve">PROD11500</t>
  </si>
  <si>
    <t xml:space="preserve">PROD11501</t>
  </si>
  <si>
    <t xml:space="preserve">PROD11502</t>
  </si>
  <si>
    <t xml:space="preserve">PROD11503</t>
  </si>
  <si>
    <t xml:space="preserve">PROD11504</t>
  </si>
  <si>
    <t xml:space="preserve">PROD11505</t>
  </si>
  <si>
    <t xml:space="preserve">PROD11506</t>
  </si>
  <si>
    <t xml:space="preserve">PROD11507</t>
  </si>
  <si>
    <t xml:space="preserve">PROD11508</t>
  </si>
  <si>
    <t xml:space="preserve">PROD11509</t>
  </si>
  <si>
    <t xml:space="preserve">PROD11510</t>
  </si>
  <si>
    <t xml:space="preserve">PROD11511</t>
  </si>
  <si>
    <t xml:space="preserve">PROD11512</t>
  </si>
  <si>
    <t xml:space="preserve">PROD11513</t>
  </si>
  <si>
    <t xml:space="preserve">PROD11514</t>
  </si>
  <si>
    <t xml:space="preserve">PROD11515</t>
  </si>
  <si>
    <t xml:space="preserve">PROD11516</t>
  </si>
  <si>
    <t xml:space="preserve">PROD11517</t>
  </si>
  <si>
    <t xml:space="preserve">PROD11518</t>
  </si>
  <si>
    <t xml:space="preserve">PROD11519</t>
  </si>
  <si>
    <t xml:space="preserve">PROD11520</t>
  </si>
  <si>
    <t xml:space="preserve">PROD11521</t>
  </si>
  <si>
    <t xml:space="preserve">PROD11522</t>
  </si>
  <si>
    <t xml:space="preserve">PROD11523</t>
  </si>
  <si>
    <t xml:space="preserve">PROD11524</t>
  </si>
  <si>
    <t xml:space="preserve">PROD11525</t>
  </si>
  <si>
    <t xml:space="preserve">PROD11526</t>
  </si>
  <si>
    <t xml:space="preserve">PROD11527</t>
  </si>
  <si>
    <t xml:space="preserve">PROD11528</t>
  </si>
  <si>
    <t xml:space="preserve">PROD11529</t>
  </si>
  <si>
    <t xml:space="preserve">PROD11530</t>
  </si>
  <si>
    <t xml:space="preserve">PROD11531</t>
  </si>
  <si>
    <t xml:space="preserve">PROD11532</t>
  </si>
  <si>
    <t xml:space="preserve">PROD11533</t>
  </si>
  <si>
    <t xml:space="preserve">PROD11534</t>
  </si>
  <si>
    <t xml:space="preserve">PROD11535</t>
  </si>
  <si>
    <t xml:space="preserve">PROD11536</t>
  </si>
  <si>
    <t xml:space="preserve">PROD11537</t>
  </si>
  <si>
    <t xml:space="preserve">PROD11538</t>
  </si>
  <si>
    <t xml:space="preserve">PROD11539</t>
  </si>
  <si>
    <t xml:space="preserve">PROD11540</t>
  </si>
  <si>
    <t xml:space="preserve">PROD11541</t>
  </si>
  <si>
    <t xml:space="preserve">PROD11542</t>
  </si>
  <si>
    <t xml:space="preserve">PROD11543</t>
  </si>
  <si>
    <t xml:space="preserve">PROD11544</t>
  </si>
  <si>
    <t xml:space="preserve">PROD11545</t>
  </si>
  <si>
    <t xml:space="preserve">PROD11546</t>
  </si>
  <si>
    <t xml:space="preserve">PROD11547</t>
  </si>
  <si>
    <t xml:space="preserve">PROD11548</t>
  </si>
  <si>
    <t xml:space="preserve">PROD11549</t>
  </si>
  <si>
    <t xml:space="preserve">PROD11550</t>
  </si>
  <si>
    <t xml:space="preserve">PROD11551</t>
  </si>
  <si>
    <t xml:space="preserve">PROD11552</t>
  </si>
  <si>
    <t xml:space="preserve">PROD11553</t>
  </si>
  <si>
    <t xml:space="preserve">PROD11554</t>
  </si>
  <si>
    <t xml:space="preserve">PROD11555</t>
  </si>
  <si>
    <t xml:space="preserve">PROD11556</t>
  </si>
  <si>
    <t xml:space="preserve">PROD11557</t>
  </si>
  <si>
    <t xml:space="preserve">PROD11558</t>
  </si>
  <si>
    <t xml:space="preserve">PROD11559</t>
  </si>
  <si>
    <t xml:space="preserve">PROD11560</t>
  </si>
  <si>
    <t xml:space="preserve">PROD11561</t>
  </si>
  <si>
    <t xml:space="preserve">PROD11562</t>
  </si>
  <si>
    <t xml:space="preserve">PROD11563</t>
  </si>
  <si>
    <t xml:space="preserve">PROD11564</t>
  </si>
  <si>
    <t xml:space="preserve">PROD11565</t>
  </si>
  <si>
    <t xml:space="preserve">PROD11566</t>
  </si>
  <si>
    <t xml:space="preserve">PROD11567</t>
  </si>
  <si>
    <t xml:space="preserve">PROD11568</t>
  </si>
  <si>
    <t xml:space="preserve">PROD11569</t>
  </si>
  <si>
    <t xml:space="preserve">PROD11570</t>
  </si>
  <si>
    <t xml:space="preserve">PROD11571</t>
  </si>
  <si>
    <t xml:space="preserve">PROD11572</t>
  </si>
  <si>
    <t xml:space="preserve">PROD11573</t>
  </si>
  <si>
    <t xml:space="preserve">PROD11574</t>
  </si>
  <si>
    <t xml:space="preserve">PROD11575</t>
  </si>
  <si>
    <t xml:space="preserve">PROD11576</t>
  </si>
  <si>
    <t xml:space="preserve">PROD11577</t>
  </si>
  <si>
    <t xml:space="preserve">PROD11578</t>
  </si>
  <si>
    <t xml:space="preserve">PROD11579</t>
  </si>
  <si>
    <t xml:space="preserve">PROD11580</t>
  </si>
  <si>
    <t xml:space="preserve">PROD11581</t>
  </si>
  <si>
    <t xml:space="preserve">PROD11582</t>
  </si>
  <si>
    <t xml:space="preserve">PROD11583</t>
  </si>
  <si>
    <t xml:space="preserve">PROD11584</t>
  </si>
  <si>
    <t xml:space="preserve">PROD11585</t>
  </si>
  <si>
    <t xml:space="preserve">PROD11586</t>
  </si>
  <si>
    <t xml:space="preserve">PROD11587</t>
  </si>
  <si>
    <t xml:space="preserve">PROD11588</t>
  </si>
  <si>
    <t xml:space="preserve">PROD11589</t>
  </si>
  <si>
    <t xml:space="preserve">PROD11590</t>
  </si>
  <si>
    <t xml:space="preserve">PROD11591</t>
  </si>
  <si>
    <t xml:space="preserve">PROD11592</t>
  </si>
  <si>
    <t xml:space="preserve">PROD11593</t>
  </si>
  <si>
    <t xml:space="preserve">PROD11594</t>
  </si>
  <si>
    <t xml:space="preserve">PROD11595</t>
  </si>
  <si>
    <t xml:space="preserve">PROD11596</t>
  </si>
  <si>
    <t xml:space="preserve">PROD11597</t>
  </si>
  <si>
    <t xml:space="preserve">PROD11598</t>
  </si>
  <si>
    <t xml:space="preserve">PROD11599</t>
  </si>
  <si>
    <t xml:space="preserve">PROD11600</t>
  </si>
  <si>
    <t xml:space="preserve">PROD11601</t>
  </si>
  <si>
    <t xml:space="preserve">PROD11602</t>
  </si>
  <si>
    <t xml:space="preserve">PROD11603</t>
  </si>
  <si>
    <t xml:space="preserve">PROD11604</t>
  </si>
  <si>
    <t xml:space="preserve">PROD11605</t>
  </si>
  <si>
    <t xml:space="preserve">PROD11606</t>
  </si>
  <si>
    <t xml:space="preserve">PROD11607</t>
  </si>
  <si>
    <t xml:space="preserve">PROD11608</t>
  </si>
  <si>
    <t xml:space="preserve">PROD11609</t>
  </si>
  <si>
    <t xml:space="preserve">PROD11610</t>
  </si>
  <si>
    <t xml:space="preserve">PROD11611</t>
  </si>
  <si>
    <t xml:space="preserve">PROD11612</t>
  </si>
  <si>
    <t xml:space="preserve">PROD11613</t>
  </si>
  <si>
    <t xml:space="preserve">PROD11614</t>
  </si>
  <si>
    <t xml:space="preserve">PROD11615</t>
  </si>
  <si>
    <t xml:space="preserve">PROD11616</t>
  </si>
  <si>
    <t xml:space="preserve">PROD11617</t>
  </si>
  <si>
    <t xml:space="preserve">PROD11618</t>
  </si>
  <si>
    <t xml:space="preserve">PROD11619</t>
  </si>
  <si>
    <t xml:space="preserve">PROD11620</t>
  </si>
  <si>
    <t xml:space="preserve">PROD11621</t>
  </si>
  <si>
    <t xml:space="preserve">PROD11622</t>
  </si>
  <si>
    <t xml:space="preserve">PROD11623</t>
  </si>
  <si>
    <t xml:space="preserve">PROD11624</t>
  </si>
  <si>
    <t xml:space="preserve">PROD11625</t>
  </si>
  <si>
    <t xml:space="preserve">PROD11626</t>
  </si>
  <si>
    <t xml:space="preserve">PROD11627</t>
  </si>
  <si>
    <t xml:space="preserve">PROD11628</t>
  </si>
  <si>
    <t xml:space="preserve">PROD11629</t>
  </si>
  <si>
    <t xml:space="preserve">PROD11630</t>
  </si>
  <si>
    <t xml:space="preserve">PROD11631</t>
  </si>
  <si>
    <t xml:space="preserve">PROD11632</t>
  </si>
  <si>
    <t xml:space="preserve">PROD11633</t>
  </si>
  <si>
    <t xml:space="preserve">PROD11634</t>
  </si>
  <si>
    <t xml:space="preserve">PROD11635</t>
  </si>
  <si>
    <t xml:space="preserve">PROD11636</t>
  </si>
  <si>
    <t xml:space="preserve">PROD11637</t>
  </si>
  <si>
    <t xml:space="preserve">PROD11638</t>
  </si>
  <si>
    <t xml:space="preserve">PROD11639</t>
  </si>
  <si>
    <t xml:space="preserve">PROD11640</t>
  </si>
  <si>
    <t xml:space="preserve">PROD11641</t>
  </si>
  <si>
    <t xml:space="preserve">PROD11642</t>
  </si>
  <si>
    <t xml:space="preserve">PROD11643</t>
  </si>
  <si>
    <t xml:space="preserve">PROD11644</t>
  </si>
  <si>
    <t xml:space="preserve">PROD11645</t>
  </si>
  <si>
    <t xml:space="preserve">PROD11646</t>
  </si>
  <si>
    <t xml:space="preserve">PROD11647</t>
  </si>
  <si>
    <t xml:space="preserve">PROD11648</t>
  </si>
  <si>
    <t xml:space="preserve">PROD11649</t>
  </si>
  <si>
    <t xml:space="preserve">PROD11650</t>
  </si>
  <si>
    <t xml:space="preserve">PROD11651</t>
  </si>
  <si>
    <t xml:space="preserve">PROD11652</t>
  </si>
  <si>
    <t xml:space="preserve">PROD11653</t>
  </si>
  <si>
    <t xml:space="preserve">PROD11654</t>
  </si>
  <si>
    <t xml:space="preserve">PROD11655</t>
  </si>
  <si>
    <t xml:space="preserve">PROD11656</t>
  </si>
  <si>
    <t xml:space="preserve">PROD11657</t>
  </si>
  <si>
    <t xml:space="preserve">PROD11658</t>
  </si>
  <si>
    <t xml:space="preserve">PROD11659</t>
  </si>
  <si>
    <t xml:space="preserve">PROD11660</t>
  </si>
  <si>
    <t xml:space="preserve">PROD11661</t>
  </si>
  <si>
    <t xml:space="preserve">PROD11662</t>
  </si>
  <si>
    <t xml:space="preserve">PROD11663</t>
  </si>
  <si>
    <t xml:space="preserve">PROD11664</t>
  </si>
  <si>
    <t xml:space="preserve">PROD11665</t>
  </si>
  <si>
    <t xml:space="preserve">PROD11666</t>
  </si>
  <si>
    <t xml:space="preserve">PROD11667</t>
  </si>
  <si>
    <t xml:space="preserve">PROD11668</t>
  </si>
  <si>
    <t xml:space="preserve">PROD11669</t>
  </si>
  <si>
    <t xml:space="preserve">PROD11670</t>
  </si>
  <si>
    <t xml:space="preserve">PROD11671</t>
  </si>
  <si>
    <t xml:space="preserve">PROD11672</t>
  </si>
  <si>
    <t xml:space="preserve">PROD11673</t>
  </si>
  <si>
    <t xml:space="preserve">PROD11674</t>
  </si>
  <si>
    <t xml:space="preserve">PROD11675</t>
  </si>
  <si>
    <t xml:space="preserve">PROD11676</t>
  </si>
  <si>
    <t xml:space="preserve">PROD11677</t>
  </si>
  <si>
    <t xml:space="preserve">PROD11678</t>
  </si>
  <si>
    <t xml:space="preserve">PROD11679</t>
  </si>
  <si>
    <t xml:space="preserve">PROD11680</t>
  </si>
  <si>
    <t xml:space="preserve">PROD11681</t>
  </si>
  <si>
    <t xml:space="preserve">PROD11682</t>
  </si>
  <si>
    <t xml:space="preserve">PROD11683</t>
  </si>
  <si>
    <t xml:space="preserve">PROD11684</t>
  </si>
  <si>
    <t xml:space="preserve">PROD11685</t>
  </si>
  <si>
    <t xml:space="preserve">PROD11686</t>
  </si>
  <si>
    <t xml:space="preserve">PROD11687</t>
  </si>
  <si>
    <t xml:space="preserve">PROD11688</t>
  </si>
  <si>
    <t xml:space="preserve">PROD11689</t>
  </si>
  <si>
    <t xml:space="preserve">PROD11690</t>
  </si>
  <si>
    <t xml:space="preserve">PROD11691</t>
  </si>
  <si>
    <t xml:space="preserve">PROD11692</t>
  </si>
  <si>
    <t xml:space="preserve">PROD11693</t>
  </si>
  <si>
    <t xml:space="preserve">PROD11694</t>
  </si>
  <si>
    <t xml:space="preserve">PROD11695</t>
  </si>
  <si>
    <t xml:space="preserve">PROD11696</t>
  </si>
  <si>
    <t xml:space="preserve">PROD11697</t>
  </si>
  <si>
    <t xml:space="preserve">PROD11698</t>
  </si>
  <si>
    <t xml:space="preserve">PROD11699</t>
  </si>
  <si>
    <t xml:space="preserve">PROD11700</t>
  </si>
  <si>
    <t xml:space="preserve">PROD11701</t>
  </si>
  <si>
    <t xml:space="preserve">PROD11702</t>
  </si>
  <si>
    <t xml:space="preserve">PROD11703</t>
  </si>
  <si>
    <t xml:space="preserve">PROD11704</t>
  </si>
  <si>
    <t xml:space="preserve">PROD11705</t>
  </si>
  <si>
    <t xml:space="preserve">PROD11706</t>
  </si>
  <si>
    <t xml:space="preserve">PROD11707</t>
  </si>
  <si>
    <t xml:space="preserve">PROD11708</t>
  </si>
  <si>
    <t xml:space="preserve">PROD11709</t>
  </si>
  <si>
    <t xml:space="preserve">PROD11710</t>
  </si>
  <si>
    <t xml:space="preserve">PROD11711</t>
  </si>
  <si>
    <t xml:space="preserve">PROD11712</t>
  </si>
  <si>
    <t xml:space="preserve">PROD11713</t>
  </si>
  <si>
    <t xml:space="preserve">PROD11714</t>
  </si>
  <si>
    <t xml:space="preserve">PROD11715</t>
  </si>
  <si>
    <t xml:space="preserve">PROD11716</t>
  </si>
  <si>
    <t xml:space="preserve">PROD11717</t>
  </si>
  <si>
    <t xml:space="preserve">PROD11718</t>
  </si>
  <si>
    <t xml:space="preserve">PROD11719</t>
  </si>
  <si>
    <t xml:space="preserve">PROD11720</t>
  </si>
  <si>
    <t xml:space="preserve">PROD11721</t>
  </si>
  <si>
    <t xml:space="preserve">PROD11722</t>
  </si>
  <si>
    <t xml:space="preserve">PROD11723</t>
  </si>
  <si>
    <t xml:space="preserve">PROD11724</t>
  </si>
  <si>
    <t xml:space="preserve">PROD11725</t>
  </si>
  <si>
    <t xml:space="preserve">PROD11726</t>
  </si>
  <si>
    <t xml:space="preserve">PROD11727</t>
  </si>
  <si>
    <t xml:space="preserve">PROD11728</t>
  </si>
  <si>
    <t xml:space="preserve">PROD11729</t>
  </si>
  <si>
    <t xml:space="preserve">PROD11730</t>
  </si>
  <si>
    <t xml:space="preserve">PROD11731</t>
  </si>
  <si>
    <t xml:space="preserve">PROD11732</t>
  </si>
  <si>
    <t xml:space="preserve">PROD11733</t>
  </si>
  <si>
    <t xml:space="preserve">PROD11734</t>
  </si>
  <si>
    <t xml:space="preserve">PROD11735</t>
  </si>
  <si>
    <t xml:space="preserve">PROD11736</t>
  </si>
  <si>
    <t xml:space="preserve">PROD11737</t>
  </si>
  <si>
    <t xml:space="preserve">PROD11738</t>
  </si>
  <si>
    <t xml:space="preserve">PROD11739</t>
  </si>
  <si>
    <t xml:space="preserve">PROD11740</t>
  </si>
  <si>
    <t xml:space="preserve">PROD11741</t>
  </si>
  <si>
    <t xml:space="preserve">PROD11742</t>
  </si>
  <si>
    <t xml:space="preserve">PROD11743</t>
  </si>
  <si>
    <t xml:space="preserve">PROD11744</t>
  </si>
  <si>
    <t xml:space="preserve">PROD11745</t>
  </si>
  <si>
    <t xml:space="preserve">PROD11746</t>
  </si>
  <si>
    <t xml:space="preserve">PROD11747</t>
  </si>
  <si>
    <t xml:space="preserve">PROD11748</t>
  </si>
  <si>
    <t xml:space="preserve">PROD11749</t>
  </si>
  <si>
    <t xml:space="preserve">PROD11750</t>
  </si>
  <si>
    <t xml:space="preserve">PROD11751</t>
  </si>
  <si>
    <t xml:space="preserve">PROD11752</t>
  </si>
  <si>
    <t xml:space="preserve">PROD11753</t>
  </si>
  <si>
    <t xml:space="preserve">PROD11754</t>
  </si>
  <si>
    <t xml:space="preserve">PROD11755</t>
  </si>
  <si>
    <t xml:space="preserve">PROD11756</t>
  </si>
  <si>
    <t xml:space="preserve">PROD11757</t>
  </si>
  <si>
    <t xml:space="preserve">PROD11758</t>
  </si>
  <si>
    <t xml:space="preserve">PROD11759</t>
  </si>
  <si>
    <t xml:space="preserve">PROD11760</t>
  </si>
  <si>
    <t xml:space="preserve">PROD11761</t>
  </si>
  <si>
    <t xml:space="preserve">PROD11762</t>
  </si>
  <si>
    <t xml:space="preserve">PROD11763</t>
  </si>
  <si>
    <t xml:space="preserve">PROD11764</t>
  </si>
  <si>
    <t xml:space="preserve">PROD11765</t>
  </si>
  <si>
    <t xml:space="preserve">PROD11766</t>
  </si>
  <si>
    <t xml:space="preserve">PROD11767</t>
  </si>
  <si>
    <t xml:space="preserve">PROD11768</t>
  </si>
  <si>
    <t xml:space="preserve">PROD11769</t>
  </si>
  <si>
    <t xml:space="preserve">PROD11770</t>
  </si>
  <si>
    <t xml:space="preserve">PROD11771</t>
  </si>
  <si>
    <t xml:space="preserve">PROD11772</t>
  </si>
  <si>
    <t xml:space="preserve">PROD11773</t>
  </si>
  <si>
    <t xml:space="preserve">PROD11774</t>
  </si>
  <si>
    <t xml:space="preserve">PROD11775</t>
  </si>
  <si>
    <t xml:space="preserve">PROD11776</t>
  </si>
  <si>
    <t xml:space="preserve">PROD11777</t>
  </si>
  <si>
    <t xml:space="preserve">PROD11778</t>
  </si>
  <si>
    <t xml:space="preserve">PROD11779</t>
  </si>
  <si>
    <t xml:space="preserve">PROD11780</t>
  </si>
  <si>
    <t xml:space="preserve">PROD11781</t>
  </si>
  <si>
    <t xml:space="preserve">PROD11782</t>
  </si>
  <si>
    <t xml:space="preserve">PROD11783</t>
  </si>
  <si>
    <t xml:space="preserve">PROD11784</t>
  </si>
  <si>
    <t xml:space="preserve">PROD11785</t>
  </si>
  <si>
    <t xml:space="preserve">PROD11786</t>
  </si>
  <si>
    <t xml:space="preserve">PROD11787</t>
  </si>
  <si>
    <t xml:space="preserve">PROD11788</t>
  </si>
  <si>
    <t xml:space="preserve">PROD11789</t>
  </si>
  <si>
    <t xml:space="preserve">PROD11790</t>
  </si>
  <si>
    <t xml:space="preserve">PROD11791</t>
  </si>
  <si>
    <t xml:space="preserve">PROD11792</t>
  </si>
  <si>
    <t xml:space="preserve">PROD11793</t>
  </si>
  <si>
    <t xml:space="preserve">PROD11794</t>
  </si>
  <si>
    <t xml:space="preserve">PROD11795</t>
  </si>
  <si>
    <t xml:space="preserve">PROD11796</t>
  </si>
  <si>
    <t xml:space="preserve">PROD11797</t>
  </si>
  <si>
    <t xml:space="preserve">PROD11798</t>
  </si>
  <si>
    <t xml:space="preserve">PROD11799</t>
  </si>
  <si>
    <t xml:space="preserve">PROD11800</t>
  </si>
  <si>
    <t xml:space="preserve">PROD11801</t>
  </si>
  <si>
    <t xml:space="preserve">PROD11802</t>
  </si>
  <si>
    <t xml:space="preserve">PROD11803</t>
  </si>
  <si>
    <t xml:space="preserve">PROD11804</t>
  </si>
  <si>
    <t xml:space="preserve">PROD11805</t>
  </si>
  <si>
    <t xml:space="preserve">PROD11806</t>
  </si>
  <si>
    <t xml:space="preserve">PROD11807</t>
  </si>
  <si>
    <t xml:space="preserve">PROD11808</t>
  </si>
  <si>
    <t xml:space="preserve">PROD11809</t>
  </si>
  <si>
    <t xml:space="preserve">PROD11810</t>
  </si>
  <si>
    <t xml:space="preserve">PROD11811</t>
  </si>
  <si>
    <t xml:space="preserve">PROD11812</t>
  </si>
  <si>
    <t xml:space="preserve">PROD11813</t>
  </si>
  <si>
    <t xml:space="preserve">PROD11814</t>
  </si>
  <si>
    <t xml:space="preserve">PROD11815</t>
  </si>
  <si>
    <t xml:space="preserve">PROD11816</t>
  </si>
  <si>
    <t xml:space="preserve">PROD11817</t>
  </si>
  <si>
    <t xml:space="preserve">PROD11818</t>
  </si>
  <si>
    <t xml:space="preserve">PROD11819</t>
  </si>
  <si>
    <t xml:space="preserve">PROD11820</t>
  </si>
  <si>
    <t xml:space="preserve">PROD11821</t>
  </si>
  <si>
    <t xml:space="preserve">PROD11822</t>
  </si>
  <si>
    <t xml:space="preserve">PROD11823</t>
  </si>
  <si>
    <t xml:space="preserve">PROD11824</t>
  </si>
  <si>
    <t xml:space="preserve">PROD11825</t>
  </si>
  <si>
    <t xml:space="preserve">PROD11826</t>
  </si>
  <si>
    <t xml:space="preserve">PROD11827</t>
  </si>
  <si>
    <t xml:space="preserve">PROD11828</t>
  </si>
  <si>
    <t xml:space="preserve">PROD11829</t>
  </si>
  <si>
    <t xml:space="preserve">PROD11830</t>
  </si>
  <si>
    <t xml:space="preserve">PROD11831</t>
  </si>
  <si>
    <t xml:space="preserve">PROD11832</t>
  </si>
  <si>
    <t xml:space="preserve">PROD11833</t>
  </si>
  <si>
    <t xml:space="preserve">PROD11834</t>
  </si>
  <si>
    <t xml:space="preserve">PROD11835</t>
  </si>
  <si>
    <t xml:space="preserve">PROD11836</t>
  </si>
  <si>
    <t xml:space="preserve">PROD11837</t>
  </si>
  <si>
    <t xml:space="preserve">PROD11838</t>
  </si>
  <si>
    <t xml:space="preserve">PROD11839</t>
  </si>
  <si>
    <t xml:space="preserve">PROD11840</t>
  </si>
  <si>
    <t xml:space="preserve">PROD11841</t>
  </si>
  <si>
    <t xml:space="preserve">PROD11842</t>
  </si>
  <si>
    <t xml:space="preserve">PROD11843</t>
  </si>
  <si>
    <t xml:space="preserve">PROD11844</t>
  </si>
  <si>
    <t xml:space="preserve">PROD11845</t>
  </si>
  <si>
    <t xml:space="preserve">PROD11846</t>
  </si>
  <si>
    <t xml:space="preserve">PROD11847</t>
  </si>
  <si>
    <t xml:space="preserve">PROD11848</t>
  </si>
  <si>
    <t xml:space="preserve">PROD11849</t>
  </si>
  <si>
    <t xml:space="preserve">PROD11850</t>
  </si>
  <si>
    <t xml:space="preserve">PROD11851</t>
  </si>
  <si>
    <t xml:space="preserve">PROD11852</t>
  </si>
  <si>
    <t xml:space="preserve">PROD11853</t>
  </si>
  <si>
    <t xml:space="preserve">PROD11854</t>
  </si>
  <si>
    <t xml:space="preserve">PROD11855</t>
  </si>
  <si>
    <t xml:space="preserve">PROD11856</t>
  </si>
  <si>
    <t xml:space="preserve">PROD11857</t>
  </si>
  <si>
    <t xml:space="preserve">PROD11858</t>
  </si>
  <si>
    <t xml:space="preserve">PROD11859</t>
  </si>
  <si>
    <t xml:space="preserve">PROD11860</t>
  </si>
  <si>
    <t xml:space="preserve">PROD11861</t>
  </si>
  <si>
    <t xml:space="preserve">PROD11862</t>
  </si>
  <si>
    <t xml:space="preserve">PROD11863</t>
  </si>
  <si>
    <t xml:space="preserve">PROD11864</t>
  </si>
  <si>
    <t xml:space="preserve">PROD11865</t>
  </si>
  <si>
    <t xml:space="preserve">PROD11866</t>
  </si>
  <si>
    <t xml:space="preserve">PROD11867</t>
  </si>
  <si>
    <t xml:space="preserve">PROD11868</t>
  </si>
  <si>
    <t xml:space="preserve">PROD11869</t>
  </si>
  <si>
    <t xml:space="preserve">PROD11870</t>
  </si>
  <si>
    <t xml:space="preserve">PROD11871</t>
  </si>
  <si>
    <t xml:space="preserve">PROD11872</t>
  </si>
  <si>
    <t xml:space="preserve">PROD11873</t>
  </si>
  <si>
    <t xml:space="preserve">PROD11874</t>
  </si>
  <si>
    <t xml:space="preserve">PROD11875</t>
  </si>
  <si>
    <t xml:space="preserve">PROD11876</t>
  </si>
  <si>
    <t xml:space="preserve">PROD11877</t>
  </si>
  <si>
    <t xml:space="preserve">PROD11878</t>
  </si>
  <si>
    <t xml:space="preserve">PROD11879</t>
  </si>
  <si>
    <t xml:space="preserve">PROD11880</t>
  </si>
  <si>
    <t xml:space="preserve">PROD11881</t>
  </si>
  <si>
    <t xml:space="preserve">PROD11882</t>
  </si>
  <si>
    <t xml:space="preserve">PROD11883</t>
  </si>
  <si>
    <t xml:space="preserve">PROD11884</t>
  </si>
  <si>
    <t xml:space="preserve">PROD11885</t>
  </si>
  <si>
    <t xml:space="preserve">PROD11886</t>
  </si>
  <si>
    <t xml:space="preserve">PROD11887</t>
  </si>
  <si>
    <t xml:space="preserve">PROD11888</t>
  </si>
  <si>
    <t xml:space="preserve">PROD11889</t>
  </si>
  <si>
    <t xml:space="preserve">PROD11890</t>
  </si>
  <si>
    <t xml:space="preserve">PROD11891</t>
  </si>
  <si>
    <t xml:space="preserve">PROD11892</t>
  </si>
  <si>
    <t xml:space="preserve">PROD11893</t>
  </si>
  <si>
    <t xml:space="preserve">PROD11894</t>
  </si>
  <si>
    <t xml:space="preserve">PROD11895</t>
  </si>
  <si>
    <t xml:space="preserve">PROD11896</t>
  </si>
  <si>
    <t xml:space="preserve">PROD11897</t>
  </si>
  <si>
    <t xml:space="preserve">PROD11898</t>
  </si>
  <si>
    <t xml:space="preserve">PROD11899</t>
  </si>
  <si>
    <t xml:space="preserve">PROD11900</t>
  </si>
  <si>
    <t xml:space="preserve">PROD11901</t>
  </si>
  <si>
    <t xml:space="preserve">PROD11902</t>
  </si>
  <si>
    <t xml:space="preserve">PROD11903</t>
  </si>
  <si>
    <t xml:space="preserve">PROD11904</t>
  </si>
  <si>
    <t xml:space="preserve">PROD11905</t>
  </si>
  <si>
    <t xml:space="preserve">PROD11906</t>
  </si>
  <si>
    <t xml:space="preserve">PROD11907</t>
  </si>
  <si>
    <t xml:space="preserve">PROD11908</t>
  </si>
  <si>
    <t xml:space="preserve">PROD11909</t>
  </si>
  <si>
    <t xml:space="preserve">PROD11910</t>
  </si>
  <si>
    <t xml:space="preserve">PROD11911</t>
  </si>
  <si>
    <t xml:space="preserve">PROD11912</t>
  </si>
  <si>
    <t xml:space="preserve">PROD11913</t>
  </si>
  <si>
    <t xml:space="preserve">PROD11914</t>
  </si>
  <si>
    <t xml:space="preserve">PROD11915</t>
  </si>
  <si>
    <t xml:space="preserve">PROD11916</t>
  </si>
  <si>
    <t xml:space="preserve">PROD11917</t>
  </si>
  <si>
    <t xml:space="preserve">PROD11918</t>
  </si>
  <si>
    <t xml:space="preserve">PROD11919</t>
  </si>
  <si>
    <t xml:space="preserve">PROD11920</t>
  </si>
  <si>
    <t xml:space="preserve">PROD11921</t>
  </si>
  <si>
    <t xml:space="preserve">PROD11922</t>
  </si>
  <si>
    <t xml:space="preserve">PROD11923</t>
  </si>
  <si>
    <t xml:space="preserve">PROD11924</t>
  </si>
  <si>
    <t xml:space="preserve">PROD11925</t>
  </si>
  <si>
    <t xml:space="preserve">PROD11926</t>
  </si>
  <si>
    <t xml:space="preserve">PROD11927</t>
  </si>
  <si>
    <t xml:space="preserve">PROD11928</t>
  </si>
  <si>
    <t xml:space="preserve">PROD11929</t>
  </si>
  <si>
    <t xml:space="preserve">PROD11930</t>
  </si>
  <si>
    <t xml:space="preserve">PROD11931</t>
  </si>
  <si>
    <t xml:space="preserve">PROD11932</t>
  </si>
  <si>
    <t xml:space="preserve">PROD11933</t>
  </si>
  <si>
    <t xml:space="preserve">PROD11934</t>
  </si>
  <si>
    <t xml:space="preserve">PROD11935</t>
  </si>
  <si>
    <t xml:space="preserve">PROD11936</t>
  </si>
  <si>
    <t xml:space="preserve">PROD11937</t>
  </si>
  <si>
    <t xml:space="preserve">PROD11938</t>
  </si>
  <si>
    <t xml:space="preserve">PROD11939</t>
  </si>
  <si>
    <t xml:space="preserve">PROD11940</t>
  </si>
  <si>
    <t xml:space="preserve">PROD11941</t>
  </si>
  <si>
    <t xml:space="preserve">PROD11942</t>
  </si>
  <si>
    <t xml:space="preserve">PROD11943</t>
  </si>
  <si>
    <t xml:space="preserve">PROD11944</t>
  </si>
  <si>
    <t xml:space="preserve">PROD11945</t>
  </si>
  <si>
    <t xml:space="preserve">PROD11946</t>
  </si>
  <si>
    <t xml:space="preserve">PROD11947</t>
  </si>
  <si>
    <t xml:space="preserve">PROD11948</t>
  </si>
  <si>
    <t xml:space="preserve">PROD11949</t>
  </si>
  <si>
    <t xml:space="preserve">PROD11950</t>
  </si>
  <si>
    <t xml:space="preserve">PROD11951</t>
  </si>
  <si>
    <t xml:space="preserve">PROD11952</t>
  </si>
  <si>
    <t xml:space="preserve">PROD11953</t>
  </si>
  <si>
    <t xml:space="preserve">PROD11954</t>
  </si>
  <si>
    <t xml:space="preserve">PROD11955</t>
  </si>
  <si>
    <t xml:space="preserve">PROD11956</t>
  </si>
  <si>
    <t xml:space="preserve">PROD11957</t>
  </si>
  <si>
    <t xml:space="preserve">PROD11958</t>
  </si>
  <si>
    <t xml:space="preserve">PROD11959</t>
  </si>
  <si>
    <t xml:space="preserve">PROD11960</t>
  </si>
  <si>
    <t xml:space="preserve">PROD11961</t>
  </si>
  <si>
    <t xml:space="preserve">PROD11962</t>
  </si>
  <si>
    <t xml:space="preserve">PROD11963</t>
  </si>
  <si>
    <t xml:space="preserve">PROD11964</t>
  </si>
  <si>
    <t xml:space="preserve">PROD11965</t>
  </si>
  <si>
    <t xml:space="preserve">PROD11966</t>
  </si>
  <si>
    <t xml:space="preserve">PROD11967</t>
  </si>
  <si>
    <t xml:space="preserve">PROD11968</t>
  </si>
  <si>
    <t xml:space="preserve">PROD11969</t>
  </si>
  <si>
    <t xml:space="preserve">PROD11970</t>
  </si>
  <si>
    <t xml:space="preserve">PROD11971</t>
  </si>
  <si>
    <t xml:space="preserve">PROD11972</t>
  </si>
  <si>
    <t xml:space="preserve">PROD11973</t>
  </si>
  <si>
    <t xml:space="preserve">PROD11974</t>
  </si>
  <si>
    <t xml:space="preserve">PROD11975</t>
  </si>
  <si>
    <t xml:space="preserve">PROD11976</t>
  </si>
  <si>
    <t xml:space="preserve">PROD11977</t>
  </si>
  <si>
    <t xml:space="preserve">PROD11978</t>
  </si>
  <si>
    <t xml:space="preserve">PROD11979</t>
  </si>
  <si>
    <t xml:space="preserve">PROD11980</t>
  </si>
  <si>
    <t xml:space="preserve">PROD11981</t>
  </si>
  <si>
    <t xml:space="preserve">PROD11982</t>
  </si>
  <si>
    <t xml:space="preserve">PROD11983</t>
  </si>
  <si>
    <t xml:space="preserve">PROD11984</t>
  </si>
  <si>
    <t xml:space="preserve">PROD11985</t>
  </si>
  <si>
    <t xml:space="preserve">PROD11986</t>
  </si>
  <si>
    <t xml:space="preserve">PROD11987</t>
  </si>
  <si>
    <t xml:space="preserve">PROD11988</t>
  </si>
  <si>
    <t xml:space="preserve">PROD11989</t>
  </si>
  <si>
    <t xml:space="preserve">PROD11990</t>
  </si>
  <si>
    <t xml:space="preserve">PROD11991</t>
  </si>
  <si>
    <t xml:space="preserve">PROD11992</t>
  </si>
  <si>
    <t xml:space="preserve">PROD11993</t>
  </si>
  <si>
    <t xml:space="preserve">PROD11994</t>
  </si>
  <si>
    <t xml:space="preserve">PROD11995</t>
  </si>
  <si>
    <t xml:space="preserve">PROD11996</t>
  </si>
  <si>
    <t xml:space="preserve">PROD11997</t>
  </si>
  <si>
    <t xml:space="preserve">PROD11998</t>
  </si>
  <si>
    <t xml:space="preserve">PROD11999</t>
  </si>
  <si>
    <t xml:space="preserve">PROD12000</t>
  </si>
  <si>
    <t xml:space="preserve">PROD12001</t>
  </si>
  <si>
    <t xml:space="preserve">PROD12002</t>
  </si>
  <si>
    <t xml:space="preserve">PROD12003</t>
  </si>
  <si>
    <t xml:space="preserve">PROD12004</t>
  </si>
  <si>
    <t xml:space="preserve">PROD12005</t>
  </si>
  <si>
    <t xml:space="preserve">PROD12006</t>
  </si>
  <si>
    <t xml:space="preserve">PROD12007</t>
  </si>
  <si>
    <t xml:space="preserve">PROD12008</t>
  </si>
  <si>
    <t xml:space="preserve">PROD12009</t>
  </si>
  <si>
    <t xml:space="preserve">PROD12010</t>
  </si>
  <si>
    <t xml:space="preserve">PROD12011</t>
  </si>
  <si>
    <t xml:space="preserve">PROD12012</t>
  </si>
  <si>
    <t xml:space="preserve">PROD12013</t>
  </si>
  <si>
    <t xml:space="preserve">PROD12014</t>
  </si>
  <si>
    <t xml:space="preserve">PROD12015</t>
  </si>
  <si>
    <t xml:space="preserve">PROD12016</t>
  </si>
  <si>
    <t xml:space="preserve">PROD12017</t>
  </si>
  <si>
    <t xml:space="preserve">PROD12018</t>
  </si>
  <si>
    <t xml:space="preserve">PROD12019</t>
  </si>
  <si>
    <t xml:space="preserve">PROD12020</t>
  </si>
  <si>
    <t xml:space="preserve">PROD12021</t>
  </si>
  <si>
    <t xml:space="preserve">PROD12022</t>
  </si>
  <si>
    <t xml:space="preserve">PROD12023</t>
  </si>
  <si>
    <t xml:space="preserve">PROD12024</t>
  </si>
  <si>
    <t xml:space="preserve">PROD12025</t>
  </si>
  <si>
    <t xml:space="preserve">PROD12026</t>
  </si>
  <si>
    <t xml:space="preserve">PROD12027</t>
  </si>
  <si>
    <t xml:space="preserve">PROD12028</t>
  </si>
  <si>
    <t xml:space="preserve">PROD12029</t>
  </si>
  <si>
    <t xml:space="preserve">PROD12030</t>
  </si>
  <si>
    <t xml:space="preserve">PROD12031</t>
  </si>
  <si>
    <t xml:space="preserve">PROD12032</t>
  </si>
  <si>
    <t xml:space="preserve">PROD12033</t>
  </si>
  <si>
    <t xml:space="preserve">PROD12034</t>
  </si>
  <si>
    <t xml:space="preserve">PROD12035</t>
  </si>
  <si>
    <t xml:space="preserve">PROD12036</t>
  </si>
  <si>
    <t xml:space="preserve">PROD12037</t>
  </si>
  <si>
    <t xml:space="preserve">PROD12038</t>
  </si>
  <si>
    <t xml:space="preserve">PROD12039</t>
  </si>
  <si>
    <t xml:space="preserve">PROD12040</t>
  </si>
  <si>
    <t xml:space="preserve">PROD12041</t>
  </si>
  <si>
    <t xml:space="preserve">PROD12042</t>
  </si>
  <si>
    <t xml:space="preserve">PROD12043</t>
  </si>
  <si>
    <t xml:space="preserve">PROD12044</t>
  </si>
  <si>
    <t xml:space="preserve">PROD12045</t>
  </si>
  <si>
    <t xml:space="preserve">PROD12046</t>
  </si>
  <si>
    <t xml:space="preserve">PROD12047</t>
  </si>
  <si>
    <t xml:space="preserve">PROD12048</t>
  </si>
  <si>
    <t xml:space="preserve">PROD12049</t>
  </si>
  <si>
    <t xml:space="preserve">PROD12050</t>
  </si>
  <si>
    <t xml:space="preserve">PROD12051</t>
  </si>
  <si>
    <t xml:space="preserve">PROD12052</t>
  </si>
  <si>
    <t xml:space="preserve">PROD12053</t>
  </si>
  <si>
    <t xml:space="preserve">PROD12054</t>
  </si>
  <si>
    <t xml:space="preserve">PROD12055</t>
  </si>
  <si>
    <t xml:space="preserve">PROD12056</t>
  </si>
  <si>
    <t xml:space="preserve">PROD12057</t>
  </si>
  <si>
    <t xml:space="preserve">PROD12058</t>
  </si>
  <si>
    <t xml:space="preserve">PROD12059</t>
  </si>
  <si>
    <t xml:space="preserve">PROD12060</t>
  </si>
  <si>
    <t xml:space="preserve">PROD12061</t>
  </si>
  <si>
    <t xml:space="preserve">PROD12062</t>
  </si>
  <si>
    <t xml:space="preserve">PROD12063</t>
  </si>
  <si>
    <t xml:space="preserve">PROD12064</t>
  </si>
  <si>
    <t xml:space="preserve">PROD12065</t>
  </si>
  <si>
    <t xml:space="preserve">PROD12066</t>
  </si>
  <si>
    <t xml:space="preserve">PROD12067</t>
  </si>
  <si>
    <t xml:space="preserve">PROD12068</t>
  </si>
  <si>
    <t xml:space="preserve">PROD12069</t>
  </si>
  <si>
    <t xml:space="preserve">PROD12070</t>
  </si>
  <si>
    <t xml:space="preserve">PROD12071</t>
  </si>
  <si>
    <t xml:space="preserve">PROD12072</t>
  </si>
  <si>
    <t xml:space="preserve">PROD12073</t>
  </si>
  <si>
    <t xml:space="preserve">PROD12074</t>
  </si>
  <si>
    <t xml:space="preserve">PROD12075</t>
  </si>
  <si>
    <t xml:space="preserve">PROD12076</t>
  </si>
  <si>
    <t xml:space="preserve">PROD12077</t>
  </si>
  <si>
    <t xml:space="preserve">PROD12078</t>
  </si>
  <si>
    <t xml:space="preserve">PROD12079</t>
  </si>
  <si>
    <t xml:space="preserve">PROD12080</t>
  </si>
  <si>
    <t xml:space="preserve">PROD12081</t>
  </si>
  <si>
    <t xml:space="preserve">PROD12082</t>
  </si>
  <si>
    <t xml:space="preserve">PROD12083</t>
  </si>
  <si>
    <t xml:space="preserve">PROD12084</t>
  </si>
  <si>
    <t xml:space="preserve">PROD12085</t>
  </si>
  <si>
    <t xml:space="preserve">PROD12086</t>
  </si>
  <si>
    <t xml:space="preserve">PROD12087</t>
  </si>
  <si>
    <t xml:space="preserve">PROD12088</t>
  </si>
  <si>
    <t xml:space="preserve">PROD12089</t>
  </si>
  <si>
    <t xml:space="preserve">PROD12090</t>
  </si>
  <si>
    <t xml:space="preserve">PROD12091</t>
  </si>
  <si>
    <t xml:space="preserve">PROD12092</t>
  </si>
  <si>
    <t xml:space="preserve">PROD12093</t>
  </si>
  <si>
    <t xml:space="preserve">PROD12094</t>
  </si>
  <si>
    <t xml:space="preserve">PROD12095</t>
  </si>
  <si>
    <t xml:space="preserve">PROD12096</t>
  </si>
  <si>
    <t xml:space="preserve">PROD12097</t>
  </si>
  <si>
    <t xml:space="preserve">PROD12098</t>
  </si>
  <si>
    <t xml:space="preserve">PROD12099</t>
  </si>
  <si>
    <t xml:space="preserve">PROD12100</t>
  </si>
  <si>
    <t xml:space="preserve">PROD12101</t>
  </si>
  <si>
    <t xml:space="preserve">PROD12102</t>
  </si>
  <si>
    <t xml:space="preserve">PROD12103</t>
  </si>
  <si>
    <t xml:space="preserve">PROD12104</t>
  </si>
  <si>
    <t xml:space="preserve">PROD12105</t>
  </si>
  <si>
    <t xml:space="preserve">PROD12106</t>
  </si>
  <si>
    <t xml:space="preserve">PROD12107</t>
  </si>
  <si>
    <t xml:space="preserve">PROD12108</t>
  </si>
  <si>
    <t xml:space="preserve">PROD12109</t>
  </si>
  <si>
    <t xml:space="preserve">PROD12110</t>
  </si>
  <si>
    <t xml:space="preserve">PROD12111</t>
  </si>
  <si>
    <t xml:space="preserve">PROD12112</t>
  </si>
  <si>
    <t xml:space="preserve">PROD12113</t>
  </si>
  <si>
    <t xml:space="preserve">PROD12114</t>
  </si>
  <si>
    <t xml:space="preserve">PROD12115</t>
  </si>
  <si>
    <t xml:space="preserve">PROD12116</t>
  </si>
  <si>
    <t xml:space="preserve">PROD12117</t>
  </si>
  <si>
    <t xml:space="preserve">PROD12118</t>
  </si>
  <si>
    <t xml:space="preserve">PROD12119</t>
  </si>
  <si>
    <t xml:space="preserve">PROD12120</t>
  </si>
  <si>
    <t xml:space="preserve">PROD12121</t>
  </si>
  <si>
    <t xml:space="preserve">PROD12122</t>
  </si>
  <si>
    <t xml:space="preserve">PROD12123</t>
  </si>
  <si>
    <t xml:space="preserve">PROD12124</t>
  </si>
  <si>
    <t xml:space="preserve">PROD12125</t>
  </si>
  <si>
    <t xml:space="preserve">PROD12126</t>
  </si>
  <si>
    <t xml:space="preserve">PROD12127</t>
  </si>
  <si>
    <t xml:space="preserve">PROD12128</t>
  </si>
  <si>
    <t xml:space="preserve">PROD12129</t>
  </si>
  <si>
    <t xml:space="preserve">PROD12130</t>
  </si>
  <si>
    <t xml:space="preserve">PROD12131</t>
  </si>
  <si>
    <t xml:space="preserve">PROD12132</t>
  </si>
  <si>
    <t xml:space="preserve">PROD12133</t>
  </si>
  <si>
    <t xml:space="preserve">PROD12134</t>
  </si>
  <si>
    <t xml:space="preserve">PROD12135</t>
  </si>
  <si>
    <t xml:space="preserve">PROD12136</t>
  </si>
  <si>
    <t xml:space="preserve">PROD12137</t>
  </si>
  <si>
    <t xml:space="preserve">PROD12138</t>
  </si>
  <si>
    <t xml:space="preserve">PROD12139</t>
  </si>
  <si>
    <t xml:space="preserve">PROD12140</t>
  </si>
  <si>
    <t xml:space="preserve">PROD12141</t>
  </si>
  <si>
    <t xml:space="preserve">PROD12142</t>
  </si>
  <si>
    <t xml:space="preserve">PROD12143</t>
  </si>
  <si>
    <t xml:space="preserve">PROD12144</t>
  </si>
  <si>
    <t xml:space="preserve">PROD12145</t>
  </si>
  <si>
    <t xml:space="preserve">PROD12146</t>
  </si>
  <si>
    <t xml:space="preserve">PROD12147</t>
  </si>
  <si>
    <t xml:space="preserve">PROD12148</t>
  </si>
  <si>
    <t xml:space="preserve">PROD12149</t>
  </si>
  <si>
    <t xml:space="preserve">PROD12150</t>
  </si>
  <si>
    <t xml:space="preserve">PROD12151</t>
  </si>
  <si>
    <t xml:space="preserve">PROD12152</t>
  </si>
  <si>
    <t xml:space="preserve">PROD12153</t>
  </si>
  <si>
    <t xml:space="preserve">PROD12154</t>
  </si>
  <si>
    <t xml:space="preserve">PROD12155</t>
  </si>
  <si>
    <t xml:space="preserve">PROD12156</t>
  </si>
  <si>
    <t xml:space="preserve">PROD12157</t>
  </si>
  <si>
    <t xml:space="preserve">PROD12158</t>
  </si>
  <si>
    <t xml:space="preserve">PROD12159</t>
  </si>
  <si>
    <t xml:space="preserve">PROD12160</t>
  </si>
  <si>
    <t xml:space="preserve">PROD12161</t>
  </si>
  <si>
    <t xml:space="preserve">PROD12162</t>
  </si>
  <si>
    <t xml:space="preserve">PROD12163</t>
  </si>
  <si>
    <t xml:space="preserve">PROD12164</t>
  </si>
  <si>
    <t xml:space="preserve">PROD12165</t>
  </si>
  <si>
    <t xml:space="preserve">PROD12166</t>
  </si>
  <si>
    <t xml:space="preserve">PROD12167</t>
  </si>
  <si>
    <t xml:space="preserve">PROD12168</t>
  </si>
  <si>
    <t xml:space="preserve">PROD12169</t>
  </si>
  <si>
    <t xml:space="preserve">PROD12170</t>
  </si>
  <si>
    <t xml:space="preserve">PROD12171</t>
  </si>
  <si>
    <t xml:space="preserve">PROD12172</t>
  </si>
  <si>
    <t xml:space="preserve">PROD12173</t>
  </si>
  <si>
    <t xml:space="preserve">PROD12174</t>
  </si>
  <si>
    <t xml:space="preserve">PROD12175</t>
  </si>
  <si>
    <t xml:space="preserve">PROD12176</t>
  </si>
  <si>
    <t xml:space="preserve">PROD12177</t>
  </si>
  <si>
    <t xml:space="preserve">PROD12178</t>
  </si>
  <si>
    <t xml:space="preserve">PROD12179</t>
  </si>
  <si>
    <t xml:space="preserve">PROD12180</t>
  </si>
  <si>
    <t xml:space="preserve">PROD12181</t>
  </si>
  <si>
    <t xml:space="preserve">PROD12182</t>
  </si>
  <si>
    <t xml:space="preserve">PROD12183</t>
  </si>
  <si>
    <t xml:space="preserve">PROD12184</t>
  </si>
  <si>
    <t xml:space="preserve">PROD12185</t>
  </si>
  <si>
    <t xml:space="preserve">PROD12186</t>
  </si>
  <si>
    <t xml:space="preserve">PROD12187</t>
  </si>
  <si>
    <t xml:space="preserve">PROD12188</t>
  </si>
  <si>
    <t xml:space="preserve">PROD12189</t>
  </si>
  <si>
    <t xml:space="preserve">PROD12190</t>
  </si>
  <si>
    <t xml:space="preserve">PROD12191</t>
  </si>
  <si>
    <t xml:space="preserve">PROD12192</t>
  </si>
  <si>
    <t xml:space="preserve">PROD12193</t>
  </si>
  <si>
    <t xml:space="preserve">PROD12194</t>
  </si>
  <si>
    <t xml:space="preserve">PROD12195</t>
  </si>
  <si>
    <t xml:space="preserve">PROD12196</t>
  </si>
  <si>
    <t xml:space="preserve">PROD12197</t>
  </si>
  <si>
    <t xml:space="preserve">PROD12198</t>
  </si>
  <si>
    <t xml:space="preserve">PROD12199</t>
  </si>
  <si>
    <t xml:space="preserve">PROD12200</t>
  </si>
  <si>
    <t xml:space="preserve">PROD12201</t>
  </si>
  <si>
    <t xml:space="preserve">PROD12202</t>
  </si>
  <si>
    <t xml:space="preserve">PROD12203</t>
  </si>
  <si>
    <t xml:space="preserve">PROD12204</t>
  </si>
  <si>
    <t xml:space="preserve">PROD12205</t>
  </si>
  <si>
    <t xml:space="preserve">PROD12206</t>
  </si>
  <si>
    <t xml:space="preserve">PROD12207</t>
  </si>
  <si>
    <t xml:space="preserve">PROD12208</t>
  </si>
  <si>
    <t xml:space="preserve">PROD12209</t>
  </si>
  <si>
    <t xml:space="preserve">PROD12210</t>
  </si>
  <si>
    <t xml:space="preserve">PROD12211</t>
  </si>
  <si>
    <t xml:space="preserve">PROD12212</t>
  </si>
  <si>
    <t xml:space="preserve">PROD12213</t>
  </si>
  <si>
    <t xml:space="preserve">PROD12214</t>
  </si>
  <si>
    <t xml:space="preserve">PROD12215</t>
  </si>
  <si>
    <t xml:space="preserve">PROD12216</t>
  </si>
  <si>
    <t xml:space="preserve">PROD12217</t>
  </si>
  <si>
    <t xml:space="preserve">PROD12218</t>
  </si>
  <si>
    <t xml:space="preserve">PROD12219</t>
  </si>
  <si>
    <t xml:space="preserve">PROD12220</t>
  </si>
  <si>
    <t xml:space="preserve">PROD12221</t>
  </si>
  <si>
    <t xml:space="preserve">PROD12222</t>
  </si>
  <si>
    <t xml:space="preserve">PROD12223</t>
  </si>
  <si>
    <t xml:space="preserve">PROD12224</t>
  </si>
  <si>
    <t xml:space="preserve">PROD12225</t>
  </si>
  <si>
    <t xml:space="preserve">PROD12226</t>
  </si>
  <si>
    <t xml:space="preserve">PROD12227</t>
  </si>
  <si>
    <t xml:space="preserve">PROD12228</t>
  </si>
  <si>
    <t xml:space="preserve">PROD12229</t>
  </si>
  <si>
    <t xml:space="preserve">PROD12230</t>
  </si>
  <si>
    <t xml:space="preserve">PROD12231</t>
  </si>
  <si>
    <t xml:space="preserve">PROD12232</t>
  </si>
  <si>
    <t xml:space="preserve">PROD12233</t>
  </si>
  <si>
    <t xml:space="preserve">PROD12234</t>
  </si>
  <si>
    <t xml:space="preserve">PROD12235</t>
  </si>
  <si>
    <t xml:space="preserve">PROD12236</t>
  </si>
  <si>
    <t xml:space="preserve">PROD12237</t>
  </si>
  <si>
    <t xml:space="preserve">PROD12238</t>
  </si>
  <si>
    <t xml:space="preserve">PROD12239</t>
  </si>
  <si>
    <t xml:space="preserve">PROD12240</t>
  </si>
  <si>
    <t xml:space="preserve">PROD12241</t>
  </si>
  <si>
    <t xml:space="preserve">PROD12242</t>
  </si>
  <si>
    <t xml:space="preserve">PROD12243</t>
  </si>
  <si>
    <t xml:space="preserve">PROD12244</t>
  </si>
  <si>
    <t xml:space="preserve">PROD12245</t>
  </si>
  <si>
    <t xml:space="preserve">PROD12246</t>
  </si>
  <si>
    <t xml:space="preserve">PROD12247</t>
  </si>
  <si>
    <t xml:space="preserve">PROD12248</t>
  </si>
  <si>
    <t xml:space="preserve">PROD12249</t>
  </si>
  <si>
    <t xml:space="preserve">PROD12250</t>
  </si>
  <si>
    <t xml:space="preserve">PROD12251</t>
  </si>
  <si>
    <t xml:space="preserve">PROD12252</t>
  </si>
  <si>
    <t xml:space="preserve">PROD12253</t>
  </si>
  <si>
    <t xml:space="preserve">PROD12254</t>
  </si>
  <si>
    <t xml:space="preserve">PROD12255</t>
  </si>
  <si>
    <t xml:space="preserve">PROD12256</t>
  </si>
  <si>
    <t xml:space="preserve">PROD12257</t>
  </si>
  <si>
    <t xml:space="preserve">PROD12258</t>
  </si>
  <si>
    <t xml:space="preserve">PROD12259</t>
  </si>
  <si>
    <t xml:space="preserve">PROD12260</t>
  </si>
  <si>
    <t xml:space="preserve">PROD12261</t>
  </si>
  <si>
    <t xml:space="preserve">PROD12262</t>
  </si>
  <si>
    <t xml:space="preserve">PROD12263</t>
  </si>
  <si>
    <t xml:space="preserve">PROD12264</t>
  </si>
  <si>
    <t xml:space="preserve">PROD12265</t>
  </si>
  <si>
    <t xml:space="preserve">PROD12266</t>
  </si>
  <si>
    <t xml:space="preserve">PROD12267</t>
  </si>
  <si>
    <t xml:space="preserve">PROD12268</t>
  </si>
  <si>
    <t xml:space="preserve">PROD12269</t>
  </si>
  <si>
    <t xml:space="preserve">PROD12270</t>
  </si>
  <si>
    <t xml:space="preserve">PROD12271</t>
  </si>
  <si>
    <t xml:space="preserve">PROD12272</t>
  </si>
  <si>
    <t xml:space="preserve">PROD12273</t>
  </si>
  <si>
    <t xml:space="preserve">PROD12274</t>
  </si>
  <si>
    <t xml:space="preserve">PROD12275</t>
  </si>
  <si>
    <t xml:space="preserve">PROD12276</t>
  </si>
  <si>
    <t xml:space="preserve">PROD12277</t>
  </si>
  <si>
    <t xml:space="preserve">PROD12278</t>
  </si>
  <si>
    <t xml:space="preserve">PROD12279</t>
  </si>
  <si>
    <t xml:space="preserve">PROD12280</t>
  </si>
  <si>
    <t xml:space="preserve">PROD12281</t>
  </si>
  <si>
    <t xml:space="preserve">PROD12282</t>
  </si>
  <si>
    <t xml:space="preserve">PROD12283</t>
  </si>
  <si>
    <t xml:space="preserve">PROD12284</t>
  </si>
  <si>
    <t xml:space="preserve">PROD12285</t>
  </si>
  <si>
    <t xml:space="preserve">PROD12286</t>
  </si>
  <si>
    <t xml:space="preserve">PROD12287</t>
  </si>
  <si>
    <t xml:space="preserve">PROD12288</t>
  </si>
  <si>
    <t xml:space="preserve">PROD12289</t>
  </si>
  <si>
    <t xml:space="preserve">PROD12290</t>
  </si>
  <si>
    <t xml:space="preserve">PROD12291</t>
  </si>
  <si>
    <t xml:space="preserve">PROD12292</t>
  </si>
  <si>
    <t xml:space="preserve">PROD12293</t>
  </si>
  <si>
    <t xml:space="preserve">PROD12294</t>
  </si>
  <si>
    <t xml:space="preserve">PROD12295</t>
  </si>
  <si>
    <t xml:space="preserve">PROD12296</t>
  </si>
  <si>
    <t xml:space="preserve">PROD12297</t>
  </si>
  <si>
    <t xml:space="preserve">PROD12298</t>
  </si>
  <si>
    <t xml:space="preserve">PROD12299</t>
  </si>
  <si>
    <t xml:space="preserve">PROD12300</t>
  </si>
  <si>
    <t xml:space="preserve">PROD12301</t>
  </si>
  <si>
    <t xml:space="preserve">PROD12302</t>
  </si>
  <si>
    <t xml:space="preserve">PROD12303</t>
  </si>
  <si>
    <t xml:space="preserve">PROD12304</t>
  </si>
  <si>
    <t xml:space="preserve">PROD12305</t>
  </si>
  <si>
    <t xml:space="preserve">PROD12306</t>
  </si>
  <si>
    <t xml:space="preserve">PROD12307</t>
  </si>
  <si>
    <t xml:space="preserve">PROD12308</t>
  </si>
  <si>
    <t xml:space="preserve">PROD12309</t>
  </si>
  <si>
    <t xml:space="preserve">PROD12310</t>
  </si>
  <si>
    <t xml:space="preserve">PROD12311</t>
  </si>
  <si>
    <t xml:space="preserve">PROD12312</t>
  </si>
  <si>
    <t xml:space="preserve">PROD12313</t>
  </si>
  <si>
    <t xml:space="preserve">PROD12314</t>
  </si>
  <si>
    <t xml:space="preserve">PROD12315</t>
  </si>
  <si>
    <t xml:space="preserve">PROD12316</t>
  </si>
  <si>
    <t xml:space="preserve">PROD12317</t>
  </si>
  <si>
    <t xml:space="preserve">PROD12318</t>
  </si>
  <si>
    <t xml:space="preserve">PROD12319</t>
  </si>
  <si>
    <t xml:space="preserve">PROD12320</t>
  </si>
  <si>
    <t xml:space="preserve">PROD12321</t>
  </si>
  <si>
    <t xml:space="preserve">PROD12322</t>
  </si>
  <si>
    <t xml:space="preserve">PROD12323</t>
  </si>
  <si>
    <t xml:space="preserve">PROD12324</t>
  </si>
  <si>
    <t xml:space="preserve">PROD12325</t>
  </si>
  <si>
    <t xml:space="preserve">PROD12326</t>
  </si>
  <si>
    <t xml:space="preserve">PROD12327</t>
  </si>
  <si>
    <t xml:space="preserve">PROD12328</t>
  </si>
  <si>
    <t xml:space="preserve">PROD12329</t>
  </si>
  <si>
    <t xml:space="preserve">PROD12330</t>
  </si>
  <si>
    <t xml:space="preserve">PROD12331</t>
  </si>
  <si>
    <t xml:space="preserve">PROD12332</t>
  </si>
  <si>
    <t xml:space="preserve">PROD12333</t>
  </si>
  <si>
    <t xml:space="preserve">PROD12334</t>
  </si>
  <si>
    <t xml:space="preserve">PROD12335</t>
  </si>
  <si>
    <t xml:space="preserve">PROD12336</t>
  </si>
  <si>
    <t xml:space="preserve">PROD12337</t>
  </si>
  <si>
    <t xml:space="preserve">PROD12338</t>
  </si>
  <si>
    <t xml:space="preserve">PROD12339</t>
  </si>
  <si>
    <t xml:space="preserve">PROD12340</t>
  </si>
  <si>
    <t xml:space="preserve">PROD12341</t>
  </si>
  <si>
    <t xml:space="preserve">PROD12342</t>
  </si>
  <si>
    <t xml:space="preserve">PROD12343</t>
  </si>
  <si>
    <t xml:space="preserve">PROD12344</t>
  </si>
  <si>
    <t xml:space="preserve">PROD12345</t>
  </si>
  <si>
    <t xml:space="preserve">PROD12346</t>
  </si>
  <si>
    <t xml:space="preserve">PROD12347</t>
  </si>
  <si>
    <t xml:space="preserve">PROD12348</t>
  </si>
  <si>
    <t xml:space="preserve">PROD12349</t>
  </si>
  <si>
    <t xml:space="preserve">PROD12350</t>
  </si>
  <si>
    <t xml:space="preserve">PROD12351</t>
  </si>
  <si>
    <t xml:space="preserve">PROD12352</t>
  </si>
  <si>
    <t xml:space="preserve">PROD12353</t>
  </si>
  <si>
    <t xml:space="preserve">PROD12354</t>
  </si>
  <si>
    <t xml:space="preserve">PROD12355</t>
  </si>
  <si>
    <t xml:space="preserve">PROD12356</t>
  </si>
  <si>
    <t xml:space="preserve">PROD12357</t>
  </si>
  <si>
    <t xml:space="preserve">PROD12358</t>
  </si>
  <si>
    <t xml:space="preserve">PROD12359</t>
  </si>
  <si>
    <t xml:space="preserve">PROD12360</t>
  </si>
  <si>
    <t xml:space="preserve">PROD12361</t>
  </si>
  <si>
    <t xml:space="preserve">PROD12362</t>
  </si>
  <si>
    <t xml:space="preserve">PROD12363</t>
  </si>
  <si>
    <t xml:space="preserve">PROD12364</t>
  </si>
  <si>
    <t xml:space="preserve">PROD12365</t>
  </si>
  <si>
    <t xml:space="preserve">PROD12366</t>
  </si>
  <si>
    <t xml:space="preserve">PROD12367</t>
  </si>
  <si>
    <t xml:space="preserve">PROD12368</t>
  </si>
  <si>
    <t xml:space="preserve">PROD12369</t>
  </si>
  <si>
    <t xml:space="preserve">PROD12370</t>
  </si>
  <si>
    <t xml:space="preserve">PROD12371</t>
  </si>
  <si>
    <t xml:space="preserve">PROD12372</t>
  </si>
  <si>
    <t xml:space="preserve">PROD12373</t>
  </si>
  <si>
    <t xml:space="preserve">PROD12374</t>
  </si>
  <si>
    <t xml:space="preserve">PROD12375</t>
  </si>
  <si>
    <t xml:space="preserve">PROD12376</t>
  </si>
  <si>
    <t xml:space="preserve">PROD12377</t>
  </si>
  <si>
    <t xml:space="preserve">PROD12378</t>
  </si>
  <si>
    <t xml:space="preserve">PROD12379</t>
  </si>
  <si>
    <t xml:space="preserve">PROD12380</t>
  </si>
  <si>
    <t xml:space="preserve">PROD12381</t>
  </si>
  <si>
    <t xml:space="preserve">PROD12382</t>
  </si>
  <si>
    <t xml:space="preserve">PROD12383</t>
  </si>
  <si>
    <t xml:space="preserve">PROD12384</t>
  </si>
  <si>
    <t xml:space="preserve">PROD12385</t>
  </si>
  <si>
    <t xml:space="preserve">PROD12386</t>
  </si>
  <si>
    <t xml:space="preserve">PROD12387</t>
  </si>
  <si>
    <t xml:space="preserve">PROD12388</t>
  </si>
  <si>
    <t xml:space="preserve">PROD12389</t>
  </si>
  <si>
    <t xml:space="preserve">PROD12390</t>
  </si>
  <si>
    <t xml:space="preserve">PROD12391</t>
  </si>
  <si>
    <t xml:space="preserve">PROD12392</t>
  </si>
  <si>
    <t xml:space="preserve">PROD12393</t>
  </si>
  <si>
    <t xml:space="preserve">PROD12394</t>
  </si>
  <si>
    <t xml:space="preserve">PROD12395</t>
  </si>
  <si>
    <t xml:space="preserve">PROD12396</t>
  </si>
  <si>
    <t xml:space="preserve">PROD12397</t>
  </si>
  <si>
    <t xml:space="preserve">PROD12398</t>
  </si>
  <si>
    <t xml:space="preserve">PROD12399</t>
  </si>
  <si>
    <t xml:space="preserve">PROD12400</t>
  </si>
  <si>
    <t xml:space="preserve">PROD12401</t>
  </si>
  <si>
    <t xml:space="preserve">PROD12402</t>
  </si>
  <si>
    <t xml:space="preserve">PROD12403</t>
  </si>
  <si>
    <t xml:space="preserve">PROD12404</t>
  </si>
  <si>
    <t xml:space="preserve">PROD12405</t>
  </si>
  <si>
    <t xml:space="preserve">PROD12406</t>
  </si>
  <si>
    <t xml:space="preserve">PROD12407</t>
  </si>
  <si>
    <t xml:space="preserve">PROD12408</t>
  </si>
  <si>
    <t xml:space="preserve">PROD12409</t>
  </si>
  <si>
    <t xml:space="preserve">PROD12410</t>
  </si>
  <si>
    <t xml:space="preserve">PROD12411</t>
  </si>
  <si>
    <t xml:space="preserve">PROD12412</t>
  </si>
  <si>
    <t xml:space="preserve">PROD12413</t>
  </si>
  <si>
    <t xml:space="preserve">PROD12414</t>
  </si>
  <si>
    <t xml:space="preserve">PROD12415</t>
  </si>
  <si>
    <t xml:space="preserve">PROD12416</t>
  </si>
  <si>
    <t xml:space="preserve">PROD12417</t>
  </si>
  <si>
    <t xml:space="preserve">PROD12418</t>
  </si>
  <si>
    <t xml:space="preserve">PROD12419</t>
  </si>
  <si>
    <t xml:space="preserve">PROD12420</t>
  </si>
  <si>
    <t xml:space="preserve">PROD12421</t>
  </si>
  <si>
    <t xml:space="preserve">PROD12422</t>
  </si>
  <si>
    <t xml:space="preserve">PROD12423</t>
  </si>
  <si>
    <t xml:space="preserve">PROD12424</t>
  </si>
  <si>
    <t xml:space="preserve">PROD12425</t>
  </si>
  <si>
    <t xml:space="preserve">PROD12426</t>
  </si>
  <si>
    <t xml:space="preserve">PROD12427</t>
  </si>
  <si>
    <t xml:space="preserve">PROD12428</t>
  </si>
  <si>
    <t xml:space="preserve">PROD12429</t>
  </si>
  <si>
    <t xml:space="preserve">PROD12430</t>
  </si>
  <si>
    <t xml:space="preserve">PROD12431</t>
  </si>
  <si>
    <t xml:space="preserve">PROD12432</t>
  </si>
  <si>
    <t xml:space="preserve">PROD12433</t>
  </si>
  <si>
    <t xml:space="preserve">PROD12434</t>
  </si>
  <si>
    <t xml:space="preserve">PROD12435</t>
  </si>
  <si>
    <t xml:space="preserve">PROD12436</t>
  </si>
  <si>
    <t xml:space="preserve">PROD12437</t>
  </si>
  <si>
    <t xml:space="preserve">PROD12438</t>
  </si>
  <si>
    <t xml:space="preserve">PROD12439</t>
  </si>
  <si>
    <t xml:space="preserve">PROD12440</t>
  </si>
  <si>
    <t xml:space="preserve">PROD12441</t>
  </si>
  <si>
    <t xml:space="preserve">PROD12442</t>
  </si>
  <si>
    <t xml:space="preserve">PROD12443</t>
  </si>
  <si>
    <t xml:space="preserve">PROD12444</t>
  </si>
  <si>
    <t xml:space="preserve">PROD12445</t>
  </si>
  <si>
    <t xml:space="preserve">PROD12446</t>
  </si>
  <si>
    <t xml:space="preserve">PROD12447</t>
  </si>
  <si>
    <t xml:space="preserve">PROD12448</t>
  </si>
  <si>
    <t xml:space="preserve">PROD12449</t>
  </si>
  <si>
    <t xml:space="preserve">PROD12450</t>
  </si>
  <si>
    <t xml:space="preserve">PROD12451</t>
  </si>
  <si>
    <t xml:space="preserve">PROD12452</t>
  </si>
  <si>
    <t xml:space="preserve">PROD12453</t>
  </si>
  <si>
    <t xml:space="preserve">PROD12454</t>
  </si>
  <si>
    <t xml:space="preserve">PROD12455</t>
  </si>
  <si>
    <t xml:space="preserve">PROD12456</t>
  </si>
  <si>
    <t xml:space="preserve">PROD12457</t>
  </si>
  <si>
    <t xml:space="preserve">PROD12458</t>
  </si>
  <si>
    <t xml:space="preserve">PROD12459</t>
  </si>
  <si>
    <t xml:space="preserve">PROD12460</t>
  </si>
  <si>
    <t xml:space="preserve">PROD12461</t>
  </si>
  <si>
    <t xml:space="preserve">PROD12462</t>
  </si>
  <si>
    <t xml:space="preserve">PROD12463</t>
  </si>
  <si>
    <t xml:space="preserve">PROD12464</t>
  </si>
  <si>
    <t xml:space="preserve">PROD12465</t>
  </si>
  <si>
    <t xml:space="preserve">PROD12466</t>
  </si>
  <si>
    <t xml:space="preserve">PROD12467</t>
  </si>
  <si>
    <t xml:space="preserve">PROD12468</t>
  </si>
  <si>
    <t xml:space="preserve">PROD12469</t>
  </si>
  <si>
    <t xml:space="preserve">PROD12470</t>
  </si>
  <si>
    <t xml:space="preserve">PROD12471</t>
  </si>
  <si>
    <t xml:space="preserve">PROD12472</t>
  </si>
  <si>
    <t xml:space="preserve">PROD12473</t>
  </si>
  <si>
    <t xml:space="preserve">PROD12474</t>
  </si>
  <si>
    <t xml:space="preserve">PROD12475</t>
  </si>
  <si>
    <t xml:space="preserve">PROD12476</t>
  </si>
  <si>
    <t xml:space="preserve">PROD12477</t>
  </si>
  <si>
    <t xml:space="preserve">PROD12478</t>
  </si>
  <si>
    <t xml:space="preserve">PROD12479</t>
  </si>
  <si>
    <t xml:space="preserve">PROD12480</t>
  </si>
  <si>
    <t xml:space="preserve">PROD12481</t>
  </si>
  <si>
    <t xml:space="preserve">PROD12482</t>
  </si>
  <si>
    <t xml:space="preserve">PROD12483</t>
  </si>
  <si>
    <t xml:space="preserve">PROD12484</t>
  </si>
  <si>
    <t xml:space="preserve">PROD12485</t>
  </si>
  <si>
    <t xml:space="preserve">PROD12486</t>
  </si>
  <si>
    <t xml:space="preserve">PROD12487</t>
  </si>
  <si>
    <t xml:space="preserve">PROD12488</t>
  </si>
  <si>
    <t xml:space="preserve">PROD12489</t>
  </si>
  <si>
    <t xml:space="preserve">PROD12490</t>
  </si>
  <si>
    <t xml:space="preserve">PROD12491</t>
  </si>
  <si>
    <t xml:space="preserve">PROD12492</t>
  </si>
  <si>
    <t xml:space="preserve">PROD12493</t>
  </si>
  <si>
    <t xml:space="preserve">PROD12494</t>
  </si>
  <si>
    <t xml:space="preserve">PROD12495</t>
  </si>
  <si>
    <t xml:space="preserve">PROD12496</t>
  </si>
  <si>
    <t xml:space="preserve">PROD12497</t>
  </si>
  <si>
    <t xml:space="preserve">PROD12498</t>
  </si>
  <si>
    <t xml:space="preserve">PROD12499</t>
  </si>
  <si>
    <t xml:space="preserve">PROD12500</t>
  </si>
  <si>
    <t xml:space="preserve">PROD12501</t>
  </si>
  <si>
    <t xml:space="preserve">PROD12502</t>
  </si>
  <si>
    <t xml:space="preserve">PROD12503</t>
  </si>
  <si>
    <t xml:space="preserve">PROD12504</t>
  </si>
  <si>
    <t xml:space="preserve">PROD12505</t>
  </si>
  <si>
    <t xml:space="preserve">PROD12506</t>
  </si>
  <si>
    <t xml:space="preserve">PROD12507</t>
  </si>
  <si>
    <t xml:space="preserve">PROD12508</t>
  </si>
  <si>
    <t xml:space="preserve">PROD12509</t>
  </si>
  <si>
    <t xml:space="preserve">PROD12510</t>
  </si>
  <si>
    <t xml:space="preserve">PROD12511</t>
  </si>
  <si>
    <t xml:space="preserve">PROD12512</t>
  </si>
  <si>
    <t xml:space="preserve">PROD12513</t>
  </si>
  <si>
    <t xml:space="preserve">PROD12514</t>
  </si>
  <si>
    <t xml:space="preserve">PROD12515</t>
  </si>
  <si>
    <t xml:space="preserve">PROD12516</t>
  </si>
  <si>
    <t xml:space="preserve">PROD12517</t>
  </si>
  <si>
    <t xml:space="preserve">PROD12518</t>
  </si>
  <si>
    <t xml:space="preserve">PROD12519</t>
  </si>
  <si>
    <t xml:space="preserve">PROD12520</t>
  </si>
  <si>
    <t xml:space="preserve">PROD12521</t>
  </si>
  <si>
    <t xml:space="preserve">PROD12522</t>
  </si>
  <si>
    <t xml:space="preserve">PROD12523</t>
  </si>
  <si>
    <t xml:space="preserve">PROD12524</t>
  </si>
  <si>
    <t xml:space="preserve">PROD12525</t>
  </si>
  <si>
    <t xml:space="preserve">PROD12526</t>
  </si>
  <si>
    <t xml:space="preserve">PROD12527</t>
  </si>
  <si>
    <t xml:space="preserve">PROD12528</t>
  </si>
  <si>
    <t xml:space="preserve">PROD12529</t>
  </si>
  <si>
    <t xml:space="preserve">PROD12530</t>
  </si>
  <si>
    <t xml:space="preserve">PROD12531</t>
  </si>
  <si>
    <t xml:space="preserve">PROD12532</t>
  </si>
  <si>
    <t xml:space="preserve">PROD12533</t>
  </si>
  <si>
    <t xml:space="preserve">PROD12534</t>
  </si>
  <si>
    <t xml:space="preserve">PROD12535</t>
  </si>
  <si>
    <t xml:space="preserve">PROD12536</t>
  </si>
  <si>
    <t xml:space="preserve">PROD12537</t>
  </si>
  <si>
    <t xml:space="preserve">PROD12538</t>
  </si>
  <si>
    <t xml:space="preserve">PROD12539</t>
  </si>
  <si>
    <t xml:space="preserve">PROD12540</t>
  </si>
  <si>
    <t xml:space="preserve">PROD12541</t>
  </si>
  <si>
    <t xml:space="preserve">PROD12542</t>
  </si>
  <si>
    <t xml:space="preserve">PROD12543</t>
  </si>
  <si>
    <t xml:space="preserve">PROD12544</t>
  </si>
  <si>
    <t xml:space="preserve">PROD12545</t>
  </si>
  <si>
    <t xml:space="preserve">PROD12546</t>
  </si>
  <si>
    <t xml:space="preserve">PROD12547</t>
  </si>
  <si>
    <t xml:space="preserve">PROD12548</t>
  </si>
  <si>
    <t xml:space="preserve">PROD12549</t>
  </si>
  <si>
    <t xml:space="preserve">PROD12550</t>
  </si>
  <si>
    <t xml:space="preserve">PROD12551</t>
  </si>
  <si>
    <t xml:space="preserve">PROD12552</t>
  </si>
  <si>
    <t xml:space="preserve">PROD12553</t>
  </si>
  <si>
    <t xml:space="preserve">PROD12554</t>
  </si>
  <si>
    <t xml:space="preserve">PROD12555</t>
  </si>
  <si>
    <t xml:space="preserve">PROD12556</t>
  </si>
  <si>
    <t xml:space="preserve">PROD12557</t>
  </si>
  <si>
    <t xml:space="preserve">PROD12558</t>
  </si>
  <si>
    <t xml:space="preserve">PROD12559</t>
  </si>
  <si>
    <t xml:space="preserve">PROD12560</t>
  </si>
  <si>
    <t xml:space="preserve">PROD12561</t>
  </si>
  <si>
    <t xml:space="preserve">PROD12562</t>
  </si>
  <si>
    <t xml:space="preserve">PROD12563</t>
  </si>
  <si>
    <t xml:space="preserve">PROD12564</t>
  </si>
  <si>
    <t xml:space="preserve">PROD12565</t>
  </si>
  <si>
    <t xml:space="preserve">PROD12566</t>
  </si>
  <si>
    <t xml:space="preserve">PROD12567</t>
  </si>
  <si>
    <t xml:space="preserve">PROD12568</t>
  </si>
  <si>
    <t xml:space="preserve">PROD12569</t>
  </si>
  <si>
    <t xml:space="preserve">PROD12570</t>
  </si>
  <si>
    <t xml:space="preserve">PROD12571</t>
  </si>
  <si>
    <t xml:space="preserve">PROD12572</t>
  </si>
  <si>
    <t xml:space="preserve">PROD12573</t>
  </si>
  <si>
    <t xml:space="preserve">PROD12574</t>
  </si>
  <si>
    <t xml:space="preserve">PROD12575</t>
  </si>
  <si>
    <t xml:space="preserve">PROD12576</t>
  </si>
  <si>
    <t xml:space="preserve">PROD12577</t>
  </si>
  <si>
    <t xml:space="preserve">PROD12578</t>
  </si>
  <si>
    <t xml:space="preserve">PROD12579</t>
  </si>
  <si>
    <t xml:space="preserve">PROD12580</t>
  </si>
  <si>
    <t xml:space="preserve">PROD12581</t>
  </si>
  <si>
    <t xml:space="preserve">PROD12582</t>
  </si>
  <si>
    <t xml:space="preserve">PROD12583</t>
  </si>
  <si>
    <t xml:space="preserve">PROD12584</t>
  </si>
  <si>
    <t xml:space="preserve">PROD12585</t>
  </si>
  <si>
    <t xml:space="preserve">PROD12586</t>
  </si>
  <si>
    <t xml:space="preserve">PROD12587</t>
  </si>
  <si>
    <t xml:space="preserve">PROD12588</t>
  </si>
  <si>
    <t xml:space="preserve">PROD12589</t>
  </si>
  <si>
    <t xml:space="preserve">PROD12590</t>
  </si>
  <si>
    <t xml:space="preserve">PROD12591</t>
  </si>
  <si>
    <t xml:space="preserve">PROD12592</t>
  </si>
  <si>
    <t xml:space="preserve">PROD12593</t>
  </si>
  <si>
    <t xml:space="preserve">PROD12594</t>
  </si>
  <si>
    <t xml:space="preserve">PROD12595</t>
  </si>
  <si>
    <t xml:space="preserve">PROD12596</t>
  </si>
  <si>
    <t xml:space="preserve">PROD12597</t>
  </si>
  <si>
    <t xml:space="preserve">PROD12598</t>
  </si>
  <si>
    <t xml:space="preserve">PROD12599</t>
  </si>
  <si>
    <t xml:space="preserve">PROD12600</t>
  </si>
  <si>
    <t xml:space="preserve">PROD12601</t>
  </si>
  <si>
    <t xml:space="preserve">PROD12602</t>
  </si>
  <si>
    <t xml:space="preserve">PROD12603</t>
  </si>
  <si>
    <t xml:space="preserve">PROD12604</t>
  </si>
  <si>
    <t xml:space="preserve">PROD12605</t>
  </si>
  <si>
    <t xml:space="preserve">PROD12606</t>
  </si>
  <si>
    <t xml:space="preserve">PROD12607</t>
  </si>
  <si>
    <t xml:space="preserve">PROD12608</t>
  </si>
  <si>
    <t xml:space="preserve">PROD12609</t>
  </si>
  <si>
    <t xml:space="preserve">PROD12610</t>
  </si>
  <si>
    <t xml:space="preserve">PROD12611</t>
  </si>
  <si>
    <t xml:space="preserve">PROD12612</t>
  </si>
  <si>
    <t xml:space="preserve">PROD12613</t>
  </si>
  <si>
    <t xml:space="preserve">PROD12614</t>
  </si>
  <si>
    <t xml:space="preserve">PROD12615</t>
  </si>
  <si>
    <t xml:space="preserve">PROD12616</t>
  </si>
  <si>
    <t xml:space="preserve">PROD12617</t>
  </si>
  <si>
    <t xml:space="preserve">PROD12618</t>
  </si>
  <si>
    <t xml:space="preserve">PROD12619</t>
  </si>
  <si>
    <t xml:space="preserve">PROD12620</t>
  </si>
  <si>
    <t xml:space="preserve">PROD12621</t>
  </si>
  <si>
    <t xml:space="preserve">PROD12622</t>
  </si>
  <si>
    <t xml:space="preserve">PROD12623</t>
  </si>
  <si>
    <t xml:space="preserve">PROD12624</t>
  </si>
  <si>
    <t xml:space="preserve">PROD12625</t>
  </si>
  <si>
    <t xml:space="preserve">PROD12626</t>
  </si>
  <si>
    <t xml:space="preserve">PROD12627</t>
  </si>
  <si>
    <t xml:space="preserve">PROD12628</t>
  </si>
  <si>
    <t xml:space="preserve">PROD12629</t>
  </si>
  <si>
    <t xml:space="preserve">PROD12630</t>
  </si>
  <si>
    <t xml:space="preserve">PROD12631</t>
  </si>
  <si>
    <t xml:space="preserve">PROD12632</t>
  </si>
  <si>
    <t xml:space="preserve">PROD12633</t>
  </si>
  <si>
    <t xml:space="preserve">PROD12634</t>
  </si>
  <si>
    <t xml:space="preserve">PROD12635</t>
  </si>
  <si>
    <t xml:space="preserve">PROD12636</t>
  </si>
  <si>
    <t xml:space="preserve">PROD12637</t>
  </si>
  <si>
    <t xml:space="preserve">PROD12638</t>
  </si>
  <si>
    <t xml:space="preserve">PROD12639</t>
  </si>
  <si>
    <t xml:space="preserve">PROD12640</t>
  </si>
  <si>
    <t xml:space="preserve">PROD12641</t>
  </si>
  <si>
    <t xml:space="preserve">PROD12642</t>
  </si>
  <si>
    <t xml:space="preserve">PROD12643</t>
  </si>
  <si>
    <t xml:space="preserve">PROD12644</t>
  </si>
  <si>
    <t xml:space="preserve">PROD12645</t>
  </si>
  <si>
    <t xml:space="preserve">PROD12646</t>
  </si>
  <si>
    <t xml:space="preserve">PROD12647</t>
  </si>
  <si>
    <t xml:space="preserve">PROD12648</t>
  </si>
  <si>
    <t xml:space="preserve">PROD12649</t>
  </si>
  <si>
    <t xml:space="preserve">PROD12650</t>
  </si>
  <si>
    <t xml:space="preserve">PROD12651</t>
  </si>
  <si>
    <t xml:space="preserve">PROD12652</t>
  </si>
  <si>
    <t xml:space="preserve">PROD12653</t>
  </si>
  <si>
    <t xml:space="preserve">PROD12654</t>
  </si>
  <si>
    <t xml:space="preserve">PROD12655</t>
  </si>
  <si>
    <t xml:space="preserve">PROD12656</t>
  </si>
  <si>
    <t xml:space="preserve">PROD12657</t>
  </si>
  <si>
    <t xml:space="preserve">PROD12658</t>
  </si>
  <si>
    <t xml:space="preserve">PROD12659</t>
  </si>
  <si>
    <t xml:space="preserve">PROD12660</t>
  </si>
  <si>
    <t xml:space="preserve">PROD12661</t>
  </si>
  <si>
    <t xml:space="preserve">PROD12662</t>
  </si>
  <si>
    <t xml:space="preserve">PROD12663</t>
  </si>
  <si>
    <t xml:space="preserve">PROD12664</t>
  </si>
  <si>
    <t xml:space="preserve">PROD12665</t>
  </si>
  <si>
    <t xml:space="preserve">PROD12666</t>
  </si>
  <si>
    <t xml:space="preserve">PROD12667</t>
  </si>
  <si>
    <t xml:space="preserve">PROD12668</t>
  </si>
  <si>
    <t xml:space="preserve">PROD12669</t>
  </si>
  <si>
    <t xml:space="preserve">PROD12670</t>
  </si>
  <si>
    <t xml:space="preserve">PROD12671</t>
  </si>
  <si>
    <t xml:space="preserve">PROD12672</t>
  </si>
  <si>
    <t xml:space="preserve">PROD12673</t>
  </si>
  <si>
    <t xml:space="preserve">PROD12674</t>
  </si>
  <si>
    <t xml:space="preserve">PROD12675</t>
  </si>
  <si>
    <t xml:space="preserve">PROD12676</t>
  </si>
  <si>
    <t xml:space="preserve">PROD12677</t>
  </si>
  <si>
    <t xml:space="preserve">PROD12678</t>
  </si>
  <si>
    <t xml:space="preserve">PROD12679</t>
  </si>
  <si>
    <t xml:space="preserve">PROD12680</t>
  </si>
  <si>
    <t xml:space="preserve">PROD12681</t>
  </si>
  <si>
    <t xml:space="preserve">PROD12682</t>
  </si>
  <si>
    <t xml:space="preserve">PROD12683</t>
  </si>
  <si>
    <t xml:space="preserve">PROD12684</t>
  </si>
  <si>
    <t xml:space="preserve">PROD12685</t>
  </si>
  <si>
    <t xml:space="preserve">PROD12686</t>
  </si>
  <si>
    <t xml:space="preserve">PROD12687</t>
  </si>
  <si>
    <t xml:space="preserve">PROD12688</t>
  </si>
  <si>
    <t xml:space="preserve">PROD12689</t>
  </si>
  <si>
    <t xml:space="preserve">PROD12690</t>
  </si>
  <si>
    <t xml:space="preserve">PROD12691</t>
  </si>
  <si>
    <t xml:space="preserve">PROD12692</t>
  </si>
  <si>
    <t xml:space="preserve">PROD12693</t>
  </si>
  <si>
    <t xml:space="preserve">PROD12694</t>
  </si>
  <si>
    <t xml:space="preserve">PROD12695</t>
  </si>
  <si>
    <t xml:space="preserve">PROD12696</t>
  </si>
  <si>
    <t xml:space="preserve">PROD12697</t>
  </si>
  <si>
    <t xml:space="preserve">PROD12698</t>
  </si>
  <si>
    <t xml:space="preserve">PROD12699</t>
  </si>
  <si>
    <t xml:space="preserve">PROD12700</t>
  </si>
  <si>
    <t xml:space="preserve">PROD12701</t>
  </si>
  <si>
    <t xml:space="preserve">PROD12702</t>
  </si>
  <si>
    <t xml:space="preserve">PROD12703</t>
  </si>
  <si>
    <t xml:space="preserve">PROD12704</t>
  </si>
  <si>
    <t xml:space="preserve">PROD12705</t>
  </si>
  <si>
    <t xml:space="preserve">PROD12706</t>
  </si>
  <si>
    <t xml:space="preserve">PROD12707</t>
  </si>
  <si>
    <t xml:space="preserve">PROD12708</t>
  </si>
  <si>
    <t xml:space="preserve">PROD12709</t>
  </si>
  <si>
    <t xml:space="preserve">PROD12710</t>
  </si>
  <si>
    <t xml:space="preserve">PROD12711</t>
  </si>
  <si>
    <t xml:space="preserve">PROD12712</t>
  </si>
  <si>
    <t xml:space="preserve">PROD12713</t>
  </si>
  <si>
    <t xml:space="preserve">PROD12714</t>
  </si>
  <si>
    <t xml:space="preserve">PROD12715</t>
  </si>
  <si>
    <t xml:space="preserve">PROD12716</t>
  </si>
  <si>
    <t xml:space="preserve">PROD12717</t>
  </si>
  <si>
    <t xml:space="preserve">PROD12718</t>
  </si>
  <si>
    <t xml:space="preserve">PROD12719</t>
  </si>
  <si>
    <t xml:space="preserve">PROD12720</t>
  </si>
  <si>
    <t xml:space="preserve">PROD12721</t>
  </si>
  <si>
    <t xml:space="preserve">PROD12722</t>
  </si>
  <si>
    <t xml:space="preserve">PROD12723</t>
  </si>
  <si>
    <t xml:space="preserve">PROD12724</t>
  </si>
  <si>
    <t xml:space="preserve">PROD12725</t>
  </si>
  <si>
    <t xml:space="preserve">PROD12726</t>
  </si>
  <si>
    <t xml:space="preserve">PROD12727</t>
  </si>
  <si>
    <t xml:space="preserve">PROD12728</t>
  </si>
  <si>
    <t xml:space="preserve">PROD12729</t>
  </si>
  <si>
    <t xml:space="preserve">PROD12730</t>
  </si>
  <si>
    <t xml:space="preserve">PROD12731</t>
  </si>
  <si>
    <t xml:space="preserve">PROD12732</t>
  </si>
  <si>
    <t xml:space="preserve">PROD12733</t>
  </si>
  <si>
    <t xml:space="preserve">PROD12734</t>
  </si>
  <si>
    <t xml:space="preserve">PROD12735</t>
  </si>
  <si>
    <t xml:space="preserve">PROD12736</t>
  </si>
  <si>
    <t xml:space="preserve">PROD12737</t>
  </si>
  <si>
    <t xml:space="preserve">PROD12738</t>
  </si>
  <si>
    <t xml:space="preserve">PROD12739</t>
  </si>
  <si>
    <t xml:space="preserve">PROD12740</t>
  </si>
  <si>
    <t xml:space="preserve">PROD12741</t>
  </si>
  <si>
    <t xml:space="preserve">PROD12742</t>
  </si>
  <si>
    <t xml:space="preserve">PROD12743</t>
  </si>
  <si>
    <t xml:space="preserve">PROD12744</t>
  </si>
  <si>
    <t xml:space="preserve">PROD12745</t>
  </si>
  <si>
    <t xml:space="preserve">PROD12746</t>
  </si>
  <si>
    <t xml:space="preserve">PROD12747</t>
  </si>
  <si>
    <t xml:space="preserve">PROD12748</t>
  </si>
  <si>
    <t xml:space="preserve">PROD12749</t>
  </si>
  <si>
    <t xml:space="preserve">PROD12750</t>
  </si>
  <si>
    <t xml:space="preserve">PROD12751</t>
  </si>
  <si>
    <t xml:space="preserve">PROD12752</t>
  </si>
  <si>
    <t xml:space="preserve">PROD12753</t>
  </si>
  <si>
    <t xml:space="preserve">PROD12754</t>
  </si>
  <si>
    <t xml:space="preserve">PROD12755</t>
  </si>
  <si>
    <t xml:space="preserve">PROD12756</t>
  </si>
  <si>
    <t xml:space="preserve">PROD12757</t>
  </si>
  <si>
    <t xml:space="preserve">PROD12758</t>
  </si>
  <si>
    <t xml:space="preserve">PROD12759</t>
  </si>
  <si>
    <t xml:space="preserve">PROD12760</t>
  </si>
  <si>
    <t xml:space="preserve">PROD12761</t>
  </si>
  <si>
    <t xml:space="preserve">PROD12762</t>
  </si>
  <si>
    <t xml:space="preserve">PROD12763</t>
  </si>
  <si>
    <t xml:space="preserve">PROD12764</t>
  </si>
  <si>
    <t xml:space="preserve">PROD12765</t>
  </si>
  <si>
    <t xml:space="preserve">PROD12766</t>
  </si>
  <si>
    <t xml:space="preserve">PROD12767</t>
  </si>
  <si>
    <t xml:space="preserve">PROD12768</t>
  </si>
  <si>
    <t xml:space="preserve">PROD12769</t>
  </si>
  <si>
    <t xml:space="preserve">PROD12770</t>
  </si>
  <si>
    <t xml:space="preserve">PROD12771</t>
  </si>
  <si>
    <t xml:space="preserve">PROD12772</t>
  </si>
  <si>
    <t xml:space="preserve">PROD12773</t>
  </si>
  <si>
    <t xml:space="preserve">PROD12774</t>
  </si>
  <si>
    <t xml:space="preserve">PROD12775</t>
  </si>
  <si>
    <t xml:space="preserve">PROD12776</t>
  </si>
  <si>
    <t xml:space="preserve">PROD12777</t>
  </si>
  <si>
    <t xml:space="preserve">PROD12778</t>
  </si>
  <si>
    <t xml:space="preserve">PROD12779</t>
  </si>
  <si>
    <t xml:space="preserve">PROD12780</t>
  </si>
  <si>
    <t xml:space="preserve">PROD12781</t>
  </si>
  <si>
    <t xml:space="preserve">PROD12782</t>
  </si>
  <si>
    <t xml:space="preserve">PROD12783</t>
  </si>
  <si>
    <t xml:space="preserve">PROD12784</t>
  </si>
  <si>
    <t xml:space="preserve">PROD12785</t>
  </si>
  <si>
    <t xml:space="preserve">PROD12786</t>
  </si>
  <si>
    <t xml:space="preserve">PROD12787</t>
  </si>
  <si>
    <t xml:space="preserve">PROD12788</t>
  </si>
  <si>
    <t xml:space="preserve">PROD12789</t>
  </si>
  <si>
    <t xml:space="preserve">PROD12790</t>
  </si>
  <si>
    <t xml:space="preserve">PROD12791</t>
  </si>
  <si>
    <t xml:space="preserve">PROD12792</t>
  </si>
  <si>
    <t xml:space="preserve">PROD12793</t>
  </si>
  <si>
    <t xml:space="preserve">PROD12794</t>
  </si>
  <si>
    <t xml:space="preserve">PROD12795</t>
  </si>
  <si>
    <t xml:space="preserve">PROD12796</t>
  </si>
  <si>
    <t xml:space="preserve">PROD12797</t>
  </si>
  <si>
    <t xml:space="preserve">PROD12798</t>
  </si>
  <si>
    <t xml:space="preserve">PROD12799</t>
  </si>
  <si>
    <t xml:space="preserve">PROD12800</t>
  </si>
  <si>
    <t xml:space="preserve">PROD12801</t>
  </si>
  <si>
    <t xml:space="preserve">PROD12802</t>
  </si>
  <si>
    <t xml:space="preserve">PROD12803</t>
  </si>
  <si>
    <t xml:space="preserve">PROD12804</t>
  </si>
  <si>
    <t xml:space="preserve">PROD12805</t>
  </si>
  <si>
    <t xml:space="preserve">PROD12806</t>
  </si>
  <si>
    <t xml:space="preserve">PROD12807</t>
  </si>
  <si>
    <t xml:space="preserve">PROD12808</t>
  </si>
  <si>
    <t xml:space="preserve">PROD12809</t>
  </si>
  <si>
    <t xml:space="preserve">PROD12810</t>
  </si>
  <si>
    <t xml:space="preserve">PROD12811</t>
  </si>
  <si>
    <t xml:space="preserve">PROD12812</t>
  </si>
  <si>
    <t xml:space="preserve">PROD12813</t>
  </si>
  <si>
    <t xml:space="preserve">PROD12814</t>
  </si>
  <si>
    <t xml:space="preserve">PROD12815</t>
  </si>
  <si>
    <t xml:space="preserve">PROD12816</t>
  </si>
  <si>
    <t xml:space="preserve">PROD12817</t>
  </si>
  <si>
    <t xml:space="preserve">PROD12818</t>
  </si>
  <si>
    <t xml:space="preserve">PROD12819</t>
  </si>
  <si>
    <t xml:space="preserve">PROD12820</t>
  </si>
  <si>
    <t xml:space="preserve">PROD12821</t>
  </si>
  <si>
    <t xml:space="preserve">PROD12822</t>
  </si>
  <si>
    <t xml:space="preserve">PROD12823</t>
  </si>
  <si>
    <t xml:space="preserve">PROD12824</t>
  </si>
  <si>
    <t xml:space="preserve">PROD12825</t>
  </si>
  <si>
    <t xml:space="preserve">PROD12826</t>
  </si>
  <si>
    <t xml:space="preserve">PROD12827</t>
  </si>
  <si>
    <t xml:space="preserve">PROD12828</t>
  </si>
  <si>
    <t xml:space="preserve">PROD12829</t>
  </si>
  <si>
    <t xml:space="preserve">PROD12830</t>
  </si>
  <si>
    <t xml:space="preserve">PROD12831</t>
  </si>
  <si>
    <t xml:space="preserve">PROD12832</t>
  </si>
  <si>
    <t xml:space="preserve">PROD12833</t>
  </si>
  <si>
    <t xml:space="preserve">PROD12834</t>
  </si>
  <si>
    <t xml:space="preserve">PROD12835</t>
  </si>
  <si>
    <t xml:space="preserve">PROD12836</t>
  </si>
  <si>
    <t xml:space="preserve">PROD12837</t>
  </si>
  <si>
    <t xml:space="preserve">PROD12838</t>
  </si>
  <si>
    <t xml:space="preserve">PROD12839</t>
  </si>
  <si>
    <t xml:space="preserve">PROD12840</t>
  </si>
  <si>
    <t xml:space="preserve">PROD12841</t>
  </si>
  <si>
    <t xml:space="preserve">PROD12842</t>
  </si>
  <si>
    <t xml:space="preserve">PROD12843</t>
  </si>
  <si>
    <t xml:space="preserve">PROD12844</t>
  </si>
  <si>
    <t xml:space="preserve">PROD12845</t>
  </si>
  <si>
    <t xml:space="preserve">PROD12846</t>
  </si>
  <si>
    <t xml:space="preserve">PROD12847</t>
  </si>
  <si>
    <t xml:space="preserve">PROD12848</t>
  </si>
  <si>
    <t xml:space="preserve">PROD12849</t>
  </si>
  <si>
    <t xml:space="preserve">PROD12850</t>
  </si>
  <si>
    <t xml:space="preserve">PROD12851</t>
  </si>
  <si>
    <t xml:space="preserve">PROD12852</t>
  </si>
  <si>
    <t xml:space="preserve">PROD12853</t>
  </si>
  <si>
    <t xml:space="preserve">PROD12854</t>
  </si>
  <si>
    <t xml:space="preserve">PROD12855</t>
  </si>
  <si>
    <t xml:space="preserve">PROD12856</t>
  </si>
  <si>
    <t xml:space="preserve">PROD12857</t>
  </si>
  <si>
    <t xml:space="preserve">PROD12858</t>
  </si>
  <si>
    <t xml:space="preserve">PROD12859</t>
  </si>
  <si>
    <t xml:space="preserve">PROD12860</t>
  </si>
  <si>
    <t xml:space="preserve">PROD12861</t>
  </si>
  <si>
    <t xml:space="preserve">PROD12862</t>
  </si>
  <si>
    <t xml:space="preserve">PROD12863</t>
  </si>
  <si>
    <t xml:space="preserve">PROD12864</t>
  </si>
  <si>
    <t xml:space="preserve">PROD12865</t>
  </si>
  <si>
    <t xml:space="preserve">PROD12866</t>
  </si>
  <si>
    <t xml:space="preserve">PROD12867</t>
  </si>
  <si>
    <t xml:space="preserve">PROD12868</t>
  </si>
  <si>
    <t xml:space="preserve">PROD12869</t>
  </si>
  <si>
    <t xml:space="preserve">PROD12870</t>
  </si>
  <si>
    <t xml:space="preserve">PROD12871</t>
  </si>
  <si>
    <t xml:space="preserve">PROD12872</t>
  </si>
  <si>
    <t xml:space="preserve">PROD12873</t>
  </si>
  <si>
    <t xml:space="preserve">PROD12874</t>
  </si>
  <si>
    <t xml:space="preserve">PROD12875</t>
  </si>
  <si>
    <t xml:space="preserve">PROD12876</t>
  </si>
  <si>
    <t xml:space="preserve">PROD12877</t>
  </si>
  <si>
    <t xml:space="preserve">PROD12878</t>
  </si>
  <si>
    <t xml:space="preserve">PROD12879</t>
  </si>
  <si>
    <t xml:space="preserve">PROD12880</t>
  </si>
  <si>
    <t xml:space="preserve">PROD12881</t>
  </si>
  <si>
    <t xml:space="preserve">PROD12882</t>
  </si>
  <si>
    <t xml:space="preserve">PROD12883</t>
  </si>
  <si>
    <t xml:space="preserve">PROD12884</t>
  </si>
  <si>
    <t xml:space="preserve">PROD12885</t>
  </si>
  <si>
    <t xml:space="preserve">PROD12886</t>
  </si>
  <si>
    <t xml:space="preserve">PROD12887</t>
  </si>
  <si>
    <t xml:space="preserve">PROD12888</t>
  </si>
  <si>
    <t xml:space="preserve">PROD12889</t>
  </si>
  <si>
    <t xml:space="preserve">PROD12890</t>
  </si>
  <si>
    <t xml:space="preserve">PROD12891</t>
  </si>
  <si>
    <t xml:space="preserve">PROD12892</t>
  </si>
  <si>
    <t xml:space="preserve">PROD12893</t>
  </si>
  <si>
    <t xml:space="preserve">PROD12894</t>
  </si>
  <si>
    <t xml:space="preserve">PROD12895</t>
  </si>
  <si>
    <t xml:space="preserve">PROD12896</t>
  </si>
  <si>
    <t xml:space="preserve">PROD12897</t>
  </si>
  <si>
    <t xml:space="preserve">PROD12898</t>
  </si>
  <si>
    <t xml:space="preserve">PROD12899</t>
  </si>
  <si>
    <t xml:space="preserve">PROD12900</t>
  </si>
  <si>
    <t xml:space="preserve">PROD12901</t>
  </si>
  <si>
    <t xml:space="preserve">PROD12902</t>
  </si>
  <si>
    <t xml:space="preserve">PROD12903</t>
  </si>
  <si>
    <t xml:space="preserve">PROD12904</t>
  </si>
  <si>
    <t xml:space="preserve">PROD12905</t>
  </si>
  <si>
    <t xml:space="preserve">PROD12906</t>
  </si>
  <si>
    <t xml:space="preserve">PROD12907</t>
  </si>
  <si>
    <t xml:space="preserve">PROD12908</t>
  </si>
  <si>
    <t xml:space="preserve">PROD12909</t>
  </si>
  <si>
    <t xml:space="preserve">PROD12910</t>
  </si>
  <si>
    <t xml:space="preserve">PROD12911</t>
  </si>
  <si>
    <t xml:space="preserve">PROD12912</t>
  </si>
  <si>
    <t xml:space="preserve">PROD12913</t>
  </si>
  <si>
    <t xml:space="preserve">PROD12914</t>
  </si>
  <si>
    <t xml:space="preserve">PROD12915</t>
  </si>
  <si>
    <t xml:space="preserve">PROD12916</t>
  </si>
  <si>
    <t xml:space="preserve">PROD12917</t>
  </si>
  <si>
    <t xml:space="preserve">PROD12918</t>
  </si>
  <si>
    <t xml:space="preserve">PROD12919</t>
  </si>
  <si>
    <t xml:space="preserve">PROD12920</t>
  </si>
  <si>
    <t xml:space="preserve">PROD12921</t>
  </si>
  <si>
    <t xml:space="preserve">PROD12922</t>
  </si>
  <si>
    <t xml:space="preserve">PROD12923</t>
  </si>
  <si>
    <t xml:space="preserve">PROD12924</t>
  </si>
  <si>
    <t xml:space="preserve">PROD12925</t>
  </si>
  <si>
    <t xml:space="preserve">PROD12926</t>
  </si>
  <si>
    <t xml:space="preserve">PROD12927</t>
  </si>
  <si>
    <t xml:space="preserve">PROD12928</t>
  </si>
  <si>
    <t xml:space="preserve">PROD12929</t>
  </si>
  <si>
    <t xml:space="preserve">PROD12930</t>
  </si>
  <si>
    <t xml:space="preserve">PROD12931</t>
  </si>
  <si>
    <t xml:space="preserve">PROD12932</t>
  </si>
  <si>
    <t xml:space="preserve">PROD12933</t>
  </si>
  <si>
    <t xml:space="preserve">PROD12934</t>
  </si>
  <si>
    <t xml:space="preserve">PROD12935</t>
  </si>
  <si>
    <t xml:space="preserve">PROD12936</t>
  </si>
  <si>
    <t xml:space="preserve">PROD12937</t>
  </si>
  <si>
    <t xml:space="preserve">PROD12938</t>
  </si>
  <si>
    <t xml:space="preserve">PROD12939</t>
  </si>
  <si>
    <t xml:space="preserve">PROD12940</t>
  </si>
  <si>
    <t xml:space="preserve">PROD12941</t>
  </si>
  <si>
    <t xml:space="preserve">PROD12942</t>
  </si>
  <si>
    <t xml:space="preserve">PROD12943</t>
  </si>
  <si>
    <t xml:space="preserve">PROD12944</t>
  </si>
  <si>
    <t xml:space="preserve">PROD12945</t>
  </si>
  <si>
    <t xml:space="preserve">PROD12946</t>
  </si>
  <si>
    <t xml:space="preserve">PROD12947</t>
  </si>
  <si>
    <t xml:space="preserve">PROD12948</t>
  </si>
  <si>
    <t xml:space="preserve">PROD12949</t>
  </si>
  <si>
    <t xml:space="preserve">PROD12950</t>
  </si>
  <si>
    <t xml:space="preserve">PROD12951</t>
  </si>
  <si>
    <t xml:space="preserve">PROD12952</t>
  </si>
  <si>
    <t xml:space="preserve">PROD12953</t>
  </si>
  <si>
    <t xml:space="preserve">PROD12954</t>
  </si>
  <si>
    <t xml:space="preserve">PROD12955</t>
  </si>
  <si>
    <t xml:space="preserve">PROD12956</t>
  </si>
  <si>
    <t xml:space="preserve">PROD12957</t>
  </si>
  <si>
    <t xml:space="preserve">PROD12958</t>
  </si>
  <si>
    <t xml:space="preserve">PROD12959</t>
  </si>
  <si>
    <t xml:space="preserve">PROD12960</t>
  </si>
  <si>
    <t xml:space="preserve">PROD12961</t>
  </si>
  <si>
    <t xml:space="preserve">PROD12962</t>
  </si>
  <si>
    <t xml:space="preserve">PROD12963</t>
  </si>
  <si>
    <t xml:space="preserve">PROD12964</t>
  </si>
  <si>
    <t xml:space="preserve">PROD12965</t>
  </si>
  <si>
    <t xml:space="preserve">PROD12966</t>
  </si>
  <si>
    <t xml:space="preserve">PROD12967</t>
  </si>
  <si>
    <t xml:space="preserve">PROD12968</t>
  </si>
  <si>
    <t xml:space="preserve">PROD12969</t>
  </si>
  <si>
    <t xml:space="preserve">PROD12970</t>
  </si>
  <si>
    <t xml:space="preserve">PROD12971</t>
  </si>
  <si>
    <t xml:space="preserve">PROD12972</t>
  </si>
  <si>
    <t xml:space="preserve">PROD12973</t>
  </si>
  <si>
    <t xml:space="preserve">PROD12974</t>
  </si>
  <si>
    <t xml:space="preserve">PROD12975</t>
  </si>
  <si>
    <t xml:space="preserve">PROD12976</t>
  </si>
  <si>
    <t xml:space="preserve">PROD12977</t>
  </si>
  <si>
    <t xml:space="preserve">PROD12978</t>
  </si>
  <si>
    <t xml:space="preserve">PROD12979</t>
  </si>
  <si>
    <t xml:space="preserve">PROD12980</t>
  </si>
  <si>
    <t xml:space="preserve">PROD12981</t>
  </si>
  <si>
    <t xml:space="preserve">PROD12982</t>
  </si>
  <si>
    <t xml:space="preserve">PROD12983</t>
  </si>
  <si>
    <t xml:space="preserve">PROD12984</t>
  </si>
  <si>
    <t xml:space="preserve">PROD12985</t>
  </si>
  <si>
    <t xml:space="preserve">PROD12986</t>
  </si>
  <si>
    <t xml:space="preserve">PROD12987</t>
  </si>
  <si>
    <t xml:space="preserve">PROD12988</t>
  </si>
  <si>
    <t xml:space="preserve">PROD12989</t>
  </si>
  <si>
    <t xml:space="preserve">PROD12990</t>
  </si>
  <si>
    <t xml:space="preserve">PROD12991</t>
  </si>
  <si>
    <t xml:space="preserve">PROD12992</t>
  </si>
  <si>
    <t xml:space="preserve">PROD12993</t>
  </si>
  <si>
    <t xml:space="preserve">PROD12994</t>
  </si>
  <si>
    <t xml:space="preserve">PROD12995</t>
  </si>
  <si>
    <t xml:space="preserve">PROD12996</t>
  </si>
  <si>
    <t xml:space="preserve">PROD12997</t>
  </si>
  <si>
    <t xml:space="preserve">PROD12998</t>
  </si>
  <si>
    <t xml:space="preserve">PROD12999</t>
  </si>
  <si>
    <t xml:space="preserve">PROD13000</t>
  </si>
  <si>
    <t xml:space="preserve">PROD13001</t>
  </si>
  <si>
    <t xml:space="preserve">PROD13002</t>
  </si>
  <si>
    <t xml:space="preserve">PROD13003</t>
  </si>
  <si>
    <t xml:space="preserve">PROD13004</t>
  </si>
  <si>
    <t xml:space="preserve">PROD13005</t>
  </si>
  <si>
    <t xml:space="preserve">PROD13006</t>
  </si>
  <si>
    <t xml:space="preserve">PROD13007</t>
  </si>
  <si>
    <t xml:space="preserve">PROD13008</t>
  </si>
  <si>
    <t xml:space="preserve">PROD13009</t>
  </si>
  <si>
    <t xml:space="preserve">PROD13010</t>
  </si>
  <si>
    <t xml:space="preserve">PROD13011</t>
  </si>
  <si>
    <t xml:space="preserve">PROD13012</t>
  </si>
  <si>
    <t xml:space="preserve">PROD13013</t>
  </si>
  <si>
    <t xml:space="preserve">PROD13014</t>
  </si>
  <si>
    <t xml:space="preserve">PROD13015</t>
  </si>
  <si>
    <t xml:space="preserve">PROD13016</t>
  </si>
  <si>
    <t xml:space="preserve">PROD13017</t>
  </si>
  <si>
    <t xml:space="preserve">PROD13018</t>
  </si>
  <si>
    <t xml:space="preserve">PROD13019</t>
  </si>
  <si>
    <t xml:space="preserve">PROD13020</t>
  </si>
  <si>
    <t xml:space="preserve">PROD13021</t>
  </si>
  <si>
    <t xml:space="preserve">PROD13022</t>
  </si>
  <si>
    <t xml:space="preserve">PROD13023</t>
  </si>
  <si>
    <t xml:space="preserve">PROD13024</t>
  </si>
  <si>
    <t xml:space="preserve">PROD13025</t>
  </si>
  <si>
    <t xml:space="preserve">PROD13026</t>
  </si>
  <si>
    <t xml:space="preserve">PROD13027</t>
  </si>
  <si>
    <t xml:space="preserve">PROD13028</t>
  </si>
  <si>
    <t xml:space="preserve">PROD13029</t>
  </si>
  <si>
    <t xml:space="preserve">PROD13030</t>
  </si>
  <si>
    <t xml:space="preserve">PROD13031</t>
  </si>
  <si>
    <t xml:space="preserve">PROD13032</t>
  </si>
  <si>
    <t xml:space="preserve">PROD13033</t>
  </si>
  <si>
    <t xml:space="preserve">PROD13034</t>
  </si>
  <si>
    <t xml:space="preserve">PROD13035</t>
  </si>
  <si>
    <t xml:space="preserve">PROD13036</t>
  </si>
  <si>
    <t xml:space="preserve">PROD13037</t>
  </si>
  <si>
    <t xml:space="preserve">PROD13038</t>
  </si>
  <si>
    <t xml:space="preserve">PROD13039</t>
  </si>
  <si>
    <t xml:space="preserve">PROD13040</t>
  </si>
  <si>
    <t xml:space="preserve">PROD13041</t>
  </si>
  <si>
    <t xml:space="preserve">PROD13042</t>
  </si>
  <si>
    <t xml:space="preserve">PROD13043</t>
  </si>
  <si>
    <t xml:space="preserve">PROD13044</t>
  </si>
  <si>
    <t xml:space="preserve">PROD13045</t>
  </si>
  <si>
    <t xml:space="preserve">PROD13046</t>
  </si>
  <si>
    <t xml:space="preserve">PROD13047</t>
  </si>
  <si>
    <t xml:space="preserve">PROD13048</t>
  </si>
  <si>
    <t xml:space="preserve">PROD13049</t>
  </si>
  <si>
    <t xml:space="preserve">PROD13050</t>
  </si>
  <si>
    <t xml:space="preserve">PROD13051</t>
  </si>
  <si>
    <t xml:space="preserve">PROD13052</t>
  </si>
  <si>
    <t xml:space="preserve">PROD13053</t>
  </si>
  <si>
    <t xml:space="preserve">PROD13054</t>
  </si>
  <si>
    <t xml:space="preserve">PROD13055</t>
  </si>
  <si>
    <t xml:space="preserve">PROD13056</t>
  </si>
  <si>
    <t xml:space="preserve">PROD13057</t>
  </si>
  <si>
    <t xml:space="preserve">PROD13058</t>
  </si>
  <si>
    <t xml:space="preserve">PROD13059</t>
  </si>
  <si>
    <t xml:space="preserve">PROD13060</t>
  </si>
  <si>
    <t xml:space="preserve">PROD13061</t>
  </si>
  <si>
    <t xml:space="preserve">PROD13062</t>
  </si>
  <si>
    <t xml:space="preserve">PROD13063</t>
  </si>
  <si>
    <t xml:space="preserve">PROD13064</t>
  </si>
  <si>
    <t xml:space="preserve">PROD13065</t>
  </si>
  <si>
    <t xml:space="preserve">PROD13066</t>
  </si>
  <si>
    <t xml:space="preserve">PROD13067</t>
  </si>
  <si>
    <t xml:space="preserve">PROD13068</t>
  </si>
  <si>
    <t xml:space="preserve">PROD13069</t>
  </si>
  <si>
    <t xml:space="preserve">PROD13070</t>
  </si>
  <si>
    <t xml:space="preserve">PROD13071</t>
  </si>
  <si>
    <t xml:space="preserve">PROD13072</t>
  </si>
  <si>
    <t xml:space="preserve">PROD13073</t>
  </si>
  <si>
    <t xml:space="preserve">PROD13074</t>
  </si>
  <si>
    <t xml:space="preserve">PROD13075</t>
  </si>
  <si>
    <t xml:space="preserve">PROD13076</t>
  </si>
  <si>
    <t xml:space="preserve">PROD13077</t>
  </si>
  <si>
    <t xml:space="preserve">PROD13078</t>
  </si>
  <si>
    <t xml:space="preserve">PROD13079</t>
  </si>
  <si>
    <t xml:space="preserve">PROD13080</t>
  </si>
  <si>
    <t xml:space="preserve">PROD13081</t>
  </si>
  <si>
    <t xml:space="preserve">PROD13082</t>
  </si>
  <si>
    <t xml:space="preserve">PROD13083</t>
  </si>
  <si>
    <t xml:space="preserve">PROD13084</t>
  </si>
  <si>
    <t xml:space="preserve">PROD13085</t>
  </si>
  <si>
    <t xml:space="preserve">PROD13086</t>
  </si>
  <si>
    <t xml:space="preserve">PROD13087</t>
  </si>
  <si>
    <t xml:space="preserve">PROD13088</t>
  </si>
  <si>
    <t xml:space="preserve">PROD13089</t>
  </si>
  <si>
    <t xml:space="preserve">PROD13090</t>
  </si>
  <si>
    <t xml:space="preserve">PROD13091</t>
  </si>
  <si>
    <t xml:space="preserve">PROD13092</t>
  </si>
  <si>
    <t xml:space="preserve">PROD13093</t>
  </si>
  <si>
    <t xml:space="preserve">PROD13094</t>
  </si>
  <si>
    <t xml:space="preserve">PROD13095</t>
  </si>
  <si>
    <t xml:space="preserve">PROD13096</t>
  </si>
  <si>
    <t xml:space="preserve">PROD13097</t>
  </si>
  <si>
    <t xml:space="preserve">PROD13098</t>
  </si>
  <si>
    <t xml:space="preserve">PROD13099</t>
  </si>
  <si>
    <t xml:space="preserve">PROD13100</t>
  </si>
  <si>
    <t xml:space="preserve">PROD13101</t>
  </si>
  <si>
    <t xml:space="preserve">PROD13102</t>
  </si>
  <si>
    <t xml:space="preserve">PROD13103</t>
  </si>
  <si>
    <t xml:space="preserve">PROD13104</t>
  </si>
  <si>
    <t xml:space="preserve">PROD13105</t>
  </si>
  <si>
    <t xml:space="preserve">PROD13106</t>
  </si>
  <si>
    <t xml:space="preserve">PROD13107</t>
  </si>
  <si>
    <t xml:space="preserve">PROD13108</t>
  </si>
  <si>
    <t xml:space="preserve">PROD13109</t>
  </si>
  <si>
    <t xml:space="preserve">PROD13110</t>
  </si>
  <si>
    <t xml:space="preserve">PROD13111</t>
  </si>
  <si>
    <t xml:space="preserve">PROD13112</t>
  </si>
  <si>
    <t xml:space="preserve">PROD13113</t>
  </si>
  <si>
    <t xml:space="preserve">PROD13114</t>
  </si>
  <si>
    <t xml:space="preserve">PROD13115</t>
  </si>
  <si>
    <t xml:space="preserve">PROD13116</t>
  </si>
  <si>
    <t xml:space="preserve">PROD13117</t>
  </si>
  <si>
    <t xml:space="preserve">PROD13118</t>
  </si>
  <si>
    <t xml:space="preserve">PROD13119</t>
  </si>
  <si>
    <t xml:space="preserve">PROD13120</t>
  </si>
  <si>
    <t xml:space="preserve">PROD13121</t>
  </si>
  <si>
    <t xml:space="preserve">PROD13122</t>
  </si>
  <si>
    <t xml:space="preserve">PROD13123</t>
  </si>
  <si>
    <t xml:space="preserve">PROD13124</t>
  </si>
  <si>
    <t xml:space="preserve">PROD13125</t>
  </si>
  <si>
    <t xml:space="preserve">PROD13126</t>
  </si>
  <si>
    <t xml:space="preserve">PROD13127</t>
  </si>
  <si>
    <t xml:space="preserve">PROD13128</t>
  </si>
  <si>
    <t xml:space="preserve">PROD13129</t>
  </si>
  <si>
    <t xml:space="preserve">PROD13130</t>
  </si>
  <si>
    <t xml:space="preserve">PROD13131</t>
  </si>
  <si>
    <t xml:space="preserve">PROD13132</t>
  </si>
  <si>
    <t xml:space="preserve">PROD13133</t>
  </si>
  <si>
    <t xml:space="preserve">PROD13134</t>
  </si>
  <si>
    <t xml:space="preserve">PROD13135</t>
  </si>
  <si>
    <t xml:space="preserve">PROD13136</t>
  </si>
  <si>
    <t xml:space="preserve">PROD13137</t>
  </si>
  <si>
    <t xml:space="preserve">PROD13138</t>
  </si>
  <si>
    <t xml:space="preserve">PROD13139</t>
  </si>
  <si>
    <t xml:space="preserve">PROD13140</t>
  </si>
  <si>
    <t xml:space="preserve">PROD13141</t>
  </si>
  <si>
    <t xml:space="preserve">PROD13142</t>
  </si>
  <si>
    <t xml:space="preserve">PROD13143</t>
  </si>
  <si>
    <t xml:space="preserve">PROD13144</t>
  </si>
  <si>
    <t xml:space="preserve">PROD13145</t>
  </si>
  <si>
    <t xml:space="preserve">PROD13146</t>
  </si>
  <si>
    <t xml:space="preserve">PROD13147</t>
  </si>
  <si>
    <t xml:space="preserve">PROD13148</t>
  </si>
  <si>
    <t xml:space="preserve">PROD13149</t>
  </si>
  <si>
    <t xml:space="preserve">PROD13150</t>
  </si>
  <si>
    <t xml:space="preserve">PROD13151</t>
  </si>
  <si>
    <t xml:space="preserve">PROD13152</t>
  </si>
  <si>
    <t xml:space="preserve">PROD13153</t>
  </si>
  <si>
    <t xml:space="preserve">PROD13154</t>
  </si>
  <si>
    <t xml:space="preserve">PROD13155</t>
  </si>
  <si>
    <t xml:space="preserve">PROD13156</t>
  </si>
  <si>
    <t xml:space="preserve">PROD13157</t>
  </si>
  <si>
    <t xml:space="preserve">PROD13158</t>
  </si>
  <si>
    <t xml:space="preserve">PROD13159</t>
  </si>
  <si>
    <t xml:space="preserve">PROD13160</t>
  </si>
  <si>
    <t xml:space="preserve">PROD13161</t>
  </si>
  <si>
    <t xml:space="preserve">PROD13162</t>
  </si>
  <si>
    <t xml:space="preserve">PROD13163</t>
  </si>
  <si>
    <t xml:space="preserve">PROD13164</t>
  </si>
  <si>
    <t xml:space="preserve">PROD13165</t>
  </si>
  <si>
    <t xml:space="preserve">PROD13166</t>
  </si>
  <si>
    <t xml:space="preserve">PROD13167</t>
  </si>
  <si>
    <t xml:space="preserve">PROD13168</t>
  </si>
  <si>
    <t xml:space="preserve">PROD13169</t>
  </si>
  <si>
    <t xml:space="preserve">PROD13170</t>
  </si>
  <si>
    <t xml:space="preserve">PROD13171</t>
  </si>
  <si>
    <t xml:space="preserve">PROD13172</t>
  </si>
  <si>
    <t xml:space="preserve">PROD13173</t>
  </si>
  <si>
    <t xml:space="preserve">PROD13174</t>
  </si>
  <si>
    <t xml:space="preserve">PROD13175</t>
  </si>
  <si>
    <t xml:space="preserve">PROD13176</t>
  </si>
  <si>
    <t xml:space="preserve">PROD13177</t>
  </si>
  <si>
    <t xml:space="preserve">PROD13178</t>
  </si>
  <si>
    <t xml:space="preserve">PROD13179</t>
  </si>
  <si>
    <t xml:space="preserve">PROD13180</t>
  </si>
  <si>
    <t xml:space="preserve">PROD13181</t>
  </si>
  <si>
    <t xml:space="preserve">PROD13182</t>
  </si>
  <si>
    <t xml:space="preserve">PROD13183</t>
  </si>
  <si>
    <t xml:space="preserve">PROD13184</t>
  </si>
  <si>
    <t xml:space="preserve">PROD13185</t>
  </si>
  <si>
    <t xml:space="preserve">PROD13186</t>
  </si>
  <si>
    <t xml:space="preserve">PROD13187</t>
  </si>
  <si>
    <t xml:space="preserve">PROD13188</t>
  </si>
  <si>
    <t xml:space="preserve">PROD13189</t>
  </si>
  <si>
    <t xml:space="preserve">PROD13190</t>
  </si>
  <si>
    <t xml:space="preserve">PROD13191</t>
  </si>
  <si>
    <t xml:space="preserve">PROD13192</t>
  </si>
  <si>
    <t xml:space="preserve">PROD13193</t>
  </si>
  <si>
    <t xml:space="preserve">PROD13194</t>
  </si>
  <si>
    <t xml:space="preserve">PROD13195</t>
  </si>
  <si>
    <t xml:space="preserve">PROD13196</t>
  </si>
  <si>
    <t xml:space="preserve">PROD13197</t>
  </si>
  <si>
    <t xml:space="preserve">PROD13198</t>
  </si>
  <si>
    <t xml:space="preserve">PROD13199</t>
  </si>
  <si>
    <t xml:space="preserve">PROD13200</t>
  </si>
  <si>
    <t xml:space="preserve">PROD13201</t>
  </si>
  <si>
    <t xml:space="preserve">PROD13202</t>
  </si>
  <si>
    <t xml:space="preserve">PROD13203</t>
  </si>
  <si>
    <t xml:space="preserve">PROD13204</t>
  </si>
  <si>
    <t xml:space="preserve">PROD13205</t>
  </si>
  <si>
    <t xml:space="preserve">PROD13206</t>
  </si>
  <si>
    <t xml:space="preserve">PROD13207</t>
  </si>
  <si>
    <t xml:space="preserve">PROD13208</t>
  </si>
  <si>
    <t xml:space="preserve">PROD13209</t>
  </si>
  <si>
    <t xml:space="preserve">PROD13210</t>
  </si>
  <si>
    <t xml:space="preserve">PROD13211</t>
  </si>
  <si>
    <t xml:space="preserve">PROD13212</t>
  </si>
  <si>
    <t xml:space="preserve">PROD13213</t>
  </si>
  <si>
    <t xml:space="preserve">PROD13214</t>
  </si>
  <si>
    <t xml:space="preserve">PROD13215</t>
  </si>
  <si>
    <t xml:space="preserve">PROD13216</t>
  </si>
  <si>
    <t xml:space="preserve">PROD13217</t>
  </si>
  <si>
    <t xml:space="preserve">PROD13218</t>
  </si>
  <si>
    <t xml:space="preserve">PROD13219</t>
  </si>
  <si>
    <t xml:space="preserve">PROD13220</t>
  </si>
  <si>
    <t xml:space="preserve">PROD13221</t>
  </si>
  <si>
    <t xml:space="preserve">PROD13222</t>
  </si>
  <si>
    <t xml:space="preserve">PROD13223</t>
  </si>
  <si>
    <t xml:space="preserve">PROD13224</t>
  </si>
  <si>
    <t xml:space="preserve">PROD13225</t>
  </si>
  <si>
    <t xml:space="preserve">PROD13226</t>
  </si>
  <si>
    <t xml:space="preserve">PROD13227</t>
  </si>
  <si>
    <t xml:space="preserve">PROD13228</t>
  </si>
  <si>
    <t xml:space="preserve">PROD13229</t>
  </si>
  <si>
    <t xml:space="preserve">PROD13230</t>
  </si>
  <si>
    <t xml:space="preserve">PROD13231</t>
  </si>
  <si>
    <t xml:space="preserve">PROD13232</t>
  </si>
  <si>
    <t xml:space="preserve">PROD13233</t>
  </si>
  <si>
    <t xml:space="preserve">PROD13234</t>
  </si>
  <si>
    <t xml:space="preserve">PROD13235</t>
  </si>
  <si>
    <t xml:space="preserve">PROD13236</t>
  </si>
  <si>
    <t xml:space="preserve">PROD13237</t>
  </si>
  <si>
    <t xml:space="preserve">PROD13238</t>
  </si>
  <si>
    <t xml:space="preserve">PROD13239</t>
  </si>
  <si>
    <t xml:space="preserve">PROD13240</t>
  </si>
  <si>
    <t xml:space="preserve">PROD13241</t>
  </si>
  <si>
    <t xml:space="preserve">PROD13242</t>
  </si>
  <si>
    <t xml:space="preserve">PROD13243</t>
  </si>
  <si>
    <t xml:space="preserve">PROD13244</t>
  </si>
  <si>
    <t xml:space="preserve">PROD13245</t>
  </si>
  <si>
    <t xml:space="preserve">PROD13246</t>
  </si>
  <si>
    <t xml:space="preserve">PROD13247</t>
  </si>
  <si>
    <t xml:space="preserve">PROD13248</t>
  </si>
  <si>
    <t xml:space="preserve">PROD13249</t>
  </si>
  <si>
    <t xml:space="preserve">PROD13250</t>
  </si>
  <si>
    <t xml:space="preserve">PROD13251</t>
  </si>
  <si>
    <t xml:space="preserve">PROD13252</t>
  </si>
  <si>
    <t xml:space="preserve">PROD13253</t>
  </si>
  <si>
    <t xml:space="preserve">PROD13254</t>
  </si>
  <si>
    <t xml:space="preserve">PROD13255</t>
  </si>
  <si>
    <t xml:space="preserve">PROD13256</t>
  </si>
  <si>
    <t xml:space="preserve">PROD13257</t>
  </si>
  <si>
    <t xml:space="preserve">PROD13258</t>
  </si>
  <si>
    <t xml:space="preserve">PROD13259</t>
  </si>
  <si>
    <t xml:space="preserve">PROD13260</t>
  </si>
  <si>
    <t xml:space="preserve">PROD13261</t>
  </si>
  <si>
    <t xml:space="preserve">PROD13262</t>
  </si>
  <si>
    <t xml:space="preserve">PROD13263</t>
  </si>
  <si>
    <t xml:space="preserve">PROD13264</t>
  </si>
  <si>
    <t xml:space="preserve">PROD13265</t>
  </si>
  <si>
    <t xml:space="preserve">PROD13266</t>
  </si>
  <si>
    <t xml:space="preserve">PROD13267</t>
  </si>
  <si>
    <t xml:space="preserve">PROD13268</t>
  </si>
  <si>
    <t xml:space="preserve">PROD13269</t>
  </si>
  <si>
    <t xml:space="preserve">PROD13270</t>
  </si>
  <si>
    <t xml:space="preserve">PROD13271</t>
  </si>
  <si>
    <t xml:space="preserve">PROD13272</t>
  </si>
  <si>
    <t xml:space="preserve">PROD13273</t>
  </si>
  <si>
    <t xml:space="preserve">PROD13274</t>
  </si>
  <si>
    <t xml:space="preserve">PROD13275</t>
  </si>
  <si>
    <t xml:space="preserve">PROD13276</t>
  </si>
  <si>
    <t xml:space="preserve">PROD13277</t>
  </si>
  <si>
    <t xml:space="preserve">PROD13278</t>
  </si>
  <si>
    <t xml:space="preserve">PROD13279</t>
  </si>
  <si>
    <t xml:space="preserve">PROD13280</t>
  </si>
  <si>
    <t xml:space="preserve">PROD13281</t>
  </si>
  <si>
    <t xml:space="preserve">PROD13282</t>
  </si>
  <si>
    <t xml:space="preserve">PROD13283</t>
  </si>
  <si>
    <t xml:space="preserve">PROD13284</t>
  </si>
  <si>
    <t xml:space="preserve">PROD13285</t>
  </si>
  <si>
    <t xml:space="preserve">PROD13286</t>
  </si>
  <si>
    <t xml:space="preserve">PROD13287</t>
  </si>
  <si>
    <t xml:space="preserve">PROD13288</t>
  </si>
  <si>
    <t xml:space="preserve">PROD13289</t>
  </si>
  <si>
    <t xml:space="preserve">PROD13290</t>
  </si>
  <si>
    <t xml:space="preserve">PROD13291</t>
  </si>
  <si>
    <t xml:space="preserve">PROD13292</t>
  </si>
  <si>
    <t xml:space="preserve">PROD13293</t>
  </si>
  <si>
    <t xml:space="preserve">PROD13294</t>
  </si>
  <si>
    <t xml:space="preserve">PROD13295</t>
  </si>
  <si>
    <t xml:space="preserve">PROD13296</t>
  </si>
  <si>
    <t xml:space="preserve">PROD13297</t>
  </si>
  <si>
    <t xml:space="preserve">PROD13298</t>
  </si>
  <si>
    <t xml:space="preserve">PROD13299</t>
  </si>
  <si>
    <t xml:space="preserve">PROD13300</t>
  </si>
  <si>
    <t xml:space="preserve">PROD13301</t>
  </si>
  <si>
    <t xml:space="preserve">PROD13302</t>
  </si>
  <si>
    <t xml:space="preserve">PROD13303</t>
  </si>
  <si>
    <t xml:space="preserve">PROD13304</t>
  </si>
  <si>
    <t xml:space="preserve">PROD13305</t>
  </si>
  <si>
    <t xml:space="preserve">PROD13306</t>
  </si>
  <si>
    <t xml:space="preserve">PROD13307</t>
  </si>
  <si>
    <t xml:space="preserve">PROD13308</t>
  </si>
  <si>
    <t xml:space="preserve">PROD13309</t>
  </si>
  <si>
    <t xml:space="preserve">PROD13310</t>
  </si>
  <si>
    <t xml:space="preserve">PROD13311</t>
  </si>
  <si>
    <t xml:space="preserve">PROD13312</t>
  </si>
  <si>
    <t xml:space="preserve">PROD13313</t>
  </si>
  <si>
    <t xml:space="preserve">PROD13314</t>
  </si>
  <si>
    <t xml:space="preserve">PROD13315</t>
  </si>
  <si>
    <t xml:space="preserve">PROD13316</t>
  </si>
  <si>
    <t xml:space="preserve">PROD13317</t>
  </si>
  <si>
    <t xml:space="preserve">PROD13318</t>
  </si>
  <si>
    <t xml:space="preserve">PROD13319</t>
  </si>
  <si>
    <t xml:space="preserve">PROD13320</t>
  </si>
  <si>
    <t xml:space="preserve">PROD13321</t>
  </si>
  <si>
    <t xml:space="preserve">PROD13322</t>
  </si>
  <si>
    <t xml:space="preserve">PROD13323</t>
  </si>
  <si>
    <t xml:space="preserve">PROD13324</t>
  </si>
  <si>
    <t xml:space="preserve">PROD13325</t>
  </si>
  <si>
    <t xml:space="preserve">PROD13326</t>
  </si>
  <si>
    <t xml:space="preserve">PROD13327</t>
  </si>
  <si>
    <t xml:space="preserve">PROD13328</t>
  </si>
  <si>
    <t xml:space="preserve">PROD13329</t>
  </si>
  <si>
    <t xml:space="preserve">PROD13330</t>
  </si>
  <si>
    <t xml:space="preserve">PROD13331</t>
  </si>
  <si>
    <t xml:space="preserve">PROD13332</t>
  </si>
  <si>
    <t xml:space="preserve">PROD13333</t>
  </si>
  <si>
    <t xml:space="preserve">PROD13334</t>
  </si>
  <si>
    <t xml:space="preserve">PROD13335</t>
  </si>
  <si>
    <t xml:space="preserve">PROD13336</t>
  </si>
  <si>
    <t xml:space="preserve">PROD13337</t>
  </si>
  <si>
    <t xml:space="preserve">PROD13338</t>
  </si>
  <si>
    <t xml:space="preserve">PROD13339</t>
  </si>
  <si>
    <t xml:space="preserve">PROD13340</t>
  </si>
  <si>
    <t xml:space="preserve">PROD13341</t>
  </si>
  <si>
    <t xml:space="preserve">PROD13342</t>
  </si>
  <si>
    <t xml:space="preserve">PROD13343</t>
  </si>
  <si>
    <t xml:space="preserve">PROD13344</t>
  </si>
  <si>
    <t xml:space="preserve">PROD13345</t>
  </si>
  <si>
    <t xml:space="preserve">PROD13346</t>
  </si>
  <si>
    <t xml:space="preserve">PROD13347</t>
  </si>
  <si>
    <t xml:space="preserve">PROD13348</t>
  </si>
  <si>
    <t xml:space="preserve">PROD13349</t>
  </si>
  <si>
    <t xml:space="preserve">PROD13350</t>
  </si>
  <si>
    <t xml:space="preserve">PROD13351</t>
  </si>
  <si>
    <t xml:space="preserve">PROD13352</t>
  </si>
  <si>
    <t xml:space="preserve">PROD13353</t>
  </si>
  <si>
    <t xml:space="preserve">PROD13354</t>
  </si>
  <si>
    <t xml:space="preserve">PROD13355</t>
  </si>
  <si>
    <t xml:space="preserve">PROD13356</t>
  </si>
  <si>
    <t xml:space="preserve">PROD13357</t>
  </si>
  <si>
    <t xml:space="preserve">PROD13358</t>
  </si>
  <si>
    <t xml:space="preserve">PROD13359</t>
  </si>
  <si>
    <t xml:space="preserve">PROD13360</t>
  </si>
  <si>
    <t xml:space="preserve">PROD13361</t>
  </si>
  <si>
    <t xml:space="preserve">PROD13362</t>
  </si>
  <si>
    <t xml:space="preserve">PROD13363</t>
  </si>
  <si>
    <t xml:space="preserve">PROD13364</t>
  </si>
  <si>
    <t xml:space="preserve">PROD13365</t>
  </si>
  <si>
    <t xml:space="preserve">PROD13366</t>
  </si>
  <si>
    <t xml:space="preserve">PROD13367</t>
  </si>
  <si>
    <t xml:space="preserve">PROD13368</t>
  </si>
  <si>
    <t xml:space="preserve">PROD13369</t>
  </si>
  <si>
    <t xml:space="preserve">PROD13370</t>
  </si>
  <si>
    <t xml:space="preserve">PROD13371</t>
  </si>
  <si>
    <t xml:space="preserve">PROD13372</t>
  </si>
  <si>
    <t xml:space="preserve">PROD13373</t>
  </si>
  <si>
    <t xml:space="preserve">PROD13374</t>
  </si>
  <si>
    <t xml:space="preserve">PROD13375</t>
  </si>
  <si>
    <t xml:space="preserve">PROD13376</t>
  </si>
  <si>
    <t xml:space="preserve">PROD13377</t>
  </si>
  <si>
    <t xml:space="preserve">PROD13378</t>
  </si>
  <si>
    <t xml:space="preserve">PROD13379</t>
  </si>
  <si>
    <t xml:space="preserve">PROD13380</t>
  </si>
  <si>
    <t xml:space="preserve">PROD13381</t>
  </si>
  <si>
    <t xml:space="preserve">PROD13382</t>
  </si>
  <si>
    <t xml:space="preserve">PROD13383</t>
  </si>
  <si>
    <t xml:space="preserve">PROD13384</t>
  </si>
  <si>
    <t xml:space="preserve">PROD13385</t>
  </si>
  <si>
    <t xml:space="preserve">PROD13386</t>
  </si>
  <si>
    <t xml:space="preserve">PROD13387</t>
  </si>
  <si>
    <t xml:space="preserve">PROD13388</t>
  </si>
  <si>
    <t xml:space="preserve">PROD13389</t>
  </si>
  <si>
    <t xml:space="preserve">PROD13390</t>
  </si>
  <si>
    <t xml:space="preserve">PROD13391</t>
  </si>
  <si>
    <t xml:space="preserve">PROD13392</t>
  </si>
  <si>
    <t xml:space="preserve">PROD13393</t>
  </si>
  <si>
    <t xml:space="preserve">PROD13394</t>
  </si>
  <si>
    <t xml:space="preserve">PROD13395</t>
  </si>
  <si>
    <t xml:space="preserve">PROD13396</t>
  </si>
  <si>
    <t xml:space="preserve">PROD13397</t>
  </si>
  <si>
    <t xml:space="preserve">PROD13398</t>
  </si>
  <si>
    <t xml:space="preserve">PROD13399</t>
  </si>
  <si>
    <t xml:space="preserve">PROD13400</t>
  </si>
  <si>
    <t xml:space="preserve">PROD13401</t>
  </si>
  <si>
    <t xml:space="preserve">PROD13402</t>
  </si>
  <si>
    <t xml:space="preserve">PROD13403</t>
  </si>
  <si>
    <t xml:space="preserve">PROD13404</t>
  </si>
  <si>
    <t xml:space="preserve">PROD13405</t>
  </si>
  <si>
    <t xml:space="preserve">PROD13406</t>
  </si>
  <si>
    <t xml:space="preserve">PROD13407</t>
  </si>
  <si>
    <t xml:space="preserve">PROD13408</t>
  </si>
  <si>
    <t xml:space="preserve">PROD13409</t>
  </si>
  <si>
    <t xml:space="preserve">PROD13410</t>
  </si>
  <si>
    <t xml:space="preserve">PROD13411</t>
  </si>
  <si>
    <t xml:space="preserve">PROD13412</t>
  </si>
  <si>
    <t xml:space="preserve">PROD13413</t>
  </si>
  <si>
    <t xml:space="preserve">PROD13414</t>
  </si>
  <si>
    <t xml:space="preserve">PROD13415</t>
  </si>
  <si>
    <t xml:space="preserve">PROD13416</t>
  </si>
  <si>
    <t xml:space="preserve">PROD13417</t>
  </si>
  <si>
    <t xml:space="preserve">PROD13418</t>
  </si>
  <si>
    <t xml:space="preserve">PROD13419</t>
  </si>
  <si>
    <t xml:space="preserve">PROD13420</t>
  </si>
  <si>
    <t xml:space="preserve">PROD13421</t>
  </si>
  <si>
    <t xml:space="preserve">PROD13422</t>
  </si>
  <si>
    <t xml:space="preserve">PROD13423</t>
  </si>
  <si>
    <t xml:space="preserve">PROD13424</t>
  </si>
  <si>
    <t xml:space="preserve">PROD13425</t>
  </si>
  <si>
    <t xml:space="preserve">PROD13426</t>
  </si>
  <si>
    <t xml:space="preserve">PROD13427</t>
  </si>
  <si>
    <t xml:space="preserve">PROD13428</t>
  </si>
  <si>
    <t xml:space="preserve">PROD13429</t>
  </si>
  <si>
    <t xml:space="preserve">PROD13430</t>
  </si>
  <si>
    <t xml:space="preserve">PROD13431</t>
  </si>
  <si>
    <t xml:space="preserve">PROD13432</t>
  </si>
  <si>
    <t xml:space="preserve">PROD13433</t>
  </si>
  <si>
    <t xml:space="preserve">PROD13434</t>
  </si>
  <si>
    <t xml:space="preserve">PROD13435</t>
  </si>
  <si>
    <t xml:space="preserve">PROD13436</t>
  </si>
  <si>
    <t xml:space="preserve">PROD13437</t>
  </si>
  <si>
    <t xml:space="preserve">PROD13438</t>
  </si>
  <si>
    <t xml:space="preserve">PROD13439</t>
  </si>
  <si>
    <t xml:space="preserve">PROD13440</t>
  </si>
  <si>
    <t xml:space="preserve">PROD13441</t>
  </si>
  <si>
    <t xml:space="preserve">PROD13442</t>
  </si>
  <si>
    <t xml:space="preserve">PROD13443</t>
  </si>
  <si>
    <t xml:space="preserve">PROD13444</t>
  </si>
  <si>
    <t xml:space="preserve">PROD13445</t>
  </si>
  <si>
    <t xml:space="preserve">PROD13446</t>
  </si>
  <si>
    <t xml:space="preserve">PROD13447</t>
  </si>
  <si>
    <t xml:space="preserve">PROD13448</t>
  </si>
  <si>
    <t xml:space="preserve">PROD13449</t>
  </si>
  <si>
    <t xml:space="preserve">PROD13450</t>
  </si>
  <si>
    <t xml:space="preserve">PROD13451</t>
  </si>
  <si>
    <t xml:space="preserve">PROD13452</t>
  </si>
  <si>
    <t xml:space="preserve">PROD13453</t>
  </si>
  <si>
    <t xml:space="preserve">PROD13454</t>
  </si>
  <si>
    <t xml:space="preserve">PROD13455</t>
  </si>
  <si>
    <t xml:space="preserve">PROD13456</t>
  </si>
  <si>
    <t xml:space="preserve">PROD13457</t>
  </si>
  <si>
    <t xml:space="preserve">PROD13458</t>
  </si>
  <si>
    <t xml:space="preserve">PROD13459</t>
  </si>
  <si>
    <t xml:space="preserve">PROD13460</t>
  </si>
  <si>
    <t xml:space="preserve">PROD13461</t>
  </si>
  <si>
    <t xml:space="preserve">PROD13462</t>
  </si>
  <si>
    <t xml:space="preserve">PROD13463</t>
  </si>
  <si>
    <t xml:space="preserve">PROD13464</t>
  </si>
  <si>
    <t xml:space="preserve">PROD13465</t>
  </si>
  <si>
    <t xml:space="preserve">PROD13466</t>
  </si>
  <si>
    <t xml:space="preserve">PROD13467</t>
  </si>
  <si>
    <t xml:space="preserve">PROD13468</t>
  </si>
  <si>
    <t xml:space="preserve">PROD13469</t>
  </si>
  <si>
    <t xml:space="preserve">PROD13470</t>
  </si>
  <si>
    <t xml:space="preserve">PROD13471</t>
  </si>
  <si>
    <t xml:space="preserve">PROD13472</t>
  </si>
  <si>
    <t xml:space="preserve">PROD13473</t>
  </si>
  <si>
    <t xml:space="preserve">PROD13474</t>
  </si>
  <si>
    <t xml:space="preserve">PROD13475</t>
  </si>
  <si>
    <t xml:space="preserve">PROD13476</t>
  </si>
  <si>
    <t xml:space="preserve">PROD13477</t>
  </si>
  <si>
    <t xml:space="preserve">PROD13478</t>
  </si>
  <si>
    <t xml:space="preserve">PROD13479</t>
  </si>
  <si>
    <t xml:space="preserve">PROD13480</t>
  </si>
  <si>
    <t xml:space="preserve">PROD13481</t>
  </si>
  <si>
    <t xml:space="preserve">PROD13482</t>
  </si>
  <si>
    <t xml:space="preserve">PROD13483</t>
  </si>
  <si>
    <t xml:space="preserve">PROD13484</t>
  </si>
  <si>
    <t xml:space="preserve">PROD13485</t>
  </si>
  <si>
    <t xml:space="preserve">PROD13486</t>
  </si>
  <si>
    <t xml:space="preserve">PROD13487</t>
  </si>
  <si>
    <t xml:space="preserve">PROD13488</t>
  </si>
  <si>
    <t xml:space="preserve">PROD13489</t>
  </si>
  <si>
    <t xml:space="preserve">PROD13490</t>
  </si>
  <si>
    <t xml:space="preserve">PROD13491</t>
  </si>
  <si>
    <t xml:space="preserve">PROD13492</t>
  </si>
  <si>
    <t xml:space="preserve">PROD13493</t>
  </si>
  <si>
    <t xml:space="preserve">PROD13494</t>
  </si>
  <si>
    <t xml:space="preserve">PROD13495</t>
  </si>
  <si>
    <t xml:space="preserve">PROD13496</t>
  </si>
  <si>
    <t xml:space="preserve">PROD13497</t>
  </si>
  <si>
    <t xml:space="preserve">PROD13498</t>
  </si>
  <si>
    <t xml:space="preserve">PROD13499</t>
  </si>
  <si>
    <t xml:space="preserve">PROD13500</t>
  </si>
  <si>
    <t xml:space="preserve">PROD13501</t>
  </si>
  <si>
    <t xml:space="preserve">PROD13502</t>
  </si>
  <si>
    <t xml:space="preserve">PROD13503</t>
  </si>
  <si>
    <t xml:space="preserve">PROD13504</t>
  </si>
  <si>
    <t xml:space="preserve">PROD13505</t>
  </si>
  <si>
    <t xml:space="preserve">PROD13506</t>
  </si>
  <si>
    <t xml:space="preserve">PROD13507</t>
  </si>
  <si>
    <t xml:space="preserve">PROD13508</t>
  </si>
  <si>
    <t xml:space="preserve">PROD13509</t>
  </si>
  <si>
    <t xml:space="preserve">PROD13510</t>
  </si>
  <si>
    <t xml:space="preserve">PROD13511</t>
  </si>
  <si>
    <t xml:space="preserve">PROD13512</t>
  </si>
  <si>
    <t xml:space="preserve">PROD13513</t>
  </si>
  <si>
    <t xml:space="preserve">PROD13514</t>
  </si>
  <si>
    <t xml:space="preserve">PROD13515</t>
  </si>
  <si>
    <t xml:space="preserve">PROD13516</t>
  </si>
  <si>
    <t xml:space="preserve">PROD13517</t>
  </si>
  <si>
    <t xml:space="preserve">PROD13518</t>
  </si>
  <si>
    <t xml:space="preserve">PROD13519</t>
  </si>
  <si>
    <t xml:space="preserve">PROD13520</t>
  </si>
  <si>
    <t xml:space="preserve">PROD13521</t>
  </si>
  <si>
    <t xml:space="preserve">PROD13522</t>
  </si>
  <si>
    <t xml:space="preserve">PROD13523</t>
  </si>
  <si>
    <t xml:space="preserve">PROD13524</t>
  </si>
  <si>
    <t xml:space="preserve">PROD13525</t>
  </si>
  <si>
    <t xml:space="preserve">PROD13526</t>
  </si>
  <si>
    <t xml:space="preserve">PROD13527</t>
  </si>
  <si>
    <t xml:space="preserve">PROD13528</t>
  </si>
  <si>
    <t xml:space="preserve">PROD13529</t>
  </si>
  <si>
    <t xml:space="preserve">PROD13530</t>
  </si>
  <si>
    <t xml:space="preserve">PROD13531</t>
  </si>
  <si>
    <t xml:space="preserve">PROD13532</t>
  </si>
  <si>
    <t xml:space="preserve">PROD13533</t>
  </si>
  <si>
    <t xml:space="preserve">PROD13534</t>
  </si>
  <si>
    <t xml:space="preserve">PROD13535</t>
  </si>
  <si>
    <t xml:space="preserve">PROD13536</t>
  </si>
  <si>
    <t xml:space="preserve">PROD13537</t>
  </si>
  <si>
    <t xml:space="preserve">PROD13538</t>
  </si>
  <si>
    <t xml:space="preserve">PROD13539</t>
  </si>
  <si>
    <t xml:space="preserve">PROD13540</t>
  </si>
  <si>
    <t xml:space="preserve">PROD13541</t>
  </si>
  <si>
    <t xml:space="preserve">PROD13542</t>
  </si>
  <si>
    <t xml:space="preserve">PROD13543</t>
  </si>
  <si>
    <t xml:space="preserve">PROD13544</t>
  </si>
  <si>
    <t xml:space="preserve">PROD13545</t>
  </si>
  <si>
    <t xml:space="preserve">PROD13546</t>
  </si>
  <si>
    <t xml:space="preserve">PROD13547</t>
  </si>
  <si>
    <t xml:space="preserve">PROD13548</t>
  </si>
  <si>
    <t xml:space="preserve">PROD13549</t>
  </si>
  <si>
    <t xml:space="preserve">PROD13550</t>
  </si>
  <si>
    <t xml:space="preserve">PROD13551</t>
  </si>
  <si>
    <t xml:space="preserve">PROD13552</t>
  </si>
  <si>
    <t xml:space="preserve">PROD13553</t>
  </si>
  <si>
    <t xml:space="preserve">PROD13554</t>
  </si>
  <si>
    <t xml:space="preserve">PROD13555</t>
  </si>
  <si>
    <t xml:space="preserve">PROD13556</t>
  </si>
  <si>
    <t xml:space="preserve">PROD13557</t>
  </si>
  <si>
    <t xml:space="preserve">PROD13558</t>
  </si>
  <si>
    <t xml:space="preserve">PROD13559</t>
  </si>
  <si>
    <t xml:space="preserve">PROD13560</t>
  </si>
  <si>
    <t xml:space="preserve">PROD13561</t>
  </si>
  <si>
    <t xml:space="preserve">PROD13562</t>
  </si>
  <si>
    <t xml:space="preserve">PROD13563</t>
  </si>
  <si>
    <t xml:space="preserve">PROD13564</t>
  </si>
  <si>
    <t xml:space="preserve">PROD13565</t>
  </si>
  <si>
    <t xml:space="preserve">PROD13566</t>
  </si>
  <si>
    <t xml:space="preserve">PROD13567</t>
  </si>
  <si>
    <t xml:space="preserve">PROD13568</t>
  </si>
  <si>
    <t xml:space="preserve">PROD13569</t>
  </si>
  <si>
    <t xml:space="preserve">PROD13570</t>
  </si>
  <si>
    <t xml:space="preserve">PROD13571</t>
  </si>
  <si>
    <t xml:space="preserve">PROD13572</t>
  </si>
  <si>
    <t xml:space="preserve">PROD13573</t>
  </si>
  <si>
    <t xml:space="preserve">PROD13574</t>
  </si>
  <si>
    <t xml:space="preserve">PROD13575</t>
  </si>
  <si>
    <t xml:space="preserve">PROD13576</t>
  </si>
  <si>
    <t xml:space="preserve">PROD13577</t>
  </si>
  <si>
    <t xml:space="preserve">PROD13578</t>
  </si>
  <si>
    <t xml:space="preserve">PROD13579</t>
  </si>
  <si>
    <t xml:space="preserve">PROD13580</t>
  </si>
  <si>
    <t xml:space="preserve">PROD13581</t>
  </si>
  <si>
    <t xml:space="preserve">PROD13582</t>
  </si>
  <si>
    <t xml:space="preserve">PROD13583</t>
  </si>
  <si>
    <t xml:space="preserve">PROD13584</t>
  </si>
  <si>
    <t xml:space="preserve">PROD13585</t>
  </si>
  <si>
    <t xml:space="preserve">PROD13586</t>
  </si>
  <si>
    <t xml:space="preserve">PROD13587</t>
  </si>
  <si>
    <t xml:space="preserve">PROD13588</t>
  </si>
  <si>
    <t xml:space="preserve">PROD13589</t>
  </si>
  <si>
    <t xml:space="preserve">PROD13590</t>
  </si>
  <si>
    <t xml:space="preserve">PROD13591</t>
  </si>
  <si>
    <t xml:space="preserve">PROD13592</t>
  </si>
  <si>
    <t xml:space="preserve">PROD13593</t>
  </si>
  <si>
    <t xml:space="preserve">PROD13594</t>
  </si>
  <si>
    <t xml:space="preserve">PROD13595</t>
  </si>
  <si>
    <t xml:space="preserve">PROD13596</t>
  </si>
  <si>
    <t xml:space="preserve">PROD13597</t>
  </si>
  <si>
    <t xml:space="preserve">PROD13598</t>
  </si>
  <si>
    <t xml:space="preserve">PROD13599</t>
  </si>
  <si>
    <t xml:space="preserve">PROD13600</t>
  </si>
  <si>
    <t xml:space="preserve">PROD13601</t>
  </si>
  <si>
    <t xml:space="preserve">PROD13602</t>
  </si>
  <si>
    <t xml:space="preserve">PROD13603</t>
  </si>
  <si>
    <t xml:space="preserve">PROD13604</t>
  </si>
  <si>
    <t xml:space="preserve">PROD13605</t>
  </si>
  <si>
    <t xml:space="preserve">PROD13606</t>
  </si>
  <si>
    <t xml:space="preserve">PROD13607</t>
  </si>
  <si>
    <t xml:space="preserve">PROD13608</t>
  </si>
  <si>
    <t xml:space="preserve">PROD13609</t>
  </si>
  <si>
    <t xml:space="preserve">PROD13610</t>
  </si>
  <si>
    <t xml:space="preserve">PROD13611</t>
  </si>
  <si>
    <t xml:space="preserve">PROD13612</t>
  </si>
  <si>
    <t xml:space="preserve">PROD13613</t>
  </si>
  <si>
    <t xml:space="preserve">PROD13614</t>
  </si>
  <si>
    <t xml:space="preserve">PROD13615</t>
  </si>
  <si>
    <t xml:space="preserve">PROD13616</t>
  </si>
  <si>
    <t xml:space="preserve">PROD13617</t>
  </si>
  <si>
    <t xml:space="preserve">PROD13618</t>
  </si>
  <si>
    <t xml:space="preserve">PROD13619</t>
  </si>
  <si>
    <t xml:space="preserve">PROD13620</t>
  </si>
  <si>
    <t xml:space="preserve">PROD13621</t>
  </si>
  <si>
    <t xml:space="preserve">PROD13622</t>
  </si>
  <si>
    <t xml:space="preserve">PROD13623</t>
  </si>
  <si>
    <t xml:space="preserve">PROD13624</t>
  </si>
  <si>
    <t xml:space="preserve">PROD13625</t>
  </si>
  <si>
    <t xml:space="preserve">PROD13626</t>
  </si>
  <si>
    <t xml:space="preserve">PROD13627</t>
  </si>
  <si>
    <t xml:space="preserve">PROD13628</t>
  </si>
  <si>
    <t xml:space="preserve">PROD13629</t>
  </si>
  <si>
    <t xml:space="preserve">PROD13630</t>
  </si>
  <si>
    <t xml:space="preserve">PROD13631</t>
  </si>
  <si>
    <t xml:space="preserve">PROD13632</t>
  </si>
  <si>
    <t xml:space="preserve">PROD13633</t>
  </si>
  <si>
    <t xml:space="preserve">PROD13634</t>
  </si>
  <si>
    <t xml:space="preserve">PROD13635</t>
  </si>
  <si>
    <t xml:space="preserve">PROD13636</t>
  </si>
  <si>
    <t xml:space="preserve">PROD13637</t>
  </si>
  <si>
    <t xml:space="preserve">PROD13638</t>
  </si>
  <si>
    <t xml:space="preserve">PROD13639</t>
  </si>
  <si>
    <t xml:space="preserve">PROD13640</t>
  </si>
  <si>
    <t xml:space="preserve">PROD13641</t>
  </si>
  <si>
    <t xml:space="preserve">PROD13642</t>
  </si>
  <si>
    <t xml:space="preserve">PROD13643</t>
  </si>
  <si>
    <t xml:space="preserve">PROD13644</t>
  </si>
  <si>
    <t xml:space="preserve">PROD13645</t>
  </si>
  <si>
    <t xml:space="preserve">PROD13646</t>
  </si>
  <si>
    <t xml:space="preserve">PROD13647</t>
  </si>
  <si>
    <t xml:space="preserve">PROD13648</t>
  </si>
  <si>
    <t xml:space="preserve">PROD13649</t>
  </si>
  <si>
    <t xml:space="preserve">PROD13650</t>
  </si>
  <si>
    <t xml:space="preserve">PROD13651</t>
  </si>
  <si>
    <t xml:space="preserve">PROD13652</t>
  </si>
  <si>
    <t xml:space="preserve">PROD13653</t>
  </si>
  <si>
    <t xml:space="preserve">PROD13654</t>
  </si>
  <si>
    <t xml:space="preserve">PROD13655</t>
  </si>
  <si>
    <t xml:space="preserve">PROD13656</t>
  </si>
  <si>
    <t xml:space="preserve">PROD13657</t>
  </si>
  <si>
    <t xml:space="preserve">PROD13658</t>
  </si>
  <si>
    <t xml:space="preserve">PROD13659</t>
  </si>
  <si>
    <t xml:space="preserve">PROD13660</t>
  </si>
  <si>
    <t xml:space="preserve">PROD13661</t>
  </si>
  <si>
    <t xml:space="preserve">PROD13662</t>
  </si>
  <si>
    <t xml:space="preserve">PROD13663</t>
  </si>
  <si>
    <t xml:space="preserve">PROD13664</t>
  </si>
  <si>
    <t xml:space="preserve">PROD13665</t>
  </si>
  <si>
    <t xml:space="preserve">PROD13666</t>
  </si>
  <si>
    <t xml:space="preserve">PROD13667</t>
  </si>
  <si>
    <t xml:space="preserve">PROD13668</t>
  </si>
  <si>
    <t xml:space="preserve">PROD13669</t>
  </si>
  <si>
    <t xml:space="preserve">PROD13670</t>
  </si>
  <si>
    <t xml:space="preserve">PROD13671</t>
  </si>
  <si>
    <t xml:space="preserve">PROD13672</t>
  </si>
  <si>
    <t xml:space="preserve">PROD13673</t>
  </si>
  <si>
    <t xml:space="preserve">PROD13674</t>
  </si>
  <si>
    <t xml:space="preserve">PROD13675</t>
  </si>
  <si>
    <t xml:space="preserve">PROD13676</t>
  </si>
  <si>
    <t xml:space="preserve">PROD13677</t>
  </si>
  <si>
    <t xml:space="preserve">PROD13678</t>
  </si>
  <si>
    <t xml:space="preserve">PROD13679</t>
  </si>
  <si>
    <t xml:space="preserve">PROD13680</t>
  </si>
  <si>
    <t xml:space="preserve">PROD13681</t>
  </si>
  <si>
    <t xml:space="preserve">PROD13682</t>
  </si>
  <si>
    <t xml:space="preserve">PROD13683</t>
  </si>
  <si>
    <t xml:space="preserve">PROD13684</t>
  </si>
  <si>
    <t xml:space="preserve">PROD13685</t>
  </si>
  <si>
    <t xml:space="preserve">PROD13686</t>
  </si>
  <si>
    <t xml:space="preserve">PROD13687</t>
  </si>
  <si>
    <t xml:space="preserve">PROD13688</t>
  </si>
  <si>
    <t xml:space="preserve">PROD13689</t>
  </si>
  <si>
    <t xml:space="preserve">PROD13690</t>
  </si>
  <si>
    <t xml:space="preserve">PROD13691</t>
  </si>
  <si>
    <t xml:space="preserve">PROD13692</t>
  </si>
  <si>
    <t xml:space="preserve">PROD13693</t>
  </si>
  <si>
    <t xml:space="preserve">PROD13694</t>
  </si>
  <si>
    <t xml:space="preserve">PROD13695</t>
  </si>
  <si>
    <t xml:space="preserve">PROD13696</t>
  </si>
  <si>
    <t xml:space="preserve">PROD13697</t>
  </si>
  <si>
    <t xml:space="preserve">PROD13698</t>
  </si>
  <si>
    <t xml:space="preserve">PROD13699</t>
  </si>
  <si>
    <t xml:space="preserve">PROD13700</t>
  </si>
  <si>
    <t xml:space="preserve">PROD13701</t>
  </si>
  <si>
    <t xml:space="preserve">PROD13702</t>
  </si>
  <si>
    <t xml:space="preserve">PROD13703</t>
  </si>
  <si>
    <t xml:space="preserve">PROD13704</t>
  </si>
  <si>
    <t xml:space="preserve">PROD13705</t>
  </si>
  <si>
    <t xml:space="preserve">PROD13706</t>
  </si>
  <si>
    <t xml:space="preserve">PROD13707</t>
  </si>
  <si>
    <t xml:space="preserve">PROD13708</t>
  </si>
  <si>
    <t xml:space="preserve">PROD13709</t>
  </si>
  <si>
    <t xml:space="preserve">PROD13710</t>
  </si>
  <si>
    <t xml:space="preserve">PROD13711</t>
  </si>
  <si>
    <t xml:space="preserve">PROD13712</t>
  </si>
  <si>
    <t xml:space="preserve">PROD13713</t>
  </si>
  <si>
    <t xml:space="preserve">PROD13714</t>
  </si>
  <si>
    <t xml:space="preserve">PROD13715</t>
  </si>
  <si>
    <t xml:space="preserve">PROD13716</t>
  </si>
  <si>
    <t xml:space="preserve">PROD13717</t>
  </si>
  <si>
    <t xml:space="preserve">PROD13718</t>
  </si>
  <si>
    <t xml:space="preserve">PROD13719</t>
  </si>
  <si>
    <t xml:space="preserve">PROD13720</t>
  </si>
  <si>
    <t xml:space="preserve">PROD13721</t>
  </si>
  <si>
    <t xml:space="preserve">PROD13722</t>
  </si>
  <si>
    <t xml:space="preserve">PROD13723</t>
  </si>
  <si>
    <t xml:space="preserve">PROD13724</t>
  </si>
  <si>
    <t xml:space="preserve">PROD13725</t>
  </si>
  <si>
    <t xml:space="preserve">PROD13726</t>
  </si>
  <si>
    <t xml:space="preserve">PROD13727</t>
  </si>
  <si>
    <t xml:space="preserve">PROD13728</t>
  </si>
  <si>
    <t xml:space="preserve">PROD13729</t>
  </si>
  <si>
    <t xml:space="preserve">PROD13730</t>
  </si>
  <si>
    <t xml:space="preserve">PROD13731</t>
  </si>
  <si>
    <t xml:space="preserve">PROD13732</t>
  </si>
  <si>
    <t xml:space="preserve">PROD13733</t>
  </si>
  <si>
    <t xml:space="preserve">PROD13734</t>
  </si>
  <si>
    <t xml:space="preserve">PROD13735</t>
  </si>
  <si>
    <t xml:space="preserve">PROD13736</t>
  </si>
  <si>
    <t xml:space="preserve">PROD13737</t>
  </si>
  <si>
    <t xml:space="preserve">PROD13738</t>
  </si>
  <si>
    <t xml:space="preserve">PROD13739</t>
  </si>
  <si>
    <t xml:space="preserve">PROD13740</t>
  </si>
  <si>
    <t xml:space="preserve">PROD13741</t>
  </si>
  <si>
    <t xml:space="preserve">PROD13742</t>
  </si>
  <si>
    <t xml:space="preserve">PROD13743</t>
  </si>
  <si>
    <t xml:space="preserve">PROD13744</t>
  </si>
  <si>
    <t xml:space="preserve">PROD13745</t>
  </si>
  <si>
    <t xml:space="preserve">PROD13746</t>
  </si>
  <si>
    <t xml:space="preserve">PROD13747</t>
  </si>
  <si>
    <t xml:space="preserve">PROD13748</t>
  </si>
  <si>
    <t xml:space="preserve">PROD13749</t>
  </si>
  <si>
    <t xml:space="preserve">PROD13750</t>
  </si>
  <si>
    <t xml:space="preserve">PROD13751</t>
  </si>
  <si>
    <t xml:space="preserve">PROD13752</t>
  </si>
  <si>
    <t xml:space="preserve">PROD13753</t>
  </si>
  <si>
    <t xml:space="preserve">PROD13754</t>
  </si>
  <si>
    <t xml:space="preserve">PROD13755</t>
  </si>
  <si>
    <t xml:space="preserve">PROD13756</t>
  </si>
  <si>
    <t xml:space="preserve">PROD13757</t>
  </si>
  <si>
    <t xml:space="preserve">PROD13758</t>
  </si>
  <si>
    <t xml:space="preserve">PROD13759</t>
  </si>
  <si>
    <t xml:space="preserve">PROD13760</t>
  </si>
  <si>
    <t xml:space="preserve">PROD13761</t>
  </si>
  <si>
    <t xml:space="preserve">PROD13762</t>
  </si>
  <si>
    <t xml:space="preserve">PROD13763</t>
  </si>
  <si>
    <t xml:space="preserve">PROD13764</t>
  </si>
  <si>
    <t xml:space="preserve">PROD13765</t>
  </si>
  <si>
    <t xml:space="preserve">PROD13766</t>
  </si>
  <si>
    <t xml:space="preserve">PROD13767</t>
  </si>
  <si>
    <t xml:space="preserve">PROD13768</t>
  </si>
  <si>
    <t xml:space="preserve">PROD13769</t>
  </si>
  <si>
    <t xml:space="preserve">PROD13770</t>
  </si>
  <si>
    <t xml:space="preserve">PROD13771</t>
  </si>
  <si>
    <t xml:space="preserve">PROD13772</t>
  </si>
  <si>
    <t xml:space="preserve">PROD13773</t>
  </si>
  <si>
    <t xml:space="preserve">PROD13774</t>
  </si>
  <si>
    <t xml:space="preserve">PROD13775</t>
  </si>
  <si>
    <t xml:space="preserve">PROD13776</t>
  </si>
  <si>
    <t xml:space="preserve">PROD13777</t>
  </si>
  <si>
    <t xml:space="preserve">PROD13778</t>
  </si>
  <si>
    <t xml:space="preserve">PROD13779</t>
  </si>
  <si>
    <t xml:space="preserve">PROD13780</t>
  </si>
  <si>
    <t xml:space="preserve">PROD13781</t>
  </si>
  <si>
    <t xml:space="preserve">PROD13782</t>
  </si>
  <si>
    <t xml:space="preserve">PROD13783</t>
  </si>
  <si>
    <t xml:space="preserve">PROD13784</t>
  </si>
  <si>
    <t xml:space="preserve">PROD13785</t>
  </si>
  <si>
    <t xml:space="preserve">PROD13786</t>
  </si>
  <si>
    <t xml:space="preserve">PROD13787</t>
  </si>
  <si>
    <t xml:space="preserve">PROD13788</t>
  </si>
  <si>
    <t xml:space="preserve">PROD13789</t>
  </si>
  <si>
    <t xml:space="preserve">PROD13790</t>
  </si>
  <si>
    <t xml:space="preserve">PROD13791</t>
  </si>
  <si>
    <t xml:space="preserve">PROD13792</t>
  </si>
  <si>
    <t xml:space="preserve">PROD13793</t>
  </si>
  <si>
    <t xml:space="preserve">PROD13794</t>
  </si>
  <si>
    <t xml:space="preserve">PROD13795</t>
  </si>
  <si>
    <t xml:space="preserve">PROD13796</t>
  </si>
  <si>
    <t xml:space="preserve">PROD13797</t>
  </si>
  <si>
    <t xml:space="preserve">PROD13798</t>
  </si>
  <si>
    <t xml:space="preserve">PROD13799</t>
  </si>
  <si>
    <t xml:space="preserve">PROD13800</t>
  </si>
  <si>
    <t xml:space="preserve">PROD13801</t>
  </si>
  <si>
    <t xml:space="preserve">PROD13802</t>
  </si>
  <si>
    <t xml:space="preserve">PROD13803</t>
  </si>
  <si>
    <t xml:space="preserve">PROD13804</t>
  </si>
  <si>
    <t xml:space="preserve">PROD13805</t>
  </si>
  <si>
    <t xml:space="preserve">PROD13806</t>
  </si>
  <si>
    <t xml:space="preserve">PROD13807</t>
  </si>
  <si>
    <t xml:space="preserve">PROD13808</t>
  </si>
  <si>
    <t xml:space="preserve">PROD13809</t>
  </si>
  <si>
    <t xml:space="preserve">PROD13810</t>
  </si>
  <si>
    <t xml:space="preserve">PROD13811</t>
  </si>
  <si>
    <t xml:space="preserve">PROD13812</t>
  </si>
  <si>
    <t xml:space="preserve">PROD13813</t>
  </si>
  <si>
    <t xml:space="preserve">PROD13814</t>
  </si>
  <si>
    <t xml:space="preserve">PROD13815</t>
  </si>
  <si>
    <t xml:space="preserve">PROD13816</t>
  </si>
  <si>
    <t xml:space="preserve">PROD13817</t>
  </si>
  <si>
    <t xml:space="preserve">PROD13818</t>
  </si>
  <si>
    <t xml:space="preserve">PROD13819</t>
  </si>
  <si>
    <t xml:space="preserve">PROD13820</t>
  </si>
  <si>
    <t xml:space="preserve">PROD13821</t>
  </si>
  <si>
    <t xml:space="preserve">PROD13822</t>
  </si>
  <si>
    <t xml:space="preserve">PROD13823</t>
  </si>
  <si>
    <t xml:space="preserve">PROD13824</t>
  </si>
  <si>
    <t xml:space="preserve">PROD13825</t>
  </si>
  <si>
    <t xml:space="preserve">PROD13826</t>
  </si>
  <si>
    <t xml:space="preserve">PROD13827</t>
  </si>
  <si>
    <t xml:space="preserve">PROD13828</t>
  </si>
  <si>
    <t xml:space="preserve">PROD13829</t>
  </si>
  <si>
    <t xml:space="preserve">PROD13830</t>
  </si>
  <si>
    <t xml:space="preserve">PROD13831</t>
  </si>
  <si>
    <t xml:space="preserve">PROD13832</t>
  </si>
  <si>
    <t xml:space="preserve">PROD13833</t>
  </si>
  <si>
    <t xml:space="preserve">PROD13834</t>
  </si>
  <si>
    <t xml:space="preserve">PROD13835</t>
  </si>
  <si>
    <t xml:space="preserve">PROD13836</t>
  </si>
  <si>
    <t xml:space="preserve">PROD13837</t>
  </si>
  <si>
    <t xml:space="preserve">PROD13838</t>
  </si>
  <si>
    <t xml:space="preserve">PROD13839</t>
  </si>
  <si>
    <t xml:space="preserve">PROD13840</t>
  </si>
  <si>
    <t xml:space="preserve">PROD13841</t>
  </si>
  <si>
    <t xml:space="preserve">PROD13842</t>
  </si>
  <si>
    <t xml:space="preserve">PROD13843</t>
  </si>
  <si>
    <t xml:space="preserve">PROD13844</t>
  </si>
  <si>
    <t xml:space="preserve">PROD13845</t>
  </si>
  <si>
    <t xml:space="preserve">PROD13846</t>
  </si>
  <si>
    <t xml:space="preserve">PROD13847</t>
  </si>
  <si>
    <t xml:space="preserve">PROD13848</t>
  </si>
  <si>
    <t xml:space="preserve">PROD13849</t>
  </si>
  <si>
    <t xml:space="preserve">PROD13850</t>
  </si>
  <si>
    <t xml:space="preserve">PROD13851</t>
  </si>
  <si>
    <t xml:space="preserve">PROD13852</t>
  </si>
  <si>
    <t xml:space="preserve">PROD13853</t>
  </si>
  <si>
    <t xml:space="preserve">PROD13854</t>
  </si>
  <si>
    <t xml:space="preserve">PROD13855</t>
  </si>
  <si>
    <t xml:space="preserve">PROD13856</t>
  </si>
  <si>
    <t xml:space="preserve">PROD13857</t>
  </si>
  <si>
    <t xml:space="preserve">PROD13858</t>
  </si>
  <si>
    <t xml:space="preserve">PROD13859</t>
  </si>
  <si>
    <t xml:space="preserve">PROD13860</t>
  </si>
  <si>
    <t xml:space="preserve">PROD13861</t>
  </si>
  <si>
    <t xml:space="preserve">PROD13862</t>
  </si>
  <si>
    <t xml:space="preserve">PROD13863</t>
  </si>
  <si>
    <t xml:space="preserve">PROD13864</t>
  </si>
  <si>
    <t xml:space="preserve">PROD13865</t>
  </si>
  <si>
    <t xml:space="preserve">PROD13866</t>
  </si>
  <si>
    <t xml:space="preserve">PROD13867</t>
  </si>
  <si>
    <t xml:space="preserve">PROD13868</t>
  </si>
  <si>
    <t xml:space="preserve">PROD13869</t>
  </si>
  <si>
    <t xml:space="preserve">PROD13870</t>
  </si>
  <si>
    <t xml:space="preserve">PROD13871</t>
  </si>
  <si>
    <t xml:space="preserve">PROD13872</t>
  </si>
  <si>
    <t xml:space="preserve">PROD13873</t>
  </si>
  <si>
    <t xml:space="preserve">PROD13874</t>
  </si>
  <si>
    <t xml:space="preserve">PROD13875</t>
  </si>
  <si>
    <t xml:space="preserve">PROD13876</t>
  </si>
  <si>
    <t xml:space="preserve">PROD13877</t>
  </si>
  <si>
    <t xml:space="preserve">PROD13878</t>
  </si>
  <si>
    <t xml:space="preserve">PROD13879</t>
  </si>
  <si>
    <t xml:space="preserve">PROD13880</t>
  </si>
  <si>
    <t xml:space="preserve">PROD13881</t>
  </si>
  <si>
    <t xml:space="preserve">PROD13882</t>
  </si>
  <si>
    <t xml:space="preserve">PROD13883</t>
  </si>
  <si>
    <t xml:space="preserve">PROD13884</t>
  </si>
  <si>
    <t xml:space="preserve">PROD13885</t>
  </si>
  <si>
    <t xml:space="preserve">PROD13886</t>
  </si>
  <si>
    <t xml:space="preserve">PROD13887</t>
  </si>
  <si>
    <t xml:space="preserve">PROD13888</t>
  </si>
  <si>
    <t xml:space="preserve">PROD13889</t>
  </si>
  <si>
    <t xml:space="preserve">PROD13890</t>
  </si>
  <si>
    <t xml:space="preserve">PROD13891</t>
  </si>
  <si>
    <t xml:space="preserve">PROD13892</t>
  </si>
  <si>
    <t xml:space="preserve">PROD13893</t>
  </si>
  <si>
    <t xml:space="preserve">PROD13894</t>
  </si>
  <si>
    <t xml:space="preserve">PROD13895</t>
  </si>
  <si>
    <t xml:space="preserve">PROD13896</t>
  </si>
  <si>
    <t xml:space="preserve">PROD13897</t>
  </si>
  <si>
    <t xml:space="preserve">PROD13898</t>
  </si>
  <si>
    <t xml:space="preserve">PROD13899</t>
  </si>
  <si>
    <t xml:space="preserve">PROD13900</t>
  </si>
  <si>
    <t xml:space="preserve">PROD13901</t>
  </si>
  <si>
    <t xml:space="preserve">PROD13902</t>
  </si>
  <si>
    <t xml:space="preserve">PROD13903</t>
  </si>
  <si>
    <t xml:space="preserve">PROD13904</t>
  </si>
  <si>
    <t xml:space="preserve">PROD13905</t>
  </si>
  <si>
    <t xml:space="preserve">PROD13906</t>
  </si>
  <si>
    <t xml:space="preserve">PROD13907</t>
  </si>
  <si>
    <t xml:space="preserve">PROD13908</t>
  </si>
  <si>
    <t xml:space="preserve">PROD13909</t>
  </si>
  <si>
    <t xml:space="preserve">PROD13910</t>
  </si>
  <si>
    <t xml:space="preserve">PROD13911</t>
  </si>
  <si>
    <t xml:space="preserve">PROD13912</t>
  </si>
  <si>
    <t xml:space="preserve">PROD13913</t>
  </si>
  <si>
    <t xml:space="preserve">PROD13914</t>
  </si>
  <si>
    <t xml:space="preserve">PROD13915</t>
  </si>
  <si>
    <t xml:space="preserve">PROD13916</t>
  </si>
  <si>
    <t xml:space="preserve">PROD13917</t>
  </si>
  <si>
    <t xml:space="preserve">PROD13918</t>
  </si>
  <si>
    <t xml:space="preserve">PROD13919</t>
  </si>
  <si>
    <t xml:space="preserve">PROD13920</t>
  </si>
  <si>
    <t xml:space="preserve">PROD13921</t>
  </si>
  <si>
    <t xml:space="preserve">PROD13922</t>
  </si>
  <si>
    <t xml:space="preserve">PROD13923</t>
  </si>
  <si>
    <t xml:space="preserve">PROD13924</t>
  </si>
  <si>
    <t xml:space="preserve">PROD13925</t>
  </si>
  <si>
    <t xml:space="preserve">PROD13926</t>
  </si>
  <si>
    <t xml:space="preserve">PROD13927</t>
  </si>
  <si>
    <t xml:space="preserve">PROD13928</t>
  </si>
  <si>
    <t xml:space="preserve">PROD13929</t>
  </si>
  <si>
    <t xml:space="preserve">PROD13930</t>
  </si>
  <si>
    <t xml:space="preserve">PROD13931</t>
  </si>
  <si>
    <t xml:space="preserve">PROD13932</t>
  </si>
  <si>
    <t xml:space="preserve">PROD13933</t>
  </si>
  <si>
    <t xml:space="preserve">PROD13934</t>
  </si>
  <si>
    <t xml:space="preserve">PROD13935</t>
  </si>
  <si>
    <t xml:space="preserve">PROD13936</t>
  </si>
  <si>
    <t xml:space="preserve">PROD13937</t>
  </si>
  <si>
    <t xml:space="preserve">PROD13938</t>
  </si>
  <si>
    <t xml:space="preserve">PROD13939</t>
  </si>
  <si>
    <t xml:space="preserve">PROD13940</t>
  </si>
  <si>
    <t xml:space="preserve">PROD13941</t>
  </si>
  <si>
    <t xml:space="preserve">PROD13942</t>
  </si>
  <si>
    <t xml:space="preserve">PROD13943</t>
  </si>
  <si>
    <t xml:space="preserve">PROD13944</t>
  </si>
  <si>
    <t xml:space="preserve">PROD13945</t>
  </si>
  <si>
    <t xml:space="preserve">PROD13946</t>
  </si>
  <si>
    <t xml:space="preserve">PROD13947</t>
  </si>
  <si>
    <t xml:space="preserve">PROD13948</t>
  </si>
  <si>
    <t xml:space="preserve">PROD13949</t>
  </si>
  <si>
    <t xml:space="preserve">PROD13950</t>
  </si>
  <si>
    <t xml:space="preserve">PROD13951</t>
  </si>
  <si>
    <t xml:space="preserve">PROD13952</t>
  </si>
  <si>
    <t xml:space="preserve">PROD13953</t>
  </si>
  <si>
    <t xml:space="preserve">PROD13954</t>
  </si>
  <si>
    <t xml:space="preserve">PROD13955</t>
  </si>
  <si>
    <t xml:space="preserve">PROD13956</t>
  </si>
  <si>
    <t xml:space="preserve">PROD13957</t>
  </si>
  <si>
    <t xml:space="preserve">PROD13958</t>
  </si>
  <si>
    <t xml:space="preserve">PROD13959</t>
  </si>
  <si>
    <t xml:space="preserve">PROD13960</t>
  </si>
  <si>
    <t xml:space="preserve">PROD13961</t>
  </si>
  <si>
    <t xml:space="preserve">PROD13962</t>
  </si>
  <si>
    <t xml:space="preserve">PROD13963</t>
  </si>
  <si>
    <t xml:space="preserve">PROD13964</t>
  </si>
  <si>
    <t xml:space="preserve">PROD13965</t>
  </si>
  <si>
    <t xml:space="preserve">PROD13966</t>
  </si>
  <si>
    <t xml:space="preserve">PROD13967</t>
  </si>
  <si>
    <t xml:space="preserve">PROD13968</t>
  </si>
  <si>
    <t xml:space="preserve">PROD13969</t>
  </si>
  <si>
    <t xml:space="preserve">PROD13970</t>
  </si>
  <si>
    <t xml:space="preserve">PROD13971</t>
  </si>
  <si>
    <t xml:space="preserve">PROD13972</t>
  </si>
  <si>
    <t xml:space="preserve">PROD13973</t>
  </si>
  <si>
    <t xml:space="preserve">PROD13974</t>
  </si>
  <si>
    <t xml:space="preserve">PROD13975</t>
  </si>
  <si>
    <t xml:space="preserve">PROD13976</t>
  </si>
  <si>
    <t xml:space="preserve">PROD13977</t>
  </si>
  <si>
    <t xml:space="preserve">PROD13978</t>
  </si>
  <si>
    <t xml:space="preserve">PROD13979</t>
  </si>
  <si>
    <t xml:space="preserve">PROD13980</t>
  </si>
  <si>
    <t xml:space="preserve">PROD13981</t>
  </si>
  <si>
    <t xml:space="preserve">PROD13982</t>
  </si>
  <si>
    <t xml:space="preserve">PROD13983</t>
  </si>
  <si>
    <t xml:space="preserve">PROD13984</t>
  </si>
  <si>
    <t xml:space="preserve">PROD13985</t>
  </si>
  <si>
    <t xml:space="preserve">PROD13986</t>
  </si>
  <si>
    <t xml:space="preserve">PROD13987</t>
  </si>
  <si>
    <t xml:space="preserve">PROD13988</t>
  </si>
  <si>
    <t xml:space="preserve">PROD13989</t>
  </si>
  <si>
    <t xml:space="preserve">PROD13990</t>
  </si>
  <si>
    <t xml:space="preserve">PROD13991</t>
  </si>
  <si>
    <t xml:space="preserve">PROD13992</t>
  </si>
  <si>
    <t xml:space="preserve">PROD13993</t>
  </si>
  <si>
    <t xml:space="preserve">PROD13994</t>
  </si>
  <si>
    <t xml:space="preserve">PROD13995</t>
  </si>
  <si>
    <t xml:space="preserve">PROD13996</t>
  </si>
  <si>
    <t xml:space="preserve">PROD13997</t>
  </si>
  <si>
    <t xml:space="preserve">PROD13998</t>
  </si>
  <si>
    <t xml:space="preserve">PROD13999</t>
  </si>
  <si>
    <t xml:space="preserve">PROD14000</t>
  </si>
  <si>
    <t xml:space="preserve">PROD14001</t>
  </si>
  <si>
    <t xml:space="preserve">PROD14002</t>
  </si>
  <si>
    <t xml:space="preserve">PROD14003</t>
  </si>
  <si>
    <t xml:space="preserve">PROD14004</t>
  </si>
  <si>
    <t xml:space="preserve">PROD14005</t>
  </si>
  <si>
    <t xml:space="preserve">PROD14006</t>
  </si>
  <si>
    <t xml:space="preserve">PROD14007</t>
  </si>
  <si>
    <t xml:space="preserve">PROD14008</t>
  </si>
  <si>
    <t xml:space="preserve">PROD14009</t>
  </si>
  <si>
    <t xml:space="preserve">PROD14010</t>
  </si>
  <si>
    <t xml:space="preserve">PROD14011</t>
  </si>
  <si>
    <t xml:space="preserve">PROD14012</t>
  </si>
  <si>
    <t xml:space="preserve">PROD14013</t>
  </si>
  <si>
    <t xml:space="preserve">PROD14014</t>
  </si>
  <si>
    <t xml:space="preserve">PROD14015</t>
  </si>
  <si>
    <t xml:space="preserve">PROD14016</t>
  </si>
  <si>
    <t xml:space="preserve">PROD14017</t>
  </si>
  <si>
    <t xml:space="preserve">PROD14018</t>
  </si>
  <si>
    <t xml:space="preserve">PROD14019</t>
  </si>
  <si>
    <t xml:space="preserve">PROD14020</t>
  </si>
  <si>
    <t xml:space="preserve">PROD14021</t>
  </si>
  <si>
    <t xml:space="preserve">PROD14022</t>
  </si>
  <si>
    <t xml:space="preserve">PROD14023</t>
  </si>
  <si>
    <t xml:space="preserve">PROD14024</t>
  </si>
  <si>
    <t xml:space="preserve">PROD14025</t>
  </si>
  <si>
    <t xml:space="preserve">PROD14026</t>
  </si>
  <si>
    <t xml:space="preserve">PROD14027</t>
  </si>
  <si>
    <t xml:space="preserve">PROD14028</t>
  </si>
  <si>
    <t xml:space="preserve">PROD14029</t>
  </si>
  <si>
    <t xml:space="preserve">PROD14030</t>
  </si>
  <si>
    <t xml:space="preserve">PROD14031</t>
  </si>
  <si>
    <t xml:space="preserve">PROD14032</t>
  </si>
  <si>
    <t xml:space="preserve">PROD14033</t>
  </si>
  <si>
    <t xml:space="preserve">PROD14034</t>
  </si>
  <si>
    <t xml:space="preserve">PROD14035</t>
  </si>
  <si>
    <t xml:space="preserve">PROD14036</t>
  </si>
  <si>
    <t xml:space="preserve">PROD14037</t>
  </si>
  <si>
    <t xml:space="preserve">PROD14038</t>
  </si>
  <si>
    <t xml:space="preserve">PROD14039</t>
  </si>
  <si>
    <t xml:space="preserve">PROD14040</t>
  </si>
  <si>
    <t xml:space="preserve">PROD14041</t>
  </si>
  <si>
    <t xml:space="preserve">PROD14042</t>
  </si>
  <si>
    <t xml:space="preserve">PROD14043</t>
  </si>
  <si>
    <t xml:space="preserve">PROD14044</t>
  </si>
  <si>
    <t xml:space="preserve">PROD14045</t>
  </si>
  <si>
    <t xml:space="preserve">PROD14046</t>
  </si>
  <si>
    <t xml:space="preserve">PROD14047</t>
  </si>
  <si>
    <t xml:space="preserve">PROD14048</t>
  </si>
  <si>
    <t xml:space="preserve">PROD14049</t>
  </si>
  <si>
    <t xml:space="preserve">PROD14050</t>
  </si>
  <si>
    <t xml:space="preserve">PROD14051</t>
  </si>
  <si>
    <t xml:space="preserve">PROD14052</t>
  </si>
  <si>
    <t xml:space="preserve">PROD14053</t>
  </si>
  <si>
    <t xml:space="preserve">PROD14054</t>
  </si>
  <si>
    <t xml:space="preserve">PROD14055</t>
  </si>
  <si>
    <t xml:space="preserve">PROD14056</t>
  </si>
  <si>
    <t xml:space="preserve">PROD14057</t>
  </si>
  <si>
    <t xml:space="preserve">PROD14058</t>
  </si>
  <si>
    <t xml:space="preserve">PROD14059</t>
  </si>
  <si>
    <t xml:space="preserve">PROD14060</t>
  </si>
  <si>
    <t xml:space="preserve">PROD14061</t>
  </si>
  <si>
    <t xml:space="preserve">PROD14062</t>
  </si>
  <si>
    <t xml:space="preserve">PROD14063</t>
  </si>
  <si>
    <t xml:space="preserve">PROD14064</t>
  </si>
  <si>
    <t xml:space="preserve">PROD14065</t>
  </si>
  <si>
    <t xml:space="preserve">PROD14066</t>
  </si>
  <si>
    <t xml:space="preserve">PROD14067</t>
  </si>
  <si>
    <t xml:space="preserve">PROD14068</t>
  </si>
  <si>
    <t xml:space="preserve">PROD14069</t>
  </si>
  <si>
    <t xml:space="preserve">PROD14070</t>
  </si>
  <si>
    <t xml:space="preserve">PROD14071</t>
  </si>
  <si>
    <t xml:space="preserve">PROD14072</t>
  </si>
  <si>
    <t xml:space="preserve">PROD14073</t>
  </si>
  <si>
    <t xml:space="preserve">PROD14074</t>
  </si>
  <si>
    <t xml:space="preserve">PROD14075</t>
  </si>
  <si>
    <t xml:space="preserve">PROD14076</t>
  </si>
  <si>
    <t xml:space="preserve">PROD14077</t>
  </si>
  <si>
    <t xml:space="preserve">PROD14078</t>
  </si>
  <si>
    <t xml:space="preserve">PROD14079</t>
  </si>
  <si>
    <t xml:space="preserve">PROD14080</t>
  </si>
  <si>
    <t xml:space="preserve">PROD14081</t>
  </si>
  <si>
    <t xml:space="preserve">PROD14082</t>
  </si>
  <si>
    <t xml:space="preserve">PROD14083</t>
  </si>
  <si>
    <t xml:space="preserve">PROD14084</t>
  </si>
  <si>
    <t xml:space="preserve">PROD14085</t>
  </si>
  <si>
    <t xml:space="preserve">PROD14086</t>
  </si>
  <si>
    <t xml:space="preserve">PROD14087</t>
  </si>
  <si>
    <t xml:space="preserve">PROD14088</t>
  </si>
  <si>
    <t xml:space="preserve">PROD14089</t>
  </si>
  <si>
    <t xml:space="preserve">PROD14090</t>
  </si>
  <si>
    <t xml:space="preserve">PROD14091</t>
  </si>
  <si>
    <t xml:space="preserve">PROD14092</t>
  </si>
  <si>
    <t xml:space="preserve">PROD14093</t>
  </si>
  <si>
    <t xml:space="preserve">PROD14094</t>
  </si>
  <si>
    <t xml:space="preserve">PROD14095</t>
  </si>
  <si>
    <t xml:space="preserve">PROD14096</t>
  </si>
  <si>
    <t xml:space="preserve">PROD14097</t>
  </si>
  <si>
    <t xml:space="preserve">PROD14098</t>
  </si>
  <si>
    <t xml:space="preserve">PROD14099</t>
  </si>
  <si>
    <t xml:space="preserve">PROD14100</t>
  </si>
  <si>
    <t xml:space="preserve">PROD14101</t>
  </si>
  <si>
    <t xml:space="preserve">PROD14102</t>
  </si>
  <si>
    <t xml:space="preserve">PROD14103</t>
  </si>
  <si>
    <t xml:space="preserve">PROD14104</t>
  </si>
  <si>
    <t xml:space="preserve">PROD14105</t>
  </si>
  <si>
    <t xml:space="preserve">PROD14106</t>
  </si>
  <si>
    <t xml:space="preserve">PROD14107</t>
  </si>
  <si>
    <t xml:space="preserve">PROD14108</t>
  </si>
  <si>
    <t xml:space="preserve">PROD14109</t>
  </si>
  <si>
    <t xml:space="preserve">PROD14110</t>
  </si>
  <si>
    <t xml:space="preserve">PROD14111</t>
  </si>
  <si>
    <t xml:space="preserve">PROD14112</t>
  </si>
  <si>
    <t xml:space="preserve">PROD14113</t>
  </si>
  <si>
    <t xml:space="preserve">PROD14114</t>
  </si>
  <si>
    <t xml:space="preserve">PROD14115</t>
  </si>
  <si>
    <t xml:space="preserve">PROD14116</t>
  </si>
  <si>
    <t xml:space="preserve">PROD14117</t>
  </si>
  <si>
    <t xml:space="preserve">PROD14118</t>
  </si>
  <si>
    <t xml:space="preserve">PROD14119</t>
  </si>
  <si>
    <t xml:space="preserve">PROD14120</t>
  </si>
  <si>
    <t xml:space="preserve">PROD14121</t>
  </si>
  <si>
    <t xml:space="preserve">PROD14122</t>
  </si>
  <si>
    <t xml:space="preserve">PROD14123</t>
  </si>
  <si>
    <t xml:space="preserve">PROD14124</t>
  </si>
  <si>
    <t xml:space="preserve">PROD14125</t>
  </si>
  <si>
    <t xml:space="preserve">PROD14126</t>
  </si>
  <si>
    <t xml:space="preserve">PROD14127</t>
  </si>
  <si>
    <t xml:space="preserve">PROD14128</t>
  </si>
  <si>
    <t xml:space="preserve">PROD14129</t>
  </si>
  <si>
    <t xml:space="preserve">PROD14130</t>
  </si>
  <si>
    <t xml:space="preserve">PROD14131</t>
  </si>
  <si>
    <t xml:space="preserve">PROD14132</t>
  </si>
  <si>
    <t xml:space="preserve">PROD14133</t>
  </si>
  <si>
    <t xml:space="preserve">PROD14134</t>
  </si>
  <si>
    <t xml:space="preserve">PROD14135</t>
  </si>
  <si>
    <t xml:space="preserve">PROD14136</t>
  </si>
  <si>
    <t xml:space="preserve">PROD14137</t>
  </si>
  <si>
    <t xml:space="preserve">PROD14138</t>
  </si>
  <si>
    <t xml:space="preserve">PROD14139</t>
  </si>
  <si>
    <t xml:space="preserve">PROD14140</t>
  </si>
  <si>
    <t xml:space="preserve">PROD14141</t>
  </si>
  <si>
    <t xml:space="preserve">PROD14142</t>
  </si>
  <si>
    <t xml:space="preserve">PROD14143</t>
  </si>
  <si>
    <t xml:space="preserve">PROD14144</t>
  </si>
  <si>
    <t xml:space="preserve">PROD14145</t>
  </si>
  <si>
    <t xml:space="preserve">PROD14146</t>
  </si>
  <si>
    <t xml:space="preserve">PROD14147</t>
  </si>
  <si>
    <t xml:space="preserve">PROD14148</t>
  </si>
  <si>
    <t xml:space="preserve">PROD14149</t>
  </si>
  <si>
    <t xml:space="preserve">PROD14150</t>
  </si>
  <si>
    <t xml:space="preserve">PROD14151</t>
  </si>
  <si>
    <t xml:space="preserve">PROD14152</t>
  </si>
  <si>
    <t xml:space="preserve">PROD14153</t>
  </si>
  <si>
    <t xml:space="preserve">PROD14154</t>
  </si>
  <si>
    <t xml:space="preserve">PROD14155</t>
  </si>
  <si>
    <t xml:space="preserve">PROD14156</t>
  </si>
  <si>
    <t xml:space="preserve">PROD14157</t>
  </si>
  <si>
    <t xml:space="preserve">PROD14158</t>
  </si>
  <si>
    <t xml:space="preserve">PROD14159</t>
  </si>
  <si>
    <t xml:space="preserve">PROD14160</t>
  </si>
  <si>
    <t xml:space="preserve">PROD14161</t>
  </si>
  <si>
    <t xml:space="preserve">PROD14162</t>
  </si>
  <si>
    <t xml:space="preserve">PROD14163</t>
  </si>
  <si>
    <t xml:space="preserve">PROD14164</t>
  </si>
  <si>
    <t xml:space="preserve">PROD14165</t>
  </si>
  <si>
    <t xml:space="preserve">PROD14166</t>
  </si>
  <si>
    <t xml:space="preserve">PROD14167</t>
  </si>
  <si>
    <t xml:space="preserve">PROD14168</t>
  </si>
  <si>
    <t xml:space="preserve">PROD14169</t>
  </si>
  <si>
    <t xml:space="preserve">PROD14170</t>
  </si>
  <si>
    <t xml:space="preserve">PROD14171</t>
  </si>
  <si>
    <t xml:space="preserve">PROD14172</t>
  </si>
  <si>
    <t xml:space="preserve">PROD14173</t>
  </si>
  <si>
    <t xml:space="preserve">PROD14174</t>
  </si>
  <si>
    <t xml:space="preserve">PROD14175</t>
  </si>
  <si>
    <t xml:space="preserve">PROD14176</t>
  </si>
  <si>
    <t xml:space="preserve">PROD14177</t>
  </si>
  <si>
    <t xml:space="preserve">PROD14178</t>
  </si>
  <si>
    <t xml:space="preserve">PROD14179</t>
  </si>
  <si>
    <t xml:space="preserve">PROD14180</t>
  </si>
  <si>
    <t xml:space="preserve">PROD14181</t>
  </si>
  <si>
    <t xml:space="preserve">PROD14182</t>
  </si>
  <si>
    <t xml:space="preserve">PROD14183</t>
  </si>
  <si>
    <t xml:space="preserve">PROD14184</t>
  </si>
  <si>
    <t xml:space="preserve">PROD14185</t>
  </si>
  <si>
    <t xml:space="preserve">PROD14186</t>
  </si>
  <si>
    <t xml:space="preserve">PROD14187</t>
  </si>
  <si>
    <t xml:space="preserve">PROD14188</t>
  </si>
  <si>
    <t xml:space="preserve">PROD14189</t>
  </si>
  <si>
    <t xml:space="preserve">PROD14190</t>
  </si>
  <si>
    <t xml:space="preserve">PROD14191</t>
  </si>
  <si>
    <t xml:space="preserve">PROD14192</t>
  </si>
  <si>
    <t xml:space="preserve">PROD14193</t>
  </si>
  <si>
    <t xml:space="preserve">PROD14194</t>
  </si>
  <si>
    <t xml:space="preserve">PROD14195</t>
  </si>
  <si>
    <t xml:space="preserve">PROD14196</t>
  </si>
  <si>
    <t xml:space="preserve">PROD14197</t>
  </si>
  <si>
    <t xml:space="preserve">PROD14198</t>
  </si>
  <si>
    <t xml:space="preserve">PROD14199</t>
  </si>
  <si>
    <t xml:space="preserve">PROD14200</t>
  </si>
  <si>
    <t xml:space="preserve">PROD14201</t>
  </si>
  <si>
    <t xml:space="preserve">PROD14202</t>
  </si>
  <si>
    <t xml:space="preserve">PROD14203</t>
  </si>
  <si>
    <t xml:space="preserve">PROD14204</t>
  </si>
  <si>
    <t xml:space="preserve">PROD14205</t>
  </si>
  <si>
    <t xml:space="preserve">PROD14206</t>
  </si>
  <si>
    <t xml:space="preserve">PROD14207</t>
  </si>
  <si>
    <t xml:space="preserve">PROD14208</t>
  </si>
  <si>
    <t xml:space="preserve">PROD14209</t>
  </si>
  <si>
    <t xml:space="preserve">PROD14210</t>
  </si>
  <si>
    <t xml:space="preserve">PROD14211</t>
  </si>
  <si>
    <t xml:space="preserve">PROD14212</t>
  </si>
  <si>
    <t xml:space="preserve">PROD14213</t>
  </si>
  <si>
    <t xml:space="preserve">PROD14214</t>
  </si>
  <si>
    <t xml:space="preserve">PROD14215</t>
  </si>
  <si>
    <t xml:space="preserve">PROD14216</t>
  </si>
  <si>
    <t xml:space="preserve">PROD14217</t>
  </si>
  <si>
    <t xml:space="preserve">PROD14218</t>
  </si>
  <si>
    <t xml:space="preserve">PROD14219</t>
  </si>
  <si>
    <t xml:space="preserve">PROD14220</t>
  </si>
  <si>
    <t xml:space="preserve">PROD14221</t>
  </si>
  <si>
    <t xml:space="preserve">PROD14222</t>
  </si>
  <si>
    <t xml:space="preserve">PROD14223</t>
  </si>
  <si>
    <t xml:space="preserve">PROD14224</t>
  </si>
  <si>
    <t xml:space="preserve">PROD14225</t>
  </si>
  <si>
    <t xml:space="preserve">PROD14226</t>
  </si>
  <si>
    <t xml:space="preserve">PROD14227</t>
  </si>
  <si>
    <t xml:space="preserve">PROD14228</t>
  </si>
  <si>
    <t xml:space="preserve">PROD14229</t>
  </si>
  <si>
    <t xml:space="preserve">PROD14230</t>
  </si>
  <si>
    <t xml:space="preserve">PROD14231</t>
  </si>
  <si>
    <t xml:space="preserve">PROD14232</t>
  </si>
  <si>
    <t xml:space="preserve">PROD14233</t>
  </si>
  <si>
    <t xml:space="preserve">PROD14234</t>
  </si>
  <si>
    <t xml:space="preserve">PROD14235</t>
  </si>
  <si>
    <t xml:space="preserve">PROD14236</t>
  </si>
  <si>
    <t xml:space="preserve">PROD14237</t>
  </si>
  <si>
    <t xml:space="preserve">PROD14238</t>
  </si>
  <si>
    <t xml:space="preserve">PROD14239</t>
  </si>
  <si>
    <t xml:space="preserve">PROD14240</t>
  </si>
  <si>
    <t xml:space="preserve">PROD14241</t>
  </si>
  <si>
    <t xml:space="preserve">PROD14242</t>
  </si>
  <si>
    <t xml:space="preserve">PROD14243</t>
  </si>
  <si>
    <t xml:space="preserve">PROD14244</t>
  </si>
  <si>
    <t xml:space="preserve">PROD14245</t>
  </si>
  <si>
    <t xml:space="preserve">PROD14246</t>
  </si>
  <si>
    <t xml:space="preserve">PROD14247</t>
  </si>
  <si>
    <t xml:space="preserve">PROD14248</t>
  </si>
  <si>
    <t xml:space="preserve">PROD14249</t>
  </si>
  <si>
    <t xml:space="preserve">PROD14250</t>
  </si>
  <si>
    <t xml:space="preserve">PROD14251</t>
  </si>
  <si>
    <t xml:space="preserve">PROD14252</t>
  </si>
  <si>
    <t xml:space="preserve">PROD14253</t>
  </si>
  <si>
    <t xml:space="preserve">PROD14254</t>
  </si>
  <si>
    <t xml:space="preserve">PROD14255</t>
  </si>
  <si>
    <t xml:space="preserve">PROD14256</t>
  </si>
  <si>
    <t xml:space="preserve">PROD14257</t>
  </si>
  <si>
    <t xml:space="preserve">PROD14258</t>
  </si>
  <si>
    <t xml:space="preserve">PROD14259</t>
  </si>
  <si>
    <t xml:space="preserve">PROD14260</t>
  </si>
  <si>
    <t xml:space="preserve">PROD14261</t>
  </si>
  <si>
    <t xml:space="preserve">PROD14262</t>
  </si>
  <si>
    <t xml:space="preserve">PROD14263</t>
  </si>
  <si>
    <t xml:space="preserve">PROD14264</t>
  </si>
  <si>
    <t xml:space="preserve">PROD14265</t>
  </si>
  <si>
    <t xml:space="preserve">PROD14266</t>
  </si>
  <si>
    <t xml:space="preserve">PROD14267</t>
  </si>
  <si>
    <t xml:space="preserve">PROD14268</t>
  </si>
  <si>
    <t xml:space="preserve">PROD14269</t>
  </si>
  <si>
    <t xml:space="preserve">PROD14270</t>
  </si>
  <si>
    <t xml:space="preserve">PROD14271</t>
  </si>
  <si>
    <t xml:space="preserve">PROD14272</t>
  </si>
  <si>
    <t xml:space="preserve">PROD14273</t>
  </si>
  <si>
    <t xml:space="preserve">PROD14274</t>
  </si>
  <si>
    <t xml:space="preserve">PROD14275</t>
  </si>
  <si>
    <t xml:space="preserve">PROD14276</t>
  </si>
  <si>
    <t xml:space="preserve">PROD14277</t>
  </si>
  <si>
    <t xml:space="preserve">PROD14278</t>
  </si>
  <si>
    <t xml:space="preserve">PROD14279</t>
  </si>
  <si>
    <t xml:space="preserve">PROD14280</t>
  </si>
  <si>
    <t xml:space="preserve">PROD14281</t>
  </si>
  <si>
    <t xml:space="preserve">PROD14282</t>
  </si>
  <si>
    <t xml:space="preserve">PROD14283</t>
  </si>
  <si>
    <t xml:space="preserve">PROD14284</t>
  </si>
  <si>
    <t xml:space="preserve">PROD14285</t>
  </si>
  <si>
    <t xml:space="preserve">PROD14286</t>
  </si>
  <si>
    <t xml:space="preserve">PROD14287</t>
  </si>
  <si>
    <t xml:space="preserve">PROD14288</t>
  </si>
  <si>
    <t xml:space="preserve">PROD14289</t>
  </si>
  <si>
    <t xml:space="preserve">PROD14290</t>
  </si>
  <si>
    <t xml:space="preserve">PROD14291</t>
  </si>
  <si>
    <t xml:space="preserve">PROD14292</t>
  </si>
  <si>
    <t xml:space="preserve">PROD14293</t>
  </si>
  <si>
    <t xml:space="preserve">PROD14294</t>
  </si>
  <si>
    <t xml:space="preserve">PROD14295</t>
  </si>
  <si>
    <t xml:space="preserve">PROD14296</t>
  </si>
  <si>
    <t xml:space="preserve">PROD14297</t>
  </si>
  <si>
    <t xml:space="preserve">PROD14298</t>
  </si>
  <si>
    <t xml:space="preserve">PROD14299</t>
  </si>
  <si>
    <t xml:space="preserve">PROD14300</t>
  </si>
  <si>
    <t xml:space="preserve">PROD14301</t>
  </si>
  <si>
    <t xml:space="preserve">PROD14302</t>
  </si>
  <si>
    <t xml:space="preserve">PROD14303</t>
  </si>
  <si>
    <t xml:space="preserve">PROD14304</t>
  </si>
  <si>
    <t xml:space="preserve">PROD14305</t>
  </si>
  <si>
    <t xml:space="preserve">PROD14306</t>
  </si>
  <si>
    <t xml:space="preserve">PROD14307</t>
  </si>
  <si>
    <t xml:space="preserve">PROD14308</t>
  </si>
  <si>
    <t xml:space="preserve">PROD14309</t>
  </si>
  <si>
    <t xml:space="preserve">PROD14310</t>
  </si>
  <si>
    <t xml:space="preserve">PROD14311</t>
  </si>
  <si>
    <t xml:space="preserve">PROD14312</t>
  </si>
  <si>
    <t xml:space="preserve">PROD14313</t>
  </si>
  <si>
    <t xml:space="preserve">PROD14314</t>
  </si>
  <si>
    <t xml:space="preserve">PROD14315</t>
  </si>
  <si>
    <t xml:space="preserve">PROD14316</t>
  </si>
  <si>
    <t xml:space="preserve">PROD14317</t>
  </si>
  <si>
    <t xml:space="preserve">PROD14318</t>
  </si>
  <si>
    <t xml:space="preserve">PROD14319</t>
  </si>
  <si>
    <t xml:space="preserve">PROD14320</t>
  </si>
  <si>
    <t xml:space="preserve">PROD14321</t>
  </si>
  <si>
    <t xml:space="preserve">PROD14322</t>
  </si>
  <si>
    <t xml:space="preserve">PROD14323</t>
  </si>
  <si>
    <t xml:space="preserve">PROD14324</t>
  </si>
  <si>
    <t xml:space="preserve">PROD14325</t>
  </si>
  <si>
    <t xml:space="preserve">PROD14326</t>
  </si>
  <si>
    <t xml:space="preserve">PROD14327</t>
  </si>
  <si>
    <t xml:space="preserve">PROD14328</t>
  </si>
  <si>
    <t xml:space="preserve">PROD14329</t>
  </si>
  <si>
    <t xml:space="preserve">PROD14330</t>
  </si>
  <si>
    <t xml:space="preserve">PROD14331</t>
  </si>
  <si>
    <t xml:space="preserve">PROD14332</t>
  </si>
  <si>
    <t xml:space="preserve">PROD14333</t>
  </si>
  <si>
    <t xml:space="preserve">PROD14334</t>
  </si>
  <si>
    <t xml:space="preserve">PROD14335</t>
  </si>
  <si>
    <t xml:space="preserve">PROD14336</t>
  </si>
  <si>
    <t xml:space="preserve">PROD14337</t>
  </si>
  <si>
    <t xml:space="preserve">PROD14338</t>
  </si>
  <si>
    <t xml:space="preserve">PROD14339</t>
  </si>
  <si>
    <t xml:space="preserve">PROD14340</t>
  </si>
  <si>
    <t xml:space="preserve">PROD14341</t>
  </si>
  <si>
    <t xml:space="preserve">PROD14342</t>
  </si>
  <si>
    <t xml:space="preserve">PROD14343</t>
  </si>
  <si>
    <t xml:space="preserve">PROD14344</t>
  </si>
  <si>
    <t xml:space="preserve">PROD14345</t>
  </si>
  <si>
    <t xml:space="preserve">PROD14346</t>
  </si>
  <si>
    <t xml:space="preserve">PROD14347</t>
  </si>
  <si>
    <t xml:space="preserve">PROD14348</t>
  </si>
  <si>
    <t xml:space="preserve">PROD14349</t>
  </si>
  <si>
    <t xml:space="preserve">PROD14350</t>
  </si>
  <si>
    <t xml:space="preserve">PROD14351</t>
  </si>
  <si>
    <t xml:space="preserve">PROD14352</t>
  </si>
  <si>
    <t xml:space="preserve">PROD14353</t>
  </si>
  <si>
    <t xml:space="preserve">PROD14354</t>
  </si>
  <si>
    <t xml:space="preserve">PROD14355</t>
  </si>
  <si>
    <t xml:space="preserve">PROD14356</t>
  </si>
  <si>
    <t xml:space="preserve">PROD14357</t>
  </si>
  <si>
    <t xml:space="preserve">PROD14358</t>
  </si>
  <si>
    <t xml:space="preserve">PROD14359</t>
  </si>
  <si>
    <t xml:space="preserve">PROD14360</t>
  </si>
  <si>
    <t xml:space="preserve">PROD14361</t>
  </si>
  <si>
    <t xml:space="preserve">PROD14362</t>
  </si>
  <si>
    <t xml:space="preserve">PROD14363</t>
  </si>
  <si>
    <t xml:space="preserve">PROD14364</t>
  </si>
  <si>
    <t xml:space="preserve">PROD14365</t>
  </si>
  <si>
    <t xml:space="preserve">PROD14366</t>
  </si>
  <si>
    <t xml:space="preserve">PROD14367</t>
  </si>
  <si>
    <t xml:space="preserve">PROD14368</t>
  </si>
  <si>
    <t xml:space="preserve">PROD14369</t>
  </si>
  <si>
    <t xml:space="preserve">PROD14370</t>
  </si>
  <si>
    <t xml:space="preserve">PROD14371</t>
  </si>
  <si>
    <t xml:space="preserve">PROD14372</t>
  </si>
  <si>
    <t xml:space="preserve">PROD14373</t>
  </si>
  <si>
    <t xml:space="preserve">PROD14374</t>
  </si>
  <si>
    <t xml:space="preserve">PROD14375</t>
  </si>
  <si>
    <t xml:space="preserve">PROD14376</t>
  </si>
  <si>
    <t xml:space="preserve">PROD14377</t>
  </si>
  <si>
    <t xml:space="preserve">PROD14378</t>
  </si>
  <si>
    <t xml:space="preserve">PROD14379</t>
  </si>
  <si>
    <t xml:space="preserve">PROD14380</t>
  </si>
  <si>
    <t xml:space="preserve">PROD14381</t>
  </si>
  <si>
    <t xml:space="preserve">PROD14382</t>
  </si>
  <si>
    <t xml:space="preserve">PROD14383</t>
  </si>
  <si>
    <t xml:space="preserve">PROD14384</t>
  </si>
  <si>
    <t xml:space="preserve">PROD14385</t>
  </si>
  <si>
    <t xml:space="preserve">PROD14386</t>
  </si>
  <si>
    <t xml:space="preserve">PROD14387</t>
  </si>
  <si>
    <t xml:space="preserve">PROD14388</t>
  </si>
  <si>
    <t xml:space="preserve">PROD14389</t>
  </si>
  <si>
    <t xml:space="preserve">PROD14390</t>
  </si>
  <si>
    <t xml:space="preserve">PROD14391</t>
  </si>
  <si>
    <t xml:space="preserve">PROD14392</t>
  </si>
  <si>
    <t xml:space="preserve">PROD14393</t>
  </si>
  <si>
    <t xml:space="preserve">PROD14394</t>
  </si>
  <si>
    <t xml:space="preserve">PROD14395</t>
  </si>
  <si>
    <t xml:space="preserve">PROD14396</t>
  </si>
  <si>
    <t xml:space="preserve">PROD14397</t>
  </si>
  <si>
    <t xml:space="preserve">PROD14398</t>
  </si>
  <si>
    <t xml:space="preserve">PROD14399</t>
  </si>
  <si>
    <t xml:space="preserve">PROD14400</t>
  </si>
  <si>
    <t xml:space="preserve">PROD14401</t>
  </si>
  <si>
    <t xml:space="preserve">PROD14402</t>
  </si>
  <si>
    <t xml:space="preserve">PROD14403</t>
  </si>
  <si>
    <t xml:space="preserve">PROD14404</t>
  </si>
  <si>
    <t xml:space="preserve">PROD14405</t>
  </si>
  <si>
    <t xml:space="preserve">PROD14406</t>
  </si>
  <si>
    <t xml:space="preserve">PROD14407</t>
  </si>
  <si>
    <t xml:space="preserve">PROD14408</t>
  </si>
  <si>
    <t xml:space="preserve">PROD14409</t>
  </si>
  <si>
    <t xml:space="preserve">PROD14410</t>
  </si>
  <si>
    <t xml:space="preserve">PROD14411</t>
  </si>
  <si>
    <t xml:space="preserve">PROD14412</t>
  </si>
  <si>
    <t xml:space="preserve">PROD14413</t>
  </si>
  <si>
    <t xml:space="preserve">PROD14414</t>
  </si>
  <si>
    <t xml:space="preserve">PROD14415</t>
  </si>
  <si>
    <t xml:space="preserve">PROD14416</t>
  </si>
  <si>
    <t xml:space="preserve">PROD14417</t>
  </si>
  <si>
    <t xml:space="preserve">PROD14418</t>
  </si>
  <si>
    <t xml:space="preserve">PROD14419</t>
  </si>
  <si>
    <t xml:space="preserve">PROD14420</t>
  </si>
  <si>
    <t xml:space="preserve">PROD14421</t>
  </si>
  <si>
    <t xml:space="preserve">PROD14422</t>
  </si>
  <si>
    <t xml:space="preserve">PROD14423</t>
  </si>
  <si>
    <t xml:space="preserve">PROD14424</t>
  </si>
  <si>
    <t xml:space="preserve">PROD14425</t>
  </si>
  <si>
    <t xml:space="preserve">PROD14426</t>
  </si>
  <si>
    <t xml:space="preserve">PROD14427</t>
  </si>
  <si>
    <t xml:space="preserve">PROD14428</t>
  </si>
  <si>
    <t xml:space="preserve">PROD14429</t>
  </si>
  <si>
    <t xml:space="preserve">PROD14430</t>
  </si>
  <si>
    <t xml:space="preserve">PROD14431</t>
  </si>
  <si>
    <t xml:space="preserve">PROD14432</t>
  </si>
  <si>
    <t xml:space="preserve">PROD14433</t>
  </si>
  <si>
    <t xml:space="preserve">PROD14434</t>
  </si>
  <si>
    <t xml:space="preserve">PROD14435</t>
  </si>
  <si>
    <t xml:space="preserve">PROD14436</t>
  </si>
  <si>
    <t xml:space="preserve">PROD14437</t>
  </si>
  <si>
    <t xml:space="preserve">PROD14438</t>
  </si>
  <si>
    <t xml:space="preserve">PROD14439</t>
  </si>
  <si>
    <t xml:space="preserve">PROD14440</t>
  </si>
  <si>
    <t xml:space="preserve">PROD14441</t>
  </si>
  <si>
    <t xml:space="preserve">PROD14442</t>
  </si>
  <si>
    <t xml:space="preserve">PROD14443</t>
  </si>
  <si>
    <t xml:space="preserve">PROD14444</t>
  </si>
  <si>
    <t xml:space="preserve">PROD14445</t>
  </si>
  <si>
    <t xml:space="preserve">PROD14446</t>
  </si>
  <si>
    <t xml:space="preserve">PROD14447</t>
  </si>
  <si>
    <t xml:space="preserve">PROD14448</t>
  </si>
  <si>
    <t xml:space="preserve">PROD14449</t>
  </si>
  <si>
    <t xml:space="preserve">PROD14450</t>
  </si>
  <si>
    <t xml:space="preserve">PROD14451</t>
  </si>
  <si>
    <t xml:space="preserve">PROD14452</t>
  </si>
  <si>
    <t xml:space="preserve">PROD14453</t>
  </si>
  <si>
    <t xml:space="preserve">PROD14454</t>
  </si>
  <si>
    <t xml:space="preserve">PROD14455</t>
  </si>
  <si>
    <t xml:space="preserve">PROD14456</t>
  </si>
  <si>
    <t xml:space="preserve">PROD14457</t>
  </si>
  <si>
    <t xml:space="preserve">PROD14458</t>
  </si>
  <si>
    <t xml:space="preserve">PROD14459</t>
  </si>
  <si>
    <t xml:space="preserve">PROD14460</t>
  </si>
  <si>
    <t xml:space="preserve">PROD14461</t>
  </si>
  <si>
    <t xml:space="preserve">PROD14462</t>
  </si>
  <si>
    <t xml:space="preserve">PROD14463</t>
  </si>
  <si>
    <t xml:space="preserve">PROD14464</t>
  </si>
  <si>
    <t xml:space="preserve">PROD14465</t>
  </si>
  <si>
    <t xml:space="preserve">PROD14466</t>
  </si>
  <si>
    <t xml:space="preserve">PROD14467</t>
  </si>
  <si>
    <t xml:space="preserve">PROD14468</t>
  </si>
  <si>
    <t xml:space="preserve">PROD14469</t>
  </si>
  <si>
    <t xml:space="preserve">PROD14470</t>
  </si>
  <si>
    <t xml:space="preserve">PROD14471</t>
  </si>
  <si>
    <t xml:space="preserve">PROD14472</t>
  </si>
  <si>
    <t xml:space="preserve">PROD14473</t>
  </si>
  <si>
    <t xml:space="preserve">PROD14474</t>
  </si>
  <si>
    <t xml:space="preserve">PROD14475</t>
  </si>
  <si>
    <t xml:space="preserve">PROD14476</t>
  </si>
  <si>
    <t xml:space="preserve">PROD14477</t>
  </si>
  <si>
    <t xml:space="preserve">PROD14478</t>
  </si>
  <si>
    <t xml:space="preserve">PROD14479</t>
  </si>
  <si>
    <t xml:space="preserve">PROD14480</t>
  </si>
  <si>
    <t xml:space="preserve">PROD14481</t>
  </si>
  <si>
    <t xml:space="preserve">PROD14482</t>
  </si>
  <si>
    <t xml:space="preserve">PROD14483</t>
  </si>
  <si>
    <t xml:space="preserve">PROD14484</t>
  </si>
  <si>
    <t xml:space="preserve">PROD14485</t>
  </si>
  <si>
    <t xml:space="preserve">PROD14486</t>
  </si>
  <si>
    <t xml:space="preserve">PROD14487</t>
  </si>
  <si>
    <t xml:space="preserve">PROD14488</t>
  </si>
  <si>
    <t xml:space="preserve">PROD14489</t>
  </si>
  <si>
    <t xml:space="preserve">PROD14490</t>
  </si>
  <si>
    <t xml:space="preserve">PROD14491</t>
  </si>
  <si>
    <t xml:space="preserve">PROD14492</t>
  </si>
  <si>
    <t xml:space="preserve">PROD14493</t>
  </si>
  <si>
    <t xml:space="preserve">PROD14494</t>
  </si>
  <si>
    <t xml:space="preserve">PROD14495</t>
  </si>
  <si>
    <t xml:space="preserve">PROD14496</t>
  </si>
  <si>
    <t xml:space="preserve">PROD14497</t>
  </si>
  <si>
    <t xml:space="preserve">PROD14498</t>
  </si>
  <si>
    <t xml:space="preserve">PROD14499</t>
  </si>
  <si>
    <t xml:space="preserve">PROD14500</t>
  </si>
  <si>
    <t xml:space="preserve">PROD14501</t>
  </si>
  <si>
    <t xml:space="preserve">PROD14502</t>
  </si>
  <si>
    <t xml:space="preserve">PROD14503</t>
  </si>
  <si>
    <t xml:space="preserve">PROD14504</t>
  </si>
  <si>
    <t xml:space="preserve">PROD14505</t>
  </si>
  <si>
    <t xml:space="preserve">PROD14506</t>
  </si>
  <si>
    <t xml:space="preserve">PROD14507</t>
  </si>
  <si>
    <t xml:space="preserve">PROD14508</t>
  </si>
  <si>
    <t xml:space="preserve">PROD14509</t>
  </si>
  <si>
    <t xml:space="preserve">PROD14510</t>
  </si>
  <si>
    <t xml:space="preserve">PROD14511</t>
  </si>
  <si>
    <t xml:space="preserve">PROD14512</t>
  </si>
  <si>
    <t xml:space="preserve">PROD14513</t>
  </si>
  <si>
    <t xml:space="preserve">PROD14514</t>
  </si>
  <si>
    <t xml:space="preserve">PROD14515</t>
  </si>
  <si>
    <t xml:space="preserve">PROD14516</t>
  </si>
  <si>
    <t xml:space="preserve">PROD14517</t>
  </si>
  <si>
    <t xml:space="preserve">PROD14518</t>
  </si>
  <si>
    <t xml:space="preserve">PROD14519</t>
  </si>
  <si>
    <t xml:space="preserve">PROD14520</t>
  </si>
  <si>
    <t xml:space="preserve">PROD14521</t>
  </si>
  <si>
    <t xml:space="preserve">PROD14522</t>
  </si>
  <si>
    <t xml:space="preserve">PROD14523</t>
  </si>
  <si>
    <t xml:space="preserve">PROD14524</t>
  </si>
  <si>
    <t xml:space="preserve">PROD14525</t>
  </si>
  <si>
    <t xml:space="preserve">PROD14526</t>
  </si>
  <si>
    <t xml:space="preserve">PROD14527</t>
  </si>
  <si>
    <t xml:space="preserve">PROD14528</t>
  </si>
  <si>
    <t xml:space="preserve">PROD14529</t>
  </si>
  <si>
    <t xml:space="preserve">PROD14530</t>
  </si>
  <si>
    <t xml:space="preserve">PROD14531</t>
  </si>
  <si>
    <t xml:space="preserve">PROD14532</t>
  </si>
  <si>
    <t xml:space="preserve">PROD14533</t>
  </si>
  <si>
    <t xml:space="preserve">PROD14534</t>
  </si>
  <si>
    <t xml:space="preserve">PROD14535</t>
  </si>
  <si>
    <t xml:space="preserve">PROD14536</t>
  </si>
  <si>
    <t xml:space="preserve">PROD14537</t>
  </si>
  <si>
    <t xml:space="preserve">PROD14538</t>
  </si>
  <si>
    <t xml:space="preserve">PROD14539</t>
  </si>
  <si>
    <t xml:space="preserve">PROD14540</t>
  </si>
  <si>
    <t xml:space="preserve">PROD14541</t>
  </si>
  <si>
    <t xml:space="preserve">PROD14542</t>
  </si>
  <si>
    <t xml:space="preserve">PROD14543</t>
  </si>
  <si>
    <t xml:space="preserve">PROD14544</t>
  </si>
  <si>
    <t xml:space="preserve">PROD14545</t>
  </si>
  <si>
    <t xml:space="preserve">PROD14546</t>
  </si>
  <si>
    <t xml:space="preserve">PROD14547</t>
  </si>
  <si>
    <t xml:space="preserve">PROD14548</t>
  </si>
  <si>
    <t xml:space="preserve">PROD14549</t>
  </si>
  <si>
    <t xml:space="preserve">PROD14550</t>
  </si>
  <si>
    <t xml:space="preserve">PROD14551</t>
  </si>
  <si>
    <t xml:space="preserve">PROD14552</t>
  </si>
  <si>
    <t xml:space="preserve">PROD14553</t>
  </si>
  <si>
    <t xml:space="preserve">PROD14554</t>
  </si>
  <si>
    <t xml:space="preserve">PROD14555</t>
  </si>
  <si>
    <t xml:space="preserve">PROD14556</t>
  </si>
  <si>
    <t xml:space="preserve">PROD14557</t>
  </si>
  <si>
    <t xml:space="preserve">PROD14558</t>
  </si>
  <si>
    <t xml:space="preserve">PROD14559</t>
  </si>
  <si>
    <t xml:space="preserve">PROD14560</t>
  </si>
  <si>
    <t xml:space="preserve">PROD14561</t>
  </si>
  <si>
    <t xml:space="preserve">PROD14562</t>
  </si>
  <si>
    <t xml:space="preserve">PROD14563</t>
  </si>
  <si>
    <t xml:space="preserve">PROD14564</t>
  </si>
  <si>
    <t xml:space="preserve">PROD14565</t>
  </si>
  <si>
    <t xml:space="preserve">PROD14566</t>
  </si>
  <si>
    <t xml:space="preserve">PROD14567</t>
  </si>
  <si>
    <t xml:space="preserve">PROD14568</t>
  </si>
  <si>
    <t xml:space="preserve">PROD14569</t>
  </si>
  <si>
    <t xml:space="preserve">PROD14570</t>
  </si>
  <si>
    <t xml:space="preserve">PROD14571</t>
  </si>
  <si>
    <t xml:space="preserve">PROD14572</t>
  </si>
  <si>
    <t xml:space="preserve">PROD14573</t>
  </si>
  <si>
    <t xml:space="preserve">PROD14574</t>
  </si>
  <si>
    <t xml:space="preserve">PROD14575</t>
  </si>
  <si>
    <t xml:space="preserve">PROD14576</t>
  </si>
  <si>
    <t xml:space="preserve">PROD14577</t>
  </si>
  <si>
    <t xml:space="preserve">PROD14578</t>
  </si>
  <si>
    <t xml:space="preserve">PROD14579</t>
  </si>
  <si>
    <t xml:space="preserve">PROD14580</t>
  </si>
  <si>
    <t xml:space="preserve">PROD14581</t>
  </si>
  <si>
    <t xml:space="preserve">PROD14582</t>
  </si>
  <si>
    <t xml:space="preserve">PROD14583</t>
  </si>
  <si>
    <t xml:space="preserve">PROD14584</t>
  </si>
  <si>
    <t xml:space="preserve">PROD14585</t>
  </si>
  <si>
    <t xml:space="preserve">PROD14586</t>
  </si>
  <si>
    <t xml:space="preserve">PROD14587</t>
  </si>
  <si>
    <t xml:space="preserve">PROD14588</t>
  </si>
  <si>
    <t xml:space="preserve">PROD14589</t>
  </si>
  <si>
    <t xml:space="preserve">PROD14590</t>
  </si>
  <si>
    <t xml:space="preserve">PROD14591</t>
  </si>
  <si>
    <t xml:space="preserve">PROD14592</t>
  </si>
  <si>
    <t xml:space="preserve">PROD14593</t>
  </si>
  <si>
    <t xml:space="preserve">PROD14594</t>
  </si>
  <si>
    <t xml:space="preserve">PROD14595</t>
  </si>
  <si>
    <t xml:space="preserve">PROD14596</t>
  </si>
  <si>
    <t xml:space="preserve">PROD14597</t>
  </si>
  <si>
    <t xml:space="preserve">PROD14598</t>
  </si>
  <si>
    <t xml:space="preserve">PROD14599</t>
  </si>
  <si>
    <t xml:space="preserve">PROD14600</t>
  </si>
  <si>
    <t xml:space="preserve">PROD14601</t>
  </si>
  <si>
    <t xml:space="preserve">PROD14602</t>
  </si>
  <si>
    <t xml:space="preserve">PROD14603</t>
  </si>
  <si>
    <t xml:space="preserve">PROD14604</t>
  </si>
  <si>
    <t xml:space="preserve">PROD14605</t>
  </si>
  <si>
    <t xml:space="preserve">PROD14606</t>
  </si>
  <si>
    <t xml:space="preserve">PROD14607</t>
  </si>
  <si>
    <t xml:space="preserve">PROD14608</t>
  </si>
  <si>
    <t xml:space="preserve">PROD14609</t>
  </si>
  <si>
    <t xml:space="preserve">PROD14610</t>
  </si>
  <si>
    <t xml:space="preserve">PROD14611</t>
  </si>
  <si>
    <t xml:space="preserve">PROD14612</t>
  </si>
  <si>
    <t xml:space="preserve">PROD14613</t>
  </si>
  <si>
    <t xml:space="preserve">PROD14614</t>
  </si>
  <si>
    <t xml:space="preserve">PROD14615</t>
  </si>
  <si>
    <t xml:space="preserve">PROD14616</t>
  </si>
  <si>
    <t xml:space="preserve">PROD14617</t>
  </si>
  <si>
    <t xml:space="preserve">PROD14618</t>
  </si>
  <si>
    <t xml:space="preserve">PROD14619</t>
  </si>
  <si>
    <t xml:space="preserve">PROD14620</t>
  </si>
  <si>
    <t xml:space="preserve">PROD14621</t>
  </si>
  <si>
    <t xml:space="preserve">PROD14622</t>
  </si>
  <si>
    <t xml:space="preserve">PROD14623</t>
  </si>
  <si>
    <t xml:space="preserve">PROD14624</t>
  </si>
  <si>
    <t xml:space="preserve">PROD14625</t>
  </si>
  <si>
    <t xml:space="preserve">PROD14626</t>
  </si>
  <si>
    <t xml:space="preserve">PROD14627</t>
  </si>
  <si>
    <t xml:space="preserve">PROD14628</t>
  </si>
  <si>
    <t xml:space="preserve">PROD14629</t>
  </si>
  <si>
    <t xml:space="preserve">PROD14630</t>
  </si>
  <si>
    <t xml:space="preserve">PROD14631</t>
  </si>
  <si>
    <t xml:space="preserve">PROD14632</t>
  </si>
  <si>
    <t xml:space="preserve">PROD14633</t>
  </si>
  <si>
    <t xml:space="preserve">PROD14634</t>
  </si>
  <si>
    <t xml:space="preserve">PROD14635</t>
  </si>
  <si>
    <t xml:space="preserve">PROD14636</t>
  </si>
  <si>
    <t xml:space="preserve">PROD14637</t>
  </si>
  <si>
    <t xml:space="preserve">PROD14638</t>
  </si>
  <si>
    <t xml:space="preserve">PROD14639</t>
  </si>
  <si>
    <t xml:space="preserve">PROD14640</t>
  </si>
  <si>
    <t xml:space="preserve">PROD14641</t>
  </si>
  <si>
    <t xml:space="preserve">PROD14642</t>
  </si>
  <si>
    <t xml:space="preserve">PROD14643</t>
  </si>
  <si>
    <t xml:space="preserve">PROD14644</t>
  </si>
  <si>
    <t xml:space="preserve">PROD14645</t>
  </si>
  <si>
    <t xml:space="preserve">PROD14646</t>
  </si>
  <si>
    <t xml:space="preserve">PROD14647</t>
  </si>
  <si>
    <t xml:space="preserve">PROD14648</t>
  </si>
  <si>
    <t xml:space="preserve">PROD14649</t>
  </si>
  <si>
    <t xml:space="preserve">PROD14650</t>
  </si>
  <si>
    <t xml:space="preserve">PROD14651</t>
  </si>
  <si>
    <t xml:space="preserve">PROD14652</t>
  </si>
  <si>
    <t xml:space="preserve">PROD14653</t>
  </si>
  <si>
    <t xml:space="preserve">PROD14654</t>
  </si>
  <si>
    <t xml:space="preserve">PROD14655</t>
  </si>
  <si>
    <t xml:space="preserve">PROD14656</t>
  </si>
  <si>
    <t xml:space="preserve">PROD14657</t>
  </si>
  <si>
    <t xml:space="preserve">PROD14658</t>
  </si>
  <si>
    <t xml:space="preserve">PROD14659</t>
  </si>
  <si>
    <t xml:space="preserve">PROD14660</t>
  </si>
  <si>
    <t xml:space="preserve">PROD14661</t>
  </si>
  <si>
    <t xml:space="preserve">PROD14662</t>
  </si>
  <si>
    <t xml:space="preserve">PROD14663</t>
  </si>
  <si>
    <t xml:space="preserve">PROD14664</t>
  </si>
  <si>
    <t xml:space="preserve">PROD14665</t>
  </si>
  <si>
    <t xml:space="preserve">PROD14666</t>
  </si>
  <si>
    <t xml:space="preserve">PROD14667</t>
  </si>
  <si>
    <t xml:space="preserve">PROD14668</t>
  </si>
  <si>
    <t xml:space="preserve">PROD14669</t>
  </si>
  <si>
    <t xml:space="preserve">PROD14670</t>
  </si>
  <si>
    <t xml:space="preserve">PROD14671</t>
  </si>
  <si>
    <t xml:space="preserve">PROD14672</t>
  </si>
  <si>
    <t xml:space="preserve">PROD14673</t>
  </si>
  <si>
    <t xml:space="preserve">PROD14674</t>
  </si>
  <si>
    <t xml:space="preserve">PROD14675</t>
  </si>
  <si>
    <t xml:space="preserve">PROD14676</t>
  </si>
  <si>
    <t xml:space="preserve">PROD14677</t>
  </si>
  <si>
    <t xml:space="preserve">PROD14678</t>
  </si>
  <si>
    <t xml:space="preserve">PROD14679</t>
  </si>
  <si>
    <t xml:space="preserve">PROD14680</t>
  </si>
  <si>
    <t xml:space="preserve">PROD14681</t>
  </si>
  <si>
    <t xml:space="preserve">PROD14682</t>
  </si>
  <si>
    <t xml:space="preserve">PROD14683</t>
  </si>
  <si>
    <t xml:space="preserve">PROD14684</t>
  </si>
  <si>
    <t xml:space="preserve">PROD14685</t>
  </si>
  <si>
    <t xml:space="preserve">PROD14686</t>
  </si>
  <si>
    <t xml:space="preserve">PROD14687</t>
  </si>
  <si>
    <t xml:space="preserve">PROD14688</t>
  </si>
  <si>
    <t xml:space="preserve">PROD14689</t>
  </si>
  <si>
    <t xml:space="preserve">PROD14690</t>
  </si>
  <si>
    <t xml:space="preserve">PROD14691</t>
  </si>
  <si>
    <t xml:space="preserve">PROD14692</t>
  </si>
  <si>
    <t xml:space="preserve">PROD14693</t>
  </si>
  <si>
    <t xml:space="preserve">PROD14694</t>
  </si>
  <si>
    <t xml:space="preserve">PROD14695</t>
  </si>
  <si>
    <t xml:space="preserve">PROD14696</t>
  </si>
  <si>
    <t xml:space="preserve">PROD14697</t>
  </si>
  <si>
    <t xml:space="preserve">PROD14698</t>
  </si>
  <si>
    <t xml:space="preserve">PROD14699</t>
  </si>
  <si>
    <t xml:space="preserve">PROD14700</t>
  </si>
  <si>
    <t xml:space="preserve">PROD14701</t>
  </si>
  <si>
    <t xml:space="preserve">PROD14702</t>
  </si>
  <si>
    <t xml:space="preserve">PROD14703</t>
  </si>
  <si>
    <t xml:space="preserve">PROD14704</t>
  </si>
  <si>
    <t xml:space="preserve">PROD14705</t>
  </si>
  <si>
    <t xml:space="preserve">PROD14706</t>
  </si>
  <si>
    <t xml:space="preserve">PROD14707</t>
  </si>
  <si>
    <t xml:space="preserve">PROD14708</t>
  </si>
  <si>
    <t xml:space="preserve">PROD14709</t>
  </si>
  <si>
    <t xml:space="preserve">PROD14710</t>
  </si>
  <si>
    <t xml:space="preserve">PROD14711</t>
  </si>
  <si>
    <t xml:space="preserve">PROD14712</t>
  </si>
  <si>
    <t xml:space="preserve">PROD14713</t>
  </si>
  <si>
    <t xml:space="preserve">PROD14714</t>
  </si>
  <si>
    <t xml:space="preserve">PROD14715</t>
  </si>
  <si>
    <t xml:space="preserve">PROD14716</t>
  </si>
  <si>
    <t xml:space="preserve">PROD14717</t>
  </si>
  <si>
    <t xml:space="preserve">PROD14718</t>
  </si>
  <si>
    <t xml:space="preserve">PROD14719</t>
  </si>
  <si>
    <t xml:space="preserve">PROD14720</t>
  </si>
  <si>
    <t xml:space="preserve">PROD14721</t>
  </si>
  <si>
    <t xml:space="preserve">PROD14722</t>
  </si>
  <si>
    <t xml:space="preserve">PROD14723</t>
  </si>
  <si>
    <t xml:space="preserve">PROD14724</t>
  </si>
  <si>
    <t xml:space="preserve">PROD14725</t>
  </si>
  <si>
    <t xml:space="preserve">PROD14726</t>
  </si>
  <si>
    <t xml:space="preserve">PROD14727</t>
  </si>
  <si>
    <t xml:space="preserve">PROD14728</t>
  </si>
  <si>
    <t xml:space="preserve">PROD14729</t>
  </si>
  <si>
    <t xml:space="preserve">PROD14730</t>
  </si>
  <si>
    <t xml:space="preserve">PROD14731</t>
  </si>
  <si>
    <t xml:space="preserve">PROD14732</t>
  </si>
  <si>
    <t xml:space="preserve">PROD14733</t>
  </si>
  <si>
    <t xml:space="preserve">PROD14734</t>
  </si>
  <si>
    <t xml:space="preserve">PROD14735</t>
  </si>
  <si>
    <t xml:space="preserve">PROD14736</t>
  </si>
  <si>
    <t xml:space="preserve">PROD14737</t>
  </si>
  <si>
    <t xml:space="preserve">PROD14738</t>
  </si>
  <si>
    <t xml:space="preserve">PROD14739</t>
  </si>
  <si>
    <t xml:space="preserve">PROD14740</t>
  </si>
  <si>
    <t xml:space="preserve">PROD14741</t>
  </si>
  <si>
    <t xml:space="preserve">PROD14742</t>
  </si>
  <si>
    <t xml:space="preserve">PROD14743</t>
  </si>
  <si>
    <t xml:space="preserve">PROD14744</t>
  </si>
  <si>
    <t xml:space="preserve">PROD14745</t>
  </si>
  <si>
    <t xml:space="preserve">PROD14746</t>
  </si>
  <si>
    <t xml:space="preserve">PROD14747</t>
  </si>
  <si>
    <t xml:space="preserve">PROD14748</t>
  </si>
  <si>
    <t xml:space="preserve">PROD14749</t>
  </si>
  <si>
    <t xml:space="preserve">PROD14750</t>
  </si>
  <si>
    <t xml:space="preserve">PROD14751</t>
  </si>
  <si>
    <t xml:space="preserve">PROD14752</t>
  </si>
  <si>
    <t xml:space="preserve">PROD14753</t>
  </si>
  <si>
    <t xml:space="preserve">PROD14754</t>
  </si>
  <si>
    <t xml:space="preserve">PROD14755</t>
  </si>
  <si>
    <t xml:space="preserve">PROD14756</t>
  </si>
  <si>
    <t xml:space="preserve">PROD14757</t>
  </si>
  <si>
    <t xml:space="preserve">PROD14758</t>
  </si>
  <si>
    <t xml:space="preserve">PROD14759</t>
  </si>
  <si>
    <t xml:space="preserve">PROD14760</t>
  </si>
  <si>
    <t xml:space="preserve">PROD14761</t>
  </si>
  <si>
    <t xml:space="preserve">PROD14762</t>
  </si>
  <si>
    <t xml:space="preserve">PROD14763</t>
  </si>
  <si>
    <t xml:space="preserve">PROD14764</t>
  </si>
  <si>
    <t xml:space="preserve">PROD14765</t>
  </si>
  <si>
    <t xml:space="preserve">PROD14766</t>
  </si>
  <si>
    <t xml:space="preserve">PROD14767</t>
  </si>
  <si>
    <t xml:space="preserve">PROD14768</t>
  </si>
  <si>
    <t xml:space="preserve">PROD14769</t>
  </si>
  <si>
    <t xml:space="preserve">PROD14770</t>
  </si>
  <si>
    <t xml:space="preserve">PROD14771</t>
  </si>
  <si>
    <t xml:space="preserve">PROD14772</t>
  </si>
  <si>
    <t xml:space="preserve">PROD14773</t>
  </si>
  <si>
    <t xml:space="preserve">PROD14774</t>
  </si>
  <si>
    <t xml:space="preserve">PROD14775</t>
  </si>
  <si>
    <t xml:space="preserve">PROD14776</t>
  </si>
  <si>
    <t xml:space="preserve">PROD14777</t>
  </si>
  <si>
    <t xml:space="preserve">PROD14778</t>
  </si>
  <si>
    <t xml:space="preserve">PROD14779</t>
  </si>
  <si>
    <t xml:space="preserve">PROD14780</t>
  </si>
  <si>
    <t xml:space="preserve">PROD14781</t>
  </si>
  <si>
    <t xml:space="preserve">PROD14782</t>
  </si>
  <si>
    <t xml:space="preserve">PROD14783</t>
  </si>
  <si>
    <t xml:space="preserve">PROD14784</t>
  </si>
  <si>
    <t xml:space="preserve">PROD14785</t>
  </si>
  <si>
    <t xml:space="preserve">PROD14786</t>
  </si>
  <si>
    <t xml:space="preserve">PROD14787</t>
  </si>
  <si>
    <t xml:space="preserve">PROD14788</t>
  </si>
  <si>
    <t xml:space="preserve">PROD14789</t>
  </si>
  <si>
    <t xml:space="preserve">PROD14790</t>
  </si>
  <si>
    <t xml:space="preserve">PROD14791</t>
  </si>
  <si>
    <t xml:space="preserve">PROD14792</t>
  </si>
  <si>
    <t xml:space="preserve">PROD14793</t>
  </si>
  <si>
    <t xml:space="preserve">PROD14794</t>
  </si>
  <si>
    <t xml:space="preserve">PROD14795</t>
  </si>
  <si>
    <t xml:space="preserve">PROD14796</t>
  </si>
  <si>
    <t xml:space="preserve">PROD14797</t>
  </si>
  <si>
    <t xml:space="preserve">PROD14798</t>
  </si>
  <si>
    <t xml:space="preserve">PROD14799</t>
  </si>
  <si>
    <t xml:space="preserve">PROD14800</t>
  </si>
  <si>
    <t xml:space="preserve">PROD14801</t>
  </si>
  <si>
    <t xml:space="preserve">PROD14802</t>
  </si>
  <si>
    <t xml:space="preserve">PROD14803</t>
  </si>
  <si>
    <t xml:space="preserve">PROD14804</t>
  </si>
  <si>
    <t xml:space="preserve">PROD14805</t>
  </si>
  <si>
    <t xml:space="preserve">PROD14806</t>
  </si>
  <si>
    <t xml:space="preserve">PROD14807</t>
  </si>
  <si>
    <t xml:space="preserve">PROD14808</t>
  </si>
  <si>
    <t xml:space="preserve">PROD14809</t>
  </si>
  <si>
    <t xml:space="preserve">PROD14810</t>
  </si>
  <si>
    <t xml:space="preserve">PROD14811</t>
  </si>
  <si>
    <t xml:space="preserve">PROD14812</t>
  </si>
  <si>
    <t xml:space="preserve">PROD14813</t>
  </si>
  <si>
    <t xml:space="preserve">PROD14814</t>
  </si>
  <si>
    <t xml:space="preserve">PROD14815</t>
  </si>
  <si>
    <t xml:space="preserve">PROD14816</t>
  </si>
  <si>
    <t xml:space="preserve">PROD14817</t>
  </si>
  <si>
    <t xml:space="preserve">PROD14818</t>
  </si>
  <si>
    <t xml:space="preserve">PROD14819</t>
  </si>
  <si>
    <t xml:space="preserve">PROD14820</t>
  </si>
  <si>
    <t xml:space="preserve">PROD14821</t>
  </si>
  <si>
    <t xml:space="preserve">PROD14822</t>
  </si>
  <si>
    <t xml:space="preserve">PROD14823</t>
  </si>
  <si>
    <t xml:space="preserve">PROD14824</t>
  </si>
  <si>
    <t xml:space="preserve">PROD14825</t>
  </si>
  <si>
    <t xml:space="preserve">PROD14826</t>
  </si>
  <si>
    <t xml:space="preserve">PROD14827</t>
  </si>
  <si>
    <t xml:space="preserve">PROD14828</t>
  </si>
  <si>
    <t xml:space="preserve">PROD14829</t>
  </si>
  <si>
    <t xml:space="preserve">PROD14830</t>
  </si>
  <si>
    <t xml:space="preserve">PROD14831</t>
  </si>
  <si>
    <t xml:space="preserve">PROD14832</t>
  </si>
  <si>
    <t xml:space="preserve">PROD14833</t>
  </si>
  <si>
    <t xml:space="preserve">PROD14834</t>
  </si>
  <si>
    <t xml:space="preserve">PROD14835</t>
  </si>
  <si>
    <t xml:space="preserve">PROD14836</t>
  </si>
  <si>
    <t xml:space="preserve">PROD14837</t>
  </si>
  <si>
    <t xml:space="preserve">PROD14838</t>
  </si>
  <si>
    <t xml:space="preserve">PROD14839</t>
  </si>
  <si>
    <t xml:space="preserve">PROD14840</t>
  </si>
  <si>
    <t xml:space="preserve">PROD14841</t>
  </si>
  <si>
    <t xml:space="preserve">PROD14842</t>
  </si>
  <si>
    <t xml:space="preserve">PROD14843</t>
  </si>
  <si>
    <t xml:space="preserve">PROD14844</t>
  </si>
  <si>
    <t xml:space="preserve">PROD14845</t>
  </si>
  <si>
    <t xml:space="preserve">PROD14846</t>
  </si>
  <si>
    <t xml:space="preserve">PROD14847</t>
  </si>
  <si>
    <t xml:space="preserve">PROD14848</t>
  </si>
  <si>
    <t xml:space="preserve">PROD14849</t>
  </si>
  <si>
    <t xml:space="preserve">PROD14850</t>
  </si>
  <si>
    <t xml:space="preserve">PROD14851</t>
  </si>
  <si>
    <t xml:space="preserve">PROD14852</t>
  </si>
  <si>
    <t xml:space="preserve">PROD14853</t>
  </si>
  <si>
    <t xml:space="preserve">PROD14854</t>
  </si>
  <si>
    <t xml:space="preserve">PROD14855</t>
  </si>
  <si>
    <t xml:space="preserve">PROD14856</t>
  </si>
  <si>
    <t xml:space="preserve">PROD14857</t>
  </si>
  <si>
    <t xml:space="preserve">PROD14858</t>
  </si>
  <si>
    <t xml:space="preserve">PROD14859</t>
  </si>
  <si>
    <t xml:space="preserve">PROD14860</t>
  </si>
  <si>
    <t xml:space="preserve">PROD14861</t>
  </si>
  <si>
    <t xml:space="preserve">PROD14862</t>
  </si>
  <si>
    <t xml:space="preserve">PROD14863</t>
  </si>
  <si>
    <t xml:space="preserve">PROD14864</t>
  </si>
  <si>
    <t xml:space="preserve">PROD14865</t>
  </si>
  <si>
    <t xml:space="preserve">PROD14866</t>
  </si>
  <si>
    <t xml:space="preserve">PROD14867</t>
  </si>
  <si>
    <t xml:space="preserve">PROD14868</t>
  </si>
  <si>
    <t xml:space="preserve">PROD14869</t>
  </si>
  <si>
    <t xml:space="preserve">PROD14870</t>
  </si>
  <si>
    <t xml:space="preserve">PROD14871</t>
  </si>
  <si>
    <t xml:space="preserve">PROD14872</t>
  </si>
  <si>
    <t xml:space="preserve">PROD14873</t>
  </si>
  <si>
    <t xml:space="preserve">PROD14874</t>
  </si>
  <si>
    <t xml:space="preserve">PROD14875</t>
  </si>
  <si>
    <t xml:space="preserve">PROD14876</t>
  </si>
  <si>
    <t xml:space="preserve">PROD14877</t>
  </si>
  <si>
    <t xml:space="preserve">PROD14878</t>
  </si>
  <si>
    <t xml:space="preserve">PROD14879</t>
  </si>
  <si>
    <t xml:space="preserve">PROD14880</t>
  </si>
  <si>
    <t xml:space="preserve">PROD14881</t>
  </si>
  <si>
    <t xml:space="preserve">PROD14882</t>
  </si>
  <si>
    <t xml:space="preserve">PROD14883</t>
  </si>
  <si>
    <t xml:space="preserve">PROD14884</t>
  </si>
  <si>
    <t xml:space="preserve">PROD14885</t>
  </si>
  <si>
    <t xml:space="preserve">PROD14886</t>
  </si>
  <si>
    <t xml:space="preserve">PROD14887</t>
  </si>
  <si>
    <t xml:space="preserve">PROD14888</t>
  </si>
  <si>
    <t xml:space="preserve">PROD14889</t>
  </si>
  <si>
    <t xml:space="preserve">PROD14890</t>
  </si>
  <si>
    <t xml:space="preserve">PROD14891</t>
  </si>
  <si>
    <t xml:space="preserve">PROD14892</t>
  </si>
  <si>
    <t xml:space="preserve">PROD14893</t>
  </si>
  <si>
    <t xml:space="preserve">PROD14894</t>
  </si>
  <si>
    <t xml:space="preserve">PROD14895</t>
  </si>
  <si>
    <t xml:space="preserve">PROD14896</t>
  </si>
  <si>
    <t xml:space="preserve">PROD14897</t>
  </si>
  <si>
    <t xml:space="preserve">PROD14898</t>
  </si>
  <si>
    <t xml:space="preserve">PROD14899</t>
  </si>
  <si>
    <t xml:space="preserve">PROD14900</t>
  </si>
  <si>
    <t xml:space="preserve">PROD14901</t>
  </si>
  <si>
    <t xml:space="preserve">PROD14902</t>
  </si>
  <si>
    <t xml:space="preserve">PROD14903</t>
  </si>
  <si>
    <t xml:space="preserve">PROD14904</t>
  </si>
  <si>
    <t xml:space="preserve">PROD14905</t>
  </si>
  <si>
    <t xml:space="preserve">PROD14906</t>
  </si>
  <si>
    <t xml:space="preserve">PROD14907</t>
  </si>
  <si>
    <t xml:space="preserve">PROD14908</t>
  </si>
  <si>
    <t xml:space="preserve">PROD14909</t>
  </si>
  <si>
    <t xml:space="preserve">PROD14910</t>
  </si>
  <si>
    <t xml:space="preserve">PROD14911</t>
  </si>
  <si>
    <t xml:space="preserve">PROD14912</t>
  </si>
  <si>
    <t xml:space="preserve">PROD14913</t>
  </si>
  <si>
    <t xml:space="preserve">PROD14914</t>
  </si>
  <si>
    <t xml:space="preserve">PROD14915</t>
  </si>
  <si>
    <t xml:space="preserve">PROD14916</t>
  </si>
  <si>
    <t xml:space="preserve">PROD14917</t>
  </si>
  <si>
    <t xml:space="preserve">PROD14918</t>
  </si>
  <si>
    <t xml:space="preserve">PROD14919</t>
  </si>
  <si>
    <t xml:space="preserve">PROD14920</t>
  </si>
  <si>
    <t xml:space="preserve">PROD14921</t>
  </si>
  <si>
    <t xml:space="preserve">PROD14922</t>
  </si>
  <si>
    <t xml:space="preserve">PROD14923</t>
  </si>
  <si>
    <t xml:space="preserve">PROD14924</t>
  </si>
  <si>
    <t xml:space="preserve">PROD14925</t>
  </si>
  <si>
    <t xml:space="preserve">PROD14926</t>
  </si>
  <si>
    <t xml:space="preserve">PROD14927</t>
  </si>
  <si>
    <t xml:space="preserve">PROD14928</t>
  </si>
  <si>
    <t xml:space="preserve">PROD14929</t>
  </si>
  <si>
    <t xml:space="preserve">PROD14930</t>
  </si>
  <si>
    <t xml:space="preserve">PROD14931</t>
  </si>
  <si>
    <t xml:space="preserve">PROD14932</t>
  </si>
  <si>
    <t xml:space="preserve">PROD14933</t>
  </si>
  <si>
    <t xml:space="preserve">PROD14934</t>
  </si>
  <si>
    <t xml:space="preserve">PROD14935</t>
  </si>
  <si>
    <t xml:space="preserve">PROD14936</t>
  </si>
  <si>
    <t xml:space="preserve">PROD14937</t>
  </si>
  <si>
    <t xml:space="preserve">PROD14938</t>
  </si>
  <si>
    <t xml:space="preserve">PROD14939</t>
  </si>
  <si>
    <t xml:space="preserve">PROD14940</t>
  </si>
  <si>
    <t xml:space="preserve">PROD14941</t>
  </si>
  <si>
    <t xml:space="preserve">PROD14942</t>
  </si>
  <si>
    <t xml:space="preserve">PROD14943</t>
  </si>
  <si>
    <t xml:space="preserve">PROD14944</t>
  </si>
  <si>
    <t xml:space="preserve">PROD14945</t>
  </si>
  <si>
    <t xml:space="preserve">PROD14946</t>
  </si>
  <si>
    <t xml:space="preserve">PROD14947</t>
  </si>
  <si>
    <t xml:space="preserve">PROD14948</t>
  </si>
  <si>
    <t xml:space="preserve">PROD14949</t>
  </si>
  <si>
    <t xml:space="preserve">PROD14950</t>
  </si>
  <si>
    <t xml:space="preserve">PROD14951</t>
  </si>
  <si>
    <t xml:space="preserve">PROD14952</t>
  </si>
  <si>
    <t xml:space="preserve">PROD14953</t>
  </si>
  <si>
    <t xml:space="preserve">PROD14954</t>
  </si>
  <si>
    <t xml:space="preserve">PROD14955</t>
  </si>
  <si>
    <t xml:space="preserve">PROD14956</t>
  </si>
  <si>
    <t xml:space="preserve">PROD14957</t>
  </si>
  <si>
    <t xml:space="preserve">PROD14958</t>
  </si>
  <si>
    <t xml:space="preserve">PROD14959</t>
  </si>
  <si>
    <t xml:space="preserve">PROD14960</t>
  </si>
  <si>
    <t xml:space="preserve">PROD14961</t>
  </si>
  <si>
    <t xml:space="preserve">PROD14962</t>
  </si>
  <si>
    <t xml:space="preserve">PROD14963</t>
  </si>
  <si>
    <t xml:space="preserve">PROD14964</t>
  </si>
  <si>
    <t xml:space="preserve">PROD14965</t>
  </si>
  <si>
    <t xml:space="preserve">PROD14966</t>
  </si>
  <si>
    <t xml:space="preserve">PROD14967</t>
  </si>
  <si>
    <t xml:space="preserve">PROD14968</t>
  </si>
  <si>
    <t xml:space="preserve">PROD14969</t>
  </si>
  <si>
    <t xml:space="preserve">PROD14970</t>
  </si>
  <si>
    <t xml:space="preserve">PROD14971</t>
  </si>
  <si>
    <t xml:space="preserve">PROD14972</t>
  </si>
  <si>
    <t xml:space="preserve">PROD14973</t>
  </si>
  <si>
    <t xml:space="preserve">PROD14974</t>
  </si>
  <si>
    <t xml:space="preserve">PROD14975</t>
  </si>
  <si>
    <t xml:space="preserve">PROD14976</t>
  </si>
  <si>
    <t xml:space="preserve">PROD14977</t>
  </si>
  <si>
    <t xml:space="preserve">PROD14978</t>
  </si>
  <si>
    <t xml:space="preserve">PROD14979</t>
  </si>
  <si>
    <t xml:space="preserve">PROD14980</t>
  </si>
  <si>
    <t xml:space="preserve">PROD14981</t>
  </si>
  <si>
    <t xml:space="preserve">PROD14982</t>
  </si>
  <si>
    <t xml:space="preserve">PROD14983</t>
  </si>
  <si>
    <t xml:space="preserve">PROD14984</t>
  </si>
  <si>
    <t xml:space="preserve">PROD14985</t>
  </si>
  <si>
    <t xml:space="preserve">PROD14986</t>
  </si>
  <si>
    <t xml:space="preserve">PROD14987</t>
  </si>
  <si>
    <t xml:space="preserve">PROD14988</t>
  </si>
  <si>
    <t xml:space="preserve">PROD14989</t>
  </si>
  <si>
    <t xml:space="preserve">PROD14990</t>
  </si>
  <si>
    <t xml:space="preserve">PROD14991</t>
  </si>
  <si>
    <t xml:space="preserve">PROD14992</t>
  </si>
  <si>
    <t xml:space="preserve">PROD14993</t>
  </si>
  <si>
    <t xml:space="preserve">PROD14994</t>
  </si>
  <si>
    <t xml:space="preserve">PROD14995</t>
  </si>
  <si>
    <t xml:space="preserve">PROD14996</t>
  </si>
  <si>
    <t xml:space="preserve">PROD14997</t>
  </si>
  <si>
    <t xml:space="preserve">PROD14998</t>
  </si>
  <si>
    <t xml:space="preserve">PROD14999</t>
  </si>
  <si>
    <t xml:space="preserve">PROD15000</t>
  </si>
  <si>
    <t xml:space="preserve">PROD15001</t>
  </si>
  <si>
    <t xml:space="preserve">PROD15002</t>
  </si>
  <si>
    <t xml:space="preserve">PROD15003</t>
  </si>
  <si>
    <t xml:space="preserve">PROD15004</t>
  </si>
  <si>
    <t xml:space="preserve">PROD15005</t>
  </si>
  <si>
    <t xml:space="preserve">PROD15006</t>
  </si>
  <si>
    <t xml:space="preserve">PROD15007</t>
  </si>
  <si>
    <t xml:space="preserve">PROD15008</t>
  </si>
  <si>
    <t xml:space="preserve">PROD15009</t>
  </si>
  <si>
    <t xml:space="preserve">PROD15010</t>
  </si>
  <si>
    <t xml:space="preserve">PROD15011</t>
  </si>
  <si>
    <t xml:space="preserve">PROD15012</t>
  </si>
  <si>
    <t xml:space="preserve">PROD15013</t>
  </si>
  <si>
    <t xml:space="preserve">PROD15014</t>
  </si>
  <si>
    <t xml:space="preserve">PROD15015</t>
  </si>
  <si>
    <t xml:space="preserve">PROD15016</t>
  </si>
  <si>
    <t xml:space="preserve">PROD15017</t>
  </si>
  <si>
    <t xml:space="preserve">PROD15018</t>
  </si>
  <si>
    <t xml:space="preserve">PROD15019</t>
  </si>
  <si>
    <t xml:space="preserve">PROD15020</t>
  </si>
  <si>
    <t xml:space="preserve">PROD15021</t>
  </si>
  <si>
    <t xml:space="preserve">PROD15022</t>
  </si>
  <si>
    <t xml:space="preserve">PROD15023</t>
  </si>
  <si>
    <t xml:space="preserve">PROD15024</t>
  </si>
  <si>
    <t xml:space="preserve">PROD15025</t>
  </si>
  <si>
    <t xml:space="preserve">PROD15026</t>
  </si>
  <si>
    <t xml:space="preserve">PROD15027</t>
  </si>
  <si>
    <t xml:space="preserve">PROD15028</t>
  </si>
  <si>
    <t xml:space="preserve">PROD15029</t>
  </si>
  <si>
    <t xml:space="preserve">PROD15030</t>
  </si>
  <si>
    <t xml:space="preserve">PROD15031</t>
  </si>
  <si>
    <t xml:space="preserve">PROD15032</t>
  </si>
  <si>
    <t xml:space="preserve">PROD15033</t>
  </si>
  <si>
    <t xml:space="preserve">PROD15034</t>
  </si>
  <si>
    <t xml:space="preserve">PROD15035</t>
  </si>
  <si>
    <t xml:space="preserve">PROD15036</t>
  </si>
  <si>
    <t xml:space="preserve">PROD15037</t>
  </si>
  <si>
    <t xml:space="preserve">PROD15038</t>
  </si>
  <si>
    <t xml:space="preserve">PROD15039</t>
  </si>
  <si>
    <t xml:space="preserve">PROD15040</t>
  </si>
  <si>
    <t xml:space="preserve">PROD15041</t>
  </si>
  <si>
    <t xml:space="preserve">PROD15042</t>
  </si>
  <si>
    <t xml:space="preserve">PROD15043</t>
  </si>
  <si>
    <t xml:space="preserve">PROD15044</t>
  </si>
  <si>
    <t xml:space="preserve">PROD15045</t>
  </si>
  <si>
    <t xml:space="preserve">PROD15046</t>
  </si>
  <si>
    <t xml:space="preserve">PROD15047</t>
  </si>
  <si>
    <t xml:space="preserve">PROD15048</t>
  </si>
  <si>
    <t xml:space="preserve">PROD15049</t>
  </si>
  <si>
    <t xml:space="preserve">PROD15050</t>
  </si>
  <si>
    <t xml:space="preserve">PROD15051</t>
  </si>
  <si>
    <t xml:space="preserve">PROD15052</t>
  </si>
  <si>
    <t xml:space="preserve">PROD15053</t>
  </si>
  <si>
    <t xml:space="preserve">PROD15054</t>
  </si>
  <si>
    <t xml:space="preserve">PROD15055</t>
  </si>
  <si>
    <t xml:space="preserve">PROD15056</t>
  </si>
  <si>
    <t xml:space="preserve">PROD15057</t>
  </si>
  <si>
    <t xml:space="preserve">PROD15058</t>
  </si>
  <si>
    <t xml:space="preserve">PROD15059</t>
  </si>
  <si>
    <t xml:space="preserve">PROD15060</t>
  </si>
  <si>
    <t xml:space="preserve">PROD15061</t>
  </si>
  <si>
    <t xml:space="preserve">PROD15062</t>
  </si>
  <si>
    <t xml:space="preserve">PROD15063</t>
  </si>
  <si>
    <t xml:space="preserve">PROD15064</t>
  </si>
  <si>
    <t xml:space="preserve">PROD15065</t>
  </si>
  <si>
    <t xml:space="preserve">PROD15066</t>
  </si>
  <si>
    <t xml:space="preserve">PROD15067</t>
  </si>
  <si>
    <t xml:space="preserve">PROD15068</t>
  </si>
  <si>
    <t xml:space="preserve">PROD15069</t>
  </si>
  <si>
    <t xml:space="preserve">PROD15070</t>
  </si>
  <si>
    <t xml:space="preserve">PROD15071</t>
  </si>
  <si>
    <t xml:space="preserve">PROD15072</t>
  </si>
  <si>
    <t xml:space="preserve">PROD15073</t>
  </si>
  <si>
    <t xml:space="preserve">PROD15074</t>
  </si>
  <si>
    <t xml:space="preserve">PROD15075</t>
  </si>
  <si>
    <t xml:space="preserve">PROD15076</t>
  </si>
  <si>
    <t xml:space="preserve">PROD15077</t>
  </si>
  <si>
    <t xml:space="preserve">PROD15078</t>
  </si>
  <si>
    <t xml:space="preserve">PROD15079</t>
  </si>
  <si>
    <t xml:space="preserve">PROD15080</t>
  </si>
  <si>
    <t xml:space="preserve">PROD15081</t>
  </si>
  <si>
    <t xml:space="preserve">PROD15082</t>
  </si>
  <si>
    <t xml:space="preserve">PROD15083</t>
  </si>
  <si>
    <t xml:space="preserve">PROD15084</t>
  </si>
  <si>
    <t xml:space="preserve">PROD15085</t>
  </si>
  <si>
    <t xml:space="preserve">PROD15086</t>
  </si>
  <si>
    <t xml:space="preserve">PROD15087</t>
  </si>
  <si>
    <t xml:space="preserve">PROD15088</t>
  </si>
  <si>
    <t xml:space="preserve">PROD15089</t>
  </si>
  <si>
    <t xml:space="preserve">PROD15090</t>
  </si>
  <si>
    <t xml:space="preserve">PROD15091</t>
  </si>
  <si>
    <t xml:space="preserve">PROD15092</t>
  </si>
  <si>
    <t xml:space="preserve">PROD15093</t>
  </si>
  <si>
    <t xml:space="preserve">PROD15094</t>
  </si>
  <si>
    <t xml:space="preserve">PROD15095</t>
  </si>
  <si>
    <t xml:space="preserve">PROD15096</t>
  </si>
  <si>
    <t xml:space="preserve">PROD15097</t>
  </si>
  <si>
    <t xml:space="preserve">PROD15098</t>
  </si>
  <si>
    <t xml:space="preserve">PROD15099</t>
  </si>
  <si>
    <t xml:space="preserve">PROD15100</t>
  </si>
  <si>
    <t xml:space="preserve">PROD15101</t>
  </si>
  <si>
    <t xml:space="preserve">PROD15102</t>
  </si>
  <si>
    <t xml:space="preserve">PROD15103</t>
  </si>
  <si>
    <t xml:space="preserve">PROD15104</t>
  </si>
  <si>
    <t xml:space="preserve">PROD15105</t>
  </si>
  <si>
    <t xml:space="preserve">PROD15106</t>
  </si>
  <si>
    <t xml:space="preserve">PROD15107</t>
  </si>
  <si>
    <t xml:space="preserve">PROD15108</t>
  </si>
  <si>
    <t xml:space="preserve">PROD15109</t>
  </si>
  <si>
    <t xml:space="preserve">PROD15110</t>
  </si>
  <si>
    <t xml:space="preserve">PROD15111</t>
  </si>
  <si>
    <t xml:space="preserve">PROD15112</t>
  </si>
  <si>
    <t xml:space="preserve">PROD15113</t>
  </si>
  <si>
    <t xml:space="preserve">PROD15114</t>
  </si>
  <si>
    <t xml:space="preserve">PROD15115</t>
  </si>
  <si>
    <t xml:space="preserve">PROD15116</t>
  </si>
  <si>
    <t xml:space="preserve">PROD15117</t>
  </si>
  <si>
    <t xml:space="preserve">PROD15118</t>
  </si>
  <si>
    <t xml:space="preserve">PROD15119</t>
  </si>
  <si>
    <t xml:space="preserve">PROD15120</t>
  </si>
  <si>
    <t xml:space="preserve">PROD15121</t>
  </si>
  <si>
    <t xml:space="preserve">PROD15122</t>
  </si>
  <si>
    <t xml:space="preserve">PROD15123</t>
  </si>
  <si>
    <t xml:space="preserve">PROD15124</t>
  </si>
  <si>
    <t xml:space="preserve">PROD15125</t>
  </si>
  <si>
    <t xml:space="preserve">PROD15126</t>
  </si>
  <si>
    <t xml:space="preserve">PROD15127</t>
  </si>
  <si>
    <t xml:space="preserve">PROD15128</t>
  </si>
  <si>
    <t xml:space="preserve">PROD15129</t>
  </si>
  <si>
    <t xml:space="preserve">PROD15130</t>
  </si>
  <si>
    <t xml:space="preserve">PROD15131</t>
  </si>
  <si>
    <t xml:space="preserve">PROD15132</t>
  </si>
  <si>
    <t xml:space="preserve">PROD15133</t>
  </si>
  <si>
    <t xml:space="preserve">PROD15134</t>
  </si>
  <si>
    <t xml:space="preserve">PROD15135</t>
  </si>
  <si>
    <t xml:space="preserve">PROD15136</t>
  </si>
  <si>
    <t xml:space="preserve">PROD15137</t>
  </si>
  <si>
    <t xml:space="preserve">PROD15138</t>
  </si>
  <si>
    <t xml:space="preserve">PROD15139</t>
  </si>
  <si>
    <t xml:space="preserve">PROD15140</t>
  </si>
  <si>
    <t xml:space="preserve">PROD15141</t>
  </si>
  <si>
    <t xml:space="preserve">PROD15142</t>
  </si>
  <si>
    <t xml:space="preserve">PROD15143</t>
  </si>
  <si>
    <t xml:space="preserve">PROD15144</t>
  </si>
  <si>
    <t xml:space="preserve">PROD15145</t>
  </si>
  <si>
    <t xml:space="preserve">PROD15146</t>
  </si>
  <si>
    <t xml:space="preserve">PROD15147</t>
  </si>
  <si>
    <t xml:space="preserve">PROD15148</t>
  </si>
  <si>
    <t xml:space="preserve">PROD15149</t>
  </si>
  <si>
    <t xml:space="preserve">PROD15150</t>
  </si>
  <si>
    <t xml:space="preserve">PROD15151</t>
  </si>
  <si>
    <t xml:space="preserve">PROD15152</t>
  </si>
  <si>
    <t xml:space="preserve">PROD15153</t>
  </si>
  <si>
    <t xml:space="preserve">PROD15154</t>
  </si>
  <si>
    <t xml:space="preserve">PROD15155</t>
  </si>
  <si>
    <t xml:space="preserve">PROD15156</t>
  </si>
  <si>
    <t xml:space="preserve">PROD15157</t>
  </si>
  <si>
    <t xml:space="preserve">PROD15158</t>
  </si>
  <si>
    <t xml:space="preserve">PROD15159</t>
  </si>
  <si>
    <t xml:space="preserve">PROD15160</t>
  </si>
  <si>
    <t xml:space="preserve">PROD15161</t>
  </si>
  <si>
    <t xml:space="preserve">PROD15162</t>
  </si>
  <si>
    <t xml:space="preserve">PROD15163</t>
  </si>
  <si>
    <t xml:space="preserve">PROD15164</t>
  </si>
  <si>
    <t xml:space="preserve">PROD15165</t>
  </si>
  <si>
    <t xml:space="preserve">PROD15166</t>
  </si>
  <si>
    <t xml:space="preserve">PROD15167</t>
  </si>
  <si>
    <t xml:space="preserve">PROD15168</t>
  </si>
  <si>
    <t xml:space="preserve">PROD15169</t>
  </si>
  <si>
    <t xml:space="preserve">PROD15170</t>
  </si>
  <si>
    <t xml:space="preserve">PROD15171</t>
  </si>
  <si>
    <t xml:space="preserve">PROD15172</t>
  </si>
  <si>
    <t xml:space="preserve">PROD15173</t>
  </si>
  <si>
    <t xml:space="preserve">PROD15174</t>
  </si>
  <si>
    <t xml:space="preserve">PROD15175</t>
  </si>
  <si>
    <t xml:space="preserve">PROD15176</t>
  </si>
  <si>
    <t xml:space="preserve">PROD15177</t>
  </si>
  <si>
    <t xml:space="preserve">PROD15178</t>
  </si>
  <si>
    <t xml:space="preserve">PROD15179</t>
  </si>
  <si>
    <t xml:space="preserve">PROD15180</t>
  </si>
  <si>
    <t xml:space="preserve">PROD15181</t>
  </si>
  <si>
    <t xml:space="preserve">PROD15182</t>
  </si>
  <si>
    <t xml:space="preserve">PROD15183</t>
  </si>
  <si>
    <t xml:space="preserve">PROD15184</t>
  </si>
  <si>
    <t xml:space="preserve">PROD15185</t>
  </si>
  <si>
    <t xml:space="preserve">PROD15186</t>
  </si>
  <si>
    <t xml:space="preserve">PROD15187</t>
  </si>
  <si>
    <t xml:space="preserve">PROD15188</t>
  </si>
  <si>
    <t xml:space="preserve">PROD15189</t>
  </si>
  <si>
    <t xml:space="preserve">PROD15190</t>
  </si>
  <si>
    <t xml:space="preserve">PROD15191</t>
  </si>
  <si>
    <t xml:space="preserve">PROD15192</t>
  </si>
  <si>
    <t xml:space="preserve">PROD15193</t>
  </si>
  <si>
    <t xml:space="preserve">PROD15194</t>
  </si>
  <si>
    <t xml:space="preserve">PROD15195</t>
  </si>
  <si>
    <t xml:space="preserve">PROD15196</t>
  </si>
  <si>
    <t xml:space="preserve">PROD15197</t>
  </si>
  <si>
    <t xml:space="preserve">PROD15198</t>
  </si>
  <si>
    <t xml:space="preserve">PROD15199</t>
  </si>
  <si>
    <t xml:space="preserve">PROD15200</t>
  </si>
  <si>
    <t xml:space="preserve">PROD15201</t>
  </si>
  <si>
    <t xml:space="preserve">PROD15202</t>
  </si>
  <si>
    <t xml:space="preserve">PROD15203</t>
  </si>
  <si>
    <t xml:space="preserve">PROD15204</t>
  </si>
  <si>
    <t xml:space="preserve">PROD15205</t>
  </si>
  <si>
    <t xml:space="preserve">PROD15206</t>
  </si>
  <si>
    <t xml:space="preserve">PROD15207</t>
  </si>
  <si>
    <t xml:space="preserve">PROD15208</t>
  </si>
  <si>
    <t xml:space="preserve">PROD15209</t>
  </si>
  <si>
    <t xml:space="preserve">PROD15210</t>
  </si>
  <si>
    <t xml:space="preserve">PROD15211</t>
  </si>
  <si>
    <t xml:space="preserve">PROD15212</t>
  </si>
  <si>
    <t xml:space="preserve">PROD15213</t>
  </si>
  <si>
    <t xml:space="preserve">PROD15214</t>
  </si>
  <si>
    <t xml:space="preserve">PROD15215</t>
  </si>
  <si>
    <t xml:space="preserve">PROD15216</t>
  </si>
  <si>
    <t xml:space="preserve">PROD15217</t>
  </si>
  <si>
    <t xml:space="preserve">PROD15218</t>
  </si>
  <si>
    <t xml:space="preserve">PROD15219</t>
  </si>
  <si>
    <t xml:space="preserve">PROD15220</t>
  </si>
  <si>
    <t xml:space="preserve">PROD15221</t>
  </si>
  <si>
    <t xml:space="preserve">PROD15222</t>
  </si>
  <si>
    <t xml:space="preserve">PROD15223</t>
  </si>
  <si>
    <t xml:space="preserve">PROD15224</t>
  </si>
  <si>
    <t xml:space="preserve">PROD15225</t>
  </si>
  <si>
    <t xml:space="preserve">PROD15226</t>
  </si>
  <si>
    <t xml:space="preserve">PROD15227</t>
  </si>
  <si>
    <t xml:space="preserve">PROD15228</t>
  </si>
  <si>
    <t xml:space="preserve">PROD15229</t>
  </si>
  <si>
    <t xml:space="preserve">PROD15230</t>
  </si>
  <si>
    <t xml:space="preserve">PROD15231</t>
  </si>
  <si>
    <t xml:space="preserve">PROD15232</t>
  </si>
  <si>
    <t xml:space="preserve">PROD15233</t>
  </si>
  <si>
    <t xml:space="preserve">PROD15234</t>
  </si>
  <si>
    <t xml:space="preserve">PROD15235</t>
  </si>
  <si>
    <t xml:space="preserve">PROD15236</t>
  </si>
  <si>
    <t xml:space="preserve">PROD15237</t>
  </si>
  <si>
    <t xml:space="preserve">PROD15238</t>
  </si>
  <si>
    <t xml:space="preserve">PROD15239</t>
  </si>
  <si>
    <t xml:space="preserve">PROD15240</t>
  </si>
  <si>
    <t xml:space="preserve">PROD15241</t>
  </si>
  <si>
    <t xml:space="preserve">PROD15242</t>
  </si>
  <si>
    <t xml:space="preserve">PROD15243</t>
  </si>
  <si>
    <t xml:space="preserve">PROD15244</t>
  </si>
  <si>
    <t xml:space="preserve">PROD15245</t>
  </si>
  <si>
    <t xml:space="preserve">PROD15246</t>
  </si>
  <si>
    <t xml:space="preserve">PROD15247</t>
  </si>
  <si>
    <t xml:space="preserve">PROD15248</t>
  </si>
  <si>
    <t xml:space="preserve">PROD15249</t>
  </si>
  <si>
    <t xml:space="preserve">PROD15250</t>
  </si>
  <si>
    <t xml:space="preserve">PROD15251</t>
  </si>
  <si>
    <t xml:space="preserve">PROD15252</t>
  </si>
  <si>
    <t xml:space="preserve">PROD15253</t>
  </si>
  <si>
    <t xml:space="preserve">PROD15254</t>
  </si>
  <si>
    <t xml:space="preserve">PROD15255</t>
  </si>
  <si>
    <t xml:space="preserve">PROD15256</t>
  </si>
  <si>
    <t xml:space="preserve">PROD15257</t>
  </si>
  <si>
    <t xml:space="preserve">PROD15258</t>
  </si>
  <si>
    <t xml:space="preserve">PROD15259</t>
  </si>
  <si>
    <t xml:space="preserve">PROD15260</t>
  </si>
  <si>
    <t xml:space="preserve">PROD15261</t>
  </si>
  <si>
    <t xml:space="preserve">PROD15262</t>
  </si>
  <si>
    <t xml:space="preserve">PROD15263</t>
  </si>
  <si>
    <t xml:space="preserve">PROD15264</t>
  </si>
  <si>
    <t xml:space="preserve">PROD15265</t>
  </si>
  <si>
    <t xml:space="preserve">PROD15266</t>
  </si>
  <si>
    <t xml:space="preserve">PROD15267</t>
  </si>
  <si>
    <t xml:space="preserve">PROD15268</t>
  </si>
  <si>
    <t xml:space="preserve">PROD15269</t>
  </si>
  <si>
    <t xml:space="preserve">PROD15270</t>
  </si>
  <si>
    <t xml:space="preserve">PROD15271</t>
  </si>
  <si>
    <t xml:space="preserve">PROD15272</t>
  </si>
  <si>
    <t xml:space="preserve">PROD15273</t>
  </si>
  <si>
    <t xml:space="preserve">PROD15274</t>
  </si>
  <si>
    <t xml:space="preserve">PROD15275</t>
  </si>
  <si>
    <t xml:space="preserve">PROD15276</t>
  </si>
  <si>
    <t xml:space="preserve">PROD15277</t>
  </si>
  <si>
    <t xml:space="preserve">PROD15278</t>
  </si>
  <si>
    <t xml:space="preserve">PROD15279</t>
  </si>
  <si>
    <t xml:space="preserve">PROD15280</t>
  </si>
  <si>
    <t xml:space="preserve">PROD15281</t>
  </si>
  <si>
    <t xml:space="preserve">PROD15282</t>
  </si>
  <si>
    <t xml:space="preserve">PROD15283</t>
  </si>
  <si>
    <t xml:space="preserve">PROD15284</t>
  </si>
  <si>
    <t xml:space="preserve">PROD15285</t>
  </si>
  <si>
    <t xml:space="preserve">PROD15286</t>
  </si>
  <si>
    <t xml:space="preserve">PROD15287</t>
  </si>
  <si>
    <t xml:space="preserve">PROD15288</t>
  </si>
  <si>
    <t xml:space="preserve">PROD15289</t>
  </si>
  <si>
    <t xml:space="preserve">PROD15290</t>
  </si>
  <si>
    <t xml:space="preserve">PROD15291</t>
  </si>
  <si>
    <t xml:space="preserve">PROD15292</t>
  </si>
  <si>
    <t xml:space="preserve">PROD15293</t>
  </si>
  <si>
    <t xml:space="preserve">PROD15294</t>
  </si>
  <si>
    <t xml:space="preserve">PROD15295</t>
  </si>
  <si>
    <t xml:space="preserve">PROD15296</t>
  </si>
  <si>
    <t xml:space="preserve">PROD15297</t>
  </si>
  <si>
    <t xml:space="preserve">PROD15298</t>
  </si>
  <si>
    <t xml:space="preserve">PROD15299</t>
  </si>
  <si>
    <t xml:space="preserve">PROD15300</t>
  </si>
  <si>
    <t xml:space="preserve">PROD15301</t>
  </si>
  <si>
    <t xml:space="preserve">PROD15302</t>
  </si>
  <si>
    <t xml:space="preserve">PROD15303</t>
  </si>
  <si>
    <t xml:space="preserve">PROD15304</t>
  </si>
  <si>
    <t xml:space="preserve">PROD15305</t>
  </si>
  <si>
    <t xml:space="preserve">PROD15306</t>
  </si>
  <si>
    <t xml:space="preserve">PROD15307</t>
  </si>
  <si>
    <t xml:space="preserve">PROD15308</t>
  </si>
  <si>
    <t xml:space="preserve">PROD15309</t>
  </si>
  <si>
    <t xml:space="preserve">PROD15310</t>
  </si>
  <si>
    <t xml:space="preserve">PROD15311</t>
  </si>
  <si>
    <t xml:space="preserve">PROD15312</t>
  </si>
  <si>
    <t xml:space="preserve">PROD15313</t>
  </si>
  <si>
    <t xml:space="preserve">PROD15314</t>
  </si>
  <si>
    <t xml:space="preserve">PROD15315</t>
  </si>
  <si>
    <t xml:space="preserve">PROD15316</t>
  </si>
  <si>
    <t xml:space="preserve">PROD15317</t>
  </si>
  <si>
    <t xml:space="preserve">PROD15318</t>
  </si>
  <si>
    <t xml:space="preserve">PROD15319</t>
  </si>
  <si>
    <t xml:space="preserve">PROD15320</t>
  </si>
  <si>
    <t xml:space="preserve">PROD15321</t>
  </si>
  <si>
    <t xml:space="preserve">PROD15322</t>
  </si>
  <si>
    <t xml:space="preserve">PROD15323</t>
  </si>
  <si>
    <t xml:space="preserve">PROD15324</t>
  </si>
  <si>
    <t xml:space="preserve">PROD15325</t>
  </si>
  <si>
    <t xml:space="preserve">PROD15326</t>
  </si>
  <si>
    <t xml:space="preserve">PROD15327</t>
  </si>
  <si>
    <t xml:space="preserve">PROD15328</t>
  </si>
  <si>
    <t xml:space="preserve">PROD15329</t>
  </si>
  <si>
    <t xml:space="preserve">PROD15330</t>
  </si>
  <si>
    <t xml:space="preserve">PROD15331</t>
  </si>
  <si>
    <t xml:space="preserve">PROD15332</t>
  </si>
  <si>
    <t xml:space="preserve">PROD15333</t>
  </si>
  <si>
    <t xml:space="preserve">PROD15334</t>
  </si>
  <si>
    <t xml:space="preserve">PROD15335</t>
  </si>
  <si>
    <t xml:space="preserve">PROD15336</t>
  </si>
  <si>
    <t xml:space="preserve">PROD15337</t>
  </si>
  <si>
    <t xml:space="preserve">PROD15338</t>
  </si>
  <si>
    <t xml:space="preserve">PROD15339</t>
  </si>
  <si>
    <t xml:space="preserve">PROD15340</t>
  </si>
  <si>
    <t xml:space="preserve">PROD15341</t>
  </si>
  <si>
    <t xml:space="preserve">PROD15342</t>
  </si>
  <si>
    <t xml:space="preserve">PROD15343</t>
  </si>
  <si>
    <t xml:space="preserve">PROD15344</t>
  </si>
  <si>
    <t xml:space="preserve">PROD15345</t>
  </si>
  <si>
    <t xml:space="preserve">PROD15346</t>
  </si>
  <si>
    <t xml:space="preserve">PROD15347</t>
  </si>
  <si>
    <t xml:space="preserve">PROD15348</t>
  </si>
  <si>
    <t xml:space="preserve">PROD15349</t>
  </si>
  <si>
    <t xml:space="preserve">PROD15350</t>
  </si>
  <si>
    <t xml:space="preserve">PROD15351</t>
  </si>
  <si>
    <t xml:space="preserve">PROD15352</t>
  </si>
  <si>
    <t xml:space="preserve">PROD15353</t>
  </si>
  <si>
    <t xml:space="preserve">PROD15354</t>
  </si>
  <si>
    <t xml:space="preserve">PROD15355</t>
  </si>
  <si>
    <t xml:space="preserve">PROD15356</t>
  </si>
  <si>
    <t xml:space="preserve">PROD15357</t>
  </si>
  <si>
    <t xml:space="preserve">PROD15358</t>
  </si>
  <si>
    <t xml:space="preserve">PROD15359</t>
  </si>
  <si>
    <t xml:space="preserve">PROD15360</t>
  </si>
  <si>
    <t xml:space="preserve">PROD15361</t>
  </si>
  <si>
    <t xml:space="preserve">PROD15362</t>
  </si>
  <si>
    <t xml:space="preserve">PROD15363</t>
  </si>
  <si>
    <t xml:space="preserve">PROD15364</t>
  </si>
  <si>
    <t xml:space="preserve">PROD15365</t>
  </si>
  <si>
    <t xml:space="preserve">PROD15366</t>
  </si>
  <si>
    <t xml:space="preserve">PROD15367</t>
  </si>
  <si>
    <t xml:space="preserve">PROD15368</t>
  </si>
  <si>
    <t xml:space="preserve">PROD15369</t>
  </si>
  <si>
    <t xml:space="preserve">PROD15370</t>
  </si>
  <si>
    <t xml:space="preserve">PROD15371</t>
  </si>
  <si>
    <t xml:space="preserve">PROD15372</t>
  </si>
  <si>
    <t xml:space="preserve">PROD15373</t>
  </si>
  <si>
    <t xml:space="preserve">PROD15374</t>
  </si>
  <si>
    <t xml:space="preserve">PROD15375</t>
  </si>
  <si>
    <t xml:space="preserve">PROD15376</t>
  </si>
  <si>
    <t xml:space="preserve">PROD15377</t>
  </si>
  <si>
    <t xml:space="preserve">PROD15378</t>
  </si>
  <si>
    <t xml:space="preserve">PROD15379</t>
  </si>
  <si>
    <t xml:space="preserve">PROD15380</t>
  </si>
  <si>
    <t xml:space="preserve">PROD15381</t>
  </si>
  <si>
    <t xml:space="preserve">PROD15382</t>
  </si>
  <si>
    <t xml:space="preserve">PROD15383</t>
  </si>
  <si>
    <t xml:space="preserve">PROD15384</t>
  </si>
  <si>
    <t xml:space="preserve">PROD15385</t>
  </si>
  <si>
    <t xml:space="preserve">PROD15386</t>
  </si>
  <si>
    <t xml:space="preserve">PROD15387</t>
  </si>
  <si>
    <t xml:space="preserve">PROD15388</t>
  </si>
  <si>
    <t xml:space="preserve">PROD15389</t>
  </si>
  <si>
    <t xml:space="preserve">PROD15390</t>
  </si>
  <si>
    <t xml:space="preserve">PROD15391</t>
  </si>
  <si>
    <t xml:space="preserve">PROD15392</t>
  </si>
  <si>
    <t xml:space="preserve">PROD15393</t>
  </si>
  <si>
    <t xml:space="preserve">PROD15394</t>
  </si>
  <si>
    <t xml:space="preserve">PROD15395</t>
  </si>
  <si>
    <t xml:space="preserve">PROD15396</t>
  </si>
  <si>
    <t xml:space="preserve">PROD15397</t>
  </si>
  <si>
    <t xml:space="preserve">PROD15398</t>
  </si>
  <si>
    <t xml:space="preserve">PROD15399</t>
  </si>
  <si>
    <t xml:space="preserve">PROD15400</t>
  </si>
  <si>
    <t xml:space="preserve">PROD15401</t>
  </si>
  <si>
    <t xml:space="preserve">PROD15402</t>
  </si>
  <si>
    <t xml:space="preserve">PROD15403</t>
  </si>
  <si>
    <t xml:space="preserve">PROD15404</t>
  </si>
  <si>
    <t xml:space="preserve">PROD15405</t>
  </si>
  <si>
    <t xml:space="preserve">PROD15406</t>
  </si>
  <si>
    <t xml:space="preserve">PROD15407</t>
  </si>
  <si>
    <t xml:space="preserve">PROD15408</t>
  </si>
  <si>
    <t xml:space="preserve">PROD15409</t>
  </si>
  <si>
    <t xml:space="preserve">PROD15410</t>
  </si>
  <si>
    <t xml:space="preserve">PROD15411</t>
  </si>
  <si>
    <t xml:space="preserve">PROD15412</t>
  </si>
  <si>
    <t xml:space="preserve">PROD15413</t>
  </si>
  <si>
    <t xml:space="preserve">PROD15414</t>
  </si>
  <si>
    <t xml:space="preserve">PROD15415</t>
  </si>
  <si>
    <t xml:space="preserve">PROD15416</t>
  </si>
  <si>
    <t xml:space="preserve">PROD15417</t>
  </si>
  <si>
    <t xml:space="preserve">PROD15418</t>
  </si>
  <si>
    <t xml:space="preserve">PROD15419</t>
  </si>
  <si>
    <t xml:space="preserve">PROD15420</t>
  </si>
  <si>
    <t xml:space="preserve">PROD15421</t>
  </si>
  <si>
    <t xml:space="preserve">PROD15422</t>
  </si>
  <si>
    <t xml:space="preserve">PROD15423</t>
  </si>
  <si>
    <t xml:space="preserve">PROD15424</t>
  </si>
  <si>
    <t xml:space="preserve">PROD15425</t>
  </si>
  <si>
    <t xml:space="preserve">PROD15426</t>
  </si>
  <si>
    <t xml:space="preserve">PROD15427</t>
  </si>
  <si>
    <t xml:space="preserve">PROD15428</t>
  </si>
  <si>
    <t xml:space="preserve">PROD15429</t>
  </si>
  <si>
    <t xml:space="preserve">PROD15430</t>
  </si>
  <si>
    <t xml:space="preserve">PROD15431</t>
  </si>
  <si>
    <t xml:space="preserve">PROD15432</t>
  </si>
  <si>
    <t xml:space="preserve">PROD15433</t>
  </si>
  <si>
    <t xml:space="preserve">PROD15434</t>
  </si>
  <si>
    <t xml:space="preserve">PROD15435</t>
  </si>
  <si>
    <t xml:space="preserve">PROD15436</t>
  </si>
  <si>
    <t xml:space="preserve">PROD15437</t>
  </si>
  <si>
    <t xml:space="preserve">PROD15438</t>
  </si>
  <si>
    <t xml:space="preserve">PROD15439</t>
  </si>
  <si>
    <t xml:space="preserve">PROD15440</t>
  </si>
  <si>
    <t xml:space="preserve">PROD15441</t>
  </si>
  <si>
    <t xml:space="preserve">PROD15442</t>
  </si>
  <si>
    <t xml:space="preserve">PROD15443</t>
  </si>
  <si>
    <t xml:space="preserve">PROD15444</t>
  </si>
  <si>
    <t xml:space="preserve">PROD15445</t>
  </si>
  <si>
    <t xml:space="preserve">PROD15446</t>
  </si>
  <si>
    <t xml:space="preserve">PROD15447</t>
  </si>
  <si>
    <t xml:space="preserve">PROD15448</t>
  </si>
  <si>
    <t xml:space="preserve">PROD15449</t>
  </si>
  <si>
    <t xml:space="preserve">PROD15450</t>
  </si>
  <si>
    <t xml:space="preserve">PROD15451</t>
  </si>
  <si>
    <t xml:space="preserve">PROD15452</t>
  </si>
  <si>
    <t xml:space="preserve">PROD15453</t>
  </si>
  <si>
    <t xml:space="preserve">PROD15454</t>
  </si>
  <si>
    <t xml:space="preserve">PROD15455</t>
  </si>
  <si>
    <t xml:space="preserve">PROD15456</t>
  </si>
  <si>
    <t xml:space="preserve">PROD15457</t>
  </si>
  <si>
    <t xml:space="preserve">PROD15458</t>
  </si>
  <si>
    <t xml:space="preserve">PROD15459</t>
  </si>
  <si>
    <t xml:space="preserve">PROD15460</t>
  </si>
  <si>
    <t xml:space="preserve">PROD15461</t>
  </si>
  <si>
    <t xml:space="preserve">PROD15462</t>
  </si>
  <si>
    <t xml:space="preserve">PROD15463</t>
  </si>
  <si>
    <t xml:space="preserve">PROD15464</t>
  </si>
  <si>
    <t xml:space="preserve">PROD15465</t>
  </si>
  <si>
    <t xml:space="preserve">PROD15466</t>
  </si>
  <si>
    <t xml:space="preserve">PROD15467</t>
  </si>
  <si>
    <t xml:space="preserve">PROD15468</t>
  </si>
  <si>
    <t xml:space="preserve">PROD15469</t>
  </si>
  <si>
    <t xml:space="preserve">PROD15470</t>
  </si>
  <si>
    <t xml:space="preserve">PROD15471</t>
  </si>
  <si>
    <t xml:space="preserve">PROD15472</t>
  </si>
  <si>
    <t xml:space="preserve">PROD15473</t>
  </si>
  <si>
    <t xml:space="preserve">PROD15474</t>
  </si>
  <si>
    <t xml:space="preserve">PROD15475</t>
  </si>
  <si>
    <t xml:space="preserve">PROD15476</t>
  </si>
  <si>
    <t xml:space="preserve">PROD15477</t>
  </si>
  <si>
    <t xml:space="preserve">PROD15478</t>
  </si>
  <si>
    <t xml:space="preserve">PROD15479</t>
  </si>
  <si>
    <t xml:space="preserve">PROD15480</t>
  </si>
  <si>
    <t xml:space="preserve">PROD15481</t>
  </si>
  <si>
    <t xml:space="preserve">PROD15482</t>
  </si>
  <si>
    <t xml:space="preserve">PROD15483</t>
  </si>
  <si>
    <t xml:space="preserve">PROD15484</t>
  </si>
  <si>
    <t xml:space="preserve">PROD15485</t>
  </si>
  <si>
    <t xml:space="preserve">PROD15486</t>
  </si>
  <si>
    <t xml:space="preserve">PROD15487</t>
  </si>
  <si>
    <t xml:space="preserve">PROD15488</t>
  </si>
  <si>
    <t xml:space="preserve">PROD15489</t>
  </si>
  <si>
    <t xml:space="preserve">PROD15490</t>
  </si>
  <si>
    <t xml:space="preserve">PROD15491</t>
  </si>
  <si>
    <t xml:space="preserve">PROD15492</t>
  </si>
  <si>
    <t xml:space="preserve">PROD15493</t>
  </si>
  <si>
    <t xml:space="preserve">PROD15494</t>
  </si>
  <si>
    <t xml:space="preserve">PROD15495</t>
  </si>
  <si>
    <t xml:space="preserve">PROD15496</t>
  </si>
  <si>
    <t xml:space="preserve">PROD15497</t>
  </si>
  <si>
    <t xml:space="preserve">PROD15498</t>
  </si>
  <si>
    <t xml:space="preserve">PROD15499</t>
  </si>
  <si>
    <t xml:space="preserve">PROD15500</t>
  </si>
  <si>
    <t xml:space="preserve">PROD15501</t>
  </si>
  <si>
    <t xml:space="preserve">PROD15502</t>
  </si>
  <si>
    <t xml:space="preserve">PROD15503</t>
  </si>
  <si>
    <t xml:space="preserve">PROD15504</t>
  </si>
  <si>
    <t xml:space="preserve">PROD15505</t>
  </si>
  <si>
    <t xml:space="preserve">PROD15506</t>
  </si>
  <si>
    <t xml:space="preserve">PROD15507</t>
  </si>
  <si>
    <t xml:space="preserve">PROD15508</t>
  </si>
  <si>
    <t xml:space="preserve">PROD15509</t>
  </si>
  <si>
    <t xml:space="preserve">PROD15510</t>
  </si>
  <si>
    <t xml:space="preserve">PROD15511</t>
  </si>
  <si>
    <t xml:space="preserve">PROD15512</t>
  </si>
  <si>
    <t xml:space="preserve">PROD15513</t>
  </si>
  <si>
    <t xml:space="preserve">PROD15514</t>
  </si>
  <si>
    <t xml:space="preserve">PROD15515</t>
  </si>
  <si>
    <t xml:space="preserve">PROD15516</t>
  </si>
  <si>
    <t xml:space="preserve">PROD15517</t>
  </si>
  <si>
    <t xml:space="preserve">PROD15518</t>
  </si>
  <si>
    <t xml:space="preserve">PROD15519</t>
  </si>
  <si>
    <t xml:space="preserve">PROD15520</t>
  </si>
  <si>
    <t xml:space="preserve">PROD15521</t>
  </si>
  <si>
    <t xml:space="preserve">PROD15522</t>
  </si>
  <si>
    <t xml:space="preserve">PROD15523</t>
  </si>
  <si>
    <t xml:space="preserve">PROD15524</t>
  </si>
  <si>
    <t xml:space="preserve">PROD15525</t>
  </si>
  <si>
    <t xml:space="preserve">PROD15526</t>
  </si>
  <si>
    <t xml:space="preserve">PROD15527</t>
  </si>
  <si>
    <t xml:space="preserve">PROD15528</t>
  </si>
  <si>
    <t xml:space="preserve">PROD15529</t>
  </si>
  <si>
    <t xml:space="preserve">PROD15530</t>
  </si>
  <si>
    <t xml:space="preserve">PROD15531</t>
  </si>
  <si>
    <t xml:space="preserve">PROD15532</t>
  </si>
  <si>
    <t xml:space="preserve">PROD15533</t>
  </si>
  <si>
    <t xml:space="preserve">PROD15534</t>
  </si>
  <si>
    <t xml:space="preserve">PROD15535</t>
  </si>
  <si>
    <t xml:space="preserve">PROD15536</t>
  </si>
  <si>
    <t xml:space="preserve">PROD15537</t>
  </si>
  <si>
    <t xml:space="preserve">PROD15538</t>
  </si>
  <si>
    <t xml:space="preserve">PROD15539</t>
  </si>
  <si>
    <t xml:space="preserve">PROD15540</t>
  </si>
  <si>
    <t xml:space="preserve">PROD15541</t>
  </si>
  <si>
    <t xml:space="preserve">PROD15542</t>
  </si>
  <si>
    <t xml:space="preserve">PROD15543</t>
  </si>
  <si>
    <t xml:space="preserve">PROD15544</t>
  </si>
  <si>
    <t xml:space="preserve">PROD15545</t>
  </si>
  <si>
    <t xml:space="preserve">PROD15546</t>
  </si>
  <si>
    <t xml:space="preserve">PROD15547</t>
  </si>
  <si>
    <t xml:space="preserve">PROD15548</t>
  </si>
  <si>
    <t xml:space="preserve">PROD15549</t>
  </si>
  <si>
    <t xml:space="preserve">PROD15550</t>
  </si>
  <si>
    <t xml:space="preserve">PROD15551</t>
  </si>
  <si>
    <t xml:space="preserve">PROD15552</t>
  </si>
  <si>
    <t xml:space="preserve">PROD15553</t>
  </si>
  <si>
    <t xml:space="preserve">PROD15554</t>
  </si>
  <si>
    <t xml:space="preserve">PROD15555</t>
  </si>
  <si>
    <t xml:space="preserve">PROD15556</t>
  </si>
  <si>
    <t xml:space="preserve">PROD15557</t>
  </si>
  <si>
    <t xml:space="preserve">PROD15558</t>
  </si>
  <si>
    <t xml:space="preserve">PROD15559</t>
  </si>
  <si>
    <t xml:space="preserve">PROD15560</t>
  </si>
  <si>
    <t xml:space="preserve">PROD15561</t>
  </si>
  <si>
    <t xml:space="preserve">PROD15562</t>
  </si>
  <si>
    <t xml:space="preserve">PROD15563</t>
  </si>
  <si>
    <t xml:space="preserve">PROD15564</t>
  </si>
  <si>
    <t xml:space="preserve">PROD15565</t>
  </si>
  <si>
    <t xml:space="preserve">PROD15566</t>
  </si>
  <si>
    <t xml:space="preserve">PROD15567</t>
  </si>
  <si>
    <t xml:space="preserve">PROD15568</t>
  </si>
  <si>
    <t xml:space="preserve">PROD15569</t>
  </si>
  <si>
    <t xml:space="preserve">PROD15570</t>
  </si>
  <si>
    <t xml:space="preserve">PROD15571</t>
  </si>
  <si>
    <t xml:space="preserve">PROD15572</t>
  </si>
  <si>
    <t xml:space="preserve">PROD15573</t>
  </si>
  <si>
    <t xml:space="preserve">PROD15574</t>
  </si>
  <si>
    <t xml:space="preserve">PROD15575</t>
  </si>
  <si>
    <t xml:space="preserve">PROD15576</t>
  </si>
  <si>
    <t xml:space="preserve">PROD15577</t>
  </si>
  <si>
    <t xml:space="preserve">PROD15578</t>
  </si>
  <si>
    <t xml:space="preserve">PROD15579</t>
  </si>
  <si>
    <t xml:space="preserve">PROD15580</t>
  </si>
  <si>
    <t xml:space="preserve">PROD15581</t>
  </si>
  <si>
    <t xml:space="preserve">PROD15582</t>
  </si>
  <si>
    <t xml:space="preserve">PROD15583</t>
  </si>
  <si>
    <t xml:space="preserve">PROD15584</t>
  </si>
  <si>
    <t xml:space="preserve">PROD15585</t>
  </si>
  <si>
    <t xml:space="preserve">PROD15586</t>
  </si>
  <si>
    <t xml:space="preserve">PROD15587</t>
  </si>
  <si>
    <t xml:space="preserve">PROD15588</t>
  </si>
  <si>
    <t xml:space="preserve">PROD15589</t>
  </si>
  <si>
    <t xml:space="preserve">PROD15590</t>
  </si>
  <si>
    <t xml:space="preserve">PROD15591</t>
  </si>
  <si>
    <t xml:space="preserve">PROD15592</t>
  </si>
  <si>
    <t xml:space="preserve">PROD15593</t>
  </si>
  <si>
    <t xml:space="preserve">PROD15594</t>
  </si>
  <si>
    <t xml:space="preserve">PROD15595</t>
  </si>
  <si>
    <t xml:space="preserve">PROD15596</t>
  </si>
  <si>
    <t xml:space="preserve">PROD15597</t>
  </si>
  <si>
    <t xml:space="preserve">PROD15598</t>
  </si>
  <si>
    <t xml:space="preserve">PROD15599</t>
  </si>
  <si>
    <t xml:space="preserve">PROD15600</t>
  </si>
  <si>
    <t xml:space="preserve">PROD15601</t>
  </si>
  <si>
    <t xml:space="preserve">PROD15602</t>
  </si>
  <si>
    <t xml:space="preserve">PROD15603</t>
  </si>
  <si>
    <t xml:space="preserve">PROD15604</t>
  </si>
  <si>
    <t xml:space="preserve">PROD15605</t>
  </si>
  <si>
    <t xml:space="preserve">PROD15606</t>
  </si>
  <si>
    <t xml:space="preserve">PROD15607</t>
  </si>
  <si>
    <t xml:space="preserve">PROD15608</t>
  </si>
  <si>
    <t xml:space="preserve">PROD15609</t>
  </si>
  <si>
    <t xml:space="preserve">PROD15610</t>
  </si>
  <si>
    <t xml:space="preserve">PROD15611</t>
  </si>
  <si>
    <t xml:space="preserve">PROD15612</t>
  </si>
  <si>
    <t xml:space="preserve">PROD15613</t>
  </si>
  <si>
    <t xml:space="preserve">PROD15614</t>
  </si>
  <si>
    <t xml:space="preserve">PROD15615</t>
  </si>
  <si>
    <t xml:space="preserve">PROD15616</t>
  </si>
  <si>
    <t xml:space="preserve">PROD15617</t>
  </si>
  <si>
    <t xml:space="preserve">PROD15618</t>
  </si>
  <si>
    <t xml:space="preserve">PROD15619</t>
  </si>
  <si>
    <t xml:space="preserve">PROD15620</t>
  </si>
  <si>
    <t xml:space="preserve">PROD15621</t>
  </si>
  <si>
    <t xml:space="preserve">PROD15622</t>
  </si>
  <si>
    <t xml:space="preserve">PROD15623</t>
  </si>
  <si>
    <t xml:space="preserve">PROD15624</t>
  </si>
  <si>
    <t xml:space="preserve">PROD15625</t>
  </si>
  <si>
    <t xml:space="preserve">PROD15626</t>
  </si>
  <si>
    <t xml:space="preserve">PROD15627</t>
  </si>
  <si>
    <t xml:space="preserve">PROD15628</t>
  </si>
  <si>
    <t xml:space="preserve">PROD15629</t>
  </si>
  <si>
    <t xml:space="preserve">PROD15630</t>
  </si>
  <si>
    <t xml:space="preserve">PROD15631</t>
  </si>
  <si>
    <t xml:space="preserve">PROD15632</t>
  </si>
  <si>
    <t xml:space="preserve">PROD15633</t>
  </si>
  <si>
    <t xml:space="preserve">PROD15634</t>
  </si>
  <si>
    <t xml:space="preserve">PROD15635</t>
  </si>
  <si>
    <t xml:space="preserve">PROD15636</t>
  </si>
  <si>
    <t xml:space="preserve">PROD15637</t>
  </si>
  <si>
    <t xml:space="preserve">PROD15638</t>
  </si>
  <si>
    <t xml:space="preserve">PROD15639</t>
  </si>
  <si>
    <t xml:space="preserve">PROD15640</t>
  </si>
  <si>
    <t xml:space="preserve">PROD15641</t>
  </si>
  <si>
    <t xml:space="preserve">PROD15642</t>
  </si>
  <si>
    <t xml:space="preserve">PROD15643</t>
  </si>
  <si>
    <t xml:space="preserve">PROD15644</t>
  </si>
  <si>
    <t xml:space="preserve">PROD15645</t>
  </si>
  <si>
    <t xml:space="preserve">PROD15646</t>
  </si>
  <si>
    <t xml:space="preserve">PROD15647</t>
  </si>
  <si>
    <t xml:space="preserve">PROD15648</t>
  </si>
  <si>
    <t xml:space="preserve">PROD15649</t>
  </si>
  <si>
    <t xml:space="preserve">PROD15650</t>
  </si>
  <si>
    <t xml:space="preserve">PROD15651</t>
  </si>
  <si>
    <t xml:space="preserve">PROD15652</t>
  </si>
  <si>
    <t xml:space="preserve">PROD15653</t>
  </si>
  <si>
    <t xml:space="preserve">PROD15654</t>
  </si>
  <si>
    <t xml:space="preserve">PROD15655</t>
  </si>
  <si>
    <t xml:space="preserve">PROD15656</t>
  </si>
  <si>
    <t xml:space="preserve">PROD15657</t>
  </si>
  <si>
    <t xml:space="preserve">PROD15658</t>
  </si>
  <si>
    <t xml:space="preserve">PROD15659</t>
  </si>
  <si>
    <t xml:space="preserve">PROD15660</t>
  </si>
  <si>
    <t xml:space="preserve">PROD15661</t>
  </si>
  <si>
    <t xml:space="preserve">PROD15662</t>
  </si>
  <si>
    <t xml:space="preserve">PROD15663</t>
  </si>
  <si>
    <t xml:space="preserve">PROD15664</t>
  </si>
  <si>
    <t xml:space="preserve">PROD15665</t>
  </si>
  <si>
    <t xml:space="preserve">PROD15666</t>
  </si>
  <si>
    <t xml:space="preserve">PROD15667</t>
  </si>
  <si>
    <t xml:space="preserve">PROD15668</t>
  </si>
  <si>
    <t xml:space="preserve">PROD15669</t>
  </si>
  <si>
    <t xml:space="preserve">PROD15670</t>
  </si>
  <si>
    <t xml:space="preserve">PROD15671</t>
  </si>
  <si>
    <t xml:space="preserve">PROD15672</t>
  </si>
  <si>
    <t xml:space="preserve">PROD15673</t>
  </si>
  <si>
    <t xml:space="preserve">PROD15674</t>
  </si>
  <si>
    <t xml:space="preserve">PROD15675</t>
  </si>
  <si>
    <t xml:space="preserve">PROD15676</t>
  </si>
  <si>
    <t xml:space="preserve">PROD15677</t>
  </si>
  <si>
    <t xml:space="preserve">PROD15678</t>
  </si>
  <si>
    <t xml:space="preserve">PROD15679</t>
  </si>
  <si>
    <t xml:space="preserve">PROD15680</t>
  </si>
  <si>
    <t xml:space="preserve">PROD15681</t>
  </si>
  <si>
    <t xml:space="preserve">PROD15682</t>
  </si>
  <si>
    <t xml:space="preserve">PROD15683</t>
  </si>
  <si>
    <t xml:space="preserve">PROD15684</t>
  </si>
  <si>
    <t xml:space="preserve">PROD15685</t>
  </si>
  <si>
    <t xml:space="preserve">PROD15686</t>
  </si>
  <si>
    <t xml:space="preserve">PROD15687</t>
  </si>
  <si>
    <t xml:space="preserve">PROD15688</t>
  </si>
  <si>
    <t xml:space="preserve">PROD15689</t>
  </si>
  <si>
    <t xml:space="preserve">PROD15690</t>
  </si>
  <si>
    <t xml:space="preserve">PROD15691</t>
  </si>
  <si>
    <t xml:space="preserve">PROD15692</t>
  </si>
  <si>
    <t xml:space="preserve">PROD15693</t>
  </si>
  <si>
    <t xml:space="preserve">PROD15694</t>
  </si>
  <si>
    <t xml:space="preserve">PROD15695</t>
  </si>
  <si>
    <t xml:space="preserve">PROD15696</t>
  </si>
  <si>
    <t xml:space="preserve">PROD15697</t>
  </si>
  <si>
    <t xml:space="preserve">PROD15698</t>
  </si>
  <si>
    <t xml:space="preserve">PROD15699</t>
  </si>
  <si>
    <t xml:space="preserve">PROD15700</t>
  </si>
  <si>
    <t xml:space="preserve">PROD15701</t>
  </si>
  <si>
    <t xml:space="preserve">PROD15702</t>
  </si>
  <si>
    <t xml:space="preserve">PROD15703</t>
  </si>
  <si>
    <t xml:space="preserve">PROD15704</t>
  </si>
  <si>
    <t xml:space="preserve">PROD15705</t>
  </si>
  <si>
    <t xml:space="preserve">PROD15706</t>
  </si>
  <si>
    <t xml:space="preserve">PROD15707</t>
  </si>
  <si>
    <t xml:space="preserve">PROD15708</t>
  </si>
  <si>
    <t xml:space="preserve">PROD15709</t>
  </si>
  <si>
    <t xml:space="preserve">PROD15710</t>
  </si>
  <si>
    <t xml:space="preserve">PROD15711</t>
  </si>
  <si>
    <t xml:space="preserve">PROD15712</t>
  </si>
  <si>
    <t xml:space="preserve">PROD15713</t>
  </si>
  <si>
    <t xml:space="preserve">PROD15714</t>
  </si>
  <si>
    <t xml:space="preserve">PROD15715</t>
  </si>
  <si>
    <t xml:space="preserve">PROD15716</t>
  </si>
  <si>
    <t xml:space="preserve">PROD15717</t>
  </si>
  <si>
    <t xml:space="preserve">PROD15718</t>
  </si>
  <si>
    <t xml:space="preserve">PROD15719</t>
  </si>
  <si>
    <t xml:space="preserve">PROD15720</t>
  </si>
  <si>
    <t xml:space="preserve">PROD15721</t>
  </si>
  <si>
    <t xml:space="preserve">PROD15722</t>
  </si>
  <si>
    <t xml:space="preserve">PROD15723</t>
  </si>
  <si>
    <t xml:space="preserve">PROD15724</t>
  </si>
  <si>
    <t xml:space="preserve">PROD15725</t>
  </si>
  <si>
    <t xml:space="preserve">PROD15726</t>
  </si>
  <si>
    <t xml:space="preserve">PROD15727</t>
  </si>
  <si>
    <t xml:space="preserve">PROD15728</t>
  </si>
  <si>
    <t xml:space="preserve">PROD15729</t>
  </si>
  <si>
    <t xml:space="preserve">PROD15730</t>
  </si>
  <si>
    <t xml:space="preserve">PROD15731</t>
  </si>
  <si>
    <t xml:space="preserve">PROD15732</t>
  </si>
  <si>
    <t xml:space="preserve">PROD15733</t>
  </si>
  <si>
    <t xml:space="preserve">PROD15734</t>
  </si>
  <si>
    <t xml:space="preserve">PROD15735</t>
  </si>
  <si>
    <t xml:space="preserve">PROD15736</t>
  </si>
  <si>
    <t xml:space="preserve">PROD15737</t>
  </si>
  <si>
    <t xml:space="preserve">PROD15738</t>
  </si>
  <si>
    <t xml:space="preserve">PROD15739</t>
  </si>
  <si>
    <t xml:space="preserve">PROD15740</t>
  </si>
  <si>
    <t xml:space="preserve">PROD15741</t>
  </si>
  <si>
    <t xml:space="preserve">PROD15742</t>
  </si>
  <si>
    <t xml:space="preserve">PROD15743</t>
  </si>
  <si>
    <t xml:space="preserve">PROD15744</t>
  </si>
  <si>
    <t xml:space="preserve">PROD15745</t>
  </si>
  <si>
    <t xml:space="preserve">PROD15746</t>
  </si>
  <si>
    <t xml:space="preserve">PROD15747</t>
  </si>
  <si>
    <t xml:space="preserve">PROD15748</t>
  </si>
  <si>
    <t xml:space="preserve">PROD15749</t>
  </si>
  <si>
    <t xml:space="preserve">PROD15750</t>
  </si>
  <si>
    <t xml:space="preserve">PROD15751</t>
  </si>
  <si>
    <t xml:space="preserve">PROD15752</t>
  </si>
  <si>
    <t xml:space="preserve">PROD15753</t>
  </si>
  <si>
    <t xml:space="preserve">PROD15754</t>
  </si>
  <si>
    <t xml:space="preserve">PROD15755</t>
  </si>
  <si>
    <t xml:space="preserve">PROD15756</t>
  </si>
  <si>
    <t xml:space="preserve">PROD15757</t>
  </si>
  <si>
    <t xml:space="preserve">PROD15758</t>
  </si>
  <si>
    <t xml:space="preserve">PROD15759</t>
  </si>
  <si>
    <t xml:space="preserve">PROD15760</t>
  </si>
  <si>
    <t xml:space="preserve">PROD15761</t>
  </si>
  <si>
    <t xml:space="preserve">PROD15762</t>
  </si>
  <si>
    <t xml:space="preserve">PROD15763</t>
  </si>
  <si>
    <t xml:space="preserve">PROD15764</t>
  </si>
  <si>
    <t xml:space="preserve">PROD15765</t>
  </si>
  <si>
    <t xml:space="preserve">PROD15766</t>
  </si>
  <si>
    <t xml:space="preserve">PROD15767</t>
  </si>
  <si>
    <t xml:space="preserve">PROD15768</t>
  </si>
  <si>
    <t xml:space="preserve">PROD15769</t>
  </si>
  <si>
    <t xml:space="preserve">PROD15770</t>
  </si>
  <si>
    <t xml:space="preserve">PROD15771</t>
  </si>
  <si>
    <t xml:space="preserve">PROD15772</t>
  </si>
  <si>
    <t xml:space="preserve">PROD15773</t>
  </si>
  <si>
    <t xml:space="preserve">PROD15774</t>
  </si>
  <si>
    <t xml:space="preserve">PROD15775</t>
  </si>
  <si>
    <t xml:space="preserve">PROD15776</t>
  </si>
  <si>
    <t xml:space="preserve">PROD15777</t>
  </si>
  <si>
    <t xml:space="preserve">PROD15778</t>
  </si>
  <si>
    <t xml:space="preserve">PROD15779</t>
  </si>
  <si>
    <t xml:space="preserve">PROD15780</t>
  </si>
  <si>
    <t xml:space="preserve">PROD15781</t>
  </si>
  <si>
    <t xml:space="preserve">PROD15782</t>
  </si>
  <si>
    <t xml:space="preserve">PROD15783</t>
  </si>
  <si>
    <t xml:space="preserve">PROD15784</t>
  </si>
  <si>
    <t xml:space="preserve">PROD15785</t>
  </si>
  <si>
    <t xml:space="preserve">PROD15786</t>
  </si>
  <si>
    <t xml:space="preserve">PROD15787</t>
  </si>
  <si>
    <t xml:space="preserve">PROD15788</t>
  </si>
  <si>
    <t xml:space="preserve">PROD15789</t>
  </si>
  <si>
    <t xml:space="preserve">PROD15790</t>
  </si>
  <si>
    <t xml:space="preserve">PROD15791</t>
  </si>
  <si>
    <t xml:space="preserve">PROD15792</t>
  </si>
  <si>
    <t xml:space="preserve">PROD15793</t>
  </si>
  <si>
    <t xml:space="preserve">PROD15794</t>
  </si>
  <si>
    <t xml:space="preserve">PROD15795</t>
  </si>
  <si>
    <t xml:space="preserve">PROD15796</t>
  </si>
  <si>
    <t xml:space="preserve">PROD15797</t>
  </si>
  <si>
    <t xml:space="preserve">PROD15798</t>
  </si>
  <si>
    <t xml:space="preserve">PROD15799</t>
  </si>
  <si>
    <t xml:space="preserve">PROD15800</t>
  </si>
  <si>
    <t xml:space="preserve">PROD15801</t>
  </si>
  <si>
    <t xml:space="preserve">PROD15802</t>
  </si>
  <si>
    <t xml:space="preserve">PROD15803</t>
  </si>
  <si>
    <t xml:space="preserve">PROD15804</t>
  </si>
  <si>
    <t xml:space="preserve">PROD15805</t>
  </si>
  <si>
    <t xml:space="preserve">PROD15806</t>
  </si>
  <si>
    <t xml:space="preserve">PROD15807</t>
  </si>
  <si>
    <t xml:space="preserve">PROD15808</t>
  </si>
  <si>
    <t xml:space="preserve">PROD15809</t>
  </si>
  <si>
    <t xml:space="preserve">PROD15810</t>
  </si>
  <si>
    <t xml:space="preserve">PROD15811</t>
  </si>
  <si>
    <t xml:space="preserve">PROD15812</t>
  </si>
  <si>
    <t xml:space="preserve">PROD15813</t>
  </si>
  <si>
    <t xml:space="preserve">PROD15814</t>
  </si>
  <si>
    <t xml:space="preserve">PROD15815</t>
  </si>
  <si>
    <t xml:space="preserve">PROD15816</t>
  </si>
  <si>
    <t xml:space="preserve">PROD15817</t>
  </si>
  <si>
    <t xml:space="preserve">PROD15818</t>
  </si>
  <si>
    <t xml:space="preserve">PROD15819</t>
  </si>
  <si>
    <t xml:space="preserve">PROD15820</t>
  </si>
  <si>
    <t xml:space="preserve">PROD15821</t>
  </si>
  <si>
    <t xml:space="preserve">PROD15822</t>
  </si>
  <si>
    <t xml:space="preserve">PROD15823</t>
  </si>
  <si>
    <t xml:space="preserve">PROD15824</t>
  </si>
  <si>
    <t xml:space="preserve">PROD15825</t>
  </si>
  <si>
    <t xml:space="preserve">PROD15826</t>
  </si>
  <si>
    <t xml:space="preserve">PROD15827</t>
  </si>
  <si>
    <t xml:space="preserve">PROD15828</t>
  </si>
  <si>
    <t xml:space="preserve">PROD15829</t>
  </si>
  <si>
    <t xml:space="preserve">PROD15830</t>
  </si>
  <si>
    <t xml:space="preserve">PROD15831</t>
  </si>
  <si>
    <t xml:space="preserve">PROD15832</t>
  </si>
  <si>
    <t xml:space="preserve">PROD15833</t>
  </si>
  <si>
    <t xml:space="preserve">PROD15834</t>
  </si>
  <si>
    <t xml:space="preserve">PROD15835</t>
  </si>
  <si>
    <t xml:space="preserve">PROD15836</t>
  </si>
  <si>
    <t xml:space="preserve">PROD15837</t>
  </si>
  <si>
    <t xml:space="preserve">PROD15838</t>
  </si>
  <si>
    <t xml:space="preserve">PROD15839</t>
  </si>
  <si>
    <t xml:space="preserve">PROD15840</t>
  </si>
  <si>
    <t xml:space="preserve">PROD15841</t>
  </si>
  <si>
    <t xml:space="preserve">PROD15842</t>
  </si>
  <si>
    <t xml:space="preserve">PROD15843</t>
  </si>
  <si>
    <t xml:space="preserve">PROD15844</t>
  </si>
  <si>
    <t xml:space="preserve">PROD15845</t>
  </si>
  <si>
    <t xml:space="preserve">PROD15846</t>
  </si>
  <si>
    <t xml:space="preserve">PROD15847</t>
  </si>
  <si>
    <t xml:space="preserve">PROD15848</t>
  </si>
  <si>
    <t xml:space="preserve">PROD15849</t>
  </si>
  <si>
    <t xml:space="preserve">PROD15850</t>
  </si>
  <si>
    <t xml:space="preserve">PROD15851</t>
  </si>
  <si>
    <t xml:space="preserve">PROD15852</t>
  </si>
  <si>
    <t xml:space="preserve">PROD15853</t>
  </si>
  <si>
    <t xml:space="preserve">PROD15854</t>
  </si>
  <si>
    <t xml:space="preserve">PROD15855</t>
  </si>
  <si>
    <t xml:space="preserve">PROD15856</t>
  </si>
  <si>
    <t xml:space="preserve">PROD15857</t>
  </si>
  <si>
    <t xml:space="preserve">PROD15858</t>
  </si>
  <si>
    <t xml:space="preserve">PROD15859</t>
  </si>
  <si>
    <t xml:space="preserve">PROD15860</t>
  </si>
  <si>
    <t xml:space="preserve">PROD15861</t>
  </si>
  <si>
    <t xml:space="preserve">PROD15862</t>
  </si>
  <si>
    <t xml:space="preserve">PROD15863</t>
  </si>
  <si>
    <t xml:space="preserve">PROD15864</t>
  </si>
  <si>
    <t xml:space="preserve">PROD15865</t>
  </si>
  <si>
    <t xml:space="preserve">PROD15866</t>
  </si>
  <si>
    <t xml:space="preserve">PROD15867</t>
  </si>
  <si>
    <t xml:space="preserve">PROD15868</t>
  </si>
  <si>
    <t xml:space="preserve">PROD15869</t>
  </si>
  <si>
    <t xml:space="preserve">PROD15870</t>
  </si>
  <si>
    <t xml:space="preserve">PROD15871</t>
  </si>
  <si>
    <t xml:space="preserve">PROD15872</t>
  </si>
  <si>
    <t xml:space="preserve">PROD15873</t>
  </si>
  <si>
    <t xml:space="preserve">PROD15874</t>
  </si>
  <si>
    <t xml:space="preserve">PROD15875</t>
  </si>
  <si>
    <t xml:space="preserve">PROD15876</t>
  </si>
  <si>
    <t xml:space="preserve">PROD15877</t>
  </si>
  <si>
    <t xml:space="preserve">PROD15878</t>
  </si>
  <si>
    <t xml:space="preserve">PROD15879</t>
  </si>
  <si>
    <t xml:space="preserve">PROD15880</t>
  </si>
  <si>
    <t xml:space="preserve">PROD15881</t>
  </si>
  <si>
    <t xml:space="preserve">PROD15882</t>
  </si>
  <si>
    <t xml:space="preserve">PROD15883</t>
  </si>
  <si>
    <t xml:space="preserve">PROD15884</t>
  </si>
  <si>
    <t xml:space="preserve">PROD15885</t>
  </si>
  <si>
    <t xml:space="preserve">PROD15886</t>
  </si>
  <si>
    <t xml:space="preserve">PROD15887</t>
  </si>
  <si>
    <t xml:space="preserve">PROD15888</t>
  </si>
  <si>
    <t xml:space="preserve">PROD15889</t>
  </si>
  <si>
    <t xml:space="preserve">PROD15890</t>
  </si>
  <si>
    <t xml:space="preserve">PROD15891</t>
  </si>
  <si>
    <t xml:space="preserve">PROD15892</t>
  </si>
  <si>
    <t xml:space="preserve">PROD15893</t>
  </si>
  <si>
    <t xml:space="preserve">PROD15894</t>
  </si>
  <si>
    <t xml:space="preserve">PROD15895</t>
  </si>
  <si>
    <t xml:space="preserve">PROD15896</t>
  </si>
  <si>
    <t xml:space="preserve">PROD15897</t>
  </si>
  <si>
    <t xml:space="preserve">PROD15898</t>
  </si>
  <si>
    <t xml:space="preserve">PROD15899</t>
  </si>
  <si>
    <t xml:space="preserve">PROD15900</t>
  </si>
  <si>
    <t xml:space="preserve">PROD15901</t>
  </si>
  <si>
    <t xml:space="preserve">PROD15902</t>
  </si>
  <si>
    <t xml:space="preserve">PROD15903</t>
  </si>
  <si>
    <t xml:space="preserve">PROD15904</t>
  </si>
  <si>
    <t xml:space="preserve">PROD15905</t>
  </si>
  <si>
    <t xml:space="preserve">PROD15906</t>
  </si>
  <si>
    <t xml:space="preserve">PROD15907</t>
  </si>
  <si>
    <t xml:space="preserve">PROD15908</t>
  </si>
  <si>
    <t xml:space="preserve">PROD15909</t>
  </si>
  <si>
    <t xml:space="preserve">PROD15910</t>
  </si>
  <si>
    <t xml:space="preserve">PROD15911</t>
  </si>
  <si>
    <t xml:space="preserve">PROD15912</t>
  </si>
  <si>
    <t xml:space="preserve">PROD15913</t>
  </si>
  <si>
    <t xml:space="preserve">PROD15914</t>
  </si>
  <si>
    <t xml:space="preserve">PROD15915</t>
  </si>
  <si>
    <t xml:space="preserve">PROD15916</t>
  </si>
  <si>
    <t xml:space="preserve">PROD15917</t>
  </si>
  <si>
    <t xml:space="preserve">PROD15918</t>
  </si>
  <si>
    <t xml:space="preserve">PROD15919</t>
  </si>
  <si>
    <t xml:space="preserve">PROD15920</t>
  </si>
  <si>
    <t xml:space="preserve">PROD15921</t>
  </si>
  <si>
    <t xml:space="preserve">PROD15922</t>
  </si>
  <si>
    <t xml:space="preserve">PROD15923</t>
  </si>
  <si>
    <t xml:space="preserve">PROD15924</t>
  </si>
  <si>
    <t xml:space="preserve">PROD15925</t>
  </si>
  <si>
    <t xml:space="preserve">PROD15926</t>
  </si>
  <si>
    <t xml:space="preserve">PROD15927</t>
  </si>
  <si>
    <t xml:space="preserve">PROD15928</t>
  </si>
  <si>
    <t xml:space="preserve">PROD15929</t>
  </si>
  <si>
    <t xml:space="preserve">PROD15930</t>
  </si>
  <si>
    <t xml:space="preserve">PROD15931</t>
  </si>
  <si>
    <t xml:space="preserve">PROD15932</t>
  </si>
  <si>
    <t xml:space="preserve">PROD15933</t>
  </si>
  <si>
    <t xml:space="preserve">PROD15934</t>
  </si>
  <si>
    <t xml:space="preserve">PROD15935</t>
  </si>
  <si>
    <t xml:space="preserve">PROD15936</t>
  </si>
  <si>
    <t xml:space="preserve">PROD15937</t>
  </si>
  <si>
    <t xml:space="preserve">PROD15938</t>
  </si>
  <si>
    <t xml:space="preserve">PROD15939</t>
  </si>
  <si>
    <t xml:space="preserve">PROD15940</t>
  </si>
  <si>
    <t xml:space="preserve">PROD15941</t>
  </si>
  <si>
    <t xml:space="preserve">PROD15942</t>
  </si>
  <si>
    <t xml:space="preserve">PROD15943</t>
  </si>
  <si>
    <t xml:space="preserve">PROD15944</t>
  </si>
  <si>
    <t xml:space="preserve">PROD15945</t>
  </si>
  <si>
    <t xml:space="preserve">PROD15946</t>
  </si>
  <si>
    <t xml:space="preserve">PROD15947</t>
  </si>
  <si>
    <t xml:space="preserve">PROD15948</t>
  </si>
  <si>
    <t xml:space="preserve">PROD15949</t>
  </si>
  <si>
    <t xml:space="preserve">PROD15950</t>
  </si>
  <si>
    <t xml:space="preserve">PROD15951</t>
  </si>
  <si>
    <t xml:space="preserve">PROD15952</t>
  </si>
  <si>
    <t xml:space="preserve">PROD15953</t>
  </si>
  <si>
    <t xml:space="preserve">PROD15954</t>
  </si>
  <si>
    <t xml:space="preserve">PROD15955</t>
  </si>
  <si>
    <t xml:space="preserve">PROD15956</t>
  </si>
  <si>
    <t xml:space="preserve">PROD15957</t>
  </si>
  <si>
    <t xml:space="preserve">PROD15958</t>
  </si>
  <si>
    <t xml:space="preserve">PROD15959</t>
  </si>
  <si>
    <t xml:space="preserve">PROD15960</t>
  </si>
  <si>
    <t xml:space="preserve">PROD15961</t>
  </si>
  <si>
    <t xml:space="preserve">PROD15962</t>
  </si>
  <si>
    <t xml:space="preserve">PROD15963</t>
  </si>
  <si>
    <t xml:space="preserve">PROD15964</t>
  </si>
  <si>
    <t xml:space="preserve">PROD15965</t>
  </si>
  <si>
    <t xml:space="preserve">PROD15966</t>
  </si>
  <si>
    <t xml:space="preserve">PROD15967</t>
  </si>
  <si>
    <t xml:space="preserve">PROD15968</t>
  </si>
  <si>
    <t xml:space="preserve">PROD15969</t>
  </si>
  <si>
    <t xml:space="preserve">PROD15970</t>
  </si>
  <si>
    <t xml:space="preserve">PROD15971</t>
  </si>
  <si>
    <t xml:space="preserve">PROD15972</t>
  </si>
  <si>
    <t xml:space="preserve">PROD15973</t>
  </si>
  <si>
    <t xml:space="preserve">PROD15974</t>
  </si>
  <si>
    <t xml:space="preserve">PROD15975</t>
  </si>
  <si>
    <t xml:space="preserve">PROD15976</t>
  </si>
  <si>
    <t xml:space="preserve">PROD15977</t>
  </si>
  <si>
    <t xml:space="preserve">PROD15978</t>
  </si>
  <si>
    <t xml:space="preserve">PROD15979</t>
  </si>
  <si>
    <t xml:space="preserve">PROD15980</t>
  </si>
  <si>
    <t xml:space="preserve">PROD15981</t>
  </si>
  <si>
    <t xml:space="preserve">PROD15982</t>
  </si>
  <si>
    <t xml:space="preserve">PROD15983</t>
  </si>
  <si>
    <t xml:space="preserve">PROD15984</t>
  </si>
  <si>
    <t xml:space="preserve">PROD15985</t>
  </si>
  <si>
    <t xml:space="preserve">PROD15986</t>
  </si>
  <si>
    <t xml:space="preserve">PROD15987</t>
  </si>
  <si>
    <t xml:space="preserve">PROD15988</t>
  </si>
  <si>
    <t xml:space="preserve">PROD15989</t>
  </si>
  <si>
    <t xml:space="preserve">PROD15990</t>
  </si>
  <si>
    <t xml:space="preserve">PROD15991</t>
  </si>
  <si>
    <t xml:space="preserve">PROD15992</t>
  </si>
  <si>
    <t xml:space="preserve">PROD15993</t>
  </si>
  <si>
    <t xml:space="preserve">PROD15994</t>
  </si>
  <si>
    <t xml:space="preserve">PROD15995</t>
  </si>
  <si>
    <t xml:space="preserve">PROD15996</t>
  </si>
  <si>
    <t xml:space="preserve">PROD15997</t>
  </si>
  <si>
    <t xml:space="preserve">PROD15998</t>
  </si>
  <si>
    <t xml:space="preserve">PROD15999</t>
  </si>
  <si>
    <t xml:space="preserve">Product analysis</t>
  </si>
  <si>
    <t xml:space="preserve">Live formulas over Cleaned_Data. Delay and stock rules follow the Summary assumptions.</t>
  </si>
  <si>
    <t xml:space="preserve">Product</t>
  </si>
  <si>
    <t xml:space="preserve">Order lines</t>
  </si>
  <si>
    <t xml:space="preserve">Units sold</t>
  </si>
  <si>
    <t xml:space="preserve">Stock on hand</t>
  </si>
  <si>
    <t xml:space="preserve">Revenue (₹)</t>
  </si>
  <si>
    <t xml:space="preserve">Profit (₹)</t>
  </si>
  <si>
    <t xml:space="preserve">Profit per unit (₹)</t>
  </si>
  <si>
    <t xml:space="preserve">Avg shipping days</t>
  </si>
  <si>
    <t xml:space="preserve">Delayed %</t>
  </si>
  <si>
    <t xml:space="preserve">Avg days late (delayed only)</t>
  </si>
  <si>
    <t xml:space="preserve">% below reorder level</t>
  </si>
  <si>
    <t xml:space="preserve">Sell-through</t>
  </si>
  <si>
    <t xml:space="preserve">Delay rank (1 = most delayed)</t>
  </si>
  <si>
    <t xml:space="preserve">Profit rank (1 = highest)</t>
  </si>
  <si>
    <t xml:space="preserve">Total</t>
  </si>
  <si>
    <t xml:space="preserve">Supplier analysis</t>
  </si>
  <si>
    <t xml:space="preserve">Supplier</t>
  </si>
  <si>
    <t xml:space="preserve">Warehouse analysis</t>
  </si>
  <si>
    <t xml:space="preserve">Warehouse</t>
  </si>
  <si>
    <t xml:space="preserve">Category analysis</t>
  </si>
  <si>
    <t xml:space="preserve">Impact of shipping time on sales</t>
  </si>
  <si>
    <t xml:space="preserve">Average units sold per order line for each shipping time.</t>
  </si>
  <si>
    <t xml:space="preserve">Shipping days</t>
  </si>
  <si>
    <t xml:space="preserve">Avg units sold</t>
  </si>
  <si>
    <t xml:space="preserve">Avg revenue (₹)</t>
  </si>
  <si>
    <t xml:space="preserve">Avg profit (₹)</t>
  </si>
  <si>
    <t xml:space="preserve">Past delay threshold?</t>
  </si>
  <si>
    <t xml:space="preserve">Comparison</t>
  </si>
  <si>
    <t xml:space="preserve">Avg units sold, on-time orders</t>
  </si>
  <si>
    <t xml:space="preserve">Avg units sold, delayed orders</t>
  </si>
  <si>
    <t xml:space="preserve">Correlation: shipping days vs units sold</t>
  </si>
  <si>
    <t xml:space="preserve">Difference, delayed vs on-time</t>
  </si>
  <si>
    <t xml:space="preserve">A correlation near 0 means shipping time and units sold are unrelated in this dataset.</t>
  </si>
  <si>
    <t xml:space="preserve">Monthly trend by order date</t>
  </si>
  <si>
    <t xml:space="preserve">Month</t>
  </si>
  <si>
    <t xml:space="preserve">Data cleaning log</t>
  </si>
  <si>
    <t xml:space="preserve">Checks run on the 15,000 source rows. Values are results of the Python cleaning step, recorded here for the audit trail.</t>
  </si>
  <si>
    <t xml:space="preserve">Check</t>
  </si>
  <si>
    <t xml:space="preserve">Rows affected</t>
  </si>
  <si>
    <t xml:space="preserve">Action / result</t>
  </si>
  <si>
    <t xml:space="preserve">Trim whitespace: Product_ID</t>
  </si>
  <si>
    <t xml:space="preserve">No change needed</t>
  </si>
  <si>
    <t xml:space="preserve">Trim whitespace: Product_Name</t>
  </si>
  <si>
    <t xml:space="preserve">Trim whitespace: Category</t>
  </si>
  <si>
    <t xml:space="preserve">Trim whitespace: Supplier_Name</t>
  </si>
  <si>
    <t xml:space="preserve">Trim whitespace: Warehouse_Location</t>
  </si>
  <si>
    <t xml:space="preserve">Duplicate records (all columns)</t>
  </si>
  <si>
    <t xml:space="preserve">None found - nothing removed</t>
  </si>
  <si>
    <t xml:space="preserve">Duplicate Product_ID values</t>
  </si>
  <si>
    <t xml:space="preserve">None found - every Product_ID is unique</t>
  </si>
  <si>
    <t xml:space="preserve">Missing values (all 13 columns)</t>
  </si>
  <si>
    <t xml:space="preserve">None found - nothing to impute</t>
  </si>
  <si>
    <t xml:space="preserve">Date columns parsed to date type</t>
  </si>
  <si>
    <t xml:space="preserve">Order_Date and Delivery_Date are true dates (2023-01-01 to 2025-01-10)</t>
  </si>
  <si>
    <t xml:space="preserve">Numeric columns validated</t>
  </si>
  <si>
    <t xml:space="preserve">All six numeric columns are integers</t>
  </si>
  <si>
    <t xml:space="preserve">Negative stock quantity</t>
  </si>
  <si>
    <t xml:space="preserve">None found</t>
  </si>
  <si>
    <t xml:space="preserve">Negative units sold / prices / shipping days</t>
  </si>
  <si>
    <t xml:space="preserve">Delivery_Date earlier than Order_Date</t>
  </si>
  <si>
    <t xml:space="preserve">Shipping_Time_Days differs from Delivery_Date - Order_Date</t>
  </si>
  <si>
    <t xml:space="preserve">None found - the column is consistent with the dates</t>
  </si>
  <si>
    <t xml:space="preserve">Selling_Price below Purchase_Cost</t>
  </si>
  <si>
    <t xml:space="preserve">None found - every row has a positive unit margin</t>
  </si>
  <si>
    <t xml:space="preserve">Stock_Quantity = 0 (stock-outs)</t>
  </si>
  <si>
    <t xml:space="preserve">Valid - kept and reported as out-of-stock</t>
  </si>
  <si>
    <t xml:space="preserve">Units_Sold = 0</t>
  </si>
  <si>
    <t xml:space="preserve">Valid - kept (zero-revenue rows)</t>
  </si>
  <si>
    <t xml:space="preserve">Product_Name vs Category mismatch</t>
  </si>
  <si>
    <t xml:space="preserve">Observed, not altered - every product appears under all 4 categories (e.g. Tablet under Fashion). Product-level analysis uses Product_Name.</t>
  </si>
  <si>
    <t xml:space="preserve">Records after cleaning</t>
  </si>
  <si>
    <t xml:space="preserve">15000 in, 0 removed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</si>
</sst>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0"/>
    <numFmt numFmtId="167" formatCode="0.0%"/>
    <numFmt numFmtId="168" formatCode="yyyy\-mm\-dd"/>
    <numFmt numFmtId="169" formatCode="0"/>
    <numFmt numFmtId="170" formatCode="0.0"/>
    <numFmt numFmtId="171" formatCode="0.000"/>
    <numFmt numFmtId="172" formatCode="mmm\ yy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D223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D2231"/>
        <bgColor rgb="FF003366"/>
      </patternFill>
    </fill>
    <fill>
      <patternFill patternType="solid">
        <fgColor rgb="FFE8EEF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D0D7DE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D223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3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D223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7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7</v>
      </c>
      <c r="C5" s="6" t="s">
        <v>4</v>
      </c>
    </row>
    <row r="6" customFormat="false" ht="15" hidden="false" customHeight="false" outlineLevel="0" collapsed="false">
      <c r="A6" s="4" t="s">
        <v>5</v>
      </c>
      <c r="B6" s="5" t="n">
        <v>4</v>
      </c>
      <c r="C6" s="6" t="s">
        <v>6</v>
      </c>
    </row>
    <row r="7" customFormat="false" ht="15" hidden="false" customHeight="false" outlineLevel="0" collapsed="false">
      <c r="A7" s="4" t="s">
        <v>7</v>
      </c>
      <c r="B7" s="5" t="n">
        <v>200</v>
      </c>
      <c r="C7" s="6" t="s">
        <v>8</v>
      </c>
    </row>
    <row r="8" customFormat="false" ht="15" hidden="false" customHeight="false" outlineLevel="0" collapsed="false">
      <c r="A8" s="4" t="s">
        <v>9</v>
      </c>
      <c r="B8" s="5" t="n">
        <v>100</v>
      </c>
      <c r="C8" s="6" t="s">
        <v>10</v>
      </c>
    </row>
    <row r="10" customFormat="false" ht="15" hidden="false" customHeight="false" outlineLevel="0" collapsed="false">
      <c r="A10" s="3" t="s">
        <v>11</v>
      </c>
    </row>
    <row r="11" customFormat="false" ht="15" hidden="false" customHeight="false" outlineLevel="0" collapsed="false">
      <c r="A11" s="4" t="s">
        <v>12</v>
      </c>
      <c r="B11" s="7" t="n">
        <f aca="false">SUM(Cleaned_Data!$I$2:$I$15001)</f>
        <v>2222508</v>
      </c>
      <c r="C11" s="2" t="s">
        <v>13</v>
      </c>
    </row>
    <row r="12" customFormat="false" ht="15" hidden="false" customHeight="false" outlineLevel="0" collapsed="false">
      <c r="A12" s="4" t="s">
        <v>14</v>
      </c>
      <c r="B12" s="7" t="n">
        <f aca="false">SUM(Cleaned_Data!$N$2:$N$15001)</f>
        <v>3076312144</v>
      </c>
      <c r="C12" s="2" t="s">
        <v>15</v>
      </c>
    </row>
    <row r="13" customFormat="false" ht="15" hidden="false" customHeight="false" outlineLevel="0" collapsed="false">
      <c r="A13" s="4" t="s">
        <v>16</v>
      </c>
      <c r="B13" s="8" t="n">
        <f aca="false">B12/10^7</f>
        <v>307.6312144</v>
      </c>
      <c r="C13" s="2" t="s">
        <v>17</v>
      </c>
    </row>
    <row r="14" customFormat="false" ht="15" hidden="false" customHeight="false" outlineLevel="0" collapsed="false">
      <c r="A14" s="4" t="s">
        <v>18</v>
      </c>
      <c r="B14" s="7" t="n">
        <f aca="false">SUM(Cleaned_Data!$O$2:$O$15001)</f>
        <v>612924204</v>
      </c>
      <c r="C14" s="2" t="s">
        <v>19</v>
      </c>
    </row>
    <row r="15" customFormat="false" ht="15" hidden="false" customHeight="false" outlineLevel="0" collapsed="false">
      <c r="A15" s="4" t="s">
        <v>20</v>
      </c>
      <c r="B15" s="9" t="n">
        <f aca="false">B14/B12</f>
        <v>0.19923992602488</v>
      </c>
      <c r="C15" s="2" t="s">
        <v>21</v>
      </c>
    </row>
    <row r="16" customFormat="false" ht="15" hidden="false" customHeight="false" outlineLevel="0" collapsed="false">
      <c r="A16" s="4" t="s">
        <v>22</v>
      </c>
      <c r="B16" s="7" t="n">
        <f aca="false">SUM(Cleaned_Data!$G$2:$G$15001)</f>
        <v>3763769</v>
      </c>
      <c r="C16" s="2" t="s">
        <v>23</v>
      </c>
    </row>
    <row r="17" customFormat="false" ht="15" hidden="false" customHeight="false" outlineLevel="0" collapsed="false">
      <c r="A17" s="4" t="s">
        <v>24</v>
      </c>
      <c r="B17" s="9" t="n">
        <f aca="false">B11/(B11+B16)</f>
        <v>0.371267149849564</v>
      </c>
      <c r="C17" s="2" t="s">
        <v>25</v>
      </c>
    </row>
    <row r="18" customFormat="false" ht="15" hidden="false" customHeight="false" outlineLevel="0" collapsed="false">
      <c r="A18" s="4" t="s">
        <v>26</v>
      </c>
      <c r="B18" s="8" t="n">
        <f aca="false">AVERAGE(Cleaned_Data!$M$2:$M$15001)</f>
        <v>5.49613333333333</v>
      </c>
      <c r="C18" s="2" t="s">
        <v>27</v>
      </c>
    </row>
    <row r="19" customFormat="false" ht="15" hidden="false" customHeight="false" outlineLevel="0" collapsed="false">
      <c r="A19" s="4" t="s">
        <v>28</v>
      </c>
      <c r="B19" s="7" t="n">
        <f aca="false">SUM(Cleaned_Data!$S$2:$S$15001)</f>
        <v>4502</v>
      </c>
      <c r="C19" s="2" t="s">
        <v>29</v>
      </c>
    </row>
    <row r="20" customFormat="false" ht="15" hidden="false" customHeight="false" outlineLevel="0" collapsed="false">
      <c r="A20" s="4" t="s">
        <v>30</v>
      </c>
      <c r="B20" s="9" t="n">
        <f aca="false">B19/COUNTA(Cleaned_Data!$A$2:$A$15001)</f>
        <v>0.300133333333333</v>
      </c>
      <c r="C20" s="2"/>
    </row>
    <row r="21" customFormat="false" ht="15" hidden="false" customHeight="false" outlineLevel="0" collapsed="false">
      <c r="A21" s="4" t="s">
        <v>31</v>
      </c>
      <c r="B21" s="7" t="n">
        <f aca="false">COUNTIF(Cleaned_Data!$Q$2:$Q$15001,"Out of stock")</f>
        <v>32</v>
      </c>
      <c r="C21" s="2" t="s">
        <v>32</v>
      </c>
    </row>
    <row r="22" customFormat="false" ht="15" hidden="false" customHeight="false" outlineLevel="0" collapsed="false">
      <c r="A22" s="4" t="s">
        <v>33</v>
      </c>
      <c r="B22" s="7" t="n">
        <f aca="false">COUNTIF(Cleaned_Data!$Q$2:$Q$15001,"Understocked")</f>
        <v>2960</v>
      </c>
      <c r="C22" s="2" t="s">
        <v>34</v>
      </c>
    </row>
    <row r="23" customFormat="false" ht="15" hidden="false" customHeight="false" outlineLevel="0" collapsed="false">
      <c r="A23" s="4" t="s">
        <v>35</v>
      </c>
      <c r="B23" s="7" t="n">
        <f aca="false">COUNTIF(Cleaned_Data!$Q$2:$Q$15001,"Overstocked")</f>
        <v>3417</v>
      </c>
      <c r="C23" s="2" t="s">
        <v>36</v>
      </c>
    </row>
    <row r="24" customFormat="false" ht="15" hidden="false" customHeight="false" outlineLevel="0" collapsed="false">
      <c r="A24" s="4" t="s">
        <v>37</v>
      </c>
      <c r="B24" s="7" t="n">
        <f aca="false">SUM(Cleaned_Data!$T$2:$T$15001)</f>
        <v>381326366</v>
      </c>
      <c r="C24" s="2" t="s">
        <v>38</v>
      </c>
    </row>
    <row r="25" customFormat="false" ht="15" hidden="false" customHeight="false" outlineLevel="0" collapsed="false">
      <c r="A25" s="4" t="s">
        <v>39</v>
      </c>
      <c r="B25" s="7" t="n">
        <f aca="false">COUNTIF(Cleaned_Data!$R$2:$R$15001,"Fast")</f>
        <v>4884</v>
      </c>
      <c r="C25" s="2"/>
    </row>
    <row r="26" customFormat="false" ht="15" hidden="false" customHeight="false" outlineLevel="0" collapsed="false">
      <c r="A26" s="4" t="s">
        <v>40</v>
      </c>
      <c r="B26" s="7" t="n">
        <f aca="false">COUNTIF(Cleaned_Data!$R$2:$R$15001,"Slow")</f>
        <v>5095</v>
      </c>
      <c r="C26" s="2"/>
    </row>
    <row r="29" customFormat="false" ht="15" hidden="false" customHeight="false" outlineLevel="0" collapsed="false">
      <c r="A29" s="3" t="s">
        <v>41</v>
      </c>
    </row>
    <row r="30" customFormat="false" ht="31.5" hidden="false" customHeight="true" outlineLevel="0" collapsed="false">
      <c r="A30" s="10" t="s">
        <v>42</v>
      </c>
      <c r="B30" s="10" t="s">
        <v>43</v>
      </c>
      <c r="C30" s="10" t="s">
        <v>44</v>
      </c>
    </row>
    <row r="31" customFormat="false" ht="78" hidden="false" customHeight="true" outlineLevel="0" collapsed="false">
      <c r="A31" s="11" t="s">
        <v>45</v>
      </c>
      <c r="B31" s="12" t="str">
        <f aca="false">INDEX(Product_Analysis!$A$5:$A$14,MATCH(MAX(Product_Analysis!$M$5:$M$14),Product_Analysis!$M$5:$M$14,0))&amp;" has the most stock-outs ("&amp;MAX(Product_Analysis!$M$5:$M$14)&amp;"). Overall "&amp;TEXT(B21,"#,##0")&amp;" lines are at zero stock and "&amp;TEXT(B22,"#,##0")&amp;" are below reorder level."</f>
        <v>Phone has the most stock-outs (6). Overall 32 lines are at zero stock and 2,960 are below reorder level.</v>
      </c>
      <c r="C31" s="13" t="s">
        <v>46</v>
      </c>
    </row>
    <row r="32" customFormat="false" ht="78" hidden="false" customHeight="true" outlineLevel="0" collapsed="false">
      <c r="A32" s="11" t="s">
        <v>47</v>
      </c>
      <c r="B32" s="12" t="str">
        <f aca="false">INDEX(Supplier_Analysis!$A$5:$A$14,MATCH(MAX(Supplier_Analysis!$K$5:$K$14),Supplier_Analysis!$K$5:$K$14,0))&amp;" has the highest delay rate at "&amp;TEXT(MAX(Supplier_Analysis!$K$5:$K$9),"0.0%")&amp;"; "&amp;INDEX(Supplier_Analysis!$A$5:$A$9,MATCH(MIN(Supplier_Analysis!$K$5:$K$9),Supplier_Analysis!$K$5:$K$9,0))&amp;" is lowest at "&amp;TEXT(MIN(Supplier_Analysis!$K$5:$K$9),"0.0%")&amp;". Gap: "&amp;TEXT((MAX(Supplier_Analysis!$K$5:$K$9)-MIN(Supplier_Analysis!$K$5:$K$9))*100,"0.0")&amp;" percentage points."</f>
        <v>Supplier E has the highest delay rate at 30.9%; Supplier C is lowest at 28.9%. Gap: 2.0 percentage points.</v>
      </c>
      <c r="C32" s="13" t="s">
        <v>48</v>
      </c>
    </row>
    <row r="33" customFormat="false" ht="78" hidden="false" customHeight="true" outlineLevel="0" collapsed="false">
      <c r="A33" s="11" t="s">
        <v>49</v>
      </c>
      <c r="B33" s="12" t="str">
        <f aca="false">INDEX(Product_Analysis!$A$5:$A$14,MATCH(MAX(Product_Analysis!$F$5:$F$14),Product_Analysis!$F$5:$F$14,0))&amp;" earns the most profit ("&amp;TEXT(MAX(Product_Analysis!$F$5:$F$14)/10^7,"0.00")&amp;" crore); "&amp;INDEX(Product_Analysis!$A$5:$A$14,MATCH(MIN(Product_Analysis!$F$5:$F$14),Product_Analysis!$F$5:$F$14,0))&amp;" earns the least ("&amp;TEXT(MIN(Product_Analysis!$F$5:$F$14)/10^7,"0.00")&amp;" crore)."</f>
        <v>Camera earns the most profit (6.73 crore); Shoes earns the least (5.79 crore).</v>
      </c>
      <c r="C33" s="13" t="s">
        <v>50</v>
      </c>
    </row>
    <row r="34" customFormat="false" ht="78" hidden="false" customHeight="true" outlineLevel="0" collapsed="false">
      <c r="A34" s="11" t="s">
        <v>51</v>
      </c>
      <c r="B34" s="12" t="str">
        <f aca="false">"Restock "&amp;TEXT(COUNTIFS(Cleaned_Data!$R$2:$R$15001,"Fast",Cleaned_Data!$Q$2:$Q$15001,"Out of stock")+COUNTIFS(Cleaned_Data!$R$2:$R$15001,"Fast",Cleaned_Data!$Q$2:$Q$15001,"Understocked"),"#,##0")&amp;" fast-moving lines that are at or below reorder level. Cut orders on "&amp;TEXT(COUNTIFS(Cleaned_Data!$R$2:$R$15001,"Slow",Cleaned_Data!$Q$2:$Q$15001,"Overstocked"),"#,##0")&amp;" slow-moving overstocked lines. Reorder levels do not follow demand (correlation "&amp;TEXT(CORREL(Cleaned_Data!$H$2:$H$15001,Cleaned_Data!$I$2:$I$15001),"0.00")&amp;"); set them from daily demand x shipping days plus safety stock."</f>
        <v>Restock 967 fast-moving lines that are at or below reorder level. Cut orders on 1,168 slow-moving overstocked lines. Reorder levels do not follow demand (correlation -0.01); set them from daily demand x shipping days plus safety stock.</v>
      </c>
      <c r="C34" s="13" t="s">
        <v>52</v>
      </c>
    </row>
    <row r="35" customFormat="false" ht="78" hidden="false" customHeight="true" outlineLevel="0" collapsed="false">
      <c r="A35" s="11" t="s">
        <v>53</v>
      </c>
      <c r="B35" s="12" t="str">
        <f aca="false">"Delayed orders sold "&amp;TEXT(Delay_vs_Sales!$B$17,"0.0")&amp;" units per line vs "&amp;TEXT(Delay_vs_Sales!$B$16,"0.0")&amp;" for on-time orders. Correlation between shipping days and units sold is "&amp;TEXT(Delay_vs_Sales!$B$18,"0.000")&amp;", i.e. no measurable relationship."</f>
        <v>Delayed orders sold 147.8 units per line vs 148.3 for on-time orders. Correlation between shipping days and units sold is -0.007, i.e. no measurable relationship.</v>
      </c>
      <c r="C35" s="13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5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9" min="7" style="0" width="10"/>
    <col collapsed="false" customWidth="true" hidden="false" outlineLevel="0" max="11" min="10" style="0" width="11"/>
    <col collapsed="false" customWidth="true" hidden="false" outlineLevel="0" max="12" min="12" style="0" width="15"/>
    <col collapsed="false" customWidth="true" hidden="false" outlineLevel="0" max="13" min="13" style="0" width="10"/>
    <col collapsed="false" customWidth="true" hidden="false" outlineLevel="0" max="15" min="14" style="0" width="13"/>
    <col collapsed="false" customWidth="true" hidden="false" outlineLevel="0" max="16" min="16" style="0" width="11"/>
    <col collapsed="false" customWidth="true" hidden="false" outlineLevel="0" max="17" min="17" style="0" width="14"/>
    <col collapsed="false" customWidth="true" hidden="false" outlineLevel="0" max="18" min="18" style="0" width="10"/>
    <col collapsed="false" customWidth="true" hidden="false" outlineLevel="0" max="19" min="19" style="0" width="9"/>
    <col collapsed="false" customWidth="true" hidden="false" outlineLevel="0" max="20" min="20" style="0" width="13"/>
  </cols>
  <sheetData>
    <row r="1" customFormat="false" ht="31.5" hidden="false" customHeight="true" outlineLevel="0" collapsed="false">
      <c r="A1" s="10" t="s">
        <v>55</v>
      </c>
      <c r="B1" s="10" t="s">
        <v>56</v>
      </c>
      <c r="C1" s="10" t="s">
        <v>57</v>
      </c>
      <c r="D1" s="10" t="s">
        <v>58</v>
      </c>
      <c r="E1" s="10" t="s">
        <v>59</v>
      </c>
      <c r="F1" s="10" t="s">
        <v>60</v>
      </c>
      <c r="G1" s="10" t="s">
        <v>61</v>
      </c>
      <c r="H1" s="10" t="s">
        <v>62</v>
      </c>
      <c r="I1" s="10" t="s">
        <v>63</v>
      </c>
      <c r="J1" s="10" t="s">
        <v>64</v>
      </c>
      <c r="K1" s="10" t="s">
        <v>65</v>
      </c>
      <c r="L1" s="10" t="s">
        <v>66</v>
      </c>
      <c r="M1" s="10" t="s">
        <v>67</v>
      </c>
      <c r="N1" s="10" t="s">
        <v>68</v>
      </c>
      <c r="O1" s="10" t="s">
        <v>69</v>
      </c>
      <c r="P1" s="10" t="s">
        <v>70</v>
      </c>
      <c r="Q1" s="10" t="s">
        <v>71</v>
      </c>
      <c r="R1" s="10" t="s">
        <v>72</v>
      </c>
      <c r="S1" s="10" t="s">
        <v>73</v>
      </c>
      <c r="T1" s="10" t="s">
        <v>74</v>
      </c>
      <c r="U1" s="2" t="s">
        <v>75</v>
      </c>
    </row>
    <row r="2" customFormat="false" ht="15" hidden="false" customHeight="false" outlineLevel="0" collapsed="false">
      <c r="A2" s="0" t="s">
        <v>76</v>
      </c>
      <c r="B2" s="0" t="s">
        <v>77</v>
      </c>
      <c r="C2" s="0" t="s">
        <v>78</v>
      </c>
      <c r="D2" s="0" t="s">
        <v>79</v>
      </c>
      <c r="E2" s="14" t="n">
        <v>45140</v>
      </c>
      <c r="F2" s="14" t="n">
        <v>45145</v>
      </c>
      <c r="G2" s="0" t="n">
        <v>3</v>
      </c>
      <c r="H2" s="0" t="n">
        <v>59</v>
      </c>
      <c r="I2" s="0" t="n">
        <v>241</v>
      </c>
      <c r="J2" s="0" t="n">
        <v>1800</v>
      </c>
      <c r="K2" s="0" t="n">
        <v>2081</v>
      </c>
      <c r="L2" s="15" t="s">
        <v>80</v>
      </c>
      <c r="M2" s="0" t="n">
        <v>5</v>
      </c>
      <c r="N2" s="16" t="n">
        <f aca="false">I2*K2</f>
        <v>501521</v>
      </c>
      <c r="O2" s="16" t="n">
        <f aca="false">I2*(K2-J2)</f>
        <v>67721</v>
      </c>
      <c r="P2" s="15" t="n">
        <f aca="false">K2-J2</f>
        <v>281</v>
      </c>
      <c r="Q2" s="0" t="str">
        <f aca="false">IF(G2=0,"Out of stock",IF(G2&lt;H2,"Understocked",IF(G2&gt;Summary!$B$6*H2,"Overstocked","Healthy")))</f>
        <v>Understocked</v>
      </c>
      <c r="R2" s="0" t="str">
        <f aca="false">IF(I2&gt;=Summary!$B$7,"Fast",IF(I2&lt;Summary!$B$8,"Slow","Medium"))</f>
        <v>Fast</v>
      </c>
      <c r="S2" s="15" t="n">
        <f aca="false">IF(M2&gt;Summary!$B$5,1,0)</f>
        <v>0</v>
      </c>
      <c r="T2" s="16" t="n">
        <f aca="false">IF(Q2="Overstocked",(G2-Summary!$B$6*H2)*J2,0)</f>
        <v>0</v>
      </c>
    </row>
    <row r="3" customFormat="false" ht="15" hidden="false" customHeight="false" outlineLevel="0" collapsed="false">
      <c r="A3" s="0" t="s">
        <v>81</v>
      </c>
      <c r="B3" s="0" t="s">
        <v>77</v>
      </c>
      <c r="C3" s="0" t="s">
        <v>78</v>
      </c>
      <c r="D3" s="0" t="s">
        <v>79</v>
      </c>
      <c r="E3" s="14" t="n">
        <v>45393</v>
      </c>
      <c r="F3" s="14" t="n">
        <v>45395</v>
      </c>
      <c r="G3" s="0" t="n">
        <v>118</v>
      </c>
      <c r="H3" s="0" t="n">
        <v>105</v>
      </c>
      <c r="I3" s="0" t="n">
        <v>70</v>
      </c>
      <c r="J3" s="0" t="n">
        <v>1950</v>
      </c>
      <c r="K3" s="0" t="n">
        <v>2169</v>
      </c>
      <c r="L3" s="15" t="s">
        <v>82</v>
      </c>
      <c r="M3" s="0" t="n">
        <v>2</v>
      </c>
      <c r="N3" s="16" t="n">
        <f aca="false">I3*K3</f>
        <v>151830</v>
      </c>
      <c r="O3" s="16" t="n">
        <f aca="false">I3*(K3-J3)</f>
        <v>15330</v>
      </c>
      <c r="P3" s="15" t="n">
        <f aca="false">K3-J3</f>
        <v>219</v>
      </c>
      <c r="Q3" s="0" t="str">
        <f aca="false">IF(G3=0,"Out of stock",IF(G3&lt;H3,"Understocked",IF(G3&gt;Summary!$B$6*H3,"Overstocked","Healthy")))</f>
        <v>Healthy</v>
      </c>
      <c r="R3" s="0" t="str">
        <f aca="false">IF(I3&gt;=Summary!$B$7,"Fast",IF(I3&lt;Summary!$B$8,"Slow","Medium"))</f>
        <v>Slow</v>
      </c>
      <c r="S3" s="15" t="n">
        <f aca="false">IF(M3&gt;Summary!$B$5,1,0)</f>
        <v>0</v>
      </c>
      <c r="T3" s="16" t="n">
        <f aca="false">IF(Q3="Overstocked",(G3-Summary!$B$6*H3)*J3,0)</f>
        <v>0</v>
      </c>
    </row>
    <row r="4" customFormat="false" ht="15" hidden="false" customHeight="false" outlineLevel="0" collapsed="false">
      <c r="A4" s="0" t="s">
        <v>83</v>
      </c>
      <c r="B4" s="0" t="s">
        <v>84</v>
      </c>
      <c r="C4" s="0" t="s">
        <v>85</v>
      </c>
      <c r="D4" s="0" t="s">
        <v>86</v>
      </c>
      <c r="E4" s="14" t="n">
        <v>45520</v>
      </c>
      <c r="F4" s="14" t="n">
        <v>45524</v>
      </c>
      <c r="G4" s="0" t="n">
        <v>57</v>
      </c>
      <c r="H4" s="0" t="n">
        <v>108</v>
      </c>
      <c r="I4" s="0" t="n">
        <v>107</v>
      </c>
      <c r="J4" s="0" t="n">
        <v>828</v>
      </c>
      <c r="K4" s="0" t="n">
        <v>1322</v>
      </c>
      <c r="L4" s="15" t="s">
        <v>87</v>
      </c>
      <c r="M4" s="0" t="n">
        <v>4</v>
      </c>
      <c r="N4" s="16" t="n">
        <f aca="false">I4*K4</f>
        <v>141454</v>
      </c>
      <c r="O4" s="16" t="n">
        <f aca="false">I4*(K4-J4)</f>
        <v>52858</v>
      </c>
      <c r="P4" s="15" t="n">
        <f aca="false">K4-J4</f>
        <v>494</v>
      </c>
      <c r="Q4" s="0" t="str">
        <f aca="false">IF(G4=0,"Out of stock",IF(G4&lt;H4,"Understocked",IF(G4&gt;Summary!$B$6*H4,"Overstocked","Healthy")))</f>
        <v>Understocked</v>
      </c>
      <c r="R4" s="0" t="str">
        <f aca="false">IF(I4&gt;=Summary!$B$7,"Fast",IF(I4&lt;Summary!$B$8,"Slow","Medium"))</f>
        <v>Medium</v>
      </c>
      <c r="S4" s="15" t="n">
        <f aca="false">IF(M4&gt;Summary!$B$5,1,0)</f>
        <v>0</v>
      </c>
      <c r="T4" s="16" t="n">
        <f aca="false">IF(Q4="Overstocked",(G4-Summary!$B$6*H4)*J4,0)</f>
        <v>0</v>
      </c>
    </row>
    <row r="5" customFormat="false" ht="15" hidden="false" customHeight="false" outlineLevel="0" collapsed="false">
      <c r="A5" s="0" t="s">
        <v>88</v>
      </c>
      <c r="B5" s="0" t="s">
        <v>89</v>
      </c>
      <c r="C5" s="0" t="s">
        <v>85</v>
      </c>
      <c r="D5" s="0" t="s">
        <v>90</v>
      </c>
      <c r="E5" s="14" t="n">
        <v>45626</v>
      </c>
      <c r="F5" s="14" t="n">
        <v>45628</v>
      </c>
      <c r="G5" s="0" t="n">
        <v>420</v>
      </c>
      <c r="H5" s="0" t="n">
        <v>129</v>
      </c>
      <c r="I5" s="0" t="n">
        <v>271</v>
      </c>
      <c r="J5" s="0" t="n">
        <v>317</v>
      </c>
      <c r="K5" s="0" t="n">
        <v>598</v>
      </c>
      <c r="L5" s="15" t="s">
        <v>80</v>
      </c>
      <c r="M5" s="0" t="n">
        <v>2</v>
      </c>
      <c r="N5" s="16" t="n">
        <f aca="false">I5*K5</f>
        <v>162058</v>
      </c>
      <c r="O5" s="16" t="n">
        <f aca="false">I5*(K5-J5)</f>
        <v>76151</v>
      </c>
      <c r="P5" s="15" t="n">
        <f aca="false">K5-J5</f>
        <v>281</v>
      </c>
      <c r="Q5" s="0" t="str">
        <f aca="false">IF(G5=0,"Out of stock",IF(G5&lt;H5,"Understocked",IF(G5&gt;Summary!$B$6*H5,"Overstocked","Healthy")))</f>
        <v>Healthy</v>
      </c>
      <c r="R5" s="0" t="str">
        <f aca="false">IF(I5&gt;=Summary!$B$7,"Fast",IF(I5&lt;Summary!$B$8,"Slow","Medium"))</f>
        <v>Fast</v>
      </c>
      <c r="S5" s="15" t="n">
        <f aca="false">IF(M5&gt;Summary!$B$5,1,0)</f>
        <v>0</v>
      </c>
      <c r="T5" s="16" t="n">
        <f aca="false">IF(Q5="Overstocked",(G5-Summary!$B$6*H5)*J5,0)</f>
        <v>0</v>
      </c>
    </row>
    <row r="6" customFormat="false" ht="15" hidden="false" customHeight="false" outlineLevel="0" collapsed="false">
      <c r="A6" s="0" t="s">
        <v>91</v>
      </c>
      <c r="B6" s="0" t="s">
        <v>84</v>
      </c>
      <c r="C6" s="0" t="s">
        <v>78</v>
      </c>
      <c r="D6" s="0" t="s">
        <v>92</v>
      </c>
      <c r="E6" s="14" t="n">
        <v>45507</v>
      </c>
      <c r="F6" s="14" t="n">
        <v>45515</v>
      </c>
      <c r="G6" s="0" t="n">
        <v>401</v>
      </c>
      <c r="H6" s="0" t="n">
        <v>77</v>
      </c>
      <c r="I6" s="0" t="n">
        <v>210</v>
      </c>
      <c r="J6" s="0" t="n">
        <v>645</v>
      </c>
      <c r="K6" s="0" t="n">
        <v>1061</v>
      </c>
      <c r="L6" s="15" t="s">
        <v>93</v>
      </c>
      <c r="M6" s="0" t="n">
        <v>8</v>
      </c>
      <c r="N6" s="16" t="n">
        <f aca="false">I6*K6</f>
        <v>222810</v>
      </c>
      <c r="O6" s="16" t="n">
        <f aca="false">I6*(K6-J6)</f>
        <v>87360</v>
      </c>
      <c r="P6" s="15" t="n">
        <f aca="false">K6-J6</f>
        <v>416</v>
      </c>
      <c r="Q6" s="0" t="str">
        <f aca="false">IF(G6=0,"Out of stock",IF(G6&lt;H6,"Understocked",IF(G6&gt;Summary!$B$6*H6,"Overstocked","Healthy")))</f>
        <v>Overstocked</v>
      </c>
      <c r="R6" s="0" t="str">
        <f aca="false">IF(I6&gt;=Summary!$B$7,"Fast",IF(I6&lt;Summary!$B$8,"Slow","Medium"))</f>
        <v>Fast</v>
      </c>
      <c r="S6" s="15" t="n">
        <f aca="false">IF(M6&gt;Summary!$B$5,1,0)</f>
        <v>1</v>
      </c>
      <c r="T6" s="16" t="n">
        <f aca="false">IF(Q6="Overstocked",(G6-Summary!$B$6*H6)*J6,0)</f>
        <v>59985</v>
      </c>
    </row>
    <row r="7" customFormat="false" ht="15" hidden="false" customHeight="false" outlineLevel="0" collapsed="false">
      <c r="A7" s="0" t="s">
        <v>94</v>
      </c>
      <c r="B7" s="0" t="s">
        <v>95</v>
      </c>
      <c r="C7" s="0" t="s">
        <v>96</v>
      </c>
      <c r="D7" s="0" t="s">
        <v>90</v>
      </c>
      <c r="E7" s="14" t="n">
        <v>45166</v>
      </c>
      <c r="F7" s="14" t="n">
        <v>45176</v>
      </c>
      <c r="G7" s="0" t="n">
        <v>188</v>
      </c>
      <c r="H7" s="0" t="n">
        <v>103</v>
      </c>
      <c r="I7" s="0" t="n">
        <v>236</v>
      </c>
      <c r="J7" s="0" t="n">
        <v>833</v>
      </c>
      <c r="K7" s="0" t="n">
        <v>1296</v>
      </c>
      <c r="L7" s="15" t="s">
        <v>97</v>
      </c>
      <c r="M7" s="0" t="n">
        <v>10</v>
      </c>
      <c r="N7" s="16" t="n">
        <f aca="false">I7*K7</f>
        <v>305856</v>
      </c>
      <c r="O7" s="16" t="n">
        <f aca="false">I7*(K7-J7)</f>
        <v>109268</v>
      </c>
      <c r="P7" s="15" t="n">
        <f aca="false">K7-J7</f>
        <v>463</v>
      </c>
      <c r="Q7" s="0" t="str">
        <f aca="false">IF(G7=0,"Out of stock",IF(G7&lt;H7,"Understocked",IF(G7&gt;Summary!$B$6*H7,"Overstocked","Healthy")))</f>
        <v>Healthy</v>
      </c>
      <c r="R7" s="0" t="str">
        <f aca="false">IF(I7&gt;=Summary!$B$7,"Fast",IF(I7&lt;Summary!$B$8,"Slow","Medium"))</f>
        <v>Fast</v>
      </c>
      <c r="S7" s="15" t="n">
        <f aca="false">IF(M7&gt;Summary!$B$5,1,0)</f>
        <v>1</v>
      </c>
      <c r="T7" s="16" t="n">
        <f aca="false">IF(Q7="Overstocked",(G7-Summary!$B$6*H7)*J7,0)</f>
        <v>0</v>
      </c>
    </row>
    <row r="8" customFormat="false" ht="15" hidden="false" customHeight="false" outlineLevel="0" collapsed="false">
      <c r="A8" s="0" t="s">
        <v>98</v>
      </c>
      <c r="B8" s="0" t="s">
        <v>95</v>
      </c>
      <c r="C8" s="0" t="s">
        <v>78</v>
      </c>
      <c r="D8" s="0" t="s">
        <v>86</v>
      </c>
      <c r="E8" s="14" t="n">
        <v>45502</v>
      </c>
      <c r="F8" s="14" t="n">
        <v>45505</v>
      </c>
      <c r="G8" s="0" t="n">
        <v>173</v>
      </c>
      <c r="H8" s="0" t="n">
        <v>58</v>
      </c>
      <c r="I8" s="0" t="n">
        <v>190</v>
      </c>
      <c r="J8" s="0" t="n">
        <v>1026</v>
      </c>
      <c r="K8" s="0" t="n">
        <v>1180</v>
      </c>
      <c r="L8" s="15" t="s">
        <v>87</v>
      </c>
      <c r="M8" s="0" t="n">
        <v>3</v>
      </c>
      <c r="N8" s="16" t="n">
        <f aca="false">I8*K8</f>
        <v>224200</v>
      </c>
      <c r="O8" s="16" t="n">
        <f aca="false">I8*(K8-J8)</f>
        <v>29260</v>
      </c>
      <c r="P8" s="15" t="n">
        <f aca="false">K8-J8</f>
        <v>154</v>
      </c>
      <c r="Q8" s="0" t="str">
        <f aca="false">IF(G8=0,"Out of stock",IF(G8&lt;H8,"Understocked",IF(G8&gt;Summary!$B$6*H8,"Overstocked","Healthy")))</f>
        <v>Healthy</v>
      </c>
      <c r="R8" s="0" t="str">
        <f aca="false">IF(I8&gt;=Summary!$B$7,"Fast",IF(I8&lt;Summary!$B$8,"Slow","Medium"))</f>
        <v>Medium</v>
      </c>
      <c r="S8" s="15" t="n">
        <f aca="false">IF(M8&gt;Summary!$B$5,1,0)</f>
        <v>0</v>
      </c>
      <c r="T8" s="16" t="n">
        <f aca="false">IF(Q8="Overstocked",(G8-Summary!$B$6*H8)*J8,0)</f>
        <v>0</v>
      </c>
    </row>
    <row r="9" customFormat="false" ht="15" hidden="false" customHeight="false" outlineLevel="0" collapsed="false">
      <c r="A9" s="0" t="s">
        <v>99</v>
      </c>
      <c r="B9" s="0" t="s">
        <v>84</v>
      </c>
      <c r="C9" s="0" t="s">
        <v>96</v>
      </c>
      <c r="D9" s="0" t="s">
        <v>90</v>
      </c>
      <c r="E9" s="14" t="n">
        <v>45187</v>
      </c>
      <c r="F9" s="14" t="n">
        <v>45197</v>
      </c>
      <c r="G9" s="0" t="n">
        <v>184</v>
      </c>
      <c r="H9" s="0" t="n">
        <v>140</v>
      </c>
      <c r="I9" s="0" t="n">
        <v>76</v>
      </c>
      <c r="J9" s="0" t="n">
        <v>896</v>
      </c>
      <c r="K9" s="0" t="n">
        <v>1370</v>
      </c>
      <c r="L9" s="15" t="s">
        <v>97</v>
      </c>
      <c r="M9" s="0" t="n">
        <v>10</v>
      </c>
      <c r="N9" s="16" t="n">
        <f aca="false">I9*K9</f>
        <v>104120</v>
      </c>
      <c r="O9" s="16" t="n">
        <f aca="false">I9*(K9-J9)</f>
        <v>36024</v>
      </c>
      <c r="P9" s="15" t="n">
        <f aca="false">K9-J9</f>
        <v>474</v>
      </c>
      <c r="Q9" s="0" t="str">
        <f aca="false">IF(G9=0,"Out of stock",IF(G9&lt;H9,"Understocked",IF(G9&gt;Summary!$B$6*H9,"Overstocked","Healthy")))</f>
        <v>Healthy</v>
      </c>
      <c r="R9" s="0" t="str">
        <f aca="false">IF(I9&gt;=Summary!$B$7,"Fast",IF(I9&lt;Summary!$B$8,"Slow","Medium"))</f>
        <v>Slow</v>
      </c>
      <c r="S9" s="15" t="n">
        <f aca="false">IF(M9&gt;Summary!$B$5,1,0)</f>
        <v>1</v>
      </c>
      <c r="T9" s="16" t="n">
        <f aca="false">IF(Q9="Overstocked",(G9-Summary!$B$6*H9)*J9,0)</f>
        <v>0</v>
      </c>
    </row>
    <row r="10" customFormat="false" ht="15" hidden="false" customHeight="false" outlineLevel="0" collapsed="false">
      <c r="A10" s="0" t="s">
        <v>100</v>
      </c>
      <c r="B10" s="0" t="s">
        <v>101</v>
      </c>
      <c r="C10" s="0" t="s">
        <v>85</v>
      </c>
      <c r="D10" s="0" t="s">
        <v>102</v>
      </c>
      <c r="E10" s="14" t="n">
        <v>45012</v>
      </c>
      <c r="F10" s="14" t="n">
        <v>45021</v>
      </c>
      <c r="G10" s="0" t="n">
        <v>158</v>
      </c>
      <c r="H10" s="0" t="n">
        <v>122</v>
      </c>
      <c r="I10" s="0" t="n">
        <v>29</v>
      </c>
      <c r="J10" s="0" t="n">
        <v>1318</v>
      </c>
      <c r="K10" s="0" t="n">
        <v>1751</v>
      </c>
      <c r="L10" s="15" t="s">
        <v>97</v>
      </c>
      <c r="M10" s="0" t="n">
        <v>9</v>
      </c>
      <c r="N10" s="16" t="n">
        <f aca="false">I10*K10</f>
        <v>50779</v>
      </c>
      <c r="O10" s="16" t="n">
        <f aca="false">I10*(K10-J10)</f>
        <v>12557</v>
      </c>
      <c r="P10" s="15" t="n">
        <f aca="false">K10-J10</f>
        <v>433</v>
      </c>
      <c r="Q10" s="0" t="str">
        <f aca="false">IF(G10=0,"Out of stock",IF(G10&lt;H10,"Understocked",IF(G10&gt;Summary!$B$6*H10,"Overstocked","Healthy")))</f>
        <v>Healthy</v>
      </c>
      <c r="R10" s="0" t="str">
        <f aca="false">IF(I10&gt;=Summary!$B$7,"Fast",IF(I10&lt;Summary!$B$8,"Slow","Medium"))</f>
        <v>Slow</v>
      </c>
      <c r="S10" s="15" t="n">
        <f aca="false">IF(M10&gt;Summary!$B$5,1,0)</f>
        <v>1</v>
      </c>
      <c r="T10" s="16" t="n">
        <f aca="false">IF(Q10="Overstocked",(G10-Summary!$B$6*H10)*J10,0)</f>
        <v>0</v>
      </c>
    </row>
    <row r="11" customFormat="false" ht="15" hidden="false" customHeight="false" outlineLevel="0" collapsed="false">
      <c r="A11" s="0" t="s">
        <v>103</v>
      </c>
      <c r="B11" s="0" t="s">
        <v>89</v>
      </c>
      <c r="C11" s="0" t="s">
        <v>104</v>
      </c>
      <c r="D11" s="0" t="s">
        <v>102</v>
      </c>
      <c r="E11" s="14" t="n">
        <v>45092</v>
      </c>
      <c r="F11" s="14" t="n">
        <v>45096</v>
      </c>
      <c r="G11" s="0" t="n">
        <v>473</v>
      </c>
      <c r="H11" s="0" t="n">
        <v>147</v>
      </c>
      <c r="I11" s="0" t="n">
        <v>115</v>
      </c>
      <c r="J11" s="0" t="n">
        <v>1680</v>
      </c>
      <c r="K11" s="0" t="n">
        <v>2001</v>
      </c>
      <c r="L11" s="15" t="s">
        <v>80</v>
      </c>
      <c r="M11" s="0" t="n">
        <v>4</v>
      </c>
      <c r="N11" s="16" t="n">
        <f aca="false">I11*K11</f>
        <v>230115</v>
      </c>
      <c r="O11" s="16" t="n">
        <f aca="false">I11*(K11-J11)</f>
        <v>36915</v>
      </c>
      <c r="P11" s="15" t="n">
        <f aca="false">K11-J11</f>
        <v>321</v>
      </c>
      <c r="Q11" s="0" t="str">
        <f aca="false">IF(G11=0,"Out of stock",IF(G11&lt;H11,"Understocked",IF(G11&gt;Summary!$B$6*H11,"Overstocked","Healthy")))</f>
        <v>Healthy</v>
      </c>
      <c r="R11" s="0" t="str">
        <f aca="false">IF(I11&gt;=Summary!$B$7,"Fast",IF(I11&lt;Summary!$B$8,"Slow","Medium"))</f>
        <v>Medium</v>
      </c>
      <c r="S11" s="15" t="n">
        <f aca="false">IF(M11&gt;Summary!$B$5,1,0)</f>
        <v>0</v>
      </c>
      <c r="T11" s="16" t="n">
        <f aca="false">IF(Q11="Overstocked",(G11-Summary!$B$6*H11)*J11,0)</f>
        <v>0</v>
      </c>
    </row>
    <row r="12" customFormat="false" ht="15" hidden="false" customHeight="false" outlineLevel="0" collapsed="false">
      <c r="A12" s="0" t="s">
        <v>105</v>
      </c>
      <c r="B12" s="0" t="s">
        <v>84</v>
      </c>
      <c r="C12" s="0" t="s">
        <v>96</v>
      </c>
      <c r="D12" s="0" t="s">
        <v>92</v>
      </c>
      <c r="E12" s="14" t="n">
        <v>45106</v>
      </c>
      <c r="F12" s="14" t="n">
        <v>45111</v>
      </c>
      <c r="G12" s="0" t="n">
        <v>131</v>
      </c>
      <c r="H12" s="0" t="n">
        <v>150</v>
      </c>
      <c r="I12" s="0" t="n">
        <v>256</v>
      </c>
      <c r="J12" s="0" t="n">
        <v>1258</v>
      </c>
      <c r="K12" s="0" t="n">
        <v>1365</v>
      </c>
      <c r="L12" s="15" t="s">
        <v>87</v>
      </c>
      <c r="M12" s="0" t="n">
        <v>5</v>
      </c>
      <c r="N12" s="16" t="n">
        <f aca="false">I12*K12</f>
        <v>349440</v>
      </c>
      <c r="O12" s="16" t="n">
        <f aca="false">I12*(K12-J12)</f>
        <v>27392</v>
      </c>
      <c r="P12" s="15" t="n">
        <f aca="false">K12-J12</f>
        <v>107</v>
      </c>
      <c r="Q12" s="0" t="str">
        <f aca="false">IF(G12=0,"Out of stock",IF(G12&lt;H12,"Understocked",IF(G12&gt;Summary!$B$6*H12,"Overstocked","Healthy")))</f>
        <v>Understocked</v>
      </c>
      <c r="R12" s="0" t="str">
        <f aca="false">IF(I12&gt;=Summary!$B$7,"Fast",IF(I12&lt;Summary!$B$8,"Slow","Medium"))</f>
        <v>Fast</v>
      </c>
      <c r="S12" s="15" t="n">
        <f aca="false">IF(M12&gt;Summary!$B$5,1,0)</f>
        <v>0</v>
      </c>
      <c r="T12" s="16" t="n">
        <f aca="false">IF(Q12="Overstocked",(G12-Summary!$B$6*H12)*J12,0)</f>
        <v>0</v>
      </c>
    </row>
    <row r="13" customFormat="false" ht="15" hidden="false" customHeight="false" outlineLevel="0" collapsed="false">
      <c r="A13" s="0" t="s">
        <v>106</v>
      </c>
      <c r="B13" s="0" t="s">
        <v>107</v>
      </c>
      <c r="C13" s="0" t="s">
        <v>96</v>
      </c>
      <c r="D13" s="0" t="s">
        <v>92</v>
      </c>
      <c r="E13" s="14" t="n">
        <v>45111</v>
      </c>
      <c r="F13" s="14" t="n">
        <v>45114</v>
      </c>
      <c r="G13" s="0" t="n">
        <v>150</v>
      </c>
      <c r="H13" s="0" t="n">
        <v>100</v>
      </c>
      <c r="I13" s="0" t="n">
        <v>250</v>
      </c>
      <c r="J13" s="0" t="n">
        <v>565</v>
      </c>
      <c r="K13" s="0" t="n">
        <v>880</v>
      </c>
      <c r="L13" s="15" t="s">
        <v>97</v>
      </c>
      <c r="M13" s="0" t="n">
        <v>3</v>
      </c>
      <c r="N13" s="16" t="n">
        <f aca="false">I13*K13</f>
        <v>220000</v>
      </c>
      <c r="O13" s="16" t="n">
        <f aca="false">I13*(K13-J13)</f>
        <v>78750</v>
      </c>
      <c r="P13" s="15" t="n">
        <f aca="false">K13-J13</f>
        <v>315</v>
      </c>
      <c r="Q13" s="0" t="str">
        <f aca="false">IF(G13=0,"Out of stock",IF(G13&lt;H13,"Understocked",IF(G13&gt;Summary!$B$6*H13,"Overstocked","Healthy")))</f>
        <v>Healthy</v>
      </c>
      <c r="R13" s="0" t="str">
        <f aca="false">IF(I13&gt;=Summary!$B$7,"Fast",IF(I13&lt;Summary!$B$8,"Slow","Medium"))</f>
        <v>Fast</v>
      </c>
      <c r="S13" s="15" t="n">
        <f aca="false">IF(M13&gt;Summary!$B$5,1,0)</f>
        <v>0</v>
      </c>
      <c r="T13" s="16" t="n">
        <f aca="false">IF(Q13="Overstocked",(G13-Summary!$B$6*H13)*J13,0)</f>
        <v>0</v>
      </c>
    </row>
    <row r="14" customFormat="false" ht="15" hidden="false" customHeight="false" outlineLevel="0" collapsed="false">
      <c r="A14" s="0" t="s">
        <v>108</v>
      </c>
      <c r="B14" s="0" t="s">
        <v>84</v>
      </c>
      <c r="C14" s="0" t="s">
        <v>78</v>
      </c>
      <c r="D14" s="0" t="s">
        <v>86</v>
      </c>
      <c r="E14" s="14" t="n">
        <v>45080</v>
      </c>
      <c r="F14" s="14" t="n">
        <v>45082</v>
      </c>
      <c r="G14" s="0" t="n">
        <v>15</v>
      </c>
      <c r="H14" s="0" t="n">
        <v>102</v>
      </c>
      <c r="I14" s="0" t="n">
        <v>289</v>
      </c>
      <c r="J14" s="0" t="n">
        <v>1928</v>
      </c>
      <c r="K14" s="0" t="n">
        <v>2022</v>
      </c>
      <c r="L14" s="15" t="s">
        <v>87</v>
      </c>
      <c r="M14" s="0" t="n">
        <v>2</v>
      </c>
      <c r="N14" s="16" t="n">
        <f aca="false">I14*K14</f>
        <v>584358</v>
      </c>
      <c r="O14" s="16" t="n">
        <f aca="false">I14*(K14-J14)</f>
        <v>27166</v>
      </c>
      <c r="P14" s="15" t="n">
        <f aca="false">K14-J14</f>
        <v>94</v>
      </c>
      <c r="Q14" s="0" t="str">
        <f aca="false">IF(G14=0,"Out of stock",IF(G14&lt;H14,"Understocked",IF(G14&gt;Summary!$B$6*H14,"Overstocked","Healthy")))</f>
        <v>Understocked</v>
      </c>
      <c r="R14" s="0" t="str">
        <f aca="false">IF(I14&gt;=Summary!$B$7,"Fast",IF(I14&lt;Summary!$B$8,"Slow","Medium"))</f>
        <v>Fast</v>
      </c>
      <c r="S14" s="15" t="n">
        <f aca="false">IF(M14&gt;Summary!$B$5,1,0)</f>
        <v>0</v>
      </c>
      <c r="T14" s="16" t="n">
        <f aca="false">IF(Q14="Overstocked",(G14-Summary!$B$6*H14)*J14,0)</f>
        <v>0</v>
      </c>
    </row>
    <row r="15" customFormat="false" ht="15" hidden="false" customHeight="false" outlineLevel="0" collapsed="false">
      <c r="A15" s="0" t="s">
        <v>109</v>
      </c>
      <c r="B15" s="0" t="s">
        <v>95</v>
      </c>
      <c r="C15" s="0" t="s">
        <v>96</v>
      </c>
      <c r="D15" s="0" t="s">
        <v>92</v>
      </c>
      <c r="E15" s="14" t="n">
        <v>45249</v>
      </c>
      <c r="F15" s="14" t="n">
        <v>45252</v>
      </c>
      <c r="G15" s="0" t="n">
        <v>417</v>
      </c>
      <c r="H15" s="0" t="n">
        <v>91</v>
      </c>
      <c r="I15" s="0" t="n">
        <v>4</v>
      </c>
      <c r="J15" s="0" t="n">
        <v>1498</v>
      </c>
      <c r="K15" s="0" t="n">
        <v>1833</v>
      </c>
      <c r="L15" s="15" t="s">
        <v>97</v>
      </c>
      <c r="M15" s="0" t="n">
        <v>3</v>
      </c>
      <c r="N15" s="16" t="n">
        <f aca="false">I15*K15</f>
        <v>7332</v>
      </c>
      <c r="O15" s="16" t="n">
        <f aca="false">I15*(K15-J15)</f>
        <v>1340</v>
      </c>
      <c r="P15" s="15" t="n">
        <f aca="false">K15-J15</f>
        <v>335</v>
      </c>
      <c r="Q15" s="0" t="str">
        <f aca="false">IF(G15=0,"Out of stock",IF(G15&lt;H15,"Understocked",IF(G15&gt;Summary!$B$6*H15,"Overstocked","Healthy")))</f>
        <v>Overstocked</v>
      </c>
      <c r="R15" s="0" t="str">
        <f aca="false">IF(I15&gt;=Summary!$B$7,"Fast",IF(I15&lt;Summary!$B$8,"Slow","Medium"))</f>
        <v>Slow</v>
      </c>
      <c r="S15" s="15" t="n">
        <f aca="false">IF(M15&gt;Summary!$B$5,1,0)</f>
        <v>0</v>
      </c>
      <c r="T15" s="16" t="n">
        <f aca="false">IF(Q15="Overstocked",(G15-Summary!$B$6*H15)*J15,0)</f>
        <v>79394</v>
      </c>
    </row>
    <row r="16" customFormat="false" ht="15" hidden="false" customHeight="false" outlineLevel="0" collapsed="false">
      <c r="A16" s="0" t="s">
        <v>110</v>
      </c>
      <c r="B16" s="0" t="s">
        <v>111</v>
      </c>
      <c r="C16" s="0" t="s">
        <v>85</v>
      </c>
      <c r="D16" s="0" t="s">
        <v>79</v>
      </c>
      <c r="E16" s="14" t="n">
        <v>45116</v>
      </c>
      <c r="F16" s="14" t="n">
        <v>45124</v>
      </c>
      <c r="G16" s="0" t="n">
        <v>168</v>
      </c>
      <c r="H16" s="0" t="n">
        <v>56</v>
      </c>
      <c r="I16" s="0" t="n">
        <v>11</v>
      </c>
      <c r="J16" s="0" t="n">
        <v>1439</v>
      </c>
      <c r="K16" s="0" t="n">
        <v>1809</v>
      </c>
      <c r="L16" s="15" t="s">
        <v>80</v>
      </c>
      <c r="M16" s="0" t="n">
        <v>8</v>
      </c>
      <c r="N16" s="16" t="n">
        <f aca="false">I16*K16</f>
        <v>19899</v>
      </c>
      <c r="O16" s="16" t="n">
        <f aca="false">I16*(K16-J16)</f>
        <v>4070</v>
      </c>
      <c r="P16" s="15" t="n">
        <f aca="false">K16-J16</f>
        <v>370</v>
      </c>
      <c r="Q16" s="0" t="str">
        <f aca="false">IF(G16=0,"Out of stock",IF(G16&lt;H16,"Understocked",IF(G16&gt;Summary!$B$6*H16,"Overstocked","Healthy")))</f>
        <v>Healthy</v>
      </c>
      <c r="R16" s="0" t="str">
        <f aca="false">IF(I16&gt;=Summary!$B$7,"Fast",IF(I16&lt;Summary!$B$8,"Slow","Medium"))</f>
        <v>Slow</v>
      </c>
      <c r="S16" s="15" t="n">
        <f aca="false">IF(M16&gt;Summary!$B$5,1,0)</f>
        <v>1</v>
      </c>
      <c r="T16" s="16" t="n">
        <f aca="false">IF(Q16="Overstocked",(G16-Summary!$B$6*H16)*J16,0)</f>
        <v>0</v>
      </c>
    </row>
    <row r="17" customFormat="false" ht="15" hidden="false" customHeight="false" outlineLevel="0" collapsed="false">
      <c r="A17" s="0" t="s">
        <v>112</v>
      </c>
      <c r="B17" s="0" t="s">
        <v>113</v>
      </c>
      <c r="C17" s="0" t="s">
        <v>104</v>
      </c>
      <c r="D17" s="0" t="s">
        <v>102</v>
      </c>
      <c r="E17" s="14" t="n">
        <v>45219</v>
      </c>
      <c r="F17" s="14" t="n">
        <v>45229</v>
      </c>
      <c r="G17" s="0" t="n">
        <v>428</v>
      </c>
      <c r="H17" s="0" t="n">
        <v>63</v>
      </c>
      <c r="I17" s="0" t="n">
        <v>184</v>
      </c>
      <c r="J17" s="0" t="n">
        <v>379</v>
      </c>
      <c r="K17" s="0" t="n">
        <v>661</v>
      </c>
      <c r="L17" s="15" t="s">
        <v>97</v>
      </c>
      <c r="M17" s="0" t="n">
        <v>10</v>
      </c>
      <c r="N17" s="16" t="n">
        <f aca="false">I17*K17</f>
        <v>121624</v>
      </c>
      <c r="O17" s="16" t="n">
        <f aca="false">I17*(K17-J17)</f>
        <v>51888</v>
      </c>
      <c r="P17" s="15" t="n">
        <f aca="false">K17-J17</f>
        <v>282</v>
      </c>
      <c r="Q17" s="0" t="str">
        <f aca="false">IF(G17=0,"Out of stock",IF(G17&lt;H17,"Understocked",IF(G17&gt;Summary!$B$6*H17,"Overstocked","Healthy")))</f>
        <v>Overstocked</v>
      </c>
      <c r="R17" s="0" t="str">
        <f aca="false">IF(I17&gt;=Summary!$B$7,"Fast",IF(I17&lt;Summary!$B$8,"Slow","Medium"))</f>
        <v>Medium</v>
      </c>
      <c r="S17" s="15" t="n">
        <f aca="false">IF(M17&gt;Summary!$B$5,1,0)</f>
        <v>1</v>
      </c>
      <c r="T17" s="16" t="n">
        <f aca="false">IF(Q17="Overstocked",(G17-Summary!$B$6*H17)*J17,0)</f>
        <v>66704</v>
      </c>
    </row>
    <row r="18" customFormat="false" ht="15" hidden="false" customHeight="false" outlineLevel="0" collapsed="false">
      <c r="A18" s="0" t="s">
        <v>114</v>
      </c>
      <c r="B18" s="0" t="s">
        <v>115</v>
      </c>
      <c r="C18" s="0" t="s">
        <v>78</v>
      </c>
      <c r="D18" s="0" t="s">
        <v>90</v>
      </c>
      <c r="E18" s="14" t="n">
        <v>45370</v>
      </c>
      <c r="F18" s="14" t="n">
        <v>45376</v>
      </c>
      <c r="G18" s="0" t="n">
        <v>361</v>
      </c>
      <c r="H18" s="0" t="n">
        <v>65</v>
      </c>
      <c r="I18" s="0" t="n">
        <v>221</v>
      </c>
      <c r="J18" s="0" t="n">
        <v>1383</v>
      </c>
      <c r="K18" s="0" t="n">
        <v>1514</v>
      </c>
      <c r="L18" s="15" t="s">
        <v>80</v>
      </c>
      <c r="M18" s="0" t="n">
        <v>6</v>
      </c>
      <c r="N18" s="16" t="n">
        <f aca="false">I18*K18</f>
        <v>334594</v>
      </c>
      <c r="O18" s="16" t="n">
        <f aca="false">I18*(K18-J18)</f>
        <v>28951</v>
      </c>
      <c r="P18" s="15" t="n">
        <f aca="false">K18-J18</f>
        <v>131</v>
      </c>
      <c r="Q18" s="0" t="str">
        <f aca="false">IF(G18=0,"Out of stock",IF(G18&lt;H18,"Understocked",IF(G18&gt;Summary!$B$6*H18,"Overstocked","Healthy")))</f>
        <v>Overstocked</v>
      </c>
      <c r="R18" s="0" t="str">
        <f aca="false">IF(I18&gt;=Summary!$B$7,"Fast",IF(I18&lt;Summary!$B$8,"Slow","Medium"))</f>
        <v>Fast</v>
      </c>
      <c r="S18" s="15" t="n">
        <f aca="false">IF(M18&gt;Summary!$B$5,1,0)</f>
        <v>0</v>
      </c>
      <c r="T18" s="16" t="n">
        <f aca="false">IF(Q18="Overstocked",(G18-Summary!$B$6*H18)*J18,0)</f>
        <v>139683</v>
      </c>
    </row>
    <row r="19" customFormat="false" ht="15" hidden="false" customHeight="false" outlineLevel="0" collapsed="false">
      <c r="A19" s="0" t="s">
        <v>116</v>
      </c>
      <c r="B19" s="0" t="s">
        <v>113</v>
      </c>
      <c r="C19" s="0" t="s">
        <v>104</v>
      </c>
      <c r="D19" s="0" t="s">
        <v>102</v>
      </c>
      <c r="E19" s="14" t="n">
        <v>45642</v>
      </c>
      <c r="F19" s="14" t="n">
        <v>45644</v>
      </c>
      <c r="G19" s="0" t="n">
        <v>478</v>
      </c>
      <c r="H19" s="0" t="n">
        <v>99</v>
      </c>
      <c r="I19" s="0" t="n">
        <v>281</v>
      </c>
      <c r="J19" s="0" t="n">
        <v>1652</v>
      </c>
      <c r="K19" s="0" t="n">
        <v>2055</v>
      </c>
      <c r="L19" s="15" t="s">
        <v>93</v>
      </c>
      <c r="M19" s="0" t="n">
        <v>2</v>
      </c>
      <c r="N19" s="16" t="n">
        <f aca="false">I19*K19</f>
        <v>577455</v>
      </c>
      <c r="O19" s="16" t="n">
        <f aca="false">I19*(K19-J19)</f>
        <v>113243</v>
      </c>
      <c r="P19" s="15" t="n">
        <f aca="false">K19-J19</f>
        <v>403</v>
      </c>
      <c r="Q19" s="0" t="str">
        <f aca="false">IF(G19=0,"Out of stock",IF(G19&lt;H19,"Understocked",IF(G19&gt;Summary!$B$6*H19,"Overstocked","Healthy")))</f>
        <v>Overstocked</v>
      </c>
      <c r="R19" s="0" t="str">
        <f aca="false">IF(I19&gt;=Summary!$B$7,"Fast",IF(I19&lt;Summary!$B$8,"Slow","Medium"))</f>
        <v>Fast</v>
      </c>
      <c r="S19" s="15" t="n">
        <f aca="false">IF(M19&gt;Summary!$B$5,1,0)</f>
        <v>0</v>
      </c>
      <c r="T19" s="16" t="n">
        <f aca="false">IF(Q19="Overstocked",(G19-Summary!$B$6*H19)*J19,0)</f>
        <v>135464</v>
      </c>
    </row>
    <row r="20" customFormat="false" ht="15" hidden="false" customHeight="false" outlineLevel="0" collapsed="false">
      <c r="A20" s="0" t="s">
        <v>117</v>
      </c>
      <c r="B20" s="0" t="s">
        <v>113</v>
      </c>
      <c r="C20" s="0" t="s">
        <v>78</v>
      </c>
      <c r="D20" s="0" t="s">
        <v>86</v>
      </c>
      <c r="E20" s="14" t="n">
        <v>45030</v>
      </c>
      <c r="F20" s="14" t="n">
        <v>45038</v>
      </c>
      <c r="G20" s="0" t="n">
        <v>323</v>
      </c>
      <c r="H20" s="0" t="n">
        <v>71</v>
      </c>
      <c r="I20" s="0" t="n">
        <v>84</v>
      </c>
      <c r="J20" s="0" t="n">
        <v>1251</v>
      </c>
      <c r="K20" s="0" t="n">
        <v>1595</v>
      </c>
      <c r="L20" s="15" t="s">
        <v>82</v>
      </c>
      <c r="M20" s="0" t="n">
        <v>8</v>
      </c>
      <c r="N20" s="16" t="n">
        <f aca="false">I20*K20</f>
        <v>133980</v>
      </c>
      <c r="O20" s="16" t="n">
        <f aca="false">I20*(K20-J20)</f>
        <v>28896</v>
      </c>
      <c r="P20" s="15" t="n">
        <f aca="false">K20-J20</f>
        <v>344</v>
      </c>
      <c r="Q20" s="0" t="str">
        <f aca="false">IF(G20=0,"Out of stock",IF(G20&lt;H20,"Understocked",IF(G20&gt;Summary!$B$6*H20,"Overstocked","Healthy")))</f>
        <v>Overstocked</v>
      </c>
      <c r="R20" s="0" t="str">
        <f aca="false">IF(I20&gt;=Summary!$B$7,"Fast",IF(I20&lt;Summary!$B$8,"Slow","Medium"))</f>
        <v>Slow</v>
      </c>
      <c r="S20" s="15" t="n">
        <f aca="false">IF(M20&gt;Summary!$B$5,1,0)</f>
        <v>1</v>
      </c>
      <c r="T20" s="16" t="n">
        <f aca="false">IF(Q20="Overstocked",(G20-Summary!$B$6*H20)*J20,0)</f>
        <v>48789</v>
      </c>
    </row>
    <row r="21" customFormat="false" ht="15" hidden="false" customHeight="false" outlineLevel="0" collapsed="false">
      <c r="A21" s="0" t="s">
        <v>118</v>
      </c>
      <c r="B21" s="0" t="s">
        <v>84</v>
      </c>
      <c r="C21" s="0" t="s">
        <v>104</v>
      </c>
      <c r="D21" s="0" t="s">
        <v>92</v>
      </c>
      <c r="E21" s="14" t="n">
        <v>45593</v>
      </c>
      <c r="F21" s="14" t="n">
        <v>45596</v>
      </c>
      <c r="G21" s="0" t="n">
        <v>214</v>
      </c>
      <c r="H21" s="0" t="n">
        <v>76</v>
      </c>
      <c r="I21" s="0" t="n">
        <v>213</v>
      </c>
      <c r="J21" s="0" t="n">
        <v>1932</v>
      </c>
      <c r="K21" s="0" t="n">
        <v>2328</v>
      </c>
      <c r="L21" s="15" t="s">
        <v>80</v>
      </c>
      <c r="M21" s="0" t="n">
        <v>3</v>
      </c>
      <c r="N21" s="16" t="n">
        <f aca="false">I21*K21</f>
        <v>495864</v>
      </c>
      <c r="O21" s="16" t="n">
        <f aca="false">I21*(K21-J21)</f>
        <v>84348</v>
      </c>
      <c r="P21" s="15" t="n">
        <f aca="false">K21-J21</f>
        <v>396</v>
      </c>
      <c r="Q21" s="0" t="str">
        <f aca="false">IF(G21=0,"Out of stock",IF(G21&lt;H21,"Understocked",IF(G21&gt;Summary!$B$6*H21,"Overstocked","Healthy")))</f>
        <v>Healthy</v>
      </c>
      <c r="R21" s="0" t="str">
        <f aca="false">IF(I21&gt;=Summary!$B$7,"Fast",IF(I21&lt;Summary!$B$8,"Slow","Medium"))</f>
        <v>Fast</v>
      </c>
      <c r="S21" s="15" t="n">
        <f aca="false">IF(M21&gt;Summary!$B$5,1,0)</f>
        <v>0</v>
      </c>
      <c r="T21" s="16" t="n">
        <f aca="false">IF(Q21="Overstocked",(G21-Summary!$B$6*H21)*J21,0)</f>
        <v>0</v>
      </c>
    </row>
    <row r="22" customFormat="false" ht="15" hidden="false" customHeight="false" outlineLevel="0" collapsed="false">
      <c r="A22" s="0" t="s">
        <v>119</v>
      </c>
      <c r="B22" s="0" t="s">
        <v>89</v>
      </c>
      <c r="C22" s="0" t="s">
        <v>104</v>
      </c>
      <c r="D22" s="0" t="s">
        <v>102</v>
      </c>
      <c r="E22" s="14" t="n">
        <v>45151</v>
      </c>
      <c r="F22" s="14" t="n">
        <v>45153</v>
      </c>
      <c r="G22" s="0" t="n">
        <v>217</v>
      </c>
      <c r="H22" s="0" t="n">
        <v>88</v>
      </c>
      <c r="I22" s="0" t="n">
        <v>245</v>
      </c>
      <c r="J22" s="0" t="n">
        <v>1069</v>
      </c>
      <c r="K22" s="0" t="n">
        <v>1186</v>
      </c>
      <c r="L22" s="15" t="s">
        <v>87</v>
      </c>
      <c r="M22" s="0" t="n">
        <v>2</v>
      </c>
      <c r="N22" s="16" t="n">
        <f aca="false">I22*K22</f>
        <v>290570</v>
      </c>
      <c r="O22" s="16" t="n">
        <f aca="false">I22*(K22-J22)</f>
        <v>28665</v>
      </c>
      <c r="P22" s="15" t="n">
        <f aca="false">K22-J22</f>
        <v>117</v>
      </c>
      <c r="Q22" s="0" t="str">
        <f aca="false">IF(G22=0,"Out of stock",IF(G22&lt;H22,"Understocked",IF(G22&gt;Summary!$B$6*H22,"Overstocked","Healthy")))</f>
        <v>Healthy</v>
      </c>
      <c r="R22" s="0" t="str">
        <f aca="false">IF(I22&gt;=Summary!$B$7,"Fast",IF(I22&lt;Summary!$B$8,"Slow","Medium"))</f>
        <v>Fast</v>
      </c>
      <c r="S22" s="15" t="n">
        <f aca="false">IF(M22&gt;Summary!$B$5,1,0)</f>
        <v>0</v>
      </c>
      <c r="T22" s="16" t="n">
        <f aca="false">IF(Q22="Overstocked",(G22-Summary!$B$6*H22)*J22,0)</f>
        <v>0</v>
      </c>
    </row>
    <row r="23" customFormat="false" ht="15" hidden="false" customHeight="false" outlineLevel="0" collapsed="false">
      <c r="A23" s="0" t="s">
        <v>120</v>
      </c>
      <c r="B23" s="0" t="s">
        <v>115</v>
      </c>
      <c r="C23" s="0" t="s">
        <v>78</v>
      </c>
      <c r="D23" s="0" t="s">
        <v>92</v>
      </c>
      <c r="E23" s="14" t="n">
        <v>45368</v>
      </c>
      <c r="F23" s="14" t="n">
        <v>45370</v>
      </c>
      <c r="G23" s="0" t="n">
        <v>278</v>
      </c>
      <c r="H23" s="0" t="n">
        <v>64</v>
      </c>
      <c r="I23" s="0" t="n">
        <v>132</v>
      </c>
      <c r="J23" s="0" t="n">
        <v>726</v>
      </c>
      <c r="K23" s="0" t="n">
        <v>1086</v>
      </c>
      <c r="L23" s="15" t="s">
        <v>93</v>
      </c>
      <c r="M23" s="0" t="n">
        <v>2</v>
      </c>
      <c r="N23" s="16" t="n">
        <f aca="false">I23*K23</f>
        <v>143352</v>
      </c>
      <c r="O23" s="16" t="n">
        <f aca="false">I23*(K23-J23)</f>
        <v>47520</v>
      </c>
      <c r="P23" s="15" t="n">
        <f aca="false">K23-J23</f>
        <v>360</v>
      </c>
      <c r="Q23" s="0" t="str">
        <f aca="false">IF(G23=0,"Out of stock",IF(G23&lt;H23,"Understocked",IF(G23&gt;Summary!$B$6*H23,"Overstocked","Healthy")))</f>
        <v>Overstocked</v>
      </c>
      <c r="R23" s="0" t="str">
        <f aca="false">IF(I23&gt;=Summary!$B$7,"Fast",IF(I23&lt;Summary!$B$8,"Slow","Medium"))</f>
        <v>Medium</v>
      </c>
      <c r="S23" s="15" t="n">
        <f aca="false">IF(M23&gt;Summary!$B$5,1,0)</f>
        <v>0</v>
      </c>
      <c r="T23" s="16" t="n">
        <f aca="false">IF(Q23="Overstocked",(G23-Summary!$B$6*H23)*J23,0)</f>
        <v>15972</v>
      </c>
    </row>
    <row r="24" customFormat="false" ht="15" hidden="false" customHeight="false" outlineLevel="0" collapsed="false">
      <c r="A24" s="0" t="s">
        <v>121</v>
      </c>
      <c r="B24" s="0" t="s">
        <v>111</v>
      </c>
      <c r="C24" s="0" t="s">
        <v>96</v>
      </c>
      <c r="D24" s="0" t="s">
        <v>86</v>
      </c>
      <c r="E24" s="14" t="n">
        <v>45386</v>
      </c>
      <c r="F24" s="14" t="n">
        <v>45389</v>
      </c>
      <c r="G24" s="0" t="n">
        <v>208</v>
      </c>
      <c r="H24" s="0" t="n">
        <v>105</v>
      </c>
      <c r="I24" s="0" t="n">
        <v>233</v>
      </c>
      <c r="J24" s="0" t="n">
        <v>350</v>
      </c>
      <c r="K24" s="0" t="n">
        <v>695</v>
      </c>
      <c r="L24" s="15" t="s">
        <v>80</v>
      </c>
      <c r="M24" s="0" t="n">
        <v>3</v>
      </c>
      <c r="N24" s="16" t="n">
        <f aca="false">I24*K24</f>
        <v>161935</v>
      </c>
      <c r="O24" s="16" t="n">
        <f aca="false">I24*(K24-J24)</f>
        <v>80385</v>
      </c>
      <c r="P24" s="15" t="n">
        <f aca="false">K24-J24</f>
        <v>345</v>
      </c>
      <c r="Q24" s="0" t="str">
        <f aca="false">IF(G24=0,"Out of stock",IF(G24&lt;H24,"Understocked",IF(G24&gt;Summary!$B$6*H24,"Overstocked","Healthy")))</f>
        <v>Healthy</v>
      </c>
      <c r="R24" s="0" t="str">
        <f aca="false">IF(I24&gt;=Summary!$B$7,"Fast",IF(I24&lt;Summary!$B$8,"Slow","Medium"))</f>
        <v>Fast</v>
      </c>
      <c r="S24" s="15" t="n">
        <f aca="false">IF(M24&gt;Summary!$B$5,1,0)</f>
        <v>0</v>
      </c>
      <c r="T24" s="16" t="n">
        <f aca="false">IF(Q24="Overstocked",(G24-Summary!$B$6*H24)*J24,0)</f>
        <v>0</v>
      </c>
    </row>
    <row r="25" customFormat="false" ht="15" hidden="false" customHeight="false" outlineLevel="0" collapsed="false">
      <c r="A25" s="0" t="s">
        <v>122</v>
      </c>
      <c r="B25" s="0" t="s">
        <v>123</v>
      </c>
      <c r="C25" s="0" t="s">
        <v>85</v>
      </c>
      <c r="D25" s="0" t="s">
        <v>102</v>
      </c>
      <c r="E25" s="14" t="n">
        <v>45096</v>
      </c>
      <c r="F25" s="14" t="n">
        <v>45103</v>
      </c>
      <c r="G25" s="0" t="n">
        <v>236</v>
      </c>
      <c r="H25" s="0" t="n">
        <v>78</v>
      </c>
      <c r="I25" s="0" t="n">
        <v>76</v>
      </c>
      <c r="J25" s="0" t="n">
        <v>772</v>
      </c>
      <c r="K25" s="0" t="n">
        <v>933</v>
      </c>
      <c r="L25" s="15" t="s">
        <v>80</v>
      </c>
      <c r="M25" s="0" t="n">
        <v>7</v>
      </c>
      <c r="N25" s="16" t="n">
        <f aca="false">I25*K25</f>
        <v>70908</v>
      </c>
      <c r="O25" s="16" t="n">
        <f aca="false">I25*(K25-J25)</f>
        <v>12236</v>
      </c>
      <c r="P25" s="15" t="n">
        <f aca="false">K25-J25</f>
        <v>161</v>
      </c>
      <c r="Q25" s="0" t="str">
        <f aca="false">IF(G25=0,"Out of stock",IF(G25&lt;H25,"Understocked",IF(G25&gt;Summary!$B$6*H25,"Overstocked","Healthy")))</f>
        <v>Healthy</v>
      </c>
      <c r="R25" s="0" t="str">
        <f aca="false">IF(I25&gt;=Summary!$B$7,"Fast",IF(I25&lt;Summary!$B$8,"Slow","Medium"))</f>
        <v>Slow</v>
      </c>
      <c r="S25" s="15" t="n">
        <f aca="false">IF(M25&gt;Summary!$B$5,1,0)</f>
        <v>0</v>
      </c>
      <c r="T25" s="16" t="n">
        <f aca="false">IF(Q25="Overstocked",(G25-Summary!$B$6*H25)*J25,0)</f>
        <v>0</v>
      </c>
    </row>
    <row r="26" customFormat="false" ht="15" hidden="false" customHeight="false" outlineLevel="0" collapsed="false">
      <c r="A26" s="0" t="s">
        <v>124</v>
      </c>
      <c r="B26" s="0" t="s">
        <v>113</v>
      </c>
      <c r="C26" s="0" t="s">
        <v>104</v>
      </c>
      <c r="D26" s="0" t="s">
        <v>102</v>
      </c>
      <c r="E26" s="14" t="n">
        <v>45044</v>
      </c>
      <c r="F26" s="14" t="n">
        <v>45053</v>
      </c>
      <c r="G26" s="0" t="n">
        <v>192</v>
      </c>
      <c r="H26" s="0" t="n">
        <v>140</v>
      </c>
      <c r="I26" s="0" t="n">
        <v>259</v>
      </c>
      <c r="J26" s="0" t="n">
        <v>1901</v>
      </c>
      <c r="K26" s="0" t="n">
        <v>2384</v>
      </c>
      <c r="L26" s="15" t="s">
        <v>97</v>
      </c>
      <c r="M26" s="0" t="n">
        <v>9</v>
      </c>
      <c r="N26" s="16" t="n">
        <f aca="false">I26*K26</f>
        <v>617456</v>
      </c>
      <c r="O26" s="16" t="n">
        <f aca="false">I26*(K26-J26)</f>
        <v>125097</v>
      </c>
      <c r="P26" s="15" t="n">
        <f aca="false">K26-J26</f>
        <v>483</v>
      </c>
      <c r="Q26" s="0" t="str">
        <f aca="false">IF(G26=0,"Out of stock",IF(G26&lt;H26,"Understocked",IF(G26&gt;Summary!$B$6*H26,"Overstocked","Healthy")))</f>
        <v>Healthy</v>
      </c>
      <c r="R26" s="0" t="str">
        <f aca="false">IF(I26&gt;=Summary!$B$7,"Fast",IF(I26&lt;Summary!$B$8,"Slow","Medium"))</f>
        <v>Fast</v>
      </c>
      <c r="S26" s="15" t="n">
        <f aca="false">IF(M26&gt;Summary!$B$5,1,0)</f>
        <v>1</v>
      </c>
      <c r="T26" s="16" t="n">
        <f aca="false">IF(Q26="Overstocked",(G26-Summary!$B$6*H26)*J26,0)</f>
        <v>0</v>
      </c>
    </row>
    <row r="27" customFormat="false" ht="15" hidden="false" customHeight="false" outlineLevel="0" collapsed="false">
      <c r="A27" s="0" t="s">
        <v>125</v>
      </c>
      <c r="B27" s="0" t="s">
        <v>111</v>
      </c>
      <c r="C27" s="0" t="s">
        <v>104</v>
      </c>
      <c r="D27" s="0" t="s">
        <v>90</v>
      </c>
      <c r="E27" s="14" t="n">
        <v>45163</v>
      </c>
      <c r="F27" s="14" t="n">
        <v>45171</v>
      </c>
      <c r="G27" s="0" t="n">
        <v>130</v>
      </c>
      <c r="H27" s="0" t="n">
        <v>79</v>
      </c>
      <c r="I27" s="0" t="n">
        <v>57</v>
      </c>
      <c r="J27" s="0" t="n">
        <v>1364</v>
      </c>
      <c r="K27" s="0" t="n">
        <v>1646</v>
      </c>
      <c r="L27" s="15" t="s">
        <v>93</v>
      </c>
      <c r="M27" s="0" t="n">
        <v>8</v>
      </c>
      <c r="N27" s="16" t="n">
        <f aca="false">I27*K27</f>
        <v>93822</v>
      </c>
      <c r="O27" s="16" t="n">
        <f aca="false">I27*(K27-J27)</f>
        <v>16074</v>
      </c>
      <c r="P27" s="15" t="n">
        <f aca="false">K27-J27</f>
        <v>282</v>
      </c>
      <c r="Q27" s="0" t="str">
        <f aca="false">IF(G27=0,"Out of stock",IF(G27&lt;H27,"Understocked",IF(G27&gt;Summary!$B$6*H27,"Overstocked","Healthy")))</f>
        <v>Healthy</v>
      </c>
      <c r="R27" s="0" t="str">
        <f aca="false">IF(I27&gt;=Summary!$B$7,"Fast",IF(I27&lt;Summary!$B$8,"Slow","Medium"))</f>
        <v>Slow</v>
      </c>
      <c r="S27" s="15" t="n">
        <f aca="false">IF(M27&gt;Summary!$B$5,1,0)</f>
        <v>1</v>
      </c>
      <c r="T27" s="16" t="n">
        <f aca="false">IF(Q27="Overstocked",(G27-Summary!$B$6*H27)*J27,0)</f>
        <v>0</v>
      </c>
    </row>
    <row r="28" customFormat="false" ht="15" hidden="false" customHeight="false" outlineLevel="0" collapsed="false">
      <c r="A28" s="0" t="s">
        <v>126</v>
      </c>
      <c r="B28" s="0" t="s">
        <v>111</v>
      </c>
      <c r="C28" s="0" t="s">
        <v>85</v>
      </c>
      <c r="D28" s="0" t="s">
        <v>86</v>
      </c>
      <c r="E28" s="14" t="n">
        <v>44962</v>
      </c>
      <c r="F28" s="14" t="n">
        <v>44971</v>
      </c>
      <c r="G28" s="0" t="n">
        <v>456</v>
      </c>
      <c r="H28" s="0" t="n">
        <v>150</v>
      </c>
      <c r="I28" s="0" t="n">
        <v>150</v>
      </c>
      <c r="J28" s="0" t="n">
        <v>238</v>
      </c>
      <c r="K28" s="0" t="n">
        <v>472</v>
      </c>
      <c r="L28" s="15" t="s">
        <v>82</v>
      </c>
      <c r="M28" s="0" t="n">
        <v>9</v>
      </c>
      <c r="N28" s="16" t="n">
        <f aca="false">I28*K28</f>
        <v>70800</v>
      </c>
      <c r="O28" s="16" t="n">
        <f aca="false">I28*(K28-J28)</f>
        <v>35100</v>
      </c>
      <c r="P28" s="15" t="n">
        <f aca="false">K28-J28</f>
        <v>234</v>
      </c>
      <c r="Q28" s="0" t="str">
        <f aca="false">IF(G28=0,"Out of stock",IF(G28&lt;H28,"Understocked",IF(G28&gt;Summary!$B$6*H28,"Overstocked","Healthy")))</f>
        <v>Healthy</v>
      </c>
      <c r="R28" s="0" t="str">
        <f aca="false">IF(I28&gt;=Summary!$B$7,"Fast",IF(I28&lt;Summary!$B$8,"Slow","Medium"))</f>
        <v>Medium</v>
      </c>
      <c r="S28" s="15" t="n">
        <f aca="false">IF(M28&gt;Summary!$B$5,1,0)</f>
        <v>1</v>
      </c>
      <c r="T28" s="16" t="n">
        <f aca="false">IF(Q28="Overstocked",(G28-Summary!$B$6*H28)*J28,0)</f>
        <v>0</v>
      </c>
    </row>
    <row r="29" customFormat="false" ht="15" hidden="false" customHeight="false" outlineLevel="0" collapsed="false">
      <c r="A29" s="0" t="s">
        <v>127</v>
      </c>
      <c r="B29" s="0" t="s">
        <v>123</v>
      </c>
      <c r="C29" s="0" t="s">
        <v>85</v>
      </c>
      <c r="D29" s="0" t="s">
        <v>92</v>
      </c>
      <c r="E29" s="14" t="n">
        <v>45319</v>
      </c>
      <c r="F29" s="14" t="n">
        <v>45325</v>
      </c>
      <c r="G29" s="0" t="n">
        <v>377</v>
      </c>
      <c r="H29" s="0" t="n">
        <v>55</v>
      </c>
      <c r="I29" s="0" t="n">
        <v>154</v>
      </c>
      <c r="J29" s="0" t="n">
        <v>651</v>
      </c>
      <c r="K29" s="0" t="n">
        <v>704</v>
      </c>
      <c r="L29" s="15" t="s">
        <v>97</v>
      </c>
      <c r="M29" s="0" t="n">
        <v>6</v>
      </c>
      <c r="N29" s="16" t="n">
        <f aca="false">I29*K29</f>
        <v>108416</v>
      </c>
      <c r="O29" s="16" t="n">
        <f aca="false">I29*(K29-J29)</f>
        <v>8162</v>
      </c>
      <c r="P29" s="15" t="n">
        <f aca="false">K29-J29</f>
        <v>53</v>
      </c>
      <c r="Q29" s="0" t="str">
        <f aca="false">IF(G29=0,"Out of stock",IF(G29&lt;H29,"Understocked",IF(G29&gt;Summary!$B$6*H29,"Overstocked","Healthy")))</f>
        <v>Overstocked</v>
      </c>
      <c r="R29" s="0" t="str">
        <f aca="false">IF(I29&gt;=Summary!$B$7,"Fast",IF(I29&lt;Summary!$B$8,"Slow","Medium"))</f>
        <v>Medium</v>
      </c>
      <c r="S29" s="15" t="n">
        <f aca="false">IF(M29&gt;Summary!$B$5,1,0)</f>
        <v>0</v>
      </c>
      <c r="T29" s="16" t="n">
        <f aca="false">IF(Q29="Overstocked",(G29-Summary!$B$6*H29)*J29,0)</f>
        <v>102207</v>
      </c>
    </row>
    <row r="30" customFormat="false" ht="15" hidden="false" customHeight="false" outlineLevel="0" collapsed="false">
      <c r="A30" s="0" t="s">
        <v>128</v>
      </c>
      <c r="B30" s="0" t="s">
        <v>115</v>
      </c>
      <c r="C30" s="0" t="s">
        <v>96</v>
      </c>
      <c r="D30" s="0" t="s">
        <v>86</v>
      </c>
      <c r="E30" s="14" t="n">
        <v>45431</v>
      </c>
      <c r="F30" s="14" t="n">
        <v>45438</v>
      </c>
      <c r="G30" s="0" t="n">
        <v>322</v>
      </c>
      <c r="H30" s="0" t="n">
        <v>137</v>
      </c>
      <c r="I30" s="0" t="n">
        <v>50</v>
      </c>
      <c r="J30" s="0" t="n">
        <v>1431</v>
      </c>
      <c r="K30" s="0" t="n">
        <v>1824</v>
      </c>
      <c r="L30" s="15" t="s">
        <v>87</v>
      </c>
      <c r="M30" s="0" t="n">
        <v>7</v>
      </c>
      <c r="N30" s="16" t="n">
        <f aca="false">I30*K30</f>
        <v>91200</v>
      </c>
      <c r="O30" s="16" t="n">
        <f aca="false">I30*(K30-J30)</f>
        <v>19650</v>
      </c>
      <c r="P30" s="15" t="n">
        <f aca="false">K30-J30</f>
        <v>393</v>
      </c>
      <c r="Q30" s="0" t="str">
        <f aca="false">IF(G30=0,"Out of stock",IF(G30&lt;H30,"Understocked",IF(G30&gt;Summary!$B$6*H30,"Overstocked","Healthy")))</f>
        <v>Healthy</v>
      </c>
      <c r="R30" s="0" t="str">
        <f aca="false">IF(I30&gt;=Summary!$B$7,"Fast",IF(I30&lt;Summary!$B$8,"Slow","Medium"))</f>
        <v>Slow</v>
      </c>
      <c r="S30" s="15" t="n">
        <f aca="false">IF(M30&gt;Summary!$B$5,1,0)</f>
        <v>0</v>
      </c>
      <c r="T30" s="16" t="n">
        <f aca="false">IF(Q30="Overstocked",(G30-Summary!$B$6*H30)*J30,0)</f>
        <v>0</v>
      </c>
    </row>
    <row r="31" customFormat="false" ht="15" hidden="false" customHeight="false" outlineLevel="0" collapsed="false">
      <c r="A31" s="0" t="s">
        <v>129</v>
      </c>
      <c r="B31" s="0" t="s">
        <v>113</v>
      </c>
      <c r="C31" s="0" t="s">
        <v>85</v>
      </c>
      <c r="D31" s="0" t="s">
        <v>86</v>
      </c>
      <c r="E31" s="14" t="n">
        <v>44934</v>
      </c>
      <c r="F31" s="14" t="n">
        <v>44941</v>
      </c>
      <c r="G31" s="0" t="n">
        <v>346</v>
      </c>
      <c r="H31" s="0" t="n">
        <v>93</v>
      </c>
      <c r="I31" s="0" t="n">
        <v>39</v>
      </c>
      <c r="J31" s="0" t="n">
        <v>504</v>
      </c>
      <c r="K31" s="0" t="n">
        <v>597</v>
      </c>
      <c r="L31" s="15" t="s">
        <v>97</v>
      </c>
      <c r="M31" s="0" t="n">
        <v>7</v>
      </c>
      <c r="N31" s="16" t="n">
        <f aca="false">I31*K31</f>
        <v>23283</v>
      </c>
      <c r="O31" s="16" t="n">
        <f aca="false">I31*(K31-J31)</f>
        <v>3627</v>
      </c>
      <c r="P31" s="15" t="n">
        <f aca="false">K31-J31</f>
        <v>93</v>
      </c>
      <c r="Q31" s="0" t="str">
        <f aca="false">IF(G31=0,"Out of stock",IF(G31&lt;H31,"Understocked",IF(G31&gt;Summary!$B$6*H31,"Overstocked","Healthy")))</f>
        <v>Healthy</v>
      </c>
      <c r="R31" s="0" t="str">
        <f aca="false">IF(I31&gt;=Summary!$B$7,"Fast",IF(I31&lt;Summary!$B$8,"Slow","Medium"))</f>
        <v>Slow</v>
      </c>
      <c r="S31" s="15" t="n">
        <f aca="false">IF(M31&gt;Summary!$B$5,1,0)</f>
        <v>0</v>
      </c>
      <c r="T31" s="16" t="n">
        <f aca="false">IF(Q31="Overstocked",(G31-Summary!$B$6*H31)*J31,0)</f>
        <v>0</v>
      </c>
    </row>
    <row r="32" customFormat="false" ht="15" hidden="false" customHeight="false" outlineLevel="0" collapsed="false">
      <c r="A32" s="0" t="s">
        <v>130</v>
      </c>
      <c r="B32" s="0" t="s">
        <v>115</v>
      </c>
      <c r="C32" s="0" t="s">
        <v>85</v>
      </c>
      <c r="D32" s="0" t="s">
        <v>86</v>
      </c>
      <c r="E32" s="14" t="n">
        <v>45464</v>
      </c>
      <c r="F32" s="14" t="n">
        <v>45473</v>
      </c>
      <c r="G32" s="0" t="n">
        <v>440</v>
      </c>
      <c r="H32" s="0" t="n">
        <v>140</v>
      </c>
      <c r="I32" s="0" t="n">
        <v>121</v>
      </c>
      <c r="J32" s="0" t="n">
        <v>1787</v>
      </c>
      <c r="K32" s="0" t="n">
        <v>2014</v>
      </c>
      <c r="L32" s="15" t="s">
        <v>87</v>
      </c>
      <c r="M32" s="0" t="n">
        <v>9</v>
      </c>
      <c r="N32" s="16" t="n">
        <f aca="false">I32*K32</f>
        <v>243694</v>
      </c>
      <c r="O32" s="16" t="n">
        <f aca="false">I32*(K32-J32)</f>
        <v>27467</v>
      </c>
      <c r="P32" s="15" t="n">
        <f aca="false">K32-J32</f>
        <v>227</v>
      </c>
      <c r="Q32" s="0" t="str">
        <f aca="false">IF(G32=0,"Out of stock",IF(G32&lt;H32,"Understocked",IF(G32&gt;Summary!$B$6*H32,"Overstocked","Healthy")))</f>
        <v>Healthy</v>
      </c>
      <c r="R32" s="0" t="str">
        <f aca="false">IF(I32&gt;=Summary!$B$7,"Fast",IF(I32&lt;Summary!$B$8,"Slow","Medium"))</f>
        <v>Medium</v>
      </c>
      <c r="S32" s="15" t="n">
        <f aca="false">IF(M32&gt;Summary!$B$5,1,0)</f>
        <v>1</v>
      </c>
      <c r="T32" s="16" t="n">
        <f aca="false">IF(Q32="Overstocked",(G32-Summary!$B$6*H32)*J32,0)</f>
        <v>0</v>
      </c>
    </row>
    <row r="33" customFormat="false" ht="15" hidden="false" customHeight="false" outlineLevel="0" collapsed="false">
      <c r="A33" s="0" t="s">
        <v>131</v>
      </c>
      <c r="B33" s="0" t="s">
        <v>84</v>
      </c>
      <c r="C33" s="0" t="s">
        <v>96</v>
      </c>
      <c r="D33" s="0" t="s">
        <v>92</v>
      </c>
      <c r="E33" s="14" t="n">
        <v>45390</v>
      </c>
      <c r="F33" s="14" t="n">
        <v>45393</v>
      </c>
      <c r="G33" s="0" t="n">
        <v>445</v>
      </c>
      <c r="H33" s="0" t="n">
        <v>104</v>
      </c>
      <c r="I33" s="0" t="n">
        <v>148</v>
      </c>
      <c r="J33" s="0" t="n">
        <v>857</v>
      </c>
      <c r="K33" s="0" t="n">
        <v>1330</v>
      </c>
      <c r="L33" s="15" t="s">
        <v>87</v>
      </c>
      <c r="M33" s="0" t="n">
        <v>3</v>
      </c>
      <c r="N33" s="16" t="n">
        <f aca="false">I33*K33</f>
        <v>196840</v>
      </c>
      <c r="O33" s="16" t="n">
        <f aca="false">I33*(K33-J33)</f>
        <v>70004</v>
      </c>
      <c r="P33" s="15" t="n">
        <f aca="false">K33-J33</f>
        <v>473</v>
      </c>
      <c r="Q33" s="0" t="str">
        <f aca="false">IF(G33=0,"Out of stock",IF(G33&lt;H33,"Understocked",IF(G33&gt;Summary!$B$6*H33,"Overstocked","Healthy")))</f>
        <v>Overstocked</v>
      </c>
      <c r="R33" s="0" t="str">
        <f aca="false">IF(I33&gt;=Summary!$B$7,"Fast",IF(I33&lt;Summary!$B$8,"Slow","Medium"))</f>
        <v>Medium</v>
      </c>
      <c r="S33" s="15" t="n">
        <f aca="false">IF(M33&gt;Summary!$B$5,1,0)</f>
        <v>0</v>
      </c>
      <c r="T33" s="16" t="n">
        <f aca="false">IF(Q33="Overstocked",(G33-Summary!$B$6*H33)*J33,0)</f>
        <v>24853</v>
      </c>
    </row>
    <row r="34" customFormat="false" ht="15" hidden="false" customHeight="false" outlineLevel="0" collapsed="false">
      <c r="A34" s="0" t="s">
        <v>132</v>
      </c>
      <c r="B34" s="0" t="s">
        <v>101</v>
      </c>
      <c r="C34" s="0" t="s">
        <v>85</v>
      </c>
      <c r="D34" s="0" t="s">
        <v>86</v>
      </c>
      <c r="E34" s="14" t="n">
        <v>45291</v>
      </c>
      <c r="F34" s="14" t="n">
        <v>45294</v>
      </c>
      <c r="G34" s="0" t="n">
        <v>495</v>
      </c>
      <c r="H34" s="0" t="n">
        <v>134</v>
      </c>
      <c r="I34" s="0" t="n">
        <v>86</v>
      </c>
      <c r="J34" s="0" t="n">
        <v>1926</v>
      </c>
      <c r="K34" s="0" t="n">
        <v>2258</v>
      </c>
      <c r="L34" s="15" t="s">
        <v>97</v>
      </c>
      <c r="M34" s="0" t="n">
        <v>3</v>
      </c>
      <c r="N34" s="16" t="n">
        <f aca="false">I34*K34</f>
        <v>194188</v>
      </c>
      <c r="O34" s="16" t="n">
        <f aca="false">I34*(K34-J34)</f>
        <v>28552</v>
      </c>
      <c r="P34" s="15" t="n">
        <f aca="false">K34-J34</f>
        <v>332</v>
      </c>
      <c r="Q34" s="0" t="str">
        <f aca="false">IF(G34=0,"Out of stock",IF(G34&lt;H34,"Understocked",IF(G34&gt;Summary!$B$6*H34,"Overstocked","Healthy")))</f>
        <v>Healthy</v>
      </c>
      <c r="R34" s="0" t="str">
        <f aca="false">IF(I34&gt;=Summary!$B$7,"Fast",IF(I34&lt;Summary!$B$8,"Slow","Medium"))</f>
        <v>Slow</v>
      </c>
      <c r="S34" s="15" t="n">
        <f aca="false">IF(M34&gt;Summary!$B$5,1,0)</f>
        <v>0</v>
      </c>
      <c r="T34" s="16" t="n">
        <f aca="false">IF(Q34="Overstocked",(G34-Summary!$B$6*H34)*J34,0)</f>
        <v>0</v>
      </c>
    </row>
    <row r="35" customFormat="false" ht="15" hidden="false" customHeight="false" outlineLevel="0" collapsed="false">
      <c r="A35" s="0" t="s">
        <v>133</v>
      </c>
      <c r="B35" s="0" t="s">
        <v>113</v>
      </c>
      <c r="C35" s="0" t="s">
        <v>85</v>
      </c>
      <c r="D35" s="0" t="s">
        <v>86</v>
      </c>
      <c r="E35" s="14" t="n">
        <v>44932</v>
      </c>
      <c r="F35" s="14" t="n">
        <v>44933</v>
      </c>
      <c r="G35" s="0" t="n">
        <v>436</v>
      </c>
      <c r="H35" s="0" t="n">
        <v>61</v>
      </c>
      <c r="I35" s="0" t="n">
        <v>50</v>
      </c>
      <c r="J35" s="0" t="n">
        <v>564</v>
      </c>
      <c r="K35" s="0" t="n">
        <v>931</v>
      </c>
      <c r="L35" s="15" t="s">
        <v>82</v>
      </c>
      <c r="M35" s="0" t="n">
        <v>1</v>
      </c>
      <c r="N35" s="16" t="n">
        <f aca="false">I35*K35</f>
        <v>46550</v>
      </c>
      <c r="O35" s="16" t="n">
        <f aca="false">I35*(K35-J35)</f>
        <v>18350</v>
      </c>
      <c r="P35" s="15" t="n">
        <f aca="false">K35-J35</f>
        <v>367</v>
      </c>
      <c r="Q35" s="0" t="str">
        <f aca="false">IF(G35=0,"Out of stock",IF(G35&lt;H35,"Understocked",IF(G35&gt;Summary!$B$6*H35,"Overstocked","Healthy")))</f>
        <v>Overstocked</v>
      </c>
      <c r="R35" s="0" t="str">
        <f aca="false">IF(I35&gt;=Summary!$B$7,"Fast",IF(I35&lt;Summary!$B$8,"Slow","Medium"))</f>
        <v>Slow</v>
      </c>
      <c r="S35" s="15" t="n">
        <f aca="false">IF(M35&gt;Summary!$B$5,1,0)</f>
        <v>0</v>
      </c>
      <c r="T35" s="16" t="n">
        <f aca="false">IF(Q35="Overstocked",(G35-Summary!$B$6*H35)*J35,0)</f>
        <v>108288</v>
      </c>
    </row>
    <row r="36" customFormat="false" ht="15" hidden="false" customHeight="false" outlineLevel="0" collapsed="false">
      <c r="A36" s="0" t="s">
        <v>134</v>
      </c>
      <c r="B36" s="0" t="s">
        <v>95</v>
      </c>
      <c r="C36" s="0" t="s">
        <v>96</v>
      </c>
      <c r="D36" s="0" t="s">
        <v>102</v>
      </c>
      <c r="E36" s="14" t="n">
        <v>45011</v>
      </c>
      <c r="F36" s="14" t="n">
        <v>45012</v>
      </c>
      <c r="G36" s="0" t="n">
        <v>93</v>
      </c>
      <c r="H36" s="0" t="n">
        <v>67</v>
      </c>
      <c r="I36" s="0" t="n">
        <v>37</v>
      </c>
      <c r="J36" s="0" t="n">
        <v>917</v>
      </c>
      <c r="K36" s="0" t="n">
        <v>1175</v>
      </c>
      <c r="L36" s="15" t="s">
        <v>82</v>
      </c>
      <c r="M36" s="0" t="n">
        <v>1</v>
      </c>
      <c r="N36" s="16" t="n">
        <f aca="false">I36*K36</f>
        <v>43475</v>
      </c>
      <c r="O36" s="16" t="n">
        <f aca="false">I36*(K36-J36)</f>
        <v>9546</v>
      </c>
      <c r="P36" s="15" t="n">
        <f aca="false">K36-J36</f>
        <v>258</v>
      </c>
      <c r="Q36" s="0" t="str">
        <f aca="false">IF(G36=0,"Out of stock",IF(G36&lt;H36,"Understocked",IF(G36&gt;Summary!$B$6*H36,"Overstocked","Healthy")))</f>
        <v>Healthy</v>
      </c>
      <c r="R36" s="0" t="str">
        <f aca="false">IF(I36&gt;=Summary!$B$7,"Fast",IF(I36&lt;Summary!$B$8,"Slow","Medium"))</f>
        <v>Slow</v>
      </c>
      <c r="S36" s="15" t="n">
        <f aca="false">IF(M36&gt;Summary!$B$5,1,0)</f>
        <v>0</v>
      </c>
      <c r="T36" s="16" t="n">
        <f aca="false">IF(Q36="Overstocked",(G36-Summary!$B$6*H36)*J36,0)</f>
        <v>0</v>
      </c>
    </row>
    <row r="37" customFormat="false" ht="15" hidden="false" customHeight="false" outlineLevel="0" collapsed="false">
      <c r="A37" s="0" t="s">
        <v>135</v>
      </c>
      <c r="B37" s="0" t="s">
        <v>113</v>
      </c>
      <c r="C37" s="0" t="s">
        <v>96</v>
      </c>
      <c r="D37" s="0" t="s">
        <v>92</v>
      </c>
      <c r="E37" s="14" t="n">
        <v>45640</v>
      </c>
      <c r="F37" s="14" t="n">
        <v>45649</v>
      </c>
      <c r="G37" s="0" t="n">
        <v>382</v>
      </c>
      <c r="H37" s="0" t="n">
        <v>90</v>
      </c>
      <c r="I37" s="0" t="n">
        <v>178</v>
      </c>
      <c r="J37" s="0" t="n">
        <v>238</v>
      </c>
      <c r="K37" s="0" t="n">
        <v>350</v>
      </c>
      <c r="L37" s="15" t="s">
        <v>93</v>
      </c>
      <c r="M37" s="0" t="n">
        <v>9</v>
      </c>
      <c r="N37" s="16" t="n">
        <f aca="false">I37*K37</f>
        <v>62300</v>
      </c>
      <c r="O37" s="16" t="n">
        <f aca="false">I37*(K37-J37)</f>
        <v>19936</v>
      </c>
      <c r="P37" s="15" t="n">
        <f aca="false">K37-J37</f>
        <v>112</v>
      </c>
      <c r="Q37" s="0" t="str">
        <f aca="false">IF(G37=0,"Out of stock",IF(G37&lt;H37,"Understocked",IF(G37&gt;Summary!$B$6*H37,"Overstocked","Healthy")))</f>
        <v>Overstocked</v>
      </c>
      <c r="R37" s="0" t="str">
        <f aca="false">IF(I37&gt;=Summary!$B$7,"Fast",IF(I37&lt;Summary!$B$8,"Slow","Medium"))</f>
        <v>Medium</v>
      </c>
      <c r="S37" s="15" t="n">
        <f aca="false">IF(M37&gt;Summary!$B$5,1,0)</f>
        <v>1</v>
      </c>
      <c r="T37" s="16" t="n">
        <f aca="false">IF(Q37="Overstocked",(G37-Summary!$B$6*H37)*J37,0)</f>
        <v>5236</v>
      </c>
    </row>
    <row r="38" customFormat="false" ht="15" hidden="false" customHeight="false" outlineLevel="0" collapsed="false">
      <c r="A38" s="0" t="s">
        <v>136</v>
      </c>
      <c r="B38" s="0" t="s">
        <v>107</v>
      </c>
      <c r="C38" s="0" t="s">
        <v>96</v>
      </c>
      <c r="D38" s="0" t="s">
        <v>79</v>
      </c>
      <c r="E38" s="14" t="n">
        <v>45550</v>
      </c>
      <c r="F38" s="14" t="n">
        <v>45556</v>
      </c>
      <c r="G38" s="0" t="n">
        <v>284</v>
      </c>
      <c r="H38" s="0" t="n">
        <v>101</v>
      </c>
      <c r="I38" s="0" t="n">
        <v>205</v>
      </c>
      <c r="J38" s="0" t="n">
        <v>1566</v>
      </c>
      <c r="K38" s="0" t="n">
        <v>1993</v>
      </c>
      <c r="L38" s="15" t="s">
        <v>97</v>
      </c>
      <c r="M38" s="0" t="n">
        <v>6</v>
      </c>
      <c r="N38" s="16" t="n">
        <f aca="false">I38*K38</f>
        <v>408565</v>
      </c>
      <c r="O38" s="16" t="n">
        <f aca="false">I38*(K38-J38)</f>
        <v>87535</v>
      </c>
      <c r="P38" s="15" t="n">
        <f aca="false">K38-J38</f>
        <v>427</v>
      </c>
      <c r="Q38" s="0" t="str">
        <f aca="false">IF(G38=0,"Out of stock",IF(G38&lt;H38,"Understocked",IF(G38&gt;Summary!$B$6*H38,"Overstocked","Healthy")))</f>
        <v>Healthy</v>
      </c>
      <c r="R38" s="0" t="str">
        <f aca="false">IF(I38&gt;=Summary!$B$7,"Fast",IF(I38&lt;Summary!$B$8,"Slow","Medium"))</f>
        <v>Fast</v>
      </c>
      <c r="S38" s="15" t="n">
        <f aca="false">IF(M38&gt;Summary!$B$5,1,0)</f>
        <v>0</v>
      </c>
      <c r="T38" s="16" t="n">
        <f aca="false">IF(Q38="Overstocked",(G38-Summary!$B$6*H38)*J38,0)</f>
        <v>0</v>
      </c>
    </row>
    <row r="39" customFormat="false" ht="15" hidden="false" customHeight="false" outlineLevel="0" collapsed="false">
      <c r="A39" s="0" t="s">
        <v>137</v>
      </c>
      <c r="B39" s="0" t="s">
        <v>77</v>
      </c>
      <c r="C39" s="0" t="s">
        <v>96</v>
      </c>
      <c r="D39" s="0" t="s">
        <v>79</v>
      </c>
      <c r="E39" s="14" t="n">
        <v>45573</v>
      </c>
      <c r="F39" s="14" t="n">
        <v>45577</v>
      </c>
      <c r="G39" s="0" t="n">
        <v>353</v>
      </c>
      <c r="H39" s="0" t="n">
        <v>76</v>
      </c>
      <c r="I39" s="0" t="n">
        <v>138</v>
      </c>
      <c r="J39" s="0" t="n">
        <v>1545</v>
      </c>
      <c r="K39" s="0" t="n">
        <v>1859</v>
      </c>
      <c r="L39" s="15" t="s">
        <v>97</v>
      </c>
      <c r="M39" s="0" t="n">
        <v>4</v>
      </c>
      <c r="N39" s="16" t="n">
        <f aca="false">I39*K39</f>
        <v>256542</v>
      </c>
      <c r="O39" s="16" t="n">
        <f aca="false">I39*(K39-J39)</f>
        <v>43332</v>
      </c>
      <c r="P39" s="15" t="n">
        <f aca="false">K39-J39</f>
        <v>314</v>
      </c>
      <c r="Q39" s="0" t="str">
        <f aca="false">IF(G39=0,"Out of stock",IF(G39&lt;H39,"Understocked",IF(G39&gt;Summary!$B$6*H39,"Overstocked","Healthy")))</f>
        <v>Overstocked</v>
      </c>
      <c r="R39" s="0" t="str">
        <f aca="false">IF(I39&gt;=Summary!$B$7,"Fast",IF(I39&lt;Summary!$B$8,"Slow","Medium"))</f>
        <v>Medium</v>
      </c>
      <c r="S39" s="15" t="n">
        <f aca="false">IF(M39&gt;Summary!$B$5,1,0)</f>
        <v>0</v>
      </c>
      <c r="T39" s="16" t="n">
        <f aca="false">IF(Q39="Overstocked",(G39-Summary!$B$6*H39)*J39,0)</f>
        <v>75705</v>
      </c>
    </row>
    <row r="40" customFormat="false" ht="15" hidden="false" customHeight="false" outlineLevel="0" collapsed="false">
      <c r="A40" s="0" t="s">
        <v>138</v>
      </c>
      <c r="B40" s="0" t="s">
        <v>77</v>
      </c>
      <c r="C40" s="0" t="s">
        <v>96</v>
      </c>
      <c r="D40" s="0" t="s">
        <v>86</v>
      </c>
      <c r="E40" s="14" t="n">
        <v>45459</v>
      </c>
      <c r="F40" s="14" t="n">
        <v>45467</v>
      </c>
      <c r="G40" s="0" t="n">
        <v>330</v>
      </c>
      <c r="H40" s="0" t="n">
        <v>138</v>
      </c>
      <c r="I40" s="0" t="n">
        <v>29</v>
      </c>
      <c r="J40" s="0" t="n">
        <v>362</v>
      </c>
      <c r="K40" s="0" t="n">
        <v>688</v>
      </c>
      <c r="L40" s="15" t="s">
        <v>87</v>
      </c>
      <c r="M40" s="0" t="n">
        <v>8</v>
      </c>
      <c r="N40" s="16" t="n">
        <f aca="false">I40*K40</f>
        <v>19952</v>
      </c>
      <c r="O40" s="16" t="n">
        <f aca="false">I40*(K40-J40)</f>
        <v>9454</v>
      </c>
      <c r="P40" s="15" t="n">
        <f aca="false">K40-J40</f>
        <v>326</v>
      </c>
      <c r="Q40" s="0" t="str">
        <f aca="false">IF(G40=0,"Out of stock",IF(G40&lt;H40,"Understocked",IF(G40&gt;Summary!$B$6*H40,"Overstocked","Healthy")))</f>
        <v>Healthy</v>
      </c>
      <c r="R40" s="0" t="str">
        <f aca="false">IF(I40&gt;=Summary!$B$7,"Fast",IF(I40&lt;Summary!$B$8,"Slow","Medium"))</f>
        <v>Slow</v>
      </c>
      <c r="S40" s="15" t="n">
        <f aca="false">IF(M40&gt;Summary!$B$5,1,0)</f>
        <v>1</v>
      </c>
      <c r="T40" s="16" t="n">
        <f aca="false">IF(Q40="Overstocked",(G40-Summary!$B$6*H40)*J40,0)</f>
        <v>0</v>
      </c>
    </row>
    <row r="41" customFormat="false" ht="15" hidden="false" customHeight="false" outlineLevel="0" collapsed="false">
      <c r="A41" s="0" t="s">
        <v>139</v>
      </c>
      <c r="B41" s="0" t="s">
        <v>115</v>
      </c>
      <c r="C41" s="0" t="s">
        <v>85</v>
      </c>
      <c r="D41" s="0" t="s">
        <v>92</v>
      </c>
      <c r="E41" s="14" t="n">
        <v>45456</v>
      </c>
      <c r="F41" s="14" t="n">
        <v>45461</v>
      </c>
      <c r="G41" s="0" t="n">
        <v>79</v>
      </c>
      <c r="H41" s="0" t="n">
        <v>109</v>
      </c>
      <c r="I41" s="0" t="n">
        <v>81</v>
      </c>
      <c r="J41" s="0" t="n">
        <v>1583</v>
      </c>
      <c r="K41" s="0" t="n">
        <v>1715</v>
      </c>
      <c r="L41" s="15" t="s">
        <v>80</v>
      </c>
      <c r="M41" s="0" t="n">
        <v>5</v>
      </c>
      <c r="N41" s="16" t="n">
        <f aca="false">I41*K41</f>
        <v>138915</v>
      </c>
      <c r="O41" s="16" t="n">
        <f aca="false">I41*(K41-J41)</f>
        <v>10692</v>
      </c>
      <c r="P41" s="15" t="n">
        <f aca="false">K41-J41</f>
        <v>132</v>
      </c>
      <c r="Q41" s="0" t="str">
        <f aca="false">IF(G41=0,"Out of stock",IF(G41&lt;H41,"Understocked",IF(G41&gt;Summary!$B$6*H41,"Overstocked","Healthy")))</f>
        <v>Understocked</v>
      </c>
      <c r="R41" s="0" t="str">
        <f aca="false">IF(I41&gt;=Summary!$B$7,"Fast",IF(I41&lt;Summary!$B$8,"Slow","Medium"))</f>
        <v>Slow</v>
      </c>
      <c r="S41" s="15" t="n">
        <f aca="false">IF(M41&gt;Summary!$B$5,1,0)</f>
        <v>0</v>
      </c>
      <c r="T41" s="16" t="n">
        <f aca="false">IF(Q41="Overstocked",(G41-Summary!$B$6*H41)*J41,0)</f>
        <v>0</v>
      </c>
    </row>
    <row r="42" customFormat="false" ht="15" hidden="false" customHeight="false" outlineLevel="0" collapsed="false">
      <c r="A42" s="0" t="s">
        <v>140</v>
      </c>
      <c r="B42" s="0" t="s">
        <v>77</v>
      </c>
      <c r="C42" s="0" t="s">
        <v>85</v>
      </c>
      <c r="D42" s="0" t="s">
        <v>102</v>
      </c>
      <c r="E42" s="14" t="n">
        <v>45252</v>
      </c>
      <c r="F42" s="14" t="n">
        <v>45253</v>
      </c>
      <c r="G42" s="0" t="n">
        <v>142</v>
      </c>
      <c r="H42" s="0" t="n">
        <v>75</v>
      </c>
      <c r="I42" s="0" t="n">
        <v>253</v>
      </c>
      <c r="J42" s="0" t="n">
        <v>524</v>
      </c>
      <c r="K42" s="0" t="n">
        <v>639</v>
      </c>
      <c r="L42" s="15" t="s">
        <v>87</v>
      </c>
      <c r="M42" s="0" t="n">
        <v>1</v>
      </c>
      <c r="N42" s="16" t="n">
        <f aca="false">I42*K42</f>
        <v>161667</v>
      </c>
      <c r="O42" s="16" t="n">
        <f aca="false">I42*(K42-J42)</f>
        <v>29095</v>
      </c>
      <c r="P42" s="15" t="n">
        <f aca="false">K42-J42</f>
        <v>115</v>
      </c>
      <c r="Q42" s="0" t="str">
        <f aca="false">IF(G42=0,"Out of stock",IF(G42&lt;H42,"Understocked",IF(G42&gt;Summary!$B$6*H42,"Overstocked","Healthy")))</f>
        <v>Healthy</v>
      </c>
      <c r="R42" s="0" t="str">
        <f aca="false">IF(I42&gt;=Summary!$B$7,"Fast",IF(I42&lt;Summary!$B$8,"Slow","Medium"))</f>
        <v>Fast</v>
      </c>
      <c r="S42" s="15" t="n">
        <f aca="false">IF(M42&gt;Summary!$B$5,1,0)</f>
        <v>0</v>
      </c>
      <c r="T42" s="16" t="n">
        <f aca="false">IF(Q42="Overstocked",(G42-Summary!$B$6*H42)*J42,0)</f>
        <v>0</v>
      </c>
    </row>
    <row r="43" customFormat="false" ht="15" hidden="false" customHeight="false" outlineLevel="0" collapsed="false">
      <c r="A43" s="0" t="s">
        <v>141</v>
      </c>
      <c r="B43" s="0" t="s">
        <v>123</v>
      </c>
      <c r="C43" s="0" t="s">
        <v>104</v>
      </c>
      <c r="D43" s="0" t="s">
        <v>86</v>
      </c>
      <c r="E43" s="14" t="n">
        <v>44979</v>
      </c>
      <c r="F43" s="14" t="n">
        <v>44982</v>
      </c>
      <c r="G43" s="0" t="n">
        <v>239</v>
      </c>
      <c r="H43" s="0" t="n">
        <v>140</v>
      </c>
      <c r="I43" s="0" t="n">
        <v>84</v>
      </c>
      <c r="J43" s="0" t="n">
        <v>368</v>
      </c>
      <c r="K43" s="0" t="n">
        <v>752</v>
      </c>
      <c r="L43" s="15" t="s">
        <v>93</v>
      </c>
      <c r="M43" s="0" t="n">
        <v>3</v>
      </c>
      <c r="N43" s="16" t="n">
        <f aca="false">I43*K43</f>
        <v>63168</v>
      </c>
      <c r="O43" s="16" t="n">
        <f aca="false">I43*(K43-J43)</f>
        <v>32256</v>
      </c>
      <c r="P43" s="15" t="n">
        <f aca="false">K43-J43</f>
        <v>384</v>
      </c>
      <c r="Q43" s="0" t="str">
        <f aca="false">IF(G43=0,"Out of stock",IF(G43&lt;H43,"Understocked",IF(G43&gt;Summary!$B$6*H43,"Overstocked","Healthy")))</f>
        <v>Healthy</v>
      </c>
      <c r="R43" s="0" t="str">
        <f aca="false">IF(I43&gt;=Summary!$B$7,"Fast",IF(I43&lt;Summary!$B$8,"Slow","Medium"))</f>
        <v>Slow</v>
      </c>
      <c r="S43" s="15" t="n">
        <f aca="false">IF(M43&gt;Summary!$B$5,1,0)</f>
        <v>0</v>
      </c>
      <c r="T43" s="16" t="n">
        <f aca="false">IF(Q43="Overstocked",(G43-Summary!$B$6*H43)*J43,0)</f>
        <v>0</v>
      </c>
    </row>
    <row r="44" customFormat="false" ht="15" hidden="false" customHeight="false" outlineLevel="0" collapsed="false">
      <c r="A44" s="0" t="s">
        <v>142</v>
      </c>
      <c r="B44" s="0" t="s">
        <v>89</v>
      </c>
      <c r="C44" s="0" t="s">
        <v>96</v>
      </c>
      <c r="D44" s="0" t="s">
        <v>102</v>
      </c>
      <c r="E44" s="14" t="n">
        <v>45333</v>
      </c>
      <c r="F44" s="14" t="n">
        <v>45338</v>
      </c>
      <c r="G44" s="0" t="n">
        <v>112</v>
      </c>
      <c r="H44" s="0" t="n">
        <v>101</v>
      </c>
      <c r="I44" s="0" t="n">
        <v>68</v>
      </c>
      <c r="J44" s="0" t="n">
        <v>1856</v>
      </c>
      <c r="K44" s="0" t="n">
        <v>1918</v>
      </c>
      <c r="L44" s="15" t="s">
        <v>80</v>
      </c>
      <c r="M44" s="0" t="n">
        <v>5</v>
      </c>
      <c r="N44" s="16" t="n">
        <f aca="false">I44*K44</f>
        <v>130424</v>
      </c>
      <c r="O44" s="16" t="n">
        <f aca="false">I44*(K44-J44)</f>
        <v>4216</v>
      </c>
      <c r="P44" s="15" t="n">
        <f aca="false">K44-J44</f>
        <v>62</v>
      </c>
      <c r="Q44" s="0" t="str">
        <f aca="false">IF(G44=0,"Out of stock",IF(G44&lt;H44,"Understocked",IF(G44&gt;Summary!$B$6*H44,"Overstocked","Healthy")))</f>
        <v>Healthy</v>
      </c>
      <c r="R44" s="0" t="str">
        <f aca="false">IF(I44&gt;=Summary!$B$7,"Fast",IF(I44&lt;Summary!$B$8,"Slow","Medium"))</f>
        <v>Slow</v>
      </c>
      <c r="S44" s="15" t="n">
        <f aca="false">IF(M44&gt;Summary!$B$5,1,0)</f>
        <v>0</v>
      </c>
      <c r="T44" s="16" t="n">
        <f aca="false">IF(Q44="Overstocked",(G44-Summary!$B$6*H44)*J44,0)</f>
        <v>0</v>
      </c>
    </row>
    <row r="45" customFormat="false" ht="15" hidden="false" customHeight="false" outlineLevel="0" collapsed="false">
      <c r="A45" s="0" t="s">
        <v>143</v>
      </c>
      <c r="B45" s="0" t="s">
        <v>77</v>
      </c>
      <c r="C45" s="0" t="s">
        <v>96</v>
      </c>
      <c r="D45" s="0" t="s">
        <v>102</v>
      </c>
      <c r="E45" s="14" t="n">
        <v>45574</v>
      </c>
      <c r="F45" s="14" t="n">
        <v>45576</v>
      </c>
      <c r="G45" s="0" t="n">
        <v>115</v>
      </c>
      <c r="H45" s="0" t="n">
        <v>52</v>
      </c>
      <c r="I45" s="0" t="n">
        <v>130</v>
      </c>
      <c r="J45" s="0" t="n">
        <v>1923</v>
      </c>
      <c r="K45" s="0" t="n">
        <v>2097</v>
      </c>
      <c r="L45" s="15" t="s">
        <v>87</v>
      </c>
      <c r="M45" s="0" t="n">
        <v>2</v>
      </c>
      <c r="N45" s="16" t="n">
        <f aca="false">I45*K45</f>
        <v>272610</v>
      </c>
      <c r="O45" s="16" t="n">
        <f aca="false">I45*(K45-J45)</f>
        <v>22620</v>
      </c>
      <c r="P45" s="15" t="n">
        <f aca="false">K45-J45</f>
        <v>174</v>
      </c>
      <c r="Q45" s="0" t="str">
        <f aca="false">IF(G45=0,"Out of stock",IF(G45&lt;H45,"Understocked",IF(G45&gt;Summary!$B$6*H45,"Overstocked","Healthy")))</f>
        <v>Healthy</v>
      </c>
      <c r="R45" s="0" t="str">
        <f aca="false">IF(I45&gt;=Summary!$B$7,"Fast",IF(I45&lt;Summary!$B$8,"Slow","Medium"))</f>
        <v>Medium</v>
      </c>
      <c r="S45" s="15" t="n">
        <f aca="false">IF(M45&gt;Summary!$B$5,1,0)</f>
        <v>0</v>
      </c>
      <c r="T45" s="16" t="n">
        <f aca="false">IF(Q45="Overstocked",(G45-Summary!$B$6*H45)*J45,0)</f>
        <v>0</v>
      </c>
    </row>
    <row r="46" customFormat="false" ht="15" hidden="false" customHeight="false" outlineLevel="0" collapsed="false">
      <c r="A46" s="0" t="s">
        <v>144</v>
      </c>
      <c r="B46" s="0" t="s">
        <v>101</v>
      </c>
      <c r="C46" s="0" t="s">
        <v>78</v>
      </c>
      <c r="D46" s="0" t="s">
        <v>90</v>
      </c>
      <c r="E46" s="14" t="n">
        <v>45214</v>
      </c>
      <c r="F46" s="14" t="n">
        <v>45221</v>
      </c>
      <c r="G46" s="0" t="n">
        <v>95</v>
      </c>
      <c r="H46" s="0" t="n">
        <v>85</v>
      </c>
      <c r="I46" s="0" t="n">
        <v>25</v>
      </c>
      <c r="J46" s="0" t="n">
        <v>1958</v>
      </c>
      <c r="K46" s="0" t="n">
        <v>2371</v>
      </c>
      <c r="L46" s="15" t="s">
        <v>97</v>
      </c>
      <c r="M46" s="0" t="n">
        <v>7</v>
      </c>
      <c r="N46" s="16" t="n">
        <f aca="false">I46*K46</f>
        <v>59275</v>
      </c>
      <c r="O46" s="16" t="n">
        <f aca="false">I46*(K46-J46)</f>
        <v>10325</v>
      </c>
      <c r="P46" s="15" t="n">
        <f aca="false">K46-J46</f>
        <v>413</v>
      </c>
      <c r="Q46" s="0" t="str">
        <f aca="false">IF(G46=0,"Out of stock",IF(G46&lt;H46,"Understocked",IF(G46&gt;Summary!$B$6*H46,"Overstocked","Healthy")))</f>
        <v>Healthy</v>
      </c>
      <c r="R46" s="0" t="str">
        <f aca="false">IF(I46&gt;=Summary!$B$7,"Fast",IF(I46&lt;Summary!$B$8,"Slow","Medium"))</f>
        <v>Slow</v>
      </c>
      <c r="S46" s="15" t="n">
        <f aca="false">IF(M46&gt;Summary!$B$5,1,0)</f>
        <v>0</v>
      </c>
      <c r="T46" s="16" t="n">
        <f aca="false">IF(Q46="Overstocked",(G46-Summary!$B$6*H46)*J46,0)</f>
        <v>0</v>
      </c>
    </row>
    <row r="47" customFormat="false" ht="15" hidden="false" customHeight="false" outlineLevel="0" collapsed="false">
      <c r="A47" s="0" t="s">
        <v>145</v>
      </c>
      <c r="B47" s="0" t="s">
        <v>115</v>
      </c>
      <c r="C47" s="0" t="s">
        <v>104</v>
      </c>
      <c r="D47" s="0" t="s">
        <v>79</v>
      </c>
      <c r="E47" s="14" t="n">
        <v>45278</v>
      </c>
      <c r="F47" s="14" t="n">
        <v>45286</v>
      </c>
      <c r="G47" s="0" t="n">
        <v>425</v>
      </c>
      <c r="H47" s="0" t="n">
        <v>95</v>
      </c>
      <c r="I47" s="0" t="n">
        <v>50</v>
      </c>
      <c r="J47" s="0" t="n">
        <v>662</v>
      </c>
      <c r="K47" s="0" t="n">
        <v>1133</v>
      </c>
      <c r="L47" s="15" t="s">
        <v>97</v>
      </c>
      <c r="M47" s="0" t="n">
        <v>8</v>
      </c>
      <c r="N47" s="16" t="n">
        <f aca="false">I47*K47</f>
        <v>56650</v>
      </c>
      <c r="O47" s="16" t="n">
        <f aca="false">I47*(K47-J47)</f>
        <v>23550</v>
      </c>
      <c r="P47" s="15" t="n">
        <f aca="false">K47-J47</f>
        <v>471</v>
      </c>
      <c r="Q47" s="0" t="str">
        <f aca="false">IF(G47=0,"Out of stock",IF(G47&lt;H47,"Understocked",IF(G47&gt;Summary!$B$6*H47,"Overstocked","Healthy")))</f>
        <v>Overstocked</v>
      </c>
      <c r="R47" s="0" t="str">
        <f aca="false">IF(I47&gt;=Summary!$B$7,"Fast",IF(I47&lt;Summary!$B$8,"Slow","Medium"))</f>
        <v>Slow</v>
      </c>
      <c r="S47" s="15" t="n">
        <f aca="false">IF(M47&gt;Summary!$B$5,1,0)</f>
        <v>1</v>
      </c>
      <c r="T47" s="16" t="n">
        <f aca="false">IF(Q47="Overstocked",(G47-Summary!$B$6*H47)*J47,0)</f>
        <v>29790</v>
      </c>
    </row>
    <row r="48" customFormat="false" ht="15" hidden="false" customHeight="false" outlineLevel="0" collapsed="false">
      <c r="A48" s="0" t="s">
        <v>146</v>
      </c>
      <c r="B48" s="0" t="s">
        <v>77</v>
      </c>
      <c r="C48" s="0" t="s">
        <v>78</v>
      </c>
      <c r="D48" s="0" t="s">
        <v>92</v>
      </c>
      <c r="E48" s="14" t="n">
        <v>45068</v>
      </c>
      <c r="F48" s="14" t="n">
        <v>45077</v>
      </c>
      <c r="G48" s="0" t="n">
        <v>435</v>
      </c>
      <c r="H48" s="0" t="n">
        <v>80</v>
      </c>
      <c r="I48" s="0" t="n">
        <v>11</v>
      </c>
      <c r="J48" s="0" t="n">
        <v>686</v>
      </c>
      <c r="K48" s="0" t="n">
        <v>879</v>
      </c>
      <c r="L48" s="15" t="s">
        <v>97</v>
      </c>
      <c r="M48" s="0" t="n">
        <v>9</v>
      </c>
      <c r="N48" s="16" t="n">
        <f aca="false">I48*K48</f>
        <v>9669</v>
      </c>
      <c r="O48" s="16" t="n">
        <f aca="false">I48*(K48-J48)</f>
        <v>2123</v>
      </c>
      <c r="P48" s="15" t="n">
        <f aca="false">K48-J48</f>
        <v>193</v>
      </c>
      <c r="Q48" s="0" t="str">
        <f aca="false">IF(G48=0,"Out of stock",IF(G48&lt;H48,"Understocked",IF(G48&gt;Summary!$B$6*H48,"Overstocked","Healthy")))</f>
        <v>Overstocked</v>
      </c>
      <c r="R48" s="0" t="str">
        <f aca="false">IF(I48&gt;=Summary!$B$7,"Fast",IF(I48&lt;Summary!$B$8,"Slow","Medium"))</f>
        <v>Slow</v>
      </c>
      <c r="S48" s="15" t="n">
        <f aca="false">IF(M48&gt;Summary!$B$5,1,0)</f>
        <v>1</v>
      </c>
      <c r="T48" s="16" t="n">
        <f aca="false">IF(Q48="Overstocked",(G48-Summary!$B$6*H48)*J48,0)</f>
        <v>78890</v>
      </c>
    </row>
    <row r="49" customFormat="false" ht="15" hidden="false" customHeight="false" outlineLevel="0" collapsed="false">
      <c r="A49" s="0" t="s">
        <v>147</v>
      </c>
      <c r="B49" s="0" t="s">
        <v>84</v>
      </c>
      <c r="C49" s="0" t="s">
        <v>96</v>
      </c>
      <c r="D49" s="0" t="s">
        <v>86</v>
      </c>
      <c r="E49" s="14" t="n">
        <v>45643</v>
      </c>
      <c r="F49" s="14" t="n">
        <v>45645</v>
      </c>
      <c r="G49" s="0" t="n">
        <v>484</v>
      </c>
      <c r="H49" s="0" t="n">
        <v>84</v>
      </c>
      <c r="I49" s="0" t="n">
        <v>43</v>
      </c>
      <c r="J49" s="0" t="n">
        <v>1685</v>
      </c>
      <c r="K49" s="0" t="n">
        <v>1975</v>
      </c>
      <c r="L49" s="15" t="s">
        <v>97</v>
      </c>
      <c r="M49" s="0" t="n">
        <v>2</v>
      </c>
      <c r="N49" s="16" t="n">
        <f aca="false">I49*K49</f>
        <v>84925</v>
      </c>
      <c r="O49" s="16" t="n">
        <f aca="false">I49*(K49-J49)</f>
        <v>12470</v>
      </c>
      <c r="P49" s="15" t="n">
        <f aca="false">K49-J49</f>
        <v>290</v>
      </c>
      <c r="Q49" s="0" t="str">
        <f aca="false">IF(G49=0,"Out of stock",IF(G49&lt;H49,"Understocked",IF(G49&gt;Summary!$B$6*H49,"Overstocked","Healthy")))</f>
        <v>Overstocked</v>
      </c>
      <c r="R49" s="0" t="str">
        <f aca="false">IF(I49&gt;=Summary!$B$7,"Fast",IF(I49&lt;Summary!$B$8,"Slow","Medium"))</f>
        <v>Slow</v>
      </c>
      <c r="S49" s="15" t="n">
        <f aca="false">IF(M49&gt;Summary!$B$5,1,0)</f>
        <v>0</v>
      </c>
      <c r="T49" s="16" t="n">
        <f aca="false">IF(Q49="Overstocked",(G49-Summary!$B$6*H49)*J49,0)</f>
        <v>249380</v>
      </c>
    </row>
    <row r="50" customFormat="false" ht="15" hidden="false" customHeight="false" outlineLevel="0" collapsed="false">
      <c r="A50" s="0" t="s">
        <v>148</v>
      </c>
      <c r="B50" s="0" t="s">
        <v>101</v>
      </c>
      <c r="C50" s="0" t="s">
        <v>85</v>
      </c>
      <c r="D50" s="0" t="s">
        <v>102</v>
      </c>
      <c r="E50" s="14" t="n">
        <v>44950</v>
      </c>
      <c r="F50" s="14" t="n">
        <v>44954</v>
      </c>
      <c r="G50" s="0" t="n">
        <v>51</v>
      </c>
      <c r="H50" s="0" t="n">
        <v>144</v>
      </c>
      <c r="I50" s="0" t="n">
        <v>149</v>
      </c>
      <c r="J50" s="0" t="n">
        <v>211</v>
      </c>
      <c r="K50" s="0" t="n">
        <v>478</v>
      </c>
      <c r="L50" s="15" t="s">
        <v>93</v>
      </c>
      <c r="M50" s="0" t="n">
        <v>4</v>
      </c>
      <c r="N50" s="16" t="n">
        <f aca="false">I50*K50</f>
        <v>71222</v>
      </c>
      <c r="O50" s="16" t="n">
        <f aca="false">I50*(K50-J50)</f>
        <v>39783</v>
      </c>
      <c r="P50" s="15" t="n">
        <f aca="false">K50-J50</f>
        <v>267</v>
      </c>
      <c r="Q50" s="0" t="str">
        <f aca="false">IF(G50=0,"Out of stock",IF(G50&lt;H50,"Understocked",IF(G50&gt;Summary!$B$6*H50,"Overstocked","Healthy")))</f>
        <v>Understocked</v>
      </c>
      <c r="R50" s="0" t="str">
        <f aca="false">IF(I50&gt;=Summary!$B$7,"Fast",IF(I50&lt;Summary!$B$8,"Slow","Medium"))</f>
        <v>Medium</v>
      </c>
      <c r="S50" s="15" t="n">
        <f aca="false">IF(M50&gt;Summary!$B$5,1,0)</f>
        <v>0</v>
      </c>
      <c r="T50" s="16" t="n">
        <f aca="false">IF(Q50="Overstocked",(G50-Summary!$B$6*H50)*J50,0)</f>
        <v>0</v>
      </c>
    </row>
    <row r="51" customFormat="false" ht="15" hidden="false" customHeight="false" outlineLevel="0" collapsed="false">
      <c r="A51" s="0" t="s">
        <v>149</v>
      </c>
      <c r="B51" s="0" t="s">
        <v>89</v>
      </c>
      <c r="C51" s="0" t="s">
        <v>85</v>
      </c>
      <c r="D51" s="0" t="s">
        <v>92</v>
      </c>
      <c r="E51" s="14" t="n">
        <v>45652</v>
      </c>
      <c r="F51" s="14" t="n">
        <v>45653</v>
      </c>
      <c r="G51" s="0" t="n">
        <v>72</v>
      </c>
      <c r="H51" s="0" t="n">
        <v>84</v>
      </c>
      <c r="I51" s="0" t="n">
        <v>211</v>
      </c>
      <c r="J51" s="0" t="n">
        <v>1091</v>
      </c>
      <c r="K51" s="0" t="n">
        <v>1264</v>
      </c>
      <c r="L51" s="15" t="s">
        <v>87</v>
      </c>
      <c r="M51" s="0" t="n">
        <v>1</v>
      </c>
      <c r="N51" s="16" t="n">
        <f aca="false">I51*K51</f>
        <v>266704</v>
      </c>
      <c r="O51" s="16" t="n">
        <f aca="false">I51*(K51-J51)</f>
        <v>36503</v>
      </c>
      <c r="P51" s="15" t="n">
        <f aca="false">K51-J51</f>
        <v>173</v>
      </c>
      <c r="Q51" s="0" t="str">
        <f aca="false">IF(G51=0,"Out of stock",IF(G51&lt;H51,"Understocked",IF(G51&gt;Summary!$B$6*H51,"Overstocked","Healthy")))</f>
        <v>Understocked</v>
      </c>
      <c r="R51" s="0" t="str">
        <f aca="false">IF(I51&gt;=Summary!$B$7,"Fast",IF(I51&lt;Summary!$B$8,"Slow","Medium"))</f>
        <v>Fast</v>
      </c>
      <c r="S51" s="15" t="n">
        <f aca="false">IF(M51&gt;Summary!$B$5,1,0)</f>
        <v>0</v>
      </c>
      <c r="T51" s="16" t="n">
        <f aca="false">IF(Q51="Overstocked",(G51-Summary!$B$6*H51)*J51,0)</f>
        <v>0</v>
      </c>
    </row>
    <row r="52" customFormat="false" ht="15" hidden="false" customHeight="false" outlineLevel="0" collapsed="false">
      <c r="A52" s="0" t="s">
        <v>150</v>
      </c>
      <c r="B52" s="0" t="s">
        <v>77</v>
      </c>
      <c r="C52" s="0" t="s">
        <v>104</v>
      </c>
      <c r="D52" s="0" t="s">
        <v>79</v>
      </c>
      <c r="E52" s="14" t="n">
        <v>45403</v>
      </c>
      <c r="F52" s="14" t="n">
        <v>45406</v>
      </c>
      <c r="G52" s="0" t="n">
        <v>499</v>
      </c>
      <c r="H52" s="0" t="n">
        <v>101</v>
      </c>
      <c r="I52" s="0" t="n">
        <v>71</v>
      </c>
      <c r="J52" s="0" t="n">
        <v>1724</v>
      </c>
      <c r="K52" s="0" t="n">
        <v>2032</v>
      </c>
      <c r="L52" s="15" t="s">
        <v>97</v>
      </c>
      <c r="M52" s="0" t="n">
        <v>3</v>
      </c>
      <c r="N52" s="16" t="n">
        <f aca="false">I52*K52</f>
        <v>144272</v>
      </c>
      <c r="O52" s="16" t="n">
        <f aca="false">I52*(K52-J52)</f>
        <v>21868</v>
      </c>
      <c r="P52" s="15" t="n">
        <f aca="false">K52-J52</f>
        <v>308</v>
      </c>
      <c r="Q52" s="0" t="str">
        <f aca="false">IF(G52=0,"Out of stock",IF(G52&lt;H52,"Understocked",IF(G52&gt;Summary!$B$6*H52,"Overstocked","Healthy")))</f>
        <v>Overstocked</v>
      </c>
      <c r="R52" s="0" t="str">
        <f aca="false">IF(I52&gt;=Summary!$B$7,"Fast",IF(I52&lt;Summary!$B$8,"Slow","Medium"))</f>
        <v>Slow</v>
      </c>
      <c r="S52" s="15" t="n">
        <f aca="false">IF(M52&gt;Summary!$B$5,1,0)</f>
        <v>0</v>
      </c>
      <c r="T52" s="16" t="n">
        <f aca="false">IF(Q52="Overstocked",(G52-Summary!$B$6*H52)*J52,0)</f>
        <v>163780</v>
      </c>
    </row>
    <row r="53" customFormat="false" ht="15" hidden="false" customHeight="false" outlineLevel="0" collapsed="false">
      <c r="A53" s="0" t="s">
        <v>151</v>
      </c>
      <c r="B53" s="0" t="s">
        <v>95</v>
      </c>
      <c r="C53" s="0" t="s">
        <v>104</v>
      </c>
      <c r="D53" s="0" t="s">
        <v>92</v>
      </c>
      <c r="E53" s="14" t="n">
        <v>45430</v>
      </c>
      <c r="F53" s="14" t="n">
        <v>45432</v>
      </c>
      <c r="G53" s="0" t="n">
        <v>325</v>
      </c>
      <c r="H53" s="0" t="n">
        <v>51</v>
      </c>
      <c r="I53" s="0" t="n">
        <v>46</v>
      </c>
      <c r="J53" s="0" t="n">
        <v>877</v>
      </c>
      <c r="K53" s="0" t="n">
        <v>953</v>
      </c>
      <c r="L53" s="15" t="s">
        <v>82</v>
      </c>
      <c r="M53" s="0" t="n">
        <v>2</v>
      </c>
      <c r="N53" s="16" t="n">
        <f aca="false">I53*K53</f>
        <v>43838</v>
      </c>
      <c r="O53" s="16" t="n">
        <f aca="false">I53*(K53-J53)</f>
        <v>3496</v>
      </c>
      <c r="P53" s="15" t="n">
        <f aca="false">K53-J53</f>
        <v>76</v>
      </c>
      <c r="Q53" s="0" t="str">
        <f aca="false">IF(G53=0,"Out of stock",IF(G53&lt;H53,"Understocked",IF(G53&gt;Summary!$B$6*H53,"Overstocked","Healthy")))</f>
        <v>Overstocked</v>
      </c>
      <c r="R53" s="0" t="str">
        <f aca="false">IF(I53&gt;=Summary!$B$7,"Fast",IF(I53&lt;Summary!$B$8,"Slow","Medium"))</f>
        <v>Slow</v>
      </c>
      <c r="S53" s="15" t="n">
        <f aca="false">IF(M53&gt;Summary!$B$5,1,0)</f>
        <v>0</v>
      </c>
      <c r="T53" s="16" t="n">
        <f aca="false">IF(Q53="Overstocked",(G53-Summary!$B$6*H53)*J53,0)</f>
        <v>106117</v>
      </c>
    </row>
    <row r="54" customFormat="false" ht="15" hidden="false" customHeight="false" outlineLevel="0" collapsed="false">
      <c r="A54" s="0" t="s">
        <v>152</v>
      </c>
      <c r="B54" s="0" t="s">
        <v>89</v>
      </c>
      <c r="C54" s="0" t="s">
        <v>78</v>
      </c>
      <c r="D54" s="0" t="s">
        <v>102</v>
      </c>
      <c r="E54" s="14" t="n">
        <v>44988</v>
      </c>
      <c r="F54" s="14" t="n">
        <v>44995</v>
      </c>
      <c r="G54" s="0" t="n">
        <v>376</v>
      </c>
      <c r="H54" s="0" t="n">
        <v>144</v>
      </c>
      <c r="I54" s="0" t="n">
        <v>254</v>
      </c>
      <c r="J54" s="0" t="n">
        <v>1203</v>
      </c>
      <c r="K54" s="0" t="n">
        <v>1603</v>
      </c>
      <c r="L54" s="15" t="s">
        <v>87</v>
      </c>
      <c r="M54" s="0" t="n">
        <v>7</v>
      </c>
      <c r="N54" s="16" t="n">
        <f aca="false">I54*K54</f>
        <v>407162</v>
      </c>
      <c r="O54" s="16" t="n">
        <f aca="false">I54*(K54-J54)</f>
        <v>101600</v>
      </c>
      <c r="P54" s="15" t="n">
        <f aca="false">K54-J54</f>
        <v>400</v>
      </c>
      <c r="Q54" s="0" t="str">
        <f aca="false">IF(G54=0,"Out of stock",IF(G54&lt;H54,"Understocked",IF(G54&gt;Summary!$B$6*H54,"Overstocked","Healthy")))</f>
        <v>Healthy</v>
      </c>
      <c r="R54" s="0" t="str">
        <f aca="false">IF(I54&gt;=Summary!$B$7,"Fast",IF(I54&lt;Summary!$B$8,"Slow","Medium"))</f>
        <v>Fast</v>
      </c>
      <c r="S54" s="15" t="n">
        <f aca="false">IF(M54&gt;Summary!$B$5,1,0)</f>
        <v>0</v>
      </c>
      <c r="T54" s="16" t="n">
        <f aca="false">IF(Q54="Overstocked",(G54-Summary!$B$6*H54)*J54,0)</f>
        <v>0</v>
      </c>
    </row>
    <row r="55" customFormat="false" ht="15" hidden="false" customHeight="false" outlineLevel="0" collapsed="false">
      <c r="A55" s="0" t="s">
        <v>153</v>
      </c>
      <c r="B55" s="0" t="s">
        <v>115</v>
      </c>
      <c r="C55" s="0" t="s">
        <v>96</v>
      </c>
      <c r="D55" s="0" t="s">
        <v>90</v>
      </c>
      <c r="E55" s="14" t="n">
        <v>45032</v>
      </c>
      <c r="F55" s="14" t="n">
        <v>45034</v>
      </c>
      <c r="G55" s="0" t="n">
        <v>231</v>
      </c>
      <c r="H55" s="0" t="n">
        <v>148</v>
      </c>
      <c r="I55" s="0" t="n">
        <v>64</v>
      </c>
      <c r="J55" s="0" t="n">
        <v>1783</v>
      </c>
      <c r="K55" s="0" t="n">
        <v>1945</v>
      </c>
      <c r="L55" s="15" t="s">
        <v>82</v>
      </c>
      <c r="M55" s="0" t="n">
        <v>2</v>
      </c>
      <c r="N55" s="16" t="n">
        <f aca="false">I55*K55</f>
        <v>124480</v>
      </c>
      <c r="O55" s="16" t="n">
        <f aca="false">I55*(K55-J55)</f>
        <v>10368</v>
      </c>
      <c r="P55" s="15" t="n">
        <f aca="false">K55-J55</f>
        <v>162</v>
      </c>
      <c r="Q55" s="0" t="str">
        <f aca="false">IF(G55=0,"Out of stock",IF(G55&lt;H55,"Understocked",IF(G55&gt;Summary!$B$6*H55,"Overstocked","Healthy")))</f>
        <v>Healthy</v>
      </c>
      <c r="R55" s="0" t="str">
        <f aca="false">IF(I55&gt;=Summary!$B$7,"Fast",IF(I55&lt;Summary!$B$8,"Slow","Medium"))</f>
        <v>Slow</v>
      </c>
      <c r="S55" s="15" t="n">
        <f aca="false">IF(M55&gt;Summary!$B$5,1,0)</f>
        <v>0</v>
      </c>
      <c r="T55" s="16" t="n">
        <f aca="false">IF(Q55="Overstocked",(G55-Summary!$B$6*H55)*J55,0)</f>
        <v>0</v>
      </c>
    </row>
    <row r="56" customFormat="false" ht="15" hidden="false" customHeight="false" outlineLevel="0" collapsed="false">
      <c r="A56" s="0" t="s">
        <v>154</v>
      </c>
      <c r="B56" s="0" t="s">
        <v>101</v>
      </c>
      <c r="C56" s="0" t="s">
        <v>96</v>
      </c>
      <c r="D56" s="0" t="s">
        <v>102</v>
      </c>
      <c r="E56" s="14" t="n">
        <v>45486</v>
      </c>
      <c r="F56" s="14" t="n">
        <v>45493</v>
      </c>
      <c r="G56" s="0" t="n">
        <v>49</v>
      </c>
      <c r="H56" s="0" t="n">
        <v>117</v>
      </c>
      <c r="I56" s="0" t="n">
        <v>166</v>
      </c>
      <c r="J56" s="0" t="n">
        <v>653</v>
      </c>
      <c r="K56" s="0" t="n">
        <v>741</v>
      </c>
      <c r="L56" s="15" t="s">
        <v>80</v>
      </c>
      <c r="M56" s="0" t="n">
        <v>7</v>
      </c>
      <c r="N56" s="16" t="n">
        <f aca="false">I56*K56</f>
        <v>123006</v>
      </c>
      <c r="O56" s="16" t="n">
        <f aca="false">I56*(K56-J56)</f>
        <v>14608</v>
      </c>
      <c r="P56" s="15" t="n">
        <f aca="false">K56-J56</f>
        <v>88</v>
      </c>
      <c r="Q56" s="0" t="str">
        <f aca="false">IF(G56=0,"Out of stock",IF(G56&lt;H56,"Understocked",IF(G56&gt;Summary!$B$6*H56,"Overstocked","Healthy")))</f>
        <v>Understocked</v>
      </c>
      <c r="R56" s="0" t="str">
        <f aca="false">IF(I56&gt;=Summary!$B$7,"Fast",IF(I56&lt;Summary!$B$8,"Slow","Medium"))</f>
        <v>Medium</v>
      </c>
      <c r="S56" s="15" t="n">
        <f aca="false">IF(M56&gt;Summary!$B$5,1,0)</f>
        <v>0</v>
      </c>
      <c r="T56" s="16" t="n">
        <f aca="false">IF(Q56="Overstocked",(G56-Summary!$B$6*H56)*J56,0)</f>
        <v>0</v>
      </c>
    </row>
    <row r="57" customFormat="false" ht="15" hidden="false" customHeight="false" outlineLevel="0" collapsed="false">
      <c r="A57" s="0" t="s">
        <v>155</v>
      </c>
      <c r="B57" s="0" t="s">
        <v>77</v>
      </c>
      <c r="C57" s="0" t="s">
        <v>78</v>
      </c>
      <c r="D57" s="0" t="s">
        <v>90</v>
      </c>
      <c r="E57" s="14" t="n">
        <v>44966</v>
      </c>
      <c r="F57" s="14" t="n">
        <v>44971</v>
      </c>
      <c r="G57" s="0" t="n">
        <v>36</v>
      </c>
      <c r="H57" s="0" t="n">
        <v>95</v>
      </c>
      <c r="I57" s="0" t="n">
        <v>294</v>
      </c>
      <c r="J57" s="0" t="n">
        <v>1873</v>
      </c>
      <c r="K57" s="0" t="n">
        <v>2098</v>
      </c>
      <c r="L57" s="15" t="s">
        <v>87</v>
      </c>
      <c r="M57" s="0" t="n">
        <v>5</v>
      </c>
      <c r="N57" s="16" t="n">
        <f aca="false">I57*K57</f>
        <v>616812</v>
      </c>
      <c r="O57" s="16" t="n">
        <f aca="false">I57*(K57-J57)</f>
        <v>66150</v>
      </c>
      <c r="P57" s="15" t="n">
        <f aca="false">K57-J57</f>
        <v>225</v>
      </c>
      <c r="Q57" s="0" t="str">
        <f aca="false">IF(G57=0,"Out of stock",IF(G57&lt;H57,"Understocked",IF(G57&gt;Summary!$B$6*H57,"Overstocked","Healthy")))</f>
        <v>Understocked</v>
      </c>
      <c r="R57" s="0" t="str">
        <f aca="false">IF(I57&gt;=Summary!$B$7,"Fast",IF(I57&lt;Summary!$B$8,"Slow","Medium"))</f>
        <v>Fast</v>
      </c>
      <c r="S57" s="15" t="n">
        <f aca="false">IF(M57&gt;Summary!$B$5,1,0)</f>
        <v>0</v>
      </c>
      <c r="T57" s="16" t="n">
        <f aca="false">IF(Q57="Overstocked",(G57-Summary!$B$6*H57)*J57,0)</f>
        <v>0</v>
      </c>
    </row>
    <row r="58" customFormat="false" ht="15" hidden="false" customHeight="false" outlineLevel="0" collapsed="false">
      <c r="A58" s="0" t="s">
        <v>156</v>
      </c>
      <c r="B58" s="0" t="s">
        <v>95</v>
      </c>
      <c r="C58" s="0" t="s">
        <v>96</v>
      </c>
      <c r="D58" s="0" t="s">
        <v>79</v>
      </c>
      <c r="E58" s="14" t="n">
        <v>45246</v>
      </c>
      <c r="F58" s="14" t="n">
        <v>45250</v>
      </c>
      <c r="G58" s="0" t="n">
        <v>186</v>
      </c>
      <c r="H58" s="0" t="n">
        <v>134</v>
      </c>
      <c r="I58" s="0" t="n">
        <v>98</v>
      </c>
      <c r="J58" s="0" t="n">
        <v>1378</v>
      </c>
      <c r="K58" s="0" t="n">
        <v>1642</v>
      </c>
      <c r="L58" s="15" t="s">
        <v>82</v>
      </c>
      <c r="M58" s="0" t="n">
        <v>4</v>
      </c>
      <c r="N58" s="16" t="n">
        <f aca="false">I58*K58</f>
        <v>160916</v>
      </c>
      <c r="O58" s="16" t="n">
        <f aca="false">I58*(K58-J58)</f>
        <v>25872</v>
      </c>
      <c r="P58" s="15" t="n">
        <f aca="false">K58-J58</f>
        <v>264</v>
      </c>
      <c r="Q58" s="0" t="str">
        <f aca="false">IF(G58=0,"Out of stock",IF(G58&lt;H58,"Understocked",IF(G58&gt;Summary!$B$6*H58,"Overstocked","Healthy")))</f>
        <v>Healthy</v>
      </c>
      <c r="R58" s="0" t="str">
        <f aca="false">IF(I58&gt;=Summary!$B$7,"Fast",IF(I58&lt;Summary!$B$8,"Slow","Medium"))</f>
        <v>Slow</v>
      </c>
      <c r="S58" s="15" t="n">
        <f aca="false">IF(M58&gt;Summary!$B$5,1,0)</f>
        <v>0</v>
      </c>
      <c r="T58" s="16" t="n">
        <f aca="false">IF(Q58="Overstocked",(G58-Summary!$B$6*H58)*J58,0)</f>
        <v>0</v>
      </c>
    </row>
    <row r="59" customFormat="false" ht="15" hidden="false" customHeight="false" outlineLevel="0" collapsed="false">
      <c r="A59" s="0" t="s">
        <v>157</v>
      </c>
      <c r="B59" s="0" t="s">
        <v>101</v>
      </c>
      <c r="C59" s="0" t="s">
        <v>96</v>
      </c>
      <c r="D59" s="0" t="s">
        <v>102</v>
      </c>
      <c r="E59" s="14" t="n">
        <v>45495</v>
      </c>
      <c r="F59" s="14" t="n">
        <v>45498</v>
      </c>
      <c r="G59" s="0" t="n">
        <v>191</v>
      </c>
      <c r="H59" s="0" t="n">
        <v>68</v>
      </c>
      <c r="I59" s="0" t="n">
        <v>117</v>
      </c>
      <c r="J59" s="0" t="n">
        <v>1132</v>
      </c>
      <c r="K59" s="0" t="n">
        <v>1417</v>
      </c>
      <c r="L59" s="15" t="s">
        <v>97</v>
      </c>
      <c r="M59" s="0" t="n">
        <v>3</v>
      </c>
      <c r="N59" s="16" t="n">
        <f aca="false">I59*K59</f>
        <v>165789</v>
      </c>
      <c r="O59" s="16" t="n">
        <f aca="false">I59*(K59-J59)</f>
        <v>33345</v>
      </c>
      <c r="P59" s="15" t="n">
        <f aca="false">K59-J59</f>
        <v>285</v>
      </c>
      <c r="Q59" s="0" t="str">
        <f aca="false">IF(G59=0,"Out of stock",IF(G59&lt;H59,"Understocked",IF(G59&gt;Summary!$B$6*H59,"Overstocked","Healthy")))</f>
        <v>Healthy</v>
      </c>
      <c r="R59" s="0" t="str">
        <f aca="false">IF(I59&gt;=Summary!$B$7,"Fast",IF(I59&lt;Summary!$B$8,"Slow","Medium"))</f>
        <v>Medium</v>
      </c>
      <c r="S59" s="15" t="n">
        <f aca="false">IF(M59&gt;Summary!$B$5,1,0)</f>
        <v>0</v>
      </c>
      <c r="T59" s="16" t="n">
        <f aca="false">IF(Q59="Overstocked",(G59-Summary!$B$6*H59)*J59,0)</f>
        <v>0</v>
      </c>
    </row>
    <row r="60" customFormat="false" ht="15" hidden="false" customHeight="false" outlineLevel="0" collapsed="false">
      <c r="A60" s="0" t="s">
        <v>158</v>
      </c>
      <c r="B60" s="0" t="s">
        <v>101</v>
      </c>
      <c r="C60" s="0" t="s">
        <v>96</v>
      </c>
      <c r="D60" s="0" t="s">
        <v>86</v>
      </c>
      <c r="E60" s="14" t="n">
        <v>45542</v>
      </c>
      <c r="F60" s="14" t="n">
        <v>45548</v>
      </c>
      <c r="G60" s="0" t="n">
        <v>245</v>
      </c>
      <c r="H60" s="0" t="n">
        <v>142</v>
      </c>
      <c r="I60" s="0" t="n">
        <v>114</v>
      </c>
      <c r="J60" s="0" t="n">
        <v>1030</v>
      </c>
      <c r="K60" s="0" t="n">
        <v>1184</v>
      </c>
      <c r="L60" s="15" t="s">
        <v>87</v>
      </c>
      <c r="M60" s="0" t="n">
        <v>6</v>
      </c>
      <c r="N60" s="16" t="n">
        <f aca="false">I60*K60</f>
        <v>134976</v>
      </c>
      <c r="O60" s="16" t="n">
        <f aca="false">I60*(K60-J60)</f>
        <v>17556</v>
      </c>
      <c r="P60" s="15" t="n">
        <f aca="false">K60-J60</f>
        <v>154</v>
      </c>
      <c r="Q60" s="0" t="str">
        <f aca="false">IF(G60=0,"Out of stock",IF(G60&lt;H60,"Understocked",IF(G60&gt;Summary!$B$6*H60,"Overstocked","Healthy")))</f>
        <v>Healthy</v>
      </c>
      <c r="R60" s="0" t="str">
        <f aca="false">IF(I60&gt;=Summary!$B$7,"Fast",IF(I60&lt;Summary!$B$8,"Slow","Medium"))</f>
        <v>Medium</v>
      </c>
      <c r="S60" s="15" t="n">
        <f aca="false">IF(M60&gt;Summary!$B$5,1,0)</f>
        <v>0</v>
      </c>
      <c r="T60" s="16" t="n">
        <f aca="false">IF(Q60="Overstocked",(G60-Summary!$B$6*H60)*J60,0)</f>
        <v>0</v>
      </c>
    </row>
    <row r="61" customFormat="false" ht="15" hidden="false" customHeight="false" outlineLevel="0" collapsed="false">
      <c r="A61" s="0" t="s">
        <v>159</v>
      </c>
      <c r="B61" s="0" t="s">
        <v>115</v>
      </c>
      <c r="C61" s="0" t="s">
        <v>85</v>
      </c>
      <c r="D61" s="0" t="s">
        <v>90</v>
      </c>
      <c r="E61" s="14" t="n">
        <v>44945</v>
      </c>
      <c r="F61" s="14" t="n">
        <v>44953</v>
      </c>
      <c r="G61" s="0" t="n">
        <v>375</v>
      </c>
      <c r="H61" s="0" t="n">
        <v>80</v>
      </c>
      <c r="I61" s="0" t="n">
        <v>137</v>
      </c>
      <c r="J61" s="0" t="n">
        <v>1397</v>
      </c>
      <c r="K61" s="0" t="n">
        <v>1703</v>
      </c>
      <c r="L61" s="15" t="s">
        <v>82</v>
      </c>
      <c r="M61" s="0" t="n">
        <v>8</v>
      </c>
      <c r="N61" s="16" t="n">
        <f aca="false">I61*K61</f>
        <v>233311</v>
      </c>
      <c r="O61" s="16" t="n">
        <f aca="false">I61*(K61-J61)</f>
        <v>41922</v>
      </c>
      <c r="P61" s="15" t="n">
        <f aca="false">K61-J61</f>
        <v>306</v>
      </c>
      <c r="Q61" s="0" t="str">
        <f aca="false">IF(G61=0,"Out of stock",IF(G61&lt;H61,"Understocked",IF(G61&gt;Summary!$B$6*H61,"Overstocked","Healthy")))</f>
        <v>Overstocked</v>
      </c>
      <c r="R61" s="0" t="str">
        <f aca="false">IF(I61&gt;=Summary!$B$7,"Fast",IF(I61&lt;Summary!$B$8,"Slow","Medium"))</f>
        <v>Medium</v>
      </c>
      <c r="S61" s="15" t="n">
        <f aca="false">IF(M61&gt;Summary!$B$5,1,0)</f>
        <v>1</v>
      </c>
      <c r="T61" s="16" t="n">
        <f aca="false">IF(Q61="Overstocked",(G61-Summary!$B$6*H61)*J61,0)</f>
        <v>76835</v>
      </c>
    </row>
    <row r="62" customFormat="false" ht="15" hidden="false" customHeight="false" outlineLevel="0" collapsed="false">
      <c r="A62" s="0" t="s">
        <v>160</v>
      </c>
      <c r="B62" s="0" t="s">
        <v>95</v>
      </c>
      <c r="C62" s="0" t="s">
        <v>78</v>
      </c>
      <c r="D62" s="0" t="s">
        <v>79</v>
      </c>
      <c r="E62" s="14" t="n">
        <v>45266</v>
      </c>
      <c r="F62" s="14" t="n">
        <v>45271</v>
      </c>
      <c r="G62" s="0" t="n">
        <v>326</v>
      </c>
      <c r="H62" s="0" t="n">
        <v>97</v>
      </c>
      <c r="I62" s="0" t="n">
        <v>0</v>
      </c>
      <c r="J62" s="0" t="n">
        <v>900</v>
      </c>
      <c r="K62" s="0" t="n">
        <v>1188</v>
      </c>
      <c r="L62" s="15" t="s">
        <v>87</v>
      </c>
      <c r="M62" s="0" t="n">
        <v>5</v>
      </c>
      <c r="N62" s="16" t="n">
        <f aca="false">I62*K62</f>
        <v>0</v>
      </c>
      <c r="O62" s="16" t="n">
        <f aca="false">I62*(K62-J62)</f>
        <v>0</v>
      </c>
      <c r="P62" s="15" t="n">
        <f aca="false">K62-J62</f>
        <v>288</v>
      </c>
      <c r="Q62" s="0" t="str">
        <f aca="false">IF(G62=0,"Out of stock",IF(G62&lt;H62,"Understocked",IF(G62&gt;Summary!$B$6*H62,"Overstocked","Healthy")))</f>
        <v>Healthy</v>
      </c>
      <c r="R62" s="0" t="str">
        <f aca="false">IF(I62&gt;=Summary!$B$7,"Fast",IF(I62&lt;Summary!$B$8,"Slow","Medium"))</f>
        <v>Slow</v>
      </c>
      <c r="S62" s="15" t="n">
        <f aca="false">IF(M62&gt;Summary!$B$5,1,0)</f>
        <v>0</v>
      </c>
      <c r="T62" s="16" t="n">
        <f aca="false">IF(Q62="Overstocked",(G62-Summary!$B$6*H62)*J62,0)</f>
        <v>0</v>
      </c>
    </row>
    <row r="63" customFormat="false" ht="15" hidden="false" customHeight="false" outlineLevel="0" collapsed="false">
      <c r="A63" s="0" t="s">
        <v>161</v>
      </c>
      <c r="B63" s="0" t="s">
        <v>77</v>
      </c>
      <c r="C63" s="0" t="s">
        <v>96</v>
      </c>
      <c r="D63" s="0" t="s">
        <v>79</v>
      </c>
      <c r="E63" s="14" t="n">
        <v>44948</v>
      </c>
      <c r="F63" s="14" t="n">
        <v>44950</v>
      </c>
      <c r="G63" s="0" t="n">
        <v>391</v>
      </c>
      <c r="H63" s="0" t="n">
        <v>65</v>
      </c>
      <c r="I63" s="0" t="n">
        <v>101</v>
      </c>
      <c r="J63" s="0" t="n">
        <v>1637</v>
      </c>
      <c r="K63" s="0" t="n">
        <v>1899</v>
      </c>
      <c r="L63" s="15" t="s">
        <v>82</v>
      </c>
      <c r="M63" s="0" t="n">
        <v>2</v>
      </c>
      <c r="N63" s="16" t="n">
        <f aca="false">I63*K63</f>
        <v>191799</v>
      </c>
      <c r="O63" s="16" t="n">
        <f aca="false">I63*(K63-J63)</f>
        <v>26462</v>
      </c>
      <c r="P63" s="15" t="n">
        <f aca="false">K63-J63</f>
        <v>262</v>
      </c>
      <c r="Q63" s="0" t="str">
        <f aca="false">IF(G63=0,"Out of stock",IF(G63&lt;H63,"Understocked",IF(G63&gt;Summary!$B$6*H63,"Overstocked","Healthy")))</f>
        <v>Overstocked</v>
      </c>
      <c r="R63" s="0" t="str">
        <f aca="false">IF(I63&gt;=Summary!$B$7,"Fast",IF(I63&lt;Summary!$B$8,"Slow","Medium"))</f>
        <v>Medium</v>
      </c>
      <c r="S63" s="15" t="n">
        <f aca="false">IF(M63&gt;Summary!$B$5,1,0)</f>
        <v>0</v>
      </c>
      <c r="T63" s="16" t="n">
        <f aca="false">IF(Q63="Overstocked",(G63-Summary!$B$6*H63)*J63,0)</f>
        <v>214447</v>
      </c>
    </row>
    <row r="64" customFormat="false" ht="15" hidden="false" customHeight="false" outlineLevel="0" collapsed="false">
      <c r="A64" s="0" t="s">
        <v>162</v>
      </c>
      <c r="B64" s="0" t="s">
        <v>113</v>
      </c>
      <c r="C64" s="0" t="s">
        <v>78</v>
      </c>
      <c r="D64" s="0" t="s">
        <v>86</v>
      </c>
      <c r="E64" s="14" t="n">
        <v>45229</v>
      </c>
      <c r="F64" s="14" t="n">
        <v>45239</v>
      </c>
      <c r="G64" s="0" t="n">
        <v>91</v>
      </c>
      <c r="H64" s="0" t="n">
        <v>126</v>
      </c>
      <c r="I64" s="0" t="n">
        <v>214</v>
      </c>
      <c r="J64" s="0" t="n">
        <v>731</v>
      </c>
      <c r="K64" s="0" t="n">
        <v>856</v>
      </c>
      <c r="L64" s="15" t="s">
        <v>80</v>
      </c>
      <c r="M64" s="0" t="n">
        <v>10</v>
      </c>
      <c r="N64" s="16" t="n">
        <f aca="false">I64*K64</f>
        <v>183184</v>
      </c>
      <c r="O64" s="16" t="n">
        <f aca="false">I64*(K64-J64)</f>
        <v>26750</v>
      </c>
      <c r="P64" s="15" t="n">
        <f aca="false">K64-J64</f>
        <v>125</v>
      </c>
      <c r="Q64" s="0" t="str">
        <f aca="false">IF(G64=0,"Out of stock",IF(G64&lt;H64,"Understocked",IF(G64&gt;Summary!$B$6*H64,"Overstocked","Healthy")))</f>
        <v>Understocked</v>
      </c>
      <c r="R64" s="0" t="str">
        <f aca="false">IF(I64&gt;=Summary!$B$7,"Fast",IF(I64&lt;Summary!$B$8,"Slow","Medium"))</f>
        <v>Fast</v>
      </c>
      <c r="S64" s="15" t="n">
        <f aca="false">IF(M64&gt;Summary!$B$5,1,0)</f>
        <v>1</v>
      </c>
      <c r="T64" s="16" t="n">
        <f aca="false">IF(Q64="Overstocked",(G64-Summary!$B$6*H64)*J64,0)</f>
        <v>0</v>
      </c>
    </row>
    <row r="65" customFormat="false" ht="15" hidden="false" customHeight="false" outlineLevel="0" collapsed="false">
      <c r="A65" s="0" t="s">
        <v>163</v>
      </c>
      <c r="B65" s="0" t="s">
        <v>89</v>
      </c>
      <c r="C65" s="0" t="s">
        <v>85</v>
      </c>
      <c r="D65" s="0" t="s">
        <v>79</v>
      </c>
      <c r="E65" s="14" t="n">
        <v>44995</v>
      </c>
      <c r="F65" s="14" t="n">
        <v>45002</v>
      </c>
      <c r="G65" s="0" t="n">
        <v>131</v>
      </c>
      <c r="H65" s="0" t="n">
        <v>111</v>
      </c>
      <c r="I65" s="0" t="n">
        <v>279</v>
      </c>
      <c r="J65" s="0" t="n">
        <v>1786</v>
      </c>
      <c r="K65" s="0" t="n">
        <v>2050</v>
      </c>
      <c r="L65" s="15" t="s">
        <v>97</v>
      </c>
      <c r="M65" s="0" t="n">
        <v>7</v>
      </c>
      <c r="N65" s="16" t="n">
        <f aca="false">I65*K65</f>
        <v>571950</v>
      </c>
      <c r="O65" s="16" t="n">
        <f aca="false">I65*(K65-J65)</f>
        <v>73656</v>
      </c>
      <c r="P65" s="15" t="n">
        <f aca="false">K65-J65</f>
        <v>264</v>
      </c>
      <c r="Q65" s="0" t="str">
        <f aca="false">IF(G65=0,"Out of stock",IF(G65&lt;H65,"Understocked",IF(G65&gt;Summary!$B$6*H65,"Overstocked","Healthy")))</f>
        <v>Healthy</v>
      </c>
      <c r="R65" s="0" t="str">
        <f aca="false">IF(I65&gt;=Summary!$B$7,"Fast",IF(I65&lt;Summary!$B$8,"Slow","Medium"))</f>
        <v>Fast</v>
      </c>
      <c r="S65" s="15" t="n">
        <f aca="false">IF(M65&gt;Summary!$B$5,1,0)</f>
        <v>0</v>
      </c>
      <c r="T65" s="16" t="n">
        <f aca="false">IF(Q65="Overstocked",(G65-Summary!$B$6*H65)*J65,0)</f>
        <v>0</v>
      </c>
    </row>
    <row r="66" customFormat="false" ht="15" hidden="false" customHeight="false" outlineLevel="0" collapsed="false">
      <c r="A66" s="0" t="s">
        <v>164</v>
      </c>
      <c r="B66" s="0" t="s">
        <v>115</v>
      </c>
      <c r="C66" s="0" t="s">
        <v>78</v>
      </c>
      <c r="D66" s="0" t="s">
        <v>102</v>
      </c>
      <c r="E66" s="14" t="n">
        <v>45493</v>
      </c>
      <c r="F66" s="14" t="n">
        <v>45501</v>
      </c>
      <c r="G66" s="0" t="n">
        <v>194</v>
      </c>
      <c r="H66" s="0" t="n">
        <v>105</v>
      </c>
      <c r="I66" s="0" t="n">
        <v>258</v>
      </c>
      <c r="J66" s="0" t="n">
        <v>1151</v>
      </c>
      <c r="K66" s="0" t="n">
        <v>1293</v>
      </c>
      <c r="L66" s="15" t="s">
        <v>80</v>
      </c>
      <c r="M66" s="0" t="n">
        <v>8</v>
      </c>
      <c r="N66" s="16" t="n">
        <f aca="false">I66*K66</f>
        <v>333594</v>
      </c>
      <c r="O66" s="16" t="n">
        <f aca="false">I66*(K66-J66)</f>
        <v>36636</v>
      </c>
      <c r="P66" s="15" t="n">
        <f aca="false">K66-J66</f>
        <v>142</v>
      </c>
      <c r="Q66" s="0" t="str">
        <f aca="false">IF(G66=0,"Out of stock",IF(G66&lt;H66,"Understocked",IF(G66&gt;Summary!$B$6*H66,"Overstocked","Healthy")))</f>
        <v>Healthy</v>
      </c>
      <c r="R66" s="0" t="str">
        <f aca="false">IF(I66&gt;=Summary!$B$7,"Fast",IF(I66&lt;Summary!$B$8,"Slow","Medium"))</f>
        <v>Fast</v>
      </c>
      <c r="S66" s="15" t="n">
        <f aca="false">IF(M66&gt;Summary!$B$5,1,0)</f>
        <v>1</v>
      </c>
      <c r="T66" s="16" t="n">
        <f aca="false">IF(Q66="Overstocked",(G66-Summary!$B$6*H66)*J66,0)</f>
        <v>0</v>
      </c>
    </row>
    <row r="67" customFormat="false" ht="15" hidden="false" customHeight="false" outlineLevel="0" collapsed="false">
      <c r="A67" s="0" t="s">
        <v>165</v>
      </c>
      <c r="B67" s="0" t="s">
        <v>113</v>
      </c>
      <c r="C67" s="0" t="s">
        <v>104</v>
      </c>
      <c r="D67" s="0" t="s">
        <v>90</v>
      </c>
      <c r="E67" s="14" t="n">
        <v>45153</v>
      </c>
      <c r="F67" s="14" t="n">
        <v>45162</v>
      </c>
      <c r="G67" s="0" t="n">
        <v>250</v>
      </c>
      <c r="H67" s="0" t="n">
        <v>97</v>
      </c>
      <c r="I67" s="0" t="n">
        <v>203</v>
      </c>
      <c r="J67" s="0" t="n">
        <v>1378</v>
      </c>
      <c r="K67" s="0" t="n">
        <v>1704</v>
      </c>
      <c r="L67" s="15" t="s">
        <v>80</v>
      </c>
      <c r="M67" s="0" t="n">
        <v>9</v>
      </c>
      <c r="N67" s="16" t="n">
        <f aca="false">I67*K67</f>
        <v>345912</v>
      </c>
      <c r="O67" s="16" t="n">
        <f aca="false">I67*(K67-J67)</f>
        <v>66178</v>
      </c>
      <c r="P67" s="15" t="n">
        <f aca="false">K67-J67</f>
        <v>326</v>
      </c>
      <c r="Q67" s="0" t="str">
        <f aca="false">IF(G67=0,"Out of stock",IF(G67&lt;H67,"Understocked",IF(G67&gt;Summary!$B$6*H67,"Overstocked","Healthy")))</f>
        <v>Healthy</v>
      </c>
      <c r="R67" s="0" t="str">
        <f aca="false">IF(I67&gt;=Summary!$B$7,"Fast",IF(I67&lt;Summary!$B$8,"Slow","Medium"))</f>
        <v>Fast</v>
      </c>
      <c r="S67" s="15" t="n">
        <f aca="false">IF(M67&gt;Summary!$B$5,1,0)</f>
        <v>1</v>
      </c>
      <c r="T67" s="16" t="n">
        <f aca="false">IF(Q67="Overstocked",(G67-Summary!$B$6*H67)*J67,0)</f>
        <v>0</v>
      </c>
    </row>
    <row r="68" customFormat="false" ht="15" hidden="false" customHeight="false" outlineLevel="0" collapsed="false">
      <c r="A68" s="0" t="s">
        <v>166</v>
      </c>
      <c r="B68" s="0" t="s">
        <v>84</v>
      </c>
      <c r="C68" s="0" t="s">
        <v>96</v>
      </c>
      <c r="D68" s="0" t="s">
        <v>79</v>
      </c>
      <c r="E68" s="14" t="n">
        <v>45023</v>
      </c>
      <c r="F68" s="14" t="n">
        <v>45033</v>
      </c>
      <c r="G68" s="0" t="n">
        <v>24</v>
      </c>
      <c r="H68" s="0" t="n">
        <v>66</v>
      </c>
      <c r="I68" s="0" t="n">
        <v>61</v>
      </c>
      <c r="J68" s="0" t="n">
        <v>1923</v>
      </c>
      <c r="K68" s="0" t="n">
        <v>2314</v>
      </c>
      <c r="L68" s="15" t="s">
        <v>82</v>
      </c>
      <c r="M68" s="0" t="n">
        <v>10</v>
      </c>
      <c r="N68" s="16" t="n">
        <f aca="false">I68*K68</f>
        <v>141154</v>
      </c>
      <c r="O68" s="16" t="n">
        <f aca="false">I68*(K68-J68)</f>
        <v>23851</v>
      </c>
      <c r="P68" s="15" t="n">
        <f aca="false">K68-J68</f>
        <v>391</v>
      </c>
      <c r="Q68" s="0" t="str">
        <f aca="false">IF(G68=0,"Out of stock",IF(G68&lt;H68,"Understocked",IF(G68&gt;Summary!$B$6*H68,"Overstocked","Healthy")))</f>
        <v>Understocked</v>
      </c>
      <c r="R68" s="0" t="str">
        <f aca="false">IF(I68&gt;=Summary!$B$7,"Fast",IF(I68&lt;Summary!$B$8,"Slow","Medium"))</f>
        <v>Slow</v>
      </c>
      <c r="S68" s="15" t="n">
        <f aca="false">IF(M68&gt;Summary!$B$5,1,0)</f>
        <v>1</v>
      </c>
      <c r="T68" s="16" t="n">
        <f aca="false">IF(Q68="Overstocked",(G68-Summary!$B$6*H68)*J68,0)</f>
        <v>0</v>
      </c>
    </row>
    <row r="69" customFormat="false" ht="15" hidden="false" customHeight="false" outlineLevel="0" collapsed="false">
      <c r="A69" s="0" t="s">
        <v>167</v>
      </c>
      <c r="B69" s="0" t="s">
        <v>123</v>
      </c>
      <c r="C69" s="0" t="s">
        <v>78</v>
      </c>
      <c r="D69" s="0" t="s">
        <v>79</v>
      </c>
      <c r="E69" s="14" t="n">
        <v>45070</v>
      </c>
      <c r="F69" s="14" t="n">
        <v>45078</v>
      </c>
      <c r="G69" s="0" t="n">
        <v>37</v>
      </c>
      <c r="H69" s="0" t="n">
        <v>58</v>
      </c>
      <c r="I69" s="0" t="n">
        <v>142</v>
      </c>
      <c r="J69" s="0" t="n">
        <v>357</v>
      </c>
      <c r="K69" s="0" t="n">
        <v>486</v>
      </c>
      <c r="L69" s="15" t="s">
        <v>82</v>
      </c>
      <c r="M69" s="0" t="n">
        <v>8</v>
      </c>
      <c r="N69" s="16" t="n">
        <f aca="false">I69*K69</f>
        <v>69012</v>
      </c>
      <c r="O69" s="16" t="n">
        <f aca="false">I69*(K69-J69)</f>
        <v>18318</v>
      </c>
      <c r="P69" s="15" t="n">
        <f aca="false">K69-J69</f>
        <v>129</v>
      </c>
      <c r="Q69" s="0" t="str">
        <f aca="false">IF(G69=0,"Out of stock",IF(G69&lt;H69,"Understocked",IF(G69&gt;Summary!$B$6*H69,"Overstocked","Healthy")))</f>
        <v>Understocked</v>
      </c>
      <c r="R69" s="0" t="str">
        <f aca="false">IF(I69&gt;=Summary!$B$7,"Fast",IF(I69&lt;Summary!$B$8,"Slow","Medium"))</f>
        <v>Medium</v>
      </c>
      <c r="S69" s="15" t="n">
        <f aca="false">IF(M69&gt;Summary!$B$5,1,0)</f>
        <v>1</v>
      </c>
      <c r="T69" s="16" t="n">
        <f aca="false">IF(Q69="Overstocked",(G69-Summary!$B$6*H69)*J69,0)</f>
        <v>0</v>
      </c>
    </row>
    <row r="70" customFormat="false" ht="15" hidden="false" customHeight="false" outlineLevel="0" collapsed="false">
      <c r="A70" s="0" t="s">
        <v>168</v>
      </c>
      <c r="B70" s="0" t="s">
        <v>113</v>
      </c>
      <c r="C70" s="0" t="s">
        <v>78</v>
      </c>
      <c r="D70" s="0" t="s">
        <v>102</v>
      </c>
      <c r="E70" s="14" t="n">
        <v>45604</v>
      </c>
      <c r="F70" s="14" t="n">
        <v>45611</v>
      </c>
      <c r="G70" s="0" t="n">
        <v>354</v>
      </c>
      <c r="H70" s="0" t="n">
        <v>108</v>
      </c>
      <c r="I70" s="0" t="n">
        <v>62</v>
      </c>
      <c r="J70" s="0" t="n">
        <v>1029</v>
      </c>
      <c r="K70" s="0" t="n">
        <v>1188</v>
      </c>
      <c r="L70" s="15" t="s">
        <v>97</v>
      </c>
      <c r="M70" s="0" t="n">
        <v>7</v>
      </c>
      <c r="N70" s="16" t="n">
        <f aca="false">I70*K70</f>
        <v>73656</v>
      </c>
      <c r="O70" s="16" t="n">
        <f aca="false">I70*(K70-J70)</f>
        <v>9858</v>
      </c>
      <c r="P70" s="15" t="n">
        <f aca="false">K70-J70</f>
        <v>159</v>
      </c>
      <c r="Q70" s="0" t="str">
        <f aca="false">IF(G70=0,"Out of stock",IF(G70&lt;H70,"Understocked",IF(G70&gt;Summary!$B$6*H70,"Overstocked","Healthy")))</f>
        <v>Healthy</v>
      </c>
      <c r="R70" s="0" t="str">
        <f aca="false">IF(I70&gt;=Summary!$B$7,"Fast",IF(I70&lt;Summary!$B$8,"Slow","Medium"))</f>
        <v>Slow</v>
      </c>
      <c r="S70" s="15" t="n">
        <f aca="false">IF(M70&gt;Summary!$B$5,1,0)</f>
        <v>0</v>
      </c>
      <c r="T70" s="16" t="n">
        <f aca="false">IF(Q70="Overstocked",(G70-Summary!$B$6*H70)*J70,0)</f>
        <v>0</v>
      </c>
    </row>
    <row r="71" customFormat="false" ht="15" hidden="false" customHeight="false" outlineLevel="0" collapsed="false">
      <c r="A71" s="0" t="s">
        <v>169</v>
      </c>
      <c r="B71" s="0" t="s">
        <v>101</v>
      </c>
      <c r="C71" s="0" t="s">
        <v>85</v>
      </c>
      <c r="D71" s="0" t="s">
        <v>102</v>
      </c>
      <c r="E71" s="14" t="n">
        <v>45428</v>
      </c>
      <c r="F71" s="14" t="n">
        <v>45434</v>
      </c>
      <c r="G71" s="0" t="n">
        <v>445</v>
      </c>
      <c r="H71" s="0" t="n">
        <v>68</v>
      </c>
      <c r="I71" s="0" t="n">
        <v>116</v>
      </c>
      <c r="J71" s="0" t="n">
        <v>1579</v>
      </c>
      <c r="K71" s="0" t="n">
        <v>1738</v>
      </c>
      <c r="L71" s="15" t="s">
        <v>87</v>
      </c>
      <c r="M71" s="0" t="n">
        <v>6</v>
      </c>
      <c r="N71" s="16" t="n">
        <f aca="false">I71*K71</f>
        <v>201608</v>
      </c>
      <c r="O71" s="16" t="n">
        <f aca="false">I71*(K71-J71)</f>
        <v>18444</v>
      </c>
      <c r="P71" s="15" t="n">
        <f aca="false">K71-J71</f>
        <v>159</v>
      </c>
      <c r="Q71" s="0" t="str">
        <f aca="false">IF(G71=0,"Out of stock",IF(G71&lt;H71,"Understocked",IF(G71&gt;Summary!$B$6*H71,"Overstocked","Healthy")))</f>
        <v>Overstocked</v>
      </c>
      <c r="R71" s="0" t="str">
        <f aca="false">IF(I71&gt;=Summary!$B$7,"Fast",IF(I71&lt;Summary!$B$8,"Slow","Medium"))</f>
        <v>Medium</v>
      </c>
      <c r="S71" s="15" t="n">
        <f aca="false">IF(M71&gt;Summary!$B$5,1,0)</f>
        <v>0</v>
      </c>
      <c r="T71" s="16" t="n">
        <f aca="false">IF(Q71="Overstocked",(G71-Summary!$B$6*H71)*J71,0)</f>
        <v>273167</v>
      </c>
    </row>
    <row r="72" customFormat="false" ht="15" hidden="false" customHeight="false" outlineLevel="0" collapsed="false">
      <c r="A72" s="0" t="s">
        <v>170</v>
      </c>
      <c r="B72" s="0" t="s">
        <v>111</v>
      </c>
      <c r="C72" s="0" t="s">
        <v>85</v>
      </c>
      <c r="D72" s="0" t="s">
        <v>79</v>
      </c>
      <c r="E72" s="14" t="n">
        <v>45654</v>
      </c>
      <c r="F72" s="14" t="n">
        <v>45656</v>
      </c>
      <c r="G72" s="0" t="n">
        <v>173</v>
      </c>
      <c r="H72" s="0" t="n">
        <v>91</v>
      </c>
      <c r="I72" s="0" t="n">
        <v>258</v>
      </c>
      <c r="J72" s="0" t="n">
        <v>838</v>
      </c>
      <c r="K72" s="0" t="n">
        <v>1226</v>
      </c>
      <c r="L72" s="15" t="s">
        <v>82</v>
      </c>
      <c r="M72" s="0" t="n">
        <v>2</v>
      </c>
      <c r="N72" s="16" t="n">
        <f aca="false">I72*K72</f>
        <v>316308</v>
      </c>
      <c r="O72" s="16" t="n">
        <f aca="false">I72*(K72-J72)</f>
        <v>100104</v>
      </c>
      <c r="P72" s="15" t="n">
        <f aca="false">K72-J72</f>
        <v>388</v>
      </c>
      <c r="Q72" s="0" t="str">
        <f aca="false">IF(G72=0,"Out of stock",IF(G72&lt;H72,"Understocked",IF(G72&gt;Summary!$B$6*H72,"Overstocked","Healthy")))</f>
        <v>Healthy</v>
      </c>
      <c r="R72" s="0" t="str">
        <f aca="false">IF(I72&gt;=Summary!$B$7,"Fast",IF(I72&lt;Summary!$B$8,"Slow","Medium"))</f>
        <v>Fast</v>
      </c>
      <c r="S72" s="15" t="n">
        <f aca="false">IF(M72&gt;Summary!$B$5,1,0)</f>
        <v>0</v>
      </c>
      <c r="T72" s="16" t="n">
        <f aca="false">IF(Q72="Overstocked",(G72-Summary!$B$6*H72)*J72,0)</f>
        <v>0</v>
      </c>
    </row>
    <row r="73" customFormat="false" ht="15" hidden="false" customHeight="false" outlineLevel="0" collapsed="false">
      <c r="A73" s="0" t="s">
        <v>171</v>
      </c>
      <c r="B73" s="0" t="s">
        <v>101</v>
      </c>
      <c r="C73" s="0" t="s">
        <v>78</v>
      </c>
      <c r="D73" s="0" t="s">
        <v>92</v>
      </c>
      <c r="E73" s="14" t="n">
        <v>45082</v>
      </c>
      <c r="F73" s="14" t="n">
        <v>45084</v>
      </c>
      <c r="G73" s="0" t="n">
        <v>417</v>
      </c>
      <c r="H73" s="0" t="n">
        <v>69</v>
      </c>
      <c r="I73" s="0" t="n">
        <v>224</v>
      </c>
      <c r="J73" s="0" t="n">
        <v>448</v>
      </c>
      <c r="K73" s="0" t="n">
        <v>933</v>
      </c>
      <c r="L73" s="15" t="s">
        <v>82</v>
      </c>
      <c r="M73" s="0" t="n">
        <v>2</v>
      </c>
      <c r="N73" s="16" t="n">
        <f aca="false">I73*K73</f>
        <v>208992</v>
      </c>
      <c r="O73" s="16" t="n">
        <f aca="false">I73*(K73-J73)</f>
        <v>108640</v>
      </c>
      <c r="P73" s="15" t="n">
        <f aca="false">K73-J73</f>
        <v>485</v>
      </c>
      <c r="Q73" s="0" t="str">
        <f aca="false">IF(G73=0,"Out of stock",IF(G73&lt;H73,"Understocked",IF(G73&gt;Summary!$B$6*H73,"Overstocked","Healthy")))</f>
        <v>Overstocked</v>
      </c>
      <c r="R73" s="0" t="str">
        <f aca="false">IF(I73&gt;=Summary!$B$7,"Fast",IF(I73&lt;Summary!$B$8,"Slow","Medium"))</f>
        <v>Fast</v>
      </c>
      <c r="S73" s="15" t="n">
        <f aca="false">IF(M73&gt;Summary!$B$5,1,0)</f>
        <v>0</v>
      </c>
      <c r="T73" s="16" t="n">
        <f aca="false">IF(Q73="Overstocked",(G73-Summary!$B$6*H73)*J73,0)</f>
        <v>63168</v>
      </c>
    </row>
    <row r="74" customFormat="false" ht="15" hidden="false" customHeight="false" outlineLevel="0" collapsed="false">
      <c r="A74" s="0" t="s">
        <v>172</v>
      </c>
      <c r="B74" s="0" t="s">
        <v>89</v>
      </c>
      <c r="C74" s="0" t="s">
        <v>78</v>
      </c>
      <c r="D74" s="0" t="s">
        <v>90</v>
      </c>
      <c r="E74" s="14" t="n">
        <v>45262</v>
      </c>
      <c r="F74" s="14" t="n">
        <v>45264</v>
      </c>
      <c r="G74" s="0" t="n">
        <v>217</v>
      </c>
      <c r="H74" s="0" t="n">
        <v>105</v>
      </c>
      <c r="I74" s="0" t="n">
        <v>71</v>
      </c>
      <c r="J74" s="0" t="n">
        <v>356</v>
      </c>
      <c r="K74" s="0" t="n">
        <v>458</v>
      </c>
      <c r="L74" s="15" t="s">
        <v>93</v>
      </c>
      <c r="M74" s="0" t="n">
        <v>2</v>
      </c>
      <c r="N74" s="16" t="n">
        <f aca="false">I74*K74</f>
        <v>32518</v>
      </c>
      <c r="O74" s="16" t="n">
        <f aca="false">I74*(K74-J74)</f>
        <v>7242</v>
      </c>
      <c r="P74" s="15" t="n">
        <f aca="false">K74-J74</f>
        <v>102</v>
      </c>
      <c r="Q74" s="0" t="str">
        <f aca="false">IF(G74=0,"Out of stock",IF(G74&lt;H74,"Understocked",IF(G74&gt;Summary!$B$6*H74,"Overstocked","Healthy")))</f>
        <v>Healthy</v>
      </c>
      <c r="R74" s="0" t="str">
        <f aca="false">IF(I74&gt;=Summary!$B$7,"Fast",IF(I74&lt;Summary!$B$8,"Slow","Medium"))</f>
        <v>Slow</v>
      </c>
      <c r="S74" s="15" t="n">
        <f aca="false">IF(M74&gt;Summary!$B$5,1,0)</f>
        <v>0</v>
      </c>
      <c r="T74" s="16" t="n">
        <f aca="false">IF(Q74="Overstocked",(G74-Summary!$B$6*H74)*J74,0)</f>
        <v>0</v>
      </c>
    </row>
    <row r="75" customFormat="false" ht="15" hidden="false" customHeight="false" outlineLevel="0" collapsed="false">
      <c r="A75" s="0" t="s">
        <v>173</v>
      </c>
      <c r="B75" s="0" t="s">
        <v>89</v>
      </c>
      <c r="C75" s="0" t="s">
        <v>78</v>
      </c>
      <c r="D75" s="0" t="s">
        <v>102</v>
      </c>
      <c r="E75" s="14" t="n">
        <v>44969</v>
      </c>
      <c r="F75" s="14" t="n">
        <v>44977</v>
      </c>
      <c r="G75" s="0" t="n">
        <v>464</v>
      </c>
      <c r="H75" s="0" t="n">
        <v>103</v>
      </c>
      <c r="I75" s="0" t="n">
        <v>160</v>
      </c>
      <c r="J75" s="0" t="n">
        <v>582</v>
      </c>
      <c r="K75" s="0" t="n">
        <v>958</v>
      </c>
      <c r="L75" s="15" t="s">
        <v>80</v>
      </c>
      <c r="M75" s="0" t="n">
        <v>8</v>
      </c>
      <c r="N75" s="16" t="n">
        <f aca="false">I75*K75</f>
        <v>153280</v>
      </c>
      <c r="O75" s="16" t="n">
        <f aca="false">I75*(K75-J75)</f>
        <v>60160</v>
      </c>
      <c r="P75" s="15" t="n">
        <f aca="false">K75-J75</f>
        <v>376</v>
      </c>
      <c r="Q75" s="0" t="str">
        <f aca="false">IF(G75=0,"Out of stock",IF(G75&lt;H75,"Understocked",IF(G75&gt;Summary!$B$6*H75,"Overstocked","Healthy")))</f>
        <v>Overstocked</v>
      </c>
      <c r="R75" s="0" t="str">
        <f aca="false">IF(I75&gt;=Summary!$B$7,"Fast",IF(I75&lt;Summary!$B$8,"Slow","Medium"))</f>
        <v>Medium</v>
      </c>
      <c r="S75" s="15" t="n">
        <f aca="false">IF(M75&gt;Summary!$B$5,1,0)</f>
        <v>1</v>
      </c>
      <c r="T75" s="16" t="n">
        <f aca="false">IF(Q75="Overstocked",(G75-Summary!$B$6*H75)*J75,0)</f>
        <v>30264</v>
      </c>
    </row>
    <row r="76" customFormat="false" ht="15" hidden="false" customHeight="false" outlineLevel="0" collapsed="false">
      <c r="A76" s="0" t="s">
        <v>174</v>
      </c>
      <c r="B76" s="0" t="s">
        <v>123</v>
      </c>
      <c r="C76" s="0" t="s">
        <v>104</v>
      </c>
      <c r="D76" s="0" t="s">
        <v>102</v>
      </c>
      <c r="E76" s="14" t="n">
        <v>45088</v>
      </c>
      <c r="F76" s="14" t="n">
        <v>45097</v>
      </c>
      <c r="G76" s="0" t="n">
        <v>473</v>
      </c>
      <c r="H76" s="0" t="n">
        <v>69</v>
      </c>
      <c r="I76" s="0" t="n">
        <v>79</v>
      </c>
      <c r="J76" s="0" t="n">
        <v>854</v>
      </c>
      <c r="K76" s="0" t="n">
        <v>1141</v>
      </c>
      <c r="L76" s="15" t="s">
        <v>93</v>
      </c>
      <c r="M76" s="0" t="n">
        <v>9</v>
      </c>
      <c r="N76" s="16" t="n">
        <f aca="false">I76*K76</f>
        <v>90139</v>
      </c>
      <c r="O76" s="16" t="n">
        <f aca="false">I76*(K76-J76)</f>
        <v>22673</v>
      </c>
      <c r="P76" s="15" t="n">
        <f aca="false">K76-J76</f>
        <v>287</v>
      </c>
      <c r="Q76" s="0" t="str">
        <f aca="false">IF(G76=0,"Out of stock",IF(G76&lt;H76,"Understocked",IF(G76&gt;Summary!$B$6*H76,"Overstocked","Healthy")))</f>
        <v>Overstocked</v>
      </c>
      <c r="R76" s="0" t="str">
        <f aca="false">IF(I76&gt;=Summary!$B$7,"Fast",IF(I76&lt;Summary!$B$8,"Slow","Medium"))</f>
        <v>Slow</v>
      </c>
      <c r="S76" s="15" t="n">
        <f aca="false">IF(M76&gt;Summary!$B$5,1,0)</f>
        <v>1</v>
      </c>
      <c r="T76" s="16" t="n">
        <f aca="false">IF(Q76="Overstocked",(G76-Summary!$B$6*H76)*J76,0)</f>
        <v>168238</v>
      </c>
    </row>
    <row r="77" customFormat="false" ht="15" hidden="false" customHeight="false" outlineLevel="0" collapsed="false">
      <c r="A77" s="0" t="s">
        <v>175</v>
      </c>
      <c r="B77" s="0" t="s">
        <v>89</v>
      </c>
      <c r="C77" s="0" t="s">
        <v>104</v>
      </c>
      <c r="D77" s="0" t="s">
        <v>90</v>
      </c>
      <c r="E77" s="14" t="n">
        <v>45029</v>
      </c>
      <c r="F77" s="14" t="n">
        <v>45039</v>
      </c>
      <c r="G77" s="0" t="n">
        <v>199</v>
      </c>
      <c r="H77" s="0" t="n">
        <v>56</v>
      </c>
      <c r="I77" s="0" t="n">
        <v>180</v>
      </c>
      <c r="J77" s="0" t="n">
        <v>742</v>
      </c>
      <c r="K77" s="0" t="n">
        <v>825</v>
      </c>
      <c r="L77" s="15" t="s">
        <v>93</v>
      </c>
      <c r="M77" s="0" t="n">
        <v>10</v>
      </c>
      <c r="N77" s="16" t="n">
        <f aca="false">I77*K77</f>
        <v>148500</v>
      </c>
      <c r="O77" s="16" t="n">
        <f aca="false">I77*(K77-J77)</f>
        <v>14940</v>
      </c>
      <c r="P77" s="15" t="n">
        <f aca="false">K77-J77</f>
        <v>83</v>
      </c>
      <c r="Q77" s="0" t="str">
        <f aca="false">IF(G77=0,"Out of stock",IF(G77&lt;H77,"Understocked",IF(G77&gt;Summary!$B$6*H77,"Overstocked","Healthy")))</f>
        <v>Healthy</v>
      </c>
      <c r="R77" s="0" t="str">
        <f aca="false">IF(I77&gt;=Summary!$B$7,"Fast",IF(I77&lt;Summary!$B$8,"Slow","Medium"))</f>
        <v>Medium</v>
      </c>
      <c r="S77" s="15" t="n">
        <f aca="false">IF(M77&gt;Summary!$B$5,1,0)</f>
        <v>1</v>
      </c>
      <c r="T77" s="16" t="n">
        <f aca="false">IF(Q77="Overstocked",(G77-Summary!$B$6*H77)*J77,0)</f>
        <v>0</v>
      </c>
    </row>
    <row r="78" customFormat="false" ht="15" hidden="false" customHeight="false" outlineLevel="0" collapsed="false">
      <c r="A78" s="0" t="s">
        <v>176</v>
      </c>
      <c r="B78" s="0" t="s">
        <v>111</v>
      </c>
      <c r="C78" s="0" t="s">
        <v>104</v>
      </c>
      <c r="D78" s="0" t="s">
        <v>79</v>
      </c>
      <c r="E78" s="14" t="n">
        <v>45004</v>
      </c>
      <c r="F78" s="14" t="n">
        <v>45005</v>
      </c>
      <c r="G78" s="0" t="n">
        <v>189</v>
      </c>
      <c r="H78" s="0" t="n">
        <v>132</v>
      </c>
      <c r="I78" s="0" t="n">
        <v>276</v>
      </c>
      <c r="J78" s="0" t="n">
        <v>845</v>
      </c>
      <c r="K78" s="0" t="n">
        <v>1020</v>
      </c>
      <c r="L78" s="15" t="s">
        <v>97</v>
      </c>
      <c r="M78" s="0" t="n">
        <v>1</v>
      </c>
      <c r="N78" s="16" t="n">
        <f aca="false">I78*K78</f>
        <v>281520</v>
      </c>
      <c r="O78" s="16" t="n">
        <f aca="false">I78*(K78-J78)</f>
        <v>48300</v>
      </c>
      <c r="P78" s="15" t="n">
        <f aca="false">K78-J78</f>
        <v>175</v>
      </c>
      <c r="Q78" s="0" t="str">
        <f aca="false">IF(G78=0,"Out of stock",IF(G78&lt;H78,"Understocked",IF(G78&gt;Summary!$B$6*H78,"Overstocked","Healthy")))</f>
        <v>Healthy</v>
      </c>
      <c r="R78" s="0" t="str">
        <f aca="false">IF(I78&gt;=Summary!$B$7,"Fast",IF(I78&lt;Summary!$B$8,"Slow","Medium"))</f>
        <v>Fast</v>
      </c>
      <c r="S78" s="15" t="n">
        <f aca="false">IF(M78&gt;Summary!$B$5,1,0)</f>
        <v>0</v>
      </c>
      <c r="T78" s="16" t="n">
        <f aca="false">IF(Q78="Overstocked",(G78-Summary!$B$6*H78)*J78,0)</f>
        <v>0</v>
      </c>
    </row>
    <row r="79" customFormat="false" ht="15" hidden="false" customHeight="false" outlineLevel="0" collapsed="false">
      <c r="A79" s="0" t="s">
        <v>177</v>
      </c>
      <c r="B79" s="0" t="s">
        <v>115</v>
      </c>
      <c r="C79" s="0" t="s">
        <v>104</v>
      </c>
      <c r="D79" s="0" t="s">
        <v>102</v>
      </c>
      <c r="E79" s="14" t="n">
        <v>45000</v>
      </c>
      <c r="F79" s="14" t="n">
        <v>45004</v>
      </c>
      <c r="G79" s="0" t="n">
        <v>14</v>
      </c>
      <c r="H79" s="0" t="n">
        <v>88</v>
      </c>
      <c r="I79" s="0" t="n">
        <v>235</v>
      </c>
      <c r="J79" s="0" t="n">
        <v>812</v>
      </c>
      <c r="K79" s="0" t="n">
        <v>1308</v>
      </c>
      <c r="L79" s="15" t="s">
        <v>97</v>
      </c>
      <c r="M79" s="0" t="n">
        <v>4</v>
      </c>
      <c r="N79" s="16" t="n">
        <f aca="false">I79*K79</f>
        <v>307380</v>
      </c>
      <c r="O79" s="16" t="n">
        <f aca="false">I79*(K79-J79)</f>
        <v>116560</v>
      </c>
      <c r="P79" s="15" t="n">
        <f aca="false">K79-J79</f>
        <v>496</v>
      </c>
      <c r="Q79" s="0" t="str">
        <f aca="false">IF(G79=0,"Out of stock",IF(G79&lt;H79,"Understocked",IF(G79&gt;Summary!$B$6*H79,"Overstocked","Healthy")))</f>
        <v>Understocked</v>
      </c>
      <c r="R79" s="0" t="str">
        <f aca="false">IF(I79&gt;=Summary!$B$7,"Fast",IF(I79&lt;Summary!$B$8,"Slow","Medium"))</f>
        <v>Fast</v>
      </c>
      <c r="S79" s="15" t="n">
        <f aca="false">IF(M79&gt;Summary!$B$5,1,0)</f>
        <v>0</v>
      </c>
      <c r="T79" s="16" t="n">
        <f aca="false">IF(Q79="Overstocked",(G79-Summary!$B$6*H79)*J79,0)</f>
        <v>0</v>
      </c>
    </row>
    <row r="80" customFormat="false" ht="15" hidden="false" customHeight="false" outlineLevel="0" collapsed="false">
      <c r="A80" s="0" t="s">
        <v>178</v>
      </c>
      <c r="B80" s="0" t="s">
        <v>123</v>
      </c>
      <c r="C80" s="0" t="s">
        <v>78</v>
      </c>
      <c r="D80" s="0" t="s">
        <v>90</v>
      </c>
      <c r="E80" s="14" t="n">
        <v>45461</v>
      </c>
      <c r="F80" s="14" t="n">
        <v>45471</v>
      </c>
      <c r="G80" s="0" t="n">
        <v>30</v>
      </c>
      <c r="H80" s="0" t="n">
        <v>62</v>
      </c>
      <c r="I80" s="0" t="n">
        <v>70</v>
      </c>
      <c r="J80" s="0" t="n">
        <v>658</v>
      </c>
      <c r="K80" s="0" t="n">
        <v>799</v>
      </c>
      <c r="L80" s="15" t="s">
        <v>97</v>
      </c>
      <c r="M80" s="0" t="n">
        <v>10</v>
      </c>
      <c r="N80" s="16" t="n">
        <f aca="false">I80*K80</f>
        <v>55930</v>
      </c>
      <c r="O80" s="16" t="n">
        <f aca="false">I80*(K80-J80)</f>
        <v>9870</v>
      </c>
      <c r="P80" s="15" t="n">
        <f aca="false">K80-J80</f>
        <v>141</v>
      </c>
      <c r="Q80" s="0" t="str">
        <f aca="false">IF(G80=0,"Out of stock",IF(G80&lt;H80,"Understocked",IF(G80&gt;Summary!$B$6*H80,"Overstocked","Healthy")))</f>
        <v>Understocked</v>
      </c>
      <c r="R80" s="0" t="str">
        <f aca="false">IF(I80&gt;=Summary!$B$7,"Fast",IF(I80&lt;Summary!$B$8,"Slow","Medium"))</f>
        <v>Slow</v>
      </c>
      <c r="S80" s="15" t="n">
        <f aca="false">IF(M80&gt;Summary!$B$5,1,0)</f>
        <v>1</v>
      </c>
      <c r="T80" s="16" t="n">
        <f aca="false">IF(Q80="Overstocked",(G80-Summary!$B$6*H80)*J80,0)</f>
        <v>0</v>
      </c>
    </row>
    <row r="81" customFormat="false" ht="15" hidden="false" customHeight="false" outlineLevel="0" collapsed="false">
      <c r="A81" s="0" t="s">
        <v>179</v>
      </c>
      <c r="B81" s="0" t="s">
        <v>115</v>
      </c>
      <c r="C81" s="0" t="s">
        <v>78</v>
      </c>
      <c r="D81" s="0" t="s">
        <v>90</v>
      </c>
      <c r="E81" s="14" t="n">
        <v>45461</v>
      </c>
      <c r="F81" s="14" t="n">
        <v>45469</v>
      </c>
      <c r="G81" s="0" t="n">
        <v>71</v>
      </c>
      <c r="H81" s="0" t="n">
        <v>141</v>
      </c>
      <c r="I81" s="0" t="n">
        <v>174</v>
      </c>
      <c r="J81" s="0" t="n">
        <v>607</v>
      </c>
      <c r="K81" s="0" t="n">
        <v>875</v>
      </c>
      <c r="L81" s="15" t="s">
        <v>97</v>
      </c>
      <c r="M81" s="0" t="n">
        <v>8</v>
      </c>
      <c r="N81" s="16" t="n">
        <f aca="false">I81*K81</f>
        <v>152250</v>
      </c>
      <c r="O81" s="16" t="n">
        <f aca="false">I81*(K81-J81)</f>
        <v>46632</v>
      </c>
      <c r="P81" s="15" t="n">
        <f aca="false">K81-J81</f>
        <v>268</v>
      </c>
      <c r="Q81" s="0" t="str">
        <f aca="false">IF(G81=0,"Out of stock",IF(G81&lt;H81,"Understocked",IF(G81&gt;Summary!$B$6*H81,"Overstocked","Healthy")))</f>
        <v>Understocked</v>
      </c>
      <c r="R81" s="0" t="str">
        <f aca="false">IF(I81&gt;=Summary!$B$7,"Fast",IF(I81&lt;Summary!$B$8,"Slow","Medium"))</f>
        <v>Medium</v>
      </c>
      <c r="S81" s="15" t="n">
        <f aca="false">IF(M81&gt;Summary!$B$5,1,0)</f>
        <v>1</v>
      </c>
      <c r="T81" s="16" t="n">
        <f aca="false">IF(Q81="Overstocked",(G81-Summary!$B$6*H81)*J81,0)</f>
        <v>0</v>
      </c>
    </row>
    <row r="82" customFormat="false" ht="15" hidden="false" customHeight="false" outlineLevel="0" collapsed="false">
      <c r="A82" s="0" t="s">
        <v>180</v>
      </c>
      <c r="B82" s="0" t="s">
        <v>113</v>
      </c>
      <c r="C82" s="0" t="s">
        <v>96</v>
      </c>
      <c r="D82" s="0" t="s">
        <v>79</v>
      </c>
      <c r="E82" s="14" t="n">
        <v>45351</v>
      </c>
      <c r="F82" s="14" t="n">
        <v>45360</v>
      </c>
      <c r="G82" s="0" t="n">
        <v>373</v>
      </c>
      <c r="H82" s="0" t="n">
        <v>64</v>
      </c>
      <c r="I82" s="0" t="n">
        <v>107</v>
      </c>
      <c r="J82" s="0" t="n">
        <v>1233</v>
      </c>
      <c r="K82" s="0" t="n">
        <v>1638</v>
      </c>
      <c r="L82" s="15" t="s">
        <v>93</v>
      </c>
      <c r="M82" s="0" t="n">
        <v>9</v>
      </c>
      <c r="N82" s="16" t="n">
        <f aca="false">I82*K82</f>
        <v>175266</v>
      </c>
      <c r="O82" s="16" t="n">
        <f aca="false">I82*(K82-J82)</f>
        <v>43335</v>
      </c>
      <c r="P82" s="15" t="n">
        <f aca="false">K82-J82</f>
        <v>405</v>
      </c>
      <c r="Q82" s="0" t="str">
        <f aca="false">IF(G82=0,"Out of stock",IF(G82&lt;H82,"Understocked",IF(G82&gt;Summary!$B$6*H82,"Overstocked","Healthy")))</f>
        <v>Overstocked</v>
      </c>
      <c r="R82" s="0" t="str">
        <f aca="false">IF(I82&gt;=Summary!$B$7,"Fast",IF(I82&lt;Summary!$B$8,"Slow","Medium"))</f>
        <v>Medium</v>
      </c>
      <c r="S82" s="15" t="n">
        <f aca="false">IF(M82&gt;Summary!$B$5,1,0)</f>
        <v>1</v>
      </c>
      <c r="T82" s="16" t="n">
        <f aca="false">IF(Q82="Overstocked",(G82-Summary!$B$6*H82)*J82,0)</f>
        <v>144261</v>
      </c>
    </row>
    <row r="83" customFormat="false" ht="15" hidden="false" customHeight="false" outlineLevel="0" collapsed="false">
      <c r="A83" s="0" t="s">
        <v>181</v>
      </c>
      <c r="B83" s="0" t="s">
        <v>89</v>
      </c>
      <c r="C83" s="0" t="s">
        <v>96</v>
      </c>
      <c r="D83" s="0" t="s">
        <v>86</v>
      </c>
      <c r="E83" s="14" t="n">
        <v>45142</v>
      </c>
      <c r="F83" s="14" t="n">
        <v>45143</v>
      </c>
      <c r="G83" s="0" t="n">
        <v>463</v>
      </c>
      <c r="H83" s="0" t="n">
        <v>68</v>
      </c>
      <c r="I83" s="0" t="n">
        <v>155</v>
      </c>
      <c r="J83" s="0" t="n">
        <v>855</v>
      </c>
      <c r="K83" s="0" t="n">
        <v>1237</v>
      </c>
      <c r="L83" s="15" t="s">
        <v>93</v>
      </c>
      <c r="M83" s="0" t="n">
        <v>1</v>
      </c>
      <c r="N83" s="16" t="n">
        <f aca="false">I83*K83</f>
        <v>191735</v>
      </c>
      <c r="O83" s="16" t="n">
        <f aca="false">I83*(K83-J83)</f>
        <v>59210</v>
      </c>
      <c r="P83" s="15" t="n">
        <f aca="false">K83-J83</f>
        <v>382</v>
      </c>
      <c r="Q83" s="0" t="str">
        <f aca="false">IF(G83=0,"Out of stock",IF(G83&lt;H83,"Understocked",IF(G83&gt;Summary!$B$6*H83,"Overstocked","Healthy")))</f>
        <v>Overstocked</v>
      </c>
      <c r="R83" s="0" t="str">
        <f aca="false">IF(I83&gt;=Summary!$B$7,"Fast",IF(I83&lt;Summary!$B$8,"Slow","Medium"))</f>
        <v>Medium</v>
      </c>
      <c r="S83" s="15" t="n">
        <f aca="false">IF(M83&gt;Summary!$B$5,1,0)</f>
        <v>0</v>
      </c>
      <c r="T83" s="16" t="n">
        <f aca="false">IF(Q83="Overstocked",(G83-Summary!$B$6*H83)*J83,0)</f>
        <v>163305</v>
      </c>
    </row>
    <row r="84" customFormat="false" ht="15" hidden="false" customHeight="false" outlineLevel="0" collapsed="false">
      <c r="A84" s="0" t="s">
        <v>182</v>
      </c>
      <c r="B84" s="0" t="s">
        <v>111</v>
      </c>
      <c r="C84" s="0" t="s">
        <v>78</v>
      </c>
      <c r="D84" s="0" t="s">
        <v>92</v>
      </c>
      <c r="E84" s="14" t="n">
        <v>45018</v>
      </c>
      <c r="F84" s="14" t="n">
        <v>45024</v>
      </c>
      <c r="G84" s="0" t="n">
        <v>301</v>
      </c>
      <c r="H84" s="0" t="n">
        <v>60</v>
      </c>
      <c r="I84" s="0" t="n">
        <v>300</v>
      </c>
      <c r="J84" s="0" t="n">
        <v>457</v>
      </c>
      <c r="K84" s="0" t="n">
        <v>516</v>
      </c>
      <c r="L84" s="15" t="s">
        <v>82</v>
      </c>
      <c r="M84" s="0" t="n">
        <v>6</v>
      </c>
      <c r="N84" s="16" t="n">
        <f aca="false">I84*K84</f>
        <v>154800</v>
      </c>
      <c r="O84" s="16" t="n">
        <f aca="false">I84*(K84-J84)</f>
        <v>17700</v>
      </c>
      <c r="P84" s="15" t="n">
        <f aca="false">K84-J84</f>
        <v>59</v>
      </c>
      <c r="Q84" s="0" t="str">
        <f aca="false">IF(G84=0,"Out of stock",IF(G84&lt;H84,"Understocked",IF(G84&gt;Summary!$B$6*H84,"Overstocked","Healthy")))</f>
        <v>Overstocked</v>
      </c>
      <c r="R84" s="0" t="str">
        <f aca="false">IF(I84&gt;=Summary!$B$7,"Fast",IF(I84&lt;Summary!$B$8,"Slow","Medium"))</f>
        <v>Fast</v>
      </c>
      <c r="S84" s="15" t="n">
        <f aca="false">IF(M84&gt;Summary!$B$5,1,0)</f>
        <v>0</v>
      </c>
      <c r="T84" s="16" t="n">
        <f aca="false">IF(Q84="Overstocked",(G84-Summary!$B$6*H84)*J84,0)</f>
        <v>27877</v>
      </c>
    </row>
    <row r="85" customFormat="false" ht="15" hidden="false" customHeight="false" outlineLevel="0" collapsed="false">
      <c r="A85" s="0" t="s">
        <v>183</v>
      </c>
      <c r="B85" s="0" t="s">
        <v>113</v>
      </c>
      <c r="C85" s="0" t="s">
        <v>96</v>
      </c>
      <c r="D85" s="0" t="s">
        <v>92</v>
      </c>
      <c r="E85" s="14" t="n">
        <v>45000</v>
      </c>
      <c r="F85" s="14" t="n">
        <v>45006</v>
      </c>
      <c r="G85" s="0" t="n">
        <v>55</v>
      </c>
      <c r="H85" s="0" t="n">
        <v>102</v>
      </c>
      <c r="I85" s="0" t="n">
        <v>68</v>
      </c>
      <c r="J85" s="0" t="n">
        <v>1411</v>
      </c>
      <c r="K85" s="0" t="n">
        <v>1546</v>
      </c>
      <c r="L85" s="15" t="s">
        <v>82</v>
      </c>
      <c r="M85" s="0" t="n">
        <v>6</v>
      </c>
      <c r="N85" s="16" t="n">
        <f aca="false">I85*K85</f>
        <v>105128</v>
      </c>
      <c r="O85" s="16" t="n">
        <f aca="false">I85*(K85-J85)</f>
        <v>9180</v>
      </c>
      <c r="P85" s="15" t="n">
        <f aca="false">K85-J85</f>
        <v>135</v>
      </c>
      <c r="Q85" s="0" t="str">
        <f aca="false">IF(G85=0,"Out of stock",IF(G85&lt;H85,"Understocked",IF(G85&gt;Summary!$B$6*H85,"Overstocked","Healthy")))</f>
        <v>Understocked</v>
      </c>
      <c r="R85" s="0" t="str">
        <f aca="false">IF(I85&gt;=Summary!$B$7,"Fast",IF(I85&lt;Summary!$B$8,"Slow","Medium"))</f>
        <v>Slow</v>
      </c>
      <c r="S85" s="15" t="n">
        <f aca="false">IF(M85&gt;Summary!$B$5,1,0)</f>
        <v>0</v>
      </c>
      <c r="T85" s="16" t="n">
        <f aca="false">IF(Q85="Overstocked",(G85-Summary!$B$6*H85)*J85,0)</f>
        <v>0</v>
      </c>
    </row>
    <row r="86" customFormat="false" ht="15" hidden="false" customHeight="false" outlineLevel="0" collapsed="false">
      <c r="A86" s="0" t="s">
        <v>184</v>
      </c>
      <c r="B86" s="0" t="s">
        <v>89</v>
      </c>
      <c r="C86" s="0" t="s">
        <v>104</v>
      </c>
      <c r="D86" s="0" t="s">
        <v>92</v>
      </c>
      <c r="E86" s="14" t="n">
        <v>44956</v>
      </c>
      <c r="F86" s="14" t="n">
        <v>44966</v>
      </c>
      <c r="G86" s="0" t="n">
        <v>134</v>
      </c>
      <c r="H86" s="0" t="n">
        <v>62</v>
      </c>
      <c r="I86" s="0" t="n">
        <v>22</v>
      </c>
      <c r="J86" s="0" t="n">
        <v>309</v>
      </c>
      <c r="K86" s="0" t="n">
        <v>725</v>
      </c>
      <c r="L86" s="15" t="s">
        <v>80</v>
      </c>
      <c r="M86" s="0" t="n">
        <v>10</v>
      </c>
      <c r="N86" s="16" t="n">
        <f aca="false">I86*K86</f>
        <v>15950</v>
      </c>
      <c r="O86" s="16" t="n">
        <f aca="false">I86*(K86-J86)</f>
        <v>9152</v>
      </c>
      <c r="P86" s="15" t="n">
        <f aca="false">K86-J86</f>
        <v>416</v>
      </c>
      <c r="Q86" s="0" t="str">
        <f aca="false">IF(G86=0,"Out of stock",IF(G86&lt;H86,"Understocked",IF(G86&gt;Summary!$B$6*H86,"Overstocked","Healthy")))</f>
        <v>Healthy</v>
      </c>
      <c r="R86" s="0" t="str">
        <f aca="false">IF(I86&gt;=Summary!$B$7,"Fast",IF(I86&lt;Summary!$B$8,"Slow","Medium"))</f>
        <v>Slow</v>
      </c>
      <c r="S86" s="15" t="n">
        <f aca="false">IF(M86&gt;Summary!$B$5,1,0)</f>
        <v>1</v>
      </c>
      <c r="T86" s="16" t="n">
        <f aca="false">IF(Q86="Overstocked",(G86-Summary!$B$6*H86)*J86,0)</f>
        <v>0</v>
      </c>
    </row>
    <row r="87" customFormat="false" ht="15" hidden="false" customHeight="false" outlineLevel="0" collapsed="false">
      <c r="A87" s="0" t="s">
        <v>185</v>
      </c>
      <c r="B87" s="0" t="s">
        <v>84</v>
      </c>
      <c r="C87" s="0" t="s">
        <v>78</v>
      </c>
      <c r="D87" s="0" t="s">
        <v>102</v>
      </c>
      <c r="E87" s="14" t="n">
        <v>44980</v>
      </c>
      <c r="F87" s="14" t="n">
        <v>44982</v>
      </c>
      <c r="G87" s="0" t="n">
        <v>346</v>
      </c>
      <c r="H87" s="0" t="n">
        <v>139</v>
      </c>
      <c r="I87" s="0" t="n">
        <v>266</v>
      </c>
      <c r="J87" s="0" t="n">
        <v>518</v>
      </c>
      <c r="K87" s="0" t="n">
        <v>856</v>
      </c>
      <c r="L87" s="15" t="s">
        <v>93</v>
      </c>
      <c r="M87" s="0" t="n">
        <v>2</v>
      </c>
      <c r="N87" s="16" t="n">
        <f aca="false">I87*K87</f>
        <v>227696</v>
      </c>
      <c r="O87" s="16" t="n">
        <f aca="false">I87*(K87-J87)</f>
        <v>89908</v>
      </c>
      <c r="P87" s="15" t="n">
        <f aca="false">K87-J87</f>
        <v>338</v>
      </c>
      <c r="Q87" s="0" t="str">
        <f aca="false">IF(G87=0,"Out of stock",IF(G87&lt;H87,"Understocked",IF(G87&gt;Summary!$B$6*H87,"Overstocked","Healthy")))</f>
        <v>Healthy</v>
      </c>
      <c r="R87" s="0" t="str">
        <f aca="false">IF(I87&gt;=Summary!$B$7,"Fast",IF(I87&lt;Summary!$B$8,"Slow","Medium"))</f>
        <v>Fast</v>
      </c>
      <c r="S87" s="15" t="n">
        <f aca="false">IF(M87&gt;Summary!$B$5,1,0)</f>
        <v>0</v>
      </c>
      <c r="T87" s="16" t="n">
        <f aca="false">IF(Q87="Overstocked",(G87-Summary!$B$6*H87)*J87,0)</f>
        <v>0</v>
      </c>
    </row>
    <row r="88" customFormat="false" ht="15" hidden="false" customHeight="false" outlineLevel="0" collapsed="false">
      <c r="A88" s="0" t="s">
        <v>186</v>
      </c>
      <c r="B88" s="0" t="s">
        <v>113</v>
      </c>
      <c r="C88" s="0" t="s">
        <v>85</v>
      </c>
      <c r="D88" s="0" t="s">
        <v>102</v>
      </c>
      <c r="E88" s="14" t="n">
        <v>45481</v>
      </c>
      <c r="F88" s="14" t="n">
        <v>45489</v>
      </c>
      <c r="G88" s="0" t="n">
        <v>228</v>
      </c>
      <c r="H88" s="0" t="n">
        <v>70</v>
      </c>
      <c r="I88" s="0" t="n">
        <v>184</v>
      </c>
      <c r="J88" s="0" t="n">
        <v>1354</v>
      </c>
      <c r="K88" s="0" t="n">
        <v>1559</v>
      </c>
      <c r="L88" s="15" t="s">
        <v>93</v>
      </c>
      <c r="M88" s="0" t="n">
        <v>8</v>
      </c>
      <c r="N88" s="16" t="n">
        <f aca="false">I88*K88</f>
        <v>286856</v>
      </c>
      <c r="O88" s="16" t="n">
        <f aca="false">I88*(K88-J88)</f>
        <v>37720</v>
      </c>
      <c r="P88" s="15" t="n">
        <f aca="false">K88-J88</f>
        <v>205</v>
      </c>
      <c r="Q88" s="0" t="str">
        <f aca="false">IF(G88=0,"Out of stock",IF(G88&lt;H88,"Understocked",IF(G88&gt;Summary!$B$6*H88,"Overstocked","Healthy")))</f>
        <v>Healthy</v>
      </c>
      <c r="R88" s="0" t="str">
        <f aca="false">IF(I88&gt;=Summary!$B$7,"Fast",IF(I88&lt;Summary!$B$8,"Slow","Medium"))</f>
        <v>Medium</v>
      </c>
      <c r="S88" s="15" t="n">
        <f aca="false">IF(M88&gt;Summary!$B$5,1,0)</f>
        <v>1</v>
      </c>
      <c r="T88" s="16" t="n">
        <f aca="false">IF(Q88="Overstocked",(G88-Summary!$B$6*H88)*J88,0)</f>
        <v>0</v>
      </c>
    </row>
    <row r="89" customFormat="false" ht="15" hidden="false" customHeight="false" outlineLevel="0" collapsed="false">
      <c r="A89" s="0" t="s">
        <v>187</v>
      </c>
      <c r="B89" s="0" t="s">
        <v>115</v>
      </c>
      <c r="C89" s="0" t="s">
        <v>78</v>
      </c>
      <c r="D89" s="0" t="s">
        <v>92</v>
      </c>
      <c r="E89" s="14" t="n">
        <v>45518</v>
      </c>
      <c r="F89" s="14" t="n">
        <v>45524</v>
      </c>
      <c r="G89" s="0" t="n">
        <v>395</v>
      </c>
      <c r="H89" s="0" t="n">
        <v>136</v>
      </c>
      <c r="I89" s="0" t="n">
        <v>27</v>
      </c>
      <c r="J89" s="0" t="n">
        <v>1491</v>
      </c>
      <c r="K89" s="0" t="n">
        <v>1791</v>
      </c>
      <c r="L89" s="15" t="s">
        <v>80</v>
      </c>
      <c r="M89" s="0" t="n">
        <v>6</v>
      </c>
      <c r="N89" s="16" t="n">
        <f aca="false">I89*K89</f>
        <v>48357</v>
      </c>
      <c r="O89" s="16" t="n">
        <f aca="false">I89*(K89-J89)</f>
        <v>8100</v>
      </c>
      <c r="P89" s="15" t="n">
        <f aca="false">K89-J89</f>
        <v>300</v>
      </c>
      <c r="Q89" s="0" t="str">
        <f aca="false">IF(G89=0,"Out of stock",IF(G89&lt;H89,"Understocked",IF(G89&gt;Summary!$B$6*H89,"Overstocked","Healthy")))</f>
        <v>Healthy</v>
      </c>
      <c r="R89" s="0" t="str">
        <f aca="false">IF(I89&gt;=Summary!$B$7,"Fast",IF(I89&lt;Summary!$B$8,"Slow","Medium"))</f>
        <v>Slow</v>
      </c>
      <c r="S89" s="15" t="n">
        <f aca="false">IF(M89&gt;Summary!$B$5,1,0)</f>
        <v>0</v>
      </c>
      <c r="T89" s="16" t="n">
        <f aca="false">IF(Q89="Overstocked",(G89-Summary!$B$6*H89)*J89,0)</f>
        <v>0</v>
      </c>
    </row>
    <row r="90" customFormat="false" ht="15" hidden="false" customHeight="false" outlineLevel="0" collapsed="false">
      <c r="A90" s="0" t="s">
        <v>188</v>
      </c>
      <c r="B90" s="0" t="s">
        <v>123</v>
      </c>
      <c r="C90" s="0" t="s">
        <v>85</v>
      </c>
      <c r="D90" s="0" t="s">
        <v>86</v>
      </c>
      <c r="E90" s="14" t="n">
        <v>45032</v>
      </c>
      <c r="F90" s="14" t="n">
        <v>45034</v>
      </c>
      <c r="G90" s="0" t="n">
        <v>80</v>
      </c>
      <c r="H90" s="0" t="n">
        <v>146</v>
      </c>
      <c r="I90" s="0" t="n">
        <v>124</v>
      </c>
      <c r="J90" s="0" t="n">
        <v>961</v>
      </c>
      <c r="K90" s="0" t="n">
        <v>1384</v>
      </c>
      <c r="L90" s="15" t="s">
        <v>93</v>
      </c>
      <c r="M90" s="0" t="n">
        <v>2</v>
      </c>
      <c r="N90" s="16" t="n">
        <f aca="false">I90*K90</f>
        <v>171616</v>
      </c>
      <c r="O90" s="16" t="n">
        <f aca="false">I90*(K90-J90)</f>
        <v>52452</v>
      </c>
      <c r="P90" s="15" t="n">
        <f aca="false">K90-J90</f>
        <v>423</v>
      </c>
      <c r="Q90" s="0" t="str">
        <f aca="false">IF(G90=0,"Out of stock",IF(G90&lt;H90,"Understocked",IF(G90&gt;Summary!$B$6*H90,"Overstocked","Healthy")))</f>
        <v>Understocked</v>
      </c>
      <c r="R90" s="0" t="str">
        <f aca="false">IF(I90&gt;=Summary!$B$7,"Fast",IF(I90&lt;Summary!$B$8,"Slow","Medium"))</f>
        <v>Medium</v>
      </c>
      <c r="S90" s="15" t="n">
        <f aca="false">IF(M90&gt;Summary!$B$5,1,0)</f>
        <v>0</v>
      </c>
      <c r="T90" s="16" t="n">
        <f aca="false">IF(Q90="Overstocked",(G90-Summary!$B$6*H90)*J90,0)</f>
        <v>0</v>
      </c>
    </row>
    <row r="91" customFormat="false" ht="15" hidden="false" customHeight="false" outlineLevel="0" collapsed="false">
      <c r="A91" s="0" t="s">
        <v>189</v>
      </c>
      <c r="B91" s="0" t="s">
        <v>115</v>
      </c>
      <c r="C91" s="0" t="s">
        <v>104</v>
      </c>
      <c r="D91" s="0" t="s">
        <v>90</v>
      </c>
      <c r="E91" s="14" t="n">
        <v>45169</v>
      </c>
      <c r="F91" s="14" t="n">
        <v>45173</v>
      </c>
      <c r="G91" s="0" t="n">
        <v>331</v>
      </c>
      <c r="H91" s="0" t="n">
        <v>89</v>
      </c>
      <c r="I91" s="0" t="n">
        <v>39</v>
      </c>
      <c r="J91" s="0" t="n">
        <v>823</v>
      </c>
      <c r="K91" s="0" t="n">
        <v>1287</v>
      </c>
      <c r="L91" s="15" t="s">
        <v>97</v>
      </c>
      <c r="M91" s="0" t="n">
        <v>4</v>
      </c>
      <c r="N91" s="16" t="n">
        <f aca="false">I91*K91</f>
        <v>50193</v>
      </c>
      <c r="O91" s="16" t="n">
        <f aca="false">I91*(K91-J91)</f>
        <v>18096</v>
      </c>
      <c r="P91" s="15" t="n">
        <f aca="false">K91-J91</f>
        <v>464</v>
      </c>
      <c r="Q91" s="0" t="str">
        <f aca="false">IF(G91=0,"Out of stock",IF(G91&lt;H91,"Understocked",IF(G91&gt;Summary!$B$6*H91,"Overstocked","Healthy")))</f>
        <v>Healthy</v>
      </c>
      <c r="R91" s="0" t="str">
        <f aca="false">IF(I91&gt;=Summary!$B$7,"Fast",IF(I91&lt;Summary!$B$8,"Slow","Medium"))</f>
        <v>Slow</v>
      </c>
      <c r="S91" s="15" t="n">
        <f aca="false">IF(M91&gt;Summary!$B$5,1,0)</f>
        <v>0</v>
      </c>
      <c r="T91" s="16" t="n">
        <f aca="false">IF(Q91="Overstocked",(G91-Summary!$B$6*H91)*J91,0)</f>
        <v>0</v>
      </c>
    </row>
    <row r="92" customFormat="false" ht="15" hidden="false" customHeight="false" outlineLevel="0" collapsed="false">
      <c r="A92" s="0" t="s">
        <v>190</v>
      </c>
      <c r="B92" s="0" t="s">
        <v>107</v>
      </c>
      <c r="C92" s="0" t="s">
        <v>104</v>
      </c>
      <c r="D92" s="0" t="s">
        <v>92</v>
      </c>
      <c r="E92" s="14" t="n">
        <v>45035</v>
      </c>
      <c r="F92" s="14" t="n">
        <v>45039</v>
      </c>
      <c r="G92" s="0" t="n">
        <v>189</v>
      </c>
      <c r="H92" s="0" t="n">
        <v>75</v>
      </c>
      <c r="I92" s="0" t="n">
        <v>252</v>
      </c>
      <c r="J92" s="0" t="n">
        <v>719</v>
      </c>
      <c r="K92" s="0" t="n">
        <v>1068</v>
      </c>
      <c r="L92" s="15" t="s">
        <v>87</v>
      </c>
      <c r="M92" s="0" t="n">
        <v>4</v>
      </c>
      <c r="N92" s="16" t="n">
        <f aca="false">I92*K92</f>
        <v>269136</v>
      </c>
      <c r="O92" s="16" t="n">
        <f aca="false">I92*(K92-J92)</f>
        <v>87948</v>
      </c>
      <c r="P92" s="15" t="n">
        <f aca="false">K92-J92</f>
        <v>349</v>
      </c>
      <c r="Q92" s="0" t="str">
        <f aca="false">IF(G92=0,"Out of stock",IF(G92&lt;H92,"Understocked",IF(G92&gt;Summary!$B$6*H92,"Overstocked","Healthy")))</f>
        <v>Healthy</v>
      </c>
      <c r="R92" s="0" t="str">
        <f aca="false">IF(I92&gt;=Summary!$B$7,"Fast",IF(I92&lt;Summary!$B$8,"Slow","Medium"))</f>
        <v>Fast</v>
      </c>
      <c r="S92" s="15" t="n">
        <f aca="false">IF(M92&gt;Summary!$B$5,1,0)</f>
        <v>0</v>
      </c>
      <c r="T92" s="16" t="n">
        <f aca="false">IF(Q92="Overstocked",(G92-Summary!$B$6*H92)*J92,0)</f>
        <v>0</v>
      </c>
    </row>
    <row r="93" customFormat="false" ht="15" hidden="false" customHeight="false" outlineLevel="0" collapsed="false">
      <c r="A93" s="0" t="s">
        <v>191</v>
      </c>
      <c r="B93" s="0" t="s">
        <v>113</v>
      </c>
      <c r="C93" s="0" t="s">
        <v>96</v>
      </c>
      <c r="D93" s="0" t="s">
        <v>102</v>
      </c>
      <c r="E93" s="14" t="n">
        <v>45561</v>
      </c>
      <c r="F93" s="14" t="n">
        <v>45568</v>
      </c>
      <c r="G93" s="0" t="n">
        <v>410</v>
      </c>
      <c r="H93" s="0" t="n">
        <v>116</v>
      </c>
      <c r="I93" s="0" t="n">
        <v>31</v>
      </c>
      <c r="J93" s="0" t="n">
        <v>417</v>
      </c>
      <c r="K93" s="0" t="n">
        <v>813</v>
      </c>
      <c r="L93" s="15" t="s">
        <v>93</v>
      </c>
      <c r="M93" s="0" t="n">
        <v>7</v>
      </c>
      <c r="N93" s="16" t="n">
        <f aca="false">I93*K93</f>
        <v>25203</v>
      </c>
      <c r="O93" s="16" t="n">
        <f aca="false">I93*(K93-J93)</f>
        <v>12276</v>
      </c>
      <c r="P93" s="15" t="n">
        <f aca="false">K93-J93</f>
        <v>396</v>
      </c>
      <c r="Q93" s="0" t="str">
        <f aca="false">IF(G93=0,"Out of stock",IF(G93&lt;H93,"Understocked",IF(G93&gt;Summary!$B$6*H93,"Overstocked","Healthy")))</f>
        <v>Healthy</v>
      </c>
      <c r="R93" s="0" t="str">
        <f aca="false">IF(I93&gt;=Summary!$B$7,"Fast",IF(I93&lt;Summary!$B$8,"Slow","Medium"))</f>
        <v>Slow</v>
      </c>
      <c r="S93" s="15" t="n">
        <f aca="false">IF(M93&gt;Summary!$B$5,1,0)</f>
        <v>0</v>
      </c>
      <c r="T93" s="16" t="n">
        <f aca="false">IF(Q93="Overstocked",(G93-Summary!$B$6*H93)*J93,0)</f>
        <v>0</v>
      </c>
    </row>
    <row r="94" customFormat="false" ht="15" hidden="false" customHeight="false" outlineLevel="0" collapsed="false">
      <c r="A94" s="0" t="s">
        <v>192</v>
      </c>
      <c r="B94" s="0" t="s">
        <v>95</v>
      </c>
      <c r="C94" s="0" t="s">
        <v>96</v>
      </c>
      <c r="D94" s="0" t="s">
        <v>102</v>
      </c>
      <c r="E94" s="14" t="n">
        <v>45559</v>
      </c>
      <c r="F94" s="14" t="n">
        <v>45564</v>
      </c>
      <c r="G94" s="0" t="n">
        <v>381</v>
      </c>
      <c r="H94" s="0" t="n">
        <v>108</v>
      </c>
      <c r="I94" s="0" t="n">
        <v>262</v>
      </c>
      <c r="J94" s="0" t="n">
        <v>804</v>
      </c>
      <c r="K94" s="0" t="n">
        <v>1251</v>
      </c>
      <c r="L94" s="15" t="s">
        <v>82</v>
      </c>
      <c r="M94" s="0" t="n">
        <v>5</v>
      </c>
      <c r="N94" s="16" t="n">
        <f aca="false">I94*K94</f>
        <v>327762</v>
      </c>
      <c r="O94" s="16" t="n">
        <f aca="false">I94*(K94-J94)</f>
        <v>117114</v>
      </c>
      <c r="P94" s="15" t="n">
        <f aca="false">K94-J94</f>
        <v>447</v>
      </c>
      <c r="Q94" s="0" t="str">
        <f aca="false">IF(G94=0,"Out of stock",IF(G94&lt;H94,"Understocked",IF(G94&gt;Summary!$B$6*H94,"Overstocked","Healthy")))</f>
        <v>Healthy</v>
      </c>
      <c r="R94" s="0" t="str">
        <f aca="false">IF(I94&gt;=Summary!$B$7,"Fast",IF(I94&lt;Summary!$B$8,"Slow","Medium"))</f>
        <v>Fast</v>
      </c>
      <c r="S94" s="15" t="n">
        <f aca="false">IF(M94&gt;Summary!$B$5,1,0)</f>
        <v>0</v>
      </c>
      <c r="T94" s="16" t="n">
        <f aca="false">IF(Q94="Overstocked",(G94-Summary!$B$6*H94)*J94,0)</f>
        <v>0</v>
      </c>
    </row>
    <row r="95" customFormat="false" ht="15" hidden="false" customHeight="false" outlineLevel="0" collapsed="false">
      <c r="A95" s="0" t="s">
        <v>193</v>
      </c>
      <c r="B95" s="0" t="s">
        <v>115</v>
      </c>
      <c r="C95" s="0" t="s">
        <v>96</v>
      </c>
      <c r="D95" s="0" t="s">
        <v>90</v>
      </c>
      <c r="E95" s="14" t="n">
        <v>45050</v>
      </c>
      <c r="F95" s="14" t="n">
        <v>45051</v>
      </c>
      <c r="G95" s="0" t="n">
        <v>349</v>
      </c>
      <c r="H95" s="0" t="n">
        <v>83</v>
      </c>
      <c r="I95" s="0" t="n">
        <v>229</v>
      </c>
      <c r="J95" s="0" t="n">
        <v>415</v>
      </c>
      <c r="K95" s="0" t="n">
        <v>671</v>
      </c>
      <c r="L95" s="15" t="s">
        <v>80</v>
      </c>
      <c r="M95" s="0" t="n">
        <v>1</v>
      </c>
      <c r="N95" s="16" t="n">
        <f aca="false">I95*K95</f>
        <v>153659</v>
      </c>
      <c r="O95" s="16" t="n">
        <f aca="false">I95*(K95-J95)</f>
        <v>58624</v>
      </c>
      <c r="P95" s="15" t="n">
        <f aca="false">K95-J95</f>
        <v>256</v>
      </c>
      <c r="Q95" s="0" t="str">
        <f aca="false">IF(G95=0,"Out of stock",IF(G95&lt;H95,"Understocked",IF(G95&gt;Summary!$B$6*H95,"Overstocked","Healthy")))</f>
        <v>Overstocked</v>
      </c>
      <c r="R95" s="0" t="str">
        <f aca="false">IF(I95&gt;=Summary!$B$7,"Fast",IF(I95&lt;Summary!$B$8,"Slow","Medium"))</f>
        <v>Fast</v>
      </c>
      <c r="S95" s="15" t="n">
        <f aca="false">IF(M95&gt;Summary!$B$5,1,0)</f>
        <v>0</v>
      </c>
      <c r="T95" s="16" t="n">
        <f aca="false">IF(Q95="Overstocked",(G95-Summary!$B$6*H95)*J95,0)</f>
        <v>7055</v>
      </c>
    </row>
    <row r="96" customFormat="false" ht="15" hidden="false" customHeight="false" outlineLevel="0" collapsed="false">
      <c r="A96" s="0" t="s">
        <v>194</v>
      </c>
      <c r="B96" s="0" t="s">
        <v>89</v>
      </c>
      <c r="C96" s="0" t="s">
        <v>96</v>
      </c>
      <c r="D96" s="0" t="s">
        <v>92</v>
      </c>
      <c r="E96" s="14" t="n">
        <v>45036</v>
      </c>
      <c r="F96" s="14" t="n">
        <v>45038</v>
      </c>
      <c r="G96" s="0" t="n">
        <v>393</v>
      </c>
      <c r="H96" s="0" t="n">
        <v>63</v>
      </c>
      <c r="I96" s="0" t="n">
        <v>189</v>
      </c>
      <c r="J96" s="0" t="n">
        <v>1632</v>
      </c>
      <c r="K96" s="0" t="n">
        <v>1701</v>
      </c>
      <c r="L96" s="15" t="s">
        <v>87</v>
      </c>
      <c r="M96" s="0" t="n">
        <v>2</v>
      </c>
      <c r="N96" s="16" t="n">
        <f aca="false">I96*K96</f>
        <v>321489</v>
      </c>
      <c r="O96" s="16" t="n">
        <f aca="false">I96*(K96-J96)</f>
        <v>13041</v>
      </c>
      <c r="P96" s="15" t="n">
        <f aca="false">K96-J96</f>
        <v>69</v>
      </c>
      <c r="Q96" s="0" t="str">
        <f aca="false">IF(G96=0,"Out of stock",IF(G96&lt;H96,"Understocked",IF(G96&gt;Summary!$B$6*H96,"Overstocked","Healthy")))</f>
        <v>Overstocked</v>
      </c>
      <c r="R96" s="0" t="str">
        <f aca="false">IF(I96&gt;=Summary!$B$7,"Fast",IF(I96&lt;Summary!$B$8,"Slow","Medium"))</f>
        <v>Medium</v>
      </c>
      <c r="S96" s="15" t="n">
        <f aca="false">IF(M96&gt;Summary!$B$5,1,0)</f>
        <v>0</v>
      </c>
      <c r="T96" s="16" t="n">
        <f aca="false">IF(Q96="Overstocked",(G96-Summary!$B$6*H96)*J96,0)</f>
        <v>230112</v>
      </c>
    </row>
    <row r="97" customFormat="false" ht="15" hidden="false" customHeight="false" outlineLevel="0" collapsed="false">
      <c r="A97" s="0" t="s">
        <v>195</v>
      </c>
      <c r="B97" s="0" t="s">
        <v>89</v>
      </c>
      <c r="C97" s="0" t="s">
        <v>85</v>
      </c>
      <c r="D97" s="0" t="s">
        <v>79</v>
      </c>
      <c r="E97" s="14" t="n">
        <v>45560</v>
      </c>
      <c r="F97" s="14" t="n">
        <v>45568</v>
      </c>
      <c r="G97" s="0" t="n">
        <v>458</v>
      </c>
      <c r="H97" s="0" t="n">
        <v>95</v>
      </c>
      <c r="I97" s="0" t="n">
        <v>57</v>
      </c>
      <c r="J97" s="0" t="n">
        <v>1362</v>
      </c>
      <c r="K97" s="0" t="n">
        <v>1817</v>
      </c>
      <c r="L97" s="15" t="s">
        <v>87</v>
      </c>
      <c r="M97" s="0" t="n">
        <v>8</v>
      </c>
      <c r="N97" s="16" t="n">
        <f aca="false">I97*K97</f>
        <v>103569</v>
      </c>
      <c r="O97" s="16" t="n">
        <f aca="false">I97*(K97-J97)</f>
        <v>25935</v>
      </c>
      <c r="P97" s="15" t="n">
        <f aca="false">K97-J97</f>
        <v>455</v>
      </c>
      <c r="Q97" s="0" t="str">
        <f aca="false">IF(G97=0,"Out of stock",IF(G97&lt;H97,"Understocked",IF(G97&gt;Summary!$B$6*H97,"Overstocked","Healthy")))</f>
        <v>Overstocked</v>
      </c>
      <c r="R97" s="0" t="str">
        <f aca="false">IF(I97&gt;=Summary!$B$7,"Fast",IF(I97&lt;Summary!$B$8,"Slow","Medium"))</f>
        <v>Slow</v>
      </c>
      <c r="S97" s="15" t="n">
        <f aca="false">IF(M97&gt;Summary!$B$5,1,0)</f>
        <v>1</v>
      </c>
      <c r="T97" s="16" t="n">
        <f aca="false">IF(Q97="Overstocked",(G97-Summary!$B$6*H97)*J97,0)</f>
        <v>106236</v>
      </c>
    </row>
    <row r="98" customFormat="false" ht="15" hidden="false" customHeight="false" outlineLevel="0" collapsed="false">
      <c r="A98" s="0" t="s">
        <v>196</v>
      </c>
      <c r="B98" s="0" t="s">
        <v>89</v>
      </c>
      <c r="C98" s="0" t="s">
        <v>104</v>
      </c>
      <c r="D98" s="0" t="s">
        <v>102</v>
      </c>
      <c r="E98" s="14" t="n">
        <v>45065</v>
      </c>
      <c r="F98" s="14" t="n">
        <v>45068</v>
      </c>
      <c r="G98" s="0" t="n">
        <v>487</v>
      </c>
      <c r="H98" s="0" t="n">
        <v>137</v>
      </c>
      <c r="I98" s="0" t="n">
        <v>29</v>
      </c>
      <c r="J98" s="0" t="n">
        <v>1589</v>
      </c>
      <c r="K98" s="0" t="n">
        <v>1855</v>
      </c>
      <c r="L98" s="15" t="s">
        <v>82</v>
      </c>
      <c r="M98" s="0" t="n">
        <v>3</v>
      </c>
      <c r="N98" s="16" t="n">
        <f aca="false">I98*K98</f>
        <v>53795</v>
      </c>
      <c r="O98" s="16" t="n">
        <f aca="false">I98*(K98-J98)</f>
        <v>7714</v>
      </c>
      <c r="P98" s="15" t="n">
        <f aca="false">K98-J98</f>
        <v>266</v>
      </c>
      <c r="Q98" s="0" t="str">
        <f aca="false">IF(G98=0,"Out of stock",IF(G98&lt;H98,"Understocked",IF(G98&gt;Summary!$B$6*H98,"Overstocked","Healthy")))</f>
        <v>Healthy</v>
      </c>
      <c r="R98" s="0" t="str">
        <f aca="false">IF(I98&gt;=Summary!$B$7,"Fast",IF(I98&lt;Summary!$B$8,"Slow","Medium"))</f>
        <v>Slow</v>
      </c>
      <c r="S98" s="15" t="n">
        <f aca="false">IF(M98&gt;Summary!$B$5,1,0)</f>
        <v>0</v>
      </c>
      <c r="T98" s="16" t="n">
        <f aca="false">IF(Q98="Overstocked",(G98-Summary!$B$6*H98)*J98,0)</f>
        <v>0</v>
      </c>
    </row>
    <row r="99" customFormat="false" ht="15" hidden="false" customHeight="false" outlineLevel="0" collapsed="false">
      <c r="A99" s="0" t="s">
        <v>197</v>
      </c>
      <c r="B99" s="0" t="s">
        <v>111</v>
      </c>
      <c r="C99" s="0" t="s">
        <v>104</v>
      </c>
      <c r="D99" s="0" t="s">
        <v>92</v>
      </c>
      <c r="E99" s="14" t="n">
        <v>45621</v>
      </c>
      <c r="F99" s="14" t="n">
        <v>45628</v>
      </c>
      <c r="G99" s="0" t="n">
        <v>306</v>
      </c>
      <c r="H99" s="0" t="n">
        <v>104</v>
      </c>
      <c r="I99" s="0" t="n">
        <v>188</v>
      </c>
      <c r="J99" s="0" t="n">
        <v>1496</v>
      </c>
      <c r="K99" s="0" t="n">
        <v>1633</v>
      </c>
      <c r="L99" s="15" t="s">
        <v>97</v>
      </c>
      <c r="M99" s="0" t="n">
        <v>7</v>
      </c>
      <c r="N99" s="16" t="n">
        <f aca="false">I99*K99</f>
        <v>307004</v>
      </c>
      <c r="O99" s="16" t="n">
        <f aca="false">I99*(K99-J99)</f>
        <v>25756</v>
      </c>
      <c r="P99" s="15" t="n">
        <f aca="false">K99-J99</f>
        <v>137</v>
      </c>
      <c r="Q99" s="0" t="str">
        <f aca="false">IF(G99=0,"Out of stock",IF(G99&lt;H99,"Understocked",IF(G99&gt;Summary!$B$6*H99,"Overstocked","Healthy")))</f>
        <v>Healthy</v>
      </c>
      <c r="R99" s="0" t="str">
        <f aca="false">IF(I99&gt;=Summary!$B$7,"Fast",IF(I99&lt;Summary!$B$8,"Slow","Medium"))</f>
        <v>Medium</v>
      </c>
      <c r="S99" s="15" t="n">
        <f aca="false">IF(M99&gt;Summary!$B$5,1,0)</f>
        <v>0</v>
      </c>
      <c r="T99" s="16" t="n">
        <f aca="false">IF(Q99="Overstocked",(G99-Summary!$B$6*H99)*J99,0)</f>
        <v>0</v>
      </c>
    </row>
    <row r="100" customFormat="false" ht="15" hidden="false" customHeight="false" outlineLevel="0" collapsed="false">
      <c r="A100" s="0" t="s">
        <v>198</v>
      </c>
      <c r="B100" s="0" t="s">
        <v>113</v>
      </c>
      <c r="C100" s="0" t="s">
        <v>104</v>
      </c>
      <c r="D100" s="0" t="s">
        <v>79</v>
      </c>
      <c r="E100" s="14" t="n">
        <v>45345</v>
      </c>
      <c r="F100" s="14" t="n">
        <v>45348</v>
      </c>
      <c r="G100" s="0" t="n">
        <v>404</v>
      </c>
      <c r="H100" s="0" t="n">
        <v>134</v>
      </c>
      <c r="I100" s="0" t="n">
        <v>275</v>
      </c>
      <c r="J100" s="0" t="n">
        <v>1557</v>
      </c>
      <c r="K100" s="0" t="n">
        <v>1623</v>
      </c>
      <c r="L100" s="15" t="s">
        <v>82</v>
      </c>
      <c r="M100" s="0" t="n">
        <v>3</v>
      </c>
      <c r="N100" s="16" t="n">
        <f aca="false">I100*K100</f>
        <v>446325</v>
      </c>
      <c r="O100" s="16" t="n">
        <f aca="false">I100*(K100-J100)</f>
        <v>18150</v>
      </c>
      <c r="P100" s="15" t="n">
        <f aca="false">K100-J100</f>
        <v>66</v>
      </c>
      <c r="Q100" s="0" t="str">
        <f aca="false">IF(G100=0,"Out of stock",IF(G100&lt;H100,"Understocked",IF(G100&gt;Summary!$B$6*H100,"Overstocked","Healthy")))</f>
        <v>Healthy</v>
      </c>
      <c r="R100" s="0" t="str">
        <f aca="false">IF(I100&gt;=Summary!$B$7,"Fast",IF(I100&lt;Summary!$B$8,"Slow","Medium"))</f>
        <v>Fast</v>
      </c>
      <c r="S100" s="15" t="n">
        <f aca="false">IF(M100&gt;Summary!$B$5,1,0)</f>
        <v>0</v>
      </c>
      <c r="T100" s="16" t="n">
        <f aca="false">IF(Q100="Overstocked",(G100-Summary!$B$6*H100)*J100,0)</f>
        <v>0</v>
      </c>
    </row>
    <row r="101" customFormat="false" ht="15" hidden="false" customHeight="false" outlineLevel="0" collapsed="false">
      <c r="A101" s="0" t="s">
        <v>199</v>
      </c>
      <c r="B101" s="0" t="s">
        <v>115</v>
      </c>
      <c r="C101" s="0" t="s">
        <v>104</v>
      </c>
      <c r="D101" s="0" t="s">
        <v>90</v>
      </c>
      <c r="E101" s="14" t="n">
        <v>45141</v>
      </c>
      <c r="F101" s="14" t="n">
        <v>45146</v>
      </c>
      <c r="G101" s="0" t="n">
        <v>80</v>
      </c>
      <c r="H101" s="0" t="n">
        <v>53</v>
      </c>
      <c r="I101" s="0" t="n">
        <v>231</v>
      </c>
      <c r="J101" s="0" t="n">
        <v>1361</v>
      </c>
      <c r="K101" s="0" t="n">
        <v>1550</v>
      </c>
      <c r="L101" s="15" t="s">
        <v>82</v>
      </c>
      <c r="M101" s="0" t="n">
        <v>5</v>
      </c>
      <c r="N101" s="16" t="n">
        <f aca="false">I101*K101</f>
        <v>358050</v>
      </c>
      <c r="O101" s="16" t="n">
        <f aca="false">I101*(K101-J101)</f>
        <v>43659</v>
      </c>
      <c r="P101" s="15" t="n">
        <f aca="false">K101-J101</f>
        <v>189</v>
      </c>
      <c r="Q101" s="0" t="str">
        <f aca="false">IF(G101=0,"Out of stock",IF(G101&lt;H101,"Understocked",IF(G101&gt;Summary!$B$6*H101,"Overstocked","Healthy")))</f>
        <v>Healthy</v>
      </c>
      <c r="R101" s="0" t="str">
        <f aca="false">IF(I101&gt;=Summary!$B$7,"Fast",IF(I101&lt;Summary!$B$8,"Slow","Medium"))</f>
        <v>Fast</v>
      </c>
      <c r="S101" s="15" t="n">
        <f aca="false">IF(M101&gt;Summary!$B$5,1,0)</f>
        <v>0</v>
      </c>
      <c r="T101" s="16" t="n">
        <f aca="false">IF(Q101="Overstocked",(G101-Summary!$B$6*H101)*J101,0)</f>
        <v>0</v>
      </c>
    </row>
    <row r="102" customFormat="false" ht="15" hidden="false" customHeight="false" outlineLevel="0" collapsed="false">
      <c r="A102" s="0" t="s">
        <v>200</v>
      </c>
      <c r="B102" s="0" t="s">
        <v>101</v>
      </c>
      <c r="C102" s="0" t="s">
        <v>104</v>
      </c>
      <c r="D102" s="0" t="s">
        <v>79</v>
      </c>
      <c r="E102" s="14" t="n">
        <v>45612</v>
      </c>
      <c r="F102" s="14" t="n">
        <v>45614</v>
      </c>
      <c r="G102" s="0" t="n">
        <v>327</v>
      </c>
      <c r="H102" s="0" t="n">
        <v>59</v>
      </c>
      <c r="I102" s="0" t="n">
        <v>109</v>
      </c>
      <c r="J102" s="0" t="n">
        <v>2000</v>
      </c>
      <c r="K102" s="0" t="n">
        <v>2387</v>
      </c>
      <c r="L102" s="15" t="s">
        <v>87</v>
      </c>
      <c r="M102" s="0" t="n">
        <v>2</v>
      </c>
      <c r="N102" s="16" t="n">
        <f aca="false">I102*K102</f>
        <v>260183</v>
      </c>
      <c r="O102" s="16" t="n">
        <f aca="false">I102*(K102-J102)</f>
        <v>42183</v>
      </c>
      <c r="P102" s="15" t="n">
        <f aca="false">K102-J102</f>
        <v>387</v>
      </c>
      <c r="Q102" s="0" t="str">
        <f aca="false">IF(G102=0,"Out of stock",IF(G102&lt;H102,"Understocked",IF(G102&gt;Summary!$B$6*H102,"Overstocked","Healthy")))</f>
        <v>Overstocked</v>
      </c>
      <c r="R102" s="0" t="str">
        <f aca="false">IF(I102&gt;=Summary!$B$7,"Fast",IF(I102&lt;Summary!$B$8,"Slow","Medium"))</f>
        <v>Medium</v>
      </c>
      <c r="S102" s="15" t="n">
        <f aca="false">IF(M102&gt;Summary!$B$5,1,0)</f>
        <v>0</v>
      </c>
      <c r="T102" s="16" t="n">
        <f aca="false">IF(Q102="Overstocked",(G102-Summary!$B$6*H102)*J102,0)</f>
        <v>182000</v>
      </c>
    </row>
    <row r="103" customFormat="false" ht="15" hidden="false" customHeight="false" outlineLevel="0" collapsed="false">
      <c r="A103" s="0" t="s">
        <v>201</v>
      </c>
      <c r="B103" s="0" t="s">
        <v>111</v>
      </c>
      <c r="C103" s="0" t="s">
        <v>85</v>
      </c>
      <c r="D103" s="0" t="s">
        <v>86</v>
      </c>
      <c r="E103" s="14" t="n">
        <v>45260</v>
      </c>
      <c r="F103" s="14" t="n">
        <v>45264</v>
      </c>
      <c r="G103" s="0" t="n">
        <v>498</v>
      </c>
      <c r="H103" s="0" t="n">
        <v>51</v>
      </c>
      <c r="I103" s="0" t="n">
        <v>121</v>
      </c>
      <c r="J103" s="0" t="n">
        <v>244</v>
      </c>
      <c r="K103" s="0" t="n">
        <v>581</v>
      </c>
      <c r="L103" s="15" t="s">
        <v>80</v>
      </c>
      <c r="M103" s="0" t="n">
        <v>4</v>
      </c>
      <c r="N103" s="16" t="n">
        <f aca="false">I103*K103</f>
        <v>70301</v>
      </c>
      <c r="O103" s="16" t="n">
        <f aca="false">I103*(K103-J103)</f>
        <v>40777</v>
      </c>
      <c r="P103" s="15" t="n">
        <f aca="false">K103-J103</f>
        <v>337</v>
      </c>
      <c r="Q103" s="0" t="str">
        <f aca="false">IF(G103=0,"Out of stock",IF(G103&lt;H103,"Understocked",IF(G103&gt;Summary!$B$6*H103,"Overstocked","Healthy")))</f>
        <v>Overstocked</v>
      </c>
      <c r="R103" s="0" t="str">
        <f aca="false">IF(I103&gt;=Summary!$B$7,"Fast",IF(I103&lt;Summary!$B$8,"Slow","Medium"))</f>
        <v>Medium</v>
      </c>
      <c r="S103" s="15" t="n">
        <f aca="false">IF(M103&gt;Summary!$B$5,1,0)</f>
        <v>0</v>
      </c>
      <c r="T103" s="16" t="n">
        <f aca="false">IF(Q103="Overstocked",(G103-Summary!$B$6*H103)*J103,0)</f>
        <v>71736</v>
      </c>
    </row>
    <row r="104" customFormat="false" ht="15" hidden="false" customHeight="false" outlineLevel="0" collapsed="false">
      <c r="A104" s="0" t="s">
        <v>202</v>
      </c>
      <c r="B104" s="0" t="s">
        <v>101</v>
      </c>
      <c r="C104" s="0" t="s">
        <v>96</v>
      </c>
      <c r="D104" s="0" t="s">
        <v>102</v>
      </c>
      <c r="E104" s="14" t="n">
        <v>45551</v>
      </c>
      <c r="F104" s="14" t="n">
        <v>45557</v>
      </c>
      <c r="G104" s="0" t="n">
        <v>378</v>
      </c>
      <c r="H104" s="0" t="n">
        <v>84</v>
      </c>
      <c r="I104" s="0" t="n">
        <v>171</v>
      </c>
      <c r="J104" s="0" t="n">
        <v>1137</v>
      </c>
      <c r="K104" s="0" t="n">
        <v>1543</v>
      </c>
      <c r="L104" s="15" t="s">
        <v>97</v>
      </c>
      <c r="M104" s="0" t="n">
        <v>6</v>
      </c>
      <c r="N104" s="16" t="n">
        <f aca="false">I104*K104</f>
        <v>263853</v>
      </c>
      <c r="O104" s="16" t="n">
        <f aca="false">I104*(K104-J104)</f>
        <v>69426</v>
      </c>
      <c r="P104" s="15" t="n">
        <f aca="false">K104-J104</f>
        <v>406</v>
      </c>
      <c r="Q104" s="0" t="str">
        <f aca="false">IF(G104=0,"Out of stock",IF(G104&lt;H104,"Understocked",IF(G104&gt;Summary!$B$6*H104,"Overstocked","Healthy")))</f>
        <v>Overstocked</v>
      </c>
      <c r="R104" s="0" t="str">
        <f aca="false">IF(I104&gt;=Summary!$B$7,"Fast",IF(I104&lt;Summary!$B$8,"Slow","Medium"))</f>
        <v>Medium</v>
      </c>
      <c r="S104" s="15" t="n">
        <f aca="false">IF(M104&gt;Summary!$B$5,1,0)</f>
        <v>0</v>
      </c>
      <c r="T104" s="16" t="n">
        <f aca="false">IF(Q104="Overstocked",(G104-Summary!$B$6*H104)*J104,0)</f>
        <v>47754</v>
      </c>
    </row>
    <row r="105" customFormat="false" ht="15" hidden="false" customHeight="false" outlineLevel="0" collapsed="false">
      <c r="A105" s="0" t="s">
        <v>203</v>
      </c>
      <c r="B105" s="0" t="s">
        <v>123</v>
      </c>
      <c r="C105" s="0" t="s">
        <v>96</v>
      </c>
      <c r="D105" s="0" t="s">
        <v>102</v>
      </c>
      <c r="E105" s="14" t="n">
        <v>45507</v>
      </c>
      <c r="F105" s="14" t="n">
        <v>45516</v>
      </c>
      <c r="G105" s="0" t="n">
        <v>143</v>
      </c>
      <c r="H105" s="0" t="n">
        <v>136</v>
      </c>
      <c r="I105" s="0" t="n">
        <v>190</v>
      </c>
      <c r="J105" s="0" t="n">
        <v>1531</v>
      </c>
      <c r="K105" s="0" t="n">
        <v>1907</v>
      </c>
      <c r="L105" s="15" t="s">
        <v>93</v>
      </c>
      <c r="M105" s="0" t="n">
        <v>9</v>
      </c>
      <c r="N105" s="16" t="n">
        <f aca="false">I105*K105</f>
        <v>362330</v>
      </c>
      <c r="O105" s="16" t="n">
        <f aca="false">I105*(K105-J105)</f>
        <v>71440</v>
      </c>
      <c r="P105" s="15" t="n">
        <f aca="false">K105-J105</f>
        <v>376</v>
      </c>
      <c r="Q105" s="0" t="str">
        <f aca="false">IF(G105=0,"Out of stock",IF(G105&lt;H105,"Understocked",IF(G105&gt;Summary!$B$6*H105,"Overstocked","Healthy")))</f>
        <v>Healthy</v>
      </c>
      <c r="R105" s="0" t="str">
        <f aca="false">IF(I105&gt;=Summary!$B$7,"Fast",IF(I105&lt;Summary!$B$8,"Slow","Medium"))</f>
        <v>Medium</v>
      </c>
      <c r="S105" s="15" t="n">
        <f aca="false">IF(M105&gt;Summary!$B$5,1,0)</f>
        <v>1</v>
      </c>
      <c r="T105" s="16" t="n">
        <f aca="false">IF(Q105="Overstocked",(G105-Summary!$B$6*H105)*J105,0)</f>
        <v>0</v>
      </c>
    </row>
    <row r="106" customFormat="false" ht="15" hidden="false" customHeight="false" outlineLevel="0" collapsed="false">
      <c r="A106" s="0" t="s">
        <v>204</v>
      </c>
      <c r="B106" s="0" t="s">
        <v>113</v>
      </c>
      <c r="C106" s="0" t="s">
        <v>104</v>
      </c>
      <c r="D106" s="0" t="s">
        <v>92</v>
      </c>
      <c r="E106" s="14" t="n">
        <v>45328</v>
      </c>
      <c r="F106" s="14" t="n">
        <v>45337</v>
      </c>
      <c r="G106" s="0" t="n">
        <v>472</v>
      </c>
      <c r="H106" s="0" t="n">
        <v>139</v>
      </c>
      <c r="I106" s="0" t="n">
        <v>132</v>
      </c>
      <c r="J106" s="0" t="n">
        <v>850</v>
      </c>
      <c r="K106" s="0" t="n">
        <v>997</v>
      </c>
      <c r="L106" s="15" t="s">
        <v>87</v>
      </c>
      <c r="M106" s="0" t="n">
        <v>9</v>
      </c>
      <c r="N106" s="16" t="n">
        <f aca="false">I106*K106</f>
        <v>131604</v>
      </c>
      <c r="O106" s="16" t="n">
        <f aca="false">I106*(K106-J106)</f>
        <v>19404</v>
      </c>
      <c r="P106" s="15" t="n">
        <f aca="false">K106-J106</f>
        <v>147</v>
      </c>
      <c r="Q106" s="0" t="str">
        <f aca="false">IF(G106=0,"Out of stock",IF(G106&lt;H106,"Understocked",IF(G106&gt;Summary!$B$6*H106,"Overstocked","Healthy")))</f>
        <v>Healthy</v>
      </c>
      <c r="R106" s="0" t="str">
        <f aca="false">IF(I106&gt;=Summary!$B$7,"Fast",IF(I106&lt;Summary!$B$8,"Slow","Medium"))</f>
        <v>Medium</v>
      </c>
      <c r="S106" s="15" t="n">
        <f aca="false">IF(M106&gt;Summary!$B$5,1,0)</f>
        <v>1</v>
      </c>
      <c r="T106" s="16" t="n">
        <f aca="false">IF(Q106="Overstocked",(G106-Summary!$B$6*H106)*J106,0)</f>
        <v>0</v>
      </c>
    </row>
    <row r="107" customFormat="false" ht="15" hidden="false" customHeight="false" outlineLevel="0" collapsed="false">
      <c r="A107" s="0" t="s">
        <v>205</v>
      </c>
      <c r="B107" s="0" t="s">
        <v>107</v>
      </c>
      <c r="C107" s="0" t="s">
        <v>96</v>
      </c>
      <c r="D107" s="0" t="s">
        <v>92</v>
      </c>
      <c r="E107" s="14" t="n">
        <v>45172</v>
      </c>
      <c r="F107" s="14" t="n">
        <v>45182</v>
      </c>
      <c r="G107" s="0" t="n">
        <v>392</v>
      </c>
      <c r="H107" s="0" t="n">
        <v>87</v>
      </c>
      <c r="I107" s="0" t="n">
        <v>6</v>
      </c>
      <c r="J107" s="0" t="n">
        <v>462</v>
      </c>
      <c r="K107" s="0" t="n">
        <v>699</v>
      </c>
      <c r="L107" s="15" t="s">
        <v>82</v>
      </c>
      <c r="M107" s="0" t="n">
        <v>10</v>
      </c>
      <c r="N107" s="16" t="n">
        <f aca="false">I107*K107</f>
        <v>4194</v>
      </c>
      <c r="O107" s="16" t="n">
        <f aca="false">I107*(K107-J107)</f>
        <v>1422</v>
      </c>
      <c r="P107" s="15" t="n">
        <f aca="false">K107-J107</f>
        <v>237</v>
      </c>
      <c r="Q107" s="0" t="str">
        <f aca="false">IF(G107=0,"Out of stock",IF(G107&lt;H107,"Understocked",IF(G107&gt;Summary!$B$6*H107,"Overstocked","Healthy")))</f>
        <v>Overstocked</v>
      </c>
      <c r="R107" s="0" t="str">
        <f aca="false">IF(I107&gt;=Summary!$B$7,"Fast",IF(I107&lt;Summary!$B$8,"Slow","Medium"))</f>
        <v>Slow</v>
      </c>
      <c r="S107" s="15" t="n">
        <f aca="false">IF(M107&gt;Summary!$B$5,1,0)</f>
        <v>1</v>
      </c>
      <c r="T107" s="16" t="n">
        <f aca="false">IF(Q107="Overstocked",(G107-Summary!$B$6*H107)*J107,0)</f>
        <v>20328</v>
      </c>
    </row>
    <row r="108" customFormat="false" ht="15" hidden="false" customHeight="false" outlineLevel="0" collapsed="false">
      <c r="A108" s="0" t="s">
        <v>206</v>
      </c>
      <c r="B108" s="0" t="s">
        <v>89</v>
      </c>
      <c r="C108" s="0" t="s">
        <v>85</v>
      </c>
      <c r="D108" s="0" t="s">
        <v>90</v>
      </c>
      <c r="E108" s="14" t="n">
        <v>45296</v>
      </c>
      <c r="F108" s="14" t="n">
        <v>45304</v>
      </c>
      <c r="G108" s="0" t="n">
        <v>74</v>
      </c>
      <c r="H108" s="0" t="n">
        <v>130</v>
      </c>
      <c r="I108" s="0" t="n">
        <v>218</v>
      </c>
      <c r="J108" s="0" t="n">
        <v>821</v>
      </c>
      <c r="K108" s="0" t="n">
        <v>1179</v>
      </c>
      <c r="L108" s="15" t="s">
        <v>80</v>
      </c>
      <c r="M108" s="0" t="n">
        <v>8</v>
      </c>
      <c r="N108" s="16" t="n">
        <f aca="false">I108*K108</f>
        <v>257022</v>
      </c>
      <c r="O108" s="16" t="n">
        <f aca="false">I108*(K108-J108)</f>
        <v>78044</v>
      </c>
      <c r="P108" s="15" t="n">
        <f aca="false">K108-J108</f>
        <v>358</v>
      </c>
      <c r="Q108" s="0" t="str">
        <f aca="false">IF(G108=0,"Out of stock",IF(G108&lt;H108,"Understocked",IF(G108&gt;Summary!$B$6*H108,"Overstocked","Healthy")))</f>
        <v>Understocked</v>
      </c>
      <c r="R108" s="0" t="str">
        <f aca="false">IF(I108&gt;=Summary!$B$7,"Fast",IF(I108&lt;Summary!$B$8,"Slow","Medium"))</f>
        <v>Fast</v>
      </c>
      <c r="S108" s="15" t="n">
        <f aca="false">IF(M108&gt;Summary!$B$5,1,0)</f>
        <v>1</v>
      </c>
      <c r="T108" s="16" t="n">
        <f aca="false">IF(Q108="Overstocked",(G108-Summary!$B$6*H108)*J108,0)</f>
        <v>0</v>
      </c>
    </row>
    <row r="109" customFormat="false" ht="15" hidden="false" customHeight="false" outlineLevel="0" collapsed="false">
      <c r="A109" s="0" t="s">
        <v>207</v>
      </c>
      <c r="B109" s="0" t="s">
        <v>89</v>
      </c>
      <c r="C109" s="0" t="s">
        <v>96</v>
      </c>
      <c r="D109" s="0" t="s">
        <v>90</v>
      </c>
      <c r="E109" s="14" t="n">
        <v>45647</v>
      </c>
      <c r="F109" s="14" t="n">
        <v>45652</v>
      </c>
      <c r="G109" s="0" t="n">
        <v>280</v>
      </c>
      <c r="H109" s="0" t="n">
        <v>58</v>
      </c>
      <c r="I109" s="0" t="n">
        <v>176</v>
      </c>
      <c r="J109" s="0" t="n">
        <v>1353</v>
      </c>
      <c r="K109" s="0" t="n">
        <v>1590</v>
      </c>
      <c r="L109" s="15" t="s">
        <v>87</v>
      </c>
      <c r="M109" s="0" t="n">
        <v>5</v>
      </c>
      <c r="N109" s="16" t="n">
        <f aca="false">I109*K109</f>
        <v>279840</v>
      </c>
      <c r="O109" s="16" t="n">
        <f aca="false">I109*(K109-J109)</f>
        <v>41712</v>
      </c>
      <c r="P109" s="15" t="n">
        <f aca="false">K109-J109</f>
        <v>237</v>
      </c>
      <c r="Q109" s="0" t="str">
        <f aca="false">IF(G109=0,"Out of stock",IF(G109&lt;H109,"Understocked",IF(G109&gt;Summary!$B$6*H109,"Overstocked","Healthy")))</f>
        <v>Overstocked</v>
      </c>
      <c r="R109" s="0" t="str">
        <f aca="false">IF(I109&gt;=Summary!$B$7,"Fast",IF(I109&lt;Summary!$B$8,"Slow","Medium"))</f>
        <v>Medium</v>
      </c>
      <c r="S109" s="15" t="n">
        <f aca="false">IF(M109&gt;Summary!$B$5,1,0)</f>
        <v>0</v>
      </c>
      <c r="T109" s="16" t="n">
        <f aca="false">IF(Q109="Overstocked",(G109-Summary!$B$6*H109)*J109,0)</f>
        <v>64944</v>
      </c>
    </row>
    <row r="110" customFormat="false" ht="15" hidden="false" customHeight="false" outlineLevel="0" collapsed="false">
      <c r="A110" s="0" t="s">
        <v>208</v>
      </c>
      <c r="B110" s="0" t="s">
        <v>123</v>
      </c>
      <c r="C110" s="0" t="s">
        <v>104</v>
      </c>
      <c r="D110" s="0" t="s">
        <v>90</v>
      </c>
      <c r="E110" s="14" t="n">
        <v>45254</v>
      </c>
      <c r="F110" s="14" t="n">
        <v>45258</v>
      </c>
      <c r="G110" s="0" t="n">
        <v>69</v>
      </c>
      <c r="H110" s="0" t="n">
        <v>56</v>
      </c>
      <c r="I110" s="0" t="n">
        <v>180</v>
      </c>
      <c r="J110" s="0" t="n">
        <v>1136</v>
      </c>
      <c r="K110" s="0" t="n">
        <v>1289</v>
      </c>
      <c r="L110" s="15" t="s">
        <v>82</v>
      </c>
      <c r="M110" s="0" t="n">
        <v>4</v>
      </c>
      <c r="N110" s="16" t="n">
        <f aca="false">I110*K110</f>
        <v>232020</v>
      </c>
      <c r="O110" s="16" t="n">
        <f aca="false">I110*(K110-J110)</f>
        <v>27540</v>
      </c>
      <c r="P110" s="15" t="n">
        <f aca="false">K110-J110</f>
        <v>153</v>
      </c>
      <c r="Q110" s="0" t="str">
        <f aca="false">IF(G110=0,"Out of stock",IF(G110&lt;H110,"Understocked",IF(G110&gt;Summary!$B$6*H110,"Overstocked","Healthy")))</f>
        <v>Healthy</v>
      </c>
      <c r="R110" s="0" t="str">
        <f aca="false">IF(I110&gt;=Summary!$B$7,"Fast",IF(I110&lt;Summary!$B$8,"Slow","Medium"))</f>
        <v>Medium</v>
      </c>
      <c r="S110" s="15" t="n">
        <f aca="false">IF(M110&gt;Summary!$B$5,1,0)</f>
        <v>0</v>
      </c>
      <c r="T110" s="16" t="n">
        <f aca="false">IF(Q110="Overstocked",(G110-Summary!$B$6*H110)*J110,0)</f>
        <v>0</v>
      </c>
    </row>
    <row r="111" customFormat="false" ht="15" hidden="false" customHeight="false" outlineLevel="0" collapsed="false">
      <c r="A111" s="0" t="s">
        <v>209</v>
      </c>
      <c r="B111" s="0" t="s">
        <v>115</v>
      </c>
      <c r="C111" s="0" t="s">
        <v>85</v>
      </c>
      <c r="D111" s="0" t="s">
        <v>92</v>
      </c>
      <c r="E111" s="14" t="n">
        <v>45142</v>
      </c>
      <c r="F111" s="14" t="n">
        <v>45145</v>
      </c>
      <c r="G111" s="0" t="n">
        <v>33</v>
      </c>
      <c r="H111" s="0" t="n">
        <v>111</v>
      </c>
      <c r="I111" s="0" t="n">
        <v>298</v>
      </c>
      <c r="J111" s="0" t="n">
        <v>1066</v>
      </c>
      <c r="K111" s="0" t="n">
        <v>1445</v>
      </c>
      <c r="L111" s="15" t="s">
        <v>87</v>
      </c>
      <c r="M111" s="0" t="n">
        <v>3</v>
      </c>
      <c r="N111" s="16" t="n">
        <f aca="false">I111*K111</f>
        <v>430610</v>
      </c>
      <c r="O111" s="16" t="n">
        <f aca="false">I111*(K111-J111)</f>
        <v>112942</v>
      </c>
      <c r="P111" s="15" t="n">
        <f aca="false">K111-J111</f>
        <v>379</v>
      </c>
      <c r="Q111" s="0" t="str">
        <f aca="false">IF(G111=0,"Out of stock",IF(G111&lt;H111,"Understocked",IF(G111&gt;Summary!$B$6*H111,"Overstocked","Healthy")))</f>
        <v>Understocked</v>
      </c>
      <c r="R111" s="0" t="str">
        <f aca="false">IF(I111&gt;=Summary!$B$7,"Fast",IF(I111&lt;Summary!$B$8,"Slow","Medium"))</f>
        <v>Fast</v>
      </c>
      <c r="S111" s="15" t="n">
        <f aca="false">IF(M111&gt;Summary!$B$5,1,0)</f>
        <v>0</v>
      </c>
      <c r="T111" s="16" t="n">
        <f aca="false">IF(Q111="Overstocked",(G111-Summary!$B$6*H111)*J111,0)</f>
        <v>0</v>
      </c>
    </row>
    <row r="112" customFormat="false" ht="15" hidden="false" customHeight="false" outlineLevel="0" collapsed="false">
      <c r="A112" s="0" t="s">
        <v>210</v>
      </c>
      <c r="B112" s="0" t="s">
        <v>101</v>
      </c>
      <c r="C112" s="0" t="s">
        <v>96</v>
      </c>
      <c r="D112" s="0" t="s">
        <v>90</v>
      </c>
      <c r="E112" s="14" t="n">
        <v>44989</v>
      </c>
      <c r="F112" s="14" t="n">
        <v>44998</v>
      </c>
      <c r="G112" s="0" t="n">
        <v>142</v>
      </c>
      <c r="H112" s="0" t="n">
        <v>130</v>
      </c>
      <c r="I112" s="0" t="n">
        <v>110</v>
      </c>
      <c r="J112" s="0" t="n">
        <v>443</v>
      </c>
      <c r="K112" s="0" t="n">
        <v>943</v>
      </c>
      <c r="L112" s="15" t="s">
        <v>82</v>
      </c>
      <c r="M112" s="0" t="n">
        <v>9</v>
      </c>
      <c r="N112" s="16" t="n">
        <f aca="false">I112*K112</f>
        <v>103730</v>
      </c>
      <c r="O112" s="16" t="n">
        <f aca="false">I112*(K112-J112)</f>
        <v>55000</v>
      </c>
      <c r="P112" s="15" t="n">
        <f aca="false">K112-J112</f>
        <v>500</v>
      </c>
      <c r="Q112" s="0" t="str">
        <f aca="false">IF(G112=0,"Out of stock",IF(G112&lt;H112,"Understocked",IF(G112&gt;Summary!$B$6*H112,"Overstocked","Healthy")))</f>
        <v>Healthy</v>
      </c>
      <c r="R112" s="0" t="str">
        <f aca="false">IF(I112&gt;=Summary!$B$7,"Fast",IF(I112&lt;Summary!$B$8,"Slow","Medium"))</f>
        <v>Medium</v>
      </c>
      <c r="S112" s="15" t="n">
        <f aca="false">IF(M112&gt;Summary!$B$5,1,0)</f>
        <v>1</v>
      </c>
      <c r="T112" s="16" t="n">
        <f aca="false">IF(Q112="Overstocked",(G112-Summary!$B$6*H112)*J112,0)</f>
        <v>0</v>
      </c>
    </row>
    <row r="113" customFormat="false" ht="15" hidden="false" customHeight="false" outlineLevel="0" collapsed="false">
      <c r="A113" s="0" t="s">
        <v>211</v>
      </c>
      <c r="B113" s="0" t="s">
        <v>84</v>
      </c>
      <c r="C113" s="0" t="s">
        <v>78</v>
      </c>
      <c r="D113" s="0" t="s">
        <v>86</v>
      </c>
      <c r="E113" s="14" t="n">
        <v>45419</v>
      </c>
      <c r="F113" s="14" t="n">
        <v>45425</v>
      </c>
      <c r="G113" s="0" t="n">
        <v>101</v>
      </c>
      <c r="H113" s="0" t="n">
        <v>98</v>
      </c>
      <c r="I113" s="0" t="n">
        <v>55</v>
      </c>
      <c r="J113" s="0" t="n">
        <v>935</v>
      </c>
      <c r="K113" s="0" t="n">
        <v>1191</v>
      </c>
      <c r="L113" s="15" t="s">
        <v>93</v>
      </c>
      <c r="M113" s="0" t="n">
        <v>6</v>
      </c>
      <c r="N113" s="16" t="n">
        <f aca="false">I113*K113</f>
        <v>65505</v>
      </c>
      <c r="O113" s="16" t="n">
        <f aca="false">I113*(K113-J113)</f>
        <v>14080</v>
      </c>
      <c r="P113" s="15" t="n">
        <f aca="false">K113-J113</f>
        <v>256</v>
      </c>
      <c r="Q113" s="0" t="str">
        <f aca="false">IF(G113=0,"Out of stock",IF(G113&lt;H113,"Understocked",IF(G113&gt;Summary!$B$6*H113,"Overstocked","Healthy")))</f>
        <v>Healthy</v>
      </c>
      <c r="R113" s="0" t="str">
        <f aca="false">IF(I113&gt;=Summary!$B$7,"Fast",IF(I113&lt;Summary!$B$8,"Slow","Medium"))</f>
        <v>Slow</v>
      </c>
      <c r="S113" s="15" t="n">
        <f aca="false">IF(M113&gt;Summary!$B$5,1,0)</f>
        <v>0</v>
      </c>
      <c r="T113" s="16" t="n">
        <f aca="false">IF(Q113="Overstocked",(G113-Summary!$B$6*H113)*J113,0)</f>
        <v>0</v>
      </c>
    </row>
    <row r="114" customFormat="false" ht="15" hidden="false" customHeight="false" outlineLevel="0" collapsed="false">
      <c r="A114" s="0" t="s">
        <v>212</v>
      </c>
      <c r="B114" s="0" t="s">
        <v>107</v>
      </c>
      <c r="C114" s="0" t="s">
        <v>96</v>
      </c>
      <c r="D114" s="0" t="s">
        <v>86</v>
      </c>
      <c r="E114" s="14" t="n">
        <v>45207</v>
      </c>
      <c r="F114" s="14" t="n">
        <v>45215</v>
      </c>
      <c r="G114" s="0" t="n">
        <v>436</v>
      </c>
      <c r="H114" s="0" t="n">
        <v>64</v>
      </c>
      <c r="I114" s="0" t="n">
        <v>140</v>
      </c>
      <c r="J114" s="0" t="n">
        <v>1598</v>
      </c>
      <c r="K114" s="0" t="n">
        <v>1984</v>
      </c>
      <c r="L114" s="15" t="s">
        <v>93</v>
      </c>
      <c r="M114" s="0" t="n">
        <v>8</v>
      </c>
      <c r="N114" s="16" t="n">
        <f aca="false">I114*K114</f>
        <v>277760</v>
      </c>
      <c r="O114" s="16" t="n">
        <f aca="false">I114*(K114-J114)</f>
        <v>54040</v>
      </c>
      <c r="P114" s="15" t="n">
        <f aca="false">K114-J114</f>
        <v>386</v>
      </c>
      <c r="Q114" s="0" t="str">
        <f aca="false">IF(G114=0,"Out of stock",IF(G114&lt;H114,"Understocked",IF(G114&gt;Summary!$B$6*H114,"Overstocked","Healthy")))</f>
        <v>Overstocked</v>
      </c>
      <c r="R114" s="0" t="str">
        <f aca="false">IF(I114&gt;=Summary!$B$7,"Fast",IF(I114&lt;Summary!$B$8,"Slow","Medium"))</f>
        <v>Medium</v>
      </c>
      <c r="S114" s="15" t="n">
        <f aca="false">IF(M114&gt;Summary!$B$5,1,0)</f>
        <v>1</v>
      </c>
      <c r="T114" s="16" t="n">
        <f aca="false">IF(Q114="Overstocked",(G114-Summary!$B$6*H114)*J114,0)</f>
        <v>287640</v>
      </c>
    </row>
    <row r="115" customFormat="false" ht="15" hidden="false" customHeight="false" outlineLevel="0" collapsed="false">
      <c r="A115" s="0" t="s">
        <v>213</v>
      </c>
      <c r="B115" s="0" t="s">
        <v>84</v>
      </c>
      <c r="C115" s="0" t="s">
        <v>78</v>
      </c>
      <c r="D115" s="0" t="s">
        <v>102</v>
      </c>
      <c r="E115" s="14" t="n">
        <v>45631</v>
      </c>
      <c r="F115" s="14" t="n">
        <v>45640</v>
      </c>
      <c r="G115" s="0" t="n">
        <v>201</v>
      </c>
      <c r="H115" s="0" t="n">
        <v>63</v>
      </c>
      <c r="I115" s="0" t="n">
        <v>178</v>
      </c>
      <c r="J115" s="0" t="n">
        <v>426</v>
      </c>
      <c r="K115" s="0" t="n">
        <v>925</v>
      </c>
      <c r="L115" s="15" t="s">
        <v>80</v>
      </c>
      <c r="M115" s="0" t="n">
        <v>9</v>
      </c>
      <c r="N115" s="16" t="n">
        <f aca="false">I115*K115</f>
        <v>164650</v>
      </c>
      <c r="O115" s="16" t="n">
        <f aca="false">I115*(K115-J115)</f>
        <v>88822</v>
      </c>
      <c r="P115" s="15" t="n">
        <f aca="false">K115-J115</f>
        <v>499</v>
      </c>
      <c r="Q115" s="0" t="str">
        <f aca="false">IF(G115=0,"Out of stock",IF(G115&lt;H115,"Understocked",IF(G115&gt;Summary!$B$6*H115,"Overstocked","Healthy")))</f>
        <v>Healthy</v>
      </c>
      <c r="R115" s="0" t="str">
        <f aca="false">IF(I115&gt;=Summary!$B$7,"Fast",IF(I115&lt;Summary!$B$8,"Slow","Medium"))</f>
        <v>Medium</v>
      </c>
      <c r="S115" s="15" t="n">
        <f aca="false">IF(M115&gt;Summary!$B$5,1,0)</f>
        <v>1</v>
      </c>
      <c r="T115" s="16" t="n">
        <f aca="false">IF(Q115="Overstocked",(G115-Summary!$B$6*H115)*J115,0)</f>
        <v>0</v>
      </c>
    </row>
    <row r="116" customFormat="false" ht="15" hidden="false" customHeight="false" outlineLevel="0" collapsed="false">
      <c r="A116" s="0" t="s">
        <v>214</v>
      </c>
      <c r="B116" s="0" t="s">
        <v>107</v>
      </c>
      <c r="C116" s="0" t="s">
        <v>96</v>
      </c>
      <c r="D116" s="0" t="s">
        <v>90</v>
      </c>
      <c r="E116" s="14" t="n">
        <v>45118</v>
      </c>
      <c r="F116" s="14" t="n">
        <v>45119</v>
      </c>
      <c r="G116" s="0" t="n">
        <v>104</v>
      </c>
      <c r="H116" s="0" t="n">
        <v>65</v>
      </c>
      <c r="I116" s="0" t="n">
        <v>190</v>
      </c>
      <c r="J116" s="0" t="n">
        <v>1630</v>
      </c>
      <c r="K116" s="0" t="n">
        <v>1837</v>
      </c>
      <c r="L116" s="15" t="s">
        <v>87</v>
      </c>
      <c r="M116" s="0" t="n">
        <v>1</v>
      </c>
      <c r="N116" s="16" t="n">
        <f aca="false">I116*K116</f>
        <v>349030</v>
      </c>
      <c r="O116" s="16" t="n">
        <f aca="false">I116*(K116-J116)</f>
        <v>39330</v>
      </c>
      <c r="P116" s="15" t="n">
        <f aca="false">K116-J116</f>
        <v>207</v>
      </c>
      <c r="Q116" s="0" t="str">
        <f aca="false">IF(G116=0,"Out of stock",IF(G116&lt;H116,"Understocked",IF(G116&gt;Summary!$B$6*H116,"Overstocked","Healthy")))</f>
        <v>Healthy</v>
      </c>
      <c r="R116" s="0" t="str">
        <f aca="false">IF(I116&gt;=Summary!$B$7,"Fast",IF(I116&lt;Summary!$B$8,"Slow","Medium"))</f>
        <v>Medium</v>
      </c>
      <c r="S116" s="15" t="n">
        <f aca="false">IF(M116&gt;Summary!$B$5,1,0)</f>
        <v>0</v>
      </c>
      <c r="T116" s="16" t="n">
        <f aca="false">IF(Q116="Overstocked",(G116-Summary!$B$6*H116)*J116,0)</f>
        <v>0</v>
      </c>
    </row>
    <row r="117" customFormat="false" ht="15" hidden="false" customHeight="false" outlineLevel="0" collapsed="false">
      <c r="A117" s="0" t="s">
        <v>215</v>
      </c>
      <c r="B117" s="0" t="s">
        <v>95</v>
      </c>
      <c r="C117" s="0" t="s">
        <v>104</v>
      </c>
      <c r="D117" s="0" t="s">
        <v>92</v>
      </c>
      <c r="E117" s="14" t="n">
        <v>45596</v>
      </c>
      <c r="F117" s="14" t="n">
        <v>45603</v>
      </c>
      <c r="G117" s="0" t="n">
        <v>16</v>
      </c>
      <c r="H117" s="0" t="n">
        <v>51</v>
      </c>
      <c r="I117" s="0" t="n">
        <v>200</v>
      </c>
      <c r="J117" s="0" t="n">
        <v>924</v>
      </c>
      <c r="K117" s="0" t="n">
        <v>1371</v>
      </c>
      <c r="L117" s="15" t="s">
        <v>80</v>
      </c>
      <c r="M117" s="0" t="n">
        <v>7</v>
      </c>
      <c r="N117" s="16" t="n">
        <f aca="false">I117*K117</f>
        <v>274200</v>
      </c>
      <c r="O117" s="16" t="n">
        <f aca="false">I117*(K117-J117)</f>
        <v>89400</v>
      </c>
      <c r="P117" s="15" t="n">
        <f aca="false">K117-J117</f>
        <v>447</v>
      </c>
      <c r="Q117" s="0" t="str">
        <f aca="false">IF(G117=0,"Out of stock",IF(G117&lt;H117,"Understocked",IF(G117&gt;Summary!$B$6*H117,"Overstocked","Healthy")))</f>
        <v>Understocked</v>
      </c>
      <c r="R117" s="0" t="str">
        <f aca="false">IF(I117&gt;=Summary!$B$7,"Fast",IF(I117&lt;Summary!$B$8,"Slow","Medium"))</f>
        <v>Fast</v>
      </c>
      <c r="S117" s="15" t="n">
        <f aca="false">IF(M117&gt;Summary!$B$5,1,0)</f>
        <v>0</v>
      </c>
      <c r="T117" s="16" t="n">
        <f aca="false">IF(Q117="Overstocked",(G117-Summary!$B$6*H117)*J117,0)</f>
        <v>0</v>
      </c>
    </row>
    <row r="118" customFormat="false" ht="15" hidden="false" customHeight="false" outlineLevel="0" collapsed="false">
      <c r="A118" s="0" t="s">
        <v>216</v>
      </c>
      <c r="B118" s="0" t="s">
        <v>107</v>
      </c>
      <c r="C118" s="0" t="s">
        <v>96</v>
      </c>
      <c r="D118" s="0" t="s">
        <v>86</v>
      </c>
      <c r="E118" s="14" t="n">
        <v>45410</v>
      </c>
      <c r="F118" s="14" t="n">
        <v>45418</v>
      </c>
      <c r="G118" s="0" t="n">
        <v>73</v>
      </c>
      <c r="H118" s="0" t="n">
        <v>125</v>
      </c>
      <c r="I118" s="0" t="n">
        <v>243</v>
      </c>
      <c r="J118" s="0" t="n">
        <v>1461</v>
      </c>
      <c r="K118" s="0" t="n">
        <v>1723</v>
      </c>
      <c r="L118" s="15" t="s">
        <v>97</v>
      </c>
      <c r="M118" s="0" t="n">
        <v>8</v>
      </c>
      <c r="N118" s="16" t="n">
        <f aca="false">I118*K118</f>
        <v>418689</v>
      </c>
      <c r="O118" s="16" t="n">
        <f aca="false">I118*(K118-J118)</f>
        <v>63666</v>
      </c>
      <c r="P118" s="15" t="n">
        <f aca="false">K118-J118</f>
        <v>262</v>
      </c>
      <c r="Q118" s="0" t="str">
        <f aca="false">IF(G118=0,"Out of stock",IF(G118&lt;H118,"Understocked",IF(G118&gt;Summary!$B$6*H118,"Overstocked","Healthy")))</f>
        <v>Understocked</v>
      </c>
      <c r="R118" s="0" t="str">
        <f aca="false">IF(I118&gt;=Summary!$B$7,"Fast",IF(I118&lt;Summary!$B$8,"Slow","Medium"))</f>
        <v>Fast</v>
      </c>
      <c r="S118" s="15" t="n">
        <f aca="false">IF(M118&gt;Summary!$B$5,1,0)</f>
        <v>1</v>
      </c>
      <c r="T118" s="16" t="n">
        <f aca="false">IF(Q118="Overstocked",(G118-Summary!$B$6*H118)*J118,0)</f>
        <v>0</v>
      </c>
    </row>
    <row r="119" customFormat="false" ht="15" hidden="false" customHeight="false" outlineLevel="0" collapsed="false">
      <c r="A119" s="0" t="s">
        <v>217</v>
      </c>
      <c r="B119" s="0" t="s">
        <v>123</v>
      </c>
      <c r="C119" s="0" t="s">
        <v>96</v>
      </c>
      <c r="D119" s="0" t="s">
        <v>90</v>
      </c>
      <c r="E119" s="14" t="n">
        <v>45203</v>
      </c>
      <c r="F119" s="14" t="n">
        <v>45211</v>
      </c>
      <c r="G119" s="0" t="n">
        <v>133</v>
      </c>
      <c r="H119" s="0" t="n">
        <v>145</v>
      </c>
      <c r="I119" s="0" t="n">
        <v>210</v>
      </c>
      <c r="J119" s="0" t="n">
        <v>886</v>
      </c>
      <c r="K119" s="0" t="n">
        <v>1365</v>
      </c>
      <c r="L119" s="15" t="s">
        <v>80</v>
      </c>
      <c r="M119" s="0" t="n">
        <v>8</v>
      </c>
      <c r="N119" s="16" t="n">
        <f aca="false">I119*K119</f>
        <v>286650</v>
      </c>
      <c r="O119" s="16" t="n">
        <f aca="false">I119*(K119-J119)</f>
        <v>100590</v>
      </c>
      <c r="P119" s="15" t="n">
        <f aca="false">K119-J119</f>
        <v>479</v>
      </c>
      <c r="Q119" s="0" t="str">
        <f aca="false">IF(G119=0,"Out of stock",IF(G119&lt;H119,"Understocked",IF(G119&gt;Summary!$B$6*H119,"Overstocked","Healthy")))</f>
        <v>Understocked</v>
      </c>
      <c r="R119" s="0" t="str">
        <f aca="false">IF(I119&gt;=Summary!$B$7,"Fast",IF(I119&lt;Summary!$B$8,"Slow","Medium"))</f>
        <v>Fast</v>
      </c>
      <c r="S119" s="15" t="n">
        <f aca="false">IF(M119&gt;Summary!$B$5,1,0)</f>
        <v>1</v>
      </c>
      <c r="T119" s="16" t="n">
        <f aca="false">IF(Q119="Overstocked",(G119-Summary!$B$6*H119)*J119,0)</f>
        <v>0</v>
      </c>
    </row>
    <row r="120" customFormat="false" ht="15" hidden="false" customHeight="false" outlineLevel="0" collapsed="false">
      <c r="A120" s="0" t="s">
        <v>218</v>
      </c>
      <c r="B120" s="0" t="s">
        <v>107</v>
      </c>
      <c r="C120" s="0" t="s">
        <v>85</v>
      </c>
      <c r="D120" s="0" t="s">
        <v>102</v>
      </c>
      <c r="E120" s="14" t="n">
        <v>44969</v>
      </c>
      <c r="F120" s="14" t="n">
        <v>44979</v>
      </c>
      <c r="G120" s="0" t="n">
        <v>339</v>
      </c>
      <c r="H120" s="0" t="n">
        <v>96</v>
      </c>
      <c r="I120" s="0" t="n">
        <v>240</v>
      </c>
      <c r="J120" s="0" t="n">
        <v>897</v>
      </c>
      <c r="K120" s="0" t="n">
        <v>1141</v>
      </c>
      <c r="L120" s="15" t="s">
        <v>87</v>
      </c>
      <c r="M120" s="0" t="n">
        <v>10</v>
      </c>
      <c r="N120" s="16" t="n">
        <f aca="false">I120*K120</f>
        <v>273840</v>
      </c>
      <c r="O120" s="16" t="n">
        <f aca="false">I120*(K120-J120)</f>
        <v>58560</v>
      </c>
      <c r="P120" s="15" t="n">
        <f aca="false">K120-J120</f>
        <v>244</v>
      </c>
      <c r="Q120" s="0" t="str">
        <f aca="false">IF(G120=0,"Out of stock",IF(G120&lt;H120,"Understocked",IF(G120&gt;Summary!$B$6*H120,"Overstocked","Healthy")))</f>
        <v>Healthy</v>
      </c>
      <c r="R120" s="0" t="str">
        <f aca="false">IF(I120&gt;=Summary!$B$7,"Fast",IF(I120&lt;Summary!$B$8,"Slow","Medium"))</f>
        <v>Fast</v>
      </c>
      <c r="S120" s="15" t="n">
        <f aca="false">IF(M120&gt;Summary!$B$5,1,0)</f>
        <v>1</v>
      </c>
      <c r="T120" s="16" t="n">
        <f aca="false">IF(Q120="Overstocked",(G120-Summary!$B$6*H120)*J120,0)</f>
        <v>0</v>
      </c>
    </row>
    <row r="121" customFormat="false" ht="15" hidden="false" customHeight="false" outlineLevel="0" collapsed="false">
      <c r="A121" s="0" t="s">
        <v>219</v>
      </c>
      <c r="B121" s="0" t="s">
        <v>101</v>
      </c>
      <c r="C121" s="0" t="s">
        <v>85</v>
      </c>
      <c r="D121" s="0" t="s">
        <v>90</v>
      </c>
      <c r="E121" s="14" t="n">
        <v>45417</v>
      </c>
      <c r="F121" s="14" t="n">
        <v>45425</v>
      </c>
      <c r="G121" s="0" t="n">
        <v>47</v>
      </c>
      <c r="H121" s="0" t="n">
        <v>68</v>
      </c>
      <c r="I121" s="0" t="n">
        <v>132</v>
      </c>
      <c r="J121" s="0" t="n">
        <v>1009</v>
      </c>
      <c r="K121" s="0" t="n">
        <v>1493</v>
      </c>
      <c r="L121" s="15" t="s">
        <v>82</v>
      </c>
      <c r="M121" s="0" t="n">
        <v>8</v>
      </c>
      <c r="N121" s="16" t="n">
        <f aca="false">I121*K121</f>
        <v>197076</v>
      </c>
      <c r="O121" s="16" t="n">
        <f aca="false">I121*(K121-J121)</f>
        <v>63888</v>
      </c>
      <c r="P121" s="15" t="n">
        <f aca="false">K121-J121</f>
        <v>484</v>
      </c>
      <c r="Q121" s="0" t="str">
        <f aca="false">IF(G121=0,"Out of stock",IF(G121&lt;H121,"Understocked",IF(G121&gt;Summary!$B$6*H121,"Overstocked","Healthy")))</f>
        <v>Understocked</v>
      </c>
      <c r="R121" s="0" t="str">
        <f aca="false">IF(I121&gt;=Summary!$B$7,"Fast",IF(I121&lt;Summary!$B$8,"Slow","Medium"))</f>
        <v>Medium</v>
      </c>
      <c r="S121" s="15" t="n">
        <f aca="false">IF(M121&gt;Summary!$B$5,1,0)</f>
        <v>1</v>
      </c>
      <c r="T121" s="16" t="n">
        <f aca="false">IF(Q121="Overstocked",(G121-Summary!$B$6*H121)*J121,0)</f>
        <v>0</v>
      </c>
    </row>
    <row r="122" customFormat="false" ht="15" hidden="false" customHeight="false" outlineLevel="0" collapsed="false">
      <c r="A122" s="0" t="s">
        <v>220</v>
      </c>
      <c r="B122" s="0" t="s">
        <v>84</v>
      </c>
      <c r="C122" s="0" t="s">
        <v>78</v>
      </c>
      <c r="D122" s="0" t="s">
        <v>86</v>
      </c>
      <c r="E122" s="14" t="n">
        <v>45520</v>
      </c>
      <c r="F122" s="14" t="n">
        <v>45522</v>
      </c>
      <c r="G122" s="0" t="n">
        <v>363</v>
      </c>
      <c r="H122" s="0" t="n">
        <v>143</v>
      </c>
      <c r="I122" s="0" t="n">
        <v>212</v>
      </c>
      <c r="J122" s="0" t="n">
        <v>1064</v>
      </c>
      <c r="K122" s="0" t="n">
        <v>1521</v>
      </c>
      <c r="L122" s="15" t="s">
        <v>93</v>
      </c>
      <c r="M122" s="0" t="n">
        <v>2</v>
      </c>
      <c r="N122" s="16" t="n">
        <f aca="false">I122*K122</f>
        <v>322452</v>
      </c>
      <c r="O122" s="16" t="n">
        <f aca="false">I122*(K122-J122)</f>
        <v>96884</v>
      </c>
      <c r="P122" s="15" t="n">
        <f aca="false">K122-J122</f>
        <v>457</v>
      </c>
      <c r="Q122" s="0" t="str">
        <f aca="false">IF(G122=0,"Out of stock",IF(G122&lt;H122,"Understocked",IF(G122&gt;Summary!$B$6*H122,"Overstocked","Healthy")))</f>
        <v>Healthy</v>
      </c>
      <c r="R122" s="0" t="str">
        <f aca="false">IF(I122&gt;=Summary!$B$7,"Fast",IF(I122&lt;Summary!$B$8,"Slow","Medium"))</f>
        <v>Fast</v>
      </c>
      <c r="S122" s="15" t="n">
        <f aca="false">IF(M122&gt;Summary!$B$5,1,0)</f>
        <v>0</v>
      </c>
      <c r="T122" s="16" t="n">
        <f aca="false">IF(Q122="Overstocked",(G122-Summary!$B$6*H122)*J122,0)</f>
        <v>0</v>
      </c>
    </row>
    <row r="123" customFormat="false" ht="15" hidden="false" customHeight="false" outlineLevel="0" collapsed="false">
      <c r="A123" s="0" t="s">
        <v>221</v>
      </c>
      <c r="B123" s="0" t="s">
        <v>89</v>
      </c>
      <c r="C123" s="0" t="s">
        <v>85</v>
      </c>
      <c r="D123" s="0" t="s">
        <v>102</v>
      </c>
      <c r="E123" s="14" t="n">
        <v>45031</v>
      </c>
      <c r="F123" s="14" t="n">
        <v>45032</v>
      </c>
      <c r="G123" s="0" t="n">
        <v>40</v>
      </c>
      <c r="H123" s="0" t="n">
        <v>60</v>
      </c>
      <c r="I123" s="0" t="n">
        <v>155</v>
      </c>
      <c r="J123" s="0" t="n">
        <v>239</v>
      </c>
      <c r="K123" s="0" t="n">
        <v>705</v>
      </c>
      <c r="L123" s="15" t="s">
        <v>87</v>
      </c>
      <c r="M123" s="0" t="n">
        <v>1</v>
      </c>
      <c r="N123" s="16" t="n">
        <f aca="false">I123*K123</f>
        <v>109275</v>
      </c>
      <c r="O123" s="16" t="n">
        <f aca="false">I123*(K123-J123)</f>
        <v>72230</v>
      </c>
      <c r="P123" s="15" t="n">
        <f aca="false">K123-J123</f>
        <v>466</v>
      </c>
      <c r="Q123" s="0" t="str">
        <f aca="false">IF(G123=0,"Out of stock",IF(G123&lt;H123,"Understocked",IF(G123&gt;Summary!$B$6*H123,"Overstocked","Healthy")))</f>
        <v>Understocked</v>
      </c>
      <c r="R123" s="0" t="str">
        <f aca="false">IF(I123&gt;=Summary!$B$7,"Fast",IF(I123&lt;Summary!$B$8,"Slow","Medium"))</f>
        <v>Medium</v>
      </c>
      <c r="S123" s="15" t="n">
        <f aca="false">IF(M123&gt;Summary!$B$5,1,0)</f>
        <v>0</v>
      </c>
      <c r="T123" s="16" t="n">
        <f aca="false">IF(Q123="Overstocked",(G123-Summary!$B$6*H123)*J123,0)</f>
        <v>0</v>
      </c>
    </row>
    <row r="124" customFormat="false" ht="15" hidden="false" customHeight="false" outlineLevel="0" collapsed="false">
      <c r="A124" s="0" t="s">
        <v>222</v>
      </c>
      <c r="B124" s="0" t="s">
        <v>123</v>
      </c>
      <c r="C124" s="0" t="s">
        <v>96</v>
      </c>
      <c r="D124" s="0" t="s">
        <v>79</v>
      </c>
      <c r="E124" s="14" t="n">
        <v>45199</v>
      </c>
      <c r="F124" s="14" t="n">
        <v>45207</v>
      </c>
      <c r="G124" s="0" t="n">
        <v>76</v>
      </c>
      <c r="H124" s="0" t="n">
        <v>69</v>
      </c>
      <c r="I124" s="0" t="n">
        <v>90</v>
      </c>
      <c r="J124" s="0" t="n">
        <v>1073</v>
      </c>
      <c r="K124" s="0" t="n">
        <v>1349</v>
      </c>
      <c r="L124" s="15" t="s">
        <v>87</v>
      </c>
      <c r="M124" s="0" t="n">
        <v>8</v>
      </c>
      <c r="N124" s="16" t="n">
        <f aca="false">I124*K124</f>
        <v>121410</v>
      </c>
      <c r="O124" s="16" t="n">
        <f aca="false">I124*(K124-J124)</f>
        <v>24840</v>
      </c>
      <c r="P124" s="15" t="n">
        <f aca="false">K124-J124</f>
        <v>276</v>
      </c>
      <c r="Q124" s="0" t="str">
        <f aca="false">IF(G124=0,"Out of stock",IF(G124&lt;H124,"Understocked",IF(G124&gt;Summary!$B$6*H124,"Overstocked","Healthy")))</f>
        <v>Healthy</v>
      </c>
      <c r="R124" s="0" t="str">
        <f aca="false">IF(I124&gt;=Summary!$B$7,"Fast",IF(I124&lt;Summary!$B$8,"Slow","Medium"))</f>
        <v>Slow</v>
      </c>
      <c r="S124" s="15" t="n">
        <f aca="false">IF(M124&gt;Summary!$B$5,1,0)</f>
        <v>1</v>
      </c>
      <c r="T124" s="16" t="n">
        <f aca="false">IF(Q124="Overstocked",(G124-Summary!$B$6*H124)*J124,0)</f>
        <v>0</v>
      </c>
    </row>
    <row r="125" customFormat="false" ht="15" hidden="false" customHeight="false" outlineLevel="0" collapsed="false">
      <c r="A125" s="0" t="s">
        <v>223</v>
      </c>
      <c r="B125" s="0" t="s">
        <v>123</v>
      </c>
      <c r="C125" s="0" t="s">
        <v>104</v>
      </c>
      <c r="D125" s="0" t="s">
        <v>92</v>
      </c>
      <c r="E125" s="14" t="n">
        <v>45612</v>
      </c>
      <c r="F125" s="14" t="n">
        <v>45621</v>
      </c>
      <c r="G125" s="0" t="n">
        <v>68</v>
      </c>
      <c r="H125" s="0" t="n">
        <v>102</v>
      </c>
      <c r="I125" s="0" t="n">
        <v>13</v>
      </c>
      <c r="J125" s="0" t="n">
        <v>1347</v>
      </c>
      <c r="K125" s="0" t="n">
        <v>1472</v>
      </c>
      <c r="L125" s="15" t="s">
        <v>97</v>
      </c>
      <c r="M125" s="0" t="n">
        <v>9</v>
      </c>
      <c r="N125" s="16" t="n">
        <f aca="false">I125*K125</f>
        <v>19136</v>
      </c>
      <c r="O125" s="16" t="n">
        <f aca="false">I125*(K125-J125)</f>
        <v>1625</v>
      </c>
      <c r="P125" s="15" t="n">
        <f aca="false">K125-J125</f>
        <v>125</v>
      </c>
      <c r="Q125" s="0" t="str">
        <f aca="false">IF(G125=0,"Out of stock",IF(G125&lt;H125,"Understocked",IF(G125&gt;Summary!$B$6*H125,"Overstocked","Healthy")))</f>
        <v>Understocked</v>
      </c>
      <c r="R125" s="0" t="str">
        <f aca="false">IF(I125&gt;=Summary!$B$7,"Fast",IF(I125&lt;Summary!$B$8,"Slow","Medium"))</f>
        <v>Slow</v>
      </c>
      <c r="S125" s="15" t="n">
        <f aca="false">IF(M125&gt;Summary!$B$5,1,0)</f>
        <v>1</v>
      </c>
      <c r="T125" s="16" t="n">
        <f aca="false">IF(Q125="Overstocked",(G125-Summary!$B$6*H125)*J125,0)</f>
        <v>0</v>
      </c>
    </row>
    <row r="126" customFormat="false" ht="15" hidden="false" customHeight="false" outlineLevel="0" collapsed="false">
      <c r="A126" s="0" t="s">
        <v>224</v>
      </c>
      <c r="B126" s="0" t="s">
        <v>113</v>
      </c>
      <c r="C126" s="0" t="s">
        <v>85</v>
      </c>
      <c r="D126" s="0" t="s">
        <v>79</v>
      </c>
      <c r="E126" s="14" t="n">
        <v>45213</v>
      </c>
      <c r="F126" s="14" t="n">
        <v>45216</v>
      </c>
      <c r="G126" s="0" t="n">
        <v>250</v>
      </c>
      <c r="H126" s="0" t="n">
        <v>64</v>
      </c>
      <c r="I126" s="0" t="n">
        <v>231</v>
      </c>
      <c r="J126" s="0" t="n">
        <v>1394</v>
      </c>
      <c r="K126" s="0" t="n">
        <v>1765</v>
      </c>
      <c r="L126" s="15" t="s">
        <v>82</v>
      </c>
      <c r="M126" s="0" t="n">
        <v>3</v>
      </c>
      <c r="N126" s="16" t="n">
        <f aca="false">I126*K126</f>
        <v>407715</v>
      </c>
      <c r="O126" s="16" t="n">
        <f aca="false">I126*(K126-J126)</f>
        <v>85701</v>
      </c>
      <c r="P126" s="15" t="n">
        <f aca="false">K126-J126</f>
        <v>371</v>
      </c>
      <c r="Q126" s="0" t="str">
        <f aca="false">IF(G126=0,"Out of stock",IF(G126&lt;H126,"Understocked",IF(G126&gt;Summary!$B$6*H126,"Overstocked","Healthy")))</f>
        <v>Healthy</v>
      </c>
      <c r="R126" s="0" t="str">
        <f aca="false">IF(I126&gt;=Summary!$B$7,"Fast",IF(I126&lt;Summary!$B$8,"Slow","Medium"))</f>
        <v>Fast</v>
      </c>
      <c r="S126" s="15" t="n">
        <f aca="false">IF(M126&gt;Summary!$B$5,1,0)</f>
        <v>0</v>
      </c>
      <c r="T126" s="16" t="n">
        <f aca="false">IF(Q126="Overstocked",(G126-Summary!$B$6*H126)*J126,0)</f>
        <v>0</v>
      </c>
    </row>
    <row r="127" customFormat="false" ht="15" hidden="false" customHeight="false" outlineLevel="0" collapsed="false">
      <c r="A127" s="0" t="s">
        <v>225</v>
      </c>
      <c r="B127" s="0" t="s">
        <v>111</v>
      </c>
      <c r="C127" s="0" t="s">
        <v>104</v>
      </c>
      <c r="D127" s="0" t="s">
        <v>102</v>
      </c>
      <c r="E127" s="14" t="n">
        <v>45011</v>
      </c>
      <c r="F127" s="14" t="n">
        <v>45013</v>
      </c>
      <c r="G127" s="0" t="n">
        <v>371</v>
      </c>
      <c r="H127" s="0" t="n">
        <v>115</v>
      </c>
      <c r="I127" s="0" t="n">
        <v>40</v>
      </c>
      <c r="J127" s="0" t="n">
        <v>1097</v>
      </c>
      <c r="K127" s="0" t="n">
        <v>1510</v>
      </c>
      <c r="L127" s="15" t="s">
        <v>97</v>
      </c>
      <c r="M127" s="0" t="n">
        <v>2</v>
      </c>
      <c r="N127" s="16" t="n">
        <f aca="false">I127*K127</f>
        <v>60400</v>
      </c>
      <c r="O127" s="16" t="n">
        <f aca="false">I127*(K127-J127)</f>
        <v>16520</v>
      </c>
      <c r="P127" s="15" t="n">
        <f aca="false">K127-J127</f>
        <v>413</v>
      </c>
      <c r="Q127" s="0" t="str">
        <f aca="false">IF(G127=0,"Out of stock",IF(G127&lt;H127,"Understocked",IF(G127&gt;Summary!$B$6*H127,"Overstocked","Healthy")))</f>
        <v>Healthy</v>
      </c>
      <c r="R127" s="0" t="str">
        <f aca="false">IF(I127&gt;=Summary!$B$7,"Fast",IF(I127&lt;Summary!$B$8,"Slow","Medium"))</f>
        <v>Slow</v>
      </c>
      <c r="S127" s="15" t="n">
        <f aca="false">IF(M127&gt;Summary!$B$5,1,0)</f>
        <v>0</v>
      </c>
      <c r="T127" s="16" t="n">
        <f aca="false">IF(Q127="Overstocked",(G127-Summary!$B$6*H127)*J127,0)</f>
        <v>0</v>
      </c>
    </row>
    <row r="128" customFormat="false" ht="15" hidden="false" customHeight="false" outlineLevel="0" collapsed="false">
      <c r="A128" s="0" t="s">
        <v>226</v>
      </c>
      <c r="B128" s="0" t="s">
        <v>84</v>
      </c>
      <c r="C128" s="0" t="s">
        <v>104</v>
      </c>
      <c r="D128" s="0" t="s">
        <v>86</v>
      </c>
      <c r="E128" s="14" t="n">
        <v>45612</v>
      </c>
      <c r="F128" s="14" t="n">
        <v>45614</v>
      </c>
      <c r="G128" s="0" t="n">
        <v>55</v>
      </c>
      <c r="H128" s="0" t="n">
        <v>106</v>
      </c>
      <c r="I128" s="0" t="n">
        <v>131</v>
      </c>
      <c r="J128" s="0" t="n">
        <v>1277</v>
      </c>
      <c r="K128" s="0" t="n">
        <v>1663</v>
      </c>
      <c r="L128" s="15" t="s">
        <v>97</v>
      </c>
      <c r="M128" s="0" t="n">
        <v>2</v>
      </c>
      <c r="N128" s="16" t="n">
        <f aca="false">I128*K128</f>
        <v>217853</v>
      </c>
      <c r="O128" s="16" t="n">
        <f aca="false">I128*(K128-J128)</f>
        <v>50566</v>
      </c>
      <c r="P128" s="15" t="n">
        <f aca="false">K128-J128</f>
        <v>386</v>
      </c>
      <c r="Q128" s="0" t="str">
        <f aca="false">IF(G128=0,"Out of stock",IF(G128&lt;H128,"Understocked",IF(G128&gt;Summary!$B$6*H128,"Overstocked","Healthy")))</f>
        <v>Understocked</v>
      </c>
      <c r="R128" s="0" t="str">
        <f aca="false">IF(I128&gt;=Summary!$B$7,"Fast",IF(I128&lt;Summary!$B$8,"Slow","Medium"))</f>
        <v>Medium</v>
      </c>
      <c r="S128" s="15" t="n">
        <f aca="false">IF(M128&gt;Summary!$B$5,1,0)</f>
        <v>0</v>
      </c>
      <c r="T128" s="16" t="n">
        <f aca="false">IF(Q128="Overstocked",(G128-Summary!$B$6*H128)*J128,0)</f>
        <v>0</v>
      </c>
    </row>
    <row r="129" customFormat="false" ht="15" hidden="false" customHeight="false" outlineLevel="0" collapsed="false">
      <c r="A129" s="0" t="s">
        <v>227</v>
      </c>
      <c r="B129" s="0" t="s">
        <v>95</v>
      </c>
      <c r="C129" s="0" t="s">
        <v>85</v>
      </c>
      <c r="D129" s="0" t="s">
        <v>92</v>
      </c>
      <c r="E129" s="14" t="n">
        <v>44956</v>
      </c>
      <c r="F129" s="14" t="n">
        <v>44965</v>
      </c>
      <c r="G129" s="0" t="n">
        <v>186</v>
      </c>
      <c r="H129" s="0" t="n">
        <v>113</v>
      </c>
      <c r="I129" s="0" t="n">
        <v>18</v>
      </c>
      <c r="J129" s="0" t="n">
        <v>1160</v>
      </c>
      <c r="K129" s="0" t="n">
        <v>1531</v>
      </c>
      <c r="L129" s="15" t="s">
        <v>93</v>
      </c>
      <c r="M129" s="0" t="n">
        <v>9</v>
      </c>
      <c r="N129" s="16" t="n">
        <f aca="false">I129*K129</f>
        <v>27558</v>
      </c>
      <c r="O129" s="16" t="n">
        <f aca="false">I129*(K129-J129)</f>
        <v>6678</v>
      </c>
      <c r="P129" s="15" t="n">
        <f aca="false">K129-J129</f>
        <v>371</v>
      </c>
      <c r="Q129" s="0" t="str">
        <f aca="false">IF(G129=0,"Out of stock",IF(G129&lt;H129,"Understocked",IF(G129&gt;Summary!$B$6*H129,"Overstocked","Healthy")))</f>
        <v>Healthy</v>
      </c>
      <c r="R129" s="0" t="str">
        <f aca="false">IF(I129&gt;=Summary!$B$7,"Fast",IF(I129&lt;Summary!$B$8,"Slow","Medium"))</f>
        <v>Slow</v>
      </c>
      <c r="S129" s="15" t="n">
        <f aca="false">IF(M129&gt;Summary!$B$5,1,0)</f>
        <v>1</v>
      </c>
      <c r="T129" s="16" t="n">
        <f aca="false">IF(Q129="Overstocked",(G129-Summary!$B$6*H129)*J129,0)</f>
        <v>0</v>
      </c>
    </row>
    <row r="130" customFormat="false" ht="15" hidden="false" customHeight="false" outlineLevel="0" collapsed="false">
      <c r="A130" s="0" t="s">
        <v>228</v>
      </c>
      <c r="B130" s="0" t="s">
        <v>89</v>
      </c>
      <c r="C130" s="0" t="s">
        <v>104</v>
      </c>
      <c r="D130" s="0" t="s">
        <v>90</v>
      </c>
      <c r="E130" s="14" t="n">
        <v>45569</v>
      </c>
      <c r="F130" s="14" t="n">
        <v>45571</v>
      </c>
      <c r="G130" s="0" t="n">
        <v>358</v>
      </c>
      <c r="H130" s="0" t="n">
        <v>129</v>
      </c>
      <c r="I130" s="0" t="n">
        <v>186</v>
      </c>
      <c r="J130" s="0" t="n">
        <v>1282</v>
      </c>
      <c r="K130" s="0" t="n">
        <v>1768</v>
      </c>
      <c r="L130" s="15" t="s">
        <v>87</v>
      </c>
      <c r="M130" s="0" t="n">
        <v>2</v>
      </c>
      <c r="N130" s="16" t="n">
        <f aca="false">I130*K130</f>
        <v>328848</v>
      </c>
      <c r="O130" s="16" t="n">
        <f aca="false">I130*(K130-J130)</f>
        <v>90396</v>
      </c>
      <c r="P130" s="15" t="n">
        <f aca="false">K130-J130</f>
        <v>486</v>
      </c>
      <c r="Q130" s="0" t="str">
        <f aca="false">IF(G130=0,"Out of stock",IF(G130&lt;H130,"Understocked",IF(G130&gt;Summary!$B$6*H130,"Overstocked","Healthy")))</f>
        <v>Healthy</v>
      </c>
      <c r="R130" s="0" t="str">
        <f aca="false">IF(I130&gt;=Summary!$B$7,"Fast",IF(I130&lt;Summary!$B$8,"Slow","Medium"))</f>
        <v>Medium</v>
      </c>
      <c r="S130" s="15" t="n">
        <f aca="false">IF(M130&gt;Summary!$B$5,1,0)</f>
        <v>0</v>
      </c>
      <c r="T130" s="16" t="n">
        <f aca="false">IF(Q130="Overstocked",(G130-Summary!$B$6*H130)*J130,0)</f>
        <v>0</v>
      </c>
    </row>
    <row r="131" customFormat="false" ht="15" hidden="false" customHeight="false" outlineLevel="0" collapsed="false">
      <c r="A131" s="0" t="s">
        <v>229</v>
      </c>
      <c r="B131" s="0" t="s">
        <v>111</v>
      </c>
      <c r="C131" s="0" t="s">
        <v>85</v>
      </c>
      <c r="D131" s="0" t="s">
        <v>86</v>
      </c>
      <c r="E131" s="14" t="n">
        <v>45421</v>
      </c>
      <c r="F131" s="14" t="n">
        <v>45427</v>
      </c>
      <c r="G131" s="0" t="n">
        <v>496</v>
      </c>
      <c r="H131" s="0" t="n">
        <v>147</v>
      </c>
      <c r="I131" s="0" t="n">
        <v>164</v>
      </c>
      <c r="J131" s="0" t="n">
        <v>1855</v>
      </c>
      <c r="K131" s="0" t="n">
        <v>2064</v>
      </c>
      <c r="L131" s="15" t="s">
        <v>80</v>
      </c>
      <c r="M131" s="0" t="n">
        <v>6</v>
      </c>
      <c r="N131" s="16" t="n">
        <f aca="false">I131*K131</f>
        <v>338496</v>
      </c>
      <c r="O131" s="16" t="n">
        <f aca="false">I131*(K131-J131)</f>
        <v>34276</v>
      </c>
      <c r="P131" s="15" t="n">
        <f aca="false">K131-J131</f>
        <v>209</v>
      </c>
      <c r="Q131" s="0" t="str">
        <f aca="false">IF(G131=0,"Out of stock",IF(G131&lt;H131,"Understocked",IF(G131&gt;Summary!$B$6*H131,"Overstocked","Healthy")))</f>
        <v>Healthy</v>
      </c>
      <c r="R131" s="0" t="str">
        <f aca="false">IF(I131&gt;=Summary!$B$7,"Fast",IF(I131&lt;Summary!$B$8,"Slow","Medium"))</f>
        <v>Medium</v>
      </c>
      <c r="S131" s="15" t="n">
        <f aca="false">IF(M131&gt;Summary!$B$5,1,0)</f>
        <v>0</v>
      </c>
      <c r="T131" s="16" t="n">
        <f aca="false">IF(Q131="Overstocked",(G131-Summary!$B$6*H131)*J131,0)</f>
        <v>0</v>
      </c>
    </row>
    <row r="132" customFormat="false" ht="15" hidden="false" customHeight="false" outlineLevel="0" collapsed="false">
      <c r="A132" s="0" t="s">
        <v>230</v>
      </c>
      <c r="B132" s="0" t="s">
        <v>115</v>
      </c>
      <c r="C132" s="0" t="s">
        <v>104</v>
      </c>
      <c r="D132" s="0" t="s">
        <v>90</v>
      </c>
      <c r="E132" s="14" t="n">
        <v>45512</v>
      </c>
      <c r="F132" s="14" t="n">
        <v>45520</v>
      </c>
      <c r="G132" s="0" t="n">
        <v>345</v>
      </c>
      <c r="H132" s="0" t="n">
        <v>77</v>
      </c>
      <c r="I132" s="0" t="n">
        <v>133</v>
      </c>
      <c r="J132" s="0" t="n">
        <v>1423</v>
      </c>
      <c r="K132" s="0" t="n">
        <v>1510</v>
      </c>
      <c r="L132" s="15" t="s">
        <v>87</v>
      </c>
      <c r="M132" s="0" t="n">
        <v>8</v>
      </c>
      <c r="N132" s="16" t="n">
        <f aca="false">I132*K132</f>
        <v>200830</v>
      </c>
      <c r="O132" s="16" t="n">
        <f aca="false">I132*(K132-J132)</f>
        <v>11571</v>
      </c>
      <c r="P132" s="15" t="n">
        <f aca="false">K132-J132</f>
        <v>87</v>
      </c>
      <c r="Q132" s="0" t="str">
        <f aca="false">IF(G132=0,"Out of stock",IF(G132&lt;H132,"Understocked",IF(G132&gt;Summary!$B$6*H132,"Overstocked","Healthy")))</f>
        <v>Overstocked</v>
      </c>
      <c r="R132" s="0" t="str">
        <f aca="false">IF(I132&gt;=Summary!$B$7,"Fast",IF(I132&lt;Summary!$B$8,"Slow","Medium"))</f>
        <v>Medium</v>
      </c>
      <c r="S132" s="15" t="n">
        <f aca="false">IF(M132&gt;Summary!$B$5,1,0)</f>
        <v>1</v>
      </c>
      <c r="T132" s="16" t="n">
        <f aca="false">IF(Q132="Overstocked",(G132-Summary!$B$6*H132)*J132,0)</f>
        <v>52651</v>
      </c>
    </row>
    <row r="133" customFormat="false" ht="15" hidden="false" customHeight="false" outlineLevel="0" collapsed="false">
      <c r="A133" s="0" t="s">
        <v>231</v>
      </c>
      <c r="B133" s="0" t="s">
        <v>89</v>
      </c>
      <c r="C133" s="0" t="s">
        <v>104</v>
      </c>
      <c r="D133" s="0" t="s">
        <v>86</v>
      </c>
      <c r="E133" s="14" t="n">
        <v>45035</v>
      </c>
      <c r="F133" s="14" t="n">
        <v>45041</v>
      </c>
      <c r="G133" s="0" t="n">
        <v>193</v>
      </c>
      <c r="H133" s="0" t="n">
        <v>129</v>
      </c>
      <c r="I133" s="0" t="n">
        <v>91</v>
      </c>
      <c r="J133" s="0" t="n">
        <v>1299</v>
      </c>
      <c r="K133" s="0" t="n">
        <v>1516</v>
      </c>
      <c r="L133" s="15" t="s">
        <v>87</v>
      </c>
      <c r="M133" s="0" t="n">
        <v>6</v>
      </c>
      <c r="N133" s="16" t="n">
        <f aca="false">I133*K133</f>
        <v>137956</v>
      </c>
      <c r="O133" s="16" t="n">
        <f aca="false">I133*(K133-J133)</f>
        <v>19747</v>
      </c>
      <c r="P133" s="15" t="n">
        <f aca="false">K133-J133</f>
        <v>217</v>
      </c>
      <c r="Q133" s="0" t="str">
        <f aca="false">IF(G133=0,"Out of stock",IF(G133&lt;H133,"Understocked",IF(G133&gt;Summary!$B$6*H133,"Overstocked","Healthy")))</f>
        <v>Healthy</v>
      </c>
      <c r="R133" s="0" t="str">
        <f aca="false">IF(I133&gt;=Summary!$B$7,"Fast",IF(I133&lt;Summary!$B$8,"Slow","Medium"))</f>
        <v>Slow</v>
      </c>
      <c r="S133" s="15" t="n">
        <f aca="false">IF(M133&gt;Summary!$B$5,1,0)</f>
        <v>0</v>
      </c>
      <c r="T133" s="16" t="n">
        <f aca="false">IF(Q133="Overstocked",(G133-Summary!$B$6*H133)*J133,0)</f>
        <v>0</v>
      </c>
    </row>
    <row r="134" customFormat="false" ht="15" hidden="false" customHeight="false" outlineLevel="0" collapsed="false">
      <c r="A134" s="0" t="s">
        <v>232</v>
      </c>
      <c r="B134" s="0" t="s">
        <v>111</v>
      </c>
      <c r="C134" s="0" t="s">
        <v>96</v>
      </c>
      <c r="D134" s="0" t="s">
        <v>92</v>
      </c>
      <c r="E134" s="14" t="n">
        <v>45611</v>
      </c>
      <c r="F134" s="14" t="n">
        <v>45615</v>
      </c>
      <c r="G134" s="0" t="n">
        <v>273</v>
      </c>
      <c r="H134" s="0" t="n">
        <v>83</v>
      </c>
      <c r="I134" s="0" t="n">
        <v>3</v>
      </c>
      <c r="J134" s="0" t="n">
        <v>1035</v>
      </c>
      <c r="K134" s="0" t="n">
        <v>1508</v>
      </c>
      <c r="L134" s="15" t="s">
        <v>87</v>
      </c>
      <c r="M134" s="0" t="n">
        <v>4</v>
      </c>
      <c r="N134" s="16" t="n">
        <f aca="false">I134*K134</f>
        <v>4524</v>
      </c>
      <c r="O134" s="16" t="n">
        <f aca="false">I134*(K134-J134)</f>
        <v>1419</v>
      </c>
      <c r="P134" s="15" t="n">
        <f aca="false">K134-J134</f>
        <v>473</v>
      </c>
      <c r="Q134" s="0" t="str">
        <f aca="false">IF(G134=0,"Out of stock",IF(G134&lt;H134,"Understocked",IF(G134&gt;Summary!$B$6*H134,"Overstocked","Healthy")))</f>
        <v>Healthy</v>
      </c>
      <c r="R134" s="0" t="str">
        <f aca="false">IF(I134&gt;=Summary!$B$7,"Fast",IF(I134&lt;Summary!$B$8,"Slow","Medium"))</f>
        <v>Slow</v>
      </c>
      <c r="S134" s="15" t="n">
        <f aca="false">IF(M134&gt;Summary!$B$5,1,0)</f>
        <v>0</v>
      </c>
      <c r="T134" s="16" t="n">
        <f aca="false">IF(Q134="Overstocked",(G134-Summary!$B$6*H134)*J134,0)</f>
        <v>0</v>
      </c>
    </row>
    <row r="135" customFormat="false" ht="15" hidden="false" customHeight="false" outlineLevel="0" collapsed="false">
      <c r="A135" s="0" t="s">
        <v>233</v>
      </c>
      <c r="B135" s="0" t="s">
        <v>123</v>
      </c>
      <c r="C135" s="0" t="s">
        <v>85</v>
      </c>
      <c r="D135" s="0" t="s">
        <v>86</v>
      </c>
      <c r="E135" s="14" t="n">
        <v>45469</v>
      </c>
      <c r="F135" s="14" t="n">
        <v>45475</v>
      </c>
      <c r="G135" s="0" t="n">
        <v>96</v>
      </c>
      <c r="H135" s="0" t="n">
        <v>93</v>
      </c>
      <c r="I135" s="0" t="n">
        <v>120</v>
      </c>
      <c r="J135" s="0" t="n">
        <v>795</v>
      </c>
      <c r="K135" s="0" t="n">
        <v>1148</v>
      </c>
      <c r="L135" s="15" t="s">
        <v>82</v>
      </c>
      <c r="M135" s="0" t="n">
        <v>6</v>
      </c>
      <c r="N135" s="16" t="n">
        <f aca="false">I135*K135</f>
        <v>137760</v>
      </c>
      <c r="O135" s="16" t="n">
        <f aca="false">I135*(K135-J135)</f>
        <v>42360</v>
      </c>
      <c r="P135" s="15" t="n">
        <f aca="false">K135-J135</f>
        <v>353</v>
      </c>
      <c r="Q135" s="0" t="str">
        <f aca="false">IF(G135=0,"Out of stock",IF(G135&lt;H135,"Understocked",IF(G135&gt;Summary!$B$6*H135,"Overstocked","Healthy")))</f>
        <v>Healthy</v>
      </c>
      <c r="R135" s="0" t="str">
        <f aca="false">IF(I135&gt;=Summary!$B$7,"Fast",IF(I135&lt;Summary!$B$8,"Slow","Medium"))</f>
        <v>Medium</v>
      </c>
      <c r="S135" s="15" t="n">
        <f aca="false">IF(M135&gt;Summary!$B$5,1,0)</f>
        <v>0</v>
      </c>
      <c r="T135" s="16" t="n">
        <f aca="false">IF(Q135="Overstocked",(G135-Summary!$B$6*H135)*J135,0)</f>
        <v>0</v>
      </c>
    </row>
    <row r="136" customFormat="false" ht="15" hidden="false" customHeight="false" outlineLevel="0" collapsed="false">
      <c r="A136" s="0" t="s">
        <v>234</v>
      </c>
      <c r="B136" s="0" t="s">
        <v>77</v>
      </c>
      <c r="C136" s="0" t="s">
        <v>96</v>
      </c>
      <c r="D136" s="0" t="s">
        <v>86</v>
      </c>
      <c r="E136" s="14" t="n">
        <v>45358</v>
      </c>
      <c r="F136" s="14" t="n">
        <v>45361</v>
      </c>
      <c r="G136" s="0" t="n">
        <v>59</v>
      </c>
      <c r="H136" s="0" t="n">
        <v>132</v>
      </c>
      <c r="I136" s="0" t="n">
        <v>6</v>
      </c>
      <c r="J136" s="0" t="n">
        <v>890</v>
      </c>
      <c r="K136" s="0" t="n">
        <v>1003</v>
      </c>
      <c r="L136" s="15" t="s">
        <v>93</v>
      </c>
      <c r="M136" s="0" t="n">
        <v>3</v>
      </c>
      <c r="N136" s="16" t="n">
        <f aca="false">I136*K136</f>
        <v>6018</v>
      </c>
      <c r="O136" s="16" t="n">
        <f aca="false">I136*(K136-J136)</f>
        <v>678</v>
      </c>
      <c r="P136" s="15" t="n">
        <f aca="false">K136-J136</f>
        <v>113</v>
      </c>
      <c r="Q136" s="0" t="str">
        <f aca="false">IF(G136=0,"Out of stock",IF(G136&lt;H136,"Understocked",IF(G136&gt;Summary!$B$6*H136,"Overstocked","Healthy")))</f>
        <v>Understocked</v>
      </c>
      <c r="R136" s="0" t="str">
        <f aca="false">IF(I136&gt;=Summary!$B$7,"Fast",IF(I136&lt;Summary!$B$8,"Slow","Medium"))</f>
        <v>Slow</v>
      </c>
      <c r="S136" s="15" t="n">
        <f aca="false">IF(M136&gt;Summary!$B$5,1,0)</f>
        <v>0</v>
      </c>
      <c r="T136" s="16" t="n">
        <f aca="false">IF(Q136="Overstocked",(G136-Summary!$B$6*H136)*J136,0)</f>
        <v>0</v>
      </c>
    </row>
    <row r="137" customFormat="false" ht="15" hidden="false" customHeight="false" outlineLevel="0" collapsed="false">
      <c r="A137" s="0" t="s">
        <v>235</v>
      </c>
      <c r="B137" s="0" t="s">
        <v>101</v>
      </c>
      <c r="C137" s="0" t="s">
        <v>96</v>
      </c>
      <c r="D137" s="0" t="s">
        <v>92</v>
      </c>
      <c r="E137" s="14" t="n">
        <v>45033</v>
      </c>
      <c r="F137" s="14" t="n">
        <v>45038</v>
      </c>
      <c r="G137" s="0" t="n">
        <v>50</v>
      </c>
      <c r="H137" s="0" t="n">
        <v>129</v>
      </c>
      <c r="I137" s="0" t="n">
        <v>106</v>
      </c>
      <c r="J137" s="0" t="n">
        <v>1566</v>
      </c>
      <c r="K137" s="0" t="n">
        <v>1887</v>
      </c>
      <c r="L137" s="15" t="s">
        <v>93</v>
      </c>
      <c r="M137" s="0" t="n">
        <v>5</v>
      </c>
      <c r="N137" s="16" t="n">
        <f aca="false">I137*K137</f>
        <v>200022</v>
      </c>
      <c r="O137" s="16" t="n">
        <f aca="false">I137*(K137-J137)</f>
        <v>34026</v>
      </c>
      <c r="P137" s="15" t="n">
        <f aca="false">K137-J137</f>
        <v>321</v>
      </c>
      <c r="Q137" s="0" t="str">
        <f aca="false">IF(G137=0,"Out of stock",IF(G137&lt;H137,"Understocked",IF(G137&gt;Summary!$B$6*H137,"Overstocked","Healthy")))</f>
        <v>Understocked</v>
      </c>
      <c r="R137" s="0" t="str">
        <f aca="false">IF(I137&gt;=Summary!$B$7,"Fast",IF(I137&lt;Summary!$B$8,"Slow","Medium"))</f>
        <v>Medium</v>
      </c>
      <c r="S137" s="15" t="n">
        <f aca="false">IF(M137&gt;Summary!$B$5,1,0)</f>
        <v>0</v>
      </c>
      <c r="T137" s="16" t="n">
        <f aca="false">IF(Q137="Overstocked",(G137-Summary!$B$6*H137)*J137,0)</f>
        <v>0</v>
      </c>
    </row>
    <row r="138" customFormat="false" ht="15" hidden="false" customHeight="false" outlineLevel="0" collapsed="false">
      <c r="A138" s="0" t="s">
        <v>236</v>
      </c>
      <c r="B138" s="0" t="s">
        <v>113</v>
      </c>
      <c r="C138" s="0" t="s">
        <v>78</v>
      </c>
      <c r="D138" s="0" t="s">
        <v>92</v>
      </c>
      <c r="E138" s="14" t="n">
        <v>45471</v>
      </c>
      <c r="F138" s="14" t="n">
        <v>45481</v>
      </c>
      <c r="G138" s="0" t="n">
        <v>39</v>
      </c>
      <c r="H138" s="0" t="n">
        <v>140</v>
      </c>
      <c r="I138" s="0" t="n">
        <v>168</v>
      </c>
      <c r="J138" s="0" t="n">
        <v>1310</v>
      </c>
      <c r="K138" s="0" t="n">
        <v>1406</v>
      </c>
      <c r="L138" s="15" t="s">
        <v>97</v>
      </c>
      <c r="M138" s="0" t="n">
        <v>10</v>
      </c>
      <c r="N138" s="16" t="n">
        <f aca="false">I138*K138</f>
        <v>236208</v>
      </c>
      <c r="O138" s="16" t="n">
        <f aca="false">I138*(K138-J138)</f>
        <v>16128</v>
      </c>
      <c r="P138" s="15" t="n">
        <f aca="false">K138-J138</f>
        <v>96</v>
      </c>
      <c r="Q138" s="0" t="str">
        <f aca="false">IF(G138=0,"Out of stock",IF(G138&lt;H138,"Understocked",IF(G138&gt;Summary!$B$6*H138,"Overstocked","Healthy")))</f>
        <v>Understocked</v>
      </c>
      <c r="R138" s="0" t="str">
        <f aca="false">IF(I138&gt;=Summary!$B$7,"Fast",IF(I138&lt;Summary!$B$8,"Slow","Medium"))</f>
        <v>Medium</v>
      </c>
      <c r="S138" s="15" t="n">
        <f aca="false">IF(M138&gt;Summary!$B$5,1,0)</f>
        <v>1</v>
      </c>
      <c r="T138" s="16" t="n">
        <f aca="false">IF(Q138="Overstocked",(G138-Summary!$B$6*H138)*J138,0)</f>
        <v>0</v>
      </c>
    </row>
    <row r="139" customFormat="false" ht="15" hidden="false" customHeight="false" outlineLevel="0" collapsed="false">
      <c r="A139" s="0" t="s">
        <v>237</v>
      </c>
      <c r="B139" s="0" t="s">
        <v>111</v>
      </c>
      <c r="C139" s="0" t="s">
        <v>78</v>
      </c>
      <c r="D139" s="0" t="s">
        <v>92</v>
      </c>
      <c r="E139" s="14" t="n">
        <v>45147</v>
      </c>
      <c r="F139" s="14" t="n">
        <v>45157</v>
      </c>
      <c r="G139" s="0" t="n">
        <v>355</v>
      </c>
      <c r="H139" s="0" t="n">
        <v>58</v>
      </c>
      <c r="I139" s="0" t="n">
        <v>254</v>
      </c>
      <c r="J139" s="0" t="n">
        <v>930</v>
      </c>
      <c r="K139" s="0" t="n">
        <v>1002</v>
      </c>
      <c r="L139" s="15" t="s">
        <v>97</v>
      </c>
      <c r="M139" s="0" t="n">
        <v>10</v>
      </c>
      <c r="N139" s="16" t="n">
        <f aca="false">I139*K139</f>
        <v>254508</v>
      </c>
      <c r="O139" s="16" t="n">
        <f aca="false">I139*(K139-J139)</f>
        <v>18288</v>
      </c>
      <c r="P139" s="15" t="n">
        <f aca="false">K139-J139</f>
        <v>72</v>
      </c>
      <c r="Q139" s="0" t="str">
        <f aca="false">IF(G139=0,"Out of stock",IF(G139&lt;H139,"Understocked",IF(G139&gt;Summary!$B$6*H139,"Overstocked","Healthy")))</f>
        <v>Overstocked</v>
      </c>
      <c r="R139" s="0" t="str">
        <f aca="false">IF(I139&gt;=Summary!$B$7,"Fast",IF(I139&lt;Summary!$B$8,"Slow","Medium"))</f>
        <v>Fast</v>
      </c>
      <c r="S139" s="15" t="n">
        <f aca="false">IF(M139&gt;Summary!$B$5,1,0)</f>
        <v>1</v>
      </c>
      <c r="T139" s="16" t="n">
        <f aca="false">IF(Q139="Overstocked",(G139-Summary!$B$6*H139)*J139,0)</f>
        <v>114390</v>
      </c>
    </row>
    <row r="140" customFormat="false" ht="15" hidden="false" customHeight="false" outlineLevel="0" collapsed="false">
      <c r="A140" s="0" t="s">
        <v>238</v>
      </c>
      <c r="B140" s="0" t="s">
        <v>89</v>
      </c>
      <c r="C140" s="0" t="s">
        <v>78</v>
      </c>
      <c r="D140" s="0" t="s">
        <v>102</v>
      </c>
      <c r="E140" s="14" t="n">
        <v>45394</v>
      </c>
      <c r="F140" s="14" t="n">
        <v>45402</v>
      </c>
      <c r="G140" s="0" t="n">
        <v>141</v>
      </c>
      <c r="H140" s="0" t="n">
        <v>110</v>
      </c>
      <c r="I140" s="0" t="n">
        <v>126</v>
      </c>
      <c r="J140" s="0" t="n">
        <v>1937</v>
      </c>
      <c r="K140" s="0" t="n">
        <v>2256</v>
      </c>
      <c r="L140" s="15" t="s">
        <v>97</v>
      </c>
      <c r="M140" s="0" t="n">
        <v>8</v>
      </c>
      <c r="N140" s="16" t="n">
        <f aca="false">I140*K140</f>
        <v>284256</v>
      </c>
      <c r="O140" s="16" t="n">
        <f aca="false">I140*(K140-J140)</f>
        <v>40194</v>
      </c>
      <c r="P140" s="15" t="n">
        <f aca="false">K140-J140</f>
        <v>319</v>
      </c>
      <c r="Q140" s="0" t="str">
        <f aca="false">IF(G140=0,"Out of stock",IF(G140&lt;H140,"Understocked",IF(G140&gt;Summary!$B$6*H140,"Overstocked","Healthy")))</f>
        <v>Healthy</v>
      </c>
      <c r="R140" s="0" t="str">
        <f aca="false">IF(I140&gt;=Summary!$B$7,"Fast",IF(I140&lt;Summary!$B$8,"Slow","Medium"))</f>
        <v>Medium</v>
      </c>
      <c r="S140" s="15" t="n">
        <f aca="false">IF(M140&gt;Summary!$B$5,1,0)</f>
        <v>1</v>
      </c>
      <c r="T140" s="16" t="n">
        <f aca="false">IF(Q140="Overstocked",(G140-Summary!$B$6*H140)*J140,0)</f>
        <v>0</v>
      </c>
    </row>
    <row r="141" customFormat="false" ht="15" hidden="false" customHeight="false" outlineLevel="0" collapsed="false">
      <c r="A141" s="0" t="s">
        <v>239</v>
      </c>
      <c r="B141" s="0" t="s">
        <v>77</v>
      </c>
      <c r="C141" s="0" t="s">
        <v>85</v>
      </c>
      <c r="D141" s="0" t="s">
        <v>102</v>
      </c>
      <c r="E141" s="14" t="n">
        <v>44972</v>
      </c>
      <c r="F141" s="14" t="n">
        <v>44981</v>
      </c>
      <c r="G141" s="0" t="n">
        <v>344</v>
      </c>
      <c r="H141" s="0" t="n">
        <v>77</v>
      </c>
      <c r="I141" s="0" t="n">
        <v>163</v>
      </c>
      <c r="J141" s="0" t="n">
        <v>1009</v>
      </c>
      <c r="K141" s="0" t="n">
        <v>1066</v>
      </c>
      <c r="L141" s="15" t="s">
        <v>97</v>
      </c>
      <c r="M141" s="0" t="n">
        <v>9</v>
      </c>
      <c r="N141" s="16" t="n">
        <f aca="false">I141*K141</f>
        <v>173758</v>
      </c>
      <c r="O141" s="16" t="n">
        <f aca="false">I141*(K141-J141)</f>
        <v>9291</v>
      </c>
      <c r="P141" s="15" t="n">
        <f aca="false">K141-J141</f>
        <v>57</v>
      </c>
      <c r="Q141" s="0" t="str">
        <f aca="false">IF(G141=0,"Out of stock",IF(G141&lt;H141,"Understocked",IF(G141&gt;Summary!$B$6*H141,"Overstocked","Healthy")))</f>
        <v>Overstocked</v>
      </c>
      <c r="R141" s="0" t="str">
        <f aca="false">IF(I141&gt;=Summary!$B$7,"Fast",IF(I141&lt;Summary!$B$8,"Slow","Medium"))</f>
        <v>Medium</v>
      </c>
      <c r="S141" s="15" t="n">
        <f aca="false">IF(M141&gt;Summary!$B$5,1,0)</f>
        <v>1</v>
      </c>
      <c r="T141" s="16" t="n">
        <f aca="false">IF(Q141="Overstocked",(G141-Summary!$B$6*H141)*J141,0)</f>
        <v>36324</v>
      </c>
    </row>
    <row r="142" customFormat="false" ht="15" hidden="false" customHeight="false" outlineLevel="0" collapsed="false">
      <c r="A142" s="0" t="s">
        <v>240</v>
      </c>
      <c r="B142" s="0" t="s">
        <v>111</v>
      </c>
      <c r="C142" s="0" t="s">
        <v>85</v>
      </c>
      <c r="D142" s="0" t="s">
        <v>79</v>
      </c>
      <c r="E142" s="14" t="n">
        <v>45044</v>
      </c>
      <c r="F142" s="14" t="n">
        <v>45047</v>
      </c>
      <c r="G142" s="0" t="n">
        <v>124</v>
      </c>
      <c r="H142" s="0" t="n">
        <v>69</v>
      </c>
      <c r="I142" s="0" t="n">
        <v>146</v>
      </c>
      <c r="J142" s="0" t="n">
        <v>1535</v>
      </c>
      <c r="K142" s="0" t="n">
        <v>1666</v>
      </c>
      <c r="L142" s="15" t="s">
        <v>93</v>
      </c>
      <c r="M142" s="0" t="n">
        <v>3</v>
      </c>
      <c r="N142" s="16" t="n">
        <f aca="false">I142*K142</f>
        <v>243236</v>
      </c>
      <c r="O142" s="16" t="n">
        <f aca="false">I142*(K142-J142)</f>
        <v>19126</v>
      </c>
      <c r="P142" s="15" t="n">
        <f aca="false">K142-J142</f>
        <v>131</v>
      </c>
      <c r="Q142" s="0" t="str">
        <f aca="false">IF(G142=0,"Out of stock",IF(G142&lt;H142,"Understocked",IF(G142&gt;Summary!$B$6*H142,"Overstocked","Healthy")))</f>
        <v>Healthy</v>
      </c>
      <c r="R142" s="0" t="str">
        <f aca="false">IF(I142&gt;=Summary!$B$7,"Fast",IF(I142&lt;Summary!$B$8,"Slow","Medium"))</f>
        <v>Medium</v>
      </c>
      <c r="S142" s="15" t="n">
        <f aca="false">IF(M142&gt;Summary!$B$5,1,0)</f>
        <v>0</v>
      </c>
      <c r="T142" s="16" t="n">
        <f aca="false">IF(Q142="Overstocked",(G142-Summary!$B$6*H142)*J142,0)</f>
        <v>0</v>
      </c>
    </row>
    <row r="143" customFormat="false" ht="15" hidden="false" customHeight="false" outlineLevel="0" collapsed="false">
      <c r="A143" s="0" t="s">
        <v>241</v>
      </c>
      <c r="B143" s="0" t="s">
        <v>89</v>
      </c>
      <c r="C143" s="0" t="s">
        <v>96</v>
      </c>
      <c r="D143" s="0" t="s">
        <v>92</v>
      </c>
      <c r="E143" s="14" t="n">
        <v>44937</v>
      </c>
      <c r="F143" s="14" t="n">
        <v>44947</v>
      </c>
      <c r="G143" s="0" t="n">
        <v>161</v>
      </c>
      <c r="H143" s="0" t="n">
        <v>91</v>
      </c>
      <c r="I143" s="0" t="n">
        <v>241</v>
      </c>
      <c r="J143" s="0" t="n">
        <v>1111</v>
      </c>
      <c r="K143" s="0" t="n">
        <v>1561</v>
      </c>
      <c r="L143" s="15" t="s">
        <v>82</v>
      </c>
      <c r="M143" s="0" t="n">
        <v>10</v>
      </c>
      <c r="N143" s="16" t="n">
        <f aca="false">I143*K143</f>
        <v>376201</v>
      </c>
      <c r="O143" s="16" t="n">
        <f aca="false">I143*(K143-J143)</f>
        <v>108450</v>
      </c>
      <c r="P143" s="15" t="n">
        <f aca="false">K143-J143</f>
        <v>450</v>
      </c>
      <c r="Q143" s="0" t="str">
        <f aca="false">IF(G143=0,"Out of stock",IF(G143&lt;H143,"Understocked",IF(G143&gt;Summary!$B$6*H143,"Overstocked","Healthy")))</f>
        <v>Healthy</v>
      </c>
      <c r="R143" s="0" t="str">
        <f aca="false">IF(I143&gt;=Summary!$B$7,"Fast",IF(I143&lt;Summary!$B$8,"Slow","Medium"))</f>
        <v>Fast</v>
      </c>
      <c r="S143" s="15" t="n">
        <f aca="false">IF(M143&gt;Summary!$B$5,1,0)</f>
        <v>1</v>
      </c>
      <c r="T143" s="16" t="n">
        <f aca="false">IF(Q143="Overstocked",(G143-Summary!$B$6*H143)*J143,0)</f>
        <v>0</v>
      </c>
    </row>
    <row r="144" customFormat="false" ht="15" hidden="false" customHeight="false" outlineLevel="0" collapsed="false">
      <c r="A144" s="0" t="s">
        <v>242</v>
      </c>
      <c r="B144" s="0" t="s">
        <v>89</v>
      </c>
      <c r="C144" s="0" t="s">
        <v>78</v>
      </c>
      <c r="D144" s="0" t="s">
        <v>92</v>
      </c>
      <c r="E144" s="14" t="n">
        <v>45446</v>
      </c>
      <c r="F144" s="14" t="n">
        <v>45454</v>
      </c>
      <c r="G144" s="0" t="n">
        <v>86</v>
      </c>
      <c r="H144" s="0" t="n">
        <v>149</v>
      </c>
      <c r="I144" s="0" t="n">
        <v>216</v>
      </c>
      <c r="J144" s="0" t="n">
        <v>856</v>
      </c>
      <c r="K144" s="0" t="n">
        <v>976</v>
      </c>
      <c r="L144" s="15" t="s">
        <v>87</v>
      </c>
      <c r="M144" s="0" t="n">
        <v>8</v>
      </c>
      <c r="N144" s="16" t="n">
        <f aca="false">I144*K144</f>
        <v>210816</v>
      </c>
      <c r="O144" s="16" t="n">
        <f aca="false">I144*(K144-J144)</f>
        <v>25920</v>
      </c>
      <c r="P144" s="15" t="n">
        <f aca="false">K144-J144</f>
        <v>120</v>
      </c>
      <c r="Q144" s="0" t="str">
        <f aca="false">IF(G144=0,"Out of stock",IF(G144&lt;H144,"Understocked",IF(G144&gt;Summary!$B$6*H144,"Overstocked","Healthy")))</f>
        <v>Understocked</v>
      </c>
      <c r="R144" s="0" t="str">
        <f aca="false">IF(I144&gt;=Summary!$B$7,"Fast",IF(I144&lt;Summary!$B$8,"Slow","Medium"))</f>
        <v>Fast</v>
      </c>
      <c r="S144" s="15" t="n">
        <f aca="false">IF(M144&gt;Summary!$B$5,1,0)</f>
        <v>1</v>
      </c>
      <c r="T144" s="16" t="n">
        <f aca="false">IF(Q144="Overstocked",(G144-Summary!$B$6*H144)*J144,0)</f>
        <v>0</v>
      </c>
    </row>
    <row r="145" customFormat="false" ht="15" hidden="false" customHeight="false" outlineLevel="0" collapsed="false">
      <c r="A145" s="0" t="s">
        <v>243</v>
      </c>
      <c r="B145" s="0" t="s">
        <v>113</v>
      </c>
      <c r="C145" s="0" t="s">
        <v>85</v>
      </c>
      <c r="D145" s="0" t="s">
        <v>90</v>
      </c>
      <c r="E145" s="14" t="n">
        <v>45077</v>
      </c>
      <c r="F145" s="14" t="n">
        <v>45082</v>
      </c>
      <c r="G145" s="0" t="n">
        <v>92</v>
      </c>
      <c r="H145" s="0" t="n">
        <v>113</v>
      </c>
      <c r="I145" s="0" t="n">
        <v>277</v>
      </c>
      <c r="J145" s="0" t="n">
        <v>1978</v>
      </c>
      <c r="K145" s="0" t="n">
        <v>2279</v>
      </c>
      <c r="L145" s="15" t="s">
        <v>93</v>
      </c>
      <c r="M145" s="0" t="n">
        <v>5</v>
      </c>
      <c r="N145" s="16" t="n">
        <f aca="false">I145*K145</f>
        <v>631283</v>
      </c>
      <c r="O145" s="16" t="n">
        <f aca="false">I145*(K145-J145)</f>
        <v>83377</v>
      </c>
      <c r="P145" s="15" t="n">
        <f aca="false">K145-J145</f>
        <v>301</v>
      </c>
      <c r="Q145" s="0" t="str">
        <f aca="false">IF(G145=0,"Out of stock",IF(G145&lt;H145,"Understocked",IF(G145&gt;Summary!$B$6*H145,"Overstocked","Healthy")))</f>
        <v>Understocked</v>
      </c>
      <c r="R145" s="0" t="str">
        <f aca="false">IF(I145&gt;=Summary!$B$7,"Fast",IF(I145&lt;Summary!$B$8,"Slow","Medium"))</f>
        <v>Fast</v>
      </c>
      <c r="S145" s="15" t="n">
        <f aca="false">IF(M145&gt;Summary!$B$5,1,0)</f>
        <v>0</v>
      </c>
      <c r="T145" s="16" t="n">
        <f aca="false">IF(Q145="Overstocked",(G145-Summary!$B$6*H145)*J145,0)</f>
        <v>0</v>
      </c>
    </row>
    <row r="146" customFormat="false" ht="15" hidden="false" customHeight="false" outlineLevel="0" collapsed="false">
      <c r="A146" s="0" t="s">
        <v>244</v>
      </c>
      <c r="B146" s="0" t="s">
        <v>115</v>
      </c>
      <c r="C146" s="0" t="s">
        <v>104</v>
      </c>
      <c r="D146" s="0" t="s">
        <v>90</v>
      </c>
      <c r="E146" s="14" t="n">
        <v>45124</v>
      </c>
      <c r="F146" s="14" t="n">
        <v>45126</v>
      </c>
      <c r="G146" s="0" t="n">
        <v>281</v>
      </c>
      <c r="H146" s="0" t="n">
        <v>112</v>
      </c>
      <c r="I146" s="0" t="n">
        <v>61</v>
      </c>
      <c r="J146" s="0" t="n">
        <v>456</v>
      </c>
      <c r="K146" s="0" t="n">
        <v>818</v>
      </c>
      <c r="L146" s="15" t="s">
        <v>80</v>
      </c>
      <c r="M146" s="0" t="n">
        <v>2</v>
      </c>
      <c r="N146" s="16" t="n">
        <f aca="false">I146*K146</f>
        <v>49898</v>
      </c>
      <c r="O146" s="16" t="n">
        <f aca="false">I146*(K146-J146)</f>
        <v>22082</v>
      </c>
      <c r="P146" s="15" t="n">
        <f aca="false">K146-J146</f>
        <v>362</v>
      </c>
      <c r="Q146" s="0" t="str">
        <f aca="false">IF(G146=0,"Out of stock",IF(G146&lt;H146,"Understocked",IF(G146&gt;Summary!$B$6*H146,"Overstocked","Healthy")))</f>
        <v>Healthy</v>
      </c>
      <c r="R146" s="0" t="str">
        <f aca="false">IF(I146&gt;=Summary!$B$7,"Fast",IF(I146&lt;Summary!$B$8,"Slow","Medium"))</f>
        <v>Slow</v>
      </c>
      <c r="S146" s="15" t="n">
        <f aca="false">IF(M146&gt;Summary!$B$5,1,0)</f>
        <v>0</v>
      </c>
      <c r="T146" s="16" t="n">
        <f aca="false">IF(Q146="Overstocked",(G146-Summary!$B$6*H146)*J146,0)</f>
        <v>0</v>
      </c>
    </row>
    <row r="147" customFormat="false" ht="15" hidden="false" customHeight="false" outlineLevel="0" collapsed="false">
      <c r="A147" s="0" t="s">
        <v>245</v>
      </c>
      <c r="B147" s="0" t="s">
        <v>77</v>
      </c>
      <c r="C147" s="0" t="s">
        <v>96</v>
      </c>
      <c r="D147" s="0" t="s">
        <v>102</v>
      </c>
      <c r="E147" s="14" t="n">
        <v>45481</v>
      </c>
      <c r="F147" s="14" t="n">
        <v>45489</v>
      </c>
      <c r="G147" s="0" t="n">
        <v>131</v>
      </c>
      <c r="H147" s="0" t="n">
        <v>59</v>
      </c>
      <c r="I147" s="0" t="n">
        <v>162</v>
      </c>
      <c r="J147" s="0" t="n">
        <v>523</v>
      </c>
      <c r="K147" s="0" t="n">
        <v>969</v>
      </c>
      <c r="L147" s="15" t="s">
        <v>97</v>
      </c>
      <c r="M147" s="0" t="n">
        <v>8</v>
      </c>
      <c r="N147" s="16" t="n">
        <f aca="false">I147*K147</f>
        <v>156978</v>
      </c>
      <c r="O147" s="16" t="n">
        <f aca="false">I147*(K147-J147)</f>
        <v>72252</v>
      </c>
      <c r="P147" s="15" t="n">
        <f aca="false">K147-J147</f>
        <v>446</v>
      </c>
      <c r="Q147" s="0" t="str">
        <f aca="false">IF(G147=0,"Out of stock",IF(G147&lt;H147,"Understocked",IF(G147&gt;Summary!$B$6*H147,"Overstocked","Healthy")))</f>
        <v>Healthy</v>
      </c>
      <c r="R147" s="0" t="str">
        <f aca="false">IF(I147&gt;=Summary!$B$7,"Fast",IF(I147&lt;Summary!$B$8,"Slow","Medium"))</f>
        <v>Medium</v>
      </c>
      <c r="S147" s="15" t="n">
        <f aca="false">IF(M147&gt;Summary!$B$5,1,0)</f>
        <v>1</v>
      </c>
      <c r="T147" s="16" t="n">
        <f aca="false">IF(Q147="Overstocked",(G147-Summary!$B$6*H147)*J147,0)</f>
        <v>0</v>
      </c>
    </row>
    <row r="148" customFormat="false" ht="15" hidden="false" customHeight="false" outlineLevel="0" collapsed="false">
      <c r="A148" s="0" t="s">
        <v>246</v>
      </c>
      <c r="B148" s="0" t="s">
        <v>77</v>
      </c>
      <c r="C148" s="0" t="s">
        <v>85</v>
      </c>
      <c r="D148" s="0" t="s">
        <v>90</v>
      </c>
      <c r="E148" s="14" t="n">
        <v>45346</v>
      </c>
      <c r="F148" s="14" t="n">
        <v>45355</v>
      </c>
      <c r="G148" s="0" t="n">
        <v>433</v>
      </c>
      <c r="H148" s="0" t="n">
        <v>71</v>
      </c>
      <c r="I148" s="0" t="n">
        <v>150</v>
      </c>
      <c r="J148" s="0" t="n">
        <v>898</v>
      </c>
      <c r="K148" s="0" t="n">
        <v>1342</v>
      </c>
      <c r="L148" s="15" t="s">
        <v>80</v>
      </c>
      <c r="M148" s="0" t="n">
        <v>9</v>
      </c>
      <c r="N148" s="16" t="n">
        <f aca="false">I148*K148</f>
        <v>201300</v>
      </c>
      <c r="O148" s="16" t="n">
        <f aca="false">I148*(K148-J148)</f>
        <v>66600</v>
      </c>
      <c r="P148" s="15" t="n">
        <f aca="false">K148-J148</f>
        <v>444</v>
      </c>
      <c r="Q148" s="0" t="str">
        <f aca="false">IF(G148=0,"Out of stock",IF(G148&lt;H148,"Understocked",IF(G148&gt;Summary!$B$6*H148,"Overstocked","Healthy")))</f>
        <v>Overstocked</v>
      </c>
      <c r="R148" s="0" t="str">
        <f aca="false">IF(I148&gt;=Summary!$B$7,"Fast",IF(I148&lt;Summary!$B$8,"Slow","Medium"))</f>
        <v>Medium</v>
      </c>
      <c r="S148" s="15" t="n">
        <f aca="false">IF(M148&gt;Summary!$B$5,1,0)</f>
        <v>1</v>
      </c>
      <c r="T148" s="16" t="n">
        <f aca="false">IF(Q148="Overstocked",(G148-Summary!$B$6*H148)*J148,0)</f>
        <v>133802</v>
      </c>
    </row>
    <row r="149" customFormat="false" ht="15" hidden="false" customHeight="false" outlineLevel="0" collapsed="false">
      <c r="A149" s="0" t="s">
        <v>247</v>
      </c>
      <c r="B149" s="0" t="s">
        <v>123</v>
      </c>
      <c r="C149" s="0" t="s">
        <v>78</v>
      </c>
      <c r="D149" s="0" t="s">
        <v>92</v>
      </c>
      <c r="E149" s="14" t="n">
        <v>45098</v>
      </c>
      <c r="F149" s="14" t="n">
        <v>45100</v>
      </c>
      <c r="G149" s="0" t="n">
        <v>204</v>
      </c>
      <c r="H149" s="0" t="n">
        <v>77</v>
      </c>
      <c r="I149" s="0" t="n">
        <v>257</v>
      </c>
      <c r="J149" s="0" t="n">
        <v>1339</v>
      </c>
      <c r="K149" s="0" t="n">
        <v>1821</v>
      </c>
      <c r="L149" s="15" t="s">
        <v>87</v>
      </c>
      <c r="M149" s="0" t="n">
        <v>2</v>
      </c>
      <c r="N149" s="16" t="n">
        <f aca="false">I149*K149</f>
        <v>467997</v>
      </c>
      <c r="O149" s="16" t="n">
        <f aca="false">I149*(K149-J149)</f>
        <v>123874</v>
      </c>
      <c r="P149" s="15" t="n">
        <f aca="false">K149-J149</f>
        <v>482</v>
      </c>
      <c r="Q149" s="0" t="str">
        <f aca="false">IF(G149=0,"Out of stock",IF(G149&lt;H149,"Understocked",IF(G149&gt;Summary!$B$6*H149,"Overstocked","Healthy")))</f>
        <v>Healthy</v>
      </c>
      <c r="R149" s="0" t="str">
        <f aca="false">IF(I149&gt;=Summary!$B$7,"Fast",IF(I149&lt;Summary!$B$8,"Slow","Medium"))</f>
        <v>Fast</v>
      </c>
      <c r="S149" s="15" t="n">
        <f aca="false">IF(M149&gt;Summary!$B$5,1,0)</f>
        <v>0</v>
      </c>
      <c r="T149" s="16" t="n">
        <f aca="false">IF(Q149="Overstocked",(G149-Summary!$B$6*H149)*J149,0)</f>
        <v>0</v>
      </c>
    </row>
    <row r="150" customFormat="false" ht="15" hidden="false" customHeight="false" outlineLevel="0" collapsed="false">
      <c r="A150" s="0" t="s">
        <v>248</v>
      </c>
      <c r="B150" s="0" t="s">
        <v>111</v>
      </c>
      <c r="C150" s="0" t="s">
        <v>104</v>
      </c>
      <c r="D150" s="0" t="s">
        <v>86</v>
      </c>
      <c r="E150" s="14" t="n">
        <v>45250</v>
      </c>
      <c r="F150" s="14" t="n">
        <v>45257</v>
      </c>
      <c r="G150" s="0" t="n">
        <v>149</v>
      </c>
      <c r="H150" s="0" t="n">
        <v>120</v>
      </c>
      <c r="I150" s="0" t="n">
        <v>293</v>
      </c>
      <c r="J150" s="0" t="n">
        <v>1932</v>
      </c>
      <c r="K150" s="0" t="n">
        <v>1996</v>
      </c>
      <c r="L150" s="15" t="s">
        <v>87</v>
      </c>
      <c r="M150" s="0" t="n">
        <v>7</v>
      </c>
      <c r="N150" s="16" t="n">
        <f aca="false">I150*K150</f>
        <v>584828</v>
      </c>
      <c r="O150" s="16" t="n">
        <f aca="false">I150*(K150-J150)</f>
        <v>18752</v>
      </c>
      <c r="P150" s="15" t="n">
        <f aca="false">K150-J150</f>
        <v>64</v>
      </c>
      <c r="Q150" s="0" t="str">
        <f aca="false">IF(G150=0,"Out of stock",IF(G150&lt;H150,"Understocked",IF(G150&gt;Summary!$B$6*H150,"Overstocked","Healthy")))</f>
        <v>Healthy</v>
      </c>
      <c r="R150" s="0" t="str">
        <f aca="false">IF(I150&gt;=Summary!$B$7,"Fast",IF(I150&lt;Summary!$B$8,"Slow","Medium"))</f>
        <v>Fast</v>
      </c>
      <c r="S150" s="15" t="n">
        <f aca="false">IF(M150&gt;Summary!$B$5,1,0)</f>
        <v>0</v>
      </c>
      <c r="T150" s="16" t="n">
        <f aca="false">IF(Q150="Overstocked",(G150-Summary!$B$6*H150)*J150,0)</f>
        <v>0</v>
      </c>
    </row>
    <row r="151" customFormat="false" ht="15" hidden="false" customHeight="false" outlineLevel="0" collapsed="false">
      <c r="A151" s="0" t="s">
        <v>249</v>
      </c>
      <c r="B151" s="0" t="s">
        <v>89</v>
      </c>
      <c r="C151" s="0" t="s">
        <v>78</v>
      </c>
      <c r="D151" s="0" t="s">
        <v>102</v>
      </c>
      <c r="E151" s="14" t="n">
        <v>45335</v>
      </c>
      <c r="F151" s="14" t="n">
        <v>45341</v>
      </c>
      <c r="G151" s="0" t="n">
        <v>156</v>
      </c>
      <c r="H151" s="0" t="n">
        <v>53</v>
      </c>
      <c r="I151" s="0" t="n">
        <v>111</v>
      </c>
      <c r="J151" s="0" t="n">
        <v>1273</v>
      </c>
      <c r="K151" s="0" t="n">
        <v>1724</v>
      </c>
      <c r="L151" s="15" t="s">
        <v>93</v>
      </c>
      <c r="M151" s="0" t="n">
        <v>6</v>
      </c>
      <c r="N151" s="16" t="n">
        <f aca="false">I151*K151</f>
        <v>191364</v>
      </c>
      <c r="O151" s="16" t="n">
        <f aca="false">I151*(K151-J151)</f>
        <v>50061</v>
      </c>
      <c r="P151" s="15" t="n">
        <f aca="false">K151-J151</f>
        <v>451</v>
      </c>
      <c r="Q151" s="0" t="str">
        <f aca="false">IF(G151=0,"Out of stock",IF(G151&lt;H151,"Understocked",IF(G151&gt;Summary!$B$6*H151,"Overstocked","Healthy")))</f>
        <v>Healthy</v>
      </c>
      <c r="R151" s="0" t="str">
        <f aca="false">IF(I151&gt;=Summary!$B$7,"Fast",IF(I151&lt;Summary!$B$8,"Slow","Medium"))</f>
        <v>Medium</v>
      </c>
      <c r="S151" s="15" t="n">
        <f aca="false">IF(M151&gt;Summary!$B$5,1,0)</f>
        <v>0</v>
      </c>
      <c r="T151" s="16" t="n">
        <f aca="false">IF(Q151="Overstocked",(G151-Summary!$B$6*H151)*J151,0)</f>
        <v>0</v>
      </c>
    </row>
    <row r="152" customFormat="false" ht="15" hidden="false" customHeight="false" outlineLevel="0" collapsed="false">
      <c r="A152" s="0" t="s">
        <v>250</v>
      </c>
      <c r="B152" s="0" t="s">
        <v>84</v>
      </c>
      <c r="C152" s="0" t="s">
        <v>78</v>
      </c>
      <c r="D152" s="0" t="s">
        <v>92</v>
      </c>
      <c r="E152" s="14" t="n">
        <v>45486</v>
      </c>
      <c r="F152" s="14" t="n">
        <v>45496</v>
      </c>
      <c r="G152" s="0" t="n">
        <v>274</v>
      </c>
      <c r="H152" s="0" t="n">
        <v>93</v>
      </c>
      <c r="I152" s="0" t="n">
        <v>56</v>
      </c>
      <c r="J152" s="0" t="n">
        <v>744</v>
      </c>
      <c r="K152" s="0" t="n">
        <v>881</v>
      </c>
      <c r="L152" s="15" t="s">
        <v>80</v>
      </c>
      <c r="M152" s="0" t="n">
        <v>10</v>
      </c>
      <c r="N152" s="16" t="n">
        <f aca="false">I152*K152</f>
        <v>49336</v>
      </c>
      <c r="O152" s="16" t="n">
        <f aca="false">I152*(K152-J152)</f>
        <v>7672</v>
      </c>
      <c r="P152" s="15" t="n">
        <f aca="false">K152-J152</f>
        <v>137</v>
      </c>
      <c r="Q152" s="0" t="str">
        <f aca="false">IF(G152=0,"Out of stock",IF(G152&lt;H152,"Understocked",IF(G152&gt;Summary!$B$6*H152,"Overstocked","Healthy")))</f>
        <v>Healthy</v>
      </c>
      <c r="R152" s="0" t="str">
        <f aca="false">IF(I152&gt;=Summary!$B$7,"Fast",IF(I152&lt;Summary!$B$8,"Slow","Medium"))</f>
        <v>Slow</v>
      </c>
      <c r="S152" s="15" t="n">
        <f aca="false">IF(M152&gt;Summary!$B$5,1,0)</f>
        <v>1</v>
      </c>
      <c r="T152" s="16" t="n">
        <f aca="false">IF(Q152="Overstocked",(G152-Summary!$B$6*H152)*J152,0)</f>
        <v>0</v>
      </c>
    </row>
    <row r="153" customFormat="false" ht="15" hidden="false" customHeight="false" outlineLevel="0" collapsed="false">
      <c r="A153" s="0" t="s">
        <v>251</v>
      </c>
      <c r="B153" s="0" t="s">
        <v>111</v>
      </c>
      <c r="C153" s="0" t="s">
        <v>96</v>
      </c>
      <c r="D153" s="0" t="s">
        <v>90</v>
      </c>
      <c r="E153" s="14" t="n">
        <v>45495</v>
      </c>
      <c r="F153" s="14" t="n">
        <v>45502</v>
      </c>
      <c r="G153" s="0" t="n">
        <v>241</v>
      </c>
      <c r="H153" s="0" t="n">
        <v>57</v>
      </c>
      <c r="I153" s="0" t="n">
        <v>115</v>
      </c>
      <c r="J153" s="0" t="n">
        <v>1321</v>
      </c>
      <c r="K153" s="0" t="n">
        <v>1801</v>
      </c>
      <c r="L153" s="15" t="s">
        <v>93</v>
      </c>
      <c r="M153" s="0" t="n">
        <v>7</v>
      </c>
      <c r="N153" s="16" t="n">
        <f aca="false">I153*K153</f>
        <v>207115</v>
      </c>
      <c r="O153" s="16" t="n">
        <f aca="false">I153*(K153-J153)</f>
        <v>55200</v>
      </c>
      <c r="P153" s="15" t="n">
        <f aca="false">K153-J153</f>
        <v>480</v>
      </c>
      <c r="Q153" s="0" t="str">
        <f aca="false">IF(G153=0,"Out of stock",IF(G153&lt;H153,"Understocked",IF(G153&gt;Summary!$B$6*H153,"Overstocked","Healthy")))</f>
        <v>Overstocked</v>
      </c>
      <c r="R153" s="0" t="str">
        <f aca="false">IF(I153&gt;=Summary!$B$7,"Fast",IF(I153&lt;Summary!$B$8,"Slow","Medium"))</f>
        <v>Medium</v>
      </c>
      <c r="S153" s="15" t="n">
        <f aca="false">IF(M153&gt;Summary!$B$5,1,0)</f>
        <v>0</v>
      </c>
      <c r="T153" s="16" t="n">
        <f aca="false">IF(Q153="Overstocked",(G153-Summary!$B$6*H153)*J153,0)</f>
        <v>17173</v>
      </c>
    </row>
    <row r="154" customFormat="false" ht="15" hidden="false" customHeight="false" outlineLevel="0" collapsed="false">
      <c r="A154" s="0" t="s">
        <v>252</v>
      </c>
      <c r="B154" s="0" t="s">
        <v>113</v>
      </c>
      <c r="C154" s="0" t="s">
        <v>78</v>
      </c>
      <c r="D154" s="0" t="s">
        <v>86</v>
      </c>
      <c r="E154" s="14" t="n">
        <v>45071</v>
      </c>
      <c r="F154" s="14" t="n">
        <v>45077</v>
      </c>
      <c r="G154" s="0" t="n">
        <v>430</v>
      </c>
      <c r="H154" s="0" t="n">
        <v>137</v>
      </c>
      <c r="I154" s="0" t="n">
        <v>48</v>
      </c>
      <c r="J154" s="0" t="n">
        <v>1554</v>
      </c>
      <c r="K154" s="0" t="n">
        <v>2054</v>
      </c>
      <c r="L154" s="15" t="s">
        <v>82</v>
      </c>
      <c r="M154" s="0" t="n">
        <v>6</v>
      </c>
      <c r="N154" s="16" t="n">
        <f aca="false">I154*K154</f>
        <v>98592</v>
      </c>
      <c r="O154" s="16" t="n">
        <f aca="false">I154*(K154-J154)</f>
        <v>24000</v>
      </c>
      <c r="P154" s="15" t="n">
        <f aca="false">K154-J154</f>
        <v>500</v>
      </c>
      <c r="Q154" s="0" t="str">
        <f aca="false">IF(G154=0,"Out of stock",IF(G154&lt;H154,"Understocked",IF(G154&gt;Summary!$B$6*H154,"Overstocked","Healthy")))</f>
        <v>Healthy</v>
      </c>
      <c r="R154" s="0" t="str">
        <f aca="false">IF(I154&gt;=Summary!$B$7,"Fast",IF(I154&lt;Summary!$B$8,"Slow","Medium"))</f>
        <v>Slow</v>
      </c>
      <c r="S154" s="15" t="n">
        <f aca="false">IF(M154&gt;Summary!$B$5,1,0)</f>
        <v>0</v>
      </c>
      <c r="T154" s="16" t="n">
        <f aca="false">IF(Q154="Overstocked",(G154-Summary!$B$6*H154)*J154,0)</f>
        <v>0</v>
      </c>
    </row>
    <row r="155" customFormat="false" ht="15" hidden="false" customHeight="false" outlineLevel="0" collapsed="false">
      <c r="A155" s="0" t="s">
        <v>253</v>
      </c>
      <c r="B155" s="0" t="s">
        <v>95</v>
      </c>
      <c r="C155" s="0" t="s">
        <v>78</v>
      </c>
      <c r="D155" s="0" t="s">
        <v>79</v>
      </c>
      <c r="E155" s="14" t="n">
        <v>45249</v>
      </c>
      <c r="F155" s="14" t="n">
        <v>45251</v>
      </c>
      <c r="G155" s="0" t="n">
        <v>423</v>
      </c>
      <c r="H155" s="0" t="n">
        <v>80</v>
      </c>
      <c r="I155" s="0" t="n">
        <v>56</v>
      </c>
      <c r="J155" s="0" t="n">
        <v>1388</v>
      </c>
      <c r="K155" s="0" t="n">
        <v>1715</v>
      </c>
      <c r="L155" s="15" t="s">
        <v>97</v>
      </c>
      <c r="M155" s="0" t="n">
        <v>2</v>
      </c>
      <c r="N155" s="16" t="n">
        <f aca="false">I155*K155</f>
        <v>96040</v>
      </c>
      <c r="O155" s="16" t="n">
        <f aca="false">I155*(K155-J155)</f>
        <v>18312</v>
      </c>
      <c r="P155" s="15" t="n">
        <f aca="false">K155-J155</f>
        <v>327</v>
      </c>
      <c r="Q155" s="0" t="str">
        <f aca="false">IF(G155=0,"Out of stock",IF(G155&lt;H155,"Understocked",IF(G155&gt;Summary!$B$6*H155,"Overstocked","Healthy")))</f>
        <v>Overstocked</v>
      </c>
      <c r="R155" s="0" t="str">
        <f aca="false">IF(I155&gt;=Summary!$B$7,"Fast",IF(I155&lt;Summary!$B$8,"Slow","Medium"))</f>
        <v>Slow</v>
      </c>
      <c r="S155" s="15" t="n">
        <f aca="false">IF(M155&gt;Summary!$B$5,1,0)</f>
        <v>0</v>
      </c>
      <c r="T155" s="16" t="n">
        <f aca="false">IF(Q155="Overstocked",(G155-Summary!$B$6*H155)*J155,0)</f>
        <v>142964</v>
      </c>
    </row>
    <row r="156" customFormat="false" ht="15" hidden="false" customHeight="false" outlineLevel="0" collapsed="false">
      <c r="A156" s="0" t="s">
        <v>254</v>
      </c>
      <c r="B156" s="0" t="s">
        <v>123</v>
      </c>
      <c r="C156" s="0" t="s">
        <v>78</v>
      </c>
      <c r="D156" s="0" t="s">
        <v>79</v>
      </c>
      <c r="E156" s="14" t="n">
        <v>45494</v>
      </c>
      <c r="F156" s="14" t="n">
        <v>45495</v>
      </c>
      <c r="G156" s="0" t="n">
        <v>444</v>
      </c>
      <c r="H156" s="0" t="n">
        <v>138</v>
      </c>
      <c r="I156" s="0" t="n">
        <v>9</v>
      </c>
      <c r="J156" s="0" t="n">
        <v>1462</v>
      </c>
      <c r="K156" s="0" t="n">
        <v>1776</v>
      </c>
      <c r="L156" s="15" t="s">
        <v>93</v>
      </c>
      <c r="M156" s="0" t="n">
        <v>1</v>
      </c>
      <c r="N156" s="16" t="n">
        <f aca="false">I156*K156</f>
        <v>15984</v>
      </c>
      <c r="O156" s="16" t="n">
        <f aca="false">I156*(K156-J156)</f>
        <v>2826</v>
      </c>
      <c r="P156" s="15" t="n">
        <f aca="false">K156-J156</f>
        <v>314</v>
      </c>
      <c r="Q156" s="0" t="str">
        <f aca="false">IF(G156=0,"Out of stock",IF(G156&lt;H156,"Understocked",IF(G156&gt;Summary!$B$6*H156,"Overstocked","Healthy")))</f>
        <v>Healthy</v>
      </c>
      <c r="R156" s="0" t="str">
        <f aca="false">IF(I156&gt;=Summary!$B$7,"Fast",IF(I156&lt;Summary!$B$8,"Slow","Medium"))</f>
        <v>Slow</v>
      </c>
      <c r="S156" s="15" t="n">
        <f aca="false">IF(M156&gt;Summary!$B$5,1,0)</f>
        <v>0</v>
      </c>
      <c r="T156" s="16" t="n">
        <f aca="false">IF(Q156="Overstocked",(G156-Summary!$B$6*H156)*J156,0)</f>
        <v>0</v>
      </c>
    </row>
    <row r="157" customFormat="false" ht="15" hidden="false" customHeight="false" outlineLevel="0" collapsed="false">
      <c r="A157" s="0" t="s">
        <v>255</v>
      </c>
      <c r="B157" s="0" t="s">
        <v>95</v>
      </c>
      <c r="C157" s="0" t="s">
        <v>96</v>
      </c>
      <c r="D157" s="0" t="s">
        <v>79</v>
      </c>
      <c r="E157" s="14" t="n">
        <v>44977</v>
      </c>
      <c r="F157" s="14" t="n">
        <v>44987</v>
      </c>
      <c r="G157" s="0" t="n">
        <v>261</v>
      </c>
      <c r="H157" s="0" t="n">
        <v>51</v>
      </c>
      <c r="I157" s="0" t="n">
        <v>95</v>
      </c>
      <c r="J157" s="0" t="n">
        <v>1539</v>
      </c>
      <c r="K157" s="0" t="n">
        <v>1756</v>
      </c>
      <c r="L157" s="15" t="s">
        <v>80</v>
      </c>
      <c r="M157" s="0" t="n">
        <v>10</v>
      </c>
      <c r="N157" s="16" t="n">
        <f aca="false">I157*K157</f>
        <v>166820</v>
      </c>
      <c r="O157" s="16" t="n">
        <f aca="false">I157*(K157-J157)</f>
        <v>20615</v>
      </c>
      <c r="P157" s="15" t="n">
        <f aca="false">K157-J157</f>
        <v>217</v>
      </c>
      <c r="Q157" s="0" t="str">
        <f aca="false">IF(G157=0,"Out of stock",IF(G157&lt;H157,"Understocked",IF(G157&gt;Summary!$B$6*H157,"Overstocked","Healthy")))</f>
        <v>Overstocked</v>
      </c>
      <c r="R157" s="0" t="str">
        <f aca="false">IF(I157&gt;=Summary!$B$7,"Fast",IF(I157&lt;Summary!$B$8,"Slow","Medium"))</f>
        <v>Slow</v>
      </c>
      <c r="S157" s="15" t="n">
        <f aca="false">IF(M157&gt;Summary!$B$5,1,0)</f>
        <v>1</v>
      </c>
      <c r="T157" s="16" t="n">
        <f aca="false">IF(Q157="Overstocked",(G157-Summary!$B$6*H157)*J157,0)</f>
        <v>87723</v>
      </c>
    </row>
    <row r="158" customFormat="false" ht="15" hidden="false" customHeight="false" outlineLevel="0" collapsed="false">
      <c r="A158" s="0" t="s">
        <v>256</v>
      </c>
      <c r="B158" s="0" t="s">
        <v>111</v>
      </c>
      <c r="C158" s="0" t="s">
        <v>78</v>
      </c>
      <c r="D158" s="0" t="s">
        <v>92</v>
      </c>
      <c r="E158" s="14" t="n">
        <v>45262</v>
      </c>
      <c r="F158" s="14" t="n">
        <v>45271</v>
      </c>
      <c r="G158" s="0" t="n">
        <v>214</v>
      </c>
      <c r="H158" s="0" t="n">
        <v>85</v>
      </c>
      <c r="I158" s="0" t="n">
        <v>248</v>
      </c>
      <c r="J158" s="0" t="n">
        <v>871</v>
      </c>
      <c r="K158" s="0" t="n">
        <v>996</v>
      </c>
      <c r="L158" s="15" t="s">
        <v>87</v>
      </c>
      <c r="M158" s="0" t="n">
        <v>9</v>
      </c>
      <c r="N158" s="16" t="n">
        <f aca="false">I158*K158</f>
        <v>247008</v>
      </c>
      <c r="O158" s="16" t="n">
        <f aca="false">I158*(K158-J158)</f>
        <v>31000</v>
      </c>
      <c r="P158" s="15" t="n">
        <f aca="false">K158-J158</f>
        <v>125</v>
      </c>
      <c r="Q158" s="0" t="str">
        <f aca="false">IF(G158=0,"Out of stock",IF(G158&lt;H158,"Understocked",IF(G158&gt;Summary!$B$6*H158,"Overstocked","Healthy")))</f>
        <v>Healthy</v>
      </c>
      <c r="R158" s="0" t="str">
        <f aca="false">IF(I158&gt;=Summary!$B$7,"Fast",IF(I158&lt;Summary!$B$8,"Slow","Medium"))</f>
        <v>Fast</v>
      </c>
      <c r="S158" s="15" t="n">
        <f aca="false">IF(M158&gt;Summary!$B$5,1,0)</f>
        <v>1</v>
      </c>
      <c r="T158" s="16" t="n">
        <f aca="false">IF(Q158="Overstocked",(G158-Summary!$B$6*H158)*J158,0)</f>
        <v>0</v>
      </c>
    </row>
    <row r="159" customFormat="false" ht="15" hidden="false" customHeight="false" outlineLevel="0" collapsed="false">
      <c r="A159" s="0" t="s">
        <v>257</v>
      </c>
      <c r="B159" s="0" t="s">
        <v>107</v>
      </c>
      <c r="C159" s="0" t="s">
        <v>96</v>
      </c>
      <c r="D159" s="0" t="s">
        <v>86</v>
      </c>
      <c r="E159" s="14" t="n">
        <v>45170</v>
      </c>
      <c r="F159" s="14" t="n">
        <v>45171</v>
      </c>
      <c r="G159" s="0" t="n">
        <v>303</v>
      </c>
      <c r="H159" s="0" t="n">
        <v>145</v>
      </c>
      <c r="I159" s="0" t="n">
        <v>117</v>
      </c>
      <c r="J159" s="0" t="n">
        <v>253</v>
      </c>
      <c r="K159" s="0" t="n">
        <v>306</v>
      </c>
      <c r="L159" s="15" t="s">
        <v>93</v>
      </c>
      <c r="M159" s="0" t="n">
        <v>1</v>
      </c>
      <c r="N159" s="16" t="n">
        <f aca="false">I159*K159</f>
        <v>35802</v>
      </c>
      <c r="O159" s="16" t="n">
        <f aca="false">I159*(K159-J159)</f>
        <v>6201</v>
      </c>
      <c r="P159" s="15" t="n">
        <f aca="false">K159-J159</f>
        <v>53</v>
      </c>
      <c r="Q159" s="0" t="str">
        <f aca="false">IF(G159=0,"Out of stock",IF(G159&lt;H159,"Understocked",IF(G159&gt;Summary!$B$6*H159,"Overstocked","Healthy")))</f>
        <v>Healthy</v>
      </c>
      <c r="R159" s="0" t="str">
        <f aca="false">IF(I159&gt;=Summary!$B$7,"Fast",IF(I159&lt;Summary!$B$8,"Slow","Medium"))</f>
        <v>Medium</v>
      </c>
      <c r="S159" s="15" t="n">
        <f aca="false">IF(M159&gt;Summary!$B$5,1,0)</f>
        <v>0</v>
      </c>
      <c r="T159" s="16" t="n">
        <f aca="false">IF(Q159="Overstocked",(G159-Summary!$B$6*H159)*J159,0)</f>
        <v>0</v>
      </c>
    </row>
    <row r="160" customFormat="false" ht="15" hidden="false" customHeight="false" outlineLevel="0" collapsed="false">
      <c r="A160" s="0" t="s">
        <v>258</v>
      </c>
      <c r="B160" s="0" t="s">
        <v>77</v>
      </c>
      <c r="C160" s="0" t="s">
        <v>78</v>
      </c>
      <c r="D160" s="0" t="s">
        <v>90</v>
      </c>
      <c r="E160" s="14" t="n">
        <v>45563</v>
      </c>
      <c r="F160" s="14" t="n">
        <v>45570</v>
      </c>
      <c r="G160" s="0" t="n">
        <v>158</v>
      </c>
      <c r="H160" s="0" t="n">
        <v>83</v>
      </c>
      <c r="I160" s="0" t="n">
        <v>206</v>
      </c>
      <c r="J160" s="0" t="n">
        <v>1516</v>
      </c>
      <c r="K160" s="0" t="n">
        <v>1638</v>
      </c>
      <c r="L160" s="15" t="s">
        <v>80</v>
      </c>
      <c r="M160" s="0" t="n">
        <v>7</v>
      </c>
      <c r="N160" s="16" t="n">
        <f aca="false">I160*K160</f>
        <v>337428</v>
      </c>
      <c r="O160" s="16" t="n">
        <f aca="false">I160*(K160-J160)</f>
        <v>25132</v>
      </c>
      <c r="P160" s="15" t="n">
        <f aca="false">K160-J160</f>
        <v>122</v>
      </c>
      <c r="Q160" s="0" t="str">
        <f aca="false">IF(G160=0,"Out of stock",IF(G160&lt;H160,"Understocked",IF(G160&gt;Summary!$B$6*H160,"Overstocked","Healthy")))</f>
        <v>Healthy</v>
      </c>
      <c r="R160" s="0" t="str">
        <f aca="false">IF(I160&gt;=Summary!$B$7,"Fast",IF(I160&lt;Summary!$B$8,"Slow","Medium"))</f>
        <v>Fast</v>
      </c>
      <c r="S160" s="15" t="n">
        <f aca="false">IF(M160&gt;Summary!$B$5,1,0)</f>
        <v>0</v>
      </c>
      <c r="T160" s="16" t="n">
        <f aca="false">IF(Q160="Overstocked",(G160-Summary!$B$6*H160)*J160,0)</f>
        <v>0</v>
      </c>
    </row>
    <row r="161" customFormat="false" ht="15" hidden="false" customHeight="false" outlineLevel="0" collapsed="false">
      <c r="A161" s="0" t="s">
        <v>259</v>
      </c>
      <c r="B161" s="0" t="s">
        <v>84</v>
      </c>
      <c r="C161" s="0" t="s">
        <v>104</v>
      </c>
      <c r="D161" s="0" t="s">
        <v>86</v>
      </c>
      <c r="E161" s="14" t="n">
        <v>44967</v>
      </c>
      <c r="F161" s="14" t="n">
        <v>44969</v>
      </c>
      <c r="G161" s="0" t="n">
        <v>290</v>
      </c>
      <c r="H161" s="0" t="n">
        <v>52</v>
      </c>
      <c r="I161" s="0" t="n">
        <v>247</v>
      </c>
      <c r="J161" s="0" t="n">
        <v>970</v>
      </c>
      <c r="K161" s="0" t="n">
        <v>1223</v>
      </c>
      <c r="L161" s="15" t="s">
        <v>80</v>
      </c>
      <c r="M161" s="0" t="n">
        <v>2</v>
      </c>
      <c r="N161" s="16" t="n">
        <f aca="false">I161*K161</f>
        <v>302081</v>
      </c>
      <c r="O161" s="16" t="n">
        <f aca="false">I161*(K161-J161)</f>
        <v>62491</v>
      </c>
      <c r="P161" s="15" t="n">
        <f aca="false">K161-J161</f>
        <v>253</v>
      </c>
      <c r="Q161" s="0" t="str">
        <f aca="false">IF(G161=0,"Out of stock",IF(G161&lt;H161,"Understocked",IF(G161&gt;Summary!$B$6*H161,"Overstocked","Healthy")))</f>
        <v>Overstocked</v>
      </c>
      <c r="R161" s="0" t="str">
        <f aca="false">IF(I161&gt;=Summary!$B$7,"Fast",IF(I161&lt;Summary!$B$8,"Slow","Medium"))</f>
        <v>Fast</v>
      </c>
      <c r="S161" s="15" t="n">
        <f aca="false">IF(M161&gt;Summary!$B$5,1,0)</f>
        <v>0</v>
      </c>
      <c r="T161" s="16" t="n">
        <f aca="false">IF(Q161="Overstocked",(G161-Summary!$B$6*H161)*J161,0)</f>
        <v>79540</v>
      </c>
    </row>
    <row r="162" customFormat="false" ht="15" hidden="false" customHeight="false" outlineLevel="0" collapsed="false">
      <c r="A162" s="0" t="s">
        <v>260</v>
      </c>
      <c r="B162" s="0" t="s">
        <v>95</v>
      </c>
      <c r="C162" s="0" t="s">
        <v>96</v>
      </c>
      <c r="D162" s="0" t="s">
        <v>102</v>
      </c>
      <c r="E162" s="14" t="n">
        <v>45352</v>
      </c>
      <c r="F162" s="14" t="n">
        <v>45354</v>
      </c>
      <c r="G162" s="0" t="n">
        <v>499</v>
      </c>
      <c r="H162" s="0" t="n">
        <v>118</v>
      </c>
      <c r="I162" s="0" t="n">
        <v>7</v>
      </c>
      <c r="J162" s="0" t="n">
        <v>765</v>
      </c>
      <c r="K162" s="0" t="n">
        <v>955</v>
      </c>
      <c r="L162" s="15" t="s">
        <v>87</v>
      </c>
      <c r="M162" s="0" t="n">
        <v>2</v>
      </c>
      <c r="N162" s="16" t="n">
        <f aca="false">I162*K162</f>
        <v>6685</v>
      </c>
      <c r="O162" s="16" t="n">
        <f aca="false">I162*(K162-J162)</f>
        <v>1330</v>
      </c>
      <c r="P162" s="15" t="n">
        <f aca="false">K162-J162</f>
        <v>190</v>
      </c>
      <c r="Q162" s="0" t="str">
        <f aca="false">IF(G162=0,"Out of stock",IF(G162&lt;H162,"Understocked",IF(G162&gt;Summary!$B$6*H162,"Overstocked","Healthy")))</f>
        <v>Overstocked</v>
      </c>
      <c r="R162" s="0" t="str">
        <f aca="false">IF(I162&gt;=Summary!$B$7,"Fast",IF(I162&lt;Summary!$B$8,"Slow","Medium"))</f>
        <v>Slow</v>
      </c>
      <c r="S162" s="15" t="n">
        <f aca="false">IF(M162&gt;Summary!$B$5,1,0)</f>
        <v>0</v>
      </c>
      <c r="T162" s="16" t="n">
        <f aca="false">IF(Q162="Overstocked",(G162-Summary!$B$6*H162)*J162,0)</f>
        <v>20655</v>
      </c>
    </row>
    <row r="163" customFormat="false" ht="15" hidden="false" customHeight="false" outlineLevel="0" collapsed="false">
      <c r="A163" s="0" t="s">
        <v>261</v>
      </c>
      <c r="B163" s="0" t="s">
        <v>111</v>
      </c>
      <c r="C163" s="0" t="s">
        <v>78</v>
      </c>
      <c r="D163" s="0" t="s">
        <v>90</v>
      </c>
      <c r="E163" s="14" t="n">
        <v>45178</v>
      </c>
      <c r="F163" s="14" t="n">
        <v>45185</v>
      </c>
      <c r="G163" s="0" t="n">
        <v>268</v>
      </c>
      <c r="H163" s="0" t="n">
        <v>77</v>
      </c>
      <c r="I163" s="0" t="n">
        <v>46</v>
      </c>
      <c r="J163" s="0" t="n">
        <v>794</v>
      </c>
      <c r="K163" s="0" t="n">
        <v>861</v>
      </c>
      <c r="L163" s="15" t="s">
        <v>87</v>
      </c>
      <c r="M163" s="0" t="n">
        <v>7</v>
      </c>
      <c r="N163" s="16" t="n">
        <f aca="false">I163*K163</f>
        <v>39606</v>
      </c>
      <c r="O163" s="16" t="n">
        <f aca="false">I163*(K163-J163)</f>
        <v>3082</v>
      </c>
      <c r="P163" s="15" t="n">
        <f aca="false">K163-J163</f>
        <v>67</v>
      </c>
      <c r="Q163" s="0" t="str">
        <f aca="false">IF(G163=0,"Out of stock",IF(G163&lt;H163,"Understocked",IF(G163&gt;Summary!$B$6*H163,"Overstocked","Healthy")))</f>
        <v>Healthy</v>
      </c>
      <c r="R163" s="0" t="str">
        <f aca="false">IF(I163&gt;=Summary!$B$7,"Fast",IF(I163&lt;Summary!$B$8,"Slow","Medium"))</f>
        <v>Slow</v>
      </c>
      <c r="S163" s="15" t="n">
        <f aca="false">IF(M163&gt;Summary!$B$5,1,0)</f>
        <v>0</v>
      </c>
      <c r="T163" s="16" t="n">
        <f aca="false">IF(Q163="Overstocked",(G163-Summary!$B$6*H163)*J163,0)</f>
        <v>0</v>
      </c>
    </row>
    <row r="164" customFormat="false" ht="15" hidden="false" customHeight="false" outlineLevel="0" collapsed="false">
      <c r="A164" s="0" t="s">
        <v>262</v>
      </c>
      <c r="B164" s="0" t="s">
        <v>84</v>
      </c>
      <c r="C164" s="0" t="s">
        <v>104</v>
      </c>
      <c r="D164" s="0" t="s">
        <v>86</v>
      </c>
      <c r="E164" s="14" t="n">
        <v>45488</v>
      </c>
      <c r="F164" s="14" t="n">
        <v>45490</v>
      </c>
      <c r="G164" s="0" t="n">
        <v>94</v>
      </c>
      <c r="H164" s="0" t="n">
        <v>111</v>
      </c>
      <c r="I164" s="0" t="n">
        <v>285</v>
      </c>
      <c r="J164" s="0" t="n">
        <v>1728</v>
      </c>
      <c r="K164" s="0" t="n">
        <v>2112</v>
      </c>
      <c r="L164" s="15" t="s">
        <v>97</v>
      </c>
      <c r="M164" s="0" t="n">
        <v>2</v>
      </c>
      <c r="N164" s="16" t="n">
        <f aca="false">I164*K164</f>
        <v>601920</v>
      </c>
      <c r="O164" s="16" t="n">
        <f aca="false">I164*(K164-J164)</f>
        <v>109440</v>
      </c>
      <c r="P164" s="15" t="n">
        <f aca="false">K164-J164</f>
        <v>384</v>
      </c>
      <c r="Q164" s="0" t="str">
        <f aca="false">IF(G164=0,"Out of stock",IF(G164&lt;H164,"Understocked",IF(G164&gt;Summary!$B$6*H164,"Overstocked","Healthy")))</f>
        <v>Understocked</v>
      </c>
      <c r="R164" s="0" t="str">
        <f aca="false">IF(I164&gt;=Summary!$B$7,"Fast",IF(I164&lt;Summary!$B$8,"Slow","Medium"))</f>
        <v>Fast</v>
      </c>
      <c r="S164" s="15" t="n">
        <f aca="false">IF(M164&gt;Summary!$B$5,1,0)</f>
        <v>0</v>
      </c>
      <c r="T164" s="16" t="n">
        <f aca="false">IF(Q164="Overstocked",(G164-Summary!$B$6*H164)*J164,0)</f>
        <v>0</v>
      </c>
    </row>
    <row r="165" customFormat="false" ht="15" hidden="false" customHeight="false" outlineLevel="0" collapsed="false">
      <c r="A165" s="0" t="s">
        <v>263</v>
      </c>
      <c r="B165" s="0" t="s">
        <v>95</v>
      </c>
      <c r="C165" s="0" t="s">
        <v>78</v>
      </c>
      <c r="D165" s="0" t="s">
        <v>90</v>
      </c>
      <c r="E165" s="14" t="n">
        <v>45229</v>
      </c>
      <c r="F165" s="14" t="n">
        <v>45238</v>
      </c>
      <c r="G165" s="0" t="n">
        <v>247</v>
      </c>
      <c r="H165" s="0" t="n">
        <v>67</v>
      </c>
      <c r="I165" s="0" t="n">
        <v>230</v>
      </c>
      <c r="J165" s="0" t="n">
        <v>699</v>
      </c>
      <c r="K165" s="0" t="n">
        <v>1174</v>
      </c>
      <c r="L165" s="15" t="s">
        <v>82</v>
      </c>
      <c r="M165" s="0" t="n">
        <v>9</v>
      </c>
      <c r="N165" s="16" t="n">
        <f aca="false">I165*K165</f>
        <v>270020</v>
      </c>
      <c r="O165" s="16" t="n">
        <f aca="false">I165*(K165-J165)</f>
        <v>109250</v>
      </c>
      <c r="P165" s="15" t="n">
        <f aca="false">K165-J165</f>
        <v>475</v>
      </c>
      <c r="Q165" s="0" t="str">
        <f aca="false">IF(G165=0,"Out of stock",IF(G165&lt;H165,"Understocked",IF(G165&gt;Summary!$B$6*H165,"Overstocked","Healthy")))</f>
        <v>Healthy</v>
      </c>
      <c r="R165" s="0" t="str">
        <f aca="false">IF(I165&gt;=Summary!$B$7,"Fast",IF(I165&lt;Summary!$B$8,"Slow","Medium"))</f>
        <v>Fast</v>
      </c>
      <c r="S165" s="15" t="n">
        <f aca="false">IF(M165&gt;Summary!$B$5,1,0)</f>
        <v>1</v>
      </c>
      <c r="T165" s="16" t="n">
        <f aca="false">IF(Q165="Overstocked",(G165-Summary!$B$6*H165)*J165,0)</f>
        <v>0</v>
      </c>
    </row>
    <row r="166" customFormat="false" ht="15" hidden="false" customHeight="false" outlineLevel="0" collapsed="false">
      <c r="A166" s="0" t="s">
        <v>264</v>
      </c>
      <c r="B166" s="0" t="s">
        <v>89</v>
      </c>
      <c r="C166" s="0" t="s">
        <v>96</v>
      </c>
      <c r="D166" s="0" t="s">
        <v>90</v>
      </c>
      <c r="E166" s="14" t="n">
        <v>45200</v>
      </c>
      <c r="F166" s="14" t="n">
        <v>45207</v>
      </c>
      <c r="G166" s="0" t="n">
        <v>189</v>
      </c>
      <c r="H166" s="0" t="n">
        <v>93</v>
      </c>
      <c r="I166" s="0" t="n">
        <v>253</v>
      </c>
      <c r="J166" s="0" t="n">
        <v>525</v>
      </c>
      <c r="K166" s="0" t="n">
        <v>776</v>
      </c>
      <c r="L166" s="15" t="s">
        <v>82</v>
      </c>
      <c r="M166" s="0" t="n">
        <v>7</v>
      </c>
      <c r="N166" s="16" t="n">
        <f aca="false">I166*K166</f>
        <v>196328</v>
      </c>
      <c r="O166" s="16" t="n">
        <f aca="false">I166*(K166-J166)</f>
        <v>63503</v>
      </c>
      <c r="P166" s="15" t="n">
        <f aca="false">K166-J166</f>
        <v>251</v>
      </c>
      <c r="Q166" s="0" t="str">
        <f aca="false">IF(G166=0,"Out of stock",IF(G166&lt;H166,"Understocked",IF(G166&gt;Summary!$B$6*H166,"Overstocked","Healthy")))</f>
        <v>Healthy</v>
      </c>
      <c r="R166" s="0" t="str">
        <f aca="false">IF(I166&gt;=Summary!$B$7,"Fast",IF(I166&lt;Summary!$B$8,"Slow","Medium"))</f>
        <v>Fast</v>
      </c>
      <c r="S166" s="15" t="n">
        <f aca="false">IF(M166&gt;Summary!$B$5,1,0)</f>
        <v>0</v>
      </c>
      <c r="T166" s="16" t="n">
        <f aca="false">IF(Q166="Overstocked",(G166-Summary!$B$6*H166)*J166,0)</f>
        <v>0</v>
      </c>
    </row>
    <row r="167" customFormat="false" ht="15" hidden="false" customHeight="false" outlineLevel="0" collapsed="false">
      <c r="A167" s="0" t="s">
        <v>265</v>
      </c>
      <c r="B167" s="0" t="s">
        <v>123</v>
      </c>
      <c r="C167" s="0" t="s">
        <v>96</v>
      </c>
      <c r="D167" s="0" t="s">
        <v>86</v>
      </c>
      <c r="E167" s="14" t="n">
        <v>45000</v>
      </c>
      <c r="F167" s="14" t="n">
        <v>45008</v>
      </c>
      <c r="G167" s="0" t="n">
        <v>75</v>
      </c>
      <c r="H167" s="0" t="n">
        <v>123</v>
      </c>
      <c r="I167" s="0" t="n">
        <v>56</v>
      </c>
      <c r="J167" s="0" t="n">
        <v>1584</v>
      </c>
      <c r="K167" s="0" t="n">
        <v>1717</v>
      </c>
      <c r="L167" s="15" t="s">
        <v>93</v>
      </c>
      <c r="M167" s="0" t="n">
        <v>8</v>
      </c>
      <c r="N167" s="16" t="n">
        <f aca="false">I167*K167</f>
        <v>96152</v>
      </c>
      <c r="O167" s="16" t="n">
        <f aca="false">I167*(K167-J167)</f>
        <v>7448</v>
      </c>
      <c r="P167" s="15" t="n">
        <f aca="false">K167-J167</f>
        <v>133</v>
      </c>
      <c r="Q167" s="0" t="str">
        <f aca="false">IF(G167=0,"Out of stock",IF(G167&lt;H167,"Understocked",IF(G167&gt;Summary!$B$6*H167,"Overstocked","Healthy")))</f>
        <v>Understocked</v>
      </c>
      <c r="R167" s="0" t="str">
        <f aca="false">IF(I167&gt;=Summary!$B$7,"Fast",IF(I167&lt;Summary!$B$8,"Slow","Medium"))</f>
        <v>Slow</v>
      </c>
      <c r="S167" s="15" t="n">
        <f aca="false">IF(M167&gt;Summary!$B$5,1,0)</f>
        <v>1</v>
      </c>
      <c r="T167" s="16" t="n">
        <f aca="false">IF(Q167="Overstocked",(G167-Summary!$B$6*H167)*J167,0)</f>
        <v>0</v>
      </c>
    </row>
    <row r="168" customFormat="false" ht="15" hidden="false" customHeight="false" outlineLevel="0" collapsed="false">
      <c r="A168" s="0" t="s">
        <v>266</v>
      </c>
      <c r="B168" s="0" t="s">
        <v>123</v>
      </c>
      <c r="C168" s="0" t="s">
        <v>78</v>
      </c>
      <c r="D168" s="0" t="s">
        <v>90</v>
      </c>
      <c r="E168" s="14" t="n">
        <v>45455</v>
      </c>
      <c r="F168" s="14" t="n">
        <v>45464</v>
      </c>
      <c r="G168" s="0" t="n">
        <v>274</v>
      </c>
      <c r="H168" s="0" t="n">
        <v>114</v>
      </c>
      <c r="I168" s="0" t="n">
        <v>209</v>
      </c>
      <c r="J168" s="0" t="n">
        <v>264</v>
      </c>
      <c r="K168" s="0" t="n">
        <v>760</v>
      </c>
      <c r="L168" s="15" t="s">
        <v>82</v>
      </c>
      <c r="M168" s="0" t="n">
        <v>9</v>
      </c>
      <c r="N168" s="16" t="n">
        <f aca="false">I168*K168</f>
        <v>158840</v>
      </c>
      <c r="O168" s="16" t="n">
        <f aca="false">I168*(K168-J168)</f>
        <v>103664</v>
      </c>
      <c r="P168" s="15" t="n">
        <f aca="false">K168-J168</f>
        <v>496</v>
      </c>
      <c r="Q168" s="0" t="str">
        <f aca="false">IF(G168=0,"Out of stock",IF(G168&lt;H168,"Understocked",IF(G168&gt;Summary!$B$6*H168,"Overstocked","Healthy")))</f>
        <v>Healthy</v>
      </c>
      <c r="R168" s="0" t="str">
        <f aca="false">IF(I168&gt;=Summary!$B$7,"Fast",IF(I168&lt;Summary!$B$8,"Slow","Medium"))</f>
        <v>Fast</v>
      </c>
      <c r="S168" s="15" t="n">
        <f aca="false">IF(M168&gt;Summary!$B$5,1,0)</f>
        <v>1</v>
      </c>
      <c r="T168" s="16" t="n">
        <f aca="false">IF(Q168="Overstocked",(G168-Summary!$B$6*H168)*J168,0)</f>
        <v>0</v>
      </c>
    </row>
    <row r="169" customFormat="false" ht="15" hidden="false" customHeight="false" outlineLevel="0" collapsed="false">
      <c r="A169" s="0" t="s">
        <v>267</v>
      </c>
      <c r="B169" s="0" t="s">
        <v>107</v>
      </c>
      <c r="C169" s="0" t="s">
        <v>85</v>
      </c>
      <c r="D169" s="0" t="s">
        <v>102</v>
      </c>
      <c r="E169" s="14" t="n">
        <v>45175</v>
      </c>
      <c r="F169" s="14" t="n">
        <v>45183</v>
      </c>
      <c r="G169" s="0" t="n">
        <v>109</v>
      </c>
      <c r="H169" s="0" t="n">
        <v>139</v>
      </c>
      <c r="I169" s="0" t="n">
        <v>240</v>
      </c>
      <c r="J169" s="0" t="n">
        <v>1214</v>
      </c>
      <c r="K169" s="0" t="n">
        <v>1364</v>
      </c>
      <c r="L169" s="15" t="s">
        <v>93</v>
      </c>
      <c r="M169" s="0" t="n">
        <v>8</v>
      </c>
      <c r="N169" s="16" t="n">
        <f aca="false">I169*K169</f>
        <v>327360</v>
      </c>
      <c r="O169" s="16" t="n">
        <f aca="false">I169*(K169-J169)</f>
        <v>36000</v>
      </c>
      <c r="P169" s="15" t="n">
        <f aca="false">K169-J169</f>
        <v>150</v>
      </c>
      <c r="Q169" s="0" t="str">
        <f aca="false">IF(G169=0,"Out of stock",IF(G169&lt;H169,"Understocked",IF(G169&gt;Summary!$B$6*H169,"Overstocked","Healthy")))</f>
        <v>Understocked</v>
      </c>
      <c r="R169" s="0" t="str">
        <f aca="false">IF(I169&gt;=Summary!$B$7,"Fast",IF(I169&lt;Summary!$B$8,"Slow","Medium"))</f>
        <v>Fast</v>
      </c>
      <c r="S169" s="15" t="n">
        <f aca="false">IF(M169&gt;Summary!$B$5,1,0)</f>
        <v>1</v>
      </c>
      <c r="T169" s="16" t="n">
        <f aca="false">IF(Q169="Overstocked",(G169-Summary!$B$6*H169)*J169,0)</f>
        <v>0</v>
      </c>
    </row>
    <row r="170" customFormat="false" ht="15" hidden="false" customHeight="false" outlineLevel="0" collapsed="false">
      <c r="A170" s="0" t="s">
        <v>268</v>
      </c>
      <c r="B170" s="0" t="s">
        <v>107</v>
      </c>
      <c r="C170" s="0" t="s">
        <v>96</v>
      </c>
      <c r="D170" s="0" t="s">
        <v>79</v>
      </c>
      <c r="E170" s="14" t="n">
        <v>45621</v>
      </c>
      <c r="F170" s="14" t="n">
        <v>45631</v>
      </c>
      <c r="G170" s="0" t="n">
        <v>360</v>
      </c>
      <c r="H170" s="0" t="n">
        <v>131</v>
      </c>
      <c r="I170" s="0" t="n">
        <v>286</v>
      </c>
      <c r="J170" s="0" t="n">
        <v>787</v>
      </c>
      <c r="K170" s="0" t="n">
        <v>990</v>
      </c>
      <c r="L170" s="15" t="s">
        <v>80</v>
      </c>
      <c r="M170" s="0" t="n">
        <v>10</v>
      </c>
      <c r="N170" s="16" t="n">
        <f aca="false">I170*K170</f>
        <v>283140</v>
      </c>
      <c r="O170" s="16" t="n">
        <f aca="false">I170*(K170-J170)</f>
        <v>58058</v>
      </c>
      <c r="P170" s="15" t="n">
        <f aca="false">K170-J170</f>
        <v>203</v>
      </c>
      <c r="Q170" s="0" t="str">
        <f aca="false">IF(G170=0,"Out of stock",IF(G170&lt;H170,"Understocked",IF(G170&gt;Summary!$B$6*H170,"Overstocked","Healthy")))</f>
        <v>Healthy</v>
      </c>
      <c r="R170" s="0" t="str">
        <f aca="false">IF(I170&gt;=Summary!$B$7,"Fast",IF(I170&lt;Summary!$B$8,"Slow","Medium"))</f>
        <v>Fast</v>
      </c>
      <c r="S170" s="15" t="n">
        <f aca="false">IF(M170&gt;Summary!$B$5,1,0)</f>
        <v>1</v>
      </c>
      <c r="T170" s="16" t="n">
        <f aca="false">IF(Q170="Overstocked",(G170-Summary!$B$6*H170)*J170,0)</f>
        <v>0</v>
      </c>
    </row>
    <row r="171" customFormat="false" ht="15" hidden="false" customHeight="false" outlineLevel="0" collapsed="false">
      <c r="A171" s="0" t="s">
        <v>269</v>
      </c>
      <c r="B171" s="0" t="s">
        <v>89</v>
      </c>
      <c r="C171" s="0" t="s">
        <v>104</v>
      </c>
      <c r="D171" s="0" t="s">
        <v>102</v>
      </c>
      <c r="E171" s="14" t="n">
        <v>45000</v>
      </c>
      <c r="F171" s="14" t="n">
        <v>45004</v>
      </c>
      <c r="G171" s="0" t="n">
        <v>457</v>
      </c>
      <c r="H171" s="0" t="n">
        <v>131</v>
      </c>
      <c r="I171" s="0" t="n">
        <v>49</v>
      </c>
      <c r="J171" s="0" t="n">
        <v>265</v>
      </c>
      <c r="K171" s="0" t="n">
        <v>689</v>
      </c>
      <c r="L171" s="15" t="s">
        <v>87</v>
      </c>
      <c r="M171" s="0" t="n">
        <v>4</v>
      </c>
      <c r="N171" s="16" t="n">
        <f aca="false">I171*K171</f>
        <v>33761</v>
      </c>
      <c r="O171" s="16" t="n">
        <f aca="false">I171*(K171-J171)</f>
        <v>20776</v>
      </c>
      <c r="P171" s="15" t="n">
        <f aca="false">K171-J171</f>
        <v>424</v>
      </c>
      <c r="Q171" s="0" t="str">
        <f aca="false">IF(G171=0,"Out of stock",IF(G171&lt;H171,"Understocked",IF(G171&gt;Summary!$B$6*H171,"Overstocked","Healthy")))</f>
        <v>Healthy</v>
      </c>
      <c r="R171" s="0" t="str">
        <f aca="false">IF(I171&gt;=Summary!$B$7,"Fast",IF(I171&lt;Summary!$B$8,"Slow","Medium"))</f>
        <v>Slow</v>
      </c>
      <c r="S171" s="15" t="n">
        <f aca="false">IF(M171&gt;Summary!$B$5,1,0)</f>
        <v>0</v>
      </c>
      <c r="T171" s="16" t="n">
        <f aca="false">IF(Q171="Overstocked",(G171-Summary!$B$6*H171)*J171,0)</f>
        <v>0</v>
      </c>
    </row>
    <row r="172" customFormat="false" ht="15" hidden="false" customHeight="false" outlineLevel="0" collapsed="false">
      <c r="A172" s="0" t="s">
        <v>270</v>
      </c>
      <c r="B172" s="0" t="s">
        <v>111</v>
      </c>
      <c r="C172" s="0" t="s">
        <v>85</v>
      </c>
      <c r="D172" s="0" t="s">
        <v>102</v>
      </c>
      <c r="E172" s="14" t="n">
        <v>45033</v>
      </c>
      <c r="F172" s="14" t="n">
        <v>45043</v>
      </c>
      <c r="G172" s="0" t="n">
        <v>56</v>
      </c>
      <c r="H172" s="0" t="n">
        <v>51</v>
      </c>
      <c r="I172" s="0" t="n">
        <v>18</v>
      </c>
      <c r="J172" s="0" t="n">
        <v>1024</v>
      </c>
      <c r="K172" s="0" t="n">
        <v>1289</v>
      </c>
      <c r="L172" s="15" t="s">
        <v>82</v>
      </c>
      <c r="M172" s="0" t="n">
        <v>10</v>
      </c>
      <c r="N172" s="16" t="n">
        <f aca="false">I172*K172</f>
        <v>23202</v>
      </c>
      <c r="O172" s="16" t="n">
        <f aca="false">I172*(K172-J172)</f>
        <v>4770</v>
      </c>
      <c r="P172" s="15" t="n">
        <f aca="false">K172-J172</f>
        <v>265</v>
      </c>
      <c r="Q172" s="0" t="str">
        <f aca="false">IF(G172=0,"Out of stock",IF(G172&lt;H172,"Understocked",IF(G172&gt;Summary!$B$6*H172,"Overstocked","Healthy")))</f>
        <v>Healthy</v>
      </c>
      <c r="R172" s="0" t="str">
        <f aca="false">IF(I172&gt;=Summary!$B$7,"Fast",IF(I172&lt;Summary!$B$8,"Slow","Medium"))</f>
        <v>Slow</v>
      </c>
      <c r="S172" s="15" t="n">
        <f aca="false">IF(M172&gt;Summary!$B$5,1,0)</f>
        <v>1</v>
      </c>
      <c r="T172" s="16" t="n">
        <f aca="false">IF(Q172="Overstocked",(G172-Summary!$B$6*H172)*J172,0)</f>
        <v>0</v>
      </c>
    </row>
    <row r="173" customFormat="false" ht="15" hidden="false" customHeight="false" outlineLevel="0" collapsed="false">
      <c r="A173" s="0" t="s">
        <v>271</v>
      </c>
      <c r="B173" s="0" t="s">
        <v>111</v>
      </c>
      <c r="C173" s="0" t="s">
        <v>104</v>
      </c>
      <c r="D173" s="0" t="s">
        <v>90</v>
      </c>
      <c r="E173" s="14" t="n">
        <v>45368</v>
      </c>
      <c r="F173" s="14" t="n">
        <v>45370</v>
      </c>
      <c r="G173" s="0" t="n">
        <v>466</v>
      </c>
      <c r="H173" s="0" t="n">
        <v>140</v>
      </c>
      <c r="I173" s="0" t="n">
        <v>287</v>
      </c>
      <c r="J173" s="0" t="n">
        <v>650</v>
      </c>
      <c r="K173" s="0" t="n">
        <v>875</v>
      </c>
      <c r="L173" s="15" t="s">
        <v>97</v>
      </c>
      <c r="M173" s="0" t="n">
        <v>2</v>
      </c>
      <c r="N173" s="16" t="n">
        <f aca="false">I173*K173</f>
        <v>251125</v>
      </c>
      <c r="O173" s="16" t="n">
        <f aca="false">I173*(K173-J173)</f>
        <v>64575</v>
      </c>
      <c r="P173" s="15" t="n">
        <f aca="false">K173-J173</f>
        <v>225</v>
      </c>
      <c r="Q173" s="0" t="str">
        <f aca="false">IF(G173=0,"Out of stock",IF(G173&lt;H173,"Understocked",IF(G173&gt;Summary!$B$6*H173,"Overstocked","Healthy")))</f>
        <v>Healthy</v>
      </c>
      <c r="R173" s="0" t="str">
        <f aca="false">IF(I173&gt;=Summary!$B$7,"Fast",IF(I173&lt;Summary!$B$8,"Slow","Medium"))</f>
        <v>Fast</v>
      </c>
      <c r="S173" s="15" t="n">
        <f aca="false">IF(M173&gt;Summary!$B$5,1,0)</f>
        <v>0</v>
      </c>
      <c r="T173" s="16" t="n">
        <f aca="false">IF(Q173="Overstocked",(G173-Summary!$B$6*H173)*J173,0)</f>
        <v>0</v>
      </c>
    </row>
    <row r="174" customFormat="false" ht="15" hidden="false" customHeight="false" outlineLevel="0" collapsed="false">
      <c r="A174" s="0" t="s">
        <v>272</v>
      </c>
      <c r="B174" s="0" t="s">
        <v>84</v>
      </c>
      <c r="C174" s="0" t="s">
        <v>85</v>
      </c>
      <c r="D174" s="0" t="s">
        <v>79</v>
      </c>
      <c r="E174" s="14" t="n">
        <v>45390</v>
      </c>
      <c r="F174" s="14" t="n">
        <v>45395</v>
      </c>
      <c r="G174" s="0" t="n">
        <v>433</v>
      </c>
      <c r="H174" s="0" t="n">
        <v>95</v>
      </c>
      <c r="I174" s="0" t="n">
        <v>248</v>
      </c>
      <c r="J174" s="0" t="n">
        <v>422</v>
      </c>
      <c r="K174" s="0" t="n">
        <v>694</v>
      </c>
      <c r="L174" s="15" t="s">
        <v>87</v>
      </c>
      <c r="M174" s="0" t="n">
        <v>5</v>
      </c>
      <c r="N174" s="16" t="n">
        <f aca="false">I174*K174</f>
        <v>172112</v>
      </c>
      <c r="O174" s="16" t="n">
        <f aca="false">I174*(K174-J174)</f>
        <v>67456</v>
      </c>
      <c r="P174" s="15" t="n">
        <f aca="false">K174-J174</f>
        <v>272</v>
      </c>
      <c r="Q174" s="0" t="str">
        <f aca="false">IF(G174=0,"Out of stock",IF(G174&lt;H174,"Understocked",IF(G174&gt;Summary!$B$6*H174,"Overstocked","Healthy")))</f>
        <v>Overstocked</v>
      </c>
      <c r="R174" s="0" t="str">
        <f aca="false">IF(I174&gt;=Summary!$B$7,"Fast",IF(I174&lt;Summary!$B$8,"Slow","Medium"))</f>
        <v>Fast</v>
      </c>
      <c r="S174" s="15" t="n">
        <f aca="false">IF(M174&gt;Summary!$B$5,1,0)</f>
        <v>0</v>
      </c>
      <c r="T174" s="16" t="n">
        <f aca="false">IF(Q174="Overstocked",(G174-Summary!$B$6*H174)*J174,0)</f>
        <v>22366</v>
      </c>
    </row>
    <row r="175" customFormat="false" ht="15" hidden="false" customHeight="false" outlineLevel="0" collapsed="false">
      <c r="A175" s="0" t="s">
        <v>273</v>
      </c>
      <c r="B175" s="0" t="s">
        <v>77</v>
      </c>
      <c r="C175" s="0" t="s">
        <v>96</v>
      </c>
      <c r="D175" s="0" t="s">
        <v>102</v>
      </c>
      <c r="E175" s="14" t="n">
        <v>45369</v>
      </c>
      <c r="F175" s="14" t="n">
        <v>45375</v>
      </c>
      <c r="G175" s="0" t="n">
        <v>69</v>
      </c>
      <c r="H175" s="0" t="n">
        <v>130</v>
      </c>
      <c r="I175" s="0" t="n">
        <v>229</v>
      </c>
      <c r="J175" s="0" t="n">
        <v>601</v>
      </c>
      <c r="K175" s="0" t="n">
        <v>720</v>
      </c>
      <c r="L175" s="15" t="s">
        <v>87</v>
      </c>
      <c r="M175" s="0" t="n">
        <v>6</v>
      </c>
      <c r="N175" s="16" t="n">
        <f aca="false">I175*K175</f>
        <v>164880</v>
      </c>
      <c r="O175" s="16" t="n">
        <f aca="false">I175*(K175-J175)</f>
        <v>27251</v>
      </c>
      <c r="P175" s="15" t="n">
        <f aca="false">K175-J175</f>
        <v>119</v>
      </c>
      <c r="Q175" s="0" t="str">
        <f aca="false">IF(G175=0,"Out of stock",IF(G175&lt;H175,"Understocked",IF(G175&gt;Summary!$B$6*H175,"Overstocked","Healthy")))</f>
        <v>Understocked</v>
      </c>
      <c r="R175" s="0" t="str">
        <f aca="false">IF(I175&gt;=Summary!$B$7,"Fast",IF(I175&lt;Summary!$B$8,"Slow","Medium"))</f>
        <v>Fast</v>
      </c>
      <c r="S175" s="15" t="n">
        <f aca="false">IF(M175&gt;Summary!$B$5,1,0)</f>
        <v>0</v>
      </c>
      <c r="T175" s="16" t="n">
        <f aca="false">IF(Q175="Overstocked",(G175-Summary!$B$6*H175)*J175,0)</f>
        <v>0</v>
      </c>
    </row>
    <row r="176" customFormat="false" ht="15" hidden="false" customHeight="false" outlineLevel="0" collapsed="false">
      <c r="A176" s="0" t="s">
        <v>274</v>
      </c>
      <c r="B176" s="0" t="s">
        <v>95</v>
      </c>
      <c r="C176" s="0" t="s">
        <v>104</v>
      </c>
      <c r="D176" s="0" t="s">
        <v>102</v>
      </c>
      <c r="E176" s="14" t="n">
        <v>45547</v>
      </c>
      <c r="F176" s="14" t="n">
        <v>45555</v>
      </c>
      <c r="G176" s="0" t="n">
        <v>80</v>
      </c>
      <c r="H176" s="0" t="n">
        <v>52</v>
      </c>
      <c r="I176" s="0" t="n">
        <v>67</v>
      </c>
      <c r="J176" s="0" t="n">
        <v>987</v>
      </c>
      <c r="K176" s="0" t="n">
        <v>1393</v>
      </c>
      <c r="L176" s="15" t="s">
        <v>82</v>
      </c>
      <c r="M176" s="0" t="n">
        <v>8</v>
      </c>
      <c r="N176" s="16" t="n">
        <f aca="false">I176*K176</f>
        <v>93331</v>
      </c>
      <c r="O176" s="16" t="n">
        <f aca="false">I176*(K176-J176)</f>
        <v>27202</v>
      </c>
      <c r="P176" s="15" t="n">
        <f aca="false">K176-J176</f>
        <v>406</v>
      </c>
      <c r="Q176" s="0" t="str">
        <f aca="false">IF(G176=0,"Out of stock",IF(G176&lt;H176,"Understocked",IF(G176&gt;Summary!$B$6*H176,"Overstocked","Healthy")))</f>
        <v>Healthy</v>
      </c>
      <c r="R176" s="0" t="str">
        <f aca="false">IF(I176&gt;=Summary!$B$7,"Fast",IF(I176&lt;Summary!$B$8,"Slow","Medium"))</f>
        <v>Slow</v>
      </c>
      <c r="S176" s="15" t="n">
        <f aca="false">IF(M176&gt;Summary!$B$5,1,0)</f>
        <v>1</v>
      </c>
      <c r="T176" s="16" t="n">
        <f aca="false">IF(Q176="Overstocked",(G176-Summary!$B$6*H176)*J176,0)</f>
        <v>0</v>
      </c>
    </row>
    <row r="177" customFormat="false" ht="15" hidden="false" customHeight="false" outlineLevel="0" collapsed="false">
      <c r="A177" s="0" t="s">
        <v>275</v>
      </c>
      <c r="B177" s="0" t="s">
        <v>77</v>
      </c>
      <c r="C177" s="0" t="s">
        <v>85</v>
      </c>
      <c r="D177" s="0" t="s">
        <v>79</v>
      </c>
      <c r="E177" s="14" t="n">
        <v>45469</v>
      </c>
      <c r="F177" s="14" t="n">
        <v>45470</v>
      </c>
      <c r="G177" s="0" t="n">
        <v>456</v>
      </c>
      <c r="H177" s="0" t="n">
        <v>148</v>
      </c>
      <c r="I177" s="0" t="n">
        <v>158</v>
      </c>
      <c r="J177" s="0" t="n">
        <v>1003</v>
      </c>
      <c r="K177" s="0" t="n">
        <v>1246</v>
      </c>
      <c r="L177" s="15" t="s">
        <v>80</v>
      </c>
      <c r="M177" s="0" t="n">
        <v>1</v>
      </c>
      <c r="N177" s="16" t="n">
        <f aca="false">I177*K177</f>
        <v>196868</v>
      </c>
      <c r="O177" s="16" t="n">
        <f aca="false">I177*(K177-J177)</f>
        <v>38394</v>
      </c>
      <c r="P177" s="15" t="n">
        <f aca="false">K177-J177</f>
        <v>243</v>
      </c>
      <c r="Q177" s="0" t="str">
        <f aca="false">IF(G177=0,"Out of stock",IF(G177&lt;H177,"Understocked",IF(G177&gt;Summary!$B$6*H177,"Overstocked","Healthy")))</f>
        <v>Healthy</v>
      </c>
      <c r="R177" s="0" t="str">
        <f aca="false">IF(I177&gt;=Summary!$B$7,"Fast",IF(I177&lt;Summary!$B$8,"Slow","Medium"))</f>
        <v>Medium</v>
      </c>
      <c r="S177" s="15" t="n">
        <f aca="false">IF(M177&gt;Summary!$B$5,1,0)</f>
        <v>0</v>
      </c>
      <c r="T177" s="16" t="n">
        <f aca="false">IF(Q177="Overstocked",(G177-Summary!$B$6*H177)*J177,0)</f>
        <v>0</v>
      </c>
    </row>
    <row r="178" customFormat="false" ht="15" hidden="false" customHeight="false" outlineLevel="0" collapsed="false">
      <c r="A178" s="0" t="s">
        <v>276</v>
      </c>
      <c r="B178" s="0" t="s">
        <v>115</v>
      </c>
      <c r="C178" s="0" t="s">
        <v>96</v>
      </c>
      <c r="D178" s="0" t="s">
        <v>79</v>
      </c>
      <c r="E178" s="14" t="n">
        <v>45279</v>
      </c>
      <c r="F178" s="14" t="n">
        <v>45280</v>
      </c>
      <c r="G178" s="0" t="n">
        <v>190</v>
      </c>
      <c r="H178" s="0" t="n">
        <v>128</v>
      </c>
      <c r="I178" s="0" t="n">
        <v>184</v>
      </c>
      <c r="J178" s="0" t="n">
        <v>1778</v>
      </c>
      <c r="K178" s="0" t="n">
        <v>2080</v>
      </c>
      <c r="L178" s="15" t="s">
        <v>82</v>
      </c>
      <c r="M178" s="0" t="n">
        <v>1</v>
      </c>
      <c r="N178" s="16" t="n">
        <f aca="false">I178*K178</f>
        <v>382720</v>
      </c>
      <c r="O178" s="16" t="n">
        <f aca="false">I178*(K178-J178)</f>
        <v>55568</v>
      </c>
      <c r="P178" s="15" t="n">
        <f aca="false">K178-J178</f>
        <v>302</v>
      </c>
      <c r="Q178" s="0" t="str">
        <f aca="false">IF(G178=0,"Out of stock",IF(G178&lt;H178,"Understocked",IF(G178&gt;Summary!$B$6*H178,"Overstocked","Healthy")))</f>
        <v>Healthy</v>
      </c>
      <c r="R178" s="0" t="str">
        <f aca="false">IF(I178&gt;=Summary!$B$7,"Fast",IF(I178&lt;Summary!$B$8,"Slow","Medium"))</f>
        <v>Medium</v>
      </c>
      <c r="S178" s="15" t="n">
        <f aca="false">IF(M178&gt;Summary!$B$5,1,0)</f>
        <v>0</v>
      </c>
      <c r="T178" s="16" t="n">
        <f aca="false">IF(Q178="Overstocked",(G178-Summary!$B$6*H178)*J178,0)</f>
        <v>0</v>
      </c>
    </row>
    <row r="179" customFormat="false" ht="15" hidden="false" customHeight="false" outlineLevel="0" collapsed="false">
      <c r="A179" s="0" t="s">
        <v>277</v>
      </c>
      <c r="B179" s="0" t="s">
        <v>101</v>
      </c>
      <c r="C179" s="0" t="s">
        <v>104</v>
      </c>
      <c r="D179" s="0" t="s">
        <v>90</v>
      </c>
      <c r="E179" s="14" t="n">
        <v>45492</v>
      </c>
      <c r="F179" s="14" t="n">
        <v>45493</v>
      </c>
      <c r="G179" s="0" t="n">
        <v>96</v>
      </c>
      <c r="H179" s="0" t="n">
        <v>104</v>
      </c>
      <c r="I179" s="0" t="n">
        <v>288</v>
      </c>
      <c r="J179" s="0" t="n">
        <v>1616</v>
      </c>
      <c r="K179" s="0" t="n">
        <v>2074</v>
      </c>
      <c r="L179" s="15" t="s">
        <v>97</v>
      </c>
      <c r="M179" s="0" t="n">
        <v>1</v>
      </c>
      <c r="N179" s="16" t="n">
        <f aca="false">I179*K179</f>
        <v>597312</v>
      </c>
      <c r="O179" s="16" t="n">
        <f aca="false">I179*(K179-J179)</f>
        <v>131904</v>
      </c>
      <c r="P179" s="15" t="n">
        <f aca="false">K179-J179</f>
        <v>458</v>
      </c>
      <c r="Q179" s="0" t="str">
        <f aca="false">IF(G179=0,"Out of stock",IF(G179&lt;H179,"Understocked",IF(G179&gt;Summary!$B$6*H179,"Overstocked","Healthy")))</f>
        <v>Understocked</v>
      </c>
      <c r="R179" s="0" t="str">
        <f aca="false">IF(I179&gt;=Summary!$B$7,"Fast",IF(I179&lt;Summary!$B$8,"Slow","Medium"))</f>
        <v>Fast</v>
      </c>
      <c r="S179" s="15" t="n">
        <f aca="false">IF(M179&gt;Summary!$B$5,1,0)</f>
        <v>0</v>
      </c>
      <c r="T179" s="16" t="n">
        <f aca="false">IF(Q179="Overstocked",(G179-Summary!$B$6*H179)*J179,0)</f>
        <v>0</v>
      </c>
    </row>
    <row r="180" customFormat="false" ht="15" hidden="false" customHeight="false" outlineLevel="0" collapsed="false">
      <c r="A180" s="0" t="s">
        <v>278</v>
      </c>
      <c r="B180" s="0" t="s">
        <v>77</v>
      </c>
      <c r="C180" s="0" t="s">
        <v>85</v>
      </c>
      <c r="D180" s="0" t="s">
        <v>102</v>
      </c>
      <c r="E180" s="14" t="n">
        <v>45468</v>
      </c>
      <c r="F180" s="14" t="n">
        <v>45469</v>
      </c>
      <c r="G180" s="0" t="n">
        <v>214</v>
      </c>
      <c r="H180" s="0" t="n">
        <v>150</v>
      </c>
      <c r="I180" s="0" t="n">
        <v>24</v>
      </c>
      <c r="J180" s="0" t="n">
        <v>283</v>
      </c>
      <c r="K180" s="0" t="n">
        <v>771</v>
      </c>
      <c r="L180" s="15" t="s">
        <v>80</v>
      </c>
      <c r="M180" s="0" t="n">
        <v>1</v>
      </c>
      <c r="N180" s="16" t="n">
        <f aca="false">I180*K180</f>
        <v>18504</v>
      </c>
      <c r="O180" s="16" t="n">
        <f aca="false">I180*(K180-J180)</f>
        <v>11712</v>
      </c>
      <c r="P180" s="15" t="n">
        <f aca="false">K180-J180</f>
        <v>488</v>
      </c>
      <c r="Q180" s="0" t="str">
        <f aca="false">IF(G180=0,"Out of stock",IF(G180&lt;H180,"Understocked",IF(G180&gt;Summary!$B$6*H180,"Overstocked","Healthy")))</f>
        <v>Healthy</v>
      </c>
      <c r="R180" s="0" t="str">
        <f aca="false">IF(I180&gt;=Summary!$B$7,"Fast",IF(I180&lt;Summary!$B$8,"Slow","Medium"))</f>
        <v>Slow</v>
      </c>
      <c r="S180" s="15" t="n">
        <f aca="false">IF(M180&gt;Summary!$B$5,1,0)</f>
        <v>0</v>
      </c>
      <c r="T180" s="16" t="n">
        <f aca="false">IF(Q180="Overstocked",(G180-Summary!$B$6*H180)*J180,0)</f>
        <v>0</v>
      </c>
    </row>
    <row r="181" customFormat="false" ht="15" hidden="false" customHeight="false" outlineLevel="0" collapsed="false">
      <c r="A181" s="0" t="s">
        <v>279</v>
      </c>
      <c r="B181" s="0" t="s">
        <v>111</v>
      </c>
      <c r="C181" s="0" t="s">
        <v>104</v>
      </c>
      <c r="D181" s="0" t="s">
        <v>102</v>
      </c>
      <c r="E181" s="14" t="n">
        <v>45372</v>
      </c>
      <c r="F181" s="14" t="n">
        <v>45377</v>
      </c>
      <c r="G181" s="0" t="n">
        <v>475</v>
      </c>
      <c r="H181" s="0" t="n">
        <v>54</v>
      </c>
      <c r="I181" s="0" t="n">
        <v>242</v>
      </c>
      <c r="J181" s="0" t="n">
        <v>1793</v>
      </c>
      <c r="K181" s="0" t="n">
        <v>2115</v>
      </c>
      <c r="L181" s="15" t="s">
        <v>82</v>
      </c>
      <c r="M181" s="0" t="n">
        <v>5</v>
      </c>
      <c r="N181" s="16" t="n">
        <f aca="false">I181*K181</f>
        <v>511830</v>
      </c>
      <c r="O181" s="16" t="n">
        <f aca="false">I181*(K181-J181)</f>
        <v>77924</v>
      </c>
      <c r="P181" s="15" t="n">
        <f aca="false">K181-J181</f>
        <v>322</v>
      </c>
      <c r="Q181" s="0" t="str">
        <f aca="false">IF(G181=0,"Out of stock",IF(G181&lt;H181,"Understocked",IF(G181&gt;Summary!$B$6*H181,"Overstocked","Healthy")))</f>
        <v>Overstocked</v>
      </c>
      <c r="R181" s="0" t="str">
        <f aca="false">IF(I181&gt;=Summary!$B$7,"Fast",IF(I181&lt;Summary!$B$8,"Slow","Medium"))</f>
        <v>Fast</v>
      </c>
      <c r="S181" s="15" t="n">
        <f aca="false">IF(M181&gt;Summary!$B$5,1,0)</f>
        <v>0</v>
      </c>
      <c r="T181" s="16" t="n">
        <f aca="false">IF(Q181="Overstocked",(G181-Summary!$B$6*H181)*J181,0)</f>
        <v>464387</v>
      </c>
    </row>
    <row r="182" customFormat="false" ht="15" hidden="false" customHeight="false" outlineLevel="0" collapsed="false">
      <c r="A182" s="0" t="s">
        <v>280</v>
      </c>
      <c r="B182" s="0" t="s">
        <v>115</v>
      </c>
      <c r="C182" s="0" t="s">
        <v>78</v>
      </c>
      <c r="D182" s="0" t="s">
        <v>102</v>
      </c>
      <c r="E182" s="14" t="n">
        <v>45412</v>
      </c>
      <c r="F182" s="14" t="n">
        <v>45414</v>
      </c>
      <c r="G182" s="0" t="n">
        <v>489</v>
      </c>
      <c r="H182" s="0" t="n">
        <v>103</v>
      </c>
      <c r="I182" s="0" t="n">
        <v>10</v>
      </c>
      <c r="J182" s="0" t="n">
        <v>1951</v>
      </c>
      <c r="K182" s="0" t="n">
        <v>2087</v>
      </c>
      <c r="L182" s="15" t="s">
        <v>97</v>
      </c>
      <c r="M182" s="0" t="n">
        <v>2</v>
      </c>
      <c r="N182" s="16" t="n">
        <f aca="false">I182*K182</f>
        <v>20870</v>
      </c>
      <c r="O182" s="16" t="n">
        <f aca="false">I182*(K182-J182)</f>
        <v>1360</v>
      </c>
      <c r="P182" s="15" t="n">
        <f aca="false">K182-J182</f>
        <v>136</v>
      </c>
      <c r="Q182" s="0" t="str">
        <f aca="false">IF(G182=0,"Out of stock",IF(G182&lt;H182,"Understocked",IF(G182&gt;Summary!$B$6*H182,"Overstocked","Healthy")))</f>
        <v>Overstocked</v>
      </c>
      <c r="R182" s="0" t="str">
        <f aca="false">IF(I182&gt;=Summary!$B$7,"Fast",IF(I182&lt;Summary!$B$8,"Slow","Medium"))</f>
        <v>Slow</v>
      </c>
      <c r="S182" s="15" t="n">
        <f aca="false">IF(M182&gt;Summary!$B$5,1,0)</f>
        <v>0</v>
      </c>
      <c r="T182" s="16" t="n">
        <f aca="false">IF(Q182="Overstocked",(G182-Summary!$B$6*H182)*J182,0)</f>
        <v>150227</v>
      </c>
    </row>
    <row r="183" customFormat="false" ht="15" hidden="false" customHeight="false" outlineLevel="0" collapsed="false">
      <c r="A183" s="0" t="s">
        <v>281</v>
      </c>
      <c r="B183" s="0" t="s">
        <v>115</v>
      </c>
      <c r="C183" s="0" t="s">
        <v>78</v>
      </c>
      <c r="D183" s="0" t="s">
        <v>92</v>
      </c>
      <c r="E183" s="14" t="n">
        <v>45574</v>
      </c>
      <c r="F183" s="14" t="n">
        <v>45576</v>
      </c>
      <c r="G183" s="0" t="n">
        <v>469</v>
      </c>
      <c r="H183" s="0" t="n">
        <v>72</v>
      </c>
      <c r="I183" s="0" t="n">
        <v>132</v>
      </c>
      <c r="J183" s="0" t="n">
        <v>1989</v>
      </c>
      <c r="K183" s="0" t="n">
        <v>2292</v>
      </c>
      <c r="L183" s="15" t="s">
        <v>80</v>
      </c>
      <c r="M183" s="0" t="n">
        <v>2</v>
      </c>
      <c r="N183" s="16" t="n">
        <f aca="false">I183*K183</f>
        <v>302544</v>
      </c>
      <c r="O183" s="16" t="n">
        <f aca="false">I183*(K183-J183)</f>
        <v>39996</v>
      </c>
      <c r="P183" s="15" t="n">
        <f aca="false">K183-J183</f>
        <v>303</v>
      </c>
      <c r="Q183" s="0" t="str">
        <f aca="false">IF(G183=0,"Out of stock",IF(G183&lt;H183,"Understocked",IF(G183&gt;Summary!$B$6*H183,"Overstocked","Healthy")))</f>
        <v>Overstocked</v>
      </c>
      <c r="R183" s="0" t="str">
        <f aca="false">IF(I183&gt;=Summary!$B$7,"Fast",IF(I183&lt;Summary!$B$8,"Slow","Medium"))</f>
        <v>Medium</v>
      </c>
      <c r="S183" s="15" t="n">
        <f aca="false">IF(M183&gt;Summary!$B$5,1,0)</f>
        <v>0</v>
      </c>
      <c r="T183" s="16" t="n">
        <f aca="false">IF(Q183="Overstocked",(G183-Summary!$B$6*H183)*J183,0)</f>
        <v>360009</v>
      </c>
    </row>
    <row r="184" customFormat="false" ht="15" hidden="false" customHeight="false" outlineLevel="0" collapsed="false">
      <c r="A184" s="0" t="s">
        <v>282</v>
      </c>
      <c r="B184" s="0" t="s">
        <v>84</v>
      </c>
      <c r="C184" s="0" t="s">
        <v>96</v>
      </c>
      <c r="D184" s="0" t="s">
        <v>86</v>
      </c>
      <c r="E184" s="14" t="n">
        <v>45132</v>
      </c>
      <c r="F184" s="14" t="n">
        <v>45134</v>
      </c>
      <c r="G184" s="0" t="n">
        <v>389</v>
      </c>
      <c r="H184" s="0" t="n">
        <v>86</v>
      </c>
      <c r="I184" s="0" t="n">
        <v>25</v>
      </c>
      <c r="J184" s="0" t="n">
        <v>422</v>
      </c>
      <c r="K184" s="0" t="n">
        <v>869</v>
      </c>
      <c r="L184" s="15" t="s">
        <v>93</v>
      </c>
      <c r="M184" s="0" t="n">
        <v>2</v>
      </c>
      <c r="N184" s="16" t="n">
        <f aca="false">I184*K184</f>
        <v>21725</v>
      </c>
      <c r="O184" s="16" t="n">
        <f aca="false">I184*(K184-J184)</f>
        <v>11175</v>
      </c>
      <c r="P184" s="15" t="n">
        <f aca="false">K184-J184</f>
        <v>447</v>
      </c>
      <c r="Q184" s="0" t="str">
        <f aca="false">IF(G184=0,"Out of stock",IF(G184&lt;H184,"Understocked",IF(G184&gt;Summary!$B$6*H184,"Overstocked","Healthy")))</f>
        <v>Overstocked</v>
      </c>
      <c r="R184" s="0" t="str">
        <f aca="false">IF(I184&gt;=Summary!$B$7,"Fast",IF(I184&lt;Summary!$B$8,"Slow","Medium"))</f>
        <v>Slow</v>
      </c>
      <c r="S184" s="15" t="n">
        <f aca="false">IF(M184&gt;Summary!$B$5,1,0)</f>
        <v>0</v>
      </c>
      <c r="T184" s="16" t="n">
        <f aca="false">IF(Q184="Overstocked",(G184-Summary!$B$6*H184)*J184,0)</f>
        <v>18990</v>
      </c>
    </row>
    <row r="185" customFormat="false" ht="15" hidden="false" customHeight="false" outlineLevel="0" collapsed="false">
      <c r="A185" s="0" t="s">
        <v>283</v>
      </c>
      <c r="B185" s="0" t="s">
        <v>111</v>
      </c>
      <c r="C185" s="0" t="s">
        <v>96</v>
      </c>
      <c r="D185" s="0" t="s">
        <v>90</v>
      </c>
      <c r="E185" s="14" t="n">
        <v>45654</v>
      </c>
      <c r="F185" s="14" t="n">
        <v>45658</v>
      </c>
      <c r="G185" s="0" t="n">
        <v>202</v>
      </c>
      <c r="H185" s="0" t="n">
        <v>57</v>
      </c>
      <c r="I185" s="0" t="n">
        <v>295</v>
      </c>
      <c r="J185" s="0" t="n">
        <v>330</v>
      </c>
      <c r="K185" s="0" t="n">
        <v>679</v>
      </c>
      <c r="L185" s="15" t="s">
        <v>93</v>
      </c>
      <c r="M185" s="0" t="n">
        <v>4</v>
      </c>
      <c r="N185" s="16" t="n">
        <f aca="false">I185*K185</f>
        <v>200305</v>
      </c>
      <c r="O185" s="16" t="n">
        <f aca="false">I185*(K185-J185)</f>
        <v>102955</v>
      </c>
      <c r="P185" s="15" t="n">
        <f aca="false">K185-J185</f>
        <v>349</v>
      </c>
      <c r="Q185" s="0" t="str">
        <f aca="false">IF(G185=0,"Out of stock",IF(G185&lt;H185,"Understocked",IF(G185&gt;Summary!$B$6*H185,"Overstocked","Healthy")))</f>
        <v>Healthy</v>
      </c>
      <c r="R185" s="0" t="str">
        <f aca="false">IF(I185&gt;=Summary!$B$7,"Fast",IF(I185&lt;Summary!$B$8,"Slow","Medium"))</f>
        <v>Fast</v>
      </c>
      <c r="S185" s="15" t="n">
        <f aca="false">IF(M185&gt;Summary!$B$5,1,0)</f>
        <v>0</v>
      </c>
      <c r="T185" s="16" t="n">
        <f aca="false">IF(Q185="Overstocked",(G185-Summary!$B$6*H185)*J185,0)</f>
        <v>0</v>
      </c>
    </row>
    <row r="186" customFormat="false" ht="15" hidden="false" customHeight="false" outlineLevel="0" collapsed="false">
      <c r="A186" s="0" t="s">
        <v>284</v>
      </c>
      <c r="B186" s="0" t="s">
        <v>111</v>
      </c>
      <c r="C186" s="0" t="s">
        <v>96</v>
      </c>
      <c r="D186" s="0" t="s">
        <v>79</v>
      </c>
      <c r="E186" s="14" t="n">
        <v>44934</v>
      </c>
      <c r="F186" s="14" t="n">
        <v>44941</v>
      </c>
      <c r="G186" s="0" t="n">
        <v>456</v>
      </c>
      <c r="H186" s="0" t="n">
        <v>98</v>
      </c>
      <c r="I186" s="0" t="n">
        <v>175</v>
      </c>
      <c r="J186" s="0" t="n">
        <v>475</v>
      </c>
      <c r="K186" s="0" t="n">
        <v>717</v>
      </c>
      <c r="L186" s="15" t="s">
        <v>80</v>
      </c>
      <c r="M186" s="0" t="n">
        <v>7</v>
      </c>
      <c r="N186" s="16" t="n">
        <f aca="false">I186*K186</f>
        <v>125475</v>
      </c>
      <c r="O186" s="16" t="n">
        <f aca="false">I186*(K186-J186)</f>
        <v>42350</v>
      </c>
      <c r="P186" s="15" t="n">
        <f aca="false">K186-J186</f>
        <v>242</v>
      </c>
      <c r="Q186" s="0" t="str">
        <f aca="false">IF(G186=0,"Out of stock",IF(G186&lt;H186,"Understocked",IF(G186&gt;Summary!$B$6*H186,"Overstocked","Healthy")))</f>
        <v>Overstocked</v>
      </c>
      <c r="R186" s="0" t="str">
        <f aca="false">IF(I186&gt;=Summary!$B$7,"Fast",IF(I186&lt;Summary!$B$8,"Slow","Medium"))</f>
        <v>Medium</v>
      </c>
      <c r="S186" s="15" t="n">
        <f aca="false">IF(M186&gt;Summary!$B$5,1,0)</f>
        <v>0</v>
      </c>
      <c r="T186" s="16" t="n">
        <f aca="false">IF(Q186="Overstocked",(G186-Summary!$B$6*H186)*J186,0)</f>
        <v>30400</v>
      </c>
    </row>
    <row r="187" customFormat="false" ht="15" hidden="false" customHeight="false" outlineLevel="0" collapsed="false">
      <c r="A187" s="0" t="s">
        <v>285</v>
      </c>
      <c r="B187" s="0" t="s">
        <v>89</v>
      </c>
      <c r="C187" s="0" t="s">
        <v>78</v>
      </c>
      <c r="D187" s="0" t="s">
        <v>79</v>
      </c>
      <c r="E187" s="14" t="n">
        <v>45468</v>
      </c>
      <c r="F187" s="14" t="n">
        <v>45470</v>
      </c>
      <c r="G187" s="0" t="n">
        <v>263</v>
      </c>
      <c r="H187" s="0" t="n">
        <v>50</v>
      </c>
      <c r="I187" s="0" t="n">
        <v>169</v>
      </c>
      <c r="J187" s="0" t="n">
        <v>1790</v>
      </c>
      <c r="K187" s="0" t="n">
        <v>1916</v>
      </c>
      <c r="L187" s="15" t="s">
        <v>82</v>
      </c>
      <c r="M187" s="0" t="n">
        <v>2</v>
      </c>
      <c r="N187" s="16" t="n">
        <f aca="false">I187*K187</f>
        <v>323804</v>
      </c>
      <c r="O187" s="16" t="n">
        <f aca="false">I187*(K187-J187)</f>
        <v>21294</v>
      </c>
      <c r="P187" s="15" t="n">
        <f aca="false">K187-J187</f>
        <v>126</v>
      </c>
      <c r="Q187" s="0" t="str">
        <f aca="false">IF(G187=0,"Out of stock",IF(G187&lt;H187,"Understocked",IF(G187&gt;Summary!$B$6*H187,"Overstocked","Healthy")))</f>
        <v>Overstocked</v>
      </c>
      <c r="R187" s="0" t="str">
        <f aca="false">IF(I187&gt;=Summary!$B$7,"Fast",IF(I187&lt;Summary!$B$8,"Slow","Medium"))</f>
        <v>Medium</v>
      </c>
      <c r="S187" s="15" t="n">
        <f aca="false">IF(M187&gt;Summary!$B$5,1,0)</f>
        <v>0</v>
      </c>
      <c r="T187" s="16" t="n">
        <f aca="false">IF(Q187="Overstocked",(G187-Summary!$B$6*H187)*J187,0)</f>
        <v>112770</v>
      </c>
    </row>
    <row r="188" customFormat="false" ht="15" hidden="false" customHeight="false" outlineLevel="0" collapsed="false">
      <c r="A188" s="0" t="s">
        <v>286</v>
      </c>
      <c r="B188" s="0" t="s">
        <v>115</v>
      </c>
      <c r="C188" s="0" t="s">
        <v>85</v>
      </c>
      <c r="D188" s="0" t="s">
        <v>86</v>
      </c>
      <c r="E188" s="14" t="n">
        <v>45019</v>
      </c>
      <c r="F188" s="14" t="n">
        <v>45023</v>
      </c>
      <c r="G188" s="0" t="n">
        <v>461</v>
      </c>
      <c r="H188" s="0" t="n">
        <v>86</v>
      </c>
      <c r="I188" s="0" t="n">
        <v>49</v>
      </c>
      <c r="J188" s="0" t="n">
        <v>740</v>
      </c>
      <c r="K188" s="0" t="n">
        <v>1076</v>
      </c>
      <c r="L188" s="15" t="s">
        <v>80</v>
      </c>
      <c r="M188" s="0" t="n">
        <v>4</v>
      </c>
      <c r="N188" s="16" t="n">
        <f aca="false">I188*K188</f>
        <v>52724</v>
      </c>
      <c r="O188" s="16" t="n">
        <f aca="false">I188*(K188-J188)</f>
        <v>16464</v>
      </c>
      <c r="P188" s="15" t="n">
        <f aca="false">K188-J188</f>
        <v>336</v>
      </c>
      <c r="Q188" s="0" t="str">
        <f aca="false">IF(G188=0,"Out of stock",IF(G188&lt;H188,"Understocked",IF(G188&gt;Summary!$B$6*H188,"Overstocked","Healthy")))</f>
        <v>Overstocked</v>
      </c>
      <c r="R188" s="0" t="str">
        <f aca="false">IF(I188&gt;=Summary!$B$7,"Fast",IF(I188&lt;Summary!$B$8,"Slow","Medium"))</f>
        <v>Slow</v>
      </c>
      <c r="S188" s="15" t="n">
        <f aca="false">IF(M188&gt;Summary!$B$5,1,0)</f>
        <v>0</v>
      </c>
      <c r="T188" s="16" t="n">
        <f aca="false">IF(Q188="Overstocked",(G188-Summary!$B$6*H188)*J188,0)</f>
        <v>86580</v>
      </c>
    </row>
    <row r="189" customFormat="false" ht="15" hidden="false" customHeight="false" outlineLevel="0" collapsed="false">
      <c r="A189" s="0" t="s">
        <v>287</v>
      </c>
      <c r="B189" s="0" t="s">
        <v>113</v>
      </c>
      <c r="C189" s="0" t="s">
        <v>104</v>
      </c>
      <c r="D189" s="0" t="s">
        <v>102</v>
      </c>
      <c r="E189" s="14" t="n">
        <v>45323</v>
      </c>
      <c r="F189" s="14" t="n">
        <v>45326</v>
      </c>
      <c r="G189" s="0" t="n">
        <v>313</v>
      </c>
      <c r="H189" s="0" t="n">
        <v>106</v>
      </c>
      <c r="I189" s="0" t="n">
        <v>231</v>
      </c>
      <c r="J189" s="0" t="n">
        <v>767</v>
      </c>
      <c r="K189" s="0" t="n">
        <v>1139</v>
      </c>
      <c r="L189" s="15" t="s">
        <v>82</v>
      </c>
      <c r="M189" s="0" t="n">
        <v>3</v>
      </c>
      <c r="N189" s="16" t="n">
        <f aca="false">I189*K189</f>
        <v>263109</v>
      </c>
      <c r="O189" s="16" t="n">
        <f aca="false">I189*(K189-J189)</f>
        <v>85932</v>
      </c>
      <c r="P189" s="15" t="n">
        <f aca="false">K189-J189</f>
        <v>372</v>
      </c>
      <c r="Q189" s="0" t="str">
        <f aca="false">IF(G189=0,"Out of stock",IF(G189&lt;H189,"Understocked",IF(G189&gt;Summary!$B$6*H189,"Overstocked","Healthy")))</f>
        <v>Healthy</v>
      </c>
      <c r="R189" s="0" t="str">
        <f aca="false">IF(I189&gt;=Summary!$B$7,"Fast",IF(I189&lt;Summary!$B$8,"Slow","Medium"))</f>
        <v>Fast</v>
      </c>
      <c r="S189" s="15" t="n">
        <f aca="false">IF(M189&gt;Summary!$B$5,1,0)</f>
        <v>0</v>
      </c>
      <c r="T189" s="16" t="n">
        <f aca="false">IF(Q189="Overstocked",(G189-Summary!$B$6*H189)*J189,0)</f>
        <v>0</v>
      </c>
    </row>
    <row r="190" customFormat="false" ht="15" hidden="false" customHeight="false" outlineLevel="0" collapsed="false">
      <c r="A190" s="0" t="s">
        <v>288</v>
      </c>
      <c r="B190" s="0" t="s">
        <v>111</v>
      </c>
      <c r="C190" s="0" t="s">
        <v>96</v>
      </c>
      <c r="D190" s="0" t="s">
        <v>102</v>
      </c>
      <c r="E190" s="14" t="n">
        <v>45546</v>
      </c>
      <c r="F190" s="14" t="n">
        <v>45552</v>
      </c>
      <c r="G190" s="0" t="n">
        <v>250</v>
      </c>
      <c r="H190" s="0" t="n">
        <v>59</v>
      </c>
      <c r="I190" s="0" t="n">
        <v>185</v>
      </c>
      <c r="J190" s="0" t="n">
        <v>651</v>
      </c>
      <c r="K190" s="0" t="n">
        <v>884</v>
      </c>
      <c r="L190" s="15" t="s">
        <v>87</v>
      </c>
      <c r="M190" s="0" t="n">
        <v>6</v>
      </c>
      <c r="N190" s="16" t="n">
        <f aca="false">I190*K190</f>
        <v>163540</v>
      </c>
      <c r="O190" s="16" t="n">
        <f aca="false">I190*(K190-J190)</f>
        <v>43105</v>
      </c>
      <c r="P190" s="15" t="n">
        <f aca="false">K190-J190</f>
        <v>233</v>
      </c>
      <c r="Q190" s="0" t="str">
        <f aca="false">IF(G190=0,"Out of stock",IF(G190&lt;H190,"Understocked",IF(G190&gt;Summary!$B$6*H190,"Overstocked","Healthy")))</f>
        <v>Overstocked</v>
      </c>
      <c r="R190" s="0" t="str">
        <f aca="false">IF(I190&gt;=Summary!$B$7,"Fast",IF(I190&lt;Summary!$B$8,"Slow","Medium"))</f>
        <v>Medium</v>
      </c>
      <c r="S190" s="15" t="n">
        <f aca="false">IF(M190&gt;Summary!$B$5,1,0)</f>
        <v>0</v>
      </c>
      <c r="T190" s="16" t="n">
        <f aca="false">IF(Q190="Overstocked",(G190-Summary!$B$6*H190)*J190,0)</f>
        <v>9114</v>
      </c>
    </row>
    <row r="191" customFormat="false" ht="15" hidden="false" customHeight="false" outlineLevel="0" collapsed="false">
      <c r="A191" s="0" t="s">
        <v>289</v>
      </c>
      <c r="B191" s="0" t="s">
        <v>107</v>
      </c>
      <c r="C191" s="0" t="s">
        <v>104</v>
      </c>
      <c r="D191" s="0" t="s">
        <v>92</v>
      </c>
      <c r="E191" s="14" t="n">
        <v>45105</v>
      </c>
      <c r="F191" s="14" t="n">
        <v>45115</v>
      </c>
      <c r="G191" s="0" t="n">
        <v>365</v>
      </c>
      <c r="H191" s="0" t="n">
        <v>132</v>
      </c>
      <c r="I191" s="0" t="n">
        <v>281</v>
      </c>
      <c r="J191" s="0" t="n">
        <v>1817</v>
      </c>
      <c r="K191" s="0" t="n">
        <v>2118</v>
      </c>
      <c r="L191" s="15" t="s">
        <v>87</v>
      </c>
      <c r="M191" s="0" t="n">
        <v>10</v>
      </c>
      <c r="N191" s="16" t="n">
        <f aca="false">I191*K191</f>
        <v>595158</v>
      </c>
      <c r="O191" s="16" t="n">
        <f aca="false">I191*(K191-J191)</f>
        <v>84581</v>
      </c>
      <c r="P191" s="15" t="n">
        <f aca="false">K191-J191</f>
        <v>301</v>
      </c>
      <c r="Q191" s="0" t="str">
        <f aca="false">IF(G191=0,"Out of stock",IF(G191&lt;H191,"Understocked",IF(G191&gt;Summary!$B$6*H191,"Overstocked","Healthy")))</f>
        <v>Healthy</v>
      </c>
      <c r="R191" s="0" t="str">
        <f aca="false">IF(I191&gt;=Summary!$B$7,"Fast",IF(I191&lt;Summary!$B$8,"Slow","Medium"))</f>
        <v>Fast</v>
      </c>
      <c r="S191" s="15" t="n">
        <f aca="false">IF(M191&gt;Summary!$B$5,1,0)</f>
        <v>1</v>
      </c>
      <c r="T191" s="16" t="n">
        <f aca="false">IF(Q191="Overstocked",(G191-Summary!$B$6*H191)*J191,0)</f>
        <v>0</v>
      </c>
    </row>
    <row r="192" customFormat="false" ht="15" hidden="false" customHeight="false" outlineLevel="0" collapsed="false">
      <c r="A192" s="0" t="s">
        <v>290</v>
      </c>
      <c r="B192" s="0" t="s">
        <v>84</v>
      </c>
      <c r="C192" s="0" t="s">
        <v>78</v>
      </c>
      <c r="D192" s="0" t="s">
        <v>102</v>
      </c>
      <c r="E192" s="14" t="n">
        <v>45485</v>
      </c>
      <c r="F192" s="14" t="n">
        <v>45495</v>
      </c>
      <c r="G192" s="0" t="n">
        <v>82</v>
      </c>
      <c r="H192" s="0" t="n">
        <v>92</v>
      </c>
      <c r="I192" s="0" t="n">
        <v>235</v>
      </c>
      <c r="J192" s="0" t="n">
        <v>1725</v>
      </c>
      <c r="K192" s="0" t="n">
        <v>1858</v>
      </c>
      <c r="L192" s="15" t="s">
        <v>97</v>
      </c>
      <c r="M192" s="0" t="n">
        <v>10</v>
      </c>
      <c r="N192" s="16" t="n">
        <f aca="false">I192*K192</f>
        <v>436630</v>
      </c>
      <c r="O192" s="16" t="n">
        <f aca="false">I192*(K192-J192)</f>
        <v>31255</v>
      </c>
      <c r="P192" s="15" t="n">
        <f aca="false">K192-J192</f>
        <v>133</v>
      </c>
      <c r="Q192" s="0" t="str">
        <f aca="false">IF(G192=0,"Out of stock",IF(G192&lt;H192,"Understocked",IF(G192&gt;Summary!$B$6*H192,"Overstocked","Healthy")))</f>
        <v>Understocked</v>
      </c>
      <c r="R192" s="0" t="str">
        <f aca="false">IF(I192&gt;=Summary!$B$7,"Fast",IF(I192&lt;Summary!$B$8,"Slow","Medium"))</f>
        <v>Fast</v>
      </c>
      <c r="S192" s="15" t="n">
        <f aca="false">IF(M192&gt;Summary!$B$5,1,0)</f>
        <v>1</v>
      </c>
      <c r="T192" s="16" t="n">
        <f aca="false">IF(Q192="Overstocked",(G192-Summary!$B$6*H192)*J192,0)</f>
        <v>0</v>
      </c>
    </row>
    <row r="193" customFormat="false" ht="15" hidden="false" customHeight="false" outlineLevel="0" collapsed="false">
      <c r="A193" s="0" t="s">
        <v>291</v>
      </c>
      <c r="B193" s="0" t="s">
        <v>111</v>
      </c>
      <c r="C193" s="0" t="s">
        <v>85</v>
      </c>
      <c r="D193" s="0" t="s">
        <v>86</v>
      </c>
      <c r="E193" s="14" t="n">
        <v>44950</v>
      </c>
      <c r="F193" s="14" t="n">
        <v>44959</v>
      </c>
      <c r="G193" s="0" t="n">
        <v>22</v>
      </c>
      <c r="H193" s="0" t="n">
        <v>54</v>
      </c>
      <c r="I193" s="0" t="n">
        <v>22</v>
      </c>
      <c r="J193" s="0" t="n">
        <v>1881</v>
      </c>
      <c r="K193" s="0" t="n">
        <v>1991</v>
      </c>
      <c r="L193" s="15" t="s">
        <v>82</v>
      </c>
      <c r="M193" s="0" t="n">
        <v>9</v>
      </c>
      <c r="N193" s="16" t="n">
        <f aca="false">I193*K193</f>
        <v>43802</v>
      </c>
      <c r="O193" s="16" t="n">
        <f aca="false">I193*(K193-J193)</f>
        <v>2420</v>
      </c>
      <c r="P193" s="15" t="n">
        <f aca="false">K193-J193</f>
        <v>110</v>
      </c>
      <c r="Q193" s="0" t="str">
        <f aca="false">IF(G193=0,"Out of stock",IF(G193&lt;H193,"Understocked",IF(G193&gt;Summary!$B$6*H193,"Overstocked","Healthy")))</f>
        <v>Understocked</v>
      </c>
      <c r="R193" s="0" t="str">
        <f aca="false">IF(I193&gt;=Summary!$B$7,"Fast",IF(I193&lt;Summary!$B$8,"Slow","Medium"))</f>
        <v>Slow</v>
      </c>
      <c r="S193" s="15" t="n">
        <f aca="false">IF(M193&gt;Summary!$B$5,1,0)</f>
        <v>1</v>
      </c>
      <c r="T193" s="16" t="n">
        <f aca="false">IF(Q193="Overstocked",(G193-Summary!$B$6*H193)*J193,0)</f>
        <v>0</v>
      </c>
    </row>
    <row r="194" customFormat="false" ht="15" hidden="false" customHeight="false" outlineLevel="0" collapsed="false">
      <c r="A194" s="0" t="s">
        <v>292</v>
      </c>
      <c r="B194" s="0" t="s">
        <v>123</v>
      </c>
      <c r="C194" s="0" t="s">
        <v>104</v>
      </c>
      <c r="D194" s="0" t="s">
        <v>79</v>
      </c>
      <c r="E194" s="14" t="n">
        <v>45381</v>
      </c>
      <c r="F194" s="14" t="n">
        <v>45390</v>
      </c>
      <c r="G194" s="0" t="n">
        <v>49</v>
      </c>
      <c r="H194" s="0" t="n">
        <v>114</v>
      </c>
      <c r="I194" s="0" t="n">
        <v>294</v>
      </c>
      <c r="J194" s="0" t="n">
        <v>213</v>
      </c>
      <c r="K194" s="0" t="n">
        <v>704</v>
      </c>
      <c r="L194" s="15" t="s">
        <v>82</v>
      </c>
      <c r="M194" s="0" t="n">
        <v>9</v>
      </c>
      <c r="N194" s="16" t="n">
        <f aca="false">I194*K194</f>
        <v>206976</v>
      </c>
      <c r="O194" s="16" t="n">
        <f aca="false">I194*(K194-J194)</f>
        <v>144354</v>
      </c>
      <c r="P194" s="15" t="n">
        <f aca="false">K194-J194</f>
        <v>491</v>
      </c>
      <c r="Q194" s="0" t="str">
        <f aca="false">IF(G194=0,"Out of stock",IF(G194&lt;H194,"Understocked",IF(G194&gt;Summary!$B$6*H194,"Overstocked","Healthy")))</f>
        <v>Understocked</v>
      </c>
      <c r="R194" s="0" t="str">
        <f aca="false">IF(I194&gt;=Summary!$B$7,"Fast",IF(I194&lt;Summary!$B$8,"Slow","Medium"))</f>
        <v>Fast</v>
      </c>
      <c r="S194" s="15" t="n">
        <f aca="false">IF(M194&gt;Summary!$B$5,1,0)</f>
        <v>1</v>
      </c>
      <c r="T194" s="16" t="n">
        <f aca="false">IF(Q194="Overstocked",(G194-Summary!$B$6*H194)*J194,0)</f>
        <v>0</v>
      </c>
    </row>
    <row r="195" customFormat="false" ht="15" hidden="false" customHeight="false" outlineLevel="0" collapsed="false">
      <c r="A195" s="0" t="s">
        <v>293</v>
      </c>
      <c r="B195" s="0" t="s">
        <v>111</v>
      </c>
      <c r="C195" s="0" t="s">
        <v>85</v>
      </c>
      <c r="D195" s="0" t="s">
        <v>102</v>
      </c>
      <c r="E195" s="14" t="n">
        <v>44960</v>
      </c>
      <c r="F195" s="14" t="n">
        <v>44963</v>
      </c>
      <c r="G195" s="0" t="n">
        <v>19</v>
      </c>
      <c r="H195" s="0" t="n">
        <v>132</v>
      </c>
      <c r="I195" s="0" t="n">
        <v>105</v>
      </c>
      <c r="J195" s="0" t="n">
        <v>1799</v>
      </c>
      <c r="K195" s="0" t="n">
        <v>2035</v>
      </c>
      <c r="L195" s="15" t="s">
        <v>82</v>
      </c>
      <c r="M195" s="0" t="n">
        <v>3</v>
      </c>
      <c r="N195" s="16" t="n">
        <f aca="false">I195*K195</f>
        <v>213675</v>
      </c>
      <c r="O195" s="16" t="n">
        <f aca="false">I195*(K195-J195)</f>
        <v>24780</v>
      </c>
      <c r="P195" s="15" t="n">
        <f aca="false">K195-J195</f>
        <v>236</v>
      </c>
      <c r="Q195" s="0" t="str">
        <f aca="false">IF(G195=0,"Out of stock",IF(G195&lt;H195,"Understocked",IF(G195&gt;Summary!$B$6*H195,"Overstocked","Healthy")))</f>
        <v>Understocked</v>
      </c>
      <c r="R195" s="0" t="str">
        <f aca="false">IF(I195&gt;=Summary!$B$7,"Fast",IF(I195&lt;Summary!$B$8,"Slow","Medium"))</f>
        <v>Medium</v>
      </c>
      <c r="S195" s="15" t="n">
        <f aca="false">IF(M195&gt;Summary!$B$5,1,0)</f>
        <v>0</v>
      </c>
      <c r="T195" s="16" t="n">
        <f aca="false">IF(Q195="Overstocked",(G195-Summary!$B$6*H195)*J195,0)</f>
        <v>0</v>
      </c>
    </row>
    <row r="196" customFormat="false" ht="15" hidden="false" customHeight="false" outlineLevel="0" collapsed="false">
      <c r="A196" s="0" t="s">
        <v>294</v>
      </c>
      <c r="B196" s="0" t="s">
        <v>113</v>
      </c>
      <c r="C196" s="0" t="s">
        <v>78</v>
      </c>
      <c r="D196" s="0" t="s">
        <v>79</v>
      </c>
      <c r="E196" s="14" t="n">
        <v>45038</v>
      </c>
      <c r="F196" s="14" t="n">
        <v>45043</v>
      </c>
      <c r="G196" s="0" t="n">
        <v>155</v>
      </c>
      <c r="H196" s="0" t="n">
        <v>145</v>
      </c>
      <c r="I196" s="0" t="n">
        <v>204</v>
      </c>
      <c r="J196" s="0" t="n">
        <v>1927</v>
      </c>
      <c r="K196" s="0" t="n">
        <v>2227</v>
      </c>
      <c r="L196" s="15" t="s">
        <v>93</v>
      </c>
      <c r="M196" s="0" t="n">
        <v>5</v>
      </c>
      <c r="N196" s="16" t="n">
        <f aca="false">I196*K196</f>
        <v>454308</v>
      </c>
      <c r="O196" s="16" t="n">
        <f aca="false">I196*(K196-J196)</f>
        <v>61200</v>
      </c>
      <c r="P196" s="15" t="n">
        <f aca="false">K196-J196</f>
        <v>300</v>
      </c>
      <c r="Q196" s="0" t="str">
        <f aca="false">IF(G196=0,"Out of stock",IF(G196&lt;H196,"Understocked",IF(G196&gt;Summary!$B$6*H196,"Overstocked","Healthy")))</f>
        <v>Healthy</v>
      </c>
      <c r="R196" s="0" t="str">
        <f aca="false">IF(I196&gt;=Summary!$B$7,"Fast",IF(I196&lt;Summary!$B$8,"Slow","Medium"))</f>
        <v>Fast</v>
      </c>
      <c r="S196" s="15" t="n">
        <f aca="false">IF(M196&gt;Summary!$B$5,1,0)</f>
        <v>0</v>
      </c>
      <c r="T196" s="16" t="n">
        <f aca="false">IF(Q196="Overstocked",(G196-Summary!$B$6*H196)*J196,0)</f>
        <v>0</v>
      </c>
    </row>
    <row r="197" customFormat="false" ht="15" hidden="false" customHeight="false" outlineLevel="0" collapsed="false">
      <c r="A197" s="0" t="s">
        <v>295</v>
      </c>
      <c r="B197" s="0" t="s">
        <v>113</v>
      </c>
      <c r="C197" s="0" t="s">
        <v>85</v>
      </c>
      <c r="D197" s="0" t="s">
        <v>90</v>
      </c>
      <c r="E197" s="14" t="n">
        <v>45396</v>
      </c>
      <c r="F197" s="14" t="n">
        <v>45406</v>
      </c>
      <c r="G197" s="0" t="n">
        <v>82</v>
      </c>
      <c r="H197" s="0" t="n">
        <v>105</v>
      </c>
      <c r="I197" s="0" t="n">
        <v>163</v>
      </c>
      <c r="J197" s="0" t="n">
        <v>609</v>
      </c>
      <c r="K197" s="0" t="n">
        <v>659</v>
      </c>
      <c r="L197" s="15" t="s">
        <v>93</v>
      </c>
      <c r="M197" s="0" t="n">
        <v>10</v>
      </c>
      <c r="N197" s="16" t="n">
        <f aca="false">I197*K197</f>
        <v>107417</v>
      </c>
      <c r="O197" s="16" t="n">
        <f aca="false">I197*(K197-J197)</f>
        <v>8150</v>
      </c>
      <c r="P197" s="15" t="n">
        <f aca="false">K197-J197</f>
        <v>50</v>
      </c>
      <c r="Q197" s="0" t="str">
        <f aca="false">IF(G197=0,"Out of stock",IF(G197&lt;H197,"Understocked",IF(G197&gt;Summary!$B$6*H197,"Overstocked","Healthy")))</f>
        <v>Understocked</v>
      </c>
      <c r="R197" s="0" t="str">
        <f aca="false">IF(I197&gt;=Summary!$B$7,"Fast",IF(I197&lt;Summary!$B$8,"Slow","Medium"))</f>
        <v>Medium</v>
      </c>
      <c r="S197" s="15" t="n">
        <f aca="false">IF(M197&gt;Summary!$B$5,1,0)</f>
        <v>1</v>
      </c>
      <c r="T197" s="16" t="n">
        <f aca="false">IF(Q197="Overstocked",(G197-Summary!$B$6*H197)*J197,0)</f>
        <v>0</v>
      </c>
    </row>
    <row r="198" customFormat="false" ht="15" hidden="false" customHeight="false" outlineLevel="0" collapsed="false">
      <c r="A198" s="0" t="s">
        <v>296</v>
      </c>
      <c r="B198" s="0" t="s">
        <v>123</v>
      </c>
      <c r="C198" s="0" t="s">
        <v>85</v>
      </c>
      <c r="D198" s="0" t="s">
        <v>86</v>
      </c>
      <c r="E198" s="14" t="n">
        <v>45496</v>
      </c>
      <c r="F198" s="14" t="n">
        <v>45504</v>
      </c>
      <c r="G198" s="0" t="n">
        <v>20</v>
      </c>
      <c r="H198" s="0" t="n">
        <v>89</v>
      </c>
      <c r="I198" s="0" t="n">
        <v>207</v>
      </c>
      <c r="J198" s="0" t="n">
        <v>1179</v>
      </c>
      <c r="K198" s="0" t="n">
        <v>1434</v>
      </c>
      <c r="L198" s="15" t="s">
        <v>87</v>
      </c>
      <c r="M198" s="0" t="n">
        <v>8</v>
      </c>
      <c r="N198" s="16" t="n">
        <f aca="false">I198*K198</f>
        <v>296838</v>
      </c>
      <c r="O198" s="16" t="n">
        <f aca="false">I198*(K198-J198)</f>
        <v>52785</v>
      </c>
      <c r="P198" s="15" t="n">
        <f aca="false">K198-J198</f>
        <v>255</v>
      </c>
      <c r="Q198" s="0" t="str">
        <f aca="false">IF(G198=0,"Out of stock",IF(G198&lt;H198,"Understocked",IF(G198&gt;Summary!$B$6*H198,"Overstocked","Healthy")))</f>
        <v>Understocked</v>
      </c>
      <c r="R198" s="0" t="str">
        <f aca="false">IF(I198&gt;=Summary!$B$7,"Fast",IF(I198&lt;Summary!$B$8,"Slow","Medium"))</f>
        <v>Fast</v>
      </c>
      <c r="S198" s="15" t="n">
        <f aca="false">IF(M198&gt;Summary!$B$5,1,0)</f>
        <v>1</v>
      </c>
      <c r="T198" s="16" t="n">
        <f aca="false">IF(Q198="Overstocked",(G198-Summary!$B$6*H198)*J198,0)</f>
        <v>0</v>
      </c>
    </row>
    <row r="199" customFormat="false" ht="15" hidden="false" customHeight="false" outlineLevel="0" collapsed="false">
      <c r="A199" s="0" t="s">
        <v>297</v>
      </c>
      <c r="B199" s="0" t="s">
        <v>115</v>
      </c>
      <c r="C199" s="0" t="s">
        <v>104</v>
      </c>
      <c r="D199" s="0" t="s">
        <v>92</v>
      </c>
      <c r="E199" s="14" t="n">
        <v>45604</v>
      </c>
      <c r="F199" s="14" t="n">
        <v>45610</v>
      </c>
      <c r="G199" s="0" t="n">
        <v>41</v>
      </c>
      <c r="H199" s="0" t="n">
        <v>117</v>
      </c>
      <c r="I199" s="0" t="n">
        <v>284</v>
      </c>
      <c r="J199" s="0" t="n">
        <v>916</v>
      </c>
      <c r="K199" s="0" t="n">
        <v>1157</v>
      </c>
      <c r="L199" s="15" t="s">
        <v>87</v>
      </c>
      <c r="M199" s="0" t="n">
        <v>6</v>
      </c>
      <c r="N199" s="16" t="n">
        <f aca="false">I199*K199</f>
        <v>328588</v>
      </c>
      <c r="O199" s="16" t="n">
        <f aca="false">I199*(K199-J199)</f>
        <v>68444</v>
      </c>
      <c r="P199" s="15" t="n">
        <f aca="false">K199-J199</f>
        <v>241</v>
      </c>
      <c r="Q199" s="0" t="str">
        <f aca="false">IF(G199=0,"Out of stock",IF(G199&lt;H199,"Understocked",IF(G199&gt;Summary!$B$6*H199,"Overstocked","Healthy")))</f>
        <v>Understocked</v>
      </c>
      <c r="R199" s="0" t="str">
        <f aca="false">IF(I199&gt;=Summary!$B$7,"Fast",IF(I199&lt;Summary!$B$8,"Slow","Medium"))</f>
        <v>Fast</v>
      </c>
      <c r="S199" s="15" t="n">
        <f aca="false">IF(M199&gt;Summary!$B$5,1,0)</f>
        <v>0</v>
      </c>
      <c r="T199" s="16" t="n">
        <f aca="false">IF(Q199="Overstocked",(G199-Summary!$B$6*H199)*J199,0)</f>
        <v>0</v>
      </c>
    </row>
    <row r="200" customFormat="false" ht="15" hidden="false" customHeight="false" outlineLevel="0" collapsed="false">
      <c r="A200" s="0" t="s">
        <v>298</v>
      </c>
      <c r="B200" s="0" t="s">
        <v>84</v>
      </c>
      <c r="C200" s="0" t="s">
        <v>96</v>
      </c>
      <c r="D200" s="0" t="s">
        <v>92</v>
      </c>
      <c r="E200" s="14" t="n">
        <v>45333</v>
      </c>
      <c r="F200" s="14" t="n">
        <v>45342</v>
      </c>
      <c r="G200" s="0" t="n">
        <v>35</v>
      </c>
      <c r="H200" s="0" t="n">
        <v>143</v>
      </c>
      <c r="I200" s="0" t="n">
        <v>275</v>
      </c>
      <c r="J200" s="0" t="n">
        <v>1450</v>
      </c>
      <c r="K200" s="0" t="n">
        <v>1889</v>
      </c>
      <c r="L200" s="15" t="s">
        <v>87</v>
      </c>
      <c r="M200" s="0" t="n">
        <v>9</v>
      </c>
      <c r="N200" s="16" t="n">
        <f aca="false">I200*K200</f>
        <v>519475</v>
      </c>
      <c r="O200" s="16" t="n">
        <f aca="false">I200*(K200-J200)</f>
        <v>120725</v>
      </c>
      <c r="P200" s="15" t="n">
        <f aca="false">K200-J200</f>
        <v>439</v>
      </c>
      <c r="Q200" s="0" t="str">
        <f aca="false">IF(G200=0,"Out of stock",IF(G200&lt;H200,"Understocked",IF(G200&gt;Summary!$B$6*H200,"Overstocked","Healthy")))</f>
        <v>Understocked</v>
      </c>
      <c r="R200" s="0" t="str">
        <f aca="false">IF(I200&gt;=Summary!$B$7,"Fast",IF(I200&lt;Summary!$B$8,"Slow","Medium"))</f>
        <v>Fast</v>
      </c>
      <c r="S200" s="15" t="n">
        <f aca="false">IF(M200&gt;Summary!$B$5,1,0)</f>
        <v>1</v>
      </c>
      <c r="T200" s="16" t="n">
        <f aca="false">IF(Q200="Overstocked",(G200-Summary!$B$6*H200)*J200,0)</f>
        <v>0</v>
      </c>
    </row>
    <row r="201" customFormat="false" ht="15" hidden="false" customHeight="false" outlineLevel="0" collapsed="false">
      <c r="A201" s="0" t="s">
        <v>299</v>
      </c>
      <c r="B201" s="0" t="s">
        <v>95</v>
      </c>
      <c r="C201" s="0" t="s">
        <v>85</v>
      </c>
      <c r="D201" s="0" t="s">
        <v>79</v>
      </c>
      <c r="E201" s="14" t="n">
        <v>45631</v>
      </c>
      <c r="F201" s="14" t="n">
        <v>45639</v>
      </c>
      <c r="G201" s="0" t="n">
        <v>341</v>
      </c>
      <c r="H201" s="0" t="n">
        <v>100</v>
      </c>
      <c r="I201" s="0" t="n">
        <v>75</v>
      </c>
      <c r="J201" s="0" t="n">
        <v>1549</v>
      </c>
      <c r="K201" s="0" t="n">
        <v>1748</v>
      </c>
      <c r="L201" s="15" t="s">
        <v>80</v>
      </c>
      <c r="M201" s="0" t="n">
        <v>8</v>
      </c>
      <c r="N201" s="16" t="n">
        <f aca="false">I201*K201</f>
        <v>131100</v>
      </c>
      <c r="O201" s="16" t="n">
        <f aca="false">I201*(K201-J201)</f>
        <v>14925</v>
      </c>
      <c r="P201" s="15" t="n">
        <f aca="false">K201-J201</f>
        <v>199</v>
      </c>
      <c r="Q201" s="0" t="str">
        <f aca="false">IF(G201=0,"Out of stock",IF(G201&lt;H201,"Understocked",IF(G201&gt;Summary!$B$6*H201,"Overstocked","Healthy")))</f>
        <v>Healthy</v>
      </c>
      <c r="R201" s="0" t="str">
        <f aca="false">IF(I201&gt;=Summary!$B$7,"Fast",IF(I201&lt;Summary!$B$8,"Slow","Medium"))</f>
        <v>Slow</v>
      </c>
      <c r="S201" s="15" t="n">
        <f aca="false">IF(M201&gt;Summary!$B$5,1,0)</f>
        <v>1</v>
      </c>
      <c r="T201" s="16" t="n">
        <f aca="false">IF(Q201="Overstocked",(G201-Summary!$B$6*H201)*J201,0)</f>
        <v>0</v>
      </c>
    </row>
    <row r="202" customFormat="false" ht="15" hidden="false" customHeight="false" outlineLevel="0" collapsed="false">
      <c r="A202" s="0" t="s">
        <v>300</v>
      </c>
      <c r="B202" s="0" t="s">
        <v>84</v>
      </c>
      <c r="C202" s="0" t="s">
        <v>104</v>
      </c>
      <c r="D202" s="0" t="s">
        <v>92</v>
      </c>
      <c r="E202" s="14" t="n">
        <v>45513</v>
      </c>
      <c r="F202" s="14" t="n">
        <v>45514</v>
      </c>
      <c r="G202" s="0" t="n">
        <v>344</v>
      </c>
      <c r="H202" s="0" t="n">
        <v>125</v>
      </c>
      <c r="I202" s="0" t="n">
        <v>189</v>
      </c>
      <c r="J202" s="0" t="n">
        <v>1549</v>
      </c>
      <c r="K202" s="0" t="n">
        <v>1710</v>
      </c>
      <c r="L202" s="15" t="s">
        <v>80</v>
      </c>
      <c r="M202" s="0" t="n">
        <v>1</v>
      </c>
      <c r="N202" s="16" t="n">
        <f aca="false">I202*K202</f>
        <v>323190</v>
      </c>
      <c r="O202" s="16" t="n">
        <f aca="false">I202*(K202-J202)</f>
        <v>30429</v>
      </c>
      <c r="P202" s="15" t="n">
        <f aca="false">K202-J202</f>
        <v>161</v>
      </c>
      <c r="Q202" s="0" t="str">
        <f aca="false">IF(G202=0,"Out of stock",IF(G202&lt;H202,"Understocked",IF(G202&gt;Summary!$B$6*H202,"Overstocked","Healthy")))</f>
        <v>Healthy</v>
      </c>
      <c r="R202" s="0" t="str">
        <f aca="false">IF(I202&gt;=Summary!$B$7,"Fast",IF(I202&lt;Summary!$B$8,"Slow","Medium"))</f>
        <v>Medium</v>
      </c>
      <c r="S202" s="15" t="n">
        <f aca="false">IF(M202&gt;Summary!$B$5,1,0)</f>
        <v>0</v>
      </c>
      <c r="T202" s="16" t="n">
        <f aca="false">IF(Q202="Overstocked",(G202-Summary!$B$6*H202)*J202,0)</f>
        <v>0</v>
      </c>
    </row>
    <row r="203" customFormat="false" ht="15" hidden="false" customHeight="false" outlineLevel="0" collapsed="false">
      <c r="A203" s="0" t="s">
        <v>301</v>
      </c>
      <c r="B203" s="0" t="s">
        <v>113</v>
      </c>
      <c r="C203" s="0" t="s">
        <v>78</v>
      </c>
      <c r="D203" s="0" t="s">
        <v>86</v>
      </c>
      <c r="E203" s="14" t="n">
        <v>45519</v>
      </c>
      <c r="F203" s="14" t="n">
        <v>45520</v>
      </c>
      <c r="G203" s="0" t="n">
        <v>267</v>
      </c>
      <c r="H203" s="0" t="n">
        <v>94</v>
      </c>
      <c r="I203" s="0" t="n">
        <v>35</v>
      </c>
      <c r="J203" s="0" t="n">
        <v>372</v>
      </c>
      <c r="K203" s="0" t="n">
        <v>513</v>
      </c>
      <c r="L203" s="15" t="s">
        <v>97</v>
      </c>
      <c r="M203" s="0" t="n">
        <v>1</v>
      </c>
      <c r="N203" s="16" t="n">
        <f aca="false">I203*K203</f>
        <v>17955</v>
      </c>
      <c r="O203" s="16" t="n">
        <f aca="false">I203*(K203-J203)</f>
        <v>4935</v>
      </c>
      <c r="P203" s="15" t="n">
        <f aca="false">K203-J203</f>
        <v>141</v>
      </c>
      <c r="Q203" s="0" t="str">
        <f aca="false">IF(G203=0,"Out of stock",IF(G203&lt;H203,"Understocked",IF(G203&gt;Summary!$B$6*H203,"Overstocked","Healthy")))</f>
        <v>Healthy</v>
      </c>
      <c r="R203" s="0" t="str">
        <f aca="false">IF(I203&gt;=Summary!$B$7,"Fast",IF(I203&lt;Summary!$B$8,"Slow","Medium"))</f>
        <v>Slow</v>
      </c>
      <c r="S203" s="15" t="n">
        <f aca="false">IF(M203&gt;Summary!$B$5,1,0)</f>
        <v>0</v>
      </c>
      <c r="T203" s="16" t="n">
        <f aca="false">IF(Q203="Overstocked",(G203-Summary!$B$6*H203)*J203,0)</f>
        <v>0</v>
      </c>
    </row>
    <row r="204" customFormat="false" ht="15" hidden="false" customHeight="false" outlineLevel="0" collapsed="false">
      <c r="A204" s="0" t="s">
        <v>302</v>
      </c>
      <c r="B204" s="0" t="s">
        <v>111</v>
      </c>
      <c r="C204" s="0" t="s">
        <v>78</v>
      </c>
      <c r="D204" s="0" t="s">
        <v>86</v>
      </c>
      <c r="E204" s="14" t="n">
        <v>45577</v>
      </c>
      <c r="F204" s="14" t="n">
        <v>45580</v>
      </c>
      <c r="G204" s="0" t="n">
        <v>219</v>
      </c>
      <c r="H204" s="0" t="n">
        <v>125</v>
      </c>
      <c r="I204" s="0" t="n">
        <v>125</v>
      </c>
      <c r="J204" s="0" t="n">
        <v>1399</v>
      </c>
      <c r="K204" s="0" t="n">
        <v>1682</v>
      </c>
      <c r="L204" s="15" t="s">
        <v>97</v>
      </c>
      <c r="M204" s="0" t="n">
        <v>3</v>
      </c>
      <c r="N204" s="16" t="n">
        <f aca="false">I204*K204</f>
        <v>210250</v>
      </c>
      <c r="O204" s="16" t="n">
        <f aca="false">I204*(K204-J204)</f>
        <v>35375</v>
      </c>
      <c r="P204" s="15" t="n">
        <f aca="false">K204-J204</f>
        <v>283</v>
      </c>
      <c r="Q204" s="0" t="str">
        <f aca="false">IF(G204=0,"Out of stock",IF(G204&lt;H204,"Understocked",IF(G204&gt;Summary!$B$6*H204,"Overstocked","Healthy")))</f>
        <v>Healthy</v>
      </c>
      <c r="R204" s="0" t="str">
        <f aca="false">IF(I204&gt;=Summary!$B$7,"Fast",IF(I204&lt;Summary!$B$8,"Slow","Medium"))</f>
        <v>Medium</v>
      </c>
      <c r="S204" s="15" t="n">
        <f aca="false">IF(M204&gt;Summary!$B$5,1,0)</f>
        <v>0</v>
      </c>
      <c r="T204" s="16" t="n">
        <f aca="false">IF(Q204="Overstocked",(G204-Summary!$B$6*H204)*J204,0)</f>
        <v>0</v>
      </c>
    </row>
    <row r="205" customFormat="false" ht="15" hidden="false" customHeight="false" outlineLevel="0" collapsed="false">
      <c r="A205" s="0" t="s">
        <v>303</v>
      </c>
      <c r="B205" s="0" t="s">
        <v>113</v>
      </c>
      <c r="C205" s="0" t="s">
        <v>104</v>
      </c>
      <c r="D205" s="0" t="s">
        <v>92</v>
      </c>
      <c r="E205" s="14" t="n">
        <v>45621</v>
      </c>
      <c r="F205" s="14" t="n">
        <v>45630</v>
      </c>
      <c r="G205" s="0" t="n">
        <v>368</v>
      </c>
      <c r="H205" s="0" t="n">
        <v>61</v>
      </c>
      <c r="I205" s="0" t="n">
        <v>17</v>
      </c>
      <c r="J205" s="0" t="n">
        <v>344</v>
      </c>
      <c r="K205" s="0" t="n">
        <v>829</v>
      </c>
      <c r="L205" s="15" t="s">
        <v>97</v>
      </c>
      <c r="M205" s="0" t="n">
        <v>9</v>
      </c>
      <c r="N205" s="16" t="n">
        <f aca="false">I205*K205</f>
        <v>14093</v>
      </c>
      <c r="O205" s="16" t="n">
        <f aca="false">I205*(K205-J205)</f>
        <v>8245</v>
      </c>
      <c r="P205" s="15" t="n">
        <f aca="false">K205-J205</f>
        <v>485</v>
      </c>
      <c r="Q205" s="0" t="str">
        <f aca="false">IF(G205=0,"Out of stock",IF(G205&lt;H205,"Understocked",IF(G205&gt;Summary!$B$6*H205,"Overstocked","Healthy")))</f>
        <v>Overstocked</v>
      </c>
      <c r="R205" s="0" t="str">
        <f aca="false">IF(I205&gt;=Summary!$B$7,"Fast",IF(I205&lt;Summary!$B$8,"Slow","Medium"))</f>
        <v>Slow</v>
      </c>
      <c r="S205" s="15" t="n">
        <f aca="false">IF(M205&gt;Summary!$B$5,1,0)</f>
        <v>1</v>
      </c>
      <c r="T205" s="16" t="n">
        <f aca="false">IF(Q205="Overstocked",(G205-Summary!$B$6*H205)*J205,0)</f>
        <v>42656</v>
      </c>
    </row>
    <row r="206" customFormat="false" ht="15" hidden="false" customHeight="false" outlineLevel="0" collapsed="false">
      <c r="A206" s="0" t="s">
        <v>304</v>
      </c>
      <c r="B206" s="0" t="s">
        <v>101</v>
      </c>
      <c r="C206" s="0" t="s">
        <v>85</v>
      </c>
      <c r="D206" s="0" t="s">
        <v>86</v>
      </c>
      <c r="E206" s="14" t="n">
        <v>45221</v>
      </c>
      <c r="F206" s="14" t="n">
        <v>45231</v>
      </c>
      <c r="G206" s="0" t="n">
        <v>16</v>
      </c>
      <c r="H206" s="0" t="n">
        <v>148</v>
      </c>
      <c r="I206" s="0" t="n">
        <v>100</v>
      </c>
      <c r="J206" s="0" t="n">
        <v>1175</v>
      </c>
      <c r="K206" s="0" t="n">
        <v>1359</v>
      </c>
      <c r="L206" s="15" t="s">
        <v>82</v>
      </c>
      <c r="M206" s="0" t="n">
        <v>10</v>
      </c>
      <c r="N206" s="16" t="n">
        <f aca="false">I206*K206</f>
        <v>135900</v>
      </c>
      <c r="O206" s="16" t="n">
        <f aca="false">I206*(K206-J206)</f>
        <v>18400</v>
      </c>
      <c r="P206" s="15" t="n">
        <f aca="false">K206-J206</f>
        <v>184</v>
      </c>
      <c r="Q206" s="0" t="str">
        <f aca="false">IF(G206=0,"Out of stock",IF(G206&lt;H206,"Understocked",IF(G206&gt;Summary!$B$6*H206,"Overstocked","Healthy")))</f>
        <v>Understocked</v>
      </c>
      <c r="R206" s="0" t="str">
        <f aca="false">IF(I206&gt;=Summary!$B$7,"Fast",IF(I206&lt;Summary!$B$8,"Slow","Medium"))</f>
        <v>Medium</v>
      </c>
      <c r="S206" s="15" t="n">
        <f aca="false">IF(M206&gt;Summary!$B$5,1,0)</f>
        <v>1</v>
      </c>
      <c r="T206" s="16" t="n">
        <f aca="false">IF(Q206="Overstocked",(G206-Summary!$B$6*H206)*J206,0)</f>
        <v>0</v>
      </c>
    </row>
    <row r="207" customFormat="false" ht="15" hidden="false" customHeight="false" outlineLevel="0" collapsed="false">
      <c r="A207" s="0" t="s">
        <v>305</v>
      </c>
      <c r="B207" s="0" t="s">
        <v>107</v>
      </c>
      <c r="C207" s="0" t="s">
        <v>85</v>
      </c>
      <c r="D207" s="0" t="s">
        <v>92</v>
      </c>
      <c r="E207" s="14" t="n">
        <v>45381</v>
      </c>
      <c r="F207" s="14" t="n">
        <v>45384</v>
      </c>
      <c r="G207" s="0" t="n">
        <v>212</v>
      </c>
      <c r="H207" s="0" t="n">
        <v>108</v>
      </c>
      <c r="I207" s="0" t="n">
        <v>100</v>
      </c>
      <c r="J207" s="0" t="n">
        <v>1388</v>
      </c>
      <c r="K207" s="0" t="n">
        <v>1439</v>
      </c>
      <c r="L207" s="15" t="s">
        <v>80</v>
      </c>
      <c r="M207" s="0" t="n">
        <v>3</v>
      </c>
      <c r="N207" s="16" t="n">
        <f aca="false">I207*K207</f>
        <v>143900</v>
      </c>
      <c r="O207" s="16" t="n">
        <f aca="false">I207*(K207-J207)</f>
        <v>5100</v>
      </c>
      <c r="P207" s="15" t="n">
        <f aca="false">K207-J207</f>
        <v>51</v>
      </c>
      <c r="Q207" s="0" t="str">
        <f aca="false">IF(G207=0,"Out of stock",IF(G207&lt;H207,"Understocked",IF(G207&gt;Summary!$B$6*H207,"Overstocked","Healthy")))</f>
        <v>Healthy</v>
      </c>
      <c r="R207" s="0" t="str">
        <f aca="false">IF(I207&gt;=Summary!$B$7,"Fast",IF(I207&lt;Summary!$B$8,"Slow","Medium"))</f>
        <v>Medium</v>
      </c>
      <c r="S207" s="15" t="n">
        <f aca="false">IF(M207&gt;Summary!$B$5,1,0)</f>
        <v>0</v>
      </c>
      <c r="T207" s="16" t="n">
        <f aca="false">IF(Q207="Overstocked",(G207-Summary!$B$6*H207)*J207,0)</f>
        <v>0</v>
      </c>
    </row>
    <row r="208" customFormat="false" ht="15" hidden="false" customHeight="false" outlineLevel="0" collapsed="false">
      <c r="A208" s="0" t="s">
        <v>306</v>
      </c>
      <c r="B208" s="0" t="s">
        <v>113</v>
      </c>
      <c r="C208" s="0" t="s">
        <v>96</v>
      </c>
      <c r="D208" s="0" t="s">
        <v>79</v>
      </c>
      <c r="E208" s="14" t="n">
        <v>45521</v>
      </c>
      <c r="F208" s="14" t="n">
        <v>45526</v>
      </c>
      <c r="G208" s="0" t="n">
        <v>352</v>
      </c>
      <c r="H208" s="0" t="n">
        <v>142</v>
      </c>
      <c r="I208" s="0" t="n">
        <v>187</v>
      </c>
      <c r="J208" s="0" t="n">
        <v>425</v>
      </c>
      <c r="K208" s="0" t="n">
        <v>582</v>
      </c>
      <c r="L208" s="15" t="s">
        <v>97</v>
      </c>
      <c r="M208" s="0" t="n">
        <v>5</v>
      </c>
      <c r="N208" s="16" t="n">
        <f aca="false">I208*K208</f>
        <v>108834</v>
      </c>
      <c r="O208" s="16" t="n">
        <f aca="false">I208*(K208-J208)</f>
        <v>29359</v>
      </c>
      <c r="P208" s="15" t="n">
        <f aca="false">K208-J208</f>
        <v>157</v>
      </c>
      <c r="Q208" s="0" t="str">
        <f aca="false">IF(G208=0,"Out of stock",IF(G208&lt;H208,"Understocked",IF(G208&gt;Summary!$B$6*H208,"Overstocked","Healthy")))</f>
        <v>Healthy</v>
      </c>
      <c r="R208" s="0" t="str">
        <f aca="false">IF(I208&gt;=Summary!$B$7,"Fast",IF(I208&lt;Summary!$B$8,"Slow","Medium"))</f>
        <v>Medium</v>
      </c>
      <c r="S208" s="15" t="n">
        <f aca="false">IF(M208&gt;Summary!$B$5,1,0)</f>
        <v>0</v>
      </c>
      <c r="T208" s="16" t="n">
        <f aca="false">IF(Q208="Overstocked",(G208-Summary!$B$6*H208)*J208,0)</f>
        <v>0</v>
      </c>
    </row>
    <row r="209" customFormat="false" ht="15" hidden="false" customHeight="false" outlineLevel="0" collapsed="false">
      <c r="A209" s="0" t="s">
        <v>307</v>
      </c>
      <c r="B209" s="0" t="s">
        <v>95</v>
      </c>
      <c r="C209" s="0" t="s">
        <v>85</v>
      </c>
      <c r="D209" s="0" t="s">
        <v>79</v>
      </c>
      <c r="E209" s="14" t="n">
        <v>45390</v>
      </c>
      <c r="F209" s="14" t="n">
        <v>45398</v>
      </c>
      <c r="G209" s="0" t="n">
        <v>138</v>
      </c>
      <c r="H209" s="0" t="n">
        <v>133</v>
      </c>
      <c r="I209" s="0" t="n">
        <v>112</v>
      </c>
      <c r="J209" s="0" t="n">
        <v>868</v>
      </c>
      <c r="K209" s="0" t="n">
        <v>1103</v>
      </c>
      <c r="L209" s="15" t="s">
        <v>93</v>
      </c>
      <c r="M209" s="0" t="n">
        <v>8</v>
      </c>
      <c r="N209" s="16" t="n">
        <f aca="false">I209*K209</f>
        <v>123536</v>
      </c>
      <c r="O209" s="16" t="n">
        <f aca="false">I209*(K209-J209)</f>
        <v>26320</v>
      </c>
      <c r="P209" s="15" t="n">
        <f aca="false">K209-J209</f>
        <v>235</v>
      </c>
      <c r="Q209" s="0" t="str">
        <f aca="false">IF(G209=0,"Out of stock",IF(G209&lt;H209,"Understocked",IF(G209&gt;Summary!$B$6*H209,"Overstocked","Healthy")))</f>
        <v>Healthy</v>
      </c>
      <c r="R209" s="0" t="str">
        <f aca="false">IF(I209&gt;=Summary!$B$7,"Fast",IF(I209&lt;Summary!$B$8,"Slow","Medium"))</f>
        <v>Medium</v>
      </c>
      <c r="S209" s="15" t="n">
        <f aca="false">IF(M209&gt;Summary!$B$5,1,0)</f>
        <v>1</v>
      </c>
      <c r="T209" s="16" t="n">
        <f aca="false">IF(Q209="Overstocked",(G209-Summary!$B$6*H209)*J209,0)</f>
        <v>0</v>
      </c>
    </row>
    <row r="210" customFormat="false" ht="15" hidden="false" customHeight="false" outlineLevel="0" collapsed="false">
      <c r="A210" s="0" t="s">
        <v>308</v>
      </c>
      <c r="B210" s="0" t="s">
        <v>123</v>
      </c>
      <c r="C210" s="0" t="s">
        <v>78</v>
      </c>
      <c r="D210" s="0" t="s">
        <v>79</v>
      </c>
      <c r="E210" s="14" t="n">
        <v>45063</v>
      </c>
      <c r="F210" s="14" t="n">
        <v>45073</v>
      </c>
      <c r="G210" s="0" t="n">
        <v>165</v>
      </c>
      <c r="H210" s="0" t="n">
        <v>134</v>
      </c>
      <c r="I210" s="0" t="n">
        <v>267</v>
      </c>
      <c r="J210" s="0" t="n">
        <v>788</v>
      </c>
      <c r="K210" s="0" t="n">
        <v>890</v>
      </c>
      <c r="L210" s="15" t="s">
        <v>80</v>
      </c>
      <c r="M210" s="0" t="n">
        <v>10</v>
      </c>
      <c r="N210" s="16" t="n">
        <f aca="false">I210*K210</f>
        <v>237630</v>
      </c>
      <c r="O210" s="16" t="n">
        <f aca="false">I210*(K210-J210)</f>
        <v>27234</v>
      </c>
      <c r="P210" s="15" t="n">
        <f aca="false">K210-J210</f>
        <v>102</v>
      </c>
      <c r="Q210" s="0" t="str">
        <f aca="false">IF(G210=0,"Out of stock",IF(G210&lt;H210,"Understocked",IF(G210&gt;Summary!$B$6*H210,"Overstocked","Healthy")))</f>
        <v>Healthy</v>
      </c>
      <c r="R210" s="0" t="str">
        <f aca="false">IF(I210&gt;=Summary!$B$7,"Fast",IF(I210&lt;Summary!$B$8,"Slow","Medium"))</f>
        <v>Fast</v>
      </c>
      <c r="S210" s="15" t="n">
        <f aca="false">IF(M210&gt;Summary!$B$5,1,0)</f>
        <v>1</v>
      </c>
      <c r="T210" s="16" t="n">
        <f aca="false">IF(Q210="Overstocked",(G210-Summary!$B$6*H210)*J210,0)</f>
        <v>0</v>
      </c>
    </row>
    <row r="211" customFormat="false" ht="15" hidden="false" customHeight="false" outlineLevel="0" collapsed="false">
      <c r="A211" s="0" t="s">
        <v>309</v>
      </c>
      <c r="B211" s="0" t="s">
        <v>89</v>
      </c>
      <c r="C211" s="0" t="s">
        <v>104</v>
      </c>
      <c r="D211" s="0" t="s">
        <v>102</v>
      </c>
      <c r="E211" s="14" t="n">
        <v>45406</v>
      </c>
      <c r="F211" s="14" t="n">
        <v>45408</v>
      </c>
      <c r="G211" s="0" t="n">
        <v>483</v>
      </c>
      <c r="H211" s="0" t="n">
        <v>52</v>
      </c>
      <c r="I211" s="0" t="n">
        <v>277</v>
      </c>
      <c r="J211" s="0" t="n">
        <v>324</v>
      </c>
      <c r="K211" s="0" t="n">
        <v>455</v>
      </c>
      <c r="L211" s="15" t="s">
        <v>97</v>
      </c>
      <c r="M211" s="0" t="n">
        <v>2</v>
      </c>
      <c r="N211" s="16" t="n">
        <f aca="false">I211*K211</f>
        <v>126035</v>
      </c>
      <c r="O211" s="16" t="n">
        <f aca="false">I211*(K211-J211)</f>
        <v>36287</v>
      </c>
      <c r="P211" s="15" t="n">
        <f aca="false">K211-J211</f>
        <v>131</v>
      </c>
      <c r="Q211" s="0" t="str">
        <f aca="false">IF(G211=0,"Out of stock",IF(G211&lt;H211,"Understocked",IF(G211&gt;Summary!$B$6*H211,"Overstocked","Healthy")))</f>
        <v>Overstocked</v>
      </c>
      <c r="R211" s="0" t="str">
        <f aca="false">IF(I211&gt;=Summary!$B$7,"Fast",IF(I211&lt;Summary!$B$8,"Slow","Medium"))</f>
        <v>Fast</v>
      </c>
      <c r="S211" s="15" t="n">
        <f aca="false">IF(M211&gt;Summary!$B$5,1,0)</f>
        <v>0</v>
      </c>
      <c r="T211" s="16" t="n">
        <f aca="false">IF(Q211="Overstocked",(G211-Summary!$B$6*H211)*J211,0)</f>
        <v>89100</v>
      </c>
    </row>
    <row r="212" customFormat="false" ht="15" hidden="false" customHeight="false" outlineLevel="0" collapsed="false">
      <c r="A212" s="0" t="s">
        <v>310</v>
      </c>
      <c r="B212" s="0" t="s">
        <v>84</v>
      </c>
      <c r="C212" s="0" t="s">
        <v>85</v>
      </c>
      <c r="D212" s="0" t="s">
        <v>102</v>
      </c>
      <c r="E212" s="14" t="n">
        <v>45515</v>
      </c>
      <c r="F212" s="14" t="n">
        <v>45518</v>
      </c>
      <c r="G212" s="0" t="n">
        <v>171</v>
      </c>
      <c r="H212" s="0" t="n">
        <v>60</v>
      </c>
      <c r="I212" s="0" t="n">
        <v>23</v>
      </c>
      <c r="J212" s="0" t="n">
        <v>329</v>
      </c>
      <c r="K212" s="0" t="n">
        <v>732</v>
      </c>
      <c r="L212" s="15" t="s">
        <v>82</v>
      </c>
      <c r="M212" s="0" t="n">
        <v>3</v>
      </c>
      <c r="N212" s="16" t="n">
        <f aca="false">I212*K212</f>
        <v>16836</v>
      </c>
      <c r="O212" s="16" t="n">
        <f aca="false">I212*(K212-J212)</f>
        <v>9269</v>
      </c>
      <c r="P212" s="15" t="n">
        <f aca="false">K212-J212</f>
        <v>403</v>
      </c>
      <c r="Q212" s="0" t="str">
        <f aca="false">IF(G212=0,"Out of stock",IF(G212&lt;H212,"Understocked",IF(G212&gt;Summary!$B$6*H212,"Overstocked","Healthy")))</f>
        <v>Healthy</v>
      </c>
      <c r="R212" s="0" t="str">
        <f aca="false">IF(I212&gt;=Summary!$B$7,"Fast",IF(I212&lt;Summary!$B$8,"Slow","Medium"))</f>
        <v>Slow</v>
      </c>
      <c r="S212" s="15" t="n">
        <f aca="false">IF(M212&gt;Summary!$B$5,1,0)</f>
        <v>0</v>
      </c>
      <c r="T212" s="16" t="n">
        <f aca="false">IF(Q212="Overstocked",(G212-Summary!$B$6*H212)*J212,0)</f>
        <v>0</v>
      </c>
    </row>
    <row r="213" customFormat="false" ht="15" hidden="false" customHeight="false" outlineLevel="0" collapsed="false">
      <c r="A213" s="0" t="s">
        <v>311</v>
      </c>
      <c r="B213" s="0" t="s">
        <v>84</v>
      </c>
      <c r="C213" s="0" t="s">
        <v>104</v>
      </c>
      <c r="D213" s="0" t="s">
        <v>92</v>
      </c>
      <c r="E213" s="14" t="n">
        <v>45601</v>
      </c>
      <c r="F213" s="14" t="n">
        <v>45609</v>
      </c>
      <c r="G213" s="0" t="n">
        <v>349</v>
      </c>
      <c r="H213" s="0" t="n">
        <v>105</v>
      </c>
      <c r="I213" s="0" t="n">
        <v>79</v>
      </c>
      <c r="J213" s="0" t="n">
        <v>421</v>
      </c>
      <c r="K213" s="0" t="n">
        <v>527</v>
      </c>
      <c r="L213" s="15" t="s">
        <v>80</v>
      </c>
      <c r="M213" s="0" t="n">
        <v>8</v>
      </c>
      <c r="N213" s="16" t="n">
        <f aca="false">I213*K213</f>
        <v>41633</v>
      </c>
      <c r="O213" s="16" t="n">
        <f aca="false">I213*(K213-J213)</f>
        <v>8374</v>
      </c>
      <c r="P213" s="15" t="n">
        <f aca="false">K213-J213</f>
        <v>106</v>
      </c>
      <c r="Q213" s="0" t="str">
        <f aca="false">IF(G213=0,"Out of stock",IF(G213&lt;H213,"Understocked",IF(G213&gt;Summary!$B$6*H213,"Overstocked","Healthy")))</f>
        <v>Healthy</v>
      </c>
      <c r="R213" s="0" t="str">
        <f aca="false">IF(I213&gt;=Summary!$B$7,"Fast",IF(I213&lt;Summary!$B$8,"Slow","Medium"))</f>
        <v>Slow</v>
      </c>
      <c r="S213" s="15" t="n">
        <f aca="false">IF(M213&gt;Summary!$B$5,1,0)</f>
        <v>1</v>
      </c>
      <c r="T213" s="16" t="n">
        <f aca="false">IF(Q213="Overstocked",(G213-Summary!$B$6*H213)*J213,0)</f>
        <v>0</v>
      </c>
    </row>
    <row r="214" customFormat="false" ht="15" hidden="false" customHeight="false" outlineLevel="0" collapsed="false">
      <c r="A214" s="0" t="s">
        <v>312</v>
      </c>
      <c r="B214" s="0" t="s">
        <v>123</v>
      </c>
      <c r="C214" s="0" t="s">
        <v>104</v>
      </c>
      <c r="D214" s="0" t="s">
        <v>92</v>
      </c>
      <c r="E214" s="14" t="n">
        <v>45495</v>
      </c>
      <c r="F214" s="14" t="n">
        <v>45505</v>
      </c>
      <c r="G214" s="0" t="n">
        <v>182</v>
      </c>
      <c r="H214" s="0" t="n">
        <v>56</v>
      </c>
      <c r="I214" s="0" t="n">
        <v>105</v>
      </c>
      <c r="J214" s="0" t="n">
        <v>1257</v>
      </c>
      <c r="K214" s="0" t="n">
        <v>1353</v>
      </c>
      <c r="L214" s="15" t="s">
        <v>80</v>
      </c>
      <c r="M214" s="0" t="n">
        <v>10</v>
      </c>
      <c r="N214" s="16" t="n">
        <f aca="false">I214*K214</f>
        <v>142065</v>
      </c>
      <c r="O214" s="16" t="n">
        <f aca="false">I214*(K214-J214)</f>
        <v>10080</v>
      </c>
      <c r="P214" s="15" t="n">
        <f aca="false">K214-J214</f>
        <v>96</v>
      </c>
      <c r="Q214" s="0" t="str">
        <f aca="false">IF(G214=0,"Out of stock",IF(G214&lt;H214,"Understocked",IF(G214&gt;Summary!$B$6*H214,"Overstocked","Healthy")))</f>
        <v>Healthy</v>
      </c>
      <c r="R214" s="0" t="str">
        <f aca="false">IF(I214&gt;=Summary!$B$7,"Fast",IF(I214&lt;Summary!$B$8,"Slow","Medium"))</f>
        <v>Medium</v>
      </c>
      <c r="S214" s="15" t="n">
        <f aca="false">IF(M214&gt;Summary!$B$5,1,0)</f>
        <v>1</v>
      </c>
      <c r="T214" s="16" t="n">
        <f aca="false">IF(Q214="Overstocked",(G214-Summary!$B$6*H214)*J214,0)</f>
        <v>0</v>
      </c>
    </row>
    <row r="215" customFormat="false" ht="15" hidden="false" customHeight="false" outlineLevel="0" collapsed="false">
      <c r="A215" s="0" t="s">
        <v>313</v>
      </c>
      <c r="B215" s="0" t="s">
        <v>95</v>
      </c>
      <c r="C215" s="0" t="s">
        <v>104</v>
      </c>
      <c r="D215" s="0" t="s">
        <v>102</v>
      </c>
      <c r="E215" s="14" t="n">
        <v>45025</v>
      </c>
      <c r="F215" s="14" t="n">
        <v>45034</v>
      </c>
      <c r="G215" s="0" t="n">
        <v>261</v>
      </c>
      <c r="H215" s="0" t="n">
        <v>59</v>
      </c>
      <c r="I215" s="0" t="n">
        <v>135</v>
      </c>
      <c r="J215" s="0" t="n">
        <v>442</v>
      </c>
      <c r="K215" s="0" t="n">
        <v>634</v>
      </c>
      <c r="L215" s="15" t="s">
        <v>87</v>
      </c>
      <c r="M215" s="0" t="n">
        <v>9</v>
      </c>
      <c r="N215" s="16" t="n">
        <f aca="false">I215*K215</f>
        <v>85590</v>
      </c>
      <c r="O215" s="16" t="n">
        <f aca="false">I215*(K215-J215)</f>
        <v>25920</v>
      </c>
      <c r="P215" s="15" t="n">
        <f aca="false">K215-J215</f>
        <v>192</v>
      </c>
      <c r="Q215" s="0" t="str">
        <f aca="false">IF(G215=0,"Out of stock",IF(G215&lt;H215,"Understocked",IF(G215&gt;Summary!$B$6*H215,"Overstocked","Healthy")))</f>
        <v>Overstocked</v>
      </c>
      <c r="R215" s="0" t="str">
        <f aca="false">IF(I215&gt;=Summary!$B$7,"Fast",IF(I215&lt;Summary!$B$8,"Slow","Medium"))</f>
        <v>Medium</v>
      </c>
      <c r="S215" s="15" t="n">
        <f aca="false">IF(M215&gt;Summary!$B$5,1,0)</f>
        <v>1</v>
      </c>
      <c r="T215" s="16" t="n">
        <f aca="false">IF(Q215="Overstocked",(G215-Summary!$B$6*H215)*J215,0)</f>
        <v>11050</v>
      </c>
    </row>
    <row r="216" customFormat="false" ht="15" hidden="false" customHeight="false" outlineLevel="0" collapsed="false">
      <c r="A216" s="0" t="s">
        <v>314</v>
      </c>
      <c r="B216" s="0" t="s">
        <v>107</v>
      </c>
      <c r="C216" s="0" t="s">
        <v>96</v>
      </c>
      <c r="D216" s="0" t="s">
        <v>92</v>
      </c>
      <c r="E216" s="14" t="n">
        <v>45060</v>
      </c>
      <c r="F216" s="14" t="n">
        <v>45068</v>
      </c>
      <c r="G216" s="0" t="n">
        <v>374</v>
      </c>
      <c r="H216" s="0" t="n">
        <v>85</v>
      </c>
      <c r="I216" s="0" t="n">
        <v>145</v>
      </c>
      <c r="J216" s="0" t="n">
        <v>1728</v>
      </c>
      <c r="K216" s="0" t="n">
        <v>1810</v>
      </c>
      <c r="L216" s="15" t="s">
        <v>80</v>
      </c>
      <c r="M216" s="0" t="n">
        <v>8</v>
      </c>
      <c r="N216" s="16" t="n">
        <f aca="false">I216*K216</f>
        <v>262450</v>
      </c>
      <c r="O216" s="16" t="n">
        <f aca="false">I216*(K216-J216)</f>
        <v>11890</v>
      </c>
      <c r="P216" s="15" t="n">
        <f aca="false">K216-J216</f>
        <v>82</v>
      </c>
      <c r="Q216" s="0" t="str">
        <f aca="false">IF(G216=0,"Out of stock",IF(G216&lt;H216,"Understocked",IF(G216&gt;Summary!$B$6*H216,"Overstocked","Healthy")))</f>
        <v>Overstocked</v>
      </c>
      <c r="R216" s="0" t="str">
        <f aca="false">IF(I216&gt;=Summary!$B$7,"Fast",IF(I216&lt;Summary!$B$8,"Slow","Medium"))</f>
        <v>Medium</v>
      </c>
      <c r="S216" s="15" t="n">
        <f aca="false">IF(M216&gt;Summary!$B$5,1,0)</f>
        <v>1</v>
      </c>
      <c r="T216" s="16" t="n">
        <f aca="false">IF(Q216="Overstocked",(G216-Summary!$B$6*H216)*J216,0)</f>
        <v>58752</v>
      </c>
    </row>
    <row r="217" customFormat="false" ht="15" hidden="false" customHeight="false" outlineLevel="0" collapsed="false">
      <c r="A217" s="0" t="s">
        <v>315</v>
      </c>
      <c r="B217" s="0" t="s">
        <v>101</v>
      </c>
      <c r="C217" s="0" t="s">
        <v>96</v>
      </c>
      <c r="D217" s="0" t="s">
        <v>90</v>
      </c>
      <c r="E217" s="14" t="n">
        <v>44964</v>
      </c>
      <c r="F217" s="14" t="n">
        <v>44969</v>
      </c>
      <c r="G217" s="0" t="n">
        <v>333</v>
      </c>
      <c r="H217" s="0" t="n">
        <v>74</v>
      </c>
      <c r="I217" s="0" t="n">
        <v>103</v>
      </c>
      <c r="J217" s="0" t="n">
        <v>1198</v>
      </c>
      <c r="K217" s="0" t="n">
        <v>1629</v>
      </c>
      <c r="L217" s="15" t="s">
        <v>82</v>
      </c>
      <c r="M217" s="0" t="n">
        <v>5</v>
      </c>
      <c r="N217" s="16" t="n">
        <f aca="false">I217*K217</f>
        <v>167787</v>
      </c>
      <c r="O217" s="16" t="n">
        <f aca="false">I217*(K217-J217)</f>
        <v>44393</v>
      </c>
      <c r="P217" s="15" t="n">
        <f aca="false">K217-J217</f>
        <v>431</v>
      </c>
      <c r="Q217" s="0" t="str">
        <f aca="false">IF(G217=0,"Out of stock",IF(G217&lt;H217,"Understocked",IF(G217&gt;Summary!$B$6*H217,"Overstocked","Healthy")))</f>
        <v>Overstocked</v>
      </c>
      <c r="R217" s="0" t="str">
        <f aca="false">IF(I217&gt;=Summary!$B$7,"Fast",IF(I217&lt;Summary!$B$8,"Slow","Medium"))</f>
        <v>Medium</v>
      </c>
      <c r="S217" s="15" t="n">
        <f aca="false">IF(M217&gt;Summary!$B$5,1,0)</f>
        <v>0</v>
      </c>
      <c r="T217" s="16" t="n">
        <f aca="false">IF(Q217="Overstocked",(G217-Summary!$B$6*H217)*J217,0)</f>
        <v>44326</v>
      </c>
    </row>
    <row r="218" customFormat="false" ht="15" hidden="false" customHeight="false" outlineLevel="0" collapsed="false">
      <c r="A218" s="0" t="s">
        <v>316</v>
      </c>
      <c r="B218" s="0" t="s">
        <v>89</v>
      </c>
      <c r="C218" s="0" t="s">
        <v>96</v>
      </c>
      <c r="D218" s="0" t="s">
        <v>90</v>
      </c>
      <c r="E218" s="14" t="n">
        <v>45490</v>
      </c>
      <c r="F218" s="14" t="n">
        <v>45494</v>
      </c>
      <c r="G218" s="0" t="n">
        <v>40</v>
      </c>
      <c r="H218" s="0" t="n">
        <v>85</v>
      </c>
      <c r="I218" s="0" t="n">
        <v>272</v>
      </c>
      <c r="J218" s="0" t="n">
        <v>1528</v>
      </c>
      <c r="K218" s="0" t="n">
        <v>1745</v>
      </c>
      <c r="L218" s="15" t="s">
        <v>97</v>
      </c>
      <c r="M218" s="0" t="n">
        <v>4</v>
      </c>
      <c r="N218" s="16" t="n">
        <f aca="false">I218*K218</f>
        <v>474640</v>
      </c>
      <c r="O218" s="16" t="n">
        <f aca="false">I218*(K218-J218)</f>
        <v>59024</v>
      </c>
      <c r="P218" s="15" t="n">
        <f aca="false">K218-J218</f>
        <v>217</v>
      </c>
      <c r="Q218" s="0" t="str">
        <f aca="false">IF(G218=0,"Out of stock",IF(G218&lt;H218,"Understocked",IF(G218&gt;Summary!$B$6*H218,"Overstocked","Healthy")))</f>
        <v>Understocked</v>
      </c>
      <c r="R218" s="0" t="str">
        <f aca="false">IF(I218&gt;=Summary!$B$7,"Fast",IF(I218&lt;Summary!$B$8,"Slow","Medium"))</f>
        <v>Fast</v>
      </c>
      <c r="S218" s="15" t="n">
        <f aca="false">IF(M218&gt;Summary!$B$5,1,0)</f>
        <v>0</v>
      </c>
      <c r="T218" s="16" t="n">
        <f aca="false">IF(Q218="Overstocked",(G218-Summary!$B$6*H218)*J218,0)</f>
        <v>0</v>
      </c>
    </row>
    <row r="219" customFormat="false" ht="15" hidden="false" customHeight="false" outlineLevel="0" collapsed="false">
      <c r="A219" s="0" t="s">
        <v>317</v>
      </c>
      <c r="B219" s="0" t="s">
        <v>113</v>
      </c>
      <c r="C219" s="0" t="s">
        <v>96</v>
      </c>
      <c r="D219" s="0" t="s">
        <v>79</v>
      </c>
      <c r="E219" s="14" t="n">
        <v>45599</v>
      </c>
      <c r="F219" s="14" t="n">
        <v>45600</v>
      </c>
      <c r="G219" s="0" t="n">
        <v>152</v>
      </c>
      <c r="H219" s="0" t="n">
        <v>119</v>
      </c>
      <c r="I219" s="0" t="n">
        <v>278</v>
      </c>
      <c r="J219" s="0" t="n">
        <v>347</v>
      </c>
      <c r="K219" s="0" t="n">
        <v>664</v>
      </c>
      <c r="L219" s="15" t="s">
        <v>93</v>
      </c>
      <c r="M219" s="0" t="n">
        <v>1</v>
      </c>
      <c r="N219" s="16" t="n">
        <f aca="false">I219*K219</f>
        <v>184592</v>
      </c>
      <c r="O219" s="16" t="n">
        <f aca="false">I219*(K219-J219)</f>
        <v>88126</v>
      </c>
      <c r="P219" s="15" t="n">
        <f aca="false">K219-J219</f>
        <v>317</v>
      </c>
      <c r="Q219" s="0" t="str">
        <f aca="false">IF(G219=0,"Out of stock",IF(G219&lt;H219,"Understocked",IF(G219&gt;Summary!$B$6*H219,"Overstocked","Healthy")))</f>
        <v>Healthy</v>
      </c>
      <c r="R219" s="0" t="str">
        <f aca="false">IF(I219&gt;=Summary!$B$7,"Fast",IF(I219&lt;Summary!$B$8,"Slow","Medium"))</f>
        <v>Fast</v>
      </c>
      <c r="S219" s="15" t="n">
        <f aca="false">IF(M219&gt;Summary!$B$5,1,0)</f>
        <v>0</v>
      </c>
      <c r="T219" s="16" t="n">
        <f aca="false">IF(Q219="Overstocked",(G219-Summary!$B$6*H219)*J219,0)</f>
        <v>0</v>
      </c>
    </row>
    <row r="220" customFormat="false" ht="15" hidden="false" customHeight="false" outlineLevel="0" collapsed="false">
      <c r="A220" s="0" t="s">
        <v>318</v>
      </c>
      <c r="B220" s="0" t="s">
        <v>123</v>
      </c>
      <c r="C220" s="0" t="s">
        <v>96</v>
      </c>
      <c r="D220" s="0" t="s">
        <v>92</v>
      </c>
      <c r="E220" s="14" t="n">
        <v>45121</v>
      </c>
      <c r="F220" s="14" t="n">
        <v>45127</v>
      </c>
      <c r="G220" s="0" t="n">
        <v>401</v>
      </c>
      <c r="H220" s="0" t="n">
        <v>140</v>
      </c>
      <c r="I220" s="0" t="n">
        <v>218</v>
      </c>
      <c r="J220" s="0" t="n">
        <v>1275</v>
      </c>
      <c r="K220" s="0" t="n">
        <v>1715</v>
      </c>
      <c r="L220" s="15" t="s">
        <v>97</v>
      </c>
      <c r="M220" s="0" t="n">
        <v>6</v>
      </c>
      <c r="N220" s="16" t="n">
        <f aca="false">I220*K220</f>
        <v>373870</v>
      </c>
      <c r="O220" s="16" t="n">
        <f aca="false">I220*(K220-J220)</f>
        <v>95920</v>
      </c>
      <c r="P220" s="15" t="n">
        <f aca="false">K220-J220</f>
        <v>440</v>
      </c>
      <c r="Q220" s="0" t="str">
        <f aca="false">IF(G220=0,"Out of stock",IF(G220&lt;H220,"Understocked",IF(G220&gt;Summary!$B$6*H220,"Overstocked","Healthy")))</f>
        <v>Healthy</v>
      </c>
      <c r="R220" s="0" t="str">
        <f aca="false">IF(I220&gt;=Summary!$B$7,"Fast",IF(I220&lt;Summary!$B$8,"Slow","Medium"))</f>
        <v>Fast</v>
      </c>
      <c r="S220" s="15" t="n">
        <f aca="false">IF(M220&gt;Summary!$B$5,1,0)</f>
        <v>0</v>
      </c>
      <c r="T220" s="16" t="n">
        <f aca="false">IF(Q220="Overstocked",(G220-Summary!$B$6*H220)*J220,0)</f>
        <v>0</v>
      </c>
    </row>
    <row r="221" customFormat="false" ht="15" hidden="false" customHeight="false" outlineLevel="0" collapsed="false">
      <c r="A221" s="0" t="s">
        <v>319</v>
      </c>
      <c r="B221" s="0" t="s">
        <v>77</v>
      </c>
      <c r="C221" s="0" t="s">
        <v>85</v>
      </c>
      <c r="D221" s="0" t="s">
        <v>86</v>
      </c>
      <c r="E221" s="14" t="n">
        <v>45166</v>
      </c>
      <c r="F221" s="14" t="n">
        <v>45171</v>
      </c>
      <c r="G221" s="0" t="n">
        <v>486</v>
      </c>
      <c r="H221" s="0" t="n">
        <v>69</v>
      </c>
      <c r="I221" s="0" t="n">
        <v>154</v>
      </c>
      <c r="J221" s="0" t="n">
        <v>990</v>
      </c>
      <c r="K221" s="0" t="n">
        <v>1113</v>
      </c>
      <c r="L221" s="15" t="s">
        <v>87</v>
      </c>
      <c r="M221" s="0" t="n">
        <v>5</v>
      </c>
      <c r="N221" s="16" t="n">
        <f aca="false">I221*K221</f>
        <v>171402</v>
      </c>
      <c r="O221" s="16" t="n">
        <f aca="false">I221*(K221-J221)</f>
        <v>18942</v>
      </c>
      <c r="P221" s="15" t="n">
        <f aca="false">K221-J221</f>
        <v>123</v>
      </c>
      <c r="Q221" s="0" t="str">
        <f aca="false">IF(G221=0,"Out of stock",IF(G221&lt;H221,"Understocked",IF(G221&gt;Summary!$B$6*H221,"Overstocked","Healthy")))</f>
        <v>Overstocked</v>
      </c>
      <c r="R221" s="0" t="str">
        <f aca="false">IF(I221&gt;=Summary!$B$7,"Fast",IF(I221&lt;Summary!$B$8,"Slow","Medium"))</f>
        <v>Medium</v>
      </c>
      <c r="S221" s="15" t="n">
        <f aca="false">IF(M221&gt;Summary!$B$5,1,0)</f>
        <v>0</v>
      </c>
      <c r="T221" s="16" t="n">
        <f aca="false">IF(Q221="Overstocked",(G221-Summary!$B$6*H221)*J221,0)</f>
        <v>207900</v>
      </c>
    </row>
    <row r="222" customFormat="false" ht="15" hidden="false" customHeight="false" outlineLevel="0" collapsed="false">
      <c r="A222" s="0" t="s">
        <v>320</v>
      </c>
      <c r="B222" s="0" t="s">
        <v>89</v>
      </c>
      <c r="C222" s="0" t="s">
        <v>85</v>
      </c>
      <c r="D222" s="0" t="s">
        <v>90</v>
      </c>
      <c r="E222" s="14" t="n">
        <v>45492</v>
      </c>
      <c r="F222" s="14" t="n">
        <v>45502</v>
      </c>
      <c r="G222" s="0" t="n">
        <v>397</v>
      </c>
      <c r="H222" s="0" t="n">
        <v>125</v>
      </c>
      <c r="I222" s="0" t="n">
        <v>231</v>
      </c>
      <c r="J222" s="0" t="n">
        <v>349</v>
      </c>
      <c r="K222" s="0" t="n">
        <v>764</v>
      </c>
      <c r="L222" s="15" t="s">
        <v>80</v>
      </c>
      <c r="M222" s="0" t="n">
        <v>10</v>
      </c>
      <c r="N222" s="16" t="n">
        <f aca="false">I222*K222</f>
        <v>176484</v>
      </c>
      <c r="O222" s="16" t="n">
        <f aca="false">I222*(K222-J222)</f>
        <v>95865</v>
      </c>
      <c r="P222" s="15" t="n">
        <f aca="false">K222-J222</f>
        <v>415</v>
      </c>
      <c r="Q222" s="0" t="str">
        <f aca="false">IF(G222=0,"Out of stock",IF(G222&lt;H222,"Understocked",IF(G222&gt;Summary!$B$6*H222,"Overstocked","Healthy")))</f>
        <v>Healthy</v>
      </c>
      <c r="R222" s="0" t="str">
        <f aca="false">IF(I222&gt;=Summary!$B$7,"Fast",IF(I222&lt;Summary!$B$8,"Slow","Medium"))</f>
        <v>Fast</v>
      </c>
      <c r="S222" s="15" t="n">
        <f aca="false">IF(M222&gt;Summary!$B$5,1,0)</f>
        <v>1</v>
      </c>
      <c r="T222" s="16" t="n">
        <f aca="false">IF(Q222="Overstocked",(G222-Summary!$B$6*H222)*J222,0)</f>
        <v>0</v>
      </c>
    </row>
    <row r="223" customFormat="false" ht="15" hidden="false" customHeight="false" outlineLevel="0" collapsed="false">
      <c r="A223" s="0" t="s">
        <v>321</v>
      </c>
      <c r="B223" s="0" t="s">
        <v>107</v>
      </c>
      <c r="C223" s="0" t="s">
        <v>96</v>
      </c>
      <c r="D223" s="0" t="s">
        <v>79</v>
      </c>
      <c r="E223" s="14" t="n">
        <v>45338</v>
      </c>
      <c r="F223" s="14" t="n">
        <v>45339</v>
      </c>
      <c r="G223" s="0" t="n">
        <v>173</v>
      </c>
      <c r="H223" s="0" t="n">
        <v>79</v>
      </c>
      <c r="I223" s="0" t="n">
        <v>290</v>
      </c>
      <c r="J223" s="0" t="n">
        <v>453</v>
      </c>
      <c r="K223" s="0" t="n">
        <v>953</v>
      </c>
      <c r="L223" s="15" t="s">
        <v>97</v>
      </c>
      <c r="M223" s="0" t="n">
        <v>1</v>
      </c>
      <c r="N223" s="16" t="n">
        <f aca="false">I223*K223</f>
        <v>276370</v>
      </c>
      <c r="O223" s="16" t="n">
        <f aca="false">I223*(K223-J223)</f>
        <v>145000</v>
      </c>
      <c r="P223" s="15" t="n">
        <f aca="false">K223-J223</f>
        <v>500</v>
      </c>
      <c r="Q223" s="0" t="str">
        <f aca="false">IF(G223=0,"Out of stock",IF(G223&lt;H223,"Understocked",IF(G223&gt;Summary!$B$6*H223,"Overstocked","Healthy")))</f>
        <v>Healthy</v>
      </c>
      <c r="R223" s="0" t="str">
        <f aca="false">IF(I223&gt;=Summary!$B$7,"Fast",IF(I223&lt;Summary!$B$8,"Slow","Medium"))</f>
        <v>Fast</v>
      </c>
      <c r="S223" s="15" t="n">
        <f aca="false">IF(M223&gt;Summary!$B$5,1,0)</f>
        <v>0</v>
      </c>
      <c r="T223" s="16" t="n">
        <f aca="false">IF(Q223="Overstocked",(G223-Summary!$B$6*H223)*J223,0)</f>
        <v>0</v>
      </c>
    </row>
    <row r="224" customFormat="false" ht="15" hidden="false" customHeight="false" outlineLevel="0" collapsed="false">
      <c r="A224" s="0" t="s">
        <v>322</v>
      </c>
      <c r="B224" s="0" t="s">
        <v>89</v>
      </c>
      <c r="C224" s="0" t="s">
        <v>85</v>
      </c>
      <c r="D224" s="0" t="s">
        <v>86</v>
      </c>
      <c r="E224" s="14" t="n">
        <v>45426</v>
      </c>
      <c r="F224" s="14" t="n">
        <v>45430</v>
      </c>
      <c r="G224" s="0" t="n">
        <v>247</v>
      </c>
      <c r="H224" s="0" t="n">
        <v>56</v>
      </c>
      <c r="I224" s="0" t="n">
        <v>200</v>
      </c>
      <c r="J224" s="0" t="n">
        <v>403</v>
      </c>
      <c r="K224" s="0" t="n">
        <v>763</v>
      </c>
      <c r="L224" s="15" t="s">
        <v>80</v>
      </c>
      <c r="M224" s="0" t="n">
        <v>4</v>
      </c>
      <c r="N224" s="16" t="n">
        <f aca="false">I224*K224</f>
        <v>152600</v>
      </c>
      <c r="O224" s="16" t="n">
        <f aca="false">I224*(K224-J224)</f>
        <v>72000</v>
      </c>
      <c r="P224" s="15" t="n">
        <f aca="false">K224-J224</f>
        <v>360</v>
      </c>
      <c r="Q224" s="0" t="str">
        <f aca="false">IF(G224=0,"Out of stock",IF(G224&lt;H224,"Understocked",IF(G224&gt;Summary!$B$6*H224,"Overstocked","Healthy")))</f>
        <v>Overstocked</v>
      </c>
      <c r="R224" s="0" t="str">
        <f aca="false">IF(I224&gt;=Summary!$B$7,"Fast",IF(I224&lt;Summary!$B$8,"Slow","Medium"))</f>
        <v>Fast</v>
      </c>
      <c r="S224" s="15" t="n">
        <f aca="false">IF(M224&gt;Summary!$B$5,1,0)</f>
        <v>0</v>
      </c>
      <c r="T224" s="16" t="n">
        <f aca="false">IF(Q224="Overstocked",(G224-Summary!$B$6*H224)*J224,0)</f>
        <v>9269</v>
      </c>
    </row>
    <row r="225" customFormat="false" ht="15" hidden="false" customHeight="false" outlineLevel="0" collapsed="false">
      <c r="A225" s="0" t="s">
        <v>323</v>
      </c>
      <c r="B225" s="0" t="s">
        <v>123</v>
      </c>
      <c r="C225" s="0" t="s">
        <v>85</v>
      </c>
      <c r="D225" s="0" t="s">
        <v>86</v>
      </c>
      <c r="E225" s="14" t="n">
        <v>45146</v>
      </c>
      <c r="F225" s="14" t="n">
        <v>45154</v>
      </c>
      <c r="G225" s="0" t="n">
        <v>97</v>
      </c>
      <c r="H225" s="0" t="n">
        <v>72</v>
      </c>
      <c r="I225" s="0" t="n">
        <v>144</v>
      </c>
      <c r="J225" s="0" t="n">
        <v>920</v>
      </c>
      <c r="K225" s="0" t="n">
        <v>1192</v>
      </c>
      <c r="L225" s="15" t="s">
        <v>82</v>
      </c>
      <c r="M225" s="0" t="n">
        <v>8</v>
      </c>
      <c r="N225" s="16" t="n">
        <f aca="false">I225*K225</f>
        <v>171648</v>
      </c>
      <c r="O225" s="16" t="n">
        <f aca="false">I225*(K225-J225)</f>
        <v>39168</v>
      </c>
      <c r="P225" s="15" t="n">
        <f aca="false">K225-J225</f>
        <v>272</v>
      </c>
      <c r="Q225" s="0" t="str">
        <f aca="false">IF(G225=0,"Out of stock",IF(G225&lt;H225,"Understocked",IF(G225&gt;Summary!$B$6*H225,"Overstocked","Healthy")))</f>
        <v>Healthy</v>
      </c>
      <c r="R225" s="0" t="str">
        <f aca="false">IF(I225&gt;=Summary!$B$7,"Fast",IF(I225&lt;Summary!$B$8,"Slow","Medium"))</f>
        <v>Medium</v>
      </c>
      <c r="S225" s="15" t="n">
        <f aca="false">IF(M225&gt;Summary!$B$5,1,0)</f>
        <v>1</v>
      </c>
      <c r="T225" s="16" t="n">
        <f aca="false">IF(Q225="Overstocked",(G225-Summary!$B$6*H225)*J225,0)</f>
        <v>0</v>
      </c>
    </row>
    <row r="226" customFormat="false" ht="15" hidden="false" customHeight="false" outlineLevel="0" collapsed="false">
      <c r="A226" s="0" t="s">
        <v>324</v>
      </c>
      <c r="B226" s="0" t="s">
        <v>111</v>
      </c>
      <c r="C226" s="0" t="s">
        <v>96</v>
      </c>
      <c r="D226" s="0" t="s">
        <v>90</v>
      </c>
      <c r="E226" s="14" t="n">
        <v>45571</v>
      </c>
      <c r="F226" s="14" t="n">
        <v>45574</v>
      </c>
      <c r="G226" s="0" t="n">
        <v>472</v>
      </c>
      <c r="H226" s="0" t="n">
        <v>97</v>
      </c>
      <c r="I226" s="0" t="n">
        <v>103</v>
      </c>
      <c r="J226" s="0" t="n">
        <v>1737</v>
      </c>
      <c r="K226" s="0" t="n">
        <v>2049</v>
      </c>
      <c r="L226" s="15" t="s">
        <v>82</v>
      </c>
      <c r="M226" s="0" t="n">
        <v>3</v>
      </c>
      <c r="N226" s="16" t="n">
        <f aca="false">I226*K226</f>
        <v>211047</v>
      </c>
      <c r="O226" s="16" t="n">
        <f aca="false">I226*(K226-J226)</f>
        <v>32136</v>
      </c>
      <c r="P226" s="15" t="n">
        <f aca="false">K226-J226</f>
        <v>312</v>
      </c>
      <c r="Q226" s="0" t="str">
        <f aca="false">IF(G226=0,"Out of stock",IF(G226&lt;H226,"Understocked",IF(G226&gt;Summary!$B$6*H226,"Overstocked","Healthy")))</f>
        <v>Overstocked</v>
      </c>
      <c r="R226" s="0" t="str">
        <f aca="false">IF(I226&gt;=Summary!$B$7,"Fast",IF(I226&lt;Summary!$B$8,"Slow","Medium"))</f>
        <v>Medium</v>
      </c>
      <c r="S226" s="15" t="n">
        <f aca="false">IF(M226&gt;Summary!$B$5,1,0)</f>
        <v>0</v>
      </c>
      <c r="T226" s="16" t="n">
        <f aca="false">IF(Q226="Overstocked",(G226-Summary!$B$6*H226)*J226,0)</f>
        <v>145908</v>
      </c>
    </row>
    <row r="227" customFormat="false" ht="15" hidden="false" customHeight="false" outlineLevel="0" collapsed="false">
      <c r="A227" s="0" t="s">
        <v>325</v>
      </c>
      <c r="B227" s="0" t="s">
        <v>89</v>
      </c>
      <c r="C227" s="0" t="s">
        <v>104</v>
      </c>
      <c r="D227" s="0" t="s">
        <v>86</v>
      </c>
      <c r="E227" s="14" t="n">
        <v>45528</v>
      </c>
      <c r="F227" s="14" t="n">
        <v>45530</v>
      </c>
      <c r="G227" s="0" t="n">
        <v>481</v>
      </c>
      <c r="H227" s="0" t="n">
        <v>134</v>
      </c>
      <c r="I227" s="0" t="n">
        <v>179</v>
      </c>
      <c r="J227" s="0" t="n">
        <v>1796</v>
      </c>
      <c r="K227" s="0" t="n">
        <v>2287</v>
      </c>
      <c r="L227" s="15" t="s">
        <v>80</v>
      </c>
      <c r="M227" s="0" t="n">
        <v>2</v>
      </c>
      <c r="N227" s="16" t="n">
        <f aca="false">I227*K227</f>
        <v>409373</v>
      </c>
      <c r="O227" s="16" t="n">
        <f aca="false">I227*(K227-J227)</f>
        <v>87889</v>
      </c>
      <c r="P227" s="15" t="n">
        <f aca="false">K227-J227</f>
        <v>491</v>
      </c>
      <c r="Q227" s="0" t="str">
        <f aca="false">IF(G227=0,"Out of stock",IF(G227&lt;H227,"Understocked",IF(G227&gt;Summary!$B$6*H227,"Overstocked","Healthy")))</f>
        <v>Healthy</v>
      </c>
      <c r="R227" s="0" t="str">
        <f aca="false">IF(I227&gt;=Summary!$B$7,"Fast",IF(I227&lt;Summary!$B$8,"Slow","Medium"))</f>
        <v>Medium</v>
      </c>
      <c r="S227" s="15" t="n">
        <f aca="false">IF(M227&gt;Summary!$B$5,1,0)</f>
        <v>0</v>
      </c>
      <c r="T227" s="16" t="n">
        <f aca="false">IF(Q227="Overstocked",(G227-Summary!$B$6*H227)*J227,0)</f>
        <v>0</v>
      </c>
    </row>
    <row r="228" customFormat="false" ht="15" hidden="false" customHeight="false" outlineLevel="0" collapsed="false">
      <c r="A228" s="0" t="s">
        <v>326</v>
      </c>
      <c r="B228" s="0" t="s">
        <v>123</v>
      </c>
      <c r="C228" s="0" t="s">
        <v>78</v>
      </c>
      <c r="D228" s="0" t="s">
        <v>102</v>
      </c>
      <c r="E228" s="14" t="n">
        <v>44999</v>
      </c>
      <c r="F228" s="14" t="n">
        <v>45000</v>
      </c>
      <c r="G228" s="0" t="n">
        <v>41</v>
      </c>
      <c r="H228" s="0" t="n">
        <v>75</v>
      </c>
      <c r="I228" s="0" t="n">
        <v>208</v>
      </c>
      <c r="J228" s="0" t="n">
        <v>1600</v>
      </c>
      <c r="K228" s="0" t="n">
        <v>2064</v>
      </c>
      <c r="L228" s="15" t="s">
        <v>80</v>
      </c>
      <c r="M228" s="0" t="n">
        <v>1</v>
      </c>
      <c r="N228" s="16" t="n">
        <f aca="false">I228*K228</f>
        <v>429312</v>
      </c>
      <c r="O228" s="16" t="n">
        <f aca="false">I228*(K228-J228)</f>
        <v>96512</v>
      </c>
      <c r="P228" s="15" t="n">
        <f aca="false">K228-J228</f>
        <v>464</v>
      </c>
      <c r="Q228" s="0" t="str">
        <f aca="false">IF(G228=0,"Out of stock",IF(G228&lt;H228,"Understocked",IF(G228&gt;Summary!$B$6*H228,"Overstocked","Healthy")))</f>
        <v>Understocked</v>
      </c>
      <c r="R228" s="0" t="str">
        <f aca="false">IF(I228&gt;=Summary!$B$7,"Fast",IF(I228&lt;Summary!$B$8,"Slow","Medium"))</f>
        <v>Fast</v>
      </c>
      <c r="S228" s="15" t="n">
        <f aca="false">IF(M228&gt;Summary!$B$5,1,0)</f>
        <v>0</v>
      </c>
      <c r="T228" s="16" t="n">
        <f aca="false">IF(Q228="Overstocked",(G228-Summary!$B$6*H228)*J228,0)</f>
        <v>0</v>
      </c>
    </row>
    <row r="229" customFormat="false" ht="15" hidden="false" customHeight="false" outlineLevel="0" collapsed="false">
      <c r="A229" s="0" t="s">
        <v>327</v>
      </c>
      <c r="B229" s="0" t="s">
        <v>84</v>
      </c>
      <c r="C229" s="0" t="s">
        <v>78</v>
      </c>
      <c r="D229" s="0" t="s">
        <v>79</v>
      </c>
      <c r="E229" s="14" t="n">
        <v>45336</v>
      </c>
      <c r="F229" s="14" t="n">
        <v>45338</v>
      </c>
      <c r="G229" s="0" t="n">
        <v>104</v>
      </c>
      <c r="H229" s="0" t="n">
        <v>81</v>
      </c>
      <c r="I229" s="0" t="n">
        <v>130</v>
      </c>
      <c r="J229" s="0" t="n">
        <v>349</v>
      </c>
      <c r="K229" s="0" t="n">
        <v>808</v>
      </c>
      <c r="L229" s="15" t="s">
        <v>93</v>
      </c>
      <c r="M229" s="0" t="n">
        <v>2</v>
      </c>
      <c r="N229" s="16" t="n">
        <f aca="false">I229*K229</f>
        <v>105040</v>
      </c>
      <c r="O229" s="16" t="n">
        <f aca="false">I229*(K229-J229)</f>
        <v>59670</v>
      </c>
      <c r="P229" s="15" t="n">
        <f aca="false">K229-J229</f>
        <v>459</v>
      </c>
      <c r="Q229" s="0" t="str">
        <f aca="false">IF(G229=0,"Out of stock",IF(G229&lt;H229,"Understocked",IF(G229&gt;Summary!$B$6*H229,"Overstocked","Healthy")))</f>
        <v>Healthy</v>
      </c>
      <c r="R229" s="0" t="str">
        <f aca="false">IF(I229&gt;=Summary!$B$7,"Fast",IF(I229&lt;Summary!$B$8,"Slow","Medium"))</f>
        <v>Medium</v>
      </c>
      <c r="S229" s="15" t="n">
        <f aca="false">IF(M229&gt;Summary!$B$5,1,0)</f>
        <v>0</v>
      </c>
      <c r="T229" s="16" t="n">
        <f aca="false">IF(Q229="Overstocked",(G229-Summary!$B$6*H229)*J229,0)</f>
        <v>0</v>
      </c>
    </row>
    <row r="230" customFormat="false" ht="15" hidden="false" customHeight="false" outlineLevel="0" collapsed="false">
      <c r="A230" s="0" t="s">
        <v>328</v>
      </c>
      <c r="B230" s="0" t="s">
        <v>95</v>
      </c>
      <c r="C230" s="0" t="s">
        <v>96</v>
      </c>
      <c r="D230" s="0" t="s">
        <v>102</v>
      </c>
      <c r="E230" s="14" t="n">
        <v>45563</v>
      </c>
      <c r="F230" s="14" t="n">
        <v>45566</v>
      </c>
      <c r="G230" s="0" t="n">
        <v>438</v>
      </c>
      <c r="H230" s="0" t="n">
        <v>72</v>
      </c>
      <c r="I230" s="0" t="n">
        <v>283</v>
      </c>
      <c r="J230" s="0" t="n">
        <v>1087</v>
      </c>
      <c r="K230" s="0" t="n">
        <v>1200</v>
      </c>
      <c r="L230" s="15" t="s">
        <v>97</v>
      </c>
      <c r="M230" s="0" t="n">
        <v>3</v>
      </c>
      <c r="N230" s="16" t="n">
        <f aca="false">I230*K230</f>
        <v>339600</v>
      </c>
      <c r="O230" s="16" t="n">
        <f aca="false">I230*(K230-J230)</f>
        <v>31979</v>
      </c>
      <c r="P230" s="15" t="n">
        <f aca="false">K230-J230</f>
        <v>113</v>
      </c>
      <c r="Q230" s="0" t="str">
        <f aca="false">IF(G230=0,"Out of stock",IF(G230&lt;H230,"Understocked",IF(G230&gt;Summary!$B$6*H230,"Overstocked","Healthy")))</f>
        <v>Overstocked</v>
      </c>
      <c r="R230" s="0" t="str">
        <f aca="false">IF(I230&gt;=Summary!$B$7,"Fast",IF(I230&lt;Summary!$B$8,"Slow","Medium"))</f>
        <v>Fast</v>
      </c>
      <c r="S230" s="15" t="n">
        <f aca="false">IF(M230&gt;Summary!$B$5,1,0)</f>
        <v>0</v>
      </c>
      <c r="T230" s="16" t="n">
        <f aca="false">IF(Q230="Overstocked",(G230-Summary!$B$6*H230)*J230,0)</f>
        <v>163050</v>
      </c>
    </row>
    <row r="231" customFormat="false" ht="15" hidden="false" customHeight="false" outlineLevel="0" collapsed="false">
      <c r="A231" s="0" t="s">
        <v>329</v>
      </c>
      <c r="B231" s="0" t="s">
        <v>115</v>
      </c>
      <c r="C231" s="0" t="s">
        <v>104</v>
      </c>
      <c r="D231" s="0" t="s">
        <v>86</v>
      </c>
      <c r="E231" s="14" t="n">
        <v>45623</v>
      </c>
      <c r="F231" s="14" t="n">
        <v>45633</v>
      </c>
      <c r="G231" s="0" t="n">
        <v>424</v>
      </c>
      <c r="H231" s="0" t="n">
        <v>85</v>
      </c>
      <c r="I231" s="0" t="n">
        <v>142</v>
      </c>
      <c r="J231" s="0" t="n">
        <v>1363</v>
      </c>
      <c r="K231" s="0" t="n">
        <v>1811</v>
      </c>
      <c r="L231" s="15" t="s">
        <v>87</v>
      </c>
      <c r="M231" s="0" t="n">
        <v>10</v>
      </c>
      <c r="N231" s="16" t="n">
        <f aca="false">I231*K231</f>
        <v>257162</v>
      </c>
      <c r="O231" s="16" t="n">
        <f aca="false">I231*(K231-J231)</f>
        <v>63616</v>
      </c>
      <c r="P231" s="15" t="n">
        <f aca="false">K231-J231</f>
        <v>448</v>
      </c>
      <c r="Q231" s="0" t="str">
        <f aca="false">IF(G231=0,"Out of stock",IF(G231&lt;H231,"Understocked",IF(G231&gt;Summary!$B$6*H231,"Overstocked","Healthy")))</f>
        <v>Overstocked</v>
      </c>
      <c r="R231" s="0" t="str">
        <f aca="false">IF(I231&gt;=Summary!$B$7,"Fast",IF(I231&lt;Summary!$B$8,"Slow","Medium"))</f>
        <v>Medium</v>
      </c>
      <c r="S231" s="15" t="n">
        <f aca="false">IF(M231&gt;Summary!$B$5,1,0)</f>
        <v>1</v>
      </c>
      <c r="T231" s="16" t="n">
        <f aca="false">IF(Q231="Overstocked",(G231-Summary!$B$6*H231)*J231,0)</f>
        <v>114492</v>
      </c>
    </row>
    <row r="232" customFormat="false" ht="15" hidden="false" customHeight="false" outlineLevel="0" collapsed="false">
      <c r="A232" s="0" t="s">
        <v>330</v>
      </c>
      <c r="B232" s="0" t="s">
        <v>113</v>
      </c>
      <c r="C232" s="0" t="s">
        <v>85</v>
      </c>
      <c r="D232" s="0" t="s">
        <v>102</v>
      </c>
      <c r="E232" s="14" t="n">
        <v>45020</v>
      </c>
      <c r="F232" s="14" t="n">
        <v>45030</v>
      </c>
      <c r="G232" s="0" t="n">
        <v>343</v>
      </c>
      <c r="H232" s="0" t="n">
        <v>62</v>
      </c>
      <c r="I232" s="0" t="n">
        <v>191</v>
      </c>
      <c r="J232" s="0" t="n">
        <v>400</v>
      </c>
      <c r="K232" s="0" t="n">
        <v>845</v>
      </c>
      <c r="L232" s="15" t="s">
        <v>80</v>
      </c>
      <c r="M232" s="0" t="n">
        <v>10</v>
      </c>
      <c r="N232" s="16" t="n">
        <f aca="false">I232*K232</f>
        <v>161395</v>
      </c>
      <c r="O232" s="16" t="n">
        <f aca="false">I232*(K232-J232)</f>
        <v>84995</v>
      </c>
      <c r="P232" s="15" t="n">
        <f aca="false">K232-J232</f>
        <v>445</v>
      </c>
      <c r="Q232" s="0" t="str">
        <f aca="false">IF(G232=0,"Out of stock",IF(G232&lt;H232,"Understocked",IF(G232&gt;Summary!$B$6*H232,"Overstocked","Healthy")))</f>
        <v>Overstocked</v>
      </c>
      <c r="R232" s="0" t="str">
        <f aca="false">IF(I232&gt;=Summary!$B$7,"Fast",IF(I232&lt;Summary!$B$8,"Slow","Medium"))</f>
        <v>Medium</v>
      </c>
      <c r="S232" s="15" t="n">
        <f aca="false">IF(M232&gt;Summary!$B$5,1,0)</f>
        <v>1</v>
      </c>
      <c r="T232" s="16" t="n">
        <f aca="false">IF(Q232="Overstocked",(G232-Summary!$B$6*H232)*J232,0)</f>
        <v>38000</v>
      </c>
    </row>
    <row r="233" customFormat="false" ht="15" hidden="false" customHeight="false" outlineLevel="0" collapsed="false">
      <c r="A233" s="0" t="s">
        <v>331</v>
      </c>
      <c r="B233" s="0" t="s">
        <v>101</v>
      </c>
      <c r="C233" s="0" t="s">
        <v>78</v>
      </c>
      <c r="D233" s="0" t="s">
        <v>102</v>
      </c>
      <c r="E233" s="14" t="n">
        <v>45261</v>
      </c>
      <c r="F233" s="14" t="n">
        <v>45270</v>
      </c>
      <c r="G233" s="0" t="n">
        <v>75</v>
      </c>
      <c r="H233" s="0" t="n">
        <v>85</v>
      </c>
      <c r="I233" s="0" t="n">
        <v>220</v>
      </c>
      <c r="J233" s="0" t="n">
        <v>1942</v>
      </c>
      <c r="K233" s="0" t="n">
        <v>2241</v>
      </c>
      <c r="L233" s="15" t="s">
        <v>97</v>
      </c>
      <c r="M233" s="0" t="n">
        <v>9</v>
      </c>
      <c r="N233" s="16" t="n">
        <f aca="false">I233*K233</f>
        <v>493020</v>
      </c>
      <c r="O233" s="16" t="n">
        <f aca="false">I233*(K233-J233)</f>
        <v>65780</v>
      </c>
      <c r="P233" s="15" t="n">
        <f aca="false">K233-J233</f>
        <v>299</v>
      </c>
      <c r="Q233" s="0" t="str">
        <f aca="false">IF(G233=0,"Out of stock",IF(G233&lt;H233,"Understocked",IF(G233&gt;Summary!$B$6*H233,"Overstocked","Healthy")))</f>
        <v>Understocked</v>
      </c>
      <c r="R233" s="0" t="str">
        <f aca="false">IF(I233&gt;=Summary!$B$7,"Fast",IF(I233&lt;Summary!$B$8,"Slow","Medium"))</f>
        <v>Fast</v>
      </c>
      <c r="S233" s="15" t="n">
        <f aca="false">IF(M233&gt;Summary!$B$5,1,0)</f>
        <v>1</v>
      </c>
      <c r="T233" s="16" t="n">
        <f aca="false">IF(Q233="Overstocked",(G233-Summary!$B$6*H233)*J233,0)</f>
        <v>0</v>
      </c>
    </row>
    <row r="234" customFormat="false" ht="15" hidden="false" customHeight="false" outlineLevel="0" collapsed="false">
      <c r="A234" s="0" t="s">
        <v>332</v>
      </c>
      <c r="B234" s="0" t="s">
        <v>95</v>
      </c>
      <c r="C234" s="0" t="s">
        <v>96</v>
      </c>
      <c r="D234" s="0" t="s">
        <v>86</v>
      </c>
      <c r="E234" s="14" t="n">
        <v>45351</v>
      </c>
      <c r="F234" s="14" t="n">
        <v>45361</v>
      </c>
      <c r="G234" s="0" t="n">
        <v>110</v>
      </c>
      <c r="H234" s="0" t="n">
        <v>148</v>
      </c>
      <c r="I234" s="0" t="n">
        <v>124</v>
      </c>
      <c r="J234" s="0" t="n">
        <v>1937</v>
      </c>
      <c r="K234" s="0" t="n">
        <v>2166</v>
      </c>
      <c r="L234" s="15" t="s">
        <v>97</v>
      </c>
      <c r="M234" s="0" t="n">
        <v>10</v>
      </c>
      <c r="N234" s="16" t="n">
        <f aca="false">I234*K234</f>
        <v>268584</v>
      </c>
      <c r="O234" s="16" t="n">
        <f aca="false">I234*(K234-J234)</f>
        <v>28396</v>
      </c>
      <c r="P234" s="15" t="n">
        <f aca="false">K234-J234</f>
        <v>229</v>
      </c>
      <c r="Q234" s="0" t="str">
        <f aca="false">IF(G234=0,"Out of stock",IF(G234&lt;H234,"Understocked",IF(G234&gt;Summary!$B$6*H234,"Overstocked","Healthy")))</f>
        <v>Understocked</v>
      </c>
      <c r="R234" s="0" t="str">
        <f aca="false">IF(I234&gt;=Summary!$B$7,"Fast",IF(I234&lt;Summary!$B$8,"Slow","Medium"))</f>
        <v>Medium</v>
      </c>
      <c r="S234" s="15" t="n">
        <f aca="false">IF(M234&gt;Summary!$B$5,1,0)</f>
        <v>1</v>
      </c>
      <c r="T234" s="16" t="n">
        <f aca="false">IF(Q234="Overstocked",(G234-Summary!$B$6*H234)*J234,0)</f>
        <v>0</v>
      </c>
    </row>
    <row r="235" customFormat="false" ht="15" hidden="false" customHeight="false" outlineLevel="0" collapsed="false">
      <c r="A235" s="0" t="s">
        <v>333</v>
      </c>
      <c r="B235" s="0" t="s">
        <v>101</v>
      </c>
      <c r="C235" s="0" t="s">
        <v>85</v>
      </c>
      <c r="D235" s="0" t="s">
        <v>102</v>
      </c>
      <c r="E235" s="14" t="n">
        <v>45189</v>
      </c>
      <c r="F235" s="14" t="n">
        <v>45197</v>
      </c>
      <c r="G235" s="0" t="n">
        <v>410</v>
      </c>
      <c r="H235" s="0" t="n">
        <v>72</v>
      </c>
      <c r="I235" s="0" t="n">
        <v>58</v>
      </c>
      <c r="J235" s="0" t="n">
        <v>1483</v>
      </c>
      <c r="K235" s="0" t="n">
        <v>1944</v>
      </c>
      <c r="L235" s="15" t="s">
        <v>80</v>
      </c>
      <c r="M235" s="0" t="n">
        <v>8</v>
      </c>
      <c r="N235" s="16" t="n">
        <f aca="false">I235*K235</f>
        <v>112752</v>
      </c>
      <c r="O235" s="16" t="n">
        <f aca="false">I235*(K235-J235)</f>
        <v>26738</v>
      </c>
      <c r="P235" s="15" t="n">
        <f aca="false">K235-J235</f>
        <v>461</v>
      </c>
      <c r="Q235" s="0" t="str">
        <f aca="false">IF(G235=0,"Out of stock",IF(G235&lt;H235,"Understocked",IF(G235&gt;Summary!$B$6*H235,"Overstocked","Healthy")))</f>
        <v>Overstocked</v>
      </c>
      <c r="R235" s="0" t="str">
        <f aca="false">IF(I235&gt;=Summary!$B$7,"Fast",IF(I235&lt;Summary!$B$8,"Slow","Medium"))</f>
        <v>Slow</v>
      </c>
      <c r="S235" s="15" t="n">
        <f aca="false">IF(M235&gt;Summary!$B$5,1,0)</f>
        <v>1</v>
      </c>
      <c r="T235" s="16" t="n">
        <f aca="false">IF(Q235="Overstocked",(G235-Summary!$B$6*H235)*J235,0)</f>
        <v>180926</v>
      </c>
    </row>
    <row r="236" customFormat="false" ht="15" hidden="false" customHeight="false" outlineLevel="0" collapsed="false">
      <c r="A236" s="0" t="s">
        <v>334</v>
      </c>
      <c r="B236" s="0" t="s">
        <v>113</v>
      </c>
      <c r="C236" s="0" t="s">
        <v>104</v>
      </c>
      <c r="D236" s="0" t="s">
        <v>79</v>
      </c>
      <c r="E236" s="14" t="n">
        <v>45168</v>
      </c>
      <c r="F236" s="14" t="n">
        <v>45174</v>
      </c>
      <c r="G236" s="0" t="n">
        <v>139</v>
      </c>
      <c r="H236" s="0" t="n">
        <v>125</v>
      </c>
      <c r="I236" s="0" t="n">
        <v>31</v>
      </c>
      <c r="J236" s="0" t="n">
        <v>641</v>
      </c>
      <c r="K236" s="0" t="n">
        <v>831</v>
      </c>
      <c r="L236" s="15" t="s">
        <v>80</v>
      </c>
      <c r="M236" s="0" t="n">
        <v>6</v>
      </c>
      <c r="N236" s="16" t="n">
        <f aca="false">I236*K236</f>
        <v>25761</v>
      </c>
      <c r="O236" s="16" t="n">
        <f aca="false">I236*(K236-J236)</f>
        <v>5890</v>
      </c>
      <c r="P236" s="15" t="n">
        <f aca="false">K236-J236</f>
        <v>190</v>
      </c>
      <c r="Q236" s="0" t="str">
        <f aca="false">IF(G236=0,"Out of stock",IF(G236&lt;H236,"Understocked",IF(G236&gt;Summary!$B$6*H236,"Overstocked","Healthy")))</f>
        <v>Healthy</v>
      </c>
      <c r="R236" s="0" t="str">
        <f aca="false">IF(I236&gt;=Summary!$B$7,"Fast",IF(I236&lt;Summary!$B$8,"Slow","Medium"))</f>
        <v>Slow</v>
      </c>
      <c r="S236" s="15" t="n">
        <f aca="false">IF(M236&gt;Summary!$B$5,1,0)</f>
        <v>0</v>
      </c>
      <c r="T236" s="16" t="n">
        <f aca="false">IF(Q236="Overstocked",(G236-Summary!$B$6*H236)*J236,0)</f>
        <v>0</v>
      </c>
    </row>
    <row r="237" customFormat="false" ht="15" hidden="false" customHeight="false" outlineLevel="0" collapsed="false">
      <c r="A237" s="0" t="s">
        <v>335</v>
      </c>
      <c r="B237" s="0" t="s">
        <v>101</v>
      </c>
      <c r="C237" s="0" t="s">
        <v>96</v>
      </c>
      <c r="D237" s="0" t="s">
        <v>92</v>
      </c>
      <c r="E237" s="14" t="n">
        <v>45646</v>
      </c>
      <c r="F237" s="14" t="n">
        <v>45655</v>
      </c>
      <c r="G237" s="0" t="n">
        <v>330</v>
      </c>
      <c r="H237" s="0" t="n">
        <v>85</v>
      </c>
      <c r="I237" s="0" t="n">
        <v>256</v>
      </c>
      <c r="J237" s="0" t="n">
        <v>302</v>
      </c>
      <c r="K237" s="0" t="n">
        <v>426</v>
      </c>
      <c r="L237" s="15" t="s">
        <v>97</v>
      </c>
      <c r="M237" s="0" t="n">
        <v>9</v>
      </c>
      <c r="N237" s="16" t="n">
        <f aca="false">I237*K237</f>
        <v>109056</v>
      </c>
      <c r="O237" s="16" t="n">
        <f aca="false">I237*(K237-J237)</f>
        <v>31744</v>
      </c>
      <c r="P237" s="15" t="n">
        <f aca="false">K237-J237</f>
        <v>124</v>
      </c>
      <c r="Q237" s="0" t="str">
        <f aca="false">IF(G237=0,"Out of stock",IF(G237&lt;H237,"Understocked",IF(G237&gt;Summary!$B$6*H237,"Overstocked","Healthy")))</f>
        <v>Healthy</v>
      </c>
      <c r="R237" s="0" t="str">
        <f aca="false">IF(I237&gt;=Summary!$B$7,"Fast",IF(I237&lt;Summary!$B$8,"Slow","Medium"))</f>
        <v>Fast</v>
      </c>
      <c r="S237" s="15" t="n">
        <f aca="false">IF(M237&gt;Summary!$B$5,1,0)</f>
        <v>1</v>
      </c>
      <c r="T237" s="16" t="n">
        <f aca="false">IF(Q237="Overstocked",(G237-Summary!$B$6*H237)*J237,0)</f>
        <v>0</v>
      </c>
    </row>
    <row r="238" customFormat="false" ht="15" hidden="false" customHeight="false" outlineLevel="0" collapsed="false">
      <c r="A238" s="0" t="s">
        <v>336</v>
      </c>
      <c r="B238" s="0" t="s">
        <v>113</v>
      </c>
      <c r="C238" s="0" t="s">
        <v>96</v>
      </c>
      <c r="D238" s="0" t="s">
        <v>102</v>
      </c>
      <c r="E238" s="14" t="n">
        <v>45377</v>
      </c>
      <c r="F238" s="14" t="n">
        <v>45385</v>
      </c>
      <c r="G238" s="0" t="n">
        <v>422</v>
      </c>
      <c r="H238" s="0" t="n">
        <v>51</v>
      </c>
      <c r="I238" s="0" t="n">
        <v>29</v>
      </c>
      <c r="J238" s="0" t="n">
        <v>311</v>
      </c>
      <c r="K238" s="0" t="n">
        <v>441</v>
      </c>
      <c r="L238" s="15" t="s">
        <v>93</v>
      </c>
      <c r="M238" s="0" t="n">
        <v>8</v>
      </c>
      <c r="N238" s="16" t="n">
        <f aca="false">I238*K238</f>
        <v>12789</v>
      </c>
      <c r="O238" s="16" t="n">
        <f aca="false">I238*(K238-J238)</f>
        <v>3770</v>
      </c>
      <c r="P238" s="15" t="n">
        <f aca="false">K238-J238</f>
        <v>130</v>
      </c>
      <c r="Q238" s="0" t="str">
        <f aca="false">IF(G238=0,"Out of stock",IF(G238&lt;H238,"Understocked",IF(G238&gt;Summary!$B$6*H238,"Overstocked","Healthy")))</f>
        <v>Overstocked</v>
      </c>
      <c r="R238" s="0" t="str">
        <f aca="false">IF(I238&gt;=Summary!$B$7,"Fast",IF(I238&lt;Summary!$B$8,"Slow","Medium"))</f>
        <v>Slow</v>
      </c>
      <c r="S238" s="15" t="n">
        <f aca="false">IF(M238&gt;Summary!$B$5,1,0)</f>
        <v>1</v>
      </c>
      <c r="T238" s="16" t="n">
        <f aca="false">IF(Q238="Overstocked",(G238-Summary!$B$6*H238)*J238,0)</f>
        <v>67798</v>
      </c>
    </row>
    <row r="239" customFormat="false" ht="15" hidden="false" customHeight="false" outlineLevel="0" collapsed="false">
      <c r="A239" s="0" t="s">
        <v>337</v>
      </c>
      <c r="B239" s="0" t="s">
        <v>107</v>
      </c>
      <c r="C239" s="0" t="s">
        <v>85</v>
      </c>
      <c r="D239" s="0" t="s">
        <v>90</v>
      </c>
      <c r="E239" s="14" t="n">
        <v>45362</v>
      </c>
      <c r="F239" s="14" t="n">
        <v>45365</v>
      </c>
      <c r="G239" s="0" t="n">
        <v>161</v>
      </c>
      <c r="H239" s="0" t="n">
        <v>68</v>
      </c>
      <c r="I239" s="0" t="n">
        <v>185</v>
      </c>
      <c r="J239" s="0" t="n">
        <v>1304</v>
      </c>
      <c r="K239" s="0" t="n">
        <v>1769</v>
      </c>
      <c r="L239" s="15" t="s">
        <v>82</v>
      </c>
      <c r="M239" s="0" t="n">
        <v>3</v>
      </c>
      <c r="N239" s="16" t="n">
        <f aca="false">I239*K239</f>
        <v>327265</v>
      </c>
      <c r="O239" s="16" t="n">
        <f aca="false">I239*(K239-J239)</f>
        <v>86025</v>
      </c>
      <c r="P239" s="15" t="n">
        <f aca="false">K239-J239</f>
        <v>465</v>
      </c>
      <c r="Q239" s="0" t="str">
        <f aca="false">IF(G239=0,"Out of stock",IF(G239&lt;H239,"Understocked",IF(G239&gt;Summary!$B$6*H239,"Overstocked","Healthy")))</f>
        <v>Healthy</v>
      </c>
      <c r="R239" s="0" t="str">
        <f aca="false">IF(I239&gt;=Summary!$B$7,"Fast",IF(I239&lt;Summary!$B$8,"Slow","Medium"))</f>
        <v>Medium</v>
      </c>
      <c r="S239" s="15" t="n">
        <f aca="false">IF(M239&gt;Summary!$B$5,1,0)</f>
        <v>0</v>
      </c>
      <c r="T239" s="16" t="n">
        <f aca="false">IF(Q239="Overstocked",(G239-Summary!$B$6*H239)*J239,0)</f>
        <v>0</v>
      </c>
    </row>
    <row r="240" customFormat="false" ht="15" hidden="false" customHeight="false" outlineLevel="0" collapsed="false">
      <c r="A240" s="0" t="s">
        <v>338</v>
      </c>
      <c r="B240" s="0" t="s">
        <v>111</v>
      </c>
      <c r="C240" s="0" t="s">
        <v>78</v>
      </c>
      <c r="D240" s="0" t="s">
        <v>86</v>
      </c>
      <c r="E240" s="14" t="n">
        <v>45415</v>
      </c>
      <c r="F240" s="14" t="n">
        <v>45417</v>
      </c>
      <c r="G240" s="0" t="n">
        <v>427</v>
      </c>
      <c r="H240" s="0" t="n">
        <v>79</v>
      </c>
      <c r="I240" s="0" t="n">
        <v>18</v>
      </c>
      <c r="J240" s="0" t="n">
        <v>387</v>
      </c>
      <c r="K240" s="0" t="n">
        <v>643</v>
      </c>
      <c r="L240" s="15" t="s">
        <v>80</v>
      </c>
      <c r="M240" s="0" t="n">
        <v>2</v>
      </c>
      <c r="N240" s="16" t="n">
        <f aca="false">I240*K240</f>
        <v>11574</v>
      </c>
      <c r="O240" s="16" t="n">
        <f aca="false">I240*(K240-J240)</f>
        <v>4608</v>
      </c>
      <c r="P240" s="15" t="n">
        <f aca="false">K240-J240</f>
        <v>256</v>
      </c>
      <c r="Q240" s="0" t="str">
        <f aca="false">IF(G240=0,"Out of stock",IF(G240&lt;H240,"Understocked",IF(G240&gt;Summary!$B$6*H240,"Overstocked","Healthy")))</f>
        <v>Overstocked</v>
      </c>
      <c r="R240" s="0" t="str">
        <f aca="false">IF(I240&gt;=Summary!$B$7,"Fast",IF(I240&lt;Summary!$B$8,"Slow","Medium"))</f>
        <v>Slow</v>
      </c>
      <c r="S240" s="15" t="n">
        <f aca="false">IF(M240&gt;Summary!$B$5,1,0)</f>
        <v>0</v>
      </c>
      <c r="T240" s="16" t="n">
        <f aca="false">IF(Q240="Overstocked",(G240-Summary!$B$6*H240)*J240,0)</f>
        <v>42957</v>
      </c>
    </row>
    <row r="241" customFormat="false" ht="15" hidden="false" customHeight="false" outlineLevel="0" collapsed="false">
      <c r="A241" s="0" t="s">
        <v>339</v>
      </c>
      <c r="B241" s="0" t="s">
        <v>84</v>
      </c>
      <c r="C241" s="0" t="s">
        <v>96</v>
      </c>
      <c r="D241" s="0" t="s">
        <v>92</v>
      </c>
      <c r="E241" s="14" t="n">
        <v>45121</v>
      </c>
      <c r="F241" s="14" t="n">
        <v>45128</v>
      </c>
      <c r="G241" s="0" t="n">
        <v>115</v>
      </c>
      <c r="H241" s="0" t="n">
        <v>97</v>
      </c>
      <c r="I241" s="0" t="n">
        <v>66</v>
      </c>
      <c r="J241" s="0" t="n">
        <v>1152</v>
      </c>
      <c r="K241" s="0" t="n">
        <v>1558</v>
      </c>
      <c r="L241" s="15" t="s">
        <v>97</v>
      </c>
      <c r="M241" s="0" t="n">
        <v>7</v>
      </c>
      <c r="N241" s="16" t="n">
        <f aca="false">I241*K241</f>
        <v>102828</v>
      </c>
      <c r="O241" s="16" t="n">
        <f aca="false">I241*(K241-J241)</f>
        <v>26796</v>
      </c>
      <c r="P241" s="15" t="n">
        <f aca="false">K241-J241</f>
        <v>406</v>
      </c>
      <c r="Q241" s="0" t="str">
        <f aca="false">IF(G241=0,"Out of stock",IF(G241&lt;H241,"Understocked",IF(G241&gt;Summary!$B$6*H241,"Overstocked","Healthy")))</f>
        <v>Healthy</v>
      </c>
      <c r="R241" s="0" t="str">
        <f aca="false">IF(I241&gt;=Summary!$B$7,"Fast",IF(I241&lt;Summary!$B$8,"Slow","Medium"))</f>
        <v>Slow</v>
      </c>
      <c r="S241" s="15" t="n">
        <f aca="false">IF(M241&gt;Summary!$B$5,1,0)</f>
        <v>0</v>
      </c>
      <c r="T241" s="16" t="n">
        <f aca="false">IF(Q241="Overstocked",(G241-Summary!$B$6*H241)*J241,0)</f>
        <v>0</v>
      </c>
    </row>
    <row r="242" customFormat="false" ht="15" hidden="false" customHeight="false" outlineLevel="0" collapsed="false">
      <c r="A242" s="0" t="s">
        <v>340</v>
      </c>
      <c r="B242" s="0" t="s">
        <v>115</v>
      </c>
      <c r="C242" s="0" t="s">
        <v>104</v>
      </c>
      <c r="D242" s="0" t="s">
        <v>92</v>
      </c>
      <c r="E242" s="14" t="n">
        <v>45185</v>
      </c>
      <c r="F242" s="14" t="n">
        <v>45187</v>
      </c>
      <c r="G242" s="0" t="n">
        <v>104</v>
      </c>
      <c r="H242" s="0" t="n">
        <v>92</v>
      </c>
      <c r="I242" s="0" t="n">
        <v>275</v>
      </c>
      <c r="J242" s="0" t="n">
        <v>494</v>
      </c>
      <c r="K242" s="0" t="n">
        <v>819</v>
      </c>
      <c r="L242" s="15" t="s">
        <v>93</v>
      </c>
      <c r="M242" s="0" t="n">
        <v>2</v>
      </c>
      <c r="N242" s="16" t="n">
        <f aca="false">I242*K242</f>
        <v>225225</v>
      </c>
      <c r="O242" s="16" t="n">
        <f aca="false">I242*(K242-J242)</f>
        <v>89375</v>
      </c>
      <c r="P242" s="15" t="n">
        <f aca="false">K242-J242</f>
        <v>325</v>
      </c>
      <c r="Q242" s="0" t="str">
        <f aca="false">IF(G242=0,"Out of stock",IF(G242&lt;H242,"Understocked",IF(G242&gt;Summary!$B$6*H242,"Overstocked","Healthy")))</f>
        <v>Healthy</v>
      </c>
      <c r="R242" s="0" t="str">
        <f aca="false">IF(I242&gt;=Summary!$B$7,"Fast",IF(I242&lt;Summary!$B$8,"Slow","Medium"))</f>
        <v>Fast</v>
      </c>
      <c r="S242" s="15" t="n">
        <f aca="false">IF(M242&gt;Summary!$B$5,1,0)</f>
        <v>0</v>
      </c>
      <c r="T242" s="16" t="n">
        <f aca="false">IF(Q242="Overstocked",(G242-Summary!$B$6*H242)*J242,0)</f>
        <v>0</v>
      </c>
    </row>
    <row r="243" customFormat="false" ht="15" hidden="false" customHeight="false" outlineLevel="0" collapsed="false">
      <c r="A243" s="0" t="s">
        <v>341</v>
      </c>
      <c r="B243" s="0" t="s">
        <v>111</v>
      </c>
      <c r="C243" s="0" t="s">
        <v>85</v>
      </c>
      <c r="D243" s="0" t="s">
        <v>90</v>
      </c>
      <c r="E243" s="14" t="n">
        <v>45216</v>
      </c>
      <c r="F243" s="14" t="n">
        <v>45219</v>
      </c>
      <c r="G243" s="0" t="n">
        <v>421</v>
      </c>
      <c r="H243" s="0" t="n">
        <v>136</v>
      </c>
      <c r="I243" s="0" t="n">
        <v>175</v>
      </c>
      <c r="J243" s="0" t="n">
        <v>1634</v>
      </c>
      <c r="K243" s="0" t="n">
        <v>1748</v>
      </c>
      <c r="L243" s="15" t="s">
        <v>93</v>
      </c>
      <c r="M243" s="0" t="n">
        <v>3</v>
      </c>
      <c r="N243" s="16" t="n">
        <f aca="false">I243*K243</f>
        <v>305900</v>
      </c>
      <c r="O243" s="16" t="n">
        <f aca="false">I243*(K243-J243)</f>
        <v>19950</v>
      </c>
      <c r="P243" s="15" t="n">
        <f aca="false">K243-J243</f>
        <v>114</v>
      </c>
      <c r="Q243" s="0" t="str">
        <f aca="false">IF(G243=0,"Out of stock",IF(G243&lt;H243,"Understocked",IF(G243&gt;Summary!$B$6*H243,"Overstocked","Healthy")))</f>
        <v>Healthy</v>
      </c>
      <c r="R243" s="0" t="str">
        <f aca="false">IF(I243&gt;=Summary!$B$7,"Fast",IF(I243&lt;Summary!$B$8,"Slow","Medium"))</f>
        <v>Medium</v>
      </c>
      <c r="S243" s="15" t="n">
        <f aca="false">IF(M243&gt;Summary!$B$5,1,0)</f>
        <v>0</v>
      </c>
      <c r="T243" s="16" t="n">
        <f aca="false">IF(Q243="Overstocked",(G243-Summary!$B$6*H243)*J243,0)</f>
        <v>0</v>
      </c>
    </row>
    <row r="244" customFormat="false" ht="15" hidden="false" customHeight="false" outlineLevel="0" collapsed="false">
      <c r="A244" s="0" t="s">
        <v>342</v>
      </c>
      <c r="B244" s="0" t="s">
        <v>107</v>
      </c>
      <c r="C244" s="0" t="s">
        <v>85</v>
      </c>
      <c r="D244" s="0" t="s">
        <v>79</v>
      </c>
      <c r="E244" s="14" t="n">
        <v>45020</v>
      </c>
      <c r="F244" s="14" t="n">
        <v>45030</v>
      </c>
      <c r="G244" s="0" t="n">
        <v>82</v>
      </c>
      <c r="H244" s="0" t="n">
        <v>137</v>
      </c>
      <c r="I244" s="0" t="n">
        <v>214</v>
      </c>
      <c r="J244" s="0" t="n">
        <v>298</v>
      </c>
      <c r="K244" s="0" t="n">
        <v>772</v>
      </c>
      <c r="L244" s="15" t="s">
        <v>93</v>
      </c>
      <c r="M244" s="0" t="n">
        <v>10</v>
      </c>
      <c r="N244" s="16" t="n">
        <f aca="false">I244*K244</f>
        <v>165208</v>
      </c>
      <c r="O244" s="16" t="n">
        <f aca="false">I244*(K244-J244)</f>
        <v>101436</v>
      </c>
      <c r="P244" s="15" t="n">
        <f aca="false">K244-J244</f>
        <v>474</v>
      </c>
      <c r="Q244" s="0" t="str">
        <f aca="false">IF(G244=0,"Out of stock",IF(G244&lt;H244,"Understocked",IF(G244&gt;Summary!$B$6*H244,"Overstocked","Healthy")))</f>
        <v>Understocked</v>
      </c>
      <c r="R244" s="0" t="str">
        <f aca="false">IF(I244&gt;=Summary!$B$7,"Fast",IF(I244&lt;Summary!$B$8,"Slow","Medium"))</f>
        <v>Fast</v>
      </c>
      <c r="S244" s="15" t="n">
        <f aca="false">IF(M244&gt;Summary!$B$5,1,0)</f>
        <v>1</v>
      </c>
      <c r="T244" s="16" t="n">
        <f aca="false">IF(Q244="Overstocked",(G244-Summary!$B$6*H244)*J244,0)</f>
        <v>0</v>
      </c>
    </row>
    <row r="245" customFormat="false" ht="15" hidden="false" customHeight="false" outlineLevel="0" collapsed="false">
      <c r="A245" s="0" t="s">
        <v>343</v>
      </c>
      <c r="B245" s="0" t="s">
        <v>101</v>
      </c>
      <c r="C245" s="0" t="s">
        <v>104</v>
      </c>
      <c r="D245" s="0" t="s">
        <v>102</v>
      </c>
      <c r="E245" s="14" t="n">
        <v>45341</v>
      </c>
      <c r="F245" s="14" t="n">
        <v>45349</v>
      </c>
      <c r="G245" s="0" t="n">
        <v>69</v>
      </c>
      <c r="H245" s="0" t="n">
        <v>145</v>
      </c>
      <c r="I245" s="0" t="n">
        <v>217</v>
      </c>
      <c r="J245" s="0" t="n">
        <v>276</v>
      </c>
      <c r="K245" s="0" t="n">
        <v>761</v>
      </c>
      <c r="L245" s="15" t="s">
        <v>87</v>
      </c>
      <c r="M245" s="0" t="n">
        <v>8</v>
      </c>
      <c r="N245" s="16" t="n">
        <f aca="false">I245*K245</f>
        <v>165137</v>
      </c>
      <c r="O245" s="16" t="n">
        <f aca="false">I245*(K245-J245)</f>
        <v>105245</v>
      </c>
      <c r="P245" s="15" t="n">
        <f aca="false">K245-J245</f>
        <v>485</v>
      </c>
      <c r="Q245" s="0" t="str">
        <f aca="false">IF(G245=0,"Out of stock",IF(G245&lt;H245,"Understocked",IF(G245&gt;Summary!$B$6*H245,"Overstocked","Healthy")))</f>
        <v>Understocked</v>
      </c>
      <c r="R245" s="0" t="str">
        <f aca="false">IF(I245&gt;=Summary!$B$7,"Fast",IF(I245&lt;Summary!$B$8,"Slow","Medium"))</f>
        <v>Fast</v>
      </c>
      <c r="S245" s="15" t="n">
        <f aca="false">IF(M245&gt;Summary!$B$5,1,0)</f>
        <v>1</v>
      </c>
      <c r="T245" s="16" t="n">
        <f aca="false">IF(Q245="Overstocked",(G245-Summary!$B$6*H245)*J245,0)</f>
        <v>0</v>
      </c>
    </row>
    <row r="246" customFormat="false" ht="15" hidden="false" customHeight="false" outlineLevel="0" collapsed="false">
      <c r="A246" s="0" t="s">
        <v>344</v>
      </c>
      <c r="B246" s="0" t="s">
        <v>107</v>
      </c>
      <c r="C246" s="0" t="s">
        <v>96</v>
      </c>
      <c r="D246" s="0" t="s">
        <v>92</v>
      </c>
      <c r="E246" s="14" t="n">
        <v>45627</v>
      </c>
      <c r="F246" s="14" t="n">
        <v>45631</v>
      </c>
      <c r="G246" s="0" t="n">
        <v>115</v>
      </c>
      <c r="H246" s="0" t="n">
        <v>124</v>
      </c>
      <c r="I246" s="0" t="n">
        <v>198</v>
      </c>
      <c r="J246" s="0" t="n">
        <v>1354</v>
      </c>
      <c r="K246" s="0" t="n">
        <v>1670</v>
      </c>
      <c r="L246" s="15" t="s">
        <v>80</v>
      </c>
      <c r="M246" s="0" t="n">
        <v>4</v>
      </c>
      <c r="N246" s="16" t="n">
        <f aca="false">I246*K246</f>
        <v>330660</v>
      </c>
      <c r="O246" s="16" t="n">
        <f aca="false">I246*(K246-J246)</f>
        <v>62568</v>
      </c>
      <c r="P246" s="15" t="n">
        <f aca="false">K246-J246</f>
        <v>316</v>
      </c>
      <c r="Q246" s="0" t="str">
        <f aca="false">IF(G246=0,"Out of stock",IF(G246&lt;H246,"Understocked",IF(G246&gt;Summary!$B$6*H246,"Overstocked","Healthy")))</f>
        <v>Understocked</v>
      </c>
      <c r="R246" s="0" t="str">
        <f aca="false">IF(I246&gt;=Summary!$B$7,"Fast",IF(I246&lt;Summary!$B$8,"Slow","Medium"))</f>
        <v>Medium</v>
      </c>
      <c r="S246" s="15" t="n">
        <f aca="false">IF(M246&gt;Summary!$B$5,1,0)</f>
        <v>0</v>
      </c>
      <c r="T246" s="16" t="n">
        <f aca="false">IF(Q246="Overstocked",(G246-Summary!$B$6*H246)*J246,0)</f>
        <v>0</v>
      </c>
    </row>
    <row r="247" customFormat="false" ht="15" hidden="false" customHeight="false" outlineLevel="0" collapsed="false">
      <c r="A247" s="0" t="s">
        <v>345</v>
      </c>
      <c r="B247" s="0" t="s">
        <v>95</v>
      </c>
      <c r="C247" s="0" t="s">
        <v>78</v>
      </c>
      <c r="D247" s="0" t="s">
        <v>79</v>
      </c>
      <c r="E247" s="14" t="n">
        <v>45328</v>
      </c>
      <c r="F247" s="14" t="n">
        <v>45337</v>
      </c>
      <c r="G247" s="0" t="n">
        <v>159</v>
      </c>
      <c r="H247" s="0" t="n">
        <v>150</v>
      </c>
      <c r="I247" s="0" t="n">
        <v>163</v>
      </c>
      <c r="J247" s="0" t="n">
        <v>657</v>
      </c>
      <c r="K247" s="0" t="n">
        <v>859</v>
      </c>
      <c r="L247" s="15" t="s">
        <v>97</v>
      </c>
      <c r="M247" s="0" t="n">
        <v>9</v>
      </c>
      <c r="N247" s="16" t="n">
        <f aca="false">I247*K247</f>
        <v>140017</v>
      </c>
      <c r="O247" s="16" t="n">
        <f aca="false">I247*(K247-J247)</f>
        <v>32926</v>
      </c>
      <c r="P247" s="15" t="n">
        <f aca="false">K247-J247</f>
        <v>202</v>
      </c>
      <c r="Q247" s="0" t="str">
        <f aca="false">IF(G247=0,"Out of stock",IF(G247&lt;H247,"Understocked",IF(G247&gt;Summary!$B$6*H247,"Overstocked","Healthy")))</f>
        <v>Healthy</v>
      </c>
      <c r="R247" s="0" t="str">
        <f aca="false">IF(I247&gt;=Summary!$B$7,"Fast",IF(I247&lt;Summary!$B$8,"Slow","Medium"))</f>
        <v>Medium</v>
      </c>
      <c r="S247" s="15" t="n">
        <f aca="false">IF(M247&gt;Summary!$B$5,1,0)</f>
        <v>1</v>
      </c>
      <c r="T247" s="16" t="n">
        <f aca="false">IF(Q247="Overstocked",(G247-Summary!$B$6*H247)*J247,0)</f>
        <v>0</v>
      </c>
    </row>
    <row r="248" customFormat="false" ht="15" hidden="false" customHeight="false" outlineLevel="0" collapsed="false">
      <c r="A248" s="0" t="s">
        <v>346</v>
      </c>
      <c r="B248" s="0" t="s">
        <v>111</v>
      </c>
      <c r="C248" s="0" t="s">
        <v>104</v>
      </c>
      <c r="D248" s="0" t="s">
        <v>92</v>
      </c>
      <c r="E248" s="14" t="n">
        <v>45349</v>
      </c>
      <c r="F248" s="14" t="n">
        <v>45352</v>
      </c>
      <c r="G248" s="0" t="n">
        <v>414</v>
      </c>
      <c r="H248" s="0" t="n">
        <v>141</v>
      </c>
      <c r="I248" s="0" t="n">
        <v>59</v>
      </c>
      <c r="J248" s="0" t="n">
        <v>961</v>
      </c>
      <c r="K248" s="0" t="n">
        <v>1401</v>
      </c>
      <c r="L248" s="15" t="s">
        <v>93</v>
      </c>
      <c r="M248" s="0" t="n">
        <v>3</v>
      </c>
      <c r="N248" s="16" t="n">
        <f aca="false">I248*K248</f>
        <v>82659</v>
      </c>
      <c r="O248" s="16" t="n">
        <f aca="false">I248*(K248-J248)</f>
        <v>25960</v>
      </c>
      <c r="P248" s="15" t="n">
        <f aca="false">K248-J248</f>
        <v>440</v>
      </c>
      <c r="Q248" s="0" t="str">
        <f aca="false">IF(G248=0,"Out of stock",IF(G248&lt;H248,"Understocked",IF(G248&gt;Summary!$B$6*H248,"Overstocked","Healthy")))</f>
        <v>Healthy</v>
      </c>
      <c r="R248" s="0" t="str">
        <f aca="false">IF(I248&gt;=Summary!$B$7,"Fast",IF(I248&lt;Summary!$B$8,"Slow","Medium"))</f>
        <v>Slow</v>
      </c>
      <c r="S248" s="15" t="n">
        <f aca="false">IF(M248&gt;Summary!$B$5,1,0)</f>
        <v>0</v>
      </c>
      <c r="T248" s="16" t="n">
        <f aca="false">IF(Q248="Overstocked",(G248-Summary!$B$6*H248)*J248,0)</f>
        <v>0</v>
      </c>
    </row>
    <row r="249" customFormat="false" ht="15" hidden="false" customHeight="false" outlineLevel="0" collapsed="false">
      <c r="A249" s="0" t="s">
        <v>347</v>
      </c>
      <c r="B249" s="0" t="s">
        <v>84</v>
      </c>
      <c r="C249" s="0" t="s">
        <v>85</v>
      </c>
      <c r="D249" s="0" t="s">
        <v>92</v>
      </c>
      <c r="E249" s="14" t="n">
        <v>45421</v>
      </c>
      <c r="F249" s="14" t="n">
        <v>45427</v>
      </c>
      <c r="G249" s="0" t="n">
        <v>3</v>
      </c>
      <c r="H249" s="0" t="n">
        <v>130</v>
      </c>
      <c r="I249" s="0" t="n">
        <v>255</v>
      </c>
      <c r="J249" s="0" t="n">
        <v>1385</v>
      </c>
      <c r="K249" s="0" t="n">
        <v>1767</v>
      </c>
      <c r="L249" s="15" t="s">
        <v>87</v>
      </c>
      <c r="M249" s="0" t="n">
        <v>6</v>
      </c>
      <c r="N249" s="16" t="n">
        <f aca="false">I249*K249</f>
        <v>450585</v>
      </c>
      <c r="O249" s="16" t="n">
        <f aca="false">I249*(K249-J249)</f>
        <v>97410</v>
      </c>
      <c r="P249" s="15" t="n">
        <f aca="false">K249-J249</f>
        <v>382</v>
      </c>
      <c r="Q249" s="0" t="str">
        <f aca="false">IF(G249=0,"Out of stock",IF(G249&lt;H249,"Understocked",IF(G249&gt;Summary!$B$6*H249,"Overstocked","Healthy")))</f>
        <v>Understocked</v>
      </c>
      <c r="R249" s="0" t="str">
        <f aca="false">IF(I249&gt;=Summary!$B$7,"Fast",IF(I249&lt;Summary!$B$8,"Slow","Medium"))</f>
        <v>Fast</v>
      </c>
      <c r="S249" s="15" t="n">
        <f aca="false">IF(M249&gt;Summary!$B$5,1,0)</f>
        <v>0</v>
      </c>
      <c r="T249" s="16" t="n">
        <f aca="false">IF(Q249="Overstocked",(G249-Summary!$B$6*H249)*J249,0)</f>
        <v>0</v>
      </c>
    </row>
    <row r="250" customFormat="false" ht="15" hidden="false" customHeight="false" outlineLevel="0" collapsed="false">
      <c r="A250" s="0" t="s">
        <v>348</v>
      </c>
      <c r="B250" s="0" t="s">
        <v>115</v>
      </c>
      <c r="C250" s="0" t="s">
        <v>85</v>
      </c>
      <c r="D250" s="0" t="s">
        <v>79</v>
      </c>
      <c r="E250" s="14" t="n">
        <v>45450</v>
      </c>
      <c r="F250" s="14" t="n">
        <v>45455</v>
      </c>
      <c r="G250" s="0" t="n">
        <v>80</v>
      </c>
      <c r="H250" s="0" t="n">
        <v>134</v>
      </c>
      <c r="I250" s="0" t="n">
        <v>36</v>
      </c>
      <c r="J250" s="0" t="n">
        <v>213</v>
      </c>
      <c r="K250" s="0" t="n">
        <v>602</v>
      </c>
      <c r="L250" s="15" t="s">
        <v>97</v>
      </c>
      <c r="M250" s="0" t="n">
        <v>5</v>
      </c>
      <c r="N250" s="16" t="n">
        <f aca="false">I250*K250</f>
        <v>21672</v>
      </c>
      <c r="O250" s="16" t="n">
        <f aca="false">I250*(K250-J250)</f>
        <v>14004</v>
      </c>
      <c r="P250" s="15" t="n">
        <f aca="false">K250-J250</f>
        <v>389</v>
      </c>
      <c r="Q250" s="0" t="str">
        <f aca="false">IF(G250=0,"Out of stock",IF(G250&lt;H250,"Understocked",IF(G250&gt;Summary!$B$6*H250,"Overstocked","Healthy")))</f>
        <v>Understocked</v>
      </c>
      <c r="R250" s="0" t="str">
        <f aca="false">IF(I250&gt;=Summary!$B$7,"Fast",IF(I250&lt;Summary!$B$8,"Slow","Medium"))</f>
        <v>Slow</v>
      </c>
      <c r="S250" s="15" t="n">
        <f aca="false">IF(M250&gt;Summary!$B$5,1,0)</f>
        <v>0</v>
      </c>
      <c r="T250" s="16" t="n">
        <f aca="false">IF(Q250="Overstocked",(G250-Summary!$B$6*H250)*J250,0)</f>
        <v>0</v>
      </c>
    </row>
    <row r="251" customFormat="false" ht="15" hidden="false" customHeight="false" outlineLevel="0" collapsed="false">
      <c r="A251" s="0" t="s">
        <v>349</v>
      </c>
      <c r="B251" s="0" t="s">
        <v>113</v>
      </c>
      <c r="C251" s="0" t="s">
        <v>78</v>
      </c>
      <c r="D251" s="0" t="s">
        <v>102</v>
      </c>
      <c r="E251" s="14" t="n">
        <v>45177</v>
      </c>
      <c r="F251" s="14" t="n">
        <v>45178</v>
      </c>
      <c r="G251" s="0" t="n">
        <v>475</v>
      </c>
      <c r="H251" s="0" t="n">
        <v>61</v>
      </c>
      <c r="I251" s="0" t="n">
        <v>254</v>
      </c>
      <c r="J251" s="0" t="n">
        <v>386</v>
      </c>
      <c r="K251" s="0" t="n">
        <v>447</v>
      </c>
      <c r="L251" s="15" t="s">
        <v>97</v>
      </c>
      <c r="M251" s="0" t="n">
        <v>1</v>
      </c>
      <c r="N251" s="16" t="n">
        <f aca="false">I251*K251</f>
        <v>113538</v>
      </c>
      <c r="O251" s="16" t="n">
        <f aca="false">I251*(K251-J251)</f>
        <v>15494</v>
      </c>
      <c r="P251" s="15" t="n">
        <f aca="false">K251-J251</f>
        <v>61</v>
      </c>
      <c r="Q251" s="0" t="str">
        <f aca="false">IF(G251=0,"Out of stock",IF(G251&lt;H251,"Understocked",IF(G251&gt;Summary!$B$6*H251,"Overstocked","Healthy")))</f>
        <v>Overstocked</v>
      </c>
      <c r="R251" s="0" t="str">
        <f aca="false">IF(I251&gt;=Summary!$B$7,"Fast",IF(I251&lt;Summary!$B$8,"Slow","Medium"))</f>
        <v>Fast</v>
      </c>
      <c r="S251" s="15" t="n">
        <f aca="false">IF(M251&gt;Summary!$B$5,1,0)</f>
        <v>0</v>
      </c>
      <c r="T251" s="16" t="n">
        <f aca="false">IF(Q251="Overstocked",(G251-Summary!$B$6*H251)*J251,0)</f>
        <v>89166</v>
      </c>
    </row>
    <row r="252" customFormat="false" ht="15" hidden="false" customHeight="false" outlineLevel="0" collapsed="false">
      <c r="A252" s="0" t="s">
        <v>350</v>
      </c>
      <c r="B252" s="0" t="s">
        <v>107</v>
      </c>
      <c r="C252" s="0" t="s">
        <v>85</v>
      </c>
      <c r="D252" s="0" t="s">
        <v>90</v>
      </c>
      <c r="E252" s="14" t="n">
        <v>45158</v>
      </c>
      <c r="F252" s="14" t="n">
        <v>45164</v>
      </c>
      <c r="G252" s="0" t="n">
        <v>192</v>
      </c>
      <c r="H252" s="0" t="n">
        <v>76</v>
      </c>
      <c r="I252" s="0" t="n">
        <v>222</v>
      </c>
      <c r="J252" s="0" t="n">
        <v>800</v>
      </c>
      <c r="K252" s="0" t="n">
        <v>1232</v>
      </c>
      <c r="L252" s="15" t="s">
        <v>82</v>
      </c>
      <c r="M252" s="0" t="n">
        <v>6</v>
      </c>
      <c r="N252" s="16" t="n">
        <f aca="false">I252*K252</f>
        <v>273504</v>
      </c>
      <c r="O252" s="16" t="n">
        <f aca="false">I252*(K252-J252)</f>
        <v>95904</v>
      </c>
      <c r="P252" s="15" t="n">
        <f aca="false">K252-J252</f>
        <v>432</v>
      </c>
      <c r="Q252" s="0" t="str">
        <f aca="false">IF(G252=0,"Out of stock",IF(G252&lt;H252,"Understocked",IF(G252&gt;Summary!$B$6*H252,"Overstocked","Healthy")))</f>
        <v>Healthy</v>
      </c>
      <c r="R252" s="0" t="str">
        <f aca="false">IF(I252&gt;=Summary!$B$7,"Fast",IF(I252&lt;Summary!$B$8,"Slow","Medium"))</f>
        <v>Fast</v>
      </c>
      <c r="S252" s="15" t="n">
        <f aca="false">IF(M252&gt;Summary!$B$5,1,0)</f>
        <v>0</v>
      </c>
      <c r="T252" s="16" t="n">
        <f aca="false">IF(Q252="Overstocked",(G252-Summary!$B$6*H252)*J252,0)</f>
        <v>0</v>
      </c>
    </row>
    <row r="253" customFormat="false" ht="15" hidden="false" customHeight="false" outlineLevel="0" collapsed="false">
      <c r="A253" s="0" t="s">
        <v>351</v>
      </c>
      <c r="B253" s="0" t="s">
        <v>113</v>
      </c>
      <c r="C253" s="0" t="s">
        <v>78</v>
      </c>
      <c r="D253" s="0" t="s">
        <v>102</v>
      </c>
      <c r="E253" s="14" t="n">
        <v>45210</v>
      </c>
      <c r="F253" s="14" t="n">
        <v>45211</v>
      </c>
      <c r="G253" s="0" t="n">
        <v>201</v>
      </c>
      <c r="H253" s="0" t="n">
        <v>96</v>
      </c>
      <c r="I253" s="0" t="n">
        <v>199</v>
      </c>
      <c r="J253" s="0" t="n">
        <v>810</v>
      </c>
      <c r="K253" s="0" t="n">
        <v>1204</v>
      </c>
      <c r="L253" s="15" t="s">
        <v>82</v>
      </c>
      <c r="M253" s="0" t="n">
        <v>1</v>
      </c>
      <c r="N253" s="16" t="n">
        <f aca="false">I253*K253</f>
        <v>239596</v>
      </c>
      <c r="O253" s="16" t="n">
        <f aca="false">I253*(K253-J253)</f>
        <v>78406</v>
      </c>
      <c r="P253" s="15" t="n">
        <f aca="false">K253-J253</f>
        <v>394</v>
      </c>
      <c r="Q253" s="0" t="str">
        <f aca="false">IF(G253=0,"Out of stock",IF(G253&lt;H253,"Understocked",IF(G253&gt;Summary!$B$6*H253,"Overstocked","Healthy")))</f>
        <v>Healthy</v>
      </c>
      <c r="R253" s="0" t="str">
        <f aca="false">IF(I253&gt;=Summary!$B$7,"Fast",IF(I253&lt;Summary!$B$8,"Slow","Medium"))</f>
        <v>Medium</v>
      </c>
      <c r="S253" s="15" t="n">
        <f aca="false">IF(M253&gt;Summary!$B$5,1,0)</f>
        <v>0</v>
      </c>
      <c r="T253" s="16" t="n">
        <f aca="false">IF(Q253="Overstocked",(G253-Summary!$B$6*H253)*J253,0)</f>
        <v>0</v>
      </c>
    </row>
    <row r="254" customFormat="false" ht="15" hidden="false" customHeight="false" outlineLevel="0" collapsed="false">
      <c r="A254" s="0" t="s">
        <v>352</v>
      </c>
      <c r="B254" s="0" t="s">
        <v>95</v>
      </c>
      <c r="C254" s="0" t="s">
        <v>96</v>
      </c>
      <c r="D254" s="0" t="s">
        <v>86</v>
      </c>
      <c r="E254" s="14" t="n">
        <v>45070</v>
      </c>
      <c r="F254" s="14" t="n">
        <v>45077</v>
      </c>
      <c r="G254" s="0" t="n">
        <v>97</v>
      </c>
      <c r="H254" s="0" t="n">
        <v>87</v>
      </c>
      <c r="I254" s="0" t="n">
        <v>64</v>
      </c>
      <c r="J254" s="0" t="n">
        <v>1117</v>
      </c>
      <c r="K254" s="0" t="n">
        <v>1338</v>
      </c>
      <c r="L254" s="15" t="s">
        <v>80</v>
      </c>
      <c r="M254" s="0" t="n">
        <v>7</v>
      </c>
      <c r="N254" s="16" t="n">
        <f aca="false">I254*K254</f>
        <v>85632</v>
      </c>
      <c r="O254" s="16" t="n">
        <f aca="false">I254*(K254-J254)</f>
        <v>14144</v>
      </c>
      <c r="P254" s="15" t="n">
        <f aca="false">K254-J254</f>
        <v>221</v>
      </c>
      <c r="Q254" s="0" t="str">
        <f aca="false">IF(G254=0,"Out of stock",IF(G254&lt;H254,"Understocked",IF(G254&gt;Summary!$B$6*H254,"Overstocked","Healthy")))</f>
        <v>Healthy</v>
      </c>
      <c r="R254" s="0" t="str">
        <f aca="false">IF(I254&gt;=Summary!$B$7,"Fast",IF(I254&lt;Summary!$B$8,"Slow","Medium"))</f>
        <v>Slow</v>
      </c>
      <c r="S254" s="15" t="n">
        <f aca="false">IF(M254&gt;Summary!$B$5,1,0)</f>
        <v>0</v>
      </c>
      <c r="T254" s="16" t="n">
        <f aca="false">IF(Q254="Overstocked",(G254-Summary!$B$6*H254)*J254,0)</f>
        <v>0</v>
      </c>
    </row>
    <row r="255" customFormat="false" ht="15" hidden="false" customHeight="false" outlineLevel="0" collapsed="false">
      <c r="A255" s="0" t="s">
        <v>353</v>
      </c>
      <c r="B255" s="0" t="s">
        <v>77</v>
      </c>
      <c r="C255" s="0" t="s">
        <v>85</v>
      </c>
      <c r="D255" s="0" t="s">
        <v>102</v>
      </c>
      <c r="E255" s="14" t="n">
        <v>44938</v>
      </c>
      <c r="F255" s="14" t="n">
        <v>44947</v>
      </c>
      <c r="G255" s="0" t="n">
        <v>31</v>
      </c>
      <c r="H255" s="0" t="n">
        <v>64</v>
      </c>
      <c r="I255" s="0" t="n">
        <v>63</v>
      </c>
      <c r="J255" s="0" t="n">
        <v>1694</v>
      </c>
      <c r="K255" s="0" t="n">
        <v>2102</v>
      </c>
      <c r="L255" s="15" t="s">
        <v>80</v>
      </c>
      <c r="M255" s="0" t="n">
        <v>9</v>
      </c>
      <c r="N255" s="16" t="n">
        <f aca="false">I255*K255</f>
        <v>132426</v>
      </c>
      <c r="O255" s="16" t="n">
        <f aca="false">I255*(K255-J255)</f>
        <v>25704</v>
      </c>
      <c r="P255" s="15" t="n">
        <f aca="false">K255-J255</f>
        <v>408</v>
      </c>
      <c r="Q255" s="0" t="str">
        <f aca="false">IF(G255=0,"Out of stock",IF(G255&lt;H255,"Understocked",IF(G255&gt;Summary!$B$6*H255,"Overstocked","Healthy")))</f>
        <v>Understocked</v>
      </c>
      <c r="R255" s="0" t="str">
        <f aca="false">IF(I255&gt;=Summary!$B$7,"Fast",IF(I255&lt;Summary!$B$8,"Slow","Medium"))</f>
        <v>Slow</v>
      </c>
      <c r="S255" s="15" t="n">
        <f aca="false">IF(M255&gt;Summary!$B$5,1,0)</f>
        <v>1</v>
      </c>
      <c r="T255" s="16" t="n">
        <f aca="false">IF(Q255="Overstocked",(G255-Summary!$B$6*H255)*J255,0)</f>
        <v>0</v>
      </c>
    </row>
    <row r="256" customFormat="false" ht="15" hidden="false" customHeight="false" outlineLevel="0" collapsed="false">
      <c r="A256" s="0" t="s">
        <v>354</v>
      </c>
      <c r="B256" s="0" t="s">
        <v>95</v>
      </c>
      <c r="C256" s="0" t="s">
        <v>96</v>
      </c>
      <c r="D256" s="0" t="s">
        <v>86</v>
      </c>
      <c r="E256" s="14" t="n">
        <v>45376</v>
      </c>
      <c r="F256" s="14" t="n">
        <v>45383</v>
      </c>
      <c r="G256" s="0" t="n">
        <v>200</v>
      </c>
      <c r="H256" s="0" t="n">
        <v>123</v>
      </c>
      <c r="I256" s="0" t="n">
        <v>285</v>
      </c>
      <c r="J256" s="0" t="n">
        <v>1870</v>
      </c>
      <c r="K256" s="0" t="n">
        <v>2273</v>
      </c>
      <c r="L256" s="15" t="s">
        <v>87</v>
      </c>
      <c r="M256" s="0" t="n">
        <v>7</v>
      </c>
      <c r="N256" s="16" t="n">
        <f aca="false">I256*K256</f>
        <v>647805</v>
      </c>
      <c r="O256" s="16" t="n">
        <f aca="false">I256*(K256-J256)</f>
        <v>114855</v>
      </c>
      <c r="P256" s="15" t="n">
        <f aca="false">K256-J256</f>
        <v>403</v>
      </c>
      <c r="Q256" s="0" t="str">
        <f aca="false">IF(G256=0,"Out of stock",IF(G256&lt;H256,"Understocked",IF(G256&gt;Summary!$B$6*H256,"Overstocked","Healthy")))</f>
        <v>Healthy</v>
      </c>
      <c r="R256" s="0" t="str">
        <f aca="false">IF(I256&gt;=Summary!$B$7,"Fast",IF(I256&lt;Summary!$B$8,"Slow","Medium"))</f>
        <v>Fast</v>
      </c>
      <c r="S256" s="15" t="n">
        <f aca="false">IF(M256&gt;Summary!$B$5,1,0)</f>
        <v>0</v>
      </c>
      <c r="T256" s="16" t="n">
        <f aca="false">IF(Q256="Overstocked",(G256-Summary!$B$6*H256)*J256,0)</f>
        <v>0</v>
      </c>
    </row>
    <row r="257" customFormat="false" ht="15" hidden="false" customHeight="false" outlineLevel="0" collapsed="false">
      <c r="A257" s="0" t="s">
        <v>355</v>
      </c>
      <c r="B257" s="0" t="s">
        <v>77</v>
      </c>
      <c r="C257" s="0" t="s">
        <v>78</v>
      </c>
      <c r="D257" s="0" t="s">
        <v>92</v>
      </c>
      <c r="E257" s="14" t="n">
        <v>45607</v>
      </c>
      <c r="F257" s="14" t="n">
        <v>45612</v>
      </c>
      <c r="G257" s="0" t="n">
        <v>460</v>
      </c>
      <c r="H257" s="0" t="n">
        <v>86</v>
      </c>
      <c r="I257" s="0" t="n">
        <v>227</v>
      </c>
      <c r="J257" s="0" t="n">
        <v>1271</v>
      </c>
      <c r="K257" s="0" t="n">
        <v>1502</v>
      </c>
      <c r="L257" s="15" t="s">
        <v>80</v>
      </c>
      <c r="M257" s="0" t="n">
        <v>5</v>
      </c>
      <c r="N257" s="16" t="n">
        <f aca="false">I257*K257</f>
        <v>340954</v>
      </c>
      <c r="O257" s="16" t="n">
        <f aca="false">I257*(K257-J257)</f>
        <v>52437</v>
      </c>
      <c r="P257" s="15" t="n">
        <f aca="false">K257-J257</f>
        <v>231</v>
      </c>
      <c r="Q257" s="0" t="str">
        <f aca="false">IF(G257=0,"Out of stock",IF(G257&lt;H257,"Understocked",IF(G257&gt;Summary!$B$6*H257,"Overstocked","Healthy")))</f>
        <v>Overstocked</v>
      </c>
      <c r="R257" s="0" t="str">
        <f aca="false">IF(I257&gt;=Summary!$B$7,"Fast",IF(I257&lt;Summary!$B$8,"Slow","Medium"))</f>
        <v>Fast</v>
      </c>
      <c r="S257" s="15" t="n">
        <f aca="false">IF(M257&gt;Summary!$B$5,1,0)</f>
        <v>0</v>
      </c>
      <c r="T257" s="16" t="n">
        <f aca="false">IF(Q257="Overstocked",(G257-Summary!$B$6*H257)*J257,0)</f>
        <v>147436</v>
      </c>
    </row>
    <row r="258" customFormat="false" ht="15" hidden="false" customHeight="false" outlineLevel="0" collapsed="false">
      <c r="A258" s="0" t="s">
        <v>356</v>
      </c>
      <c r="B258" s="0" t="s">
        <v>107</v>
      </c>
      <c r="C258" s="0" t="s">
        <v>96</v>
      </c>
      <c r="D258" s="0" t="s">
        <v>102</v>
      </c>
      <c r="E258" s="14" t="n">
        <v>44957</v>
      </c>
      <c r="F258" s="14" t="n">
        <v>44961</v>
      </c>
      <c r="G258" s="0" t="n">
        <v>255</v>
      </c>
      <c r="H258" s="0" t="n">
        <v>117</v>
      </c>
      <c r="I258" s="0" t="n">
        <v>219</v>
      </c>
      <c r="J258" s="0" t="n">
        <v>1737</v>
      </c>
      <c r="K258" s="0" t="n">
        <v>2077</v>
      </c>
      <c r="L258" s="15" t="s">
        <v>87</v>
      </c>
      <c r="M258" s="0" t="n">
        <v>4</v>
      </c>
      <c r="N258" s="16" t="n">
        <f aca="false">I258*K258</f>
        <v>454863</v>
      </c>
      <c r="O258" s="16" t="n">
        <f aca="false">I258*(K258-J258)</f>
        <v>74460</v>
      </c>
      <c r="P258" s="15" t="n">
        <f aca="false">K258-J258</f>
        <v>340</v>
      </c>
      <c r="Q258" s="0" t="str">
        <f aca="false">IF(G258=0,"Out of stock",IF(G258&lt;H258,"Understocked",IF(G258&gt;Summary!$B$6*H258,"Overstocked","Healthy")))</f>
        <v>Healthy</v>
      </c>
      <c r="R258" s="0" t="str">
        <f aca="false">IF(I258&gt;=Summary!$B$7,"Fast",IF(I258&lt;Summary!$B$8,"Slow","Medium"))</f>
        <v>Fast</v>
      </c>
      <c r="S258" s="15" t="n">
        <f aca="false">IF(M258&gt;Summary!$B$5,1,0)</f>
        <v>0</v>
      </c>
      <c r="T258" s="16" t="n">
        <f aca="false">IF(Q258="Overstocked",(G258-Summary!$B$6*H258)*J258,0)</f>
        <v>0</v>
      </c>
    </row>
    <row r="259" customFormat="false" ht="15" hidden="false" customHeight="false" outlineLevel="0" collapsed="false">
      <c r="A259" s="0" t="s">
        <v>357</v>
      </c>
      <c r="B259" s="0" t="s">
        <v>84</v>
      </c>
      <c r="C259" s="0" t="s">
        <v>85</v>
      </c>
      <c r="D259" s="0" t="s">
        <v>102</v>
      </c>
      <c r="E259" s="14" t="n">
        <v>45030</v>
      </c>
      <c r="F259" s="14" t="n">
        <v>45039</v>
      </c>
      <c r="G259" s="0" t="n">
        <v>142</v>
      </c>
      <c r="H259" s="0" t="n">
        <v>121</v>
      </c>
      <c r="I259" s="0" t="n">
        <v>13</v>
      </c>
      <c r="J259" s="0" t="n">
        <v>473</v>
      </c>
      <c r="K259" s="0" t="n">
        <v>866</v>
      </c>
      <c r="L259" s="15" t="s">
        <v>97</v>
      </c>
      <c r="M259" s="0" t="n">
        <v>9</v>
      </c>
      <c r="N259" s="16" t="n">
        <f aca="false">I259*K259</f>
        <v>11258</v>
      </c>
      <c r="O259" s="16" t="n">
        <f aca="false">I259*(K259-J259)</f>
        <v>5109</v>
      </c>
      <c r="P259" s="15" t="n">
        <f aca="false">K259-J259</f>
        <v>393</v>
      </c>
      <c r="Q259" s="0" t="str">
        <f aca="false">IF(G259=0,"Out of stock",IF(G259&lt;H259,"Understocked",IF(G259&gt;Summary!$B$6*H259,"Overstocked","Healthy")))</f>
        <v>Healthy</v>
      </c>
      <c r="R259" s="0" t="str">
        <f aca="false">IF(I259&gt;=Summary!$B$7,"Fast",IF(I259&lt;Summary!$B$8,"Slow","Medium"))</f>
        <v>Slow</v>
      </c>
      <c r="S259" s="15" t="n">
        <f aca="false">IF(M259&gt;Summary!$B$5,1,0)</f>
        <v>1</v>
      </c>
      <c r="T259" s="16" t="n">
        <f aca="false">IF(Q259="Overstocked",(G259-Summary!$B$6*H259)*J259,0)</f>
        <v>0</v>
      </c>
    </row>
    <row r="260" customFormat="false" ht="15" hidden="false" customHeight="false" outlineLevel="0" collapsed="false">
      <c r="A260" s="0" t="s">
        <v>358</v>
      </c>
      <c r="B260" s="0" t="s">
        <v>113</v>
      </c>
      <c r="C260" s="0" t="s">
        <v>96</v>
      </c>
      <c r="D260" s="0" t="s">
        <v>102</v>
      </c>
      <c r="E260" s="14" t="n">
        <v>45596</v>
      </c>
      <c r="F260" s="14" t="n">
        <v>45605</v>
      </c>
      <c r="G260" s="0" t="n">
        <v>247</v>
      </c>
      <c r="H260" s="0" t="n">
        <v>136</v>
      </c>
      <c r="I260" s="0" t="n">
        <v>35</v>
      </c>
      <c r="J260" s="0" t="n">
        <v>1124</v>
      </c>
      <c r="K260" s="0" t="n">
        <v>1501</v>
      </c>
      <c r="L260" s="15" t="s">
        <v>97</v>
      </c>
      <c r="M260" s="0" t="n">
        <v>9</v>
      </c>
      <c r="N260" s="16" t="n">
        <f aca="false">I260*K260</f>
        <v>52535</v>
      </c>
      <c r="O260" s="16" t="n">
        <f aca="false">I260*(K260-J260)</f>
        <v>13195</v>
      </c>
      <c r="P260" s="15" t="n">
        <f aca="false">K260-J260</f>
        <v>377</v>
      </c>
      <c r="Q260" s="0" t="str">
        <f aca="false">IF(G260=0,"Out of stock",IF(G260&lt;H260,"Understocked",IF(G260&gt;Summary!$B$6*H260,"Overstocked","Healthy")))</f>
        <v>Healthy</v>
      </c>
      <c r="R260" s="0" t="str">
        <f aca="false">IF(I260&gt;=Summary!$B$7,"Fast",IF(I260&lt;Summary!$B$8,"Slow","Medium"))</f>
        <v>Slow</v>
      </c>
      <c r="S260" s="15" t="n">
        <f aca="false">IF(M260&gt;Summary!$B$5,1,0)</f>
        <v>1</v>
      </c>
      <c r="T260" s="16" t="n">
        <f aca="false">IF(Q260="Overstocked",(G260-Summary!$B$6*H260)*J260,0)</f>
        <v>0</v>
      </c>
    </row>
    <row r="261" customFormat="false" ht="15" hidden="false" customHeight="false" outlineLevel="0" collapsed="false">
      <c r="A261" s="0" t="s">
        <v>359</v>
      </c>
      <c r="B261" s="0" t="s">
        <v>84</v>
      </c>
      <c r="C261" s="0" t="s">
        <v>85</v>
      </c>
      <c r="D261" s="0" t="s">
        <v>102</v>
      </c>
      <c r="E261" s="14" t="n">
        <v>45360</v>
      </c>
      <c r="F261" s="14" t="n">
        <v>45361</v>
      </c>
      <c r="G261" s="0" t="n">
        <v>329</v>
      </c>
      <c r="H261" s="0" t="n">
        <v>137</v>
      </c>
      <c r="I261" s="0" t="n">
        <v>256</v>
      </c>
      <c r="J261" s="0" t="n">
        <v>1468</v>
      </c>
      <c r="K261" s="0" t="n">
        <v>1929</v>
      </c>
      <c r="L261" s="15" t="s">
        <v>82</v>
      </c>
      <c r="M261" s="0" t="n">
        <v>1</v>
      </c>
      <c r="N261" s="16" t="n">
        <f aca="false">I261*K261</f>
        <v>493824</v>
      </c>
      <c r="O261" s="16" t="n">
        <f aca="false">I261*(K261-J261)</f>
        <v>118016</v>
      </c>
      <c r="P261" s="15" t="n">
        <f aca="false">K261-J261</f>
        <v>461</v>
      </c>
      <c r="Q261" s="0" t="str">
        <f aca="false">IF(G261=0,"Out of stock",IF(G261&lt;H261,"Understocked",IF(G261&gt;Summary!$B$6*H261,"Overstocked","Healthy")))</f>
        <v>Healthy</v>
      </c>
      <c r="R261" s="0" t="str">
        <f aca="false">IF(I261&gt;=Summary!$B$7,"Fast",IF(I261&lt;Summary!$B$8,"Slow","Medium"))</f>
        <v>Fast</v>
      </c>
      <c r="S261" s="15" t="n">
        <f aca="false">IF(M261&gt;Summary!$B$5,1,0)</f>
        <v>0</v>
      </c>
      <c r="T261" s="16" t="n">
        <f aca="false">IF(Q261="Overstocked",(G261-Summary!$B$6*H261)*J261,0)</f>
        <v>0</v>
      </c>
    </row>
    <row r="262" customFormat="false" ht="15" hidden="false" customHeight="false" outlineLevel="0" collapsed="false">
      <c r="A262" s="0" t="s">
        <v>360</v>
      </c>
      <c r="B262" s="0" t="s">
        <v>107</v>
      </c>
      <c r="C262" s="0" t="s">
        <v>85</v>
      </c>
      <c r="D262" s="0" t="s">
        <v>102</v>
      </c>
      <c r="E262" s="14" t="n">
        <v>45579</v>
      </c>
      <c r="F262" s="14" t="n">
        <v>45583</v>
      </c>
      <c r="G262" s="0" t="n">
        <v>327</v>
      </c>
      <c r="H262" s="0" t="n">
        <v>52</v>
      </c>
      <c r="I262" s="0" t="n">
        <v>108</v>
      </c>
      <c r="J262" s="0" t="n">
        <v>1904</v>
      </c>
      <c r="K262" s="0" t="n">
        <v>2198</v>
      </c>
      <c r="L262" s="15" t="s">
        <v>82</v>
      </c>
      <c r="M262" s="0" t="n">
        <v>4</v>
      </c>
      <c r="N262" s="16" t="n">
        <f aca="false">I262*K262</f>
        <v>237384</v>
      </c>
      <c r="O262" s="16" t="n">
        <f aca="false">I262*(K262-J262)</f>
        <v>31752</v>
      </c>
      <c r="P262" s="15" t="n">
        <f aca="false">K262-J262</f>
        <v>294</v>
      </c>
      <c r="Q262" s="0" t="str">
        <f aca="false">IF(G262=0,"Out of stock",IF(G262&lt;H262,"Understocked",IF(G262&gt;Summary!$B$6*H262,"Overstocked","Healthy")))</f>
        <v>Overstocked</v>
      </c>
      <c r="R262" s="0" t="str">
        <f aca="false">IF(I262&gt;=Summary!$B$7,"Fast",IF(I262&lt;Summary!$B$8,"Slow","Medium"))</f>
        <v>Medium</v>
      </c>
      <c r="S262" s="15" t="n">
        <f aca="false">IF(M262&gt;Summary!$B$5,1,0)</f>
        <v>0</v>
      </c>
      <c r="T262" s="16" t="n">
        <f aca="false">IF(Q262="Overstocked",(G262-Summary!$B$6*H262)*J262,0)</f>
        <v>226576</v>
      </c>
    </row>
    <row r="263" customFormat="false" ht="15" hidden="false" customHeight="false" outlineLevel="0" collapsed="false">
      <c r="A263" s="0" t="s">
        <v>361</v>
      </c>
      <c r="B263" s="0" t="s">
        <v>111</v>
      </c>
      <c r="C263" s="0" t="s">
        <v>85</v>
      </c>
      <c r="D263" s="0" t="s">
        <v>86</v>
      </c>
      <c r="E263" s="14" t="n">
        <v>45006</v>
      </c>
      <c r="F263" s="14" t="n">
        <v>45012</v>
      </c>
      <c r="G263" s="0" t="n">
        <v>235</v>
      </c>
      <c r="H263" s="0" t="n">
        <v>134</v>
      </c>
      <c r="I263" s="0" t="n">
        <v>165</v>
      </c>
      <c r="J263" s="0" t="n">
        <v>1081</v>
      </c>
      <c r="K263" s="0" t="n">
        <v>1490</v>
      </c>
      <c r="L263" s="15" t="s">
        <v>80</v>
      </c>
      <c r="M263" s="0" t="n">
        <v>6</v>
      </c>
      <c r="N263" s="16" t="n">
        <f aca="false">I263*K263</f>
        <v>245850</v>
      </c>
      <c r="O263" s="16" t="n">
        <f aca="false">I263*(K263-J263)</f>
        <v>67485</v>
      </c>
      <c r="P263" s="15" t="n">
        <f aca="false">K263-J263</f>
        <v>409</v>
      </c>
      <c r="Q263" s="0" t="str">
        <f aca="false">IF(G263=0,"Out of stock",IF(G263&lt;H263,"Understocked",IF(G263&gt;Summary!$B$6*H263,"Overstocked","Healthy")))</f>
        <v>Healthy</v>
      </c>
      <c r="R263" s="0" t="str">
        <f aca="false">IF(I263&gt;=Summary!$B$7,"Fast",IF(I263&lt;Summary!$B$8,"Slow","Medium"))</f>
        <v>Medium</v>
      </c>
      <c r="S263" s="15" t="n">
        <f aca="false">IF(M263&gt;Summary!$B$5,1,0)</f>
        <v>0</v>
      </c>
      <c r="T263" s="16" t="n">
        <f aca="false">IF(Q263="Overstocked",(G263-Summary!$B$6*H263)*J263,0)</f>
        <v>0</v>
      </c>
    </row>
    <row r="264" customFormat="false" ht="15" hidden="false" customHeight="false" outlineLevel="0" collapsed="false">
      <c r="A264" s="0" t="s">
        <v>362</v>
      </c>
      <c r="B264" s="0" t="s">
        <v>123</v>
      </c>
      <c r="C264" s="0" t="s">
        <v>96</v>
      </c>
      <c r="D264" s="0" t="s">
        <v>102</v>
      </c>
      <c r="E264" s="14" t="n">
        <v>45150</v>
      </c>
      <c r="F264" s="14" t="n">
        <v>45154</v>
      </c>
      <c r="G264" s="0" t="n">
        <v>41</v>
      </c>
      <c r="H264" s="0" t="n">
        <v>101</v>
      </c>
      <c r="I264" s="0" t="n">
        <v>209</v>
      </c>
      <c r="J264" s="0" t="n">
        <v>1989</v>
      </c>
      <c r="K264" s="0" t="n">
        <v>2059</v>
      </c>
      <c r="L264" s="15" t="s">
        <v>87</v>
      </c>
      <c r="M264" s="0" t="n">
        <v>4</v>
      </c>
      <c r="N264" s="16" t="n">
        <f aca="false">I264*K264</f>
        <v>430331</v>
      </c>
      <c r="O264" s="16" t="n">
        <f aca="false">I264*(K264-J264)</f>
        <v>14630</v>
      </c>
      <c r="P264" s="15" t="n">
        <f aca="false">K264-J264</f>
        <v>70</v>
      </c>
      <c r="Q264" s="0" t="str">
        <f aca="false">IF(G264=0,"Out of stock",IF(G264&lt;H264,"Understocked",IF(G264&gt;Summary!$B$6*H264,"Overstocked","Healthy")))</f>
        <v>Understocked</v>
      </c>
      <c r="R264" s="0" t="str">
        <f aca="false">IF(I264&gt;=Summary!$B$7,"Fast",IF(I264&lt;Summary!$B$8,"Slow","Medium"))</f>
        <v>Fast</v>
      </c>
      <c r="S264" s="15" t="n">
        <f aca="false">IF(M264&gt;Summary!$B$5,1,0)</f>
        <v>0</v>
      </c>
      <c r="T264" s="16" t="n">
        <f aca="false">IF(Q264="Overstocked",(G264-Summary!$B$6*H264)*J264,0)</f>
        <v>0</v>
      </c>
    </row>
    <row r="265" customFormat="false" ht="15" hidden="false" customHeight="false" outlineLevel="0" collapsed="false">
      <c r="A265" s="0" t="s">
        <v>363</v>
      </c>
      <c r="B265" s="0" t="s">
        <v>111</v>
      </c>
      <c r="C265" s="0" t="s">
        <v>85</v>
      </c>
      <c r="D265" s="0" t="s">
        <v>86</v>
      </c>
      <c r="E265" s="14" t="n">
        <v>45583</v>
      </c>
      <c r="F265" s="14" t="n">
        <v>45584</v>
      </c>
      <c r="G265" s="0" t="n">
        <v>247</v>
      </c>
      <c r="H265" s="0" t="n">
        <v>65</v>
      </c>
      <c r="I265" s="0" t="n">
        <v>99</v>
      </c>
      <c r="J265" s="0" t="n">
        <v>1366</v>
      </c>
      <c r="K265" s="0" t="n">
        <v>1758</v>
      </c>
      <c r="L265" s="15" t="s">
        <v>93</v>
      </c>
      <c r="M265" s="0" t="n">
        <v>1</v>
      </c>
      <c r="N265" s="16" t="n">
        <f aca="false">I265*K265</f>
        <v>174042</v>
      </c>
      <c r="O265" s="16" t="n">
        <f aca="false">I265*(K265-J265)</f>
        <v>38808</v>
      </c>
      <c r="P265" s="15" t="n">
        <f aca="false">K265-J265</f>
        <v>392</v>
      </c>
      <c r="Q265" s="0" t="str">
        <f aca="false">IF(G265=0,"Out of stock",IF(G265&lt;H265,"Understocked",IF(G265&gt;Summary!$B$6*H265,"Overstocked","Healthy")))</f>
        <v>Healthy</v>
      </c>
      <c r="R265" s="0" t="str">
        <f aca="false">IF(I265&gt;=Summary!$B$7,"Fast",IF(I265&lt;Summary!$B$8,"Slow","Medium"))</f>
        <v>Slow</v>
      </c>
      <c r="S265" s="15" t="n">
        <f aca="false">IF(M265&gt;Summary!$B$5,1,0)</f>
        <v>0</v>
      </c>
      <c r="T265" s="16" t="n">
        <f aca="false">IF(Q265="Overstocked",(G265-Summary!$B$6*H265)*J265,0)</f>
        <v>0</v>
      </c>
    </row>
    <row r="266" customFormat="false" ht="15" hidden="false" customHeight="false" outlineLevel="0" collapsed="false">
      <c r="A266" s="0" t="s">
        <v>364</v>
      </c>
      <c r="B266" s="0" t="s">
        <v>115</v>
      </c>
      <c r="C266" s="0" t="s">
        <v>104</v>
      </c>
      <c r="D266" s="0" t="s">
        <v>102</v>
      </c>
      <c r="E266" s="14" t="n">
        <v>45204</v>
      </c>
      <c r="F266" s="14" t="n">
        <v>45207</v>
      </c>
      <c r="G266" s="0" t="n">
        <v>495</v>
      </c>
      <c r="H266" s="0" t="n">
        <v>73</v>
      </c>
      <c r="I266" s="0" t="n">
        <v>58</v>
      </c>
      <c r="J266" s="0" t="n">
        <v>1452</v>
      </c>
      <c r="K266" s="0" t="n">
        <v>1585</v>
      </c>
      <c r="L266" s="15" t="s">
        <v>93</v>
      </c>
      <c r="M266" s="0" t="n">
        <v>3</v>
      </c>
      <c r="N266" s="16" t="n">
        <f aca="false">I266*K266</f>
        <v>91930</v>
      </c>
      <c r="O266" s="16" t="n">
        <f aca="false">I266*(K266-J266)</f>
        <v>7714</v>
      </c>
      <c r="P266" s="15" t="n">
        <f aca="false">K266-J266</f>
        <v>133</v>
      </c>
      <c r="Q266" s="0" t="str">
        <f aca="false">IF(G266=0,"Out of stock",IF(G266&lt;H266,"Understocked",IF(G266&gt;Summary!$B$6*H266,"Overstocked","Healthy")))</f>
        <v>Overstocked</v>
      </c>
      <c r="R266" s="0" t="str">
        <f aca="false">IF(I266&gt;=Summary!$B$7,"Fast",IF(I266&lt;Summary!$B$8,"Slow","Medium"))</f>
        <v>Slow</v>
      </c>
      <c r="S266" s="15" t="n">
        <f aca="false">IF(M266&gt;Summary!$B$5,1,0)</f>
        <v>0</v>
      </c>
      <c r="T266" s="16" t="n">
        <f aca="false">IF(Q266="Overstocked",(G266-Summary!$B$6*H266)*J266,0)</f>
        <v>294756</v>
      </c>
    </row>
    <row r="267" customFormat="false" ht="15" hidden="false" customHeight="false" outlineLevel="0" collapsed="false">
      <c r="A267" s="0" t="s">
        <v>365</v>
      </c>
      <c r="B267" s="0" t="s">
        <v>77</v>
      </c>
      <c r="C267" s="0" t="s">
        <v>85</v>
      </c>
      <c r="D267" s="0" t="s">
        <v>102</v>
      </c>
      <c r="E267" s="14" t="n">
        <v>44934</v>
      </c>
      <c r="F267" s="14" t="n">
        <v>44942</v>
      </c>
      <c r="G267" s="0" t="n">
        <v>72</v>
      </c>
      <c r="H267" s="0" t="n">
        <v>124</v>
      </c>
      <c r="I267" s="0" t="n">
        <v>58</v>
      </c>
      <c r="J267" s="0" t="n">
        <v>1133</v>
      </c>
      <c r="K267" s="0" t="n">
        <v>1322</v>
      </c>
      <c r="L267" s="15" t="s">
        <v>93</v>
      </c>
      <c r="M267" s="0" t="n">
        <v>8</v>
      </c>
      <c r="N267" s="16" t="n">
        <f aca="false">I267*K267</f>
        <v>76676</v>
      </c>
      <c r="O267" s="16" t="n">
        <f aca="false">I267*(K267-J267)</f>
        <v>10962</v>
      </c>
      <c r="P267" s="15" t="n">
        <f aca="false">K267-J267</f>
        <v>189</v>
      </c>
      <c r="Q267" s="0" t="str">
        <f aca="false">IF(G267=0,"Out of stock",IF(G267&lt;H267,"Understocked",IF(G267&gt;Summary!$B$6*H267,"Overstocked","Healthy")))</f>
        <v>Understocked</v>
      </c>
      <c r="R267" s="0" t="str">
        <f aca="false">IF(I267&gt;=Summary!$B$7,"Fast",IF(I267&lt;Summary!$B$8,"Slow","Medium"))</f>
        <v>Slow</v>
      </c>
      <c r="S267" s="15" t="n">
        <f aca="false">IF(M267&gt;Summary!$B$5,1,0)</f>
        <v>1</v>
      </c>
      <c r="T267" s="16" t="n">
        <f aca="false">IF(Q267="Overstocked",(G267-Summary!$B$6*H267)*J267,0)</f>
        <v>0</v>
      </c>
    </row>
    <row r="268" customFormat="false" ht="15" hidden="false" customHeight="false" outlineLevel="0" collapsed="false">
      <c r="A268" s="0" t="s">
        <v>366</v>
      </c>
      <c r="B268" s="0" t="s">
        <v>107</v>
      </c>
      <c r="C268" s="0" t="s">
        <v>85</v>
      </c>
      <c r="D268" s="0" t="s">
        <v>86</v>
      </c>
      <c r="E268" s="14" t="n">
        <v>45012</v>
      </c>
      <c r="F268" s="14" t="n">
        <v>45013</v>
      </c>
      <c r="G268" s="0" t="n">
        <v>299</v>
      </c>
      <c r="H268" s="0" t="n">
        <v>92</v>
      </c>
      <c r="I268" s="0" t="n">
        <v>143</v>
      </c>
      <c r="J268" s="0" t="n">
        <v>1512</v>
      </c>
      <c r="K268" s="0" t="n">
        <v>1683</v>
      </c>
      <c r="L268" s="15" t="s">
        <v>87</v>
      </c>
      <c r="M268" s="0" t="n">
        <v>1</v>
      </c>
      <c r="N268" s="16" t="n">
        <f aca="false">I268*K268</f>
        <v>240669</v>
      </c>
      <c r="O268" s="16" t="n">
        <f aca="false">I268*(K268-J268)</f>
        <v>24453</v>
      </c>
      <c r="P268" s="15" t="n">
        <f aca="false">K268-J268</f>
        <v>171</v>
      </c>
      <c r="Q268" s="0" t="str">
        <f aca="false">IF(G268=0,"Out of stock",IF(G268&lt;H268,"Understocked",IF(G268&gt;Summary!$B$6*H268,"Overstocked","Healthy")))</f>
        <v>Healthy</v>
      </c>
      <c r="R268" s="0" t="str">
        <f aca="false">IF(I268&gt;=Summary!$B$7,"Fast",IF(I268&lt;Summary!$B$8,"Slow","Medium"))</f>
        <v>Medium</v>
      </c>
      <c r="S268" s="15" t="n">
        <f aca="false">IF(M268&gt;Summary!$B$5,1,0)</f>
        <v>0</v>
      </c>
      <c r="T268" s="16" t="n">
        <f aca="false">IF(Q268="Overstocked",(G268-Summary!$B$6*H268)*J268,0)</f>
        <v>0</v>
      </c>
    </row>
    <row r="269" customFormat="false" ht="15" hidden="false" customHeight="false" outlineLevel="0" collapsed="false">
      <c r="A269" s="0" t="s">
        <v>367</v>
      </c>
      <c r="B269" s="0" t="s">
        <v>123</v>
      </c>
      <c r="C269" s="0" t="s">
        <v>96</v>
      </c>
      <c r="D269" s="0" t="s">
        <v>92</v>
      </c>
      <c r="E269" s="14" t="n">
        <v>45621</v>
      </c>
      <c r="F269" s="14" t="n">
        <v>45623</v>
      </c>
      <c r="G269" s="0" t="n">
        <v>71</v>
      </c>
      <c r="H269" s="0" t="n">
        <v>120</v>
      </c>
      <c r="I269" s="0" t="n">
        <v>32</v>
      </c>
      <c r="J269" s="0" t="n">
        <v>1849</v>
      </c>
      <c r="K269" s="0" t="n">
        <v>2087</v>
      </c>
      <c r="L269" s="15" t="s">
        <v>80</v>
      </c>
      <c r="M269" s="0" t="n">
        <v>2</v>
      </c>
      <c r="N269" s="16" t="n">
        <f aca="false">I269*K269</f>
        <v>66784</v>
      </c>
      <c r="O269" s="16" t="n">
        <f aca="false">I269*(K269-J269)</f>
        <v>7616</v>
      </c>
      <c r="P269" s="15" t="n">
        <f aca="false">K269-J269</f>
        <v>238</v>
      </c>
      <c r="Q269" s="0" t="str">
        <f aca="false">IF(G269=0,"Out of stock",IF(G269&lt;H269,"Understocked",IF(G269&gt;Summary!$B$6*H269,"Overstocked","Healthy")))</f>
        <v>Understocked</v>
      </c>
      <c r="R269" s="0" t="str">
        <f aca="false">IF(I269&gt;=Summary!$B$7,"Fast",IF(I269&lt;Summary!$B$8,"Slow","Medium"))</f>
        <v>Slow</v>
      </c>
      <c r="S269" s="15" t="n">
        <f aca="false">IF(M269&gt;Summary!$B$5,1,0)</f>
        <v>0</v>
      </c>
      <c r="T269" s="16" t="n">
        <f aca="false">IF(Q269="Overstocked",(G269-Summary!$B$6*H269)*J269,0)</f>
        <v>0</v>
      </c>
    </row>
    <row r="270" customFormat="false" ht="15" hidden="false" customHeight="false" outlineLevel="0" collapsed="false">
      <c r="A270" s="0" t="s">
        <v>368</v>
      </c>
      <c r="B270" s="0" t="s">
        <v>123</v>
      </c>
      <c r="C270" s="0" t="s">
        <v>96</v>
      </c>
      <c r="D270" s="0" t="s">
        <v>92</v>
      </c>
      <c r="E270" s="14" t="n">
        <v>45003</v>
      </c>
      <c r="F270" s="14" t="n">
        <v>45007</v>
      </c>
      <c r="G270" s="0" t="n">
        <v>357</v>
      </c>
      <c r="H270" s="0" t="n">
        <v>77</v>
      </c>
      <c r="I270" s="0" t="n">
        <v>66</v>
      </c>
      <c r="J270" s="0" t="n">
        <v>1687</v>
      </c>
      <c r="K270" s="0" t="n">
        <v>1819</v>
      </c>
      <c r="L270" s="15" t="s">
        <v>80</v>
      </c>
      <c r="M270" s="0" t="n">
        <v>4</v>
      </c>
      <c r="N270" s="16" t="n">
        <f aca="false">I270*K270</f>
        <v>120054</v>
      </c>
      <c r="O270" s="16" t="n">
        <f aca="false">I270*(K270-J270)</f>
        <v>8712</v>
      </c>
      <c r="P270" s="15" t="n">
        <f aca="false">K270-J270</f>
        <v>132</v>
      </c>
      <c r="Q270" s="0" t="str">
        <f aca="false">IF(G270=0,"Out of stock",IF(G270&lt;H270,"Understocked",IF(G270&gt;Summary!$B$6*H270,"Overstocked","Healthy")))</f>
        <v>Overstocked</v>
      </c>
      <c r="R270" s="0" t="str">
        <f aca="false">IF(I270&gt;=Summary!$B$7,"Fast",IF(I270&lt;Summary!$B$8,"Slow","Medium"))</f>
        <v>Slow</v>
      </c>
      <c r="S270" s="15" t="n">
        <f aca="false">IF(M270&gt;Summary!$B$5,1,0)</f>
        <v>0</v>
      </c>
      <c r="T270" s="16" t="n">
        <f aca="false">IF(Q270="Overstocked",(G270-Summary!$B$6*H270)*J270,0)</f>
        <v>82663</v>
      </c>
    </row>
    <row r="271" customFormat="false" ht="15" hidden="false" customHeight="false" outlineLevel="0" collapsed="false">
      <c r="A271" s="0" t="s">
        <v>369</v>
      </c>
      <c r="B271" s="0" t="s">
        <v>84</v>
      </c>
      <c r="C271" s="0" t="s">
        <v>78</v>
      </c>
      <c r="D271" s="0" t="s">
        <v>92</v>
      </c>
      <c r="E271" s="14" t="n">
        <v>45111</v>
      </c>
      <c r="F271" s="14" t="n">
        <v>45118</v>
      </c>
      <c r="G271" s="0" t="n">
        <v>389</v>
      </c>
      <c r="H271" s="0" t="n">
        <v>86</v>
      </c>
      <c r="I271" s="0" t="n">
        <v>57</v>
      </c>
      <c r="J271" s="0" t="n">
        <v>288</v>
      </c>
      <c r="K271" s="0" t="n">
        <v>359</v>
      </c>
      <c r="L271" s="15" t="s">
        <v>93</v>
      </c>
      <c r="M271" s="0" t="n">
        <v>7</v>
      </c>
      <c r="N271" s="16" t="n">
        <f aca="false">I271*K271</f>
        <v>20463</v>
      </c>
      <c r="O271" s="16" t="n">
        <f aca="false">I271*(K271-J271)</f>
        <v>4047</v>
      </c>
      <c r="P271" s="15" t="n">
        <f aca="false">K271-J271</f>
        <v>71</v>
      </c>
      <c r="Q271" s="0" t="str">
        <f aca="false">IF(G271=0,"Out of stock",IF(G271&lt;H271,"Understocked",IF(G271&gt;Summary!$B$6*H271,"Overstocked","Healthy")))</f>
        <v>Overstocked</v>
      </c>
      <c r="R271" s="0" t="str">
        <f aca="false">IF(I271&gt;=Summary!$B$7,"Fast",IF(I271&lt;Summary!$B$8,"Slow","Medium"))</f>
        <v>Slow</v>
      </c>
      <c r="S271" s="15" t="n">
        <f aca="false">IF(M271&gt;Summary!$B$5,1,0)</f>
        <v>0</v>
      </c>
      <c r="T271" s="16" t="n">
        <f aca="false">IF(Q271="Overstocked",(G271-Summary!$B$6*H271)*J271,0)</f>
        <v>12960</v>
      </c>
    </row>
    <row r="272" customFormat="false" ht="15" hidden="false" customHeight="false" outlineLevel="0" collapsed="false">
      <c r="A272" s="0" t="s">
        <v>370</v>
      </c>
      <c r="B272" s="0" t="s">
        <v>115</v>
      </c>
      <c r="C272" s="0" t="s">
        <v>78</v>
      </c>
      <c r="D272" s="0" t="s">
        <v>102</v>
      </c>
      <c r="E272" s="14" t="n">
        <v>45485</v>
      </c>
      <c r="F272" s="14" t="n">
        <v>45490</v>
      </c>
      <c r="G272" s="0" t="n">
        <v>416</v>
      </c>
      <c r="H272" s="0" t="n">
        <v>129</v>
      </c>
      <c r="I272" s="0" t="n">
        <v>49</v>
      </c>
      <c r="J272" s="0" t="n">
        <v>236</v>
      </c>
      <c r="K272" s="0" t="n">
        <v>640</v>
      </c>
      <c r="L272" s="15" t="s">
        <v>87</v>
      </c>
      <c r="M272" s="0" t="n">
        <v>5</v>
      </c>
      <c r="N272" s="16" t="n">
        <f aca="false">I272*K272</f>
        <v>31360</v>
      </c>
      <c r="O272" s="16" t="n">
        <f aca="false">I272*(K272-J272)</f>
        <v>19796</v>
      </c>
      <c r="P272" s="15" t="n">
        <f aca="false">K272-J272</f>
        <v>404</v>
      </c>
      <c r="Q272" s="0" t="str">
        <f aca="false">IF(G272=0,"Out of stock",IF(G272&lt;H272,"Understocked",IF(G272&gt;Summary!$B$6*H272,"Overstocked","Healthy")))</f>
        <v>Healthy</v>
      </c>
      <c r="R272" s="0" t="str">
        <f aca="false">IF(I272&gt;=Summary!$B$7,"Fast",IF(I272&lt;Summary!$B$8,"Slow","Medium"))</f>
        <v>Slow</v>
      </c>
      <c r="S272" s="15" t="n">
        <f aca="false">IF(M272&gt;Summary!$B$5,1,0)</f>
        <v>0</v>
      </c>
      <c r="T272" s="16" t="n">
        <f aca="false">IF(Q272="Overstocked",(G272-Summary!$B$6*H272)*J272,0)</f>
        <v>0</v>
      </c>
    </row>
    <row r="273" customFormat="false" ht="15" hidden="false" customHeight="false" outlineLevel="0" collapsed="false">
      <c r="A273" s="0" t="s">
        <v>371</v>
      </c>
      <c r="B273" s="0" t="s">
        <v>101</v>
      </c>
      <c r="C273" s="0" t="s">
        <v>96</v>
      </c>
      <c r="D273" s="0" t="s">
        <v>90</v>
      </c>
      <c r="E273" s="14" t="n">
        <v>45084</v>
      </c>
      <c r="F273" s="14" t="n">
        <v>45093</v>
      </c>
      <c r="G273" s="0" t="n">
        <v>15</v>
      </c>
      <c r="H273" s="0" t="n">
        <v>109</v>
      </c>
      <c r="I273" s="0" t="n">
        <v>7</v>
      </c>
      <c r="J273" s="0" t="n">
        <v>1169</v>
      </c>
      <c r="K273" s="0" t="n">
        <v>1634</v>
      </c>
      <c r="L273" s="15" t="s">
        <v>93</v>
      </c>
      <c r="M273" s="0" t="n">
        <v>9</v>
      </c>
      <c r="N273" s="16" t="n">
        <f aca="false">I273*K273</f>
        <v>11438</v>
      </c>
      <c r="O273" s="16" t="n">
        <f aca="false">I273*(K273-J273)</f>
        <v>3255</v>
      </c>
      <c r="P273" s="15" t="n">
        <f aca="false">K273-J273</f>
        <v>465</v>
      </c>
      <c r="Q273" s="0" t="str">
        <f aca="false">IF(G273=0,"Out of stock",IF(G273&lt;H273,"Understocked",IF(G273&gt;Summary!$B$6*H273,"Overstocked","Healthy")))</f>
        <v>Understocked</v>
      </c>
      <c r="R273" s="0" t="str">
        <f aca="false">IF(I273&gt;=Summary!$B$7,"Fast",IF(I273&lt;Summary!$B$8,"Slow","Medium"))</f>
        <v>Slow</v>
      </c>
      <c r="S273" s="15" t="n">
        <f aca="false">IF(M273&gt;Summary!$B$5,1,0)</f>
        <v>1</v>
      </c>
      <c r="T273" s="16" t="n">
        <f aca="false">IF(Q273="Overstocked",(G273-Summary!$B$6*H273)*J273,0)</f>
        <v>0</v>
      </c>
    </row>
    <row r="274" customFormat="false" ht="15" hidden="false" customHeight="false" outlineLevel="0" collapsed="false">
      <c r="A274" s="0" t="s">
        <v>372</v>
      </c>
      <c r="B274" s="0" t="s">
        <v>123</v>
      </c>
      <c r="C274" s="0" t="s">
        <v>78</v>
      </c>
      <c r="D274" s="0" t="s">
        <v>86</v>
      </c>
      <c r="E274" s="14" t="n">
        <v>45097</v>
      </c>
      <c r="F274" s="14" t="n">
        <v>45106</v>
      </c>
      <c r="G274" s="0" t="n">
        <v>280</v>
      </c>
      <c r="H274" s="0" t="n">
        <v>132</v>
      </c>
      <c r="I274" s="0" t="n">
        <v>183</v>
      </c>
      <c r="J274" s="0" t="n">
        <v>1576</v>
      </c>
      <c r="K274" s="0" t="n">
        <v>1937</v>
      </c>
      <c r="L274" s="15" t="s">
        <v>87</v>
      </c>
      <c r="M274" s="0" t="n">
        <v>9</v>
      </c>
      <c r="N274" s="16" t="n">
        <f aca="false">I274*K274</f>
        <v>354471</v>
      </c>
      <c r="O274" s="16" t="n">
        <f aca="false">I274*(K274-J274)</f>
        <v>66063</v>
      </c>
      <c r="P274" s="15" t="n">
        <f aca="false">K274-J274</f>
        <v>361</v>
      </c>
      <c r="Q274" s="0" t="str">
        <f aca="false">IF(G274=0,"Out of stock",IF(G274&lt;H274,"Understocked",IF(G274&gt;Summary!$B$6*H274,"Overstocked","Healthy")))</f>
        <v>Healthy</v>
      </c>
      <c r="R274" s="0" t="str">
        <f aca="false">IF(I274&gt;=Summary!$B$7,"Fast",IF(I274&lt;Summary!$B$8,"Slow","Medium"))</f>
        <v>Medium</v>
      </c>
      <c r="S274" s="15" t="n">
        <f aca="false">IF(M274&gt;Summary!$B$5,1,0)</f>
        <v>1</v>
      </c>
      <c r="T274" s="16" t="n">
        <f aca="false">IF(Q274="Overstocked",(G274-Summary!$B$6*H274)*J274,0)</f>
        <v>0</v>
      </c>
    </row>
    <row r="275" customFormat="false" ht="15" hidden="false" customHeight="false" outlineLevel="0" collapsed="false">
      <c r="A275" s="0" t="s">
        <v>373</v>
      </c>
      <c r="B275" s="0" t="s">
        <v>77</v>
      </c>
      <c r="C275" s="0" t="s">
        <v>78</v>
      </c>
      <c r="D275" s="0" t="s">
        <v>90</v>
      </c>
      <c r="E275" s="14" t="n">
        <v>45453</v>
      </c>
      <c r="F275" s="14" t="n">
        <v>45461</v>
      </c>
      <c r="G275" s="0" t="n">
        <v>125</v>
      </c>
      <c r="H275" s="0" t="n">
        <v>131</v>
      </c>
      <c r="I275" s="0" t="n">
        <v>165</v>
      </c>
      <c r="J275" s="0" t="n">
        <v>349</v>
      </c>
      <c r="K275" s="0" t="n">
        <v>483</v>
      </c>
      <c r="L275" s="15" t="s">
        <v>80</v>
      </c>
      <c r="M275" s="0" t="n">
        <v>8</v>
      </c>
      <c r="N275" s="16" t="n">
        <f aca="false">I275*K275</f>
        <v>79695</v>
      </c>
      <c r="O275" s="16" t="n">
        <f aca="false">I275*(K275-J275)</f>
        <v>22110</v>
      </c>
      <c r="P275" s="15" t="n">
        <f aca="false">K275-J275</f>
        <v>134</v>
      </c>
      <c r="Q275" s="0" t="str">
        <f aca="false">IF(G275=0,"Out of stock",IF(G275&lt;H275,"Understocked",IF(G275&gt;Summary!$B$6*H275,"Overstocked","Healthy")))</f>
        <v>Understocked</v>
      </c>
      <c r="R275" s="0" t="str">
        <f aca="false">IF(I275&gt;=Summary!$B$7,"Fast",IF(I275&lt;Summary!$B$8,"Slow","Medium"))</f>
        <v>Medium</v>
      </c>
      <c r="S275" s="15" t="n">
        <f aca="false">IF(M275&gt;Summary!$B$5,1,0)</f>
        <v>1</v>
      </c>
      <c r="T275" s="16" t="n">
        <f aca="false">IF(Q275="Overstocked",(G275-Summary!$B$6*H275)*J275,0)</f>
        <v>0</v>
      </c>
    </row>
    <row r="276" customFormat="false" ht="15" hidden="false" customHeight="false" outlineLevel="0" collapsed="false">
      <c r="A276" s="0" t="s">
        <v>374</v>
      </c>
      <c r="B276" s="0" t="s">
        <v>115</v>
      </c>
      <c r="C276" s="0" t="s">
        <v>96</v>
      </c>
      <c r="D276" s="0" t="s">
        <v>86</v>
      </c>
      <c r="E276" s="14" t="n">
        <v>45142</v>
      </c>
      <c r="F276" s="14" t="n">
        <v>45144</v>
      </c>
      <c r="G276" s="0" t="n">
        <v>204</v>
      </c>
      <c r="H276" s="0" t="n">
        <v>53</v>
      </c>
      <c r="I276" s="0" t="n">
        <v>211</v>
      </c>
      <c r="J276" s="0" t="n">
        <v>1681</v>
      </c>
      <c r="K276" s="0" t="n">
        <v>1953</v>
      </c>
      <c r="L276" s="15" t="s">
        <v>87</v>
      </c>
      <c r="M276" s="0" t="n">
        <v>2</v>
      </c>
      <c r="N276" s="16" t="n">
        <f aca="false">I276*K276</f>
        <v>412083</v>
      </c>
      <c r="O276" s="16" t="n">
        <f aca="false">I276*(K276-J276)</f>
        <v>57392</v>
      </c>
      <c r="P276" s="15" t="n">
        <f aca="false">K276-J276</f>
        <v>272</v>
      </c>
      <c r="Q276" s="0" t="str">
        <f aca="false">IF(G276=0,"Out of stock",IF(G276&lt;H276,"Understocked",IF(G276&gt;Summary!$B$6*H276,"Overstocked","Healthy")))</f>
        <v>Healthy</v>
      </c>
      <c r="R276" s="0" t="str">
        <f aca="false">IF(I276&gt;=Summary!$B$7,"Fast",IF(I276&lt;Summary!$B$8,"Slow","Medium"))</f>
        <v>Fast</v>
      </c>
      <c r="S276" s="15" t="n">
        <f aca="false">IF(M276&gt;Summary!$B$5,1,0)</f>
        <v>0</v>
      </c>
      <c r="T276" s="16" t="n">
        <f aca="false">IF(Q276="Overstocked",(G276-Summary!$B$6*H276)*J276,0)</f>
        <v>0</v>
      </c>
    </row>
    <row r="277" customFormat="false" ht="15" hidden="false" customHeight="false" outlineLevel="0" collapsed="false">
      <c r="A277" s="0" t="s">
        <v>375</v>
      </c>
      <c r="B277" s="0" t="s">
        <v>107</v>
      </c>
      <c r="C277" s="0" t="s">
        <v>96</v>
      </c>
      <c r="D277" s="0" t="s">
        <v>79</v>
      </c>
      <c r="E277" s="14" t="n">
        <v>45604</v>
      </c>
      <c r="F277" s="14" t="n">
        <v>45610</v>
      </c>
      <c r="G277" s="0" t="n">
        <v>253</v>
      </c>
      <c r="H277" s="0" t="n">
        <v>113</v>
      </c>
      <c r="I277" s="0" t="n">
        <v>295</v>
      </c>
      <c r="J277" s="0" t="n">
        <v>1527</v>
      </c>
      <c r="K277" s="0" t="n">
        <v>1793</v>
      </c>
      <c r="L277" s="15" t="s">
        <v>87</v>
      </c>
      <c r="M277" s="0" t="n">
        <v>6</v>
      </c>
      <c r="N277" s="16" t="n">
        <f aca="false">I277*K277</f>
        <v>528935</v>
      </c>
      <c r="O277" s="16" t="n">
        <f aca="false">I277*(K277-J277)</f>
        <v>78470</v>
      </c>
      <c r="P277" s="15" t="n">
        <f aca="false">K277-J277</f>
        <v>266</v>
      </c>
      <c r="Q277" s="0" t="str">
        <f aca="false">IF(G277=0,"Out of stock",IF(G277&lt;H277,"Understocked",IF(G277&gt;Summary!$B$6*H277,"Overstocked","Healthy")))</f>
        <v>Healthy</v>
      </c>
      <c r="R277" s="0" t="str">
        <f aca="false">IF(I277&gt;=Summary!$B$7,"Fast",IF(I277&lt;Summary!$B$8,"Slow","Medium"))</f>
        <v>Fast</v>
      </c>
      <c r="S277" s="15" t="n">
        <f aca="false">IF(M277&gt;Summary!$B$5,1,0)</f>
        <v>0</v>
      </c>
      <c r="T277" s="16" t="n">
        <f aca="false">IF(Q277="Overstocked",(G277-Summary!$B$6*H277)*J277,0)</f>
        <v>0</v>
      </c>
    </row>
    <row r="278" customFormat="false" ht="15" hidden="false" customHeight="false" outlineLevel="0" collapsed="false">
      <c r="A278" s="0" t="s">
        <v>376</v>
      </c>
      <c r="B278" s="0" t="s">
        <v>115</v>
      </c>
      <c r="C278" s="0" t="s">
        <v>96</v>
      </c>
      <c r="D278" s="0" t="s">
        <v>92</v>
      </c>
      <c r="E278" s="14" t="n">
        <v>45414</v>
      </c>
      <c r="F278" s="14" t="n">
        <v>45419</v>
      </c>
      <c r="G278" s="0" t="n">
        <v>249</v>
      </c>
      <c r="H278" s="0" t="n">
        <v>77</v>
      </c>
      <c r="I278" s="0" t="n">
        <v>195</v>
      </c>
      <c r="J278" s="0" t="n">
        <v>1694</v>
      </c>
      <c r="K278" s="0" t="n">
        <v>1962</v>
      </c>
      <c r="L278" s="15" t="s">
        <v>82</v>
      </c>
      <c r="M278" s="0" t="n">
        <v>5</v>
      </c>
      <c r="N278" s="16" t="n">
        <f aca="false">I278*K278</f>
        <v>382590</v>
      </c>
      <c r="O278" s="16" t="n">
        <f aca="false">I278*(K278-J278)</f>
        <v>52260</v>
      </c>
      <c r="P278" s="15" t="n">
        <f aca="false">K278-J278</f>
        <v>268</v>
      </c>
      <c r="Q278" s="0" t="str">
        <f aca="false">IF(G278=0,"Out of stock",IF(G278&lt;H278,"Understocked",IF(G278&gt;Summary!$B$6*H278,"Overstocked","Healthy")))</f>
        <v>Healthy</v>
      </c>
      <c r="R278" s="0" t="str">
        <f aca="false">IF(I278&gt;=Summary!$B$7,"Fast",IF(I278&lt;Summary!$B$8,"Slow","Medium"))</f>
        <v>Medium</v>
      </c>
      <c r="S278" s="15" t="n">
        <f aca="false">IF(M278&gt;Summary!$B$5,1,0)</f>
        <v>0</v>
      </c>
      <c r="T278" s="16" t="n">
        <f aca="false">IF(Q278="Overstocked",(G278-Summary!$B$6*H278)*J278,0)</f>
        <v>0</v>
      </c>
    </row>
    <row r="279" customFormat="false" ht="15" hidden="false" customHeight="false" outlineLevel="0" collapsed="false">
      <c r="A279" s="0" t="s">
        <v>377</v>
      </c>
      <c r="B279" s="0" t="s">
        <v>77</v>
      </c>
      <c r="C279" s="0" t="s">
        <v>78</v>
      </c>
      <c r="D279" s="0" t="s">
        <v>86</v>
      </c>
      <c r="E279" s="14" t="n">
        <v>45507</v>
      </c>
      <c r="F279" s="14" t="n">
        <v>45515</v>
      </c>
      <c r="G279" s="0" t="n">
        <v>331</v>
      </c>
      <c r="H279" s="0" t="n">
        <v>131</v>
      </c>
      <c r="I279" s="0" t="n">
        <v>166</v>
      </c>
      <c r="J279" s="0" t="n">
        <v>568</v>
      </c>
      <c r="K279" s="0" t="n">
        <v>832</v>
      </c>
      <c r="L279" s="15" t="s">
        <v>82</v>
      </c>
      <c r="M279" s="0" t="n">
        <v>8</v>
      </c>
      <c r="N279" s="16" t="n">
        <f aca="false">I279*K279</f>
        <v>138112</v>
      </c>
      <c r="O279" s="16" t="n">
        <f aca="false">I279*(K279-J279)</f>
        <v>43824</v>
      </c>
      <c r="P279" s="15" t="n">
        <f aca="false">K279-J279</f>
        <v>264</v>
      </c>
      <c r="Q279" s="0" t="str">
        <f aca="false">IF(G279=0,"Out of stock",IF(G279&lt;H279,"Understocked",IF(G279&gt;Summary!$B$6*H279,"Overstocked","Healthy")))</f>
        <v>Healthy</v>
      </c>
      <c r="R279" s="0" t="str">
        <f aca="false">IF(I279&gt;=Summary!$B$7,"Fast",IF(I279&lt;Summary!$B$8,"Slow","Medium"))</f>
        <v>Medium</v>
      </c>
      <c r="S279" s="15" t="n">
        <f aca="false">IF(M279&gt;Summary!$B$5,1,0)</f>
        <v>1</v>
      </c>
      <c r="T279" s="16" t="n">
        <f aca="false">IF(Q279="Overstocked",(G279-Summary!$B$6*H279)*J279,0)</f>
        <v>0</v>
      </c>
    </row>
    <row r="280" customFormat="false" ht="15" hidden="false" customHeight="false" outlineLevel="0" collapsed="false">
      <c r="A280" s="0" t="s">
        <v>378</v>
      </c>
      <c r="B280" s="0" t="s">
        <v>89</v>
      </c>
      <c r="C280" s="0" t="s">
        <v>96</v>
      </c>
      <c r="D280" s="0" t="s">
        <v>102</v>
      </c>
      <c r="E280" s="14" t="n">
        <v>45628</v>
      </c>
      <c r="F280" s="14" t="n">
        <v>45637</v>
      </c>
      <c r="G280" s="0" t="n">
        <v>460</v>
      </c>
      <c r="H280" s="0" t="n">
        <v>72</v>
      </c>
      <c r="I280" s="0" t="n">
        <v>44</v>
      </c>
      <c r="J280" s="0" t="n">
        <v>1100</v>
      </c>
      <c r="K280" s="0" t="n">
        <v>1577</v>
      </c>
      <c r="L280" s="15" t="s">
        <v>82</v>
      </c>
      <c r="M280" s="0" t="n">
        <v>9</v>
      </c>
      <c r="N280" s="16" t="n">
        <f aca="false">I280*K280</f>
        <v>69388</v>
      </c>
      <c r="O280" s="16" t="n">
        <f aca="false">I280*(K280-J280)</f>
        <v>20988</v>
      </c>
      <c r="P280" s="15" t="n">
        <f aca="false">K280-J280</f>
        <v>477</v>
      </c>
      <c r="Q280" s="0" t="str">
        <f aca="false">IF(G280=0,"Out of stock",IF(G280&lt;H280,"Understocked",IF(G280&gt;Summary!$B$6*H280,"Overstocked","Healthy")))</f>
        <v>Overstocked</v>
      </c>
      <c r="R280" s="0" t="str">
        <f aca="false">IF(I280&gt;=Summary!$B$7,"Fast",IF(I280&lt;Summary!$B$8,"Slow","Medium"))</f>
        <v>Slow</v>
      </c>
      <c r="S280" s="15" t="n">
        <f aca="false">IF(M280&gt;Summary!$B$5,1,0)</f>
        <v>1</v>
      </c>
      <c r="T280" s="16" t="n">
        <f aca="false">IF(Q280="Overstocked",(G280-Summary!$B$6*H280)*J280,0)</f>
        <v>189200</v>
      </c>
    </row>
    <row r="281" customFormat="false" ht="15" hidden="false" customHeight="false" outlineLevel="0" collapsed="false">
      <c r="A281" s="0" t="s">
        <v>379</v>
      </c>
      <c r="B281" s="0" t="s">
        <v>101</v>
      </c>
      <c r="C281" s="0" t="s">
        <v>78</v>
      </c>
      <c r="D281" s="0" t="s">
        <v>90</v>
      </c>
      <c r="E281" s="14" t="n">
        <v>45286</v>
      </c>
      <c r="F281" s="14" t="n">
        <v>45287</v>
      </c>
      <c r="G281" s="0" t="n">
        <v>196</v>
      </c>
      <c r="H281" s="0" t="n">
        <v>90</v>
      </c>
      <c r="I281" s="0" t="n">
        <v>123</v>
      </c>
      <c r="J281" s="0" t="n">
        <v>479</v>
      </c>
      <c r="K281" s="0" t="n">
        <v>579</v>
      </c>
      <c r="L281" s="15" t="s">
        <v>97</v>
      </c>
      <c r="M281" s="0" t="n">
        <v>1</v>
      </c>
      <c r="N281" s="16" t="n">
        <f aca="false">I281*K281</f>
        <v>71217</v>
      </c>
      <c r="O281" s="16" t="n">
        <f aca="false">I281*(K281-J281)</f>
        <v>12300</v>
      </c>
      <c r="P281" s="15" t="n">
        <f aca="false">K281-J281</f>
        <v>100</v>
      </c>
      <c r="Q281" s="0" t="str">
        <f aca="false">IF(G281=0,"Out of stock",IF(G281&lt;H281,"Understocked",IF(G281&gt;Summary!$B$6*H281,"Overstocked","Healthy")))</f>
        <v>Healthy</v>
      </c>
      <c r="R281" s="0" t="str">
        <f aca="false">IF(I281&gt;=Summary!$B$7,"Fast",IF(I281&lt;Summary!$B$8,"Slow","Medium"))</f>
        <v>Medium</v>
      </c>
      <c r="S281" s="15" t="n">
        <f aca="false">IF(M281&gt;Summary!$B$5,1,0)</f>
        <v>0</v>
      </c>
      <c r="T281" s="16" t="n">
        <f aca="false">IF(Q281="Overstocked",(G281-Summary!$B$6*H281)*J281,0)</f>
        <v>0</v>
      </c>
    </row>
    <row r="282" customFormat="false" ht="15" hidden="false" customHeight="false" outlineLevel="0" collapsed="false">
      <c r="A282" s="0" t="s">
        <v>380</v>
      </c>
      <c r="B282" s="0" t="s">
        <v>77</v>
      </c>
      <c r="C282" s="0" t="s">
        <v>104</v>
      </c>
      <c r="D282" s="0" t="s">
        <v>79</v>
      </c>
      <c r="E282" s="14" t="n">
        <v>45058</v>
      </c>
      <c r="F282" s="14" t="n">
        <v>45065</v>
      </c>
      <c r="G282" s="0" t="n">
        <v>419</v>
      </c>
      <c r="H282" s="0" t="n">
        <v>67</v>
      </c>
      <c r="I282" s="0" t="n">
        <v>251</v>
      </c>
      <c r="J282" s="0" t="n">
        <v>595</v>
      </c>
      <c r="K282" s="0" t="n">
        <v>651</v>
      </c>
      <c r="L282" s="15" t="s">
        <v>93</v>
      </c>
      <c r="M282" s="0" t="n">
        <v>7</v>
      </c>
      <c r="N282" s="16" t="n">
        <f aca="false">I282*K282</f>
        <v>163401</v>
      </c>
      <c r="O282" s="16" t="n">
        <f aca="false">I282*(K282-J282)</f>
        <v>14056</v>
      </c>
      <c r="P282" s="15" t="n">
        <f aca="false">K282-J282</f>
        <v>56</v>
      </c>
      <c r="Q282" s="0" t="str">
        <f aca="false">IF(G282=0,"Out of stock",IF(G282&lt;H282,"Understocked",IF(G282&gt;Summary!$B$6*H282,"Overstocked","Healthy")))</f>
        <v>Overstocked</v>
      </c>
      <c r="R282" s="0" t="str">
        <f aca="false">IF(I282&gt;=Summary!$B$7,"Fast",IF(I282&lt;Summary!$B$8,"Slow","Medium"))</f>
        <v>Fast</v>
      </c>
      <c r="S282" s="15" t="n">
        <f aca="false">IF(M282&gt;Summary!$B$5,1,0)</f>
        <v>0</v>
      </c>
      <c r="T282" s="16" t="n">
        <f aca="false">IF(Q282="Overstocked",(G282-Summary!$B$6*H282)*J282,0)</f>
        <v>89845</v>
      </c>
    </row>
    <row r="283" customFormat="false" ht="15" hidden="false" customHeight="false" outlineLevel="0" collapsed="false">
      <c r="A283" s="0" t="s">
        <v>381</v>
      </c>
      <c r="B283" s="0" t="s">
        <v>84</v>
      </c>
      <c r="C283" s="0" t="s">
        <v>85</v>
      </c>
      <c r="D283" s="0" t="s">
        <v>79</v>
      </c>
      <c r="E283" s="14" t="n">
        <v>45596</v>
      </c>
      <c r="F283" s="14" t="n">
        <v>45605</v>
      </c>
      <c r="G283" s="0" t="n">
        <v>380</v>
      </c>
      <c r="H283" s="0" t="n">
        <v>82</v>
      </c>
      <c r="I283" s="0" t="n">
        <v>116</v>
      </c>
      <c r="J283" s="0" t="n">
        <v>1822</v>
      </c>
      <c r="K283" s="0" t="n">
        <v>1998</v>
      </c>
      <c r="L283" s="15" t="s">
        <v>82</v>
      </c>
      <c r="M283" s="0" t="n">
        <v>9</v>
      </c>
      <c r="N283" s="16" t="n">
        <f aca="false">I283*K283</f>
        <v>231768</v>
      </c>
      <c r="O283" s="16" t="n">
        <f aca="false">I283*(K283-J283)</f>
        <v>20416</v>
      </c>
      <c r="P283" s="15" t="n">
        <f aca="false">K283-J283</f>
        <v>176</v>
      </c>
      <c r="Q283" s="0" t="str">
        <f aca="false">IF(G283=0,"Out of stock",IF(G283&lt;H283,"Understocked",IF(G283&gt;Summary!$B$6*H283,"Overstocked","Healthy")))</f>
        <v>Overstocked</v>
      </c>
      <c r="R283" s="0" t="str">
        <f aca="false">IF(I283&gt;=Summary!$B$7,"Fast",IF(I283&lt;Summary!$B$8,"Slow","Medium"))</f>
        <v>Medium</v>
      </c>
      <c r="S283" s="15" t="n">
        <f aca="false">IF(M283&gt;Summary!$B$5,1,0)</f>
        <v>1</v>
      </c>
      <c r="T283" s="16" t="n">
        <f aca="false">IF(Q283="Overstocked",(G283-Summary!$B$6*H283)*J283,0)</f>
        <v>94744</v>
      </c>
    </row>
    <row r="284" customFormat="false" ht="15" hidden="false" customHeight="false" outlineLevel="0" collapsed="false">
      <c r="A284" s="0" t="s">
        <v>382</v>
      </c>
      <c r="B284" s="0" t="s">
        <v>89</v>
      </c>
      <c r="C284" s="0" t="s">
        <v>104</v>
      </c>
      <c r="D284" s="0" t="s">
        <v>92</v>
      </c>
      <c r="E284" s="14" t="n">
        <v>45064</v>
      </c>
      <c r="F284" s="14" t="n">
        <v>45069</v>
      </c>
      <c r="G284" s="0" t="n">
        <v>14</v>
      </c>
      <c r="H284" s="0" t="n">
        <v>109</v>
      </c>
      <c r="I284" s="0" t="n">
        <v>167</v>
      </c>
      <c r="J284" s="0" t="n">
        <v>1826</v>
      </c>
      <c r="K284" s="0" t="n">
        <v>1951</v>
      </c>
      <c r="L284" s="15" t="s">
        <v>97</v>
      </c>
      <c r="M284" s="0" t="n">
        <v>5</v>
      </c>
      <c r="N284" s="16" t="n">
        <f aca="false">I284*K284</f>
        <v>325817</v>
      </c>
      <c r="O284" s="16" t="n">
        <f aca="false">I284*(K284-J284)</f>
        <v>20875</v>
      </c>
      <c r="P284" s="15" t="n">
        <f aca="false">K284-J284</f>
        <v>125</v>
      </c>
      <c r="Q284" s="0" t="str">
        <f aca="false">IF(G284=0,"Out of stock",IF(G284&lt;H284,"Understocked",IF(G284&gt;Summary!$B$6*H284,"Overstocked","Healthy")))</f>
        <v>Understocked</v>
      </c>
      <c r="R284" s="0" t="str">
        <f aca="false">IF(I284&gt;=Summary!$B$7,"Fast",IF(I284&lt;Summary!$B$8,"Slow","Medium"))</f>
        <v>Medium</v>
      </c>
      <c r="S284" s="15" t="n">
        <f aca="false">IF(M284&gt;Summary!$B$5,1,0)</f>
        <v>0</v>
      </c>
      <c r="T284" s="16" t="n">
        <f aca="false">IF(Q284="Overstocked",(G284-Summary!$B$6*H284)*J284,0)</f>
        <v>0</v>
      </c>
    </row>
    <row r="285" customFormat="false" ht="15" hidden="false" customHeight="false" outlineLevel="0" collapsed="false">
      <c r="A285" s="0" t="s">
        <v>383</v>
      </c>
      <c r="B285" s="0" t="s">
        <v>115</v>
      </c>
      <c r="C285" s="0" t="s">
        <v>96</v>
      </c>
      <c r="D285" s="0" t="s">
        <v>92</v>
      </c>
      <c r="E285" s="14" t="n">
        <v>45509</v>
      </c>
      <c r="F285" s="14" t="n">
        <v>45511</v>
      </c>
      <c r="G285" s="0" t="n">
        <v>474</v>
      </c>
      <c r="H285" s="0" t="n">
        <v>80</v>
      </c>
      <c r="I285" s="0" t="n">
        <v>255</v>
      </c>
      <c r="J285" s="0" t="n">
        <v>1161</v>
      </c>
      <c r="K285" s="0" t="n">
        <v>1380</v>
      </c>
      <c r="L285" s="15" t="s">
        <v>93</v>
      </c>
      <c r="M285" s="0" t="n">
        <v>2</v>
      </c>
      <c r="N285" s="16" t="n">
        <f aca="false">I285*K285</f>
        <v>351900</v>
      </c>
      <c r="O285" s="16" t="n">
        <f aca="false">I285*(K285-J285)</f>
        <v>55845</v>
      </c>
      <c r="P285" s="15" t="n">
        <f aca="false">K285-J285</f>
        <v>219</v>
      </c>
      <c r="Q285" s="0" t="str">
        <f aca="false">IF(G285=0,"Out of stock",IF(G285&lt;H285,"Understocked",IF(G285&gt;Summary!$B$6*H285,"Overstocked","Healthy")))</f>
        <v>Overstocked</v>
      </c>
      <c r="R285" s="0" t="str">
        <f aca="false">IF(I285&gt;=Summary!$B$7,"Fast",IF(I285&lt;Summary!$B$8,"Slow","Medium"))</f>
        <v>Fast</v>
      </c>
      <c r="S285" s="15" t="n">
        <f aca="false">IF(M285&gt;Summary!$B$5,1,0)</f>
        <v>0</v>
      </c>
      <c r="T285" s="16" t="n">
        <f aca="false">IF(Q285="Overstocked",(G285-Summary!$B$6*H285)*J285,0)</f>
        <v>178794</v>
      </c>
    </row>
    <row r="286" customFormat="false" ht="15" hidden="false" customHeight="false" outlineLevel="0" collapsed="false">
      <c r="A286" s="0" t="s">
        <v>384</v>
      </c>
      <c r="B286" s="0" t="s">
        <v>113</v>
      </c>
      <c r="C286" s="0" t="s">
        <v>104</v>
      </c>
      <c r="D286" s="0" t="s">
        <v>92</v>
      </c>
      <c r="E286" s="14" t="n">
        <v>45515</v>
      </c>
      <c r="F286" s="14" t="n">
        <v>45525</v>
      </c>
      <c r="G286" s="0" t="n">
        <v>111</v>
      </c>
      <c r="H286" s="0" t="n">
        <v>75</v>
      </c>
      <c r="I286" s="0" t="n">
        <v>175</v>
      </c>
      <c r="J286" s="0" t="n">
        <v>781</v>
      </c>
      <c r="K286" s="0" t="n">
        <v>909</v>
      </c>
      <c r="L286" s="15" t="s">
        <v>97</v>
      </c>
      <c r="M286" s="0" t="n">
        <v>10</v>
      </c>
      <c r="N286" s="16" t="n">
        <f aca="false">I286*K286</f>
        <v>159075</v>
      </c>
      <c r="O286" s="16" t="n">
        <f aca="false">I286*(K286-J286)</f>
        <v>22400</v>
      </c>
      <c r="P286" s="15" t="n">
        <f aca="false">K286-J286</f>
        <v>128</v>
      </c>
      <c r="Q286" s="0" t="str">
        <f aca="false">IF(G286=0,"Out of stock",IF(G286&lt;H286,"Understocked",IF(G286&gt;Summary!$B$6*H286,"Overstocked","Healthy")))</f>
        <v>Healthy</v>
      </c>
      <c r="R286" s="0" t="str">
        <f aca="false">IF(I286&gt;=Summary!$B$7,"Fast",IF(I286&lt;Summary!$B$8,"Slow","Medium"))</f>
        <v>Medium</v>
      </c>
      <c r="S286" s="15" t="n">
        <f aca="false">IF(M286&gt;Summary!$B$5,1,0)</f>
        <v>1</v>
      </c>
      <c r="T286" s="16" t="n">
        <f aca="false">IF(Q286="Overstocked",(G286-Summary!$B$6*H286)*J286,0)</f>
        <v>0</v>
      </c>
    </row>
    <row r="287" customFormat="false" ht="15" hidden="false" customHeight="false" outlineLevel="0" collapsed="false">
      <c r="A287" s="0" t="s">
        <v>385</v>
      </c>
      <c r="B287" s="0" t="s">
        <v>77</v>
      </c>
      <c r="C287" s="0" t="s">
        <v>78</v>
      </c>
      <c r="D287" s="0" t="s">
        <v>92</v>
      </c>
      <c r="E287" s="14" t="n">
        <v>45244</v>
      </c>
      <c r="F287" s="14" t="n">
        <v>45250</v>
      </c>
      <c r="G287" s="0" t="n">
        <v>110</v>
      </c>
      <c r="H287" s="0" t="n">
        <v>65</v>
      </c>
      <c r="I287" s="0" t="n">
        <v>1</v>
      </c>
      <c r="J287" s="0" t="n">
        <v>1245</v>
      </c>
      <c r="K287" s="0" t="n">
        <v>1689</v>
      </c>
      <c r="L287" s="15" t="s">
        <v>82</v>
      </c>
      <c r="M287" s="0" t="n">
        <v>6</v>
      </c>
      <c r="N287" s="16" t="n">
        <f aca="false">I287*K287</f>
        <v>1689</v>
      </c>
      <c r="O287" s="16" t="n">
        <f aca="false">I287*(K287-J287)</f>
        <v>444</v>
      </c>
      <c r="P287" s="15" t="n">
        <f aca="false">K287-J287</f>
        <v>444</v>
      </c>
      <c r="Q287" s="0" t="str">
        <f aca="false">IF(G287=0,"Out of stock",IF(G287&lt;H287,"Understocked",IF(G287&gt;Summary!$B$6*H287,"Overstocked","Healthy")))</f>
        <v>Healthy</v>
      </c>
      <c r="R287" s="0" t="str">
        <f aca="false">IF(I287&gt;=Summary!$B$7,"Fast",IF(I287&lt;Summary!$B$8,"Slow","Medium"))</f>
        <v>Slow</v>
      </c>
      <c r="S287" s="15" t="n">
        <f aca="false">IF(M287&gt;Summary!$B$5,1,0)</f>
        <v>0</v>
      </c>
      <c r="T287" s="16" t="n">
        <f aca="false">IF(Q287="Overstocked",(G287-Summary!$B$6*H287)*J287,0)</f>
        <v>0</v>
      </c>
    </row>
    <row r="288" customFormat="false" ht="15" hidden="false" customHeight="false" outlineLevel="0" collapsed="false">
      <c r="A288" s="0" t="s">
        <v>386</v>
      </c>
      <c r="B288" s="0" t="s">
        <v>111</v>
      </c>
      <c r="C288" s="0" t="s">
        <v>104</v>
      </c>
      <c r="D288" s="0" t="s">
        <v>79</v>
      </c>
      <c r="E288" s="14" t="n">
        <v>45367</v>
      </c>
      <c r="F288" s="14" t="n">
        <v>45371</v>
      </c>
      <c r="G288" s="0" t="n">
        <v>211</v>
      </c>
      <c r="H288" s="0" t="n">
        <v>141</v>
      </c>
      <c r="I288" s="0" t="n">
        <v>212</v>
      </c>
      <c r="J288" s="0" t="n">
        <v>1252</v>
      </c>
      <c r="K288" s="0" t="n">
        <v>1711</v>
      </c>
      <c r="L288" s="15" t="s">
        <v>80</v>
      </c>
      <c r="M288" s="0" t="n">
        <v>4</v>
      </c>
      <c r="N288" s="16" t="n">
        <f aca="false">I288*K288</f>
        <v>362732</v>
      </c>
      <c r="O288" s="16" t="n">
        <f aca="false">I288*(K288-J288)</f>
        <v>97308</v>
      </c>
      <c r="P288" s="15" t="n">
        <f aca="false">K288-J288</f>
        <v>459</v>
      </c>
      <c r="Q288" s="0" t="str">
        <f aca="false">IF(G288=0,"Out of stock",IF(G288&lt;H288,"Understocked",IF(G288&gt;Summary!$B$6*H288,"Overstocked","Healthy")))</f>
        <v>Healthy</v>
      </c>
      <c r="R288" s="0" t="str">
        <f aca="false">IF(I288&gt;=Summary!$B$7,"Fast",IF(I288&lt;Summary!$B$8,"Slow","Medium"))</f>
        <v>Fast</v>
      </c>
      <c r="S288" s="15" t="n">
        <f aca="false">IF(M288&gt;Summary!$B$5,1,0)</f>
        <v>0</v>
      </c>
      <c r="T288" s="16" t="n">
        <f aca="false">IF(Q288="Overstocked",(G288-Summary!$B$6*H288)*J288,0)</f>
        <v>0</v>
      </c>
    </row>
    <row r="289" customFormat="false" ht="15" hidden="false" customHeight="false" outlineLevel="0" collapsed="false">
      <c r="A289" s="0" t="s">
        <v>387</v>
      </c>
      <c r="B289" s="0" t="s">
        <v>115</v>
      </c>
      <c r="C289" s="0" t="s">
        <v>96</v>
      </c>
      <c r="D289" s="0" t="s">
        <v>79</v>
      </c>
      <c r="E289" s="14" t="n">
        <v>45273</v>
      </c>
      <c r="F289" s="14" t="n">
        <v>45283</v>
      </c>
      <c r="G289" s="0" t="n">
        <v>446</v>
      </c>
      <c r="H289" s="0" t="n">
        <v>92</v>
      </c>
      <c r="I289" s="0" t="n">
        <v>135</v>
      </c>
      <c r="J289" s="0" t="n">
        <v>1567</v>
      </c>
      <c r="K289" s="0" t="n">
        <v>1966</v>
      </c>
      <c r="L289" s="15" t="s">
        <v>97</v>
      </c>
      <c r="M289" s="0" t="n">
        <v>10</v>
      </c>
      <c r="N289" s="16" t="n">
        <f aca="false">I289*K289</f>
        <v>265410</v>
      </c>
      <c r="O289" s="16" t="n">
        <f aca="false">I289*(K289-J289)</f>
        <v>53865</v>
      </c>
      <c r="P289" s="15" t="n">
        <f aca="false">K289-J289</f>
        <v>399</v>
      </c>
      <c r="Q289" s="0" t="str">
        <f aca="false">IF(G289=0,"Out of stock",IF(G289&lt;H289,"Understocked",IF(G289&gt;Summary!$B$6*H289,"Overstocked","Healthy")))</f>
        <v>Overstocked</v>
      </c>
      <c r="R289" s="0" t="str">
        <f aca="false">IF(I289&gt;=Summary!$B$7,"Fast",IF(I289&lt;Summary!$B$8,"Slow","Medium"))</f>
        <v>Medium</v>
      </c>
      <c r="S289" s="15" t="n">
        <f aca="false">IF(M289&gt;Summary!$B$5,1,0)</f>
        <v>1</v>
      </c>
      <c r="T289" s="16" t="n">
        <f aca="false">IF(Q289="Overstocked",(G289-Summary!$B$6*H289)*J289,0)</f>
        <v>122226</v>
      </c>
    </row>
    <row r="290" customFormat="false" ht="15" hidden="false" customHeight="false" outlineLevel="0" collapsed="false">
      <c r="A290" s="0" t="s">
        <v>388</v>
      </c>
      <c r="B290" s="0" t="s">
        <v>89</v>
      </c>
      <c r="C290" s="0" t="s">
        <v>78</v>
      </c>
      <c r="D290" s="0" t="s">
        <v>90</v>
      </c>
      <c r="E290" s="14" t="n">
        <v>45280</v>
      </c>
      <c r="F290" s="14" t="n">
        <v>45287</v>
      </c>
      <c r="G290" s="0" t="n">
        <v>490</v>
      </c>
      <c r="H290" s="0" t="n">
        <v>63</v>
      </c>
      <c r="I290" s="0" t="n">
        <v>206</v>
      </c>
      <c r="J290" s="0" t="n">
        <v>758</v>
      </c>
      <c r="K290" s="0" t="n">
        <v>970</v>
      </c>
      <c r="L290" s="15" t="s">
        <v>97</v>
      </c>
      <c r="M290" s="0" t="n">
        <v>7</v>
      </c>
      <c r="N290" s="16" t="n">
        <f aca="false">I290*K290</f>
        <v>199820</v>
      </c>
      <c r="O290" s="16" t="n">
        <f aca="false">I290*(K290-J290)</f>
        <v>43672</v>
      </c>
      <c r="P290" s="15" t="n">
        <f aca="false">K290-J290</f>
        <v>212</v>
      </c>
      <c r="Q290" s="0" t="str">
        <f aca="false">IF(G290=0,"Out of stock",IF(G290&lt;H290,"Understocked",IF(G290&gt;Summary!$B$6*H290,"Overstocked","Healthy")))</f>
        <v>Overstocked</v>
      </c>
      <c r="R290" s="0" t="str">
        <f aca="false">IF(I290&gt;=Summary!$B$7,"Fast",IF(I290&lt;Summary!$B$8,"Slow","Medium"))</f>
        <v>Fast</v>
      </c>
      <c r="S290" s="15" t="n">
        <f aca="false">IF(M290&gt;Summary!$B$5,1,0)</f>
        <v>0</v>
      </c>
      <c r="T290" s="16" t="n">
        <f aca="false">IF(Q290="Overstocked",(G290-Summary!$B$6*H290)*J290,0)</f>
        <v>180404</v>
      </c>
    </row>
    <row r="291" customFormat="false" ht="15" hidden="false" customHeight="false" outlineLevel="0" collapsed="false">
      <c r="A291" s="0" t="s">
        <v>389</v>
      </c>
      <c r="B291" s="0" t="s">
        <v>111</v>
      </c>
      <c r="C291" s="0" t="s">
        <v>104</v>
      </c>
      <c r="D291" s="0" t="s">
        <v>79</v>
      </c>
      <c r="E291" s="14" t="n">
        <v>45625</v>
      </c>
      <c r="F291" s="14" t="n">
        <v>45630</v>
      </c>
      <c r="G291" s="0" t="n">
        <v>93</v>
      </c>
      <c r="H291" s="0" t="n">
        <v>115</v>
      </c>
      <c r="I291" s="0" t="n">
        <v>110</v>
      </c>
      <c r="J291" s="0" t="n">
        <v>562</v>
      </c>
      <c r="K291" s="0" t="n">
        <v>664</v>
      </c>
      <c r="L291" s="15" t="s">
        <v>80</v>
      </c>
      <c r="M291" s="0" t="n">
        <v>5</v>
      </c>
      <c r="N291" s="16" t="n">
        <f aca="false">I291*K291</f>
        <v>73040</v>
      </c>
      <c r="O291" s="16" t="n">
        <f aca="false">I291*(K291-J291)</f>
        <v>11220</v>
      </c>
      <c r="P291" s="15" t="n">
        <f aca="false">K291-J291</f>
        <v>102</v>
      </c>
      <c r="Q291" s="0" t="str">
        <f aca="false">IF(G291=0,"Out of stock",IF(G291&lt;H291,"Understocked",IF(G291&gt;Summary!$B$6*H291,"Overstocked","Healthy")))</f>
        <v>Understocked</v>
      </c>
      <c r="R291" s="0" t="str">
        <f aca="false">IF(I291&gt;=Summary!$B$7,"Fast",IF(I291&lt;Summary!$B$8,"Slow","Medium"))</f>
        <v>Medium</v>
      </c>
      <c r="S291" s="15" t="n">
        <f aca="false">IF(M291&gt;Summary!$B$5,1,0)</f>
        <v>0</v>
      </c>
      <c r="T291" s="16" t="n">
        <f aca="false">IF(Q291="Overstocked",(G291-Summary!$B$6*H291)*J291,0)</f>
        <v>0</v>
      </c>
    </row>
    <row r="292" customFormat="false" ht="15" hidden="false" customHeight="false" outlineLevel="0" collapsed="false">
      <c r="A292" s="0" t="s">
        <v>390</v>
      </c>
      <c r="B292" s="0" t="s">
        <v>101</v>
      </c>
      <c r="C292" s="0" t="s">
        <v>104</v>
      </c>
      <c r="D292" s="0" t="s">
        <v>102</v>
      </c>
      <c r="E292" s="14" t="n">
        <v>45055</v>
      </c>
      <c r="F292" s="14" t="n">
        <v>45060</v>
      </c>
      <c r="G292" s="0" t="n">
        <v>57</v>
      </c>
      <c r="H292" s="0" t="n">
        <v>82</v>
      </c>
      <c r="I292" s="0" t="n">
        <v>236</v>
      </c>
      <c r="J292" s="0" t="n">
        <v>1757</v>
      </c>
      <c r="K292" s="0" t="n">
        <v>2108</v>
      </c>
      <c r="L292" s="15" t="s">
        <v>82</v>
      </c>
      <c r="M292" s="0" t="n">
        <v>5</v>
      </c>
      <c r="N292" s="16" t="n">
        <f aca="false">I292*K292</f>
        <v>497488</v>
      </c>
      <c r="O292" s="16" t="n">
        <f aca="false">I292*(K292-J292)</f>
        <v>82836</v>
      </c>
      <c r="P292" s="15" t="n">
        <f aca="false">K292-J292</f>
        <v>351</v>
      </c>
      <c r="Q292" s="0" t="str">
        <f aca="false">IF(G292=0,"Out of stock",IF(G292&lt;H292,"Understocked",IF(G292&gt;Summary!$B$6*H292,"Overstocked","Healthy")))</f>
        <v>Understocked</v>
      </c>
      <c r="R292" s="0" t="str">
        <f aca="false">IF(I292&gt;=Summary!$B$7,"Fast",IF(I292&lt;Summary!$B$8,"Slow","Medium"))</f>
        <v>Fast</v>
      </c>
      <c r="S292" s="15" t="n">
        <f aca="false">IF(M292&gt;Summary!$B$5,1,0)</f>
        <v>0</v>
      </c>
      <c r="T292" s="16" t="n">
        <f aca="false">IF(Q292="Overstocked",(G292-Summary!$B$6*H292)*J292,0)</f>
        <v>0</v>
      </c>
    </row>
    <row r="293" customFormat="false" ht="15" hidden="false" customHeight="false" outlineLevel="0" collapsed="false">
      <c r="A293" s="0" t="s">
        <v>391</v>
      </c>
      <c r="B293" s="0" t="s">
        <v>123</v>
      </c>
      <c r="C293" s="0" t="s">
        <v>78</v>
      </c>
      <c r="D293" s="0" t="s">
        <v>92</v>
      </c>
      <c r="E293" s="14" t="n">
        <v>44948</v>
      </c>
      <c r="F293" s="14" t="n">
        <v>44952</v>
      </c>
      <c r="G293" s="0" t="n">
        <v>183</v>
      </c>
      <c r="H293" s="0" t="n">
        <v>72</v>
      </c>
      <c r="I293" s="0" t="n">
        <v>172</v>
      </c>
      <c r="J293" s="0" t="n">
        <v>1388</v>
      </c>
      <c r="K293" s="0" t="n">
        <v>1691</v>
      </c>
      <c r="L293" s="15" t="s">
        <v>97</v>
      </c>
      <c r="M293" s="0" t="n">
        <v>4</v>
      </c>
      <c r="N293" s="16" t="n">
        <f aca="false">I293*K293</f>
        <v>290852</v>
      </c>
      <c r="O293" s="16" t="n">
        <f aca="false">I293*(K293-J293)</f>
        <v>52116</v>
      </c>
      <c r="P293" s="15" t="n">
        <f aca="false">K293-J293</f>
        <v>303</v>
      </c>
      <c r="Q293" s="0" t="str">
        <f aca="false">IF(G293=0,"Out of stock",IF(G293&lt;H293,"Understocked",IF(G293&gt;Summary!$B$6*H293,"Overstocked","Healthy")))</f>
        <v>Healthy</v>
      </c>
      <c r="R293" s="0" t="str">
        <f aca="false">IF(I293&gt;=Summary!$B$7,"Fast",IF(I293&lt;Summary!$B$8,"Slow","Medium"))</f>
        <v>Medium</v>
      </c>
      <c r="S293" s="15" t="n">
        <f aca="false">IF(M293&gt;Summary!$B$5,1,0)</f>
        <v>0</v>
      </c>
      <c r="T293" s="16" t="n">
        <f aca="false">IF(Q293="Overstocked",(G293-Summary!$B$6*H293)*J293,0)</f>
        <v>0</v>
      </c>
    </row>
    <row r="294" customFormat="false" ht="15" hidden="false" customHeight="false" outlineLevel="0" collapsed="false">
      <c r="A294" s="0" t="s">
        <v>392</v>
      </c>
      <c r="B294" s="0" t="s">
        <v>111</v>
      </c>
      <c r="C294" s="0" t="s">
        <v>78</v>
      </c>
      <c r="D294" s="0" t="s">
        <v>102</v>
      </c>
      <c r="E294" s="14" t="n">
        <v>45371</v>
      </c>
      <c r="F294" s="14" t="n">
        <v>45374</v>
      </c>
      <c r="G294" s="0" t="n">
        <v>184</v>
      </c>
      <c r="H294" s="0" t="n">
        <v>52</v>
      </c>
      <c r="I294" s="0" t="n">
        <v>35</v>
      </c>
      <c r="J294" s="0" t="n">
        <v>622</v>
      </c>
      <c r="K294" s="0" t="n">
        <v>797</v>
      </c>
      <c r="L294" s="15" t="s">
        <v>97</v>
      </c>
      <c r="M294" s="0" t="n">
        <v>3</v>
      </c>
      <c r="N294" s="16" t="n">
        <f aca="false">I294*K294</f>
        <v>27895</v>
      </c>
      <c r="O294" s="16" t="n">
        <f aca="false">I294*(K294-J294)</f>
        <v>6125</v>
      </c>
      <c r="P294" s="15" t="n">
        <f aca="false">K294-J294</f>
        <v>175</v>
      </c>
      <c r="Q294" s="0" t="str">
        <f aca="false">IF(G294=0,"Out of stock",IF(G294&lt;H294,"Understocked",IF(G294&gt;Summary!$B$6*H294,"Overstocked","Healthy")))</f>
        <v>Healthy</v>
      </c>
      <c r="R294" s="0" t="str">
        <f aca="false">IF(I294&gt;=Summary!$B$7,"Fast",IF(I294&lt;Summary!$B$8,"Slow","Medium"))</f>
        <v>Slow</v>
      </c>
      <c r="S294" s="15" t="n">
        <f aca="false">IF(M294&gt;Summary!$B$5,1,0)</f>
        <v>0</v>
      </c>
      <c r="T294" s="16" t="n">
        <f aca="false">IF(Q294="Overstocked",(G294-Summary!$B$6*H294)*J294,0)</f>
        <v>0</v>
      </c>
    </row>
    <row r="295" customFormat="false" ht="15" hidden="false" customHeight="false" outlineLevel="0" collapsed="false">
      <c r="A295" s="0" t="s">
        <v>393</v>
      </c>
      <c r="B295" s="0" t="s">
        <v>111</v>
      </c>
      <c r="C295" s="0" t="s">
        <v>85</v>
      </c>
      <c r="D295" s="0" t="s">
        <v>102</v>
      </c>
      <c r="E295" s="14" t="n">
        <v>44939</v>
      </c>
      <c r="F295" s="14" t="n">
        <v>44945</v>
      </c>
      <c r="G295" s="0" t="n">
        <v>341</v>
      </c>
      <c r="H295" s="0" t="n">
        <v>97</v>
      </c>
      <c r="I295" s="0" t="n">
        <v>276</v>
      </c>
      <c r="J295" s="0" t="n">
        <v>1658</v>
      </c>
      <c r="K295" s="0" t="n">
        <v>1754</v>
      </c>
      <c r="L295" s="15" t="s">
        <v>87</v>
      </c>
      <c r="M295" s="0" t="n">
        <v>6</v>
      </c>
      <c r="N295" s="16" t="n">
        <f aca="false">I295*K295</f>
        <v>484104</v>
      </c>
      <c r="O295" s="16" t="n">
        <f aca="false">I295*(K295-J295)</f>
        <v>26496</v>
      </c>
      <c r="P295" s="15" t="n">
        <f aca="false">K295-J295</f>
        <v>96</v>
      </c>
      <c r="Q295" s="0" t="str">
        <f aca="false">IF(G295=0,"Out of stock",IF(G295&lt;H295,"Understocked",IF(G295&gt;Summary!$B$6*H295,"Overstocked","Healthy")))</f>
        <v>Healthy</v>
      </c>
      <c r="R295" s="0" t="str">
        <f aca="false">IF(I295&gt;=Summary!$B$7,"Fast",IF(I295&lt;Summary!$B$8,"Slow","Medium"))</f>
        <v>Fast</v>
      </c>
      <c r="S295" s="15" t="n">
        <f aca="false">IF(M295&gt;Summary!$B$5,1,0)</f>
        <v>0</v>
      </c>
      <c r="T295" s="16" t="n">
        <f aca="false">IF(Q295="Overstocked",(G295-Summary!$B$6*H295)*J295,0)</f>
        <v>0</v>
      </c>
    </row>
    <row r="296" customFormat="false" ht="15" hidden="false" customHeight="false" outlineLevel="0" collapsed="false">
      <c r="A296" s="0" t="s">
        <v>394</v>
      </c>
      <c r="B296" s="0" t="s">
        <v>123</v>
      </c>
      <c r="C296" s="0" t="s">
        <v>96</v>
      </c>
      <c r="D296" s="0" t="s">
        <v>90</v>
      </c>
      <c r="E296" s="14" t="n">
        <v>45531</v>
      </c>
      <c r="F296" s="14" t="n">
        <v>45539</v>
      </c>
      <c r="G296" s="0" t="n">
        <v>345</v>
      </c>
      <c r="H296" s="0" t="n">
        <v>51</v>
      </c>
      <c r="I296" s="0" t="n">
        <v>239</v>
      </c>
      <c r="J296" s="0" t="n">
        <v>1025</v>
      </c>
      <c r="K296" s="0" t="n">
        <v>1260</v>
      </c>
      <c r="L296" s="15" t="s">
        <v>82</v>
      </c>
      <c r="M296" s="0" t="n">
        <v>8</v>
      </c>
      <c r="N296" s="16" t="n">
        <f aca="false">I296*K296</f>
        <v>301140</v>
      </c>
      <c r="O296" s="16" t="n">
        <f aca="false">I296*(K296-J296)</f>
        <v>56165</v>
      </c>
      <c r="P296" s="15" t="n">
        <f aca="false">K296-J296</f>
        <v>235</v>
      </c>
      <c r="Q296" s="0" t="str">
        <f aca="false">IF(G296=0,"Out of stock",IF(G296&lt;H296,"Understocked",IF(G296&gt;Summary!$B$6*H296,"Overstocked","Healthy")))</f>
        <v>Overstocked</v>
      </c>
      <c r="R296" s="0" t="str">
        <f aca="false">IF(I296&gt;=Summary!$B$7,"Fast",IF(I296&lt;Summary!$B$8,"Slow","Medium"))</f>
        <v>Fast</v>
      </c>
      <c r="S296" s="15" t="n">
        <f aca="false">IF(M296&gt;Summary!$B$5,1,0)</f>
        <v>1</v>
      </c>
      <c r="T296" s="16" t="n">
        <f aca="false">IF(Q296="Overstocked",(G296-Summary!$B$6*H296)*J296,0)</f>
        <v>144525</v>
      </c>
    </row>
    <row r="297" customFormat="false" ht="15" hidden="false" customHeight="false" outlineLevel="0" collapsed="false">
      <c r="A297" s="0" t="s">
        <v>395</v>
      </c>
      <c r="B297" s="0" t="s">
        <v>107</v>
      </c>
      <c r="C297" s="0" t="s">
        <v>96</v>
      </c>
      <c r="D297" s="0" t="s">
        <v>79</v>
      </c>
      <c r="E297" s="14" t="n">
        <v>44999</v>
      </c>
      <c r="F297" s="14" t="n">
        <v>45004</v>
      </c>
      <c r="G297" s="0" t="n">
        <v>268</v>
      </c>
      <c r="H297" s="0" t="n">
        <v>85</v>
      </c>
      <c r="I297" s="0" t="n">
        <v>139</v>
      </c>
      <c r="J297" s="0" t="n">
        <v>1200</v>
      </c>
      <c r="K297" s="0" t="n">
        <v>1579</v>
      </c>
      <c r="L297" s="15" t="s">
        <v>80</v>
      </c>
      <c r="M297" s="0" t="n">
        <v>5</v>
      </c>
      <c r="N297" s="16" t="n">
        <f aca="false">I297*K297</f>
        <v>219481</v>
      </c>
      <c r="O297" s="16" t="n">
        <f aca="false">I297*(K297-J297)</f>
        <v>52681</v>
      </c>
      <c r="P297" s="15" t="n">
        <f aca="false">K297-J297</f>
        <v>379</v>
      </c>
      <c r="Q297" s="0" t="str">
        <f aca="false">IF(G297=0,"Out of stock",IF(G297&lt;H297,"Understocked",IF(G297&gt;Summary!$B$6*H297,"Overstocked","Healthy")))</f>
        <v>Healthy</v>
      </c>
      <c r="R297" s="0" t="str">
        <f aca="false">IF(I297&gt;=Summary!$B$7,"Fast",IF(I297&lt;Summary!$B$8,"Slow","Medium"))</f>
        <v>Medium</v>
      </c>
      <c r="S297" s="15" t="n">
        <f aca="false">IF(M297&gt;Summary!$B$5,1,0)</f>
        <v>0</v>
      </c>
      <c r="T297" s="16" t="n">
        <f aca="false">IF(Q297="Overstocked",(G297-Summary!$B$6*H297)*J297,0)</f>
        <v>0</v>
      </c>
    </row>
    <row r="298" customFormat="false" ht="15" hidden="false" customHeight="false" outlineLevel="0" collapsed="false">
      <c r="A298" s="0" t="s">
        <v>396</v>
      </c>
      <c r="B298" s="0" t="s">
        <v>101</v>
      </c>
      <c r="C298" s="0" t="s">
        <v>85</v>
      </c>
      <c r="D298" s="0" t="s">
        <v>92</v>
      </c>
      <c r="E298" s="14" t="n">
        <v>45611</v>
      </c>
      <c r="F298" s="14" t="n">
        <v>45615</v>
      </c>
      <c r="G298" s="0" t="n">
        <v>246</v>
      </c>
      <c r="H298" s="0" t="n">
        <v>117</v>
      </c>
      <c r="I298" s="0" t="n">
        <v>216</v>
      </c>
      <c r="J298" s="0" t="n">
        <v>400</v>
      </c>
      <c r="K298" s="0" t="n">
        <v>683</v>
      </c>
      <c r="L298" s="15" t="s">
        <v>80</v>
      </c>
      <c r="M298" s="0" t="n">
        <v>4</v>
      </c>
      <c r="N298" s="16" t="n">
        <f aca="false">I298*K298</f>
        <v>147528</v>
      </c>
      <c r="O298" s="16" t="n">
        <f aca="false">I298*(K298-J298)</f>
        <v>61128</v>
      </c>
      <c r="P298" s="15" t="n">
        <f aca="false">K298-J298</f>
        <v>283</v>
      </c>
      <c r="Q298" s="0" t="str">
        <f aca="false">IF(G298=0,"Out of stock",IF(G298&lt;H298,"Understocked",IF(G298&gt;Summary!$B$6*H298,"Overstocked","Healthy")))</f>
        <v>Healthy</v>
      </c>
      <c r="R298" s="0" t="str">
        <f aca="false">IF(I298&gt;=Summary!$B$7,"Fast",IF(I298&lt;Summary!$B$8,"Slow","Medium"))</f>
        <v>Fast</v>
      </c>
      <c r="S298" s="15" t="n">
        <f aca="false">IF(M298&gt;Summary!$B$5,1,0)</f>
        <v>0</v>
      </c>
      <c r="T298" s="16" t="n">
        <f aca="false">IF(Q298="Overstocked",(G298-Summary!$B$6*H298)*J298,0)</f>
        <v>0</v>
      </c>
    </row>
    <row r="299" customFormat="false" ht="15" hidden="false" customHeight="false" outlineLevel="0" collapsed="false">
      <c r="A299" s="0" t="s">
        <v>397</v>
      </c>
      <c r="B299" s="0" t="s">
        <v>111</v>
      </c>
      <c r="C299" s="0" t="s">
        <v>104</v>
      </c>
      <c r="D299" s="0" t="s">
        <v>79</v>
      </c>
      <c r="E299" s="14" t="n">
        <v>45364</v>
      </c>
      <c r="F299" s="14" t="n">
        <v>45372</v>
      </c>
      <c r="G299" s="0" t="n">
        <v>146</v>
      </c>
      <c r="H299" s="0" t="n">
        <v>80</v>
      </c>
      <c r="I299" s="0" t="n">
        <v>253</v>
      </c>
      <c r="J299" s="0" t="n">
        <v>1318</v>
      </c>
      <c r="K299" s="0" t="n">
        <v>1675</v>
      </c>
      <c r="L299" s="15" t="s">
        <v>93</v>
      </c>
      <c r="M299" s="0" t="n">
        <v>8</v>
      </c>
      <c r="N299" s="16" t="n">
        <f aca="false">I299*K299</f>
        <v>423775</v>
      </c>
      <c r="O299" s="16" t="n">
        <f aca="false">I299*(K299-J299)</f>
        <v>90321</v>
      </c>
      <c r="P299" s="15" t="n">
        <f aca="false">K299-J299</f>
        <v>357</v>
      </c>
      <c r="Q299" s="0" t="str">
        <f aca="false">IF(G299=0,"Out of stock",IF(G299&lt;H299,"Understocked",IF(G299&gt;Summary!$B$6*H299,"Overstocked","Healthy")))</f>
        <v>Healthy</v>
      </c>
      <c r="R299" s="0" t="str">
        <f aca="false">IF(I299&gt;=Summary!$B$7,"Fast",IF(I299&lt;Summary!$B$8,"Slow","Medium"))</f>
        <v>Fast</v>
      </c>
      <c r="S299" s="15" t="n">
        <f aca="false">IF(M299&gt;Summary!$B$5,1,0)</f>
        <v>1</v>
      </c>
      <c r="T299" s="16" t="n">
        <f aca="false">IF(Q299="Overstocked",(G299-Summary!$B$6*H299)*J299,0)</f>
        <v>0</v>
      </c>
    </row>
    <row r="300" customFormat="false" ht="15" hidden="false" customHeight="false" outlineLevel="0" collapsed="false">
      <c r="A300" s="0" t="s">
        <v>398</v>
      </c>
      <c r="B300" s="0" t="s">
        <v>89</v>
      </c>
      <c r="C300" s="0" t="s">
        <v>78</v>
      </c>
      <c r="D300" s="0" t="s">
        <v>92</v>
      </c>
      <c r="E300" s="14" t="n">
        <v>45593</v>
      </c>
      <c r="F300" s="14" t="n">
        <v>45596</v>
      </c>
      <c r="G300" s="0" t="n">
        <v>10</v>
      </c>
      <c r="H300" s="0" t="n">
        <v>112</v>
      </c>
      <c r="I300" s="0" t="n">
        <v>64</v>
      </c>
      <c r="J300" s="0" t="n">
        <v>1788</v>
      </c>
      <c r="K300" s="0" t="n">
        <v>2198</v>
      </c>
      <c r="L300" s="15" t="s">
        <v>93</v>
      </c>
      <c r="M300" s="0" t="n">
        <v>3</v>
      </c>
      <c r="N300" s="16" t="n">
        <f aca="false">I300*K300</f>
        <v>140672</v>
      </c>
      <c r="O300" s="16" t="n">
        <f aca="false">I300*(K300-J300)</f>
        <v>26240</v>
      </c>
      <c r="P300" s="15" t="n">
        <f aca="false">K300-J300</f>
        <v>410</v>
      </c>
      <c r="Q300" s="0" t="str">
        <f aca="false">IF(G300=0,"Out of stock",IF(G300&lt;H300,"Understocked",IF(G300&gt;Summary!$B$6*H300,"Overstocked","Healthy")))</f>
        <v>Understocked</v>
      </c>
      <c r="R300" s="0" t="str">
        <f aca="false">IF(I300&gt;=Summary!$B$7,"Fast",IF(I300&lt;Summary!$B$8,"Slow","Medium"))</f>
        <v>Slow</v>
      </c>
      <c r="S300" s="15" t="n">
        <f aca="false">IF(M300&gt;Summary!$B$5,1,0)</f>
        <v>0</v>
      </c>
      <c r="T300" s="16" t="n">
        <f aca="false">IF(Q300="Overstocked",(G300-Summary!$B$6*H300)*J300,0)</f>
        <v>0</v>
      </c>
    </row>
    <row r="301" customFormat="false" ht="15" hidden="false" customHeight="false" outlineLevel="0" collapsed="false">
      <c r="A301" s="0" t="s">
        <v>399</v>
      </c>
      <c r="B301" s="0" t="s">
        <v>84</v>
      </c>
      <c r="C301" s="0" t="s">
        <v>85</v>
      </c>
      <c r="D301" s="0" t="s">
        <v>79</v>
      </c>
      <c r="E301" s="14" t="n">
        <v>45348</v>
      </c>
      <c r="F301" s="14" t="n">
        <v>45349</v>
      </c>
      <c r="G301" s="0" t="n">
        <v>352</v>
      </c>
      <c r="H301" s="0" t="n">
        <v>66</v>
      </c>
      <c r="I301" s="0" t="n">
        <v>95</v>
      </c>
      <c r="J301" s="0" t="n">
        <v>618</v>
      </c>
      <c r="K301" s="0" t="n">
        <v>865</v>
      </c>
      <c r="L301" s="15" t="s">
        <v>93</v>
      </c>
      <c r="M301" s="0" t="n">
        <v>1</v>
      </c>
      <c r="N301" s="16" t="n">
        <f aca="false">I301*K301</f>
        <v>82175</v>
      </c>
      <c r="O301" s="16" t="n">
        <f aca="false">I301*(K301-J301)</f>
        <v>23465</v>
      </c>
      <c r="P301" s="15" t="n">
        <f aca="false">K301-J301</f>
        <v>247</v>
      </c>
      <c r="Q301" s="0" t="str">
        <f aca="false">IF(G301=0,"Out of stock",IF(G301&lt;H301,"Understocked",IF(G301&gt;Summary!$B$6*H301,"Overstocked","Healthy")))</f>
        <v>Overstocked</v>
      </c>
      <c r="R301" s="0" t="str">
        <f aca="false">IF(I301&gt;=Summary!$B$7,"Fast",IF(I301&lt;Summary!$B$8,"Slow","Medium"))</f>
        <v>Slow</v>
      </c>
      <c r="S301" s="15" t="n">
        <f aca="false">IF(M301&gt;Summary!$B$5,1,0)</f>
        <v>0</v>
      </c>
      <c r="T301" s="16" t="n">
        <f aca="false">IF(Q301="Overstocked",(G301-Summary!$B$6*H301)*J301,0)</f>
        <v>54384</v>
      </c>
    </row>
    <row r="302" customFormat="false" ht="15" hidden="false" customHeight="false" outlineLevel="0" collapsed="false">
      <c r="A302" s="0" t="s">
        <v>400</v>
      </c>
      <c r="B302" s="0" t="s">
        <v>115</v>
      </c>
      <c r="C302" s="0" t="s">
        <v>96</v>
      </c>
      <c r="D302" s="0" t="s">
        <v>79</v>
      </c>
      <c r="E302" s="14" t="n">
        <v>44942</v>
      </c>
      <c r="F302" s="14" t="n">
        <v>44946</v>
      </c>
      <c r="G302" s="0" t="n">
        <v>464</v>
      </c>
      <c r="H302" s="0" t="n">
        <v>84</v>
      </c>
      <c r="I302" s="0" t="n">
        <v>44</v>
      </c>
      <c r="J302" s="0" t="n">
        <v>1101</v>
      </c>
      <c r="K302" s="0" t="n">
        <v>1499</v>
      </c>
      <c r="L302" s="15" t="s">
        <v>80</v>
      </c>
      <c r="M302" s="0" t="n">
        <v>4</v>
      </c>
      <c r="N302" s="16" t="n">
        <f aca="false">I302*K302</f>
        <v>65956</v>
      </c>
      <c r="O302" s="16" t="n">
        <f aca="false">I302*(K302-J302)</f>
        <v>17512</v>
      </c>
      <c r="P302" s="15" t="n">
        <f aca="false">K302-J302</f>
        <v>398</v>
      </c>
      <c r="Q302" s="0" t="str">
        <f aca="false">IF(G302=0,"Out of stock",IF(G302&lt;H302,"Understocked",IF(G302&gt;Summary!$B$6*H302,"Overstocked","Healthy")))</f>
        <v>Overstocked</v>
      </c>
      <c r="R302" s="0" t="str">
        <f aca="false">IF(I302&gt;=Summary!$B$7,"Fast",IF(I302&lt;Summary!$B$8,"Slow","Medium"))</f>
        <v>Slow</v>
      </c>
      <c r="S302" s="15" t="n">
        <f aca="false">IF(M302&gt;Summary!$B$5,1,0)</f>
        <v>0</v>
      </c>
      <c r="T302" s="16" t="n">
        <f aca="false">IF(Q302="Overstocked",(G302-Summary!$B$6*H302)*J302,0)</f>
        <v>140928</v>
      </c>
    </row>
    <row r="303" customFormat="false" ht="15" hidden="false" customHeight="false" outlineLevel="0" collapsed="false">
      <c r="A303" s="0" t="s">
        <v>401</v>
      </c>
      <c r="B303" s="0" t="s">
        <v>95</v>
      </c>
      <c r="C303" s="0" t="s">
        <v>78</v>
      </c>
      <c r="D303" s="0" t="s">
        <v>86</v>
      </c>
      <c r="E303" s="14" t="n">
        <v>45174</v>
      </c>
      <c r="F303" s="14" t="n">
        <v>45184</v>
      </c>
      <c r="G303" s="0" t="n">
        <v>295</v>
      </c>
      <c r="H303" s="0" t="n">
        <v>52</v>
      </c>
      <c r="I303" s="0" t="n">
        <v>80</v>
      </c>
      <c r="J303" s="0" t="n">
        <v>246</v>
      </c>
      <c r="K303" s="0" t="n">
        <v>635</v>
      </c>
      <c r="L303" s="15" t="s">
        <v>80</v>
      </c>
      <c r="M303" s="0" t="n">
        <v>10</v>
      </c>
      <c r="N303" s="16" t="n">
        <f aca="false">I303*K303</f>
        <v>50800</v>
      </c>
      <c r="O303" s="16" t="n">
        <f aca="false">I303*(K303-J303)</f>
        <v>31120</v>
      </c>
      <c r="P303" s="15" t="n">
        <f aca="false">K303-J303</f>
        <v>389</v>
      </c>
      <c r="Q303" s="0" t="str">
        <f aca="false">IF(G303=0,"Out of stock",IF(G303&lt;H303,"Understocked",IF(G303&gt;Summary!$B$6*H303,"Overstocked","Healthy")))</f>
        <v>Overstocked</v>
      </c>
      <c r="R303" s="0" t="str">
        <f aca="false">IF(I303&gt;=Summary!$B$7,"Fast",IF(I303&lt;Summary!$B$8,"Slow","Medium"))</f>
        <v>Slow</v>
      </c>
      <c r="S303" s="15" t="n">
        <f aca="false">IF(M303&gt;Summary!$B$5,1,0)</f>
        <v>1</v>
      </c>
      <c r="T303" s="16" t="n">
        <f aca="false">IF(Q303="Overstocked",(G303-Summary!$B$6*H303)*J303,0)</f>
        <v>21402</v>
      </c>
    </row>
    <row r="304" customFormat="false" ht="15" hidden="false" customHeight="false" outlineLevel="0" collapsed="false">
      <c r="A304" s="0" t="s">
        <v>402</v>
      </c>
      <c r="B304" s="0" t="s">
        <v>101</v>
      </c>
      <c r="C304" s="0" t="s">
        <v>104</v>
      </c>
      <c r="D304" s="0" t="s">
        <v>102</v>
      </c>
      <c r="E304" s="14" t="n">
        <v>45407</v>
      </c>
      <c r="F304" s="14" t="n">
        <v>45416</v>
      </c>
      <c r="G304" s="0" t="n">
        <v>331</v>
      </c>
      <c r="H304" s="0" t="n">
        <v>148</v>
      </c>
      <c r="I304" s="0" t="n">
        <v>72</v>
      </c>
      <c r="J304" s="0" t="n">
        <v>1384</v>
      </c>
      <c r="K304" s="0" t="n">
        <v>1530</v>
      </c>
      <c r="L304" s="15" t="s">
        <v>87</v>
      </c>
      <c r="M304" s="0" t="n">
        <v>9</v>
      </c>
      <c r="N304" s="16" t="n">
        <f aca="false">I304*K304</f>
        <v>110160</v>
      </c>
      <c r="O304" s="16" t="n">
        <f aca="false">I304*(K304-J304)</f>
        <v>10512</v>
      </c>
      <c r="P304" s="15" t="n">
        <f aca="false">K304-J304</f>
        <v>146</v>
      </c>
      <c r="Q304" s="0" t="str">
        <f aca="false">IF(G304=0,"Out of stock",IF(G304&lt;H304,"Understocked",IF(G304&gt;Summary!$B$6*H304,"Overstocked","Healthy")))</f>
        <v>Healthy</v>
      </c>
      <c r="R304" s="0" t="str">
        <f aca="false">IF(I304&gt;=Summary!$B$7,"Fast",IF(I304&lt;Summary!$B$8,"Slow","Medium"))</f>
        <v>Slow</v>
      </c>
      <c r="S304" s="15" t="n">
        <f aca="false">IF(M304&gt;Summary!$B$5,1,0)</f>
        <v>1</v>
      </c>
      <c r="T304" s="16" t="n">
        <f aca="false">IF(Q304="Overstocked",(G304-Summary!$B$6*H304)*J304,0)</f>
        <v>0</v>
      </c>
    </row>
    <row r="305" customFormat="false" ht="15" hidden="false" customHeight="false" outlineLevel="0" collapsed="false">
      <c r="A305" s="0" t="s">
        <v>403</v>
      </c>
      <c r="B305" s="0" t="s">
        <v>107</v>
      </c>
      <c r="C305" s="0" t="s">
        <v>104</v>
      </c>
      <c r="D305" s="0" t="s">
        <v>90</v>
      </c>
      <c r="E305" s="14" t="n">
        <v>44947</v>
      </c>
      <c r="F305" s="14" t="n">
        <v>44951</v>
      </c>
      <c r="G305" s="0" t="n">
        <v>310</v>
      </c>
      <c r="H305" s="0" t="n">
        <v>94</v>
      </c>
      <c r="I305" s="0" t="n">
        <v>205</v>
      </c>
      <c r="J305" s="0" t="n">
        <v>1169</v>
      </c>
      <c r="K305" s="0" t="n">
        <v>1527</v>
      </c>
      <c r="L305" s="15" t="s">
        <v>80</v>
      </c>
      <c r="M305" s="0" t="n">
        <v>4</v>
      </c>
      <c r="N305" s="16" t="n">
        <f aca="false">I305*K305</f>
        <v>313035</v>
      </c>
      <c r="O305" s="16" t="n">
        <f aca="false">I305*(K305-J305)</f>
        <v>73390</v>
      </c>
      <c r="P305" s="15" t="n">
        <f aca="false">K305-J305</f>
        <v>358</v>
      </c>
      <c r="Q305" s="0" t="str">
        <f aca="false">IF(G305=0,"Out of stock",IF(G305&lt;H305,"Understocked",IF(G305&gt;Summary!$B$6*H305,"Overstocked","Healthy")))</f>
        <v>Healthy</v>
      </c>
      <c r="R305" s="0" t="str">
        <f aca="false">IF(I305&gt;=Summary!$B$7,"Fast",IF(I305&lt;Summary!$B$8,"Slow","Medium"))</f>
        <v>Fast</v>
      </c>
      <c r="S305" s="15" t="n">
        <f aca="false">IF(M305&gt;Summary!$B$5,1,0)</f>
        <v>0</v>
      </c>
      <c r="T305" s="16" t="n">
        <f aca="false">IF(Q305="Overstocked",(G305-Summary!$B$6*H305)*J305,0)</f>
        <v>0</v>
      </c>
    </row>
    <row r="306" customFormat="false" ht="15" hidden="false" customHeight="false" outlineLevel="0" collapsed="false">
      <c r="A306" s="0" t="s">
        <v>404</v>
      </c>
      <c r="B306" s="0" t="s">
        <v>101</v>
      </c>
      <c r="C306" s="0" t="s">
        <v>85</v>
      </c>
      <c r="D306" s="0" t="s">
        <v>79</v>
      </c>
      <c r="E306" s="14" t="n">
        <v>45243</v>
      </c>
      <c r="F306" s="14" t="n">
        <v>45250</v>
      </c>
      <c r="G306" s="0" t="n">
        <v>42</v>
      </c>
      <c r="H306" s="0" t="n">
        <v>54</v>
      </c>
      <c r="I306" s="0" t="n">
        <v>19</v>
      </c>
      <c r="J306" s="0" t="n">
        <v>760</v>
      </c>
      <c r="K306" s="0" t="n">
        <v>1196</v>
      </c>
      <c r="L306" s="15" t="s">
        <v>93</v>
      </c>
      <c r="M306" s="0" t="n">
        <v>7</v>
      </c>
      <c r="N306" s="16" t="n">
        <f aca="false">I306*K306</f>
        <v>22724</v>
      </c>
      <c r="O306" s="16" t="n">
        <f aca="false">I306*(K306-J306)</f>
        <v>8284</v>
      </c>
      <c r="P306" s="15" t="n">
        <f aca="false">K306-J306</f>
        <v>436</v>
      </c>
      <c r="Q306" s="0" t="str">
        <f aca="false">IF(G306=0,"Out of stock",IF(G306&lt;H306,"Understocked",IF(G306&gt;Summary!$B$6*H306,"Overstocked","Healthy")))</f>
        <v>Understocked</v>
      </c>
      <c r="R306" s="0" t="str">
        <f aca="false">IF(I306&gt;=Summary!$B$7,"Fast",IF(I306&lt;Summary!$B$8,"Slow","Medium"))</f>
        <v>Slow</v>
      </c>
      <c r="S306" s="15" t="n">
        <f aca="false">IF(M306&gt;Summary!$B$5,1,0)</f>
        <v>0</v>
      </c>
      <c r="T306" s="16" t="n">
        <f aca="false">IF(Q306="Overstocked",(G306-Summary!$B$6*H306)*J306,0)</f>
        <v>0</v>
      </c>
    </row>
    <row r="307" customFormat="false" ht="15" hidden="false" customHeight="false" outlineLevel="0" collapsed="false">
      <c r="A307" s="0" t="s">
        <v>405</v>
      </c>
      <c r="B307" s="0" t="s">
        <v>113</v>
      </c>
      <c r="C307" s="0" t="s">
        <v>78</v>
      </c>
      <c r="D307" s="0" t="s">
        <v>86</v>
      </c>
      <c r="E307" s="14" t="n">
        <v>45271</v>
      </c>
      <c r="F307" s="14" t="n">
        <v>45280</v>
      </c>
      <c r="G307" s="0" t="n">
        <v>304</v>
      </c>
      <c r="H307" s="0" t="n">
        <v>73</v>
      </c>
      <c r="I307" s="0" t="n">
        <v>167</v>
      </c>
      <c r="J307" s="0" t="n">
        <v>1887</v>
      </c>
      <c r="K307" s="0" t="n">
        <v>2327</v>
      </c>
      <c r="L307" s="15" t="s">
        <v>82</v>
      </c>
      <c r="M307" s="0" t="n">
        <v>9</v>
      </c>
      <c r="N307" s="16" t="n">
        <f aca="false">I307*K307</f>
        <v>388609</v>
      </c>
      <c r="O307" s="16" t="n">
        <f aca="false">I307*(K307-J307)</f>
        <v>73480</v>
      </c>
      <c r="P307" s="15" t="n">
        <f aca="false">K307-J307</f>
        <v>440</v>
      </c>
      <c r="Q307" s="0" t="str">
        <f aca="false">IF(G307=0,"Out of stock",IF(G307&lt;H307,"Understocked",IF(G307&gt;Summary!$B$6*H307,"Overstocked","Healthy")))</f>
        <v>Overstocked</v>
      </c>
      <c r="R307" s="0" t="str">
        <f aca="false">IF(I307&gt;=Summary!$B$7,"Fast",IF(I307&lt;Summary!$B$8,"Slow","Medium"))</f>
        <v>Medium</v>
      </c>
      <c r="S307" s="15" t="n">
        <f aca="false">IF(M307&gt;Summary!$B$5,1,0)</f>
        <v>1</v>
      </c>
      <c r="T307" s="16" t="n">
        <f aca="false">IF(Q307="Overstocked",(G307-Summary!$B$6*H307)*J307,0)</f>
        <v>22644</v>
      </c>
    </row>
    <row r="308" customFormat="false" ht="15" hidden="false" customHeight="false" outlineLevel="0" collapsed="false">
      <c r="A308" s="0" t="s">
        <v>406</v>
      </c>
      <c r="B308" s="0" t="s">
        <v>123</v>
      </c>
      <c r="C308" s="0" t="s">
        <v>96</v>
      </c>
      <c r="D308" s="0" t="s">
        <v>92</v>
      </c>
      <c r="E308" s="14" t="n">
        <v>45509</v>
      </c>
      <c r="F308" s="14" t="n">
        <v>45516</v>
      </c>
      <c r="G308" s="0" t="n">
        <v>449</v>
      </c>
      <c r="H308" s="0" t="n">
        <v>50</v>
      </c>
      <c r="I308" s="0" t="n">
        <v>51</v>
      </c>
      <c r="J308" s="0" t="n">
        <v>577</v>
      </c>
      <c r="K308" s="0" t="n">
        <v>950</v>
      </c>
      <c r="L308" s="15" t="s">
        <v>97</v>
      </c>
      <c r="M308" s="0" t="n">
        <v>7</v>
      </c>
      <c r="N308" s="16" t="n">
        <f aca="false">I308*K308</f>
        <v>48450</v>
      </c>
      <c r="O308" s="16" t="n">
        <f aca="false">I308*(K308-J308)</f>
        <v>19023</v>
      </c>
      <c r="P308" s="15" t="n">
        <f aca="false">K308-J308</f>
        <v>373</v>
      </c>
      <c r="Q308" s="0" t="str">
        <f aca="false">IF(G308=0,"Out of stock",IF(G308&lt;H308,"Understocked",IF(G308&gt;Summary!$B$6*H308,"Overstocked","Healthy")))</f>
        <v>Overstocked</v>
      </c>
      <c r="R308" s="0" t="str">
        <f aca="false">IF(I308&gt;=Summary!$B$7,"Fast",IF(I308&lt;Summary!$B$8,"Slow","Medium"))</f>
        <v>Slow</v>
      </c>
      <c r="S308" s="15" t="n">
        <f aca="false">IF(M308&gt;Summary!$B$5,1,0)</f>
        <v>0</v>
      </c>
      <c r="T308" s="16" t="n">
        <f aca="false">IF(Q308="Overstocked",(G308-Summary!$B$6*H308)*J308,0)</f>
        <v>143673</v>
      </c>
    </row>
    <row r="309" customFormat="false" ht="15" hidden="false" customHeight="false" outlineLevel="0" collapsed="false">
      <c r="A309" s="0" t="s">
        <v>407</v>
      </c>
      <c r="B309" s="0" t="s">
        <v>123</v>
      </c>
      <c r="C309" s="0" t="s">
        <v>85</v>
      </c>
      <c r="D309" s="0" t="s">
        <v>102</v>
      </c>
      <c r="E309" s="14" t="n">
        <v>45478</v>
      </c>
      <c r="F309" s="14" t="n">
        <v>45486</v>
      </c>
      <c r="G309" s="0" t="n">
        <v>332</v>
      </c>
      <c r="H309" s="0" t="n">
        <v>88</v>
      </c>
      <c r="I309" s="0" t="n">
        <v>149</v>
      </c>
      <c r="J309" s="0" t="n">
        <v>908</v>
      </c>
      <c r="K309" s="0" t="n">
        <v>1388</v>
      </c>
      <c r="L309" s="15" t="s">
        <v>93</v>
      </c>
      <c r="M309" s="0" t="n">
        <v>8</v>
      </c>
      <c r="N309" s="16" t="n">
        <f aca="false">I309*K309</f>
        <v>206812</v>
      </c>
      <c r="O309" s="16" t="n">
        <f aca="false">I309*(K309-J309)</f>
        <v>71520</v>
      </c>
      <c r="P309" s="15" t="n">
        <f aca="false">K309-J309</f>
        <v>480</v>
      </c>
      <c r="Q309" s="0" t="str">
        <f aca="false">IF(G309=0,"Out of stock",IF(G309&lt;H309,"Understocked",IF(G309&gt;Summary!$B$6*H309,"Overstocked","Healthy")))</f>
        <v>Healthy</v>
      </c>
      <c r="R309" s="0" t="str">
        <f aca="false">IF(I309&gt;=Summary!$B$7,"Fast",IF(I309&lt;Summary!$B$8,"Slow","Medium"))</f>
        <v>Medium</v>
      </c>
      <c r="S309" s="15" t="n">
        <f aca="false">IF(M309&gt;Summary!$B$5,1,0)</f>
        <v>1</v>
      </c>
      <c r="T309" s="16" t="n">
        <f aca="false">IF(Q309="Overstocked",(G309-Summary!$B$6*H309)*J309,0)</f>
        <v>0</v>
      </c>
    </row>
    <row r="310" customFormat="false" ht="15" hidden="false" customHeight="false" outlineLevel="0" collapsed="false">
      <c r="A310" s="0" t="s">
        <v>408</v>
      </c>
      <c r="B310" s="0" t="s">
        <v>113</v>
      </c>
      <c r="C310" s="0" t="s">
        <v>78</v>
      </c>
      <c r="D310" s="0" t="s">
        <v>79</v>
      </c>
      <c r="E310" s="14" t="n">
        <v>45229</v>
      </c>
      <c r="F310" s="14" t="n">
        <v>45237</v>
      </c>
      <c r="G310" s="0" t="n">
        <v>261</v>
      </c>
      <c r="H310" s="0" t="n">
        <v>64</v>
      </c>
      <c r="I310" s="0" t="n">
        <v>289</v>
      </c>
      <c r="J310" s="0" t="n">
        <v>570</v>
      </c>
      <c r="K310" s="0" t="n">
        <v>790</v>
      </c>
      <c r="L310" s="15" t="s">
        <v>82</v>
      </c>
      <c r="M310" s="0" t="n">
        <v>8</v>
      </c>
      <c r="N310" s="16" t="n">
        <f aca="false">I310*K310</f>
        <v>228310</v>
      </c>
      <c r="O310" s="16" t="n">
        <f aca="false">I310*(K310-J310)</f>
        <v>63580</v>
      </c>
      <c r="P310" s="15" t="n">
        <f aca="false">K310-J310</f>
        <v>220</v>
      </c>
      <c r="Q310" s="0" t="str">
        <f aca="false">IF(G310=0,"Out of stock",IF(G310&lt;H310,"Understocked",IF(G310&gt;Summary!$B$6*H310,"Overstocked","Healthy")))</f>
        <v>Overstocked</v>
      </c>
      <c r="R310" s="0" t="str">
        <f aca="false">IF(I310&gt;=Summary!$B$7,"Fast",IF(I310&lt;Summary!$B$8,"Slow","Medium"))</f>
        <v>Fast</v>
      </c>
      <c r="S310" s="15" t="n">
        <f aca="false">IF(M310&gt;Summary!$B$5,1,0)</f>
        <v>1</v>
      </c>
      <c r="T310" s="16" t="n">
        <f aca="false">IF(Q310="Overstocked",(G310-Summary!$B$6*H310)*J310,0)</f>
        <v>2850</v>
      </c>
    </row>
    <row r="311" customFormat="false" ht="15" hidden="false" customHeight="false" outlineLevel="0" collapsed="false">
      <c r="A311" s="0" t="s">
        <v>409</v>
      </c>
      <c r="B311" s="0" t="s">
        <v>111</v>
      </c>
      <c r="C311" s="0" t="s">
        <v>104</v>
      </c>
      <c r="D311" s="0" t="s">
        <v>79</v>
      </c>
      <c r="E311" s="14" t="n">
        <v>45609</v>
      </c>
      <c r="F311" s="14" t="n">
        <v>45610</v>
      </c>
      <c r="G311" s="0" t="n">
        <v>120</v>
      </c>
      <c r="H311" s="0" t="n">
        <v>95</v>
      </c>
      <c r="I311" s="0" t="n">
        <v>247</v>
      </c>
      <c r="J311" s="0" t="n">
        <v>782</v>
      </c>
      <c r="K311" s="0" t="n">
        <v>1211</v>
      </c>
      <c r="L311" s="15" t="s">
        <v>87</v>
      </c>
      <c r="M311" s="0" t="n">
        <v>1</v>
      </c>
      <c r="N311" s="16" t="n">
        <f aca="false">I311*K311</f>
        <v>299117</v>
      </c>
      <c r="O311" s="16" t="n">
        <f aca="false">I311*(K311-J311)</f>
        <v>105963</v>
      </c>
      <c r="P311" s="15" t="n">
        <f aca="false">K311-J311</f>
        <v>429</v>
      </c>
      <c r="Q311" s="0" t="str">
        <f aca="false">IF(G311=0,"Out of stock",IF(G311&lt;H311,"Understocked",IF(G311&gt;Summary!$B$6*H311,"Overstocked","Healthy")))</f>
        <v>Healthy</v>
      </c>
      <c r="R311" s="0" t="str">
        <f aca="false">IF(I311&gt;=Summary!$B$7,"Fast",IF(I311&lt;Summary!$B$8,"Slow","Medium"))</f>
        <v>Fast</v>
      </c>
      <c r="S311" s="15" t="n">
        <f aca="false">IF(M311&gt;Summary!$B$5,1,0)</f>
        <v>0</v>
      </c>
      <c r="T311" s="16" t="n">
        <f aca="false">IF(Q311="Overstocked",(G311-Summary!$B$6*H311)*J311,0)</f>
        <v>0</v>
      </c>
    </row>
    <row r="312" customFormat="false" ht="15" hidden="false" customHeight="false" outlineLevel="0" collapsed="false">
      <c r="A312" s="0" t="s">
        <v>410</v>
      </c>
      <c r="B312" s="0" t="s">
        <v>111</v>
      </c>
      <c r="C312" s="0" t="s">
        <v>78</v>
      </c>
      <c r="D312" s="0" t="s">
        <v>86</v>
      </c>
      <c r="E312" s="14" t="n">
        <v>45492</v>
      </c>
      <c r="F312" s="14" t="n">
        <v>45495</v>
      </c>
      <c r="G312" s="0" t="n">
        <v>208</v>
      </c>
      <c r="H312" s="0" t="n">
        <v>74</v>
      </c>
      <c r="I312" s="0" t="n">
        <v>20</v>
      </c>
      <c r="J312" s="0" t="n">
        <v>1924</v>
      </c>
      <c r="K312" s="0" t="n">
        <v>2180</v>
      </c>
      <c r="L312" s="15" t="s">
        <v>82</v>
      </c>
      <c r="M312" s="0" t="n">
        <v>3</v>
      </c>
      <c r="N312" s="16" t="n">
        <f aca="false">I312*K312</f>
        <v>43600</v>
      </c>
      <c r="O312" s="16" t="n">
        <f aca="false">I312*(K312-J312)</f>
        <v>5120</v>
      </c>
      <c r="P312" s="15" t="n">
        <f aca="false">K312-J312</f>
        <v>256</v>
      </c>
      <c r="Q312" s="0" t="str">
        <f aca="false">IF(G312=0,"Out of stock",IF(G312&lt;H312,"Understocked",IF(G312&gt;Summary!$B$6*H312,"Overstocked","Healthy")))</f>
        <v>Healthy</v>
      </c>
      <c r="R312" s="0" t="str">
        <f aca="false">IF(I312&gt;=Summary!$B$7,"Fast",IF(I312&lt;Summary!$B$8,"Slow","Medium"))</f>
        <v>Slow</v>
      </c>
      <c r="S312" s="15" t="n">
        <f aca="false">IF(M312&gt;Summary!$B$5,1,0)</f>
        <v>0</v>
      </c>
      <c r="T312" s="16" t="n">
        <f aca="false">IF(Q312="Overstocked",(G312-Summary!$B$6*H312)*J312,0)</f>
        <v>0</v>
      </c>
    </row>
    <row r="313" customFormat="false" ht="15" hidden="false" customHeight="false" outlineLevel="0" collapsed="false">
      <c r="A313" s="0" t="s">
        <v>411</v>
      </c>
      <c r="B313" s="0" t="s">
        <v>107</v>
      </c>
      <c r="C313" s="0" t="s">
        <v>96</v>
      </c>
      <c r="D313" s="0" t="s">
        <v>90</v>
      </c>
      <c r="E313" s="14" t="n">
        <v>45351</v>
      </c>
      <c r="F313" s="14" t="n">
        <v>45355</v>
      </c>
      <c r="G313" s="0" t="n">
        <v>73</v>
      </c>
      <c r="H313" s="0" t="n">
        <v>86</v>
      </c>
      <c r="I313" s="0" t="n">
        <v>238</v>
      </c>
      <c r="J313" s="0" t="n">
        <v>755</v>
      </c>
      <c r="K313" s="0" t="n">
        <v>1103</v>
      </c>
      <c r="L313" s="15" t="s">
        <v>97</v>
      </c>
      <c r="M313" s="0" t="n">
        <v>4</v>
      </c>
      <c r="N313" s="16" t="n">
        <f aca="false">I313*K313</f>
        <v>262514</v>
      </c>
      <c r="O313" s="16" t="n">
        <f aca="false">I313*(K313-J313)</f>
        <v>82824</v>
      </c>
      <c r="P313" s="15" t="n">
        <f aca="false">K313-J313</f>
        <v>348</v>
      </c>
      <c r="Q313" s="0" t="str">
        <f aca="false">IF(G313=0,"Out of stock",IF(G313&lt;H313,"Understocked",IF(G313&gt;Summary!$B$6*H313,"Overstocked","Healthy")))</f>
        <v>Understocked</v>
      </c>
      <c r="R313" s="0" t="str">
        <f aca="false">IF(I313&gt;=Summary!$B$7,"Fast",IF(I313&lt;Summary!$B$8,"Slow","Medium"))</f>
        <v>Fast</v>
      </c>
      <c r="S313" s="15" t="n">
        <f aca="false">IF(M313&gt;Summary!$B$5,1,0)</f>
        <v>0</v>
      </c>
      <c r="T313" s="16" t="n">
        <f aca="false">IF(Q313="Overstocked",(G313-Summary!$B$6*H313)*J313,0)</f>
        <v>0</v>
      </c>
    </row>
    <row r="314" customFormat="false" ht="15" hidden="false" customHeight="false" outlineLevel="0" collapsed="false">
      <c r="A314" s="0" t="s">
        <v>412</v>
      </c>
      <c r="B314" s="0" t="s">
        <v>123</v>
      </c>
      <c r="C314" s="0" t="s">
        <v>78</v>
      </c>
      <c r="D314" s="0" t="s">
        <v>92</v>
      </c>
      <c r="E314" s="14" t="n">
        <v>45052</v>
      </c>
      <c r="F314" s="14" t="n">
        <v>45062</v>
      </c>
      <c r="G314" s="0" t="n">
        <v>476</v>
      </c>
      <c r="H314" s="0" t="n">
        <v>57</v>
      </c>
      <c r="I314" s="0" t="n">
        <v>224</v>
      </c>
      <c r="J314" s="0" t="n">
        <v>1101</v>
      </c>
      <c r="K314" s="0" t="n">
        <v>1218</v>
      </c>
      <c r="L314" s="15" t="s">
        <v>82</v>
      </c>
      <c r="M314" s="0" t="n">
        <v>10</v>
      </c>
      <c r="N314" s="16" t="n">
        <f aca="false">I314*K314</f>
        <v>272832</v>
      </c>
      <c r="O314" s="16" t="n">
        <f aca="false">I314*(K314-J314)</f>
        <v>26208</v>
      </c>
      <c r="P314" s="15" t="n">
        <f aca="false">K314-J314</f>
        <v>117</v>
      </c>
      <c r="Q314" s="0" t="str">
        <f aca="false">IF(G314=0,"Out of stock",IF(G314&lt;H314,"Understocked",IF(G314&gt;Summary!$B$6*H314,"Overstocked","Healthy")))</f>
        <v>Overstocked</v>
      </c>
      <c r="R314" s="0" t="str">
        <f aca="false">IF(I314&gt;=Summary!$B$7,"Fast",IF(I314&lt;Summary!$B$8,"Slow","Medium"))</f>
        <v>Fast</v>
      </c>
      <c r="S314" s="15" t="n">
        <f aca="false">IF(M314&gt;Summary!$B$5,1,0)</f>
        <v>1</v>
      </c>
      <c r="T314" s="16" t="n">
        <f aca="false">IF(Q314="Overstocked",(G314-Summary!$B$6*H314)*J314,0)</f>
        <v>273048</v>
      </c>
    </row>
    <row r="315" customFormat="false" ht="15" hidden="false" customHeight="false" outlineLevel="0" collapsed="false">
      <c r="A315" s="0" t="s">
        <v>413</v>
      </c>
      <c r="B315" s="0" t="s">
        <v>111</v>
      </c>
      <c r="C315" s="0" t="s">
        <v>104</v>
      </c>
      <c r="D315" s="0" t="s">
        <v>86</v>
      </c>
      <c r="E315" s="14" t="n">
        <v>45392</v>
      </c>
      <c r="F315" s="14" t="n">
        <v>45395</v>
      </c>
      <c r="G315" s="0" t="n">
        <v>79</v>
      </c>
      <c r="H315" s="0" t="n">
        <v>58</v>
      </c>
      <c r="I315" s="0" t="n">
        <v>69</v>
      </c>
      <c r="J315" s="0" t="n">
        <v>1076</v>
      </c>
      <c r="K315" s="0" t="n">
        <v>1571</v>
      </c>
      <c r="L315" s="15" t="s">
        <v>87</v>
      </c>
      <c r="M315" s="0" t="n">
        <v>3</v>
      </c>
      <c r="N315" s="16" t="n">
        <f aca="false">I315*K315</f>
        <v>108399</v>
      </c>
      <c r="O315" s="16" t="n">
        <f aca="false">I315*(K315-J315)</f>
        <v>34155</v>
      </c>
      <c r="P315" s="15" t="n">
        <f aca="false">K315-J315</f>
        <v>495</v>
      </c>
      <c r="Q315" s="0" t="str">
        <f aca="false">IF(G315=0,"Out of stock",IF(G315&lt;H315,"Understocked",IF(G315&gt;Summary!$B$6*H315,"Overstocked","Healthy")))</f>
        <v>Healthy</v>
      </c>
      <c r="R315" s="0" t="str">
        <f aca="false">IF(I315&gt;=Summary!$B$7,"Fast",IF(I315&lt;Summary!$B$8,"Slow","Medium"))</f>
        <v>Slow</v>
      </c>
      <c r="S315" s="15" t="n">
        <f aca="false">IF(M315&gt;Summary!$B$5,1,0)</f>
        <v>0</v>
      </c>
      <c r="T315" s="16" t="n">
        <f aca="false">IF(Q315="Overstocked",(G315-Summary!$B$6*H315)*J315,0)</f>
        <v>0</v>
      </c>
    </row>
    <row r="316" customFormat="false" ht="15" hidden="false" customHeight="false" outlineLevel="0" collapsed="false">
      <c r="A316" s="0" t="s">
        <v>414</v>
      </c>
      <c r="B316" s="0" t="s">
        <v>77</v>
      </c>
      <c r="C316" s="0" t="s">
        <v>85</v>
      </c>
      <c r="D316" s="0" t="s">
        <v>102</v>
      </c>
      <c r="E316" s="14" t="n">
        <v>45266</v>
      </c>
      <c r="F316" s="14" t="n">
        <v>45272</v>
      </c>
      <c r="G316" s="0" t="n">
        <v>205</v>
      </c>
      <c r="H316" s="0" t="n">
        <v>106</v>
      </c>
      <c r="I316" s="0" t="n">
        <v>125</v>
      </c>
      <c r="J316" s="0" t="n">
        <v>1713</v>
      </c>
      <c r="K316" s="0" t="n">
        <v>2093</v>
      </c>
      <c r="L316" s="15" t="s">
        <v>87</v>
      </c>
      <c r="M316" s="0" t="n">
        <v>6</v>
      </c>
      <c r="N316" s="16" t="n">
        <f aca="false">I316*K316</f>
        <v>261625</v>
      </c>
      <c r="O316" s="16" t="n">
        <f aca="false">I316*(K316-J316)</f>
        <v>47500</v>
      </c>
      <c r="P316" s="15" t="n">
        <f aca="false">K316-J316</f>
        <v>380</v>
      </c>
      <c r="Q316" s="0" t="str">
        <f aca="false">IF(G316=0,"Out of stock",IF(G316&lt;H316,"Understocked",IF(G316&gt;Summary!$B$6*H316,"Overstocked","Healthy")))</f>
        <v>Healthy</v>
      </c>
      <c r="R316" s="0" t="str">
        <f aca="false">IF(I316&gt;=Summary!$B$7,"Fast",IF(I316&lt;Summary!$B$8,"Slow","Medium"))</f>
        <v>Medium</v>
      </c>
      <c r="S316" s="15" t="n">
        <f aca="false">IF(M316&gt;Summary!$B$5,1,0)</f>
        <v>0</v>
      </c>
      <c r="T316" s="16" t="n">
        <f aca="false">IF(Q316="Overstocked",(G316-Summary!$B$6*H316)*J316,0)</f>
        <v>0</v>
      </c>
    </row>
    <row r="317" customFormat="false" ht="15" hidden="false" customHeight="false" outlineLevel="0" collapsed="false">
      <c r="A317" s="0" t="s">
        <v>415</v>
      </c>
      <c r="B317" s="0" t="s">
        <v>113</v>
      </c>
      <c r="C317" s="0" t="s">
        <v>104</v>
      </c>
      <c r="D317" s="0" t="s">
        <v>102</v>
      </c>
      <c r="E317" s="14" t="n">
        <v>45608</v>
      </c>
      <c r="F317" s="14" t="n">
        <v>45609</v>
      </c>
      <c r="G317" s="0" t="n">
        <v>374</v>
      </c>
      <c r="H317" s="0" t="n">
        <v>99</v>
      </c>
      <c r="I317" s="0" t="n">
        <v>175</v>
      </c>
      <c r="J317" s="0" t="n">
        <v>359</v>
      </c>
      <c r="K317" s="0" t="n">
        <v>649</v>
      </c>
      <c r="L317" s="15" t="s">
        <v>82</v>
      </c>
      <c r="M317" s="0" t="n">
        <v>1</v>
      </c>
      <c r="N317" s="16" t="n">
        <f aca="false">I317*K317</f>
        <v>113575</v>
      </c>
      <c r="O317" s="16" t="n">
        <f aca="false">I317*(K317-J317)</f>
        <v>50750</v>
      </c>
      <c r="P317" s="15" t="n">
        <f aca="false">K317-J317</f>
        <v>290</v>
      </c>
      <c r="Q317" s="0" t="str">
        <f aca="false">IF(G317=0,"Out of stock",IF(G317&lt;H317,"Understocked",IF(G317&gt;Summary!$B$6*H317,"Overstocked","Healthy")))</f>
        <v>Healthy</v>
      </c>
      <c r="R317" s="0" t="str">
        <f aca="false">IF(I317&gt;=Summary!$B$7,"Fast",IF(I317&lt;Summary!$B$8,"Slow","Medium"))</f>
        <v>Medium</v>
      </c>
      <c r="S317" s="15" t="n">
        <f aca="false">IF(M317&gt;Summary!$B$5,1,0)</f>
        <v>0</v>
      </c>
      <c r="T317" s="16" t="n">
        <f aca="false">IF(Q317="Overstocked",(G317-Summary!$B$6*H317)*J317,0)</f>
        <v>0</v>
      </c>
    </row>
    <row r="318" customFormat="false" ht="15" hidden="false" customHeight="false" outlineLevel="0" collapsed="false">
      <c r="A318" s="0" t="s">
        <v>416</v>
      </c>
      <c r="B318" s="0" t="s">
        <v>113</v>
      </c>
      <c r="C318" s="0" t="s">
        <v>85</v>
      </c>
      <c r="D318" s="0" t="s">
        <v>79</v>
      </c>
      <c r="E318" s="14" t="n">
        <v>45240</v>
      </c>
      <c r="F318" s="14" t="n">
        <v>45247</v>
      </c>
      <c r="G318" s="0" t="n">
        <v>217</v>
      </c>
      <c r="H318" s="0" t="n">
        <v>74</v>
      </c>
      <c r="I318" s="0" t="n">
        <v>98</v>
      </c>
      <c r="J318" s="0" t="n">
        <v>1843</v>
      </c>
      <c r="K318" s="0" t="n">
        <v>2255</v>
      </c>
      <c r="L318" s="15" t="s">
        <v>82</v>
      </c>
      <c r="M318" s="0" t="n">
        <v>7</v>
      </c>
      <c r="N318" s="16" t="n">
        <f aca="false">I318*K318</f>
        <v>220990</v>
      </c>
      <c r="O318" s="16" t="n">
        <f aca="false">I318*(K318-J318)</f>
        <v>40376</v>
      </c>
      <c r="P318" s="15" t="n">
        <f aca="false">K318-J318</f>
        <v>412</v>
      </c>
      <c r="Q318" s="0" t="str">
        <f aca="false">IF(G318=0,"Out of stock",IF(G318&lt;H318,"Understocked",IF(G318&gt;Summary!$B$6*H318,"Overstocked","Healthy")))</f>
        <v>Healthy</v>
      </c>
      <c r="R318" s="0" t="str">
        <f aca="false">IF(I318&gt;=Summary!$B$7,"Fast",IF(I318&lt;Summary!$B$8,"Slow","Medium"))</f>
        <v>Slow</v>
      </c>
      <c r="S318" s="15" t="n">
        <f aca="false">IF(M318&gt;Summary!$B$5,1,0)</f>
        <v>0</v>
      </c>
      <c r="T318" s="16" t="n">
        <f aca="false">IF(Q318="Overstocked",(G318-Summary!$B$6*H318)*J318,0)</f>
        <v>0</v>
      </c>
    </row>
    <row r="319" customFormat="false" ht="15" hidden="false" customHeight="false" outlineLevel="0" collapsed="false">
      <c r="A319" s="0" t="s">
        <v>417</v>
      </c>
      <c r="B319" s="0" t="s">
        <v>115</v>
      </c>
      <c r="C319" s="0" t="s">
        <v>78</v>
      </c>
      <c r="D319" s="0" t="s">
        <v>79</v>
      </c>
      <c r="E319" s="14" t="n">
        <v>45234</v>
      </c>
      <c r="F319" s="14" t="n">
        <v>45238</v>
      </c>
      <c r="G319" s="0" t="n">
        <v>369</v>
      </c>
      <c r="H319" s="0" t="n">
        <v>69</v>
      </c>
      <c r="I319" s="0" t="n">
        <v>276</v>
      </c>
      <c r="J319" s="0" t="n">
        <v>1556</v>
      </c>
      <c r="K319" s="0" t="n">
        <v>1896</v>
      </c>
      <c r="L319" s="15" t="s">
        <v>93</v>
      </c>
      <c r="M319" s="0" t="n">
        <v>4</v>
      </c>
      <c r="N319" s="16" t="n">
        <f aca="false">I319*K319</f>
        <v>523296</v>
      </c>
      <c r="O319" s="16" t="n">
        <f aca="false">I319*(K319-J319)</f>
        <v>93840</v>
      </c>
      <c r="P319" s="15" t="n">
        <f aca="false">K319-J319</f>
        <v>340</v>
      </c>
      <c r="Q319" s="0" t="str">
        <f aca="false">IF(G319=0,"Out of stock",IF(G319&lt;H319,"Understocked",IF(G319&gt;Summary!$B$6*H319,"Overstocked","Healthy")))</f>
        <v>Overstocked</v>
      </c>
      <c r="R319" s="0" t="str">
        <f aca="false">IF(I319&gt;=Summary!$B$7,"Fast",IF(I319&lt;Summary!$B$8,"Slow","Medium"))</f>
        <v>Fast</v>
      </c>
      <c r="S319" s="15" t="n">
        <f aca="false">IF(M319&gt;Summary!$B$5,1,0)</f>
        <v>0</v>
      </c>
      <c r="T319" s="16" t="n">
        <f aca="false">IF(Q319="Overstocked",(G319-Summary!$B$6*H319)*J319,0)</f>
        <v>144708</v>
      </c>
    </row>
    <row r="320" customFormat="false" ht="15" hidden="false" customHeight="false" outlineLevel="0" collapsed="false">
      <c r="A320" s="0" t="s">
        <v>418</v>
      </c>
      <c r="B320" s="0" t="s">
        <v>113</v>
      </c>
      <c r="C320" s="0" t="s">
        <v>104</v>
      </c>
      <c r="D320" s="0" t="s">
        <v>86</v>
      </c>
      <c r="E320" s="14" t="n">
        <v>45335</v>
      </c>
      <c r="F320" s="14" t="n">
        <v>45342</v>
      </c>
      <c r="G320" s="0" t="n">
        <v>424</v>
      </c>
      <c r="H320" s="0" t="n">
        <v>108</v>
      </c>
      <c r="I320" s="0" t="n">
        <v>279</v>
      </c>
      <c r="J320" s="0" t="n">
        <v>1658</v>
      </c>
      <c r="K320" s="0" t="n">
        <v>2106</v>
      </c>
      <c r="L320" s="15" t="s">
        <v>97</v>
      </c>
      <c r="M320" s="0" t="n">
        <v>7</v>
      </c>
      <c r="N320" s="16" t="n">
        <f aca="false">I320*K320</f>
        <v>587574</v>
      </c>
      <c r="O320" s="16" t="n">
        <f aca="false">I320*(K320-J320)</f>
        <v>124992</v>
      </c>
      <c r="P320" s="15" t="n">
        <f aca="false">K320-J320</f>
        <v>448</v>
      </c>
      <c r="Q320" s="0" t="str">
        <f aca="false">IF(G320=0,"Out of stock",IF(G320&lt;H320,"Understocked",IF(G320&gt;Summary!$B$6*H320,"Overstocked","Healthy")))</f>
        <v>Healthy</v>
      </c>
      <c r="R320" s="0" t="str">
        <f aca="false">IF(I320&gt;=Summary!$B$7,"Fast",IF(I320&lt;Summary!$B$8,"Slow","Medium"))</f>
        <v>Fast</v>
      </c>
      <c r="S320" s="15" t="n">
        <f aca="false">IF(M320&gt;Summary!$B$5,1,0)</f>
        <v>0</v>
      </c>
      <c r="T320" s="16" t="n">
        <f aca="false">IF(Q320="Overstocked",(G320-Summary!$B$6*H320)*J320,0)</f>
        <v>0</v>
      </c>
    </row>
    <row r="321" customFormat="false" ht="15" hidden="false" customHeight="false" outlineLevel="0" collapsed="false">
      <c r="A321" s="0" t="s">
        <v>419</v>
      </c>
      <c r="B321" s="0" t="s">
        <v>107</v>
      </c>
      <c r="C321" s="0" t="s">
        <v>96</v>
      </c>
      <c r="D321" s="0" t="s">
        <v>90</v>
      </c>
      <c r="E321" s="14" t="n">
        <v>45470</v>
      </c>
      <c r="F321" s="14" t="n">
        <v>45472</v>
      </c>
      <c r="G321" s="0" t="n">
        <v>361</v>
      </c>
      <c r="H321" s="0" t="n">
        <v>53</v>
      </c>
      <c r="I321" s="0" t="n">
        <v>196</v>
      </c>
      <c r="J321" s="0" t="n">
        <v>250</v>
      </c>
      <c r="K321" s="0" t="n">
        <v>444</v>
      </c>
      <c r="L321" s="15" t="s">
        <v>80</v>
      </c>
      <c r="M321" s="0" t="n">
        <v>2</v>
      </c>
      <c r="N321" s="16" t="n">
        <f aca="false">I321*K321</f>
        <v>87024</v>
      </c>
      <c r="O321" s="16" t="n">
        <f aca="false">I321*(K321-J321)</f>
        <v>38024</v>
      </c>
      <c r="P321" s="15" t="n">
        <f aca="false">K321-J321</f>
        <v>194</v>
      </c>
      <c r="Q321" s="0" t="str">
        <f aca="false">IF(G321=0,"Out of stock",IF(G321&lt;H321,"Understocked",IF(G321&gt;Summary!$B$6*H321,"Overstocked","Healthy")))</f>
        <v>Overstocked</v>
      </c>
      <c r="R321" s="0" t="str">
        <f aca="false">IF(I321&gt;=Summary!$B$7,"Fast",IF(I321&lt;Summary!$B$8,"Slow","Medium"))</f>
        <v>Medium</v>
      </c>
      <c r="S321" s="15" t="n">
        <f aca="false">IF(M321&gt;Summary!$B$5,1,0)</f>
        <v>0</v>
      </c>
      <c r="T321" s="16" t="n">
        <f aca="false">IF(Q321="Overstocked",(G321-Summary!$B$6*H321)*J321,0)</f>
        <v>37250</v>
      </c>
    </row>
    <row r="322" customFormat="false" ht="15" hidden="false" customHeight="false" outlineLevel="0" collapsed="false">
      <c r="A322" s="0" t="s">
        <v>420</v>
      </c>
      <c r="B322" s="0" t="s">
        <v>89</v>
      </c>
      <c r="C322" s="0" t="s">
        <v>78</v>
      </c>
      <c r="D322" s="0" t="s">
        <v>102</v>
      </c>
      <c r="E322" s="14" t="n">
        <v>45123</v>
      </c>
      <c r="F322" s="14" t="n">
        <v>45131</v>
      </c>
      <c r="G322" s="0" t="n">
        <v>270</v>
      </c>
      <c r="H322" s="0" t="n">
        <v>53</v>
      </c>
      <c r="I322" s="0" t="n">
        <v>180</v>
      </c>
      <c r="J322" s="0" t="n">
        <v>1576</v>
      </c>
      <c r="K322" s="0" t="n">
        <v>1937</v>
      </c>
      <c r="L322" s="15" t="s">
        <v>87</v>
      </c>
      <c r="M322" s="0" t="n">
        <v>8</v>
      </c>
      <c r="N322" s="16" t="n">
        <f aca="false">I322*K322</f>
        <v>348660</v>
      </c>
      <c r="O322" s="16" t="n">
        <f aca="false">I322*(K322-J322)</f>
        <v>64980</v>
      </c>
      <c r="P322" s="15" t="n">
        <f aca="false">K322-J322</f>
        <v>361</v>
      </c>
      <c r="Q322" s="0" t="str">
        <f aca="false">IF(G322=0,"Out of stock",IF(G322&lt;H322,"Understocked",IF(G322&gt;Summary!$B$6*H322,"Overstocked","Healthy")))</f>
        <v>Overstocked</v>
      </c>
      <c r="R322" s="0" t="str">
        <f aca="false">IF(I322&gt;=Summary!$B$7,"Fast",IF(I322&lt;Summary!$B$8,"Slow","Medium"))</f>
        <v>Medium</v>
      </c>
      <c r="S322" s="15" t="n">
        <f aca="false">IF(M322&gt;Summary!$B$5,1,0)</f>
        <v>1</v>
      </c>
      <c r="T322" s="16" t="n">
        <f aca="false">IF(Q322="Overstocked",(G322-Summary!$B$6*H322)*J322,0)</f>
        <v>91408</v>
      </c>
    </row>
    <row r="323" customFormat="false" ht="15" hidden="false" customHeight="false" outlineLevel="0" collapsed="false">
      <c r="A323" s="0" t="s">
        <v>421</v>
      </c>
      <c r="B323" s="0" t="s">
        <v>89</v>
      </c>
      <c r="C323" s="0" t="s">
        <v>78</v>
      </c>
      <c r="D323" s="0" t="s">
        <v>102</v>
      </c>
      <c r="E323" s="14" t="n">
        <v>45444</v>
      </c>
      <c r="F323" s="14" t="n">
        <v>45446</v>
      </c>
      <c r="G323" s="0" t="n">
        <v>353</v>
      </c>
      <c r="H323" s="0" t="n">
        <v>122</v>
      </c>
      <c r="I323" s="0" t="n">
        <v>188</v>
      </c>
      <c r="J323" s="0" t="n">
        <v>1391</v>
      </c>
      <c r="K323" s="0" t="n">
        <v>1713</v>
      </c>
      <c r="L323" s="15" t="s">
        <v>82</v>
      </c>
      <c r="M323" s="0" t="n">
        <v>2</v>
      </c>
      <c r="N323" s="16" t="n">
        <f aca="false">I323*K323</f>
        <v>322044</v>
      </c>
      <c r="O323" s="16" t="n">
        <f aca="false">I323*(K323-J323)</f>
        <v>60536</v>
      </c>
      <c r="P323" s="15" t="n">
        <f aca="false">K323-J323</f>
        <v>322</v>
      </c>
      <c r="Q323" s="0" t="str">
        <f aca="false">IF(G323=0,"Out of stock",IF(G323&lt;H323,"Understocked",IF(G323&gt;Summary!$B$6*H323,"Overstocked","Healthy")))</f>
        <v>Healthy</v>
      </c>
      <c r="R323" s="0" t="str">
        <f aca="false">IF(I323&gt;=Summary!$B$7,"Fast",IF(I323&lt;Summary!$B$8,"Slow","Medium"))</f>
        <v>Medium</v>
      </c>
      <c r="S323" s="15" t="n">
        <f aca="false">IF(M323&gt;Summary!$B$5,1,0)</f>
        <v>0</v>
      </c>
      <c r="T323" s="16" t="n">
        <f aca="false">IF(Q323="Overstocked",(G323-Summary!$B$6*H323)*J323,0)</f>
        <v>0</v>
      </c>
    </row>
    <row r="324" customFormat="false" ht="15" hidden="false" customHeight="false" outlineLevel="0" collapsed="false">
      <c r="A324" s="0" t="s">
        <v>422</v>
      </c>
      <c r="B324" s="0" t="s">
        <v>111</v>
      </c>
      <c r="C324" s="0" t="s">
        <v>96</v>
      </c>
      <c r="D324" s="0" t="s">
        <v>79</v>
      </c>
      <c r="E324" s="14" t="n">
        <v>45291</v>
      </c>
      <c r="F324" s="14" t="n">
        <v>45298</v>
      </c>
      <c r="G324" s="0" t="n">
        <v>479</v>
      </c>
      <c r="H324" s="0" t="n">
        <v>65</v>
      </c>
      <c r="I324" s="0" t="n">
        <v>51</v>
      </c>
      <c r="J324" s="0" t="n">
        <v>357</v>
      </c>
      <c r="K324" s="0" t="n">
        <v>727</v>
      </c>
      <c r="L324" s="15" t="s">
        <v>97</v>
      </c>
      <c r="M324" s="0" t="n">
        <v>7</v>
      </c>
      <c r="N324" s="16" t="n">
        <f aca="false">I324*K324</f>
        <v>37077</v>
      </c>
      <c r="O324" s="16" t="n">
        <f aca="false">I324*(K324-J324)</f>
        <v>18870</v>
      </c>
      <c r="P324" s="15" t="n">
        <f aca="false">K324-J324</f>
        <v>370</v>
      </c>
      <c r="Q324" s="0" t="str">
        <f aca="false">IF(G324=0,"Out of stock",IF(G324&lt;H324,"Understocked",IF(G324&gt;Summary!$B$6*H324,"Overstocked","Healthy")))</f>
        <v>Overstocked</v>
      </c>
      <c r="R324" s="0" t="str">
        <f aca="false">IF(I324&gt;=Summary!$B$7,"Fast",IF(I324&lt;Summary!$B$8,"Slow","Medium"))</f>
        <v>Slow</v>
      </c>
      <c r="S324" s="15" t="n">
        <f aca="false">IF(M324&gt;Summary!$B$5,1,0)</f>
        <v>0</v>
      </c>
      <c r="T324" s="16" t="n">
        <f aca="false">IF(Q324="Overstocked",(G324-Summary!$B$6*H324)*J324,0)</f>
        <v>78183</v>
      </c>
    </row>
    <row r="325" customFormat="false" ht="15" hidden="false" customHeight="false" outlineLevel="0" collapsed="false">
      <c r="A325" s="0" t="s">
        <v>423</v>
      </c>
      <c r="B325" s="0" t="s">
        <v>123</v>
      </c>
      <c r="C325" s="0" t="s">
        <v>78</v>
      </c>
      <c r="D325" s="0" t="s">
        <v>79</v>
      </c>
      <c r="E325" s="14" t="n">
        <v>45048</v>
      </c>
      <c r="F325" s="14" t="n">
        <v>45052</v>
      </c>
      <c r="G325" s="0" t="n">
        <v>261</v>
      </c>
      <c r="H325" s="0" t="n">
        <v>104</v>
      </c>
      <c r="I325" s="0" t="n">
        <v>180</v>
      </c>
      <c r="J325" s="0" t="n">
        <v>1818</v>
      </c>
      <c r="K325" s="0" t="n">
        <v>2029</v>
      </c>
      <c r="L325" s="15" t="s">
        <v>93</v>
      </c>
      <c r="M325" s="0" t="n">
        <v>4</v>
      </c>
      <c r="N325" s="16" t="n">
        <f aca="false">I325*K325</f>
        <v>365220</v>
      </c>
      <c r="O325" s="16" t="n">
        <f aca="false">I325*(K325-J325)</f>
        <v>37980</v>
      </c>
      <c r="P325" s="15" t="n">
        <f aca="false">K325-J325</f>
        <v>211</v>
      </c>
      <c r="Q325" s="0" t="str">
        <f aca="false">IF(G325=0,"Out of stock",IF(G325&lt;H325,"Understocked",IF(G325&gt;Summary!$B$6*H325,"Overstocked","Healthy")))</f>
        <v>Healthy</v>
      </c>
      <c r="R325" s="0" t="str">
        <f aca="false">IF(I325&gt;=Summary!$B$7,"Fast",IF(I325&lt;Summary!$B$8,"Slow","Medium"))</f>
        <v>Medium</v>
      </c>
      <c r="S325" s="15" t="n">
        <f aca="false">IF(M325&gt;Summary!$B$5,1,0)</f>
        <v>0</v>
      </c>
      <c r="T325" s="16" t="n">
        <f aca="false">IF(Q325="Overstocked",(G325-Summary!$B$6*H325)*J325,0)</f>
        <v>0</v>
      </c>
    </row>
    <row r="326" customFormat="false" ht="15" hidden="false" customHeight="false" outlineLevel="0" collapsed="false">
      <c r="A326" s="0" t="s">
        <v>424</v>
      </c>
      <c r="B326" s="0" t="s">
        <v>115</v>
      </c>
      <c r="C326" s="0" t="s">
        <v>104</v>
      </c>
      <c r="D326" s="0" t="s">
        <v>90</v>
      </c>
      <c r="E326" s="14" t="n">
        <v>45239</v>
      </c>
      <c r="F326" s="14" t="n">
        <v>45248</v>
      </c>
      <c r="G326" s="0" t="n">
        <v>354</v>
      </c>
      <c r="H326" s="0" t="n">
        <v>56</v>
      </c>
      <c r="I326" s="0" t="n">
        <v>275</v>
      </c>
      <c r="J326" s="0" t="n">
        <v>1262</v>
      </c>
      <c r="K326" s="0" t="n">
        <v>1558</v>
      </c>
      <c r="L326" s="15" t="s">
        <v>80</v>
      </c>
      <c r="M326" s="0" t="n">
        <v>9</v>
      </c>
      <c r="N326" s="16" t="n">
        <f aca="false">I326*K326</f>
        <v>428450</v>
      </c>
      <c r="O326" s="16" t="n">
        <f aca="false">I326*(K326-J326)</f>
        <v>81400</v>
      </c>
      <c r="P326" s="15" t="n">
        <f aca="false">K326-J326</f>
        <v>296</v>
      </c>
      <c r="Q326" s="0" t="str">
        <f aca="false">IF(G326=0,"Out of stock",IF(G326&lt;H326,"Understocked",IF(G326&gt;Summary!$B$6*H326,"Overstocked","Healthy")))</f>
        <v>Overstocked</v>
      </c>
      <c r="R326" s="0" t="str">
        <f aca="false">IF(I326&gt;=Summary!$B$7,"Fast",IF(I326&lt;Summary!$B$8,"Slow","Medium"))</f>
        <v>Fast</v>
      </c>
      <c r="S326" s="15" t="n">
        <f aca="false">IF(M326&gt;Summary!$B$5,1,0)</f>
        <v>1</v>
      </c>
      <c r="T326" s="16" t="n">
        <f aca="false">IF(Q326="Overstocked",(G326-Summary!$B$6*H326)*J326,0)</f>
        <v>164060</v>
      </c>
    </row>
    <row r="327" customFormat="false" ht="15" hidden="false" customHeight="false" outlineLevel="0" collapsed="false">
      <c r="A327" s="0" t="s">
        <v>425</v>
      </c>
      <c r="B327" s="0" t="s">
        <v>111</v>
      </c>
      <c r="C327" s="0" t="s">
        <v>78</v>
      </c>
      <c r="D327" s="0" t="s">
        <v>102</v>
      </c>
      <c r="E327" s="14" t="n">
        <v>45655</v>
      </c>
      <c r="F327" s="14" t="n">
        <v>45660</v>
      </c>
      <c r="G327" s="0" t="n">
        <v>427</v>
      </c>
      <c r="H327" s="0" t="n">
        <v>59</v>
      </c>
      <c r="I327" s="0" t="n">
        <v>182</v>
      </c>
      <c r="J327" s="0" t="n">
        <v>1060</v>
      </c>
      <c r="K327" s="0" t="n">
        <v>1136</v>
      </c>
      <c r="L327" s="15" t="s">
        <v>93</v>
      </c>
      <c r="M327" s="0" t="n">
        <v>5</v>
      </c>
      <c r="N327" s="16" t="n">
        <f aca="false">I327*K327</f>
        <v>206752</v>
      </c>
      <c r="O327" s="16" t="n">
        <f aca="false">I327*(K327-J327)</f>
        <v>13832</v>
      </c>
      <c r="P327" s="15" t="n">
        <f aca="false">K327-J327</f>
        <v>76</v>
      </c>
      <c r="Q327" s="0" t="str">
        <f aca="false">IF(G327=0,"Out of stock",IF(G327&lt;H327,"Understocked",IF(G327&gt;Summary!$B$6*H327,"Overstocked","Healthy")))</f>
        <v>Overstocked</v>
      </c>
      <c r="R327" s="0" t="str">
        <f aca="false">IF(I327&gt;=Summary!$B$7,"Fast",IF(I327&lt;Summary!$B$8,"Slow","Medium"))</f>
        <v>Medium</v>
      </c>
      <c r="S327" s="15" t="n">
        <f aca="false">IF(M327&gt;Summary!$B$5,1,0)</f>
        <v>0</v>
      </c>
      <c r="T327" s="16" t="n">
        <f aca="false">IF(Q327="Overstocked",(G327-Summary!$B$6*H327)*J327,0)</f>
        <v>202460</v>
      </c>
    </row>
    <row r="328" customFormat="false" ht="15" hidden="false" customHeight="false" outlineLevel="0" collapsed="false">
      <c r="A328" s="0" t="s">
        <v>426</v>
      </c>
      <c r="B328" s="0" t="s">
        <v>123</v>
      </c>
      <c r="C328" s="0" t="s">
        <v>78</v>
      </c>
      <c r="D328" s="0" t="s">
        <v>102</v>
      </c>
      <c r="E328" s="14" t="n">
        <v>45643</v>
      </c>
      <c r="F328" s="14" t="n">
        <v>45646</v>
      </c>
      <c r="G328" s="0" t="n">
        <v>291</v>
      </c>
      <c r="H328" s="0" t="n">
        <v>108</v>
      </c>
      <c r="I328" s="0" t="n">
        <v>112</v>
      </c>
      <c r="J328" s="0" t="n">
        <v>1716</v>
      </c>
      <c r="K328" s="0" t="n">
        <v>1983</v>
      </c>
      <c r="L328" s="15" t="s">
        <v>97</v>
      </c>
      <c r="M328" s="0" t="n">
        <v>3</v>
      </c>
      <c r="N328" s="16" t="n">
        <f aca="false">I328*K328</f>
        <v>222096</v>
      </c>
      <c r="O328" s="16" t="n">
        <f aca="false">I328*(K328-J328)</f>
        <v>29904</v>
      </c>
      <c r="P328" s="15" t="n">
        <f aca="false">K328-J328</f>
        <v>267</v>
      </c>
      <c r="Q328" s="0" t="str">
        <f aca="false">IF(G328=0,"Out of stock",IF(G328&lt;H328,"Understocked",IF(G328&gt;Summary!$B$6*H328,"Overstocked","Healthy")))</f>
        <v>Healthy</v>
      </c>
      <c r="R328" s="0" t="str">
        <f aca="false">IF(I328&gt;=Summary!$B$7,"Fast",IF(I328&lt;Summary!$B$8,"Slow","Medium"))</f>
        <v>Medium</v>
      </c>
      <c r="S328" s="15" t="n">
        <f aca="false">IF(M328&gt;Summary!$B$5,1,0)</f>
        <v>0</v>
      </c>
      <c r="T328" s="16" t="n">
        <f aca="false">IF(Q328="Overstocked",(G328-Summary!$B$6*H328)*J328,0)</f>
        <v>0</v>
      </c>
    </row>
    <row r="329" customFormat="false" ht="15" hidden="false" customHeight="false" outlineLevel="0" collapsed="false">
      <c r="A329" s="0" t="s">
        <v>427</v>
      </c>
      <c r="B329" s="0" t="s">
        <v>113</v>
      </c>
      <c r="C329" s="0" t="s">
        <v>96</v>
      </c>
      <c r="D329" s="0" t="s">
        <v>102</v>
      </c>
      <c r="E329" s="14" t="n">
        <v>45086</v>
      </c>
      <c r="F329" s="14" t="n">
        <v>45094</v>
      </c>
      <c r="G329" s="0" t="n">
        <v>483</v>
      </c>
      <c r="H329" s="0" t="n">
        <v>112</v>
      </c>
      <c r="I329" s="0" t="n">
        <v>219</v>
      </c>
      <c r="J329" s="0" t="n">
        <v>1145</v>
      </c>
      <c r="K329" s="0" t="n">
        <v>1618</v>
      </c>
      <c r="L329" s="15" t="s">
        <v>93</v>
      </c>
      <c r="M329" s="0" t="n">
        <v>8</v>
      </c>
      <c r="N329" s="16" t="n">
        <f aca="false">I329*K329</f>
        <v>354342</v>
      </c>
      <c r="O329" s="16" t="n">
        <f aca="false">I329*(K329-J329)</f>
        <v>103587</v>
      </c>
      <c r="P329" s="15" t="n">
        <f aca="false">K329-J329</f>
        <v>473</v>
      </c>
      <c r="Q329" s="0" t="str">
        <f aca="false">IF(G329=0,"Out of stock",IF(G329&lt;H329,"Understocked",IF(G329&gt;Summary!$B$6*H329,"Overstocked","Healthy")))</f>
        <v>Overstocked</v>
      </c>
      <c r="R329" s="0" t="str">
        <f aca="false">IF(I329&gt;=Summary!$B$7,"Fast",IF(I329&lt;Summary!$B$8,"Slow","Medium"))</f>
        <v>Fast</v>
      </c>
      <c r="S329" s="15" t="n">
        <f aca="false">IF(M329&gt;Summary!$B$5,1,0)</f>
        <v>1</v>
      </c>
      <c r="T329" s="16" t="n">
        <f aca="false">IF(Q329="Overstocked",(G329-Summary!$B$6*H329)*J329,0)</f>
        <v>40075</v>
      </c>
    </row>
    <row r="330" customFormat="false" ht="15" hidden="false" customHeight="false" outlineLevel="0" collapsed="false">
      <c r="A330" s="0" t="s">
        <v>428</v>
      </c>
      <c r="B330" s="0" t="s">
        <v>89</v>
      </c>
      <c r="C330" s="0" t="s">
        <v>96</v>
      </c>
      <c r="D330" s="0" t="s">
        <v>86</v>
      </c>
      <c r="E330" s="14" t="n">
        <v>45014</v>
      </c>
      <c r="F330" s="14" t="n">
        <v>45024</v>
      </c>
      <c r="G330" s="0" t="n">
        <v>207</v>
      </c>
      <c r="H330" s="0" t="n">
        <v>94</v>
      </c>
      <c r="I330" s="0" t="n">
        <v>88</v>
      </c>
      <c r="J330" s="0" t="n">
        <v>1118</v>
      </c>
      <c r="K330" s="0" t="n">
        <v>1555</v>
      </c>
      <c r="L330" s="15" t="s">
        <v>80</v>
      </c>
      <c r="M330" s="0" t="n">
        <v>10</v>
      </c>
      <c r="N330" s="16" t="n">
        <f aca="false">I330*K330</f>
        <v>136840</v>
      </c>
      <c r="O330" s="16" t="n">
        <f aca="false">I330*(K330-J330)</f>
        <v>38456</v>
      </c>
      <c r="P330" s="15" t="n">
        <f aca="false">K330-J330</f>
        <v>437</v>
      </c>
      <c r="Q330" s="0" t="str">
        <f aca="false">IF(G330=0,"Out of stock",IF(G330&lt;H330,"Understocked",IF(G330&gt;Summary!$B$6*H330,"Overstocked","Healthy")))</f>
        <v>Healthy</v>
      </c>
      <c r="R330" s="0" t="str">
        <f aca="false">IF(I330&gt;=Summary!$B$7,"Fast",IF(I330&lt;Summary!$B$8,"Slow","Medium"))</f>
        <v>Slow</v>
      </c>
      <c r="S330" s="15" t="n">
        <f aca="false">IF(M330&gt;Summary!$B$5,1,0)</f>
        <v>1</v>
      </c>
      <c r="T330" s="16" t="n">
        <f aca="false">IF(Q330="Overstocked",(G330-Summary!$B$6*H330)*J330,0)</f>
        <v>0</v>
      </c>
    </row>
    <row r="331" customFormat="false" ht="15" hidden="false" customHeight="false" outlineLevel="0" collapsed="false">
      <c r="A331" s="0" t="s">
        <v>429</v>
      </c>
      <c r="B331" s="0" t="s">
        <v>113</v>
      </c>
      <c r="C331" s="0" t="s">
        <v>78</v>
      </c>
      <c r="D331" s="0" t="s">
        <v>90</v>
      </c>
      <c r="E331" s="14" t="n">
        <v>45226</v>
      </c>
      <c r="F331" s="14" t="n">
        <v>45227</v>
      </c>
      <c r="G331" s="0" t="n">
        <v>308</v>
      </c>
      <c r="H331" s="0" t="n">
        <v>64</v>
      </c>
      <c r="I331" s="0" t="n">
        <v>217</v>
      </c>
      <c r="J331" s="0" t="n">
        <v>1833</v>
      </c>
      <c r="K331" s="0" t="n">
        <v>2049</v>
      </c>
      <c r="L331" s="15" t="s">
        <v>93</v>
      </c>
      <c r="M331" s="0" t="n">
        <v>1</v>
      </c>
      <c r="N331" s="16" t="n">
        <f aca="false">I331*K331</f>
        <v>444633</v>
      </c>
      <c r="O331" s="16" t="n">
        <f aca="false">I331*(K331-J331)</f>
        <v>46872</v>
      </c>
      <c r="P331" s="15" t="n">
        <f aca="false">K331-J331</f>
        <v>216</v>
      </c>
      <c r="Q331" s="0" t="str">
        <f aca="false">IF(G331=0,"Out of stock",IF(G331&lt;H331,"Understocked",IF(G331&gt;Summary!$B$6*H331,"Overstocked","Healthy")))</f>
        <v>Overstocked</v>
      </c>
      <c r="R331" s="0" t="str">
        <f aca="false">IF(I331&gt;=Summary!$B$7,"Fast",IF(I331&lt;Summary!$B$8,"Slow","Medium"))</f>
        <v>Fast</v>
      </c>
      <c r="S331" s="15" t="n">
        <f aca="false">IF(M331&gt;Summary!$B$5,1,0)</f>
        <v>0</v>
      </c>
      <c r="T331" s="16" t="n">
        <f aca="false">IF(Q331="Overstocked",(G331-Summary!$B$6*H331)*J331,0)</f>
        <v>95316</v>
      </c>
    </row>
    <row r="332" customFormat="false" ht="15" hidden="false" customHeight="false" outlineLevel="0" collapsed="false">
      <c r="A332" s="0" t="s">
        <v>430</v>
      </c>
      <c r="B332" s="0" t="s">
        <v>101</v>
      </c>
      <c r="C332" s="0" t="s">
        <v>78</v>
      </c>
      <c r="D332" s="0" t="s">
        <v>79</v>
      </c>
      <c r="E332" s="14" t="n">
        <v>45164</v>
      </c>
      <c r="F332" s="14" t="n">
        <v>45170</v>
      </c>
      <c r="G332" s="0" t="n">
        <v>298</v>
      </c>
      <c r="H332" s="0" t="n">
        <v>92</v>
      </c>
      <c r="I332" s="0" t="n">
        <v>6</v>
      </c>
      <c r="J332" s="0" t="n">
        <v>276</v>
      </c>
      <c r="K332" s="0" t="n">
        <v>702</v>
      </c>
      <c r="L332" s="15" t="s">
        <v>87</v>
      </c>
      <c r="M332" s="0" t="n">
        <v>6</v>
      </c>
      <c r="N332" s="16" t="n">
        <f aca="false">I332*K332</f>
        <v>4212</v>
      </c>
      <c r="O332" s="16" t="n">
        <f aca="false">I332*(K332-J332)</f>
        <v>2556</v>
      </c>
      <c r="P332" s="15" t="n">
        <f aca="false">K332-J332</f>
        <v>426</v>
      </c>
      <c r="Q332" s="0" t="str">
        <f aca="false">IF(G332=0,"Out of stock",IF(G332&lt;H332,"Understocked",IF(G332&gt;Summary!$B$6*H332,"Overstocked","Healthy")))</f>
        <v>Healthy</v>
      </c>
      <c r="R332" s="0" t="str">
        <f aca="false">IF(I332&gt;=Summary!$B$7,"Fast",IF(I332&lt;Summary!$B$8,"Slow","Medium"))</f>
        <v>Slow</v>
      </c>
      <c r="S332" s="15" t="n">
        <f aca="false">IF(M332&gt;Summary!$B$5,1,0)</f>
        <v>0</v>
      </c>
      <c r="T332" s="16" t="n">
        <f aca="false">IF(Q332="Overstocked",(G332-Summary!$B$6*H332)*J332,0)</f>
        <v>0</v>
      </c>
    </row>
    <row r="333" customFormat="false" ht="15" hidden="false" customHeight="false" outlineLevel="0" collapsed="false">
      <c r="A333" s="0" t="s">
        <v>431</v>
      </c>
      <c r="B333" s="0" t="s">
        <v>95</v>
      </c>
      <c r="C333" s="0" t="s">
        <v>78</v>
      </c>
      <c r="D333" s="0" t="s">
        <v>86</v>
      </c>
      <c r="E333" s="14" t="n">
        <v>44950</v>
      </c>
      <c r="F333" s="14" t="n">
        <v>44959</v>
      </c>
      <c r="G333" s="0" t="n">
        <v>294</v>
      </c>
      <c r="H333" s="0" t="n">
        <v>67</v>
      </c>
      <c r="I333" s="0" t="n">
        <v>216</v>
      </c>
      <c r="J333" s="0" t="n">
        <v>615</v>
      </c>
      <c r="K333" s="0" t="n">
        <v>968</v>
      </c>
      <c r="L333" s="15" t="s">
        <v>87</v>
      </c>
      <c r="M333" s="0" t="n">
        <v>9</v>
      </c>
      <c r="N333" s="16" t="n">
        <f aca="false">I333*K333</f>
        <v>209088</v>
      </c>
      <c r="O333" s="16" t="n">
        <f aca="false">I333*(K333-J333)</f>
        <v>76248</v>
      </c>
      <c r="P333" s="15" t="n">
        <f aca="false">K333-J333</f>
        <v>353</v>
      </c>
      <c r="Q333" s="0" t="str">
        <f aca="false">IF(G333=0,"Out of stock",IF(G333&lt;H333,"Understocked",IF(G333&gt;Summary!$B$6*H333,"Overstocked","Healthy")))</f>
        <v>Overstocked</v>
      </c>
      <c r="R333" s="0" t="str">
        <f aca="false">IF(I333&gt;=Summary!$B$7,"Fast",IF(I333&lt;Summary!$B$8,"Slow","Medium"))</f>
        <v>Fast</v>
      </c>
      <c r="S333" s="15" t="n">
        <f aca="false">IF(M333&gt;Summary!$B$5,1,0)</f>
        <v>1</v>
      </c>
      <c r="T333" s="16" t="n">
        <f aca="false">IF(Q333="Overstocked",(G333-Summary!$B$6*H333)*J333,0)</f>
        <v>15990</v>
      </c>
    </row>
    <row r="334" customFormat="false" ht="15" hidden="false" customHeight="false" outlineLevel="0" collapsed="false">
      <c r="A334" s="0" t="s">
        <v>432</v>
      </c>
      <c r="B334" s="0" t="s">
        <v>77</v>
      </c>
      <c r="C334" s="0" t="s">
        <v>78</v>
      </c>
      <c r="D334" s="0" t="s">
        <v>79</v>
      </c>
      <c r="E334" s="14" t="n">
        <v>45037</v>
      </c>
      <c r="F334" s="14" t="n">
        <v>45046</v>
      </c>
      <c r="G334" s="0" t="n">
        <v>172</v>
      </c>
      <c r="H334" s="0" t="n">
        <v>69</v>
      </c>
      <c r="I334" s="0" t="n">
        <v>263</v>
      </c>
      <c r="J334" s="0" t="n">
        <v>689</v>
      </c>
      <c r="K334" s="0" t="n">
        <v>777</v>
      </c>
      <c r="L334" s="15" t="s">
        <v>82</v>
      </c>
      <c r="M334" s="0" t="n">
        <v>9</v>
      </c>
      <c r="N334" s="16" t="n">
        <f aca="false">I334*K334</f>
        <v>204351</v>
      </c>
      <c r="O334" s="16" t="n">
        <f aca="false">I334*(K334-J334)</f>
        <v>23144</v>
      </c>
      <c r="P334" s="15" t="n">
        <f aca="false">K334-J334</f>
        <v>88</v>
      </c>
      <c r="Q334" s="0" t="str">
        <f aca="false">IF(G334=0,"Out of stock",IF(G334&lt;H334,"Understocked",IF(G334&gt;Summary!$B$6*H334,"Overstocked","Healthy")))</f>
        <v>Healthy</v>
      </c>
      <c r="R334" s="0" t="str">
        <f aca="false">IF(I334&gt;=Summary!$B$7,"Fast",IF(I334&lt;Summary!$B$8,"Slow","Medium"))</f>
        <v>Fast</v>
      </c>
      <c r="S334" s="15" t="n">
        <f aca="false">IF(M334&gt;Summary!$B$5,1,0)</f>
        <v>1</v>
      </c>
      <c r="T334" s="16" t="n">
        <f aca="false">IF(Q334="Overstocked",(G334-Summary!$B$6*H334)*J334,0)</f>
        <v>0</v>
      </c>
    </row>
    <row r="335" customFormat="false" ht="15" hidden="false" customHeight="false" outlineLevel="0" collapsed="false">
      <c r="A335" s="0" t="s">
        <v>433</v>
      </c>
      <c r="B335" s="0" t="s">
        <v>101</v>
      </c>
      <c r="C335" s="0" t="s">
        <v>104</v>
      </c>
      <c r="D335" s="0" t="s">
        <v>90</v>
      </c>
      <c r="E335" s="14" t="n">
        <v>45291</v>
      </c>
      <c r="F335" s="14" t="n">
        <v>45294</v>
      </c>
      <c r="G335" s="0" t="n">
        <v>404</v>
      </c>
      <c r="H335" s="0" t="n">
        <v>92</v>
      </c>
      <c r="I335" s="0" t="n">
        <v>92</v>
      </c>
      <c r="J335" s="0" t="n">
        <v>1408</v>
      </c>
      <c r="K335" s="0" t="n">
        <v>1871</v>
      </c>
      <c r="L335" s="15" t="s">
        <v>82</v>
      </c>
      <c r="M335" s="0" t="n">
        <v>3</v>
      </c>
      <c r="N335" s="16" t="n">
        <f aca="false">I335*K335</f>
        <v>172132</v>
      </c>
      <c r="O335" s="16" t="n">
        <f aca="false">I335*(K335-J335)</f>
        <v>42596</v>
      </c>
      <c r="P335" s="15" t="n">
        <f aca="false">K335-J335</f>
        <v>463</v>
      </c>
      <c r="Q335" s="0" t="str">
        <f aca="false">IF(G335=0,"Out of stock",IF(G335&lt;H335,"Understocked",IF(G335&gt;Summary!$B$6*H335,"Overstocked","Healthy")))</f>
        <v>Overstocked</v>
      </c>
      <c r="R335" s="0" t="str">
        <f aca="false">IF(I335&gt;=Summary!$B$7,"Fast",IF(I335&lt;Summary!$B$8,"Slow","Medium"))</f>
        <v>Slow</v>
      </c>
      <c r="S335" s="15" t="n">
        <f aca="false">IF(M335&gt;Summary!$B$5,1,0)</f>
        <v>0</v>
      </c>
      <c r="T335" s="16" t="n">
        <f aca="false">IF(Q335="Overstocked",(G335-Summary!$B$6*H335)*J335,0)</f>
        <v>50688</v>
      </c>
    </row>
    <row r="336" customFormat="false" ht="15" hidden="false" customHeight="false" outlineLevel="0" collapsed="false">
      <c r="A336" s="0" t="s">
        <v>434</v>
      </c>
      <c r="B336" s="0" t="s">
        <v>84</v>
      </c>
      <c r="C336" s="0" t="s">
        <v>96</v>
      </c>
      <c r="D336" s="0" t="s">
        <v>86</v>
      </c>
      <c r="E336" s="14" t="n">
        <v>45146</v>
      </c>
      <c r="F336" s="14" t="n">
        <v>45148</v>
      </c>
      <c r="G336" s="0" t="n">
        <v>150</v>
      </c>
      <c r="H336" s="0" t="n">
        <v>118</v>
      </c>
      <c r="I336" s="0" t="n">
        <v>130</v>
      </c>
      <c r="J336" s="0" t="n">
        <v>1082</v>
      </c>
      <c r="K336" s="0" t="n">
        <v>1568</v>
      </c>
      <c r="L336" s="15" t="s">
        <v>87</v>
      </c>
      <c r="M336" s="0" t="n">
        <v>2</v>
      </c>
      <c r="N336" s="16" t="n">
        <f aca="false">I336*K336</f>
        <v>203840</v>
      </c>
      <c r="O336" s="16" t="n">
        <f aca="false">I336*(K336-J336)</f>
        <v>63180</v>
      </c>
      <c r="P336" s="15" t="n">
        <f aca="false">K336-J336</f>
        <v>486</v>
      </c>
      <c r="Q336" s="0" t="str">
        <f aca="false">IF(G336=0,"Out of stock",IF(G336&lt;H336,"Understocked",IF(G336&gt;Summary!$B$6*H336,"Overstocked","Healthy")))</f>
        <v>Healthy</v>
      </c>
      <c r="R336" s="0" t="str">
        <f aca="false">IF(I336&gt;=Summary!$B$7,"Fast",IF(I336&lt;Summary!$B$8,"Slow","Medium"))</f>
        <v>Medium</v>
      </c>
      <c r="S336" s="15" t="n">
        <f aca="false">IF(M336&gt;Summary!$B$5,1,0)</f>
        <v>0</v>
      </c>
      <c r="T336" s="16" t="n">
        <f aca="false">IF(Q336="Overstocked",(G336-Summary!$B$6*H336)*J336,0)</f>
        <v>0</v>
      </c>
    </row>
    <row r="337" customFormat="false" ht="15" hidden="false" customHeight="false" outlineLevel="0" collapsed="false">
      <c r="A337" s="0" t="s">
        <v>435</v>
      </c>
      <c r="B337" s="0" t="s">
        <v>123</v>
      </c>
      <c r="C337" s="0" t="s">
        <v>85</v>
      </c>
      <c r="D337" s="0" t="s">
        <v>86</v>
      </c>
      <c r="E337" s="14" t="n">
        <v>45502</v>
      </c>
      <c r="F337" s="14" t="n">
        <v>45508</v>
      </c>
      <c r="G337" s="0" t="n">
        <v>361</v>
      </c>
      <c r="H337" s="0" t="n">
        <v>102</v>
      </c>
      <c r="I337" s="0" t="n">
        <v>8</v>
      </c>
      <c r="J337" s="0" t="n">
        <v>342</v>
      </c>
      <c r="K337" s="0" t="n">
        <v>444</v>
      </c>
      <c r="L337" s="15" t="s">
        <v>82</v>
      </c>
      <c r="M337" s="0" t="n">
        <v>6</v>
      </c>
      <c r="N337" s="16" t="n">
        <f aca="false">I337*K337</f>
        <v>3552</v>
      </c>
      <c r="O337" s="16" t="n">
        <f aca="false">I337*(K337-J337)</f>
        <v>816</v>
      </c>
      <c r="P337" s="15" t="n">
        <f aca="false">K337-J337</f>
        <v>102</v>
      </c>
      <c r="Q337" s="0" t="str">
        <f aca="false">IF(G337=0,"Out of stock",IF(G337&lt;H337,"Understocked",IF(G337&gt;Summary!$B$6*H337,"Overstocked","Healthy")))</f>
        <v>Healthy</v>
      </c>
      <c r="R337" s="0" t="str">
        <f aca="false">IF(I337&gt;=Summary!$B$7,"Fast",IF(I337&lt;Summary!$B$8,"Slow","Medium"))</f>
        <v>Slow</v>
      </c>
      <c r="S337" s="15" t="n">
        <f aca="false">IF(M337&gt;Summary!$B$5,1,0)</f>
        <v>0</v>
      </c>
      <c r="T337" s="16" t="n">
        <f aca="false">IF(Q337="Overstocked",(G337-Summary!$B$6*H337)*J337,0)</f>
        <v>0</v>
      </c>
    </row>
    <row r="338" customFormat="false" ht="15" hidden="false" customHeight="false" outlineLevel="0" collapsed="false">
      <c r="A338" s="0" t="s">
        <v>436</v>
      </c>
      <c r="B338" s="0" t="s">
        <v>95</v>
      </c>
      <c r="C338" s="0" t="s">
        <v>96</v>
      </c>
      <c r="D338" s="0" t="s">
        <v>102</v>
      </c>
      <c r="E338" s="14" t="n">
        <v>45128</v>
      </c>
      <c r="F338" s="14" t="n">
        <v>45134</v>
      </c>
      <c r="G338" s="0" t="n">
        <v>15</v>
      </c>
      <c r="H338" s="0" t="n">
        <v>114</v>
      </c>
      <c r="I338" s="0" t="n">
        <v>215</v>
      </c>
      <c r="J338" s="0" t="n">
        <v>224</v>
      </c>
      <c r="K338" s="0" t="n">
        <v>616</v>
      </c>
      <c r="L338" s="15" t="s">
        <v>82</v>
      </c>
      <c r="M338" s="0" t="n">
        <v>6</v>
      </c>
      <c r="N338" s="16" t="n">
        <f aca="false">I338*K338</f>
        <v>132440</v>
      </c>
      <c r="O338" s="16" t="n">
        <f aca="false">I338*(K338-J338)</f>
        <v>84280</v>
      </c>
      <c r="P338" s="15" t="n">
        <f aca="false">K338-J338</f>
        <v>392</v>
      </c>
      <c r="Q338" s="0" t="str">
        <f aca="false">IF(G338=0,"Out of stock",IF(G338&lt;H338,"Understocked",IF(G338&gt;Summary!$B$6*H338,"Overstocked","Healthy")))</f>
        <v>Understocked</v>
      </c>
      <c r="R338" s="0" t="str">
        <f aca="false">IF(I338&gt;=Summary!$B$7,"Fast",IF(I338&lt;Summary!$B$8,"Slow","Medium"))</f>
        <v>Fast</v>
      </c>
      <c r="S338" s="15" t="n">
        <f aca="false">IF(M338&gt;Summary!$B$5,1,0)</f>
        <v>0</v>
      </c>
      <c r="T338" s="16" t="n">
        <f aca="false">IF(Q338="Overstocked",(G338-Summary!$B$6*H338)*J338,0)</f>
        <v>0</v>
      </c>
    </row>
    <row r="339" customFormat="false" ht="15" hidden="false" customHeight="false" outlineLevel="0" collapsed="false">
      <c r="A339" s="0" t="s">
        <v>437</v>
      </c>
      <c r="B339" s="0" t="s">
        <v>89</v>
      </c>
      <c r="C339" s="0" t="s">
        <v>104</v>
      </c>
      <c r="D339" s="0" t="s">
        <v>90</v>
      </c>
      <c r="E339" s="14" t="n">
        <v>45055</v>
      </c>
      <c r="F339" s="14" t="n">
        <v>45064</v>
      </c>
      <c r="G339" s="0" t="n">
        <v>401</v>
      </c>
      <c r="H339" s="0" t="n">
        <v>135</v>
      </c>
      <c r="I339" s="0" t="n">
        <v>117</v>
      </c>
      <c r="J339" s="0" t="n">
        <v>1290</v>
      </c>
      <c r="K339" s="0" t="n">
        <v>1715</v>
      </c>
      <c r="L339" s="15" t="s">
        <v>97</v>
      </c>
      <c r="M339" s="0" t="n">
        <v>9</v>
      </c>
      <c r="N339" s="16" t="n">
        <f aca="false">I339*K339</f>
        <v>200655</v>
      </c>
      <c r="O339" s="16" t="n">
        <f aca="false">I339*(K339-J339)</f>
        <v>49725</v>
      </c>
      <c r="P339" s="15" t="n">
        <f aca="false">K339-J339</f>
        <v>425</v>
      </c>
      <c r="Q339" s="0" t="str">
        <f aca="false">IF(G339=0,"Out of stock",IF(G339&lt;H339,"Understocked",IF(G339&gt;Summary!$B$6*H339,"Overstocked","Healthy")))</f>
        <v>Healthy</v>
      </c>
      <c r="R339" s="0" t="str">
        <f aca="false">IF(I339&gt;=Summary!$B$7,"Fast",IF(I339&lt;Summary!$B$8,"Slow","Medium"))</f>
        <v>Medium</v>
      </c>
      <c r="S339" s="15" t="n">
        <f aca="false">IF(M339&gt;Summary!$B$5,1,0)</f>
        <v>1</v>
      </c>
      <c r="T339" s="16" t="n">
        <f aca="false">IF(Q339="Overstocked",(G339-Summary!$B$6*H339)*J339,0)</f>
        <v>0</v>
      </c>
    </row>
    <row r="340" customFormat="false" ht="15" hidden="false" customHeight="false" outlineLevel="0" collapsed="false">
      <c r="A340" s="0" t="s">
        <v>438</v>
      </c>
      <c r="B340" s="0" t="s">
        <v>95</v>
      </c>
      <c r="C340" s="0" t="s">
        <v>85</v>
      </c>
      <c r="D340" s="0" t="s">
        <v>86</v>
      </c>
      <c r="E340" s="14" t="n">
        <v>44958</v>
      </c>
      <c r="F340" s="14" t="n">
        <v>44964</v>
      </c>
      <c r="G340" s="0" t="n">
        <v>358</v>
      </c>
      <c r="H340" s="0" t="n">
        <v>59</v>
      </c>
      <c r="I340" s="0" t="n">
        <v>226</v>
      </c>
      <c r="J340" s="0" t="n">
        <v>1372</v>
      </c>
      <c r="K340" s="0" t="n">
        <v>1695</v>
      </c>
      <c r="L340" s="15" t="s">
        <v>97</v>
      </c>
      <c r="M340" s="0" t="n">
        <v>6</v>
      </c>
      <c r="N340" s="16" t="n">
        <f aca="false">I340*K340</f>
        <v>383070</v>
      </c>
      <c r="O340" s="16" t="n">
        <f aca="false">I340*(K340-J340)</f>
        <v>72998</v>
      </c>
      <c r="P340" s="15" t="n">
        <f aca="false">K340-J340</f>
        <v>323</v>
      </c>
      <c r="Q340" s="0" t="str">
        <f aca="false">IF(G340=0,"Out of stock",IF(G340&lt;H340,"Understocked",IF(G340&gt;Summary!$B$6*H340,"Overstocked","Healthy")))</f>
        <v>Overstocked</v>
      </c>
      <c r="R340" s="0" t="str">
        <f aca="false">IF(I340&gt;=Summary!$B$7,"Fast",IF(I340&lt;Summary!$B$8,"Slow","Medium"))</f>
        <v>Fast</v>
      </c>
      <c r="S340" s="15" t="n">
        <f aca="false">IF(M340&gt;Summary!$B$5,1,0)</f>
        <v>0</v>
      </c>
      <c r="T340" s="16" t="n">
        <f aca="false">IF(Q340="Overstocked",(G340-Summary!$B$6*H340)*J340,0)</f>
        <v>167384</v>
      </c>
    </row>
    <row r="341" customFormat="false" ht="15" hidden="false" customHeight="false" outlineLevel="0" collapsed="false">
      <c r="A341" s="0" t="s">
        <v>439</v>
      </c>
      <c r="B341" s="0" t="s">
        <v>77</v>
      </c>
      <c r="C341" s="0" t="s">
        <v>96</v>
      </c>
      <c r="D341" s="0" t="s">
        <v>86</v>
      </c>
      <c r="E341" s="14" t="n">
        <v>44958</v>
      </c>
      <c r="F341" s="14" t="n">
        <v>44964</v>
      </c>
      <c r="G341" s="0" t="n">
        <v>238</v>
      </c>
      <c r="H341" s="0" t="n">
        <v>138</v>
      </c>
      <c r="I341" s="0" t="n">
        <v>68</v>
      </c>
      <c r="J341" s="0" t="n">
        <v>1013</v>
      </c>
      <c r="K341" s="0" t="n">
        <v>1509</v>
      </c>
      <c r="L341" s="15" t="s">
        <v>80</v>
      </c>
      <c r="M341" s="0" t="n">
        <v>6</v>
      </c>
      <c r="N341" s="16" t="n">
        <f aca="false">I341*K341</f>
        <v>102612</v>
      </c>
      <c r="O341" s="16" t="n">
        <f aca="false">I341*(K341-J341)</f>
        <v>33728</v>
      </c>
      <c r="P341" s="15" t="n">
        <f aca="false">K341-J341</f>
        <v>496</v>
      </c>
      <c r="Q341" s="0" t="str">
        <f aca="false">IF(G341=0,"Out of stock",IF(G341&lt;H341,"Understocked",IF(G341&gt;Summary!$B$6*H341,"Overstocked","Healthy")))</f>
        <v>Healthy</v>
      </c>
      <c r="R341" s="0" t="str">
        <f aca="false">IF(I341&gt;=Summary!$B$7,"Fast",IF(I341&lt;Summary!$B$8,"Slow","Medium"))</f>
        <v>Slow</v>
      </c>
      <c r="S341" s="15" t="n">
        <f aca="false">IF(M341&gt;Summary!$B$5,1,0)</f>
        <v>0</v>
      </c>
      <c r="T341" s="16" t="n">
        <f aca="false">IF(Q341="Overstocked",(G341-Summary!$B$6*H341)*J341,0)</f>
        <v>0</v>
      </c>
    </row>
    <row r="342" customFormat="false" ht="15" hidden="false" customHeight="false" outlineLevel="0" collapsed="false">
      <c r="A342" s="0" t="s">
        <v>440</v>
      </c>
      <c r="B342" s="0" t="s">
        <v>115</v>
      </c>
      <c r="C342" s="0" t="s">
        <v>78</v>
      </c>
      <c r="D342" s="0" t="s">
        <v>102</v>
      </c>
      <c r="E342" s="14" t="n">
        <v>45242</v>
      </c>
      <c r="F342" s="14" t="n">
        <v>45246</v>
      </c>
      <c r="G342" s="0" t="n">
        <v>65</v>
      </c>
      <c r="H342" s="0" t="n">
        <v>135</v>
      </c>
      <c r="I342" s="0" t="n">
        <v>298</v>
      </c>
      <c r="J342" s="0" t="n">
        <v>931</v>
      </c>
      <c r="K342" s="0" t="n">
        <v>1167</v>
      </c>
      <c r="L342" s="15" t="s">
        <v>82</v>
      </c>
      <c r="M342" s="0" t="n">
        <v>4</v>
      </c>
      <c r="N342" s="16" t="n">
        <f aca="false">I342*K342</f>
        <v>347766</v>
      </c>
      <c r="O342" s="16" t="n">
        <f aca="false">I342*(K342-J342)</f>
        <v>70328</v>
      </c>
      <c r="P342" s="15" t="n">
        <f aca="false">K342-J342</f>
        <v>236</v>
      </c>
      <c r="Q342" s="0" t="str">
        <f aca="false">IF(G342=0,"Out of stock",IF(G342&lt;H342,"Understocked",IF(G342&gt;Summary!$B$6*H342,"Overstocked","Healthy")))</f>
        <v>Understocked</v>
      </c>
      <c r="R342" s="0" t="str">
        <f aca="false">IF(I342&gt;=Summary!$B$7,"Fast",IF(I342&lt;Summary!$B$8,"Slow","Medium"))</f>
        <v>Fast</v>
      </c>
      <c r="S342" s="15" t="n">
        <f aca="false">IF(M342&gt;Summary!$B$5,1,0)</f>
        <v>0</v>
      </c>
      <c r="T342" s="16" t="n">
        <f aca="false">IF(Q342="Overstocked",(G342-Summary!$B$6*H342)*J342,0)</f>
        <v>0</v>
      </c>
    </row>
    <row r="343" customFormat="false" ht="15" hidden="false" customHeight="false" outlineLevel="0" collapsed="false">
      <c r="A343" s="0" t="s">
        <v>441</v>
      </c>
      <c r="B343" s="0" t="s">
        <v>84</v>
      </c>
      <c r="C343" s="0" t="s">
        <v>96</v>
      </c>
      <c r="D343" s="0" t="s">
        <v>86</v>
      </c>
      <c r="E343" s="14" t="n">
        <v>45510</v>
      </c>
      <c r="F343" s="14" t="n">
        <v>45514</v>
      </c>
      <c r="G343" s="0" t="n">
        <v>289</v>
      </c>
      <c r="H343" s="0" t="n">
        <v>110</v>
      </c>
      <c r="I343" s="0" t="n">
        <v>193</v>
      </c>
      <c r="J343" s="0" t="n">
        <v>267</v>
      </c>
      <c r="K343" s="0" t="n">
        <v>697</v>
      </c>
      <c r="L343" s="15" t="s">
        <v>80</v>
      </c>
      <c r="M343" s="0" t="n">
        <v>4</v>
      </c>
      <c r="N343" s="16" t="n">
        <f aca="false">I343*K343</f>
        <v>134521</v>
      </c>
      <c r="O343" s="16" t="n">
        <f aca="false">I343*(K343-J343)</f>
        <v>82990</v>
      </c>
      <c r="P343" s="15" t="n">
        <f aca="false">K343-J343</f>
        <v>430</v>
      </c>
      <c r="Q343" s="0" t="str">
        <f aca="false">IF(G343=0,"Out of stock",IF(G343&lt;H343,"Understocked",IF(G343&gt;Summary!$B$6*H343,"Overstocked","Healthy")))</f>
        <v>Healthy</v>
      </c>
      <c r="R343" s="0" t="str">
        <f aca="false">IF(I343&gt;=Summary!$B$7,"Fast",IF(I343&lt;Summary!$B$8,"Slow","Medium"))</f>
        <v>Medium</v>
      </c>
      <c r="S343" s="15" t="n">
        <f aca="false">IF(M343&gt;Summary!$B$5,1,0)</f>
        <v>0</v>
      </c>
      <c r="T343" s="16" t="n">
        <f aca="false">IF(Q343="Overstocked",(G343-Summary!$B$6*H343)*J343,0)</f>
        <v>0</v>
      </c>
    </row>
    <row r="344" customFormat="false" ht="15" hidden="false" customHeight="false" outlineLevel="0" collapsed="false">
      <c r="A344" s="0" t="s">
        <v>442</v>
      </c>
      <c r="B344" s="0" t="s">
        <v>95</v>
      </c>
      <c r="C344" s="0" t="s">
        <v>104</v>
      </c>
      <c r="D344" s="0" t="s">
        <v>86</v>
      </c>
      <c r="E344" s="14" t="n">
        <v>45432</v>
      </c>
      <c r="F344" s="14" t="n">
        <v>45434</v>
      </c>
      <c r="G344" s="0" t="n">
        <v>475</v>
      </c>
      <c r="H344" s="0" t="n">
        <v>114</v>
      </c>
      <c r="I344" s="0" t="n">
        <v>184</v>
      </c>
      <c r="J344" s="0" t="n">
        <v>421</v>
      </c>
      <c r="K344" s="0" t="n">
        <v>716</v>
      </c>
      <c r="L344" s="15" t="s">
        <v>93</v>
      </c>
      <c r="M344" s="0" t="n">
        <v>2</v>
      </c>
      <c r="N344" s="16" t="n">
        <f aca="false">I344*K344</f>
        <v>131744</v>
      </c>
      <c r="O344" s="16" t="n">
        <f aca="false">I344*(K344-J344)</f>
        <v>54280</v>
      </c>
      <c r="P344" s="15" t="n">
        <f aca="false">K344-J344</f>
        <v>295</v>
      </c>
      <c r="Q344" s="0" t="str">
        <f aca="false">IF(G344=0,"Out of stock",IF(G344&lt;H344,"Understocked",IF(G344&gt;Summary!$B$6*H344,"Overstocked","Healthy")))</f>
        <v>Overstocked</v>
      </c>
      <c r="R344" s="0" t="str">
        <f aca="false">IF(I344&gt;=Summary!$B$7,"Fast",IF(I344&lt;Summary!$B$8,"Slow","Medium"))</f>
        <v>Medium</v>
      </c>
      <c r="S344" s="15" t="n">
        <f aca="false">IF(M344&gt;Summary!$B$5,1,0)</f>
        <v>0</v>
      </c>
      <c r="T344" s="16" t="n">
        <f aca="false">IF(Q344="Overstocked",(G344-Summary!$B$6*H344)*J344,0)</f>
        <v>7999</v>
      </c>
    </row>
    <row r="345" customFormat="false" ht="15" hidden="false" customHeight="false" outlineLevel="0" collapsed="false">
      <c r="A345" s="0" t="s">
        <v>443</v>
      </c>
      <c r="B345" s="0" t="s">
        <v>84</v>
      </c>
      <c r="C345" s="0" t="s">
        <v>85</v>
      </c>
      <c r="D345" s="0" t="s">
        <v>102</v>
      </c>
      <c r="E345" s="14" t="n">
        <v>45487</v>
      </c>
      <c r="F345" s="14" t="n">
        <v>45492</v>
      </c>
      <c r="G345" s="0" t="n">
        <v>346</v>
      </c>
      <c r="H345" s="0" t="n">
        <v>76</v>
      </c>
      <c r="I345" s="0" t="n">
        <v>216</v>
      </c>
      <c r="J345" s="0" t="n">
        <v>1307</v>
      </c>
      <c r="K345" s="0" t="n">
        <v>1783</v>
      </c>
      <c r="L345" s="15" t="s">
        <v>87</v>
      </c>
      <c r="M345" s="0" t="n">
        <v>5</v>
      </c>
      <c r="N345" s="16" t="n">
        <f aca="false">I345*K345</f>
        <v>385128</v>
      </c>
      <c r="O345" s="16" t="n">
        <f aca="false">I345*(K345-J345)</f>
        <v>102816</v>
      </c>
      <c r="P345" s="15" t="n">
        <f aca="false">K345-J345</f>
        <v>476</v>
      </c>
      <c r="Q345" s="0" t="str">
        <f aca="false">IF(G345=0,"Out of stock",IF(G345&lt;H345,"Understocked",IF(G345&gt;Summary!$B$6*H345,"Overstocked","Healthy")))</f>
        <v>Overstocked</v>
      </c>
      <c r="R345" s="0" t="str">
        <f aca="false">IF(I345&gt;=Summary!$B$7,"Fast",IF(I345&lt;Summary!$B$8,"Slow","Medium"))</f>
        <v>Fast</v>
      </c>
      <c r="S345" s="15" t="n">
        <f aca="false">IF(M345&gt;Summary!$B$5,1,0)</f>
        <v>0</v>
      </c>
      <c r="T345" s="16" t="n">
        <f aca="false">IF(Q345="Overstocked",(G345-Summary!$B$6*H345)*J345,0)</f>
        <v>54894</v>
      </c>
    </row>
    <row r="346" customFormat="false" ht="15" hidden="false" customHeight="false" outlineLevel="0" collapsed="false">
      <c r="A346" s="0" t="s">
        <v>444</v>
      </c>
      <c r="B346" s="0" t="s">
        <v>101</v>
      </c>
      <c r="C346" s="0" t="s">
        <v>78</v>
      </c>
      <c r="D346" s="0" t="s">
        <v>79</v>
      </c>
      <c r="E346" s="14" t="n">
        <v>45122</v>
      </c>
      <c r="F346" s="14" t="n">
        <v>45125</v>
      </c>
      <c r="G346" s="0" t="n">
        <v>118</v>
      </c>
      <c r="H346" s="0" t="n">
        <v>66</v>
      </c>
      <c r="I346" s="0" t="n">
        <v>218</v>
      </c>
      <c r="J346" s="0" t="n">
        <v>1753</v>
      </c>
      <c r="K346" s="0" t="n">
        <v>2144</v>
      </c>
      <c r="L346" s="15" t="s">
        <v>82</v>
      </c>
      <c r="M346" s="0" t="n">
        <v>3</v>
      </c>
      <c r="N346" s="16" t="n">
        <f aca="false">I346*K346</f>
        <v>467392</v>
      </c>
      <c r="O346" s="16" t="n">
        <f aca="false">I346*(K346-J346)</f>
        <v>85238</v>
      </c>
      <c r="P346" s="15" t="n">
        <f aca="false">K346-J346</f>
        <v>391</v>
      </c>
      <c r="Q346" s="0" t="str">
        <f aca="false">IF(G346=0,"Out of stock",IF(G346&lt;H346,"Understocked",IF(G346&gt;Summary!$B$6*H346,"Overstocked","Healthy")))</f>
        <v>Healthy</v>
      </c>
      <c r="R346" s="0" t="str">
        <f aca="false">IF(I346&gt;=Summary!$B$7,"Fast",IF(I346&lt;Summary!$B$8,"Slow","Medium"))</f>
        <v>Fast</v>
      </c>
      <c r="S346" s="15" t="n">
        <f aca="false">IF(M346&gt;Summary!$B$5,1,0)</f>
        <v>0</v>
      </c>
      <c r="T346" s="16" t="n">
        <f aca="false">IF(Q346="Overstocked",(G346-Summary!$B$6*H346)*J346,0)</f>
        <v>0</v>
      </c>
    </row>
    <row r="347" customFormat="false" ht="15" hidden="false" customHeight="false" outlineLevel="0" collapsed="false">
      <c r="A347" s="0" t="s">
        <v>445</v>
      </c>
      <c r="B347" s="0" t="s">
        <v>115</v>
      </c>
      <c r="C347" s="0" t="s">
        <v>96</v>
      </c>
      <c r="D347" s="0" t="s">
        <v>86</v>
      </c>
      <c r="E347" s="14" t="n">
        <v>45466</v>
      </c>
      <c r="F347" s="14" t="n">
        <v>45471</v>
      </c>
      <c r="G347" s="0" t="n">
        <v>443</v>
      </c>
      <c r="H347" s="0" t="n">
        <v>58</v>
      </c>
      <c r="I347" s="0" t="n">
        <v>276</v>
      </c>
      <c r="J347" s="0" t="n">
        <v>361</v>
      </c>
      <c r="K347" s="0" t="n">
        <v>590</v>
      </c>
      <c r="L347" s="15" t="s">
        <v>82</v>
      </c>
      <c r="M347" s="0" t="n">
        <v>5</v>
      </c>
      <c r="N347" s="16" t="n">
        <f aca="false">I347*K347</f>
        <v>162840</v>
      </c>
      <c r="O347" s="16" t="n">
        <f aca="false">I347*(K347-J347)</f>
        <v>63204</v>
      </c>
      <c r="P347" s="15" t="n">
        <f aca="false">K347-J347</f>
        <v>229</v>
      </c>
      <c r="Q347" s="0" t="str">
        <f aca="false">IF(G347=0,"Out of stock",IF(G347&lt;H347,"Understocked",IF(G347&gt;Summary!$B$6*H347,"Overstocked","Healthy")))</f>
        <v>Overstocked</v>
      </c>
      <c r="R347" s="0" t="str">
        <f aca="false">IF(I347&gt;=Summary!$B$7,"Fast",IF(I347&lt;Summary!$B$8,"Slow","Medium"))</f>
        <v>Fast</v>
      </c>
      <c r="S347" s="15" t="n">
        <f aca="false">IF(M347&gt;Summary!$B$5,1,0)</f>
        <v>0</v>
      </c>
      <c r="T347" s="16" t="n">
        <f aca="false">IF(Q347="Overstocked",(G347-Summary!$B$6*H347)*J347,0)</f>
        <v>76171</v>
      </c>
    </row>
    <row r="348" customFormat="false" ht="15" hidden="false" customHeight="false" outlineLevel="0" collapsed="false">
      <c r="A348" s="0" t="s">
        <v>446</v>
      </c>
      <c r="B348" s="0" t="s">
        <v>107</v>
      </c>
      <c r="C348" s="0" t="s">
        <v>104</v>
      </c>
      <c r="D348" s="0" t="s">
        <v>92</v>
      </c>
      <c r="E348" s="14" t="n">
        <v>45207</v>
      </c>
      <c r="F348" s="14" t="n">
        <v>45216</v>
      </c>
      <c r="G348" s="0" t="n">
        <v>38</v>
      </c>
      <c r="H348" s="0" t="n">
        <v>52</v>
      </c>
      <c r="I348" s="0" t="n">
        <v>132</v>
      </c>
      <c r="J348" s="0" t="n">
        <v>1966</v>
      </c>
      <c r="K348" s="0" t="n">
        <v>2190</v>
      </c>
      <c r="L348" s="15" t="s">
        <v>82</v>
      </c>
      <c r="M348" s="0" t="n">
        <v>9</v>
      </c>
      <c r="N348" s="16" t="n">
        <f aca="false">I348*K348</f>
        <v>289080</v>
      </c>
      <c r="O348" s="16" t="n">
        <f aca="false">I348*(K348-J348)</f>
        <v>29568</v>
      </c>
      <c r="P348" s="15" t="n">
        <f aca="false">K348-J348</f>
        <v>224</v>
      </c>
      <c r="Q348" s="0" t="str">
        <f aca="false">IF(G348=0,"Out of stock",IF(G348&lt;H348,"Understocked",IF(G348&gt;Summary!$B$6*H348,"Overstocked","Healthy")))</f>
        <v>Understocked</v>
      </c>
      <c r="R348" s="0" t="str">
        <f aca="false">IF(I348&gt;=Summary!$B$7,"Fast",IF(I348&lt;Summary!$B$8,"Slow","Medium"))</f>
        <v>Medium</v>
      </c>
      <c r="S348" s="15" t="n">
        <f aca="false">IF(M348&gt;Summary!$B$5,1,0)</f>
        <v>1</v>
      </c>
      <c r="T348" s="16" t="n">
        <f aca="false">IF(Q348="Overstocked",(G348-Summary!$B$6*H348)*J348,0)</f>
        <v>0</v>
      </c>
    </row>
    <row r="349" customFormat="false" ht="15" hidden="false" customHeight="false" outlineLevel="0" collapsed="false">
      <c r="A349" s="0" t="s">
        <v>447</v>
      </c>
      <c r="B349" s="0" t="s">
        <v>111</v>
      </c>
      <c r="C349" s="0" t="s">
        <v>78</v>
      </c>
      <c r="D349" s="0" t="s">
        <v>92</v>
      </c>
      <c r="E349" s="14" t="n">
        <v>45136</v>
      </c>
      <c r="F349" s="14" t="n">
        <v>45145</v>
      </c>
      <c r="G349" s="0" t="n">
        <v>13</v>
      </c>
      <c r="H349" s="0" t="n">
        <v>54</v>
      </c>
      <c r="I349" s="0" t="n">
        <v>19</v>
      </c>
      <c r="J349" s="0" t="n">
        <v>959</v>
      </c>
      <c r="K349" s="0" t="n">
        <v>1302</v>
      </c>
      <c r="L349" s="15" t="s">
        <v>87</v>
      </c>
      <c r="M349" s="0" t="n">
        <v>9</v>
      </c>
      <c r="N349" s="16" t="n">
        <f aca="false">I349*K349</f>
        <v>24738</v>
      </c>
      <c r="O349" s="16" t="n">
        <f aca="false">I349*(K349-J349)</f>
        <v>6517</v>
      </c>
      <c r="P349" s="15" t="n">
        <f aca="false">K349-J349</f>
        <v>343</v>
      </c>
      <c r="Q349" s="0" t="str">
        <f aca="false">IF(G349=0,"Out of stock",IF(G349&lt;H349,"Understocked",IF(G349&gt;Summary!$B$6*H349,"Overstocked","Healthy")))</f>
        <v>Understocked</v>
      </c>
      <c r="R349" s="0" t="str">
        <f aca="false">IF(I349&gt;=Summary!$B$7,"Fast",IF(I349&lt;Summary!$B$8,"Slow","Medium"))</f>
        <v>Slow</v>
      </c>
      <c r="S349" s="15" t="n">
        <f aca="false">IF(M349&gt;Summary!$B$5,1,0)</f>
        <v>1</v>
      </c>
      <c r="T349" s="16" t="n">
        <f aca="false">IF(Q349="Overstocked",(G349-Summary!$B$6*H349)*J349,0)</f>
        <v>0</v>
      </c>
    </row>
    <row r="350" customFormat="false" ht="15" hidden="false" customHeight="false" outlineLevel="0" collapsed="false">
      <c r="A350" s="0" t="s">
        <v>448</v>
      </c>
      <c r="B350" s="0" t="s">
        <v>101</v>
      </c>
      <c r="C350" s="0" t="s">
        <v>85</v>
      </c>
      <c r="D350" s="0" t="s">
        <v>92</v>
      </c>
      <c r="E350" s="14" t="n">
        <v>45026</v>
      </c>
      <c r="F350" s="14" t="n">
        <v>45035</v>
      </c>
      <c r="G350" s="0" t="n">
        <v>217</v>
      </c>
      <c r="H350" s="0" t="n">
        <v>86</v>
      </c>
      <c r="I350" s="0" t="n">
        <v>78</v>
      </c>
      <c r="J350" s="0" t="n">
        <v>1388</v>
      </c>
      <c r="K350" s="0" t="n">
        <v>1453</v>
      </c>
      <c r="L350" s="15" t="s">
        <v>93</v>
      </c>
      <c r="M350" s="0" t="n">
        <v>9</v>
      </c>
      <c r="N350" s="16" t="n">
        <f aca="false">I350*K350</f>
        <v>113334</v>
      </c>
      <c r="O350" s="16" t="n">
        <f aca="false">I350*(K350-J350)</f>
        <v>5070</v>
      </c>
      <c r="P350" s="15" t="n">
        <f aca="false">K350-J350</f>
        <v>65</v>
      </c>
      <c r="Q350" s="0" t="str">
        <f aca="false">IF(G350=0,"Out of stock",IF(G350&lt;H350,"Understocked",IF(G350&gt;Summary!$B$6*H350,"Overstocked","Healthy")))</f>
        <v>Healthy</v>
      </c>
      <c r="R350" s="0" t="str">
        <f aca="false">IF(I350&gt;=Summary!$B$7,"Fast",IF(I350&lt;Summary!$B$8,"Slow","Medium"))</f>
        <v>Slow</v>
      </c>
      <c r="S350" s="15" t="n">
        <f aca="false">IF(M350&gt;Summary!$B$5,1,0)</f>
        <v>1</v>
      </c>
      <c r="T350" s="16" t="n">
        <f aca="false">IF(Q350="Overstocked",(G350-Summary!$B$6*H350)*J350,0)</f>
        <v>0</v>
      </c>
    </row>
    <row r="351" customFormat="false" ht="15" hidden="false" customHeight="false" outlineLevel="0" collapsed="false">
      <c r="A351" s="0" t="s">
        <v>449</v>
      </c>
      <c r="B351" s="0" t="s">
        <v>95</v>
      </c>
      <c r="C351" s="0" t="s">
        <v>78</v>
      </c>
      <c r="D351" s="0" t="s">
        <v>92</v>
      </c>
      <c r="E351" s="14" t="n">
        <v>45614</v>
      </c>
      <c r="F351" s="14" t="n">
        <v>45622</v>
      </c>
      <c r="G351" s="0" t="n">
        <v>95</v>
      </c>
      <c r="H351" s="0" t="n">
        <v>101</v>
      </c>
      <c r="I351" s="0" t="n">
        <v>216</v>
      </c>
      <c r="J351" s="0" t="n">
        <v>567</v>
      </c>
      <c r="K351" s="0" t="n">
        <v>901</v>
      </c>
      <c r="L351" s="15" t="s">
        <v>80</v>
      </c>
      <c r="M351" s="0" t="n">
        <v>8</v>
      </c>
      <c r="N351" s="16" t="n">
        <f aca="false">I351*K351</f>
        <v>194616</v>
      </c>
      <c r="O351" s="16" t="n">
        <f aca="false">I351*(K351-J351)</f>
        <v>72144</v>
      </c>
      <c r="P351" s="15" t="n">
        <f aca="false">K351-J351</f>
        <v>334</v>
      </c>
      <c r="Q351" s="0" t="str">
        <f aca="false">IF(G351=0,"Out of stock",IF(G351&lt;H351,"Understocked",IF(G351&gt;Summary!$B$6*H351,"Overstocked","Healthy")))</f>
        <v>Understocked</v>
      </c>
      <c r="R351" s="0" t="str">
        <f aca="false">IF(I351&gt;=Summary!$B$7,"Fast",IF(I351&lt;Summary!$B$8,"Slow","Medium"))</f>
        <v>Fast</v>
      </c>
      <c r="S351" s="15" t="n">
        <f aca="false">IF(M351&gt;Summary!$B$5,1,0)</f>
        <v>1</v>
      </c>
      <c r="T351" s="16" t="n">
        <f aca="false">IF(Q351="Overstocked",(G351-Summary!$B$6*H351)*J351,0)</f>
        <v>0</v>
      </c>
    </row>
    <row r="352" customFormat="false" ht="15" hidden="false" customHeight="false" outlineLevel="0" collapsed="false">
      <c r="A352" s="0" t="s">
        <v>450</v>
      </c>
      <c r="B352" s="0" t="s">
        <v>111</v>
      </c>
      <c r="C352" s="0" t="s">
        <v>104</v>
      </c>
      <c r="D352" s="0" t="s">
        <v>102</v>
      </c>
      <c r="E352" s="14" t="n">
        <v>45283</v>
      </c>
      <c r="F352" s="14" t="n">
        <v>45285</v>
      </c>
      <c r="G352" s="0" t="n">
        <v>97</v>
      </c>
      <c r="H352" s="0" t="n">
        <v>55</v>
      </c>
      <c r="I352" s="0" t="n">
        <v>185</v>
      </c>
      <c r="J352" s="0" t="n">
        <v>1060</v>
      </c>
      <c r="K352" s="0" t="n">
        <v>1322</v>
      </c>
      <c r="L352" s="15" t="s">
        <v>87</v>
      </c>
      <c r="M352" s="0" t="n">
        <v>2</v>
      </c>
      <c r="N352" s="16" t="n">
        <f aca="false">I352*K352</f>
        <v>244570</v>
      </c>
      <c r="O352" s="16" t="n">
        <f aca="false">I352*(K352-J352)</f>
        <v>48470</v>
      </c>
      <c r="P352" s="15" t="n">
        <f aca="false">K352-J352</f>
        <v>262</v>
      </c>
      <c r="Q352" s="0" t="str">
        <f aca="false">IF(G352=0,"Out of stock",IF(G352&lt;H352,"Understocked",IF(G352&gt;Summary!$B$6*H352,"Overstocked","Healthy")))</f>
        <v>Healthy</v>
      </c>
      <c r="R352" s="0" t="str">
        <f aca="false">IF(I352&gt;=Summary!$B$7,"Fast",IF(I352&lt;Summary!$B$8,"Slow","Medium"))</f>
        <v>Medium</v>
      </c>
      <c r="S352" s="15" t="n">
        <f aca="false">IF(M352&gt;Summary!$B$5,1,0)</f>
        <v>0</v>
      </c>
      <c r="T352" s="16" t="n">
        <f aca="false">IF(Q352="Overstocked",(G352-Summary!$B$6*H352)*J352,0)</f>
        <v>0</v>
      </c>
    </row>
    <row r="353" customFormat="false" ht="15" hidden="false" customHeight="false" outlineLevel="0" collapsed="false">
      <c r="A353" s="0" t="s">
        <v>451</v>
      </c>
      <c r="B353" s="0" t="s">
        <v>95</v>
      </c>
      <c r="C353" s="0" t="s">
        <v>78</v>
      </c>
      <c r="D353" s="0" t="s">
        <v>90</v>
      </c>
      <c r="E353" s="14" t="n">
        <v>45646</v>
      </c>
      <c r="F353" s="14" t="n">
        <v>45651</v>
      </c>
      <c r="G353" s="0" t="n">
        <v>468</v>
      </c>
      <c r="H353" s="0" t="n">
        <v>68</v>
      </c>
      <c r="I353" s="0" t="n">
        <v>21</v>
      </c>
      <c r="J353" s="0" t="n">
        <v>1680</v>
      </c>
      <c r="K353" s="0" t="n">
        <v>1884</v>
      </c>
      <c r="L353" s="15" t="s">
        <v>82</v>
      </c>
      <c r="M353" s="0" t="n">
        <v>5</v>
      </c>
      <c r="N353" s="16" t="n">
        <f aca="false">I353*K353</f>
        <v>39564</v>
      </c>
      <c r="O353" s="16" t="n">
        <f aca="false">I353*(K353-J353)</f>
        <v>4284</v>
      </c>
      <c r="P353" s="15" t="n">
        <f aca="false">K353-J353</f>
        <v>204</v>
      </c>
      <c r="Q353" s="0" t="str">
        <f aca="false">IF(G353=0,"Out of stock",IF(G353&lt;H353,"Understocked",IF(G353&gt;Summary!$B$6*H353,"Overstocked","Healthy")))</f>
        <v>Overstocked</v>
      </c>
      <c r="R353" s="0" t="str">
        <f aca="false">IF(I353&gt;=Summary!$B$7,"Fast",IF(I353&lt;Summary!$B$8,"Slow","Medium"))</f>
        <v>Slow</v>
      </c>
      <c r="S353" s="15" t="n">
        <f aca="false">IF(M353&gt;Summary!$B$5,1,0)</f>
        <v>0</v>
      </c>
      <c r="T353" s="16" t="n">
        <f aca="false">IF(Q353="Overstocked",(G353-Summary!$B$6*H353)*J353,0)</f>
        <v>329280</v>
      </c>
    </row>
    <row r="354" customFormat="false" ht="15" hidden="false" customHeight="false" outlineLevel="0" collapsed="false">
      <c r="A354" s="0" t="s">
        <v>452</v>
      </c>
      <c r="B354" s="0" t="s">
        <v>95</v>
      </c>
      <c r="C354" s="0" t="s">
        <v>96</v>
      </c>
      <c r="D354" s="0" t="s">
        <v>90</v>
      </c>
      <c r="E354" s="14" t="n">
        <v>45351</v>
      </c>
      <c r="F354" s="14" t="n">
        <v>45360</v>
      </c>
      <c r="G354" s="0" t="n">
        <v>12</v>
      </c>
      <c r="H354" s="0" t="n">
        <v>67</v>
      </c>
      <c r="I354" s="0" t="n">
        <v>65</v>
      </c>
      <c r="J354" s="0" t="n">
        <v>1902</v>
      </c>
      <c r="K354" s="0" t="n">
        <v>2039</v>
      </c>
      <c r="L354" s="15" t="s">
        <v>97</v>
      </c>
      <c r="M354" s="0" t="n">
        <v>9</v>
      </c>
      <c r="N354" s="16" t="n">
        <f aca="false">I354*K354</f>
        <v>132535</v>
      </c>
      <c r="O354" s="16" t="n">
        <f aca="false">I354*(K354-J354)</f>
        <v>8905</v>
      </c>
      <c r="P354" s="15" t="n">
        <f aca="false">K354-J354</f>
        <v>137</v>
      </c>
      <c r="Q354" s="0" t="str">
        <f aca="false">IF(G354=0,"Out of stock",IF(G354&lt;H354,"Understocked",IF(G354&gt;Summary!$B$6*H354,"Overstocked","Healthy")))</f>
        <v>Understocked</v>
      </c>
      <c r="R354" s="0" t="str">
        <f aca="false">IF(I354&gt;=Summary!$B$7,"Fast",IF(I354&lt;Summary!$B$8,"Slow","Medium"))</f>
        <v>Slow</v>
      </c>
      <c r="S354" s="15" t="n">
        <f aca="false">IF(M354&gt;Summary!$B$5,1,0)</f>
        <v>1</v>
      </c>
      <c r="T354" s="16" t="n">
        <f aca="false">IF(Q354="Overstocked",(G354-Summary!$B$6*H354)*J354,0)</f>
        <v>0</v>
      </c>
    </row>
    <row r="355" customFormat="false" ht="15" hidden="false" customHeight="false" outlineLevel="0" collapsed="false">
      <c r="A355" s="0" t="s">
        <v>453</v>
      </c>
      <c r="B355" s="0" t="s">
        <v>111</v>
      </c>
      <c r="C355" s="0" t="s">
        <v>104</v>
      </c>
      <c r="D355" s="0" t="s">
        <v>86</v>
      </c>
      <c r="E355" s="14" t="n">
        <v>45212</v>
      </c>
      <c r="F355" s="14" t="n">
        <v>45216</v>
      </c>
      <c r="G355" s="0" t="n">
        <v>95</v>
      </c>
      <c r="H355" s="0" t="n">
        <v>118</v>
      </c>
      <c r="I355" s="0" t="n">
        <v>0</v>
      </c>
      <c r="J355" s="0" t="n">
        <v>1427</v>
      </c>
      <c r="K355" s="0" t="n">
        <v>1579</v>
      </c>
      <c r="L355" s="15" t="s">
        <v>82</v>
      </c>
      <c r="M355" s="0" t="n">
        <v>4</v>
      </c>
      <c r="N355" s="16" t="n">
        <f aca="false">I355*K355</f>
        <v>0</v>
      </c>
      <c r="O355" s="16" t="n">
        <f aca="false">I355*(K355-J355)</f>
        <v>0</v>
      </c>
      <c r="P355" s="15" t="n">
        <f aca="false">K355-J355</f>
        <v>152</v>
      </c>
      <c r="Q355" s="0" t="str">
        <f aca="false">IF(G355=0,"Out of stock",IF(G355&lt;H355,"Understocked",IF(G355&gt;Summary!$B$6*H355,"Overstocked","Healthy")))</f>
        <v>Understocked</v>
      </c>
      <c r="R355" s="0" t="str">
        <f aca="false">IF(I355&gt;=Summary!$B$7,"Fast",IF(I355&lt;Summary!$B$8,"Slow","Medium"))</f>
        <v>Slow</v>
      </c>
      <c r="S355" s="15" t="n">
        <f aca="false">IF(M355&gt;Summary!$B$5,1,0)</f>
        <v>0</v>
      </c>
      <c r="T355" s="16" t="n">
        <f aca="false">IF(Q355="Overstocked",(G355-Summary!$B$6*H355)*J355,0)</f>
        <v>0</v>
      </c>
    </row>
    <row r="356" customFormat="false" ht="15" hidden="false" customHeight="false" outlineLevel="0" collapsed="false">
      <c r="A356" s="0" t="s">
        <v>454</v>
      </c>
      <c r="B356" s="0" t="s">
        <v>115</v>
      </c>
      <c r="C356" s="0" t="s">
        <v>96</v>
      </c>
      <c r="D356" s="0" t="s">
        <v>102</v>
      </c>
      <c r="E356" s="14" t="n">
        <v>45056</v>
      </c>
      <c r="F356" s="14" t="n">
        <v>45065</v>
      </c>
      <c r="G356" s="0" t="n">
        <v>311</v>
      </c>
      <c r="H356" s="0" t="n">
        <v>53</v>
      </c>
      <c r="I356" s="0" t="n">
        <v>80</v>
      </c>
      <c r="J356" s="0" t="n">
        <v>1553</v>
      </c>
      <c r="K356" s="0" t="n">
        <v>1869</v>
      </c>
      <c r="L356" s="15" t="s">
        <v>93</v>
      </c>
      <c r="M356" s="0" t="n">
        <v>9</v>
      </c>
      <c r="N356" s="16" t="n">
        <f aca="false">I356*K356</f>
        <v>149520</v>
      </c>
      <c r="O356" s="16" t="n">
        <f aca="false">I356*(K356-J356)</f>
        <v>25280</v>
      </c>
      <c r="P356" s="15" t="n">
        <f aca="false">K356-J356</f>
        <v>316</v>
      </c>
      <c r="Q356" s="0" t="str">
        <f aca="false">IF(G356=0,"Out of stock",IF(G356&lt;H356,"Understocked",IF(G356&gt;Summary!$B$6*H356,"Overstocked","Healthy")))</f>
        <v>Overstocked</v>
      </c>
      <c r="R356" s="0" t="str">
        <f aca="false">IF(I356&gt;=Summary!$B$7,"Fast",IF(I356&lt;Summary!$B$8,"Slow","Medium"))</f>
        <v>Slow</v>
      </c>
      <c r="S356" s="15" t="n">
        <f aca="false">IF(M356&gt;Summary!$B$5,1,0)</f>
        <v>1</v>
      </c>
      <c r="T356" s="16" t="n">
        <f aca="false">IF(Q356="Overstocked",(G356-Summary!$B$6*H356)*J356,0)</f>
        <v>153747</v>
      </c>
    </row>
    <row r="357" customFormat="false" ht="15" hidden="false" customHeight="false" outlineLevel="0" collapsed="false">
      <c r="A357" s="0" t="s">
        <v>455</v>
      </c>
      <c r="B357" s="0" t="s">
        <v>115</v>
      </c>
      <c r="C357" s="0" t="s">
        <v>96</v>
      </c>
      <c r="D357" s="0" t="s">
        <v>90</v>
      </c>
      <c r="E357" s="14" t="n">
        <v>45308</v>
      </c>
      <c r="F357" s="14" t="n">
        <v>45317</v>
      </c>
      <c r="G357" s="0" t="n">
        <v>279</v>
      </c>
      <c r="H357" s="0" t="n">
        <v>56</v>
      </c>
      <c r="I357" s="0" t="n">
        <v>111</v>
      </c>
      <c r="J357" s="0" t="n">
        <v>600</v>
      </c>
      <c r="K357" s="0" t="n">
        <v>950</v>
      </c>
      <c r="L357" s="15" t="s">
        <v>97</v>
      </c>
      <c r="M357" s="0" t="n">
        <v>9</v>
      </c>
      <c r="N357" s="16" t="n">
        <f aca="false">I357*K357</f>
        <v>105450</v>
      </c>
      <c r="O357" s="16" t="n">
        <f aca="false">I357*(K357-J357)</f>
        <v>38850</v>
      </c>
      <c r="P357" s="15" t="n">
        <f aca="false">K357-J357</f>
        <v>350</v>
      </c>
      <c r="Q357" s="0" t="str">
        <f aca="false">IF(G357=0,"Out of stock",IF(G357&lt;H357,"Understocked",IF(G357&gt;Summary!$B$6*H357,"Overstocked","Healthy")))</f>
        <v>Overstocked</v>
      </c>
      <c r="R357" s="0" t="str">
        <f aca="false">IF(I357&gt;=Summary!$B$7,"Fast",IF(I357&lt;Summary!$B$8,"Slow","Medium"))</f>
        <v>Medium</v>
      </c>
      <c r="S357" s="15" t="n">
        <f aca="false">IF(M357&gt;Summary!$B$5,1,0)</f>
        <v>1</v>
      </c>
      <c r="T357" s="16" t="n">
        <f aca="false">IF(Q357="Overstocked",(G357-Summary!$B$6*H357)*J357,0)</f>
        <v>33000</v>
      </c>
    </row>
    <row r="358" customFormat="false" ht="15" hidden="false" customHeight="false" outlineLevel="0" collapsed="false">
      <c r="A358" s="0" t="s">
        <v>456</v>
      </c>
      <c r="B358" s="0" t="s">
        <v>107</v>
      </c>
      <c r="C358" s="0" t="s">
        <v>78</v>
      </c>
      <c r="D358" s="0" t="s">
        <v>79</v>
      </c>
      <c r="E358" s="14" t="n">
        <v>45430</v>
      </c>
      <c r="F358" s="14" t="n">
        <v>45440</v>
      </c>
      <c r="G358" s="0" t="n">
        <v>140</v>
      </c>
      <c r="H358" s="0" t="n">
        <v>114</v>
      </c>
      <c r="I358" s="0" t="n">
        <v>25</v>
      </c>
      <c r="J358" s="0" t="n">
        <v>2000</v>
      </c>
      <c r="K358" s="0" t="n">
        <v>2208</v>
      </c>
      <c r="L358" s="15" t="s">
        <v>97</v>
      </c>
      <c r="M358" s="0" t="n">
        <v>10</v>
      </c>
      <c r="N358" s="16" t="n">
        <f aca="false">I358*K358</f>
        <v>55200</v>
      </c>
      <c r="O358" s="16" t="n">
        <f aca="false">I358*(K358-J358)</f>
        <v>5200</v>
      </c>
      <c r="P358" s="15" t="n">
        <f aca="false">K358-J358</f>
        <v>208</v>
      </c>
      <c r="Q358" s="0" t="str">
        <f aca="false">IF(G358=0,"Out of stock",IF(G358&lt;H358,"Understocked",IF(G358&gt;Summary!$B$6*H358,"Overstocked","Healthy")))</f>
        <v>Healthy</v>
      </c>
      <c r="R358" s="0" t="str">
        <f aca="false">IF(I358&gt;=Summary!$B$7,"Fast",IF(I358&lt;Summary!$B$8,"Slow","Medium"))</f>
        <v>Slow</v>
      </c>
      <c r="S358" s="15" t="n">
        <f aca="false">IF(M358&gt;Summary!$B$5,1,0)</f>
        <v>1</v>
      </c>
      <c r="T358" s="16" t="n">
        <f aca="false">IF(Q358="Overstocked",(G358-Summary!$B$6*H358)*J358,0)</f>
        <v>0</v>
      </c>
    </row>
    <row r="359" customFormat="false" ht="15" hidden="false" customHeight="false" outlineLevel="0" collapsed="false">
      <c r="A359" s="0" t="s">
        <v>457</v>
      </c>
      <c r="B359" s="0" t="s">
        <v>123</v>
      </c>
      <c r="C359" s="0" t="s">
        <v>78</v>
      </c>
      <c r="D359" s="0" t="s">
        <v>92</v>
      </c>
      <c r="E359" s="14" t="n">
        <v>45363</v>
      </c>
      <c r="F359" s="14" t="n">
        <v>45364</v>
      </c>
      <c r="G359" s="0" t="n">
        <v>57</v>
      </c>
      <c r="H359" s="0" t="n">
        <v>150</v>
      </c>
      <c r="I359" s="0" t="n">
        <v>151</v>
      </c>
      <c r="J359" s="0" t="n">
        <v>828</v>
      </c>
      <c r="K359" s="0" t="n">
        <v>993</v>
      </c>
      <c r="L359" s="15" t="s">
        <v>97</v>
      </c>
      <c r="M359" s="0" t="n">
        <v>1</v>
      </c>
      <c r="N359" s="16" t="n">
        <f aca="false">I359*K359</f>
        <v>149943</v>
      </c>
      <c r="O359" s="16" t="n">
        <f aca="false">I359*(K359-J359)</f>
        <v>24915</v>
      </c>
      <c r="P359" s="15" t="n">
        <f aca="false">K359-J359</f>
        <v>165</v>
      </c>
      <c r="Q359" s="0" t="str">
        <f aca="false">IF(G359=0,"Out of stock",IF(G359&lt;H359,"Understocked",IF(G359&gt;Summary!$B$6*H359,"Overstocked","Healthy")))</f>
        <v>Understocked</v>
      </c>
      <c r="R359" s="0" t="str">
        <f aca="false">IF(I359&gt;=Summary!$B$7,"Fast",IF(I359&lt;Summary!$B$8,"Slow","Medium"))</f>
        <v>Medium</v>
      </c>
      <c r="S359" s="15" t="n">
        <f aca="false">IF(M359&gt;Summary!$B$5,1,0)</f>
        <v>0</v>
      </c>
      <c r="T359" s="16" t="n">
        <f aca="false">IF(Q359="Overstocked",(G359-Summary!$B$6*H359)*J359,0)</f>
        <v>0</v>
      </c>
    </row>
    <row r="360" customFormat="false" ht="15" hidden="false" customHeight="false" outlineLevel="0" collapsed="false">
      <c r="A360" s="0" t="s">
        <v>458</v>
      </c>
      <c r="B360" s="0" t="s">
        <v>101</v>
      </c>
      <c r="C360" s="0" t="s">
        <v>96</v>
      </c>
      <c r="D360" s="0" t="s">
        <v>79</v>
      </c>
      <c r="E360" s="14" t="n">
        <v>45033</v>
      </c>
      <c r="F360" s="14" t="n">
        <v>45034</v>
      </c>
      <c r="G360" s="0" t="n">
        <v>327</v>
      </c>
      <c r="H360" s="0" t="n">
        <v>128</v>
      </c>
      <c r="I360" s="0" t="n">
        <v>235</v>
      </c>
      <c r="J360" s="0" t="n">
        <v>1324</v>
      </c>
      <c r="K360" s="0" t="n">
        <v>1501</v>
      </c>
      <c r="L360" s="15" t="s">
        <v>87</v>
      </c>
      <c r="M360" s="0" t="n">
        <v>1</v>
      </c>
      <c r="N360" s="16" t="n">
        <f aca="false">I360*K360</f>
        <v>352735</v>
      </c>
      <c r="O360" s="16" t="n">
        <f aca="false">I360*(K360-J360)</f>
        <v>41595</v>
      </c>
      <c r="P360" s="15" t="n">
        <f aca="false">K360-J360</f>
        <v>177</v>
      </c>
      <c r="Q360" s="0" t="str">
        <f aca="false">IF(G360=0,"Out of stock",IF(G360&lt;H360,"Understocked",IF(G360&gt;Summary!$B$6*H360,"Overstocked","Healthy")))</f>
        <v>Healthy</v>
      </c>
      <c r="R360" s="0" t="str">
        <f aca="false">IF(I360&gt;=Summary!$B$7,"Fast",IF(I360&lt;Summary!$B$8,"Slow","Medium"))</f>
        <v>Fast</v>
      </c>
      <c r="S360" s="15" t="n">
        <f aca="false">IF(M360&gt;Summary!$B$5,1,0)</f>
        <v>0</v>
      </c>
      <c r="T360" s="16" t="n">
        <f aca="false">IF(Q360="Overstocked",(G360-Summary!$B$6*H360)*J360,0)</f>
        <v>0</v>
      </c>
    </row>
    <row r="361" customFormat="false" ht="15" hidden="false" customHeight="false" outlineLevel="0" collapsed="false">
      <c r="A361" s="0" t="s">
        <v>459</v>
      </c>
      <c r="B361" s="0" t="s">
        <v>113</v>
      </c>
      <c r="C361" s="0" t="s">
        <v>78</v>
      </c>
      <c r="D361" s="0" t="s">
        <v>90</v>
      </c>
      <c r="E361" s="14" t="n">
        <v>45087</v>
      </c>
      <c r="F361" s="14" t="n">
        <v>45089</v>
      </c>
      <c r="G361" s="0" t="n">
        <v>208</v>
      </c>
      <c r="H361" s="0" t="n">
        <v>139</v>
      </c>
      <c r="I361" s="0" t="n">
        <v>253</v>
      </c>
      <c r="J361" s="0" t="n">
        <v>1247</v>
      </c>
      <c r="K361" s="0" t="n">
        <v>1471</v>
      </c>
      <c r="L361" s="15" t="s">
        <v>82</v>
      </c>
      <c r="M361" s="0" t="n">
        <v>2</v>
      </c>
      <c r="N361" s="16" t="n">
        <f aca="false">I361*K361</f>
        <v>372163</v>
      </c>
      <c r="O361" s="16" t="n">
        <f aca="false">I361*(K361-J361)</f>
        <v>56672</v>
      </c>
      <c r="P361" s="15" t="n">
        <f aca="false">K361-J361</f>
        <v>224</v>
      </c>
      <c r="Q361" s="0" t="str">
        <f aca="false">IF(G361=0,"Out of stock",IF(G361&lt;H361,"Understocked",IF(G361&gt;Summary!$B$6*H361,"Overstocked","Healthy")))</f>
        <v>Healthy</v>
      </c>
      <c r="R361" s="0" t="str">
        <f aca="false">IF(I361&gt;=Summary!$B$7,"Fast",IF(I361&lt;Summary!$B$8,"Slow","Medium"))</f>
        <v>Fast</v>
      </c>
      <c r="S361" s="15" t="n">
        <f aca="false">IF(M361&gt;Summary!$B$5,1,0)</f>
        <v>0</v>
      </c>
      <c r="T361" s="16" t="n">
        <f aca="false">IF(Q361="Overstocked",(G361-Summary!$B$6*H361)*J361,0)</f>
        <v>0</v>
      </c>
    </row>
    <row r="362" customFormat="false" ht="15" hidden="false" customHeight="false" outlineLevel="0" collapsed="false">
      <c r="A362" s="0" t="s">
        <v>460</v>
      </c>
      <c r="B362" s="0" t="s">
        <v>111</v>
      </c>
      <c r="C362" s="0" t="s">
        <v>85</v>
      </c>
      <c r="D362" s="0" t="s">
        <v>79</v>
      </c>
      <c r="E362" s="14" t="n">
        <v>44952</v>
      </c>
      <c r="F362" s="14" t="n">
        <v>44961</v>
      </c>
      <c r="G362" s="0" t="n">
        <v>304</v>
      </c>
      <c r="H362" s="0" t="n">
        <v>124</v>
      </c>
      <c r="I362" s="0" t="n">
        <v>262</v>
      </c>
      <c r="J362" s="0" t="n">
        <v>467</v>
      </c>
      <c r="K362" s="0" t="n">
        <v>600</v>
      </c>
      <c r="L362" s="15" t="s">
        <v>80</v>
      </c>
      <c r="M362" s="0" t="n">
        <v>9</v>
      </c>
      <c r="N362" s="16" t="n">
        <f aca="false">I362*K362</f>
        <v>157200</v>
      </c>
      <c r="O362" s="16" t="n">
        <f aca="false">I362*(K362-J362)</f>
        <v>34846</v>
      </c>
      <c r="P362" s="15" t="n">
        <f aca="false">K362-J362</f>
        <v>133</v>
      </c>
      <c r="Q362" s="0" t="str">
        <f aca="false">IF(G362=0,"Out of stock",IF(G362&lt;H362,"Understocked",IF(G362&gt;Summary!$B$6*H362,"Overstocked","Healthy")))</f>
        <v>Healthy</v>
      </c>
      <c r="R362" s="0" t="str">
        <f aca="false">IF(I362&gt;=Summary!$B$7,"Fast",IF(I362&lt;Summary!$B$8,"Slow","Medium"))</f>
        <v>Fast</v>
      </c>
      <c r="S362" s="15" t="n">
        <f aca="false">IF(M362&gt;Summary!$B$5,1,0)</f>
        <v>1</v>
      </c>
      <c r="T362" s="16" t="n">
        <f aca="false">IF(Q362="Overstocked",(G362-Summary!$B$6*H362)*J362,0)</f>
        <v>0</v>
      </c>
    </row>
    <row r="363" customFormat="false" ht="15" hidden="false" customHeight="false" outlineLevel="0" collapsed="false">
      <c r="A363" s="0" t="s">
        <v>461</v>
      </c>
      <c r="B363" s="0" t="s">
        <v>111</v>
      </c>
      <c r="C363" s="0" t="s">
        <v>104</v>
      </c>
      <c r="D363" s="0" t="s">
        <v>86</v>
      </c>
      <c r="E363" s="14" t="n">
        <v>45278</v>
      </c>
      <c r="F363" s="14" t="n">
        <v>45284</v>
      </c>
      <c r="G363" s="0" t="n">
        <v>350</v>
      </c>
      <c r="H363" s="0" t="n">
        <v>125</v>
      </c>
      <c r="I363" s="0" t="n">
        <v>267</v>
      </c>
      <c r="J363" s="0" t="n">
        <v>528</v>
      </c>
      <c r="K363" s="0" t="n">
        <v>636</v>
      </c>
      <c r="L363" s="15" t="s">
        <v>82</v>
      </c>
      <c r="M363" s="0" t="n">
        <v>6</v>
      </c>
      <c r="N363" s="16" t="n">
        <f aca="false">I363*K363</f>
        <v>169812</v>
      </c>
      <c r="O363" s="16" t="n">
        <f aca="false">I363*(K363-J363)</f>
        <v>28836</v>
      </c>
      <c r="P363" s="15" t="n">
        <f aca="false">K363-J363</f>
        <v>108</v>
      </c>
      <c r="Q363" s="0" t="str">
        <f aca="false">IF(G363=0,"Out of stock",IF(G363&lt;H363,"Understocked",IF(G363&gt;Summary!$B$6*H363,"Overstocked","Healthy")))</f>
        <v>Healthy</v>
      </c>
      <c r="R363" s="0" t="str">
        <f aca="false">IF(I363&gt;=Summary!$B$7,"Fast",IF(I363&lt;Summary!$B$8,"Slow","Medium"))</f>
        <v>Fast</v>
      </c>
      <c r="S363" s="15" t="n">
        <f aca="false">IF(M363&gt;Summary!$B$5,1,0)</f>
        <v>0</v>
      </c>
      <c r="T363" s="16" t="n">
        <f aca="false">IF(Q363="Overstocked",(G363-Summary!$B$6*H363)*J363,0)</f>
        <v>0</v>
      </c>
    </row>
    <row r="364" customFormat="false" ht="15" hidden="false" customHeight="false" outlineLevel="0" collapsed="false">
      <c r="A364" s="0" t="s">
        <v>462</v>
      </c>
      <c r="B364" s="0" t="s">
        <v>123</v>
      </c>
      <c r="C364" s="0" t="s">
        <v>104</v>
      </c>
      <c r="D364" s="0" t="s">
        <v>79</v>
      </c>
      <c r="E364" s="14" t="n">
        <v>44973</v>
      </c>
      <c r="F364" s="14" t="n">
        <v>44977</v>
      </c>
      <c r="G364" s="0" t="n">
        <v>395</v>
      </c>
      <c r="H364" s="0" t="n">
        <v>85</v>
      </c>
      <c r="I364" s="0" t="n">
        <v>154</v>
      </c>
      <c r="J364" s="0" t="n">
        <v>354</v>
      </c>
      <c r="K364" s="0" t="n">
        <v>574</v>
      </c>
      <c r="L364" s="15" t="s">
        <v>82</v>
      </c>
      <c r="M364" s="0" t="n">
        <v>4</v>
      </c>
      <c r="N364" s="16" t="n">
        <f aca="false">I364*K364</f>
        <v>88396</v>
      </c>
      <c r="O364" s="16" t="n">
        <f aca="false">I364*(K364-J364)</f>
        <v>33880</v>
      </c>
      <c r="P364" s="15" t="n">
        <f aca="false">K364-J364</f>
        <v>220</v>
      </c>
      <c r="Q364" s="0" t="str">
        <f aca="false">IF(G364=0,"Out of stock",IF(G364&lt;H364,"Understocked",IF(G364&gt;Summary!$B$6*H364,"Overstocked","Healthy")))</f>
        <v>Overstocked</v>
      </c>
      <c r="R364" s="0" t="str">
        <f aca="false">IF(I364&gt;=Summary!$B$7,"Fast",IF(I364&lt;Summary!$B$8,"Slow","Medium"))</f>
        <v>Medium</v>
      </c>
      <c r="S364" s="15" t="n">
        <f aca="false">IF(M364&gt;Summary!$B$5,1,0)</f>
        <v>0</v>
      </c>
      <c r="T364" s="16" t="n">
        <f aca="false">IF(Q364="Overstocked",(G364-Summary!$B$6*H364)*J364,0)</f>
        <v>19470</v>
      </c>
    </row>
    <row r="365" customFormat="false" ht="15" hidden="false" customHeight="false" outlineLevel="0" collapsed="false">
      <c r="A365" s="0" t="s">
        <v>463</v>
      </c>
      <c r="B365" s="0" t="s">
        <v>84</v>
      </c>
      <c r="C365" s="0" t="s">
        <v>104</v>
      </c>
      <c r="D365" s="0" t="s">
        <v>92</v>
      </c>
      <c r="E365" s="14" t="n">
        <v>45364</v>
      </c>
      <c r="F365" s="14" t="n">
        <v>45369</v>
      </c>
      <c r="G365" s="0" t="n">
        <v>453</v>
      </c>
      <c r="H365" s="0" t="n">
        <v>125</v>
      </c>
      <c r="I365" s="0" t="n">
        <v>106</v>
      </c>
      <c r="J365" s="0" t="n">
        <v>1747</v>
      </c>
      <c r="K365" s="0" t="n">
        <v>1918</v>
      </c>
      <c r="L365" s="15" t="s">
        <v>97</v>
      </c>
      <c r="M365" s="0" t="n">
        <v>5</v>
      </c>
      <c r="N365" s="16" t="n">
        <f aca="false">I365*K365</f>
        <v>203308</v>
      </c>
      <c r="O365" s="16" t="n">
        <f aca="false">I365*(K365-J365)</f>
        <v>18126</v>
      </c>
      <c r="P365" s="15" t="n">
        <f aca="false">K365-J365</f>
        <v>171</v>
      </c>
      <c r="Q365" s="0" t="str">
        <f aca="false">IF(G365=0,"Out of stock",IF(G365&lt;H365,"Understocked",IF(G365&gt;Summary!$B$6*H365,"Overstocked","Healthy")))</f>
        <v>Healthy</v>
      </c>
      <c r="R365" s="0" t="str">
        <f aca="false">IF(I365&gt;=Summary!$B$7,"Fast",IF(I365&lt;Summary!$B$8,"Slow","Medium"))</f>
        <v>Medium</v>
      </c>
      <c r="S365" s="15" t="n">
        <f aca="false">IF(M365&gt;Summary!$B$5,1,0)</f>
        <v>0</v>
      </c>
      <c r="T365" s="16" t="n">
        <f aca="false">IF(Q365="Overstocked",(G365-Summary!$B$6*H365)*J365,0)</f>
        <v>0</v>
      </c>
    </row>
    <row r="366" customFormat="false" ht="15" hidden="false" customHeight="false" outlineLevel="0" collapsed="false">
      <c r="A366" s="0" t="s">
        <v>464</v>
      </c>
      <c r="B366" s="0" t="s">
        <v>101</v>
      </c>
      <c r="C366" s="0" t="s">
        <v>104</v>
      </c>
      <c r="D366" s="0" t="s">
        <v>92</v>
      </c>
      <c r="E366" s="14" t="n">
        <v>45473</v>
      </c>
      <c r="F366" s="14" t="n">
        <v>45482</v>
      </c>
      <c r="G366" s="0" t="n">
        <v>386</v>
      </c>
      <c r="H366" s="0" t="n">
        <v>128</v>
      </c>
      <c r="I366" s="0" t="n">
        <v>79</v>
      </c>
      <c r="J366" s="0" t="n">
        <v>1114</v>
      </c>
      <c r="K366" s="0" t="n">
        <v>1546</v>
      </c>
      <c r="L366" s="15" t="s">
        <v>80</v>
      </c>
      <c r="M366" s="0" t="n">
        <v>9</v>
      </c>
      <c r="N366" s="16" t="n">
        <f aca="false">I366*K366</f>
        <v>122134</v>
      </c>
      <c r="O366" s="16" t="n">
        <f aca="false">I366*(K366-J366)</f>
        <v>34128</v>
      </c>
      <c r="P366" s="15" t="n">
        <f aca="false">K366-J366</f>
        <v>432</v>
      </c>
      <c r="Q366" s="0" t="str">
        <f aca="false">IF(G366=0,"Out of stock",IF(G366&lt;H366,"Understocked",IF(G366&gt;Summary!$B$6*H366,"Overstocked","Healthy")))</f>
        <v>Healthy</v>
      </c>
      <c r="R366" s="0" t="str">
        <f aca="false">IF(I366&gt;=Summary!$B$7,"Fast",IF(I366&lt;Summary!$B$8,"Slow","Medium"))</f>
        <v>Slow</v>
      </c>
      <c r="S366" s="15" t="n">
        <f aca="false">IF(M366&gt;Summary!$B$5,1,0)</f>
        <v>1</v>
      </c>
      <c r="T366" s="16" t="n">
        <f aca="false">IF(Q366="Overstocked",(G366-Summary!$B$6*H366)*J366,0)</f>
        <v>0</v>
      </c>
    </row>
    <row r="367" customFormat="false" ht="15" hidden="false" customHeight="false" outlineLevel="0" collapsed="false">
      <c r="A367" s="0" t="s">
        <v>465</v>
      </c>
      <c r="B367" s="0" t="s">
        <v>77</v>
      </c>
      <c r="C367" s="0" t="s">
        <v>96</v>
      </c>
      <c r="D367" s="0" t="s">
        <v>102</v>
      </c>
      <c r="E367" s="14" t="n">
        <v>45353</v>
      </c>
      <c r="F367" s="14" t="n">
        <v>45361</v>
      </c>
      <c r="G367" s="0" t="n">
        <v>388</v>
      </c>
      <c r="H367" s="0" t="n">
        <v>126</v>
      </c>
      <c r="I367" s="0" t="n">
        <v>264</v>
      </c>
      <c r="J367" s="0" t="n">
        <v>912</v>
      </c>
      <c r="K367" s="0" t="n">
        <v>1191</v>
      </c>
      <c r="L367" s="15" t="s">
        <v>87</v>
      </c>
      <c r="M367" s="0" t="n">
        <v>8</v>
      </c>
      <c r="N367" s="16" t="n">
        <f aca="false">I367*K367</f>
        <v>314424</v>
      </c>
      <c r="O367" s="16" t="n">
        <f aca="false">I367*(K367-J367)</f>
        <v>73656</v>
      </c>
      <c r="P367" s="15" t="n">
        <f aca="false">K367-J367</f>
        <v>279</v>
      </c>
      <c r="Q367" s="0" t="str">
        <f aca="false">IF(G367=0,"Out of stock",IF(G367&lt;H367,"Understocked",IF(G367&gt;Summary!$B$6*H367,"Overstocked","Healthy")))</f>
        <v>Healthy</v>
      </c>
      <c r="R367" s="0" t="str">
        <f aca="false">IF(I367&gt;=Summary!$B$7,"Fast",IF(I367&lt;Summary!$B$8,"Slow","Medium"))</f>
        <v>Fast</v>
      </c>
      <c r="S367" s="15" t="n">
        <f aca="false">IF(M367&gt;Summary!$B$5,1,0)</f>
        <v>1</v>
      </c>
      <c r="T367" s="16" t="n">
        <f aca="false">IF(Q367="Overstocked",(G367-Summary!$B$6*H367)*J367,0)</f>
        <v>0</v>
      </c>
    </row>
    <row r="368" customFormat="false" ht="15" hidden="false" customHeight="false" outlineLevel="0" collapsed="false">
      <c r="A368" s="0" t="s">
        <v>466</v>
      </c>
      <c r="B368" s="0" t="s">
        <v>123</v>
      </c>
      <c r="C368" s="0" t="s">
        <v>104</v>
      </c>
      <c r="D368" s="0" t="s">
        <v>90</v>
      </c>
      <c r="E368" s="14" t="n">
        <v>45236</v>
      </c>
      <c r="F368" s="14" t="n">
        <v>45246</v>
      </c>
      <c r="G368" s="0" t="n">
        <v>227</v>
      </c>
      <c r="H368" s="0" t="n">
        <v>102</v>
      </c>
      <c r="I368" s="0" t="n">
        <v>287</v>
      </c>
      <c r="J368" s="0" t="n">
        <v>1978</v>
      </c>
      <c r="K368" s="0" t="n">
        <v>2084</v>
      </c>
      <c r="L368" s="15" t="s">
        <v>87</v>
      </c>
      <c r="M368" s="0" t="n">
        <v>10</v>
      </c>
      <c r="N368" s="16" t="n">
        <f aca="false">I368*K368</f>
        <v>598108</v>
      </c>
      <c r="O368" s="16" t="n">
        <f aca="false">I368*(K368-J368)</f>
        <v>30422</v>
      </c>
      <c r="P368" s="15" t="n">
        <f aca="false">K368-J368</f>
        <v>106</v>
      </c>
      <c r="Q368" s="0" t="str">
        <f aca="false">IF(G368=0,"Out of stock",IF(G368&lt;H368,"Understocked",IF(G368&gt;Summary!$B$6*H368,"Overstocked","Healthy")))</f>
        <v>Healthy</v>
      </c>
      <c r="R368" s="0" t="str">
        <f aca="false">IF(I368&gt;=Summary!$B$7,"Fast",IF(I368&lt;Summary!$B$8,"Slow","Medium"))</f>
        <v>Fast</v>
      </c>
      <c r="S368" s="15" t="n">
        <f aca="false">IF(M368&gt;Summary!$B$5,1,0)</f>
        <v>1</v>
      </c>
      <c r="T368" s="16" t="n">
        <f aca="false">IF(Q368="Overstocked",(G368-Summary!$B$6*H368)*J368,0)</f>
        <v>0</v>
      </c>
    </row>
    <row r="369" customFormat="false" ht="15" hidden="false" customHeight="false" outlineLevel="0" collapsed="false">
      <c r="A369" s="0" t="s">
        <v>467</v>
      </c>
      <c r="B369" s="0" t="s">
        <v>115</v>
      </c>
      <c r="C369" s="0" t="s">
        <v>85</v>
      </c>
      <c r="D369" s="0" t="s">
        <v>79</v>
      </c>
      <c r="E369" s="14" t="n">
        <v>45279</v>
      </c>
      <c r="F369" s="14" t="n">
        <v>45287</v>
      </c>
      <c r="G369" s="0" t="n">
        <v>230</v>
      </c>
      <c r="H369" s="0" t="n">
        <v>129</v>
      </c>
      <c r="I369" s="0" t="n">
        <v>72</v>
      </c>
      <c r="J369" s="0" t="n">
        <v>1255</v>
      </c>
      <c r="K369" s="0" t="n">
        <v>1740</v>
      </c>
      <c r="L369" s="15" t="s">
        <v>93</v>
      </c>
      <c r="M369" s="0" t="n">
        <v>8</v>
      </c>
      <c r="N369" s="16" t="n">
        <f aca="false">I369*K369</f>
        <v>125280</v>
      </c>
      <c r="O369" s="16" t="n">
        <f aca="false">I369*(K369-J369)</f>
        <v>34920</v>
      </c>
      <c r="P369" s="15" t="n">
        <f aca="false">K369-J369</f>
        <v>485</v>
      </c>
      <c r="Q369" s="0" t="str">
        <f aca="false">IF(G369=0,"Out of stock",IF(G369&lt;H369,"Understocked",IF(G369&gt;Summary!$B$6*H369,"Overstocked","Healthy")))</f>
        <v>Healthy</v>
      </c>
      <c r="R369" s="0" t="str">
        <f aca="false">IF(I369&gt;=Summary!$B$7,"Fast",IF(I369&lt;Summary!$B$8,"Slow","Medium"))</f>
        <v>Slow</v>
      </c>
      <c r="S369" s="15" t="n">
        <f aca="false">IF(M369&gt;Summary!$B$5,1,0)</f>
        <v>1</v>
      </c>
      <c r="T369" s="16" t="n">
        <f aca="false">IF(Q369="Overstocked",(G369-Summary!$B$6*H369)*J369,0)</f>
        <v>0</v>
      </c>
    </row>
    <row r="370" customFormat="false" ht="15" hidden="false" customHeight="false" outlineLevel="0" collapsed="false">
      <c r="A370" s="0" t="s">
        <v>468</v>
      </c>
      <c r="B370" s="0" t="s">
        <v>89</v>
      </c>
      <c r="C370" s="0" t="s">
        <v>78</v>
      </c>
      <c r="D370" s="0" t="s">
        <v>86</v>
      </c>
      <c r="E370" s="14" t="n">
        <v>44964</v>
      </c>
      <c r="F370" s="14" t="n">
        <v>44971</v>
      </c>
      <c r="G370" s="0" t="n">
        <v>326</v>
      </c>
      <c r="H370" s="0" t="n">
        <v>136</v>
      </c>
      <c r="I370" s="0" t="n">
        <v>142</v>
      </c>
      <c r="J370" s="0" t="n">
        <v>1674</v>
      </c>
      <c r="K370" s="0" t="n">
        <v>1937</v>
      </c>
      <c r="L370" s="15" t="s">
        <v>87</v>
      </c>
      <c r="M370" s="0" t="n">
        <v>7</v>
      </c>
      <c r="N370" s="16" t="n">
        <f aca="false">I370*K370</f>
        <v>275054</v>
      </c>
      <c r="O370" s="16" t="n">
        <f aca="false">I370*(K370-J370)</f>
        <v>37346</v>
      </c>
      <c r="P370" s="15" t="n">
        <f aca="false">K370-J370</f>
        <v>263</v>
      </c>
      <c r="Q370" s="0" t="str">
        <f aca="false">IF(G370=0,"Out of stock",IF(G370&lt;H370,"Understocked",IF(G370&gt;Summary!$B$6*H370,"Overstocked","Healthy")))</f>
        <v>Healthy</v>
      </c>
      <c r="R370" s="0" t="str">
        <f aca="false">IF(I370&gt;=Summary!$B$7,"Fast",IF(I370&lt;Summary!$B$8,"Slow","Medium"))</f>
        <v>Medium</v>
      </c>
      <c r="S370" s="15" t="n">
        <f aca="false">IF(M370&gt;Summary!$B$5,1,0)</f>
        <v>0</v>
      </c>
      <c r="T370" s="16" t="n">
        <f aca="false">IF(Q370="Overstocked",(G370-Summary!$B$6*H370)*J370,0)</f>
        <v>0</v>
      </c>
    </row>
    <row r="371" customFormat="false" ht="15" hidden="false" customHeight="false" outlineLevel="0" collapsed="false">
      <c r="A371" s="0" t="s">
        <v>469</v>
      </c>
      <c r="B371" s="0" t="s">
        <v>107</v>
      </c>
      <c r="C371" s="0" t="s">
        <v>78</v>
      </c>
      <c r="D371" s="0" t="s">
        <v>92</v>
      </c>
      <c r="E371" s="14" t="n">
        <v>45610</v>
      </c>
      <c r="F371" s="14" t="n">
        <v>45612</v>
      </c>
      <c r="G371" s="0" t="n">
        <v>82</v>
      </c>
      <c r="H371" s="0" t="n">
        <v>146</v>
      </c>
      <c r="I371" s="0" t="n">
        <v>67</v>
      </c>
      <c r="J371" s="0" t="n">
        <v>864</v>
      </c>
      <c r="K371" s="0" t="n">
        <v>1258</v>
      </c>
      <c r="L371" s="15" t="s">
        <v>82</v>
      </c>
      <c r="M371" s="0" t="n">
        <v>2</v>
      </c>
      <c r="N371" s="16" t="n">
        <f aca="false">I371*K371</f>
        <v>84286</v>
      </c>
      <c r="O371" s="16" t="n">
        <f aca="false">I371*(K371-J371)</f>
        <v>26398</v>
      </c>
      <c r="P371" s="15" t="n">
        <f aca="false">K371-J371</f>
        <v>394</v>
      </c>
      <c r="Q371" s="0" t="str">
        <f aca="false">IF(G371=0,"Out of stock",IF(G371&lt;H371,"Understocked",IF(G371&gt;Summary!$B$6*H371,"Overstocked","Healthy")))</f>
        <v>Understocked</v>
      </c>
      <c r="R371" s="0" t="str">
        <f aca="false">IF(I371&gt;=Summary!$B$7,"Fast",IF(I371&lt;Summary!$B$8,"Slow","Medium"))</f>
        <v>Slow</v>
      </c>
      <c r="S371" s="15" t="n">
        <f aca="false">IF(M371&gt;Summary!$B$5,1,0)</f>
        <v>0</v>
      </c>
      <c r="T371" s="16" t="n">
        <f aca="false">IF(Q371="Overstocked",(G371-Summary!$B$6*H371)*J371,0)</f>
        <v>0</v>
      </c>
    </row>
    <row r="372" customFormat="false" ht="15" hidden="false" customHeight="false" outlineLevel="0" collapsed="false">
      <c r="A372" s="0" t="s">
        <v>470</v>
      </c>
      <c r="B372" s="0" t="s">
        <v>115</v>
      </c>
      <c r="C372" s="0" t="s">
        <v>96</v>
      </c>
      <c r="D372" s="0" t="s">
        <v>102</v>
      </c>
      <c r="E372" s="14" t="n">
        <v>45165</v>
      </c>
      <c r="F372" s="14" t="n">
        <v>45169</v>
      </c>
      <c r="G372" s="0" t="n">
        <v>363</v>
      </c>
      <c r="H372" s="0" t="n">
        <v>145</v>
      </c>
      <c r="I372" s="0" t="n">
        <v>291</v>
      </c>
      <c r="J372" s="0" t="n">
        <v>357</v>
      </c>
      <c r="K372" s="0" t="n">
        <v>659</v>
      </c>
      <c r="L372" s="15" t="s">
        <v>82</v>
      </c>
      <c r="M372" s="0" t="n">
        <v>4</v>
      </c>
      <c r="N372" s="16" t="n">
        <f aca="false">I372*K372</f>
        <v>191769</v>
      </c>
      <c r="O372" s="16" t="n">
        <f aca="false">I372*(K372-J372)</f>
        <v>87882</v>
      </c>
      <c r="P372" s="15" t="n">
        <f aca="false">K372-J372</f>
        <v>302</v>
      </c>
      <c r="Q372" s="0" t="str">
        <f aca="false">IF(G372=0,"Out of stock",IF(G372&lt;H372,"Understocked",IF(G372&gt;Summary!$B$6*H372,"Overstocked","Healthy")))</f>
        <v>Healthy</v>
      </c>
      <c r="R372" s="0" t="str">
        <f aca="false">IF(I372&gt;=Summary!$B$7,"Fast",IF(I372&lt;Summary!$B$8,"Slow","Medium"))</f>
        <v>Fast</v>
      </c>
      <c r="S372" s="15" t="n">
        <f aca="false">IF(M372&gt;Summary!$B$5,1,0)</f>
        <v>0</v>
      </c>
      <c r="T372" s="16" t="n">
        <f aca="false">IF(Q372="Overstocked",(G372-Summary!$B$6*H372)*J372,0)</f>
        <v>0</v>
      </c>
    </row>
    <row r="373" customFormat="false" ht="15" hidden="false" customHeight="false" outlineLevel="0" collapsed="false">
      <c r="A373" s="0" t="s">
        <v>471</v>
      </c>
      <c r="B373" s="0" t="s">
        <v>89</v>
      </c>
      <c r="C373" s="0" t="s">
        <v>96</v>
      </c>
      <c r="D373" s="0" t="s">
        <v>86</v>
      </c>
      <c r="E373" s="14" t="n">
        <v>45559</v>
      </c>
      <c r="F373" s="14" t="n">
        <v>45560</v>
      </c>
      <c r="G373" s="0" t="n">
        <v>170</v>
      </c>
      <c r="H373" s="0" t="n">
        <v>145</v>
      </c>
      <c r="I373" s="0" t="n">
        <v>285</v>
      </c>
      <c r="J373" s="0" t="n">
        <v>1790</v>
      </c>
      <c r="K373" s="0" t="n">
        <v>2246</v>
      </c>
      <c r="L373" s="15" t="s">
        <v>82</v>
      </c>
      <c r="M373" s="0" t="n">
        <v>1</v>
      </c>
      <c r="N373" s="16" t="n">
        <f aca="false">I373*K373</f>
        <v>640110</v>
      </c>
      <c r="O373" s="16" t="n">
        <f aca="false">I373*(K373-J373)</f>
        <v>129960</v>
      </c>
      <c r="P373" s="15" t="n">
        <f aca="false">K373-J373</f>
        <v>456</v>
      </c>
      <c r="Q373" s="0" t="str">
        <f aca="false">IF(G373=0,"Out of stock",IF(G373&lt;H373,"Understocked",IF(G373&gt;Summary!$B$6*H373,"Overstocked","Healthy")))</f>
        <v>Healthy</v>
      </c>
      <c r="R373" s="0" t="str">
        <f aca="false">IF(I373&gt;=Summary!$B$7,"Fast",IF(I373&lt;Summary!$B$8,"Slow","Medium"))</f>
        <v>Fast</v>
      </c>
      <c r="S373" s="15" t="n">
        <f aca="false">IF(M373&gt;Summary!$B$5,1,0)</f>
        <v>0</v>
      </c>
      <c r="T373" s="16" t="n">
        <f aca="false">IF(Q373="Overstocked",(G373-Summary!$B$6*H373)*J373,0)</f>
        <v>0</v>
      </c>
    </row>
    <row r="374" customFormat="false" ht="15" hidden="false" customHeight="false" outlineLevel="0" collapsed="false">
      <c r="A374" s="0" t="s">
        <v>472</v>
      </c>
      <c r="B374" s="0" t="s">
        <v>107</v>
      </c>
      <c r="C374" s="0" t="s">
        <v>96</v>
      </c>
      <c r="D374" s="0" t="s">
        <v>92</v>
      </c>
      <c r="E374" s="14" t="n">
        <v>45169</v>
      </c>
      <c r="F374" s="14" t="n">
        <v>45173</v>
      </c>
      <c r="G374" s="0" t="n">
        <v>39</v>
      </c>
      <c r="H374" s="0" t="n">
        <v>126</v>
      </c>
      <c r="I374" s="0" t="n">
        <v>109</v>
      </c>
      <c r="J374" s="0" t="n">
        <v>468</v>
      </c>
      <c r="K374" s="0" t="n">
        <v>628</v>
      </c>
      <c r="L374" s="15" t="s">
        <v>82</v>
      </c>
      <c r="M374" s="0" t="n">
        <v>4</v>
      </c>
      <c r="N374" s="16" t="n">
        <f aca="false">I374*K374</f>
        <v>68452</v>
      </c>
      <c r="O374" s="16" t="n">
        <f aca="false">I374*(K374-J374)</f>
        <v>17440</v>
      </c>
      <c r="P374" s="15" t="n">
        <f aca="false">K374-J374</f>
        <v>160</v>
      </c>
      <c r="Q374" s="0" t="str">
        <f aca="false">IF(G374=0,"Out of stock",IF(G374&lt;H374,"Understocked",IF(G374&gt;Summary!$B$6*H374,"Overstocked","Healthy")))</f>
        <v>Understocked</v>
      </c>
      <c r="R374" s="0" t="str">
        <f aca="false">IF(I374&gt;=Summary!$B$7,"Fast",IF(I374&lt;Summary!$B$8,"Slow","Medium"))</f>
        <v>Medium</v>
      </c>
      <c r="S374" s="15" t="n">
        <f aca="false">IF(M374&gt;Summary!$B$5,1,0)</f>
        <v>0</v>
      </c>
      <c r="T374" s="16" t="n">
        <f aca="false">IF(Q374="Overstocked",(G374-Summary!$B$6*H374)*J374,0)</f>
        <v>0</v>
      </c>
    </row>
    <row r="375" customFormat="false" ht="15" hidden="false" customHeight="false" outlineLevel="0" collapsed="false">
      <c r="A375" s="0" t="s">
        <v>473</v>
      </c>
      <c r="B375" s="0" t="s">
        <v>101</v>
      </c>
      <c r="C375" s="0" t="s">
        <v>85</v>
      </c>
      <c r="D375" s="0" t="s">
        <v>90</v>
      </c>
      <c r="E375" s="14" t="n">
        <v>45000</v>
      </c>
      <c r="F375" s="14" t="n">
        <v>45008</v>
      </c>
      <c r="G375" s="0" t="n">
        <v>161</v>
      </c>
      <c r="H375" s="0" t="n">
        <v>70</v>
      </c>
      <c r="I375" s="0" t="n">
        <v>10</v>
      </c>
      <c r="J375" s="0" t="n">
        <v>522</v>
      </c>
      <c r="K375" s="0" t="n">
        <v>684</v>
      </c>
      <c r="L375" s="15" t="s">
        <v>82</v>
      </c>
      <c r="M375" s="0" t="n">
        <v>8</v>
      </c>
      <c r="N375" s="16" t="n">
        <f aca="false">I375*K375</f>
        <v>6840</v>
      </c>
      <c r="O375" s="16" t="n">
        <f aca="false">I375*(K375-J375)</f>
        <v>1620</v>
      </c>
      <c r="P375" s="15" t="n">
        <f aca="false">K375-J375</f>
        <v>162</v>
      </c>
      <c r="Q375" s="0" t="str">
        <f aca="false">IF(G375=0,"Out of stock",IF(G375&lt;H375,"Understocked",IF(G375&gt;Summary!$B$6*H375,"Overstocked","Healthy")))</f>
        <v>Healthy</v>
      </c>
      <c r="R375" s="0" t="str">
        <f aca="false">IF(I375&gt;=Summary!$B$7,"Fast",IF(I375&lt;Summary!$B$8,"Slow","Medium"))</f>
        <v>Slow</v>
      </c>
      <c r="S375" s="15" t="n">
        <f aca="false">IF(M375&gt;Summary!$B$5,1,0)</f>
        <v>1</v>
      </c>
      <c r="T375" s="16" t="n">
        <f aca="false">IF(Q375="Overstocked",(G375-Summary!$B$6*H375)*J375,0)</f>
        <v>0</v>
      </c>
    </row>
    <row r="376" customFormat="false" ht="15" hidden="false" customHeight="false" outlineLevel="0" collapsed="false">
      <c r="A376" s="0" t="s">
        <v>474</v>
      </c>
      <c r="B376" s="0" t="s">
        <v>77</v>
      </c>
      <c r="C376" s="0" t="s">
        <v>104</v>
      </c>
      <c r="D376" s="0" t="s">
        <v>102</v>
      </c>
      <c r="E376" s="14" t="n">
        <v>45107</v>
      </c>
      <c r="F376" s="14" t="n">
        <v>45108</v>
      </c>
      <c r="G376" s="0" t="n">
        <v>183</v>
      </c>
      <c r="H376" s="0" t="n">
        <v>145</v>
      </c>
      <c r="I376" s="0" t="n">
        <v>100</v>
      </c>
      <c r="J376" s="0" t="n">
        <v>1203</v>
      </c>
      <c r="K376" s="0" t="n">
        <v>1472</v>
      </c>
      <c r="L376" s="15" t="s">
        <v>82</v>
      </c>
      <c r="M376" s="0" t="n">
        <v>1</v>
      </c>
      <c r="N376" s="16" t="n">
        <f aca="false">I376*K376</f>
        <v>147200</v>
      </c>
      <c r="O376" s="16" t="n">
        <f aca="false">I376*(K376-J376)</f>
        <v>26900</v>
      </c>
      <c r="P376" s="15" t="n">
        <f aca="false">K376-J376</f>
        <v>269</v>
      </c>
      <c r="Q376" s="0" t="str">
        <f aca="false">IF(G376=0,"Out of stock",IF(G376&lt;H376,"Understocked",IF(G376&gt;Summary!$B$6*H376,"Overstocked","Healthy")))</f>
        <v>Healthy</v>
      </c>
      <c r="R376" s="0" t="str">
        <f aca="false">IF(I376&gt;=Summary!$B$7,"Fast",IF(I376&lt;Summary!$B$8,"Slow","Medium"))</f>
        <v>Medium</v>
      </c>
      <c r="S376" s="15" t="n">
        <f aca="false">IF(M376&gt;Summary!$B$5,1,0)</f>
        <v>0</v>
      </c>
      <c r="T376" s="16" t="n">
        <f aca="false">IF(Q376="Overstocked",(G376-Summary!$B$6*H376)*J376,0)</f>
        <v>0</v>
      </c>
    </row>
    <row r="377" customFormat="false" ht="15" hidden="false" customHeight="false" outlineLevel="0" collapsed="false">
      <c r="A377" s="0" t="s">
        <v>475</v>
      </c>
      <c r="B377" s="0" t="s">
        <v>115</v>
      </c>
      <c r="C377" s="0" t="s">
        <v>78</v>
      </c>
      <c r="D377" s="0" t="s">
        <v>79</v>
      </c>
      <c r="E377" s="14" t="n">
        <v>45000</v>
      </c>
      <c r="F377" s="14" t="n">
        <v>45002</v>
      </c>
      <c r="G377" s="0" t="n">
        <v>28</v>
      </c>
      <c r="H377" s="0" t="n">
        <v>108</v>
      </c>
      <c r="I377" s="0" t="n">
        <v>194</v>
      </c>
      <c r="J377" s="0" t="n">
        <v>1968</v>
      </c>
      <c r="K377" s="0" t="n">
        <v>2128</v>
      </c>
      <c r="L377" s="15" t="s">
        <v>87</v>
      </c>
      <c r="M377" s="0" t="n">
        <v>2</v>
      </c>
      <c r="N377" s="16" t="n">
        <f aca="false">I377*K377</f>
        <v>412832</v>
      </c>
      <c r="O377" s="16" t="n">
        <f aca="false">I377*(K377-J377)</f>
        <v>31040</v>
      </c>
      <c r="P377" s="15" t="n">
        <f aca="false">K377-J377</f>
        <v>160</v>
      </c>
      <c r="Q377" s="0" t="str">
        <f aca="false">IF(G377=0,"Out of stock",IF(G377&lt;H377,"Understocked",IF(G377&gt;Summary!$B$6*H377,"Overstocked","Healthy")))</f>
        <v>Understocked</v>
      </c>
      <c r="R377" s="0" t="str">
        <f aca="false">IF(I377&gt;=Summary!$B$7,"Fast",IF(I377&lt;Summary!$B$8,"Slow","Medium"))</f>
        <v>Medium</v>
      </c>
      <c r="S377" s="15" t="n">
        <f aca="false">IF(M377&gt;Summary!$B$5,1,0)</f>
        <v>0</v>
      </c>
      <c r="T377" s="16" t="n">
        <f aca="false">IF(Q377="Overstocked",(G377-Summary!$B$6*H377)*J377,0)</f>
        <v>0</v>
      </c>
    </row>
    <row r="378" customFormat="false" ht="15" hidden="false" customHeight="false" outlineLevel="0" collapsed="false">
      <c r="A378" s="0" t="s">
        <v>476</v>
      </c>
      <c r="B378" s="0" t="s">
        <v>123</v>
      </c>
      <c r="C378" s="0" t="s">
        <v>104</v>
      </c>
      <c r="D378" s="0" t="s">
        <v>102</v>
      </c>
      <c r="E378" s="14" t="n">
        <v>45597</v>
      </c>
      <c r="F378" s="14" t="n">
        <v>45602</v>
      </c>
      <c r="G378" s="0" t="n">
        <v>394</v>
      </c>
      <c r="H378" s="0" t="n">
        <v>92</v>
      </c>
      <c r="I378" s="0" t="n">
        <v>112</v>
      </c>
      <c r="J378" s="0" t="n">
        <v>353</v>
      </c>
      <c r="K378" s="0" t="n">
        <v>491</v>
      </c>
      <c r="L378" s="15" t="s">
        <v>82</v>
      </c>
      <c r="M378" s="0" t="n">
        <v>5</v>
      </c>
      <c r="N378" s="16" t="n">
        <f aca="false">I378*K378</f>
        <v>54992</v>
      </c>
      <c r="O378" s="16" t="n">
        <f aca="false">I378*(K378-J378)</f>
        <v>15456</v>
      </c>
      <c r="P378" s="15" t="n">
        <f aca="false">K378-J378</f>
        <v>138</v>
      </c>
      <c r="Q378" s="0" t="str">
        <f aca="false">IF(G378=0,"Out of stock",IF(G378&lt;H378,"Understocked",IF(G378&gt;Summary!$B$6*H378,"Overstocked","Healthy")))</f>
        <v>Overstocked</v>
      </c>
      <c r="R378" s="0" t="str">
        <f aca="false">IF(I378&gt;=Summary!$B$7,"Fast",IF(I378&lt;Summary!$B$8,"Slow","Medium"))</f>
        <v>Medium</v>
      </c>
      <c r="S378" s="15" t="n">
        <f aca="false">IF(M378&gt;Summary!$B$5,1,0)</f>
        <v>0</v>
      </c>
      <c r="T378" s="16" t="n">
        <f aca="false">IF(Q378="Overstocked",(G378-Summary!$B$6*H378)*J378,0)</f>
        <v>9178</v>
      </c>
    </row>
    <row r="379" customFormat="false" ht="15" hidden="false" customHeight="false" outlineLevel="0" collapsed="false">
      <c r="A379" s="0" t="s">
        <v>477</v>
      </c>
      <c r="B379" s="0" t="s">
        <v>89</v>
      </c>
      <c r="C379" s="0" t="s">
        <v>96</v>
      </c>
      <c r="D379" s="0" t="s">
        <v>92</v>
      </c>
      <c r="E379" s="14" t="n">
        <v>45049</v>
      </c>
      <c r="F379" s="14" t="n">
        <v>45052</v>
      </c>
      <c r="G379" s="0" t="n">
        <v>289</v>
      </c>
      <c r="H379" s="0" t="n">
        <v>70</v>
      </c>
      <c r="I379" s="0" t="n">
        <v>207</v>
      </c>
      <c r="J379" s="0" t="n">
        <v>1242</v>
      </c>
      <c r="K379" s="0" t="n">
        <v>1675</v>
      </c>
      <c r="L379" s="15" t="s">
        <v>97</v>
      </c>
      <c r="M379" s="0" t="n">
        <v>3</v>
      </c>
      <c r="N379" s="16" t="n">
        <f aca="false">I379*K379</f>
        <v>346725</v>
      </c>
      <c r="O379" s="16" t="n">
        <f aca="false">I379*(K379-J379)</f>
        <v>89631</v>
      </c>
      <c r="P379" s="15" t="n">
        <f aca="false">K379-J379</f>
        <v>433</v>
      </c>
      <c r="Q379" s="0" t="str">
        <f aca="false">IF(G379=0,"Out of stock",IF(G379&lt;H379,"Understocked",IF(G379&gt;Summary!$B$6*H379,"Overstocked","Healthy")))</f>
        <v>Overstocked</v>
      </c>
      <c r="R379" s="0" t="str">
        <f aca="false">IF(I379&gt;=Summary!$B$7,"Fast",IF(I379&lt;Summary!$B$8,"Slow","Medium"))</f>
        <v>Fast</v>
      </c>
      <c r="S379" s="15" t="n">
        <f aca="false">IF(M379&gt;Summary!$B$5,1,0)</f>
        <v>0</v>
      </c>
      <c r="T379" s="16" t="n">
        <f aca="false">IF(Q379="Overstocked",(G379-Summary!$B$6*H379)*J379,0)</f>
        <v>11178</v>
      </c>
    </row>
    <row r="380" customFormat="false" ht="15" hidden="false" customHeight="false" outlineLevel="0" collapsed="false">
      <c r="A380" s="0" t="s">
        <v>478</v>
      </c>
      <c r="B380" s="0" t="s">
        <v>111</v>
      </c>
      <c r="C380" s="0" t="s">
        <v>96</v>
      </c>
      <c r="D380" s="0" t="s">
        <v>86</v>
      </c>
      <c r="E380" s="14" t="n">
        <v>45140</v>
      </c>
      <c r="F380" s="14" t="n">
        <v>45149</v>
      </c>
      <c r="G380" s="0" t="n">
        <v>227</v>
      </c>
      <c r="H380" s="0" t="n">
        <v>66</v>
      </c>
      <c r="I380" s="0" t="n">
        <v>241</v>
      </c>
      <c r="J380" s="0" t="n">
        <v>1852</v>
      </c>
      <c r="K380" s="0" t="n">
        <v>2193</v>
      </c>
      <c r="L380" s="15" t="s">
        <v>80</v>
      </c>
      <c r="M380" s="0" t="n">
        <v>9</v>
      </c>
      <c r="N380" s="16" t="n">
        <f aca="false">I380*K380</f>
        <v>528513</v>
      </c>
      <c r="O380" s="16" t="n">
        <f aca="false">I380*(K380-J380)</f>
        <v>82181</v>
      </c>
      <c r="P380" s="15" t="n">
        <f aca="false">K380-J380</f>
        <v>341</v>
      </c>
      <c r="Q380" s="0" t="str">
        <f aca="false">IF(G380=0,"Out of stock",IF(G380&lt;H380,"Understocked",IF(G380&gt;Summary!$B$6*H380,"Overstocked","Healthy")))</f>
        <v>Healthy</v>
      </c>
      <c r="R380" s="0" t="str">
        <f aca="false">IF(I380&gt;=Summary!$B$7,"Fast",IF(I380&lt;Summary!$B$8,"Slow","Medium"))</f>
        <v>Fast</v>
      </c>
      <c r="S380" s="15" t="n">
        <f aca="false">IF(M380&gt;Summary!$B$5,1,0)</f>
        <v>1</v>
      </c>
      <c r="T380" s="16" t="n">
        <f aca="false">IF(Q380="Overstocked",(G380-Summary!$B$6*H380)*J380,0)</f>
        <v>0</v>
      </c>
    </row>
    <row r="381" customFormat="false" ht="15" hidden="false" customHeight="false" outlineLevel="0" collapsed="false">
      <c r="A381" s="0" t="s">
        <v>479</v>
      </c>
      <c r="B381" s="0" t="s">
        <v>115</v>
      </c>
      <c r="C381" s="0" t="s">
        <v>104</v>
      </c>
      <c r="D381" s="0" t="s">
        <v>79</v>
      </c>
      <c r="E381" s="14" t="n">
        <v>45428</v>
      </c>
      <c r="F381" s="14" t="n">
        <v>45435</v>
      </c>
      <c r="G381" s="0" t="n">
        <v>167</v>
      </c>
      <c r="H381" s="0" t="n">
        <v>68</v>
      </c>
      <c r="I381" s="0" t="n">
        <v>235</v>
      </c>
      <c r="J381" s="0" t="n">
        <v>475</v>
      </c>
      <c r="K381" s="0" t="n">
        <v>702</v>
      </c>
      <c r="L381" s="15" t="s">
        <v>93</v>
      </c>
      <c r="M381" s="0" t="n">
        <v>7</v>
      </c>
      <c r="N381" s="16" t="n">
        <f aca="false">I381*K381</f>
        <v>164970</v>
      </c>
      <c r="O381" s="16" t="n">
        <f aca="false">I381*(K381-J381)</f>
        <v>53345</v>
      </c>
      <c r="P381" s="15" t="n">
        <f aca="false">K381-J381</f>
        <v>227</v>
      </c>
      <c r="Q381" s="0" t="str">
        <f aca="false">IF(G381=0,"Out of stock",IF(G381&lt;H381,"Understocked",IF(G381&gt;Summary!$B$6*H381,"Overstocked","Healthy")))</f>
        <v>Healthy</v>
      </c>
      <c r="R381" s="0" t="str">
        <f aca="false">IF(I381&gt;=Summary!$B$7,"Fast",IF(I381&lt;Summary!$B$8,"Slow","Medium"))</f>
        <v>Fast</v>
      </c>
      <c r="S381" s="15" t="n">
        <f aca="false">IF(M381&gt;Summary!$B$5,1,0)</f>
        <v>0</v>
      </c>
      <c r="T381" s="16" t="n">
        <f aca="false">IF(Q381="Overstocked",(G381-Summary!$B$6*H381)*J381,0)</f>
        <v>0</v>
      </c>
    </row>
    <row r="382" customFormat="false" ht="15" hidden="false" customHeight="false" outlineLevel="0" collapsed="false">
      <c r="A382" s="0" t="s">
        <v>480</v>
      </c>
      <c r="B382" s="0" t="s">
        <v>113</v>
      </c>
      <c r="C382" s="0" t="s">
        <v>96</v>
      </c>
      <c r="D382" s="0" t="s">
        <v>86</v>
      </c>
      <c r="E382" s="14" t="n">
        <v>45444</v>
      </c>
      <c r="F382" s="14" t="n">
        <v>45454</v>
      </c>
      <c r="G382" s="0" t="n">
        <v>35</v>
      </c>
      <c r="H382" s="0" t="n">
        <v>85</v>
      </c>
      <c r="I382" s="0" t="n">
        <v>267</v>
      </c>
      <c r="J382" s="0" t="n">
        <v>964</v>
      </c>
      <c r="K382" s="0" t="n">
        <v>1050</v>
      </c>
      <c r="L382" s="15" t="s">
        <v>93</v>
      </c>
      <c r="M382" s="0" t="n">
        <v>10</v>
      </c>
      <c r="N382" s="16" t="n">
        <f aca="false">I382*K382</f>
        <v>280350</v>
      </c>
      <c r="O382" s="16" t="n">
        <f aca="false">I382*(K382-J382)</f>
        <v>22962</v>
      </c>
      <c r="P382" s="15" t="n">
        <f aca="false">K382-J382</f>
        <v>86</v>
      </c>
      <c r="Q382" s="0" t="str">
        <f aca="false">IF(G382=0,"Out of stock",IF(G382&lt;H382,"Understocked",IF(G382&gt;Summary!$B$6*H382,"Overstocked","Healthy")))</f>
        <v>Understocked</v>
      </c>
      <c r="R382" s="0" t="str">
        <f aca="false">IF(I382&gt;=Summary!$B$7,"Fast",IF(I382&lt;Summary!$B$8,"Slow","Medium"))</f>
        <v>Fast</v>
      </c>
      <c r="S382" s="15" t="n">
        <f aca="false">IF(M382&gt;Summary!$B$5,1,0)</f>
        <v>1</v>
      </c>
      <c r="T382" s="16" t="n">
        <f aca="false">IF(Q382="Overstocked",(G382-Summary!$B$6*H382)*J382,0)</f>
        <v>0</v>
      </c>
    </row>
    <row r="383" customFormat="false" ht="15" hidden="false" customHeight="false" outlineLevel="0" collapsed="false">
      <c r="A383" s="0" t="s">
        <v>481</v>
      </c>
      <c r="B383" s="0" t="s">
        <v>115</v>
      </c>
      <c r="C383" s="0" t="s">
        <v>104</v>
      </c>
      <c r="D383" s="0" t="s">
        <v>79</v>
      </c>
      <c r="E383" s="14" t="n">
        <v>44977</v>
      </c>
      <c r="F383" s="14" t="n">
        <v>44983</v>
      </c>
      <c r="G383" s="0" t="n">
        <v>344</v>
      </c>
      <c r="H383" s="0" t="n">
        <v>58</v>
      </c>
      <c r="I383" s="0" t="n">
        <v>35</v>
      </c>
      <c r="J383" s="0" t="n">
        <v>1801</v>
      </c>
      <c r="K383" s="0" t="n">
        <v>2054</v>
      </c>
      <c r="L383" s="15" t="s">
        <v>97</v>
      </c>
      <c r="M383" s="0" t="n">
        <v>6</v>
      </c>
      <c r="N383" s="16" t="n">
        <f aca="false">I383*K383</f>
        <v>71890</v>
      </c>
      <c r="O383" s="16" t="n">
        <f aca="false">I383*(K383-J383)</f>
        <v>8855</v>
      </c>
      <c r="P383" s="15" t="n">
        <f aca="false">K383-J383</f>
        <v>253</v>
      </c>
      <c r="Q383" s="0" t="str">
        <f aca="false">IF(G383=0,"Out of stock",IF(G383&lt;H383,"Understocked",IF(G383&gt;Summary!$B$6*H383,"Overstocked","Healthy")))</f>
        <v>Overstocked</v>
      </c>
      <c r="R383" s="0" t="str">
        <f aca="false">IF(I383&gt;=Summary!$B$7,"Fast",IF(I383&lt;Summary!$B$8,"Slow","Medium"))</f>
        <v>Slow</v>
      </c>
      <c r="S383" s="15" t="n">
        <f aca="false">IF(M383&gt;Summary!$B$5,1,0)</f>
        <v>0</v>
      </c>
      <c r="T383" s="16" t="n">
        <f aca="false">IF(Q383="Overstocked",(G383-Summary!$B$6*H383)*J383,0)</f>
        <v>201712</v>
      </c>
    </row>
    <row r="384" customFormat="false" ht="15" hidden="false" customHeight="false" outlineLevel="0" collapsed="false">
      <c r="A384" s="0" t="s">
        <v>482</v>
      </c>
      <c r="B384" s="0" t="s">
        <v>115</v>
      </c>
      <c r="C384" s="0" t="s">
        <v>78</v>
      </c>
      <c r="D384" s="0" t="s">
        <v>79</v>
      </c>
      <c r="E384" s="14" t="n">
        <v>45173</v>
      </c>
      <c r="F384" s="14" t="n">
        <v>45182</v>
      </c>
      <c r="G384" s="0" t="n">
        <v>191</v>
      </c>
      <c r="H384" s="0" t="n">
        <v>134</v>
      </c>
      <c r="I384" s="0" t="n">
        <v>106</v>
      </c>
      <c r="J384" s="0" t="n">
        <v>1105</v>
      </c>
      <c r="K384" s="0" t="n">
        <v>1347</v>
      </c>
      <c r="L384" s="15" t="s">
        <v>97</v>
      </c>
      <c r="M384" s="0" t="n">
        <v>9</v>
      </c>
      <c r="N384" s="16" t="n">
        <f aca="false">I384*K384</f>
        <v>142782</v>
      </c>
      <c r="O384" s="16" t="n">
        <f aca="false">I384*(K384-J384)</f>
        <v>25652</v>
      </c>
      <c r="P384" s="15" t="n">
        <f aca="false">K384-J384</f>
        <v>242</v>
      </c>
      <c r="Q384" s="0" t="str">
        <f aca="false">IF(G384=0,"Out of stock",IF(G384&lt;H384,"Understocked",IF(G384&gt;Summary!$B$6*H384,"Overstocked","Healthy")))</f>
        <v>Healthy</v>
      </c>
      <c r="R384" s="0" t="str">
        <f aca="false">IF(I384&gt;=Summary!$B$7,"Fast",IF(I384&lt;Summary!$B$8,"Slow","Medium"))</f>
        <v>Medium</v>
      </c>
      <c r="S384" s="15" t="n">
        <f aca="false">IF(M384&gt;Summary!$B$5,1,0)</f>
        <v>1</v>
      </c>
      <c r="T384" s="16" t="n">
        <f aca="false">IF(Q384="Overstocked",(G384-Summary!$B$6*H384)*J384,0)</f>
        <v>0</v>
      </c>
    </row>
    <row r="385" customFormat="false" ht="15" hidden="false" customHeight="false" outlineLevel="0" collapsed="false">
      <c r="A385" s="0" t="s">
        <v>483</v>
      </c>
      <c r="B385" s="0" t="s">
        <v>101</v>
      </c>
      <c r="C385" s="0" t="s">
        <v>85</v>
      </c>
      <c r="D385" s="0" t="s">
        <v>86</v>
      </c>
      <c r="E385" s="14" t="n">
        <v>45177</v>
      </c>
      <c r="F385" s="14" t="n">
        <v>45178</v>
      </c>
      <c r="G385" s="0" t="n">
        <v>119</v>
      </c>
      <c r="H385" s="0" t="n">
        <v>99</v>
      </c>
      <c r="I385" s="0" t="n">
        <v>170</v>
      </c>
      <c r="J385" s="0" t="n">
        <v>258</v>
      </c>
      <c r="K385" s="0" t="n">
        <v>552</v>
      </c>
      <c r="L385" s="15" t="s">
        <v>97</v>
      </c>
      <c r="M385" s="0" t="n">
        <v>1</v>
      </c>
      <c r="N385" s="16" t="n">
        <f aca="false">I385*K385</f>
        <v>93840</v>
      </c>
      <c r="O385" s="16" t="n">
        <f aca="false">I385*(K385-J385)</f>
        <v>49980</v>
      </c>
      <c r="P385" s="15" t="n">
        <f aca="false">K385-J385</f>
        <v>294</v>
      </c>
      <c r="Q385" s="0" t="str">
        <f aca="false">IF(G385=0,"Out of stock",IF(G385&lt;H385,"Understocked",IF(G385&gt;Summary!$B$6*H385,"Overstocked","Healthy")))</f>
        <v>Healthy</v>
      </c>
      <c r="R385" s="0" t="str">
        <f aca="false">IF(I385&gt;=Summary!$B$7,"Fast",IF(I385&lt;Summary!$B$8,"Slow","Medium"))</f>
        <v>Medium</v>
      </c>
      <c r="S385" s="15" t="n">
        <f aca="false">IF(M385&gt;Summary!$B$5,1,0)</f>
        <v>0</v>
      </c>
      <c r="T385" s="16" t="n">
        <f aca="false">IF(Q385="Overstocked",(G385-Summary!$B$6*H385)*J385,0)</f>
        <v>0</v>
      </c>
    </row>
    <row r="386" customFormat="false" ht="15" hidden="false" customHeight="false" outlineLevel="0" collapsed="false">
      <c r="A386" s="0" t="s">
        <v>484</v>
      </c>
      <c r="B386" s="0" t="s">
        <v>84</v>
      </c>
      <c r="C386" s="0" t="s">
        <v>85</v>
      </c>
      <c r="D386" s="0" t="s">
        <v>92</v>
      </c>
      <c r="E386" s="14" t="n">
        <v>45308</v>
      </c>
      <c r="F386" s="14" t="n">
        <v>45317</v>
      </c>
      <c r="G386" s="0" t="n">
        <v>69</v>
      </c>
      <c r="H386" s="0" t="n">
        <v>127</v>
      </c>
      <c r="I386" s="0" t="n">
        <v>133</v>
      </c>
      <c r="J386" s="0" t="n">
        <v>372</v>
      </c>
      <c r="K386" s="0" t="n">
        <v>585</v>
      </c>
      <c r="L386" s="15" t="s">
        <v>97</v>
      </c>
      <c r="M386" s="0" t="n">
        <v>9</v>
      </c>
      <c r="N386" s="16" t="n">
        <f aca="false">I386*K386</f>
        <v>77805</v>
      </c>
      <c r="O386" s="16" t="n">
        <f aca="false">I386*(K386-J386)</f>
        <v>28329</v>
      </c>
      <c r="P386" s="15" t="n">
        <f aca="false">K386-J386</f>
        <v>213</v>
      </c>
      <c r="Q386" s="0" t="str">
        <f aca="false">IF(G386=0,"Out of stock",IF(G386&lt;H386,"Understocked",IF(G386&gt;Summary!$B$6*H386,"Overstocked","Healthy")))</f>
        <v>Understocked</v>
      </c>
      <c r="R386" s="0" t="str">
        <f aca="false">IF(I386&gt;=Summary!$B$7,"Fast",IF(I386&lt;Summary!$B$8,"Slow","Medium"))</f>
        <v>Medium</v>
      </c>
      <c r="S386" s="15" t="n">
        <f aca="false">IF(M386&gt;Summary!$B$5,1,0)</f>
        <v>1</v>
      </c>
      <c r="T386" s="16" t="n">
        <f aca="false">IF(Q386="Overstocked",(G386-Summary!$B$6*H386)*J386,0)</f>
        <v>0</v>
      </c>
    </row>
    <row r="387" customFormat="false" ht="15" hidden="false" customHeight="false" outlineLevel="0" collapsed="false">
      <c r="A387" s="0" t="s">
        <v>485</v>
      </c>
      <c r="B387" s="0" t="s">
        <v>115</v>
      </c>
      <c r="C387" s="0" t="s">
        <v>104</v>
      </c>
      <c r="D387" s="0" t="s">
        <v>79</v>
      </c>
      <c r="E387" s="14" t="n">
        <v>45265</v>
      </c>
      <c r="F387" s="14" t="n">
        <v>45267</v>
      </c>
      <c r="G387" s="0" t="n">
        <v>207</v>
      </c>
      <c r="H387" s="0" t="n">
        <v>56</v>
      </c>
      <c r="I387" s="0" t="n">
        <v>193</v>
      </c>
      <c r="J387" s="0" t="n">
        <v>1193</v>
      </c>
      <c r="K387" s="0" t="n">
        <v>1385</v>
      </c>
      <c r="L387" s="15" t="s">
        <v>93</v>
      </c>
      <c r="M387" s="0" t="n">
        <v>2</v>
      </c>
      <c r="N387" s="16" t="n">
        <f aca="false">I387*K387</f>
        <v>267305</v>
      </c>
      <c r="O387" s="16" t="n">
        <f aca="false">I387*(K387-J387)</f>
        <v>37056</v>
      </c>
      <c r="P387" s="15" t="n">
        <f aca="false">K387-J387</f>
        <v>192</v>
      </c>
      <c r="Q387" s="0" t="str">
        <f aca="false">IF(G387=0,"Out of stock",IF(G387&lt;H387,"Understocked",IF(G387&gt;Summary!$B$6*H387,"Overstocked","Healthy")))</f>
        <v>Healthy</v>
      </c>
      <c r="R387" s="0" t="str">
        <f aca="false">IF(I387&gt;=Summary!$B$7,"Fast",IF(I387&lt;Summary!$B$8,"Slow","Medium"))</f>
        <v>Medium</v>
      </c>
      <c r="S387" s="15" t="n">
        <f aca="false">IF(M387&gt;Summary!$B$5,1,0)</f>
        <v>0</v>
      </c>
      <c r="T387" s="16" t="n">
        <f aca="false">IF(Q387="Overstocked",(G387-Summary!$B$6*H387)*J387,0)</f>
        <v>0</v>
      </c>
    </row>
    <row r="388" customFormat="false" ht="15" hidden="false" customHeight="false" outlineLevel="0" collapsed="false">
      <c r="A388" s="0" t="s">
        <v>486</v>
      </c>
      <c r="B388" s="0" t="s">
        <v>84</v>
      </c>
      <c r="C388" s="0" t="s">
        <v>96</v>
      </c>
      <c r="D388" s="0" t="s">
        <v>90</v>
      </c>
      <c r="E388" s="14" t="n">
        <v>45014</v>
      </c>
      <c r="F388" s="14" t="n">
        <v>45016</v>
      </c>
      <c r="G388" s="0" t="n">
        <v>222</v>
      </c>
      <c r="H388" s="0" t="n">
        <v>105</v>
      </c>
      <c r="I388" s="0" t="n">
        <v>219</v>
      </c>
      <c r="J388" s="0" t="n">
        <v>1836</v>
      </c>
      <c r="K388" s="0" t="n">
        <v>2208</v>
      </c>
      <c r="L388" s="15" t="s">
        <v>97</v>
      </c>
      <c r="M388" s="0" t="n">
        <v>2</v>
      </c>
      <c r="N388" s="16" t="n">
        <f aca="false">I388*K388</f>
        <v>483552</v>
      </c>
      <c r="O388" s="16" t="n">
        <f aca="false">I388*(K388-J388)</f>
        <v>81468</v>
      </c>
      <c r="P388" s="15" t="n">
        <f aca="false">K388-J388</f>
        <v>372</v>
      </c>
      <c r="Q388" s="0" t="str">
        <f aca="false">IF(G388=0,"Out of stock",IF(G388&lt;H388,"Understocked",IF(G388&gt;Summary!$B$6*H388,"Overstocked","Healthy")))</f>
        <v>Healthy</v>
      </c>
      <c r="R388" s="0" t="str">
        <f aca="false">IF(I388&gt;=Summary!$B$7,"Fast",IF(I388&lt;Summary!$B$8,"Slow","Medium"))</f>
        <v>Fast</v>
      </c>
      <c r="S388" s="15" t="n">
        <f aca="false">IF(M388&gt;Summary!$B$5,1,0)</f>
        <v>0</v>
      </c>
      <c r="T388" s="16" t="n">
        <f aca="false">IF(Q388="Overstocked",(G388-Summary!$B$6*H388)*J388,0)</f>
        <v>0</v>
      </c>
    </row>
    <row r="389" customFormat="false" ht="15" hidden="false" customHeight="false" outlineLevel="0" collapsed="false">
      <c r="A389" s="0" t="s">
        <v>487</v>
      </c>
      <c r="B389" s="0" t="s">
        <v>123</v>
      </c>
      <c r="C389" s="0" t="s">
        <v>104</v>
      </c>
      <c r="D389" s="0" t="s">
        <v>92</v>
      </c>
      <c r="E389" s="14" t="n">
        <v>45614</v>
      </c>
      <c r="F389" s="14" t="n">
        <v>45620</v>
      </c>
      <c r="G389" s="0" t="n">
        <v>74</v>
      </c>
      <c r="H389" s="0" t="n">
        <v>126</v>
      </c>
      <c r="I389" s="0" t="n">
        <v>18</v>
      </c>
      <c r="J389" s="0" t="n">
        <v>1276</v>
      </c>
      <c r="K389" s="0" t="n">
        <v>1555</v>
      </c>
      <c r="L389" s="15" t="s">
        <v>80</v>
      </c>
      <c r="M389" s="0" t="n">
        <v>6</v>
      </c>
      <c r="N389" s="16" t="n">
        <f aca="false">I389*K389</f>
        <v>27990</v>
      </c>
      <c r="O389" s="16" t="n">
        <f aca="false">I389*(K389-J389)</f>
        <v>5022</v>
      </c>
      <c r="P389" s="15" t="n">
        <f aca="false">K389-J389</f>
        <v>279</v>
      </c>
      <c r="Q389" s="0" t="str">
        <f aca="false">IF(G389=0,"Out of stock",IF(G389&lt;H389,"Understocked",IF(G389&gt;Summary!$B$6*H389,"Overstocked","Healthy")))</f>
        <v>Understocked</v>
      </c>
      <c r="R389" s="0" t="str">
        <f aca="false">IF(I389&gt;=Summary!$B$7,"Fast",IF(I389&lt;Summary!$B$8,"Slow","Medium"))</f>
        <v>Slow</v>
      </c>
      <c r="S389" s="15" t="n">
        <f aca="false">IF(M389&gt;Summary!$B$5,1,0)</f>
        <v>0</v>
      </c>
      <c r="T389" s="16" t="n">
        <f aca="false">IF(Q389="Overstocked",(G389-Summary!$B$6*H389)*J389,0)</f>
        <v>0</v>
      </c>
    </row>
    <row r="390" customFormat="false" ht="15" hidden="false" customHeight="false" outlineLevel="0" collapsed="false">
      <c r="A390" s="0" t="s">
        <v>488</v>
      </c>
      <c r="B390" s="0" t="s">
        <v>84</v>
      </c>
      <c r="C390" s="0" t="s">
        <v>78</v>
      </c>
      <c r="D390" s="0" t="s">
        <v>79</v>
      </c>
      <c r="E390" s="14" t="n">
        <v>45227</v>
      </c>
      <c r="F390" s="14" t="n">
        <v>45230</v>
      </c>
      <c r="G390" s="0" t="n">
        <v>22</v>
      </c>
      <c r="H390" s="0" t="n">
        <v>140</v>
      </c>
      <c r="I390" s="0" t="n">
        <v>171</v>
      </c>
      <c r="J390" s="0" t="n">
        <v>1112</v>
      </c>
      <c r="K390" s="0" t="n">
        <v>1548</v>
      </c>
      <c r="L390" s="15" t="s">
        <v>80</v>
      </c>
      <c r="M390" s="0" t="n">
        <v>3</v>
      </c>
      <c r="N390" s="16" t="n">
        <f aca="false">I390*K390</f>
        <v>264708</v>
      </c>
      <c r="O390" s="16" t="n">
        <f aca="false">I390*(K390-J390)</f>
        <v>74556</v>
      </c>
      <c r="P390" s="15" t="n">
        <f aca="false">K390-J390</f>
        <v>436</v>
      </c>
      <c r="Q390" s="0" t="str">
        <f aca="false">IF(G390=0,"Out of stock",IF(G390&lt;H390,"Understocked",IF(G390&gt;Summary!$B$6*H390,"Overstocked","Healthy")))</f>
        <v>Understocked</v>
      </c>
      <c r="R390" s="0" t="str">
        <f aca="false">IF(I390&gt;=Summary!$B$7,"Fast",IF(I390&lt;Summary!$B$8,"Slow","Medium"))</f>
        <v>Medium</v>
      </c>
      <c r="S390" s="15" t="n">
        <f aca="false">IF(M390&gt;Summary!$B$5,1,0)</f>
        <v>0</v>
      </c>
      <c r="T390" s="16" t="n">
        <f aca="false">IF(Q390="Overstocked",(G390-Summary!$B$6*H390)*J390,0)</f>
        <v>0</v>
      </c>
    </row>
    <row r="391" customFormat="false" ht="15" hidden="false" customHeight="false" outlineLevel="0" collapsed="false">
      <c r="A391" s="0" t="s">
        <v>489</v>
      </c>
      <c r="B391" s="0" t="s">
        <v>113</v>
      </c>
      <c r="C391" s="0" t="s">
        <v>104</v>
      </c>
      <c r="D391" s="0" t="s">
        <v>79</v>
      </c>
      <c r="E391" s="14" t="n">
        <v>45651</v>
      </c>
      <c r="F391" s="14" t="n">
        <v>45652</v>
      </c>
      <c r="G391" s="0" t="n">
        <v>489</v>
      </c>
      <c r="H391" s="0" t="n">
        <v>136</v>
      </c>
      <c r="I391" s="0" t="n">
        <v>208</v>
      </c>
      <c r="J391" s="0" t="n">
        <v>213</v>
      </c>
      <c r="K391" s="0" t="n">
        <v>712</v>
      </c>
      <c r="L391" s="15" t="s">
        <v>87</v>
      </c>
      <c r="M391" s="0" t="n">
        <v>1</v>
      </c>
      <c r="N391" s="16" t="n">
        <f aca="false">I391*K391</f>
        <v>148096</v>
      </c>
      <c r="O391" s="16" t="n">
        <f aca="false">I391*(K391-J391)</f>
        <v>103792</v>
      </c>
      <c r="P391" s="15" t="n">
        <f aca="false">K391-J391</f>
        <v>499</v>
      </c>
      <c r="Q391" s="0" t="str">
        <f aca="false">IF(G391=0,"Out of stock",IF(G391&lt;H391,"Understocked",IF(G391&gt;Summary!$B$6*H391,"Overstocked","Healthy")))</f>
        <v>Healthy</v>
      </c>
      <c r="R391" s="0" t="str">
        <f aca="false">IF(I391&gt;=Summary!$B$7,"Fast",IF(I391&lt;Summary!$B$8,"Slow","Medium"))</f>
        <v>Fast</v>
      </c>
      <c r="S391" s="15" t="n">
        <f aca="false">IF(M391&gt;Summary!$B$5,1,0)</f>
        <v>0</v>
      </c>
      <c r="T391" s="16" t="n">
        <f aca="false">IF(Q391="Overstocked",(G391-Summary!$B$6*H391)*J391,0)</f>
        <v>0</v>
      </c>
    </row>
    <row r="392" customFormat="false" ht="15" hidden="false" customHeight="false" outlineLevel="0" collapsed="false">
      <c r="A392" s="0" t="s">
        <v>490</v>
      </c>
      <c r="B392" s="0" t="s">
        <v>84</v>
      </c>
      <c r="C392" s="0" t="s">
        <v>104</v>
      </c>
      <c r="D392" s="0" t="s">
        <v>90</v>
      </c>
      <c r="E392" s="14" t="n">
        <v>45365</v>
      </c>
      <c r="F392" s="14" t="n">
        <v>45371</v>
      </c>
      <c r="G392" s="0" t="n">
        <v>34</v>
      </c>
      <c r="H392" s="0" t="n">
        <v>89</v>
      </c>
      <c r="I392" s="0" t="n">
        <v>108</v>
      </c>
      <c r="J392" s="0" t="n">
        <v>937</v>
      </c>
      <c r="K392" s="0" t="n">
        <v>1098</v>
      </c>
      <c r="L392" s="15" t="s">
        <v>93</v>
      </c>
      <c r="M392" s="0" t="n">
        <v>6</v>
      </c>
      <c r="N392" s="16" t="n">
        <f aca="false">I392*K392</f>
        <v>118584</v>
      </c>
      <c r="O392" s="16" t="n">
        <f aca="false">I392*(K392-J392)</f>
        <v>17388</v>
      </c>
      <c r="P392" s="15" t="n">
        <f aca="false">K392-J392</f>
        <v>161</v>
      </c>
      <c r="Q392" s="0" t="str">
        <f aca="false">IF(G392=0,"Out of stock",IF(G392&lt;H392,"Understocked",IF(G392&gt;Summary!$B$6*H392,"Overstocked","Healthy")))</f>
        <v>Understocked</v>
      </c>
      <c r="R392" s="0" t="str">
        <f aca="false">IF(I392&gt;=Summary!$B$7,"Fast",IF(I392&lt;Summary!$B$8,"Slow","Medium"))</f>
        <v>Medium</v>
      </c>
      <c r="S392" s="15" t="n">
        <f aca="false">IF(M392&gt;Summary!$B$5,1,0)</f>
        <v>0</v>
      </c>
      <c r="T392" s="16" t="n">
        <f aca="false">IF(Q392="Overstocked",(G392-Summary!$B$6*H392)*J392,0)</f>
        <v>0</v>
      </c>
    </row>
    <row r="393" customFormat="false" ht="15" hidden="false" customHeight="false" outlineLevel="0" collapsed="false">
      <c r="A393" s="0" t="s">
        <v>491</v>
      </c>
      <c r="B393" s="0" t="s">
        <v>111</v>
      </c>
      <c r="C393" s="0" t="s">
        <v>104</v>
      </c>
      <c r="D393" s="0" t="s">
        <v>90</v>
      </c>
      <c r="E393" s="14" t="n">
        <v>45397</v>
      </c>
      <c r="F393" s="14" t="n">
        <v>45399</v>
      </c>
      <c r="G393" s="0" t="n">
        <v>21</v>
      </c>
      <c r="H393" s="0" t="n">
        <v>135</v>
      </c>
      <c r="I393" s="0" t="n">
        <v>169</v>
      </c>
      <c r="J393" s="0" t="n">
        <v>1581</v>
      </c>
      <c r="K393" s="0" t="n">
        <v>2032</v>
      </c>
      <c r="L393" s="15" t="s">
        <v>80</v>
      </c>
      <c r="M393" s="0" t="n">
        <v>2</v>
      </c>
      <c r="N393" s="16" t="n">
        <f aca="false">I393*K393</f>
        <v>343408</v>
      </c>
      <c r="O393" s="16" t="n">
        <f aca="false">I393*(K393-J393)</f>
        <v>76219</v>
      </c>
      <c r="P393" s="15" t="n">
        <f aca="false">K393-J393</f>
        <v>451</v>
      </c>
      <c r="Q393" s="0" t="str">
        <f aca="false">IF(G393=0,"Out of stock",IF(G393&lt;H393,"Understocked",IF(G393&gt;Summary!$B$6*H393,"Overstocked","Healthy")))</f>
        <v>Understocked</v>
      </c>
      <c r="R393" s="0" t="str">
        <f aca="false">IF(I393&gt;=Summary!$B$7,"Fast",IF(I393&lt;Summary!$B$8,"Slow","Medium"))</f>
        <v>Medium</v>
      </c>
      <c r="S393" s="15" t="n">
        <f aca="false">IF(M393&gt;Summary!$B$5,1,0)</f>
        <v>0</v>
      </c>
      <c r="T393" s="16" t="n">
        <f aca="false">IF(Q393="Overstocked",(G393-Summary!$B$6*H393)*J393,0)</f>
        <v>0</v>
      </c>
    </row>
    <row r="394" customFormat="false" ht="15" hidden="false" customHeight="false" outlineLevel="0" collapsed="false">
      <c r="A394" s="0" t="s">
        <v>492</v>
      </c>
      <c r="B394" s="0" t="s">
        <v>89</v>
      </c>
      <c r="C394" s="0" t="s">
        <v>78</v>
      </c>
      <c r="D394" s="0" t="s">
        <v>86</v>
      </c>
      <c r="E394" s="14" t="n">
        <v>45008</v>
      </c>
      <c r="F394" s="14" t="n">
        <v>45014</v>
      </c>
      <c r="G394" s="0" t="n">
        <v>357</v>
      </c>
      <c r="H394" s="0" t="n">
        <v>62</v>
      </c>
      <c r="I394" s="0" t="n">
        <v>173</v>
      </c>
      <c r="J394" s="0" t="n">
        <v>1356</v>
      </c>
      <c r="K394" s="0" t="n">
        <v>1740</v>
      </c>
      <c r="L394" s="15" t="s">
        <v>87</v>
      </c>
      <c r="M394" s="0" t="n">
        <v>6</v>
      </c>
      <c r="N394" s="16" t="n">
        <f aca="false">I394*K394</f>
        <v>301020</v>
      </c>
      <c r="O394" s="16" t="n">
        <f aca="false">I394*(K394-J394)</f>
        <v>66432</v>
      </c>
      <c r="P394" s="15" t="n">
        <f aca="false">K394-J394</f>
        <v>384</v>
      </c>
      <c r="Q394" s="0" t="str">
        <f aca="false">IF(G394=0,"Out of stock",IF(G394&lt;H394,"Understocked",IF(G394&gt;Summary!$B$6*H394,"Overstocked","Healthy")))</f>
        <v>Overstocked</v>
      </c>
      <c r="R394" s="0" t="str">
        <f aca="false">IF(I394&gt;=Summary!$B$7,"Fast",IF(I394&lt;Summary!$B$8,"Slow","Medium"))</f>
        <v>Medium</v>
      </c>
      <c r="S394" s="15" t="n">
        <f aca="false">IF(M394&gt;Summary!$B$5,1,0)</f>
        <v>0</v>
      </c>
      <c r="T394" s="16" t="n">
        <f aca="false">IF(Q394="Overstocked",(G394-Summary!$B$6*H394)*J394,0)</f>
        <v>147804</v>
      </c>
    </row>
    <row r="395" customFormat="false" ht="15" hidden="false" customHeight="false" outlineLevel="0" collapsed="false">
      <c r="A395" s="0" t="s">
        <v>493</v>
      </c>
      <c r="B395" s="0" t="s">
        <v>113</v>
      </c>
      <c r="C395" s="0" t="s">
        <v>96</v>
      </c>
      <c r="D395" s="0" t="s">
        <v>79</v>
      </c>
      <c r="E395" s="14" t="n">
        <v>45253</v>
      </c>
      <c r="F395" s="14" t="n">
        <v>45259</v>
      </c>
      <c r="G395" s="0" t="n">
        <v>293</v>
      </c>
      <c r="H395" s="0" t="n">
        <v>87</v>
      </c>
      <c r="I395" s="0" t="n">
        <v>145</v>
      </c>
      <c r="J395" s="0" t="n">
        <v>1152</v>
      </c>
      <c r="K395" s="0" t="n">
        <v>1641</v>
      </c>
      <c r="L395" s="15" t="s">
        <v>82</v>
      </c>
      <c r="M395" s="0" t="n">
        <v>6</v>
      </c>
      <c r="N395" s="16" t="n">
        <f aca="false">I395*K395</f>
        <v>237945</v>
      </c>
      <c r="O395" s="16" t="n">
        <f aca="false">I395*(K395-J395)</f>
        <v>70905</v>
      </c>
      <c r="P395" s="15" t="n">
        <f aca="false">K395-J395</f>
        <v>489</v>
      </c>
      <c r="Q395" s="0" t="str">
        <f aca="false">IF(G395=0,"Out of stock",IF(G395&lt;H395,"Understocked",IF(G395&gt;Summary!$B$6*H395,"Overstocked","Healthy")))</f>
        <v>Healthy</v>
      </c>
      <c r="R395" s="0" t="str">
        <f aca="false">IF(I395&gt;=Summary!$B$7,"Fast",IF(I395&lt;Summary!$B$8,"Slow","Medium"))</f>
        <v>Medium</v>
      </c>
      <c r="S395" s="15" t="n">
        <f aca="false">IF(M395&gt;Summary!$B$5,1,0)</f>
        <v>0</v>
      </c>
      <c r="T395" s="16" t="n">
        <f aca="false">IF(Q395="Overstocked",(G395-Summary!$B$6*H395)*J395,0)</f>
        <v>0</v>
      </c>
    </row>
    <row r="396" customFormat="false" ht="15" hidden="false" customHeight="false" outlineLevel="0" collapsed="false">
      <c r="A396" s="0" t="s">
        <v>494</v>
      </c>
      <c r="B396" s="0" t="s">
        <v>107</v>
      </c>
      <c r="C396" s="0" t="s">
        <v>104</v>
      </c>
      <c r="D396" s="0" t="s">
        <v>90</v>
      </c>
      <c r="E396" s="14" t="n">
        <v>45495</v>
      </c>
      <c r="F396" s="14" t="n">
        <v>45499</v>
      </c>
      <c r="G396" s="0" t="n">
        <v>81</v>
      </c>
      <c r="H396" s="0" t="n">
        <v>73</v>
      </c>
      <c r="I396" s="0" t="n">
        <v>59</v>
      </c>
      <c r="J396" s="0" t="n">
        <v>240</v>
      </c>
      <c r="K396" s="0" t="n">
        <v>649</v>
      </c>
      <c r="L396" s="15" t="s">
        <v>93</v>
      </c>
      <c r="M396" s="0" t="n">
        <v>4</v>
      </c>
      <c r="N396" s="16" t="n">
        <f aca="false">I396*K396</f>
        <v>38291</v>
      </c>
      <c r="O396" s="16" t="n">
        <f aca="false">I396*(K396-J396)</f>
        <v>24131</v>
      </c>
      <c r="P396" s="15" t="n">
        <f aca="false">K396-J396</f>
        <v>409</v>
      </c>
      <c r="Q396" s="0" t="str">
        <f aca="false">IF(G396=0,"Out of stock",IF(G396&lt;H396,"Understocked",IF(G396&gt;Summary!$B$6*H396,"Overstocked","Healthy")))</f>
        <v>Healthy</v>
      </c>
      <c r="R396" s="0" t="str">
        <f aca="false">IF(I396&gt;=Summary!$B$7,"Fast",IF(I396&lt;Summary!$B$8,"Slow","Medium"))</f>
        <v>Slow</v>
      </c>
      <c r="S396" s="15" t="n">
        <f aca="false">IF(M396&gt;Summary!$B$5,1,0)</f>
        <v>0</v>
      </c>
      <c r="T396" s="16" t="n">
        <f aca="false">IF(Q396="Overstocked",(G396-Summary!$B$6*H396)*J396,0)</f>
        <v>0</v>
      </c>
    </row>
    <row r="397" customFormat="false" ht="15" hidden="false" customHeight="false" outlineLevel="0" collapsed="false">
      <c r="A397" s="0" t="s">
        <v>495</v>
      </c>
      <c r="B397" s="0" t="s">
        <v>115</v>
      </c>
      <c r="C397" s="0" t="s">
        <v>78</v>
      </c>
      <c r="D397" s="0" t="s">
        <v>102</v>
      </c>
      <c r="E397" s="14" t="n">
        <v>45153</v>
      </c>
      <c r="F397" s="14" t="n">
        <v>45161</v>
      </c>
      <c r="G397" s="0" t="n">
        <v>464</v>
      </c>
      <c r="H397" s="0" t="n">
        <v>51</v>
      </c>
      <c r="I397" s="0" t="n">
        <v>259</v>
      </c>
      <c r="J397" s="0" t="n">
        <v>576</v>
      </c>
      <c r="K397" s="0" t="n">
        <v>979</v>
      </c>
      <c r="L397" s="15" t="s">
        <v>93</v>
      </c>
      <c r="M397" s="0" t="n">
        <v>8</v>
      </c>
      <c r="N397" s="16" t="n">
        <f aca="false">I397*K397</f>
        <v>253561</v>
      </c>
      <c r="O397" s="16" t="n">
        <f aca="false">I397*(K397-J397)</f>
        <v>104377</v>
      </c>
      <c r="P397" s="15" t="n">
        <f aca="false">K397-J397</f>
        <v>403</v>
      </c>
      <c r="Q397" s="0" t="str">
        <f aca="false">IF(G397=0,"Out of stock",IF(G397&lt;H397,"Understocked",IF(G397&gt;Summary!$B$6*H397,"Overstocked","Healthy")))</f>
        <v>Overstocked</v>
      </c>
      <c r="R397" s="0" t="str">
        <f aca="false">IF(I397&gt;=Summary!$B$7,"Fast",IF(I397&lt;Summary!$B$8,"Slow","Medium"))</f>
        <v>Fast</v>
      </c>
      <c r="S397" s="15" t="n">
        <f aca="false">IF(M397&gt;Summary!$B$5,1,0)</f>
        <v>1</v>
      </c>
      <c r="T397" s="16" t="n">
        <f aca="false">IF(Q397="Overstocked",(G397-Summary!$B$6*H397)*J397,0)</f>
        <v>149760</v>
      </c>
    </row>
    <row r="398" customFormat="false" ht="15" hidden="false" customHeight="false" outlineLevel="0" collapsed="false">
      <c r="A398" s="0" t="s">
        <v>496</v>
      </c>
      <c r="B398" s="0" t="s">
        <v>84</v>
      </c>
      <c r="C398" s="0" t="s">
        <v>85</v>
      </c>
      <c r="D398" s="0" t="s">
        <v>86</v>
      </c>
      <c r="E398" s="14" t="n">
        <v>44933</v>
      </c>
      <c r="F398" s="14" t="n">
        <v>44935</v>
      </c>
      <c r="G398" s="0" t="n">
        <v>459</v>
      </c>
      <c r="H398" s="0" t="n">
        <v>71</v>
      </c>
      <c r="I398" s="0" t="n">
        <v>203</v>
      </c>
      <c r="J398" s="0" t="n">
        <v>256</v>
      </c>
      <c r="K398" s="0" t="n">
        <v>749</v>
      </c>
      <c r="L398" s="15" t="s">
        <v>93</v>
      </c>
      <c r="M398" s="0" t="n">
        <v>2</v>
      </c>
      <c r="N398" s="16" t="n">
        <f aca="false">I398*K398</f>
        <v>152047</v>
      </c>
      <c r="O398" s="16" t="n">
        <f aca="false">I398*(K398-J398)</f>
        <v>100079</v>
      </c>
      <c r="P398" s="15" t="n">
        <f aca="false">K398-J398</f>
        <v>493</v>
      </c>
      <c r="Q398" s="0" t="str">
        <f aca="false">IF(G398=0,"Out of stock",IF(G398&lt;H398,"Understocked",IF(G398&gt;Summary!$B$6*H398,"Overstocked","Healthy")))</f>
        <v>Overstocked</v>
      </c>
      <c r="R398" s="0" t="str">
        <f aca="false">IF(I398&gt;=Summary!$B$7,"Fast",IF(I398&lt;Summary!$B$8,"Slow","Medium"))</f>
        <v>Fast</v>
      </c>
      <c r="S398" s="15" t="n">
        <f aca="false">IF(M398&gt;Summary!$B$5,1,0)</f>
        <v>0</v>
      </c>
      <c r="T398" s="16" t="n">
        <f aca="false">IF(Q398="Overstocked",(G398-Summary!$B$6*H398)*J398,0)</f>
        <v>44800</v>
      </c>
    </row>
    <row r="399" customFormat="false" ht="15" hidden="false" customHeight="false" outlineLevel="0" collapsed="false">
      <c r="A399" s="0" t="s">
        <v>497</v>
      </c>
      <c r="B399" s="0" t="s">
        <v>111</v>
      </c>
      <c r="C399" s="0" t="s">
        <v>85</v>
      </c>
      <c r="D399" s="0" t="s">
        <v>90</v>
      </c>
      <c r="E399" s="14" t="n">
        <v>45428</v>
      </c>
      <c r="F399" s="14" t="n">
        <v>45438</v>
      </c>
      <c r="G399" s="0" t="n">
        <v>434</v>
      </c>
      <c r="H399" s="0" t="n">
        <v>51</v>
      </c>
      <c r="I399" s="0" t="n">
        <v>284</v>
      </c>
      <c r="J399" s="0" t="n">
        <v>1481</v>
      </c>
      <c r="K399" s="0" t="n">
        <v>1624</v>
      </c>
      <c r="L399" s="15" t="s">
        <v>87</v>
      </c>
      <c r="M399" s="0" t="n">
        <v>10</v>
      </c>
      <c r="N399" s="16" t="n">
        <f aca="false">I399*K399</f>
        <v>461216</v>
      </c>
      <c r="O399" s="16" t="n">
        <f aca="false">I399*(K399-J399)</f>
        <v>40612</v>
      </c>
      <c r="P399" s="15" t="n">
        <f aca="false">K399-J399</f>
        <v>143</v>
      </c>
      <c r="Q399" s="0" t="str">
        <f aca="false">IF(G399=0,"Out of stock",IF(G399&lt;H399,"Understocked",IF(G399&gt;Summary!$B$6*H399,"Overstocked","Healthy")))</f>
        <v>Overstocked</v>
      </c>
      <c r="R399" s="0" t="str">
        <f aca="false">IF(I399&gt;=Summary!$B$7,"Fast",IF(I399&lt;Summary!$B$8,"Slow","Medium"))</f>
        <v>Fast</v>
      </c>
      <c r="S399" s="15" t="n">
        <f aca="false">IF(M399&gt;Summary!$B$5,1,0)</f>
        <v>1</v>
      </c>
      <c r="T399" s="16" t="n">
        <f aca="false">IF(Q399="Overstocked",(G399-Summary!$B$6*H399)*J399,0)</f>
        <v>340630</v>
      </c>
    </row>
    <row r="400" customFormat="false" ht="15" hidden="false" customHeight="false" outlineLevel="0" collapsed="false">
      <c r="A400" s="0" t="s">
        <v>498</v>
      </c>
      <c r="B400" s="0" t="s">
        <v>101</v>
      </c>
      <c r="C400" s="0" t="s">
        <v>78</v>
      </c>
      <c r="D400" s="0" t="s">
        <v>79</v>
      </c>
      <c r="E400" s="14" t="n">
        <v>45459</v>
      </c>
      <c r="F400" s="14" t="n">
        <v>45467</v>
      </c>
      <c r="G400" s="0" t="n">
        <v>483</v>
      </c>
      <c r="H400" s="0" t="n">
        <v>77</v>
      </c>
      <c r="I400" s="0" t="n">
        <v>186</v>
      </c>
      <c r="J400" s="0" t="n">
        <v>418</v>
      </c>
      <c r="K400" s="0" t="n">
        <v>907</v>
      </c>
      <c r="L400" s="15" t="s">
        <v>93</v>
      </c>
      <c r="M400" s="0" t="n">
        <v>8</v>
      </c>
      <c r="N400" s="16" t="n">
        <f aca="false">I400*K400</f>
        <v>168702</v>
      </c>
      <c r="O400" s="16" t="n">
        <f aca="false">I400*(K400-J400)</f>
        <v>90954</v>
      </c>
      <c r="P400" s="15" t="n">
        <f aca="false">K400-J400</f>
        <v>489</v>
      </c>
      <c r="Q400" s="0" t="str">
        <f aca="false">IF(G400=0,"Out of stock",IF(G400&lt;H400,"Understocked",IF(G400&gt;Summary!$B$6*H400,"Overstocked","Healthy")))</f>
        <v>Overstocked</v>
      </c>
      <c r="R400" s="0" t="str">
        <f aca="false">IF(I400&gt;=Summary!$B$7,"Fast",IF(I400&lt;Summary!$B$8,"Slow","Medium"))</f>
        <v>Medium</v>
      </c>
      <c r="S400" s="15" t="n">
        <f aca="false">IF(M400&gt;Summary!$B$5,1,0)</f>
        <v>1</v>
      </c>
      <c r="T400" s="16" t="n">
        <f aca="false">IF(Q400="Overstocked",(G400-Summary!$B$6*H400)*J400,0)</f>
        <v>73150</v>
      </c>
    </row>
    <row r="401" customFormat="false" ht="15" hidden="false" customHeight="false" outlineLevel="0" collapsed="false">
      <c r="A401" s="0" t="s">
        <v>499</v>
      </c>
      <c r="B401" s="0" t="s">
        <v>101</v>
      </c>
      <c r="C401" s="0" t="s">
        <v>96</v>
      </c>
      <c r="D401" s="0" t="s">
        <v>79</v>
      </c>
      <c r="E401" s="14" t="n">
        <v>45197</v>
      </c>
      <c r="F401" s="14" t="n">
        <v>45198</v>
      </c>
      <c r="G401" s="0" t="n">
        <v>175</v>
      </c>
      <c r="H401" s="0" t="n">
        <v>81</v>
      </c>
      <c r="I401" s="0" t="n">
        <v>239</v>
      </c>
      <c r="J401" s="0" t="n">
        <v>789</v>
      </c>
      <c r="K401" s="0" t="n">
        <v>1002</v>
      </c>
      <c r="L401" s="15" t="s">
        <v>87</v>
      </c>
      <c r="M401" s="0" t="n">
        <v>1</v>
      </c>
      <c r="N401" s="16" t="n">
        <f aca="false">I401*K401</f>
        <v>239478</v>
      </c>
      <c r="O401" s="16" t="n">
        <f aca="false">I401*(K401-J401)</f>
        <v>50907</v>
      </c>
      <c r="P401" s="15" t="n">
        <f aca="false">K401-J401</f>
        <v>213</v>
      </c>
      <c r="Q401" s="0" t="str">
        <f aca="false">IF(G401=0,"Out of stock",IF(G401&lt;H401,"Understocked",IF(G401&gt;Summary!$B$6*H401,"Overstocked","Healthy")))</f>
        <v>Healthy</v>
      </c>
      <c r="R401" s="0" t="str">
        <f aca="false">IF(I401&gt;=Summary!$B$7,"Fast",IF(I401&lt;Summary!$B$8,"Slow","Medium"))</f>
        <v>Fast</v>
      </c>
      <c r="S401" s="15" t="n">
        <f aca="false">IF(M401&gt;Summary!$B$5,1,0)</f>
        <v>0</v>
      </c>
      <c r="T401" s="16" t="n">
        <f aca="false">IF(Q401="Overstocked",(G401-Summary!$B$6*H401)*J401,0)</f>
        <v>0</v>
      </c>
    </row>
    <row r="402" customFormat="false" ht="15" hidden="false" customHeight="false" outlineLevel="0" collapsed="false">
      <c r="A402" s="0" t="s">
        <v>500</v>
      </c>
      <c r="B402" s="0" t="s">
        <v>95</v>
      </c>
      <c r="C402" s="0" t="s">
        <v>96</v>
      </c>
      <c r="D402" s="0" t="s">
        <v>102</v>
      </c>
      <c r="E402" s="14" t="n">
        <v>45051</v>
      </c>
      <c r="F402" s="14" t="n">
        <v>45056</v>
      </c>
      <c r="G402" s="0" t="n">
        <v>377</v>
      </c>
      <c r="H402" s="0" t="n">
        <v>90</v>
      </c>
      <c r="I402" s="0" t="n">
        <v>289</v>
      </c>
      <c r="J402" s="0" t="n">
        <v>1391</v>
      </c>
      <c r="K402" s="0" t="n">
        <v>1691</v>
      </c>
      <c r="L402" s="15" t="s">
        <v>93</v>
      </c>
      <c r="M402" s="0" t="n">
        <v>5</v>
      </c>
      <c r="N402" s="16" t="n">
        <f aca="false">I402*K402</f>
        <v>488699</v>
      </c>
      <c r="O402" s="16" t="n">
        <f aca="false">I402*(K402-J402)</f>
        <v>86700</v>
      </c>
      <c r="P402" s="15" t="n">
        <f aca="false">K402-J402</f>
        <v>300</v>
      </c>
      <c r="Q402" s="0" t="str">
        <f aca="false">IF(G402=0,"Out of stock",IF(G402&lt;H402,"Understocked",IF(G402&gt;Summary!$B$6*H402,"Overstocked","Healthy")))</f>
        <v>Overstocked</v>
      </c>
      <c r="R402" s="0" t="str">
        <f aca="false">IF(I402&gt;=Summary!$B$7,"Fast",IF(I402&lt;Summary!$B$8,"Slow","Medium"))</f>
        <v>Fast</v>
      </c>
      <c r="S402" s="15" t="n">
        <f aca="false">IF(M402&gt;Summary!$B$5,1,0)</f>
        <v>0</v>
      </c>
      <c r="T402" s="16" t="n">
        <f aca="false">IF(Q402="Overstocked",(G402-Summary!$B$6*H402)*J402,0)</f>
        <v>23647</v>
      </c>
    </row>
    <row r="403" customFormat="false" ht="15" hidden="false" customHeight="false" outlineLevel="0" collapsed="false">
      <c r="A403" s="0" t="s">
        <v>501</v>
      </c>
      <c r="B403" s="0" t="s">
        <v>123</v>
      </c>
      <c r="C403" s="0" t="s">
        <v>96</v>
      </c>
      <c r="D403" s="0" t="s">
        <v>90</v>
      </c>
      <c r="E403" s="14" t="n">
        <v>45461</v>
      </c>
      <c r="F403" s="14" t="n">
        <v>45467</v>
      </c>
      <c r="G403" s="0" t="n">
        <v>491</v>
      </c>
      <c r="H403" s="0" t="n">
        <v>134</v>
      </c>
      <c r="I403" s="0" t="n">
        <v>197</v>
      </c>
      <c r="J403" s="0" t="n">
        <v>1710</v>
      </c>
      <c r="K403" s="0" t="n">
        <v>2100</v>
      </c>
      <c r="L403" s="15" t="s">
        <v>80</v>
      </c>
      <c r="M403" s="0" t="n">
        <v>6</v>
      </c>
      <c r="N403" s="16" t="n">
        <f aca="false">I403*K403</f>
        <v>413700</v>
      </c>
      <c r="O403" s="16" t="n">
        <f aca="false">I403*(K403-J403)</f>
        <v>76830</v>
      </c>
      <c r="P403" s="15" t="n">
        <f aca="false">K403-J403</f>
        <v>390</v>
      </c>
      <c r="Q403" s="0" t="str">
        <f aca="false">IF(G403=0,"Out of stock",IF(G403&lt;H403,"Understocked",IF(G403&gt;Summary!$B$6*H403,"Overstocked","Healthy")))</f>
        <v>Healthy</v>
      </c>
      <c r="R403" s="0" t="str">
        <f aca="false">IF(I403&gt;=Summary!$B$7,"Fast",IF(I403&lt;Summary!$B$8,"Slow","Medium"))</f>
        <v>Medium</v>
      </c>
      <c r="S403" s="15" t="n">
        <f aca="false">IF(M403&gt;Summary!$B$5,1,0)</f>
        <v>0</v>
      </c>
      <c r="T403" s="16" t="n">
        <f aca="false">IF(Q403="Overstocked",(G403-Summary!$B$6*H403)*J403,0)</f>
        <v>0</v>
      </c>
    </row>
    <row r="404" customFormat="false" ht="15" hidden="false" customHeight="false" outlineLevel="0" collapsed="false">
      <c r="A404" s="0" t="s">
        <v>502</v>
      </c>
      <c r="B404" s="0" t="s">
        <v>89</v>
      </c>
      <c r="C404" s="0" t="s">
        <v>104</v>
      </c>
      <c r="D404" s="0" t="s">
        <v>102</v>
      </c>
      <c r="E404" s="14" t="n">
        <v>45120</v>
      </c>
      <c r="F404" s="14" t="n">
        <v>45122</v>
      </c>
      <c r="G404" s="0" t="n">
        <v>486</v>
      </c>
      <c r="H404" s="0" t="n">
        <v>120</v>
      </c>
      <c r="I404" s="0" t="n">
        <v>12</v>
      </c>
      <c r="J404" s="0" t="n">
        <v>1474</v>
      </c>
      <c r="K404" s="0" t="n">
        <v>1928</v>
      </c>
      <c r="L404" s="15" t="s">
        <v>80</v>
      </c>
      <c r="M404" s="0" t="n">
        <v>2</v>
      </c>
      <c r="N404" s="16" t="n">
        <f aca="false">I404*K404</f>
        <v>23136</v>
      </c>
      <c r="O404" s="16" t="n">
        <f aca="false">I404*(K404-J404)</f>
        <v>5448</v>
      </c>
      <c r="P404" s="15" t="n">
        <f aca="false">K404-J404</f>
        <v>454</v>
      </c>
      <c r="Q404" s="0" t="str">
        <f aca="false">IF(G404=0,"Out of stock",IF(G404&lt;H404,"Understocked",IF(G404&gt;Summary!$B$6*H404,"Overstocked","Healthy")))</f>
        <v>Overstocked</v>
      </c>
      <c r="R404" s="0" t="str">
        <f aca="false">IF(I404&gt;=Summary!$B$7,"Fast",IF(I404&lt;Summary!$B$8,"Slow","Medium"))</f>
        <v>Slow</v>
      </c>
      <c r="S404" s="15" t="n">
        <f aca="false">IF(M404&gt;Summary!$B$5,1,0)</f>
        <v>0</v>
      </c>
      <c r="T404" s="16" t="n">
        <f aca="false">IF(Q404="Overstocked",(G404-Summary!$B$6*H404)*J404,0)</f>
        <v>8844</v>
      </c>
    </row>
    <row r="405" customFormat="false" ht="15" hidden="false" customHeight="false" outlineLevel="0" collapsed="false">
      <c r="A405" s="0" t="s">
        <v>503</v>
      </c>
      <c r="B405" s="0" t="s">
        <v>84</v>
      </c>
      <c r="C405" s="0" t="s">
        <v>96</v>
      </c>
      <c r="D405" s="0" t="s">
        <v>79</v>
      </c>
      <c r="E405" s="14" t="n">
        <v>45027</v>
      </c>
      <c r="F405" s="14" t="n">
        <v>45037</v>
      </c>
      <c r="G405" s="0" t="n">
        <v>375</v>
      </c>
      <c r="H405" s="0" t="n">
        <v>107</v>
      </c>
      <c r="I405" s="0" t="n">
        <v>278</v>
      </c>
      <c r="J405" s="0" t="n">
        <v>540</v>
      </c>
      <c r="K405" s="0" t="n">
        <v>680</v>
      </c>
      <c r="L405" s="15" t="s">
        <v>80</v>
      </c>
      <c r="M405" s="0" t="n">
        <v>10</v>
      </c>
      <c r="N405" s="16" t="n">
        <f aca="false">I405*K405</f>
        <v>189040</v>
      </c>
      <c r="O405" s="16" t="n">
        <f aca="false">I405*(K405-J405)</f>
        <v>38920</v>
      </c>
      <c r="P405" s="15" t="n">
        <f aca="false">K405-J405</f>
        <v>140</v>
      </c>
      <c r="Q405" s="0" t="str">
        <f aca="false">IF(G405=0,"Out of stock",IF(G405&lt;H405,"Understocked",IF(G405&gt;Summary!$B$6*H405,"Overstocked","Healthy")))</f>
        <v>Healthy</v>
      </c>
      <c r="R405" s="0" t="str">
        <f aca="false">IF(I405&gt;=Summary!$B$7,"Fast",IF(I405&lt;Summary!$B$8,"Slow","Medium"))</f>
        <v>Fast</v>
      </c>
      <c r="S405" s="15" t="n">
        <f aca="false">IF(M405&gt;Summary!$B$5,1,0)</f>
        <v>1</v>
      </c>
      <c r="T405" s="16" t="n">
        <f aca="false">IF(Q405="Overstocked",(G405-Summary!$B$6*H405)*J405,0)</f>
        <v>0</v>
      </c>
    </row>
    <row r="406" customFormat="false" ht="15" hidden="false" customHeight="false" outlineLevel="0" collapsed="false">
      <c r="A406" s="0" t="s">
        <v>504</v>
      </c>
      <c r="B406" s="0" t="s">
        <v>95</v>
      </c>
      <c r="C406" s="0" t="s">
        <v>85</v>
      </c>
      <c r="D406" s="0" t="s">
        <v>92</v>
      </c>
      <c r="E406" s="14" t="n">
        <v>45034</v>
      </c>
      <c r="F406" s="14" t="n">
        <v>45041</v>
      </c>
      <c r="G406" s="0" t="n">
        <v>193</v>
      </c>
      <c r="H406" s="0" t="n">
        <v>55</v>
      </c>
      <c r="I406" s="0" t="n">
        <v>293</v>
      </c>
      <c r="J406" s="0" t="n">
        <v>1500</v>
      </c>
      <c r="K406" s="0" t="n">
        <v>1595</v>
      </c>
      <c r="L406" s="15" t="s">
        <v>87</v>
      </c>
      <c r="M406" s="0" t="n">
        <v>7</v>
      </c>
      <c r="N406" s="16" t="n">
        <f aca="false">I406*K406</f>
        <v>467335</v>
      </c>
      <c r="O406" s="16" t="n">
        <f aca="false">I406*(K406-J406)</f>
        <v>27835</v>
      </c>
      <c r="P406" s="15" t="n">
        <f aca="false">K406-J406</f>
        <v>95</v>
      </c>
      <c r="Q406" s="0" t="str">
        <f aca="false">IF(G406=0,"Out of stock",IF(G406&lt;H406,"Understocked",IF(G406&gt;Summary!$B$6*H406,"Overstocked","Healthy")))</f>
        <v>Healthy</v>
      </c>
      <c r="R406" s="0" t="str">
        <f aca="false">IF(I406&gt;=Summary!$B$7,"Fast",IF(I406&lt;Summary!$B$8,"Slow","Medium"))</f>
        <v>Fast</v>
      </c>
      <c r="S406" s="15" t="n">
        <f aca="false">IF(M406&gt;Summary!$B$5,1,0)</f>
        <v>0</v>
      </c>
      <c r="T406" s="16" t="n">
        <f aca="false">IF(Q406="Overstocked",(G406-Summary!$B$6*H406)*J406,0)</f>
        <v>0</v>
      </c>
    </row>
    <row r="407" customFormat="false" ht="15" hidden="false" customHeight="false" outlineLevel="0" collapsed="false">
      <c r="A407" s="0" t="s">
        <v>505</v>
      </c>
      <c r="B407" s="0" t="s">
        <v>111</v>
      </c>
      <c r="C407" s="0" t="s">
        <v>85</v>
      </c>
      <c r="D407" s="0" t="s">
        <v>90</v>
      </c>
      <c r="E407" s="14" t="n">
        <v>45255</v>
      </c>
      <c r="F407" s="14" t="n">
        <v>45264</v>
      </c>
      <c r="G407" s="0" t="n">
        <v>263</v>
      </c>
      <c r="H407" s="0" t="n">
        <v>144</v>
      </c>
      <c r="I407" s="0" t="n">
        <v>260</v>
      </c>
      <c r="J407" s="0" t="n">
        <v>394</v>
      </c>
      <c r="K407" s="0" t="n">
        <v>805</v>
      </c>
      <c r="L407" s="15" t="s">
        <v>82</v>
      </c>
      <c r="M407" s="0" t="n">
        <v>9</v>
      </c>
      <c r="N407" s="16" t="n">
        <f aca="false">I407*K407</f>
        <v>209300</v>
      </c>
      <c r="O407" s="16" t="n">
        <f aca="false">I407*(K407-J407)</f>
        <v>106860</v>
      </c>
      <c r="P407" s="15" t="n">
        <f aca="false">K407-J407</f>
        <v>411</v>
      </c>
      <c r="Q407" s="0" t="str">
        <f aca="false">IF(G407=0,"Out of stock",IF(G407&lt;H407,"Understocked",IF(G407&gt;Summary!$B$6*H407,"Overstocked","Healthy")))</f>
        <v>Healthy</v>
      </c>
      <c r="R407" s="0" t="str">
        <f aca="false">IF(I407&gt;=Summary!$B$7,"Fast",IF(I407&lt;Summary!$B$8,"Slow","Medium"))</f>
        <v>Fast</v>
      </c>
      <c r="S407" s="15" t="n">
        <f aca="false">IF(M407&gt;Summary!$B$5,1,0)</f>
        <v>1</v>
      </c>
      <c r="T407" s="16" t="n">
        <f aca="false">IF(Q407="Overstocked",(G407-Summary!$B$6*H407)*J407,0)</f>
        <v>0</v>
      </c>
    </row>
    <row r="408" customFormat="false" ht="15" hidden="false" customHeight="false" outlineLevel="0" collapsed="false">
      <c r="A408" s="0" t="s">
        <v>506</v>
      </c>
      <c r="B408" s="0" t="s">
        <v>84</v>
      </c>
      <c r="C408" s="0" t="s">
        <v>104</v>
      </c>
      <c r="D408" s="0" t="s">
        <v>90</v>
      </c>
      <c r="E408" s="14" t="n">
        <v>45578</v>
      </c>
      <c r="F408" s="14" t="n">
        <v>45586</v>
      </c>
      <c r="G408" s="0" t="n">
        <v>487</v>
      </c>
      <c r="H408" s="0" t="n">
        <v>69</v>
      </c>
      <c r="I408" s="0" t="n">
        <v>184</v>
      </c>
      <c r="J408" s="0" t="n">
        <v>525</v>
      </c>
      <c r="K408" s="0" t="n">
        <v>636</v>
      </c>
      <c r="L408" s="15" t="s">
        <v>82</v>
      </c>
      <c r="M408" s="0" t="n">
        <v>8</v>
      </c>
      <c r="N408" s="16" t="n">
        <f aca="false">I408*K408</f>
        <v>117024</v>
      </c>
      <c r="O408" s="16" t="n">
        <f aca="false">I408*(K408-J408)</f>
        <v>20424</v>
      </c>
      <c r="P408" s="15" t="n">
        <f aca="false">K408-J408</f>
        <v>111</v>
      </c>
      <c r="Q408" s="0" t="str">
        <f aca="false">IF(G408=0,"Out of stock",IF(G408&lt;H408,"Understocked",IF(G408&gt;Summary!$B$6*H408,"Overstocked","Healthy")))</f>
        <v>Overstocked</v>
      </c>
      <c r="R408" s="0" t="str">
        <f aca="false">IF(I408&gt;=Summary!$B$7,"Fast",IF(I408&lt;Summary!$B$8,"Slow","Medium"))</f>
        <v>Medium</v>
      </c>
      <c r="S408" s="15" t="n">
        <f aca="false">IF(M408&gt;Summary!$B$5,1,0)</f>
        <v>1</v>
      </c>
      <c r="T408" s="16" t="n">
        <f aca="false">IF(Q408="Overstocked",(G408-Summary!$B$6*H408)*J408,0)</f>
        <v>110775</v>
      </c>
    </row>
    <row r="409" customFormat="false" ht="15" hidden="false" customHeight="false" outlineLevel="0" collapsed="false">
      <c r="A409" s="0" t="s">
        <v>507</v>
      </c>
      <c r="B409" s="0" t="s">
        <v>111</v>
      </c>
      <c r="C409" s="0" t="s">
        <v>104</v>
      </c>
      <c r="D409" s="0" t="s">
        <v>102</v>
      </c>
      <c r="E409" s="14" t="n">
        <v>45283</v>
      </c>
      <c r="F409" s="14" t="n">
        <v>45286</v>
      </c>
      <c r="G409" s="0" t="n">
        <v>244</v>
      </c>
      <c r="H409" s="0" t="n">
        <v>142</v>
      </c>
      <c r="I409" s="0" t="n">
        <v>198</v>
      </c>
      <c r="J409" s="0" t="n">
        <v>1540</v>
      </c>
      <c r="K409" s="0" t="n">
        <v>1888</v>
      </c>
      <c r="L409" s="15" t="s">
        <v>93</v>
      </c>
      <c r="M409" s="0" t="n">
        <v>3</v>
      </c>
      <c r="N409" s="16" t="n">
        <f aca="false">I409*K409</f>
        <v>373824</v>
      </c>
      <c r="O409" s="16" t="n">
        <f aca="false">I409*(K409-J409)</f>
        <v>68904</v>
      </c>
      <c r="P409" s="15" t="n">
        <f aca="false">K409-J409</f>
        <v>348</v>
      </c>
      <c r="Q409" s="0" t="str">
        <f aca="false">IF(G409=0,"Out of stock",IF(G409&lt;H409,"Understocked",IF(G409&gt;Summary!$B$6*H409,"Overstocked","Healthy")))</f>
        <v>Healthy</v>
      </c>
      <c r="R409" s="0" t="str">
        <f aca="false">IF(I409&gt;=Summary!$B$7,"Fast",IF(I409&lt;Summary!$B$8,"Slow","Medium"))</f>
        <v>Medium</v>
      </c>
      <c r="S409" s="15" t="n">
        <f aca="false">IF(M409&gt;Summary!$B$5,1,0)</f>
        <v>0</v>
      </c>
      <c r="T409" s="16" t="n">
        <f aca="false">IF(Q409="Overstocked",(G409-Summary!$B$6*H409)*J409,0)</f>
        <v>0</v>
      </c>
    </row>
    <row r="410" customFormat="false" ht="15" hidden="false" customHeight="false" outlineLevel="0" collapsed="false">
      <c r="A410" s="0" t="s">
        <v>508</v>
      </c>
      <c r="B410" s="0" t="s">
        <v>101</v>
      </c>
      <c r="C410" s="0" t="s">
        <v>85</v>
      </c>
      <c r="D410" s="0" t="s">
        <v>90</v>
      </c>
      <c r="E410" s="14" t="n">
        <v>44964</v>
      </c>
      <c r="F410" s="14" t="n">
        <v>44970</v>
      </c>
      <c r="G410" s="0" t="n">
        <v>344</v>
      </c>
      <c r="H410" s="0" t="n">
        <v>116</v>
      </c>
      <c r="I410" s="0" t="n">
        <v>138</v>
      </c>
      <c r="J410" s="0" t="n">
        <v>1837</v>
      </c>
      <c r="K410" s="0" t="n">
        <v>2212</v>
      </c>
      <c r="L410" s="15" t="s">
        <v>93</v>
      </c>
      <c r="M410" s="0" t="n">
        <v>6</v>
      </c>
      <c r="N410" s="16" t="n">
        <f aca="false">I410*K410</f>
        <v>305256</v>
      </c>
      <c r="O410" s="16" t="n">
        <f aca="false">I410*(K410-J410)</f>
        <v>51750</v>
      </c>
      <c r="P410" s="15" t="n">
        <f aca="false">K410-J410</f>
        <v>375</v>
      </c>
      <c r="Q410" s="0" t="str">
        <f aca="false">IF(G410=0,"Out of stock",IF(G410&lt;H410,"Understocked",IF(G410&gt;Summary!$B$6*H410,"Overstocked","Healthy")))</f>
        <v>Healthy</v>
      </c>
      <c r="R410" s="0" t="str">
        <f aca="false">IF(I410&gt;=Summary!$B$7,"Fast",IF(I410&lt;Summary!$B$8,"Slow","Medium"))</f>
        <v>Medium</v>
      </c>
      <c r="S410" s="15" t="n">
        <f aca="false">IF(M410&gt;Summary!$B$5,1,0)</f>
        <v>0</v>
      </c>
      <c r="T410" s="16" t="n">
        <f aca="false">IF(Q410="Overstocked",(G410-Summary!$B$6*H410)*J410,0)</f>
        <v>0</v>
      </c>
    </row>
    <row r="411" customFormat="false" ht="15" hidden="false" customHeight="false" outlineLevel="0" collapsed="false">
      <c r="A411" s="0" t="s">
        <v>509</v>
      </c>
      <c r="B411" s="0" t="s">
        <v>89</v>
      </c>
      <c r="C411" s="0" t="s">
        <v>96</v>
      </c>
      <c r="D411" s="0" t="s">
        <v>102</v>
      </c>
      <c r="E411" s="14" t="n">
        <v>44968</v>
      </c>
      <c r="F411" s="14" t="n">
        <v>44976</v>
      </c>
      <c r="G411" s="0" t="n">
        <v>66</v>
      </c>
      <c r="H411" s="0" t="n">
        <v>73</v>
      </c>
      <c r="I411" s="0" t="n">
        <v>296</v>
      </c>
      <c r="J411" s="0" t="n">
        <v>1641</v>
      </c>
      <c r="K411" s="0" t="n">
        <v>2071</v>
      </c>
      <c r="L411" s="15" t="s">
        <v>80</v>
      </c>
      <c r="M411" s="0" t="n">
        <v>8</v>
      </c>
      <c r="N411" s="16" t="n">
        <f aca="false">I411*K411</f>
        <v>613016</v>
      </c>
      <c r="O411" s="16" t="n">
        <f aca="false">I411*(K411-J411)</f>
        <v>127280</v>
      </c>
      <c r="P411" s="15" t="n">
        <f aca="false">K411-J411</f>
        <v>430</v>
      </c>
      <c r="Q411" s="0" t="str">
        <f aca="false">IF(G411=0,"Out of stock",IF(G411&lt;H411,"Understocked",IF(G411&gt;Summary!$B$6*H411,"Overstocked","Healthy")))</f>
        <v>Understocked</v>
      </c>
      <c r="R411" s="0" t="str">
        <f aca="false">IF(I411&gt;=Summary!$B$7,"Fast",IF(I411&lt;Summary!$B$8,"Slow","Medium"))</f>
        <v>Fast</v>
      </c>
      <c r="S411" s="15" t="n">
        <f aca="false">IF(M411&gt;Summary!$B$5,1,0)</f>
        <v>1</v>
      </c>
      <c r="T411" s="16" t="n">
        <f aca="false">IF(Q411="Overstocked",(G411-Summary!$B$6*H411)*J411,0)</f>
        <v>0</v>
      </c>
    </row>
    <row r="412" customFormat="false" ht="15" hidden="false" customHeight="false" outlineLevel="0" collapsed="false">
      <c r="A412" s="0" t="s">
        <v>510</v>
      </c>
      <c r="B412" s="0" t="s">
        <v>77</v>
      </c>
      <c r="C412" s="0" t="s">
        <v>85</v>
      </c>
      <c r="D412" s="0" t="s">
        <v>90</v>
      </c>
      <c r="E412" s="14" t="n">
        <v>45437</v>
      </c>
      <c r="F412" s="14" t="n">
        <v>45442</v>
      </c>
      <c r="G412" s="0" t="n">
        <v>197</v>
      </c>
      <c r="H412" s="0" t="n">
        <v>66</v>
      </c>
      <c r="I412" s="0" t="n">
        <v>80</v>
      </c>
      <c r="J412" s="0" t="n">
        <v>1033</v>
      </c>
      <c r="K412" s="0" t="n">
        <v>1307</v>
      </c>
      <c r="L412" s="15" t="s">
        <v>93</v>
      </c>
      <c r="M412" s="0" t="n">
        <v>5</v>
      </c>
      <c r="N412" s="16" t="n">
        <f aca="false">I412*K412</f>
        <v>104560</v>
      </c>
      <c r="O412" s="16" t="n">
        <f aca="false">I412*(K412-J412)</f>
        <v>21920</v>
      </c>
      <c r="P412" s="15" t="n">
        <f aca="false">K412-J412</f>
        <v>274</v>
      </c>
      <c r="Q412" s="0" t="str">
        <f aca="false">IF(G412=0,"Out of stock",IF(G412&lt;H412,"Understocked",IF(G412&gt;Summary!$B$6*H412,"Overstocked","Healthy")))</f>
        <v>Healthy</v>
      </c>
      <c r="R412" s="0" t="str">
        <f aca="false">IF(I412&gt;=Summary!$B$7,"Fast",IF(I412&lt;Summary!$B$8,"Slow","Medium"))</f>
        <v>Slow</v>
      </c>
      <c r="S412" s="15" t="n">
        <f aca="false">IF(M412&gt;Summary!$B$5,1,0)</f>
        <v>0</v>
      </c>
      <c r="T412" s="16" t="n">
        <f aca="false">IF(Q412="Overstocked",(G412-Summary!$B$6*H412)*J412,0)</f>
        <v>0</v>
      </c>
    </row>
    <row r="413" customFormat="false" ht="15" hidden="false" customHeight="false" outlineLevel="0" collapsed="false">
      <c r="A413" s="0" t="s">
        <v>511</v>
      </c>
      <c r="B413" s="0" t="s">
        <v>115</v>
      </c>
      <c r="C413" s="0" t="s">
        <v>78</v>
      </c>
      <c r="D413" s="0" t="s">
        <v>79</v>
      </c>
      <c r="E413" s="14" t="n">
        <v>45568</v>
      </c>
      <c r="F413" s="14" t="n">
        <v>45577</v>
      </c>
      <c r="G413" s="0" t="n">
        <v>457</v>
      </c>
      <c r="H413" s="0" t="n">
        <v>69</v>
      </c>
      <c r="I413" s="0" t="n">
        <v>163</v>
      </c>
      <c r="J413" s="0" t="n">
        <v>1017</v>
      </c>
      <c r="K413" s="0" t="n">
        <v>1479</v>
      </c>
      <c r="L413" s="15" t="s">
        <v>93</v>
      </c>
      <c r="M413" s="0" t="n">
        <v>9</v>
      </c>
      <c r="N413" s="16" t="n">
        <f aca="false">I413*K413</f>
        <v>241077</v>
      </c>
      <c r="O413" s="16" t="n">
        <f aca="false">I413*(K413-J413)</f>
        <v>75306</v>
      </c>
      <c r="P413" s="15" t="n">
        <f aca="false">K413-J413</f>
        <v>462</v>
      </c>
      <c r="Q413" s="0" t="str">
        <f aca="false">IF(G413=0,"Out of stock",IF(G413&lt;H413,"Understocked",IF(G413&gt;Summary!$B$6*H413,"Overstocked","Healthy")))</f>
        <v>Overstocked</v>
      </c>
      <c r="R413" s="0" t="str">
        <f aca="false">IF(I413&gt;=Summary!$B$7,"Fast",IF(I413&lt;Summary!$B$8,"Slow","Medium"))</f>
        <v>Medium</v>
      </c>
      <c r="S413" s="15" t="n">
        <f aca="false">IF(M413&gt;Summary!$B$5,1,0)</f>
        <v>1</v>
      </c>
      <c r="T413" s="16" t="n">
        <f aca="false">IF(Q413="Overstocked",(G413-Summary!$B$6*H413)*J413,0)</f>
        <v>184077</v>
      </c>
    </row>
    <row r="414" customFormat="false" ht="15" hidden="false" customHeight="false" outlineLevel="0" collapsed="false">
      <c r="A414" s="0" t="s">
        <v>512</v>
      </c>
      <c r="B414" s="0" t="s">
        <v>107</v>
      </c>
      <c r="C414" s="0" t="s">
        <v>78</v>
      </c>
      <c r="D414" s="0" t="s">
        <v>102</v>
      </c>
      <c r="E414" s="14" t="n">
        <v>45020</v>
      </c>
      <c r="F414" s="14" t="n">
        <v>45030</v>
      </c>
      <c r="G414" s="0" t="n">
        <v>396</v>
      </c>
      <c r="H414" s="0" t="n">
        <v>122</v>
      </c>
      <c r="I414" s="0" t="n">
        <v>111</v>
      </c>
      <c r="J414" s="0" t="n">
        <v>1031</v>
      </c>
      <c r="K414" s="0" t="n">
        <v>1225</v>
      </c>
      <c r="L414" s="15" t="s">
        <v>97</v>
      </c>
      <c r="M414" s="0" t="n">
        <v>10</v>
      </c>
      <c r="N414" s="16" t="n">
        <f aca="false">I414*K414</f>
        <v>135975</v>
      </c>
      <c r="O414" s="16" t="n">
        <f aca="false">I414*(K414-J414)</f>
        <v>21534</v>
      </c>
      <c r="P414" s="15" t="n">
        <f aca="false">K414-J414</f>
        <v>194</v>
      </c>
      <c r="Q414" s="0" t="str">
        <f aca="false">IF(G414=0,"Out of stock",IF(G414&lt;H414,"Understocked",IF(G414&gt;Summary!$B$6*H414,"Overstocked","Healthy")))</f>
        <v>Healthy</v>
      </c>
      <c r="R414" s="0" t="str">
        <f aca="false">IF(I414&gt;=Summary!$B$7,"Fast",IF(I414&lt;Summary!$B$8,"Slow","Medium"))</f>
        <v>Medium</v>
      </c>
      <c r="S414" s="15" t="n">
        <f aca="false">IF(M414&gt;Summary!$B$5,1,0)</f>
        <v>1</v>
      </c>
      <c r="T414" s="16" t="n">
        <f aca="false">IF(Q414="Overstocked",(G414-Summary!$B$6*H414)*J414,0)</f>
        <v>0</v>
      </c>
    </row>
    <row r="415" customFormat="false" ht="15" hidden="false" customHeight="false" outlineLevel="0" collapsed="false">
      <c r="A415" s="0" t="s">
        <v>513</v>
      </c>
      <c r="B415" s="0" t="s">
        <v>84</v>
      </c>
      <c r="C415" s="0" t="s">
        <v>96</v>
      </c>
      <c r="D415" s="0" t="s">
        <v>92</v>
      </c>
      <c r="E415" s="14" t="n">
        <v>45119</v>
      </c>
      <c r="F415" s="14" t="n">
        <v>45125</v>
      </c>
      <c r="G415" s="0" t="n">
        <v>414</v>
      </c>
      <c r="H415" s="0" t="n">
        <v>57</v>
      </c>
      <c r="I415" s="0" t="n">
        <v>94</v>
      </c>
      <c r="J415" s="0" t="n">
        <v>1897</v>
      </c>
      <c r="K415" s="0" t="n">
        <v>2247</v>
      </c>
      <c r="L415" s="15" t="s">
        <v>80</v>
      </c>
      <c r="M415" s="0" t="n">
        <v>6</v>
      </c>
      <c r="N415" s="16" t="n">
        <f aca="false">I415*K415</f>
        <v>211218</v>
      </c>
      <c r="O415" s="16" t="n">
        <f aca="false">I415*(K415-J415)</f>
        <v>32900</v>
      </c>
      <c r="P415" s="15" t="n">
        <f aca="false">K415-J415</f>
        <v>350</v>
      </c>
      <c r="Q415" s="0" t="str">
        <f aca="false">IF(G415=0,"Out of stock",IF(G415&lt;H415,"Understocked",IF(G415&gt;Summary!$B$6*H415,"Overstocked","Healthy")))</f>
        <v>Overstocked</v>
      </c>
      <c r="R415" s="0" t="str">
        <f aca="false">IF(I415&gt;=Summary!$B$7,"Fast",IF(I415&lt;Summary!$B$8,"Slow","Medium"))</f>
        <v>Slow</v>
      </c>
      <c r="S415" s="15" t="n">
        <f aca="false">IF(M415&gt;Summary!$B$5,1,0)</f>
        <v>0</v>
      </c>
      <c r="T415" s="16" t="n">
        <f aca="false">IF(Q415="Overstocked",(G415-Summary!$B$6*H415)*J415,0)</f>
        <v>352842</v>
      </c>
    </row>
    <row r="416" customFormat="false" ht="15" hidden="false" customHeight="false" outlineLevel="0" collapsed="false">
      <c r="A416" s="0" t="s">
        <v>514</v>
      </c>
      <c r="B416" s="0" t="s">
        <v>95</v>
      </c>
      <c r="C416" s="0" t="s">
        <v>78</v>
      </c>
      <c r="D416" s="0" t="s">
        <v>86</v>
      </c>
      <c r="E416" s="14" t="n">
        <v>45647</v>
      </c>
      <c r="F416" s="14" t="n">
        <v>45655</v>
      </c>
      <c r="G416" s="0" t="n">
        <v>217</v>
      </c>
      <c r="H416" s="0" t="n">
        <v>136</v>
      </c>
      <c r="I416" s="0" t="n">
        <v>93</v>
      </c>
      <c r="J416" s="0" t="n">
        <v>1287</v>
      </c>
      <c r="K416" s="0" t="n">
        <v>1762</v>
      </c>
      <c r="L416" s="15" t="s">
        <v>82</v>
      </c>
      <c r="M416" s="0" t="n">
        <v>8</v>
      </c>
      <c r="N416" s="16" t="n">
        <f aca="false">I416*K416</f>
        <v>163866</v>
      </c>
      <c r="O416" s="16" t="n">
        <f aca="false">I416*(K416-J416)</f>
        <v>44175</v>
      </c>
      <c r="P416" s="15" t="n">
        <f aca="false">K416-J416</f>
        <v>475</v>
      </c>
      <c r="Q416" s="0" t="str">
        <f aca="false">IF(G416=0,"Out of stock",IF(G416&lt;H416,"Understocked",IF(G416&gt;Summary!$B$6*H416,"Overstocked","Healthy")))</f>
        <v>Healthy</v>
      </c>
      <c r="R416" s="0" t="str">
        <f aca="false">IF(I416&gt;=Summary!$B$7,"Fast",IF(I416&lt;Summary!$B$8,"Slow","Medium"))</f>
        <v>Slow</v>
      </c>
      <c r="S416" s="15" t="n">
        <f aca="false">IF(M416&gt;Summary!$B$5,1,0)</f>
        <v>1</v>
      </c>
      <c r="T416" s="16" t="n">
        <f aca="false">IF(Q416="Overstocked",(G416-Summary!$B$6*H416)*J416,0)</f>
        <v>0</v>
      </c>
    </row>
    <row r="417" customFormat="false" ht="15" hidden="false" customHeight="false" outlineLevel="0" collapsed="false">
      <c r="A417" s="0" t="s">
        <v>515</v>
      </c>
      <c r="B417" s="0" t="s">
        <v>111</v>
      </c>
      <c r="C417" s="0" t="s">
        <v>78</v>
      </c>
      <c r="D417" s="0" t="s">
        <v>90</v>
      </c>
      <c r="E417" s="14" t="n">
        <v>44951</v>
      </c>
      <c r="F417" s="14" t="n">
        <v>44952</v>
      </c>
      <c r="G417" s="0" t="n">
        <v>419</v>
      </c>
      <c r="H417" s="0" t="n">
        <v>91</v>
      </c>
      <c r="I417" s="0" t="n">
        <v>295</v>
      </c>
      <c r="J417" s="0" t="n">
        <v>737</v>
      </c>
      <c r="K417" s="0" t="n">
        <v>884</v>
      </c>
      <c r="L417" s="15" t="s">
        <v>87</v>
      </c>
      <c r="M417" s="0" t="n">
        <v>1</v>
      </c>
      <c r="N417" s="16" t="n">
        <f aca="false">I417*K417</f>
        <v>260780</v>
      </c>
      <c r="O417" s="16" t="n">
        <f aca="false">I417*(K417-J417)</f>
        <v>43365</v>
      </c>
      <c r="P417" s="15" t="n">
        <f aca="false">K417-J417</f>
        <v>147</v>
      </c>
      <c r="Q417" s="0" t="str">
        <f aca="false">IF(G417=0,"Out of stock",IF(G417&lt;H417,"Understocked",IF(G417&gt;Summary!$B$6*H417,"Overstocked","Healthy")))</f>
        <v>Overstocked</v>
      </c>
      <c r="R417" s="0" t="str">
        <f aca="false">IF(I417&gt;=Summary!$B$7,"Fast",IF(I417&lt;Summary!$B$8,"Slow","Medium"))</f>
        <v>Fast</v>
      </c>
      <c r="S417" s="15" t="n">
        <f aca="false">IF(M417&gt;Summary!$B$5,1,0)</f>
        <v>0</v>
      </c>
      <c r="T417" s="16" t="n">
        <f aca="false">IF(Q417="Overstocked",(G417-Summary!$B$6*H417)*J417,0)</f>
        <v>40535</v>
      </c>
    </row>
    <row r="418" customFormat="false" ht="15" hidden="false" customHeight="false" outlineLevel="0" collapsed="false">
      <c r="A418" s="0" t="s">
        <v>516</v>
      </c>
      <c r="B418" s="0" t="s">
        <v>95</v>
      </c>
      <c r="C418" s="0" t="s">
        <v>96</v>
      </c>
      <c r="D418" s="0" t="s">
        <v>102</v>
      </c>
      <c r="E418" s="14" t="n">
        <v>45202</v>
      </c>
      <c r="F418" s="14" t="n">
        <v>45212</v>
      </c>
      <c r="G418" s="0" t="n">
        <v>472</v>
      </c>
      <c r="H418" s="0" t="n">
        <v>72</v>
      </c>
      <c r="I418" s="0" t="n">
        <v>106</v>
      </c>
      <c r="J418" s="0" t="n">
        <v>1595</v>
      </c>
      <c r="K418" s="0" t="n">
        <v>1782</v>
      </c>
      <c r="L418" s="15" t="s">
        <v>82</v>
      </c>
      <c r="M418" s="0" t="n">
        <v>10</v>
      </c>
      <c r="N418" s="16" t="n">
        <f aca="false">I418*K418</f>
        <v>188892</v>
      </c>
      <c r="O418" s="16" t="n">
        <f aca="false">I418*(K418-J418)</f>
        <v>19822</v>
      </c>
      <c r="P418" s="15" t="n">
        <f aca="false">K418-J418</f>
        <v>187</v>
      </c>
      <c r="Q418" s="0" t="str">
        <f aca="false">IF(G418=0,"Out of stock",IF(G418&lt;H418,"Understocked",IF(G418&gt;Summary!$B$6*H418,"Overstocked","Healthy")))</f>
        <v>Overstocked</v>
      </c>
      <c r="R418" s="0" t="str">
        <f aca="false">IF(I418&gt;=Summary!$B$7,"Fast",IF(I418&lt;Summary!$B$8,"Slow","Medium"))</f>
        <v>Medium</v>
      </c>
      <c r="S418" s="15" t="n">
        <f aca="false">IF(M418&gt;Summary!$B$5,1,0)</f>
        <v>1</v>
      </c>
      <c r="T418" s="16" t="n">
        <f aca="false">IF(Q418="Overstocked",(G418-Summary!$B$6*H418)*J418,0)</f>
        <v>293480</v>
      </c>
    </row>
    <row r="419" customFormat="false" ht="15" hidden="false" customHeight="false" outlineLevel="0" collapsed="false">
      <c r="A419" s="0" t="s">
        <v>517</v>
      </c>
      <c r="B419" s="0" t="s">
        <v>113</v>
      </c>
      <c r="C419" s="0" t="s">
        <v>104</v>
      </c>
      <c r="D419" s="0" t="s">
        <v>86</v>
      </c>
      <c r="E419" s="14" t="n">
        <v>44992</v>
      </c>
      <c r="F419" s="14" t="n">
        <v>44999</v>
      </c>
      <c r="G419" s="0" t="n">
        <v>252</v>
      </c>
      <c r="H419" s="0" t="n">
        <v>143</v>
      </c>
      <c r="I419" s="0" t="n">
        <v>66</v>
      </c>
      <c r="J419" s="0" t="n">
        <v>466</v>
      </c>
      <c r="K419" s="0" t="n">
        <v>541</v>
      </c>
      <c r="L419" s="15" t="s">
        <v>97</v>
      </c>
      <c r="M419" s="0" t="n">
        <v>7</v>
      </c>
      <c r="N419" s="16" t="n">
        <f aca="false">I419*K419</f>
        <v>35706</v>
      </c>
      <c r="O419" s="16" t="n">
        <f aca="false">I419*(K419-J419)</f>
        <v>4950</v>
      </c>
      <c r="P419" s="15" t="n">
        <f aca="false">K419-J419</f>
        <v>75</v>
      </c>
      <c r="Q419" s="0" t="str">
        <f aca="false">IF(G419=0,"Out of stock",IF(G419&lt;H419,"Understocked",IF(G419&gt;Summary!$B$6*H419,"Overstocked","Healthy")))</f>
        <v>Healthy</v>
      </c>
      <c r="R419" s="0" t="str">
        <f aca="false">IF(I419&gt;=Summary!$B$7,"Fast",IF(I419&lt;Summary!$B$8,"Slow","Medium"))</f>
        <v>Slow</v>
      </c>
      <c r="S419" s="15" t="n">
        <f aca="false">IF(M419&gt;Summary!$B$5,1,0)</f>
        <v>0</v>
      </c>
      <c r="T419" s="16" t="n">
        <f aca="false">IF(Q419="Overstocked",(G419-Summary!$B$6*H419)*J419,0)</f>
        <v>0</v>
      </c>
    </row>
    <row r="420" customFormat="false" ht="15" hidden="false" customHeight="false" outlineLevel="0" collapsed="false">
      <c r="A420" s="0" t="s">
        <v>518</v>
      </c>
      <c r="B420" s="0" t="s">
        <v>123</v>
      </c>
      <c r="C420" s="0" t="s">
        <v>78</v>
      </c>
      <c r="D420" s="0" t="s">
        <v>79</v>
      </c>
      <c r="E420" s="14" t="n">
        <v>45419</v>
      </c>
      <c r="F420" s="14" t="n">
        <v>45420</v>
      </c>
      <c r="G420" s="0" t="n">
        <v>232</v>
      </c>
      <c r="H420" s="0" t="n">
        <v>56</v>
      </c>
      <c r="I420" s="0" t="n">
        <v>27</v>
      </c>
      <c r="J420" s="0" t="n">
        <v>588</v>
      </c>
      <c r="K420" s="0" t="n">
        <v>910</v>
      </c>
      <c r="L420" s="15" t="s">
        <v>97</v>
      </c>
      <c r="M420" s="0" t="n">
        <v>1</v>
      </c>
      <c r="N420" s="16" t="n">
        <f aca="false">I420*K420</f>
        <v>24570</v>
      </c>
      <c r="O420" s="16" t="n">
        <f aca="false">I420*(K420-J420)</f>
        <v>8694</v>
      </c>
      <c r="P420" s="15" t="n">
        <f aca="false">K420-J420</f>
        <v>322</v>
      </c>
      <c r="Q420" s="0" t="str">
        <f aca="false">IF(G420=0,"Out of stock",IF(G420&lt;H420,"Understocked",IF(G420&gt;Summary!$B$6*H420,"Overstocked","Healthy")))</f>
        <v>Overstocked</v>
      </c>
      <c r="R420" s="0" t="str">
        <f aca="false">IF(I420&gt;=Summary!$B$7,"Fast",IF(I420&lt;Summary!$B$8,"Slow","Medium"))</f>
        <v>Slow</v>
      </c>
      <c r="S420" s="15" t="n">
        <f aca="false">IF(M420&gt;Summary!$B$5,1,0)</f>
        <v>0</v>
      </c>
      <c r="T420" s="16" t="n">
        <f aca="false">IF(Q420="Overstocked",(G420-Summary!$B$6*H420)*J420,0)</f>
        <v>4704</v>
      </c>
    </row>
    <row r="421" customFormat="false" ht="15" hidden="false" customHeight="false" outlineLevel="0" collapsed="false">
      <c r="A421" s="0" t="s">
        <v>519</v>
      </c>
      <c r="B421" s="0" t="s">
        <v>111</v>
      </c>
      <c r="C421" s="0" t="s">
        <v>96</v>
      </c>
      <c r="D421" s="0" t="s">
        <v>92</v>
      </c>
      <c r="E421" s="14" t="n">
        <v>45487</v>
      </c>
      <c r="F421" s="14" t="n">
        <v>45490</v>
      </c>
      <c r="G421" s="0" t="n">
        <v>475</v>
      </c>
      <c r="H421" s="0" t="n">
        <v>144</v>
      </c>
      <c r="I421" s="0" t="n">
        <v>79</v>
      </c>
      <c r="J421" s="0" t="n">
        <v>811</v>
      </c>
      <c r="K421" s="0" t="n">
        <v>1152</v>
      </c>
      <c r="L421" s="15" t="s">
        <v>93</v>
      </c>
      <c r="M421" s="0" t="n">
        <v>3</v>
      </c>
      <c r="N421" s="16" t="n">
        <f aca="false">I421*K421</f>
        <v>91008</v>
      </c>
      <c r="O421" s="16" t="n">
        <f aca="false">I421*(K421-J421)</f>
        <v>26939</v>
      </c>
      <c r="P421" s="15" t="n">
        <f aca="false">K421-J421</f>
        <v>341</v>
      </c>
      <c r="Q421" s="0" t="str">
        <f aca="false">IF(G421=0,"Out of stock",IF(G421&lt;H421,"Understocked",IF(G421&gt;Summary!$B$6*H421,"Overstocked","Healthy")))</f>
        <v>Healthy</v>
      </c>
      <c r="R421" s="0" t="str">
        <f aca="false">IF(I421&gt;=Summary!$B$7,"Fast",IF(I421&lt;Summary!$B$8,"Slow","Medium"))</f>
        <v>Slow</v>
      </c>
      <c r="S421" s="15" t="n">
        <f aca="false">IF(M421&gt;Summary!$B$5,1,0)</f>
        <v>0</v>
      </c>
      <c r="T421" s="16" t="n">
        <f aca="false">IF(Q421="Overstocked",(G421-Summary!$B$6*H421)*J421,0)</f>
        <v>0</v>
      </c>
    </row>
    <row r="422" customFormat="false" ht="15" hidden="false" customHeight="false" outlineLevel="0" collapsed="false">
      <c r="A422" s="0" t="s">
        <v>520</v>
      </c>
      <c r="B422" s="0" t="s">
        <v>77</v>
      </c>
      <c r="C422" s="0" t="s">
        <v>78</v>
      </c>
      <c r="D422" s="0" t="s">
        <v>90</v>
      </c>
      <c r="E422" s="14" t="n">
        <v>45122</v>
      </c>
      <c r="F422" s="14" t="n">
        <v>45123</v>
      </c>
      <c r="G422" s="0" t="n">
        <v>346</v>
      </c>
      <c r="H422" s="0" t="n">
        <v>71</v>
      </c>
      <c r="I422" s="0" t="n">
        <v>231</v>
      </c>
      <c r="J422" s="0" t="n">
        <v>704</v>
      </c>
      <c r="K422" s="0" t="n">
        <v>1186</v>
      </c>
      <c r="L422" s="15" t="s">
        <v>93</v>
      </c>
      <c r="M422" s="0" t="n">
        <v>1</v>
      </c>
      <c r="N422" s="16" t="n">
        <f aca="false">I422*K422</f>
        <v>273966</v>
      </c>
      <c r="O422" s="16" t="n">
        <f aca="false">I422*(K422-J422)</f>
        <v>111342</v>
      </c>
      <c r="P422" s="15" t="n">
        <f aca="false">K422-J422</f>
        <v>482</v>
      </c>
      <c r="Q422" s="0" t="str">
        <f aca="false">IF(G422=0,"Out of stock",IF(G422&lt;H422,"Understocked",IF(G422&gt;Summary!$B$6*H422,"Overstocked","Healthy")))</f>
        <v>Overstocked</v>
      </c>
      <c r="R422" s="0" t="str">
        <f aca="false">IF(I422&gt;=Summary!$B$7,"Fast",IF(I422&lt;Summary!$B$8,"Slow","Medium"))</f>
        <v>Fast</v>
      </c>
      <c r="S422" s="15" t="n">
        <f aca="false">IF(M422&gt;Summary!$B$5,1,0)</f>
        <v>0</v>
      </c>
      <c r="T422" s="16" t="n">
        <f aca="false">IF(Q422="Overstocked",(G422-Summary!$B$6*H422)*J422,0)</f>
        <v>43648</v>
      </c>
    </row>
    <row r="423" customFormat="false" ht="15" hidden="false" customHeight="false" outlineLevel="0" collapsed="false">
      <c r="A423" s="0" t="s">
        <v>521</v>
      </c>
      <c r="B423" s="0" t="s">
        <v>111</v>
      </c>
      <c r="C423" s="0" t="s">
        <v>96</v>
      </c>
      <c r="D423" s="0" t="s">
        <v>102</v>
      </c>
      <c r="E423" s="14" t="n">
        <v>45488</v>
      </c>
      <c r="F423" s="14" t="n">
        <v>45494</v>
      </c>
      <c r="G423" s="0" t="n">
        <v>402</v>
      </c>
      <c r="H423" s="0" t="n">
        <v>71</v>
      </c>
      <c r="I423" s="0" t="n">
        <v>244</v>
      </c>
      <c r="J423" s="0" t="n">
        <v>1412</v>
      </c>
      <c r="K423" s="0" t="n">
        <v>1749</v>
      </c>
      <c r="L423" s="15" t="s">
        <v>97</v>
      </c>
      <c r="M423" s="0" t="n">
        <v>6</v>
      </c>
      <c r="N423" s="16" t="n">
        <f aca="false">I423*K423</f>
        <v>426756</v>
      </c>
      <c r="O423" s="16" t="n">
        <f aca="false">I423*(K423-J423)</f>
        <v>82228</v>
      </c>
      <c r="P423" s="15" t="n">
        <f aca="false">K423-J423</f>
        <v>337</v>
      </c>
      <c r="Q423" s="0" t="str">
        <f aca="false">IF(G423=0,"Out of stock",IF(G423&lt;H423,"Understocked",IF(G423&gt;Summary!$B$6*H423,"Overstocked","Healthy")))</f>
        <v>Overstocked</v>
      </c>
      <c r="R423" s="0" t="str">
        <f aca="false">IF(I423&gt;=Summary!$B$7,"Fast",IF(I423&lt;Summary!$B$8,"Slow","Medium"))</f>
        <v>Fast</v>
      </c>
      <c r="S423" s="15" t="n">
        <f aca="false">IF(M423&gt;Summary!$B$5,1,0)</f>
        <v>0</v>
      </c>
      <c r="T423" s="16" t="n">
        <f aca="false">IF(Q423="Overstocked",(G423-Summary!$B$6*H423)*J423,0)</f>
        <v>166616</v>
      </c>
    </row>
    <row r="424" customFormat="false" ht="15" hidden="false" customHeight="false" outlineLevel="0" collapsed="false">
      <c r="A424" s="0" t="s">
        <v>522</v>
      </c>
      <c r="B424" s="0" t="s">
        <v>115</v>
      </c>
      <c r="C424" s="0" t="s">
        <v>104</v>
      </c>
      <c r="D424" s="0" t="s">
        <v>102</v>
      </c>
      <c r="E424" s="14" t="n">
        <v>45532</v>
      </c>
      <c r="F424" s="14" t="n">
        <v>45540</v>
      </c>
      <c r="G424" s="0" t="n">
        <v>438</v>
      </c>
      <c r="H424" s="0" t="n">
        <v>85</v>
      </c>
      <c r="I424" s="0" t="n">
        <v>241</v>
      </c>
      <c r="J424" s="0" t="n">
        <v>457</v>
      </c>
      <c r="K424" s="0" t="n">
        <v>675</v>
      </c>
      <c r="L424" s="15" t="s">
        <v>97</v>
      </c>
      <c r="M424" s="0" t="n">
        <v>8</v>
      </c>
      <c r="N424" s="16" t="n">
        <f aca="false">I424*K424</f>
        <v>162675</v>
      </c>
      <c r="O424" s="16" t="n">
        <f aca="false">I424*(K424-J424)</f>
        <v>52538</v>
      </c>
      <c r="P424" s="15" t="n">
        <f aca="false">K424-J424</f>
        <v>218</v>
      </c>
      <c r="Q424" s="0" t="str">
        <f aca="false">IF(G424=0,"Out of stock",IF(G424&lt;H424,"Understocked",IF(G424&gt;Summary!$B$6*H424,"Overstocked","Healthy")))</f>
        <v>Overstocked</v>
      </c>
      <c r="R424" s="0" t="str">
        <f aca="false">IF(I424&gt;=Summary!$B$7,"Fast",IF(I424&lt;Summary!$B$8,"Slow","Medium"))</f>
        <v>Fast</v>
      </c>
      <c r="S424" s="15" t="n">
        <f aca="false">IF(M424&gt;Summary!$B$5,1,0)</f>
        <v>1</v>
      </c>
      <c r="T424" s="16" t="n">
        <f aca="false">IF(Q424="Overstocked",(G424-Summary!$B$6*H424)*J424,0)</f>
        <v>44786</v>
      </c>
    </row>
    <row r="425" customFormat="false" ht="15" hidden="false" customHeight="false" outlineLevel="0" collapsed="false">
      <c r="A425" s="0" t="s">
        <v>523</v>
      </c>
      <c r="B425" s="0" t="s">
        <v>101</v>
      </c>
      <c r="C425" s="0" t="s">
        <v>85</v>
      </c>
      <c r="D425" s="0" t="s">
        <v>92</v>
      </c>
      <c r="E425" s="14" t="n">
        <v>45531</v>
      </c>
      <c r="F425" s="14" t="n">
        <v>45541</v>
      </c>
      <c r="G425" s="0" t="n">
        <v>298</v>
      </c>
      <c r="H425" s="0" t="n">
        <v>112</v>
      </c>
      <c r="I425" s="0" t="n">
        <v>228</v>
      </c>
      <c r="J425" s="0" t="n">
        <v>1083</v>
      </c>
      <c r="K425" s="0" t="n">
        <v>1373</v>
      </c>
      <c r="L425" s="15" t="s">
        <v>97</v>
      </c>
      <c r="M425" s="0" t="n">
        <v>10</v>
      </c>
      <c r="N425" s="16" t="n">
        <f aca="false">I425*K425</f>
        <v>313044</v>
      </c>
      <c r="O425" s="16" t="n">
        <f aca="false">I425*(K425-J425)</f>
        <v>66120</v>
      </c>
      <c r="P425" s="15" t="n">
        <f aca="false">K425-J425</f>
        <v>290</v>
      </c>
      <c r="Q425" s="0" t="str">
        <f aca="false">IF(G425=0,"Out of stock",IF(G425&lt;H425,"Understocked",IF(G425&gt;Summary!$B$6*H425,"Overstocked","Healthy")))</f>
        <v>Healthy</v>
      </c>
      <c r="R425" s="0" t="str">
        <f aca="false">IF(I425&gt;=Summary!$B$7,"Fast",IF(I425&lt;Summary!$B$8,"Slow","Medium"))</f>
        <v>Fast</v>
      </c>
      <c r="S425" s="15" t="n">
        <f aca="false">IF(M425&gt;Summary!$B$5,1,0)</f>
        <v>1</v>
      </c>
      <c r="T425" s="16" t="n">
        <f aca="false">IF(Q425="Overstocked",(G425-Summary!$B$6*H425)*J425,0)</f>
        <v>0</v>
      </c>
    </row>
    <row r="426" customFormat="false" ht="15" hidden="false" customHeight="false" outlineLevel="0" collapsed="false">
      <c r="A426" s="0" t="s">
        <v>524</v>
      </c>
      <c r="B426" s="0" t="s">
        <v>123</v>
      </c>
      <c r="C426" s="0" t="s">
        <v>96</v>
      </c>
      <c r="D426" s="0" t="s">
        <v>79</v>
      </c>
      <c r="E426" s="14" t="n">
        <v>45405</v>
      </c>
      <c r="F426" s="14" t="n">
        <v>45412</v>
      </c>
      <c r="G426" s="0" t="n">
        <v>61</v>
      </c>
      <c r="H426" s="0" t="n">
        <v>120</v>
      </c>
      <c r="I426" s="0" t="n">
        <v>163</v>
      </c>
      <c r="J426" s="0" t="n">
        <v>494</v>
      </c>
      <c r="K426" s="0" t="n">
        <v>886</v>
      </c>
      <c r="L426" s="15" t="s">
        <v>93</v>
      </c>
      <c r="M426" s="0" t="n">
        <v>7</v>
      </c>
      <c r="N426" s="16" t="n">
        <f aca="false">I426*K426</f>
        <v>144418</v>
      </c>
      <c r="O426" s="16" t="n">
        <f aca="false">I426*(K426-J426)</f>
        <v>63896</v>
      </c>
      <c r="P426" s="15" t="n">
        <f aca="false">K426-J426</f>
        <v>392</v>
      </c>
      <c r="Q426" s="0" t="str">
        <f aca="false">IF(G426=0,"Out of stock",IF(G426&lt;H426,"Understocked",IF(G426&gt;Summary!$B$6*H426,"Overstocked","Healthy")))</f>
        <v>Understocked</v>
      </c>
      <c r="R426" s="0" t="str">
        <f aca="false">IF(I426&gt;=Summary!$B$7,"Fast",IF(I426&lt;Summary!$B$8,"Slow","Medium"))</f>
        <v>Medium</v>
      </c>
      <c r="S426" s="15" t="n">
        <f aca="false">IF(M426&gt;Summary!$B$5,1,0)</f>
        <v>0</v>
      </c>
      <c r="T426" s="16" t="n">
        <f aca="false">IF(Q426="Overstocked",(G426-Summary!$B$6*H426)*J426,0)</f>
        <v>0</v>
      </c>
    </row>
    <row r="427" customFormat="false" ht="15" hidden="false" customHeight="false" outlineLevel="0" collapsed="false">
      <c r="A427" s="0" t="s">
        <v>525</v>
      </c>
      <c r="B427" s="0" t="s">
        <v>123</v>
      </c>
      <c r="C427" s="0" t="s">
        <v>78</v>
      </c>
      <c r="D427" s="0" t="s">
        <v>92</v>
      </c>
      <c r="E427" s="14" t="n">
        <v>45088</v>
      </c>
      <c r="F427" s="14" t="n">
        <v>45096</v>
      </c>
      <c r="G427" s="0" t="n">
        <v>49</v>
      </c>
      <c r="H427" s="0" t="n">
        <v>81</v>
      </c>
      <c r="I427" s="0" t="n">
        <v>288</v>
      </c>
      <c r="J427" s="0" t="n">
        <v>1985</v>
      </c>
      <c r="K427" s="0" t="n">
        <v>2316</v>
      </c>
      <c r="L427" s="15" t="s">
        <v>80</v>
      </c>
      <c r="M427" s="0" t="n">
        <v>8</v>
      </c>
      <c r="N427" s="16" t="n">
        <f aca="false">I427*K427</f>
        <v>667008</v>
      </c>
      <c r="O427" s="16" t="n">
        <f aca="false">I427*(K427-J427)</f>
        <v>95328</v>
      </c>
      <c r="P427" s="15" t="n">
        <f aca="false">K427-J427</f>
        <v>331</v>
      </c>
      <c r="Q427" s="0" t="str">
        <f aca="false">IF(G427=0,"Out of stock",IF(G427&lt;H427,"Understocked",IF(G427&gt;Summary!$B$6*H427,"Overstocked","Healthy")))</f>
        <v>Understocked</v>
      </c>
      <c r="R427" s="0" t="str">
        <f aca="false">IF(I427&gt;=Summary!$B$7,"Fast",IF(I427&lt;Summary!$B$8,"Slow","Medium"))</f>
        <v>Fast</v>
      </c>
      <c r="S427" s="15" t="n">
        <f aca="false">IF(M427&gt;Summary!$B$5,1,0)</f>
        <v>1</v>
      </c>
      <c r="T427" s="16" t="n">
        <f aca="false">IF(Q427="Overstocked",(G427-Summary!$B$6*H427)*J427,0)</f>
        <v>0</v>
      </c>
    </row>
    <row r="428" customFormat="false" ht="15" hidden="false" customHeight="false" outlineLevel="0" collapsed="false">
      <c r="A428" s="0" t="s">
        <v>526</v>
      </c>
      <c r="B428" s="0" t="s">
        <v>115</v>
      </c>
      <c r="C428" s="0" t="s">
        <v>104</v>
      </c>
      <c r="D428" s="0" t="s">
        <v>102</v>
      </c>
      <c r="E428" s="14" t="n">
        <v>44947</v>
      </c>
      <c r="F428" s="14" t="n">
        <v>44955</v>
      </c>
      <c r="G428" s="0" t="n">
        <v>257</v>
      </c>
      <c r="H428" s="0" t="n">
        <v>66</v>
      </c>
      <c r="I428" s="0" t="n">
        <v>65</v>
      </c>
      <c r="J428" s="0" t="n">
        <v>807</v>
      </c>
      <c r="K428" s="0" t="n">
        <v>1137</v>
      </c>
      <c r="L428" s="15" t="s">
        <v>93</v>
      </c>
      <c r="M428" s="0" t="n">
        <v>8</v>
      </c>
      <c r="N428" s="16" t="n">
        <f aca="false">I428*K428</f>
        <v>73905</v>
      </c>
      <c r="O428" s="16" t="n">
        <f aca="false">I428*(K428-J428)</f>
        <v>21450</v>
      </c>
      <c r="P428" s="15" t="n">
        <f aca="false">K428-J428</f>
        <v>330</v>
      </c>
      <c r="Q428" s="0" t="str">
        <f aca="false">IF(G428=0,"Out of stock",IF(G428&lt;H428,"Understocked",IF(G428&gt;Summary!$B$6*H428,"Overstocked","Healthy")))</f>
        <v>Healthy</v>
      </c>
      <c r="R428" s="0" t="str">
        <f aca="false">IF(I428&gt;=Summary!$B$7,"Fast",IF(I428&lt;Summary!$B$8,"Slow","Medium"))</f>
        <v>Slow</v>
      </c>
      <c r="S428" s="15" t="n">
        <f aca="false">IF(M428&gt;Summary!$B$5,1,0)</f>
        <v>1</v>
      </c>
      <c r="T428" s="16" t="n">
        <f aca="false">IF(Q428="Overstocked",(G428-Summary!$B$6*H428)*J428,0)</f>
        <v>0</v>
      </c>
    </row>
    <row r="429" customFormat="false" ht="15" hidden="false" customHeight="false" outlineLevel="0" collapsed="false">
      <c r="A429" s="0" t="s">
        <v>527</v>
      </c>
      <c r="B429" s="0" t="s">
        <v>107</v>
      </c>
      <c r="C429" s="0" t="s">
        <v>96</v>
      </c>
      <c r="D429" s="0" t="s">
        <v>92</v>
      </c>
      <c r="E429" s="14" t="n">
        <v>45211</v>
      </c>
      <c r="F429" s="14" t="n">
        <v>45221</v>
      </c>
      <c r="G429" s="0" t="n">
        <v>356</v>
      </c>
      <c r="H429" s="0" t="n">
        <v>88</v>
      </c>
      <c r="I429" s="0" t="n">
        <v>87</v>
      </c>
      <c r="J429" s="0" t="n">
        <v>867</v>
      </c>
      <c r="K429" s="0" t="n">
        <v>1094</v>
      </c>
      <c r="L429" s="15" t="s">
        <v>80</v>
      </c>
      <c r="M429" s="0" t="n">
        <v>10</v>
      </c>
      <c r="N429" s="16" t="n">
        <f aca="false">I429*K429</f>
        <v>95178</v>
      </c>
      <c r="O429" s="16" t="n">
        <f aca="false">I429*(K429-J429)</f>
        <v>19749</v>
      </c>
      <c r="P429" s="15" t="n">
        <f aca="false">K429-J429</f>
        <v>227</v>
      </c>
      <c r="Q429" s="0" t="str">
        <f aca="false">IF(G429=0,"Out of stock",IF(G429&lt;H429,"Understocked",IF(G429&gt;Summary!$B$6*H429,"Overstocked","Healthy")))</f>
        <v>Overstocked</v>
      </c>
      <c r="R429" s="0" t="str">
        <f aca="false">IF(I429&gt;=Summary!$B$7,"Fast",IF(I429&lt;Summary!$B$8,"Slow","Medium"))</f>
        <v>Slow</v>
      </c>
      <c r="S429" s="15" t="n">
        <f aca="false">IF(M429&gt;Summary!$B$5,1,0)</f>
        <v>1</v>
      </c>
      <c r="T429" s="16" t="n">
        <f aca="false">IF(Q429="Overstocked",(G429-Summary!$B$6*H429)*J429,0)</f>
        <v>3468</v>
      </c>
    </row>
    <row r="430" customFormat="false" ht="15" hidden="false" customHeight="false" outlineLevel="0" collapsed="false">
      <c r="A430" s="0" t="s">
        <v>528</v>
      </c>
      <c r="B430" s="0" t="s">
        <v>107</v>
      </c>
      <c r="C430" s="0" t="s">
        <v>78</v>
      </c>
      <c r="D430" s="0" t="s">
        <v>79</v>
      </c>
      <c r="E430" s="14" t="n">
        <v>45180</v>
      </c>
      <c r="F430" s="14" t="n">
        <v>45186</v>
      </c>
      <c r="G430" s="0" t="n">
        <v>324</v>
      </c>
      <c r="H430" s="0" t="n">
        <v>61</v>
      </c>
      <c r="I430" s="0" t="n">
        <v>227</v>
      </c>
      <c r="J430" s="0" t="n">
        <v>660</v>
      </c>
      <c r="K430" s="0" t="n">
        <v>839</v>
      </c>
      <c r="L430" s="15" t="s">
        <v>80</v>
      </c>
      <c r="M430" s="0" t="n">
        <v>6</v>
      </c>
      <c r="N430" s="16" t="n">
        <f aca="false">I430*K430</f>
        <v>190453</v>
      </c>
      <c r="O430" s="16" t="n">
        <f aca="false">I430*(K430-J430)</f>
        <v>40633</v>
      </c>
      <c r="P430" s="15" t="n">
        <f aca="false">K430-J430</f>
        <v>179</v>
      </c>
      <c r="Q430" s="0" t="str">
        <f aca="false">IF(G430=0,"Out of stock",IF(G430&lt;H430,"Understocked",IF(G430&gt;Summary!$B$6*H430,"Overstocked","Healthy")))</f>
        <v>Overstocked</v>
      </c>
      <c r="R430" s="0" t="str">
        <f aca="false">IF(I430&gt;=Summary!$B$7,"Fast",IF(I430&lt;Summary!$B$8,"Slow","Medium"))</f>
        <v>Fast</v>
      </c>
      <c r="S430" s="15" t="n">
        <f aca="false">IF(M430&gt;Summary!$B$5,1,0)</f>
        <v>0</v>
      </c>
      <c r="T430" s="16" t="n">
        <f aca="false">IF(Q430="Overstocked",(G430-Summary!$B$6*H430)*J430,0)</f>
        <v>52800</v>
      </c>
    </row>
    <row r="431" customFormat="false" ht="15" hidden="false" customHeight="false" outlineLevel="0" collapsed="false">
      <c r="A431" s="0" t="s">
        <v>529</v>
      </c>
      <c r="B431" s="0" t="s">
        <v>95</v>
      </c>
      <c r="C431" s="0" t="s">
        <v>85</v>
      </c>
      <c r="D431" s="0" t="s">
        <v>79</v>
      </c>
      <c r="E431" s="14" t="n">
        <v>44965</v>
      </c>
      <c r="F431" s="14" t="n">
        <v>44969</v>
      </c>
      <c r="G431" s="0" t="n">
        <v>219</v>
      </c>
      <c r="H431" s="0" t="n">
        <v>56</v>
      </c>
      <c r="I431" s="0" t="n">
        <v>140</v>
      </c>
      <c r="J431" s="0" t="n">
        <v>528</v>
      </c>
      <c r="K431" s="0" t="n">
        <v>728</v>
      </c>
      <c r="L431" s="15" t="s">
        <v>93</v>
      </c>
      <c r="M431" s="0" t="n">
        <v>4</v>
      </c>
      <c r="N431" s="16" t="n">
        <f aca="false">I431*K431</f>
        <v>101920</v>
      </c>
      <c r="O431" s="16" t="n">
        <f aca="false">I431*(K431-J431)</f>
        <v>28000</v>
      </c>
      <c r="P431" s="15" t="n">
        <f aca="false">K431-J431</f>
        <v>200</v>
      </c>
      <c r="Q431" s="0" t="str">
        <f aca="false">IF(G431=0,"Out of stock",IF(G431&lt;H431,"Understocked",IF(G431&gt;Summary!$B$6*H431,"Overstocked","Healthy")))</f>
        <v>Healthy</v>
      </c>
      <c r="R431" s="0" t="str">
        <f aca="false">IF(I431&gt;=Summary!$B$7,"Fast",IF(I431&lt;Summary!$B$8,"Slow","Medium"))</f>
        <v>Medium</v>
      </c>
      <c r="S431" s="15" t="n">
        <f aca="false">IF(M431&gt;Summary!$B$5,1,0)</f>
        <v>0</v>
      </c>
      <c r="T431" s="16" t="n">
        <f aca="false">IF(Q431="Overstocked",(G431-Summary!$B$6*H431)*J431,0)</f>
        <v>0</v>
      </c>
    </row>
    <row r="432" customFormat="false" ht="15" hidden="false" customHeight="false" outlineLevel="0" collapsed="false">
      <c r="A432" s="0" t="s">
        <v>530</v>
      </c>
      <c r="B432" s="0" t="s">
        <v>115</v>
      </c>
      <c r="C432" s="0" t="s">
        <v>78</v>
      </c>
      <c r="D432" s="0" t="s">
        <v>92</v>
      </c>
      <c r="E432" s="14" t="n">
        <v>45133</v>
      </c>
      <c r="F432" s="14" t="n">
        <v>45141</v>
      </c>
      <c r="G432" s="0" t="n">
        <v>494</v>
      </c>
      <c r="H432" s="0" t="n">
        <v>98</v>
      </c>
      <c r="I432" s="0" t="n">
        <v>198</v>
      </c>
      <c r="J432" s="0" t="n">
        <v>1923</v>
      </c>
      <c r="K432" s="0" t="n">
        <v>2361</v>
      </c>
      <c r="L432" s="15" t="s">
        <v>82</v>
      </c>
      <c r="M432" s="0" t="n">
        <v>8</v>
      </c>
      <c r="N432" s="16" t="n">
        <f aca="false">I432*K432</f>
        <v>467478</v>
      </c>
      <c r="O432" s="16" t="n">
        <f aca="false">I432*(K432-J432)</f>
        <v>86724</v>
      </c>
      <c r="P432" s="15" t="n">
        <f aca="false">K432-J432</f>
        <v>438</v>
      </c>
      <c r="Q432" s="0" t="str">
        <f aca="false">IF(G432=0,"Out of stock",IF(G432&lt;H432,"Understocked",IF(G432&gt;Summary!$B$6*H432,"Overstocked","Healthy")))</f>
        <v>Overstocked</v>
      </c>
      <c r="R432" s="0" t="str">
        <f aca="false">IF(I432&gt;=Summary!$B$7,"Fast",IF(I432&lt;Summary!$B$8,"Slow","Medium"))</f>
        <v>Medium</v>
      </c>
      <c r="S432" s="15" t="n">
        <f aca="false">IF(M432&gt;Summary!$B$5,1,0)</f>
        <v>1</v>
      </c>
      <c r="T432" s="16" t="n">
        <f aca="false">IF(Q432="Overstocked",(G432-Summary!$B$6*H432)*J432,0)</f>
        <v>196146</v>
      </c>
    </row>
    <row r="433" customFormat="false" ht="15" hidden="false" customHeight="false" outlineLevel="0" collapsed="false">
      <c r="A433" s="0" t="s">
        <v>531</v>
      </c>
      <c r="B433" s="0" t="s">
        <v>115</v>
      </c>
      <c r="C433" s="0" t="s">
        <v>96</v>
      </c>
      <c r="D433" s="0" t="s">
        <v>92</v>
      </c>
      <c r="E433" s="14" t="n">
        <v>45605</v>
      </c>
      <c r="F433" s="14" t="n">
        <v>45613</v>
      </c>
      <c r="G433" s="0" t="n">
        <v>234</v>
      </c>
      <c r="H433" s="0" t="n">
        <v>145</v>
      </c>
      <c r="I433" s="0" t="n">
        <v>121</v>
      </c>
      <c r="J433" s="0" t="n">
        <v>1678</v>
      </c>
      <c r="K433" s="0" t="n">
        <v>1879</v>
      </c>
      <c r="L433" s="15" t="s">
        <v>93</v>
      </c>
      <c r="M433" s="0" t="n">
        <v>8</v>
      </c>
      <c r="N433" s="16" t="n">
        <f aca="false">I433*K433</f>
        <v>227359</v>
      </c>
      <c r="O433" s="16" t="n">
        <f aca="false">I433*(K433-J433)</f>
        <v>24321</v>
      </c>
      <c r="P433" s="15" t="n">
        <f aca="false">K433-J433</f>
        <v>201</v>
      </c>
      <c r="Q433" s="0" t="str">
        <f aca="false">IF(G433=0,"Out of stock",IF(G433&lt;H433,"Understocked",IF(G433&gt;Summary!$B$6*H433,"Overstocked","Healthy")))</f>
        <v>Healthy</v>
      </c>
      <c r="R433" s="0" t="str">
        <f aca="false">IF(I433&gt;=Summary!$B$7,"Fast",IF(I433&lt;Summary!$B$8,"Slow","Medium"))</f>
        <v>Medium</v>
      </c>
      <c r="S433" s="15" t="n">
        <f aca="false">IF(M433&gt;Summary!$B$5,1,0)</f>
        <v>1</v>
      </c>
      <c r="T433" s="16" t="n">
        <f aca="false">IF(Q433="Overstocked",(G433-Summary!$B$6*H433)*J433,0)</f>
        <v>0</v>
      </c>
    </row>
    <row r="434" customFormat="false" ht="15" hidden="false" customHeight="false" outlineLevel="0" collapsed="false">
      <c r="A434" s="0" t="s">
        <v>532</v>
      </c>
      <c r="B434" s="0" t="s">
        <v>113</v>
      </c>
      <c r="C434" s="0" t="s">
        <v>85</v>
      </c>
      <c r="D434" s="0" t="s">
        <v>86</v>
      </c>
      <c r="E434" s="14" t="n">
        <v>44980</v>
      </c>
      <c r="F434" s="14" t="n">
        <v>44984</v>
      </c>
      <c r="G434" s="0" t="n">
        <v>413</v>
      </c>
      <c r="H434" s="0" t="n">
        <v>132</v>
      </c>
      <c r="I434" s="0" t="n">
        <v>123</v>
      </c>
      <c r="J434" s="0" t="n">
        <v>250</v>
      </c>
      <c r="K434" s="0" t="n">
        <v>354</v>
      </c>
      <c r="L434" s="15" t="s">
        <v>82</v>
      </c>
      <c r="M434" s="0" t="n">
        <v>4</v>
      </c>
      <c r="N434" s="16" t="n">
        <f aca="false">I434*K434</f>
        <v>43542</v>
      </c>
      <c r="O434" s="16" t="n">
        <f aca="false">I434*(K434-J434)</f>
        <v>12792</v>
      </c>
      <c r="P434" s="15" t="n">
        <f aca="false">K434-J434</f>
        <v>104</v>
      </c>
      <c r="Q434" s="0" t="str">
        <f aca="false">IF(G434=0,"Out of stock",IF(G434&lt;H434,"Understocked",IF(G434&gt;Summary!$B$6*H434,"Overstocked","Healthy")))</f>
        <v>Healthy</v>
      </c>
      <c r="R434" s="0" t="str">
        <f aca="false">IF(I434&gt;=Summary!$B$7,"Fast",IF(I434&lt;Summary!$B$8,"Slow","Medium"))</f>
        <v>Medium</v>
      </c>
      <c r="S434" s="15" t="n">
        <f aca="false">IF(M434&gt;Summary!$B$5,1,0)</f>
        <v>0</v>
      </c>
      <c r="T434" s="16" t="n">
        <f aca="false">IF(Q434="Overstocked",(G434-Summary!$B$6*H434)*J434,0)</f>
        <v>0</v>
      </c>
    </row>
    <row r="435" customFormat="false" ht="15" hidden="false" customHeight="false" outlineLevel="0" collapsed="false">
      <c r="A435" s="0" t="s">
        <v>533</v>
      </c>
      <c r="B435" s="0" t="s">
        <v>113</v>
      </c>
      <c r="C435" s="0" t="s">
        <v>78</v>
      </c>
      <c r="D435" s="0" t="s">
        <v>90</v>
      </c>
      <c r="E435" s="14" t="n">
        <v>45105</v>
      </c>
      <c r="F435" s="14" t="n">
        <v>45112</v>
      </c>
      <c r="G435" s="0" t="n">
        <v>429</v>
      </c>
      <c r="H435" s="0" t="n">
        <v>51</v>
      </c>
      <c r="I435" s="0" t="n">
        <v>172</v>
      </c>
      <c r="J435" s="0" t="n">
        <v>318</v>
      </c>
      <c r="K435" s="0" t="n">
        <v>404</v>
      </c>
      <c r="L435" s="15" t="s">
        <v>82</v>
      </c>
      <c r="M435" s="0" t="n">
        <v>7</v>
      </c>
      <c r="N435" s="16" t="n">
        <f aca="false">I435*K435</f>
        <v>69488</v>
      </c>
      <c r="O435" s="16" t="n">
        <f aca="false">I435*(K435-J435)</f>
        <v>14792</v>
      </c>
      <c r="P435" s="15" t="n">
        <f aca="false">K435-J435</f>
        <v>86</v>
      </c>
      <c r="Q435" s="0" t="str">
        <f aca="false">IF(G435=0,"Out of stock",IF(G435&lt;H435,"Understocked",IF(G435&gt;Summary!$B$6*H435,"Overstocked","Healthy")))</f>
        <v>Overstocked</v>
      </c>
      <c r="R435" s="0" t="str">
        <f aca="false">IF(I435&gt;=Summary!$B$7,"Fast",IF(I435&lt;Summary!$B$8,"Slow","Medium"))</f>
        <v>Medium</v>
      </c>
      <c r="S435" s="15" t="n">
        <f aca="false">IF(M435&gt;Summary!$B$5,1,0)</f>
        <v>0</v>
      </c>
      <c r="T435" s="16" t="n">
        <f aca="false">IF(Q435="Overstocked",(G435-Summary!$B$6*H435)*J435,0)</f>
        <v>71550</v>
      </c>
    </row>
    <row r="436" customFormat="false" ht="15" hidden="false" customHeight="false" outlineLevel="0" collapsed="false">
      <c r="A436" s="0" t="s">
        <v>534</v>
      </c>
      <c r="B436" s="0" t="s">
        <v>84</v>
      </c>
      <c r="C436" s="0" t="s">
        <v>85</v>
      </c>
      <c r="D436" s="0" t="s">
        <v>102</v>
      </c>
      <c r="E436" s="14" t="n">
        <v>45329</v>
      </c>
      <c r="F436" s="14" t="n">
        <v>45330</v>
      </c>
      <c r="G436" s="0" t="n">
        <v>356</v>
      </c>
      <c r="H436" s="0" t="n">
        <v>94</v>
      </c>
      <c r="I436" s="0" t="n">
        <v>41</v>
      </c>
      <c r="J436" s="0" t="n">
        <v>1222</v>
      </c>
      <c r="K436" s="0" t="n">
        <v>1314</v>
      </c>
      <c r="L436" s="15" t="s">
        <v>80</v>
      </c>
      <c r="M436" s="0" t="n">
        <v>1</v>
      </c>
      <c r="N436" s="16" t="n">
        <f aca="false">I436*K436</f>
        <v>53874</v>
      </c>
      <c r="O436" s="16" t="n">
        <f aca="false">I436*(K436-J436)</f>
        <v>3772</v>
      </c>
      <c r="P436" s="15" t="n">
        <f aca="false">K436-J436</f>
        <v>92</v>
      </c>
      <c r="Q436" s="0" t="str">
        <f aca="false">IF(G436=0,"Out of stock",IF(G436&lt;H436,"Understocked",IF(G436&gt;Summary!$B$6*H436,"Overstocked","Healthy")))</f>
        <v>Healthy</v>
      </c>
      <c r="R436" s="0" t="str">
        <f aca="false">IF(I436&gt;=Summary!$B$7,"Fast",IF(I436&lt;Summary!$B$8,"Slow","Medium"))</f>
        <v>Slow</v>
      </c>
      <c r="S436" s="15" t="n">
        <f aca="false">IF(M436&gt;Summary!$B$5,1,0)</f>
        <v>0</v>
      </c>
      <c r="T436" s="16" t="n">
        <f aca="false">IF(Q436="Overstocked",(G436-Summary!$B$6*H436)*J436,0)</f>
        <v>0</v>
      </c>
    </row>
    <row r="437" customFormat="false" ht="15" hidden="false" customHeight="false" outlineLevel="0" collapsed="false">
      <c r="A437" s="0" t="s">
        <v>535</v>
      </c>
      <c r="B437" s="0" t="s">
        <v>95</v>
      </c>
      <c r="C437" s="0" t="s">
        <v>96</v>
      </c>
      <c r="D437" s="0" t="s">
        <v>92</v>
      </c>
      <c r="E437" s="14" t="n">
        <v>44935</v>
      </c>
      <c r="F437" s="14" t="n">
        <v>44945</v>
      </c>
      <c r="G437" s="0" t="n">
        <v>456</v>
      </c>
      <c r="H437" s="0" t="n">
        <v>62</v>
      </c>
      <c r="I437" s="0" t="n">
        <v>162</v>
      </c>
      <c r="J437" s="0" t="n">
        <v>897</v>
      </c>
      <c r="K437" s="0" t="n">
        <v>1034</v>
      </c>
      <c r="L437" s="15" t="s">
        <v>97</v>
      </c>
      <c r="M437" s="0" t="n">
        <v>10</v>
      </c>
      <c r="N437" s="16" t="n">
        <f aca="false">I437*K437</f>
        <v>167508</v>
      </c>
      <c r="O437" s="16" t="n">
        <f aca="false">I437*(K437-J437)</f>
        <v>22194</v>
      </c>
      <c r="P437" s="15" t="n">
        <f aca="false">K437-J437</f>
        <v>137</v>
      </c>
      <c r="Q437" s="0" t="str">
        <f aca="false">IF(G437=0,"Out of stock",IF(G437&lt;H437,"Understocked",IF(G437&gt;Summary!$B$6*H437,"Overstocked","Healthy")))</f>
        <v>Overstocked</v>
      </c>
      <c r="R437" s="0" t="str">
        <f aca="false">IF(I437&gt;=Summary!$B$7,"Fast",IF(I437&lt;Summary!$B$8,"Slow","Medium"))</f>
        <v>Medium</v>
      </c>
      <c r="S437" s="15" t="n">
        <f aca="false">IF(M437&gt;Summary!$B$5,1,0)</f>
        <v>1</v>
      </c>
      <c r="T437" s="16" t="n">
        <f aca="false">IF(Q437="Overstocked",(G437-Summary!$B$6*H437)*J437,0)</f>
        <v>186576</v>
      </c>
    </row>
    <row r="438" customFormat="false" ht="15" hidden="false" customHeight="false" outlineLevel="0" collapsed="false">
      <c r="A438" s="0" t="s">
        <v>536</v>
      </c>
      <c r="B438" s="0" t="s">
        <v>123</v>
      </c>
      <c r="C438" s="0" t="s">
        <v>85</v>
      </c>
      <c r="D438" s="0" t="s">
        <v>92</v>
      </c>
      <c r="E438" s="14" t="n">
        <v>45094</v>
      </c>
      <c r="F438" s="14" t="n">
        <v>45101</v>
      </c>
      <c r="G438" s="0" t="n">
        <v>103</v>
      </c>
      <c r="H438" s="0" t="n">
        <v>76</v>
      </c>
      <c r="I438" s="0" t="n">
        <v>260</v>
      </c>
      <c r="J438" s="0" t="n">
        <v>1864</v>
      </c>
      <c r="K438" s="0" t="n">
        <v>2329</v>
      </c>
      <c r="L438" s="15" t="s">
        <v>80</v>
      </c>
      <c r="M438" s="0" t="n">
        <v>7</v>
      </c>
      <c r="N438" s="16" t="n">
        <f aca="false">I438*K438</f>
        <v>605540</v>
      </c>
      <c r="O438" s="16" t="n">
        <f aca="false">I438*(K438-J438)</f>
        <v>120900</v>
      </c>
      <c r="P438" s="15" t="n">
        <f aca="false">K438-J438</f>
        <v>465</v>
      </c>
      <c r="Q438" s="0" t="str">
        <f aca="false">IF(G438=0,"Out of stock",IF(G438&lt;H438,"Understocked",IF(G438&gt;Summary!$B$6*H438,"Overstocked","Healthy")))</f>
        <v>Healthy</v>
      </c>
      <c r="R438" s="0" t="str">
        <f aca="false">IF(I438&gt;=Summary!$B$7,"Fast",IF(I438&lt;Summary!$B$8,"Slow","Medium"))</f>
        <v>Fast</v>
      </c>
      <c r="S438" s="15" t="n">
        <f aca="false">IF(M438&gt;Summary!$B$5,1,0)</f>
        <v>0</v>
      </c>
      <c r="T438" s="16" t="n">
        <f aca="false">IF(Q438="Overstocked",(G438-Summary!$B$6*H438)*J438,0)</f>
        <v>0</v>
      </c>
    </row>
    <row r="439" customFormat="false" ht="15" hidden="false" customHeight="false" outlineLevel="0" collapsed="false">
      <c r="A439" s="0" t="s">
        <v>537</v>
      </c>
      <c r="B439" s="0" t="s">
        <v>101</v>
      </c>
      <c r="C439" s="0" t="s">
        <v>104</v>
      </c>
      <c r="D439" s="0" t="s">
        <v>90</v>
      </c>
      <c r="E439" s="14" t="n">
        <v>45386</v>
      </c>
      <c r="F439" s="14" t="n">
        <v>45389</v>
      </c>
      <c r="G439" s="0" t="n">
        <v>228</v>
      </c>
      <c r="H439" s="0" t="n">
        <v>134</v>
      </c>
      <c r="I439" s="0" t="n">
        <v>207</v>
      </c>
      <c r="J439" s="0" t="n">
        <v>469</v>
      </c>
      <c r="K439" s="0" t="n">
        <v>687</v>
      </c>
      <c r="L439" s="15" t="s">
        <v>93</v>
      </c>
      <c r="M439" s="0" t="n">
        <v>3</v>
      </c>
      <c r="N439" s="16" t="n">
        <f aca="false">I439*K439</f>
        <v>142209</v>
      </c>
      <c r="O439" s="16" t="n">
        <f aca="false">I439*(K439-J439)</f>
        <v>45126</v>
      </c>
      <c r="P439" s="15" t="n">
        <f aca="false">K439-J439</f>
        <v>218</v>
      </c>
      <c r="Q439" s="0" t="str">
        <f aca="false">IF(G439=0,"Out of stock",IF(G439&lt;H439,"Understocked",IF(G439&gt;Summary!$B$6*H439,"Overstocked","Healthy")))</f>
        <v>Healthy</v>
      </c>
      <c r="R439" s="0" t="str">
        <f aca="false">IF(I439&gt;=Summary!$B$7,"Fast",IF(I439&lt;Summary!$B$8,"Slow","Medium"))</f>
        <v>Fast</v>
      </c>
      <c r="S439" s="15" t="n">
        <f aca="false">IF(M439&gt;Summary!$B$5,1,0)</f>
        <v>0</v>
      </c>
      <c r="T439" s="16" t="n">
        <f aca="false">IF(Q439="Overstocked",(G439-Summary!$B$6*H439)*J439,0)</f>
        <v>0</v>
      </c>
    </row>
    <row r="440" customFormat="false" ht="15" hidden="false" customHeight="false" outlineLevel="0" collapsed="false">
      <c r="A440" s="0" t="s">
        <v>538</v>
      </c>
      <c r="B440" s="0" t="s">
        <v>115</v>
      </c>
      <c r="C440" s="0" t="s">
        <v>85</v>
      </c>
      <c r="D440" s="0" t="s">
        <v>86</v>
      </c>
      <c r="E440" s="14" t="n">
        <v>45653</v>
      </c>
      <c r="F440" s="14" t="n">
        <v>45659</v>
      </c>
      <c r="G440" s="0" t="n">
        <v>192</v>
      </c>
      <c r="H440" s="0" t="n">
        <v>147</v>
      </c>
      <c r="I440" s="0" t="n">
        <v>287</v>
      </c>
      <c r="J440" s="0" t="n">
        <v>712</v>
      </c>
      <c r="K440" s="0" t="n">
        <v>992</v>
      </c>
      <c r="L440" s="15" t="s">
        <v>87</v>
      </c>
      <c r="M440" s="0" t="n">
        <v>6</v>
      </c>
      <c r="N440" s="16" t="n">
        <f aca="false">I440*K440</f>
        <v>284704</v>
      </c>
      <c r="O440" s="16" t="n">
        <f aca="false">I440*(K440-J440)</f>
        <v>80360</v>
      </c>
      <c r="P440" s="15" t="n">
        <f aca="false">K440-J440</f>
        <v>280</v>
      </c>
      <c r="Q440" s="0" t="str">
        <f aca="false">IF(G440=0,"Out of stock",IF(G440&lt;H440,"Understocked",IF(G440&gt;Summary!$B$6*H440,"Overstocked","Healthy")))</f>
        <v>Healthy</v>
      </c>
      <c r="R440" s="0" t="str">
        <f aca="false">IF(I440&gt;=Summary!$B$7,"Fast",IF(I440&lt;Summary!$B$8,"Slow","Medium"))</f>
        <v>Fast</v>
      </c>
      <c r="S440" s="15" t="n">
        <f aca="false">IF(M440&gt;Summary!$B$5,1,0)</f>
        <v>0</v>
      </c>
      <c r="T440" s="16" t="n">
        <f aca="false">IF(Q440="Overstocked",(G440-Summary!$B$6*H440)*J440,0)</f>
        <v>0</v>
      </c>
    </row>
    <row r="441" customFormat="false" ht="15" hidden="false" customHeight="false" outlineLevel="0" collapsed="false">
      <c r="A441" s="0" t="s">
        <v>539</v>
      </c>
      <c r="B441" s="0" t="s">
        <v>101</v>
      </c>
      <c r="C441" s="0" t="s">
        <v>78</v>
      </c>
      <c r="D441" s="0" t="s">
        <v>102</v>
      </c>
      <c r="E441" s="14" t="n">
        <v>45233</v>
      </c>
      <c r="F441" s="14" t="n">
        <v>45241</v>
      </c>
      <c r="G441" s="0" t="n">
        <v>122</v>
      </c>
      <c r="H441" s="0" t="n">
        <v>63</v>
      </c>
      <c r="I441" s="0" t="n">
        <v>124</v>
      </c>
      <c r="J441" s="0" t="n">
        <v>212</v>
      </c>
      <c r="K441" s="0" t="n">
        <v>660</v>
      </c>
      <c r="L441" s="15" t="s">
        <v>93</v>
      </c>
      <c r="M441" s="0" t="n">
        <v>8</v>
      </c>
      <c r="N441" s="16" t="n">
        <f aca="false">I441*K441</f>
        <v>81840</v>
      </c>
      <c r="O441" s="16" t="n">
        <f aca="false">I441*(K441-J441)</f>
        <v>55552</v>
      </c>
      <c r="P441" s="15" t="n">
        <f aca="false">K441-J441</f>
        <v>448</v>
      </c>
      <c r="Q441" s="0" t="str">
        <f aca="false">IF(G441=0,"Out of stock",IF(G441&lt;H441,"Understocked",IF(G441&gt;Summary!$B$6*H441,"Overstocked","Healthy")))</f>
        <v>Healthy</v>
      </c>
      <c r="R441" s="0" t="str">
        <f aca="false">IF(I441&gt;=Summary!$B$7,"Fast",IF(I441&lt;Summary!$B$8,"Slow","Medium"))</f>
        <v>Medium</v>
      </c>
      <c r="S441" s="15" t="n">
        <f aca="false">IF(M441&gt;Summary!$B$5,1,0)</f>
        <v>1</v>
      </c>
      <c r="T441" s="16" t="n">
        <f aca="false">IF(Q441="Overstocked",(G441-Summary!$B$6*H441)*J441,0)</f>
        <v>0</v>
      </c>
    </row>
    <row r="442" customFormat="false" ht="15" hidden="false" customHeight="false" outlineLevel="0" collapsed="false">
      <c r="A442" s="0" t="s">
        <v>540</v>
      </c>
      <c r="B442" s="0" t="s">
        <v>107</v>
      </c>
      <c r="C442" s="0" t="s">
        <v>104</v>
      </c>
      <c r="D442" s="0" t="s">
        <v>86</v>
      </c>
      <c r="E442" s="14" t="n">
        <v>45647</v>
      </c>
      <c r="F442" s="14" t="n">
        <v>45650</v>
      </c>
      <c r="G442" s="0" t="n">
        <v>494</v>
      </c>
      <c r="H442" s="0" t="n">
        <v>137</v>
      </c>
      <c r="I442" s="0" t="n">
        <v>164</v>
      </c>
      <c r="J442" s="0" t="n">
        <v>743</v>
      </c>
      <c r="K442" s="0" t="n">
        <v>1038</v>
      </c>
      <c r="L442" s="15" t="s">
        <v>80</v>
      </c>
      <c r="M442" s="0" t="n">
        <v>3</v>
      </c>
      <c r="N442" s="16" t="n">
        <f aca="false">I442*K442</f>
        <v>170232</v>
      </c>
      <c r="O442" s="16" t="n">
        <f aca="false">I442*(K442-J442)</f>
        <v>48380</v>
      </c>
      <c r="P442" s="15" t="n">
        <f aca="false">K442-J442</f>
        <v>295</v>
      </c>
      <c r="Q442" s="0" t="str">
        <f aca="false">IF(G442=0,"Out of stock",IF(G442&lt;H442,"Understocked",IF(G442&gt;Summary!$B$6*H442,"Overstocked","Healthy")))</f>
        <v>Healthy</v>
      </c>
      <c r="R442" s="0" t="str">
        <f aca="false">IF(I442&gt;=Summary!$B$7,"Fast",IF(I442&lt;Summary!$B$8,"Slow","Medium"))</f>
        <v>Medium</v>
      </c>
      <c r="S442" s="15" t="n">
        <f aca="false">IF(M442&gt;Summary!$B$5,1,0)</f>
        <v>0</v>
      </c>
      <c r="T442" s="16" t="n">
        <f aca="false">IF(Q442="Overstocked",(G442-Summary!$B$6*H442)*J442,0)</f>
        <v>0</v>
      </c>
    </row>
    <row r="443" customFormat="false" ht="15" hidden="false" customHeight="false" outlineLevel="0" collapsed="false">
      <c r="A443" s="0" t="s">
        <v>541</v>
      </c>
      <c r="B443" s="0" t="s">
        <v>84</v>
      </c>
      <c r="C443" s="0" t="s">
        <v>78</v>
      </c>
      <c r="D443" s="0" t="s">
        <v>90</v>
      </c>
      <c r="E443" s="14" t="n">
        <v>45077</v>
      </c>
      <c r="F443" s="14" t="n">
        <v>45078</v>
      </c>
      <c r="G443" s="0" t="n">
        <v>213</v>
      </c>
      <c r="H443" s="0" t="n">
        <v>80</v>
      </c>
      <c r="I443" s="0" t="n">
        <v>185</v>
      </c>
      <c r="J443" s="0" t="n">
        <v>1184</v>
      </c>
      <c r="K443" s="0" t="n">
        <v>1320</v>
      </c>
      <c r="L443" s="15" t="s">
        <v>93</v>
      </c>
      <c r="M443" s="0" t="n">
        <v>1</v>
      </c>
      <c r="N443" s="16" t="n">
        <f aca="false">I443*K443</f>
        <v>244200</v>
      </c>
      <c r="O443" s="16" t="n">
        <f aca="false">I443*(K443-J443)</f>
        <v>25160</v>
      </c>
      <c r="P443" s="15" t="n">
        <f aca="false">K443-J443</f>
        <v>136</v>
      </c>
      <c r="Q443" s="0" t="str">
        <f aca="false">IF(G443=0,"Out of stock",IF(G443&lt;H443,"Understocked",IF(G443&gt;Summary!$B$6*H443,"Overstocked","Healthy")))</f>
        <v>Healthy</v>
      </c>
      <c r="R443" s="0" t="str">
        <f aca="false">IF(I443&gt;=Summary!$B$7,"Fast",IF(I443&lt;Summary!$B$8,"Slow","Medium"))</f>
        <v>Medium</v>
      </c>
      <c r="S443" s="15" t="n">
        <f aca="false">IF(M443&gt;Summary!$B$5,1,0)</f>
        <v>0</v>
      </c>
      <c r="T443" s="16" t="n">
        <f aca="false">IF(Q443="Overstocked",(G443-Summary!$B$6*H443)*J443,0)</f>
        <v>0</v>
      </c>
    </row>
    <row r="444" customFormat="false" ht="15" hidden="false" customHeight="false" outlineLevel="0" collapsed="false">
      <c r="A444" s="0" t="s">
        <v>542</v>
      </c>
      <c r="B444" s="0" t="s">
        <v>115</v>
      </c>
      <c r="C444" s="0" t="s">
        <v>78</v>
      </c>
      <c r="D444" s="0" t="s">
        <v>90</v>
      </c>
      <c r="E444" s="14" t="n">
        <v>45074</v>
      </c>
      <c r="F444" s="14" t="n">
        <v>45082</v>
      </c>
      <c r="G444" s="0" t="n">
        <v>466</v>
      </c>
      <c r="H444" s="0" t="n">
        <v>132</v>
      </c>
      <c r="I444" s="0" t="n">
        <v>273</v>
      </c>
      <c r="J444" s="0" t="n">
        <v>1830</v>
      </c>
      <c r="K444" s="0" t="n">
        <v>2090</v>
      </c>
      <c r="L444" s="15" t="s">
        <v>80</v>
      </c>
      <c r="M444" s="0" t="n">
        <v>8</v>
      </c>
      <c r="N444" s="16" t="n">
        <f aca="false">I444*K444</f>
        <v>570570</v>
      </c>
      <c r="O444" s="16" t="n">
        <f aca="false">I444*(K444-J444)</f>
        <v>70980</v>
      </c>
      <c r="P444" s="15" t="n">
        <f aca="false">K444-J444</f>
        <v>260</v>
      </c>
      <c r="Q444" s="0" t="str">
        <f aca="false">IF(G444=0,"Out of stock",IF(G444&lt;H444,"Understocked",IF(G444&gt;Summary!$B$6*H444,"Overstocked","Healthy")))</f>
        <v>Healthy</v>
      </c>
      <c r="R444" s="0" t="str">
        <f aca="false">IF(I444&gt;=Summary!$B$7,"Fast",IF(I444&lt;Summary!$B$8,"Slow","Medium"))</f>
        <v>Fast</v>
      </c>
      <c r="S444" s="15" t="n">
        <f aca="false">IF(M444&gt;Summary!$B$5,1,0)</f>
        <v>1</v>
      </c>
      <c r="T444" s="16" t="n">
        <f aca="false">IF(Q444="Overstocked",(G444-Summary!$B$6*H444)*J444,0)</f>
        <v>0</v>
      </c>
    </row>
    <row r="445" customFormat="false" ht="15" hidden="false" customHeight="false" outlineLevel="0" collapsed="false">
      <c r="A445" s="0" t="s">
        <v>543</v>
      </c>
      <c r="B445" s="0" t="s">
        <v>77</v>
      </c>
      <c r="C445" s="0" t="s">
        <v>104</v>
      </c>
      <c r="D445" s="0" t="s">
        <v>90</v>
      </c>
      <c r="E445" s="14" t="n">
        <v>45155</v>
      </c>
      <c r="F445" s="14" t="n">
        <v>45158</v>
      </c>
      <c r="G445" s="0" t="n">
        <v>90</v>
      </c>
      <c r="H445" s="0" t="n">
        <v>150</v>
      </c>
      <c r="I445" s="0" t="n">
        <v>228</v>
      </c>
      <c r="J445" s="0" t="n">
        <v>728</v>
      </c>
      <c r="K445" s="0" t="n">
        <v>1101</v>
      </c>
      <c r="L445" s="15" t="s">
        <v>82</v>
      </c>
      <c r="M445" s="0" t="n">
        <v>3</v>
      </c>
      <c r="N445" s="16" t="n">
        <f aca="false">I445*K445</f>
        <v>251028</v>
      </c>
      <c r="O445" s="16" t="n">
        <f aca="false">I445*(K445-J445)</f>
        <v>85044</v>
      </c>
      <c r="P445" s="15" t="n">
        <f aca="false">K445-J445</f>
        <v>373</v>
      </c>
      <c r="Q445" s="0" t="str">
        <f aca="false">IF(G445=0,"Out of stock",IF(G445&lt;H445,"Understocked",IF(G445&gt;Summary!$B$6*H445,"Overstocked","Healthy")))</f>
        <v>Understocked</v>
      </c>
      <c r="R445" s="0" t="str">
        <f aca="false">IF(I445&gt;=Summary!$B$7,"Fast",IF(I445&lt;Summary!$B$8,"Slow","Medium"))</f>
        <v>Fast</v>
      </c>
      <c r="S445" s="15" t="n">
        <f aca="false">IF(M445&gt;Summary!$B$5,1,0)</f>
        <v>0</v>
      </c>
      <c r="T445" s="16" t="n">
        <f aca="false">IF(Q445="Overstocked",(G445-Summary!$B$6*H445)*J445,0)</f>
        <v>0</v>
      </c>
    </row>
    <row r="446" customFormat="false" ht="15" hidden="false" customHeight="false" outlineLevel="0" collapsed="false">
      <c r="A446" s="0" t="s">
        <v>544</v>
      </c>
      <c r="B446" s="0" t="s">
        <v>115</v>
      </c>
      <c r="C446" s="0" t="s">
        <v>104</v>
      </c>
      <c r="D446" s="0" t="s">
        <v>79</v>
      </c>
      <c r="E446" s="14" t="n">
        <v>45379</v>
      </c>
      <c r="F446" s="14" t="n">
        <v>45384</v>
      </c>
      <c r="G446" s="0" t="n">
        <v>203</v>
      </c>
      <c r="H446" s="0" t="n">
        <v>108</v>
      </c>
      <c r="I446" s="0" t="n">
        <v>89</v>
      </c>
      <c r="J446" s="0" t="n">
        <v>1172</v>
      </c>
      <c r="K446" s="0" t="n">
        <v>1583</v>
      </c>
      <c r="L446" s="15" t="s">
        <v>87</v>
      </c>
      <c r="M446" s="0" t="n">
        <v>5</v>
      </c>
      <c r="N446" s="16" t="n">
        <f aca="false">I446*K446</f>
        <v>140887</v>
      </c>
      <c r="O446" s="16" t="n">
        <f aca="false">I446*(K446-J446)</f>
        <v>36579</v>
      </c>
      <c r="P446" s="15" t="n">
        <f aca="false">K446-J446</f>
        <v>411</v>
      </c>
      <c r="Q446" s="0" t="str">
        <f aca="false">IF(G446=0,"Out of stock",IF(G446&lt;H446,"Understocked",IF(G446&gt;Summary!$B$6*H446,"Overstocked","Healthy")))</f>
        <v>Healthy</v>
      </c>
      <c r="R446" s="0" t="str">
        <f aca="false">IF(I446&gt;=Summary!$B$7,"Fast",IF(I446&lt;Summary!$B$8,"Slow","Medium"))</f>
        <v>Slow</v>
      </c>
      <c r="S446" s="15" t="n">
        <f aca="false">IF(M446&gt;Summary!$B$5,1,0)</f>
        <v>0</v>
      </c>
      <c r="T446" s="16" t="n">
        <f aca="false">IF(Q446="Overstocked",(G446-Summary!$B$6*H446)*J446,0)</f>
        <v>0</v>
      </c>
    </row>
    <row r="447" customFormat="false" ht="15" hidden="false" customHeight="false" outlineLevel="0" collapsed="false">
      <c r="A447" s="0" t="s">
        <v>545</v>
      </c>
      <c r="B447" s="0" t="s">
        <v>115</v>
      </c>
      <c r="C447" s="0" t="s">
        <v>104</v>
      </c>
      <c r="D447" s="0" t="s">
        <v>90</v>
      </c>
      <c r="E447" s="14" t="n">
        <v>45051</v>
      </c>
      <c r="F447" s="14" t="n">
        <v>45055</v>
      </c>
      <c r="G447" s="0" t="n">
        <v>398</v>
      </c>
      <c r="H447" s="0" t="n">
        <v>78</v>
      </c>
      <c r="I447" s="0" t="n">
        <v>69</v>
      </c>
      <c r="J447" s="0" t="n">
        <v>1068</v>
      </c>
      <c r="K447" s="0" t="n">
        <v>1415</v>
      </c>
      <c r="L447" s="15" t="s">
        <v>80</v>
      </c>
      <c r="M447" s="0" t="n">
        <v>4</v>
      </c>
      <c r="N447" s="16" t="n">
        <f aca="false">I447*K447</f>
        <v>97635</v>
      </c>
      <c r="O447" s="16" t="n">
        <f aca="false">I447*(K447-J447)</f>
        <v>23943</v>
      </c>
      <c r="P447" s="15" t="n">
        <f aca="false">K447-J447</f>
        <v>347</v>
      </c>
      <c r="Q447" s="0" t="str">
        <f aca="false">IF(G447=0,"Out of stock",IF(G447&lt;H447,"Understocked",IF(G447&gt;Summary!$B$6*H447,"Overstocked","Healthy")))</f>
        <v>Overstocked</v>
      </c>
      <c r="R447" s="0" t="str">
        <f aca="false">IF(I447&gt;=Summary!$B$7,"Fast",IF(I447&lt;Summary!$B$8,"Slow","Medium"))</f>
        <v>Slow</v>
      </c>
      <c r="S447" s="15" t="n">
        <f aca="false">IF(M447&gt;Summary!$B$5,1,0)</f>
        <v>0</v>
      </c>
      <c r="T447" s="16" t="n">
        <f aca="false">IF(Q447="Overstocked",(G447-Summary!$B$6*H447)*J447,0)</f>
        <v>91848</v>
      </c>
    </row>
    <row r="448" customFormat="false" ht="15" hidden="false" customHeight="false" outlineLevel="0" collapsed="false">
      <c r="A448" s="0" t="s">
        <v>546</v>
      </c>
      <c r="B448" s="0" t="s">
        <v>89</v>
      </c>
      <c r="C448" s="0" t="s">
        <v>78</v>
      </c>
      <c r="D448" s="0" t="s">
        <v>102</v>
      </c>
      <c r="E448" s="14" t="n">
        <v>45416</v>
      </c>
      <c r="F448" s="14" t="n">
        <v>45421</v>
      </c>
      <c r="G448" s="0" t="n">
        <v>438</v>
      </c>
      <c r="H448" s="0" t="n">
        <v>55</v>
      </c>
      <c r="I448" s="0" t="n">
        <v>124</v>
      </c>
      <c r="J448" s="0" t="n">
        <v>1704</v>
      </c>
      <c r="K448" s="0" t="n">
        <v>1906</v>
      </c>
      <c r="L448" s="15" t="s">
        <v>87</v>
      </c>
      <c r="M448" s="0" t="n">
        <v>5</v>
      </c>
      <c r="N448" s="16" t="n">
        <f aca="false">I448*K448</f>
        <v>236344</v>
      </c>
      <c r="O448" s="16" t="n">
        <f aca="false">I448*(K448-J448)</f>
        <v>25048</v>
      </c>
      <c r="P448" s="15" t="n">
        <f aca="false">K448-J448</f>
        <v>202</v>
      </c>
      <c r="Q448" s="0" t="str">
        <f aca="false">IF(G448=0,"Out of stock",IF(G448&lt;H448,"Understocked",IF(G448&gt;Summary!$B$6*H448,"Overstocked","Healthy")))</f>
        <v>Overstocked</v>
      </c>
      <c r="R448" s="0" t="str">
        <f aca="false">IF(I448&gt;=Summary!$B$7,"Fast",IF(I448&lt;Summary!$B$8,"Slow","Medium"))</f>
        <v>Medium</v>
      </c>
      <c r="S448" s="15" t="n">
        <f aca="false">IF(M448&gt;Summary!$B$5,1,0)</f>
        <v>0</v>
      </c>
      <c r="T448" s="16" t="n">
        <f aca="false">IF(Q448="Overstocked",(G448-Summary!$B$6*H448)*J448,0)</f>
        <v>371472</v>
      </c>
    </row>
    <row r="449" customFormat="false" ht="15" hidden="false" customHeight="false" outlineLevel="0" collapsed="false">
      <c r="A449" s="0" t="s">
        <v>547</v>
      </c>
      <c r="B449" s="0" t="s">
        <v>89</v>
      </c>
      <c r="C449" s="0" t="s">
        <v>85</v>
      </c>
      <c r="D449" s="0" t="s">
        <v>90</v>
      </c>
      <c r="E449" s="14" t="n">
        <v>44932</v>
      </c>
      <c r="F449" s="14" t="n">
        <v>44936</v>
      </c>
      <c r="G449" s="0" t="n">
        <v>130</v>
      </c>
      <c r="H449" s="0" t="n">
        <v>84</v>
      </c>
      <c r="I449" s="0" t="n">
        <v>139</v>
      </c>
      <c r="J449" s="0" t="n">
        <v>786</v>
      </c>
      <c r="K449" s="0" t="n">
        <v>1181</v>
      </c>
      <c r="L449" s="15" t="s">
        <v>87</v>
      </c>
      <c r="M449" s="0" t="n">
        <v>4</v>
      </c>
      <c r="N449" s="16" t="n">
        <f aca="false">I449*K449</f>
        <v>164159</v>
      </c>
      <c r="O449" s="16" t="n">
        <f aca="false">I449*(K449-J449)</f>
        <v>54905</v>
      </c>
      <c r="P449" s="15" t="n">
        <f aca="false">K449-J449</f>
        <v>395</v>
      </c>
      <c r="Q449" s="0" t="str">
        <f aca="false">IF(G449=0,"Out of stock",IF(G449&lt;H449,"Understocked",IF(G449&gt;Summary!$B$6*H449,"Overstocked","Healthy")))</f>
        <v>Healthy</v>
      </c>
      <c r="R449" s="0" t="str">
        <f aca="false">IF(I449&gt;=Summary!$B$7,"Fast",IF(I449&lt;Summary!$B$8,"Slow","Medium"))</f>
        <v>Medium</v>
      </c>
      <c r="S449" s="15" t="n">
        <f aca="false">IF(M449&gt;Summary!$B$5,1,0)</f>
        <v>0</v>
      </c>
      <c r="T449" s="16" t="n">
        <f aca="false">IF(Q449="Overstocked",(G449-Summary!$B$6*H449)*J449,0)</f>
        <v>0</v>
      </c>
    </row>
    <row r="450" customFormat="false" ht="15" hidden="false" customHeight="false" outlineLevel="0" collapsed="false">
      <c r="A450" s="0" t="s">
        <v>548</v>
      </c>
      <c r="B450" s="0" t="s">
        <v>111</v>
      </c>
      <c r="C450" s="0" t="s">
        <v>96</v>
      </c>
      <c r="D450" s="0" t="s">
        <v>90</v>
      </c>
      <c r="E450" s="14" t="n">
        <v>45358</v>
      </c>
      <c r="F450" s="14" t="n">
        <v>45365</v>
      </c>
      <c r="G450" s="0" t="n">
        <v>333</v>
      </c>
      <c r="H450" s="0" t="n">
        <v>130</v>
      </c>
      <c r="I450" s="0" t="n">
        <v>81</v>
      </c>
      <c r="J450" s="0" t="n">
        <v>1073</v>
      </c>
      <c r="K450" s="0" t="n">
        <v>1142</v>
      </c>
      <c r="L450" s="15" t="s">
        <v>82</v>
      </c>
      <c r="M450" s="0" t="n">
        <v>7</v>
      </c>
      <c r="N450" s="16" t="n">
        <f aca="false">I450*K450</f>
        <v>92502</v>
      </c>
      <c r="O450" s="16" t="n">
        <f aca="false">I450*(K450-J450)</f>
        <v>5589</v>
      </c>
      <c r="P450" s="15" t="n">
        <f aca="false">K450-J450</f>
        <v>69</v>
      </c>
      <c r="Q450" s="0" t="str">
        <f aca="false">IF(G450=0,"Out of stock",IF(G450&lt;H450,"Understocked",IF(G450&gt;Summary!$B$6*H450,"Overstocked","Healthy")))</f>
        <v>Healthy</v>
      </c>
      <c r="R450" s="0" t="str">
        <f aca="false">IF(I450&gt;=Summary!$B$7,"Fast",IF(I450&lt;Summary!$B$8,"Slow","Medium"))</f>
        <v>Slow</v>
      </c>
      <c r="S450" s="15" t="n">
        <f aca="false">IF(M450&gt;Summary!$B$5,1,0)</f>
        <v>0</v>
      </c>
      <c r="T450" s="16" t="n">
        <f aca="false">IF(Q450="Overstocked",(G450-Summary!$B$6*H450)*J450,0)</f>
        <v>0</v>
      </c>
    </row>
    <row r="451" customFormat="false" ht="15" hidden="false" customHeight="false" outlineLevel="0" collapsed="false">
      <c r="A451" s="0" t="s">
        <v>549</v>
      </c>
      <c r="B451" s="0" t="s">
        <v>111</v>
      </c>
      <c r="C451" s="0" t="s">
        <v>78</v>
      </c>
      <c r="D451" s="0" t="s">
        <v>86</v>
      </c>
      <c r="E451" s="14" t="n">
        <v>45563</v>
      </c>
      <c r="F451" s="14" t="n">
        <v>45569</v>
      </c>
      <c r="G451" s="0" t="n">
        <v>169</v>
      </c>
      <c r="H451" s="0" t="n">
        <v>80</v>
      </c>
      <c r="I451" s="0" t="n">
        <v>172</v>
      </c>
      <c r="J451" s="0" t="n">
        <v>744</v>
      </c>
      <c r="K451" s="0" t="n">
        <v>1073</v>
      </c>
      <c r="L451" s="15" t="s">
        <v>87</v>
      </c>
      <c r="M451" s="0" t="n">
        <v>6</v>
      </c>
      <c r="N451" s="16" t="n">
        <f aca="false">I451*K451</f>
        <v>184556</v>
      </c>
      <c r="O451" s="16" t="n">
        <f aca="false">I451*(K451-J451)</f>
        <v>56588</v>
      </c>
      <c r="P451" s="15" t="n">
        <f aca="false">K451-J451</f>
        <v>329</v>
      </c>
      <c r="Q451" s="0" t="str">
        <f aca="false">IF(G451=0,"Out of stock",IF(G451&lt;H451,"Understocked",IF(G451&gt;Summary!$B$6*H451,"Overstocked","Healthy")))</f>
        <v>Healthy</v>
      </c>
      <c r="R451" s="0" t="str">
        <f aca="false">IF(I451&gt;=Summary!$B$7,"Fast",IF(I451&lt;Summary!$B$8,"Slow","Medium"))</f>
        <v>Medium</v>
      </c>
      <c r="S451" s="15" t="n">
        <f aca="false">IF(M451&gt;Summary!$B$5,1,0)</f>
        <v>0</v>
      </c>
      <c r="T451" s="16" t="n">
        <f aca="false">IF(Q451="Overstocked",(G451-Summary!$B$6*H451)*J451,0)</f>
        <v>0</v>
      </c>
    </row>
    <row r="452" customFormat="false" ht="15" hidden="false" customHeight="false" outlineLevel="0" collapsed="false">
      <c r="A452" s="0" t="s">
        <v>550</v>
      </c>
      <c r="B452" s="0" t="s">
        <v>111</v>
      </c>
      <c r="C452" s="0" t="s">
        <v>78</v>
      </c>
      <c r="D452" s="0" t="s">
        <v>102</v>
      </c>
      <c r="E452" s="14" t="n">
        <v>45290</v>
      </c>
      <c r="F452" s="14" t="n">
        <v>45297</v>
      </c>
      <c r="G452" s="0" t="n">
        <v>54</v>
      </c>
      <c r="H452" s="0" t="n">
        <v>144</v>
      </c>
      <c r="I452" s="0" t="n">
        <v>283</v>
      </c>
      <c r="J452" s="0" t="n">
        <v>1237</v>
      </c>
      <c r="K452" s="0" t="n">
        <v>1736</v>
      </c>
      <c r="L452" s="15" t="s">
        <v>82</v>
      </c>
      <c r="M452" s="0" t="n">
        <v>7</v>
      </c>
      <c r="N452" s="16" t="n">
        <f aca="false">I452*K452</f>
        <v>491288</v>
      </c>
      <c r="O452" s="16" t="n">
        <f aca="false">I452*(K452-J452)</f>
        <v>141217</v>
      </c>
      <c r="P452" s="15" t="n">
        <f aca="false">K452-J452</f>
        <v>499</v>
      </c>
      <c r="Q452" s="0" t="str">
        <f aca="false">IF(G452=0,"Out of stock",IF(G452&lt;H452,"Understocked",IF(G452&gt;Summary!$B$6*H452,"Overstocked","Healthy")))</f>
        <v>Understocked</v>
      </c>
      <c r="R452" s="0" t="str">
        <f aca="false">IF(I452&gt;=Summary!$B$7,"Fast",IF(I452&lt;Summary!$B$8,"Slow","Medium"))</f>
        <v>Fast</v>
      </c>
      <c r="S452" s="15" t="n">
        <f aca="false">IF(M452&gt;Summary!$B$5,1,0)</f>
        <v>0</v>
      </c>
      <c r="T452" s="16" t="n">
        <f aca="false">IF(Q452="Overstocked",(G452-Summary!$B$6*H452)*J452,0)</f>
        <v>0</v>
      </c>
    </row>
    <row r="453" customFormat="false" ht="15" hidden="false" customHeight="false" outlineLevel="0" collapsed="false">
      <c r="A453" s="0" t="s">
        <v>551</v>
      </c>
      <c r="B453" s="0" t="s">
        <v>95</v>
      </c>
      <c r="C453" s="0" t="s">
        <v>85</v>
      </c>
      <c r="D453" s="0" t="s">
        <v>79</v>
      </c>
      <c r="E453" s="14" t="n">
        <v>45285</v>
      </c>
      <c r="F453" s="14" t="n">
        <v>45295</v>
      </c>
      <c r="G453" s="0" t="n">
        <v>269</v>
      </c>
      <c r="H453" s="0" t="n">
        <v>110</v>
      </c>
      <c r="I453" s="0" t="n">
        <v>298</v>
      </c>
      <c r="J453" s="0" t="n">
        <v>1232</v>
      </c>
      <c r="K453" s="0" t="n">
        <v>1290</v>
      </c>
      <c r="L453" s="15" t="s">
        <v>93</v>
      </c>
      <c r="M453" s="0" t="n">
        <v>10</v>
      </c>
      <c r="N453" s="16" t="n">
        <f aca="false">I453*K453</f>
        <v>384420</v>
      </c>
      <c r="O453" s="16" t="n">
        <f aca="false">I453*(K453-J453)</f>
        <v>17284</v>
      </c>
      <c r="P453" s="15" t="n">
        <f aca="false">K453-J453</f>
        <v>58</v>
      </c>
      <c r="Q453" s="0" t="str">
        <f aca="false">IF(G453=0,"Out of stock",IF(G453&lt;H453,"Understocked",IF(G453&gt;Summary!$B$6*H453,"Overstocked","Healthy")))</f>
        <v>Healthy</v>
      </c>
      <c r="R453" s="0" t="str">
        <f aca="false">IF(I453&gt;=Summary!$B$7,"Fast",IF(I453&lt;Summary!$B$8,"Slow","Medium"))</f>
        <v>Fast</v>
      </c>
      <c r="S453" s="15" t="n">
        <f aca="false">IF(M453&gt;Summary!$B$5,1,0)</f>
        <v>1</v>
      </c>
      <c r="T453" s="16" t="n">
        <f aca="false">IF(Q453="Overstocked",(G453-Summary!$B$6*H453)*J453,0)</f>
        <v>0</v>
      </c>
    </row>
    <row r="454" customFormat="false" ht="15" hidden="false" customHeight="false" outlineLevel="0" collapsed="false">
      <c r="A454" s="0" t="s">
        <v>552</v>
      </c>
      <c r="B454" s="0" t="s">
        <v>107</v>
      </c>
      <c r="C454" s="0" t="s">
        <v>78</v>
      </c>
      <c r="D454" s="0" t="s">
        <v>86</v>
      </c>
      <c r="E454" s="14" t="n">
        <v>45245</v>
      </c>
      <c r="F454" s="14" t="n">
        <v>45248</v>
      </c>
      <c r="G454" s="0" t="n">
        <v>45</v>
      </c>
      <c r="H454" s="0" t="n">
        <v>107</v>
      </c>
      <c r="I454" s="0" t="n">
        <v>300</v>
      </c>
      <c r="J454" s="0" t="n">
        <v>1986</v>
      </c>
      <c r="K454" s="0" t="n">
        <v>2381</v>
      </c>
      <c r="L454" s="15" t="s">
        <v>93</v>
      </c>
      <c r="M454" s="0" t="n">
        <v>3</v>
      </c>
      <c r="N454" s="16" t="n">
        <f aca="false">I454*K454</f>
        <v>714300</v>
      </c>
      <c r="O454" s="16" t="n">
        <f aca="false">I454*(K454-J454)</f>
        <v>118500</v>
      </c>
      <c r="P454" s="15" t="n">
        <f aca="false">K454-J454</f>
        <v>395</v>
      </c>
      <c r="Q454" s="0" t="str">
        <f aca="false">IF(G454=0,"Out of stock",IF(G454&lt;H454,"Understocked",IF(G454&gt;Summary!$B$6*H454,"Overstocked","Healthy")))</f>
        <v>Understocked</v>
      </c>
      <c r="R454" s="0" t="str">
        <f aca="false">IF(I454&gt;=Summary!$B$7,"Fast",IF(I454&lt;Summary!$B$8,"Slow","Medium"))</f>
        <v>Fast</v>
      </c>
      <c r="S454" s="15" t="n">
        <f aca="false">IF(M454&gt;Summary!$B$5,1,0)</f>
        <v>0</v>
      </c>
      <c r="T454" s="16" t="n">
        <f aca="false">IF(Q454="Overstocked",(G454-Summary!$B$6*H454)*J454,0)</f>
        <v>0</v>
      </c>
    </row>
    <row r="455" customFormat="false" ht="15" hidden="false" customHeight="false" outlineLevel="0" collapsed="false">
      <c r="A455" s="0" t="s">
        <v>553</v>
      </c>
      <c r="B455" s="0" t="s">
        <v>115</v>
      </c>
      <c r="C455" s="0" t="s">
        <v>104</v>
      </c>
      <c r="D455" s="0" t="s">
        <v>86</v>
      </c>
      <c r="E455" s="14" t="n">
        <v>45019</v>
      </c>
      <c r="F455" s="14" t="n">
        <v>45026</v>
      </c>
      <c r="G455" s="0" t="n">
        <v>96</v>
      </c>
      <c r="H455" s="0" t="n">
        <v>114</v>
      </c>
      <c r="I455" s="0" t="n">
        <v>67</v>
      </c>
      <c r="J455" s="0" t="n">
        <v>1648</v>
      </c>
      <c r="K455" s="0" t="n">
        <v>2029</v>
      </c>
      <c r="L455" s="15" t="s">
        <v>97</v>
      </c>
      <c r="M455" s="0" t="n">
        <v>7</v>
      </c>
      <c r="N455" s="16" t="n">
        <f aca="false">I455*K455</f>
        <v>135943</v>
      </c>
      <c r="O455" s="16" t="n">
        <f aca="false">I455*(K455-J455)</f>
        <v>25527</v>
      </c>
      <c r="P455" s="15" t="n">
        <f aca="false">K455-J455</f>
        <v>381</v>
      </c>
      <c r="Q455" s="0" t="str">
        <f aca="false">IF(G455=0,"Out of stock",IF(G455&lt;H455,"Understocked",IF(G455&gt;Summary!$B$6*H455,"Overstocked","Healthy")))</f>
        <v>Understocked</v>
      </c>
      <c r="R455" s="0" t="str">
        <f aca="false">IF(I455&gt;=Summary!$B$7,"Fast",IF(I455&lt;Summary!$B$8,"Slow","Medium"))</f>
        <v>Slow</v>
      </c>
      <c r="S455" s="15" t="n">
        <f aca="false">IF(M455&gt;Summary!$B$5,1,0)</f>
        <v>0</v>
      </c>
      <c r="T455" s="16" t="n">
        <f aca="false">IF(Q455="Overstocked",(G455-Summary!$B$6*H455)*J455,0)</f>
        <v>0</v>
      </c>
    </row>
    <row r="456" customFormat="false" ht="15" hidden="false" customHeight="false" outlineLevel="0" collapsed="false">
      <c r="A456" s="0" t="s">
        <v>554</v>
      </c>
      <c r="B456" s="0" t="s">
        <v>113</v>
      </c>
      <c r="C456" s="0" t="s">
        <v>96</v>
      </c>
      <c r="D456" s="0" t="s">
        <v>92</v>
      </c>
      <c r="E456" s="14" t="n">
        <v>45152</v>
      </c>
      <c r="F456" s="14" t="n">
        <v>45153</v>
      </c>
      <c r="G456" s="0" t="n">
        <v>149</v>
      </c>
      <c r="H456" s="0" t="n">
        <v>77</v>
      </c>
      <c r="I456" s="0" t="n">
        <v>207</v>
      </c>
      <c r="J456" s="0" t="n">
        <v>413</v>
      </c>
      <c r="K456" s="0" t="n">
        <v>812</v>
      </c>
      <c r="L456" s="15" t="s">
        <v>82</v>
      </c>
      <c r="M456" s="0" t="n">
        <v>1</v>
      </c>
      <c r="N456" s="16" t="n">
        <f aca="false">I456*K456</f>
        <v>168084</v>
      </c>
      <c r="O456" s="16" t="n">
        <f aca="false">I456*(K456-J456)</f>
        <v>82593</v>
      </c>
      <c r="P456" s="15" t="n">
        <f aca="false">K456-J456</f>
        <v>399</v>
      </c>
      <c r="Q456" s="0" t="str">
        <f aca="false">IF(G456=0,"Out of stock",IF(G456&lt;H456,"Understocked",IF(G456&gt;Summary!$B$6*H456,"Overstocked","Healthy")))</f>
        <v>Healthy</v>
      </c>
      <c r="R456" s="0" t="str">
        <f aca="false">IF(I456&gt;=Summary!$B$7,"Fast",IF(I456&lt;Summary!$B$8,"Slow","Medium"))</f>
        <v>Fast</v>
      </c>
      <c r="S456" s="15" t="n">
        <f aca="false">IF(M456&gt;Summary!$B$5,1,0)</f>
        <v>0</v>
      </c>
      <c r="T456" s="16" t="n">
        <f aca="false">IF(Q456="Overstocked",(G456-Summary!$B$6*H456)*J456,0)</f>
        <v>0</v>
      </c>
    </row>
    <row r="457" customFormat="false" ht="15" hidden="false" customHeight="false" outlineLevel="0" collapsed="false">
      <c r="A457" s="0" t="s">
        <v>555</v>
      </c>
      <c r="B457" s="0" t="s">
        <v>89</v>
      </c>
      <c r="C457" s="0" t="s">
        <v>104</v>
      </c>
      <c r="D457" s="0" t="s">
        <v>90</v>
      </c>
      <c r="E457" s="14" t="n">
        <v>45134</v>
      </c>
      <c r="F457" s="14" t="n">
        <v>45139</v>
      </c>
      <c r="G457" s="0" t="n">
        <v>115</v>
      </c>
      <c r="H457" s="0" t="n">
        <v>121</v>
      </c>
      <c r="I457" s="0" t="n">
        <v>292</v>
      </c>
      <c r="J457" s="0" t="n">
        <v>761</v>
      </c>
      <c r="K457" s="0" t="n">
        <v>1177</v>
      </c>
      <c r="L457" s="15" t="s">
        <v>82</v>
      </c>
      <c r="M457" s="0" t="n">
        <v>5</v>
      </c>
      <c r="N457" s="16" t="n">
        <f aca="false">I457*K457</f>
        <v>343684</v>
      </c>
      <c r="O457" s="16" t="n">
        <f aca="false">I457*(K457-J457)</f>
        <v>121472</v>
      </c>
      <c r="P457" s="15" t="n">
        <f aca="false">K457-J457</f>
        <v>416</v>
      </c>
      <c r="Q457" s="0" t="str">
        <f aca="false">IF(G457=0,"Out of stock",IF(G457&lt;H457,"Understocked",IF(G457&gt;Summary!$B$6*H457,"Overstocked","Healthy")))</f>
        <v>Understocked</v>
      </c>
      <c r="R457" s="0" t="str">
        <f aca="false">IF(I457&gt;=Summary!$B$7,"Fast",IF(I457&lt;Summary!$B$8,"Slow","Medium"))</f>
        <v>Fast</v>
      </c>
      <c r="S457" s="15" t="n">
        <f aca="false">IF(M457&gt;Summary!$B$5,1,0)</f>
        <v>0</v>
      </c>
      <c r="T457" s="16" t="n">
        <f aca="false">IF(Q457="Overstocked",(G457-Summary!$B$6*H457)*J457,0)</f>
        <v>0</v>
      </c>
    </row>
    <row r="458" customFormat="false" ht="15" hidden="false" customHeight="false" outlineLevel="0" collapsed="false">
      <c r="A458" s="0" t="s">
        <v>556</v>
      </c>
      <c r="B458" s="0" t="s">
        <v>77</v>
      </c>
      <c r="C458" s="0" t="s">
        <v>85</v>
      </c>
      <c r="D458" s="0" t="s">
        <v>90</v>
      </c>
      <c r="E458" s="14" t="n">
        <v>45468</v>
      </c>
      <c r="F458" s="14" t="n">
        <v>45469</v>
      </c>
      <c r="G458" s="0" t="n">
        <v>289</v>
      </c>
      <c r="H458" s="0" t="n">
        <v>99</v>
      </c>
      <c r="I458" s="0" t="n">
        <v>127</v>
      </c>
      <c r="J458" s="0" t="n">
        <v>291</v>
      </c>
      <c r="K458" s="0" t="n">
        <v>659</v>
      </c>
      <c r="L458" s="15" t="s">
        <v>87</v>
      </c>
      <c r="M458" s="0" t="n">
        <v>1</v>
      </c>
      <c r="N458" s="16" t="n">
        <f aca="false">I458*K458</f>
        <v>83693</v>
      </c>
      <c r="O458" s="16" t="n">
        <f aca="false">I458*(K458-J458)</f>
        <v>46736</v>
      </c>
      <c r="P458" s="15" t="n">
        <f aca="false">K458-J458</f>
        <v>368</v>
      </c>
      <c r="Q458" s="0" t="str">
        <f aca="false">IF(G458=0,"Out of stock",IF(G458&lt;H458,"Understocked",IF(G458&gt;Summary!$B$6*H458,"Overstocked","Healthy")))</f>
        <v>Healthy</v>
      </c>
      <c r="R458" s="0" t="str">
        <f aca="false">IF(I458&gt;=Summary!$B$7,"Fast",IF(I458&lt;Summary!$B$8,"Slow","Medium"))</f>
        <v>Medium</v>
      </c>
      <c r="S458" s="15" t="n">
        <f aca="false">IF(M458&gt;Summary!$B$5,1,0)</f>
        <v>0</v>
      </c>
      <c r="T458" s="16" t="n">
        <f aca="false">IF(Q458="Overstocked",(G458-Summary!$B$6*H458)*J458,0)</f>
        <v>0</v>
      </c>
    </row>
    <row r="459" customFormat="false" ht="15" hidden="false" customHeight="false" outlineLevel="0" collapsed="false">
      <c r="A459" s="0" t="s">
        <v>557</v>
      </c>
      <c r="B459" s="0" t="s">
        <v>89</v>
      </c>
      <c r="C459" s="0" t="s">
        <v>96</v>
      </c>
      <c r="D459" s="0" t="s">
        <v>92</v>
      </c>
      <c r="E459" s="14" t="n">
        <v>45293</v>
      </c>
      <c r="F459" s="14" t="n">
        <v>45301</v>
      </c>
      <c r="G459" s="0" t="n">
        <v>45</v>
      </c>
      <c r="H459" s="0" t="n">
        <v>105</v>
      </c>
      <c r="I459" s="0" t="n">
        <v>60</v>
      </c>
      <c r="J459" s="0" t="n">
        <v>1702</v>
      </c>
      <c r="K459" s="0" t="n">
        <v>1896</v>
      </c>
      <c r="L459" s="15" t="s">
        <v>82</v>
      </c>
      <c r="M459" s="0" t="n">
        <v>8</v>
      </c>
      <c r="N459" s="16" t="n">
        <f aca="false">I459*K459</f>
        <v>113760</v>
      </c>
      <c r="O459" s="16" t="n">
        <f aca="false">I459*(K459-J459)</f>
        <v>11640</v>
      </c>
      <c r="P459" s="15" t="n">
        <f aca="false">K459-J459</f>
        <v>194</v>
      </c>
      <c r="Q459" s="0" t="str">
        <f aca="false">IF(G459=0,"Out of stock",IF(G459&lt;H459,"Understocked",IF(G459&gt;Summary!$B$6*H459,"Overstocked","Healthy")))</f>
        <v>Understocked</v>
      </c>
      <c r="R459" s="0" t="str">
        <f aca="false">IF(I459&gt;=Summary!$B$7,"Fast",IF(I459&lt;Summary!$B$8,"Slow","Medium"))</f>
        <v>Slow</v>
      </c>
      <c r="S459" s="15" t="n">
        <f aca="false">IF(M459&gt;Summary!$B$5,1,0)</f>
        <v>1</v>
      </c>
      <c r="T459" s="16" t="n">
        <f aca="false">IF(Q459="Overstocked",(G459-Summary!$B$6*H459)*J459,0)</f>
        <v>0</v>
      </c>
    </row>
    <row r="460" customFormat="false" ht="15" hidden="false" customHeight="false" outlineLevel="0" collapsed="false">
      <c r="A460" s="0" t="s">
        <v>558</v>
      </c>
      <c r="B460" s="0" t="s">
        <v>89</v>
      </c>
      <c r="C460" s="0" t="s">
        <v>104</v>
      </c>
      <c r="D460" s="0" t="s">
        <v>102</v>
      </c>
      <c r="E460" s="14" t="n">
        <v>45499</v>
      </c>
      <c r="F460" s="14" t="n">
        <v>45500</v>
      </c>
      <c r="G460" s="0" t="n">
        <v>318</v>
      </c>
      <c r="H460" s="0" t="n">
        <v>110</v>
      </c>
      <c r="I460" s="0" t="n">
        <v>122</v>
      </c>
      <c r="J460" s="0" t="n">
        <v>1394</v>
      </c>
      <c r="K460" s="0" t="n">
        <v>1636</v>
      </c>
      <c r="L460" s="15" t="s">
        <v>97</v>
      </c>
      <c r="M460" s="0" t="n">
        <v>1</v>
      </c>
      <c r="N460" s="16" t="n">
        <f aca="false">I460*K460</f>
        <v>199592</v>
      </c>
      <c r="O460" s="16" t="n">
        <f aca="false">I460*(K460-J460)</f>
        <v>29524</v>
      </c>
      <c r="P460" s="15" t="n">
        <f aca="false">K460-J460</f>
        <v>242</v>
      </c>
      <c r="Q460" s="0" t="str">
        <f aca="false">IF(G460=0,"Out of stock",IF(G460&lt;H460,"Understocked",IF(G460&gt;Summary!$B$6*H460,"Overstocked","Healthy")))</f>
        <v>Healthy</v>
      </c>
      <c r="R460" s="0" t="str">
        <f aca="false">IF(I460&gt;=Summary!$B$7,"Fast",IF(I460&lt;Summary!$B$8,"Slow","Medium"))</f>
        <v>Medium</v>
      </c>
      <c r="S460" s="15" t="n">
        <f aca="false">IF(M460&gt;Summary!$B$5,1,0)</f>
        <v>0</v>
      </c>
      <c r="T460" s="16" t="n">
        <f aca="false">IF(Q460="Overstocked",(G460-Summary!$B$6*H460)*J460,0)</f>
        <v>0</v>
      </c>
    </row>
    <row r="461" customFormat="false" ht="15" hidden="false" customHeight="false" outlineLevel="0" collapsed="false">
      <c r="A461" s="0" t="s">
        <v>559</v>
      </c>
      <c r="B461" s="0" t="s">
        <v>107</v>
      </c>
      <c r="C461" s="0" t="s">
        <v>96</v>
      </c>
      <c r="D461" s="0" t="s">
        <v>102</v>
      </c>
      <c r="E461" s="14" t="n">
        <v>45611</v>
      </c>
      <c r="F461" s="14" t="n">
        <v>45617</v>
      </c>
      <c r="G461" s="0" t="n">
        <v>268</v>
      </c>
      <c r="H461" s="0" t="n">
        <v>55</v>
      </c>
      <c r="I461" s="0" t="n">
        <v>81</v>
      </c>
      <c r="J461" s="0" t="n">
        <v>1828</v>
      </c>
      <c r="K461" s="0" t="n">
        <v>2210</v>
      </c>
      <c r="L461" s="15" t="s">
        <v>87</v>
      </c>
      <c r="M461" s="0" t="n">
        <v>6</v>
      </c>
      <c r="N461" s="16" t="n">
        <f aca="false">I461*K461</f>
        <v>179010</v>
      </c>
      <c r="O461" s="16" t="n">
        <f aca="false">I461*(K461-J461)</f>
        <v>30942</v>
      </c>
      <c r="P461" s="15" t="n">
        <f aca="false">K461-J461</f>
        <v>382</v>
      </c>
      <c r="Q461" s="0" t="str">
        <f aca="false">IF(G461=0,"Out of stock",IF(G461&lt;H461,"Understocked",IF(G461&gt;Summary!$B$6*H461,"Overstocked","Healthy")))</f>
        <v>Overstocked</v>
      </c>
      <c r="R461" s="0" t="str">
        <f aca="false">IF(I461&gt;=Summary!$B$7,"Fast",IF(I461&lt;Summary!$B$8,"Slow","Medium"))</f>
        <v>Slow</v>
      </c>
      <c r="S461" s="15" t="n">
        <f aca="false">IF(M461&gt;Summary!$B$5,1,0)</f>
        <v>0</v>
      </c>
      <c r="T461" s="16" t="n">
        <f aca="false">IF(Q461="Overstocked",(G461-Summary!$B$6*H461)*J461,0)</f>
        <v>87744</v>
      </c>
    </row>
    <row r="462" customFormat="false" ht="15" hidden="false" customHeight="false" outlineLevel="0" collapsed="false">
      <c r="A462" s="0" t="s">
        <v>560</v>
      </c>
      <c r="B462" s="0" t="s">
        <v>84</v>
      </c>
      <c r="C462" s="0" t="s">
        <v>96</v>
      </c>
      <c r="D462" s="0" t="s">
        <v>92</v>
      </c>
      <c r="E462" s="14" t="n">
        <v>45500</v>
      </c>
      <c r="F462" s="14" t="n">
        <v>45508</v>
      </c>
      <c r="G462" s="0" t="n">
        <v>417</v>
      </c>
      <c r="H462" s="0" t="n">
        <v>51</v>
      </c>
      <c r="I462" s="0" t="n">
        <v>37</v>
      </c>
      <c r="J462" s="0" t="n">
        <v>1656</v>
      </c>
      <c r="K462" s="0" t="n">
        <v>2099</v>
      </c>
      <c r="L462" s="15" t="s">
        <v>87</v>
      </c>
      <c r="M462" s="0" t="n">
        <v>8</v>
      </c>
      <c r="N462" s="16" t="n">
        <f aca="false">I462*K462</f>
        <v>77663</v>
      </c>
      <c r="O462" s="16" t="n">
        <f aca="false">I462*(K462-J462)</f>
        <v>16391</v>
      </c>
      <c r="P462" s="15" t="n">
        <f aca="false">K462-J462</f>
        <v>443</v>
      </c>
      <c r="Q462" s="0" t="str">
        <f aca="false">IF(G462=0,"Out of stock",IF(G462&lt;H462,"Understocked",IF(G462&gt;Summary!$B$6*H462,"Overstocked","Healthy")))</f>
        <v>Overstocked</v>
      </c>
      <c r="R462" s="0" t="str">
        <f aca="false">IF(I462&gt;=Summary!$B$7,"Fast",IF(I462&lt;Summary!$B$8,"Slow","Medium"))</f>
        <v>Slow</v>
      </c>
      <c r="S462" s="15" t="n">
        <f aca="false">IF(M462&gt;Summary!$B$5,1,0)</f>
        <v>1</v>
      </c>
      <c r="T462" s="16" t="n">
        <f aca="false">IF(Q462="Overstocked",(G462-Summary!$B$6*H462)*J462,0)</f>
        <v>352728</v>
      </c>
    </row>
    <row r="463" customFormat="false" ht="15" hidden="false" customHeight="false" outlineLevel="0" collapsed="false">
      <c r="A463" s="0" t="s">
        <v>561</v>
      </c>
      <c r="B463" s="0" t="s">
        <v>95</v>
      </c>
      <c r="C463" s="0" t="s">
        <v>85</v>
      </c>
      <c r="D463" s="0" t="s">
        <v>86</v>
      </c>
      <c r="E463" s="14" t="n">
        <v>44931</v>
      </c>
      <c r="F463" s="14" t="n">
        <v>44932</v>
      </c>
      <c r="G463" s="0" t="n">
        <v>427</v>
      </c>
      <c r="H463" s="0" t="n">
        <v>78</v>
      </c>
      <c r="I463" s="0" t="n">
        <v>221</v>
      </c>
      <c r="J463" s="0" t="n">
        <v>537</v>
      </c>
      <c r="K463" s="0" t="n">
        <v>643</v>
      </c>
      <c r="L463" s="15" t="s">
        <v>82</v>
      </c>
      <c r="M463" s="0" t="n">
        <v>1</v>
      </c>
      <c r="N463" s="16" t="n">
        <f aca="false">I463*K463</f>
        <v>142103</v>
      </c>
      <c r="O463" s="16" t="n">
        <f aca="false">I463*(K463-J463)</f>
        <v>23426</v>
      </c>
      <c r="P463" s="15" t="n">
        <f aca="false">K463-J463</f>
        <v>106</v>
      </c>
      <c r="Q463" s="0" t="str">
        <f aca="false">IF(G463=0,"Out of stock",IF(G463&lt;H463,"Understocked",IF(G463&gt;Summary!$B$6*H463,"Overstocked","Healthy")))</f>
        <v>Overstocked</v>
      </c>
      <c r="R463" s="0" t="str">
        <f aca="false">IF(I463&gt;=Summary!$B$7,"Fast",IF(I463&lt;Summary!$B$8,"Slow","Medium"))</f>
        <v>Fast</v>
      </c>
      <c r="S463" s="15" t="n">
        <f aca="false">IF(M463&gt;Summary!$B$5,1,0)</f>
        <v>0</v>
      </c>
      <c r="T463" s="16" t="n">
        <f aca="false">IF(Q463="Overstocked",(G463-Summary!$B$6*H463)*J463,0)</f>
        <v>61755</v>
      </c>
    </row>
    <row r="464" customFormat="false" ht="15" hidden="false" customHeight="false" outlineLevel="0" collapsed="false">
      <c r="A464" s="0" t="s">
        <v>562</v>
      </c>
      <c r="B464" s="0" t="s">
        <v>111</v>
      </c>
      <c r="C464" s="0" t="s">
        <v>96</v>
      </c>
      <c r="D464" s="0" t="s">
        <v>102</v>
      </c>
      <c r="E464" s="14" t="n">
        <v>45212</v>
      </c>
      <c r="F464" s="14" t="n">
        <v>45219</v>
      </c>
      <c r="G464" s="0" t="n">
        <v>41</v>
      </c>
      <c r="H464" s="0" t="n">
        <v>135</v>
      </c>
      <c r="I464" s="0" t="n">
        <v>117</v>
      </c>
      <c r="J464" s="0" t="n">
        <v>1324</v>
      </c>
      <c r="K464" s="0" t="n">
        <v>1721</v>
      </c>
      <c r="L464" s="15" t="s">
        <v>97</v>
      </c>
      <c r="M464" s="0" t="n">
        <v>7</v>
      </c>
      <c r="N464" s="16" t="n">
        <f aca="false">I464*K464</f>
        <v>201357</v>
      </c>
      <c r="O464" s="16" t="n">
        <f aca="false">I464*(K464-J464)</f>
        <v>46449</v>
      </c>
      <c r="P464" s="15" t="n">
        <f aca="false">K464-J464</f>
        <v>397</v>
      </c>
      <c r="Q464" s="0" t="str">
        <f aca="false">IF(G464=0,"Out of stock",IF(G464&lt;H464,"Understocked",IF(G464&gt;Summary!$B$6*H464,"Overstocked","Healthy")))</f>
        <v>Understocked</v>
      </c>
      <c r="R464" s="0" t="str">
        <f aca="false">IF(I464&gt;=Summary!$B$7,"Fast",IF(I464&lt;Summary!$B$8,"Slow","Medium"))</f>
        <v>Medium</v>
      </c>
      <c r="S464" s="15" t="n">
        <f aca="false">IF(M464&gt;Summary!$B$5,1,0)</f>
        <v>0</v>
      </c>
      <c r="T464" s="16" t="n">
        <f aca="false">IF(Q464="Overstocked",(G464-Summary!$B$6*H464)*J464,0)</f>
        <v>0</v>
      </c>
    </row>
    <row r="465" customFormat="false" ht="15" hidden="false" customHeight="false" outlineLevel="0" collapsed="false">
      <c r="A465" s="0" t="s">
        <v>563</v>
      </c>
      <c r="B465" s="0" t="s">
        <v>107</v>
      </c>
      <c r="C465" s="0" t="s">
        <v>85</v>
      </c>
      <c r="D465" s="0" t="s">
        <v>92</v>
      </c>
      <c r="E465" s="14" t="n">
        <v>44954</v>
      </c>
      <c r="F465" s="14" t="n">
        <v>44955</v>
      </c>
      <c r="G465" s="0" t="n">
        <v>238</v>
      </c>
      <c r="H465" s="0" t="n">
        <v>106</v>
      </c>
      <c r="I465" s="0" t="n">
        <v>131</v>
      </c>
      <c r="J465" s="0" t="n">
        <v>1216</v>
      </c>
      <c r="K465" s="0" t="n">
        <v>1686</v>
      </c>
      <c r="L465" s="15" t="s">
        <v>93</v>
      </c>
      <c r="M465" s="0" t="n">
        <v>1</v>
      </c>
      <c r="N465" s="16" t="n">
        <f aca="false">I465*K465</f>
        <v>220866</v>
      </c>
      <c r="O465" s="16" t="n">
        <f aca="false">I465*(K465-J465)</f>
        <v>61570</v>
      </c>
      <c r="P465" s="15" t="n">
        <f aca="false">K465-J465</f>
        <v>470</v>
      </c>
      <c r="Q465" s="0" t="str">
        <f aca="false">IF(G465=0,"Out of stock",IF(G465&lt;H465,"Understocked",IF(G465&gt;Summary!$B$6*H465,"Overstocked","Healthy")))</f>
        <v>Healthy</v>
      </c>
      <c r="R465" s="0" t="str">
        <f aca="false">IF(I465&gt;=Summary!$B$7,"Fast",IF(I465&lt;Summary!$B$8,"Slow","Medium"))</f>
        <v>Medium</v>
      </c>
      <c r="S465" s="15" t="n">
        <f aca="false">IF(M465&gt;Summary!$B$5,1,0)</f>
        <v>0</v>
      </c>
      <c r="T465" s="16" t="n">
        <f aca="false">IF(Q465="Overstocked",(G465-Summary!$B$6*H465)*J465,0)</f>
        <v>0</v>
      </c>
    </row>
    <row r="466" customFormat="false" ht="15" hidden="false" customHeight="false" outlineLevel="0" collapsed="false">
      <c r="A466" s="0" t="s">
        <v>564</v>
      </c>
      <c r="B466" s="0" t="s">
        <v>101</v>
      </c>
      <c r="C466" s="0" t="s">
        <v>78</v>
      </c>
      <c r="D466" s="0" t="s">
        <v>86</v>
      </c>
      <c r="E466" s="14" t="n">
        <v>45412</v>
      </c>
      <c r="F466" s="14" t="n">
        <v>45413</v>
      </c>
      <c r="G466" s="0" t="n">
        <v>112</v>
      </c>
      <c r="H466" s="0" t="n">
        <v>85</v>
      </c>
      <c r="I466" s="0" t="n">
        <v>223</v>
      </c>
      <c r="J466" s="0" t="n">
        <v>1948</v>
      </c>
      <c r="K466" s="0" t="n">
        <v>2184</v>
      </c>
      <c r="L466" s="15" t="s">
        <v>87</v>
      </c>
      <c r="M466" s="0" t="n">
        <v>1</v>
      </c>
      <c r="N466" s="16" t="n">
        <f aca="false">I466*K466</f>
        <v>487032</v>
      </c>
      <c r="O466" s="16" t="n">
        <f aca="false">I466*(K466-J466)</f>
        <v>52628</v>
      </c>
      <c r="P466" s="15" t="n">
        <f aca="false">K466-J466</f>
        <v>236</v>
      </c>
      <c r="Q466" s="0" t="str">
        <f aca="false">IF(G466=0,"Out of stock",IF(G466&lt;H466,"Understocked",IF(G466&gt;Summary!$B$6*H466,"Overstocked","Healthy")))</f>
        <v>Healthy</v>
      </c>
      <c r="R466" s="0" t="str">
        <f aca="false">IF(I466&gt;=Summary!$B$7,"Fast",IF(I466&lt;Summary!$B$8,"Slow","Medium"))</f>
        <v>Fast</v>
      </c>
      <c r="S466" s="15" t="n">
        <f aca="false">IF(M466&gt;Summary!$B$5,1,0)</f>
        <v>0</v>
      </c>
      <c r="T466" s="16" t="n">
        <f aca="false">IF(Q466="Overstocked",(G466-Summary!$B$6*H466)*J466,0)</f>
        <v>0</v>
      </c>
    </row>
    <row r="467" customFormat="false" ht="15" hidden="false" customHeight="false" outlineLevel="0" collapsed="false">
      <c r="A467" s="0" t="s">
        <v>565</v>
      </c>
      <c r="B467" s="0" t="s">
        <v>123</v>
      </c>
      <c r="C467" s="0" t="s">
        <v>85</v>
      </c>
      <c r="D467" s="0" t="s">
        <v>102</v>
      </c>
      <c r="E467" s="14" t="n">
        <v>45216</v>
      </c>
      <c r="F467" s="14" t="n">
        <v>45219</v>
      </c>
      <c r="G467" s="0" t="n">
        <v>242</v>
      </c>
      <c r="H467" s="0" t="n">
        <v>96</v>
      </c>
      <c r="I467" s="0" t="n">
        <v>163</v>
      </c>
      <c r="J467" s="0" t="n">
        <v>1774</v>
      </c>
      <c r="K467" s="0" t="n">
        <v>2051</v>
      </c>
      <c r="L467" s="15" t="s">
        <v>82</v>
      </c>
      <c r="M467" s="0" t="n">
        <v>3</v>
      </c>
      <c r="N467" s="16" t="n">
        <f aca="false">I467*K467</f>
        <v>334313</v>
      </c>
      <c r="O467" s="16" t="n">
        <f aca="false">I467*(K467-J467)</f>
        <v>45151</v>
      </c>
      <c r="P467" s="15" t="n">
        <f aca="false">K467-J467</f>
        <v>277</v>
      </c>
      <c r="Q467" s="0" t="str">
        <f aca="false">IF(G467=0,"Out of stock",IF(G467&lt;H467,"Understocked",IF(G467&gt;Summary!$B$6*H467,"Overstocked","Healthy")))</f>
        <v>Healthy</v>
      </c>
      <c r="R467" s="0" t="str">
        <f aca="false">IF(I467&gt;=Summary!$B$7,"Fast",IF(I467&lt;Summary!$B$8,"Slow","Medium"))</f>
        <v>Medium</v>
      </c>
      <c r="S467" s="15" t="n">
        <f aca="false">IF(M467&gt;Summary!$B$5,1,0)</f>
        <v>0</v>
      </c>
      <c r="T467" s="16" t="n">
        <f aca="false">IF(Q467="Overstocked",(G467-Summary!$B$6*H467)*J467,0)</f>
        <v>0</v>
      </c>
    </row>
    <row r="468" customFormat="false" ht="15" hidden="false" customHeight="false" outlineLevel="0" collapsed="false">
      <c r="A468" s="0" t="s">
        <v>566</v>
      </c>
      <c r="B468" s="0" t="s">
        <v>84</v>
      </c>
      <c r="C468" s="0" t="s">
        <v>104</v>
      </c>
      <c r="D468" s="0" t="s">
        <v>102</v>
      </c>
      <c r="E468" s="14" t="n">
        <v>45235</v>
      </c>
      <c r="F468" s="14" t="n">
        <v>45241</v>
      </c>
      <c r="G468" s="0" t="n">
        <v>475</v>
      </c>
      <c r="H468" s="0" t="n">
        <v>120</v>
      </c>
      <c r="I468" s="0" t="n">
        <v>115</v>
      </c>
      <c r="J468" s="0" t="n">
        <v>508</v>
      </c>
      <c r="K468" s="0" t="n">
        <v>629</v>
      </c>
      <c r="L468" s="15" t="s">
        <v>97</v>
      </c>
      <c r="M468" s="0" t="n">
        <v>6</v>
      </c>
      <c r="N468" s="16" t="n">
        <f aca="false">I468*K468</f>
        <v>72335</v>
      </c>
      <c r="O468" s="16" t="n">
        <f aca="false">I468*(K468-J468)</f>
        <v>13915</v>
      </c>
      <c r="P468" s="15" t="n">
        <f aca="false">K468-J468</f>
        <v>121</v>
      </c>
      <c r="Q468" s="0" t="str">
        <f aca="false">IF(G468=0,"Out of stock",IF(G468&lt;H468,"Understocked",IF(G468&gt;Summary!$B$6*H468,"Overstocked","Healthy")))</f>
        <v>Healthy</v>
      </c>
      <c r="R468" s="0" t="str">
        <f aca="false">IF(I468&gt;=Summary!$B$7,"Fast",IF(I468&lt;Summary!$B$8,"Slow","Medium"))</f>
        <v>Medium</v>
      </c>
      <c r="S468" s="15" t="n">
        <f aca="false">IF(M468&gt;Summary!$B$5,1,0)</f>
        <v>0</v>
      </c>
      <c r="T468" s="16" t="n">
        <f aca="false">IF(Q468="Overstocked",(G468-Summary!$B$6*H468)*J468,0)</f>
        <v>0</v>
      </c>
    </row>
    <row r="469" customFormat="false" ht="15" hidden="false" customHeight="false" outlineLevel="0" collapsed="false">
      <c r="A469" s="0" t="s">
        <v>567</v>
      </c>
      <c r="B469" s="0" t="s">
        <v>115</v>
      </c>
      <c r="C469" s="0" t="s">
        <v>96</v>
      </c>
      <c r="D469" s="0" t="s">
        <v>86</v>
      </c>
      <c r="E469" s="14" t="n">
        <v>45317</v>
      </c>
      <c r="F469" s="14" t="n">
        <v>45321</v>
      </c>
      <c r="G469" s="0" t="n">
        <v>73</v>
      </c>
      <c r="H469" s="0" t="n">
        <v>120</v>
      </c>
      <c r="I469" s="0" t="n">
        <v>206</v>
      </c>
      <c r="J469" s="0" t="n">
        <v>593</v>
      </c>
      <c r="K469" s="0" t="n">
        <v>773</v>
      </c>
      <c r="L469" s="15" t="s">
        <v>93</v>
      </c>
      <c r="M469" s="0" t="n">
        <v>4</v>
      </c>
      <c r="N469" s="16" t="n">
        <f aca="false">I469*K469</f>
        <v>159238</v>
      </c>
      <c r="O469" s="16" t="n">
        <f aca="false">I469*(K469-J469)</f>
        <v>37080</v>
      </c>
      <c r="P469" s="15" t="n">
        <f aca="false">K469-J469</f>
        <v>180</v>
      </c>
      <c r="Q469" s="0" t="str">
        <f aca="false">IF(G469=0,"Out of stock",IF(G469&lt;H469,"Understocked",IF(G469&gt;Summary!$B$6*H469,"Overstocked","Healthy")))</f>
        <v>Understocked</v>
      </c>
      <c r="R469" s="0" t="str">
        <f aca="false">IF(I469&gt;=Summary!$B$7,"Fast",IF(I469&lt;Summary!$B$8,"Slow","Medium"))</f>
        <v>Fast</v>
      </c>
      <c r="S469" s="15" t="n">
        <f aca="false">IF(M469&gt;Summary!$B$5,1,0)</f>
        <v>0</v>
      </c>
      <c r="T469" s="16" t="n">
        <f aca="false">IF(Q469="Overstocked",(G469-Summary!$B$6*H469)*J469,0)</f>
        <v>0</v>
      </c>
    </row>
    <row r="470" customFormat="false" ht="15" hidden="false" customHeight="false" outlineLevel="0" collapsed="false">
      <c r="A470" s="0" t="s">
        <v>568</v>
      </c>
      <c r="B470" s="0" t="s">
        <v>84</v>
      </c>
      <c r="C470" s="0" t="s">
        <v>104</v>
      </c>
      <c r="D470" s="0" t="s">
        <v>86</v>
      </c>
      <c r="E470" s="14" t="n">
        <v>45331</v>
      </c>
      <c r="F470" s="14" t="n">
        <v>45341</v>
      </c>
      <c r="G470" s="0" t="n">
        <v>360</v>
      </c>
      <c r="H470" s="0" t="n">
        <v>120</v>
      </c>
      <c r="I470" s="0" t="n">
        <v>292</v>
      </c>
      <c r="J470" s="0" t="n">
        <v>1638</v>
      </c>
      <c r="K470" s="0" t="n">
        <v>2015</v>
      </c>
      <c r="L470" s="15" t="s">
        <v>97</v>
      </c>
      <c r="M470" s="0" t="n">
        <v>10</v>
      </c>
      <c r="N470" s="16" t="n">
        <f aca="false">I470*K470</f>
        <v>588380</v>
      </c>
      <c r="O470" s="16" t="n">
        <f aca="false">I470*(K470-J470)</f>
        <v>110084</v>
      </c>
      <c r="P470" s="15" t="n">
        <f aca="false">K470-J470</f>
        <v>377</v>
      </c>
      <c r="Q470" s="0" t="str">
        <f aca="false">IF(G470=0,"Out of stock",IF(G470&lt;H470,"Understocked",IF(G470&gt;Summary!$B$6*H470,"Overstocked","Healthy")))</f>
        <v>Healthy</v>
      </c>
      <c r="R470" s="0" t="str">
        <f aca="false">IF(I470&gt;=Summary!$B$7,"Fast",IF(I470&lt;Summary!$B$8,"Slow","Medium"))</f>
        <v>Fast</v>
      </c>
      <c r="S470" s="15" t="n">
        <f aca="false">IF(M470&gt;Summary!$B$5,1,0)</f>
        <v>1</v>
      </c>
      <c r="T470" s="16" t="n">
        <f aca="false">IF(Q470="Overstocked",(G470-Summary!$B$6*H470)*J470,0)</f>
        <v>0</v>
      </c>
    </row>
    <row r="471" customFormat="false" ht="15" hidden="false" customHeight="false" outlineLevel="0" collapsed="false">
      <c r="A471" s="0" t="s">
        <v>569</v>
      </c>
      <c r="B471" s="0" t="s">
        <v>111</v>
      </c>
      <c r="C471" s="0" t="s">
        <v>104</v>
      </c>
      <c r="D471" s="0" t="s">
        <v>79</v>
      </c>
      <c r="E471" s="14" t="n">
        <v>45271</v>
      </c>
      <c r="F471" s="14" t="n">
        <v>45277</v>
      </c>
      <c r="G471" s="0" t="n">
        <v>93</v>
      </c>
      <c r="H471" s="0" t="n">
        <v>101</v>
      </c>
      <c r="I471" s="0" t="n">
        <v>115</v>
      </c>
      <c r="J471" s="0" t="n">
        <v>1527</v>
      </c>
      <c r="K471" s="0" t="n">
        <v>1614</v>
      </c>
      <c r="L471" s="15" t="s">
        <v>97</v>
      </c>
      <c r="M471" s="0" t="n">
        <v>6</v>
      </c>
      <c r="N471" s="16" t="n">
        <f aca="false">I471*K471</f>
        <v>185610</v>
      </c>
      <c r="O471" s="16" t="n">
        <f aca="false">I471*(K471-J471)</f>
        <v>10005</v>
      </c>
      <c r="P471" s="15" t="n">
        <f aca="false">K471-J471</f>
        <v>87</v>
      </c>
      <c r="Q471" s="0" t="str">
        <f aca="false">IF(G471=0,"Out of stock",IF(G471&lt;H471,"Understocked",IF(G471&gt;Summary!$B$6*H471,"Overstocked","Healthy")))</f>
        <v>Understocked</v>
      </c>
      <c r="R471" s="0" t="str">
        <f aca="false">IF(I471&gt;=Summary!$B$7,"Fast",IF(I471&lt;Summary!$B$8,"Slow","Medium"))</f>
        <v>Medium</v>
      </c>
      <c r="S471" s="15" t="n">
        <f aca="false">IF(M471&gt;Summary!$B$5,1,0)</f>
        <v>0</v>
      </c>
      <c r="T471" s="16" t="n">
        <f aca="false">IF(Q471="Overstocked",(G471-Summary!$B$6*H471)*J471,0)</f>
        <v>0</v>
      </c>
    </row>
    <row r="472" customFormat="false" ht="15" hidden="false" customHeight="false" outlineLevel="0" collapsed="false">
      <c r="A472" s="0" t="s">
        <v>570</v>
      </c>
      <c r="B472" s="0" t="s">
        <v>111</v>
      </c>
      <c r="C472" s="0" t="s">
        <v>78</v>
      </c>
      <c r="D472" s="0" t="s">
        <v>86</v>
      </c>
      <c r="E472" s="14" t="n">
        <v>45323</v>
      </c>
      <c r="F472" s="14" t="n">
        <v>45327</v>
      </c>
      <c r="G472" s="0" t="n">
        <v>255</v>
      </c>
      <c r="H472" s="0" t="n">
        <v>124</v>
      </c>
      <c r="I472" s="0" t="n">
        <v>151</v>
      </c>
      <c r="J472" s="0" t="n">
        <v>274</v>
      </c>
      <c r="K472" s="0" t="n">
        <v>422</v>
      </c>
      <c r="L472" s="15" t="s">
        <v>93</v>
      </c>
      <c r="M472" s="0" t="n">
        <v>4</v>
      </c>
      <c r="N472" s="16" t="n">
        <f aca="false">I472*K472</f>
        <v>63722</v>
      </c>
      <c r="O472" s="16" t="n">
        <f aca="false">I472*(K472-J472)</f>
        <v>22348</v>
      </c>
      <c r="P472" s="15" t="n">
        <f aca="false">K472-J472</f>
        <v>148</v>
      </c>
      <c r="Q472" s="0" t="str">
        <f aca="false">IF(G472=0,"Out of stock",IF(G472&lt;H472,"Understocked",IF(G472&gt;Summary!$B$6*H472,"Overstocked","Healthy")))</f>
        <v>Healthy</v>
      </c>
      <c r="R472" s="0" t="str">
        <f aca="false">IF(I472&gt;=Summary!$B$7,"Fast",IF(I472&lt;Summary!$B$8,"Slow","Medium"))</f>
        <v>Medium</v>
      </c>
      <c r="S472" s="15" t="n">
        <f aca="false">IF(M472&gt;Summary!$B$5,1,0)</f>
        <v>0</v>
      </c>
      <c r="T472" s="16" t="n">
        <f aca="false">IF(Q472="Overstocked",(G472-Summary!$B$6*H472)*J472,0)</f>
        <v>0</v>
      </c>
    </row>
    <row r="473" customFormat="false" ht="15" hidden="false" customHeight="false" outlineLevel="0" collapsed="false">
      <c r="A473" s="0" t="s">
        <v>571</v>
      </c>
      <c r="B473" s="0" t="s">
        <v>77</v>
      </c>
      <c r="C473" s="0" t="s">
        <v>96</v>
      </c>
      <c r="D473" s="0" t="s">
        <v>90</v>
      </c>
      <c r="E473" s="14" t="n">
        <v>45639</v>
      </c>
      <c r="F473" s="14" t="n">
        <v>45640</v>
      </c>
      <c r="G473" s="0" t="n">
        <v>255</v>
      </c>
      <c r="H473" s="0" t="n">
        <v>93</v>
      </c>
      <c r="I473" s="0" t="n">
        <v>56</v>
      </c>
      <c r="J473" s="0" t="n">
        <v>1335</v>
      </c>
      <c r="K473" s="0" t="n">
        <v>1531</v>
      </c>
      <c r="L473" s="15" t="s">
        <v>80</v>
      </c>
      <c r="M473" s="0" t="n">
        <v>1</v>
      </c>
      <c r="N473" s="16" t="n">
        <f aca="false">I473*K473</f>
        <v>85736</v>
      </c>
      <c r="O473" s="16" t="n">
        <f aca="false">I473*(K473-J473)</f>
        <v>10976</v>
      </c>
      <c r="P473" s="15" t="n">
        <f aca="false">K473-J473</f>
        <v>196</v>
      </c>
      <c r="Q473" s="0" t="str">
        <f aca="false">IF(G473=0,"Out of stock",IF(G473&lt;H473,"Understocked",IF(G473&gt;Summary!$B$6*H473,"Overstocked","Healthy")))</f>
        <v>Healthy</v>
      </c>
      <c r="R473" s="0" t="str">
        <f aca="false">IF(I473&gt;=Summary!$B$7,"Fast",IF(I473&lt;Summary!$B$8,"Slow","Medium"))</f>
        <v>Slow</v>
      </c>
      <c r="S473" s="15" t="n">
        <f aca="false">IF(M473&gt;Summary!$B$5,1,0)</f>
        <v>0</v>
      </c>
      <c r="T473" s="16" t="n">
        <f aca="false">IF(Q473="Overstocked",(G473-Summary!$B$6*H473)*J473,0)</f>
        <v>0</v>
      </c>
    </row>
    <row r="474" customFormat="false" ht="15" hidden="false" customHeight="false" outlineLevel="0" collapsed="false">
      <c r="A474" s="0" t="s">
        <v>572</v>
      </c>
      <c r="B474" s="0" t="s">
        <v>107</v>
      </c>
      <c r="C474" s="0" t="s">
        <v>78</v>
      </c>
      <c r="D474" s="0" t="s">
        <v>90</v>
      </c>
      <c r="E474" s="14" t="n">
        <v>44973</v>
      </c>
      <c r="F474" s="14" t="n">
        <v>44980</v>
      </c>
      <c r="G474" s="0" t="n">
        <v>124</v>
      </c>
      <c r="H474" s="0" t="n">
        <v>54</v>
      </c>
      <c r="I474" s="0" t="n">
        <v>273</v>
      </c>
      <c r="J474" s="0" t="n">
        <v>1423</v>
      </c>
      <c r="K474" s="0" t="n">
        <v>1858</v>
      </c>
      <c r="L474" s="15" t="s">
        <v>93</v>
      </c>
      <c r="M474" s="0" t="n">
        <v>7</v>
      </c>
      <c r="N474" s="16" t="n">
        <f aca="false">I474*K474</f>
        <v>507234</v>
      </c>
      <c r="O474" s="16" t="n">
        <f aca="false">I474*(K474-J474)</f>
        <v>118755</v>
      </c>
      <c r="P474" s="15" t="n">
        <f aca="false">K474-J474</f>
        <v>435</v>
      </c>
      <c r="Q474" s="0" t="str">
        <f aca="false">IF(G474=0,"Out of stock",IF(G474&lt;H474,"Understocked",IF(G474&gt;Summary!$B$6*H474,"Overstocked","Healthy")))</f>
        <v>Healthy</v>
      </c>
      <c r="R474" s="0" t="str">
        <f aca="false">IF(I474&gt;=Summary!$B$7,"Fast",IF(I474&lt;Summary!$B$8,"Slow","Medium"))</f>
        <v>Fast</v>
      </c>
      <c r="S474" s="15" t="n">
        <f aca="false">IF(M474&gt;Summary!$B$5,1,0)</f>
        <v>0</v>
      </c>
      <c r="T474" s="16" t="n">
        <f aca="false">IF(Q474="Overstocked",(G474-Summary!$B$6*H474)*J474,0)</f>
        <v>0</v>
      </c>
    </row>
    <row r="475" customFormat="false" ht="15" hidden="false" customHeight="false" outlineLevel="0" collapsed="false">
      <c r="A475" s="0" t="s">
        <v>573</v>
      </c>
      <c r="B475" s="0" t="s">
        <v>101</v>
      </c>
      <c r="C475" s="0" t="s">
        <v>96</v>
      </c>
      <c r="D475" s="0" t="s">
        <v>86</v>
      </c>
      <c r="E475" s="14" t="n">
        <v>45416</v>
      </c>
      <c r="F475" s="14" t="n">
        <v>45425</v>
      </c>
      <c r="G475" s="0" t="n">
        <v>117</v>
      </c>
      <c r="H475" s="0" t="n">
        <v>87</v>
      </c>
      <c r="I475" s="0" t="n">
        <v>265</v>
      </c>
      <c r="J475" s="0" t="n">
        <v>1634</v>
      </c>
      <c r="K475" s="0" t="n">
        <v>2091</v>
      </c>
      <c r="L475" s="15" t="s">
        <v>93</v>
      </c>
      <c r="M475" s="0" t="n">
        <v>9</v>
      </c>
      <c r="N475" s="16" t="n">
        <f aca="false">I475*K475</f>
        <v>554115</v>
      </c>
      <c r="O475" s="16" t="n">
        <f aca="false">I475*(K475-J475)</f>
        <v>121105</v>
      </c>
      <c r="P475" s="15" t="n">
        <f aca="false">K475-J475</f>
        <v>457</v>
      </c>
      <c r="Q475" s="0" t="str">
        <f aca="false">IF(G475=0,"Out of stock",IF(G475&lt;H475,"Understocked",IF(G475&gt;Summary!$B$6*H475,"Overstocked","Healthy")))</f>
        <v>Healthy</v>
      </c>
      <c r="R475" s="0" t="str">
        <f aca="false">IF(I475&gt;=Summary!$B$7,"Fast",IF(I475&lt;Summary!$B$8,"Slow","Medium"))</f>
        <v>Fast</v>
      </c>
      <c r="S475" s="15" t="n">
        <f aca="false">IF(M475&gt;Summary!$B$5,1,0)</f>
        <v>1</v>
      </c>
      <c r="T475" s="16" t="n">
        <f aca="false">IF(Q475="Overstocked",(G475-Summary!$B$6*H475)*J475,0)</f>
        <v>0</v>
      </c>
    </row>
    <row r="476" customFormat="false" ht="15" hidden="false" customHeight="false" outlineLevel="0" collapsed="false">
      <c r="A476" s="0" t="s">
        <v>574</v>
      </c>
      <c r="B476" s="0" t="s">
        <v>101</v>
      </c>
      <c r="C476" s="0" t="s">
        <v>78</v>
      </c>
      <c r="D476" s="0" t="s">
        <v>86</v>
      </c>
      <c r="E476" s="14" t="n">
        <v>45601</v>
      </c>
      <c r="F476" s="14" t="n">
        <v>45605</v>
      </c>
      <c r="G476" s="0" t="n">
        <v>101</v>
      </c>
      <c r="H476" s="0" t="n">
        <v>108</v>
      </c>
      <c r="I476" s="0" t="n">
        <v>300</v>
      </c>
      <c r="J476" s="0" t="n">
        <v>1168</v>
      </c>
      <c r="K476" s="0" t="n">
        <v>1240</v>
      </c>
      <c r="L476" s="15" t="s">
        <v>80</v>
      </c>
      <c r="M476" s="0" t="n">
        <v>4</v>
      </c>
      <c r="N476" s="16" t="n">
        <f aca="false">I476*K476</f>
        <v>372000</v>
      </c>
      <c r="O476" s="16" t="n">
        <f aca="false">I476*(K476-J476)</f>
        <v>21600</v>
      </c>
      <c r="P476" s="15" t="n">
        <f aca="false">K476-J476</f>
        <v>72</v>
      </c>
      <c r="Q476" s="0" t="str">
        <f aca="false">IF(G476=0,"Out of stock",IF(G476&lt;H476,"Understocked",IF(G476&gt;Summary!$B$6*H476,"Overstocked","Healthy")))</f>
        <v>Understocked</v>
      </c>
      <c r="R476" s="0" t="str">
        <f aca="false">IF(I476&gt;=Summary!$B$7,"Fast",IF(I476&lt;Summary!$B$8,"Slow","Medium"))</f>
        <v>Fast</v>
      </c>
      <c r="S476" s="15" t="n">
        <f aca="false">IF(M476&gt;Summary!$B$5,1,0)</f>
        <v>0</v>
      </c>
      <c r="T476" s="16" t="n">
        <f aca="false">IF(Q476="Overstocked",(G476-Summary!$B$6*H476)*J476,0)</f>
        <v>0</v>
      </c>
    </row>
    <row r="477" customFormat="false" ht="15" hidden="false" customHeight="false" outlineLevel="0" collapsed="false">
      <c r="A477" s="0" t="s">
        <v>575</v>
      </c>
      <c r="B477" s="0" t="s">
        <v>115</v>
      </c>
      <c r="C477" s="0" t="s">
        <v>78</v>
      </c>
      <c r="D477" s="0" t="s">
        <v>86</v>
      </c>
      <c r="E477" s="14" t="n">
        <v>45222</v>
      </c>
      <c r="F477" s="14" t="n">
        <v>45229</v>
      </c>
      <c r="G477" s="0" t="n">
        <v>497</v>
      </c>
      <c r="H477" s="0" t="n">
        <v>50</v>
      </c>
      <c r="I477" s="0" t="n">
        <v>120</v>
      </c>
      <c r="J477" s="0" t="n">
        <v>360</v>
      </c>
      <c r="K477" s="0" t="n">
        <v>458</v>
      </c>
      <c r="L477" s="15" t="s">
        <v>87</v>
      </c>
      <c r="M477" s="0" t="n">
        <v>7</v>
      </c>
      <c r="N477" s="16" t="n">
        <f aca="false">I477*K477</f>
        <v>54960</v>
      </c>
      <c r="O477" s="16" t="n">
        <f aca="false">I477*(K477-J477)</f>
        <v>11760</v>
      </c>
      <c r="P477" s="15" t="n">
        <f aca="false">K477-J477</f>
        <v>98</v>
      </c>
      <c r="Q477" s="0" t="str">
        <f aca="false">IF(G477=0,"Out of stock",IF(G477&lt;H477,"Understocked",IF(G477&gt;Summary!$B$6*H477,"Overstocked","Healthy")))</f>
        <v>Overstocked</v>
      </c>
      <c r="R477" s="0" t="str">
        <f aca="false">IF(I477&gt;=Summary!$B$7,"Fast",IF(I477&lt;Summary!$B$8,"Slow","Medium"))</f>
        <v>Medium</v>
      </c>
      <c r="S477" s="15" t="n">
        <f aca="false">IF(M477&gt;Summary!$B$5,1,0)</f>
        <v>0</v>
      </c>
      <c r="T477" s="16" t="n">
        <f aca="false">IF(Q477="Overstocked",(G477-Summary!$B$6*H477)*J477,0)</f>
        <v>106920</v>
      </c>
    </row>
    <row r="478" customFormat="false" ht="15" hidden="false" customHeight="false" outlineLevel="0" collapsed="false">
      <c r="A478" s="0" t="s">
        <v>576</v>
      </c>
      <c r="B478" s="0" t="s">
        <v>84</v>
      </c>
      <c r="C478" s="0" t="s">
        <v>96</v>
      </c>
      <c r="D478" s="0" t="s">
        <v>86</v>
      </c>
      <c r="E478" s="14" t="n">
        <v>45277</v>
      </c>
      <c r="F478" s="14" t="n">
        <v>45286</v>
      </c>
      <c r="G478" s="0" t="n">
        <v>188</v>
      </c>
      <c r="H478" s="0" t="n">
        <v>95</v>
      </c>
      <c r="I478" s="0" t="n">
        <v>187</v>
      </c>
      <c r="J478" s="0" t="n">
        <v>1352</v>
      </c>
      <c r="K478" s="0" t="n">
        <v>1665</v>
      </c>
      <c r="L478" s="15" t="s">
        <v>97</v>
      </c>
      <c r="M478" s="0" t="n">
        <v>9</v>
      </c>
      <c r="N478" s="16" t="n">
        <f aca="false">I478*K478</f>
        <v>311355</v>
      </c>
      <c r="O478" s="16" t="n">
        <f aca="false">I478*(K478-J478)</f>
        <v>58531</v>
      </c>
      <c r="P478" s="15" t="n">
        <f aca="false">K478-J478</f>
        <v>313</v>
      </c>
      <c r="Q478" s="0" t="str">
        <f aca="false">IF(G478=0,"Out of stock",IF(G478&lt;H478,"Understocked",IF(G478&gt;Summary!$B$6*H478,"Overstocked","Healthy")))</f>
        <v>Healthy</v>
      </c>
      <c r="R478" s="0" t="str">
        <f aca="false">IF(I478&gt;=Summary!$B$7,"Fast",IF(I478&lt;Summary!$B$8,"Slow","Medium"))</f>
        <v>Medium</v>
      </c>
      <c r="S478" s="15" t="n">
        <f aca="false">IF(M478&gt;Summary!$B$5,1,0)</f>
        <v>1</v>
      </c>
      <c r="T478" s="16" t="n">
        <f aca="false">IF(Q478="Overstocked",(G478-Summary!$B$6*H478)*J478,0)</f>
        <v>0</v>
      </c>
    </row>
    <row r="479" customFormat="false" ht="15" hidden="false" customHeight="false" outlineLevel="0" collapsed="false">
      <c r="A479" s="0" t="s">
        <v>577</v>
      </c>
      <c r="B479" s="0" t="s">
        <v>84</v>
      </c>
      <c r="C479" s="0" t="s">
        <v>85</v>
      </c>
      <c r="D479" s="0" t="s">
        <v>92</v>
      </c>
      <c r="E479" s="14" t="n">
        <v>45534</v>
      </c>
      <c r="F479" s="14" t="n">
        <v>45538</v>
      </c>
      <c r="G479" s="0" t="n">
        <v>239</v>
      </c>
      <c r="H479" s="0" t="n">
        <v>61</v>
      </c>
      <c r="I479" s="0" t="n">
        <v>85</v>
      </c>
      <c r="J479" s="0" t="n">
        <v>878</v>
      </c>
      <c r="K479" s="0" t="n">
        <v>1083</v>
      </c>
      <c r="L479" s="15" t="s">
        <v>82</v>
      </c>
      <c r="M479" s="0" t="n">
        <v>4</v>
      </c>
      <c r="N479" s="16" t="n">
        <f aca="false">I479*K479</f>
        <v>92055</v>
      </c>
      <c r="O479" s="16" t="n">
        <f aca="false">I479*(K479-J479)</f>
        <v>17425</v>
      </c>
      <c r="P479" s="15" t="n">
        <f aca="false">K479-J479</f>
        <v>205</v>
      </c>
      <c r="Q479" s="0" t="str">
        <f aca="false">IF(G479=0,"Out of stock",IF(G479&lt;H479,"Understocked",IF(G479&gt;Summary!$B$6*H479,"Overstocked","Healthy")))</f>
        <v>Healthy</v>
      </c>
      <c r="R479" s="0" t="str">
        <f aca="false">IF(I479&gt;=Summary!$B$7,"Fast",IF(I479&lt;Summary!$B$8,"Slow","Medium"))</f>
        <v>Slow</v>
      </c>
      <c r="S479" s="15" t="n">
        <f aca="false">IF(M479&gt;Summary!$B$5,1,0)</f>
        <v>0</v>
      </c>
      <c r="T479" s="16" t="n">
        <f aca="false">IF(Q479="Overstocked",(G479-Summary!$B$6*H479)*J479,0)</f>
        <v>0</v>
      </c>
    </row>
    <row r="480" customFormat="false" ht="15" hidden="false" customHeight="false" outlineLevel="0" collapsed="false">
      <c r="A480" s="0" t="s">
        <v>578</v>
      </c>
      <c r="B480" s="0" t="s">
        <v>107</v>
      </c>
      <c r="C480" s="0" t="s">
        <v>85</v>
      </c>
      <c r="D480" s="0" t="s">
        <v>90</v>
      </c>
      <c r="E480" s="14" t="n">
        <v>45443</v>
      </c>
      <c r="F480" s="14" t="n">
        <v>45445</v>
      </c>
      <c r="G480" s="0" t="n">
        <v>245</v>
      </c>
      <c r="H480" s="0" t="n">
        <v>98</v>
      </c>
      <c r="I480" s="0" t="n">
        <v>3</v>
      </c>
      <c r="J480" s="0" t="n">
        <v>1980</v>
      </c>
      <c r="K480" s="0" t="n">
        <v>2297</v>
      </c>
      <c r="L480" s="15" t="s">
        <v>82</v>
      </c>
      <c r="M480" s="0" t="n">
        <v>2</v>
      </c>
      <c r="N480" s="16" t="n">
        <f aca="false">I480*K480</f>
        <v>6891</v>
      </c>
      <c r="O480" s="16" t="n">
        <f aca="false">I480*(K480-J480)</f>
        <v>951</v>
      </c>
      <c r="P480" s="15" t="n">
        <f aca="false">K480-J480</f>
        <v>317</v>
      </c>
      <c r="Q480" s="0" t="str">
        <f aca="false">IF(G480=0,"Out of stock",IF(G480&lt;H480,"Understocked",IF(G480&gt;Summary!$B$6*H480,"Overstocked","Healthy")))</f>
        <v>Healthy</v>
      </c>
      <c r="R480" s="0" t="str">
        <f aca="false">IF(I480&gt;=Summary!$B$7,"Fast",IF(I480&lt;Summary!$B$8,"Slow","Medium"))</f>
        <v>Slow</v>
      </c>
      <c r="S480" s="15" t="n">
        <f aca="false">IF(M480&gt;Summary!$B$5,1,0)</f>
        <v>0</v>
      </c>
      <c r="T480" s="16" t="n">
        <f aca="false">IF(Q480="Overstocked",(G480-Summary!$B$6*H480)*J480,0)</f>
        <v>0</v>
      </c>
    </row>
    <row r="481" customFormat="false" ht="15" hidden="false" customHeight="false" outlineLevel="0" collapsed="false">
      <c r="A481" s="0" t="s">
        <v>579</v>
      </c>
      <c r="B481" s="0" t="s">
        <v>111</v>
      </c>
      <c r="C481" s="0" t="s">
        <v>85</v>
      </c>
      <c r="D481" s="0" t="s">
        <v>86</v>
      </c>
      <c r="E481" s="14" t="n">
        <v>45027</v>
      </c>
      <c r="F481" s="14" t="n">
        <v>45032</v>
      </c>
      <c r="G481" s="0" t="n">
        <v>31</v>
      </c>
      <c r="H481" s="0" t="n">
        <v>80</v>
      </c>
      <c r="I481" s="0" t="n">
        <v>291</v>
      </c>
      <c r="J481" s="0" t="n">
        <v>1067</v>
      </c>
      <c r="K481" s="0" t="n">
        <v>1324</v>
      </c>
      <c r="L481" s="15" t="s">
        <v>82</v>
      </c>
      <c r="M481" s="0" t="n">
        <v>5</v>
      </c>
      <c r="N481" s="16" t="n">
        <f aca="false">I481*K481</f>
        <v>385284</v>
      </c>
      <c r="O481" s="16" t="n">
        <f aca="false">I481*(K481-J481)</f>
        <v>74787</v>
      </c>
      <c r="P481" s="15" t="n">
        <f aca="false">K481-J481</f>
        <v>257</v>
      </c>
      <c r="Q481" s="0" t="str">
        <f aca="false">IF(G481=0,"Out of stock",IF(G481&lt;H481,"Understocked",IF(G481&gt;Summary!$B$6*H481,"Overstocked","Healthy")))</f>
        <v>Understocked</v>
      </c>
      <c r="R481" s="0" t="str">
        <f aca="false">IF(I481&gt;=Summary!$B$7,"Fast",IF(I481&lt;Summary!$B$8,"Slow","Medium"))</f>
        <v>Fast</v>
      </c>
      <c r="S481" s="15" t="n">
        <f aca="false">IF(M481&gt;Summary!$B$5,1,0)</f>
        <v>0</v>
      </c>
      <c r="T481" s="16" t="n">
        <f aca="false">IF(Q481="Overstocked",(G481-Summary!$B$6*H481)*J481,0)</f>
        <v>0</v>
      </c>
    </row>
    <row r="482" customFormat="false" ht="15" hidden="false" customHeight="false" outlineLevel="0" collapsed="false">
      <c r="A482" s="0" t="s">
        <v>580</v>
      </c>
      <c r="B482" s="0" t="s">
        <v>123</v>
      </c>
      <c r="C482" s="0" t="s">
        <v>96</v>
      </c>
      <c r="D482" s="0" t="s">
        <v>102</v>
      </c>
      <c r="E482" s="14" t="n">
        <v>45077</v>
      </c>
      <c r="F482" s="14" t="n">
        <v>45082</v>
      </c>
      <c r="G482" s="0" t="n">
        <v>191</v>
      </c>
      <c r="H482" s="0" t="n">
        <v>146</v>
      </c>
      <c r="I482" s="0" t="n">
        <v>228</v>
      </c>
      <c r="J482" s="0" t="n">
        <v>1386</v>
      </c>
      <c r="K482" s="0" t="n">
        <v>1652</v>
      </c>
      <c r="L482" s="15" t="s">
        <v>97</v>
      </c>
      <c r="M482" s="0" t="n">
        <v>5</v>
      </c>
      <c r="N482" s="16" t="n">
        <f aca="false">I482*K482</f>
        <v>376656</v>
      </c>
      <c r="O482" s="16" t="n">
        <f aca="false">I482*(K482-J482)</f>
        <v>60648</v>
      </c>
      <c r="P482" s="15" t="n">
        <f aca="false">K482-J482</f>
        <v>266</v>
      </c>
      <c r="Q482" s="0" t="str">
        <f aca="false">IF(G482=0,"Out of stock",IF(G482&lt;H482,"Understocked",IF(G482&gt;Summary!$B$6*H482,"Overstocked","Healthy")))</f>
        <v>Healthy</v>
      </c>
      <c r="R482" s="0" t="str">
        <f aca="false">IF(I482&gt;=Summary!$B$7,"Fast",IF(I482&lt;Summary!$B$8,"Slow","Medium"))</f>
        <v>Fast</v>
      </c>
      <c r="S482" s="15" t="n">
        <f aca="false">IF(M482&gt;Summary!$B$5,1,0)</f>
        <v>0</v>
      </c>
      <c r="T482" s="16" t="n">
        <f aca="false">IF(Q482="Overstocked",(G482-Summary!$B$6*H482)*J482,0)</f>
        <v>0</v>
      </c>
    </row>
    <row r="483" customFormat="false" ht="15" hidden="false" customHeight="false" outlineLevel="0" collapsed="false">
      <c r="A483" s="0" t="s">
        <v>581</v>
      </c>
      <c r="B483" s="0" t="s">
        <v>107</v>
      </c>
      <c r="C483" s="0" t="s">
        <v>85</v>
      </c>
      <c r="D483" s="0" t="s">
        <v>92</v>
      </c>
      <c r="E483" s="14" t="n">
        <v>45068</v>
      </c>
      <c r="F483" s="14" t="n">
        <v>45071</v>
      </c>
      <c r="G483" s="0" t="n">
        <v>30</v>
      </c>
      <c r="H483" s="0" t="n">
        <v>66</v>
      </c>
      <c r="I483" s="0" t="n">
        <v>117</v>
      </c>
      <c r="J483" s="0" t="n">
        <v>1397</v>
      </c>
      <c r="K483" s="0" t="n">
        <v>1587</v>
      </c>
      <c r="L483" s="15" t="s">
        <v>87</v>
      </c>
      <c r="M483" s="0" t="n">
        <v>3</v>
      </c>
      <c r="N483" s="16" t="n">
        <f aca="false">I483*K483</f>
        <v>185679</v>
      </c>
      <c r="O483" s="16" t="n">
        <f aca="false">I483*(K483-J483)</f>
        <v>22230</v>
      </c>
      <c r="P483" s="15" t="n">
        <f aca="false">K483-J483</f>
        <v>190</v>
      </c>
      <c r="Q483" s="0" t="str">
        <f aca="false">IF(G483=0,"Out of stock",IF(G483&lt;H483,"Understocked",IF(G483&gt;Summary!$B$6*H483,"Overstocked","Healthy")))</f>
        <v>Understocked</v>
      </c>
      <c r="R483" s="0" t="str">
        <f aca="false">IF(I483&gt;=Summary!$B$7,"Fast",IF(I483&lt;Summary!$B$8,"Slow","Medium"))</f>
        <v>Medium</v>
      </c>
      <c r="S483" s="15" t="n">
        <f aca="false">IF(M483&gt;Summary!$B$5,1,0)</f>
        <v>0</v>
      </c>
      <c r="T483" s="16" t="n">
        <f aca="false">IF(Q483="Overstocked",(G483-Summary!$B$6*H483)*J483,0)</f>
        <v>0</v>
      </c>
    </row>
    <row r="484" customFormat="false" ht="15" hidden="false" customHeight="false" outlineLevel="0" collapsed="false">
      <c r="A484" s="0" t="s">
        <v>582</v>
      </c>
      <c r="B484" s="0" t="s">
        <v>84</v>
      </c>
      <c r="C484" s="0" t="s">
        <v>96</v>
      </c>
      <c r="D484" s="0" t="s">
        <v>92</v>
      </c>
      <c r="E484" s="14" t="n">
        <v>45034</v>
      </c>
      <c r="F484" s="14" t="n">
        <v>45043</v>
      </c>
      <c r="G484" s="0" t="n">
        <v>72</v>
      </c>
      <c r="H484" s="0" t="n">
        <v>144</v>
      </c>
      <c r="I484" s="0" t="n">
        <v>219</v>
      </c>
      <c r="J484" s="0" t="n">
        <v>1403</v>
      </c>
      <c r="K484" s="0" t="n">
        <v>1504</v>
      </c>
      <c r="L484" s="15" t="s">
        <v>80</v>
      </c>
      <c r="M484" s="0" t="n">
        <v>9</v>
      </c>
      <c r="N484" s="16" t="n">
        <f aca="false">I484*K484</f>
        <v>329376</v>
      </c>
      <c r="O484" s="16" t="n">
        <f aca="false">I484*(K484-J484)</f>
        <v>22119</v>
      </c>
      <c r="P484" s="15" t="n">
        <f aca="false">K484-J484</f>
        <v>101</v>
      </c>
      <c r="Q484" s="0" t="str">
        <f aca="false">IF(G484=0,"Out of stock",IF(G484&lt;H484,"Understocked",IF(G484&gt;Summary!$B$6*H484,"Overstocked","Healthy")))</f>
        <v>Understocked</v>
      </c>
      <c r="R484" s="0" t="str">
        <f aca="false">IF(I484&gt;=Summary!$B$7,"Fast",IF(I484&lt;Summary!$B$8,"Slow","Medium"))</f>
        <v>Fast</v>
      </c>
      <c r="S484" s="15" t="n">
        <f aca="false">IF(M484&gt;Summary!$B$5,1,0)</f>
        <v>1</v>
      </c>
      <c r="T484" s="16" t="n">
        <f aca="false">IF(Q484="Overstocked",(G484-Summary!$B$6*H484)*J484,0)</f>
        <v>0</v>
      </c>
    </row>
    <row r="485" customFormat="false" ht="15" hidden="false" customHeight="false" outlineLevel="0" collapsed="false">
      <c r="A485" s="0" t="s">
        <v>583</v>
      </c>
      <c r="B485" s="0" t="s">
        <v>111</v>
      </c>
      <c r="C485" s="0" t="s">
        <v>104</v>
      </c>
      <c r="D485" s="0" t="s">
        <v>90</v>
      </c>
      <c r="E485" s="14" t="n">
        <v>45267</v>
      </c>
      <c r="F485" s="14" t="n">
        <v>45268</v>
      </c>
      <c r="G485" s="0" t="n">
        <v>430</v>
      </c>
      <c r="H485" s="0" t="n">
        <v>66</v>
      </c>
      <c r="I485" s="0" t="n">
        <v>96</v>
      </c>
      <c r="J485" s="0" t="n">
        <v>846</v>
      </c>
      <c r="K485" s="0" t="n">
        <v>1043</v>
      </c>
      <c r="L485" s="15" t="s">
        <v>97</v>
      </c>
      <c r="M485" s="0" t="n">
        <v>1</v>
      </c>
      <c r="N485" s="16" t="n">
        <f aca="false">I485*K485</f>
        <v>100128</v>
      </c>
      <c r="O485" s="16" t="n">
        <f aca="false">I485*(K485-J485)</f>
        <v>18912</v>
      </c>
      <c r="P485" s="15" t="n">
        <f aca="false">K485-J485</f>
        <v>197</v>
      </c>
      <c r="Q485" s="0" t="str">
        <f aca="false">IF(G485=0,"Out of stock",IF(G485&lt;H485,"Understocked",IF(G485&gt;Summary!$B$6*H485,"Overstocked","Healthy")))</f>
        <v>Overstocked</v>
      </c>
      <c r="R485" s="0" t="str">
        <f aca="false">IF(I485&gt;=Summary!$B$7,"Fast",IF(I485&lt;Summary!$B$8,"Slow","Medium"))</f>
        <v>Slow</v>
      </c>
      <c r="S485" s="15" t="n">
        <f aca="false">IF(M485&gt;Summary!$B$5,1,0)</f>
        <v>0</v>
      </c>
      <c r="T485" s="16" t="n">
        <f aca="false">IF(Q485="Overstocked",(G485-Summary!$B$6*H485)*J485,0)</f>
        <v>140436</v>
      </c>
    </row>
    <row r="486" customFormat="false" ht="15" hidden="false" customHeight="false" outlineLevel="0" collapsed="false">
      <c r="A486" s="0" t="s">
        <v>584</v>
      </c>
      <c r="B486" s="0" t="s">
        <v>101</v>
      </c>
      <c r="C486" s="0" t="s">
        <v>104</v>
      </c>
      <c r="D486" s="0" t="s">
        <v>102</v>
      </c>
      <c r="E486" s="14" t="n">
        <v>44945</v>
      </c>
      <c r="F486" s="14" t="n">
        <v>44955</v>
      </c>
      <c r="G486" s="0" t="n">
        <v>122</v>
      </c>
      <c r="H486" s="0" t="n">
        <v>74</v>
      </c>
      <c r="I486" s="0" t="n">
        <v>149</v>
      </c>
      <c r="J486" s="0" t="n">
        <v>1298</v>
      </c>
      <c r="K486" s="0" t="n">
        <v>1475</v>
      </c>
      <c r="L486" s="15" t="s">
        <v>87</v>
      </c>
      <c r="M486" s="0" t="n">
        <v>10</v>
      </c>
      <c r="N486" s="16" t="n">
        <f aca="false">I486*K486</f>
        <v>219775</v>
      </c>
      <c r="O486" s="16" t="n">
        <f aca="false">I486*(K486-J486)</f>
        <v>26373</v>
      </c>
      <c r="P486" s="15" t="n">
        <f aca="false">K486-J486</f>
        <v>177</v>
      </c>
      <c r="Q486" s="0" t="str">
        <f aca="false">IF(G486=0,"Out of stock",IF(G486&lt;H486,"Understocked",IF(G486&gt;Summary!$B$6*H486,"Overstocked","Healthy")))</f>
        <v>Healthy</v>
      </c>
      <c r="R486" s="0" t="str">
        <f aca="false">IF(I486&gt;=Summary!$B$7,"Fast",IF(I486&lt;Summary!$B$8,"Slow","Medium"))</f>
        <v>Medium</v>
      </c>
      <c r="S486" s="15" t="n">
        <f aca="false">IF(M486&gt;Summary!$B$5,1,0)</f>
        <v>1</v>
      </c>
      <c r="T486" s="16" t="n">
        <f aca="false">IF(Q486="Overstocked",(G486-Summary!$B$6*H486)*J486,0)</f>
        <v>0</v>
      </c>
    </row>
    <row r="487" customFormat="false" ht="15" hidden="false" customHeight="false" outlineLevel="0" collapsed="false">
      <c r="A487" s="0" t="s">
        <v>585</v>
      </c>
      <c r="B487" s="0" t="s">
        <v>89</v>
      </c>
      <c r="C487" s="0" t="s">
        <v>104</v>
      </c>
      <c r="D487" s="0" t="s">
        <v>90</v>
      </c>
      <c r="E487" s="14" t="n">
        <v>45587</v>
      </c>
      <c r="F487" s="14" t="n">
        <v>45588</v>
      </c>
      <c r="G487" s="0" t="n">
        <v>127</v>
      </c>
      <c r="H487" s="0" t="n">
        <v>149</v>
      </c>
      <c r="I487" s="0" t="n">
        <v>204</v>
      </c>
      <c r="J487" s="0" t="n">
        <v>1155</v>
      </c>
      <c r="K487" s="0" t="n">
        <v>1480</v>
      </c>
      <c r="L487" s="15" t="s">
        <v>80</v>
      </c>
      <c r="M487" s="0" t="n">
        <v>1</v>
      </c>
      <c r="N487" s="16" t="n">
        <f aca="false">I487*K487</f>
        <v>301920</v>
      </c>
      <c r="O487" s="16" t="n">
        <f aca="false">I487*(K487-J487)</f>
        <v>66300</v>
      </c>
      <c r="P487" s="15" t="n">
        <f aca="false">K487-J487</f>
        <v>325</v>
      </c>
      <c r="Q487" s="0" t="str">
        <f aca="false">IF(G487=0,"Out of stock",IF(G487&lt;H487,"Understocked",IF(G487&gt;Summary!$B$6*H487,"Overstocked","Healthy")))</f>
        <v>Understocked</v>
      </c>
      <c r="R487" s="0" t="str">
        <f aca="false">IF(I487&gt;=Summary!$B$7,"Fast",IF(I487&lt;Summary!$B$8,"Slow","Medium"))</f>
        <v>Fast</v>
      </c>
      <c r="S487" s="15" t="n">
        <f aca="false">IF(M487&gt;Summary!$B$5,1,0)</f>
        <v>0</v>
      </c>
      <c r="T487" s="16" t="n">
        <f aca="false">IF(Q487="Overstocked",(G487-Summary!$B$6*H487)*J487,0)</f>
        <v>0</v>
      </c>
    </row>
    <row r="488" customFormat="false" ht="15" hidden="false" customHeight="false" outlineLevel="0" collapsed="false">
      <c r="A488" s="0" t="s">
        <v>586</v>
      </c>
      <c r="B488" s="0" t="s">
        <v>95</v>
      </c>
      <c r="C488" s="0" t="s">
        <v>104</v>
      </c>
      <c r="D488" s="0" t="s">
        <v>86</v>
      </c>
      <c r="E488" s="14" t="n">
        <v>45057</v>
      </c>
      <c r="F488" s="14" t="n">
        <v>45067</v>
      </c>
      <c r="G488" s="0" t="n">
        <v>380</v>
      </c>
      <c r="H488" s="0" t="n">
        <v>144</v>
      </c>
      <c r="I488" s="0" t="n">
        <v>52</v>
      </c>
      <c r="J488" s="0" t="n">
        <v>1351</v>
      </c>
      <c r="K488" s="0" t="n">
        <v>1660</v>
      </c>
      <c r="L488" s="15" t="s">
        <v>80</v>
      </c>
      <c r="M488" s="0" t="n">
        <v>10</v>
      </c>
      <c r="N488" s="16" t="n">
        <f aca="false">I488*K488</f>
        <v>86320</v>
      </c>
      <c r="O488" s="16" t="n">
        <f aca="false">I488*(K488-J488)</f>
        <v>16068</v>
      </c>
      <c r="P488" s="15" t="n">
        <f aca="false">K488-J488</f>
        <v>309</v>
      </c>
      <c r="Q488" s="0" t="str">
        <f aca="false">IF(G488=0,"Out of stock",IF(G488&lt;H488,"Understocked",IF(G488&gt;Summary!$B$6*H488,"Overstocked","Healthy")))</f>
        <v>Healthy</v>
      </c>
      <c r="R488" s="0" t="str">
        <f aca="false">IF(I488&gt;=Summary!$B$7,"Fast",IF(I488&lt;Summary!$B$8,"Slow","Medium"))</f>
        <v>Slow</v>
      </c>
      <c r="S488" s="15" t="n">
        <f aca="false">IF(M488&gt;Summary!$B$5,1,0)</f>
        <v>1</v>
      </c>
      <c r="T488" s="16" t="n">
        <f aca="false">IF(Q488="Overstocked",(G488-Summary!$B$6*H488)*J488,0)</f>
        <v>0</v>
      </c>
    </row>
    <row r="489" customFormat="false" ht="15" hidden="false" customHeight="false" outlineLevel="0" collapsed="false">
      <c r="A489" s="0" t="s">
        <v>587</v>
      </c>
      <c r="B489" s="0" t="s">
        <v>89</v>
      </c>
      <c r="C489" s="0" t="s">
        <v>78</v>
      </c>
      <c r="D489" s="0" t="s">
        <v>86</v>
      </c>
      <c r="E489" s="14" t="n">
        <v>45067</v>
      </c>
      <c r="F489" s="14" t="n">
        <v>45068</v>
      </c>
      <c r="G489" s="0" t="n">
        <v>122</v>
      </c>
      <c r="H489" s="0" t="n">
        <v>95</v>
      </c>
      <c r="I489" s="0" t="n">
        <v>158</v>
      </c>
      <c r="J489" s="0" t="n">
        <v>863</v>
      </c>
      <c r="K489" s="0" t="n">
        <v>1077</v>
      </c>
      <c r="L489" s="15" t="s">
        <v>97</v>
      </c>
      <c r="M489" s="0" t="n">
        <v>1</v>
      </c>
      <c r="N489" s="16" t="n">
        <f aca="false">I489*K489</f>
        <v>170166</v>
      </c>
      <c r="O489" s="16" t="n">
        <f aca="false">I489*(K489-J489)</f>
        <v>33812</v>
      </c>
      <c r="P489" s="15" t="n">
        <f aca="false">K489-J489</f>
        <v>214</v>
      </c>
      <c r="Q489" s="0" t="str">
        <f aca="false">IF(G489=0,"Out of stock",IF(G489&lt;H489,"Understocked",IF(G489&gt;Summary!$B$6*H489,"Overstocked","Healthy")))</f>
        <v>Healthy</v>
      </c>
      <c r="R489" s="0" t="str">
        <f aca="false">IF(I489&gt;=Summary!$B$7,"Fast",IF(I489&lt;Summary!$B$8,"Slow","Medium"))</f>
        <v>Medium</v>
      </c>
      <c r="S489" s="15" t="n">
        <f aca="false">IF(M489&gt;Summary!$B$5,1,0)</f>
        <v>0</v>
      </c>
      <c r="T489" s="16" t="n">
        <f aca="false">IF(Q489="Overstocked",(G489-Summary!$B$6*H489)*J489,0)</f>
        <v>0</v>
      </c>
    </row>
    <row r="490" customFormat="false" ht="15" hidden="false" customHeight="false" outlineLevel="0" collapsed="false">
      <c r="A490" s="0" t="s">
        <v>588</v>
      </c>
      <c r="B490" s="0" t="s">
        <v>107</v>
      </c>
      <c r="C490" s="0" t="s">
        <v>78</v>
      </c>
      <c r="D490" s="0" t="s">
        <v>79</v>
      </c>
      <c r="E490" s="14" t="n">
        <v>44947</v>
      </c>
      <c r="F490" s="14" t="n">
        <v>44948</v>
      </c>
      <c r="G490" s="0" t="n">
        <v>413</v>
      </c>
      <c r="H490" s="0" t="n">
        <v>103</v>
      </c>
      <c r="I490" s="0" t="n">
        <v>100</v>
      </c>
      <c r="J490" s="0" t="n">
        <v>288</v>
      </c>
      <c r="K490" s="0" t="n">
        <v>656</v>
      </c>
      <c r="L490" s="15" t="s">
        <v>93</v>
      </c>
      <c r="M490" s="0" t="n">
        <v>1</v>
      </c>
      <c r="N490" s="16" t="n">
        <f aca="false">I490*K490</f>
        <v>65600</v>
      </c>
      <c r="O490" s="16" t="n">
        <f aca="false">I490*(K490-J490)</f>
        <v>36800</v>
      </c>
      <c r="P490" s="15" t="n">
        <f aca="false">K490-J490</f>
        <v>368</v>
      </c>
      <c r="Q490" s="0" t="str">
        <f aca="false">IF(G490=0,"Out of stock",IF(G490&lt;H490,"Understocked",IF(G490&gt;Summary!$B$6*H490,"Overstocked","Healthy")))</f>
        <v>Overstocked</v>
      </c>
      <c r="R490" s="0" t="str">
        <f aca="false">IF(I490&gt;=Summary!$B$7,"Fast",IF(I490&lt;Summary!$B$8,"Slow","Medium"))</f>
        <v>Medium</v>
      </c>
      <c r="S490" s="15" t="n">
        <f aca="false">IF(M490&gt;Summary!$B$5,1,0)</f>
        <v>0</v>
      </c>
      <c r="T490" s="16" t="n">
        <f aca="false">IF(Q490="Overstocked",(G490-Summary!$B$6*H490)*J490,0)</f>
        <v>288</v>
      </c>
    </row>
    <row r="491" customFormat="false" ht="15" hidden="false" customHeight="false" outlineLevel="0" collapsed="false">
      <c r="A491" s="0" t="s">
        <v>589</v>
      </c>
      <c r="B491" s="0" t="s">
        <v>84</v>
      </c>
      <c r="C491" s="0" t="s">
        <v>96</v>
      </c>
      <c r="D491" s="0" t="s">
        <v>79</v>
      </c>
      <c r="E491" s="14" t="n">
        <v>45456</v>
      </c>
      <c r="F491" s="14" t="n">
        <v>45464</v>
      </c>
      <c r="G491" s="0" t="n">
        <v>262</v>
      </c>
      <c r="H491" s="0" t="n">
        <v>67</v>
      </c>
      <c r="I491" s="0" t="n">
        <v>23</v>
      </c>
      <c r="J491" s="0" t="n">
        <v>1262</v>
      </c>
      <c r="K491" s="0" t="n">
        <v>1514</v>
      </c>
      <c r="L491" s="15" t="s">
        <v>87</v>
      </c>
      <c r="M491" s="0" t="n">
        <v>8</v>
      </c>
      <c r="N491" s="16" t="n">
        <f aca="false">I491*K491</f>
        <v>34822</v>
      </c>
      <c r="O491" s="16" t="n">
        <f aca="false">I491*(K491-J491)</f>
        <v>5796</v>
      </c>
      <c r="P491" s="15" t="n">
        <f aca="false">K491-J491</f>
        <v>252</v>
      </c>
      <c r="Q491" s="0" t="str">
        <f aca="false">IF(G491=0,"Out of stock",IF(G491&lt;H491,"Understocked",IF(G491&gt;Summary!$B$6*H491,"Overstocked","Healthy")))</f>
        <v>Healthy</v>
      </c>
      <c r="R491" s="0" t="str">
        <f aca="false">IF(I491&gt;=Summary!$B$7,"Fast",IF(I491&lt;Summary!$B$8,"Slow","Medium"))</f>
        <v>Slow</v>
      </c>
      <c r="S491" s="15" t="n">
        <f aca="false">IF(M491&gt;Summary!$B$5,1,0)</f>
        <v>1</v>
      </c>
      <c r="T491" s="16" t="n">
        <f aca="false">IF(Q491="Overstocked",(G491-Summary!$B$6*H491)*J491,0)</f>
        <v>0</v>
      </c>
    </row>
    <row r="492" customFormat="false" ht="15" hidden="false" customHeight="false" outlineLevel="0" collapsed="false">
      <c r="A492" s="0" t="s">
        <v>590</v>
      </c>
      <c r="B492" s="0" t="s">
        <v>89</v>
      </c>
      <c r="C492" s="0" t="s">
        <v>85</v>
      </c>
      <c r="D492" s="0" t="s">
        <v>86</v>
      </c>
      <c r="E492" s="14" t="n">
        <v>45240</v>
      </c>
      <c r="F492" s="14" t="n">
        <v>45248</v>
      </c>
      <c r="G492" s="0" t="n">
        <v>176</v>
      </c>
      <c r="H492" s="0" t="n">
        <v>136</v>
      </c>
      <c r="I492" s="0" t="n">
        <v>299</v>
      </c>
      <c r="J492" s="0" t="n">
        <v>1307</v>
      </c>
      <c r="K492" s="0" t="n">
        <v>1761</v>
      </c>
      <c r="L492" s="15" t="s">
        <v>82</v>
      </c>
      <c r="M492" s="0" t="n">
        <v>8</v>
      </c>
      <c r="N492" s="16" t="n">
        <f aca="false">I492*K492</f>
        <v>526539</v>
      </c>
      <c r="O492" s="16" t="n">
        <f aca="false">I492*(K492-J492)</f>
        <v>135746</v>
      </c>
      <c r="P492" s="15" t="n">
        <f aca="false">K492-J492</f>
        <v>454</v>
      </c>
      <c r="Q492" s="0" t="str">
        <f aca="false">IF(G492=0,"Out of stock",IF(G492&lt;H492,"Understocked",IF(G492&gt;Summary!$B$6*H492,"Overstocked","Healthy")))</f>
        <v>Healthy</v>
      </c>
      <c r="R492" s="0" t="str">
        <f aca="false">IF(I492&gt;=Summary!$B$7,"Fast",IF(I492&lt;Summary!$B$8,"Slow","Medium"))</f>
        <v>Fast</v>
      </c>
      <c r="S492" s="15" t="n">
        <f aca="false">IF(M492&gt;Summary!$B$5,1,0)</f>
        <v>1</v>
      </c>
      <c r="T492" s="16" t="n">
        <f aca="false">IF(Q492="Overstocked",(G492-Summary!$B$6*H492)*J492,0)</f>
        <v>0</v>
      </c>
    </row>
    <row r="493" customFormat="false" ht="15" hidden="false" customHeight="false" outlineLevel="0" collapsed="false">
      <c r="A493" s="0" t="s">
        <v>591</v>
      </c>
      <c r="B493" s="0" t="s">
        <v>107</v>
      </c>
      <c r="C493" s="0" t="s">
        <v>78</v>
      </c>
      <c r="D493" s="0" t="s">
        <v>102</v>
      </c>
      <c r="E493" s="14" t="n">
        <v>45389</v>
      </c>
      <c r="F493" s="14" t="n">
        <v>45396</v>
      </c>
      <c r="G493" s="0" t="n">
        <v>15</v>
      </c>
      <c r="H493" s="0" t="n">
        <v>61</v>
      </c>
      <c r="I493" s="0" t="n">
        <v>67</v>
      </c>
      <c r="J493" s="0" t="n">
        <v>1602</v>
      </c>
      <c r="K493" s="0" t="n">
        <v>1693</v>
      </c>
      <c r="L493" s="15" t="s">
        <v>80</v>
      </c>
      <c r="M493" s="0" t="n">
        <v>7</v>
      </c>
      <c r="N493" s="16" t="n">
        <f aca="false">I493*K493</f>
        <v>113431</v>
      </c>
      <c r="O493" s="16" t="n">
        <f aca="false">I493*(K493-J493)</f>
        <v>6097</v>
      </c>
      <c r="P493" s="15" t="n">
        <f aca="false">K493-J493</f>
        <v>91</v>
      </c>
      <c r="Q493" s="0" t="str">
        <f aca="false">IF(G493=0,"Out of stock",IF(G493&lt;H493,"Understocked",IF(G493&gt;Summary!$B$6*H493,"Overstocked","Healthy")))</f>
        <v>Understocked</v>
      </c>
      <c r="R493" s="0" t="str">
        <f aca="false">IF(I493&gt;=Summary!$B$7,"Fast",IF(I493&lt;Summary!$B$8,"Slow","Medium"))</f>
        <v>Slow</v>
      </c>
      <c r="S493" s="15" t="n">
        <f aca="false">IF(M493&gt;Summary!$B$5,1,0)</f>
        <v>0</v>
      </c>
      <c r="T493" s="16" t="n">
        <f aca="false">IF(Q493="Overstocked",(G493-Summary!$B$6*H493)*J493,0)</f>
        <v>0</v>
      </c>
    </row>
    <row r="494" customFormat="false" ht="15" hidden="false" customHeight="false" outlineLevel="0" collapsed="false">
      <c r="A494" s="0" t="s">
        <v>592</v>
      </c>
      <c r="B494" s="0" t="s">
        <v>89</v>
      </c>
      <c r="C494" s="0" t="s">
        <v>96</v>
      </c>
      <c r="D494" s="0" t="s">
        <v>90</v>
      </c>
      <c r="E494" s="14" t="n">
        <v>45639</v>
      </c>
      <c r="F494" s="14" t="n">
        <v>45648</v>
      </c>
      <c r="G494" s="0" t="n">
        <v>307</v>
      </c>
      <c r="H494" s="0" t="n">
        <v>130</v>
      </c>
      <c r="I494" s="0" t="n">
        <v>124</v>
      </c>
      <c r="J494" s="0" t="n">
        <v>1728</v>
      </c>
      <c r="K494" s="0" t="n">
        <v>2109</v>
      </c>
      <c r="L494" s="15" t="s">
        <v>82</v>
      </c>
      <c r="M494" s="0" t="n">
        <v>9</v>
      </c>
      <c r="N494" s="16" t="n">
        <f aca="false">I494*K494</f>
        <v>261516</v>
      </c>
      <c r="O494" s="16" t="n">
        <f aca="false">I494*(K494-J494)</f>
        <v>47244</v>
      </c>
      <c r="P494" s="15" t="n">
        <f aca="false">K494-J494</f>
        <v>381</v>
      </c>
      <c r="Q494" s="0" t="str">
        <f aca="false">IF(G494=0,"Out of stock",IF(G494&lt;H494,"Understocked",IF(G494&gt;Summary!$B$6*H494,"Overstocked","Healthy")))</f>
        <v>Healthy</v>
      </c>
      <c r="R494" s="0" t="str">
        <f aca="false">IF(I494&gt;=Summary!$B$7,"Fast",IF(I494&lt;Summary!$B$8,"Slow","Medium"))</f>
        <v>Medium</v>
      </c>
      <c r="S494" s="15" t="n">
        <f aca="false">IF(M494&gt;Summary!$B$5,1,0)</f>
        <v>1</v>
      </c>
      <c r="T494" s="16" t="n">
        <f aca="false">IF(Q494="Overstocked",(G494-Summary!$B$6*H494)*J494,0)</f>
        <v>0</v>
      </c>
    </row>
    <row r="495" customFormat="false" ht="15" hidden="false" customHeight="false" outlineLevel="0" collapsed="false">
      <c r="A495" s="0" t="s">
        <v>593</v>
      </c>
      <c r="B495" s="0" t="s">
        <v>101</v>
      </c>
      <c r="C495" s="0" t="s">
        <v>78</v>
      </c>
      <c r="D495" s="0" t="s">
        <v>102</v>
      </c>
      <c r="E495" s="14" t="n">
        <v>45127</v>
      </c>
      <c r="F495" s="14" t="n">
        <v>45133</v>
      </c>
      <c r="G495" s="0" t="n">
        <v>228</v>
      </c>
      <c r="H495" s="0" t="n">
        <v>85</v>
      </c>
      <c r="I495" s="0" t="n">
        <v>258</v>
      </c>
      <c r="J495" s="0" t="n">
        <v>1905</v>
      </c>
      <c r="K495" s="0" t="n">
        <v>2161</v>
      </c>
      <c r="L495" s="15" t="s">
        <v>80</v>
      </c>
      <c r="M495" s="0" t="n">
        <v>6</v>
      </c>
      <c r="N495" s="16" t="n">
        <f aca="false">I495*K495</f>
        <v>557538</v>
      </c>
      <c r="O495" s="16" t="n">
        <f aca="false">I495*(K495-J495)</f>
        <v>66048</v>
      </c>
      <c r="P495" s="15" t="n">
        <f aca="false">K495-J495</f>
        <v>256</v>
      </c>
      <c r="Q495" s="0" t="str">
        <f aca="false">IF(G495=0,"Out of stock",IF(G495&lt;H495,"Understocked",IF(G495&gt;Summary!$B$6*H495,"Overstocked","Healthy")))</f>
        <v>Healthy</v>
      </c>
      <c r="R495" s="0" t="str">
        <f aca="false">IF(I495&gt;=Summary!$B$7,"Fast",IF(I495&lt;Summary!$B$8,"Slow","Medium"))</f>
        <v>Fast</v>
      </c>
      <c r="S495" s="15" t="n">
        <f aca="false">IF(M495&gt;Summary!$B$5,1,0)</f>
        <v>0</v>
      </c>
      <c r="T495" s="16" t="n">
        <f aca="false">IF(Q495="Overstocked",(G495-Summary!$B$6*H495)*J495,0)</f>
        <v>0</v>
      </c>
    </row>
    <row r="496" customFormat="false" ht="15" hidden="false" customHeight="false" outlineLevel="0" collapsed="false">
      <c r="A496" s="0" t="s">
        <v>594</v>
      </c>
      <c r="B496" s="0" t="s">
        <v>101</v>
      </c>
      <c r="C496" s="0" t="s">
        <v>104</v>
      </c>
      <c r="D496" s="0" t="s">
        <v>79</v>
      </c>
      <c r="E496" s="14" t="n">
        <v>45462</v>
      </c>
      <c r="F496" s="14" t="n">
        <v>45463</v>
      </c>
      <c r="G496" s="0" t="n">
        <v>319</v>
      </c>
      <c r="H496" s="0" t="n">
        <v>92</v>
      </c>
      <c r="I496" s="0" t="n">
        <v>294</v>
      </c>
      <c r="J496" s="0" t="n">
        <v>1871</v>
      </c>
      <c r="K496" s="0" t="n">
        <v>2302</v>
      </c>
      <c r="L496" s="15" t="s">
        <v>97</v>
      </c>
      <c r="M496" s="0" t="n">
        <v>1</v>
      </c>
      <c r="N496" s="16" t="n">
        <f aca="false">I496*K496</f>
        <v>676788</v>
      </c>
      <c r="O496" s="16" t="n">
        <f aca="false">I496*(K496-J496)</f>
        <v>126714</v>
      </c>
      <c r="P496" s="15" t="n">
        <f aca="false">K496-J496</f>
        <v>431</v>
      </c>
      <c r="Q496" s="0" t="str">
        <f aca="false">IF(G496=0,"Out of stock",IF(G496&lt;H496,"Understocked",IF(G496&gt;Summary!$B$6*H496,"Overstocked","Healthy")))</f>
        <v>Healthy</v>
      </c>
      <c r="R496" s="0" t="str">
        <f aca="false">IF(I496&gt;=Summary!$B$7,"Fast",IF(I496&lt;Summary!$B$8,"Slow","Medium"))</f>
        <v>Fast</v>
      </c>
      <c r="S496" s="15" t="n">
        <f aca="false">IF(M496&gt;Summary!$B$5,1,0)</f>
        <v>0</v>
      </c>
      <c r="T496" s="16" t="n">
        <f aca="false">IF(Q496="Overstocked",(G496-Summary!$B$6*H496)*J496,0)</f>
        <v>0</v>
      </c>
    </row>
    <row r="497" customFormat="false" ht="15" hidden="false" customHeight="false" outlineLevel="0" collapsed="false">
      <c r="A497" s="0" t="s">
        <v>595</v>
      </c>
      <c r="B497" s="0" t="s">
        <v>89</v>
      </c>
      <c r="C497" s="0" t="s">
        <v>85</v>
      </c>
      <c r="D497" s="0" t="s">
        <v>92</v>
      </c>
      <c r="E497" s="14" t="n">
        <v>45340</v>
      </c>
      <c r="F497" s="14" t="n">
        <v>45341</v>
      </c>
      <c r="G497" s="0" t="n">
        <v>243</v>
      </c>
      <c r="H497" s="0" t="n">
        <v>76</v>
      </c>
      <c r="I497" s="0" t="n">
        <v>185</v>
      </c>
      <c r="J497" s="0" t="n">
        <v>1772</v>
      </c>
      <c r="K497" s="0" t="n">
        <v>2140</v>
      </c>
      <c r="L497" s="15" t="s">
        <v>87</v>
      </c>
      <c r="M497" s="0" t="n">
        <v>1</v>
      </c>
      <c r="N497" s="16" t="n">
        <f aca="false">I497*K497</f>
        <v>395900</v>
      </c>
      <c r="O497" s="16" t="n">
        <f aca="false">I497*(K497-J497)</f>
        <v>68080</v>
      </c>
      <c r="P497" s="15" t="n">
        <f aca="false">K497-J497</f>
        <v>368</v>
      </c>
      <c r="Q497" s="0" t="str">
        <f aca="false">IF(G497=0,"Out of stock",IF(G497&lt;H497,"Understocked",IF(G497&gt;Summary!$B$6*H497,"Overstocked","Healthy")))</f>
        <v>Healthy</v>
      </c>
      <c r="R497" s="0" t="str">
        <f aca="false">IF(I497&gt;=Summary!$B$7,"Fast",IF(I497&lt;Summary!$B$8,"Slow","Medium"))</f>
        <v>Medium</v>
      </c>
      <c r="S497" s="15" t="n">
        <f aca="false">IF(M497&gt;Summary!$B$5,1,0)</f>
        <v>0</v>
      </c>
      <c r="T497" s="16" t="n">
        <f aca="false">IF(Q497="Overstocked",(G497-Summary!$B$6*H497)*J497,0)</f>
        <v>0</v>
      </c>
    </row>
    <row r="498" customFormat="false" ht="15" hidden="false" customHeight="false" outlineLevel="0" collapsed="false">
      <c r="A498" s="0" t="s">
        <v>596</v>
      </c>
      <c r="B498" s="0" t="s">
        <v>123</v>
      </c>
      <c r="C498" s="0" t="s">
        <v>85</v>
      </c>
      <c r="D498" s="0" t="s">
        <v>79</v>
      </c>
      <c r="E498" s="14" t="n">
        <v>45610</v>
      </c>
      <c r="F498" s="14" t="n">
        <v>45615</v>
      </c>
      <c r="G498" s="0" t="n">
        <v>344</v>
      </c>
      <c r="H498" s="0" t="n">
        <v>61</v>
      </c>
      <c r="I498" s="0" t="n">
        <v>63</v>
      </c>
      <c r="J498" s="0" t="n">
        <v>1790</v>
      </c>
      <c r="K498" s="0" t="n">
        <v>2021</v>
      </c>
      <c r="L498" s="15" t="s">
        <v>97</v>
      </c>
      <c r="M498" s="0" t="n">
        <v>5</v>
      </c>
      <c r="N498" s="16" t="n">
        <f aca="false">I498*K498</f>
        <v>127323</v>
      </c>
      <c r="O498" s="16" t="n">
        <f aca="false">I498*(K498-J498)</f>
        <v>14553</v>
      </c>
      <c r="P498" s="15" t="n">
        <f aca="false">K498-J498</f>
        <v>231</v>
      </c>
      <c r="Q498" s="0" t="str">
        <f aca="false">IF(G498=0,"Out of stock",IF(G498&lt;H498,"Understocked",IF(G498&gt;Summary!$B$6*H498,"Overstocked","Healthy")))</f>
        <v>Overstocked</v>
      </c>
      <c r="R498" s="0" t="str">
        <f aca="false">IF(I498&gt;=Summary!$B$7,"Fast",IF(I498&lt;Summary!$B$8,"Slow","Medium"))</f>
        <v>Slow</v>
      </c>
      <c r="S498" s="15" t="n">
        <f aca="false">IF(M498&gt;Summary!$B$5,1,0)</f>
        <v>0</v>
      </c>
      <c r="T498" s="16" t="n">
        <f aca="false">IF(Q498="Overstocked",(G498-Summary!$B$6*H498)*J498,0)</f>
        <v>179000</v>
      </c>
    </row>
    <row r="499" customFormat="false" ht="15" hidden="false" customHeight="false" outlineLevel="0" collapsed="false">
      <c r="A499" s="0" t="s">
        <v>597</v>
      </c>
      <c r="B499" s="0" t="s">
        <v>111</v>
      </c>
      <c r="C499" s="0" t="s">
        <v>85</v>
      </c>
      <c r="D499" s="0" t="s">
        <v>102</v>
      </c>
      <c r="E499" s="14" t="n">
        <v>44981</v>
      </c>
      <c r="F499" s="14" t="n">
        <v>44983</v>
      </c>
      <c r="G499" s="0" t="n">
        <v>260</v>
      </c>
      <c r="H499" s="0" t="n">
        <v>92</v>
      </c>
      <c r="I499" s="0" t="n">
        <v>14</v>
      </c>
      <c r="J499" s="0" t="n">
        <v>625</v>
      </c>
      <c r="K499" s="0" t="n">
        <v>1116</v>
      </c>
      <c r="L499" s="15" t="s">
        <v>82</v>
      </c>
      <c r="M499" s="0" t="n">
        <v>2</v>
      </c>
      <c r="N499" s="16" t="n">
        <f aca="false">I499*K499</f>
        <v>15624</v>
      </c>
      <c r="O499" s="16" t="n">
        <f aca="false">I499*(K499-J499)</f>
        <v>6874</v>
      </c>
      <c r="P499" s="15" t="n">
        <f aca="false">K499-J499</f>
        <v>491</v>
      </c>
      <c r="Q499" s="0" t="str">
        <f aca="false">IF(G499=0,"Out of stock",IF(G499&lt;H499,"Understocked",IF(G499&gt;Summary!$B$6*H499,"Overstocked","Healthy")))</f>
        <v>Healthy</v>
      </c>
      <c r="R499" s="0" t="str">
        <f aca="false">IF(I499&gt;=Summary!$B$7,"Fast",IF(I499&lt;Summary!$B$8,"Slow","Medium"))</f>
        <v>Slow</v>
      </c>
      <c r="S499" s="15" t="n">
        <f aca="false">IF(M499&gt;Summary!$B$5,1,0)</f>
        <v>0</v>
      </c>
      <c r="T499" s="16" t="n">
        <f aca="false">IF(Q499="Overstocked",(G499-Summary!$B$6*H499)*J499,0)</f>
        <v>0</v>
      </c>
    </row>
    <row r="500" customFormat="false" ht="15" hidden="false" customHeight="false" outlineLevel="0" collapsed="false">
      <c r="A500" s="0" t="s">
        <v>598</v>
      </c>
      <c r="B500" s="0" t="s">
        <v>107</v>
      </c>
      <c r="C500" s="0" t="s">
        <v>78</v>
      </c>
      <c r="D500" s="0" t="s">
        <v>90</v>
      </c>
      <c r="E500" s="14" t="n">
        <v>45176</v>
      </c>
      <c r="F500" s="14" t="n">
        <v>45184</v>
      </c>
      <c r="G500" s="0" t="n">
        <v>446</v>
      </c>
      <c r="H500" s="0" t="n">
        <v>52</v>
      </c>
      <c r="I500" s="0" t="n">
        <v>257</v>
      </c>
      <c r="J500" s="0" t="n">
        <v>1542</v>
      </c>
      <c r="K500" s="0" t="n">
        <v>1652</v>
      </c>
      <c r="L500" s="15" t="s">
        <v>87</v>
      </c>
      <c r="M500" s="0" t="n">
        <v>8</v>
      </c>
      <c r="N500" s="16" t="n">
        <f aca="false">I500*K500</f>
        <v>424564</v>
      </c>
      <c r="O500" s="16" t="n">
        <f aca="false">I500*(K500-J500)</f>
        <v>28270</v>
      </c>
      <c r="P500" s="15" t="n">
        <f aca="false">K500-J500</f>
        <v>110</v>
      </c>
      <c r="Q500" s="0" t="str">
        <f aca="false">IF(G500=0,"Out of stock",IF(G500&lt;H500,"Understocked",IF(G500&gt;Summary!$B$6*H500,"Overstocked","Healthy")))</f>
        <v>Overstocked</v>
      </c>
      <c r="R500" s="0" t="str">
        <f aca="false">IF(I500&gt;=Summary!$B$7,"Fast",IF(I500&lt;Summary!$B$8,"Slow","Medium"))</f>
        <v>Fast</v>
      </c>
      <c r="S500" s="15" t="n">
        <f aca="false">IF(M500&gt;Summary!$B$5,1,0)</f>
        <v>1</v>
      </c>
      <c r="T500" s="16" t="n">
        <f aca="false">IF(Q500="Overstocked",(G500-Summary!$B$6*H500)*J500,0)</f>
        <v>366996</v>
      </c>
    </row>
    <row r="501" customFormat="false" ht="15" hidden="false" customHeight="false" outlineLevel="0" collapsed="false">
      <c r="A501" s="0" t="s">
        <v>599</v>
      </c>
      <c r="B501" s="0" t="s">
        <v>113</v>
      </c>
      <c r="C501" s="0" t="s">
        <v>78</v>
      </c>
      <c r="D501" s="0" t="s">
        <v>86</v>
      </c>
      <c r="E501" s="14" t="n">
        <v>45131</v>
      </c>
      <c r="F501" s="14" t="n">
        <v>45132</v>
      </c>
      <c r="G501" s="0" t="n">
        <v>464</v>
      </c>
      <c r="H501" s="0" t="n">
        <v>90</v>
      </c>
      <c r="I501" s="0" t="n">
        <v>243</v>
      </c>
      <c r="J501" s="0" t="n">
        <v>1178</v>
      </c>
      <c r="K501" s="0" t="n">
        <v>1445</v>
      </c>
      <c r="L501" s="15" t="s">
        <v>87</v>
      </c>
      <c r="M501" s="0" t="n">
        <v>1</v>
      </c>
      <c r="N501" s="16" t="n">
        <f aca="false">I501*K501</f>
        <v>351135</v>
      </c>
      <c r="O501" s="16" t="n">
        <f aca="false">I501*(K501-J501)</f>
        <v>64881</v>
      </c>
      <c r="P501" s="15" t="n">
        <f aca="false">K501-J501</f>
        <v>267</v>
      </c>
      <c r="Q501" s="0" t="str">
        <f aca="false">IF(G501=0,"Out of stock",IF(G501&lt;H501,"Understocked",IF(G501&gt;Summary!$B$6*H501,"Overstocked","Healthy")))</f>
        <v>Overstocked</v>
      </c>
      <c r="R501" s="0" t="str">
        <f aca="false">IF(I501&gt;=Summary!$B$7,"Fast",IF(I501&lt;Summary!$B$8,"Slow","Medium"))</f>
        <v>Fast</v>
      </c>
      <c r="S501" s="15" t="n">
        <f aca="false">IF(M501&gt;Summary!$B$5,1,0)</f>
        <v>0</v>
      </c>
      <c r="T501" s="16" t="n">
        <f aca="false">IF(Q501="Overstocked",(G501-Summary!$B$6*H501)*J501,0)</f>
        <v>122512</v>
      </c>
    </row>
    <row r="502" customFormat="false" ht="15" hidden="false" customHeight="false" outlineLevel="0" collapsed="false">
      <c r="A502" s="0" t="s">
        <v>600</v>
      </c>
      <c r="B502" s="0" t="s">
        <v>113</v>
      </c>
      <c r="C502" s="0" t="s">
        <v>85</v>
      </c>
      <c r="D502" s="0" t="s">
        <v>79</v>
      </c>
      <c r="E502" s="14" t="n">
        <v>45394</v>
      </c>
      <c r="F502" s="14" t="n">
        <v>45403</v>
      </c>
      <c r="G502" s="0" t="n">
        <v>90</v>
      </c>
      <c r="H502" s="0" t="n">
        <v>122</v>
      </c>
      <c r="I502" s="0" t="n">
        <v>62</v>
      </c>
      <c r="J502" s="0" t="n">
        <v>1238</v>
      </c>
      <c r="K502" s="0" t="n">
        <v>1413</v>
      </c>
      <c r="L502" s="15" t="s">
        <v>87</v>
      </c>
      <c r="M502" s="0" t="n">
        <v>9</v>
      </c>
      <c r="N502" s="16" t="n">
        <f aca="false">I502*K502</f>
        <v>87606</v>
      </c>
      <c r="O502" s="16" t="n">
        <f aca="false">I502*(K502-J502)</f>
        <v>10850</v>
      </c>
      <c r="P502" s="15" t="n">
        <f aca="false">K502-J502</f>
        <v>175</v>
      </c>
      <c r="Q502" s="0" t="str">
        <f aca="false">IF(G502=0,"Out of stock",IF(G502&lt;H502,"Understocked",IF(G502&gt;Summary!$B$6*H502,"Overstocked","Healthy")))</f>
        <v>Understocked</v>
      </c>
      <c r="R502" s="0" t="str">
        <f aca="false">IF(I502&gt;=Summary!$B$7,"Fast",IF(I502&lt;Summary!$B$8,"Slow","Medium"))</f>
        <v>Slow</v>
      </c>
      <c r="S502" s="15" t="n">
        <f aca="false">IF(M502&gt;Summary!$B$5,1,0)</f>
        <v>1</v>
      </c>
      <c r="T502" s="16" t="n">
        <f aca="false">IF(Q502="Overstocked",(G502-Summary!$B$6*H502)*J502,0)</f>
        <v>0</v>
      </c>
    </row>
    <row r="503" customFormat="false" ht="15" hidden="false" customHeight="false" outlineLevel="0" collapsed="false">
      <c r="A503" s="0" t="s">
        <v>601</v>
      </c>
      <c r="B503" s="0" t="s">
        <v>111</v>
      </c>
      <c r="C503" s="0" t="s">
        <v>78</v>
      </c>
      <c r="D503" s="0" t="s">
        <v>102</v>
      </c>
      <c r="E503" s="14" t="n">
        <v>45415</v>
      </c>
      <c r="F503" s="14" t="n">
        <v>45421</v>
      </c>
      <c r="G503" s="0" t="n">
        <v>193</v>
      </c>
      <c r="H503" s="0" t="n">
        <v>102</v>
      </c>
      <c r="I503" s="0" t="n">
        <v>150</v>
      </c>
      <c r="J503" s="0" t="n">
        <v>1547</v>
      </c>
      <c r="K503" s="0" t="n">
        <v>1822</v>
      </c>
      <c r="L503" s="15" t="s">
        <v>87</v>
      </c>
      <c r="M503" s="0" t="n">
        <v>6</v>
      </c>
      <c r="N503" s="16" t="n">
        <f aca="false">I503*K503</f>
        <v>273300</v>
      </c>
      <c r="O503" s="16" t="n">
        <f aca="false">I503*(K503-J503)</f>
        <v>41250</v>
      </c>
      <c r="P503" s="15" t="n">
        <f aca="false">K503-J503</f>
        <v>275</v>
      </c>
      <c r="Q503" s="0" t="str">
        <f aca="false">IF(G503=0,"Out of stock",IF(G503&lt;H503,"Understocked",IF(G503&gt;Summary!$B$6*H503,"Overstocked","Healthy")))</f>
        <v>Healthy</v>
      </c>
      <c r="R503" s="0" t="str">
        <f aca="false">IF(I503&gt;=Summary!$B$7,"Fast",IF(I503&lt;Summary!$B$8,"Slow","Medium"))</f>
        <v>Medium</v>
      </c>
      <c r="S503" s="15" t="n">
        <f aca="false">IF(M503&gt;Summary!$B$5,1,0)</f>
        <v>0</v>
      </c>
      <c r="T503" s="16" t="n">
        <f aca="false">IF(Q503="Overstocked",(G503-Summary!$B$6*H503)*J503,0)</f>
        <v>0</v>
      </c>
    </row>
    <row r="504" customFormat="false" ht="15" hidden="false" customHeight="false" outlineLevel="0" collapsed="false">
      <c r="A504" s="0" t="s">
        <v>602</v>
      </c>
      <c r="B504" s="0" t="s">
        <v>77</v>
      </c>
      <c r="C504" s="0" t="s">
        <v>85</v>
      </c>
      <c r="D504" s="0" t="s">
        <v>90</v>
      </c>
      <c r="E504" s="14" t="n">
        <v>45487</v>
      </c>
      <c r="F504" s="14" t="n">
        <v>45491</v>
      </c>
      <c r="G504" s="0" t="n">
        <v>175</v>
      </c>
      <c r="H504" s="0" t="n">
        <v>144</v>
      </c>
      <c r="I504" s="0" t="n">
        <v>266</v>
      </c>
      <c r="J504" s="0" t="n">
        <v>483</v>
      </c>
      <c r="K504" s="0" t="n">
        <v>876</v>
      </c>
      <c r="L504" s="15" t="s">
        <v>82</v>
      </c>
      <c r="M504" s="0" t="n">
        <v>4</v>
      </c>
      <c r="N504" s="16" t="n">
        <f aca="false">I504*K504</f>
        <v>233016</v>
      </c>
      <c r="O504" s="16" t="n">
        <f aca="false">I504*(K504-J504)</f>
        <v>104538</v>
      </c>
      <c r="P504" s="15" t="n">
        <f aca="false">K504-J504</f>
        <v>393</v>
      </c>
      <c r="Q504" s="0" t="str">
        <f aca="false">IF(G504=0,"Out of stock",IF(G504&lt;H504,"Understocked",IF(G504&gt;Summary!$B$6*H504,"Overstocked","Healthy")))</f>
        <v>Healthy</v>
      </c>
      <c r="R504" s="0" t="str">
        <f aca="false">IF(I504&gt;=Summary!$B$7,"Fast",IF(I504&lt;Summary!$B$8,"Slow","Medium"))</f>
        <v>Fast</v>
      </c>
      <c r="S504" s="15" t="n">
        <f aca="false">IF(M504&gt;Summary!$B$5,1,0)</f>
        <v>0</v>
      </c>
      <c r="T504" s="16" t="n">
        <f aca="false">IF(Q504="Overstocked",(G504-Summary!$B$6*H504)*J504,0)</f>
        <v>0</v>
      </c>
    </row>
    <row r="505" customFormat="false" ht="15" hidden="false" customHeight="false" outlineLevel="0" collapsed="false">
      <c r="A505" s="0" t="s">
        <v>603</v>
      </c>
      <c r="B505" s="0" t="s">
        <v>123</v>
      </c>
      <c r="C505" s="0" t="s">
        <v>104</v>
      </c>
      <c r="D505" s="0" t="s">
        <v>92</v>
      </c>
      <c r="E505" s="14" t="n">
        <v>45643</v>
      </c>
      <c r="F505" s="14" t="n">
        <v>45645</v>
      </c>
      <c r="G505" s="0" t="n">
        <v>148</v>
      </c>
      <c r="H505" s="0" t="n">
        <v>85</v>
      </c>
      <c r="I505" s="0" t="n">
        <v>33</v>
      </c>
      <c r="J505" s="0" t="n">
        <v>1051</v>
      </c>
      <c r="K505" s="0" t="n">
        <v>1509</v>
      </c>
      <c r="L505" s="15" t="s">
        <v>93</v>
      </c>
      <c r="M505" s="0" t="n">
        <v>2</v>
      </c>
      <c r="N505" s="16" t="n">
        <f aca="false">I505*K505</f>
        <v>49797</v>
      </c>
      <c r="O505" s="16" t="n">
        <f aca="false">I505*(K505-J505)</f>
        <v>15114</v>
      </c>
      <c r="P505" s="15" t="n">
        <f aca="false">K505-J505</f>
        <v>458</v>
      </c>
      <c r="Q505" s="0" t="str">
        <f aca="false">IF(G505=0,"Out of stock",IF(G505&lt;H505,"Understocked",IF(G505&gt;Summary!$B$6*H505,"Overstocked","Healthy")))</f>
        <v>Healthy</v>
      </c>
      <c r="R505" s="0" t="str">
        <f aca="false">IF(I505&gt;=Summary!$B$7,"Fast",IF(I505&lt;Summary!$B$8,"Slow","Medium"))</f>
        <v>Slow</v>
      </c>
      <c r="S505" s="15" t="n">
        <f aca="false">IF(M505&gt;Summary!$B$5,1,0)</f>
        <v>0</v>
      </c>
      <c r="T505" s="16" t="n">
        <f aca="false">IF(Q505="Overstocked",(G505-Summary!$B$6*H505)*J505,0)</f>
        <v>0</v>
      </c>
    </row>
    <row r="506" customFormat="false" ht="15" hidden="false" customHeight="false" outlineLevel="0" collapsed="false">
      <c r="A506" s="0" t="s">
        <v>604</v>
      </c>
      <c r="B506" s="0" t="s">
        <v>113</v>
      </c>
      <c r="C506" s="0" t="s">
        <v>96</v>
      </c>
      <c r="D506" s="0" t="s">
        <v>86</v>
      </c>
      <c r="E506" s="14" t="n">
        <v>45198</v>
      </c>
      <c r="F506" s="14" t="n">
        <v>45203</v>
      </c>
      <c r="G506" s="0" t="n">
        <v>248</v>
      </c>
      <c r="H506" s="0" t="n">
        <v>125</v>
      </c>
      <c r="I506" s="0" t="n">
        <v>179</v>
      </c>
      <c r="J506" s="0" t="n">
        <v>1483</v>
      </c>
      <c r="K506" s="0" t="n">
        <v>1941</v>
      </c>
      <c r="L506" s="15" t="s">
        <v>87</v>
      </c>
      <c r="M506" s="0" t="n">
        <v>5</v>
      </c>
      <c r="N506" s="16" t="n">
        <f aca="false">I506*K506</f>
        <v>347439</v>
      </c>
      <c r="O506" s="16" t="n">
        <f aca="false">I506*(K506-J506)</f>
        <v>81982</v>
      </c>
      <c r="P506" s="15" t="n">
        <f aca="false">K506-J506</f>
        <v>458</v>
      </c>
      <c r="Q506" s="0" t="str">
        <f aca="false">IF(G506=0,"Out of stock",IF(G506&lt;H506,"Understocked",IF(G506&gt;Summary!$B$6*H506,"Overstocked","Healthy")))</f>
        <v>Healthy</v>
      </c>
      <c r="R506" s="0" t="str">
        <f aca="false">IF(I506&gt;=Summary!$B$7,"Fast",IF(I506&lt;Summary!$B$8,"Slow","Medium"))</f>
        <v>Medium</v>
      </c>
      <c r="S506" s="15" t="n">
        <f aca="false">IF(M506&gt;Summary!$B$5,1,0)</f>
        <v>0</v>
      </c>
      <c r="T506" s="16" t="n">
        <f aca="false">IF(Q506="Overstocked",(G506-Summary!$B$6*H506)*J506,0)</f>
        <v>0</v>
      </c>
    </row>
    <row r="507" customFormat="false" ht="15" hidden="false" customHeight="false" outlineLevel="0" collapsed="false">
      <c r="A507" s="0" t="s">
        <v>605</v>
      </c>
      <c r="B507" s="0" t="s">
        <v>123</v>
      </c>
      <c r="C507" s="0" t="s">
        <v>104</v>
      </c>
      <c r="D507" s="0" t="s">
        <v>92</v>
      </c>
      <c r="E507" s="14" t="n">
        <v>45022</v>
      </c>
      <c r="F507" s="14" t="n">
        <v>45023</v>
      </c>
      <c r="G507" s="0" t="n">
        <v>269</v>
      </c>
      <c r="H507" s="0" t="n">
        <v>97</v>
      </c>
      <c r="I507" s="0" t="n">
        <v>209</v>
      </c>
      <c r="J507" s="0" t="n">
        <v>786</v>
      </c>
      <c r="K507" s="0" t="n">
        <v>1013</v>
      </c>
      <c r="L507" s="15" t="s">
        <v>93</v>
      </c>
      <c r="M507" s="0" t="n">
        <v>1</v>
      </c>
      <c r="N507" s="16" t="n">
        <f aca="false">I507*K507</f>
        <v>211717</v>
      </c>
      <c r="O507" s="16" t="n">
        <f aca="false">I507*(K507-J507)</f>
        <v>47443</v>
      </c>
      <c r="P507" s="15" t="n">
        <f aca="false">K507-J507</f>
        <v>227</v>
      </c>
      <c r="Q507" s="0" t="str">
        <f aca="false">IF(G507=0,"Out of stock",IF(G507&lt;H507,"Understocked",IF(G507&gt;Summary!$B$6*H507,"Overstocked","Healthy")))</f>
        <v>Healthy</v>
      </c>
      <c r="R507" s="0" t="str">
        <f aca="false">IF(I507&gt;=Summary!$B$7,"Fast",IF(I507&lt;Summary!$B$8,"Slow","Medium"))</f>
        <v>Fast</v>
      </c>
      <c r="S507" s="15" t="n">
        <f aca="false">IF(M507&gt;Summary!$B$5,1,0)</f>
        <v>0</v>
      </c>
      <c r="T507" s="16" t="n">
        <f aca="false">IF(Q507="Overstocked",(G507-Summary!$B$6*H507)*J507,0)</f>
        <v>0</v>
      </c>
    </row>
    <row r="508" customFormat="false" ht="15" hidden="false" customHeight="false" outlineLevel="0" collapsed="false">
      <c r="A508" s="0" t="s">
        <v>606</v>
      </c>
      <c r="B508" s="0" t="s">
        <v>107</v>
      </c>
      <c r="C508" s="0" t="s">
        <v>104</v>
      </c>
      <c r="D508" s="0" t="s">
        <v>86</v>
      </c>
      <c r="E508" s="14" t="n">
        <v>45347</v>
      </c>
      <c r="F508" s="14" t="n">
        <v>45354</v>
      </c>
      <c r="G508" s="0" t="n">
        <v>210</v>
      </c>
      <c r="H508" s="0" t="n">
        <v>114</v>
      </c>
      <c r="I508" s="0" t="n">
        <v>199</v>
      </c>
      <c r="J508" s="0" t="n">
        <v>1012</v>
      </c>
      <c r="K508" s="0" t="n">
        <v>1442</v>
      </c>
      <c r="L508" s="15" t="s">
        <v>82</v>
      </c>
      <c r="M508" s="0" t="n">
        <v>7</v>
      </c>
      <c r="N508" s="16" t="n">
        <f aca="false">I508*K508</f>
        <v>286958</v>
      </c>
      <c r="O508" s="16" t="n">
        <f aca="false">I508*(K508-J508)</f>
        <v>85570</v>
      </c>
      <c r="P508" s="15" t="n">
        <f aca="false">K508-J508</f>
        <v>430</v>
      </c>
      <c r="Q508" s="0" t="str">
        <f aca="false">IF(G508=0,"Out of stock",IF(G508&lt;H508,"Understocked",IF(G508&gt;Summary!$B$6*H508,"Overstocked","Healthy")))</f>
        <v>Healthy</v>
      </c>
      <c r="R508" s="0" t="str">
        <f aca="false">IF(I508&gt;=Summary!$B$7,"Fast",IF(I508&lt;Summary!$B$8,"Slow","Medium"))</f>
        <v>Medium</v>
      </c>
      <c r="S508" s="15" t="n">
        <f aca="false">IF(M508&gt;Summary!$B$5,1,0)</f>
        <v>0</v>
      </c>
      <c r="T508" s="16" t="n">
        <f aca="false">IF(Q508="Overstocked",(G508-Summary!$B$6*H508)*J508,0)</f>
        <v>0</v>
      </c>
    </row>
    <row r="509" customFormat="false" ht="15" hidden="false" customHeight="false" outlineLevel="0" collapsed="false">
      <c r="A509" s="0" t="s">
        <v>607</v>
      </c>
      <c r="B509" s="0" t="s">
        <v>77</v>
      </c>
      <c r="C509" s="0" t="s">
        <v>104</v>
      </c>
      <c r="D509" s="0" t="s">
        <v>102</v>
      </c>
      <c r="E509" s="14" t="n">
        <v>44989</v>
      </c>
      <c r="F509" s="14" t="n">
        <v>44990</v>
      </c>
      <c r="G509" s="0" t="n">
        <v>388</v>
      </c>
      <c r="H509" s="0" t="n">
        <v>124</v>
      </c>
      <c r="I509" s="0" t="n">
        <v>132</v>
      </c>
      <c r="J509" s="0" t="n">
        <v>599</v>
      </c>
      <c r="K509" s="0" t="n">
        <v>865</v>
      </c>
      <c r="L509" s="15" t="s">
        <v>82</v>
      </c>
      <c r="M509" s="0" t="n">
        <v>1</v>
      </c>
      <c r="N509" s="16" t="n">
        <f aca="false">I509*K509</f>
        <v>114180</v>
      </c>
      <c r="O509" s="16" t="n">
        <f aca="false">I509*(K509-J509)</f>
        <v>35112</v>
      </c>
      <c r="P509" s="15" t="n">
        <f aca="false">K509-J509</f>
        <v>266</v>
      </c>
      <c r="Q509" s="0" t="str">
        <f aca="false">IF(G509=0,"Out of stock",IF(G509&lt;H509,"Understocked",IF(G509&gt;Summary!$B$6*H509,"Overstocked","Healthy")))</f>
        <v>Healthy</v>
      </c>
      <c r="R509" s="0" t="str">
        <f aca="false">IF(I509&gt;=Summary!$B$7,"Fast",IF(I509&lt;Summary!$B$8,"Slow","Medium"))</f>
        <v>Medium</v>
      </c>
      <c r="S509" s="15" t="n">
        <f aca="false">IF(M509&gt;Summary!$B$5,1,0)</f>
        <v>0</v>
      </c>
      <c r="T509" s="16" t="n">
        <f aca="false">IF(Q509="Overstocked",(G509-Summary!$B$6*H509)*J509,0)</f>
        <v>0</v>
      </c>
    </row>
    <row r="510" customFormat="false" ht="15" hidden="false" customHeight="false" outlineLevel="0" collapsed="false">
      <c r="A510" s="0" t="s">
        <v>608</v>
      </c>
      <c r="B510" s="0" t="s">
        <v>84</v>
      </c>
      <c r="C510" s="0" t="s">
        <v>85</v>
      </c>
      <c r="D510" s="0" t="s">
        <v>102</v>
      </c>
      <c r="E510" s="14" t="n">
        <v>45016</v>
      </c>
      <c r="F510" s="14" t="n">
        <v>45024</v>
      </c>
      <c r="G510" s="0" t="n">
        <v>146</v>
      </c>
      <c r="H510" s="0" t="n">
        <v>94</v>
      </c>
      <c r="I510" s="0" t="n">
        <v>238</v>
      </c>
      <c r="J510" s="0" t="n">
        <v>1975</v>
      </c>
      <c r="K510" s="0" t="n">
        <v>2159</v>
      </c>
      <c r="L510" s="15" t="s">
        <v>93</v>
      </c>
      <c r="M510" s="0" t="n">
        <v>8</v>
      </c>
      <c r="N510" s="16" t="n">
        <f aca="false">I510*K510</f>
        <v>513842</v>
      </c>
      <c r="O510" s="16" t="n">
        <f aca="false">I510*(K510-J510)</f>
        <v>43792</v>
      </c>
      <c r="P510" s="15" t="n">
        <f aca="false">K510-J510</f>
        <v>184</v>
      </c>
      <c r="Q510" s="0" t="str">
        <f aca="false">IF(G510=0,"Out of stock",IF(G510&lt;H510,"Understocked",IF(G510&gt;Summary!$B$6*H510,"Overstocked","Healthy")))</f>
        <v>Healthy</v>
      </c>
      <c r="R510" s="0" t="str">
        <f aca="false">IF(I510&gt;=Summary!$B$7,"Fast",IF(I510&lt;Summary!$B$8,"Slow","Medium"))</f>
        <v>Fast</v>
      </c>
      <c r="S510" s="15" t="n">
        <f aca="false">IF(M510&gt;Summary!$B$5,1,0)</f>
        <v>1</v>
      </c>
      <c r="T510" s="16" t="n">
        <f aca="false">IF(Q510="Overstocked",(G510-Summary!$B$6*H510)*J510,0)</f>
        <v>0</v>
      </c>
    </row>
    <row r="511" customFormat="false" ht="15" hidden="false" customHeight="false" outlineLevel="0" collapsed="false">
      <c r="A511" s="0" t="s">
        <v>609</v>
      </c>
      <c r="B511" s="0" t="s">
        <v>111</v>
      </c>
      <c r="C511" s="0" t="s">
        <v>104</v>
      </c>
      <c r="D511" s="0" t="s">
        <v>92</v>
      </c>
      <c r="E511" s="14" t="n">
        <v>45471</v>
      </c>
      <c r="F511" s="14" t="n">
        <v>45477</v>
      </c>
      <c r="G511" s="0" t="n">
        <v>130</v>
      </c>
      <c r="H511" s="0" t="n">
        <v>143</v>
      </c>
      <c r="I511" s="0" t="n">
        <v>92</v>
      </c>
      <c r="J511" s="0" t="n">
        <v>627</v>
      </c>
      <c r="K511" s="0" t="n">
        <v>892</v>
      </c>
      <c r="L511" s="15" t="s">
        <v>87</v>
      </c>
      <c r="M511" s="0" t="n">
        <v>6</v>
      </c>
      <c r="N511" s="16" t="n">
        <f aca="false">I511*K511</f>
        <v>82064</v>
      </c>
      <c r="O511" s="16" t="n">
        <f aca="false">I511*(K511-J511)</f>
        <v>24380</v>
      </c>
      <c r="P511" s="15" t="n">
        <f aca="false">K511-J511</f>
        <v>265</v>
      </c>
      <c r="Q511" s="0" t="str">
        <f aca="false">IF(G511=0,"Out of stock",IF(G511&lt;H511,"Understocked",IF(G511&gt;Summary!$B$6*H511,"Overstocked","Healthy")))</f>
        <v>Understocked</v>
      </c>
      <c r="R511" s="0" t="str">
        <f aca="false">IF(I511&gt;=Summary!$B$7,"Fast",IF(I511&lt;Summary!$B$8,"Slow","Medium"))</f>
        <v>Slow</v>
      </c>
      <c r="S511" s="15" t="n">
        <f aca="false">IF(M511&gt;Summary!$B$5,1,0)</f>
        <v>0</v>
      </c>
      <c r="T511" s="16" t="n">
        <f aca="false">IF(Q511="Overstocked",(G511-Summary!$B$6*H511)*J511,0)</f>
        <v>0</v>
      </c>
    </row>
    <row r="512" customFormat="false" ht="15" hidden="false" customHeight="false" outlineLevel="0" collapsed="false">
      <c r="A512" s="0" t="s">
        <v>610</v>
      </c>
      <c r="B512" s="0" t="s">
        <v>115</v>
      </c>
      <c r="C512" s="0" t="s">
        <v>85</v>
      </c>
      <c r="D512" s="0" t="s">
        <v>102</v>
      </c>
      <c r="E512" s="14" t="n">
        <v>45444</v>
      </c>
      <c r="F512" s="14" t="n">
        <v>45452</v>
      </c>
      <c r="G512" s="0" t="n">
        <v>71</v>
      </c>
      <c r="H512" s="0" t="n">
        <v>125</v>
      </c>
      <c r="I512" s="0" t="n">
        <v>193</v>
      </c>
      <c r="J512" s="0" t="n">
        <v>1252</v>
      </c>
      <c r="K512" s="0" t="n">
        <v>1427</v>
      </c>
      <c r="L512" s="15" t="s">
        <v>87</v>
      </c>
      <c r="M512" s="0" t="n">
        <v>8</v>
      </c>
      <c r="N512" s="16" t="n">
        <f aca="false">I512*K512</f>
        <v>275411</v>
      </c>
      <c r="O512" s="16" t="n">
        <f aca="false">I512*(K512-J512)</f>
        <v>33775</v>
      </c>
      <c r="P512" s="15" t="n">
        <f aca="false">K512-J512</f>
        <v>175</v>
      </c>
      <c r="Q512" s="0" t="str">
        <f aca="false">IF(G512=0,"Out of stock",IF(G512&lt;H512,"Understocked",IF(G512&gt;Summary!$B$6*H512,"Overstocked","Healthy")))</f>
        <v>Understocked</v>
      </c>
      <c r="R512" s="0" t="str">
        <f aca="false">IF(I512&gt;=Summary!$B$7,"Fast",IF(I512&lt;Summary!$B$8,"Slow","Medium"))</f>
        <v>Medium</v>
      </c>
      <c r="S512" s="15" t="n">
        <f aca="false">IF(M512&gt;Summary!$B$5,1,0)</f>
        <v>1</v>
      </c>
      <c r="T512" s="16" t="n">
        <f aca="false">IF(Q512="Overstocked",(G512-Summary!$B$6*H512)*J512,0)</f>
        <v>0</v>
      </c>
    </row>
    <row r="513" customFormat="false" ht="15" hidden="false" customHeight="false" outlineLevel="0" collapsed="false">
      <c r="A513" s="0" t="s">
        <v>611</v>
      </c>
      <c r="B513" s="0" t="s">
        <v>115</v>
      </c>
      <c r="C513" s="0" t="s">
        <v>85</v>
      </c>
      <c r="D513" s="0" t="s">
        <v>90</v>
      </c>
      <c r="E513" s="14" t="n">
        <v>45092</v>
      </c>
      <c r="F513" s="14" t="n">
        <v>45095</v>
      </c>
      <c r="G513" s="0" t="n">
        <v>117</v>
      </c>
      <c r="H513" s="0" t="n">
        <v>75</v>
      </c>
      <c r="I513" s="0" t="n">
        <v>172</v>
      </c>
      <c r="J513" s="0" t="n">
        <v>1899</v>
      </c>
      <c r="K513" s="0" t="n">
        <v>2315</v>
      </c>
      <c r="L513" s="15" t="s">
        <v>82</v>
      </c>
      <c r="M513" s="0" t="n">
        <v>3</v>
      </c>
      <c r="N513" s="16" t="n">
        <f aca="false">I513*K513</f>
        <v>398180</v>
      </c>
      <c r="O513" s="16" t="n">
        <f aca="false">I513*(K513-J513)</f>
        <v>71552</v>
      </c>
      <c r="P513" s="15" t="n">
        <f aca="false">K513-J513</f>
        <v>416</v>
      </c>
      <c r="Q513" s="0" t="str">
        <f aca="false">IF(G513=0,"Out of stock",IF(G513&lt;H513,"Understocked",IF(G513&gt;Summary!$B$6*H513,"Overstocked","Healthy")))</f>
        <v>Healthy</v>
      </c>
      <c r="R513" s="0" t="str">
        <f aca="false">IF(I513&gt;=Summary!$B$7,"Fast",IF(I513&lt;Summary!$B$8,"Slow","Medium"))</f>
        <v>Medium</v>
      </c>
      <c r="S513" s="15" t="n">
        <f aca="false">IF(M513&gt;Summary!$B$5,1,0)</f>
        <v>0</v>
      </c>
      <c r="T513" s="16" t="n">
        <f aca="false">IF(Q513="Overstocked",(G513-Summary!$B$6*H513)*J513,0)</f>
        <v>0</v>
      </c>
    </row>
    <row r="514" customFormat="false" ht="15" hidden="false" customHeight="false" outlineLevel="0" collapsed="false">
      <c r="A514" s="0" t="s">
        <v>612</v>
      </c>
      <c r="B514" s="0" t="s">
        <v>123</v>
      </c>
      <c r="C514" s="0" t="s">
        <v>85</v>
      </c>
      <c r="D514" s="0" t="s">
        <v>90</v>
      </c>
      <c r="E514" s="14" t="n">
        <v>45630</v>
      </c>
      <c r="F514" s="14" t="n">
        <v>45640</v>
      </c>
      <c r="G514" s="0" t="n">
        <v>434</v>
      </c>
      <c r="H514" s="0" t="n">
        <v>143</v>
      </c>
      <c r="I514" s="0" t="n">
        <v>276</v>
      </c>
      <c r="J514" s="0" t="n">
        <v>1371</v>
      </c>
      <c r="K514" s="0" t="n">
        <v>1811</v>
      </c>
      <c r="L514" s="15" t="s">
        <v>87</v>
      </c>
      <c r="M514" s="0" t="n">
        <v>10</v>
      </c>
      <c r="N514" s="16" t="n">
        <f aca="false">I514*K514</f>
        <v>499836</v>
      </c>
      <c r="O514" s="16" t="n">
        <f aca="false">I514*(K514-J514)</f>
        <v>121440</v>
      </c>
      <c r="P514" s="15" t="n">
        <f aca="false">K514-J514</f>
        <v>440</v>
      </c>
      <c r="Q514" s="0" t="str">
        <f aca="false">IF(G514=0,"Out of stock",IF(G514&lt;H514,"Understocked",IF(G514&gt;Summary!$B$6*H514,"Overstocked","Healthy")))</f>
        <v>Healthy</v>
      </c>
      <c r="R514" s="0" t="str">
        <f aca="false">IF(I514&gt;=Summary!$B$7,"Fast",IF(I514&lt;Summary!$B$8,"Slow","Medium"))</f>
        <v>Fast</v>
      </c>
      <c r="S514" s="15" t="n">
        <f aca="false">IF(M514&gt;Summary!$B$5,1,0)</f>
        <v>1</v>
      </c>
      <c r="T514" s="16" t="n">
        <f aca="false">IF(Q514="Overstocked",(G514-Summary!$B$6*H514)*J514,0)</f>
        <v>0</v>
      </c>
    </row>
    <row r="515" customFormat="false" ht="15" hidden="false" customHeight="false" outlineLevel="0" collapsed="false">
      <c r="A515" s="0" t="s">
        <v>613</v>
      </c>
      <c r="B515" s="0" t="s">
        <v>89</v>
      </c>
      <c r="C515" s="0" t="s">
        <v>104</v>
      </c>
      <c r="D515" s="0" t="s">
        <v>92</v>
      </c>
      <c r="E515" s="14" t="n">
        <v>45273</v>
      </c>
      <c r="F515" s="14" t="n">
        <v>45275</v>
      </c>
      <c r="G515" s="0" t="n">
        <v>225</v>
      </c>
      <c r="H515" s="0" t="n">
        <v>129</v>
      </c>
      <c r="I515" s="0" t="n">
        <v>113</v>
      </c>
      <c r="J515" s="0" t="n">
        <v>1622</v>
      </c>
      <c r="K515" s="0" t="n">
        <v>1707</v>
      </c>
      <c r="L515" s="15" t="s">
        <v>82</v>
      </c>
      <c r="M515" s="0" t="n">
        <v>2</v>
      </c>
      <c r="N515" s="16" t="n">
        <f aca="false">I515*K515</f>
        <v>192891</v>
      </c>
      <c r="O515" s="16" t="n">
        <f aca="false">I515*(K515-J515)</f>
        <v>9605</v>
      </c>
      <c r="P515" s="15" t="n">
        <f aca="false">K515-J515</f>
        <v>85</v>
      </c>
      <c r="Q515" s="0" t="str">
        <f aca="false">IF(G515=0,"Out of stock",IF(G515&lt;H515,"Understocked",IF(G515&gt;Summary!$B$6*H515,"Overstocked","Healthy")))</f>
        <v>Healthy</v>
      </c>
      <c r="R515" s="0" t="str">
        <f aca="false">IF(I515&gt;=Summary!$B$7,"Fast",IF(I515&lt;Summary!$B$8,"Slow","Medium"))</f>
        <v>Medium</v>
      </c>
      <c r="S515" s="15" t="n">
        <f aca="false">IF(M515&gt;Summary!$B$5,1,0)</f>
        <v>0</v>
      </c>
      <c r="T515" s="16" t="n">
        <f aca="false">IF(Q515="Overstocked",(G515-Summary!$B$6*H515)*J515,0)</f>
        <v>0</v>
      </c>
    </row>
    <row r="516" customFormat="false" ht="15" hidden="false" customHeight="false" outlineLevel="0" collapsed="false">
      <c r="A516" s="0" t="s">
        <v>614</v>
      </c>
      <c r="B516" s="0" t="s">
        <v>113</v>
      </c>
      <c r="C516" s="0" t="s">
        <v>104</v>
      </c>
      <c r="D516" s="0" t="s">
        <v>79</v>
      </c>
      <c r="E516" s="14" t="n">
        <v>45288</v>
      </c>
      <c r="F516" s="14" t="n">
        <v>45295</v>
      </c>
      <c r="G516" s="0" t="n">
        <v>63</v>
      </c>
      <c r="H516" s="0" t="n">
        <v>102</v>
      </c>
      <c r="I516" s="0" t="n">
        <v>218</v>
      </c>
      <c r="J516" s="0" t="n">
        <v>1550</v>
      </c>
      <c r="K516" s="0" t="n">
        <v>1682</v>
      </c>
      <c r="L516" s="15" t="s">
        <v>87</v>
      </c>
      <c r="M516" s="0" t="n">
        <v>7</v>
      </c>
      <c r="N516" s="16" t="n">
        <f aca="false">I516*K516</f>
        <v>366676</v>
      </c>
      <c r="O516" s="16" t="n">
        <f aca="false">I516*(K516-J516)</f>
        <v>28776</v>
      </c>
      <c r="P516" s="15" t="n">
        <f aca="false">K516-J516</f>
        <v>132</v>
      </c>
      <c r="Q516" s="0" t="str">
        <f aca="false">IF(G516=0,"Out of stock",IF(G516&lt;H516,"Understocked",IF(G516&gt;Summary!$B$6*H516,"Overstocked","Healthy")))</f>
        <v>Understocked</v>
      </c>
      <c r="R516" s="0" t="str">
        <f aca="false">IF(I516&gt;=Summary!$B$7,"Fast",IF(I516&lt;Summary!$B$8,"Slow","Medium"))</f>
        <v>Fast</v>
      </c>
      <c r="S516" s="15" t="n">
        <f aca="false">IF(M516&gt;Summary!$B$5,1,0)</f>
        <v>0</v>
      </c>
      <c r="T516" s="16" t="n">
        <f aca="false">IF(Q516="Overstocked",(G516-Summary!$B$6*H516)*J516,0)</f>
        <v>0</v>
      </c>
    </row>
    <row r="517" customFormat="false" ht="15" hidden="false" customHeight="false" outlineLevel="0" collapsed="false">
      <c r="A517" s="0" t="s">
        <v>615</v>
      </c>
      <c r="B517" s="0" t="s">
        <v>111</v>
      </c>
      <c r="C517" s="0" t="s">
        <v>104</v>
      </c>
      <c r="D517" s="0" t="s">
        <v>86</v>
      </c>
      <c r="E517" s="14" t="n">
        <v>45497</v>
      </c>
      <c r="F517" s="14" t="n">
        <v>45502</v>
      </c>
      <c r="G517" s="0" t="n">
        <v>424</v>
      </c>
      <c r="H517" s="0" t="n">
        <v>83</v>
      </c>
      <c r="I517" s="0" t="n">
        <v>280</v>
      </c>
      <c r="J517" s="0" t="n">
        <v>1527</v>
      </c>
      <c r="K517" s="0" t="n">
        <v>1833</v>
      </c>
      <c r="L517" s="15" t="s">
        <v>80</v>
      </c>
      <c r="M517" s="0" t="n">
        <v>5</v>
      </c>
      <c r="N517" s="16" t="n">
        <f aca="false">I517*K517</f>
        <v>513240</v>
      </c>
      <c r="O517" s="16" t="n">
        <f aca="false">I517*(K517-J517)</f>
        <v>85680</v>
      </c>
      <c r="P517" s="15" t="n">
        <f aca="false">K517-J517</f>
        <v>306</v>
      </c>
      <c r="Q517" s="0" t="str">
        <f aca="false">IF(G517=0,"Out of stock",IF(G517&lt;H517,"Understocked",IF(G517&gt;Summary!$B$6*H517,"Overstocked","Healthy")))</f>
        <v>Overstocked</v>
      </c>
      <c r="R517" s="0" t="str">
        <f aca="false">IF(I517&gt;=Summary!$B$7,"Fast",IF(I517&lt;Summary!$B$8,"Slow","Medium"))</f>
        <v>Fast</v>
      </c>
      <c r="S517" s="15" t="n">
        <f aca="false">IF(M517&gt;Summary!$B$5,1,0)</f>
        <v>0</v>
      </c>
      <c r="T517" s="16" t="n">
        <f aca="false">IF(Q517="Overstocked",(G517-Summary!$B$6*H517)*J517,0)</f>
        <v>140484</v>
      </c>
    </row>
    <row r="518" customFormat="false" ht="15" hidden="false" customHeight="false" outlineLevel="0" collapsed="false">
      <c r="A518" s="0" t="s">
        <v>616</v>
      </c>
      <c r="B518" s="0" t="s">
        <v>89</v>
      </c>
      <c r="C518" s="0" t="s">
        <v>85</v>
      </c>
      <c r="D518" s="0" t="s">
        <v>86</v>
      </c>
      <c r="E518" s="14" t="n">
        <v>45442</v>
      </c>
      <c r="F518" s="14" t="n">
        <v>45445</v>
      </c>
      <c r="G518" s="0" t="n">
        <v>280</v>
      </c>
      <c r="H518" s="0" t="n">
        <v>69</v>
      </c>
      <c r="I518" s="0" t="n">
        <v>52</v>
      </c>
      <c r="J518" s="0" t="n">
        <v>561</v>
      </c>
      <c r="K518" s="0" t="n">
        <v>787</v>
      </c>
      <c r="L518" s="15" t="s">
        <v>97</v>
      </c>
      <c r="M518" s="0" t="n">
        <v>3</v>
      </c>
      <c r="N518" s="16" t="n">
        <f aca="false">I518*K518</f>
        <v>40924</v>
      </c>
      <c r="O518" s="16" t="n">
        <f aca="false">I518*(K518-J518)</f>
        <v>11752</v>
      </c>
      <c r="P518" s="15" t="n">
        <f aca="false">K518-J518</f>
        <v>226</v>
      </c>
      <c r="Q518" s="0" t="str">
        <f aca="false">IF(G518=0,"Out of stock",IF(G518&lt;H518,"Understocked",IF(G518&gt;Summary!$B$6*H518,"Overstocked","Healthy")))</f>
        <v>Overstocked</v>
      </c>
      <c r="R518" s="0" t="str">
        <f aca="false">IF(I518&gt;=Summary!$B$7,"Fast",IF(I518&lt;Summary!$B$8,"Slow","Medium"))</f>
        <v>Slow</v>
      </c>
      <c r="S518" s="15" t="n">
        <f aca="false">IF(M518&gt;Summary!$B$5,1,0)</f>
        <v>0</v>
      </c>
      <c r="T518" s="16" t="n">
        <f aca="false">IF(Q518="Overstocked",(G518-Summary!$B$6*H518)*J518,0)</f>
        <v>2244</v>
      </c>
    </row>
    <row r="519" customFormat="false" ht="15" hidden="false" customHeight="false" outlineLevel="0" collapsed="false">
      <c r="A519" s="0" t="s">
        <v>617</v>
      </c>
      <c r="B519" s="0" t="s">
        <v>84</v>
      </c>
      <c r="C519" s="0" t="s">
        <v>104</v>
      </c>
      <c r="D519" s="0" t="s">
        <v>102</v>
      </c>
      <c r="E519" s="14" t="n">
        <v>45113</v>
      </c>
      <c r="F519" s="14" t="n">
        <v>45114</v>
      </c>
      <c r="G519" s="0" t="n">
        <v>23</v>
      </c>
      <c r="H519" s="0" t="n">
        <v>121</v>
      </c>
      <c r="I519" s="0" t="n">
        <v>152</v>
      </c>
      <c r="J519" s="0" t="n">
        <v>1057</v>
      </c>
      <c r="K519" s="0" t="n">
        <v>1258</v>
      </c>
      <c r="L519" s="15" t="s">
        <v>87</v>
      </c>
      <c r="M519" s="0" t="n">
        <v>1</v>
      </c>
      <c r="N519" s="16" t="n">
        <f aca="false">I519*K519</f>
        <v>191216</v>
      </c>
      <c r="O519" s="16" t="n">
        <f aca="false">I519*(K519-J519)</f>
        <v>30552</v>
      </c>
      <c r="P519" s="15" t="n">
        <f aca="false">K519-J519</f>
        <v>201</v>
      </c>
      <c r="Q519" s="0" t="str">
        <f aca="false">IF(G519=0,"Out of stock",IF(G519&lt;H519,"Understocked",IF(G519&gt;Summary!$B$6*H519,"Overstocked","Healthy")))</f>
        <v>Understocked</v>
      </c>
      <c r="R519" s="0" t="str">
        <f aca="false">IF(I519&gt;=Summary!$B$7,"Fast",IF(I519&lt;Summary!$B$8,"Slow","Medium"))</f>
        <v>Medium</v>
      </c>
      <c r="S519" s="15" t="n">
        <f aca="false">IF(M519&gt;Summary!$B$5,1,0)</f>
        <v>0</v>
      </c>
      <c r="T519" s="16" t="n">
        <f aca="false">IF(Q519="Overstocked",(G519-Summary!$B$6*H519)*J519,0)</f>
        <v>0</v>
      </c>
    </row>
    <row r="520" customFormat="false" ht="15" hidden="false" customHeight="false" outlineLevel="0" collapsed="false">
      <c r="A520" s="0" t="s">
        <v>618</v>
      </c>
      <c r="B520" s="0" t="s">
        <v>123</v>
      </c>
      <c r="C520" s="0" t="s">
        <v>96</v>
      </c>
      <c r="D520" s="0" t="s">
        <v>86</v>
      </c>
      <c r="E520" s="14" t="n">
        <v>45350</v>
      </c>
      <c r="F520" s="14" t="n">
        <v>45358</v>
      </c>
      <c r="G520" s="0" t="n">
        <v>300</v>
      </c>
      <c r="H520" s="0" t="n">
        <v>77</v>
      </c>
      <c r="I520" s="0" t="n">
        <v>244</v>
      </c>
      <c r="J520" s="0" t="n">
        <v>1020</v>
      </c>
      <c r="K520" s="0" t="n">
        <v>1112</v>
      </c>
      <c r="L520" s="15" t="s">
        <v>97</v>
      </c>
      <c r="M520" s="0" t="n">
        <v>8</v>
      </c>
      <c r="N520" s="16" t="n">
        <f aca="false">I520*K520</f>
        <v>271328</v>
      </c>
      <c r="O520" s="16" t="n">
        <f aca="false">I520*(K520-J520)</f>
        <v>22448</v>
      </c>
      <c r="P520" s="15" t="n">
        <f aca="false">K520-J520</f>
        <v>92</v>
      </c>
      <c r="Q520" s="0" t="str">
        <f aca="false">IF(G520=0,"Out of stock",IF(G520&lt;H520,"Understocked",IF(G520&gt;Summary!$B$6*H520,"Overstocked","Healthy")))</f>
        <v>Healthy</v>
      </c>
      <c r="R520" s="0" t="str">
        <f aca="false">IF(I520&gt;=Summary!$B$7,"Fast",IF(I520&lt;Summary!$B$8,"Slow","Medium"))</f>
        <v>Fast</v>
      </c>
      <c r="S520" s="15" t="n">
        <f aca="false">IF(M520&gt;Summary!$B$5,1,0)</f>
        <v>1</v>
      </c>
      <c r="T520" s="16" t="n">
        <f aca="false">IF(Q520="Overstocked",(G520-Summary!$B$6*H520)*J520,0)</f>
        <v>0</v>
      </c>
    </row>
    <row r="521" customFormat="false" ht="15" hidden="false" customHeight="false" outlineLevel="0" collapsed="false">
      <c r="A521" s="0" t="s">
        <v>619</v>
      </c>
      <c r="B521" s="0" t="s">
        <v>113</v>
      </c>
      <c r="C521" s="0" t="s">
        <v>104</v>
      </c>
      <c r="D521" s="0" t="s">
        <v>79</v>
      </c>
      <c r="E521" s="14" t="n">
        <v>45406</v>
      </c>
      <c r="F521" s="14" t="n">
        <v>45412</v>
      </c>
      <c r="G521" s="0" t="n">
        <v>29</v>
      </c>
      <c r="H521" s="0" t="n">
        <v>76</v>
      </c>
      <c r="I521" s="0" t="n">
        <v>113</v>
      </c>
      <c r="J521" s="0" t="n">
        <v>266</v>
      </c>
      <c r="K521" s="0" t="n">
        <v>380</v>
      </c>
      <c r="L521" s="15" t="s">
        <v>82</v>
      </c>
      <c r="M521" s="0" t="n">
        <v>6</v>
      </c>
      <c r="N521" s="16" t="n">
        <f aca="false">I521*K521</f>
        <v>42940</v>
      </c>
      <c r="O521" s="16" t="n">
        <f aca="false">I521*(K521-J521)</f>
        <v>12882</v>
      </c>
      <c r="P521" s="15" t="n">
        <f aca="false">K521-J521</f>
        <v>114</v>
      </c>
      <c r="Q521" s="0" t="str">
        <f aca="false">IF(G521=0,"Out of stock",IF(G521&lt;H521,"Understocked",IF(G521&gt;Summary!$B$6*H521,"Overstocked","Healthy")))</f>
        <v>Understocked</v>
      </c>
      <c r="R521" s="0" t="str">
        <f aca="false">IF(I521&gt;=Summary!$B$7,"Fast",IF(I521&lt;Summary!$B$8,"Slow","Medium"))</f>
        <v>Medium</v>
      </c>
      <c r="S521" s="15" t="n">
        <f aca="false">IF(M521&gt;Summary!$B$5,1,0)</f>
        <v>0</v>
      </c>
      <c r="T521" s="16" t="n">
        <f aca="false">IF(Q521="Overstocked",(G521-Summary!$B$6*H521)*J521,0)</f>
        <v>0</v>
      </c>
    </row>
    <row r="522" customFormat="false" ht="15" hidden="false" customHeight="false" outlineLevel="0" collapsed="false">
      <c r="A522" s="0" t="s">
        <v>620</v>
      </c>
      <c r="B522" s="0" t="s">
        <v>77</v>
      </c>
      <c r="C522" s="0" t="s">
        <v>78</v>
      </c>
      <c r="D522" s="0" t="s">
        <v>90</v>
      </c>
      <c r="E522" s="14" t="n">
        <v>45120</v>
      </c>
      <c r="F522" s="14" t="n">
        <v>45128</v>
      </c>
      <c r="G522" s="0" t="n">
        <v>500</v>
      </c>
      <c r="H522" s="0" t="n">
        <v>51</v>
      </c>
      <c r="I522" s="0" t="n">
        <v>245</v>
      </c>
      <c r="J522" s="0" t="n">
        <v>1936</v>
      </c>
      <c r="K522" s="0" t="n">
        <v>2230</v>
      </c>
      <c r="L522" s="15" t="s">
        <v>80</v>
      </c>
      <c r="M522" s="0" t="n">
        <v>8</v>
      </c>
      <c r="N522" s="16" t="n">
        <f aca="false">I522*K522</f>
        <v>546350</v>
      </c>
      <c r="O522" s="16" t="n">
        <f aca="false">I522*(K522-J522)</f>
        <v>72030</v>
      </c>
      <c r="P522" s="15" t="n">
        <f aca="false">K522-J522</f>
        <v>294</v>
      </c>
      <c r="Q522" s="0" t="str">
        <f aca="false">IF(G522=0,"Out of stock",IF(G522&lt;H522,"Understocked",IF(G522&gt;Summary!$B$6*H522,"Overstocked","Healthy")))</f>
        <v>Overstocked</v>
      </c>
      <c r="R522" s="0" t="str">
        <f aca="false">IF(I522&gt;=Summary!$B$7,"Fast",IF(I522&lt;Summary!$B$8,"Slow","Medium"))</f>
        <v>Fast</v>
      </c>
      <c r="S522" s="15" t="n">
        <f aca="false">IF(M522&gt;Summary!$B$5,1,0)</f>
        <v>1</v>
      </c>
      <c r="T522" s="16" t="n">
        <f aca="false">IF(Q522="Overstocked",(G522-Summary!$B$6*H522)*J522,0)</f>
        <v>573056</v>
      </c>
    </row>
    <row r="523" customFormat="false" ht="15" hidden="false" customHeight="false" outlineLevel="0" collapsed="false">
      <c r="A523" s="0" t="s">
        <v>621</v>
      </c>
      <c r="B523" s="0" t="s">
        <v>84</v>
      </c>
      <c r="C523" s="0" t="s">
        <v>104</v>
      </c>
      <c r="D523" s="0" t="s">
        <v>102</v>
      </c>
      <c r="E523" s="14" t="n">
        <v>45013</v>
      </c>
      <c r="F523" s="14" t="n">
        <v>45022</v>
      </c>
      <c r="G523" s="0" t="n">
        <v>152</v>
      </c>
      <c r="H523" s="0" t="n">
        <v>99</v>
      </c>
      <c r="I523" s="0" t="n">
        <v>161</v>
      </c>
      <c r="J523" s="0" t="n">
        <v>927</v>
      </c>
      <c r="K523" s="0" t="n">
        <v>1082</v>
      </c>
      <c r="L523" s="15" t="s">
        <v>80</v>
      </c>
      <c r="M523" s="0" t="n">
        <v>9</v>
      </c>
      <c r="N523" s="16" t="n">
        <f aca="false">I523*K523</f>
        <v>174202</v>
      </c>
      <c r="O523" s="16" t="n">
        <f aca="false">I523*(K523-J523)</f>
        <v>24955</v>
      </c>
      <c r="P523" s="15" t="n">
        <f aca="false">K523-J523</f>
        <v>155</v>
      </c>
      <c r="Q523" s="0" t="str">
        <f aca="false">IF(G523=0,"Out of stock",IF(G523&lt;H523,"Understocked",IF(G523&gt;Summary!$B$6*H523,"Overstocked","Healthy")))</f>
        <v>Healthy</v>
      </c>
      <c r="R523" s="0" t="str">
        <f aca="false">IF(I523&gt;=Summary!$B$7,"Fast",IF(I523&lt;Summary!$B$8,"Slow","Medium"))</f>
        <v>Medium</v>
      </c>
      <c r="S523" s="15" t="n">
        <f aca="false">IF(M523&gt;Summary!$B$5,1,0)</f>
        <v>1</v>
      </c>
      <c r="T523" s="16" t="n">
        <f aca="false">IF(Q523="Overstocked",(G523-Summary!$B$6*H523)*J523,0)</f>
        <v>0</v>
      </c>
    </row>
    <row r="524" customFormat="false" ht="15" hidden="false" customHeight="false" outlineLevel="0" collapsed="false">
      <c r="A524" s="0" t="s">
        <v>622</v>
      </c>
      <c r="B524" s="0" t="s">
        <v>123</v>
      </c>
      <c r="C524" s="0" t="s">
        <v>104</v>
      </c>
      <c r="D524" s="0" t="s">
        <v>79</v>
      </c>
      <c r="E524" s="14" t="n">
        <v>45083</v>
      </c>
      <c r="F524" s="14" t="n">
        <v>45090</v>
      </c>
      <c r="G524" s="0" t="n">
        <v>375</v>
      </c>
      <c r="H524" s="0" t="n">
        <v>71</v>
      </c>
      <c r="I524" s="0" t="n">
        <v>31</v>
      </c>
      <c r="J524" s="0" t="n">
        <v>1677</v>
      </c>
      <c r="K524" s="0" t="n">
        <v>2093</v>
      </c>
      <c r="L524" s="15" t="s">
        <v>82</v>
      </c>
      <c r="M524" s="0" t="n">
        <v>7</v>
      </c>
      <c r="N524" s="16" t="n">
        <f aca="false">I524*K524</f>
        <v>64883</v>
      </c>
      <c r="O524" s="16" t="n">
        <f aca="false">I524*(K524-J524)</f>
        <v>12896</v>
      </c>
      <c r="P524" s="15" t="n">
        <f aca="false">K524-J524</f>
        <v>416</v>
      </c>
      <c r="Q524" s="0" t="str">
        <f aca="false">IF(G524=0,"Out of stock",IF(G524&lt;H524,"Understocked",IF(G524&gt;Summary!$B$6*H524,"Overstocked","Healthy")))</f>
        <v>Overstocked</v>
      </c>
      <c r="R524" s="0" t="str">
        <f aca="false">IF(I524&gt;=Summary!$B$7,"Fast",IF(I524&lt;Summary!$B$8,"Slow","Medium"))</f>
        <v>Slow</v>
      </c>
      <c r="S524" s="15" t="n">
        <f aca="false">IF(M524&gt;Summary!$B$5,1,0)</f>
        <v>0</v>
      </c>
      <c r="T524" s="16" t="n">
        <f aca="false">IF(Q524="Overstocked",(G524-Summary!$B$6*H524)*J524,0)</f>
        <v>152607</v>
      </c>
    </row>
    <row r="525" customFormat="false" ht="15" hidden="false" customHeight="false" outlineLevel="0" collapsed="false">
      <c r="A525" s="0" t="s">
        <v>623</v>
      </c>
      <c r="B525" s="0" t="s">
        <v>89</v>
      </c>
      <c r="C525" s="0" t="s">
        <v>78</v>
      </c>
      <c r="D525" s="0" t="s">
        <v>102</v>
      </c>
      <c r="E525" s="14" t="n">
        <v>45164</v>
      </c>
      <c r="F525" s="14" t="n">
        <v>45172</v>
      </c>
      <c r="G525" s="0" t="n">
        <v>72</v>
      </c>
      <c r="H525" s="0" t="n">
        <v>150</v>
      </c>
      <c r="I525" s="0" t="n">
        <v>84</v>
      </c>
      <c r="J525" s="0" t="n">
        <v>1932</v>
      </c>
      <c r="K525" s="0" t="n">
        <v>2098</v>
      </c>
      <c r="L525" s="15" t="s">
        <v>87</v>
      </c>
      <c r="M525" s="0" t="n">
        <v>8</v>
      </c>
      <c r="N525" s="16" t="n">
        <f aca="false">I525*K525</f>
        <v>176232</v>
      </c>
      <c r="O525" s="16" t="n">
        <f aca="false">I525*(K525-J525)</f>
        <v>13944</v>
      </c>
      <c r="P525" s="15" t="n">
        <f aca="false">K525-J525</f>
        <v>166</v>
      </c>
      <c r="Q525" s="0" t="str">
        <f aca="false">IF(G525=0,"Out of stock",IF(G525&lt;H525,"Understocked",IF(G525&gt;Summary!$B$6*H525,"Overstocked","Healthy")))</f>
        <v>Understocked</v>
      </c>
      <c r="R525" s="0" t="str">
        <f aca="false">IF(I525&gt;=Summary!$B$7,"Fast",IF(I525&lt;Summary!$B$8,"Slow","Medium"))</f>
        <v>Slow</v>
      </c>
      <c r="S525" s="15" t="n">
        <f aca="false">IF(M525&gt;Summary!$B$5,1,0)</f>
        <v>1</v>
      </c>
      <c r="T525" s="16" t="n">
        <f aca="false">IF(Q525="Overstocked",(G525-Summary!$B$6*H525)*J525,0)</f>
        <v>0</v>
      </c>
    </row>
    <row r="526" customFormat="false" ht="15" hidden="false" customHeight="false" outlineLevel="0" collapsed="false">
      <c r="A526" s="0" t="s">
        <v>624</v>
      </c>
      <c r="B526" s="0" t="s">
        <v>115</v>
      </c>
      <c r="C526" s="0" t="s">
        <v>78</v>
      </c>
      <c r="D526" s="0" t="s">
        <v>90</v>
      </c>
      <c r="E526" s="14" t="n">
        <v>45420</v>
      </c>
      <c r="F526" s="14" t="n">
        <v>45428</v>
      </c>
      <c r="G526" s="0" t="n">
        <v>426</v>
      </c>
      <c r="H526" s="0" t="n">
        <v>108</v>
      </c>
      <c r="I526" s="0" t="n">
        <v>135</v>
      </c>
      <c r="J526" s="0" t="n">
        <v>1827</v>
      </c>
      <c r="K526" s="0" t="n">
        <v>1960</v>
      </c>
      <c r="L526" s="15" t="s">
        <v>82</v>
      </c>
      <c r="M526" s="0" t="n">
        <v>8</v>
      </c>
      <c r="N526" s="16" t="n">
        <f aca="false">I526*K526</f>
        <v>264600</v>
      </c>
      <c r="O526" s="16" t="n">
        <f aca="false">I526*(K526-J526)</f>
        <v>17955</v>
      </c>
      <c r="P526" s="15" t="n">
        <f aca="false">K526-J526</f>
        <v>133</v>
      </c>
      <c r="Q526" s="0" t="str">
        <f aca="false">IF(G526=0,"Out of stock",IF(G526&lt;H526,"Understocked",IF(G526&gt;Summary!$B$6*H526,"Overstocked","Healthy")))</f>
        <v>Healthy</v>
      </c>
      <c r="R526" s="0" t="str">
        <f aca="false">IF(I526&gt;=Summary!$B$7,"Fast",IF(I526&lt;Summary!$B$8,"Slow","Medium"))</f>
        <v>Medium</v>
      </c>
      <c r="S526" s="15" t="n">
        <f aca="false">IF(M526&gt;Summary!$B$5,1,0)</f>
        <v>1</v>
      </c>
      <c r="T526" s="16" t="n">
        <f aca="false">IF(Q526="Overstocked",(G526-Summary!$B$6*H526)*J526,0)</f>
        <v>0</v>
      </c>
    </row>
    <row r="527" customFormat="false" ht="15" hidden="false" customHeight="false" outlineLevel="0" collapsed="false">
      <c r="A527" s="0" t="s">
        <v>625</v>
      </c>
      <c r="B527" s="0" t="s">
        <v>84</v>
      </c>
      <c r="C527" s="0" t="s">
        <v>78</v>
      </c>
      <c r="D527" s="0" t="s">
        <v>102</v>
      </c>
      <c r="E527" s="14" t="n">
        <v>45589</v>
      </c>
      <c r="F527" s="14" t="n">
        <v>45599</v>
      </c>
      <c r="G527" s="0" t="n">
        <v>233</v>
      </c>
      <c r="H527" s="0" t="n">
        <v>116</v>
      </c>
      <c r="I527" s="0" t="n">
        <v>229</v>
      </c>
      <c r="J527" s="0" t="n">
        <v>1581</v>
      </c>
      <c r="K527" s="0" t="n">
        <v>1966</v>
      </c>
      <c r="L527" s="15" t="s">
        <v>80</v>
      </c>
      <c r="M527" s="0" t="n">
        <v>10</v>
      </c>
      <c r="N527" s="16" t="n">
        <f aca="false">I527*K527</f>
        <v>450214</v>
      </c>
      <c r="O527" s="16" t="n">
        <f aca="false">I527*(K527-J527)</f>
        <v>88165</v>
      </c>
      <c r="P527" s="15" t="n">
        <f aca="false">K527-J527</f>
        <v>385</v>
      </c>
      <c r="Q527" s="0" t="str">
        <f aca="false">IF(G527=0,"Out of stock",IF(G527&lt;H527,"Understocked",IF(G527&gt;Summary!$B$6*H527,"Overstocked","Healthy")))</f>
        <v>Healthy</v>
      </c>
      <c r="R527" s="0" t="str">
        <f aca="false">IF(I527&gt;=Summary!$B$7,"Fast",IF(I527&lt;Summary!$B$8,"Slow","Medium"))</f>
        <v>Fast</v>
      </c>
      <c r="S527" s="15" t="n">
        <f aca="false">IF(M527&gt;Summary!$B$5,1,0)</f>
        <v>1</v>
      </c>
      <c r="T527" s="16" t="n">
        <f aca="false">IF(Q527="Overstocked",(G527-Summary!$B$6*H527)*J527,0)</f>
        <v>0</v>
      </c>
    </row>
    <row r="528" customFormat="false" ht="15" hidden="false" customHeight="false" outlineLevel="0" collapsed="false">
      <c r="A528" s="0" t="s">
        <v>626</v>
      </c>
      <c r="B528" s="0" t="s">
        <v>84</v>
      </c>
      <c r="C528" s="0" t="s">
        <v>96</v>
      </c>
      <c r="D528" s="0" t="s">
        <v>79</v>
      </c>
      <c r="E528" s="14" t="n">
        <v>45444</v>
      </c>
      <c r="F528" s="14" t="n">
        <v>45448</v>
      </c>
      <c r="G528" s="0" t="n">
        <v>110</v>
      </c>
      <c r="H528" s="0" t="n">
        <v>93</v>
      </c>
      <c r="I528" s="0" t="n">
        <v>118</v>
      </c>
      <c r="J528" s="0" t="n">
        <v>1198</v>
      </c>
      <c r="K528" s="0" t="n">
        <v>1391</v>
      </c>
      <c r="L528" s="15" t="s">
        <v>80</v>
      </c>
      <c r="M528" s="0" t="n">
        <v>4</v>
      </c>
      <c r="N528" s="16" t="n">
        <f aca="false">I528*K528</f>
        <v>164138</v>
      </c>
      <c r="O528" s="16" t="n">
        <f aca="false">I528*(K528-J528)</f>
        <v>22774</v>
      </c>
      <c r="P528" s="15" t="n">
        <f aca="false">K528-J528</f>
        <v>193</v>
      </c>
      <c r="Q528" s="0" t="str">
        <f aca="false">IF(G528=0,"Out of stock",IF(G528&lt;H528,"Understocked",IF(G528&gt;Summary!$B$6*H528,"Overstocked","Healthy")))</f>
        <v>Healthy</v>
      </c>
      <c r="R528" s="0" t="str">
        <f aca="false">IF(I528&gt;=Summary!$B$7,"Fast",IF(I528&lt;Summary!$B$8,"Slow","Medium"))</f>
        <v>Medium</v>
      </c>
      <c r="S528" s="15" t="n">
        <f aca="false">IF(M528&gt;Summary!$B$5,1,0)</f>
        <v>0</v>
      </c>
      <c r="T528" s="16" t="n">
        <f aca="false">IF(Q528="Overstocked",(G528-Summary!$B$6*H528)*J528,0)</f>
        <v>0</v>
      </c>
    </row>
    <row r="529" customFormat="false" ht="15" hidden="false" customHeight="false" outlineLevel="0" collapsed="false">
      <c r="A529" s="0" t="s">
        <v>627</v>
      </c>
      <c r="B529" s="0" t="s">
        <v>89</v>
      </c>
      <c r="C529" s="0" t="s">
        <v>96</v>
      </c>
      <c r="D529" s="0" t="s">
        <v>86</v>
      </c>
      <c r="E529" s="14" t="n">
        <v>45057</v>
      </c>
      <c r="F529" s="14" t="n">
        <v>45066</v>
      </c>
      <c r="G529" s="0" t="n">
        <v>148</v>
      </c>
      <c r="H529" s="0" t="n">
        <v>90</v>
      </c>
      <c r="I529" s="0" t="n">
        <v>99</v>
      </c>
      <c r="J529" s="0" t="n">
        <v>1950</v>
      </c>
      <c r="K529" s="0" t="n">
        <v>2433</v>
      </c>
      <c r="L529" s="15" t="s">
        <v>87</v>
      </c>
      <c r="M529" s="0" t="n">
        <v>9</v>
      </c>
      <c r="N529" s="16" t="n">
        <f aca="false">I529*K529</f>
        <v>240867</v>
      </c>
      <c r="O529" s="16" t="n">
        <f aca="false">I529*(K529-J529)</f>
        <v>47817</v>
      </c>
      <c r="P529" s="15" t="n">
        <f aca="false">K529-J529</f>
        <v>483</v>
      </c>
      <c r="Q529" s="0" t="str">
        <f aca="false">IF(G529=0,"Out of stock",IF(G529&lt;H529,"Understocked",IF(G529&gt;Summary!$B$6*H529,"Overstocked","Healthy")))</f>
        <v>Healthy</v>
      </c>
      <c r="R529" s="0" t="str">
        <f aca="false">IF(I529&gt;=Summary!$B$7,"Fast",IF(I529&lt;Summary!$B$8,"Slow","Medium"))</f>
        <v>Slow</v>
      </c>
      <c r="S529" s="15" t="n">
        <f aca="false">IF(M529&gt;Summary!$B$5,1,0)</f>
        <v>1</v>
      </c>
      <c r="T529" s="16" t="n">
        <f aca="false">IF(Q529="Overstocked",(G529-Summary!$B$6*H529)*J529,0)</f>
        <v>0</v>
      </c>
    </row>
    <row r="530" customFormat="false" ht="15" hidden="false" customHeight="false" outlineLevel="0" collapsed="false">
      <c r="A530" s="0" t="s">
        <v>628</v>
      </c>
      <c r="B530" s="0" t="s">
        <v>95</v>
      </c>
      <c r="C530" s="0" t="s">
        <v>85</v>
      </c>
      <c r="D530" s="0" t="s">
        <v>79</v>
      </c>
      <c r="E530" s="14" t="n">
        <v>45048</v>
      </c>
      <c r="F530" s="14" t="n">
        <v>45054</v>
      </c>
      <c r="G530" s="0" t="n">
        <v>215</v>
      </c>
      <c r="H530" s="0" t="n">
        <v>124</v>
      </c>
      <c r="I530" s="0" t="n">
        <v>235</v>
      </c>
      <c r="J530" s="0" t="n">
        <v>1821</v>
      </c>
      <c r="K530" s="0" t="n">
        <v>2195</v>
      </c>
      <c r="L530" s="15" t="s">
        <v>87</v>
      </c>
      <c r="M530" s="0" t="n">
        <v>6</v>
      </c>
      <c r="N530" s="16" t="n">
        <f aca="false">I530*K530</f>
        <v>515825</v>
      </c>
      <c r="O530" s="16" t="n">
        <f aca="false">I530*(K530-J530)</f>
        <v>87890</v>
      </c>
      <c r="P530" s="15" t="n">
        <f aca="false">K530-J530</f>
        <v>374</v>
      </c>
      <c r="Q530" s="0" t="str">
        <f aca="false">IF(G530=0,"Out of stock",IF(G530&lt;H530,"Understocked",IF(G530&gt;Summary!$B$6*H530,"Overstocked","Healthy")))</f>
        <v>Healthy</v>
      </c>
      <c r="R530" s="0" t="str">
        <f aca="false">IF(I530&gt;=Summary!$B$7,"Fast",IF(I530&lt;Summary!$B$8,"Slow","Medium"))</f>
        <v>Fast</v>
      </c>
      <c r="S530" s="15" t="n">
        <f aca="false">IF(M530&gt;Summary!$B$5,1,0)</f>
        <v>0</v>
      </c>
      <c r="T530" s="16" t="n">
        <f aca="false">IF(Q530="Overstocked",(G530-Summary!$B$6*H530)*J530,0)</f>
        <v>0</v>
      </c>
    </row>
    <row r="531" customFormat="false" ht="15" hidden="false" customHeight="false" outlineLevel="0" collapsed="false">
      <c r="A531" s="0" t="s">
        <v>629</v>
      </c>
      <c r="B531" s="0" t="s">
        <v>115</v>
      </c>
      <c r="C531" s="0" t="s">
        <v>96</v>
      </c>
      <c r="D531" s="0" t="s">
        <v>79</v>
      </c>
      <c r="E531" s="14" t="n">
        <v>45651</v>
      </c>
      <c r="F531" s="14" t="n">
        <v>45659</v>
      </c>
      <c r="G531" s="0" t="n">
        <v>14</v>
      </c>
      <c r="H531" s="0" t="n">
        <v>149</v>
      </c>
      <c r="I531" s="0" t="n">
        <v>170</v>
      </c>
      <c r="J531" s="0" t="n">
        <v>1950</v>
      </c>
      <c r="K531" s="0" t="n">
        <v>2186</v>
      </c>
      <c r="L531" s="15" t="s">
        <v>97</v>
      </c>
      <c r="M531" s="0" t="n">
        <v>8</v>
      </c>
      <c r="N531" s="16" t="n">
        <f aca="false">I531*K531</f>
        <v>371620</v>
      </c>
      <c r="O531" s="16" t="n">
        <f aca="false">I531*(K531-J531)</f>
        <v>40120</v>
      </c>
      <c r="P531" s="15" t="n">
        <f aca="false">K531-J531</f>
        <v>236</v>
      </c>
      <c r="Q531" s="0" t="str">
        <f aca="false">IF(G531=0,"Out of stock",IF(G531&lt;H531,"Understocked",IF(G531&gt;Summary!$B$6*H531,"Overstocked","Healthy")))</f>
        <v>Understocked</v>
      </c>
      <c r="R531" s="0" t="str">
        <f aca="false">IF(I531&gt;=Summary!$B$7,"Fast",IF(I531&lt;Summary!$B$8,"Slow","Medium"))</f>
        <v>Medium</v>
      </c>
      <c r="S531" s="15" t="n">
        <f aca="false">IF(M531&gt;Summary!$B$5,1,0)</f>
        <v>1</v>
      </c>
      <c r="T531" s="16" t="n">
        <f aca="false">IF(Q531="Overstocked",(G531-Summary!$B$6*H531)*J531,0)</f>
        <v>0</v>
      </c>
    </row>
    <row r="532" customFormat="false" ht="15" hidden="false" customHeight="false" outlineLevel="0" collapsed="false">
      <c r="A532" s="0" t="s">
        <v>630</v>
      </c>
      <c r="B532" s="0" t="s">
        <v>111</v>
      </c>
      <c r="C532" s="0" t="s">
        <v>85</v>
      </c>
      <c r="D532" s="0" t="s">
        <v>79</v>
      </c>
      <c r="E532" s="14" t="n">
        <v>45363</v>
      </c>
      <c r="F532" s="14" t="n">
        <v>45371</v>
      </c>
      <c r="G532" s="0" t="n">
        <v>495</v>
      </c>
      <c r="H532" s="0" t="n">
        <v>103</v>
      </c>
      <c r="I532" s="0" t="n">
        <v>227</v>
      </c>
      <c r="J532" s="0" t="n">
        <v>441</v>
      </c>
      <c r="K532" s="0" t="n">
        <v>715</v>
      </c>
      <c r="L532" s="15" t="s">
        <v>82</v>
      </c>
      <c r="M532" s="0" t="n">
        <v>8</v>
      </c>
      <c r="N532" s="16" t="n">
        <f aca="false">I532*K532</f>
        <v>162305</v>
      </c>
      <c r="O532" s="16" t="n">
        <f aca="false">I532*(K532-J532)</f>
        <v>62198</v>
      </c>
      <c r="P532" s="15" t="n">
        <f aca="false">K532-J532</f>
        <v>274</v>
      </c>
      <c r="Q532" s="0" t="str">
        <f aca="false">IF(G532=0,"Out of stock",IF(G532&lt;H532,"Understocked",IF(G532&gt;Summary!$B$6*H532,"Overstocked","Healthy")))</f>
        <v>Overstocked</v>
      </c>
      <c r="R532" s="0" t="str">
        <f aca="false">IF(I532&gt;=Summary!$B$7,"Fast",IF(I532&lt;Summary!$B$8,"Slow","Medium"))</f>
        <v>Fast</v>
      </c>
      <c r="S532" s="15" t="n">
        <f aca="false">IF(M532&gt;Summary!$B$5,1,0)</f>
        <v>1</v>
      </c>
      <c r="T532" s="16" t="n">
        <f aca="false">IF(Q532="Overstocked",(G532-Summary!$B$6*H532)*J532,0)</f>
        <v>36603</v>
      </c>
    </row>
    <row r="533" customFormat="false" ht="15" hidden="false" customHeight="false" outlineLevel="0" collapsed="false">
      <c r="A533" s="0" t="s">
        <v>631</v>
      </c>
      <c r="B533" s="0" t="s">
        <v>123</v>
      </c>
      <c r="C533" s="0" t="s">
        <v>85</v>
      </c>
      <c r="D533" s="0" t="s">
        <v>86</v>
      </c>
      <c r="E533" s="14" t="n">
        <v>45134</v>
      </c>
      <c r="F533" s="14" t="n">
        <v>45141</v>
      </c>
      <c r="G533" s="0" t="n">
        <v>194</v>
      </c>
      <c r="H533" s="0" t="n">
        <v>100</v>
      </c>
      <c r="I533" s="0" t="n">
        <v>109</v>
      </c>
      <c r="J533" s="0" t="n">
        <v>324</v>
      </c>
      <c r="K533" s="0" t="n">
        <v>674</v>
      </c>
      <c r="L533" s="15" t="s">
        <v>80</v>
      </c>
      <c r="M533" s="0" t="n">
        <v>7</v>
      </c>
      <c r="N533" s="16" t="n">
        <f aca="false">I533*K533</f>
        <v>73466</v>
      </c>
      <c r="O533" s="16" t="n">
        <f aca="false">I533*(K533-J533)</f>
        <v>38150</v>
      </c>
      <c r="P533" s="15" t="n">
        <f aca="false">K533-J533</f>
        <v>350</v>
      </c>
      <c r="Q533" s="0" t="str">
        <f aca="false">IF(G533=0,"Out of stock",IF(G533&lt;H533,"Understocked",IF(G533&gt;Summary!$B$6*H533,"Overstocked","Healthy")))</f>
        <v>Healthy</v>
      </c>
      <c r="R533" s="0" t="str">
        <f aca="false">IF(I533&gt;=Summary!$B$7,"Fast",IF(I533&lt;Summary!$B$8,"Slow","Medium"))</f>
        <v>Medium</v>
      </c>
      <c r="S533" s="15" t="n">
        <f aca="false">IF(M533&gt;Summary!$B$5,1,0)</f>
        <v>0</v>
      </c>
      <c r="T533" s="16" t="n">
        <f aca="false">IF(Q533="Overstocked",(G533-Summary!$B$6*H533)*J533,0)</f>
        <v>0</v>
      </c>
    </row>
    <row r="534" customFormat="false" ht="15" hidden="false" customHeight="false" outlineLevel="0" collapsed="false">
      <c r="A534" s="0" t="s">
        <v>632</v>
      </c>
      <c r="B534" s="0" t="s">
        <v>123</v>
      </c>
      <c r="C534" s="0" t="s">
        <v>85</v>
      </c>
      <c r="D534" s="0" t="s">
        <v>102</v>
      </c>
      <c r="E534" s="14" t="n">
        <v>44947</v>
      </c>
      <c r="F534" s="14" t="n">
        <v>44952</v>
      </c>
      <c r="G534" s="0" t="n">
        <v>27</v>
      </c>
      <c r="H534" s="0" t="n">
        <v>110</v>
      </c>
      <c r="I534" s="0" t="n">
        <v>59</v>
      </c>
      <c r="J534" s="0" t="n">
        <v>802</v>
      </c>
      <c r="K534" s="0" t="n">
        <v>1207</v>
      </c>
      <c r="L534" s="15" t="s">
        <v>93</v>
      </c>
      <c r="M534" s="0" t="n">
        <v>5</v>
      </c>
      <c r="N534" s="16" t="n">
        <f aca="false">I534*K534</f>
        <v>71213</v>
      </c>
      <c r="O534" s="16" t="n">
        <f aca="false">I534*(K534-J534)</f>
        <v>23895</v>
      </c>
      <c r="P534" s="15" t="n">
        <f aca="false">K534-J534</f>
        <v>405</v>
      </c>
      <c r="Q534" s="0" t="str">
        <f aca="false">IF(G534=0,"Out of stock",IF(G534&lt;H534,"Understocked",IF(G534&gt;Summary!$B$6*H534,"Overstocked","Healthy")))</f>
        <v>Understocked</v>
      </c>
      <c r="R534" s="0" t="str">
        <f aca="false">IF(I534&gt;=Summary!$B$7,"Fast",IF(I534&lt;Summary!$B$8,"Slow","Medium"))</f>
        <v>Slow</v>
      </c>
      <c r="S534" s="15" t="n">
        <f aca="false">IF(M534&gt;Summary!$B$5,1,0)</f>
        <v>0</v>
      </c>
      <c r="T534" s="16" t="n">
        <f aca="false">IF(Q534="Overstocked",(G534-Summary!$B$6*H534)*J534,0)</f>
        <v>0</v>
      </c>
    </row>
    <row r="535" customFormat="false" ht="15" hidden="false" customHeight="false" outlineLevel="0" collapsed="false">
      <c r="A535" s="0" t="s">
        <v>633</v>
      </c>
      <c r="B535" s="0" t="s">
        <v>107</v>
      </c>
      <c r="C535" s="0" t="s">
        <v>96</v>
      </c>
      <c r="D535" s="0" t="s">
        <v>86</v>
      </c>
      <c r="E535" s="14" t="n">
        <v>44976</v>
      </c>
      <c r="F535" s="14" t="n">
        <v>44978</v>
      </c>
      <c r="G535" s="0" t="n">
        <v>265</v>
      </c>
      <c r="H535" s="0" t="n">
        <v>53</v>
      </c>
      <c r="I535" s="0" t="n">
        <v>103</v>
      </c>
      <c r="J535" s="0" t="n">
        <v>735</v>
      </c>
      <c r="K535" s="0" t="n">
        <v>807</v>
      </c>
      <c r="L535" s="15" t="s">
        <v>80</v>
      </c>
      <c r="M535" s="0" t="n">
        <v>2</v>
      </c>
      <c r="N535" s="16" t="n">
        <f aca="false">I535*K535</f>
        <v>83121</v>
      </c>
      <c r="O535" s="16" t="n">
        <f aca="false">I535*(K535-J535)</f>
        <v>7416</v>
      </c>
      <c r="P535" s="15" t="n">
        <f aca="false">K535-J535</f>
        <v>72</v>
      </c>
      <c r="Q535" s="0" t="str">
        <f aca="false">IF(G535=0,"Out of stock",IF(G535&lt;H535,"Understocked",IF(G535&gt;Summary!$B$6*H535,"Overstocked","Healthy")))</f>
        <v>Overstocked</v>
      </c>
      <c r="R535" s="0" t="str">
        <f aca="false">IF(I535&gt;=Summary!$B$7,"Fast",IF(I535&lt;Summary!$B$8,"Slow","Medium"))</f>
        <v>Medium</v>
      </c>
      <c r="S535" s="15" t="n">
        <f aca="false">IF(M535&gt;Summary!$B$5,1,0)</f>
        <v>0</v>
      </c>
      <c r="T535" s="16" t="n">
        <f aca="false">IF(Q535="Overstocked",(G535-Summary!$B$6*H535)*J535,0)</f>
        <v>38955</v>
      </c>
    </row>
    <row r="536" customFormat="false" ht="15" hidden="false" customHeight="false" outlineLevel="0" collapsed="false">
      <c r="A536" s="0" t="s">
        <v>634</v>
      </c>
      <c r="B536" s="0" t="s">
        <v>101</v>
      </c>
      <c r="C536" s="0" t="s">
        <v>78</v>
      </c>
      <c r="D536" s="0" t="s">
        <v>102</v>
      </c>
      <c r="E536" s="14" t="n">
        <v>45453</v>
      </c>
      <c r="F536" s="14" t="n">
        <v>45456</v>
      </c>
      <c r="G536" s="0" t="n">
        <v>53</v>
      </c>
      <c r="H536" s="0" t="n">
        <v>126</v>
      </c>
      <c r="I536" s="0" t="n">
        <v>237</v>
      </c>
      <c r="J536" s="0" t="n">
        <v>1669</v>
      </c>
      <c r="K536" s="0" t="n">
        <v>1771</v>
      </c>
      <c r="L536" s="15" t="s">
        <v>82</v>
      </c>
      <c r="M536" s="0" t="n">
        <v>3</v>
      </c>
      <c r="N536" s="16" t="n">
        <f aca="false">I536*K536</f>
        <v>419727</v>
      </c>
      <c r="O536" s="16" t="n">
        <f aca="false">I536*(K536-J536)</f>
        <v>24174</v>
      </c>
      <c r="P536" s="15" t="n">
        <f aca="false">K536-J536</f>
        <v>102</v>
      </c>
      <c r="Q536" s="0" t="str">
        <f aca="false">IF(G536=0,"Out of stock",IF(G536&lt;H536,"Understocked",IF(G536&gt;Summary!$B$6*H536,"Overstocked","Healthy")))</f>
        <v>Understocked</v>
      </c>
      <c r="R536" s="0" t="str">
        <f aca="false">IF(I536&gt;=Summary!$B$7,"Fast",IF(I536&lt;Summary!$B$8,"Slow","Medium"))</f>
        <v>Fast</v>
      </c>
      <c r="S536" s="15" t="n">
        <f aca="false">IF(M536&gt;Summary!$B$5,1,0)</f>
        <v>0</v>
      </c>
      <c r="T536" s="16" t="n">
        <f aca="false">IF(Q536="Overstocked",(G536-Summary!$B$6*H536)*J536,0)</f>
        <v>0</v>
      </c>
    </row>
    <row r="537" customFormat="false" ht="15" hidden="false" customHeight="false" outlineLevel="0" collapsed="false">
      <c r="A537" s="0" t="s">
        <v>635</v>
      </c>
      <c r="B537" s="0" t="s">
        <v>123</v>
      </c>
      <c r="C537" s="0" t="s">
        <v>96</v>
      </c>
      <c r="D537" s="0" t="s">
        <v>90</v>
      </c>
      <c r="E537" s="14" t="n">
        <v>45253</v>
      </c>
      <c r="F537" s="14" t="n">
        <v>45262</v>
      </c>
      <c r="G537" s="0" t="n">
        <v>231</v>
      </c>
      <c r="H537" s="0" t="n">
        <v>128</v>
      </c>
      <c r="I537" s="0" t="n">
        <v>57</v>
      </c>
      <c r="J537" s="0" t="n">
        <v>502</v>
      </c>
      <c r="K537" s="0" t="n">
        <v>965</v>
      </c>
      <c r="L537" s="15" t="s">
        <v>80</v>
      </c>
      <c r="M537" s="0" t="n">
        <v>9</v>
      </c>
      <c r="N537" s="16" t="n">
        <f aca="false">I537*K537</f>
        <v>55005</v>
      </c>
      <c r="O537" s="16" t="n">
        <f aca="false">I537*(K537-J537)</f>
        <v>26391</v>
      </c>
      <c r="P537" s="15" t="n">
        <f aca="false">K537-J537</f>
        <v>463</v>
      </c>
      <c r="Q537" s="0" t="str">
        <f aca="false">IF(G537=0,"Out of stock",IF(G537&lt;H537,"Understocked",IF(G537&gt;Summary!$B$6*H537,"Overstocked","Healthy")))</f>
        <v>Healthy</v>
      </c>
      <c r="R537" s="0" t="str">
        <f aca="false">IF(I537&gt;=Summary!$B$7,"Fast",IF(I537&lt;Summary!$B$8,"Slow","Medium"))</f>
        <v>Slow</v>
      </c>
      <c r="S537" s="15" t="n">
        <f aca="false">IF(M537&gt;Summary!$B$5,1,0)</f>
        <v>1</v>
      </c>
      <c r="T537" s="16" t="n">
        <f aca="false">IF(Q537="Overstocked",(G537-Summary!$B$6*H537)*J537,0)</f>
        <v>0</v>
      </c>
    </row>
    <row r="538" customFormat="false" ht="15" hidden="false" customHeight="false" outlineLevel="0" collapsed="false">
      <c r="A538" s="0" t="s">
        <v>636</v>
      </c>
      <c r="B538" s="0" t="s">
        <v>115</v>
      </c>
      <c r="C538" s="0" t="s">
        <v>104</v>
      </c>
      <c r="D538" s="0" t="s">
        <v>92</v>
      </c>
      <c r="E538" s="14" t="n">
        <v>45593</v>
      </c>
      <c r="F538" s="14" t="n">
        <v>45601</v>
      </c>
      <c r="G538" s="0" t="n">
        <v>155</v>
      </c>
      <c r="H538" s="0" t="n">
        <v>51</v>
      </c>
      <c r="I538" s="0" t="n">
        <v>51</v>
      </c>
      <c r="J538" s="0" t="n">
        <v>1681</v>
      </c>
      <c r="K538" s="0" t="n">
        <v>1901</v>
      </c>
      <c r="L538" s="15" t="s">
        <v>93</v>
      </c>
      <c r="M538" s="0" t="n">
        <v>8</v>
      </c>
      <c r="N538" s="16" t="n">
        <f aca="false">I538*K538</f>
        <v>96951</v>
      </c>
      <c r="O538" s="16" t="n">
        <f aca="false">I538*(K538-J538)</f>
        <v>11220</v>
      </c>
      <c r="P538" s="15" t="n">
        <f aca="false">K538-J538</f>
        <v>220</v>
      </c>
      <c r="Q538" s="0" t="str">
        <f aca="false">IF(G538=0,"Out of stock",IF(G538&lt;H538,"Understocked",IF(G538&gt;Summary!$B$6*H538,"Overstocked","Healthy")))</f>
        <v>Healthy</v>
      </c>
      <c r="R538" s="0" t="str">
        <f aca="false">IF(I538&gt;=Summary!$B$7,"Fast",IF(I538&lt;Summary!$B$8,"Slow","Medium"))</f>
        <v>Slow</v>
      </c>
      <c r="S538" s="15" t="n">
        <f aca="false">IF(M538&gt;Summary!$B$5,1,0)</f>
        <v>1</v>
      </c>
      <c r="T538" s="16" t="n">
        <f aca="false">IF(Q538="Overstocked",(G538-Summary!$B$6*H538)*J538,0)</f>
        <v>0</v>
      </c>
    </row>
    <row r="539" customFormat="false" ht="15" hidden="false" customHeight="false" outlineLevel="0" collapsed="false">
      <c r="A539" s="0" t="s">
        <v>637</v>
      </c>
      <c r="B539" s="0" t="s">
        <v>101</v>
      </c>
      <c r="C539" s="0" t="s">
        <v>96</v>
      </c>
      <c r="D539" s="0" t="s">
        <v>92</v>
      </c>
      <c r="E539" s="14" t="n">
        <v>45198</v>
      </c>
      <c r="F539" s="14" t="n">
        <v>45199</v>
      </c>
      <c r="G539" s="0" t="n">
        <v>284</v>
      </c>
      <c r="H539" s="0" t="n">
        <v>92</v>
      </c>
      <c r="I539" s="0" t="n">
        <v>171</v>
      </c>
      <c r="J539" s="0" t="n">
        <v>955</v>
      </c>
      <c r="K539" s="0" t="n">
        <v>1205</v>
      </c>
      <c r="L539" s="15" t="s">
        <v>82</v>
      </c>
      <c r="M539" s="0" t="n">
        <v>1</v>
      </c>
      <c r="N539" s="16" t="n">
        <f aca="false">I539*K539</f>
        <v>206055</v>
      </c>
      <c r="O539" s="16" t="n">
        <f aca="false">I539*(K539-J539)</f>
        <v>42750</v>
      </c>
      <c r="P539" s="15" t="n">
        <f aca="false">K539-J539</f>
        <v>250</v>
      </c>
      <c r="Q539" s="0" t="str">
        <f aca="false">IF(G539=0,"Out of stock",IF(G539&lt;H539,"Understocked",IF(G539&gt;Summary!$B$6*H539,"Overstocked","Healthy")))</f>
        <v>Healthy</v>
      </c>
      <c r="R539" s="0" t="str">
        <f aca="false">IF(I539&gt;=Summary!$B$7,"Fast",IF(I539&lt;Summary!$B$8,"Slow","Medium"))</f>
        <v>Medium</v>
      </c>
      <c r="S539" s="15" t="n">
        <f aca="false">IF(M539&gt;Summary!$B$5,1,0)</f>
        <v>0</v>
      </c>
      <c r="T539" s="16" t="n">
        <f aca="false">IF(Q539="Overstocked",(G539-Summary!$B$6*H539)*J539,0)</f>
        <v>0</v>
      </c>
    </row>
    <row r="540" customFormat="false" ht="15" hidden="false" customHeight="false" outlineLevel="0" collapsed="false">
      <c r="A540" s="0" t="s">
        <v>638</v>
      </c>
      <c r="B540" s="0" t="s">
        <v>111</v>
      </c>
      <c r="C540" s="0" t="s">
        <v>96</v>
      </c>
      <c r="D540" s="0" t="s">
        <v>102</v>
      </c>
      <c r="E540" s="14" t="n">
        <v>44942</v>
      </c>
      <c r="F540" s="14" t="n">
        <v>44952</v>
      </c>
      <c r="G540" s="0" t="n">
        <v>179</v>
      </c>
      <c r="H540" s="0" t="n">
        <v>97</v>
      </c>
      <c r="I540" s="0" t="n">
        <v>86</v>
      </c>
      <c r="J540" s="0" t="n">
        <v>1869</v>
      </c>
      <c r="K540" s="0" t="n">
        <v>1958</v>
      </c>
      <c r="L540" s="15" t="s">
        <v>87</v>
      </c>
      <c r="M540" s="0" t="n">
        <v>10</v>
      </c>
      <c r="N540" s="16" t="n">
        <f aca="false">I540*K540</f>
        <v>168388</v>
      </c>
      <c r="O540" s="16" t="n">
        <f aca="false">I540*(K540-J540)</f>
        <v>7654</v>
      </c>
      <c r="P540" s="15" t="n">
        <f aca="false">K540-J540</f>
        <v>89</v>
      </c>
      <c r="Q540" s="0" t="str">
        <f aca="false">IF(G540=0,"Out of stock",IF(G540&lt;H540,"Understocked",IF(G540&gt;Summary!$B$6*H540,"Overstocked","Healthy")))</f>
        <v>Healthy</v>
      </c>
      <c r="R540" s="0" t="str">
        <f aca="false">IF(I540&gt;=Summary!$B$7,"Fast",IF(I540&lt;Summary!$B$8,"Slow","Medium"))</f>
        <v>Slow</v>
      </c>
      <c r="S540" s="15" t="n">
        <f aca="false">IF(M540&gt;Summary!$B$5,1,0)</f>
        <v>1</v>
      </c>
      <c r="T540" s="16" t="n">
        <f aca="false">IF(Q540="Overstocked",(G540-Summary!$B$6*H540)*J540,0)</f>
        <v>0</v>
      </c>
    </row>
    <row r="541" customFormat="false" ht="15" hidden="false" customHeight="false" outlineLevel="0" collapsed="false">
      <c r="A541" s="0" t="s">
        <v>639</v>
      </c>
      <c r="B541" s="0" t="s">
        <v>113</v>
      </c>
      <c r="C541" s="0" t="s">
        <v>104</v>
      </c>
      <c r="D541" s="0" t="s">
        <v>86</v>
      </c>
      <c r="E541" s="14" t="n">
        <v>45373</v>
      </c>
      <c r="F541" s="14" t="n">
        <v>45382</v>
      </c>
      <c r="G541" s="0" t="n">
        <v>82</v>
      </c>
      <c r="H541" s="0" t="n">
        <v>113</v>
      </c>
      <c r="I541" s="0" t="n">
        <v>56</v>
      </c>
      <c r="J541" s="0" t="n">
        <v>1800</v>
      </c>
      <c r="K541" s="0" t="n">
        <v>2274</v>
      </c>
      <c r="L541" s="15" t="s">
        <v>97</v>
      </c>
      <c r="M541" s="0" t="n">
        <v>9</v>
      </c>
      <c r="N541" s="16" t="n">
        <f aca="false">I541*K541</f>
        <v>127344</v>
      </c>
      <c r="O541" s="16" t="n">
        <f aca="false">I541*(K541-J541)</f>
        <v>26544</v>
      </c>
      <c r="P541" s="15" t="n">
        <f aca="false">K541-J541</f>
        <v>474</v>
      </c>
      <c r="Q541" s="0" t="str">
        <f aca="false">IF(G541=0,"Out of stock",IF(G541&lt;H541,"Understocked",IF(G541&gt;Summary!$B$6*H541,"Overstocked","Healthy")))</f>
        <v>Understocked</v>
      </c>
      <c r="R541" s="0" t="str">
        <f aca="false">IF(I541&gt;=Summary!$B$7,"Fast",IF(I541&lt;Summary!$B$8,"Slow","Medium"))</f>
        <v>Slow</v>
      </c>
      <c r="S541" s="15" t="n">
        <f aca="false">IF(M541&gt;Summary!$B$5,1,0)</f>
        <v>1</v>
      </c>
      <c r="T541" s="16" t="n">
        <f aca="false">IF(Q541="Overstocked",(G541-Summary!$B$6*H541)*J541,0)</f>
        <v>0</v>
      </c>
    </row>
    <row r="542" customFormat="false" ht="15" hidden="false" customHeight="false" outlineLevel="0" collapsed="false">
      <c r="A542" s="0" t="s">
        <v>640</v>
      </c>
      <c r="B542" s="0" t="s">
        <v>115</v>
      </c>
      <c r="C542" s="0" t="s">
        <v>78</v>
      </c>
      <c r="D542" s="0" t="s">
        <v>90</v>
      </c>
      <c r="E542" s="14" t="n">
        <v>45552</v>
      </c>
      <c r="F542" s="14" t="n">
        <v>45559</v>
      </c>
      <c r="G542" s="0" t="n">
        <v>281</v>
      </c>
      <c r="H542" s="0" t="n">
        <v>124</v>
      </c>
      <c r="I542" s="0" t="n">
        <v>40</v>
      </c>
      <c r="J542" s="0" t="n">
        <v>1163</v>
      </c>
      <c r="K542" s="0" t="n">
        <v>1537</v>
      </c>
      <c r="L542" s="15" t="s">
        <v>93</v>
      </c>
      <c r="M542" s="0" t="n">
        <v>7</v>
      </c>
      <c r="N542" s="16" t="n">
        <f aca="false">I542*K542</f>
        <v>61480</v>
      </c>
      <c r="O542" s="16" t="n">
        <f aca="false">I542*(K542-J542)</f>
        <v>14960</v>
      </c>
      <c r="P542" s="15" t="n">
        <f aca="false">K542-J542</f>
        <v>374</v>
      </c>
      <c r="Q542" s="0" t="str">
        <f aca="false">IF(G542=0,"Out of stock",IF(G542&lt;H542,"Understocked",IF(G542&gt;Summary!$B$6*H542,"Overstocked","Healthy")))</f>
        <v>Healthy</v>
      </c>
      <c r="R542" s="0" t="str">
        <f aca="false">IF(I542&gt;=Summary!$B$7,"Fast",IF(I542&lt;Summary!$B$8,"Slow","Medium"))</f>
        <v>Slow</v>
      </c>
      <c r="S542" s="15" t="n">
        <f aca="false">IF(M542&gt;Summary!$B$5,1,0)</f>
        <v>0</v>
      </c>
      <c r="T542" s="16" t="n">
        <f aca="false">IF(Q542="Overstocked",(G542-Summary!$B$6*H542)*J542,0)</f>
        <v>0</v>
      </c>
    </row>
    <row r="543" customFormat="false" ht="15" hidden="false" customHeight="false" outlineLevel="0" collapsed="false">
      <c r="A543" s="0" t="s">
        <v>641</v>
      </c>
      <c r="B543" s="0" t="s">
        <v>95</v>
      </c>
      <c r="C543" s="0" t="s">
        <v>85</v>
      </c>
      <c r="D543" s="0" t="s">
        <v>79</v>
      </c>
      <c r="E543" s="14" t="n">
        <v>45427</v>
      </c>
      <c r="F543" s="14" t="n">
        <v>45430</v>
      </c>
      <c r="G543" s="0" t="n">
        <v>444</v>
      </c>
      <c r="H543" s="0" t="n">
        <v>117</v>
      </c>
      <c r="I543" s="0" t="n">
        <v>3</v>
      </c>
      <c r="J543" s="0" t="n">
        <v>281</v>
      </c>
      <c r="K543" s="0" t="n">
        <v>544</v>
      </c>
      <c r="L543" s="15" t="s">
        <v>80</v>
      </c>
      <c r="M543" s="0" t="n">
        <v>3</v>
      </c>
      <c r="N543" s="16" t="n">
        <f aca="false">I543*K543</f>
        <v>1632</v>
      </c>
      <c r="O543" s="16" t="n">
        <f aca="false">I543*(K543-J543)</f>
        <v>789</v>
      </c>
      <c r="P543" s="15" t="n">
        <f aca="false">K543-J543</f>
        <v>263</v>
      </c>
      <c r="Q543" s="0" t="str">
        <f aca="false">IF(G543=0,"Out of stock",IF(G543&lt;H543,"Understocked",IF(G543&gt;Summary!$B$6*H543,"Overstocked","Healthy")))</f>
        <v>Healthy</v>
      </c>
      <c r="R543" s="0" t="str">
        <f aca="false">IF(I543&gt;=Summary!$B$7,"Fast",IF(I543&lt;Summary!$B$8,"Slow","Medium"))</f>
        <v>Slow</v>
      </c>
      <c r="S543" s="15" t="n">
        <f aca="false">IF(M543&gt;Summary!$B$5,1,0)</f>
        <v>0</v>
      </c>
      <c r="T543" s="16" t="n">
        <f aca="false">IF(Q543="Overstocked",(G543-Summary!$B$6*H543)*J543,0)</f>
        <v>0</v>
      </c>
    </row>
    <row r="544" customFormat="false" ht="15" hidden="false" customHeight="false" outlineLevel="0" collapsed="false">
      <c r="A544" s="0" t="s">
        <v>642</v>
      </c>
      <c r="B544" s="0" t="s">
        <v>95</v>
      </c>
      <c r="C544" s="0" t="s">
        <v>78</v>
      </c>
      <c r="D544" s="0" t="s">
        <v>90</v>
      </c>
      <c r="E544" s="14" t="n">
        <v>44975</v>
      </c>
      <c r="F544" s="14" t="n">
        <v>44985</v>
      </c>
      <c r="G544" s="0" t="n">
        <v>65</v>
      </c>
      <c r="H544" s="0" t="n">
        <v>139</v>
      </c>
      <c r="I544" s="0" t="n">
        <v>116</v>
      </c>
      <c r="J544" s="0" t="n">
        <v>998</v>
      </c>
      <c r="K544" s="0" t="n">
        <v>1071</v>
      </c>
      <c r="L544" s="15" t="s">
        <v>80</v>
      </c>
      <c r="M544" s="0" t="n">
        <v>10</v>
      </c>
      <c r="N544" s="16" t="n">
        <f aca="false">I544*K544</f>
        <v>124236</v>
      </c>
      <c r="O544" s="16" t="n">
        <f aca="false">I544*(K544-J544)</f>
        <v>8468</v>
      </c>
      <c r="P544" s="15" t="n">
        <f aca="false">K544-J544</f>
        <v>73</v>
      </c>
      <c r="Q544" s="0" t="str">
        <f aca="false">IF(G544=0,"Out of stock",IF(G544&lt;H544,"Understocked",IF(G544&gt;Summary!$B$6*H544,"Overstocked","Healthy")))</f>
        <v>Understocked</v>
      </c>
      <c r="R544" s="0" t="str">
        <f aca="false">IF(I544&gt;=Summary!$B$7,"Fast",IF(I544&lt;Summary!$B$8,"Slow","Medium"))</f>
        <v>Medium</v>
      </c>
      <c r="S544" s="15" t="n">
        <f aca="false">IF(M544&gt;Summary!$B$5,1,0)</f>
        <v>1</v>
      </c>
      <c r="T544" s="16" t="n">
        <f aca="false">IF(Q544="Overstocked",(G544-Summary!$B$6*H544)*J544,0)</f>
        <v>0</v>
      </c>
    </row>
    <row r="545" customFormat="false" ht="15" hidden="false" customHeight="false" outlineLevel="0" collapsed="false">
      <c r="A545" s="0" t="s">
        <v>643</v>
      </c>
      <c r="B545" s="0" t="s">
        <v>77</v>
      </c>
      <c r="C545" s="0" t="s">
        <v>85</v>
      </c>
      <c r="D545" s="0" t="s">
        <v>79</v>
      </c>
      <c r="E545" s="14" t="n">
        <v>45060</v>
      </c>
      <c r="F545" s="14" t="n">
        <v>45069</v>
      </c>
      <c r="G545" s="0" t="n">
        <v>311</v>
      </c>
      <c r="H545" s="0" t="n">
        <v>77</v>
      </c>
      <c r="I545" s="0" t="n">
        <v>29</v>
      </c>
      <c r="J545" s="0" t="n">
        <v>1965</v>
      </c>
      <c r="K545" s="0" t="n">
        <v>2404</v>
      </c>
      <c r="L545" s="15" t="s">
        <v>97</v>
      </c>
      <c r="M545" s="0" t="n">
        <v>9</v>
      </c>
      <c r="N545" s="16" t="n">
        <f aca="false">I545*K545</f>
        <v>69716</v>
      </c>
      <c r="O545" s="16" t="n">
        <f aca="false">I545*(K545-J545)</f>
        <v>12731</v>
      </c>
      <c r="P545" s="15" t="n">
        <f aca="false">K545-J545</f>
        <v>439</v>
      </c>
      <c r="Q545" s="0" t="str">
        <f aca="false">IF(G545=0,"Out of stock",IF(G545&lt;H545,"Understocked",IF(G545&gt;Summary!$B$6*H545,"Overstocked","Healthy")))</f>
        <v>Overstocked</v>
      </c>
      <c r="R545" s="0" t="str">
        <f aca="false">IF(I545&gt;=Summary!$B$7,"Fast",IF(I545&lt;Summary!$B$8,"Slow","Medium"))</f>
        <v>Slow</v>
      </c>
      <c r="S545" s="15" t="n">
        <f aca="false">IF(M545&gt;Summary!$B$5,1,0)</f>
        <v>1</v>
      </c>
      <c r="T545" s="16" t="n">
        <f aca="false">IF(Q545="Overstocked",(G545-Summary!$B$6*H545)*J545,0)</f>
        <v>5895</v>
      </c>
    </row>
    <row r="546" customFormat="false" ht="15" hidden="false" customHeight="false" outlineLevel="0" collapsed="false">
      <c r="A546" s="0" t="s">
        <v>644</v>
      </c>
      <c r="B546" s="0" t="s">
        <v>123</v>
      </c>
      <c r="C546" s="0" t="s">
        <v>78</v>
      </c>
      <c r="D546" s="0" t="s">
        <v>92</v>
      </c>
      <c r="E546" s="14" t="n">
        <v>45155</v>
      </c>
      <c r="F546" s="14" t="n">
        <v>45157</v>
      </c>
      <c r="G546" s="0" t="n">
        <v>471</v>
      </c>
      <c r="H546" s="0" t="n">
        <v>114</v>
      </c>
      <c r="I546" s="0" t="n">
        <v>11</v>
      </c>
      <c r="J546" s="0" t="n">
        <v>239</v>
      </c>
      <c r="K546" s="0" t="n">
        <v>668</v>
      </c>
      <c r="L546" s="15" t="s">
        <v>97</v>
      </c>
      <c r="M546" s="0" t="n">
        <v>2</v>
      </c>
      <c r="N546" s="16" t="n">
        <f aca="false">I546*K546</f>
        <v>7348</v>
      </c>
      <c r="O546" s="16" t="n">
        <f aca="false">I546*(K546-J546)</f>
        <v>4719</v>
      </c>
      <c r="P546" s="15" t="n">
        <f aca="false">K546-J546</f>
        <v>429</v>
      </c>
      <c r="Q546" s="0" t="str">
        <f aca="false">IF(G546=0,"Out of stock",IF(G546&lt;H546,"Understocked",IF(G546&gt;Summary!$B$6*H546,"Overstocked","Healthy")))</f>
        <v>Overstocked</v>
      </c>
      <c r="R546" s="0" t="str">
        <f aca="false">IF(I546&gt;=Summary!$B$7,"Fast",IF(I546&lt;Summary!$B$8,"Slow","Medium"))</f>
        <v>Slow</v>
      </c>
      <c r="S546" s="15" t="n">
        <f aca="false">IF(M546&gt;Summary!$B$5,1,0)</f>
        <v>0</v>
      </c>
      <c r="T546" s="16" t="n">
        <f aca="false">IF(Q546="Overstocked",(G546-Summary!$B$6*H546)*J546,0)</f>
        <v>3585</v>
      </c>
    </row>
    <row r="547" customFormat="false" ht="15" hidden="false" customHeight="false" outlineLevel="0" collapsed="false">
      <c r="A547" s="0" t="s">
        <v>645</v>
      </c>
      <c r="B547" s="0" t="s">
        <v>107</v>
      </c>
      <c r="C547" s="0" t="s">
        <v>96</v>
      </c>
      <c r="D547" s="0" t="s">
        <v>90</v>
      </c>
      <c r="E547" s="14" t="n">
        <v>45211</v>
      </c>
      <c r="F547" s="14" t="n">
        <v>45220</v>
      </c>
      <c r="G547" s="0" t="n">
        <v>277</v>
      </c>
      <c r="H547" s="0" t="n">
        <v>73</v>
      </c>
      <c r="I547" s="0" t="n">
        <v>50</v>
      </c>
      <c r="J547" s="0" t="n">
        <v>1129</v>
      </c>
      <c r="K547" s="0" t="n">
        <v>1191</v>
      </c>
      <c r="L547" s="15" t="s">
        <v>97</v>
      </c>
      <c r="M547" s="0" t="n">
        <v>9</v>
      </c>
      <c r="N547" s="16" t="n">
        <f aca="false">I547*K547</f>
        <v>59550</v>
      </c>
      <c r="O547" s="16" t="n">
        <f aca="false">I547*(K547-J547)</f>
        <v>3100</v>
      </c>
      <c r="P547" s="15" t="n">
        <f aca="false">K547-J547</f>
        <v>62</v>
      </c>
      <c r="Q547" s="0" t="str">
        <f aca="false">IF(G547=0,"Out of stock",IF(G547&lt;H547,"Understocked",IF(G547&gt;Summary!$B$6*H547,"Overstocked","Healthy")))</f>
        <v>Healthy</v>
      </c>
      <c r="R547" s="0" t="str">
        <f aca="false">IF(I547&gt;=Summary!$B$7,"Fast",IF(I547&lt;Summary!$B$8,"Slow","Medium"))</f>
        <v>Slow</v>
      </c>
      <c r="S547" s="15" t="n">
        <f aca="false">IF(M547&gt;Summary!$B$5,1,0)</f>
        <v>1</v>
      </c>
      <c r="T547" s="16" t="n">
        <f aca="false">IF(Q547="Overstocked",(G547-Summary!$B$6*H547)*J547,0)</f>
        <v>0</v>
      </c>
    </row>
    <row r="548" customFormat="false" ht="15" hidden="false" customHeight="false" outlineLevel="0" collapsed="false">
      <c r="A548" s="0" t="s">
        <v>646</v>
      </c>
      <c r="B548" s="0" t="s">
        <v>101</v>
      </c>
      <c r="C548" s="0" t="s">
        <v>104</v>
      </c>
      <c r="D548" s="0" t="s">
        <v>92</v>
      </c>
      <c r="E548" s="14" t="n">
        <v>45367</v>
      </c>
      <c r="F548" s="14" t="n">
        <v>45371</v>
      </c>
      <c r="G548" s="0" t="n">
        <v>376</v>
      </c>
      <c r="H548" s="0" t="n">
        <v>67</v>
      </c>
      <c r="I548" s="0" t="n">
        <v>217</v>
      </c>
      <c r="J548" s="0" t="n">
        <v>1972</v>
      </c>
      <c r="K548" s="0" t="n">
        <v>2388</v>
      </c>
      <c r="L548" s="15" t="s">
        <v>82</v>
      </c>
      <c r="M548" s="0" t="n">
        <v>4</v>
      </c>
      <c r="N548" s="16" t="n">
        <f aca="false">I548*K548</f>
        <v>518196</v>
      </c>
      <c r="O548" s="16" t="n">
        <f aca="false">I548*(K548-J548)</f>
        <v>90272</v>
      </c>
      <c r="P548" s="15" t="n">
        <f aca="false">K548-J548</f>
        <v>416</v>
      </c>
      <c r="Q548" s="0" t="str">
        <f aca="false">IF(G548=0,"Out of stock",IF(G548&lt;H548,"Understocked",IF(G548&gt;Summary!$B$6*H548,"Overstocked","Healthy")))</f>
        <v>Overstocked</v>
      </c>
      <c r="R548" s="0" t="str">
        <f aca="false">IF(I548&gt;=Summary!$B$7,"Fast",IF(I548&lt;Summary!$B$8,"Slow","Medium"))</f>
        <v>Fast</v>
      </c>
      <c r="S548" s="15" t="n">
        <f aca="false">IF(M548&gt;Summary!$B$5,1,0)</f>
        <v>0</v>
      </c>
      <c r="T548" s="16" t="n">
        <f aca="false">IF(Q548="Overstocked",(G548-Summary!$B$6*H548)*J548,0)</f>
        <v>212976</v>
      </c>
    </row>
    <row r="549" customFormat="false" ht="15" hidden="false" customHeight="false" outlineLevel="0" collapsed="false">
      <c r="A549" s="0" t="s">
        <v>647</v>
      </c>
      <c r="B549" s="0" t="s">
        <v>77</v>
      </c>
      <c r="C549" s="0" t="s">
        <v>96</v>
      </c>
      <c r="D549" s="0" t="s">
        <v>102</v>
      </c>
      <c r="E549" s="14" t="n">
        <v>45186</v>
      </c>
      <c r="F549" s="14" t="n">
        <v>45187</v>
      </c>
      <c r="G549" s="0" t="n">
        <v>20</v>
      </c>
      <c r="H549" s="0" t="n">
        <v>149</v>
      </c>
      <c r="I549" s="0" t="n">
        <v>142</v>
      </c>
      <c r="J549" s="0" t="n">
        <v>626</v>
      </c>
      <c r="K549" s="0" t="n">
        <v>871</v>
      </c>
      <c r="L549" s="15" t="s">
        <v>82</v>
      </c>
      <c r="M549" s="0" t="n">
        <v>1</v>
      </c>
      <c r="N549" s="16" t="n">
        <f aca="false">I549*K549</f>
        <v>123682</v>
      </c>
      <c r="O549" s="16" t="n">
        <f aca="false">I549*(K549-J549)</f>
        <v>34790</v>
      </c>
      <c r="P549" s="15" t="n">
        <f aca="false">K549-J549</f>
        <v>245</v>
      </c>
      <c r="Q549" s="0" t="str">
        <f aca="false">IF(G549=0,"Out of stock",IF(G549&lt;H549,"Understocked",IF(G549&gt;Summary!$B$6*H549,"Overstocked","Healthy")))</f>
        <v>Understocked</v>
      </c>
      <c r="R549" s="0" t="str">
        <f aca="false">IF(I549&gt;=Summary!$B$7,"Fast",IF(I549&lt;Summary!$B$8,"Slow","Medium"))</f>
        <v>Medium</v>
      </c>
      <c r="S549" s="15" t="n">
        <f aca="false">IF(M549&gt;Summary!$B$5,1,0)</f>
        <v>0</v>
      </c>
      <c r="T549" s="16" t="n">
        <f aca="false">IF(Q549="Overstocked",(G549-Summary!$B$6*H549)*J549,0)</f>
        <v>0</v>
      </c>
    </row>
    <row r="550" customFormat="false" ht="15" hidden="false" customHeight="false" outlineLevel="0" collapsed="false">
      <c r="A550" s="0" t="s">
        <v>648</v>
      </c>
      <c r="B550" s="0" t="s">
        <v>89</v>
      </c>
      <c r="C550" s="0" t="s">
        <v>78</v>
      </c>
      <c r="D550" s="0" t="s">
        <v>86</v>
      </c>
      <c r="E550" s="14" t="n">
        <v>45505</v>
      </c>
      <c r="F550" s="14" t="n">
        <v>45513</v>
      </c>
      <c r="G550" s="0" t="n">
        <v>456</v>
      </c>
      <c r="H550" s="0" t="n">
        <v>76</v>
      </c>
      <c r="I550" s="0" t="n">
        <v>293</v>
      </c>
      <c r="J550" s="0" t="n">
        <v>1861</v>
      </c>
      <c r="K550" s="0" t="n">
        <v>1942</v>
      </c>
      <c r="L550" s="15" t="s">
        <v>80</v>
      </c>
      <c r="M550" s="0" t="n">
        <v>8</v>
      </c>
      <c r="N550" s="16" t="n">
        <f aca="false">I550*K550</f>
        <v>569006</v>
      </c>
      <c r="O550" s="16" t="n">
        <f aca="false">I550*(K550-J550)</f>
        <v>23733</v>
      </c>
      <c r="P550" s="15" t="n">
        <f aca="false">K550-J550</f>
        <v>81</v>
      </c>
      <c r="Q550" s="0" t="str">
        <f aca="false">IF(G550=0,"Out of stock",IF(G550&lt;H550,"Understocked",IF(G550&gt;Summary!$B$6*H550,"Overstocked","Healthy")))</f>
        <v>Overstocked</v>
      </c>
      <c r="R550" s="0" t="str">
        <f aca="false">IF(I550&gt;=Summary!$B$7,"Fast",IF(I550&lt;Summary!$B$8,"Slow","Medium"))</f>
        <v>Fast</v>
      </c>
      <c r="S550" s="15" t="n">
        <f aca="false">IF(M550&gt;Summary!$B$5,1,0)</f>
        <v>1</v>
      </c>
      <c r="T550" s="16" t="n">
        <f aca="false">IF(Q550="Overstocked",(G550-Summary!$B$6*H550)*J550,0)</f>
        <v>282872</v>
      </c>
    </row>
    <row r="551" customFormat="false" ht="15" hidden="false" customHeight="false" outlineLevel="0" collapsed="false">
      <c r="A551" s="0" t="s">
        <v>649</v>
      </c>
      <c r="B551" s="0" t="s">
        <v>123</v>
      </c>
      <c r="C551" s="0" t="s">
        <v>78</v>
      </c>
      <c r="D551" s="0" t="s">
        <v>86</v>
      </c>
      <c r="E551" s="14" t="n">
        <v>44960</v>
      </c>
      <c r="F551" s="14" t="n">
        <v>44965</v>
      </c>
      <c r="G551" s="0" t="n">
        <v>227</v>
      </c>
      <c r="H551" s="0" t="n">
        <v>52</v>
      </c>
      <c r="I551" s="0" t="n">
        <v>90</v>
      </c>
      <c r="J551" s="0" t="n">
        <v>1657</v>
      </c>
      <c r="K551" s="0" t="n">
        <v>2120</v>
      </c>
      <c r="L551" s="15" t="s">
        <v>93</v>
      </c>
      <c r="M551" s="0" t="n">
        <v>5</v>
      </c>
      <c r="N551" s="16" t="n">
        <f aca="false">I551*K551</f>
        <v>190800</v>
      </c>
      <c r="O551" s="16" t="n">
        <f aca="false">I551*(K551-J551)</f>
        <v>41670</v>
      </c>
      <c r="P551" s="15" t="n">
        <f aca="false">K551-J551</f>
        <v>463</v>
      </c>
      <c r="Q551" s="0" t="str">
        <f aca="false">IF(G551=0,"Out of stock",IF(G551&lt;H551,"Understocked",IF(G551&gt;Summary!$B$6*H551,"Overstocked","Healthy")))</f>
        <v>Overstocked</v>
      </c>
      <c r="R551" s="0" t="str">
        <f aca="false">IF(I551&gt;=Summary!$B$7,"Fast",IF(I551&lt;Summary!$B$8,"Slow","Medium"))</f>
        <v>Slow</v>
      </c>
      <c r="S551" s="15" t="n">
        <f aca="false">IF(M551&gt;Summary!$B$5,1,0)</f>
        <v>0</v>
      </c>
      <c r="T551" s="16" t="n">
        <f aca="false">IF(Q551="Overstocked",(G551-Summary!$B$6*H551)*J551,0)</f>
        <v>31483</v>
      </c>
    </row>
    <row r="552" customFormat="false" ht="15" hidden="false" customHeight="false" outlineLevel="0" collapsed="false">
      <c r="A552" s="0" t="s">
        <v>650</v>
      </c>
      <c r="B552" s="0" t="s">
        <v>111</v>
      </c>
      <c r="C552" s="0" t="s">
        <v>78</v>
      </c>
      <c r="D552" s="0" t="s">
        <v>86</v>
      </c>
      <c r="E552" s="14" t="n">
        <v>45545</v>
      </c>
      <c r="F552" s="14" t="n">
        <v>45555</v>
      </c>
      <c r="G552" s="0" t="n">
        <v>297</v>
      </c>
      <c r="H552" s="0" t="n">
        <v>133</v>
      </c>
      <c r="I552" s="0" t="n">
        <v>124</v>
      </c>
      <c r="J552" s="0" t="n">
        <v>1312</v>
      </c>
      <c r="K552" s="0" t="n">
        <v>1457</v>
      </c>
      <c r="L552" s="15" t="s">
        <v>82</v>
      </c>
      <c r="M552" s="0" t="n">
        <v>10</v>
      </c>
      <c r="N552" s="16" t="n">
        <f aca="false">I552*K552</f>
        <v>180668</v>
      </c>
      <c r="O552" s="16" t="n">
        <f aca="false">I552*(K552-J552)</f>
        <v>17980</v>
      </c>
      <c r="P552" s="15" t="n">
        <f aca="false">K552-J552</f>
        <v>145</v>
      </c>
      <c r="Q552" s="0" t="str">
        <f aca="false">IF(G552=0,"Out of stock",IF(G552&lt;H552,"Understocked",IF(G552&gt;Summary!$B$6*H552,"Overstocked","Healthy")))</f>
        <v>Healthy</v>
      </c>
      <c r="R552" s="0" t="str">
        <f aca="false">IF(I552&gt;=Summary!$B$7,"Fast",IF(I552&lt;Summary!$B$8,"Slow","Medium"))</f>
        <v>Medium</v>
      </c>
      <c r="S552" s="15" t="n">
        <f aca="false">IF(M552&gt;Summary!$B$5,1,0)</f>
        <v>1</v>
      </c>
      <c r="T552" s="16" t="n">
        <f aca="false">IF(Q552="Overstocked",(G552-Summary!$B$6*H552)*J552,0)</f>
        <v>0</v>
      </c>
    </row>
    <row r="553" customFormat="false" ht="15" hidden="false" customHeight="false" outlineLevel="0" collapsed="false">
      <c r="A553" s="0" t="s">
        <v>651</v>
      </c>
      <c r="B553" s="0" t="s">
        <v>113</v>
      </c>
      <c r="C553" s="0" t="s">
        <v>104</v>
      </c>
      <c r="D553" s="0" t="s">
        <v>86</v>
      </c>
      <c r="E553" s="14" t="n">
        <v>45650</v>
      </c>
      <c r="F553" s="14" t="n">
        <v>45656</v>
      </c>
      <c r="G553" s="0" t="n">
        <v>108</v>
      </c>
      <c r="H553" s="0" t="n">
        <v>106</v>
      </c>
      <c r="I553" s="0" t="n">
        <v>67</v>
      </c>
      <c r="J553" s="0" t="n">
        <v>1745</v>
      </c>
      <c r="K553" s="0" t="n">
        <v>1838</v>
      </c>
      <c r="L553" s="15" t="s">
        <v>97</v>
      </c>
      <c r="M553" s="0" t="n">
        <v>6</v>
      </c>
      <c r="N553" s="16" t="n">
        <f aca="false">I553*K553</f>
        <v>123146</v>
      </c>
      <c r="O553" s="16" t="n">
        <f aca="false">I553*(K553-J553)</f>
        <v>6231</v>
      </c>
      <c r="P553" s="15" t="n">
        <f aca="false">K553-J553</f>
        <v>93</v>
      </c>
      <c r="Q553" s="0" t="str">
        <f aca="false">IF(G553=0,"Out of stock",IF(G553&lt;H553,"Understocked",IF(G553&gt;Summary!$B$6*H553,"Overstocked","Healthy")))</f>
        <v>Healthy</v>
      </c>
      <c r="R553" s="0" t="str">
        <f aca="false">IF(I553&gt;=Summary!$B$7,"Fast",IF(I553&lt;Summary!$B$8,"Slow","Medium"))</f>
        <v>Slow</v>
      </c>
      <c r="S553" s="15" t="n">
        <f aca="false">IF(M553&gt;Summary!$B$5,1,0)</f>
        <v>0</v>
      </c>
      <c r="T553" s="16" t="n">
        <f aca="false">IF(Q553="Overstocked",(G553-Summary!$B$6*H553)*J553,0)</f>
        <v>0</v>
      </c>
    </row>
    <row r="554" customFormat="false" ht="15" hidden="false" customHeight="false" outlineLevel="0" collapsed="false">
      <c r="A554" s="0" t="s">
        <v>652</v>
      </c>
      <c r="B554" s="0" t="s">
        <v>84</v>
      </c>
      <c r="C554" s="0" t="s">
        <v>104</v>
      </c>
      <c r="D554" s="0" t="s">
        <v>90</v>
      </c>
      <c r="E554" s="14" t="n">
        <v>45628</v>
      </c>
      <c r="F554" s="14" t="n">
        <v>45636</v>
      </c>
      <c r="G554" s="0" t="n">
        <v>172</v>
      </c>
      <c r="H554" s="0" t="n">
        <v>136</v>
      </c>
      <c r="I554" s="0" t="n">
        <v>2</v>
      </c>
      <c r="J554" s="0" t="n">
        <v>1770</v>
      </c>
      <c r="K554" s="0" t="n">
        <v>2123</v>
      </c>
      <c r="L554" s="15" t="s">
        <v>87</v>
      </c>
      <c r="M554" s="0" t="n">
        <v>8</v>
      </c>
      <c r="N554" s="16" t="n">
        <f aca="false">I554*K554</f>
        <v>4246</v>
      </c>
      <c r="O554" s="16" t="n">
        <f aca="false">I554*(K554-J554)</f>
        <v>706</v>
      </c>
      <c r="P554" s="15" t="n">
        <f aca="false">K554-J554</f>
        <v>353</v>
      </c>
      <c r="Q554" s="0" t="str">
        <f aca="false">IF(G554=0,"Out of stock",IF(G554&lt;H554,"Understocked",IF(G554&gt;Summary!$B$6*H554,"Overstocked","Healthy")))</f>
        <v>Healthy</v>
      </c>
      <c r="R554" s="0" t="str">
        <f aca="false">IF(I554&gt;=Summary!$B$7,"Fast",IF(I554&lt;Summary!$B$8,"Slow","Medium"))</f>
        <v>Slow</v>
      </c>
      <c r="S554" s="15" t="n">
        <f aca="false">IF(M554&gt;Summary!$B$5,1,0)</f>
        <v>1</v>
      </c>
      <c r="T554" s="16" t="n">
        <f aca="false">IF(Q554="Overstocked",(G554-Summary!$B$6*H554)*J554,0)</f>
        <v>0</v>
      </c>
    </row>
    <row r="555" customFormat="false" ht="15" hidden="false" customHeight="false" outlineLevel="0" collapsed="false">
      <c r="A555" s="0" t="s">
        <v>653</v>
      </c>
      <c r="B555" s="0" t="s">
        <v>84</v>
      </c>
      <c r="C555" s="0" t="s">
        <v>78</v>
      </c>
      <c r="D555" s="0" t="s">
        <v>86</v>
      </c>
      <c r="E555" s="14" t="n">
        <v>45051</v>
      </c>
      <c r="F555" s="14" t="n">
        <v>45060</v>
      </c>
      <c r="G555" s="0" t="n">
        <v>438</v>
      </c>
      <c r="H555" s="0" t="n">
        <v>120</v>
      </c>
      <c r="I555" s="0" t="n">
        <v>64</v>
      </c>
      <c r="J555" s="0" t="n">
        <v>785</v>
      </c>
      <c r="K555" s="0" t="n">
        <v>1262</v>
      </c>
      <c r="L555" s="15" t="s">
        <v>87</v>
      </c>
      <c r="M555" s="0" t="n">
        <v>9</v>
      </c>
      <c r="N555" s="16" t="n">
        <f aca="false">I555*K555</f>
        <v>80768</v>
      </c>
      <c r="O555" s="16" t="n">
        <f aca="false">I555*(K555-J555)</f>
        <v>30528</v>
      </c>
      <c r="P555" s="15" t="n">
        <f aca="false">K555-J555</f>
        <v>477</v>
      </c>
      <c r="Q555" s="0" t="str">
        <f aca="false">IF(G555=0,"Out of stock",IF(G555&lt;H555,"Understocked",IF(G555&gt;Summary!$B$6*H555,"Overstocked","Healthy")))</f>
        <v>Healthy</v>
      </c>
      <c r="R555" s="0" t="str">
        <f aca="false">IF(I555&gt;=Summary!$B$7,"Fast",IF(I555&lt;Summary!$B$8,"Slow","Medium"))</f>
        <v>Slow</v>
      </c>
      <c r="S555" s="15" t="n">
        <f aca="false">IF(M555&gt;Summary!$B$5,1,0)</f>
        <v>1</v>
      </c>
      <c r="T555" s="16" t="n">
        <f aca="false">IF(Q555="Overstocked",(G555-Summary!$B$6*H555)*J555,0)</f>
        <v>0</v>
      </c>
    </row>
    <row r="556" customFormat="false" ht="15" hidden="false" customHeight="false" outlineLevel="0" collapsed="false">
      <c r="A556" s="0" t="s">
        <v>654</v>
      </c>
      <c r="B556" s="0" t="s">
        <v>115</v>
      </c>
      <c r="C556" s="0" t="s">
        <v>96</v>
      </c>
      <c r="D556" s="0" t="s">
        <v>86</v>
      </c>
      <c r="E556" s="14" t="n">
        <v>45657</v>
      </c>
      <c r="F556" s="14" t="n">
        <v>45660</v>
      </c>
      <c r="G556" s="0" t="n">
        <v>360</v>
      </c>
      <c r="H556" s="0" t="n">
        <v>115</v>
      </c>
      <c r="I556" s="0" t="n">
        <v>177</v>
      </c>
      <c r="J556" s="0" t="n">
        <v>213</v>
      </c>
      <c r="K556" s="0" t="n">
        <v>403</v>
      </c>
      <c r="L556" s="15" t="s">
        <v>80</v>
      </c>
      <c r="M556" s="0" t="n">
        <v>3</v>
      </c>
      <c r="N556" s="16" t="n">
        <f aca="false">I556*K556</f>
        <v>71331</v>
      </c>
      <c r="O556" s="16" t="n">
        <f aca="false">I556*(K556-J556)</f>
        <v>33630</v>
      </c>
      <c r="P556" s="15" t="n">
        <f aca="false">K556-J556</f>
        <v>190</v>
      </c>
      <c r="Q556" s="0" t="str">
        <f aca="false">IF(G556=0,"Out of stock",IF(G556&lt;H556,"Understocked",IF(G556&gt;Summary!$B$6*H556,"Overstocked","Healthy")))</f>
        <v>Healthy</v>
      </c>
      <c r="R556" s="0" t="str">
        <f aca="false">IF(I556&gt;=Summary!$B$7,"Fast",IF(I556&lt;Summary!$B$8,"Slow","Medium"))</f>
        <v>Medium</v>
      </c>
      <c r="S556" s="15" t="n">
        <f aca="false">IF(M556&gt;Summary!$B$5,1,0)</f>
        <v>0</v>
      </c>
      <c r="T556" s="16" t="n">
        <f aca="false">IF(Q556="Overstocked",(G556-Summary!$B$6*H556)*J556,0)</f>
        <v>0</v>
      </c>
    </row>
    <row r="557" customFormat="false" ht="15" hidden="false" customHeight="false" outlineLevel="0" collapsed="false">
      <c r="A557" s="0" t="s">
        <v>655</v>
      </c>
      <c r="B557" s="0" t="s">
        <v>95</v>
      </c>
      <c r="C557" s="0" t="s">
        <v>78</v>
      </c>
      <c r="D557" s="0" t="s">
        <v>92</v>
      </c>
      <c r="E557" s="14" t="n">
        <v>45438</v>
      </c>
      <c r="F557" s="14" t="n">
        <v>45445</v>
      </c>
      <c r="G557" s="0" t="n">
        <v>301</v>
      </c>
      <c r="H557" s="0" t="n">
        <v>121</v>
      </c>
      <c r="I557" s="0" t="n">
        <v>33</v>
      </c>
      <c r="J557" s="0" t="n">
        <v>1394</v>
      </c>
      <c r="K557" s="0" t="n">
        <v>1850</v>
      </c>
      <c r="L557" s="15" t="s">
        <v>93</v>
      </c>
      <c r="M557" s="0" t="n">
        <v>7</v>
      </c>
      <c r="N557" s="16" t="n">
        <f aca="false">I557*K557</f>
        <v>61050</v>
      </c>
      <c r="O557" s="16" t="n">
        <f aca="false">I557*(K557-J557)</f>
        <v>15048</v>
      </c>
      <c r="P557" s="15" t="n">
        <f aca="false">K557-J557</f>
        <v>456</v>
      </c>
      <c r="Q557" s="0" t="str">
        <f aca="false">IF(G557=0,"Out of stock",IF(G557&lt;H557,"Understocked",IF(G557&gt;Summary!$B$6*H557,"Overstocked","Healthy")))</f>
        <v>Healthy</v>
      </c>
      <c r="R557" s="0" t="str">
        <f aca="false">IF(I557&gt;=Summary!$B$7,"Fast",IF(I557&lt;Summary!$B$8,"Slow","Medium"))</f>
        <v>Slow</v>
      </c>
      <c r="S557" s="15" t="n">
        <f aca="false">IF(M557&gt;Summary!$B$5,1,0)</f>
        <v>0</v>
      </c>
      <c r="T557" s="16" t="n">
        <f aca="false">IF(Q557="Overstocked",(G557-Summary!$B$6*H557)*J557,0)</f>
        <v>0</v>
      </c>
    </row>
    <row r="558" customFormat="false" ht="15" hidden="false" customHeight="false" outlineLevel="0" collapsed="false">
      <c r="A558" s="0" t="s">
        <v>656</v>
      </c>
      <c r="B558" s="0" t="s">
        <v>84</v>
      </c>
      <c r="C558" s="0" t="s">
        <v>85</v>
      </c>
      <c r="D558" s="0" t="s">
        <v>102</v>
      </c>
      <c r="E558" s="14" t="n">
        <v>45602</v>
      </c>
      <c r="F558" s="14" t="n">
        <v>45606</v>
      </c>
      <c r="G558" s="0" t="n">
        <v>474</v>
      </c>
      <c r="H558" s="0" t="n">
        <v>93</v>
      </c>
      <c r="I558" s="0" t="n">
        <v>146</v>
      </c>
      <c r="J558" s="0" t="n">
        <v>1622</v>
      </c>
      <c r="K558" s="0" t="n">
        <v>2049</v>
      </c>
      <c r="L558" s="15" t="s">
        <v>80</v>
      </c>
      <c r="M558" s="0" t="n">
        <v>4</v>
      </c>
      <c r="N558" s="16" t="n">
        <f aca="false">I558*K558</f>
        <v>299154</v>
      </c>
      <c r="O558" s="16" t="n">
        <f aca="false">I558*(K558-J558)</f>
        <v>62342</v>
      </c>
      <c r="P558" s="15" t="n">
        <f aca="false">K558-J558</f>
        <v>427</v>
      </c>
      <c r="Q558" s="0" t="str">
        <f aca="false">IF(G558=0,"Out of stock",IF(G558&lt;H558,"Understocked",IF(G558&gt;Summary!$B$6*H558,"Overstocked","Healthy")))</f>
        <v>Overstocked</v>
      </c>
      <c r="R558" s="0" t="str">
        <f aca="false">IF(I558&gt;=Summary!$B$7,"Fast",IF(I558&lt;Summary!$B$8,"Slow","Medium"))</f>
        <v>Medium</v>
      </c>
      <c r="S558" s="15" t="n">
        <f aca="false">IF(M558&gt;Summary!$B$5,1,0)</f>
        <v>0</v>
      </c>
      <c r="T558" s="16" t="n">
        <f aca="false">IF(Q558="Overstocked",(G558-Summary!$B$6*H558)*J558,0)</f>
        <v>165444</v>
      </c>
    </row>
    <row r="559" customFormat="false" ht="15" hidden="false" customHeight="false" outlineLevel="0" collapsed="false">
      <c r="A559" s="0" t="s">
        <v>657</v>
      </c>
      <c r="B559" s="0" t="s">
        <v>113</v>
      </c>
      <c r="C559" s="0" t="s">
        <v>85</v>
      </c>
      <c r="D559" s="0" t="s">
        <v>90</v>
      </c>
      <c r="E559" s="14" t="n">
        <v>45096</v>
      </c>
      <c r="F559" s="14" t="n">
        <v>45099</v>
      </c>
      <c r="G559" s="0" t="n">
        <v>427</v>
      </c>
      <c r="H559" s="0" t="n">
        <v>120</v>
      </c>
      <c r="I559" s="0" t="n">
        <v>296</v>
      </c>
      <c r="J559" s="0" t="n">
        <v>1122</v>
      </c>
      <c r="K559" s="0" t="n">
        <v>1260</v>
      </c>
      <c r="L559" s="15" t="s">
        <v>97</v>
      </c>
      <c r="M559" s="0" t="n">
        <v>3</v>
      </c>
      <c r="N559" s="16" t="n">
        <f aca="false">I559*K559</f>
        <v>372960</v>
      </c>
      <c r="O559" s="16" t="n">
        <f aca="false">I559*(K559-J559)</f>
        <v>40848</v>
      </c>
      <c r="P559" s="15" t="n">
        <f aca="false">K559-J559</f>
        <v>138</v>
      </c>
      <c r="Q559" s="0" t="str">
        <f aca="false">IF(G559=0,"Out of stock",IF(G559&lt;H559,"Understocked",IF(G559&gt;Summary!$B$6*H559,"Overstocked","Healthy")))</f>
        <v>Healthy</v>
      </c>
      <c r="R559" s="0" t="str">
        <f aca="false">IF(I559&gt;=Summary!$B$7,"Fast",IF(I559&lt;Summary!$B$8,"Slow","Medium"))</f>
        <v>Fast</v>
      </c>
      <c r="S559" s="15" t="n">
        <f aca="false">IF(M559&gt;Summary!$B$5,1,0)</f>
        <v>0</v>
      </c>
      <c r="T559" s="16" t="n">
        <f aca="false">IF(Q559="Overstocked",(G559-Summary!$B$6*H559)*J559,0)</f>
        <v>0</v>
      </c>
    </row>
    <row r="560" customFormat="false" ht="15" hidden="false" customHeight="false" outlineLevel="0" collapsed="false">
      <c r="A560" s="0" t="s">
        <v>658</v>
      </c>
      <c r="B560" s="0" t="s">
        <v>123</v>
      </c>
      <c r="C560" s="0" t="s">
        <v>78</v>
      </c>
      <c r="D560" s="0" t="s">
        <v>92</v>
      </c>
      <c r="E560" s="14" t="n">
        <v>45134</v>
      </c>
      <c r="F560" s="14" t="n">
        <v>45138</v>
      </c>
      <c r="G560" s="0" t="n">
        <v>146</v>
      </c>
      <c r="H560" s="0" t="n">
        <v>77</v>
      </c>
      <c r="I560" s="0" t="n">
        <v>229</v>
      </c>
      <c r="J560" s="0" t="n">
        <v>1555</v>
      </c>
      <c r="K560" s="0" t="n">
        <v>1993</v>
      </c>
      <c r="L560" s="15" t="s">
        <v>93</v>
      </c>
      <c r="M560" s="0" t="n">
        <v>4</v>
      </c>
      <c r="N560" s="16" t="n">
        <f aca="false">I560*K560</f>
        <v>456397</v>
      </c>
      <c r="O560" s="16" t="n">
        <f aca="false">I560*(K560-J560)</f>
        <v>100302</v>
      </c>
      <c r="P560" s="15" t="n">
        <f aca="false">K560-J560</f>
        <v>438</v>
      </c>
      <c r="Q560" s="0" t="str">
        <f aca="false">IF(G560=0,"Out of stock",IF(G560&lt;H560,"Understocked",IF(G560&gt;Summary!$B$6*H560,"Overstocked","Healthy")))</f>
        <v>Healthy</v>
      </c>
      <c r="R560" s="0" t="str">
        <f aca="false">IF(I560&gt;=Summary!$B$7,"Fast",IF(I560&lt;Summary!$B$8,"Slow","Medium"))</f>
        <v>Fast</v>
      </c>
      <c r="S560" s="15" t="n">
        <f aca="false">IF(M560&gt;Summary!$B$5,1,0)</f>
        <v>0</v>
      </c>
      <c r="T560" s="16" t="n">
        <f aca="false">IF(Q560="Overstocked",(G560-Summary!$B$6*H560)*J560,0)</f>
        <v>0</v>
      </c>
    </row>
    <row r="561" customFormat="false" ht="15" hidden="false" customHeight="false" outlineLevel="0" collapsed="false">
      <c r="A561" s="0" t="s">
        <v>659</v>
      </c>
      <c r="B561" s="0" t="s">
        <v>123</v>
      </c>
      <c r="C561" s="0" t="s">
        <v>78</v>
      </c>
      <c r="D561" s="0" t="s">
        <v>102</v>
      </c>
      <c r="E561" s="14" t="n">
        <v>45035</v>
      </c>
      <c r="F561" s="14" t="n">
        <v>45036</v>
      </c>
      <c r="G561" s="0" t="n">
        <v>212</v>
      </c>
      <c r="H561" s="0" t="n">
        <v>82</v>
      </c>
      <c r="I561" s="0" t="n">
        <v>155</v>
      </c>
      <c r="J561" s="0" t="n">
        <v>310</v>
      </c>
      <c r="K561" s="0" t="n">
        <v>778</v>
      </c>
      <c r="L561" s="15" t="s">
        <v>82</v>
      </c>
      <c r="M561" s="0" t="n">
        <v>1</v>
      </c>
      <c r="N561" s="16" t="n">
        <f aca="false">I561*K561</f>
        <v>120590</v>
      </c>
      <c r="O561" s="16" t="n">
        <f aca="false">I561*(K561-J561)</f>
        <v>72540</v>
      </c>
      <c r="P561" s="15" t="n">
        <f aca="false">K561-J561</f>
        <v>468</v>
      </c>
      <c r="Q561" s="0" t="str">
        <f aca="false">IF(G561=0,"Out of stock",IF(G561&lt;H561,"Understocked",IF(G561&gt;Summary!$B$6*H561,"Overstocked","Healthy")))</f>
        <v>Healthy</v>
      </c>
      <c r="R561" s="0" t="str">
        <f aca="false">IF(I561&gt;=Summary!$B$7,"Fast",IF(I561&lt;Summary!$B$8,"Slow","Medium"))</f>
        <v>Medium</v>
      </c>
      <c r="S561" s="15" t="n">
        <f aca="false">IF(M561&gt;Summary!$B$5,1,0)</f>
        <v>0</v>
      </c>
      <c r="T561" s="16" t="n">
        <f aca="false">IF(Q561="Overstocked",(G561-Summary!$B$6*H561)*J561,0)</f>
        <v>0</v>
      </c>
    </row>
    <row r="562" customFormat="false" ht="15" hidden="false" customHeight="false" outlineLevel="0" collapsed="false">
      <c r="A562" s="0" t="s">
        <v>660</v>
      </c>
      <c r="B562" s="0" t="s">
        <v>101</v>
      </c>
      <c r="C562" s="0" t="s">
        <v>85</v>
      </c>
      <c r="D562" s="0" t="s">
        <v>79</v>
      </c>
      <c r="E562" s="14" t="n">
        <v>45399</v>
      </c>
      <c r="F562" s="14" t="n">
        <v>45407</v>
      </c>
      <c r="G562" s="0" t="n">
        <v>158</v>
      </c>
      <c r="H562" s="0" t="n">
        <v>81</v>
      </c>
      <c r="I562" s="0" t="n">
        <v>52</v>
      </c>
      <c r="J562" s="0" t="n">
        <v>1679</v>
      </c>
      <c r="K562" s="0" t="n">
        <v>1780</v>
      </c>
      <c r="L562" s="15" t="s">
        <v>93</v>
      </c>
      <c r="M562" s="0" t="n">
        <v>8</v>
      </c>
      <c r="N562" s="16" t="n">
        <f aca="false">I562*K562</f>
        <v>92560</v>
      </c>
      <c r="O562" s="16" t="n">
        <f aca="false">I562*(K562-J562)</f>
        <v>5252</v>
      </c>
      <c r="P562" s="15" t="n">
        <f aca="false">K562-J562</f>
        <v>101</v>
      </c>
      <c r="Q562" s="0" t="str">
        <f aca="false">IF(G562=0,"Out of stock",IF(G562&lt;H562,"Understocked",IF(G562&gt;Summary!$B$6*H562,"Overstocked","Healthy")))</f>
        <v>Healthy</v>
      </c>
      <c r="R562" s="0" t="str">
        <f aca="false">IF(I562&gt;=Summary!$B$7,"Fast",IF(I562&lt;Summary!$B$8,"Slow","Medium"))</f>
        <v>Slow</v>
      </c>
      <c r="S562" s="15" t="n">
        <f aca="false">IF(M562&gt;Summary!$B$5,1,0)</f>
        <v>1</v>
      </c>
      <c r="T562" s="16" t="n">
        <f aca="false">IF(Q562="Overstocked",(G562-Summary!$B$6*H562)*J562,0)</f>
        <v>0</v>
      </c>
    </row>
    <row r="563" customFormat="false" ht="15" hidden="false" customHeight="false" outlineLevel="0" collapsed="false">
      <c r="A563" s="0" t="s">
        <v>661</v>
      </c>
      <c r="B563" s="0" t="s">
        <v>84</v>
      </c>
      <c r="C563" s="0" t="s">
        <v>96</v>
      </c>
      <c r="D563" s="0" t="s">
        <v>86</v>
      </c>
      <c r="E563" s="14" t="n">
        <v>45018</v>
      </c>
      <c r="F563" s="14" t="n">
        <v>45027</v>
      </c>
      <c r="G563" s="0" t="n">
        <v>25</v>
      </c>
      <c r="H563" s="0" t="n">
        <v>131</v>
      </c>
      <c r="I563" s="0" t="n">
        <v>106</v>
      </c>
      <c r="J563" s="0" t="n">
        <v>1937</v>
      </c>
      <c r="K563" s="0" t="n">
        <v>2111</v>
      </c>
      <c r="L563" s="15" t="s">
        <v>80</v>
      </c>
      <c r="M563" s="0" t="n">
        <v>9</v>
      </c>
      <c r="N563" s="16" t="n">
        <f aca="false">I563*K563</f>
        <v>223766</v>
      </c>
      <c r="O563" s="16" t="n">
        <f aca="false">I563*(K563-J563)</f>
        <v>18444</v>
      </c>
      <c r="P563" s="15" t="n">
        <f aca="false">K563-J563</f>
        <v>174</v>
      </c>
      <c r="Q563" s="0" t="str">
        <f aca="false">IF(G563=0,"Out of stock",IF(G563&lt;H563,"Understocked",IF(G563&gt;Summary!$B$6*H563,"Overstocked","Healthy")))</f>
        <v>Understocked</v>
      </c>
      <c r="R563" s="0" t="str">
        <f aca="false">IF(I563&gt;=Summary!$B$7,"Fast",IF(I563&lt;Summary!$B$8,"Slow","Medium"))</f>
        <v>Medium</v>
      </c>
      <c r="S563" s="15" t="n">
        <f aca="false">IF(M563&gt;Summary!$B$5,1,0)</f>
        <v>1</v>
      </c>
      <c r="T563" s="16" t="n">
        <f aca="false">IF(Q563="Overstocked",(G563-Summary!$B$6*H563)*J563,0)</f>
        <v>0</v>
      </c>
    </row>
    <row r="564" customFormat="false" ht="15" hidden="false" customHeight="false" outlineLevel="0" collapsed="false">
      <c r="A564" s="0" t="s">
        <v>662</v>
      </c>
      <c r="B564" s="0" t="s">
        <v>95</v>
      </c>
      <c r="C564" s="0" t="s">
        <v>96</v>
      </c>
      <c r="D564" s="0" t="s">
        <v>79</v>
      </c>
      <c r="E564" s="14" t="n">
        <v>45127</v>
      </c>
      <c r="F564" s="14" t="n">
        <v>45137</v>
      </c>
      <c r="G564" s="0" t="n">
        <v>224</v>
      </c>
      <c r="H564" s="0" t="n">
        <v>72</v>
      </c>
      <c r="I564" s="0" t="n">
        <v>31</v>
      </c>
      <c r="J564" s="0" t="n">
        <v>1173</v>
      </c>
      <c r="K564" s="0" t="n">
        <v>1380</v>
      </c>
      <c r="L564" s="15" t="s">
        <v>87</v>
      </c>
      <c r="M564" s="0" t="n">
        <v>10</v>
      </c>
      <c r="N564" s="16" t="n">
        <f aca="false">I564*K564</f>
        <v>42780</v>
      </c>
      <c r="O564" s="16" t="n">
        <f aca="false">I564*(K564-J564)</f>
        <v>6417</v>
      </c>
      <c r="P564" s="15" t="n">
        <f aca="false">K564-J564</f>
        <v>207</v>
      </c>
      <c r="Q564" s="0" t="str">
        <f aca="false">IF(G564=0,"Out of stock",IF(G564&lt;H564,"Understocked",IF(G564&gt;Summary!$B$6*H564,"Overstocked","Healthy")))</f>
        <v>Healthy</v>
      </c>
      <c r="R564" s="0" t="str">
        <f aca="false">IF(I564&gt;=Summary!$B$7,"Fast",IF(I564&lt;Summary!$B$8,"Slow","Medium"))</f>
        <v>Slow</v>
      </c>
      <c r="S564" s="15" t="n">
        <f aca="false">IF(M564&gt;Summary!$B$5,1,0)</f>
        <v>1</v>
      </c>
      <c r="T564" s="16" t="n">
        <f aca="false">IF(Q564="Overstocked",(G564-Summary!$B$6*H564)*J564,0)</f>
        <v>0</v>
      </c>
    </row>
    <row r="565" customFormat="false" ht="15" hidden="false" customHeight="false" outlineLevel="0" collapsed="false">
      <c r="A565" s="0" t="s">
        <v>663</v>
      </c>
      <c r="B565" s="0" t="s">
        <v>95</v>
      </c>
      <c r="C565" s="0" t="s">
        <v>104</v>
      </c>
      <c r="D565" s="0" t="s">
        <v>79</v>
      </c>
      <c r="E565" s="14" t="n">
        <v>45033</v>
      </c>
      <c r="F565" s="14" t="n">
        <v>45038</v>
      </c>
      <c r="G565" s="0" t="n">
        <v>43</v>
      </c>
      <c r="H565" s="0" t="n">
        <v>81</v>
      </c>
      <c r="I565" s="0" t="n">
        <v>280</v>
      </c>
      <c r="J565" s="0" t="n">
        <v>1016</v>
      </c>
      <c r="K565" s="0" t="n">
        <v>1424</v>
      </c>
      <c r="L565" s="15" t="s">
        <v>97</v>
      </c>
      <c r="M565" s="0" t="n">
        <v>5</v>
      </c>
      <c r="N565" s="16" t="n">
        <f aca="false">I565*K565</f>
        <v>398720</v>
      </c>
      <c r="O565" s="16" t="n">
        <f aca="false">I565*(K565-J565)</f>
        <v>114240</v>
      </c>
      <c r="P565" s="15" t="n">
        <f aca="false">K565-J565</f>
        <v>408</v>
      </c>
      <c r="Q565" s="0" t="str">
        <f aca="false">IF(G565=0,"Out of stock",IF(G565&lt;H565,"Understocked",IF(G565&gt;Summary!$B$6*H565,"Overstocked","Healthy")))</f>
        <v>Understocked</v>
      </c>
      <c r="R565" s="0" t="str">
        <f aca="false">IF(I565&gt;=Summary!$B$7,"Fast",IF(I565&lt;Summary!$B$8,"Slow","Medium"))</f>
        <v>Fast</v>
      </c>
      <c r="S565" s="15" t="n">
        <f aca="false">IF(M565&gt;Summary!$B$5,1,0)</f>
        <v>0</v>
      </c>
      <c r="T565" s="16" t="n">
        <f aca="false">IF(Q565="Overstocked",(G565-Summary!$B$6*H565)*J565,0)</f>
        <v>0</v>
      </c>
    </row>
    <row r="566" customFormat="false" ht="15" hidden="false" customHeight="false" outlineLevel="0" collapsed="false">
      <c r="A566" s="0" t="s">
        <v>664</v>
      </c>
      <c r="B566" s="0" t="s">
        <v>77</v>
      </c>
      <c r="C566" s="0" t="s">
        <v>85</v>
      </c>
      <c r="D566" s="0" t="s">
        <v>102</v>
      </c>
      <c r="E566" s="14" t="n">
        <v>45648</v>
      </c>
      <c r="F566" s="14" t="n">
        <v>45650</v>
      </c>
      <c r="G566" s="0" t="n">
        <v>414</v>
      </c>
      <c r="H566" s="0" t="n">
        <v>98</v>
      </c>
      <c r="I566" s="0" t="n">
        <v>233</v>
      </c>
      <c r="J566" s="0" t="n">
        <v>1708</v>
      </c>
      <c r="K566" s="0" t="n">
        <v>1853</v>
      </c>
      <c r="L566" s="15" t="s">
        <v>87</v>
      </c>
      <c r="M566" s="0" t="n">
        <v>2</v>
      </c>
      <c r="N566" s="16" t="n">
        <f aca="false">I566*K566</f>
        <v>431749</v>
      </c>
      <c r="O566" s="16" t="n">
        <f aca="false">I566*(K566-J566)</f>
        <v>33785</v>
      </c>
      <c r="P566" s="15" t="n">
        <f aca="false">K566-J566</f>
        <v>145</v>
      </c>
      <c r="Q566" s="0" t="str">
        <f aca="false">IF(G566=0,"Out of stock",IF(G566&lt;H566,"Understocked",IF(G566&gt;Summary!$B$6*H566,"Overstocked","Healthy")))</f>
        <v>Overstocked</v>
      </c>
      <c r="R566" s="0" t="str">
        <f aca="false">IF(I566&gt;=Summary!$B$7,"Fast",IF(I566&lt;Summary!$B$8,"Slow","Medium"))</f>
        <v>Fast</v>
      </c>
      <c r="S566" s="15" t="n">
        <f aca="false">IF(M566&gt;Summary!$B$5,1,0)</f>
        <v>0</v>
      </c>
      <c r="T566" s="16" t="n">
        <f aca="false">IF(Q566="Overstocked",(G566-Summary!$B$6*H566)*J566,0)</f>
        <v>37576</v>
      </c>
    </row>
    <row r="567" customFormat="false" ht="15" hidden="false" customHeight="false" outlineLevel="0" collapsed="false">
      <c r="A567" s="0" t="s">
        <v>665</v>
      </c>
      <c r="B567" s="0" t="s">
        <v>107</v>
      </c>
      <c r="C567" s="0" t="s">
        <v>96</v>
      </c>
      <c r="D567" s="0" t="s">
        <v>92</v>
      </c>
      <c r="E567" s="14" t="n">
        <v>45647</v>
      </c>
      <c r="F567" s="14" t="n">
        <v>45653</v>
      </c>
      <c r="G567" s="0" t="n">
        <v>339</v>
      </c>
      <c r="H567" s="0" t="n">
        <v>139</v>
      </c>
      <c r="I567" s="0" t="n">
        <v>91</v>
      </c>
      <c r="J567" s="0" t="n">
        <v>310</v>
      </c>
      <c r="K567" s="0" t="n">
        <v>464</v>
      </c>
      <c r="L567" s="15" t="s">
        <v>97</v>
      </c>
      <c r="M567" s="0" t="n">
        <v>6</v>
      </c>
      <c r="N567" s="16" t="n">
        <f aca="false">I567*K567</f>
        <v>42224</v>
      </c>
      <c r="O567" s="16" t="n">
        <f aca="false">I567*(K567-J567)</f>
        <v>14014</v>
      </c>
      <c r="P567" s="15" t="n">
        <f aca="false">K567-J567</f>
        <v>154</v>
      </c>
      <c r="Q567" s="0" t="str">
        <f aca="false">IF(G567=0,"Out of stock",IF(G567&lt;H567,"Understocked",IF(G567&gt;Summary!$B$6*H567,"Overstocked","Healthy")))</f>
        <v>Healthy</v>
      </c>
      <c r="R567" s="0" t="str">
        <f aca="false">IF(I567&gt;=Summary!$B$7,"Fast",IF(I567&lt;Summary!$B$8,"Slow","Medium"))</f>
        <v>Slow</v>
      </c>
      <c r="S567" s="15" t="n">
        <f aca="false">IF(M567&gt;Summary!$B$5,1,0)</f>
        <v>0</v>
      </c>
      <c r="T567" s="16" t="n">
        <f aca="false">IF(Q567="Overstocked",(G567-Summary!$B$6*H567)*J567,0)</f>
        <v>0</v>
      </c>
    </row>
    <row r="568" customFormat="false" ht="15" hidden="false" customHeight="false" outlineLevel="0" collapsed="false">
      <c r="A568" s="0" t="s">
        <v>666</v>
      </c>
      <c r="B568" s="0" t="s">
        <v>123</v>
      </c>
      <c r="C568" s="0" t="s">
        <v>78</v>
      </c>
      <c r="D568" s="0" t="s">
        <v>90</v>
      </c>
      <c r="E568" s="14" t="n">
        <v>45133</v>
      </c>
      <c r="F568" s="14" t="n">
        <v>45139</v>
      </c>
      <c r="G568" s="0" t="n">
        <v>15</v>
      </c>
      <c r="H568" s="0" t="n">
        <v>85</v>
      </c>
      <c r="I568" s="0" t="n">
        <v>16</v>
      </c>
      <c r="J568" s="0" t="n">
        <v>1367</v>
      </c>
      <c r="K568" s="0" t="n">
        <v>1710</v>
      </c>
      <c r="L568" s="15" t="s">
        <v>97</v>
      </c>
      <c r="M568" s="0" t="n">
        <v>6</v>
      </c>
      <c r="N568" s="16" t="n">
        <f aca="false">I568*K568</f>
        <v>27360</v>
      </c>
      <c r="O568" s="16" t="n">
        <f aca="false">I568*(K568-J568)</f>
        <v>5488</v>
      </c>
      <c r="P568" s="15" t="n">
        <f aca="false">K568-J568</f>
        <v>343</v>
      </c>
      <c r="Q568" s="0" t="str">
        <f aca="false">IF(G568=0,"Out of stock",IF(G568&lt;H568,"Understocked",IF(G568&gt;Summary!$B$6*H568,"Overstocked","Healthy")))</f>
        <v>Understocked</v>
      </c>
      <c r="R568" s="0" t="str">
        <f aca="false">IF(I568&gt;=Summary!$B$7,"Fast",IF(I568&lt;Summary!$B$8,"Slow","Medium"))</f>
        <v>Slow</v>
      </c>
      <c r="S568" s="15" t="n">
        <f aca="false">IF(M568&gt;Summary!$B$5,1,0)</f>
        <v>0</v>
      </c>
      <c r="T568" s="16" t="n">
        <f aca="false">IF(Q568="Overstocked",(G568-Summary!$B$6*H568)*J568,0)</f>
        <v>0</v>
      </c>
    </row>
    <row r="569" customFormat="false" ht="15" hidden="false" customHeight="false" outlineLevel="0" collapsed="false">
      <c r="A569" s="0" t="s">
        <v>667</v>
      </c>
      <c r="B569" s="0" t="s">
        <v>111</v>
      </c>
      <c r="C569" s="0" t="s">
        <v>96</v>
      </c>
      <c r="D569" s="0" t="s">
        <v>90</v>
      </c>
      <c r="E569" s="14" t="n">
        <v>45638</v>
      </c>
      <c r="F569" s="14" t="n">
        <v>45645</v>
      </c>
      <c r="G569" s="0" t="n">
        <v>73</v>
      </c>
      <c r="H569" s="0" t="n">
        <v>100</v>
      </c>
      <c r="I569" s="0" t="n">
        <v>127</v>
      </c>
      <c r="J569" s="0" t="n">
        <v>677</v>
      </c>
      <c r="K569" s="0" t="n">
        <v>732</v>
      </c>
      <c r="L569" s="15" t="s">
        <v>93</v>
      </c>
      <c r="M569" s="0" t="n">
        <v>7</v>
      </c>
      <c r="N569" s="16" t="n">
        <f aca="false">I569*K569</f>
        <v>92964</v>
      </c>
      <c r="O569" s="16" t="n">
        <f aca="false">I569*(K569-J569)</f>
        <v>6985</v>
      </c>
      <c r="P569" s="15" t="n">
        <f aca="false">K569-J569</f>
        <v>55</v>
      </c>
      <c r="Q569" s="0" t="str">
        <f aca="false">IF(G569=0,"Out of stock",IF(G569&lt;H569,"Understocked",IF(G569&gt;Summary!$B$6*H569,"Overstocked","Healthy")))</f>
        <v>Understocked</v>
      </c>
      <c r="R569" s="0" t="str">
        <f aca="false">IF(I569&gt;=Summary!$B$7,"Fast",IF(I569&lt;Summary!$B$8,"Slow","Medium"))</f>
        <v>Medium</v>
      </c>
      <c r="S569" s="15" t="n">
        <f aca="false">IF(M569&gt;Summary!$B$5,1,0)</f>
        <v>0</v>
      </c>
      <c r="T569" s="16" t="n">
        <f aca="false">IF(Q569="Overstocked",(G569-Summary!$B$6*H569)*J569,0)</f>
        <v>0</v>
      </c>
    </row>
    <row r="570" customFormat="false" ht="15" hidden="false" customHeight="false" outlineLevel="0" collapsed="false">
      <c r="A570" s="0" t="s">
        <v>668</v>
      </c>
      <c r="B570" s="0" t="s">
        <v>84</v>
      </c>
      <c r="C570" s="0" t="s">
        <v>96</v>
      </c>
      <c r="D570" s="0" t="s">
        <v>90</v>
      </c>
      <c r="E570" s="14" t="n">
        <v>45401</v>
      </c>
      <c r="F570" s="14" t="n">
        <v>45411</v>
      </c>
      <c r="G570" s="0" t="n">
        <v>108</v>
      </c>
      <c r="H570" s="0" t="n">
        <v>65</v>
      </c>
      <c r="I570" s="0" t="n">
        <v>179</v>
      </c>
      <c r="J570" s="0" t="n">
        <v>1021</v>
      </c>
      <c r="K570" s="0" t="n">
        <v>1520</v>
      </c>
      <c r="L570" s="15" t="s">
        <v>82</v>
      </c>
      <c r="M570" s="0" t="n">
        <v>10</v>
      </c>
      <c r="N570" s="16" t="n">
        <f aca="false">I570*K570</f>
        <v>272080</v>
      </c>
      <c r="O570" s="16" t="n">
        <f aca="false">I570*(K570-J570)</f>
        <v>89321</v>
      </c>
      <c r="P570" s="15" t="n">
        <f aca="false">K570-J570</f>
        <v>499</v>
      </c>
      <c r="Q570" s="0" t="str">
        <f aca="false">IF(G570=0,"Out of stock",IF(G570&lt;H570,"Understocked",IF(G570&gt;Summary!$B$6*H570,"Overstocked","Healthy")))</f>
        <v>Healthy</v>
      </c>
      <c r="R570" s="0" t="str">
        <f aca="false">IF(I570&gt;=Summary!$B$7,"Fast",IF(I570&lt;Summary!$B$8,"Slow","Medium"))</f>
        <v>Medium</v>
      </c>
      <c r="S570" s="15" t="n">
        <f aca="false">IF(M570&gt;Summary!$B$5,1,0)</f>
        <v>1</v>
      </c>
      <c r="T570" s="16" t="n">
        <f aca="false">IF(Q570="Overstocked",(G570-Summary!$B$6*H570)*J570,0)</f>
        <v>0</v>
      </c>
    </row>
    <row r="571" customFormat="false" ht="15" hidden="false" customHeight="false" outlineLevel="0" collapsed="false">
      <c r="A571" s="0" t="s">
        <v>669</v>
      </c>
      <c r="B571" s="0" t="s">
        <v>89</v>
      </c>
      <c r="C571" s="0" t="s">
        <v>85</v>
      </c>
      <c r="D571" s="0" t="s">
        <v>86</v>
      </c>
      <c r="E571" s="14" t="n">
        <v>45258</v>
      </c>
      <c r="F571" s="14" t="n">
        <v>45260</v>
      </c>
      <c r="G571" s="0" t="n">
        <v>226</v>
      </c>
      <c r="H571" s="0" t="n">
        <v>81</v>
      </c>
      <c r="I571" s="0" t="n">
        <v>201</v>
      </c>
      <c r="J571" s="0" t="n">
        <v>783</v>
      </c>
      <c r="K571" s="0" t="n">
        <v>850</v>
      </c>
      <c r="L571" s="15" t="s">
        <v>93</v>
      </c>
      <c r="M571" s="0" t="n">
        <v>2</v>
      </c>
      <c r="N571" s="16" t="n">
        <f aca="false">I571*K571</f>
        <v>170850</v>
      </c>
      <c r="O571" s="16" t="n">
        <f aca="false">I571*(K571-J571)</f>
        <v>13467</v>
      </c>
      <c r="P571" s="15" t="n">
        <f aca="false">K571-J571</f>
        <v>67</v>
      </c>
      <c r="Q571" s="0" t="str">
        <f aca="false">IF(G571=0,"Out of stock",IF(G571&lt;H571,"Understocked",IF(G571&gt;Summary!$B$6*H571,"Overstocked","Healthy")))</f>
        <v>Healthy</v>
      </c>
      <c r="R571" s="0" t="str">
        <f aca="false">IF(I571&gt;=Summary!$B$7,"Fast",IF(I571&lt;Summary!$B$8,"Slow","Medium"))</f>
        <v>Fast</v>
      </c>
      <c r="S571" s="15" t="n">
        <f aca="false">IF(M571&gt;Summary!$B$5,1,0)</f>
        <v>0</v>
      </c>
      <c r="T571" s="16" t="n">
        <f aca="false">IF(Q571="Overstocked",(G571-Summary!$B$6*H571)*J571,0)</f>
        <v>0</v>
      </c>
    </row>
    <row r="572" customFormat="false" ht="15" hidden="false" customHeight="false" outlineLevel="0" collapsed="false">
      <c r="A572" s="0" t="s">
        <v>670</v>
      </c>
      <c r="B572" s="0" t="s">
        <v>123</v>
      </c>
      <c r="C572" s="0" t="s">
        <v>78</v>
      </c>
      <c r="D572" s="0" t="s">
        <v>102</v>
      </c>
      <c r="E572" s="14" t="n">
        <v>45067</v>
      </c>
      <c r="F572" s="14" t="n">
        <v>45071</v>
      </c>
      <c r="G572" s="0" t="n">
        <v>88</v>
      </c>
      <c r="H572" s="0" t="n">
        <v>147</v>
      </c>
      <c r="I572" s="0" t="n">
        <v>144</v>
      </c>
      <c r="J572" s="0" t="n">
        <v>1295</v>
      </c>
      <c r="K572" s="0" t="n">
        <v>1706</v>
      </c>
      <c r="L572" s="15" t="s">
        <v>97</v>
      </c>
      <c r="M572" s="0" t="n">
        <v>4</v>
      </c>
      <c r="N572" s="16" t="n">
        <f aca="false">I572*K572</f>
        <v>245664</v>
      </c>
      <c r="O572" s="16" t="n">
        <f aca="false">I572*(K572-J572)</f>
        <v>59184</v>
      </c>
      <c r="P572" s="15" t="n">
        <f aca="false">K572-J572</f>
        <v>411</v>
      </c>
      <c r="Q572" s="0" t="str">
        <f aca="false">IF(G572=0,"Out of stock",IF(G572&lt;H572,"Understocked",IF(G572&gt;Summary!$B$6*H572,"Overstocked","Healthy")))</f>
        <v>Understocked</v>
      </c>
      <c r="R572" s="0" t="str">
        <f aca="false">IF(I572&gt;=Summary!$B$7,"Fast",IF(I572&lt;Summary!$B$8,"Slow","Medium"))</f>
        <v>Medium</v>
      </c>
      <c r="S572" s="15" t="n">
        <f aca="false">IF(M572&gt;Summary!$B$5,1,0)</f>
        <v>0</v>
      </c>
      <c r="T572" s="16" t="n">
        <f aca="false">IF(Q572="Overstocked",(G572-Summary!$B$6*H572)*J572,0)</f>
        <v>0</v>
      </c>
    </row>
    <row r="573" customFormat="false" ht="15" hidden="false" customHeight="false" outlineLevel="0" collapsed="false">
      <c r="A573" s="0" t="s">
        <v>671</v>
      </c>
      <c r="B573" s="0" t="s">
        <v>111</v>
      </c>
      <c r="C573" s="0" t="s">
        <v>96</v>
      </c>
      <c r="D573" s="0" t="s">
        <v>86</v>
      </c>
      <c r="E573" s="14" t="n">
        <v>45448</v>
      </c>
      <c r="F573" s="14" t="n">
        <v>45454</v>
      </c>
      <c r="G573" s="0" t="n">
        <v>397</v>
      </c>
      <c r="H573" s="0" t="n">
        <v>142</v>
      </c>
      <c r="I573" s="0" t="n">
        <v>109</v>
      </c>
      <c r="J573" s="0" t="n">
        <v>1315</v>
      </c>
      <c r="K573" s="0" t="n">
        <v>1698</v>
      </c>
      <c r="L573" s="15" t="s">
        <v>80</v>
      </c>
      <c r="M573" s="0" t="n">
        <v>6</v>
      </c>
      <c r="N573" s="16" t="n">
        <f aca="false">I573*K573</f>
        <v>185082</v>
      </c>
      <c r="O573" s="16" t="n">
        <f aca="false">I573*(K573-J573)</f>
        <v>41747</v>
      </c>
      <c r="P573" s="15" t="n">
        <f aca="false">K573-J573</f>
        <v>383</v>
      </c>
      <c r="Q573" s="0" t="str">
        <f aca="false">IF(G573=0,"Out of stock",IF(G573&lt;H573,"Understocked",IF(G573&gt;Summary!$B$6*H573,"Overstocked","Healthy")))</f>
        <v>Healthy</v>
      </c>
      <c r="R573" s="0" t="str">
        <f aca="false">IF(I573&gt;=Summary!$B$7,"Fast",IF(I573&lt;Summary!$B$8,"Slow","Medium"))</f>
        <v>Medium</v>
      </c>
      <c r="S573" s="15" t="n">
        <f aca="false">IF(M573&gt;Summary!$B$5,1,0)</f>
        <v>0</v>
      </c>
      <c r="T573" s="16" t="n">
        <f aca="false">IF(Q573="Overstocked",(G573-Summary!$B$6*H573)*J573,0)</f>
        <v>0</v>
      </c>
    </row>
    <row r="574" customFormat="false" ht="15" hidden="false" customHeight="false" outlineLevel="0" collapsed="false">
      <c r="A574" s="0" t="s">
        <v>672</v>
      </c>
      <c r="B574" s="0" t="s">
        <v>77</v>
      </c>
      <c r="C574" s="0" t="s">
        <v>104</v>
      </c>
      <c r="D574" s="0" t="s">
        <v>102</v>
      </c>
      <c r="E574" s="14" t="n">
        <v>45524</v>
      </c>
      <c r="F574" s="14" t="n">
        <v>45525</v>
      </c>
      <c r="G574" s="0" t="n">
        <v>1</v>
      </c>
      <c r="H574" s="0" t="n">
        <v>141</v>
      </c>
      <c r="I574" s="0" t="n">
        <v>71</v>
      </c>
      <c r="J574" s="0" t="n">
        <v>1652</v>
      </c>
      <c r="K574" s="0" t="n">
        <v>1739</v>
      </c>
      <c r="L574" s="15" t="s">
        <v>80</v>
      </c>
      <c r="M574" s="0" t="n">
        <v>1</v>
      </c>
      <c r="N574" s="16" t="n">
        <f aca="false">I574*K574</f>
        <v>123469</v>
      </c>
      <c r="O574" s="16" t="n">
        <f aca="false">I574*(K574-J574)</f>
        <v>6177</v>
      </c>
      <c r="P574" s="15" t="n">
        <f aca="false">K574-J574</f>
        <v>87</v>
      </c>
      <c r="Q574" s="0" t="str">
        <f aca="false">IF(G574=0,"Out of stock",IF(G574&lt;H574,"Understocked",IF(G574&gt;Summary!$B$6*H574,"Overstocked","Healthy")))</f>
        <v>Understocked</v>
      </c>
      <c r="R574" s="0" t="str">
        <f aca="false">IF(I574&gt;=Summary!$B$7,"Fast",IF(I574&lt;Summary!$B$8,"Slow","Medium"))</f>
        <v>Slow</v>
      </c>
      <c r="S574" s="15" t="n">
        <f aca="false">IF(M574&gt;Summary!$B$5,1,0)</f>
        <v>0</v>
      </c>
      <c r="T574" s="16" t="n">
        <f aca="false">IF(Q574="Overstocked",(G574-Summary!$B$6*H574)*J574,0)</f>
        <v>0</v>
      </c>
    </row>
    <row r="575" customFormat="false" ht="15" hidden="false" customHeight="false" outlineLevel="0" collapsed="false">
      <c r="A575" s="0" t="s">
        <v>673</v>
      </c>
      <c r="B575" s="0" t="s">
        <v>89</v>
      </c>
      <c r="C575" s="0" t="s">
        <v>96</v>
      </c>
      <c r="D575" s="0" t="s">
        <v>79</v>
      </c>
      <c r="E575" s="14" t="n">
        <v>45455</v>
      </c>
      <c r="F575" s="14" t="n">
        <v>45457</v>
      </c>
      <c r="G575" s="0" t="n">
        <v>215</v>
      </c>
      <c r="H575" s="0" t="n">
        <v>63</v>
      </c>
      <c r="I575" s="0" t="n">
        <v>97</v>
      </c>
      <c r="J575" s="0" t="n">
        <v>829</v>
      </c>
      <c r="K575" s="0" t="n">
        <v>1120</v>
      </c>
      <c r="L575" s="15" t="s">
        <v>82</v>
      </c>
      <c r="M575" s="0" t="n">
        <v>2</v>
      </c>
      <c r="N575" s="16" t="n">
        <f aca="false">I575*K575</f>
        <v>108640</v>
      </c>
      <c r="O575" s="16" t="n">
        <f aca="false">I575*(K575-J575)</f>
        <v>28227</v>
      </c>
      <c r="P575" s="15" t="n">
        <f aca="false">K575-J575</f>
        <v>291</v>
      </c>
      <c r="Q575" s="0" t="str">
        <f aca="false">IF(G575=0,"Out of stock",IF(G575&lt;H575,"Understocked",IF(G575&gt;Summary!$B$6*H575,"Overstocked","Healthy")))</f>
        <v>Healthy</v>
      </c>
      <c r="R575" s="0" t="str">
        <f aca="false">IF(I575&gt;=Summary!$B$7,"Fast",IF(I575&lt;Summary!$B$8,"Slow","Medium"))</f>
        <v>Slow</v>
      </c>
      <c r="S575" s="15" t="n">
        <f aca="false">IF(M575&gt;Summary!$B$5,1,0)</f>
        <v>0</v>
      </c>
      <c r="T575" s="16" t="n">
        <f aca="false">IF(Q575="Overstocked",(G575-Summary!$B$6*H575)*J575,0)</f>
        <v>0</v>
      </c>
    </row>
    <row r="576" customFormat="false" ht="15" hidden="false" customHeight="false" outlineLevel="0" collapsed="false">
      <c r="A576" s="0" t="s">
        <v>674</v>
      </c>
      <c r="B576" s="0" t="s">
        <v>113</v>
      </c>
      <c r="C576" s="0" t="s">
        <v>104</v>
      </c>
      <c r="D576" s="0" t="s">
        <v>79</v>
      </c>
      <c r="E576" s="14" t="n">
        <v>45436</v>
      </c>
      <c r="F576" s="14" t="n">
        <v>45443</v>
      </c>
      <c r="G576" s="0" t="n">
        <v>282</v>
      </c>
      <c r="H576" s="0" t="n">
        <v>139</v>
      </c>
      <c r="I576" s="0" t="n">
        <v>37</v>
      </c>
      <c r="J576" s="0" t="n">
        <v>1518</v>
      </c>
      <c r="K576" s="0" t="n">
        <v>1925</v>
      </c>
      <c r="L576" s="15" t="s">
        <v>97</v>
      </c>
      <c r="M576" s="0" t="n">
        <v>7</v>
      </c>
      <c r="N576" s="16" t="n">
        <f aca="false">I576*K576</f>
        <v>71225</v>
      </c>
      <c r="O576" s="16" t="n">
        <f aca="false">I576*(K576-J576)</f>
        <v>15059</v>
      </c>
      <c r="P576" s="15" t="n">
        <f aca="false">K576-J576</f>
        <v>407</v>
      </c>
      <c r="Q576" s="0" t="str">
        <f aca="false">IF(G576=0,"Out of stock",IF(G576&lt;H576,"Understocked",IF(G576&gt;Summary!$B$6*H576,"Overstocked","Healthy")))</f>
        <v>Healthy</v>
      </c>
      <c r="R576" s="0" t="str">
        <f aca="false">IF(I576&gt;=Summary!$B$7,"Fast",IF(I576&lt;Summary!$B$8,"Slow","Medium"))</f>
        <v>Slow</v>
      </c>
      <c r="S576" s="15" t="n">
        <f aca="false">IF(M576&gt;Summary!$B$5,1,0)</f>
        <v>0</v>
      </c>
      <c r="T576" s="16" t="n">
        <f aca="false">IF(Q576="Overstocked",(G576-Summary!$B$6*H576)*J576,0)</f>
        <v>0</v>
      </c>
    </row>
    <row r="577" customFormat="false" ht="15" hidden="false" customHeight="false" outlineLevel="0" collapsed="false">
      <c r="A577" s="0" t="s">
        <v>675</v>
      </c>
      <c r="B577" s="0" t="s">
        <v>84</v>
      </c>
      <c r="C577" s="0" t="s">
        <v>85</v>
      </c>
      <c r="D577" s="0" t="s">
        <v>92</v>
      </c>
      <c r="E577" s="14" t="n">
        <v>45574</v>
      </c>
      <c r="F577" s="14" t="n">
        <v>45577</v>
      </c>
      <c r="G577" s="0" t="n">
        <v>58</v>
      </c>
      <c r="H577" s="0" t="n">
        <v>76</v>
      </c>
      <c r="I577" s="0" t="n">
        <v>244</v>
      </c>
      <c r="J577" s="0" t="n">
        <v>828</v>
      </c>
      <c r="K577" s="0" t="n">
        <v>1041</v>
      </c>
      <c r="L577" s="15" t="s">
        <v>87</v>
      </c>
      <c r="M577" s="0" t="n">
        <v>3</v>
      </c>
      <c r="N577" s="16" t="n">
        <f aca="false">I577*K577</f>
        <v>254004</v>
      </c>
      <c r="O577" s="16" t="n">
        <f aca="false">I577*(K577-J577)</f>
        <v>51972</v>
      </c>
      <c r="P577" s="15" t="n">
        <f aca="false">K577-J577</f>
        <v>213</v>
      </c>
      <c r="Q577" s="0" t="str">
        <f aca="false">IF(G577=0,"Out of stock",IF(G577&lt;H577,"Understocked",IF(G577&gt;Summary!$B$6*H577,"Overstocked","Healthy")))</f>
        <v>Understocked</v>
      </c>
      <c r="R577" s="0" t="str">
        <f aca="false">IF(I577&gt;=Summary!$B$7,"Fast",IF(I577&lt;Summary!$B$8,"Slow","Medium"))</f>
        <v>Fast</v>
      </c>
      <c r="S577" s="15" t="n">
        <f aca="false">IF(M577&gt;Summary!$B$5,1,0)</f>
        <v>0</v>
      </c>
      <c r="T577" s="16" t="n">
        <f aca="false">IF(Q577="Overstocked",(G577-Summary!$B$6*H577)*J577,0)</f>
        <v>0</v>
      </c>
    </row>
    <row r="578" customFormat="false" ht="15" hidden="false" customHeight="false" outlineLevel="0" collapsed="false">
      <c r="A578" s="0" t="s">
        <v>676</v>
      </c>
      <c r="B578" s="0" t="s">
        <v>84</v>
      </c>
      <c r="C578" s="0" t="s">
        <v>96</v>
      </c>
      <c r="D578" s="0" t="s">
        <v>90</v>
      </c>
      <c r="E578" s="14" t="n">
        <v>45196</v>
      </c>
      <c r="F578" s="14" t="n">
        <v>45197</v>
      </c>
      <c r="G578" s="0" t="n">
        <v>61</v>
      </c>
      <c r="H578" s="0" t="n">
        <v>130</v>
      </c>
      <c r="I578" s="0" t="n">
        <v>63</v>
      </c>
      <c r="J578" s="0" t="n">
        <v>253</v>
      </c>
      <c r="K578" s="0" t="n">
        <v>685</v>
      </c>
      <c r="L578" s="15" t="s">
        <v>97</v>
      </c>
      <c r="M578" s="0" t="n">
        <v>1</v>
      </c>
      <c r="N578" s="16" t="n">
        <f aca="false">I578*K578</f>
        <v>43155</v>
      </c>
      <c r="O578" s="16" t="n">
        <f aca="false">I578*(K578-J578)</f>
        <v>27216</v>
      </c>
      <c r="P578" s="15" t="n">
        <f aca="false">K578-J578</f>
        <v>432</v>
      </c>
      <c r="Q578" s="0" t="str">
        <f aca="false">IF(G578=0,"Out of stock",IF(G578&lt;H578,"Understocked",IF(G578&gt;Summary!$B$6*H578,"Overstocked","Healthy")))</f>
        <v>Understocked</v>
      </c>
      <c r="R578" s="0" t="str">
        <f aca="false">IF(I578&gt;=Summary!$B$7,"Fast",IF(I578&lt;Summary!$B$8,"Slow","Medium"))</f>
        <v>Slow</v>
      </c>
      <c r="S578" s="15" t="n">
        <f aca="false">IF(M578&gt;Summary!$B$5,1,0)</f>
        <v>0</v>
      </c>
      <c r="T578" s="16" t="n">
        <f aca="false">IF(Q578="Overstocked",(G578-Summary!$B$6*H578)*J578,0)</f>
        <v>0</v>
      </c>
    </row>
    <row r="579" customFormat="false" ht="15" hidden="false" customHeight="false" outlineLevel="0" collapsed="false">
      <c r="A579" s="0" t="s">
        <v>677</v>
      </c>
      <c r="B579" s="0" t="s">
        <v>115</v>
      </c>
      <c r="C579" s="0" t="s">
        <v>78</v>
      </c>
      <c r="D579" s="0" t="s">
        <v>92</v>
      </c>
      <c r="E579" s="14" t="n">
        <v>45258</v>
      </c>
      <c r="F579" s="14" t="n">
        <v>45264</v>
      </c>
      <c r="G579" s="0" t="n">
        <v>310</v>
      </c>
      <c r="H579" s="0" t="n">
        <v>67</v>
      </c>
      <c r="I579" s="0" t="n">
        <v>153</v>
      </c>
      <c r="J579" s="0" t="n">
        <v>654</v>
      </c>
      <c r="K579" s="0" t="n">
        <v>932</v>
      </c>
      <c r="L579" s="15" t="s">
        <v>93</v>
      </c>
      <c r="M579" s="0" t="n">
        <v>6</v>
      </c>
      <c r="N579" s="16" t="n">
        <f aca="false">I579*K579</f>
        <v>142596</v>
      </c>
      <c r="O579" s="16" t="n">
        <f aca="false">I579*(K579-J579)</f>
        <v>42534</v>
      </c>
      <c r="P579" s="15" t="n">
        <f aca="false">K579-J579</f>
        <v>278</v>
      </c>
      <c r="Q579" s="0" t="str">
        <f aca="false">IF(G579=0,"Out of stock",IF(G579&lt;H579,"Understocked",IF(G579&gt;Summary!$B$6*H579,"Overstocked","Healthy")))</f>
        <v>Overstocked</v>
      </c>
      <c r="R579" s="0" t="str">
        <f aca="false">IF(I579&gt;=Summary!$B$7,"Fast",IF(I579&lt;Summary!$B$8,"Slow","Medium"))</f>
        <v>Medium</v>
      </c>
      <c r="S579" s="15" t="n">
        <f aca="false">IF(M579&gt;Summary!$B$5,1,0)</f>
        <v>0</v>
      </c>
      <c r="T579" s="16" t="n">
        <f aca="false">IF(Q579="Overstocked",(G579-Summary!$B$6*H579)*J579,0)</f>
        <v>27468</v>
      </c>
    </row>
    <row r="580" customFormat="false" ht="15" hidden="false" customHeight="false" outlineLevel="0" collapsed="false">
      <c r="A580" s="0" t="s">
        <v>678</v>
      </c>
      <c r="B580" s="0" t="s">
        <v>77</v>
      </c>
      <c r="C580" s="0" t="s">
        <v>78</v>
      </c>
      <c r="D580" s="0" t="s">
        <v>79</v>
      </c>
      <c r="E580" s="14" t="n">
        <v>44994</v>
      </c>
      <c r="F580" s="14" t="n">
        <v>45001</v>
      </c>
      <c r="G580" s="0" t="n">
        <v>58</v>
      </c>
      <c r="H580" s="0" t="n">
        <v>142</v>
      </c>
      <c r="I580" s="0" t="n">
        <v>119</v>
      </c>
      <c r="J580" s="0" t="n">
        <v>1232</v>
      </c>
      <c r="K580" s="0" t="n">
        <v>1683</v>
      </c>
      <c r="L580" s="15" t="s">
        <v>87</v>
      </c>
      <c r="M580" s="0" t="n">
        <v>7</v>
      </c>
      <c r="N580" s="16" t="n">
        <f aca="false">I580*K580</f>
        <v>200277</v>
      </c>
      <c r="O580" s="16" t="n">
        <f aca="false">I580*(K580-J580)</f>
        <v>53669</v>
      </c>
      <c r="P580" s="15" t="n">
        <f aca="false">K580-J580</f>
        <v>451</v>
      </c>
      <c r="Q580" s="0" t="str">
        <f aca="false">IF(G580=0,"Out of stock",IF(G580&lt;H580,"Understocked",IF(G580&gt;Summary!$B$6*H580,"Overstocked","Healthy")))</f>
        <v>Understocked</v>
      </c>
      <c r="R580" s="0" t="str">
        <f aca="false">IF(I580&gt;=Summary!$B$7,"Fast",IF(I580&lt;Summary!$B$8,"Slow","Medium"))</f>
        <v>Medium</v>
      </c>
      <c r="S580" s="15" t="n">
        <f aca="false">IF(M580&gt;Summary!$B$5,1,0)</f>
        <v>0</v>
      </c>
      <c r="T580" s="16" t="n">
        <f aca="false">IF(Q580="Overstocked",(G580-Summary!$B$6*H580)*J580,0)</f>
        <v>0</v>
      </c>
    </row>
    <row r="581" customFormat="false" ht="15" hidden="false" customHeight="false" outlineLevel="0" collapsed="false">
      <c r="A581" s="0" t="s">
        <v>679</v>
      </c>
      <c r="B581" s="0" t="s">
        <v>115</v>
      </c>
      <c r="C581" s="0" t="s">
        <v>85</v>
      </c>
      <c r="D581" s="0" t="s">
        <v>86</v>
      </c>
      <c r="E581" s="14" t="n">
        <v>45132</v>
      </c>
      <c r="F581" s="14" t="n">
        <v>45140</v>
      </c>
      <c r="G581" s="0" t="n">
        <v>151</v>
      </c>
      <c r="H581" s="0" t="n">
        <v>82</v>
      </c>
      <c r="I581" s="0" t="n">
        <v>74</v>
      </c>
      <c r="J581" s="0" t="n">
        <v>575</v>
      </c>
      <c r="K581" s="0" t="n">
        <v>949</v>
      </c>
      <c r="L581" s="15" t="s">
        <v>93</v>
      </c>
      <c r="M581" s="0" t="n">
        <v>8</v>
      </c>
      <c r="N581" s="16" t="n">
        <f aca="false">I581*K581</f>
        <v>70226</v>
      </c>
      <c r="O581" s="16" t="n">
        <f aca="false">I581*(K581-J581)</f>
        <v>27676</v>
      </c>
      <c r="P581" s="15" t="n">
        <f aca="false">K581-J581</f>
        <v>374</v>
      </c>
      <c r="Q581" s="0" t="str">
        <f aca="false">IF(G581=0,"Out of stock",IF(G581&lt;H581,"Understocked",IF(G581&gt;Summary!$B$6*H581,"Overstocked","Healthy")))</f>
        <v>Healthy</v>
      </c>
      <c r="R581" s="0" t="str">
        <f aca="false">IF(I581&gt;=Summary!$B$7,"Fast",IF(I581&lt;Summary!$B$8,"Slow","Medium"))</f>
        <v>Slow</v>
      </c>
      <c r="S581" s="15" t="n">
        <f aca="false">IF(M581&gt;Summary!$B$5,1,0)</f>
        <v>1</v>
      </c>
      <c r="T581" s="16" t="n">
        <f aca="false">IF(Q581="Overstocked",(G581-Summary!$B$6*H581)*J581,0)</f>
        <v>0</v>
      </c>
    </row>
    <row r="582" customFormat="false" ht="15" hidden="false" customHeight="false" outlineLevel="0" collapsed="false">
      <c r="A582" s="0" t="s">
        <v>680</v>
      </c>
      <c r="B582" s="0" t="s">
        <v>111</v>
      </c>
      <c r="C582" s="0" t="s">
        <v>104</v>
      </c>
      <c r="D582" s="0" t="s">
        <v>79</v>
      </c>
      <c r="E582" s="14" t="n">
        <v>45604</v>
      </c>
      <c r="F582" s="14" t="n">
        <v>45608</v>
      </c>
      <c r="G582" s="0" t="n">
        <v>413</v>
      </c>
      <c r="H582" s="0" t="n">
        <v>118</v>
      </c>
      <c r="I582" s="0" t="n">
        <v>177</v>
      </c>
      <c r="J582" s="0" t="n">
        <v>1206</v>
      </c>
      <c r="K582" s="0" t="n">
        <v>1692</v>
      </c>
      <c r="L582" s="15" t="s">
        <v>82</v>
      </c>
      <c r="M582" s="0" t="n">
        <v>4</v>
      </c>
      <c r="N582" s="16" t="n">
        <f aca="false">I582*K582</f>
        <v>299484</v>
      </c>
      <c r="O582" s="16" t="n">
        <f aca="false">I582*(K582-J582)</f>
        <v>86022</v>
      </c>
      <c r="P582" s="15" t="n">
        <f aca="false">K582-J582</f>
        <v>486</v>
      </c>
      <c r="Q582" s="0" t="str">
        <f aca="false">IF(G582=0,"Out of stock",IF(G582&lt;H582,"Understocked",IF(G582&gt;Summary!$B$6*H582,"Overstocked","Healthy")))</f>
        <v>Healthy</v>
      </c>
      <c r="R582" s="0" t="str">
        <f aca="false">IF(I582&gt;=Summary!$B$7,"Fast",IF(I582&lt;Summary!$B$8,"Slow","Medium"))</f>
        <v>Medium</v>
      </c>
      <c r="S582" s="15" t="n">
        <f aca="false">IF(M582&gt;Summary!$B$5,1,0)</f>
        <v>0</v>
      </c>
      <c r="T582" s="16" t="n">
        <f aca="false">IF(Q582="Overstocked",(G582-Summary!$B$6*H582)*J582,0)</f>
        <v>0</v>
      </c>
    </row>
    <row r="583" customFormat="false" ht="15" hidden="false" customHeight="false" outlineLevel="0" collapsed="false">
      <c r="A583" s="0" t="s">
        <v>681</v>
      </c>
      <c r="B583" s="0" t="s">
        <v>113</v>
      </c>
      <c r="C583" s="0" t="s">
        <v>85</v>
      </c>
      <c r="D583" s="0" t="s">
        <v>102</v>
      </c>
      <c r="E583" s="14" t="n">
        <v>45141</v>
      </c>
      <c r="F583" s="14" t="n">
        <v>45146</v>
      </c>
      <c r="G583" s="0" t="n">
        <v>374</v>
      </c>
      <c r="H583" s="0" t="n">
        <v>141</v>
      </c>
      <c r="I583" s="0" t="n">
        <v>37</v>
      </c>
      <c r="J583" s="0" t="n">
        <v>1595</v>
      </c>
      <c r="K583" s="0" t="n">
        <v>2046</v>
      </c>
      <c r="L583" s="15" t="s">
        <v>97</v>
      </c>
      <c r="M583" s="0" t="n">
        <v>5</v>
      </c>
      <c r="N583" s="16" t="n">
        <f aca="false">I583*K583</f>
        <v>75702</v>
      </c>
      <c r="O583" s="16" t="n">
        <f aca="false">I583*(K583-J583)</f>
        <v>16687</v>
      </c>
      <c r="P583" s="15" t="n">
        <f aca="false">K583-J583</f>
        <v>451</v>
      </c>
      <c r="Q583" s="0" t="str">
        <f aca="false">IF(G583=0,"Out of stock",IF(G583&lt;H583,"Understocked",IF(G583&gt;Summary!$B$6*H583,"Overstocked","Healthy")))</f>
        <v>Healthy</v>
      </c>
      <c r="R583" s="0" t="str">
        <f aca="false">IF(I583&gt;=Summary!$B$7,"Fast",IF(I583&lt;Summary!$B$8,"Slow","Medium"))</f>
        <v>Slow</v>
      </c>
      <c r="S583" s="15" t="n">
        <f aca="false">IF(M583&gt;Summary!$B$5,1,0)</f>
        <v>0</v>
      </c>
      <c r="T583" s="16" t="n">
        <f aca="false">IF(Q583="Overstocked",(G583-Summary!$B$6*H583)*J583,0)</f>
        <v>0</v>
      </c>
    </row>
    <row r="584" customFormat="false" ht="15" hidden="false" customHeight="false" outlineLevel="0" collapsed="false">
      <c r="A584" s="0" t="s">
        <v>682</v>
      </c>
      <c r="B584" s="0" t="s">
        <v>123</v>
      </c>
      <c r="C584" s="0" t="s">
        <v>78</v>
      </c>
      <c r="D584" s="0" t="s">
        <v>92</v>
      </c>
      <c r="E584" s="14" t="n">
        <v>45509</v>
      </c>
      <c r="F584" s="14" t="n">
        <v>45510</v>
      </c>
      <c r="G584" s="0" t="n">
        <v>238</v>
      </c>
      <c r="H584" s="0" t="n">
        <v>91</v>
      </c>
      <c r="I584" s="0" t="n">
        <v>283</v>
      </c>
      <c r="J584" s="0" t="n">
        <v>389</v>
      </c>
      <c r="K584" s="0" t="n">
        <v>711</v>
      </c>
      <c r="L584" s="15" t="s">
        <v>93</v>
      </c>
      <c r="M584" s="0" t="n">
        <v>1</v>
      </c>
      <c r="N584" s="16" t="n">
        <f aca="false">I584*K584</f>
        <v>201213</v>
      </c>
      <c r="O584" s="16" t="n">
        <f aca="false">I584*(K584-J584)</f>
        <v>91126</v>
      </c>
      <c r="P584" s="15" t="n">
        <f aca="false">K584-J584</f>
        <v>322</v>
      </c>
      <c r="Q584" s="0" t="str">
        <f aca="false">IF(G584=0,"Out of stock",IF(G584&lt;H584,"Understocked",IF(G584&gt;Summary!$B$6*H584,"Overstocked","Healthy")))</f>
        <v>Healthy</v>
      </c>
      <c r="R584" s="0" t="str">
        <f aca="false">IF(I584&gt;=Summary!$B$7,"Fast",IF(I584&lt;Summary!$B$8,"Slow","Medium"))</f>
        <v>Fast</v>
      </c>
      <c r="S584" s="15" t="n">
        <f aca="false">IF(M584&gt;Summary!$B$5,1,0)</f>
        <v>0</v>
      </c>
      <c r="T584" s="16" t="n">
        <f aca="false">IF(Q584="Overstocked",(G584-Summary!$B$6*H584)*J584,0)</f>
        <v>0</v>
      </c>
    </row>
    <row r="585" customFormat="false" ht="15" hidden="false" customHeight="false" outlineLevel="0" collapsed="false">
      <c r="A585" s="0" t="s">
        <v>683</v>
      </c>
      <c r="B585" s="0" t="s">
        <v>115</v>
      </c>
      <c r="C585" s="0" t="s">
        <v>96</v>
      </c>
      <c r="D585" s="0" t="s">
        <v>79</v>
      </c>
      <c r="E585" s="14" t="n">
        <v>45087</v>
      </c>
      <c r="F585" s="14" t="n">
        <v>45089</v>
      </c>
      <c r="G585" s="0" t="n">
        <v>98</v>
      </c>
      <c r="H585" s="0" t="n">
        <v>59</v>
      </c>
      <c r="I585" s="0" t="n">
        <v>201</v>
      </c>
      <c r="J585" s="0" t="n">
        <v>1292</v>
      </c>
      <c r="K585" s="0" t="n">
        <v>1655</v>
      </c>
      <c r="L585" s="15" t="s">
        <v>93</v>
      </c>
      <c r="M585" s="0" t="n">
        <v>2</v>
      </c>
      <c r="N585" s="16" t="n">
        <f aca="false">I585*K585</f>
        <v>332655</v>
      </c>
      <c r="O585" s="16" t="n">
        <f aca="false">I585*(K585-J585)</f>
        <v>72963</v>
      </c>
      <c r="P585" s="15" t="n">
        <f aca="false">K585-J585</f>
        <v>363</v>
      </c>
      <c r="Q585" s="0" t="str">
        <f aca="false">IF(G585=0,"Out of stock",IF(G585&lt;H585,"Understocked",IF(G585&gt;Summary!$B$6*H585,"Overstocked","Healthy")))</f>
        <v>Healthy</v>
      </c>
      <c r="R585" s="0" t="str">
        <f aca="false">IF(I585&gt;=Summary!$B$7,"Fast",IF(I585&lt;Summary!$B$8,"Slow","Medium"))</f>
        <v>Fast</v>
      </c>
      <c r="S585" s="15" t="n">
        <f aca="false">IF(M585&gt;Summary!$B$5,1,0)</f>
        <v>0</v>
      </c>
      <c r="T585" s="16" t="n">
        <f aca="false">IF(Q585="Overstocked",(G585-Summary!$B$6*H585)*J585,0)</f>
        <v>0</v>
      </c>
    </row>
    <row r="586" customFormat="false" ht="15" hidden="false" customHeight="false" outlineLevel="0" collapsed="false">
      <c r="A586" s="0" t="s">
        <v>684</v>
      </c>
      <c r="B586" s="0" t="s">
        <v>111</v>
      </c>
      <c r="C586" s="0" t="s">
        <v>78</v>
      </c>
      <c r="D586" s="0" t="s">
        <v>92</v>
      </c>
      <c r="E586" s="14" t="n">
        <v>45292</v>
      </c>
      <c r="F586" s="14" t="n">
        <v>45299</v>
      </c>
      <c r="G586" s="0" t="n">
        <v>231</v>
      </c>
      <c r="H586" s="0" t="n">
        <v>85</v>
      </c>
      <c r="I586" s="0" t="n">
        <v>247</v>
      </c>
      <c r="J586" s="0" t="n">
        <v>584</v>
      </c>
      <c r="K586" s="0" t="n">
        <v>666</v>
      </c>
      <c r="L586" s="15" t="s">
        <v>93</v>
      </c>
      <c r="M586" s="0" t="n">
        <v>7</v>
      </c>
      <c r="N586" s="16" t="n">
        <f aca="false">I586*K586</f>
        <v>164502</v>
      </c>
      <c r="O586" s="16" t="n">
        <f aca="false">I586*(K586-J586)</f>
        <v>20254</v>
      </c>
      <c r="P586" s="15" t="n">
        <f aca="false">K586-J586</f>
        <v>82</v>
      </c>
      <c r="Q586" s="0" t="str">
        <f aca="false">IF(G586=0,"Out of stock",IF(G586&lt;H586,"Understocked",IF(G586&gt;Summary!$B$6*H586,"Overstocked","Healthy")))</f>
        <v>Healthy</v>
      </c>
      <c r="R586" s="0" t="str">
        <f aca="false">IF(I586&gt;=Summary!$B$7,"Fast",IF(I586&lt;Summary!$B$8,"Slow","Medium"))</f>
        <v>Fast</v>
      </c>
      <c r="S586" s="15" t="n">
        <f aca="false">IF(M586&gt;Summary!$B$5,1,0)</f>
        <v>0</v>
      </c>
      <c r="T586" s="16" t="n">
        <f aca="false">IF(Q586="Overstocked",(G586-Summary!$B$6*H586)*J586,0)</f>
        <v>0</v>
      </c>
    </row>
    <row r="587" customFormat="false" ht="15" hidden="false" customHeight="false" outlineLevel="0" collapsed="false">
      <c r="A587" s="0" t="s">
        <v>685</v>
      </c>
      <c r="B587" s="0" t="s">
        <v>89</v>
      </c>
      <c r="C587" s="0" t="s">
        <v>96</v>
      </c>
      <c r="D587" s="0" t="s">
        <v>90</v>
      </c>
      <c r="E587" s="14" t="n">
        <v>45567</v>
      </c>
      <c r="F587" s="14" t="n">
        <v>45576</v>
      </c>
      <c r="G587" s="0" t="n">
        <v>323</v>
      </c>
      <c r="H587" s="0" t="n">
        <v>72</v>
      </c>
      <c r="I587" s="0" t="n">
        <v>230</v>
      </c>
      <c r="J587" s="0" t="n">
        <v>1017</v>
      </c>
      <c r="K587" s="0" t="n">
        <v>1457</v>
      </c>
      <c r="L587" s="15" t="s">
        <v>93</v>
      </c>
      <c r="M587" s="0" t="n">
        <v>9</v>
      </c>
      <c r="N587" s="16" t="n">
        <f aca="false">I587*K587</f>
        <v>335110</v>
      </c>
      <c r="O587" s="16" t="n">
        <f aca="false">I587*(K587-J587)</f>
        <v>101200</v>
      </c>
      <c r="P587" s="15" t="n">
        <f aca="false">K587-J587</f>
        <v>440</v>
      </c>
      <c r="Q587" s="0" t="str">
        <f aca="false">IF(G587=0,"Out of stock",IF(G587&lt;H587,"Understocked",IF(G587&gt;Summary!$B$6*H587,"Overstocked","Healthy")))</f>
        <v>Overstocked</v>
      </c>
      <c r="R587" s="0" t="str">
        <f aca="false">IF(I587&gt;=Summary!$B$7,"Fast",IF(I587&lt;Summary!$B$8,"Slow","Medium"))</f>
        <v>Fast</v>
      </c>
      <c r="S587" s="15" t="n">
        <f aca="false">IF(M587&gt;Summary!$B$5,1,0)</f>
        <v>1</v>
      </c>
      <c r="T587" s="16" t="n">
        <f aca="false">IF(Q587="Overstocked",(G587-Summary!$B$6*H587)*J587,0)</f>
        <v>35595</v>
      </c>
    </row>
    <row r="588" customFormat="false" ht="15" hidden="false" customHeight="false" outlineLevel="0" collapsed="false">
      <c r="A588" s="0" t="s">
        <v>686</v>
      </c>
      <c r="B588" s="0" t="s">
        <v>95</v>
      </c>
      <c r="C588" s="0" t="s">
        <v>78</v>
      </c>
      <c r="D588" s="0" t="s">
        <v>90</v>
      </c>
      <c r="E588" s="14" t="n">
        <v>44954</v>
      </c>
      <c r="F588" s="14" t="n">
        <v>44958</v>
      </c>
      <c r="G588" s="0" t="n">
        <v>400</v>
      </c>
      <c r="H588" s="0" t="n">
        <v>62</v>
      </c>
      <c r="I588" s="0" t="n">
        <v>268</v>
      </c>
      <c r="J588" s="0" t="n">
        <v>817</v>
      </c>
      <c r="K588" s="0" t="n">
        <v>1192</v>
      </c>
      <c r="L588" s="15" t="s">
        <v>80</v>
      </c>
      <c r="M588" s="0" t="n">
        <v>4</v>
      </c>
      <c r="N588" s="16" t="n">
        <f aca="false">I588*K588</f>
        <v>319456</v>
      </c>
      <c r="O588" s="16" t="n">
        <f aca="false">I588*(K588-J588)</f>
        <v>100500</v>
      </c>
      <c r="P588" s="15" t="n">
        <f aca="false">K588-J588</f>
        <v>375</v>
      </c>
      <c r="Q588" s="0" t="str">
        <f aca="false">IF(G588=0,"Out of stock",IF(G588&lt;H588,"Understocked",IF(G588&gt;Summary!$B$6*H588,"Overstocked","Healthy")))</f>
        <v>Overstocked</v>
      </c>
      <c r="R588" s="0" t="str">
        <f aca="false">IF(I588&gt;=Summary!$B$7,"Fast",IF(I588&lt;Summary!$B$8,"Slow","Medium"))</f>
        <v>Fast</v>
      </c>
      <c r="S588" s="15" t="n">
        <f aca="false">IF(M588&gt;Summary!$B$5,1,0)</f>
        <v>0</v>
      </c>
      <c r="T588" s="16" t="n">
        <f aca="false">IF(Q588="Overstocked",(G588-Summary!$B$6*H588)*J588,0)</f>
        <v>124184</v>
      </c>
    </row>
    <row r="589" customFormat="false" ht="15" hidden="false" customHeight="false" outlineLevel="0" collapsed="false">
      <c r="A589" s="0" t="s">
        <v>687</v>
      </c>
      <c r="B589" s="0" t="s">
        <v>95</v>
      </c>
      <c r="C589" s="0" t="s">
        <v>96</v>
      </c>
      <c r="D589" s="0" t="s">
        <v>102</v>
      </c>
      <c r="E589" s="14" t="n">
        <v>45570</v>
      </c>
      <c r="F589" s="14" t="n">
        <v>45571</v>
      </c>
      <c r="G589" s="0" t="n">
        <v>236</v>
      </c>
      <c r="H589" s="0" t="n">
        <v>65</v>
      </c>
      <c r="I589" s="0" t="n">
        <v>45</v>
      </c>
      <c r="J589" s="0" t="n">
        <v>1460</v>
      </c>
      <c r="K589" s="0" t="n">
        <v>1819</v>
      </c>
      <c r="L589" s="15" t="s">
        <v>87</v>
      </c>
      <c r="M589" s="0" t="n">
        <v>1</v>
      </c>
      <c r="N589" s="16" t="n">
        <f aca="false">I589*K589</f>
        <v>81855</v>
      </c>
      <c r="O589" s="16" t="n">
        <f aca="false">I589*(K589-J589)</f>
        <v>16155</v>
      </c>
      <c r="P589" s="15" t="n">
        <f aca="false">K589-J589</f>
        <v>359</v>
      </c>
      <c r="Q589" s="0" t="str">
        <f aca="false">IF(G589=0,"Out of stock",IF(G589&lt;H589,"Understocked",IF(G589&gt;Summary!$B$6*H589,"Overstocked","Healthy")))</f>
        <v>Healthy</v>
      </c>
      <c r="R589" s="0" t="str">
        <f aca="false">IF(I589&gt;=Summary!$B$7,"Fast",IF(I589&lt;Summary!$B$8,"Slow","Medium"))</f>
        <v>Slow</v>
      </c>
      <c r="S589" s="15" t="n">
        <f aca="false">IF(M589&gt;Summary!$B$5,1,0)</f>
        <v>0</v>
      </c>
      <c r="T589" s="16" t="n">
        <f aca="false">IF(Q589="Overstocked",(G589-Summary!$B$6*H589)*J589,0)</f>
        <v>0</v>
      </c>
    </row>
    <row r="590" customFormat="false" ht="15" hidden="false" customHeight="false" outlineLevel="0" collapsed="false">
      <c r="A590" s="0" t="s">
        <v>688</v>
      </c>
      <c r="B590" s="0" t="s">
        <v>84</v>
      </c>
      <c r="C590" s="0" t="s">
        <v>85</v>
      </c>
      <c r="D590" s="0" t="s">
        <v>79</v>
      </c>
      <c r="E590" s="14" t="n">
        <v>45313</v>
      </c>
      <c r="F590" s="14" t="n">
        <v>45316</v>
      </c>
      <c r="G590" s="0" t="n">
        <v>201</v>
      </c>
      <c r="H590" s="0" t="n">
        <v>67</v>
      </c>
      <c r="I590" s="0" t="n">
        <v>24</v>
      </c>
      <c r="J590" s="0" t="n">
        <v>1077</v>
      </c>
      <c r="K590" s="0" t="n">
        <v>1276</v>
      </c>
      <c r="L590" s="15" t="s">
        <v>82</v>
      </c>
      <c r="M590" s="0" t="n">
        <v>3</v>
      </c>
      <c r="N590" s="16" t="n">
        <f aca="false">I590*K590</f>
        <v>30624</v>
      </c>
      <c r="O590" s="16" t="n">
        <f aca="false">I590*(K590-J590)</f>
        <v>4776</v>
      </c>
      <c r="P590" s="15" t="n">
        <f aca="false">K590-J590</f>
        <v>199</v>
      </c>
      <c r="Q590" s="0" t="str">
        <f aca="false">IF(G590=0,"Out of stock",IF(G590&lt;H590,"Understocked",IF(G590&gt;Summary!$B$6*H590,"Overstocked","Healthy")))</f>
        <v>Healthy</v>
      </c>
      <c r="R590" s="0" t="str">
        <f aca="false">IF(I590&gt;=Summary!$B$7,"Fast",IF(I590&lt;Summary!$B$8,"Slow","Medium"))</f>
        <v>Slow</v>
      </c>
      <c r="S590" s="15" t="n">
        <f aca="false">IF(M590&gt;Summary!$B$5,1,0)</f>
        <v>0</v>
      </c>
      <c r="T590" s="16" t="n">
        <f aca="false">IF(Q590="Overstocked",(G590-Summary!$B$6*H590)*J590,0)</f>
        <v>0</v>
      </c>
    </row>
    <row r="591" customFormat="false" ht="15" hidden="false" customHeight="false" outlineLevel="0" collapsed="false">
      <c r="A591" s="0" t="s">
        <v>689</v>
      </c>
      <c r="B591" s="0" t="s">
        <v>115</v>
      </c>
      <c r="C591" s="0" t="s">
        <v>85</v>
      </c>
      <c r="D591" s="0" t="s">
        <v>92</v>
      </c>
      <c r="E591" s="14" t="n">
        <v>45138</v>
      </c>
      <c r="F591" s="14" t="n">
        <v>45141</v>
      </c>
      <c r="G591" s="0" t="n">
        <v>246</v>
      </c>
      <c r="H591" s="0" t="n">
        <v>84</v>
      </c>
      <c r="I591" s="0" t="n">
        <v>177</v>
      </c>
      <c r="J591" s="0" t="n">
        <v>236</v>
      </c>
      <c r="K591" s="0" t="n">
        <v>423</v>
      </c>
      <c r="L591" s="15" t="s">
        <v>93</v>
      </c>
      <c r="M591" s="0" t="n">
        <v>3</v>
      </c>
      <c r="N591" s="16" t="n">
        <f aca="false">I591*K591</f>
        <v>74871</v>
      </c>
      <c r="O591" s="16" t="n">
        <f aca="false">I591*(K591-J591)</f>
        <v>33099</v>
      </c>
      <c r="P591" s="15" t="n">
        <f aca="false">K591-J591</f>
        <v>187</v>
      </c>
      <c r="Q591" s="0" t="str">
        <f aca="false">IF(G591=0,"Out of stock",IF(G591&lt;H591,"Understocked",IF(G591&gt;Summary!$B$6*H591,"Overstocked","Healthy")))</f>
        <v>Healthy</v>
      </c>
      <c r="R591" s="0" t="str">
        <f aca="false">IF(I591&gt;=Summary!$B$7,"Fast",IF(I591&lt;Summary!$B$8,"Slow","Medium"))</f>
        <v>Medium</v>
      </c>
      <c r="S591" s="15" t="n">
        <f aca="false">IF(M591&gt;Summary!$B$5,1,0)</f>
        <v>0</v>
      </c>
      <c r="T591" s="16" t="n">
        <f aca="false">IF(Q591="Overstocked",(G591-Summary!$B$6*H591)*J591,0)</f>
        <v>0</v>
      </c>
    </row>
    <row r="592" customFormat="false" ht="15" hidden="false" customHeight="false" outlineLevel="0" collapsed="false">
      <c r="A592" s="0" t="s">
        <v>690</v>
      </c>
      <c r="B592" s="0" t="s">
        <v>113</v>
      </c>
      <c r="C592" s="0" t="s">
        <v>85</v>
      </c>
      <c r="D592" s="0" t="s">
        <v>79</v>
      </c>
      <c r="E592" s="14" t="n">
        <v>45537</v>
      </c>
      <c r="F592" s="14" t="n">
        <v>45547</v>
      </c>
      <c r="G592" s="0" t="n">
        <v>369</v>
      </c>
      <c r="H592" s="0" t="n">
        <v>106</v>
      </c>
      <c r="I592" s="0" t="n">
        <v>43</v>
      </c>
      <c r="J592" s="0" t="n">
        <v>1923</v>
      </c>
      <c r="K592" s="0" t="n">
        <v>2349</v>
      </c>
      <c r="L592" s="15" t="s">
        <v>93</v>
      </c>
      <c r="M592" s="0" t="n">
        <v>10</v>
      </c>
      <c r="N592" s="16" t="n">
        <f aca="false">I592*K592</f>
        <v>101007</v>
      </c>
      <c r="O592" s="16" t="n">
        <f aca="false">I592*(K592-J592)</f>
        <v>18318</v>
      </c>
      <c r="P592" s="15" t="n">
        <f aca="false">K592-J592</f>
        <v>426</v>
      </c>
      <c r="Q592" s="0" t="str">
        <f aca="false">IF(G592=0,"Out of stock",IF(G592&lt;H592,"Understocked",IF(G592&gt;Summary!$B$6*H592,"Overstocked","Healthy")))</f>
        <v>Healthy</v>
      </c>
      <c r="R592" s="0" t="str">
        <f aca="false">IF(I592&gt;=Summary!$B$7,"Fast",IF(I592&lt;Summary!$B$8,"Slow","Medium"))</f>
        <v>Slow</v>
      </c>
      <c r="S592" s="15" t="n">
        <f aca="false">IF(M592&gt;Summary!$B$5,1,0)</f>
        <v>1</v>
      </c>
      <c r="T592" s="16" t="n">
        <f aca="false">IF(Q592="Overstocked",(G592-Summary!$B$6*H592)*J592,0)</f>
        <v>0</v>
      </c>
    </row>
    <row r="593" customFormat="false" ht="15" hidden="false" customHeight="false" outlineLevel="0" collapsed="false">
      <c r="A593" s="0" t="s">
        <v>691</v>
      </c>
      <c r="B593" s="0" t="s">
        <v>89</v>
      </c>
      <c r="C593" s="0" t="s">
        <v>85</v>
      </c>
      <c r="D593" s="0" t="s">
        <v>90</v>
      </c>
      <c r="E593" s="14" t="n">
        <v>45398</v>
      </c>
      <c r="F593" s="14" t="n">
        <v>45408</v>
      </c>
      <c r="G593" s="0" t="n">
        <v>57</v>
      </c>
      <c r="H593" s="0" t="n">
        <v>113</v>
      </c>
      <c r="I593" s="0" t="n">
        <v>161</v>
      </c>
      <c r="J593" s="0" t="n">
        <v>578</v>
      </c>
      <c r="K593" s="0" t="n">
        <v>851</v>
      </c>
      <c r="L593" s="15" t="s">
        <v>87</v>
      </c>
      <c r="M593" s="0" t="n">
        <v>10</v>
      </c>
      <c r="N593" s="16" t="n">
        <f aca="false">I593*K593</f>
        <v>137011</v>
      </c>
      <c r="O593" s="16" t="n">
        <f aca="false">I593*(K593-J593)</f>
        <v>43953</v>
      </c>
      <c r="P593" s="15" t="n">
        <f aca="false">K593-J593</f>
        <v>273</v>
      </c>
      <c r="Q593" s="0" t="str">
        <f aca="false">IF(G593=0,"Out of stock",IF(G593&lt;H593,"Understocked",IF(G593&gt;Summary!$B$6*H593,"Overstocked","Healthy")))</f>
        <v>Understocked</v>
      </c>
      <c r="R593" s="0" t="str">
        <f aca="false">IF(I593&gt;=Summary!$B$7,"Fast",IF(I593&lt;Summary!$B$8,"Slow","Medium"))</f>
        <v>Medium</v>
      </c>
      <c r="S593" s="15" t="n">
        <f aca="false">IF(M593&gt;Summary!$B$5,1,0)</f>
        <v>1</v>
      </c>
      <c r="T593" s="16" t="n">
        <f aca="false">IF(Q593="Overstocked",(G593-Summary!$B$6*H593)*J593,0)</f>
        <v>0</v>
      </c>
    </row>
    <row r="594" customFormat="false" ht="15" hidden="false" customHeight="false" outlineLevel="0" collapsed="false">
      <c r="A594" s="0" t="s">
        <v>692</v>
      </c>
      <c r="B594" s="0" t="s">
        <v>111</v>
      </c>
      <c r="C594" s="0" t="s">
        <v>104</v>
      </c>
      <c r="D594" s="0" t="s">
        <v>86</v>
      </c>
      <c r="E594" s="14" t="n">
        <v>45645</v>
      </c>
      <c r="F594" s="14" t="n">
        <v>45653</v>
      </c>
      <c r="G594" s="0" t="n">
        <v>419</v>
      </c>
      <c r="H594" s="0" t="n">
        <v>134</v>
      </c>
      <c r="I594" s="0" t="n">
        <v>119</v>
      </c>
      <c r="J594" s="0" t="n">
        <v>399</v>
      </c>
      <c r="K594" s="0" t="n">
        <v>547</v>
      </c>
      <c r="L594" s="15" t="s">
        <v>82</v>
      </c>
      <c r="M594" s="0" t="n">
        <v>8</v>
      </c>
      <c r="N594" s="16" t="n">
        <f aca="false">I594*K594</f>
        <v>65093</v>
      </c>
      <c r="O594" s="16" t="n">
        <f aca="false">I594*(K594-J594)</f>
        <v>17612</v>
      </c>
      <c r="P594" s="15" t="n">
        <f aca="false">K594-J594</f>
        <v>148</v>
      </c>
      <c r="Q594" s="0" t="str">
        <f aca="false">IF(G594=0,"Out of stock",IF(G594&lt;H594,"Understocked",IF(G594&gt;Summary!$B$6*H594,"Overstocked","Healthy")))</f>
        <v>Healthy</v>
      </c>
      <c r="R594" s="0" t="str">
        <f aca="false">IF(I594&gt;=Summary!$B$7,"Fast",IF(I594&lt;Summary!$B$8,"Slow","Medium"))</f>
        <v>Medium</v>
      </c>
      <c r="S594" s="15" t="n">
        <f aca="false">IF(M594&gt;Summary!$B$5,1,0)</f>
        <v>1</v>
      </c>
      <c r="T594" s="16" t="n">
        <f aca="false">IF(Q594="Overstocked",(G594-Summary!$B$6*H594)*J594,0)</f>
        <v>0</v>
      </c>
    </row>
    <row r="595" customFormat="false" ht="15" hidden="false" customHeight="false" outlineLevel="0" collapsed="false">
      <c r="A595" s="0" t="s">
        <v>693</v>
      </c>
      <c r="B595" s="0" t="s">
        <v>101</v>
      </c>
      <c r="C595" s="0" t="s">
        <v>78</v>
      </c>
      <c r="D595" s="0" t="s">
        <v>92</v>
      </c>
      <c r="E595" s="14" t="n">
        <v>45355</v>
      </c>
      <c r="F595" s="14" t="n">
        <v>45358</v>
      </c>
      <c r="G595" s="0" t="n">
        <v>173</v>
      </c>
      <c r="H595" s="0" t="n">
        <v>84</v>
      </c>
      <c r="I595" s="0" t="n">
        <v>129</v>
      </c>
      <c r="J595" s="0" t="n">
        <v>1512</v>
      </c>
      <c r="K595" s="0" t="n">
        <v>1565</v>
      </c>
      <c r="L595" s="15" t="s">
        <v>93</v>
      </c>
      <c r="M595" s="0" t="n">
        <v>3</v>
      </c>
      <c r="N595" s="16" t="n">
        <f aca="false">I595*K595</f>
        <v>201885</v>
      </c>
      <c r="O595" s="16" t="n">
        <f aca="false">I595*(K595-J595)</f>
        <v>6837</v>
      </c>
      <c r="P595" s="15" t="n">
        <f aca="false">K595-J595</f>
        <v>53</v>
      </c>
      <c r="Q595" s="0" t="str">
        <f aca="false">IF(G595=0,"Out of stock",IF(G595&lt;H595,"Understocked",IF(G595&gt;Summary!$B$6*H595,"Overstocked","Healthy")))</f>
        <v>Healthy</v>
      </c>
      <c r="R595" s="0" t="str">
        <f aca="false">IF(I595&gt;=Summary!$B$7,"Fast",IF(I595&lt;Summary!$B$8,"Slow","Medium"))</f>
        <v>Medium</v>
      </c>
      <c r="S595" s="15" t="n">
        <f aca="false">IF(M595&gt;Summary!$B$5,1,0)</f>
        <v>0</v>
      </c>
      <c r="T595" s="16" t="n">
        <f aca="false">IF(Q595="Overstocked",(G595-Summary!$B$6*H595)*J595,0)</f>
        <v>0</v>
      </c>
    </row>
    <row r="596" customFormat="false" ht="15" hidden="false" customHeight="false" outlineLevel="0" collapsed="false">
      <c r="A596" s="0" t="s">
        <v>694</v>
      </c>
      <c r="B596" s="0" t="s">
        <v>111</v>
      </c>
      <c r="C596" s="0" t="s">
        <v>85</v>
      </c>
      <c r="D596" s="0" t="s">
        <v>90</v>
      </c>
      <c r="E596" s="14" t="n">
        <v>45148</v>
      </c>
      <c r="F596" s="14" t="n">
        <v>45157</v>
      </c>
      <c r="G596" s="0" t="n">
        <v>183</v>
      </c>
      <c r="H596" s="0" t="n">
        <v>50</v>
      </c>
      <c r="I596" s="0" t="n">
        <v>60</v>
      </c>
      <c r="J596" s="0" t="n">
        <v>1762</v>
      </c>
      <c r="K596" s="0" t="n">
        <v>2210</v>
      </c>
      <c r="L596" s="15" t="s">
        <v>82</v>
      </c>
      <c r="M596" s="0" t="n">
        <v>9</v>
      </c>
      <c r="N596" s="16" t="n">
        <f aca="false">I596*K596</f>
        <v>132600</v>
      </c>
      <c r="O596" s="16" t="n">
        <f aca="false">I596*(K596-J596)</f>
        <v>26880</v>
      </c>
      <c r="P596" s="15" t="n">
        <f aca="false">K596-J596</f>
        <v>448</v>
      </c>
      <c r="Q596" s="0" t="str">
        <f aca="false">IF(G596=0,"Out of stock",IF(G596&lt;H596,"Understocked",IF(G596&gt;Summary!$B$6*H596,"Overstocked","Healthy")))</f>
        <v>Healthy</v>
      </c>
      <c r="R596" s="0" t="str">
        <f aca="false">IF(I596&gt;=Summary!$B$7,"Fast",IF(I596&lt;Summary!$B$8,"Slow","Medium"))</f>
        <v>Slow</v>
      </c>
      <c r="S596" s="15" t="n">
        <f aca="false">IF(M596&gt;Summary!$B$5,1,0)</f>
        <v>1</v>
      </c>
      <c r="T596" s="16" t="n">
        <f aca="false">IF(Q596="Overstocked",(G596-Summary!$B$6*H596)*J596,0)</f>
        <v>0</v>
      </c>
    </row>
    <row r="597" customFormat="false" ht="15" hidden="false" customHeight="false" outlineLevel="0" collapsed="false">
      <c r="A597" s="0" t="s">
        <v>695</v>
      </c>
      <c r="B597" s="0" t="s">
        <v>84</v>
      </c>
      <c r="C597" s="0" t="s">
        <v>78</v>
      </c>
      <c r="D597" s="0" t="s">
        <v>79</v>
      </c>
      <c r="E597" s="14" t="n">
        <v>45272</v>
      </c>
      <c r="F597" s="14" t="n">
        <v>45281</v>
      </c>
      <c r="G597" s="0" t="n">
        <v>246</v>
      </c>
      <c r="H597" s="0" t="n">
        <v>76</v>
      </c>
      <c r="I597" s="0" t="n">
        <v>196</v>
      </c>
      <c r="J597" s="0" t="n">
        <v>1043</v>
      </c>
      <c r="K597" s="0" t="n">
        <v>1412</v>
      </c>
      <c r="L597" s="15" t="s">
        <v>80</v>
      </c>
      <c r="M597" s="0" t="n">
        <v>9</v>
      </c>
      <c r="N597" s="16" t="n">
        <f aca="false">I597*K597</f>
        <v>276752</v>
      </c>
      <c r="O597" s="16" t="n">
        <f aca="false">I597*(K597-J597)</f>
        <v>72324</v>
      </c>
      <c r="P597" s="15" t="n">
        <f aca="false">K597-J597</f>
        <v>369</v>
      </c>
      <c r="Q597" s="0" t="str">
        <f aca="false">IF(G597=0,"Out of stock",IF(G597&lt;H597,"Understocked",IF(G597&gt;Summary!$B$6*H597,"Overstocked","Healthy")))</f>
        <v>Healthy</v>
      </c>
      <c r="R597" s="0" t="str">
        <f aca="false">IF(I597&gt;=Summary!$B$7,"Fast",IF(I597&lt;Summary!$B$8,"Slow","Medium"))</f>
        <v>Medium</v>
      </c>
      <c r="S597" s="15" t="n">
        <f aca="false">IF(M597&gt;Summary!$B$5,1,0)</f>
        <v>1</v>
      </c>
      <c r="T597" s="16" t="n">
        <f aca="false">IF(Q597="Overstocked",(G597-Summary!$B$6*H597)*J597,0)</f>
        <v>0</v>
      </c>
    </row>
    <row r="598" customFormat="false" ht="15" hidden="false" customHeight="false" outlineLevel="0" collapsed="false">
      <c r="A598" s="0" t="s">
        <v>696</v>
      </c>
      <c r="B598" s="0" t="s">
        <v>123</v>
      </c>
      <c r="C598" s="0" t="s">
        <v>104</v>
      </c>
      <c r="D598" s="0" t="s">
        <v>90</v>
      </c>
      <c r="E598" s="14" t="n">
        <v>45313</v>
      </c>
      <c r="F598" s="14" t="n">
        <v>45322</v>
      </c>
      <c r="G598" s="0" t="n">
        <v>138</v>
      </c>
      <c r="H598" s="0" t="n">
        <v>113</v>
      </c>
      <c r="I598" s="0" t="n">
        <v>244</v>
      </c>
      <c r="J598" s="0" t="n">
        <v>1217</v>
      </c>
      <c r="K598" s="0" t="n">
        <v>1577</v>
      </c>
      <c r="L598" s="15" t="s">
        <v>82</v>
      </c>
      <c r="M598" s="0" t="n">
        <v>9</v>
      </c>
      <c r="N598" s="16" t="n">
        <f aca="false">I598*K598</f>
        <v>384788</v>
      </c>
      <c r="O598" s="16" t="n">
        <f aca="false">I598*(K598-J598)</f>
        <v>87840</v>
      </c>
      <c r="P598" s="15" t="n">
        <f aca="false">K598-J598</f>
        <v>360</v>
      </c>
      <c r="Q598" s="0" t="str">
        <f aca="false">IF(G598=0,"Out of stock",IF(G598&lt;H598,"Understocked",IF(G598&gt;Summary!$B$6*H598,"Overstocked","Healthy")))</f>
        <v>Healthy</v>
      </c>
      <c r="R598" s="0" t="str">
        <f aca="false">IF(I598&gt;=Summary!$B$7,"Fast",IF(I598&lt;Summary!$B$8,"Slow","Medium"))</f>
        <v>Fast</v>
      </c>
      <c r="S598" s="15" t="n">
        <f aca="false">IF(M598&gt;Summary!$B$5,1,0)</f>
        <v>1</v>
      </c>
      <c r="T598" s="16" t="n">
        <f aca="false">IF(Q598="Overstocked",(G598-Summary!$B$6*H598)*J598,0)</f>
        <v>0</v>
      </c>
    </row>
    <row r="599" customFormat="false" ht="15" hidden="false" customHeight="false" outlineLevel="0" collapsed="false">
      <c r="A599" s="0" t="s">
        <v>697</v>
      </c>
      <c r="B599" s="0" t="s">
        <v>107</v>
      </c>
      <c r="C599" s="0" t="s">
        <v>85</v>
      </c>
      <c r="D599" s="0" t="s">
        <v>102</v>
      </c>
      <c r="E599" s="14" t="n">
        <v>45530</v>
      </c>
      <c r="F599" s="14" t="n">
        <v>45536</v>
      </c>
      <c r="G599" s="0" t="n">
        <v>427</v>
      </c>
      <c r="H599" s="0" t="n">
        <v>75</v>
      </c>
      <c r="I599" s="0" t="n">
        <v>150</v>
      </c>
      <c r="J599" s="0" t="n">
        <v>302</v>
      </c>
      <c r="K599" s="0" t="n">
        <v>767</v>
      </c>
      <c r="L599" s="15" t="s">
        <v>97</v>
      </c>
      <c r="M599" s="0" t="n">
        <v>6</v>
      </c>
      <c r="N599" s="16" t="n">
        <f aca="false">I599*K599</f>
        <v>115050</v>
      </c>
      <c r="O599" s="16" t="n">
        <f aca="false">I599*(K599-J599)</f>
        <v>69750</v>
      </c>
      <c r="P599" s="15" t="n">
        <f aca="false">K599-J599</f>
        <v>465</v>
      </c>
      <c r="Q599" s="0" t="str">
        <f aca="false">IF(G599=0,"Out of stock",IF(G599&lt;H599,"Understocked",IF(G599&gt;Summary!$B$6*H599,"Overstocked","Healthy")))</f>
        <v>Overstocked</v>
      </c>
      <c r="R599" s="0" t="str">
        <f aca="false">IF(I599&gt;=Summary!$B$7,"Fast",IF(I599&lt;Summary!$B$8,"Slow","Medium"))</f>
        <v>Medium</v>
      </c>
      <c r="S599" s="15" t="n">
        <f aca="false">IF(M599&gt;Summary!$B$5,1,0)</f>
        <v>0</v>
      </c>
      <c r="T599" s="16" t="n">
        <f aca="false">IF(Q599="Overstocked",(G599-Summary!$B$6*H599)*J599,0)</f>
        <v>38354</v>
      </c>
    </row>
    <row r="600" customFormat="false" ht="15" hidden="false" customHeight="false" outlineLevel="0" collapsed="false">
      <c r="A600" s="0" t="s">
        <v>698</v>
      </c>
      <c r="B600" s="0" t="s">
        <v>95</v>
      </c>
      <c r="C600" s="0" t="s">
        <v>85</v>
      </c>
      <c r="D600" s="0" t="s">
        <v>90</v>
      </c>
      <c r="E600" s="14" t="n">
        <v>45331</v>
      </c>
      <c r="F600" s="14" t="n">
        <v>45338</v>
      </c>
      <c r="G600" s="0" t="n">
        <v>47</v>
      </c>
      <c r="H600" s="0" t="n">
        <v>100</v>
      </c>
      <c r="I600" s="0" t="n">
        <v>143</v>
      </c>
      <c r="J600" s="0" t="n">
        <v>1988</v>
      </c>
      <c r="K600" s="0" t="n">
        <v>2381</v>
      </c>
      <c r="L600" s="15" t="s">
        <v>93</v>
      </c>
      <c r="M600" s="0" t="n">
        <v>7</v>
      </c>
      <c r="N600" s="16" t="n">
        <f aca="false">I600*K600</f>
        <v>340483</v>
      </c>
      <c r="O600" s="16" t="n">
        <f aca="false">I600*(K600-J600)</f>
        <v>56199</v>
      </c>
      <c r="P600" s="15" t="n">
        <f aca="false">K600-J600</f>
        <v>393</v>
      </c>
      <c r="Q600" s="0" t="str">
        <f aca="false">IF(G600=0,"Out of stock",IF(G600&lt;H600,"Understocked",IF(G600&gt;Summary!$B$6*H600,"Overstocked","Healthy")))</f>
        <v>Understocked</v>
      </c>
      <c r="R600" s="0" t="str">
        <f aca="false">IF(I600&gt;=Summary!$B$7,"Fast",IF(I600&lt;Summary!$B$8,"Slow","Medium"))</f>
        <v>Medium</v>
      </c>
      <c r="S600" s="15" t="n">
        <f aca="false">IF(M600&gt;Summary!$B$5,1,0)</f>
        <v>0</v>
      </c>
      <c r="T600" s="16" t="n">
        <f aca="false">IF(Q600="Overstocked",(G600-Summary!$B$6*H600)*J600,0)</f>
        <v>0</v>
      </c>
    </row>
    <row r="601" customFormat="false" ht="15" hidden="false" customHeight="false" outlineLevel="0" collapsed="false">
      <c r="A601" s="0" t="s">
        <v>699</v>
      </c>
      <c r="B601" s="0" t="s">
        <v>111</v>
      </c>
      <c r="C601" s="0" t="s">
        <v>104</v>
      </c>
      <c r="D601" s="0" t="s">
        <v>86</v>
      </c>
      <c r="E601" s="14" t="n">
        <v>45523</v>
      </c>
      <c r="F601" s="14" t="n">
        <v>45525</v>
      </c>
      <c r="G601" s="0" t="n">
        <v>144</v>
      </c>
      <c r="H601" s="0" t="n">
        <v>141</v>
      </c>
      <c r="I601" s="0" t="n">
        <v>257</v>
      </c>
      <c r="J601" s="0" t="n">
        <v>643</v>
      </c>
      <c r="K601" s="0" t="n">
        <v>936</v>
      </c>
      <c r="L601" s="15" t="s">
        <v>97</v>
      </c>
      <c r="M601" s="0" t="n">
        <v>2</v>
      </c>
      <c r="N601" s="16" t="n">
        <f aca="false">I601*K601</f>
        <v>240552</v>
      </c>
      <c r="O601" s="16" t="n">
        <f aca="false">I601*(K601-J601)</f>
        <v>75301</v>
      </c>
      <c r="P601" s="15" t="n">
        <f aca="false">K601-J601</f>
        <v>293</v>
      </c>
      <c r="Q601" s="0" t="str">
        <f aca="false">IF(G601=0,"Out of stock",IF(G601&lt;H601,"Understocked",IF(G601&gt;Summary!$B$6*H601,"Overstocked","Healthy")))</f>
        <v>Healthy</v>
      </c>
      <c r="R601" s="0" t="str">
        <f aca="false">IF(I601&gt;=Summary!$B$7,"Fast",IF(I601&lt;Summary!$B$8,"Slow","Medium"))</f>
        <v>Fast</v>
      </c>
      <c r="S601" s="15" t="n">
        <f aca="false">IF(M601&gt;Summary!$B$5,1,0)</f>
        <v>0</v>
      </c>
      <c r="T601" s="16" t="n">
        <f aca="false">IF(Q601="Overstocked",(G601-Summary!$B$6*H601)*J601,0)</f>
        <v>0</v>
      </c>
    </row>
    <row r="602" customFormat="false" ht="15" hidden="false" customHeight="false" outlineLevel="0" collapsed="false">
      <c r="A602" s="0" t="s">
        <v>700</v>
      </c>
      <c r="B602" s="0" t="s">
        <v>89</v>
      </c>
      <c r="C602" s="0" t="s">
        <v>96</v>
      </c>
      <c r="D602" s="0" t="s">
        <v>90</v>
      </c>
      <c r="E602" s="14" t="n">
        <v>45096</v>
      </c>
      <c r="F602" s="14" t="n">
        <v>45100</v>
      </c>
      <c r="G602" s="0" t="n">
        <v>223</v>
      </c>
      <c r="H602" s="0" t="n">
        <v>140</v>
      </c>
      <c r="I602" s="0" t="n">
        <v>261</v>
      </c>
      <c r="J602" s="0" t="n">
        <v>1655</v>
      </c>
      <c r="K602" s="0" t="n">
        <v>1849</v>
      </c>
      <c r="L602" s="15" t="s">
        <v>80</v>
      </c>
      <c r="M602" s="0" t="n">
        <v>4</v>
      </c>
      <c r="N602" s="16" t="n">
        <f aca="false">I602*K602</f>
        <v>482589</v>
      </c>
      <c r="O602" s="16" t="n">
        <f aca="false">I602*(K602-J602)</f>
        <v>50634</v>
      </c>
      <c r="P602" s="15" t="n">
        <f aca="false">K602-J602</f>
        <v>194</v>
      </c>
      <c r="Q602" s="0" t="str">
        <f aca="false">IF(G602=0,"Out of stock",IF(G602&lt;H602,"Understocked",IF(G602&gt;Summary!$B$6*H602,"Overstocked","Healthy")))</f>
        <v>Healthy</v>
      </c>
      <c r="R602" s="0" t="str">
        <f aca="false">IF(I602&gt;=Summary!$B$7,"Fast",IF(I602&lt;Summary!$B$8,"Slow","Medium"))</f>
        <v>Fast</v>
      </c>
      <c r="S602" s="15" t="n">
        <f aca="false">IF(M602&gt;Summary!$B$5,1,0)</f>
        <v>0</v>
      </c>
      <c r="T602" s="16" t="n">
        <f aca="false">IF(Q602="Overstocked",(G602-Summary!$B$6*H602)*J602,0)</f>
        <v>0</v>
      </c>
    </row>
    <row r="603" customFormat="false" ht="15" hidden="false" customHeight="false" outlineLevel="0" collapsed="false">
      <c r="A603" s="0" t="s">
        <v>701</v>
      </c>
      <c r="B603" s="0" t="s">
        <v>115</v>
      </c>
      <c r="C603" s="0" t="s">
        <v>78</v>
      </c>
      <c r="D603" s="0" t="s">
        <v>86</v>
      </c>
      <c r="E603" s="14" t="n">
        <v>45546</v>
      </c>
      <c r="F603" s="14" t="n">
        <v>45548</v>
      </c>
      <c r="G603" s="0" t="n">
        <v>80</v>
      </c>
      <c r="H603" s="0" t="n">
        <v>86</v>
      </c>
      <c r="I603" s="0" t="n">
        <v>61</v>
      </c>
      <c r="J603" s="0" t="n">
        <v>1036</v>
      </c>
      <c r="K603" s="0" t="n">
        <v>1514</v>
      </c>
      <c r="L603" s="15" t="s">
        <v>82</v>
      </c>
      <c r="M603" s="0" t="n">
        <v>2</v>
      </c>
      <c r="N603" s="16" t="n">
        <f aca="false">I603*K603</f>
        <v>92354</v>
      </c>
      <c r="O603" s="16" t="n">
        <f aca="false">I603*(K603-J603)</f>
        <v>29158</v>
      </c>
      <c r="P603" s="15" t="n">
        <f aca="false">K603-J603</f>
        <v>478</v>
      </c>
      <c r="Q603" s="0" t="str">
        <f aca="false">IF(G603=0,"Out of stock",IF(G603&lt;H603,"Understocked",IF(G603&gt;Summary!$B$6*H603,"Overstocked","Healthy")))</f>
        <v>Understocked</v>
      </c>
      <c r="R603" s="0" t="str">
        <f aca="false">IF(I603&gt;=Summary!$B$7,"Fast",IF(I603&lt;Summary!$B$8,"Slow","Medium"))</f>
        <v>Slow</v>
      </c>
      <c r="S603" s="15" t="n">
        <f aca="false">IF(M603&gt;Summary!$B$5,1,0)</f>
        <v>0</v>
      </c>
      <c r="T603" s="16" t="n">
        <f aca="false">IF(Q603="Overstocked",(G603-Summary!$B$6*H603)*J603,0)</f>
        <v>0</v>
      </c>
    </row>
    <row r="604" customFormat="false" ht="15" hidden="false" customHeight="false" outlineLevel="0" collapsed="false">
      <c r="A604" s="0" t="s">
        <v>702</v>
      </c>
      <c r="B604" s="0" t="s">
        <v>107</v>
      </c>
      <c r="C604" s="0" t="s">
        <v>96</v>
      </c>
      <c r="D604" s="0" t="s">
        <v>90</v>
      </c>
      <c r="E604" s="14" t="n">
        <v>45408</v>
      </c>
      <c r="F604" s="14" t="n">
        <v>45412</v>
      </c>
      <c r="G604" s="0" t="n">
        <v>154</v>
      </c>
      <c r="H604" s="0" t="n">
        <v>98</v>
      </c>
      <c r="I604" s="0" t="n">
        <v>43</v>
      </c>
      <c r="J604" s="0" t="n">
        <v>578</v>
      </c>
      <c r="K604" s="0" t="n">
        <v>974</v>
      </c>
      <c r="L604" s="15" t="s">
        <v>97</v>
      </c>
      <c r="M604" s="0" t="n">
        <v>4</v>
      </c>
      <c r="N604" s="16" t="n">
        <f aca="false">I604*K604</f>
        <v>41882</v>
      </c>
      <c r="O604" s="16" t="n">
        <f aca="false">I604*(K604-J604)</f>
        <v>17028</v>
      </c>
      <c r="P604" s="15" t="n">
        <f aca="false">K604-J604</f>
        <v>396</v>
      </c>
      <c r="Q604" s="0" t="str">
        <f aca="false">IF(G604=0,"Out of stock",IF(G604&lt;H604,"Understocked",IF(G604&gt;Summary!$B$6*H604,"Overstocked","Healthy")))</f>
        <v>Healthy</v>
      </c>
      <c r="R604" s="0" t="str">
        <f aca="false">IF(I604&gt;=Summary!$B$7,"Fast",IF(I604&lt;Summary!$B$8,"Slow","Medium"))</f>
        <v>Slow</v>
      </c>
      <c r="S604" s="15" t="n">
        <f aca="false">IF(M604&gt;Summary!$B$5,1,0)</f>
        <v>0</v>
      </c>
      <c r="T604" s="16" t="n">
        <f aca="false">IF(Q604="Overstocked",(G604-Summary!$B$6*H604)*J604,0)</f>
        <v>0</v>
      </c>
    </row>
    <row r="605" customFormat="false" ht="15" hidden="false" customHeight="false" outlineLevel="0" collapsed="false">
      <c r="A605" s="0" t="s">
        <v>703</v>
      </c>
      <c r="B605" s="0" t="s">
        <v>115</v>
      </c>
      <c r="C605" s="0" t="s">
        <v>96</v>
      </c>
      <c r="D605" s="0" t="s">
        <v>86</v>
      </c>
      <c r="E605" s="14" t="n">
        <v>45184</v>
      </c>
      <c r="F605" s="14" t="n">
        <v>45194</v>
      </c>
      <c r="G605" s="0" t="n">
        <v>76</v>
      </c>
      <c r="H605" s="0" t="n">
        <v>106</v>
      </c>
      <c r="I605" s="0" t="n">
        <v>8</v>
      </c>
      <c r="J605" s="0" t="n">
        <v>223</v>
      </c>
      <c r="K605" s="0" t="n">
        <v>277</v>
      </c>
      <c r="L605" s="15" t="s">
        <v>82</v>
      </c>
      <c r="M605" s="0" t="n">
        <v>10</v>
      </c>
      <c r="N605" s="16" t="n">
        <f aca="false">I605*K605</f>
        <v>2216</v>
      </c>
      <c r="O605" s="16" t="n">
        <f aca="false">I605*(K605-J605)</f>
        <v>432</v>
      </c>
      <c r="P605" s="15" t="n">
        <f aca="false">K605-J605</f>
        <v>54</v>
      </c>
      <c r="Q605" s="0" t="str">
        <f aca="false">IF(G605=0,"Out of stock",IF(G605&lt;H605,"Understocked",IF(G605&gt;Summary!$B$6*H605,"Overstocked","Healthy")))</f>
        <v>Understocked</v>
      </c>
      <c r="R605" s="0" t="str">
        <f aca="false">IF(I605&gt;=Summary!$B$7,"Fast",IF(I605&lt;Summary!$B$8,"Slow","Medium"))</f>
        <v>Slow</v>
      </c>
      <c r="S605" s="15" t="n">
        <f aca="false">IF(M605&gt;Summary!$B$5,1,0)</f>
        <v>1</v>
      </c>
      <c r="T605" s="16" t="n">
        <f aca="false">IF(Q605="Overstocked",(G605-Summary!$B$6*H605)*J605,0)</f>
        <v>0</v>
      </c>
    </row>
    <row r="606" customFormat="false" ht="15" hidden="false" customHeight="false" outlineLevel="0" collapsed="false">
      <c r="A606" s="0" t="s">
        <v>704</v>
      </c>
      <c r="B606" s="0" t="s">
        <v>115</v>
      </c>
      <c r="C606" s="0" t="s">
        <v>96</v>
      </c>
      <c r="D606" s="0" t="s">
        <v>90</v>
      </c>
      <c r="E606" s="14" t="n">
        <v>45207</v>
      </c>
      <c r="F606" s="14" t="n">
        <v>45211</v>
      </c>
      <c r="G606" s="0" t="n">
        <v>169</v>
      </c>
      <c r="H606" s="0" t="n">
        <v>147</v>
      </c>
      <c r="I606" s="0" t="n">
        <v>106</v>
      </c>
      <c r="J606" s="0" t="n">
        <v>268</v>
      </c>
      <c r="K606" s="0" t="n">
        <v>586</v>
      </c>
      <c r="L606" s="15" t="s">
        <v>82</v>
      </c>
      <c r="M606" s="0" t="n">
        <v>4</v>
      </c>
      <c r="N606" s="16" t="n">
        <f aca="false">I606*K606</f>
        <v>62116</v>
      </c>
      <c r="O606" s="16" t="n">
        <f aca="false">I606*(K606-J606)</f>
        <v>33708</v>
      </c>
      <c r="P606" s="15" t="n">
        <f aca="false">K606-J606</f>
        <v>318</v>
      </c>
      <c r="Q606" s="0" t="str">
        <f aca="false">IF(G606=0,"Out of stock",IF(G606&lt;H606,"Understocked",IF(G606&gt;Summary!$B$6*H606,"Overstocked","Healthy")))</f>
        <v>Healthy</v>
      </c>
      <c r="R606" s="0" t="str">
        <f aca="false">IF(I606&gt;=Summary!$B$7,"Fast",IF(I606&lt;Summary!$B$8,"Slow","Medium"))</f>
        <v>Medium</v>
      </c>
      <c r="S606" s="15" t="n">
        <f aca="false">IF(M606&gt;Summary!$B$5,1,0)</f>
        <v>0</v>
      </c>
      <c r="T606" s="16" t="n">
        <f aca="false">IF(Q606="Overstocked",(G606-Summary!$B$6*H606)*J606,0)</f>
        <v>0</v>
      </c>
    </row>
    <row r="607" customFormat="false" ht="15" hidden="false" customHeight="false" outlineLevel="0" collapsed="false">
      <c r="A607" s="0" t="s">
        <v>705</v>
      </c>
      <c r="B607" s="0" t="s">
        <v>95</v>
      </c>
      <c r="C607" s="0" t="s">
        <v>78</v>
      </c>
      <c r="D607" s="0" t="s">
        <v>90</v>
      </c>
      <c r="E607" s="14" t="n">
        <v>45269</v>
      </c>
      <c r="F607" s="14" t="n">
        <v>45279</v>
      </c>
      <c r="G607" s="0" t="n">
        <v>308</v>
      </c>
      <c r="H607" s="0" t="n">
        <v>129</v>
      </c>
      <c r="I607" s="0" t="n">
        <v>205</v>
      </c>
      <c r="J607" s="0" t="n">
        <v>1328</v>
      </c>
      <c r="K607" s="0" t="n">
        <v>1614</v>
      </c>
      <c r="L607" s="15" t="s">
        <v>93</v>
      </c>
      <c r="M607" s="0" t="n">
        <v>10</v>
      </c>
      <c r="N607" s="16" t="n">
        <f aca="false">I607*K607</f>
        <v>330870</v>
      </c>
      <c r="O607" s="16" t="n">
        <f aca="false">I607*(K607-J607)</f>
        <v>58630</v>
      </c>
      <c r="P607" s="15" t="n">
        <f aca="false">K607-J607</f>
        <v>286</v>
      </c>
      <c r="Q607" s="0" t="str">
        <f aca="false">IF(G607=0,"Out of stock",IF(G607&lt;H607,"Understocked",IF(G607&gt;Summary!$B$6*H607,"Overstocked","Healthy")))</f>
        <v>Healthy</v>
      </c>
      <c r="R607" s="0" t="str">
        <f aca="false">IF(I607&gt;=Summary!$B$7,"Fast",IF(I607&lt;Summary!$B$8,"Slow","Medium"))</f>
        <v>Fast</v>
      </c>
      <c r="S607" s="15" t="n">
        <f aca="false">IF(M607&gt;Summary!$B$5,1,0)</f>
        <v>1</v>
      </c>
      <c r="T607" s="16" t="n">
        <f aca="false">IF(Q607="Overstocked",(G607-Summary!$B$6*H607)*J607,0)</f>
        <v>0</v>
      </c>
    </row>
    <row r="608" customFormat="false" ht="15" hidden="false" customHeight="false" outlineLevel="0" collapsed="false">
      <c r="A608" s="0" t="s">
        <v>706</v>
      </c>
      <c r="B608" s="0" t="s">
        <v>95</v>
      </c>
      <c r="C608" s="0" t="s">
        <v>104</v>
      </c>
      <c r="D608" s="0" t="s">
        <v>79</v>
      </c>
      <c r="E608" s="14" t="n">
        <v>45514</v>
      </c>
      <c r="F608" s="14" t="n">
        <v>45519</v>
      </c>
      <c r="G608" s="0" t="n">
        <v>189</v>
      </c>
      <c r="H608" s="0" t="n">
        <v>91</v>
      </c>
      <c r="I608" s="0" t="n">
        <v>20</v>
      </c>
      <c r="J608" s="0" t="n">
        <v>1152</v>
      </c>
      <c r="K608" s="0" t="n">
        <v>1403</v>
      </c>
      <c r="L608" s="15" t="s">
        <v>87</v>
      </c>
      <c r="M608" s="0" t="n">
        <v>5</v>
      </c>
      <c r="N608" s="16" t="n">
        <f aca="false">I608*K608</f>
        <v>28060</v>
      </c>
      <c r="O608" s="16" t="n">
        <f aca="false">I608*(K608-J608)</f>
        <v>5020</v>
      </c>
      <c r="P608" s="15" t="n">
        <f aca="false">K608-J608</f>
        <v>251</v>
      </c>
      <c r="Q608" s="0" t="str">
        <f aca="false">IF(G608=0,"Out of stock",IF(G608&lt;H608,"Understocked",IF(G608&gt;Summary!$B$6*H608,"Overstocked","Healthy")))</f>
        <v>Healthy</v>
      </c>
      <c r="R608" s="0" t="str">
        <f aca="false">IF(I608&gt;=Summary!$B$7,"Fast",IF(I608&lt;Summary!$B$8,"Slow","Medium"))</f>
        <v>Slow</v>
      </c>
      <c r="S608" s="15" t="n">
        <f aca="false">IF(M608&gt;Summary!$B$5,1,0)</f>
        <v>0</v>
      </c>
      <c r="T608" s="16" t="n">
        <f aca="false">IF(Q608="Overstocked",(G608-Summary!$B$6*H608)*J608,0)</f>
        <v>0</v>
      </c>
    </row>
    <row r="609" customFormat="false" ht="15" hidden="false" customHeight="false" outlineLevel="0" collapsed="false">
      <c r="A609" s="0" t="s">
        <v>707</v>
      </c>
      <c r="B609" s="0" t="s">
        <v>89</v>
      </c>
      <c r="C609" s="0" t="s">
        <v>78</v>
      </c>
      <c r="D609" s="0" t="s">
        <v>86</v>
      </c>
      <c r="E609" s="14" t="n">
        <v>44942</v>
      </c>
      <c r="F609" s="14" t="n">
        <v>44951</v>
      </c>
      <c r="G609" s="0" t="n">
        <v>240</v>
      </c>
      <c r="H609" s="0" t="n">
        <v>128</v>
      </c>
      <c r="I609" s="0" t="n">
        <v>103</v>
      </c>
      <c r="J609" s="0" t="n">
        <v>1098</v>
      </c>
      <c r="K609" s="0" t="n">
        <v>1467</v>
      </c>
      <c r="L609" s="15" t="s">
        <v>93</v>
      </c>
      <c r="M609" s="0" t="n">
        <v>9</v>
      </c>
      <c r="N609" s="16" t="n">
        <f aca="false">I609*K609</f>
        <v>151101</v>
      </c>
      <c r="O609" s="16" t="n">
        <f aca="false">I609*(K609-J609)</f>
        <v>38007</v>
      </c>
      <c r="P609" s="15" t="n">
        <f aca="false">K609-J609</f>
        <v>369</v>
      </c>
      <c r="Q609" s="0" t="str">
        <f aca="false">IF(G609=0,"Out of stock",IF(G609&lt;H609,"Understocked",IF(G609&gt;Summary!$B$6*H609,"Overstocked","Healthy")))</f>
        <v>Healthy</v>
      </c>
      <c r="R609" s="0" t="str">
        <f aca="false">IF(I609&gt;=Summary!$B$7,"Fast",IF(I609&lt;Summary!$B$8,"Slow","Medium"))</f>
        <v>Medium</v>
      </c>
      <c r="S609" s="15" t="n">
        <f aca="false">IF(M609&gt;Summary!$B$5,1,0)</f>
        <v>1</v>
      </c>
      <c r="T609" s="16" t="n">
        <f aca="false">IF(Q609="Overstocked",(G609-Summary!$B$6*H609)*J609,0)</f>
        <v>0</v>
      </c>
    </row>
    <row r="610" customFormat="false" ht="15" hidden="false" customHeight="false" outlineLevel="0" collapsed="false">
      <c r="A610" s="0" t="s">
        <v>708</v>
      </c>
      <c r="B610" s="0" t="s">
        <v>89</v>
      </c>
      <c r="C610" s="0" t="s">
        <v>96</v>
      </c>
      <c r="D610" s="0" t="s">
        <v>86</v>
      </c>
      <c r="E610" s="14" t="n">
        <v>45393</v>
      </c>
      <c r="F610" s="14" t="n">
        <v>45397</v>
      </c>
      <c r="G610" s="0" t="n">
        <v>338</v>
      </c>
      <c r="H610" s="0" t="n">
        <v>54</v>
      </c>
      <c r="I610" s="0" t="n">
        <v>97</v>
      </c>
      <c r="J610" s="0" t="n">
        <v>1192</v>
      </c>
      <c r="K610" s="0" t="n">
        <v>1608</v>
      </c>
      <c r="L610" s="15" t="s">
        <v>82</v>
      </c>
      <c r="M610" s="0" t="n">
        <v>4</v>
      </c>
      <c r="N610" s="16" t="n">
        <f aca="false">I610*K610</f>
        <v>155976</v>
      </c>
      <c r="O610" s="16" t="n">
        <f aca="false">I610*(K610-J610)</f>
        <v>40352</v>
      </c>
      <c r="P610" s="15" t="n">
        <f aca="false">K610-J610</f>
        <v>416</v>
      </c>
      <c r="Q610" s="0" t="str">
        <f aca="false">IF(G610=0,"Out of stock",IF(G610&lt;H610,"Understocked",IF(G610&gt;Summary!$B$6*H610,"Overstocked","Healthy")))</f>
        <v>Overstocked</v>
      </c>
      <c r="R610" s="0" t="str">
        <f aca="false">IF(I610&gt;=Summary!$B$7,"Fast",IF(I610&lt;Summary!$B$8,"Slow","Medium"))</f>
        <v>Slow</v>
      </c>
      <c r="S610" s="15" t="n">
        <f aca="false">IF(M610&gt;Summary!$B$5,1,0)</f>
        <v>0</v>
      </c>
      <c r="T610" s="16" t="n">
        <f aca="false">IF(Q610="Overstocked",(G610-Summary!$B$6*H610)*J610,0)</f>
        <v>145424</v>
      </c>
    </row>
    <row r="611" customFormat="false" ht="15" hidden="false" customHeight="false" outlineLevel="0" collapsed="false">
      <c r="A611" s="0" t="s">
        <v>709</v>
      </c>
      <c r="B611" s="0" t="s">
        <v>95</v>
      </c>
      <c r="C611" s="0" t="s">
        <v>85</v>
      </c>
      <c r="D611" s="0" t="s">
        <v>90</v>
      </c>
      <c r="E611" s="14" t="n">
        <v>45491</v>
      </c>
      <c r="F611" s="14" t="n">
        <v>45500</v>
      </c>
      <c r="G611" s="0" t="n">
        <v>493</v>
      </c>
      <c r="H611" s="0" t="n">
        <v>128</v>
      </c>
      <c r="I611" s="0" t="n">
        <v>66</v>
      </c>
      <c r="J611" s="0" t="n">
        <v>365</v>
      </c>
      <c r="K611" s="0" t="n">
        <v>436</v>
      </c>
      <c r="L611" s="15" t="s">
        <v>87</v>
      </c>
      <c r="M611" s="0" t="n">
        <v>9</v>
      </c>
      <c r="N611" s="16" t="n">
        <f aca="false">I611*K611</f>
        <v>28776</v>
      </c>
      <c r="O611" s="16" t="n">
        <f aca="false">I611*(K611-J611)</f>
        <v>4686</v>
      </c>
      <c r="P611" s="15" t="n">
        <f aca="false">K611-J611</f>
        <v>71</v>
      </c>
      <c r="Q611" s="0" t="str">
        <f aca="false">IF(G611=0,"Out of stock",IF(G611&lt;H611,"Understocked",IF(G611&gt;Summary!$B$6*H611,"Overstocked","Healthy")))</f>
        <v>Healthy</v>
      </c>
      <c r="R611" s="0" t="str">
        <f aca="false">IF(I611&gt;=Summary!$B$7,"Fast",IF(I611&lt;Summary!$B$8,"Slow","Medium"))</f>
        <v>Slow</v>
      </c>
      <c r="S611" s="15" t="n">
        <f aca="false">IF(M611&gt;Summary!$B$5,1,0)</f>
        <v>1</v>
      </c>
      <c r="T611" s="16" t="n">
        <f aca="false">IF(Q611="Overstocked",(G611-Summary!$B$6*H611)*J611,0)</f>
        <v>0</v>
      </c>
    </row>
    <row r="612" customFormat="false" ht="15" hidden="false" customHeight="false" outlineLevel="0" collapsed="false">
      <c r="A612" s="0" t="s">
        <v>710</v>
      </c>
      <c r="B612" s="0" t="s">
        <v>107</v>
      </c>
      <c r="C612" s="0" t="s">
        <v>96</v>
      </c>
      <c r="D612" s="0" t="s">
        <v>86</v>
      </c>
      <c r="E612" s="14" t="n">
        <v>45403</v>
      </c>
      <c r="F612" s="14" t="n">
        <v>45405</v>
      </c>
      <c r="G612" s="0" t="n">
        <v>158</v>
      </c>
      <c r="H612" s="0" t="n">
        <v>68</v>
      </c>
      <c r="I612" s="0" t="n">
        <v>207</v>
      </c>
      <c r="J612" s="0" t="n">
        <v>215</v>
      </c>
      <c r="K612" s="0" t="n">
        <v>698</v>
      </c>
      <c r="L612" s="15" t="s">
        <v>93</v>
      </c>
      <c r="M612" s="0" t="n">
        <v>2</v>
      </c>
      <c r="N612" s="16" t="n">
        <f aca="false">I612*K612</f>
        <v>144486</v>
      </c>
      <c r="O612" s="16" t="n">
        <f aca="false">I612*(K612-J612)</f>
        <v>99981</v>
      </c>
      <c r="P612" s="15" t="n">
        <f aca="false">K612-J612</f>
        <v>483</v>
      </c>
      <c r="Q612" s="0" t="str">
        <f aca="false">IF(G612=0,"Out of stock",IF(G612&lt;H612,"Understocked",IF(G612&gt;Summary!$B$6*H612,"Overstocked","Healthy")))</f>
        <v>Healthy</v>
      </c>
      <c r="R612" s="0" t="str">
        <f aca="false">IF(I612&gt;=Summary!$B$7,"Fast",IF(I612&lt;Summary!$B$8,"Slow","Medium"))</f>
        <v>Fast</v>
      </c>
      <c r="S612" s="15" t="n">
        <f aca="false">IF(M612&gt;Summary!$B$5,1,0)</f>
        <v>0</v>
      </c>
      <c r="T612" s="16" t="n">
        <f aca="false">IF(Q612="Overstocked",(G612-Summary!$B$6*H612)*J612,0)</f>
        <v>0</v>
      </c>
    </row>
    <row r="613" customFormat="false" ht="15" hidden="false" customHeight="false" outlineLevel="0" collapsed="false">
      <c r="A613" s="0" t="s">
        <v>711</v>
      </c>
      <c r="B613" s="0" t="s">
        <v>95</v>
      </c>
      <c r="C613" s="0" t="s">
        <v>85</v>
      </c>
      <c r="D613" s="0" t="s">
        <v>86</v>
      </c>
      <c r="E613" s="14" t="n">
        <v>45089</v>
      </c>
      <c r="F613" s="14" t="n">
        <v>45094</v>
      </c>
      <c r="G613" s="0" t="n">
        <v>136</v>
      </c>
      <c r="H613" s="0" t="n">
        <v>64</v>
      </c>
      <c r="I613" s="0" t="n">
        <v>263</v>
      </c>
      <c r="J613" s="0" t="n">
        <v>476</v>
      </c>
      <c r="K613" s="0" t="n">
        <v>717</v>
      </c>
      <c r="L613" s="15" t="s">
        <v>93</v>
      </c>
      <c r="M613" s="0" t="n">
        <v>5</v>
      </c>
      <c r="N613" s="16" t="n">
        <f aca="false">I613*K613</f>
        <v>188571</v>
      </c>
      <c r="O613" s="16" t="n">
        <f aca="false">I613*(K613-J613)</f>
        <v>63383</v>
      </c>
      <c r="P613" s="15" t="n">
        <f aca="false">K613-J613</f>
        <v>241</v>
      </c>
      <c r="Q613" s="0" t="str">
        <f aca="false">IF(G613=0,"Out of stock",IF(G613&lt;H613,"Understocked",IF(G613&gt;Summary!$B$6*H613,"Overstocked","Healthy")))</f>
        <v>Healthy</v>
      </c>
      <c r="R613" s="0" t="str">
        <f aca="false">IF(I613&gt;=Summary!$B$7,"Fast",IF(I613&lt;Summary!$B$8,"Slow","Medium"))</f>
        <v>Fast</v>
      </c>
      <c r="S613" s="15" t="n">
        <f aca="false">IF(M613&gt;Summary!$B$5,1,0)</f>
        <v>0</v>
      </c>
      <c r="T613" s="16" t="n">
        <f aca="false">IF(Q613="Overstocked",(G613-Summary!$B$6*H613)*J613,0)</f>
        <v>0</v>
      </c>
    </row>
    <row r="614" customFormat="false" ht="15" hidden="false" customHeight="false" outlineLevel="0" collapsed="false">
      <c r="A614" s="0" t="s">
        <v>712</v>
      </c>
      <c r="B614" s="0" t="s">
        <v>101</v>
      </c>
      <c r="C614" s="0" t="s">
        <v>104</v>
      </c>
      <c r="D614" s="0" t="s">
        <v>86</v>
      </c>
      <c r="E614" s="14" t="n">
        <v>45269</v>
      </c>
      <c r="F614" s="14" t="n">
        <v>45271</v>
      </c>
      <c r="G614" s="0" t="n">
        <v>145</v>
      </c>
      <c r="H614" s="0" t="n">
        <v>54</v>
      </c>
      <c r="I614" s="0" t="n">
        <v>198</v>
      </c>
      <c r="J614" s="0" t="n">
        <v>1169</v>
      </c>
      <c r="K614" s="0" t="n">
        <v>1241</v>
      </c>
      <c r="L614" s="15" t="s">
        <v>93</v>
      </c>
      <c r="M614" s="0" t="n">
        <v>2</v>
      </c>
      <c r="N614" s="16" t="n">
        <f aca="false">I614*K614</f>
        <v>245718</v>
      </c>
      <c r="O614" s="16" t="n">
        <f aca="false">I614*(K614-J614)</f>
        <v>14256</v>
      </c>
      <c r="P614" s="15" t="n">
        <f aca="false">K614-J614</f>
        <v>72</v>
      </c>
      <c r="Q614" s="0" t="str">
        <f aca="false">IF(G614=0,"Out of stock",IF(G614&lt;H614,"Understocked",IF(G614&gt;Summary!$B$6*H614,"Overstocked","Healthy")))</f>
        <v>Healthy</v>
      </c>
      <c r="R614" s="0" t="str">
        <f aca="false">IF(I614&gt;=Summary!$B$7,"Fast",IF(I614&lt;Summary!$B$8,"Slow","Medium"))</f>
        <v>Medium</v>
      </c>
      <c r="S614" s="15" t="n">
        <f aca="false">IF(M614&gt;Summary!$B$5,1,0)</f>
        <v>0</v>
      </c>
      <c r="T614" s="16" t="n">
        <f aca="false">IF(Q614="Overstocked",(G614-Summary!$B$6*H614)*J614,0)</f>
        <v>0</v>
      </c>
    </row>
    <row r="615" customFormat="false" ht="15" hidden="false" customHeight="false" outlineLevel="0" collapsed="false">
      <c r="A615" s="0" t="s">
        <v>713</v>
      </c>
      <c r="B615" s="0" t="s">
        <v>84</v>
      </c>
      <c r="C615" s="0" t="s">
        <v>96</v>
      </c>
      <c r="D615" s="0" t="s">
        <v>86</v>
      </c>
      <c r="E615" s="14" t="n">
        <v>45270</v>
      </c>
      <c r="F615" s="14" t="n">
        <v>45276</v>
      </c>
      <c r="G615" s="0" t="n">
        <v>402</v>
      </c>
      <c r="H615" s="0" t="n">
        <v>74</v>
      </c>
      <c r="I615" s="0" t="n">
        <v>203</v>
      </c>
      <c r="J615" s="0" t="n">
        <v>441</v>
      </c>
      <c r="K615" s="0" t="n">
        <v>562</v>
      </c>
      <c r="L615" s="15" t="s">
        <v>87</v>
      </c>
      <c r="M615" s="0" t="n">
        <v>6</v>
      </c>
      <c r="N615" s="16" t="n">
        <f aca="false">I615*K615</f>
        <v>114086</v>
      </c>
      <c r="O615" s="16" t="n">
        <f aca="false">I615*(K615-J615)</f>
        <v>24563</v>
      </c>
      <c r="P615" s="15" t="n">
        <f aca="false">K615-J615</f>
        <v>121</v>
      </c>
      <c r="Q615" s="0" t="str">
        <f aca="false">IF(G615=0,"Out of stock",IF(G615&lt;H615,"Understocked",IF(G615&gt;Summary!$B$6*H615,"Overstocked","Healthy")))</f>
        <v>Overstocked</v>
      </c>
      <c r="R615" s="0" t="str">
        <f aca="false">IF(I615&gt;=Summary!$B$7,"Fast",IF(I615&lt;Summary!$B$8,"Slow","Medium"))</f>
        <v>Fast</v>
      </c>
      <c r="S615" s="15" t="n">
        <f aca="false">IF(M615&gt;Summary!$B$5,1,0)</f>
        <v>0</v>
      </c>
      <c r="T615" s="16" t="n">
        <f aca="false">IF(Q615="Overstocked",(G615-Summary!$B$6*H615)*J615,0)</f>
        <v>46746</v>
      </c>
    </row>
    <row r="616" customFormat="false" ht="15" hidden="false" customHeight="false" outlineLevel="0" collapsed="false">
      <c r="A616" s="0" t="s">
        <v>714</v>
      </c>
      <c r="B616" s="0" t="s">
        <v>111</v>
      </c>
      <c r="C616" s="0" t="s">
        <v>104</v>
      </c>
      <c r="D616" s="0" t="s">
        <v>86</v>
      </c>
      <c r="E616" s="14" t="n">
        <v>45238</v>
      </c>
      <c r="F616" s="14" t="n">
        <v>45241</v>
      </c>
      <c r="G616" s="0" t="n">
        <v>258</v>
      </c>
      <c r="H616" s="0" t="n">
        <v>59</v>
      </c>
      <c r="I616" s="0" t="n">
        <v>149</v>
      </c>
      <c r="J616" s="0" t="n">
        <v>1105</v>
      </c>
      <c r="K616" s="0" t="n">
        <v>1540</v>
      </c>
      <c r="L616" s="15" t="s">
        <v>82</v>
      </c>
      <c r="M616" s="0" t="n">
        <v>3</v>
      </c>
      <c r="N616" s="16" t="n">
        <f aca="false">I616*K616</f>
        <v>229460</v>
      </c>
      <c r="O616" s="16" t="n">
        <f aca="false">I616*(K616-J616)</f>
        <v>64815</v>
      </c>
      <c r="P616" s="15" t="n">
        <f aca="false">K616-J616</f>
        <v>435</v>
      </c>
      <c r="Q616" s="0" t="str">
        <f aca="false">IF(G616=0,"Out of stock",IF(G616&lt;H616,"Understocked",IF(G616&gt;Summary!$B$6*H616,"Overstocked","Healthy")))</f>
        <v>Overstocked</v>
      </c>
      <c r="R616" s="0" t="str">
        <f aca="false">IF(I616&gt;=Summary!$B$7,"Fast",IF(I616&lt;Summary!$B$8,"Slow","Medium"))</f>
        <v>Medium</v>
      </c>
      <c r="S616" s="15" t="n">
        <f aca="false">IF(M616&gt;Summary!$B$5,1,0)</f>
        <v>0</v>
      </c>
      <c r="T616" s="16" t="n">
        <f aca="false">IF(Q616="Overstocked",(G616-Summary!$B$6*H616)*J616,0)</f>
        <v>24310</v>
      </c>
    </row>
    <row r="617" customFormat="false" ht="15" hidden="false" customHeight="false" outlineLevel="0" collapsed="false">
      <c r="A617" s="0" t="s">
        <v>715</v>
      </c>
      <c r="B617" s="0" t="s">
        <v>101</v>
      </c>
      <c r="C617" s="0" t="s">
        <v>96</v>
      </c>
      <c r="D617" s="0" t="s">
        <v>90</v>
      </c>
      <c r="E617" s="14" t="n">
        <v>45394</v>
      </c>
      <c r="F617" s="14" t="n">
        <v>45402</v>
      </c>
      <c r="G617" s="0" t="n">
        <v>162</v>
      </c>
      <c r="H617" s="0" t="n">
        <v>55</v>
      </c>
      <c r="I617" s="0" t="n">
        <v>164</v>
      </c>
      <c r="J617" s="0" t="n">
        <v>1685</v>
      </c>
      <c r="K617" s="0" t="n">
        <v>1911</v>
      </c>
      <c r="L617" s="15" t="s">
        <v>87</v>
      </c>
      <c r="M617" s="0" t="n">
        <v>8</v>
      </c>
      <c r="N617" s="16" t="n">
        <f aca="false">I617*K617</f>
        <v>313404</v>
      </c>
      <c r="O617" s="16" t="n">
        <f aca="false">I617*(K617-J617)</f>
        <v>37064</v>
      </c>
      <c r="P617" s="15" t="n">
        <f aca="false">K617-J617</f>
        <v>226</v>
      </c>
      <c r="Q617" s="0" t="str">
        <f aca="false">IF(G617=0,"Out of stock",IF(G617&lt;H617,"Understocked",IF(G617&gt;Summary!$B$6*H617,"Overstocked","Healthy")))</f>
        <v>Healthy</v>
      </c>
      <c r="R617" s="0" t="str">
        <f aca="false">IF(I617&gt;=Summary!$B$7,"Fast",IF(I617&lt;Summary!$B$8,"Slow","Medium"))</f>
        <v>Medium</v>
      </c>
      <c r="S617" s="15" t="n">
        <f aca="false">IF(M617&gt;Summary!$B$5,1,0)</f>
        <v>1</v>
      </c>
      <c r="T617" s="16" t="n">
        <f aca="false">IF(Q617="Overstocked",(G617-Summary!$B$6*H617)*J617,0)</f>
        <v>0</v>
      </c>
    </row>
    <row r="618" customFormat="false" ht="15" hidden="false" customHeight="false" outlineLevel="0" collapsed="false">
      <c r="A618" s="0" t="s">
        <v>716</v>
      </c>
      <c r="B618" s="0" t="s">
        <v>111</v>
      </c>
      <c r="C618" s="0" t="s">
        <v>104</v>
      </c>
      <c r="D618" s="0" t="s">
        <v>92</v>
      </c>
      <c r="E618" s="14" t="n">
        <v>45339</v>
      </c>
      <c r="F618" s="14" t="n">
        <v>45346</v>
      </c>
      <c r="G618" s="0" t="n">
        <v>257</v>
      </c>
      <c r="H618" s="0" t="n">
        <v>82</v>
      </c>
      <c r="I618" s="0" t="n">
        <v>124</v>
      </c>
      <c r="J618" s="0" t="n">
        <v>1831</v>
      </c>
      <c r="K618" s="0" t="n">
        <v>2006</v>
      </c>
      <c r="L618" s="15" t="s">
        <v>80</v>
      </c>
      <c r="M618" s="0" t="n">
        <v>7</v>
      </c>
      <c r="N618" s="16" t="n">
        <f aca="false">I618*K618</f>
        <v>248744</v>
      </c>
      <c r="O618" s="16" t="n">
        <f aca="false">I618*(K618-J618)</f>
        <v>21700</v>
      </c>
      <c r="P618" s="15" t="n">
        <f aca="false">K618-J618</f>
        <v>175</v>
      </c>
      <c r="Q618" s="0" t="str">
        <f aca="false">IF(G618=0,"Out of stock",IF(G618&lt;H618,"Understocked",IF(G618&gt;Summary!$B$6*H618,"Overstocked","Healthy")))</f>
        <v>Healthy</v>
      </c>
      <c r="R618" s="0" t="str">
        <f aca="false">IF(I618&gt;=Summary!$B$7,"Fast",IF(I618&lt;Summary!$B$8,"Slow","Medium"))</f>
        <v>Medium</v>
      </c>
      <c r="S618" s="15" t="n">
        <f aca="false">IF(M618&gt;Summary!$B$5,1,0)</f>
        <v>0</v>
      </c>
      <c r="T618" s="16" t="n">
        <f aca="false">IF(Q618="Overstocked",(G618-Summary!$B$6*H618)*J618,0)</f>
        <v>0</v>
      </c>
    </row>
    <row r="619" customFormat="false" ht="15" hidden="false" customHeight="false" outlineLevel="0" collapsed="false">
      <c r="A619" s="0" t="s">
        <v>717</v>
      </c>
      <c r="B619" s="0" t="s">
        <v>89</v>
      </c>
      <c r="C619" s="0" t="s">
        <v>104</v>
      </c>
      <c r="D619" s="0" t="s">
        <v>90</v>
      </c>
      <c r="E619" s="14" t="n">
        <v>45563</v>
      </c>
      <c r="F619" s="14" t="n">
        <v>45568</v>
      </c>
      <c r="G619" s="0" t="n">
        <v>371</v>
      </c>
      <c r="H619" s="0" t="n">
        <v>80</v>
      </c>
      <c r="I619" s="0" t="n">
        <v>246</v>
      </c>
      <c r="J619" s="0" t="n">
        <v>1987</v>
      </c>
      <c r="K619" s="0" t="n">
        <v>2235</v>
      </c>
      <c r="L619" s="15" t="s">
        <v>97</v>
      </c>
      <c r="M619" s="0" t="n">
        <v>5</v>
      </c>
      <c r="N619" s="16" t="n">
        <f aca="false">I619*K619</f>
        <v>549810</v>
      </c>
      <c r="O619" s="16" t="n">
        <f aca="false">I619*(K619-J619)</f>
        <v>61008</v>
      </c>
      <c r="P619" s="15" t="n">
        <f aca="false">K619-J619</f>
        <v>248</v>
      </c>
      <c r="Q619" s="0" t="str">
        <f aca="false">IF(G619=0,"Out of stock",IF(G619&lt;H619,"Understocked",IF(G619&gt;Summary!$B$6*H619,"Overstocked","Healthy")))</f>
        <v>Overstocked</v>
      </c>
      <c r="R619" s="0" t="str">
        <f aca="false">IF(I619&gt;=Summary!$B$7,"Fast",IF(I619&lt;Summary!$B$8,"Slow","Medium"))</f>
        <v>Fast</v>
      </c>
      <c r="S619" s="15" t="n">
        <f aca="false">IF(M619&gt;Summary!$B$5,1,0)</f>
        <v>0</v>
      </c>
      <c r="T619" s="16" t="n">
        <f aca="false">IF(Q619="Overstocked",(G619-Summary!$B$6*H619)*J619,0)</f>
        <v>101337</v>
      </c>
    </row>
    <row r="620" customFormat="false" ht="15" hidden="false" customHeight="false" outlineLevel="0" collapsed="false">
      <c r="A620" s="0" t="s">
        <v>718</v>
      </c>
      <c r="B620" s="0" t="s">
        <v>89</v>
      </c>
      <c r="C620" s="0" t="s">
        <v>104</v>
      </c>
      <c r="D620" s="0" t="s">
        <v>90</v>
      </c>
      <c r="E620" s="14" t="n">
        <v>44959</v>
      </c>
      <c r="F620" s="14" t="n">
        <v>44961</v>
      </c>
      <c r="G620" s="0" t="n">
        <v>227</v>
      </c>
      <c r="H620" s="0" t="n">
        <v>64</v>
      </c>
      <c r="I620" s="0" t="n">
        <v>127</v>
      </c>
      <c r="J620" s="0" t="n">
        <v>1887</v>
      </c>
      <c r="K620" s="0" t="n">
        <v>2320</v>
      </c>
      <c r="L620" s="15" t="s">
        <v>97</v>
      </c>
      <c r="M620" s="0" t="n">
        <v>2</v>
      </c>
      <c r="N620" s="16" t="n">
        <f aca="false">I620*K620</f>
        <v>294640</v>
      </c>
      <c r="O620" s="16" t="n">
        <f aca="false">I620*(K620-J620)</f>
        <v>54991</v>
      </c>
      <c r="P620" s="15" t="n">
        <f aca="false">K620-J620</f>
        <v>433</v>
      </c>
      <c r="Q620" s="0" t="str">
        <f aca="false">IF(G620=0,"Out of stock",IF(G620&lt;H620,"Understocked",IF(G620&gt;Summary!$B$6*H620,"Overstocked","Healthy")))</f>
        <v>Healthy</v>
      </c>
      <c r="R620" s="0" t="str">
        <f aca="false">IF(I620&gt;=Summary!$B$7,"Fast",IF(I620&lt;Summary!$B$8,"Slow","Medium"))</f>
        <v>Medium</v>
      </c>
      <c r="S620" s="15" t="n">
        <f aca="false">IF(M620&gt;Summary!$B$5,1,0)</f>
        <v>0</v>
      </c>
      <c r="T620" s="16" t="n">
        <f aca="false">IF(Q620="Overstocked",(G620-Summary!$B$6*H620)*J620,0)</f>
        <v>0</v>
      </c>
    </row>
    <row r="621" customFormat="false" ht="15" hidden="false" customHeight="false" outlineLevel="0" collapsed="false">
      <c r="A621" s="0" t="s">
        <v>719</v>
      </c>
      <c r="B621" s="0" t="s">
        <v>84</v>
      </c>
      <c r="C621" s="0" t="s">
        <v>96</v>
      </c>
      <c r="D621" s="0" t="s">
        <v>90</v>
      </c>
      <c r="E621" s="14" t="n">
        <v>45520</v>
      </c>
      <c r="F621" s="14" t="n">
        <v>45524</v>
      </c>
      <c r="G621" s="0" t="n">
        <v>40</v>
      </c>
      <c r="H621" s="0" t="n">
        <v>98</v>
      </c>
      <c r="I621" s="0" t="n">
        <v>287</v>
      </c>
      <c r="J621" s="0" t="n">
        <v>1852</v>
      </c>
      <c r="K621" s="0" t="n">
        <v>1976</v>
      </c>
      <c r="L621" s="15" t="s">
        <v>87</v>
      </c>
      <c r="M621" s="0" t="n">
        <v>4</v>
      </c>
      <c r="N621" s="16" t="n">
        <f aca="false">I621*K621</f>
        <v>567112</v>
      </c>
      <c r="O621" s="16" t="n">
        <f aca="false">I621*(K621-J621)</f>
        <v>35588</v>
      </c>
      <c r="P621" s="15" t="n">
        <f aca="false">K621-J621</f>
        <v>124</v>
      </c>
      <c r="Q621" s="0" t="str">
        <f aca="false">IF(G621=0,"Out of stock",IF(G621&lt;H621,"Understocked",IF(G621&gt;Summary!$B$6*H621,"Overstocked","Healthy")))</f>
        <v>Understocked</v>
      </c>
      <c r="R621" s="0" t="str">
        <f aca="false">IF(I621&gt;=Summary!$B$7,"Fast",IF(I621&lt;Summary!$B$8,"Slow","Medium"))</f>
        <v>Fast</v>
      </c>
      <c r="S621" s="15" t="n">
        <f aca="false">IF(M621&gt;Summary!$B$5,1,0)</f>
        <v>0</v>
      </c>
      <c r="T621" s="16" t="n">
        <f aca="false">IF(Q621="Overstocked",(G621-Summary!$B$6*H621)*J621,0)</f>
        <v>0</v>
      </c>
    </row>
    <row r="622" customFormat="false" ht="15" hidden="false" customHeight="false" outlineLevel="0" collapsed="false">
      <c r="A622" s="0" t="s">
        <v>720</v>
      </c>
      <c r="B622" s="0" t="s">
        <v>113</v>
      </c>
      <c r="C622" s="0" t="s">
        <v>96</v>
      </c>
      <c r="D622" s="0" t="s">
        <v>92</v>
      </c>
      <c r="E622" s="14" t="n">
        <v>45116</v>
      </c>
      <c r="F622" s="14" t="n">
        <v>45125</v>
      </c>
      <c r="G622" s="0" t="n">
        <v>120</v>
      </c>
      <c r="H622" s="0" t="n">
        <v>93</v>
      </c>
      <c r="I622" s="0" t="n">
        <v>125</v>
      </c>
      <c r="J622" s="0" t="n">
        <v>1137</v>
      </c>
      <c r="K622" s="0" t="n">
        <v>1331</v>
      </c>
      <c r="L622" s="15" t="s">
        <v>82</v>
      </c>
      <c r="M622" s="0" t="n">
        <v>9</v>
      </c>
      <c r="N622" s="16" t="n">
        <f aca="false">I622*K622</f>
        <v>166375</v>
      </c>
      <c r="O622" s="16" t="n">
        <f aca="false">I622*(K622-J622)</f>
        <v>24250</v>
      </c>
      <c r="P622" s="15" t="n">
        <f aca="false">K622-J622</f>
        <v>194</v>
      </c>
      <c r="Q622" s="0" t="str">
        <f aca="false">IF(G622=0,"Out of stock",IF(G622&lt;H622,"Understocked",IF(G622&gt;Summary!$B$6*H622,"Overstocked","Healthy")))</f>
        <v>Healthy</v>
      </c>
      <c r="R622" s="0" t="str">
        <f aca="false">IF(I622&gt;=Summary!$B$7,"Fast",IF(I622&lt;Summary!$B$8,"Slow","Medium"))</f>
        <v>Medium</v>
      </c>
      <c r="S622" s="15" t="n">
        <f aca="false">IF(M622&gt;Summary!$B$5,1,0)</f>
        <v>1</v>
      </c>
      <c r="T622" s="16" t="n">
        <f aca="false">IF(Q622="Overstocked",(G622-Summary!$B$6*H622)*J622,0)</f>
        <v>0</v>
      </c>
    </row>
    <row r="623" customFormat="false" ht="15" hidden="false" customHeight="false" outlineLevel="0" collapsed="false">
      <c r="A623" s="0" t="s">
        <v>721</v>
      </c>
      <c r="B623" s="0" t="s">
        <v>101</v>
      </c>
      <c r="C623" s="0" t="s">
        <v>78</v>
      </c>
      <c r="D623" s="0" t="s">
        <v>90</v>
      </c>
      <c r="E623" s="14" t="n">
        <v>45458</v>
      </c>
      <c r="F623" s="14" t="n">
        <v>45461</v>
      </c>
      <c r="G623" s="0" t="n">
        <v>276</v>
      </c>
      <c r="H623" s="0" t="n">
        <v>146</v>
      </c>
      <c r="I623" s="0" t="n">
        <v>239</v>
      </c>
      <c r="J623" s="0" t="n">
        <v>1442</v>
      </c>
      <c r="K623" s="0" t="n">
        <v>1843</v>
      </c>
      <c r="L623" s="15" t="s">
        <v>93</v>
      </c>
      <c r="M623" s="0" t="n">
        <v>3</v>
      </c>
      <c r="N623" s="16" t="n">
        <f aca="false">I623*K623</f>
        <v>440477</v>
      </c>
      <c r="O623" s="16" t="n">
        <f aca="false">I623*(K623-J623)</f>
        <v>95839</v>
      </c>
      <c r="P623" s="15" t="n">
        <f aca="false">K623-J623</f>
        <v>401</v>
      </c>
      <c r="Q623" s="0" t="str">
        <f aca="false">IF(G623=0,"Out of stock",IF(G623&lt;H623,"Understocked",IF(G623&gt;Summary!$B$6*H623,"Overstocked","Healthy")))</f>
        <v>Healthy</v>
      </c>
      <c r="R623" s="0" t="str">
        <f aca="false">IF(I623&gt;=Summary!$B$7,"Fast",IF(I623&lt;Summary!$B$8,"Slow","Medium"))</f>
        <v>Fast</v>
      </c>
      <c r="S623" s="15" t="n">
        <f aca="false">IF(M623&gt;Summary!$B$5,1,0)</f>
        <v>0</v>
      </c>
      <c r="T623" s="16" t="n">
        <f aca="false">IF(Q623="Overstocked",(G623-Summary!$B$6*H623)*J623,0)</f>
        <v>0</v>
      </c>
    </row>
    <row r="624" customFormat="false" ht="15" hidden="false" customHeight="false" outlineLevel="0" collapsed="false">
      <c r="A624" s="0" t="s">
        <v>722</v>
      </c>
      <c r="B624" s="0" t="s">
        <v>101</v>
      </c>
      <c r="C624" s="0" t="s">
        <v>78</v>
      </c>
      <c r="D624" s="0" t="s">
        <v>86</v>
      </c>
      <c r="E624" s="14" t="n">
        <v>45447</v>
      </c>
      <c r="F624" s="14" t="n">
        <v>45451</v>
      </c>
      <c r="G624" s="0" t="n">
        <v>89</v>
      </c>
      <c r="H624" s="0" t="n">
        <v>108</v>
      </c>
      <c r="I624" s="0" t="n">
        <v>168</v>
      </c>
      <c r="J624" s="0" t="n">
        <v>428</v>
      </c>
      <c r="K624" s="0" t="n">
        <v>565</v>
      </c>
      <c r="L624" s="15" t="s">
        <v>93</v>
      </c>
      <c r="M624" s="0" t="n">
        <v>4</v>
      </c>
      <c r="N624" s="16" t="n">
        <f aca="false">I624*K624</f>
        <v>94920</v>
      </c>
      <c r="O624" s="16" t="n">
        <f aca="false">I624*(K624-J624)</f>
        <v>23016</v>
      </c>
      <c r="P624" s="15" t="n">
        <f aca="false">K624-J624</f>
        <v>137</v>
      </c>
      <c r="Q624" s="0" t="str">
        <f aca="false">IF(G624=0,"Out of stock",IF(G624&lt;H624,"Understocked",IF(G624&gt;Summary!$B$6*H624,"Overstocked","Healthy")))</f>
        <v>Understocked</v>
      </c>
      <c r="R624" s="0" t="str">
        <f aca="false">IF(I624&gt;=Summary!$B$7,"Fast",IF(I624&lt;Summary!$B$8,"Slow","Medium"))</f>
        <v>Medium</v>
      </c>
      <c r="S624" s="15" t="n">
        <f aca="false">IF(M624&gt;Summary!$B$5,1,0)</f>
        <v>0</v>
      </c>
      <c r="T624" s="16" t="n">
        <f aca="false">IF(Q624="Overstocked",(G624-Summary!$B$6*H624)*J624,0)</f>
        <v>0</v>
      </c>
    </row>
    <row r="625" customFormat="false" ht="15" hidden="false" customHeight="false" outlineLevel="0" collapsed="false">
      <c r="A625" s="0" t="s">
        <v>723</v>
      </c>
      <c r="B625" s="0" t="s">
        <v>89</v>
      </c>
      <c r="C625" s="0" t="s">
        <v>96</v>
      </c>
      <c r="D625" s="0" t="s">
        <v>102</v>
      </c>
      <c r="E625" s="14" t="n">
        <v>45295</v>
      </c>
      <c r="F625" s="14" t="n">
        <v>45305</v>
      </c>
      <c r="G625" s="0" t="n">
        <v>345</v>
      </c>
      <c r="H625" s="0" t="n">
        <v>103</v>
      </c>
      <c r="I625" s="0" t="n">
        <v>232</v>
      </c>
      <c r="J625" s="0" t="n">
        <v>366</v>
      </c>
      <c r="K625" s="0" t="n">
        <v>707</v>
      </c>
      <c r="L625" s="15" t="s">
        <v>82</v>
      </c>
      <c r="M625" s="0" t="n">
        <v>10</v>
      </c>
      <c r="N625" s="16" t="n">
        <f aca="false">I625*K625</f>
        <v>164024</v>
      </c>
      <c r="O625" s="16" t="n">
        <f aca="false">I625*(K625-J625)</f>
        <v>79112</v>
      </c>
      <c r="P625" s="15" t="n">
        <f aca="false">K625-J625</f>
        <v>341</v>
      </c>
      <c r="Q625" s="0" t="str">
        <f aca="false">IF(G625=0,"Out of stock",IF(G625&lt;H625,"Understocked",IF(G625&gt;Summary!$B$6*H625,"Overstocked","Healthy")))</f>
        <v>Healthy</v>
      </c>
      <c r="R625" s="0" t="str">
        <f aca="false">IF(I625&gt;=Summary!$B$7,"Fast",IF(I625&lt;Summary!$B$8,"Slow","Medium"))</f>
        <v>Fast</v>
      </c>
      <c r="S625" s="15" t="n">
        <f aca="false">IF(M625&gt;Summary!$B$5,1,0)</f>
        <v>1</v>
      </c>
      <c r="T625" s="16" t="n">
        <f aca="false">IF(Q625="Overstocked",(G625-Summary!$B$6*H625)*J625,0)</f>
        <v>0</v>
      </c>
    </row>
    <row r="626" customFormat="false" ht="15" hidden="false" customHeight="false" outlineLevel="0" collapsed="false">
      <c r="A626" s="0" t="s">
        <v>724</v>
      </c>
      <c r="B626" s="0" t="s">
        <v>113</v>
      </c>
      <c r="C626" s="0" t="s">
        <v>78</v>
      </c>
      <c r="D626" s="0" t="s">
        <v>102</v>
      </c>
      <c r="E626" s="14" t="n">
        <v>45327</v>
      </c>
      <c r="F626" s="14" t="n">
        <v>45334</v>
      </c>
      <c r="G626" s="0" t="n">
        <v>217</v>
      </c>
      <c r="H626" s="0" t="n">
        <v>89</v>
      </c>
      <c r="I626" s="0" t="n">
        <v>210</v>
      </c>
      <c r="J626" s="0" t="n">
        <v>1537</v>
      </c>
      <c r="K626" s="0" t="n">
        <v>1597</v>
      </c>
      <c r="L626" s="15" t="s">
        <v>82</v>
      </c>
      <c r="M626" s="0" t="n">
        <v>7</v>
      </c>
      <c r="N626" s="16" t="n">
        <f aca="false">I626*K626</f>
        <v>335370</v>
      </c>
      <c r="O626" s="16" t="n">
        <f aca="false">I626*(K626-J626)</f>
        <v>12600</v>
      </c>
      <c r="P626" s="15" t="n">
        <f aca="false">K626-J626</f>
        <v>60</v>
      </c>
      <c r="Q626" s="0" t="str">
        <f aca="false">IF(G626=0,"Out of stock",IF(G626&lt;H626,"Understocked",IF(G626&gt;Summary!$B$6*H626,"Overstocked","Healthy")))</f>
        <v>Healthy</v>
      </c>
      <c r="R626" s="0" t="str">
        <f aca="false">IF(I626&gt;=Summary!$B$7,"Fast",IF(I626&lt;Summary!$B$8,"Slow","Medium"))</f>
        <v>Fast</v>
      </c>
      <c r="S626" s="15" t="n">
        <f aca="false">IF(M626&gt;Summary!$B$5,1,0)</f>
        <v>0</v>
      </c>
      <c r="T626" s="16" t="n">
        <f aca="false">IF(Q626="Overstocked",(G626-Summary!$B$6*H626)*J626,0)</f>
        <v>0</v>
      </c>
    </row>
    <row r="627" customFormat="false" ht="15" hidden="false" customHeight="false" outlineLevel="0" collapsed="false">
      <c r="A627" s="0" t="s">
        <v>725</v>
      </c>
      <c r="B627" s="0" t="s">
        <v>115</v>
      </c>
      <c r="C627" s="0" t="s">
        <v>104</v>
      </c>
      <c r="D627" s="0" t="s">
        <v>90</v>
      </c>
      <c r="E627" s="14" t="n">
        <v>45615</v>
      </c>
      <c r="F627" s="14" t="n">
        <v>45625</v>
      </c>
      <c r="G627" s="0" t="n">
        <v>447</v>
      </c>
      <c r="H627" s="0" t="n">
        <v>123</v>
      </c>
      <c r="I627" s="0" t="n">
        <v>28</v>
      </c>
      <c r="J627" s="0" t="n">
        <v>1070</v>
      </c>
      <c r="K627" s="0" t="n">
        <v>1184</v>
      </c>
      <c r="L627" s="15" t="s">
        <v>97</v>
      </c>
      <c r="M627" s="0" t="n">
        <v>10</v>
      </c>
      <c r="N627" s="16" t="n">
        <f aca="false">I627*K627</f>
        <v>33152</v>
      </c>
      <c r="O627" s="16" t="n">
        <f aca="false">I627*(K627-J627)</f>
        <v>3192</v>
      </c>
      <c r="P627" s="15" t="n">
        <f aca="false">K627-J627</f>
        <v>114</v>
      </c>
      <c r="Q627" s="0" t="str">
        <f aca="false">IF(G627=0,"Out of stock",IF(G627&lt;H627,"Understocked",IF(G627&gt;Summary!$B$6*H627,"Overstocked","Healthy")))</f>
        <v>Healthy</v>
      </c>
      <c r="R627" s="0" t="str">
        <f aca="false">IF(I627&gt;=Summary!$B$7,"Fast",IF(I627&lt;Summary!$B$8,"Slow","Medium"))</f>
        <v>Slow</v>
      </c>
      <c r="S627" s="15" t="n">
        <f aca="false">IF(M627&gt;Summary!$B$5,1,0)</f>
        <v>1</v>
      </c>
      <c r="T627" s="16" t="n">
        <f aca="false">IF(Q627="Overstocked",(G627-Summary!$B$6*H627)*J627,0)</f>
        <v>0</v>
      </c>
    </row>
    <row r="628" customFormat="false" ht="15" hidden="false" customHeight="false" outlineLevel="0" collapsed="false">
      <c r="A628" s="0" t="s">
        <v>726</v>
      </c>
      <c r="B628" s="0" t="s">
        <v>101</v>
      </c>
      <c r="C628" s="0" t="s">
        <v>96</v>
      </c>
      <c r="D628" s="0" t="s">
        <v>92</v>
      </c>
      <c r="E628" s="14" t="n">
        <v>45645</v>
      </c>
      <c r="F628" s="14" t="n">
        <v>45651</v>
      </c>
      <c r="G628" s="0" t="n">
        <v>81</v>
      </c>
      <c r="H628" s="0" t="n">
        <v>144</v>
      </c>
      <c r="I628" s="0" t="n">
        <v>276</v>
      </c>
      <c r="J628" s="0" t="n">
        <v>475</v>
      </c>
      <c r="K628" s="0" t="n">
        <v>785</v>
      </c>
      <c r="L628" s="15" t="s">
        <v>97</v>
      </c>
      <c r="M628" s="0" t="n">
        <v>6</v>
      </c>
      <c r="N628" s="16" t="n">
        <f aca="false">I628*K628</f>
        <v>216660</v>
      </c>
      <c r="O628" s="16" t="n">
        <f aca="false">I628*(K628-J628)</f>
        <v>85560</v>
      </c>
      <c r="P628" s="15" t="n">
        <f aca="false">K628-J628</f>
        <v>310</v>
      </c>
      <c r="Q628" s="0" t="str">
        <f aca="false">IF(G628=0,"Out of stock",IF(G628&lt;H628,"Understocked",IF(G628&gt;Summary!$B$6*H628,"Overstocked","Healthy")))</f>
        <v>Understocked</v>
      </c>
      <c r="R628" s="0" t="str">
        <f aca="false">IF(I628&gt;=Summary!$B$7,"Fast",IF(I628&lt;Summary!$B$8,"Slow","Medium"))</f>
        <v>Fast</v>
      </c>
      <c r="S628" s="15" t="n">
        <f aca="false">IF(M628&gt;Summary!$B$5,1,0)</f>
        <v>0</v>
      </c>
      <c r="T628" s="16" t="n">
        <f aca="false">IF(Q628="Overstocked",(G628-Summary!$B$6*H628)*J628,0)</f>
        <v>0</v>
      </c>
    </row>
    <row r="629" customFormat="false" ht="15" hidden="false" customHeight="false" outlineLevel="0" collapsed="false">
      <c r="A629" s="0" t="s">
        <v>727</v>
      </c>
      <c r="B629" s="0" t="s">
        <v>95</v>
      </c>
      <c r="C629" s="0" t="s">
        <v>96</v>
      </c>
      <c r="D629" s="0" t="s">
        <v>90</v>
      </c>
      <c r="E629" s="14" t="n">
        <v>44952</v>
      </c>
      <c r="F629" s="14" t="n">
        <v>44962</v>
      </c>
      <c r="G629" s="0" t="n">
        <v>50</v>
      </c>
      <c r="H629" s="0" t="n">
        <v>73</v>
      </c>
      <c r="I629" s="0" t="n">
        <v>187</v>
      </c>
      <c r="J629" s="0" t="n">
        <v>1439</v>
      </c>
      <c r="K629" s="0" t="n">
        <v>1767</v>
      </c>
      <c r="L629" s="15" t="s">
        <v>93</v>
      </c>
      <c r="M629" s="0" t="n">
        <v>10</v>
      </c>
      <c r="N629" s="16" t="n">
        <f aca="false">I629*K629</f>
        <v>330429</v>
      </c>
      <c r="O629" s="16" t="n">
        <f aca="false">I629*(K629-J629)</f>
        <v>61336</v>
      </c>
      <c r="P629" s="15" t="n">
        <f aca="false">K629-J629</f>
        <v>328</v>
      </c>
      <c r="Q629" s="0" t="str">
        <f aca="false">IF(G629=0,"Out of stock",IF(G629&lt;H629,"Understocked",IF(G629&gt;Summary!$B$6*H629,"Overstocked","Healthy")))</f>
        <v>Understocked</v>
      </c>
      <c r="R629" s="0" t="str">
        <f aca="false">IF(I629&gt;=Summary!$B$7,"Fast",IF(I629&lt;Summary!$B$8,"Slow","Medium"))</f>
        <v>Medium</v>
      </c>
      <c r="S629" s="15" t="n">
        <f aca="false">IF(M629&gt;Summary!$B$5,1,0)</f>
        <v>1</v>
      </c>
      <c r="T629" s="16" t="n">
        <f aca="false">IF(Q629="Overstocked",(G629-Summary!$B$6*H629)*J629,0)</f>
        <v>0</v>
      </c>
    </row>
    <row r="630" customFormat="false" ht="15" hidden="false" customHeight="false" outlineLevel="0" collapsed="false">
      <c r="A630" s="0" t="s">
        <v>728</v>
      </c>
      <c r="B630" s="0" t="s">
        <v>113</v>
      </c>
      <c r="C630" s="0" t="s">
        <v>78</v>
      </c>
      <c r="D630" s="0" t="s">
        <v>79</v>
      </c>
      <c r="E630" s="14" t="n">
        <v>45372</v>
      </c>
      <c r="F630" s="14" t="n">
        <v>45381</v>
      </c>
      <c r="G630" s="0" t="n">
        <v>345</v>
      </c>
      <c r="H630" s="0" t="n">
        <v>119</v>
      </c>
      <c r="I630" s="0" t="n">
        <v>5</v>
      </c>
      <c r="J630" s="0" t="n">
        <v>950</v>
      </c>
      <c r="K630" s="0" t="n">
        <v>1265</v>
      </c>
      <c r="L630" s="15" t="s">
        <v>93</v>
      </c>
      <c r="M630" s="0" t="n">
        <v>9</v>
      </c>
      <c r="N630" s="16" t="n">
        <f aca="false">I630*K630</f>
        <v>6325</v>
      </c>
      <c r="O630" s="16" t="n">
        <f aca="false">I630*(K630-J630)</f>
        <v>1575</v>
      </c>
      <c r="P630" s="15" t="n">
        <f aca="false">K630-J630</f>
        <v>315</v>
      </c>
      <c r="Q630" s="0" t="str">
        <f aca="false">IF(G630=0,"Out of stock",IF(G630&lt;H630,"Understocked",IF(G630&gt;Summary!$B$6*H630,"Overstocked","Healthy")))</f>
        <v>Healthy</v>
      </c>
      <c r="R630" s="0" t="str">
        <f aca="false">IF(I630&gt;=Summary!$B$7,"Fast",IF(I630&lt;Summary!$B$8,"Slow","Medium"))</f>
        <v>Slow</v>
      </c>
      <c r="S630" s="15" t="n">
        <f aca="false">IF(M630&gt;Summary!$B$5,1,0)</f>
        <v>1</v>
      </c>
      <c r="T630" s="16" t="n">
        <f aca="false">IF(Q630="Overstocked",(G630-Summary!$B$6*H630)*J630,0)</f>
        <v>0</v>
      </c>
    </row>
    <row r="631" customFormat="false" ht="15" hidden="false" customHeight="false" outlineLevel="0" collapsed="false">
      <c r="A631" s="0" t="s">
        <v>729</v>
      </c>
      <c r="B631" s="0" t="s">
        <v>84</v>
      </c>
      <c r="C631" s="0" t="s">
        <v>96</v>
      </c>
      <c r="D631" s="0" t="s">
        <v>102</v>
      </c>
      <c r="E631" s="14" t="n">
        <v>45482</v>
      </c>
      <c r="F631" s="14" t="n">
        <v>45491</v>
      </c>
      <c r="G631" s="0" t="n">
        <v>171</v>
      </c>
      <c r="H631" s="0" t="n">
        <v>119</v>
      </c>
      <c r="I631" s="0" t="n">
        <v>196</v>
      </c>
      <c r="J631" s="0" t="n">
        <v>297</v>
      </c>
      <c r="K631" s="0" t="n">
        <v>493</v>
      </c>
      <c r="L631" s="15" t="s">
        <v>82</v>
      </c>
      <c r="M631" s="0" t="n">
        <v>9</v>
      </c>
      <c r="N631" s="16" t="n">
        <f aca="false">I631*K631</f>
        <v>96628</v>
      </c>
      <c r="O631" s="16" t="n">
        <f aca="false">I631*(K631-J631)</f>
        <v>38416</v>
      </c>
      <c r="P631" s="15" t="n">
        <f aca="false">K631-J631</f>
        <v>196</v>
      </c>
      <c r="Q631" s="0" t="str">
        <f aca="false">IF(G631=0,"Out of stock",IF(G631&lt;H631,"Understocked",IF(G631&gt;Summary!$B$6*H631,"Overstocked","Healthy")))</f>
        <v>Healthy</v>
      </c>
      <c r="R631" s="0" t="str">
        <f aca="false">IF(I631&gt;=Summary!$B$7,"Fast",IF(I631&lt;Summary!$B$8,"Slow","Medium"))</f>
        <v>Medium</v>
      </c>
      <c r="S631" s="15" t="n">
        <f aca="false">IF(M631&gt;Summary!$B$5,1,0)</f>
        <v>1</v>
      </c>
      <c r="T631" s="16" t="n">
        <f aca="false">IF(Q631="Overstocked",(G631-Summary!$B$6*H631)*J631,0)</f>
        <v>0</v>
      </c>
    </row>
    <row r="632" customFormat="false" ht="15" hidden="false" customHeight="false" outlineLevel="0" collapsed="false">
      <c r="A632" s="0" t="s">
        <v>730</v>
      </c>
      <c r="B632" s="0" t="s">
        <v>113</v>
      </c>
      <c r="C632" s="0" t="s">
        <v>96</v>
      </c>
      <c r="D632" s="0" t="s">
        <v>90</v>
      </c>
      <c r="E632" s="14" t="n">
        <v>44937</v>
      </c>
      <c r="F632" s="14" t="n">
        <v>44945</v>
      </c>
      <c r="G632" s="0" t="n">
        <v>376</v>
      </c>
      <c r="H632" s="0" t="n">
        <v>82</v>
      </c>
      <c r="I632" s="0" t="n">
        <v>293</v>
      </c>
      <c r="J632" s="0" t="n">
        <v>1562</v>
      </c>
      <c r="K632" s="0" t="n">
        <v>1779</v>
      </c>
      <c r="L632" s="15" t="s">
        <v>93</v>
      </c>
      <c r="M632" s="0" t="n">
        <v>8</v>
      </c>
      <c r="N632" s="16" t="n">
        <f aca="false">I632*K632</f>
        <v>521247</v>
      </c>
      <c r="O632" s="16" t="n">
        <f aca="false">I632*(K632-J632)</f>
        <v>63581</v>
      </c>
      <c r="P632" s="15" t="n">
        <f aca="false">K632-J632</f>
        <v>217</v>
      </c>
      <c r="Q632" s="0" t="str">
        <f aca="false">IF(G632=0,"Out of stock",IF(G632&lt;H632,"Understocked",IF(G632&gt;Summary!$B$6*H632,"Overstocked","Healthy")))</f>
        <v>Overstocked</v>
      </c>
      <c r="R632" s="0" t="str">
        <f aca="false">IF(I632&gt;=Summary!$B$7,"Fast",IF(I632&lt;Summary!$B$8,"Slow","Medium"))</f>
        <v>Fast</v>
      </c>
      <c r="S632" s="15" t="n">
        <f aca="false">IF(M632&gt;Summary!$B$5,1,0)</f>
        <v>1</v>
      </c>
      <c r="T632" s="16" t="n">
        <f aca="false">IF(Q632="Overstocked",(G632-Summary!$B$6*H632)*J632,0)</f>
        <v>74976</v>
      </c>
    </row>
    <row r="633" customFormat="false" ht="15" hidden="false" customHeight="false" outlineLevel="0" collapsed="false">
      <c r="A633" s="0" t="s">
        <v>731</v>
      </c>
      <c r="B633" s="0" t="s">
        <v>95</v>
      </c>
      <c r="C633" s="0" t="s">
        <v>78</v>
      </c>
      <c r="D633" s="0" t="s">
        <v>79</v>
      </c>
      <c r="E633" s="14" t="n">
        <v>45268</v>
      </c>
      <c r="F633" s="14" t="n">
        <v>45274</v>
      </c>
      <c r="G633" s="0" t="n">
        <v>365</v>
      </c>
      <c r="H633" s="0" t="n">
        <v>77</v>
      </c>
      <c r="I633" s="0" t="n">
        <v>298</v>
      </c>
      <c r="J633" s="0" t="n">
        <v>1561</v>
      </c>
      <c r="K633" s="0" t="n">
        <v>1707</v>
      </c>
      <c r="L633" s="15" t="s">
        <v>80</v>
      </c>
      <c r="M633" s="0" t="n">
        <v>6</v>
      </c>
      <c r="N633" s="16" t="n">
        <f aca="false">I633*K633</f>
        <v>508686</v>
      </c>
      <c r="O633" s="16" t="n">
        <f aca="false">I633*(K633-J633)</f>
        <v>43508</v>
      </c>
      <c r="P633" s="15" t="n">
        <f aca="false">K633-J633</f>
        <v>146</v>
      </c>
      <c r="Q633" s="0" t="str">
        <f aca="false">IF(G633=0,"Out of stock",IF(G633&lt;H633,"Understocked",IF(G633&gt;Summary!$B$6*H633,"Overstocked","Healthy")))</f>
        <v>Overstocked</v>
      </c>
      <c r="R633" s="0" t="str">
        <f aca="false">IF(I633&gt;=Summary!$B$7,"Fast",IF(I633&lt;Summary!$B$8,"Slow","Medium"))</f>
        <v>Fast</v>
      </c>
      <c r="S633" s="15" t="n">
        <f aca="false">IF(M633&gt;Summary!$B$5,1,0)</f>
        <v>0</v>
      </c>
      <c r="T633" s="16" t="n">
        <f aca="false">IF(Q633="Overstocked",(G633-Summary!$B$6*H633)*J633,0)</f>
        <v>88977</v>
      </c>
    </row>
    <row r="634" customFormat="false" ht="15" hidden="false" customHeight="false" outlineLevel="0" collapsed="false">
      <c r="A634" s="0" t="s">
        <v>732</v>
      </c>
      <c r="B634" s="0" t="s">
        <v>89</v>
      </c>
      <c r="C634" s="0" t="s">
        <v>85</v>
      </c>
      <c r="D634" s="0" t="s">
        <v>92</v>
      </c>
      <c r="E634" s="14" t="n">
        <v>45016</v>
      </c>
      <c r="F634" s="14" t="n">
        <v>45018</v>
      </c>
      <c r="G634" s="0" t="n">
        <v>385</v>
      </c>
      <c r="H634" s="0" t="n">
        <v>89</v>
      </c>
      <c r="I634" s="0" t="n">
        <v>225</v>
      </c>
      <c r="J634" s="0" t="n">
        <v>789</v>
      </c>
      <c r="K634" s="0" t="n">
        <v>1237</v>
      </c>
      <c r="L634" s="15" t="s">
        <v>93</v>
      </c>
      <c r="M634" s="0" t="n">
        <v>2</v>
      </c>
      <c r="N634" s="16" t="n">
        <f aca="false">I634*K634</f>
        <v>278325</v>
      </c>
      <c r="O634" s="16" t="n">
        <f aca="false">I634*(K634-J634)</f>
        <v>100800</v>
      </c>
      <c r="P634" s="15" t="n">
        <f aca="false">K634-J634</f>
        <v>448</v>
      </c>
      <c r="Q634" s="0" t="str">
        <f aca="false">IF(G634=0,"Out of stock",IF(G634&lt;H634,"Understocked",IF(G634&gt;Summary!$B$6*H634,"Overstocked","Healthy")))</f>
        <v>Overstocked</v>
      </c>
      <c r="R634" s="0" t="str">
        <f aca="false">IF(I634&gt;=Summary!$B$7,"Fast",IF(I634&lt;Summary!$B$8,"Slow","Medium"))</f>
        <v>Fast</v>
      </c>
      <c r="S634" s="15" t="n">
        <f aca="false">IF(M634&gt;Summary!$B$5,1,0)</f>
        <v>0</v>
      </c>
      <c r="T634" s="16" t="n">
        <f aca="false">IF(Q634="Overstocked",(G634-Summary!$B$6*H634)*J634,0)</f>
        <v>22881</v>
      </c>
    </row>
    <row r="635" customFormat="false" ht="15" hidden="false" customHeight="false" outlineLevel="0" collapsed="false">
      <c r="A635" s="0" t="s">
        <v>733</v>
      </c>
      <c r="B635" s="0" t="s">
        <v>113</v>
      </c>
      <c r="C635" s="0" t="s">
        <v>78</v>
      </c>
      <c r="D635" s="0" t="s">
        <v>79</v>
      </c>
      <c r="E635" s="14" t="n">
        <v>45581</v>
      </c>
      <c r="F635" s="14" t="n">
        <v>45591</v>
      </c>
      <c r="G635" s="0" t="n">
        <v>74</v>
      </c>
      <c r="H635" s="0" t="n">
        <v>77</v>
      </c>
      <c r="I635" s="0" t="n">
        <v>210</v>
      </c>
      <c r="J635" s="0" t="n">
        <v>1033</v>
      </c>
      <c r="K635" s="0" t="n">
        <v>1189</v>
      </c>
      <c r="L635" s="15" t="s">
        <v>93</v>
      </c>
      <c r="M635" s="0" t="n">
        <v>10</v>
      </c>
      <c r="N635" s="16" t="n">
        <f aca="false">I635*K635</f>
        <v>249690</v>
      </c>
      <c r="O635" s="16" t="n">
        <f aca="false">I635*(K635-J635)</f>
        <v>32760</v>
      </c>
      <c r="P635" s="15" t="n">
        <f aca="false">K635-J635</f>
        <v>156</v>
      </c>
      <c r="Q635" s="0" t="str">
        <f aca="false">IF(G635=0,"Out of stock",IF(G635&lt;H635,"Understocked",IF(G635&gt;Summary!$B$6*H635,"Overstocked","Healthy")))</f>
        <v>Understocked</v>
      </c>
      <c r="R635" s="0" t="str">
        <f aca="false">IF(I635&gt;=Summary!$B$7,"Fast",IF(I635&lt;Summary!$B$8,"Slow","Medium"))</f>
        <v>Fast</v>
      </c>
      <c r="S635" s="15" t="n">
        <f aca="false">IF(M635&gt;Summary!$B$5,1,0)</f>
        <v>1</v>
      </c>
      <c r="T635" s="16" t="n">
        <f aca="false">IF(Q635="Overstocked",(G635-Summary!$B$6*H635)*J635,0)</f>
        <v>0</v>
      </c>
    </row>
    <row r="636" customFormat="false" ht="15" hidden="false" customHeight="false" outlineLevel="0" collapsed="false">
      <c r="A636" s="0" t="s">
        <v>734</v>
      </c>
      <c r="B636" s="0" t="s">
        <v>113</v>
      </c>
      <c r="C636" s="0" t="s">
        <v>104</v>
      </c>
      <c r="D636" s="0" t="s">
        <v>102</v>
      </c>
      <c r="E636" s="14" t="n">
        <v>44980</v>
      </c>
      <c r="F636" s="14" t="n">
        <v>44986</v>
      </c>
      <c r="G636" s="0" t="n">
        <v>123</v>
      </c>
      <c r="H636" s="0" t="n">
        <v>59</v>
      </c>
      <c r="I636" s="0" t="n">
        <v>39</v>
      </c>
      <c r="J636" s="0" t="n">
        <v>1377</v>
      </c>
      <c r="K636" s="0" t="n">
        <v>1428</v>
      </c>
      <c r="L636" s="15" t="s">
        <v>87</v>
      </c>
      <c r="M636" s="0" t="n">
        <v>6</v>
      </c>
      <c r="N636" s="16" t="n">
        <f aca="false">I636*K636</f>
        <v>55692</v>
      </c>
      <c r="O636" s="16" t="n">
        <f aca="false">I636*(K636-J636)</f>
        <v>1989</v>
      </c>
      <c r="P636" s="15" t="n">
        <f aca="false">K636-J636</f>
        <v>51</v>
      </c>
      <c r="Q636" s="0" t="str">
        <f aca="false">IF(G636=0,"Out of stock",IF(G636&lt;H636,"Understocked",IF(G636&gt;Summary!$B$6*H636,"Overstocked","Healthy")))</f>
        <v>Healthy</v>
      </c>
      <c r="R636" s="0" t="str">
        <f aca="false">IF(I636&gt;=Summary!$B$7,"Fast",IF(I636&lt;Summary!$B$8,"Slow","Medium"))</f>
        <v>Slow</v>
      </c>
      <c r="S636" s="15" t="n">
        <f aca="false">IF(M636&gt;Summary!$B$5,1,0)</f>
        <v>0</v>
      </c>
      <c r="T636" s="16" t="n">
        <f aca="false">IF(Q636="Overstocked",(G636-Summary!$B$6*H636)*J636,0)</f>
        <v>0</v>
      </c>
    </row>
    <row r="637" customFormat="false" ht="15" hidden="false" customHeight="false" outlineLevel="0" collapsed="false">
      <c r="A637" s="0" t="s">
        <v>735</v>
      </c>
      <c r="B637" s="0" t="s">
        <v>123</v>
      </c>
      <c r="C637" s="0" t="s">
        <v>96</v>
      </c>
      <c r="D637" s="0" t="s">
        <v>79</v>
      </c>
      <c r="E637" s="14" t="n">
        <v>45017</v>
      </c>
      <c r="F637" s="14" t="n">
        <v>45027</v>
      </c>
      <c r="G637" s="0" t="n">
        <v>424</v>
      </c>
      <c r="H637" s="0" t="n">
        <v>129</v>
      </c>
      <c r="I637" s="0" t="n">
        <v>21</v>
      </c>
      <c r="J637" s="0" t="n">
        <v>411</v>
      </c>
      <c r="K637" s="0" t="n">
        <v>893</v>
      </c>
      <c r="L637" s="15" t="s">
        <v>87</v>
      </c>
      <c r="M637" s="0" t="n">
        <v>10</v>
      </c>
      <c r="N637" s="16" t="n">
        <f aca="false">I637*K637</f>
        <v>18753</v>
      </c>
      <c r="O637" s="16" t="n">
        <f aca="false">I637*(K637-J637)</f>
        <v>10122</v>
      </c>
      <c r="P637" s="15" t="n">
        <f aca="false">K637-J637</f>
        <v>482</v>
      </c>
      <c r="Q637" s="0" t="str">
        <f aca="false">IF(G637=0,"Out of stock",IF(G637&lt;H637,"Understocked",IF(G637&gt;Summary!$B$6*H637,"Overstocked","Healthy")))</f>
        <v>Healthy</v>
      </c>
      <c r="R637" s="0" t="str">
        <f aca="false">IF(I637&gt;=Summary!$B$7,"Fast",IF(I637&lt;Summary!$B$8,"Slow","Medium"))</f>
        <v>Slow</v>
      </c>
      <c r="S637" s="15" t="n">
        <f aca="false">IF(M637&gt;Summary!$B$5,1,0)</f>
        <v>1</v>
      </c>
      <c r="T637" s="16" t="n">
        <f aca="false">IF(Q637="Overstocked",(G637-Summary!$B$6*H637)*J637,0)</f>
        <v>0</v>
      </c>
    </row>
    <row r="638" customFormat="false" ht="15" hidden="false" customHeight="false" outlineLevel="0" collapsed="false">
      <c r="A638" s="0" t="s">
        <v>736</v>
      </c>
      <c r="B638" s="0" t="s">
        <v>89</v>
      </c>
      <c r="C638" s="0" t="s">
        <v>78</v>
      </c>
      <c r="D638" s="0" t="s">
        <v>102</v>
      </c>
      <c r="E638" s="14" t="n">
        <v>45173</v>
      </c>
      <c r="F638" s="14" t="n">
        <v>45178</v>
      </c>
      <c r="G638" s="0" t="n">
        <v>110</v>
      </c>
      <c r="H638" s="0" t="n">
        <v>96</v>
      </c>
      <c r="I638" s="0" t="n">
        <v>14</v>
      </c>
      <c r="J638" s="0" t="n">
        <v>399</v>
      </c>
      <c r="K638" s="0" t="n">
        <v>781</v>
      </c>
      <c r="L638" s="15" t="s">
        <v>80</v>
      </c>
      <c r="M638" s="0" t="n">
        <v>5</v>
      </c>
      <c r="N638" s="16" t="n">
        <f aca="false">I638*K638</f>
        <v>10934</v>
      </c>
      <c r="O638" s="16" t="n">
        <f aca="false">I638*(K638-J638)</f>
        <v>5348</v>
      </c>
      <c r="P638" s="15" t="n">
        <f aca="false">K638-J638</f>
        <v>382</v>
      </c>
      <c r="Q638" s="0" t="str">
        <f aca="false">IF(G638=0,"Out of stock",IF(G638&lt;H638,"Understocked",IF(G638&gt;Summary!$B$6*H638,"Overstocked","Healthy")))</f>
        <v>Healthy</v>
      </c>
      <c r="R638" s="0" t="str">
        <f aca="false">IF(I638&gt;=Summary!$B$7,"Fast",IF(I638&lt;Summary!$B$8,"Slow","Medium"))</f>
        <v>Slow</v>
      </c>
      <c r="S638" s="15" t="n">
        <f aca="false">IF(M638&gt;Summary!$B$5,1,0)</f>
        <v>0</v>
      </c>
      <c r="T638" s="16" t="n">
        <f aca="false">IF(Q638="Overstocked",(G638-Summary!$B$6*H638)*J638,0)</f>
        <v>0</v>
      </c>
    </row>
    <row r="639" customFormat="false" ht="15" hidden="false" customHeight="false" outlineLevel="0" collapsed="false">
      <c r="A639" s="0" t="s">
        <v>737</v>
      </c>
      <c r="B639" s="0" t="s">
        <v>113</v>
      </c>
      <c r="C639" s="0" t="s">
        <v>85</v>
      </c>
      <c r="D639" s="0" t="s">
        <v>79</v>
      </c>
      <c r="E639" s="14" t="n">
        <v>45035</v>
      </c>
      <c r="F639" s="14" t="n">
        <v>45039</v>
      </c>
      <c r="G639" s="0" t="n">
        <v>109</v>
      </c>
      <c r="H639" s="0" t="n">
        <v>123</v>
      </c>
      <c r="I639" s="0" t="n">
        <v>244</v>
      </c>
      <c r="J639" s="0" t="n">
        <v>766</v>
      </c>
      <c r="K639" s="0" t="n">
        <v>847</v>
      </c>
      <c r="L639" s="15" t="s">
        <v>87</v>
      </c>
      <c r="M639" s="0" t="n">
        <v>4</v>
      </c>
      <c r="N639" s="16" t="n">
        <f aca="false">I639*K639</f>
        <v>206668</v>
      </c>
      <c r="O639" s="16" t="n">
        <f aca="false">I639*(K639-J639)</f>
        <v>19764</v>
      </c>
      <c r="P639" s="15" t="n">
        <f aca="false">K639-J639</f>
        <v>81</v>
      </c>
      <c r="Q639" s="0" t="str">
        <f aca="false">IF(G639=0,"Out of stock",IF(G639&lt;H639,"Understocked",IF(G639&gt;Summary!$B$6*H639,"Overstocked","Healthy")))</f>
        <v>Understocked</v>
      </c>
      <c r="R639" s="0" t="str">
        <f aca="false">IF(I639&gt;=Summary!$B$7,"Fast",IF(I639&lt;Summary!$B$8,"Slow","Medium"))</f>
        <v>Fast</v>
      </c>
      <c r="S639" s="15" t="n">
        <f aca="false">IF(M639&gt;Summary!$B$5,1,0)</f>
        <v>0</v>
      </c>
      <c r="T639" s="16" t="n">
        <f aca="false">IF(Q639="Overstocked",(G639-Summary!$B$6*H639)*J639,0)</f>
        <v>0</v>
      </c>
    </row>
    <row r="640" customFormat="false" ht="15" hidden="false" customHeight="false" outlineLevel="0" collapsed="false">
      <c r="A640" s="0" t="s">
        <v>738</v>
      </c>
      <c r="B640" s="0" t="s">
        <v>107</v>
      </c>
      <c r="C640" s="0" t="s">
        <v>85</v>
      </c>
      <c r="D640" s="0" t="s">
        <v>86</v>
      </c>
      <c r="E640" s="14" t="n">
        <v>45336</v>
      </c>
      <c r="F640" s="14" t="n">
        <v>45341</v>
      </c>
      <c r="G640" s="0" t="n">
        <v>469</v>
      </c>
      <c r="H640" s="0" t="n">
        <v>149</v>
      </c>
      <c r="I640" s="0" t="n">
        <v>258</v>
      </c>
      <c r="J640" s="0" t="n">
        <v>264</v>
      </c>
      <c r="K640" s="0" t="n">
        <v>512</v>
      </c>
      <c r="L640" s="15" t="s">
        <v>82</v>
      </c>
      <c r="M640" s="0" t="n">
        <v>5</v>
      </c>
      <c r="N640" s="16" t="n">
        <f aca="false">I640*K640</f>
        <v>132096</v>
      </c>
      <c r="O640" s="16" t="n">
        <f aca="false">I640*(K640-J640)</f>
        <v>63984</v>
      </c>
      <c r="P640" s="15" t="n">
        <f aca="false">K640-J640</f>
        <v>248</v>
      </c>
      <c r="Q640" s="0" t="str">
        <f aca="false">IF(G640=0,"Out of stock",IF(G640&lt;H640,"Understocked",IF(G640&gt;Summary!$B$6*H640,"Overstocked","Healthy")))</f>
        <v>Healthy</v>
      </c>
      <c r="R640" s="0" t="str">
        <f aca="false">IF(I640&gt;=Summary!$B$7,"Fast",IF(I640&lt;Summary!$B$8,"Slow","Medium"))</f>
        <v>Fast</v>
      </c>
      <c r="S640" s="15" t="n">
        <f aca="false">IF(M640&gt;Summary!$B$5,1,0)</f>
        <v>0</v>
      </c>
      <c r="T640" s="16" t="n">
        <f aca="false">IF(Q640="Overstocked",(G640-Summary!$B$6*H640)*J640,0)</f>
        <v>0</v>
      </c>
    </row>
    <row r="641" customFormat="false" ht="15" hidden="false" customHeight="false" outlineLevel="0" collapsed="false">
      <c r="A641" s="0" t="s">
        <v>739</v>
      </c>
      <c r="B641" s="0" t="s">
        <v>115</v>
      </c>
      <c r="C641" s="0" t="s">
        <v>78</v>
      </c>
      <c r="D641" s="0" t="s">
        <v>86</v>
      </c>
      <c r="E641" s="14" t="n">
        <v>45072</v>
      </c>
      <c r="F641" s="14" t="n">
        <v>45075</v>
      </c>
      <c r="G641" s="0" t="n">
        <v>159</v>
      </c>
      <c r="H641" s="0" t="n">
        <v>150</v>
      </c>
      <c r="I641" s="0" t="n">
        <v>280</v>
      </c>
      <c r="J641" s="0" t="n">
        <v>1324</v>
      </c>
      <c r="K641" s="0" t="n">
        <v>1674</v>
      </c>
      <c r="L641" s="15" t="s">
        <v>87</v>
      </c>
      <c r="M641" s="0" t="n">
        <v>3</v>
      </c>
      <c r="N641" s="16" t="n">
        <f aca="false">I641*K641</f>
        <v>468720</v>
      </c>
      <c r="O641" s="16" t="n">
        <f aca="false">I641*(K641-J641)</f>
        <v>98000</v>
      </c>
      <c r="P641" s="15" t="n">
        <f aca="false">K641-J641</f>
        <v>350</v>
      </c>
      <c r="Q641" s="0" t="str">
        <f aca="false">IF(G641=0,"Out of stock",IF(G641&lt;H641,"Understocked",IF(G641&gt;Summary!$B$6*H641,"Overstocked","Healthy")))</f>
        <v>Healthy</v>
      </c>
      <c r="R641" s="0" t="str">
        <f aca="false">IF(I641&gt;=Summary!$B$7,"Fast",IF(I641&lt;Summary!$B$8,"Slow","Medium"))</f>
        <v>Fast</v>
      </c>
      <c r="S641" s="15" t="n">
        <f aca="false">IF(M641&gt;Summary!$B$5,1,0)</f>
        <v>0</v>
      </c>
      <c r="T641" s="16" t="n">
        <f aca="false">IF(Q641="Overstocked",(G641-Summary!$B$6*H641)*J641,0)</f>
        <v>0</v>
      </c>
    </row>
    <row r="642" customFormat="false" ht="15" hidden="false" customHeight="false" outlineLevel="0" collapsed="false">
      <c r="A642" s="0" t="s">
        <v>740</v>
      </c>
      <c r="B642" s="0" t="s">
        <v>77</v>
      </c>
      <c r="C642" s="0" t="s">
        <v>78</v>
      </c>
      <c r="D642" s="0" t="s">
        <v>79</v>
      </c>
      <c r="E642" s="14" t="n">
        <v>45051</v>
      </c>
      <c r="F642" s="14" t="n">
        <v>45061</v>
      </c>
      <c r="G642" s="0" t="n">
        <v>249</v>
      </c>
      <c r="H642" s="0" t="n">
        <v>148</v>
      </c>
      <c r="I642" s="0" t="n">
        <v>8</v>
      </c>
      <c r="J642" s="0" t="n">
        <v>1948</v>
      </c>
      <c r="K642" s="0" t="n">
        <v>2160</v>
      </c>
      <c r="L642" s="15" t="s">
        <v>97</v>
      </c>
      <c r="M642" s="0" t="n">
        <v>10</v>
      </c>
      <c r="N642" s="16" t="n">
        <f aca="false">I642*K642</f>
        <v>17280</v>
      </c>
      <c r="O642" s="16" t="n">
        <f aca="false">I642*(K642-J642)</f>
        <v>1696</v>
      </c>
      <c r="P642" s="15" t="n">
        <f aca="false">K642-J642</f>
        <v>212</v>
      </c>
      <c r="Q642" s="0" t="str">
        <f aca="false">IF(G642=0,"Out of stock",IF(G642&lt;H642,"Understocked",IF(G642&gt;Summary!$B$6*H642,"Overstocked","Healthy")))</f>
        <v>Healthy</v>
      </c>
      <c r="R642" s="0" t="str">
        <f aca="false">IF(I642&gt;=Summary!$B$7,"Fast",IF(I642&lt;Summary!$B$8,"Slow","Medium"))</f>
        <v>Slow</v>
      </c>
      <c r="S642" s="15" t="n">
        <f aca="false">IF(M642&gt;Summary!$B$5,1,0)</f>
        <v>1</v>
      </c>
      <c r="T642" s="16" t="n">
        <f aca="false">IF(Q642="Overstocked",(G642-Summary!$B$6*H642)*J642,0)</f>
        <v>0</v>
      </c>
    </row>
    <row r="643" customFormat="false" ht="15" hidden="false" customHeight="false" outlineLevel="0" collapsed="false">
      <c r="A643" s="0" t="s">
        <v>741</v>
      </c>
      <c r="B643" s="0" t="s">
        <v>101</v>
      </c>
      <c r="C643" s="0" t="s">
        <v>104</v>
      </c>
      <c r="D643" s="0" t="s">
        <v>79</v>
      </c>
      <c r="E643" s="14" t="n">
        <v>45226</v>
      </c>
      <c r="F643" s="14" t="n">
        <v>45232</v>
      </c>
      <c r="G643" s="0" t="n">
        <v>333</v>
      </c>
      <c r="H643" s="0" t="n">
        <v>140</v>
      </c>
      <c r="I643" s="0" t="n">
        <v>83</v>
      </c>
      <c r="J643" s="0" t="n">
        <v>1805</v>
      </c>
      <c r="K643" s="0" t="n">
        <v>1902</v>
      </c>
      <c r="L643" s="15" t="s">
        <v>82</v>
      </c>
      <c r="M643" s="0" t="n">
        <v>6</v>
      </c>
      <c r="N643" s="16" t="n">
        <f aca="false">I643*K643</f>
        <v>157866</v>
      </c>
      <c r="O643" s="16" t="n">
        <f aca="false">I643*(K643-J643)</f>
        <v>8051</v>
      </c>
      <c r="P643" s="15" t="n">
        <f aca="false">K643-J643</f>
        <v>97</v>
      </c>
      <c r="Q643" s="0" t="str">
        <f aca="false">IF(G643=0,"Out of stock",IF(G643&lt;H643,"Understocked",IF(G643&gt;Summary!$B$6*H643,"Overstocked","Healthy")))</f>
        <v>Healthy</v>
      </c>
      <c r="R643" s="0" t="str">
        <f aca="false">IF(I643&gt;=Summary!$B$7,"Fast",IF(I643&lt;Summary!$B$8,"Slow","Medium"))</f>
        <v>Slow</v>
      </c>
      <c r="S643" s="15" t="n">
        <f aca="false">IF(M643&gt;Summary!$B$5,1,0)</f>
        <v>0</v>
      </c>
      <c r="T643" s="16" t="n">
        <f aca="false">IF(Q643="Overstocked",(G643-Summary!$B$6*H643)*J643,0)</f>
        <v>0</v>
      </c>
    </row>
    <row r="644" customFormat="false" ht="15" hidden="false" customHeight="false" outlineLevel="0" collapsed="false">
      <c r="A644" s="0" t="s">
        <v>742</v>
      </c>
      <c r="B644" s="0" t="s">
        <v>84</v>
      </c>
      <c r="C644" s="0" t="s">
        <v>85</v>
      </c>
      <c r="D644" s="0" t="s">
        <v>86</v>
      </c>
      <c r="E644" s="14" t="n">
        <v>45261</v>
      </c>
      <c r="F644" s="14" t="n">
        <v>45269</v>
      </c>
      <c r="G644" s="0" t="n">
        <v>431</v>
      </c>
      <c r="H644" s="0" t="n">
        <v>82</v>
      </c>
      <c r="I644" s="0" t="n">
        <v>274</v>
      </c>
      <c r="J644" s="0" t="n">
        <v>1249</v>
      </c>
      <c r="K644" s="0" t="n">
        <v>1441</v>
      </c>
      <c r="L644" s="15" t="s">
        <v>87</v>
      </c>
      <c r="M644" s="0" t="n">
        <v>8</v>
      </c>
      <c r="N644" s="16" t="n">
        <f aca="false">I644*K644</f>
        <v>394834</v>
      </c>
      <c r="O644" s="16" t="n">
        <f aca="false">I644*(K644-J644)</f>
        <v>52608</v>
      </c>
      <c r="P644" s="15" t="n">
        <f aca="false">K644-J644</f>
        <v>192</v>
      </c>
      <c r="Q644" s="0" t="str">
        <f aca="false">IF(G644=0,"Out of stock",IF(G644&lt;H644,"Understocked",IF(G644&gt;Summary!$B$6*H644,"Overstocked","Healthy")))</f>
        <v>Overstocked</v>
      </c>
      <c r="R644" s="0" t="str">
        <f aca="false">IF(I644&gt;=Summary!$B$7,"Fast",IF(I644&lt;Summary!$B$8,"Slow","Medium"))</f>
        <v>Fast</v>
      </c>
      <c r="S644" s="15" t="n">
        <f aca="false">IF(M644&gt;Summary!$B$5,1,0)</f>
        <v>1</v>
      </c>
      <c r="T644" s="16" t="n">
        <f aca="false">IF(Q644="Overstocked",(G644-Summary!$B$6*H644)*J644,0)</f>
        <v>128647</v>
      </c>
    </row>
    <row r="645" customFormat="false" ht="15" hidden="false" customHeight="false" outlineLevel="0" collapsed="false">
      <c r="A645" s="0" t="s">
        <v>743</v>
      </c>
      <c r="B645" s="0" t="s">
        <v>101</v>
      </c>
      <c r="C645" s="0" t="s">
        <v>85</v>
      </c>
      <c r="D645" s="0" t="s">
        <v>92</v>
      </c>
      <c r="E645" s="14" t="n">
        <v>45293</v>
      </c>
      <c r="F645" s="14" t="n">
        <v>45303</v>
      </c>
      <c r="G645" s="0" t="n">
        <v>165</v>
      </c>
      <c r="H645" s="0" t="n">
        <v>76</v>
      </c>
      <c r="I645" s="0" t="n">
        <v>43</v>
      </c>
      <c r="J645" s="0" t="n">
        <v>470</v>
      </c>
      <c r="K645" s="0" t="n">
        <v>587</v>
      </c>
      <c r="L645" s="15" t="s">
        <v>87</v>
      </c>
      <c r="M645" s="0" t="n">
        <v>10</v>
      </c>
      <c r="N645" s="16" t="n">
        <f aca="false">I645*K645</f>
        <v>25241</v>
      </c>
      <c r="O645" s="16" t="n">
        <f aca="false">I645*(K645-J645)</f>
        <v>5031</v>
      </c>
      <c r="P645" s="15" t="n">
        <f aca="false">K645-J645</f>
        <v>117</v>
      </c>
      <c r="Q645" s="0" t="str">
        <f aca="false">IF(G645=0,"Out of stock",IF(G645&lt;H645,"Understocked",IF(G645&gt;Summary!$B$6*H645,"Overstocked","Healthy")))</f>
        <v>Healthy</v>
      </c>
      <c r="R645" s="0" t="str">
        <f aca="false">IF(I645&gt;=Summary!$B$7,"Fast",IF(I645&lt;Summary!$B$8,"Slow","Medium"))</f>
        <v>Slow</v>
      </c>
      <c r="S645" s="15" t="n">
        <f aca="false">IF(M645&gt;Summary!$B$5,1,0)</f>
        <v>1</v>
      </c>
      <c r="T645" s="16" t="n">
        <f aca="false">IF(Q645="Overstocked",(G645-Summary!$B$6*H645)*J645,0)</f>
        <v>0</v>
      </c>
    </row>
    <row r="646" customFormat="false" ht="15" hidden="false" customHeight="false" outlineLevel="0" collapsed="false">
      <c r="A646" s="0" t="s">
        <v>744</v>
      </c>
      <c r="B646" s="0" t="s">
        <v>77</v>
      </c>
      <c r="C646" s="0" t="s">
        <v>85</v>
      </c>
      <c r="D646" s="0" t="s">
        <v>86</v>
      </c>
      <c r="E646" s="14" t="n">
        <v>45026</v>
      </c>
      <c r="F646" s="14" t="n">
        <v>45036</v>
      </c>
      <c r="G646" s="0" t="n">
        <v>284</v>
      </c>
      <c r="H646" s="0" t="n">
        <v>76</v>
      </c>
      <c r="I646" s="0" t="n">
        <v>13</v>
      </c>
      <c r="J646" s="0" t="n">
        <v>1051</v>
      </c>
      <c r="K646" s="0" t="n">
        <v>1187</v>
      </c>
      <c r="L646" s="15" t="s">
        <v>87</v>
      </c>
      <c r="M646" s="0" t="n">
        <v>10</v>
      </c>
      <c r="N646" s="16" t="n">
        <f aca="false">I646*K646</f>
        <v>15431</v>
      </c>
      <c r="O646" s="16" t="n">
        <f aca="false">I646*(K646-J646)</f>
        <v>1768</v>
      </c>
      <c r="P646" s="15" t="n">
        <f aca="false">K646-J646</f>
        <v>136</v>
      </c>
      <c r="Q646" s="0" t="str">
        <f aca="false">IF(G646=0,"Out of stock",IF(G646&lt;H646,"Understocked",IF(G646&gt;Summary!$B$6*H646,"Overstocked","Healthy")))</f>
        <v>Healthy</v>
      </c>
      <c r="R646" s="0" t="str">
        <f aca="false">IF(I646&gt;=Summary!$B$7,"Fast",IF(I646&lt;Summary!$B$8,"Slow","Medium"))</f>
        <v>Slow</v>
      </c>
      <c r="S646" s="15" t="n">
        <f aca="false">IF(M646&gt;Summary!$B$5,1,0)</f>
        <v>1</v>
      </c>
      <c r="T646" s="16" t="n">
        <f aca="false">IF(Q646="Overstocked",(G646-Summary!$B$6*H646)*J646,0)</f>
        <v>0</v>
      </c>
    </row>
    <row r="647" customFormat="false" ht="15" hidden="false" customHeight="false" outlineLevel="0" collapsed="false">
      <c r="A647" s="0" t="s">
        <v>745</v>
      </c>
      <c r="B647" s="0" t="s">
        <v>107</v>
      </c>
      <c r="C647" s="0" t="s">
        <v>78</v>
      </c>
      <c r="D647" s="0" t="s">
        <v>90</v>
      </c>
      <c r="E647" s="14" t="n">
        <v>44980</v>
      </c>
      <c r="F647" s="14" t="n">
        <v>44983</v>
      </c>
      <c r="G647" s="0" t="n">
        <v>8</v>
      </c>
      <c r="H647" s="0" t="n">
        <v>143</v>
      </c>
      <c r="I647" s="0" t="n">
        <v>151</v>
      </c>
      <c r="J647" s="0" t="n">
        <v>1616</v>
      </c>
      <c r="K647" s="0" t="n">
        <v>2020</v>
      </c>
      <c r="L647" s="15" t="s">
        <v>93</v>
      </c>
      <c r="M647" s="0" t="n">
        <v>3</v>
      </c>
      <c r="N647" s="16" t="n">
        <f aca="false">I647*K647</f>
        <v>305020</v>
      </c>
      <c r="O647" s="16" t="n">
        <f aca="false">I647*(K647-J647)</f>
        <v>61004</v>
      </c>
      <c r="P647" s="15" t="n">
        <f aca="false">K647-J647</f>
        <v>404</v>
      </c>
      <c r="Q647" s="0" t="str">
        <f aca="false">IF(G647=0,"Out of stock",IF(G647&lt;H647,"Understocked",IF(G647&gt;Summary!$B$6*H647,"Overstocked","Healthy")))</f>
        <v>Understocked</v>
      </c>
      <c r="R647" s="0" t="str">
        <f aca="false">IF(I647&gt;=Summary!$B$7,"Fast",IF(I647&lt;Summary!$B$8,"Slow","Medium"))</f>
        <v>Medium</v>
      </c>
      <c r="S647" s="15" t="n">
        <f aca="false">IF(M647&gt;Summary!$B$5,1,0)</f>
        <v>0</v>
      </c>
      <c r="T647" s="16" t="n">
        <f aca="false">IF(Q647="Overstocked",(G647-Summary!$B$6*H647)*J647,0)</f>
        <v>0</v>
      </c>
    </row>
    <row r="648" customFormat="false" ht="15" hidden="false" customHeight="false" outlineLevel="0" collapsed="false">
      <c r="A648" s="0" t="s">
        <v>746</v>
      </c>
      <c r="B648" s="0" t="s">
        <v>113</v>
      </c>
      <c r="C648" s="0" t="s">
        <v>96</v>
      </c>
      <c r="D648" s="0" t="s">
        <v>92</v>
      </c>
      <c r="E648" s="14" t="n">
        <v>45082</v>
      </c>
      <c r="F648" s="14" t="n">
        <v>45091</v>
      </c>
      <c r="G648" s="0" t="n">
        <v>499</v>
      </c>
      <c r="H648" s="0" t="n">
        <v>139</v>
      </c>
      <c r="I648" s="0" t="n">
        <v>298</v>
      </c>
      <c r="J648" s="0" t="n">
        <v>1530</v>
      </c>
      <c r="K648" s="0" t="n">
        <v>2007</v>
      </c>
      <c r="L648" s="15" t="s">
        <v>93</v>
      </c>
      <c r="M648" s="0" t="n">
        <v>9</v>
      </c>
      <c r="N648" s="16" t="n">
        <f aca="false">I648*K648</f>
        <v>598086</v>
      </c>
      <c r="O648" s="16" t="n">
        <f aca="false">I648*(K648-J648)</f>
        <v>142146</v>
      </c>
      <c r="P648" s="15" t="n">
        <f aca="false">K648-J648</f>
        <v>477</v>
      </c>
      <c r="Q648" s="0" t="str">
        <f aca="false">IF(G648=0,"Out of stock",IF(G648&lt;H648,"Understocked",IF(G648&gt;Summary!$B$6*H648,"Overstocked","Healthy")))</f>
        <v>Healthy</v>
      </c>
      <c r="R648" s="0" t="str">
        <f aca="false">IF(I648&gt;=Summary!$B$7,"Fast",IF(I648&lt;Summary!$B$8,"Slow","Medium"))</f>
        <v>Fast</v>
      </c>
      <c r="S648" s="15" t="n">
        <f aca="false">IF(M648&gt;Summary!$B$5,1,0)</f>
        <v>1</v>
      </c>
      <c r="T648" s="16" t="n">
        <f aca="false">IF(Q648="Overstocked",(G648-Summary!$B$6*H648)*J648,0)</f>
        <v>0</v>
      </c>
    </row>
    <row r="649" customFormat="false" ht="15" hidden="false" customHeight="false" outlineLevel="0" collapsed="false">
      <c r="A649" s="0" t="s">
        <v>747</v>
      </c>
      <c r="B649" s="0" t="s">
        <v>84</v>
      </c>
      <c r="C649" s="0" t="s">
        <v>96</v>
      </c>
      <c r="D649" s="0" t="s">
        <v>79</v>
      </c>
      <c r="E649" s="14" t="n">
        <v>45636</v>
      </c>
      <c r="F649" s="14" t="n">
        <v>45638</v>
      </c>
      <c r="G649" s="0" t="n">
        <v>370</v>
      </c>
      <c r="H649" s="0" t="n">
        <v>51</v>
      </c>
      <c r="I649" s="0" t="n">
        <v>133</v>
      </c>
      <c r="J649" s="0" t="n">
        <v>588</v>
      </c>
      <c r="K649" s="0" t="n">
        <v>660</v>
      </c>
      <c r="L649" s="15" t="s">
        <v>82</v>
      </c>
      <c r="M649" s="0" t="n">
        <v>2</v>
      </c>
      <c r="N649" s="16" t="n">
        <f aca="false">I649*K649</f>
        <v>87780</v>
      </c>
      <c r="O649" s="16" t="n">
        <f aca="false">I649*(K649-J649)</f>
        <v>9576</v>
      </c>
      <c r="P649" s="15" t="n">
        <f aca="false">K649-J649</f>
        <v>72</v>
      </c>
      <c r="Q649" s="0" t="str">
        <f aca="false">IF(G649=0,"Out of stock",IF(G649&lt;H649,"Understocked",IF(G649&gt;Summary!$B$6*H649,"Overstocked","Healthy")))</f>
        <v>Overstocked</v>
      </c>
      <c r="R649" s="0" t="str">
        <f aca="false">IF(I649&gt;=Summary!$B$7,"Fast",IF(I649&lt;Summary!$B$8,"Slow","Medium"))</f>
        <v>Medium</v>
      </c>
      <c r="S649" s="15" t="n">
        <f aca="false">IF(M649&gt;Summary!$B$5,1,0)</f>
        <v>0</v>
      </c>
      <c r="T649" s="16" t="n">
        <f aca="false">IF(Q649="Overstocked",(G649-Summary!$B$6*H649)*J649,0)</f>
        <v>97608</v>
      </c>
    </row>
    <row r="650" customFormat="false" ht="15" hidden="false" customHeight="false" outlineLevel="0" collapsed="false">
      <c r="A650" s="0" t="s">
        <v>748</v>
      </c>
      <c r="B650" s="0" t="s">
        <v>89</v>
      </c>
      <c r="C650" s="0" t="s">
        <v>78</v>
      </c>
      <c r="D650" s="0" t="s">
        <v>79</v>
      </c>
      <c r="E650" s="14" t="n">
        <v>45247</v>
      </c>
      <c r="F650" s="14" t="n">
        <v>45252</v>
      </c>
      <c r="G650" s="0" t="n">
        <v>142</v>
      </c>
      <c r="H650" s="0" t="n">
        <v>64</v>
      </c>
      <c r="I650" s="0" t="n">
        <v>242</v>
      </c>
      <c r="J650" s="0" t="n">
        <v>755</v>
      </c>
      <c r="K650" s="0" t="n">
        <v>1081</v>
      </c>
      <c r="L650" s="15" t="s">
        <v>93</v>
      </c>
      <c r="M650" s="0" t="n">
        <v>5</v>
      </c>
      <c r="N650" s="16" t="n">
        <f aca="false">I650*K650</f>
        <v>261602</v>
      </c>
      <c r="O650" s="16" t="n">
        <f aca="false">I650*(K650-J650)</f>
        <v>78892</v>
      </c>
      <c r="P650" s="15" t="n">
        <f aca="false">K650-J650</f>
        <v>326</v>
      </c>
      <c r="Q650" s="0" t="str">
        <f aca="false">IF(G650=0,"Out of stock",IF(G650&lt;H650,"Understocked",IF(G650&gt;Summary!$B$6*H650,"Overstocked","Healthy")))</f>
        <v>Healthy</v>
      </c>
      <c r="R650" s="0" t="str">
        <f aca="false">IF(I650&gt;=Summary!$B$7,"Fast",IF(I650&lt;Summary!$B$8,"Slow","Medium"))</f>
        <v>Fast</v>
      </c>
      <c r="S650" s="15" t="n">
        <f aca="false">IF(M650&gt;Summary!$B$5,1,0)</f>
        <v>0</v>
      </c>
      <c r="T650" s="16" t="n">
        <f aca="false">IF(Q650="Overstocked",(G650-Summary!$B$6*H650)*J650,0)</f>
        <v>0</v>
      </c>
    </row>
    <row r="651" customFormat="false" ht="15" hidden="false" customHeight="false" outlineLevel="0" collapsed="false">
      <c r="A651" s="0" t="s">
        <v>749</v>
      </c>
      <c r="B651" s="0" t="s">
        <v>123</v>
      </c>
      <c r="C651" s="0" t="s">
        <v>96</v>
      </c>
      <c r="D651" s="0" t="s">
        <v>79</v>
      </c>
      <c r="E651" s="14" t="n">
        <v>44943</v>
      </c>
      <c r="F651" s="14" t="n">
        <v>44952</v>
      </c>
      <c r="G651" s="0" t="n">
        <v>21</v>
      </c>
      <c r="H651" s="0" t="n">
        <v>127</v>
      </c>
      <c r="I651" s="0" t="n">
        <v>247</v>
      </c>
      <c r="J651" s="0" t="n">
        <v>907</v>
      </c>
      <c r="K651" s="0" t="n">
        <v>1288</v>
      </c>
      <c r="L651" s="15" t="s">
        <v>82</v>
      </c>
      <c r="M651" s="0" t="n">
        <v>9</v>
      </c>
      <c r="N651" s="16" t="n">
        <f aca="false">I651*K651</f>
        <v>318136</v>
      </c>
      <c r="O651" s="16" t="n">
        <f aca="false">I651*(K651-J651)</f>
        <v>94107</v>
      </c>
      <c r="P651" s="15" t="n">
        <f aca="false">K651-J651</f>
        <v>381</v>
      </c>
      <c r="Q651" s="0" t="str">
        <f aca="false">IF(G651=0,"Out of stock",IF(G651&lt;H651,"Understocked",IF(G651&gt;Summary!$B$6*H651,"Overstocked","Healthy")))</f>
        <v>Understocked</v>
      </c>
      <c r="R651" s="0" t="str">
        <f aca="false">IF(I651&gt;=Summary!$B$7,"Fast",IF(I651&lt;Summary!$B$8,"Slow","Medium"))</f>
        <v>Fast</v>
      </c>
      <c r="S651" s="15" t="n">
        <f aca="false">IF(M651&gt;Summary!$B$5,1,0)</f>
        <v>1</v>
      </c>
      <c r="T651" s="16" t="n">
        <f aca="false">IF(Q651="Overstocked",(G651-Summary!$B$6*H651)*J651,0)</f>
        <v>0</v>
      </c>
    </row>
    <row r="652" customFormat="false" ht="15" hidden="false" customHeight="false" outlineLevel="0" collapsed="false">
      <c r="A652" s="0" t="s">
        <v>750</v>
      </c>
      <c r="B652" s="0" t="s">
        <v>77</v>
      </c>
      <c r="C652" s="0" t="s">
        <v>96</v>
      </c>
      <c r="D652" s="0" t="s">
        <v>86</v>
      </c>
      <c r="E652" s="14" t="n">
        <v>45617</v>
      </c>
      <c r="F652" s="14" t="n">
        <v>45626</v>
      </c>
      <c r="G652" s="0" t="n">
        <v>259</v>
      </c>
      <c r="H652" s="0" t="n">
        <v>94</v>
      </c>
      <c r="I652" s="0" t="n">
        <v>152</v>
      </c>
      <c r="J652" s="0" t="n">
        <v>1630</v>
      </c>
      <c r="K652" s="0" t="n">
        <v>1873</v>
      </c>
      <c r="L652" s="15" t="s">
        <v>82</v>
      </c>
      <c r="M652" s="0" t="n">
        <v>9</v>
      </c>
      <c r="N652" s="16" t="n">
        <f aca="false">I652*K652</f>
        <v>284696</v>
      </c>
      <c r="O652" s="16" t="n">
        <f aca="false">I652*(K652-J652)</f>
        <v>36936</v>
      </c>
      <c r="P652" s="15" t="n">
        <f aca="false">K652-J652</f>
        <v>243</v>
      </c>
      <c r="Q652" s="0" t="str">
        <f aca="false">IF(G652=0,"Out of stock",IF(G652&lt;H652,"Understocked",IF(G652&gt;Summary!$B$6*H652,"Overstocked","Healthy")))</f>
        <v>Healthy</v>
      </c>
      <c r="R652" s="0" t="str">
        <f aca="false">IF(I652&gt;=Summary!$B$7,"Fast",IF(I652&lt;Summary!$B$8,"Slow","Medium"))</f>
        <v>Medium</v>
      </c>
      <c r="S652" s="15" t="n">
        <f aca="false">IF(M652&gt;Summary!$B$5,1,0)</f>
        <v>1</v>
      </c>
      <c r="T652" s="16" t="n">
        <f aca="false">IF(Q652="Overstocked",(G652-Summary!$B$6*H652)*J652,0)</f>
        <v>0</v>
      </c>
    </row>
    <row r="653" customFormat="false" ht="15" hidden="false" customHeight="false" outlineLevel="0" collapsed="false">
      <c r="A653" s="0" t="s">
        <v>751</v>
      </c>
      <c r="B653" s="0" t="s">
        <v>101</v>
      </c>
      <c r="C653" s="0" t="s">
        <v>78</v>
      </c>
      <c r="D653" s="0" t="s">
        <v>79</v>
      </c>
      <c r="E653" s="14" t="n">
        <v>45379</v>
      </c>
      <c r="F653" s="14" t="n">
        <v>45388</v>
      </c>
      <c r="G653" s="0" t="n">
        <v>345</v>
      </c>
      <c r="H653" s="0" t="n">
        <v>74</v>
      </c>
      <c r="I653" s="0" t="n">
        <v>143</v>
      </c>
      <c r="J653" s="0" t="n">
        <v>1028</v>
      </c>
      <c r="K653" s="0" t="n">
        <v>1207</v>
      </c>
      <c r="L653" s="15" t="s">
        <v>82</v>
      </c>
      <c r="M653" s="0" t="n">
        <v>9</v>
      </c>
      <c r="N653" s="16" t="n">
        <f aca="false">I653*K653</f>
        <v>172601</v>
      </c>
      <c r="O653" s="16" t="n">
        <f aca="false">I653*(K653-J653)</f>
        <v>25597</v>
      </c>
      <c r="P653" s="15" t="n">
        <f aca="false">K653-J653</f>
        <v>179</v>
      </c>
      <c r="Q653" s="0" t="str">
        <f aca="false">IF(G653=0,"Out of stock",IF(G653&lt;H653,"Understocked",IF(G653&gt;Summary!$B$6*H653,"Overstocked","Healthy")))</f>
        <v>Overstocked</v>
      </c>
      <c r="R653" s="0" t="str">
        <f aca="false">IF(I653&gt;=Summary!$B$7,"Fast",IF(I653&lt;Summary!$B$8,"Slow","Medium"))</f>
        <v>Medium</v>
      </c>
      <c r="S653" s="15" t="n">
        <f aca="false">IF(M653&gt;Summary!$B$5,1,0)</f>
        <v>1</v>
      </c>
      <c r="T653" s="16" t="n">
        <f aca="false">IF(Q653="Overstocked",(G653-Summary!$B$6*H653)*J653,0)</f>
        <v>50372</v>
      </c>
    </row>
    <row r="654" customFormat="false" ht="15" hidden="false" customHeight="false" outlineLevel="0" collapsed="false">
      <c r="A654" s="0" t="s">
        <v>752</v>
      </c>
      <c r="B654" s="0" t="s">
        <v>123</v>
      </c>
      <c r="C654" s="0" t="s">
        <v>104</v>
      </c>
      <c r="D654" s="0" t="s">
        <v>86</v>
      </c>
      <c r="E654" s="14" t="n">
        <v>45319</v>
      </c>
      <c r="F654" s="14" t="n">
        <v>45325</v>
      </c>
      <c r="G654" s="0" t="n">
        <v>204</v>
      </c>
      <c r="H654" s="0" t="n">
        <v>71</v>
      </c>
      <c r="I654" s="0" t="n">
        <v>265</v>
      </c>
      <c r="J654" s="0" t="n">
        <v>206</v>
      </c>
      <c r="K654" s="0" t="n">
        <v>588</v>
      </c>
      <c r="L654" s="15" t="s">
        <v>93</v>
      </c>
      <c r="M654" s="0" t="n">
        <v>6</v>
      </c>
      <c r="N654" s="16" t="n">
        <f aca="false">I654*K654</f>
        <v>155820</v>
      </c>
      <c r="O654" s="16" t="n">
        <f aca="false">I654*(K654-J654)</f>
        <v>101230</v>
      </c>
      <c r="P654" s="15" t="n">
        <f aca="false">K654-J654</f>
        <v>382</v>
      </c>
      <c r="Q654" s="0" t="str">
        <f aca="false">IF(G654=0,"Out of stock",IF(G654&lt;H654,"Understocked",IF(G654&gt;Summary!$B$6*H654,"Overstocked","Healthy")))</f>
        <v>Healthy</v>
      </c>
      <c r="R654" s="0" t="str">
        <f aca="false">IF(I654&gt;=Summary!$B$7,"Fast",IF(I654&lt;Summary!$B$8,"Slow","Medium"))</f>
        <v>Fast</v>
      </c>
      <c r="S654" s="15" t="n">
        <f aca="false">IF(M654&gt;Summary!$B$5,1,0)</f>
        <v>0</v>
      </c>
      <c r="T654" s="16" t="n">
        <f aca="false">IF(Q654="Overstocked",(G654-Summary!$B$6*H654)*J654,0)</f>
        <v>0</v>
      </c>
    </row>
    <row r="655" customFormat="false" ht="15" hidden="false" customHeight="false" outlineLevel="0" collapsed="false">
      <c r="A655" s="0" t="s">
        <v>753</v>
      </c>
      <c r="B655" s="0" t="s">
        <v>115</v>
      </c>
      <c r="C655" s="0" t="s">
        <v>96</v>
      </c>
      <c r="D655" s="0" t="s">
        <v>102</v>
      </c>
      <c r="E655" s="14" t="n">
        <v>45402</v>
      </c>
      <c r="F655" s="14" t="n">
        <v>45412</v>
      </c>
      <c r="G655" s="0" t="n">
        <v>141</v>
      </c>
      <c r="H655" s="0" t="n">
        <v>114</v>
      </c>
      <c r="I655" s="0" t="n">
        <v>189</v>
      </c>
      <c r="J655" s="0" t="n">
        <v>478</v>
      </c>
      <c r="K655" s="0" t="n">
        <v>809</v>
      </c>
      <c r="L655" s="15" t="s">
        <v>82</v>
      </c>
      <c r="M655" s="0" t="n">
        <v>10</v>
      </c>
      <c r="N655" s="16" t="n">
        <f aca="false">I655*K655</f>
        <v>152901</v>
      </c>
      <c r="O655" s="16" t="n">
        <f aca="false">I655*(K655-J655)</f>
        <v>62559</v>
      </c>
      <c r="P655" s="15" t="n">
        <f aca="false">K655-J655</f>
        <v>331</v>
      </c>
      <c r="Q655" s="0" t="str">
        <f aca="false">IF(G655=0,"Out of stock",IF(G655&lt;H655,"Understocked",IF(G655&gt;Summary!$B$6*H655,"Overstocked","Healthy")))</f>
        <v>Healthy</v>
      </c>
      <c r="R655" s="0" t="str">
        <f aca="false">IF(I655&gt;=Summary!$B$7,"Fast",IF(I655&lt;Summary!$B$8,"Slow","Medium"))</f>
        <v>Medium</v>
      </c>
      <c r="S655" s="15" t="n">
        <f aca="false">IF(M655&gt;Summary!$B$5,1,0)</f>
        <v>1</v>
      </c>
      <c r="T655" s="16" t="n">
        <f aca="false">IF(Q655="Overstocked",(G655-Summary!$B$6*H655)*J655,0)</f>
        <v>0</v>
      </c>
    </row>
    <row r="656" customFormat="false" ht="15" hidden="false" customHeight="false" outlineLevel="0" collapsed="false">
      <c r="A656" s="0" t="s">
        <v>754</v>
      </c>
      <c r="B656" s="0" t="s">
        <v>89</v>
      </c>
      <c r="C656" s="0" t="s">
        <v>104</v>
      </c>
      <c r="D656" s="0" t="s">
        <v>102</v>
      </c>
      <c r="E656" s="14" t="n">
        <v>45535</v>
      </c>
      <c r="F656" s="14" t="n">
        <v>45544</v>
      </c>
      <c r="G656" s="0" t="n">
        <v>34</v>
      </c>
      <c r="H656" s="0" t="n">
        <v>60</v>
      </c>
      <c r="I656" s="0" t="n">
        <v>274</v>
      </c>
      <c r="J656" s="0" t="n">
        <v>648</v>
      </c>
      <c r="K656" s="0" t="n">
        <v>803</v>
      </c>
      <c r="L656" s="15" t="s">
        <v>93</v>
      </c>
      <c r="M656" s="0" t="n">
        <v>9</v>
      </c>
      <c r="N656" s="16" t="n">
        <f aca="false">I656*K656</f>
        <v>220022</v>
      </c>
      <c r="O656" s="16" t="n">
        <f aca="false">I656*(K656-J656)</f>
        <v>42470</v>
      </c>
      <c r="P656" s="15" t="n">
        <f aca="false">K656-J656</f>
        <v>155</v>
      </c>
      <c r="Q656" s="0" t="str">
        <f aca="false">IF(G656=0,"Out of stock",IF(G656&lt;H656,"Understocked",IF(G656&gt;Summary!$B$6*H656,"Overstocked","Healthy")))</f>
        <v>Understocked</v>
      </c>
      <c r="R656" s="0" t="str">
        <f aca="false">IF(I656&gt;=Summary!$B$7,"Fast",IF(I656&lt;Summary!$B$8,"Slow","Medium"))</f>
        <v>Fast</v>
      </c>
      <c r="S656" s="15" t="n">
        <f aca="false">IF(M656&gt;Summary!$B$5,1,0)</f>
        <v>1</v>
      </c>
      <c r="T656" s="16" t="n">
        <f aca="false">IF(Q656="Overstocked",(G656-Summary!$B$6*H656)*J656,0)</f>
        <v>0</v>
      </c>
    </row>
    <row r="657" customFormat="false" ht="15" hidden="false" customHeight="false" outlineLevel="0" collapsed="false">
      <c r="A657" s="0" t="s">
        <v>755</v>
      </c>
      <c r="B657" s="0" t="s">
        <v>123</v>
      </c>
      <c r="C657" s="0" t="s">
        <v>78</v>
      </c>
      <c r="D657" s="0" t="s">
        <v>79</v>
      </c>
      <c r="E657" s="14" t="n">
        <v>45140</v>
      </c>
      <c r="F657" s="14" t="n">
        <v>45141</v>
      </c>
      <c r="G657" s="0" t="n">
        <v>218</v>
      </c>
      <c r="H657" s="0" t="n">
        <v>59</v>
      </c>
      <c r="I657" s="0" t="n">
        <v>222</v>
      </c>
      <c r="J657" s="0" t="n">
        <v>1802</v>
      </c>
      <c r="K657" s="0" t="n">
        <v>1880</v>
      </c>
      <c r="L657" s="15" t="s">
        <v>93</v>
      </c>
      <c r="M657" s="0" t="n">
        <v>1</v>
      </c>
      <c r="N657" s="16" t="n">
        <f aca="false">I657*K657</f>
        <v>417360</v>
      </c>
      <c r="O657" s="16" t="n">
        <f aca="false">I657*(K657-J657)</f>
        <v>17316</v>
      </c>
      <c r="P657" s="15" t="n">
        <f aca="false">K657-J657</f>
        <v>78</v>
      </c>
      <c r="Q657" s="0" t="str">
        <f aca="false">IF(G657=0,"Out of stock",IF(G657&lt;H657,"Understocked",IF(G657&gt;Summary!$B$6*H657,"Overstocked","Healthy")))</f>
        <v>Healthy</v>
      </c>
      <c r="R657" s="0" t="str">
        <f aca="false">IF(I657&gt;=Summary!$B$7,"Fast",IF(I657&lt;Summary!$B$8,"Slow","Medium"))</f>
        <v>Fast</v>
      </c>
      <c r="S657" s="15" t="n">
        <f aca="false">IF(M657&gt;Summary!$B$5,1,0)</f>
        <v>0</v>
      </c>
      <c r="T657" s="16" t="n">
        <f aca="false">IF(Q657="Overstocked",(G657-Summary!$B$6*H657)*J657,0)</f>
        <v>0</v>
      </c>
    </row>
    <row r="658" customFormat="false" ht="15" hidden="false" customHeight="false" outlineLevel="0" collapsed="false">
      <c r="A658" s="0" t="s">
        <v>756</v>
      </c>
      <c r="B658" s="0" t="s">
        <v>95</v>
      </c>
      <c r="C658" s="0" t="s">
        <v>78</v>
      </c>
      <c r="D658" s="0" t="s">
        <v>92</v>
      </c>
      <c r="E658" s="14" t="n">
        <v>45333</v>
      </c>
      <c r="F658" s="14" t="n">
        <v>45342</v>
      </c>
      <c r="G658" s="0" t="n">
        <v>169</v>
      </c>
      <c r="H658" s="0" t="n">
        <v>145</v>
      </c>
      <c r="I658" s="0" t="n">
        <v>36</v>
      </c>
      <c r="J658" s="0" t="n">
        <v>1058</v>
      </c>
      <c r="K658" s="0" t="n">
        <v>1494</v>
      </c>
      <c r="L658" s="15" t="s">
        <v>93</v>
      </c>
      <c r="M658" s="0" t="n">
        <v>9</v>
      </c>
      <c r="N658" s="16" t="n">
        <f aca="false">I658*K658</f>
        <v>53784</v>
      </c>
      <c r="O658" s="16" t="n">
        <f aca="false">I658*(K658-J658)</f>
        <v>15696</v>
      </c>
      <c r="P658" s="15" t="n">
        <f aca="false">K658-J658</f>
        <v>436</v>
      </c>
      <c r="Q658" s="0" t="str">
        <f aca="false">IF(G658=0,"Out of stock",IF(G658&lt;H658,"Understocked",IF(G658&gt;Summary!$B$6*H658,"Overstocked","Healthy")))</f>
        <v>Healthy</v>
      </c>
      <c r="R658" s="0" t="str">
        <f aca="false">IF(I658&gt;=Summary!$B$7,"Fast",IF(I658&lt;Summary!$B$8,"Slow","Medium"))</f>
        <v>Slow</v>
      </c>
      <c r="S658" s="15" t="n">
        <f aca="false">IF(M658&gt;Summary!$B$5,1,0)</f>
        <v>1</v>
      </c>
      <c r="T658" s="16" t="n">
        <f aca="false">IF(Q658="Overstocked",(G658-Summary!$B$6*H658)*J658,0)</f>
        <v>0</v>
      </c>
    </row>
    <row r="659" customFormat="false" ht="15" hidden="false" customHeight="false" outlineLevel="0" collapsed="false">
      <c r="A659" s="0" t="s">
        <v>757</v>
      </c>
      <c r="B659" s="0" t="s">
        <v>111</v>
      </c>
      <c r="C659" s="0" t="s">
        <v>96</v>
      </c>
      <c r="D659" s="0" t="s">
        <v>102</v>
      </c>
      <c r="E659" s="14" t="n">
        <v>45010</v>
      </c>
      <c r="F659" s="14" t="n">
        <v>45011</v>
      </c>
      <c r="G659" s="0" t="n">
        <v>49</v>
      </c>
      <c r="H659" s="0" t="n">
        <v>127</v>
      </c>
      <c r="I659" s="0" t="n">
        <v>145</v>
      </c>
      <c r="J659" s="0" t="n">
        <v>617</v>
      </c>
      <c r="K659" s="0" t="n">
        <v>1028</v>
      </c>
      <c r="L659" s="15" t="s">
        <v>80</v>
      </c>
      <c r="M659" s="0" t="n">
        <v>1</v>
      </c>
      <c r="N659" s="16" t="n">
        <f aca="false">I659*K659</f>
        <v>149060</v>
      </c>
      <c r="O659" s="16" t="n">
        <f aca="false">I659*(K659-J659)</f>
        <v>59595</v>
      </c>
      <c r="P659" s="15" t="n">
        <f aca="false">K659-J659</f>
        <v>411</v>
      </c>
      <c r="Q659" s="0" t="str">
        <f aca="false">IF(G659=0,"Out of stock",IF(G659&lt;H659,"Understocked",IF(G659&gt;Summary!$B$6*H659,"Overstocked","Healthy")))</f>
        <v>Understocked</v>
      </c>
      <c r="R659" s="0" t="str">
        <f aca="false">IF(I659&gt;=Summary!$B$7,"Fast",IF(I659&lt;Summary!$B$8,"Slow","Medium"))</f>
        <v>Medium</v>
      </c>
      <c r="S659" s="15" t="n">
        <f aca="false">IF(M659&gt;Summary!$B$5,1,0)</f>
        <v>0</v>
      </c>
      <c r="T659" s="16" t="n">
        <f aca="false">IF(Q659="Overstocked",(G659-Summary!$B$6*H659)*J659,0)</f>
        <v>0</v>
      </c>
    </row>
    <row r="660" customFormat="false" ht="15" hidden="false" customHeight="false" outlineLevel="0" collapsed="false">
      <c r="A660" s="0" t="s">
        <v>758</v>
      </c>
      <c r="B660" s="0" t="s">
        <v>77</v>
      </c>
      <c r="C660" s="0" t="s">
        <v>96</v>
      </c>
      <c r="D660" s="0" t="s">
        <v>102</v>
      </c>
      <c r="E660" s="14" t="n">
        <v>45612</v>
      </c>
      <c r="F660" s="14" t="n">
        <v>45622</v>
      </c>
      <c r="G660" s="0" t="n">
        <v>298</v>
      </c>
      <c r="H660" s="0" t="n">
        <v>82</v>
      </c>
      <c r="I660" s="0" t="n">
        <v>105</v>
      </c>
      <c r="J660" s="0" t="n">
        <v>628</v>
      </c>
      <c r="K660" s="0" t="n">
        <v>972</v>
      </c>
      <c r="L660" s="15" t="s">
        <v>93</v>
      </c>
      <c r="M660" s="0" t="n">
        <v>10</v>
      </c>
      <c r="N660" s="16" t="n">
        <f aca="false">I660*K660</f>
        <v>102060</v>
      </c>
      <c r="O660" s="16" t="n">
        <f aca="false">I660*(K660-J660)</f>
        <v>36120</v>
      </c>
      <c r="P660" s="15" t="n">
        <f aca="false">K660-J660</f>
        <v>344</v>
      </c>
      <c r="Q660" s="0" t="str">
        <f aca="false">IF(G660=0,"Out of stock",IF(G660&lt;H660,"Understocked",IF(G660&gt;Summary!$B$6*H660,"Overstocked","Healthy")))</f>
        <v>Healthy</v>
      </c>
      <c r="R660" s="0" t="str">
        <f aca="false">IF(I660&gt;=Summary!$B$7,"Fast",IF(I660&lt;Summary!$B$8,"Slow","Medium"))</f>
        <v>Medium</v>
      </c>
      <c r="S660" s="15" t="n">
        <f aca="false">IF(M660&gt;Summary!$B$5,1,0)</f>
        <v>1</v>
      </c>
      <c r="T660" s="16" t="n">
        <f aca="false">IF(Q660="Overstocked",(G660-Summary!$B$6*H660)*J660,0)</f>
        <v>0</v>
      </c>
    </row>
    <row r="661" customFormat="false" ht="15" hidden="false" customHeight="false" outlineLevel="0" collapsed="false">
      <c r="A661" s="0" t="s">
        <v>759</v>
      </c>
      <c r="B661" s="0" t="s">
        <v>95</v>
      </c>
      <c r="C661" s="0" t="s">
        <v>78</v>
      </c>
      <c r="D661" s="0" t="s">
        <v>92</v>
      </c>
      <c r="E661" s="14" t="n">
        <v>45375</v>
      </c>
      <c r="F661" s="14" t="n">
        <v>45382</v>
      </c>
      <c r="G661" s="0" t="n">
        <v>359</v>
      </c>
      <c r="H661" s="0" t="n">
        <v>132</v>
      </c>
      <c r="I661" s="0" t="n">
        <v>261</v>
      </c>
      <c r="J661" s="0" t="n">
        <v>1142</v>
      </c>
      <c r="K661" s="0" t="n">
        <v>1449</v>
      </c>
      <c r="L661" s="15" t="s">
        <v>82</v>
      </c>
      <c r="M661" s="0" t="n">
        <v>7</v>
      </c>
      <c r="N661" s="16" t="n">
        <f aca="false">I661*K661</f>
        <v>378189</v>
      </c>
      <c r="O661" s="16" t="n">
        <f aca="false">I661*(K661-J661)</f>
        <v>80127</v>
      </c>
      <c r="P661" s="15" t="n">
        <f aca="false">K661-J661</f>
        <v>307</v>
      </c>
      <c r="Q661" s="0" t="str">
        <f aca="false">IF(G661=0,"Out of stock",IF(G661&lt;H661,"Understocked",IF(G661&gt;Summary!$B$6*H661,"Overstocked","Healthy")))</f>
        <v>Healthy</v>
      </c>
      <c r="R661" s="0" t="str">
        <f aca="false">IF(I661&gt;=Summary!$B$7,"Fast",IF(I661&lt;Summary!$B$8,"Slow","Medium"))</f>
        <v>Fast</v>
      </c>
      <c r="S661" s="15" t="n">
        <f aca="false">IF(M661&gt;Summary!$B$5,1,0)</f>
        <v>0</v>
      </c>
      <c r="T661" s="16" t="n">
        <f aca="false">IF(Q661="Overstocked",(G661-Summary!$B$6*H661)*J661,0)</f>
        <v>0</v>
      </c>
    </row>
    <row r="662" customFormat="false" ht="15" hidden="false" customHeight="false" outlineLevel="0" collapsed="false">
      <c r="A662" s="0" t="s">
        <v>760</v>
      </c>
      <c r="B662" s="0" t="s">
        <v>77</v>
      </c>
      <c r="C662" s="0" t="s">
        <v>78</v>
      </c>
      <c r="D662" s="0" t="s">
        <v>102</v>
      </c>
      <c r="E662" s="14" t="n">
        <v>45123</v>
      </c>
      <c r="F662" s="14" t="n">
        <v>45131</v>
      </c>
      <c r="G662" s="0" t="n">
        <v>369</v>
      </c>
      <c r="H662" s="0" t="n">
        <v>51</v>
      </c>
      <c r="I662" s="0" t="n">
        <v>100</v>
      </c>
      <c r="J662" s="0" t="n">
        <v>480</v>
      </c>
      <c r="K662" s="0" t="n">
        <v>927</v>
      </c>
      <c r="L662" s="15" t="s">
        <v>80</v>
      </c>
      <c r="M662" s="0" t="n">
        <v>8</v>
      </c>
      <c r="N662" s="16" t="n">
        <f aca="false">I662*K662</f>
        <v>92700</v>
      </c>
      <c r="O662" s="16" t="n">
        <f aca="false">I662*(K662-J662)</f>
        <v>44700</v>
      </c>
      <c r="P662" s="15" t="n">
        <f aca="false">K662-J662</f>
        <v>447</v>
      </c>
      <c r="Q662" s="0" t="str">
        <f aca="false">IF(G662=0,"Out of stock",IF(G662&lt;H662,"Understocked",IF(G662&gt;Summary!$B$6*H662,"Overstocked","Healthy")))</f>
        <v>Overstocked</v>
      </c>
      <c r="R662" s="0" t="str">
        <f aca="false">IF(I662&gt;=Summary!$B$7,"Fast",IF(I662&lt;Summary!$B$8,"Slow","Medium"))</f>
        <v>Medium</v>
      </c>
      <c r="S662" s="15" t="n">
        <f aca="false">IF(M662&gt;Summary!$B$5,1,0)</f>
        <v>1</v>
      </c>
      <c r="T662" s="16" t="n">
        <f aca="false">IF(Q662="Overstocked",(G662-Summary!$B$6*H662)*J662,0)</f>
        <v>79200</v>
      </c>
    </row>
    <row r="663" customFormat="false" ht="15" hidden="false" customHeight="false" outlineLevel="0" collapsed="false">
      <c r="A663" s="0" t="s">
        <v>761</v>
      </c>
      <c r="B663" s="0" t="s">
        <v>113</v>
      </c>
      <c r="C663" s="0" t="s">
        <v>78</v>
      </c>
      <c r="D663" s="0" t="s">
        <v>92</v>
      </c>
      <c r="E663" s="14" t="n">
        <v>45354</v>
      </c>
      <c r="F663" s="14" t="n">
        <v>45356</v>
      </c>
      <c r="G663" s="0" t="n">
        <v>228</v>
      </c>
      <c r="H663" s="0" t="n">
        <v>147</v>
      </c>
      <c r="I663" s="0" t="n">
        <v>17</v>
      </c>
      <c r="J663" s="0" t="n">
        <v>418</v>
      </c>
      <c r="K663" s="0" t="n">
        <v>609</v>
      </c>
      <c r="L663" s="15" t="s">
        <v>82</v>
      </c>
      <c r="M663" s="0" t="n">
        <v>2</v>
      </c>
      <c r="N663" s="16" t="n">
        <f aca="false">I663*K663</f>
        <v>10353</v>
      </c>
      <c r="O663" s="16" t="n">
        <f aca="false">I663*(K663-J663)</f>
        <v>3247</v>
      </c>
      <c r="P663" s="15" t="n">
        <f aca="false">K663-J663</f>
        <v>191</v>
      </c>
      <c r="Q663" s="0" t="str">
        <f aca="false">IF(G663=0,"Out of stock",IF(G663&lt;H663,"Understocked",IF(G663&gt;Summary!$B$6*H663,"Overstocked","Healthy")))</f>
        <v>Healthy</v>
      </c>
      <c r="R663" s="0" t="str">
        <f aca="false">IF(I663&gt;=Summary!$B$7,"Fast",IF(I663&lt;Summary!$B$8,"Slow","Medium"))</f>
        <v>Slow</v>
      </c>
      <c r="S663" s="15" t="n">
        <f aca="false">IF(M663&gt;Summary!$B$5,1,0)</f>
        <v>0</v>
      </c>
      <c r="T663" s="16" t="n">
        <f aca="false">IF(Q663="Overstocked",(G663-Summary!$B$6*H663)*J663,0)</f>
        <v>0</v>
      </c>
    </row>
    <row r="664" customFormat="false" ht="15" hidden="false" customHeight="false" outlineLevel="0" collapsed="false">
      <c r="A664" s="0" t="s">
        <v>762</v>
      </c>
      <c r="B664" s="0" t="s">
        <v>84</v>
      </c>
      <c r="C664" s="0" t="s">
        <v>78</v>
      </c>
      <c r="D664" s="0" t="s">
        <v>79</v>
      </c>
      <c r="E664" s="14" t="n">
        <v>45586</v>
      </c>
      <c r="F664" s="14" t="n">
        <v>45594</v>
      </c>
      <c r="G664" s="0" t="n">
        <v>117</v>
      </c>
      <c r="H664" s="0" t="n">
        <v>62</v>
      </c>
      <c r="I664" s="0" t="n">
        <v>41</v>
      </c>
      <c r="J664" s="0" t="n">
        <v>1187</v>
      </c>
      <c r="K664" s="0" t="n">
        <v>1268</v>
      </c>
      <c r="L664" s="15" t="s">
        <v>97</v>
      </c>
      <c r="M664" s="0" t="n">
        <v>8</v>
      </c>
      <c r="N664" s="16" t="n">
        <f aca="false">I664*K664</f>
        <v>51988</v>
      </c>
      <c r="O664" s="16" t="n">
        <f aca="false">I664*(K664-J664)</f>
        <v>3321</v>
      </c>
      <c r="P664" s="15" t="n">
        <f aca="false">K664-J664</f>
        <v>81</v>
      </c>
      <c r="Q664" s="0" t="str">
        <f aca="false">IF(G664=0,"Out of stock",IF(G664&lt;H664,"Understocked",IF(G664&gt;Summary!$B$6*H664,"Overstocked","Healthy")))</f>
        <v>Healthy</v>
      </c>
      <c r="R664" s="0" t="str">
        <f aca="false">IF(I664&gt;=Summary!$B$7,"Fast",IF(I664&lt;Summary!$B$8,"Slow","Medium"))</f>
        <v>Slow</v>
      </c>
      <c r="S664" s="15" t="n">
        <f aca="false">IF(M664&gt;Summary!$B$5,1,0)</f>
        <v>1</v>
      </c>
      <c r="T664" s="16" t="n">
        <f aca="false">IF(Q664="Overstocked",(G664-Summary!$B$6*H664)*J664,0)</f>
        <v>0</v>
      </c>
    </row>
    <row r="665" customFormat="false" ht="15" hidden="false" customHeight="false" outlineLevel="0" collapsed="false">
      <c r="A665" s="0" t="s">
        <v>763</v>
      </c>
      <c r="B665" s="0" t="s">
        <v>111</v>
      </c>
      <c r="C665" s="0" t="s">
        <v>78</v>
      </c>
      <c r="D665" s="0" t="s">
        <v>102</v>
      </c>
      <c r="E665" s="14" t="n">
        <v>45230</v>
      </c>
      <c r="F665" s="14" t="n">
        <v>45236</v>
      </c>
      <c r="G665" s="0" t="n">
        <v>187</v>
      </c>
      <c r="H665" s="0" t="n">
        <v>149</v>
      </c>
      <c r="I665" s="0" t="n">
        <v>214</v>
      </c>
      <c r="J665" s="0" t="n">
        <v>234</v>
      </c>
      <c r="K665" s="0" t="n">
        <v>645</v>
      </c>
      <c r="L665" s="15" t="s">
        <v>87</v>
      </c>
      <c r="M665" s="0" t="n">
        <v>6</v>
      </c>
      <c r="N665" s="16" t="n">
        <f aca="false">I665*K665</f>
        <v>138030</v>
      </c>
      <c r="O665" s="16" t="n">
        <f aca="false">I665*(K665-J665)</f>
        <v>87954</v>
      </c>
      <c r="P665" s="15" t="n">
        <f aca="false">K665-J665</f>
        <v>411</v>
      </c>
      <c r="Q665" s="0" t="str">
        <f aca="false">IF(G665=0,"Out of stock",IF(G665&lt;H665,"Understocked",IF(G665&gt;Summary!$B$6*H665,"Overstocked","Healthy")))</f>
        <v>Healthy</v>
      </c>
      <c r="R665" s="0" t="str">
        <f aca="false">IF(I665&gt;=Summary!$B$7,"Fast",IF(I665&lt;Summary!$B$8,"Slow","Medium"))</f>
        <v>Fast</v>
      </c>
      <c r="S665" s="15" t="n">
        <f aca="false">IF(M665&gt;Summary!$B$5,1,0)</f>
        <v>0</v>
      </c>
      <c r="T665" s="16" t="n">
        <f aca="false">IF(Q665="Overstocked",(G665-Summary!$B$6*H665)*J665,0)</f>
        <v>0</v>
      </c>
    </row>
    <row r="666" customFormat="false" ht="15" hidden="false" customHeight="false" outlineLevel="0" collapsed="false">
      <c r="A666" s="0" t="s">
        <v>764</v>
      </c>
      <c r="B666" s="0" t="s">
        <v>123</v>
      </c>
      <c r="C666" s="0" t="s">
        <v>85</v>
      </c>
      <c r="D666" s="0" t="s">
        <v>90</v>
      </c>
      <c r="E666" s="14" t="n">
        <v>45294</v>
      </c>
      <c r="F666" s="14" t="n">
        <v>45296</v>
      </c>
      <c r="G666" s="0" t="n">
        <v>287</v>
      </c>
      <c r="H666" s="0" t="n">
        <v>128</v>
      </c>
      <c r="I666" s="0" t="n">
        <v>10</v>
      </c>
      <c r="J666" s="0" t="n">
        <v>1679</v>
      </c>
      <c r="K666" s="0" t="n">
        <v>1889</v>
      </c>
      <c r="L666" s="15" t="s">
        <v>80</v>
      </c>
      <c r="M666" s="0" t="n">
        <v>2</v>
      </c>
      <c r="N666" s="16" t="n">
        <f aca="false">I666*K666</f>
        <v>18890</v>
      </c>
      <c r="O666" s="16" t="n">
        <f aca="false">I666*(K666-J666)</f>
        <v>2100</v>
      </c>
      <c r="P666" s="15" t="n">
        <f aca="false">K666-J666</f>
        <v>210</v>
      </c>
      <c r="Q666" s="0" t="str">
        <f aca="false">IF(G666=0,"Out of stock",IF(G666&lt;H666,"Understocked",IF(G666&gt;Summary!$B$6*H666,"Overstocked","Healthy")))</f>
        <v>Healthy</v>
      </c>
      <c r="R666" s="0" t="str">
        <f aca="false">IF(I666&gt;=Summary!$B$7,"Fast",IF(I666&lt;Summary!$B$8,"Slow","Medium"))</f>
        <v>Slow</v>
      </c>
      <c r="S666" s="15" t="n">
        <f aca="false">IF(M666&gt;Summary!$B$5,1,0)</f>
        <v>0</v>
      </c>
      <c r="T666" s="16" t="n">
        <f aca="false">IF(Q666="Overstocked",(G666-Summary!$B$6*H666)*J666,0)</f>
        <v>0</v>
      </c>
    </row>
    <row r="667" customFormat="false" ht="15" hidden="false" customHeight="false" outlineLevel="0" collapsed="false">
      <c r="A667" s="0" t="s">
        <v>765</v>
      </c>
      <c r="B667" s="0" t="s">
        <v>111</v>
      </c>
      <c r="C667" s="0" t="s">
        <v>96</v>
      </c>
      <c r="D667" s="0" t="s">
        <v>102</v>
      </c>
      <c r="E667" s="14" t="n">
        <v>45305</v>
      </c>
      <c r="F667" s="14" t="n">
        <v>45315</v>
      </c>
      <c r="G667" s="0" t="n">
        <v>224</v>
      </c>
      <c r="H667" s="0" t="n">
        <v>69</v>
      </c>
      <c r="I667" s="0" t="n">
        <v>70</v>
      </c>
      <c r="J667" s="0" t="n">
        <v>1888</v>
      </c>
      <c r="K667" s="0" t="n">
        <v>1945</v>
      </c>
      <c r="L667" s="15" t="s">
        <v>93</v>
      </c>
      <c r="M667" s="0" t="n">
        <v>10</v>
      </c>
      <c r="N667" s="16" t="n">
        <f aca="false">I667*K667</f>
        <v>136150</v>
      </c>
      <c r="O667" s="16" t="n">
        <f aca="false">I667*(K667-J667)</f>
        <v>3990</v>
      </c>
      <c r="P667" s="15" t="n">
        <f aca="false">K667-J667</f>
        <v>57</v>
      </c>
      <c r="Q667" s="0" t="str">
        <f aca="false">IF(G667=0,"Out of stock",IF(G667&lt;H667,"Understocked",IF(G667&gt;Summary!$B$6*H667,"Overstocked","Healthy")))</f>
        <v>Healthy</v>
      </c>
      <c r="R667" s="0" t="str">
        <f aca="false">IF(I667&gt;=Summary!$B$7,"Fast",IF(I667&lt;Summary!$B$8,"Slow","Medium"))</f>
        <v>Slow</v>
      </c>
      <c r="S667" s="15" t="n">
        <f aca="false">IF(M667&gt;Summary!$B$5,1,0)</f>
        <v>1</v>
      </c>
      <c r="T667" s="16" t="n">
        <f aca="false">IF(Q667="Overstocked",(G667-Summary!$B$6*H667)*J667,0)</f>
        <v>0</v>
      </c>
    </row>
    <row r="668" customFormat="false" ht="15" hidden="false" customHeight="false" outlineLevel="0" collapsed="false">
      <c r="A668" s="0" t="s">
        <v>766</v>
      </c>
      <c r="B668" s="0" t="s">
        <v>113</v>
      </c>
      <c r="C668" s="0" t="s">
        <v>104</v>
      </c>
      <c r="D668" s="0" t="s">
        <v>102</v>
      </c>
      <c r="E668" s="14" t="n">
        <v>45311</v>
      </c>
      <c r="F668" s="14" t="n">
        <v>45315</v>
      </c>
      <c r="G668" s="0" t="n">
        <v>17</v>
      </c>
      <c r="H668" s="0" t="n">
        <v>72</v>
      </c>
      <c r="I668" s="0" t="n">
        <v>143</v>
      </c>
      <c r="J668" s="0" t="n">
        <v>1790</v>
      </c>
      <c r="K668" s="0" t="n">
        <v>2172</v>
      </c>
      <c r="L668" s="15" t="s">
        <v>93</v>
      </c>
      <c r="M668" s="0" t="n">
        <v>4</v>
      </c>
      <c r="N668" s="16" t="n">
        <f aca="false">I668*K668</f>
        <v>310596</v>
      </c>
      <c r="O668" s="16" t="n">
        <f aca="false">I668*(K668-J668)</f>
        <v>54626</v>
      </c>
      <c r="P668" s="15" t="n">
        <f aca="false">K668-J668</f>
        <v>382</v>
      </c>
      <c r="Q668" s="0" t="str">
        <f aca="false">IF(G668=0,"Out of stock",IF(G668&lt;H668,"Understocked",IF(G668&gt;Summary!$B$6*H668,"Overstocked","Healthy")))</f>
        <v>Understocked</v>
      </c>
      <c r="R668" s="0" t="str">
        <f aca="false">IF(I668&gt;=Summary!$B$7,"Fast",IF(I668&lt;Summary!$B$8,"Slow","Medium"))</f>
        <v>Medium</v>
      </c>
      <c r="S668" s="15" t="n">
        <f aca="false">IF(M668&gt;Summary!$B$5,1,0)</f>
        <v>0</v>
      </c>
      <c r="T668" s="16" t="n">
        <f aca="false">IF(Q668="Overstocked",(G668-Summary!$B$6*H668)*J668,0)</f>
        <v>0</v>
      </c>
    </row>
    <row r="669" customFormat="false" ht="15" hidden="false" customHeight="false" outlineLevel="0" collapsed="false">
      <c r="A669" s="0" t="s">
        <v>767</v>
      </c>
      <c r="B669" s="0" t="s">
        <v>101</v>
      </c>
      <c r="C669" s="0" t="s">
        <v>104</v>
      </c>
      <c r="D669" s="0" t="s">
        <v>79</v>
      </c>
      <c r="E669" s="14" t="n">
        <v>45541</v>
      </c>
      <c r="F669" s="14" t="n">
        <v>45548</v>
      </c>
      <c r="G669" s="0" t="n">
        <v>455</v>
      </c>
      <c r="H669" s="0" t="n">
        <v>144</v>
      </c>
      <c r="I669" s="0" t="n">
        <v>166</v>
      </c>
      <c r="J669" s="0" t="n">
        <v>1446</v>
      </c>
      <c r="K669" s="0" t="n">
        <v>1656</v>
      </c>
      <c r="L669" s="15" t="s">
        <v>93</v>
      </c>
      <c r="M669" s="0" t="n">
        <v>7</v>
      </c>
      <c r="N669" s="16" t="n">
        <f aca="false">I669*K669</f>
        <v>274896</v>
      </c>
      <c r="O669" s="16" t="n">
        <f aca="false">I669*(K669-J669)</f>
        <v>34860</v>
      </c>
      <c r="P669" s="15" t="n">
        <f aca="false">K669-J669</f>
        <v>210</v>
      </c>
      <c r="Q669" s="0" t="str">
        <f aca="false">IF(G669=0,"Out of stock",IF(G669&lt;H669,"Understocked",IF(G669&gt;Summary!$B$6*H669,"Overstocked","Healthy")))</f>
        <v>Healthy</v>
      </c>
      <c r="R669" s="0" t="str">
        <f aca="false">IF(I669&gt;=Summary!$B$7,"Fast",IF(I669&lt;Summary!$B$8,"Slow","Medium"))</f>
        <v>Medium</v>
      </c>
      <c r="S669" s="15" t="n">
        <f aca="false">IF(M669&gt;Summary!$B$5,1,0)</f>
        <v>0</v>
      </c>
      <c r="T669" s="16" t="n">
        <f aca="false">IF(Q669="Overstocked",(G669-Summary!$B$6*H669)*J669,0)</f>
        <v>0</v>
      </c>
    </row>
    <row r="670" customFormat="false" ht="15" hidden="false" customHeight="false" outlineLevel="0" collapsed="false">
      <c r="A670" s="0" t="s">
        <v>768</v>
      </c>
      <c r="B670" s="0" t="s">
        <v>95</v>
      </c>
      <c r="C670" s="0" t="s">
        <v>104</v>
      </c>
      <c r="D670" s="0" t="s">
        <v>102</v>
      </c>
      <c r="E670" s="14" t="n">
        <v>45060</v>
      </c>
      <c r="F670" s="14" t="n">
        <v>45066</v>
      </c>
      <c r="G670" s="0" t="n">
        <v>105</v>
      </c>
      <c r="H670" s="0" t="n">
        <v>64</v>
      </c>
      <c r="I670" s="0" t="n">
        <v>71</v>
      </c>
      <c r="J670" s="0" t="n">
        <v>981</v>
      </c>
      <c r="K670" s="0" t="n">
        <v>1148</v>
      </c>
      <c r="L670" s="15" t="s">
        <v>93</v>
      </c>
      <c r="M670" s="0" t="n">
        <v>6</v>
      </c>
      <c r="N670" s="16" t="n">
        <f aca="false">I670*K670</f>
        <v>81508</v>
      </c>
      <c r="O670" s="16" t="n">
        <f aca="false">I670*(K670-J670)</f>
        <v>11857</v>
      </c>
      <c r="P670" s="15" t="n">
        <f aca="false">K670-J670</f>
        <v>167</v>
      </c>
      <c r="Q670" s="0" t="str">
        <f aca="false">IF(G670=0,"Out of stock",IF(G670&lt;H670,"Understocked",IF(G670&gt;Summary!$B$6*H670,"Overstocked","Healthy")))</f>
        <v>Healthy</v>
      </c>
      <c r="R670" s="0" t="str">
        <f aca="false">IF(I670&gt;=Summary!$B$7,"Fast",IF(I670&lt;Summary!$B$8,"Slow","Medium"))</f>
        <v>Slow</v>
      </c>
      <c r="S670" s="15" t="n">
        <f aca="false">IF(M670&gt;Summary!$B$5,1,0)</f>
        <v>0</v>
      </c>
      <c r="T670" s="16" t="n">
        <f aca="false">IF(Q670="Overstocked",(G670-Summary!$B$6*H670)*J670,0)</f>
        <v>0</v>
      </c>
    </row>
    <row r="671" customFormat="false" ht="15" hidden="false" customHeight="false" outlineLevel="0" collapsed="false">
      <c r="A671" s="0" t="s">
        <v>769</v>
      </c>
      <c r="B671" s="0" t="s">
        <v>123</v>
      </c>
      <c r="C671" s="0" t="s">
        <v>78</v>
      </c>
      <c r="D671" s="0" t="s">
        <v>92</v>
      </c>
      <c r="E671" s="14" t="n">
        <v>45109</v>
      </c>
      <c r="F671" s="14" t="n">
        <v>45116</v>
      </c>
      <c r="G671" s="0" t="n">
        <v>478</v>
      </c>
      <c r="H671" s="0" t="n">
        <v>97</v>
      </c>
      <c r="I671" s="0" t="n">
        <v>101</v>
      </c>
      <c r="J671" s="0" t="n">
        <v>846</v>
      </c>
      <c r="K671" s="0" t="n">
        <v>1148</v>
      </c>
      <c r="L671" s="15" t="s">
        <v>93</v>
      </c>
      <c r="M671" s="0" t="n">
        <v>7</v>
      </c>
      <c r="N671" s="16" t="n">
        <f aca="false">I671*K671</f>
        <v>115948</v>
      </c>
      <c r="O671" s="16" t="n">
        <f aca="false">I671*(K671-J671)</f>
        <v>30502</v>
      </c>
      <c r="P671" s="15" t="n">
        <f aca="false">K671-J671</f>
        <v>302</v>
      </c>
      <c r="Q671" s="0" t="str">
        <f aca="false">IF(G671=0,"Out of stock",IF(G671&lt;H671,"Understocked",IF(G671&gt;Summary!$B$6*H671,"Overstocked","Healthy")))</f>
        <v>Overstocked</v>
      </c>
      <c r="R671" s="0" t="str">
        <f aca="false">IF(I671&gt;=Summary!$B$7,"Fast",IF(I671&lt;Summary!$B$8,"Slow","Medium"))</f>
        <v>Medium</v>
      </c>
      <c r="S671" s="15" t="n">
        <f aca="false">IF(M671&gt;Summary!$B$5,1,0)</f>
        <v>0</v>
      </c>
      <c r="T671" s="16" t="n">
        <f aca="false">IF(Q671="Overstocked",(G671-Summary!$B$6*H671)*J671,0)</f>
        <v>76140</v>
      </c>
    </row>
    <row r="672" customFormat="false" ht="15" hidden="false" customHeight="false" outlineLevel="0" collapsed="false">
      <c r="A672" s="0" t="s">
        <v>770</v>
      </c>
      <c r="B672" s="0" t="s">
        <v>84</v>
      </c>
      <c r="C672" s="0" t="s">
        <v>104</v>
      </c>
      <c r="D672" s="0" t="s">
        <v>90</v>
      </c>
      <c r="E672" s="14" t="n">
        <v>45601</v>
      </c>
      <c r="F672" s="14" t="n">
        <v>45605</v>
      </c>
      <c r="G672" s="0" t="n">
        <v>329</v>
      </c>
      <c r="H672" s="0" t="n">
        <v>110</v>
      </c>
      <c r="I672" s="0" t="n">
        <v>94</v>
      </c>
      <c r="J672" s="0" t="n">
        <v>1429</v>
      </c>
      <c r="K672" s="0" t="n">
        <v>1574</v>
      </c>
      <c r="L672" s="15" t="s">
        <v>93</v>
      </c>
      <c r="M672" s="0" t="n">
        <v>4</v>
      </c>
      <c r="N672" s="16" t="n">
        <f aca="false">I672*K672</f>
        <v>147956</v>
      </c>
      <c r="O672" s="16" t="n">
        <f aca="false">I672*(K672-J672)</f>
        <v>13630</v>
      </c>
      <c r="P672" s="15" t="n">
        <f aca="false">K672-J672</f>
        <v>145</v>
      </c>
      <c r="Q672" s="0" t="str">
        <f aca="false">IF(G672=0,"Out of stock",IF(G672&lt;H672,"Understocked",IF(G672&gt;Summary!$B$6*H672,"Overstocked","Healthy")))</f>
        <v>Healthy</v>
      </c>
      <c r="R672" s="0" t="str">
        <f aca="false">IF(I672&gt;=Summary!$B$7,"Fast",IF(I672&lt;Summary!$B$8,"Slow","Medium"))</f>
        <v>Slow</v>
      </c>
      <c r="S672" s="15" t="n">
        <f aca="false">IF(M672&gt;Summary!$B$5,1,0)</f>
        <v>0</v>
      </c>
      <c r="T672" s="16" t="n">
        <f aca="false">IF(Q672="Overstocked",(G672-Summary!$B$6*H672)*J672,0)</f>
        <v>0</v>
      </c>
    </row>
    <row r="673" customFormat="false" ht="15" hidden="false" customHeight="false" outlineLevel="0" collapsed="false">
      <c r="A673" s="0" t="s">
        <v>771</v>
      </c>
      <c r="B673" s="0" t="s">
        <v>111</v>
      </c>
      <c r="C673" s="0" t="s">
        <v>85</v>
      </c>
      <c r="D673" s="0" t="s">
        <v>92</v>
      </c>
      <c r="E673" s="14" t="n">
        <v>44963</v>
      </c>
      <c r="F673" s="14" t="n">
        <v>44972</v>
      </c>
      <c r="G673" s="0" t="n">
        <v>109</v>
      </c>
      <c r="H673" s="0" t="n">
        <v>111</v>
      </c>
      <c r="I673" s="0" t="n">
        <v>134</v>
      </c>
      <c r="J673" s="0" t="n">
        <v>1100</v>
      </c>
      <c r="K673" s="0" t="n">
        <v>1404</v>
      </c>
      <c r="L673" s="15" t="s">
        <v>93</v>
      </c>
      <c r="M673" s="0" t="n">
        <v>9</v>
      </c>
      <c r="N673" s="16" t="n">
        <f aca="false">I673*K673</f>
        <v>188136</v>
      </c>
      <c r="O673" s="16" t="n">
        <f aca="false">I673*(K673-J673)</f>
        <v>40736</v>
      </c>
      <c r="P673" s="15" t="n">
        <f aca="false">K673-J673</f>
        <v>304</v>
      </c>
      <c r="Q673" s="0" t="str">
        <f aca="false">IF(G673=0,"Out of stock",IF(G673&lt;H673,"Understocked",IF(G673&gt;Summary!$B$6*H673,"Overstocked","Healthy")))</f>
        <v>Understocked</v>
      </c>
      <c r="R673" s="0" t="str">
        <f aca="false">IF(I673&gt;=Summary!$B$7,"Fast",IF(I673&lt;Summary!$B$8,"Slow","Medium"))</f>
        <v>Medium</v>
      </c>
      <c r="S673" s="15" t="n">
        <f aca="false">IF(M673&gt;Summary!$B$5,1,0)</f>
        <v>1</v>
      </c>
      <c r="T673" s="16" t="n">
        <f aca="false">IF(Q673="Overstocked",(G673-Summary!$B$6*H673)*J673,0)</f>
        <v>0</v>
      </c>
    </row>
    <row r="674" customFormat="false" ht="15" hidden="false" customHeight="false" outlineLevel="0" collapsed="false">
      <c r="A674" s="0" t="s">
        <v>772</v>
      </c>
      <c r="B674" s="0" t="s">
        <v>123</v>
      </c>
      <c r="C674" s="0" t="s">
        <v>104</v>
      </c>
      <c r="D674" s="0" t="s">
        <v>86</v>
      </c>
      <c r="E674" s="14" t="n">
        <v>45083</v>
      </c>
      <c r="F674" s="14" t="n">
        <v>45090</v>
      </c>
      <c r="G674" s="0" t="n">
        <v>494</v>
      </c>
      <c r="H674" s="0" t="n">
        <v>72</v>
      </c>
      <c r="I674" s="0" t="n">
        <v>215</v>
      </c>
      <c r="J674" s="0" t="n">
        <v>725</v>
      </c>
      <c r="K674" s="0" t="n">
        <v>842</v>
      </c>
      <c r="L674" s="15" t="s">
        <v>93</v>
      </c>
      <c r="M674" s="0" t="n">
        <v>7</v>
      </c>
      <c r="N674" s="16" t="n">
        <f aca="false">I674*K674</f>
        <v>181030</v>
      </c>
      <c r="O674" s="16" t="n">
        <f aca="false">I674*(K674-J674)</f>
        <v>25155</v>
      </c>
      <c r="P674" s="15" t="n">
        <f aca="false">K674-J674</f>
        <v>117</v>
      </c>
      <c r="Q674" s="0" t="str">
        <f aca="false">IF(G674=0,"Out of stock",IF(G674&lt;H674,"Understocked",IF(G674&gt;Summary!$B$6*H674,"Overstocked","Healthy")))</f>
        <v>Overstocked</v>
      </c>
      <c r="R674" s="0" t="str">
        <f aca="false">IF(I674&gt;=Summary!$B$7,"Fast",IF(I674&lt;Summary!$B$8,"Slow","Medium"))</f>
        <v>Fast</v>
      </c>
      <c r="S674" s="15" t="n">
        <f aca="false">IF(M674&gt;Summary!$B$5,1,0)</f>
        <v>0</v>
      </c>
      <c r="T674" s="16" t="n">
        <f aca="false">IF(Q674="Overstocked",(G674-Summary!$B$6*H674)*J674,0)</f>
        <v>149350</v>
      </c>
    </row>
    <row r="675" customFormat="false" ht="15" hidden="false" customHeight="false" outlineLevel="0" collapsed="false">
      <c r="A675" s="0" t="s">
        <v>773</v>
      </c>
      <c r="B675" s="0" t="s">
        <v>89</v>
      </c>
      <c r="C675" s="0" t="s">
        <v>85</v>
      </c>
      <c r="D675" s="0" t="s">
        <v>79</v>
      </c>
      <c r="E675" s="14" t="n">
        <v>45457</v>
      </c>
      <c r="F675" s="14" t="n">
        <v>45463</v>
      </c>
      <c r="G675" s="0" t="n">
        <v>140</v>
      </c>
      <c r="H675" s="0" t="n">
        <v>64</v>
      </c>
      <c r="I675" s="0" t="n">
        <v>156</v>
      </c>
      <c r="J675" s="0" t="n">
        <v>267</v>
      </c>
      <c r="K675" s="0" t="n">
        <v>516</v>
      </c>
      <c r="L675" s="15" t="s">
        <v>97</v>
      </c>
      <c r="M675" s="0" t="n">
        <v>6</v>
      </c>
      <c r="N675" s="16" t="n">
        <f aca="false">I675*K675</f>
        <v>80496</v>
      </c>
      <c r="O675" s="16" t="n">
        <f aca="false">I675*(K675-J675)</f>
        <v>38844</v>
      </c>
      <c r="P675" s="15" t="n">
        <f aca="false">K675-J675</f>
        <v>249</v>
      </c>
      <c r="Q675" s="0" t="str">
        <f aca="false">IF(G675=0,"Out of stock",IF(G675&lt;H675,"Understocked",IF(G675&gt;Summary!$B$6*H675,"Overstocked","Healthy")))</f>
        <v>Healthy</v>
      </c>
      <c r="R675" s="0" t="str">
        <f aca="false">IF(I675&gt;=Summary!$B$7,"Fast",IF(I675&lt;Summary!$B$8,"Slow","Medium"))</f>
        <v>Medium</v>
      </c>
      <c r="S675" s="15" t="n">
        <f aca="false">IF(M675&gt;Summary!$B$5,1,0)</f>
        <v>0</v>
      </c>
      <c r="T675" s="16" t="n">
        <f aca="false">IF(Q675="Overstocked",(G675-Summary!$B$6*H675)*J675,0)</f>
        <v>0</v>
      </c>
    </row>
    <row r="676" customFormat="false" ht="15" hidden="false" customHeight="false" outlineLevel="0" collapsed="false">
      <c r="A676" s="0" t="s">
        <v>774</v>
      </c>
      <c r="B676" s="0" t="s">
        <v>113</v>
      </c>
      <c r="C676" s="0" t="s">
        <v>104</v>
      </c>
      <c r="D676" s="0" t="s">
        <v>102</v>
      </c>
      <c r="E676" s="14" t="n">
        <v>45568</v>
      </c>
      <c r="F676" s="14" t="n">
        <v>45574</v>
      </c>
      <c r="G676" s="0" t="n">
        <v>232</v>
      </c>
      <c r="H676" s="0" t="n">
        <v>121</v>
      </c>
      <c r="I676" s="0" t="n">
        <v>261</v>
      </c>
      <c r="J676" s="0" t="n">
        <v>1357</v>
      </c>
      <c r="K676" s="0" t="n">
        <v>1756</v>
      </c>
      <c r="L676" s="15" t="s">
        <v>93</v>
      </c>
      <c r="M676" s="0" t="n">
        <v>6</v>
      </c>
      <c r="N676" s="16" t="n">
        <f aca="false">I676*K676</f>
        <v>458316</v>
      </c>
      <c r="O676" s="16" t="n">
        <f aca="false">I676*(K676-J676)</f>
        <v>104139</v>
      </c>
      <c r="P676" s="15" t="n">
        <f aca="false">K676-J676</f>
        <v>399</v>
      </c>
      <c r="Q676" s="0" t="str">
        <f aca="false">IF(G676=0,"Out of stock",IF(G676&lt;H676,"Understocked",IF(G676&gt;Summary!$B$6*H676,"Overstocked","Healthy")))</f>
        <v>Healthy</v>
      </c>
      <c r="R676" s="0" t="str">
        <f aca="false">IF(I676&gt;=Summary!$B$7,"Fast",IF(I676&lt;Summary!$B$8,"Slow","Medium"))</f>
        <v>Fast</v>
      </c>
      <c r="S676" s="15" t="n">
        <f aca="false">IF(M676&gt;Summary!$B$5,1,0)</f>
        <v>0</v>
      </c>
      <c r="T676" s="16" t="n">
        <f aca="false">IF(Q676="Overstocked",(G676-Summary!$B$6*H676)*J676,0)</f>
        <v>0</v>
      </c>
    </row>
    <row r="677" customFormat="false" ht="15" hidden="false" customHeight="false" outlineLevel="0" collapsed="false">
      <c r="A677" s="0" t="s">
        <v>775</v>
      </c>
      <c r="B677" s="0" t="s">
        <v>101</v>
      </c>
      <c r="C677" s="0" t="s">
        <v>96</v>
      </c>
      <c r="D677" s="0" t="s">
        <v>90</v>
      </c>
      <c r="E677" s="14" t="n">
        <v>45088</v>
      </c>
      <c r="F677" s="14" t="n">
        <v>45097</v>
      </c>
      <c r="G677" s="0" t="n">
        <v>458</v>
      </c>
      <c r="H677" s="0" t="n">
        <v>90</v>
      </c>
      <c r="I677" s="0" t="n">
        <v>205</v>
      </c>
      <c r="J677" s="0" t="n">
        <v>1667</v>
      </c>
      <c r="K677" s="0" t="n">
        <v>1817</v>
      </c>
      <c r="L677" s="15" t="s">
        <v>97</v>
      </c>
      <c r="M677" s="0" t="n">
        <v>9</v>
      </c>
      <c r="N677" s="16" t="n">
        <f aca="false">I677*K677</f>
        <v>372485</v>
      </c>
      <c r="O677" s="16" t="n">
        <f aca="false">I677*(K677-J677)</f>
        <v>30750</v>
      </c>
      <c r="P677" s="15" t="n">
        <f aca="false">K677-J677</f>
        <v>150</v>
      </c>
      <c r="Q677" s="0" t="str">
        <f aca="false">IF(G677=0,"Out of stock",IF(G677&lt;H677,"Understocked",IF(G677&gt;Summary!$B$6*H677,"Overstocked","Healthy")))</f>
        <v>Overstocked</v>
      </c>
      <c r="R677" s="0" t="str">
        <f aca="false">IF(I677&gt;=Summary!$B$7,"Fast",IF(I677&lt;Summary!$B$8,"Slow","Medium"))</f>
        <v>Fast</v>
      </c>
      <c r="S677" s="15" t="n">
        <f aca="false">IF(M677&gt;Summary!$B$5,1,0)</f>
        <v>1</v>
      </c>
      <c r="T677" s="16" t="n">
        <f aca="false">IF(Q677="Overstocked",(G677-Summary!$B$6*H677)*J677,0)</f>
        <v>163366</v>
      </c>
    </row>
    <row r="678" customFormat="false" ht="15" hidden="false" customHeight="false" outlineLevel="0" collapsed="false">
      <c r="A678" s="0" t="s">
        <v>776</v>
      </c>
      <c r="B678" s="0" t="s">
        <v>123</v>
      </c>
      <c r="C678" s="0" t="s">
        <v>104</v>
      </c>
      <c r="D678" s="0" t="s">
        <v>86</v>
      </c>
      <c r="E678" s="14" t="n">
        <v>44991</v>
      </c>
      <c r="F678" s="14" t="n">
        <v>44994</v>
      </c>
      <c r="G678" s="0" t="n">
        <v>128</v>
      </c>
      <c r="H678" s="0" t="n">
        <v>103</v>
      </c>
      <c r="I678" s="0" t="n">
        <v>167</v>
      </c>
      <c r="J678" s="0" t="n">
        <v>973</v>
      </c>
      <c r="K678" s="0" t="n">
        <v>1071</v>
      </c>
      <c r="L678" s="15" t="s">
        <v>82</v>
      </c>
      <c r="M678" s="0" t="n">
        <v>3</v>
      </c>
      <c r="N678" s="16" t="n">
        <f aca="false">I678*K678</f>
        <v>178857</v>
      </c>
      <c r="O678" s="16" t="n">
        <f aca="false">I678*(K678-J678)</f>
        <v>16366</v>
      </c>
      <c r="P678" s="15" t="n">
        <f aca="false">K678-J678</f>
        <v>98</v>
      </c>
      <c r="Q678" s="0" t="str">
        <f aca="false">IF(G678=0,"Out of stock",IF(G678&lt;H678,"Understocked",IF(G678&gt;Summary!$B$6*H678,"Overstocked","Healthy")))</f>
        <v>Healthy</v>
      </c>
      <c r="R678" s="0" t="str">
        <f aca="false">IF(I678&gt;=Summary!$B$7,"Fast",IF(I678&lt;Summary!$B$8,"Slow","Medium"))</f>
        <v>Medium</v>
      </c>
      <c r="S678" s="15" t="n">
        <f aca="false">IF(M678&gt;Summary!$B$5,1,0)</f>
        <v>0</v>
      </c>
      <c r="T678" s="16" t="n">
        <f aca="false">IF(Q678="Overstocked",(G678-Summary!$B$6*H678)*J678,0)</f>
        <v>0</v>
      </c>
    </row>
    <row r="679" customFormat="false" ht="15" hidden="false" customHeight="false" outlineLevel="0" collapsed="false">
      <c r="A679" s="0" t="s">
        <v>777</v>
      </c>
      <c r="B679" s="0" t="s">
        <v>115</v>
      </c>
      <c r="C679" s="0" t="s">
        <v>85</v>
      </c>
      <c r="D679" s="0" t="s">
        <v>90</v>
      </c>
      <c r="E679" s="14" t="n">
        <v>45231</v>
      </c>
      <c r="F679" s="14" t="n">
        <v>45241</v>
      </c>
      <c r="G679" s="0" t="n">
        <v>161</v>
      </c>
      <c r="H679" s="0" t="n">
        <v>64</v>
      </c>
      <c r="I679" s="0" t="n">
        <v>203</v>
      </c>
      <c r="J679" s="0" t="n">
        <v>358</v>
      </c>
      <c r="K679" s="0" t="n">
        <v>469</v>
      </c>
      <c r="L679" s="15" t="s">
        <v>82</v>
      </c>
      <c r="M679" s="0" t="n">
        <v>10</v>
      </c>
      <c r="N679" s="16" t="n">
        <f aca="false">I679*K679</f>
        <v>95207</v>
      </c>
      <c r="O679" s="16" t="n">
        <f aca="false">I679*(K679-J679)</f>
        <v>22533</v>
      </c>
      <c r="P679" s="15" t="n">
        <f aca="false">K679-J679</f>
        <v>111</v>
      </c>
      <c r="Q679" s="0" t="str">
        <f aca="false">IF(G679=0,"Out of stock",IF(G679&lt;H679,"Understocked",IF(G679&gt;Summary!$B$6*H679,"Overstocked","Healthy")))</f>
        <v>Healthy</v>
      </c>
      <c r="R679" s="0" t="str">
        <f aca="false">IF(I679&gt;=Summary!$B$7,"Fast",IF(I679&lt;Summary!$B$8,"Slow","Medium"))</f>
        <v>Fast</v>
      </c>
      <c r="S679" s="15" t="n">
        <f aca="false">IF(M679&gt;Summary!$B$5,1,0)</f>
        <v>1</v>
      </c>
      <c r="T679" s="16" t="n">
        <f aca="false">IF(Q679="Overstocked",(G679-Summary!$B$6*H679)*J679,0)</f>
        <v>0</v>
      </c>
    </row>
    <row r="680" customFormat="false" ht="15" hidden="false" customHeight="false" outlineLevel="0" collapsed="false">
      <c r="A680" s="0" t="s">
        <v>778</v>
      </c>
      <c r="B680" s="0" t="s">
        <v>77</v>
      </c>
      <c r="C680" s="0" t="s">
        <v>78</v>
      </c>
      <c r="D680" s="0" t="s">
        <v>102</v>
      </c>
      <c r="E680" s="14" t="n">
        <v>45604</v>
      </c>
      <c r="F680" s="14" t="n">
        <v>45607</v>
      </c>
      <c r="G680" s="0" t="n">
        <v>319</v>
      </c>
      <c r="H680" s="0" t="n">
        <v>87</v>
      </c>
      <c r="I680" s="0" t="n">
        <v>94</v>
      </c>
      <c r="J680" s="0" t="n">
        <v>1665</v>
      </c>
      <c r="K680" s="0" t="n">
        <v>2013</v>
      </c>
      <c r="L680" s="15" t="s">
        <v>97</v>
      </c>
      <c r="M680" s="0" t="n">
        <v>3</v>
      </c>
      <c r="N680" s="16" t="n">
        <f aca="false">I680*K680</f>
        <v>189222</v>
      </c>
      <c r="O680" s="16" t="n">
        <f aca="false">I680*(K680-J680)</f>
        <v>32712</v>
      </c>
      <c r="P680" s="15" t="n">
        <f aca="false">K680-J680</f>
        <v>348</v>
      </c>
      <c r="Q680" s="0" t="str">
        <f aca="false">IF(G680=0,"Out of stock",IF(G680&lt;H680,"Understocked",IF(G680&gt;Summary!$B$6*H680,"Overstocked","Healthy")))</f>
        <v>Healthy</v>
      </c>
      <c r="R680" s="0" t="str">
        <f aca="false">IF(I680&gt;=Summary!$B$7,"Fast",IF(I680&lt;Summary!$B$8,"Slow","Medium"))</f>
        <v>Slow</v>
      </c>
      <c r="S680" s="15" t="n">
        <f aca="false">IF(M680&gt;Summary!$B$5,1,0)</f>
        <v>0</v>
      </c>
      <c r="T680" s="16" t="n">
        <f aca="false">IF(Q680="Overstocked",(G680-Summary!$B$6*H680)*J680,0)</f>
        <v>0</v>
      </c>
    </row>
    <row r="681" customFormat="false" ht="15" hidden="false" customHeight="false" outlineLevel="0" collapsed="false">
      <c r="A681" s="0" t="s">
        <v>779</v>
      </c>
      <c r="B681" s="0" t="s">
        <v>111</v>
      </c>
      <c r="C681" s="0" t="s">
        <v>85</v>
      </c>
      <c r="D681" s="0" t="s">
        <v>90</v>
      </c>
      <c r="E681" s="14" t="n">
        <v>45484</v>
      </c>
      <c r="F681" s="14" t="n">
        <v>45494</v>
      </c>
      <c r="G681" s="0" t="n">
        <v>136</v>
      </c>
      <c r="H681" s="0" t="n">
        <v>56</v>
      </c>
      <c r="I681" s="0" t="n">
        <v>225</v>
      </c>
      <c r="J681" s="0" t="n">
        <v>642</v>
      </c>
      <c r="K681" s="0" t="n">
        <v>702</v>
      </c>
      <c r="L681" s="15" t="s">
        <v>93</v>
      </c>
      <c r="M681" s="0" t="n">
        <v>10</v>
      </c>
      <c r="N681" s="16" t="n">
        <f aca="false">I681*K681</f>
        <v>157950</v>
      </c>
      <c r="O681" s="16" t="n">
        <f aca="false">I681*(K681-J681)</f>
        <v>13500</v>
      </c>
      <c r="P681" s="15" t="n">
        <f aca="false">K681-J681</f>
        <v>60</v>
      </c>
      <c r="Q681" s="0" t="str">
        <f aca="false">IF(G681=0,"Out of stock",IF(G681&lt;H681,"Understocked",IF(G681&gt;Summary!$B$6*H681,"Overstocked","Healthy")))</f>
        <v>Healthy</v>
      </c>
      <c r="R681" s="0" t="str">
        <f aca="false">IF(I681&gt;=Summary!$B$7,"Fast",IF(I681&lt;Summary!$B$8,"Slow","Medium"))</f>
        <v>Fast</v>
      </c>
      <c r="S681" s="15" t="n">
        <f aca="false">IF(M681&gt;Summary!$B$5,1,0)</f>
        <v>1</v>
      </c>
      <c r="T681" s="16" t="n">
        <f aca="false">IF(Q681="Overstocked",(G681-Summary!$B$6*H681)*J681,0)</f>
        <v>0</v>
      </c>
    </row>
    <row r="682" customFormat="false" ht="15" hidden="false" customHeight="false" outlineLevel="0" collapsed="false">
      <c r="A682" s="0" t="s">
        <v>780</v>
      </c>
      <c r="B682" s="0" t="s">
        <v>123</v>
      </c>
      <c r="C682" s="0" t="s">
        <v>78</v>
      </c>
      <c r="D682" s="0" t="s">
        <v>86</v>
      </c>
      <c r="E682" s="14" t="n">
        <v>45010</v>
      </c>
      <c r="F682" s="14" t="n">
        <v>45011</v>
      </c>
      <c r="G682" s="0" t="n">
        <v>138</v>
      </c>
      <c r="H682" s="0" t="n">
        <v>58</v>
      </c>
      <c r="I682" s="0" t="n">
        <v>49</v>
      </c>
      <c r="J682" s="0" t="n">
        <v>577</v>
      </c>
      <c r="K682" s="0" t="n">
        <v>1060</v>
      </c>
      <c r="L682" s="15" t="s">
        <v>82</v>
      </c>
      <c r="M682" s="0" t="n">
        <v>1</v>
      </c>
      <c r="N682" s="16" t="n">
        <f aca="false">I682*K682</f>
        <v>51940</v>
      </c>
      <c r="O682" s="16" t="n">
        <f aca="false">I682*(K682-J682)</f>
        <v>23667</v>
      </c>
      <c r="P682" s="15" t="n">
        <f aca="false">K682-J682</f>
        <v>483</v>
      </c>
      <c r="Q682" s="0" t="str">
        <f aca="false">IF(G682=0,"Out of stock",IF(G682&lt;H682,"Understocked",IF(G682&gt;Summary!$B$6*H682,"Overstocked","Healthy")))</f>
        <v>Healthy</v>
      </c>
      <c r="R682" s="0" t="str">
        <f aca="false">IF(I682&gt;=Summary!$B$7,"Fast",IF(I682&lt;Summary!$B$8,"Slow","Medium"))</f>
        <v>Slow</v>
      </c>
      <c r="S682" s="15" t="n">
        <f aca="false">IF(M682&gt;Summary!$B$5,1,0)</f>
        <v>0</v>
      </c>
      <c r="T682" s="16" t="n">
        <f aca="false">IF(Q682="Overstocked",(G682-Summary!$B$6*H682)*J682,0)</f>
        <v>0</v>
      </c>
    </row>
    <row r="683" customFormat="false" ht="15" hidden="false" customHeight="false" outlineLevel="0" collapsed="false">
      <c r="A683" s="0" t="s">
        <v>781</v>
      </c>
      <c r="B683" s="0" t="s">
        <v>77</v>
      </c>
      <c r="C683" s="0" t="s">
        <v>78</v>
      </c>
      <c r="D683" s="0" t="s">
        <v>102</v>
      </c>
      <c r="E683" s="14" t="n">
        <v>45578</v>
      </c>
      <c r="F683" s="14" t="n">
        <v>45582</v>
      </c>
      <c r="G683" s="0" t="n">
        <v>104</v>
      </c>
      <c r="H683" s="0" t="n">
        <v>113</v>
      </c>
      <c r="I683" s="0" t="n">
        <v>160</v>
      </c>
      <c r="J683" s="0" t="n">
        <v>962</v>
      </c>
      <c r="K683" s="0" t="n">
        <v>1192</v>
      </c>
      <c r="L683" s="15" t="s">
        <v>87</v>
      </c>
      <c r="M683" s="0" t="n">
        <v>4</v>
      </c>
      <c r="N683" s="16" t="n">
        <f aca="false">I683*K683</f>
        <v>190720</v>
      </c>
      <c r="O683" s="16" t="n">
        <f aca="false">I683*(K683-J683)</f>
        <v>36800</v>
      </c>
      <c r="P683" s="15" t="n">
        <f aca="false">K683-J683</f>
        <v>230</v>
      </c>
      <c r="Q683" s="0" t="str">
        <f aca="false">IF(G683=0,"Out of stock",IF(G683&lt;H683,"Understocked",IF(G683&gt;Summary!$B$6*H683,"Overstocked","Healthy")))</f>
        <v>Understocked</v>
      </c>
      <c r="R683" s="0" t="str">
        <f aca="false">IF(I683&gt;=Summary!$B$7,"Fast",IF(I683&lt;Summary!$B$8,"Slow","Medium"))</f>
        <v>Medium</v>
      </c>
      <c r="S683" s="15" t="n">
        <f aca="false">IF(M683&gt;Summary!$B$5,1,0)</f>
        <v>0</v>
      </c>
      <c r="T683" s="16" t="n">
        <f aca="false">IF(Q683="Overstocked",(G683-Summary!$B$6*H683)*J683,0)</f>
        <v>0</v>
      </c>
    </row>
    <row r="684" customFormat="false" ht="15" hidden="false" customHeight="false" outlineLevel="0" collapsed="false">
      <c r="A684" s="0" t="s">
        <v>782</v>
      </c>
      <c r="B684" s="0" t="s">
        <v>107</v>
      </c>
      <c r="C684" s="0" t="s">
        <v>104</v>
      </c>
      <c r="D684" s="0" t="s">
        <v>90</v>
      </c>
      <c r="E684" s="14" t="n">
        <v>45168</v>
      </c>
      <c r="F684" s="14" t="n">
        <v>45171</v>
      </c>
      <c r="G684" s="0" t="n">
        <v>93</v>
      </c>
      <c r="H684" s="0" t="n">
        <v>89</v>
      </c>
      <c r="I684" s="0" t="n">
        <v>30</v>
      </c>
      <c r="J684" s="0" t="n">
        <v>292</v>
      </c>
      <c r="K684" s="0" t="n">
        <v>392</v>
      </c>
      <c r="L684" s="15" t="s">
        <v>93</v>
      </c>
      <c r="M684" s="0" t="n">
        <v>3</v>
      </c>
      <c r="N684" s="16" t="n">
        <f aca="false">I684*K684</f>
        <v>11760</v>
      </c>
      <c r="O684" s="16" t="n">
        <f aca="false">I684*(K684-J684)</f>
        <v>3000</v>
      </c>
      <c r="P684" s="15" t="n">
        <f aca="false">K684-J684</f>
        <v>100</v>
      </c>
      <c r="Q684" s="0" t="str">
        <f aca="false">IF(G684=0,"Out of stock",IF(G684&lt;H684,"Understocked",IF(G684&gt;Summary!$B$6*H684,"Overstocked","Healthy")))</f>
        <v>Healthy</v>
      </c>
      <c r="R684" s="0" t="str">
        <f aca="false">IF(I684&gt;=Summary!$B$7,"Fast",IF(I684&lt;Summary!$B$8,"Slow","Medium"))</f>
        <v>Slow</v>
      </c>
      <c r="S684" s="15" t="n">
        <f aca="false">IF(M684&gt;Summary!$B$5,1,0)</f>
        <v>0</v>
      </c>
      <c r="T684" s="16" t="n">
        <f aca="false">IF(Q684="Overstocked",(G684-Summary!$B$6*H684)*J684,0)</f>
        <v>0</v>
      </c>
    </row>
    <row r="685" customFormat="false" ht="15" hidden="false" customHeight="false" outlineLevel="0" collapsed="false">
      <c r="A685" s="0" t="s">
        <v>783</v>
      </c>
      <c r="B685" s="0" t="s">
        <v>123</v>
      </c>
      <c r="C685" s="0" t="s">
        <v>104</v>
      </c>
      <c r="D685" s="0" t="s">
        <v>102</v>
      </c>
      <c r="E685" s="14" t="n">
        <v>45432</v>
      </c>
      <c r="F685" s="14" t="n">
        <v>45434</v>
      </c>
      <c r="G685" s="0" t="n">
        <v>120</v>
      </c>
      <c r="H685" s="0" t="n">
        <v>83</v>
      </c>
      <c r="I685" s="0" t="n">
        <v>159</v>
      </c>
      <c r="J685" s="0" t="n">
        <v>1488</v>
      </c>
      <c r="K685" s="0" t="n">
        <v>1906</v>
      </c>
      <c r="L685" s="15" t="s">
        <v>93</v>
      </c>
      <c r="M685" s="0" t="n">
        <v>2</v>
      </c>
      <c r="N685" s="16" t="n">
        <f aca="false">I685*K685</f>
        <v>303054</v>
      </c>
      <c r="O685" s="16" t="n">
        <f aca="false">I685*(K685-J685)</f>
        <v>66462</v>
      </c>
      <c r="P685" s="15" t="n">
        <f aca="false">K685-J685</f>
        <v>418</v>
      </c>
      <c r="Q685" s="0" t="str">
        <f aca="false">IF(G685=0,"Out of stock",IF(G685&lt;H685,"Understocked",IF(G685&gt;Summary!$B$6*H685,"Overstocked","Healthy")))</f>
        <v>Healthy</v>
      </c>
      <c r="R685" s="0" t="str">
        <f aca="false">IF(I685&gt;=Summary!$B$7,"Fast",IF(I685&lt;Summary!$B$8,"Slow","Medium"))</f>
        <v>Medium</v>
      </c>
      <c r="S685" s="15" t="n">
        <f aca="false">IF(M685&gt;Summary!$B$5,1,0)</f>
        <v>0</v>
      </c>
      <c r="T685" s="16" t="n">
        <f aca="false">IF(Q685="Overstocked",(G685-Summary!$B$6*H685)*J685,0)</f>
        <v>0</v>
      </c>
    </row>
    <row r="686" customFormat="false" ht="15" hidden="false" customHeight="false" outlineLevel="0" collapsed="false">
      <c r="A686" s="0" t="s">
        <v>784</v>
      </c>
      <c r="B686" s="0" t="s">
        <v>101</v>
      </c>
      <c r="C686" s="0" t="s">
        <v>96</v>
      </c>
      <c r="D686" s="0" t="s">
        <v>102</v>
      </c>
      <c r="E686" s="14" t="n">
        <v>45474</v>
      </c>
      <c r="F686" s="14" t="n">
        <v>45475</v>
      </c>
      <c r="G686" s="0" t="n">
        <v>456</v>
      </c>
      <c r="H686" s="0" t="n">
        <v>128</v>
      </c>
      <c r="I686" s="0" t="n">
        <v>275</v>
      </c>
      <c r="J686" s="0" t="n">
        <v>866</v>
      </c>
      <c r="K686" s="0" t="n">
        <v>1165</v>
      </c>
      <c r="L686" s="15" t="s">
        <v>97</v>
      </c>
      <c r="M686" s="0" t="n">
        <v>1</v>
      </c>
      <c r="N686" s="16" t="n">
        <f aca="false">I686*K686</f>
        <v>320375</v>
      </c>
      <c r="O686" s="16" t="n">
        <f aca="false">I686*(K686-J686)</f>
        <v>82225</v>
      </c>
      <c r="P686" s="15" t="n">
        <f aca="false">K686-J686</f>
        <v>299</v>
      </c>
      <c r="Q686" s="0" t="str">
        <f aca="false">IF(G686=0,"Out of stock",IF(G686&lt;H686,"Understocked",IF(G686&gt;Summary!$B$6*H686,"Overstocked","Healthy")))</f>
        <v>Healthy</v>
      </c>
      <c r="R686" s="0" t="str">
        <f aca="false">IF(I686&gt;=Summary!$B$7,"Fast",IF(I686&lt;Summary!$B$8,"Slow","Medium"))</f>
        <v>Fast</v>
      </c>
      <c r="S686" s="15" t="n">
        <f aca="false">IF(M686&gt;Summary!$B$5,1,0)</f>
        <v>0</v>
      </c>
      <c r="T686" s="16" t="n">
        <f aca="false">IF(Q686="Overstocked",(G686-Summary!$B$6*H686)*J686,0)</f>
        <v>0</v>
      </c>
    </row>
    <row r="687" customFormat="false" ht="15" hidden="false" customHeight="false" outlineLevel="0" collapsed="false">
      <c r="A687" s="0" t="s">
        <v>785</v>
      </c>
      <c r="B687" s="0" t="s">
        <v>89</v>
      </c>
      <c r="C687" s="0" t="s">
        <v>78</v>
      </c>
      <c r="D687" s="0" t="s">
        <v>90</v>
      </c>
      <c r="E687" s="14" t="n">
        <v>45372</v>
      </c>
      <c r="F687" s="14" t="n">
        <v>45375</v>
      </c>
      <c r="G687" s="0" t="n">
        <v>87</v>
      </c>
      <c r="H687" s="0" t="n">
        <v>70</v>
      </c>
      <c r="I687" s="0" t="n">
        <v>93</v>
      </c>
      <c r="J687" s="0" t="n">
        <v>365</v>
      </c>
      <c r="K687" s="0" t="n">
        <v>842</v>
      </c>
      <c r="L687" s="15" t="s">
        <v>97</v>
      </c>
      <c r="M687" s="0" t="n">
        <v>3</v>
      </c>
      <c r="N687" s="16" t="n">
        <f aca="false">I687*K687</f>
        <v>78306</v>
      </c>
      <c r="O687" s="16" t="n">
        <f aca="false">I687*(K687-J687)</f>
        <v>44361</v>
      </c>
      <c r="P687" s="15" t="n">
        <f aca="false">K687-J687</f>
        <v>477</v>
      </c>
      <c r="Q687" s="0" t="str">
        <f aca="false">IF(G687=0,"Out of stock",IF(G687&lt;H687,"Understocked",IF(G687&gt;Summary!$B$6*H687,"Overstocked","Healthy")))</f>
        <v>Healthy</v>
      </c>
      <c r="R687" s="0" t="str">
        <f aca="false">IF(I687&gt;=Summary!$B$7,"Fast",IF(I687&lt;Summary!$B$8,"Slow","Medium"))</f>
        <v>Slow</v>
      </c>
      <c r="S687" s="15" t="n">
        <f aca="false">IF(M687&gt;Summary!$B$5,1,0)</f>
        <v>0</v>
      </c>
      <c r="T687" s="16" t="n">
        <f aca="false">IF(Q687="Overstocked",(G687-Summary!$B$6*H687)*J687,0)</f>
        <v>0</v>
      </c>
    </row>
    <row r="688" customFormat="false" ht="15" hidden="false" customHeight="false" outlineLevel="0" collapsed="false">
      <c r="A688" s="0" t="s">
        <v>786</v>
      </c>
      <c r="B688" s="0" t="s">
        <v>123</v>
      </c>
      <c r="C688" s="0" t="s">
        <v>104</v>
      </c>
      <c r="D688" s="0" t="s">
        <v>102</v>
      </c>
      <c r="E688" s="14" t="n">
        <v>45552</v>
      </c>
      <c r="F688" s="14" t="n">
        <v>45560</v>
      </c>
      <c r="G688" s="0" t="n">
        <v>240</v>
      </c>
      <c r="H688" s="0" t="n">
        <v>76</v>
      </c>
      <c r="I688" s="0" t="n">
        <v>23</v>
      </c>
      <c r="J688" s="0" t="n">
        <v>492</v>
      </c>
      <c r="K688" s="0" t="n">
        <v>667</v>
      </c>
      <c r="L688" s="15" t="s">
        <v>82</v>
      </c>
      <c r="M688" s="0" t="n">
        <v>8</v>
      </c>
      <c r="N688" s="16" t="n">
        <f aca="false">I688*K688</f>
        <v>15341</v>
      </c>
      <c r="O688" s="16" t="n">
        <f aca="false">I688*(K688-J688)</f>
        <v>4025</v>
      </c>
      <c r="P688" s="15" t="n">
        <f aca="false">K688-J688</f>
        <v>175</v>
      </c>
      <c r="Q688" s="0" t="str">
        <f aca="false">IF(G688=0,"Out of stock",IF(G688&lt;H688,"Understocked",IF(G688&gt;Summary!$B$6*H688,"Overstocked","Healthy")))</f>
        <v>Healthy</v>
      </c>
      <c r="R688" s="0" t="str">
        <f aca="false">IF(I688&gt;=Summary!$B$7,"Fast",IF(I688&lt;Summary!$B$8,"Slow","Medium"))</f>
        <v>Slow</v>
      </c>
      <c r="S688" s="15" t="n">
        <f aca="false">IF(M688&gt;Summary!$B$5,1,0)</f>
        <v>1</v>
      </c>
      <c r="T688" s="16" t="n">
        <f aca="false">IF(Q688="Overstocked",(G688-Summary!$B$6*H688)*J688,0)</f>
        <v>0</v>
      </c>
    </row>
    <row r="689" customFormat="false" ht="15" hidden="false" customHeight="false" outlineLevel="0" collapsed="false">
      <c r="A689" s="0" t="s">
        <v>787</v>
      </c>
      <c r="B689" s="0" t="s">
        <v>113</v>
      </c>
      <c r="C689" s="0" t="s">
        <v>104</v>
      </c>
      <c r="D689" s="0" t="s">
        <v>92</v>
      </c>
      <c r="E689" s="14" t="n">
        <v>45068</v>
      </c>
      <c r="F689" s="14" t="n">
        <v>45069</v>
      </c>
      <c r="G689" s="0" t="n">
        <v>416</v>
      </c>
      <c r="H689" s="0" t="n">
        <v>87</v>
      </c>
      <c r="I689" s="0" t="n">
        <v>274</v>
      </c>
      <c r="J689" s="0" t="n">
        <v>1406</v>
      </c>
      <c r="K689" s="0" t="n">
        <v>1821</v>
      </c>
      <c r="L689" s="15" t="s">
        <v>82</v>
      </c>
      <c r="M689" s="0" t="n">
        <v>1</v>
      </c>
      <c r="N689" s="16" t="n">
        <f aca="false">I689*K689</f>
        <v>498954</v>
      </c>
      <c r="O689" s="16" t="n">
        <f aca="false">I689*(K689-J689)</f>
        <v>113710</v>
      </c>
      <c r="P689" s="15" t="n">
        <f aca="false">K689-J689</f>
        <v>415</v>
      </c>
      <c r="Q689" s="0" t="str">
        <f aca="false">IF(G689=0,"Out of stock",IF(G689&lt;H689,"Understocked",IF(G689&gt;Summary!$B$6*H689,"Overstocked","Healthy")))</f>
        <v>Overstocked</v>
      </c>
      <c r="R689" s="0" t="str">
        <f aca="false">IF(I689&gt;=Summary!$B$7,"Fast",IF(I689&lt;Summary!$B$8,"Slow","Medium"))</f>
        <v>Fast</v>
      </c>
      <c r="S689" s="15" t="n">
        <f aca="false">IF(M689&gt;Summary!$B$5,1,0)</f>
        <v>0</v>
      </c>
      <c r="T689" s="16" t="n">
        <f aca="false">IF(Q689="Overstocked",(G689-Summary!$B$6*H689)*J689,0)</f>
        <v>95608</v>
      </c>
    </row>
    <row r="690" customFormat="false" ht="15" hidden="false" customHeight="false" outlineLevel="0" collapsed="false">
      <c r="A690" s="0" t="s">
        <v>788</v>
      </c>
      <c r="B690" s="0" t="s">
        <v>115</v>
      </c>
      <c r="C690" s="0" t="s">
        <v>96</v>
      </c>
      <c r="D690" s="0" t="s">
        <v>86</v>
      </c>
      <c r="E690" s="14" t="n">
        <v>45585</v>
      </c>
      <c r="F690" s="14" t="n">
        <v>45590</v>
      </c>
      <c r="G690" s="0" t="n">
        <v>347</v>
      </c>
      <c r="H690" s="0" t="n">
        <v>113</v>
      </c>
      <c r="I690" s="0" t="n">
        <v>198</v>
      </c>
      <c r="J690" s="0" t="n">
        <v>206</v>
      </c>
      <c r="K690" s="0" t="n">
        <v>471</v>
      </c>
      <c r="L690" s="15" t="s">
        <v>87</v>
      </c>
      <c r="M690" s="0" t="n">
        <v>5</v>
      </c>
      <c r="N690" s="16" t="n">
        <f aca="false">I690*K690</f>
        <v>93258</v>
      </c>
      <c r="O690" s="16" t="n">
        <f aca="false">I690*(K690-J690)</f>
        <v>52470</v>
      </c>
      <c r="P690" s="15" t="n">
        <f aca="false">K690-J690</f>
        <v>265</v>
      </c>
      <c r="Q690" s="0" t="str">
        <f aca="false">IF(G690=0,"Out of stock",IF(G690&lt;H690,"Understocked",IF(G690&gt;Summary!$B$6*H690,"Overstocked","Healthy")))</f>
        <v>Healthy</v>
      </c>
      <c r="R690" s="0" t="str">
        <f aca="false">IF(I690&gt;=Summary!$B$7,"Fast",IF(I690&lt;Summary!$B$8,"Slow","Medium"))</f>
        <v>Medium</v>
      </c>
      <c r="S690" s="15" t="n">
        <f aca="false">IF(M690&gt;Summary!$B$5,1,0)</f>
        <v>0</v>
      </c>
      <c r="T690" s="16" t="n">
        <f aca="false">IF(Q690="Overstocked",(G690-Summary!$B$6*H690)*J690,0)</f>
        <v>0</v>
      </c>
    </row>
    <row r="691" customFormat="false" ht="15" hidden="false" customHeight="false" outlineLevel="0" collapsed="false">
      <c r="A691" s="0" t="s">
        <v>789</v>
      </c>
      <c r="B691" s="0" t="s">
        <v>107</v>
      </c>
      <c r="C691" s="0" t="s">
        <v>78</v>
      </c>
      <c r="D691" s="0" t="s">
        <v>86</v>
      </c>
      <c r="E691" s="14" t="n">
        <v>45272</v>
      </c>
      <c r="F691" s="14" t="n">
        <v>45277</v>
      </c>
      <c r="G691" s="0" t="n">
        <v>25</v>
      </c>
      <c r="H691" s="0" t="n">
        <v>131</v>
      </c>
      <c r="I691" s="0" t="n">
        <v>230</v>
      </c>
      <c r="J691" s="0" t="n">
        <v>887</v>
      </c>
      <c r="K691" s="0" t="n">
        <v>1190</v>
      </c>
      <c r="L691" s="15" t="s">
        <v>93</v>
      </c>
      <c r="M691" s="0" t="n">
        <v>5</v>
      </c>
      <c r="N691" s="16" t="n">
        <f aca="false">I691*K691</f>
        <v>273700</v>
      </c>
      <c r="O691" s="16" t="n">
        <f aca="false">I691*(K691-J691)</f>
        <v>69690</v>
      </c>
      <c r="P691" s="15" t="n">
        <f aca="false">K691-J691</f>
        <v>303</v>
      </c>
      <c r="Q691" s="0" t="str">
        <f aca="false">IF(G691=0,"Out of stock",IF(G691&lt;H691,"Understocked",IF(G691&gt;Summary!$B$6*H691,"Overstocked","Healthy")))</f>
        <v>Understocked</v>
      </c>
      <c r="R691" s="0" t="str">
        <f aca="false">IF(I691&gt;=Summary!$B$7,"Fast",IF(I691&lt;Summary!$B$8,"Slow","Medium"))</f>
        <v>Fast</v>
      </c>
      <c r="S691" s="15" t="n">
        <f aca="false">IF(M691&gt;Summary!$B$5,1,0)</f>
        <v>0</v>
      </c>
      <c r="T691" s="16" t="n">
        <f aca="false">IF(Q691="Overstocked",(G691-Summary!$B$6*H691)*J691,0)</f>
        <v>0</v>
      </c>
    </row>
    <row r="692" customFormat="false" ht="15" hidden="false" customHeight="false" outlineLevel="0" collapsed="false">
      <c r="A692" s="0" t="s">
        <v>790</v>
      </c>
      <c r="B692" s="0" t="s">
        <v>113</v>
      </c>
      <c r="C692" s="0" t="s">
        <v>104</v>
      </c>
      <c r="D692" s="0" t="s">
        <v>90</v>
      </c>
      <c r="E692" s="14" t="n">
        <v>45442</v>
      </c>
      <c r="F692" s="14" t="n">
        <v>45449</v>
      </c>
      <c r="G692" s="0" t="n">
        <v>34</v>
      </c>
      <c r="H692" s="0" t="n">
        <v>103</v>
      </c>
      <c r="I692" s="0" t="n">
        <v>292</v>
      </c>
      <c r="J692" s="0" t="n">
        <v>946</v>
      </c>
      <c r="K692" s="0" t="n">
        <v>1411</v>
      </c>
      <c r="L692" s="15" t="s">
        <v>93</v>
      </c>
      <c r="M692" s="0" t="n">
        <v>7</v>
      </c>
      <c r="N692" s="16" t="n">
        <f aca="false">I692*K692</f>
        <v>412012</v>
      </c>
      <c r="O692" s="16" t="n">
        <f aca="false">I692*(K692-J692)</f>
        <v>135780</v>
      </c>
      <c r="P692" s="15" t="n">
        <f aca="false">K692-J692</f>
        <v>465</v>
      </c>
      <c r="Q692" s="0" t="str">
        <f aca="false">IF(G692=0,"Out of stock",IF(G692&lt;H692,"Understocked",IF(G692&gt;Summary!$B$6*H692,"Overstocked","Healthy")))</f>
        <v>Understocked</v>
      </c>
      <c r="R692" s="0" t="str">
        <f aca="false">IF(I692&gt;=Summary!$B$7,"Fast",IF(I692&lt;Summary!$B$8,"Slow","Medium"))</f>
        <v>Fast</v>
      </c>
      <c r="S692" s="15" t="n">
        <f aca="false">IF(M692&gt;Summary!$B$5,1,0)</f>
        <v>0</v>
      </c>
      <c r="T692" s="16" t="n">
        <f aca="false">IF(Q692="Overstocked",(G692-Summary!$B$6*H692)*J692,0)</f>
        <v>0</v>
      </c>
    </row>
    <row r="693" customFormat="false" ht="15" hidden="false" customHeight="false" outlineLevel="0" collapsed="false">
      <c r="A693" s="0" t="s">
        <v>791</v>
      </c>
      <c r="B693" s="0" t="s">
        <v>95</v>
      </c>
      <c r="C693" s="0" t="s">
        <v>104</v>
      </c>
      <c r="D693" s="0" t="s">
        <v>102</v>
      </c>
      <c r="E693" s="14" t="n">
        <v>45407</v>
      </c>
      <c r="F693" s="14" t="n">
        <v>45410</v>
      </c>
      <c r="G693" s="0" t="n">
        <v>7</v>
      </c>
      <c r="H693" s="0" t="n">
        <v>100</v>
      </c>
      <c r="I693" s="0" t="n">
        <v>67</v>
      </c>
      <c r="J693" s="0" t="n">
        <v>1575</v>
      </c>
      <c r="K693" s="0" t="n">
        <v>1834</v>
      </c>
      <c r="L693" s="15" t="s">
        <v>80</v>
      </c>
      <c r="M693" s="0" t="n">
        <v>3</v>
      </c>
      <c r="N693" s="16" t="n">
        <f aca="false">I693*K693</f>
        <v>122878</v>
      </c>
      <c r="O693" s="16" t="n">
        <f aca="false">I693*(K693-J693)</f>
        <v>17353</v>
      </c>
      <c r="P693" s="15" t="n">
        <f aca="false">K693-J693</f>
        <v>259</v>
      </c>
      <c r="Q693" s="0" t="str">
        <f aca="false">IF(G693=0,"Out of stock",IF(G693&lt;H693,"Understocked",IF(G693&gt;Summary!$B$6*H693,"Overstocked","Healthy")))</f>
        <v>Understocked</v>
      </c>
      <c r="R693" s="0" t="str">
        <f aca="false">IF(I693&gt;=Summary!$B$7,"Fast",IF(I693&lt;Summary!$B$8,"Slow","Medium"))</f>
        <v>Slow</v>
      </c>
      <c r="S693" s="15" t="n">
        <f aca="false">IF(M693&gt;Summary!$B$5,1,0)</f>
        <v>0</v>
      </c>
      <c r="T693" s="16" t="n">
        <f aca="false">IF(Q693="Overstocked",(G693-Summary!$B$6*H693)*J693,0)</f>
        <v>0</v>
      </c>
    </row>
    <row r="694" customFormat="false" ht="15" hidden="false" customHeight="false" outlineLevel="0" collapsed="false">
      <c r="A694" s="0" t="s">
        <v>792</v>
      </c>
      <c r="B694" s="0" t="s">
        <v>115</v>
      </c>
      <c r="C694" s="0" t="s">
        <v>96</v>
      </c>
      <c r="D694" s="0" t="s">
        <v>102</v>
      </c>
      <c r="E694" s="14" t="n">
        <v>45453</v>
      </c>
      <c r="F694" s="14" t="n">
        <v>45457</v>
      </c>
      <c r="G694" s="0" t="n">
        <v>450</v>
      </c>
      <c r="H694" s="0" t="n">
        <v>138</v>
      </c>
      <c r="I694" s="0" t="n">
        <v>199</v>
      </c>
      <c r="J694" s="0" t="n">
        <v>1593</v>
      </c>
      <c r="K694" s="0" t="n">
        <v>1906</v>
      </c>
      <c r="L694" s="15" t="s">
        <v>87</v>
      </c>
      <c r="M694" s="0" t="n">
        <v>4</v>
      </c>
      <c r="N694" s="16" t="n">
        <f aca="false">I694*K694</f>
        <v>379294</v>
      </c>
      <c r="O694" s="16" t="n">
        <f aca="false">I694*(K694-J694)</f>
        <v>62287</v>
      </c>
      <c r="P694" s="15" t="n">
        <f aca="false">K694-J694</f>
        <v>313</v>
      </c>
      <c r="Q694" s="0" t="str">
        <f aca="false">IF(G694=0,"Out of stock",IF(G694&lt;H694,"Understocked",IF(G694&gt;Summary!$B$6*H694,"Overstocked","Healthy")))</f>
        <v>Healthy</v>
      </c>
      <c r="R694" s="0" t="str">
        <f aca="false">IF(I694&gt;=Summary!$B$7,"Fast",IF(I694&lt;Summary!$B$8,"Slow","Medium"))</f>
        <v>Medium</v>
      </c>
      <c r="S694" s="15" t="n">
        <f aca="false">IF(M694&gt;Summary!$B$5,1,0)</f>
        <v>0</v>
      </c>
      <c r="T694" s="16" t="n">
        <f aca="false">IF(Q694="Overstocked",(G694-Summary!$B$6*H694)*J694,0)</f>
        <v>0</v>
      </c>
    </row>
    <row r="695" customFormat="false" ht="15" hidden="false" customHeight="false" outlineLevel="0" collapsed="false">
      <c r="A695" s="0" t="s">
        <v>793</v>
      </c>
      <c r="B695" s="0" t="s">
        <v>113</v>
      </c>
      <c r="C695" s="0" t="s">
        <v>104</v>
      </c>
      <c r="D695" s="0" t="s">
        <v>90</v>
      </c>
      <c r="E695" s="14" t="n">
        <v>45095</v>
      </c>
      <c r="F695" s="14" t="n">
        <v>45096</v>
      </c>
      <c r="G695" s="0" t="n">
        <v>426</v>
      </c>
      <c r="H695" s="0" t="n">
        <v>74</v>
      </c>
      <c r="I695" s="0" t="n">
        <v>207</v>
      </c>
      <c r="J695" s="0" t="n">
        <v>549</v>
      </c>
      <c r="K695" s="0" t="n">
        <v>745</v>
      </c>
      <c r="L695" s="15" t="s">
        <v>93</v>
      </c>
      <c r="M695" s="0" t="n">
        <v>1</v>
      </c>
      <c r="N695" s="16" t="n">
        <f aca="false">I695*K695</f>
        <v>154215</v>
      </c>
      <c r="O695" s="16" t="n">
        <f aca="false">I695*(K695-J695)</f>
        <v>40572</v>
      </c>
      <c r="P695" s="15" t="n">
        <f aca="false">K695-J695</f>
        <v>196</v>
      </c>
      <c r="Q695" s="0" t="str">
        <f aca="false">IF(G695=0,"Out of stock",IF(G695&lt;H695,"Understocked",IF(G695&gt;Summary!$B$6*H695,"Overstocked","Healthy")))</f>
        <v>Overstocked</v>
      </c>
      <c r="R695" s="0" t="str">
        <f aca="false">IF(I695&gt;=Summary!$B$7,"Fast",IF(I695&lt;Summary!$B$8,"Slow","Medium"))</f>
        <v>Fast</v>
      </c>
      <c r="S695" s="15" t="n">
        <f aca="false">IF(M695&gt;Summary!$B$5,1,0)</f>
        <v>0</v>
      </c>
      <c r="T695" s="16" t="n">
        <f aca="false">IF(Q695="Overstocked",(G695-Summary!$B$6*H695)*J695,0)</f>
        <v>71370</v>
      </c>
    </row>
    <row r="696" customFormat="false" ht="15" hidden="false" customHeight="false" outlineLevel="0" collapsed="false">
      <c r="A696" s="0" t="s">
        <v>794</v>
      </c>
      <c r="B696" s="0" t="s">
        <v>113</v>
      </c>
      <c r="C696" s="0" t="s">
        <v>96</v>
      </c>
      <c r="D696" s="0" t="s">
        <v>92</v>
      </c>
      <c r="E696" s="14" t="n">
        <v>45289</v>
      </c>
      <c r="F696" s="14" t="n">
        <v>45292</v>
      </c>
      <c r="G696" s="0" t="n">
        <v>468</v>
      </c>
      <c r="H696" s="0" t="n">
        <v>122</v>
      </c>
      <c r="I696" s="0" t="n">
        <v>38</v>
      </c>
      <c r="J696" s="0" t="n">
        <v>1253</v>
      </c>
      <c r="K696" s="0" t="n">
        <v>1386</v>
      </c>
      <c r="L696" s="15" t="s">
        <v>82</v>
      </c>
      <c r="M696" s="0" t="n">
        <v>3</v>
      </c>
      <c r="N696" s="16" t="n">
        <f aca="false">I696*K696</f>
        <v>52668</v>
      </c>
      <c r="O696" s="16" t="n">
        <f aca="false">I696*(K696-J696)</f>
        <v>5054</v>
      </c>
      <c r="P696" s="15" t="n">
        <f aca="false">K696-J696</f>
        <v>133</v>
      </c>
      <c r="Q696" s="0" t="str">
        <f aca="false">IF(G696=0,"Out of stock",IF(G696&lt;H696,"Understocked",IF(G696&gt;Summary!$B$6*H696,"Overstocked","Healthy")))</f>
        <v>Healthy</v>
      </c>
      <c r="R696" s="0" t="str">
        <f aca="false">IF(I696&gt;=Summary!$B$7,"Fast",IF(I696&lt;Summary!$B$8,"Slow","Medium"))</f>
        <v>Slow</v>
      </c>
      <c r="S696" s="15" t="n">
        <f aca="false">IF(M696&gt;Summary!$B$5,1,0)</f>
        <v>0</v>
      </c>
      <c r="T696" s="16" t="n">
        <f aca="false">IF(Q696="Overstocked",(G696-Summary!$B$6*H696)*J696,0)</f>
        <v>0</v>
      </c>
    </row>
    <row r="697" customFormat="false" ht="15" hidden="false" customHeight="false" outlineLevel="0" collapsed="false">
      <c r="A697" s="0" t="s">
        <v>795</v>
      </c>
      <c r="B697" s="0" t="s">
        <v>111</v>
      </c>
      <c r="C697" s="0" t="s">
        <v>78</v>
      </c>
      <c r="D697" s="0" t="s">
        <v>92</v>
      </c>
      <c r="E697" s="14" t="n">
        <v>45545</v>
      </c>
      <c r="F697" s="14" t="n">
        <v>45555</v>
      </c>
      <c r="G697" s="0" t="n">
        <v>92</v>
      </c>
      <c r="H697" s="0" t="n">
        <v>125</v>
      </c>
      <c r="I697" s="0" t="n">
        <v>285</v>
      </c>
      <c r="J697" s="0" t="n">
        <v>1766</v>
      </c>
      <c r="K697" s="0" t="n">
        <v>1924</v>
      </c>
      <c r="L697" s="15" t="s">
        <v>93</v>
      </c>
      <c r="M697" s="0" t="n">
        <v>10</v>
      </c>
      <c r="N697" s="16" t="n">
        <f aca="false">I697*K697</f>
        <v>548340</v>
      </c>
      <c r="O697" s="16" t="n">
        <f aca="false">I697*(K697-J697)</f>
        <v>45030</v>
      </c>
      <c r="P697" s="15" t="n">
        <f aca="false">K697-J697</f>
        <v>158</v>
      </c>
      <c r="Q697" s="0" t="str">
        <f aca="false">IF(G697=0,"Out of stock",IF(G697&lt;H697,"Understocked",IF(G697&gt;Summary!$B$6*H697,"Overstocked","Healthy")))</f>
        <v>Understocked</v>
      </c>
      <c r="R697" s="0" t="str">
        <f aca="false">IF(I697&gt;=Summary!$B$7,"Fast",IF(I697&lt;Summary!$B$8,"Slow","Medium"))</f>
        <v>Fast</v>
      </c>
      <c r="S697" s="15" t="n">
        <f aca="false">IF(M697&gt;Summary!$B$5,1,0)</f>
        <v>1</v>
      </c>
      <c r="T697" s="16" t="n">
        <f aca="false">IF(Q697="Overstocked",(G697-Summary!$B$6*H697)*J697,0)</f>
        <v>0</v>
      </c>
    </row>
    <row r="698" customFormat="false" ht="15" hidden="false" customHeight="false" outlineLevel="0" collapsed="false">
      <c r="A698" s="0" t="s">
        <v>796</v>
      </c>
      <c r="B698" s="0" t="s">
        <v>113</v>
      </c>
      <c r="C698" s="0" t="s">
        <v>85</v>
      </c>
      <c r="D698" s="0" t="s">
        <v>79</v>
      </c>
      <c r="E698" s="14" t="n">
        <v>45080</v>
      </c>
      <c r="F698" s="14" t="n">
        <v>45083</v>
      </c>
      <c r="G698" s="0" t="n">
        <v>340</v>
      </c>
      <c r="H698" s="0" t="n">
        <v>120</v>
      </c>
      <c r="I698" s="0" t="n">
        <v>71</v>
      </c>
      <c r="J698" s="0" t="n">
        <v>1223</v>
      </c>
      <c r="K698" s="0" t="n">
        <v>1525</v>
      </c>
      <c r="L698" s="15" t="s">
        <v>80</v>
      </c>
      <c r="M698" s="0" t="n">
        <v>3</v>
      </c>
      <c r="N698" s="16" t="n">
        <f aca="false">I698*K698</f>
        <v>108275</v>
      </c>
      <c r="O698" s="16" t="n">
        <f aca="false">I698*(K698-J698)</f>
        <v>21442</v>
      </c>
      <c r="P698" s="15" t="n">
        <f aca="false">K698-J698</f>
        <v>302</v>
      </c>
      <c r="Q698" s="0" t="str">
        <f aca="false">IF(G698=0,"Out of stock",IF(G698&lt;H698,"Understocked",IF(G698&gt;Summary!$B$6*H698,"Overstocked","Healthy")))</f>
        <v>Healthy</v>
      </c>
      <c r="R698" s="0" t="str">
        <f aca="false">IF(I698&gt;=Summary!$B$7,"Fast",IF(I698&lt;Summary!$B$8,"Slow","Medium"))</f>
        <v>Slow</v>
      </c>
      <c r="S698" s="15" t="n">
        <f aca="false">IF(M698&gt;Summary!$B$5,1,0)</f>
        <v>0</v>
      </c>
      <c r="T698" s="16" t="n">
        <f aca="false">IF(Q698="Overstocked",(G698-Summary!$B$6*H698)*J698,0)</f>
        <v>0</v>
      </c>
    </row>
    <row r="699" customFormat="false" ht="15" hidden="false" customHeight="false" outlineLevel="0" collapsed="false">
      <c r="A699" s="0" t="s">
        <v>797</v>
      </c>
      <c r="B699" s="0" t="s">
        <v>107</v>
      </c>
      <c r="C699" s="0" t="s">
        <v>104</v>
      </c>
      <c r="D699" s="0" t="s">
        <v>86</v>
      </c>
      <c r="E699" s="14" t="n">
        <v>45401</v>
      </c>
      <c r="F699" s="14" t="n">
        <v>45407</v>
      </c>
      <c r="G699" s="0" t="n">
        <v>182</v>
      </c>
      <c r="H699" s="0" t="n">
        <v>60</v>
      </c>
      <c r="I699" s="0" t="n">
        <v>15</v>
      </c>
      <c r="J699" s="0" t="n">
        <v>701</v>
      </c>
      <c r="K699" s="0" t="n">
        <v>1176</v>
      </c>
      <c r="L699" s="15" t="s">
        <v>80</v>
      </c>
      <c r="M699" s="0" t="n">
        <v>6</v>
      </c>
      <c r="N699" s="16" t="n">
        <f aca="false">I699*K699</f>
        <v>17640</v>
      </c>
      <c r="O699" s="16" t="n">
        <f aca="false">I699*(K699-J699)</f>
        <v>7125</v>
      </c>
      <c r="P699" s="15" t="n">
        <f aca="false">K699-J699</f>
        <v>475</v>
      </c>
      <c r="Q699" s="0" t="str">
        <f aca="false">IF(G699=0,"Out of stock",IF(G699&lt;H699,"Understocked",IF(G699&gt;Summary!$B$6*H699,"Overstocked","Healthy")))</f>
        <v>Healthy</v>
      </c>
      <c r="R699" s="0" t="str">
        <f aca="false">IF(I699&gt;=Summary!$B$7,"Fast",IF(I699&lt;Summary!$B$8,"Slow","Medium"))</f>
        <v>Slow</v>
      </c>
      <c r="S699" s="15" t="n">
        <f aca="false">IF(M699&gt;Summary!$B$5,1,0)</f>
        <v>0</v>
      </c>
      <c r="T699" s="16" t="n">
        <f aca="false">IF(Q699="Overstocked",(G699-Summary!$B$6*H699)*J699,0)</f>
        <v>0</v>
      </c>
    </row>
    <row r="700" customFormat="false" ht="15" hidden="false" customHeight="false" outlineLevel="0" collapsed="false">
      <c r="A700" s="0" t="s">
        <v>798</v>
      </c>
      <c r="B700" s="0" t="s">
        <v>95</v>
      </c>
      <c r="C700" s="0" t="s">
        <v>85</v>
      </c>
      <c r="D700" s="0" t="s">
        <v>86</v>
      </c>
      <c r="E700" s="14" t="n">
        <v>45342</v>
      </c>
      <c r="F700" s="14" t="n">
        <v>45352</v>
      </c>
      <c r="G700" s="0" t="n">
        <v>171</v>
      </c>
      <c r="H700" s="0" t="n">
        <v>118</v>
      </c>
      <c r="I700" s="0" t="n">
        <v>245</v>
      </c>
      <c r="J700" s="0" t="n">
        <v>700</v>
      </c>
      <c r="K700" s="0" t="n">
        <v>902</v>
      </c>
      <c r="L700" s="15" t="s">
        <v>97</v>
      </c>
      <c r="M700" s="0" t="n">
        <v>10</v>
      </c>
      <c r="N700" s="16" t="n">
        <f aca="false">I700*K700</f>
        <v>220990</v>
      </c>
      <c r="O700" s="16" t="n">
        <f aca="false">I700*(K700-J700)</f>
        <v>49490</v>
      </c>
      <c r="P700" s="15" t="n">
        <f aca="false">K700-J700</f>
        <v>202</v>
      </c>
      <c r="Q700" s="0" t="str">
        <f aca="false">IF(G700=0,"Out of stock",IF(G700&lt;H700,"Understocked",IF(G700&gt;Summary!$B$6*H700,"Overstocked","Healthy")))</f>
        <v>Healthy</v>
      </c>
      <c r="R700" s="0" t="str">
        <f aca="false">IF(I700&gt;=Summary!$B$7,"Fast",IF(I700&lt;Summary!$B$8,"Slow","Medium"))</f>
        <v>Fast</v>
      </c>
      <c r="S700" s="15" t="n">
        <f aca="false">IF(M700&gt;Summary!$B$5,1,0)</f>
        <v>1</v>
      </c>
      <c r="T700" s="16" t="n">
        <f aca="false">IF(Q700="Overstocked",(G700-Summary!$B$6*H700)*J700,0)</f>
        <v>0</v>
      </c>
    </row>
    <row r="701" customFormat="false" ht="15" hidden="false" customHeight="false" outlineLevel="0" collapsed="false">
      <c r="A701" s="0" t="s">
        <v>799</v>
      </c>
      <c r="B701" s="0" t="s">
        <v>89</v>
      </c>
      <c r="C701" s="0" t="s">
        <v>78</v>
      </c>
      <c r="D701" s="0" t="s">
        <v>92</v>
      </c>
      <c r="E701" s="14" t="n">
        <v>45139</v>
      </c>
      <c r="F701" s="14" t="n">
        <v>45145</v>
      </c>
      <c r="G701" s="0" t="n">
        <v>118</v>
      </c>
      <c r="H701" s="0" t="n">
        <v>68</v>
      </c>
      <c r="I701" s="0" t="n">
        <v>187</v>
      </c>
      <c r="J701" s="0" t="n">
        <v>592</v>
      </c>
      <c r="K701" s="0" t="n">
        <v>743</v>
      </c>
      <c r="L701" s="15" t="s">
        <v>80</v>
      </c>
      <c r="M701" s="0" t="n">
        <v>6</v>
      </c>
      <c r="N701" s="16" t="n">
        <f aca="false">I701*K701</f>
        <v>138941</v>
      </c>
      <c r="O701" s="16" t="n">
        <f aca="false">I701*(K701-J701)</f>
        <v>28237</v>
      </c>
      <c r="P701" s="15" t="n">
        <f aca="false">K701-J701</f>
        <v>151</v>
      </c>
      <c r="Q701" s="0" t="str">
        <f aca="false">IF(G701=0,"Out of stock",IF(G701&lt;H701,"Understocked",IF(G701&gt;Summary!$B$6*H701,"Overstocked","Healthy")))</f>
        <v>Healthy</v>
      </c>
      <c r="R701" s="0" t="str">
        <f aca="false">IF(I701&gt;=Summary!$B$7,"Fast",IF(I701&lt;Summary!$B$8,"Slow","Medium"))</f>
        <v>Medium</v>
      </c>
      <c r="S701" s="15" t="n">
        <f aca="false">IF(M701&gt;Summary!$B$5,1,0)</f>
        <v>0</v>
      </c>
      <c r="T701" s="16" t="n">
        <f aca="false">IF(Q701="Overstocked",(G701-Summary!$B$6*H701)*J701,0)</f>
        <v>0</v>
      </c>
    </row>
    <row r="702" customFormat="false" ht="15" hidden="false" customHeight="false" outlineLevel="0" collapsed="false">
      <c r="A702" s="0" t="s">
        <v>800</v>
      </c>
      <c r="B702" s="0" t="s">
        <v>115</v>
      </c>
      <c r="C702" s="0" t="s">
        <v>104</v>
      </c>
      <c r="D702" s="0" t="s">
        <v>86</v>
      </c>
      <c r="E702" s="14" t="n">
        <v>45389</v>
      </c>
      <c r="F702" s="14" t="n">
        <v>45390</v>
      </c>
      <c r="G702" s="0" t="n">
        <v>394</v>
      </c>
      <c r="H702" s="0" t="n">
        <v>93</v>
      </c>
      <c r="I702" s="0" t="n">
        <v>275</v>
      </c>
      <c r="J702" s="0" t="n">
        <v>239</v>
      </c>
      <c r="K702" s="0" t="n">
        <v>455</v>
      </c>
      <c r="L702" s="15" t="s">
        <v>93</v>
      </c>
      <c r="M702" s="0" t="n">
        <v>1</v>
      </c>
      <c r="N702" s="16" t="n">
        <f aca="false">I702*K702</f>
        <v>125125</v>
      </c>
      <c r="O702" s="16" t="n">
        <f aca="false">I702*(K702-J702)</f>
        <v>59400</v>
      </c>
      <c r="P702" s="15" t="n">
        <f aca="false">K702-J702</f>
        <v>216</v>
      </c>
      <c r="Q702" s="0" t="str">
        <f aca="false">IF(G702=0,"Out of stock",IF(G702&lt;H702,"Understocked",IF(G702&gt;Summary!$B$6*H702,"Overstocked","Healthy")))</f>
        <v>Overstocked</v>
      </c>
      <c r="R702" s="0" t="str">
        <f aca="false">IF(I702&gt;=Summary!$B$7,"Fast",IF(I702&lt;Summary!$B$8,"Slow","Medium"))</f>
        <v>Fast</v>
      </c>
      <c r="S702" s="15" t="n">
        <f aca="false">IF(M702&gt;Summary!$B$5,1,0)</f>
        <v>0</v>
      </c>
      <c r="T702" s="16" t="n">
        <f aca="false">IF(Q702="Overstocked",(G702-Summary!$B$6*H702)*J702,0)</f>
        <v>5258</v>
      </c>
    </row>
    <row r="703" customFormat="false" ht="15" hidden="false" customHeight="false" outlineLevel="0" collapsed="false">
      <c r="A703" s="0" t="s">
        <v>801</v>
      </c>
      <c r="B703" s="0" t="s">
        <v>89</v>
      </c>
      <c r="C703" s="0" t="s">
        <v>78</v>
      </c>
      <c r="D703" s="0" t="s">
        <v>79</v>
      </c>
      <c r="E703" s="14" t="n">
        <v>45075</v>
      </c>
      <c r="F703" s="14" t="n">
        <v>45082</v>
      </c>
      <c r="G703" s="0" t="n">
        <v>420</v>
      </c>
      <c r="H703" s="0" t="n">
        <v>140</v>
      </c>
      <c r="I703" s="0" t="n">
        <v>175</v>
      </c>
      <c r="J703" s="0" t="n">
        <v>1426</v>
      </c>
      <c r="K703" s="0" t="n">
        <v>1760</v>
      </c>
      <c r="L703" s="15" t="s">
        <v>97</v>
      </c>
      <c r="M703" s="0" t="n">
        <v>7</v>
      </c>
      <c r="N703" s="16" t="n">
        <f aca="false">I703*K703</f>
        <v>308000</v>
      </c>
      <c r="O703" s="16" t="n">
        <f aca="false">I703*(K703-J703)</f>
        <v>58450</v>
      </c>
      <c r="P703" s="15" t="n">
        <f aca="false">K703-J703</f>
        <v>334</v>
      </c>
      <c r="Q703" s="0" t="str">
        <f aca="false">IF(G703=0,"Out of stock",IF(G703&lt;H703,"Understocked",IF(G703&gt;Summary!$B$6*H703,"Overstocked","Healthy")))</f>
        <v>Healthy</v>
      </c>
      <c r="R703" s="0" t="str">
        <f aca="false">IF(I703&gt;=Summary!$B$7,"Fast",IF(I703&lt;Summary!$B$8,"Slow","Medium"))</f>
        <v>Medium</v>
      </c>
      <c r="S703" s="15" t="n">
        <f aca="false">IF(M703&gt;Summary!$B$5,1,0)</f>
        <v>0</v>
      </c>
      <c r="T703" s="16" t="n">
        <f aca="false">IF(Q703="Overstocked",(G703-Summary!$B$6*H703)*J703,0)</f>
        <v>0</v>
      </c>
    </row>
    <row r="704" customFormat="false" ht="15" hidden="false" customHeight="false" outlineLevel="0" collapsed="false">
      <c r="A704" s="0" t="s">
        <v>802</v>
      </c>
      <c r="B704" s="0" t="s">
        <v>101</v>
      </c>
      <c r="C704" s="0" t="s">
        <v>96</v>
      </c>
      <c r="D704" s="0" t="s">
        <v>79</v>
      </c>
      <c r="E704" s="14" t="n">
        <v>45384</v>
      </c>
      <c r="F704" s="14" t="n">
        <v>45394</v>
      </c>
      <c r="G704" s="0" t="n">
        <v>86</v>
      </c>
      <c r="H704" s="0" t="n">
        <v>96</v>
      </c>
      <c r="I704" s="0" t="n">
        <v>75</v>
      </c>
      <c r="J704" s="0" t="n">
        <v>1210</v>
      </c>
      <c r="K704" s="0" t="n">
        <v>1556</v>
      </c>
      <c r="L704" s="15" t="s">
        <v>82</v>
      </c>
      <c r="M704" s="0" t="n">
        <v>10</v>
      </c>
      <c r="N704" s="16" t="n">
        <f aca="false">I704*K704</f>
        <v>116700</v>
      </c>
      <c r="O704" s="16" t="n">
        <f aca="false">I704*(K704-J704)</f>
        <v>25950</v>
      </c>
      <c r="P704" s="15" t="n">
        <f aca="false">K704-J704</f>
        <v>346</v>
      </c>
      <c r="Q704" s="0" t="str">
        <f aca="false">IF(G704=0,"Out of stock",IF(G704&lt;H704,"Understocked",IF(G704&gt;Summary!$B$6*H704,"Overstocked","Healthy")))</f>
        <v>Understocked</v>
      </c>
      <c r="R704" s="0" t="str">
        <f aca="false">IF(I704&gt;=Summary!$B$7,"Fast",IF(I704&lt;Summary!$B$8,"Slow","Medium"))</f>
        <v>Slow</v>
      </c>
      <c r="S704" s="15" t="n">
        <f aca="false">IF(M704&gt;Summary!$B$5,1,0)</f>
        <v>1</v>
      </c>
      <c r="T704" s="16" t="n">
        <f aca="false">IF(Q704="Overstocked",(G704-Summary!$B$6*H704)*J704,0)</f>
        <v>0</v>
      </c>
    </row>
    <row r="705" customFormat="false" ht="15" hidden="false" customHeight="false" outlineLevel="0" collapsed="false">
      <c r="A705" s="0" t="s">
        <v>803</v>
      </c>
      <c r="B705" s="0" t="s">
        <v>101</v>
      </c>
      <c r="C705" s="0" t="s">
        <v>104</v>
      </c>
      <c r="D705" s="0" t="s">
        <v>102</v>
      </c>
      <c r="E705" s="14" t="n">
        <v>45449</v>
      </c>
      <c r="F705" s="14" t="n">
        <v>45455</v>
      </c>
      <c r="G705" s="0" t="n">
        <v>83</v>
      </c>
      <c r="H705" s="0" t="n">
        <v>149</v>
      </c>
      <c r="I705" s="0" t="n">
        <v>231</v>
      </c>
      <c r="J705" s="0" t="n">
        <v>533</v>
      </c>
      <c r="K705" s="0" t="n">
        <v>795</v>
      </c>
      <c r="L705" s="15" t="s">
        <v>87</v>
      </c>
      <c r="M705" s="0" t="n">
        <v>6</v>
      </c>
      <c r="N705" s="16" t="n">
        <f aca="false">I705*K705</f>
        <v>183645</v>
      </c>
      <c r="O705" s="16" t="n">
        <f aca="false">I705*(K705-J705)</f>
        <v>60522</v>
      </c>
      <c r="P705" s="15" t="n">
        <f aca="false">K705-J705</f>
        <v>262</v>
      </c>
      <c r="Q705" s="0" t="str">
        <f aca="false">IF(G705=0,"Out of stock",IF(G705&lt;H705,"Understocked",IF(G705&gt;Summary!$B$6*H705,"Overstocked","Healthy")))</f>
        <v>Understocked</v>
      </c>
      <c r="R705" s="0" t="str">
        <f aca="false">IF(I705&gt;=Summary!$B$7,"Fast",IF(I705&lt;Summary!$B$8,"Slow","Medium"))</f>
        <v>Fast</v>
      </c>
      <c r="S705" s="15" t="n">
        <f aca="false">IF(M705&gt;Summary!$B$5,1,0)</f>
        <v>0</v>
      </c>
      <c r="T705" s="16" t="n">
        <f aca="false">IF(Q705="Overstocked",(G705-Summary!$B$6*H705)*J705,0)</f>
        <v>0</v>
      </c>
    </row>
    <row r="706" customFormat="false" ht="15" hidden="false" customHeight="false" outlineLevel="0" collapsed="false">
      <c r="A706" s="0" t="s">
        <v>804</v>
      </c>
      <c r="B706" s="0" t="s">
        <v>111</v>
      </c>
      <c r="C706" s="0" t="s">
        <v>85</v>
      </c>
      <c r="D706" s="0" t="s">
        <v>90</v>
      </c>
      <c r="E706" s="14" t="n">
        <v>45028</v>
      </c>
      <c r="F706" s="14" t="n">
        <v>45038</v>
      </c>
      <c r="G706" s="0" t="n">
        <v>438</v>
      </c>
      <c r="H706" s="0" t="n">
        <v>74</v>
      </c>
      <c r="I706" s="0" t="n">
        <v>69</v>
      </c>
      <c r="J706" s="0" t="n">
        <v>940</v>
      </c>
      <c r="K706" s="0" t="n">
        <v>1140</v>
      </c>
      <c r="L706" s="15" t="s">
        <v>87</v>
      </c>
      <c r="M706" s="0" t="n">
        <v>10</v>
      </c>
      <c r="N706" s="16" t="n">
        <f aca="false">I706*K706</f>
        <v>78660</v>
      </c>
      <c r="O706" s="16" t="n">
        <f aca="false">I706*(K706-J706)</f>
        <v>13800</v>
      </c>
      <c r="P706" s="15" t="n">
        <f aca="false">K706-J706</f>
        <v>200</v>
      </c>
      <c r="Q706" s="0" t="str">
        <f aca="false">IF(G706=0,"Out of stock",IF(G706&lt;H706,"Understocked",IF(G706&gt;Summary!$B$6*H706,"Overstocked","Healthy")))</f>
        <v>Overstocked</v>
      </c>
      <c r="R706" s="0" t="str">
        <f aca="false">IF(I706&gt;=Summary!$B$7,"Fast",IF(I706&lt;Summary!$B$8,"Slow","Medium"))</f>
        <v>Slow</v>
      </c>
      <c r="S706" s="15" t="n">
        <f aca="false">IF(M706&gt;Summary!$B$5,1,0)</f>
        <v>1</v>
      </c>
      <c r="T706" s="16" t="n">
        <f aca="false">IF(Q706="Overstocked",(G706-Summary!$B$6*H706)*J706,0)</f>
        <v>133480</v>
      </c>
    </row>
    <row r="707" customFormat="false" ht="15" hidden="false" customHeight="false" outlineLevel="0" collapsed="false">
      <c r="A707" s="0" t="s">
        <v>805</v>
      </c>
      <c r="B707" s="0" t="s">
        <v>113</v>
      </c>
      <c r="C707" s="0" t="s">
        <v>96</v>
      </c>
      <c r="D707" s="0" t="s">
        <v>86</v>
      </c>
      <c r="E707" s="14" t="n">
        <v>45184</v>
      </c>
      <c r="F707" s="14" t="n">
        <v>45190</v>
      </c>
      <c r="G707" s="0" t="n">
        <v>183</v>
      </c>
      <c r="H707" s="0" t="n">
        <v>127</v>
      </c>
      <c r="I707" s="0" t="n">
        <v>23</v>
      </c>
      <c r="J707" s="0" t="n">
        <v>273</v>
      </c>
      <c r="K707" s="0" t="n">
        <v>652</v>
      </c>
      <c r="L707" s="15" t="s">
        <v>87</v>
      </c>
      <c r="M707" s="0" t="n">
        <v>6</v>
      </c>
      <c r="N707" s="16" t="n">
        <f aca="false">I707*K707</f>
        <v>14996</v>
      </c>
      <c r="O707" s="16" t="n">
        <f aca="false">I707*(K707-J707)</f>
        <v>8717</v>
      </c>
      <c r="P707" s="15" t="n">
        <f aca="false">K707-J707</f>
        <v>379</v>
      </c>
      <c r="Q707" s="0" t="str">
        <f aca="false">IF(G707=0,"Out of stock",IF(G707&lt;H707,"Understocked",IF(G707&gt;Summary!$B$6*H707,"Overstocked","Healthy")))</f>
        <v>Healthy</v>
      </c>
      <c r="R707" s="0" t="str">
        <f aca="false">IF(I707&gt;=Summary!$B$7,"Fast",IF(I707&lt;Summary!$B$8,"Slow","Medium"))</f>
        <v>Slow</v>
      </c>
      <c r="S707" s="15" t="n">
        <f aca="false">IF(M707&gt;Summary!$B$5,1,0)</f>
        <v>0</v>
      </c>
      <c r="T707" s="16" t="n">
        <f aca="false">IF(Q707="Overstocked",(G707-Summary!$B$6*H707)*J707,0)</f>
        <v>0</v>
      </c>
    </row>
    <row r="708" customFormat="false" ht="15" hidden="false" customHeight="false" outlineLevel="0" collapsed="false">
      <c r="A708" s="0" t="s">
        <v>806</v>
      </c>
      <c r="B708" s="0" t="s">
        <v>101</v>
      </c>
      <c r="C708" s="0" t="s">
        <v>85</v>
      </c>
      <c r="D708" s="0" t="s">
        <v>92</v>
      </c>
      <c r="E708" s="14" t="n">
        <v>45129</v>
      </c>
      <c r="F708" s="14" t="n">
        <v>45133</v>
      </c>
      <c r="G708" s="0" t="n">
        <v>439</v>
      </c>
      <c r="H708" s="0" t="n">
        <v>112</v>
      </c>
      <c r="I708" s="0" t="n">
        <v>114</v>
      </c>
      <c r="J708" s="0" t="n">
        <v>1589</v>
      </c>
      <c r="K708" s="0" t="n">
        <v>2069</v>
      </c>
      <c r="L708" s="15" t="s">
        <v>82</v>
      </c>
      <c r="M708" s="0" t="n">
        <v>4</v>
      </c>
      <c r="N708" s="16" t="n">
        <f aca="false">I708*K708</f>
        <v>235866</v>
      </c>
      <c r="O708" s="16" t="n">
        <f aca="false">I708*(K708-J708)</f>
        <v>54720</v>
      </c>
      <c r="P708" s="15" t="n">
        <f aca="false">K708-J708</f>
        <v>480</v>
      </c>
      <c r="Q708" s="0" t="str">
        <f aca="false">IF(G708=0,"Out of stock",IF(G708&lt;H708,"Understocked",IF(G708&gt;Summary!$B$6*H708,"Overstocked","Healthy")))</f>
        <v>Healthy</v>
      </c>
      <c r="R708" s="0" t="str">
        <f aca="false">IF(I708&gt;=Summary!$B$7,"Fast",IF(I708&lt;Summary!$B$8,"Slow","Medium"))</f>
        <v>Medium</v>
      </c>
      <c r="S708" s="15" t="n">
        <f aca="false">IF(M708&gt;Summary!$B$5,1,0)</f>
        <v>0</v>
      </c>
      <c r="T708" s="16" t="n">
        <f aca="false">IF(Q708="Overstocked",(G708-Summary!$B$6*H708)*J708,0)</f>
        <v>0</v>
      </c>
    </row>
    <row r="709" customFormat="false" ht="15" hidden="false" customHeight="false" outlineLevel="0" collapsed="false">
      <c r="A709" s="0" t="s">
        <v>807</v>
      </c>
      <c r="B709" s="0" t="s">
        <v>123</v>
      </c>
      <c r="C709" s="0" t="s">
        <v>85</v>
      </c>
      <c r="D709" s="0" t="s">
        <v>102</v>
      </c>
      <c r="E709" s="14" t="n">
        <v>45045</v>
      </c>
      <c r="F709" s="14" t="n">
        <v>45047</v>
      </c>
      <c r="G709" s="0" t="n">
        <v>258</v>
      </c>
      <c r="H709" s="0" t="n">
        <v>127</v>
      </c>
      <c r="I709" s="0" t="n">
        <v>128</v>
      </c>
      <c r="J709" s="0" t="n">
        <v>1604</v>
      </c>
      <c r="K709" s="0" t="n">
        <v>1948</v>
      </c>
      <c r="L709" s="15" t="s">
        <v>82</v>
      </c>
      <c r="M709" s="0" t="n">
        <v>2</v>
      </c>
      <c r="N709" s="16" t="n">
        <f aca="false">I709*K709</f>
        <v>249344</v>
      </c>
      <c r="O709" s="16" t="n">
        <f aca="false">I709*(K709-J709)</f>
        <v>44032</v>
      </c>
      <c r="P709" s="15" t="n">
        <f aca="false">K709-J709</f>
        <v>344</v>
      </c>
      <c r="Q709" s="0" t="str">
        <f aca="false">IF(G709=0,"Out of stock",IF(G709&lt;H709,"Understocked",IF(G709&gt;Summary!$B$6*H709,"Overstocked","Healthy")))</f>
        <v>Healthy</v>
      </c>
      <c r="R709" s="0" t="str">
        <f aca="false">IF(I709&gt;=Summary!$B$7,"Fast",IF(I709&lt;Summary!$B$8,"Slow","Medium"))</f>
        <v>Medium</v>
      </c>
      <c r="S709" s="15" t="n">
        <f aca="false">IF(M709&gt;Summary!$B$5,1,0)</f>
        <v>0</v>
      </c>
      <c r="T709" s="16" t="n">
        <f aca="false">IF(Q709="Overstocked",(G709-Summary!$B$6*H709)*J709,0)</f>
        <v>0</v>
      </c>
    </row>
    <row r="710" customFormat="false" ht="15" hidden="false" customHeight="false" outlineLevel="0" collapsed="false">
      <c r="A710" s="0" t="s">
        <v>808</v>
      </c>
      <c r="B710" s="0" t="s">
        <v>89</v>
      </c>
      <c r="C710" s="0" t="s">
        <v>104</v>
      </c>
      <c r="D710" s="0" t="s">
        <v>92</v>
      </c>
      <c r="E710" s="14" t="n">
        <v>45571</v>
      </c>
      <c r="F710" s="14" t="n">
        <v>45579</v>
      </c>
      <c r="G710" s="0" t="n">
        <v>382</v>
      </c>
      <c r="H710" s="0" t="n">
        <v>84</v>
      </c>
      <c r="I710" s="0" t="n">
        <v>225</v>
      </c>
      <c r="J710" s="0" t="n">
        <v>216</v>
      </c>
      <c r="K710" s="0" t="n">
        <v>658</v>
      </c>
      <c r="L710" s="15" t="s">
        <v>80</v>
      </c>
      <c r="M710" s="0" t="n">
        <v>8</v>
      </c>
      <c r="N710" s="16" t="n">
        <f aca="false">I710*K710</f>
        <v>148050</v>
      </c>
      <c r="O710" s="16" t="n">
        <f aca="false">I710*(K710-J710)</f>
        <v>99450</v>
      </c>
      <c r="P710" s="15" t="n">
        <f aca="false">K710-J710</f>
        <v>442</v>
      </c>
      <c r="Q710" s="0" t="str">
        <f aca="false">IF(G710=0,"Out of stock",IF(G710&lt;H710,"Understocked",IF(G710&gt;Summary!$B$6*H710,"Overstocked","Healthy")))</f>
        <v>Overstocked</v>
      </c>
      <c r="R710" s="0" t="str">
        <f aca="false">IF(I710&gt;=Summary!$B$7,"Fast",IF(I710&lt;Summary!$B$8,"Slow","Medium"))</f>
        <v>Fast</v>
      </c>
      <c r="S710" s="15" t="n">
        <f aca="false">IF(M710&gt;Summary!$B$5,1,0)</f>
        <v>1</v>
      </c>
      <c r="T710" s="16" t="n">
        <f aca="false">IF(Q710="Overstocked",(G710-Summary!$B$6*H710)*J710,0)</f>
        <v>9936</v>
      </c>
    </row>
    <row r="711" customFormat="false" ht="15" hidden="false" customHeight="false" outlineLevel="0" collapsed="false">
      <c r="A711" s="0" t="s">
        <v>809</v>
      </c>
      <c r="B711" s="0" t="s">
        <v>107</v>
      </c>
      <c r="C711" s="0" t="s">
        <v>104</v>
      </c>
      <c r="D711" s="0" t="s">
        <v>92</v>
      </c>
      <c r="E711" s="14" t="n">
        <v>45154</v>
      </c>
      <c r="F711" s="14" t="n">
        <v>45163</v>
      </c>
      <c r="G711" s="0" t="n">
        <v>222</v>
      </c>
      <c r="H711" s="0" t="n">
        <v>81</v>
      </c>
      <c r="I711" s="0" t="n">
        <v>290</v>
      </c>
      <c r="J711" s="0" t="n">
        <v>1422</v>
      </c>
      <c r="K711" s="0" t="n">
        <v>1564</v>
      </c>
      <c r="L711" s="15" t="s">
        <v>82</v>
      </c>
      <c r="M711" s="0" t="n">
        <v>9</v>
      </c>
      <c r="N711" s="16" t="n">
        <f aca="false">I711*K711</f>
        <v>453560</v>
      </c>
      <c r="O711" s="16" t="n">
        <f aca="false">I711*(K711-J711)</f>
        <v>41180</v>
      </c>
      <c r="P711" s="15" t="n">
        <f aca="false">K711-J711</f>
        <v>142</v>
      </c>
      <c r="Q711" s="0" t="str">
        <f aca="false">IF(G711=0,"Out of stock",IF(G711&lt;H711,"Understocked",IF(G711&gt;Summary!$B$6*H711,"Overstocked","Healthy")))</f>
        <v>Healthy</v>
      </c>
      <c r="R711" s="0" t="str">
        <f aca="false">IF(I711&gt;=Summary!$B$7,"Fast",IF(I711&lt;Summary!$B$8,"Slow","Medium"))</f>
        <v>Fast</v>
      </c>
      <c r="S711" s="15" t="n">
        <f aca="false">IF(M711&gt;Summary!$B$5,1,0)</f>
        <v>1</v>
      </c>
      <c r="T711" s="16" t="n">
        <f aca="false">IF(Q711="Overstocked",(G711-Summary!$B$6*H711)*J711,0)</f>
        <v>0</v>
      </c>
    </row>
    <row r="712" customFormat="false" ht="15" hidden="false" customHeight="false" outlineLevel="0" collapsed="false">
      <c r="A712" s="0" t="s">
        <v>810</v>
      </c>
      <c r="B712" s="0" t="s">
        <v>113</v>
      </c>
      <c r="C712" s="0" t="s">
        <v>96</v>
      </c>
      <c r="D712" s="0" t="s">
        <v>92</v>
      </c>
      <c r="E712" s="14" t="n">
        <v>45364</v>
      </c>
      <c r="F712" s="14" t="n">
        <v>45370</v>
      </c>
      <c r="G712" s="0" t="n">
        <v>43</v>
      </c>
      <c r="H712" s="0" t="n">
        <v>77</v>
      </c>
      <c r="I712" s="0" t="n">
        <v>156</v>
      </c>
      <c r="J712" s="0" t="n">
        <v>1166</v>
      </c>
      <c r="K712" s="0" t="n">
        <v>1637</v>
      </c>
      <c r="L712" s="15" t="s">
        <v>80</v>
      </c>
      <c r="M712" s="0" t="n">
        <v>6</v>
      </c>
      <c r="N712" s="16" t="n">
        <f aca="false">I712*K712</f>
        <v>255372</v>
      </c>
      <c r="O712" s="16" t="n">
        <f aca="false">I712*(K712-J712)</f>
        <v>73476</v>
      </c>
      <c r="P712" s="15" t="n">
        <f aca="false">K712-J712</f>
        <v>471</v>
      </c>
      <c r="Q712" s="0" t="str">
        <f aca="false">IF(G712=0,"Out of stock",IF(G712&lt;H712,"Understocked",IF(G712&gt;Summary!$B$6*H712,"Overstocked","Healthy")))</f>
        <v>Understocked</v>
      </c>
      <c r="R712" s="0" t="str">
        <f aca="false">IF(I712&gt;=Summary!$B$7,"Fast",IF(I712&lt;Summary!$B$8,"Slow","Medium"))</f>
        <v>Medium</v>
      </c>
      <c r="S712" s="15" t="n">
        <f aca="false">IF(M712&gt;Summary!$B$5,1,0)</f>
        <v>0</v>
      </c>
      <c r="T712" s="16" t="n">
        <f aca="false">IF(Q712="Overstocked",(G712-Summary!$B$6*H712)*J712,0)</f>
        <v>0</v>
      </c>
    </row>
    <row r="713" customFormat="false" ht="15" hidden="false" customHeight="false" outlineLevel="0" collapsed="false">
      <c r="A713" s="0" t="s">
        <v>811</v>
      </c>
      <c r="B713" s="0" t="s">
        <v>95</v>
      </c>
      <c r="C713" s="0" t="s">
        <v>96</v>
      </c>
      <c r="D713" s="0" t="s">
        <v>79</v>
      </c>
      <c r="E713" s="14" t="n">
        <v>45086</v>
      </c>
      <c r="F713" s="14" t="n">
        <v>45093</v>
      </c>
      <c r="G713" s="0" t="n">
        <v>276</v>
      </c>
      <c r="H713" s="0" t="n">
        <v>89</v>
      </c>
      <c r="I713" s="0" t="n">
        <v>221</v>
      </c>
      <c r="J713" s="0" t="n">
        <v>1891</v>
      </c>
      <c r="K713" s="0" t="n">
        <v>2124</v>
      </c>
      <c r="L713" s="15" t="s">
        <v>80</v>
      </c>
      <c r="M713" s="0" t="n">
        <v>7</v>
      </c>
      <c r="N713" s="16" t="n">
        <f aca="false">I713*K713</f>
        <v>469404</v>
      </c>
      <c r="O713" s="16" t="n">
        <f aca="false">I713*(K713-J713)</f>
        <v>51493</v>
      </c>
      <c r="P713" s="15" t="n">
        <f aca="false">K713-J713</f>
        <v>233</v>
      </c>
      <c r="Q713" s="0" t="str">
        <f aca="false">IF(G713=0,"Out of stock",IF(G713&lt;H713,"Understocked",IF(G713&gt;Summary!$B$6*H713,"Overstocked","Healthy")))</f>
        <v>Healthy</v>
      </c>
      <c r="R713" s="0" t="str">
        <f aca="false">IF(I713&gt;=Summary!$B$7,"Fast",IF(I713&lt;Summary!$B$8,"Slow","Medium"))</f>
        <v>Fast</v>
      </c>
      <c r="S713" s="15" t="n">
        <f aca="false">IF(M713&gt;Summary!$B$5,1,0)</f>
        <v>0</v>
      </c>
      <c r="T713" s="16" t="n">
        <f aca="false">IF(Q713="Overstocked",(G713-Summary!$B$6*H713)*J713,0)</f>
        <v>0</v>
      </c>
    </row>
    <row r="714" customFormat="false" ht="15" hidden="false" customHeight="false" outlineLevel="0" collapsed="false">
      <c r="A714" s="0" t="s">
        <v>812</v>
      </c>
      <c r="B714" s="0" t="s">
        <v>123</v>
      </c>
      <c r="C714" s="0" t="s">
        <v>104</v>
      </c>
      <c r="D714" s="0" t="s">
        <v>92</v>
      </c>
      <c r="E714" s="14" t="n">
        <v>45114</v>
      </c>
      <c r="F714" s="14" t="n">
        <v>45123</v>
      </c>
      <c r="G714" s="0" t="n">
        <v>155</v>
      </c>
      <c r="H714" s="0" t="n">
        <v>134</v>
      </c>
      <c r="I714" s="0" t="n">
        <v>147</v>
      </c>
      <c r="J714" s="0" t="n">
        <v>2000</v>
      </c>
      <c r="K714" s="0" t="n">
        <v>2478</v>
      </c>
      <c r="L714" s="15" t="s">
        <v>93</v>
      </c>
      <c r="M714" s="0" t="n">
        <v>9</v>
      </c>
      <c r="N714" s="16" t="n">
        <f aca="false">I714*K714</f>
        <v>364266</v>
      </c>
      <c r="O714" s="16" t="n">
        <f aca="false">I714*(K714-J714)</f>
        <v>70266</v>
      </c>
      <c r="P714" s="15" t="n">
        <f aca="false">K714-J714</f>
        <v>478</v>
      </c>
      <c r="Q714" s="0" t="str">
        <f aca="false">IF(G714=0,"Out of stock",IF(G714&lt;H714,"Understocked",IF(G714&gt;Summary!$B$6*H714,"Overstocked","Healthy")))</f>
        <v>Healthy</v>
      </c>
      <c r="R714" s="0" t="str">
        <f aca="false">IF(I714&gt;=Summary!$B$7,"Fast",IF(I714&lt;Summary!$B$8,"Slow","Medium"))</f>
        <v>Medium</v>
      </c>
      <c r="S714" s="15" t="n">
        <f aca="false">IF(M714&gt;Summary!$B$5,1,0)</f>
        <v>1</v>
      </c>
      <c r="T714" s="16" t="n">
        <f aca="false">IF(Q714="Overstocked",(G714-Summary!$B$6*H714)*J714,0)</f>
        <v>0</v>
      </c>
    </row>
    <row r="715" customFormat="false" ht="15" hidden="false" customHeight="false" outlineLevel="0" collapsed="false">
      <c r="A715" s="0" t="s">
        <v>813</v>
      </c>
      <c r="B715" s="0" t="s">
        <v>77</v>
      </c>
      <c r="C715" s="0" t="s">
        <v>78</v>
      </c>
      <c r="D715" s="0" t="s">
        <v>90</v>
      </c>
      <c r="E715" s="14" t="n">
        <v>45261</v>
      </c>
      <c r="F715" s="14" t="n">
        <v>45270</v>
      </c>
      <c r="G715" s="0" t="n">
        <v>84</v>
      </c>
      <c r="H715" s="0" t="n">
        <v>60</v>
      </c>
      <c r="I715" s="0" t="n">
        <v>101</v>
      </c>
      <c r="J715" s="0" t="n">
        <v>216</v>
      </c>
      <c r="K715" s="0" t="n">
        <v>322</v>
      </c>
      <c r="L715" s="15" t="s">
        <v>87</v>
      </c>
      <c r="M715" s="0" t="n">
        <v>9</v>
      </c>
      <c r="N715" s="16" t="n">
        <f aca="false">I715*K715</f>
        <v>32522</v>
      </c>
      <c r="O715" s="16" t="n">
        <f aca="false">I715*(K715-J715)</f>
        <v>10706</v>
      </c>
      <c r="P715" s="15" t="n">
        <f aca="false">K715-J715</f>
        <v>106</v>
      </c>
      <c r="Q715" s="0" t="str">
        <f aca="false">IF(G715=0,"Out of stock",IF(G715&lt;H715,"Understocked",IF(G715&gt;Summary!$B$6*H715,"Overstocked","Healthy")))</f>
        <v>Healthy</v>
      </c>
      <c r="R715" s="0" t="str">
        <f aca="false">IF(I715&gt;=Summary!$B$7,"Fast",IF(I715&lt;Summary!$B$8,"Slow","Medium"))</f>
        <v>Medium</v>
      </c>
      <c r="S715" s="15" t="n">
        <f aca="false">IF(M715&gt;Summary!$B$5,1,0)</f>
        <v>1</v>
      </c>
      <c r="T715" s="16" t="n">
        <f aca="false">IF(Q715="Overstocked",(G715-Summary!$B$6*H715)*J715,0)</f>
        <v>0</v>
      </c>
    </row>
    <row r="716" customFormat="false" ht="15" hidden="false" customHeight="false" outlineLevel="0" collapsed="false">
      <c r="A716" s="0" t="s">
        <v>814</v>
      </c>
      <c r="B716" s="0" t="s">
        <v>89</v>
      </c>
      <c r="C716" s="0" t="s">
        <v>78</v>
      </c>
      <c r="D716" s="0" t="s">
        <v>92</v>
      </c>
      <c r="E716" s="14" t="n">
        <v>45081</v>
      </c>
      <c r="F716" s="14" t="n">
        <v>45082</v>
      </c>
      <c r="G716" s="0" t="n">
        <v>412</v>
      </c>
      <c r="H716" s="0" t="n">
        <v>76</v>
      </c>
      <c r="I716" s="0" t="n">
        <v>179</v>
      </c>
      <c r="J716" s="0" t="n">
        <v>1863</v>
      </c>
      <c r="K716" s="0" t="n">
        <v>2104</v>
      </c>
      <c r="L716" s="15" t="s">
        <v>97</v>
      </c>
      <c r="M716" s="0" t="n">
        <v>1</v>
      </c>
      <c r="N716" s="16" t="n">
        <f aca="false">I716*K716</f>
        <v>376616</v>
      </c>
      <c r="O716" s="16" t="n">
        <f aca="false">I716*(K716-J716)</f>
        <v>43139</v>
      </c>
      <c r="P716" s="15" t="n">
        <f aca="false">K716-J716</f>
        <v>241</v>
      </c>
      <c r="Q716" s="0" t="str">
        <f aca="false">IF(G716=0,"Out of stock",IF(G716&lt;H716,"Understocked",IF(G716&gt;Summary!$B$6*H716,"Overstocked","Healthy")))</f>
        <v>Overstocked</v>
      </c>
      <c r="R716" s="0" t="str">
        <f aca="false">IF(I716&gt;=Summary!$B$7,"Fast",IF(I716&lt;Summary!$B$8,"Slow","Medium"))</f>
        <v>Medium</v>
      </c>
      <c r="S716" s="15" t="n">
        <f aca="false">IF(M716&gt;Summary!$B$5,1,0)</f>
        <v>0</v>
      </c>
      <c r="T716" s="16" t="n">
        <f aca="false">IF(Q716="Overstocked",(G716-Summary!$B$6*H716)*J716,0)</f>
        <v>201204</v>
      </c>
    </row>
    <row r="717" customFormat="false" ht="15" hidden="false" customHeight="false" outlineLevel="0" collapsed="false">
      <c r="A717" s="0" t="s">
        <v>815</v>
      </c>
      <c r="B717" s="0" t="s">
        <v>84</v>
      </c>
      <c r="C717" s="0" t="s">
        <v>104</v>
      </c>
      <c r="D717" s="0" t="s">
        <v>79</v>
      </c>
      <c r="E717" s="14" t="n">
        <v>45011</v>
      </c>
      <c r="F717" s="14" t="n">
        <v>45014</v>
      </c>
      <c r="G717" s="0" t="n">
        <v>64</v>
      </c>
      <c r="H717" s="0" t="n">
        <v>84</v>
      </c>
      <c r="I717" s="0" t="n">
        <v>127</v>
      </c>
      <c r="J717" s="0" t="n">
        <v>520</v>
      </c>
      <c r="K717" s="0" t="n">
        <v>672</v>
      </c>
      <c r="L717" s="15" t="s">
        <v>80</v>
      </c>
      <c r="M717" s="0" t="n">
        <v>3</v>
      </c>
      <c r="N717" s="16" t="n">
        <f aca="false">I717*K717</f>
        <v>85344</v>
      </c>
      <c r="O717" s="16" t="n">
        <f aca="false">I717*(K717-J717)</f>
        <v>19304</v>
      </c>
      <c r="P717" s="15" t="n">
        <f aca="false">K717-J717</f>
        <v>152</v>
      </c>
      <c r="Q717" s="0" t="str">
        <f aca="false">IF(G717=0,"Out of stock",IF(G717&lt;H717,"Understocked",IF(G717&gt;Summary!$B$6*H717,"Overstocked","Healthy")))</f>
        <v>Understocked</v>
      </c>
      <c r="R717" s="0" t="str">
        <f aca="false">IF(I717&gt;=Summary!$B$7,"Fast",IF(I717&lt;Summary!$B$8,"Slow","Medium"))</f>
        <v>Medium</v>
      </c>
      <c r="S717" s="15" t="n">
        <f aca="false">IF(M717&gt;Summary!$B$5,1,0)</f>
        <v>0</v>
      </c>
      <c r="T717" s="16" t="n">
        <f aca="false">IF(Q717="Overstocked",(G717-Summary!$B$6*H717)*J717,0)</f>
        <v>0</v>
      </c>
    </row>
    <row r="718" customFormat="false" ht="15" hidden="false" customHeight="false" outlineLevel="0" collapsed="false">
      <c r="A718" s="0" t="s">
        <v>816</v>
      </c>
      <c r="B718" s="0" t="s">
        <v>84</v>
      </c>
      <c r="C718" s="0" t="s">
        <v>85</v>
      </c>
      <c r="D718" s="0" t="s">
        <v>92</v>
      </c>
      <c r="E718" s="14" t="n">
        <v>45152</v>
      </c>
      <c r="F718" s="14" t="n">
        <v>45160</v>
      </c>
      <c r="G718" s="0" t="n">
        <v>394</v>
      </c>
      <c r="H718" s="0" t="n">
        <v>57</v>
      </c>
      <c r="I718" s="0" t="n">
        <v>289</v>
      </c>
      <c r="J718" s="0" t="n">
        <v>1857</v>
      </c>
      <c r="K718" s="0" t="n">
        <v>2154</v>
      </c>
      <c r="L718" s="15" t="s">
        <v>82</v>
      </c>
      <c r="M718" s="0" t="n">
        <v>8</v>
      </c>
      <c r="N718" s="16" t="n">
        <f aca="false">I718*K718</f>
        <v>622506</v>
      </c>
      <c r="O718" s="16" t="n">
        <f aca="false">I718*(K718-J718)</f>
        <v>85833</v>
      </c>
      <c r="P718" s="15" t="n">
        <f aca="false">K718-J718</f>
        <v>297</v>
      </c>
      <c r="Q718" s="0" t="str">
        <f aca="false">IF(G718=0,"Out of stock",IF(G718&lt;H718,"Understocked",IF(G718&gt;Summary!$B$6*H718,"Overstocked","Healthy")))</f>
        <v>Overstocked</v>
      </c>
      <c r="R718" s="0" t="str">
        <f aca="false">IF(I718&gt;=Summary!$B$7,"Fast",IF(I718&lt;Summary!$B$8,"Slow","Medium"))</f>
        <v>Fast</v>
      </c>
      <c r="S718" s="15" t="n">
        <f aca="false">IF(M718&gt;Summary!$B$5,1,0)</f>
        <v>1</v>
      </c>
      <c r="T718" s="16" t="n">
        <f aca="false">IF(Q718="Overstocked",(G718-Summary!$B$6*H718)*J718,0)</f>
        <v>308262</v>
      </c>
    </row>
    <row r="719" customFormat="false" ht="15" hidden="false" customHeight="false" outlineLevel="0" collapsed="false">
      <c r="A719" s="0" t="s">
        <v>817</v>
      </c>
      <c r="B719" s="0" t="s">
        <v>89</v>
      </c>
      <c r="C719" s="0" t="s">
        <v>78</v>
      </c>
      <c r="D719" s="0" t="s">
        <v>79</v>
      </c>
      <c r="E719" s="14" t="n">
        <v>45474</v>
      </c>
      <c r="F719" s="14" t="n">
        <v>45482</v>
      </c>
      <c r="G719" s="0" t="n">
        <v>319</v>
      </c>
      <c r="H719" s="0" t="n">
        <v>54</v>
      </c>
      <c r="I719" s="0" t="n">
        <v>4</v>
      </c>
      <c r="J719" s="0" t="n">
        <v>1800</v>
      </c>
      <c r="K719" s="0" t="n">
        <v>2204</v>
      </c>
      <c r="L719" s="15" t="s">
        <v>87</v>
      </c>
      <c r="M719" s="0" t="n">
        <v>8</v>
      </c>
      <c r="N719" s="16" t="n">
        <f aca="false">I719*K719</f>
        <v>8816</v>
      </c>
      <c r="O719" s="16" t="n">
        <f aca="false">I719*(K719-J719)</f>
        <v>1616</v>
      </c>
      <c r="P719" s="15" t="n">
        <f aca="false">K719-J719</f>
        <v>404</v>
      </c>
      <c r="Q719" s="0" t="str">
        <f aca="false">IF(G719=0,"Out of stock",IF(G719&lt;H719,"Understocked",IF(G719&gt;Summary!$B$6*H719,"Overstocked","Healthy")))</f>
        <v>Overstocked</v>
      </c>
      <c r="R719" s="0" t="str">
        <f aca="false">IF(I719&gt;=Summary!$B$7,"Fast",IF(I719&lt;Summary!$B$8,"Slow","Medium"))</f>
        <v>Slow</v>
      </c>
      <c r="S719" s="15" t="n">
        <f aca="false">IF(M719&gt;Summary!$B$5,1,0)</f>
        <v>1</v>
      </c>
      <c r="T719" s="16" t="n">
        <f aca="false">IF(Q719="Overstocked",(G719-Summary!$B$6*H719)*J719,0)</f>
        <v>185400</v>
      </c>
    </row>
    <row r="720" customFormat="false" ht="15" hidden="false" customHeight="false" outlineLevel="0" collapsed="false">
      <c r="A720" s="0" t="s">
        <v>818</v>
      </c>
      <c r="B720" s="0" t="s">
        <v>101</v>
      </c>
      <c r="C720" s="0" t="s">
        <v>85</v>
      </c>
      <c r="D720" s="0" t="s">
        <v>102</v>
      </c>
      <c r="E720" s="14" t="n">
        <v>45131</v>
      </c>
      <c r="F720" s="14" t="n">
        <v>45138</v>
      </c>
      <c r="G720" s="0" t="n">
        <v>359</v>
      </c>
      <c r="H720" s="0" t="n">
        <v>100</v>
      </c>
      <c r="I720" s="0" t="n">
        <v>276</v>
      </c>
      <c r="J720" s="0" t="n">
        <v>220</v>
      </c>
      <c r="K720" s="0" t="n">
        <v>623</v>
      </c>
      <c r="L720" s="15" t="s">
        <v>82</v>
      </c>
      <c r="M720" s="0" t="n">
        <v>7</v>
      </c>
      <c r="N720" s="16" t="n">
        <f aca="false">I720*K720</f>
        <v>171948</v>
      </c>
      <c r="O720" s="16" t="n">
        <f aca="false">I720*(K720-J720)</f>
        <v>111228</v>
      </c>
      <c r="P720" s="15" t="n">
        <f aca="false">K720-J720</f>
        <v>403</v>
      </c>
      <c r="Q720" s="0" t="str">
        <f aca="false">IF(G720=0,"Out of stock",IF(G720&lt;H720,"Understocked",IF(G720&gt;Summary!$B$6*H720,"Overstocked","Healthy")))</f>
        <v>Healthy</v>
      </c>
      <c r="R720" s="0" t="str">
        <f aca="false">IF(I720&gt;=Summary!$B$7,"Fast",IF(I720&lt;Summary!$B$8,"Slow","Medium"))</f>
        <v>Fast</v>
      </c>
      <c r="S720" s="15" t="n">
        <f aca="false">IF(M720&gt;Summary!$B$5,1,0)</f>
        <v>0</v>
      </c>
      <c r="T720" s="16" t="n">
        <f aca="false">IF(Q720="Overstocked",(G720-Summary!$B$6*H720)*J720,0)</f>
        <v>0</v>
      </c>
    </row>
    <row r="721" customFormat="false" ht="15" hidden="false" customHeight="false" outlineLevel="0" collapsed="false">
      <c r="A721" s="0" t="s">
        <v>819</v>
      </c>
      <c r="B721" s="0" t="s">
        <v>113</v>
      </c>
      <c r="C721" s="0" t="s">
        <v>104</v>
      </c>
      <c r="D721" s="0" t="s">
        <v>102</v>
      </c>
      <c r="E721" s="14" t="n">
        <v>45413</v>
      </c>
      <c r="F721" s="14" t="n">
        <v>45418</v>
      </c>
      <c r="G721" s="0" t="n">
        <v>398</v>
      </c>
      <c r="H721" s="0" t="n">
        <v>93</v>
      </c>
      <c r="I721" s="0" t="n">
        <v>149</v>
      </c>
      <c r="J721" s="0" t="n">
        <v>1371</v>
      </c>
      <c r="K721" s="0" t="n">
        <v>1770</v>
      </c>
      <c r="L721" s="15" t="s">
        <v>87</v>
      </c>
      <c r="M721" s="0" t="n">
        <v>5</v>
      </c>
      <c r="N721" s="16" t="n">
        <f aca="false">I721*K721</f>
        <v>263730</v>
      </c>
      <c r="O721" s="16" t="n">
        <f aca="false">I721*(K721-J721)</f>
        <v>59451</v>
      </c>
      <c r="P721" s="15" t="n">
        <f aca="false">K721-J721</f>
        <v>399</v>
      </c>
      <c r="Q721" s="0" t="str">
        <f aca="false">IF(G721=0,"Out of stock",IF(G721&lt;H721,"Understocked",IF(G721&gt;Summary!$B$6*H721,"Overstocked","Healthy")))</f>
        <v>Overstocked</v>
      </c>
      <c r="R721" s="0" t="str">
        <f aca="false">IF(I721&gt;=Summary!$B$7,"Fast",IF(I721&lt;Summary!$B$8,"Slow","Medium"))</f>
        <v>Medium</v>
      </c>
      <c r="S721" s="15" t="n">
        <f aca="false">IF(M721&gt;Summary!$B$5,1,0)</f>
        <v>0</v>
      </c>
      <c r="T721" s="16" t="n">
        <f aca="false">IF(Q721="Overstocked",(G721-Summary!$B$6*H721)*J721,0)</f>
        <v>35646</v>
      </c>
    </row>
    <row r="722" customFormat="false" ht="15" hidden="false" customHeight="false" outlineLevel="0" collapsed="false">
      <c r="A722" s="0" t="s">
        <v>820</v>
      </c>
      <c r="B722" s="0" t="s">
        <v>107</v>
      </c>
      <c r="C722" s="0" t="s">
        <v>96</v>
      </c>
      <c r="D722" s="0" t="s">
        <v>86</v>
      </c>
      <c r="E722" s="14" t="n">
        <v>45410</v>
      </c>
      <c r="F722" s="14" t="n">
        <v>45418</v>
      </c>
      <c r="G722" s="0" t="n">
        <v>366</v>
      </c>
      <c r="H722" s="0" t="n">
        <v>58</v>
      </c>
      <c r="I722" s="0" t="n">
        <v>281</v>
      </c>
      <c r="J722" s="0" t="n">
        <v>278</v>
      </c>
      <c r="K722" s="0" t="n">
        <v>487</v>
      </c>
      <c r="L722" s="15" t="s">
        <v>80</v>
      </c>
      <c r="M722" s="0" t="n">
        <v>8</v>
      </c>
      <c r="N722" s="16" t="n">
        <f aca="false">I722*K722</f>
        <v>136847</v>
      </c>
      <c r="O722" s="16" t="n">
        <f aca="false">I722*(K722-J722)</f>
        <v>58729</v>
      </c>
      <c r="P722" s="15" t="n">
        <f aca="false">K722-J722</f>
        <v>209</v>
      </c>
      <c r="Q722" s="0" t="str">
        <f aca="false">IF(G722=0,"Out of stock",IF(G722&lt;H722,"Understocked",IF(G722&gt;Summary!$B$6*H722,"Overstocked","Healthy")))</f>
        <v>Overstocked</v>
      </c>
      <c r="R722" s="0" t="str">
        <f aca="false">IF(I722&gt;=Summary!$B$7,"Fast",IF(I722&lt;Summary!$B$8,"Slow","Medium"))</f>
        <v>Fast</v>
      </c>
      <c r="S722" s="15" t="n">
        <f aca="false">IF(M722&gt;Summary!$B$5,1,0)</f>
        <v>1</v>
      </c>
      <c r="T722" s="16" t="n">
        <f aca="false">IF(Q722="Overstocked",(G722-Summary!$B$6*H722)*J722,0)</f>
        <v>37252</v>
      </c>
    </row>
    <row r="723" customFormat="false" ht="15" hidden="false" customHeight="false" outlineLevel="0" collapsed="false">
      <c r="A723" s="0" t="s">
        <v>821</v>
      </c>
      <c r="B723" s="0" t="s">
        <v>95</v>
      </c>
      <c r="C723" s="0" t="s">
        <v>104</v>
      </c>
      <c r="D723" s="0" t="s">
        <v>79</v>
      </c>
      <c r="E723" s="14" t="n">
        <v>45141</v>
      </c>
      <c r="F723" s="14" t="n">
        <v>45151</v>
      </c>
      <c r="G723" s="0" t="n">
        <v>366</v>
      </c>
      <c r="H723" s="0" t="n">
        <v>116</v>
      </c>
      <c r="I723" s="0" t="n">
        <v>253</v>
      </c>
      <c r="J723" s="0" t="n">
        <v>1063</v>
      </c>
      <c r="K723" s="0" t="n">
        <v>1536</v>
      </c>
      <c r="L723" s="15" t="s">
        <v>87</v>
      </c>
      <c r="M723" s="0" t="n">
        <v>10</v>
      </c>
      <c r="N723" s="16" t="n">
        <f aca="false">I723*K723</f>
        <v>388608</v>
      </c>
      <c r="O723" s="16" t="n">
        <f aca="false">I723*(K723-J723)</f>
        <v>119669</v>
      </c>
      <c r="P723" s="15" t="n">
        <f aca="false">K723-J723</f>
        <v>473</v>
      </c>
      <c r="Q723" s="0" t="str">
        <f aca="false">IF(G723=0,"Out of stock",IF(G723&lt;H723,"Understocked",IF(G723&gt;Summary!$B$6*H723,"Overstocked","Healthy")))</f>
        <v>Healthy</v>
      </c>
      <c r="R723" s="0" t="str">
        <f aca="false">IF(I723&gt;=Summary!$B$7,"Fast",IF(I723&lt;Summary!$B$8,"Slow","Medium"))</f>
        <v>Fast</v>
      </c>
      <c r="S723" s="15" t="n">
        <f aca="false">IF(M723&gt;Summary!$B$5,1,0)</f>
        <v>1</v>
      </c>
      <c r="T723" s="16" t="n">
        <f aca="false">IF(Q723="Overstocked",(G723-Summary!$B$6*H723)*J723,0)</f>
        <v>0</v>
      </c>
    </row>
    <row r="724" customFormat="false" ht="15" hidden="false" customHeight="false" outlineLevel="0" collapsed="false">
      <c r="A724" s="0" t="s">
        <v>822</v>
      </c>
      <c r="B724" s="0" t="s">
        <v>101</v>
      </c>
      <c r="C724" s="0" t="s">
        <v>85</v>
      </c>
      <c r="D724" s="0" t="s">
        <v>92</v>
      </c>
      <c r="E724" s="14" t="n">
        <v>45153</v>
      </c>
      <c r="F724" s="14" t="n">
        <v>45156</v>
      </c>
      <c r="G724" s="0" t="n">
        <v>489</v>
      </c>
      <c r="H724" s="0" t="n">
        <v>57</v>
      </c>
      <c r="I724" s="0" t="n">
        <v>72</v>
      </c>
      <c r="J724" s="0" t="n">
        <v>1022</v>
      </c>
      <c r="K724" s="0" t="n">
        <v>1304</v>
      </c>
      <c r="L724" s="15" t="s">
        <v>97</v>
      </c>
      <c r="M724" s="0" t="n">
        <v>3</v>
      </c>
      <c r="N724" s="16" t="n">
        <f aca="false">I724*K724</f>
        <v>93888</v>
      </c>
      <c r="O724" s="16" t="n">
        <f aca="false">I724*(K724-J724)</f>
        <v>20304</v>
      </c>
      <c r="P724" s="15" t="n">
        <f aca="false">K724-J724</f>
        <v>282</v>
      </c>
      <c r="Q724" s="0" t="str">
        <f aca="false">IF(G724=0,"Out of stock",IF(G724&lt;H724,"Understocked",IF(G724&gt;Summary!$B$6*H724,"Overstocked","Healthy")))</f>
        <v>Overstocked</v>
      </c>
      <c r="R724" s="0" t="str">
        <f aca="false">IF(I724&gt;=Summary!$B$7,"Fast",IF(I724&lt;Summary!$B$8,"Slow","Medium"))</f>
        <v>Slow</v>
      </c>
      <c r="S724" s="15" t="n">
        <f aca="false">IF(M724&gt;Summary!$B$5,1,0)</f>
        <v>0</v>
      </c>
      <c r="T724" s="16" t="n">
        <f aca="false">IF(Q724="Overstocked",(G724-Summary!$B$6*H724)*J724,0)</f>
        <v>266742</v>
      </c>
    </row>
    <row r="725" customFormat="false" ht="15" hidden="false" customHeight="false" outlineLevel="0" collapsed="false">
      <c r="A725" s="0" t="s">
        <v>823</v>
      </c>
      <c r="B725" s="0" t="s">
        <v>107</v>
      </c>
      <c r="C725" s="0" t="s">
        <v>96</v>
      </c>
      <c r="D725" s="0" t="s">
        <v>102</v>
      </c>
      <c r="E725" s="14" t="n">
        <v>45479</v>
      </c>
      <c r="F725" s="14" t="n">
        <v>45481</v>
      </c>
      <c r="G725" s="0" t="n">
        <v>30</v>
      </c>
      <c r="H725" s="0" t="n">
        <v>97</v>
      </c>
      <c r="I725" s="0" t="n">
        <v>170</v>
      </c>
      <c r="J725" s="0" t="n">
        <v>1147</v>
      </c>
      <c r="K725" s="0" t="n">
        <v>1412</v>
      </c>
      <c r="L725" s="15" t="s">
        <v>82</v>
      </c>
      <c r="M725" s="0" t="n">
        <v>2</v>
      </c>
      <c r="N725" s="16" t="n">
        <f aca="false">I725*K725</f>
        <v>240040</v>
      </c>
      <c r="O725" s="16" t="n">
        <f aca="false">I725*(K725-J725)</f>
        <v>45050</v>
      </c>
      <c r="P725" s="15" t="n">
        <f aca="false">K725-J725</f>
        <v>265</v>
      </c>
      <c r="Q725" s="0" t="str">
        <f aca="false">IF(G725=0,"Out of stock",IF(G725&lt;H725,"Understocked",IF(G725&gt;Summary!$B$6*H725,"Overstocked","Healthy")))</f>
        <v>Understocked</v>
      </c>
      <c r="R725" s="0" t="str">
        <f aca="false">IF(I725&gt;=Summary!$B$7,"Fast",IF(I725&lt;Summary!$B$8,"Slow","Medium"))</f>
        <v>Medium</v>
      </c>
      <c r="S725" s="15" t="n">
        <f aca="false">IF(M725&gt;Summary!$B$5,1,0)</f>
        <v>0</v>
      </c>
      <c r="T725" s="16" t="n">
        <f aca="false">IF(Q725="Overstocked",(G725-Summary!$B$6*H725)*J725,0)</f>
        <v>0</v>
      </c>
    </row>
    <row r="726" customFormat="false" ht="15" hidden="false" customHeight="false" outlineLevel="0" collapsed="false">
      <c r="A726" s="0" t="s">
        <v>824</v>
      </c>
      <c r="B726" s="0" t="s">
        <v>107</v>
      </c>
      <c r="C726" s="0" t="s">
        <v>96</v>
      </c>
      <c r="D726" s="0" t="s">
        <v>102</v>
      </c>
      <c r="E726" s="14" t="n">
        <v>45069</v>
      </c>
      <c r="F726" s="14" t="n">
        <v>45076</v>
      </c>
      <c r="G726" s="0" t="n">
        <v>87</v>
      </c>
      <c r="H726" s="0" t="n">
        <v>128</v>
      </c>
      <c r="I726" s="0" t="n">
        <v>220</v>
      </c>
      <c r="J726" s="0" t="n">
        <v>861</v>
      </c>
      <c r="K726" s="0" t="n">
        <v>1286</v>
      </c>
      <c r="L726" s="15" t="s">
        <v>80</v>
      </c>
      <c r="M726" s="0" t="n">
        <v>7</v>
      </c>
      <c r="N726" s="16" t="n">
        <f aca="false">I726*K726</f>
        <v>282920</v>
      </c>
      <c r="O726" s="16" t="n">
        <f aca="false">I726*(K726-J726)</f>
        <v>93500</v>
      </c>
      <c r="P726" s="15" t="n">
        <f aca="false">K726-J726</f>
        <v>425</v>
      </c>
      <c r="Q726" s="0" t="str">
        <f aca="false">IF(G726=0,"Out of stock",IF(G726&lt;H726,"Understocked",IF(G726&gt;Summary!$B$6*H726,"Overstocked","Healthy")))</f>
        <v>Understocked</v>
      </c>
      <c r="R726" s="0" t="str">
        <f aca="false">IF(I726&gt;=Summary!$B$7,"Fast",IF(I726&lt;Summary!$B$8,"Slow","Medium"))</f>
        <v>Fast</v>
      </c>
      <c r="S726" s="15" t="n">
        <f aca="false">IF(M726&gt;Summary!$B$5,1,0)</f>
        <v>0</v>
      </c>
      <c r="T726" s="16" t="n">
        <f aca="false">IF(Q726="Overstocked",(G726-Summary!$B$6*H726)*J726,0)</f>
        <v>0</v>
      </c>
    </row>
    <row r="727" customFormat="false" ht="15" hidden="false" customHeight="false" outlineLevel="0" collapsed="false">
      <c r="A727" s="0" t="s">
        <v>825</v>
      </c>
      <c r="B727" s="0" t="s">
        <v>77</v>
      </c>
      <c r="C727" s="0" t="s">
        <v>85</v>
      </c>
      <c r="D727" s="0" t="s">
        <v>79</v>
      </c>
      <c r="E727" s="14" t="n">
        <v>45509</v>
      </c>
      <c r="F727" s="14" t="n">
        <v>45515</v>
      </c>
      <c r="G727" s="0" t="n">
        <v>159</v>
      </c>
      <c r="H727" s="0" t="n">
        <v>78</v>
      </c>
      <c r="I727" s="0" t="n">
        <v>85</v>
      </c>
      <c r="J727" s="0" t="n">
        <v>711</v>
      </c>
      <c r="K727" s="0" t="n">
        <v>1114</v>
      </c>
      <c r="L727" s="15" t="s">
        <v>80</v>
      </c>
      <c r="M727" s="0" t="n">
        <v>6</v>
      </c>
      <c r="N727" s="16" t="n">
        <f aca="false">I727*K727</f>
        <v>94690</v>
      </c>
      <c r="O727" s="16" t="n">
        <f aca="false">I727*(K727-J727)</f>
        <v>34255</v>
      </c>
      <c r="P727" s="15" t="n">
        <f aca="false">K727-J727</f>
        <v>403</v>
      </c>
      <c r="Q727" s="0" t="str">
        <f aca="false">IF(G727=0,"Out of stock",IF(G727&lt;H727,"Understocked",IF(G727&gt;Summary!$B$6*H727,"Overstocked","Healthy")))</f>
        <v>Healthy</v>
      </c>
      <c r="R727" s="0" t="str">
        <f aca="false">IF(I727&gt;=Summary!$B$7,"Fast",IF(I727&lt;Summary!$B$8,"Slow","Medium"))</f>
        <v>Slow</v>
      </c>
      <c r="S727" s="15" t="n">
        <f aca="false">IF(M727&gt;Summary!$B$5,1,0)</f>
        <v>0</v>
      </c>
      <c r="T727" s="16" t="n">
        <f aca="false">IF(Q727="Overstocked",(G727-Summary!$B$6*H727)*J727,0)</f>
        <v>0</v>
      </c>
    </row>
    <row r="728" customFormat="false" ht="15" hidden="false" customHeight="false" outlineLevel="0" collapsed="false">
      <c r="A728" s="0" t="s">
        <v>826</v>
      </c>
      <c r="B728" s="0" t="s">
        <v>113</v>
      </c>
      <c r="C728" s="0" t="s">
        <v>78</v>
      </c>
      <c r="D728" s="0" t="s">
        <v>79</v>
      </c>
      <c r="E728" s="14" t="n">
        <v>45272</v>
      </c>
      <c r="F728" s="14" t="n">
        <v>45278</v>
      </c>
      <c r="G728" s="0" t="n">
        <v>159</v>
      </c>
      <c r="H728" s="0" t="n">
        <v>59</v>
      </c>
      <c r="I728" s="0" t="n">
        <v>205</v>
      </c>
      <c r="J728" s="0" t="n">
        <v>1045</v>
      </c>
      <c r="K728" s="0" t="n">
        <v>1305</v>
      </c>
      <c r="L728" s="15" t="s">
        <v>93</v>
      </c>
      <c r="M728" s="0" t="n">
        <v>6</v>
      </c>
      <c r="N728" s="16" t="n">
        <f aca="false">I728*K728</f>
        <v>267525</v>
      </c>
      <c r="O728" s="16" t="n">
        <f aca="false">I728*(K728-J728)</f>
        <v>53300</v>
      </c>
      <c r="P728" s="15" t="n">
        <f aca="false">K728-J728</f>
        <v>260</v>
      </c>
      <c r="Q728" s="0" t="str">
        <f aca="false">IF(G728=0,"Out of stock",IF(G728&lt;H728,"Understocked",IF(G728&gt;Summary!$B$6*H728,"Overstocked","Healthy")))</f>
        <v>Healthy</v>
      </c>
      <c r="R728" s="0" t="str">
        <f aca="false">IF(I728&gt;=Summary!$B$7,"Fast",IF(I728&lt;Summary!$B$8,"Slow","Medium"))</f>
        <v>Fast</v>
      </c>
      <c r="S728" s="15" t="n">
        <f aca="false">IF(M728&gt;Summary!$B$5,1,0)</f>
        <v>0</v>
      </c>
      <c r="T728" s="16" t="n">
        <f aca="false">IF(Q728="Overstocked",(G728-Summary!$B$6*H728)*J728,0)</f>
        <v>0</v>
      </c>
    </row>
    <row r="729" customFormat="false" ht="15" hidden="false" customHeight="false" outlineLevel="0" collapsed="false">
      <c r="A729" s="0" t="s">
        <v>827</v>
      </c>
      <c r="B729" s="0" t="s">
        <v>95</v>
      </c>
      <c r="C729" s="0" t="s">
        <v>96</v>
      </c>
      <c r="D729" s="0" t="s">
        <v>79</v>
      </c>
      <c r="E729" s="14" t="n">
        <v>45179</v>
      </c>
      <c r="F729" s="14" t="n">
        <v>45184</v>
      </c>
      <c r="G729" s="0" t="n">
        <v>420</v>
      </c>
      <c r="H729" s="0" t="n">
        <v>111</v>
      </c>
      <c r="I729" s="0" t="n">
        <v>47</v>
      </c>
      <c r="J729" s="0" t="n">
        <v>708</v>
      </c>
      <c r="K729" s="0" t="n">
        <v>883</v>
      </c>
      <c r="L729" s="15" t="s">
        <v>93</v>
      </c>
      <c r="M729" s="0" t="n">
        <v>5</v>
      </c>
      <c r="N729" s="16" t="n">
        <f aca="false">I729*K729</f>
        <v>41501</v>
      </c>
      <c r="O729" s="16" t="n">
        <f aca="false">I729*(K729-J729)</f>
        <v>8225</v>
      </c>
      <c r="P729" s="15" t="n">
        <f aca="false">K729-J729</f>
        <v>175</v>
      </c>
      <c r="Q729" s="0" t="str">
        <f aca="false">IF(G729=0,"Out of stock",IF(G729&lt;H729,"Understocked",IF(G729&gt;Summary!$B$6*H729,"Overstocked","Healthy")))</f>
        <v>Healthy</v>
      </c>
      <c r="R729" s="0" t="str">
        <f aca="false">IF(I729&gt;=Summary!$B$7,"Fast",IF(I729&lt;Summary!$B$8,"Slow","Medium"))</f>
        <v>Slow</v>
      </c>
      <c r="S729" s="15" t="n">
        <f aca="false">IF(M729&gt;Summary!$B$5,1,0)</f>
        <v>0</v>
      </c>
      <c r="T729" s="16" t="n">
        <f aca="false">IF(Q729="Overstocked",(G729-Summary!$B$6*H729)*J729,0)</f>
        <v>0</v>
      </c>
    </row>
    <row r="730" customFormat="false" ht="15" hidden="false" customHeight="false" outlineLevel="0" collapsed="false">
      <c r="A730" s="0" t="s">
        <v>828</v>
      </c>
      <c r="B730" s="0" t="s">
        <v>115</v>
      </c>
      <c r="C730" s="0" t="s">
        <v>96</v>
      </c>
      <c r="D730" s="0" t="s">
        <v>92</v>
      </c>
      <c r="E730" s="14" t="n">
        <v>45510</v>
      </c>
      <c r="F730" s="14" t="n">
        <v>45514</v>
      </c>
      <c r="G730" s="0" t="n">
        <v>331</v>
      </c>
      <c r="H730" s="0" t="n">
        <v>110</v>
      </c>
      <c r="I730" s="0" t="n">
        <v>35</v>
      </c>
      <c r="J730" s="0" t="n">
        <v>654</v>
      </c>
      <c r="K730" s="0" t="n">
        <v>976</v>
      </c>
      <c r="L730" s="15" t="s">
        <v>82</v>
      </c>
      <c r="M730" s="0" t="n">
        <v>4</v>
      </c>
      <c r="N730" s="16" t="n">
        <f aca="false">I730*K730</f>
        <v>34160</v>
      </c>
      <c r="O730" s="16" t="n">
        <f aca="false">I730*(K730-J730)</f>
        <v>11270</v>
      </c>
      <c r="P730" s="15" t="n">
        <f aca="false">K730-J730</f>
        <v>322</v>
      </c>
      <c r="Q730" s="0" t="str">
        <f aca="false">IF(G730=0,"Out of stock",IF(G730&lt;H730,"Understocked",IF(G730&gt;Summary!$B$6*H730,"Overstocked","Healthy")))</f>
        <v>Healthy</v>
      </c>
      <c r="R730" s="0" t="str">
        <f aca="false">IF(I730&gt;=Summary!$B$7,"Fast",IF(I730&lt;Summary!$B$8,"Slow","Medium"))</f>
        <v>Slow</v>
      </c>
      <c r="S730" s="15" t="n">
        <f aca="false">IF(M730&gt;Summary!$B$5,1,0)</f>
        <v>0</v>
      </c>
      <c r="T730" s="16" t="n">
        <f aca="false">IF(Q730="Overstocked",(G730-Summary!$B$6*H730)*J730,0)</f>
        <v>0</v>
      </c>
    </row>
    <row r="731" customFormat="false" ht="15" hidden="false" customHeight="false" outlineLevel="0" collapsed="false">
      <c r="A731" s="0" t="s">
        <v>829</v>
      </c>
      <c r="B731" s="0" t="s">
        <v>95</v>
      </c>
      <c r="C731" s="0" t="s">
        <v>96</v>
      </c>
      <c r="D731" s="0" t="s">
        <v>102</v>
      </c>
      <c r="E731" s="14" t="n">
        <v>45423</v>
      </c>
      <c r="F731" s="14" t="n">
        <v>45431</v>
      </c>
      <c r="G731" s="0" t="n">
        <v>299</v>
      </c>
      <c r="H731" s="0" t="n">
        <v>120</v>
      </c>
      <c r="I731" s="0" t="n">
        <v>190</v>
      </c>
      <c r="J731" s="0" t="n">
        <v>707</v>
      </c>
      <c r="K731" s="0" t="n">
        <v>819</v>
      </c>
      <c r="L731" s="15" t="s">
        <v>80</v>
      </c>
      <c r="M731" s="0" t="n">
        <v>8</v>
      </c>
      <c r="N731" s="16" t="n">
        <f aca="false">I731*K731</f>
        <v>155610</v>
      </c>
      <c r="O731" s="16" t="n">
        <f aca="false">I731*(K731-J731)</f>
        <v>21280</v>
      </c>
      <c r="P731" s="15" t="n">
        <f aca="false">K731-J731</f>
        <v>112</v>
      </c>
      <c r="Q731" s="0" t="str">
        <f aca="false">IF(G731=0,"Out of stock",IF(G731&lt;H731,"Understocked",IF(G731&gt;Summary!$B$6*H731,"Overstocked","Healthy")))</f>
        <v>Healthy</v>
      </c>
      <c r="R731" s="0" t="str">
        <f aca="false">IF(I731&gt;=Summary!$B$7,"Fast",IF(I731&lt;Summary!$B$8,"Slow","Medium"))</f>
        <v>Medium</v>
      </c>
      <c r="S731" s="15" t="n">
        <f aca="false">IF(M731&gt;Summary!$B$5,1,0)</f>
        <v>1</v>
      </c>
      <c r="T731" s="16" t="n">
        <f aca="false">IF(Q731="Overstocked",(G731-Summary!$B$6*H731)*J731,0)</f>
        <v>0</v>
      </c>
    </row>
    <row r="732" customFormat="false" ht="15" hidden="false" customHeight="false" outlineLevel="0" collapsed="false">
      <c r="A732" s="0" t="s">
        <v>830</v>
      </c>
      <c r="B732" s="0" t="s">
        <v>111</v>
      </c>
      <c r="C732" s="0" t="s">
        <v>96</v>
      </c>
      <c r="D732" s="0" t="s">
        <v>90</v>
      </c>
      <c r="E732" s="14" t="n">
        <v>45196</v>
      </c>
      <c r="F732" s="14" t="n">
        <v>45200</v>
      </c>
      <c r="G732" s="0" t="n">
        <v>412</v>
      </c>
      <c r="H732" s="0" t="n">
        <v>102</v>
      </c>
      <c r="I732" s="0" t="n">
        <v>109</v>
      </c>
      <c r="J732" s="0" t="n">
        <v>844</v>
      </c>
      <c r="K732" s="0" t="n">
        <v>1079</v>
      </c>
      <c r="L732" s="15" t="s">
        <v>82</v>
      </c>
      <c r="M732" s="0" t="n">
        <v>4</v>
      </c>
      <c r="N732" s="16" t="n">
        <f aca="false">I732*K732</f>
        <v>117611</v>
      </c>
      <c r="O732" s="16" t="n">
        <f aca="false">I732*(K732-J732)</f>
        <v>25615</v>
      </c>
      <c r="P732" s="15" t="n">
        <f aca="false">K732-J732</f>
        <v>235</v>
      </c>
      <c r="Q732" s="0" t="str">
        <f aca="false">IF(G732=0,"Out of stock",IF(G732&lt;H732,"Understocked",IF(G732&gt;Summary!$B$6*H732,"Overstocked","Healthy")))</f>
        <v>Overstocked</v>
      </c>
      <c r="R732" s="0" t="str">
        <f aca="false">IF(I732&gt;=Summary!$B$7,"Fast",IF(I732&lt;Summary!$B$8,"Slow","Medium"))</f>
        <v>Medium</v>
      </c>
      <c r="S732" s="15" t="n">
        <f aca="false">IF(M732&gt;Summary!$B$5,1,0)</f>
        <v>0</v>
      </c>
      <c r="T732" s="16" t="n">
        <f aca="false">IF(Q732="Overstocked",(G732-Summary!$B$6*H732)*J732,0)</f>
        <v>3376</v>
      </c>
    </row>
    <row r="733" customFormat="false" ht="15" hidden="false" customHeight="false" outlineLevel="0" collapsed="false">
      <c r="A733" s="0" t="s">
        <v>831</v>
      </c>
      <c r="B733" s="0" t="s">
        <v>77</v>
      </c>
      <c r="C733" s="0" t="s">
        <v>78</v>
      </c>
      <c r="D733" s="0" t="s">
        <v>102</v>
      </c>
      <c r="E733" s="14" t="n">
        <v>44976</v>
      </c>
      <c r="F733" s="14" t="n">
        <v>44984</v>
      </c>
      <c r="G733" s="0" t="n">
        <v>290</v>
      </c>
      <c r="H733" s="0" t="n">
        <v>98</v>
      </c>
      <c r="I733" s="0" t="n">
        <v>169</v>
      </c>
      <c r="J733" s="0" t="n">
        <v>368</v>
      </c>
      <c r="K733" s="0" t="n">
        <v>505</v>
      </c>
      <c r="L733" s="15" t="s">
        <v>87</v>
      </c>
      <c r="M733" s="0" t="n">
        <v>8</v>
      </c>
      <c r="N733" s="16" t="n">
        <f aca="false">I733*K733</f>
        <v>85345</v>
      </c>
      <c r="O733" s="16" t="n">
        <f aca="false">I733*(K733-J733)</f>
        <v>23153</v>
      </c>
      <c r="P733" s="15" t="n">
        <f aca="false">K733-J733</f>
        <v>137</v>
      </c>
      <c r="Q733" s="0" t="str">
        <f aca="false">IF(G733=0,"Out of stock",IF(G733&lt;H733,"Understocked",IF(G733&gt;Summary!$B$6*H733,"Overstocked","Healthy")))</f>
        <v>Healthy</v>
      </c>
      <c r="R733" s="0" t="str">
        <f aca="false">IF(I733&gt;=Summary!$B$7,"Fast",IF(I733&lt;Summary!$B$8,"Slow","Medium"))</f>
        <v>Medium</v>
      </c>
      <c r="S733" s="15" t="n">
        <f aca="false">IF(M733&gt;Summary!$B$5,1,0)</f>
        <v>1</v>
      </c>
      <c r="T733" s="16" t="n">
        <f aca="false">IF(Q733="Overstocked",(G733-Summary!$B$6*H733)*J733,0)</f>
        <v>0</v>
      </c>
    </row>
    <row r="734" customFormat="false" ht="15" hidden="false" customHeight="false" outlineLevel="0" collapsed="false">
      <c r="A734" s="0" t="s">
        <v>832</v>
      </c>
      <c r="B734" s="0" t="s">
        <v>101</v>
      </c>
      <c r="C734" s="0" t="s">
        <v>96</v>
      </c>
      <c r="D734" s="0" t="s">
        <v>86</v>
      </c>
      <c r="E734" s="14" t="n">
        <v>45209</v>
      </c>
      <c r="F734" s="14" t="n">
        <v>45217</v>
      </c>
      <c r="G734" s="0" t="n">
        <v>386</v>
      </c>
      <c r="H734" s="0" t="n">
        <v>138</v>
      </c>
      <c r="I734" s="0" t="n">
        <v>71</v>
      </c>
      <c r="J734" s="0" t="n">
        <v>1683</v>
      </c>
      <c r="K734" s="0" t="n">
        <v>2143</v>
      </c>
      <c r="L734" s="15" t="s">
        <v>80</v>
      </c>
      <c r="M734" s="0" t="n">
        <v>8</v>
      </c>
      <c r="N734" s="16" t="n">
        <f aca="false">I734*K734</f>
        <v>152153</v>
      </c>
      <c r="O734" s="16" t="n">
        <f aca="false">I734*(K734-J734)</f>
        <v>32660</v>
      </c>
      <c r="P734" s="15" t="n">
        <f aca="false">K734-J734</f>
        <v>460</v>
      </c>
      <c r="Q734" s="0" t="str">
        <f aca="false">IF(G734=0,"Out of stock",IF(G734&lt;H734,"Understocked",IF(G734&gt;Summary!$B$6*H734,"Overstocked","Healthy")))</f>
        <v>Healthy</v>
      </c>
      <c r="R734" s="0" t="str">
        <f aca="false">IF(I734&gt;=Summary!$B$7,"Fast",IF(I734&lt;Summary!$B$8,"Slow","Medium"))</f>
        <v>Slow</v>
      </c>
      <c r="S734" s="15" t="n">
        <f aca="false">IF(M734&gt;Summary!$B$5,1,0)</f>
        <v>1</v>
      </c>
      <c r="T734" s="16" t="n">
        <f aca="false">IF(Q734="Overstocked",(G734-Summary!$B$6*H734)*J734,0)</f>
        <v>0</v>
      </c>
    </row>
    <row r="735" customFormat="false" ht="15" hidden="false" customHeight="false" outlineLevel="0" collapsed="false">
      <c r="A735" s="0" t="s">
        <v>833</v>
      </c>
      <c r="B735" s="0" t="s">
        <v>115</v>
      </c>
      <c r="C735" s="0" t="s">
        <v>85</v>
      </c>
      <c r="D735" s="0" t="s">
        <v>86</v>
      </c>
      <c r="E735" s="14" t="n">
        <v>45585</v>
      </c>
      <c r="F735" s="14" t="n">
        <v>45588</v>
      </c>
      <c r="G735" s="0" t="n">
        <v>340</v>
      </c>
      <c r="H735" s="0" t="n">
        <v>105</v>
      </c>
      <c r="I735" s="0" t="n">
        <v>102</v>
      </c>
      <c r="J735" s="0" t="n">
        <v>250</v>
      </c>
      <c r="K735" s="0" t="n">
        <v>454</v>
      </c>
      <c r="L735" s="15" t="s">
        <v>80</v>
      </c>
      <c r="M735" s="0" t="n">
        <v>3</v>
      </c>
      <c r="N735" s="16" t="n">
        <f aca="false">I735*K735</f>
        <v>46308</v>
      </c>
      <c r="O735" s="16" t="n">
        <f aca="false">I735*(K735-J735)</f>
        <v>20808</v>
      </c>
      <c r="P735" s="15" t="n">
        <f aca="false">K735-J735</f>
        <v>204</v>
      </c>
      <c r="Q735" s="0" t="str">
        <f aca="false">IF(G735=0,"Out of stock",IF(G735&lt;H735,"Understocked",IF(G735&gt;Summary!$B$6*H735,"Overstocked","Healthy")))</f>
        <v>Healthy</v>
      </c>
      <c r="R735" s="0" t="str">
        <f aca="false">IF(I735&gt;=Summary!$B$7,"Fast",IF(I735&lt;Summary!$B$8,"Slow","Medium"))</f>
        <v>Medium</v>
      </c>
      <c r="S735" s="15" t="n">
        <f aca="false">IF(M735&gt;Summary!$B$5,1,0)</f>
        <v>0</v>
      </c>
      <c r="T735" s="16" t="n">
        <f aca="false">IF(Q735="Overstocked",(G735-Summary!$B$6*H735)*J735,0)</f>
        <v>0</v>
      </c>
    </row>
    <row r="736" customFormat="false" ht="15" hidden="false" customHeight="false" outlineLevel="0" collapsed="false">
      <c r="A736" s="0" t="s">
        <v>834</v>
      </c>
      <c r="B736" s="0" t="s">
        <v>84</v>
      </c>
      <c r="C736" s="0" t="s">
        <v>96</v>
      </c>
      <c r="D736" s="0" t="s">
        <v>90</v>
      </c>
      <c r="E736" s="14" t="n">
        <v>45361</v>
      </c>
      <c r="F736" s="14" t="n">
        <v>45362</v>
      </c>
      <c r="G736" s="0" t="n">
        <v>44</v>
      </c>
      <c r="H736" s="0" t="n">
        <v>131</v>
      </c>
      <c r="I736" s="0" t="n">
        <v>260</v>
      </c>
      <c r="J736" s="0" t="n">
        <v>769</v>
      </c>
      <c r="K736" s="0" t="n">
        <v>1117</v>
      </c>
      <c r="L736" s="15" t="s">
        <v>97</v>
      </c>
      <c r="M736" s="0" t="n">
        <v>1</v>
      </c>
      <c r="N736" s="16" t="n">
        <f aca="false">I736*K736</f>
        <v>290420</v>
      </c>
      <c r="O736" s="16" t="n">
        <f aca="false">I736*(K736-J736)</f>
        <v>90480</v>
      </c>
      <c r="P736" s="15" t="n">
        <f aca="false">K736-J736</f>
        <v>348</v>
      </c>
      <c r="Q736" s="0" t="str">
        <f aca="false">IF(G736=0,"Out of stock",IF(G736&lt;H736,"Understocked",IF(G736&gt;Summary!$B$6*H736,"Overstocked","Healthy")))</f>
        <v>Understocked</v>
      </c>
      <c r="R736" s="0" t="str">
        <f aca="false">IF(I736&gt;=Summary!$B$7,"Fast",IF(I736&lt;Summary!$B$8,"Slow","Medium"))</f>
        <v>Fast</v>
      </c>
      <c r="S736" s="15" t="n">
        <f aca="false">IF(M736&gt;Summary!$B$5,1,0)</f>
        <v>0</v>
      </c>
      <c r="T736" s="16" t="n">
        <f aca="false">IF(Q736="Overstocked",(G736-Summary!$B$6*H736)*J736,0)</f>
        <v>0</v>
      </c>
    </row>
    <row r="737" customFormat="false" ht="15" hidden="false" customHeight="false" outlineLevel="0" collapsed="false">
      <c r="A737" s="0" t="s">
        <v>835</v>
      </c>
      <c r="B737" s="0" t="s">
        <v>95</v>
      </c>
      <c r="C737" s="0" t="s">
        <v>78</v>
      </c>
      <c r="D737" s="0" t="s">
        <v>102</v>
      </c>
      <c r="E737" s="14" t="n">
        <v>44995</v>
      </c>
      <c r="F737" s="14" t="n">
        <v>44997</v>
      </c>
      <c r="G737" s="0" t="n">
        <v>158</v>
      </c>
      <c r="H737" s="0" t="n">
        <v>122</v>
      </c>
      <c r="I737" s="0" t="n">
        <v>216</v>
      </c>
      <c r="J737" s="0" t="n">
        <v>1715</v>
      </c>
      <c r="K737" s="0" t="n">
        <v>1852</v>
      </c>
      <c r="L737" s="15" t="s">
        <v>87</v>
      </c>
      <c r="M737" s="0" t="n">
        <v>2</v>
      </c>
      <c r="N737" s="16" t="n">
        <f aca="false">I737*K737</f>
        <v>400032</v>
      </c>
      <c r="O737" s="16" t="n">
        <f aca="false">I737*(K737-J737)</f>
        <v>29592</v>
      </c>
      <c r="P737" s="15" t="n">
        <f aca="false">K737-J737</f>
        <v>137</v>
      </c>
      <c r="Q737" s="0" t="str">
        <f aca="false">IF(G737=0,"Out of stock",IF(G737&lt;H737,"Understocked",IF(G737&gt;Summary!$B$6*H737,"Overstocked","Healthy")))</f>
        <v>Healthy</v>
      </c>
      <c r="R737" s="0" t="str">
        <f aca="false">IF(I737&gt;=Summary!$B$7,"Fast",IF(I737&lt;Summary!$B$8,"Slow","Medium"))</f>
        <v>Fast</v>
      </c>
      <c r="S737" s="15" t="n">
        <f aca="false">IF(M737&gt;Summary!$B$5,1,0)</f>
        <v>0</v>
      </c>
      <c r="T737" s="16" t="n">
        <f aca="false">IF(Q737="Overstocked",(G737-Summary!$B$6*H737)*J737,0)</f>
        <v>0</v>
      </c>
    </row>
    <row r="738" customFormat="false" ht="15" hidden="false" customHeight="false" outlineLevel="0" collapsed="false">
      <c r="A738" s="0" t="s">
        <v>836</v>
      </c>
      <c r="B738" s="0" t="s">
        <v>111</v>
      </c>
      <c r="C738" s="0" t="s">
        <v>78</v>
      </c>
      <c r="D738" s="0" t="s">
        <v>79</v>
      </c>
      <c r="E738" s="14" t="n">
        <v>45379</v>
      </c>
      <c r="F738" s="14" t="n">
        <v>45381</v>
      </c>
      <c r="G738" s="0" t="n">
        <v>486</v>
      </c>
      <c r="H738" s="0" t="n">
        <v>140</v>
      </c>
      <c r="I738" s="0" t="n">
        <v>64</v>
      </c>
      <c r="J738" s="0" t="n">
        <v>1951</v>
      </c>
      <c r="K738" s="0" t="n">
        <v>2416</v>
      </c>
      <c r="L738" s="15" t="s">
        <v>80</v>
      </c>
      <c r="M738" s="0" t="n">
        <v>2</v>
      </c>
      <c r="N738" s="16" t="n">
        <f aca="false">I738*K738</f>
        <v>154624</v>
      </c>
      <c r="O738" s="16" t="n">
        <f aca="false">I738*(K738-J738)</f>
        <v>29760</v>
      </c>
      <c r="P738" s="15" t="n">
        <f aca="false">K738-J738</f>
        <v>465</v>
      </c>
      <c r="Q738" s="0" t="str">
        <f aca="false">IF(G738=0,"Out of stock",IF(G738&lt;H738,"Understocked",IF(G738&gt;Summary!$B$6*H738,"Overstocked","Healthy")))</f>
        <v>Healthy</v>
      </c>
      <c r="R738" s="0" t="str">
        <f aca="false">IF(I738&gt;=Summary!$B$7,"Fast",IF(I738&lt;Summary!$B$8,"Slow","Medium"))</f>
        <v>Slow</v>
      </c>
      <c r="S738" s="15" t="n">
        <f aca="false">IF(M738&gt;Summary!$B$5,1,0)</f>
        <v>0</v>
      </c>
      <c r="T738" s="16" t="n">
        <f aca="false">IF(Q738="Overstocked",(G738-Summary!$B$6*H738)*J738,0)</f>
        <v>0</v>
      </c>
    </row>
    <row r="739" customFormat="false" ht="15" hidden="false" customHeight="false" outlineLevel="0" collapsed="false">
      <c r="A739" s="0" t="s">
        <v>837</v>
      </c>
      <c r="B739" s="0" t="s">
        <v>113</v>
      </c>
      <c r="C739" s="0" t="s">
        <v>78</v>
      </c>
      <c r="D739" s="0" t="s">
        <v>92</v>
      </c>
      <c r="E739" s="14" t="n">
        <v>45395</v>
      </c>
      <c r="F739" s="14" t="n">
        <v>45403</v>
      </c>
      <c r="G739" s="0" t="n">
        <v>222</v>
      </c>
      <c r="H739" s="0" t="n">
        <v>133</v>
      </c>
      <c r="I739" s="0" t="n">
        <v>85</v>
      </c>
      <c r="J739" s="0" t="n">
        <v>1916</v>
      </c>
      <c r="K739" s="0" t="n">
        <v>2161</v>
      </c>
      <c r="L739" s="15" t="s">
        <v>80</v>
      </c>
      <c r="M739" s="0" t="n">
        <v>8</v>
      </c>
      <c r="N739" s="16" t="n">
        <f aca="false">I739*K739</f>
        <v>183685</v>
      </c>
      <c r="O739" s="16" t="n">
        <f aca="false">I739*(K739-J739)</f>
        <v>20825</v>
      </c>
      <c r="P739" s="15" t="n">
        <f aca="false">K739-J739</f>
        <v>245</v>
      </c>
      <c r="Q739" s="0" t="str">
        <f aca="false">IF(G739=0,"Out of stock",IF(G739&lt;H739,"Understocked",IF(G739&gt;Summary!$B$6*H739,"Overstocked","Healthy")))</f>
        <v>Healthy</v>
      </c>
      <c r="R739" s="0" t="str">
        <f aca="false">IF(I739&gt;=Summary!$B$7,"Fast",IF(I739&lt;Summary!$B$8,"Slow","Medium"))</f>
        <v>Slow</v>
      </c>
      <c r="S739" s="15" t="n">
        <f aca="false">IF(M739&gt;Summary!$B$5,1,0)</f>
        <v>1</v>
      </c>
      <c r="T739" s="16" t="n">
        <f aca="false">IF(Q739="Overstocked",(G739-Summary!$B$6*H739)*J739,0)</f>
        <v>0</v>
      </c>
    </row>
    <row r="740" customFormat="false" ht="15" hidden="false" customHeight="false" outlineLevel="0" collapsed="false">
      <c r="A740" s="0" t="s">
        <v>838</v>
      </c>
      <c r="B740" s="0" t="s">
        <v>111</v>
      </c>
      <c r="C740" s="0" t="s">
        <v>78</v>
      </c>
      <c r="D740" s="0" t="s">
        <v>86</v>
      </c>
      <c r="E740" s="14" t="n">
        <v>45418</v>
      </c>
      <c r="F740" s="14" t="n">
        <v>45424</v>
      </c>
      <c r="G740" s="0" t="n">
        <v>55</v>
      </c>
      <c r="H740" s="0" t="n">
        <v>110</v>
      </c>
      <c r="I740" s="0" t="n">
        <v>79</v>
      </c>
      <c r="J740" s="0" t="n">
        <v>1931</v>
      </c>
      <c r="K740" s="0" t="n">
        <v>2405</v>
      </c>
      <c r="L740" s="15" t="s">
        <v>80</v>
      </c>
      <c r="M740" s="0" t="n">
        <v>6</v>
      </c>
      <c r="N740" s="16" t="n">
        <f aca="false">I740*K740</f>
        <v>189995</v>
      </c>
      <c r="O740" s="16" t="n">
        <f aca="false">I740*(K740-J740)</f>
        <v>37446</v>
      </c>
      <c r="P740" s="15" t="n">
        <f aca="false">K740-J740</f>
        <v>474</v>
      </c>
      <c r="Q740" s="0" t="str">
        <f aca="false">IF(G740=0,"Out of stock",IF(G740&lt;H740,"Understocked",IF(G740&gt;Summary!$B$6*H740,"Overstocked","Healthy")))</f>
        <v>Understocked</v>
      </c>
      <c r="R740" s="0" t="str">
        <f aca="false">IF(I740&gt;=Summary!$B$7,"Fast",IF(I740&lt;Summary!$B$8,"Slow","Medium"))</f>
        <v>Slow</v>
      </c>
      <c r="S740" s="15" t="n">
        <f aca="false">IF(M740&gt;Summary!$B$5,1,0)</f>
        <v>0</v>
      </c>
      <c r="T740" s="16" t="n">
        <f aca="false">IF(Q740="Overstocked",(G740-Summary!$B$6*H740)*J740,0)</f>
        <v>0</v>
      </c>
    </row>
    <row r="741" customFormat="false" ht="15" hidden="false" customHeight="false" outlineLevel="0" collapsed="false">
      <c r="A741" s="0" t="s">
        <v>839</v>
      </c>
      <c r="B741" s="0" t="s">
        <v>101</v>
      </c>
      <c r="C741" s="0" t="s">
        <v>104</v>
      </c>
      <c r="D741" s="0" t="s">
        <v>90</v>
      </c>
      <c r="E741" s="14" t="n">
        <v>45555</v>
      </c>
      <c r="F741" s="14" t="n">
        <v>45564</v>
      </c>
      <c r="G741" s="0" t="n">
        <v>377</v>
      </c>
      <c r="H741" s="0" t="n">
        <v>93</v>
      </c>
      <c r="I741" s="0" t="n">
        <v>93</v>
      </c>
      <c r="J741" s="0" t="n">
        <v>1662</v>
      </c>
      <c r="K741" s="0" t="n">
        <v>1915</v>
      </c>
      <c r="L741" s="15" t="s">
        <v>80</v>
      </c>
      <c r="M741" s="0" t="n">
        <v>9</v>
      </c>
      <c r="N741" s="16" t="n">
        <f aca="false">I741*K741</f>
        <v>178095</v>
      </c>
      <c r="O741" s="16" t="n">
        <f aca="false">I741*(K741-J741)</f>
        <v>23529</v>
      </c>
      <c r="P741" s="15" t="n">
        <f aca="false">K741-J741</f>
        <v>253</v>
      </c>
      <c r="Q741" s="0" t="str">
        <f aca="false">IF(G741=0,"Out of stock",IF(G741&lt;H741,"Understocked",IF(G741&gt;Summary!$B$6*H741,"Overstocked","Healthy")))</f>
        <v>Overstocked</v>
      </c>
      <c r="R741" s="0" t="str">
        <f aca="false">IF(I741&gt;=Summary!$B$7,"Fast",IF(I741&lt;Summary!$B$8,"Slow","Medium"))</f>
        <v>Slow</v>
      </c>
      <c r="S741" s="15" t="n">
        <f aca="false">IF(M741&gt;Summary!$B$5,1,0)</f>
        <v>1</v>
      </c>
      <c r="T741" s="16" t="n">
        <f aca="false">IF(Q741="Overstocked",(G741-Summary!$B$6*H741)*J741,0)</f>
        <v>8310</v>
      </c>
    </row>
    <row r="742" customFormat="false" ht="15" hidden="false" customHeight="false" outlineLevel="0" collapsed="false">
      <c r="A742" s="0" t="s">
        <v>840</v>
      </c>
      <c r="B742" s="0" t="s">
        <v>89</v>
      </c>
      <c r="C742" s="0" t="s">
        <v>104</v>
      </c>
      <c r="D742" s="0" t="s">
        <v>86</v>
      </c>
      <c r="E742" s="14" t="n">
        <v>45151</v>
      </c>
      <c r="F742" s="14" t="n">
        <v>45155</v>
      </c>
      <c r="G742" s="0" t="n">
        <v>75</v>
      </c>
      <c r="H742" s="0" t="n">
        <v>101</v>
      </c>
      <c r="I742" s="0" t="n">
        <v>170</v>
      </c>
      <c r="J742" s="0" t="n">
        <v>240</v>
      </c>
      <c r="K742" s="0" t="n">
        <v>311</v>
      </c>
      <c r="L742" s="15" t="s">
        <v>97</v>
      </c>
      <c r="M742" s="0" t="n">
        <v>4</v>
      </c>
      <c r="N742" s="16" t="n">
        <f aca="false">I742*K742</f>
        <v>52870</v>
      </c>
      <c r="O742" s="16" t="n">
        <f aca="false">I742*(K742-J742)</f>
        <v>12070</v>
      </c>
      <c r="P742" s="15" t="n">
        <f aca="false">K742-J742</f>
        <v>71</v>
      </c>
      <c r="Q742" s="0" t="str">
        <f aca="false">IF(G742=0,"Out of stock",IF(G742&lt;H742,"Understocked",IF(G742&gt;Summary!$B$6*H742,"Overstocked","Healthy")))</f>
        <v>Understocked</v>
      </c>
      <c r="R742" s="0" t="str">
        <f aca="false">IF(I742&gt;=Summary!$B$7,"Fast",IF(I742&lt;Summary!$B$8,"Slow","Medium"))</f>
        <v>Medium</v>
      </c>
      <c r="S742" s="15" t="n">
        <f aca="false">IF(M742&gt;Summary!$B$5,1,0)</f>
        <v>0</v>
      </c>
      <c r="T742" s="16" t="n">
        <f aca="false">IF(Q742="Overstocked",(G742-Summary!$B$6*H742)*J742,0)</f>
        <v>0</v>
      </c>
    </row>
    <row r="743" customFormat="false" ht="15" hidden="false" customHeight="false" outlineLevel="0" collapsed="false">
      <c r="A743" s="0" t="s">
        <v>841</v>
      </c>
      <c r="B743" s="0" t="s">
        <v>101</v>
      </c>
      <c r="C743" s="0" t="s">
        <v>96</v>
      </c>
      <c r="D743" s="0" t="s">
        <v>102</v>
      </c>
      <c r="E743" s="14" t="n">
        <v>45126</v>
      </c>
      <c r="F743" s="14" t="n">
        <v>45134</v>
      </c>
      <c r="G743" s="0" t="n">
        <v>23</v>
      </c>
      <c r="H743" s="0" t="n">
        <v>148</v>
      </c>
      <c r="I743" s="0" t="n">
        <v>145</v>
      </c>
      <c r="J743" s="0" t="n">
        <v>1883</v>
      </c>
      <c r="K743" s="0" t="n">
        <v>2210</v>
      </c>
      <c r="L743" s="15" t="s">
        <v>97</v>
      </c>
      <c r="M743" s="0" t="n">
        <v>8</v>
      </c>
      <c r="N743" s="16" t="n">
        <f aca="false">I743*K743</f>
        <v>320450</v>
      </c>
      <c r="O743" s="16" t="n">
        <f aca="false">I743*(K743-J743)</f>
        <v>47415</v>
      </c>
      <c r="P743" s="15" t="n">
        <f aca="false">K743-J743</f>
        <v>327</v>
      </c>
      <c r="Q743" s="0" t="str">
        <f aca="false">IF(G743=0,"Out of stock",IF(G743&lt;H743,"Understocked",IF(G743&gt;Summary!$B$6*H743,"Overstocked","Healthy")))</f>
        <v>Understocked</v>
      </c>
      <c r="R743" s="0" t="str">
        <f aca="false">IF(I743&gt;=Summary!$B$7,"Fast",IF(I743&lt;Summary!$B$8,"Slow","Medium"))</f>
        <v>Medium</v>
      </c>
      <c r="S743" s="15" t="n">
        <f aca="false">IF(M743&gt;Summary!$B$5,1,0)</f>
        <v>1</v>
      </c>
      <c r="T743" s="16" t="n">
        <f aca="false">IF(Q743="Overstocked",(G743-Summary!$B$6*H743)*J743,0)</f>
        <v>0</v>
      </c>
    </row>
    <row r="744" customFormat="false" ht="15" hidden="false" customHeight="false" outlineLevel="0" collapsed="false">
      <c r="A744" s="0" t="s">
        <v>842</v>
      </c>
      <c r="B744" s="0" t="s">
        <v>84</v>
      </c>
      <c r="C744" s="0" t="s">
        <v>78</v>
      </c>
      <c r="D744" s="0" t="s">
        <v>79</v>
      </c>
      <c r="E744" s="14" t="n">
        <v>45245</v>
      </c>
      <c r="F744" s="14" t="n">
        <v>45251</v>
      </c>
      <c r="G744" s="0" t="n">
        <v>169</v>
      </c>
      <c r="H744" s="0" t="n">
        <v>146</v>
      </c>
      <c r="I744" s="0" t="n">
        <v>256</v>
      </c>
      <c r="J744" s="0" t="n">
        <v>1585</v>
      </c>
      <c r="K744" s="0" t="n">
        <v>1851</v>
      </c>
      <c r="L744" s="15" t="s">
        <v>82</v>
      </c>
      <c r="M744" s="0" t="n">
        <v>6</v>
      </c>
      <c r="N744" s="16" t="n">
        <f aca="false">I744*K744</f>
        <v>473856</v>
      </c>
      <c r="O744" s="16" t="n">
        <f aca="false">I744*(K744-J744)</f>
        <v>68096</v>
      </c>
      <c r="P744" s="15" t="n">
        <f aca="false">K744-J744</f>
        <v>266</v>
      </c>
      <c r="Q744" s="0" t="str">
        <f aca="false">IF(G744=0,"Out of stock",IF(G744&lt;H744,"Understocked",IF(G744&gt;Summary!$B$6*H744,"Overstocked","Healthy")))</f>
        <v>Healthy</v>
      </c>
      <c r="R744" s="0" t="str">
        <f aca="false">IF(I744&gt;=Summary!$B$7,"Fast",IF(I744&lt;Summary!$B$8,"Slow","Medium"))</f>
        <v>Fast</v>
      </c>
      <c r="S744" s="15" t="n">
        <f aca="false">IF(M744&gt;Summary!$B$5,1,0)</f>
        <v>0</v>
      </c>
      <c r="T744" s="16" t="n">
        <f aca="false">IF(Q744="Overstocked",(G744-Summary!$B$6*H744)*J744,0)</f>
        <v>0</v>
      </c>
    </row>
    <row r="745" customFormat="false" ht="15" hidden="false" customHeight="false" outlineLevel="0" collapsed="false">
      <c r="A745" s="0" t="s">
        <v>843</v>
      </c>
      <c r="B745" s="0" t="s">
        <v>101</v>
      </c>
      <c r="C745" s="0" t="s">
        <v>85</v>
      </c>
      <c r="D745" s="0" t="s">
        <v>79</v>
      </c>
      <c r="E745" s="14" t="n">
        <v>45493</v>
      </c>
      <c r="F745" s="14" t="n">
        <v>45496</v>
      </c>
      <c r="G745" s="0" t="n">
        <v>166</v>
      </c>
      <c r="H745" s="0" t="n">
        <v>127</v>
      </c>
      <c r="I745" s="0" t="n">
        <v>61</v>
      </c>
      <c r="J745" s="0" t="n">
        <v>547</v>
      </c>
      <c r="K745" s="0" t="n">
        <v>864</v>
      </c>
      <c r="L745" s="15" t="s">
        <v>93</v>
      </c>
      <c r="M745" s="0" t="n">
        <v>3</v>
      </c>
      <c r="N745" s="16" t="n">
        <f aca="false">I745*K745</f>
        <v>52704</v>
      </c>
      <c r="O745" s="16" t="n">
        <f aca="false">I745*(K745-J745)</f>
        <v>19337</v>
      </c>
      <c r="P745" s="15" t="n">
        <f aca="false">K745-J745</f>
        <v>317</v>
      </c>
      <c r="Q745" s="0" t="str">
        <f aca="false">IF(G745=0,"Out of stock",IF(G745&lt;H745,"Understocked",IF(G745&gt;Summary!$B$6*H745,"Overstocked","Healthy")))</f>
        <v>Healthy</v>
      </c>
      <c r="R745" s="0" t="str">
        <f aca="false">IF(I745&gt;=Summary!$B$7,"Fast",IF(I745&lt;Summary!$B$8,"Slow","Medium"))</f>
        <v>Slow</v>
      </c>
      <c r="S745" s="15" t="n">
        <f aca="false">IF(M745&gt;Summary!$B$5,1,0)</f>
        <v>0</v>
      </c>
      <c r="T745" s="16" t="n">
        <f aca="false">IF(Q745="Overstocked",(G745-Summary!$B$6*H745)*J745,0)</f>
        <v>0</v>
      </c>
    </row>
    <row r="746" customFormat="false" ht="15" hidden="false" customHeight="false" outlineLevel="0" collapsed="false">
      <c r="A746" s="0" t="s">
        <v>844</v>
      </c>
      <c r="B746" s="0" t="s">
        <v>84</v>
      </c>
      <c r="C746" s="0" t="s">
        <v>85</v>
      </c>
      <c r="D746" s="0" t="s">
        <v>92</v>
      </c>
      <c r="E746" s="14" t="n">
        <v>44977</v>
      </c>
      <c r="F746" s="14" t="n">
        <v>44980</v>
      </c>
      <c r="G746" s="0" t="n">
        <v>222</v>
      </c>
      <c r="H746" s="0" t="n">
        <v>78</v>
      </c>
      <c r="I746" s="0" t="n">
        <v>37</v>
      </c>
      <c r="J746" s="0" t="n">
        <v>1992</v>
      </c>
      <c r="K746" s="0" t="n">
        <v>2195</v>
      </c>
      <c r="L746" s="15" t="s">
        <v>97</v>
      </c>
      <c r="M746" s="0" t="n">
        <v>3</v>
      </c>
      <c r="N746" s="16" t="n">
        <f aca="false">I746*K746</f>
        <v>81215</v>
      </c>
      <c r="O746" s="16" t="n">
        <f aca="false">I746*(K746-J746)</f>
        <v>7511</v>
      </c>
      <c r="P746" s="15" t="n">
        <f aca="false">K746-J746</f>
        <v>203</v>
      </c>
      <c r="Q746" s="0" t="str">
        <f aca="false">IF(G746=0,"Out of stock",IF(G746&lt;H746,"Understocked",IF(G746&gt;Summary!$B$6*H746,"Overstocked","Healthy")))</f>
        <v>Healthy</v>
      </c>
      <c r="R746" s="0" t="str">
        <f aca="false">IF(I746&gt;=Summary!$B$7,"Fast",IF(I746&lt;Summary!$B$8,"Slow","Medium"))</f>
        <v>Slow</v>
      </c>
      <c r="S746" s="15" t="n">
        <f aca="false">IF(M746&gt;Summary!$B$5,1,0)</f>
        <v>0</v>
      </c>
      <c r="T746" s="16" t="n">
        <f aca="false">IF(Q746="Overstocked",(G746-Summary!$B$6*H746)*J746,0)</f>
        <v>0</v>
      </c>
    </row>
    <row r="747" customFormat="false" ht="15" hidden="false" customHeight="false" outlineLevel="0" collapsed="false">
      <c r="A747" s="0" t="s">
        <v>845</v>
      </c>
      <c r="B747" s="0" t="s">
        <v>107</v>
      </c>
      <c r="C747" s="0" t="s">
        <v>78</v>
      </c>
      <c r="D747" s="0" t="s">
        <v>92</v>
      </c>
      <c r="E747" s="14" t="n">
        <v>45495</v>
      </c>
      <c r="F747" s="14" t="n">
        <v>45497</v>
      </c>
      <c r="G747" s="0" t="n">
        <v>472</v>
      </c>
      <c r="H747" s="0" t="n">
        <v>73</v>
      </c>
      <c r="I747" s="0" t="n">
        <v>137</v>
      </c>
      <c r="J747" s="0" t="n">
        <v>1757</v>
      </c>
      <c r="K747" s="0" t="n">
        <v>1993</v>
      </c>
      <c r="L747" s="15" t="s">
        <v>82</v>
      </c>
      <c r="M747" s="0" t="n">
        <v>2</v>
      </c>
      <c r="N747" s="16" t="n">
        <f aca="false">I747*K747</f>
        <v>273041</v>
      </c>
      <c r="O747" s="16" t="n">
        <f aca="false">I747*(K747-J747)</f>
        <v>32332</v>
      </c>
      <c r="P747" s="15" t="n">
        <f aca="false">K747-J747</f>
        <v>236</v>
      </c>
      <c r="Q747" s="0" t="str">
        <f aca="false">IF(G747=0,"Out of stock",IF(G747&lt;H747,"Understocked",IF(G747&gt;Summary!$B$6*H747,"Overstocked","Healthy")))</f>
        <v>Overstocked</v>
      </c>
      <c r="R747" s="0" t="str">
        <f aca="false">IF(I747&gt;=Summary!$B$7,"Fast",IF(I747&lt;Summary!$B$8,"Slow","Medium"))</f>
        <v>Medium</v>
      </c>
      <c r="S747" s="15" t="n">
        <f aca="false">IF(M747&gt;Summary!$B$5,1,0)</f>
        <v>0</v>
      </c>
      <c r="T747" s="16" t="n">
        <f aca="false">IF(Q747="Overstocked",(G747-Summary!$B$6*H747)*J747,0)</f>
        <v>316260</v>
      </c>
    </row>
    <row r="748" customFormat="false" ht="15" hidden="false" customHeight="false" outlineLevel="0" collapsed="false">
      <c r="A748" s="0" t="s">
        <v>846</v>
      </c>
      <c r="B748" s="0" t="s">
        <v>123</v>
      </c>
      <c r="C748" s="0" t="s">
        <v>78</v>
      </c>
      <c r="D748" s="0" t="s">
        <v>92</v>
      </c>
      <c r="E748" s="14" t="n">
        <v>45534</v>
      </c>
      <c r="F748" s="14" t="n">
        <v>45543</v>
      </c>
      <c r="G748" s="0" t="n">
        <v>243</v>
      </c>
      <c r="H748" s="0" t="n">
        <v>127</v>
      </c>
      <c r="I748" s="0" t="n">
        <v>34</v>
      </c>
      <c r="J748" s="0" t="n">
        <v>297</v>
      </c>
      <c r="K748" s="0" t="n">
        <v>613</v>
      </c>
      <c r="L748" s="15" t="s">
        <v>87</v>
      </c>
      <c r="M748" s="0" t="n">
        <v>9</v>
      </c>
      <c r="N748" s="16" t="n">
        <f aca="false">I748*K748</f>
        <v>20842</v>
      </c>
      <c r="O748" s="16" t="n">
        <f aca="false">I748*(K748-J748)</f>
        <v>10744</v>
      </c>
      <c r="P748" s="15" t="n">
        <f aca="false">K748-J748</f>
        <v>316</v>
      </c>
      <c r="Q748" s="0" t="str">
        <f aca="false">IF(G748=0,"Out of stock",IF(G748&lt;H748,"Understocked",IF(G748&gt;Summary!$B$6*H748,"Overstocked","Healthy")))</f>
        <v>Healthy</v>
      </c>
      <c r="R748" s="0" t="str">
        <f aca="false">IF(I748&gt;=Summary!$B$7,"Fast",IF(I748&lt;Summary!$B$8,"Slow","Medium"))</f>
        <v>Slow</v>
      </c>
      <c r="S748" s="15" t="n">
        <f aca="false">IF(M748&gt;Summary!$B$5,1,0)</f>
        <v>1</v>
      </c>
      <c r="T748" s="16" t="n">
        <f aca="false">IF(Q748="Overstocked",(G748-Summary!$B$6*H748)*J748,0)</f>
        <v>0</v>
      </c>
    </row>
    <row r="749" customFormat="false" ht="15" hidden="false" customHeight="false" outlineLevel="0" collapsed="false">
      <c r="A749" s="0" t="s">
        <v>847</v>
      </c>
      <c r="B749" s="0" t="s">
        <v>89</v>
      </c>
      <c r="C749" s="0" t="s">
        <v>104</v>
      </c>
      <c r="D749" s="0" t="s">
        <v>79</v>
      </c>
      <c r="E749" s="14" t="n">
        <v>45607</v>
      </c>
      <c r="F749" s="14" t="n">
        <v>45613</v>
      </c>
      <c r="G749" s="0" t="n">
        <v>499</v>
      </c>
      <c r="H749" s="0" t="n">
        <v>72</v>
      </c>
      <c r="I749" s="0" t="n">
        <v>23</v>
      </c>
      <c r="J749" s="0" t="n">
        <v>1675</v>
      </c>
      <c r="K749" s="0" t="n">
        <v>2033</v>
      </c>
      <c r="L749" s="15" t="s">
        <v>87</v>
      </c>
      <c r="M749" s="0" t="n">
        <v>6</v>
      </c>
      <c r="N749" s="16" t="n">
        <f aca="false">I749*K749</f>
        <v>46759</v>
      </c>
      <c r="O749" s="16" t="n">
        <f aca="false">I749*(K749-J749)</f>
        <v>8234</v>
      </c>
      <c r="P749" s="15" t="n">
        <f aca="false">K749-J749</f>
        <v>358</v>
      </c>
      <c r="Q749" s="0" t="str">
        <f aca="false">IF(G749=0,"Out of stock",IF(G749&lt;H749,"Understocked",IF(G749&gt;Summary!$B$6*H749,"Overstocked","Healthy")))</f>
        <v>Overstocked</v>
      </c>
      <c r="R749" s="0" t="str">
        <f aca="false">IF(I749&gt;=Summary!$B$7,"Fast",IF(I749&lt;Summary!$B$8,"Slow","Medium"))</f>
        <v>Slow</v>
      </c>
      <c r="S749" s="15" t="n">
        <f aca="false">IF(M749&gt;Summary!$B$5,1,0)</f>
        <v>0</v>
      </c>
      <c r="T749" s="16" t="n">
        <f aca="false">IF(Q749="Overstocked",(G749-Summary!$B$6*H749)*J749,0)</f>
        <v>353425</v>
      </c>
    </row>
    <row r="750" customFormat="false" ht="15" hidden="false" customHeight="false" outlineLevel="0" collapsed="false">
      <c r="A750" s="0" t="s">
        <v>848</v>
      </c>
      <c r="B750" s="0" t="s">
        <v>113</v>
      </c>
      <c r="C750" s="0" t="s">
        <v>78</v>
      </c>
      <c r="D750" s="0" t="s">
        <v>90</v>
      </c>
      <c r="E750" s="14" t="n">
        <v>45104</v>
      </c>
      <c r="F750" s="14" t="n">
        <v>45105</v>
      </c>
      <c r="G750" s="0" t="n">
        <v>184</v>
      </c>
      <c r="H750" s="0" t="n">
        <v>61</v>
      </c>
      <c r="I750" s="0" t="n">
        <v>187</v>
      </c>
      <c r="J750" s="0" t="n">
        <v>1260</v>
      </c>
      <c r="K750" s="0" t="n">
        <v>1554</v>
      </c>
      <c r="L750" s="15" t="s">
        <v>97</v>
      </c>
      <c r="M750" s="0" t="n">
        <v>1</v>
      </c>
      <c r="N750" s="16" t="n">
        <f aca="false">I750*K750</f>
        <v>290598</v>
      </c>
      <c r="O750" s="16" t="n">
        <f aca="false">I750*(K750-J750)</f>
        <v>54978</v>
      </c>
      <c r="P750" s="15" t="n">
        <f aca="false">K750-J750</f>
        <v>294</v>
      </c>
      <c r="Q750" s="0" t="str">
        <f aca="false">IF(G750=0,"Out of stock",IF(G750&lt;H750,"Understocked",IF(G750&gt;Summary!$B$6*H750,"Overstocked","Healthy")))</f>
        <v>Healthy</v>
      </c>
      <c r="R750" s="0" t="str">
        <f aca="false">IF(I750&gt;=Summary!$B$7,"Fast",IF(I750&lt;Summary!$B$8,"Slow","Medium"))</f>
        <v>Medium</v>
      </c>
      <c r="S750" s="15" t="n">
        <f aca="false">IF(M750&gt;Summary!$B$5,1,0)</f>
        <v>0</v>
      </c>
      <c r="T750" s="16" t="n">
        <f aca="false">IF(Q750="Overstocked",(G750-Summary!$B$6*H750)*J750,0)</f>
        <v>0</v>
      </c>
    </row>
    <row r="751" customFormat="false" ht="15" hidden="false" customHeight="false" outlineLevel="0" collapsed="false">
      <c r="A751" s="0" t="s">
        <v>849</v>
      </c>
      <c r="B751" s="0" t="s">
        <v>77</v>
      </c>
      <c r="C751" s="0" t="s">
        <v>78</v>
      </c>
      <c r="D751" s="0" t="s">
        <v>102</v>
      </c>
      <c r="E751" s="14" t="n">
        <v>45220</v>
      </c>
      <c r="F751" s="14" t="n">
        <v>45227</v>
      </c>
      <c r="G751" s="0" t="n">
        <v>140</v>
      </c>
      <c r="H751" s="0" t="n">
        <v>97</v>
      </c>
      <c r="I751" s="0" t="n">
        <v>211</v>
      </c>
      <c r="J751" s="0" t="n">
        <v>1770</v>
      </c>
      <c r="K751" s="0" t="n">
        <v>1855</v>
      </c>
      <c r="L751" s="15" t="s">
        <v>82</v>
      </c>
      <c r="M751" s="0" t="n">
        <v>7</v>
      </c>
      <c r="N751" s="16" t="n">
        <f aca="false">I751*K751</f>
        <v>391405</v>
      </c>
      <c r="O751" s="16" t="n">
        <f aca="false">I751*(K751-J751)</f>
        <v>17935</v>
      </c>
      <c r="P751" s="15" t="n">
        <f aca="false">K751-J751</f>
        <v>85</v>
      </c>
      <c r="Q751" s="0" t="str">
        <f aca="false">IF(G751=0,"Out of stock",IF(G751&lt;H751,"Understocked",IF(G751&gt;Summary!$B$6*H751,"Overstocked","Healthy")))</f>
        <v>Healthy</v>
      </c>
      <c r="R751" s="0" t="str">
        <f aca="false">IF(I751&gt;=Summary!$B$7,"Fast",IF(I751&lt;Summary!$B$8,"Slow","Medium"))</f>
        <v>Fast</v>
      </c>
      <c r="S751" s="15" t="n">
        <f aca="false">IF(M751&gt;Summary!$B$5,1,0)</f>
        <v>0</v>
      </c>
      <c r="T751" s="16" t="n">
        <f aca="false">IF(Q751="Overstocked",(G751-Summary!$B$6*H751)*J751,0)</f>
        <v>0</v>
      </c>
    </row>
    <row r="752" customFormat="false" ht="15" hidden="false" customHeight="false" outlineLevel="0" collapsed="false">
      <c r="A752" s="0" t="s">
        <v>850</v>
      </c>
      <c r="B752" s="0" t="s">
        <v>95</v>
      </c>
      <c r="C752" s="0" t="s">
        <v>104</v>
      </c>
      <c r="D752" s="0" t="s">
        <v>86</v>
      </c>
      <c r="E752" s="14" t="n">
        <v>45542</v>
      </c>
      <c r="F752" s="14" t="n">
        <v>45543</v>
      </c>
      <c r="G752" s="0" t="n">
        <v>1</v>
      </c>
      <c r="H752" s="0" t="n">
        <v>117</v>
      </c>
      <c r="I752" s="0" t="n">
        <v>293</v>
      </c>
      <c r="J752" s="0" t="n">
        <v>370</v>
      </c>
      <c r="K752" s="0" t="n">
        <v>607</v>
      </c>
      <c r="L752" s="15" t="s">
        <v>80</v>
      </c>
      <c r="M752" s="0" t="n">
        <v>1</v>
      </c>
      <c r="N752" s="16" t="n">
        <f aca="false">I752*K752</f>
        <v>177851</v>
      </c>
      <c r="O752" s="16" t="n">
        <f aca="false">I752*(K752-J752)</f>
        <v>69441</v>
      </c>
      <c r="P752" s="15" t="n">
        <f aca="false">K752-J752</f>
        <v>237</v>
      </c>
      <c r="Q752" s="0" t="str">
        <f aca="false">IF(G752=0,"Out of stock",IF(G752&lt;H752,"Understocked",IF(G752&gt;Summary!$B$6*H752,"Overstocked","Healthy")))</f>
        <v>Understocked</v>
      </c>
      <c r="R752" s="0" t="str">
        <f aca="false">IF(I752&gt;=Summary!$B$7,"Fast",IF(I752&lt;Summary!$B$8,"Slow","Medium"))</f>
        <v>Fast</v>
      </c>
      <c r="S752" s="15" t="n">
        <f aca="false">IF(M752&gt;Summary!$B$5,1,0)</f>
        <v>0</v>
      </c>
      <c r="T752" s="16" t="n">
        <f aca="false">IF(Q752="Overstocked",(G752-Summary!$B$6*H752)*J752,0)</f>
        <v>0</v>
      </c>
    </row>
    <row r="753" customFormat="false" ht="15" hidden="false" customHeight="false" outlineLevel="0" collapsed="false">
      <c r="A753" s="0" t="s">
        <v>851</v>
      </c>
      <c r="B753" s="0" t="s">
        <v>123</v>
      </c>
      <c r="C753" s="0" t="s">
        <v>104</v>
      </c>
      <c r="D753" s="0" t="s">
        <v>102</v>
      </c>
      <c r="E753" s="14" t="n">
        <v>45587</v>
      </c>
      <c r="F753" s="14" t="n">
        <v>45597</v>
      </c>
      <c r="G753" s="0" t="n">
        <v>161</v>
      </c>
      <c r="H753" s="0" t="n">
        <v>91</v>
      </c>
      <c r="I753" s="0" t="n">
        <v>160</v>
      </c>
      <c r="J753" s="0" t="n">
        <v>1942</v>
      </c>
      <c r="K753" s="0" t="n">
        <v>2281</v>
      </c>
      <c r="L753" s="15" t="s">
        <v>87</v>
      </c>
      <c r="M753" s="0" t="n">
        <v>10</v>
      </c>
      <c r="N753" s="16" t="n">
        <f aca="false">I753*K753</f>
        <v>364960</v>
      </c>
      <c r="O753" s="16" t="n">
        <f aca="false">I753*(K753-J753)</f>
        <v>54240</v>
      </c>
      <c r="P753" s="15" t="n">
        <f aca="false">K753-J753</f>
        <v>339</v>
      </c>
      <c r="Q753" s="0" t="str">
        <f aca="false">IF(G753=0,"Out of stock",IF(G753&lt;H753,"Understocked",IF(G753&gt;Summary!$B$6*H753,"Overstocked","Healthy")))</f>
        <v>Healthy</v>
      </c>
      <c r="R753" s="0" t="str">
        <f aca="false">IF(I753&gt;=Summary!$B$7,"Fast",IF(I753&lt;Summary!$B$8,"Slow","Medium"))</f>
        <v>Medium</v>
      </c>
      <c r="S753" s="15" t="n">
        <f aca="false">IF(M753&gt;Summary!$B$5,1,0)</f>
        <v>1</v>
      </c>
      <c r="T753" s="16" t="n">
        <f aca="false">IF(Q753="Overstocked",(G753-Summary!$B$6*H753)*J753,0)</f>
        <v>0</v>
      </c>
    </row>
    <row r="754" customFormat="false" ht="15" hidden="false" customHeight="false" outlineLevel="0" collapsed="false">
      <c r="A754" s="0" t="s">
        <v>852</v>
      </c>
      <c r="B754" s="0" t="s">
        <v>77</v>
      </c>
      <c r="C754" s="0" t="s">
        <v>104</v>
      </c>
      <c r="D754" s="0" t="s">
        <v>90</v>
      </c>
      <c r="E754" s="14" t="n">
        <v>45178</v>
      </c>
      <c r="F754" s="14" t="n">
        <v>45183</v>
      </c>
      <c r="G754" s="0" t="n">
        <v>485</v>
      </c>
      <c r="H754" s="0" t="n">
        <v>94</v>
      </c>
      <c r="I754" s="0" t="n">
        <v>265</v>
      </c>
      <c r="J754" s="0" t="n">
        <v>359</v>
      </c>
      <c r="K754" s="0" t="n">
        <v>849</v>
      </c>
      <c r="L754" s="15" t="s">
        <v>82</v>
      </c>
      <c r="M754" s="0" t="n">
        <v>5</v>
      </c>
      <c r="N754" s="16" t="n">
        <f aca="false">I754*K754</f>
        <v>224985</v>
      </c>
      <c r="O754" s="16" t="n">
        <f aca="false">I754*(K754-J754)</f>
        <v>129850</v>
      </c>
      <c r="P754" s="15" t="n">
        <f aca="false">K754-J754</f>
        <v>490</v>
      </c>
      <c r="Q754" s="0" t="str">
        <f aca="false">IF(G754=0,"Out of stock",IF(G754&lt;H754,"Understocked",IF(G754&gt;Summary!$B$6*H754,"Overstocked","Healthy")))</f>
        <v>Overstocked</v>
      </c>
      <c r="R754" s="0" t="str">
        <f aca="false">IF(I754&gt;=Summary!$B$7,"Fast",IF(I754&lt;Summary!$B$8,"Slow","Medium"))</f>
        <v>Fast</v>
      </c>
      <c r="S754" s="15" t="n">
        <f aca="false">IF(M754&gt;Summary!$B$5,1,0)</f>
        <v>0</v>
      </c>
      <c r="T754" s="16" t="n">
        <f aca="false">IF(Q754="Overstocked",(G754-Summary!$B$6*H754)*J754,0)</f>
        <v>39131</v>
      </c>
    </row>
    <row r="755" customFormat="false" ht="15" hidden="false" customHeight="false" outlineLevel="0" collapsed="false">
      <c r="A755" s="0" t="s">
        <v>853</v>
      </c>
      <c r="B755" s="0" t="s">
        <v>84</v>
      </c>
      <c r="C755" s="0" t="s">
        <v>85</v>
      </c>
      <c r="D755" s="0" t="s">
        <v>90</v>
      </c>
      <c r="E755" s="14" t="n">
        <v>45207</v>
      </c>
      <c r="F755" s="14" t="n">
        <v>45216</v>
      </c>
      <c r="G755" s="0" t="n">
        <v>38</v>
      </c>
      <c r="H755" s="0" t="n">
        <v>100</v>
      </c>
      <c r="I755" s="0" t="n">
        <v>245</v>
      </c>
      <c r="J755" s="0" t="n">
        <v>769</v>
      </c>
      <c r="K755" s="0" t="n">
        <v>1090</v>
      </c>
      <c r="L755" s="15" t="s">
        <v>93</v>
      </c>
      <c r="M755" s="0" t="n">
        <v>9</v>
      </c>
      <c r="N755" s="16" t="n">
        <f aca="false">I755*K755</f>
        <v>267050</v>
      </c>
      <c r="O755" s="16" t="n">
        <f aca="false">I755*(K755-J755)</f>
        <v>78645</v>
      </c>
      <c r="P755" s="15" t="n">
        <f aca="false">K755-J755</f>
        <v>321</v>
      </c>
      <c r="Q755" s="0" t="str">
        <f aca="false">IF(G755=0,"Out of stock",IF(G755&lt;H755,"Understocked",IF(G755&gt;Summary!$B$6*H755,"Overstocked","Healthy")))</f>
        <v>Understocked</v>
      </c>
      <c r="R755" s="0" t="str">
        <f aca="false">IF(I755&gt;=Summary!$B$7,"Fast",IF(I755&lt;Summary!$B$8,"Slow","Medium"))</f>
        <v>Fast</v>
      </c>
      <c r="S755" s="15" t="n">
        <f aca="false">IF(M755&gt;Summary!$B$5,1,0)</f>
        <v>1</v>
      </c>
      <c r="T755" s="16" t="n">
        <f aca="false">IF(Q755="Overstocked",(G755-Summary!$B$6*H755)*J755,0)</f>
        <v>0</v>
      </c>
    </row>
    <row r="756" customFormat="false" ht="15" hidden="false" customHeight="false" outlineLevel="0" collapsed="false">
      <c r="A756" s="0" t="s">
        <v>854</v>
      </c>
      <c r="B756" s="0" t="s">
        <v>115</v>
      </c>
      <c r="C756" s="0" t="s">
        <v>96</v>
      </c>
      <c r="D756" s="0" t="s">
        <v>92</v>
      </c>
      <c r="E756" s="14" t="n">
        <v>45588</v>
      </c>
      <c r="F756" s="14" t="n">
        <v>45595</v>
      </c>
      <c r="G756" s="0" t="n">
        <v>446</v>
      </c>
      <c r="H756" s="0" t="n">
        <v>63</v>
      </c>
      <c r="I756" s="0" t="n">
        <v>72</v>
      </c>
      <c r="J756" s="0" t="n">
        <v>1616</v>
      </c>
      <c r="K756" s="0" t="n">
        <v>2073</v>
      </c>
      <c r="L756" s="15" t="s">
        <v>93</v>
      </c>
      <c r="M756" s="0" t="n">
        <v>7</v>
      </c>
      <c r="N756" s="16" t="n">
        <f aca="false">I756*K756</f>
        <v>149256</v>
      </c>
      <c r="O756" s="16" t="n">
        <f aca="false">I756*(K756-J756)</f>
        <v>32904</v>
      </c>
      <c r="P756" s="15" t="n">
        <f aca="false">K756-J756</f>
        <v>457</v>
      </c>
      <c r="Q756" s="0" t="str">
        <f aca="false">IF(G756=0,"Out of stock",IF(G756&lt;H756,"Understocked",IF(G756&gt;Summary!$B$6*H756,"Overstocked","Healthy")))</f>
        <v>Overstocked</v>
      </c>
      <c r="R756" s="0" t="str">
        <f aca="false">IF(I756&gt;=Summary!$B$7,"Fast",IF(I756&lt;Summary!$B$8,"Slow","Medium"))</f>
        <v>Slow</v>
      </c>
      <c r="S756" s="15" t="n">
        <f aca="false">IF(M756&gt;Summary!$B$5,1,0)</f>
        <v>0</v>
      </c>
      <c r="T756" s="16" t="n">
        <f aca="false">IF(Q756="Overstocked",(G756-Summary!$B$6*H756)*J756,0)</f>
        <v>313504</v>
      </c>
    </row>
    <row r="757" customFormat="false" ht="15" hidden="false" customHeight="false" outlineLevel="0" collapsed="false">
      <c r="A757" s="0" t="s">
        <v>855</v>
      </c>
      <c r="B757" s="0" t="s">
        <v>111</v>
      </c>
      <c r="C757" s="0" t="s">
        <v>78</v>
      </c>
      <c r="D757" s="0" t="s">
        <v>79</v>
      </c>
      <c r="E757" s="14" t="n">
        <v>45321</v>
      </c>
      <c r="F757" s="14" t="n">
        <v>45324</v>
      </c>
      <c r="G757" s="0" t="n">
        <v>307</v>
      </c>
      <c r="H757" s="0" t="n">
        <v>132</v>
      </c>
      <c r="I757" s="0" t="n">
        <v>141</v>
      </c>
      <c r="J757" s="0" t="n">
        <v>322</v>
      </c>
      <c r="K757" s="0" t="n">
        <v>815</v>
      </c>
      <c r="L757" s="15" t="s">
        <v>93</v>
      </c>
      <c r="M757" s="0" t="n">
        <v>3</v>
      </c>
      <c r="N757" s="16" t="n">
        <f aca="false">I757*K757</f>
        <v>114915</v>
      </c>
      <c r="O757" s="16" t="n">
        <f aca="false">I757*(K757-J757)</f>
        <v>69513</v>
      </c>
      <c r="P757" s="15" t="n">
        <f aca="false">K757-J757</f>
        <v>493</v>
      </c>
      <c r="Q757" s="0" t="str">
        <f aca="false">IF(G757=0,"Out of stock",IF(G757&lt;H757,"Understocked",IF(G757&gt;Summary!$B$6*H757,"Overstocked","Healthy")))</f>
        <v>Healthy</v>
      </c>
      <c r="R757" s="0" t="str">
        <f aca="false">IF(I757&gt;=Summary!$B$7,"Fast",IF(I757&lt;Summary!$B$8,"Slow","Medium"))</f>
        <v>Medium</v>
      </c>
      <c r="S757" s="15" t="n">
        <f aca="false">IF(M757&gt;Summary!$B$5,1,0)</f>
        <v>0</v>
      </c>
      <c r="T757" s="16" t="n">
        <f aca="false">IF(Q757="Overstocked",(G757-Summary!$B$6*H757)*J757,0)</f>
        <v>0</v>
      </c>
    </row>
    <row r="758" customFormat="false" ht="15" hidden="false" customHeight="false" outlineLevel="0" collapsed="false">
      <c r="A758" s="0" t="s">
        <v>856</v>
      </c>
      <c r="B758" s="0" t="s">
        <v>101</v>
      </c>
      <c r="C758" s="0" t="s">
        <v>104</v>
      </c>
      <c r="D758" s="0" t="s">
        <v>92</v>
      </c>
      <c r="E758" s="14" t="n">
        <v>44943</v>
      </c>
      <c r="F758" s="14" t="n">
        <v>44946</v>
      </c>
      <c r="G758" s="0" t="n">
        <v>136</v>
      </c>
      <c r="H758" s="0" t="n">
        <v>73</v>
      </c>
      <c r="I758" s="0" t="n">
        <v>276</v>
      </c>
      <c r="J758" s="0" t="n">
        <v>570</v>
      </c>
      <c r="K758" s="0" t="n">
        <v>1012</v>
      </c>
      <c r="L758" s="15" t="s">
        <v>82</v>
      </c>
      <c r="M758" s="0" t="n">
        <v>3</v>
      </c>
      <c r="N758" s="16" t="n">
        <f aca="false">I758*K758</f>
        <v>279312</v>
      </c>
      <c r="O758" s="16" t="n">
        <f aca="false">I758*(K758-J758)</f>
        <v>121992</v>
      </c>
      <c r="P758" s="15" t="n">
        <f aca="false">K758-J758</f>
        <v>442</v>
      </c>
      <c r="Q758" s="0" t="str">
        <f aca="false">IF(G758=0,"Out of stock",IF(G758&lt;H758,"Understocked",IF(G758&gt;Summary!$B$6*H758,"Overstocked","Healthy")))</f>
        <v>Healthy</v>
      </c>
      <c r="R758" s="0" t="str">
        <f aca="false">IF(I758&gt;=Summary!$B$7,"Fast",IF(I758&lt;Summary!$B$8,"Slow","Medium"))</f>
        <v>Fast</v>
      </c>
      <c r="S758" s="15" t="n">
        <f aca="false">IF(M758&gt;Summary!$B$5,1,0)</f>
        <v>0</v>
      </c>
      <c r="T758" s="16" t="n">
        <f aca="false">IF(Q758="Overstocked",(G758-Summary!$B$6*H758)*J758,0)</f>
        <v>0</v>
      </c>
    </row>
    <row r="759" customFormat="false" ht="15" hidden="false" customHeight="false" outlineLevel="0" collapsed="false">
      <c r="A759" s="0" t="s">
        <v>857</v>
      </c>
      <c r="B759" s="0" t="s">
        <v>115</v>
      </c>
      <c r="C759" s="0" t="s">
        <v>96</v>
      </c>
      <c r="D759" s="0" t="s">
        <v>92</v>
      </c>
      <c r="E759" s="14" t="n">
        <v>45025</v>
      </c>
      <c r="F759" s="14" t="n">
        <v>45032</v>
      </c>
      <c r="G759" s="0" t="n">
        <v>298</v>
      </c>
      <c r="H759" s="0" t="n">
        <v>120</v>
      </c>
      <c r="I759" s="0" t="n">
        <v>261</v>
      </c>
      <c r="J759" s="0" t="n">
        <v>699</v>
      </c>
      <c r="K759" s="0" t="n">
        <v>972</v>
      </c>
      <c r="L759" s="15" t="s">
        <v>80</v>
      </c>
      <c r="M759" s="0" t="n">
        <v>7</v>
      </c>
      <c r="N759" s="16" t="n">
        <f aca="false">I759*K759</f>
        <v>253692</v>
      </c>
      <c r="O759" s="16" t="n">
        <f aca="false">I759*(K759-J759)</f>
        <v>71253</v>
      </c>
      <c r="P759" s="15" t="n">
        <f aca="false">K759-J759</f>
        <v>273</v>
      </c>
      <c r="Q759" s="0" t="str">
        <f aca="false">IF(G759=0,"Out of stock",IF(G759&lt;H759,"Understocked",IF(G759&gt;Summary!$B$6*H759,"Overstocked","Healthy")))</f>
        <v>Healthy</v>
      </c>
      <c r="R759" s="0" t="str">
        <f aca="false">IF(I759&gt;=Summary!$B$7,"Fast",IF(I759&lt;Summary!$B$8,"Slow","Medium"))</f>
        <v>Fast</v>
      </c>
      <c r="S759" s="15" t="n">
        <f aca="false">IF(M759&gt;Summary!$B$5,1,0)</f>
        <v>0</v>
      </c>
      <c r="T759" s="16" t="n">
        <f aca="false">IF(Q759="Overstocked",(G759-Summary!$B$6*H759)*J759,0)</f>
        <v>0</v>
      </c>
    </row>
    <row r="760" customFormat="false" ht="15" hidden="false" customHeight="false" outlineLevel="0" collapsed="false">
      <c r="A760" s="0" t="s">
        <v>858</v>
      </c>
      <c r="B760" s="0" t="s">
        <v>107</v>
      </c>
      <c r="C760" s="0" t="s">
        <v>96</v>
      </c>
      <c r="D760" s="0" t="s">
        <v>79</v>
      </c>
      <c r="E760" s="14" t="n">
        <v>45624</v>
      </c>
      <c r="F760" s="14" t="n">
        <v>45634</v>
      </c>
      <c r="G760" s="0" t="n">
        <v>274</v>
      </c>
      <c r="H760" s="0" t="n">
        <v>100</v>
      </c>
      <c r="I760" s="0" t="n">
        <v>160</v>
      </c>
      <c r="J760" s="0" t="n">
        <v>317</v>
      </c>
      <c r="K760" s="0" t="n">
        <v>664</v>
      </c>
      <c r="L760" s="15" t="s">
        <v>80</v>
      </c>
      <c r="M760" s="0" t="n">
        <v>10</v>
      </c>
      <c r="N760" s="16" t="n">
        <f aca="false">I760*K760</f>
        <v>106240</v>
      </c>
      <c r="O760" s="16" t="n">
        <f aca="false">I760*(K760-J760)</f>
        <v>55520</v>
      </c>
      <c r="P760" s="15" t="n">
        <f aca="false">K760-J760</f>
        <v>347</v>
      </c>
      <c r="Q760" s="0" t="str">
        <f aca="false">IF(G760=0,"Out of stock",IF(G760&lt;H760,"Understocked",IF(G760&gt;Summary!$B$6*H760,"Overstocked","Healthy")))</f>
        <v>Healthy</v>
      </c>
      <c r="R760" s="0" t="str">
        <f aca="false">IF(I760&gt;=Summary!$B$7,"Fast",IF(I760&lt;Summary!$B$8,"Slow","Medium"))</f>
        <v>Medium</v>
      </c>
      <c r="S760" s="15" t="n">
        <f aca="false">IF(M760&gt;Summary!$B$5,1,0)</f>
        <v>1</v>
      </c>
      <c r="T760" s="16" t="n">
        <f aca="false">IF(Q760="Overstocked",(G760-Summary!$B$6*H760)*J760,0)</f>
        <v>0</v>
      </c>
    </row>
    <row r="761" customFormat="false" ht="15" hidden="false" customHeight="false" outlineLevel="0" collapsed="false">
      <c r="A761" s="0" t="s">
        <v>859</v>
      </c>
      <c r="B761" s="0" t="s">
        <v>101</v>
      </c>
      <c r="C761" s="0" t="s">
        <v>96</v>
      </c>
      <c r="D761" s="0" t="s">
        <v>90</v>
      </c>
      <c r="E761" s="14" t="n">
        <v>45503</v>
      </c>
      <c r="F761" s="14" t="n">
        <v>45513</v>
      </c>
      <c r="G761" s="0" t="n">
        <v>454</v>
      </c>
      <c r="H761" s="0" t="n">
        <v>60</v>
      </c>
      <c r="I761" s="0" t="n">
        <v>93</v>
      </c>
      <c r="J761" s="0" t="n">
        <v>1184</v>
      </c>
      <c r="K761" s="0" t="n">
        <v>1470</v>
      </c>
      <c r="L761" s="15" t="s">
        <v>82</v>
      </c>
      <c r="M761" s="0" t="n">
        <v>10</v>
      </c>
      <c r="N761" s="16" t="n">
        <f aca="false">I761*K761</f>
        <v>136710</v>
      </c>
      <c r="O761" s="16" t="n">
        <f aca="false">I761*(K761-J761)</f>
        <v>26598</v>
      </c>
      <c r="P761" s="15" t="n">
        <f aca="false">K761-J761</f>
        <v>286</v>
      </c>
      <c r="Q761" s="0" t="str">
        <f aca="false">IF(G761=0,"Out of stock",IF(G761&lt;H761,"Understocked",IF(G761&gt;Summary!$B$6*H761,"Overstocked","Healthy")))</f>
        <v>Overstocked</v>
      </c>
      <c r="R761" s="0" t="str">
        <f aca="false">IF(I761&gt;=Summary!$B$7,"Fast",IF(I761&lt;Summary!$B$8,"Slow","Medium"))</f>
        <v>Slow</v>
      </c>
      <c r="S761" s="15" t="n">
        <f aca="false">IF(M761&gt;Summary!$B$5,1,0)</f>
        <v>1</v>
      </c>
      <c r="T761" s="16" t="n">
        <f aca="false">IF(Q761="Overstocked",(G761-Summary!$B$6*H761)*J761,0)</f>
        <v>253376</v>
      </c>
    </row>
    <row r="762" customFormat="false" ht="15" hidden="false" customHeight="false" outlineLevel="0" collapsed="false">
      <c r="A762" s="0" t="s">
        <v>860</v>
      </c>
      <c r="B762" s="0" t="s">
        <v>113</v>
      </c>
      <c r="C762" s="0" t="s">
        <v>104</v>
      </c>
      <c r="D762" s="0" t="s">
        <v>102</v>
      </c>
      <c r="E762" s="14" t="n">
        <v>45237</v>
      </c>
      <c r="F762" s="14" t="n">
        <v>45242</v>
      </c>
      <c r="G762" s="0" t="n">
        <v>327</v>
      </c>
      <c r="H762" s="0" t="n">
        <v>84</v>
      </c>
      <c r="I762" s="0" t="n">
        <v>104</v>
      </c>
      <c r="J762" s="0" t="n">
        <v>1262</v>
      </c>
      <c r="K762" s="0" t="n">
        <v>1398</v>
      </c>
      <c r="L762" s="15" t="s">
        <v>82</v>
      </c>
      <c r="M762" s="0" t="n">
        <v>5</v>
      </c>
      <c r="N762" s="16" t="n">
        <f aca="false">I762*K762</f>
        <v>145392</v>
      </c>
      <c r="O762" s="16" t="n">
        <f aca="false">I762*(K762-J762)</f>
        <v>14144</v>
      </c>
      <c r="P762" s="15" t="n">
        <f aca="false">K762-J762</f>
        <v>136</v>
      </c>
      <c r="Q762" s="0" t="str">
        <f aca="false">IF(G762=0,"Out of stock",IF(G762&lt;H762,"Understocked",IF(G762&gt;Summary!$B$6*H762,"Overstocked","Healthy")))</f>
        <v>Healthy</v>
      </c>
      <c r="R762" s="0" t="str">
        <f aca="false">IF(I762&gt;=Summary!$B$7,"Fast",IF(I762&lt;Summary!$B$8,"Slow","Medium"))</f>
        <v>Medium</v>
      </c>
      <c r="S762" s="15" t="n">
        <f aca="false">IF(M762&gt;Summary!$B$5,1,0)</f>
        <v>0</v>
      </c>
      <c r="T762" s="16" t="n">
        <f aca="false">IF(Q762="Overstocked",(G762-Summary!$B$6*H762)*J762,0)</f>
        <v>0</v>
      </c>
    </row>
    <row r="763" customFormat="false" ht="15" hidden="false" customHeight="false" outlineLevel="0" collapsed="false">
      <c r="A763" s="0" t="s">
        <v>861</v>
      </c>
      <c r="B763" s="0" t="s">
        <v>95</v>
      </c>
      <c r="C763" s="0" t="s">
        <v>96</v>
      </c>
      <c r="D763" s="0" t="s">
        <v>90</v>
      </c>
      <c r="E763" s="14" t="n">
        <v>45642</v>
      </c>
      <c r="F763" s="14" t="n">
        <v>45643</v>
      </c>
      <c r="G763" s="0" t="n">
        <v>281</v>
      </c>
      <c r="H763" s="0" t="n">
        <v>90</v>
      </c>
      <c r="I763" s="0" t="n">
        <v>209</v>
      </c>
      <c r="J763" s="0" t="n">
        <v>277</v>
      </c>
      <c r="K763" s="0" t="n">
        <v>714</v>
      </c>
      <c r="L763" s="15" t="s">
        <v>87</v>
      </c>
      <c r="M763" s="0" t="n">
        <v>1</v>
      </c>
      <c r="N763" s="16" t="n">
        <f aca="false">I763*K763</f>
        <v>149226</v>
      </c>
      <c r="O763" s="16" t="n">
        <f aca="false">I763*(K763-J763)</f>
        <v>91333</v>
      </c>
      <c r="P763" s="15" t="n">
        <f aca="false">K763-J763</f>
        <v>437</v>
      </c>
      <c r="Q763" s="0" t="str">
        <f aca="false">IF(G763=0,"Out of stock",IF(G763&lt;H763,"Understocked",IF(G763&gt;Summary!$B$6*H763,"Overstocked","Healthy")))</f>
        <v>Healthy</v>
      </c>
      <c r="R763" s="0" t="str">
        <f aca="false">IF(I763&gt;=Summary!$B$7,"Fast",IF(I763&lt;Summary!$B$8,"Slow","Medium"))</f>
        <v>Fast</v>
      </c>
      <c r="S763" s="15" t="n">
        <f aca="false">IF(M763&gt;Summary!$B$5,1,0)</f>
        <v>0</v>
      </c>
      <c r="T763" s="16" t="n">
        <f aca="false">IF(Q763="Overstocked",(G763-Summary!$B$6*H763)*J763,0)</f>
        <v>0</v>
      </c>
    </row>
    <row r="764" customFormat="false" ht="15" hidden="false" customHeight="false" outlineLevel="0" collapsed="false">
      <c r="A764" s="0" t="s">
        <v>862</v>
      </c>
      <c r="B764" s="0" t="s">
        <v>115</v>
      </c>
      <c r="C764" s="0" t="s">
        <v>96</v>
      </c>
      <c r="D764" s="0" t="s">
        <v>92</v>
      </c>
      <c r="E764" s="14" t="n">
        <v>45395</v>
      </c>
      <c r="F764" s="14" t="n">
        <v>45405</v>
      </c>
      <c r="G764" s="0" t="n">
        <v>333</v>
      </c>
      <c r="H764" s="0" t="n">
        <v>150</v>
      </c>
      <c r="I764" s="0" t="n">
        <v>278</v>
      </c>
      <c r="J764" s="0" t="n">
        <v>633</v>
      </c>
      <c r="K764" s="0" t="n">
        <v>997</v>
      </c>
      <c r="L764" s="15" t="s">
        <v>97</v>
      </c>
      <c r="M764" s="0" t="n">
        <v>10</v>
      </c>
      <c r="N764" s="16" t="n">
        <f aca="false">I764*K764</f>
        <v>277166</v>
      </c>
      <c r="O764" s="16" t="n">
        <f aca="false">I764*(K764-J764)</f>
        <v>101192</v>
      </c>
      <c r="P764" s="15" t="n">
        <f aca="false">K764-J764</f>
        <v>364</v>
      </c>
      <c r="Q764" s="0" t="str">
        <f aca="false">IF(G764=0,"Out of stock",IF(G764&lt;H764,"Understocked",IF(G764&gt;Summary!$B$6*H764,"Overstocked","Healthy")))</f>
        <v>Healthy</v>
      </c>
      <c r="R764" s="0" t="str">
        <f aca="false">IF(I764&gt;=Summary!$B$7,"Fast",IF(I764&lt;Summary!$B$8,"Slow","Medium"))</f>
        <v>Fast</v>
      </c>
      <c r="S764" s="15" t="n">
        <f aca="false">IF(M764&gt;Summary!$B$5,1,0)</f>
        <v>1</v>
      </c>
      <c r="T764" s="16" t="n">
        <f aca="false">IF(Q764="Overstocked",(G764-Summary!$B$6*H764)*J764,0)</f>
        <v>0</v>
      </c>
    </row>
    <row r="765" customFormat="false" ht="15" hidden="false" customHeight="false" outlineLevel="0" collapsed="false">
      <c r="A765" s="0" t="s">
        <v>863</v>
      </c>
      <c r="B765" s="0" t="s">
        <v>95</v>
      </c>
      <c r="C765" s="0" t="s">
        <v>78</v>
      </c>
      <c r="D765" s="0" t="s">
        <v>92</v>
      </c>
      <c r="E765" s="14" t="n">
        <v>45015</v>
      </c>
      <c r="F765" s="14" t="n">
        <v>45019</v>
      </c>
      <c r="G765" s="0" t="n">
        <v>145</v>
      </c>
      <c r="H765" s="0" t="n">
        <v>95</v>
      </c>
      <c r="I765" s="0" t="n">
        <v>300</v>
      </c>
      <c r="J765" s="0" t="n">
        <v>1627</v>
      </c>
      <c r="K765" s="0" t="n">
        <v>2099</v>
      </c>
      <c r="L765" s="15" t="s">
        <v>97</v>
      </c>
      <c r="M765" s="0" t="n">
        <v>4</v>
      </c>
      <c r="N765" s="16" t="n">
        <f aca="false">I765*K765</f>
        <v>629700</v>
      </c>
      <c r="O765" s="16" t="n">
        <f aca="false">I765*(K765-J765)</f>
        <v>141600</v>
      </c>
      <c r="P765" s="15" t="n">
        <f aca="false">K765-J765</f>
        <v>472</v>
      </c>
      <c r="Q765" s="0" t="str">
        <f aca="false">IF(G765=0,"Out of stock",IF(G765&lt;H765,"Understocked",IF(G765&gt;Summary!$B$6*H765,"Overstocked","Healthy")))</f>
        <v>Healthy</v>
      </c>
      <c r="R765" s="0" t="str">
        <f aca="false">IF(I765&gt;=Summary!$B$7,"Fast",IF(I765&lt;Summary!$B$8,"Slow","Medium"))</f>
        <v>Fast</v>
      </c>
      <c r="S765" s="15" t="n">
        <f aca="false">IF(M765&gt;Summary!$B$5,1,0)</f>
        <v>0</v>
      </c>
      <c r="T765" s="16" t="n">
        <f aca="false">IF(Q765="Overstocked",(G765-Summary!$B$6*H765)*J765,0)</f>
        <v>0</v>
      </c>
    </row>
    <row r="766" customFormat="false" ht="15" hidden="false" customHeight="false" outlineLevel="0" collapsed="false">
      <c r="A766" s="0" t="s">
        <v>864</v>
      </c>
      <c r="B766" s="0" t="s">
        <v>95</v>
      </c>
      <c r="C766" s="0" t="s">
        <v>104</v>
      </c>
      <c r="D766" s="0" t="s">
        <v>102</v>
      </c>
      <c r="E766" s="14" t="n">
        <v>45244</v>
      </c>
      <c r="F766" s="14" t="n">
        <v>45250</v>
      </c>
      <c r="G766" s="0" t="n">
        <v>158</v>
      </c>
      <c r="H766" s="0" t="n">
        <v>115</v>
      </c>
      <c r="I766" s="0" t="n">
        <v>282</v>
      </c>
      <c r="J766" s="0" t="n">
        <v>1112</v>
      </c>
      <c r="K766" s="0" t="n">
        <v>1518</v>
      </c>
      <c r="L766" s="15" t="s">
        <v>87</v>
      </c>
      <c r="M766" s="0" t="n">
        <v>6</v>
      </c>
      <c r="N766" s="16" t="n">
        <f aca="false">I766*K766</f>
        <v>428076</v>
      </c>
      <c r="O766" s="16" t="n">
        <f aca="false">I766*(K766-J766)</f>
        <v>114492</v>
      </c>
      <c r="P766" s="15" t="n">
        <f aca="false">K766-J766</f>
        <v>406</v>
      </c>
      <c r="Q766" s="0" t="str">
        <f aca="false">IF(G766=0,"Out of stock",IF(G766&lt;H766,"Understocked",IF(G766&gt;Summary!$B$6*H766,"Overstocked","Healthy")))</f>
        <v>Healthy</v>
      </c>
      <c r="R766" s="0" t="str">
        <f aca="false">IF(I766&gt;=Summary!$B$7,"Fast",IF(I766&lt;Summary!$B$8,"Slow","Medium"))</f>
        <v>Fast</v>
      </c>
      <c r="S766" s="15" t="n">
        <f aca="false">IF(M766&gt;Summary!$B$5,1,0)</f>
        <v>0</v>
      </c>
      <c r="T766" s="16" t="n">
        <f aca="false">IF(Q766="Overstocked",(G766-Summary!$B$6*H766)*J766,0)</f>
        <v>0</v>
      </c>
    </row>
    <row r="767" customFormat="false" ht="15" hidden="false" customHeight="false" outlineLevel="0" collapsed="false">
      <c r="A767" s="0" t="s">
        <v>865</v>
      </c>
      <c r="B767" s="0" t="s">
        <v>111</v>
      </c>
      <c r="C767" s="0" t="s">
        <v>78</v>
      </c>
      <c r="D767" s="0" t="s">
        <v>92</v>
      </c>
      <c r="E767" s="14" t="n">
        <v>45603</v>
      </c>
      <c r="F767" s="14" t="n">
        <v>45605</v>
      </c>
      <c r="G767" s="0" t="n">
        <v>7</v>
      </c>
      <c r="H767" s="0" t="n">
        <v>53</v>
      </c>
      <c r="I767" s="0" t="n">
        <v>107</v>
      </c>
      <c r="J767" s="0" t="n">
        <v>1209</v>
      </c>
      <c r="K767" s="0" t="n">
        <v>1652</v>
      </c>
      <c r="L767" s="15" t="s">
        <v>87</v>
      </c>
      <c r="M767" s="0" t="n">
        <v>2</v>
      </c>
      <c r="N767" s="16" t="n">
        <f aca="false">I767*K767</f>
        <v>176764</v>
      </c>
      <c r="O767" s="16" t="n">
        <f aca="false">I767*(K767-J767)</f>
        <v>47401</v>
      </c>
      <c r="P767" s="15" t="n">
        <f aca="false">K767-J767</f>
        <v>443</v>
      </c>
      <c r="Q767" s="0" t="str">
        <f aca="false">IF(G767=0,"Out of stock",IF(G767&lt;H767,"Understocked",IF(G767&gt;Summary!$B$6*H767,"Overstocked","Healthy")))</f>
        <v>Understocked</v>
      </c>
      <c r="R767" s="0" t="str">
        <f aca="false">IF(I767&gt;=Summary!$B$7,"Fast",IF(I767&lt;Summary!$B$8,"Slow","Medium"))</f>
        <v>Medium</v>
      </c>
      <c r="S767" s="15" t="n">
        <f aca="false">IF(M767&gt;Summary!$B$5,1,0)</f>
        <v>0</v>
      </c>
      <c r="T767" s="16" t="n">
        <f aca="false">IF(Q767="Overstocked",(G767-Summary!$B$6*H767)*J767,0)</f>
        <v>0</v>
      </c>
    </row>
    <row r="768" customFormat="false" ht="15" hidden="false" customHeight="false" outlineLevel="0" collapsed="false">
      <c r="A768" s="0" t="s">
        <v>866</v>
      </c>
      <c r="B768" s="0" t="s">
        <v>113</v>
      </c>
      <c r="C768" s="0" t="s">
        <v>96</v>
      </c>
      <c r="D768" s="0" t="s">
        <v>86</v>
      </c>
      <c r="E768" s="14" t="n">
        <v>45652</v>
      </c>
      <c r="F768" s="14" t="n">
        <v>45654</v>
      </c>
      <c r="G768" s="0" t="n">
        <v>80</v>
      </c>
      <c r="H768" s="0" t="n">
        <v>146</v>
      </c>
      <c r="I768" s="0" t="n">
        <v>144</v>
      </c>
      <c r="J768" s="0" t="n">
        <v>1627</v>
      </c>
      <c r="K768" s="0" t="n">
        <v>1941</v>
      </c>
      <c r="L768" s="15" t="s">
        <v>97</v>
      </c>
      <c r="M768" s="0" t="n">
        <v>2</v>
      </c>
      <c r="N768" s="16" t="n">
        <f aca="false">I768*K768</f>
        <v>279504</v>
      </c>
      <c r="O768" s="16" t="n">
        <f aca="false">I768*(K768-J768)</f>
        <v>45216</v>
      </c>
      <c r="P768" s="15" t="n">
        <f aca="false">K768-J768</f>
        <v>314</v>
      </c>
      <c r="Q768" s="0" t="str">
        <f aca="false">IF(G768=0,"Out of stock",IF(G768&lt;H768,"Understocked",IF(G768&gt;Summary!$B$6*H768,"Overstocked","Healthy")))</f>
        <v>Understocked</v>
      </c>
      <c r="R768" s="0" t="str">
        <f aca="false">IF(I768&gt;=Summary!$B$7,"Fast",IF(I768&lt;Summary!$B$8,"Slow","Medium"))</f>
        <v>Medium</v>
      </c>
      <c r="S768" s="15" t="n">
        <f aca="false">IF(M768&gt;Summary!$B$5,1,0)</f>
        <v>0</v>
      </c>
      <c r="T768" s="16" t="n">
        <f aca="false">IF(Q768="Overstocked",(G768-Summary!$B$6*H768)*J768,0)</f>
        <v>0</v>
      </c>
    </row>
    <row r="769" customFormat="false" ht="15" hidden="false" customHeight="false" outlineLevel="0" collapsed="false">
      <c r="A769" s="0" t="s">
        <v>867</v>
      </c>
      <c r="B769" s="0" t="s">
        <v>123</v>
      </c>
      <c r="C769" s="0" t="s">
        <v>96</v>
      </c>
      <c r="D769" s="0" t="s">
        <v>90</v>
      </c>
      <c r="E769" s="14" t="n">
        <v>45184</v>
      </c>
      <c r="F769" s="14" t="n">
        <v>45189</v>
      </c>
      <c r="G769" s="0" t="n">
        <v>352</v>
      </c>
      <c r="H769" s="0" t="n">
        <v>108</v>
      </c>
      <c r="I769" s="0" t="n">
        <v>129</v>
      </c>
      <c r="J769" s="0" t="n">
        <v>1446</v>
      </c>
      <c r="K769" s="0" t="n">
        <v>1629</v>
      </c>
      <c r="L769" s="15" t="s">
        <v>93</v>
      </c>
      <c r="M769" s="0" t="n">
        <v>5</v>
      </c>
      <c r="N769" s="16" t="n">
        <f aca="false">I769*K769</f>
        <v>210141</v>
      </c>
      <c r="O769" s="16" t="n">
        <f aca="false">I769*(K769-J769)</f>
        <v>23607</v>
      </c>
      <c r="P769" s="15" t="n">
        <f aca="false">K769-J769</f>
        <v>183</v>
      </c>
      <c r="Q769" s="0" t="str">
        <f aca="false">IF(G769=0,"Out of stock",IF(G769&lt;H769,"Understocked",IF(G769&gt;Summary!$B$6*H769,"Overstocked","Healthy")))</f>
        <v>Healthy</v>
      </c>
      <c r="R769" s="0" t="str">
        <f aca="false">IF(I769&gt;=Summary!$B$7,"Fast",IF(I769&lt;Summary!$B$8,"Slow","Medium"))</f>
        <v>Medium</v>
      </c>
      <c r="S769" s="15" t="n">
        <f aca="false">IF(M769&gt;Summary!$B$5,1,0)</f>
        <v>0</v>
      </c>
      <c r="T769" s="16" t="n">
        <f aca="false">IF(Q769="Overstocked",(G769-Summary!$B$6*H769)*J769,0)</f>
        <v>0</v>
      </c>
    </row>
    <row r="770" customFormat="false" ht="15" hidden="false" customHeight="false" outlineLevel="0" collapsed="false">
      <c r="A770" s="0" t="s">
        <v>868</v>
      </c>
      <c r="B770" s="0" t="s">
        <v>84</v>
      </c>
      <c r="C770" s="0" t="s">
        <v>96</v>
      </c>
      <c r="D770" s="0" t="s">
        <v>79</v>
      </c>
      <c r="E770" s="14" t="n">
        <v>45600</v>
      </c>
      <c r="F770" s="14" t="n">
        <v>45606</v>
      </c>
      <c r="G770" s="0" t="n">
        <v>332</v>
      </c>
      <c r="H770" s="0" t="n">
        <v>124</v>
      </c>
      <c r="I770" s="0" t="n">
        <v>163</v>
      </c>
      <c r="J770" s="0" t="n">
        <v>316</v>
      </c>
      <c r="K770" s="0" t="n">
        <v>581</v>
      </c>
      <c r="L770" s="15" t="s">
        <v>87</v>
      </c>
      <c r="M770" s="0" t="n">
        <v>6</v>
      </c>
      <c r="N770" s="16" t="n">
        <f aca="false">I770*K770</f>
        <v>94703</v>
      </c>
      <c r="O770" s="16" t="n">
        <f aca="false">I770*(K770-J770)</f>
        <v>43195</v>
      </c>
      <c r="P770" s="15" t="n">
        <f aca="false">K770-J770</f>
        <v>265</v>
      </c>
      <c r="Q770" s="0" t="str">
        <f aca="false">IF(G770=0,"Out of stock",IF(G770&lt;H770,"Understocked",IF(G770&gt;Summary!$B$6*H770,"Overstocked","Healthy")))</f>
        <v>Healthy</v>
      </c>
      <c r="R770" s="0" t="str">
        <f aca="false">IF(I770&gt;=Summary!$B$7,"Fast",IF(I770&lt;Summary!$B$8,"Slow","Medium"))</f>
        <v>Medium</v>
      </c>
      <c r="S770" s="15" t="n">
        <f aca="false">IF(M770&gt;Summary!$B$5,1,0)</f>
        <v>0</v>
      </c>
      <c r="T770" s="16" t="n">
        <f aca="false">IF(Q770="Overstocked",(G770-Summary!$B$6*H770)*J770,0)</f>
        <v>0</v>
      </c>
    </row>
    <row r="771" customFormat="false" ht="15" hidden="false" customHeight="false" outlineLevel="0" collapsed="false">
      <c r="A771" s="0" t="s">
        <v>869</v>
      </c>
      <c r="B771" s="0" t="s">
        <v>95</v>
      </c>
      <c r="C771" s="0" t="s">
        <v>78</v>
      </c>
      <c r="D771" s="0" t="s">
        <v>79</v>
      </c>
      <c r="E771" s="14" t="n">
        <v>45414</v>
      </c>
      <c r="F771" s="14" t="n">
        <v>45421</v>
      </c>
      <c r="G771" s="0" t="n">
        <v>366</v>
      </c>
      <c r="H771" s="0" t="n">
        <v>90</v>
      </c>
      <c r="I771" s="0" t="n">
        <v>263</v>
      </c>
      <c r="J771" s="0" t="n">
        <v>354</v>
      </c>
      <c r="K771" s="0" t="n">
        <v>438</v>
      </c>
      <c r="L771" s="15" t="s">
        <v>97</v>
      </c>
      <c r="M771" s="0" t="n">
        <v>7</v>
      </c>
      <c r="N771" s="16" t="n">
        <f aca="false">I771*K771</f>
        <v>115194</v>
      </c>
      <c r="O771" s="16" t="n">
        <f aca="false">I771*(K771-J771)</f>
        <v>22092</v>
      </c>
      <c r="P771" s="15" t="n">
        <f aca="false">K771-J771</f>
        <v>84</v>
      </c>
      <c r="Q771" s="0" t="str">
        <f aca="false">IF(G771=0,"Out of stock",IF(G771&lt;H771,"Understocked",IF(G771&gt;Summary!$B$6*H771,"Overstocked","Healthy")))</f>
        <v>Overstocked</v>
      </c>
      <c r="R771" s="0" t="str">
        <f aca="false">IF(I771&gt;=Summary!$B$7,"Fast",IF(I771&lt;Summary!$B$8,"Slow","Medium"))</f>
        <v>Fast</v>
      </c>
      <c r="S771" s="15" t="n">
        <f aca="false">IF(M771&gt;Summary!$B$5,1,0)</f>
        <v>0</v>
      </c>
      <c r="T771" s="16" t="n">
        <f aca="false">IF(Q771="Overstocked",(G771-Summary!$B$6*H771)*J771,0)</f>
        <v>2124</v>
      </c>
    </row>
    <row r="772" customFormat="false" ht="15" hidden="false" customHeight="false" outlineLevel="0" collapsed="false">
      <c r="A772" s="0" t="s">
        <v>870</v>
      </c>
      <c r="B772" s="0" t="s">
        <v>107</v>
      </c>
      <c r="C772" s="0" t="s">
        <v>104</v>
      </c>
      <c r="D772" s="0" t="s">
        <v>86</v>
      </c>
      <c r="E772" s="14" t="n">
        <v>45011</v>
      </c>
      <c r="F772" s="14" t="n">
        <v>45016</v>
      </c>
      <c r="G772" s="0" t="n">
        <v>479</v>
      </c>
      <c r="H772" s="0" t="n">
        <v>50</v>
      </c>
      <c r="I772" s="0" t="n">
        <v>158</v>
      </c>
      <c r="J772" s="0" t="n">
        <v>227</v>
      </c>
      <c r="K772" s="0" t="n">
        <v>664</v>
      </c>
      <c r="L772" s="15" t="s">
        <v>80</v>
      </c>
      <c r="M772" s="0" t="n">
        <v>5</v>
      </c>
      <c r="N772" s="16" t="n">
        <f aca="false">I772*K772</f>
        <v>104912</v>
      </c>
      <c r="O772" s="16" t="n">
        <f aca="false">I772*(K772-J772)</f>
        <v>69046</v>
      </c>
      <c r="P772" s="15" t="n">
        <f aca="false">K772-J772</f>
        <v>437</v>
      </c>
      <c r="Q772" s="0" t="str">
        <f aca="false">IF(G772=0,"Out of stock",IF(G772&lt;H772,"Understocked",IF(G772&gt;Summary!$B$6*H772,"Overstocked","Healthy")))</f>
        <v>Overstocked</v>
      </c>
      <c r="R772" s="0" t="str">
        <f aca="false">IF(I772&gt;=Summary!$B$7,"Fast",IF(I772&lt;Summary!$B$8,"Slow","Medium"))</f>
        <v>Medium</v>
      </c>
      <c r="S772" s="15" t="n">
        <f aca="false">IF(M772&gt;Summary!$B$5,1,0)</f>
        <v>0</v>
      </c>
      <c r="T772" s="16" t="n">
        <f aca="false">IF(Q772="Overstocked",(G772-Summary!$B$6*H772)*J772,0)</f>
        <v>63333</v>
      </c>
    </row>
    <row r="773" customFormat="false" ht="15" hidden="false" customHeight="false" outlineLevel="0" collapsed="false">
      <c r="A773" s="0" t="s">
        <v>871</v>
      </c>
      <c r="B773" s="0" t="s">
        <v>111</v>
      </c>
      <c r="C773" s="0" t="s">
        <v>96</v>
      </c>
      <c r="D773" s="0" t="s">
        <v>90</v>
      </c>
      <c r="E773" s="14" t="n">
        <v>45137</v>
      </c>
      <c r="F773" s="14" t="n">
        <v>45147</v>
      </c>
      <c r="G773" s="0" t="n">
        <v>54</v>
      </c>
      <c r="H773" s="0" t="n">
        <v>56</v>
      </c>
      <c r="I773" s="0" t="n">
        <v>234</v>
      </c>
      <c r="J773" s="0" t="n">
        <v>762</v>
      </c>
      <c r="K773" s="0" t="n">
        <v>1246</v>
      </c>
      <c r="L773" s="15" t="s">
        <v>93</v>
      </c>
      <c r="M773" s="0" t="n">
        <v>10</v>
      </c>
      <c r="N773" s="16" t="n">
        <f aca="false">I773*K773</f>
        <v>291564</v>
      </c>
      <c r="O773" s="16" t="n">
        <f aca="false">I773*(K773-J773)</f>
        <v>113256</v>
      </c>
      <c r="P773" s="15" t="n">
        <f aca="false">K773-J773</f>
        <v>484</v>
      </c>
      <c r="Q773" s="0" t="str">
        <f aca="false">IF(G773=0,"Out of stock",IF(G773&lt;H773,"Understocked",IF(G773&gt;Summary!$B$6*H773,"Overstocked","Healthy")))</f>
        <v>Understocked</v>
      </c>
      <c r="R773" s="0" t="str">
        <f aca="false">IF(I773&gt;=Summary!$B$7,"Fast",IF(I773&lt;Summary!$B$8,"Slow","Medium"))</f>
        <v>Fast</v>
      </c>
      <c r="S773" s="15" t="n">
        <f aca="false">IF(M773&gt;Summary!$B$5,1,0)</f>
        <v>1</v>
      </c>
      <c r="T773" s="16" t="n">
        <f aca="false">IF(Q773="Overstocked",(G773-Summary!$B$6*H773)*J773,0)</f>
        <v>0</v>
      </c>
    </row>
    <row r="774" customFormat="false" ht="15" hidden="false" customHeight="false" outlineLevel="0" collapsed="false">
      <c r="A774" s="0" t="s">
        <v>872</v>
      </c>
      <c r="B774" s="0" t="s">
        <v>107</v>
      </c>
      <c r="C774" s="0" t="s">
        <v>96</v>
      </c>
      <c r="D774" s="0" t="s">
        <v>79</v>
      </c>
      <c r="E774" s="14" t="n">
        <v>45551</v>
      </c>
      <c r="F774" s="14" t="n">
        <v>45558</v>
      </c>
      <c r="G774" s="0" t="n">
        <v>214</v>
      </c>
      <c r="H774" s="0" t="n">
        <v>79</v>
      </c>
      <c r="I774" s="0" t="n">
        <v>25</v>
      </c>
      <c r="J774" s="0" t="n">
        <v>1458</v>
      </c>
      <c r="K774" s="0" t="n">
        <v>1690</v>
      </c>
      <c r="L774" s="15" t="s">
        <v>82</v>
      </c>
      <c r="M774" s="0" t="n">
        <v>7</v>
      </c>
      <c r="N774" s="16" t="n">
        <f aca="false">I774*K774</f>
        <v>42250</v>
      </c>
      <c r="O774" s="16" t="n">
        <f aca="false">I774*(K774-J774)</f>
        <v>5800</v>
      </c>
      <c r="P774" s="15" t="n">
        <f aca="false">K774-J774</f>
        <v>232</v>
      </c>
      <c r="Q774" s="0" t="str">
        <f aca="false">IF(G774=0,"Out of stock",IF(G774&lt;H774,"Understocked",IF(G774&gt;Summary!$B$6*H774,"Overstocked","Healthy")))</f>
        <v>Healthy</v>
      </c>
      <c r="R774" s="0" t="str">
        <f aca="false">IF(I774&gt;=Summary!$B$7,"Fast",IF(I774&lt;Summary!$B$8,"Slow","Medium"))</f>
        <v>Slow</v>
      </c>
      <c r="S774" s="15" t="n">
        <f aca="false">IF(M774&gt;Summary!$B$5,1,0)</f>
        <v>0</v>
      </c>
      <c r="T774" s="16" t="n">
        <f aca="false">IF(Q774="Overstocked",(G774-Summary!$B$6*H774)*J774,0)</f>
        <v>0</v>
      </c>
    </row>
    <row r="775" customFormat="false" ht="15" hidden="false" customHeight="false" outlineLevel="0" collapsed="false">
      <c r="A775" s="0" t="s">
        <v>873</v>
      </c>
      <c r="B775" s="0" t="s">
        <v>113</v>
      </c>
      <c r="C775" s="0" t="s">
        <v>96</v>
      </c>
      <c r="D775" s="0" t="s">
        <v>79</v>
      </c>
      <c r="E775" s="14" t="n">
        <v>45046</v>
      </c>
      <c r="F775" s="14" t="n">
        <v>45050</v>
      </c>
      <c r="G775" s="0" t="n">
        <v>249</v>
      </c>
      <c r="H775" s="0" t="n">
        <v>61</v>
      </c>
      <c r="I775" s="0" t="n">
        <v>73</v>
      </c>
      <c r="J775" s="0" t="n">
        <v>617</v>
      </c>
      <c r="K775" s="0" t="n">
        <v>934</v>
      </c>
      <c r="L775" s="15" t="s">
        <v>93</v>
      </c>
      <c r="M775" s="0" t="n">
        <v>4</v>
      </c>
      <c r="N775" s="16" t="n">
        <f aca="false">I775*K775</f>
        <v>68182</v>
      </c>
      <c r="O775" s="16" t="n">
        <f aca="false">I775*(K775-J775)</f>
        <v>23141</v>
      </c>
      <c r="P775" s="15" t="n">
        <f aca="false">K775-J775</f>
        <v>317</v>
      </c>
      <c r="Q775" s="0" t="str">
        <f aca="false">IF(G775=0,"Out of stock",IF(G775&lt;H775,"Understocked",IF(G775&gt;Summary!$B$6*H775,"Overstocked","Healthy")))</f>
        <v>Overstocked</v>
      </c>
      <c r="R775" s="0" t="str">
        <f aca="false">IF(I775&gt;=Summary!$B$7,"Fast",IF(I775&lt;Summary!$B$8,"Slow","Medium"))</f>
        <v>Slow</v>
      </c>
      <c r="S775" s="15" t="n">
        <f aca="false">IF(M775&gt;Summary!$B$5,1,0)</f>
        <v>0</v>
      </c>
      <c r="T775" s="16" t="n">
        <f aca="false">IF(Q775="Overstocked",(G775-Summary!$B$6*H775)*J775,0)</f>
        <v>3085</v>
      </c>
    </row>
    <row r="776" customFormat="false" ht="15" hidden="false" customHeight="false" outlineLevel="0" collapsed="false">
      <c r="A776" s="0" t="s">
        <v>874</v>
      </c>
      <c r="B776" s="0" t="s">
        <v>101</v>
      </c>
      <c r="C776" s="0" t="s">
        <v>96</v>
      </c>
      <c r="D776" s="0" t="s">
        <v>92</v>
      </c>
      <c r="E776" s="14" t="n">
        <v>45506</v>
      </c>
      <c r="F776" s="14" t="n">
        <v>45515</v>
      </c>
      <c r="G776" s="0" t="n">
        <v>254</v>
      </c>
      <c r="H776" s="0" t="n">
        <v>59</v>
      </c>
      <c r="I776" s="0" t="n">
        <v>140</v>
      </c>
      <c r="J776" s="0" t="n">
        <v>886</v>
      </c>
      <c r="K776" s="0" t="n">
        <v>1334</v>
      </c>
      <c r="L776" s="15" t="s">
        <v>82</v>
      </c>
      <c r="M776" s="0" t="n">
        <v>9</v>
      </c>
      <c r="N776" s="16" t="n">
        <f aca="false">I776*K776</f>
        <v>186760</v>
      </c>
      <c r="O776" s="16" t="n">
        <f aca="false">I776*(K776-J776)</f>
        <v>62720</v>
      </c>
      <c r="P776" s="15" t="n">
        <f aca="false">K776-J776</f>
        <v>448</v>
      </c>
      <c r="Q776" s="0" t="str">
        <f aca="false">IF(G776=0,"Out of stock",IF(G776&lt;H776,"Understocked",IF(G776&gt;Summary!$B$6*H776,"Overstocked","Healthy")))</f>
        <v>Overstocked</v>
      </c>
      <c r="R776" s="0" t="str">
        <f aca="false">IF(I776&gt;=Summary!$B$7,"Fast",IF(I776&lt;Summary!$B$8,"Slow","Medium"))</f>
        <v>Medium</v>
      </c>
      <c r="S776" s="15" t="n">
        <f aca="false">IF(M776&gt;Summary!$B$5,1,0)</f>
        <v>1</v>
      </c>
      <c r="T776" s="16" t="n">
        <f aca="false">IF(Q776="Overstocked",(G776-Summary!$B$6*H776)*J776,0)</f>
        <v>15948</v>
      </c>
    </row>
    <row r="777" customFormat="false" ht="15" hidden="false" customHeight="false" outlineLevel="0" collapsed="false">
      <c r="A777" s="0" t="s">
        <v>875</v>
      </c>
      <c r="B777" s="0" t="s">
        <v>123</v>
      </c>
      <c r="C777" s="0" t="s">
        <v>78</v>
      </c>
      <c r="D777" s="0" t="s">
        <v>86</v>
      </c>
      <c r="E777" s="14" t="n">
        <v>45249</v>
      </c>
      <c r="F777" s="14" t="n">
        <v>45254</v>
      </c>
      <c r="G777" s="0" t="n">
        <v>250</v>
      </c>
      <c r="H777" s="0" t="n">
        <v>139</v>
      </c>
      <c r="I777" s="0" t="n">
        <v>39</v>
      </c>
      <c r="J777" s="0" t="n">
        <v>1740</v>
      </c>
      <c r="K777" s="0" t="n">
        <v>2009</v>
      </c>
      <c r="L777" s="15" t="s">
        <v>93</v>
      </c>
      <c r="M777" s="0" t="n">
        <v>5</v>
      </c>
      <c r="N777" s="16" t="n">
        <f aca="false">I777*K777</f>
        <v>78351</v>
      </c>
      <c r="O777" s="16" t="n">
        <f aca="false">I777*(K777-J777)</f>
        <v>10491</v>
      </c>
      <c r="P777" s="15" t="n">
        <f aca="false">K777-J777</f>
        <v>269</v>
      </c>
      <c r="Q777" s="0" t="str">
        <f aca="false">IF(G777=0,"Out of stock",IF(G777&lt;H777,"Understocked",IF(G777&gt;Summary!$B$6*H777,"Overstocked","Healthy")))</f>
        <v>Healthy</v>
      </c>
      <c r="R777" s="0" t="str">
        <f aca="false">IF(I777&gt;=Summary!$B$7,"Fast",IF(I777&lt;Summary!$B$8,"Slow","Medium"))</f>
        <v>Slow</v>
      </c>
      <c r="S777" s="15" t="n">
        <f aca="false">IF(M777&gt;Summary!$B$5,1,0)</f>
        <v>0</v>
      </c>
      <c r="T777" s="16" t="n">
        <f aca="false">IF(Q777="Overstocked",(G777-Summary!$B$6*H777)*J777,0)</f>
        <v>0</v>
      </c>
    </row>
    <row r="778" customFormat="false" ht="15" hidden="false" customHeight="false" outlineLevel="0" collapsed="false">
      <c r="A778" s="0" t="s">
        <v>876</v>
      </c>
      <c r="B778" s="0" t="s">
        <v>107</v>
      </c>
      <c r="C778" s="0" t="s">
        <v>78</v>
      </c>
      <c r="D778" s="0" t="s">
        <v>92</v>
      </c>
      <c r="E778" s="14" t="n">
        <v>45460</v>
      </c>
      <c r="F778" s="14" t="n">
        <v>45465</v>
      </c>
      <c r="G778" s="0" t="n">
        <v>465</v>
      </c>
      <c r="H778" s="0" t="n">
        <v>134</v>
      </c>
      <c r="I778" s="0" t="n">
        <v>59</v>
      </c>
      <c r="J778" s="0" t="n">
        <v>1710</v>
      </c>
      <c r="K778" s="0" t="n">
        <v>2137</v>
      </c>
      <c r="L778" s="15" t="s">
        <v>93</v>
      </c>
      <c r="M778" s="0" t="n">
        <v>5</v>
      </c>
      <c r="N778" s="16" t="n">
        <f aca="false">I778*K778</f>
        <v>126083</v>
      </c>
      <c r="O778" s="16" t="n">
        <f aca="false">I778*(K778-J778)</f>
        <v>25193</v>
      </c>
      <c r="P778" s="15" t="n">
        <f aca="false">K778-J778</f>
        <v>427</v>
      </c>
      <c r="Q778" s="0" t="str">
        <f aca="false">IF(G778=0,"Out of stock",IF(G778&lt;H778,"Understocked",IF(G778&gt;Summary!$B$6*H778,"Overstocked","Healthy")))</f>
        <v>Healthy</v>
      </c>
      <c r="R778" s="0" t="str">
        <f aca="false">IF(I778&gt;=Summary!$B$7,"Fast",IF(I778&lt;Summary!$B$8,"Slow","Medium"))</f>
        <v>Slow</v>
      </c>
      <c r="S778" s="15" t="n">
        <f aca="false">IF(M778&gt;Summary!$B$5,1,0)</f>
        <v>0</v>
      </c>
      <c r="T778" s="16" t="n">
        <f aca="false">IF(Q778="Overstocked",(G778-Summary!$B$6*H778)*J778,0)</f>
        <v>0</v>
      </c>
    </row>
    <row r="779" customFormat="false" ht="15" hidden="false" customHeight="false" outlineLevel="0" collapsed="false">
      <c r="A779" s="0" t="s">
        <v>877</v>
      </c>
      <c r="B779" s="0" t="s">
        <v>113</v>
      </c>
      <c r="C779" s="0" t="s">
        <v>104</v>
      </c>
      <c r="D779" s="0" t="s">
        <v>86</v>
      </c>
      <c r="E779" s="14" t="n">
        <v>44990</v>
      </c>
      <c r="F779" s="14" t="n">
        <v>44998</v>
      </c>
      <c r="G779" s="0" t="n">
        <v>37</v>
      </c>
      <c r="H779" s="0" t="n">
        <v>144</v>
      </c>
      <c r="I779" s="0" t="n">
        <v>260</v>
      </c>
      <c r="J779" s="0" t="n">
        <v>1219</v>
      </c>
      <c r="K779" s="0" t="n">
        <v>1419</v>
      </c>
      <c r="L779" s="15" t="s">
        <v>87</v>
      </c>
      <c r="M779" s="0" t="n">
        <v>8</v>
      </c>
      <c r="N779" s="16" t="n">
        <f aca="false">I779*K779</f>
        <v>368940</v>
      </c>
      <c r="O779" s="16" t="n">
        <f aca="false">I779*(K779-J779)</f>
        <v>52000</v>
      </c>
      <c r="P779" s="15" t="n">
        <f aca="false">K779-J779</f>
        <v>200</v>
      </c>
      <c r="Q779" s="0" t="str">
        <f aca="false">IF(G779=0,"Out of stock",IF(G779&lt;H779,"Understocked",IF(G779&gt;Summary!$B$6*H779,"Overstocked","Healthy")))</f>
        <v>Understocked</v>
      </c>
      <c r="R779" s="0" t="str">
        <f aca="false">IF(I779&gt;=Summary!$B$7,"Fast",IF(I779&lt;Summary!$B$8,"Slow","Medium"))</f>
        <v>Fast</v>
      </c>
      <c r="S779" s="15" t="n">
        <f aca="false">IF(M779&gt;Summary!$B$5,1,0)</f>
        <v>1</v>
      </c>
      <c r="T779" s="16" t="n">
        <f aca="false">IF(Q779="Overstocked",(G779-Summary!$B$6*H779)*J779,0)</f>
        <v>0</v>
      </c>
    </row>
    <row r="780" customFormat="false" ht="15" hidden="false" customHeight="false" outlineLevel="0" collapsed="false">
      <c r="A780" s="0" t="s">
        <v>878</v>
      </c>
      <c r="B780" s="0" t="s">
        <v>89</v>
      </c>
      <c r="C780" s="0" t="s">
        <v>96</v>
      </c>
      <c r="D780" s="0" t="s">
        <v>102</v>
      </c>
      <c r="E780" s="14" t="n">
        <v>45271</v>
      </c>
      <c r="F780" s="14" t="n">
        <v>45278</v>
      </c>
      <c r="G780" s="0" t="n">
        <v>97</v>
      </c>
      <c r="H780" s="0" t="n">
        <v>76</v>
      </c>
      <c r="I780" s="0" t="n">
        <v>121</v>
      </c>
      <c r="J780" s="0" t="n">
        <v>1291</v>
      </c>
      <c r="K780" s="0" t="n">
        <v>1691</v>
      </c>
      <c r="L780" s="15" t="s">
        <v>87</v>
      </c>
      <c r="M780" s="0" t="n">
        <v>7</v>
      </c>
      <c r="N780" s="16" t="n">
        <f aca="false">I780*K780</f>
        <v>204611</v>
      </c>
      <c r="O780" s="16" t="n">
        <f aca="false">I780*(K780-J780)</f>
        <v>48400</v>
      </c>
      <c r="P780" s="15" t="n">
        <f aca="false">K780-J780</f>
        <v>400</v>
      </c>
      <c r="Q780" s="0" t="str">
        <f aca="false">IF(G780=0,"Out of stock",IF(G780&lt;H780,"Understocked",IF(G780&gt;Summary!$B$6*H780,"Overstocked","Healthy")))</f>
        <v>Healthy</v>
      </c>
      <c r="R780" s="0" t="str">
        <f aca="false">IF(I780&gt;=Summary!$B$7,"Fast",IF(I780&lt;Summary!$B$8,"Slow","Medium"))</f>
        <v>Medium</v>
      </c>
      <c r="S780" s="15" t="n">
        <f aca="false">IF(M780&gt;Summary!$B$5,1,0)</f>
        <v>0</v>
      </c>
      <c r="T780" s="16" t="n">
        <f aca="false">IF(Q780="Overstocked",(G780-Summary!$B$6*H780)*J780,0)</f>
        <v>0</v>
      </c>
    </row>
    <row r="781" customFormat="false" ht="15" hidden="false" customHeight="false" outlineLevel="0" collapsed="false">
      <c r="A781" s="0" t="s">
        <v>879</v>
      </c>
      <c r="B781" s="0" t="s">
        <v>101</v>
      </c>
      <c r="C781" s="0" t="s">
        <v>104</v>
      </c>
      <c r="D781" s="0" t="s">
        <v>86</v>
      </c>
      <c r="E781" s="14" t="n">
        <v>45492</v>
      </c>
      <c r="F781" s="14" t="n">
        <v>45502</v>
      </c>
      <c r="G781" s="0" t="n">
        <v>116</v>
      </c>
      <c r="H781" s="0" t="n">
        <v>100</v>
      </c>
      <c r="I781" s="0" t="n">
        <v>288</v>
      </c>
      <c r="J781" s="0" t="n">
        <v>1643</v>
      </c>
      <c r="K781" s="0" t="n">
        <v>2133</v>
      </c>
      <c r="L781" s="15" t="s">
        <v>87</v>
      </c>
      <c r="M781" s="0" t="n">
        <v>10</v>
      </c>
      <c r="N781" s="16" t="n">
        <f aca="false">I781*K781</f>
        <v>614304</v>
      </c>
      <c r="O781" s="16" t="n">
        <f aca="false">I781*(K781-J781)</f>
        <v>141120</v>
      </c>
      <c r="P781" s="15" t="n">
        <f aca="false">K781-J781</f>
        <v>490</v>
      </c>
      <c r="Q781" s="0" t="str">
        <f aca="false">IF(G781=0,"Out of stock",IF(G781&lt;H781,"Understocked",IF(G781&gt;Summary!$B$6*H781,"Overstocked","Healthy")))</f>
        <v>Healthy</v>
      </c>
      <c r="R781" s="0" t="str">
        <f aca="false">IF(I781&gt;=Summary!$B$7,"Fast",IF(I781&lt;Summary!$B$8,"Slow","Medium"))</f>
        <v>Fast</v>
      </c>
      <c r="S781" s="15" t="n">
        <f aca="false">IF(M781&gt;Summary!$B$5,1,0)</f>
        <v>1</v>
      </c>
      <c r="T781" s="16" t="n">
        <f aca="false">IF(Q781="Overstocked",(G781-Summary!$B$6*H781)*J781,0)</f>
        <v>0</v>
      </c>
    </row>
    <row r="782" customFormat="false" ht="15" hidden="false" customHeight="false" outlineLevel="0" collapsed="false">
      <c r="A782" s="0" t="s">
        <v>880</v>
      </c>
      <c r="B782" s="0" t="s">
        <v>95</v>
      </c>
      <c r="C782" s="0" t="s">
        <v>78</v>
      </c>
      <c r="D782" s="0" t="s">
        <v>79</v>
      </c>
      <c r="E782" s="14" t="n">
        <v>45508</v>
      </c>
      <c r="F782" s="14" t="n">
        <v>45516</v>
      </c>
      <c r="G782" s="0" t="n">
        <v>46</v>
      </c>
      <c r="H782" s="0" t="n">
        <v>62</v>
      </c>
      <c r="I782" s="0" t="n">
        <v>42</v>
      </c>
      <c r="J782" s="0" t="n">
        <v>1080</v>
      </c>
      <c r="K782" s="0" t="n">
        <v>1325</v>
      </c>
      <c r="L782" s="15" t="s">
        <v>80</v>
      </c>
      <c r="M782" s="0" t="n">
        <v>8</v>
      </c>
      <c r="N782" s="16" t="n">
        <f aca="false">I782*K782</f>
        <v>55650</v>
      </c>
      <c r="O782" s="16" t="n">
        <f aca="false">I782*(K782-J782)</f>
        <v>10290</v>
      </c>
      <c r="P782" s="15" t="n">
        <f aca="false">K782-J782</f>
        <v>245</v>
      </c>
      <c r="Q782" s="0" t="str">
        <f aca="false">IF(G782=0,"Out of stock",IF(G782&lt;H782,"Understocked",IF(G782&gt;Summary!$B$6*H782,"Overstocked","Healthy")))</f>
        <v>Understocked</v>
      </c>
      <c r="R782" s="0" t="str">
        <f aca="false">IF(I782&gt;=Summary!$B$7,"Fast",IF(I782&lt;Summary!$B$8,"Slow","Medium"))</f>
        <v>Slow</v>
      </c>
      <c r="S782" s="15" t="n">
        <f aca="false">IF(M782&gt;Summary!$B$5,1,0)</f>
        <v>1</v>
      </c>
      <c r="T782" s="16" t="n">
        <f aca="false">IF(Q782="Overstocked",(G782-Summary!$B$6*H782)*J782,0)</f>
        <v>0</v>
      </c>
    </row>
    <row r="783" customFormat="false" ht="15" hidden="false" customHeight="false" outlineLevel="0" collapsed="false">
      <c r="A783" s="0" t="s">
        <v>881</v>
      </c>
      <c r="B783" s="0" t="s">
        <v>89</v>
      </c>
      <c r="C783" s="0" t="s">
        <v>96</v>
      </c>
      <c r="D783" s="0" t="s">
        <v>86</v>
      </c>
      <c r="E783" s="14" t="n">
        <v>45195</v>
      </c>
      <c r="F783" s="14" t="n">
        <v>45201</v>
      </c>
      <c r="G783" s="0" t="n">
        <v>176</v>
      </c>
      <c r="H783" s="0" t="n">
        <v>78</v>
      </c>
      <c r="I783" s="0" t="n">
        <v>149</v>
      </c>
      <c r="J783" s="0" t="n">
        <v>1452</v>
      </c>
      <c r="K783" s="0" t="n">
        <v>1519</v>
      </c>
      <c r="L783" s="15" t="s">
        <v>93</v>
      </c>
      <c r="M783" s="0" t="n">
        <v>6</v>
      </c>
      <c r="N783" s="16" t="n">
        <f aca="false">I783*K783</f>
        <v>226331</v>
      </c>
      <c r="O783" s="16" t="n">
        <f aca="false">I783*(K783-J783)</f>
        <v>9983</v>
      </c>
      <c r="P783" s="15" t="n">
        <f aca="false">K783-J783</f>
        <v>67</v>
      </c>
      <c r="Q783" s="0" t="str">
        <f aca="false">IF(G783=0,"Out of stock",IF(G783&lt;H783,"Understocked",IF(G783&gt;Summary!$B$6*H783,"Overstocked","Healthy")))</f>
        <v>Healthy</v>
      </c>
      <c r="R783" s="0" t="str">
        <f aca="false">IF(I783&gt;=Summary!$B$7,"Fast",IF(I783&lt;Summary!$B$8,"Slow","Medium"))</f>
        <v>Medium</v>
      </c>
      <c r="S783" s="15" t="n">
        <f aca="false">IF(M783&gt;Summary!$B$5,1,0)</f>
        <v>0</v>
      </c>
      <c r="T783" s="16" t="n">
        <f aca="false">IF(Q783="Overstocked",(G783-Summary!$B$6*H783)*J783,0)</f>
        <v>0</v>
      </c>
    </row>
    <row r="784" customFormat="false" ht="15" hidden="false" customHeight="false" outlineLevel="0" collapsed="false">
      <c r="A784" s="0" t="s">
        <v>882</v>
      </c>
      <c r="B784" s="0" t="s">
        <v>111</v>
      </c>
      <c r="C784" s="0" t="s">
        <v>104</v>
      </c>
      <c r="D784" s="0" t="s">
        <v>86</v>
      </c>
      <c r="E784" s="14" t="n">
        <v>45384</v>
      </c>
      <c r="F784" s="14" t="n">
        <v>45386</v>
      </c>
      <c r="G784" s="0" t="n">
        <v>481</v>
      </c>
      <c r="H784" s="0" t="n">
        <v>107</v>
      </c>
      <c r="I784" s="0" t="n">
        <v>157</v>
      </c>
      <c r="J784" s="0" t="n">
        <v>1162</v>
      </c>
      <c r="K784" s="0" t="n">
        <v>1477</v>
      </c>
      <c r="L784" s="15" t="s">
        <v>80</v>
      </c>
      <c r="M784" s="0" t="n">
        <v>2</v>
      </c>
      <c r="N784" s="16" t="n">
        <f aca="false">I784*K784</f>
        <v>231889</v>
      </c>
      <c r="O784" s="16" t="n">
        <f aca="false">I784*(K784-J784)</f>
        <v>49455</v>
      </c>
      <c r="P784" s="15" t="n">
        <f aca="false">K784-J784</f>
        <v>315</v>
      </c>
      <c r="Q784" s="0" t="str">
        <f aca="false">IF(G784=0,"Out of stock",IF(G784&lt;H784,"Understocked",IF(G784&gt;Summary!$B$6*H784,"Overstocked","Healthy")))</f>
        <v>Overstocked</v>
      </c>
      <c r="R784" s="0" t="str">
        <f aca="false">IF(I784&gt;=Summary!$B$7,"Fast",IF(I784&lt;Summary!$B$8,"Slow","Medium"))</f>
        <v>Medium</v>
      </c>
      <c r="S784" s="15" t="n">
        <f aca="false">IF(M784&gt;Summary!$B$5,1,0)</f>
        <v>0</v>
      </c>
      <c r="T784" s="16" t="n">
        <f aca="false">IF(Q784="Overstocked",(G784-Summary!$B$6*H784)*J784,0)</f>
        <v>61586</v>
      </c>
    </row>
    <row r="785" customFormat="false" ht="15" hidden="false" customHeight="false" outlineLevel="0" collapsed="false">
      <c r="A785" s="0" t="s">
        <v>883</v>
      </c>
      <c r="B785" s="0" t="s">
        <v>77</v>
      </c>
      <c r="C785" s="0" t="s">
        <v>85</v>
      </c>
      <c r="D785" s="0" t="s">
        <v>102</v>
      </c>
      <c r="E785" s="14" t="n">
        <v>45337</v>
      </c>
      <c r="F785" s="14" t="n">
        <v>45340</v>
      </c>
      <c r="G785" s="0" t="n">
        <v>406</v>
      </c>
      <c r="H785" s="0" t="n">
        <v>80</v>
      </c>
      <c r="I785" s="0" t="n">
        <v>11</v>
      </c>
      <c r="J785" s="0" t="n">
        <v>587</v>
      </c>
      <c r="K785" s="0" t="n">
        <v>689</v>
      </c>
      <c r="L785" s="15" t="s">
        <v>97</v>
      </c>
      <c r="M785" s="0" t="n">
        <v>3</v>
      </c>
      <c r="N785" s="16" t="n">
        <f aca="false">I785*K785</f>
        <v>7579</v>
      </c>
      <c r="O785" s="16" t="n">
        <f aca="false">I785*(K785-J785)</f>
        <v>1122</v>
      </c>
      <c r="P785" s="15" t="n">
        <f aca="false">K785-J785</f>
        <v>102</v>
      </c>
      <c r="Q785" s="0" t="str">
        <f aca="false">IF(G785=0,"Out of stock",IF(G785&lt;H785,"Understocked",IF(G785&gt;Summary!$B$6*H785,"Overstocked","Healthy")))</f>
        <v>Overstocked</v>
      </c>
      <c r="R785" s="0" t="str">
        <f aca="false">IF(I785&gt;=Summary!$B$7,"Fast",IF(I785&lt;Summary!$B$8,"Slow","Medium"))</f>
        <v>Slow</v>
      </c>
      <c r="S785" s="15" t="n">
        <f aca="false">IF(M785&gt;Summary!$B$5,1,0)</f>
        <v>0</v>
      </c>
      <c r="T785" s="16" t="n">
        <f aca="false">IF(Q785="Overstocked",(G785-Summary!$B$6*H785)*J785,0)</f>
        <v>50482</v>
      </c>
    </row>
    <row r="786" customFormat="false" ht="15" hidden="false" customHeight="false" outlineLevel="0" collapsed="false">
      <c r="A786" s="0" t="s">
        <v>884</v>
      </c>
      <c r="B786" s="0" t="s">
        <v>115</v>
      </c>
      <c r="C786" s="0" t="s">
        <v>85</v>
      </c>
      <c r="D786" s="0" t="s">
        <v>90</v>
      </c>
      <c r="E786" s="14" t="n">
        <v>45128</v>
      </c>
      <c r="F786" s="14" t="n">
        <v>45135</v>
      </c>
      <c r="G786" s="0" t="n">
        <v>129</v>
      </c>
      <c r="H786" s="0" t="n">
        <v>59</v>
      </c>
      <c r="I786" s="0" t="n">
        <v>88</v>
      </c>
      <c r="J786" s="0" t="n">
        <v>1886</v>
      </c>
      <c r="K786" s="0" t="n">
        <v>1968</v>
      </c>
      <c r="L786" s="15" t="s">
        <v>97</v>
      </c>
      <c r="M786" s="0" t="n">
        <v>7</v>
      </c>
      <c r="N786" s="16" t="n">
        <f aca="false">I786*K786</f>
        <v>173184</v>
      </c>
      <c r="O786" s="16" t="n">
        <f aca="false">I786*(K786-J786)</f>
        <v>7216</v>
      </c>
      <c r="P786" s="15" t="n">
        <f aca="false">K786-J786</f>
        <v>82</v>
      </c>
      <c r="Q786" s="0" t="str">
        <f aca="false">IF(G786=0,"Out of stock",IF(G786&lt;H786,"Understocked",IF(G786&gt;Summary!$B$6*H786,"Overstocked","Healthy")))</f>
        <v>Healthy</v>
      </c>
      <c r="R786" s="0" t="str">
        <f aca="false">IF(I786&gt;=Summary!$B$7,"Fast",IF(I786&lt;Summary!$B$8,"Slow","Medium"))</f>
        <v>Slow</v>
      </c>
      <c r="S786" s="15" t="n">
        <f aca="false">IF(M786&gt;Summary!$B$5,1,0)</f>
        <v>0</v>
      </c>
      <c r="T786" s="16" t="n">
        <f aca="false">IF(Q786="Overstocked",(G786-Summary!$B$6*H786)*J786,0)</f>
        <v>0</v>
      </c>
    </row>
    <row r="787" customFormat="false" ht="15" hidden="false" customHeight="false" outlineLevel="0" collapsed="false">
      <c r="A787" s="0" t="s">
        <v>885</v>
      </c>
      <c r="B787" s="0" t="s">
        <v>89</v>
      </c>
      <c r="C787" s="0" t="s">
        <v>96</v>
      </c>
      <c r="D787" s="0" t="s">
        <v>102</v>
      </c>
      <c r="E787" s="14" t="n">
        <v>45539</v>
      </c>
      <c r="F787" s="14" t="n">
        <v>45542</v>
      </c>
      <c r="G787" s="0" t="n">
        <v>194</v>
      </c>
      <c r="H787" s="0" t="n">
        <v>114</v>
      </c>
      <c r="I787" s="0" t="n">
        <v>274</v>
      </c>
      <c r="J787" s="0" t="n">
        <v>847</v>
      </c>
      <c r="K787" s="0" t="n">
        <v>911</v>
      </c>
      <c r="L787" s="15" t="s">
        <v>82</v>
      </c>
      <c r="M787" s="0" t="n">
        <v>3</v>
      </c>
      <c r="N787" s="16" t="n">
        <f aca="false">I787*K787</f>
        <v>249614</v>
      </c>
      <c r="O787" s="16" t="n">
        <f aca="false">I787*(K787-J787)</f>
        <v>17536</v>
      </c>
      <c r="P787" s="15" t="n">
        <f aca="false">K787-J787</f>
        <v>64</v>
      </c>
      <c r="Q787" s="0" t="str">
        <f aca="false">IF(G787=0,"Out of stock",IF(G787&lt;H787,"Understocked",IF(G787&gt;Summary!$B$6*H787,"Overstocked","Healthy")))</f>
        <v>Healthy</v>
      </c>
      <c r="R787" s="0" t="str">
        <f aca="false">IF(I787&gt;=Summary!$B$7,"Fast",IF(I787&lt;Summary!$B$8,"Slow","Medium"))</f>
        <v>Fast</v>
      </c>
      <c r="S787" s="15" t="n">
        <f aca="false">IF(M787&gt;Summary!$B$5,1,0)</f>
        <v>0</v>
      </c>
      <c r="T787" s="16" t="n">
        <f aca="false">IF(Q787="Overstocked",(G787-Summary!$B$6*H787)*J787,0)</f>
        <v>0</v>
      </c>
    </row>
    <row r="788" customFormat="false" ht="15" hidden="false" customHeight="false" outlineLevel="0" collapsed="false">
      <c r="A788" s="0" t="s">
        <v>886</v>
      </c>
      <c r="B788" s="0" t="s">
        <v>113</v>
      </c>
      <c r="C788" s="0" t="s">
        <v>85</v>
      </c>
      <c r="D788" s="0" t="s">
        <v>92</v>
      </c>
      <c r="E788" s="14" t="n">
        <v>45081</v>
      </c>
      <c r="F788" s="14" t="n">
        <v>45086</v>
      </c>
      <c r="G788" s="0" t="n">
        <v>84</v>
      </c>
      <c r="H788" s="0" t="n">
        <v>60</v>
      </c>
      <c r="I788" s="0" t="n">
        <v>176</v>
      </c>
      <c r="J788" s="0" t="n">
        <v>1812</v>
      </c>
      <c r="K788" s="0" t="n">
        <v>2019</v>
      </c>
      <c r="L788" s="15" t="s">
        <v>87</v>
      </c>
      <c r="M788" s="0" t="n">
        <v>5</v>
      </c>
      <c r="N788" s="16" t="n">
        <f aca="false">I788*K788</f>
        <v>355344</v>
      </c>
      <c r="O788" s="16" t="n">
        <f aca="false">I788*(K788-J788)</f>
        <v>36432</v>
      </c>
      <c r="P788" s="15" t="n">
        <f aca="false">K788-J788</f>
        <v>207</v>
      </c>
      <c r="Q788" s="0" t="str">
        <f aca="false">IF(G788=0,"Out of stock",IF(G788&lt;H788,"Understocked",IF(G788&gt;Summary!$B$6*H788,"Overstocked","Healthy")))</f>
        <v>Healthy</v>
      </c>
      <c r="R788" s="0" t="str">
        <f aca="false">IF(I788&gt;=Summary!$B$7,"Fast",IF(I788&lt;Summary!$B$8,"Slow","Medium"))</f>
        <v>Medium</v>
      </c>
      <c r="S788" s="15" t="n">
        <f aca="false">IF(M788&gt;Summary!$B$5,1,0)</f>
        <v>0</v>
      </c>
      <c r="T788" s="16" t="n">
        <f aca="false">IF(Q788="Overstocked",(G788-Summary!$B$6*H788)*J788,0)</f>
        <v>0</v>
      </c>
    </row>
    <row r="789" customFormat="false" ht="15" hidden="false" customHeight="false" outlineLevel="0" collapsed="false">
      <c r="A789" s="0" t="s">
        <v>887</v>
      </c>
      <c r="B789" s="0" t="s">
        <v>77</v>
      </c>
      <c r="C789" s="0" t="s">
        <v>96</v>
      </c>
      <c r="D789" s="0" t="s">
        <v>79</v>
      </c>
      <c r="E789" s="14" t="n">
        <v>45365</v>
      </c>
      <c r="F789" s="14" t="n">
        <v>45374</v>
      </c>
      <c r="G789" s="0" t="n">
        <v>431</v>
      </c>
      <c r="H789" s="0" t="n">
        <v>95</v>
      </c>
      <c r="I789" s="0" t="n">
        <v>163</v>
      </c>
      <c r="J789" s="0" t="n">
        <v>1220</v>
      </c>
      <c r="K789" s="0" t="n">
        <v>1589</v>
      </c>
      <c r="L789" s="15" t="s">
        <v>80</v>
      </c>
      <c r="M789" s="0" t="n">
        <v>9</v>
      </c>
      <c r="N789" s="16" t="n">
        <f aca="false">I789*K789</f>
        <v>259007</v>
      </c>
      <c r="O789" s="16" t="n">
        <f aca="false">I789*(K789-J789)</f>
        <v>60147</v>
      </c>
      <c r="P789" s="15" t="n">
        <f aca="false">K789-J789</f>
        <v>369</v>
      </c>
      <c r="Q789" s="0" t="str">
        <f aca="false">IF(G789=0,"Out of stock",IF(G789&lt;H789,"Understocked",IF(G789&gt;Summary!$B$6*H789,"Overstocked","Healthy")))</f>
        <v>Overstocked</v>
      </c>
      <c r="R789" s="0" t="str">
        <f aca="false">IF(I789&gt;=Summary!$B$7,"Fast",IF(I789&lt;Summary!$B$8,"Slow","Medium"))</f>
        <v>Medium</v>
      </c>
      <c r="S789" s="15" t="n">
        <f aca="false">IF(M789&gt;Summary!$B$5,1,0)</f>
        <v>1</v>
      </c>
      <c r="T789" s="16" t="n">
        <f aca="false">IF(Q789="Overstocked",(G789-Summary!$B$6*H789)*J789,0)</f>
        <v>62220</v>
      </c>
    </row>
    <row r="790" customFormat="false" ht="15" hidden="false" customHeight="false" outlineLevel="0" collapsed="false">
      <c r="A790" s="0" t="s">
        <v>888</v>
      </c>
      <c r="B790" s="0" t="s">
        <v>107</v>
      </c>
      <c r="C790" s="0" t="s">
        <v>78</v>
      </c>
      <c r="D790" s="0" t="s">
        <v>86</v>
      </c>
      <c r="E790" s="14" t="n">
        <v>45082</v>
      </c>
      <c r="F790" s="14" t="n">
        <v>45084</v>
      </c>
      <c r="G790" s="0" t="n">
        <v>349</v>
      </c>
      <c r="H790" s="0" t="n">
        <v>147</v>
      </c>
      <c r="I790" s="0" t="n">
        <v>221</v>
      </c>
      <c r="J790" s="0" t="n">
        <v>813</v>
      </c>
      <c r="K790" s="0" t="n">
        <v>1053</v>
      </c>
      <c r="L790" s="15" t="s">
        <v>97</v>
      </c>
      <c r="M790" s="0" t="n">
        <v>2</v>
      </c>
      <c r="N790" s="16" t="n">
        <f aca="false">I790*K790</f>
        <v>232713</v>
      </c>
      <c r="O790" s="16" t="n">
        <f aca="false">I790*(K790-J790)</f>
        <v>53040</v>
      </c>
      <c r="P790" s="15" t="n">
        <f aca="false">K790-J790</f>
        <v>240</v>
      </c>
      <c r="Q790" s="0" t="str">
        <f aca="false">IF(G790=0,"Out of stock",IF(G790&lt;H790,"Understocked",IF(G790&gt;Summary!$B$6*H790,"Overstocked","Healthy")))</f>
        <v>Healthy</v>
      </c>
      <c r="R790" s="0" t="str">
        <f aca="false">IF(I790&gt;=Summary!$B$7,"Fast",IF(I790&lt;Summary!$B$8,"Slow","Medium"))</f>
        <v>Fast</v>
      </c>
      <c r="S790" s="15" t="n">
        <f aca="false">IF(M790&gt;Summary!$B$5,1,0)</f>
        <v>0</v>
      </c>
      <c r="T790" s="16" t="n">
        <f aca="false">IF(Q790="Overstocked",(G790-Summary!$B$6*H790)*J790,0)</f>
        <v>0</v>
      </c>
    </row>
    <row r="791" customFormat="false" ht="15" hidden="false" customHeight="false" outlineLevel="0" collapsed="false">
      <c r="A791" s="0" t="s">
        <v>889</v>
      </c>
      <c r="B791" s="0" t="s">
        <v>77</v>
      </c>
      <c r="C791" s="0" t="s">
        <v>85</v>
      </c>
      <c r="D791" s="0" t="s">
        <v>92</v>
      </c>
      <c r="E791" s="14" t="n">
        <v>45367</v>
      </c>
      <c r="F791" s="14" t="n">
        <v>45371</v>
      </c>
      <c r="G791" s="0" t="n">
        <v>156</v>
      </c>
      <c r="H791" s="0" t="n">
        <v>54</v>
      </c>
      <c r="I791" s="0" t="n">
        <v>4</v>
      </c>
      <c r="J791" s="0" t="n">
        <v>314</v>
      </c>
      <c r="K791" s="0" t="n">
        <v>748</v>
      </c>
      <c r="L791" s="15" t="s">
        <v>80</v>
      </c>
      <c r="M791" s="0" t="n">
        <v>4</v>
      </c>
      <c r="N791" s="16" t="n">
        <f aca="false">I791*K791</f>
        <v>2992</v>
      </c>
      <c r="O791" s="16" t="n">
        <f aca="false">I791*(K791-J791)</f>
        <v>1736</v>
      </c>
      <c r="P791" s="15" t="n">
        <f aca="false">K791-J791</f>
        <v>434</v>
      </c>
      <c r="Q791" s="0" t="str">
        <f aca="false">IF(G791=0,"Out of stock",IF(G791&lt;H791,"Understocked",IF(G791&gt;Summary!$B$6*H791,"Overstocked","Healthy")))</f>
        <v>Healthy</v>
      </c>
      <c r="R791" s="0" t="str">
        <f aca="false">IF(I791&gt;=Summary!$B$7,"Fast",IF(I791&lt;Summary!$B$8,"Slow","Medium"))</f>
        <v>Slow</v>
      </c>
      <c r="S791" s="15" t="n">
        <f aca="false">IF(M791&gt;Summary!$B$5,1,0)</f>
        <v>0</v>
      </c>
      <c r="T791" s="16" t="n">
        <f aca="false">IF(Q791="Overstocked",(G791-Summary!$B$6*H791)*J791,0)</f>
        <v>0</v>
      </c>
    </row>
    <row r="792" customFormat="false" ht="15" hidden="false" customHeight="false" outlineLevel="0" collapsed="false">
      <c r="A792" s="0" t="s">
        <v>890</v>
      </c>
      <c r="B792" s="0" t="s">
        <v>123</v>
      </c>
      <c r="C792" s="0" t="s">
        <v>85</v>
      </c>
      <c r="D792" s="0" t="s">
        <v>86</v>
      </c>
      <c r="E792" s="14" t="n">
        <v>45248</v>
      </c>
      <c r="F792" s="14" t="n">
        <v>45252</v>
      </c>
      <c r="G792" s="0" t="n">
        <v>70</v>
      </c>
      <c r="H792" s="0" t="n">
        <v>128</v>
      </c>
      <c r="I792" s="0" t="n">
        <v>279</v>
      </c>
      <c r="J792" s="0" t="n">
        <v>1723</v>
      </c>
      <c r="K792" s="0" t="n">
        <v>2078</v>
      </c>
      <c r="L792" s="15" t="s">
        <v>82</v>
      </c>
      <c r="M792" s="0" t="n">
        <v>4</v>
      </c>
      <c r="N792" s="16" t="n">
        <f aca="false">I792*K792</f>
        <v>579762</v>
      </c>
      <c r="O792" s="16" t="n">
        <f aca="false">I792*(K792-J792)</f>
        <v>99045</v>
      </c>
      <c r="P792" s="15" t="n">
        <f aca="false">K792-J792</f>
        <v>355</v>
      </c>
      <c r="Q792" s="0" t="str">
        <f aca="false">IF(G792=0,"Out of stock",IF(G792&lt;H792,"Understocked",IF(G792&gt;Summary!$B$6*H792,"Overstocked","Healthy")))</f>
        <v>Understocked</v>
      </c>
      <c r="R792" s="0" t="str">
        <f aca="false">IF(I792&gt;=Summary!$B$7,"Fast",IF(I792&lt;Summary!$B$8,"Slow","Medium"))</f>
        <v>Fast</v>
      </c>
      <c r="S792" s="15" t="n">
        <f aca="false">IF(M792&gt;Summary!$B$5,1,0)</f>
        <v>0</v>
      </c>
      <c r="T792" s="16" t="n">
        <f aca="false">IF(Q792="Overstocked",(G792-Summary!$B$6*H792)*J792,0)</f>
        <v>0</v>
      </c>
    </row>
    <row r="793" customFormat="false" ht="15" hidden="false" customHeight="false" outlineLevel="0" collapsed="false">
      <c r="A793" s="0" t="s">
        <v>891</v>
      </c>
      <c r="B793" s="0" t="s">
        <v>113</v>
      </c>
      <c r="C793" s="0" t="s">
        <v>78</v>
      </c>
      <c r="D793" s="0" t="s">
        <v>86</v>
      </c>
      <c r="E793" s="14" t="n">
        <v>45459</v>
      </c>
      <c r="F793" s="14" t="n">
        <v>45465</v>
      </c>
      <c r="G793" s="0" t="n">
        <v>496</v>
      </c>
      <c r="H793" s="0" t="n">
        <v>134</v>
      </c>
      <c r="I793" s="0" t="n">
        <v>124</v>
      </c>
      <c r="J793" s="0" t="n">
        <v>331</v>
      </c>
      <c r="K793" s="0" t="n">
        <v>813</v>
      </c>
      <c r="L793" s="15" t="s">
        <v>80</v>
      </c>
      <c r="M793" s="0" t="n">
        <v>6</v>
      </c>
      <c r="N793" s="16" t="n">
        <f aca="false">I793*K793</f>
        <v>100812</v>
      </c>
      <c r="O793" s="16" t="n">
        <f aca="false">I793*(K793-J793)</f>
        <v>59768</v>
      </c>
      <c r="P793" s="15" t="n">
        <f aca="false">K793-J793</f>
        <v>482</v>
      </c>
      <c r="Q793" s="0" t="str">
        <f aca="false">IF(G793=0,"Out of stock",IF(G793&lt;H793,"Understocked",IF(G793&gt;Summary!$B$6*H793,"Overstocked","Healthy")))</f>
        <v>Healthy</v>
      </c>
      <c r="R793" s="0" t="str">
        <f aca="false">IF(I793&gt;=Summary!$B$7,"Fast",IF(I793&lt;Summary!$B$8,"Slow","Medium"))</f>
        <v>Medium</v>
      </c>
      <c r="S793" s="15" t="n">
        <f aca="false">IF(M793&gt;Summary!$B$5,1,0)</f>
        <v>0</v>
      </c>
      <c r="T793" s="16" t="n">
        <f aca="false">IF(Q793="Overstocked",(G793-Summary!$B$6*H793)*J793,0)</f>
        <v>0</v>
      </c>
    </row>
    <row r="794" customFormat="false" ht="15" hidden="false" customHeight="false" outlineLevel="0" collapsed="false">
      <c r="A794" s="0" t="s">
        <v>892</v>
      </c>
      <c r="B794" s="0" t="s">
        <v>95</v>
      </c>
      <c r="C794" s="0" t="s">
        <v>78</v>
      </c>
      <c r="D794" s="0" t="s">
        <v>92</v>
      </c>
      <c r="E794" s="14" t="n">
        <v>45124</v>
      </c>
      <c r="F794" s="14" t="n">
        <v>45128</v>
      </c>
      <c r="G794" s="0" t="n">
        <v>162</v>
      </c>
      <c r="H794" s="0" t="n">
        <v>141</v>
      </c>
      <c r="I794" s="0" t="n">
        <v>106</v>
      </c>
      <c r="J794" s="0" t="n">
        <v>1912</v>
      </c>
      <c r="K794" s="0" t="n">
        <v>2000</v>
      </c>
      <c r="L794" s="15" t="s">
        <v>80</v>
      </c>
      <c r="M794" s="0" t="n">
        <v>4</v>
      </c>
      <c r="N794" s="16" t="n">
        <f aca="false">I794*K794</f>
        <v>212000</v>
      </c>
      <c r="O794" s="16" t="n">
        <f aca="false">I794*(K794-J794)</f>
        <v>9328</v>
      </c>
      <c r="P794" s="15" t="n">
        <f aca="false">K794-J794</f>
        <v>88</v>
      </c>
      <c r="Q794" s="0" t="str">
        <f aca="false">IF(G794=0,"Out of stock",IF(G794&lt;H794,"Understocked",IF(G794&gt;Summary!$B$6*H794,"Overstocked","Healthy")))</f>
        <v>Healthy</v>
      </c>
      <c r="R794" s="0" t="str">
        <f aca="false">IF(I794&gt;=Summary!$B$7,"Fast",IF(I794&lt;Summary!$B$8,"Slow","Medium"))</f>
        <v>Medium</v>
      </c>
      <c r="S794" s="15" t="n">
        <f aca="false">IF(M794&gt;Summary!$B$5,1,0)</f>
        <v>0</v>
      </c>
      <c r="T794" s="16" t="n">
        <f aca="false">IF(Q794="Overstocked",(G794-Summary!$B$6*H794)*J794,0)</f>
        <v>0</v>
      </c>
    </row>
    <row r="795" customFormat="false" ht="15" hidden="false" customHeight="false" outlineLevel="0" collapsed="false">
      <c r="A795" s="0" t="s">
        <v>893</v>
      </c>
      <c r="B795" s="0" t="s">
        <v>111</v>
      </c>
      <c r="C795" s="0" t="s">
        <v>85</v>
      </c>
      <c r="D795" s="0" t="s">
        <v>92</v>
      </c>
      <c r="E795" s="14" t="n">
        <v>45027</v>
      </c>
      <c r="F795" s="14" t="n">
        <v>45030</v>
      </c>
      <c r="G795" s="0" t="n">
        <v>387</v>
      </c>
      <c r="H795" s="0" t="n">
        <v>86</v>
      </c>
      <c r="I795" s="0" t="n">
        <v>40</v>
      </c>
      <c r="J795" s="0" t="n">
        <v>1161</v>
      </c>
      <c r="K795" s="0" t="n">
        <v>1337</v>
      </c>
      <c r="L795" s="15" t="s">
        <v>87</v>
      </c>
      <c r="M795" s="0" t="n">
        <v>3</v>
      </c>
      <c r="N795" s="16" t="n">
        <f aca="false">I795*K795</f>
        <v>53480</v>
      </c>
      <c r="O795" s="16" t="n">
        <f aca="false">I795*(K795-J795)</f>
        <v>7040</v>
      </c>
      <c r="P795" s="15" t="n">
        <f aca="false">K795-J795</f>
        <v>176</v>
      </c>
      <c r="Q795" s="0" t="str">
        <f aca="false">IF(G795=0,"Out of stock",IF(G795&lt;H795,"Understocked",IF(G795&gt;Summary!$B$6*H795,"Overstocked","Healthy")))</f>
        <v>Overstocked</v>
      </c>
      <c r="R795" s="0" t="str">
        <f aca="false">IF(I795&gt;=Summary!$B$7,"Fast",IF(I795&lt;Summary!$B$8,"Slow","Medium"))</f>
        <v>Slow</v>
      </c>
      <c r="S795" s="15" t="n">
        <f aca="false">IF(M795&gt;Summary!$B$5,1,0)</f>
        <v>0</v>
      </c>
      <c r="T795" s="16" t="n">
        <f aca="false">IF(Q795="Overstocked",(G795-Summary!$B$6*H795)*J795,0)</f>
        <v>49923</v>
      </c>
    </row>
    <row r="796" customFormat="false" ht="15" hidden="false" customHeight="false" outlineLevel="0" collapsed="false">
      <c r="A796" s="0" t="s">
        <v>894</v>
      </c>
      <c r="B796" s="0" t="s">
        <v>115</v>
      </c>
      <c r="C796" s="0" t="s">
        <v>85</v>
      </c>
      <c r="D796" s="0" t="s">
        <v>102</v>
      </c>
      <c r="E796" s="14" t="n">
        <v>45051</v>
      </c>
      <c r="F796" s="14" t="n">
        <v>45059</v>
      </c>
      <c r="G796" s="0" t="n">
        <v>424</v>
      </c>
      <c r="H796" s="0" t="n">
        <v>78</v>
      </c>
      <c r="I796" s="0" t="n">
        <v>185</v>
      </c>
      <c r="J796" s="0" t="n">
        <v>763</v>
      </c>
      <c r="K796" s="0" t="n">
        <v>888</v>
      </c>
      <c r="L796" s="15" t="s">
        <v>80</v>
      </c>
      <c r="M796" s="0" t="n">
        <v>8</v>
      </c>
      <c r="N796" s="16" t="n">
        <f aca="false">I796*K796</f>
        <v>164280</v>
      </c>
      <c r="O796" s="16" t="n">
        <f aca="false">I796*(K796-J796)</f>
        <v>23125</v>
      </c>
      <c r="P796" s="15" t="n">
        <f aca="false">K796-J796</f>
        <v>125</v>
      </c>
      <c r="Q796" s="0" t="str">
        <f aca="false">IF(G796=0,"Out of stock",IF(G796&lt;H796,"Understocked",IF(G796&gt;Summary!$B$6*H796,"Overstocked","Healthy")))</f>
        <v>Overstocked</v>
      </c>
      <c r="R796" s="0" t="str">
        <f aca="false">IF(I796&gt;=Summary!$B$7,"Fast",IF(I796&lt;Summary!$B$8,"Slow","Medium"))</f>
        <v>Medium</v>
      </c>
      <c r="S796" s="15" t="n">
        <f aca="false">IF(M796&gt;Summary!$B$5,1,0)</f>
        <v>1</v>
      </c>
      <c r="T796" s="16" t="n">
        <f aca="false">IF(Q796="Overstocked",(G796-Summary!$B$6*H796)*J796,0)</f>
        <v>85456</v>
      </c>
    </row>
    <row r="797" customFormat="false" ht="15" hidden="false" customHeight="false" outlineLevel="0" collapsed="false">
      <c r="A797" s="0" t="s">
        <v>895</v>
      </c>
      <c r="B797" s="0" t="s">
        <v>115</v>
      </c>
      <c r="C797" s="0" t="s">
        <v>96</v>
      </c>
      <c r="D797" s="0" t="s">
        <v>90</v>
      </c>
      <c r="E797" s="14" t="n">
        <v>45089</v>
      </c>
      <c r="F797" s="14" t="n">
        <v>45099</v>
      </c>
      <c r="G797" s="0" t="n">
        <v>162</v>
      </c>
      <c r="H797" s="0" t="n">
        <v>138</v>
      </c>
      <c r="I797" s="0" t="n">
        <v>3</v>
      </c>
      <c r="J797" s="0" t="n">
        <v>1958</v>
      </c>
      <c r="K797" s="0" t="n">
        <v>2024</v>
      </c>
      <c r="L797" s="15" t="s">
        <v>80</v>
      </c>
      <c r="M797" s="0" t="n">
        <v>10</v>
      </c>
      <c r="N797" s="16" t="n">
        <f aca="false">I797*K797</f>
        <v>6072</v>
      </c>
      <c r="O797" s="16" t="n">
        <f aca="false">I797*(K797-J797)</f>
        <v>198</v>
      </c>
      <c r="P797" s="15" t="n">
        <f aca="false">K797-J797</f>
        <v>66</v>
      </c>
      <c r="Q797" s="0" t="str">
        <f aca="false">IF(G797=0,"Out of stock",IF(G797&lt;H797,"Understocked",IF(G797&gt;Summary!$B$6*H797,"Overstocked","Healthy")))</f>
        <v>Healthy</v>
      </c>
      <c r="R797" s="0" t="str">
        <f aca="false">IF(I797&gt;=Summary!$B$7,"Fast",IF(I797&lt;Summary!$B$8,"Slow","Medium"))</f>
        <v>Slow</v>
      </c>
      <c r="S797" s="15" t="n">
        <f aca="false">IF(M797&gt;Summary!$B$5,1,0)</f>
        <v>1</v>
      </c>
      <c r="T797" s="16" t="n">
        <f aca="false">IF(Q797="Overstocked",(G797-Summary!$B$6*H797)*J797,0)</f>
        <v>0</v>
      </c>
    </row>
    <row r="798" customFormat="false" ht="15" hidden="false" customHeight="false" outlineLevel="0" collapsed="false">
      <c r="A798" s="0" t="s">
        <v>896</v>
      </c>
      <c r="B798" s="0" t="s">
        <v>95</v>
      </c>
      <c r="C798" s="0" t="s">
        <v>85</v>
      </c>
      <c r="D798" s="0" t="s">
        <v>79</v>
      </c>
      <c r="E798" s="14" t="n">
        <v>45597</v>
      </c>
      <c r="F798" s="14" t="n">
        <v>45602</v>
      </c>
      <c r="G798" s="0" t="n">
        <v>444</v>
      </c>
      <c r="H798" s="0" t="n">
        <v>93</v>
      </c>
      <c r="I798" s="0" t="n">
        <v>74</v>
      </c>
      <c r="J798" s="0" t="n">
        <v>1800</v>
      </c>
      <c r="K798" s="0" t="n">
        <v>1895</v>
      </c>
      <c r="L798" s="15" t="s">
        <v>87</v>
      </c>
      <c r="M798" s="0" t="n">
        <v>5</v>
      </c>
      <c r="N798" s="16" t="n">
        <f aca="false">I798*K798</f>
        <v>140230</v>
      </c>
      <c r="O798" s="16" t="n">
        <f aca="false">I798*(K798-J798)</f>
        <v>7030</v>
      </c>
      <c r="P798" s="15" t="n">
        <f aca="false">K798-J798</f>
        <v>95</v>
      </c>
      <c r="Q798" s="0" t="str">
        <f aca="false">IF(G798=0,"Out of stock",IF(G798&lt;H798,"Understocked",IF(G798&gt;Summary!$B$6*H798,"Overstocked","Healthy")))</f>
        <v>Overstocked</v>
      </c>
      <c r="R798" s="0" t="str">
        <f aca="false">IF(I798&gt;=Summary!$B$7,"Fast",IF(I798&lt;Summary!$B$8,"Slow","Medium"))</f>
        <v>Slow</v>
      </c>
      <c r="S798" s="15" t="n">
        <f aca="false">IF(M798&gt;Summary!$B$5,1,0)</f>
        <v>0</v>
      </c>
      <c r="T798" s="16" t="n">
        <f aca="false">IF(Q798="Overstocked",(G798-Summary!$B$6*H798)*J798,0)</f>
        <v>129600</v>
      </c>
    </row>
    <row r="799" customFormat="false" ht="15" hidden="false" customHeight="false" outlineLevel="0" collapsed="false">
      <c r="A799" s="0" t="s">
        <v>897</v>
      </c>
      <c r="B799" s="0" t="s">
        <v>84</v>
      </c>
      <c r="C799" s="0" t="s">
        <v>96</v>
      </c>
      <c r="D799" s="0" t="s">
        <v>79</v>
      </c>
      <c r="E799" s="14" t="n">
        <v>45262</v>
      </c>
      <c r="F799" s="14" t="n">
        <v>45270</v>
      </c>
      <c r="G799" s="0" t="n">
        <v>191</v>
      </c>
      <c r="H799" s="0" t="n">
        <v>114</v>
      </c>
      <c r="I799" s="0" t="n">
        <v>296</v>
      </c>
      <c r="J799" s="0" t="n">
        <v>626</v>
      </c>
      <c r="K799" s="0" t="n">
        <v>789</v>
      </c>
      <c r="L799" s="15" t="s">
        <v>97</v>
      </c>
      <c r="M799" s="0" t="n">
        <v>8</v>
      </c>
      <c r="N799" s="16" t="n">
        <f aca="false">I799*K799</f>
        <v>233544</v>
      </c>
      <c r="O799" s="16" t="n">
        <f aca="false">I799*(K799-J799)</f>
        <v>48248</v>
      </c>
      <c r="P799" s="15" t="n">
        <f aca="false">K799-J799</f>
        <v>163</v>
      </c>
      <c r="Q799" s="0" t="str">
        <f aca="false">IF(G799=0,"Out of stock",IF(G799&lt;H799,"Understocked",IF(G799&gt;Summary!$B$6*H799,"Overstocked","Healthy")))</f>
        <v>Healthy</v>
      </c>
      <c r="R799" s="0" t="str">
        <f aca="false">IF(I799&gt;=Summary!$B$7,"Fast",IF(I799&lt;Summary!$B$8,"Slow","Medium"))</f>
        <v>Fast</v>
      </c>
      <c r="S799" s="15" t="n">
        <f aca="false">IF(M799&gt;Summary!$B$5,1,0)</f>
        <v>1</v>
      </c>
      <c r="T799" s="16" t="n">
        <f aca="false">IF(Q799="Overstocked",(G799-Summary!$B$6*H799)*J799,0)</f>
        <v>0</v>
      </c>
    </row>
    <row r="800" customFormat="false" ht="15" hidden="false" customHeight="false" outlineLevel="0" collapsed="false">
      <c r="A800" s="0" t="s">
        <v>898</v>
      </c>
      <c r="B800" s="0" t="s">
        <v>113</v>
      </c>
      <c r="C800" s="0" t="s">
        <v>85</v>
      </c>
      <c r="D800" s="0" t="s">
        <v>79</v>
      </c>
      <c r="E800" s="14" t="n">
        <v>45399</v>
      </c>
      <c r="F800" s="14" t="n">
        <v>45403</v>
      </c>
      <c r="G800" s="0" t="n">
        <v>255</v>
      </c>
      <c r="H800" s="0" t="n">
        <v>94</v>
      </c>
      <c r="I800" s="0" t="n">
        <v>293</v>
      </c>
      <c r="J800" s="0" t="n">
        <v>375</v>
      </c>
      <c r="K800" s="0" t="n">
        <v>642</v>
      </c>
      <c r="L800" s="15" t="s">
        <v>82</v>
      </c>
      <c r="M800" s="0" t="n">
        <v>4</v>
      </c>
      <c r="N800" s="16" t="n">
        <f aca="false">I800*K800</f>
        <v>188106</v>
      </c>
      <c r="O800" s="16" t="n">
        <f aca="false">I800*(K800-J800)</f>
        <v>78231</v>
      </c>
      <c r="P800" s="15" t="n">
        <f aca="false">K800-J800</f>
        <v>267</v>
      </c>
      <c r="Q800" s="0" t="str">
        <f aca="false">IF(G800=0,"Out of stock",IF(G800&lt;H800,"Understocked",IF(G800&gt;Summary!$B$6*H800,"Overstocked","Healthy")))</f>
        <v>Healthy</v>
      </c>
      <c r="R800" s="0" t="str">
        <f aca="false">IF(I800&gt;=Summary!$B$7,"Fast",IF(I800&lt;Summary!$B$8,"Slow","Medium"))</f>
        <v>Fast</v>
      </c>
      <c r="S800" s="15" t="n">
        <f aca="false">IF(M800&gt;Summary!$B$5,1,0)</f>
        <v>0</v>
      </c>
      <c r="T800" s="16" t="n">
        <f aca="false">IF(Q800="Overstocked",(G800-Summary!$B$6*H800)*J800,0)</f>
        <v>0</v>
      </c>
    </row>
    <row r="801" customFormat="false" ht="15" hidden="false" customHeight="false" outlineLevel="0" collapsed="false">
      <c r="A801" s="0" t="s">
        <v>899</v>
      </c>
      <c r="B801" s="0" t="s">
        <v>107</v>
      </c>
      <c r="C801" s="0" t="s">
        <v>96</v>
      </c>
      <c r="D801" s="0" t="s">
        <v>92</v>
      </c>
      <c r="E801" s="14" t="n">
        <v>45520</v>
      </c>
      <c r="F801" s="14" t="n">
        <v>45522</v>
      </c>
      <c r="G801" s="0" t="n">
        <v>375</v>
      </c>
      <c r="H801" s="0" t="n">
        <v>146</v>
      </c>
      <c r="I801" s="0" t="n">
        <v>264</v>
      </c>
      <c r="J801" s="0" t="n">
        <v>1974</v>
      </c>
      <c r="K801" s="0" t="n">
        <v>2400</v>
      </c>
      <c r="L801" s="15" t="s">
        <v>93</v>
      </c>
      <c r="M801" s="0" t="n">
        <v>2</v>
      </c>
      <c r="N801" s="16" t="n">
        <f aca="false">I801*K801</f>
        <v>633600</v>
      </c>
      <c r="O801" s="16" t="n">
        <f aca="false">I801*(K801-J801)</f>
        <v>112464</v>
      </c>
      <c r="P801" s="15" t="n">
        <f aca="false">K801-J801</f>
        <v>426</v>
      </c>
      <c r="Q801" s="0" t="str">
        <f aca="false">IF(G801=0,"Out of stock",IF(G801&lt;H801,"Understocked",IF(G801&gt;Summary!$B$6*H801,"Overstocked","Healthy")))</f>
        <v>Healthy</v>
      </c>
      <c r="R801" s="0" t="str">
        <f aca="false">IF(I801&gt;=Summary!$B$7,"Fast",IF(I801&lt;Summary!$B$8,"Slow","Medium"))</f>
        <v>Fast</v>
      </c>
      <c r="S801" s="15" t="n">
        <f aca="false">IF(M801&gt;Summary!$B$5,1,0)</f>
        <v>0</v>
      </c>
      <c r="T801" s="16" t="n">
        <f aca="false">IF(Q801="Overstocked",(G801-Summary!$B$6*H801)*J801,0)</f>
        <v>0</v>
      </c>
    </row>
    <row r="802" customFormat="false" ht="15" hidden="false" customHeight="false" outlineLevel="0" collapsed="false">
      <c r="A802" s="0" t="s">
        <v>900</v>
      </c>
      <c r="B802" s="0" t="s">
        <v>84</v>
      </c>
      <c r="C802" s="0" t="s">
        <v>104</v>
      </c>
      <c r="D802" s="0" t="s">
        <v>86</v>
      </c>
      <c r="E802" s="14" t="n">
        <v>45412</v>
      </c>
      <c r="F802" s="14" t="n">
        <v>45417</v>
      </c>
      <c r="G802" s="0" t="n">
        <v>209</v>
      </c>
      <c r="H802" s="0" t="n">
        <v>104</v>
      </c>
      <c r="I802" s="0" t="n">
        <v>294</v>
      </c>
      <c r="J802" s="0" t="n">
        <v>449</v>
      </c>
      <c r="K802" s="0" t="n">
        <v>796</v>
      </c>
      <c r="L802" s="15" t="s">
        <v>93</v>
      </c>
      <c r="M802" s="0" t="n">
        <v>5</v>
      </c>
      <c r="N802" s="16" t="n">
        <f aca="false">I802*K802</f>
        <v>234024</v>
      </c>
      <c r="O802" s="16" t="n">
        <f aca="false">I802*(K802-J802)</f>
        <v>102018</v>
      </c>
      <c r="P802" s="15" t="n">
        <f aca="false">K802-J802</f>
        <v>347</v>
      </c>
      <c r="Q802" s="0" t="str">
        <f aca="false">IF(G802=0,"Out of stock",IF(G802&lt;H802,"Understocked",IF(G802&gt;Summary!$B$6*H802,"Overstocked","Healthy")))</f>
        <v>Healthy</v>
      </c>
      <c r="R802" s="0" t="str">
        <f aca="false">IF(I802&gt;=Summary!$B$7,"Fast",IF(I802&lt;Summary!$B$8,"Slow","Medium"))</f>
        <v>Fast</v>
      </c>
      <c r="S802" s="15" t="n">
        <f aca="false">IF(M802&gt;Summary!$B$5,1,0)</f>
        <v>0</v>
      </c>
      <c r="T802" s="16" t="n">
        <f aca="false">IF(Q802="Overstocked",(G802-Summary!$B$6*H802)*J802,0)</f>
        <v>0</v>
      </c>
    </row>
    <row r="803" customFormat="false" ht="15" hidden="false" customHeight="false" outlineLevel="0" collapsed="false">
      <c r="A803" s="0" t="s">
        <v>901</v>
      </c>
      <c r="B803" s="0" t="s">
        <v>111</v>
      </c>
      <c r="C803" s="0" t="s">
        <v>78</v>
      </c>
      <c r="D803" s="0" t="s">
        <v>102</v>
      </c>
      <c r="E803" s="14" t="n">
        <v>45187</v>
      </c>
      <c r="F803" s="14" t="n">
        <v>45197</v>
      </c>
      <c r="G803" s="0" t="n">
        <v>254</v>
      </c>
      <c r="H803" s="0" t="n">
        <v>146</v>
      </c>
      <c r="I803" s="0" t="n">
        <v>73</v>
      </c>
      <c r="J803" s="0" t="n">
        <v>618</v>
      </c>
      <c r="K803" s="0" t="n">
        <v>1023</v>
      </c>
      <c r="L803" s="15" t="s">
        <v>82</v>
      </c>
      <c r="M803" s="0" t="n">
        <v>10</v>
      </c>
      <c r="N803" s="16" t="n">
        <f aca="false">I803*K803</f>
        <v>74679</v>
      </c>
      <c r="O803" s="16" t="n">
        <f aca="false">I803*(K803-J803)</f>
        <v>29565</v>
      </c>
      <c r="P803" s="15" t="n">
        <f aca="false">K803-J803</f>
        <v>405</v>
      </c>
      <c r="Q803" s="0" t="str">
        <f aca="false">IF(G803=0,"Out of stock",IF(G803&lt;H803,"Understocked",IF(G803&gt;Summary!$B$6*H803,"Overstocked","Healthy")))</f>
        <v>Healthy</v>
      </c>
      <c r="R803" s="0" t="str">
        <f aca="false">IF(I803&gt;=Summary!$B$7,"Fast",IF(I803&lt;Summary!$B$8,"Slow","Medium"))</f>
        <v>Slow</v>
      </c>
      <c r="S803" s="15" t="n">
        <f aca="false">IF(M803&gt;Summary!$B$5,1,0)</f>
        <v>1</v>
      </c>
      <c r="T803" s="16" t="n">
        <f aca="false">IF(Q803="Overstocked",(G803-Summary!$B$6*H803)*J803,0)</f>
        <v>0</v>
      </c>
    </row>
    <row r="804" customFormat="false" ht="15" hidden="false" customHeight="false" outlineLevel="0" collapsed="false">
      <c r="A804" s="0" t="s">
        <v>902</v>
      </c>
      <c r="B804" s="0" t="s">
        <v>111</v>
      </c>
      <c r="C804" s="0" t="s">
        <v>104</v>
      </c>
      <c r="D804" s="0" t="s">
        <v>86</v>
      </c>
      <c r="E804" s="14" t="n">
        <v>45359</v>
      </c>
      <c r="F804" s="14" t="n">
        <v>45368</v>
      </c>
      <c r="G804" s="0" t="n">
        <v>408</v>
      </c>
      <c r="H804" s="0" t="n">
        <v>148</v>
      </c>
      <c r="I804" s="0" t="n">
        <v>221</v>
      </c>
      <c r="J804" s="0" t="n">
        <v>224</v>
      </c>
      <c r="K804" s="0" t="n">
        <v>621</v>
      </c>
      <c r="L804" s="15" t="s">
        <v>87</v>
      </c>
      <c r="M804" s="0" t="n">
        <v>9</v>
      </c>
      <c r="N804" s="16" t="n">
        <f aca="false">I804*K804</f>
        <v>137241</v>
      </c>
      <c r="O804" s="16" t="n">
        <f aca="false">I804*(K804-J804)</f>
        <v>87737</v>
      </c>
      <c r="P804" s="15" t="n">
        <f aca="false">K804-J804</f>
        <v>397</v>
      </c>
      <c r="Q804" s="0" t="str">
        <f aca="false">IF(G804=0,"Out of stock",IF(G804&lt;H804,"Understocked",IF(G804&gt;Summary!$B$6*H804,"Overstocked","Healthy")))</f>
        <v>Healthy</v>
      </c>
      <c r="R804" s="0" t="str">
        <f aca="false">IF(I804&gt;=Summary!$B$7,"Fast",IF(I804&lt;Summary!$B$8,"Slow","Medium"))</f>
        <v>Fast</v>
      </c>
      <c r="S804" s="15" t="n">
        <f aca="false">IF(M804&gt;Summary!$B$5,1,0)</f>
        <v>1</v>
      </c>
      <c r="T804" s="16" t="n">
        <f aca="false">IF(Q804="Overstocked",(G804-Summary!$B$6*H804)*J804,0)</f>
        <v>0</v>
      </c>
    </row>
    <row r="805" customFormat="false" ht="15" hidden="false" customHeight="false" outlineLevel="0" collapsed="false">
      <c r="A805" s="0" t="s">
        <v>903</v>
      </c>
      <c r="B805" s="0" t="s">
        <v>111</v>
      </c>
      <c r="C805" s="0" t="s">
        <v>104</v>
      </c>
      <c r="D805" s="0" t="s">
        <v>86</v>
      </c>
      <c r="E805" s="14" t="n">
        <v>45548</v>
      </c>
      <c r="F805" s="14" t="n">
        <v>45551</v>
      </c>
      <c r="G805" s="0" t="n">
        <v>299</v>
      </c>
      <c r="H805" s="0" t="n">
        <v>128</v>
      </c>
      <c r="I805" s="0" t="n">
        <v>2</v>
      </c>
      <c r="J805" s="0" t="n">
        <v>1728</v>
      </c>
      <c r="K805" s="0" t="n">
        <v>2110</v>
      </c>
      <c r="L805" s="15" t="s">
        <v>82</v>
      </c>
      <c r="M805" s="0" t="n">
        <v>3</v>
      </c>
      <c r="N805" s="16" t="n">
        <f aca="false">I805*K805</f>
        <v>4220</v>
      </c>
      <c r="O805" s="16" t="n">
        <f aca="false">I805*(K805-J805)</f>
        <v>764</v>
      </c>
      <c r="P805" s="15" t="n">
        <f aca="false">K805-J805</f>
        <v>382</v>
      </c>
      <c r="Q805" s="0" t="str">
        <f aca="false">IF(G805=0,"Out of stock",IF(G805&lt;H805,"Understocked",IF(G805&gt;Summary!$B$6*H805,"Overstocked","Healthy")))</f>
        <v>Healthy</v>
      </c>
      <c r="R805" s="0" t="str">
        <f aca="false">IF(I805&gt;=Summary!$B$7,"Fast",IF(I805&lt;Summary!$B$8,"Slow","Medium"))</f>
        <v>Slow</v>
      </c>
      <c r="S805" s="15" t="n">
        <f aca="false">IF(M805&gt;Summary!$B$5,1,0)</f>
        <v>0</v>
      </c>
      <c r="T805" s="16" t="n">
        <f aca="false">IF(Q805="Overstocked",(G805-Summary!$B$6*H805)*J805,0)</f>
        <v>0</v>
      </c>
    </row>
    <row r="806" customFormat="false" ht="15" hidden="false" customHeight="false" outlineLevel="0" collapsed="false">
      <c r="A806" s="0" t="s">
        <v>904</v>
      </c>
      <c r="B806" s="0" t="s">
        <v>84</v>
      </c>
      <c r="C806" s="0" t="s">
        <v>96</v>
      </c>
      <c r="D806" s="0" t="s">
        <v>86</v>
      </c>
      <c r="E806" s="14" t="n">
        <v>45299</v>
      </c>
      <c r="F806" s="14" t="n">
        <v>45309</v>
      </c>
      <c r="G806" s="0" t="n">
        <v>435</v>
      </c>
      <c r="H806" s="0" t="n">
        <v>70</v>
      </c>
      <c r="I806" s="0" t="n">
        <v>116</v>
      </c>
      <c r="J806" s="0" t="n">
        <v>1851</v>
      </c>
      <c r="K806" s="0" t="n">
        <v>2072</v>
      </c>
      <c r="L806" s="15" t="s">
        <v>80</v>
      </c>
      <c r="M806" s="0" t="n">
        <v>10</v>
      </c>
      <c r="N806" s="16" t="n">
        <f aca="false">I806*K806</f>
        <v>240352</v>
      </c>
      <c r="O806" s="16" t="n">
        <f aca="false">I806*(K806-J806)</f>
        <v>25636</v>
      </c>
      <c r="P806" s="15" t="n">
        <f aca="false">K806-J806</f>
        <v>221</v>
      </c>
      <c r="Q806" s="0" t="str">
        <f aca="false">IF(G806=0,"Out of stock",IF(G806&lt;H806,"Understocked",IF(G806&gt;Summary!$B$6*H806,"Overstocked","Healthy")))</f>
        <v>Overstocked</v>
      </c>
      <c r="R806" s="0" t="str">
        <f aca="false">IF(I806&gt;=Summary!$B$7,"Fast",IF(I806&lt;Summary!$B$8,"Slow","Medium"))</f>
        <v>Medium</v>
      </c>
      <c r="S806" s="15" t="n">
        <f aca="false">IF(M806&gt;Summary!$B$5,1,0)</f>
        <v>1</v>
      </c>
      <c r="T806" s="16" t="n">
        <f aca="false">IF(Q806="Overstocked",(G806-Summary!$B$6*H806)*J806,0)</f>
        <v>286905</v>
      </c>
    </row>
    <row r="807" customFormat="false" ht="15" hidden="false" customHeight="false" outlineLevel="0" collapsed="false">
      <c r="A807" s="0" t="s">
        <v>905</v>
      </c>
      <c r="B807" s="0" t="s">
        <v>123</v>
      </c>
      <c r="C807" s="0" t="s">
        <v>78</v>
      </c>
      <c r="D807" s="0" t="s">
        <v>92</v>
      </c>
      <c r="E807" s="14" t="n">
        <v>45106</v>
      </c>
      <c r="F807" s="14" t="n">
        <v>45107</v>
      </c>
      <c r="G807" s="0" t="n">
        <v>356</v>
      </c>
      <c r="H807" s="0" t="n">
        <v>140</v>
      </c>
      <c r="I807" s="0" t="n">
        <v>121</v>
      </c>
      <c r="J807" s="0" t="n">
        <v>1853</v>
      </c>
      <c r="K807" s="0" t="n">
        <v>2120</v>
      </c>
      <c r="L807" s="15" t="s">
        <v>97</v>
      </c>
      <c r="M807" s="0" t="n">
        <v>1</v>
      </c>
      <c r="N807" s="16" t="n">
        <f aca="false">I807*K807</f>
        <v>256520</v>
      </c>
      <c r="O807" s="16" t="n">
        <f aca="false">I807*(K807-J807)</f>
        <v>32307</v>
      </c>
      <c r="P807" s="15" t="n">
        <f aca="false">K807-J807</f>
        <v>267</v>
      </c>
      <c r="Q807" s="0" t="str">
        <f aca="false">IF(G807=0,"Out of stock",IF(G807&lt;H807,"Understocked",IF(G807&gt;Summary!$B$6*H807,"Overstocked","Healthy")))</f>
        <v>Healthy</v>
      </c>
      <c r="R807" s="0" t="str">
        <f aca="false">IF(I807&gt;=Summary!$B$7,"Fast",IF(I807&lt;Summary!$B$8,"Slow","Medium"))</f>
        <v>Medium</v>
      </c>
      <c r="S807" s="15" t="n">
        <f aca="false">IF(M807&gt;Summary!$B$5,1,0)</f>
        <v>0</v>
      </c>
      <c r="T807" s="16" t="n">
        <f aca="false">IF(Q807="Overstocked",(G807-Summary!$B$6*H807)*J807,0)</f>
        <v>0</v>
      </c>
    </row>
    <row r="808" customFormat="false" ht="15" hidden="false" customHeight="false" outlineLevel="0" collapsed="false">
      <c r="A808" s="0" t="s">
        <v>906</v>
      </c>
      <c r="B808" s="0" t="s">
        <v>95</v>
      </c>
      <c r="C808" s="0" t="s">
        <v>96</v>
      </c>
      <c r="D808" s="0" t="s">
        <v>79</v>
      </c>
      <c r="E808" s="14" t="n">
        <v>45182</v>
      </c>
      <c r="F808" s="14" t="n">
        <v>45184</v>
      </c>
      <c r="G808" s="0" t="n">
        <v>170</v>
      </c>
      <c r="H808" s="0" t="n">
        <v>97</v>
      </c>
      <c r="I808" s="0" t="n">
        <v>192</v>
      </c>
      <c r="J808" s="0" t="n">
        <v>1003</v>
      </c>
      <c r="K808" s="0" t="n">
        <v>1188</v>
      </c>
      <c r="L808" s="15" t="s">
        <v>93</v>
      </c>
      <c r="M808" s="0" t="n">
        <v>2</v>
      </c>
      <c r="N808" s="16" t="n">
        <f aca="false">I808*K808</f>
        <v>228096</v>
      </c>
      <c r="O808" s="16" t="n">
        <f aca="false">I808*(K808-J808)</f>
        <v>35520</v>
      </c>
      <c r="P808" s="15" t="n">
        <f aca="false">K808-J808</f>
        <v>185</v>
      </c>
      <c r="Q808" s="0" t="str">
        <f aca="false">IF(G808=0,"Out of stock",IF(G808&lt;H808,"Understocked",IF(G808&gt;Summary!$B$6*H808,"Overstocked","Healthy")))</f>
        <v>Healthy</v>
      </c>
      <c r="R808" s="0" t="str">
        <f aca="false">IF(I808&gt;=Summary!$B$7,"Fast",IF(I808&lt;Summary!$B$8,"Slow","Medium"))</f>
        <v>Medium</v>
      </c>
      <c r="S808" s="15" t="n">
        <f aca="false">IF(M808&gt;Summary!$B$5,1,0)</f>
        <v>0</v>
      </c>
      <c r="T808" s="16" t="n">
        <f aca="false">IF(Q808="Overstocked",(G808-Summary!$B$6*H808)*J808,0)</f>
        <v>0</v>
      </c>
    </row>
    <row r="809" customFormat="false" ht="15" hidden="false" customHeight="false" outlineLevel="0" collapsed="false">
      <c r="A809" s="0" t="s">
        <v>907</v>
      </c>
      <c r="B809" s="0" t="s">
        <v>95</v>
      </c>
      <c r="C809" s="0" t="s">
        <v>96</v>
      </c>
      <c r="D809" s="0" t="s">
        <v>92</v>
      </c>
      <c r="E809" s="14" t="n">
        <v>44948</v>
      </c>
      <c r="F809" s="14" t="n">
        <v>44953</v>
      </c>
      <c r="G809" s="0" t="n">
        <v>146</v>
      </c>
      <c r="H809" s="0" t="n">
        <v>119</v>
      </c>
      <c r="I809" s="0" t="n">
        <v>215</v>
      </c>
      <c r="J809" s="0" t="n">
        <v>915</v>
      </c>
      <c r="K809" s="0" t="n">
        <v>1180</v>
      </c>
      <c r="L809" s="15" t="s">
        <v>82</v>
      </c>
      <c r="M809" s="0" t="n">
        <v>5</v>
      </c>
      <c r="N809" s="16" t="n">
        <f aca="false">I809*K809</f>
        <v>253700</v>
      </c>
      <c r="O809" s="16" t="n">
        <f aca="false">I809*(K809-J809)</f>
        <v>56975</v>
      </c>
      <c r="P809" s="15" t="n">
        <f aca="false">K809-J809</f>
        <v>265</v>
      </c>
      <c r="Q809" s="0" t="str">
        <f aca="false">IF(G809=0,"Out of stock",IF(G809&lt;H809,"Understocked",IF(G809&gt;Summary!$B$6*H809,"Overstocked","Healthy")))</f>
        <v>Healthy</v>
      </c>
      <c r="R809" s="0" t="str">
        <f aca="false">IF(I809&gt;=Summary!$B$7,"Fast",IF(I809&lt;Summary!$B$8,"Slow","Medium"))</f>
        <v>Fast</v>
      </c>
      <c r="S809" s="15" t="n">
        <f aca="false">IF(M809&gt;Summary!$B$5,1,0)</f>
        <v>0</v>
      </c>
      <c r="T809" s="16" t="n">
        <f aca="false">IF(Q809="Overstocked",(G809-Summary!$B$6*H809)*J809,0)</f>
        <v>0</v>
      </c>
    </row>
    <row r="810" customFormat="false" ht="15" hidden="false" customHeight="false" outlineLevel="0" collapsed="false">
      <c r="A810" s="0" t="s">
        <v>908</v>
      </c>
      <c r="B810" s="0" t="s">
        <v>107</v>
      </c>
      <c r="C810" s="0" t="s">
        <v>78</v>
      </c>
      <c r="D810" s="0" t="s">
        <v>86</v>
      </c>
      <c r="E810" s="14" t="n">
        <v>45140</v>
      </c>
      <c r="F810" s="14" t="n">
        <v>45145</v>
      </c>
      <c r="G810" s="0" t="n">
        <v>4</v>
      </c>
      <c r="H810" s="0" t="n">
        <v>92</v>
      </c>
      <c r="I810" s="0" t="n">
        <v>8</v>
      </c>
      <c r="J810" s="0" t="n">
        <v>806</v>
      </c>
      <c r="K810" s="0" t="n">
        <v>1007</v>
      </c>
      <c r="L810" s="15" t="s">
        <v>82</v>
      </c>
      <c r="M810" s="0" t="n">
        <v>5</v>
      </c>
      <c r="N810" s="16" t="n">
        <f aca="false">I810*K810</f>
        <v>8056</v>
      </c>
      <c r="O810" s="16" t="n">
        <f aca="false">I810*(K810-J810)</f>
        <v>1608</v>
      </c>
      <c r="P810" s="15" t="n">
        <f aca="false">K810-J810</f>
        <v>201</v>
      </c>
      <c r="Q810" s="0" t="str">
        <f aca="false">IF(G810=0,"Out of stock",IF(G810&lt;H810,"Understocked",IF(G810&gt;Summary!$B$6*H810,"Overstocked","Healthy")))</f>
        <v>Understocked</v>
      </c>
      <c r="R810" s="0" t="str">
        <f aca="false">IF(I810&gt;=Summary!$B$7,"Fast",IF(I810&lt;Summary!$B$8,"Slow","Medium"))</f>
        <v>Slow</v>
      </c>
      <c r="S810" s="15" t="n">
        <f aca="false">IF(M810&gt;Summary!$B$5,1,0)</f>
        <v>0</v>
      </c>
      <c r="T810" s="16" t="n">
        <f aca="false">IF(Q810="Overstocked",(G810-Summary!$B$6*H810)*J810,0)</f>
        <v>0</v>
      </c>
    </row>
    <row r="811" customFormat="false" ht="15" hidden="false" customHeight="false" outlineLevel="0" collapsed="false">
      <c r="A811" s="0" t="s">
        <v>909</v>
      </c>
      <c r="B811" s="0" t="s">
        <v>77</v>
      </c>
      <c r="C811" s="0" t="s">
        <v>104</v>
      </c>
      <c r="D811" s="0" t="s">
        <v>79</v>
      </c>
      <c r="E811" s="14" t="n">
        <v>45396</v>
      </c>
      <c r="F811" s="14" t="n">
        <v>45403</v>
      </c>
      <c r="G811" s="0" t="n">
        <v>287</v>
      </c>
      <c r="H811" s="0" t="n">
        <v>118</v>
      </c>
      <c r="I811" s="0" t="n">
        <v>53</v>
      </c>
      <c r="J811" s="0" t="n">
        <v>1995</v>
      </c>
      <c r="K811" s="0" t="n">
        <v>2068</v>
      </c>
      <c r="L811" s="15" t="s">
        <v>80</v>
      </c>
      <c r="M811" s="0" t="n">
        <v>7</v>
      </c>
      <c r="N811" s="16" t="n">
        <f aca="false">I811*K811</f>
        <v>109604</v>
      </c>
      <c r="O811" s="16" t="n">
        <f aca="false">I811*(K811-J811)</f>
        <v>3869</v>
      </c>
      <c r="P811" s="15" t="n">
        <f aca="false">K811-J811</f>
        <v>73</v>
      </c>
      <c r="Q811" s="0" t="str">
        <f aca="false">IF(G811=0,"Out of stock",IF(G811&lt;H811,"Understocked",IF(G811&gt;Summary!$B$6*H811,"Overstocked","Healthy")))</f>
        <v>Healthy</v>
      </c>
      <c r="R811" s="0" t="str">
        <f aca="false">IF(I811&gt;=Summary!$B$7,"Fast",IF(I811&lt;Summary!$B$8,"Slow","Medium"))</f>
        <v>Slow</v>
      </c>
      <c r="S811" s="15" t="n">
        <f aca="false">IF(M811&gt;Summary!$B$5,1,0)</f>
        <v>0</v>
      </c>
      <c r="T811" s="16" t="n">
        <f aca="false">IF(Q811="Overstocked",(G811-Summary!$B$6*H811)*J811,0)</f>
        <v>0</v>
      </c>
    </row>
    <row r="812" customFormat="false" ht="15" hidden="false" customHeight="false" outlineLevel="0" collapsed="false">
      <c r="A812" s="0" t="s">
        <v>910</v>
      </c>
      <c r="B812" s="0" t="s">
        <v>101</v>
      </c>
      <c r="C812" s="0" t="s">
        <v>104</v>
      </c>
      <c r="D812" s="0" t="s">
        <v>102</v>
      </c>
      <c r="E812" s="14" t="n">
        <v>44983</v>
      </c>
      <c r="F812" s="14" t="n">
        <v>44991</v>
      </c>
      <c r="G812" s="0" t="n">
        <v>195</v>
      </c>
      <c r="H812" s="0" t="n">
        <v>54</v>
      </c>
      <c r="I812" s="0" t="n">
        <v>239</v>
      </c>
      <c r="J812" s="0" t="n">
        <v>428</v>
      </c>
      <c r="K812" s="0" t="n">
        <v>894</v>
      </c>
      <c r="L812" s="15" t="s">
        <v>82</v>
      </c>
      <c r="M812" s="0" t="n">
        <v>8</v>
      </c>
      <c r="N812" s="16" t="n">
        <f aca="false">I812*K812</f>
        <v>213666</v>
      </c>
      <c r="O812" s="16" t="n">
        <f aca="false">I812*(K812-J812)</f>
        <v>111374</v>
      </c>
      <c r="P812" s="15" t="n">
        <f aca="false">K812-J812</f>
        <v>466</v>
      </c>
      <c r="Q812" s="0" t="str">
        <f aca="false">IF(G812=0,"Out of stock",IF(G812&lt;H812,"Understocked",IF(G812&gt;Summary!$B$6*H812,"Overstocked","Healthy")))</f>
        <v>Healthy</v>
      </c>
      <c r="R812" s="0" t="str">
        <f aca="false">IF(I812&gt;=Summary!$B$7,"Fast",IF(I812&lt;Summary!$B$8,"Slow","Medium"))</f>
        <v>Fast</v>
      </c>
      <c r="S812" s="15" t="n">
        <f aca="false">IF(M812&gt;Summary!$B$5,1,0)</f>
        <v>1</v>
      </c>
      <c r="T812" s="16" t="n">
        <f aca="false">IF(Q812="Overstocked",(G812-Summary!$B$6*H812)*J812,0)</f>
        <v>0</v>
      </c>
    </row>
    <row r="813" customFormat="false" ht="15" hidden="false" customHeight="false" outlineLevel="0" collapsed="false">
      <c r="A813" s="0" t="s">
        <v>911</v>
      </c>
      <c r="B813" s="0" t="s">
        <v>77</v>
      </c>
      <c r="C813" s="0" t="s">
        <v>104</v>
      </c>
      <c r="D813" s="0" t="s">
        <v>90</v>
      </c>
      <c r="E813" s="14" t="n">
        <v>45059</v>
      </c>
      <c r="F813" s="14" t="n">
        <v>45061</v>
      </c>
      <c r="G813" s="0" t="n">
        <v>222</v>
      </c>
      <c r="H813" s="0" t="n">
        <v>126</v>
      </c>
      <c r="I813" s="0" t="n">
        <v>25</v>
      </c>
      <c r="J813" s="0" t="n">
        <v>953</v>
      </c>
      <c r="K813" s="0" t="n">
        <v>1118</v>
      </c>
      <c r="L813" s="15" t="s">
        <v>80</v>
      </c>
      <c r="M813" s="0" t="n">
        <v>2</v>
      </c>
      <c r="N813" s="16" t="n">
        <f aca="false">I813*K813</f>
        <v>27950</v>
      </c>
      <c r="O813" s="16" t="n">
        <f aca="false">I813*(K813-J813)</f>
        <v>4125</v>
      </c>
      <c r="P813" s="15" t="n">
        <f aca="false">K813-J813</f>
        <v>165</v>
      </c>
      <c r="Q813" s="0" t="str">
        <f aca="false">IF(G813=0,"Out of stock",IF(G813&lt;H813,"Understocked",IF(G813&gt;Summary!$B$6*H813,"Overstocked","Healthy")))</f>
        <v>Healthy</v>
      </c>
      <c r="R813" s="0" t="str">
        <f aca="false">IF(I813&gt;=Summary!$B$7,"Fast",IF(I813&lt;Summary!$B$8,"Slow","Medium"))</f>
        <v>Slow</v>
      </c>
      <c r="S813" s="15" t="n">
        <f aca="false">IF(M813&gt;Summary!$B$5,1,0)</f>
        <v>0</v>
      </c>
      <c r="T813" s="16" t="n">
        <f aca="false">IF(Q813="Overstocked",(G813-Summary!$B$6*H813)*J813,0)</f>
        <v>0</v>
      </c>
    </row>
    <row r="814" customFormat="false" ht="15" hidden="false" customHeight="false" outlineLevel="0" collapsed="false">
      <c r="A814" s="0" t="s">
        <v>912</v>
      </c>
      <c r="B814" s="0" t="s">
        <v>113</v>
      </c>
      <c r="C814" s="0" t="s">
        <v>96</v>
      </c>
      <c r="D814" s="0" t="s">
        <v>102</v>
      </c>
      <c r="E814" s="14" t="n">
        <v>45657</v>
      </c>
      <c r="F814" s="14" t="n">
        <v>45666</v>
      </c>
      <c r="G814" s="0" t="n">
        <v>392</v>
      </c>
      <c r="H814" s="0" t="n">
        <v>105</v>
      </c>
      <c r="I814" s="0" t="n">
        <v>171</v>
      </c>
      <c r="J814" s="0" t="n">
        <v>1365</v>
      </c>
      <c r="K814" s="0" t="n">
        <v>1631</v>
      </c>
      <c r="L814" s="15" t="s">
        <v>97</v>
      </c>
      <c r="M814" s="0" t="n">
        <v>9</v>
      </c>
      <c r="N814" s="16" t="n">
        <f aca="false">I814*K814</f>
        <v>278901</v>
      </c>
      <c r="O814" s="16" t="n">
        <f aca="false">I814*(K814-J814)</f>
        <v>45486</v>
      </c>
      <c r="P814" s="15" t="n">
        <f aca="false">K814-J814</f>
        <v>266</v>
      </c>
      <c r="Q814" s="0" t="str">
        <f aca="false">IF(G814=0,"Out of stock",IF(G814&lt;H814,"Understocked",IF(G814&gt;Summary!$B$6*H814,"Overstocked","Healthy")))</f>
        <v>Healthy</v>
      </c>
      <c r="R814" s="0" t="str">
        <f aca="false">IF(I814&gt;=Summary!$B$7,"Fast",IF(I814&lt;Summary!$B$8,"Slow","Medium"))</f>
        <v>Medium</v>
      </c>
      <c r="S814" s="15" t="n">
        <f aca="false">IF(M814&gt;Summary!$B$5,1,0)</f>
        <v>1</v>
      </c>
      <c r="T814" s="16" t="n">
        <f aca="false">IF(Q814="Overstocked",(G814-Summary!$B$6*H814)*J814,0)</f>
        <v>0</v>
      </c>
    </row>
    <row r="815" customFormat="false" ht="15" hidden="false" customHeight="false" outlineLevel="0" collapsed="false">
      <c r="A815" s="0" t="s">
        <v>913</v>
      </c>
      <c r="B815" s="0" t="s">
        <v>89</v>
      </c>
      <c r="C815" s="0" t="s">
        <v>85</v>
      </c>
      <c r="D815" s="0" t="s">
        <v>102</v>
      </c>
      <c r="E815" s="14" t="n">
        <v>45366</v>
      </c>
      <c r="F815" s="14" t="n">
        <v>45368</v>
      </c>
      <c r="G815" s="0" t="n">
        <v>1</v>
      </c>
      <c r="H815" s="0" t="n">
        <v>100</v>
      </c>
      <c r="I815" s="0" t="n">
        <v>49</v>
      </c>
      <c r="J815" s="0" t="n">
        <v>1566</v>
      </c>
      <c r="K815" s="0" t="n">
        <v>1771</v>
      </c>
      <c r="L815" s="15" t="s">
        <v>82</v>
      </c>
      <c r="M815" s="0" t="n">
        <v>2</v>
      </c>
      <c r="N815" s="16" t="n">
        <f aca="false">I815*K815</f>
        <v>86779</v>
      </c>
      <c r="O815" s="16" t="n">
        <f aca="false">I815*(K815-J815)</f>
        <v>10045</v>
      </c>
      <c r="P815" s="15" t="n">
        <f aca="false">K815-J815</f>
        <v>205</v>
      </c>
      <c r="Q815" s="0" t="str">
        <f aca="false">IF(G815=0,"Out of stock",IF(G815&lt;H815,"Understocked",IF(G815&gt;Summary!$B$6*H815,"Overstocked","Healthy")))</f>
        <v>Understocked</v>
      </c>
      <c r="R815" s="0" t="str">
        <f aca="false">IF(I815&gt;=Summary!$B$7,"Fast",IF(I815&lt;Summary!$B$8,"Slow","Medium"))</f>
        <v>Slow</v>
      </c>
      <c r="S815" s="15" t="n">
        <f aca="false">IF(M815&gt;Summary!$B$5,1,0)</f>
        <v>0</v>
      </c>
      <c r="T815" s="16" t="n">
        <f aca="false">IF(Q815="Overstocked",(G815-Summary!$B$6*H815)*J815,0)</f>
        <v>0</v>
      </c>
    </row>
    <row r="816" customFormat="false" ht="15" hidden="false" customHeight="false" outlineLevel="0" collapsed="false">
      <c r="A816" s="0" t="s">
        <v>914</v>
      </c>
      <c r="B816" s="0" t="s">
        <v>95</v>
      </c>
      <c r="C816" s="0" t="s">
        <v>85</v>
      </c>
      <c r="D816" s="0" t="s">
        <v>102</v>
      </c>
      <c r="E816" s="14" t="n">
        <v>45044</v>
      </c>
      <c r="F816" s="14" t="n">
        <v>45048</v>
      </c>
      <c r="G816" s="0" t="n">
        <v>67</v>
      </c>
      <c r="H816" s="0" t="n">
        <v>93</v>
      </c>
      <c r="I816" s="0" t="n">
        <v>106</v>
      </c>
      <c r="J816" s="0" t="n">
        <v>1383</v>
      </c>
      <c r="K816" s="0" t="n">
        <v>1793</v>
      </c>
      <c r="L816" s="15" t="s">
        <v>87</v>
      </c>
      <c r="M816" s="0" t="n">
        <v>4</v>
      </c>
      <c r="N816" s="16" t="n">
        <f aca="false">I816*K816</f>
        <v>190058</v>
      </c>
      <c r="O816" s="16" t="n">
        <f aca="false">I816*(K816-J816)</f>
        <v>43460</v>
      </c>
      <c r="P816" s="15" t="n">
        <f aca="false">K816-J816</f>
        <v>410</v>
      </c>
      <c r="Q816" s="0" t="str">
        <f aca="false">IF(G816=0,"Out of stock",IF(G816&lt;H816,"Understocked",IF(G816&gt;Summary!$B$6*H816,"Overstocked","Healthy")))</f>
        <v>Understocked</v>
      </c>
      <c r="R816" s="0" t="str">
        <f aca="false">IF(I816&gt;=Summary!$B$7,"Fast",IF(I816&lt;Summary!$B$8,"Slow","Medium"))</f>
        <v>Medium</v>
      </c>
      <c r="S816" s="15" t="n">
        <f aca="false">IF(M816&gt;Summary!$B$5,1,0)</f>
        <v>0</v>
      </c>
      <c r="T816" s="16" t="n">
        <f aca="false">IF(Q816="Overstocked",(G816-Summary!$B$6*H816)*J816,0)</f>
        <v>0</v>
      </c>
    </row>
    <row r="817" customFormat="false" ht="15" hidden="false" customHeight="false" outlineLevel="0" collapsed="false">
      <c r="A817" s="0" t="s">
        <v>915</v>
      </c>
      <c r="B817" s="0" t="s">
        <v>107</v>
      </c>
      <c r="C817" s="0" t="s">
        <v>85</v>
      </c>
      <c r="D817" s="0" t="s">
        <v>102</v>
      </c>
      <c r="E817" s="14" t="n">
        <v>45396</v>
      </c>
      <c r="F817" s="14" t="n">
        <v>45402</v>
      </c>
      <c r="G817" s="0" t="n">
        <v>320</v>
      </c>
      <c r="H817" s="0" t="n">
        <v>83</v>
      </c>
      <c r="I817" s="0" t="n">
        <v>164</v>
      </c>
      <c r="J817" s="0" t="n">
        <v>1849</v>
      </c>
      <c r="K817" s="0" t="n">
        <v>1918</v>
      </c>
      <c r="L817" s="15" t="s">
        <v>93</v>
      </c>
      <c r="M817" s="0" t="n">
        <v>6</v>
      </c>
      <c r="N817" s="16" t="n">
        <f aca="false">I817*K817</f>
        <v>314552</v>
      </c>
      <c r="O817" s="16" t="n">
        <f aca="false">I817*(K817-J817)</f>
        <v>11316</v>
      </c>
      <c r="P817" s="15" t="n">
        <f aca="false">K817-J817</f>
        <v>69</v>
      </c>
      <c r="Q817" s="0" t="str">
        <f aca="false">IF(G817=0,"Out of stock",IF(G817&lt;H817,"Understocked",IF(G817&gt;Summary!$B$6*H817,"Overstocked","Healthy")))</f>
        <v>Healthy</v>
      </c>
      <c r="R817" s="0" t="str">
        <f aca="false">IF(I817&gt;=Summary!$B$7,"Fast",IF(I817&lt;Summary!$B$8,"Slow","Medium"))</f>
        <v>Medium</v>
      </c>
      <c r="S817" s="15" t="n">
        <f aca="false">IF(M817&gt;Summary!$B$5,1,0)</f>
        <v>0</v>
      </c>
      <c r="T817" s="16" t="n">
        <f aca="false">IF(Q817="Overstocked",(G817-Summary!$B$6*H817)*J817,0)</f>
        <v>0</v>
      </c>
    </row>
    <row r="818" customFormat="false" ht="15" hidden="false" customHeight="false" outlineLevel="0" collapsed="false">
      <c r="A818" s="0" t="s">
        <v>916</v>
      </c>
      <c r="B818" s="0" t="s">
        <v>107</v>
      </c>
      <c r="C818" s="0" t="s">
        <v>96</v>
      </c>
      <c r="D818" s="0" t="s">
        <v>90</v>
      </c>
      <c r="E818" s="14" t="n">
        <v>45569</v>
      </c>
      <c r="F818" s="14" t="n">
        <v>45574</v>
      </c>
      <c r="G818" s="0" t="n">
        <v>167</v>
      </c>
      <c r="H818" s="0" t="n">
        <v>130</v>
      </c>
      <c r="I818" s="0" t="n">
        <v>282</v>
      </c>
      <c r="J818" s="0" t="n">
        <v>1663</v>
      </c>
      <c r="K818" s="0" t="n">
        <v>2123</v>
      </c>
      <c r="L818" s="15" t="s">
        <v>97</v>
      </c>
      <c r="M818" s="0" t="n">
        <v>5</v>
      </c>
      <c r="N818" s="16" t="n">
        <f aca="false">I818*K818</f>
        <v>598686</v>
      </c>
      <c r="O818" s="16" t="n">
        <f aca="false">I818*(K818-J818)</f>
        <v>129720</v>
      </c>
      <c r="P818" s="15" t="n">
        <f aca="false">K818-J818</f>
        <v>460</v>
      </c>
      <c r="Q818" s="0" t="str">
        <f aca="false">IF(G818=0,"Out of stock",IF(G818&lt;H818,"Understocked",IF(G818&gt;Summary!$B$6*H818,"Overstocked","Healthy")))</f>
        <v>Healthy</v>
      </c>
      <c r="R818" s="0" t="str">
        <f aca="false">IF(I818&gt;=Summary!$B$7,"Fast",IF(I818&lt;Summary!$B$8,"Slow","Medium"))</f>
        <v>Fast</v>
      </c>
      <c r="S818" s="15" t="n">
        <f aca="false">IF(M818&gt;Summary!$B$5,1,0)</f>
        <v>0</v>
      </c>
      <c r="T818" s="16" t="n">
        <f aca="false">IF(Q818="Overstocked",(G818-Summary!$B$6*H818)*J818,0)</f>
        <v>0</v>
      </c>
    </row>
    <row r="819" customFormat="false" ht="15" hidden="false" customHeight="false" outlineLevel="0" collapsed="false">
      <c r="A819" s="0" t="s">
        <v>917</v>
      </c>
      <c r="B819" s="0" t="s">
        <v>84</v>
      </c>
      <c r="C819" s="0" t="s">
        <v>78</v>
      </c>
      <c r="D819" s="0" t="s">
        <v>92</v>
      </c>
      <c r="E819" s="14" t="n">
        <v>45317</v>
      </c>
      <c r="F819" s="14" t="n">
        <v>45323</v>
      </c>
      <c r="G819" s="0" t="n">
        <v>193</v>
      </c>
      <c r="H819" s="0" t="n">
        <v>51</v>
      </c>
      <c r="I819" s="0" t="n">
        <v>64</v>
      </c>
      <c r="J819" s="0" t="n">
        <v>648</v>
      </c>
      <c r="K819" s="0" t="n">
        <v>983</v>
      </c>
      <c r="L819" s="15" t="s">
        <v>93</v>
      </c>
      <c r="M819" s="0" t="n">
        <v>6</v>
      </c>
      <c r="N819" s="16" t="n">
        <f aca="false">I819*K819</f>
        <v>62912</v>
      </c>
      <c r="O819" s="16" t="n">
        <f aca="false">I819*(K819-J819)</f>
        <v>21440</v>
      </c>
      <c r="P819" s="15" t="n">
        <f aca="false">K819-J819</f>
        <v>335</v>
      </c>
      <c r="Q819" s="0" t="str">
        <f aca="false">IF(G819=0,"Out of stock",IF(G819&lt;H819,"Understocked",IF(G819&gt;Summary!$B$6*H819,"Overstocked","Healthy")))</f>
        <v>Healthy</v>
      </c>
      <c r="R819" s="0" t="str">
        <f aca="false">IF(I819&gt;=Summary!$B$7,"Fast",IF(I819&lt;Summary!$B$8,"Slow","Medium"))</f>
        <v>Slow</v>
      </c>
      <c r="S819" s="15" t="n">
        <f aca="false">IF(M819&gt;Summary!$B$5,1,0)</f>
        <v>0</v>
      </c>
      <c r="T819" s="16" t="n">
        <f aca="false">IF(Q819="Overstocked",(G819-Summary!$B$6*H819)*J819,0)</f>
        <v>0</v>
      </c>
    </row>
    <row r="820" customFormat="false" ht="15" hidden="false" customHeight="false" outlineLevel="0" collapsed="false">
      <c r="A820" s="0" t="s">
        <v>918</v>
      </c>
      <c r="B820" s="0" t="s">
        <v>84</v>
      </c>
      <c r="C820" s="0" t="s">
        <v>104</v>
      </c>
      <c r="D820" s="0" t="s">
        <v>102</v>
      </c>
      <c r="E820" s="14" t="n">
        <v>45171</v>
      </c>
      <c r="F820" s="14" t="n">
        <v>45175</v>
      </c>
      <c r="G820" s="0" t="n">
        <v>199</v>
      </c>
      <c r="H820" s="0" t="n">
        <v>124</v>
      </c>
      <c r="I820" s="0" t="n">
        <v>285</v>
      </c>
      <c r="J820" s="0" t="n">
        <v>1393</v>
      </c>
      <c r="K820" s="0" t="n">
        <v>1497</v>
      </c>
      <c r="L820" s="15" t="s">
        <v>97</v>
      </c>
      <c r="M820" s="0" t="n">
        <v>4</v>
      </c>
      <c r="N820" s="16" t="n">
        <f aca="false">I820*K820</f>
        <v>426645</v>
      </c>
      <c r="O820" s="16" t="n">
        <f aca="false">I820*(K820-J820)</f>
        <v>29640</v>
      </c>
      <c r="P820" s="15" t="n">
        <f aca="false">K820-J820</f>
        <v>104</v>
      </c>
      <c r="Q820" s="0" t="str">
        <f aca="false">IF(G820=0,"Out of stock",IF(G820&lt;H820,"Understocked",IF(G820&gt;Summary!$B$6*H820,"Overstocked","Healthy")))</f>
        <v>Healthy</v>
      </c>
      <c r="R820" s="0" t="str">
        <f aca="false">IF(I820&gt;=Summary!$B$7,"Fast",IF(I820&lt;Summary!$B$8,"Slow","Medium"))</f>
        <v>Fast</v>
      </c>
      <c r="S820" s="15" t="n">
        <f aca="false">IF(M820&gt;Summary!$B$5,1,0)</f>
        <v>0</v>
      </c>
      <c r="T820" s="16" t="n">
        <f aca="false">IF(Q820="Overstocked",(G820-Summary!$B$6*H820)*J820,0)</f>
        <v>0</v>
      </c>
    </row>
    <row r="821" customFormat="false" ht="15" hidden="false" customHeight="false" outlineLevel="0" collapsed="false">
      <c r="A821" s="0" t="s">
        <v>919</v>
      </c>
      <c r="B821" s="0" t="s">
        <v>107</v>
      </c>
      <c r="C821" s="0" t="s">
        <v>104</v>
      </c>
      <c r="D821" s="0" t="s">
        <v>86</v>
      </c>
      <c r="E821" s="14" t="n">
        <v>45359</v>
      </c>
      <c r="F821" s="14" t="n">
        <v>45369</v>
      </c>
      <c r="G821" s="0" t="n">
        <v>339</v>
      </c>
      <c r="H821" s="0" t="n">
        <v>51</v>
      </c>
      <c r="I821" s="0" t="n">
        <v>123</v>
      </c>
      <c r="J821" s="0" t="n">
        <v>1238</v>
      </c>
      <c r="K821" s="0" t="n">
        <v>1548</v>
      </c>
      <c r="L821" s="15" t="s">
        <v>80</v>
      </c>
      <c r="M821" s="0" t="n">
        <v>10</v>
      </c>
      <c r="N821" s="16" t="n">
        <f aca="false">I821*K821</f>
        <v>190404</v>
      </c>
      <c r="O821" s="16" t="n">
        <f aca="false">I821*(K821-J821)</f>
        <v>38130</v>
      </c>
      <c r="P821" s="15" t="n">
        <f aca="false">K821-J821</f>
        <v>310</v>
      </c>
      <c r="Q821" s="0" t="str">
        <f aca="false">IF(G821=0,"Out of stock",IF(G821&lt;H821,"Understocked",IF(G821&gt;Summary!$B$6*H821,"Overstocked","Healthy")))</f>
        <v>Overstocked</v>
      </c>
      <c r="R821" s="0" t="str">
        <f aca="false">IF(I821&gt;=Summary!$B$7,"Fast",IF(I821&lt;Summary!$B$8,"Slow","Medium"))</f>
        <v>Medium</v>
      </c>
      <c r="S821" s="15" t="n">
        <f aca="false">IF(M821&gt;Summary!$B$5,1,0)</f>
        <v>1</v>
      </c>
      <c r="T821" s="16" t="n">
        <f aca="false">IF(Q821="Overstocked",(G821-Summary!$B$6*H821)*J821,0)</f>
        <v>167130</v>
      </c>
    </row>
    <row r="822" customFormat="false" ht="15" hidden="false" customHeight="false" outlineLevel="0" collapsed="false">
      <c r="A822" s="0" t="s">
        <v>920</v>
      </c>
      <c r="B822" s="0" t="s">
        <v>101</v>
      </c>
      <c r="C822" s="0" t="s">
        <v>104</v>
      </c>
      <c r="D822" s="0" t="s">
        <v>102</v>
      </c>
      <c r="E822" s="14" t="n">
        <v>45199</v>
      </c>
      <c r="F822" s="14" t="n">
        <v>45201</v>
      </c>
      <c r="G822" s="0" t="n">
        <v>449</v>
      </c>
      <c r="H822" s="0" t="n">
        <v>121</v>
      </c>
      <c r="I822" s="0" t="n">
        <v>139</v>
      </c>
      <c r="J822" s="0" t="n">
        <v>1912</v>
      </c>
      <c r="K822" s="0" t="n">
        <v>1979</v>
      </c>
      <c r="L822" s="15" t="s">
        <v>97</v>
      </c>
      <c r="M822" s="0" t="n">
        <v>2</v>
      </c>
      <c r="N822" s="16" t="n">
        <f aca="false">I822*K822</f>
        <v>275081</v>
      </c>
      <c r="O822" s="16" t="n">
        <f aca="false">I822*(K822-J822)</f>
        <v>9313</v>
      </c>
      <c r="P822" s="15" t="n">
        <f aca="false">K822-J822</f>
        <v>67</v>
      </c>
      <c r="Q822" s="0" t="str">
        <f aca="false">IF(G822=0,"Out of stock",IF(G822&lt;H822,"Understocked",IF(G822&gt;Summary!$B$6*H822,"Overstocked","Healthy")))</f>
        <v>Healthy</v>
      </c>
      <c r="R822" s="0" t="str">
        <f aca="false">IF(I822&gt;=Summary!$B$7,"Fast",IF(I822&lt;Summary!$B$8,"Slow","Medium"))</f>
        <v>Medium</v>
      </c>
      <c r="S822" s="15" t="n">
        <f aca="false">IF(M822&gt;Summary!$B$5,1,0)</f>
        <v>0</v>
      </c>
      <c r="T822" s="16" t="n">
        <f aca="false">IF(Q822="Overstocked",(G822-Summary!$B$6*H822)*J822,0)</f>
        <v>0</v>
      </c>
    </row>
    <row r="823" customFormat="false" ht="15" hidden="false" customHeight="false" outlineLevel="0" collapsed="false">
      <c r="A823" s="0" t="s">
        <v>921</v>
      </c>
      <c r="B823" s="0" t="s">
        <v>113</v>
      </c>
      <c r="C823" s="0" t="s">
        <v>78</v>
      </c>
      <c r="D823" s="0" t="s">
        <v>90</v>
      </c>
      <c r="E823" s="14" t="n">
        <v>45423</v>
      </c>
      <c r="F823" s="14" t="n">
        <v>45431</v>
      </c>
      <c r="G823" s="0" t="n">
        <v>137</v>
      </c>
      <c r="H823" s="0" t="n">
        <v>66</v>
      </c>
      <c r="I823" s="0" t="n">
        <v>43</v>
      </c>
      <c r="J823" s="0" t="n">
        <v>1758</v>
      </c>
      <c r="K823" s="0" t="n">
        <v>2132</v>
      </c>
      <c r="L823" s="15" t="s">
        <v>80</v>
      </c>
      <c r="M823" s="0" t="n">
        <v>8</v>
      </c>
      <c r="N823" s="16" t="n">
        <f aca="false">I823*K823</f>
        <v>91676</v>
      </c>
      <c r="O823" s="16" t="n">
        <f aca="false">I823*(K823-J823)</f>
        <v>16082</v>
      </c>
      <c r="P823" s="15" t="n">
        <f aca="false">K823-J823</f>
        <v>374</v>
      </c>
      <c r="Q823" s="0" t="str">
        <f aca="false">IF(G823=0,"Out of stock",IF(G823&lt;H823,"Understocked",IF(G823&gt;Summary!$B$6*H823,"Overstocked","Healthy")))</f>
        <v>Healthy</v>
      </c>
      <c r="R823" s="0" t="str">
        <f aca="false">IF(I823&gt;=Summary!$B$7,"Fast",IF(I823&lt;Summary!$B$8,"Slow","Medium"))</f>
        <v>Slow</v>
      </c>
      <c r="S823" s="15" t="n">
        <f aca="false">IF(M823&gt;Summary!$B$5,1,0)</f>
        <v>1</v>
      </c>
      <c r="T823" s="16" t="n">
        <f aca="false">IF(Q823="Overstocked",(G823-Summary!$B$6*H823)*J823,0)</f>
        <v>0</v>
      </c>
    </row>
    <row r="824" customFormat="false" ht="15" hidden="false" customHeight="false" outlineLevel="0" collapsed="false">
      <c r="A824" s="0" t="s">
        <v>922</v>
      </c>
      <c r="B824" s="0" t="s">
        <v>115</v>
      </c>
      <c r="C824" s="0" t="s">
        <v>85</v>
      </c>
      <c r="D824" s="0" t="s">
        <v>92</v>
      </c>
      <c r="E824" s="14" t="n">
        <v>45244</v>
      </c>
      <c r="F824" s="14" t="n">
        <v>45250</v>
      </c>
      <c r="G824" s="0" t="n">
        <v>288</v>
      </c>
      <c r="H824" s="0" t="n">
        <v>57</v>
      </c>
      <c r="I824" s="0" t="n">
        <v>117</v>
      </c>
      <c r="J824" s="0" t="n">
        <v>986</v>
      </c>
      <c r="K824" s="0" t="n">
        <v>1239</v>
      </c>
      <c r="L824" s="15" t="s">
        <v>93</v>
      </c>
      <c r="M824" s="0" t="n">
        <v>6</v>
      </c>
      <c r="N824" s="16" t="n">
        <f aca="false">I824*K824</f>
        <v>144963</v>
      </c>
      <c r="O824" s="16" t="n">
        <f aca="false">I824*(K824-J824)</f>
        <v>29601</v>
      </c>
      <c r="P824" s="15" t="n">
        <f aca="false">K824-J824</f>
        <v>253</v>
      </c>
      <c r="Q824" s="0" t="str">
        <f aca="false">IF(G824=0,"Out of stock",IF(G824&lt;H824,"Understocked",IF(G824&gt;Summary!$B$6*H824,"Overstocked","Healthy")))</f>
        <v>Overstocked</v>
      </c>
      <c r="R824" s="0" t="str">
        <f aca="false">IF(I824&gt;=Summary!$B$7,"Fast",IF(I824&lt;Summary!$B$8,"Slow","Medium"))</f>
        <v>Medium</v>
      </c>
      <c r="S824" s="15" t="n">
        <f aca="false">IF(M824&gt;Summary!$B$5,1,0)</f>
        <v>0</v>
      </c>
      <c r="T824" s="16" t="n">
        <f aca="false">IF(Q824="Overstocked",(G824-Summary!$B$6*H824)*J824,0)</f>
        <v>59160</v>
      </c>
    </row>
    <row r="825" customFormat="false" ht="15" hidden="false" customHeight="false" outlineLevel="0" collapsed="false">
      <c r="A825" s="0" t="s">
        <v>923</v>
      </c>
      <c r="B825" s="0" t="s">
        <v>115</v>
      </c>
      <c r="C825" s="0" t="s">
        <v>78</v>
      </c>
      <c r="D825" s="0" t="s">
        <v>102</v>
      </c>
      <c r="E825" s="14" t="n">
        <v>45237</v>
      </c>
      <c r="F825" s="14" t="n">
        <v>45244</v>
      </c>
      <c r="G825" s="0" t="n">
        <v>71</v>
      </c>
      <c r="H825" s="0" t="n">
        <v>98</v>
      </c>
      <c r="I825" s="0" t="n">
        <v>128</v>
      </c>
      <c r="J825" s="0" t="n">
        <v>910</v>
      </c>
      <c r="K825" s="0" t="n">
        <v>1299</v>
      </c>
      <c r="L825" s="15" t="s">
        <v>93</v>
      </c>
      <c r="M825" s="0" t="n">
        <v>7</v>
      </c>
      <c r="N825" s="16" t="n">
        <f aca="false">I825*K825</f>
        <v>166272</v>
      </c>
      <c r="O825" s="16" t="n">
        <f aca="false">I825*(K825-J825)</f>
        <v>49792</v>
      </c>
      <c r="P825" s="15" t="n">
        <f aca="false">K825-J825</f>
        <v>389</v>
      </c>
      <c r="Q825" s="0" t="str">
        <f aca="false">IF(G825=0,"Out of stock",IF(G825&lt;H825,"Understocked",IF(G825&gt;Summary!$B$6*H825,"Overstocked","Healthy")))</f>
        <v>Understocked</v>
      </c>
      <c r="R825" s="0" t="str">
        <f aca="false">IF(I825&gt;=Summary!$B$7,"Fast",IF(I825&lt;Summary!$B$8,"Slow","Medium"))</f>
        <v>Medium</v>
      </c>
      <c r="S825" s="15" t="n">
        <f aca="false">IF(M825&gt;Summary!$B$5,1,0)</f>
        <v>0</v>
      </c>
      <c r="T825" s="16" t="n">
        <f aca="false">IF(Q825="Overstocked",(G825-Summary!$B$6*H825)*J825,0)</f>
        <v>0</v>
      </c>
    </row>
    <row r="826" customFormat="false" ht="15" hidden="false" customHeight="false" outlineLevel="0" collapsed="false">
      <c r="A826" s="0" t="s">
        <v>924</v>
      </c>
      <c r="B826" s="0" t="s">
        <v>111</v>
      </c>
      <c r="C826" s="0" t="s">
        <v>104</v>
      </c>
      <c r="D826" s="0" t="s">
        <v>79</v>
      </c>
      <c r="E826" s="14" t="n">
        <v>45641</v>
      </c>
      <c r="F826" s="14" t="n">
        <v>45647</v>
      </c>
      <c r="G826" s="0" t="n">
        <v>167</v>
      </c>
      <c r="H826" s="0" t="n">
        <v>128</v>
      </c>
      <c r="I826" s="0" t="n">
        <v>186</v>
      </c>
      <c r="J826" s="0" t="n">
        <v>1554</v>
      </c>
      <c r="K826" s="0" t="n">
        <v>1644</v>
      </c>
      <c r="L826" s="15" t="s">
        <v>80</v>
      </c>
      <c r="M826" s="0" t="n">
        <v>6</v>
      </c>
      <c r="N826" s="16" t="n">
        <f aca="false">I826*K826</f>
        <v>305784</v>
      </c>
      <c r="O826" s="16" t="n">
        <f aca="false">I826*(K826-J826)</f>
        <v>16740</v>
      </c>
      <c r="P826" s="15" t="n">
        <f aca="false">K826-J826</f>
        <v>90</v>
      </c>
      <c r="Q826" s="0" t="str">
        <f aca="false">IF(G826=0,"Out of stock",IF(G826&lt;H826,"Understocked",IF(G826&gt;Summary!$B$6*H826,"Overstocked","Healthy")))</f>
        <v>Healthy</v>
      </c>
      <c r="R826" s="0" t="str">
        <f aca="false">IF(I826&gt;=Summary!$B$7,"Fast",IF(I826&lt;Summary!$B$8,"Slow","Medium"))</f>
        <v>Medium</v>
      </c>
      <c r="S826" s="15" t="n">
        <f aca="false">IF(M826&gt;Summary!$B$5,1,0)</f>
        <v>0</v>
      </c>
      <c r="T826" s="16" t="n">
        <f aca="false">IF(Q826="Overstocked",(G826-Summary!$B$6*H826)*J826,0)</f>
        <v>0</v>
      </c>
    </row>
    <row r="827" customFormat="false" ht="15" hidden="false" customHeight="false" outlineLevel="0" collapsed="false">
      <c r="A827" s="0" t="s">
        <v>925</v>
      </c>
      <c r="B827" s="0" t="s">
        <v>101</v>
      </c>
      <c r="C827" s="0" t="s">
        <v>96</v>
      </c>
      <c r="D827" s="0" t="s">
        <v>92</v>
      </c>
      <c r="E827" s="14" t="n">
        <v>45350</v>
      </c>
      <c r="F827" s="14" t="n">
        <v>45358</v>
      </c>
      <c r="G827" s="0" t="n">
        <v>421</v>
      </c>
      <c r="H827" s="0" t="n">
        <v>107</v>
      </c>
      <c r="I827" s="0" t="n">
        <v>216</v>
      </c>
      <c r="J827" s="0" t="n">
        <v>1350</v>
      </c>
      <c r="K827" s="0" t="n">
        <v>1585</v>
      </c>
      <c r="L827" s="15" t="s">
        <v>97</v>
      </c>
      <c r="M827" s="0" t="n">
        <v>8</v>
      </c>
      <c r="N827" s="16" t="n">
        <f aca="false">I827*K827</f>
        <v>342360</v>
      </c>
      <c r="O827" s="16" t="n">
        <f aca="false">I827*(K827-J827)</f>
        <v>50760</v>
      </c>
      <c r="P827" s="15" t="n">
        <f aca="false">K827-J827</f>
        <v>235</v>
      </c>
      <c r="Q827" s="0" t="str">
        <f aca="false">IF(G827=0,"Out of stock",IF(G827&lt;H827,"Understocked",IF(G827&gt;Summary!$B$6*H827,"Overstocked","Healthy")))</f>
        <v>Healthy</v>
      </c>
      <c r="R827" s="0" t="str">
        <f aca="false">IF(I827&gt;=Summary!$B$7,"Fast",IF(I827&lt;Summary!$B$8,"Slow","Medium"))</f>
        <v>Fast</v>
      </c>
      <c r="S827" s="15" t="n">
        <f aca="false">IF(M827&gt;Summary!$B$5,1,0)</f>
        <v>1</v>
      </c>
      <c r="T827" s="16" t="n">
        <f aca="false">IF(Q827="Overstocked",(G827-Summary!$B$6*H827)*J827,0)</f>
        <v>0</v>
      </c>
    </row>
    <row r="828" customFormat="false" ht="15" hidden="false" customHeight="false" outlineLevel="0" collapsed="false">
      <c r="A828" s="0" t="s">
        <v>926</v>
      </c>
      <c r="B828" s="0" t="s">
        <v>107</v>
      </c>
      <c r="C828" s="0" t="s">
        <v>104</v>
      </c>
      <c r="D828" s="0" t="s">
        <v>92</v>
      </c>
      <c r="E828" s="14" t="n">
        <v>45428</v>
      </c>
      <c r="F828" s="14" t="n">
        <v>45438</v>
      </c>
      <c r="G828" s="0" t="n">
        <v>164</v>
      </c>
      <c r="H828" s="0" t="n">
        <v>83</v>
      </c>
      <c r="I828" s="0" t="n">
        <v>26</v>
      </c>
      <c r="J828" s="0" t="n">
        <v>1465</v>
      </c>
      <c r="K828" s="0" t="n">
        <v>1826</v>
      </c>
      <c r="L828" s="15" t="s">
        <v>93</v>
      </c>
      <c r="M828" s="0" t="n">
        <v>10</v>
      </c>
      <c r="N828" s="16" t="n">
        <f aca="false">I828*K828</f>
        <v>47476</v>
      </c>
      <c r="O828" s="16" t="n">
        <f aca="false">I828*(K828-J828)</f>
        <v>9386</v>
      </c>
      <c r="P828" s="15" t="n">
        <f aca="false">K828-J828</f>
        <v>361</v>
      </c>
      <c r="Q828" s="0" t="str">
        <f aca="false">IF(G828=0,"Out of stock",IF(G828&lt;H828,"Understocked",IF(G828&gt;Summary!$B$6*H828,"Overstocked","Healthy")))</f>
        <v>Healthy</v>
      </c>
      <c r="R828" s="0" t="str">
        <f aca="false">IF(I828&gt;=Summary!$B$7,"Fast",IF(I828&lt;Summary!$B$8,"Slow","Medium"))</f>
        <v>Slow</v>
      </c>
      <c r="S828" s="15" t="n">
        <f aca="false">IF(M828&gt;Summary!$B$5,1,0)</f>
        <v>1</v>
      </c>
      <c r="T828" s="16" t="n">
        <f aca="false">IF(Q828="Overstocked",(G828-Summary!$B$6*H828)*J828,0)</f>
        <v>0</v>
      </c>
    </row>
    <row r="829" customFormat="false" ht="15" hidden="false" customHeight="false" outlineLevel="0" collapsed="false">
      <c r="A829" s="0" t="s">
        <v>927</v>
      </c>
      <c r="B829" s="0" t="s">
        <v>89</v>
      </c>
      <c r="C829" s="0" t="s">
        <v>96</v>
      </c>
      <c r="D829" s="0" t="s">
        <v>102</v>
      </c>
      <c r="E829" s="14" t="n">
        <v>45574</v>
      </c>
      <c r="F829" s="14" t="n">
        <v>45584</v>
      </c>
      <c r="G829" s="0" t="n">
        <v>457</v>
      </c>
      <c r="H829" s="0" t="n">
        <v>150</v>
      </c>
      <c r="I829" s="0" t="n">
        <v>136</v>
      </c>
      <c r="J829" s="0" t="n">
        <v>1402</v>
      </c>
      <c r="K829" s="0" t="n">
        <v>1561</v>
      </c>
      <c r="L829" s="15" t="s">
        <v>87</v>
      </c>
      <c r="M829" s="0" t="n">
        <v>10</v>
      </c>
      <c r="N829" s="16" t="n">
        <f aca="false">I829*K829</f>
        <v>212296</v>
      </c>
      <c r="O829" s="16" t="n">
        <f aca="false">I829*(K829-J829)</f>
        <v>21624</v>
      </c>
      <c r="P829" s="15" t="n">
        <f aca="false">K829-J829</f>
        <v>159</v>
      </c>
      <c r="Q829" s="0" t="str">
        <f aca="false">IF(G829=0,"Out of stock",IF(G829&lt;H829,"Understocked",IF(G829&gt;Summary!$B$6*H829,"Overstocked","Healthy")))</f>
        <v>Healthy</v>
      </c>
      <c r="R829" s="0" t="str">
        <f aca="false">IF(I829&gt;=Summary!$B$7,"Fast",IF(I829&lt;Summary!$B$8,"Slow","Medium"))</f>
        <v>Medium</v>
      </c>
      <c r="S829" s="15" t="n">
        <f aca="false">IF(M829&gt;Summary!$B$5,1,0)</f>
        <v>1</v>
      </c>
      <c r="T829" s="16" t="n">
        <f aca="false">IF(Q829="Overstocked",(G829-Summary!$B$6*H829)*J829,0)</f>
        <v>0</v>
      </c>
    </row>
    <row r="830" customFormat="false" ht="15" hidden="false" customHeight="false" outlineLevel="0" collapsed="false">
      <c r="A830" s="0" t="s">
        <v>928</v>
      </c>
      <c r="B830" s="0" t="s">
        <v>77</v>
      </c>
      <c r="C830" s="0" t="s">
        <v>78</v>
      </c>
      <c r="D830" s="0" t="s">
        <v>90</v>
      </c>
      <c r="E830" s="14" t="n">
        <v>45407</v>
      </c>
      <c r="F830" s="14" t="n">
        <v>45412</v>
      </c>
      <c r="G830" s="0" t="n">
        <v>100</v>
      </c>
      <c r="H830" s="0" t="n">
        <v>71</v>
      </c>
      <c r="I830" s="0" t="n">
        <v>161</v>
      </c>
      <c r="J830" s="0" t="n">
        <v>1310</v>
      </c>
      <c r="K830" s="0" t="n">
        <v>1499</v>
      </c>
      <c r="L830" s="15" t="s">
        <v>97</v>
      </c>
      <c r="M830" s="0" t="n">
        <v>5</v>
      </c>
      <c r="N830" s="16" t="n">
        <f aca="false">I830*K830</f>
        <v>241339</v>
      </c>
      <c r="O830" s="16" t="n">
        <f aca="false">I830*(K830-J830)</f>
        <v>30429</v>
      </c>
      <c r="P830" s="15" t="n">
        <f aca="false">K830-J830</f>
        <v>189</v>
      </c>
      <c r="Q830" s="0" t="str">
        <f aca="false">IF(G830=0,"Out of stock",IF(G830&lt;H830,"Understocked",IF(G830&gt;Summary!$B$6*H830,"Overstocked","Healthy")))</f>
        <v>Healthy</v>
      </c>
      <c r="R830" s="0" t="str">
        <f aca="false">IF(I830&gt;=Summary!$B$7,"Fast",IF(I830&lt;Summary!$B$8,"Slow","Medium"))</f>
        <v>Medium</v>
      </c>
      <c r="S830" s="15" t="n">
        <f aca="false">IF(M830&gt;Summary!$B$5,1,0)</f>
        <v>0</v>
      </c>
      <c r="T830" s="16" t="n">
        <f aca="false">IF(Q830="Overstocked",(G830-Summary!$B$6*H830)*J830,0)</f>
        <v>0</v>
      </c>
    </row>
    <row r="831" customFormat="false" ht="15" hidden="false" customHeight="false" outlineLevel="0" collapsed="false">
      <c r="A831" s="0" t="s">
        <v>929</v>
      </c>
      <c r="B831" s="0" t="s">
        <v>101</v>
      </c>
      <c r="C831" s="0" t="s">
        <v>96</v>
      </c>
      <c r="D831" s="0" t="s">
        <v>102</v>
      </c>
      <c r="E831" s="14" t="n">
        <v>45359</v>
      </c>
      <c r="F831" s="14" t="n">
        <v>45368</v>
      </c>
      <c r="G831" s="0" t="n">
        <v>98</v>
      </c>
      <c r="H831" s="0" t="n">
        <v>100</v>
      </c>
      <c r="I831" s="0" t="n">
        <v>22</v>
      </c>
      <c r="J831" s="0" t="n">
        <v>1798</v>
      </c>
      <c r="K831" s="0" t="n">
        <v>2040</v>
      </c>
      <c r="L831" s="15" t="s">
        <v>87</v>
      </c>
      <c r="M831" s="0" t="n">
        <v>9</v>
      </c>
      <c r="N831" s="16" t="n">
        <f aca="false">I831*K831</f>
        <v>44880</v>
      </c>
      <c r="O831" s="16" t="n">
        <f aca="false">I831*(K831-J831)</f>
        <v>5324</v>
      </c>
      <c r="P831" s="15" t="n">
        <f aca="false">K831-J831</f>
        <v>242</v>
      </c>
      <c r="Q831" s="0" t="str">
        <f aca="false">IF(G831=0,"Out of stock",IF(G831&lt;H831,"Understocked",IF(G831&gt;Summary!$B$6*H831,"Overstocked","Healthy")))</f>
        <v>Understocked</v>
      </c>
      <c r="R831" s="0" t="str">
        <f aca="false">IF(I831&gt;=Summary!$B$7,"Fast",IF(I831&lt;Summary!$B$8,"Slow","Medium"))</f>
        <v>Slow</v>
      </c>
      <c r="S831" s="15" t="n">
        <f aca="false">IF(M831&gt;Summary!$B$5,1,0)</f>
        <v>1</v>
      </c>
      <c r="T831" s="16" t="n">
        <f aca="false">IF(Q831="Overstocked",(G831-Summary!$B$6*H831)*J831,0)</f>
        <v>0</v>
      </c>
    </row>
    <row r="832" customFormat="false" ht="15" hidden="false" customHeight="false" outlineLevel="0" collapsed="false">
      <c r="A832" s="0" t="s">
        <v>930</v>
      </c>
      <c r="B832" s="0" t="s">
        <v>84</v>
      </c>
      <c r="C832" s="0" t="s">
        <v>96</v>
      </c>
      <c r="D832" s="0" t="s">
        <v>86</v>
      </c>
      <c r="E832" s="14" t="n">
        <v>44969</v>
      </c>
      <c r="F832" s="14" t="n">
        <v>44971</v>
      </c>
      <c r="G832" s="0" t="n">
        <v>257</v>
      </c>
      <c r="H832" s="0" t="n">
        <v>71</v>
      </c>
      <c r="I832" s="0" t="n">
        <v>268</v>
      </c>
      <c r="J832" s="0" t="n">
        <v>924</v>
      </c>
      <c r="K832" s="0" t="n">
        <v>1364</v>
      </c>
      <c r="L832" s="15" t="s">
        <v>93</v>
      </c>
      <c r="M832" s="0" t="n">
        <v>2</v>
      </c>
      <c r="N832" s="16" t="n">
        <f aca="false">I832*K832</f>
        <v>365552</v>
      </c>
      <c r="O832" s="16" t="n">
        <f aca="false">I832*(K832-J832)</f>
        <v>117920</v>
      </c>
      <c r="P832" s="15" t="n">
        <f aca="false">K832-J832</f>
        <v>440</v>
      </c>
      <c r="Q832" s="0" t="str">
        <f aca="false">IF(G832=0,"Out of stock",IF(G832&lt;H832,"Understocked",IF(G832&gt;Summary!$B$6*H832,"Overstocked","Healthy")))</f>
        <v>Healthy</v>
      </c>
      <c r="R832" s="0" t="str">
        <f aca="false">IF(I832&gt;=Summary!$B$7,"Fast",IF(I832&lt;Summary!$B$8,"Slow","Medium"))</f>
        <v>Fast</v>
      </c>
      <c r="S832" s="15" t="n">
        <f aca="false">IF(M832&gt;Summary!$B$5,1,0)</f>
        <v>0</v>
      </c>
      <c r="T832" s="16" t="n">
        <f aca="false">IF(Q832="Overstocked",(G832-Summary!$B$6*H832)*J832,0)</f>
        <v>0</v>
      </c>
    </row>
    <row r="833" customFormat="false" ht="15" hidden="false" customHeight="false" outlineLevel="0" collapsed="false">
      <c r="A833" s="0" t="s">
        <v>931</v>
      </c>
      <c r="B833" s="0" t="s">
        <v>84</v>
      </c>
      <c r="C833" s="0" t="s">
        <v>85</v>
      </c>
      <c r="D833" s="0" t="s">
        <v>92</v>
      </c>
      <c r="E833" s="14" t="n">
        <v>45351</v>
      </c>
      <c r="F833" s="14" t="n">
        <v>45352</v>
      </c>
      <c r="G833" s="0" t="n">
        <v>179</v>
      </c>
      <c r="H833" s="0" t="n">
        <v>104</v>
      </c>
      <c r="I833" s="0" t="n">
        <v>251</v>
      </c>
      <c r="J833" s="0" t="n">
        <v>1100</v>
      </c>
      <c r="K833" s="0" t="n">
        <v>1251</v>
      </c>
      <c r="L833" s="15" t="s">
        <v>80</v>
      </c>
      <c r="M833" s="0" t="n">
        <v>1</v>
      </c>
      <c r="N833" s="16" t="n">
        <f aca="false">I833*K833</f>
        <v>314001</v>
      </c>
      <c r="O833" s="16" t="n">
        <f aca="false">I833*(K833-J833)</f>
        <v>37901</v>
      </c>
      <c r="P833" s="15" t="n">
        <f aca="false">K833-J833</f>
        <v>151</v>
      </c>
      <c r="Q833" s="0" t="str">
        <f aca="false">IF(G833=0,"Out of stock",IF(G833&lt;H833,"Understocked",IF(G833&gt;Summary!$B$6*H833,"Overstocked","Healthy")))</f>
        <v>Healthy</v>
      </c>
      <c r="R833" s="0" t="str">
        <f aca="false">IF(I833&gt;=Summary!$B$7,"Fast",IF(I833&lt;Summary!$B$8,"Slow","Medium"))</f>
        <v>Fast</v>
      </c>
      <c r="S833" s="15" t="n">
        <f aca="false">IF(M833&gt;Summary!$B$5,1,0)</f>
        <v>0</v>
      </c>
      <c r="T833" s="16" t="n">
        <f aca="false">IF(Q833="Overstocked",(G833-Summary!$B$6*H833)*J833,0)</f>
        <v>0</v>
      </c>
    </row>
    <row r="834" customFormat="false" ht="15" hidden="false" customHeight="false" outlineLevel="0" collapsed="false">
      <c r="A834" s="0" t="s">
        <v>932</v>
      </c>
      <c r="B834" s="0" t="s">
        <v>107</v>
      </c>
      <c r="C834" s="0" t="s">
        <v>78</v>
      </c>
      <c r="D834" s="0" t="s">
        <v>90</v>
      </c>
      <c r="E834" s="14" t="n">
        <v>45380</v>
      </c>
      <c r="F834" s="14" t="n">
        <v>45382</v>
      </c>
      <c r="G834" s="0" t="n">
        <v>147</v>
      </c>
      <c r="H834" s="0" t="n">
        <v>140</v>
      </c>
      <c r="I834" s="0" t="n">
        <v>107</v>
      </c>
      <c r="J834" s="0" t="n">
        <v>1039</v>
      </c>
      <c r="K834" s="0" t="n">
        <v>1190</v>
      </c>
      <c r="L834" s="15" t="s">
        <v>87</v>
      </c>
      <c r="M834" s="0" t="n">
        <v>2</v>
      </c>
      <c r="N834" s="16" t="n">
        <f aca="false">I834*K834</f>
        <v>127330</v>
      </c>
      <c r="O834" s="16" t="n">
        <f aca="false">I834*(K834-J834)</f>
        <v>16157</v>
      </c>
      <c r="P834" s="15" t="n">
        <f aca="false">K834-J834</f>
        <v>151</v>
      </c>
      <c r="Q834" s="0" t="str">
        <f aca="false">IF(G834=0,"Out of stock",IF(G834&lt;H834,"Understocked",IF(G834&gt;Summary!$B$6*H834,"Overstocked","Healthy")))</f>
        <v>Healthy</v>
      </c>
      <c r="R834" s="0" t="str">
        <f aca="false">IF(I834&gt;=Summary!$B$7,"Fast",IF(I834&lt;Summary!$B$8,"Slow","Medium"))</f>
        <v>Medium</v>
      </c>
      <c r="S834" s="15" t="n">
        <f aca="false">IF(M834&gt;Summary!$B$5,1,0)</f>
        <v>0</v>
      </c>
      <c r="T834" s="16" t="n">
        <f aca="false">IF(Q834="Overstocked",(G834-Summary!$B$6*H834)*J834,0)</f>
        <v>0</v>
      </c>
    </row>
    <row r="835" customFormat="false" ht="15" hidden="false" customHeight="false" outlineLevel="0" collapsed="false">
      <c r="A835" s="0" t="s">
        <v>933</v>
      </c>
      <c r="B835" s="0" t="s">
        <v>115</v>
      </c>
      <c r="C835" s="0" t="s">
        <v>96</v>
      </c>
      <c r="D835" s="0" t="s">
        <v>90</v>
      </c>
      <c r="E835" s="14" t="n">
        <v>45195</v>
      </c>
      <c r="F835" s="14" t="n">
        <v>45203</v>
      </c>
      <c r="G835" s="0" t="n">
        <v>485</v>
      </c>
      <c r="H835" s="0" t="n">
        <v>100</v>
      </c>
      <c r="I835" s="0" t="n">
        <v>9</v>
      </c>
      <c r="J835" s="0" t="n">
        <v>898</v>
      </c>
      <c r="K835" s="0" t="n">
        <v>1076</v>
      </c>
      <c r="L835" s="15" t="s">
        <v>93</v>
      </c>
      <c r="M835" s="0" t="n">
        <v>8</v>
      </c>
      <c r="N835" s="16" t="n">
        <f aca="false">I835*K835</f>
        <v>9684</v>
      </c>
      <c r="O835" s="16" t="n">
        <f aca="false">I835*(K835-J835)</f>
        <v>1602</v>
      </c>
      <c r="P835" s="15" t="n">
        <f aca="false">K835-J835</f>
        <v>178</v>
      </c>
      <c r="Q835" s="0" t="str">
        <f aca="false">IF(G835=0,"Out of stock",IF(G835&lt;H835,"Understocked",IF(G835&gt;Summary!$B$6*H835,"Overstocked","Healthy")))</f>
        <v>Overstocked</v>
      </c>
      <c r="R835" s="0" t="str">
        <f aca="false">IF(I835&gt;=Summary!$B$7,"Fast",IF(I835&lt;Summary!$B$8,"Slow","Medium"))</f>
        <v>Slow</v>
      </c>
      <c r="S835" s="15" t="n">
        <f aca="false">IF(M835&gt;Summary!$B$5,1,0)</f>
        <v>1</v>
      </c>
      <c r="T835" s="16" t="n">
        <f aca="false">IF(Q835="Overstocked",(G835-Summary!$B$6*H835)*J835,0)</f>
        <v>76330</v>
      </c>
    </row>
    <row r="836" customFormat="false" ht="15" hidden="false" customHeight="false" outlineLevel="0" collapsed="false">
      <c r="A836" s="0" t="s">
        <v>934</v>
      </c>
      <c r="B836" s="0" t="s">
        <v>123</v>
      </c>
      <c r="C836" s="0" t="s">
        <v>78</v>
      </c>
      <c r="D836" s="0" t="s">
        <v>102</v>
      </c>
      <c r="E836" s="14" t="n">
        <v>45640</v>
      </c>
      <c r="F836" s="14" t="n">
        <v>45650</v>
      </c>
      <c r="G836" s="0" t="n">
        <v>435</v>
      </c>
      <c r="H836" s="0" t="n">
        <v>62</v>
      </c>
      <c r="I836" s="0" t="n">
        <v>53</v>
      </c>
      <c r="J836" s="0" t="n">
        <v>723</v>
      </c>
      <c r="K836" s="0" t="n">
        <v>812</v>
      </c>
      <c r="L836" s="15" t="s">
        <v>97</v>
      </c>
      <c r="M836" s="0" t="n">
        <v>10</v>
      </c>
      <c r="N836" s="16" t="n">
        <f aca="false">I836*K836</f>
        <v>43036</v>
      </c>
      <c r="O836" s="16" t="n">
        <f aca="false">I836*(K836-J836)</f>
        <v>4717</v>
      </c>
      <c r="P836" s="15" t="n">
        <f aca="false">K836-J836</f>
        <v>89</v>
      </c>
      <c r="Q836" s="0" t="str">
        <f aca="false">IF(G836=0,"Out of stock",IF(G836&lt;H836,"Understocked",IF(G836&gt;Summary!$B$6*H836,"Overstocked","Healthy")))</f>
        <v>Overstocked</v>
      </c>
      <c r="R836" s="0" t="str">
        <f aca="false">IF(I836&gt;=Summary!$B$7,"Fast",IF(I836&lt;Summary!$B$8,"Slow","Medium"))</f>
        <v>Slow</v>
      </c>
      <c r="S836" s="15" t="n">
        <f aca="false">IF(M836&gt;Summary!$B$5,1,0)</f>
        <v>1</v>
      </c>
      <c r="T836" s="16" t="n">
        <f aca="false">IF(Q836="Overstocked",(G836-Summary!$B$6*H836)*J836,0)</f>
        <v>135201</v>
      </c>
    </row>
    <row r="837" customFormat="false" ht="15" hidden="false" customHeight="false" outlineLevel="0" collapsed="false">
      <c r="A837" s="0" t="s">
        <v>935</v>
      </c>
      <c r="B837" s="0" t="s">
        <v>84</v>
      </c>
      <c r="C837" s="0" t="s">
        <v>96</v>
      </c>
      <c r="D837" s="0" t="s">
        <v>90</v>
      </c>
      <c r="E837" s="14" t="n">
        <v>45281</v>
      </c>
      <c r="F837" s="14" t="n">
        <v>45283</v>
      </c>
      <c r="G837" s="0" t="n">
        <v>209</v>
      </c>
      <c r="H837" s="0" t="n">
        <v>90</v>
      </c>
      <c r="I837" s="0" t="n">
        <v>110</v>
      </c>
      <c r="J837" s="0" t="n">
        <v>1428</v>
      </c>
      <c r="K837" s="0" t="n">
        <v>1877</v>
      </c>
      <c r="L837" s="15" t="s">
        <v>93</v>
      </c>
      <c r="M837" s="0" t="n">
        <v>2</v>
      </c>
      <c r="N837" s="16" t="n">
        <f aca="false">I837*K837</f>
        <v>206470</v>
      </c>
      <c r="O837" s="16" t="n">
        <f aca="false">I837*(K837-J837)</f>
        <v>49390</v>
      </c>
      <c r="P837" s="15" t="n">
        <f aca="false">K837-J837</f>
        <v>449</v>
      </c>
      <c r="Q837" s="0" t="str">
        <f aca="false">IF(G837=0,"Out of stock",IF(G837&lt;H837,"Understocked",IF(G837&gt;Summary!$B$6*H837,"Overstocked","Healthy")))</f>
        <v>Healthy</v>
      </c>
      <c r="R837" s="0" t="str">
        <f aca="false">IF(I837&gt;=Summary!$B$7,"Fast",IF(I837&lt;Summary!$B$8,"Slow","Medium"))</f>
        <v>Medium</v>
      </c>
      <c r="S837" s="15" t="n">
        <f aca="false">IF(M837&gt;Summary!$B$5,1,0)</f>
        <v>0</v>
      </c>
      <c r="T837" s="16" t="n">
        <f aca="false">IF(Q837="Overstocked",(G837-Summary!$B$6*H837)*J837,0)</f>
        <v>0</v>
      </c>
    </row>
    <row r="838" customFormat="false" ht="15" hidden="false" customHeight="false" outlineLevel="0" collapsed="false">
      <c r="A838" s="0" t="s">
        <v>936</v>
      </c>
      <c r="B838" s="0" t="s">
        <v>113</v>
      </c>
      <c r="C838" s="0" t="s">
        <v>104</v>
      </c>
      <c r="D838" s="0" t="s">
        <v>92</v>
      </c>
      <c r="E838" s="14" t="n">
        <v>45305</v>
      </c>
      <c r="F838" s="14" t="n">
        <v>45314</v>
      </c>
      <c r="G838" s="0" t="n">
        <v>335</v>
      </c>
      <c r="H838" s="0" t="n">
        <v>70</v>
      </c>
      <c r="I838" s="0" t="n">
        <v>15</v>
      </c>
      <c r="J838" s="0" t="n">
        <v>540</v>
      </c>
      <c r="K838" s="0" t="n">
        <v>928</v>
      </c>
      <c r="L838" s="15" t="s">
        <v>93</v>
      </c>
      <c r="M838" s="0" t="n">
        <v>9</v>
      </c>
      <c r="N838" s="16" t="n">
        <f aca="false">I838*K838</f>
        <v>13920</v>
      </c>
      <c r="O838" s="16" t="n">
        <f aca="false">I838*(K838-J838)</f>
        <v>5820</v>
      </c>
      <c r="P838" s="15" t="n">
        <f aca="false">K838-J838</f>
        <v>388</v>
      </c>
      <c r="Q838" s="0" t="str">
        <f aca="false">IF(G838=0,"Out of stock",IF(G838&lt;H838,"Understocked",IF(G838&gt;Summary!$B$6*H838,"Overstocked","Healthy")))</f>
        <v>Overstocked</v>
      </c>
      <c r="R838" s="0" t="str">
        <f aca="false">IF(I838&gt;=Summary!$B$7,"Fast",IF(I838&lt;Summary!$B$8,"Slow","Medium"))</f>
        <v>Slow</v>
      </c>
      <c r="S838" s="15" t="n">
        <f aca="false">IF(M838&gt;Summary!$B$5,1,0)</f>
        <v>1</v>
      </c>
      <c r="T838" s="16" t="n">
        <f aca="false">IF(Q838="Overstocked",(G838-Summary!$B$6*H838)*J838,0)</f>
        <v>29700</v>
      </c>
    </row>
    <row r="839" customFormat="false" ht="15" hidden="false" customHeight="false" outlineLevel="0" collapsed="false">
      <c r="A839" s="0" t="s">
        <v>937</v>
      </c>
      <c r="B839" s="0" t="s">
        <v>107</v>
      </c>
      <c r="C839" s="0" t="s">
        <v>104</v>
      </c>
      <c r="D839" s="0" t="s">
        <v>86</v>
      </c>
      <c r="E839" s="14" t="n">
        <v>45527</v>
      </c>
      <c r="F839" s="14" t="n">
        <v>45530</v>
      </c>
      <c r="G839" s="0" t="n">
        <v>484</v>
      </c>
      <c r="H839" s="0" t="n">
        <v>57</v>
      </c>
      <c r="I839" s="0" t="n">
        <v>233</v>
      </c>
      <c r="J839" s="0" t="n">
        <v>370</v>
      </c>
      <c r="K839" s="0" t="n">
        <v>501</v>
      </c>
      <c r="L839" s="15" t="s">
        <v>80</v>
      </c>
      <c r="M839" s="0" t="n">
        <v>3</v>
      </c>
      <c r="N839" s="16" t="n">
        <f aca="false">I839*K839</f>
        <v>116733</v>
      </c>
      <c r="O839" s="16" t="n">
        <f aca="false">I839*(K839-J839)</f>
        <v>30523</v>
      </c>
      <c r="P839" s="15" t="n">
        <f aca="false">K839-J839</f>
        <v>131</v>
      </c>
      <c r="Q839" s="0" t="str">
        <f aca="false">IF(G839=0,"Out of stock",IF(G839&lt;H839,"Understocked",IF(G839&gt;Summary!$B$6*H839,"Overstocked","Healthy")))</f>
        <v>Overstocked</v>
      </c>
      <c r="R839" s="0" t="str">
        <f aca="false">IF(I839&gt;=Summary!$B$7,"Fast",IF(I839&lt;Summary!$B$8,"Slow","Medium"))</f>
        <v>Fast</v>
      </c>
      <c r="S839" s="15" t="n">
        <f aca="false">IF(M839&gt;Summary!$B$5,1,0)</f>
        <v>0</v>
      </c>
      <c r="T839" s="16" t="n">
        <f aca="false">IF(Q839="Overstocked",(G839-Summary!$B$6*H839)*J839,0)</f>
        <v>94720</v>
      </c>
    </row>
    <row r="840" customFormat="false" ht="15" hidden="false" customHeight="false" outlineLevel="0" collapsed="false">
      <c r="A840" s="0" t="s">
        <v>938</v>
      </c>
      <c r="B840" s="0" t="s">
        <v>95</v>
      </c>
      <c r="C840" s="0" t="s">
        <v>85</v>
      </c>
      <c r="D840" s="0" t="s">
        <v>86</v>
      </c>
      <c r="E840" s="14" t="n">
        <v>45083</v>
      </c>
      <c r="F840" s="14" t="n">
        <v>45092</v>
      </c>
      <c r="G840" s="0" t="n">
        <v>317</v>
      </c>
      <c r="H840" s="0" t="n">
        <v>103</v>
      </c>
      <c r="I840" s="0" t="n">
        <v>35</v>
      </c>
      <c r="J840" s="0" t="n">
        <v>762</v>
      </c>
      <c r="K840" s="0" t="n">
        <v>861</v>
      </c>
      <c r="L840" s="15" t="s">
        <v>80</v>
      </c>
      <c r="M840" s="0" t="n">
        <v>9</v>
      </c>
      <c r="N840" s="16" t="n">
        <f aca="false">I840*K840</f>
        <v>30135</v>
      </c>
      <c r="O840" s="16" t="n">
        <f aca="false">I840*(K840-J840)</f>
        <v>3465</v>
      </c>
      <c r="P840" s="15" t="n">
        <f aca="false">K840-J840</f>
        <v>99</v>
      </c>
      <c r="Q840" s="0" t="str">
        <f aca="false">IF(G840=0,"Out of stock",IF(G840&lt;H840,"Understocked",IF(G840&gt;Summary!$B$6*H840,"Overstocked","Healthy")))</f>
        <v>Healthy</v>
      </c>
      <c r="R840" s="0" t="str">
        <f aca="false">IF(I840&gt;=Summary!$B$7,"Fast",IF(I840&lt;Summary!$B$8,"Slow","Medium"))</f>
        <v>Slow</v>
      </c>
      <c r="S840" s="15" t="n">
        <f aca="false">IF(M840&gt;Summary!$B$5,1,0)</f>
        <v>1</v>
      </c>
      <c r="T840" s="16" t="n">
        <f aca="false">IF(Q840="Overstocked",(G840-Summary!$B$6*H840)*J840,0)</f>
        <v>0</v>
      </c>
    </row>
    <row r="841" customFormat="false" ht="15" hidden="false" customHeight="false" outlineLevel="0" collapsed="false">
      <c r="A841" s="0" t="s">
        <v>939</v>
      </c>
      <c r="B841" s="0" t="s">
        <v>89</v>
      </c>
      <c r="C841" s="0" t="s">
        <v>104</v>
      </c>
      <c r="D841" s="0" t="s">
        <v>90</v>
      </c>
      <c r="E841" s="14" t="n">
        <v>45094</v>
      </c>
      <c r="F841" s="14" t="n">
        <v>45102</v>
      </c>
      <c r="G841" s="0" t="n">
        <v>21</v>
      </c>
      <c r="H841" s="0" t="n">
        <v>91</v>
      </c>
      <c r="I841" s="0" t="n">
        <v>292</v>
      </c>
      <c r="J841" s="0" t="n">
        <v>640</v>
      </c>
      <c r="K841" s="0" t="n">
        <v>917</v>
      </c>
      <c r="L841" s="15" t="s">
        <v>80</v>
      </c>
      <c r="M841" s="0" t="n">
        <v>8</v>
      </c>
      <c r="N841" s="16" t="n">
        <f aca="false">I841*K841</f>
        <v>267764</v>
      </c>
      <c r="O841" s="16" t="n">
        <f aca="false">I841*(K841-J841)</f>
        <v>80884</v>
      </c>
      <c r="P841" s="15" t="n">
        <f aca="false">K841-J841</f>
        <v>277</v>
      </c>
      <c r="Q841" s="0" t="str">
        <f aca="false">IF(G841=0,"Out of stock",IF(G841&lt;H841,"Understocked",IF(G841&gt;Summary!$B$6*H841,"Overstocked","Healthy")))</f>
        <v>Understocked</v>
      </c>
      <c r="R841" s="0" t="str">
        <f aca="false">IF(I841&gt;=Summary!$B$7,"Fast",IF(I841&lt;Summary!$B$8,"Slow","Medium"))</f>
        <v>Fast</v>
      </c>
      <c r="S841" s="15" t="n">
        <f aca="false">IF(M841&gt;Summary!$B$5,1,0)</f>
        <v>1</v>
      </c>
      <c r="T841" s="16" t="n">
        <f aca="false">IF(Q841="Overstocked",(G841-Summary!$B$6*H841)*J841,0)</f>
        <v>0</v>
      </c>
    </row>
    <row r="842" customFormat="false" ht="15" hidden="false" customHeight="false" outlineLevel="0" collapsed="false">
      <c r="A842" s="0" t="s">
        <v>940</v>
      </c>
      <c r="B842" s="0" t="s">
        <v>123</v>
      </c>
      <c r="C842" s="0" t="s">
        <v>78</v>
      </c>
      <c r="D842" s="0" t="s">
        <v>86</v>
      </c>
      <c r="E842" s="14" t="n">
        <v>45052</v>
      </c>
      <c r="F842" s="14" t="n">
        <v>45054</v>
      </c>
      <c r="G842" s="0" t="n">
        <v>154</v>
      </c>
      <c r="H842" s="0" t="n">
        <v>116</v>
      </c>
      <c r="I842" s="0" t="n">
        <v>218</v>
      </c>
      <c r="J842" s="0" t="n">
        <v>330</v>
      </c>
      <c r="K842" s="0" t="n">
        <v>536</v>
      </c>
      <c r="L842" s="15" t="s">
        <v>80</v>
      </c>
      <c r="M842" s="0" t="n">
        <v>2</v>
      </c>
      <c r="N842" s="16" t="n">
        <f aca="false">I842*K842</f>
        <v>116848</v>
      </c>
      <c r="O842" s="16" t="n">
        <f aca="false">I842*(K842-J842)</f>
        <v>44908</v>
      </c>
      <c r="P842" s="15" t="n">
        <f aca="false">K842-J842</f>
        <v>206</v>
      </c>
      <c r="Q842" s="0" t="str">
        <f aca="false">IF(G842=0,"Out of stock",IF(G842&lt;H842,"Understocked",IF(G842&gt;Summary!$B$6*H842,"Overstocked","Healthy")))</f>
        <v>Healthy</v>
      </c>
      <c r="R842" s="0" t="str">
        <f aca="false">IF(I842&gt;=Summary!$B$7,"Fast",IF(I842&lt;Summary!$B$8,"Slow","Medium"))</f>
        <v>Fast</v>
      </c>
      <c r="S842" s="15" t="n">
        <f aca="false">IF(M842&gt;Summary!$B$5,1,0)</f>
        <v>0</v>
      </c>
      <c r="T842" s="16" t="n">
        <f aca="false">IF(Q842="Overstocked",(G842-Summary!$B$6*H842)*J842,0)</f>
        <v>0</v>
      </c>
    </row>
    <row r="843" customFormat="false" ht="15" hidden="false" customHeight="false" outlineLevel="0" collapsed="false">
      <c r="A843" s="0" t="s">
        <v>941</v>
      </c>
      <c r="B843" s="0" t="s">
        <v>111</v>
      </c>
      <c r="C843" s="0" t="s">
        <v>96</v>
      </c>
      <c r="D843" s="0" t="s">
        <v>92</v>
      </c>
      <c r="E843" s="14" t="n">
        <v>45547</v>
      </c>
      <c r="F843" s="14" t="n">
        <v>45550</v>
      </c>
      <c r="G843" s="0" t="n">
        <v>421</v>
      </c>
      <c r="H843" s="0" t="n">
        <v>64</v>
      </c>
      <c r="I843" s="0" t="n">
        <v>286</v>
      </c>
      <c r="J843" s="0" t="n">
        <v>721</v>
      </c>
      <c r="K843" s="0" t="n">
        <v>1186</v>
      </c>
      <c r="L843" s="15" t="s">
        <v>93</v>
      </c>
      <c r="M843" s="0" t="n">
        <v>3</v>
      </c>
      <c r="N843" s="16" t="n">
        <f aca="false">I843*K843</f>
        <v>339196</v>
      </c>
      <c r="O843" s="16" t="n">
        <f aca="false">I843*(K843-J843)</f>
        <v>132990</v>
      </c>
      <c r="P843" s="15" t="n">
        <f aca="false">K843-J843</f>
        <v>465</v>
      </c>
      <c r="Q843" s="0" t="str">
        <f aca="false">IF(G843=0,"Out of stock",IF(G843&lt;H843,"Understocked",IF(G843&gt;Summary!$B$6*H843,"Overstocked","Healthy")))</f>
        <v>Overstocked</v>
      </c>
      <c r="R843" s="0" t="str">
        <f aca="false">IF(I843&gt;=Summary!$B$7,"Fast",IF(I843&lt;Summary!$B$8,"Slow","Medium"))</f>
        <v>Fast</v>
      </c>
      <c r="S843" s="15" t="n">
        <f aca="false">IF(M843&gt;Summary!$B$5,1,0)</f>
        <v>0</v>
      </c>
      <c r="T843" s="16" t="n">
        <f aca="false">IF(Q843="Overstocked",(G843-Summary!$B$6*H843)*J843,0)</f>
        <v>118965</v>
      </c>
    </row>
    <row r="844" customFormat="false" ht="15" hidden="false" customHeight="false" outlineLevel="0" collapsed="false">
      <c r="A844" s="0" t="s">
        <v>942</v>
      </c>
      <c r="B844" s="0" t="s">
        <v>84</v>
      </c>
      <c r="C844" s="0" t="s">
        <v>78</v>
      </c>
      <c r="D844" s="0" t="s">
        <v>79</v>
      </c>
      <c r="E844" s="14" t="n">
        <v>45407</v>
      </c>
      <c r="F844" s="14" t="n">
        <v>45412</v>
      </c>
      <c r="G844" s="0" t="n">
        <v>298</v>
      </c>
      <c r="H844" s="0" t="n">
        <v>71</v>
      </c>
      <c r="I844" s="0" t="n">
        <v>274</v>
      </c>
      <c r="J844" s="0" t="n">
        <v>1669</v>
      </c>
      <c r="K844" s="0" t="n">
        <v>1859</v>
      </c>
      <c r="L844" s="15" t="s">
        <v>82</v>
      </c>
      <c r="M844" s="0" t="n">
        <v>5</v>
      </c>
      <c r="N844" s="16" t="n">
        <f aca="false">I844*K844</f>
        <v>509366</v>
      </c>
      <c r="O844" s="16" t="n">
        <f aca="false">I844*(K844-J844)</f>
        <v>52060</v>
      </c>
      <c r="P844" s="15" t="n">
        <f aca="false">K844-J844</f>
        <v>190</v>
      </c>
      <c r="Q844" s="0" t="str">
        <f aca="false">IF(G844=0,"Out of stock",IF(G844&lt;H844,"Understocked",IF(G844&gt;Summary!$B$6*H844,"Overstocked","Healthy")))</f>
        <v>Overstocked</v>
      </c>
      <c r="R844" s="0" t="str">
        <f aca="false">IF(I844&gt;=Summary!$B$7,"Fast",IF(I844&lt;Summary!$B$8,"Slow","Medium"))</f>
        <v>Fast</v>
      </c>
      <c r="S844" s="15" t="n">
        <f aca="false">IF(M844&gt;Summary!$B$5,1,0)</f>
        <v>0</v>
      </c>
      <c r="T844" s="16" t="n">
        <f aca="false">IF(Q844="Overstocked",(G844-Summary!$B$6*H844)*J844,0)</f>
        <v>23366</v>
      </c>
    </row>
    <row r="845" customFormat="false" ht="15" hidden="false" customHeight="false" outlineLevel="0" collapsed="false">
      <c r="A845" s="0" t="s">
        <v>943</v>
      </c>
      <c r="B845" s="0" t="s">
        <v>123</v>
      </c>
      <c r="C845" s="0" t="s">
        <v>85</v>
      </c>
      <c r="D845" s="0" t="s">
        <v>102</v>
      </c>
      <c r="E845" s="14" t="n">
        <v>45289</v>
      </c>
      <c r="F845" s="14" t="n">
        <v>45296</v>
      </c>
      <c r="G845" s="0" t="n">
        <v>111</v>
      </c>
      <c r="H845" s="0" t="n">
        <v>74</v>
      </c>
      <c r="I845" s="0" t="n">
        <v>165</v>
      </c>
      <c r="J845" s="0" t="n">
        <v>201</v>
      </c>
      <c r="K845" s="0" t="n">
        <v>421</v>
      </c>
      <c r="L845" s="15" t="s">
        <v>82</v>
      </c>
      <c r="M845" s="0" t="n">
        <v>7</v>
      </c>
      <c r="N845" s="16" t="n">
        <f aca="false">I845*K845</f>
        <v>69465</v>
      </c>
      <c r="O845" s="16" t="n">
        <f aca="false">I845*(K845-J845)</f>
        <v>36300</v>
      </c>
      <c r="P845" s="15" t="n">
        <f aca="false">K845-J845</f>
        <v>220</v>
      </c>
      <c r="Q845" s="0" t="str">
        <f aca="false">IF(G845=0,"Out of stock",IF(G845&lt;H845,"Understocked",IF(G845&gt;Summary!$B$6*H845,"Overstocked","Healthy")))</f>
        <v>Healthy</v>
      </c>
      <c r="R845" s="0" t="str">
        <f aca="false">IF(I845&gt;=Summary!$B$7,"Fast",IF(I845&lt;Summary!$B$8,"Slow","Medium"))</f>
        <v>Medium</v>
      </c>
      <c r="S845" s="15" t="n">
        <f aca="false">IF(M845&gt;Summary!$B$5,1,0)</f>
        <v>0</v>
      </c>
      <c r="T845" s="16" t="n">
        <f aca="false">IF(Q845="Overstocked",(G845-Summary!$B$6*H845)*J845,0)</f>
        <v>0</v>
      </c>
    </row>
    <row r="846" customFormat="false" ht="15" hidden="false" customHeight="false" outlineLevel="0" collapsed="false">
      <c r="A846" s="0" t="s">
        <v>944</v>
      </c>
      <c r="B846" s="0" t="s">
        <v>107</v>
      </c>
      <c r="C846" s="0" t="s">
        <v>104</v>
      </c>
      <c r="D846" s="0" t="s">
        <v>102</v>
      </c>
      <c r="E846" s="14" t="n">
        <v>45427</v>
      </c>
      <c r="F846" s="14" t="n">
        <v>45432</v>
      </c>
      <c r="G846" s="0" t="n">
        <v>399</v>
      </c>
      <c r="H846" s="0" t="n">
        <v>63</v>
      </c>
      <c r="I846" s="0" t="n">
        <v>76</v>
      </c>
      <c r="J846" s="0" t="n">
        <v>773</v>
      </c>
      <c r="K846" s="0" t="n">
        <v>1093</v>
      </c>
      <c r="L846" s="15" t="s">
        <v>82</v>
      </c>
      <c r="M846" s="0" t="n">
        <v>5</v>
      </c>
      <c r="N846" s="16" t="n">
        <f aca="false">I846*K846</f>
        <v>83068</v>
      </c>
      <c r="O846" s="16" t="n">
        <f aca="false">I846*(K846-J846)</f>
        <v>24320</v>
      </c>
      <c r="P846" s="15" t="n">
        <f aca="false">K846-J846</f>
        <v>320</v>
      </c>
      <c r="Q846" s="0" t="str">
        <f aca="false">IF(G846=0,"Out of stock",IF(G846&lt;H846,"Understocked",IF(G846&gt;Summary!$B$6*H846,"Overstocked","Healthy")))</f>
        <v>Overstocked</v>
      </c>
      <c r="R846" s="0" t="str">
        <f aca="false">IF(I846&gt;=Summary!$B$7,"Fast",IF(I846&lt;Summary!$B$8,"Slow","Medium"))</f>
        <v>Slow</v>
      </c>
      <c r="S846" s="15" t="n">
        <f aca="false">IF(M846&gt;Summary!$B$5,1,0)</f>
        <v>0</v>
      </c>
      <c r="T846" s="16" t="n">
        <f aca="false">IF(Q846="Overstocked",(G846-Summary!$B$6*H846)*J846,0)</f>
        <v>113631</v>
      </c>
    </row>
    <row r="847" customFormat="false" ht="15" hidden="false" customHeight="false" outlineLevel="0" collapsed="false">
      <c r="A847" s="0" t="s">
        <v>945</v>
      </c>
      <c r="B847" s="0" t="s">
        <v>111</v>
      </c>
      <c r="C847" s="0" t="s">
        <v>96</v>
      </c>
      <c r="D847" s="0" t="s">
        <v>92</v>
      </c>
      <c r="E847" s="14" t="n">
        <v>45117</v>
      </c>
      <c r="F847" s="14" t="n">
        <v>45126</v>
      </c>
      <c r="G847" s="0" t="n">
        <v>238</v>
      </c>
      <c r="H847" s="0" t="n">
        <v>85</v>
      </c>
      <c r="I847" s="0" t="n">
        <v>123</v>
      </c>
      <c r="J847" s="0" t="n">
        <v>1653</v>
      </c>
      <c r="K847" s="0" t="n">
        <v>2149</v>
      </c>
      <c r="L847" s="15" t="s">
        <v>82</v>
      </c>
      <c r="M847" s="0" t="n">
        <v>9</v>
      </c>
      <c r="N847" s="16" t="n">
        <f aca="false">I847*K847</f>
        <v>264327</v>
      </c>
      <c r="O847" s="16" t="n">
        <f aca="false">I847*(K847-J847)</f>
        <v>61008</v>
      </c>
      <c r="P847" s="15" t="n">
        <f aca="false">K847-J847</f>
        <v>496</v>
      </c>
      <c r="Q847" s="0" t="str">
        <f aca="false">IF(G847=0,"Out of stock",IF(G847&lt;H847,"Understocked",IF(G847&gt;Summary!$B$6*H847,"Overstocked","Healthy")))</f>
        <v>Healthy</v>
      </c>
      <c r="R847" s="0" t="str">
        <f aca="false">IF(I847&gt;=Summary!$B$7,"Fast",IF(I847&lt;Summary!$B$8,"Slow","Medium"))</f>
        <v>Medium</v>
      </c>
      <c r="S847" s="15" t="n">
        <f aca="false">IF(M847&gt;Summary!$B$5,1,0)</f>
        <v>1</v>
      </c>
      <c r="T847" s="16" t="n">
        <f aca="false">IF(Q847="Overstocked",(G847-Summary!$B$6*H847)*J847,0)</f>
        <v>0</v>
      </c>
    </row>
    <row r="848" customFormat="false" ht="15" hidden="false" customHeight="false" outlineLevel="0" collapsed="false">
      <c r="A848" s="0" t="s">
        <v>946</v>
      </c>
      <c r="B848" s="0" t="s">
        <v>107</v>
      </c>
      <c r="C848" s="0" t="s">
        <v>85</v>
      </c>
      <c r="D848" s="0" t="s">
        <v>102</v>
      </c>
      <c r="E848" s="14" t="n">
        <v>45398</v>
      </c>
      <c r="F848" s="14" t="n">
        <v>45407</v>
      </c>
      <c r="G848" s="0" t="n">
        <v>48</v>
      </c>
      <c r="H848" s="0" t="n">
        <v>100</v>
      </c>
      <c r="I848" s="0" t="n">
        <v>261</v>
      </c>
      <c r="J848" s="0" t="n">
        <v>1526</v>
      </c>
      <c r="K848" s="0" t="n">
        <v>1647</v>
      </c>
      <c r="L848" s="15" t="s">
        <v>93</v>
      </c>
      <c r="M848" s="0" t="n">
        <v>9</v>
      </c>
      <c r="N848" s="16" t="n">
        <f aca="false">I848*K848</f>
        <v>429867</v>
      </c>
      <c r="O848" s="16" t="n">
        <f aca="false">I848*(K848-J848)</f>
        <v>31581</v>
      </c>
      <c r="P848" s="15" t="n">
        <f aca="false">K848-J848</f>
        <v>121</v>
      </c>
      <c r="Q848" s="0" t="str">
        <f aca="false">IF(G848=0,"Out of stock",IF(G848&lt;H848,"Understocked",IF(G848&gt;Summary!$B$6*H848,"Overstocked","Healthy")))</f>
        <v>Understocked</v>
      </c>
      <c r="R848" s="0" t="str">
        <f aca="false">IF(I848&gt;=Summary!$B$7,"Fast",IF(I848&lt;Summary!$B$8,"Slow","Medium"))</f>
        <v>Fast</v>
      </c>
      <c r="S848" s="15" t="n">
        <f aca="false">IF(M848&gt;Summary!$B$5,1,0)</f>
        <v>1</v>
      </c>
      <c r="T848" s="16" t="n">
        <f aca="false">IF(Q848="Overstocked",(G848-Summary!$B$6*H848)*J848,0)</f>
        <v>0</v>
      </c>
    </row>
    <row r="849" customFormat="false" ht="15" hidden="false" customHeight="false" outlineLevel="0" collapsed="false">
      <c r="A849" s="0" t="s">
        <v>947</v>
      </c>
      <c r="B849" s="0" t="s">
        <v>77</v>
      </c>
      <c r="C849" s="0" t="s">
        <v>104</v>
      </c>
      <c r="D849" s="0" t="s">
        <v>92</v>
      </c>
      <c r="E849" s="14" t="n">
        <v>45561</v>
      </c>
      <c r="F849" s="14" t="n">
        <v>45562</v>
      </c>
      <c r="G849" s="0" t="n">
        <v>356</v>
      </c>
      <c r="H849" s="0" t="n">
        <v>53</v>
      </c>
      <c r="I849" s="0" t="n">
        <v>151</v>
      </c>
      <c r="J849" s="0" t="n">
        <v>1122</v>
      </c>
      <c r="K849" s="0" t="n">
        <v>1457</v>
      </c>
      <c r="L849" s="15" t="s">
        <v>80</v>
      </c>
      <c r="M849" s="0" t="n">
        <v>1</v>
      </c>
      <c r="N849" s="16" t="n">
        <f aca="false">I849*K849</f>
        <v>220007</v>
      </c>
      <c r="O849" s="16" t="n">
        <f aca="false">I849*(K849-J849)</f>
        <v>50585</v>
      </c>
      <c r="P849" s="15" t="n">
        <f aca="false">K849-J849</f>
        <v>335</v>
      </c>
      <c r="Q849" s="0" t="str">
        <f aca="false">IF(G849=0,"Out of stock",IF(G849&lt;H849,"Understocked",IF(G849&gt;Summary!$B$6*H849,"Overstocked","Healthy")))</f>
        <v>Overstocked</v>
      </c>
      <c r="R849" s="0" t="str">
        <f aca="false">IF(I849&gt;=Summary!$B$7,"Fast",IF(I849&lt;Summary!$B$8,"Slow","Medium"))</f>
        <v>Medium</v>
      </c>
      <c r="S849" s="15" t="n">
        <f aca="false">IF(M849&gt;Summary!$B$5,1,0)</f>
        <v>0</v>
      </c>
      <c r="T849" s="16" t="n">
        <f aca="false">IF(Q849="Overstocked",(G849-Summary!$B$6*H849)*J849,0)</f>
        <v>161568</v>
      </c>
    </row>
    <row r="850" customFormat="false" ht="15" hidden="false" customHeight="false" outlineLevel="0" collapsed="false">
      <c r="A850" s="0" t="s">
        <v>948</v>
      </c>
      <c r="B850" s="0" t="s">
        <v>115</v>
      </c>
      <c r="C850" s="0" t="s">
        <v>85</v>
      </c>
      <c r="D850" s="0" t="s">
        <v>92</v>
      </c>
      <c r="E850" s="14" t="n">
        <v>45020</v>
      </c>
      <c r="F850" s="14" t="n">
        <v>45021</v>
      </c>
      <c r="G850" s="0" t="n">
        <v>1</v>
      </c>
      <c r="H850" s="0" t="n">
        <v>101</v>
      </c>
      <c r="I850" s="0" t="n">
        <v>238</v>
      </c>
      <c r="J850" s="0" t="n">
        <v>1051</v>
      </c>
      <c r="K850" s="0" t="n">
        <v>1321</v>
      </c>
      <c r="L850" s="15" t="s">
        <v>93</v>
      </c>
      <c r="M850" s="0" t="n">
        <v>1</v>
      </c>
      <c r="N850" s="16" t="n">
        <f aca="false">I850*K850</f>
        <v>314398</v>
      </c>
      <c r="O850" s="16" t="n">
        <f aca="false">I850*(K850-J850)</f>
        <v>64260</v>
      </c>
      <c r="P850" s="15" t="n">
        <f aca="false">K850-J850</f>
        <v>270</v>
      </c>
      <c r="Q850" s="0" t="str">
        <f aca="false">IF(G850=0,"Out of stock",IF(G850&lt;H850,"Understocked",IF(G850&gt;Summary!$B$6*H850,"Overstocked","Healthy")))</f>
        <v>Understocked</v>
      </c>
      <c r="R850" s="0" t="str">
        <f aca="false">IF(I850&gt;=Summary!$B$7,"Fast",IF(I850&lt;Summary!$B$8,"Slow","Medium"))</f>
        <v>Fast</v>
      </c>
      <c r="S850" s="15" t="n">
        <f aca="false">IF(M850&gt;Summary!$B$5,1,0)</f>
        <v>0</v>
      </c>
      <c r="T850" s="16" t="n">
        <f aca="false">IF(Q850="Overstocked",(G850-Summary!$B$6*H850)*J850,0)</f>
        <v>0</v>
      </c>
    </row>
    <row r="851" customFormat="false" ht="15" hidden="false" customHeight="false" outlineLevel="0" collapsed="false">
      <c r="A851" s="0" t="s">
        <v>949</v>
      </c>
      <c r="B851" s="0" t="s">
        <v>101</v>
      </c>
      <c r="C851" s="0" t="s">
        <v>85</v>
      </c>
      <c r="D851" s="0" t="s">
        <v>102</v>
      </c>
      <c r="E851" s="14" t="n">
        <v>45443</v>
      </c>
      <c r="F851" s="14" t="n">
        <v>45447</v>
      </c>
      <c r="G851" s="0" t="n">
        <v>109</v>
      </c>
      <c r="H851" s="0" t="n">
        <v>104</v>
      </c>
      <c r="I851" s="0" t="n">
        <v>177</v>
      </c>
      <c r="J851" s="0" t="n">
        <v>627</v>
      </c>
      <c r="K851" s="0" t="n">
        <v>883</v>
      </c>
      <c r="L851" s="15" t="s">
        <v>93</v>
      </c>
      <c r="M851" s="0" t="n">
        <v>4</v>
      </c>
      <c r="N851" s="16" t="n">
        <f aca="false">I851*K851</f>
        <v>156291</v>
      </c>
      <c r="O851" s="16" t="n">
        <f aca="false">I851*(K851-J851)</f>
        <v>45312</v>
      </c>
      <c r="P851" s="15" t="n">
        <f aca="false">K851-J851</f>
        <v>256</v>
      </c>
      <c r="Q851" s="0" t="str">
        <f aca="false">IF(G851=0,"Out of stock",IF(G851&lt;H851,"Understocked",IF(G851&gt;Summary!$B$6*H851,"Overstocked","Healthy")))</f>
        <v>Healthy</v>
      </c>
      <c r="R851" s="0" t="str">
        <f aca="false">IF(I851&gt;=Summary!$B$7,"Fast",IF(I851&lt;Summary!$B$8,"Slow","Medium"))</f>
        <v>Medium</v>
      </c>
      <c r="S851" s="15" t="n">
        <f aca="false">IF(M851&gt;Summary!$B$5,1,0)</f>
        <v>0</v>
      </c>
      <c r="T851" s="16" t="n">
        <f aca="false">IF(Q851="Overstocked",(G851-Summary!$B$6*H851)*J851,0)</f>
        <v>0</v>
      </c>
    </row>
    <row r="852" customFormat="false" ht="15" hidden="false" customHeight="false" outlineLevel="0" collapsed="false">
      <c r="A852" s="0" t="s">
        <v>950</v>
      </c>
      <c r="B852" s="0" t="s">
        <v>113</v>
      </c>
      <c r="C852" s="0" t="s">
        <v>85</v>
      </c>
      <c r="D852" s="0" t="s">
        <v>79</v>
      </c>
      <c r="E852" s="14" t="n">
        <v>45549</v>
      </c>
      <c r="F852" s="14" t="n">
        <v>45559</v>
      </c>
      <c r="G852" s="0" t="n">
        <v>38</v>
      </c>
      <c r="H852" s="0" t="n">
        <v>138</v>
      </c>
      <c r="I852" s="0" t="n">
        <v>93</v>
      </c>
      <c r="J852" s="0" t="n">
        <v>1914</v>
      </c>
      <c r="K852" s="0" t="n">
        <v>2190</v>
      </c>
      <c r="L852" s="15" t="s">
        <v>93</v>
      </c>
      <c r="M852" s="0" t="n">
        <v>10</v>
      </c>
      <c r="N852" s="16" t="n">
        <f aca="false">I852*K852</f>
        <v>203670</v>
      </c>
      <c r="O852" s="16" t="n">
        <f aca="false">I852*(K852-J852)</f>
        <v>25668</v>
      </c>
      <c r="P852" s="15" t="n">
        <f aca="false">K852-J852</f>
        <v>276</v>
      </c>
      <c r="Q852" s="0" t="str">
        <f aca="false">IF(G852=0,"Out of stock",IF(G852&lt;H852,"Understocked",IF(G852&gt;Summary!$B$6*H852,"Overstocked","Healthy")))</f>
        <v>Understocked</v>
      </c>
      <c r="R852" s="0" t="str">
        <f aca="false">IF(I852&gt;=Summary!$B$7,"Fast",IF(I852&lt;Summary!$B$8,"Slow","Medium"))</f>
        <v>Slow</v>
      </c>
      <c r="S852" s="15" t="n">
        <f aca="false">IF(M852&gt;Summary!$B$5,1,0)</f>
        <v>1</v>
      </c>
      <c r="T852" s="16" t="n">
        <f aca="false">IF(Q852="Overstocked",(G852-Summary!$B$6*H852)*J852,0)</f>
        <v>0</v>
      </c>
    </row>
    <row r="853" customFormat="false" ht="15" hidden="false" customHeight="false" outlineLevel="0" collapsed="false">
      <c r="A853" s="0" t="s">
        <v>951</v>
      </c>
      <c r="B853" s="0" t="s">
        <v>107</v>
      </c>
      <c r="C853" s="0" t="s">
        <v>85</v>
      </c>
      <c r="D853" s="0" t="s">
        <v>92</v>
      </c>
      <c r="E853" s="14" t="n">
        <v>45215</v>
      </c>
      <c r="F853" s="14" t="n">
        <v>45224</v>
      </c>
      <c r="G853" s="0" t="n">
        <v>345</v>
      </c>
      <c r="H853" s="0" t="n">
        <v>94</v>
      </c>
      <c r="I853" s="0" t="n">
        <v>165</v>
      </c>
      <c r="J853" s="0" t="n">
        <v>419</v>
      </c>
      <c r="K853" s="0" t="n">
        <v>659</v>
      </c>
      <c r="L853" s="15" t="s">
        <v>80</v>
      </c>
      <c r="M853" s="0" t="n">
        <v>9</v>
      </c>
      <c r="N853" s="16" t="n">
        <f aca="false">I853*K853</f>
        <v>108735</v>
      </c>
      <c r="O853" s="16" t="n">
        <f aca="false">I853*(K853-J853)</f>
        <v>39600</v>
      </c>
      <c r="P853" s="15" t="n">
        <f aca="false">K853-J853</f>
        <v>240</v>
      </c>
      <c r="Q853" s="0" t="str">
        <f aca="false">IF(G853=0,"Out of stock",IF(G853&lt;H853,"Understocked",IF(G853&gt;Summary!$B$6*H853,"Overstocked","Healthy")))</f>
        <v>Healthy</v>
      </c>
      <c r="R853" s="0" t="str">
        <f aca="false">IF(I853&gt;=Summary!$B$7,"Fast",IF(I853&lt;Summary!$B$8,"Slow","Medium"))</f>
        <v>Medium</v>
      </c>
      <c r="S853" s="15" t="n">
        <f aca="false">IF(M853&gt;Summary!$B$5,1,0)</f>
        <v>1</v>
      </c>
      <c r="T853" s="16" t="n">
        <f aca="false">IF(Q853="Overstocked",(G853-Summary!$B$6*H853)*J853,0)</f>
        <v>0</v>
      </c>
    </row>
    <row r="854" customFormat="false" ht="15" hidden="false" customHeight="false" outlineLevel="0" collapsed="false">
      <c r="A854" s="0" t="s">
        <v>952</v>
      </c>
      <c r="B854" s="0" t="s">
        <v>107</v>
      </c>
      <c r="C854" s="0" t="s">
        <v>78</v>
      </c>
      <c r="D854" s="0" t="s">
        <v>79</v>
      </c>
      <c r="E854" s="14" t="n">
        <v>45309</v>
      </c>
      <c r="F854" s="14" t="n">
        <v>45312</v>
      </c>
      <c r="G854" s="0" t="n">
        <v>457</v>
      </c>
      <c r="H854" s="0" t="n">
        <v>135</v>
      </c>
      <c r="I854" s="0" t="n">
        <v>175</v>
      </c>
      <c r="J854" s="0" t="n">
        <v>1012</v>
      </c>
      <c r="K854" s="0" t="n">
        <v>1412</v>
      </c>
      <c r="L854" s="15" t="s">
        <v>93</v>
      </c>
      <c r="M854" s="0" t="n">
        <v>3</v>
      </c>
      <c r="N854" s="16" t="n">
        <f aca="false">I854*K854</f>
        <v>247100</v>
      </c>
      <c r="O854" s="16" t="n">
        <f aca="false">I854*(K854-J854)</f>
        <v>70000</v>
      </c>
      <c r="P854" s="15" t="n">
        <f aca="false">K854-J854</f>
        <v>400</v>
      </c>
      <c r="Q854" s="0" t="str">
        <f aca="false">IF(G854=0,"Out of stock",IF(G854&lt;H854,"Understocked",IF(G854&gt;Summary!$B$6*H854,"Overstocked","Healthy")))</f>
        <v>Healthy</v>
      </c>
      <c r="R854" s="0" t="str">
        <f aca="false">IF(I854&gt;=Summary!$B$7,"Fast",IF(I854&lt;Summary!$B$8,"Slow","Medium"))</f>
        <v>Medium</v>
      </c>
      <c r="S854" s="15" t="n">
        <f aca="false">IF(M854&gt;Summary!$B$5,1,0)</f>
        <v>0</v>
      </c>
      <c r="T854" s="16" t="n">
        <f aca="false">IF(Q854="Overstocked",(G854-Summary!$B$6*H854)*J854,0)</f>
        <v>0</v>
      </c>
    </row>
    <row r="855" customFormat="false" ht="15" hidden="false" customHeight="false" outlineLevel="0" collapsed="false">
      <c r="A855" s="0" t="s">
        <v>953</v>
      </c>
      <c r="B855" s="0" t="s">
        <v>77</v>
      </c>
      <c r="C855" s="0" t="s">
        <v>78</v>
      </c>
      <c r="D855" s="0" t="s">
        <v>92</v>
      </c>
      <c r="E855" s="14" t="n">
        <v>45604</v>
      </c>
      <c r="F855" s="14" t="n">
        <v>45609</v>
      </c>
      <c r="G855" s="0" t="n">
        <v>81</v>
      </c>
      <c r="H855" s="0" t="n">
        <v>111</v>
      </c>
      <c r="I855" s="0" t="n">
        <v>226</v>
      </c>
      <c r="J855" s="0" t="n">
        <v>1308</v>
      </c>
      <c r="K855" s="0" t="n">
        <v>1663</v>
      </c>
      <c r="L855" s="15" t="s">
        <v>97</v>
      </c>
      <c r="M855" s="0" t="n">
        <v>5</v>
      </c>
      <c r="N855" s="16" t="n">
        <f aca="false">I855*K855</f>
        <v>375838</v>
      </c>
      <c r="O855" s="16" t="n">
        <f aca="false">I855*(K855-J855)</f>
        <v>80230</v>
      </c>
      <c r="P855" s="15" t="n">
        <f aca="false">K855-J855</f>
        <v>355</v>
      </c>
      <c r="Q855" s="0" t="str">
        <f aca="false">IF(G855=0,"Out of stock",IF(G855&lt;H855,"Understocked",IF(G855&gt;Summary!$B$6*H855,"Overstocked","Healthy")))</f>
        <v>Understocked</v>
      </c>
      <c r="R855" s="0" t="str">
        <f aca="false">IF(I855&gt;=Summary!$B$7,"Fast",IF(I855&lt;Summary!$B$8,"Slow","Medium"))</f>
        <v>Fast</v>
      </c>
      <c r="S855" s="15" t="n">
        <f aca="false">IF(M855&gt;Summary!$B$5,1,0)</f>
        <v>0</v>
      </c>
      <c r="T855" s="16" t="n">
        <f aca="false">IF(Q855="Overstocked",(G855-Summary!$B$6*H855)*J855,0)</f>
        <v>0</v>
      </c>
    </row>
    <row r="856" customFormat="false" ht="15" hidden="false" customHeight="false" outlineLevel="0" collapsed="false">
      <c r="A856" s="0" t="s">
        <v>954</v>
      </c>
      <c r="B856" s="0" t="s">
        <v>84</v>
      </c>
      <c r="C856" s="0" t="s">
        <v>96</v>
      </c>
      <c r="D856" s="0" t="s">
        <v>79</v>
      </c>
      <c r="E856" s="14" t="n">
        <v>45432</v>
      </c>
      <c r="F856" s="14" t="n">
        <v>45437</v>
      </c>
      <c r="G856" s="0" t="n">
        <v>161</v>
      </c>
      <c r="H856" s="0" t="n">
        <v>59</v>
      </c>
      <c r="I856" s="0" t="n">
        <v>62</v>
      </c>
      <c r="J856" s="0" t="n">
        <v>514</v>
      </c>
      <c r="K856" s="0" t="n">
        <v>651</v>
      </c>
      <c r="L856" s="15" t="s">
        <v>80</v>
      </c>
      <c r="M856" s="0" t="n">
        <v>5</v>
      </c>
      <c r="N856" s="16" t="n">
        <f aca="false">I856*K856</f>
        <v>40362</v>
      </c>
      <c r="O856" s="16" t="n">
        <f aca="false">I856*(K856-J856)</f>
        <v>8494</v>
      </c>
      <c r="P856" s="15" t="n">
        <f aca="false">K856-J856</f>
        <v>137</v>
      </c>
      <c r="Q856" s="0" t="str">
        <f aca="false">IF(G856=0,"Out of stock",IF(G856&lt;H856,"Understocked",IF(G856&gt;Summary!$B$6*H856,"Overstocked","Healthy")))</f>
        <v>Healthy</v>
      </c>
      <c r="R856" s="0" t="str">
        <f aca="false">IF(I856&gt;=Summary!$B$7,"Fast",IF(I856&lt;Summary!$B$8,"Slow","Medium"))</f>
        <v>Slow</v>
      </c>
      <c r="S856" s="15" t="n">
        <f aca="false">IF(M856&gt;Summary!$B$5,1,0)</f>
        <v>0</v>
      </c>
      <c r="T856" s="16" t="n">
        <f aca="false">IF(Q856="Overstocked",(G856-Summary!$B$6*H856)*J856,0)</f>
        <v>0</v>
      </c>
    </row>
    <row r="857" customFormat="false" ht="15" hidden="false" customHeight="false" outlineLevel="0" collapsed="false">
      <c r="A857" s="0" t="s">
        <v>955</v>
      </c>
      <c r="B857" s="0" t="s">
        <v>107</v>
      </c>
      <c r="C857" s="0" t="s">
        <v>96</v>
      </c>
      <c r="D857" s="0" t="s">
        <v>102</v>
      </c>
      <c r="E857" s="14" t="n">
        <v>44994</v>
      </c>
      <c r="F857" s="14" t="n">
        <v>44998</v>
      </c>
      <c r="G857" s="0" t="n">
        <v>339</v>
      </c>
      <c r="H857" s="0" t="n">
        <v>94</v>
      </c>
      <c r="I857" s="0" t="n">
        <v>98</v>
      </c>
      <c r="J857" s="0" t="n">
        <v>1005</v>
      </c>
      <c r="K857" s="0" t="n">
        <v>1313</v>
      </c>
      <c r="L857" s="15" t="s">
        <v>97</v>
      </c>
      <c r="M857" s="0" t="n">
        <v>4</v>
      </c>
      <c r="N857" s="16" t="n">
        <f aca="false">I857*K857</f>
        <v>128674</v>
      </c>
      <c r="O857" s="16" t="n">
        <f aca="false">I857*(K857-J857)</f>
        <v>30184</v>
      </c>
      <c r="P857" s="15" t="n">
        <f aca="false">K857-J857</f>
        <v>308</v>
      </c>
      <c r="Q857" s="0" t="str">
        <f aca="false">IF(G857=0,"Out of stock",IF(G857&lt;H857,"Understocked",IF(G857&gt;Summary!$B$6*H857,"Overstocked","Healthy")))</f>
        <v>Healthy</v>
      </c>
      <c r="R857" s="0" t="str">
        <f aca="false">IF(I857&gt;=Summary!$B$7,"Fast",IF(I857&lt;Summary!$B$8,"Slow","Medium"))</f>
        <v>Slow</v>
      </c>
      <c r="S857" s="15" t="n">
        <f aca="false">IF(M857&gt;Summary!$B$5,1,0)</f>
        <v>0</v>
      </c>
      <c r="T857" s="16" t="n">
        <f aca="false">IF(Q857="Overstocked",(G857-Summary!$B$6*H857)*J857,0)</f>
        <v>0</v>
      </c>
    </row>
    <row r="858" customFormat="false" ht="15" hidden="false" customHeight="false" outlineLevel="0" collapsed="false">
      <c r="A858" s="0" t="s">
        <v>956</v>
      </c>
      <c r="B858" s="0" t="s">
        <v>115</v>
      </c>
      <c r="C858" s="0" t="s">
        <v>85</v>
      </c>
      <c r="D858" s="0" t="s">
        <v>102</v>
      </c>
      <c r="E858" s="14" t="n">
        <v>45369</v>
      </c>
      <c r="F858" s="14" t="n">
        <v>45373</v>
      </c>
      <c r="G858" s="0" t="n">
        <v>212</v>
      </c>
      <c r="H858" s="0" t="n">
        <v>77</v>
      </c>
      <c r="I858" s="0" t="n">
        <v>209</v>
      </c>
      <c r="J858" s="0" t="n">
        <v>445</v>
      </c>
      <c r="K858" s="0" t="n">
        <v>723</v>
      </c>
      <c r="L858" s="15" t="s">
        <v>82</v>
      </c>
      <c r="M858" s="0" t="n">
        <v>4</v>
      </c>
      <c r="N858" s="16" t="n">
        <f aca="false">I858*K858</f>
        <v>151107</v>
      </c>
      <c r="O858" s="16" t="n">
        <f aca="false">I858*(K858-J858)</f>
        <v>58102</v>
      </c>
      <c r="P858" s="15" t="n">
        <f aca="false">K858-J858</f>
        <v>278</v>
      </c>
      <c r="Q858" s="0" t="str">
        <f aca="false">IF(G858=0,"Out of stock",IF(G858&lt;H858,"Understocked",IF(G858&gt;Summary!$B$6*H858,"Overstocked","Healthy")))</f>
        <v>Healthy</v>
      </c>
      <c r="R858" s="0" t="str">
        <f aca="false">IF(I858&gt;=Summary!$B$7,"Fast",IF(I858&lt;Summary!$B$8,"Slow","Medium"))</f>
        <v>Fast</v>
      </c>
      <c r="S858" s="15" t="n">
        <f aca="false">IF(M858&gt;Summary!$B$5,1,0)</f>
        <v>0</v>
      </c>
      <c r="T858" s="16" t="n">
        <f aca="false">IF(Q858="Overstocked",(G858-Summary!$B$6*H858)*J858,0)</f>
        <v>0</v>
      </c>
    </row>
    <row r="859" customFormat="false" ht="15" hidden="false" customHeight="false" outlineLevel="0" collapsed="false">
      <c r="A859" s="0" t="s">
        <v>957</v>
      </c>
      <c r="B859" s="0" t="s">
        <v>113</v>
      </c>
      <c r="C859" s="0" t="s">
        <v>78</v>
      </c>
      <c r="D859" s="0" t="s">
        <v>92</v>
      </c>
      <c r="E859" s="14" t="n">
        <v>45443</v>
      </c>
      <c r="F859" s="14" t="n">
        <v>45448</v>
      </c>
      <c r="G859" s="0" t="n">
        <v>480</v>
      </c>
      <c r="H859" s="0" t="n">
        <v>64</v>
      </c>
      <c r="I859" s="0" t="n">
        <v>270</v>
      </c>
      <c r="J859" s="0" t="n">
        <v>1915</v>
      </c>
      <c r="K859" s="0" t="n">
        <v>2407</v>
      </c>
      <c r="L859" s="15" t="s">
        <v>97</v>
      </c>
      <c r="M859" s="0" t="n">
        <v>5</v>
      </c>
      <c r="N859" s="16" t="n">
        <f aca="false">I859*K859</f>
        <v>649890</v>
      </c>
      <c r="O859" s="16" t="n">
        <f aca="false">I859*(K859-J859)</f>
        <v>132840</v>
      </c>
      <c r="P859" s="15" t="n">
        <f aca="false">K859-J859</f>
        <v>492</v>
      </c>
      <c r="Q859" s="0" t="str">
        <f aca="false">IF(G859=0,"Out of stock",IF(G859&lt;H859,"Understocked",IF(G859&gt;Summary!$B$6*H859,"Overstocked","Healthy")))</f>
        <v>Overstocked</v>
      </c>
      <c r="R859" s="0" t="str">
        <f aca="false">IF(I859&gt;=Summary!$B$7,"Fast",IF(I859&lt;Summary!$B$8,"Slow","Medium"))</f>
        <v>Fast</v>
      </c>
      <c r="S859" s="15" t="n">
        <f aca="false">IF(M859&gt;Summary!$B$5,1,0)</f>
        <v>0</v>
      </c>
      <c r="T859" s="16" t="n">
        <f aca="false">IF(Q859="Overstocked",(G859-Summary!$B$6*H859)*J859,0)</f>
        <v>428960</v>
      </c>
    </row>
    <row r="860" customFormat="false" ht="15" hidden="false" customHeight="false" outlineLevel="0" collapsed="false">
      <c r="A860" s="0" t="s">
        <v>958</v>
      </c>
      <c r="B860" s="0" t="s">
        <v>101</v>
      </c>
      <c r="C860" s="0" t="s">
        <v>78</v>
      </c>
      <c r="D860" s="0" t="s">
        <v>79</v>
      </c>
      <c r="E860" s="14" t="n">
        <v>45599</v>
      </c>
      <c r="F860" s="14" t="n">
        <v>45603</v>
      </c>
      <c r="G860" s="0" t="n">
        <v>261</v>
      </c>
      <c r="H860" s="0" t="n">
        <v>98</v>
      </c>
      <c r="I860" s="0" t="n">
        <v>61</v>
      </c>
      <c r="J860" s="0" t="n">
        <v>1578</v>
      </c>
      <c r="K860" s="0" t="n">
        <v>1735</v>
      </c>
      <c r="L860" s="15" t="s">
        <v>93</v>
      </c>
      <c r="M860" s="0" t="n">
        <v>4</v>
      </c>
      <c r="N860" s="16" t="n">
        <f aca="false">I860*K860</f>
        <v>105835</v>
      </c>
      <c r="O860" s="16" t="n">
        <f aca="false">I860*(K860-J860)</f>
        <v>9577</v>
      </c>
      <c r="P860" s="15" t="n">
        <f aca="false">K860-J860</f>
        <v>157</v>
      </c>
      <c r="Q860" s="0" t="str">
        <f aca="false">IF(G860=0,"Out of stock",IF(G860&lt;H860,"Understocked",IF(G860&gt;Summary!$B$6*H860,"Overstocked","Healthy")))</f>
        <v>Healthy</v>
      </c>
      <c r="R860" s="0" t="str">
        <f aca="false">IF(I860&gt;=Summary!$B$7,"Fast",IF(I860&lt;Summary!$B$8,"Slow","Medium"))</f>
        <v>Slow</v>
      </c>
      <c r="S860" s="15" t="n">
        <f aca="false">IF(M860&gt;Summary!$B$5,1,0)</f>
        <v>0</v>
      </c>
      <c r="T860" s="16" t="n">
        <f aca="false">IF(Q860="Overstocked",(G860-Summary!$B$6*H860)*J860,0)</f>
        <v>0</v>
      </c>
    </row>
    <row r="861" customFormat="false" ht="15" hidden="false" customHeight="false" outlineLevel="0" collapsed="false">
      <c r="A861" s="0" t="s">
        <v>959</v>
      </c>
      <c r="B861" s="0" t="s">
        <v>115</v>
      </c>
      <c r="C861" s="0" t="s">
        <v>96</v>
      </c>
      <c r="D861" s="0" t="s">
        <v>79</v>
      </c>
      <c r="E861" s="14" t="n">
        <v>45486</v>
      </c>
      <c r="F861" s="14" t="n">
        <v>45496</v>
      </c>
      <c r="G861" s="0" t="n">
        <v>43</v>
      </c>
      <c r="H861" s="0" t="n">
        <v>57</v>
      </c>
      <c r="I861" s="0" t="n">
        <v>238</v>
      </c>
      <c r="J861" s="0" t="n">
        <v>1707</v>
      </c>
      <c r="K861" s="0" t="n">
        <v>2082</v>
      </c>
      <c r="L861" s="15" t="s">
        <v>87</v>
      </c>
      <c r="M861" s="0" t="n">
        <v>10</v>
      </c>
      <c r="N861" s="16" t="n">
        <f aca="false">I861*K861</f>
        <v>495516</v>
      </c>
      <c r="O861" s="16" t="n">
        <f aca="false">I861*(K861-J861)</f>
        <v>89250</v>
      </c>
      <c r="P861" s="15" t="n">
        <f aca="false">K861-J861</f>
        <v>375</v>
      </c>
      <c r="Q861" s="0" t="str">
        <f aca="false">IF(G861=0,"Out of stock",IF(G861&lt;H861,"Understocked",IF(G861&gt;Summary!$B$6*H861,"Overstocked","Healthy")))</f>
        <v>Understocked</v>
      </c>
      <c r="R861" s="0" t="str">
        <f aca="false">IF(I861&gt;=Summary!$B$7,"Fast",IF(I861&lt;Summary!$B$8,"Slow","Medium"))</f>
        <v>Fast</v>
      </c>
      <c r="S861" s="15" t="n">
        <f aca="false">IF(M861&gt;Summary!$B$5,1,0)</f>
        <v>1</v>
      </c>
      <c r="T861" s="16" t="n">
        <f aca="false">IF(Q861="Overstocked",(G861-Summary!$B$6*H861)*J861,0)</f>
        <v>0</v>
      </c>
    </row>
    <row r="862" customFormat="false" ht="15" hidden="false" customHeight="false" outlineLevel="0" collapsed="false">
      <c r="A862" s="0" t="s">
        <v>960</v>
      </c>
      <c r="B862" s="0" t="s">
        <v>113</v>
      </c>
      <c r="C862" s="0" t="s">
        <v>104</v>
      </c>
      <c r="D862" s="0" t="s">
        <v>102</v>
      </c>
      <c r="E862" s="14" t="n">
        <v>45081</v>
      </c>
      <c r="F862" s="14" t="n">
        <v>45087</v>
      </c>
      <c r="G862" s="0" t="n">
        <v>448</v>
      </c>
      <c r="H862" s="0" t="n">
        <v>79</v>
      </c>
      <c r="I862" s="0" t="n">
        <v>223</v>
      </c>
      <c r="J862" s="0" t="n">
        <v>991</v>
      </c>
      <c r="K862" s="0" t="n">
        <v>1176</v>
      </c>
      <c r="L862" s="15" t="s">
        <v>80</v>
      </c>
      <c r="M862" s="0" t="n">
        <v>6</v>
      </c>
      <c r="N862" s="16" t="n">
        <f aca="false">I862*K862</f>
        <v>262248</v>
      </c>
      <c r="O862" s="16" t="n">
        <f aca="false">I862*(K862-J862)</f>
        <v>41255</v>
      </c>
      <c r="P862" s="15" t="n">
        <f aca="false">K862-J862</f>
        <v>185</v>
      </c>
      <c r="Q862" s="0" t="str">
        <f aca="false">IF(G862=0,"Out of stock",IF(G862&lt;H862,"Understocked",IF(G862&gt;Summary!$B$6*H862,"Overstocked","Healthy")))</f>
        <v>Overstocked</v>
      </c>
      <c r="R862" s="0" t="str">
        <f aca="false">IF(I862&gt;=Summary!$B$7,"Fast",IF(I862&lt;Summary!$B$8,"Slow","Medium"))</f>
        <v>Fast</v>
      </c>
      <c r="S862" s="15" t="n">
        <f aca="false">IF(M862&gt;Summary!$B$5,1,0)</f>
        <v>0</v>
      </c>
      <c r="T862" s="16" t="n">
        <f aca="false">IF(Q862="Overstocked",(G862-Summary!$B$6*H862)*J862,0)</f>
        <v>130812</v>
      </c>
    </row>
    <row r="863" customFormat="false" ht="15" hidden="false" customHeight="false" outlineLevel="0" collapsed="false">
      <c r="A863" s="0" t="s">
        <v>961</v>
      </c>
      <c r="B863" s="0" t="s">
        <v>115</v>
      </c>
      <c r="C863" s="0" t="s">
        <v>78</v>
      </c>
      <c r="D863" s="0" t="s">
        <v>102</v>
      </c>
      <c r="E863" s="14" t="n">
        <v>45365</v>
      </c>
      <c r="F863" s="14" t="n">
        <v>45374</v>
      </c>
      <c r="G863" s="0" t="n">
        <v>314</v>
      </c>
      <c r="H863" s="0" t="n">
        <v>85</v>
      </c>
      <c r="I863" s="0" t="n">
        <v>174</v>
      </c>
      <c r="J863" s="0" t="n">
        <v>1382</v>
      </c>
      <c r="K863" s="0" t="n">
        <v>1782</v>
      </c>
      <c r="L863" s="15" t="s">
        <v>97</v>
      </c>
      <c r="M863" s="0" t="n">
        <v>9</v>
      </c>
      <c r="N863" s="16" t="n">
        <f aca="false">I863*K863</f>
        <v>310068</v>
      </c>
      <c r="O863" s="16" t="n">
        <f aca="false">I863*(K863-J863)</f>
        <v>69600</v>
      </c>
      <c r="P863" s="15" t="n">
        <f aca="false">K863-J863</f>
        <v>400</v>
      </c>
      <c r="Q863" s="0" t="str">
        <f aca="false">IF(G863=0,"Out of stock",IF(G863&lt;H863,"Understocked",IF(G863&gt;Summary!$B$6*H863,"Overstocked","Healthy")))</f>
        <v>Healthy</v>
      </c>
      <c r="R863" s="0" t="str">
        <f aca="false">IF(I863&gt;=Summary!$B$7,"Fast",IF(I863&lt;Summary!$B$8,"Slow","Medium"))</f>
        <v>Medium</v>
      </c>
      <c r="S863" s="15" t="n">
        <f aca="false">IF(M863&gt;Summary!$B$5,1,0)</f>
        <v>1</v>
      </c>
      <c r="T863" s="16" t="n">
        <f aca="false">IF(Q863="Overstocked",(G863-Summary!$B$6*H863)*J863,0)</f>
        <v>0</v>
      </c>
    </row>
    <row r="864" customFormat="false" ht="15" hidden="false" customHeight="false" outlineLevel="0" collapsed="false">
      <c r="A864" s="0" t="s">
        <v>962</v>
      </c>
      <c r="B864" s="0" t="s">
        <v>77</v>
      </c>
      <c r="C864" s="0" t="s">
        <v>78</v>
      </c>
      <c r="D864" s="0" t="s">
        <v>79</v>
      </c>
      <c r="E864" s="14" t="n">
        <v>45320</v>
      </c>
      <c r="F864" s="14" t="n">
        <v>45324</v>
      </c>
      <c r="G864" s="0" t="n">
        <v>228</v>
      </c>
      <c r="H864" s="0" t="n">
        <v>65</v>
      </c>
      <c r="I864" s="0" t="n">
        <v>73</v>
      </c>
      <c r="J864" s="0" t="n">
        <v>595</v>
      </c>
      <c r="K864" s="0" t="n">
        <v>961</v>
      </c>
      <c r="L864" s="15" t="s">
        <v>87</v>
      </c>
      <c r="M864" s="0" t="n">
        <v>4</v>
      </c>
      <c r="N864" s="16" t="n">
        <f aca="false">I864*K864</f>
        <v>70153</v>
      </c>
      <c r="O864" s="16" t="n">
        <f aca="false">I864*(K864-J864)</f>
        <v>26718</v>
      </c>
      <c r="P864" s="15" t="n">
        <f aca="false">K864-J864</f>
        <v>366</v>
      </c>
      <c r="Q864" s="0" t="str">
        <f aca="false">IF(G864=0,"Out of stock",IF(G864&lt;H864,"Understocked",IF(G864&gt;Summary!$B$6*H864,"Overstocked","Healthy")))</f>
        <v>Healthy</v>
      </c>
      <c r="R864" s="0" t="str">
        <f aca="false">IF(I864&gt;=Summary!$B$7,"Fast",IF(I864&lt;Summary!$B$8,"Slow","Medium"))</f>
        <v>Slow</v>
      </c>
      <c r="S864" s="15" t="n">
        <f aca="false">IF(M864&gt;Summary!$B$5,1,0)</f>
        <v>0</v>
      </c>
      <c r="T864" s="16" t="n">
        <f aca="false">IF(Q864="Overstocked",(G864-Summary!$B$6*H864)*J864,0)</f>
        <v>0</v>
      </c>
    </row>
    <row r="865" customFormat="false" ht="15" hidden="false" customHeight="false" outlineLevel="0" collapsed="false">
      <c r="A865" s="0" t="s">
        <v>963</v>
      </c>
      <c r="B865" s="0" t="s">
        <v>84</v>
      </c>
      <c r="C865" s="0" t="s">
        <v>78</v>
      </c>
      <c r="D865" s="0" t="s">
        <v>86</v>
      </c>
      <c r="E865" s="14" t="n">
        <v>45268</v>
      </c>
      <c r="F865" s="14" t="n">
        <v>45278</v>
      </c>
      <c r="G865" s="0" t="n">
        <v>409</v>
      </c>
      <c r="H865" s="0" t="n">
        <v>82</v>
      </c>
      <c r="I865" s="0" t="n">
        <v>221</v>
      </c>
      <c r="J865" s="0" t="n">
        <v>349</v>
      </c>
      <c r="K865" s="0" t="n">
        <v>795</v>
      </c>
      <c r="L865" s="15" t="s">
        <v>87</v>
      </c>
      <c r="M865" s="0" t="n">
        <v>10</v>
      </c>
      <c r="N865" s="16" t="n">
        <f aca="false">I865*K865</f>
        <v>175695</v>
      </c>
      <c r="O865" s="16" t="n">
        <f aca="false">I865*(K865-J865)</f>
        <v>98566</v>
      </c>
      <c r="P865" s="15" t="n">
        <f aca="false">K865-J865</f>
        <v>446</v>
      </c>
      <c r="Q865" s="0" t="str">
        <f aca="false">IF(G865=0,"Out of stock",IF(G865&lt;H865,"Understocked",IF(G865&gt;Summary!$B$6*H865,"Overstocked","Healthy")))</f>
        <v>Overstocked</v>
      </c>
      <c r="R865" s="0" t="str">
        <f aca="false">IF(I865&gt;=Summary!$B$7,"Fast",IF(I865&lt;Summary!$B$8,"Slow","Medium"))</f>
        <v>Fast</v>
      </c>
      <c r="S865" s="15" t="n">
        <f aca="false">IF(M865&gt;Summary!$B$5,1,0)</f>
        <v>1</v>
      </c>
      <c r="T865" s="16" t="n">
        <f aca="false">IF(Q865="Overstocked",(G865-Summary!$B$6*H865)*J865,0)</f>
        <v>28269</v>
      </c>
    </row>
    <row r="866" customFormat="false" ht="15" hidden="false" customHeight="false" outlineLevel="0" collapsed="false">
      <c r="A866" s="0" t="s">
        <v>964</v>
      </c>
      <c r="B866" s="0" t="s">
        <v>89</v>
      </c>
      <c r="C866" s="0" t="s">
        <v>96</v>
      </c>
      <c r="D866" s="0" t="s">
        <v>90</v>
      </c>
      <c r="E866" s="14" t="n">
        <v>45111</v>
      </c>
      <c r="F866" s="14" t="n">
        <v>45116</v>
      </c>
      <c r="G866" s="0" t="n">
        <v>322</v>
      </c>
      <c r="H866" s="0" t="n">
        <v>51</v>
      </c>
      <c r="I866" s="0" t="n">
        <v>152</v>
      </c>
      <c r="J866" s="0" t="n">
        <v>367</v>
      </c>
      <c r="K866" s="0" t="n">
        <v>827</v>
      </c>
      <c r="L866" s="15" t="s">
        <v>97</v>
      </c>
      <c r="M866" s="0" t="n">
        <v>5</v>
      </c>
      <c r="N866" s="16" t="n">
        <f aca="false">I866*K866</f>
        <v>125704</v>
      </c>
      <c r="O866" s="16" t="n">
        <f aca="false">I866*(K866-J866)</f>
        <v>69920</v>
      </c>
      <c r="P866" s="15" t="n">
        <f aca="false">K866-J866</f>
        <v>460</v>
      </c>
      <c r="Q866" s="0" t="str">
        <f aca="false">IF(G866=0,"Out of stock",IF(G866&lt;H866,"Understocked",IF(G866&gt;Summary!$B$6*H866,"Overstocked","Healthy")))</f>
        <v>Overstocked</v>
      </c>
      <c r="R866" s="0" t="str">
        <f aca="false">IF(I866&gt;=Summary!$B$7,"Fast",IF(I866&lt;Summary!$B$8,"Slow","Medium"))</f>
        <v>Medium</v>
      </c>
      <c r="S866" s="15" t="n">
        <f aca="false">IF(M866&gt;Summary!$B$5,1,0)</f>
        <v>0</v>
      </c>
      <c r="T866" s="16" t="n">
        <f aca="false">IF(Q866="Overstocked",(G866-Summary!$B$6*H866)*J866,0)</f>
        <v>43306</v>
      </c>
    </row>
    <row r="867" customFormat="false" ht="15" hidden="false" customHeight="false" outlineLevel="0" collapsed="false">
      <c r="A867" s="0" t="s">
        <v>965</v>
      </c>
      <c r="B867" s="0" t="s">
        <v>111</v>
      </c>
      <c r="C867" s="0" t="s">
        <v>104</v>
      </c>
      <c r="D867" s="0" t="s">
        <v>79</v>
      </c>
      <c r="E867" s="14" t="n">
        <v>45501</v>
      </c>
      <c r="F867" s="14" t="n">
        <v>45502</v>
      </c>
      <c r="G867" s="0" t="n">
        <v>337</v>
      </c>
      <c r="H867" s="0" t="n">
        <v>55</v>
      </c>
      <c r="I867" s="0" t="n">
        <v>6</v>
      </c>
      <c r="J867" s="0" t="n">
        <v>567</v>
      </c>
      <c r="K867" s="0" t="n">
        <v>865</v>
      </c>
      <c r="L867" s="15" t="s">
        <v>93</v>
      </c>
      <c r="M867" s="0" t="n">
        <v>1</v>
      </c>
      <c r="N867" s="16" t="n">
        <f aca="false">I867*K867</f>
        <v>5190</v>
      </c>
      <c r="O867" s="16" t="n">
        <f aca="false">I867*(K867-J867)</f>
        <v>1788</v>
      </c>
      <c r="P867" s="15" t="n">
        <f aca="false">K867-J867</f>
        <v>298</v>
      </c>
      <c r="Q867" s="0" t="str">
        <f aca="false">IF(G867=0,"Out of stock",IF(G867&lt;H867,"Understocked",IF(G867&gt;Summary!$B$6*H867,"Overstocked","Healthy")))</f>
        <v>Overstocked</v>
      </c>
      <c r="R867" s="0" t="str">
        <f aca="false">IF(I867&gt;=Summary!$B$7,"Fast",IF(I867&lt;Summary!$B$8,"Slow","Medium"))</f>
        <v>Slow</v>
      </c>
      <c r="S867" s="15" t="n">
        <f aca="false">IF(M867&gt;Summary!$B$5,1,0)</f>
        <v>0</v>
      </c>
      <c r="T867" s="16" t="n">
        <f aca="false">IF(Q867="Overstocked",(G867-Summary!$B$6*H867)*J867,0)</f>
        <v>66339</v>
      </c>
    </row>
    <row r="868" customFormat="false" ht="15" hidden="false" customHeight="false" outlineLevel="0" collapsed="false">
      <c r="A868" s="0" t="s">
        <v>966</v>
      </c>
      <c r="B868" s="0" t="s">
        <v>115</v>
      </c>
      <c r="C868" s="0" t="s">
        <v>96</v>
      </c>
      <c r="D868" s="0" t="s">
        <v>92</v>
      </c>
      <c r="E868" s="14" t="n">
        <v>45300</v>
      </c>
      <c r="F868" s="14" t="n">
        <v>45304</v>
      </c>
      <c r="G868" s="0" t="n">
        <v>304</v>
      </c>
      <c r="H868" s="0" t="n">
        <v>138</v>
      </c>
      <c r="I868" s="0" t="n">
        <v>129</v>
      </c>
      <c r="J868" s="0" t="n">
        <v>686</v>
      </c>
      <c r="K868" s="0" t="n">
        <v>1047</v>
      </c>
      <c r="L868" s="15" t="s">
        <v>87</v>
      </c>
      <c r="M868" s="0" t="n">
        <v>4</v>
      </c>
      <c r="N868" s="16" t="n">
        <f aca="false">I868*K868</f>
        <v>135063</v>
      </c>
      <c r="O868" s="16" t="n">
        <f aca="false">I868*(K868-J868)</f>
        <v>46569</v>
      </c>
      <c r="P868" s="15" t="n">
        <f aca="false">K868-J868</f>
        <v>361</v>
      </c>
      <c r="Q868" s="0" t="str">
        <f aca="false">IF(G868=0,"Out of stock",IF(G868&lt;H868,"Understocked",IF(G868&gt;Summary!$B$6*H868,"Overstocked","Healthy")))</f>
        <v>Healthy</v>
      </c>
      <c r="R868" s="0" t="str">
        <f aca="false">IF(I868&gt;=Summary!$B$7,"Fast",IF(I868&lt;Summary!$B$8,"Slow","Medium"))</f>
        <v>Medium</v>
      </c>
      <c r="S868" s="15" t="n">
        <f aca="false">IF(M868&gt;Summary!$B$5,1,0)</f>
        <v>0</v>
      </c>
      <c r="T868" s="16" t="n">
        <f aca="false">IF(Q868="Overstocked",(G868-Summary!$B$6*H868)*J868,0)</f>
        <v>0</v>
      </c>
    </row>
    <row r="869" customFormat="false" ht="15" hidden="false" customHeight="false" outlineLevel="0" collapsed="false">
      <c r="A869" s="0" t="s">
        <v>967</v>
      </c>
      <c r="B869" s="0" t="s">
        <v>115</v>
      </c>
      <c r="C869" s="0" t="s">
        <v>78</v>
      </c>
      <c r="D869" s="0" t="s">
        <v>92</v>
      </c>
      <c r="E869" s="14" t="n">
        <v>45099</v>
      </c>
      <c r="F869" s="14" t="n">
        <v>45109</v>
      </c>
      <c r="G869" s="0" t="n">
        <v>398</v>
      </c>
      <c r="H869" s="0" t="n">
        <v>87</v>
      </c>
      <c r="I869" s="0" t="n">
        <v>116</v>
      </c>
      <c r="J869" s="0" t="n">
        <v>1292</v>
      </c>
      <c r="K869" s="0" t="n">
        <v>1526</v>
      </c>
      <c r="L869" s="15" t="s">
        <v>87</v>
      </c>
      <c r="M869" s="0" t="n">
        <v>10</v>
      </c>
      <c r="N869" s="16" t="n">
        <f aca="false">I869*K869</f>
        <v>177016</v>
      </c>
      <c r="O869" s="16" t="n">
        <f aca="false">I869*(K869-J869)</f>
        <v>27144</v>
      </c>
      <c r="P869" s="15" t="n">
        <f aca="false">K869-J869</f>
        <v>234</v>
      </c>
      <c r="Q869" s="0" t="str">
        <f aca="false">IF(G869=0,"Out of stock",IF(G869&lt;H869,"Understocked",IF(G869&gt;Summary!$B$6*H869,"Overstocked","Healthy")))</f>
        <v>Overstocked</v>
      </c>
      <c r="R869" s="0" t="str">
        <f aca="false">IF(I869&gt;=Summary!$B$7,"Fast",IF(I869&lt;Summary!$B$8,"Slow","Medium"))</f>
        <v>Medium</v>
      </c>
      <c r="S869" s="15" t="n">
        <f aca="false">IF(M869&gt;Summary!$B$5,1,0)</f>
        <v>1</v>
      </c>
      <c r="T869" s="16" t="n">
        <f aca="false">IF(Q869="Overstocked",(G869-Summary!$B$6*H869)*J869,0)</f>
        <v>64600</v>
      </c>
    </row>
    <row r="870" customFormat="false" ht="15" hidden="false" customHeight="false" outlineLevel="0" collapsed="false">
      <c r="A870" s="0" t="s">
        <v>968</v>
      </c>
      <c r="B870" s="0" t="s">
        <v>101</v>
      </c>
      <c r="C870" s="0" t="s">
        <v>96</v>
      </c>
      <c r="D870" s="0" t="s">
        <v>102</v>
      </c>
      <c r="E870" s="14" t="n">
        <v>45457</v>
      </c>
      <c r="F870" s="14" t="n">
        <v>45464</v>
      </c>
      <c r="G870" s="0" t="n">
        <v>207</v>
      </c>
      <c r="H870" s="0" t="n">
        <v>123</v>
      </c>
      <c r="I870" s="0" t="n">
        <v>43</v>
      </c>
      <c r="J870" s="0" t="n">
        <v>213</v>
      </c>
      <c r="K870" s="0" t="n">
        <v>445</v>
      </c>
      <c r="L870" s="15" t="s">
        <v>80</v>
      </c>
      <c r="M870" s="0" t="n">
        <v>7</v>
      </c>
      <c r="N870" s="16" t="n">
        <f aca="false">I870*K870</f>
        <v>19135</v>
      </c>
      <c r="O870" s="16" t="n">
        <f aca="false">I870*(K870-J870)</f>
        <v>9976</v>
      </c>
      <c r="P870" s="15" t="n">
        <f aca="false">K870-J870</f>
        <v>232</v>
      </c>
      <c r="Q870" s="0" t="str">
        <f aca="false">IF(G870=0,"Out of stock",IF(G870&lt;H870,"Understocked",IF(G870&gt;Summary!$B$6*H870,"Overstocked","Healthy")))</f>
        <v>Healthy</v>
      </c>
      <c r="R870" s="0" t="str">
        <f aca="false">IF(I870&gt;=Summary!$B$7,"Fast",IF(I870&lt;Summary!$B$8,"Slow","Medium"))</f>
        <v>Slow</v>
      </c>
      <c r="S870" s="15" t="n">
        <f aca="false">IF(M870&gt;Summary!$B$5,1,0)</f>
        <v>0</v>
      </c>
      <c r="T870" s="16" t="n">
        <f aca="false">IF(Q870="Overstocked",(G870-Summary!$B$6*H870)*J870,0)</f>
        <v>0</v>
      </c>
    </row>
    <row r="871" customFormat="false" ht="15" hidden="false" customHeight="false" outlineLevel="0" collapsed="false">
      <c r="A871" s="0" t="s">
        <v>969</v>
      </c>
      <c r="B871" s="0" t="s">
        <v>101</v>
      </c>
      <c r="C871" s="0" t="s">
        <v>104</v>
      </c>
      <c r="D871" s="0" t="s">
        <v>102</v>
      </c>
      <c r="E871" s="14" t="n">
        <v>45443</v>
      </c>
      <c r="F871" s="14" t="n">
        <v>45450</v>
      </c>
      <c r="G871" s="0" t="n">
        <v>1</v>
      </c>
      <c r="H871" s="0" t="n">
        <v>143</v>
      </c>
      <c r="I871" s="0" t="n">
        <v>189</v>
      </c>
      <c r="J871" s="0" t="n">
        <v>1905</v>
      </c>
      <c r="K871" s="0" t="n">
        <v>2293</v>
      </c>
      <c r="L871" s="15" t="s">
        <v>87</v>
      </c>
      <c r="M871" s="0" t="n">
        <v>7</v>
      </c>
      <c r="N871" s="16" t="n">
        <f aca="false">I871*K871</f>
        <v>433377</v>
      </c>
      <c r="O871" s="16" t="n">
        <f aca="false">I871*(K871-J871)</f>
        <v>73332</v>
      </c>
      <c r="P871" s="15" t="n">
        <f aca="false">K871-J871</f>
        <v>388</v>
      </c>
      <c r="Q871" s="0" t="str">
        <f aca="false">IF(G871=0,"Out of stock",IF(G871&lt;H871,"Understocked",IF(G871&gt;Summary!$B$6*H871,"Overstocked","Healthy")))</f>
        <v>Understocked</v>
      </c>
      <c r="R871" s="0" t="str">
        <f aca="false">IF(I871&gt;=Summary!$B$7,"Fast",IF(I871&lt;Summary!$B$8,"Slow","Medium"))</f>
        <v>Medium</v>
      </c>
      <c r="S871" s="15" t="n">
        <f aca="false">IF(M871&gt;Summary!$B$5,1,0)</f>
        <v>0</v>
      </c>
      <c r="T871" s="16" t="n">
        <f aca="false">IF(Q871="Overstocked",(G871-Summary!$B$6*H871)*J871,0)</f>
        <v>0</v>
      </c>
    </row>
    <row r="872" customFormat="false" ht="15" hidden="false" customHeight="false" outlineLevel="0" collapsed="false">
      <c r="A872" s="0" t="s">
        <v>970</v>
      </c>
      <c r="B872" s="0" t="s">
        <v>115</v>
      </c>
      <c r="C872" s="0" t="s">
        <v>78</v>
      </c>
      <c r="D872" s="0" t="s">
        <v>79</v>
      </c>
      <c r="E872" s="14" t="n">
        <v>45621</v>
      </c>
      <c r="F872" s="14" t="n">
        <v>45625</v>
      </c>
      <c r="G872" s="0" t="n">
        <v>212</v>
      </c>
      <c r="H872" s="0" t="n">
        <v>95</v>
      </c>
      <c r="I872" s="0" t="n">
        <v>218</v>
      </c>
      <c r="J872" s="0" t="n">
        <v>741</v>
      </c>
      <c r="K872" s="0" t="n">
        <v>1140</v>
      </c>
      <c r="L872" s="15" t="s">
        <v>82</v>
      </c>
      <c r="M872" s="0" t="n">
        <v>4</v>
      </c>
      <c r="N872" s="16" t="n">
        <f aca="false">I872*K872</f>
        <v>248520</v>
      </c>
      <c r="O872" s="16" t="n">
        <f aca="false">I872*(K872-J872)</f>
        <v>86982</v>
      </c>
      <c r="P872" s="15" t="n">
        <f aca="false">K872-J872</f>
        <v>399</v>
      </c>
      <c r="Q872" s="0" t="str">
        <f aca="false">IF(G872=0,"Out of stock",IF(G872&lt;H872,"Understocked",IF(G872&gt;Summary!$B$6*H872,"Overstocked","Healthy")))</f>
        <v>Healthy</v>
      </c>
      <c r="R872" s="0" t="str">
        <f aca="false">IF(I872&gt;=Summary!$B$7,"Fast",IF(I872&lt;Summary!$B$8,"Slow","Medium"))</f>
        <v>Fast</v>
      </c>
      <c r="S872" s="15" t="n">
        <f aca="false">IF(M872&gt;Summary!$B$5,1,0)</f>
        <v>0</v>
      </c>
      <c r="T872" s="16" t="n">
        <f aca="false">IF(Q872="Overstocked",(G872-Summary!$B$6*H872)*J872,0)</f>
        <v>0</v>
      </c>
    </row>
    <row r="873" customFormat="false" ht="15" hidden="false" customHeight="false" outlineLevel="0" collapsed="false">
      <c r="A873" s="0" t="s">
        <v>971</v>
      </c>
      <c r="B873" s="0" t="s">
        <v>89</v>
      </c>
      <c r="C873" s="0" t="s">
        <v>85</v>
      </c>
      <c r="D873" s="0" t="s">
        <v>102</v>
      </c>
      <c r="E873" s="14" t="n">
        <v>45311</v>
      </c>
      <c r="F873" s="14" t="n">
        <v>45315</v>
      </c>
      <c r="G873" s="0" t="n">
        <v>372</v>
      </c>
      <c r="H873" s="0" t="n">
        <v>132</v>
      </c>
      <c r="I873" s="0" t="n">
        <v>199</v>
      </c>
      <c r="J873" s="0" t="n">
        <v>1522</v>
      </c>
      <c r="K873" s="0" t="n">
        <v>1835</v>
      </c>
      <c r="L873" s="15" t="s">
        <v>87</v>
      </c>
      <c r="M873" s="0" t="n">
        <v>4</v>
      </c>
      <c r="N873" s="16" t="n">
        <f aca="false">I873*K873</f>
        <v>365165</v>
      </c>
      <c r="O873" s="16" t="n">
        <f aca="false">I873*(K873-J873)</f>
        <v>62287</v>
      </c>
      <c r="P873" s="15" t="n">
        <f aca="false">K873-J873</f>
        <v>313</v>
      </c>
      <c r="Q873" s="0" t="str">
        <f aca="false">IF(G873=0,"Out of stock",IF(G873&lt;H873,"Understocked",IF(G873&gt;Summary!$B$6*H873,"Overstocked","Healthy")))</f>
        <v>Healthy</v>
      </c>
      <c r="R873" s="0" t="str">
        <f aca="false">IF(I873&gt;=Summary!$B$7,"Fast",IF(I873&lt;Summary!$B$8,"Slow","Medium"))</f>
        <v>Medium</v>
      </c>
      <c r="S873" s="15" t="n">
        <f aca="false">IF(M873&gt;Summary!$B$5,1,0)</f>
        <v>0</v>
      </c>
      <c r="T873" s="16" t="n">
        <f aca="false">IF(Q873="Overstocked",(G873-Summary!$B$6*H873)*J873,0)</f>
        <v>0</v>
      </c>
    </row>
    <row r="874" customFormat="false" ht="15" hidden="false" customHeight="false" outlineLevel="0" collapsed="false">
      <c r="A874" s="0" t="s">
        <v>972</v>
      </c>
      <c r="B874" s="0" t="s">
        <v>111</v>
      </c>
      <c r="C874" s="0" t="s">
        <v>78</v>
      </c>
      <c r="D874" s="0" t="s">
        <v>90</v>
      </c>
      <c r="E874" s="14" t="n">
        <v>45436</v>
      </c>
      <c r="F874" s="14" t="n">
        <v>45437</v>
      </c>
      <c r="G874" s="0" t="n">
        <v>153</v>
      </c>
      <c r="H874" s="0" t="n">
        <v>77</v>
      </c>
      <c r="I874" s="0" t="n">
        <v>40</v>
      </c>
      <c r="J874" s="0" t="n">
        <v>1193</v>
      </c>
      <c r="K874" s="0" t="n">
        <v>1474</v>
      </c>
      <c r="L874" s="15" t="s">
        <v>93</v>
      </c>
      <c r="M874" s="0" t="n">
        <v>1</v>
      </c>
      <c r="N874" s="16" t="n">
        <f aca="false">I874*K874</f>
        <v>58960</v>
      </c>
      <c r="O874" s="16" t="n">
        <f aca="false">I874*(K874-J874)</f>
        <v>11240</v>
      </c>
      <c r="P874" s="15" t="n">
        <f aca="false">K874-J874</f>
        <v>281</v>
      </c>
      <c r="Q874" s="0" t="str">
        <f aca="false">IF(G874=0,"Out of stock",IF(G874&lt;H874,"Understocked",IF(G874&gt;Summary!$B$6*H874,"Overstocked","Healthy")))</f>
        <v>Healthy</v>
      </c>
      <c r="R874" s="0" t="str">
        <f aca="false">IF(I874&gt;=Summary!$B$7,"Fast",IF(I874&lt;Summary!$B$8,"Slow","Medium"))</f>
        <v>Slow</v>
      </c>
      <c r="S874" s="15" t="n">
        <f aca="false">IF(M874&gt;Summary!$B$5,1,0)</f>
        <v>0</v>
      </c>
      <c r="T874" s="16" t="n">
        <f aca="false">IF(Q874="Overstocked",(G874-Summary!$B$6*H874)*J874,0)</f>
        <v>0</v>
      </c>
    </row>
    <row r="875" customFormat="false" ht="15" hidden="false" customHeight="false" outlineLevel="0" collapsed="false">
      <c r="A875" s="0" t="s">
        <v>973</v>
      </c>
      <c r="B875" s="0" t="s">
        <v>89</v>
      </c>
      <c r="C875" s="0" t="s">
        <v>96</v>
      </c>
      <c r="D875" s="0" t="s">
        <v>86</v>
      </c>
      <c r="E875" s="14" t="n">
        <v>45245</v>
      </c>
      <c r="F875" s="14" t="n">
        <v>45253</v>
      </c>
      <c r="G875" s="0" t="n">
        <v>304</v>
      </c>
      <c r="H875" s="0" t="n">
        <v>100</v>
      </c>
      <c r="I875" s="0" t="n">
        <v>203</v>
      </c>
      <c r="J875" s="0" t="n">
        <v>332</v>
      </c>
      <c r="K875" s="0" t="n">
        <v>424</v>
      </c>
      <c r="L875" s="15" t="s">
        <v>87</v>
      </c>
      <c r="M875" s="0" t="n">
        <v>8</v>
      </c>
      <c r="N875" s="16" t="n">
        <f aca="false">I875*K875</f>
        <v>86072</v>
      </c>
      <c r="O875" s="16" t="n">
        <f aca="false">I875*(K875-J875)</f>
        <v>18676</v>
      </c>
      <c r="P875" s="15" t="n">
        <f aca="false">K875-J875</f>
        <v>92</v>
      </c>
      <c r="Q875" s="0" t="str">
        <f aca="false">IF(G875=0,"Out of stock",IF(G875&lt;H875,"Understocked",IF(G875&gt;Summary!$B$6*H875,"Overstocked","Healthy")))</f>
        <v>Healthy</v>
      </c>
      <c r="R875" s="0" t="str">
        <f aca="false">IF(I875&gt;=Summary!$B$7,"Fast",IF(I875&lt;Summary!$B$8,"Slow","Medium"))</f>
        <v>Fast</v>
      </c>
      <c r="S875" s="15" t="n">
        <f aca="false">IF(M875&gt;Summary!$B$5,1,0)</f>
        <v>1</v>
      </c>
      <c r="T875" s="16" t="n">
        <f aca="false">IF(Q875="Overstocked",(G875-Summary!$B$6*H875)*J875,0)</f>
        <v>0</v>
      </c>
    </row>
    <row r="876" customFormat="false" ht="15" hidden="false" customHeight="false" outlineLevel="0" collapsed="false">
      <c r="A876" s="0" t="s">
        <v>974</v>
      </c>
      <c r="B876" s="0" t="s">
        <v>111</v>
      </c>
      <c r="C876" s="0" t="s">
        <v>78</v>
      </c>
      <c r="D876" s="0" t="s">
        <v>86</v>
      </c>
      <c r="E876" s="14" t="n">
        <v>45643</v>
      </c>
      <c r="F876" s="14" t="n">
        <v>45652</v>
      </c>
      <c r="G876" s="0" t="n">
        <v>313</v>
      </c>
      <c r="H876" s="0" t="n">
        <v>137</v>
      </c>
      <c r="I876" s="0" t="n">
        <v>120</v>
      </c>
      <c r="J876" s="0" t="n">
        <v>1623</v>
      </c>
      <c r="K876" s="0" t="n">
        <v>1981</v>
      </c>
      <c r="L876" s="15" t="s">
        <v>93</v>
      </c>
      <c r="M876" s="0" t="n">
        <v>9</v>
      </c>
      <c r="N876" s="16" t="n">
        <f aca="false">I876*K876</f>
        <v>237720</v>
      </c>
      <c r="O876" s="16" t="n">
        <f aca="false">I876*(K876-J876)</f>
        <v>42960</v>
      </c>
      <c r="P876" s="15" t="n">
        <f aca="false">K876-J876</f>
        <v>358</v>
      </c>
      <c r="Q876" s="0" t="str">
        <f aca="false">IF(G876=0,"Out of stock",IF(G876&lt;H876,"Understocked",IF(G876&gt;Summary!$B$6*H876,"Overstocked","Healthy")))</f>
        <v>Healthy</v>
      </c>
      <c r="R876" s="0" t="str">
        <f aca="false">IF(I876&gt;=Summary!$B$7,"Fast",IF(I876&lt;Summary!$B$8,"Slow","Medium"))</f>
        <v>Medium</v>
      </c>
      <c r="S876" s="15" t="n">
        <f aca="false">IF(M876&gt;Summary!$B$5,1,0)</f>
        <v>1</v>
      </c>
      <c r="T876" s="16" t="n">
        <f aca="false">IF(Q876="Overstocked",(G876-Summary!$B$6*H876)*J876,0)</f>
        <v>0</v>
      </c>
    </row>
    <row r="877" customFormat="false" ht="15" hidden="false" customHeight="false" outlineLevel="0" collapsed="false">
      <c r="A877" s="0" t="s">
        <v>975</v>
      </c>
      <c r="B877" s="0" t="s">
        <v>111</v>
      </c>
      <c r="C877" s="0" t="s">
        <v>78</v>
      </c>
      <c r="D877" s="0" t="s">
        <v>92</v>
      </c>
      <c r="E877" s="14" t="n">
        <v>44989</v>
      </c>
      <c r="F877" s="14" t="n">
        <v>44990</v>
      </c>
      <c r="G877" s="0" t="n">
        <v>94</v>
      </c>
      <c r="H877" s="0" t="n">
        <v>113</v>
      </c>
      <c r="I877" s="0" t="n">
        <v>121</v>
      </c>
      <c r="J877" s="0" t="n">
        <v>1491</v>
      </c>
      <c r="K877" s="0" t="n">
        <v>1939</v>
      </c>
      <c r="L877" s="15" t="s">
        <v>97</v>
      </c>
      <c r="M877" s="0" t="n">
        <v>1</v>
      </c>
      <c r="N877" s="16" t="n">
        <f aca="false">I877*K877</f>
        <v>234619</v>
      </c>
      <c r="O877" s="16" t="n">
        <f aca="false">I877*(K877-J877)</f>
        <v>54208</v>
      </c>
      <c r="P877" s="15" t="n">
        <f aca="false">K877-J877</f>
        <v>448</v>
      </c>
      <c r="Q877" s="0" t="str">
        <f aca="false">IF(G877=0,"Out of stock",IF(G877&lt;H877,"Understocked",IF(G877&gt;Summary!$B$6*H877,"Overstocked","Healthy")))</f>
        <v>Understocked</v>
      </c>
      <c r="R877" s="0" t="str">
        <f aca="false">IF(I877&gt;=Summary!$B$7,"Fast",IF(I877&lt;Summary!$B$8,"Slow","Medium"))</f>
        <v>Medium</v>
      </c>
      <c r="S877" s="15" t="n">
        <f aca="false">IF(M877&gt;Summary!$B$5,1,0)</f>
        <v>0</v>
      </c>
      <c r="T877" s="16" t="n">
        <f aca="false">IF(Q877="Overstocked",(G877-Summary!$B$6*H877)*J877,0)</f>
        <v>0</v>
      </c>
    </row>
    <row r="878" customFormat="false" ht="15" hidden="false" customHeight="false" outlineLevel="0" collapsed="false">
      <c r="A878" s="0" t="s">
        <v>976</v>
      </c>
      <c r="B878" s="0" t="s">
        <v>89</v>
      </c>
      <c r="C878" s="0" t="s">
        <v>78</v>
      </c>
      <c r="D878" s="0" t="s">
        <v>102</v>
      </c>
      <c r="E878" s="14" t="n">
        <v>45245</v>
      </c>
      <c r="F878" s="14" t="n">
        <v>45247</v>
      </c>
      <c r="G878" s="0" t="n">
        <v>220</v>
      </c>
      <c r="H878" s="0" t="n">
        <v>75</v>
      </c>
      <c r="I878" s="0" t="n">
        <v>82</v>
      </c>
      <c r="J878" s="0" t="n">
        <v>776</v>
      </c>
      <c r="K878" s="0" t="n">
        <v>1127</v>
      </c>
      <c r="L878" s="15" t="s">
        <v>97</v>
      </c>
      <c r="M878" s="0" t="n">
        <v>2</v>
      </c>
      <c r="N878" s="16" t="n">
        <f aca="false">I878*K878</f>
        <v>92414</v>
      </c>
      <c r="O878" s="16" t="n">
        <f aca="false">I878*(K878-J878)</f>
        <v>28782</v>
      </c>
      <c r="P878" s="15" t="n">
        <f aca="false">K878-J878</f>
        <v>351</v>
      </c>
      <c r="Q878" s="0" t="str">
        <f aca="false">IF(G878=0,"Out of stock",IF(G878&lt;H878,"Understocked",IF(G878&gt;Summary!$B$6*H878,"Overstocked","Healthy")))</f>
        <v>Healthy</v>
      </c>
      <c r="R878" s="0" t="str">
        <f aca="false">IF(I878&gt;=Summary!$B$7,"Fast",IF(I878&lt;Summary!$B$8,"Slow","Medium"))</f>
        <v>Slow</v>
      </c>
      <c r="S878" s="15" t="n">
        <f aca="false">IF(M878&gt;Summary!$B$5,1,0)</f>
        <v>0</v>
      </c>
      <c r="T878" s="16" t="n">
        <f aca="false">IF(Q878="Overstocked",(G878-Summary!$B$6*H878)*J878,0)</f>
        <v>0</v>
      </c>
    </row>
    <row r="879" customFormat="false" ht="15" hidden="false" customHeight="false" outlineLevel="0" collapsed="false">
      <c r="A879" s="0" t="s">
        <v>977</v>
      </c>
      <c r="B879" s="0" t="s">
        <v>113</v>
      </c>
      <c r="C879" s="0" t="s">
        <v>78</v>
      </c>
      <c r="D879" s="0" t="s">
        <v>102</v>
      </c>
      <c r="E879" s="14" t="n">
        <v>45580</v>
      </c>
      <c r="F879" s="14" t="n">
        <v>45587</v>
      </c>
      <c r="G879" s="0" t="n">
        <v>156</v>
      </c>
      <c r="H879" s="0" t="n">
        <v>92</v>
      </c>
      <c r="I879" s="0" t="n">
        <v>59</v>
      </c>
      <c r="J879" s="0" t="n">
        <v>1697</v>
      </c>
      <c r="K879" s="0" t="n">
        <v>1869</v>
      </c>
      <c r="L879" s="15" t="s">
        <v>93</v>
      </c>
      <c r="M879" s="0" t="n">
        <v>7</v>
      </c>
      <c r="N879" s="16" t="n">
        <f aca="false">I879*K879</f>
        <v>110271</v>
      </c>
      <c r="O879" s="16" t="n">
        <f aca="false">I879*(K879-J879)</f>
        <v>10148</v>
      </c>
      <c r="P879" s="15" t="n">
        <f aca="false">K879-J879</f>
        <v>172</v>
      </c>
      <c r="Q879" s="0" t="str">
        <f aca="false">IF(G879=0,"Out of stock",IF(G879&lt;H879,"Understocked",IF(G879&gt;Summary!$B$6*H879,"Overstocked","Healthy")))</f>
        <v>Healthy</v>
      </c>
      <c r="R879" s="0" t="str">
        <f aca="false">IF(I879&gt;=Summary!$B$7,"Fast",IF(I879&lt;Summary!$B$8,"Slow","Medium"))</f>
        <v>Slow</v>
      </c>
      <c r="S879" s="15" t="n">
        <f aca="false">IF(M879&gt;Summary!$B$5,1,0)</f>
        <v>0</v>
      </c>
      <c r="T879" s="16" t="n">
        <f aca="false">IF(Q879="Overstocked",(G879-Summary!$B$6*H879)*J879,0)</f>
        <v>0</v>
      </c>
    </row>
    <row r="880" customFormat="false" ht="15" hidden="false" customHeight="false" outlineLevel="0" collapsed="false">
      <c r="A880" s="0" t="s">
        <v>978</v>
      </c>
      <c r="B880" s="0" t="s">
        <v>107</v>
      </c>
      <c r="C880" s="0" t="s">
        <v>85</v>
      </c>
      <c r="D880" s="0" t="s">
        <v>102</v>
      </c>
      <c r="E880" s="14" t="n">
        <v>45169</v>
      </c>
      <c r="F880" s="14" t="n">
        <v>45179</v>
      </c>
      <c r="G880" s="0" t="n">
        <v>141</v>
      </c>
      <c r="H880" s="0" t="n">
        <v>60</v>
      </c>
      <c r="I880" s="0" t="n">
        <v>292</v>
      </c>
      <c r="J880" s="0" t="n">
        <v>289</v>
      </c>
      <c r="K880" s="0" t="n">
        <v>533</v>
      </c>
      <c r="L880" s="15" t="s">
        <v>97</v>
      </c>
      <c r="M880" s="0" t="n">
        <v>10</v>
      </c>
      <c r="N880" s="16" t="n">
        <f aca="false">I880*K880</f>
        <v>155636</v>
      </c>
      <c r="O880" s="16" t="n">
        <f aca="false">I880*(K880-J880)</f>
        <v>71248</v>
      </c>
      <c r="P880" s="15" t="n">
        <f aca="false">K880-J880</f>
        <v>244</v>
      </c>
      <c r="Q880" s="0" t="str">
        <f aca="false">IF(G880=0,"Out of stock",IF(G880&lt;H880,"Understocked",IF(G880&gt;Summary!$B$6*H880,"Overstocked","Healthy")))</f>
        <v>Healthy</v>
      </c>
      <c r="R880" s="0" t="str">
        <f aca="false">IF(I880&gt;=Summary!$B$7,"Fast",IF(I880&lt;Summary!$B$8,"Slow","Medium"))</f>
        <v>Fast</v>
      </c>
      <c r="S880" s="15" t="n">
        <f aca="false">IF(M880&gt;Summary!$B$5,1,0)</f>
        <v>1</v>
      </c>
      <c r="T880" s="16" t="n">
        <f aca="false">IF(Q880="Overstocked",(G880-Summary!$B$6*H880)*J880,0)</f>
        <v>0</v>
      </c>
    </row>
    <row r="881" customFormat="false" ht="15" hidden="false" customHeight="false" outlineLevel="0" collapsed="false">
      <c r="A881" s="0" t="s">
        <v>979</v>
      </c>
      <c r="B881" s="0" t="s">
        <v>107</v>
      </c>
      <c r="C881" s="0" t="s">
        <v>85</v>
      </c>
      <c r="D881" s="0" t="s">
        <v>79</v>
      </c>
      <c r="E881" s="14" t="n">
        <v>45282</v>
      </c>
      <c r="F881" s="14" t="n">
        <v>45291</v>
      </c>
      <c r="G881" s="0" t="n">
        <v>478</v>
      </c>
      <c r="H881" s="0" t="n">
        <v>95</v>
      </c>
      <c r="I881" s="0" t="n">
        <v>137</v>
      </c>
      <c r="J881" s="0" t="n">
        <v>684</v>
      </c>
      <c r="K881" s="0" t="n">
        <v>753</v>
      </c>
      <c r="L881" s="15" t="s">
        <v>80</v>
      </c>
      <c r="M881" s="0" t="n">
        <v>9</v>
      </c>
      <c r="N881" s="16" t="n">
        <f aca="false">I881*K881</f>
        <v>103161</v>
      </c>
      <c r="O881" s="16" t="n">
        <f aca="false">I881*(K881-J881)</f>
        <v>9453</v>
      </c>
      <c r="P881" s="15" t="n">
        <f aca="false">K881-J881</f>
        <v>69</v>
      </c>
      <c r="Q881" s="0" t="str">
        <f aca="false">IF(G881=0,"Out of stock",IF(G881&lt;H881,"Understocked",IF(G881&gt;Summary!$B$6*H881,"Overstocked","Healthy")))</f>
        <v>Overstocked</v>
      </c>
      <c r="R881" s="0" t="str">
        <f aca="false">IF(I881&gt;=Summary!$B$7,"Fast",IF(I881&lt;Summary!$B$8,"Slow","Medium"))</f>
        <v>Medium</v>
      </c>
      <c r="S881" s="15" t="n">
        <f aca="false">IF(M881&gt;Summary!$B$5,1,0)</f>
        <v>1</v>
      </c>
      <c r="T881" s="16" t="n">
        <f aca="false">IF(Q881="Overstocked",(G881-Summary!$B$6*H881)*J881,0)</f>
        <v>67032</v>
      </c>
    </row>
    <row r="882" customFormat="false" ht="15" hidden="false" customHeight="false" outlineLevel="0" collapsed="false">
      <c r="A882" s="0" t="s">
        <v>980</v>
      </c>
      <c r="B882" s="0" t="s">
        <v>123</v>
      </c>
      <c r="C882" s="0" t="s">
        <v>78</v>
      </c>
      <c r="D882" s="0" t="s">
        <v>92</v>
      </c>
      <c r="E882" s="14" t="n">
        <v>45452</v>
      </c>
      <c r="F882" s="14" t="n">
        <v>45462</v>
      </c>
      <c r="G882" s="0" t="n">
        <v>384</v>
      </c>
      <c r="H882" s="0" t="n">
        <v>142</v>
      </c>
      <c r="I882" s="0" t="n">
        <v>94</v>
      </c>
      <c r="J882" s="0" t="n">
        <v>1669</v>
      </c>
      <c r="K882" s="0" t="n">
        <v>1980</v>
      </c>
      <c r="L882" s="15" t="s">
        <v>93</v>
      </c>
      <c r="M882" s="0" t="n">
        <v>10</v>
      </c>
      <c r="N882" s="16" t="n">
        <f aca="false">I882*K882</f>
        <v>186120</v>
      </c>
      <c r="O882" s="16" t="n">
        <f aca="false">I882*(K882-J882)</f>
        <v>29234</v>
      </c>
      <c r="P882" s="15" t="n">
        <f aca="false">K882-J882</f>
        <v>311</v>
      </c>
      <c r="Q882" s="0" t="str">
        <f aca="false">IF(G882=0,"Out of stock",IF(G882&lt;H882,"Understocked",IF(G882&gt;Summary!$B$6*H882,"Overstocked","Healthy")))</f>
        <v>Healthy</v>
      </c>
      <c r="R882" s="0" t="str">
        <f aca="false">IF(I882&gt;=Summary!$B$7,"Fast",IF(I882&lt;Summary!$B$8,"Slow","Medium"))</f>
        <v>Slow</v>
      </c>
      <c r="S882" s="15" t="n">
        <f aca="false">IF(M882&gt;Summary!$B$5,1,0)</f>
        <v>1</v>
      </c>
      <c r="T882" s="16" t="n">
        <f aca="false">IF(Q882="Overstocked",(G882-Summary!$B$6*H882)*J882,0)</f>
        <v>0</v>
      </c>
    </row>
    <row r="883" customFormat="false" ht="15" hidden="false" customHeight="false" outlineLevel="0" collapsed="false">
      <c r="A883" s="0" t="s">
        <v>981</v>
      </c>
      <c r="B883" s="0" t="s">
        <v>95</v>
      </c>
      <c r="C883" s="0" t="s">
        <v>85</v>
      </c>
      <c r="D883" s="0" t="s">
        <v>102</v>
      </c>
      <c r="E883" s="14" t="n">
        <v>45013</v>
      </c>
      <c r="F883" s="14" t="n">
        <v>45021</v>
      </c>
      <c r="G883" s="0" t="n">
        <v>183</v>
      </c>
      <c r="H883" s="0" t="n">
        <v>139</v>
      </c>
      <c r="I883" s="0" t="n">
        <v>153</v>
      </c>
      <c r="J883" s="0" t="n">
        <v>365</v>
      </c>
      <c r="K883" s="0" t="n">
        <v>584</v>
      </c>
      <c r="L883" s="15" t="s">
        <v>97</v>
      </c>
      <c r="M883" s="0" t="n">
        <v>8</v>
      </c>
      <c r="N883" s="16" t="n">
        <f aca="false">I883*K883</f>
        <v>89352</v>
      </c>
      <c r="O883" s="16" t="n">
        <f aca="false">I883*(K883-J883)</f>
        <v>33507</v>
      </c>
      <c r="P883" s="15" t="n">
        <f aca="false">K883-J883</f>
        <v>219</v>
      </c>
      <c r="Q883" s="0" t="str">
        <f aca="false">IF(G883=0,"Out of stock",IF(G883&lt;H883,"Understocked",IF(G883&gt;Summary!$B$6*H883,"Overstocked","Healthy")))</f>
        <v>Healthy</v>
      </c>
      <c r="R883" s="0" t="str">
        <f aca="false">IF(I883&gt;=Summary!$B$7,"Fast",IF(I883&lt;Summary!$B$8,"Slow","Medium"))</f>
        <v>Medium</v>
      </c>
      <c r="S883" s="15" t="n">
        <f aca="false">IF(M883&gt;Summary!$B$5,1,0)</f>
        <v>1</v>
      </c>
      <c r="T883" s="16" t="n">
        <f aca="false">IF(Q883="Overstocked",(G883-Summary!$B$6*H883)*J883,0)</f>
        <v>0</v>
      </c>
    </row>
    <row r="884" customFormat="false" ht="15" hidden="false" customHeight="false" outlineLevel="0" collapsed="false">
      <c r="A884" s="0" t="s">
        <v>982</v>
      </c>
      <c r="B884" s="0" t="s">
        <v>95</v>
      </c>
      <c r="C884" s="0" t="s">
        <v>78</v>
      </c>
      <c r="D884" s="0" t="s">
        <v>90</v>
      </c>
      <c r="E884" s="14" t="n">
        <v>45057</v>
      </c>
      <c r="F884" s="14" t="n">
        <v>45062</v>
      </c>
      <c r="G884" s="0" t="n">
        <v>416</v>
      </c>
      <c r="H884" s="0" t="n">
        <v>147</v>
      </c>
      <c r="I884" s="0" t="n">
        <v>114</v>
      </c>
      <c r="J884" s="0" t="n">
        <v>546</v>
      </c>
      <c r="K884" s="0" t="n">
        <v>617</v>
      </c>
      <c r="L884" s="15" t="s">
        <v>87</v>
      </c>
      <c r="M884" s="0" t="n">
        <v>5</v>
      </c>
      <c r="N884" s="16" t="n">
        <f aca="false">I884*K884</f>
        <v>70338</v>
      </c>
      <c r="O884" s="16" t="n">
        <f aca="false">I884*(K884-J884)</f>
        <v>8094</v>
      </c>
      <c r="P884" s="15" t="n">
        <f aca="false">K884-J884</f>
        <v>71</v>
      </c>
      <c r="Q884" s="0" t="str">
        <f aca="false">IF(G884=0,"Out of stock",IF(G884&lt;H884,"Understocked",IF(G884&gt;Summary!$B$6*H884,"Overstocked","Healthy")))</f>
        <v>Healthy</v>
      </c>
      <c r="R884" s="0" t="str">
        <f aca="false">IF(I884&gt;=Summary!$B$7,"Fast",IF(I884&lt;Summary!$B$8,"Slow","Medium"))</f>
        <v>Medium</v>
      </c>
      <c r="S884" s="15" t="n">
        <f aca="false">IF(M884&gt;Summary!$B$5,1,0)</f>
        <v>0</v>
      </c>
      <c r="T884" s="16" t="n">
        <f aca="false">IF(Q884="Overstocked",(G884-Summary!$B$6*H884)*J884,0)</f>
        <v>0</v>
      </c>
    </row>
    <row r="885" customFormat="false" ht="15" hidden="false" customHeight="false" outlineLevel="0" collapsed="false">
      <c r="A885" s="0" t="s">
        <v>983</v>
      </c>
      <c r="B885" s="0" t="s">
        <v>123</v>
      </c>
      <c r="C885" s="0" t="s">
        <v>78</v>
      </c>
      <c r="D885" s="0" t="s">
        <v>90</v>
      </c>
      <c r="E885" s="14" t="n">
        <v>45029</v>
      </c>
      <c r="F885" s="14" t="n">
        <v>45031</v>
      </c>
      <c r="G885" s="0" t="n">
        <v>137</v>
      </c>
      <c r="H885" s="0" t="n">
        <v>134</v>
      </c>
      <c r="I885" s="0" t="n">
        <v>167</v>
      </c>
      <c r="J885" s="0" t="n">
        <v>1010</v>
      </c>
      <c r="K885" s="0" t="n">
        <v>1274</v>
      </c>
      <c r="L885" s="15" t="s">
        <v>80</v>
      </c>
      <c r="M885" s="0" t="n">
        <v>2</v>
      </c>
      <c r="N885" s="16" t="n">
        <f aca="false">I885*K885</f>
        <v>212758</v>
      </c>
      <c r="O885" s="16" t="n">
        <f aca="false">I885*(K885-J885)</f>
        <v>44088</v>
      </c>
      <c r="P885" s="15" t="n">
        <f aca="false">K885-J885</f>
        <v>264</v>
      </c>
      <c r="Q885" s="0" t="str">
        <f aca="false">IF(G885=0,"Out of stock",IF(G885&lt;H885,"Understocked",IF(G885&gt;Summary!$B$6*H885,"Overstocked","Healthy")))</f>
        <v>Healthy</v>
      </c>
      <c r="R885" s="0" t="str">
        <f aca="false">IF(I885&gt;=Summary!$B$7,"Fast",IF(I885&lt;Summary!$B$8,"Slow","Medium"))</f>
        <v>Medium</v>
      </c>
      <c r="S885" s="15" t="n">
        <f aca="false">IF(M885&gt;Summary!$B$5,1,0)</f>
        <v>0</v>
      </c>
      <c r="T885" s="16" t="n">
        <f aca="false">IF(Q885="Overstocked",(G885-Summary!$B$6*H885)*J885,0)</f>
        <v>0</v>
      </c>
    </row>
    <row r="886" customFormat="false" ht="15" hidden="false" customHeight="false" outlineLevel="0" collapsed="false">
      <c r="A886" s="0" t="s">
        <v>984</v>
      </c>
      <c r="B886" s="0" t="s">
        <v>111</v>
      </c>
      <c r="C886" s="0" t="s">
        <v>78</v>
      </c>
      <c r="D886" s="0" t="s">
        <v>92</v>
      </c>
      <c r="E886" s="14" t="n">
        <v>45173</v>
      </c>
      <c r="F886" s="14" t="n">
        <v>45182</v>
      </c>
      <c r="G886" s="0" t="n">
        <v>98</v>
      </c>
      <c r="H886" s="0" t="n">
        <v>97</v>
      </c>
      <c r="I886" s="0" t="n">
        <v>279</v>
      </c>
      <c r="J886" s="0" t="n">
        <v>443</v>
      </c>
      <c r="K886" s="0" t="n">
        <v>571</v>
      </c>
      <c r="L886" s="15" t="s">
        <v>93</v>
      </c>
      <c r="M886" s="0" t="n">
        <v>9</v>
      </c>
      <c r="N886" s="16" t="n">
        <f aca="false">I886*K886</f>
        <v>159309</v>
      </c>
      <c r="O886" s="16" t="n">
        <f aca="false">I886*(K886-J886)</f>
        <v>35712</v>
      </c>
      <c r="P886" s="15" t="n">
        <f aca="false">K886-J886</f>
        <v>128</v>
      </c>
      <c r="Q886" s="0" t="str">
        <f aca="false">IF(G886=0,"Out of stock",IF(G886&lt;H886,"Understocked",IF(G886&gt;Summary!$B$6*H886,"Overstocked","Healthy")))</f>
        <v>Healthy</v>
      </c>
      <c r="R886" s="0" t="str">
        <f aca="false">IF(I886&gt;=Summary!$B$7,"Fast",IF(I886&lt;Summary!$B$8,"Slow","Medium"))</f>
        <v>Fast</v>
      </c>
      <c r="S886" s="15" t="n">
        <f aca="false">IF(M886&gt;Summary!$B$5,1,0)</f>
        <v>1</v>
      </c>
      <c r="T886" s="16" t="n">
        <f aca="false">IF(Q886="Overstocked",(G886-Summary!$B$6*H886)*J886,0)</f>
        <v>0</v>
      </c>
    </row>
    <row r="887" customFormat="false" ht="15" hidden="false" customHeight="false" outlineLevel="0" collapsed="false">
      <c r="A887" s="0" t="s">
        <v>985</v>
      </c>
      <c r="B887" s="0" t="s">
        <v>101</v>
      </c>
      <c r="C887" s="0" t="s">
        <v>104</v>
      </c>
      <c r="D887" s="0" t="s">
        <v>86</v>
      </c>
      <c r="E887" s="14" t="n">
        <v>45645</v>
      </c>
      <c r="F887" s="14" t="n">
        <v>45653</v>
      </c>
      <c r="G887" s="0" t="n">
        <v>258</v>
      </c>
      <c r="H887" s="0" t="n">
        <v>141</v>
      </c>
      <c r="I887" s="0" t="n">
        <v>211</v>
      </c>
      <c r="J887" s="0" t="n">
        <v>595</v>
      </c>
      <c r="K887" s="0" t="n">
        <v>993</v>
      </c>
      <c r="L887" s="15" t="s">
        <v>80</v>
      </c>
      <c r="M887" s="0" t="n">
        <v>8</v>
      </c>
      <c r="N887" s="16" t="n">
        <f aca="false">I887*K887</f>
        <v>209523</v>
      </c>
      <c r="O887" s="16" t="n">
        <f aca="false">I887*(K887-J887)</f>
        <v>83978</v>
      </c>
      <c r="P887" s="15" t="n">
        <f aca="false">K887-J887</f>
        <v>398</v>
      </c>
      <c r="Q887" s="0" t="str">
        <f aca="false">IF(G887=0,"Out of stock",IF(G887&lt;H887,"Understocked",IF(G887&gt;Summary!$B$6*H887,"Overstocked","Healthy")))</f>
        <v>Healthy</v>
      </c>
      <c r="R887" s="0" t="str">
        <f aca="false">IF(I887&gt;=Summary!$B$7,"Fast",IF(I887&lt;Summary!$B$8,"Slow","Medium"))</f>
        <v>Fast</v>
      </c>
      <c r="S887" s="15" t="n">
        <f aca="false">IF(M887&gt;Summary!$B$5,1,0)</f>
        <v>1</v>
      </c>
      <c r="T887" s="16" t="n">
        <f aca="false">IF(Q887="Overstocked",(G887-Summary!$B$6*H887)*J887,0)</f>
        <v>0</v>
      </c>
    </row>
    <row r="888" customFormat="false" ht="15" hidden="false" customHeight="false" outlineLevel="0" collapsed="false">
      <c r="A888" s="0" t="s">
        <v>986</v>
      </c>
      <c r="B888" s="0" t="s">
        <v>123</v>
      </c>
      <c r="C888" s="0" t="s">
        <v>78</v>
      </c>
      <c r="D888" s="0" t="s">
        <v>79</v>
      </c>
      <c r="E888" s="14" t="n">
        <v>45154</v>
      </c>
      <c r="F888" s="14" t="n">
        <v>45159</v>
      </c>
      <c r="G888" s="0" t="n">
        <v>224</v>
      </c>
      <c r="H888" s="0" t="n">
        <v>68</v>
      </c>
      <c r="I888" s="0" t="n">
        <v>168</v>
      </c>
      <c r="J888" s="0" t="n">
        <v>1239</v>
      </c>
      <c r="K888" s="0" t="n">
        <v>1440</v>
      </c>
      <c r="L888" s="15" t="s">
        <v>82</v>
      </c>
      <c r="M888" s="0" t="n">
        <v>5</v>
      </c>
      <c r="N888" s="16" t="n">
        <f aca="false">I888*K888</f>
        <v>241920</v>
      </c>
      <c r="O888" s="16" t="n">
        <f aca="false">I888*(K888-J888)</f>
        <v>33768</v>
      </c>
      <c r="P888" s="15" t="n">
        <f aca="false">K888-J888</f>
        <v>201</v>
      </c>
      <c r="Q888" s="0" t="str">
        <f aca="false">IF(G888=0,"Out of stock",IF(G888&lt;H888,"Understocked",IF(G888&gt;Summary!$B$6*H888,"Overstocked","Healthy")))</f>
        <v>Healthy</v>
      </c>
      <c r="R888" s="0" t="str">
        <f aca="false">IF(I888&gt;=Summary!$B$7,"Fast",IF(I888&lt;Summary!$B$8,"Slow","Medium"))</f>
        <v>Medium</v>
      </c>
      <c r="S888" s="15" t="n">
        <f aca="false">IF(M888&gt;Summary!$B$5,1,0)</f>
        <v>0</v>
      </c>
      <c r="T888" s="16" t="n">
        <f aca="false">IF(Q888="Overstocked",(G888-Summary!$B$6*H888)*J888,0)</f>
        <v>0</v>
      </c>
    </row>
    <row r="889" customFormat="false" ht="15" hidden="false" customHeight="false" outlineLevel="0" collapsed="false">
      <c r="A889" s="0" t="s">
        <v>987</v>
      </c>
      <c r="B889" s="0" t="s">
        <v>95</v>
      </c>
      <c r="C889" s="0" t="s">
        <v>78</v>
      </c>
      <c r="D889" s="0" t="s">
        <v>90</v>
      </c>
      <c r="E889" s="14" t="n">
        <v>44985</v>
      </c>
      <c r="F889" s="14" t="n">
        <v>44992</v>
      </c>
      <c r="G889" s="0" t="n">
        <v>457</v>
      </c>
      <c r="H889" s="0" t="n">
        <v>69</v>
      </c>
      <c r="I889" s="0" t="n">
        <v>64</v>
      </c>
      <c r="J889" s="0" t="n">
        <v>1259</v>
      </c>
      <c r="K889" s="0" t="n">
        <v>1723</v>
      </c>
      <c r="L889" s="15" t="s">
        <v>93</v>
      </c>
      <c r="M889" s="0" t="n">
        <v>7</v>
      </c>
      <c r="N889" s="16" t="n">
        <f aca="false">I889*K889</f>
        <v>110272</v>
      </c>
      <c r="O889" s="16" t="n">
        <f aca="false">I889*(K889-J889)</f>
        <v>29696</v>
      </c>
      <c r="P889" s="15" t="n">
        <f aca="false">K889-J889</f>
        <v>464</v>
      </c>
      <c r="Q889" s="0" t="str">
        <f aca="false">IF(G889=0,"Out of stock",IF(G889&lt;H889,"Understocked",IF(G889&gt;Summary!$B$6*H889,"Overstocked","Healthy")))</f>
        <v>Overstocked</v>
      </c>
      <c r="R889" s="0" t="str">
        <f aca="false">IF(I889&gt;=Summary!$B$7,"Fast",IF(I889&lt;Summary!$B$8,"Slow","Medium"))</f>
        <v>Slow</v>
      </c>
      <c r="S889" s="15" t="n">
        <f aca="false">IF(M889&gt;Summary!$B$5,1,0)</f>
        <v>0</v>
      </c>
      <c r="T889" s="16" t="n">
        <f aca="false">IF(Q889="Overstocked",(G889-Summary!$B$6*H889)*J889,0)</f>
        <v>227879</v>
      </c>
    </row>
    <row r="890" customFormat="false" ht="15" hidden="false" customHeight="false" outlineLevel="0" collapsed="false">
      <c r="A890" s="0" t="s">
        <v>988</v>
      </c>
      <c r="B890" s="0" t="s">
        <v>77</v>
      </c>
      <c r="C890" s="0" t="s">
        <v>104</v>
      </c>
      <c r="D890" s="0" t="s">
        <v>79</v>
      </c>
      <c r="E890" s="14" t="n">
        <v>45424</v>
      </c>
      <c r="F890" s="14" t="n">
        <v>45426</v>
      </c>
      <c r="G890" s="0" t="n">
        <v>263</v>
      </c>
      <c r="H890" s="0" t="n">
        <v>53</v>
      </c>
      <c r="I890" s="0" t="n">
        <v>191</v>
      </c>
      <c r="J890" s="0" t="n">
        <v>478</v>
      </c>
      <c r="K890" s="0" t="n">
        <v>835</v>
      </c>
      <c r="L890" s="15" t="s">
        <v>82</v>
      </c>
      <c r="M890" s="0" t="n">
        <v>2</v>
      </c>
      <c r="N890" s="16" t="n">
        <f aca="false">I890*K890</f>
        <v>159485</v>
      </c>
      <c r="O890" s="16" t="n">
        <f aca="false">I890*(K890-J890)</f>
        <v>68187</v>
      </c>
      <c r="P890" s="15" t="n">
        <f aca="false">K890-J890</f>
        <v>357</v>
      </c>
      <c r="Q890" s="0" t="str">
        <f aca="false">IF(G890=0,"Out of stock",IF(G890&lt;H890,"Understocked",IF(G890&gt;Summary!$B$6*H890,"Overstocked","Healthy")))</f>
        <v>Overstocked</v>
      </c>
      <c r="R890" s="0" t="str">
        <f aca="false">IF(I890&gt;=Summary!$B$7,"Fast",IF(I890&lt;Summary!$B$8,"Slow","Medium"))</f>
        <v>Medium</v>
      </c>
      <c r="S890" s="15" t="n">
        <f aca="false">IF(M890&gt;Summary!$B$5,1,0)</f>
        <v>0</v>
      </c>
      <c r="T890" s="16" t="n">
        <f aca="false">IF(Q890="Overstocked",(G890-Summary!$B$6*H890)*J890,0)</f>
        <v>24378</v>
      </c>
    </row>
    <row r="891" customFormat="false" ht="15" hidden="false" customHeight="false" outlineLevel="0" collapsed="false">
      <c r="A891" s="0" t="s">
        <v>989</v>
      </c>
      <c r="B891" s="0" t="s">
        <v>89</v>
      </c>
      <c r="C891" s="0" t="s">
        <v>104</v>
      </c>
      <c r="D891" s="0" t="s">
        <v>86</v>
      </c>
      <c r="E891" s="14" t="n">
        <v>45219</v>
      </c>
      <c r="F891" s="14" t="n">
        <v>45228</v>
      </c>
      <c r="G891" s="0" t="n">
        <v>285</v>
      </c>
      <c r="H891" s="0" t="n">
        <v>72</v>
      </c>
      <c r="I891" s="0" t="n">
        <v>30</v>
      </c>
      <c r="J891" s="0" t="n">
        <v>1554</v>
      </c>
      <c r="K891" s="0" t="n">
        <v>1984</v>
      </c>
      <c r="L891" s="15" t="s">
        <v>80</v>
      </c>
      <c r="M891" s="0" t="n">
        <v>9</v>
      </c>
      <c r="N891" s="16" t="n">
        <f aca="false">I891*K891</f>
        <v>59520</v>
      </c>
      <c r="O891" s="16" t="n">
        <f aca="false">I891*(K891-J891)</f>
        <v>12900</v>
      </c>
      <c r="P891" s="15" t="n">
        <f aca="false">K891-J891</f>
        <v>430</v>
      </c>
      <c r="Q891" s="0" t="str">
        <f aca="false">IF(G891=0,"Out of stock",IF(G891&lt;H891,"Understocked",IF(G891&gt;Summary!$B$6*H891,"Overstocked","Healthy")))</f>
        <v>Healthy</v>
      </c>
      <c r="R891" s="0" t="str">
        <f aca="false">IF(I891&gt;=Summary!$B$7,"Fast",IF(I891&lt;Summary!$B$8,"Slow","Medium"))</f>
        <v>Slow</v>
      </c>
      <c r="S891" s="15" t="n">
        <f aca="false">IF(M891&gt;Summary!$B$5,1,0)</f>
        <v>1</v>
      </c>
      <c r="T891" s="16" t="n">
        <f aca="false">IF(Q891="Overstocked",(G891-Summary!$B$6*H891)*J891,0)</f>
        <v>0</v>
      </c>
    </row>
    <row r="892" customFormat="false" ht="15" hidden="false" customHeight="false" outlineLevel="0" collapsed="false">
      <c r="A892" s="0" t="s">
        <v>990</v>
      </c>
      <c r="B892" s="0" t="s">
        <v>111</v>
      </c>
      <c r="C892" s="0" t="s">
        <v>85</v>
      </c>
      <c r="D892" s="0" t="s">
        <v>79</v>
      </c>
      <c r="E892" s="14" t="n">
        <v>45593</v>
      </c>
      <c r="F892" s="14" t="n">
        <v>45596</v>
      </c>
      <c r="G892" s="0" t="n">
        <v>317</v>
      </c>
      <c r="H892" s="0" t="n">
        <v>108</v>
      </c>
      <c r="I892" s="0" t="n">
        <v>275</v>
      </c>
      <c r="J892" s="0" t="n">
        <v>400</v>
      </c>
      <c r="K892" s="0" t="n">
        <v>582</v>
      </c>
      <c r="L892" s="15" t="s">
        <v>93</v>
      </c>
      <c r="M892" s="0" t="n">
        <v>3</v>
      </c>
      <c r="N892" s="16" t="n">
        <f aca="false">I892*K892</f>
        <v>160050</v>
      </c>
      <c r="O892" s="16" t="n">
        <f aca="false">I892*(K892-J892)</f>
        <v>50050</v>
      </c>
      <c r="P892" s="15" t="n">
        <f aca="false">K892-J892</f>
        <v>182</v>
      </c>
      <c r="Q892" s="0" t="str">
        <f aca="false">IF(G892=0,"Out of stock",IF(G892&lt;H892,"Understocked",IF(G892&gt;Summary!$B$6*H892,"Overstocked","Healthy")))</f>
        <v>Healthy</v>
      </c>
      <c r="R892" s="0" t="str">
        <f aca="false">IF(I892&gt;=Summary!$B$7,"Fast",IF(I892&lt;Summary!$B$8,"Slow","Medium"))</f>
        <v>Fast</v>
      </c>
      <c r="S892" s="15" t="n">
        <f aca="false">IF(M892&gt;Summary!$B$5,1,0)</f>
        <v>0</v>
      </c>
      <c r="T892" s="16" t="n">
        <f aca="false">IF(Q892="Overstocked",(G892-Summary!$B$6*H892)*J892,0)</f>
        <v>0</v>
      </c>
    </row>
    <row r="893" customFormat="false" ht="15" hidden="false" customHeight="false" outlineLevel="0" collapsed="false">
      <c r="A893" s="0" t="s">
        <v>991</v>
      </c>
      <c r="B893" s="0" t="s">
        <v>111</v>
      </c>
      <c r="C893" s="0" t="s">
        <v>96</v>
      </c>
      <c r="D893" s="0" t="s">
        <v>90</v>
      </c>
      <c r="E893" s="14" t="n">
        <v>45143</v>
      </c>
      <c r="F893" s="14" t="n">
        <v>45148</v>
      </c>
      <c r="G893" s="0" t="n">
        <v>498</v>
      </c>
      <c r="H893" s="0" t="n">
        <v>99</v>
      </c>
      <c r="I893" s="0" t="n">
        <v>139</v>
      </c>
      <c r="J893" s="0" t="n">
        <v>371</v>
      </c>
      <c r="K893" s="0" t="n">
        <v>855</v>
      </c>
      <c r="L893" s="15" t="s">
        <v>82</v>
      </c>
      <c r="M893" s="0" t="n">
        <v>5</v>
      </c>
      <c r="N893" s="16" t="n">
        <f aca="false">I893*K893</f>
        <v>118845</v>
      </c>
      <c r="O893" s="16" t="n">
        <f aca="false">I893*(K893-J893)</f>
        <v>67276</v>
      </c>
      <c r="P893" s="15" t="n">
        <f aca="false">K893-J893</f>
        <v>484</v>
      </c>
      <c r="Q893" s="0" t="str">
        <f aca="false">IF(G893=0,"Out of stock",IF(G893&lt;H893,"Understocked",IF(G893&gt;Summary!$B$6*H893,"Overstocked","Healthy")))</f>
        <v>Overstocked</v>
      </c>
      <c r="R893" s="0" t="str">
        <f aca="false">IF(I893&gt;=Summary!$B$7,"Fast",IF(I893&lt;Summary!$B$8,"Slow","Medium"))</f>
        <v>Medium</v>
      </c>
      <c r="S893" s="15" t="n">
        <f aca="false">IF(M893&gt;Summary!$B$5,1,0)</f>
        <v>0</v>
      </c>
      <c r="T893" s="16" t="n">
        <f aca="false">IF(Q893="Overstocked",(G893-Summary!$B$6*H893)*J893,0)</f>
        <v>37842</v>
      </c>
    </row>
    <row r="894" customFormat="false" ht="15" hidden="false" customHeight="false" outlineLevel="0" collapsed="false">
      <c r="A894" s="0" t="s">
        <v>992</v>
      </c>
      <c r="B894" s="0" t="s">
        <v>115</v>
      </c>
      <c r="C894" s="0" t="s">
        <v>104</v>
      </c>
      <c r="D894" s="0" t="s">
        <v>102</v>
      </c>
      <c r="E894" s="14" t="n">
        <v>45073</v>
      </c>
      <c r="F894" s="14" t="n">
        <v>45081</v>
      </c>
      <c r="G894" s="0" t="n">
        <v>432</v>
      </c>
      <c r="H894" s="0" t="n">
        <v>68</v>
      </c>
      <c r="I894" s="0" t="n">
        <v>90</v>
      </c>
      <c r="J894" s="0" t="n">
        <v>1090</v>
      </c>
      <c r="K894" s="0" t="n">
        <v>1383</v>
      </c>
      <c r="L894" s="15" t="s">
        <v>82</v>
      </c>
      <c r="M894" s="0" t="n">
        <v>8</v>
      </c>
      <c r="N894" s="16" t="n">
        <f aca="false">I894*K894</f>
        <v>124470</v>
      </c>
      <c r="O894" s="16" t="n">
        <f aca="false">I894*(K894-J894)</f>
        <v>26370</v>
      </c>
      <c r="P894" s="15" t="n">
        <f aca="false">K894-J894</f>
        <v>293</v>
      </c>
      <c r="Q894" s="0" t="str">
        <f aca="false">IF(G894=0,"Out of stock",IF(G894&lt;H894,"Understocked",IF(G894&gt;Summary!$B$6*H894,"Overstocked","Healthy")))</f>
        <v>Overstocked</v>
      </c>
      <c r="R894" s="0" t="str">
        <f aca="false">IF(I894&gt;=Summary!$B$7,"Fast",IF(I894&lt;Summary!$B$8,"Slow","Medium"))</f>
        <v>Slow</v>
      </c>
      <c r="S894" s="15" t="n">
        <f aca="false">IF(M894&gt;Summary!$B$5,1,0)</f>
        <v>1</v>
      </c>
      <c r="T894" s="16" t="n">
        <f aca="false">IF(Q894="Overstocked",(G894-Summary!$B$6*H894)*J894,0)</f>
        <v>174400</v>
      </c>
    </row>
    <row r="895" customFormat="false" ht="15" hidden="false" customHeight="false" outlineLevel="0" collapsed="false">
      <c r="A895" s="0" t="s">
        <v>993</v>
      </c>
      <c r="B895" s="0" t="s">
        <v>89</v>
      </c>
      <c r="C895" s="0" t="s">
        <v>78</v>
      </c>
      <c r="D895" s="0" t="s">
        <v>102</v>
      </c>
      <c r="E895" s="14" t="n">
        <v>45452</v>
      </c>
      <c r="F895" s="14" t="n">
        <v>45462</v>
      </c>
      <c r="G895" s="0" t="n">
        <v>430</v>
      </c>
      <c r="H895" s="0" t="n">
        <v>137</v>
      </c>
      <c r="I895" s="0" t="n">
        <v>237</v>
      </c>
      <c r="J895" s="0" t="n">
        <v>916</v>
      </c>
      <c r="K895" s="0" t="n">
        <v>1170</v>
      </c>
      <c r="L895" s="15" t="s">
        <v>87</v>
      </c>
      <c r="M895" s="0" t="n">
        <v>10</v>
      </c>
      <c r="N895" s="16" t="n">
        <f aca="false">I895*K895</f>
        <v>277290</v>
      </c>
      <c r="O895" s="16" t="n">
        <f aca="false">I895*(K895-J895)</f>
        <v>60198</v>
      </c>
      <c r="P895" s="15" t="n">
        <f aca="false">K895-J895</f>
        <v>254</v>
      </c>
      <c r="Q895" s="0" t="str">
        <f aca="false">IF(G895=0,"Out of stock",IF(G895&lt;H895,"Understocked",IF(G895&gt;Summary!$B$6*H895,"Overstocked","Healthy")))</f>
        <v>Healthy</v>
      </c>
      <c r="R895" s="0" t="str">
        <f aca="false">IF(I895&gt;=Summary!$B$7,"Fast",IF(I895&lt;Summary!$B$8,"Slow","Medium"))</f>
        <v>Fast</v>
      </c>
      <c r="S895" s="15" t="n">
        <f aca="false">IF(M895&gt;Summary!$B$5,1,0)</f>
        <v>1</v>
      </c>
      <c r="T895" s="16" t="n">
        <f aca="false">IF(Q895="Overstocked",(G895-Summary!$B$6*H895)*J895,0)</f>
        <v>0</v>
      </c>
    </row>
    <row r="896" customFormat="false" ht="15" hidden="false" customHeight="false" outlineLevel="0" collapsed="false">
      <c r="A896" s="0" t="s">
        <v>994</v>
      </c>
      <c r="B896" s="0" t="s">
        <v>77</v>
      </c>
      <c r="C896" s="0" t="s">
        <v>85</v>
      </c>
      <c r="D896" s="0" t="s">
        <v>92</v>
      </c>
      <c r="E896" s="14" t="n">
        <v>45347</v>
      </c>
      <c r="F896" s="14" t="n">
        <v>45357</v>
      </c>
      <c r="G896" s="0" t="n">
        <v>336</v>
      </c>
      <c r="H896" s="0" t="n">
        <v>65</v>
      </c>
      <c r="I896" s="0" t="n">
        <v>281</v>
      </c>
      <c r="J896" s="0" t="n">
        <v>1114</v>
      </c>
      <c r="K896" s="0" t="n">
        <v>1504</v>
      </c>
      <c r="L896" s="15" t="s">
        <v>93</v>
      </c>
      <c r="M896" s="0" t="n">
        <v>10</v>
      </c>
      <c r="N896" s="16" t="n">
        <f aca="false">I896*K896</f>
        <v>422624</v>
      </c>
      <c r="O896" s="16" t="n">
        <f aca="false">I896*(K896-J896)</f>
        <v>109590</v>
      </c>
      <c r="P896" s="15" t="n">
        <f aca="false">K896-J896</f>
        <v>390</v>
      </c>
      <c r="Q896" s="0" t="str">
        <f aca="false">IF(G896=0,"Out of stock",IF(G896&lt;H896,"Understocked",IF(G896&gt;Summary!$B$6*H896,"Overstocked","Healthy")))</f>
        <v>Overstocked</v>
      </c>
      <c r="R896" s="0" t="str">
        <f aca="false">IF(I896&gt;=Summary!$B$7,"Fast",IF(I896&lt;Summary!$B$8,"Slow","Medium"))</f>
        <v>Fast</v>
      </c>
      <c r="S896" s="15" t="n">
        <f aca="false">IF(M896&gt;Summary!$B$5,1,0)</f>
        <v>1</v>
      </c>
      <c r="T896" s="16" t="n">
        <f aca="false">IF(Q896="Overstocked",(G896-Summary!$B$6*H896)*J896,0)</f>
        <v>84664</v>
      </c>
    </row>
    <row r="897" customFormat="false" ht="15" hidden="false" customHeight="false" outlineLevel="0" collapsed="false">
      <c r="A897" s="0" t="s">
        <v>995</v>
      </c>
      <c r="B897" s="0" t="s">
        <v>107</v>
      </c>
      <c r="C897" s="0" t="s">
        <v>85</v>
      </c>
      <c r="D897" s="0" t="s">
        <v>92</v>
      </c>
      <c r="E897" s="14" t="n">
        <v>45315</v>
      </c>
      <c r="F897" s="14" t="n">
        <v>45317</v>
      </c>
      <c r="G897" s="0" t="n">
        <v>202</v>
      </c>
      <c r="H897" s="0" t="n">
        <v>76</v>
      </c>
      <c r="I897" s="0" t="n">
        <v>198</v>
      </c>
      <c r="J897" s="0" t="n">
        <v>1400</v>
      </c>
      <c r="K897" s="0" t="n">
        <v>1680</v>
      </c>
      <c r="L897" s="15" t="s">
        <v>97</v>
      </c>
      <c r="M897" s="0" t="n">
        <v>2</v>
      </c>
      <c r="N897" s="16" t="n">
        <f aca="false">I897*K897</f>
        <v>332640</v>
      </c>
      <c r="O897" s="16" t="n">
        <f aca="false">I897*(K897-J897)</f>
        <v>55440</v>
      </c>
      <c r="P897" s="15" t="n">
        <f aca="false">K897-J897</f>
        <v>280</v>
      </c>
      <c r="Q897" s="0" t="str">
        <f aca="false">IF(G897=0,"Out of stock",IF(G897&lt;H897,"Understocked",IF(G897&gt;Summary!$B$6*H897,"Overstocked","Healthy")))</f>
        <v>Healthy</v>
      </c>
      <c r="R897" s="0" t="str">
        <f aca="false">IF(I897&gt;=Summary!$B$7,"Fast",IF(I897&lt;Summary!$B$8,"Slow","Medium"))</f>
        <v>Medium</v>
      </c>
      <c r="S897" s="15" t="n">
        <f aca="false">IF(M897&gt;Summary!$B$5,1,0)</f>
        <v>0</v>
      </c>
      <c r="T897" s="16" t="n">
        <f aca="false">IF(Q897="Overstocked",(G897-Summary!$B$6*H897)*J897,0)</f>
        <v>0</v>
      </c>
    </row>
    <row r="898" customFormat="false" ht="15" hidden="false" customHeight="false" outlineLevel="0" collapsed="false">
      <c r="A898" s="0" t="s">
        <v>996</v>
      </c>
      <c r="B898" s="0" t="s">
        <v>77</v>
      </c>
      <c r="C898" s="0" t="s">
        <v>78</v>
      </c>
      <c r="D898" s="0" t="s">
        <v>92</v>
      </c>
      <c r="E898" s="14" t="n">
        <v>45313</v>
      </c>
      <c r="F898" s="14" t="n">
        <v>45319</v>
      </c>
      <c r="G898" s="0" t="n">
        <v>424</v>
      </c>
      <c r="H898" s="0" t="n">
        <v>93</v>
      </c>
      <c r="I898" s="0" t="n">
        <v>276</v>
      </c>
      <c r="J898" s="0" t="n">
        <v>1721</v>
      </c>
      <c r="K898" s="0" t="n">
        <v>1977</v>
      </c>
      <c r="L898" s="15" t="s">
        <v>97</v>
      </c>
      <c r="M898" s="0" t="n">
        <v>6</v>
      </c>
      <c r="N898" s="16" t="n">
        <f aca="false">I898*K898</f>
        <v>545652</v>
      </c>
      <c r="O898" s="16" t="n">
        <f aca="false">I898*(K898-J898)</f>
        <v>70656</v>
      </c>
      <c r="P898" s="15" t="n">
        <f aca="false">K898-J898</f>
        <v>256</v>
      </c>
      <c r="Q898" s="0" t="str">
        <f aca="false">IF(G898=0,"Out of stock",IF(G898&lt;H898,"Understocked",IF(G898&gt;Summary!$B$6*H898,"Overstocked","Healthy")))</f>
        <v>Overstocked</v>
      </c>
      <c r="R898" s="0" t="str">
        <f aca="false">IF(I898&gt;=Summary!$B$7,"Fast",IF(I898&lt;Summary!$B$8,"Slow","Medium"))</f>
        <v>Fast</v>
      </c>
      <c r="S898" s="15" t="n">
        <f aca="false">IF(M898&gt;Summary!$B$5,1,0)</f>
        <v>0</v>
      </c>
      <c r="T898" s="16" t="n">
        <f aca="false">IF(Q898="Overstocked",(G898-Summary!$B$6*H898)*J898,0)</f>
        <v>89492</v>
      </c>
    </row>
    <row r="899" customFormat="false" ht="15" hidden="false" customHeight="false" outlineLevel="0" collapsed="false">
      <c r="A899" s="0" t="s">
        <v>997</v>
      </c>
      <c r="B899" s="0" t="s">
        <v>111</v>
      </c>
      <c r="C899" s="0" t="s">
        <v>85</v>
      </c>
      <c r="D899" s="0" t="s">
        <v>86</v>
      </c>
      <c r="E899" s="14" t="n">
        <v>45086</v>
      </c>
      <c r="F899" s="14" t="n">
        <v>45095</v>
      </c>
      <c r="G899" s="0" t="n">
        <v>92</v>
      </c>
      <c r="H899" s="0" t="n">
        <v>74</v>
      </c>
      <c r="I899" s="0" t="n">
        <v>115</v>
      </c>
      <c r="J899" s="0" t="n">
        <v>1443</v>
      </c>
      <c r="K899" s="0" t="n">
        <v>1621</v>
      </c>
      <c r="L899" s="15" t="s">
        <v>97</v>
      </c>
      <c r="M899" s="0" t="n">
        <v>9</v>
      </c>
      <c r="N899" s="16" t="n">
        <f aca="false">I899*K899</f>
        <v>186415</v>
      </c>
      <c r="O899" s="16" t="n">
        <f aca="false">I899*(K899-J899)</f>
        <v>20470</v>
      </c>
      <c r="P899" s="15" t="n">
        <f aca="false">K899-J899</f>
        <v>178</v>
      </c>
      <c r="Q899" s="0" t="str">
        <f aca="false">IF(G899=0,"Out of stock",IF(G899&lt;H899,"Understocked",IF(G899&gt;Summary!$B$6*H899,"Overstocked","Healthy")))</f>
        <v>Healthy</v>
      </c>
      <c r="R899" s="0" t="str">
        <f aca="false">IF(I899&gt;=Summary!$B$7,"Fast",IF(I899&lt;Summary!$B$8,"Slow","Medium"))</f>
        <v>Medium</v>
      </c>
      <c r="S899" s="15" t="n">
        <f aca="false">IF(M899&gt;Summary!$B$5,1,0)</f>
        <v>1</v>
      </c>
      <c r="T899" s="16" t="n">
        <f aca="false">IF(Q899="Overstocked",(G899-Summary!$B$6*H899)*J899,0)</f>
        <v>0</v>
      </c>
    </row>
    <row r="900" customFormat="false" ht="15" hidden="false" customHeight="false" outlineLevel="0" collapsed="false">
      <c r="A900" s="0" t="s">
        <v>998</v>
      </c>
      <c r="B900" s="0" t="s">
        <v>95</v>
      </c>
      <c r="C900" s="0" t="s">
        <v>104</v>
      </c>
      <c r="D900" s="0" t="s">
        <v>79</v>
      </c>
      <c r="E900" s="14" t="n">
        <v>45586</v>
      </c>
      <c r="F900" s="14" t="n">
        <v>45594</v>
      </c>
      <c r="G900" s="0" t="n">
        <v>414</v>
      </c>
      <c r="H900" s="0" t="n">
        <v>144</v>
      </c>
      <c r="I900" s="0" t="n">
        <v>62</v>
      </c>
      <c r="J900" s="0" t="n">
        <v>1910</v>
      </c>
      <c r="K900" s="0" t="n">
        <v>2193</v>
      </c>
      <c r="L900" s="15" t="s">
        <v>80</v>
      </c>
      <c r="M900" s="0" t="n">
        <v>8</v>
      </c>
      <c r="N900" s="16" t="n">
        <f aca="false">I900*K900</f>
        <v>135966</v>
      </c>
      <c r="O900" s="16" t="n">
        <f aca="false">I900*(K900-J900)</f>
        <v>17546</v>
      </c>
      <c r="P900" s="15" t="n">
        <f aca="false">K900-J900</f>
        <v>283</v>
      </c>
      <c r="Q900" s="0" t="str">
        <f aca="false">IF(G900=0,"Out of stock",IF(G900&lt;H900,"Understocked",IF(G900&gt;Summary!$B$6*H900,"Overstocked","Healthy")))</f>
        <v>Healthy</v>
      </c>
      <c r="R900" s="0" t="str">
        <f aca="false">IF(I900&gt;=Summary!$B$7,"Fast",IF(I900&lt;Summary!$B$8,"Slow","Medium"))</f>
        <v>Slow</v>
      </c>
      <c r="S900" s="15" t="n">
        <f aca="false">IF(M900&gt;Summary!$B$5,1,0)</f>
        <v>1</v>
      </c>
      <c r="T900" s="16" t="n">
        <f aca="false">IF(Q900="Overstocked",(G900-Summary!$B$6*H900)*J900,0)</f>
        <v>0</v>
      </c>
    </row>
    <row r="901" customFormat="false" ht="15" hidden="false" customHeight="false" outlineLevel="0" collapsed="false">
      <c r="A901" s="0" t="s">
        <v>999</v>
      </c>
      <c r="B901" s="0" t="s">
        <v>123</v>
      </c>
      <c r="C901" s="0" t="s">
        <v>96</v>
      </c>
      <c r="D901" s="0" t="s">
        <v>90</v>
      </c>
      <c r="E901" s="14" t="n">
        <v>45240</v>
      </c>
      <c r="F901" s="14" t="n">
        <v>45248</v>
      </c>
      <c r="G901" s="0" t="n">
        <v>260</v>
      </c>
      <c r="H901" s="0" t="n">
        <v>130</v>
      </c>
      <c r="I901" s="0" t="n">
        <v>85</v>
      </c>
      <c r="J901" s="0" t="n">
        <v>862</v>
      </c>
      <c r="K901" s="0" t="n">
        <v>1127</v>
      </c>
      <c r="L901" s="15" t="s">
        <v>87</v>
      </c>
      <c r="M901" s="0" t="n">
        <v>8</v>
      </c>
      <c r="N901" s="16" t="n">
        <f aca="false">I901*K901</f>
        <v>95795</v>
      </c>
      <c r="O901" s="16" t="n">
        <f aca="false">I901*(K901-J901)</f>
        <v>22525</v>
      </c>
      <c r="P901" s="15" t="n">
        <f aca="false">K901-J901</f>
        <v>265</v>
      </c>
      <c r="Q901" s="0" t="str">
        <f aca="false">IF(G901=0,"Out of stock",IF(G901&lt;H901,"Understocked",IF(G901&gt;Summary!$B$6*H901,"Overstocked","Healthy")))</f>
        <v>Healthy</v>
      </c>
      <c r="R901" s="0" t="str">
        <f aca="false">IF(I901&gt;=Summary!$B$7,"Fast",IF(I901&lt;Summary!$B$8,"Slow","Medium"))</f>
        <v>Slow</v>
      </c>
      <c r="S901" s="15" t="n">
        <f aca="false">IF(M901&gt;Summary!$B$5,1,0)</f>
        <v>1</v>
      </c>
      <c r="T901" s="16" t="n">
        <f aca="false">IF(Q901="Overstocked",(G901-Summary!$B$6*H901)*J901,0)</f>
        <v>0</v>
      </c>
    </row>
    <row r="902" customFormat="false" ht="15" hidden="false" customHeight="false" outlineLevel="0" collapsed="false">
      <c r="A902" s="0" t="s">
        <v>1000</v>
      </c>
      <c r="B902" s="0" t="s">
        <v>123</v>
      </c>
      <c r="C902" s="0" t="s">
        <v>96</v>
      </c>
      <c r="D902" s="0" t="s">
        <v>90</v>
      </c>
      <c r="E902" s="14" t="n">
        <v>44943</v>
      </c>
      <c r="F902" s="14" t="n">
        <v>44945</v>
      </c>
      <c r="G902" s="0" t="n">
        <v>362</v>
      </c>
      <c r="H902" s="0" t="n">
        <v>55</v>
      </c>
      <c r="I902" s="0" t="n">
        <v>75</v>
      </c>
      <c r="J902" s="0" t="n">
        <v>1666</v>
      </c>
      <c r="K902" s="0" t="n">
        <v>1876</v>
      </c>
      <c r="L902" s="15" t="s">
        <v>82</v>
      </c>
      <c r="M902" s="0" t="n">
        <v>2</v>
      </c>
      <c r="N902" s="16" t="n">
        <f aca="false">I902*K902</f>
        <v>140700</v>
      </c>
      <c r="O902" s="16" t="n">
        <f aca="false">I902*(K902-J902)</f>
        <v>15750</v>
      </c>
      <c r="P902" s="15" t="n">
        <f aca="false">K902-J902</f>
        <v>210</v>
      </c>
      <c r="Q902" s="0" t="str">
        <f aca="false">IF(G902=0,"Out of stock",IF(G902&lt;H902,"Understocked",IF(G902&gt;Summary!$B$6*H902,"Overstocked","Healthy")))</f>
        <v>Overstocked</v>
      </c>
      <c r="R902" s="0" t="str">
        <f aca="false">IF(I902&gt;=Summary!$B$7,"Fast",IF(I902&lt;Summary!$B$8,"Slow","Medium"))</f>
        <v>Slow</v>
      </c>
      <c r="S902" s="15" t="n">
        <f aca="false">IF(M902&gt;Summary!$B$5,1,0)</f>
        <v>0</v>
      </c>
      <c r="T902" s="16" t="n">
        <f aca="false">IF(Q902="Overstocked",(G902-Summary!$B$6*H902)*J902,0)</f>
        <v>236572</v>
      </c>
    </row>
    <row r="903" customFormat="false" ht="15" hidden="false" customHeight="false" outlineLevel="0" collapsed="false">
      <c r="A903" s="0" t="s">
        <v>1001</v>
      </c>
      <c r="B903" s="0" t="s">
        <v>123</v>
      </c>
      <c r="C903" s="0" t="s">
        <v>104</v>
      </c>
      <c r="D903" s="0" t="s">
        <v>86</v>
      </c>
      <c r="E903" s="14" t="n">
        <v>45440</v>
      </c>
      <c r="F903" s="14" t="n">
        <v>45446</v>
      </c>
      <c r="G903" s="0" t="n">
        <v>104</v>
      </c>
      <c r="H903" s="0" t="n">
        <v>65</v>
      </c>
      <c r="I903" s="0" t="n">
        <v>222</v>
      </c>
      <c r="J903" s="0" t="n">
        <v>1380</v>
      </c>
      <c r="K903" s="0" t="n">
        <v>1705</v>
      </c>
      <c r="L903" s="15" t="s">
        <v>97</v>
      </c>
      <c r="M903" s="0" t="n">
        <v>6</v>
      </c>
      <c r="N903" s="16" t="n">
        <f aca="false">I903*K903</f>
        <v>378510</v>
      </c>
      <c r="O903" s="16" t="n">
        <f aca="false">I903*(K903-J903)</f>
        <v>72150</v>
      </c>
      <c r="P903" s="15" t="n">
        <f aca="false">K903-J903</f>
        <v>325</v>
      </c>
      <c r="Q903" s="0" t="str">
        <f aca="false">IF(G903=0,"Out of stock",IF(G903&lt;H903,"Understocked",IF(G903&gt;Summary!$B$6*H903,"Overstocked","Healthy")))</f>
        <v>Healthy</v>
      </c>
      <c r="R903" s="0" t="str">
        <f aca="false">IF(I903&gt;=Summary!$B$7,"Fast",IF(I903&lt;Summary!$B$8,"Slow","Medium"))</f>
        <v>Fast</v>
      </c>
      <c r="S903" s="15" t="n">
        <f aca="false">IF(M903&gt;Summary!$B$5,1,0)</f>
        <v>0</v>
      </c>
      <c r="T903" s="16" t="n">
        <f aca="false">IF(Q903="Overstocked",(G903-Summary!$B$6*H903)*J903,0)</f>
        <v>0</v>
      </c>
    </row>
    <row r="904" customFormat="false" ht="15" hidden="false" customHeight="false" outlineLevel="0" collapsed="false">
      <c r="A904" s="0" t="s">
        <v>1002</v>
      </c>
      <c r="B904" s="0" t="s">
        <v>123</v>
      </c>
      <c r="C904" s="0" t="s">
        <v>85</v>
      </c>
      <c r="D904" s="0" t="s">
        <v>79</v>
      </c>
      <c r="E904" s="14" t="n">
        <v>45133</v>
      </c>
      <c r="F904" s="14" t="n">
        <v>45140</v>
      </c>
      <c r="G904" s="0" t="n">
        <v>296</v>
      </c>
      <c r="H904" s="0" t="n">
        <v>79</v>
      </c>
      <c r="I904" s="0" t="n">
        <v>203</v>
      </c>
      <c r="J904" s="0" t="n">
        <v>1322</v>
      </c>
      <c r="K904" s="0" t="n">
        <v>1665</v>
      </c>
      <c r="L904" s="15" t="s">
        <v>97</v>
      </c>
      <c r="M904" s="0" t="n">
        <v>7</v>
      </c>
      <c r="N904" s="16" t="n">
        <f aca="false">I904*K904</f>
        <v>337995</v>
      </c>
      <c r="O904" s="16" t="n">
        <f aca="false">I904*(K904-J904)</f>
        <v>69629</v>
      </c>
      <c r="P904" s="15" t="n">
        <f aca="false">K904-J904</f>
        <v>343</v>
      </c>
      <c r="Q904" s="0" t="str">
        <f aca="false">IF(G904=0,"Out of stock",IF(G904&lt;H904,"Understocked",IF(G904&gt;Summary!$B$6*H904,"Overstocked","Healthy")))</f>
        <v>Healthy</v>
      </c>
      <c r="R904" s="0" t="str">
        <f aca="false">IF(I904&gt;=Summary!$B$7,"Fast",IF(I904&lt;Summary!$B$8,"Slow","Medium"))</f>
        <v>Fast</v>
      </c>
      <c r="S904" s="15" t="n">
        <f aca="false">IF(M904&gt;Summary!$B$5,1,0)</f>
        <v>0</v>
      </c>
      <c r="T904" s="16" t="n">
        <f aca="false">IF(Q904="Overstocked",(G904-Summary!$B$6*H904)*J904,0)</f>
        <v>0</v>
      </c>
    </row>
    <row r="905" customFormat="false" ht="15" hidden="false" customHeight="false" outlineLevel="0" collapsed="false">
      <c r="A905" s="0" t="s">
        <v>1003</v>
      </c>
      <c r="B905" s="0" t="s">
        <v>95</v>
      </c>
      <c r="C905" s="0" t="s">
        <v>78</v>
      </c>
      <c r="D905" s="0" t="s">
        <v>102</v>
      </c>
      <c r="E905" s="14" t="n">
        <v>45376</v>
      </c>
      <c r="F905" s="14" t="n">
        <v>45378</v>
      </c>
      <c r="G905" s="0" t="n">
        <v>225</v>
      </c>
      <c r="H905" s="0" t="n">
        <v>140</v>
      </c>
      <c r="I905" s="0" t="n">
        <v>104</v>
      </c>
      <c r="J905" s="0" t="n">
        <v>847</v>
      </c>
      <c r="K905" s="0" t="n">
        <v>997</v>
      </c>
      <c r="L905" s="15" t="s">
        <v>87</v>
      </c>
      <c r="M905" s="0" t="n">
        <v>2</v>
      </c>
      <c r="N905" s="16" t="n">
        <f aca="false">I905*K905</f>
        <v>103688</v>
      </c>
      <c r="O905" s="16" t="n">
        <f aca="false">I905*(K905-J905)</f>
        <v>15600</v>
      </c>
      <c r="P905" s="15" t="n">
        <f aca="false">K905-J905</f>
        <v>150</v>
      </c>
      <c r="Q905" s="0" t="str">
        <f aca="false">IF(G905=0,"Out of stock",IF(G905&lt;H905,"Understocked",IF(G905&gt;Summary!$B$6*H905,"Overstocked","Healthy")))</f>
        <v>Healthy</v>
      </c>
      <c r="R905" s="0" t="str">
        <f aca="false">IF(I905&gt;=Summary!$B$7,"Fast",IF(I905&lt;Summary!$B$8,"Slow","Medium"))</f>
        <v>Medium</v>
      </c>
      <c r="S905" s="15" t="n">
        <f aca="false">IF(M905&gt;Summary!$B$5,1,0)</f>
        <v>0</v>
      </c>
      <c r="T905" s="16" t="n">
        <f aca="false">IF(Q905="Overstocked",(G905-Summary!$B$6*H905)*J905,0)</f>
        <v>0</v>
      </c>
    </row>
    <row r="906" customFormat="false" ht="15" hidden="false" customHeight="false" outlineLevel="0" collapsed="false">
      <c r="A906" s="0" t="s">
        <v>1004</v>
      </c>
      <c r="B906" s="0" t="s">
        <v>89</v>
      </c>
      <c r="C906" s="0" t="s">
        <v>78</v>
      </c>
      <c r="D906" s="0" t="s">
        <v>86</v>
      </c>
      <c r="E906" s="14" t="n">
        <v>45249</v>
      </c>
      <c r="F906" s="14" t="n">
        <v>45258</v>
      </c>
      <c r="G906" s="0" t="n">
        <v>433</v>
      </c>
      <c r="H906" s="0" t="n">
        <v>95</v>
      </c>
      <c r="I906" s="0" t="n">
        <v>17</v>
      </c>
      <c r="J906" s="0" t="n">
        <v>1469</v>
      </c>
      <c r="K906" s="0" t="n">
        <v>1811</v>
      </c>
      <c r="L906" s="15" t="s">
        <v>93</v>
      </c>
      <c r="M906" s="0" t="n">
        <v>9</v>
      </c>
      <c r="N906" s="16" t="n">
        <f aca="false">I906*K906</f>
        <v>30787</v>
      </c>
      <c r="O906" s="16" t="n">
        <f aca="false">I906*(K906-J906)</f>
        <v>5814</v>
      </c>
      <c r="P906" s="15" t="n">
        <f aca="false">K906-J906</f>
        <v>342</v>
      </c>
      <c r="Q906" s="0" t="str">
        <f aca="false">IF(G906=0,"Out of stock",IF(G906&lt;H906,"Understocked",IF(G906&gt;Summary!$B$6*H906,"Overstocked","Healthy")))</f>
        <v>Overstocked</v>
      </c>
      <c r="R906" s="0" t="str">
        <f aca="false">IF(I906&gt;=Summary!$B$7,"Fast",IF(I906&lt;Summary!$B$8,"Slow","Medium"))</f>
        <v>Slow</v>
      </c>
      <c r="S906" s="15" t="n">
        <f aca="false">IF(M906&gt;Summary!$B$5,1,0)</f>
        <v>1</v>
      </c>
      <c r="T906" s="16" t="n">
        <f aca="false">IF(Q906="Overstocked",(G906-Summary!$B$6*H906)*J906,0)</f>
        <v>77857</v>
      </c>
    </row>
    <row r="907" customFormat="false" ht="15" hidden="false" customHeight="false" outlineLevel="0" collapsed="false">
      <c r="A907" s="0" t="s">
        <v>1005</v>
      </c>
      <c r="B907" s="0" t="s">
        <v>84</v>
      </c>
      <c r="C907" s="0" t="s">
        <v>104</v>
      </c>
      <c r="D907" s="0" t="s">
        <v>92</v>
      </c>
      <c r="E907" s="14" t="n">
        <v>45298</v>
      </c>
      <c r="F907" s="14" t="n">
        <v>45300</v>
      </c>
      <c r="G907" s="0" t="n">
        <v>491</v>
      </c>
      <c r="H907" s="0" t="n">
        <v>57</v>
      </c>
      <c r="I907" s="0" t="n">
        <v>9</v>
      </c>
      <c r="J907" s="0" t="n">
        <v>375</v>
      </c>
      <c r="K907" s="0" t="n">
        <v>434</v>
      </c>
      <c r="L907" s="15" t="s">
        <v>93</v>
      </c>
      <c r="M907" s="0" t="n">
        <v>2</v>
      </c>
      <c r="N907" s="16" t="n">
        <f aca="false">I907*K907</f>
        <v>3906</v>
      </c>
      <c r="O907" s="16" t="n">
        <f aca="false">I907*(K907-J907)</f>
        <v>531</v>
      </c>
      <c r="P907" s="15" t="n">
        <f aca="false">K907-J907</f>
        <v>59</v>
      </c>
      <c r="Q907" s="0" t="str">
        <f aca="false">IF(G907=0,"Out of stock",IF(G907&lt;H907,"Understocked",IF(G907&gt;Summary!$B$6*H907,"Overstocked","Healthy")))</f>
        <v>Overstocked</v>
      </c>
      <c r="R907" s="0" t="str">
        <f aca="false">IF(I907&gt;=Summary!$B$7,"Fast",IF(I907&lt;Summary!$B$8,"Slow","Medium"))</f>
        <v>Slow</v>
      </c>
      <c r="S907" s="15" t="n">
        <f aca="false">IF(M907&gt;Summary!$B$5,1,0)</f>
        <v>0</v>
      </c>
      <c r="T907" s="16" t="n">
        <f aca="false">IF(Q907="Overstocked",(G907-Summary!$B$6*H907)*J907,0)</f>
        <v>98625</v>
      </c>
    </row>
    <row r="908" customFormat="false" ht="15" hidden="false" customHeight="false" outlineLevel="0" collapsed="false">
      <c r="A908" s="0" t="s">
        <v>1006</v>
      </c>
      <c r="B908" s="0" t="s">
        <v>123</v>
      </c>
      <c r="C908" s="0" t="s">
        <v>78</v>
      </c>
      <c r="D908" s="0" t="s">
        <v>102</v>
      </c>
      <c r="E908" s="14" t="n">
        <v>45648</v>
      </c>
      <c r="F908" s="14" t="n">
        <v>45651</v>
      </c>
      <c r="G908" s="0" t="n">
        <v>340</v>
      </c>
      <c r="H908" s="0" t="n">
        <v>113</v>
      </c>
      <c r="I908" s="0" t="n">
        <v>8</v>
      </c>
      <c r="J908" s="0" t="n">
        <v>459</v>
      </c>
      <c r="K908" s="0" t="n">
        <v>676</v>
      </c>
      <c r="L908" s="15" t="s">
        <v>97</v>
      </c>
      <c r="M908" s="0" t="n">
        <v>3</v>
      </c>
      <c r="N908" s="16" t="n">
        <f aca="false">I908*K908</f>
        <v>5408</v>
      </c>
      <c r="O908" s="16" t="n">
        <f aca="false">I908*(K908-J908)</f>
        <v>1736</v>
      </c>
      <c r="P908" s="15" t="n">
        <f aca="false">K908-J908</f>
        <v>217</v>
      </c>
      <c r="Q908" s="0" t="str">
        <f aca="false">IF(G908=0,"Out of stock",IF(G908&lt;H908,"Understocked",IF(G908&gt;Summary!$B$6*H908,"Overstocked","Healthy")))</f>
        <v>Healthy</v>
      </c>
      <c r="R908" s="0" t="str">
        <f aca="false">IF(I908&gt;=Summary!$B$7,"Fast",IF(I908&lt;Summary!$B$8,"Slow","Medium"))</f>
        <v>Slow</v>
      </c>
      <c r="S908" s="15" t="n">
        <f aca="false">IF(M908&gt;Summary!$B$5,1,0)</f>
        <v>0</v>
      </c>
      <c r="T908" s="16" t="n">
        <f aca="false">IF(Q908="Overstocked",(G908-Summary!$B$6*H908)*J908,0)</f>
        <v>0</v>
      </c>
    </row>
    <row r="909" customFormat="false" ht="15" hidden="false" customHeight="false" outlineLevel="0" collapsed="false">
      <c r="A909" s="0" t="s">
        <v>1007</v>
      </c>
      <c r="B909" s="0" t="s">
        <v>113</v>
      </c>
      <c r="C909" s="0" t="s">
        <v>96</v>
      </c>
      <c r="D909" s="0" t="s">
        <v>79</v>
      </c>
      <c r="E909" s="14" t="n">
        <v>45085</v>
      </c>
      <c r="F909" s="14" t="n">
        <v>45092</v>
      </c>
      <c r="G909" s="0" t="n">
        <v>18</v>
      </c>
      <c r="H909" s="0" t="n">
        <v>65</v>
      </c>
      <c r="I909" s="0" t="n">
        <v>220</v>
      </c>
      <c r="J909" s="0" t="n">
        <v>1184</v>
      </c>
      <c r="K909" s="0" t="n">
        <v>1547</v>
      </c>
      <c r="L909" s="15" t="s">
        <v>93</v>
      </c>
      <c r="M909" s="0" t="n">
        <v>7</v>
      </c>
      <c r="N909" s="16" t="n">
        <f aca="false">I909*K909</f>
        <v>340340</v>
      </c>
      <c r="O909" s="16" t="n">
        <f aca="false">I909*(K909-J909)</f>
        <v>79860</v>
      </c>
      <c r="P909" s="15" t="n">
        <f aca="false">K909-J909</f>
        <v>363</v>
      </c>
      <c r="Q909" s="0" t="str">
        <f aca="false">IF(G909=0,"Out of stock",IF(G909&lt;H909,"Understocked",IF(G909&gt;Summary!$B$6*H909,"Overstocked","Healthy")))</f>
        <v>Understocked</v>
      </c>
      <c r="R909" s="0" t="str">
        <f aca="false">IF(I909&gt;=Summary!$B$7,"Fast",IF(I909&lt;Summary!$B$8,"Slow","Medium"))</f>
        <v>Fast</v>
      </c>
      <c r="S909" s="15" t="n">
        <f aca="false">IF(M909&gt;Summary!$B$5,1,0)</f>
        <v>0</v>
      </c>
      <c r="T909" s="16" t="n">
        <f aca="false">IF(Q909="Overstocked",(G909-Summary!$B$6*H909)*J909,0)</f>
        <v>0</v>
      </c>
    </row>
    <row r="910" customFormat="false" ht="15" hidden="false" customHeight="false" outlineLevel="0" collapsed="false">
      <c r="A910" s="0" t="s">
        <v>1008</v>
      </c>
      <c r="B910" s="0" t="s">
        <v>95</v>
      </c>
      <c r="C910" s="0" t="s">
        <v>96</v>
      </c>
      <c r="D910" s="0" t="s">
        <v>79</v>
      </c>
      <c r="E910" s="14" t="n">
        <v>45046</v>
      </c>
      <c r="F910" s="14" t="n">
        <v>45051</v>
      </c>
      <c r="G910" s="0" t="n">
        <v>256</v>
      </c>
      <c r="H910" s="0" t="n">
        <v>69</v>
      </c>
      <c r="I910" s="0" t="n">
        <v>100</v>
      </c>
      <c r="J910" s="0" t="n">
        <v>1428</v>
      </c>
      <c r="K910" s="0" t="n">
        <v>1663</v>
      </c>
      <c r="L910" s="15" t="s">
        <v>87</v>
      </c>
      <c r="M910" s="0" t="n">
        <v>5</v>
      </c>
      <c r="N910" s="16" t="n">
        <f aca="false">I910*K910</f>
        <v>166300</v>
      </c>
      <c r="O910" s="16" t="n">
        <f aca="false">I910*(K910-J910)</f>
        <v>23500</v>
      </c>
      <c r="P910" s="15" t="n">
        <f aca="false">K910-J910</f>
        <v>235</v>
      </c>
      <c r="Q910" s="0" t="str">
        <f aca="false">IF(G910=0,"Out of stock",IF(G910&lt;H910,"Understocked",IF(G910&gt;Summary!$B$6*H910,"Overstocked","Healthy")))</f>
        <v>Healthy</v>
      </c>
      <c r="R910" s="0" t="str">
        <f aca="false">IF(I910&gt;=Summary!$B$7,"Fast",IF(I910&lt;Summary!$B$8,"Slow","Medium"))</f>
        <v>Medium</v>
      </c>
      <c r="S910" s="15" t="n">
        <f aca="false">IF(M910&gt;Summary!$B$5,1,0)</f>
        <v>0</v>
      </c>
      <c r="T910" s="16" t="n">
        <f aca="false">IF(Q910="Overstocked",(G910-Summary!$B$6*H910)*J910,0)</f>
        <v>0</v>
      </c>
    </row>
    <row r="911" customFormat="false" ht="15" hidden="false" customHeight="false" outlineLevel="0" collapsed="false">
      <c r="A911" s="0" t="s">
        <v>1009</v>
      </c>
      <c r="B911" s="0" t="s">
        <v>107</v>
      </c>
      <c r="C911" s="0" t="s">
        <v>85</v>
      </c>
      <c r="D911" s="0" t="s">
        <v>86</v>
      </c>
      <c r="E911" s="14" t="n">
        <v>45440</v>
      </c>
      <c r="F911" s="14" t="n">
        <v>45446</v>
      </c>
      <c r="G911" s="0" t="n">
        <v>172</v>
      </c>
      <c r="H911" s="0" t="n">
        <v>89</v>
      </c>
      <c r="I911" s="0" t="n">
        <v>75</v>
      </c>
      <c r="J911" s="0" t="n">
        <v>712</v>
      </c>
      <c r="K911" s="0" t="n">
        <v>1180</v>
      </c>
      <c r="L911" s="15" t="s">
        <v>80</v>
      </c>
      <c r="M911" s="0" t="n">
        <v>6</v>
      </c>
      <c r="N911" s="16" t="n">
        <f aca="false">I911*K911</f>
        <v>88500</v>
      </c>
      <c r="O911" s="16" t="n">
        <f aca="false">I911*(K911-J911)</f>
        <v>35100</v>
      </c>
      <c r="P911" s="15" t="n">
        <f aca="false">K911-J911</f>
        <v>468</v>
      </c>
      <c r="Q911" s="0" t="str">
        <f aca="false">IF(G911=0,"Out of stock",IF(G911&lt;H911,"Understocked",IF(G911&gt;Summary!$B$6*H911,"Overstocked","Healthy")))</f>
        <v>Healthy</v>
      </c>
      <c r="R911" s="0" t="str">
        <f aca="false">IF(I911&gt;=Summary!$B$7,"Fast",IF(I911&lt;Summary!$B$8,"Slow","Medium"))</f>
        <v>Slow</v>
      </c>
      <c r="S911" s="15" t="n">
        <f aca="false">IF(M911&gt;Summary!$B$5,1,0)</f>
        <v>0</v>
      </c>
      <c r="T911" s="16" t="n">
        <f aca="false">IF(Q911="Overstocked",(G911-Summary!$B$6*H911)*J911,0)</f>
        <v>0</v>
      </c>
    </row>
    <row r="912" customFormat="false" ht="15" hidden="false" customHeight="false" outlineLevel="0" collapsed="false">
      <c r="A912" s="0" t="s">
        <v>1010</v>
      </c>
      <c r="B912" s="0" t="s">
        <v>89</v>
      </c>
      <c r="C912" s="0" t="s">
        <v>78</v>
      </c>
      <c r="D912" s="0" t="s">
        <v>86</v>
      </c>
      <c r="E912" s="14" t="n">
        <v>44938</v>
      </c>
      <c r="F912" s="14" t="n">
        <v>44941</v>
      </c>
      <c r="G912" s="0" t="n">
        <v>234</v>
      </c>
      <c r="H912" s="0" t="n">
        <v>124</v>
      </c>
      <c r="I912" s="0" t="n">
        <v>114</v>
      </c>
      <c r="J912" s="0" t="n">
        <v>643</v>
      </c>
      <c r="K912" s="0" t="n">
        <v>748</v>
      </c>
      <c r="L912" s="15" t="s">
        <v>82</v>
      </c>
      <c r="M912" s="0" t="n">
        <v>3</v>
      </c>
      <c r="N912" s="16" t="n">
        <f aca="false">I912*K912</f>
        <v>85272</v>
      </c>
      <c r="O912" s="16" t="n">
        <f aca="false">I912*(K912-J912)</f>
        <v>11970</v>
      </c>
      <c r="P912" s="15" t="n">
        <f aca="false">K912-J912</f>
        <v>105</v>
      </c>
      <c r="Q912" s="0" t="str">
        <f aca="false">IF(G912=0,"Out of stock",IF(G912&lt;H912,"Understocked",IF(G912&gt;Summary!$B$6*H912,"Overstocked","Healthy")))</f>
        <v>Healthy</v>
      </c>
      <c r="R912" s="0" t="str">
        <f aca="false">IF(I912&gt;=Summary!$B$7,"Fast",IF(I912&lt;Summary!$B$8,"Slow","Medium"))</f>
        <v>Medium</v>
      </c>
      <c r="S912" s="15" t="n">
        <f aca="false">IF(M912&gt;Summary!$B$5,1,0)</f>
        <v>0</v>
      </c>
      <c r="T912" s="16" t="n">
        <f aca="false">IF(Q912="Overstocked",(G912-Summary!$B$6*H912)*J912,0)</f>
        <v>0</v>
      </c>
    </row>
    <row r="913" customFormat="false" ht="15" hidden="false" customHeight="false" outlineLevel="0" collapsed="false">
      <c r="A913" s="0" t="s">
        <v>1011</v>
      </c>
      <c r="B913" s="0" t="s">
        <v>89</v>
      </c>
      <c r="C913" s="0" t="s">
        <v>78</v>
      </c>
      <c r="D913" s="0" t="s">
        <v>92</v>
      </c>
      <c r="E913" s="14" t="n">
        <v>45159</v>
      </c>
      <c r="F913" s="14" t="n">
        <v>45160</v>
      </c>
      <c r="G913" s="0" t="n">
        <v>435</v>
      </c>
      <c r="H913" s="0" t="n">
        <v>70</v>
      </c>
      <c r="I913" s="0" t="n">
        <v>214</v>
      </c>
      <c r="J913" s="0" t="n">
        <v>579</v>
      </c>
      <c r="K913" s="0" t="n">
        <v>963</v>
      </c>
      <c r="L913" s="15" t="s">
        <v>82</v>
      </c>
      <c r="M913" s="0" t="n">
        <v>1</v>
      </c>
      <c r="N913" s="16" t="n">
        <f aca="false">I913*K913</f>
        <v>206082</v>
      </c>
      <c r="O913" s="16" t="n">
        <f aca="false">I913*(K913-J913)</f>
        <v>82176</v>
      </c>
      <c r="P913" s="15" t="n">
        <f aca="false">K913-J913</f>
        <v>384</v>
      </c>
      <c r="Q913" s="0" t="str">
        <f aca="false">IF(G913=0,"Out of stock",IF(G913&lt;H913,"Understocked",IF(G913&gt;Summary!$B$6*H913,"Overstocked","Healthy")))</f>
        <v>Overstocked</v>
      </c>
      <c r="R913" s="0" t="str">
        <f aca="false">IF(I913&gt;=Summary!$B$7,"Fast",IF(I913&lt;Summary!$B$8,"Slow","Medium"))</f>
        <v>Fast</v>
      </c>
      <c r="S913" s="15" t="n">
        <f aca="false">IF(M913&gt;Summary!$B$5,1,0)</f>
        <v>0</v>
      </c>
      <c r="T913" s="16" t="n">
        <f aca="false">IF(Q913="Overstocked",(G913-Summary!$B$6*H913)*J913,0)</f>
        <v>89745</v>
      </c>
    </row>
    <row r="914" customFormat="false" ht="15" hidden="false" customHeight="false" outlineLevel="0" collapsed="false">
      <c r="A914" s="0" t="s">
        <v>1012</v>
      </c>
      <c r="B914" s="0" t="s">
        <v>115</v>
      </c>
      <c r="C914" s="0" t="s">
        <v>96</v>
      </c>
      <c r="D914" s="0" t="s">
        <v>90</v>
      </c>
      <c r="E914" s="14" t="n">
        <v>45531</v>
      </c>
      <c r="F914" s="14" t="n">
        <v>45535</v>
      </c>
      <c r="G914" s="0" t="n">
        <v>22</v>
      </c>
      <c r="H914" s="0" t="n">
        <v>125</v>
      </c>
      <c r="I914" s="0" t="n">
        <v>238</v>
      </c>
      <c r="J914" s="0" t="n">
        <v>1552</v>
      </c>
      <c r="K914" s="0" t="n">
        <v>2039</v>
      </c>
      <c r="L914" s="15" t="s">
        <v>80</v>
      </c>
      <c r="M914" s="0" t="n">
        <v>4</v>
      </c>
      <c r="N914" s="16" t="n">
        <f aca="false">I914*K914</f>
        <v>485282</v>
      </c>
      <c r="O914" s="16" t="n">
        <f aca="false">I914*(K914-J914)</f>
        <v>115906</v>
      </c>
      <c r="P914" s="15" t="n">
        <f aca="false">K914-J914</f>
        <v>487</v>
      </c>
      <c r="Q914" s="0" t="str">
        <f aca="false">IF(G914=0,"Out of stock",IF(G914&lt;H914,"Understocked",IF(G914&gt;Summary!$B$6*H914,"Overstocked","Healthy")))</f>
        <v>Understocked</v>
      </c>
      <c r="R914" s="0" t="str">
        <f aca="false">IF(I914&gt;=Summary!$B$7,"Fast",IF(I914&lt;Summary!$B$8,"Slow","Medium"))</f>
        <v>Fast</v>
      </c>
      <c r="S914" s="15" t="n">
        <f aca="false">IF(M914&gt;Summary!$B$5,1,0)</f>
        <v>0</v>
      </c>
      <c r="T914" s="16" t="n">
        <f aca="false">IF(Q914="Overstocked",(G914-Summary!$B$6*H914)*J914,0)</f>
        <v>0</v>
      </c>
    </row>
    <row r="915" customFormat="false" ht="15" hidden="false" customHeight="false" outlineLevel="0" collapsed="false">
      <c r="A915" s="0" t="s">
        <v>1013</v>
      </c>
      <c r="B915" s="0" t="s">
        <v>111</v>
      </c>
      <c r="C915" s="0" t="s">
        <v>96</v>
      </c>
      <c r="D915" s="0" t="s">
        <v>90</v>
      </c>
      <c r="E915" s="14" t="n">
        <v>45137</v>
      </c>
      <c r="F915" s="14" t="n">
        <v>45142</v>
      </c>
      <c r="G915" s="0" t="n">
        <v>98</v>
      </c>
      <c r="H915" s="0" t="n">
        <v>127</v>
      </c>
      <c r="I915" s="0" t="n">
        <v>64</v>
      </c>
      <c r="J915" s="0" t="n">
        <v>505</v>
      </c>
      <c r="K915" s="0" t="n">
        <v>906</v>
      </c>
      <c r="L915" s="15" t="s">
        <v>87</v>
      </c>
      <c r="M915" s="0" t="n">
        <v>5</v>
      </c>
      <c r="N915" s="16" t="n">
        <f aca="false">I915*K915</f>
        <v>57984</v>
      </c>
      <c r="O915" s="16" t="n">
        <f aca="false">I915*(K915-J915)</f>
        <v>25664</v>
      </c>
      <c r="P915" s="15" t="n">
        <f aca="false">K915-J915</f>
        <v>401</v>
      </c>
      <c r="Q915" s="0" t="str">
        <f aca="false">IF(G915=0,"Out of stock",IF(G915&lt;H915,"Understocked",IF(G915&gt;Summary!$B$6*H915,"Overstocked","Healthy")))</f>
        <v>Understocked</v>
      </c>
      <c r="R915" s="0" t="str">
        <f aca="false">IF(I915&gt;=Summary!$B$7,"Fast",IF(I915&lt;Summary!$B$8,"Slow","Medium"))</f>
        <v>Slow</v>
      </c>
      <c r="S915" s="15" t="n">
        <f aca="false">IF(M915&gt;Summary!$B$5,1,0)</f>
        <v>0</v>
      </c>
      <c r="T915" s="16" t="n">
        <f aca="false">IF(Q915="Overstocked",(G915-Summary!$B$6*H915)*J915,0)</f>
        <v>0</v>
      </c>
    </row>
    <row r="916" customFormat="false" ht="15" hidden="false" customHeight="false" outlineLevel="0" collapsed="false">
      <c r="A916" s="0" t="s">
        <v>1014</v>
      </c>
      <c r="B916" s="0" t="s">
        <v>89</v>
      </c>
      <c r="C916" s="0" t="s">
        <v>78</v>
      </c>
      <c r="D916" s="0" t="s">
        <v>92</v>
      </c>
      <c r="E916" s="14" t="n">
        <v>45261</v>
      </c>
      <c r="F916" s="14" t="n">
        <v>45271</v>
      </c>
      <c r="G916" s="0" t="n">
        <v>417</v>
      </c>
      <c r="H916" s="0" t="n">
        <v>150</v>
      </c>
      <c r="I916" s="0" t="n">
        <v>185</v>
      </c>
      <c r="J916" s="0" t="n">
        <v>525</v>
      </c>
      <c r="K916" s="0" t="n">
        <v>709</v>
      </c>
      <c r="L916" s="15" t="s">
        <v>97</v>
      </c>
      <c r="M916" s="0" t="n">
        <v>10</v>
      </c>
      <c r="N916" s="16" t="n">
        <f aca="false">I916*K916</f>
        <v>131165</v>
      </c>
      <c r="O916" s="16" t="n">
        <f aca="false">I916*(K916-J916)</f>
        <v>34040</v>
      </c>
      <c r="P916" s="15" t="n">
        <f aca="false">K916-J916</f>
        <v>184</v>
      </c>
      <c r="Q916" s="0" t="str">
        <f aca="false">IF(G916=0,"Out of stock",IF(G916&lt;H916,"Understocked",IF(G916&gt;Summary!$B$6*H916,"Overstocked","Healthy")))</f>
        <v>Healthy</v>
      </c>
      <c r="R916" s="0" t="str">
        <f aca="false">IF(I916&gt;=Summary!$B$7,"Fast",IF(I916&lt;Summary!$B$8,"Slow","Medium"))</f>
        <v>Medium</v>
      </c>
      <c r="S916" s="15" t="n">
        <f aca="false">IF(M916&gt;Summary!$B$5,1,0)</f>
        <v>1</v>
      </c>
      <c r="T916" s="16" t="n">
        <f aca="false">IF(Q916="Overstocked",(G916-Summary!$B$6*H916)*J916,0)</f>
        <v>0</v>
      </c>
    </row>
    <row r="917" customFormat="false" ht="15" hidden="false" customHeight="false" outlineLevel="0" collapsed="false">
      <c r="A917" s="0" t="s">
        <v>1015</v>
      </c>
      <c r="B917" s="0" t="s">
        <v>123</v>
      </c>
      <c r="C917" s="0" t="s">
        <v>85</v>
      </c>
      <c r="D917" s="0" t="s">
        <v>79</v>
      </c>
      <c r="E917" s="14" t="n">
        <v>45656</v>
      </c>
      <c r="F917" s="14" t="n">
        <v>45659</v>
      </c>
      <c r="G917" s="0" t="n">
        <v>50</v>
      </c>
      <c r="H917" s="0" t="n">
        <v>142</v>
      </c>
      <c r="I917" s="0" t="n">
        <v>299</v>
      </c>
      <c r="J917" s="0" t="n">
        <v>291</v>
      </c>
      <c r="K917" s="0" t="n">
        <v>407</v>
      </c>
      <c r="L917" s="15" t="s">
        <v>93</v>
      </c>
      <c r="M917" s="0" t="n">
        <v>3</v>
      </c>
      <c r="N917" s="16" t="n">
        <f aca="false">I917*K917</f>
        <v>121693</v>
      </c>
      <c r="O917" s="16" t="n">
        <f aca="false">I917*(K917-J917)</f>
        <v>34684</v>
      </c>
      <c r="P917" s="15" t="n">
        <f aca="false">K917-J917</f>
        <v>116</v>
      </c>
      <c r="Q917" s="0" t="str">
        <f aca="false">IF(G917=0,"Out of stock",IF(G917&lt;H917,"Understocked",IF(G917&gt;Summary!$B$6*H917,"Overstocked","Healthy")))</f>
        <v>Understocked</v>
      </c>
      <c r="R917" s="0" t="str">
        <f aca="false">IF(I917&gt;=Summary!$B$7,"Fast",IF(I917&lt;Summary!$B$8,"Slow","Medium"))</f>
        <v>Fast</v>
      </c>
      <c r="S917" s="15" t="n">
        <f aca="false">IF(M917&gt;Summary!$B$5,1,0)</f>
        <v>0</v>
      </c>
      <c r="T917" s="16" t="n">
        <f aca="false">IF(Q917="Overstocked",(G917-Summary!$B$6*H917)*J917,0)</f>
        <v>0</v>
      </c>
    </row>
    <row r="918" customFormat="false" ht="15" hidden="false" customHeight="false" outlineLevel="0" collapsed="false">
      <c r="A918" s="0" t="s">
        <v>1016</v>
      </c>
      <c r="B918" s="0" t="s">
        <v>115</v>
      </c>
      <c r="C918" s="0" t="s">
        <v>96</v>
      </c>
      <c r="D918" s="0" t="s">
        <v>86</v>
      </c>
      <c r="E918" s="14" t="n">
        <v>45626</v>
      </c>
      <c r="F918" s="14" t="n">
        <v>45634</v>
      </c>
      <c r="G918" s="0" t="n">
        <v>75</v>
      </c>
      <c r="H918" s="0" t="n">
        <v>112</v>
      </c>
      <c r="I918" s="0" t="n">
        <v>173</v>
      </c>
      <c r="J918" s="0" t="n">
        <v>867</v>
      </c>
      <c r="K918" s="0" t="n">
        <v>938</v>
      </c>
      <c r="L918" s="15" t="s">
        <v>97</v>
      </c>
      <c r="M918" s="0" t="n">
        <v>8</v>
      </c>
      <c r="N918" s="16" t="n">
        <f aca="false">I918*K918</f>
        <v>162274</v>
      </c>
      <c r="O918" s="16" t="n">
        <f aca="false">I918*(K918-J918)</f>
        <v>12283</v>
      </c>
      <c r="P918" s="15" t="n">
        <f aca="false">K918-J918</f>
        <v>71</v>
      </c>
      <c r="Q918" s="0" t="str">
        <f aca="false">IF(G918=0,"Out of stock",IF(G918&lt;H918,"Understocked",IF(G918&gt;Summary!$B$6*H918,"Overstocked","Healthy")))</f>
        <v>Understocked</v>
      </c>
      <c r="R918" s="0" t="str">
        <f aca="false">IF(I918&gt;=Summary!$B$7,"Fast",IF(I918&lt;Summary!$B$8,"Slow","Medium"))</f>
        <v>Medium</v>
      </c>
      <c r="S918" s="15" t="n">
        <f aca="false">IF(M918&gt;Summary!$B$5,1,0)</f>
        <v>1</v>
      </c>
      <c r="T918" s="16" t="n">
        <f aca="false">IF(Q918="Overstocked",(G918-Summary!$B$6*H918)*J918,0)</f>
        <v>0</v>
      </c>
    </row>
    <row r="919" customFormat="false" ht="15" hidden="false" customHeight="false" outlineLevel="0" collapsed="false">
      <c r="A919" s="0" t="s">
        <v>1017</v>
      </c>
      <c r="B919" s="0" t="s">
        <v>77</v>
      </c>
      <c r="C919" s="0" t="s">
        <v>78</v>
      </c>
      <c r="D919" s="0" t="s">
        <v>90</v>
      </c>
      <c r="E919" s="14" t="n">
        <v>45501</v>
      </c>
      <c r="F919" s="14" t="n">
        <v>45503</v>
      </c>
      <c r="G919" s="0" t="n">
        <v>320</v>
      </c>
      <c r="H919" s="0" t="n">
        <v>66</v>
      </c>
      <c r="I919" s="0" t="n">
        <v>137</v>
      </c>
      <c r="J919" s="0" t="n">
        <v>1943</v>
      </c>
      <c r="K919" s="0" t="n">
        <v>2040</v>
      </c>
      <c r="L919" s="15" t="s">
        <v>80</v>
      </c>
      <c r="M919" s="0" t="n">
        <v>2</v>
      </c>
      <c r="N919" s="16" t="n">
        <f aca="false">I919*K919</f>
        <v>279480</v>
      </c>
      <c r="O919" s="16" t="n">
        <f aca="false">I919*(K919-J919)</f>
        <v>13289</v>
      </c>
      <c r="P919" s="15" t="n">
        <f aca="false">K919-J919</f>
        <v>97</v>
      </c>
      <c r="Q919" s="0" t="str">
        <f aca="false">IF(G919=0,"Out of stock",IF(G919&lt;H919,"Understocked",IF(G919&gt;Summary!$B$6*H919,"Overstocked","Healthy")))</f>
        <v>Overstocked</v>
      </c>
      <c r="R919" s="0" t="str">
        <f aca="false">IF(I919&gt;=Summary!$B$7,"Fast",IF(I919&lt;Summary!$B$8,"Slow","Medium"))</f>
        <v>Medium</v>
      </c>
      <c r="S919" s="15" t="n">
        <f aca="false">IF(M919&gt;Summary!$B$5,1,0)</f>
        <v>0</v>
      </c>
      <c r="T919" s="16" t="n">
        <f aca="false">IF(Q919="Overstocked",(G919-Summary!$B$6*H919)*J919,0)</f>
        <v>108808</v>
      </c>
    </row>
    <row r="920" customFormat="false" ht="15" hidden="false" customHeight="false" outlineLevel="0" collapsed="false">
      <c r="A920" s="0" t="s">
        <v>1018</v>
      </c>
      <c r="B920" s="0" t="s">
        <v>107</v>
      </c>
      <c r="C920" s="0" t="s">
        <v>96</v>
      </c>
      <c r="D920" s="0" t="s">
        <v>92</v>
      </c>
      <c r="E920" s="14" t="n">
        <v>45279</v>
      </c>
      <c r="F920" s="14" t="n">
        <v>45286</v>
      </c>
      <c r="G920" s="0" t="n">
        <v>221</v>
      </c>
      <c r="H920" s="0" t="n">
        <v>139</v>
      </c>
      <c r="I920" s="0" t="n">
        <v>297</v>
      </c>
      <c r="J920" s="0" t="n">
        <v>1608</v>
      </c>
      <c r="K920" s="0" t="n">
        <v>1810</v>
      </c>
      <c r="L920" s="15" t="s">
        <v>97</v>
      </c>
      <c r="M920" s="0" t="n">
        <v>7</v>
      </c>
      <c r="N920" s="16" t="n">
        <f aca="false">I920*K920</f>
        <v>537570</v>
      </c>
      <c r="O920" s="16" t="n">
        <f aca="false">I920*(K920-J920)</f>
        <v>59994</v>
      </c>
      <c r="P920" s="15" t="n">
        <f aca="false">K920-J920</f>
        <v>202</v>
      </c>
      <c r="Q920" s="0" t="str">
        <f aca="false">IF(G920=0,"Out of stock",IF(G920&lt;H920,"Understocked",IF(G920&gt;Summary!$B$6*H920,"Overstocked","Healthy")))</f>
        <v>Healthy</v>
      </c>
      <c r="R920" s="0" t="str">
        <f aca="false">IF(I920&gt;=Summary!$B$7,"Fast",IF(I920&lt;Summary!$B$8,"Slow","Medium"))</f>
        <v>Fast</v>
      </c>
      <c r="S920" s="15" t="n">
        <f aca="false">IF(M920&gt;Summary!$B$5,1,0)</f>
        <v>0</v>
      </c>
      <c r="T920" s="16" t="n">
        <f aca="false">IF(Q920="Overstocked",(G920-Summary!$B$6*H920)*J920,0)</f>
        <v>0</v>
      </c>
    </row>
    <row r="921" customFormat="false" ht="15" hidden="false" customHeight="false" outlineLevel="0" collapsed="false">
      <c r="A921" s="0" t="s">
        <v>1019</v>
      </c>
      <c r="B921" s="0" t="s">
        <v>101</v>
      </c>
      <c r="C921" s="0" t="s">
        <v>78</v>
      </c>
      <c r="D921" s="0" t="s">
        <v>92</v>
      </c>
      <c r="E921" s="14" t="n">
        <v>45477</v>
      </c>
      <c r="F921" s="14" t="n">
        <v>45481</v>
      </c>
      <c r="G921" s="0" t="n">
        <v>150</v>
      </c>
      <c r="H921" s="0" t="n">
        <v>77</v>
      </c>
      <c r="I921" s="0" t="n">
        <v>136</v>
      </c>
      <c r="J921" s="0" t="n">
        <v>594</v>
      </c>
      <c r="K921" s="0" t="n">
        <v>1011</v>
      </c>
      <c r="L921" s="15" t="s">
        <v>87</v>
      </c>
      <c r="M921" s="0" t="n">
        <v>4</v>
      </c>
      <c r="N921" s="16" t="n">
        <f aca="false">I921*K921</f>
        <v>137496</v>
      </c>
      <c r="O921" s="16" t="n">
        <f aca="false">I921*(K921-J921)</f>
        <v>56712</v>
      </c>
      <c r="P921" s="15" t="n">
        <f aca="false">K921-J921</f>
        <v>417</v>
      </c>
      <c r="Q921" s="0" t="str">
        <f aca="false">IF(G921=0,"Out of stock",IF(G921&lt;H921,"Understocked",IF(G921&gt;Summary!$B$6*H921,"Overstocked","Healthy")))</f>
        <v>Healthy</v>
      </c>
      <c r="R921" s="0" t="str">
        <f aca="false">IF(I921&gt;=Summary!$B$7,"Fast",IF(I921&lt;Summary!$B$8,"Slow","Medium"))</f>
        <v>Medium</v>
      </c>
      <c r="S921" s="15" t="n">
        <f aca="false">IF(M921&gt;Summary!$B$5,1,0)</f>
        <v>0</v>
      </c>
      <c r="T921" s="16" t="n">
        <f aca="false">IF(Q921="Overstocked",(G921-Summary!$B$6*H921)*J921,0)</f>
        <v>0</v>
      </c>
    </row>
    <row r="922" customFormat="false" ht="15" hidden="false" customHeight="false" outlineLevel="0" collapsed="false">
      <c r="A922" s="0" t="s">
        <v>1020</v>
      </c>
      <c r="B922" s="0" t="s">
        <v>95</v>
      </c>
      <c r="C922" s="0" t="s">
        <v>78</v>
      </c>
      <c r="D922" s="0" t="s">
        <v>90</v>
      </c>
      <c r="E922" s="14" t="n">
        <v>45613</v>
      </c>
      <c r="F922" s="14" t="n">
        <v>45623</v>
      </c>
      <c r="G922" s="0" t="n">
        <v>402</v>
      </c>
      <c r="H922" s="0" t="n">
        <v>145</v>
      </c>
      <c r="I922" s="0" t="n">
        <v>48</v>
      </c>
      <c r="J922" s="0" t="n">
        <v>742</v>
      </c>
      <c r="K922" s="0" t="n">
        <v>961</v>
      </c>
      <c r="L922" s="15" t="s">
        <v>97</v>
      </c>
      <c r="M922" s="0" t="n">
        <v>10</v>
      </c>
      <c r="N922" s="16" t="n">
        <f aca="false">I922*K922</f>
        <v>46128</v>
      </c>
      <c r="O922" s="16" t="n">
        <f aca="false">I922*(K922-J922)</f>
        <v>10512</v>
      </c>
      <c r="P922" s="15" t="n">
        <f aca="false">K922-J922</f>
        <v>219</v>
      </c>
      <c r="Q922" s="0" t="str">
        <f aca="false">IF(G922=0,"Out of stock",IF(G922&lt;H922,"Understocked",IF(G922&gt;Summary!$B$6*H922,"Overstocked","Healthy")))</f>
        <v>Healthy</v>
      </c>
      <c r="R922" s="0" t="str">
        <f aca="false">IF(I922&gt;=Summary!$B$7,"Fast",IF(I922&lt;Summary!$B$8,"Slow","Medium"))</f>
        <v>Slow</v>
      </c>
      <c r="S922" s="15" t="n">
        <f aca="false">IF(M922&gt;Summary!$B$5,1,0)</f>
        <v>1</v>
      </c>
      <c r="T922" s="16" t="n">
        <f aca="false">IF(Q922="Overstocked",(G922-Summary!$B$6*H922)*J922,0)</f>
        <v>0</v>
      </c>
    </row>
    <row r="923" customFormat="false" ht="15" hidden="false" customHeight="false" outlineLevel="0" collapsed="false">
      <c r="A923" s="0" t="s">
        <v>1021</v>
      </c>
      <c r="B923" s="0" t="s">
        <v>123</v>
      </c>
      <c r="C923" s="0" t="s">
        <v>104</v>
      </c>
      <c r="D923" s="0" t="s">
        <v>92</v>
      </c>
      <c r="E923" s="14" t="n">
        <v>45565</v>
      </c>
      <c r="F923" s="14" t="n">
        <v>45568</v>
      </c>
      <c r="G923" s="0" t="n">
        <v>146</v>
      </c>
      <c r="H923" s="0" t="n">
        <v>150</v>
      </c>
      <c r="I923" s="0" t="n">
        <v>295</v>
      </c>
      <c r="J923" s="0" t="n">
        <v>760</v>
      </c>
      <c r="K923" s="0" t="n">
        <v>1114</v>
      </c>
      <c r="L923" s="15" t="s">
        <v>87</v>
      </c>
      <c r="M923" s="0" t="n">
        <v>3</v>
      </c>
      <c r="N923" s="16" t="n">
        <f aca="false">I923*K923</f>
        <v>328630</v>
      </c>
      <c r="O923" s="16" t="n">
        <f aca="false">I923*(K923-J923)</f>
        <v>104430</v>
      </c>
      <c r="P923" s="15" t="n">
        <f aca="false">K923-J923</f>
        <v>354</v>
      </c>
      <c r="Q923" s="0" t="str">
        <f aca="false">IF(G923=0,"Out of stock",IF(G923&lt;H923,"Understocked",IF(G923&gt;Summary!$B$6*H923,"Overstocked","Healthy")))</f>
        <v>Understocked</v>
      </c>
      <c r="R923" s="0" t="str">
        <f aca="false">IF(I923&gt;=Summary!$B$7,"Fast",IF(I923&lt;Summary!$B$8,"Slow","Medium"))</f>
        <v>Fast</v>
      </c>
      <c r="S923" s="15" t="n">
        <f aca="false">IF(M923&gt;Summary!$B$5,1,0)</f>
        <v>0</v>
      </c>
      <c r="T923" s="16" t="n">
        <f aca="false">IF(Q923="Overstocked",(G923-Summary!$B$6*H923)*J923,0)</f>
        <v>0</v>
      </c>
    </row>
    <row r="924" customFormat="false" ht="15" hidden="false" customHeight="false" outlineLevel="0" collapsed="false">
      <c r="A924" s="0" t="s">
        <v>1022</v>
      </c>
      <c r="B924" s="0" t="s">
        <v>95</v>
      </c>
      <c r="C924" s="0" t="s">
        <v>104</v>
      </c>
      <c r="D924" s="0" t="s">
        <v>102</v>
      </c>
      <c r="E924" s="14" t="n">
        <v>45491</v>
      </c>
      <c r="F924" s="14" t="n">
        <v>45499</v>
      </c>
      <c r="G924" s="0" t="n">
        <v>474</v>
      </c>
      <c r="H924" s="0" t="n">
        <v>56</v>
      </c>
      <c r="I924" s="0" t="n">
        <v>230</v>
      </c>
      <c r="J924" s="0" t="n">
        <v>1770</v>
      </c>
      <c r="K924" s="0" t="n">
        <v>1831</v>
      </c>
      <c r="L924" s="15" t="s">
        <v>82</v>
      </c>
      <c r="M924" s="0" t="n">
        <v>8</v>
      </c>
      <c r="N924" s="16" t="n">
        <f aca="false">I924*K924</f>
        <v>421130</v>
      </c>
      <c r="O924" s="16" t="n">
        <f aca="false">I924*(K924-J924)</f>
        <v>14030</v>
      </c>
      <c r="P924" s="15" t="n">
        <f aca="false">K924-J924</f>
        <v>61</v>
      </c>
      <c r="Q924" s="0" t="str">
        <f aca="false">IF(G924=0,"Out of stock",IF(G924&lt;H924,"Understocked",IF(G924&gt;Summary!$B$6*H924,"Overstocked","Healthy")))</f>
        <v>Overstocked</v>
      </c>
      <c r="R924" s="0" t="str">
        <f aca="false">IF(I924&gt;=Summary!$B$7,"Fast",IF(I924&lt;Summary!$B$8,"Slow","Medium"))</f>
        <v>Fast</v>
      </c>
      <c r="S924" s="15" t="n">
        <f aca="false">IF(M924&gt;Summary!$B$5,1,0)</f>
        <v>1</v>
      </c>
      <c r="T924" s="16" t="n">
        <f aca="false">IF(Q924="Overstocked",(G924-Summary!$B$6*H924)*J924,0)</f>
        <v>442500</v>
      </c>
    </row>
    <row r="925" customFormat="false" ht="15" hidden="false" customHeight="false" outlineLevel="0" collapsed="false">
      <c r="A925" s="0" t="s">
        <v>1023</v>
      </c>
      <c r="B925" s="0" t="s">
        <v>115</v>
      </c>
      <c r="C925" s="0" t="s">
        <v>104</v>
      </c>
      <c r="D925" s="0" t="s">
        <v>79</v>
      </c>
      <c r="E925" s="14" t="n">
        <v>44975</v>
      </c>
      <c r="F925" s="14" t="n">
        <v>44983</v>
      </c>
      <c r="G925" s="0" t="n">
        <v>122</v>
      </c>
      <c r="H925" s="0" t="n">
        <v>124</v>
      </c>
      <c r="I925" s="0" t="n">
        <v>13</v>
      </c>
      <c r="J925" s="0" t="n">
        <v>754</v>
      </c>
      <c r="K925" s="0" t="n">
        <v>1225</v>
      </c>
      <c r="L925" s="15" t="s">
        <v>93</v>
      </c>
      <c r="M925" s="0" t="n">
        <v>8</v>
      </c>
      <c r="N925" s="16" t="n">
        <f aca="false">I925*K925</f>
        <v>15925</v>
      </c>
      <c r="O925" s="16" t="n">
        <f aca="false">I925*(K925-J925)</f>
        <v>6123</v>
      </c>
      <c r="P925" s="15" t="n">
        <f aca="false">K925-J925</f>
        <v>471</v>
      </c>
      <c r="Q925" s="0" t="str">
        <f aca="false">IF(G925=0,"Out of stock",IF(G925&lt;H925,"Understocked",IF(G925&gt;Summary!$B$6*H925,"Overstocked","Healthy")))</f>
        <v>Understocked</v>
      </c>
      <c r="R925" s="0" t="str">
        <f aca="false">IF(I925&gt;=Summary!$B$7,"Fast",IF(I925&lt;Summary!$B$8,"Slow","Medium"))</f>
        <v>Slow</v>
      </c>
      <c r="S925" s="15" t="n">
        <f aca="false">IF(M925&gt;Summary!$B$5,1,0)</f>
        <v>1</v>
      </c>
      <c r="T925" s="16" t="n">
        <f aca="false">IF(Q925="Overstocked",(G925-Summary!$B$6*H925)*J925,0)</f>
        <v>0</v>
      </c>
    </row>
    <row r="926" customFormat="false" ht="15" hidden="false" customHeight="false" outlineLevel="0" collapsed="false">
      <c r="A926" s="0" t="s">
        <v>1024</v>
      </c>
      <c r="B926" s="0" t="s">
        <v>77</v>
      </c>
      <c r="C926" s="0" t="s">
        <v>96</v>
      </c>
      <c r="D926" s="0" t="s">
        <v>86</v>
      </c>
      <c r="E926" s="14" t="n">
        <v>45414</v>
      </c>
      <c r="F926" s="14" t="n">
        <v>45422</v>
      </c>
      <c r="G926" s="0" t="n">
        <v>317</v>
      </c>
      <c r="H926" s="0" t="n">
        <v>107</v>
      </c>
      <c r="I926" s="0" t="n">
        <v>222</v>
      </c>
      <c r="J926" s="0" t="n">
        <v>602</v>
      </c>
      <c r="K926" s="0" t="n">
        <v>805</v>
      </c>
      <c r="L926" s="15" t="s">
        <v>80</v>
      </c>
      <c r="M926" s="0" t="n">
        <v>8</v>
      </c>
      <c r="N926" s="16" t="n">
        <f aca="false">I926*K926</f>
        <v>178710</v>
      </c>
      <c r="O926" s="16" t="n">
        <f aca="false">I926*(K926-J926)</f>
        <v>45066</v>
      </c>
      <c r="P926" s="15" t="n">
        <f aca="false">K926-J926</f>
        <v>203</v>
      </c>
      <c r="Q926" s="0" t="str">
        <f aca="false">IF(G926=0,"Out of stock",IF(G926&lt;H926,"Understocked",IF(G926&gt;Summary!$B$6*H926,"Overstocked","Healthy")))</f>
        <v>Healthy</v>
      </c>
      <c r="R926" s="0" t="str">
        <f aca="false">IF(I926&gt;=Summary!$B$7,"Fast",IF(I926&lt;Summary!$B$8,"Slow","Medium"))</f>
        <v>Fast</v>
      </c>
      <c r="S926" s="15" t="n">
        <f aca="false">IF(M926&gt;Summary!$B$5,1,0)</f>
        <v>1</v>
      </c>
      <c r="T926" s="16" t="n">
        <f aca="false">IF(Q926="Overstocked",(G926-Summary!$B$6*H926)*J926,0)</f>
        <v>0</v>
      </c>
    </row>
    <row r="927" customFormat="false" ht="15" hidden="false" customHeight="false" outlineLevel="0" collapsed="false">
      <c r="A927" s="0" t="s">
        <v>1025</v>
      </c>
      <c r="B927" s="0" t="s">
        <v>107</v>
      </c>
      <c r="C927" s="0" t="s">
        <v>104</v>
      </c>
      <c r="D927" s="0" t="s">
        <v>90</v>
      </c>
      <c r="E927" s="14" t="n">
        <v>45036</v>
      </c>
      <c r="F927" s="14" t="n">
        <v>45044</v>
      </c>
      <c r="G927" s="0" t="n">
        <v>279</v>
      </c>
      <c r="H927" s="0" t="n">
        <v>85</v>
      </c>
      <c r="I927" s="0" t="n">
        <v>148</v>
      </c>
      <c r="J927" s="0" t="n">
        <v>1962</v>
      </c>
      <c r="K927" s="0" t="n">
        <v>2309</v>
      </c>
      <c r="L927" s="15" t="s">
        <v>82</v>
      </c>
      <c r="M927" s="0" t="n">
        <v>8</v>
      </c>
      <c r="N927" s="16" t="n">
        <f aca="false">I927*K927</f>
        <v>341732</v>
      </c>
      <c r="O927" s="16" t="n">
        <f aca="false">I927*(K927-J927)</f>
        <v>51356</v>
      </c>
      <c r="P927" s="15" t="n">
        <f aca="false">K927-J927</f>
        <v>347</v>
      </c>
      <c r="Q927" s="0" t="str">
        <f aca="false">IF(G927=0,"Out of stock",IF(G927&lt;H927,"Understocked",IF(G927&gt;Summary!$B$6*H927,"Overstocked","Healthy")))</f>
        <v>Healthy</v>
      </c>
      <c r="R927" s="0" t="str">
        <f aca="false">IF(I927&gt;=Summary!$B$7,"Fast",IF(I927&lt;Summary!$B$8,"Slow","Medium"))</f>
        <v>Medium</v>
      </c>
      <c r="S927" s="15" t="n">
        <f aca="false">IF(M927&gt;Summary!$B$5,1,0)</f>
        <v>1</v>
      </c>
      <c r="T927" s="16" t="n">
        <f aca="false">IF(Q927="Overstocked",(G927-Summary!$B$6*H927)*J927,0)</f>
        <v>0</v>
      </c>
    </row>
    <row r="928" customFormat="false" ht="15" hidden="false" customHeight="false" outlineLevel="0" collapsed="false">
      <c r="A928" s="0" t="s">
        <v>1026</v>
      </c>
      <c r="B928" s="0" t="s">
        <v>123</v>
      </c>
      <c r="C928" s="0" t="s">
        <v>104</v>
      </c>
      <c r="D928" s="0" t="s">
        <v>79</v>
      </c>
      <c r="E928" s="14" t="n">
        <v>45577</v>
      </c>
      <c r="F928" s="14" t="n">
        <v>45582</v>
      </c>
      <c r="G928" s="0" t="n">
        <v>384</v>
      </c>
      <c r="H928" s="0" t="n">
        <v>99</v>
      </c>
      <c r="I928" s="0" t="n">
        <v>121</v>
      </c>
      <c r="J928" s="0" t="n">
        <v>973</v>
      </c>
      <c r="K928" s="0" t="n">
        <v>1024</v>
      </c>
      <c r="L928" s="15" t="s">
        <v>80</v>
      </c>
      <c r="M928" s="0" t="n">
        <v>5</v>
      </c>
      <c r="N928" s="16" t="n">
        <f aca="false">I928*K928</f>
        <v>123904</v>
      </c>
      <c r="O928" s="16" t="n">
        <f aca="false">I928*(K928-J928)</f>
        <v>6171</v>
      </c>
      <c r="P928" s="15" t="n">
        <f aca="false">K928-J928</f>
        <v>51</v>
      </c>
      <c r="Q928" s="0" t="str">
        <f aca="false">IF(G928=0,"Out of stock",IF(G928&lt;H928,"Understocked",IF(G928&gt;Summary!$B$6*H928,"Overstocked","Healthy")))</f>
        <v>Healthy</v>
      </c>
      <c r="R928" s="0" t="str">
        <f aca="false">IF(I928&gt;=Summary!$B$7,"Fast",IF(I928&lt;Summary!$B$8,"Slow","Medium"))</f>
        <v>Medium</v>
      </c>
      <c r="S928" s="15" t="n">
        <f aca="false">IF(M928&gt;Summary!$B$5,1,0)</f>
        <v>0</v>
      </c>
      <c r="T928" s="16" t="n">
        <f aca="false">IF(Q928="Overstocked",(G928-Summary!$B$6*H928)*J928,0)</f>
        <v>0</v>
      </c>
    </row>
    <row r="929" customFormat="false" ht="15" hidden="false" customHeight="false" outlineLevel="0" collapsed="false">
      <c r="A929" s="0" t="s">
        <v>1027</v>
      </c>
      <c r="B929" s="0" t="s">
        <v>113</v>
      </c>
      <c r="C929" s="0" t="s">
        <v>85</v>
      </c>
      <c r="D929" s="0" t="s">
        <v>79</v>
      </c>
      <c r="E929" s="14" t="n">
        <v>45479</v>
      </c>
      <c r="F929" s="14" t="n">
        <v>45486</v>
      </c>
      <c r="G929" s="0" t="n">
        <v>415</v>
      </c>
      <c r="H929" s="0" t="n">
        <v>149</v>
      </c>
      <c r="I929" s="0" t="n">
        <v>108</v>
      </c>
      <c r="J929" s="0" t="n">
        <v>886</v>
      </c>
      <c r="K929" s="0" t="n">
        <v>1093</v>
      </c>
      <c r="L929" s="15" t="s">
        <v>82</v>
      </c>
      <c r="M929" s="0" t="n">
        <v>7</v>
      </c>
      <c r="N929" s="16" t="n">
        <f aca="false">I929*K929</f>
        <v>118044</v>
      </c>
      <c r="O929" s="16" t="n">
        <f aca="false">I929*(K929-J929)</f>
        <v>22356</v>
      </c>
      <c r="P929" s="15" t="n">
        <f aca="false">K929-J929</f>
        <v>207</v>
      </c>
      <c r="Q929" s="0" t="str">
        <f aca="false">IF(G929=0,"Out of stock",IF(G929&lt;H929,"Understocked",IF(G929&gt;Summary!$B$6*H929,"Overstocked","Healthy")))</f>
        <v>Healthy</v>
      </c>
      <c r="R929" s="0" t="str">
        <f aca="false">IF(I929&gt;=Summary!$B$7,"Fast",IF(I929&lt;Summary!$B$8,"Slow","Medium"))</f>
        <v>Medium</v>
      </c>
      <c r="S929" s="15" t="n">
        <f aca="false">IF(M929&gt;Summary!$B$5,1,0)</f>
        <v>0</v>
      </c>
      <c r="T929" s="16" t="n">
        <f aca="false">IF(Q929="Overstocked",(G929-Summary!$B$6*H929)*J929,0)</f>
        <v>0</v>
      </c>
    </row>
    <row r="930" customFormat="false" ht="15" hidden="false" customHeight="false" outlineLevel="0" collapsed="false">
      <c r="A930" s="0" t="s">
        <v>1028</v>
      </c>
      <c r="B930" s="0" t="s">
        <v>77</v>
      </c>
      <c r="C930" s="0" t="s">
        <v>78</v>
      </c>
      <c r="D930" s="0" t="s">
        <v>90</v>
      </c>
      <c r="E930" s="14" t="n">
        <v>45171</v>
      </c>
      <c r="F930" s="14" t="n">
        <v>45179</v>
      </c>
      <c r="G930" s="0" t="n">
        <v>491</v>
      </c>
      <c r="H930" s="0" t="n">
        <v>72</v>
      </c>
      <c r="I930" s="0" t="n">
        <v>77</v>
      </c>
      <c r="J930" s="0" t="n">
        <v>1435</v>
      </c>
      <c r="K930" s="0" t="n">
        <v>1560</v>
      </c>
      <c r="L930" s="15" t="s">
        <v>93</v>
      </c>
      <c r="M930" s="0" t="n">
        <v>8</v>
      </c>
      <c r="N930" s="16" t="n">
        <f aca="false">I930*K930</f>
        <v>120120</v>
      </c>
      <c r="O930" s="16" t="n">
        <f aca="false">I930*(K930-J930)</f>
        <v>9625</v>
      </c>
      <c r="P930" s="15" t="n">
        <f aca="false">K930-J930</f>
        <v>125</v>
      </c>
      <c r="Q930" s="0" t="str">
        <f aca="false">IF(G930=0,"Out of stock",IF(G930&lt;H930,"Understocked",IF(G930&gt;Summary!$B$6*H930,"Overstocked","Healthy")))</f>
        <v>Overstocked</v>
      </c>
      <c r="R930" s="0" t="str">
        <f aca="false">IF(I930&gt;=Summary!$B$7,"Fast",IF(I930&lt;Summary!$B$8,"Slow","Medium"))</f>
        <v>Slow</v>
      </c>
      <c r="S930" s="15" t="n">
        <f aca="false">IF(M930&gt;Summary!$B$5,1,0)</f>
        <v>1</v>
      </c>
      <c r="T930" s="16" t="n">
        <f aca="false">IF(Q930="Overstocked",(G930-Summary!$B$6*H930)*J930,0)</f>
        <v>291305</v>
      </c>
    </row>
    <row r="931" customFormat="false" ht="15" hidden="false" customHeight="false" outlineLevel="0" collapsed="false">
      <c r="A931" s="0" t="s">
        <v>1029</v>
      </c>
      <c r="B931" s="0" t="s">
        <v>95</v>
      </c>
      <c r="C931" s="0" t="s">
        <v>104</v>
      </c>
      <c r="D931" s="0" t="s">
        <v>92</v>
      </c>
      <c r="E931" s="14" t="n">
        <v>45101</v>
      </c>
      <c r="F931" s="14" t="n">
        <v>45104</v>
      </c>
      <c r="G931" s="0" t="n">
        <v>128</v>
      </c>
      <c r="H931" s="0" t="n">
        <v>78</v>
      </c>
      <c r="I931" s="0" t="n">
        <v>137</v>
      </c>
      <c r="J931" s="0" t="n">
        <v>1735</v>
      </c>
      <c r="K931" s="0" t="n">
        <v>1914</v>
      </c>
      <c r="L931" s="15" t="s">
        <v>97</v>
      </c>
      <c r="M931" s="0" t="n">
        <v>3</v>
      </c>
      <c r="N931" s="16" t="n">
        <f aca="false">I931*K931</f>
        <v>262218</v>
      </c>
      <c r="O931" s="16" t="n">
        <f aca="false">I931*(K931-J931)</f>
        <v>24523</v>
      </c>
      <c r="P931" s="15" t="n">
        <f aca="false">K931-J931</f>
        <v>179</v>
      </c>
      <c r="Q931" s="0" t="str">
        <f aca="false">IF(G931=0,"Out of stock",IF(G931&lt;H931,"Understocked",IF(G931&gt;Summary!$B$6*H931,"Overstocked","Healthy")))</f>
        <v>Healthy</v>
      </c>
      <c r="R931" s="0" t="str">
        <f aca="false">IF(I931&gt;=Summary!$B$7,"Fast",IF(I931&lt;Summary!$B$8,"Slow","Medium"))</f>
        <v>Medium</v>
      </c>
      <c r="S931" s="15" t="n">
        <f aca="false">IF(M931&gt;Summary!$B$5,1,0)</f>
        <v>0</v>
      </c>
      <c r="T931" s="16" t="n">
        <f aca="false">IF(Q931="Overstocked",(G931-Summary!$B$6*H931)*J931,0)</f>
        <v>0</v>
      </c>
    </row>
    <row r="932" customFormat="false" ht="15" hidden="false" customHeight="false" outlineLevel="0" collapsed="false">
      <c r="A932" s="0" t="s">
        <v>1030</v>
      </c>
      <c r="B932" s="0" t="s">
        <v>84</v>
      </c>
      <c r="C932" s="0" t="s">
        <v>78</v>
      </c>
      <c r="D932" s="0" t="s">
        <v>90</v>
      </c>
      <c r="E932" s="14" t="n">
        <v>45183</v>
      </c>
      <c r="F932" s="14" t="n">
        <v>45186</v>
      </c>
      <c r="G932" s="0" t="n">
        <v>42</v>
      </c>
      <c r="H932" s="0" t="n">
        <v>91</v>
      </c>
      <c r="I932" s="0" t="n">
        <v>227</v>
      </c>
      <c r="J932" s="0" t="n">
        <v>1216</v>
      </c>
      <c r="K932" s="0" t="n">
        <v>1372</v>
      </c>
      <c r="L932" s="15" t="s">
        <v>97</v>
      </c>
      <c r="M932" s="0" t="n">
        <v>3</v>
      </c>
      <c r="N932" s="16" t="n">
        <f aca="false">I932*K932</f>
        <v>311444</v>
      </c>
      <c r="O932" s="16" t="n">
        <f aca="false">I932*(K932-J932)</f>
        <v>35412</v>
      </c>
      <c r="P932" s="15" t="n">
        <f aca="false">K932-J932</f>
        <v>156</v>
      </c>
      <c r="Q932" s="0" t="str">
        <f aca="false">IF(G932=0,"Out of stock",IF(G932&lt;H932,"Understocked",IF(G932&gt;Summary!$B$6*H932,"Overstocked","Healthy")))</f>
        <v>Understocked</v>
      </c>
      <c r="R932" s="0" t="str">
        <f aca="false">IF(I932&gt;=Summary!$B$7,"Fast",IF(I932&lt;Summary!$B$8,"Slow","Medium"))</f>
        <v>Fast</v>
      </c>
      <c r="S932" s="15" t="n">
        <f aca="false">IF(M932&gt;Summary!$B$5,1,0)</f>
        <v>0</v>
      </c>
      <c r="T932" s="16" t="n">
        <f aca="false">IF(Q932="Overstocked",(G932-Summary!$B$6*H932)*J932,0)</f>
        <v>0</v>
      </c>
    </row>
    <row r="933" customFormat="false" ht="15" hidden="false" customHeight="false" outlineLevel="0" collapsed="false">
      <c r="A933" s="0" t="s">
        <v>1031</v>
      </c>
      <c r="B933" s="0" t="s">
        <v>95</v>
      </c>
      <c r="C933" s="0" t="s">
        <v>104</v>
      </c>
      <c r="D933" s="0" t="s">
        <v>86</v>
      </c>
      <c r="E933" s="14" t="n">
        <v>45158</v>
      </c>
      <c r="F933" s="14" t="n">
        <v>45160</v>
      </c>
      <c r="G933" s="0" t="n">
        <v>93</v>
      </c>
      <c r="H933" s="0" t="n">
        <v>52</v>
      </c>
      <c r="I933" s="0" t="n">
        <v>154</v>
      </c>
      <c r="J933" s="0" t="n">
        <v>1740</v>
      </c>
      <c r="K933" s="0" t="n">
        <v>1932</v>
      </c>
      <c r="L933" s="15" t="s">
        <v>80</v>
      </c>
      <c r="M933" s="0" t="n">
        <v>2</v>
      </c>
      <c r="N933" s="16" t="n">
        <f aca="false">I933*K933</f>
        <v>297528</v>
      </c>
      <c r="O933" s="16" t="n">
        <f aca="false">I933*(K933-J933)</f>
        <v>29568</v>
      </c>
      <c r="P933" s="15" t="n">
        <f aca="false">K933-J933</f>
        <v>192</v>
      </c>
      <c r="Q933" s="0" t="str">
        <f aca="false">IF(G933=0,"Out of stock",IF(G933&lt;H933,"Understocked",IF(G933&gt;Summary!$B$6*H933,"Overstocked","Healthy")))</f>
        <v>Healthy</v>
      </c>
      <c r="R933" s="0" t="str">
        <f aca="false">IF(I933&gt;=Summary!$B$7,"Fast",IF(I933&lt;Summary!$B$8,"Slow","Medium"))</f>
        <v>Medium</v>
      </c>
      <c r="S933" s="15" t="n">
        <f aca="false">IF(M933&gt;Summary!$B$5,1,0)</f>
        <v>0</v>
      </c>
      <c r="T933" s="16" t="n">
        <f aca="false">IF(Q933="Overstocked",(G933-Summary!$B$6*H933)*J933,0)</f>
        <v>0</v>
      </c>
    </row>
    <row r="934" customFormat="false" ht="15" hidden="false" customHeight="false" outlineLevel="0" collapsed="false">
      <c r="A934" s="0" t="s">
        <v>1032</v>
      </c>
      <c r="B934" s="0" t="s">
        <v>89</v>
      </c>
      <c r="C934" s="0" t="s">
        <v>78</v>
      </c>
      <c r="D934" s="0" t="s">
        <v>92</v>
      </c>
      <c r="E934" s="14" t="n">
        <v>45565</v>
      </c>
      <c r="F934" s="14" t="n">
        <v>45567</v>
      </c>
      <c r="G934" s="0" t="n">
        <v>44</v>
      </c>
      <c r="H934" s="0" t="n">
        <v>125</v>
      </c>
      <c r="I934" s="0" t="n">
        <v>34</v>
      </c>
      <c r="J934" s="0" t="n">
        <v>1997</v>
      </c>
      <c r="K934" s="0" t="n">
        <v>2241</v>
      </c>
      <c r="L934" s="15" t="s">
        <v>93</v>
      </c>
      <c r="M934" s="0" t="n">
        <v>2</v>
      </c>
      <c r="N934" s="16" t="n">
        <f aca="false">I934*K934</f>
        <v>76194</v>
      </c>
      <c r="O934" s="16" t="n">
        <f aca="false">I934*(K934-J934)</f>
        <v>8296</v>
      </c>
      <c r="P934" s="15" t="n">
        <f aca="false">K934-J934</f>
        <v>244</v>
      </c>
      <c r="Q934" s="0" t="str">
        <f aca="false">IF(G934=0,"Out of stock",IF(G934&lt;H934,"Understocked",IF(G934&gt;Summary!$B$6*H934,"Overstocked","Healthy")))</f>
        <v>Understocked</v>
      </c>
      <c r="R934" s="0" t="str">
        <f aca="false">IF(I934&gt;=Summary!$B$7,"Fast",IF(I934&lt;Summary!$B$8,"Slow","Medium"))</f>
        <v>Slow</v>
      </c>
      <c r="S934" s="15" t="n">
        <f aca="false">IF(M934&gt;Summary!$B$5,1,0)</f>
        <v>0</v>
      </c>
      <c r="T934" s="16" t="n">
        <f aca="false">IF(Q934="Overstocked",(G934-Summary!$B$6*H934)*J934,0)</f>
        <v>0</v>
      </c>
    </row>
    <row r="935" customFormat="false" ht="15" hidden="false" customHeight="false" outlineLevel="0" collapsed="false">
      <c r="A935" s="0" t="s">
        <v>1033</v>
      </c>
      <c r="B935" s="0" t="s">
        <v>77</v>
      </c>
      <c r="C935" s="0" t="s">
        <v>104</v>
      </c>
      <c r="D935" s="0" t="s">
        <v>102</v>
      </c>
      <c r="E935" s="14" t="n">
        <v>45313</v>
      </c>
      <c r="F935" s="14" t="n">
        <v>45316</v>
      </c>
      <c r="G935" s="0" t="n">
        <v>130</v>
      </c>
      <c r="H935" s="0" t="n">
        <v>89</v>
      </c>
      <c r="I935" s="0" t="n">
        <v>131</v>
      </c>
      <c r="J935" s="0" t="n">
        <v>901</v>
      </c>
      <c r="K935" s="0" t="n">
        <v>1211</v>
      </c>
      <c r="L935" s="15" t="s">
        <v>87</v>
      </c>
      <c r="M935" s="0" t="n">
        <v>3</v>
      </c>
      <c r="N935" s="16" t="n">
        <f aca="false">I935*K935</f>
        <v>158641</v>
      </c>
      <c r="O935" s="16" t="n">
        <f aca="false">I935*(K935-J935)</f>
        <v>40610</v>
      </c>
      <c r="P935" s="15" t="n">
        <f aca="false">K935-J935</f>
        <v>310</v>
      </c>
      <c r="Q935" s="0" t="str">
        <f aca="false">IF(G935=0,"Out of stock",IF(G935&lt;H935,"Understocked",IF(G935&gt;Summary!$B$6*H935,"Overstocked","Healthy")))</f>
        <v>Healthy</v>
      </c>
      <c r="R935" s="0" t="str">
        <f aca="false">IF(I935&gt;=Summary!$B$7,"Fast",IF(I935&lt;Summary!$B$8,"Slow","Medium"))</f>
        <v>Medium</v>
      </c>
      <c r="S935" s="15" t="n">
        <f aca="false">IF(M935&gt;Summary!$B$5,1,0)</f>
        <v>0</v>
      </c>
      <c r="T935" s="16" t="n">
        <f aca="false">IF(Q935="Overstocked",(G935-Summary!$B$6*H935)*J935,0)</f>
        <v>0</v>
      </c>
    </row>
    <row r="936" customFormat="false" ht="15" hidden="false" customHeight="false" outlineLevel="0" collapsed="false">
      <c r="A936" s="0" t="s">
        <v>1034</v>
      </c>
      <c r="B936" s="0" t="s">
        <v>123</v>
      </c>
      <c r="C936" s="0" t="s">
        <v>104</v>
      </c>
      <c r="D936" s="0" t="s">
        <v>86</v>
      </c>
      <c r="E936" s="14" t="n">
        <v>45077</v>
      </c>
      <c r="F936" s="14" t="n">
        <v>45079</v>
      </c>
      <c r="G936" s="0" t="n">
        <v>435</v>
      </c>
      <c r="H936" s="0" t="n">
        <v>118</v>
      </c>
      <c r="I936" s="0" t="n">
        <v>66</v>
      </c>
      <c r="J936" s="0" t="n">
        <v>1065</v>
      </c>
      <c r="K936" s="0" t="n">
        <v>1323</v>
      </c>
      <c r="L936" s="15" t="s">
        <v>82</v>
      </c>
      <c r="M936" s="0" t="n">
        <v>2</v>
      </c>
      <c r="N936" s="16" t="n">
        <f aca="false">I936*K936</f>
        <v>87318</v>
      </c>
      <c r="O936" s="16" t="n">
        <f aca="false">I936*(K936-J936)</f>
        <v>17028</v>
      </c>
      <c r="P936" s="15" t="n">
        <f aca="false">K936-J936</f>
        <v>258</v>
      </c>
      <c r="Q936" s="0" t="str">
        <f aca="false">IF(G936=0,"Out of stock",IF(G936&lt;H936,"Understocked",IF(G936&gt;Summary!$B$6*H936,"Overstocked","Healthy")))</f>
        <v>Healthy</v>
      </c>
      <c r="R936" s="0" t="str">
        <f aca="false">IF(I936&gt;=Summary!$B$7,"Fast",IF(I936&lt;Summary!$B$8,"Slow","Medium"))</f>
        <v>Slow</v>
      </c>
      <c r="S936" s="15" t="n">
        <f aca="false">IF(M936&gt;Summary!$B$5,1,0)</f>
        <v>0</v>
      </c>
      <c r="T936" s="16" t="n">
        <f aca="false">IF(Q936="Overstocked",(G936-Summary!$B$6*H936)*J936,0)</f>
        <v>0</v>
      </c>
    </row>
    <row r="937" customFormat="false" ht="15" hidden="false" customHeight="false" outlineLevel="0" collapsed="false">
      <c r="A937" s="0" t="s">
        <v>1035</v>
      </c>
      <c r="B937" s="0" t="s">
        <v>123</v>
      </c>
      <c r="C937" s="0" t="s">
        <v>85</v>
      </c>
      <c r="D937" s="0" t="s">
        <v>92</v>
      </c>
      <c r="E937" s="14" t="n">
        <v>45364</v>
      </c>
      <c r="F937" s="14" t="n">
        <v>45366</v>
      </c>
      <c r="G937" s="0" t="n">
        <v>467</v>
      </c>
      <c r="H937" s="0" t="n">
        <v>84</v>
      </c>
      <c r="I937" s="0" t="n">
        <v>156</v>
      </c>
      <c r="J937" s="0" t="n">
        <v>1032</v>
      </c>
      <c r="K937" s="0" t="n">
        <v>1507</v>
      </c>
      <c r="L937" s="15" t="s">
        <v>93</v>
      </c>
      <c r="M937" s="0" t="n">
        <v>2</v>
      </c>
      <c r="N937" s="16" t="n">
        <f aca="false">I937*K937</f>
        <v>235092</v>
      </c>
      <c r="O937" s="16" t="n">
        <f aca="false">I937*(K937-J937)</f>
        <v>74100</v>
      </c>
      <c r="P937" s="15" t="n">
        <f aca="false">K937-J937</f>
        <v>475</v>
      </c>
      <c r="Q937" s="0" t="str">
        <f aca="false">IF(G937=0,"Out of stock",IF(G937&lt;H937,"Understocked",IF(G937&gt;Summary!$B$6*H937,"Overstocked","Healthy")))</f>
        <v>Overstocked</v>
      </c>
      <c r="R937" s="0" t="str">
        <f aca="false">IF(I937&gt;=Summary!$B$7,"Fast",IF(I937&lt;Summary!$B$8,"Slow","Medium"))</f>
        <v>Medium</v>
      </c>
      <c r="S937" s="15" t="n">
        <f aca="false">IF(M937&gt;Summary!$B$5,1,0)</f>
        <v>0</v>
      </c>
      <c r="T937" s="16" t="n">
        <f aca="false">IF(Q937="Overstocked",(G937-Summary!$B$6*H937)*J937,0)</f>
        <v>135192</v>
      </c>
    </row>
    <row r="938" customFormat="false" ht="15" hidden="false" customHeight="false" outlineLevel="0" collapsed="false">
      <c r="A938" s="0" t="s">
        <v>1036</v>
      </c>
      <c r="B938" s="0" t="s">
        <v>84</v>
      </c>
      <c r="C938" s="0" t="s">
        <v>96</v>
      </c>
      <c r="D938" s="0" t="s">
        <v>90</v>
      </c>
      <c r="E938" s="14" t="n">
        <v>45332</v>
      </c>
      <c r="F938" s="14" t="n">
        <v>45337</v>
      </c>
      <c r="G938" s="0" t="n">
        <v>13</v>
      </c>
      <c r="H938" s="0" t="n">
        <v>56</v>
      </c>
      <c r="I938" s="0" t="n">
        <v>206</v>
      </c>
      <c r="J938" s="0" t="n">
        <v>466</v>
      </c>
      <c r="K938" s="0" t="n">
        <v>790</v>
      </c>
      <c r="L938" s="15" t="s">
        <v>80</v>
      </c>
      <c r="M938" s="0" t="n">
        <v>5</v>
      </c>
      <c r="N938" s="16" t="n">
        <f aca="false">I938*K938</f>
        <v>162740</v>
      </c>
      <c r="O938" s="16" t="n">
        <f aca="false">I938*(K938-J938)</f>
        <v>66744</v>
      </c>
      <c r="P938" s="15" t="n">
        <f aca="false">K938-J938</f>
        <v>324</v>
      </c>
      <c r="Q938" s="0" t="str">
        <f aca="false">IF(G938=0,"Out of stock",IF(G938&lt;H938,"Understocked",IF(G938&gt;Summary!$B$6*H938,"Overstocked","Healthy")))</f>
        <v>Understocked</v>
      </c>
      <c r="R938" s="0" t="str">
        <f aca="false">IF(I938&gt;=Summary!$B$7,"Fast",IF(I938&lt;Summary!$B$8,"Slow","Medium"))</f>
        <v>Fast</v>
      </c>
      <c r="S938" s="15" t="n">
        <f aca="false">IF(M938&gt;Summary!$B$5,1,0)</f>
        <v>0</v>
      </c>
      <c r="T938" s="16" t="n">
        <f aca="false">IF(Q938="Overstocked",(G938-Summary!$B$6*H938)*J938,0)</f>
        <v>0</v>
      </c>
    </row>
    <row r="939" customFormat="false" ht="15" hidden="false" customHeight="false" outlineLevel="0" collapsed="false">
      <c r="A939" s="0" t="s">
        <v>1037</v>
      </c>
      <c r="B939" s="0" t="s">
        <v>113</v>
      </c>
      <c r="C939" s="0" t="s">
        <v>78</v>
      </c>
      <c r="D939" s="0" t="s">
        <v>79</v>
      </c>
      <c r="E939" s="14" t="n">
        <v>45396</v>
      </c>
      <c r="F939" s="14" t="n">
        <v>45403</v>
      </c>
      <c r="G939" s="0" t="n">
        <v>82</v>
      </c>
      <c r="H939" s="0" t="n">
        <v>72</v>
      </c>
      <c r="I939" s="0" t="n">
        <v>127</v>
      </c>
      <c r="J939" s="0" t="n">
        <v>934</v>
      </c>
      <c r="K939" s="0" t="n">
        <v>1057</v>
      </c>
      <c r="L939" s="15" t="s">
        <v>87</v>
      </c>
      <c r="M939" s="0" t="n">
        <v>7</v>
      </c>
      <c r="N939" s="16" t="n">
        <f aca="false">I939*K939</f>
        <v>134239</v>
      </c>
      <c r="O939" s="16" t="n">
        <f aca="false">I939*(K939-J939)</f>
        <v>15621</v>
      </c>
      <c r="P939" s="15" t="n">
        <f aca="false">K939-J939</f>
        <v>123</v>
      </c>
      <c r="Q939" s="0" t="str">
        <f aca="false">IF(G939=0,"Out of stock",IF(G939&lt;H939,"Understocked",IF(G939&gt;Summary!$B$6*H939,"Overstocked","Healthy")))</f>
        <v>Healthy</v>
      </c>
      <c r="R939" s="0" t="str">
        <f aca="false">IF(I939&gt;=Summary!$B$7,"Fast",IF(I939&lt;Summary!$B$8,"Slow","Medium"))</f>
        <v>Medium</v>
      </c>
      <c r="S939" s="15" t="n">
        <f aca="false">IF(M939&gt;Summary!$B$5,1,0)</f>
        <v>0</v>
      </c>
      <c r="T939" s="16" t="n">
        <f aca="false">IF(Q939="Overstocked",(G939-Summary!$B$6*H939)*J939,0)</f>
        <v>0</v>
      </c>
    </row>
    <row r="940" customFormat="false" ht="15" hidden="false" customHeight="false" outlineLevel="0" collapsed="false">
      <c r="A940" s="0" t="s">
        <v>1038</v>
      </c>
      <c r="B940" s="0" t="s">
        <v>111</v>
      </c>
      <c r="C940" s="0" t="s">
        <v>78</v>
      </c>
      <c r="D940" s="0" t="s">
        <v>92</v>
      </c>
      <c r="E940" s="14" t="n">
        <v>45524</v>
      </c>
      <c r="F940" s="14" t="n">
        <v>45526</v>
      </c>
      <c r="G940" s="0" t="n">
        <v>127</v>
      </c>
      <c r="H940" s="0" t="n">
        <v>88</v>
      </c>
      <c r="I940" s="0" t="n">
        <v>45</v>
      </c>
      <c r="J940" s="0" t="n">
        <v>395</v>
      </c>
      <c r="K940" s="0" t="n">
        <v>847</v>
      </c>
      <c r="L940" s="15" t="s">
        <v>97</v>
      </c>
      <c r="M940" s="0" t="n">
        <v>2</v>
      </c>
      <c r="N940" s="16" t="n">
        <f aca="false">I940*K940</f>
        <v>38115</v>
      </c>
      <c r="O940" s="16" t="n">
        <f aca="false">I940*(K940-J940)</f>
        <v>20340</v>
      </c>
      <c r="P940" s="15" t="n">
        <f aca="false">K940-J940</f>
        <v>452</v>
      </c>
      <c r="Q940" s="0" t="str">
        <f aca="false">IF(G940=0,"Out of stock",IF(G940&lt;H940,"Understocked",IF(G940&gt;Summary!$B$6*H940,"Overstocked","Healthy")))</f>
        <v>Healthy</v>
      </c>
      <c r="R940" s="0" t="str">
        <f aca="false">IF(I940&gt;=Summary!$B$7,"Fast",IF(I940&lt;Summary!$B$8,"Slow","Medium"))</f>
        <v>Slow</v>
      </c>
      <c r="S940" s="15" t="n">
        <f aca="false">IF(M940&gt;Summary!$B$5,1,0)</f>
        <v>0</v>
      </c>
      <c r="T940" s="16" t="n">
        <f aca="false">IF(Q940="Overstocked",(G940-Summary!$B$6*H940)*J940,0)</f>
        <v>0</v>
      </c>
    </row>
    <row r="941" customFormat="false" ht="15" hidden="false" customHeight="false" outlineLevel="0" collapsed="false">
      <c r="A941" s="0" t="s">
        <v>1039</v>
      </c>
      <c r="B941" s="0" t="s">
        <v>101</v>
      </c>
      <c r="C941" s="0" t="s">
        <v>85</v>
      </c>
      <c r="D941" s="0" t="s">
        <v>90</v>
      </c>
      <c r="E941" s="14" t="n">
        <v>45576</v>
      </c>
      <c r="F941" s="14" t="n">
        <v>45585</v>
      </c>
      <c r="G941" s="0" t="n">
        <v>327</v>
      </c>
      <c r="H941" s="0" t="n">
        <v>98</v>
      </c>
      <c r="I941" s="0" t="n">
        <v>209</v>
      </c>
      <c r="J941" s="0" t="n">
        <v>1803</v>
      </c>
      <c r="K941" s="0" t="n">
        <v>2001</v>
      </c>
      <c r="L941" s="15" t="s">
        <v>93</v>
      </c>
      <c r="M941" s="0" t="n">
        <v>9</v>
      </c>
      <c r="N941" s="16" t="n">
        <f aca="false">I941*K941</f>
        <v>418209</v>
      </c>
      <c r="O941" s="16" t="n">
        <f aca="false">I941*(K941-J941)</f>
        <v>41382</v>
      </c>
      <c r="P941" s="15" t="n">
        <f aca="false">K941-J941</f>
        <v>198</v>
      </c>
      <c r="Q941" s="0" t="str">
        <f aca="false">IF(G941=0,"Out of stock",IF(G941&lt;H941,"Understocked",IF(G941&gt;Summary!$B$6*H941,"Overstocked","Healthy")))</f>
        <v>Healthy</v>
      </c>
      <c r="R941" s="0" t="str">
        <f aca="false">IF(I941&gt;=Summary!$B$7,"Fast",IF(I941&lt;Summary!$B$8,"Slow","Medium"))</f>
        <v>Fast</v>
      </c>
      <c r="S941" s="15" t="n">
        <f aca="false">IF(M941&gt;Summary!$B$5,1,0)</f>
        <v>1</v>
      </c>
      <c r="T941" s="16" t="n">
        <f aca="false">IF(Q941="Overstocked",(G941-Summary!$B$6*H941)*J941,0)</f>
        <v>0</v>
      </c>
    </row>
    <row r="942" customFormat="false" ht="15" hidden="false" customHeight="false" outlineLevel="0" collapsed="false">
      <c r="A942" s="0" t="s">
        <v>1040</v>
      </c>
      <c r="B942" s="0" t="s">
        <v>101</v>
      </c>
      <c r="C942" s="0" t="s">
        <v>96</v>
      </c>
      <c r="D942" s="0" t="s">
        <v>79</v>
      </c>
      <c r="E942" s="14" t="n">
        <v>45657</v>
      </c>
      <c r="F942" s="14" t="n">
        <v>45658</v>
      </c>
      <c r="G942" s="0" t="n">
        <v>351</v>
      </c>
      <c r="H942" s="0" t="n">
        <v>65</v>
      </c>
      <c r="I942" s="0" t="n">
        <v>74</v>
      </c>
      <c r="J942" s="0" t="n">
        <v>1016</v>
      </c>
      <c r="K942" s="0" t="n">
        <v>1388</v>
      </c>
      <c r="L942" s="15" t="s">
        <v>97</v>
      </c>
      <c r="M942" s="0" t="n">
        <v>1</v>
      </c>
      <c r="N942" s="16" t="n">
        <f aca="false">I942*K942</f>
        <v>102712</v>
      </c>
      <c r="O942" s="16" t="n">
        <f aca="false">I942*(K942-J942)</f>
        <v>27528</v>
      </c>
      <c r="P942" s="15" t="n">
        <f aca="false">K942-J942</f>
        <v>372</v>
      </c>
      <c r="Q942" s="0" t="str">
        <f aca="false">IF(G942=0,"Out of stock",IF(G942&lt;H942,"Understocked",IF(G942&gt;Summary!$B$6*H942,"Overstocked","Healthy")))</f>
        <v>Overstocked</v>
      </c>
      <c r="R942" s="0" t="str">
        <f aca="false">IF(I942&gt;=Summary!$B$7,"Fast",IF(I942&lt;Summary!$B$8,"Slow","Medium"))</f>
        <v>Slow</v>
      </c>
      <c r="S942" s="15" t="n">
        <f aca="false">IF(M942&gt;Summary!$B$5,1,0)</f>
        <v>0</v>
      </c>
      <c r="T942" s="16" t="n">
        <f aca="false">IF(Q942="Overstocked",(G942-Summary!$B$6*H942)*J942,0)</f>
        <v>92456</v>
      </c>
    </row>
    <row r="943" customFormat="false" ht="15" hidden="false" customHeight="false" outlineLevel="0" collapsed="false">
      <c r="A943" s="0" t="s">
        <v>1041</v>
      </c>
      <c r="B943" s="0" t="s">
        <v>89</v>
      </c>
      <c r="C943" s="0" t="s">
        <v>96</v>
      </c>
      <c r="D943" s="0" t="s">
        <v>92</v>
      </c>
      <c r="E943" s="14" t="n">
        <v>44986</v>
      </c>
      <c r="F943" s="14" t="n">
        <v>44992</v>
      </c>
      <c r="G943" s="0" t="n">
        <v>184</v>
      </c>
      <c r="H943" s="0" t="n">
        <v>128</v>
      </c>
      <c r="I943" s="0" t="n">
        <v>64</v>
      </c>
      <c r="J943" s="0" t="n">
        <v>1519</v>
      </c>
      <c r="K943" s="0" t="n">
        <v>1777</v>
      </c>
      <c r="L943" s="15" t="s">
        <v>87</v>
      </c>
      <c r="M943" s="0" t="n">
        <v>6</v>
      </c>
      <c r="N943" s="16" t="n">
        <f aca="false">I943*K943</f>
        <v>113728</v>
      </c>
      <c r="O943" s="16" t="n">
        <f aca="false">I943*(K943-J943)</f>
        <v>16512</v>
      </c>
      <c r="P943" s="15" t="n">
        <f aca="false">K943-J943</f>
        <v>258</v>
      </c>
      <c r="Q943" s="0" t="str">
        <f aca="false">IF(G943=0,"Out of stock",IF(G943&lt;H943,"Understocked",IF(G943&gt;Summary!$B$6*H943,"Overstocked","Healthy")))</f>
        <v>Healthy</v>
      </c>
      <c r="R943" s="0" t="str">
        <f aca="false">IF(I943&gt;=Summary!$B$7,"Fast",IF(I943&lt;Summary!$B$8,"Slow","Medium"))</f>
        <v>Slow</v>
      </c>
      <c r="S943" s="15" t="n">
        <f aca="false">IF(M943&gt;Summary!$B$5,1,0)</f>
        <v>0</v>
      </c>
      <c r="T943" s="16" t="n">
        <f aca="false">IF(Q943="Overstocked",(G943-Summary!$B$6*H943)*J943,0)</f>
        <v>0</v>
      </c>
    </row>
    <row r="944" customFormat="false" ht="15" hidden="false" customHeight="false" outlineLevel="0" collapsed="false">
      <c r="A944" s="0" t="s">
        <v>1042</v>
      </c>
      <c r="B944" s="0" t="s">
        <v>107</v>
      </c>
      <c r="C944" s="0" t="s">
        <v>85</v>
      </c>
      <c r="D944" s="0" t="s">
        <v>86</v>
      </c>
      <c r="E944" s="14" t="n">
        <v>45647</v>
      </c>
      <c r="F944" s="14" t="n">
        <v>45651</v>
      </c>
      <c r="G944" s="0" t="n">
        <v>277</v>
      </c>
      <c r="H944" s="0" t="n">
        <v>134</v>
      </c>
      <c r="I944" s="0" t="n">
        <v>200</v>
      </c>
      <c r="J944" s="0" t="n">
        <v>1045</v>
      </c>
      <c r="K944" s="0" t="n">
        <v>1310</v>
      </c>
      <c r="L944" s="15" t="s">
        <v>80</v>
      </c>
      <c r="M944" s="0" t="n">
        <v>4</v>
      </c>
      <c r="N944" s="16" t="n">
        <f aca="false">I944*K944</f>
        <v>262000</v>
      </c>
      <c r="O944" s="16" t="n">
        <f aca="false">I944*(K944-J944)</f>
        <v>53000</v>
      </c>
      <c r="P944" s="15" t="n">
        <f aca="false">K944-J944</f>
        <v>265</v>
      </c>
      <c r="Q944" s="0" t="str">
        <f aca="false">IF(G944=0,"Out of stock",IF(G944&lt;H944,"Understocked",IF(G944&gt;Summary!$B$6*H944,"Overstocked","Healthy")))</f>
        <v>Healthy</v>
      </c>
      <c r="R944" s="0" t="str">
        <f aca="false">IF(I944&gt;=Summary!$B$7,"Fast",IF(I944&lt;Summary!$B$8,"Slow","Medium"))</f>
        <v>Fast</v>
      </c>
      <c r="S944" s="15" t="n">
        <f aca="false">IF(M944&gt;Summary!$B$5,1,0)</f>
        <v>0</v>
      </c>
      <c r="T944" s="16" t="n">
        <f aca="false">IF(Q944="Overstocked",(G944-Summary!$B$6*H944)*J944,0)</f>
        <v>0</v>
      </c>
    </row>
    <row r="945" customFormat="false" ht="15" hidden="false" customHeight="false" outlineLevel="0" collapsed="false">
      <c r="A945" s="0" t="s">
        <v>1043</v>
      </c>
      <c r="B945" s="0" t="s">
        <v>89</v>
      </c>
      <c r="C945" s="0" t="s">
        <v>104</v>
      </c>
      <c r="D945" s="0" t="s">
        <v>92</v>
      </c>
      <c r="E945" s="14" t="n">
        <v>45294</v>
      </c>
      <c r="F945" s="14" t="n">
        <v>45296</v>
      </c>
      <c r="G945" s="0" t="n">
        <v>468</v>
      </c>
      <c r="H945" s="0" t="n">
        <v>125</v>
      </c>
      <c r="I945" s="0" t="n">
        <v>238</v>
      </c>
      <c r="J945" s="0" t="n">
        <v>345</v>
      </c>
      <c r="K945" s="0" t="n">
        <v>515</v>
      </c>
      <c r="L945" s="15" t="s">
        <v>82</v>
      </c>
      <c r="M945" s="0" t="n">
        <v>2</v>
      </c>
      <c r="N945" s="16" t="n">
        <f aca="false">I945*K945</f>
        <v>122570</v>
      </c>
      <c r="O945" s="16" t="n">
        <f aca="false">I945*(K945-J945)</f>
        <v>40460</v>
      </c>
      <c r="P945" s="15" t="n">
        <f aca="false">K945-J945</f>
        <v>170</v>
      </c>
      <c r="Q945" s="0" t="str">
        <f aca="false">IF(G945=0,"Out of stock",IF(G945&lt;H945,"Understocked",IF(G945&gt;Summary!$B$6*H945,"Overstocked","Healthy")))</f>
        <v>Healthy</v>
      </c>
      <c r="R945" s="0" t="str">
        <f aca="false">IF(I945&gt;=Summary!$B$7,"Fast",IF(I945&lt;Summary!$B$8,"Slow","Medium"))</f>
        <v>Fast</v>
      </c>
      <c r="S945" s="15" t="n">
        <f aca="false">IF(M945&gt;Summary!$B$5,1,0)</f>
        <v>0</v>
      </c>
      <c r="T945" s="16" t="n">
        <f aca="false">IF(Q945="Overstocked",(G945-Summary!$B$6*H945)*J945,0)</f>
        <v>0</v>
      </c>
    </row>
    <row r="946" customFormat="false" ht="15" hidden="false" customHeight="false" outlineLevel="0" collapsed="false">
      <c r="A946" s="0" t="s">
        <v>1044</v>
      </c>
      <c r="B946" s="0" t="s">
        <v>89</v>
      </c>
      <c r="C946" s="0" t="s">
        <v>85</v>
      </c>
      <c r="D946" s="0" t="s">
        <v>92</v>
      </c>
      <c r="E946" s="14" t="n">
        <v>45607</v>
      </c>
      <c r="F946" s="14" t="n">
        <v>45615</v>
      </c>
      <c r="G946" s="0" t="n">
        <v>57</v>
      </c>
      <c r="H946" s="0" t="n">
        <v>138</v>
      </c>
      <c r="I946" s="0" t="n">
        <v>129</v>
      </c>
      <c r="J946" s="0" t="n">
        <v>1850</v>
      </c>
      <c r="K946" s="0" t="n">
        <v>2118</v>
      </c>
      <c r="L946" s="15" t="s">
        <v>82</v>
      </c>
      <c r="M946" s="0" t="n">
        <v>8</v>
      </c>
      <c r="N946" s="16" t="n">
        <f aca="false">I946*K946</f>
        <v>273222</v>
      </c>
      <c r="O946" s="16" t="n">
        <f aca="false">I946*(K946-J946)</f>
        <v>34572</v>
      </c>
      <c r="P946" s="15" t="n">
        <f aca="false">K946-J946</f>
        <v>268</v>
      </c>
      <c r="Q946" s="0" t="str">
        <f aca="false">IF(G946=0,"Out of stock",IF(G946&lt;H946,"Understocked",IF(G946&gt;Summary!$B$6*H946,"Overstocked","Healthy")))</f>
        <v>Understocked</v>
      </c>
      <c r="R946" s="0" t="str">
        <f aca="false">IF(I946&gt;=Summary!$B$7,"Fast",IF(I946&lt;Summary!$B$8,"Slow","Medium"))</f>
        <v>Medium</v>
      </c>
      <c r="S946" s="15" t="n">
        <f aca="false">IF(M946&gt;Summary!$B$5,1,0)</f>
        <v>1</v>
      </c>
      <c r="T946" s="16" t="n">
        <f aca="false">IF(Q946="Overstocked",(G946-Summary!$B$6*H946)*J946,0)</f>
        <v>0</v>
      </c>
    </row>
    <row r="947" customFormat="false" ht="15" hidden="false" customHeight="false" outlineLevel="0" collapsed="false">
      <c r="A947" s="0" t="s">
        <v>1045</v>
      </c>
      <c r="B947" s="0" t="s">
        <v>123</v>
      </c>
      <c r="C947" s="0" t="s">
        <v>104</v>
      </c>
      <c r="D947" s="0" t="s">
        <v>102</v>
      </c>
      <c r="E947" s="14" t="n">
        <v>45190</v>
      </c>
      <c r="F947" s="14" t="n">
        <v>45200</v>
      </c>
      <c r="G947" s="0" t="n">
        <v>113</v>
      </c>
      <c r="H947" s="0" t="n">
        <v>53</v>
      </c>
      <c r="I947" s="0" t="n">
        <v>12</v>
      </c>
      <c r="J947" s="0" t="n">
        <v>1496</v>
      </c>
      <c r="K947" s="0" t="n">
        <v>1762</v>
      </c>
      <c r="L947" s="15" t="s">
        <v>87</v>
      </c>
      <c r="M947" s="0" t="n">
        <v>10</v>
      </c>
      <c r="N947" s="16" t="n">
        <f aca="false">I947*K947</f>
        <v>21144</v>
      </c>
      <c r="O947" s="16" t="n">
        <f aca="false">I947*(K947-J947)</f>
        <v>3192</v>
      </c>
      <c r="P947" s="15" t="n">
        <f aca="false">K947-J947</f>
        <v>266</v>
      </c>
      <c r="Q947" s="0" t="str">
        <f aca="false">IF(G947=0,"Out of stock",IF(G947&lt;H947,"Understocked",IF(G947&gt;Summary!$B$6*H947,"Overstocked","Healthy")))</f>
        <v>Healthy</v>
      </c>
      <c r="R947" s="0" t="str">
        <f aca="false">IF(I947&gt;=Summary!$B$7,"Fast",IF(I947&lt;Summary!$B$8,"Slow","Medium"))</f>
        <v>Slow</v>
      </c>
      <c r="S947" s="15" t="n">
        <f aca="false">IF(M947&gt;Summary!$B$5,1,0)</f>
        <v>1</v>
      </c>
      <c r="T947" s="16" t="n">
        <f aca="false">IF(Q947="Overstocked",(G947-Summary!$B$6*H947)*J947,0)</f>
        <v>0</v>
      </c>
    </row>
    <row r="948" customFormat="false" ht="15" hidden="false" customHeight="false" outlineLevel="0" collapsed="false">
      <c r="A948" s="0" t="s">
        <v>1046</v>
      </c>
      <c r="B948" s="0" t="s">
        <v>107</v>
      </c>
      <c r="C948" s="0" t="s">
        <v>78</v>
      </c>
      <c r="D948" s="0" t="s">
        <v>102</v>
      </c>
      <c r="E948" s="14" t="n">
        <v>45420</v>
      </c>
      <c r="F948" s="14" t="n">
        <v>45424</v>
      </c>
      <c r="G948" s="0" t="n">
        <v>16</v>
      </c>
      <c r="H948" s="0" t="n">
        <v>57</v>
      </c>
      <c r="I948" s="0" t="n">
        <v>223</v>
      </c>
      <c r="J948" s="0" t="n">
        <v>1439</v>
      </c>
      <c r="K948" s="0" t="n">
        <v>1538</v>
      </c>
      <c r="L948" s="15" t="s">
        <v>80</v>
      </c>
      <c r="M948" s="0" t="n">
        <v>4</v>
      </c>
      <c r="N948" s="16" t="n">
        <f aca="false">I948*K948</f>
        <v>342974</v>
      </c>
      <c r="O948" s="16" t="n">
        <f aca="false">I948*(K948-J948)</f>
        <v>22077</v>
      </c>
      <c r="P948" s="15" t="n">
        <f aca="false">K948-J948</f>
        <v>99</v>
      </c>
      <c r="Q948" s="0" t="str">
        <f aca="false">IF(G948=0,"Out of stock",IF(G948&lt;H948,"Understocked",IF(G948&gt;Summary!$B$6*H948,"Overstocked","Healthy")))</f>
        <v>Understocked</v>
      </c>
      <c r="R948" s="0" t="str">
        <f aca="false">IF(I948&gt;=Summary!$B$7,"Fast",IF(I948&lt;Summary!$B$8,"Slow","Medium"))</f>
        <v>Fast</v>
      </c>
      <c r="S948" s="15" t="n">
        <f aca="false">IF(M948&gt;Summary!$B$5,1,0)</f>
        <v>0</v>
      </c>
      <c r="T948" s="16" t="n">
        <f aca="false">IF(Q948="Overstocked",(G948-Summary!$B$6*H948)*J948,0)</f>
        <v>0</v>
      </c>
    </row>
    <row r="949" customFormat="false" ht="15" hidden="false" customHeight="false" outlineLevel="0" collapsed="false">
      <c r="A949" s="0" t="s">
        <v>1047</v>
      </c>
      <c r="B949" s="0" t="s">
        <v>111</v>
      </c>
      <c r="C949" s="0" t="s">
        <v>85</v>
      </c>
      <c r="D949" s="0" t="s">
        <v>90</v>
      </c>
      <c r="E949" s="14" t="n">
        <v>44979</v>
      </c>
      <c r="F949" s="14" t="n">
        <v>44986</v>
      </c>
      <c r="G949" s="0" t="n">
        <v>87</v>
      </c>
      <c r="H949" s="0" t="n">
        <v>83</v>
      </c>
      <c r="I949" s="0" t="n">
        <v>51</v>
      </c>
      <c r="J949" s="0" t="n">
        <v>1585</v>
      </c>
      <c r="K949" s="0" t="n">
        <v>2079</v>
      </c>
      <c r="L949" s="15" t="s">
        <v>87</v>
      </c>
      <c r="M949" s="0" t="n">
        <v>7</v>
      </c>
      <c r="N949" s="16" t="n">
        <f aca="false">I949*K949</f>
        <v>106029</v>
      </c>
      <c r="O949" s="16" t="n">
        <f aca="false">I949*(K949-J949)</f>
        <v>25194</v>
      </c>
      <c r="P949" s="15" t="n">
        <f aca="false">K949-J949</f>
        <v>494</v>
      </c>
      <c r="Q949" s="0" t="str">
        <f aca="false">IF(G949=0,"Out of stock",IF(G949&lt;H949,"Understocked",IF(G949&gt;Summary!$B$6*H949,"Overstocked","Healthy")))</f>
        <v>Healthy</v>
      </c>
      <c r="R949" s="0" t="str">
        <f aca="false">IF(I949&gt;=Summary!$B$7,"Fast",IF(I949&lt;Summary!$B$8,"Slow","Medium"))</f>
        <v>Slow</v>
      </c>
      <c r="S949" s="15" t="n">
        <f aca="false">IF(M949&gt;Summary!$B$5,1,0)</f>
        <v>0</v>
      </c>
      <c r="T949" s="16" t="n">
        <f aca="false">IF(Q949="Overstocked",(G949-Summary!$B$6*H949)*J949,0)</f>
        <v>0</v>
      </c>
    </row>
    <row r="950" customFormat="false" ht="15" hidden="false" customHeight="false" outlineLevel="0" collapsed="false">
      <c r="A950" s="0" t="s">
        <v>1048</v>
      </c>
      <c r="B950" s="0" t="s">
        <v>107</v>
      </c>
      <c r="C950" s="0" t="s">
        <v>96</v>
      </c>
      <c r="D950" s="0" t="s">
        <v>102</v>
      </c>
      <c r="E950" s="14" t="n">
        <v>45191</v>
      </c>
      <c r="F950" s="14" t="n">
        <v>45197</v>
      </c>
      <c r="G950" s="0" t="n">
        <v>279</v>
      </c>
      <c r="H950" s="0" t="n">
        <v>93</v>
      </c>
      <c r="I950" s="0" t="n">
        <v>190</v>
      </c>
      <c r="J950" s="0" t="n">
        <v>1645</v>
      </c>
      <c r="K950" s="0" t="n">
        <v>2141</v>
      </c>
      <c r="L950" s="15" t="s">
        <v>82</v>
      </c>
      <c r="M950" s="0" t="n">
        <v>6</v>
      </c>
      <c r="N950" s="16" t="n">
        <f aca="false">I950*K950</f>
        <v>406790</v>
      </c>
      <c r="O950" s="16" t="n">
        <f aca="false">I950*(K950-J950)</f>
        <v>94240</v>
      </c>
      <c r="P950" s="15" t="n">
        <f aca="false">K950-J950</f>
        <v>496</v>
      </c>
      <c r="Q950" s="0" t="str">
        <f aca="false">IF(G950=0,"Out of stock",IF(G950&lt;H950,"Understocked",IF(G950&gt;Summary!$B$6*H950,"Overstocked","Healthy")))</f>
        <v>Healthy</v>
      </c>
      <c r="R950" s="0" t="str">
        <f aca="false">IF(I950&gt;=Summary!$B$7,"Fast",IF(I950&lt;Summary!$B$8,"Slow","Medium"))</f>
        <v>Medium</v>
      </c>
      <c r="S950" s="15" t="n">
        <f aca="false">IF(M950&gt;Summary!$B$5,1,0)</f>
        <v>0</v>
      </c>
      <c r="T950" s="16" t="n">
        <f aca="false">IF(Q950="Overstocked",(G950-Summary!$B$6*H950)*J950,0)</f>
        <v>0</v>
      </c>
    </row>
    <row r="951" customFormat="false" ht="15" hidden="false" customHeight="false" outlineLevel="0" collapsed="false">
      <c r="A951" s="0" t="s">
        <v>1049</v>
      </c>
      <c r="B951" s="0" t="s">
        <v>107</v>
      </c>
      <c r="C951" s="0" t="s">
        <v>96</v>
      </c>
      <c r="D951" s="0" t="s">
        <v>92</v>
      </c>
      <c r="E951" s="14" t="n">
        <v>45538</v>
      </c>
      <c r="F951" s="14" t="n">
        <v>45545</v>
      </c>
      <c r="G951" s="0" t="n">
        <v>346</v>
      </c>
      <c r="H951" s="0" t="n">
        <v>123</v>
      </c>
      <c r="I951" s="0" t="n">
        <v>11</v>
      </c>
      <c r="J951" s="0" t="n">
        <v>1225</v>
      </c>
      <c r="K951" s="0" t="n">
        <v>1472</v>
      </c>
      <c r="L951" s="15" t="s">
        <v>82</v>
      </c>
      <c r="M951" s="0" t="n">
        <v>7</v>
      </c>
      <c r="N951" s="16" t="n">
        <f aca="false">I951*K951</f>
        <v>16192</v>
      </c>
      <c r="O951" s="16" t="n">
        <f aca="false">I951*(K951-J951)</f>
        <v>2717</v>
      </c>
      <c r="P951" s="15" t="n">
        <f aca="false">K951-J951</f>
        <v>247</v>
      </c>
      <c r="Q951" s="0" t="str">
        <f aca="false">IF(G951=0,"Out of stock",IF(G951&lt;H951,"Understocked",IF(G951&gt;Summary!$B$6*H951,"Overstocked","Healthy")))</f>
        <v>Healthy</v>
      </c>
      <c r="R951" s="0" t="str">
        <f aca="false">IF(I951&gt;=Summary!$B$7,"Fast",IF(I951&lt;Summary!$B$8,"Slow","Medium"))</f>
        <v>Slow</v>
      </c>
      <c r="S951" s="15" t="n">
        <f aca="false">IF(M951&gt;Summary!$B$5,1,0)</f>
        <v>0</v>
      </c>
      <c r="T951" s="16" t="n">
        <f aca="false">IF(Q951="Overstocked",(G951-Summary!$B$6*H951)*J951,0)</f>
        <v>0</v>
      </c>
    </row>
    <row r="952" customFormat="false" ht="15" hidden="false" customHeight="false" outlineLevel="0" collapsed="false">
      <c r="A952" s="0" t="s">
        <v>1050</v>
      </c>
      <c r="B952" s="0" t="s">
        <v>107</v>
      </c>
      <c r="C952" s="0" t="s">
        <v>78</v>
      </c>
      <c r="D952" s="0" t="s">
        <v>86</v>
      </c>
      <c r="E952" s="14" t="n">
        <v>45651</v>
      </c>
      <c r="F952" s="14" t="n">
        <v>45657</v>
      </c>
      <c r="G952" s="0" t="n">
        <v>409</v>
      </c>
      <c r="H952" s="0" t="n">
        <v>96</v>
      </c>
      <c r="I952" s="0" t="n">
        <v>134</v>
      </c>
      <c r="J952" s="0" t="n">
        <v>997</v>
      </c>
      <c r="K952" s="0" t="n">
        <v>1479</v>
      </c>
      <c r="L952" s="15" t="s">
        <v>93</v>
      </c>
      <c r="M952" s="0" t="n">
        <v>6</v>
      </c>
      <c r="N952" s="16" t="n">
        <f aca="false">I952*K952</f>
        <v>198186</v>
      </c>
      <c r="O952" s="16" t="n">
        <f aca="false">I952*(K952-J952)</f>
        <v>64588</v>
      </c>
      <c r="P952" s="15" t="n">
        <f aca="false">K952-J952</f>
        <v>482</v>
      </c>
      <c r="Q952" s="0" t="str">
        <f aca="false">IF(G952=0,"Out of stock",IF(G952&lt;H952,"Understocked",IF(G952&gt;Summary!$B$6*H952,"Overstocked","Healthy")))</f>
        <v>Overstocked</v>
      </c>
      <c r="R952" s="0" t="str">
        <f aca="false">IF(I952&gt;=Summary!$B$7,"Fast",IF(I952&lt;Summary!$B$8,"Slow","Medium"))</f>
        <v>Medium</v>
      </c>
      <c r="S952" s="15" t="n">
        <f aca="false">IF(M952&gt;Summary!$B$5,1,0)</f>
        <v>0</v>
      </c>
      <c r="T952" s="16" t="n">
        <f aca="false">IF(Q952="Overstocked",(G952-Summary!$B$6*H952)*J952,0)</f>
        <v>24925</v>
      </c>
    </row>
    <row r="953" customFormat="false" ht="15" hidden="false" customHeight="false" outlineLevel="0" collapsed="false">
      <c r="A953" s="0" t="s">
        <v>1051</v>
      </c>
      <c r="B953" s="0" t="s">
        <v>101</v>
      </c>
      <c r="C953" s="0" t="s">
        <v>96</v>
      </c>
      <c r="D953" s="0" t="s">
        <v>86</v>
      </c>
      <c r="E953" s="14" t="n">
        <v>45133</v>
      </c>
      <c r="F953" s="14" t="n">
        <v>45137</v>
      </c>
      <c r="G953" s="0" t="n">
        <v>228</v>
      </c>
      <c r="H953" s="0" t="n">
        <v>133</v>
      </c>
      <c r="I953" s="0" t="n">
        <v>262</v>
      </c>
      <c r="J953" s="0" t="n">
        <v>633</v>
      </c>
      <c r="K953" s="0" t="n">
        <v>978</v>
      </c>
      <c r="L953" s="15" t="s">
        <v>97</v>
      </c>
      <c r="M953" s="0" t="n">
        <v>4</v>
      </c>
      <c r="N953" s="16" t="n">
        <f aca="false">I953*K953</f>
        <v>256236</v>
      </c>
      <c r="O953" s="16" t="n">
        <f aca="false">I953*(K953-J953)</f>
        <v>90390</v>
      </c>
      <c r="P953" s="15" t="n">
        <f aca="false">K953-J953</f>
        <v>345</v>
      </c>
      <c r="Q953" s="0" t="str">
        <f aca="false">IF(G953=0,"Out of stock",IF(G953&lt;H953,"Understocked",IF(G953&gt;Summary!$B$6*H953,"Overstocked","Healthy")))</f>
        <v>Healthy</v>
      </c>
      <c r="R953" s="0" t="str">
        <f aca="false">IF(I953&gt;=Summary!$B$7,"Fast",IF(I953&lt;Summary!$B$8,"Slow","Medium"))</f>
        <v>Fast</v>
      </c>
      <c r="S953" s="15" t="n">
        <f aca="false">IF(M953&gt;Summary!$B$5,1,0)</f>
        <v>0</v>
      </c>
      <c r="T953" s="16" t="n">
        <f aca="false">IF(Q953="Overstocked",(G953-Summary!$B$6*H953)*J953,0)</f>
        <v>0</v>
      </c>
    </row>
    <row r="954" customFormat="false" ht="15" hidden="false" customHeight="false" outlineLevel="0" collapsed="false">
      <c r="A954" s="0" t="s">
        <v>1052</v>
      </c>
      <c r="B954" s="0" t="s">
        <v>107</v>
      </c>
      <c r="C954" s="0" t="s">
        <v>85</v>
      </c>
      <c r="D954" s="0" t="s">
        <v>86</v>
      </c>
      <c r="E954" s="14" t="n">
        <v>45282</v>
      </c>
      <c r="F954" s="14" t="n">
        <v>45285</v>
      </c>
      <c r="G954" s="0" t="n">
        <v>446</v>
      </c>
      <c r="H954" s="0" t="n">
        <v>125</v>
      </c>
      <c r="I954" s="0" t="n">
        <v>236</v>
      </c>
      <c r="J954" s="0" t="n">
        <v>658</v>
      </c>
      <c r="K954" s="0" t="n">
        <v>804</v>
      </c>
      <c r="L954" s="15" t="s">
        <v>87</v>
      </c>
      <c r="M954" s="0" t="n">
        <v>3</v>
      </c>
      <c r="N954" s="16" t="n">
        <f aca="false">I954*K954</f>
        <v>189744</v>
      </c>
      <c r="O954" s="16" t="n">
        <f aca="false">I954*(K954-J954)</f>
        <v>34456</v>
      </c>
      <c r="P954" s="15" t="n">
        <f aca="false">K954-J954</f>
        <v>146</v>
      </c>
      <c r="Q954" s="0" t="str">
        <f aca="false">IF(G954=0,"Out of stock",IF(G954&lt;H954,"Understocked",IF(G954&gt;Summary!$B$6*H954,"Overstocked","Healthy")))</f>
        <v>Healthy</v>
      </c>
      <c r="R954" s="0" t="str">
        <f aca="false">IF(I954&gt;=Summary!$B$7,"Fast",IF(I954&lt;Summary!$B$8,"Slow","Medium"))</f>
        <v>Fast</v>
      </c>
      <c r="S954" s="15" t="n">
        <f aca="false">IF(M954&gt;Summary!$B$5,1,0)</f>
        <v>0</v>
      </c>
      <c r="T954" s="16" t="n">
        <f aca="false">IF(Q954="Overstocked",(G954-Summary!$B$6*H954)*J954,0)</f>
        <v>0</v>
      </c>
    </row>
    <row r="955" customFormat="false" ht="15" hidden="false" customHeight="false" outlineLevel="0" collapsed="false">
      <c r="A955" s="0" t="s">
        <v>1053</v>
      </c>
      <c r="B955" s="0" t="s">
        <v>89</v>
      </c>
      <c r="C955" s="0" t="s">
        <v>96</v>
      </c>
      <c r="D955" s="0" t="s">
        <v>92</v>
      </c>
      <c r="E955" s="14" t="n">
        <v>45282</v>
      </c>
      <c r="F955" s="14" t="n">
        <v>45289</v>
      </c>
      <c r="G955" s="0" t="n">
        <v>299</v>
      </c>
      <c r="H955" s="0" t="n">
        <v>92</v>
      </c>
      <c r="I955" s="0" t="n">
        <v>94</v>
      </c>
      <c r="J955" s="0" t="n">
        <v>1782</v>
      </c>
      <c r="K955" s="0" t="n">
        <v>2129</v>
      </c>
      <c r="L955" s="15" t="s">
        <v>80</v>
      </c>
      <c r="M955" s="0" t="n">
        <v>7</v>
      </c>
      <c r="N955" s="16" t="n">
        <f aca="false">I955*K955</f>
        <v>200126</v>
      </c>
      <c r="O955" s="16" t="n">
        <f aca="false">I955*(K955-J955)</f>
        <v>32618</v>
      </c>
      <c r="P955" s="15" t="n">
        <f aca="false">K955-J955</f>
        <v>347</v>
      </c>
      <c r="Q955" s="0" t="str">
        <f aca="false">IF(G955=0,"Out of stock",IF(G955&lt;H955,"Understocked",IF(G955&gt;Summary!$B$6*H955,"Overstocked","Healthy")))</f>
        <v>Healthy</v>
      </c>
      <c r="R955" s="0" t="str">
        <f aca="false">IF(I955&gt;=Summary!$B$7,"Fast",IF(I955&lt;Summary!$B$8,"Slow","Medium"))</f>
        <v>Slow</v>
      </c>
      <c r="S955" s="15" t="n">
        <f aca="false">IF(M955&gt;Summary!$B$5,1,0)</f>
        <v>0</v>
      </c>
      <c r="T955" s="16" t="n">
        <f aca="false">IF(Q955="Overstocked",(G955-Summary!$B$6*H955)*J955,0)</f>
        <v>0</v>
      </c>
    </row>
    <row r="956" customFormat="false" ht="15" hidden="false" customHeight="false" outlineLevel="0" collapsed="false">
      <c r="A956" s="0" t="s">
        <v>1054</v>
      </c>
      <c r="B956" s="0" t="s">
        <v>115</v>
      </c>
      <c r="C956" s="0" t="s">
        <v>96</v>
      </c>
      <c r="D956" s="0" t="s">
        <v>90</v>
      </c>
      <c r="E956" s="14" t="n">
        <v>45064</v>
      </c>
      <c r="F956" s="14" t="n">
        <v>45071</v>
      </c>
      <c r="G956" s="0" t="n">
        <v>246</v>
      </c>
      <c r="H956" s="0" t="n">
        <v>69</v>
      </c>
      <c r="I956" s="0" t="n">
        <v>79</v>
      </c>
      <c r="J956" s="0" t="n">
        <v>1084</v>
      </c>
      <c r="K956" s="0" t="n">
        <v>1551</v>
      </c>
      <c r="L956" s="15" t="s">
        <v>93</v>
      </c>
      <c r="M956" s="0" t="n">
        <v>7</v>
      </c>
      <c r="N956" s="16" t="n">
        <f aca="false">I956*K956</f>
        <v>122529</v>
      </c>
      <c r="O956" s="16" t="n">
        <f aca="false">I956*(K956-J956)</f>
        <v>36893</v>
      </c>
      <c r="P956" s="15" t="n">
        <f aca="false">K956-J956</f>
        <v>467</v>
      </c>
      <c r="Q956" s="0" t="str">
        <f aca="false">IF(G956=0,"Out of stock",IF(G956&lt;H956,"Understocked",IF(G956&gt;Summary!$B$6*H956,"Overstocked","Healthy")))</f>
        <v>Healthy</v>
      </c>
      <c r="R956" s="0" t="str">
        <f aca="false">IF(I956&gt;=Summary!$B$7,"Fast",IF(I956&lt;Summary!$B$8,"Slow","Medium"))</f>
        <v>Slow</v>
      </c>
      <c r="S956" s="15" t="n">
        <f aca="false">IF(M956&gt;Summary!$B$5,1,0)</f>
        <v>0</v>
      </c>
      <c r="T956" s="16" t="n">
        <f aca="false">IF(Q956="Overstocked",(G956-Summary!$B$6*H956)*J956,0)</f>
        <v>0</v>
      </c>
    </row>
    <row r="957" customFormat="false" ht="15" hidden="false" customHeight="false" outlineLevel="0" collapsed="false">
      <c r="A957" s="0" t="s">
        <v>1055</v>
      </c>
      <c r="B957" s="0" t="s">
        <v>89</v>
      </c>
      <c r="C957" s="0" t="s">
        <v>78</v>
      </c>
      <c r="D957" s="0" t="s">
        <v>79</v>
      </c>
      <c r="E957" s="14" t="n">
        <v>45338</v>
      </c>
      <c r="F957" s="14" t="n">
        <v>45344</v>
      </c>
      <c r="G957" s="0" t="n">
        <v>85</v>
      </c>
      <c r="H957" s="0" t="n">
        <v>67</v>
      </c>
      <c r="I957" s="0" t="n">
        <v>81</v>
      </c>
      <c r="J957" s="0" t="n">
        <v>743</v>
      </c>
      <c r="K957" s="0" t="n">
        <v>878</v>
      </c>
      <c r="L957" s="15" t="s">
        <v>87</v>
      </c>
      <c r="M957" s="0" t="n">
        <v>6</v>
      </c>
      <c r="N957" s="16" t="n">
        <f aca="false">I957*K957</f>
        <v>71118</v>
      </c>
      <c r="O957" s="16" t="n">
        <f aca="false">I957*(K957-J957)</f>
        <v>10935</v>
      </c>
      <c r="P957" s="15" t="n">
        <f aca="false">K957-J957</f>
        <v>135</v>
      </c>
      <c r="Q957" s="0" t="str">
        <f aca="false">IF(G957=0,"Out of stock",IF(G957&lt;H957,"Understocked",IF(G957&gt;Summary!$B$6*H957,"Overstocked","Healthy")))</f>
        <v>Healthy</v>
      </c>
      <c r="R957" s="0" t="str">
        <f aca="false">IF(I957&gt;=Summary!$B$7,"Fast",IF(I957&lt;Summary!$B$8,"Slow","Medium"))</f>
        <v>Slow</v>
      </c>
      <c r="S957" s="15" t="n">
        <f aca="false">IF(M957&gt;Summary!$B$5,1,0)</f>
        <v>0</v>
      </c>
      <c r="T957" s="16" t="n">
        <f aca="false">IF(Q957="Overstocked",(G957-Summary!$B$6*H957)*J957,0)</f>
        <v>0</v>
      </c>
    </row>
    <row r="958" customFormat="false" ht="15" hidden="false" customHeight="false" outlineLevel="0" collapsed="false">
      <c r="A958" s="0" t="s">
        <v>1056</v>
      </c>
      <c r="B958" s="0" t="s">
        <v>107</v>
      </c>
      <c r="C958" s="0" t="s">
        <v>96</v>
      </c>
      <c r="D958" s="0" t="s">
        <v>79</v>
      </c>
      <c r="E958" s="14" t="n">
        <v>45430</v>
      </c>
      <c r="F958" s="14" t="n">
        <v>45437</v>
      </c>
      <c r="G958" s="0" t="n">
        <v>429</v>
      </c>
      <c r="H958" s="0" t="n">
        <v>121</v>
      </c>
      <c r="I958" s="0" t="n">
        <v>247</v>
      </c>
      <c r="J958" s="0" t="n">
        <v>1468</v>
      </c>
      <c r="K958" s="0" t="n">
        <v>1957</v>
      </c>
      <c r="L958" s="15" t="s">
        <v>80</v>
      </c>
      <c r="M958" s="0" t="n">
        <v>7</v>
      </c>
      <c r="N958" s="16" t="n">
        <f aca="false">I958*K958</f>
        <v>483379</v>
      </c>
      <c r="O958" s="16" t="n">
        <f aca="false">I958*(K958-J958)</f>
        <v>120783</v>
      </c>
      <c r="P958" s="15" t="n">
        <f aca="false">K958-J958</f>
        <v>489</v>
      </c>
      <c r="Q958" s="0" t="str">
        <f aca="false">IF(G958=0,"Out of stock",IF(G958&lt;H958,"Understocked",IF(G958&gt;Summary!$B$6*H958,"Overstocked","Healthy")))</f>
        <v>Healthy</v>
      </c>
      <c r="R958" s="0" t="str">
        <f aca="false">IF(I958&gt;=Summary!$B$7,"Fast",IF(I958&lt;Summary!$B$8,"Slow","Medium"))</f>
        <v>Fast</v>
      </c>
      <c r="S958" s="15" t="n">
        <f aca="false">IF(M958&gt;Summary!$B$5,1,0)</f>
        <v>0</v>
      </c>
      <c r="T958" s="16" t="n">
        <f aca="false">IF(Q958="Overstocked",(G958-Summary!$B$6*H958)*J958,0)</f>
        <v>0</v>
      </c>
    </row>
    <row r="959" customFormat="false" ht="15" hidden="false" customHeight="false" outlineLevel="0" collapsed="false">
      <c r="A959" s="0" t="s">
        <v>1057</v>
      </c>
      <c r="B959" s="0" t="s">
        <v>113</v>
      </c>
      <c r="C959" s="0" t="s">
        <v>104</v>
      </c>
      <c r="D959" s="0" t="s">
        <v>102</v>
      </c>
      <c r="E959" s="14" t="n">
        <v>45342</v>
      </c>
      <c r="F959" s="14" t="n">
        <v>45350</v>
      </c>
      <c r="G959" s="0" t="n">
        <v>270</v>
      </c>
      <c r="H959" s="0" t="n">
        <v>146</v>
      </c>
      <c r="I959" s="0" t="n">
        <v>62</v>
      </c>
      <c r="J959" s="0" t="n">
        <v>949</v>
      </c>
      <c r="K959" s="0" t="n">
        <v>1296</v>
      </c>
      <c r="L959" s="15" t="s">
        <v>87</v>
      </c>
      <c r="M959" s="0" t="n">
        <v>8</v>
      </c>
      <c r="N959" s="16" t="n">
        <f aca="false">I959*K959</f>
        <v>80352</v>
      </c>
      <c r="O959" s="16" t="n">
        <f aca="false">I959*(K959-J959)</f>
        <v>21514</v>
      </c>
      <c r="P959" s="15" t="n">
        <f aca="false">K959-J959</f>
        <v>347</v>
      </c>
      <c r="Q959" s="0" t="str">
        <f aca="false">IF(G959=0,"Out of stock",IF(G959&lt;H959,"Understocked",IF(G959&gt;Summary!$B$6*H959,"Overstocked","Healthy")))</f>
        <v>Healthy</v>
      </c>
      <c r="R959" s="0" t="str">
        <f aca="false">IF(I959&gt;=Summary!$B$7,"Fast",IF(I959&lt;Summary!$B$8,"Slow","Medium"))</f>
        <v>Slow</v>
      </c>
      <c r="S959" s="15" t="n">
        <f aca="false">IF(M959&gt;Summary!$B$5,1,0)</f>
        <v>1</v>
      </c>
      <c r="T959" s="16" t="n">
        <f aca="false">IF(Q959="Overstocked",(G959-Summary!$B$6*H959)*J959,0)</f>
        <v>0</v>
      </c>
    </row>
    <row r="960" customFormat="false" ht="15" hidden="false" customHeight="false" outlineLevel="0" collapsed="false">
      <c r="A960" s="0" t="s">
        <v>1058</v>
      </c>
      <c r="B960" s="0" t="s">
        <v>107</v>
      </c>
      <c r="C960" s="0" t="s">
        <v>85</v>
      </c>
      <c r="D960" s="0" t="s">
        <v>92</v>
      </c>
      <c r="E960" s="14" t="n">
        <v>45317</v>
      </c>
      <c r="F960" s="14" t="n">
        <v>45325</v>
      </c>
      <c r="G960" s="0" t="n">
        <v>2</v>
      </c>
      <c r="H960" s="0" t="n">
        <v>127</v>
      </c>
      <c r="I960" s="0" t="n">
        <v>161</v>
      </c>
      <c r="J960" s="0" t="n">
        <v>1386</v>
      </c>
      <c r="K960" s="0" t="n">
        <v>1677</v>
      </c>
      <c r="L960" s="15" t="s">
        <v>97</v>
      </c>
      <c r="M960" s="0" t="n">
        <v>8</v>
      </c>
      <c r="N960" s="16" t="n">
        <f aca="false">I960*K960</f>
        <v>269997</v>
      </c>
      <c r="O960" s="16" t="n">
        <f aca="false">I960*(K960-J960)</f>
        <v>46851</v>
      </c>
      <c r="P960" s="15" t="n">
        <f aca="false">K960-J960</f>
        <v>291</v>
      </c>
      <c r="Q960" s="0" t="str">
        <f aca="false">IF(G960=0,"Out of stock",IF(G960&lt;H960,"Understocked",IF(G960&gt;Summary!$B$6*H960,"Overstocked","Healthy")))</f>
        <v>Understocked</v>
      </c>
      <c r="R960" s="0" t="str">
        <f aca="false">IF(I960&gt;=Summary!$B$7,"Fast",IF(I960&lt;Summary!$B$8,"Slow","Medium"))</f>
        <v>Medium</v>
      </c>
      <c r="S960" s="15" t="n">
        <f aca="false">IF(M960&gt;Summary!$B$5,1,0)</f>
        <v>1</v>
      </c>
      <c r="T960" s="16" t="n">
        <f aca="false">IF(Q960="Overstocked",(G960-Summary!$B$6*H960)*J960,0)</f>
        <v>0</v>
      </c>
    </row>
    <row r="961" customFormat="false" ht="15" hidden="false" customHeight="false" outlineLevel="0" collapsed="false">
      <c r="A961" s="0" t="s">
        <v>1059</v>
      </c>
      <c r="B961" s="0" t="s">
        <v>95</v>
      </c>
      <c r="C961" s="0" t="s">
        <v>104</v>
      </c>
      <c r="D961" s="0" t="s">
        <v>86</v>
      </c>
      <c r="E961" s="14" t="n">
        <v>45490</v>
      </c>
      <c r="F961" s="14" t="n">
        <v>45492</v>
      </c>
      <c r="G961" s="0" t="n">
        <v>196</v>
      </c>
      <c r="H961" s="0" t="n">
        <v>141</v>
      </c>
      <c r="I961" s="0" t="n">
        <v>115</v>
      </c>
      <c r="J961" s="0" t="n">
        <v>851</v>
      </c>
      <c r="K961" s="0" t="n">
        <v>999</v>
      </c>
      <c r="L961" s="15" t="s">
        <v>87</v>
      </c>
      <c r="M961" s="0" t="n">
        <v>2</v>
      </c>
      <c r="N961" s="16" t="n">
        <f aca="false">I961*K961</f>
        <v>114885</v>
      </c>
      <c r="O961" s="16" t="n">
        <f aca="false">I961*(K961-J961)</f>
        <v>17020</v>
      </c>
      <c r="P961" s="15" t="n">
        <f aca="false">K961-J961</f>
        <v>148</v>
      </c>
      <c r="Q961" s="0" t="str">
        <f aca="false">IF(G961=0,"Out of stock",IF(G961&lt;H961,"Understocked",IF(G961&gt;Summary!$B$6*H961,"Overstocked","Healthy")))</f>
        <v>Healthy</v>
      </c>
      <c r="R961" s="0" t="str">
        <f aca="false">IF(I961&gt;=Summary!$B$7,"Fast",IF(I961&lt;Summary!$B$8,"Slow","Medium"))</f>
        <v>Medium</v>
      </c>
      <c r="S961" s="15" t="n">
        <f aca="false">IF(M961&gt;Summary!$B$5,1,0)</f>
        <v>0</v>
      </c>
      <c r="T961" s="16" t="n">
        <f aca="false">IF(Q961="Overstocked",(G961-Summary!$B$6*H961)*J961,0)</f>
        <v>0</v>
      </c>
    </row>
    <row r="962" customFormat="false" ht="15" hidden="false" customHeight="false" outlineLevel="0" collapsed="false">
      <c r="A962" s="0" t="s">
        <v>1060</v>
      </c>
      <c r="B962" s="0" t="s">
        <v>111</v>
      </c>
      <c r="C962" s="0" t="s">
        <v>85</v>
      </c>
      <c r="D962" s="0" t="s">
        <v>90</v>
      </c>
      <c r="E962" s="14" t="n">
        <v>45307</v>
      </c>
      <c r="F962" s="14" t="n">
        <v>45312</v>
      </c>
      <c r="G962" s="0" t="n">
        <v>334</v>
      </c>
      <c r="H962" s="0" t="n">
        <v>64</v>
      </c>
      <c r="I962" s="0" t="n">
        <v>243</v>
      </c>
      <c r="J962" s="0" t="n">
        <v>1805</v>
      </c>
      <c r="K962" s="0" t="n">
        <v>2295</v>
      </c>
      <c r="L962" s="15" t="s">
        <v>87</v>
      </c>
      <c r="M962" s="0" t="n">
        <v>5</v>
      </c>
      <c r="N962" s="16" t="n">
        <f aca="false">I962*K962</f>
        <v>557685</v>
      </c>
      <c r="O962" s="16" t="n">
        <f aca="false">I962*(K962-J962)</f>
        <v>119070</v>
      </c>
      <c r="P962" s="15" t="n">
        <f aca="false">K962-J962</f>
        <v>490</v>
      </c>
      <c r="Q962" s="0" t="str">
        <f aca="false">IF(G962=0,"Out of stock",IF(G962&lt;H962,"Understocked",IF(G962&gt;Summary!$B$6*H962,"Overstocked","Healthy")))</f>
        <v>Overstocked</v>
      </c>
      <c r="R962" s="0" t="str">
        <f aca="false">IF(I962&gt;=Summary!$B$7,"Fast",IF(I962&lt;Summary!$B$8,"Slow","Medium"))</f>
        <v>Fast</v>
      </c>
      <c r="S962" s="15" t="n">
        <f aca="false">IF(M962&gt;Summary!$B$5,1,0)</f>
        <v>0</v>
      </c>
      <c r="T962" s="16" t="n">
        <f aca="false">IF(Q962="Overstocked",(G962-Summary!$B$6*H962)*J962,0)</f>
        <v>140790</v>
      </c>
    </row>
    <row r="963" customFormat="false" ht="15" hidden="false" customHeight="false" outlineLevel="0" collapsed="false">
      <c r="A963" s="0" t="s">
        <v>1061</v>
      </c>
      <c r="B963" s="0" t="s">
        <v>123</v>
      </c>
      <c r="C963" s="0" t="s">
        <v>96</v>
      </c>
      <c r="D963" s="0" t="s">
        <v>92</v>
      </c>
      <c r="E963" s="14" t="n">
        <v>45177</v>
      </c>
      <c r="F963" s="14" t="n">
        <v>45182</v>
      </c>
      <c r="G963" s="0" t="n">
        <v>355</v>
      </c>
      <c r="H963" s="0" t="n">
        <v>124</v>
      </c>
      <c r="I963" s="0" t="n">
        <v>222</v>
      </c>
      <c r="J963" s="0" t="n">
        <v>1098</v>
      </c>
      <c r="K963" s="0" t="n">
        <v>1191</v>
      </c>
      <c r="L963" s="15" t="s">
        <v>80</v>
      </c>
      <c r="M963" s="0" t="n">
        <v>5</v>
      </c>
      <c r="N963" s="16" t="n">
        <f aca="false">I963*K963</f>
        <v>264402</v>
      </c>
      <c r="O963" s="16" t="n">
        <f aca="false">I963*(K963-J963)</f>
        <v>20646</v>
      </c>
      <c r="P963" s="15" t="n">
        <f aca="false">K963-J963</f>
        <v>93</v>
      </c>
      <c r="Q963" s="0" t="str">
        <f aca="false">IF(G963=0,"Out of stock",IF(G963&lt;H963,"Understocked",IF(G963&gt;Summary!$B$6*H963,"Overstocked","Healthy")))</f>
        <v>Healthy</v>
      </c>
      <c r="R963" s="0" t="str">
        <f aca="false">IF(I963&gt;=Summary!$B$7,"Fast",IF(I963&lt;Summary!$B$8,"Slow","Medium"))</f>
        <v>Fast</v>
      </c>
      <c r="S963" s="15" t="n">
        <f aca="false">IF(M963&gt;Summary!$B$5,1,0)</f>
        <v>0</v>
      </c>
      <c r="T963" s="16" t="n">
        <f aca="false">IF(Q963="Overstocked",(G963-Summary!$B$6*H963)*J963,0)</f>
        <v>0</v>
      </c>
    </row>
    <row r="964" customFormat="false" ht="15" hidden="false" customHeight="false" outlineLevel="0" collapsed="false">
      <c r="A964" s="0" t="s">
        <v>1062</v>
      </c>
      <c r="B964" s="0" t="s">
        <v>123</v>
      </c>
      <c r="C964" s="0" t="s">
        <v>96</v>
      </c>
      <c r="D964" s="0" t="s">
        <v>79</v>
      </c>
      <c r="E964" s="14" t="n">
        <v>45190</v>
      </c>
      <c r="F964" s="14" t="n">
        <v>45198</v>
      </c>
      <c r="G964" s="0" t="n">
        <v>113</v>
      </c>
      <c r="H964" s="0" t="n">
        <v>134</v>
      </c>
      <c r="I964" s="0" t="n">
        <v>256</v>
      </c>
      <c r="J964" s="0" t="n">
        <v>984</v>
      </c>
      <c r="K964" s="0" t="n">
        <v>1195</v>
      </c>
      <c r="L964" s="15" t="s">
        <v>97</v>
      </c>
      <c r="M964" s="0" t="n">
        <v>8</v>
      </c>
      <c r="N964" s="16" t="n">
        <f aca="false">I964*K964</f>
        <v>305920</v>
      </c>
      <c r="O964" s="16" t="n">
        <f aca="false">I964*(K964-J964)</f>
        <v>54016</v>
      </c>
      <c r="P964" s="15" t="n">
        <f aca="false">K964-J964</f>
        <v>211</v>
      </c>
      <c r="Q964" s="0" t="str">
        <f aca="false">IF(G964=0,"Out of stock",IF(G964&lt;H964,"Understocked",IF(G964&gt;Summary!$B$6*H964,"Overstocked","Healthy")))</f>
        <v>Understocked</v>
      </c>
      <c r="R964" s="0" t="str">
        <f aca="false">IF(I964&gt;=Summary!$B$7,"Fast",IF(I964&lt;Summary!$B$8,"Slow","Medium"))</f>
        <v>Fast</v>
      </c>
      <c r="S964" s="15" t="n">
        <f aca="false">IF(M964&gt;Summary!$B$5,1,0)</f>
        <v>1</v>
      </c>
      <c r="T964" s="16" t="n">
        <f aca="false">IF(Q964="Overstocked",(G964-Summary!$B$6*H964)*J964,0)</f>
        <v>0</v>
      </c>
    </row>
    <row r="965" customFormat="false" ht="15" hidden="false" customHeight="false" outlineLevel="0" collapsed="false">
      <c r="A965" s="0" t="s">
        <v>1063</v>
      </c>
      <c r="B965" s="0" t="s">
        <v>123</v>
      </c>
      <c r="C965" s="0" t="s">
        <v>96</v>
      </c>
      <c r="D965" s="0" t="s">
        <v>90</v>
      </c>
      <c r="E965" s="14" t="n">
        <v>45462</v>
      </c>
      <c r="F965" s="14" t="n">
        <v>45463</v>
      </c>
      <c r="G965" s="0" t="n">
        <v>258</v>
      </c>
      <c r="H965" s="0" t="n">
        <v>61</v>
      </c>
      <c r="I965" s="0" t="n">
        <v>154</v>
      </c>
      <c r="J965" s="0" t="n">
        <v>1343</v>
      </c>
      <c r="K965" s="0" t="n">
        <v>1579</v>
      </c>
      <c r="L965" s="15" t="s">
        <v>82</v>
      </c>
      <c r="M965" s="0" t="n">
        <v>1</v>
      </c>
      <c r="N965" s="16" t="n">
        <f aca="false">I965*K965</f>
        <v>243166</v>
      </c>
      <c r="O965" s="16" t="n">
        <f aca="false">I965*(K965-J965)</f>
        <v>36344</v>
      </c>
      <c r="P965" s="15" t="n">
        <f aca="false">K965-J965</f>
        <v>236</v>
      </c>
      <c r="Q965" s="0" t="str">
        <f aca="false">IF(G965=0,"Out of stock",IF(G965&lt;H965,"Understocked",IF(G965&gt;Summary!$B$6*H965,"Overstocked","Healthy")))</f>
        <v>Overstocked</v>
      </c>
      <c r="R965" s="0" t="str">
        <f aca="false">IF(I965&gt;=Summary!$B$7,"Fast",IF(I965&lt;Summary!$B$8,"Slow","Medium"))</f>
        <v>Medium</v>
      </c>
      <c r="S965" s="15" t="n">
        <f aca="false">IF(M965&gt;Summary!$B$5,1,0)</f>
        <v>0</v>
      </c>
      <c r="T965" s="16" t="n">
        <f aca="false">IF(Q965="Overstocked",(G965-Summary!$B$6*H965)*J965,0)</f>
        <v>18802</v>
      </c>
    </row>
    <row r="966" customFormat="false" ht="15" hidden="false" customHeight="false" outlineLevel="0" collapsed="false">
      <c r="A966" s="0" t="s">
        <v>1064</v>
      </c>
      <c r="B966" s="0" t="s">
        <v>95</v>
      </c>
      <c r="C966" s="0" t="s">
        <v>96</v>
      </c>
      <c r="D966" s="0" t="s">
        <v>102</v>
      </c>
      <c r="E966" s="14" t="n">
        <v>45247</v>
      </c>
      <c r="F966" s="14" t="n">
        <v>45257</v>
      </c>
      <c r="G966" s="0" t="n">
        <v>74</v>
      </c>
      <c r="H966" s="0" t="n">
        <v>108</v>
      </c>
      <c r="I966" s="0" t="n">
        <v>293</v>
      </c>
      <c r="J966" s="0" t="n">
        <v>397</v>
      </c>
      <c r="K966" s="0" t="n">
        <v>797</v>
      </c>
      <c r="L966" s="15" t="s">
        <v>87</v>
      </c>
      <c r="M966" s="0" t="n">
        <v>10</v>
      </c>
      <c r="N966" s="16" t="n">
        <f aca="false">I966*K966</f>
        <v>233521</v>
      </c>
      <c r="O966" s="16" t="n">
        <f aca="false">I966*(K966-J966)</f>
        <v>117200</v>
      </c>
      <c r="P966" s="15" t="n">
        <f aca="false">K966-J966</f>
        <v>400</v>
      </c>
      <c r="Q966" s="0" t="str">
        <f aca="false">IF(G966=0,"Out of stock",IF(G966&lt;H966,"Understocked",IF(G966&gt;Summary!$B$6*H966,"Overstocked","Healthy")))</f>
        <v>Understocked</v>
      </c>
      <c r="R966" s="0" t="str">
        <f aca="false">IF(I966&gt;=Summary!$B$7,"Fast",IF(I966&lt;Summary!$B$8,"Slow","Medium"))</f>
        <v>Fast</v>
      </c>
      <c r="S966" s="15" t="n">
        <f aca="false">IF(M966&gt;Summary!$B$5,1,0)</f>
        <v>1</v>
      </c>
      <c r="T966" s="16" t="n">
        <f aca="false">IF(Q966="Overstocked",(G966-Summary!$B$6*H966)*J966,0)</f>
        <v>0</v>
      </c>
    </row>
    <row r="967" customFormat="false" ht="15" hidden="false" customHeight="false" outlineLevel="0" collapsed="false">
      <c r="A967" s="0" t="s">
        <v>1065</v>
      </c>
      <c r="B967" s="0" t="s">
        <v>113</v>
      </c>
      <c r="C967" s="0" t="s">
        <v>78</v>
      </c>
      <c r="D967" s="0" t="s">
        <v>92</v>
      </c>
      <c r="E967" s="14" t="n">
        <v>45178</v>
      </c>
      <c r="F967" s="14" t="n">
        <v>45181</v>
      </c>
      <c r="G967" s="0" t="n">
        <v>404</v>
      </c>
      <c r="H967" s="0" t="n">
        <v>54</v>
      </c>
      <c r="I967" s="0" t="n">
        <v>37</v>
      </c>
      <c r="J967" s="0" t="n">
        <v>677</v>
      </c>
      <c r="K967" s="0" t="n">
        <v>977</v>
      </c>
      <c r="L967" s="15" t="s">
        <v>80</v>
      </c>
      <c r="M967" s="0" t="n">
        <v>3</v>
      </c>
      <c r="N967" s="16" t="n">
        <f aca="false">I967*K967</f>
        <v>36149</v>
      </c>
      <c r="O967" s="16" t="n">
        <f aca="false">I967*(K967-J967)</f>
        <v>11100</v>
      </c>
      <c r="P967" s="15" t="n">
        <f aca="false">K967-J967</f>
        <v>300</v>
      </c>
      <c r="Q967" s="0" t="str">
        <f aca="false">IF(G967=0,"Out of stock",IF(G967&lt;H967,"Understocked",IF(G967&gt;Summary!$B$6*H967,"Overstocked","Healthy")))</f>
        <v>Overstocked</v>
      </c>
      <c r="R967" s="0" t="str">
        <f aca="false">IF(I967&gt;=Summary!$B$7,"Fast",IF(I967&lt;Summary!$B$8,"Slow","Medium"))</f>
        <v>Slow</v>
      </c>
      <c r="S967" s="15" t="n">
        <f aca="false">IF(M967&gt;Summary!$B$5,1,0)</f>
        <v>0</v>
      </c>
      <c r="T967" s="16" t="n">
        <f aca="false">IF(Q967="Overstocked",(G967-Summary!$B$6*H967)*J967,0)</f>
        <v>127276</v>
      </c>
    </row>
    <row r="968" customFormat="false" ht="15" hidden="false" customHeight="false" outlineLevel="0" collapsed="false">
      <c r="A968" s="0" t="s">
        <v>1066</v>
      </c>
      <c r="B968" s="0" t="s">
        <v>95</v>
      </c>
      <c r="C968" s="0" t="s">
        <v>96</v>
      </c>
      <c r="D968" s="0" t="s">
        <v>92</v>
      </c>
      <c r="E968" s="14" t="n">
        <v>45275</v>
      </c>
      <c r="F968" s="14" t="n">
        <v>45277</v>
      </c>
      <c r="G968" s="0" t="n">
        <v>147</v>
      </c>
      <c r="H968" s="0" t="n">
        <v>76</v>
      </c>
      <c r="I968" s="0" t="n">
        <v>51</v>
      </c>
      <c r="J968" s="0" t="n">
        <v>1963</v>
      </c>
      <c r="K968" s="0" t="n">
        <v>2148</v>
      </c>
      <c r="L968" s="15" t="s">
        <v>87</v>
      </c>
      <c r="M968" s="0" t="n">
        <v>2</v>
      </c>
      <c r="N968" s="16" t="n">
        <f aca="false">I968*K968</f>
        <v>109548</v>
      </c>
      <c r="O968" s="16" t="n">
        <f aca="false">I968*(K968-J968)</f>
        <v>9435</v>
      </c>
      <c r="P968" s="15" t="n">
        <f aca="false">K968-J968</f>
        <v>185</v>
      </c>
      <c r="Q968" s="0" t="str">
        <f aca="false">IF(G968=0,"Out of stock",IF(G968&lt;H968,"Understocked",IF(G968&gt;Summary!$B$6*H968,"Overstocked","Healthy")))</f>
        <v>Healthy</v>
      </c>
      <c r="R968" s="0" t="str">
        <f aca="false">IF(I968&gt;=Summary!$B$7,"Fast",IF(I968&lt;Summary!$B$8,"Slow","Medium"))</f>
        <v>Slow</v>
      </c>
      <c r="S968" s="15" t="n">
        <f aca="false">IF(M968&gt;Summary!$B$5,1,0)</f>
        <v>0</v>
      </c>
      <c r="T968" s="16" t="n">
        <f aca="false">IF(Q968="Overstocked",(G968-Summary!$B$6*H968)*J968,0)</f>
        <v>0</v>
      </c>
    </row>
    <row r="969" customFormat="false" ht="15" hidden="false" customHeight="false" outlineLevel="0" collapsed="false">
      <c r="A969" s="0" t="s">
        <v>1067</v>
      </c>
      <c r="B969" s="0" t="s">
        <v>115</v>
      </c>
      <c r="C969" s="0" t="s">
        <v>96</v>
      </c>
      <c r="D969" s="0" t="s">
        <v>102</v>
      </c>
      <c r="E969" s="14" t="n">
        <v>45142</v>
      </c>
      <c r="F969" s="14" t="n">
        <v>45151</v>
      </c>
      <c r="G969" s="0" t="n">
        <v>176</v>
      </c>
      <c r="H969" s="0" t="n">
        <v>68</v>
      </c>
      <c r="I969" s="0" t="n">
        <v>101</v>
      </c>
      <c r="J969" s="0" t="n">
        <v>1248</v>
      </c>
      <c r="K969" s="0" t="n">
        <v>1509</v>
      </c>
      <c r="L969" s="15" t="s">
        <v>87</v>
      </c>
      <c r="M969" s="0" t="n">
        <v>9</v>
      </c>
      <c r="N969" s="16" t="n">
        <f aca="false">I969*K969</f>
        <v>152409</v>
      </c>
      <c r="O969" s="16" t="n">
        <f aca="false">I969*(K969-J969)</f>
        <v>26361</v>
      </c>
      <c r="P969" s="15" t="n">
        <f aca="false">K969-J969</f>
        <v>261</v>
      </c>
      <c r="Q969" s="0" t="str">
        <f aca="false">IF(G969=0,"Out of stock",IF(G969&lt;H969,"Understocked",IF(G969&gt;Summary!$B$6*H969,"Overstocked","Healthy")))</f>
        <v>Healthy</v>
      </c>
      <c r="R969" s="0" t="str">
        <f aca="false">IF(I969&gt;=Summary!$B$7,"Fast",IF(I969&lt;Summary!$B$8,"Slow","Medium"))</f>
        <v>Medium</v>
      </c>
      <c r="S969" s="15" t="n">
        <f aca="false">IF(M969&gt;Summary!$B$5,1,0)</f>
        <v>1</v>
      </c>
      <c r="T969" s="16" t="n">
        <f aca="false">IF(Q969="Overstocked",(G969-Summary!$B$6*H969)*J969,0)</f>
        <v>0</v>
      </c>
    </row>
    <row r="970" customFormat="false" ht="15" hidden="false" customHeight="false" outlineLevel="0" collapsed="false">
      <c r="A970" s="0" t="s">
        <v>1068</v>
      </c>
      <c r="B970" s="0" t="s">
        <v>107</v>
      </c>
      <c r="C970" s="0" t="s">
        <v>85</v>
      </c>
      <c r="D970" s="0" t="s">
        <v>86</v>
      </c>
      <c r="E970" s="14" t="n">
        <v>44978</v>
      </c>
      <c r="F970" s="14" t="n">
        <v>44985</v>
      </c>
      <c r="G970" s="0" t="n">
        <v>453</v>
      </c>
      <c r="H970" s="0" t="n">
        <v>101</v>
      </c>
      <c r="I970" s="0" t="n">
        <v>81</v>
      </c>
      <c r="J970" s="0" t="n">
        <v>1004</v>
      </c>
      <c r="K970" s="0" t="n">
        <v>1280</v>
      </c>
      <c r="L970" s="15" t="s">
        <v>97</v>
      </c>
      <c r="M970" s="0" t="n">
        <v>7</v>
      </c>
      <c r="N970" s="16" t="n">
        <f aca="false">I970*K970</f>
        <v>103680</v>
      </c>
      <c r="O970" s="16" t="n">
        <f aca="false">I970*(K970-J970)</f>
        <v>22356</v>
      </c>
      <c r="P970" s="15" t="n">
        <f aca="false">K970-J970</f>
        <v>276</v>
      </c>
      <c r="Q970" s="0" t="str">
        <f aca="false">IF(G970=0,"Out of stock",IF(G970&lt;H970,"Understocked",IF(G970&gt;Summary!$B$6*H970,"Overstocked","Healthy")))</f>
        <v>Overstocked</v>
      </c>
      <c r="R970" s="0" t="str">
        <f aca="false">IF(I970&gt;=Summary!$B$7,"Fast",IF(I970&lt;Summary!$B$8,"Slow","Medium"))</f>
        <v>Slow</v>
      </c>
      <c r="S970" s="15" t="n">
        <f aca="false">IF(M970&gt;Summary!$B$5,1,0)</f>
        <v>0</v>
      </c>
      <c r="T970" s="16" t="n">
        <f aca="false">IF(Q970="Overstocked",(G970-Summary!$B$6*H970)*J970,0)</f>
        <v>49196</v>
      </c>
    </row>
    <row r="971" customFormat="false" ht="15" hidden="false" customHeight="false" outlineLevel="0" collapsed="false">
      <c r="A971" s="0" t="s">
        <v>1069</v>
      </c>
      <c r="B971" s="0" t="s">
        <v>115</v>
      </c>
      <c r="C971" s="0" t="s">
        <v>78</v>
      </c>
      <c r="D971" s="0" t="s">
        <v>90</v>
      </c>
      <c r="E971" s="14" t="n">
        <v>45530</v>
      </c>
      <c r="F971" s="14" t="n">
        <v>45536</v>
      </c>
      <c r="G971" s="0" t="n">
        <v>285</v>
      </c>
      <c r="H971" s="0" t="n">
        <v>63</v>
      </c>
      <c r="I971" s="0" t="n">
        <v>229</v>
      </c>
      <c r="J971" s="0" t="n">
        <v>1963</v>
      </c>
      <c r="K971" s="0" t="n">
        <v>2177</v>
      </c>
      <c r="L971" s="15" t="s">
        <v>80</v>
      </c>
      <c r="M971" s="0" t="n">
        <v>6</v>
      </c>
      <c r="N971" s="16" t="n">
        <f aca="false">I971*K971</f>
        <v>498533</v>
      </c>
      <c r="O971" s="16" t="n">
        <f aca="false">I971*(K971-J971)</f>
        <v>49006</v>
      </c>
      <c r="P971" s="15" t="n">
        <f aca="false">K971-J971</f>
        <v>214</v>
      </c>
      <c r="Q971" s="0" t="str">
        <f aca="false">IF(G971=0,"Out of stock",IF(G971&lt;H971,"Understocked",IF(G971&gt;Summary!$B$6*H971,"Overstocked","Healthy")))</f>
        <v>Overstocked</v>
      </c>
      <c r="R971" s="0" t="str">
        <f aca="false">IF(I971&gt;=Summary!$B$7,"Fast",IF(I971&lt;Summary!$B$8,"Slow","Medium"))</f>
        <v>Fast</v>
      </c>
      <c r="S971" s="15" t="n">
        <f aca="false">IF(M971&gt;Summary!$B$5,1,0)</f>
        <v>0</v>
      </c>
      <c r="T971" s="16" t="n">
        <f aca="false">IF(Q971="Overstocked",(G971-Summary!$B$6*H971)*J971,0)</f>
        <v>64779</v>
      </c>
    </row>
    <row r="972" customFormat="false" ht="15" hidden="false" customHeight="false" outlineLevel="0" collapsed="false">
      <c r="A972" s="0" t="s">
        <v>1070</v>
      </c>
      <c r="B972" s="0" t="s">
        <v>95</v>
      </c>
      <c r="C972" s="0" t="s">
        <v>96</v>
      </c>
      <c r="D972" s="0" t="s">
        <v>79</v>
      </c>
      <c r="E972" s="14" t="n">
        <v>44991</v>
      </c>
      <c r="F972" s="14" t="n">
        <v>44993</v>
      </c>
      <c r="G972" s="0" t="n">
        <v>69</v>
      </c>
      <c r="H972" s="0" t="n">
        <v>94</v>
      </c>
      <c r="I972" s="0" t="n">
        <v>176</v>
      </c>
      <c r="J972" s="0" t="n">
        <v>401</v>
      </c>
      <c r="K972" s="0" t="n">
        <v>512</v>
      </c>
      <c r="L972" s="15" t="s">
        <v>93</v>
      </c>
      <c r="M972" s="0" t="n">
        <v>2</v>
      </c>
      <c r="N972" s="16" t="n">
        <f aca="false">I972*K972</f>
        <v>90112</v>
      </c>
      <c r="O972" s="16" t="n">
        <f aca="false">I972*(K972-J972)</f>
        <v>19536</v>
      </c>
      <c r="P972" s="15" t="n">
        <f aca="false">K972-J972</f>
        <v>111</v>
      </c>
      <c r="Q972" s="0" t="str">
        <f aca="false">IF(G972=0,"Out of stock",IF(G972&lt;H972,"Understocked",IF(G972&gt;Summary!$B$6*H972,"Overstocked","Healthy")))</f>
        <v>Understocked</v>
      </c>
      <c r="R972" s="0" t="str">
        <f aca="false">IF(I972&gt;=Summary!$B$7,"Fast",IF(I972&lt;Summary!$B$8,"Slow","Medium"))</f>
        <v>Medium</v>
      </c>
      <c r="S972" s="15" t="n">
        <f aca="false">IF(M972&gt;Summary!$B$5,1,0)</f>
        <v>0</v>
      </c>
      <c r="T972" s="16" t="n">
        <f aca="false">IF(Q972="Overstocked",(G972-Summary!$B$6*H972)*J972,0)</f>
        <v>0</v>
      </c>
    </row>
    <row r="973" customFormat="false" ht="15" hidden="false" customHeight="false" outlineLevel="0" collapsed="false">
      <c r="A973" s="0" t="s">
        <v>1071</v>
      </c>
      <c r="B973" s="0" t="s">
        <v>84</v>
      </c>
      <c r="C973" s="0" t="s">
        <v>85</v>
      </c>
      <c r="D973" s="0" t="s">
        <v>79</v>
      </c>
      <c r="E973" s="14" t="n">
        <v>44952</v>
      </c>
      <c r="F973" s="14" t="n">
        <v>44960</v>
      </c>
      <c r="G973" s="0" t="n">
        <v>288</v>
      </c>
      <c r="H973" s="0" t="n">
        <v>86</v>
      </c>
      <c r="I973" s="0" t="n">
        <v>289</v>
      </c>
      <c r="J973" s="0" t="n">
        <v>1392</v>
      </c>
      <c r="K973" s="0" t="n">
        <v>1892</v>
      </c>
      <c r="L973" s="15" t="s">
        <v>97</v>
      </c>
      <c r="M973" s="0" t="n">
        <v>8</v>
      </c>
      <c r="N973" s="16" t="n">
        <f aca="false">I973*K973</f>
        <v>546788</v>
      </c>
      <c r="O973" s="16" t="n">
        <f aca="false">I973*(K973-J973)</f>
        <v>144500</v>
      </c>
      <c r="P973" s="15" t="n">
        <f aca="false">K973-J973</f>
        <v>500</v>
      </c>
      <c r="Q973" s="0" t="str">
        <f aca="false">IF(G973=0,"Out of stock",IF(G973&lt;H973,"Understocked",IF(G973&gt;Summary!$B$6*H973,"Overstocked","Healthy")))</f>
        <v>Healthy</v>
      </c>
      <c r="R973" s="0" t="str">
        <f aca="false">IF(I973&gt;=Summary!$B$7,"Fast",IF(I973&lt;Summary!$B$8,"Slow","Medium"))</f>
        <v>Fast</v>
      </c>
      <c r="S973" s="15" t="n">
        <f aca="false">IF(M973&gt;Summary!$B$5,1,0)</f>
        <v>1</v>
      </c>
      <c r="T973" s="16" t="n">
        <f aca="false">IF(Q973="Overstocked",(G973-Summary!$B$6*H973)*J973,0)</f>
        <v>0</v>
      </c>
    </row>
    <row r="974" customFormat="false" ht="15" hidden="false" customHeight="false" outlineLevel="0" collapsed="false">
      <c r="A974" s="0" t="s">
        <v>1072</v>
      </c>
      <c r="B974" s="0" t="s">
        <v>107</v>
      </c>
      <c r="C974" s="0" t="s">
        <v>85</v>
      </c>
      <c r="D974" s="0" t="s">
        <v>86</v>
      </c>
      <c r="E974" s="14" t="n">
        <v>45619</v>
      </c>
      <c r="F974" s="14" t="n">
        <v>45629</v>
      </c>
      <c r="G974" s="0" t="n">
        <v>281</v>
      </c>
      <c r="H974" s="0" t="n">
        <v>98</v>
      </c>
      <c r="I974" s="0" t="n">
        <v>102</v>
      </c>
      <c r="J974" s="0" t="n">
        <v>1077</v>
      </c>
      <c r="K974" s="0" t="n">
        <v>1432</v>
      </c>
      <c r="L974" s="15" t="s">
        <v>93</v>
      </c>
      <c r="M974" s="0" t="n">
        <v>10</v>
      </c>
      <c r="N974" s="16" t="n">
        <f aca="false">I974*K974</f>
        <v>146064</v>
      </c>
      <c r="O974" s="16" t="n">
        <f aca="false">I974*(K974-J974)</f>
        <v>36210</v>
      </c>
      <c r="P974" s="15" t="n">
        <f aca="false">K974-J974</f>
        <v>355</v>
      </c>
      <c r="Q974" s="0" t="str">
        <f aca="false">IF(G974=0,"Out of stock",IF(G974&lt;H974,"Understocked",IF(G974&gt;Summary!$B$6*H974,"Overstocked","Healthy")))</f>
        <v>Healthy</v>
      </c>
      <c r="R974" s="0" t="str">
        <f aca="false">IF(I974&gt;=Summary!$B$7,"Fast",IF(I974&lt;Summary!$B$8,"Slow","Medium"))</f>
        <v>Medium</v>
      </c>
      <c r="S974" s="15" t="n">
        <f aca="false">IF(M974&gt;Summary!$B$5,1,0)</f>
        <v>1</v>
      </c>
      <c r="T974" s="16" t="n">
        <f aca="false">IF(Q974="Overstocked",(G974-Summary!$B$6*H974)*J974,0)</f>
        <v>0</v>
      </c>
    </row>
    <row r="975" customFormat="false" ht="15" hidden="false" customHeight="false" outlineLevel="0" collapsed="false">
      <c r="A975" s="0" t="s">
        <v>1073</v>
      </c>
      <c r="B975" s="0" t="s">
        <v>111</v>
      </c>
      <c r="C975" s="0" t="s">
        <v>85</v>
      </c>
      <c r="D975" s="0" t="s">
        <v>86</v>
      </c>
      <c r="E975" s="14" t="n">
        <v>45319</v>
      </c>
      <c r="F975" s="14" t="n">
        <v>45324</v>
      </c>
      <c r="G975" s="0" t="n">
        <v>86</v>
      </c>
      <c r="H975" s="0" t="n">
        <v>68</v>
      </c>
      <c r="I975" s="0" t="n">
        <v>57</v>
      </c>
      <c r="J975" s="0" t="n">
        <v>1039</v>
      </c>
      <c r="K975" s="0" t="n">
        <v>1518</v>
      </c>
      <c r="L975" s="15" t="s">
        <v>80</v>
      </c>
      <c r="M975" s="0" t="n">
        <v>5</v>
      </c>
      <c r="N975" s="16" t="n">
        <f aca="false">I975*K975</f>
        <v>86526</v>
      </c>
      <c r="O975" s="16" t="n">
        <f aca="false">I975*(K975-J975)</f>
        <v>27303</v>
      </c>
      <c r="P975" s="15" t="n">
        <f aca="false">K975-J975</f>
        <v>479</v>
      </c>
      <c r="Q975" s="0" t="str">
        <f aca="false">IF(G975=0,"Out of stock",IF(G975&lt;H975,"Understocked",IF(G975&gt;Summary!$B$6*H975,"Overstocked","Healthy")))</f>
        <v>Healthy</v>
      </c>
      <c r="R975" s="0" t="str">
        <f aca="false">IF(I975&gt;=Summary!$B$7,"Fast",IF(I975&lt;Summary!$B$8,"Slow","Medium"))</f>
        <v>Slow</v>
      </c>
      <c r="S975" s="15" t="n">
        <f aca="false">IF(M975&gt;Summary!$B$5,1,0)</f>
        <v>0</v>
      </c>
      <c r="T975" s="16" t="n">
        <f aca="false">IF(Q975="Overstocked",(G975-Summary!$B$6*H975)*J975,0)</f>
        <v>0</v>
      </c>
    </row>
    <row r="976" customFormat="false" ht="15" hidden="false" customHeight="false" outlineLevel="0" collapsed="false">
      <c r="A976" s="0" t="s">
        <v>1074</v>
      </c>
      <c r="B976" s="0" t="s">
        <v>111</v>
      </c>
      <c r="C976" s="0" t="s">
        <v>104</v>
      </c>
      <c r="D976" s="0" t="s">
        <v>86</v>
      </c>
      <c r="E976" s="14" t="n">
        <v>45539</v>
      </c>
      <c r="F976" s="14" t="n">
        <v>45542</v>
      </c>
      <c r="G976" s="0" t="n">
        <v>324</v>
      </c>
      <c r="H976" s="0" t="n">
        <v>119</v>
      </c>
      <c r="I976" s="0" t="n">
        <v>146</v>
      </c>
      <c r="J976" s="0" t="n">
        <v>539</v>
      </c>
      <c r="K976" s="0" t="n">
        <v>744</v>
      </c>
      <c r="L976" s="15" t="s">
        <v>80</v>
      </c>
      <c r="M976" s="0" t="n">
        <v>3</v>
      </c>
      <c r="N976" s="16" t="n">
        <f aca="false">I976*K976</f>
        <v>108624</v>
      </c>
      <c r="O976" s="16" t="n">
        <f aca="false">I976*(K976-J976)</f>
        <v>29930</v>
      </c>
      <c r="P976" s="15" t="n">
        <f aca="false">K976-J976</f>
        <v>205</v>
      </c>
      <c r="Q976" s="0" t="str">
        <f aca="false">IF(G976=0,"Out of stock",IF(G976&lt;H976,"Understocked",IF(G976&gt;Summary!$B$6*H976,"Overstocked","Healthy")))</f>
        <v>Healthy</v>
      </c>
      <c r="R976" s="0" t="str">
        <f aca="false">IF(I976&gt;=Summary!$B$7,"Fast",IF(I976&lt;Summary!$B$8,"Slow","Medium"))</f>
        <v>Medium</v>
      </c>
      <c r="S976" s="15" t="n">
        <f aca="false">IF(M976&gt;Summary!$B$5,1,0)</f>
        <v>0</v>
      </c>
      <c r="T976" s="16" t="n">
        <f aca="false">IF(Q976="Overstocked",(G976-Summary!$B$6*H976)*J976,0)</f>
        <v>0</v>
      </c>
    </row>
    <row r="977" customFormat="false" ht="15" hidden="false" customHeight="false" outlineLevel="0" collapsed="false">
      <c r="A977" s="0" t="s">
        <v>1075</v>
      </c>
      <c r="B977" s="0" t="s">
        <v>77</v>
      </c>
      <c r="C977" s="0" t="s">
        <v>96</v>
      </c>
      <c r="D977" s="0" t="s">
        <v>92</v>
      </c>
      <c r="E977" s="14" t="n">
        <v>45569</v>
      </c>
      <c r="F977" s="14" t="n">
        <v>45573</v>
      </c>
      <c r="G977" s="0" t="n">
        <v>145</v>
      </c>
      <c r="H977" s="0" t="n">
        <v>116</v>
      </c>
      <c r="I977" s="0" t="n">
        <v>173</v>
      </c>
      <c r="J977" s="0" t="n">
        <v>857</v>
      </c>
      <c r="K977" s="0" t="n">
        <v>989</v>
      </c>
      <c r="L977" s="15" t="s">
        <v>97</v>
      </c>
      <c r="M977" s="0" t="n">
        <v>4</v>
      </c>
      <c r="N977" s="16" t="n">
        <f aca="false">I977*K977</f>
        <v>171097</v>
      </c>
      <c r="O977" s="16" t="n">
        <f aca="false">I977*(K977-J977)</f>
        <v>22836</v>
      </c>
      <c r="P977" s="15" t="n">
        <f aca="false">K977-J977</f>
        <v>132</v>
      </c>
      <c r="Q977" s="0" t="str">
        <f aca="false">IF(G977=0,"Out of stock",IF(G977&lt;H977,"Understocked",IF(G977&gt;Summary!$B$6*H977,"Overstocked","Healthy")))</f>
        <v>Healthy</v>
      </c>
      <c r="R977" s="0" t="str">
        <f aca="false">IF(I977&gt;=Summary!$B$7,"Fast",IF(I977&lt;Summary!$B$8,"Slow","Medium"))</f>
        <v>Medium</v>
      </c>
      <c r="S977" s="15" t="n">
        <f aca="false">IF(M977&gt;Summary!$B$5,1,0)</f>
        <v>0</v>
      </c>
      <c r="T977" s="16" t="n">
        <f aca="false">IF(Q977="Overstocked",(G977-Summary!$B$6*H977)*J977,0)</f>
        <v>0</v>
      </c>
    </row>
    <row r="978" customFormat="false" ht="15" hidden="false" customHeight="false" outlineLevel="0" collapsed="false">
      <c r="A978" s="0" t="s">
        <v>1076</v>
      </c>
      <c r="B978" s="0" t="s">
        <v>101</v>
      </c>
      <c r="C978" s="0" t="s">
        <v>85</v>
      </c>
      <c r="D978" s="0" t="s">
        <v>90</v>
      </c>
      <c r="E978" s="14" t="n">
        <v>45477</v>
      </c>
      <c r="F978" s="14" t="n">
        <v>45483</v>
      </c>
      <c r="G978" s="0" t="n">
        <v>421</v>
      </c>
      <c r="H978" s="0" t="n">
        <v>76</v>
      </c>
      <c r="I978" s="0" t="n">
        <v>183</v>
      </c>
      <c r="J978" s="0" t="n">
        <v>1918</v>
      </c>
      <c r="K978" s="0" t="n">
        <v>2057</v>
      </c>
      <c r="L978" s="15" t="s">
        <v>82</v>
      </c>
      <c r="M978" s="0" t="n">
        <v>6</v>
      </c>
      <c r="N978" s="16" t="n">
        <f aca="false">I978*K978</f>
        <v>376431</v>
      </c>
      <c r="O978" s="16" t="n">
        <f aca="false">I978*(K978-J978)</f>
        <v>25437</v>
      </c>
      <c r="P978" s="15" t="n">
        <f aca="false">K978-J978</f>
        <v>139</v>
      </c>
      <c r="Q978" s="0" t="str">
        <f aca="false">IF(G978=0,"Out of stock",IF(G978&lt;H978,"Understocked",IF(G978&gt;Summary!$B$6*H978,"Overstocked","Healthy")))</f>
        <v>Overstocked</v>
      </c>
      <c r="R978" s="0" t="str">
        <f aca="false">IF(I978&gt;=Summary!$B$7,"Fast",IF(I978&lt;Summary!$B$8,"Slow","Medium"))</f>
        <v>Medium</v>
      </c>
      <c r="S978" s="15" t="n">
        <f aca="false">IF(M978&gt;Summary!$B$5,1,0)</f>
        <v>0</v>
      </c>
      <c r="T978" s="16" t="n">
        <f aca="false">IF(Q978="Overstocked",(G978-Summary!$B$6*H978)*J978,0)</f>
        <v>224406</v>
      </c>
    </row>
    <row r="979" customFormat="false" ht="15" hidden="false" customHeight="false" outlineLevel="0" collapsed="false">
      <c r="A979" s="0" t="s">
        <v>1077</v>
      </c>
      <c r="B979" s="0" t="s">
        <v>111</v>
      </c>
      <c r="C979" s="0" t="s">
        <v>78</v>
      </c>
      <c r="D979" s="0" t="s">
        <v>86</v>
      </c>
      <c r="E979" s="14" t="n">
        <v>45654</v>
      </c>
      <c r="F979" s="14" t="n">
        <v>45664</v>
      </c>
      <c r="G979" s="0" t="n">
        <v>374</v>
      </c>
      <c r="H979" s="0" t="n">
        <v>71</v>
      </c>
      <c r="I979" s="0" t="n">
        <v>45</v>
      </c>
      <c r="J979" s="0" t="n">
        <v>685</v>
      </c>
      <c r="K979" s="0" t="n">
        <v>915</v>
      </c>
      <c r="L979" s="15" t="s">
        <v>87</v>
      </c>
      <c r="M979" s="0" t="n">
        <v>10</v>
      </c>
      <c r="N979" s="16" t="n">
        <f aca="false">I979*K979</f>
        <v>41175</v>
      </c>
      <c r="O979" s="16" t="n">
        <f aca="false">I979*(K979-J979)</f>
        <v>10350</v>
      </c>
      <c r="P979" s="15" t="n">
        <f aca="false">K979-J979</f>
        <v>230</v>
      </c>
      <c r="Q979" s="0" t="str">
        <f aca="false">IF(G979=0,"Out of stock",IF(G979&lt;H979,"Understocked",IF(G979&gt;Summary!$B$6*H979,"Overstocked","Healthy")))</f>
        <v>Overstocked</v>
      </c>
      <c r="R979" s="0" t="str">
        <f aca="false">IF(I979&gt;=Summary!$B$7,"Fast",IF(I979&lt;Summary!$B$8,"Slow","Medium"))</f>
        <v>Slow</v>
      </c>
      <c r="S979" s="15" t="n">
        <f aca="false">IF(M979&gt;Summary!$B$5,1,0)</f>
        <v>1</v>
      </c>
      <c r="T979" s="16" t="n">
        <f aca="false">IF(Q979="Overstocked",(G979-Summary!$B$6*H979)*J979,0)</f>
        <v>61650</v>
      </c>
    </row>
    <row r="980" customFormat="false" ht="15" hidden="false" customHeight="false" outlineLevel="0" collapsed="false">
      <c r="A980" s="0" t="s">
        <v>1078</v>
      </c>
      <c r="B980" s="0" t="s">
        <v>89</v>
      </c>
      <c r="C980" s="0" t="s">
        <v>104</v>
      </c>
      <c r="D980" s="0" t="s">
        <v>86</v>
      </c>
      <c r="E980" s="14" t="n">
        <v>45324</v>
      </c>
      <c r="F980" s="14" t="n">
        <v>45332</v>
      </c>
      <c r="G980" s="0" t="n">
        <v>11</v>
      </c>
      <c r="H980" s="0" t="n">
        <v>63</v>
      </c>
      <c r="I980" s="0" t="n">
        <v>94</v>
      </c>
      <c r="J980" s="0" t="n">
        <v>1234</v>
      </c>
      <c r="K980" s="0" t="n">
        <v>1688</v>
      </c>
      <c r="L980" s="15" t="s">
        <v>97</v>
      </c>
      <c r="M980" s="0" t="n">
        <v>8</v>
      </c>
      <c r="N980" s="16" t="n">
        <f aca="false">I980*K980</f>
        <v>158672</v>
      </c>
      <c r="O980" s="16" t="n">
        <f aca="false">I980*(K980-J980)</f>
        <v>42676</v>
      </c>
      <c r="P980" s="15" t="n">
        <f aca="false">K980-J980</f>
        <v>454</v>
      </c>
      <c r="Q980" s="0" t="str">
        <f aca="false">IF(G980=0,"Out of stock",IF(G980&lt;H980,"Understocked",IF(G980&gt;Summary!$B$6*H980,"Overstocked","Healthy")))</f>
        <v>Understocked</v>
      </c>
      <c r="R980" s="0" t="str">
        <f aca="false">IF(I980&gt;=Summary!$B$7,"Fast",IF(I980&lt;Summary!$B$8,"Slow","Medium"))</f>
        <v>Slow</v>
      </c>
      <c r="S980" s="15" t="n">
        <f aca="false">IF(M980&gt;Summary!$B$5,1,0)</f>
        <v>1</v>
      </c>
      <c r="T980" s="16" t="n">
        <f aca="false">IF(Q980="Overstocked",(G980-Summary!$B$6*H980)*J980,0)</f>
        <v>0</v>
      </c>
    </row>
    <row r="981" customFormat="false" ht="15" hidden="false" customHeight="false" outlineLevel="0" collapsed="false">
      <c r="A981" s="0" t="s">
        <v>1079</v>
      </c>
      <c r="B981" s="0" t="s">
        <v>101</v>
      </c>
      <c r="C981" s="0" t="s">
        <v>85</v>
      </c>
      <c r="D981" s="0" t="s">
        <v>90</v>
      </c>
      <c r="E981" s="14" t="n">
        <v>45182</v>
      </c>
      <c r="F981" s="14" t="n">
        <v>45183</v>
      </c>
      <c r="G981" s="0" t="n">
        <v>273</v>
      </c>
      <c r="H981" s="0" t="n">
        <v>134</v>
      </c>
      <c r="I981" s="0" t="n">
        <v>266</v>
      </c>
      <c r="J981" s="0" t="n">
        <v>640</v>
      </c>
      <c r="K981" s="0" t="n">
        <v>880</v>
      </c>
      <c r="L981" s="15" t="s">
        <v>93</v>
      </c>
      <c r="M981" s="0" t="n">
        <v>1</v>
      </c>
      <c r="N981" s="16" t="n">
        <f aca="false">I981*K981</f>
        <v>234080</v>
      </c>
      <c r="O981" s="16" t="n">
        <f aca="false">I981*(K981-J981)</f>
        <v>63840</v>
      </c>
      <c r="P981" s="15" t="n">
        <f aca="false">K981-J981</f>
        <v>240</v>
      </c>
      <c r="Q981" s="0" t="str">
        <f aca="false">IF(G981=0,"Out of stock",IF(G981&lt;H981,"Understocked",IF(G981&gt;Summary!$B$6*H981,"Overstocked","Healthy")))</f>
        <v>Healthy</v>
      </c>
      <c r="R981" s="0" t="str">
        <f aca="false">IF(I981&gt;=Summary!$B$7,"Fast",IF(I981&lt;Summary!$B$8,"Slow","Medium"))</f>
        <v>Fast</v>
      </c>
      <c r="S981" s="15" t="n">
        <f aca="false">IF(M981&gt;Summary!$B$5,1,0)</f>
        <v>0</v>
      </c>
      <c r="T981" s="16" t="n">
        <f aca="false">IF(Q981="Overstocked",(G981-Summary!$B$6*H981)*J981,0)</f>
        <v>0</v>
      </c>
    </row>
    <row r="982" customFormat="false" ht="15" hidden="false" customHeight="false" outlineLevel="0" collapsed="false">
      <c r="A982" s="0" t="s">
        <v>1080</v>
      </c>
      <c r="B982" s="0" t="s">
        <v>89</v>
      </c>
      <c r="C982" s="0" t="s">
        <v>104</v>
      </c>
      <c r="D982" s="0" t="s">
        <v>102</v>
      </c>
      <c r="E982" s="14" t="n">
        <v>45561</v>
      </c>
      <c r="F982" s="14" t="n">
        <v>45562</v>
      </c>
      <c r="G982" s="0" t="n">
        <v>19</v>
      </c>
      <c r="H982" s="0" t="n">
        <v>68</v>
      </c>
      <c r="I982" s="0" t="n">
        <v>51</v>
      </c>
      <c r="J982" s="0" t="n">
        <v>245</v>
      </c>
      <c r="K982" s="0" t="n">
        <v>663</v>
      </c>
      <c r="L982" s="15" t="s">
        <v>87</v>
      </c>
      <c r="M982" s="0" t="n">
        <v>1</v>
      </c>
      <c r="N982" s="16" t="n">
        <f aca="false">I982*K982</f>
        <v>33813</v>
      </c>
      <c r="O982" s="16" t="n">
        <f aca="false">I982*(K982-J982)</f>
        <v>21318</v>
      </c>
      <c r="P982" s="15" t="n">
        <f aca="false">K982-J982</f>
        <v>418</v>
      </c>
      <c r="Q982" s="0" t="str">
        <f aca="false">IF(G982=0,"Out of stock",IF(G982&lt;H982,"Understocked",IF(G982&gt;Summary!$B$6*H982,"Overstocked","Healthy")))</f>
        <v>Understocked</v>
      </c>
      <c r="R982" s="0" t="str">
        <f aca="false">IF(I982&gt;=Summary!$B$7,"Fast",IF(I982&lt;Summary!$B$8,"Slow","Medium"))</f>
        <v>Slow</v>
      </c>
      <c r="S982" s="15" t="n">
        <f aca="false">IF(M982&gt;Summary!$B$5,1,0)</f>
        <v>0</v>
      </c>
      <c r="T982" s="16" t="n">
        <f aca="false">IF(Q982="Overstocked",(G982-Summary!$B$6*H982)*J982,0)</f>
        <v>0</v>
      </c>
    </row>
    <row r="983" customFormat="false" ht="15" hidden="false" customHeight="false" outlineLevel="0" collapsed="false">
      <c r="A983" s="0" t="s">
        <v>1081</v>
      </c>
      <c r="B983" s="0" t="s">
        <v>101</v>
      </c>
      <c r="C983" s="0" t="s">
        <v>78</v>
      </c>
      <c r="D983" s="0" t="s">
        <v>79</v>
      </c>
      <c r="E983" s="14" t="n">
        <v>45260</v>
      </c>
      <c r="F983" s="14" t="n">
        <v>45267</v>
      </c>
      <c r="G983" s="0" t="n">
        <v>176</v>
      </c>
      <c r="H983" s="0" t="n">
        <v>51</v>
      </c>
      <c r="I983" s="0" t="n">
        <v>256</v>
      </c>
      <c r="J983" s="0" t="n">
        <v>1470</v>
      </c>
      <c r="K983" s="0" t="n">
        <v>1941</v>
      </c>
      <c r="L983" s="15" t="s">
        <v>87</v>
      </c>
      <c r="M983" s="0" t="n">
        <v>7</v>
      </c>
      <c r="N983" s="16" t="n">
        <f aca="false">I983*K983</f>
        <v>496896</v>
      </c>
      <c r="O983" s="16" t="n">
        <f aca="false">I983*(K983-J983)</f>
        <v>120576</v>
      </c>
      <c r="P983" s="15" t="n">
        <f aca="false">K983-J983</f>
        <v>471</v>
      </c>
      <c r="Q983" s="0" t="str">
        <f aca="false">IF(G983=0,"Out of stock",IF(G983&lt;H983,"Understocked",IF(G983&gt;Summary!$B$6*H983,"Overstocked","Healthy")))</f>
        <v>Healthy</v>
      </c>
      <c r="R983" s="0" t="str">
        <f aca="false">IF(I983&gt;=Summary!$B$7,"Fast",IF(I983&lt;Summary!$B$8,"Slow","Medium"))</f>
        <v>Fast</v>
      </c>
      <c r="S983" s="15" t="n">
        <f aca="false">IF(M983&gt;Summary!$B$5,1,0)</f>
        <v>0</v>
      </c>
      <c r="T983" s="16" t="n">
        <f aca="false">IF(Q983="Overstocked",(G983-Summary!$B$6*H983)*J983,0)</f>
        <v>0</v>
      </c>
    </row>
    <row r="984" customFormat="false" ht="15" hidden="false" customHeight="false" outlineLevel="0" collapsed="false">
      <c r="A984" s="0" t="s">
        <v>1082</v>
      </c>
      <c r="B984" s="0" t="s">
        <v>84</v>
      </c>
      <c r="C984" s="0" t="s">
        <v>78</v>
      </c>
      <c r="D984" s="0" t="s">
        <v>86</v>
      </c>
      <c r="E984" s="14" t="n">
        <v>45237</v>
      </c>
      <c r="F984" s="14" t="n">
        <v>45238</v>
      </c>
      <c r="G984" s="0" t="n">
        <v>469</v>
      </c>
      <c r="H984" s="0" t="n">
        <v>57</v>
      </c>
      <c r="I984" s="0" t="n">
        <v>66</v>
      </c>
      <c r="J984" s="0" t="n">
        <v>1567</v>
      </c>
      <c r="K984" s="0" t="n">
        <v>1739</v>
      </c>
      <c r="L984" s="15" t="s">
        <v>82</v>
      </c>
      <c r="M984" s="0" t="n">
        <v>1</v>
      </c>
      <c r="N984" s="16" t="n">
        <f aca="false">I984*K984</f>
        <v>114774</v>
      </c>
      <c r="O984" s="16" t="n">
        <f aca="false">I984*(K984-J984)</f>
        <v>11352</v>
      </c>
      <c r="P984" s="15" t="n">
        <f aca="false">K984-J984</f>
        <v>172</v>
      </c>
      <c r="Q984" s="0" t="str">
        <f aca="false">IF(G984=0,"Out of stock",IF(G984&lt;H984,"Understocked",IF(G984&gt;Summary!$B$6*H984,"Overstocked","Healthy")))</f>
        <v>Overstocked</v>
      </c>
      <c r="R984" s="0" t="str">
        <f aca="false">IF(I984&gt;=Summary!$B$7,"Fast",IF(I984&lt;Summary!$B$8,"Slow","Medium"))</f>
        <v>Slow</v>
      </c>
      <c r="S984" s="15" t="n">
        <f aca="false">IF(M984&gt;Summary!$B$5,1,0)</f>
        <v>0</v>
      </c>
      <c r="T984" s="16" t="n">
        <f aca="false">IF(Q984="Overstocked",(G984-Summary!$B$6*H984)*J984,0)</f>
        <v>377647</v>
      </c>
    </row>
    <row r="985" customFormat="false" ht="15" hidden="false" customHeight="false" outlineLevel="0" collapsed="false">
      <c r="A985" s="0" t="s">
        <v>1083</v>
      </c>
      <c r="B985" s="0" t="s">
        <v>77</v>
      </c>
      <c r="C985" s="0" t="s">
        <v>104</v>
      </c>
      <c r="D985" s="0" t="s">
        <v>90</v>
      </c>
      <c r="E985" s="14" t="n">
        <v>45618</v>
      </c>
      <c r="F985" s="14" t="n">
        <v>45620</v>
      </c>
      <c r="G985" s="0" t="n">
        <v>450</v>
      </c>
      <c r="H985" s="0" t="n">
        <v>72</v>
      </c>
      <c r="I985" s="0" t="n">
        <v>201</v>
      </c>
      <c r="J985" s="0" t="n">
        <v>1483</v>
      </c>
      <c r="K985" s="0" t="n">
        <v>1950</v>
      </c>
      <c r="L985" s="15" t="s">
        <v>80</v>
      </c>
      <c r="M985" s="0" t="n">
        <v>2</v>
      </c>
      <c r="N985" s="16" t="n">
        <f aca="false">I985*K985</f>
        <v>391950</v>
      </c>
      <c r="O985" s="16" t="n">
        <f aca="false">I985*(K985-J985)</f>
        <v>93867</v>
      </c>
      <c r="P985" s="15" t="n">
        <f aca="false">K985-J985</f>
        <v>467</v>
      </c>
      <c r="Q985" s="0" t="str">
        <f aca="false">IF(G985=0,"Out of stock",IF(G985&lt;H985,"Understocked",IF(G985&gt;Summary!$B$6*H985,"Overstocked","Healthy")))</f>
        <v>Overstocked</v>
      </c>
      <c r="R985" s="0" t="str">
        <f aca="false">IF(I985&gt;=Summary!$B$7,"Fast",IF(I985&lt;Summary!$B$8,"Slow","Medium"))</f>
        <v>Fast</v>
      </c>
      <c r="S985" s="15" t="n">
        <f aca="false">IF(M985&gt;Summary!$B$5,1,0)</f>
        <v>0</v>
      </c>
      <c r="T985" s="16" t="n">
        <f aca="false">IF(Q985="Overstocked",(G985-Summary!$B$6*H985)*J985,0)</f>
        <v>240246</v>
      </c>
    </row>
    <row r="986" customFormat="false" ht="15" hidden="false" customHeight="false" outlineLevel="0" collapsed="false">
      <c r="A986" s="0" t="s">
        <v>1084</v>
      </c>
      <c r="B986" s="0" t="s">
        <v>115</v>
      </c>
      <c r="C986" s="0" t="s">
        <v>104</v>
      </c>
      <c r="D986" s="0" t="s">
        <v>86</v>
      </c>
      <c r="E986" s="14" t="n">
        <v>45496</v>
      </c>
      <c r="F986" s="14" t="n">
        <v>45505</v>
      </c>
      <c r="G986" s="0" t="n">
        <v>379</v>
      </c>
      <c r="H986" s="0" t="n">
        <v>119</v>
      </c>
      <c r="I986" s="0" t="n">
        <v>9</v>
      </c>
      <c r="J986" s="0" t="n">
        <v>1466</v>
      </c>
      <c r="K986" s="0" t="n">
        <v>1874</v>
      </c>
      <c r="L986" s="15" t="s">
        <v>87</v>
      </c>
      <c r="M986" s="0" t="n">
        <v>9</v>
      </c>
      <c r="N986" s="16" t="n">
        <f aca="false">I986*K986</f>
        <v>16866</v>
      </c>
      <c r="O986" s="16" t="n">
        <f aca="false">I986*(K986-J986)</f>
        <v>3672</v>
      </c>
      <c r="P986" s="15" t="n">
        <f aca="false">K986-J986</f>
        <v>408</v>
      </c>
      <c r="Q986" s="0" t="str">
        <f aca="false">IF(G986=0,"Out of stock",IF(G986&lt;H986,"Understocked",IF(G986&gt;Summary!$B$6*H986,"Overstocked","Healthy")))</f>
        <v>Healthy</v>
      </c>
      <c r="R986" s="0" t="str">
        <f aca="false">IF(I986&gt;=Summary!$B$7,"Fast",IF(I986&lt;Summary!$B$8,"Slow","Medium"))</f>
        <v>Slow</v>
      </c>
      <c r="S986" s="15" t="n">
        <f aca="false">IF(M986&gt;Summary!$B$5,1,0)</f>
        <v>1</v>
      </c>
      <c r="T986" s="16" t="n">
        <f aca="false">IF(Q986="Overstocked",(G986-Summary!$B$6*H986)*J986,0)</f>
        <v>0</v>
      </c>
    </row>
    <row r="987" customFormat="false" ht="15" hidden="false" customHeight="false" outlineLevel="0" collapsed="false">
      <c r="A987" s="0" t="s">
        <v>1085</v>
      </c>
      <c r="B987" s="0" t="s">
        <v>95</v>
      </c>
      <c r="C987" s="0" t="s">
        <v>96</v>
      </c>
      <c r="D987" s="0" t="s">
        <v>79</v>
      </c>
      <c r="E987" s="14" t="n">
        <v>45360</v>
      </c>
      <c r="F987" s="14" t="n">
        <v>45363</v>
      </c>
      <c r="G987" s="0" t="n">
        <v>411</v>
      </c>
      <c r="H987" s="0" t="n">
        <v>80</v>
      </c>
      <c r="I987" s="0" t="n">
        <v>145</v>
      </c>
      <c r="J987" s="0" t="n">
        <v>881</v>
      </c>
      <c r="K987" s="0" t="n">
        <v>1351</v>
      </c>
      <c r="L987" s="15" t="s">
        <v>80</v>
      </c>
      <c r="M987" s="0" t="n">
        <v>3</v>
      </c>
      <c r="N987" s="16" t="n">
        <f aca="false">I987*K987</f>
        <v>195895</v>
      </c>
      <c r="O987" s="16" t="n">
        <f aca="false">I987*(K987-J987)</f>
        <v>68150</v>
      </c>
      <c r="P987" s="15" t="n">
        <f aca="false">K987-J987</f>
        <v>470</v>
      </c>
      <c r="Q987" s="0" t="str">
        <f aca="false">IF(G987=0,"Out of stock",IF(G987&lt;H987,"Understocked",IF(G987&gt;Summary!$B$6*H987,"Overstocked","Healthy")))</f>
        <v>Overstocked</v>
      </c>
      <c r="R987" s="0" t="str">
        <f aca="false">IF(I987&gt;=Summary!$B$7,"Fast",IF(I987&lt;Summary!$B$8,"Slow","Medium"))</f>
        <v>Medium</v>
      </c>
      <c r="S987" s="15" t="n">
        <f aca="false">IF(M987&gt;Summary!$B$5,1,0)</f>
        <v>0</v>
      </c>
      <c r="T987" s="16" t="n">
        <f aca="false">IF(Q987="Overstocked",(G987-Summary!$B$6*H987)*J987,0)</f>
        <v>80171</v>
      </c>
    </row>
    <row r="988" customFormat="false" ht="15" hidden="false" customHeight="false" outlineLevel="0" collapsed="false">
      <c r="A988" s="0" t="s">
        <v>1086</v>
      </c>
      <c r="B988" s="0" t="s">
        <v>89</v>
      </c>
      <c r="C988" s="0" t="s">
        <v>85</v>
      </c>
      <c r="D988" s="0" t="s">
        <v>102</v>
      </c>
      <c r="E988" s="14" t="n">
        <v>45132</v>
      </c>
      <c r="F988" s="14" t="n">
        <v>45136</v>
      </c>
      <c r="G988" s="0" t="n">
        <v>234</v>
      </c>
      <c r="H988" s="0" t="n">
        <v>114</v>
      </c>
      <c r="I988" s="0" t="n">
        <v>146</v>
      </c>
      <c r="J988" s="0" t="n">
        <v>1670</v>
      </c>
      <c r="K988" s="0" t="n">
        <v>1922</v>
      </c>
      <c r="L988" s="15" t="s">
        <v>80</v>
      </c>
      <c r="M988" s="0" t="n">
        <v>4</v>
      </c>
      <c r="N988" s="16" t="n">
        <f aca="false">I988*K988</f>
        <v>280612</v>
      </c>
      <c r="O988" s="16" t="n">
        <f aca="false">I988*(K988-J988)</f>
        <v>36792</v>
      </c>
      <c r="P988" s="15" t="n">
        <f aca="false">K988-J988</f>
        <v>252</v>
      </c>
      <c r="Q988" s="0" t="str">
        <f aca="false">IF(G988=0,"Out of stock",IF(G988&lt;H988,"Understocked",IF(G988&gt;Summary!$B$6*H988,"Overstocked","Healthy")))</f>
        <v>Healthy</v>
      </c>
      <c r="R988" s="0" t="str">
        <f aca="false">IF(I988&gt;=Summary!$B$7,"Fast",IF(I988&lt;Summary!$B$8,"Slow","Medium"))</f>
        <v>Medium</v>
      </c>
      <c r="S988" s="15" t="n">
        <f aca="false">IF(M988&gt;Summary!$B$5,1,0)</f>
        <v>0</v>
      </c>
      <c r="T988" s="16" t="n">
        <f aca="false">IF(Q988="Overstocked",(G988-Summary!$B$6*H988)*J988,0)</f>
        <v>0</v>
      </c>
    </row>
    <row r="989" customFormat="false" ht="15" hidden="false" customHeight="false" outlineLevel="0" collapsed="false">
      <c r="A989" s="0" t="s">
        <v>1087</v>
      </c>
      <c r="B989" s="0" t="s">
        <v>95</v>
      </c>
      <c r="C989" s="0" t="s">
        <v>78</v>
      </c>
      <c r="D989" s="0" t="s">
        <v>86</v>
      </c>
      <c r="E989" s="14" t="n">
        <v>45538</v>
      </c>
      <c r="F989" s="14" t="n">
        <v>45540</v>
      </c>
      <c r="G989" s="0" t="n">
        <v>252</v>
      </c>
      <c r="H989" s="0" t="n">
        <v>129</v>
      </c>
      <c r="I989" s="0" t="n">
        <v>97</v>
      </c>
      <c r="J989" s="0" t="n">
        <v>1951</v>
      </c>
      <c r="K989" s="0" t="n">
        <v>2412</v>
      </c>
      <c r="L989" s="15" t="s">
        <v>97</v>
      </c>
      <c r="M989" s="0" t="n">
        <v>2</v>
      </c>
      <c r="N989" s="16" t="n">
        <f aca="false">I989*K989</f>
        <v>233964</v>
      </c>
      <c r="O989" s="16" t="n">
        <f aca="false">I989*(K989-J989)</f>
        <v>44717</v>
      </c>
      <c r="P989" s="15" t="n">
        <f aca="false">K989-J989</f>
        <v>461</v>
      </c>
      <c r="Q989" s="0" t="str">
        <f aca="false">IF(G989=0,"Out of stock",IF(G989&lt;H989,"Understocked",IF(G989&gt;Summary!$B$6*H989,"Overstocked","Healthy")))</f>
        <v>Healthy</v>
      </c>
      <c r="R989" s="0" t="str">
        <f aca="false">IF(I989&gt;=Summary!$B$7,"Fast",IF(I989&lt;Summary!$B$8,"Slow","Medium"))</f>
        <v>Slow</v>
      </c>
      <c r="S989" s="15" t="n">
        <f aca="false">IF(M989&gt;Summary!$B$5,1,0)</f>
        <v>0</v>
      </c>
      <c r="T989" s="16" t="n">
        <f aca="false">IF(Q989="Overstocked",(G989-Summary!$B$6*H989)*J989,0)</f>
        <v>0</v>
      </c>
    </row>
    <row r="990" customFormat="false" ht="15" hidden="false" customHeight="false" outlineLevel="0" collapsed="false">
      <c r="A990" s="0" t="s">
        <v>1088</v>
      </c>
      <c r="B990" s="0" t="s">
        <v>84</v>
      </c>
      <c r="C990" s="0" t="s">
        <v>104</v>
      </c>
      <c r="D990" s="0" t="s">
        <v>102</v>
      </c>
      <c r="E990" s="14" t="n">
        <v>45400</v>
      </c>
      <c r="F990" s="14" t="n">
        <v>45407</v>
      </c>
      <c r="G990" s="0" t="n">
        <v>78</v>
      </c>
      <c r="H990" s="0" t="n">
        <v>130</v>
      </c>
      <c r="I990" s="0" t="n">
        <v>21</v>
      </c>
      <c r="J990" s="0" t="n">
        <v>1473</v>
      </c>
      <c r="K990" s="0" t="n">
        <v>1843</v>
      </c>
      <c r="L990" s="15" t="s">
        <v>93</v>
      </c>
      <c r="M990" s="0" t="n">
        <v>7</v>
      </c>
      <c r="N990" s="16" t="n">
        <f aca="false">I990*K990</f>
        <v>38703</v>
      </c>
      <c r="O990" s="16" t="n">
        <f aca="false">I990*(K990-J990)</f>
        <v>7770</v>
      </c>
      <c r="P990" s="15" t="n">
        <f aca="false">K990-J990</f>
        <v>370</v>
      </c>
      <c r="Q990" s="0" t="str">
        <f aca="false">IF(G990=0,"Out of stock",IF(G990&lt;H990,"Understocked",IF(G990&gt;Summary!$B$6*H990,"Overstocked","Healthy")))</f>
        <v>Understocked</v>
      </c>
      <c r="R990" s="0" t="str">
        <f aca="false">IF(I990&gt;=Summary!$B$7,"Fast",IF(I990&lt;Summary!$B$8,"Slow","Medium"))</f>
        <v>Slow</v>
      </c>
      <c r="S990" s="15" t="n">
        <f aca="false">IF(M990&gt;Summary!$B$5,1,0)</f>
        <v>0</v>
      </c>
      <c r="T990" s="16" t="n">
        <f aca="false">IF(Q990="Overstocked",(G990-Summary!$B$6*H990)*J990,0)</f>
        <v>0</v>
      </c>
    </row>
    <row r="991" customFormat="false" ht="15" hidden="false" customHeight="false" outlineLevel="0" collapsed="false">
      <c r="A991" s="0" t="s">
        <v>1089</v>
      </c>
      <c r="B991" s="0" t="s">
        <v>111</v>
      </c>
      <c r="C991" s="0" t="s">
        <v>78</v>
      </c>
      <c r="D991" s="0" t="s">
        <v>79</v>
      </c>
      <c r="E991" s="14" t="n">
        <v>45162</v>
      </c>
      <c r="F991" s="14" t="n">
        <v>45168</v>
      </c>
      <c r="G991" s="0" t="n">
        <v>289</v>
      </c>
      <c r="H991" s="0" t="n">
        <v>83</v>
      </c>
      <c r="I991" s="0" t="n">
        <v>104</v>
      </c>
      <c r="J991" s="0" t="n">
        <v>299</v>
      </c>
      <c r="K991" s="0" t="n">
        <v>786</v>
      </c>
      <c r="L991" s="15" t="s">
        <v>97</v>
      </c>
      <c r="M991" s="0" t="n">
        <v>6</v>
      </c>
      <c r="N991" s="16" t="n">
        <f aca="false">I991*K991</f>
        <v>81744</v>
      </c>
      <c r="O991" s="16" t="n">
        <f aca="false">I991*(K991-J991)</f>
        <v>50648</v>
      </c>
      <c r="P991" s="15" t="n">
        <f aca="false">K991-J991</f>
        <v>487</v>
      </c>
      <c r="Q991" s="0" t="str">
        <f aca="false">IF(G991=0,"Out of stock",IF(G991&lt;H991,"Understocked",IF(G991&gt;Summary!$B$6*H991,"Overstocked","Healthy")))</f>
        <v>Healthy</v>
      </c>
      <c r="R991" s="0" t="str">
        <f aca="false">IF(I991&gt;=Summary!$B$7,"Fast",IF(I991&lt;Summary!$B$8,"Slow","Medium"))</f>
        <v>Medium</v>
      </c>
      <c r="S991" s="15" t="n">
        <f aca="false">IF(M991&gt;Summary!$B$5,1,0)</f>
        <v>0</v>
      </c>
      <c r="T991" s="16" t="n">
        <f aca="false">IF(Q991="Overstocked",(G991-Summary!$B$6*H991)*J991,0)</f>
        <v>0</v>
      </c>
    </row>
    <row r="992" customFormat="false" ht="15" hidden="false" customHeight="false" outlineLevel="0" collapsed="false">
      <c r="A992" s="0" t="s">
        <v>1090</v>
      </c>
      <c r="B992" s="0" t="s">
        <v>84</v>
      </c>
      <c r="C992" s="0" t="s">
        <v>78</v>
      </c>
      <c r="D992" s="0" t="s">
        <v>92</v>
      </c>
      <c r="E992" s="14" t="n">
        <v>45290</v>
      </c>
      <c r="F992" s="14" t="n">
        <v>45292</v>
      </c>
      <c r="G992" s="0" t="n">
        <v>273</v>
      </c>
      <c r="H992" s="0" t="n">
        <v>60</v>
      </c>
      <c r="I992" s="0" t="n">
        <v>185</v>
      </c>
      <c r="J992" s="0" t="n">
        <v>535</v>
      </c>
      <c r="K992" s="0" t="n">
        <v>806</v>
      </c>
      <c r="L992" s="15" t="s">
        <v>87</v>
      </c>
      <c r="M992" s="0" t="n">
        <v>2</v>
      </c>
      <c r="N992" s="16" t="n">
        <f aca="false">I992*K992</f>
        <v>149110</v>
      </c>
      <c r="O992" s="16" t="n">
        <f aca="false">I992*(K992-J992)</f>
        <v>50135</v>
      </c>
      <c r="P992" s="15" t="n">
        <f aca="false">K992-J992</f>
        <v>271</v>
      </c>
      <c r="Q992" s="0" t="str">
        <f aca="false">IF(G992=0,"Out of stock",IF(G992&lt;H992,"Understocked",IF(G992&gt;Summary!$B$6*H992,"Overstocked","Healthy")))</f>
        <v>Overstocked</v>
      </c>
      <c r="R992" s="0" t="str">
        <f aca="false">IF(I992&gt;=Summary!$B$7,"Fast",IF(I992&lt;Summary!$B$8,"Slow","Medium"))</f>
        <v>Medium</v>
      </c>
      <c r="S992" s="15" t="n">
        <f aca="false">IF(M992&gt;Summary!$B$5,1,0)</f>
        <v>0</v>
      </c>
      <c r="T992" s="16" t="n">
        <f aca="false">IF(Q992="Overstocked",(G992-Summary!$B$6*H992)*J992,0)</f>
        <v>17655</v>
      </c>
    </row>
    <row r="993" customFormat="false" ht="15" hidden="false" customHeight="false" outlineLevel="0" collapsed="false">
      <c r="A993" s="0" t="s">
        <v>1091</v>
      </c>
      <c r="B993" s="0" t="s">
        <v>84</v>
      </c>
      <c r="C993" s="0" t="s">
        <v>96</v>
      </c>
      <c r="D993" s="0" t="s">
        <v>79</v>
      </c>
      <c r="E993" s="14" t="n">
        <v>45633</v>
      </c>
      <c r="F993" s="14" t="n">
        <v>45634</v>
      </c>
      <c r="G993" s="0" t="n">
        <v>283</v>
      </c>
      <c r="H993" s="0" t="n">
        <v>150</v>
      </c>
      <c r="I993" s="0" t="n">
        <v>224</v>
      </c>
      <c r="J993" s="0" t="n">
        <v>1028</v>
      </c>
      <c r="K993" s="0" t="n">
        <v>1109</v>
      </c>
      <c r="L993" s="15" t="s">
        <v>93</v>
      </c>
      <c r="M993" s="0" t="n">
        <v>1</v>
      </c>
      <c r="N993" s="16" t="n">
        <f aca="false">I993*K993</f>
        <v>248416</v>
      </c>
      <c r="O993" s="16" t="n">
        <f aca="false">I993*(K993-J993)</f>
        <v>18144</v>
      </c>
      <c r="P993" s="15" t="n">
        <f aca="false">K993-J993</f>
        <v>81</v>
      </c>
      <c r="Q993" s="0" t="str">
        <f aca="false">IF(G993=0,"Out of stock",IF(G993&lt;H993,"Understocked",IF(G993&gt;Summary!$B$6*H993,"Overstocked","Healthy")))</f>
        <v>Healthy</v>
      </c>
      <c r="R993" s="0" t="str">
        <f aca="false">IF(I993&gt;=Summary!$B$7,"Fast",IF(I993&lt;Summary!$B$8,"Slow","Medium"))</f>
        <v>Fast</v>
      </c>
      <c r="S993" s="15" t="n">
        <f aca="false">IF(M993&gt;Summary!$B$5,1,0)</f>
        <v>0</v>
      </c>
      <c r="T993" s="16" t="n">
        <f aca="false">IF(Q993="Overstocked",(G993-Summary!$B$6*H993)*J993,0)</f>
        <v>0</v>
      </c>
    </row>
    <row r="994" customFormat="false" ht="15" hidden="false" customHeight="false" outlineLevel="0" collapsed="false">
      <c r="A994" s="0" t="s">
        <v>1092</v>
      </c>
      <c r="B994" s="0" t="s">
        <v>101</v>
      </c>
      <c r="C994" s="0" t="s">
        <v>78</v>
      </c>
      <c r="D994" s="0" t="s">
        <v>92</v>
      </c>
      <c r="E994" s="14" t="n">
        <v>45495</v>
      </c>
      <c r="F994" s="14" t="n">
        <v>45501</v>
      </c>
      <c r="G994" s="0" t="n">
        <v>127</v>
      </c>
      <c r="H994" s="0" t="n">
        <v>65</v>
      </c>
      <c r="I994" s="0" t="n">
        <v>165</v>
      </c>
      <c r="J994" s="0" t="n">
        <v>413</v>
      </c>
      <c r="K994" s="0" t="n">
        <v>904</v>
      </c>
      <c r="L994" s="15" t="s">
        <v>82</v>
      </c>
      <c r="M994" s="0" t="n">
        <v>6</v>
      </c>
      <c r="N994" s="16" t="n">
        <f aca="false">I994*K994</f>
        <v>149160</v>
      </c>
      <c r="O994" s="16" t="n">
        <f aca="false">I994*(K994-J994)</f>
        <v>81015</v>
      </c>
      <c r="P994" s="15" t="n">
        <f aca="false">K994-J994</f>
        <v>491</v>
      </c>
      <c r="Q994" s="0" t="str">
        <f aca="false">IF(G994=0,"Out of stock",IF(G994&lt;H994,"Understocked",IF(G994&gt;Summary!$B$6*H994,"Overstocked","Healthy")))</f>
        <v>Healthy</v>
      </c>
      <c r="R994" s="0" t="str">
        <f aca="false">IF(I994&gt;=Summary!$B$7,"Fast",IF(I994&lt;Summary!$B$8,"Slow","Medium"))</f>
        <v>Medium</v>
      </c>
      <c r="S994" s="15" t="n">
        <f aca="false">IF(M994&gt;Summary!$B$5,1,0)</f>
        <v>0</v>
      </c>
      <c r="T994" s="16" t="n">
        <f aca="false">IF(Q994="Overstocked",(G994-Summary!$B$6*H994)*J994,0)</f>
        <v>0</v>
      </c>
    </row>
    <row r="995" customFormat="false" ht="15" hidden="false" customHeight="false" outlineLevel="0" collapsed="false">
      <c r="A995" s="0" t="s">
        <v>1093</v>
      </c>
      <c r="B995" s="0" t="s">
        <v>123</v>
      </c>
      <c r="C995" s="0" t="s">
        <v>104</v>
      </c>
      <c r="D995" s="0" t="s">
        <v>102</v>
      </c>
      <c r="E995" s="14" t="n">
        <v>45515</v>
      </c>
      <c r="F995" s="14" t="n">
        <v>45516</v>
      </c>
      <c r="G995" s="0" t="n">
        <v>191</v>
      </c>
      <c r="H995" s="0" t="n">
        <v>64</v>
      </c>
      <c r="I995" s="0" t="n">
        <v>195</v>
      </c>
      <c r="J995" s="0" t="n">
        <v>1628</v>
      </c>
      <c r="K995" s="0" t="n">
        <v>1831</v>
      </c>
      <c r="L995" s="15" t="s">
        <v>87</v>
      </c>
      <c r="M995" s="0" t="n">
        <v>1</v>
      </c>
      <c r="N995" s="16" t="n">
        <f aca="false">I995*K995</f>
        <v>357045</v>
      </c>
      <c r="O995" s="16" t="n">
        <f aca="false">I995*(K995-J995)</f>
        <v>39585</v>
      </c>
      <c r="P995" s="15" t="n">
        <f aca="false">K995-J995</f>
        <v>203</v>
      </c>
      <c r="Q995" s="0" t="str">
        <f aca="false">IF(G995=0,"Out of stock",IF(G995&lt;H995,"Understocked",IF(G995&gt;Summary!$B$6*H995,"Overstocked","Healthy")))</f>
        <v>Healthy</v>
      </c>
      <c r="R995" s="0" t="str">
        <f aca="false">IF(I995&gt;=Summary!$B$7,"Fast",IF(I995&lt;Summary!$B$8,"Slow","Medium"))</f>
        <v>Medium</v>
      </c>
      <c r="S995" s="15" t="n">
        <f aca="false">IF(M995&gt;Summary!$B$5,1,0)</f>
        <v>0</v>
      </c>
      <c r="T995" s="16" t="n">
        <f aca="false">IF(Q995="Overstocked",(G995-Summary!$B$6*H995)*J995,0)</f>
        <v>0</v>
      </c>
    </row>
    <row r="996" customFormat="false" ht="15" hidden="false" customHeight="false" outlineLevel="0" collapsed="false">
      <c r="A996" s="0" t="s">
        <v>1094</v>
      </c>
      <c r="B996" s="0" t="s">
        <v>113</v>
      </c>
      <c r="C996" s="0" t="s">
        <v>96</v>
      </c>
      <c r="D996" s="0" t="s">
        <v>86</v>
      </c>
      <c r="E996" s="14" t="n">
        <v>45481</v>
      </c>
      <c r="F996" s="14" t="n">
        <v>45487</v>
      </c>
      <c r="G996" s="0" t="n">
        <v>370</v>
      </c>
      <c r="H996" s="0" t="n">
        <v>140</v>
      </c>
      <c r="I996" s="0" t="n">
        <v>138</v>
      </c>
      <c r="J996" s="0" t="n">
        <v>1437</v>
      </c>
      <c r="K996" s="0" t="n">
        <v>1782</v>
      </c>
      <c r="L996" s="15" t="s">
        <v>87</v>
      </c>
      <c r="M996" s="0" t="n">
        <v>6</v>
      </c>
      <c r="N996" s="16" t="n">
        <f aca="false">I996*K996</f>
        <v>245916</v>
      </c>
      <c r="O996" s="16" t="n">
        <f aca="false">I996*(K996-J996)</f>
        <v>47610</v>
      </c>
      <c r="P996" s="15" t="n">
        <f aca="false">K996-J996</f>
        <v>345</v>
      </c>
      <c r="Q996" s="0" t="str">
        <f aca="false">IF(G996=0,"Out of stock",IF(G996&lt;H996,"Understocked",IF(G996&gt;Summary!$B$6*H996,"Overstocked","Healthy")))</f>
        <v>Healthy</v>
      </c>
      <c r="R996" s="0" t="str">
        <f aca="false">IF(I996&gt;=Summary!$B$7,"Fast",IF(I996&lt;Summary!$B$8,"Slow","Medium"))</f>
        <v>Medium</v>
      </c>
      <c r="S996" s="15" t="n">
        <f aca="false">IF(M996&gt;Summary!$B$5,1,0)</f>
        <v>0</v>
      </c>
      <c r="T996" s="16" t="n">
        <f aca="false">IF(Q996="Overstocked",(G996-Summary!$B$6*H996)*J996,0)</f>
        <v>0</v>
      </c>
    </row>
    <row r="997" customFormat="false" ht="15" hidden="false" customHeight="false" outlineLevel="0" collapsed="false">
      <c r="A997" s="0" t="s">
        <v>1095</v>
      </c>
      <c r="B997" s="0" t="s">
        <v>89</v>
      </c>
      <c r="C997" s="0" t="s">
        <v>85</v>
      </c>
      <c r="D997" s="0" t="s">
        <v>102</v>
      </c>
      <c r="E997" s="14" t="n">
        <v>45425</v>
      </c>
      <c r="F997" s="14" t="n">
        <v>45427</v>
      </c>
      <c r="G997" s="0" t="n">
        <v>499</v>
      </c>
      <c r="H997" s="0" t="n">
        <v>55</v>
      </c>
      <c r="I997" s="0" t="n">
        <v>114</v>
      </c>
      <c r="J997" s="0" t="n">
        <v>523</v>
      </c>
      <c r="K997" s="0" t="n">
        <v>603</v>
      </c>
      <c r="L997" s="15" t="s">
        <v>82</v>
      </c>
      <c r="M997" s="0" t="n">
        <v>2</v>
      </c>
      <c r="N997" s="16" t="n">
        <f aca="false">I997*K997</f>
        <v>68742</v>
      </c>
      <c r="O997" s="16" t="n">
        <f aca="false">I997*(K997-J997)</f>
        <v>9120</v>
      </c>
      <c r="P997" s="15" t="n">
        <f aca="false">K997-J997</f>
        <v>80</v>
      </c>
      <c r="Q997" s="0" t="str">
        <f aca="false">IF(G997=0,"Out of stock",IF(G997&lt;H997,"Understocked",IF(G997&gt;Summary!$B$6*H997,"Overstocked","Healthy")))</f>
        <v>Overstocked</v>
      </c>
      <c r="R997" s="0" t="str">
        <f aca="false">IF(I997&gt;=Summary!$B$7,"Fast",IF(I997&lt;Summary!$B$8,"Slow","Medium"))</f>
        <v>Medium</v>
      </c>
      <c r="S997" s="15" t="n">
        <f aca="false">IF(M997&gt;Summary!$B$5,1,0)</f>
        <v>0</v>
      </c>
      <c r="T997" s="16" t="n">
        <f aca="false">IF(Q997="Overstocked",(G997-Summary!$B$6*H997)*J997,0)</f>
        <v>145917</v>
      </c>
    </row>
    <row r="998" customFormat="false" ht="15" hidden="false" customHeight="false" outlineLevel="0" collapsed="false">
      <c r="A998" s="0" t="s">
        <v>1096</v>
      </c>
      <c r="B998" s="0" t="s">
        <v>111</v>
      </c>
      <c r="C998" s="0" t="s">
        <v>96</v>
      </c>
      <c r="D998" s="0" t="s">
        <v>102</v>
      </c>
      <c r="E998" s="14" t="n">
        <v>45621</v>
      </c>
      <c r="F998" s="14" t="n">
        <v>45628</v>
      </c>
      <c r="G998" s="0" t="n">
        <v>214</v>
      </c>
      <c r="H998" s="0" t="n">
        <v>95</v>
      </c>
      <c r="I998" s="0" t="n">
        <v>67</v>
      </c>
      <c r="J998" s="0" t="n">
        <v>885</v>
      </c>
      <c r="K998" s="0" t="n">
        <v>983</v>
      </c>
      <c r="L998" s="15" t="s">
        <v>97</v>
      </c>
      <c r="M998" s="0" t="n">
        <v>7</v>
      </c>
      <c r="N998" s="16" t="n">
        <f aca="false">I998*K998</f>
        <v>65861</v>
      </c>
      <c r="O998" s="16" t="n">
        <f aca="false">I998*(K998-J998)</f>
        <v>6566</v>
      </c>
      <c r="P998" s="15" t="n">
        <f aca="false">K998-J998</f>
        <v>98</v>
      </c>
      <c r="Q998" s="0" t="str">
        <f aca="false">IF(G998=0,"Out of stock",IF(G998&lt;H998,"Understocked",IF(G998&gt;Summary!$B$6*H998,"Overstocked","Healthy")))</f>
        <v>Healthy</v>
      </c>
      <c r="R998" s="0" t="str">
        <f aca="false">IF(I998&gt;=Summary!$B$7,"Fast",IF(I998&lt;Summary!$B$8,"Slow","Medium"))</f>
        <v>Slow</v>
      </c>
      <c r="S998" s="15" t="n">
        <f aca="false">IF(M998&gt;Summary!$B$5,1,0)</f>
        <v>0</v>
      </c>
      <c r="T998" s="16" t="n">
        <f aca="false">IF(Q998="Overstocked",(G998-Summary!$B$6*H998)*J998,0)</f>
        <v>0</v>
      </c>
    </row>
    <row r="999" customFormat="false" ht="15" hidden="false" customHeight="false" outlineLevel="0" collapsed="false">
      <c r="A999" s="0" t="s">
        <v>1097</v>
      </c>
      <c r="B999" s="0" t="s">
        <v>101</v>
      </c>
      <c r="C999" s="0" t="s">
        <v>78</v>
      </c>
      <c r="D999" s="0" t="s">
        <v>92</v>
      </c>
      <c r="E999" s="14" t="n">
        <v>45587</v>
      </c>
      <c r="F999" s="14" t="n">
        <v>45594</v>
      </c>
      <c r="G999" s="0" t="n">
        <v>192</v>
      </c>
      <c r="H999" s="0" t="n">
        <v>100</v>
      </c>
      <c r="I999" s="0" t="n">
        <v>287</v>
      </c>
      <c r="J999" s="0" t="n">
        <v>1837</v>
      </c>
      <c r="K999" s="0" t="n">
        <v>2129</v>
      </c>
      <c r="L999" s="15" t="s">
        <v>80</v>
      </c>
      <c r="M999" s="0" t="n">
        <v>7</v>
      </c>
      <c r="N999" s="16" t="n">
        <f aca="false">I999*K999</f>
        <v>611023</v>
      </c>
      <c r="O999" s="16" t="n">
        <f aca="false">I999*(K999-J999)</f>
        <v>83804</v>
      </c>
      <c r="P999" s="15" t="n">
        <f aca="false">K999-J999</f>
        <v>292</v>
      </c>
      <c r="Q999" s="0" t="str">
        <f aca="false">IF(G999=0,"Out of stock",IF(G999&lt;H999,"Understocked",IF(G999&gt;Summary!$B$6*H999,"Overstocked","Healthy")))</f>
        <v>Healthy</v>
      </c>
      <c r="R999" s="0" t="str">
        <f aca="false">IF(I999&gt;=Summary!$B$7,"Fast",IF(I999&lt;Summary!$B$8,"Slow","Medium"))</f>
        <v>Fast</v>
      </c>
      <c r="S999" s="15" t="n">
        <f aca="false">IF(M999&gt;Summary!$B$5,1,0)</f>
        <v>0</v>
      </c>
      <c r="T999" s="16" t="n">
        <f aca="false">IF(Q999="Overstocked",(G999-Summary!$B$6*H999)*J999,0)</f>
        <v>0</v>
      </c>
    </row>
    <row r="1000" customFormat="false" ht="15" hidden="false" customHeight="false" outlineLevel="0" collapsed="false">
      <c r="A1000" s="0" t="s">
        <v>1098</v>
      </c>
      <c r="B1000" s="0" t="s">
        <v>113</v>
      </c>
      <c r="C1000" s="0" t="s">
        <v>104</v>
      </c>
      <c r="D1000" s="0" t="s">
        <v>92</v>
      </c>
      <c r="E1000" s="14" t="n">
        <v>45391</v>
      </c>
      <c r="F1000" s="14" t="n">
        <v>45393</v>
      </c>
      <c r="G1000" s="0" t="n">
        <v>26</v>
      </c>
      <c r="H1000" s="0" t="n">
        <v>99</v>
      </c>
      <c r="I1000" s="0" t="n">
        <v>216</v>
      </c>
      <c r="J1000" s="0" t="n">
        <v>780</v>
      </c>
      <c r="K1000" s="0" t="n">
        <v>1257</v>
      </c>
      <c r="L1000" s="15" t="s">
        <v>80</v>
      </c>
      <c r="M1000" s="0" t="n">
        <v>2</v>
      </c>
      <c r="N1000" s="16" t="n">
        <f aca="false">I1000*K1000</f>
        <v>271512</v>
      </c>
      <c r="O1000" s="16" t="n">
        <f aca="false">I1000*(K1000-J1000)</f>
        <v>103032</v>
      </c>
      <c r="P1000" s="15" t="n">
        <f aca="false">K1000-J1000</f>
        <v>477</v>
      </c>
      <c r="Q1000" s="0" t="str">
        <f aca="false">IF(G1000=0,"Out of stock",IF(G1000&lt;H1000,"Understocked",IF(G1000&gt;Summary!$B$6*H1000,"Overstocked","Healthy")))</f>
        <v>Understocked</v>
      </c>
      <c r="R1000" s="0" t="str">
        <f aca="false">IF(I1000&gt;=Summary!$B$7,"Fast",IF(I1000&lt;Summary!$B$8,"Slow","Medium"))</f>
        <v>Fast</v>
      </c>
      <c r="S1000" s="15" t="n">
        <f aca="false">IF(M1000&gt;Summary!$B$5,1,0)</f>
        <v>0</v>
      </c>
      <c r="T1000" s="16" t="n">
        <f aca="false">IF(Q1000="Overstocked",(G1000-Summary!$B$6*H1000)*J1000,0)</f>
        <v>0</v>
      </c>
    </row>
    <row r="1001" customFormat="false" ht="15" hidden="false" customHeight="false" outlineLevel="0" collapsed="false">
      <c r="A1001" s="0" t="s">
        <v>1099</v>
      </c>
      <c r="B1001" s="0" t="s">
        <v>115</v>
      </c>
      <c r="C1001" s="0" t="s">
        <v>78</v>
      </c>
      <c r="D1001" s="0" t="s">
        <v>86</v>
      </c>
      <c r="E1001" s="14" t="n">
        <v>45649</v>
      </c>
      <c r="F1001" s="14" t="n">
        <v>45652</v>
      </c>
      <c r="G1001" s="0" t="n">
        <v>224</v>
      </c>
      <c r="H1001" s="0" t="n">
        <v>63</v>
      </c>
      <c r="I1001" s="0" t="n">
        <v>139</v>
      </c>
      <c r="J1001" s="0" t="n">
        <v>1737</v>
      </c>
      <c r="K1001" s="0" t="n">
        <v>1892</v>
      </c>
      <c r="L1001" s="15" t="s">
        <v>82</v>
      </c>
      <c r="M1001" s="0" t="n">
        <v>3</v>
      </c>
      <c r="N1001" s="16" t="n">
        <f aca="false">I1001*K1001</f>
        <v>262988</v>
      </c>
      <c r="O1001" s="16" t="n">
        <f aca="false">I1001*(K1001-J1001)</f>
        <v>21545</v>
      </c>
      <c r="P1001" s="15" t="n">
        <f aca="false">K1001-J1001</f>
        <v>155</v>
      </c>
      <c r="Q1001" s="0" t="str">
        <f aca="false">IF(G1001=0,"Out of stock",IF(G1001&lt;H1001,"Understocked",IF(G1001&gt;Summary!$B$6*H1001,"Overstocked","Healthy")))</f>
        <v>Healthy</v>
      </c>
      <c r="R1001" s="0" t="str">
        <f aca="false">IF(I1001&gt;=Summary!$B$7,"Fast",IF(I1001&lt;Summary!$B$8,"Slow","Medium"))</f>
        <v>Medium</v>
      </c>
      <c r="S1001" s="15" t="n">
        <f aca="false">IF(M1001&gt;Summary!$B$5,1,0)</f>
        <v>0</v>
      </c>
      <c r="T1001" s="16" t="n">
        <f aca="false">IF(Q1001="Overstocked",(G1001-Summary!$B$6*H1001)*J1001,0)</f>
        <v>0</v>
      </c>
    </row>
    <row r="1002" customFormat="false" ht="15" hidden="false" customHeight="false" outlineLevel="0" collapsed="false">
      <c r="A1002" s="0" t="s">
        <v>1100</v>
      </c>
      <c r="B1002" s="0" t="s">
        <v>107</v>
      </c>
      <c r="C1002" s="0" t="s">
        <v>104</v>
      </c>
      <c r="D1002" s="0" t="s">
        <v>92</v>
      </c>
      <c r="E1002" s="14" t="n">
        <v>45502</v>
      </c>
      <c r="F1002" s="14" t="n">
        <v>45505</v>
      </c>
      <c r="G1002" s="0" t="n">
        <v>171</v>
      </c>
      <c r="H1002" s="0" t="n">
        <v>61</v>
      </c>
      <c r="I1002" s="0" t="n">
        <v>166</v>
      </c>
      <c r="J1002" s="0" t="n">
        <v>342</v>
      </c>
      <c r="K1002" s="0" t="n">
        <v>577</v>
      </c>
      <c r="L1002" s="15" t="s">
        <v>93</v>
      </c>
      <c r="M1002" s="0" t="n">
        <v>3</v>
      </c>
      <c r="N1002" s="16" t="n">
        <f aca="false">I1002*K1002</f>
        <v>95782</v>
      </c>
      <c r="O1002" s="16" t="n">
        <f aca="false">I1002*(K1002-J1002)</f>
        <v>39010</v>
      </c>
      <c r="P1002" s="15" t="n">
        <f aca="false">K1002-J1002</f>
        <v>235</v>
      </c>
      <c r="Q1002" s="0" t="str">
        <f aca="false">IF(G1002=0,"Out of stock",IF(G1002&lt;H1002,"Understocked",IF(G1002&gt;Summary!$B$6*H1002,"Overstocked","Healthy")))</f>
        <v>Healthy</v>
      </c>
      <c r="R1002" s="0" t="str">
        <f aca="false">IF(I1002&gt;=Summary!$B$7,"Fast",IF(I1002&lt;Summary!$B$8,"Slow","Medium"))</f>
        <v>Medium</v>
      </c>
      <c r="S1002" s="15" t="n">
        <f aca="false">IF(M1002&gt;Summary!$B$5,1,0)</f>
        <v>0</v>
      </c>
      <c r="T1002" s="16" t="n">
        <f aca="false">IF(Q1002="Overstocked",(G1002-Summary!$B$6*H1002)*J1002,0)</f>
        <v>0</v>
      </c>
    </row>
    <row r="1003" customFormat="false" ht="15" hidden="false" customHeight="false" outlineLevel="0" collapsed="false">
      <c r="A1003" s="0" t="s">
        <v>1101</v>
      </c>
      <c r="B1003" s="0" t="s">
        <v>123</v>
      </c>
      <c r="C1003" s="0" t="s">
        <v>104</v>
      </c>
      <c r="D1003" s="0" t="s">
        <v>86</v>
      </c>
      <c r="E1003" s="14" t="n">
        <v>45523</v>
      </c>
      <c r="F1003" s="14" t="n">
        <v>45527</v>
      </c>
      <c r="G1003" s="0" t="n">
        <v>95</v>
      </c>
      <c r="H1003" s="0" t="n">
        <v>79</v>
      </c>
      <c r="I1003" s="0" t="n">
        <v>18</v>
      </c>
      <c r="J1003" s="0" t="n">
        <v>1154</v>
      </c>
      <c r="K1003" s="0" t="n">
        <v>1237</v>
      </c>
      <c r="L1003" s="15" t="s">
        <v>93</v>
      </c>
      <c r="M1003" s="0" t="n">
        <v>4</v>
      </c>
      <c r="N1003" s="16" t="n">
        <f aca="false">I1003*K1003</f>
        <v>22266</v>
      </c>
      <c r="O1003" s="16" t="n">
        <f aca="false">I1003*(K1003-J1003)</f>
        <v>1494</v>
      </c>
      <c r="P1003" s="15" t="n">
        <f aca="false">K1003-J1003</f>
        <v>83</v>
      </c>
      <c r="Q1003" s="0" t="str">
        <f aca="false">IF(G1003=0,"Out of stock",IF(G1003&lt;H1003,"Understocked",IF(G1003&gt;Summary!$B$6*H1003,"Overstocked","Healthy")))</f>
        <v>Healthy</v>
      </c>
      <c r="R1003" s="0" t="str">
        <f aca="false">IF(I1003&gt;=Summary!$B$7,"Fast",IF(I1003&lt;Summary!$B$8,"Slow","Medium"))</f>
        <v>Slow</v>
      </c>
      <c r="S1003" s="15" t="n">
        <f aca="false">IF(M1003&gt;Summary!$B$5,1,0)</f>
        <v>0</v>
      </c>
      <c r="T1003" s="16" t="n">
        <f aca="false">IF(Q1003="Overstocked",(G1003-Summary!$B$6*H1003)*J1003,0)</f>
        <v>0</v>
      </c>
    </row>
    <row r="1004" customFormat="false" ht="15" hidden="false" customHeight="false" outlineLevel="0" collapsed="false">
      <c r="A1004" s="0" t="s">
        <v>1102</v>
      </c>
      <c r="B1004" s="0" t="s">
        <v>89</v>
      </c>
      <c r="C1004" s="0" t="s">
        <v>78</v>
      </c>
      <c r="D1004" s="0" t="s">
        <v>79</v>
      </c>
      <c r="E1004" s="14" t="n">
        <v>45450</v>
      </c>
      <c r="F1004" s="14" t="n">
        <v>45459</v>
      </c>
      <c r="G1004" s="0" t="n">
        <v>80</v>
      </c>
      <c r="H1004" s="0" t="n">
        <v>56</v>
      </c>
      <c r="I1004" s="0" t="n">
        <v>44</v>
      </c>
      <c r="J1004" s="0" t="n">
        <v>1394</v>
      </c>
      <c r="K1004" s="0" t="n">
        <v>1892</v>
      </c>
      <c r="L1004" s="15" t="s">
        <v>97</v>
      </c>
      <c r="M1004" s="0" t="n">
        <v>9</v>
      </c>
      <c r="N1004" s="16" t="n">
        <f aca="false">I1004*K1004</f>
        <v>83248</v>
      </c>
      <c r="O1004" s="16" t="n">
        <f aca="false">I1004*(K1004-J1004)</f>
        <v>21912</v>
      </c>
      <c r="P1004" s="15" t="n">
        <f aca="false">K1004-J1004</f>
        <v>498</v>
      </c>
      <c r="Q1004" s="0" t="str">
        <f aca="false">IF(G1004=0,"Out of stock",IF(G1004&lt;H1004,"Understocked",IF(G1004&gt;Summary!$B$6*H1004,"Overstocked","Healthy")))</f>
        <v>Healthy</v>
      </c>
      <c r="R1004" s="0" t="str">
        <f aca="false">IF(I1004&gt;=Summary!$B$7,"Fast",IF(I1004&lt;Summary!$B$8,"Slow","Medium"))</f>
        <v>Slow</v>
      </c>
      <c r="S1004" s="15" t="n">
        <f aca="false">IF(M1004&gt;Summary!$B$5,1,0)</f>
        <v>1</v>
      </c>
      <c r="T1004" s="16" t="n">
        <f aca="false">IF(Q1004="Overstocked",(G1004-Summary!$B$6*H1004)*J1004,0)</f>
        <v>0</v>
      </c>
    </row>
    <row r="1005" customFormat="false" ht="15" hidden="false" customHeight="false" outlineLevel="0" collapsed="false">
      <c r="A1005" s="0" t="s">
        <v>1103</v>
      </c>
      <c r="B1005" s="0" t="s">
        <v>107</v>
      </c>
      <c r="C1005" s="0" t="s">
        <v>78</v>
      </c>
      <c r="D1005" s="0" t="s">
        <v>102</v>
      </c>
      <c r="E1005" s="14" t="n">
        <v>45041</v>
      </c>
      <c r="F1005" s="14" t="n">
        <v>45051</v>
      </c>
      <c r="G1005" s="0" t="n">
        <v>19</v>
      </c>
      <c r="H1005" s="0" t="n">
        <v>95</v>
      </c>
      <c r="I1005" s="0" t="n">
        <v>213</v>
      </c>
      <c r="J1005" s="0" t="n">
        <v>1171</v>
      </c>
      <c r="K1005" s="0" t="n">
        <v>1407</v>
      </c>
      <c r="L1005" s="15" t="s">
        <v>82</v>
      </c>
      <c r="M1005" s="0" t="n">
        <v>10</v>
      </c>
      <c r="N1005" s="16" t="n">
        <f aca="false">I1005*K1005</f>
        <v>299691</v>
      </c>
      <c r="O1005" s="16" t="n">
        <f aca="false">I1005*(K1005-J1005)</f>
        <v>50268</v>
      </c>
      <c r="P1005" s="15" t="n">
        <f aca="false">K1005-J1005</f>
        <v>236</v>
      </c>
      <c r="Q1005" s="0" t="str">
        <f aca="false">IF(G1005=0,"Out of stock",IF(G1005&lt;H1005,"Understocked",IF(G1005&gt;Summary!$B$6*H1005,"Overstocked","Healthy")))</f>
        <v>Understocked</v>
      </c>
      <c r="R1005" s="0" t="str">
        <f aca="false">IF(I1005&gt;=Summary!$B$7,"Fast",IF(I1005&lt;Summary!$B$8,"Slow","Medium"))</f>
        <v>Fast</v>
      </c>
      <c r="S1005" s="15" t="n">
        <f aca="false">IF(M1005&gt;Summary!$B$5,1,0)</f>
        <v>1</v>
      </c>
      <c r="T1005" s="16" t="n">
        <f aca="false">IF(Q1005="Overstocked",(G1005-Summary!$B$6*H1005)*J1005,0)</f>
        <v>0</v>
      </c>
    </row>
    <row r="1006" customFormat="false" ht="15" hidden="false" customHeight="false" outlineLevel="0" collapsed="false">
      <c r="A1006" s="0" t="s">
        <v>1104</v>
      </c>
      <c r="B1006" s="0" t="s">
        <v>107</v>
      </c>
      <c r="C1006" s="0" t="s">
        <v>104</v>
      </c>
      <c r="D1006" s="0" t="s">
        <v>86</v>
      </c>
      <c r="E1006" s="14" t="n">
        <v>45015</v>
      </c>
      <c r="F1006" s="14" t="n">
        <v>45023</v>
      </c>
      <c r="G1006" s="0" t="n">
        <v>469</v>
      </c>
      <c r="H1006" s="0" t="n">
        <v>73</v>
      </c>
      <c r="I1006" s="0" t="n">
        <v>92</v>
      </c>
      <c r="J1006" s="0" t="n">
        <v>944</v>
      </c>
      <c r="K1006" s="0" t="n">
        <v>1299</v>
      </c>
      <c r="L1006" s="15" t="s">
        <v>97</v>
      </c>
      <c r="M1006" s="0" t="n">
        <v>8</v>
      </c>
      <c r="N1006" s="16" t="n">
        <f aca="false">I1006*K1006</f>
        <v>119508</v>
      </c>
      <c r="O1006" s="16" t="n">
        <f aca="false">I1006*(K1006-J1006)</f>
        <v>32660</v>
      </c>
      <c r="P1006" s="15" t="n">
        <f aca="false">K1006-J1006</f>
        <v>355</v>
      </c>
      <c r="Q1006" s="0" t="str">
        <f aca="false">IF(G1006=0,"Out of stock",IF(G1006&lt;H1006,"Understocked",IF(G1006&gt;Summary!$B$6*H1006,"Overstocked","Healthy")))</f>
        <v>Overstocked</v>
      </c>
      <c r="R1006" s="0" t="str">
        <f aca="false">IF(I1006&gt;=Summary!$B$7,"Fast",IF(I1006&lt;Summary!$B$8,"Slow","Medium"))</f>
        <v>Slow</v>
      </c>
      <c r="S1006" s="15" t="n">
        <f aca="false">IF(M1006&gt;Summary!$B$5,1,0)</f>
        <v>1</v>
      </c>
      <c r="T1006" s="16" t="n">
        <f aca="false">IF(Q1006="Overstocked",(G1006-Summary!$B$6*H1006)*J1006,0)</f>
        <v>167088</v>
      </c>
    </row>
    <row r="1007" customFormat="false" ht="15" hidden="false" customHeight="false" outlineLevel="0" collapsed="false">
      <c r="A1007" s="0" t="s">
        <v>1105</v>
      </c>
      <c r="B1007" s="0" t="s">
        <v>113</v>
      </c>
      <c r="C1007" s="0" t="s">
        <v>96</v>
      </c>
      <c r="D1007" s="0" t="s">
        <v>92</v>
      </c>
      <c r="E1007" s="14" t="n">
        <v>45324</v>
      </c>
      <c r="F1007" s="14" t="n">
        <v>45330</v>
      </c>
      <c r="G1007" s="0" t="n">
        <v>145</v>
      </c>
      <c r="H1007" s="0" t="n">
        <v>54</v>
      </c>
      <c r="I1007" s="0" t="n">
        <v>201</v>
      </c>
      <c r="J1007" s="0" t="n">
        <v>1470</v>
      </c>
      <c r="K1007" s="0" t="n">
        <v>1538</v>
      </c>
      <c r="L1007" s="15" t="s">
        <v>87</v>
      </c>
      <c r="M1007" s="0" t="n">
        <v>6</v>
      </c>
      <c r="N1007" s="16" t="n">
        <f aca="false">I1007*K1007</f>
        <v>309138</v>
      </c>
      <c r="O1007" s="16" t="n">
        <f aca="false">I1007*(K1007-J1007)</f>
        <v>13668</v>
      </c>
      <c r="P1007" s="15" t="n">
        <f aca="false">K1007-J1007</f>
        <v>68</v>
      </c>
      <c r="Q1007" s="0" t="str">
        <f aca="false">IF(G1007=0,"Out of stock",IF(G1007&lt;H1007,"Understocked",IF(G1007&gt;Summary!$B$6*H1007,"Overstocked","Healthy")))</f>
        <v>Healthy</v>
      </c>
      <c r="R1007" s="0" t="str">
        <f aca="false">IF(I1007&gt;=Summary!$B$7,"Fast",IF(I1007&lt;Summary!$B$8,"Slow","Medium"))</f>
        <v>Fast</v>
      </c>
      <c r="S1007" s="15" t="n">
        <f aca="false">IF(M1007&gt;Summary!$B$5,1,0)</f>
        <v>0</v>
      </c>
      <c r="T1007" s="16" t="n">
        <f aca="false">IF(Q1007="Overstocked",(G1007-Summary!$B$6*H1007)*J1007,0)</f>
        <v>0</v>
      </c>
    </row>
    <row r="1008" customFormat="false" ht="15" hidden="false" customHeight="false" outlineLevel="0" collapsed="false">
      <c r="A1008" s="0" t="s">
        <v>1106</v>
      </c>
      <c r="B1008" s="0" t="s">
        <v>113</v>
      </c>
      <c r="C1008" s="0" t="s">
        <v>104</v>
      </c>
      <c r="D1008" s="0" t="s">
        <v>92</v>
      </c>
      <c r="E1008" s="14" t="n">
        <v>44982</v>
      </c>
      <c r="F1008" s="14" t="n">
        <v>44990</v>
      </c>
      <c r="G1008" s="0" t="n">
        <v>288</v>
      </c>
      <c r="H1008" s="0" t="n">
        <v>107</v>
      </c>
      <c r="I1008" s="0" t="n">
        <v>125</v>
      </c>
      <c r="J1008" s="0" t="n">
        <v>805</v>
      </c>
      <c r="K1008" s="0" t="n">
        <v>1216</v>
      </c>
      <c r="L1008" s="15" t="s">
        <v>93</v>
      </c>
      <c r="M1008" s="0" t="n">
        <v>8</v>
      </c>
      <c r="N1008" s="16" t="n">
        <f aca="false">I1008*K1008</f>
        <v>152000</v>
      </c>
      <c r="O1008" s="16" t="n">
        <f aca="false">I1008*(K1008-J1008)</f>
        <v>51375</v>
      </c>
      <c r="P1008" s="15" t="n">
        <f aca="false">K1008-J1008</f>
        <v>411</v>
      </c>
      <c r="Q1008" s="0" t="str">
        <f aca="false">IF(G1008=0,"Out of stock",IF(G1008&lt;H1008,"Understocked",IF(G1008&gt;Summary!$B$6*H1008,"Overstocked","Healthy")))</f>
        <v>Healthy</v>
      </c>
      <c r="R1008" s="0" t="str">
        <f aca="false">IF(I1008&gt;=Summary!$B$7,"Fast",IF(I1008&lt;Summary!$B$8,"Slow","Medium"))</f>
        <v>Medium</v>
      </c>
      <c r="S1008" s="15" t="n">
        <f aca="false">IF(M1008&gt;Summary!$B$5,1,0)</f>
        <v>1</v>
      </c>
      <c r="T1008" s="16" t="n">
        <f aca="false">IF(Q1008="Overstocked",(G1008-Summary!$B$6*H1008)*J1008,0)</f>
        <v>0</v>
      </c>
    </row>
    <row r="1009" customFormat="false" ht="15" hidden="false" customHeight="false" outlineLevel="0" collapsed="false">
      <c r="A1009" s="0" t="s">
        <v>1107</v>
      </c>
      <c r="B1009" s="0" t="s">
        <v>95</v>
      </c>
      <c r="C1009" s="0" t="s">
        <v>96</v>
      </c>
      <c r="D1009" s="0" t="s">
        <v>102</v>
      </c>
      <c r="E1009" s="14" t="n">
        <v>45651</v>
      </c>
      <c r="F1009" s="14" t="n">
        <v>45658</v>
      </c>
      <c r="G1009" s="0" t="n">
        <v>232</v>
      </c>
      <c r="H1009" s="0" t="n">
        <v>95</v>
      </c>
      <c r="I1009" s="0" t="n">
        <v>32</v>
      </c>
      <c r="J1009" s="0" t="n">
        <v>1189</v>
      </c>
      <c r="K1009" s="0" t="n">
        <v>1339</v>
      </c>
      <c r="L1009" s="15" t="s">
        <v>82</v>
      </c>
      <c r="M1009" s="0" t="n">
        <v>7</v>
      </c>
      <c r="N1009" s="16" t="n">
        <f aca="false">I1009*K1009</f>
        <v>42848</v>
      </c>
      <c r="O1009" s="16" t="n">
        <f aca="false">I1009*(K1009-J1009)</f>
        <v>4800</v>
      </c>
      <c r="P1009" s="15" t="n">
        <f aca="false">K1009-J1009</f>
        <v>150</v>
      </c>
      <c r="Q1009" s="0" t="str">
        <f aca="false">IF(G1009=0,"Out of stock",IF(G1009&lt;H1009,"Understocked",IF(G1009&gt;Summary!$B$6*H1009,"Overstocked","Healthy")))</f>
        <v>Healthy</v>
      </c>
      <c r="R1009" s="0" t="str">
        <f aca="false">IF(I1009&gt;=Summary!$B$7,"Fast",IF(I1009&lt;Summary!$B$8,"Slow","Medium"))</f>
        <v>Slow</v>
      </c>
      <c r="S1009" s="15" t="n">
        <f aca="false">IF(M1009&gt;Summary!$B$5,1,0)</f>
        <v>0</v>
      </c>
      <c r="T1009" s="16" t="n">
        <f aca="false">IF(Q1009="Overstocked",(G1009-Summary!$B$6*H1009)*J1009,0)</f>
        <v>0</v>
      </c>
    </row>
    <row r="1010" customFormat="false" ht="15" hidden="false" customHeight="false" outlineLevel="0" collapsed="false">
      <c r="A1010" s="0" t="s">
        <v>1108</v>
      </c>
      <c r="B1010" s="0" t="s">
        <v>123</v>
      </c>
      <c r="C1010" s="0" t="s">
        <v>104</v>
      </c>
      <c r="D1010" s="0" t="s">
        <v>79</v>
      </c>
      <c r="E1010" s="14" t="n">
        <v>45012</v>
      </c>
      <c r="F1010" s="14" t="n">
        <v>45016</v>
      </c>
      <c r="G1010" s="0" t="n">
        <v>16</v>
      </c>
      <c r="H1010" s="0" t="n">
        <v>114</v>
      </c>
      <c r="I1010" s="0" t="n">
        <v>11</v>
      </c>
      <c r="J1010" s="0" t="n">
        <v>1614</v>
      </c>
      <c r="K1010" s="0" t="n">
        <v>1794</v>
      </c>
      <c r="L1010" s="15" t="s">
        <v>80</v>
      </c>
      <c r="M1010" s="0" t="n">
        <v>4</v>
      </c>
      <c r="N1010" s="16" t="n">
        <f aca="false">I1010*K1010</f>
        <v>19734</v>
      </c>
      <c r="O1010" s="16" t="n">
        <f aca="false">I1010*(K1010-J1010)</f>
        <v>1980</v>
      </c>
      <c r="P1010" s="15" t="n">
        <f aca="false">K1010-J1010</f>
        <v>180</v>
      </c>
      <c r="Q1010" s="0" t="str">
        <f aca="false">IF(G1010=0,"Out of stock",IF(G1010&lt;H1010,"Understocked",IF(G1010&gt;Summary!$B$6*H1010,"Overstocked","Healthy")))</f>
        <v>Understocked</v>
      </c>
      <c r="R1010" s="0" t="str">
        <f aca="false">IF(I1010&gt;=Summary!$B$7,"Fast",IF(I1010&lt;Summary!$B$8,"Slow","Medium"))</f>
        <v>Slow</v>
      </c>
      <c r="S1010" s="15" t="n">
        <f aca="false">IF(M1010&gt;Summary!$B$5,1,0)</f>
        <v>0</v>
      </c>
      <c r="T1010" s="16" t="n">
        <f aca="false">IF(Q1010="Overstocked",(G1010-Summary!$B$6*H1010)*J1010,0)</f>
        <v>0</v>
      </c>
    </row>
    <row r="1011" customFormat="false" ht="15" hidden="false" customHeight="false" outlineLevel="0" collapsed="false">
      <c r="A1011" s="0" t="s">
        <v>1109</v>
      </c>
      <c r="B1011" s="0" t="s">
        <v>111</v>
      </c>
      <c r="C1011" s="0" t="s">
        <v>78</v>
      </c>
      <c r="D1011" s="0" t="s">
        <v>90</v>
      </c>
      <c r="E1011" s="14" t="n">
        <v>45215</v>
      </c>
      <c r="F1011" s="14" t="n">
        <v>45220</v>
      </c>
      <c r="G1011" s="0" t="n">
        <v>95</v>
      </c>
      <c r="H1011" s="0" t="n">
        <v>114</v>
      </c>
      <c r="I1011" s="0" t="n">
        <v>78</v>
      </c>
      <c r="J1011" s="0" t="n">
        <v>954</v>
      </c>
      <c r="K1011" s="0" t="n">
        <v>1378</v>
      </c>
      <c r="L1011" s="15" t="s">
        <v>87</v>
      </c>
      <c r="M1011" s="0" t="n">
        <v>5</v>
      </c>
      <c r="N1011" s="16" t="n">
        <f aca="false">I1011*K1011</f>
        <v>107484</v>
      </c>
      <c r="O1011" s="16" t="n">
        <f aca="false">I1011*(K1011-J1011)</f>
        <v>33072</v>
      </c>
      <c r="P1011" s="15" t="n">
        <f aca="false">K1011-J1011</f>
        <v>424</v>
      </c>
      <c r="Q1011" s="0" t="str">
        <f aca="false">IF(G1011=0,"Out of stock",IF(G1011&lt;H1011,"Understocked",IF(G1011&gt;Summary!$B$6*H1011,"Overstocked","Healthy")))</f>
        <v>Understocked</v>
      </c>
      <c r="R1011" s="0" t="str">
        <f aca="false">IF(I1011&gt;=Summary!$B$7,"Fast",IF(I1011&lt;Summary!$B$8,"Slow","Medium"))</f>
        <v>Slow</v>
      </c>
      <c r="S1011" s="15" t="n">
        <f aca="false">IF(M1011&gt;Summary!$B$5,1,0)</f>
        <v>0</v>
      </c>
      <c r="T1011" s="16" t="n">
        <f aca="false">IF(Q1011="Overstocked",(G1011-Summary!$B$6*H1011)*J1011,0)</f>
        <v>0</v>
      </c>
    </row>
    <row r="1012" customFormat="false" ht="15" hidden="false" customHeight="false" outlineLevel="0" collapsed="false">
      <c r="A1012" s="0" t="s">
        <v>1110</v>
      </c>
      <c r="B1012" s="0" t="s">
        <v>107</v>
      </c>
      <c r="C1012" s="0" t="s">
        <v>78</v>
      </c>
      <c r="D1012" s="0" t="s">
        <v>90</v>
      </c>
      <c r="E1012" s="14" t="n">
        <v>45406</v>
      </c>
      <c r="F1012" s="14" t="n">
        <v>45408</v>
      </c>
      <c r="G1012" s="0" t="n">
        <v>322</v>
      </c>
      <c r="H1012" s="0" t="n">
        <v>131</v>
      </c>
      <c r="I1012" s="0" t="n">
        <v>143</v>
      </c>
      <c r="J1012" s="0" t="n">
        <v>1677</v>
      </c>
      <c r="K1012" s="0" t="n">
        <v>1840</v>
      </c>
      <c r="L1012" s="15" t="s">
        <v>82</v>
      </c>
      <c r="M1012" s="0" t="n">
        <v>2</v>
      </c>
      <c r="N1012" s="16" t="n">
        <f aca="false">I1012*K1012</f>
        <v>263120</v>
      </c>
      <c r="O1012" s="16" t="n">
        <f aca="false">I1012*(K1012-J1012)</f>
        <v>23309</v>
      </c>
      <c r="P1012" s="15" t="n">
        <f aca="false">K1012-J1012</f>
        <v>163</v>
      </c>
      <c r="Q1012" s="0" t="str">
        <f aca="false">IF(G1012=0,"Out of stock",IF(G1012&lt;H1012,"Understocked",IF(G1012&gt;Summary!$B$6*H1012,"Overstocked","Healthy")))</f>
        <v>Healthy</v>
      </c>
      <c r="R1012" s="0" t="str">
        <f aca="false">IF(I1012&gt;=Summary!$B$7,"Fast",IF(I1012&lt;Summary!$B$8,"Slow","Medium"))</f>
        <v>Medium</v>
      </c>
      <c r="S1012" s="15" t="n">
        <f aca="false">IF(M1012&gt;Summary!$B$5,1,0)</f>
        <v>0</v>
      </c>
      <c r="T1012" s="16" t="n">
        <f aca="false">IF(Q1012="Overstocked",(G1012-Summary!$B$6*H1012)*J1012,0)</f>
        <v>0</v>
      </c>
    </row>
    <row r="1013" customFormat="false" ht="15" hidden="false" customHeight="false" outlineLevel="0" collapsed="false">
      <c r="A1013" s="0" t="s">
        <v>1111</v>
      </c>
      <c r="B1013" s="0" t="s">
        <v>111</v>
      </c>
      <c r="C1013" s="0" t="s">
        <v>85</v>
      </c>
      <c r="D1013" s="0" t="s">
        <v>92</v>
      </c>
      <c r="E1013" s="14" t="n">
        <v>45266</v>
      </c>
      <c r="F1013" s="14" t="n">
        <v>45274</v>
      </c>
      <c r="G1013" s="0" t="n">
        <v>483</v>
      </c>
      <c r="H1013" s="0" t="n">
        <v>115</v>
      </c>
      <c r="I1013" s="0" t="n">
        <v>114</v>
      </c>
      <c r="J1013" s="0" t="n">
        <v>1143</v>
      </c>
      <c r="K1013" s="0" t="n">
        <v>1556</v>
      </c>
      <c r="L1013" s="15" t="s">
        <v>93</v>
      </c>
      <c r="M1013" s="0" t="n">
        <v>8</v>
      </c>
      <c r="N1013" s="16" t="n">
        <f aca="false">I1013*K1013</f>
        <v>177384</v>
      </c>
      <c r="O1013" s="16" t="n">
        <f aca="false">I1013*(K1013-J1013)</f>
        <v>47082</v>
      </c>
      <c r="P1013" s="15" t="n">
        <f aca="false">K1013-J1013</f>
        <v>413</v>
      </c>
      <c r="Q1013" s="0" t="str">
        <f aca="false">IF(G1013=0,"Out of stock",IF(G1013&lt;H1013,"Understocked",IF(G1013&gt;Summary!$B$6*H1013,"Overstocked","Healthy")))</f>
        <v>Overstocked</v>
      </c>
      <c r="R1013" s="0" t="str">
        <f aca="false">IF(I1013&gt;=Summary!$B$7,"Fast",IF(I1013&lt;Summary!$B$8,"Slow","Medium"))</f>
        <v>Medium</v>
      </c>
      <c r="S1013" s="15" t="n">
        <f aca="false">IF(M1013&gt;Summary!$B$5,1,0)</f>
        <v>1</v>
      </c>
      <c r="T1013" s="16" t="n">
        <f aca="false">IF(Q1013="Overstocked",(G1013-Summary!$B$6*H1013)*J1013,0)</f>
        <v>26289</v>
      </c>
    </row>
    <row r="1014" customFormat="false" ht="15" hidden="false" customHeight="false" outlineLevel="0" collapsed="false">
      <c r="A1014" s="0" t="s">
        <v>1112</v>
      </c>
      <c r="B1014" s="0" t="s">
        <v>84</v>
      </c>
      <c r="C1014" s="0" t="s">
        <v>104</v>
      </c>
      <c r="D1014" s="0" t="s">
        <v>102</v>
      </c>
      <c r="E1014" s="14" t="n">
        <v>45391</v>
      </c>
      <c r="F1014" s="14" t="n">
        <v>45398</v>
      </c>
      <c r="G1014" s="0" t="n">
        <v>474</v>
      </c>
      <c r="H1014" s="0" t="n">
        <v>142</v>
      </c>
      <c r="I1014" s="0" t="n">
        <v>231</v>
      </c>
      <c r="J1014" s="0" t="n">
        <v>1842</v>
      </c>
      <c r="K1014" s="0" t="n">
        <v>2108</v>
      </c>
      <c r="L1014" s="15" t="s">
        <v>97</v>
      </c>
      <c r="M1014" s="0" t="n">
        <v>7</v>
      </c>
      <c r="N1014" s="16" t="n">
        <f aca="false">I1014*K1014</f>
        <v>486948</v>
      </c>
      <c r="O1014" s="16" t="n">
        <f aca="false">I1014*(K1014-J1014)</f>
        <v>61446</v>
      </c>
      <c r="P1014" s="15" t="n">
        <f aca="false">K1014-J1014</f>
        <v>266</v>
      </c>
      <c r="Q1014" s="0" t="str">
        <f aca="false">IF(G1014=0,"Out of stock",IF(G1014&lt;H1014,"Understocked",IF(G1014&gt;Summary!$B$6*H1014,"Overstocked","Healthy")))</f>
        <v>Healthy</v>
      </c>
      <c r="R1014" s="0" t="str">
        <f aca="false">IF(I1014&gt;=Summary!$B$7,"Fast",IF(I1014&lt;Summary!$B$8,"Slow","Medium"))</f>
        <v>Fast</v>
      </c>
      <c r="S1014" s="15" t="n">
        <f aca="false">IF(M1014&gt;Summary!$B$5,1,0)</f>
        <v>0</v>
      </c>
      <c r="T1014" s="16" t="n">
        <f aca="false">IF(Q1014="Overstocked",(G1014-Summary!$B$6*H1014)*J1014,0)</f>
        <v>0</v>
      </c>
    </row>
    <row r="1015" customFormat="false" ht="15" hidden="false" customHeight="false" outlineLevel="0" collapsed="false">
      <c r="A1015" s="0" t="s">
        <v>1113</v>
      </c>
      <c r="B1015" s="0" t="s">
        <v>113</v>
      </c>
      <c r="C1015" s="0" t="s">
        <v>78</v>
      </c>
      <c r="D1015" s="0" t="s">
        <v>102</v>
      </c>
      <c r="E1015" s="14" t="n">
        <v>45344</v>
      </c>
      <c r="F1015" s="14" t="n">
        <v>45350</v>
      </c>
      <c r="G1015" s="0" t="n">
        <v>102</v>
      </c>
      <c r="H1015" s="0" t="n">
        <v>67</v>
      </c>
      <c r="I1015" s="0" t="n">
        <v>184</v>
      </c>
      <c r="J1015" s="0" t="n">
        <v>1258</v>
      </c>
      <c r="K1015" s="0" t="n">
        <v>1757</v>
      </c>
      <c r="L1015" s="15" t="s">
        <v>82</v>
      </c>
      <c r="M1015" s="0" t="n">
        <v>6</v>
      </c>
      <c r="N1015" s="16" t="n">
        <f aca="false">I1015*K1015</f>
        <v>323288</v>
      </c>
      <c r="O1015" s="16" t="n">
        <f aca="false">I1015*(K1015-J1015)</f>
        <v>91816</v>
      </c>
      <c r="P1015" s="15" t="n">
        <f aca="false">K1015-J1015</f>
        <v>499</v>
      </c>
      <c r="Q1015" s="0" t="str">
        <f aca="false">IF(G1015=0,"Out of stock",IF(G1015&lt;H1015,"Understocked",IF(G1015&gt;Summary!$B$6*H1015,"Overstocked","Healthy")))</f>
        <v>Healthy</v>
      </c>
      <c r="R1015" s="0" t="str">
        <f aca="false">IF(I1015&gt;=Summary!$B$7,"Fast",IF(I1015&lt;Summary!$B$8,"Slow","Medium"))</f>
        <v>Medium</v>
      </c>
      <c r="S1015" s="15" t="n">
        <f aca="false">IF(M1015&gt;Summary!$B$5,1,0)</f>
        <v>0</v>
      </c>
      <c r="T1015" s="16" t="n">
        <f aca="false">IF(Q1015="Overstocked",(G1015-Summary!$B$6*H1015)*J1015,0)</f>
        <v>0</v>
      </c>
    </row>
    <row r="1016" customFormat="false" ht="15" hidden="false" customHeight="false" outlineLevel="0" collapsed="false">
      <c r="A1016" s="0" t="s">
        <v>1114</v>
      </c>
      <c r="B1016" s="0" t="s">
        <v>89</v>
      </c>
      <c r="C1016" s="0" t="s">
        <v>104</v>
      </c>
      <c r="D1016" s="0" t="s">
        <v>90</v>
      </c>
      <c r="E1016" s="14" t="n">
        <v>45506</v>
      </c>
      <c r="F1016" s="14" t="n">
        <v>45508</v>
      </c>
      <c r="G1016" s="0" t="n">
        <v>272</v>
      </c>
      <c r="H1016" s="0" t="n">
        <v>120</v>
      </c>
      <c r="I1016" s="0" t="n">
        <v>132</v>
      </c>
      <c r="J1016" s="0" t="n">
        <v>1732</v>
      </c>
      <c r="K1016" s="0" t="n">
        <v>2147</v>
      </c>
      <c r="L1016" s="15" t="s">
        <v>82</v>
      </c>
      <c r="M1016" s="0" t="n">
        <v>2</v>
      </c>
      <c r="N1016" s="16" t="n">
        <f aca="false">I1016*K1016</f>
        <v>283404</v>
      </c>
      <c r="O1016" s="16" t="n">
        <f aca="false">I1016*(K1016-J1016)</f>
        <v>54780</v>
      </c>
      <c r="P1016" s="15" t="n">
        <f aca="false">K1016-J1016</f>
        <v>415</v>
      </c>
      <c r="Q1016" s="0" t="str">
        <f aca="false">IF(G1016=0,"Out of stock",IF(G1016&lt;H1016,"Understocked",IF(G1016&gt;Summary!$B$6*H1016,"Overstocked","Healthy")))</f>
        <v>Healthy</v>
      </c>
      <c r="R1016" s="0" t="str">
        <f aca="false">IF(I1016&gt;=Summary!$B$7,"Fast",IF(I1016&lt;Summary!$B$8,"Slow","Medium"))</f>
        <v>Medium</v>
      </c>
      <c r="S1016" s="15" t="n">
        <f aca="false">IF(M1016&gt;Summary!$B$5,1,0)</f>
        <v>0</v>
      </c>
      <c r="T1016" s="16" t="n">
        <f aca="false">IF(Q1016="Overstocked",(G1016-Summary!$B$6*H1016)*J1016,0)</f>
        <v>0</v>
      </c>
    </row>
    <row r="1017" customFormat="false" ht="15" hidden="false" customHeight="false" outlineLevel="0" collapsed="false">
      <c r="A1017" s="0" t="s">
        <v>1115</v>
      </c>
      <c r="B1017" s="0" t="s">
        <v>123</v>
      </c>
      <c r="C1017" s="0" t="s">
        <v>104</v>
      </c>
      <c r="D1017" s="0" t="s">
        <v>79</v>
      </c>
      <c r="E1017" s="14" t="n">
        <v>45296</v>
      </c>
      <c r="F1017" s="14" t="n">
        <v>45305</v>
      </c>
      <c r="G1017" s="0" t="n">
        <v>107</v>
      </c>
      <c r="H1017" s="0" t="n">
        <v>51</v>
      </c>
      <c r="I1017" s="0" t="n">
        <v>248</v>
      </c>
      <c r="J1017" s="0" t="n">
        <v>625</v>
      </c>
      <c r="K1017" s="0" t="n">
        <v>871</v>
      </c>
      <c r="L1017" s="15" t="s">
        <v>82</v>
      </c>
      <c r="M1017" s="0" t="n">
        <v>9</v>
      </c>
      <c r="N1017" s="16" t="n">
        <f aca="false">I1017*K1017</f>
        <v>216008</v>
      </c>
      <c r="O1017" s="16" t="n">
        <f aca="false">I1017*(K1017-J1017)</f>
        <v>61008</v>
      </c>
      <c r="P1017" s="15" t="n">
        <f aca="false">K1017-J1017</f>
        <v>246</v>
      </c>
      <c r="Q1017" s="0" t="str">
        <f aca="false">IF(G1017=0,"Out of stock",IF(G1017&lt;H1017,"Understocked",IF(G1017&gt;Summary!$B$6*H1017,"Overstocked","Healthy")))</f>
        <v>Healthy</v>
      </c>
      <c r="R1017" s="0" t="str">
        <f aca="false">IF(I1017&gt;=Summary!$B$7,"Fast",IF(I1017&lt;Summary!$B$8,"Slow","Medium"))</f>
        <v>Fast</v>
      </c>
      <c r="S1017" s="15" t="n">
        <f aca="false">IF(M1017&gt;Summary!$B$5,1,0)</f>
        <v>1</v>
      </c>
      <c r="T1017" s="16" t="n">
        <f aca="false">IF(Q1017="Overstocked",(G1017-Summary!$B$6*H1017)*J1017,0)</f>
        <v>0</v>
      </c>
    </row>
    <row r="1018" customFormat="false" ht="15" hidden="false" customHeight="false" outlineLevel="0" collapsed="false">
      <c r="A1018" s="0" t="s">
        <v>1116</v>
      </c>
      <c r="B1018" s="0" t="s">
        <v>115</v>
      </c>
      <c r="C1018" s="0" t="s">
        <v>96</v>
      </c>
      <c r="D1018" s="0" t="s">
        <v>90</v>
      </c>
      <c r="E1018" s="14" t="n">
        <v>45478</v>
      </c>
      <c r="F1018" s="14" t="n">
        <v>45479</v>
      </c>
      <c r="G1018" s="0" t="n">
        <v>293</v>
      </c>
      <c r="H1018" s="0" t="n">
        <v>119</v>
      </c>
      <c r="I1018" s="0" t="n">
        <v>11</v>
      </c>
      <c r="J1018" s="0" t="n">
        <v>1397</v>
      </c>
      <c r="K1018" s="0" t="n">
        <v>1695</v>
      </c>
      <c r="L1018" s="15" t="s">
        <v>87</v>
      </c>
      <c r="M1018" s="0" t="n">
        <v>1</v>
      </c>
      <c r="N1018" s="16" t="n">
        <f aca="false">I1018*K1018</f>
        <v>18645</v>
      </c>
      <c r="O1018" s="16" t="n">
        <f aca="false">I1018*(K1018-J1018)</f>
        <v>3278</v>
      </c>
      <c r="P1018" s="15" t="n">
        <f aca="false">K1018-J1018</f>
        <v>298</v>
      </c>
      <c r="Q1018" s="0" t="str">
        <f aca="false">IF(G1018=0,"Out of stock",IF(G1018&lt;H1018,"Understocked",IF(G1018&gt;Summary!$B$6*H1018,"Overstocked","Healthy")))</f>
        <v>Healthy</v>
      </c>
      <c r="R1018" s="0" t="str">
        <f aca="false">IF(I1018&gt;=Summary!$B$7,"Fast",IF(I1018&lt;Summary!$B$8,"Slow","Medium"))</f>
        <v>Slow</v>
      </c>
      <c r="S1018" s="15" t="n">
        <f aca="false">IF(M1018&gt;Summary!$B$5,1,0)</f>
        <v>0</v>
      </c>
      <c r="T1018" s="16" t="n">
        <f aca="false">IF(Q1018="Overstocked",(G1018-Summary!$B$6*H1018)*J1018,0)</f>
        <v>0</v>
      </c>
    </row>
    <row r="1019" customFormat="false" ht="15" hidden="false" customHeight="false" outlineLevel="0" collapsed="false">
      <c r="A1019" s="0" t="s">
        <v>1117</v>
      </c>
      <c r="B1019" s="0" t="s">
        <v>95</v>
      </c>
      <c r="C1019" s="0" t="s">
        <v>104</v>
      </c>
      <c r="D1019" s="0" t="s">
        <v>92</v>
      </c>
      <c r="E1019" s="14" t="n">
        <v>44945</v>
      </c>
      <c r="F1019" s="14" t="n">
        <v>44949</v>
      </c>
      <c r="G1019" s="0" t="n">
        <v>205</v>
      </c>
      <c r="H1019" s="0" t="n">
        <v>99</v>
      </c>
      <c r="I1019" s="0" t="n">
        <v>223</v>
      </c>
      <c r="J1019" s="0" t="n">
        <v>921</v>
      </c>
      <c r="K1019" s="0" t="n">
        <v>1137</v>
      </c>
      <c r="L1019" s="15" t="s">
        <v>80</v>
      </c>
      <c r="M1019" s="0" t="n">
        <v>4</v>
      </c>
      <c r="N1019" s="16" t="n">
        <f aca="false">I1019*K1019</f>
        <v>253551</v>
      </c>
      <c r="O1019" s="16" t="n">
        <f aca="false">I1019*(K1019-J1019)</f>
        <v>48168</v>
      </c>
      <c r="P1019" s="15" t="n">
        <f aca="false">K1019-J1019</f>
        <v>216</v>
      </c>
      <c r="Q1019" s="0" t="str">
        <f aca="false">IF(G1019=0,"Out of stock",IF(G1019&lt;H1019,"Understocked",IF(G1019&gt;Summary!$B$6*H1019,"Overstocked","Healthy")))</f>
        <v>Healthy</v>
      </c>
      <c r="R1019" s="0" t="str">
        <f aca="false">IF(I1019&gt;=Summary!$B$7,"Fast",IF(I1019&lt;Summary!$B$8,"Slow","Medium"))</f>
        <v>Fast</v>
      </c>
      <c r="S1019" s="15" t="n">
        <f aca="false">IF(M1019&gt;Summary!$B$5,1,0)</f>
        <v>0</v>
      </c>
      <c r="T1019" s="16" t="n">
        <f aca="false">IF(Q1019="Overstocked",(G1019-Summary!$B$6*H1019)*J1019,0)</f>
        <v>0</v>
      </c>
    </row>
    <row r="1020" customFormat="false" ht="15" hidden="false" customHeight="false" outlineLevel="0" collapsed="false">
      <c r="A1020" s="0" t="s">
        <v>1118</v>
      </c>
      <c r="B1020" s="0" t="s">
        <v>123</v>
      </c>
      <c r="C1020" s="0" t="s">
        <v>78</v>
      </c>
      <c r="D1020" s="0" t="s">
        <v>90</v>
      </c>
      <c r="E1020" s="14" t="n">
        <v>45076</v>
      </c>
      <c r="F1020" s="14" t="n">
        <v>45082</v>
      </c>
      <c r="G1020" s="0" t="n">
        <v>477</v>
      </c>
      <c r="H1020" s="0" t="n">
        <v>61</v>
      </c>
      <c r="I1020" s="0" t="n">
        <v>131</v>
      </c>
      <c r="J1020" s="0" t="n">
        <v>617</v>
      </c>
      <c r="K1020" s="0" t="n">
        <v>798</v>
      </c>
      <c r="L1020" s="15" t="s">
        <v>93</v>
      </c>
      <c r="M1020" s="0" t="n">
        <v>6</v>
      </c>
      <c r="N1020" s="16" t="n">
        <f aca="false">I1020*K1020</f>
        <v>104538</v>
      </c>
      <c r="O1020" s="16" t="n">
        <f aca="false">I1020*(K1020-J1020)</f>
        <v>23711</v>
      </c>
      <c r="P1020" s="15" t="n">
        <f aca="false">K1020-J1020</f>
        <v>181</v>
      </c>
      <c r="Q1020" s="0" t="str">
        <f aca="false">IF(G1020=0,"Out of stock",IF(G1020&lt;H1020,"Understocked",IF(G1020&gt;Summary!$B$6*H1020,"Overstocked","Healthy")))</f>
        <v>Overstocked</v>
      </c>
      <c r="R1020" s="0" t="str">
        <f aca="false">IF(I1020&gt;=Summary!$B$7,"Fast",IF(I1020&lt;Summary!$B$8,"Slow","Medium"))</f>
        <v>Medium</v>
      </c>
      <c r="S1020" s="15" t="n">
        <f aca="false">IF(M1020&gt;Summary!$B$5,1,0)</f>
        <v>0</v>
      </c>
      <c r="T1020" s="16" t="n">
        <f aca="false">IF(Q1020="Overstocked",(G1020-Summary!$B$6*H1020)*J1020,0)</f>
        <v>143761</v>
      </c>
    </row>
    <row r="1021" customFormat="false" ht="15" hidden="false" customHeight="false" outlineLevel="0" collapsed="false">
      <c r="A1021" s="0" t="s">
        <v>1119</v>
      </c>
      <c r="B1021" s="0" t="s">
        <v>84</v>
      </c>
      <c r="C1021" s="0" t="s">
        <v>96</v>
      </c>
      <c r="D1021" s="0" t="s">
        <v>90</v>
      </c>
      <c r="E1021" s="14" t="n">
        <v>45499</v>
      </c>
      <c r="F1021" s="14" t="n">
        <v>45506</v>
      </c>
      <c r="G1021" s="0" t="n">
        <v>264</v>
      </c>
      <c r="H1021" s="0" t="n">
        <v>98</v>
      </c>
      <c r="I1021" s="0" t="n">
        <v>221</v>
      </c>
      <c r="J1021" s="0" t="n">
        <v>753</v>
      </c>
      <c r="K1021" s="0" t="n">
        <v>1183</v>
      </c>
      <c r="L1021" s="15" t="s">
        <v>80</v>
      </c>
      <c r="M1021" s="0" t="n">
        <v>7</v>
      </c>
      <c r="N1021" s="16" t="n">
        <f aca="false">I1021*K1021</f>
        <v>261443</v>
      </c>
      <c r="O1021" s="16" t="n">
        <f aca="false">I1021*(K1021-J1021)</f>
        <v>95030</v>
      </c>
      <c r="P1021" s="15" t="n">
        <f aca="false">K1021-J1021</f>
        <v>430</v>
      </c>
      <c r="Q1021" s="0" t="str">
        <f aca="false">IF(G1021=0,"Out of stock",IF(G1021&lt;H1021,"Understocked",IF(G1021&gt;Summary!$B$6*H1021,"Overstocked","Healthy")))</f>
        <v>Healthy</v>
      </c>
      <c r="R1021" s="0" t="str">
        <f aca="false">IF(I1021&gt;=Summary!$B$7,"Fast",IF(I1021&lt;Summary!$B$8,"Slow","Medium"))</f>
        <v>Fast</v>
      </c>
      <c r="S1021" s="15" t="n">
        <f aca="false">IF(M1021&gt;Summary!$B$5,1,0)</f>
        <v>0</v>
      </c>
      <c r="T1021" s="16" t="n">
        <f aca="false">IF(Q1021="Overstocked",(G1021-Summary!$B$6*H1021)*J1021,0)</f>
        <v>0</v>
      </c>
    </row>
    <row r="1022" customFormat="false" ht="15" hidden="false" customHeight="false" outlineLevel="0" collapsed="false">
      <c r="A1022" s="0" t="s">
        <v>1120</v>
      </c>
      <c r="B1022" s="0" t="s">
        <v>123</v>
      </c>
      <c r="C1022" s="0" t="s">
        <v>96</v>
      </c>
      <c r="D1022" s="0" t="s">
        <v>86</v>
      </c>
      <c r="E1022" s="14" t="n">
        <v>45572</v>
      </c>
      <c r="F1022" s="14" t="n">
        <v>45579</v>
      </c>
      <c r="G1022" s="0" t="n">
        <v>435</v>
      </c>
      <c r="H1022" s="0" t="n">
        <v>51</v>
      </c>
      <c r="I1022" s="0" t="n">
        <v>31</v>
      </c>
      <c r="J1022" s="0" t="n">
        <v>1685</v>
      </c>
      <c r="K1022" s="0" t="n">
        <v>2074</v>
      </c>
      <c r="L1022" s="15" t="s">
        <v>93</v>
      </c>
      <c r="M1022" s="0" t="n">
        <v>7</v>
      </c>
      <c r="N1022" s="16" t="n">
        <f aca="false">I1022*K1022</f>
        <v>64294</v>
      </c>
      <c r="O1022" s="16" t="n">
        <f aca="false">I1022*(K1022-J1022)</f>
        <v>12059</v>
      </c>
      <c r="P1022" s="15" t="n">
        <f aca="false">K1022-J1022</f>
        <v>389</v>
      </c>
      <c r="Q1022" s="0" t="str">
        <f aca="false">IF(G1022=0,"Out of stock",IF(G1022&lt;H1022,"Understocked",IF(G1022&gt;Summary!$B$6*H1022,"Overstocked","Healthy")))</f>
        <v>Overstocked</v>
      </c>
      <c r="R1022" s="0" t="str">
        <f aca="false">IF(I1022&gt;=Summary!$B$7,"Fast",IF(I1022&lt;Summary!$B$8,"Slow","Medium"))</f>
        <v>Slow</v>
      </c>
      <c r="S1022" s="15" t="n">
        <f aca="false">IF(M1022&gt;Summary!$B$5,1,0)</f>
        <v>0</v>
      </c>
      <c r="T1022" s="16" t="n">
        <f aca="false">IF(Q1022="Overstocked",(G1022-Summary!$B$6*H1022)*J1022,0)</f>
        <v>389235</v>
      </c>
    </row>
    <row r="1023" customFormat="false" ht="15" hidden="false" customHeight="false" outlineLevel="0" collapsed="false">
      <c r="A1023" s="0" t="s">
        <v>1121</v>
      </c>
      <c r="B1023" s="0" t="s">
        <v>84</v>
      </c>
      <c r="C1023" s="0" t="s">
        <v>78</v>
      </c>
      <c r="D1023" s="0" t="s">
        <v>92</v>
      </c>
      <c r="E1023" s="14" t="n">
        <v>45446</v>
      </c>
      <c r="F1023" s="14" t="n">
        <v>45452</v>
      </c>
      <c r="G1023" s="0" t="n">
        <v>438</v>
      </c>
      <c r="H1023" s="0" t="n">
        <v>130</v>
      </c>
      <c r="I1023" s="0" t="n">
        <v>235</v>
      </c>
      <c r="J1023" s="0" t="n">
        <v>1679</v>
      </c>
      <c r="K1023" s="0" t="n">
        <v>2013</v>
      </c>
      <c r="L1023" s="15" t="s">
        <v>80</v>
      </c>
      <c r="M1023" s="0" t="n">
        <v>6</v>
      </c>
      <c r="N1023" s="16" t="n">
        <f aca="false">I1023*K1023</f>
        <v>473055</v>
      </c>
      <c r="O1023" s="16" t="n">
        <f aca="false">I1023*(K1023-J1023)</f>
        <v>78490</v>
      </c>
      <c r="P1023" s="15" t="n">
        <f aca="false">K1023-J1023</f>
        <v>334</v>
      </c>
      <c r="Q1023" s="0" t="str">
        <f aca="false">IF(G1023=0,"Out of stock",IF(G1023&lt;H1023,"Understocked",IF(G1023&gt;Summary!$B$6*H1023,"Overstocked","Healthy")))</f>
        <v>Healthy</v>
      </c>
      <c r="R1023" s="0" t="str">
        <f aca="false">IF(I1023&gt;=Summary!$B$7,"Fast",IF(I1023&lt;Summary!$B$8,"Slow","Medium"))</f>
        <v>Fast</v>
      </c>
      <c r="S1023" s="15" t="n">
        <f aca="false">IF(M1023&gt;Summary!$B$5,1,0)</f>
        <v>0</v>
      </c>
      <c r="T1023" s="16" t="n">
        <f aca="false">IF(Q1023="Overstocked",(G1023-Summary!$B$6*H1023)*J1023,0)</f>
        <v>0</v>
      </c>
    </row>
    <row r="1024" customFormat="false" ht="15" hidden="false" customHeight="false" outlineLevel="0" collapsed="false">
      <c r="A1024" s="0" t="s">
        <v>1122</v>
      </c>
      <c r="B1024" s="0" t="s">
        <v>77</v>
      </c>
      <c r="C1024" s="0" t="s">
        <v>104</v>
      </c>
      <c r="D1024" s="0" t="s">
        <v>79</v>
      </c>
      <c r="E1024" s="14" t="n">
        <v>45602</v>
      </c>
      <c r="F1024" s="14" t="n">
        <v>45609</v>
      </c>
      <c r="G1024" s="0" t="n">
        <v>314</v>
      </c>
      <c r="H1024" s="0" t="n">
        <v>114</v>
      </c>
      <c r="I1024" s="0" t="n">
        <v>105</v>
      </c>
      <c r="J1024" s="0" t="n">
        <v>1235</v>
      </c>
      <c r="K1024" s="0" t="n">
        <v>1425</v>
      </c>
      <c r="L1024" s="15" t="s">
        <v>97</v>
      </c>
      <c r="M1024" s="0" t="n">
        <v>7</v>
      </c>
      <c r="N1024" s="16" t="n">
        <f aca="false">I1024*K1024</f>
        <v>149625</v>
      </c>
      <c r="O1024" s="16" t="n">
        <f aca="false">I1024*(K1024-J1024)</f>
        <v>19950</v>
      </c>
      <c r="P1024" s="15" t="n">
        <f aca="false">K1024-J1024</f>
        <v>190</v>
      </c>
      <c r="Q1024" s="0" t="str">
        <f aca="false">IF(G1024=0,"Out of stock",IF(G1024&lt;H1024,"Understocked",IF(G1024&gt;Summary!$B$6*H1024,"Overstocked","Healthy")))</f>
        <v>Healthy</v>
      </c>
      <c r="R1024" s="0" t="str">
        <f aca="false">IF(I1024&gt;=Summary!$B$7,"Fast",IF(I1024&lt;Summary!$B$8,"Slow","Medium"))</f>
        <v>Medium</v>
      </c>
      <c r="S1024" s="15" t="n">
        <f aca="false">IF(M1024&gt;Summary!$B$5,1,0)</f>
        <v>0</v>
      </c>
      <c r="T1024" s="16" t="n">
        <f aca="false">IF(Q1024="Overstocked",(G1024-Summary!$B$6*H1024)*J1024,0)</f>
        <v>0</v>
      </c>
    </row>
    <row r="1025" customFormat="false" ht="15" hidden="false" customHeight="false" outlineLevel="0" collapsed="false">
      <c r="A1025" s="0" t="s">
        <v>1123</v>
      </c>
      <c r="B1025" s="0" t="s">
        <v>111</v>
      </c>
      <c r="C1025" s="0" t="s">
        <v>78</v>
      </c>
      <c r="D1025" s="0" t="s">
        <v>92</v>
      </c>
      <c r="E1025" s="14" t="n">
        <v>45072</v>
      </c>
      <c r="F1025" s="14" t="n">
        <v>45073</v>
      </c>
      <c r="G1025" s="0" t="n">
        <v>464</v>
      </c>
      <c r="H1025" s="0" t="n">
        <v>122</v>
      </c>
      <c r="I1025" s="0" t="n">
        <v>18</v>
      </c>
      <c r="J1025" s="0" t="n">
        <v>1856</v>
      </c>
      <c r="K1025" s="0" t="n">
        <v>2021</v>
      </c>
      <c r="L1025" s="15" t="s">
        <v>97</v>
      </c>
      <c r="M1025" s="0" t="n">
        <v>1</v>
      </c>
      <c r="N1025" s="16" t="n">
        <f aca="false">I1025*K1025</f>
        <v>36378</v>
      </c>
      <c r="O1025" s="16" t="n">
        <f aca="false">I1025*(K1025-J1025)</f>
        <v>2970</v>
      </c>
      <c r="P1025" s="15" t="n">
        <f aca="false">K1025-J1025</f>
        <v>165</v>
      </c>
      <c r="Q1025" s="0" t="str">
        <f aca="false">IF(G1025=0,"Out of stock",IF(G1025&lt;H1025,"Understocked",IF(G1025&gt;Summary!$B$6*H1025,"Overstocked","Healthy")))</f>
        <v>Healthy</v>
      </c>
      <c r="R1025" s="0" t="str">
        <f aca="false">IF(I1025&gt;=Summary!$B$7,"Fast",IF(I1025&lt;Summary!$B$8,"Slow","Medium"))</f>
        <v>Slow</v>
      </c>
      <c r="S1025" s="15" t="n">
        <f aca="false">IF(M1025&gt;Summary!$B$5,1,0)</f>
        <v>0</v>
      </c>
      <c r="T1025" s="16" t="n">
        <f aca="false">IF(Q1025="Overstocked",(G1025-Summary!$B$6*H1025)*J1025,0)</f>
        <v>0</v>
      </c>
    </row>
    <row r="1026" customFormat="false" ht="15" hidden="false" customHeight="false" outlineLevel="0" collapsed="false">
      <c r="A1026" s="0" t="s">
        <v>1124</v>
      </c>
      <c r="B1026" s="0" t="s">
        <v>115</v>
      </c>
      <c r="C1026" s="0" t="s">
        <v>96</v>
      </c>
      <c r="D1026" s="0" t="s">
        <v>79</v>
      </c>
      <c r="E1026" s="14" t="n">
        <v>44946</v>
      </c>
      <c r="F1026" s="14" t="n">
        <v>44947</v>
      </c>
      <c r="G1026" s="0" t="n">
        <v>34</v>
      </c>
      <c r="H1026" s="0" t="n">
        <v>69</v>
      </c>
      <c r="I1026" s="0" t="n">
        <v>182</v>
      </c>
      <c r="J1026" s="0" t="n">
        <v>1381</v>
      </c>
      <c r="K1026" s="0" t="n">
        <v>1748</v>
      </c>
      <c r="L1026" s="15" t="s">
        <v>87</v>
      </c>
      <c r="M1026" s="0" t="n">
        <v>1</v>
      </c>
      <c r="N1026" s="16" t="n">
        <f aca="false">I1026*K1026</f>
        <v>318136</v>
      </c>
      <c r="O1026" s="16" t="n">
        <f aca="false">I1026*(K1026-J1026)</f>
        <v>66794</v>
      </c>
      <c r="P1026" s="15" t="n">
        <f aca="false">K1026-J1026</f>
        <v>367</v>
      </c>
      <c r="Q1026" s="0" t="str">
        <f aca="false">IF(G1026=0,"Out of stock",IF(G1026&lt;H1026,"Understocked",IF(G1026&gt;Summary!$B$6*H1026,"Overstocked","Healthy")))</f>
        <v>Understocked</v>
      </c>
      <c r="R1026" s="0" t="str">
        <f aca="false">IF(I1026&gt;=Summary!$B$7,"Fast",IF(I1026&lt;Summary!$B$8,"Slow","Medium"))</f>
        <v>Medium</v>
      </c>
      <c r="S1026" s="15" t="n">
        <f aca="false">IF(M1026&gt;Summary!$B$5,1,0)</f>
        <v>0</v>
      </c>
      <c r="T1026" s="16" t="n">
        <f aca="false">IF(Q1026="Overstocked",(G1026-Summary!$B$6*H1026)*J1026,0)</f>
        <v>0</v>
      </c>
    </row>
    <row r="1027" customFormat="false" ht="15" hidden="false" customHeight="false" outlineLevel="0" collapsed="false">
      <c r="A1027" s="0" t="s">
        <v>1125</v>
      </c>
      <c r="B1027" s="0" t="s">
        <v>84</v>
      </c>
      <c r="C1027" s="0" t="s">
        <v>96</v>
      </c>
      <c r="D1027" s="0" t="s">
        <v>102</v>
      </c>
      <c r="E1027" s="14" t="n">
        <v>45294</v>
      </c>
      <c r="F1027" s="14" t="n">
        <v>45300</v>
      </c>
      <c r="G1027" s="0" t="n">
        <v>249</v>
      </c>
      <c r="H1027" s="0" t="n">
        <v>142</v>
      </c>
      <c r="I1027" s="0" t="n">
        <v>213</v>
      </c>
      <c r="J1027" s="0" t="n">
        <v>1567</v>
      </c>
      <c r="K1027" s="0" t="n">
        <v>1909</v>
      </c>
      <c r="L1027" s="15" t="s">
        <v>97</v>
      </c>
      <c r="M1027" s="0" t="n">
        <v>6</v>
      </c>
      <c r="N1027" s="16" t="n">
        <f aca="false">I1027*K1027</f>
        <v>406617</v>
      </c>
      <c r="O1027" s="16" t="n">
        <f aca="false">I1027*(K1027-J1027)</f>
        <v>72846</v>
      </c>
      <c r="P1027" s="15" t="n">
        <f aca="false">K1027-J1027</f>
        <v>342</v>
      </c>
      <c r="Q1027" s="0" t="str">
        <f aca="false">IF(G1027=0,"Out of stock",IF(G1027&lt;H1027,"Understocked",IF(G1027&gt;Summary!$B$6*H1027,"Overstocked","Healthy")))</f>
        <v>Healthy</v>
      </c>
      <c r="R1027" s="0" t="str">
        <f aca="false">IF(I1027&gt;=Summary!$B$7,"Fast",IF(I1027&lt;Summary!$B$8,"Slow","Medium"))</f>
        <v>Fast</v>
      </c>
      <c r="S1027" s="15" t="n">
        <f aca="false">IF(M1027&gt;Summary!$B$5,1,0)</f>
        <v>0</v>
      </c>
      <c r="T1027" s="16" t="n">
        <f aca="false">IF(Q1027="Overstocked",(G1027-Summary!$B$6*H1027)*J1027,0)</f>
        <v>0</v>
      </c>
    </row>
    <row r="1028" customFormat="false" ht="15" hidden="false" customHeight="false" outlineLevel="0" collapsed="false">
      <c r="A1028" s="0" t="s">
        <v>1126</v>
      </c>
      <c r="B1028" s="0" t="s">
        <v>107</v>
      </c>
      <c r="C1028" s="0" t="s">
        <v>78</v>
      </c>
      <c r="D1028" s="0" t="s">
        <v>79</v>
      </c>
      <c r="E1028" s="14" t="n">
        <v>45256</v>
      </c>
      <c r="F1028" s="14" t="n">
        <v>45258</v>
      </c>
      <c r="G1028" s="0" t="n">
        <v>16</v>
      </c>
      <c r="H1028" s="0" t="n">
        <v>133</v>
      </c>
      <c r="I1028" s="0" t="n">
        <v>230</v>
      </c>
      <c r="J1028" s="0" t="n">
        <v>1717</v>
      </c>
      <c r="K1028" s="0" t="n">
        <v>2034</v>
      </c>
      <c r="L1028" s="15" t="s">
        <v>80</v>
      </c>
      <c r="M1028" s="0" t="n">
        <v>2</v>
      </c>
      <c r="N1028" s="16" t="n">
        <f aca="false">I1028*K1028</f>
        <v>467820</v>
      </c>
      <c r="O1028" s="16" t="n">
        <f aca="false">I1028*(K1028-J1028)</f>
        <v>72910</v>
      </c>
      <c r="P1028" s="15" t="n">
        <f aca="false">K1028-J1028</f>
        <v>317</v>
      </c>
      <c r="Q1028" s="0" t="str">
        <f aca="false">IF(G1028=0,"Out of stock",IF(G1028&lt;H1028,"Understocked",IF(G1028&gt;Summary!$B$6*H1028,"Overstocked","Healthy")))</f>
        <v>Understocked</v>
      </c>
      <c r="R1028" s="0" t="str">
        <f aca="false">IF(I1028&gt;=Summary!$B$7,"Fast",IF(I1028&lt;Summary!$B$8,"Slow","Medium"))</f>
        <v>Fast</v>
      </c>
      <c r="S1028" s="15" t="n">
        <f aca="false">IF(M1028&gt;Summary!$B$5,1,0)</f>
        <v>0</v>
      </c>
      <c r="T1028" s="16" t="n">
        <f aca="false">IF(Q1028="Overstocked",(G1028-Summary!$B$6*H1028)*J1028,0)</f>
        <v>0</v>
      </c>
    </row>
    <row r="1029" customFormat="false" ht="15" hidden="false" customHeight="false" outlineLevel="0" collapsed="false">
      <c r="A1029" s="0" t="s">
        <v>1127</v>
      </c>
      <c r="B1029" s="0" t="s">
        <v>101</v>
      </c>
      <c r="C1029" s="0" t="s">
        <v>78</v>
      </c>
      <c r="D1029" s="0" t="s">
        <v>90</v>
      </c>
      <c r="E1029" s="14" t="n">
        <v>45417</v>
      </c>
      <c r="F1029" s="14" t="n">
        <v>45423</v>
      </c>
      <c r="G1029" s="0" t="n">
        <v>1</v>
      </c>
      <c r="H1029" s="0" t="n">
        <v>58</v>
      </c>
      <c r="I1029" s="0" t="n">
        <v>99</v>
      </c>
      <c r="J1029" s="0" t="n">
        <v>303</v>
      </c>
      <c r="K1029" s="0" t="n">
        <v>767</v>
      </c>
      <c r="L1029" s="15" t="s">
        <v>93</v>
      </c>
      <c r="M1029" s="0" t="n">
        <v>6</v>
      </c>
      <c r="N1029" s="16" t="n">
        <f aca="false">I1029*K1029</f>
        <v>75933</v>
      </c>
      <c r="O1029" s="16" t="n">
        <f aca="false">I1029*(K1029-J1029)</f>
        <v>45936</v>
      </c>
      <c r="P1029" s="15" t="n">
        <f aca="false">K1029-J1029</f>
        <v>464</v>
      </c>
      <c r="Q1029" s="0" t="str">
        <f aca="false">IF(G1029=0,"Out of stock",IF(G1029&lt;H1029,"Understocked",IF(G1029&gt;Summary!$B$6*H1029,"Overstocked","Healthy")))</f>
        <v>Understocked</v>
      </c>
      <c r="R1029" s="0" t="str">
        <f aca="false">IF(I1029&gt;=Summary!$B$7,"Fast",IF(I1029&lt;Summary!$B$8,"Slow","Medium"))</f>
        <v>Slow</v>
      </c>
      <c r="S1029" s="15" t="n">
        <f aca="false">IF(M1029&gt;Summary!$B$5,1,0)</f>
        <v>0</v>
      </c>
      <c r="T1029" s="16" t="n">
        <f aca="false">IF(Q1029="Overstocked",(G1029-Summary!$B$6*H1029)*J1029,0)</f>
        <v>0</v>
      </c>
    </row>
    <row r="1030" customFormat="false" ht="15" hidden="false" customHeight="false" outlineLevel="0" collapsed="false">
      <c r="A1030" s="0" t="s">
        <v>1128</v>
      </c>
      <c r="B1030" s="0" t="s">
        <v>101</v>
      </c>
      <c r="C1030" s="0" t="s">
        <v>96</v>
      </c>
      <c r="D1030" s="0" t="s">
        <v>79</v>
      </c>
      <c r="E1030" s="14" t="n">
        <v>44962</v>
      </c>
      <c r="F1030" s="14" t="n">
        <v>44966</v>
      </c>
      <c r="G1030" s="0" t="n">
        <v>245</v>
      </c>
      <c r="H1030" s="0" t="n">
        <v>88</v>
      </c>
      <c r="I1030" s="0" t="n">
        <v>246</v>
      </c>
      <c r="J1030" s="0" t="n">
        <v>338</v>
      </c>
      <c r="K1030" s="0" t="n">
        <v>660</v>
      </c>
      <c r="L1030" s="15" t="s">
        <v>87</v>
      </c>
      <c r="M1030" s="0" t="n">
        <v>4</v>
      </c>
      <c r="N1030" s="16" t="n">
        <f aca="false">I1030*K1030</f>
        <v>162360</v>
      </c>
      <c r="O1030" s="16" t="n">
        <f aca="false">I1030*(K1030-J1030)</f>
        <v>79212</v>
      </c>
      <c r="P1030" s="15" t="n">
        <f aca="false">K1030-J1030</f>
        <v>322</v>
      </c>
      <c r="Q1030" s="0" t="str">
        <f aca="false">IF(G1030=0,"Out of stock",IF(G1030&lt;H1030,"Understocked",IF(G1030&gt;Summary!$B$6*H1030,"Overstocked","Healthy")))</f>
        <v>Healthy</v>
      </c>
      <c r="R1030" s="0" t="str">
        <f aca="false">IF(I1030&gt;=Summary!$B$7,"Fast",IF(I1030&lt;Summary!$B$8,"Slow","Medium"))</f>
        <v>Fast</v>
      </c>
      <c r="S1030" s="15" t="n">
        <f aca="false">IF(M1030&gt;Summary!$B$5,1,0)</f>
        <v>0</v>
      </c>
      <c r="T1030" s="16" t="n">
        <f aca="false">IF(Q1030="Overstocked",(G1030-Summary!$B$6*H1030)*J1030,0)</f>
        <v>0</v>
      </c>
    </row>
    <row r="1031" customFormat="false" ht="15" hidden="false" customHeight="false" outlineLevel="0" collapsed="false">
      <c r="A1031" s="0" t="s">
        <v>1129</v>
      </c>
      <c r="B1031" s="0" t="s">
        <v>84</v>
      </c>
      <c r="C1031" s="0" t="s">
        <v>85</v>
      </c>
      <c r="D1031" s="0" t="s">
        <v>90</v>
      </c>
      <c r="E1031" s="14" t="n">
        <v>45376</v>
      </c>
      <c r="F1031" s="14" t="n">
        <v>45383</v>
      </c>
      <c r="G1031" s="0" t="n">
        <v>375</v>
      </c>
      <c r="H1031" s="0" t="n">
        <v>91</v>
      </c>
      <c r="I1031" s="0" t="n">
        <v>281</v>
      </c>
      <c r="J1031" s="0" t="n">
        <v>396</v>
      </c>
      <c r="K1031" s="0" t="n">
        <v>763</v>
      </c>
      <c r="L1031" s="15" t="s">
        <v>82</v>
      </c>
      <c r="M1031" s="0" t="n">
        <v>7</v>
      </c>
      <c r="N1031" s="16" t="n">
        <f aca="false">I1031*K1031</f>
        <v>214403</v>
      </c>
      <c r="O1031" s="16" t="n">
        <f aca="false">I1031*(K1031-J1031)</f>
        <v>103127</v>
      </c>
      <c r="P1031" s="15" t="n">
        <f aca="false">K1031-J1031</f>
        <v>367</v>
      </c>
      <c r="Q1031" s="0" t="str">
        <f aca="false">IF(G1031=0,"Out of stock",IF(G1031&lt;H1031,"Understocked",IF(G1031&gt;Summary!$B$6*H1031,"Overstocked","Healthy")))</f>
        <v>Overstocked</v>
      </c>
      <c r="R1031" s="0" t="str">
        <f aca="false">IF(I1031&gt;=Summary!$B$7,"Fast",IF(I1031&lt;Summary!$B$8,"Slow","Medium"))</f>
        <v>Fast</v>
      </c>
      <c r="S1031" s="15" t="n">
        <f aca="false">IF(M1031&gt;Summary!$B$5,1,0)</f>
        <v>0</v>
      </c>
      <c r="T1031" s="16" t="n">
        <f aca="false">IF(Q1031="Overstocked",(G1031-Summary!$B$6*H1031)*J1031,0)</f>
        <v>4356</v>
      </c>
    </row>
    <row r="1032" customFormat="false" ht="15" hidden="false" customHeight="false" outlineLevel="0" collapsed="false">
      <c r="A1032" s="0" t="s">
        <v>1130</v>
      </c>
      <c r="B1032" s="0" t="s">
        <v>77</v>
      </c>
      <c r="C1032" s="0" t="s">
        <v>96</v>
      </c>
      <c r="D1032" s="0" t="s">
        <v>102</v>
      </c>
      <c r="E1032" s="14" t="n">
        <v>45234</v>
      </c>
      <c r="F1032" s="14" t="n">
        <v>45237</v>
      </c>
      <c r="G1032" s="0" t="n">
        <v>52</v>
      </c>
      <c r="H1032" s="0" t="n">
        <v>77</v>
      </c>
      <c r="I1032" s="0" t="n">
        <v>164</v>
      </c>
      <c r="J1032" s="0" t="n">
        <v>1173</v>
      </c>
      <c r="K1032" s="0" t="n">
        <v>1225</v>
      </c>
      <c r="L1032" s="15" t="s">
        <v>97</v>
      </c>
      <c r="M1032" s="0" t="n">
        <v>3</v>
      </c>
      <c r="N1032" s="16" t="n">
        <f aca="false">I1032*K1032</f>
        <v>200900</v>
      </c>
      <c r="O1032" s="16" t="n">
        <f aca="false">I1032*(K1032-J1032)</f>
        <v>8528</v>
      </c>
      <c r="P1032" s="15" t="n">
        <f aca="false">K1032-J1032</f>
        <v>52</v>
      </c>
      <c r="Q1032" s="0" t="str">
        <f aca="false">IF(G1032=0,"Out of stock",IF(G1032&lt;H1032,"Understocked",IF(G1032&gt;Summary!$B$6*H1032,"Overstocked","Healthy")))</f>
        <v>Understocked</v>
      </c>
      <c r="R1032" s="0" t="str">
        <f aca="false">IF(I1032&gt;=Summary!$B$7,"Fast",IF(I1032&lt;Summary!$B$8,"Slow","Medium"))</f>
        <v>Medium</v>
      </c>
      <c r="S1032" s="15" t="n">
        <f aca="false">IF(M1032&gt;Summary!$B$5,1,0)</f>
        <v>0</v>
      </c>
      <c r="T1032" s="16" t="n">
        <f aca="false">IF(Q1032="Overstocked",(G1032-Summary!$B$6*H1032)*J1032,0)</f>
        <v>0</v>
      </c>
    </row>
    <row r="1033" customFormat="false" ht="15" hidden="false" customHeight="false" outlineLevel="0" collapsed="false">
      <c r="A1033" s="0" t="s">
        <v>1131</v>
      </c>
      <c r="B1033" s="0" t="s">
        <v>84</v>
      </c>
      <c r="C1033" s="0" t="s">
        <v>78</v>
      </c>
      <c r="D1033" s="0" t="s">
        <v>92</v>
      </c>
      <c r="E1033" s="14" t="n">
        <v>45478</v>
      </c>
      <c r="F1033" s="14" t="n">
        <v>45486</v>
      </c>
      <c r="G1033" s="0" t="n">
        <v>149</v>
      </c>
      <c r="H1033" s="0" t="n">
        <v>136</v>
      </c>
      <c r="I1033" s="0" t="n">
        <v>184</v>
      </c>
      <c r="J1033" s="0" t="n">
        <v>960</v>
      </c>
      <c r="K1033" s="0" t="n">
        <v>1142</v>
      </c>
      <c r="L1033" s="15" t="s">
        <v>87</v>
      </c>
      <c r="M1033" s="0" t="n">
        <v>8</v>
      </c>
      <c r="N1033" s="16" t="n">
        <f aca="false">I1033*K1033</f>
        <v>210128</v>
      </c>
      <c r="O1033" s="16" t="n">
        <f aca="false">I1033*(K1033-J1033)</f>
        <v>33488</v>
      </c>
      <c r="P1033" s="15" t="n">
        <f aca="false">K1033-J1033</f>
        <v>182</v>
      </c>
      <c r="Q1033" s="0" t="str">
        <f aca="false">IF(G1033=0,"Out of stock",IF(G1033&lt;H1033,"Understocked",IF(G1033&gt;Summary!$B$6*H1033,"Overstocked","Healthy")))</f>
        <v>Healthy</v>
      </c>
      <c r="R1033" s="0" t="str">
        <f aca="false">IF(I1033&gt;=Summary!$B$7,"Fast",IF(I1033&lt;Summary!$B$8,"Slow","Medium"))</f>
        <v>Medium</v>
      </c>
      <c r="S1033" s="15" t="n">
        <f aca="false">IF(M1033&gt;Summary!$B$5,1,0)</f>
        <v>1</v>
      </c>
      <c r="T1033" s="16" t="n">
        <f aca="false">IF(Q1033="Overstocked",(G1033-Summary!$B$6*H1033)*J1033,0)</f>
        <v>0</v>
      </c>
    </row>
    <row r="1034" customFormat="false" ht="15" hidden="false" customHeight="false" outlineLevel="0" collapsed="false">
      <c r="A1034" s="0" t="s">
        <v>1132</v>
      </c>
      <c r="B1034" s="0" t="s">
        <v>84</v>
      </c>
      <c r="C1034" s="0" t="s">
        <v>78</v>
      </c>
      <c r="D1034" s="0" t="s">
        <v>102</v>
      </c>
      <c r="E1034" s="14" t="n">
        <v>45104</v>
      </c>
      <c r="F1034" s="14" t="n">
        <v>45105</v>
      </c>
      <c r="G1034" s="0" t="n">
        <v>307</v>
      </c>
      <c r="H1034" s="0" t="n">
        <v>127</v>
      </c>
      <c r="I1034" s="0" t="n">
        <v>64</v>
      </c>
      <c r="J1034" s="0" t="n">
        <v>664</v>
      </c>
      <c r="K1034" s="0" t="n">
        <v>957</v>
      </c>
      <c r="L1034" s="15" t="s">
        <v>80</v>
      </c>
      <c r="M1034" s="0" t="n">
        <v>1</v>
      </c>
      <c r="N1034" s="16" t="n">
        <f aca="false">I1034*K1034</f>
        <v>61248</v>
      </c>
      <c r="O1034" s="16" t="n">
        <f aca="false">I1034*(K1034-J1034)</f>
        <v>18752</v>
      </c>
      <c r="P1034" s="15" t="n">
        <f aca="false">K1034-J1034</f>
        <v>293</v>
      </c>
      <c r="Q1034" s="0" t="str">
        <f aca="false">IF(G1034=0,"Out of stock",IF(G1034&lt;H1034,"Understocked",IF(G1034&gt;Summary!$B$6*H1034,"Overstocked","Healthy")))</f>
        <v>Healthy</v>
      </c>
      <c r="R1034" s="0" t="str">
        <f aca="false">IF(I1034&gt;=Summary!$B$7,"Fast",IF(I1034&lt;Summary!$B$8,"Slow","Medium"))</f>
        <v>Slow</v>
      </c>
      <c r="S1034" s="15" t="n">
        <f aca="false">IF(M1034&gt;Summary!$B$5,1,0)</f>
        <v>0</v>
      </c>
      <c r="T1034" s="16" t="n">
        <f aca="false">IF(Q1034="Overstocked",(G1034-Summary!$B$6*H1034)*J1034,0)</f>
        <v>0</v>
      </c>
    </row>
    <row r="1035" customFormat="false" ht="15" hidden="false" customHeight="false" outlineLevel="0" collapsed="false">
      <c r="A1035" s="0" t="s">
        <v>1133</v>
      </c>
      <c r="B1035" s="0" t="s">
        <v>77</v>
      </c>
      <c r="C1035" s="0" t="s">
        <v>78</v>
      </c>
      <c r="D1035" s="0" t="s">
        <v>90</v>
      </c>
      <c r="E1035" s="14" t="n">
        <v>45525</v>
      </c>
      <c r="F1035" s="14" t="n">
        <v>45532</v>
      </c>
      <c r="G1035" s="0" t="n">
        <v>16</v>
      </c>
      <c r="H1035" s="0" t="n">
        <v>106</v>
      </c>
      <c r="I1035" s="0" t="n">
        <v>153</v>
      </c>
      <c r="J1035" s="0" t="n">
        <v>1975</v>
      </c>
      <c r="K1035" s="0" t="n">
        <v>2222</v>
      </c>
      <c r="L1035" s="15" t="s">
        <v>93</v>
      </c>
      <c r="M1035" s="0" t="n">
        <v>7</v>
      </c>
      <c r="N1035" s="16" t="n">
        <f aca="false">I1035*K1035</f>
        <v>339966</v>
      </c>
      <c r="O1035" s="16" t="n">
        <f aca="false">I1035*(K1035-J1035)</f>
        <v>37791</v>
      </c>
      <c r="P1035" s="15" t="n">
        <f aca="false">K1035-J1035</f>
        <v>247</v>
      </c>
      <c r="Q1035" s="0" t="str">
        <f aca="false">IF(G1035=0,"Out of stock",IF(G1035&lt;H1035,"Understocked",IF(G1035&gt;Summary!$B$6*H1035,"Overstocked","Healthy")))</f>
        <v>Understocked</v>
      </c>
      <c r="R1035" s="0" t="str">
        <f aca="false">IF(I1035&gt;=Summary!$B$7,"Fast",IF(I1035&lt;Summary!$B$8,"Slow","Medium"))</f>
        <v>Medium</v>
      </c>
      <c r="S1035" s="15" t="n">
        <f aca="false">IF(M1035&gt;Summary!$B$5,1,0)</f>
        <v>0</v>
      </c>
      <c r="T1035" s="16" t="n">
        <f aca="false">IF(Q1035="Overstocked",(G1035-Summary!$B$6*H1035)*J1035,0)</f>
        <v>0</v>
      </c>
    </row>
    <row r="1036" customFormat="false" ht="15" hidden="false" customHeight="false" outlineLevel="0" collapsed="false">
      <c r="A1036" s="0" t="s">
        <v>1134</v>
      </c>
      <c r="B1036" s="0" t="s">
        <v>107</v>
      </c>
      <c r="C1036" s="0" t="s">
        <v>78</v>
      </c>
      <c r="D1036" s="0" t="s">
        <v>92</v>
      </c>
      <c r="E1036" s="14" t="n">
        <v>45320</v>
      </c>
      <c r="F1036" s="14" t="n">
        <v>45325</v>
      </c>
      <c r="G1036" s="0" t="n">
        <v>312</v>
      </c>
      <c r="H1036" s="0" t="n">
        <v>128</v>
      </c>
      <c r="I1036" s="0" t="n">
        <v>203</v>
      </c>
      <c r="J1036" s="0" t="n">
        <v>883</v>
      </c>
      <c r="K1036" s="0" t="n">
        <v>1361</v>
      </c>
      <c r="L1036" s="15" t="s">
        <v>80</v>
      </c>
      <c r="M1036" s="0" t="n">
        <v>5</v>
      </c>
      <c r="N1036" s="16" t="n">
        <f aca="false">I1036*K1036</f>
        <v>276283</v>
      </c>
      <c r="O1036" s="16" t="n">
        <f aca="false">I1036*(K1036-J1036)</f>
        <v>97034</v>
      </c>
      <c r="P1036" s="15" t="n">
        <f aca="false">K1036-J1036</f>
        <v>478</v>
      </c>
      <c r="Q1036" s="0" t="str">
        <f aca="false">IF(G1036=0,"Out of stock",IF(G1036&lt;H1036,"Understocked",IF(G1036&gt;Summary!$B$6*H1036,"Overstocked","Healthy")))</f>
        <v>Healthy</v>
      </c>
      <c r="R1036" s="0" t="str">
        <f aca="false">IF(I1036&gt;=Summary!$B$7,"Fast",IF(I1036&lt;Summary!$B$8,"Slow","Medium"))</f>
        <v>Fast</v>
      </c>
      <c r="S1036" s="15" t="n">
        <f aca="false">IF(M1036&gt;Summary!$B$5,1,0)</f>
        <v>0</v>
      </c>
      <c r="T1036" s="16" t="n">
        <f aca="false">IF(Q1036="Overstocked",(G1036-Summary!$B$6*H1036)*J1036,0)</f>
        <v>0</v>
      </c>
    </row>
    <row r="1037" customFormat="false" ht="15" hidden="false" customHeight="false" outlineLevel="0" collapsed="false">
      <c r="A1037" s="0" t="s">
        <v>1135</v>
      </c>
      <c r="B1037" s="0" t="s">
        <v>89</v>
      </c>
      <c r="C1037" s="0" t="s">
        <v>85</v>
      </c>
      <c r="D1037" s="0" t="s">
        <v>92</v>
      </c>
      <c r="E1037" s="14" t="n">
        <v>45650</v>
      </c>
      <c r="F1037" s="14" t="n">
        <v>45657</v>
      </c>
      <c r="G1037" s="0" t="n">
        <v>334</v>
      </c>
      <c r="H1037" s="0" t="n">
        <v>93</v>
      </c>
      <c r="I1037" s="0" t="n">
        <v>135</v>
      </c>
      <c r="J1037" s="0" t="n">
        <v>894</v>
      </c>
      <c r="K1037" s="0" t="n">
        <v>1029</v>
      </c>
      <c r="L1037" s="15" t="s">
        <v>82</v>
      </c>
      <c r="M1037" s="0" t="n">
        <v>7</v>
      </c>
      <c r="N1037" s="16" t="n">
        <f aca="false">I1037*K1037</f>
        <v>138915</v>
      </c>
      <c r="O1037" s="16" t="n">
        <f aca="false">I1037*(K1037-J1037)</f>
        <v>18225</v>
      </c>
      <c r="P1037" s="15" t="n">
        <f aca="false">K1037-J1037</f>
        <v>135</v>
      </c>
      <c r="Q1037" s="0" t="str">
        <f aca="false">IF(G1037=0,"Out of stock",IF(G1037&lt;H1037,"Understocked",IF(G1037&gt;Summary!$B$6*H1037,"Overstocked","Healthy")))</f>
        <v>Healthy</v>
      </c>
      <c r="R1037" s="0" t="str">
        <f aca="false">IF(I1037&gt;=Summary!$B$7,"Fast",IF(I1037&lt;Summary!$B$8,"Slow","Medium"))</f>
        <v>Medium</v>
      </c>
      <c r="S1037" s="15" t="n">
        <f aca="false">IF(M1037&gt;Summary!$B$5,1,0)</f>
        <v>0</v>
      </c>
      <c r="T1037" s="16" t="n">
        <f aca="false">IF(Q1037="Overstocked",(G1037-Summary!$B$6*H1037)*J1037,0)</f>
        <v>0</v>
      </c>
    </row>
    <row r="1038" customFormat="false" ht="15" hidden="false" customHeight="false" outlineLevel="0" collapsed="false">
      <c r="A1038" s="0" t="s">
        <v>1136</v>
      </c>
      <c r="B1038" s="0" t="s">
        <v>84</v>
      </c>
      <c r="C1038" s="0" t="s">
        <v>96</v>
      </c>
      <c r="D1038" s="0" t="s">
        <v>102</v>
      </c>
      <c r="E1038" s="14" t="n">
        <v>45643</v>
      </c>
      <c r="F1038" s="14" t="n">
        <v>45650</v>
      </c>
      <c r="G1038" s="0" t="n">
        <v>56</v>
      </c>
      <c r="H1038" s="0" t="n">
        <v>88</v>
      </c>
      <c r="I1038" s="0" t="n">
        <v>257</v>
      </c>
      <c r="J1038" s="0" t="n">
        <v>383</v>
      </c>
      <c r="K1038" s="0" t="n">
        <v>702</v>
      </c>
      <c r="L1038" s="15" t="s">
        <v>87</v>
      </c>
      <c r="M1038" s="0" t="n">
        <v>7</v>
      </c>
      <c r="N1038" s="16" t="n">
        <f aca="false">I1038*K1038</f>
        <v>180414</v>
      </c>
      <c r="O1038" s="16" t="n">
        <f aca="false">I1038*(K1038-J1038)</f>
        <v>81983</v>
      </c>
      <c r="P1038" s="15" t="n">
        <f aca="false">K1038-J1038</f>
        <v>319</v>
      </c>
      <c r="Q1038" s="0" t="str">
        <f aca="false">IF(G1038=0,"Out of stock",IF(G1038&lt;H1038,"Understocked",IF(G1038&gt;Summary!$B$6*H1038,"Overstocked","Healthy")))</f>
        <v>Understocked</v>
      </c>
      <c r="R1038" s="0" t="str">
        <f aca="false">IF(I1038&gt;=Summary!$B$7,"Fast",IF(I1038&lt;Summary!$B$8,"Slow","Medium"))</f>
        <v>Fast</v>
      </c>
      <c r="S1038" s="15" t="n">
        <f aca="false">IF(M1038&gt;Summary!$B$5,1,0)</f>
        <v>0</v>
      </c>
      <c r="T1038" s="16" t="n">
        <f aca="false">IF(Q1038="Overstocked",(G1038-Summary!$B$6*H1038)*J1038,0)</f>
        <v>0</v>
      </c>
    </row>
    <row r="1039" customFormat="false" ht="15" hidden="false" customHeight="false" outlineLevel="0" collapsed="false">
      <c r="A1039" s="0" t="s">
        <v>1137</v>
      </c>
      <c r="B1039" s="0" t="s">
        <v>77</v>
      </c>
      <c r="C1039" s="0" t="s">
        <v>85</v>
      </c>
      <c r="D1039" s="0" t="s">
        <v>92</v>
      </c>
      <c r="E1039" s="14" t="n">
        <v>45530</v>
      </c>
      <c r="F1039" s="14" t="n">
        <v>45539</v>
      </c>
      <c r="G1039" s="0" t="n">
        <v>42</v>
      </c>
      <c r="H1039" s="0" t="n">
        <v>145</v>
      </c>
      <c r="I1039" s="0" t="n">
        <v>51</v>
      </c>
      <c r="J1039" s="0" t="n">
        <v>582</v>
      </c>
      <c r="K1039" s="0" t="n">
        <v>772</v>
      </c>
      <c r="L1039" s="15" t="s">
        <v>93</v>
      </c>
      <c r="M1039" s="0" t="n">
        <v>9</v>
      </c>
      <c r="N1039" s="16" t="n">
        <f aca="false">I1039*K1039</f>
        <v>39372</v>
      </c>
      <c r="O1039" s="16" t="n">
        <f aca="false">I1039*(K1039-J1039)</f>
        <v>9690</v>
      </c>
      <c r="P1039" s="15" t="n">
        <f aca="false">K1039-J1039</f>
        <v>190</v>
      </c>
      <c r="Q1039" s="0" t="str">
        <f aca="false">IF(G1039=0,"Out of stock",IF(G1039&lt;H1039,"Understocked",IF(G1039&gt;Summary!$B$6*H1039,"Overstocked","Healthy")))</f>
        <v>Understocked</v>
      </c>
      <c r="R1039" s="0" t="str">
        <f aca="false">IF(I1039&gt;=Summary!$B$7,"Fast",IF(I1039&lt;Summary!$B$8,"Slow","Medium"))</f>
        <v>Slow</v>
      </c>
      <c r="S1039" s="15" t="n">
        <f aca="false">IF(M1039&gt;Summary!$B$5,1,0)</f>
        <v>1</v>
      </c>
      <c r="T1039" s="16" t="n">
        <f aca="false">IF(Q1039="Overstocked",(G1039-Summary!$B$6*H1039)*J1039,0)</f>
        <v>0</v>
      </c>
    </row>
    <row r="1040" customFormat="false" ht="15" hidden="false" customHeight="false" outlineLevel="0" collapsed="false">
      <c r="A1040" s="0" t="s">
        <v>1138</v>
      </c>
      <c r="B1040" s="0" t="s">
        <v>115</v>
      </c>
      <c r="C1040" s="0" t="s">
        <v>78</v>
      </c>
      <c r="D1040" s="0" t="s">
        <v>92</v>
      </c>
      <c r="E1040" s="14" t="n">
        <v>45255</v>
      </c>
      <c r="F1040" s="14" t="n">
        <v>45263</v>
      </c>
      <c r="G1040" s="0" t="n">
        <v>383</v>
      </c>
      <c r="H1040" s="0" t="n">
        <v>72</v>
      </c>
      <c r="I1040" s="0" t="n">
        <v>24</v>
      </c>
      <c r="J1040" s="0" t="n">
        <v>1512</v>
      </c>
      <c r="K1040" s="0" t="n">
        <v>1766</v>
      </c>
      <c r="L1040" s="15" t="s">
        <v>87</v>
      </c>
      <c r="M1040" s="0" t="n">
        <v>8</v>
      </c>
      <c r="N1040" s="16" t="n">
        <f aca="false">I1040*K1040</f>
        <v>42384</v>
      </c>
      <c r="O1040" s="16" t="n">
        <f aca="false">I1040*(K1040-J1040)</f>
        <v>6096</v>
      </c>
      <c r="P1040" s="15" t="n">
        <f aca="false">K1040-J1040</f>
        <v>254</v>
      </c>
      <c r="Q1040" s="0" t="str">
        <f aca="false">IF(G1040=0,"Out of stock",IF(G1040&lt;H1040,"Understocked",IF(G1040&gt;Summary!$B$6*H1040,"Overstocked","Healthy")))</f>
        <v>Overstocked</v>
      </c>
      <c r="R1040" s="0" t="str">
        <f aca="false">IF(I1040&gt;=Summary!$B$7,"Fast",IF(I1040&lt;Summary!$B$8,"Slow","Medium"))</f>
        <v>Slow</v>
      </c>
      <c r="S1040" s="15" t="n">
        <f aca="false">IF(M1040&gt;Summary!$B$5,1,0)</f>
        <v>1</v>
      </c>
      <c r="T1040" s="16" t="n">
        <f aca="false">IF(Q1040="Overstocked",(G1040-Summary!$B$6*H1040)*J1040,0)</f>
        <v>143640</v>
      </c>
    </row>
    <row r="1041" customFormat="false" ht="15" hidden="false" customHeight="false" outlineLevel="0" collapsed="false">
      <c r="A1041" s="0" t="s">
        <v>1139</v>
      </c>
      <c r="B1041" s="0" t="s">
        <v>101</v>
      </c>
      <c r="C1041" s="0" t="s">
        <v>85</v>
      </c>
      <c r="D1041" s="0" t="s">
        <v>90</v>
      </c>
      <c r="E1041" s="14" t="n">
        <v>45632</v>
      </c>
      <c r="F1041" s="14" t="n">
        <v>45636</v>
      </c>
      <c r="G1041" s="0" t="n">
        <v>286</v>
      </c>
      <c r="H1041" s="0" t="n">
        <v>82</v>
      </c>
      <c r="I1041" s="0" t="n">
        <v>115</v>
      </c>
      <c r="J1041" s="0" t="n">
        <v>1539</v>
      </c>
      <c r="K1041" s="0" t="n">
        <v>2027</v>
      </c>
      <c r="L1041" s="15" t="s">
        <v>82</v>
      </c>
      <c r="M1041" s="0" t="n">
        <v>4</v>
      </c>
      <c r="N1041" s="16" t="n">
        <f aca="false">I1041*K1041</f>
        <v>233105</v>
      </c>
      <c r="O1041" s="16" t="n">
        <f aca="false">I1041*(K1041-J1041)</f>
        <v>56120</v>
      </c>
      <c r="P1041" s="15" t="n">
        <f aca="false">K1041-J1041</f>
        <v>488</v>
      </c>
      <c r="Q1041" s="0" t="str">
        <f aca="false">IF(G1041=0,"Out of stock",IF(G1041&lt;H1041,"Understocked",IF(G1041&gt;Summary!$B$6*H1041,"Overstocked","Healthy")))</f>
        <v>Healthy</v>
      </c>
      <c r="R1041" s="0" t="str">
        <f aca="false">IF(I1041&gt;=Summary!$B$7,"Fast",IF(I1041&lt;Summary!$B$8,"Slow","Medium"))</f>
        <v>Medium</v>
      </c>
      <c r="S1041" s="15" t="n">
        <f aca="false">IF(M1041&gt;Summary!$B$5,1,0)</f>
        <v>0</v>
      </c>
      <c r="T1041" s="16" t="n">
        <f aca="false">IF(Q1041="Overstocked",(G1041-Summary!$B$6*H1041)*J1041,0)</f>
        <v>0</v>
      </c>
    </row>
    <row r="1042" customFormat="false" ht="15" hidden="false" customHeight="false" outlineLevel="0" collapsed="false">
      <c r="A1042" s="0" t="s">
        <v>1140</v>
      </c>
      <c r="B1042" s="0" t="s">
        <v>89</v>
      </c>
      <c r="C1042" s="0" t="s">
        <v>78</v>
      </c>
      <c r="D1042" s="0" t="s">
        <v>90</v>
      </c>
      <c r="E1042" s="14" t="n">
        <v>45218</v>
      </c>
      <c r="F1042" s="14" t="n">
        <v>45223</v>
      </c>
      <c r="G1042" s="0" t="n">
        <v>160</v>
      </c>
      <c r="H1042" s="0" t="n">
        <v>147</v>
      </c>
      <c r="I1042" s="0" t="n">
        <v>80</v>
      </c>
      <c r="J1042" s="0" t="n">
        <v>837</v>
      </c>
      <c r="K1042" s="0" t="n">
        <v>1004</v>
      </c>
      <c r="L1042" s="15" t="s">
        <v>87</v>
      </c>
      <c r="M1042" s="0" t="n">
        <v>5</v>
      </c>
      <c r="N1042" s="16" t="n">
        <f aca="false">I1042*K1042</f>
        <v>80320</v>
      </c>
      <c r="O1042" s="16" t="n">
        <f aca="false">I1042*(K1042-J1042)</f>
        <v>13360</v>
      </c>
      <c r="P1042" s="15" t="n">
        <f aca="false">K1042-J1042</f>
        <v>167</v>
      </c>
      <c r="Q1042" s="0" t="str">
        <f aca="false">IF(G1042=0,"Out of stock",IF(G1042&lt;H1042,"Understocked",IF(G1042&gt;Summary!$B$6*H1042,"Overstocked","Healthy")))</f>
        <v>Healthy</v>
      </c>
      <c r="R1042" s="0" t="str">
        <f aca="false">IF(I1042&gt;=Summary!$B$7,"Fast",IF(I1042&lt;Summary!$B$8,"Slow","Medium"))</f>
        <v>Slow</v>
      </c>
      <c r="S1042" s="15" t="n">
        <f aca="false">IF(M1042&gt;Summary!$B$5,1,0)</f>
        <v>0</v>
      </c>
      <c r="T1042" s="16" t="n">
        <f aca="false">IF(Q1042="Overstocked",(G1042-Summary!$B$6*H1042)*J1042,0)</f>
        <v>0</v>
      </c>
    </row>
    <row r="1043" customFormat="false" ht="15" hidden="false" customHeight="false" outlineLevel="0" collapsed="false">
      <c r="A1043" s="0" t="s">
        <v>1141</v>
      </c>
      <c r="B1043" s="0" t="s">
        <v>84</v>
      </c>
      <c r="C1043" s="0" t="s">
        <v>85</v>
      </c>
      <c r="D1043" s="0" t="s">
        <v>92</v>
      </c>
      <c r="E1043" s="14" t="n">
        <v>45107</v>
      </c>
      <c r="F1043" s="14" t="n">
        <v>45109</v>
      </c>
      <c r="G1043" s="0" t="n">
        <v>121</v>
      </c>
      <c r="H1043" s="0" t="n">
        <v>119</v>
      </c>
      <c r="I1043" s="0" t="n">
        <v>173</v>
      </c>
      <c r="J1043" s="0" t="n">
        <v>1715</v>
      </c>
      <c r="K1043" s="0" t="n">
        <v>2215</v>
      </c>
      <c r="L1043" s="15" t="s">
        <v>87</v>
      </c>
      <c r="M1043" s="0" t="n">
        <v>2</v>
      </c>
      <c r="N1043" s="16" t="n">
        <f aca="false">I1043*K1043</f>
        <v>383195</v>
      </c>
      <c r="O1043" s="16" t="n">
        <f aca="false">I1043*(K1043-J1043)</f>
        <v>86500</v>
      </c>
      <c r="P1043" s="15" t="n">
        <f aca="false">K1043-J1043</f>
        <v>500</v>
      </c>
      <c r="Q1043" s="0" t="str">
        <f aca="false">IF(G1043=0,"Out of stock",IF(G1043&lt;H1043,"Understocked",IF(G1043&gt;Summary!$B$6*H1043,"Overstocked","Healthy")))</f>
        <v>Healthy</v>
      </c>
      <c r="R1043" s="0" t="str">
        <f aca="false">IF(I1043&gt;=Summary!$B$7,"Fast",IF(I1043&lt;Summary!$B$8,"Slow","Medium"))</f>
        <v>Medium</v>
      </c>
      <c r="S1043" s="15" t="n">
        <f aca="false">IF(M1043&gt;Summary!$B$5,1,0)</f>
        <v>0</v>
      </c>
      <c r="T1043" s="16" t="n">
        <f aca="false">IF(Q1043="Overstocked",(G1043-Summary!$B$6*H1043)*J1043,0)</f>
        <v>0</v>
      </c>
    </row>
    <row r="1044" customFormat="false" ht="15" hidden="false" customHeight="false" outlineLevel="0" collapsed="false">
      <c r="A1044" s="0" t="s">
        <v>1142</v>
      </c>
      <c r="B1044" s="0" t="s">
        <v>77</v>
      </c>
      <c r="C1044" s="0" t="s">
        <v>96</v>
      </c>
      <c r="D1044" s="0" t="s">
        <v>90</v>
      </c>
      <c r="E1044" s="14" t="n">
        <v>45087</v>
      </c>
      <c r="F1044" s="14" t="n">
        <v>45088</v>
      </c>
      <c r="G1044" s="0" t="n">
        <v>183</v>
      </c>
      <c r="H1044" s="0" t="n">
        <v>100</v>
      </c>
      <c r="I1044" s="0" t="n">
        <v>222</v>
      </c>
      <c r="J1044" s="0" t="n">
        <v>877</v>
      </c>
      <c r="K1044" s="0" t="n">
        <v>1216</v>
      </c>
      <c r="L1044" s="15" t="s">
        <v>93</v>
      </c>
      <c r="M1044" s="0" t="n">
        <v>1</v>
      </c>
      <c r="N1044" s="16" t="n">
        <f aca="false">I1044*K1044</f>
        <v>269952</v>
      </c>
      <c r="O1044" s="16" t="n">
        <f aca="false">I1044*(K1044-J1044)</f>
        <v>75258</v>
      </c>
      <c r="P1044" s="15" t="n">
        <f aca="false">K1044-J1044</f>
        <v>339</v>
      </c>
      <c r="Q1044" s="0" t="str">
        <f aca="false">IF(G1044=0,"Out of stock",IF(G1044&lt;H1044,"Understocked",IF(G1044&gt;Summary!$B$6*H1044,"Overstocked","Healthy")))</f>
        <v>Healthy</v>
      </c>
      <c r="R1044" s="0" t="str">
        <f aca="false">IF(I1044&gt;=Summary!$B$7,"Fast",IF(I1044&lt;Summary!$B$8,"Slow","Medium"))</f>
        <v>Fast</v>
      </c>
      <c r="S1044" s="15" t="n">
        <f aca="false">IF(M1044&gt;Summary!$B$5,1,0)</f>
        <v>0</v>
      </c>
      <c r="T1044" s="16" t="n">
        <f aca="false">IF(Q1044="Overstocked",(G1044-Summary!$B$6*H1044)*J1044,0)</f>
        <v>0</v>
      </c>
    </row>
    <row r="1045" customFormat="false" ht="15" hidden="false" customHeight="false" outlineLevel="0" collapsed="false">
      <c r="A1045" s="0" t="s">
        <v>1143</v>
      </c>
      <c r="B1045" s="0" t="s">
        <v>95</v>
      </c>
      <c r="C1045" s="0" t="s">
        <v>78</v>
      </c>
      <c r="D1045" s="0" t="s">
        <v>102</v>
      </c>
      <c r="E1045" s="14" t="n">
        <v>45428</v>
      </c>
      <c r="F1045" s="14" t="n">
        <v>45436</v>
      </c>
      <c r="G1045" s="0" t="n">
        <v>191</v>
      </c>
      <c r="H1045" s="0" t="n">
        <v>106</v>
      </c>
      <c r="I1045" s="0" t="n">
        <v>214</v>
      </c>
      <c r="J1045" s="0" t="n">
        <v>1501</v>
      </c>
      <c r="K1045" s="0" t="n">
        <v>1949</v>
      </c>
      <c r="L1045" s="15" t="s">
        <v>82</v>
      </c>
      <c r="M1045" s="0" t="n">
        <v>8</v>
      </c>
      <c r="N1045" s="16" t="n">
        <f aca="false">I1045*K1045</f>
        <v>417086</v>
      </c>
      <c r="O1045" s="16" t="n">
        <f aca="false">I1045*(K1045-J1045)</f>
        <v>95872</v>
      </c>
      <c r="P1045" s="15" t="n">
        <f aca="false">K1045-J1045</f>
        <v>448</v>
      </c>
      <c r="Q1045" s="0" t="str">
        <f aca="false">IF(G1045=0,"Out of stock",IF(G1045&lt;H1045,"Understocked",IF(G1045&gt;Summary!$B$6*H1045,"Overstocked","Healthy")))</f>
        <v>Healthy</v>
      </c>
      <c r="R1045" s="0" t="str">
        <f aca="false">IF(I1045&gt;=Summary!$B$7,"Fast",IF(I1045&lt;Summary!$B$8,"Slow","Medium"))</f>
        <v>Fast</v>
      </c>
      <c r="S1045" s="15" t="n">
        <f aca="false">IF(M1045&gt;Summary!$B$5,1,0)</f>
        <v>1</v>
      </c>
      <c r="T1045" s="16" t="n">
        <f aca="false">IF(Q1045="Overstocked",(G1045-Summary!$B$6*H1045)*J1045,0)</f>
        <v>0</v>
      </c>
    </row>
    <row r="1046" customFormat="false" ht="15" hidden="false" customHeight="false" outlineLevel="0" collapsed="false">
      <c r="A1046" s="0" t="s">
        <v>1144</v>
      </c>
      <c r="B1046" s="0" t="s">
        <v>111</v>
      </c>
      <c r="C1046" s="0" t="s">
        <v>104</v>
      </c>
      <c r="D1046" s="0" t="s">
        <v>79</v>
      </c>
      <c r="E1046" s="14" t="n">
        <v>45591</v>
      </c>
      <c r="F1046" s="14" t="n">
        <v>45597</v>
      </c>
      <c r="G1046" s="0" t="n">
        <v>297</v>
      </c>
      <c r="H1046" s="0" t="n">
        <v>93</v>
      </c>
      <c r="I1046" s="0" t="n">
        <v>147</v>
      </c>
      <c r="J1046" s="0" t="n">
        <v>1979</v>
      </c>
      <c r="K1046" s="0" t="n">
        <v>2231</v>
      </c>
      <c r="L1046" s="15" t="s">
        <v>87</v>
      </c>
      <c r="M1046" s="0" t="n">
        <v>6</v>
      </c>
      <c r="N1046" s="16" t="n">
        <f aca="false">I1046*K1046</f>
        <v>327957</v>
      </c>
      <c r="O1046" s="16" t="n">
        <f aca="false">I1046*(K1046-J1046)</f>
        <v>37044</v>
      </c>
      <c r="P1046" s="15" t="n">
        <f aca="false">K1046-J1046</f>
        <v>252</v>
      </c>
      <c r="Q1046" s="0" t="str">
        <f aca="false">IF(G1046=0,"Out of stock",IF(G1046&lt;H1046,"Understocked",IF(G1046&gt;Summary!$B$6*H1046,"Overstocked","Healthy")))</f>
        <v>Healthy</v>
      </c>
      <c r="R1046" s="0" t="str">
        <f aca="false">IF(I1046&gt;=Summary!$B$7,"Fast",IF(I1046&lt;Summary!$B$8,"Slow","Medium"))</f>
        <v>Medium</v>
      </c>
      <c r="S1046" s="15" t="n">
        <f aca="false">IF(M1046&gt;Summary!$B$5,1,0)</f>
        <v>0</v>
      </c>
      <c r="T1046" s="16" t="n">
        <f aca="false">IF(Q1046="Overstocked",(G1046-Summary!$B$6*H1046)*J1046,0)</f>
        <v>0</v>
      </c>
    </row>
    <row r="1047" customFormat="false" ht="15" hidden="false" customHeight="false" outlineLevel="0" collapsed="false">
      <c r="A1047" s="0" t="s">
        <v>1145</v>
      </c>
      <c r="B1047" s="0" t="s">
        <v>77</v>
      </c>
      <c r="C1047" s="0" t="s">
        <v>104</v>
      </c>
      <c r="D1047" s="0" t="s">
        <v>79</v>
      </c>
      <c r="E1047" s="14" t="n">
        <v>45441</v>
      </c>
      <c r="F1047" s="14" t="n">
        <v>45443</v>
      </c>
      <c r="G1047" s="0" t="n">
        <v>272</v>
      </c>
      <c r="H1047" s="0" t="n">
        <v>58</v>
      </c>
      <c r="I1047" s="0" t="n">
        <v>124</v>
      </c>
      <c r="J1047" s="0" t="n">
        <v>796</v>
      </c>
      <c r="K1047" s="0" t="n">
        <v>931</v>
      </c>
      <c r="L1047" s="15" t="s">
        <v>87</v>
      </c>
      <c r="M1047" s="0" t="n">
        <v>2</v>
      </c>
      <c r="N1047" s="16" t="n">
        <f aca="false">I1047*K1047</f>
        <v>115444</v>
      </c>
      <c r="O1047" s="16" t="n">
        <f aca="false">I1047*(K1047-J1047)</f>
        <v>16740</v>
      </c>
      <c r="P1047" s="15" t="n">
        <f aca="false">K1047-J1047</f>
        <v>135</v>
      </c>
      <c r="Q1047" s="0" t="str">
        <f aca="false">IF(G1047=0,"Out of stock",IF(G1047&lt;H1047,"Understocked",IF(G1047&gt;Summary!$B$6*H1047,"Overstocked","Healthy")))</f>
        <v>Overstocked</v>
      </c>
      <c r="R1047" s="0" t="str">
        <f aca="false">IF(I1047&gt;=Summary!$B$7,"Fast",IF(I1047&lt;Summary!$B$8,"Slow","Medium"))</f>
        <v>Medium</v>
      </c>
      <c r="S1047" s="15" t="n">
        <f aca="false">IF(M1047&gt;Summary!$B$5,1,0)</f>
        <v>0</v>
      </c>
      <c r="T1047" s="16" t="n">
        <f aca="false">IF(Q1047="Overstocked",(G1047-Summary!$B$6*H1047)*J1047,0)</f>
        <v>31840</v>
      </c>
    </row>
    <row r="1048" customFormat="false" ht="15" hidden="false" customHeight="false" outlineLevel="0" collapsed="false">
      <c r="A1048" s="0" t="s">
        <v>1146</v>
      </c>
      <c r="B1048" s="0" t="s">
        <v>111</v>
      </c>
      <c r="C1048" s="0" t="s">
        <v>104</v>
      </c>
      <c r="D1048" s="0" t="s">
        <v>102</v>
      </c>
      <c r="E1048" s="14" t="n">
        <v>45632</v>
      </c>
      <c r="F1048" s="14" t="n">
        <v>45634</v>
      </c>
      <c r="G1048" s="0" t="n">
        <v>124</v>
      </c>
      <c r="H1048" s="0" t="n">
        <v>119</v>
      </c>
      <c r="I1048" s="0" t="n">
        <v>4</v>
      </c>
      <c r="J1048" s="0" t="n">
        <v>400</v>
      </c>
      <c r="K1048" s="0" t="n">
        <v>577</v>
      </c>
      <c r="L1048" s="15" t="s">
        <v>93</v>
      </c>
      <c r="M1048" s="0" t="n">
        <v>2</v>
      </c>
      <c r="N1048" s="16" t="n">
        <f aca="false">I1048*K1048</f>
        <v>2308</v>
      </c>
      <c r="O1048" s="16" t="n">
        <f aca="false">I1048*(K1048-J1048)</f>
        <v>708</v>
      </c>
      <c r="P1048" s="15" t="n">
        <f aca="false">K1048-J1048</f>
        <v>177</v>
      </c>
      <c r="Q1048" s="0" t="str">
        <f aca="false">IF(G1048=0,"Out of stock",IF(G1048&lt;H1048,"Understocked",IF(G1048&gt;Summary!$B$6*H1048,"Overstocked","Healthy")))</f>
        <v>Healthy</v>
      </c>
      <c r="R1048" s="0" t="str">
        <f aca="false">IF(I1048&gt;=Summary!$B$7,"Fast",IF(I1048&lt;Summary!$B$8,"Slow","Medium"))</f>
        <v>Slow</v>
      </c>
      <c r="S1048" s="15" t="n">
        <f aca="false">IF(M1048&gt;Summary!$B$5,1,0)</f>
        <v>0</v>
      </c>
      <c r="T1048" s="16" t="n">
        <f aca="false">IF(Q1048="Overstocked",(G1048-Summary!$B$6*H1048)*J1048,0)</f>
        <v>0</v>
      </c>
    </row>
    <row r="1049" customFormat="false" ht="15" hidden="false" customHeight="false" outlineLevel="0" collapsed="false">
      <c r="A1049" s="0" t="s">
        <v>1147</v>
      </c>
      <c r="B1049" s="0" t="s">
        <v>115</v>
      </c>
      <c r="C1049" s="0" t="s">
        <v>104</v>
      </c>
      <c r="D1049" s="0" t="s">
        <v>90</v>
      </c>
      <c r="E1049" s="14" t="n">
        <v>45613</v>
      </c>
      <c r="F1049" s="14" t="n">
        <v>45623</v>
      </c>
      <c r="G1049" s="0" t="n">
        <v>15</v>
      </c>
      <c r="H1049" s="0" t="n">
        <v>62</v>
      </c>
      <c r="I1049" s="0" t="n">
        <v>97</v>
      </c>
      <c r="J1049" s="0" t="n">
        <v>820</v>
      </c>
      <c r="K1049" s="0" t="n">
        <v>1147</v>
      </c>
      <c r="L1049" s="15" t="s">
        <v>82</v>
      </c>
      <c r="M1049" s="0" t="n">
        <v>10</v>
      </c>
      <c r="N1049" s="16" t="n">
        <f aca="false">I1049*K1049</f>
        <v>111259</v>
      </c>
      <c r="O1049" s="16" t="n">
        <f aca="false">I1049*(K1049-J1049)</f>
        <v>31719</v>
      </c>
      <c r="P1049" s="15" t="n">
        <f aca="false">K1049-J1049</f>
        <v>327</v>
      </c>
      <c r="Q1049" s="0" t="str">
        <f aca="false">IF(G1049=0,"Out of stock",IF(G1049&lt;H1049,"Understocked",IF(G1049&gt;Summary!$B$6*H1049,"Overstocked","Healthy")))</f>
        <v>Understocked</v>
      </c>
      <c r="R1049" s="0" t="str">
        <f aca="false">IF(I1049&gt;=Summary!$B$7,"Fast",IF(I1049&lt;Summary!$B$8,"Slow","Medium"))</f>
        <v>Slow</v>
      </c>
      <c r="S1049" s="15" t="n">
        <f aca="false">IF(M1049&gt;Summary!$B$5,1,0)</f>
        <v>1</v>
      </c>
      <c r="T1049" s="16" t="n">
        <f aca="false">IF(Q1049="Overstocked",(G1049-Summary!$B$6*H1049)*J1049,0)</f>
        <v>0</v>
      </c>
    </row>
    <row r="1050" customFormat="false" ht="15" hidden="false" customHeight="false" outlineLevel="0" collapsed="false">
      <c r="A1050" s="0" t="s">
        <v>1148</v>
      </c>
      <c r="B1050" s="0" t="s">
        <v>107</v>
      </c>
      <c r="C1050" s="0" t="s">
        <v>104</v>
      </c>
      <c r="D1050" s="0" t="s">
        <v>102</v>
      </c>
      <c r="E1050" s="14" t="n">
        <v>45442</v>
      </c>
      <c r="F1050" s="14" t="n">
        <v>45451</v>
      </c>
      <c r="G1050" s="0" t="n">
        <v>196</v>
      </c>
      <c r="H1050" s="0" t="n">
        <v>59</v>
      </c>
      <c r="I1050" s="0" t="n">
        <v>242</v>
      </c>
      <c r="J1050" s="0" t="n">
        <v>1891</v>
      </c>
      <c r="K1050" s="0" t="n">
        <v>2207</v>
      </c>
      <c r="L1050" s="15" t="s">
        <v>97</v>
      </c>
      <c r="M1050" s="0" t="n">
        <v>9</v>
      </c>
      <c r="N1050" s="16" t="n">
        <f aca="false">I1050*K1050</f>
        <v>534094</v>
      </c>
      <c r="O1050" s="16" t="n">
        <f aca="false">I1050*(K1050-J1050)</f>
        <v>76472</v>
      </c>
      <c r="P1050" s="15" t="n">
        <f aca="false">K1050-J1050</f>
        <v>316</v>
      </c>
      <c r="Q1050" s="0" t="str">
        <f aca="false">IF(G1050=0,"Out of stock",IF(G1050&lt;H1050,"Understocked",IF(G1050&gt;Summary!$B$6*H1050,"Overstocked","Healthy")))</f>
        <v>Healthy</v>
      </c>
      <c r="R1050" s="0" t="str">
        <f aca="false">IF(I1050&gt;=Summary!$B$7,"Fast",IF(I1050&lt;Summary!$B$8,"Slow","Medium"))</f>
        <v>Fast</v>
      </c>
      <c r="S1050" s="15" t="n">
        <f aca="false">IF(M1050&gt;Summary!$B$5,1,0)</f>
        <v>1</v>
      </c>
      <c r="T1050" s="16" t="n">
        <f aca="false">IF(Q1050="Overstocked",(G1050-Summary!$B$6*H1050)*J1050,0)</f>
        <v>0</v>
      </c>
    </row>
    <row r="1051" customFormat="false" ht="15" hidden="false" customHeight="false" outlineLevel="0" collapsed="false">
      <c r="A1051" s="0" t="s">
        <v>1149</v>
      </c>
      <c r="B1051" s="0" t="s">
        <v>95</v>
      </c>
      <c r="C1051" s="0" t="s">
        <v>78</v>
      </c>
      <c r="D1051" s="0" t="s">
        <v>79</v>
      </c>
      <c r="E1051" s="14" t="n">
        <v>45173</v>
      </c>
      <c r="F1051" s="14" t="n">
        <v>45180</v>
      </c>
      <c r="G1051" s="0" t="n">
        <v>164</v>
      </c>
      <c r="H1051" s="0" t="n">
        <v>57</v>
      </c>
      <c r="I1051" s="0" t="n">
        <v>115</v>
      </c>
      <c r="J1051" s="0" t="n">
        <v>786</v>
      </c>
      <c r="K1051" s="0" t="n">
        <v>1205</v>
      </c>
      <c r="L1051" s="15" t="s">
        <v>80</v>
      </c>
      <c r="M1051" s="0" t="n">
        <v>7</v>
      </c>
      <c r="N1051" s="16" t="n">
        <f aca="false">I1051*K1051</f>
        <v>138575</v>
      </c>
      <c r="O1051" s="16" t="n">
        <f aca="false">I1051*(K1051-J1051)</f>
        <v>48185</v>
      </c>
      <c r="P1051" s="15" t="n">
        <f aca="false">K1051-J1051</f>
        <v>419</v>
      </c>
      <c r="Q1051" s="0" t="str">
        <f aca="false">IF(G1051=0,"Out of stock",IF(G1051&lt;H1051,"Understocked",IF(G1051&gt;Summary!$B$6*H1051,"Overstocked","Healthy")))</f>
        <v>Healthy</v>
      </c>
      <c r="R1051" s="0" t="str">
        <f aca="false">IF(I1051&gt;=Summary!$B$7,"Fast",IF(I1051&lt;Summary!$B$8,"Slow","Medium"))</f>
        <v>Medium</v>
      </c>
      <c r="S1051" s="15" t="n">
        <f aca="false">IF(M1051&gt;Summary!$B$5,1,0)</f>
        <v>0</v>
      </c>
      <c r="T1051" s="16" t="n">
        <f aca="false">IF(Q1051="Overstocked",(G1051-Summary!$B$6*H1051)*J1051,0)</f>
        <v>0</v>
      </c>
    </row>
    <row r="1052" customFormat="false" ht="15" hidden="false" customHeight="false" outlineLevel="0" collapsed="false">
      <c r="A1052" s="0" t="s">
        <v>1150</v>
      </c>
      <c r="B1052" s="0" t="s">
        <v>115</v>
      </c>
      <c r="C1052" s="0" t="s">
        <v>85</v>
      </c>
      <c r="D1052" s="0" t="s">
        <v>102</v>
      </c>
      <c r="E1052" s="14" t="n">
        <v>44939</v>
      </c>
      <c r="F1052" s="14" t="n">
        <v>44942</v>
      </c>
      <c r="G1052" s="0" t="n">
        <v>252</v>
      </c>
      <c r="H1052" s="0" t="n">
        <v>137</v>
      </c>
      <c r="I1052" s="0" t="n">
        <v>278</v>
      </c>
      <c r="J1052" s="0" t="n">
        <v>549</v>
      </c>
      <c r="K1052" s="0" t="n">
        <v>1041</v>
      </c>
      <c r="L1052" s="15" t="s">
        <v>82</v>
      </c>
      <c r="M1052" s="0" t="n">
        <v>3</v>
      </c>
      <c r="N1052" s="16" t="n">
        <f aca="false">I1052*K1052</f>
        <v>289398</v>
      </c>
      <c r="O1052" s="16" t="n">
        <f aca="false">I1052*(K1052-J1052)</f>
        <v>136776</v>
      </c>
      <c r="P1052" s="15" t="n">
        <f aca="false">K1052-J1052</f>
        <v>492</v>
      </c>
      <c r="Q1052" s="0" t="str">
        <f aca="false">IF(G1052=0,"Out of stock",IF(G1052&lt;H1052,"Understocked",IF(G1052&gt;Summary!$B$6*H1052,"Overstocked","Healthy")))</f>
        <v>Healthy</v>
      </c>
      <c r="R1052" s="0" t="str">
        <f aca="false">IF(I1052&gt;=Summary!$B$7,"Fast",IF(I1052&lt;Summary!$B$8,"Slow","Medium"))</f>
        <v>Fast</v>
      </c>
      <c r="S1052" s="15" t="n">
        <f aca="false">IF(M1052&gt;Summary!$B$5,1,0)</f>
        <v>0</v>
      </c>
      <c r="T1052" s="16" t="n">
        <f aca="false">IF(Q1052="Overstocked",(G1052-Summary!$B$6*H1052)*J1052,0)</f>
        <v>0</v>
      </c>
    </row>
    <row r="1053" customFormat="false" ht="15" hidden="false" customHeight="false" outlineLevel="0" collapsed="false">
      <c r="A1053" s="0" t="s">
        <v>1151</v>
      </c>
      <c r="B1053" s="0" t="s">
        <v>77</v>
      </c>
      <c r="C1053" s="0" t="s">
        <v>85</v>
      </c>
      <c r="D1053" s="0" t="s">
        <v>86</v>
      </c>
      <c r="E1053" s="14" t="n">
        <v>45204</v>
      </c>
      <c r="F1053" s="14" t="n">
        <v>45211</v>
      </c>
      <c r="G1053" s="0" t="n">
        <v>245</v>
      </c>
      <c r="H1053" s="0" t="n">
        <v>137</v>
      </c>
      <c r="I1053" s="0" t="n">
        <v>123</v>
      </c>
      <c r="J1053" s="0" t="n">
        <v>1198</v>
      </c>
      <c r="K1053" s="0" t="n">
        <v>1655</v>
      </c>
      <c r="L1053" s="15" t="s">
        <v>82</v>
      </c>
      <c r="M1053" s="0" t="n">
        <v>7</v>
      </c>
      <c r="N1053" s="16" t="n">
        <f aca="false">I1053*K1053</f>
        <v>203565</v>
      </c>
      <c r="O1053" s="16" t="n">
        <f aca="false">I1053*(K1053-J1053)</f>
        <v>56211</v>
      </c>
      <c r="P1053" s="15" t="n">
        <f aca="false">K1053-J1053</f>
        <v>457</v>
      </c>
      <c r="Q1053" s="0" t="str">
        <f aca="false">IF(G1053=0,"Out of stock",IF(G1053&lt;H1053,"Understocked",IF(G1053&gt;Summary!$B$6*H1053,"Overstocked","Healthy")))</f>
        <v>Healthy</v>
      </c>
      <c r="R1053" s="0" t="str">
        <f aca="false">IF(I1053&gt;=Summary!$B$7,"Fast",IF(I1053&lt;Summary!$B$8,"Slow","Medium"))</f>
        <v>Medium</v>
      </c>
      <c r="S1053" s="15" t="n">
        <f aca="false">IF(M1053&gt;Summary!$B$5,1,0)</f>
        <v>0</v>
      </c>
      <c r="T1053" s="16" t="n">
        <f aca="false">IF(Q1053="Overstocked",(G1053-Summary!$B$6*H1053)*J1053,0)</f>
        <v>0</v>
      </c>
    </row>
    <row r="1054" customFormat="false" ht="15" hidden="false" customHeight="false" outlineLevel="0" collapsed="false">
      <c r="A1054" s="0" t="s">
        <v>1152</v>
      </c>
      <c r="B1054" s="0" t="s">
        <v>107</v>
      </c>
      <c r="C1054" s="0" t="s">
        <v>85</v>
      </c>
      <c r="D1054" s="0" t="s">
        <v>102</v>
      </c>
      <c r="E1054" s="14" t="n">
        <v>45106</v>
      </c>
      <c r="F1054" s="14" t="n">
        <v>45116</v>
      </c>
      <c r="G1054" s="0" t="n">
        <v>149</v>
      </c>
      <c r="H1054" s="0" t="n">
        <v>115</v>
      </c>
      <c r="I1054" s="0" t="n">
        <v>66</v>
      </c>
      <c r="J1054" s="0" t="n">
        <v>848</v>
      </c>
      <c r="K1054" s="0" t="n">
        <v>1036</v>
      </c>
      <c r="L1054" s="15" t="s">
        <v>80</v>
      </c>
      <c r="M1054" s="0" t="n">
        <v>10</v>
      </c>
      <c r="N1054" s="16" t="n">
        <f aca="false">I1054*K1054</f>
        <v>68376</v>
      </c>
      <c r="O1054" s="16" t="n">
        <f aca="false">I1054*(K1054-J1054)</f>
        <v>12408</v>
      </c>
      <c r="P1054" s="15" t="n">
        <f aca="false">K1054-J1054</f>
        <v>188</v>
      </c>
      <c r="Q1054" s="0" t="str">
        <f aca="false">IF(G1054=0,"Out of stock",IF(G1054&lt;H1054,"Understocked",IF(G1054&gt;Summary!$B$6*H1054,"Overstocked","Healthy")))</f>
        <v>Healthy</v>
      </c>
      <c r="R1054" s="0" t="str">
        <f aca="false">IF(I1054&gt;=Summary!$B$7,"Fast",IF(I1054&lt;Summary!$B$8,"Slow","Medium"))</f>
        <v>Slow</v>
      </c>
      <c r="S1054" s="15" t="n">
        <f aca="false">IF(M1054&gt;Summary!$B$5,1,0)</f>
        <v>1</v>
      </c>
      <c r="T1054" s="16" t="n">
        <f aca="false">IF(Q1054="Overstocked",(G1054-Summary!$B$6*H1054)*J1054,0)</f>
        <v>0</v>
      </c>
    </row>
    <row r="1055" customFormat="false" ht="15" hidden="false" customHeight="false" outlineLevel="0" collapsed="false">
      <c r="A1055" s="0" t="s">
        <v>1153</v>
      </c>
      <c r="B1055" s="0" t="s">
        <v>113</v>
      </c>
      <c r="C1055" s="0" t="s">
        <v>104</v>
      </c>
      <c r="D1055" s="0" t="s">
        <v>79</v>
      </c>
      <c r="E1055" s="14" t="n">
        <v>44977</v>
      </c>
      <c r="F1055" s="14" t="n">
        <v>44984</v>
      </c>
      <c r="G1055" s="0" t="n">
        <v>194</v>
      </c>
      <c r="H1055" s="0" t="n">
        <v>114</v>
      </c>
      <c r="I1055" s="0" t="n">
        <v>79</v>
      </c>
      <c r="J1055" s="0" t="n">
        <v>1738</v>
      </c>
      <c r="K1055" s="0" t="n">
        <v>2051</v>
      </c>
      <c r="L1055" s="15" t="s">
        <v>93</v>
      </c>
      <c r="M1055" s="0" t="n">
        <v>7</v>
      </c>
      <c r="N1055" s="16" t="n">
        <f aca="false">I1055*K1055</f>
        <v>162029</v>
      </c>
      <c r="O1055" s="16" t="n">
        <f aca="false">I1055*(K1055-J1055)</f>
        <v>24727</v>
      </c>
      <c r="P1055" s="15" t="n">
        <f aca="false">K1055-J1055</f>
        <v>313</v>
      </c>
      <c r="Q1055" s="0" t="str">
        <f aca="false">IF(G1055=0,"Out of stock",IF(G1055&lt;H1055,"Understocked",IF(G1055&gt;Summary!$B$6*H1055,"Overstocked","Healthy")))</f>
        <v>Healthy</v>
      </c>
      <c r="R1055" s="0" t="str">
        <f aca="false">IF(I1055&gt;=Summary!$B$7,"Fast",IF(I1055&lt;Summary!$B$8,"Slow","Medium"))</f>
        <v>Slow</v>
      </c>
      <c r="S1055" s="15" t="n">
        <f aca="false">IF(M1055&gt;Summary!$B$5,1,0)</f>
        <v>0</v>
      </c>
      <c r="T1055" s="16" t="n">
        <f aca="false">IF(Q1055="Overstocked",(G1055-Summary!$B$6*H1055)*J1055,0)</f>
        <v>0</v>
      </c>
    </row>
    <row r="1056" customFormat="false" ht="15" hidden="false" customHeight="false" outlineLevel="0" collapsed="false">
      <c r="A1056" s="0" t="s">
        <v>1154</v>
      </c>
      <c r="B1056" s="0" t="s">
        <v>95</v>
      </c>
      <c r="C1056" s="0" t="s">
        <v>96</v>
      </c>
      <c r="D1056" s="0" t="s">
        <v>90</v>
      </c>
      <c r="E1056" s="14" t="n">
        <v>45077</v>
      </c>
      <c r="F1056" s="14" t="n">
        <v>45084</v>
      </c>
      <c r="G1056" s="0" t="n">
        <v>436</v>
      </c>
      <c r="H1056" s="0" t="n">
        <v>129</v>
      </c>
      <c r="I1056" s="0" t="n">
        <v>258</v>
      </c>
      <c r="J1056" s="0" t="n">
        <v>1691</v>
      </c>
      <c r="K1056" s="0" t="n">
        <v>1880</v>
      </c>
      <c r="L1056" s="15" t="s">
        <v>82</v>
      </c>
      <c r="M1056" s="0" t="n">
        <v>7</v>
      </c>
      <c r="N1056" s="16" t="n">
        <f aca="false">I1056*K1056</f>
        <v>485040</v>
      </c>
      <c r="O1056" s="16" t="n">
        <f aca="false">I1056*(K1056-J1056)</f>
        <v>48762</v>
      </c>
      <c r="P1056" s="15" t="n">
        <f aca="false">K1056-J1056</f>
        <v>189</v>
      </c>
      <c r="Q1056" s="0" t="str">
        <f aca="false">IF(G1056=0,"Out of stock",IF(G1056&lt;H1056,"Understocked",IF(G1056&gt;Summary!$B$6*H1056,"Overstocked","Healthy")))</f>
        <v>Healthy</v>
      </c>
      <c r="R1056" s="0" t="str">
        <f aca="false">IF(I1056&gt;=Summary!$B$7,"Fast",IF(I1056&lt;Summary!$B$8,"Slow","Medium"))</f>
        <v>Fast</v>
      </c>
      <c r="S1056" s="15" t="n">
        <f aca="false">IF(M1056&gt;Summary!$B$5,1,0)</f>
        <v>0</v>
      </c>
      <c r="T1056" s="16" t="n">
        <f aca="false">IF(Q1056="Overstocked",(G1056-Summary!$B$6*H1056)*J1056,0)</f>
        <v>0</v>
      </c>
    </row>
    <row r="1057" customFormat="false" ht="15" hidden="false" customHeight="false" outlineLevel="0" collapsed="false">
      <c r="A1057" s="0" t="s">
        <v>1155</v>
      </c>
      <c r="B1057" s="0" t="s">
        <v>113</v>
      </c>
      <c r="C1057" s="0" t="s">
        <v>85</v>
      </c>
      <c r="D1057" s="0" t="s">
        <v>102</v>
      </c>
      <c r="E1057" s="14" t="n">
        <v>45450</v>
      </c>
      <c r="F1057" s="14" t="n">
        <v>45458</v>
      </c>
      <c r="G1057" s="0" t="n">
        <v>382</v>
      </c>
      <c r="H1057" s="0" t="n">
        <v>143</v>
      </c>
      <c r="I1057" s="0" t="n">
        <v>62</v>
      </c>
      <c r="J1057" s="0" t="n">
        <v>885</v>
      </c>
      <c r="K1057" s="0" t="n">
        <v>1372</v>
      </c>
      <c r="L1057" s="15" t="s">
        <v>93</v>
      </c>
      <c r="M1057" s="0" t="n">
        <v>8</v>
      </c>
      <c r="N1057" s="16" t="n">
        <f aca="false">I1057*K1057</f>
        <v>85064</v>
      </c>
      <c r="O1057" s="16" t="n">
        <f aca="false">I1057*(K1057-J1057)</f>
        <v>30194</v>
      </c>
      <c r="P1057" s="15" t="n">
        <f aca="false">K1057-J1057</f>
        <v>487</v>
      </c>
      <c r="Q1057" s="0" t="str">
        <f aca="false">IF(G1057=0,"Out of stock",IF(G1057&lt;H1057,"Understocked",IF(G1057&gt;Summary!$B$6*H1057,"Overstocked","Healthy")))</f>
        <v>Healthy</v>
      </c>
      <c r="R1057" s="0" t="str">
        <f aca="false">IF(I1057&gt;=Summary!$B$7,"Fast",IF(I1057&lt;Summary!$B$8,"Slow","Medium"))</f>
        <v>Slow</v>
      </c>
      <c r="S1057" s="15" t="n">
        <f aca="false">IF(M1057&gt;Summary!$B$5,1,0)</f>
        <v>1</v>
      </c>
      <c r="T1057" s="16" t="n">
        <f aca="false">IF(Q1057="Overstocked",(G1057-Summary!$B$6*H1057)*J1057,0)</f>
        <v>0</v>
      </c>
    </row>
    <row r="1058" customFormat="false" ht="15" hidden="false" customHeight="false" outlineLevel="0" collapsed="false">
      <c r="A1058" s="0" t="s">
        <v>1156</v>
      </c>
      <c r="B1058" s="0" t="s">
        <v>115</v>
      </c>
      <c r="C1058" s="0" t="s">
        <v>85</v>
      </c>
      <c r="D1058" s="0" t="s">
        <v>86</v>
      </c>
      <c r="E1058" s="14" t="n">
        <v>45539</v>
      </c>
      <c r="F1058" s="14" t="n">
        <v>45541</v>
      </c>
      <c r="G1058" s="0" t="n">
        <v>197</v>
      </c>
      <c r="H1058" s="0" t="n">
        <v>127</v>
      </c>
      <c r="I1058" s="0" t="n">
        <v>120</v>
      </c>
      <c r="J1058" s="0" t="n">
        <v>1556</v>
      </c>
      <c r="K1058" s="0" t="n">
        <v>1642</v>
      </c>
      <c r="L1058" s="15" t="s">
        <v>80</v>
      </c>
      <c r="M1058" s="0" t="n">
        <v>2</v>
      </c>
      <c r="N1058" s="16" t="n">
        <f aca="false">I1058*K1058</f>
        <v>197040</v>
      </c>
      <c r="O1058" s="16" t="n">
        <f aca="false">I1058*(K1058-J1058)</f>
        <v>10320</v>
      </c>
      <c r="P1058" s="15" t="n">
        <f aca="false">K1058-J1058</f>
        <v>86</v>
      </c>
      <c r="Q1058" s="0" t="str">
        <f aca="false">IF(G1058=0,"Out of stock",IF(G1058&lt;H1058,"Understocked",IF(G1058&gt;Summary!$B$6*H1058,"Overstocked","Healthy")))</f>
        <v>Healthy</v>
      </c>
      <c r="R1058" s="0" t="str">
        <f aca="false">IF(I1058&gt;=Summary!$B$7,"Fast",IF(I1058&lt;Summary!$B$8,"Slow","Medium"))</f>
        <v>Medium</v>
      </c>
      <c r="S1058" s="15" t="n">
        <f aca="false">IF(M1058&gt;Summary!$B$5,1,0)</f>
        <v>0</v>
      </c>
      <c r="T1058" s="16" t="n">
        <f aca="false">IF(Q1058="Overstocked",(G1058-Summary!$B$6*H1058)*J1058,0)</f>
        <v>0</v>
      </c>
    </row>
    <row r="1059" customFormat="false" ht="15" hidden="false" customHeight="false" outlineLevel="0" collapsed="false">
      <c r="A1059" s="0" t="s">
        <v>1157</v>
      </c>
      <c r="B1059" s="0" t="s">
        <v>101</v>
      </c>
      <c r="C1059" s="0" t="s">
        <v>78</v>
      </c>
      <c r="D1059" s="0" t="s">
        <v>102</v>
      </c>
      <c r="E1059" s="14" t="n">
        <v>44955</v>
      </c>
      <c r="F1059" s="14" t="n">
        <v>44964</v>
      </c>
      <c r="G1059" s="0" t="n">
        <v>47</v>
      </c>
      <c r="H1059" s="0" t="n">
        <v>123</v>
      </c>
      <c r="I1059" s="0" t="n">
        <v>183</v>
      </c>
      <c r="J1059" s="0" t="n">
        <v>1092</v>
      </c>
      <c r="K1059" s="0" t="n">
        <v>1469</v>
      </c>
      <c r="L1059" s="15" t="s">
        <v>97</v>
      </c>
      <c r="M1059" s="0" t="n">
        <v>9</v>
      </c>
      <c r="N1059" s="16" t="n">
        <f aca="false">I1059*K1059</f>
        <v>268827</v>
      </c>
      <c r="O1059" s="16" t="n">
        <f aca="false">I1059*(K1059-J1059)</f>
        <v>68991</v>
      </c>
      <c r="P1059" s="15" t="n">
        <f aca="false">K1059-J1059</f>
        <v>377</v>
      </c>
      <c r="Q1059" s="0" t="str">
        <f aca="false">IF(G1059=0,"Out of stock",IF(G1059&lt;H1059,"Understocked",IF(G1059&gt;Summary!$B$6*H1059,"Overstocked","Healthy")))</f>
        <v>Understocked</v>
      </c>
      <c r="R1059" s="0" t="str">
        <f aca="false">IF(I1059&gt;=Summary!$B$7,"Fast",IF(I1059&lt;Summary!$B$8,"Slow","Medium"))</f>
        <v>Medium</v>
      </c>
      <c r="S1059" s="15" t="n">
        <f aca="false">IF(M1059&gt;Summary!$B$5,1,0)</f>
        <v>1</v>
      </c>
      <c r="T1059" s="16" t="n">
        <f aca="false">IF(Q1059="Overstocked",(G1059-Summary!$B$6*H1059)*J1059,0)</f>
        <v>0</v>
      </c>
    </row>
    <row r="1060" customFormat="false" ht="15" hidden="false" customHeight="false" outlineLevel="0" collapsed="false">
      <c r="A1060" s="0" t="s">
        <v>1158</v>
      </c>
      <c r="B1060" s="0" t="s">
        <v>101</v>
      </c>
      <c r="C1060" s="0" t="s">
        <v>104</v>
      </c>
      <c r="D1060" s="0" t="s">
        <v>79</v>
      </c>
      <c r="E1060" s="14" t="n">
        <v>44994</v>
      </c>
      <c r="F1060" s="14" t="n">
        <v>44996</v>
      </c>
      <c r="G1060" s="0" t="n">
        <v>397</v>
      </c>
      <c r="H1060" s="0" t="n">
        <v>146</v>
      </c>
      <c r="I1060" s="0" t="n">
        <v>245</v>
      </c>
      <c r="J1060" s="0" t="n">
        <v>1789</v>
      </c>
      <c r="K1060" s="0" t="n">
        <v>1896</v>
      </c>
      <c r="L1060" s="15" t="s">
        <v>93</v>
      </c>
      <c r="M1060" s="0" t="n">
        <v>2</v>
      </c>
      <c r="N1060" s="16" t="n">
        <f aca="false">I1060*K1060</f>
        <v>464520</v>
      </c>
      <c r="O1060" s="16" t="n">
        <f aca="false">I1060*(K1060-J1060)</f>
        <v>26215</v>
      </c>
      <c r="P1060" s="15" t="n">
        <f aca="false">K1060-J1060</f>
        <v>107</v>
      </c>
      <c r="Q1060" s="0" t="str">
        <f aca="false">IF(G1060=0,"Out of stock",IF(G1060&lt;H1060,"Understocked",IF(G1060&gt;Summary!$B$6*H1060,"Overstocked","Healthy")))</f>
        <v>Healthy</v>
      </c>
      <c r="R1060" s="0" t="str">
        <f aca="false">IF(I1060&gt;=Summary!$B$7,"Fast",IF(I1060&lt;Summary!$B$8,"Slow","Medium"))</f>
        <v>Fast</v>
      </c>
      <c r="S1060" s="15" t="n">
        <f aca="false">IF(M1060&gt;Summary!$B$5,1,0)</f>
        <v>0</v>
      </c>
      <c r="T1060" s="16" t="n">
        <f aca="false">IF(Q1060="Overstocked",(G1060-Summary!$B$6*H1060)*J1060,0)</f>
        <v>0</v>
      </c>
    </row>
    <row r="1061" customFormat="false" ht="15" hidden="false" customHeight="false" outlineLevel="0" collapsed="false">
      <c r="A1061" s="0" t="s">
        <v>1159</v>
      </c>
      <c r="B1061" s="0" t="s">
        <v>84</v>
      </c>
      <c r="C1061" s="0" t="s">
        <v>96</v>
      </c>
      <c r="D1061" s="0" t="s">
        <v>102</v>
      </c>
      <c r="E1061" s="14" t="n">
        <v>45473</v>
      </c>
      <c r="F1061" s="14" t="n">
        <v>45479</v>
      </c>
      <c r="G1061" s="0" t="n">
        <v>123</v>
      </c>
      <c r="H1061" s="0" t="n">
        <v>109</v>
      </c>
      <c r="I1061" s="0" t="n">
        <v>120</v>
      </c>
      <c r="J1061" s="0" t="n">
        <v>408</v>
      </c>
      <c r="K1061" s="0" t="n">
        <v>661</v>
      </c>
      <c r="L1061" s="15" t="s">
        <v>97</v>
      </c>
      <c r="M1061" s="0" t="n">
        <v>6</v>
      </c>
      <c r="N1061" s="16" t="n">
        <f aca="false">I1061*K1061</f>
        <v>79320</v>
      </c>
      <c r="O1061" s="16" t="n">
        <f aca="false">I1061*(K1061-J1061)</f>
        <v>30360</v>
      </c>
      <c r="P1061" s="15" t="n">
        <f aca="false">K1061-J1061</f>
        <v>253</v>
      </c>
      <c r="Q1061" s="0" t="str">
        <f aca="false">IF(G1061=0,"Out of stock",IF(G1061&lt;H1061,"Understocked",IF(G1061&gt;Summary!$B$6*H1061,"Overstocked","Healthy")))</f>
        <v>Healthy</v>
      </c>
      <c r="R1061" s="0" t="str">
        <f aca="false">IF(I1061&gt;=Summary!$B$7,"Fast",IF(I1061&lt;Summary!$B$8,"Slow","Medium"))</f>
        <v>Medium</v>
      </c>
      <c r="S1061" s="15" t="n">
        <f aca="false">IF(M1061&gt;Summary!$B$5,1,0)</f>
        <v>0</v>
      </c>
      <c r="T1061" s="16" t="n">
        <f aca="false">IF(Q1061="Overstocked",(G1061-Summary!$B$6*H1061)*J1061,0)</f>
        <v>0</v>
      </c>
    </row>
    <row r="1062" customFormat="false" ht="15" hidden="false" customHeight="false" outlineLevel="0" collapsed="false">
      <c r="A1062" s="0" t="s">
        <v>1160</v>
      </c>
      <c r="B1062" s="0" t="s">
        <v>101</v>
      </c>
      <c r="C1062" s="0" t="s">
        <v>96</v>
      </c>
      <c r="D1062" s="0" t="s">
        <v>79</v>
      </c>
      <c r="E1062" s="14" t="n">
        <v>45588</v>
      </c>
      <c r="F1062" s="14" t="n">
        <v>45590</v>
      </c>
      <c r="G1062" s="0" t="n">
        <v>160</v>
      </c>
      <c r="H1062" s="0" t="n">
        <v>88</v>
      </c>
      <c r="I1062" s="0" t="n">
        <v>178</v>
      </c>
      <c r="J1062" s="0" t="n">
        <v>693</v>
      </c>
      <c r="K1062" s="0" t="n">
        <v>1016</v>
      </c>
      <c r="L1062" s="15" t="s">
        <v>93</v>
      </c>
      <c r="M1062" s="0" t="n">
        <v>2</v>
      </c>
      <c r="N1062" s="16" t="n">
        <f aca="false">I1062*K1062</f>
        <v>180848</v>
      </c>
      <c r="O1062" s="16" t="n">
        <f aca="false">I1062*(K1062-J1062)</f>
        <v>57494</v>
      </c>
      <c r="P1062" s="15" t="n">
        <f aca="false">K1062-J1062</f>
        <v>323</v>
      </c>
      <c r="Q1062" s="0" t="str">
        <f aca="false">IF(G1062=0,"Out of stock",IF(G1062&lt;H1062,"Understocked",IF(G1062&gt;Summary!$B$6*H1062,"Overstocked","Healthy")))</f>
        <v>Healthy</v>
      </c>
      <c r="R1062" s="0" t="str">
        <f aca="false">IF(I1062&gt;=Summary!$B$7,"Fast",IF(I1062&lt;Summary!$B$8,"Slow","Medium"))</f>
        <v>Medium</v>
      </c>
      <c r="S1062" s="15" t="n">
        <f aca="false">IF(M1062&gt;Summary!$B$5,1,0)</f>
        <v>0</v>
      </c>
      <c r="T1062" s="16" t="n">
        <f aca="false">IF(Q1062="Overstocked",(G1062-Summary!$B$6*H1062)*J1062,0)</f>
        <v>0</v>
      </c>
    </row>
    <row r="1063" customFormat="false" ht="15" hidden="false" customHeight="false" outlineLevel="0" collapsed="false">
      <c r="A1063" s="0" t="s">
        <v>1161</v>
      </c>
      <c r="B1063" s="0" t="s">
        <v>84</v>
      </c>
      <c r="C1063" s="0" t="s">
        <v>104</v>
      </c>
      <c r="D1063" s="0" t="s">
        <v>90</v>
      </c>
      <c r="E1063" s="14" t="n">
        <v>44958</v>
      </c>
      <c r="F1063" s="14" t="n">
        <v>44965</v>
      </c>
      <c r="G1063" s="0" t="n">
        <v>396</v>
      </c>
      <c r="H1063" s="0" t="n">
        <v>146</v>
      </c>
      <c r="I1063" s="0" t="n">
        <v>62</v>
      </c>
      <c r="J1063" s="0" t="n">
        <v>1183</v>
      </c>
      <c r="K1063" s="0" t="n">
        <v>1474</v>
      </c>
      <c r="L1063" s="15" t="s">
        <v>80</v>
      </c>
      <c r="M1063" s="0" t="n">
        <v>7</v>
      </c>
      <c r="N1063" s="16" t="n">
        <f aca="false">I1063*K1063</f>
        <v>91388</v>
      </c>
      <c r="O1063" s="16" t="n">
        <f aca="false">I1063*(K1063-J1063)</f>
        <v>18042</v>
      </c>
      <c r="P1063" s="15" t="n">
        <f aca="false">K1063-J1063</f>
        <v>291</v>
      </c>
      <c r="Q1063" s="0" t="str">
        <f aca="false">IF(G1063=0,"Out of stock",IF(G1063&lt;H1063,"Understocked",IF(G1063&gt;Summary!$B$6*H1063,"Overstocked","Healthy")))</f>
        <v>Healthy</v>
      </c>
      <c r="R1063" s="0" t="str">
        <f aca="false">IF(I1063&gt;=Summary!$B$7,"Fast",IF(I1063&lt;Summary!$B$8,"Slow","Medium"))</f>
        <v>Slow</v>
      </c>
      <c r="S1063" s="15" t="n">
        <f aca="false">IF(M1063&gt;Summary!$B$5,1,0)</f>
        <v>0</v>
      </c>
      <c r="T1063" s="16" t="n">
        <f aca="false">IF(Q1063="Overstocked",(G1063-Summary!$B$6*H1063)*J1063,0)</f>
        <v>0</v>
      </c>
    </row>
    <row r="1064" customFormat="false" ht="15" hidden="false" customHeight="false" outlineLevel="0" collapsed="false">
      <c r="A1064" s="0" t="s">
        <v>1162</v>
      </c>
      <c r="B1064" s="0" t="s">
        <v>77</v>
      </c>
      <c r="C1064" s="0" t="s">
        <v>85</v>
      </c>
      <c r="D1064" s="0" t="s">
        <v>90</v>
      </c>
      <c r="E1064" s="14" t="n">
        <v>45288</v>
      </c>
      <c r="F1064" s="14" t="n">
        <v>45291</v>
      </c>
      <c r="G1064" s="0" t="n">
        <v>50</v>
      </c>
      <c r="H1064" s="0" t="n">
        <v>130</v>
      </c>
      <c r="I1064" s="0" t="n">
        <v>166</v>
      </c>
      <c r="J1064" s="0" t="n">
        <v>486</v>
      </c>
      <c r="K1064" s="0" t="n">
        <v>872</v>
      </c>
      <c r="L1064" s="15" t="s">
        <v>97</v>
      </c>
      <c r="M1064" s="0" t="n">
        <v>3</v>
      </c>
      <c r="N1064" s="16" t="n">
        <f aca="false">I1064*K1064</f>
        <v>144752</v>
      </c>
      <c r="O1064" s="16" t="n">
        <f aca="false">I1064*(K1064-J1064)</f>
        <v>64076</v>
      </c>
      <c r="P1064" s="15" t="n">
        <f aca="false">K1064-J1064</f>
        <v>386</v>
      </c>
      <c r="Q1064" s="0" t="str">
        <f aca="false">IF(G1064=0,"Out of stock",IF(G1064&lt;H1064,"Understocked",IF(G1064&gt;Summary!$B$6*H1064,"Overstocked","Healthy")))</f>
        <v>Understocked</v>
      </c>
      <c r="R1064" s="0" t="str">
        <f aca="false">IF(I1064&gt;=Summary!$B$7,"Fast",IF(I1064&lt;Summary!$B$8,"Slow","Medium"))</f>
        <v>Medium</v>
      </c>
      <c r="S1064" s="15" t="n">
        <f aca="false">IF(M1064&gt;Summary!$B$5,1,0)</f>
        <v>0</v>
      </c>
      <c r="T1064" s="16" t="n">
        <f aca="false">IF(Q1064="Overstocked",(G1064-Summary!$B$6*H1064)*J1064,0)</f>
        <v>0</v>
      </c>
    </row>
    <row r="1065" customFormat="false" ht="15" hidden="false" customHeight="false" outlineLevel="0" collapsed="false">
      <c r="A1065" s="0" t="s">
        <v>1163</v>
      </c>
      <c r="B1065" s="0" t="s">
        <v>113</v>
      </c>
      <c r="C1065" s="0" t="s">
        <v>104</v>
      </c>
      <c r="D1065" s="0" t="s">
        <v>90</v>
      </c>
      <c r="E1065" s="14" t="n">
        <v>45240</v>
      </c>
      <c r="F1065" s="14" t="n">
        <v>45246</v>
      </c>
      <c r="G1065" s="0" t="n">
        <v>34</v>
      </c>
      <c r="H1065" s="0" t="n">
        <v>120</v>
      </c>
      <c r="I1065" s="0" t="n">
        <v>203</v>
      </c>
      <c r="J1065" s="0" t="n">
        <v>1181</v>
      </c>
      <c r="K1065" s="0" t="n">
        <v>1677</v>
      </c>
      <c r="L1065" s="15" t="s">
        <v>87</v>
      </c>
      <c r="M1065" s="0" t="n">
        <v>6</v>
      </c>
      <c r="N1065" s="16" t="n">
        <f aca="false">I1065*K1065</f>
        <v>340431</v>
      </c>
      <c r="O1065" s="16" t="n">
        <f aca="false">I1065*(K1065-J1065)</f>
        <v>100688</v>
      </c>
      <c r="P1065" s="15" t="n">
        <f aca="false">K1065-J1065</f>
        <v>496</v>
      </c>
      <c r="Q1065" s="0" t="str">
        <f aca="false">IF(G1065=0,"Out of stock",IF(G1065&lt;H1065,"Understocked",IF(G1065&gt;Summary!$B$6*H1065,"Overstocked","Healthy")))</f>
        <v>Understocked</v>
      </c>
      <c r="R1065" s="0" t="str">
        <f aca="false">IF(I1065&gt;=Summary!$B$7,"Fast",IF(I1065&lt;Summary!$B$8,"Slow","Medium"))</f>
        <v>Fast</v>
      </c>
      <c r="S1065" s="15" t="n">
        <f aca="false">IF(M1065&gt;Summary!$B$5,1,0)</f>
        <v>0</v>
      </c>
      <c r="T1065" s="16" t="n">
        <f aca="false">IF(Q1065="Overstocked",(G1065-Summary!$B$6*H1065)*J1065,0)</f>
        <v>0</v>
      </c>
    </row>
    <row r="1066" customFormat="false" ht="15" hidden="false" customHeight="false" outlineLevel="0" collapsed="false">
      <c r="A1066" s="0" t="s">
        <v>1164</v>
      </c>
      <c r="B1066" s="0" t="s">
        <v>77</v>
      </c>
      <c r="C1066" s="0" t="s">
        <v>96</v>
      </c>
      <c r="D1066" s="0" t="s">
        <v>102</v>
      </c>
      <c r="E1066" s="14" t="n">
        <v>45157</v>
      </c>
      <c r="F1066" s="14" t="n">
        <v>45165</v>
      </c>
      <c r="G1066" s="0" t="n">
        <v>261</v>
      </c>
      <c r="H1066" s="0" t="n">
        <v>148</v>
      </c>
      <c r="I1066" s="0" t="n">
        <v>290</v>
      </c>
      <c r="J1066" s="0" t="n">
        <v>1553</v>
      </c>
      <c r="K1066" s="0" t="n">
        <v>1768</v>
      </c>
      <c r="L1066" s="15" t="s">
        <v>93</v>
      </c>
      <c r="M1066" s="0" t="n">
        <v>8</v>
      </c>
      <c r="N1066" s="16" t="n">
        <f aca="false">I1066*K1066</f>
        <v>512720</v>
      </c>
      <c r="O1066" s="16" t="n">
        <f aca="false">I1066*(K1066-J1066)</f>
        <v>62350</v>
      </c>
      <c r="P1066" s="15" t="n">
        <f aca="false">K1066-J1066</f>
        <v>215</v>
      </c>
      <c r="Q1066" s="0" t="str">
        <f aca="false">IF(G1066=0,"Out of stock",IF(G1066&lt;H1066,"Understocked",IF(G1066&gt;Summary!$B$6*H1066,"Overstocked","Healthy")))</f>
        <v>Healthy</v>
      </c>
      <c r="R1066" s="0" t="str">
        <f aca="false">IF(I1066&gt;=Summary!$B$7,"Fast",IF(I1066&lt;Summary!$B$8,"Slow","Medium"))</f>
        <v>Fast</v>
      </c>
      <c r="S1066" s="15" t="n">
        <f aca="false">IF(M1066&gt;Summary!$B$5,1,0)</f>
        <v>1</v>
      </c>
      <c r="T1066" s="16" t="n">
        <f aca="false">IF(Q1066="Overstocked",(G1066-Summary!$B$6*H1066)*J1066,0)</f>
        <v>0</v>
      </c>
    </row>
    <row r="1067" customFormat="false" ht="15" hidden="false" customHeight="false" outlineLevel="0" collapsed="false">
      <c r="A1067" s="0" t="s">
        <v>1165</v>
      </c>
      <c r="B1067" s="0" t="s">
        <v>77</v>
      </c>
      <c r="C1067" s="0" t="s">
        <v>104</v>
      </c>
      <c r="D1067" s="0" t="s">
        <v>86</v>
      </c>
      <c r="E1067" s="14" t="n">
        <v>45557</v>
      </c>
      <c r="F1067" s="14" t="n">
        <v>45564</v>
      </c>
      <c r="G1067" s="0" t="n">
        <v>109</v>
      </c>
      <c r="H1067" s="0" t="n">
        <v>106</v>
      </c>
      <c r="I1067" s="0" t="n">
        <v>163</v>
      </c>
      <c r="J1067" s="0" t="n">
        <v>1558</v>
      </c>
      <c r="K1067" s="0" t="n">
        <v>1804</v>
      </c>
      <c r="L1067" s="15" t="s">
        <v>80</v>
      </c>
      <c r="M1067" s="0" t="n">
        <v>7</v>
      </c>
      <c r="N1067" s="16" t="n">
        <f aca="false">I1067*K1067</f>
        <v>294052</v>
      </c>
      <c r="O1067" s="16" t="n">
        <f aca="false">I1067*(K1067-J1067)</f>
        <v>40098</v>
      </c>
      <c r="P1067" s="15" t="n">
        <f aca="false">K1067-J1067</f>
        <v>246</v>
      </c>
      <c r="Q1067" s="0" t="str">
        <f aca="false">IF(G1067=0,"Out of stock",IF(G1067&lt;H1067,"Understocked",IF(G1067&gt;Summary!$B$6*H1067,"Overstocked","Healthy")))</f>
        <v>Healthy</v>
      </c>
      <c r="R1067" s="0" t="str">
        <f aca="false">IF(I1067&gt;=Summary!$B$7,"Fast",IF(I1067&lt;Summary!$B$8,"Slow","Medium"))</f>
        <v>Medium</v>
      </c>
      <c r="S1067" s="15" t="n">
        <f aca="false">IF(M1067&gt;Summary!$B$5,1,0)</f>
        <v>0</v>
      </c>
      <c r="T1067" s="16" t="n">
        <f aca="false">IF(Q1067="Overstocked",(G1067-Summary!$B$6*H1067)*J1067,0)</f>
        <v>0</v>
      </c>
    </row>
    <row r="1068" customFormat="false" ht="15" hidden="false" customHeight="false" outlineLevel="0" collapsed="false">
      <c r="A1068" s="0" t="s">
        <v>1166</v>
      </c>
      <c r="B1068" s="0" t="s">
        <v>123</v>
      </c>
      <c r="C1068" s="0" t="s">
        <v>104</v>
      </c>
      <c r="D1068" s="0" t="s">
        <v>102</v>
      </c>
      <c r="E1068" s="14" t="n">
        <v>45240</v>
      </c>
      <c r="F1068" s="14" t="n">
        <v>45244</v>
      </c>
      <c r="G1068" s="0" t="n">
        <v>153</v>
      </c>
      <c r="H1068" s="0" t="n">
        <v>137</v>
      </c>
      <c r="I1068" s="0" t="n">
        <v>178</v>
      </c>
      <c r="J1068" s="0" t="n">
        <v>1474</v>
      </c>
      <c r="K1068" s="0" t="n">
        <v>1824</v>
      </c>
      <c r="L1068" s="15" t="s">
        <v>80</v>
      </c>
      <c r="M1068" s="0" t="n">
        <v>4</v>
      </c>
      <c r="N1068" s="16" t="n">
        <f aca="false">I1068*K1068</f>
        <v>324672</v>
      </c>
      <c r="O1068" s="16" t="n">
        <f aca="false">I1068*(K1068-J1068)</f>
        <v>62300</v>
      </c>
      <c r="P1068" s="15" t="n">
        <f aca="false">K1068-J1068</f>
        <v>350</v>
      </c>
      <c r="Q1068" s="0" t="str">
        <f aca="false">IF(G1068=0,"Out of stock",IF(G1068&lt;H1068,"Understocked",IF(G1068&gt;Summary!$B$6*H1068,"Overstocked","Healthy")))</f>
        <v>Healthy</v>
      </c>
      <c r="R1068" s="0" t="str">
        <f aca="false">IF(I1068&gt;=Summary!$B$7,"Fast",IF(I1068&lt;Summary!$B$8,"Slow","Medium"))</f>
        <v>Medium</v>
      </c>
      <c r="S1068" s="15" t="n">
        <f aca="false">IF(M1068&gt;Summary!$B$5,1,0)</f>
        <v>0</v>
      </c>
      <c r="T1068" s="16" t="n">
        <f aca="false">IF(Q1068="Overstocked",(G1068-Summary!$B$6*H1068)*J1068,0)</f>
        <v>0</v>
      </c>
    </row>
    <row r="1069" customFormat="false" ht="15" hidden="false" customHeight="false" outlineLevel="0" collapsed="false">
      <c r="A1069" s="0" t="s">
        <v>1167</v>
      </c>
      <c r="B1069" s="0" t="s">
        <v>111</v>
      </c>
      <c r="C1069" s="0" t="s">
        <v>85</v>
      </c>
      <c r="D1069" s="0" t="s">
        <v>79</v>
      </c>
      <c r="E1069" s="14" t="n">
        <v>45628</v>
      </c>
      <c r="F1069" s="14" t="n">
        <v>45631</v>
      </c>
      <c r="G1069" s="0" t="n">
        <v>454</v>
      </c>
      <c r="H1069" s="0" t="n">
        <v>52</v>
      </c>
      <c r="I1069" s="0" t="n">
        <v>105</v>
      </c>
      <c r="J1069" s="0" t="n">
        <v>497</v>
      </c>
      <c r="K1069" s="0" t="n">
        <v>839</v>
      </c>
      <c r="L1069" s="15" t="s">
        <v>82</v>
      </c>
      <c r="M1069" s="0" t="n">
        <v>3</v>
      </c>
      <c r="N1069" s="16" t="n">
        <f aca="false">I1069*K1069</f>
        <v>88095</v>
      </c>
      <c r="O1069" s="16" t="n">
        <f aca="false">I1069*(K1069-J1069)</f>
        <v>35910</v>
      </c>
      <c r="P1069" s="15" t="n">
        <f aca="false">K1069-J1069</f>
        <v>342</v>
      </c>
      <c r="Q1069" s="0" t="str">
        <f aca="false">IF(G1069=0,"Out of stock",IF(G1069&lt;H1069,"Understocked",IF(G1069&gt;Summary!$B$6*H1069,"Overstocked","Healthy")))</f>
        <v>Overstocked</v>
      </c>
      <c r="R1069" s="0" t="str">
        <f aca="false">IF(I1069&gt;=Summary!$B$7,"Fast",IF(I1069&lt;Summary!$B$8,"Slow","Medium"))</f>
        <v>Medium</v>
      </c>
      <c r="S1069" s="15" t="n">
        <f aca="false">IF(M1069&gt;Summary!$B$5,1,0)</f>
        <v>0</v>
      </c>
      <c r="T1069" s="16" t="n">
        <f aca="false">IF(Q1069="Overstocked",(G1069-Summary!$B$6*H1069)*J1069,0)</f>
        <v>122262</v>
      </c>
    </row>
    <row r="1070" customFormat="false" ht="15" hidden="false" customHeight="false" outlineLevel="0" collapsed="false">
      <c r="A1070" s="0" t="s">
        <v>1168</v>
      </c>
      <c r="B1070" s="0" t="s">
        <v>84</v>
      </c>
      <c r="C1070" s="0" t="s">
        <v>78</v>
      </c>
      <c r="D1070" s="0" t="s">
        <v>102</v>
      </c>
      <c r="E1070" s="14" t="n">
        <v>45104</v>
      </c>
      <c r="F1070" s="14" t="n">
        <v>45112</v>
      </c>
      <c r="G1070" s="0" t="n">
        <v>415</v>
      </c>
      <c r="H1070" s="0" t="n">
        <v>111</v>
      </c>
      <c r="I1070" s="0" t="n">
        <v>200</v>
      </c>
      <c r="J1070" s="0" t="n">
        <v>1504</v>
      </c>
      <c r="K1070" s="0" t="n">
        <v>1726</v>
      </c>
      <c r="L1070" s="15" t="s">
        <v>93</v>
      </c>
      <c r="M1070" s="0" t="n">
        <v>8</v>
      </c>
      <c r="N1070" s="16" t="n">
        <f aca="false">I1070*K1070</f>
        <v>345200</v>
      </c>
      <c r="O1070" s="16" t="n">
        <f aca="false">I1070*(K1070-J1070)</f>
        <v>44400</v>
      </c>
      <c r="P1070" s="15" t="n">
        <f aca="false">K1070-J1070</f>
        <v>222</v>
      </c>
      <c r="Q1070" s="0" t="str">
        <f aca="false">IF(G1070=0,"Out of stock",IF(G1070&lt;H1070,"Understocked",IF(G1070&gt;Summary!$B$6*H1070,"Overstocked","Healthy")))</f>
        <v>Healthy</v>
      </c>
      <c r="R1070" s="0" t="str">
        <f aca="false">IF(I1070&gt;=Summary!$B$7,"Fast",IF(I1070&lt;Summary!$B$8,"Slow","Medium"))</f>
        <v>Fast</v>
      </c>
      <c r="S1070" s="15" t="n">
        <f aca="false">IF(M1070&gt;Summary!$B$5,1,0)</f>
        <v>1</v>
      </c>
      <c r="T1070" s="16" t="n">
        <f aca="false">IF(Q1070="Overstocked",(G1070-Summary!$B$6*H1070)*J1070,0)</f>
        <v>0</v>
      </c>
    </row>
    <row r="1071" customFormat="false" ht="15" hidden="false" customHeight="false" outlineLevel="0" collapsed="false">
      <c r="A1071" s="0" t="s">
        <v>1169</v>
      </c>
      <c r="B1071" s="0" t="s">
        <v>113</v>
      </c>
      <c r="C1071" s="0" t="s">
        <v>104</v>
      </c>
      <c r="D1071" s="0" t="s">
        <v>90</v>
      </c>
      <c r="E1071" s="14" t="n">
        <v>45104</v>
      </c>
      <c r="F1071" s="14" t="n">
        <v>45108</v>
      </c>
      <c r="G1071" s="0" t="n">
        <v>87</v>
      </c>
      <c r="H1071" s="0" t="n">
        <v>95</v>
      </c>
      <c r="I1071" s="0" t="n">
        <v>17</v>
      </c>
      <c r="J1071" s="0" t="n">
        <v>565</v>
      </c>
      <c r="K1071" s="0" t="n">
        <v>819</v>
      </c>
      <c r="L1071" s="15" t="s">
        <v>87</v>
      </c>
      <c r="M1071" s="0" t="n">
        <v>4</v>
      </c>
      <c r="N1071" s="16" t="n">
        <f aca="false">I1071*K1071</f>
        <v>13923</v>
      </c>
      <c r="O1071" s="16" t="n">
        <f aca="false">I1071*(K1071-J1071)</f>
        <v>4318</v>
      </c>
      <c r="P1071" s="15" t="n">
        <f aca="false">K1071-J1071</f>
        <v>254</v>
      </c>
      <c r="Q1071" s="0" t="str">
        <f aca="false">IF(G1071=0,"Out of stock",IF(G1071&lt;H1071,"Understocked",IF(G1071&gt;Summary!$B$6*H1071,"Overstocked","Healthy")))</f>
        <v>Understocked</v>
      </c>
      <c r="R1071" s="0" t="str">
        <f aca="false">IF(I1071&gt;=Summary!$B$7,"Fast",IF(I1071&lt;Summary!$B$8,"Slow","Medium"))</f>
        <v>Slow</v>
      </c>
      <c r="S1071" s="15" t="n">
        <f aca="false">IF(M1071&gt;Summary!$B$5,1,0)</f>
        <v>0</v>
      </c>
      <c r="T1071" s="16" t="n">
        <f aca="false">IF(Q1071="Overstocked",(G1071-Summary!$B$6*H1071)*J1071,0)</f>
        <v>0</v>
      </c>
    </row>
    <row r="1072" customFormat="false" ht="15" hidden="false" customHeight="false" outlineLevel="0" collapsed="false">
      <c r="A1072" s="0" t="s">
        <v>1170</v>
      </c>
      <c r="B1072" s="0" t="s">
        <v>84</v>
      </c>
      <c r="C1072" s="0" t="s">
        <v>78</v>
      </c>
      <c r="D1072" s="0" t="s">
        <v>90</v>
      </c>
      <c r="E1072" s="14" t="n">
        <v>45073</v>
      </c>
      <c r="F1072" s="14" t="n">
        <v>45076</v>
      </c>
      <c r="G1072" s="0" t="n">
        <v>342</v>
      </c>
      <c r="H1072" s="0" t="n">
        <v>95</v>
      </c>
      <c r="I1072" s="0" t="n">
        <v>146</v>
      </c>
      <c r="J1072" s="0" t="n">
        <v>1204</v>
      </c>
      <c r="K1072" s="0" t="n">
        <v>1556</v>
      </c>
      <c r="L1072" s="15" t="s">
        <v>87</v>
      </c>
      <c r="M1072" s="0" t="n">
        <v>3</v>
      </c>
      <c r="N1072" s="16" t="n">
        <f aca="false">I1072*K1072</f>
        <v>227176</v>
      </c>
      <c r="O1072" s="16" t="n">
        <f aca="false">I1072*(K1072-J1072)</f>
        <v>51392</v>
      </c>
      <c r="P1072" s="15" t="n">
        <f aca="false">K1072-J1072</f>
        <v>352</v>
      </c>
      <c r="Q1072" s="0" t="str">
        <f aca="false">IF(G1072=0,"Out of stock",IF(G1072&lt;H1072,"Understocked",IF(G1072&gt;Summary!$B$6*H1072,"Overstocked","Healthy")))</f>
        <v>Healthy</v>
      </c>
      <c r="R1072" s="0" t="str">
        <f aca="false">IF(I1072&gt;=Summary!$B$7,"Fast",IF(I1072&lt;Summary!$B$8,"Slow","Medium"))</f>
        <v>Medium</v>
      </c>
      <c r="S1072" s="15" t="n">
        <f aca="false">IF(M1072&gt;Summary!$B$5,1,0)</f>
        <v>0</v>
      </c>
      <c r="T1072" s="16" t="n">
        <f aca="false">IF(Q1072="Overstocked",(G1072-Summary!$B$6*H1072)*J1072,0)</f>
        <v>0</v>
      </c>
    </row>
    <row r="1073" customFormat="false" ht="15" hidden="false" customHeight="false" outlineLevel="0" collapsed="false">
      <c r="A1073" s="0" t="s">
        <v>1171</v>
      </c>
      <c r="B1073" s="0" t="s">
        <v>77</v>
      </c>
      <c r="C1073" s="0" t="s">
        <v>104</v>
      </c>
      <c r="D1073" s="0" t="s">
        <v>79</v>
      </c>
      <c r="E1073" s="14" t="n">
        <v>45621</v>
      </c>
      <c r="F1073" s="14" t="n">
        <v>45630</v>
      </c>
      <c r="G1073" s="0" t="n">
        <v>37</v>
      </c>
      <c r="H1073" s="0" t="n">
        <v>79</v>
      </c>
      <c r="I1073" s="0" t="n">
        <v>207</v>
      </c>
      <c r="J1073" s="0" t="n">
        <v>1143</v>
      </c>
      <c r="K1073" s="0" t="n">
        <v>1520</v>
      </c>
      <c r="L1073" s="15" t="s">
        <v>82</v>
      </c>
      <c r="M1073" s="0" t="n">
        <v>9</v>
      </c>
      <c r="N1073" s="16" t="n">
        <f aca="false">I1073*K1073</f>
        <v>314640</v>
      </c>
      <c r="O1073" s="16" t="n">
        <f aca="false">I1073*(K1073-J1073)</f>
        <v>78039</v>
      </c>
      <c r="P1073" s="15" t="n">
        <f aca="false">K1073-J1073</f>
        <v>377</v>
      </c>
      <c r="Q1073" s="0" t="str">
        <f aca="false">IF(G1073=0,"Out of stock",IF(G1073&lt;H1073,"Understocked",IF(G1073&gt;Summary!$B$6*H1073,"Overstocked","Healthy")))</f>
        <v>Understocked</v>
      </c>
      <c r="R1073" s="0" t="str">
        <f aca="false">IF(I1073&gt;=Summary!$B$7,"Fast",IF(I1073&lt;Summary!$B$8,"Slow","Medium"))</f>
        <v>Fast</v>
      </c>
      <c r="S1073" s="15" t="n">
        <f aca="false">IF(M1073&gt;Summary!$B$5,1,0)</f>
        <v>1</v>
      </c>
      <c r="T1073" s="16" t="n">
        <f aca="false">IF(Q1073="Overstocked",(G1073-Summary!$B$6*H1073)*J1073,0)</f>
        <v>0</v>
      </c>
    </row>
    <row r="1074" customFormat="false" ht="15" hidden="false" customHeight="false" outlineLevel="0" collapsed="false">
      <c r="A1074" s="0" t="s">
        <v>1172</v>
      </c>
      <c r="B1074" s="0" t="s">
        <v>77</v>
      </c>
      <c r="C1074" s="0" t="s">
        <v>78</v>
      </c>
      <c r="D1074" s="0" t="s">
        <v>86</v>
      </c>
      <c r="E1074" s="14" t="n">
        <v>45317</v>
      </c>
      <c r="F1074" s="14" t="n">
        <v>45326</v>
      </c>
      <c r="G1074" s="0" t="n">
        <v>368</v>
      </c>
      <c r="H1074" s="0" t="n">
        <v>107</v>
      </c>
      <c r="I1074" s="0" t="n">
        <v>127</v>
      </c>
      <c r="J1074" s="0" t="n">
        <v>840</v>
      </c>
      <c r="K1074" s="0" t="n">
        <v>1034</v>
      </c>
      <c r="L1074" s="15" t="s">
        <v>93</v>
      </c>
      <c r="M1074" s="0" t="n">
        <v>9</v>
      </c>
      <c r="N1074" s="16" t="n">
        <f aca="false">I1074*K1074</f>
        <v>131318</v>
      </c>
      <c r="O1074" s="16" t="n">
        <f aca="false">I1074*(K1074-J1074)</f>
        <v>24638</v>
      </c>
      <c r="P1074" s="15" t="n">
        <f aca="false">K1074-J1074</f>
        <v>194</v>
      </c>
      <c r="Q1074" s="0" t="str">
        <f aca="false">IF(G1074=0,"Out of stock",IF(G1074&lt;H1074,"Understocked",IF(G1074&gt;Summary!$B$6*H1074,"Overstocked","Healthy")))</f>
        <v>Healthy</v>
      </c>
      <c r="R1074" s="0" t="str">
        <f aca="false">IF(I1074&gt;=Summary!$B$7,"Fast",IF(I1074&lt;Summary!$B$8,"Slow","Medium"))</f>
        <v>Medium</v>
      </c>
      <c r="S1074" s="15" t="n">
        <f aca="false">IF(M1074&gt;Summary!$B$5,1,0)</f>
        <v>1</v>
      </c>
      <c r="T1074" s="16" t="n">
        <f aca="false">IF(Q1074="Overstocked",(G1074-Summary!$B$6*H1074)*J1074,0)</f>
        <v>0</v>
      </c>
    </row>
    <row r="1075" customFormat="false" ht="15" hidden="false" customHeight="false" outlineLevel="0" collapsed="false">
      <c r="A1075" s="0" t="s">
        <v>1173</v>
      </c>
      <c r="B1075" s="0" t="s">
        <v>115</v>
      </c>
      <c r="C1075" s="0" t="s">
        <v>78</v>
      </c>
      <c r="D1075" s="0" t="s">
        <v>92</v>
      </c>
      <c r="E1075" s="14" t="n">
        <v>45409</v>
      </c>
      <c r="F1075" s="14" t="n">
        <v>45410</v>
      </c>
      <c r="G1075" s="0" t="n">
        <v>402</v>
      </c>
      <c r="H1075" s="0" t="n">
        <v>88</v>
      </c>
      <c r="I1075" s="0" t="n">
        <v>3</v>
      </c>
      <c r="J1075" s="0" t="n">
        <v>812</v>
      </c>
      <c r="K1075" s="0" t="n">
        <v>882</v>
      </c>
      <c r="L1075" s="15" t="s">
        <v>97</v>
      </c>
      <c r="M1075" s="0" t="n">
        <v>1</v>
      </c>
      <c r="N1075" s="16" t="n">
        <f aca="false">I1075*K1075</f>
        <v>2646</v>
      </c>
      <c r="O1075" s="16" t="n">
        <f aca="false">I1075*(K1075-J1075)</f>
        <v>210</v>
      </c>
      <c r="P1075" s="15" t="n">
        <f aca="false">K1075-J1075</f>
        <v>70</v>
      </c>
      <c r="Q1075" s="0" t="str">
        <f aca="false">IF(G1075=0,"Out of stock",IF(G1075&lt;H1075,"Understocked",IF(G1075&gt;Summary!$B$6*H1075,"Overstocked","Healthy")))</f>
        <v>Overstocked</v>
      </c>
      <c r="R1075" s="0" t="str">
        <f aca="false">IF(I1075&gt;=Summary!$B$7,"Fast",IF(I1075&lt;Summary!$B$8,"Slow","Medium"))</f>
        <v>Slow</v>
      </c>
      <c r="S1075" s="15" t="n">
        <f aca="false">IF(M1075&gt;Summary!$B$5,1,0)</f>
        <v>0</v>
      </c>
      <c r="T1075" s="16" t="n">
        <f aca="false">IF(Q1075="Overstocked",(G1075-Summary!$B$6*H1075)*J1075,0)</f>
        <v>40600</v>
      </c>
    </row>
    <row r="1076" customFormat="false" ht="15" hidden="false" customHeight="false" outlineLevel="0" collapsed="false">
      <c r="A1076" s="0" t="s">
        <v>1174</v>
      </c>
      <c r="B1076" s="0" t="s">
        <v>95</v>
      </c>
      <c r="C1076" s="0" t="s">
        <v>78</v>
      </c>
      <c r="D1076" s="0" t="s">
        <v>79</v>
      </c>
      <c r="E1076" s="14" t="n">
        <v>45050</v>
      </c>
      <c r="F1076" s="14" t="n">
        <v>45059</v>
      </c>
      <c r="G1076" s="0" t="n">
        <v>359</v>
      </c>
      <c r="H1076" s="0" t="n">
        <v>138</v>
      </c>
      <c r="I1076" s="0" t="n">
        <v>61</v>
      </c>
      <c r="J1076" s="0" t="n">
        <v>1350</v>
      </c>
      <c r="K1076" s="0" t="n">
        <v>1680</v>
      </c>
      <c r="L1076" s="15" t="s">
        <v>80</v>
      </c>
      <c r="M1076" s="0" t="n">
        <v>9</v>
      </c>
      <c r="N1076" s="16" t="n">
        <f aca="false">I1076*K1076</f>
        <v>102480</v>
      </c>
      <c r="O1076" s="16" t="n">
        <f aca="false">I1076*(K1076-J1076)</f>
        <v>20130</v>
      </c>
      <c r="P1076" s="15" t="n">
        <f aca="false">K1076-J1076</f>
        <v>330</v>
      </c>
      <c r="Q1076" s="0" t="str">
        <f aca="false">IF(G1076=0,"Out of stock",IF(G1076&lt;H1076,"Understocked",IF(G1076&gt;Summary!$B$6*H1076,"Overstocked","Healthy")))</f>
        <v>Healthy</v>
      </c>
      <c r="R1076" s="0" t="str">
        <f aca="false">IF(I1076&gt;=Summary!$B$7,"Fast",IF(I1076&lt;Summary!$B$8,"Slow","Medium"))</f>
        <v>Slow</v>
      </c>
      <c r="S1076" s="15" t="n">
        <f aca="false">IF(M1076&gt;Summary!$B$5,1,0)</f>
        <v>1</v>
      </c>
      <c r="T1076" s="16" t="n">
        <f aca="false">IF(Q1076="Overstocked",(G1076-Summary!$B$6*H1076)*J1076,0)</f>
        <v>0</v>
      </c>
    </row>
    <row r="1077" customFormat="false" ht="15" hidden="false" customHeight="false" outlineLevel="0" collapsed="false">
      <c r="A1077" s="0" t="s">
        <v>1175</v>
      </c>
      <c r="B1077" s="0" t="s">
        <v>113</v>
      </c>
      <c r="C1077" s="0" t="s">
        <v>85</v>
      </c>
      <c r="D1077" s="0" t="s">
        <v>90</v>
      </c>
      <c r="E1077" s="14" t="n">
        <v>45506</v>
      </c>
      <c r="F1077" s="14" t="n">
        <v>45509</v>
      </c>
      <c r="G1077" s="0" t="n">
        <v>38</v>
      </c>
      <c r="H1077" s="0" t="n">
        <v>59</v>
      </c>
      <c r="I1077" s="0" t="n">
        <v>104</v>
      </c>
      <c r="J1077" s="0" t="n">
        <v>1692</v>
      </c>
      <c r="K1077" s="0" t="n">
        <v>1901</v>
      </c>
      <c r="L1077" s="15" t="s">
        <v>80</v>
      </c>
      <c r="M1077" s="0" t="n">
        <v>3</v>
      </c>
      <c r="N1077" s="16" t="n">
        <f aca="false">I1077*K1077</f>
        <v>197704</v>
      </c>
      <c r="O1077" s="16" t="n">
        <f aca="false">I1077*(K1077-J1077)</f>
        <v>21736</v>
      </c>
      <c r="P1077" s="15" t="n">
        <f aca="false">K1077-J1077</f>
        <v>209</v>
      </c>
      <c r="Q1077" s="0" t="str">
        <f aca="false">IF(G1077=0,"Out of stock",IF(G1077&lt;H1077,"Understocked",IF(G1077&gt;Summary!$B$6*H1077,"Overstocked","Healthy")))</f>
        <v>Understocked</v>
      </c>
      <c r="R1077" s="0" t="str">
        <f aca="false">IF(I1077&gt;=Summary!$B$7,"Fast",IF(I1077&lt;Summary!$B$8,"Slow","Medium"))</f>
        <v>Medium</v>
      </c>
      <c r="S1077" s="15" t="n">
        <f aca="false">IF(M1077&gt;Summary!$B$5,1,0)</f>
        <v>0</v>
      </c>
      <c r="T1077" s="16" t="n">
        <f aca="false">IF(Q1077="Overstocked",(G1077-Summary!$B$6*H1077)*J1077,0)</f>
        <v>0</v>
      </c>
    </row>
    <row r="1078" customFormat="false" ht="15" hidden="false" customHeight="false" outlineLevel="0" collapsed="false">
      <c r="A1078" s="0" t="s">
        <v>1176</v>
      </c>
      <c r="B1078" s="0" t="s">
        <v>101</v>
      </c>
      <c r="C1078" s="0" t="s">
        <v>104</v>
      </c>
      <c r="D1078" s="0" t="s">
        <v>79</v>
      </c>
      <c r="E1078" s="14" t="n">
        <v>45398</v>
      </c>
      <c r="F1078" s="14" t="n">
        <v>45406</v>
      </c>
      <c r="G1078" s="0" t="n">
        <v>141</v>
      </c>
      <c r="H1078" s="0" t="n">
        <v>62</v>
      </c>
      <c r="I1078" s="0" t="n">
        <v>82</v>
      </c>
      <c r="J1078" s="0" t="n">
        <v>561</v>
      </c>
      <c r="K1078" s="0" t="n">
        <v>636</v>
      </c>
      <c r="L1078" s="15" t="s">
        <v>80</v>
      </c>
      <c r="M1078" s="0" t="n">
        <v>8</v>
      </c>
      <c r="N1078" s="16" t="n">
        <f aca="false">I1078*K1078</f>
        <v>52152</v>
      </c>
      <c r="O1078" s="16" t="n">
        <f aca="false">I1078*(K1078-J1078)</f>
        <v>6150</v>
      </c>
      <c r="P1078" s="15" t="n">
        <f aca="false">K1078-J1078</f>
        <v>75</v>
      </c>
      <c r="Q1078" s="0" t="str">
        <f aca="false">IF(G1078=0,"Out of stock",IF(G1078&lt;H1078,"Understocked",IF(G1078&gt;Summary!$B$6*H1078,"Overstocked","Healthy")))</f>
        <v>Healthy</v>
      </c>
      <c r="R1078" s="0" t="str">
        <f aca="false">IF(I1078&gt;=Summary!$B$7,"Fast",IF(I1078&lt;Summary!$B$8,"Slow","Medium"))</f>
        <v>Slow</v>
      </c>
      <c r="S1078" s="15" t="n">
        <f aca="false">IF(M1078&gt;Summary!$B$5,1,0)</f>
        <v>1</v>
      </c>
      <c r="T1078" s="16" t="n">
        <f aca="false">IF(Q1078="Overstocked",(G1078-Summary!$B$6*H1078)*J1078,0)</f>
        <v>0</v>
      </c>
    </row>
    <row r="1079" customFormat="false" ht="15" hidden="false" customHeight="false" outlineLevel="0" collapsed="false">
      <c r="A1079" s="0" t="s">
        <v>1177</v>
      </c>
      <c r="B1079" s="0" t="s">
        <v>123</v>
      </c>
      <c r="C1079" s="0" t="s">
        <v>78</v>
      </c>
      <c r="D1079" s="0" t="s">
        <v>90</v>
      </c>
      <c r="E1079" s="14" t="n">
        <v>45461</v>
      </c>
      <c r="F1079" s="14" t="n">
        <v>45463</v>
      </c>
      <c r="G1079" s="0" t="n">
        <v>197</v>
      </c>
      <c r="H1079" s="0" t="n">
        <v>51</v>
      </c>
      <c r="I1079" s="0" t="n">
        <v>109</v>
      </c>
      <c r="J1079" s="0" t="n">
        <v>1866</v>
      </c>
      <c r="K1079" s="0" t="n">
        <v>2232</v>
      </c>
      <c r="L1079" s="15" t="s">
        <v>82</v>
      </c>
      <c r="M1079" s="0" t="n">
        <v>2</v>
      </c>
      <c r="N1079" s="16" t="n">
        <f aca="false">I1079*K1079</f>
        <v>243288</v>
      </c>
      <c r="O1079" s="16" t="n">
        <f aca="false">I1079*(K1079-J1079)</f>
        <v>39894</v>
      </c>
      <c r="P1079" s="15" t="n">
        <f aca="false">K1079-J1079</f>
        <v>366</v>
      </c>
      <c r="Q1079" s="0" t="str">
        <f aca="false">IF(G1079=0,"Out of stock",IF(G1079&lt;H1079,"Understocked",IF(G1079&gt;Summary!$B$6*H1079,"Overstocked","Healthy")))</f>
        <v>Healthy</v>
      </c>
      <c r="R1079" s="0" t="str">
        <f aca="false">IF(I1079&gt;=Summary!$B$7,"Fast",IF(I1079&lt;Summary!$B$8,"Slow","Medium"))</f>
        <v>Medium</v>
      </c>
      <c r="S1079" s="15" t="n">
        <f aca="false">IF(M1079&gt;Summary!$B$5,1,0)</f>
        <v>0</v>
      </c>
      <c r="T1079" s="16" t="n">
        <f aca="false">IF(Q1079="Overstocked",(G1079-Summary!$B$6*H1079)*J1079,0)</f>
        <v>0</v>
      </c>
    </row>
    <row r="1080" customFormat="false" ht="15" hidden="false" customHeight="false" outlineLevel="0" collapsed="false">
      <c r="A1080" s="0" t="s">
        <v>1178</v>
      </c>
      <c r="B1080" s="0" t="s">
        <v>115</v>
      </c>
      <c r="C1080" s="0" t="s">
        <v>78</v>
      </c>
      <c r="D1080" s="0" t="s">
        <v>79</v>
      </c>
      <c r="E1080" s="14" t="n">
        <v>45574</v>
      </c>
      <c r="F1080" s="14" t="n">
        <v>45581</v>
      </c>
      <c r="G1080" s="0" t="n">
        <v>298</v>
      </c>
      <c r="H1080" s="0" t="n">
        <v>85</v>
      </c>
      <c r="I1080" s="0" t="n">
        <v>25</v>
      </c>
      <c r="J1080" s="0" t="n">
        <v>1285</v>
      </c>
      <c r="K1080" s="0" t="n">
        <v>1453</v>
      </c>
      <c r="L1080" s="15" t="s">
        <v>82</v>
      </c>
      <c r="M1080" s="0" t="n">
        <v>7</v>
      </c>
      <c r="N1080" s="16" t="n">
        <f aca="false">I1080*K1080</f>
        <v>36325</v>
      </c>
      <c r="O1080" s="16" t="n">
        <f aca="false">I1080*(K1080-J1080)</f>
        <v>4200</v>
      </c>
      <c r="P1080" s="15" t="n">
        <f aca="false">K1080-J1080</f>
        <v>168</v>
      </c>
      <c r="Q1080" s="0" t="str">
        <f aca="false">IF(G1080=0,"Out of stock",IF(G1080&lt;H1080,"Understocked",IF(G1080&gt;Summary!$B$6*H1080,"Overstocked","Healthy")))</f>
        <v>Healthy</v>
      </c>
      <c r="R1080" s="0" t="str">
        <f aca="false">IF(I1080&gt;=Summary!$B$7,"Fast",IF(I1080&lt;Summary!$B$8,"Slow","Medium"))</f>
        <v>Slow</v>
      </c>
      <c r="S1080" s="15" t="n">
        <f aca="false">IF(M1080&gt;Summary!$B$5,1,0)</f>
        <v>0</v>
      </c>
      <c r="T1080" s="16" t="n">
        <f aca="false">IF(Q1080="Overstocked",(G1080-Summary!$B$6*H1080)*J1080,0)</f>
        <v>0</v>
      </c>
    </row>
    <row r="1081" customFormat="false" ht="15" hidden="false" customHeight="false" outlineLevel="0" collapsed="false">
      <c r="A1081" s="0" t="s">
        <v>1179</v>
      </c>
      <c r="B1081" s="0" t="s">
        <v>111</v>
      </c>
      <c r="C1081" s="0" t="s">
        <v>96</v>
      </c>
      <c r="D1081" s="0" t="s">
        <v>92</v>
      </c>
      <c r="E1081" s="14" t="n">
        <v>45415</v>
      </c>
      <c r="F1081" s="14" t="n">
        <v>45425</v>
      </c>
      <c r="G1081" s="0" t="n">
        <v>12</v>
      </c>
      <c r="H1081" s="0" t="n">
        <v>73</v>
      </c>
      <c r="I1081" s="0" t="n">
        <v>161</v>
      </c>
      <c r="J1081" s="0" t="n">
        <v>1847</v>
      </c>
      <c r="K1081" s="0" t="n">
        <v>2171</v>
      </c>
      <c r="L1081" s="15" t="s">
        <v>87</v>
      </c>
      <c r="M1081" s="0" t="n">
        <v>10</v>
      </c>
      <c r="N1081" s="16" t="n">
        <f aca="false">I1081*K1081</f>
        <v>349531</v>
      </c>
      <c r="O1081" s="16" t="n">
        <f aca="false">I1081*(K1081-J1081)</f>
        <v>52164</v>
      </c>
      <c r="P1081" s="15" t="n">
        <f aca="false">K1081-J1081</f>
        <v>324</v>
      </c>
      <c r="Q1081" s="0" t="str">
        <f aca="false">IF(G1081=0,"Out of stock",IF(G1081&lt;H1081,"Understocked",IF(G1081&gt;Summary!$B$6*H1081,"Overstocked","Healthy")))</f>
        <v>Understocked</v>
      </c>
      <c r="R1081" s="0" t="str">
        <f aca="false">IF(I1081&gt;=Summary!$B$7,"Fast",IF(I1081&lt;Summary!$B$8,"Slow","Medium"))</f>
        <v>Medium</v>
      </c>
      <c r="S1081" s="15" t="n">
        <f aca="false">IF(M1081&gt;Summary!$B$5,1,0)</f>
        <v>1</v>
      </c>
      <c r="T1081" s="16" t="n">
        <f aca="false">IF(Q1081="Overstocked",(G1081-Summary!$B$6*H1081)*J1081,0)</f>
        <v>0</v>
      </c>
    </row>
    <row r="1082" customFormat="false" ht="15" hidden="false" customHeight="false" outlineLevel="0" collapsed="false">
      <c r="A1082" s="0" t="s">
        <v>1180</v>
      </c>
      <c r="B1082" s="0" t="s">
        <v>77</v>
      </c>
      <c r="C1082" s="0" t="s">
        <v>85</v>
      </c>
      <c r="D1082" s="0" t="s">
        <v>79</v>
      </c>
      <c r="E1082" s="14" t="n">
        <v>45016</v>
      </c>
      <c r="F1082" s="14" t="n">
        <v>45026</v>
      </c>
      <c r="G1082" s="0" t="n">
        <v>368</v>
      </c>
      <c r="H1082" s="0" t="n">
        <v>95</v>
      </c>
      <c r="I1082" s="0" t="n">
        <v>21</v>
      </c>
      <c r="J1082" s="0" t="n">
        <v>1258</v>
      </c>
      <c r="K1082" s="0" t="n">
        <v>1494</v>
      </c>
      <c r="L1082" s="15" t="s">
        <v>82</v>
      </c>
      <c r="M1082" s="0" t="n">
        <v>10</v>
      </c>
      <c r="N1082" s="16" t="n">
        <f aca="false">I1082*K1082</f>
        <v>31374</v>
      </c>
      <c r="O1082" s="16" t="n">
        <f aca="false">I1082*(K1082-J1082)</f>
        <v>4956</v>
      </c>
      <c r="P1082" s="15" t="n">
        <f aca="false">K1082-J1082</f>
        <v>236</v>
      </c>
      <c r="Q1082" s="0" t="str">
        <f aca="false">IF(G1082=0,"Out of stock",IF(G1082&lt;H1082,"Understocked",IF(G1082&gt;Summary!$B$6*H1082,"Overstocked","Healthy")))</f>
        <v>Healthy</v>
      </c>
      <c r="R1082" s="0" t="str">
        <f aca="false">IF(I1082&gt;=Summary!$B$7,"Fast",IF(I1082&lt;Summary!$B$8,"Slow","Medium"))</f>
        <v>Slow</v>
      </c>
      <c r="S1082" s="15" t="n">
        <f aca="false">IF(M1082&gt;Summary!$B$5,1,0)</f>
        <v>1</v>
      </c>
      <c r="T1082" s="16" t="n">
        <f aca="false">IF(Q1082="Overstocked",(G1082-Summary!$B$6*H1082)*J1082,0)</f>
        <v>0</v>
      </c>
    </row>
    <row r="1083" customFormat="false" ht="15" hidden="false" customHeight="false" outlineLevel="0" collapsed="false">
      <c r="A1083" s="0" t="s">
        <v>1181</v>
      </c>
      <c r="B1083" s="0" t="s">
        <v>107</v>
      </c>
      <c r="C1083" s="0" t="s">
        <v>78</v>
      </c>
      <c r="D1083" s="0" t="s">
        <v>86</v>
      </c>
      <c r="E1083" s="14" t="n">
        <v>45418</v>
      </c>
      <c r="F1083" s="14" t="n">
        <v>45424</v>
      </c>
      <c r="G1083" s="0" t="n">
        <v>45</v>
      </c>
      <c r="H1083" s="0" t="n">
        <v>112</v>
      </c>
      <c r="I1083" s="0" t="n">
        <v>26</v>
      </c>
      <c r="J1083" s="0" t="n">
        <v>1223</v>
      </c>
      <c r="K1083" s="0" t="n">
        <v>1460</v>
      </c>
      <c r="L1083" s="15" t="s">
        <v>87</v>
      </c>
      <c r="M1083" s="0" t="n">
        <v>6</v>
      </c>
      <c r="N1083" s="16" t="n">
        <f aca="false">I1083*K1083</f>
        <v>37960</v>
      </c>
      <c r="O1083" s="16" t="n">
        <f aca="false">I1083*(K1083-J1083)</f>
        <v>6162</v>
      </c>
      <c r="P1083" s="15" t="n">
        <f aca="false">K1083-J1083</f>
        <v>237</v>
      </c>
      <c r="Q1083" s="0" t="str">
        <f aca="false">IF(G1083=0,"Out of stock",IF(G1083&lt;H1083,"Understocked",IF(G1083&gt;Summary!$B$6*H1083,"Overstocked","Healthy")))</f>
        <v>Understocked</v>
      </c>
      <c r="R1083" s="0" t="str">
        <f aca="false">IF(I1083&gt;=Summary!$B$7,"Fast",IF(I1083&lt;Summary!$B$8,"Slow","Medium"))</f>
        <v>Slow</v>
      </c>
      <c r="S1083" s="15" t="n">
        <f aca="false">IF(M1083&gt;Summary!$B$5,1,0)</f>
        <v>0</v>
      </c>
      <c r="T1083" s="16" t="n">
        <f aca="false">IF(Q1083="Overstocked",(G1083-Summary!$B$6*H1083)*J1083,0)</f>
        <v>0</v>
      </c>
    </row>
    <row r="1084" customFormat="false" ht="15" hidden="false" customHeight="false" outlineLevel="0" collapsed="false">
      <c r="A1084" s="0" t="s">
        <v>1182</v>
      </c>
      <c r="B1084" s="0" t="s">
        <v>77</v>
      </c>
      <c r="C1084" s="0" t="s">
        <v>96</v>
      </c>
      <c r="D1084" s="0" t="s">
        <v>90</v>
      </c>
      <c r="E1084" s="14" t="n">
        <v>44972</v>
      </c>
      <c r="F1084" s="14" t="n">
        <v>44977</v>
      </c>
      <c r="G1084" s="0" t="n">
        <v>4</v>
      </c>
      <c r="H1084" s="0" t="n">
        <v>105</v>
      </c>
      <c r="I1084" s="0" t="n">
        <v>45</v>
      </c>
      <c r="J1084" s="0" t="n">
        <v>1842</v>
      </c>
      <c r="K1084" s="0" t="n">
        <v>1997</v>
      </c>
      <c r="L1084" s="15" t="s">
        <v>97</v>
      </c>
      <c r="M1084" s="0" t="n">
        <v>5</v>
      </c>
      <c r="N1084" s="16" t="n">
        <f aca="false">I1084*K1084</f>
        <v>89865</v>
      </c>
      <c r="O1084" s="16" t="n">
        <f aca="false">I1084*(K1084-J1084)</f>
        <v>6975</v>
      </c>
      <c r="P1084" s="15" t="n">
        <f aca="false">K1084-J1084</f>
        <v>155</v>
      </c>
      <c r="Q1084" s="0" t="str">
        <f aca="false">IF(G1084=0,"Out of stock",IF(G1084&lt;H1084,"Understocked",IF(G1084&gt;Summary!$B$6*H1084,"Overstocked","Healthy")))</f>
        <v>Understocked</v>
      </c>
      <c r="R1084" s="0" t="str">
        <f aca="false">IF(I1084&gt;=Summary!$B$7,"Fast",IF(I1084&lt;Summary!$B$8,"Slow","Medium"))</f>
        <v>Slow</v>
      </c>
      <c r="S1084" s="15" t="n">
        <f aca="false">IF(M1084&gt;Summary!$B$5,1,0)</f>
        <v>0</v>
      </c>
      <c r="T1084" s="16" t="n">
        <f aca="false">IF(Q1084="Overstocked",(G1084-Summary!$B$6*H1084)*J1084,0)</f>
        <v>0</v>
      </c>
    </row>
    <row r="1085" customFormat="false" ht="15" hidden="false" customHeight="false" outlineLevel="0" collapsed="false">
      <c r="A1085" s="0" t="s">
        <v>1183</v>
      </c>
      <c r="B1085" s="0" t="s">
        <v>123</v>
      </c>
      <c r="C1085" s="0" t="s">
        <v>78</v>
      </c>
      <c r="D1085" s="0" t="s">
        <v>90</v>
      </c>
      <c r="E1085" s="14" t="n">
        <v>45381</v>
      </c>
      <c r="F1085" s="14" t="n">
        <v>45386</v>
      </c>
      <c r="G1085" s="0" t="n">
        <v>420</v>
      </c>
      <c r="H1085" s="0" t="n">
        <v>71</v>
      </c>
      <c r="I1085" s="0" t="n">
        <v>110</v>
      </c>
      <c r="J1085" s="0" t="n">
        <v>306</v>
      </c>
      <c r="K1085" s="0" t="n">
        <v>803</v>
      </c>
      <c r="L1085" s="15" t="s">
        <v>97</v>
      </c>
      <c r="M1085" s="0" t="n">
        <v>5</v>
      </c>
      <c r="N1085" s="16" t="n">
        <f aca="false">I1085*K1085</f>
        <v>88330</v>
      </c>
      <c r="O1085" s="16" t="n">
        <f aca="false">I1085*(K1085-J1085)</f>
        <v>54670</v>
      </c>
      <c r="P1085" s="15" t="n">
        <f aca="false">K1085-J1085</f>
        <v>497</v>
      </c>
      <c r="Q1085" s="0" t="str">
        <f aca="false">IF(G1085=0,"Out of stock",IF(G1085&lt;H1085,"Understocked",IF(G1085&gt;Summary!$B$6*H1085,"Overstocked","Healthy")))</f>
        <v>Overstocked</v>
      </c>
      <c r="R1085" s="0" t="str">
        <f aca="false">IF(I1085&gt;=Summary!$B$7,"Fast",IF(I1085&lt;Summary!$B$8,"Slow","Medium"))</f>
        <v>Medium</v>
      </c>
      <c r="S1085" s="15" t="n">
        <f aca="false">IF(M1085&gt;Summary!$B$5,1,0)</f>
        <v>0</v>
      </c>
      <c r="T1085" s="16" t="n">
        <f aca="false">IF(Q1085="Overstocked",(G1085-Summary!$B$6*H1085)*J1085,0)</f>
        <v>41616</v>
      </c>
    </row>
    <row r="1086" customFormat="false" ht="15" hidden="false" customHeight="false" outlineLevel="0" collapsed="false">
      <c r="A1086" s="0" t="s">
        <v>1184</v>
      </c>
      <c r="B1086" s="0" t="s">
        <v>111</v>
      </c>
      <c r="C1086" s="0" t="s">
        <v>85</v>
      </c>
      <c r="D1086" s="0" t="s">
        <v>90</v>
      </c>
      <c r="E1086" s="14" t="n">
        <v>45431</v>
      </c>
      <c r="F1086" s="14" t="n">
        <v>45433</v>
      </c>
      <c r="G1086" s="0" t="n">
        <v>395</v>
      </c>
      <c r="H1086" s="0" t="n">
        <v>52</v>
      </c>
      <c r="I1086" s="0" t="n">
        <v>197</v>
      </c>
      <c r="J1086" s="0" t="n">
        <v>749</v>
      </c>
      <c r="K1086" s="0" t="n">
        <v>860</v>
      </c>
      <c r="L1086" s="15" t="s">
        <v>82</v>
      </c>
      <c r="M1086" s="0" t="n">
        <v>2</v>
      </c>
      <c r="N1086" s="16" t="n">
        <f aca="false">I1086*K1086</f>
        <v>169420</v>
      </c>
      <c r="O1086" s="16" t="n">
        <f aca="false">I1086*(K1086-J1086)</f>
        <v>21867</v>
      </c>
      <c r="P1086" s="15" t="n">
        <f aca="false">K1086-J1086</f>
        <v>111</v>
      </c>
      <c r="Q1086" s="0" t="str">
        <f aca="false">IF(G1086=0,"Out of stock",IF(G1086&lt;H1086,"Understocked",IF(G1086&gt;Summary!$B$6*H1086,"Overstocked","Healthy")))</f>
        <v>Overstocked</v>
      </c>
      <c r="R1086" s="0" t="str">
        <f aca="false">IF(I1086&gt;=Summary!$B$7,"Fast",IF(I1086&lt;Summary!$B$8,"Slow","Medium"))</f>
        <v>Medium</v>
      </c>
      <c r="S1086" s="15" t="n">
        <f aca="false">IF(M1086&gt;Summary!$B$5,1,0)</f>
        <v>0</v>
      </c>
      <c r="T1086" s="16" t="n">
        <f aca="false">IF(Q1086="Overstocked",(G1086-Summary!$B$6*H1086)*J1086,0)</f>
        <v>140063</v>
      </c>
    </row>
    <row r="1087" customFormat="false" ht="15" hidden="false" customHeight="false" outlineLevel="0" collapsed="false">
      <c r="A1087" s="0" t="s">
        <v>1185</v>
      </c>
      <c r="B1087" s="0" t="s">
        <v>77</v>
      </c>
      <c r="C1087" s="0" t="s">
        <v>78</v>
      </c>
      <c r="D1087" s="0" t="s">
        <v>90</v>
      </c>
      <c r="E1087" s="14" t="n">
        <v>45523</v>
      </c>
      <c r="F1087" s="14" t="n">
        <v>45528</v>
      </c>
      <c r="G1087" s="0" t="n">
        <v>134</v>
      </c>
      <c r="H1087" s="0" t="n">
        <v>103</v>
      </c>
      <c r="I1087" s="0" t="n">
        <v>232</v>
      </c>
      <c r="J1087" s="0" t="n">
        <v>1249</v>
      </c>
      <c r="K1087" s="0" t="n">
        <v>1380</v>
      </c>
      <c r="L1087" s="15" t="s">
        <v>93</v>
      </c>
      <c r="M1087" s="0" t="n">
        <v>5</v>
      </c>
      <c r="N1087" s="16" t="n">
        <f aca="false">I1087*K1087</f>
        <v>320160</v>
      </c>
      <c r="O1087" s="16" t="n">
        <f aca="false">I1087*(K1087-J1087)</f>
        <v>30392</v>
      </c>
      <c r="P1087" s="15" t="n">
        <f aca="false">K1087-J1087</f>
        <v>131</v>
      </c>
      <c r="Q1087" s="0" t="str">
        <f aca="false">IF(G1087=0,"Out of stock",IF(G1087&lt;H1087,"Understocked",IF(G1087&gt;Summary!$B$6*H1087,"Overstocked","Healthy")))</f>
        <v>Healthy</v>
      </c>
      <c r="R1087" s="0" t="str">
        <f aca="false">IF(I1087&gt;=Summary!$B$7,"Fast",IF(I1087&lt;Summary!$B$8,"Slow","Medium"))</f>
        <v>Fast</v>
      </c>
      <c r="S1087" s="15" t="n">
        <f aca="false">IF(M1087&gt;Summary!$B$5,1,0)</f>
        <v>0</v>
      </c>
      <c r="T1087" s="16" t="n">
        <f aca="false">IF(Q1087="Overstocked",(G1087-Summary!$B$6*H1087)*J1087,0)</f>
        <v>0</v>
      </c>
    </row>
    <row r="1088" customFormat="false" ht="15" hidden="false" customHeight="false" outlineLevel="0" collapsed="false">
      <c r="A1088" s="0" t="s">
        <v>1186</v>
      </c>
      <c r="B1088" s="0" t="s">
        <v>77</v>
      </c>
      <c r="C1088" s="0" t="s">
        <v>85</v>
      </c>
      <c r="D1088" s="0" t="s">
        <v>79</v>
      </c>
      <c r="E1088" s="14" t="n">
        <v>45313</v>
      </c>
      <c r="F1088" s="14" t="n">
        <v>45318</v>
      </c>
      <c r="G1088" s="0" t="n">
        <v>86</v>
      </c>
      <c r="H1088" s="0" t="n">
        <v>132</v>
      </c>
      <c r="I1088" s="0" t="n">
        <v>94</v>
      </c>
      <c r="J1088" s="0" t="n">
        <v>1440</v>
      </c>
      <c r="K1088" s="0" t="n">
        <v>1794</v>
      </c>
      <c r="L1088" s="15" t="s">
        <v>80</v>
      </c>
      <c r="M1088" s="0" t="n">
        <v>5</v>
      </c>
      <c r="N1088" s="16" t="n">
        <f aca="false">I1088*K1088</f>
        <v>168636</v>
      </c>
      <c r="O1088" s="16" t="n">
        <f aca="false">I1088*(K1088-J1088)</f>
        <v>33276</v>
      </c>
      <c r="P1088" s="15" t="n">
        <f aca="false">K1088-J1088</f>
        <v>354</v>
      </c>
      <c r="Q1088" s="0" t="str">
        <f aca="false">IF(G1088=0,"Out of stock",IF(G1088&lt;H1088,"Understocked",IF(G1088&gt;Summary!$B$6*H1088,"Overstocked","Healthy")))</f>
        <v>Understocked</v>
      </c>
      <c r="R1088" s="0" t="str">
        <f aca="false">IF(I1088&gt;=Summary!$B$7,"Fast",IF(I1088&lt;Summary!$B$8,"Slow","Medium"))</f>
        <v>Slow</v>
      </c>
      <c r="S1088" s="15" t="n">
        <f aca="false">IF(M1088&gt;Summary!$B$5,1,0)</f>
        <v>0</v>
      </c>
      <c r="T1088" s="16" t="n">
        <f aca="false">IF(Q1088="Overstocked",(G1088-Summary!$B$6*H1088)*J1088,0)</f>
        <v>0</v>
      </c>
    </row>
    <row r="1089" customFormat="false" ht="15" hidden="false" customHeight="false" outlineLevel="0" collapsed="false">
      <c r="A1089" s="0" t="s">
        <v>1187</v>
      </c>
      <c r="B1089" s="0" t="s">
        <v>115</v>
      </c>
      <c r="C1089" s="0" t="s">
        <v>104</v>
      </c>
      <c r="D1089" s="0" t="s">
        <v>90</v>
      </c>
      <c r="E1089" s="14" t="n">
        <v>45183</v>
      </c>
      <c r="F1089" s="14" t="n">
        <v>45184</v>
      </c>
      <c r="G1089" s="0" t="n">
        <v>362</v>
      </c>
      <c r="H1089" s="0" t="n">
        <v>149</v>
      </c>
      <c r="I1089" s="0" t="n">
        <v>273</v>
      </c>
      <c r="J1089" s="0" t="n">
        <v>1834</v>
      </c>
      <c r="K1089" s="0" t="n">
        <v>2153</v>
      </c>
      <c r="L1089" s="15" t="s">
        <v>93</v>
      </c>
      <c r="M1089" s="0" t="n">
        <v>1</v>
      </c>
      <c r="N1089" s="16" t="n">
        <f aca="false">I1089*K1089</f>
        <v>587769</v>
      </c>
      <c r="O1089" s="16" t="n">
        <f aca="false">I1089*(K1089-J1089)</f>
        <v>87087</v>
      </c>
      <c r="P1089" s="15" t="n">
        <f aca="false">K1089-J1089</f>
        <v>319</v>
      </c>
      <c r="Q1089" s="0" t="str">
        <f aca="false">IF(G1089=0,"Out of stock",IF(G1089&lt;H1089,"Understocked",IF(G1089&gt;Summary!$B$6*H1089,"Overstocked","Healthy")))</f>
        <v>Healthy</v>
      </c>
      <c r="R1089" s="0" t="str">
        <f aca="false">IF(I1089&gt;=Summary!$B$7,"Fast",IF(I1089&lt;Summary!$B$8,"Slow","Medium"))</f>
        <v>Fast</v>
      </c>
      <c r="S1089" s="15" t="n">
        <f aca="false">IF(M1089&gt;Summary!$B$5,1,0)</f>
        <v>0</v>
      </c>
      <c r="T1089" s="16" t="n">
        <f aca="false">IF(Q1089="Overstocked",(G1089-Summary!$B$6*H1089)*J1089,0)</f>
        <v>0</v>
      </c>
    </row>
    <row r="1090" customFormat="false" ht="15" hidden="false" customHeight="false" outlineLevel="0" collapsed="false">
      <c r="A1090" s="0" t="s">
        <v>1188</v>
      </c>
      <c r="B1090" s="0" t="s">
        <v>89</v>
      </c>
      <c r="C1090" s="0" t="s">
        <v>78</v>
      </c>
      <c r="D1090" s="0" t="s">
        <v>92</v>
      </c>
      <c r="E1090" s="14" t="n">
        <v>45169</v>
      </c>
      <c r="F1090" s="14" t="n">
        <v>45172</v>
      </c>
      <c r="G1090" s="0" t="n">
        <v>329</v>
      </c>
      <c r="H1090" s="0" t="n">
        <v>125</v>
      </c>
      <c r="I1090" s="0" t="n">
        <v>33</v>
      </c>
      <c r="J1090" s="0" t="n">
        <v>1318</v>
      </c>
      <c r="K1090" s="0" t="n">
        <v>1654</v>
      </c>
      <c r="L1090" s="15" t="s">
        <v>82</v>
      </c>
      <c r="M1090" s="0" t="n">
        <v>3</v>
      </c>
      <c r="N1090" s="16" t="n">
        <f aca="false">I1090*K1090</f>
        <v>54582</v>
      </c>
      <c r="O1090" s="16" t="n">
        <f aca="false">I1090*(K1090-J1090)</f>
        <v>11088</v>
      </c>
      <c r="P1090" s="15" t="n">
        <f aca="false">K1090-J1090</f>
        <v>336</v>
      </c>
      <c r="Q1090" s="0" t="str">
        <f aca="false">IF(G1090=0,"Out of stock",IF(G1090&lt;H1090,"Understocked",IF(G1090&gt;Summary!$B$6*H1090,"Overstocked","Healthy")))</f>
        <v>Healthy</v>
      </c>
      <c r="R1090" s="0" t="str">
        <f aca="false">IF(I1090&gt;=Summary!$B$7,"Fast",IF(I1090&lt;Summary!$B$8,"Slow","Medium"))</f>
        <v>Slow</v>
      </c>
      <c r="S1090" s="15" t="n">
        <f aca="false">IF(M1090&gt;Summary!$B$5,1,0)</f>
        <v>0</v>
      </c>
      <c r="T1090" s="16" t="n">
        <f aca="false">IF(Q1090="Overstocked",(G1090-Summary!$B$6*H1090)*J1090,0)</f>
        <v>0</v>
      </c>
    </row>
    <row r="1091" customFormat="false" ht="15" hidden="false" customHeight="false" outlineLevel="0" collapsed="false">
      <c r="A1091" s="0" t="s">
        <v>1189</v>
      </c>
      <c r="B1091" s="0" t="s">
        <v>113</v>
      </c>
      <c r="C1091" s="0" t="s">
        <v>85</v>
      </c>
      <c r="D1091" s="0" t="s">
        <v>79</v>
      </c>
      <c r="E1091" s="14" t="n">
        <v>45577</v>
      </c>
      <c r="F1091" s="14" t="n">
        <v>45579</v>
      </c>
      <c r="G1091" s="0" t="n">
        <v>79</v>
      </c>
      <c r="H1091" s="0" t="n">
        <v>105</v>
      </c>
      <c r="I1091" s="0" t="n">
        <v>30</v>
      </c>
      <c r="J1091" s="0" t="n">
        <v>957</v>
      </c>
      <c r="K1091" s="0" t="n">
        <v>1266</v>
      </c>
      <c r="L1091" s="15" t="s">
        <v>93</v>
      </c>
      <c r="M1091" s="0" t="n">
        <v>2</v>
      </c>
      <c r="N1091" s="16" t="n">
        <f aca="false">I1091*K1091</f>
        <v>37980</v>
      </c>
      <c r="O1091" s="16" t="n">
        <f aca="false">I1091*(K1091-J1091)</f>
        <v>9270</v>
      </c>
      <c r="P1091" s="15" t="n">
        <f aca="false">K1091-J1091</f>
        <v>309</v>
      </c>
      <c r="Q1091" s="0" t="str">
        <f aca="false">IF(G1091=0,"Out of stock",IF(G1091&lt;H1091,"Understocked",IF(G1091&gt;Summary!$B$6*H1091,"Overstocked","Healthy")))</f>
        <v>Understocked</v>
      </c>
      <c r="R1091" s="0" t="str">
        <f aca="false">IF(I1091&gt;=Summary!$B$7,"Fast",IF(I1091&lt;Summary!$B$8,"Slow","Medium"))</f>
        <v>Slow</v>
      </c>
      <c r="S1091" s="15" t="n">
        <f aca="false">IF(M1091&gt;Summary!$B$5,1,0)</f>
        <v>0</v>
      </c>
      <c r="T1091" s="16" t="n">
        <f aca="false">IF(Q1091="Overstocked",(G1091-Summary!$B$6*H1091)*J1091,0)</f>
        <v>0</v>
      </c>
    </row>
    <row r="1092" customFormat="false" ht="15" hidden="false" customHeight="false" outlineLevel="0" collapsed="false">
      <c r="A1092" s="0" t="s">
        <v>1190</v>
      </c>
      <c r="B1092" s="0" t="s">
        <v>89</v>
      </c>
      <c r="C1092" s="0" t="s">
        <v>85</v>
      </c>
      <c r="D1092" s="0" t="s">
        <v>102</v>
      </c>
      <c r="E1092" s="14" t="n">
        <v>45410</v>
      </c>
      <c r="F1092" s="14" t="n">
        <v>45411</v>
      </c>
      <c r="G1092" s="0" t="n">
        <v>125</v>
      </c>
      <c r="H1092" s="0" t="n">
        <v>130</v>
      </c>
      <c r="I1092" s="0" t="n">
        <v>190</v>
      </c>
      <c r="J1092" s="0" t="n">
        <v>1953</v>
      </c>
      <c r="K1092" s="0" t="n">
        <v>2035</v>
      </c>
      <c r="L1092" s="15" t="s">
        <v>93</v>
      </c>
      <c r="M1092" s="0" t="n">
        <v>1</v>
      </c>
      <c r="N1092" s="16" t="n">
        <f aca="false">I1092*K1092</f>
        <v>386650</v>
      </c>
      <c r="O1092" s="16" t="n">
        <f aca="false">I1092*(K1092-J1092)</f>
        <v>15580</v>
      </c>
      <c r="P1092" s="15" t="n">
        <f aca="false">K1092-J1092</f>
        <v>82</v>
      </c>
      <c r="Q1092" s="0" t="str">
        <f aca="false">IF(G1092=0,"Out of stock",IF(G1092&lt;H1092,"Understocked",IF(G1092&gt;Summary!$B$6*H1092,"Overstocked","Healthy")))</f>
        <v>Understocked</v>
      </c>
      <c r="R1092" s="0" t="str">
        <f aca="false">IF(I1092&gt;=Summary!$B$7,"Fast",IF(I1092&lt;Summary!$B$8,"Slow","Medium"))</f>
        <v>Medium</v>
      </c>
      <c r="S1092" s="15" t="n">
        <f aca="false">IF(M1092&gt;Summary!$B$5,1,0)</f>
        <v>0</v>
      </c>
      <c r="T1092" s="16" t="n">
        <f aca="false">IF(Q1092="Overstocked",(G1092-Summary!$B$6*H1092)*J1092,0)</f>
        <v>0</v>
      </c>
    </row>
    <row r="1093" customFormat="false" ht="15" hidden="false" customHeight="false" outlineLevel="0" collapsed="false">
      <c r="A1093" s="0" t="s">
        <v>1191</v>
      </c>
      <c r="B1093" s="0" t="s">
        <v>101</v>
      </c>
      <c r="C1093" s="0" t="s">
        <v>85</v>
      </c>
      <c r="D1093" s="0" t="s">
        <v>79</v>
      </c>
      <c r="E1093" s="14" t="n">
        <v>45651</v>
      </c>
      <c r="F1093" s="14" t="n">
        <v>45653</v>
      </c>
      <c r="G1093" s="0" t="n">
        <v>218</v>
      </c>
      <c r="H1093" s="0" t="n">
        <v>55</v>
      </c>
      <c r="I1093" s="0" t="n">
        <v>43</v>
      </c>
      <c r="J1093" s="0" t="n">
        <v>1366</v>
      </c>
      <c r="K1093" s="0" t="n">
        <v>1827</v>
      </c>
      <c r="L1093" s="15" t="s">
        <v>80</v>
      </c>
      <c r="M1093" s="0" t="n">
        <v>2</v>
      </c>
      <c r="N1093" s="16" t="n">
        <f aca="false">I1093*K1093</f>
        <v>78561</v>
      </c>
      <c r="O1093" s="16" t="n">
        <f aca="false">I1093*(K1093-J1093)</f>
        <v>19823</v>
      </c>
      <c r="P1093" s="15" t="n">
        <f aca="false">K1093-J1093</f>
        <v>461</v>
      </c>
      <c r="Q1093" s="0" t="str">
        <f aca="false">IF(G1093=0,"Out of stock",IF(G1093&lt;H1093,"Understocked",IF(G1093&gt;Summary!$B$6*H1093,"Overstocked","Healthy")))</f>
        <v>Healthy</v>
      </c>
      <c r="R1093" s="0" t="str">
        <f aca="false">IF(I1093&gt;=Summary!$B$7,"Fast",IF(I1093&lt;Summary!$B$8,"Slow","Medium"))</f>
        <v>Slow</v>
      </c>
      <c r="S1093" s="15" t="n">
        <f aca="false">IF(M1093&gt;Summary!$B$5,1,0)</f>
        <v>0</v>
      </c>
      <c r="T1093" s="16" t="n">
        <f aca="false">IF(Q1093="Overstocked",(G1093-Summary!$B$6*H1093)*J1093,0)</f>
        <v>0</v>
      </c>
    </row>
    <row r="1094" customFormat="false" ht="15" hidden="false" customHeight="false" outlineLevel="0" collapsed="false">
      <c r="A1094" s="0" t="s">
        <v>1192</v>
      </c>
      <c r="B1094" s="0" t="s">
        <v>111</v>
      </c>
      <c r="C1094" s="0" t="s">
        <v>85</v>
      </c>
      <c r="D1094" s="0" t="s">
        <v>90</v>
      </c>
      <c r="E1094" s="14" t="n">
        <v>45373</v>
      </c>
      <c r="F1094" s="14" t="n">
        <v>45380</v>
      </c>
      <c r="G1094" s="0" t="n">
        <v>483</v>
      </c>
      <c r="H1094" s="0" t="n">
        <v>116</v>
      </c>
      <c r="I1094" s="0" t="n">
        <v>254</v>
      </c>
      <c r="J1094" s="0" t="n">
        <v>1830</v>
      </c>
      <c r="K1094" s="0" t="n">
        <v>1997</v>
      </c>
      <c r="L1094" s="15" t="s">
        <v>82</v>
      </c>
      <c r="M1094" s="0" t="n">
        <v>7</v>
      </c>
      <c r="N1094" s="16" t="n">
        <f aca="false">I1094*K1094</f>
        <v>507238</v>
      </c>
      <c r="O1094" s="16" t="n">
        <f aca="false">I1094*(K1094-J1094)</f>
        <v>42418</v>
      </c>
      <c r="P1094" s="15" t="n">
        <f aca="false">K1094-J1094</f>
        <v>167</v>
      </c>
      <c r="Q1094" s="0" t="str">
        <f aca="false">IF(G1094=0,"Out of stock",IF(G1094&lt;H1094,"Understocked",IF(G1094&gt;Summary!$B$6*H1094,"Overstocked","Healthy")))</f>
        <v>Overstocked</v>
      </c>
      <c r="R1094" s="0" t="str">
        <f aca="false">IF(I1094&gt;=Summary!$B$7,"Fast",IF(I1094&lt;Summary!$B$8,"Slow","Medium"))</f>
        <v>Fast</v>
      </c>
      <c r="S1094" s="15" t="n">
        <f aca="false">IF(M1094&gt;Summary!$B$5,1,0)</f>
        <v>0</v>
      </c>
      <c r="T1094" s="16" t="n">
        <f aca="false">IF(Q1094="Overstocked",(G1094-Summary!$B$6*H1094)*J1094,0)</f>
        <v>34770</v>
      </c>
    </row>
    <row r="1095" customFormat="false" ht="15" hidden="false" customHeight="false" outlineLevel="0" collapsed="false">
      <c r="A1095" s="0" t="s">
        <v>1193</v>
      </c>
      <c r="B1095" s="0" t="s">
        <v>123</v>
      </c>
      <c r="C1095" s="0" t="s">
        <v>96</v>
      </c>
      <c r="D1095" s="0" t="s">
        <v>79</v>
      </c>
      <c r="E1095" s="14" t="n">
        <v>45098</v>
      </c>
      <c r="F1095" s="14" t="n">
        <v>45105</v>
      </c>
      <c r="G1095" s="0" t="n">
        <v>500</v>
      </c>
      <c r="H1095" s="0" t="n">
        <v>86</v>
      </c>
      <c r="I1095" s="0" t="n">
        <v>42</v>
      </c>
      <c r="J1095" s="0" t="n">
        <v>1438</v>
      </c>
      <c r="K1095" s="0" t="n">
        <v>1869</v>
      </c>
      <c r="L1095" s="15" t="s">
        <v>82</v>
      </c>
      <c r="M1095" s="0" t="n">
        <v>7</v>
      </c>
      <c r="N1095" s="16" t="n">
        <f aca="false">I1095*K1095</f>
        <v>78498</v>
      </c>
      <c r="O1095" s="16" t="n">
        <f aca="false">I1095*(K1095-J1095)</f>
        <v>18102</v>
      </c>
      <c r="P1095" s="15" t="n">
        <f aca="false">K1095-J1095</f>
        <v>431</v>
      </c>
      <c r="Q1095" s="0" t="str">
        <f aca="false">IF(G1095=0,"Out of stock",IF(G1095&lt;H1095,"Understocked",IF(G1095&gt;Summary!$B$6*H1095,"Overstocked","Healthy")))</f>
        <v>Overstocked</v>
      </c>
      <c r="R1095" s="0" t="str">
        <f aca="false">IF(I1095&gt;=Summary!$B$7,"Fast",IF(I1095&lt;Summary!$B$8,"Slow","Medium"))</f>
        <v>Slow</v>
      </c>
      <c r="S1095" s="15" t="n">
        <f aca="false">IF(M1095&gt;Summary!$B$5,1,0)</f>
        <v>0</v>
      </c>
      <c r="T1095" s="16" t="n">
        <f aca="false">IF(Q1095="Overstocked",(G1095-Summary!$B$6*H1095)*J1095,0)</f>
        <v>224328</v>
      </c>
    </row>
    <row r="1096" customFormat="false" ht="15" hidden="false" customHeight="false" outlineLevel="0" collapsed="false">
      <c r="A1096" s="0" t="s">
        <v>1194</v>
      </c>
      <c r="B1096" s="0" t="s">
        <v>107</v>
      </c>
      <c r="C1096" s="0" t="s">
        <v>85</v>
      </c>
      <c r="D1096" s="0" t="s">
        <v>86</v>
      </c>
      <c r="E1096" s="14" t="n">
        <v>45535</v>
      </c>
      <c r="F1096" s="14" t="n">
        <v>45537</v>
      </c>
      <c r="G1096" s="0" t="n">
        <v>72</v>
      </c>
      <c r="H1096" s="0" t="n">
        <v>115</v>
      </c>
      <c r="I1096" s="0" t="n">
        <v>83</v>
      </c>
      <c r="J1096" s="0" t="n">
        <v>1803</v>
      </c>
      <c r="K1096" s="0" t="n">
        <v>1997</v>
      </c>
      <c r="L1096" s="15" t="s">
        <v>93</v>
      </c>
      <c r="M1096" s="0" t="n">
        <v>2</v>
      </c>
      <c r="N1096" s="16" t="n">
        <f aca="false">I1096*K1096</f>
        <v>165751</v>
      </c>
      <c r="O1096" s="16" t="n">
        <f aca="false">I1096*(K1096-J1096)</f>
        <v>16102</v>
      </c>
      <c r="P1096" s="15" t="n">
        <f aca="false">K1096-J1096</f>
        <v>194</v>
      </c>
      <c r="Q1096" s="0" t="str">
        <f aca="false">IF(G1096=0,"Out of stock",IF(G1096&lt;H1096,"Understocked",IF(G1096&gt;Summary!$B$6*H1096,"Overstocked","Healthy")))</f>
        <v>Understocked</v>
      </c>
      <c r="R1096" s="0" t="str">
        <f aca="false">IF(I1096&gt;=Summary!$B$7,"Fast",IF(I1096&lt;Summary!$B$8,"Slow","Medium"))</f>
        <v>Slow</v>
      </c>
      <c r="S1096" s="15" t="n">
        <f aca="false">IF(M1096&gt;Summary!$B$5,1,0)</f>
        <v>0</v>
      </c>
      <c r="T1096" s="16" t="n">
        <f aca="false">IF(Q1096="Overstocked",(G1096-Summary!$B$6*H1096)*J1096,0)</f>
        <v>0</v>
      </c>
    </row>
    <row r="1097" customFormat="false" ht="15" hidden="false" customHeight="false" outlineLevel="0" collapsed="false">
      <c r="A1097" s="0" t="s">
        <v>1195</v>
      </c>
      <c r="B1097" s="0" t="s">
        <v>113</v>
      </c>
      <c r="C1097" s="0" t="s">
        <v>96</v>
      </c>
      <c r="D1097" s="0" t="s">
        <v>92</v>
      </c>
      <c r="E1097" s="14" t="n">
        <v>45479</v>
      </c>
      <c r="F1097" s="14" t="n">
        <v>45481</v>
      </c>
      <c r="G1097" s="0" t="n">
        <v>265</v>
      </c>
      <c r="H1097" s="0" t="n">
        <v>118</v>
      </c>
      <c r="I1097" s="0" t="n">
        <v>116</v>
      </c>
      <c r="J1097" s="0" t="n">
        <v>1890</v>
      </c>
      <c r="K1097" s="0" t="n">
        <v>2221</v>
      </c>
      <c r="L1097" s="15" t="s">
        <v>97</v>
      </c>
      <c r="M1097" s="0" t="n">
        <v>2</v>
      </c>
      <c r="N1097" s="16" t="n">
        <f aca="false">I1097*K1097</f>
        <v>257636</v>
      </c>
      <c r="O1097" s="16" t="n">
        <f aca="false">I1097*(K1097-J1097)</f>
        <v>38396</v>
      </c>
      <c r="P1097" s="15" t="n">
        <f aca="false">K1097-J1097</f>
        <v>331</v>
      </c>
      <c r="Q1097" s="0" t="str">
        <f aca="false">IF(G1097=0,"Out of stock",IF(G1097&lt;H1097,"Understocked",IF(G1097&gt;Summary!$B$6*H1097,"Overstocked","Healthy")))</f>
        <v>Healthy</v>
      </c>
      <c r="R1097" s="0" t="str">
        <f aca="false">IF(I1097&gt;=Summary!$B$7,"Fast",IF(I1097&lt;Summary!$B$8,"Slow","Medium"))</f>
        <v>Medium</v>
      </c>
      <c r="S1097" s="15" t="n">
        <f aca="false">IF(M1097&gt;Summary!$B$5,1,0)</f>
        <v>0</v>
      </c>
      <c r="T1097" s="16" t="n">
        <f aca="false">IF(Q1097="Overstocked",(G1097-Summary!$B$6*H1097)*J1097,0)</f>
        <v>0</v>
      </c>
    </row>
    <row r="1098" customFormat="false" ht="15" hidden="false" customHeight="false" outlineLevel="0" collapsed="false">
      <c r="A1098" s="0" t="s">
        <v>1196</v>
      </c>
      <c r="B1098" s="0" t="s">
        <v>84</v>
      </c>
      <c r="C1098" s="0" t="s">
        <v>78</v>
      </c>
      <c r="D1098" s="0" t="s">
        <v>90</v>
      </c>
      <c r="E1098" s="14" t="n">
        <v>45424</v>
      </c>
      <c r="F1098" s="14" t="n">
        <v>45425</v>
      </c>
      <c r="G1098" s="0" t="n">
        <v>213</v>
      </c>
      <c r="H1098" s="0" t="n">
        <v>118</v>
      </c>
      <c r="I1098" s="0" t="n">
        <v>12</v>
      </c>
      <c r="J1098" s="0" t="n">
        <v>1376</v>
      </c>
      <c r="K1098" s="0" t="n">
        <v>1862</v>
      </c>
      <c r="L1098" s="15" t="s">
        <v>87</v>
      </c>
      <c r="M1098" s="0" t="n">
        <v>1</v>
      </c>
      <c r="N1098" s="16" t="n">
        <f aca="false">I1098*K1098</f>
        <v>22344</v>
      </c>
      <c r="O1098" s="16" t="n">
        <f aca="false">I1098*(K1098-J1098)</f>
        <v>5832</v>
      </c>
      <c r="P1098" s="15" t="n">
        <f aca="false">K1098-J1098</f>
        <v>486</v>
      </c>
      <c r="Q1098" s="0" t="str">
        <f aca="false">IF(G1098=0,"Out of stock",IF(G1098&lt;H1098,"Understocked",IF(G1098&gt;Summary!$B$6*H1098,"Overstocked","Healthy")))</f>
        <v>Healthy</v>
      </c>
      <c r="R1098" s="0" t="str">
        <f aca="false">IF(I1098&gt;=Summary!$B$7,"Fast",IF(I1098&lt;Summary!$B$8,"Slow","Medium"))</f>
        <v>Slow</v>
      </c>
      <c r="S1098" s="15" t="n">
        <f aca="false">IF(M1098&gt;Summary!$B$5,1,0)</f>
        <v>0</v>
      </c>
      <c r="T1098" s="16" t="n">
        <f aca="false">IF(Q1098="Overstocked",(G1098-Summary!$B$6*H1098)*J1098,0)</f>
        <v>0</v>
      </c>
    </row>
    <row r="1099" customFormat="false" ht="15" hidden="false" customHeight="false" outlineLevel="0" collapsed="false">
      <c r="A1099" s="0" t="s">
        <v>1197</v>
      </c>
      <c r="B1099" s="0" t="s">
        <v>107</v>
      </c>
      <c r="C1099" s="0" t="s">
        <v>104</v>
      </c>
      <c r="D1099" s="0" t="s">
        <v>102</v>
      </c>
      <c r="E1099" s="14" t="n">
        <v>45133</v>
      </c>
      <c r="F1099" s="14" t="n">
        <v>45142</v>
      </c>
      <c r="G1099" s="0" t="n">
        <v>6</v>
      </c>
      <c r="H1099" s="0" t="n">
        <v>115</v>
      </c>
      <c r="I1099" s="0" t="n">
        <v>203</v>
      </c>
      <c r="J1099" s="0" t="n">
        <v>1716</v>
      </c>
      <c r="K1099" s="0" t="n">
        <v>1936</v>
      </c>
      <c r="L1099" s="15" t="s">
        <v>97</v>
      </c>
      <c r="M1099" s="0" t="n">
        <v>9</v>
      </c>
      <c r="N1099" s="16" t="n">
        <f aca="false">I1099*K1099</f>
        <v>393008</v>
      </c>
      <c r="O1099" s="16" t="n">
        <f aca="false">I1099*(K1099-J1099)</f>
        <v>44660</v>
      </c>
      <c r="P1099" s="15" t="n">
        <f aca="false">K1099-J1099</f>
        <v>220</v>
      </c>
      <c r="Q1099" s="0" t="str">
        <f aca="false">IF(G1099=0,"Out of stock",IF(G1099&lt;H1099,"Understocked",IF(G1099&gt;Summary!$B$6*H1099,"Overstocked","Healthy")))</f>
        <v>Understocked</v>
      </c>
      <c r="R1099" s="0" t="str">
        <f aca="false">IF(I1099&gt;=Summary!$B$7,"Fast",IF(I1099&lt;Summary!$B$8,"Slow","Medium"))</f>
        <v>Fast</v>
      </c>
      <c r="S1099" s="15" t="n">
        <f aca="false">IF(M1099&gt;Summary!$B$5,1,0)</f>
        <v>1</v>
      </c>
      <c r="T1099" s="16" t="n">
        <f aca="false">IF(Q1099="Overstocked",(G1099-Summary!$B$6*H1099)*J1099,0)</f>
        <v>0</v>
      </c>
    </row>
    <row r="1100" customFormat="false" ht="15" hidden="false" customHeight="false" outlineLevel="0" collapsed="false">
      <c r="A1100" s="0" t="s">
        <v>1198</v>
      </c>
      <c r="B1100" s="0" t="s">
        <v>101</v>
      </c>
      <c r="C1100" s="0" t="s">
        <v>96</v>
      </c>
      <c r="D1100" s="0" t="s">
        <v>86</v>
      </c>
      <c r="E1100" s="14" t="n">
        <v>44948</v>
      </c>
      <c r="F1100" s="14" t="n">
        <v>44951</v>
      </c>
      <c r="G1100" s="0" t="n">
        <v>445</v>
      </c>
      <c r="H1100" s="0" t="n">
        <v>91</v>
      </c>
      <c r="I1100" s="0" t="n">
        <v>195</v>
      </c>
      <c r="J1100" s="0" t="n">
        <v>1160</v>
      </c>
      <c r="K1100" s="0" t="n">
        <v>1335</v>
      </c>
      <c r="L1100" s="15" t="s">
        <v>93</v>
      </c>
      <c r="M1100" s="0" t="n">
        <v>3</v>
      </c>
      <c r="N1100" s="16" t="n">
        <f aca="false">I1100*K1100</f>
        <v>260325</v>
      </c>
      <c r="O1100" s="16" t="n">
        <f aca="false">I1100*(K1100-J1100)</f>
        <v>34125</v>
      </c>
      <c r="P1100" s="15" t="n">
        <f aca="false">K1100-J1100</f>
        <v>175</v>
      </c>
      <c r="Q1100" s="0" t="str">
        <f aca="false">IF(G1100=0,"Out of stock",IF(G1100&lt;H1100,"Understocked",IF(G1100&gt;Summary!$B$6*H1100,"Overstocked","Healthy")))</f>
        <v>Overstocked</v>
      </c>
      <c r="R1100" s="0" t="str">
        <f aca="false">IF(I1100&gt;=Summary!$B$7,"Fast",IF(I1100&lt;Summary!$B$8,"Slow","Medium"))</f>
        <v>Medium</v>
      </c>
      <c r="S1100" s="15" t="n">
        <f aca="false">IF(M1100&gt;Summary!$B$5,1,0)</f>
        <v>0</v>
      </c>
      <c r="T1100" s="16" t="n">
        <f aca="false">IF(Q1100="Overstocked",(G1100-Summary!$B$6*H1100)*J1100,0)</f>
        <v>93960</v>
      </c>
    </row>
    <row r="1101" customFormat="false" ht="15" hidden="false" customHeight="false" outlineLevel="0" collapsed="false">
      <c r="A1101" s="0" t="s">
        <v>1199</v>
      </c>
      <c r="B1101" s="0" t="s">
        <v>95</v>
      </c>
      <c r="C1101" s="0" t="s">
        <v>96</v>
      </c>
      <c r="D1101" s="0" t="s">
        <v>79</v>
      </c>
      <c r="E1101" s="14" t="n">
        <v>45057</v>
      </c>
      <c r="F1101" s="14" t="n">
        <v>45061</v>
      </c>
      <c r="G1101" s="0" t="n">
        <v>220</v>
      </c>
      <c r="H1101" s="0" t="n">
        <v>121</v>
      </c>
      <c r="I1101" s="0" t="n">
        <v>121</v>
      </c>
      <c r="J1101" s="0" t="n">
        <v>356</v>
      </c>
      <c r="K1101" s="0" t="n">
        <v>843</v>
      </c>
      <c r="L1101" s="15" t="s">
        <v>93</v>
      </c>
      <c r="M1101" s="0" t="n">
        <v>4</v>
      </c>
      <c r="N1101" s="16" t="n">
        <f aca="false">I1101*K1101</f>
        <v>102003</v>
      </c>
      <c r="O1101" s="16" t="n">
        <f aca="false">I1101*(K1101-J1101)</f>
        <v>58927</v>
      </c>
      <c r="P1101" s="15" t="n">
        <f aca="false">K1101-J1101</f>
        <v>487</v>
      </c>
      <c r="Q1101" s="0" t="str">
        <f aca="false">IF(G1101=0,"Out of stock",IF(G1101&lt;H1101,"Understocked",IF(G1101&gt;Summary!$B$6*H1101,"Overstocked","Healthy")))</f>
        <v>Healthy</v>
      </c>
      <c r="R1101" s="0" t="str">
        <f aca="false">IF(I1101&gt;=Summary!$B$7,"Fast",IF(I1101&lt;Summary!$B$8,"Slow","Medium"))</f>
        <v>Medium</v>
      </c>
      <c r="S1101" s="15" t="n">
        <f aca="false">IF(M1101&gt;Summary!$B$5,1,0)</f>
        <v>0</v>
      </c>
      <c r="T1101" s="16" t="n">
        <f aca="false">IF(Q1101="Overstocked",(G1101-Summary!$B$6*H1101)*J1101,0)</f>
        <v>0</v>
      </c>
    </row>
    <row r="1102" customFormat="false" ht="15" hidden="false" customHeight="false" outlineLevel="0" collapsed="false">
      <c r="A1102" s="0" t="s">
        <v>1200</v>
      </c>
      <c r="B1102" s="0" t="s">
        <v>101</v>
      </c>
      <c r="C1102" s="0" t="s">
        <v>96</v>
      </c>
      <c r="D1102" s="0" t="s">
        <v>90</v>
      </c>
      <c r="E1102" s="14" t="n">
        <v>45299</v>
      </c>
      <c r="F1102" s="14" t="n">
        <v>45309</v>
      </c>
      <c r="G1102" s="0" t="n">
        <v>192</v>
      </c>
      <c r="H1102" s="0" t="n">
        <v>93</v>
      </c>
      <c r="I1102" s="0" t="n">
        <v>57</v>
      </c>
      <c r="J1102" s="0" t="n">
        <v>207</v>
      </c>
      <c r="K1102" s="0" t="n">
        <v>357</v>
      </c>
      <c r="L1102" s="15" t="s">
        <v>93</v>
      </c>
      <c r="M1102" s="0" t="n">
        <v>10</v>
      </c>
      <c r="N1102" s="16" t="n">
        <f aca="false">I1102*K1102</f>
        <v>20349</v>
      </c>
      <c r="O1102" s="16" t="n">
        <f aca="false">I1102*(K1102-J1102)</f>
        <v>8550</v>
      </c>
      <c r="P1102" s="15" t="n">
        <f aca="false">K1102-J1102</f>
        <v>150</v>
      </c>
      <c r="Q1102" s="0" t="str">
        <f aca="false">IF(G1102=0,"Out of stock",IF(G1102&lt;H1102,"Understocked",IF(G1102&gt;Summary!$B$6*H1102,"Overstocked","Healthy")))</f>
        <v>Healthy</v>
      </c>
      <c r="R1102" s="0" t="str">
        <f aca="false">IF(I1102&gt;=Summary!$B$7,"Fast",IF(I1102&lt;Summary!$B$8,"Slow","Medium"))</f>
        <v>Slow</v>
      </c>
      <c r="S1102" s="15" t="n">
        <f aca="false">IF(M1102&gt;Summary!$B$5,1,0)</f>
        <v>1</v>
      </c>
      <c r="T1102" s="16" t="n">
        <f aca="false">IF(Q1102="Overstocked",(G1102-Summary!$B$6*H1102)*J1102,0)</f>
        <v>0</v>
      </c>
    </row>
    <row r="1103" customFormat="false" ht="15" hidden="false" customHeight="false" outlineLevel="0" collapsed="false">
      <c r="A1103" s="0" t="s">
        <v>1201</v>
      </c>
      <c r="B1103" s="0" t="s">
        <v>77</v>
      </c>
      <c r="C1103" s="0" t="s">
        <v>78</v>
      </c>
      <c r="D1103" s="0" t="s">
        <v>92</v>
      </c>
      <c r="E1103" s="14" t="n">
        <v>45629</v>
      </c>
      <c r="F1103" s="14" t="n">
        <v>45639</v>
      </c>
      <c r="G1103" s="0" t="n">
        <v>2</v>
      </c>
      <c r="H1103" s="0" t="n">
        <v>137</v>
      </c>
      <c r="I1103" s="0" t="n">
        <v>129</v>
      </c>
      <c r="J1103" s="0" t="n">
        <v>508</v>
      </c>
      <c r="K1103" s="0" t="n">
        <v>734</v>
      </c>
      <c r="L1103" s="15" t="s">
        <v>87</v>
      </c>
      <c r="M1103" s="0" t="n">
        <v>10</v>
      </c>
      <c r="N1103" s="16" t="n">
        <f aca="false">I1103*K1103</f>
        <v>94686</v>
      </c>
      <c r="O1103" s="16" t="n">
        <f aca="false">I1103*(K1103-J1103)</f>
        <v>29154</v>
      </c>
      <c r="P1103" s="15" t="n">
        <f aca="false">K1103-J1103</f>
        <v>226</v>
      </c>
      <c r="Q1103" s="0" t="str">
        <f aca="false">IF(G1103=0,"Out of stock",IF(G1103&lt;H1103,"Understocked",IF(G1103&gt;Summary!$B$6*H1103,"Overstocked","Healthy")))</f>
        <v>Understocked</v>
      </c>
      <c r="R1103" s="0" t="str">
        <f aca="false">IF(I1103&gt;=Summary!$B$7,"Fast",IF(I1103&lt;Summary!$B$8,"Slow","Medium"))</f>
        <v>Medium</v>
      </c>
      <c r="S1103" s="15" t="n">
        <f aca="false">IF(M1103&gt;Summary!$B$5,1,0)</f>
        <v>1</v>
      </c>
      <c r="T1103" s="16" t="n">
        <f aca="false">IF(Q1103="Overstocked",(G1103-Summary!$B$6*H1103)*J1103,0)</f>
        <v>0</v>
      </c>
    </row>
    <row r="1104" customFormat="false" ht="15" hidden="false" customHeight="false" outlineLevel="0" collapsed="false">
      <c r="A1104" s="0" t="s">
        <v>1202</v>
      </c>
      <c r="B1104" s="0" t="s">
        <v>89</v>
      </c>
      <c r="C1104" s="0" t="s">
        <v>85</v>
      </c>
      <c r="D1104" s="0" t="s">
        <v>86</v>
      </c>
      <c r="E1104" s="14" t="n">
        <v>45304</v>
      </c>
      <c r="F1104" s="14" t="n">
        <v>45311</v>
      </c>
      <c r="G1104" s="0" t="n">
        <v>110</v>
      </c>
      <c r="H1104" s="0" t="n">
        <v>75</v>
      </c>
      <c r="I1104" s="0" t="n">
        <v>31</v>
      </c>
      <c r="J1104" s="0" t="n">
        <v>1803</v>
      </c>
      <c r="K1104" s="0" t="n">
        <v>2058</v>
      </c>
      <c r="L1104" s="15" t="s">
        <v>97</v>
      </c>
      <c r="M1104" s="0" t="n">
        <v>7</v>
      </c>
      <c r="N1104" s="16" t="n">
        <f aca="false">I1104*K1104</f>
        <v>63798</v>
      </c>
      <c r="O1104" s="16" t="n">
        <f aca="false">I1104*(K1104-J1104)</f>
        <v>7905</v>
      </c>
      <c r="P1104" s="15" t="n">
        <f aca="false">K1104-J1104</f>
        <v>255</v>
      </c>
      <c r="Q1104" s="0" t="str">
        <f aca="false">IF(G1104=0,"Out of stock",IF(G1104&lt;H1104,"Understocked",IF(G1104&gt;Summary!$B$6*H1104,"Overstocked","Healthy")))</f>
        <v>Healthy</v>
      </c>
      <c r="R1104" s="0" t="str">
        <f aca="false">IF(I1104&gt;=Summary!$B$7,"Fast",IF(I1104&lt;Summary!$B$8,"Slow","Medium"))</f>
        <v>Slow</v>
      </c>
      <c r="S1104" s="15" t="n">
        <f aca="false">IF(M1104&gt;Summary!$B$5,1,0)</f>
        <v>0</v>
      </c>
      <c r="T1104" s="16" t="n">
        <f aca="false">IF(Q1104="Overstocked",(G1104-Summary!$B$6*H1104)*J1104,0)</f>
        <v>0</v>
      </c>
    </row>
    <row r="1105" customFormat="false" ht="15" hidden="false" customHeight="false" outlineLevel="0" collapsed="false">
      <c r="A1105" s="0" t="s">
        <v>1203</v>
      </c>
      <c r="B1105" s="0" t="s">
        <v>95</v>
      </c>
      <c r="C1105" s="0" t="s">
        <v>96</v>
      </c>
      <c r="D1105" s="0" t="s">
        <v>92</v>
      </c>
      <c r="E1105" s="14" t="n">
        <v>45334</v>
      </c>
      <c r="F1105" s="14" t="n">
        <v>45340</v>
      </c>
      <c r="G1105" s="0" t="n">
        <v>100</v>
      </c>
      <c r="H1105" s="0" t="n">
        <v>113</v>
      </c>
      <c r="I1105" s="0" t="n">
        <v>191</v>
      </c>
      <c r="J1105" s="0" t="n">
        <v>390</v>
      </c>
      <c r="K1105" s="0" t="n">
        <v>848</v>
      </c>
      <c r="L1105" s="15" t="s">
        <v>80</v>
      </c>
      <c r="M1105" s="0" t="n">
        <v>6</v>
      </c>
      <c r="N1105" s="16" t="n">
        <f aca="false">I1105*K1105</f>
        <v>161968</v>
      </c>
      <c r="O1105" s="16" t="n">
        <f aca="false">I1105*(K1105-J1105)</f>
        <v>87478</v>
      </c>
      <c r="P1105" s="15" t="n">
        <f aca="false">K1105-J1105</f>
        <v>458</v>
      </c>
      <c r="Q1105" s="0" t="str">
        <f aca="false">IF(G1105=0,"Out of stock",IF(G1105&lt;H1105,"Understocked",IF(G1105&gt;Summary!$B$6*H1105,"Overstocked","Healthy")))</f>
        <v>Understocked</v>
      </c>
      <c r="R1105" s="0" t="str">
        <f aca="false">IF(I1105&gt;=Summary!$B$7,"Fast",IF(I1105&lt;Summary!$B$8,"Slow","Medium"))</f>
        <v>Medium</v>
      </c>
      <c r="S1105" s="15" t="n">
        <f aca="false">IF(M1105&gt;Summary!$B$5,1,0)</f>
        <v>0</v>
      </c>
      <c r="T1105" s="16" t="n">
        <f aca="false">IF(Q1105="Overstocked",(G1105-Summary!$B$6*H1105)*J1105,0)</f>
        <v>0</v>
      </c>
    </row>
    <row r="1106" customFormat="false" ht="15" hidden="false" customHeight="false" outlineLevel="0" collapsed="false">
      <c r="A1106" s="0" t="s">
        <v>1204</v>
      </c>
      <c r="B1106" s="0" t="s">
        <v>89</v>
      </c>
      <c r="C1106" s="0" t="s">
        <v>96</v>
      </c>
      <c r="D1106" s="0" t="s">
        <v>92</v>
      </c>
      <c r="E1106" s="14" t="n">
        <v>45553</v>
      </c>
      <c r="F1106" s="14" t="n">
        <v>45559</v>
      </c>
      <c r="G1106" s="0" t="n">
        <v>406</v>
      </c>
      <c r="H1106" s="0" t="n">
        <v>123</v>
      </c>
      <c r="I1106" s="0" t="n">
        <v>217</v>
      </c>
      <c r="J1106" s="0" t="n">
        <v>1276</v>
      </c>
      <c r="K1106" s="0" t="n">
        <v>1757</v>
      </c>
      <c r="L1106" s="15" t="s">
        <v>97</v>
      </c>
      <c r="M1106" s="0" t="n">
        <v>6</v>
      </c>
      <c r="N1106" s="16" t="n">
        <f aca="false">I1106*K1106</f>
        <v>381269</v>
      </c>
      <c r="O1106" s="16" t="n">
        <f aca="false">I1106*(K1106-J1106)</f>
        <v>104377</v>
      </c>
      <c r="P1106" s="15" t="n">
        <f aca="false">K1106-J1106</f>
        <v>481</v>
      </c>
      <c r="Q1106" s="0" t="str">
        <f aca="false">IF(G1106=0,"Out of stock",IF(G1106&lt;H1106,"Understocked",IF(G1106&gt;Summary!$B$6*H1106,"Overstocked","Healthy")))</f>
        <v>Healthy</v>
      </c>
      <c r="R1106" s="0" t="str">
        <f aca="false">IF(I1106&gt;=Summary!$B$7,"Fast",IF(I1106&lt;Summary!$B$8,"Slow","Medium"))</f>
        <v>Fast</v>
      </c>
      <c r="S1106" s="15" t="n">
        <f aca="false">IF(M1106&gt;Summary!$B$5,1,0)</f>
        <v>0</v>
      </c>
      <c r="T1106" s="16" t="n">
        <f aca="false">IF(Q1106="Overstocked",(G1106-Summary!$B$6*H1106)*J1106,0)</f>
        <v>0</v>
      </c>
    </row>
    <row r="1107" customFormat="false" ht="15" hidden="false" customHeight="false" outlineLevel="0" collapsed="false">
      <c r="A1107" s="0" t="s">
        <v>1205</v>
      </c>
      <c r="B1107" s="0" t="s">
        <v>107</v>
      </c>
      <c r="C1107" s="0" t="s">
        <v>78</v>
      </c>
      <c r="D1107" s="0" t="s">
        <v>79</v>
      </c>
      <c r="E1107" s="14" t="n">
        <v>45582</v>
      </c>
      <c r="F1107" s="14" t="n">
        <v>45585</v>
      </c>
      <c r="G1107" s="0" t="n">
        <v>320</v>
      </c>
      <c r="H1107" s="0" t="n">
        <v>86</v>
      </c>
      <c r="I1107" s="0" t="n">
        <v>230</v>
      </c>
      <c r="J1107" s="0" t="n">
        <v>1843</v>
      </c>
      <c r="K1107" s="0" t="n">
        <v>1981</v>
      </c>
      <c r="L1107" s="15" t="s">
        <v>80</v>
      </c>
      <c r="M1107" s="0" t="n">
        <v>3</v>
      </c>
      <c r="N1107" s="16" t="n">
        <f aca="false">I1107*K1107</f>
        <v>455630</v>
      </c>
      <c r="O1107" s="16" t="n">
        <f aca="false">I1107*(K1107-J1107)</f>
        <v>31740</v>
      </c>
      <c r="P1107" s="15" t="n">
        <f aca="false">K1107-J1107</f>
        <v>138</v>
      </c>
      <c r="Q1107" s="0" t="str">
        <f aca="false">IF(G1107=0,"Out of stock",IF(G1107&lt;H1107,"Understocked",IF(G1107&gt;Summary!$B$6*H1107,"Overstocked","Healthy")))</f>
        <v>Healthy</v>
      </c>
      <c r="R1107" s="0" t="str">
        <f aca="false">IF(I1107&gt;=Summary!$B$7,"Fast",IF(I1107&lt;Summary!$B$8,"Slow","Medium"))</f>
        <v>Fast</v>
      </c>
      <c r="S1107" s="15" t="n">
        <f aca="false">IF(M1107&gt;Summary!$B$5,1,0)</f>
        <v>0</v>
      </c>
      <c r="T1107" s="16" t="n">
        <f aca="false">IF(Q1107="Overstocked",(G1107-Summary!$B$6*H1107)*J1107,0)</f>
        <v>0</v>
      </c>
    </row>
    <row r="1108" customFormat="false" ht="15" hidden="false" customHeight="false" outlineLevel="0" collapsed="false">
      <c r="A1108" s="0" t="s">
        <v>1206</v>
      </c>
      <c r="B1108" s="0" t="s">
        <v>89</v>
      </c>
      <c r="C1108" s="0" t="s">
        <v>85</v>
      </c>
      <c r="D1108" s="0" t="s">
        <v>90</v>
      </c>
      <c r="E1108" s="14" t="n">
        <v>45093</v>
      </c>
      <c r="F1108" s="14" t="n">
        <v>45094</v>
      </c>
      <c r="G1108" s="0" t="n">
        <v>358</v>
      </c>
      <c r="H1108" s="0" t="n">
        <v>111</v>
      </c>
      <c r="I1108" s="0" t="n">
        <v>9</v>
      </c>
      <c r="J1108" s="0" t="n">
        <v>301</v>
      </c>
      <c r="K1108" s="0" t="n">
        <v>764</v>
      </c>
      <c r="L1108" s="15" t="s">
        <v>82</v>
      </c>
      <c r="M1108" s="0" t="n">
        <v>1</v>
      </c>
      <c r="N1108" s="16" t="n">
        <f aca="false">I1108*K1108</f>
        <v>6876</v>
      </c>
      <c r="O1108" s="16" t="n">
        <f aca="false">I1108*(K1108-J1108)</f>
        <v>4167</v>
      </c>
      <c r="P1108" s="15" t="n">
        <f aca="false">K1108-J1108</f>
        <v>463</v>
      </c>
      <c r="Q1108" s="0" t="str">
        <f aca="false">IF(G1108=0,"Out of stock",IF(G1108&lt;H1108,"Understocked",IF(G1108&gt;Summary!$B$6*H1108,"Overstocked","Healthy")))</f>
        <v>Healthy</v>
      </c>
      <c r="R1108" s="0" t="str">
        <f aca="false">IF(I1108&gt;=Summary!$B$7,"Fast",IF(I1108&lt;Summary!$B$8,"Slow","Medium"))</f>
        <v>Slow</v>
      </c>
      <c r="S1108" s="15" t="n">
        <f aca="false">IF(M1108&gt;Summary!$B$5,1,0)</f>
        <v>0</v>
      </c>
      <c r="T1108" s="16" t="n">
        <f aca="false">IF(Q1108="Overstocked",(G1108-Summary!$B$6*H1108)*J1108,0)</f>
        <v>0</v>
      </c>
    </row>
    <row r="1109" customFormat="false" ht="15" hidden="false" customHeight="false" outlineLevel="0" collapsed="false">
      <c r="A1109" s="0" t="s">
        <v>1207</v>
      </c>
      <c r="B1109" s="0" t="s">
        <v>107</v>
      </c>
      <c r="C1109" s="0" t="s">
        <v>85</v>
      </c>
      <c r="D1109" s="0" t="s">
        <v>92</v>
      </c>
      <c r="E1109" s="14" t="n">
        <v>44989</v>
      </c>
      <c r="F1109" s="14" t="n">
        <v>44991</v>
      </c>
      <c r="G1109" s="0" t="n">
        <v>400</v>
      </c>
      <c r="H1109" s="0" t="n">
        <v>98</v>
      </c>
      <c r="I1109" s="0" t="n">
        <v>215</v>
      </c>
      <c r="J1109" s="0" t="n">
        <v>1024</v>
      </c>
      <c r="K1109" s="0" t="n">
        <v>1252</v>
      </c>
      <c r="L1109" s="15" t="s">
        <v>93</v>
      </c>
      <c r="M1109" s="0" t="n">
        <v>2</v>
      </c>
      <c r="N1109" s="16" t="n">
        <f aca="false">I1109*K1109</f>
        <v>269180</v>
      </c>
      <c r="O1109" s="16" t="n">
        <f aca="false">I1109*(K1109-J1109)</f>
        <v>49020</v>
      </c>
      <c r="P1109" s="15" t="n">
        <f aca="false">K1109-J1109</f>
        <v>228</v>
      </c>
      <c r="Q1109" s="0" t="str">
        <f aca="false">IF(G1109=0,"Out of stock",IF(G1109&lt;H1109,"Understocked",IF(G1109&gt;Summary!$B$6*H1109,"Overstocked","Healthy")))</f>
        <v>Overstocked</v>
      </c>
      <c r="R1109" s="0" t="str">
        <f aca="false">IF(I1109&gt;=Summary!$B$7,"Fast",IF(I1109&lt;Summary!$B$8,"Slow","Medium"))</f>
        <v>Fast</v>
      </c>
      <c r="S1109" s="15" t="n">
        <f aca="false">IF(M1109&gt;Summary!$B$5,1,0)</f>
        <v>0</v>
      </c>
      <c r="T1109" s="16" t="n">
        <f aca="false">IF(Q1109="Overstocked",(G1109-Summary!$B$6*H1109)*J1109,0)</f>
        <v>8192</v>
      </c>
    </row>
    <row r="1110" customFormat="false" ht="15" hidden="false" customHeight="false" outlineLevel="0" collapsed="false">
      <c r="A1110" s="0" t="s">
        <v>1208</v>
      </c>
      <c r="B1110" s="0" t="s">
        <v>89</v>
      </c>
      <c r="C1110" s="0" t="s">
        <v>78</v>
      </c>
      <c r="D1110" s="0" t="s">
        <v>86</v>
      </c>
      <c r="E1110" s="14" t="n">
        <v>45141</v>
      </c>
      <c r="F1110" s="14" t="n">
        <v>45147</v>
      </c>
      <c r="G1110" s="0" t="n">
        <v>475</v>
      </c>
      <c r="H1110" s="0" t="n">
        <v>140</v>
      </c>
      <c r="I1110" s="0" t="n">
        <v>104</v>
      </c>
      <c r="J1110" s="0" t="n">
        <v>1265</v>
      </c>
      <c r="K1110" s="0" t="n">
        <v>1356</v>
      </c>
      <c r="L1110" s="15" t="s">
        <v>93</v>
      </c>
      <c r="M1110" s="0" t="n">
        <v>6</v>
      </c>
      <c r="N1110" s="16" t="n">
        <f aca="false">I1110*K1110</f>
        <v>141024</v>
      </c>
      <c r="O1110" s="16" t="n">
        <f aca="false">I1110*(K1110-J1110)</f>
        <v>9464</v>
      </c>
      <c r="P1110" s="15" t="n">
        <f aca="false">K1110-J1110</f>
        <v>91</v>
      </c>
      <c r="Q1110" s="0" t="str">
        <f aca="false">IF(G1110=0,"Out of stock",IF(G1110&lt;H1110,"Understocked",IF(G1110&gt;Summary!$B$6*H1110,"Overstocked","Healthy")))</f>
        <v>Healthy</v>
      </c>
      <c r="R1110" s="0" t="str">
        <f aca="false">IF(I1110&gt;=Summary!$B$7,"Fast",IF(I1110&lt;Summary!$B$8,"Slow","Medium"))</f>
        <v>Medium</v>
      </c>
      <c r="S1110" s="15" t="n">
        <f aca="false">IF(M1110&gt;Summary!$B$5,1,0)</f>
        <v>0</v>
      </c>
      <c r="T1110" s="16" t="n">
        <f aca="false">IF(Q1110="Overstocked",(G1110-Summary!$B$6*H1110)*J1110,0)</f>
        <v>0</v>
      </c>
    </row>
    <row r="1111" customFormat="false" ht="15" hidden="false" customHeight="false" outlineLevel="0" collapsed="false">
      <c r="A1111" s="0" t="s">
        <v>1209</v>
      </c>
      <c r="B1111" s="0" t="s">
        <v>95</v>
      </c>
      <c r="C1111" s="0" t="s">
        <v>85</v>
      </c>
      <c r="D1111" s="0" t="s">
        <v>92</v>
      </c>
      <c r="E1111" s="14" t="n">
        <v>45188</v>
      </c>
      <c r="F1111" s="14" t="n">
        <v>45194</v>
      </c>
      <c r="G1111" s="0" t="n">
        <v>383</v>
      </c>
      <c r="H1111" s="0" t="n">
        <v>52</v>
      </c>
      <c r="I1111" s="0" t="n">
        <v>124</v>
      </c>
      <c r="J1111" s="0" t="n">
        <v>1219</v>
      </c>
      <c r="K1111" s="0" t="n">
        <v>1348</v>
      </c>
      <c r="L1111" s="15" t="s">
        <v>82</v>
      </c>
      <c r="M1111" s="0" t="n">
        <v>6</v>
      </c>
      <c r="N1111" s="16" t="n">
        <f aca="false">I1111*K1111</f>
        <v>167152</v>
      </c>
      <c r="O1111" s="16" t="n">
        <f aca="false">I1111*(K1111-J1111)</f>
        <v>15996</v>
      </c>
      <c r="P1111" s="15" t="n">
        <f aca="false">K1111-J1111</f>
        <v>129</v>
      </c>
      <c r="Q1111" s="0" t="str">
        <f aca="false">IF(G1111=0,"Out of stock",IF(G1111&lt;H1111,"Understocked",IF(G1111&gt;Summary!$B$6*H1111,"Overstocked","Healthy")))</f>
        <v>Overstocked</v>
      </c>
      <c r="R1111" s="0" t="str">
        <f aca="false">IF(I1111&gt;=Summary!$B$7,"Fast",IF(I1111&lt;Summary!$B$8,"Slow","Medium"))</f>
        <v>Medium</v>
      </c>
      <c r="S1111" s="15" t="n">
        <f aca="false">IF(M1111&gt;Summary!$B$5,1,0)</f>
        <v>0</v>
      </c>
      <c r="T1111" s="16" t="n">
        <f aca="false">IF(Q1111="Overstocked",(G1111-Summary!$B$6*H1111)*J1111,0)</f>
        <v>213325</v>
      </c>
    </row>
    <row r="1112" customFormat="false" ht="15" hidden="false" customHeight="false" outlineLevel="0" collapsed="false">
      <c r="A1112" s="0" t="s">
        <v>1210</v>
      </c>
      <c r="B1112" s="0" t="s">
        <v>123</v>
      </c>
      <c r="C1112" s="0" t="s">
        <v>85</v>
      </c>
      <c r="D1112" s="0" t="s">
        <v>92</v>
      </c>
      <c r="E1112" s="14" t="n">
        <v>45284</v>
      </c>
      <c r="F1112" s="14" t="n">
        <v>45287</v>
      </c>
      <c r="G1112" s="0" t="n">
        <v>138</v>
      </c>
      <c r="H1112" s="0" t="n">
        <v>114</v>
      </c>
      <c r="I1112" s="0" t="n">
        <v>1</v>
      </c>
      <c r="J1112" s="0" t="n">
        <v>1472</v>
      </c>
      <c r="K1112" s="0" t="n">
        <v>1602</v>
      </c>
      <c r="L1112" s="15" t="s">
        <v>80</v>
      </c>
      <c r="M1112" s="0" t="n">
        <v>3</v>
      </c>
      <c r="N1112" s="16" t="n">
        <f aca="false">I1112*K1112</f>
        <v>1602</v>
      </c>
      <c r="O1112" s="16" t="n">
        <f aca="false">I1112*(K1112-J1112)</f>
        <v>130</v>
      </c>
      <c r="P1112" s="15" t="n">
        <f aca="false">K1112-J1112</f>
        <v>130</v>
      </c>
      <c r="Q1112" s="0" t="str">
        <f aca="false">IF(G1112=0,"Out of stock",IF(G1112&lt;H1112,"Understocked",IF(G1112&gt;Summary!$B$6*H1112,"Overstocked","Healthy")))</f>
        <v>Healthy</v>
      </c>
      <c r="R1112" s="0" t="str">
        <f aca="false">IF(I1112&gt;=Summary!$B$7,"Fast",IF(I1112&lt;Summary!$B$8,"Slow","Medium"))</f>
        <v>Slow</v>
      </c>
      <c r="S1112" s="15" t="n">
        <f aca="false">IF(M1112&gt;Summary!$B$5,1,0)</f>
        <v>0</v>
      </c>
      <c r="T1112" s="16" t="n">
        <f aca="false">IF(Q1112="Overstocked",(G1112-Summary!$B$6*H1112)*J1112,0)</f>
        <v>0</v>
      </c>
    </row>
    <row r="1113" customFormat="false" ht="15" hidden="false" customHeight="false" outlineLevel="0" collapsed="false">
      <c r="A1113" s="0" t="s">
        <v>1211</v>
      </c>
      <c r="B1113" s="0" t="s">
        <v>123</v>
      </c>
      <c r="C1113" s="0" t="s">
        <v>85</v>
      </c>
      <c r="D1113" s="0" t="s">
        <v>79</v>
      </c>
      <c r="E1113" s="14" t="n">
        <v>45327</v>
      </c>
      <c r="F1113" s="14" t="n">
        <v>45330</v>
      </c>
      <c r="G1113" s="0" t="n">
        <v>16</v>
      </c>
      <c r="H1113" s="0" t="n">
        <v>127</v>
      </c>
      <c r="I1113" s="0" t="n">
        <v>75</v>
      </c>
      <c r="J1113" s="0" t="n">
        <v>1280</v>
      </c>
      <c r="K1113" s="0" t="n">
        <v>1545</v>
      </c>
      <c r="L1113" s="15" t="s">
        <v>87</v>
      </c>
      <c r="M1113" s="0" t="n">
        <v>3</v>
      </c>
      <c r="N1113" s="16" t="n">
        <f aca="false">I1113*K1113</f>
        <v>115875</v>
      </c>
      <c r="O1113" s="16" t="n">
        <f aca="false">I1113*(K1113-J1113)</f>
        <v>19875</v>
      </c>
      <c r="P1113" s="15" t="n">
        <f aca="false">K1113-J1113</f>
        <v>265</v>
      </c>
      <c r="Q1113" s="0" t="str">
        <f aca="false">IF(G1113=0,"Out of stock",IF(G1113&lt;H1113,"Understocked",IF(G1113&gt;Summary!$B$6*H1113,"Overstocked","Healthy")))</f>
        <v>Understocked</v>
      </c>
      <c r="R1113" s="0" t="str">
        <f aca="false">IF(I1113&gt;=Summary!$B$7,"Fast",IF(I1113&lt;Summary!$B$8,"Slow","Medium"))</f>
        <v>Slow</v>
      </c>
      <c r="S1113" s="15" t="n">
        <f aca="false">IF(M1113&gt;Summary!$B$5,1,0)</f>
        <v>0</v>
      </c>
      <c r="T1113" s="16" t="n">
        <f aca="false">IF(Q1113="Overstocked",(G1113-Summary!$B$6*H1113)*J1113,0)</f>
        <v>0</v>
      </c>
    </row>
    <row r="1114" customFormat="false" ht="15" hidden="false" customHeight="false" outlineLevel="0" collapsed="false">
      <c r="A1114" s="0" t="s">
        <v>1212</v>
      </c>
      <c r="B1114" s="0" t="s">
        <v>89</v>
      </c>
      <c r="C1114" s="0" t="s">
        <v>104</v>
      </c>
      <c r="D1114" s="0" t="s">
        <v>79</v>
      </c>
      <c r="E1114" s="14" t="n">
        <v>45137</v>
      </c>
      <c r="F1114" s="14" t="n">
        <v>45146</v>
      </c>
      <c r="G1114" s="0" t="n">
        <v>131</v>
      </c>
      <c r="H1114" s="0" t="n">
        <v>108</v>
      </c>
      <c r="I1114" s="0" t="n">
        <v>78</v>
      </c>
      <c r="J1114" s="0" t="n">
        <v>432</v>
      </c>
      <c r="K1114" s="0" t="n">
        <v>695</v>
      </c>
      <c r="L1114" s="15" t="s">
        <v>93</v>
      </c>
      <c r="M1114" s="0" t="n">
        <v>9</v>
      </c>
      <c r="N1114" s="16" t="n">
        <f aca="false">I1114*K1114</f>
        <v>54210</v>
      </c>
      <c r="O1114" s="16" t="n">
        <f aca="false">I1114*(K1114-J1114)</f>
        <v>20514</v>
      </c>
      <c r="P1114" s="15" t="n">
        <f aca="false">K1114-J1114</f>
        <v>263</v>
      </c>
      <c r="Q1114" s="0" t="str">
        <f aca="false">IF(G1114=0,"Out of stock",IF(G1114&lt;H1114,"Understocked",IF(G1114&gt;Summary!$B$6*H1114,"Overstocked","Healthy")))</f>
        <v>Healthy</v>
      </c>
      <c r="R1114" s="0" t="str">
        <f aca="false">IF(I1114&gt;=Summary!$B$7,"Fast",IF(I1114&lt;Summary!$B$8,"Slow","Medium"))</f>
        <v>Slow</v>
      </c>
      <c r="S1114" s="15" t="n">
        <f aca="false">IF(M1114&gt;Summary!$B$5,1,0)</f>
        <v>1</v>
      </c>
      <c r="T1114" s="16" t="n">
        <f aca="false">IF(Q1114="Overstocked",(G1114-Summary!$B$6*H1114)*J1114,0)</f>
        <v>0</v>
      </c>
    </row>
    <row r="1115" customFormat="false" ht="15" hidden="false" customHeight="false" outlineLevel="0" collapsed="false">
      <c r="A1115" s="0" t="s">
        <v>1213</v>
      </c>
      <c r="B1115" s="0" t="s">
        <v>123</v>
      </c>
      <c r="C1115" s="0" t="s">
        <v>78</v>
      </c>
      <c r="D1115" s="0" t="s">
        <v>92</v>
      </c>
      <c r="E1115" s="14" t="n">
        <v>45344</v>
      </c>
      <c r="F1115" s="14" t="n">
        <v>45353</v>
      </c>
      <c r="G1115" s="0" t="n">
        <v>66</v>
      </c>
      <c r="H1115" s="0" t="n">
        <v>67</v>
      </c>
      <c r="I1115" s="0" t="n">
        <v>31</v>
      </c>
      <c r="J1115" s="0" t="n">
        <v>1750</v>
      </c>
      <c r="K1115" s="0" t="n">
        <v>1991</v>
      </c>
      <c r="L1115" s="15" t="s">
        <v>82</v>
      </c>
      <c r="M1115" s="0" t="n">
        <v>9</v>
      </c>
      <c r="N1115" s="16" t="n">
        <f aca="false">I1115*K1115</f>
        <v>61721</v>
      </c>
      <c r="O1115" s="16" t="n">
        <f aca="false">I1115*(K1115-J1115)</f>
        <v>7471</v>
      </c>
      <c r="P1115" s="15" t="n">
        <f aca="false">K1115-J1115</f>
        <v>241</v>
      </c>
      <c r="Q1115" s="0" t="str">
        <f aca="false">IF(G1115=0,"Out of stock",IF(G1115&lt;H1115,"Understocked",IF(G1115&gt;Summary!$B$6*H1115,"Overstocked","Healthy")))</f>
        <v>Understocked</v>
      </c>
      <c r="R1115" s="0" t="str">
        <f aca="false">IF(I1115&gt;=Summary!$B$7,"Fast",IF(I1115&lt;Summary!$B$8,"Slow","Medium"))</f>
        <v>Slow</v>
      </c>
      <c r="S1115" s="15" t="n">
        <f aca="false">IF(M1115&gt;Summary!$B$5,1,0)</f>
        <v>1</v>
      </c>
      <c r="T1115" s="16" t="n">
        <f aca="false">IF(Q1115="Overstocked",(G1115-Summary!$B$6*H1115)*J1115,0)</f>
        <v>0</v>
      </c>
    </row>
    <row r="1116" customFormat="false" ht="15" hidden="false" customHeight="false" outlineLevel="0" collapsed="false">
      <c r="A1116" s="0" t="s">
        <v>1214</v>
      </c>
      <c r="B1116" s="0" t="s">
        <v>107</v>
      </c>
      <c r="C1116" s="0" t="s">
        <v>85</v>
      </c>
      <c r="D1116" s="0" t="s">
        <v>86</v>
      </c>
      <c r="E1116" s="14" t="n">
        <v>45352</v>
      </c>
      <c r="F1116" s="14" t="n">
        <v>45355</v>
      </c>
      <c r="G1116" s="0" t="n">
        <v>350</v>
      </c>
      <c r="H1116" s="0" t="n">
        <v>137</v>
      </c>
      <c r="I1116" s="0" t="n">
        <v>291</v>
      </c>
      <c r="J1116" s="0" t="n">
        <v>1869</v>
      </c>
      <c r="K1116" s="0" t="n">
        <v>2132</v>
      </c>
      <c r="L1116" s="15" t="s">
        <v>80</v>
      </c>
      <c r="M1116" s="0" t="n">
        <v>3</v>
      </c>
      <c r="N1116" s="16" t="n">
        <f aca="false">I1116*K1116</f>
        <v>620412</v>
      </c>
      <c r="O1116" s="16" t="n">
        <f aca="false">I1116*(K1116-J1116)</f>
        <v>76533</v>
      </c>
      <c r="P1116" s="15" t="n">
        <f aca="false">K1116-J1116</f>
        <v>263</v>
      </c>
      <c r="Q1116" s="0" t="str">
        <f aca="false">IF(G1116=0,"Out of stock",IF(G1116&lt;H1116,"Understocked",IF(G1116&gt;Summary!$B$6*H1116,"Overstocked","Healthy")))</f>
        <v>Healthy</v>
      </c>
      <c r="R1116" s="0" t="str">
        <f aca="false">IF(I1116&gt;=Summary!$B$7,"Fast",IF(I1116&lt;Summary!$B$8,"Slow","Medium"))</f>
        <v>Fast</v>
      </c>
      <c r="S1116" s="15" t="n">
        <f aca="false">IF(M1116&gt;Summary!$B$5,1,0)</f>
        <v>0</v>
      </c>
      <c r="T1116" s="16" t="n">
        <f aca="false">IF(Q1116="Overstocked",(G1116-Summary!$B$6*H1116)*J1116,0)</f>
        <v>0</v>
      </c>
    </row>
    <row r="1117" customFormat="false" ht="15" hidden="false" customHeight="false" outlineLevel="0" collapsed="false">
      <c r="A1117" s="0" t="s">
        <v>1215</v>
      </c>
      <c r="B1117" s="0" t="s">
        <v>123</v>
      </c>
      <c r="C1117" s="0" t="s">
        <v>96</v>
      </c>
      <c r="D1117" s="0" t="s">
        <v>90</v>
      </c>
      <c r="E1117" s="14" t="n">
        <v>45238</v>
      </c>
      <c r="F1117" s="14" t="n">
        <v>45244</v>
      </c>
      <c r="G1117" s="0" t="n">
        <v>174</v>
      </c>
      <c r="H1117" s="0" t="n">
        <v>50</v>
      </c>
      <c r="I1117" s="0" t="n">
        <v>215</v>
      </c>
      <c r="J1117" s="0" t="n">
        <v>895</v>
      </c>
      <c r="K1117" s="0" t="n">
        <v>973</v>
      </c>
      <c r="L1117" s="15" t="s">
        <v>87</v>
      </c>
      <c r="M1117" s="0" t="n">
        <v>6</v>
      </c>
      <c r="N1117" s="16" t="n">
        <f aca="false">I1117*K1117</f>
        <v>209195</v>
      </c>
      <c r="O1117" s="16" t="n">
        <f aca="false">I1117*(K1117-J1117)</f>
        <v>16770</v>
      </c>
      <c r="P1117" s="15" t="n">
        <f aca="false">K1117-J1117</f>
        <v>78</v>
      </c>
      <c r="Q1117" s="0" t="str">
        <f aca="false">IF(G1117=0,"Out of stock",IF(G1117&lt;H1117,"Understocked",IF(G1117&gt;Summary!$B$6*H1117,"Overstocked","Healthy")))</f>
        <v>Healthy</v>
      </c>
      <c r="R1117" s="0" t="str">
        <f aca="false">IF(I1117&gt;=Summary!$B$7,"Fast",IF(I1117&lt;Summary!$B$8,"Slow","Medium"))</f>
        <v>Fast</v>
      </c>
      <c r="S1117" s="15" t="n">
        <f aca="false">IF(M1117&gt;Summary!$B$5,1,0)</f>
        <v>0</v>
      </c>
      <c r="T1117" s="16" t="n">
        <f aca="false">IF(Q1117="Overstocked",(G1117-Summary!$B$6*H1117)*J1117,0)</f>
        <v>0</v>
      </c>
    </row>
    <row r="1118" customFormat="false" ht="15" hidden="false" customHeight="false" outlineLevel="0" collapsed="false">
      <c r="A1118" s="0" t="s">
        <v>1216</v>
      </c>
      <c r="B1118" s="0" t="s">
        <v>77</v>
      </c>
      <c r="C1118" s="0" t="s">
        <v>104</v>
      </c>
      <c r="D1118" s="0" t="s">
        <v>86</v>
      </c>
      <c r="E1118" s="14" t="n">
        <v>45361</v>
      </c>
      <c r="F1118" s="14" t="n">
        <v>45368</v>
      </c>
      <c r="G1118" s="0" t="n">
        <v>242</v>
      </c>
      <c r="H1118" s="0" t="n">
        <v>126</v>
      </c>
      <c r="I1118" s="0" t="n">
        <v>229</v>
      </c>
      <c r="J1118" s="0" t="n">
        <v>431</v>
      </c>
      <c r="K1118" s="0" t="n">
        <v>649</v>
      </c>
      <c r="L1118" s="15" t="s">
        <v>80</v>
      </c>
      <c r="M1118" s="0" t="n">
        <v>7</v>
      </c>
      <c r="N1118" s="16" t="n">
        <f aca="false">I1118*K1118</f>
        <v>148621</v>
      </c>
      <c r="O1118" s="16" t="n">
        <f aca="false">I1118*(K1118-J1118)</f>
        <v>49922</v>
      </c>
      <c r="P1118" s="15" t="n">
        <f aca="false">K1118-J1118</f>
        <v>218</v>
      </c>
      <c r="Q1118" s="0" t="str">
        <f aca="false">IF(G1118=0,"Out of stock",IF(G1118&lt;H1118,"Understocked",IF(G1118&gt;Summary!$B$6*H1118,"Overstocked","Healthy")))</f>
        <v>Healthy</v>
      </c>
      <c r="R1118" s="0" t="str">
        <f aca="false">IF(I1118&gt;=Summary!$B$7,"Fast",IF(I1118&lt;Summary!$B$8,"Slow","Medium"))</f>
        <v>Fast</v>
      </c>
      <c r="S1118" s="15" t="n">
        <f aca="false">IF(M1118&gt;Summary!$B$5,1,0)</f>
        <v>0</v>
      </c>
      <c r="T1118" s="16" t="n">
        <f aca="false">IF(Q1118="Overstocked",(G1118-Summary!$B$6*H1118)*J1118,0)</f>
        <v>0</v>
      </c>
    </row>
    <row r="1119" customFormat="false" ht="15" hidden="false" customHeight="false" outlineLevel="0" collapsed="false">
      <c r="A1119" s="0" t="s">
        <v>1217</v>
      </c>
      <c r="B1119" s="0" t="s">
        <v>95</v>
      </c>
      <c r="C1119" s="0" t="s">
        <v>96</v>
      </c>
      <c r="D1119" s="0" t="s">
        <v>86</v>
      </c>
      <c r="E1119" s="14" t="n">
        <v>45642</v>
      </c>
      <c r="F1119" s="14" t="n">
        <v>45651</v>
      </c>
      <c r="G1119" s="0" t="n">
        <v>0</v>
      </c>
      <c r="H1119" s="0" t="n">
        <v>84</v>
      </c>
      <c r="I1119" s="0" t="n">
        <v>190</v>
      </c>
      <c r="J1119" s="0" t="n">
        <v>1159</v>
      </c>
      <c r="K1119" s="0" t="n">
        <v>1269</v>
      </c>
      <c r="L1119" s="15" t="s">
        <v>80</v>
      </c>
      <c r="M1119" s="0" t="n">
        <v>9</v>
      </c>
      <c r="N1119" s="16" t="n">
        <f aca="false">I1119*K1119</f>
        <v>241110</v>
      </c>
      <c r="O1119" s="16" t="n">
        <f aca="false">I1119*(K1119-J1119)</f>
        <v>20900</v>
      </c>
      <c r="P1119" s="15" t="n">
        <f aca="false">K1119-J1119</f>
        <v>110</v>
      </c>
      <c r="Q1119" s="0" t="str">
        <f aca="false">IF(G1119=0,"Out of stock",IF(G1119&lt;H1119,"Understocked",IF(G1119&gt;Summary!$B$6*H1119,"Overstocked","Healthy")))</f>
        <v>Out of stock</v>
      </c>
      <c r="R1119" s="0" t="str">
        <f aca="false">IF(I1119&gt;=Summary!$B$7,"Fast",IF(I1119&lt;Summary!$B$8,"Slow","Medium"))</f>
        <v>Medium</v>
      </c>
      <c r="S1119" s="15" t="n">
        <f aca="false">IF(M1119&gt;Summary!$B$5,1,0)</f>
        <v>1</v>
      </c>
      <c r="T1119" s="16" t="n">
        <f aca="false">IF(Q1119="Overstocked",(G1119-Summary!$B$6*H1119)*J1119,0)</f>
        <v>0</v>
      </c>
    </row>
    <row r="1120" customFormat="false" ht="15" hidden="false" customHeight="false" outlineLevel="0" collapsed="false">
      <c r="A1120" s="0" t="s">
        <v>1218</v>
      </c>
      <c r="B1120" s="0" t="s">
        <v>84</v>
      </c>
      <c r="C1120" s="0" t="s">
        <v>85</v>
      </c>
      <c r="D1120" s="0" t="s">
        <v>102</v>
      </c>
      <c r="E1120" s="14" t="n">
        <v>45100</v>
      </c>
      <c r="F1120" s="14" t="n">
        <v>45104</v>
      </c>
      <c r="G1120" s="0" t="n">
        <v>315</v>
      </c>
      <c r="H1120" s="0" t="n">
        <v>129</v>
      </c>
      <c r="I1120" s="0" t="n">
        <v>20</v>
      </c>
      <c r="J1120" s="0" t="n">
        <v>739</v>
      </c>
      <c r="K1120" s="0" t="n">
        <v>838</v>
      </c>
      <c r="L1120" s="15" t="s">
        <v>82</v>
      </c>
      <c r="M1120" s="0" t="n">
        <v>4</v>
      </c>
      <c r="N1120" s="16" t="n">
        <f aca="false">I1120*K1120</f>
        <v>16760</v>
      </c>
      <c r="O1120" s="16" t="n">
        <f aca="false">I1120*(K1120-J1120)</f>
        <v>1980</v>
      </c>
      <c r="P1120" s="15" t="n">
        <f aca="false">K1120-J1120</f>
        <v>99</v>
      </c>
      <c r="Q1120" s="0" t="str">
        <f aca="false">IF(G1120=0,"Out of stock",IF(G1120&lt;H1120,"Understocked",IF(G1120&gt;Summary!$B$6*H1120,"Overstocked","Healthy")))</f>
        <v>Healthy</v>
      </c>
      <c r="R1120" s="0" t="str">
        <f aca="false">IF(I1120&gt;=Summary!$B$7,"Fast",IF(I1120&lt;Summary!$B$8,"Slow","Medium"))</f>
        <v>Slow</v>
      </c>
      <c r="S1120" s="15" t="n">
        <f aca="false">IF(M1120&gt;Summary!$B$5,1,0)</f>
        <v>0</v>
      </c>
      <c r="T1120" s="16" t="n">
        <f aca="false">IF(Q1120="Overstocked",(G1120-Summary!$B$6*H1120)*J1120,0)</f>
        <v>0</v>
      </c>
    </row>
    <row r="1121" customFormat="false" ht="15" hidden="false" customHeight="false" outlineLevel="0" collapsed="false">
      <c r="A1121" s="0" t="s">
        <v>1219</v>
      </c>
      <c r="B1121" s="0" t="s">
        <v>89</v>
      </c>
      <c r="C1121" s="0" t="s">
        <v>78</v>
      </c>
      <c r="D1121" s="0" t="s">
        <v>102</v>
      </c>
      <c r="E1121" s="14" t="n">
        <v>44986</v>
      </c>
      <c r="F1121" s="14" t="n">
        <v>44996</v>
      </c>
      <c r="G1121" s="0" t="n">
        <v>178</v>
      </c>
      <c r="H1121" s="0" t="n">
        <v>60</v>
      </c>
      <c r="I1121" s="0" t="n">
        <v>278</v>
      </c>
      <c r="J1121" s="0" t="n">
        <v>1612</v>
      </c>
      <c r="K1121" s="0" t="n">
        <v>1954</v>
      </c>
      <c r="L1121" s="15" t="s">
        <v>80</v>
      </c>
      <c r="M1121" s="0" t="n">
        <v>10</v>
      </c>
      <c r="N1121" s="16" t="n">
        <f aca="false">I1121*K1121</f>
        <v>543212</v>
      </c>
      <c r="O1121" s="16" t="n">
        <f aca="false">I1121*(K1121-J1121)</f>
        <v>95076</v>
      </c>
      <c r="P1121" s="15" t="n">
        <f aca="false">K1121-J1121</f>
        <v>342</v>
      </c>
      <c r="Q1121" s="0" t="str">
        <f aca="false">IF(G1121=0,"Out of stock",IF(G1121&lt;H1121,"Understocked",IF(G1121&gt;Summary!$B$6*H1121,"Overstocked","Healthy")))</f>
        <v>Healthy</v>
      </c>
      <c r="R1121" s="0" t="str">
        <f aca="false">IF(I1121&gt;=Summary!$B$7,"Fast",IF(I1121&lt;Summary!$B$8,"Slow","Medium"))</f>
        <v>Fast</v>
      </c>
      <c r="S1121" s="15" t="n">
        <f aca="false">IF(M1121&gt;Summary!$B$5,1,0)</f>
        <v>1</v>
      </c>
      <c r="T1121" s="16" t="n">
        <f aca="false">IF(Q1121="Overstocked",(G1121-Summary!$B$6*H1121)*J1121,0)</f>
        <v>0</v>
      </c>
    </row>
    <row r="1122" customFormat="false" ht="15" hidden="false" customHeight="false" outlineLevel="0" collapsed="false">
      <c r="A1122" s="0" t="s">
        <v>1220</v>
      </c>
      <c r="B1122" s="0" t="s">
        <v>115</v>
      </c>
      <c r="C1122" s="0" t="s">
        <v>96</v>
      </c>
      <c r="D1122" s="0" t="s">
        <v>86</v>
      </c>
      <c r="E1122" s="14" t="n">
        <v>45499</v>
      </c>
      <c r="F1122" s="14" t="n">
        <v>45503</v>
      </c>
      <c r="G1122" s="0" t="n">
        <v>425</v>
      </c>
      <c r="H1122" s="0" t="n">
        <v>127</v>
      </c>
      <c r="I1122" s="0" t="n">
        <v>65</v>
      </c>
      <c r="J1122" s="0" t="n">
        <v>1794</v>
      </c>
      <c r="K1122" s="0" t="n">
        <v>2140</v>
      </c>
      <c r="L1122" s="15" t="s">
        <v>87</v>
      </c>
      <c r="M1122" s="0" t="n">
        <v>4</v>
      </c>
      <c r="N1122" s="16" t="n">
        <f aca="false">I1122*K1122</f>
        <v>139100</v>
      </c>
      <c r="O1122" s="16" t="n">
        <f aca="false">I1122*(K1122-J1122)</f>
        <v>22490</v>
      </c>
      <c r="P1122" s="15" t="n">
        <f aca="false">K1122-J1122</f>
        <v>346</v>
      </c>
      <c r="Q1122" s="0" t="str">
        <f aca="false">IF(G1122=0,"Out of stock",IF(G1122&lt;H1122,"Understocked",IF(G1122&gt;Summary!$B$6*H1122,"Overstocked","Healthy")))</f>
        <v>Healthy</v>
      </c>
      <c r="R1122" s="0" t="str">
        <f aca="false">IF(I1122&gt;=Summary!$B$7,"Fast",IF(I1122&lt;Summary!$B$8,"Slow","Medium"))</f>
        <v>Slow</v>
      </c>
      <c r="S1122" s="15" t="n">
        <f aca="false">IF(M1122&gt;Summary!$B$5,1,0)</f>
        <v>0</v>
      </c>
      <c r="T1122" s="16" t="n">
        <f aca="false">IF(Q1122="Overstocked",(G1122-Summary!$B$6*H1122)*J1122,0)</f>
        <v>0</v>
      </c>
    </row>
    <row r="1123" customFormat="false" ht="15" hidden="false" customHeight="false" outlineLevel="0" collapsed="false">
      <c r="A1123" s="0" t="s">
        <v>1221</v>
      </c>
      <c r="B1123" s="0" t="s">
        <v>77</v>
      </c>
      <c r="C1123" s="0" t="s">
        <v>78</v>
      </c>
      <c r="D1123" s="0" t="s">
        <v>79</v>
      </c>
      <c r="E1123" s="14" t="n">
        <v>45000</v>
      </c>
      <c r="F1123" s="14" t="n">
        <v>45003</v>
      </c>
      <c r="G1123" s="0" t="n">
        <v>254</v>
      </c>
      <c r="H1123" s="0" t="n">
        <v>142</v>
      </c>
      <c r="I1123" s="0" t="n">
        <v>139</v>
      </c>
      <c r="J1123" s="0" t="n">
        <v>340</v>
      </c>
      <c r="K1123" s="0" t="n">
        <v>656</v>
      </c>
      <c r="L1123" s="15" t="s">
        <v>80</v>
      </c>
      <c r="M1123" s="0" t="n">
        <v>3</v>
      </c>
      <c r="N1123" s="16" t="n">
        <f aca="false">I1123*K1123</f>
        <v>91184</v>
      </c>
      <c r="O1123" s="16" t="n">
        <f aca="false">I1123*(K1123-J1123)</f>
        <v>43924</v>
      </c>
      <c r="P1123" s="15" t="n">
        <f aca="false">K1123-J1123</f>
        <v>316</v>
      </c>
      <c r="Q1123" s="0" t="str">
        <f aca="false">IF(G1123=0,"Out of stock",IF(G1123&lt;H1123,"Understocked",IF(G1123&gt;Summary!$B$6*H1123,"Overstocked","Healthy")))</f>
        <v>Healthy</v>
      </c>
      <c r="R1123" s="0" t="str">
        <f aca="false">IF(I1123&gt;=Summary!$B$7,"Fast",IF(I1123&lt;Summary!$B$8,"Slow","Medium"))</f>
        <v>Medium</v>
      </c>
      <c r="S1123" s="15" t="n">
        <f aca="false">IF(M1123&gt;Summary!$B$5,1,0)</f>
        <v>0</v>
      </c>
      <c r="T1123" s="16" t="n">
        <f aca="false">IF(Q1123="Overstocked",(G1123-Summary!$B$6*H1123)*J1123,0)</f>
        <v>0</v>
      </c>
    </row>
    <row r="1124" customFormat="false" ht="15" hidden="false" customHeight="false" outlineLevel="0" collapsed="false">
      <c r="A1124" s="0" t="s">
        <v>1222</v>
      </c>
      <c r="B1124" s="0" t="s">
        <v>77</v>
      </c>
      <c r="C1124" s="0" t="s">
        <v>96</v>
      </c>
      <c r="D1124" s="0" t="s">
        <v>86</v>
      </c>
      <c r="E1124" s="14" t="n">
        <v>45338</v>
      </c>
      <c r="F1124" s="14" t="n">
        <v>45340</v>
      </c>
      <c r="G1124" s="0" t="n">
        <v>411</v>
      </c>
      <c r="H1124" s="0" t="n">
        <v>88</v>
      </c>
      <c r="I1124" s="0" t="n">
        <v>102</v>
      </c>
      <c r="J1124" s="0" t="n">
        <v>1672</v>
      </c>
      <c r="K1124" s="0" t="n">
        <v>1957</v>
      </c>
      <c r="L1124" s="15" t="s">
        <v>80</v>
      </c>
      <c r="M1124" s="0" t="n">
        <v>2</v>
      </c>
      <c r="N1124" s="16" t="n">
        <f aca="false">I1124*K1124</f>
        <v>199614</v>
      </c>
      <c r="O1124" s="16" t="n">
        <f aca="false">I1124*(K1124-J1124)</f>
        <v>29070</v>
      </c>
      <c r="P1124" s="15" t="n">
        <f aca="false">K1124-J1124</f>
        <v>285</v>
      </c>
      <c r="Q1124" s="0" t="str">
        <f aca="false">IF(G1124=0,"Out of stock",IF(G1124&lt;H1124,"Understocked",IF(G1124&gt;Summary!$B$6*H1124,"Overstocked","Healthy")))</f>
        <v>Overstocked</v>
      </c>
      <c r="R1124" s="0" t="str">
        <f aca="false">IF(I1124&gt;=Summary!$B$7,"Fast",IF(I1124&lt;Summary!$B$8,"Slow","Medium"))</f>
        <v>Medium</v>
      </c>
      <c r="S1124" s="15" t="n">
        <f aca="false">IF(M1124&gt;Summary!$B$5,1,0)</f>
        <v>0</v>
      </c>
      <c r="T1124" s="16" t="n">
        <f aca="false">IF(Q1124="Overstocked",(G1124-Summary!$B$6*H1124)*J1124,0)</f>
        <v>98648</v>
      </c>
    </row>
    <row r="1125" customFormat="false" ht="15" hidden="false" customHeight="false" outlineLevel="0" collapsed="false">
      <c r="A1125" s="0" t="s">
        <v>1223</v>
      </c>
      <c r="B1125" s="0" t="s">
        <v>84</v>
      </c>
      <c r="C1125" s="0" t="s">
        <v>78</v>
      </c>
      <c r="D1125" s="0" t="s">
        <v>90</v>
      </c>
      <c r="E1125" s="14" t="n">
        <v>45581</v>
      </c>
      <c r="F1125" s="14" t="n">
        <v>45584</v>
      </c>
      <c r="G1125" s="0" t="n">
        <v>150</v>
      </c>
      <c r="H1125" s="0" t="n">
        <v>126</v>
      </c>
      <c r="I1125" s="0" t="n">
        <v>200</v>
      </c>
      <c r="J1125" s="0" t="n">
        <v>1533</v>
      </c>
      <c r="K1125" s="0" t="n">
        <v>2001</v>
      </c>
      <c r="L1125" s="15" t="s">
        <v>80</v>
      </c>
      <c r="M1125" s="0" t="n">
        <v>3</v>
      </c>
      <c r="N1125" s="16" t="n">
        <f aca="false">I1125*K1125</f>
        <v>400200</v>
      </c>
      <c r="O1125" s="16" t="n">
        <f aca="false">I1125*(K1125-J1125)</f>
        <v>93600</v>
      </c>
      <c r="P1125" s="15" t="n">
        <f aca="false">K1125-J1125</f>
        <v>468</v>
      </c>
      <c r="Q1125" s="0" t="str">
        <f aca="false">IF(G1125=0,"Out of stock",IF(G1125&lt;H1125,"Understocked",IF(G1125&gt;Summary!$B$6*H1125,"Overstocked","Healthy")))</f>
        <v>Healthy</v>
      </c>
      <c r="R1125" s="0" t="str">
        <f aca="false">IF(I1125&gt;=Summary!$B$7,"Fast",IF(I1125&lt;Summary!$B$8,"Slow","Medium"))</f>
        <v>Fast</v>
      </c>
      <c r="S1125" s="15" t="n">
        <f aca="false">IF(M1125&gt;Summary!$B$5,1,0)</f>
        <v>0</v>
      </c>
      <c r="T1125" s="16" t="n">
        <f aca="false">IF(Q1125="Overstocked",(G1125-Summary!$B$6*H1125)*J1125,0)</f>
        <v>0</v>
      </c>
    </row>
    <row r="1126" customFormat="false" ht="15" hidden="false" customHeight="false" outlineLevel="0" collapsed="false">
      <c r="A1126" s="0" t="s">
        <v>1224</v>
      </c>
      <c r="B1126" s="0" t="s">
        <v>123</v>
      </c>
      <c r="C1126" s="0" t="s">
        <v>104</v>
      </c>
      <c r="D1126" s="0" t="s">
        <v>79</v>
      </c>
      <c r="E1126" s="14" t="n">
        <v>45296</v>
      </c>
      <c r="F1126" s="14" t="n">
        <v>45298</v>
      </c>
      <c r="G1126" s="0" t="n">
        <v>35</v>
      </c>
      <c r="H1126" s="0" t="n">
        <v>104</v>
      </c>
      <c r="I1126" s="0" t="n">
        <v>114</v>
      </c>
      <c r="J1126" s="0" t="n">
        <v>356</v>
      </c>
      <c r="K1126" s="0" t="n">
        <v>483</v>
      </c>
      <c r="L1126" s="15" t="s">
        <v>80</v>
      </c>
      <c r="M1126" s="0" t="n">
        <v>2</v>
      </c>
      <c r="N1126" s="16" t="n">
        <f aca="false">I1126*K1126</f>
        <v>55062</v>
      </c>
      <c r="O1126" s="16" t="n">
        <f aca="false">I1126*(K1126-J1126)</f>
        <v>14478</v>
      </c>
      <c r="P1126" s="15" t="n">
        <f aca="false">K1126-J1126</f>
        <v>127</v>
      </c>
      <c r="Q1126" s="0" t="str">
        <f aca="false">IF(G1126=0,"Out of stock",IF(G1126&lt;H1126,"Understocked",IF(G1126&gt;Summary!$B$6*H1126,"Overstocked","Healthy")))</f>
        <v>Understocked</v>
      </c>
      <c r="R1126" s="0" t="str">
        <f aca="false">IF(I1126&gt;=Summary!$B$7,"Fast",IF(I1126&lt;Summary!$B$8,"Slow","Medium"))</f>
        <v>Medium</v>
      </c>
      <c r="S1126" s="15" t="n">
        <f aca="false">IF(M1126&gt;Summary!$B$5,1,0)</f>
        <v>0</v>
      </c>
      <c r="T1126" s="16" t="n">
        <f aca="false">IF(Q1126="Overstocked",(G1126-Summary!$B$6*H1126)*J1126,0)</f>
        <v>0</v>
      </c>
    </row>
    <row r="1127" customFormat="false" ht="15" hidden="false" customHeight="false" outlineLevel="0" collapsed="false">
      <c r="A1127" s="0" t="s">
        <v>1225</v>
      </c>
      <c r="B1127" s="0" t="s">
        <v>115</v>
      </c>
      <c r="C1127" s="0" t="s">
        <v>96</v>
      </c>
      <c r="D1127" s="0" t="s">
        <v>79</v>
      </c>
      <c r="E1127" s="14" t="n">
        <v>45268</v>
      </c>
      <c r="F1127" s="14" t="n">
        <v>45278</v>
      </c>
      <c r="G1127" s="0" t="n">
        <v>41</v>
      </c>
      <c r="H1127" s="0" t="n">
        <v>134</v>
      </c>
      <c r="I1127" s="0" t="n">
        <v>176</v>
      </c>
      <c r="J1127" s="0" t="n">
        <v>1434</v>
      </c>
      <c r="K1127" s="0" t="n">
        <v>1933</v>
      </c>
      <c r="L1127" s="15" t="s">
        <v>80</v>
      </c>
      <c r="M1127" s="0" t="n">
        <v>10</v>
      </c>
      <c r="N1127" s="16" t="n">
        <f aca="false">I1127*K1127</f>
        <v>340208</v>
      </c>
      <c r="O1127" s="16" t="n">
        <f aca="false">I1127*(K1127-J1127)</f>
        <v>87824</v>
      </c>
      <c r="P1127" s="15" t="n">
        <f aca="false">K1127-J1127</f>
        <v>499</v>
      </c>
      <c r="Q1127" s="0" t="str">
        <f aca="false">IF(G1127=0,"Out of stock",IF(G1127&lt;H1127,"Understocked",IF(G1127&gt;Summary!$B$6*H1127,"Overstocked","Healthy")))</f>
        <v>Understocked</v>
      </c>
      <c r="R1127" s="0" t="str">
        <f aca="false">IF(I1127&gt;=Summary!$B$7,"Fast",IF(I1127&lt;Summary!$B$8,"Slow","Medium"))</f>
        <v>Medium</v>
      </c>
      <c r="S1127" s="15" t="n">
        <f aca="false">IF(M1127&gt;Summary!$B$5,1,0)</f>
        <v>1</v>
      </c>
      <c r="T1127" s="16" t="n">
        <f aca="false">IF(Q1127="Overstocked",(G1127-Summary!$B$6*H1127)*J1127,0)</f>
        <v>0</v>
      </c>
    </row>
    <row r="1128" customFormat="false" ht="15" hidden="false" customHeight="false" outlineLevel="0" collapsed="false">
      <c r="A1128" s="0" t="s">
        <v>1226</v>
      </c>
      <c r="B1128" s="0" t="s">
        <v>101</v>
      </c>
      <c r="C1128" s="0" t="s">
        <v>85</v>
      </c>
      <c r="D1128" s="0" t="s">
        <v>86</v>
      </c>
      <c r="E1128" s="14" t="n">
        <v>45595</v>
      </c>
      <c r="F1128" s="14" t="n">
        <v>45605</v>
      </c>
      <c r="G1128" s="0" t="n">
        <v>267</v>
      </c>
      <c r="H1128" s="0" t="n">
        <v>110</v>
      </c>
      <c r="I1128" s="0" t="n">
        <v>103</v>
      </c>
      <c r="J1128" s="0" t="n">
        <v>1469</v>
      </c>
      <c r="K1128" s="0" t="n">
        <v>1944</v>
      </c>
      <c r="L1128" s="15" t="s">
        <v>87</v>
      </c>
      <c r="M1128" s="0" t="n">
        <v>10</v>
      </c>
      <c r="N1128" s="16" t="n">
        <f aca="false">I1128*K1128</f>
        <v>200232</v>
      </c>
      <c r="O1128" s="16" t="n">
        <f aca="false">I1128*(K1128-J1128)</f>
        <v>48925</v>
      </c>
      <c r="P1128" s="15" t="n">
        <f aca="false">K1128-J1128</f>
        <v>475</v>
      </c>
      <c r="Q1128" s="0" t="str">
        <f aca="false">IF(G1128=0,"Out of stock",IF(G1128&lt;H1128,"Understocked",IF(G1128&gt;Summary!$B$6*H1128,"Overstocked","Healthy")))</f>
        <v>Healthy</v>
      </c>
      <c r="R1128" s="0" t="str">
        <f aca="false">IF(I1128&gt;=Summary!$B$7,"Fast",IF(I1128&lt;Summary!$B$8,"Slow","Medium"))</f>
        <v>Medium</v>
      </c>
      <c r="S1128" s="15" t="n">
        <f aca="false">IF(M1128&gt;Summary!$B$5,1,0)</f>
        <v>1</v>
      </c>
      <c r="T1128" s="16" t="n">
        <f aca="false">IF(Q1128="Overstocked",(G1128-Summary!$B$6*H1128)*J1128,0)</f>
        <v>0</v>
      </c>
    </row>
    <row r="1129" customFormat="false" ht="15" hidden="false" customHeight="false" outlineLevel="0" collapsed="false">
      <c r="A1129" s="0" t="s">
        <v>1227</v>
      </c>
      <c r="B1129" s="0" t="s">
        <v>101</v>
      </c>
      <c r="C1129" s="0" t="s">
        <v>78</v>
      </c>
      <c r="D1129" s="0" t="s">
        <v>86</v>
      </c>
      <c r="E1129" s="14" t="n">
        <v>45123</v>
      </c>
      <c r="F1129" s="14" t="n">
        <v>45130</v>
      </c>
      <c r="G1129" s="0" t="n">
        <v>91</v>
      </c>
      <c r="H1129" s="0" t="n">
        <v>51</v>
      </c>
      <c r="I1129" s="0" t="n">
        <v>257</v>
      </c>
      <c r="J1129" s="0" t="n">
        <v>1786</v>
      </c>
      <c r="K1129" s="0" t="n">
        <v>1890</v>
      </c>
      <c r="L1129" s="15" t="s">
        <v>93</v>
      </c>
      <c r="M1129" s="0" t="n">
        <v>7</v>
      </c>
      <c r="N1129" s="16" t="n">
        <f aca="false">I1129*K1129</f>
        <v>485730</v>
      </c>
      <c r="O1129" s="16" t="n">
        <f aca="false">I1129*(K1129-J1129)</f>
        <v>26728</v>
      </c>
      <c r="P1129" s="15" t="n">
        <f aca="false">K1129-J1129</f>
        <v>104</v>
      </c>
      <c r="Q1129" s="0" t="str">
        <f aca="false">IF(G1129=0,"Out of stock",IF(G1129&lt;H1129,"Understocked",IF(G1129&gt;Summary!$B$6*H1129,"Overstocked","Healthy")))</f>
        <v>Healthy</v>
      </c>
      <c r="R1129" s="0" t="str">
        <f aca="false">IF(I1129&gt;=Summary!$B$7,"Fast",IF(I1129&lt;Summary!$B$8,"Slow","Medium"))</f>
        <v>Fast</v>
      </c>
      <c r="S1129" s="15" t="n">
        <f aca="false">IF(M1129&gt;Summary!$B$5,1,0)</f>
        <v>0</v>
      </c>
      <c r="T1129" s="16" t="n">
        <f aca="false">IF(Q1129="Overstocked",(G1129-Summary!$B$6*H1129)*J1129,0)</f>
        <v>0</v>
      </c>
    </row>
    <row r="1130" customFormat="false" ht="15" hidden="false" customHeight="false" outlineLevel="0" collapsed="false">
      <c r="A1130" s="0" t="s">
        <v>1228</v>
      </c>
      <c r="B1130" s="0" t="s">
        <v>95</v>
      </c>
      <c r="C1130" s="0" t="s">
        <v>78</v>
      </c>
      <c r="D1130" s="0" t="s">
        <v>102</v>
      </c>
      <c r="E1130" s="14" t="n">
        <v>45006</v>
      </c>
      <c r="F1130" s="14" t="n">
        <v>45007</v>
      </c>
      <c r="G1130" s="0" t="n">
        <v>10</v>
      </c>
      <c r="H1130" s="0" t="n">
        <v>147</v>
      </c>
      <c r="I1130" s="0" t="n">
        <v>159</v>
      </c>
      <c r="J1130" s="0" t="n">
        <v>582</v>
      </c>
      <c r="K1130" s="0" t="n">
        <v>1041</v>
      </c>
      <c r="L1130" s="15" t="s">
        <v>87</v>
      </c>
      <c r="M1130" s="0" t="n">
        <v>1</v>
      </c>
      <c r="N1130" s="16" t="n">
        <f aca="false">I1130*K1130</f>
        <v>165519</v>
      </c>
      <c r="O1130" s="16" t="n">
        <f aca="false">I1130*(K1130-J1130)</f>
        <v>72981</v>
      </c>
      <c r="P1130" s="15" t="n">
        <f aca="false">K1130-J1130</f>
        <v>459</v>
      </c>
      <c r="Q1130" s="0" t="str">
        <f aca="false">IF(G1130=0,"Out of stock",IF(G1130&lt;H1130,"Understocked",IF(G1130&gt;Summary!$B$6*H1130,"Overstocked","Healthy")))</f>
        <v>Understocked</v>
      </c>
      <c r="R1130" s="0" t="str">
        <f aca="false">IF(I1130&gt;=Summary!$B$7,"Fast",IF(I1130&lt;Summary!$B$8,"Slow","Medium"))</f>
        <v>Medium</v>
      </c>
      <c r="S1130" s="15" t="n">
        <f aca="false">IF(M1130&gt;Summary!$B$5,1,0)</f>
        <v>0</v>
      </c>
      <c r="T1130" s="16" t="n">
        <f aca="false">IF(Q1130="Overstocked",(G1130-Summary!$B$6*H1130)*J1130,0)</f>
        <v>0</v>
      </c>
    </row>
    <row r="1131" customFormat="false" ht="15" hidden="false" customHeight="false" outlineLevel="0" collapsed="false">
      <c r="A1131" s="0" t="s">
        <v>1229</v>
      </c>
      <c r="B1131" s="0" t="s">
        <v>84</v>
      </c>
      <c r="C1131" s="0" t="s">
        <v>78</v>
      </c>
      <c r="D1131" s="0" t="s">
        <v>92</v>
      </c>
      <c r="E1131" s="14" t="n">
        <v>44955</v>
      </c>
      <c r="F1131" s="14" t="n">
        <v>44965</v>
      </c>
      <c r="G1131" s="0" t="n">
        <v>302</v>
      </c>
      <c r="H1131" s="0" t="n">
        <v>86</v>
      </c>
      <c r="I1131" s="0" t="n">
        <v>135</v>
      </c>
      <c r="J1131" s="0" t="n">
        <v>1640</v>
      </c>
      <c r="K1131" s="0" t="n">
        <v>1941</v>
      </c>
      <c r="L1131" s="15" t="s">
        <v>93</v>
      </c>
      <c r="M1131" s="0" t="n">
        <v>10</v>
      </c>
      <c r="N1131" s="16" t="n">
        <f aca="false">I1131*K1131</f>
        <v>262035</v>
      </c>
      <c r="O1131" s="16" t="n">
        <f aca="false">I1131*(K1131-J1131)</f>
        <v>40635</v>
      </c>
      <c r="P1131" s="15" t="n">
        <f aca="false">K1131-J1131</f>
        <v>301</v>
      </c>
      <c r="Q1131" s="0" t="str">
        <f aca="false">IF(G1131=0,"Out of stock",IF(G1131&lt;H1131,"Understocked",IF(G1131&gt;Summary!$B$6*H1131,"Overstocked","Healthy")))</f>
        <v>Healthy</v>
      </c>
      <c r="R1131" s="0" t="str">
        <f aca="false">IF(I1131&gt;=Summary!$B$7,"Fast",IF(I1131&lt;Summary!$B$8,"Slow","Medium"))</f>
        <v>Medium</v>
      </c>
      <c r="S1131" s="15" t="n">
        <f aca="false">IF(M1131&gt;Summary!$B$5,1,0)</f>
        <v>1</v>
      </c>
      <c r="T1131" s="16" t="n">
        <f aca="false">IF(Q1131="Overstocked",(G1131-Summary!$B$6*H1131)*J1131,0)</f>
        <v>0</v>
      </c>
    </row>
    <row r="1132" customFormat="false" ht="15" hidden="false" customHeight="false" outlineLevel="0" collapsed="false">
      <c r="A1132" s="0" t="s">
        <v>1230</v>
      </c>
      <c r="B1132" s="0" t="s">
        <v>123</v>
      </c>
      <c r="C1132" s="0" t="s">
        <v>85</v>
      </c>
      <c r="D1132" s="0" t="s">
        <v>86</v>
      </c>
      <c r="E1132" s="14" t="n">
        <v>45167</v>
      </c>
      <c r="F1132" s="14" t="n">
        <v>45175</v>
      </c>
      <c r="G1132" s="0" t="n">
        <v>302</v>
      </c>
      <c r="H1132" s="0" t="n">
        <v>113</v>
      </c>
      <c r="I1132" s="0" t="n">
        <v>73</v>
      </c>
      <c r="J1132" s="0" t="n">
        <v>385</v>
      </c>
      <c r="K1132" s="0" t="n">
        <v>570</v>
      </c>
      <c r="L1132" s="15" t="s">
        <v>97</v>
      </c>
      <c r="M1132" s="0" t="n">
        <v>8</v>
      </c>
      <c r="N1132" s="16" t="n">
        <f aca="false">I1132*K1132</f>
        <v>41610</v>
      </c>
      <c r="O1132" s="16" t="n">
        <f aca="false">I1132*(K1132-J1132)</f>
        <v>13505</v>
      </c>
      <c r="P1132" s="15" t="n">
        <f aca="false">K1132-J1132</f>
        <v>185</v>
      </c>
      <c r="Q1132" s="0" t="str">
        <f aca="false">IF(G1132=0,"Out of stock",IF(G1132&lt;H1132,"Understocked",IF(G1132&gt;Summary!$B$6*H1132,"Overstocked","Healthy")))</f>
        <v>Healthy</v>
      </c>
      <c r="R1132" s="0" t="str">
        <f aca="false">IF(I1132&gt;=Summary!$B$7,"Fast",IF(I1132&lt;Summary!$B$8,"Slow","Medium"))</f>
        <v>Slow</v>
      </c>
      <c r="S1132" s="15" t="n">
        <f aca="false">IF(M1132&gt;Summary!$B$5,1,0)</f>
        <v>1</v>
      </c>
      <c r="T1132" s="16" t="n">
        <f aca="false">IF(Q1132="Overstocked",(G1132-Summary!$B$6*H1132)*J1132,0)</f>
        <v>0</v>
      </c>
    </row>
    <row r="1133" customFormat="false" ht="15" hidden="false" customHeight="false" outlineLevel="0" collapsed="false">
      <c r="A1133" s="0" t="s">
        <v>1231</v>
      </c>
      <c r="B1133" s="0" t="s">
        <v>84</v>
      </c>
      <c r="C1133" s="0" t="s">
        <v>78</v>
      </c>
      <c r="D1133" s="0" t="s">
        <v>79</v>
      </c>
      <c r="E1133" s="14" t="n">
        <v>44989</v>
      </c>
      <c r="F1133" s="14" t="n">
        <v>44991</v>
      </c>
      <c r="G1133" s="0" t="n">
        <v>260</v>
      </c>
      <c r="H1133" s="0" t="n">
        <v>83</v>
      </c>
      <c r="I1133" s="0" t="n">
        <v>172</v>
      </c>
      <c r="J1133" s="0" t="n">
        <v>293</v>
      </c>
      <c r="K1133" s="0" t="n">
        <v>491</v>
      </c>
      <c r="L1133" s="15" t="s">
        <v>97</v>
      </c>
      <c r="M1133" s="0" t="n">
        <v>2</v>
      </c>
      <c r="N1133" s="16" t="n">
        <f aca="false">I1133*K1133</f>
        <v>84452</v>
      </c>
      <c r="O1133" s="16" t="n">
        <f aca="false">I1133*(K1133-J1133)</f>
        <v>34056</v>
      </c>
      <c r="P1133" s="15" t="n">
        <f aca="false">K1133-J1133</f>
        <v>198</v>
      </c>
      <c r="Q1133" s="0" t="str">
        <f aca="false">IF(G1133=0,"Out of stock",IF(G1133&lt;H1133,"Understocked",IF(G1133&gt;Summary!$B$6*H1133,"Overstocked","Healthy")))</f>
        <v>Healthy</v>
      </c>
      <c r="R1133" s="0" t="str">
        <f aca="false">IF(I1133&gt;=Summary!$B$7,"Fast",IF(I1133&lt;Summary!$B$8,"Slow","Medium"))</f>
        <v>Medium</v>
      </c>
      <c r="S1133" s="15" t="n">
        <f aca="false">IF(M1133&gt;Summary!$B$5,1,0)</f>
        <v>0</v>
      </c>
      <c r="T1133" s="16" t="n">
        <f aca="false">IF(Q1133="Overstocked",(G1133-Summary!$B$6*H1133)*J1133,0)</f>
        <v>0</v>
      </c>
    </row>
    <row r="1134" customFormat="false" ht="15" hidden="false" customHeight="false" outlineLevel="0" collapsed="false">
      <c r="A1134" s="0" t="s">
        <v>1232</v>
      </c>
      <c r="B1134" s="0" t="s">
        <v>113</v>
      </c>
      <c r="C1134" s="0" t="s">
        <v>78</v>
      </c>
      <c r="D1134" s="0" t="s">
        <v>102</v>
      </c>
      <c r="E1134" s="14" t="n">
        <v>45458</v>
      </c>
      <c r="F1134" s="14" t="n">
        <v>45460</v>
      </c>
      <c r="G1134" s="0" t="n">
        <v>416</v>
      </c>
      <c r="H1134" s="0" t="n">
        <v>135</v>
      </c>
      <c r="I1134" s="0" t="n">
        <v>231</v>
      </c>
      <c r="J1134" s="0" t="n">
        <v>477</v>
      </c>
      <c r="K1134" s="0" t="n">
        <v>973</v>
      </c>
      <c r="L1134" s="15" t="s">
        <v>80</v>
      </c>
      <c r="M1134" s="0" t="n">
        <v>2</v>
      </c>
      <c r="N1134" s="16" t="n">
        <f aca="false">I1134*K1134</f>
        <v>224763</v>
      </c>
      <c r="O1134" s="16" t="n">
        <f aca="false">I1134*(K1134-J1134)</f>
        <v>114576</v>
      </c>
      <c r="P1134" s="15" t="n">
        <f aca="false">K1134-J1134</f>
        <v>496</v>
      </c>
      <c r="Q1134" s="0" t="str">
        <f aca="false">IF(G1134=0,"Out of stock",IF(G1134&lt;H1134,"Understocked",IF(G1134&gt;Summary!$B$6*H1134,"Overstocked","Healthy")))</f>
        <v>Healthy</v>
      </c>
      <c r="R1134" s="0" t="str">
        <f aca="false">IF(I1134&gt;=Summary!$B$7,"Fast",IF(I1134&lt;Summary!$B$8,"Slow","Medium"))</f>
        <v>Fast</v>
      </c>
      <c r="S1134" s="15" t="n">
        <f aca="false">IF(M1134&gt;Summary!$B$5,1,0)</f>
        <v>0</v>
      </c>
      <c r="T1134" s="16" t="n">
        <f aca="false">IF(Q1134="Overstocked",(G1134-Summary!$B$6*H1134)*J1134,0)</f>
        <v>0</v>
      </c>
    </row>
    <row r="1135" customFormat="false" ht="15" hidden="false" customHeight="false" outlineLevel="0" collapsed="false">
      <c r="A1135" s="0" t="s">
        <v>1233</v>
      </c>
      <c r="B1135" s="0" t="s">
        <v>113</v>
      </c>
      <c r="C1135" s="0" t="s">
        <v>85</v>
      </c>
      <c r="D1135" s="0" t="s">
        <v>79</v>
      </c>
      <c r="E1135" s="14" t="n">
        <v>44979</v>
      </c>
      <c r="F1135" s="14" t="n">
        <v>44985</v>
      </c>
      <c r="G1135" s="0" t="n">
        <v>124</v>
      </c>
      <c r="H1135" s="0" t="n">
        <v>125</v>
      </c>
      <c r="I1135" s="0" t="n">
        <v>16</v>
      </c>
      <c r="J1135" s="0" t="n">
        <v>1089</v>
      </c>
      <c r="K1135" s="0" t="n">
        <v>1446</v>
      </c>
      <c r="L1135" s="15" t="s">
        <v>93</v>
      </c>
      <c r="M1135" s="0" t="n">
        <v>6</v>
      </c>
      <c r="N1135" s="16" t="n">
        <f aca="false">I1135*K1135</f>
        <v>23136</v>
      </c>
      <c r="O1135" s="16" t="n">
        <f aca="false">I1135*(K1135-J1135)</f>
        <v>5712</v>
      </c>
      <c r="P1135" s="15" t="n">
        <f aca="false">K1135-J1135</f>
        <v>357</v>
      </c>
      <c r="Q1135" s="0" t="str">
        <f aca="false">IF(G1135=0,"Out of stock",IF(G1135&lt;H1135,"Understocked",IF(G1135&gt;Summary!$B$6*H1135,"Overstocked","Healthy")))</f>
        <v>Understocked</v>
      </c>
      <c r="R1135" s="0" t="str">
        <f aca="false">IF(I1135&gt;=Summary!$B$7,"Fast",IF(I1135&lt;Summary!$B$8,"Slow","Medium"))</f>
        <v>Slow</v>
      </c>
      <c r="S1135" s="15" t="n">
        <f aca="false">IF(M1135&gt;Summary!$B$5,1,0)</f>
        <v>0</v>
      </c>
      <c r="T1135" s="16" t="n">
        <f aca="false">IF(Q1135="Overstocked",(G1135-Summary!$B$6*H1135)*J1135,0)</f>
        <v>0</v>
      </c>
    </row>
    <row r="1136" customFormat="false" ht="15" hidden="false" customHeight="false" outlineLevel="0" collapsed="false">
      <c r="A1136" s="0" t="s">
        <v>1234</v>
      </c>
      <c r="B1136" s="0" t="s">
        <v>111</v>
      </c>
      <c r="C1136" s="0" t="s">
        <v>85</v>
      </c>
      <c r="D1136" s="0" t="s">
        <v>86</v>
      </c>
      <c r="E1136" s="14" t="n">
        <v>45602</v>
      </c>
      <c r="F1136" s="14" t="n">
        <v>45612</v>
      </c>
      <c r="G1136" s="0" t="n">
        <v>8</v>
      </c>
      <c r="H1136" s="0" t="n">
        <v>137</v>
      </c>
      <c r="I1136" s="0" t="n">
        <v>27</v>
      </c>
      <c r="J1136" s="0" t="n">
        <v>1556</v>
      </c>
      <c r="K1136" s="0" t="n">
        <v>2032</v>
      </c>
      <c r="L1136" s="15" t="s">
        <v>93</v>
      </c>
      <c r="M1136" s="0" t="n">
        <v>10</v>
      </c>
      <c r="N1136" s="16" t="n">
        <f aca="false">I1136*K1136</f>
        <v>54864</v>
      </c>
      <c r="O1136" s="16" t="n">
        <f aca="false">I1136*(K1136-J1136)</f>
        <v>12852</v>
      </c>
      <c r="P1136" s="15" t="n">
        <f aca="false">K1136-J1136</f>
        <v>476</v>
      </c>
      <c r="Q1136" s="0" t="str">
        <f aca="false">IF(G1136=0,"Out of stock",IF(G1136&lt;H1136,"Understocked",IF(G1136&gt;Summary!$B$6*H1136,"Overstocked","Healthy")))</f>
        <v>Understocked</v>
      </c>
      <c r="R1136" s="0" t="str">
        <f aca="false">IF(I1136&gt;=Summary!$B$7,"Fast",IF(I1136&lt;Summary!$B$8,"Slow","Medium"))</f>
        <v>Slow</v>
      </c>
      <c r="S1136" s="15" t="n">
        <f aca="false">IF(M1136&gt;Summary!$B$5,1,0)</f>
        <v>1</v>
      </c>
      <c r="T1136" s="16" t="n">
        <f aca="false">IF(Q1136="Overstocked",(G1136-Summary!$B$6*H1136)*J1136,0)</f>
        <v>0</v>
      </c>
    </row>
    <row r="1137" customFormat="false" ht="15" hidden="false" customHeight="false" outlineLevel="0" collapsed="false">
      <c r="A1137" s="0" t="s">
        <v>1235</v>
      </c>
      <c r="B1137" s="0" t="s">
        <v>107</v>
      </c>
      <c r="C1137" s="0" t="s">
        <v>85</v>
      </c>
      <c r="D1137" s="0" t="s">
        <v>90</v>
      </c>
      <c r="E1137" s="14" t="n">
        <v>45452</v>
      </c>
      <c r="F1137" s="14" t="n">
        <v>45461</v>
      </c>
      <c r="G1137" s="0" t="n">
        <v>105</v>
      </c>
      <c r="H1137" s="0" t="n">
        <v>100</v>
      </c>
      <c r="I1137" s="0" t="n">
        <v>248</v>
      </c>
      <c r="J1137" s="0" t="n">
        <v>726</v>
      </c>
      <c r="K1137" s="0" t="n">
        <v>1168</v>
      </c>
      <c r="L1137" s="15" t="s">
        <v>97</v>
      </c>
      <c r="M1137" s="0" t="n">
        <v>9</v>
      </c>
      <c r="N1137" s="16" t="n">
        <f aca="false">I1137*K1137</f>
        <v>289664</v>
      </c>
      <c r="O1137" s="16" t="n">
        <f aca="false">I1137*(K1137-J1137)</f>
        <v>109616</v>
      </c>
      <c r="P1137" s="15" t="n">
        <f aca="false">K1137-J1137</f>
        <v>442</v>
      </c>
      <c r="Q1137" s="0" t="str">
        <f aca="false">IF(G1137=0,"Out of stock",IF(G1137&lt;H1137,"Understocked",IF(G1137&gt;Summary!$B$6*H1137,"Overstocked","Healthy")))</f>
        <v>Healthy</v>
      </c>
      <c r="R1137" s="0" t="str">
        <f aca="false">IF(I1137&gt;=Summary!$B$7,"Fast",IF(I1137&lt;Summary!$B$8,"Slow","Medium"))</f>
        <v>Fast</v>
      </c>
      <c r="S1137" s="15" t="n">
        <f aca="false">IF(M1137&gt;Summary!$B$5,1,0)</f>
        <v>1</v>
      </c>
      <c r="T1137" s="16" t="n">
        <f aca="false">IF(Q1137="Overstocked",(G1137-Summary!$B$6*H1137)*J1137,0)</f>
        <v>0</v>
      </c>
    </row>
    <row r="1138" customFormat="false" ht="15" hidden="false" customHeight="false" outlineLevel="0" collapsed="false">
      <c r="A1138" s="0" t="s">
        <v>1236</v>
      </c>
      <c r="B1138" s="0" t="s">
        <v>123</v>
      </c>
      <c r="C1138" s="0" t="s">
        <v>78</v>
      </c>
      <c r="D1138" s="0" t="s">
        <v>90</v>
      </c>
      <c r="E1138" s="14" t="n">
        <v>45251</v>
      </c>
      <c r="F1138" s="14" t="n">
        <v>45261</v>
      </c>
      <c r="G1138" s="0" t="n">
        <v>167</v>
      </c>
      <c r="H1138" s="0" t="n">
        <v>56</v>
      </c>
      <c r="I1138" s="0" t="n">
        <v>57</v>
      </c>
      <c r="J1138" s="0" t="n">
        <v>925</v>
      </c>
      <c r="K1138" s="0" t="n">
        <v>1189</v>
      </c>
      <c r="L1138" s="15" t="s">
        <v>82</v>
      </c>
      <c r="M1138" s="0" t="n">
        <v>10</v>
      </c>
      <c r="N1138" s="16" t="n">
        <f aca="false">I1138*K1138</f>
        <v>67773</v>
      </c>
      <c r="O1138" s="16" t="n">
        <f aca="false">I1138*(K1138-J1138)</f>
        <v>15048</v>
      </c>
      <c r="P1138" s="15" t="n">
        <f aca="false">K1138-J1138</f>
        <v>264</v>
      </c>
      <c r="Q1138" s="0" t="str">
        <f aca="false">IF(G1138=0,"Out of stock",IF(G1138&lt;H1138,"Understocked",IF(G1138&gt;Summary!$B$6*H1138,"Overstocked","Healthy")))</f>
        <v>Healthy</v>
      </c>
      <c r="R1138" s="0" t="str">
        <f aca="false">IF(I1138&gt;=Summary!$B$7,"Fast",IF(I1138&lt;Summary!$B$8,"Slow","Medium"))</f>
        <v>Slow</v>
      </c>
      <c r="S1138" s="15" t="n">
        <f aca="false">IF(M1138&gt;Summary!$B$5,1,0)</f>
        <v>1</v>
      </c>
      <c r="T1138" s="16" t="n">
        <f aca="false">IF(Q1138="Overstocked",(G1138-Summary!$B$6*H1138)*J1138,0)</f>
        <v>0</v>
      </c>
    </row>
    <row r="1139" customFormat="false" ht="15" hidden="false" customHeight="false" outlineLevel="0" collapsed="false">
      <c r="A1139" s="0" t="s">
        <v>1237</v>
      </c>
      <c r="B1139" s="0" t="s">
        <v>84</v>
      </c>
      <c r="C1139" s="0" t="s">
        <v>96</v>
      </c>
      <c r="D1139" s="0" t="s">
        <v>90</v>
      </c>
      <c r="E1139" s="14" t="n">
        <v>45550</v>
      </c>
      <c r="F1139" s="14" t="n">
        <v>45559</v>
      </c>
      <c r="G1139" s="0" t="n">
        <v>41</v>
      </c>
      <c r="H1139" s="0" t="n">
        <v>70</v>
      </c>
      <c r="I1139" s="0" t="n">
        <v>283</v>
      </c>
      <c r="J1139" s="0" t="n">
        <v>1198</v>
      </c>
      <c r="K1139" s="0" t="n">
        <v>1630</v>
      </c>
      <c r="L1139" s="15" t="s">
        <v>97</v>
      </c>
      <c r="M1139" s="0" t="n">
        <v>9</v>
      </c>
      <c r="N1139" s="16" t="n">
        <f aca="false">I1139*K1139</f>
        <v>461290</v>
      </c>
      <c r="O1139" s="16" t="n">
        <f aca="false">I1139*(K1139-J1139)</f>
        <v>122256</v>
      </c>
      <c r="P1139" s="15" t="n">
        <f aca="false">K1139-J1139</f>
        <v>432</v>
      </c>
      <c r="Q1139" s="0" t="str">
        <f aca="false">IF(G1139=0,"Out of stock",IF(G1139&lt;H1139,"Understocked",IF(G1139&gt;Summary!$B$6*H1139,"Overstocked","Healthy")))</f>
        <v>Understocked</v>
      </c>
      <c r="R1139" s="0" t="str">
        <f aca="false">IF(I1139&gt;=Summary!$B$7,"Fast",IF(I1139&lt;Summary!$B$8,"Slow","Medium"))</f>
        <v>Fast</v>
      </c>
      <c r="S1139" s="15" t="n">
        <f aca="false">IF(M1139&gt;Summary!$B$5,1,0)</f>
        <v>1</v>
      </c>
      <c r="T1139" s="16" t="n">
        <f aca="false">IF(Q1139="Overstocked",(G1139-Summary!$B$6*H1139)*J1139,0)</f>
        <v>0</v>
      </c>
    </row>
    <row r="1140" customFormat="false" ht="15" hidden="false" customHeight="false" outlineLevel="0" collapsed="false">
      <c r="A1140" s="0" t="s">
        <v>1238</v>
      </c>
      <c r="B1140" s="0" t="s">
        <v>77</v>
      </c>
      <c r="C1140" s="0" t="s">
        <v>96</v>
      </c>
      <c r="D1140" s="0" t="s">
        <v>79</v>
      </c>
      <c r="E1140" s="14" t="n">
        <v>45212</v>
      </c>
      <c r="F1140" s="14" t="n">
        <v>45222</v>
      </c>
      <c r="G1140" s="0" t="n">
        <v>136</v>
      </c>
      <c r="H1140" s="0" t="n">
        <v>84</v>
      </c>
      <c r="I1140" s="0" t="n">
        <v>299</v>
      </c>
      <c r="J1140" s="0" t="n">
        <v>1022</v>
      </c>
      <c r="K1140" s="0" t="n">
        <v>1138</v>
      </c>
      <c r="L1140" s="15" t="s">
        <v>87</v>
      </c>
      <c r="M1140" s="0" t="n">
        <v>10</v>
      </c>
      <c r="N1140" s="16" t="n">
        <f aca="false">I1140*K1140</f>
        <v>340262</v>
      </c>
      <c r="O1140" s="16" t="n">
        <f aca="false">I1140*(K1140-J1140)</f>
        <v>34684</v>
      </c>
      <c r="P1140" s="15" t="n">
        <f aca="false">K1140-J1140</f>
        <v>116</v>
      </c>
      <c r="Q1140" s="0" t="str">
        <f aca="false">IF(G1140=0,"Out of stock",IF(G1140&lt;H1140,"Understocked",IF(G1140&gt;Summary!$B$6*H1140,"Overstocked","Healthy")))</f>
        <v>Healthy</v>
      </c>
      <c r="R1140" s="0" t="str">
        <f aca="false">IF(I1140&gt;=Summary!$B$7,"Fast",IF(I1140&lt;Summary!$B$8,"Slow","Medium"))</f>
        <v>Fast</v>
      </c>
      <c r="S1140" s="15" t="n">
        <f aca="false">IF(M1140&gt;Summary!$B$5,1,0)</f>
        <v>1</v>
      </c>
      <c r="T1140" s="16" t="n">
        <f aca="false">IF(Q1140="Overstocked",(G1140-Summary!$B$6*H1140)*J1140,0)</f>
        <v>0</v>
      </c>
    </row>
    <row r="1141" customFormat="false" ht="15" hidden="false" customHeight="false" outlineLevel="0" collapsed="false">
      <c r="A1141" s="0" t="s">
        <v>1239</v>
      </c>
      <c r="B1141" s="0" t="s">
        <v>95</v>
      </c>
      <c r="C1141" s="0" t="s">
        <v>96</v>
      </c>
      <c r="D1141" s="0" t="s">
        <v>102</v>
      </c>
      <c r="E1141" s="14" t="n">
        <v>45504</v>
      </c>
      <c r="F1141" s="14" t="n">
        <v>45514</v>
      </c>
      <c r="G1141" s="0" t="n">
        <v>342</v>
      </c>
      <c r="H1141" s="0" t="n">
        <v>121</v>
      </c>
      <c r="I1141" s="0" t="n">
        <v>106</v>
      </c>
      <c r="J1141" s="0" t="n">
        <v>1332</v>
      </c>
      <c r="K1141" s="0" t="n">
        <v>1450</v>
      </c>
      <c r="L1141" s="15" t="s">
        <v>97</v>
      </c>
      <c r="M1141" s="0" t="n">
        <v>10</v>
      </c>
      <c r="N1141" s="16" t="n">
        <f aca="false">I1141*K1141</f>
        <v>153700</v>
      </c>
      <c r="O1141" s="16" t="n">
        <f aca="false">I1141*(K1141-J1141)</f>
        <v>12508</v>
      </c>
      <c r="P1141" s="15" t="n">
        <f aca="false">K1141-J1141</f>
        <v>118</v>
      </c>
      <c r="Q1141" s="0" t="str">
        <f aca="false">IF(G1141=0,"Out of stock",IF(G1141&lt;H1141,"Understocked",IF(G1141&gt;Summary!$B$6*H1141,"Overstocked","Healthy")))</f>
        <v>Healthy</v>
      </c>
      <c r="R1141" s="0" t="str">
        <f aca="false">IF(I1141&gt;=Summary!$B$7,"Fast",IF(I1141&lt;Summary!$B$8,"Slow","Medium"))</f>
        <v>Medium</v>
      </c>
      <c r="S1141" s="15" t="n">
        <f aca="false">IF(M1141&gt;Summary!$B$5,1,0)</f>
        <v>1</v>
      </c>
      <c r="T1141" s="16" t="n">
        <f aca="false">IF(Q1141="Overstocked",(G1141-Summary!$B$6*H1141)*J1141,0)</f>
        <v>0</v>
      </c>
    </row>
    <row r="1142" customFormat="false" ht="15" hidden="false" customHeight="false" outlineLevel="0" collapsed="false">
      <c r="A1142" s="0" t="s">
        <v>1240</v>
      </c>
      <c r="B1142" s="0" t="s">
        <v>89</v>
      </c>
      <c r="C1142" s="0" t="s">
        <v>96</v>
      </c>
      <c r="D1142" s="0" t="s">
        <v>86</v>
      </c>
      <c r="E1142" s="14" t="n">
        <v>45565</v>
      </c>
      <c r="F1142" s="14" t="n">
        <v>45574</v>
      </c>
      <c r="G1142" s="0" t="n">
        <v>48</v>
      </c>
      <c r="H1142" s="0" t="n">
        <v>127</v>
      </c>
      <c r="I1142" s="0" t="n">
        <v>222</v>
      </c>
      <c r="J1142" s="0" t="n">
        <v>1054</v>
      </c>
      <c r="K1142" s="0" t="n">
        <v>1521</v>
      </c>
      <c r="L1142" s="15" t="s">
        <v>87</v>
      </c>
      <c r="M1142" s="0" t="n">
        <v>9</v>
      </c>
      <c r="N1142" s="16" t="n">
        <f aca="false">I1142*K1142</f>
        <v>337662</v>
      </c>
      <c r="O1142" s="16" t="n">
        <f aca="false">I1142*(K1142-J1142)</f>
        <v>103674</v>
      </c>
      <c r="P1142" s="15" t="n">
        <f aca="false">K1142-J1142</f>
        <v>467</v>
      </c>
      <c r="Q1142" s="0" t="str">
        <f aca="false">IF(G1142=0,"Out of stock",IF(G1142&lt;H1142,"Understocked",IF(G1142&gt;Summary!$B$6*H1142,"Overstocked","Healthy")))</f>
        <v>Understocked</v>
      </c>
      <c r="R1142" s="0" t="str">
        <f aca="false">IF(I1142&gt;=Summary!$B$7,"Fast",IF(I1142&lt;Summary!$B$8,"Slow","Medium"))</f>
        <v>Fast</v>
      </c>
      <c r="S1142" s="15" t="n">
        <f aca="false">IF(M1142&gt;Summary!$B$5,1,0)</f>
        <v>1</v>
      </c>
      <c r="T1142" s="16" t="n">
        <f aca="false">IF(Q1142="Overstocked",(G1142-Summary!$B$6*H1142)*J1142,0)</f>
        <v>0</v>
      </c>
    </row>
    <row r="1143" customFormat="false" ht="15" hidden="false" customHeight="false" outlineLevel="0" collapsed="false">
      <c r="A1143" s="0" t="s">
        <v>1241</v>
      </c>
      <c r="B1143" s="0" t="s">
        <v>77</v>
      </c>
      <c r="C1143" s="0" t="s">
        <v>85</v>
      </c>
      <c r="D1143" s="0" t="s">
        <v>92</v>
      </c>
      <c r="E1143" s="14" t="n">
        <v>45092</v>
      </c>
      <c r="F1143" s="14" t="n">
        <v>45101</v>
      </c>
      <c r="G1143" s="0" t="n">
        <v>346</v>
      </c>
      <c r="H1143" s="0" t="n">
        <v>94</v>
      </c>
      <c r="I1143" s="0" t="n">
        <v>153</v>
      </c>
      <c r="J1143" s="0" t="n">
        <v>1566</v>
      </c>
      <c r="K1143" s="0" t="n">
        <v>1965</v>
      </c>
      <c r="L1143" s="15" t="s">
        <v>87</v>
      </c>
      <c r="M1143" s="0" t="n">
        <v>9</v>
      </c>
      <c r="N1143" s="16" t="n">
        <f aca="false">I1143*K1143</f>
        <v>300645</v>
      </c>
      <c r="O1143" s="16" t="n">
        <f aca="false">I1143*(K1143-J1143)</f>
        <v>61047</v>
      </c>
      <c r="P1143" s="15" t="n">
        <f aca="false">K1143-J1143</f>
        <v>399</v>
      </c>
      <c r="Q1143" s="0" t="str">
        <f aca="false">IF(G1143=0,"Out of stock",IF(G1143&lt;H1143,"Understocked",IF(G1143&gt;Summary!$B$6*H1143,"Overstocked","Healthy")))</f>
        <v>Healthy</v>
      </c>
      <c r="R1143" s="0" t="str">
        <f aca="false">IF(I1143&gt;=Summary!$B$7,"Fast",IF(I1143&lt;Summary!$B$8,"Slow","Medium"))</f>
        <v>Medium</v>
      </c>
      <c r="S1143" s="15" t="n">
        <f aca="false">IF(M1143&gt;Summary!$B$5,1,0)</f>
        <v>1</v>
      </c>
      <c r="T1143" s="16" t="n">
        <f aca="false">IF(Q1143="Overstocked",(G1143-Summary!$B$6*H1143)*J1143,0)</f>
        <v>0</v>
      </c>
    </row>
    <row r="1144" customFormat="false" ht="15" hidden="false" customHeight="false" outlineLevel="0" collapsed="false">
      <c r="A1144" s="0" t="s">
        <v>1242</v>
      </c>
      <c r="B1144" s="0" t="s">
        <v>113</v>
      </c>
      <c r="C1144" s="0" t="s">
        <v>85</v>
      </c>
      <c r="D1144" s="0" t="s">
        <v>86</v>
      </c>
      <c r="E1144" s="14" t="n">
        <v>45480</v>
      </c>
      <c r="F1144" s="14" t="n">
        <v>45490</v>
      </c>
      <c r="G1144" s="0" t="n">
        <v>469</v>
      </c>
      <c r="H1144" s="0" t="n">
        <v>86</v>
      </c>
      <c r="I1144" s="0" t="n">
        <v>199</v>
      </c>
      <c r="J1144" s="0" t="n">
        <v>1918</v>
      </c>
      <c r="K1144" s="0" t="n">
        <v>2379</v>
      </c>
      <c r="L1144" s="15" t="s">
        <v>97</v>
      </c>
      <c r="M1144" s="0" t="n">
        <v>10</v>
      </c>
      <c r="N1144" s="16" t="n">
        <f aca="false">I1144*K1144</f>
        <v>473421</v>
      </c>
      <c r="O1144" s="16" t="n">
        <f aca="false">I1144*(K1144-J1144)</f>
        <v>91739</v>
      </c>
      <c r="P1144" s="15" t="n">
        <f aca="false">K1144-J1144</f>
        <v>461</v>
      </c>
      <c r="Q1144" s="0" t="str">
        <f aca="false">IF(G1144=0,"Out of stock",IF(G1144&lt;H1144,"Understocked",IF(G1144&gt;Summary!$B$6*H1144,"Overstocked","Healthy")))</f>
        <v>Overstocked</v>
      </c>
      <c r="R1144" s="0" t="str">
        <f aca="false">IF(I1144&gt;=Summary!$B$7,"Fast",IF(I1144&lt;Summary!$B$8,"Slow","Medium"))</f>
        <v>Medium</v>
      </c>
      <c r="S1144" s="15" t="n">
        <f aca="false">IF(M1144&gt;Summary!$B$5,1,0)</f>
        <v>1</v>
      </c>
      <c r="T1144" s="16" t="n">
        <f aca="false">IF(Q1144="Overstocked",(G1144-Summary!$B$6*H1144)*J1144,0)</f>
        <v>239750</v>
      </c>
    </row>
    <row r="1145" customFormat="false" ht="15" hidden="false" customHeight="false" outlineLevel="0" collapsed="false">
      <c r="A1145" s="0" t="s">
        <v>1243</v>
      </c>
      <c r="B1145" s="0" t="s">
        <v>89</v>
      </c>
      <c r="C1145" s="0" t="s">
        <v>104</v>
      </c>
      <c r="D1145" s="0" t="s">
        <v>86</v>
      </c>
      <c r="E1145" s="14" t="n">
        <v>44958</v>
      </c>
      <c r="F1145" s="14" t="n">
        <v>44965</v>
      </c>
      <c r="G1145" s="0" t="n">
        <v>35</v>
      </c>
      <c r="H1145" s="0" t="n">
        <v>150</v>
      </c>
      <c r="I1145" s="0" t="n">
        <v>18</v>
      </c>
      <c r="J1145" s="0" t="n">
        <v>955</v>
      </c>
      <c r="K1145" s="0" t="n">
        <v>1088</v>
      </c>
      <c r="L1145" s="15" t="s">
        <v>82</v>
      </c>
      <c r="M1145" s="0" t="n">
        <v>7</v>
      </c>
      <c r="N1145" s="16" t="n">
        <f aca="false">I1145*K1145</f>
        <v>19584</v>
      </c>
      <c r="O1145" s="16" t="n">
        <f aca="false">I1145*(K1145-J1145)</f>
        <v>2394</v>
      </c>
      <c r="P1145" s="15" t="n">
        <f aca="false">K1145-J1145</f>
        <v>133</v>
      </c>
      <c r="Q1145" s="0" t="str">
        <f aca="false">IF(G1145=0,"Out of stock",IF(G1145&lt;H1145,"Understocked",IF(G1145&gt;Summary!$B$6*H1145,"Overstocked","Healthy")))</f>
        <v>Understocked</v>
      </c>
      <c r="R1145" s="0" t="str">
        <f aca="false">IF(I1145&gt;=Summary!$B$7,"Fast",IF(I1145&lt;Summary!$B$8,"Slow","Medium"))</f>
        <v>Slow</v>
      </c>
      <c r="S1145" s="15" t="n">
        <f aca="false">IF(M1145&gt;Summary!$B$5,1,0)</f>
        <v>0</v>
      </c>
      <c r="T1145" s="16" t="n">
        <f aca="false">IF(Q1145="Overstocked",(G1145-Summary!$B$6*H1145)*J1145,0)</f>
        <v>0</v>
      </c>
    </row>
    <row r="1146" customFormat="false" ht="15" hidden="false" customHeight="false" outlineLevel="0" collapsed="false">
      <c r="A1146" s="0" t="s">
        <v>1244</v>
      </c>
      <c r="B1146" s="0" t="s">
        <v>113</v>
      </c>
      <c r="C1146" s="0" t="s">
        <v>96</v>
      </c>
      <c r="D1146" s="0" t="s">
        <v>92</v>
      </c>
      <c r="E1146" s="14" t="n">
        <v>45225</v>
      </c>
      <c r="F1146" s="14" t="n">
        <v>45228</v>
      </c>
      <c r="G1146" s="0" t="n">
        <v>147</v>
      </c>
      <c r="H1146" s="0" t="n">
        <v>80</v>
      </c>
      <c r="I1146" s="0" t="n">
        <v>147</v>
      </c>
      <c r="J1146" s="0" t="n">
        <v>1666</v>
      </c>
      <c r="K1146" s="0" t="n">
        <v>1939</v>
      </c>
      <c r="L1146" s="15" t="s">
        <v>87</v>
      </c>
      <c r="M1146" s="0" t="n">
        <v>3</v>
      </c>
      <c r="N1146" s="16" t="n">
        <f aca="false">I1146*K1146</f>
        <v>285033</v>
      </c>
      <c r="O1146" s="16" t="n">
        <f aca="false">I1146*(K1146-J1146)</f>
        <v>40131</v>
      </c>
      <c r="P1146" s="15" t="n">
        <f aca="false">K1146-J1146</f>
        <v>273</v>
      </c>
      <c r="Q1146" s="0" t="str">
        <f aca="false">IF(G1146=0,"Out of stock",IF(G1146&lt;H1146,"Understocked",IF(G1146&gt;Summary!$B$6*H1146,"Overstocked","Healthy")))</f>
        <v>Healthy</v>
      </c>
      <c r="R1146" s="0" t="str">
        <f aca="false">IF(I1146&gt;=Summary!$B$7,"Fast",IF(I1146&lt;Summary!$B$8,"Slow","Medium"))</f>
        <v>Medium</v>
      </c>
      <c r="S1146" s="15" t="n">
        <f aca="false">IF(M1146&gt;Summary!$B$5,1,0)</f>
        <v>0</v>
      </c>
      <c r="T1146" s="16" t="n">
        <f aca="false">IF(Q1146="Overstocked",(G1146-Summary!$B$6*H1146)*J1146,0)</f>
        <v>0</v>
      </c>
    </row>
    <row r="1147" customFormat="false" ht="15" hidden="false" customHeight="false" outlineLevel="0" collapsed="false">
      <c r="A1147" s="0" t="s">
        <v>1245</v>
      </c>
      <c r="B1147" s="0" t="s">
        <v>101</v>
      </c>
      <c r="C1147" s="0" t="s">
        <v>85</v>
      </c>
      <c r="D1147" s="0" t="s">
        <v>102</v>
      </c>
      <c r="E1147" s="14" t="n">
        <v>45534</v>
      </c>
      <c r="F1147" s="14" t="n">
        <v>45537</v>
      </c>
      <c r="G1147" s="0" t="n">
        <v>320</v>
      </c>
      <c r="H1147" s="0" t="n">
        <v>87</v>
      </c>
      <c r="I1147" s="0" t="n">
        <v>284</v>
      </c>
      <c r="J1147" s="0" t="n">
        <v>1418</v>
      </c>
      <c r="K1147" s="0" t="n">
        <v>1765</v>
      </c>
      <c r="L1147" s="15" t="s">
        <v>93</v>
      </c>
      <c r="M1147" s="0" t="n">
        <v>3</v>
      </c>
      <c r="N1147" s="16" t="n">
        <f aca="false">I1147*K1147</f>
        <v>501260</v>
      </c>
      <c r="O1147" s="16" t="n">
        <f aca="false">I1147*(K1147-J1147)</f>
        <v>98548</v>
      </c>
      <c r="P1147" s="15" t="n">
        <f aca="false">K1147-J1147</f>
        <v>347</v>
      </c>
      <c r="Q1147" s="0" t="str">
        <f aca="false">IF(G1147=0,"Out of stock",IF(G1147&lt;H1147,"Understocked",IF(G1147&gt;Summary!$B$6*H1147,"Overstocked","Healthy")))</f>
        <v>Healthy</v>
      </c>
      <c r="R1147" s="0" t="str">
        <f aca="false">IF(I1147&gt;=Summary!$B$7,"Fast",IF(I1147&lt;Summary!$B$8,"Slow","Medium"))</f>
        <v>Fast</v>
      </c>
      <c r="S1147" s="15" t="n">
        <f aca="false">IF(M1147&gt;Summary!$B$5,1,0)</f>
        <v>0</v>
      </c>
      <c r="T1147" s="16" t="n">
        <f aca="false">IF(Q1147="Overstocked",(G1147-Summary!$B$6*H1147)*J1147,0)</f>
        <v>0</v>
      </c>
    </row>
    <row r="1148" customFormat="false" ht="15" hidden="false" customHeight="false" outlineLevel="0" collapsed="false">
      <c r="A1148" s="0" t="s">
        <v>1246</v>
      </c>
      <c r="B1148" s="0" t="s">
        <v>101</v>
      </c>
      <c r="C1148" s="0" t="s">
        <v>78</v>
      </c>
      <c r="D1148" s="0" t="s">
        <v>90</v>
      </c>
      <c r="E1148" s="14" t="n">
        <v>45325</v>
      </c>
      <c r="F1148" s="14" t="n">
        <v>45326</v>
      </c>
      <c r="G1148" s="0" t="n">
        <v>278</v>
      </c>
      <c r="H1148" s="0" t="n">
        <v>86</v>
      </c>
      <c r="I1148" s="0" t="n">
        <v>132</v>
      </c>
      <c r="J1148" s="0" t="n">
        <v>1761</v>
      </c>
      <c r="K1148" s="0" t="n">
        <v>1825</v>
      </c>
      <c r="L1148" s="15" t="s">
        <v>80</v>
      </c>
      <c r="M1148" s="0" t="n">
        <v>1</v>
      </c>
      <c r="N1148" s="16" t="n">
        <f aca="false">I1148*K1148</f>
        <v>240900</v>
      </c>
      <c r="O1148" s="16" t="n">
        <f aca="false">I1148*(K1148-J1148)</f>
        <v>8448</v>
      </c>
      <c r="P1148" s="15" t="n">
        <f aca="false">K1148-J1148</f>
        <v>64</v>
      </c>
      <c r="Q1148" s="0" t="str">
        <f aca="false">IF(G1148=0,"Out of stock",IF(G1148&lt;H1148,"Understocked",IF(G1148&gt;Summary!$B$6*H1148,"Overstocked","Healthy")))</f>
        <v>Healthy</v>
      </c>
      <c r="R1148" s="0" t="str">
        <f aca="false">IF(I1148&gt;=Summary!$B$7,"Fast",IF(I1148&lt;Summary!$B$8,"Slow","Medium"))</f>
        <v>Medium</v>
      </c>
      <c r="S1148" s="15" t="n">
        <f aca="false">IF(M1148&gt;Summary!$B$5,1,0)</f>
        <v>0</v>
      </c>
      <c r="T1148" s="16" t="n">
        <f aca="false">IF(Q1148="Overstocked",(G1148-Summary!$B$6*H1148)*J1148,0)</f>
        <v>0</v>
      </c>
    </row>
    <row r="1149" customFormat="false" ht="15" hidden="false" customHeight="false" outlineLevel="0" collapsed="false">
      <c r="A1149" s="0" t="s">
        <v>1247</v>
      </c>
      <c r="B1149" s="0" t="s">
        <v>111</v>
      </c>
      <c r="C1149" s="0" t="s">
        <v>104</v>
      </c>
      <c r="D1149" s="0" t="s">
        <v>79</v>
      </c>
      <c r="E1149" s="14" t="n">
        <v>45314</v>
      </c>
      <c r="F1149" s="14" t="n">
        <v>45323</v>
      </c>
      <c r="G1149" s="0" t="n">
        <v>289</v>
      </c>
      <c r="H1149" s="0" t="n">
        <v>87</v>
      </c>
      <c r="I1149" s="0" t="n">
        <v>85</v>
      </c>
      <c r="J1149" s="0" t="n">
        <v>1358</v>
      </c>
      <c r="K1149" s="0" t="n">
        <v>1591</v>
      </c>
      <c r="L1149" s="15" t="s">
        <v>87</v>
      </c>
      <c r="M1149" s="0" t="n">
        <v>9</v>
      </c>
      <c r="N1149" s="16" t="n">
        <f aca="false">I1149*K1149</f>
        <v>135235</v>
      </c>
      <c r="O1149" s="16" t="n">
        <f aca="false">I1149*(K1149-J1149)</f>
        <v>19805</v>
      </c>
      <c r="P1149" s="15" t="n">
        <f aca="false">K1149-J1149</f>
        <v>233</v>
      </c>
      <c r="Q1149" s="0" t="str">
        <f aca="false">IF(G1149=0,"Out of stock",IF(G1149&lt;H1149,"Understocked",IF(G1149&gt;Summary!$B$6*H1149,"Overstocked","Healthy")))</f>
        <v>Healthy</v>
      </c>
      <c r="R1149" s="0" t="str">
        <f aca="false">IF(I1149&gt;=Summary!$B$7,"Fast",IF(I1149&lt;Summary!$B$8,"Slow","Medium"))</f>
        <v>Slow</v>
      </c>
      <c r="S1149" s="15" t="n">
        <f aca="false">IF(M1149&gt;Summary!$B$5,1,0)</f>
        <v>1</v>
      </c>
      <c r="T1149" s="16" t="n">
        <f aca="false">IF(Q1149="Overstocked",(G1149-Summary!$B$6*H1149)*J1149,0)</f>
        <v>0</v>
      </c>
    </row>
    <row r="1150" customFormat="false" ht="15" hidden="false" customHeight="false" outlineLevel="0" collapsed="false">
      <c r="A1150" s="0" t="s">
        <v>1248</v>
      </c>
      <c r="B1150" s="0" t="s">
        <v>115</v>
      </c>
      <c r="C1150" s="0" t="s">
        <v>85</v>
      </c>
      <c r="D1150" s="0" t="s">
        <v>79</v>
      </c>
      <c r="E1150" s="14" t="n">
        <v>45600</v>
      </c>
      <c r="F1150" s="14" t="n">
        <v>45607</v>
      </c>
      <c r="G1150" s="0" t="n">
        <v>291</v>
      </c>
      <c r="H1150" s="0" t="n">
        <v>106</v>
      </c>
      <c r="I1150" s="0" t="n">
        <v>30</v>
      </c>
      <c r="J1150" s="0" t="n">
        <v>527</v>
      </c>
      <c r="K1150" s="0" t="n">
        <v>611</v>
      </c>
      <c r="L1150" s="15" t="s">
        <v>82</v>
      </c>
      <c r="M1150" s="0" t="n">
        <v>7</v>
      </c>
      <c r="N1150" s="16" t="n">
        <f aca="false">I1150*K1150</f>
        <v>18330</v>
      </c>
      <c r="O1150" s="16" t="n">
        <f aca="false">I1150*(K1150-J1150)</f>
        <v>2520</v>
      </c>
      <c r="P1150" s="15" t="n">
        <f aca="false">K1150-J1150</f>
        <v>84</v>
      </c>
      <c r="Q1150" s="0" t="str">
        <f aca="false">IF(G1150=0,"Out of stock",IF(G1150&lt;H1150,"Understocked",IF(G1150&gt;Summary!$B$6*H1150,"Overstocked","Healthy")))</f>
        <v>Healthy</v>
      </c>
      <c r="R1150" s="0" t="str">
        <f aca="false">IF(I1150&gt;=Summary!$B$7,"Fast",IF(I1150&lt;Summary!$B$8,"Slow","Medium"))</f>
        <v>Slow</v>
      </c>
      <c r="S1150" s="15" t="n">
        <f aca="false">IF(M1150&gt;Summary!$B$5,1,0)</f>
        <v>0</v>
      </c>
      <c r="T1150" s="16" t="n">
        <f aca="false">IF(Q1150="Overstocked",(G1150-Summary!$B$6*H1150)*J1150,0)</f>
        <v>0</v>
      </c>
    </row>
    <row r="1151" customFormat="false" ht="15" hidden="false" customHeight="false" outlineLevel="0" collapsed="false">
      <c r="A1151" s="0" t="s">
        <v>1249</v>
      </c>
      <c r="B1151" s="0" t="s">
        <v>95</v>
      </c>
      <c r="C1151" s="0" t="s">
        <v>104</v>
      </c>
      <c r="D1151" s="0" t="s">
        <v>90</v>
      </c>
      <c r="E1151" s="14" t="n">
        <v>45089</v>
      </c>
      <c r="F1151" s="14" t="n">
        <v>45093</v>
      </c>
      <c r="G1151" s="0" t="n">
        <v>28</v>
      </c>
      <c r="H1151" s="0" t="n">
        <v>95</v>
      </c>
      <c r="I1151" s="0" t="n">
        <v>160</v>
      </c>
      <c r="J1151" s="0" t="n">
        <v>516</v>
      </c>
      <c r="K1151" s="0" t="n">
        <v>736</v>
      </c>
      <c r="L1151" s="15" t="s">
        <v>80</v>
      </c>
      <c r="M1151" s="0" t="n">
        <v>4</v>
      </c>
      <c r="N1151" s="16" t="n">
        <f aca="false">I1151*K1151</f>
        <v>117760</v>
      </c>
      <c r="O1151" s="16" t="n">
        <f aca="false">I1151*(K1151-J1151)</f>
        <v>35200</v>
      </c>
      <c r="P1151" s="15" t="n">
        <f aca="false">K1151-J1151</f>
        <v>220</v>
      </c>
      <c r="Q1151" s="0" t="str">
        <f aca="false">IF(G1151=0,"Out of stock",IF(G1151&lt;H1151,"Understocked",IF(G1151&gt;Summary!$B$6*H1151,"Overstocked","Healthy")))</f>
        <v>Understocked</v>
      </c>
      <c r="R1151" s="0" t="str">
        <f aca="false">IF(I1151&gt;=Summary!$B$7,"Fast",IF(I1151&lt;Summary!$B$8,"Slow","Medium"))</f>
        <v>Medium</v>
      </c>
      <c r="S1151" s="15" t="n">
        <f aca="false">IF(M1151&gt;Summary!$B$5,1,0)</f>
        <v>0</v>
      </c>
      <c r="T1151" s="16" t="n">
        <f aca="false">IF(Q1151="Overstocked",(G1151-Summary!$B$6*H1151)*J1151,0)</f>
        <v>0</v>
      </c>
    </row>
    <row r="1152" customFormat="false" ht="15" hidden="false" customHeight="false" outlineLevel="0" collapsed="false">
      <c r="A1152" s="0" t="s">
        <v>1250</v>
      </c>
      <c r="B1152" s="0" t="s">
        <v>123</v>
      </c>
      <c r="C1152" s="0" t="s">
        <v>104</v>
      </c>
      <c r="D1152" s="0" t="s">
        <v>102</v>
      </c>
      <c r="E1152" s="14" t="n">
        <v>45152</v>
      </c>
      <c r="F1152" s="14" t="n">
        <v>45160</v>
      </c>
      <c r="G1152" s="0" t="n">
        <v>481</v>
      </c>
      <c r="H1152" s="0" t="n">
        <v>104</v>
      </c>
      <c r="I1152" s="0" t="n">
        <v>214</v>
      </c>
      <c r="J1152" s="0" t="n">
        <v>1760</v>
      </c>
      <c r="K1152" s="0" t="n">
        <v>2179</v>
      </c>
      <c r="L1152" s="15" t="s">
        <v>97</v>
      </c>
      <c r="M1152" s="0" t="n">
        <v>8</v>
      </c>
      <c r="N1152" s="16" t="n">
        <f aca="false">I1152*K1152</f>
        <v>466306</v>
      </c>
      <c r="O1152" s="16" t="n">
        <f aca="false">I1152*(K1152-J1152)</f>
        <v>89666</v>
      </c>
      <c r="P1152" s="15" t="n">
        <f aca="false">K1152-J1152</f>
        <v>419</v>
      </c>
      <c r="Q1152" s="0" t="str">
        <f aca="false">IF(G1152=0,"Out of stock",IF(G1152&lt;H1152,"Understocked",IF(G1152&gt;Summary!$B$6*H1152,"Overstocked","Healthy")))</f>
        <v>Overstocked</v>
      </c>
      <c r="R1152" s="0" t="str">
        <f aca="false">IF(I1152&gt;=Summary!$B$7,"Fast",IF(I1152&lt;Summary!$B$8,"Slow","Medium"))</f>
        <v>Fast</v>
      </c>
      <c r="S1152" s="15" t="n">
        <f aca="false">IF(M1152&gt;Summary!$B$5,1,0)</f>
        <v>1</v>
      </c>
      <c r="T1152" s="16" t="n">
        <f aca="false">IF(Q1152="Overstocked",(G1152-Summary!$B$6*H1152)*J1152,0)</f>
        <v>114400</v>
      </c>
    </row>
    <row r="1153" customFormat="false" ht="15" hidden="false" customHeight="false" outlineLevel="0" collapsed="false">
      <c r="A1153" s="0" t="s">
        <v>1251</v>
      </c>
      <c r="B1153" s="0" t="s">
        <v>123</v>
      </c>
      <c r="C1153" s="0" t="s">
        <v>78</v>
      </c>
      <c r="D1153" s="0" t="s">
        <v>79</v>
      </c>
      <c r="E1153" s="14" t="n">
        <v>45583</v>
      </c>
      <c r="F1153" s="14" t="n">
        <v>45592</v>
      </c>
      <c r="G1153" s="0" t="n">
        <v>332</v>
      </c>
      <c r="H1153" s="0" t="n">
        <v>115</v>
      </c>
      <c r="I1153" s="0" t="n">
        <v>287</v>
      </c>
      <c r="J1153" s="0" t="n">
        <v>1557</v>
      </c>
      <c r="K1153" s="0" t="n">
        <v>1671</v>
      </c>
      <c r="L1153" s="15" t="s">
        <v>97</v>
      </c>
      <c r="M1153" s="0" t="n">
        <v>9</v>
      </c>
      <c r="N1153" s="16" t="n">
        <f aca="false">I1153*K1153</f>
        <v>479577</v>
      </c>
      <c r="O1153" s="16" t="n">
        <f aca="false">I1153*(K1153-J1153)</f>
        <v>32718</v>
      </c>
      <c r="P1153" s="15" t="n">
        <f aca="false">K1153-J1153</f>
        <v>114</v>
      </c>
      <c r="Q1153" s="0" t="str">
        <f aca="false">IF(G1153=0,"Out of stock",IF(G1153&lt;H1153,"Understocked",IF(G1153&gt;Summary!$B$6*H1153,"Overstocked","Healthy")))</f>
        <v>Healthy</v>
      </c>
      <c r="R1153" s="0" t="str">
        <f aca="false">IF(I1153&gt;=Summary!$B$7,"Fast",IF(I1153&lt;Summary!$B$8,"Slow","Medium"))</f>
        <v>Fast</v>
      </c>
      <c r="S1153" s="15" t="n">
        <f aca="false">IF(M1153&gt;Summary!$B$5,1,0)</f>
        <v>1</v>
      </c>
      <c r="T1153" s="16" t="n">
        <f aca="false">IF(Q1153="Overstocked",(G1153-Summary!$B$6*H1153)*J1153,0)</f>
        <v>0</v>
      </c>
    </row>
    <row r="1154" customFormat="false" ht="15" hidden="false" customHeight="false" outlineLevel="0" collapsed="false">
      <c r="A1154" s="0" t="s">
        <v>1252</v>
      </c>
      <c r="B1154" s="0" t="s">
        <v>101</v>
      </c>
      <c r="C1154" s="0" t="s">
        <v>96</v>
      </c>
      <c r="D1154" s="0" t="s">
        <v>79</v>
      </c>
      <c r="E1154" s="14" t="n">
        <v>45368</v>
      </c>
      <c r="F1154" s="14" t="n">
        <v>45377</v>
      </c>
      <c r="G1154" s="0" t="n">
        <v>351</v>
      </c>
      <c r="H1154" s="0" t="n">
        <v>77</v>
      </c>
      <c r="I1154" s="0" t="n">
        <v>242</v>
      </c>
      <c r="J1154" s="0" t="n">
        <v>723</v>
      </c>
      <c r="K1154" s="0" t="n">
        <v>1022</v>
      </c>
      <c r="L1154" s="15" t="s">
        <v>87</v>
      </c>
      <c r="M1154" s="0" t="n">
        <v>9</v>
      </c>
      <c r="N1154" s="16" t="n">
        <f aca="false">I1154*K1154</f>
        <v>247324</v>
      </c>
      <c r="O1154" s="16" t="n">
        <f aca="false">I1154*(K1154-J1154)</f>
        <v>72358</v>
      </c>
      <c r="P1154" s="15" t="n">
        <f aca="false">K1154-J1154</f>
        <v>299</v>
      </c>
      <c r="Q1154" s="0" t="str">
        <f aca="false">IF(G1154=0,"Out of stock",IF(G1154&lt;H1154,"Understocked",IF(G1154&gt;Summary!$B$6*H1154,"Overstocked","Healthy")))</f>
        <v>Overstocked</v>
      </c>
      <c r="R1154" s="0" t="str">
        <f aca="false">IF(I1154&gt;=Summary!$B$7,"Fast",IF(I1154&lt;Summary!$B$8,"Slow","Medium"))</f>
        <v>Fast</v>
      </c>
      <c r="S1154" s="15" t="n">
        <f aca="false">IF(M1154&gt;Summary!$B$5,1,0)</f>
        <v>1</v>
      </c>
      <c r="T1154" s="16" t="n">
        <f aca="false">IF(Q1154="Overstocked",(G1154-Summary!$B$6*H1154)*J1154,0)</f>
        <v>31089</v>
      </c>
    </row>
    <row r="1155" customFormat="false" ht="15" hidden="false" customHeight="false" outlineLevel="0" collapsed="false">
      <c r="A1155" s="0" t="s">
        <v>1253</v>
      </c>
      <c r="B1155" s="0" t="s">
        <v>77</v>
      </c>
      <c r="C1155" s="0" t="s">
        <v>104</v>
      </c>
      <c r="D1155" s="0" t="s">
        <v>79</v>
      </c>
      <c r="E1155" s="14" t="n">
        <v>45517</v>
      </c>
      <c r="F1155" s="14" t="n">
        <v>45522</v>
      </c>
      <c r="G1155" s="0" t="n">
        <v>7</v>
      </c>
      <c r="H1155" s="0" t="n">
        <v>100</v>
      </c>
      <c r="I1155" s="0" t="n">
        <v>35</v>
      </c>
      <c r="J1155" s="0" t="n">
        <v>1573</v>
      </c>
      <c r="K1155" s="0" t="n">
        <v>1959</v>
      </c>
      <c r="L1155" s="15" t="s">
        <v>82</v>
      </c>
      <c r="M1155" s="0" t="n">
        <v>5</v>
      </c>
      <c r="N1155" s="16" t="n">
        <f aca="false">I1155*K1155</f>
        <v>68565</v>
      </c>
      <c r="O1155" s="16" t="n">
        <f aca="false">I1155*(K1155-J1155)</f>
        <v>13510</v>
      </c>
      <c r="P1155" s="15" t="n">
        <f aca="false">K1155-J1155</f>
        <v>386</v>
      </c>
      <c r="Q1155" s="0" t="str">
        <f aca="false">IF(G1155=0,"Out of stock",IF(G1155&lt;H1155,"Understocked",IF(G1155&gt;Summary!$B$6*H1155,"Overstocked","Healthy")))</f>
        <v>Understocked</v>
      </c>
      <c r="R1155" s="0" t="str">
        <f aca="false">IF(I1155&gt;=Summary!$B$7,"Fast",IF(I1155&lt;Summary!$B$8,"Slow","Medium"))</f>
        <v>Slow</v>
      </c>
      <c r="S1155" s="15" t="n">
        <f aca="false">IF(M1155&gt;Summary!$B$5,1,0)</f>
        <v>0</v>
      </c>
      <c r="T1155" s="16" t="n">
        <f aca="false">IF(Q1155="Overstocked",(G1155-Summary!$B$6*H1155)*J1155,0)</f>
        <v>0</v>
      </c>
    </row>
    <row r="1156" customFormat="false" ht="15" hidden="false" customHeight="false" outlineLevel="0" collapsed="false">
      <c r="A1156" s="0" t="s">
        <v>1254</v>
      </c>
      <c r="B1156" s="0" t="s">
        <v>115</v>
      </c>
      <c r="C1156" s="0" t="s">
        <v>96</v>
      </c>
      <c r="D1156" s="0" t="s">
        <v>90</v>
      </c>
      <c r="E1156" s="14" t="n">
        <v>45085</v>
      </c>
      <c r="F1156" s="14" t="n">
        <v>45092</v>
      </c>
      <c r="G1156" s="0" t="n">
        <v>99</v>
      </c>
      <c r="H1156" s="0" t="n">
        <v>71</v>
      </c>
      <c r="I1156" s="0" t="n">
        <v>49</v>
      </c>
      <c r="J1156" s="0" t="n">
        <v>878</v>
      </c>
      <c r="K1156" s="0" t="n">
        <v>1094</v>
      </c>
      <c r="L1156" s="15" t="s">
        <v>93</v>
      </c>
      <c r="M1156" s="0" t="n">
        <v>7</v>
      </c>
      <c r="N1156" s="16" t="n">
        <f aca="false">I1156*K1156</f>
        <v>53606</v>
      </c>
      <c r="O1156" s="16" t="n">
        <f aca="false">I1156*(K1156-J1156)</f>
        <v>10584</v>
      </c>
      <c r="P1156" s="15" t="n">
        <f aca="false">K1156-J1156</f>
        <v>216</v>
      </c>
      <c r="Q1156" s="0" t="str">
        <f aca="false">IF(G1156=0,"Out of stock",IF(G1156&lt;H1156,"Understocked",IF(G1156&gt;Summary!$B$6*H1156,"Overstocked","Healthy")))</f>
        <v>Healthy</v>
      </c>
      <c r="R1156" s="0" t="str">
        <f aca="false">IF(I1156&gt;=Summary!$B$7,"Fast",IF(I1156&lt;Summary!$B$8,"Slow","Medium"))</f>
        <v>Slow</v>
      </c>
      <c r="S1156" s="15" t="n">
        <f aca="false">IF(M1156&gt;Summary!$B$5,1,0)</f>
        <v>0</v>
      </c>
      <c r="T1156" s="16" t="n">
        <f aca="false">IF(Q1156="Overstocked",(G1156-Summary!$B$6*H1156)*J1156,0)</f>
        <v>0</v>
      </c>
    </row>
    <row r="1157" customFormat="false" ht="15" hidden="false" customHeight="false" outlineLevel="0" collapsed="false">
      <c r="A1157" s="0" t="s">
        <v>1255</v>
      </c>
      <c r="B1157" s="0" t="s">
        <v>101</v>
      </c>
      <c r="C1157" s="0" t="s">
        <v>96</v>
      </c>
      <c r="D1157" s="0" t="s">
        <v>102</v>
      </c>
      <c r="E1157" s="14" t="n">
        <v>44987</v>
      </c>
      <c r="F1157" s="14" t="n">
        <v>44995</v>
      </c>
      <c r="G1157" s="0" t="n">
        <v>245</v>
      </c>
      <c r="H1157" s="0" t="n">
        <v>102</v>
      </c>
      <c r="I1157" s="0" t="n">
        <v>69</v>
      </c>
      <c r="J1157" s="0" t="n">
        <v>734</v>
      </c>
      <c r="K1157" s="0" t="n">
        <v>829</v>
      </c>
      <c r="L1157" s="15" t="s">
        <v>80</v>
      </c>
      <c r="M1157" s="0" t="n">
        <v>8</v>
      </c>
      <c r="N1157" s="16" t="n">
        <f aca="false">I1157*K1157</f>
        <v>57201</v>
      </c>
      <c r="O1157" s="16" t="n">
        <f aca="false">I1157*(K1157-J1157)</f>
        <v>6555</v>
      </c>
      <c r="P1157" s="15" t="n">
        <f aca="false">K1157-J1157</f>
        <v>95</v>
      </c>
      <c r="Q1157" s="0" t="str">
        <f aca="false">IF(G1157=0,"Out of stock",IF(G1157&lt;H1157,"Understocked",IF(G1157&gt;Summary!$B$6*H1157,"Overstocked","Healthy")))</f>
        <v>Healthy</v>
      </c>
      <c r="R1157" s="0" t="str">
        <f aca="false">IF(I1157&gt;=Summary!$B$7,"Fast",IF(I1157&lt;Summary!$B$8,"Slow","Medium"))</f>
        <v>Slow</v>
      </c>
      <c r="S1157" s="15" t="n">
        <f aca="false">IF(M1157&gt;Summary!$B$5,1,0)</f>
        <v>1</v>
      </c>
      <c r="T1157" s="16" t="n">
        <f aca="false">IF(Q1157="Overstocked",(G1157-Summary!$B$6*H1157)*J1157,0)</f>
        <v>0</v>
      </c>
    </row>
    <row r="1158" customFormat="false" ht="15" hidden="false" customHeight="false" outlineLevel="0" collapsed="false">
      <c r="A1158" s="0" t="s">
        <v>1256</v>
      </c>
      <c r="B1158" s="0" t="s">
        <v>77</v>
      </c>
      <c r="C1158" s="0" t="s">
        <v>104</v>
      </c>
      <c r="D1158" s="0" t="s">
        <v>90</v>
      </c>
      <c r="E1158" s="14" t="n">
        <v>44944</v>
      </c>
      <c r="F1158" s="14" t="n">
        <v>44949</v>
      </c>
      <c r="G1158" s="0" t="n">
        <v>26</v>
      </c>
      <c r="H1158" s="0" t="n">
        <v>146</v>
      </c>
      <c r="I1158" s="0" t="n">
        <v>194</v>
      </c>
      <c r="J1158" s="0" t="n">
        <v>1793</v>
      </c>
      <c r="K1158" s="0" t="n">
        <v>2045</v>
      </c>
      <c r="L1158" s="15" t="s">
        <v>97</v>
      </c>
      <c r="M1158" s="0" t="n">
        <v>5</v>
      </c>
      <c r="N1158" s="16" t="n">
        <f aca="false">I1158*K1158</f>
        <v>396730</v>
      </c>
      <c r="O1158" s="16" t="n">
        <f aca="false">I1158*(K1158-J1158)</f>
        <v>48888</v>
      </c>
      <c r="P1158" s="15" t="n">
        <f aca="false">K1158-J1158</f>
        <v>252</v>
      </c>
      <c r="Q1158" s="0" t="str">
        <f aca="false">IF(G1158=0,"Out of stock",IF(G1158&lt;H1158,"Understocked",IF(G1158&gt;Summary!$B$6*H1158,"Overstocked","Healthy")))</f>
        <v>Understocked</v>
      </c>
      <c r="R1158" s="0" t="str">
        <f aca="false">IF(I1158&gt;=Summary!$B$7,"Fast",IF(I1158&lt;Summary!$B$8,"Slow","Medium"))</f>
        <v>Medium</v>
      </c>
      <c r="S1158" s="15" t="n">
        <f aca="false">IF(M1158&gt;Summary!$B$5,1,0)</f>
        <v>0</v>
      </c>
      <c r="T1158" s="16" t="n">
        <f aca="false">IF(Q1158="Overstocked",(G1158-Summary!$B$6*H1158)*J1158,0)</f>
        <v>0</v>
      </c>
    </row>
    <row r="1159" customFormat="false" ht="15" hidden="false" customHeight="false" outlineLevel="0" collapsed="false">
      <c r="A1159" s="0" t="s">
        <v>1257</v>
      </c>
      <c r="B1159" s="0" t="s">
        <v>115</v>
      </c>
      <c r="C1159" s="0" t="s">
        <v>78</v>
      </c>
      <c r="D1159" s="0" t="s">
        <v>86</v>
      </c>
      <c r="E1159" s="14" t="n">
        <v>45577</v>
      </c>
      <c r="F1159" s="14" t="n">
        <v>45582</v>
      </c>
      <c r="G1159" s="0" t="n">
        <v>342</v>
      </c>
      <c r="H1159" s="0" t="n">
        <v>131</v>
      </c>
      <c r="I1159" s="0" t="n">
        <v>195</v>
      </c>
      <c r="J1159" s="0" t="n">
        <v>1794</v>
      </c>
      <c r="K1159" s="0" t="n">
        <v>1866</v>
      </c>
      <c r="L1159" s="15" t="s">
        <v>93</v>
      </c>
      <c r="M1159" s="0" t="n">
        <v>5</v>
      </c>
      <c r="N1159" s="16" t="n">
        <f aca="false">I1159*K1159</f>
        <v>363870</v>
      </c>
      <c r="O1159" s="16" t="n">
        <f aca="false">I1159*(K1159-J1159)</f>
        <v>14040</v>
      </c>
      <c r="P1159" s="15" t="n">
        <f aca="false">K1159-J1159</f>
        <v>72</v>
      </c>
      <c r="Q1159" s="0" t="str">
        <f aca="false">IF(G1159=0,"Out of stock",IF(G1159&lt;H1159,"Understocked",IF(G1159&gt;Summary!$B$6*H1159,"Overstocked","Healthy")))</f>
        <v>Healthy</v>
      </c>
      <c r="R1159" s="0" t="str">
        <f aca="false">IF(I1159&gt;=Summary!$B$7,"Fast",IF(I1159&lt;Summary!$B$8,"Slow","Medium"))</f>
        <v>Medium</v>
      </c>
      <c r="S1159" s="15" t="n">
        <f aca="false">IF(M1159&gt;Summary!$B$5,1,0)</f>
        <v>0</v>
      </c>
      <c r="T1159" s="16" t="n">
        <f aca="false">IF(Q1159="Overstocked",(G1159-Summary!$B$6*H1159)*J1159,0)</f>
        <v>0</v>
      </c>
    </row>
    <row r="1160" customFormat="false" ht="15" hidden="false" customHeight="false" outlineLevel="0" collapsed="false">
      <c r="A1160" s="0" t="s">
        <v>1258</v>
      </c>
      <c r="B1160" s="0" t="s">
        <v>84</v>
      </c>
      <c r="C1160" s="0" t="s">
        <v>96</v>
      </c>
      <c r="D1160" s="0" t="s">
        <v>86</v>
      </c>
      <c r="E1160" s="14" t="n">
        <v>44978</v>
      </c>
      <c r="F1160" s="14" t="n">
        <v>44987</v>
      </c>
      <c r="G1160" s="0" t="n">
        <v>356</v>
      </c>
      <c r="H1160" s="0" t="n">
        <v>143</v>
      </c>
      <c r="I1160" s="0" t="n">
        <v>283</v>
      </c>
      <c r="J1160" s="0" t="n">
        <v>1760</v>
      </c>
      <c r="K1160" s="0" t="n">
        <v>2109</v>
      </c>
      <c r="L1160" s="15" t="s">
        <v>93</v>
      </c>
      <c r="M1160" s="0" t="n">
        <v>9</v>
      </c>
      <c r="N1160" s="16" t="n">
        <f aca="false">I1160*K1160</f>
        <v>596847</v>
      </c>
      <c r="O1160" s="16" t="n">
        <f aca="false">I1160*(K1160-J1160)</f>
        <v>98767</v>
      </c>
      <c r="P1160" s="15" t="n">
        <f aca="false">K1160-J1160</f>
        <v>349</v>
      </c>
      <c r="Q1160" s="0" t="str">
        <f aca="false">IF(G1160=0,"Out of stock",IF(G1160&lt;H1160,"Understocked",IF(G1160&gt;Summary!$B$6*H1160,"Overstocked","Healthy")))</f>
        <v>Healthy</v>
      </c>
      <c r="R1160" s="0" t="str">
        <f aca="false">IF(I1160&gt;=Summary!$B$7,"Fast",IF(I1160&lt;Summary!$B$8,"Slow","Medium"))</f>
        <v>Fast</v>
      </c>
      <c r="S1160" s="15" t="n">
        <f aca="false">IF(M1160&gt;Summary!$B$5,1,0)</f>
        <v>1</v>
      </c>
      <c r="T1160" s="16" t="n">
        <f aca="false">IF(Q1160="Overstocked",(G1160-Summary!$B$6*H1160)*J1160,0)</f>
        <v>0</v>
      </c>
    </row>
    <row r="1161" customFormat="false" ht="15" hidden="false" customHeight="false" outlineLevel="0" collapsed="false">
      <c r="A1161" s="0" t="s">
        <v>1259</v>
      </c>
      <c r="B1161" s="0" t="s">
        <v>111</v>
      </c>
      <c r="C1161" s="0" t="s">
        <v>104</v>
      </c>
      <c r="D1161" s="0" t="s">
        <v>79</v>
      </c>
      <c r="E1161" s="14" t="n">
        <v>45244</v>
      </c>
      <c r="F1161" s="14" t="n">
        <v>45248</v>
      </c>
      <c r="G1161" s="0" t="n">
        <v>132</v>
      </c>
      <c r="H1161" s="0" t="n">
        <v>73</v>
      </c>
      <c r="I1161" s="0" t="n">
        <v>127</v>
      </c>
      <c r="J1161" s="0" t="n">
        <v>758</v>
      </c>
      <c r="K1161" s="0" t="n">
        <v>1228</v>
      </c>
      <c r="L1161" s="15" t="s">
        <v>93</v>
      </c>
      <c r="M1161" s="0" t="n">
        <v>4</v>
      </c>
      <c r="N1161" s="16" t="n">
        <f aca="false">I1161*K1161</f>
        <v>155956</v>
      </c>
      <c r="O1161" s="16" t="n">
        <f aca="false">I1161*(K1161-J1161)</f>
        <v>59690</v>
      </c>
      <c r="P1161" s="15" t="n">
        <f aca="false">K1161-J1161</f>
        <v>470</v>
      </c>
      <c r="Q1161" s="0" t="str">
        <f aca="false">IF(G1161=0,"Out of stock",IF(G1161&lt;H1161,"Understocked",IF(G1161&gt;Summary!$B$6*H1161,"Overstocked","Healthy")))</f>
        <v>Healthy</v>
      </c>
      <c r="R1161" s="0" t="str">
        <f aca="false">IF(I1161&gt;=Summary!$B$7,"Fast",IF(I1161&lt;Summary!$B$8,"Slow","Medium"))</f>
        <v>Medium</v>
      </c>
      <c r="S1161" s="15" t="n">
        <f aca="false">IF(M1161&gt;Summary!$B$5,1,0)</f>
        <v>0</v>
      </c>
      <c r="T1161" s="16" t="n">
        <f aca="false">IF(Q1161="Overstocked",(G1161-Summary!$B$6*H1161)*J1161,0)</f>
        <v>0</v>
      </c>
    </row>
    <row r="1162" customFormat="false" ht="15" hidden="false" customHeight="false" outlineLevel="0" collapsed="false">
      <c r="A1162" s="0" t="s">
        <v>1260</v>
      </c>
      <c r="B1162" s="0" t="s">
        <v>77</v>
      </c>
      <c r="C1162" s="0" t="s">
        <v>78</v>
      </c>
      <c r="D1162" s="0" t="s">
        <v>86</v>
      </c>
      <c r="E1162" s="14" t="n">
        <v>45288</v>
      </c>
      <c r="F1162" s="14" t="n">
        <v>45298</v>
      </c>
      <c r="G1162" s="0" t="n">
        <v>344</v>
      </c>
      <c r="H1162" s="0" t="n">
        <v>133</v>
      </c>
      <c r="I1162" s="0" t="n">
        <v>53</v>
      </c>
      <c r="J1162" s="0" t="n">
        <v>1274</v>
      </c>
      <c r="K1162" s="0" t="n">
        <v>1477</v>
      </c>
      <c r="L1162" s="15" t="s">
        <v>87</v>
      </c>
      <c r="M1162" s="0" t="n">
        <v>10</v>
      </c>
      <c r="N1162" s="16" t="n">
        <f aca="false">I1162*K1162</f>
        <v>78281</v>
      </c>
      <c r="O1162" s="16" t="n">
        <f aca="false">I1162*(K1162-J1162)</f>
        <v>10759</v>
      </c>
      <c r="P1162" s="15" t="n">
        <f aca="false">K1162-J1162</f>
        <v>203</v>
      </c>
      <c r="Q1162" s="0" t="str">
        <f aca="false">IF(G1162=0,"Out of stock",IF(G1162&lt;H1162,"Understocked",IF(G1162&gt;Summary!$B$6*H1162,"Overstocked","Healthy")))</f>
        <v>Healthy</v>
      </c>
      <c r="R1162" s="0" t="str">
        <f aca="false">IF(I1162&gt;=Summary!$B$7,"Fast",IF(I1162&lt;Summary!$B$8,"Slow","Medium"))</f>
        <v>Slow</v>
      </c>
      <c r="S1162" s="15" t="n">
        <f aca="false">IF(M1162&gt;Summary!$B$5,1,0)</f>
        <v>1</v>
      </c>
      <c r="T1162" s="16" t="n">
        <f aca="false">IF(Q1162="Overstocked",(G1162-Summary!$B$6*H1162)*J1162,0)</f>
        <v>0</v>
      </c>
    </row>
    <row r="1163" customFormat="false" ht="15" hidden="false" customHeight="false" outlineLevel="0" collapsed="false">
      <c r="A1163" s="0" t="s">
        <v>1261</v>
      </c>
      <c r="B1163" s="0" t="s">
        <v>101</v>
      </c>
      <c r="C1163" s="0" t="s">
        <v>85</v>
      </c>
      <c r="D1163" s="0" t="s">
        <v>90</v>
      </c>
      <c r="E1163" s="14" t="n">
        <v>45199</v>
      </c>
      <c r="F1163" s="14" t="n">
        <v>45203</v>
      </c>
      <c r="G1163" s="0" t="n">
        <v>258</v>
      </c>
      <c r="H1163" s="0" t="n">
        <v>60</v>
      </c>
      <c r="I1163" s="0" t="n">
        <v>102</v>
      </c>
      <c r="J1163" s="0" t="n">
        <v>682</v>
      </c>
      <c r="K1163" s="0" t="n">
        <v>909</v>
      </c>
      <c r="L1163" s="15" t="s">
        <v>80</v>
      </c>
      <c r="M1163" s="0" t="n">
        <v>4</v>
      </c>
      <c r="N1163" s="16" t="n">
        <f aca="false">I1163*K1163</f>
        <v>92718</v>
      </c>
      <c r="O1163" s="16" t="n">
        <f aca="false">I1163*(K1163-J1163)</f>
        <v>23154</v>
      </c>
      <c r="P1163" s="15" t="n">
        <f aca="false">K1163-J1163</f>
        <v>227</v>
      </c>
      <c r="Q1163" s="0" t="str">
        <f aca="false">IF(G1163=0,"Out of stock",IF(G1163&lt;H1163,"Understocked",IF(G1163&gt;Summary!$B$6*H1163,"Overstocked","Healthy")))</f>
        <v>Overstocked</v>
      </c>
      <c r="R1163" s="0" t="str">
        <f aca="false">IF(I1163&gt;=Summary!$B$7,"Fast",IF(I1163&lt;Summary!$B$8,"Slow","Medium"))</f>
        <v>Medium</v>
      </c>
      <c r="S1163" s="15" t="n">
        <f aca="false">IF(M1163&gt;Summary!$B$5,1,0)</f>
        <v>0</v>
      </c>
      <c r="T1163" s="16" t="n">
        <f aca="false">IF(Q1163="Overstocked",(G1163-Summary!$B$6*H1163)*J1163,0)</f>
        <v>12276</v>
      </c>
    </row>
    <row r="1164" customFormat="false" ht="15" hidden="false" customHeight="false" outlineLevel="0" collapsed="false">
      <c r="A1164" s="0" t="s">
        <v>1262</v>
      </c>
      <c r="B1164" s="0" t="s">
        <v>115</v>
      </c>
      <c r="C1164" s="0" t="s">
        <v>85</v>
      </c>
      <c r="D1164" s="0" t="s">
        <v>79</v>
      </c>
      <c r="E1164" s="14" t="n">
        <v>45593</v>
      </c>
      <c r="F1164" s="14" t="n">
        <v>45602</v>
      </c>
      <c r="G1164" s="0" t="n">
        <v>314</v>
      </c>
      <c r="H1164" s="0" t="n">
        <v>124</v>
      </c>
      <c r="I1164" s="0" t="n">
        <v>273</v>
      </c>
      <c r="J1164" s="0" t="n">
        <v>1873</v>
      </c>
      <c r="K1164" s="0" t="n">
        <v>2238</v>
      </c>
      <c r="L1164" s="15" t="s">
        <v>93</v>
      </c>
      <c r="M1164" s="0" t="n">
        <v>9</v>
      </c>
      <c r="N1164" s="16" t="n">
        <f aca="false">I1164*K1164</f>
        <v>610974</v>
      </c>
      <c r="O1164" s="16" t="n">
        <f aca="false">I1164*(K1164-J1164)</f>
        <v>99645</v>
      </c>
      <c r="P1164" s="15" t="n">
        <f aca="false">K1164-J1164</f>
        <v>365</v>
      </c>
      <c r="Q1164" s="0" t="str">
        <f aca="false">IF(G1164=0,"Out of stock",IF(G1164&lt;H1164,"Understocked",IF(G1164&gt;Summary!$B$6*H1164,"Overstocked","Healthy")))</f>
        <v>Healthy</v>
      </c>
      <c r="R1164" s="0" t="str">
        <f aca="false">IF(I1164&gt;=Summary!$B$7,"Fast",IF(I1164&lt;Summary!$B$8,"Slow","Medium"))</f>
        <v>Fast</v>
      </c>
      <c r="S1164" s="15" t="n">
        <f aca="false">IF(M1164&gt;Summary!$B$5,1,0)</f>
        <v>1</v>
      </c>
      <c r="T1164" s="16" t="n">
        <f aca="false">IF(Q1164="Overstocked",(G1164-Summary!$B$6*H1164)*J1164,0)</f>
        <v>0</v>
      </c>
    </row>
    <row r="1165" customFormat="false" ht="15" hidden="false" customHeight="false" outlineLevel="0" collapsed="false">
      <c r="A1165" s="0" t="s">
        <v>1263</v>
      </c>
      <c r="B1165" s="0" t="s">
        <v>113</v>
      </c>
      <c r="C1165" s="0" t="s">
        <v>85</v>
      </c>
      <c r="D1165" s="0" t="s">
        <v>86</v>
      </c>
      <c r="E1165" s="14" t="n">
        <v>45110</v>
      </c>
      <c r="F1165" s="14" t="n">
        <v>45117</v>
      </c>
      <c r="G1165" s="0" t="n">
        <v>391</v>
      </c>
      <c r="H1165" s="0" t="n">
        <v>143</v>
      </c>
      <c r="I1165" s="0" t="n">
        <v>179</v>
      </c>
      <c r="J1165" s="0" t="n">
        <v>1034</v>
      </c>
      <c r="K1165" s="0" t="n">
        <v>1368</v>
      </c>
      <c r="L1165" s="15" t="s">
        <v>93</v>
      </c>
      <c r="M1165" s="0" t="n">
        <v>7</v>
      </c>
      <c r="N1165" s="16" t="n">
        <f aca="false">I1165*K1165</f>
        <v>244872</v>
      </c>
      <c r="O1165" s="16" t="n">
        <f aca="false">I1165*(K1165-J1165)</f>
        <v>59786</v>
      </c>
      <c r="P1165" s="15" t="n">
        <f aca="false">K1165-J1165</f>
        <v>334</v>
      </c>
      <c r="Q1165" s="0" t="str">
        <f aca="false">IF(G1165=0,"Out of stock",IF(G1165&lt;H1165,"Understocked",IF(G1165&gt;Summary!$B$6*H1165,"Overstocked","Healthy")))</f>
        <v>Healthy</v>
      </c>
      <c r="R1165" s="0" t="str">
        <f aca="false">IF(I1165&gt;=Summary!$B$7,"Fast",IF(I1165&lt;Summary!$B$8,"Slow","Medium"))</f>
        <v>Medium</v>
      </c>
      <c r="S1165" s="15" t="n">
        <f aca="false">IF(M1165&gt;Summary!$B$5,1,0)</f>
        <v>0</v>
      </c>
      <c r="T1165" s="16" t="n">
        <f aca="false">IF(Q1165="Overstocked",(G1165-Summary!$B$6*H1165)*J1165,0)</f>
        <v>0</v>
      </c>
    </row>
    <row r="1166" customFormat="false" ht="15" hidden="false" customHeight="false" outlineLevel="0" collapsed="false">
      <c r="A1166" s="0" t="s">
        <v>1264</v>
      </c>
      <c r="B1166" s="0" t="s">
        <v>101</v>
      </c>
      <c r="C1166" s="0" t="s">
        <v>96</v>
      </c>
      <c r="D1166" s="0" t="s">
        <v>92</v>
      </c>
      <c r="E1166" s="14" t="n">
        <v>45174</v>
      </c>
      <c r="F1166" s="14" t="n">
        <v>45184</v>
      </c>
      <c r="G1166" s="0" t="n">
        <v>284</v>
      </c>
      <c r="H1166" s="0" t="n">
        <v>95</v>
      </c>
      <c r="I1166" s="0" t="n">
        <v>294</v>
      </c>
      <c r="J1166" s="0" t="n">
        <v>1607</v>
      </c>
      <c r="K1166" s="0" t="n">
        <v>1701</v>
      </c>
      <c r="L1166" s="15" t="s">
        <v>93</v>
      </c>
      <c r="M1166" s="0" t="n">
        <v>10</v>
      </c>
      <c r="N1166" s="16" t="n">
        <f aca="false">I1166*K1166</f>
        <v>500094</v>
      </c>
      <c r="O1166" s="16" t="n">
        <f aca="false">I1166*(K1166-J1166)</f>
        <v>27636</v>
      </c>
      <c r="P1166" s="15" t="n">
        <f aca="false">K1166-J1166</f>
        <v>94</v>
      </c>
      <c r="Q1166" s="0" t="str">
        <f aca="false">IF(G1166=0,"Out of stock",IF(G1166&lt;H1166,"Understocked",IF(G1166&gt;Summary!$B$6*H1166,"Overstocked","Healthy")))</f>
        <v>Healthy</v>
      </c>
      <c r="R1166" s="0" t="str">
        <f aca="false">IF(I1166&gt;=Summary!$B$7,"Fast",IF(I1166&lt;Summary!$B$8,"Slow","Medium"))</f>
        <v>Fast</v>
      </c>
      <c r="S1166" s="15" t="n">
        <f aca="false">IF(M1166&gt;Summary!$B$5,1,0)</f>
        <v>1</v>
      </c>
      <c r="T1166" s="16" t="n">
        <f aca="false">IF(Q1166="Overstocked",(G1166-Summary!$B$6*H1166)*J1166,0)</f>
        <v>0</v>
      </c>
    </row>
    <row r="1167" customFormat="false" ht="15" hidden="false" customHeight="false" outlineLevel="0" collapsed="false">
      <c r="A1167" s="0" t="s">
        <v>1265</v>
      </c>
      <c r="B1167" s="0" t="s">
        <v>84</v>
      </c>
      <c r="C1167" s="0" t="s">
        <v>96</v>
      </c>
      <c r="D1167" s="0" t="s">
        <v>90</v>
      </c>
      <c r="E1167" s="14" t="n">
        <v>45405</v>
      </c>
      <c r="F1167" s="14" t="n">
        <v>45414</v>
      </c>
      <c r="G1167" s="0" t="n">
        <v>45</v>
      </c>
      <c r="H1167" s="0" t="n">
        <v>108</v>
      </c>
      <c r="I1167" s="0" t="n">
        <v>84</v>
      </c>
      <c r="J1167" s="0" t="n">
        <v>1788</v>
      </c>
      <c r="K1167" s="0" t="n">
        <v>2249</v>
      </c>
      <c r="L1167" s="15" t="s">
        <v>93</v>
      </c>
      <c r="M1167" s="0" t="n">
        <v>9</v>
      </c>
      <c r="N1167" s="16" t="n">
        <f aca="false">I1167*K1167</f>
        <v>188916</v>
      </c>
      <c r="O1167" s="16" t="n">
        <f aca="false">I1167*(K1167-J1167)</f>
        <v>38724</v>
      </c>
      <c r="P1167" s="15" t="n">
        <f aca="false">K1167-J1167</f>
        <v>461</v>
      </c>
      <c r="Q1167" s="0" t="str">
        <f aca="false">IF(G1167=0,"Out of stock",IF(G1167&lt;H1167,"Understocked",IF(G1167&gt;Summary!$B$6*H1167,"Overstocked","Healthy")))</f>
        <v>Understocked</v>
      </c>
      <c r="R1167" s="0" t="str">
        <f aca="false">IF(I1167&gt;=Summary!$B$7,"Fast",IF(I1167&lt;Summary!$B$8,"Slow","Medium"))</f>
        <v>Slow</v>
      </c>
      <c r="S1167" s="15" t="n">
        <f aca="false">IF(M1167&gt;Summary!$B$5,1,0)</f>
        <v>1</v>
      </c>
      <c r="T1167" s="16" t="n">
        <f aca="false">IF(Q1167="Overstocked",(G1167-Summary!$B$6*H1167)*J1167,0)</f>
        <v>0</v>
      </c>
    </row>
    <row r="1168" customFormat="false" ht="15" hidden="false" customHeight="false" outlineLevel="0" collapsed="false">
      <c r="A1168" s="0" t="s">
        <v>1266</v>
      </c>
      <c r="B1168" s="0" t="s">
        <v>101</v>
      </c>
      <c r="C1168" s="0" t="s">
        <v>78</v>
      </c>
      <c r="D1168" s="0" t="s">
        <v>86</v>
      </c>
      <c r="E1168" s="14" t="n">
        <v>45655</v>
      </c>
      <c r="F1168" s="14" t="n">
        <v>45665</v>
      </c>
      <c r="G1168" s="0" t="n">
        <v>312</v>
      </c>
      <c r="H1168" s="0" t="n">
        <v>101</v>
      </c>
      <c r="I1168" s="0" t="n">
        <v>284</v>
      </c>
      <c r="J1168" s="0" t="n">
        <v>768</v>
      </c>
      <c r="K1168" s="0" t="n">
        <v>947</v>
      </c>
      <c r="L1168" s="15" t="s">
        <v>93</v>
      </c>
      <c r="M1168" s="0" t="n">
        <v>10</v>
      </c>
      <c r="N1168" s="16" t="n">
        <f aca="false">I1168*K1168</f>
        <v>268948</v>
      </c>
      <c r="O1168" s="16" t="n">
        <f aca="false">I1168*(K1168-J1168)</f>
        <v>50836</v>
      </c>
      <c r="P1168" s="15" t="n">
        <f aca="false">K1168-J1168</f>
        <v>179</v>
      </c>
      <c r="Q1168" s="0" t="str">
        <f aca="false">IF(G1168=0,"Out of stock",IF(G1168&lt;H1168,"Understocked",IF(G1168&gt;Summary!$B$6*H1168,"Overstocked","Healthy")))</f>
        <v>Healthy</v>
      </c>
      <c r="R1168" s="0" t="str">
        <f aca="false">IF(I1168&gt;=Summary!$B$7,"Fast",IF(I1168&lt;Summary!$B$8,"Slow","Medium"))</f>
        <v>Fast</v>
      </c>
      <c r="S1168" s="15" t="n">
        <f aca="false">IF(M1168&gt;Summary!$B$5,1,0)</f>
        <v>1</v>
      </c>
      <c r="T1168" s="16" t="n">
        <f aca="false">IF(Q1168="Overstocked",(G1168-Summary!$B$6*H1168)*J1168,0)</f>
        <v>0</v>
      </c>
    </row>
    <row r="1169" customFormat="false" ht="15" hidden="false" customHeight="false" outlineLevel="0" collapsed="false">
      <c r="A1169" s="0" t="s">
        <v>1267</v>
      </c>
      <c r="B1169" s="0" t="s">
        <v>113</v>
      </c>
      <c r="C1169" s="0" t="s">
        <v>78</v>
      </c>
      <c r="D1169" s="0" t="s">
        <v>79</v>
      </c>
      <c r="E1169" s="14" t="n">
        <v>45064</v>
      </c>
      <c r="F1169" s="14" t="n">
        <v>45071</v>
      </c>
      <c r="G1169" s="0" t="n">
        <v>180</v>
      </c>
      <c r="H1169" s="0" t="n">
        <v>66</v>
      </c>
      <c r="I1169" s="0" t="n">
        <v>94</v>
      </c>
      <c r="J1169" s="0" t="n">
        <v>1510</v>
      </c>
      <c r="K1169" s="0" t="n">
        <v>1680</v>
      </c>
      <c r="L1169" s="15" t="s">
        <v>93</v>
      </c>
      <c r="M1169" s="0" t="n">
        <v>7</v>
      </c>
      <c r="N1169" s="16" t="n">
        <f aca="false">I1169*K1169</f>
        <v>157920</v>
      </c>
      <c r="O1169" s="16" t="n">
        <f aca="false">I1169*(K1169-J1169)</f>
        <v>15980</v>
      </c>
      <c r="P1169" s="15" t="n">
        <f aca="false">K1169-J1169</f>
        <v>170</v>
      </c>
      <c r="Q1169" s="0" t="str">
        <f aca="false">IF(G1169=0,"Out of stock",IF(G1169&lt;H1169,"Understocked",IF(G1169&gt;Summary!$B$6*H1169,"Overstocked","Healthy")))</f>
        <v>Healthy</v>
      </c>
      <c r="R1169" s="0" t="str">
        <f aca="false">IF(I1169&gt;=Summary!$B$7,"Fast",IF(I1169&lt;Summary!$B$8,"Slow","Medium"))</f>
        <v>Slow</v>
      </c>
      <c r="S1169" s="15" t="n">
        <f aca="false">IF(M1169&gt;Summary!$B$5,1,0)</f>
        <v>0</v>
      </c>
      <c r="T1169" s="16" t="n">
        <f aca="false">IF(Q1169="Overstocked",(G1169-Summary!$B$6*H1169)*J1169,0)</f>
        <v>0</v>
      </c>
    </row>
    <row r="1170" customFormat="false" ht="15" hidden="false" customHeight="false" outlineLevel="0" collapsed="false">
      <c r="A1170" s="0" t="s">
        <v>1268</v>
      </c>
      <c r="B1170" s="0" t="s">
        <v>115</v>
      </c>
      <c r="C1170" s="0" t="s">
        <v>96</v>
      </c>
      <c r="D1170" s="0" t="s">
        <v>79</v>
      </c>
      <c r="E1170" s="14" t="n">
        <v>45624</v>
      </c>
      <c r="F1170" s="14" t="n">
        <v>45626</v>
      </c>
      <c r="G1170" s="0" t="n">
        <v>364</v>
      </c>
      <c r="H1170" s="0" t="n">
        <v>143</v>
      </c>
      <c r="I1170" s="0" t="n">
        <v>92</v>
      </c>
      <c r="J1170" s="0" t="n">
        <v>1967</v>
      </c>
      <c r="K1170" s="0" t="n">
        <v>2350</v>
      </c>
      <c r="L1170" s="15" t="s">
        <v>87</v>
      </c>
      <c r="M1170" s="0" t="n">
        <v>2</v>
      </c>
      <c r="N1170" s="16" t="n">
        <f aca="false">I1170*K1170</f>
        <v>216200</v>
      </c>
      <c r="O1170" s="16" t="n">
        <f aca="false">I1170*(K1170-J1170)</f>
        <v>35236</v>
      </c>
      <c r="P1170" s="15" t="n">
        <f aca="false">K1170-J1170</f>
        <v>383</v>
      </c>
      <c r="Q1170" s="0" t="str">
        <f aca="false">IF(G1170=0,"Out of stock",IF(G1170&lt;H1170,"Understocked",IF(G1170&gt;Summary!$B$6*H1170,"Overstocked","Healthy")))</f>
        <v>Healthy</v>
      </c>
      <c r="R1170" s="0" t="str">
        <f aca="false">IF(I1170&gt;=Summary!$B$7,"Fast",IF(I1170&lt;Summary!$B$8,"Slow","Medium"))</f>
        <v>Slow</v>
      </c>
      <c r="S1170" s="15" t="n">
        <f aca="false">IF(M1170&gt;Summary!$B$5,1,0)</f>
        <v>0</v>
      </c>
      <c r="T1170" s="16" t="n">
        <f aca="false">IF(Q1170="Overstocked",(G1170-Summary!$B$6*H1170)*J1170,0)</f>
        <v>0</v>
      </c>
    </row>
    <row r="1171" customFormat="false" ht="15" hidden="false" customHeight="false" outlineLevel="0" collapsed="false">
      <c r="A1171" s="0" t="s">
        <v>1269</v>
      </c>
      <c r="B1171" s="0" t="s">
        <v>77</v>
      </c>
      <c r="C1171" s="0" t="s">
        <v>96</v>
      </c>
      <c r="D1171" s="0" t="s">
        <v>86</v>
      </c>
      <c r="E1171" s="14" t="n">
        <v>45481</v>
      </c>
      <c r="F1171" s="14" t="n">
        <v>45487</v>
      </c>
      <c r="G1171" s="0" t="n">
        <v>143</v>
      </c>
      <c r="H1171" s="0" t="n">
        <v>93</v>
      </c>
      <c r="I1171" s="0" t="n">
        <v>83</v>
      </c>
      <c r="J1171" s="0" t="n">
        <v>945</v>
      </c>
      <c r="K1171" s="0" t="n">
        <v>1022</v>
      </c>
      <c r="L1171" s="15" t="s">
        <v>93</v>
      </c>
      <c r="M1171" s="0" t="n">
        <v>6</v>
      </c>
      <c r="N1171" s="16" t="n">
        <f aca="false">I1171*K1171</f>
        <v>84826</v>
      </c>
      <c r="O1171" s="16" t="n">
        <f aca="false">I1171*(K1171-J1171)</f>
        <v>6391</v>
      </c>
      <c r="P1171" s="15" t="n">
        <f aca="false">K1171-J1171</f>
        <v>77</v>
      </c>
      <c r="Q1171" s="0" t="str">
        <f aca="false">IF(G1171=0,"Out of stock",IF(G1171&lt;H1171,"Understocked",IF(G1171&gt;Summary!$B$6*H1171,"Overstocked","Healthy")))</f>
        <v>Healthy</v>
      </c>
      <c r="R1171" s="0" t="str">
        <f aca="false">IF(I1171&gt;=Summary!$B$7,"Fast",IF(I1171&lt;Summary!$B$8,"Slow","Medium"))</f>
        <v>Slow</v>
      </c>
      <c r="S1171" s="15" t="n">
        <f aca="false">IF(M1171&gt;Summary!$B$5,1,0)</f>
        <v>0</v>
      </c>
      <c r="T1171" s="16" t="n">
        <f aca="false">IF(Q1171="Overstocked",(G1171-Summary!$B$6*H1171)*J1171,0)</f>
        <v>0</v>
      </c>
    </row>
    <row r="1172" customFormat="false" ht="15" hidden="false" customHeight="false" outlineLevel="0" collapsed="false">
      <c r="A1172" s="0" t="s">
        <v>1270</v>
      </c>
      <c r="B1172" s="0" t="s">
        <v>107</v>
      </c>
      <c r="C1172" s="0" t="s">
        <v>85</v>
      </c>
      <c r="D1172" s="0" t="s">
        <v>92</v>
      </c>
      <c r="E1172" s="14" t="n">
        <v>45281</v>
      </c>
      <c r="F1172" s="14" t="n">
        <v>45284</v>
      </c>
      <c r="G1172" s="0" t="n">
        <v>472</v>
      </c>
      <c r="H1172" s="0" t="n">
        <v>107</v>
      </c>
      <c r="I1172" s="0" t="n">
        <v>21</v>
      </c>
      <c r="J1172" s="0" t="n">
        <v>1761</v>
      </c>
      <c r="K1172" s="0" t="n">
        <v>1994</v>
      </c>
      <c r="L1172" s="15" t="s">
        <v>87</v>
      </c>
      <c r="M1172" s="0" t="n">
        <v>3</v>
      </c>
      <c r="N1172" s="16" t="n">
        <f aca="false">I1172*K1172</f>
        <v>41874</v>
      </c>
      <c r="O1172" s="16" t="n">
        <f aca="false">I1172*(K1172-J1172)</f>
        <v>4893</v>
      </c>
      <c r="P1172" s="15" t="n">
        <f aca="false">K1172-J1172</f>
        <v>233</v>
      </c>
      <c r="Q1172" s="0" t="str">
        <f aca="false">IF(G1172=0,"Out of stock",IF(G1172&lt;H1172,"Understocked",IF(G1172&gt;Summary!$B$6*H1172,"Overstocked","Healthy")))</f>
        <v>Overstocked</v>
      </c>
      <c r="R1172" s="0" t="str">
        <f aca="false">IF(I1172&gt;=Summary!$B$7,"Fast",IF(I1172&lt;Summary!$B$8,"Slow","Medium"))</f>
        <v>Slow</v>
      </c>
      <c r="S1172" s="15" t="n">
        <f aca="false">IF(M1172&gt;Summary!$B$5,1,0)</f>
        <v>0</v>
      </c>
      <c r="T1172" s="16" t="n">
        <f aca="false">IF(Q1172="Overstocked",(G1172-Summary!$B$6*H1172)*J1172,0)</f>
        <v>77484</v>
      </c>
    </row>
    <row r="1173" customFormat="false" ht="15" hidden="false" customHeight="false" outlineLevel="0" collapsed="false">
      <c r="A1173" s="0" t="s">
        <v>1271</v>
      </c>
      <c r="B1173" s="0" t="s">
        <v>101</v>
      </c>
      <c r="C1173" s="0" t="s">
        <v>96</v>
      </c>
      <c r="D1173" s="0" t="s">
        <v>92</v>
      </c>
      <c r="E1173" s="14" t="n">
        <v>45518</v>
      </c>
      <c r="F1173" s="14" t="n">
        <v>45525</v>
      </c>
      <c r="G1173" s="0" t="n">
        <v>403</v>
      </c>
      <c r="H1173" s="0" t="n">
        <v>80</v>
      </c>
      <c r="I1173" s="0" t="n">
        <v>173</v>
      </c>
      <c r="J1173" s="0" t="n">
        <v>1557</v>
      </c>
      <c r="K1173" s="0" t="n">
        <v>1715</v>
      </c>
      <c r="L1173" s="15" t="s">
        <v>97</v>
      </c>
      <c r="M1173" s="0" t="n">
        <v>7</v>
      </c>
      <c r="N1173" s="16" t="n">
        <f aca="false">I1173*K1173</f>
        <v>296695</v>
      </c>
      <c r="O1173" s="16" t="n">
        <f aca="false">I1173*(K1173-J1173)</f>
        <v>27334</v>
      </c>
      <c r="P1173" s="15" t="n">
        <f aca="false">K1173-J1173</f>
        <v>158</v>
      </c>
      <c r="Q1173" s="0" t="str">
        <f aca="false">IF(G1173=0,"Out of stock",IF(G1173&lt;H1173,"Understocked",IF(G1173&gt;Summary!$B$6*H1173,"Overstocked","Healthy")))</f>
        <v>Overstocked</v>
      </c>
      <c r="R1173" s="0" t="str">
        <f aca="false">IF(I1173&gt;=Summary!$B$7,"Fast",IF(I1173&lt;Summary!$B$8,"Slow","Medium"))</f>
        <v>Medium</v>
      </c>
      <c r="S1173" s="15" t="n">
        <f aca="false">IF(M1173&gt;Summary!$B$5,1,0)</f>
        <v>0</v>
      </c>
      <c r="T1173" s="16" t="n">
        <f aca="false">IF(Q1173="Overstocked",(G1173-Summary!$B$6*H1173)*J1173,0)</f>
        <v>129231</v>
      </c>
    </row>
    <row r="1174" customFormat="false" ht="15" hidden="false" customHeight="false" outlineLevel="0" collapsed="false">
      <c r="A1174" s="0" t="s">
        <v>1272</v>
      </c>
      <c r="B1174" s="0" t="s">
        <v>77</v>
      </c>
      <c r="C1174" s="0" t="s">
        <v>104</v>
      </c>
      <c r="D1174" s="0" t="s">
        <v>90</v>
      </c>
      <c r="E1174" s="14" t="n">
        <v>44973</v>
      </c>
      <c r="F1174" s="14" t="n">
        <v>44982</v>
      </c>
      <c r="G1174" s="0" t="n">
        <v>19</v>
      </c>
      <c r="H1174" s="0" t="n">
        <v>50</v>
      </c>
      <c r="I1174" s="0" t="n">
        <v>289</v>
      </c>
      <c r="J1174" s="0" t="n">
        <v>1623</v>
      </c>
      <c r="K1174" s="0" t="n">
        <v>2037</v>
      </c>
      <c r="L1174" s="15" t="s">
        <v>80</v>
      </c>
      <c r="M1174" s="0" t="n">
        <v>9</v>
      </c>
      <c r="N1174" s="16" t="n">
        <f aca="false">I1174*K1174</f>
        <v>588693</v>
      </c>
      <c r="O1174" s="16" t="n">
        <f aca="false">I1174*(K1174-J1174)</f>
        <v>119646</v>
      </c>
      <c r="P1174" s="15" t="n">
        <f aca="false">K1174-J1174</f>
        <v>414</v>
      </c>
      <c r="Q1174" s="0" t="str">
        <f aca="false">IF(G1174=0,"Out of stock",IF(G1174&lt;H1174,"Understocked",IF(G1174&gt;Summary!$B$6*H1174,"Overstocked","Healthy")))</f>
        <v>Understocked</v>
      </c>
      <c r="R1174" s="0" t="str">
        <f aca="false">IF(I1174&gt;=Summary!$B$7,"Fast",IF(I1174&lt;Summary!$B$8,"Slow","Medium"))</f>
        <v>Fast</v>
      </c>
      <c r="S1174" s="15" t="n">
        <f aca="false">IF(M1174&gt;Summary!$B$5,1,0)</f>
        <v>1</v>
      </c>
      <c r="T1174" s="16" t="n">
        <f aca="false">IF(Q1174="Overstocked",(G1174-Summary!$B$6*H1174)*J1174,0)</f>
        <v>0</v>
      </c>
    </row>
    <row r="1175" customFormat="false" ht="15" hidden="false" customHeight="false" outlineLevel="0" collapsed="false">
      <c r="A1175" s="0" t="s">
        <v>1273</v>
      </c>
      <c r="B1175" s="0" t="s">
        <v>77</v>
      </c>
      <c r="C1175" s="0" t="s">
        <v>104</v>
      </c>
      <c r="D1175" s="0" t="s">
        <v>86</v>
      </c>
      <c r="E1175" s="14" t="n">
        <v>45543</v>
      </c>
      <c r="F1175" s="14" t="n">
        <v>45544</v>
      </c>
      <c r="G1175" s="0" t="n">
        <v>10</v>
      </c>
      <c r="H1175" s="0" t="n">
        <v>85</v>
      </c>
      <c r="I1175" s="0" t="n">
        <v>115</v>
      </c>
      <c r="J1175" s="0" t="n">
        <v>1225</v>
      </c>
      <c r="K1175" s="0" t="n">
        <v>1582</v>
      </c>
      <c r="L1175" s="15" t="s">
        <v>87</v>
      </c>
      <c r="M1175" s="0" t="n">
        <v>1</v>
      </c>
      <c r="N1175" s="16" t="n">
        <f aca="false">I1175*K1175</f>
        <v>181930</v>
      </c>
      <c r="O1175" s="16" t="n">
        <f aca="false">I1175*(K1175-J1175)</f>
        <v>41055</v>
      </c>
      <c r="P1175" s="15" t="n">
        <f aca="false">K1175-J1175</f>
        <v>357</v>
      </c>
      <c r="Q1175" s="0" t="str">
        <f aca="false">IF(G1175=0,"Out of stock",IF(G1175&lt;H1175,"Understocked",IF(G1175&gt;Summary!$B$6*H1175,"Overstocked","Healthy")))</f>
        <v>Understocked</v>
      </c>
      <c r="R1175" s="0" t="str">
        <f aca="false">IF(I1175&gt;=Summary!$B$7,"Fast",IF(I1175&lt;Summary!$B$8,"Slow","Medium"))</f>
        <v>Medium</v>
      </c>
      <c r="S1175" s="15" t="n">
        <f aca="false">IF(M1175&gt;Summary!$B$5,1,0)</f>
        <v>0</v>
      </c>
      <c r="T1175" s="16" t="n">
        <f aca="false">IF(Q1175="Overstocked",(G1175-Summary!$B$6*H1175)*J1175,0)</f>
        <v>0</v>
      </c>
    </row>
    <row r="1176" customFormat="false" ht="15" hidden="false" customHeight="false" outlineLevel="0" collapsed="false">
      <c r="A1176" s="0" t="s">
        <v>1274</v>
      </c>
      <c r="B1176" s="0" t="s">
        <v>77</v>
      </c>
      <c r="C1176" s="0" t="s">
        <v>96</v>
      </c>
      <c r="D1176" s="0" t="s">
        <v>79</v>
      </c>
      <c r="E1176" s="14" t="n">
        <v>45636</v>
      </c>
      <c r="F1176" s="14" t="n">
        <v>45638</v>
      </c>
      <c r="G1176" s="0" t="n">
        <v>55</v>
      </c>
      <c r="H1176" s="0" t="n">
        <v>53</v>
      </c>
      <c r="I1176" s="0" t="n">
        <v>150</v>
      </c>
      <c r="J1176" s="0" t="n">
        <v>934</v>
      </c>
      <c r="K1176" s="0" t="n">
        <v>1418</v>
      </c>
      <c r="L1176" s="15" t="s">
        <v>93</v>
      </c>
      <c r="M1176" s="0" t="n">
        <v>2</v>
      </c>
      <c r="N1176" s="16" t="n">
        <f aca="false">I1176*K1176</f>
        <v>212700</v>
      </c>
      <c r="O1176" s="16" t="n">
        <f aca="false">I1176*(K1176-J1176)</f>
        <v>72600</v>
      </c>
      <c r="P1176" s="15" t="n">
        <f aca="false">K1176-J1176</f>
        <v>484</v>
      </c>
      <c r="Q1176" s="0" t="str">
        <f aca="false">IF(G1176=0,"Out of stock",IF(G1176&lt;H1176,"Understocked",IF(G1176&gt;Summary!$B$6*H1176,"Overstocked","Healthy")))</f>
        <v>Healthy</v>
      </c>
      <c r="R1176" s="0" t="str">
        <f aca="false">IF(I1176&gt;=Summary!$B$7,"Fast",IF(I1176&lt;Summary!$B$8,"Slow","Medium"))</f>
        <v>Medium</v>
      </c>
      <c r="S1176" s="15" t="n">
        <f aca="false">IF(M1176&gt;Summary!$B$5,1,0)</f>
        <v>0</v>
      </c>
      <c r="T1176" s="16" t="n">
        <f aca="false">IF(Q1176="Overstocked",(G1176-Summary!$B$6*H1176)*J1176,0)</f>
        <v>0</v>
      </c>
    </row>
    <row r="1177" customFormat="false" ht="15" hidden="false" customHeight="false" outlineLevel="0" collapsed="false">
      <c r="A1177" s="0" t="s">
        <v>1275</v>
      </c>
      <c r="B1177" s="0" t="s">
        <v>123</v>
      </c>
      <c r="C1177" s="0" t="s">
        <v>85</v>
      </c>
      <c r="D1177" s="0" t="s">
        <v>102</v>
      </c>
      <c r="E1177" s="14" t="n">
        <v>45491</v>
      </c>
      <c r="F1177" s="14" t="n">
        <v>45499</v>
      </c>
      <c r="G1177" s="0" t="n">
        <v>436</v>
      </c>
      <c r="H1177" s="0" t="n">
        <v>52</v>
      </c>
      <c r="I1177" s="0" t="n">
        <v>125</v>
      </c>
      <c r="J1177" s="0" t="n">
        <v>1884</v>
      </c>
      <c r="K1177" s="0" t="n">
        <v>2264</v>
      </c>
      <c r="L1177" s="15" t="s">
        <v>93</v>
      </c>
      <c r="M1177" s="0" t="n">
        <v>8</v>
      </c>
      <c r="N1177" s="16" t="n">
        <f aca="false">I1177*K1177</f>
        <v>283000</v>
      </c>
      <c r="O1177" s="16" t="n">
        <f aca="false">I1177*(K1177-J1177)</f>
        <v>47500</v>
      </c>
      <c r="P1177" s="15" t="n">
        <f aca="false">K1177-J1177</f>
        <v>380</v>
      </c>
      <c r="Q1177" s="0" t="str">
        <f aca="false">IF(G1177=0,"Out of stock",IF(G1177&lt;H1177,"Understocked",IF(G1177&gt;Summary!$B$6*H1177,"Overstocked","Healthy")))</f>
        <v>Overstocked</v>
      </c>
      <c r="R1177" s="0" t="str">
        <f aca="false">IF(I1177&gt;=Summary!$B$7,"Fast",IF(I1177&lt;Summary!$B$8,"Slow","Medium"))</f>
        <v>Medium</v>
      </c>
      <c r="S1177" s="15" t="n">
        <f aca="false">IF(M1177&gt;Summary!$B$5,1,0)</f>
        <v>1</v>
      </c>
      <c r="T1177" s="16" t="n">
        <f aca="false">IF(Q1177="Overstocked",(G1177-Summary!$B$6*H1177)*J1177,0)</f>
        <v>429552</v>
      </c>
    </row>
    <row r="1178" customFormat="false" ht="15" hidden="false" customHeight="false" outlineLevel="0" collapsed="false">
      <c r="A1178" s="0" t="s">
        <v>1276</v>
      </c>
      <c r="B1178" s="0" t="s">
        <v>113</v>
      </c>
      <c r="C1178" s="0" t="s">
        <v>78</v>
      </c>
      <c r="D1178" s="0" t="s">
        <v>102</v>
      </c>
      <c r="E1178" s="14" t="n">
        <v>45002</v>
      </c>
      <c r="F1178" s="14" t="n">
        <v>45007</v>
      </c>
      <c r="G1178" s="0" t="n">
        <v>444</v>
      </c>
      <c r="H1178" s="0" t="n">
        <v>134</v>
      </c>
      <c r="I1178" s="0" t="n">
        <v>237</v>
      </c>
      <c r="J1178" s="0" t="n">
        <v>1204</v>
      </c>
      <c r="K1178" s="0" t="n">
        <v>1559</v>
      </c>
      <c r="L1178" s="15" t="s">
        <v>80</v>
      </c>
      <c r="M1178" s="0" t="n">
        <v>5</v>
      </c>
      <c r="N1178" s="16" t="n">
        <f aca="false">I1178*K1178</f>
        <v>369483</v>
      </c>
      <c r="O1178" s="16" t="n">
        <f aca="false">I1178*(K1178-J1178)</f>
        <v>84135</v>
      </c>
      <c r="P1178" s="15" t="n">
        <f aca="false">K1178-J1178</f>
        <v>355</v>
      </c>
      <c r="Q1178" s="0" t="str">
        <f aca="false">IF(G1178=0,"Out of stock",IF(G1178&lt;H1178,"Understocked",IF(G1178&gt;Summary!$B$6*H1178,"Overstocked","Healthy")))</f>
        <v>Healthy</v>
      </c>
      <c r="R1178" s="0" t="str">
        <f aca="false">IF(I1178&gt;=Summary!$B$7,"Fast",IF(I1178&lt;Summary!$B$8,"Slow","Medium"))</f>
        <v>Fast</v>
      </c>
      <c r="S1178" s="15" t="n">
        <f aca="false">IF(M1178&gt;Summary!$B$5,1,0)</f>
        <v>0</v>
      </c>
      <c r="T1178" s="16" t="n">
        <f aca="false">IF(Q1178="Overstocked",(G1178-Summary!$B$6*H1178)*J1178,0)</f>
        <v>0</v>
      </c>
    </row>
    <row r="1179" customFormat="false" ht="15" hidden="false" customHeight="false" outlineLevel="0" collapsed="false">
      <c r="A1179" s="0" t="s">
        <v>1277</v>
      </c>
      <c r="B1179" s="0" t="s">
        <v>89</v>
      </c>
      <c r="C1179" s="0" t="s">
        <v>78</v>
      </c>
      <c r="D1179" s="0" t="s">
        <v>92</v>
      </c>
      <c r="E1179" s="14" t="n">
        <v>45566</v>
      </c>
      <c r="F1179" s="14" t="n">
        <v>45576</v>
      </c>
      <c r="G1179" s="0" t="n">
        <v>253</v>
      </c>
      <c r="H1179" s="0" t="n">
        <v>64</v>
      </c>
      <c r="I1179" s="0" t="n">
        <v>124</v>
      </c>
      <c r="J1179" s="0" t="n">
        <v>219</v>
      </c>
      <c r="K1179" s="0" t="n">
        <v>451</v>
      </c>
      <c r="L1179" s="15" t="s">
        <v>80</v>
      </c>
      <c r="M1179" s="0" t="n">
        <v>10</v>
      </c>
      <c r="N1179" s="16" t="n">
        <f aca="false">I1179*K1179</f>
        <v>55924</v>
      </c>
      <c r="O1179" s="16" t="n">
        <f aca="false">I1179*(K1179-J1179)</f>
        <v>28768</v>
      </c>
      <c r="P1179" s="15" t="n">
        <f aca="false">K1179-J1179</f>
        <v>232</v>
      </c>
      <c r="Q1179" s="0" t="str">
        <f aca="false">IF(G1179=0,"Out of stock",IF(G1179&lt;H1179,"Understocked",IF(G1179&gt;Summary!$B$6*H1179,"Overstocked","Healthy")))</f>
        <v>Healthy</v>
      </c>
      <c r="R1179" s="0" t="str">
        <f aca="false">IF(I1179&gt;=Summary!$B$7,"Fast",IF(I1179&lt;Summary!$B$8,"Slow","Medium"))</f>
        <v>Medium</v>
      </c>
      <c r="S1179" s="15" t="n">
        <f aca="false">IF(M1179&gt;Summary!$B$5,1,0)</f>
        <v>1</v>
      </c>
      <c r="T1179" s="16" t="n">
        <f aca="false">IF(Q1179="Overstocked",(G1179-Summary!$B$6*H1179)*J1179,0)</f>
        <v>0</v>
      </c>
    </row>
    <row r="1180" customFormat="false" ht="15" hidden="false" customHeight="false" outlineLevel="0" collapsed="false">
      <c r="A1180" s="0" t="s">
        <v>1278</v>
      </c>
      <c r="B1180" s="0" t="s">
        <v>95</v>
      </c>
      <c r="C1180" s="0" t="s">
        <v>96</v>
      </c>
      <c r="D1180" s="0" t="s">
        <v>102</v>
      </c>
      <c r="E1180" s="14" t="n">
        <v>45055</v>
      </c>
      <c r="F1180" s="14" t="n">
        <v>45063</v>
      </c>
      <c r="G1180" s="0" t="n">
        <v>496</v>
      </c>
      <c r="H1180" s="0" t="n">
        <v>66</v>
      </c>
      <c r="I1180" s="0" t="n">
        <v>81</v>
      </c>
      <c r="J1180" s="0" t="n">
        <v>1608</v>
      </c>
      <c r="K1180" s="0" t="n">
        <v>1953</v>
      </c>
      <c r="L1180" s="15" t="s">
        <v>97</v>
      </c>
      <c r="M1180" s="0" t="n">
        <v>8</v>
      </c>
      <c r="N1180" s="16" t="n">
        <f aca="false">I1180*K1180</f>
        <v>158193</v>
      </c>
      <c r="O1180" s="16" t="n">
        <f aca="false">I1180*(K1180-J1180)</f>
        <v>27945</v>
      </c>
      <c r="P1180" s="15" t="n">
        <f aca="false">K1180-J1180</f>
        <v>345</v>
      </c>
      <c r="Q1180" s="0" t="str">
        <f aca="false">IF(G1180=0,"Out of stock",IF(G1180&lt;H1180,"Understocked",IF(G1180&gt;Summary!$B$6*H1180,"Overstocked","Healthy")))</f>
        <v>Overstocked</v>
      </c>
      <c r="R1180" s="0" t="str">
        <f aca="false">IF(I1180&gt;=Summary!$B$7,"Fast",IF(I1180&lt;Summary!$B$8,"Slow","Medium"))</f>
        <v>Slow</v>
      </c>
      <c r="S1180" s="15" t="n">
        <f aca="false">IF(M1180&gt;Summary!$B$5,1,0)</f>
        <v>1</v>
      </c>
      <c r="T1180" s="16" t="n">
        <f aca="false">IF(Q1180="Overstocked",(G1180-Summary!$B$6*H1180)*J1180,0)</f>
        <v>373056</v>
      </c>
    </row>
    <row r="1181" customFormat="false" ht="15" hidden="false" customHeight="false" outlineLevel="0" collapsed="false">
      <c r="A1181" s="0" t="s">
        <v>1279</v>
      </c>
      <c r="B1181" s="0" t="s">
        <v>113</v>
      </c>
      <c r="C1181" s="0" t="s">
        <v>85</v>
      </c>
      <c r="D1181" s="0" t="s">
        <v>102</v>
      </c>
      <c r="E1181" s="14" t="n">
        <v>45218</v>
      </c>
      <c r="F1181" s="14" t="n">
        <v>45219</v>
      </c>
      <c r="G1181" s="0" t="n">
        <v>35</v>
      </c>
      <c r="H1181" s="0" t="n">
        <v>144</v>
      </c>
      <c r="I1181" s="0" t="n">
        <v>78</v>
      </c>
      <c r="J1181" s="0" t="n">
        <v>364</v>
      </c>
      <c r="K1181" s="0" t="n">
        <v>756</v>
      </c>
      <c r="L1181" s="15" t="s">
        <v>82</v>
      </c>
      <c r="M1181" s="0" t="n">
        <v>1</v>
      </c>
      <c r="N1181" s="16" t="n">
        <f aca="false">I1181*K1181</f>
        <v>58968</v>
      </c>
      <c r="O1181" s="16" t="n">
        <f aca="false">I1181*(K1181-J1181)</f>
        <v>30576</v>
      </c>
      <c r="P1181" s="15" t="n">
        <f aca="false">K1181-J1181</f>
        <v>392</v>
      </c>
      <c r="Q1181" s="0" t="str">
        <f aca="false">IF(G1181=0,"Out of stock",IF(G1181&lt;H1181,"Understocked",IF(G1181&gt;Summary!$B$6*H1181,"Overstocked","Healthy")))</f>
        <v>Understocked</v>
      </c>
      <c r="R1181" s="0" t="str">
        <f aca="false">IF(I1181&gt;=Summary!$B$7,"Fast",IF(I1181&lt;Summary!$B$8,"Slow","Medium"))</f>
        <v>Slow</v>
      </c>
      <c r="S1181" s="15" t="n">
        <f aca="false">IF(M1181&gt;Summary!$B$5,1,0)</f>
        <v>0</v>
      </c>
      <c r="T1181" s="16" t="n">
        <f aca="false">IF(Q1181="Overstocked",(G1181-Summary!$B$6*H1181)*J1181,0)</f>
        <v>0</v>
      </c>
    </row>
    <row r="1182" customFormat="false" ht="15" hidden="false" customHeight="false" outlineLevel="0" collapsed="false">
      <c r="A1182" s="0" t="s">
        <v>1280</v>
      </c>
      <c r="B1182" s="0" t="s">
        <v>111</v>
      </c>
      <c r="C1182" s="0" t="s">
        <v>104</v>
      </c>
      <c r="D1182" s="0" t="s">
        <v>79</v>
      </c>
      <c r="E1182" s="14" t="n">
        <v>45428</v>
      </c>
      <c r="F1182" s="14" t="n">
        <v>45436</v>
      </c>
      <c r="G1182" s="0" t="n">
        <v>234</v>
      </c>
      <c r="H1182" s="0" t="n">
        <v>52</v>
      </c>
      <c r="I1182" s="0" t="n">
        <v>111</v>
      </c>
      <c r="J1182" s="0" t="n">
        <v>752</v>
      </c>
      <c r="K1182" s="0" t="n">
        <v>1181</v>
      </c>
      <c r="L1182" s="15" t="s">
        <v>80</v>
      </c>
      <c r="M1182" s="0" t="n">
        <v>8</v>
      </c>
      <c r="N1182" s="16" t="n">
        <f aca="false">I1182*K1182</f>
        <v>131091</v>
      </c>
      <c r="O1182" s="16" t="n">
        <f aca="false">I1182*(K1182-J1182)</f>
        <v>47619</v>
      </c>
      <c r="P1182" s="15" t="n">
        <f aca="false">K1182-J1182</f>
        <v>429</v>
      </c>
      <c r="Q1182" s="0" t="str">
        <f aca="false">IF(G1182=0,"Out of stock",IF(G1182&lt;H1182,"Understocked",IF(G1182&gt;Summary!$B$6*H1182,"Overstocked","Healthy")))</f>
        <v>Overstocked</v>
      </c>
      <c r="R1182" s="0" t="str">
        <f aca="false">IF(I1182&gt;=Summary!$B$7,"Fast",IF(I1182&lt;Summary!$B$8,"Slow","Medium"))</f>
        <v>Medium</v>
      </c>
      <c r="S1182" s="15" t="n">
        <f aca="false">IF(M1182&gt;Summary!$B$5,1,0)</f>
        <v>1</v>
      </c>
      <c r="T1182" s="16" t="n">
        <f aca="false">IF(Q1182="Overstocked",(G1182-Summary!$B$6*H1182)*J1182,0)</f>
        <v>19552</v>
      </c>
    </row>
    <row r="1183" customFormat="false" ht="15" hidden="false" customHeight="false" outlineLevel="0" collapsed="false">
      <c r="A1183" s="0" t="s">
        <v>1281</v>
      </c>
      <c r="B1183" s="0" t="s">
        <v>77</v>
      </c>
      <c r="C1183" s="0" t="s">
        <v>96</v>
      </c>
      <c r="D1183" s="0" t="s">
        <v>90</v>
      </c>
      <c r="E1183" s="14" t="n">
        <v>45272</v>
      </c>
      <c r="F1183" s="14" t="n">
        <v>45277</v>
      </c>
      <c r="G1183" s="0" t="n">
        <v>468</v>
      </c>
      <c r="H1183" s="0" t="n">
        <v>55</v>
      </c>
      <c r="I1183" s="0" t="n">
        <v>76</v>
      </c>
      <c r="J1183" s="0" t="n">
        <v>1272</v>
      </c>
      <c r="K1183" s="0" t="n">
        <v>1492</v>
      </c>
      <c r="L1183" s="15" t="s">
        <v>93</v>
      </c>
      <c r="M1183" s="0" t="n">
        <v>5</v>
      </c>
      <c r="N1183" s="16" t="n">
        <f aca="false">I1183*K1183</f>
        <v>113392</v>
      </c>
      <c r="O1183" s="16" t="n">
        <f aca="false">I1183*(K1183-J1183)</f>
        <v>16720</v>
      </c>
      <c r="P1183" s="15" t="n">
        <f aca="false">K1183-J1183</f>
        <v>220</v>
      </c>
      <c r="Q1183" s="0" t="str">
        <f aca="false">IF(G1183=0,"Out of stock",IF(G1183&lt;H1183,"Understocked",IF(G1183&gt;Summary!$B$6*H1183,"Overstocked","Healthy")))</f>
        <v>Overstocked</v>
      </c>
      <c r="R1183" s="0" t="str">
        <f aca="false">IF(I1183&gt;=Summary!$B$7,"Fast",IF(I1183&lt;Summary!$B$8,"Slow","Medium"))</f>
        <v>Slow</v>
      </c>
      <c r="S1183" s="15" t="n">
        <f aca="false">IF(M1183&gt;Summary!$B$5,1,0)</f>
        <v>0</v>
      </c>
      <c r="T1183" s="16" t="n">
        <f aca="false">IF(Q1183="Overstocked",(G1183-Summary!$B$6*H1183)*J1183,0)</f>
        <v>315456</v>
      </c>
    </row>
    <row r="1184" customFormat="false" ht="15" hidden="false" customHeight="false" outlineLevel="0" collapsed="false">
      <c r="A1184" s="0" t="s">
        <v>1282</v>
      </c>
      <c r="B1184" s="0" t="s">
        <v>101</v>
      </c>
      <c r="C1184" s="0" t="s">
        <v>96</v>
      </c>
      <c r="D1184" s="0" t="s">
        <v>86</v>
      </c>
      <c r="E1184" s="14" t="n">
        <v>44979</v>
      </c>
      <c r="F1184" s="14" t="n">
        <v>44983</v>
      </c>
      <c r="G1184" s="0" t="n">
        <v>346</v>
      </c>
      <c r="H1184" s="0" t="n">
        <v>87</v>
      </c>
      <c r="I1184" s="0" t="n">
        <v>125</v>
      </c>
      <c r="J1184" s="0" t="n">
        <v>1820</v>
      </c>
      <c r="K1184" s="0" t="n">
        <v>2147</v>
      </c>
      <c r="L1184" s="15" t="s">
        <v>82</v>
      </c>
      <c r="M1184" s="0" t="n">
        <v>4</v>
      </c>
      <c r="N1184" s="16" t="n">
        <f aca="false">I1184*K1184</f>
        <v>268375</v>
      </c>
      <c r="O1184" s="16" t="n">
        <f aca="false">I1184*(K1184-J1184)</f>
        <v>40875</v>
      </c>
      <c r="P1184" s="15" t="n">
        <f aca="false">K1184-J1184</f>
        <v>327</v>
      </c>
      <c r="Q1184" s="0" t="str">
        <f aca="false">IF(G1184=0,"Out of stock",IF(G1184&lt;H1184,"Understocked",IF(G1184&gt;Summary!$B$6*H1184,"Overstocked","Healthy")))</f>
        <v>Healthy</v>
      </c>
      <c r="R1184" s="0" t="str">
        <f aca="false">IF(I1184&gt;=Summary!$B$7,"Fast",IF(I1184&lt;Summary!$B$8,"Slow","Medium"))</f>
        <v>Medium</v>
      </c>
      <c r="S1184" s="15" t="n">
        <f aca="false">IF(M1184&gt;Summary!$B$5,1,0)</f>
        <v>0</v>
      </c>
      <c r="T1184" s="16" t="n">
        <f aca="false">IF(Q1184="Overstocked",(G1184-Summary!$B$6*H1184)*J1184,0)</f>
        <v>0</v>
      </c>
    </row>
    <row r="1185" customFormat="false" ht="15" hidden="false" customHeight="false" outlineLevel="0" collapsed="false">
      <c r="A1185" s="0" t="s">
        <v>1283</v>
      </c>
      <c r="B1185" s="0" t="s">
        <v>84</v>
      </c>
      <c r="C1185" s="0" t="s">
        <v>85</v>
      </c>
      <c r="D1185" s="0" t="s">
        <v>90</v>
      </c>
      <c r="E1185" s="14" t="n">
        <v>45245</v>
      </c>
      <c r="F1185" s="14" t="n">
        <v>45252</v>
      </c>
      <c r="G1185" s="0" t="n">
        <v>394</v>
      </c>
      <c r="H1185" s="0" t="n">
        <v>62</v>
      </c>
      <c r="I1185" s="0" t="n">
        <v>165</v>
      </c>
      <c r="J1185" s="0" t="n">
        <v>538</v>
      </c>
      <c r="K1185" s="0" t="n">
        <v>870</v>
      </c>
      <c r="L1185" s="15" t="s">
        <v>80</v>
      </c>
      <c r="M1185" s="0" t="n">
        <v>7</v>
      </c>
      <c r="N1185" s="16" t="n">
        <f aca="false">I1185*K1185</f>
        <v>143550</v>
      </c>
      <c r="O1185" s="16" t="n">
        <f aca="false">I1185*(K1185-J1185)</f>
        <v>54780</v>
      </c>
      <c r="P1185" s="15" t="n">
        <f aca="false">K1185-J1185</f>
        <v>332</v>
      </c>
      <c r="Q1185" s="0" t="str">
        <f aca="false">IF(G1185=0,"Out of stock",IF(G1185&lt;H1185,"Understocked",IF(G1185&gt;Summary!$B$6*H1185,"Overstocked","Healthy")))</f>
        <v>Overstocked</v>
      </c>
      <c r="R1185" s="0" t="str">
        <f aca="false">IF(I1185&gt;=Summary!$B$7,"Fast",IF(I1185&lt;Summary!$B$8,"Slow","Medium"))</f>
        <v>Medium</v>
      </c>
      <c r="S1185" s="15" t="n">
        <f aca="false">IF(M1185&gt;Summary!$B$5,1,0)</f>
        <v>0</v>
      </c>
      <c r="T1185" s="16" t="n">
        <f aca="false">IF(Q1185="Overstocked",(G1185-Summary!$B$6*H1185)*J1185,0)</f>
        <v>78548</v>
      </c>
    </row>
    <row r="1186" customFormat="false" ht="15" hidden="false" customHeight="false" outlineLevel="0" collapsed="false">
      <c r="A1186" s="0" t="s">
        <v>1284</v>
      </c>
      <c r="B1186" s="0" t="s">
        <v>111</v>
      </c>
      <c r="C1186" s="0" t="s">
        <v>85</v>
      </c>
      <c r="D1186" s="0" t="s">
        <v>92</v>
      </c>
      <c r="E1186" s="14" t="n">
        <v>45395</v>
      </c>
      <c r="F1186" s="14" t="n">
        <v>45400</v>
      </c>
      <c r="G1186" s="0" t="n">
        <v>381</v>
      </c>
      <c r="H1186" s="0" t="n">
        <v>149</v>
      </c>
      <c r="I1186" s="0" t="n">
        <v>183</v>
      </c>
      <c r="J1186" s="0" t="n">
        <v>1052</v>
      </c>
      <c r="K1186" s="0" t="n">
        <v>1286</v>
      </c>
      <c r="L1186" s="15" t="s">
        <v>93</v>
      </c>
      <c r="M1186" s="0" t="n">
        <v>5</v>
      </c>
      <c r="N1186" s="16" t="n">
        <f aca="false">I1186*K1186</f>
        <v>235338</v>
      </c>
      <c r="O1186" s="16" t="n">
        <f aca="false">I1186*(K1186-J1186)</f>
        <v>42822</v>
      </c>
      <c r="P1186" s="15" t="n">
        <f aca="false">K1186-J1186</f>
        <v>234</v>
      </c>
      <c r="Q1186" s="0" t="str">
        <f aca="false">IF(G1186=0,"Out of stock",IF(G1186&lt;H1186,"Understocked",IF(G1186&gt;Summary!$B$6*H1186,"Overstocked","Healthy")))</f>
        <v>Healthy</v>
      </c>
      <c r="R1186" s="0" t="str">
        <f aca="false">IF(I1186&gt;=Summary!$B$7,"Fast",IF(I1186&lt;Summary!$B$8,"Slow","Medium"))</f>
        <v>Medium</v>
      </c>
      <c r="S1186" s="15" t="n">
        <f aca="false">IF(M1186&gt;Summary!$B$5,1,0)</f>
        <v>0</v>
      </c>
      <c r="T1186" s="16" t="n">
        <f aca="false">IF(Q1186="Overstocked",(G1186-Summary!$B$6*H1186)*J1186,0)</f>
        <v>0</v>
      </c>
    </row>
    <row r="1187" customFormat="false" ht="15" hidden="false" customHeight="false" outlineLevel="0" collapsed="false">
      <c r="A1187" s="0" t="s">
        <v>1285</v>
      </c>
      <c r="B1187" s="0" t="s">
        <v>84</v>
      </c>
      <c r="C1187" s="0" t="s">
        <v>85</v>
      </c>
      <c r="D1187" s="0" t="s">
        <v>92</v>
      </c>
      <c r="E1187" s="14" t="n">
        <v>45155</v>
      </c>
      <c r="F1187" s="14" t="n">
        <v>45163</v>
      </c>
      <c r="G1187" s="0" t="n">
        <v>274</v>
      </c>
      <c r="H1187" s="0" t="n">
        <v>141</v>
      </c>
      <c r="I1187" s="0" t="n">
        <v>28</v>
      </c>
      <c r="J1187" s="0" t="n">
        <v>461</v>
      </c>
      <c r="K1187" s="0" t="n">
        <v>749</v>
      </c>
      <c r="L1187" s="15" t="s">
        <v>93</v>
      </c>
      <c r="M1187" s="0" t="n">
        <v>8</v>
      </c>
      <c r="N1187" s="16" t="n">
        <f aca="false">I1187*K1187</f>
        <v>20972</v>
      </c>
      <c r="O1187" s="16" t="n">
        <f aca="false">I1187*(K1187-J1187)</f>
        <v>8064</v>
      </c>
      <c r="P1187" s="15" t="n">
        <f aca="false">K1187-J1187</f>
        <v>288</v>
      </c>
      <c r="Q1187" s="0" t="str">
        <f aca="false">IF(G1187=0,"Out of stock",IF(G1187&lt;H1187,"Understocked",IF(G1187&gt;Summary!$B$6*H1187,"Overstocked","Healthy")))</f>
        <v>Healthy</v>
      </c>
      <c r="R1187" s="0" t="str">
        <f aca="false">IF(I1187&gt;=Summary!$B$7,"Fast",IF(I1187&lt;Summary!$B$8,"Slow","Medium"))</f>
        <v>Slow</v>
      </c>
      <c r="S1187" s="15" t="n">
        <f aca="false">IF(M1187&gt;Summary!$B$5,1,0)</f>
        <v>1</v>
      </c>
      <c r="T1187" s="16" t="n">
        <f aca="false">IF(Q1187="Overstocked",(G1187-Summary!$B$6*H1187)*J1187,0)</f>
        <v>0</v>
      </c>
    </row>
    <row r="1188" customFormat="false" ht="15" hidden="false" customHeight="false" outlineLevel="0" collapsed="false">
      <c r="A1188" s="0" t="s">
        <v>1286</v>
      </c>
      <c r="B1188" s="0" t="s">
        <v>123</v>
      </c>
      <c r="C1188" s="0" t="s">
        <v>85</v>
      </c>
      <c r="D1188" s="0" t="s">
        <v>90</v>
      </c>
      <c r="E1188" s="14" t="n">
        <v>45417</v>
      </c>
      <c r="F1188" s="14" t="n">
        <v>45427</v>
      </c>
      <c r="G1188" s="0" t="n">
        <v>287</v>
      </c>
      <c r="H1188" s="0" t="n">
        <v>146</v>
      </c>
      <c r="I1188" s="0" t="n">
        <v>197</v>
      </c>
      <c r="J1188" s="0" t="n">
        <v>1925</v>
      </c>
      <c r="K1188" s="0" t="n">
        <v>2125</v>
      </c>
      <c r="L1188" s="15" t="s">
        <v>87</v>
      </c>
      <c r="M1188" s="0" t="n">
        <v>10</v>
      </c>
      <c r="N1188" s="16" t="n">
        <f aca="false">I1188*K1188</f>
        <v>418625</v>
      </c>
      <c r="O1188" s="16" t="n">
        <f aca="false">I1188*(K1188-J1188)</f>
        <v>39400</v>
      </c>
      <c r="P1188" s="15" t="n">
        <f aca="false">K1188-J1188</f>
        <v>200</v>
      </c>
      <c r="Q1188" s="0" t="str">
        <f aca="false">IF(G1188=0,"Out of stock",IF(G1188&lt;H1188,"Understocked",IF(G1188&gt;Summary!$B$6*H1188,"Overstocked","Healthy")))</f>
        <v>Healthy</v>
      </c>
      <c r="R1188" s="0" t="str">
        <f aca="false">IF(I1188&gt;=Summary!$B$7,"Fast",IF(I1188&lt;Summary!$B$8,"Slow","Medium"))</f>
        <v>Medium</v>
      </c>
      <c r="S1188" s="15" t="n">
        <f aca="false">IF(M1188&gt;Summary!$B$5,1,0)</f>
        <v>1</v>
      </c>
      <c r="T1188" s="16" t="n">
        <f aca="false">IF(Q1188="Overstocked",(G1188-Summary!$B$6*H1188)*J1188,0)</f>
        <v>0</v>
      </c>
    </row>
    <row r="1189" customFormat="false" ht="15" hidden="false" customHeight="false" outlineLevel="0" collapsed="false">
      <c r="A1189" s="0" t="s">
        <v>1287</v>
      </c>
      <c r="B1189" s="0" t="s">
        <v>77</v>
      </c>
      <c r="C1189" s="0" t="s">
        <v>96</v>
      </c>
      <c r="D1189" s="0" t="s">
        <v>102</v>
      </c>
      <c r="E1189" s="14" t="n">
        <v>45045</v>
      </c>
      <c r="F1189" s="14" t="n">
        <v>45047</v>
      </c>
      <c r="G1189" s="0" t="n">
        <v>363</v>
      </c>
      <c r="H1189" s="0" t="n">
        <v>86</v>
      </c>
      <c r="I1189" s="0" t="n">
        <v>160</v>
      </c>
      <c r="J1189" s="0" t="n">
        <v>1742</v>
      </c>
      <c r="K1189" s="0" t="n">
        <v>2136</v>
      </c>
      <c r="L1189" s="15" t="s">
        <v>82</v>
      </c>
      <c r="M1189" s="0" t="n">
        <v>2</v>
      </c>
      <c r="N1189" s="16" t="n">
        <f aca="false">I1189*K1189</f>
        <v>341760</v>
      </c>
      <c r="O1189" s="16" t="n">
        <f aca="false">I1189*(K1189-J1189)</f>
        <v>63040</v>
      </c>
      <c r="P1189" s="15" t="n">
        <f aca="false">K1189-J1189</f>
        <v>394</v>
      </c>
      <c r="Q1189" s="0" t="str">
        <f aca="false">IF(G1189=0,"Out of stock",IF(G1189&lt;H1189,"Understocked",IF(G1189&gt;Summary!$B$6*H1189,"Overstocked","Healthy")))</f>
        <v>Overstocked</v>
      </c>
      <c r="R1189" s="0" t="str">
        <f aca="false">IF(I1189&gt;=Summary!$B$7,"Fast",IF(I1189&lt;Summary!$B$8,"Slow","Medium"))</f>
        <v>Medium</v>
      </c>
      <c r="S1189" s="15" t="n">
        <f aca="false">IF(M1189&gt;Summary!$B$5,1,0)</f>
        <v>0</v>
      </c>
      <c r="T1189" s="16" t="n">
        <f aca="false">IF(Q1189="Overstocked",(G1189-Summary!$B$6*H1189)*J1189,0)</f>
        <v>33098</v>
      </c>
    </row>
    <row r="1190" customFormat="false" ht="15" hidden="false" customHeight="false" outlineLevel="0" collapsed="false">
      <c r="A1190" s="0" t="s">
        <v>1288</v>
      </c>
      <c r="B1190" s="0" t="s">
        <v>115</v>
      </c>
      <c r="C1190" s="0" t="s">
        <v>104</v>
      </c>
      <c r="D1190" s="0" t="s">
        <v>92</v>
      </c>
      <c r="E1190" s="14" t="n">
        <v>45248</v>
      </c>
      <c r="F1190" s="14" t="n">
        <v>45251</v>
      </c>
      <c r="G1190" s="0" t="n">
        <v>129</v>
      </c>
      <c r="H1190" s="0" t="n">
        <v>72</v>
      </c>
      <c r="I1190" s="0" t="n">
        <v>54</v>
      </c>
      <c r="J1190" s="0" t="n">
        <v>1795</v>
      </c>
      <c r="K1190" s="0" t="n">
        <v>2047</v>
      </c>
      <c r="L1190" s="15" t="s">
        <v>80</v>
      </c>
      <c r="M1190" s="0" t="n">
        <v>3</v>
      </c>
      <c r="N1190" s="16" t="n">
        <f aca="false">I1190*K1190</f>
        <v>110538</v>
      </c>
      <c r="O1190" s="16" t="n">
        <f aca="false">I1190*(K1190-J1190)</f>
        <v>13608</v>
      </c>
      <c r="P1190" s="15" t="n">
        <f aca="false">K1190-J1190</f>
        <v>252</v>
      </c>
      <c r="Q1190" s="0" t="str">
        <f aca="false">IF(G1190=0,"Out of stock",IF(G1190&lt;H1190,"Understocked",IF(G1190&gt;Summary!$B$6*H1190,"Overstocked","Healthy")))</f>
        <v>Healthy</v>
      </c>
      <c r="R1190" s="0" t="str">
        <f aca="false">IF(I1190&gt;=Summary!$B$7,"Fast",IF(I1190&lt;Summary!$B$8,"Slow","Medium"))</f>
        <v>Slow</v>
      </c>
      <c r="S1190" s="15" t="n">
        <f aca="false">IF(M1190&gt;Summary!$B$5,1,0)</f>
        <v>0</v>
      </c>
      <c r="T1190" s="16" t="n">
        <f aca="false">IF(Q1190="Overstocked",(G1190-Summary!$B$6*H1190)*J1190,0)</f>
        <v>0</v>
      </c>
    </row>
    <row r="1191" customFormat="false" ht="15" hidden="false" customHeight="false" outlineLevel="0" collapsed="false">
      <c r="A1191" s="0" t="s">
        <v>1289</v>
      </c>
      <c r="B1191" s="0" t="s">
        <v>89</v>
      </c>
      <c r="C1191" s="0" t="s">
        <v>78</v>
      </c>
      <c r="D1191" s="0" t="s">
        <v>90</v>
      </c>
      <c r="E1191" s="14" t="n">
        <v>45156</v>
      </c>
      <c r="F1191" s="14" t="n">
        <v>45163</v>
      </c>
      <c r="G1191" s="0" t="n">
        <v>240</v>
      </c>
      <c r="H1191" s="0" t="n">
        <v>96</v>
      </c>
      <c r="I1191" s="0" t="n">
        <v>8</v>
      </c>
      <c r="J1191" s="0" t="n">
        <v>361</v>
      </c>
      <c r="K1191" s="0" t="n">
        <v>780</v>
      </c>
      <c r="L1191" s="15" t="s">
        <v>93</v>
      </c>
      <c r="M1191" s="0" t="n">
        <v>7</v>
      </c>
      <c r="N1191" s="16" t="n">
        <f aca="false">I1191*K1191</f>
        <v>6240</v>
      </c>
      <c r="O1191" s="16" t="n">
        <f aca="false">I1191*(K1191-J1191)</f>
        <v>3352</v>
      </c>
      <c r="P1191" s="15" t="n">
        <f aca="false">K1191-J1191</f>
        <v>419</v>
      </c>
      <c r="Q1191" s="0" t="str">
        <f aca="false">IF(G1191=0,"Out of stock",IF(G1191&lt;H1191,"Understocked",IF(G1191&gt;Summary!$B$6*H1191,"Overstocked","Healthy")))</f>
        <v>Healthy</v>
      </c>
      <c r="R1191" s="0" t="str">
        <f aca="false">IF(I1191&gt;=Summary!$B$7,"Fast",IF(I1191&lt;Summary!$B$8,"Slow","Medium"))</f>
        <v>Slow</v>
      </c>
      <c r="S1191" s="15" t="n">
        <f aca="false">IF(M1191&gt;Summary!$B$5,1,0)</f>
        <v>0</v>
      </c>
      <c r="T1191" s="16" t="n">
        <f aca="false">IF(Q1191="Overstocked",(G1191-Summary!$B$6*H1191)*J1191,0)</f>
        <v>0</v>
      </c>
    </row>
    <row r="1192" customFormat="false" ht="15" hidden="false" customHeight="false" outlineLevel="0" collapsed="false">
      <c r="A1192" s="0" t="s">
        <v>1290</v>
      </c>
      <c r="B1192" s="0" t="s">
        <v>95</v>
      </c>
      <c r="C1192" s="0" t="s">
        <v>78</v>
      </c>
      <c r="D1192" s="0" t="s">
        <v>92</v>
      </c>
      <c r="E1192" s="14" t="n">
        <v>45106</v>
      </c>
      <c r="F1192" s="14" t="n">
        <v>45108</v>
      </c>
      <c r="G1192" s="0" t="n">
        <v>173</v>
      </c>
      <c r="H1192" s="0" t="n">
        <v>137</v>
      </c>
      <c r="I1192" s="0" t="n">
        <v>153</v>
      </c>
      <c r="J1192" s="0" t="n">
        <v>758</v>
      </c>
      <c r="K1192" s="0" t="n">
        <v>1104</v>
      </c>
      <c r="L1192" s="15" t="s">
        <v>93</v>
      </c>
      <c r="M1192" s="0" t="n">
        <v>2</v>
      </c>
      <c r="N1192" s="16" t="n">
        <f aca="false">I1192*K1192</f>
        <v>168912</v>
      </c>
      <c r="O1192" s="16" t="n">
        <f aca="false">I1192*(K1192-J1192)</f>
        <v>52938</v>
      </c>
      <c r="P1192" s="15" t="n">
        <f aca="false">K1192-J1192</f>
        <v>346</v>
      </c>
      <c r="Q1192" s="0" t="str">
        <f aca="false">IF(G1192=0,"Out of stock",IF(G1192&lt;H1192,"Understocked",IF(G1192&gt;Summary!$B$6*H1192,"Overstocked","Healthy")))</f>
        <v>Healthy</v>
      </c>
      <c r="R1192" s="0" t="str">
        <f aca="false">IF(I1192&gt;=Summary!$B$7,"Fast",IF(I1192&lt;Summary!$B$8,"Slow","Medium"))</f>
        <v>Medium</v>
      </c>
      <c r="S1192" s="15" t="n">
        <f aca="false">IF(M1192&gt;Summary!$B$5,1,0)</f>
        <v>0</v>
      </c>
      <c r="T1192" s="16" t="n">
        <f aca="false">IF(Q1192="Overstocked",(G1192-Summary!$B$6*H1192)*J1192,0)</f>
        <v>0</v>
      </c>
    </row>
    <row r="1193" customFormat="false" ht="15" hidden="false" customHeight="false" outlineLevel="0" collapsed="false">
      <c r="A1193" s="0" t="s">
        <v>1291</v>
      </c>
      <c r="B1193" s="0" t="s">
        <v>107</v>
      </c>
      <c r="C1193" s="0" t="s">
        <v>85</v>
      </c>
      <c r="D1193" s="0" t="s">
        <v>102</v>
      </c>
      <c r="E1193" s="14" t="n">
        <v>45079</v>
      </c>
      <c r="F1193" s="14" t="n">
        <v>45083</v>
      </c>
      <c r="G1193" s="0" t="n">
        <v>165</v>
      </c>
      <c r="H1193" s="0" t="n">
        <v>119</v>
      </c>
      <c r="I1193" s="0" t="n">
        <v>146</v>
      </c>
      <c r="J1193" s="0" t="n">
        <v>1390</v>
      </c>
      <c r="K1193" s="0" t="n">
        <v>1792</v>
      </c>
      <c r="L1193" s="15" t="s">
        <v>93</v>
      </c>
      <c r="M1193" s="0" t="n">
        <v>4</v>
      </c>
      <c r="N1193" s="16" t="n">
        <f aca="false">I1193*K1193</f>
        <v>261632</v>
      </c>
      <c r="O1193" s="16" t="n">
        <f aca="false">I1193*(K1193-J1193)</f>
        <v>58692</v>
      </c>
      <c r="P1193" s="15" t="n">
        <f aca="false">K1193-J1193</f>
        <v>402</v>
      </c>
      <c r="Q1193" s="0" t="str">
        <f aca="false">IF(G1193=0,"Out of stock",IF(G1193&lt;H1193,"Understocked",IF(G1193&gt;Summary!$B$6*H1193,"Overstocked","Healthy")))</f>
        <v>Healthy</v>
      </c>
      <c r="R1193" s="0" t="str">
        <f aca="false">IF(I1193&gt;=Summary!$B$7,"Fast",IF(I1193&lt;Summary!$B$8,"Slow","Medium"))</f>
        <v>Medium</v>
      </c>
      <c r="S1193" s="15" t="n">
        <f aca="false">IF(M1193&gt;Summary!$B$5,1,0)</f>
        <v>0</v>
      </c>
      <c r="T1193" s="16" t="n">
        <f aca="false">IF(Q1193="Overstocked",(G1193-Summary!$B$6*H1193)*J1193,0)</f>
        <v>0</v>
      </c>
    </row>
    <row r="1194" customFormat="false" ht="15" hidden="false" customHeight="false" outlineLevel="0" collapsed="false">
      <c r="A1194" s="0" t="s">
        <v>1292</v>
      </c>
      <c r="B1194" s="0" t="s">
        <v>113</v>
      </c>
      <c r="C1194" s="0" t="s">
        <v>96</v>
      </c>
      <c r="D1194" s="0" t="s">
        <v>79</v>
      </c>
      <c r="E1194" s="14" t="n">
        <v>45453</v>
      </c>
      <c r="F1194" s="14" t="n">
        <v>45463</v>
      </c>
      <c r="G1194" s="0" t="n">
        <v>486</v>
      </c>
      <c r="H1194" s="0" t="n">
        <v>88</v>
      </c>
      <c r="I1194" s="0" t="n">
        <v>213</v>
      </c>
      <c r="J1194" s="0" t="n">
        <v>927</v>
      </c>
      <c r="K1194" s="0" t="n">
        <v>1085</v>
      </c>
      <c r="L1194" s="15" t="s">
        <v>87</v>
      </c>
      <c r="M1194" s="0" t="n">
        <v>10</v>
      </c>
      <c r="N1194" s="16" t="n">
        <f aca="false">I1194*K1194</f>
        <v>231105</v>
      </c>
      <c r="O1194" s="16" t="n">
        <f aca="false">I1194*(K1194-J1194)</f>
        <v>33654</v>
      </c>
      <c r="P1194" s="15" t="n">
        <f aca="false">K1194-J1194</f>
        <v>158</v>
      </c>
      <c r="Q1194" s="0" t="str">
        <f aca="false">IF(G1194=0,"Out of stock",IF(G1194&lt;H1194,"Understocked",IF(G1194&gt;Summary!$B$6*H1194,"Overstocked","Healthy")))</f>
        <v>Overstocked</v>
      </c>
      <c r="R1194" s="0" t="str">
        <f aca="false">IF(I1194&gt;=Summary!$B$7,"Fast",IF(I1194&lt;Summary!$B$8,"Slow","Medium"))</f>
        <v>Fast</v>
      </c>
      <c r="S1194" s="15" t="n">
        <f aca="false">IF(M1194&gt;Summary!$B$5,1,0)</f>
        <v>1</v>
      </c>
      <c r="T1194" s="16" t="n">
        <f aca="false">IF(Q1194="Overstocked",(G1194-Summary!$B$6*H1194)*J1194,0)</f>
        <v>124218</v>
      </c>
    </row>
    <row r="1195" customFormat="false" ht="15" hidden="false" customHeight="false" outlineLevel="0" collapsed="false">
      <c r="A1195" s="0" t="s">
        <v>1293</v>
      </c>
      <c r="B1195" s="0" t="s">
        <v>123</v>
      </c>
      <c r="C1195" s="0" t="s">
        <v>104</v>
      </c>
      <c r="D1195" s="0" t="s">
        <v>90</v>
      </c>
      <c r="E1195" s="14" t="n">
        <v>45224</v>
      </c>
      <c r="F1195" s="14" t="n">
        <v>45230</v>
      </c>
      <c r="G1195" s="0" t="n">
        <v>129</v>
      </c>
      <c r="H1195" s="0" t="n">
        <v>89</v>
      </c>
      <c r="I1195" s="0" t="n">
        <v>230</v>
      </c>
      <c r="J1195" s="0" t="n">
        <v>1208</v>
      </c>
      <c r="K1195" s="0" t="n">
        <v>1401</v>
      </c>
      <c r="L1195" s="15" t="s">
        <v>80</v>
      </c>
      <c r="M1195" s="0" t="n">
        <v>6</v>
      </c>
      <c r="N1195" s="16" t="n">
        <f aca="false">I1195*K1195</f>
        <v>322230</v>
      </c>
      <c r="O1195" s="16" t="n">
        <f aca="false">I1195*(K1195-J1195)</f>
        <v>44390</v>
      </c>
      <c r="P1195" s="15" t="n">
        <f aca="false">K1195-J1195</f>
        <v>193</v>
      </c>
      <c r="Q1195" s="0" t="str">
        <f aca="false">IF(G1195=0,"Out of stock",IF(G1195&lt;H1195,"Understocked",IF(G1195&gt;Summary!$B$6*H1195,"Overstocked","Healthy")))</f>
        <v>Healthy</v>
      </c>
      <c r="R1195" s="0" t="str">
        <f aca="false">IF(I1195&gt;=Summary!$B$7,"Fast",IF(I1195&lt;Summary!$B$8,"Slow","Medium"))</f>
        <v>Fast</v>
      </c>
      <c r="S1195" s="15" t="n">
        <f aca="false">IF(M1195&gt;Summary!$B$5,1,0)</f>
        <v>0</v>
      </c>
      <c r="T1195" s="16" t="n">
        <f aca="false">IF(Q1195="Overstocked",(G1195-Summary!$B$6*H1195)*J1195,0)</f>
        <v>0</v>
      </c>
    </row>
    <row r="1196" customFormat="false" ht="15" hidden="false" customHeight="false" outlineLevel="0" collapsed="false">
      <c r="A1196" s="0" t="s">
        <v>1294</v>
      </c>
      <c r="B1196" s="0" t="s">
        <v>111</v>
      </c>
      <c r="C1196" s="0" t="s">
        <v>96</v>
      </c>
      <c r="D1196" s="0" t="s">
        <v>92</v>
      </c>
      <c r="E1196" s="14" t="n">
        <v>45628</v>
      </c>
      <c r="F1196" s="14" t="n">
        <v>45630</v>
      </c>
      <c r="G1196" s="0" t="n">
        <v>302</v>
      </c>
      <c r="H1196" s="0" t="n">
        <v>91</v>
      </c>
      <c r="I1196" s="0" t="n">
        <v>85</v>
      </c>
      <c r="J1196" s="0" t="n">
        <v>223</v>
      </c>
      <c r="K1196" s="0" t="n">
        <v>717</v>
      </c>
      <c r="L1196" s="15" t="s">
        <v>82</v>
      </c>
      <c r="M1196" s="0" t="n">
        <v>2</v>
      </c>
      <c r="N1196" s="16" t="n">
        <f aca="false">I1196*K1196</f>
        <v>60945</v>
      </c>
      <c r="O1196" s="16" t="n">
        <f aca="false">I1196*(K1196-J1196)</f>
        <v>41990</v>
      </c>
      <c r="P1196" s="15" t="n">
        <f aca="false">K1196-J1196</f>
        <v>494</v>
      </c>
      <c r="Q1196" s="0" t="str">
        <f aca="false">IF(G1196=0,"Out of stock",IF(G1196&lt;H1196,"Understocked",IF(G1196&gt;Summary!$B$6*H1196,"Overstocked","Healthy")))</f>
        <v>Healthy</v>
      </c>
      <c r="R1196" s="0" t="str">
        <f aca="false">IF(I1196&gt;=Summary!$B$7,"Fast",IF(I1196&lt;Summary!$B$8,"Slow","Medium"))</f>
        <v>Slow</v>
      </c>
      <c r="S1196" s="15" t="n">
        <f aca="false">IF(M1196&gt;Summary!$B$5,1,0)</f>
        <v>0</v>
      </c>
      <c r="T1196" s="16" t="n">
        <f aca="false">IF(Q1196="Overstocked",(G1196-Summary!$B$6*H1196)*J1196,0)</f>
        <v>0</v>
      </c>
    </row>
    <row r="1197" customFormat="false" ht="15" hidden="false" customHeight="false" outlineLevel="0" collapsed="false">
      <c r="A1197" s="0" t="s">
        <v>1295</v>
      </c>
      <c r="B1197" s="0" t="s">
        <v>123</v>
      </c>
      <c r="C1197" s="0" t="s">
        <v>85</v>
      </c>
      <c r="D1197" s="0" t="s">
        <v>90</v>
      </c>
      <c r="E1197" s="14" t="n">
        <v>45081</v>
      </c>
      <c r="F1197" s="14" t="n">
        <v>45091</v>
      </c>
      <c r="G1197" s="0" t="n">
        <v>215</v>
      </c>
      <c r="H1197" s="0" t="n">
        <v>124</v>
      </c>
      <c r="I1197" s="0" t="n">
        <v>170</v>
      </c>
      <c r="J1197" s="0" t="n">
        <v>597</v>
      </c>
      <c r="K1197" s="0" t="n">
        <v>772</v>
      </c>
      <c r="L1197" s="15" t="s">
        <v>93</v>
      </c>
      <c r="M1197" s="0" t="n">
        <v>10</v>
      </c>
      <c r="N1197" s="16" t="n">
        <f aca="false">I1197*K1197</f>
        <v>131240</v>
      </c>
      <c r="O1197" s="16" t="n">
        <f aca="false">I1197*(K1197-J1197)</f>
        <v>29750</v>
      </c>
      <c r="P1197" s="15" t="n">
        <f aca="false">K1197-J1197</f>
        <v>175</v>
      </c>
      <c r="Q1197" s="0" t="str">
        <f aca="false">IF(G1197=0,"Out of stock",IF(G1197&lt;H1197,"Understocked",IF(G1197&gt;Summary!$B$6*H1197,"Overstocked","Healthy")))</f>
        <v>Healthy</v>
      </c>
      <c r="R1197" s="0" t="str">
        <f aca="false">IF(I1197&gt;=Summary!$B$7,"Fast",IF(I1197&lt;Summary!$B$8,"Slow","Medium"))</f>
        <v>Medium</v>
      </c>
      <c r="S1197" s="15" t="n">
        <f aca="false">IF(M1197&gt;Summary!$B$5,1,0)</f>
        <v>1</v>
      </c>
      <c r="T1197" s="16" t="n">
        <f aca="false">IF(Q1197="Overstocked",(G1197-Summary!$B$6*H1197)*J1197,0)</f>
        <v>0</v>
      </c>
    </row>
    <row r="1198" customFormat="false" ht="15" hidden="false" customHeight="false" outlineLevel="0" collapsed="false">
      <c r="A1198" s="0" t="s">
        <v>1296</v>
      </c>
      <c r="B1198" s="0" t="s">
        <v>84</v>
      </c>
      <c r="C1198" s="0" t="s">
        <v>104</v>
      </c>
      <c r="D1198" s="0" t="s">
        <v>90</v>
      </c>
      <c r="E1198" s="14" t="n">
        <v>45130</v>
      </c>
      <c r="F1198" s="14" t="n">
        <v>45133</v>
      </c>
      <c r="G1198" s="0" t="n">
        <v>411</v>
      </c>
      <c r="H1198" s="0" t="n">
        <v>140</v>
      </c>
      <c r="I1198" s="0" t="n">
        <v>70</v>
      </c>
      <c r="J1198" s="0" t="n">
        <v>526</v>
      </c>
      <c r="K1198" s="0" t="n">
        <v>582</v>
      </c>
      <c r="L1198" s="15" t="s">
        <v>82</v>
      </c>
      <c r="M1198" s="0" t="n">
        <v>3</v>
      </c>
      <c r="N1198" s="16" t="n">
        <f aca="false">I1198*K1198</f>
        <v>40740</v>
      </c>
      <c r="O1198" s="16" t="n">
        <f aca="false">I1198*(K1198-J1198)</f>
        <v>3920</v>
      </c>
      <c r="P1198" s="15" t="n">
        <f aca="false">K1198-J1198</f>
        <v>56</v>
      </c>
      <c r="Q1198" s="0" t="str">
        <f aca="false">IF(G1198=0,"Out of stock",IF(G1198&lt;H1198,"Understocked",IF(G1198&gt;Summary!$B$6*H1198,"Overstocked","Healthy")))</f>
        <v>Healthy</v>
      </c>
      <c r="R1198" s="0" t="str">
        <f aca="false">IF(I1198&gt;=Summary!$B$7,"Fast",IF(I1198&lt;Summary!$B$8,"Slow","Medium"))</f>
        <v>Slow</v>
      </c>
      <c r="S1198" s="15" t="n">
        <f aca="false">IF(M1198&gt;Summary!$B$5,1,0)</f>
        <v>0</v>
      </c>
      <c r="T1198" s="16" t="n">
        <f aca="false">IF(Q1198="Overstocked",(G1198-Summary!$B$6*H1198)*J1198,0)</f>
        <v>0</v>
      </c>
    </row>
    <row r="1199" customFormat="false" ht="15" hidden="false" customHeight="false" outlineLevel="0" collapsed="false">
      <c r="A1199" s="0" t="s">
        <v>1297</v>
      </c>
      <c r="B1199" s="0" t="s">
        <v>123</v>
      </c>
      <c r="C1199" s="0" t="s">
        <v>96</v>
      </c>
      <c r="D1199" s="0" t="s">
        <v>79</v>
      </c>
      <c r="E1199" s="14" t="n">
        <v>45384</v>
      </c>
      <c r="F1199" s="14" t="n">
        <v>45394</v>
      </c>
      <c r="G1199" s="0" t="n">
        <v>326</v>
      </c>
      <c r="H1199" s="0" t="n">
        <v>63</v>
      </c>
      <c r="I1199" s="0" t="n">
        <v>118</v>
      </c>
      <c r="J1199" s="0" t="n">
        <v>1556</v>
      </c>
      <c r="K1199" s="0" t="n">
        <v>2043</v>
      </c>
      <c r="L1199" s="15" t="s">
        <v>97</v>
      </c>
      <c r="M1199" s="0" t="n">
        <v>10</v>
      </c>
      <c r="N1199" s="16" t="n">
        <f aca="false">I1199*K1199</f>
        <v>241074</v>
      </c>
      <c r="O1199" s="16" t="n">
        <f aca="false">I1199*(K1199-J1199)</f>
        <v>57466</v>
      </c>
      <c r="P1199" s="15" t="n">
        <f aca="false">K1199-J1199</f>
        <v>487</v>
      </c>
      <c r="Q1199" s="0" t="str">
        <f aca="false">IF(G1199=0,"Out of stock",IF(G1199&lt;H1199,"Understocked",IF(G1199&gt;Summary!$B$6*H1199,"Overstocked","Healthy")))</f>
        <v>Overstocked</v>
      </c>
      <c r="R1199" s="0" t="str">
        <f aca="false">IF(I1199&gt;=Summary!$B$7,"Fast",IF(I1199&lt;Summary!$B$8,"Slow","Medium"))</f>
        <v>Medium</v>
      </c>
      <c r="S1199" s="15" t="n">
        <f aca="false">IF(M1199&gt;Summary!$B$5,1,0)</f>
        <v>1</v>
      </c>
      <c r="T1199" s="16" t="n">
        <f aca="false">IF(Q1199="Overstocked",(G1199-Summary!$B$6*H1199)*J1199,0)</f>
        <v>115144</v>
      </c>
    </row>
    <row r="1200" customFormat="false" ht="15" hidden="false" customHeight="false" outlineLevel="0" collapsed="false">
      <c r="A1200" s="0" t="s">
        <v>1298</v>
      </c>
      <c r="B1200" s="0" t="s">
        <v>101</v>
      </c>
      <c r="C1200" s="0" t="s">
        <v>85</v>
      </c>
      <c r="D1200" s="0" t="s">
        <v>79</v>
      </c>
      <c r="E1200" s="14" t="n">
        <v>45469</v>
      </c>
      <c r="F1200" s="14" t="n">
        <v>45473</v>
      </c>
      <c r="G1200" s="0" t="n">
        <v>438</v>
      </c>
      <c r="H1200" s="0" t="n">
        <v>59</v>
      </c>
      <c r="I1200" s="0" t="n">
        <v>246</v>
      </c>
      <c r="J1200" s="0" t="n">
        <v>1465</v>
      </c>
      <c r="K1200" s="0" t="n">
        <v>1543</v>
      </c>
      <c r="L1200" s="15" t="s">
        <v>93</v>
      </c>
      <c r="M1200" s="0" t="n">
        <v>4</v>
      </c>
      <c r="N1200" s="16" t="n">
        <f aca="false">I1200*K1200</f>
        <v>379578</v>
      </c>
      <c r="O1200" s="16" t="n">
        <f aca="false">I1200*(K1200-J1200)</f>
        <v>19188</v>
      </c>
      <c r="P1200" s="15" t="n">
        <f aca="false">K1200-J1200</f>
        <v>78</v>
      </c>
      <c r="Q1200" s="0" t="str">
        <f aca="false">IF(G1200=0,"Out of stock",IF(G1200&lt;H1200,"Understocked",IF(G1200&gt;Summary!$B$6*H1200,"Overstocked","Healthy")))</f>
        <v>Overstocked</v>
      </c>
      <c r="R1200" s="0" t="str">
        <f aca="false">IF(I1200&gt;=Summary!$B$7,"Fast",IF(I1200&lt;Summary!$B$8,"Slow","Medium"))</f>
        <v>Fast</v>
      </c>
      <c r="S1200" s="15" t="n">
        <f aca="false">IF(M1200&gt;Summary!$B$5,1,0)</f>
        <v>0</v>
      </c>
      <c r="T1200" s="16" t="n">
        <f aca="false">IF(Q1200="Overstocked",(G1200-Summary!$B$6*H1200)*J1200,0)</f>
        <v>295930</v>
      </c>
    </row>
    <row r="1201" customFormat="false" ht="15" hidden="false" customHeight="false" outlineLevel="0" collapsed="false">
      <c r="A1201" s="0" t="s">
        <v>1299</v>
      </c>
      <c r="B1201" s="0" t="s">
        <v>95</v>
      </c>
      <c r="C1201" s="0" t="s">
        <v>104</v>
      </c>
      <c r="D1201" s="0" t="s">
        <v>90</v>
      </c>
      <c r="E1201" s="14" t="n">
        <v>45470</v>
      </c>
      <c r="F1201" s="14" t="n">
        <v>45471</v>
      </c>
      <c r="G1201" s="0" t="n">
        <v>225</v>
      </c>
      <c r="H1201" s="0" t="n">
        <v>122</v>
      </c>
      <c r="I1201" s="0" t="n">
        <v>271</v>
      </c>
      <c r="J1201" s="0" t="n">
        <v>740</v>
      </c>
      <c r="K1201" s="0" t="n">
        <v>1144</v>
      </c>
      <c r="L1201" s="15" t="s">
        <v>82</v>
      </c>
      <c r="M1201" s="0" t="n">
        <v>1</v>
      </c>
      <c r="N1201" s="16" t="n">
        <f aca="false">I1201*K1201</f>
        <v>310024</v>
      </c>
      <c r="O1201" s="16" t="n">
        <f aca="false">I1201*(K1201-J1201)</f>
        <v>109484</v>
      </c>
      <c r="P1201" s="15" t="n">
        <f aca="false">K1201-J1201</f>
        <v>404</v>
      </c>
      <c r="Q1201" s="0" t="str">
        <f aca="false">IF(G1201=0,"Out of stock",IF(G1201&lt;H1201,"Understocked",IF(G1201&gt;Summary!$B$6*H1201,"Overstocked","Healthy")))</f>
        <v>Healthy</v>
      </c>
      <c r="R1201" s="0" t="str">
        <f aca="false">IF(I1201&gt;=Summary!$B$7,"Fast",IF(I1201&lt;Summary!$B$8,"Slow","Medium"))</f>
        <v>Fast</v>
      </c>
      <c r="S1201" s="15" t="n">
        <f aca="false">IF(M1201&gt;Summary!$B$5,1,0)</f>
        <v>0</v>
      </c>
      <c r="T1201" s="16" t="n">
        <f aca="false">IF(Q1201="Overstocked",(G1201-Summary!$B$6*H1201)*J1201,0)</f>
        <v>0</v>
      </c>
    </row>
    <row r="1202" customFormat="false" ht="15" hidden="false" customHeight="false" outlineLevel="0" collapsed="false">
      <c r="A1202" s="0" t="s">
        <v>1300</v>
      </c>
      <c r="B1202" s="0" t="s">
        <v>77</v>
      </c>
      <c r="C1202" s="0" t="s">
        <v>78</v>
      </c>
      <c r="D1202" s="0" t="s">
        <v>102</v>
      </c>
      <c r="E1202" s="14" t="n">
        <v>45155</v>
      </c>
      <c r="F1202" s="14" t="n">
        <v>45163</v>
      </c>
      <c r="G1202" s="0" t="n">
        <v>83</v>
      </c>
      <c r="H1202" s="0" t="n">
        <v>91</v>
      </c>
      <c r="I1202" s="0" t="n">
        <v>63</v>
      </c>
      <c r="J1202" s="0" t="n">
        <v>625</v>
      </c>
      <c r="K1202" s="0" t="n">
        <v>842</v>
      </c>
      <c r="L1202" s="15" t="s">
        <v>87</v>
      </c>
      <c r="M1202" s="0" t="n">
        <v>8</v>
      </c>
      <c r="N1202" s="16" t="n">
        <f aca="false">I1202*K1202</f>
        <v>53046</v>
      </c>
      <c r="O1202" s="16" t="n">
        <f aca="false">I1202*(K1202-J1202)</f>
        <v>13671</v>
      </c>
      <c r="P1202" s="15" t="n">
        <f aca="false">K1202-J1202</f>
        <v>217</v>
      </c>
      <c r="Q1202" s="0" t="str">
        <f aca="false">IF(G1202=0,"Out of stock",IF(G1202&lt;H1202,"Understocked",IF(G1202&gt;Summary!$B$6*H1202,"Overstocked","Healthy")))</f>
        <v>Understocked</v>
      </c>
      <c r="R1202" s="0" t="str">
        <f aca="false">IF(I1202&gt;=Summary!$B$7,"Fast",IF(I1202&lt;Summary!$B$8,"Slow","Medium"))</f>
        <v>Slow</v>
      </c>
      <c r="S1202" s="15" t="n">
        <f aca="false">IF(M1202&gt;Summary!$B$5,1,0)</f>
        <v>1</v>
      </c>
      <c r="T1202" s="16" t="n">
        <f aca="false">IF(Q1202="Overstocked",(G1202-Summary!$B$6*H1202)*J1202,0)</f>
        <v>0</v>
      </c>
    </row>
    <row r="1203" customFormat="false" ht="15" hidden="false" customHeight="false" outlineLevel="0" collapsed="false">
      <c r="A1203" s="0" t="s">
        <v>1301</v>
      </c>
      <c r="B1203" s="0" t="s">
        <v>89</v>
      </c>
      <c r="C1203" s="0" t="s">
        <v>78</v>
      </c>
      <c r="D1203" s="0" t="s">
        <v>86</v>
      </c>
      <c r="E1203" s="14" t="n">
        <v>45066</v>
      </c>
      <c r="F1203" s="14" t="n">
        <v>45070</v>
      </c>
      <c r="G1203" s="0" t="n">
        <v>400</v>
      </c>
      <c r="H1203" s="0" t="n">
        <v>89</v>
      </c>
      <c r="I1203" s="0" t="n">
        <v>143</v>
      </c>
      <c r="J1203" s="0" t="n">
        <v>923</v>
      </c>
      <c r="K1203" s="0" t="n">
        <v>1331</v>
      </c>
      <c r="L1203" s="15" t="s">
        <v>93</v>
      </c>
      <c r="M1203" s="0" t="n">
        <v>4</v>
      </c>
      <c r="N1203" s="16" t="n">
        <f aca="false">I1203*K1203</f>
        <v>190333</v>
      </c>
      <c r="O1203" s="16" t="n">
        <f aca="false">I1203*(K1203-J1203)</f>
        <v>58344</v>
      </c>
      <c r="P1203" s="15" t="n">
        <f aca="false">K1203-J1203</f>
        <v>408</v>
      </c>
      <c r="Q1203" s="0" t="str">
        <f aca="false">IF(G1203=0,"Out of stock",IF(G1203&lt;H1203,"Understocked",IF(G1203&gt;Summary!$B$6*H1203,"Overstocked","Healthy")))</f>
        <v>Overstocked</v>
      </c>
      <c r="R1203" s="0" t="str">
        <f aca="false">IF(I1203&gt;=Summary!$B$7,"Fast",IF(I1203&lt;Summary!$B$8,"Slow","Medium"))</f>
        <v>Medium</v>
      </c>
      <c r="S1203" s="15" t="n">
        <f aca="false">IF(M1203&gt;Summary!$B$5,1,0)</f>
        <v>0</v>
      </c>
      <c r="T1203" s="16" t="n">
        <f aca="false">IF(Q1203="Overstocked",(G1203-Summary!$B$6*H1203)*J1203,0)</f>
        <v>40612</v>
      </c>
    </row>
    <row r="1204" customFormat="false" ht="15" hidden="false" customHeight="false" outlineLevel="0" collapsed="false">
      <c r="A1204" s="0" t="s">
        <v>1302</v>
      </c>
      <c r="B1204" s="0" t="s">
        <v>115</v>
      </c>
      <c r="C1204" s="0" t="s">
        <v>85</v>
      </c>
      <c r="D1204" s="0" t="s">
        <v>86</v>
      </c>
      <c r="E1204" s="14" t="n">
        <v>45586</v>
      </c>
      <c r="F1204" s="14" t="n">
        <v>45589</v>
      </c>
      <c r="G1204" s="0" t="n">
        <v>238</v>
      </c>
      <c r="H1204" s="0" t="n">
        <v>127</v>
      </c>
      <c r="I1204" s="0" t="n">
        <v>226</v>
      </c>
      <c r="J1204" s="0" t="n">
        <v>927</v>
      </c>
      <c r="K1204" s="0" t="n">
        <v>1028</v>
      </c>
      <c r="L1204" s="15" t="s">
        <v>87</v>
      </c>
      <c r="M1204" s="0" t="n">
        <v>3</v>
      </c>
      <c r="N1204" s="16" t="n">
        <f aca="false">I1204*K1204</f>
        <v>232328</v>
      </c>
      <c r="O1204" s="16" t="n">
        <f aca="false">I1204*(K1204-J1204)</f>
        <v>22826</v>
      </c>
      <c r="P1204" s="15" t="n">
        <f aca="false">K1204-J1204</f>
        <v>101</v>
      </c>
      <c r="Q1204" s="0" t="str">
        <f aca="false">IF(G1204=0,"Out of stock",IF(G1204&lt;H1204,"Understocked",IF(G1204&gt;Summary!$B$6*H1204,"Overstocked","Healthy")))</f>
        <v>Healthy</v>
      </c>
      <c r="R1204" s="0" t="str">
        <f aca="false">IF(I1204&gt;=Summary!$B$7,"Fast",IF(I1204&lt;Summary!$B$8,"Slow","Medium"))</f>
        <v>Fast</v>
      </c>
      <c r="S1204" s="15" t="n">
        <f aca="false">IF(M1204&gt;Summary!$B$5,1,0)</f>
        <v>0</v>
      </c>
      <c r="T1204" s="16" t="n">
        <f aca="false">IF(Q1204="Overstocked",(G1204-Summary!$B$6*H1204)*J1204,0)</f>
        <v>0</v>
      </c>
    </row>
    <row r="1205" customFormat="false" ht="15" hidden="false" customHeight="false" outlineLevel="0" collapsed="false">
      <c r="A1205" s="0" t="s">
        <v>1303</v>
      </c>
      <c r="B1205" s="0" t="s">
        <v>123</v>
      </c>
      <c r="C1205" s="0" t="s">
        <v>78</v>
      </c>
      <c r="D1205" s="0" t="s">
        <v>92</v>
      </c>
      <c r="E1205" s="14" t="n">
        <v>45647</v>
      </c>
      <c r="F1205" s="14" t="n">
        <v>45650</v>
      </c>
      <c r="G1205" s="0" t="n">
        <v>259</v>
      </c>
      <c r="H1205" s="0" t="n">
        <v>65</v>
      </c>
      <c r="I1205" s="0" t="n">
        <v>261</v>
      </c>
      <c r="J1205" s="0" t="n">
        <v>1558</v>
      </c>
      <c r="K1205" s="0" t="n">
        <v>1778</v>
      </c>
      <c r="L1205" s="15" t="s">
        <v>97</v>
      </c>
      <c r="M1205" s="0" t="n">
        <v>3</v>
      </c>
      <c r="N1205" s="16" t="n">
        <f aca="false">I1205*K1205</f>
        <v>464058</v>
      </c>
      <c r="O1205" s="16" t="n">
        <f aca="false">I1205*(K1205-J1205)</f>
        <v>57420</v>
      </c>
      <c r="P1205" s="15" t="n">
        <f aca="false">K1205-J1205</f>
        <v>220</v>
      </c>
      <c r="Q1205" s="0" t="str">
        <f aca="false">IF(G1205=0,"Out of stock",IF(G1205&lt;H1205,"Understocked",IF(G1205&gt;Summary!$B$6*H1205,"Overstocked","Healthy")))</f>
        <v>Healthy</v>
      </c>
      <c r="R1205" s="0" t="str">
        <f aca="false">IF(I1205&gt;=Summary!$B$7,"Fast",IF(I1205&lt;Summary!$B$8,"Slow","Medium"))</f>
        <v>Fast</v>
      </c>
      <c r="S1205" s="15" t="n">
        <f aca="false">IF(M1205&gt;Summary!$B$5,1,0)</f>
        <v>0</v>
      </c>
      <c r="T1205" s="16" t="n">
        <f aca="false">IF(Q1205="Overstocked",(G1205-Summary!$B$6*H1205)*J1205,0)</f>
        <v>0</v>
      </c>
    </row>
    <row r="1206" customFormat="false" ht="15" hidden="false" customHeight="false" outlineLevel="0" collapsed="false">
      <c r="A1206" s="0" t="s">
        <v>1304</v>
      </c>
      <c r="B1206" s="0" t="s">
        <v>101</v>
      </c>
      <c r="C1206" s="0" t="s">
        <v>78</v>
      </c>
      <c r="D1206" s="0" t="s">
        <v>90</v>
      </c>
      <c r="E1206" s="14" t="n">
        <v>45420</v>
      </c>
      <c r="F1206" s="14" t="n">
        <v>45427</v>
      </c>
      <c r="G1206" s="0" t="n">
        <v>30</v>
      </c>
      <c r="H1206" s="0" t="n">
        <v>109</v>
      </c>
      <c r="I1206" s="0" t="n">
        <v>135</v>
      </c>
      <c r="J1206" s="0" t="n">
        <v>723</v>
      </c>
      <c r="K1206" s="0" t="n">
        <v>788</v>
      </c>
      <c r="L1206" s="15" t="s">
        <v>82</v>
      </c>
      <c r="M1206" s="0" t="n">
        <v>7</v>
      </c>
      <c r="N1206" s="16" t="n">
        <f aca="false">I1206*K1206</f>
        <v>106380</v>
      </c>
      <c r="O1206" s="16" t="n">
        <f aca="false">I1206*(K1206-J1206)</f>
        <v>8775</v>
      </c>
      <c r="P1206" s="15" t="n">
        <f aca="false">K1206-J1206</f>
        <v>65</v>
      </c>
      <c r="Q1206" s="0" t="str">
        <f aca="false">IF(G1206=0,"Out of stock",IF(G1206&lt;H1206,"Understocked",IF(G1206&gt;Summary!$B$6*H1206,"Overstocked","Healthy")))</f>
        <v>Understocked</v>
      </c>
      <c r="R1206" s="0" t="str">
        <f aca="false">IF(I1206&gt;=Summary!$B$7,"Fast",IF(I1206&lt;Summary!$B$8,"Slow","Medium"))</f>
        <v>Medium</v>
      </c>
      <c r="S1206" s="15" t="n">
        <f aca="false">IF(M1206&gt;Summary!$B$5,1,0)</f>
        <v>0</v>
      </c>
      <c r="T1206" s="16" t="n">
        <f aca="false">IF(Q1206="Overstocked",(G1206-Summary!$B$6*H1206)*J1206,0)</f>
        <v>0</v>
      </c>
    </row>
    <row r="1207" customFormat="false" ht="15" hidden="false" customHeight="false" outlineLevel="0" collapsed="false">
      <c r="A1207" s="0" t="s">
        <v>1305</v>
      </c>
      <c r="B1207" s="0" t="s">
        <v>95</v>
      </c>
      <c r="C1207" s="0" t="s">
        <v>96</v>
      </c>
      <c r="D1207" s="0" t="s">
        <v>92</v>
      </c>
      <c r="E1207" s="14" t="n">
        <v>45481</v>
      </c>
      <c r="F1207" s="14" t="n">
        <v>45486</v>
      </c>
      <c r="G1207" s="0" t="n">
        <v>472</v>
      </c>
      <c r="H1207" s="0" t="n">
        <v>150</v>
      </c>
      <c r="I1207" s="0" t="n">
        <v>258</v>
      </c>
      <c r="J1207" s="0" t="n">
        <v>1515</v>
      </c>
      <c r="K1207" s="0" t="n">
        <v>1645</v>
      </c>
      <c r="L1207" s="15" t="s">
        <v>97</v>
      </c>
      <c r="M1207" s="0" t="n">
        <v>5</v>
      </c>
      <c r="N1207" s="16" t="n">
        <f aca="false">I1207*K1207</f>
        <v>424410</v>
      </c>
      <c r="O1207" s="16" t="n">
        <f aca="false">I1207*(K1207-J1207)</f>
        <v>33540</v>
      </c>
      <c r="P1207" s="15" t="n">
        <f aca="false">K1207-J1207</f>
        <v>130</v>
      </c>
      <c r="Q1207" s="0" t="str">
        <f aca="false">IF(G1207=0,"Out of stock",IF(G1207&lt;H1207,"Understocked",IF(G1207&gt;Summary!$B$6*H1207,"Overstocked","Healthy")))</f>
        <v>Healthy</v>
      </c>
      <c r="R1207" s="0" t="str">
        <f aca="false">IF(I1207&gt;=Summary!$B$7,"Fast",IF(I1207&lt;Summary!$B$8,"Slow","Medium"))</f>
        <v>Fast</v>
      </c>
      <c r="S1207" s="15" t="n">
        <f aca="false">IF(M1207&gt;Summary!$B$5,1,0)</f>
        <v>0</v>
      </c>
      <c r="T1207" s="16" t="n">
        <f aca="false">IF(Q1207="Overstocked",(G1207-Summary!$B$6*H1207)*J1207,0)</f>
        <v>0</v>
      </c>
    </row>
    <row r="1208" customFormat="false" ht="15" hidden="false" customHeight="false" outlineLevel="0" collapsed="false">
      <c r="A1208" s="0" t="s">
        <v>1306</v>
      </c>
      <c r="B1208" s="0" t="s">
        <v>107</v>
      </c>
      <c r="C1208" s="0" t="s">
        <v>85</v>
      </c>
      <c r="D1208" s="0" t="s">
        <v>90</v>
      </c>
      <c r="E1208" s="14" t="n">
        <v>45494</v>
      </c>
      <c r="F1208" s="14" t="n">
        <v>45503</v>
      </c>
      <c r="G1208" s="0" t="n">
        <v>54</v>
      </c>
      <c r="H1208" s="0" t="n">
        <v>127</v>
      </c>
      <c r="I1208" s="0" t="n">
        <v>45</v>
      </c>
      <c r="J1208" s="0" t="n">
        <v>1289</v>
      </c>
      <c r="K1208" s="0" t="n">
        <v>1416</v>
      </c>
      <c r="L1208" s="15" t="s">
        <v>80</v>
      </c>
      <c r="M1208" s="0" t="n">
        <v>9</v>
      </c>
      <c r="N1208" s="16" t="n">
        <f aca="false">I1208*K1208</f>
        <v>63720</v>
      </c>
      <c r="O1208" s="16" t="n">
        <f aca="false">I1208*(K1208-J1208)</f>
        <v>5715</v>
      </c>
      <c r="P1208" s="15" t="n">
        <f aca="false">K1208-J1208</f>
        <v>127</v>
      </c>
      <c r="Q1208" s="0" t="str">
        <f aca="false">IF(G1208=0,"Out of stock",IF(G1208&lt;H1208,"Understocked",IF(G1208&gt;Summary!$B$6*H1208,"Overstocked","Healthy")))</f>
        <v>Understocked</v>
      </c>
      <c r="R1208" s="0" t="str">
        <f aca="false">IF(I1208&gt;=Summary!$B$7,"Fast",IF(I1208&lt;Summary!$B$8,"Slow","Medium"))</f>
        <v>Slow</v>
      </c>
      <c r="S1208" s="15" t="n">
        <f aca="false">IF(M1208&gt;Summary!$B$5,1,0)</f>
        <v>1</v>
      </c>
      <c r="T1208" s="16" t="n">
        <f aca="false">IF(Q1208="Overstocked",(G1208-Summary!$B$6*H1208)*J1208,0)</f>
        <v>0</v>
      </c>
    </row>
    <row r="1209" customFormat="false" ht="15" hidden="false" customHeight="false" outlineLevel="0" collapsed="false">
      <c r="A1209" s="0" t="s">
        <v>1307</v>
      </c>
      <c r="B1209" s="0" t="s">
        <v>95</v>
      </c>
      <c r="C1209" s="0" t="s">
        <v>96</v>
      </c>
      <c r="D1209" s="0" t="s">
        <v>79</v>
      </c>
      <c r="E1209" s="14" t="n">
        <v>45570</v>
      </c>
      <c r="F1209" s="14" t="n">
        <v>45572</v>
      </c>
      <c r="G1209" s="0" t="n">
        <v>298</v>
      </c>
      <c r="H1209" s="0" t="n">
        <v>98</v>
      </c>
      <c r="I1209" s="0" t="n">
        <v>127</v>
      </c>
      <c r="J1209" s="0" t="n">
        <v>882</v>
      </c>
      <c r="K1209" s="0" t="n">
        <v>1219</v>
      </c>
      <c r="L1209" s="15" t="s">
        <v>97</v>
      </c>
      <c r="M1209" s="0" t="n">
        <v>2</v>
      </c>
      <c r="N1209" s="16" t="n">
        <f aca="false">I1209*K1209</f>
        <v>154813</v>
      </c>
      <c r="O1209" s="16" t="n">
        <f aca="false">I1209*(K1209-J1209)</f>
        <v>42799</v>
      </c>
      <c r="P1209" s="15" t="n">
        <f aca="false">K1209-J1209</f>
        <v>337</v>
      </c>
      <c r="Q1209" s="0" t="str">
        <f aca="false">IF(G1209=0,"Out of stock",IF(G1209&lt;H1209,"Understocked",IF(G1209&gt;Summary!$B$6*H1209,"Overstocked","Healthy")))</f>
        <v>Healthy</v>
      </c>
      <c r="R1209" s="0" t="str">
        <f aca="false">IF(I1209&gt;=Summary!$B$7,"Fast",IF(I1209&lt;Summary!$B$8,"Slow","Medium"))</f>
        <v>Medium</v>
      </c>
      <c r="S1209" s="15" t="n">
        <f aca="false">IF(M1209&gt;Summary!$B$5,1,0)</f>
        <v>0</v>
      </c>
      <c r="T1209" s="16" t="n">
        <f aca="false">IF(Q1209="Overstocked",(G1209-Summary!$B$6*H1209)*J1209,0)</f>
        <v>0</v>
      </c>
    </row>
    <row r="1210" customFormat="false" ht="15" hidden="false" customHeight="false" outlineLevel="0" collapsed="false">
      <c r="A1210" s="0" t="s">
        <v>1308</v>
      </c>
      <c r="B1210" s="0" t="s">
        <v>95</v>
      </c>
      <c r="C1210" s="0" t="s">
        <v>85</v>
      </c>
      <c r="D1210" s="0" t="s">
        <v>86</v>
      </c>
      <c r="E1210" s="14" t="n">
        <v>45273</v>
      </c>
      <c r="F1210" s="14" t="n">
        <v>45274</v>
      </c>
      <c r="G1210" s="0" t="n">
        <v>232</v>
      </c>
      <c r="H1210" s="0" t="n">
        <v>50</v>
      </c>
      <c r="I1210" s="0" t="n">
        <v>33</v>
      </c>
      <c r="J1210" s="0" t="n">
        <v>680</v>
      </c>
      <c r="K1210" s="0" t="n">
        <v>1089</v>
      </c>
      <c r="L1210" s="15" t="s">
        <v>87</v>
      </c>
      <c r="M1210" s="0" t="n">
        <v>1</v>
      </c>
      <c r="N1210" s="16" t="n">
        <f aca="false">I1210*K1210</f>
        <v>35937</v>
      </c>
      <c r="O1210" s="16" t="n">
        <f aca="false">I1210*(K1210-J1210)</f>
        <v>13497</v>
      </c>
      <c r="P1210" s="15" t="n">
        <f aca="false">K1210-J1210</f>
        <v>409</v>
      </c>
      <c r="Q1210" s="0" t="str">
        <f aca="false">IF(G1210=0,"Out of stock",IF(G1210&lt;H1210,"Understocked",IF(G1210&gt;Summary!$B$6*H1210,"Overstocked","Healthy")))</f>
        <v>Overstocked</v>
      </c>
      <c r="R1210" s="0" t="str">
        <f aca="false">IF(I1210&gt;=Summary!$B$7,"Fast",IF(I1210&lt;Summary!$B$8,"Slow","Medium"))</f>
        <v>Slow</v>
      </c>
      <c r="S1210" s="15" t="n">
        <f aca="false">IF(M1210&gt;Summary!$B$5,1,0)</f>
        <v>0</v>
      </c>
      <c r="T1210" s="16" t="n">
        <f aca="false">IF(Q1210="Overstocked",(G1210-Summary!$B$6*H1210)*J1210,0)</f>
        <v>21760</v>
      </c>
    </row>
    <row r="1211" customFormat="false" ht="15" hidden="false" customHeight="false" outlineLevel="0" collapsed="false">
      <c r="A1211" s="0" t="s">
        <v>1309</v>
      </c>
      <c r="B1211" s="0" t="s">
        <v>77</v>
      </c>
      <c r="C1211" s="0" t="s">
        <v>85</v>
      </c>
      <c r="D1211" s="0" t="s">
        <v>92</v>
      </c>
      <c r="E1211" s="14" t="n">
        <v>45434</v>
      </c>
      <c r="F1211" s="14" t="n">
        <v>45441</v>
      </c>
      <c r="G1211" s="0" t="n">
        <v>21</v>
      </c>
      <c r="H1211" s="0" t="n">
        <v>72</v>
      </c>
      <c r="I1211" s="0" t="n">
        <v>67</v>
      </c>
      <c r="J1211" s="0" t="n">
        <v>1276</v>
      </c>
      <c r="K1211" s="0" t="n">
        <v>1465</v>
      </c>
      <c r="L1211" s="15" t="s">
        <v>93</v>
      </c>
      <c r="M1211" s="0" t="n">
        <v>7</v>
      </c>
      <c r="N1211" s="16" t="n">
        <f aca="false">I1211*K1211</f>
        <v>98155</v>
      </c>
      <c r="O1211" s="16" t="n">
        <f aca="false">I1211*(K1211-J1211)</f>
        <v>12663</v>
      </c>
      <c r="P1211" s="15" t="n">
        <f aca="false">K1211-J1211</f>
        <v>189</v>
      </c>
      <c r="Q1211" s="0" t="str">
        <f aca="false">IF(G1211=0,"Out of stock",IF(G1211&lt;H1211,"Understocked",IF(G1211&gt;Summary!$B$6*H1211,"Overstocked","Healthy")))</f>
        <v>Understocked</v>
      </c>
      <c r="R1211" s="0" t="str">
        <f aca="false">IF(I1211&gt;=Summary!$B$7,"Fast",IF(I1211&lt;Summary!$B$8,"Slow","Medium"))</f>
        <v>Slow</v>
      </c>
      <c r="S1211" s="15" t="n">
        <f aca="false">IF(M1211&gt;Summary!$B$5,1,0)</f>
        <v>0</v>
      </c>
      <c r="T1211" s="16" t="n">
        <f aca="false">IF(Q1211="Overstocked",(G1211-Summary!$B$6*H1211)*J1211,0)</f>
        <v>0</v>
      </c>
    </row>
    <row r="1212" customFormat="false" ht="15" hidden="false" customHeight="false" outlineLevel="0" collapsed="false">
      <c r="A1212" s="0" t="s">
        <v>1310</v>
      </c>
      <c r="B1212" s="0" t="s">
        <v>113</v>
      </c>
      <c r="C1212" s="0" t="s">
        <v>85</v>
      </c>
      <c r="D1212" s="0" t="s">
        <v>90</v>
      </c>
      <c r="E1212" s="14" t="n">
        <v>45451</v>
      </c>
      <c r="F1212" s="14" t="n">
        <v>45461</v>
      </c>
      <c r="G1212" s="0" t="n">
        <v>264</v>
      </c>
      <c r="H1212" s="0" t="n">
        <v>66</v>
      </c>
      <c r="I1212" s="0" t="n">
        <v>93</v>
      </c>
      <c r="J1212" s="0" t="n">
        <v>734</v>
      </c>
      <c r="K1212" s="0" t="n">
        <v>935</v>
      </c>
      <c r="L1212" s="15" t="s">
        <v>82</v>
      </c>
      <c r="M1212" s="0" t="n">
        <v>10</v>
      </c>
      <c r="N1212" s="16" t="n">
        <f aca="false">I1212*K1212</f>
        <v>86955</v>
      </c>
      <c r="O1212" s="16" t="n">
        <f aca="false">I1212*(K1212-J1212)</f>
        <v>18693</v>
      </c>
      <c r="P1212" s="15" t="n">
        <f aca="false">K1212-J1212</f>
        <v>201</v>
      </c>
      <c r="Q1212" s="0" t="str">
        <f aca="false">IF(G1212=0,"Out of stock",IF(G1212&lt;H1212,"Understocked",IF(G1212&gt;Summary!$B$6*H1212,"Overstocked","Healthy")))</f>
        <v>Healthy</v>
      </c>
      <c r="R1212" s="0" t="str">
        <f aca="false">IF(I1212&gt;=Summary!$B$7,"Fast",IF(I1212&lt;Summary!$B$8,"Slow","Medium"))</f>
        <v>Slow</v>
      </c>
      <c r="S1212" s="15" t="n">
        <f aca="false">IF(M1212&gt;Summary!$B$5,1,0)</f>
        <v>1</v>
      </c>
      <c r="T1212" s="16" t="n">
        <f aca="false">IF(Q1212="Overstocked",(G1212-Summary!$B$6*H1212)*J1212,0)</f>
        <v>0</v>
      </c>
    </row>
    <row r="1213" customFormat="false" ht="15" hidden="false" customHeight="false" outlineLevel="0" collapsed="false">
      <c r="A1213" s="0" t="s">
        <v>1311</v>
      </c>
      <c r="B1213" s="0" t="s">
        <v>107</v>
      </c>
      <c r="C1213" s="0" t="s">
        <v>78</v>
      </c>
      <c r="D1213" s="0" t="s">
        <v>79</v>
      </c>
      <c r="E1213" s="14" t="n">
        <v>45518</v>
      </c>
      <c r="F1213" s="14" t="n">
        <v>45526</v>
      </c>
      <c r="G1213" s="0" t="n">
        <v>319</v>
      </c>
      <c r="H1213" s="0" t="n">
        <v>71</v>
      </c>
      <c r="I1213" s="0" t="n">
        <v>176</v>
      </c>
      <c r="J1213" s="0" t="n">
        <v>261</v>
      </c>
      <c r="K1213" s="0" t="n">
        <v>606</v>
      </c>
      <c r="L1213" s="15" t="s">
        <v>93</v>
      </c>
      <c r="M1213" s="0" t="n">
        <v>8</v>
      </c>
      <c r="N1213" s="16" t="n">
        <f aca="false">I1213*K1213</f>
        <v>106656</v>
      </c>
      <c r="O1213" s="16" t="n">
        <f aca="false">I1213*(K1213-J1213)</f>
        <v>60720</v>
      </c>
      <c r="P1213" s="15" t="n">
        <f aca="false">K1213-J1213</f>
        <v>345</v>
      </c>
      <c r="Q1213" s="0" t="str">
        <f aca="false">IF(G1213=0,"Out of stock",IF(G1213&lt;H1213,"Understocked",IF(G1213&gt;Summary!$B$6*H1213,"Overstocked","Healthy")))</f>
        <v>Overstocked</v>
      </c>
      <c r="R1213" s="0" t="str">
        <f aca="false">IF(I1213&gt;=Summary!$B$7,"Fast",IF(I1213&lt;Summary!$B$8,"Slow","Medium"))</f>
        <v>Medium</v>
      </c>
      <c r="S1213" s="15" t="n">
        <f aca="false">IF(M1213&gt;Summary!$B$5,1,0)</f>
        <v>1</v>
      </c>
      <c r="T1213" s="16" t="n">
        <f aca="false">IF(Q1213="Overstocked",(G1213-Summary!$B$6*H1213)*J1213,0)</f>
        <v>9135</v>
      </c>
    </row>
    <row r="1214" customFormat="false" ht="15" hidden="false" customHeight="false" outlineLevel="0" collapsed="false">
      <c r="A1214" s="0" t="s">
        <v>1312</v>
      </c>
      <c r="B1214" s="0" t="s">
        <v>107</v>
      </c>
      <c r="C1214" s="0" t="s">
        <v>104</v>
      </c>
      <c r="D1214" s="0" t="s">
        <v>86</v>
      </c>
      <c r="E1214" s="14" t="n">
        <v>45112</v>
      </c>
      <c r="F1214" s="14" t="n">
        <v>45113</v>
      </c>
      <c r="G1214" s="0" t="n">
        <v>466</v>
      </c>
      <c r="H1214" s="0" t="n">
        <v>58</v>
      </c>
      <c r="I1214" s="0" t="n">
        <v>92</v>
      </c>
      <c r="J1214" s="0" t="n">
        <v>979</v>
      </c>
      <c r="K1214" s="0" t="n">
        <v>1400</v>
      </c>
      <c r="L1214" s="15" t="s">
        <v>97</v>
      </c>
      <c r="M1214" s="0" t="n">
        <v>1</v>
      </c>
      <c r="N1214" s="16" t="n">
        <f aca="false">I1214*K1214</f>
        <v>128800</v>
      </c>
      <c r="O1214" s="16" t="n">
        <f aca="false">I1214*(K1214-J1214)</f>
        <v>38732</v>
      </c>
      <c r="P1214" s="15" t="n">
        <f aca="false">K1214-J1214</f>
        <v>421</v>
      </c>
      <c r="Q1214" s="0" t="str">
        <f aca="false">IF(G1214=0,"Out of stock",IF(G1214&lt;H1214,"Understocked",IF(G1214&gt;Summary!$B$6*H1214,"Overstocked","Healthy")))</f>
        <v>Overstocked</v>
      </c>
      <c r="R1214" s="0" t="str">
        <f aca="false">IF(I1214&gt;=Summary!$B$7,"Fast",IF(I1214&lt;Summary!$B$8,"Slow","Medium"))</f>
        <v>Slow</v>
      </c>
      <c r="S1214" s="15" t="n">
        <f aca="false">IF(M1214&gt;Summary!$B$5,1,0)</f>
        <v>0</v>
      </c>
      <c r="T1214" s="16" t="n">
        <f aca="false">IF(Q1214="Overstocked",(G1214-Summary!$B$6*H1214)*J1214,0)</f>
        <v>229086</v>
      </c>
    </row>
    <row r="1215" customFormat="false" ht="15" hidden="false" customHeight="false" outlineLevel="0" collapsed="false">
      <c r="A1215" s="0" t="s">
        <v>1313</v>
      </c>
      <c r="B1215" s="0" t="s">
        <v>123</v>
      </c>
      <c r="C1215" s="0" t="s">
        <v>85</v>
      </c>
      <c r="D1215" s="0" t="s">
        <v>92</v>
      </c>
      <c r="E1215" s="14" t="n">
        <v>44966</v>
      </c>
      <c r="F1215" s="14" t="n">
        <v>44969</v>
      </c>
      <c r="G1215" s="0" t="n">
        <v>330</v>
      </c>
      <c r="H1215" s="0" t="n">
        <v>109</v>
      </c>
      <c r="I1215" s="0" t="n">
        <v>189</v>
      </c>
      <c r="J1215" s="0" t="n">
        <v>1373</v>
      </c>
      <c r="K1215" s="0" t="n">
        <v>1488</v>
      </c>
      <c r="L1215" s="15" t="s">
        <v>80</v>
      </c>
      <c r="M1215" s="0" t="n">
        <v>3</v>
      </c>
      <c r="N1215" s="16" t="n">
        <f aca="false">I1215*K1215</f>
        <v>281232</v>
      </c>
      <c r="O1215" s="16" t="n">
        <f aca="false">I1215*(K1215-J1215)</f>
        <v>21735</v>
      </c>
      <c r="P1215" s="15" t="n">
        <f aca="false">K1215-J1215</f>
        <v>115</v>
      </c>
      <c r="Q1215" s="0" t="str">
        <f aca="false">IF(G1215=0,"Out of stock",IF(G1215&lt;H1215,"Understocked",IF(G1215&gt;Summary!$B$6*H1215,"Overstocked","Healthy")))</f>
        <v>Healthy</v>
      </c>
      <c r="R1215" s="0" t="str">
        <f aca="false">IF(I1215&gt;=Summary!$B$7,"Fast",IF(I1215&lt;Summary!$B$8,"Slow","Medium"))</f>
        <v>Medium</v>
      </c>
      <c r="S1215" s="15" t="n">
        <f aca="false">IF(M1215&gt;Summary!$B$5,1,0)</f>
        <v>0</v>
      </c>
      <c r="T1215" s="16" t="n">
        <f aca="false">IF(Q1215="Overstocked",(G1215-Summary!$B$6*H1215)*J1215,0)</f>
        <v>0</v>
      </c>
    </row>
    <row r="1216" customFormat="false" ht="15" hidden="false" customHeight="false" outlineLevel="0" collapsed="false">
      <c r="A1216" s="0" t="s">
        <v>1314</v>
      </c>
      <c r="B1216" s="0" t="s">
        <v>115</v>
      </c>
      <c r="C1216" s="0" t="s">
        <v>85</v>
      </c>
      <c r="D1216" s="0" t="s">
        <v>92</v>
      </c>
      <c r="E1216" s="14" t="n">
        <v>45166</v>
      </c>
      <c r="F1216" s="14" t="n">
        <v>45171</v>
      </c>
      <c r="G1216" s="0" t="n">
        <v>450</v>
      </c>
      <c r="H1216" s="0" t="n">
        <v>106</v>
      </c>
      <c r="I1216" s="0" t="n">
        <v>238</v>
      </c>
      <c r="J1216" s="0" t="n">
        <v>1867</v>
      </c>
      <c r="K1216" s="0" t="n">
        <v>2086</v>
      </c>
      <c r="L1216" s="15" t="s">
        <v>93</v>
      </c>
      <c r="M1216" s="0" t="n">
        <v>5</v>
      </c>
      <c r="N1216" s="16" t="n">
        <f aca="false">I1216*K1216</f>
        <v>496468</v>
      </c>
      <c r="O1216" s="16" t="n">
        <f aca="false">I1216*(K1216-J1216)</f>
        <v>52122</v>
      </c>
      <c r="P1216" s="15" t="n">
        <f aca="false">K1216-J1216</f>
        <v>219</v>
      </c>
      <c r="Q1216" s="0" t="str">
        <f aca="false">IF(G1216=0,"Out of stock",IF(G1216&lt;H1216,"Understocked",IF(G1216&gt;Summary!$B$6*H1216,"Overstocked","Healthy")))</f>
        <v>Overstocked</v>
      </c>
      <c r="R1216" s="0" t="str">
        <f aca="false">IF(I1216&gt;=Summary!$B$7,"Fast",IF(I1216&lt;Summary!$B$8,"Slow","Medium"))</f>
        <v>Fast</v>
      </c>
      <c r="S1216" s="15" t="n">
        <f aca="false">IF(M1216&gt;Summary!$B$5,1,0)</f>
        <v>0</v>
      </c>
      <c r="T1216" s="16" t="n">
        <f aca="false">IF(Q1216="Overstocked",(G1216-Summary!$B$6*H1216)*J1216,0)</f>
        <v>48542</v>
      </c>
    </row>
    <row r="1217" customFormat="false" ht="15" hidden="false" customHeight="false" outlineLevel="0" collapsed="false">
      <c r="A1217" s="0" t="s">
        <v>1315</v>
      </c>
      <c r="B1217" s="0" t="s">
        <v>113</v>
      </c>
      <c r="C1217" s="0" t="s">
        <v>85</v>
      </c>
      <c r="D1217" s="0" t="s">
        <v>90</v>
      </c>
      <c r="E1217" s="14" t="n">
        <v>45183</v>
      </c>
      <c r="F1217" s="14" t="n">
        <v>45191</v>
      </c>
      <c r="G1217" s="0" t="n">
        <v>386</v>
      </c>
      <c r="H1217" s="0" t="n">
        <v>135</v>
      </c>
      <c r="I1217" s="0" t="n">
        <v>114</v>
      </c>
      <c r="J1217" s="0" t="n">
        <v>1916</v>
      </c>
      <c r="K1217" s="0" t="n">
        <v>2397</v>
      </c>
      <c r="L1217" s="15" t="s">
        <v>97</v>
      </c>
      <c r="M1217" s="0" t="n">
        <v>8</v>
      </c>
      <c r="N1217" s="16" t="n">
        <f aca="false">I1217*K1217</f>
        <v>273258</v>
      </c>
      <c r="O1217" s="16" t="n">
        <f aca="false">I1217*(K1217-J1217)</f>
        <v>54834</v>
      </c>
      <c r="P1217" s="15" t="n">
        <f aca="false">K1217-J1217</f>
        <v>481</v>
      </c>
      <c r="Q1217" s="0" t="str">
        <f aca="false">IF(G1217=0,"Out of stock",IF(G1217&lt;H1217,"Understocked",IF(G1217&gt;Summary!$B$6*H1217,"Overstocked","Healthy")))</f>
        <v>Healthy</v>
      </c>
      <c r="R1217" s="0" t="str">
        <f aca="false">IF(I1217&gt;=Summary!$B$7,"Fast",IF(I1217&lt;Summary!$B$8,"Slow","Medium"))</f>
        <v>Medium</v>
      </c>
      <c r="S1217" s="15" t="n">
        <f aca="false">IF(M1217&gt;Summary!$B$5,1,0)</f>
        <v>1</v>
      </c>
      <c r="T1217" s="16" t="n">
        <f aca="false">IF(Q1217="Overstocked",(G1217-Summary!$B$6*H1217)*J1217,0)</f>
        <v>0</v>
      </c>
    </row>
    <row r="1218" customFormat="false" ht="15" hidden="false" customHeight="false" outlineLevel="0" collapsed="false">
      <c r="A1218" s="0" t="s">
        <v>1316</v>
      </c>
      <c r="B1218" s="0" t="s">
        <v>89</v>
      </c>
      <c r="C1218" s="0" t="s">
        <v>78</v>
      </c>
      <c r="D1218" s="0" t="s">
        <v>79</v>
      </c>
      <c r="E1218" s="14" t="n">
        <v>45313</v>
      </c>
      <c r="F1218" s="14" t="n">
        <v>45320</v>
      </c>
      <c r="G1218" s="0" t="n">
        <v>360</v>
      </c>
      <c r="H1218" s="0" t="n">
        <v>137</v>
      </c>
      <c r="I1218" s="0" t="n">
        <v>30</v>
      </c>
      <c r="J1218" s="0" t="n">
        <v>814</v>
      </c>
      <c r="K1218" s="0" t="n">
        <v>1221</v>
      </c>
      <c r="L1218" s="15" t="s">
        <v>87</v>
      </c>
      <c r="M1218" s="0" t="n">
        <v>7</v>
      </c>
      <c r="N1218" s="16" t="n">
        <f aca="false">I1218*K1218</f>
        <v>36630</v>
      </c>
      <c r="O1218" s="16" t="n">
        <f aca="false">I1218*(K1218-J1218)</f>
        <v>12210</v>
      </c>
      <c r="P1218" s="15" t="n">
        <f aca="false">K1218-J1218</f>
        <v>407</v>
      </c>
      <c r="Q1218" s="0" t="str">
        <f aca="false">IF(G1218=0,"Out of stock",IF(G1218&lt;H1218,"Understocked",IF(G1218&gt;Summary!$B$6*H1218,"Overstocked","Healthy")))</f>
        <v>Healthy</v>
      </c>
      <c r="R1218" s="0" t="str">
        <f aca="false">IF(I1218&gt;=Summary!$B$7,"Fast",IF(I1218&lt;Summary!$B$8,"Slow","Medium"))</f>
        <v>Slow</v>
      </c>
      <c r="S1218" s="15" t="n">
        <f aca="false">IF(M1218&gt;Summary!$B$5,1,0)</f>
        <v>0</v>
      </c>
      <c r="T1218" s="16" t="n">
        <f aca="false">IF(Q1218="Overstocked",(G1218-Summary!$B$6*H1218)*J1218,0)</f>
        <v>0</v>
      </c>
    </row>
    <row r="1219" customFormat="false" ht="15" hidden="false" customHeight="false" outlineLevel="0" collapsed="false">
      <c r="A1219" s="0" t="s">
        <v>1317</v>
      </c>
      <c r="B1219" s="0" t="s">
        <v>89</v>
      </c>
      <c r="C1219" s="0" t="s">
        <v>104</v>
      </c>
      <c r="D1219" s="0" t="s">
        <v>92</v>
      </c>
      <c r="E1219" s="14" t="n">
        <v>45116</v>
      </c>
      <c r="F1219" s="14" t="n">
        <v>45121</v>
      </c>
      <c r="G1219" s="0" t="n">
        <v>239</v>
      </c>
      <c r="H1219" s="0" t="n">
        <v>71</v>
      </c>
      <c r="I1219" s="0" t="n">
        <v>225</v>
      </c>
      <c r="J1219" s="0" t="n">
        <v>1963</v>
      </c>
      <c r="K1219" s="0" t="n">
        <v>2160</v>
      </c>
      <c r="L1219" s="15" t="s">
        <v>93</v>
      </c>
      <c r="M1219" s="0" t="n">
        <v>5</v>
      </c>
      <c r="N1219" s="16" t="n">
        <f aca="false">I1219*K1219</f>
        <v>486000</v>
      </c>
      <c r="O1219" s="16" t="n">
        <f aca="false">I1219*(K1219-J1219)</f>
        <v>44325</v>
      </c>
      <c r="P1219" s="15" t="n">
        <f aca="false">K1219-J1219</f>
        <v>197</v>
      </c>
      <c r="Q1219" s="0" t="str">
        <f aca="false">IF(G1219=0,"Out of stock",IF(G1219&lt;H1219,"Understocked",IF(G1219&gt;Summary!$B$6*H1219,"Overstocked","Healthy")))</f>
        <v>Healthy</v>
      </c>
      <c r="R1219" s="0" t="str">
        <f aca="false">IF(I1219&gt;=Summary!$B$7,"Fast",IF(I1219&lt;Summary!$B$8,"Slow","Medium"))</f>
        <v>Fast</v>
      </c>
      <c r="S1219" s="15" t="n">
        <f aca="false">IF(M1219&gt;Summary!$B$5,1,0)</f>
        <v>0</v>
      </c>
      <c r="T1219" s="16" t="n">
        <f aca="false">IF(Q1219="Overstocked",(G1219-Summary!$B$6*H1219)*J1219,0)</f>
        <v>0</v>
      </c>
    </row>
    <row r="1220" customFormat="false" ht="15" hidden="false" customHeight="false" outlineLevel="0" collapsed="false">
      <c r="A1220" s="0" t="s">
        <v>1318</v>
      </c>
      <c r="B1220" s="0" t="s">
        <v>95</v>
      </c>
      <c r="C1220" s="0" t="s">
        <v>104</v>
      </c>
      <c r="D1220" s="0" t="s">
        <v>92</v>
      </c>
      <c r="E1220" s="14" t="n">
        <v>45358</v>
      </c>
      <c r="F1220" s="14" t="n">
        <v>45368</v>
      </c>
      <c r="G1220" s="0" t="n">
        <v>332</v>
      </c>
      <c r="H1220" s="0" t="n">
        <v>147</v>
      </c>
      <c r="I1220" s="0" t="n">
        <v>140</v>
      </c>
      <c r="J1220" s="0" t="n">
        <v>1491</v>
      </c>
      <c r="K1220" s="0" t="n">
        <v>1568</v>
      </c>
      <c r="L1220" s="15" t="s">
        <v>80</v>
      </c>
      <c r="M1220" s="0" t="n">
        <v>10</v>
      </c>
      <c r="N1220" s="16" t="n">
        <f aca="false">I1220*K1220</f>
        <v>219520</v>
      </c>
      <c r="O1220" s="16" t="n">
        <f aca="false">I1220*(K1220-J1220)</f>
        <v>10780</v>
      </c>
      <c r="P1220" s="15" t="n">
        <f aca="false">K1220-J1220</f>
        <v>77</v>
      </c>
      <c r="Q1220" s="0" t="str">
        <f aca="false">IF(G1220=0,"Out of stock",IF(G1220&lt;H1220,"Understocked",IF(G1220&gt;Summary!$B$6*H1220,"Overstocked","Healthy")))</f>
        <v>Healthy</v>
      </c>
      <c r="R1220" s="0" t="str">
        <f aca="false">IF(I1220&gt;=Summary!$B$7,"Fast",IF(I1220&lt;Summary!$B$8,"Slow","Medium"))</f>
        <v>Medium</v>
      </c>
      <c r="S1220" s="15" t="n">
        <f aca="false">IF(M1220&gt;Summary!$B$5,1,0)</f>
        <v>1</v>
      </c>
      <c r="T1220" s="16" t="n">
        <f aca="false">IF(Q1220="Overstocked",(G1220-Summary!$B$6*H1220)*J1220,0)</f>
        <v>0</v>
      </c>
    </row>
    <row r="1221" customFormat="false" ht="15" hidden="false" customHeight="false" outlineLevel="0" collapsed="false">
      <c r="A1221" s="0" t="s">
        <v>1319</v>
      </c>
      <c r="B1221" s="0" t="s">
        <v>101</v>
      </c>
      <c r="C1221" s="0" t="s">
        <v>96</v>
      </c>
      <c r="D1221" s="0" t="s">
        <v>90</v>
      </c>
      <c r="E1221" s="14" t="n">
        <v>45426</v>
      </c>
      <c r="F1221" s="14" t="n">
        <v>45431</v>
      </c>
      <c r="G1221" s="0" t="n">
        <v>142</v>
      </c>
      <c r="H1221" s="0" t="n">
        <v>147</v>
      </c>
      <c r="I1221" s="0" t="n">
        <v>81</v>
      </c>
      <c r="J1221" s="0" t="n">
        <v>1540</v>
      </c>
      <c r="K1221" s="0" t="n">
        <v>1929</v>
      </c>
      <c r="L1221" s="15" t="s">
        <v>97</v>
      </c>
      <c r="M1221" s="0" t="n">
        <v>5</v>
      </c>
      <c r="N1221" s="16" t="n">
        <f aca="false">I1221*K1221</f>
        <v>156249</v>
      </c>
      <c r="O1221" s="16" t="n">
        <f aca="false">I1221*(K1221-J1221)</f>
        <v>31509</v>
      </c>
      <c r="P1221" s="15" t="n">
        <f aca="false">K1221-J1221</f>
        <v>389</v>
      </c>
      <c r="Q1221" s="0" t="str">
        <f aca="false">IF(G1221=0,"Out of stock",IF(G1221&lt;H1221,"Understocked",IF(G1221&gt;Summary!$B$6*H1221,"Overstocked","Healthy")))</f>
        <v>Understocked</v>
      </c>
      <c r="R1221" s="0" t="str">
        <f aca="false">IF(I1221&gt;=Summary!$B$7,"Fast",IF(I1221&lt;Summary!$B$8,"Slow","Medium"))</f>
        <v>Slow</v>
      </c>
      <c r="S1221" s="15" t="n">
        <f aca="false">IF(M1221&gt;Summary!$B$5,1,0)</f>
        <v>0</v>
      </c>
      <c r="T1221" s="16" t="n">
        <f aca="false">IF(Q1221="Overstocked",(G1221-Summary!$B$6*H1221)*J1221,0)</f>
        <v>0</v>
      </c>
    </row>
    <row r="1222" customFormat="false" ht="15" hidden="false" customHeight="false" outlineLevel="0" collapsed="false">
      <c r="A1222" s="0" t="s">
        <v>1320</v>
      </c>
      <c r="B1222" s="0" t="s">
        <v>101</v>
      </c>
      <c r="C1222" s="0" t="s">
        <v>78</v>
      </c>
      <c r="D1222" s="0" t="s">
        <v>90</v>
      </c>
      <c r="E1222" s="14" t="n">
        <v>45530</v>
      </c>
      <c r="F1222" s="14" t="n">
        <v>45540</v>
      </c>
      <c r="G1222" s="0" t="n">
        <v>409</v>
      </c>
      <c r="H1222" s="0" t="n">
        <v>121</v>
      </c>
      <c r="I1222" s="0" t="n">
        <v>111</v>
      </c>
      <c r="J1222" s="0" t="n">
        <v>1636</v>
      </c>
      <c r="K1222" s="0" t="n">
        <v>1940</v>
      </c>
      <c r="L1222" s="15" t="s">
        <v>97</v>
      </c>
      <c r="M1222" s="0" t="n">
        <v>10</v>
      </c>
      <c r="N1222" s="16" t="n">
        <f aca="false">I1222*K1222</f>
        <v>215340</v>
      </c>
      <c r="O1222" s="16" t="n">
        <f aca="false">I1222*(K1222-J1222)</f>
        <v>33744</v>
      </c>
      <c r="P1222" s="15" t="n">
        <f aca="false">K1222-J1222</f>
        <v>304</v>
      </c>
      <c r="Q1222" s="0" t="str">
        <f aca="false">IF(G1222=0,"Out of stock",IF(G1222&lt;H1222,"Understocked",IF(G1222&gt;Summary!$B$6*H1222,"Overstocked","Healthy")))</f>
        <v>Healthy</v>
      </c>
      <c r="R1222" s="0" t="str">
        <f aca="false">IF(I1222&gt;=Summary!$B$7,"Fast",IF(I1222&lt;Summary!$B$8,"Slow","Medium"))</f>
        <v>Medium</v>
      </c>
      <c r="S1222" s="15" t="n">
        <f aca="false">IF(M1222&gt;Summary!$B$5,1,0)</f>
        <v>1</v>
      </c>
      <c r="T1222" s="16" t="n">
        <f aca="false">IF(Q1222="Overstocked",(G1222-Summary!$B$6*H1222)*J1222,0)</f>
        <v>0</v>
      </c>
    </row>
    <row r="1223" customFormat="false" ht="15" hidden="false" customHeight="false" outlineLevel="0" collapsed="false">
      <c r="A1223" s="0" t="s">
        <v>1321</v>
      </c>
      <c r="B1223" s="0" t="s">
        <v>123</v>
      </c>
      <c r="C1223" s="0" t="s">
        <v>85</v>
      </c>
      <c r="D1223" s="0" t="s">
        <v>102</v>
      </c>
      <c r="E1223" s="14" t="n">
        <v>44967</v>
      </c>
      <c r="F1223" s="14" t="n">
        <v>44971</v>
      </c>
      <c r="G1223" s="0" t="n">
        <v>335</v>
      </c>
      <c r="H1223" s="0" t="n">
        <v>50</v>
      </c>
      <c r="I1223" s="0" t="n">
        <v>206</v>
      </c>
      <c r="J1223" s="0" t="n">
        <v>321</v>
      </c>
      <c r="K1223" s="0" t="n">
        <v>700</v>
      </c>
      <c r="L1223" s="15" t="s">
        <v>97</v>
      </c>
      <c r="M1223" s="0" t="n">
        <v>4</v>
      </c>
      <c r="N1223" s="16" t="n">
        <f aca="false">I1223*K1223</f>
        <v>144200</v>
      </c>
      <c r="O1223" s="16" t="n">
        <f aca="false">I1223*(K1223-J1223)</f>
        <v>78074</v>
      </c>
      <c r="P1223" s="15" t="n">
        <f aca="false">K1223-J1223</f>
        <v>379</v>
      </c>
      <c r="Q1223" s="0" t="str">
        <f aca="false">IF(G1223=0,"Out of stock",IF(G1223&lt;H1223,"Understocked",IF(G1223&gt;Summary!$B$6*H1223,"Overstocked","Healthy")))</f>
        <v>Overstocked</v>
      </c>
      <c r="R1223" s="0" t="str">
        <f aca="false">IF(I1223&gt;=Summary!$B$7,"Fast",IF(I1223&lt;Summary!$B$8,"Slow","Medium"))</f>
        <v>Fast</v>
      </c>
      <c r="S1223" s="15" t="n">
        <f aca="false">IF(M1223&gt;Summary!$B$5,1,0)</f>
        <v>0</v>
      </c>
      <c r="T1223" s="16" t="n">
        <f aca="false">IF(Q1223="Overstocked",(G1223-Summary!$B$6*H1223)*J1223,0)</f>
        <v>43335</v>
      </c>
    </row>
    <row r="1224" customFormat="false" ht="15" hidden="false" customHeight="false" outlineLevel="0" collapsed="false">
      <c r="A1224" s="0" t="s">
        <v>1322</v>
      </c>
      <c r="B1224" s="0" t="s">
        <v>113</v>
      </c>
      <c r="C1224" s="0" t="s">
        <v>85</v>
      </c>
      <c r="D1224" s="0" t="s">
        <v>79</v>
      </c>
      <c r="E1224" s="14" t="n">
        <v>45645</v>
      </c>
      <c r="F1224" s="14" t="n">
        <v>45652</v>
      </c>
      <c r="G1224" s="0" t="n">
        <v>148</v>
      </c>
      <c r="H1224" s="0" t="n">
        <v>80</v>
      </c>
      <c r="I1224" s="0" t="n">
        <v>231</v>
      </c>
      <c r="J1224" s="0" t="n">
        <v>1899</v>
      </c>
      <c r="K1224" s="0" t="n">
        <v>1986</v>
      </c>
      <c r="L1224" s="15" t="s">
        <v>93</v>
      </c>
      <c r="M1224" s="0" t="n">
        <v>7</v>
      </c>
      <c r="N1224" s="16" t="n">
        <f aca="false">I1224*K1224</f>
        <v>458766</v>
      </c>
      <c r="O1224" s="16" t="n">
        <f aca="false">I1224*(K1224-J1224)</f>
        <v>20097</v>
      </c>
      <c r="P1224" s="15" t="n">
        <f aca="false">K1224-J1224</f>
        <v>87</v>
      </c>
      <c r="Q1224" s="0" t="str">
        <f aca="false">IF(G1224=0,"Out of stock",IF(G1224&lt;H1224,"Understocked",IF(G1224&gt;Summary!$B$6*H1224,"Overstocked","Healthy")))</f>
        <v>Healthy</v>
      </c>
      <c r="R1224" s="0" t="str">
        <f aca="false">IF(I1224&gt;=Summary!$B$7,"Fast",IF(I1224&lt;Summary!$B$8,"Slow","Medium"))</f>
        <v>Fast</v>
      </c>
      <c r="S1224" s="15" t="n">
        <f aca="false">IF(M1224&gt;Summary!$B$5,1,0)</f>
        <v>0</v>
      </c>
      <c r="T1224" s="16" t="n">
        <f aca="false">IF(Q1224="Overstocked",(G1224-Summary!$B$6*H1224)*J1224,0)</f>
        <v>0</v>
      </c>
    </row>
    <row r="1225" customFormat="false" ht="15" hidden="false" customHeight="false" outlineLevel="0" collapsed="false">
      <c r="A1225" s="0" t="s">
        <v>1323</v>
      </c>
      <c r="B1225" s="0" t="s">
        <v>89</v>
      </c>
      <c r="C1225" s="0" t="s">
        <v>85</v>
      </c>
      <c r="D1225" s="0" t="s">
        <v>102</v>
      </c>
      <c r="E1225" s="14" t="n">
        <v>45194</v>
      </c>
      <c r="F1225" s="14" t="n">
        <v>45195</v>
      </c>
      <c r="G1225" s="0" t="n">
        <v>380</v>
      </c>
      <c r="H1225" s="0" t="n">
        <v>122</v>
      </c>
      <c r="I1225" s="0" t="n">
        <v>245</v>
      </c>
      <c r="J1225" s="0" t="n">
        <v>1209</v>
      </c>
      <c r="K1225" s="0" t="n">
        <v>1373</v>
      </c>
      <c r="L1225" s="15" t="s">
        <v>97</v>
      </c>
      <c r="M1225" s="0" t="n">
        <v>1</v>
      </c>
      <c r="N1225" s="16" t="n">
        <f aca="false">I1225*K1225</f>
        <v>336385</v>
      </c>
      <c r="O1225" s="16" t="n">
        <f aca="false">I1225*(K1225-J1225)</f>
        <v>40180</v>
      </c>
      <c r="P1225" s="15" t="n">
        <f aca="false">K1225-J1225</f>
        <v>164</v>
      </c>
      <c r="Q1225" s="0" t="str">
        <f aca="false">IF(G1225=0,"Out of stock",IF(G1225&lt;H1225,"Understocked",IF(G1225&gt;Summary!$B$6*H1225,"Overstocked","Healthy")))</f>
        <v>Healthy</v>
      </c>
      <c r="R1225" s="0" t="str">
        <f aca="false">IF(I1225&gt;=Summary!$B$7,"Fast",IF(I1225&lt;Summary!$B$8,"Slow","Medium"))</f>
        <v>Fast</v>
      </c>
      <c r="S1225" s="15" t="n">
        <f aca="false">IF(M1225&gt;Summary!$B$5,1,0)</f>
        <v>0</v>
      </c>
      <c r="T1225" s="16" t="n">
        <f aca="false">IF(Q1225="Overstocked",(G1225-Summary!$B$6*H1225)*J1225,0)</f>
        <v>0</v>
      </c>
    </row>
    <row r="1226" customFormat="false" ht="15" hidden="false" customHeight="false" outlineLevel="0" collapsed="false">
      <c r="A1226" s="0" t="s">
        <v>1324</v>
      </c>
      <c r="B1226" s="0" t="s">
        <v>77</v>
      </c>
      <c r="C1226" s="0" t="s">
        <v>104</v>
      </c>
      <c r="D1226" s="0" t="s">
        <v>86</v>
      </c>
      <c r="E1226" s="14" t="n">
        <v>45119</v>
      </c>
      <c r="F1226" s="14" t="n">
        <v>45122</v>
      </c>
      <c r="G1226" s="0" t="n">
        <v>409</v>
      </c>
      <c r="H1226" s="0" t="n">
        <v>97</v>
      </c>
      <c r="I1226" s="0" t="n">
        <v>300</v>
      </c>
      <c r="J1226" s="0" t="n">
        <v>1085</v>
      </c>
      <c r="K1226" s="0" t="n">
        <v>1206</v>
      </c>
      <c r="L1226" s="15" t="s">
        <v>80</v>
      </c>
      <c r="M1226" s="0" t="n">
        <v>3</v>
      </c>
      <c r="N1226" s="16" t="n">
        <f aca="false">I1226*K1226</f>
        <v>361800</v>
      </c>
      <c r="O1226" s="16" t="n">
        <f aca="false">I1226*(K1226-J1226)</f>
        <v>36300</v>
      </c>
      <c r="P1226" s="15" t="n">
        <f aca="false">K1226-J1226</f>
        <v>121</v>
      </c>
      <c r="Q1226" s="0" t="str">
        <f aca="false">IF(G1226=0,"Out of stock",IF(G1226&lt;H1226,"Understocked",IF(G1226&gt;Summary!$B$6*H1226,"Overstocked","Healthy")))</f>
        <v>Overstocked</v>
      </c>
      <c r="R1226" s="0" t="str">
        <f aca="false">IF(I1226&gt;=Summary!$B$7,"Fast",IF(I1226&lt;Summary!$B$8,"Slow","Medium"))</f>
        <v>Fast</v>
      </c>
      <c r="S1226" s="15" t="n">
        <f aca="false">IF(M1226&gt;Summary!$B$5,1,0)</f>
        <v>0</v>
      </c>
      <c r="T1226" s="16" t="n">
        <f aca="false">IF(Q1226="Overstocked",(G1226-Summary!$B$6*H1226)*J1226,0)</f>
        <v>22785</v>
      </c>
    </row>
    <row r="1227" customFormat="false" ht="15" hidden="false" customHeight="false" outlineLevel="0" collapsed="false">
      <c r="A1227" s="0" t="s">
        <v>1325</v>
      </c>
      <c r="B1227" s="0" t="s">
        <v>123</v>
      </c>
      <c r="C1227" s="0" t="s">
        <v>78</v>
      </c>
      <c r="D1227" s="0" t="s">
        <v>79</v>
      </c>
      <c r="E1227" s="14" t="n">
        <v>45202</v>
      </c>
      <c r="F1227" s="14" t="n">
        <v>45208</v>
      </c>
      <c r="G1227" s="0" t="n">
        <v>494</v>
      </c>
      <c r="H1227" s="0" t="n">
        <v>95</v>
      </c>
      <c r="I1227" s="0" t="n">
        <v>121</v>
      </c>
      <c r="J1227" s="0" t="n">
        <v>1927</v>
      </c>
      <c r="K1227" s="0" t="n">
        <v>2020</v>
      </c>
      <c r="L1227" s="15" t="s">
        <v>93</v>
      </c>
      <c r="M1227" s="0" t="n">
        <v>6</v>
      </c>
      <c r="N1227" s="16" t="n">
        <f aca="false">I1227*K1227</f>
        <v>244420</v>
      </c>
      <c r="O1227" s="16" t="n">
        <f aca="false">I1227*(K1227-J1227)</f>
        <v>11253</v>
      </c>
      <c r="P1227" s="15" t="n">
        <f aca="false">K1227-J1227</f>
        <v>93</v>
      </c>
      <c r="Q1227" s="0" t="str">
        <f aca="false">IF(G1227=0,"Out of stock",IF(G1227&lt;H1227,"Understocked",IF(G1227&gt;Summary!$B$6*H1227,"Overstocked","Healthy")))</f>
        <v>Overstocked</v>
      </c>
      <c r="R1227" s="0" t="str">
        <f aca="false">IF(I1227&gt;=Summary!$B$7,"Fast",IF(I1227&lt;Summary!$B$8,"Slow","Medium"))</f>
        <v>Medium</v>
      </c>
      <c r="S1227" s="15" t="n">
        <f aca="false">IF(M1227&gt;Summary!$B$5,1,0)</f>
        <v>0</v>
      </c>
      <c r="T1227" s="16" t="n">
        <f aca="false">IF(Q1227="Overstocked",(G1227-Summary!$B$6*H1227)*J1227,0)</f>
        <v>219678</v>
      </c>
    </row>
    <row r="1228" customFormat="false" ht="15" hidden="false" customHeight="false" outlineLevel="0" collapsed="false">
      <c r="A1228" s="0" t="s">
        <v>1326</v>
      </c>
      <c r="B1228" s="0" t="s">
        <v>115</v>
      </c>
      <c r="C1228" s="0" t="s">
        <v>78</v>
      </c>
      <c r="D1228" s="0" t="s">
        <v>102</v>
      </c>
      <c r="E1228" s="14" t="n">
        <v>45577</v>
      </c>
      <c r="F1228" s="14" t="n">
        <v>45581</v>
      </c>
      <c r="G1228" s="0" t="n">
        <v>28</v>
      </c>
      <c r="H1228" s="0" t="n">
        <v>148</v>
      </c>
      <c r="I1228" s="0" t="n">
        <v>226</v>
      </c>
      <c r="J1228" s="0" t="n">
        <v>1346</v>
      </c>
      <c r="K1228" s="0" t="n">
        <v>1580</v>
      </c>
      <c r="L1228" s="15" t="s">
        <v>93</v>
      </c>
      <c r="M1228" s="0" t="n">
        <v>4</v>
      </c>
      <c r="N1228" s="16" t="n">
        <f aca="false">I1228*K1228</f>
        <v>357080</v>
      </c>
      <c r="O1228" s="16" t="n">
        <f aca="false">I1228*(K1228-J1228)</f>
        <v>52884</v>
      </c>
      <c r="P1228" s="15" t="n">
        <f aca="false">K1228-J1228</f>
        <v>234</v>
      </c>
      <c r="Q1228" s="0" t="str">
        <f aca="false">IF(G1228=0,"Out of stock",IF(G1228&lt;H1228,"Understocked",IF(G1228&gt;Summary!$B$6*H1228,"Overstocked","Healthy")))</f>
        <v>Understocked</v>
      </c>
      <c r="R1228" s="0" t="str">
        <f aca="false">IF(I1228&gt;=Summary!$B$7,"Fast",IF(I1228&lt;Summary!$B$8,"Slow","Medium"))</f>
        <v>Fast</v>
      </c>
      <c r="S1228" s="15" t="n">
        <f aca="false">IF(M1228&gt;Summary!$B$5,1,0)</f>
        <v>0</v>
      </c>
      <c r="T1228" s="16" t="n">
        <f aca="false">IF(Q1228="Overstocked",(G1228-Summary!$B$6*H1228)*J1228,0)</f>
        <v>0</v>
      </c>
    </row>
    <row r="1229" customFormat="false" ht="15" hidden="false" customHeight="false" outlineLevel="0" collapsed="false">
      <c r="A1229" s="0" t="s">
        <v>1327</v>
      </c>
      <c r="B1229" s="0" t="s">
        <v>89</v>
      </c>
      <c r="C1229" s="0" t="s">
        <v>104</v>
      </c>
      <c r="D1229" s="0" t="s">
        <v>86</v>
      </c>
      <c r="E1229" s="14" t="n">
        <v>45655</v>
      </c>
      <c r="F1229" s="14" t="n">
        <v>45663</v>
      </c>
      <c r="G1229" s="0" t="n">
        <v>357</v>
      </c>
      <c r="H1229" s="0" t="n">
        <v>115</v>
      </c>
      <c r="I1229" s="0" t="n">
        <v>53</v>
      </c>
      <c r="J1229" s="0" t="n">
        <v>1113</v>
      </c>
      <c r="K1229" s="0" t="n">
        <v>1564</v>
      </c>
      <c r="L1229" s="15" t="s">
        <v>82</v>
      </c>
      <c r="M1229" s="0" t="n">
        <v>8</v>
      </c>
      <c r="N1229" s="16" t="n">
        <f aca="false">I1229*K1229</f>
        <v>82892</v>
      </c>
      <c r="O1229" s="16" t="n">
        <f aca="false">I1229*(K1229-J1229)</f>
        <v>23903</v>
      </c>
      <c r="P1229" s="15" t="n">
        <f aca="false">K1229-J1229</f>
        <v>451</v>
      </c>
      <c r="Q1229" s="0" t="str">
        <f aca="false">IF(G1229=0,"Out of stock",IF(G1229&lt;H1229,"Understocked",IF(G1229&gt;Summary!$B$6*H1229,"Overstocked","Healthy")))</f>
        <v>Healthy</v>
      </c>
      <c r="R1229" s="0" t="str">
        <f aca="false">IF(I1229&gt;=Summary!$B$7,"Fast",IF(I1229&lt;Summary!$B$8,"Slow","Medium"))</f>
        <v>Slow</v>
      </c>
      <c r="S1229" s="15" t="n">
        <f aca="false">IF(M1229&gt;Summary!$B$5,1,0)</f>
        <v>1</v>
      </c>
      <c r="T1229" s="16" t="n">
        <f aca="false">IF(Q1229="Overstocked",(G1229-Summary!$B$6*H1229)*J1229,0)</f>
        <v>0</v>
      </c>
    </row>
    <row r="1230" customFormat="false" ht="15" hidden="false" customHeight="false" outlineLevel="0" collapsed="false">
      <c r="A1230" s="0" t="s">
        <v>1328</v>
      </c>
      <c r="B1230" s="0" t="s">
        <v>89</v>
      </c>
      <c r="C1230" s="0" t="s">
        <v>85</v>
      </c>
      <c r="D1230" s="0" t="s">
        <v>92</v>
      </c>
      <c r="E1230" s="14" t="n">
        <v>45206</v>
      </c>
      <c r="F1230" s="14" t="n">
        <v>45216</v>
      </c>
      <c r="G1230" s="0" t="n">
        <v>226</v>
      </c>
      <c r="H1230" s="0" t="n">
        <v>150</v>
      </c>
      <c r="I1230" s="0" t="n">
        <v>219</v>
      </c>
      <c r="J1230" s="0" t="n">
        <v>1094</v>
      </c>
      <c r="K1230" s="0" t="n">
        <v>1160</v>
      </c>
      <c r="L1230" s="15" t="s">
        <v>93</v>
      </c>
      <c r="M1230" s="0" t="n">
        <v>10</v>
      </c>
      <c r="N1230" s="16" t="n">
        <f aca="false">I1230*K1230</f>
        <v>254040</v>
      </c>
      <c r="O1230" s="16" t="n">
        <f aca="false">I1230*(K1230-J1230)</f>
        <v>14454</v>
      </c>
      <c r="P1230" s="15" t="n">
        <f aca="false">K1230-J1230</f>
        <v>66</v>
      </c>
      <c r="Q1230" s="0" t="str">
        <f aca="false">IF(G1230=0,"Out of stock",IF(G1230&lt;H1230,"Understocked",IF(G1230&gt;Summary!$B$6*H1230,"Overstocked","Healthy")))</f>
        <v>Healthy</v>
      </c>
      <c r="R1230" s="0" t="str">
        <f aca="false">IF(I1230&gt;=Summary!$B$7,"Fast",IF(I1230&lt;Summary!$B$8,"Slow","Medium"))</f>
        <v>Fast</v>
      </c>
      <c r="S1230" s="15" t="n">
        <f aca="false">IF(M1230&gt;Summary!$B$5,1,0)</f>
        <v>1</v>
      </c>
      <c r="T1230" s="16" t="n">
        <f aca="false">IF(Q1230="Overstocked",(G1230-Summary!$B$6*H1230)*J1230,0)</f>
        <v>0</v>
      </c>
    </row>
    <row r="1231" customFormat="false" ht="15" hidden="false" customHeight="false" outlineLevel="0" collapsed="false">
      <c r="A1231" s="0" t="s">
        <v>1329</v>
      </c>
      <c r="B1231" s="0" t="s">
        <v>101</v>
      </c>
      <c r="C1231" s="0" t="s">
        <v>78</v>
      </c>
      <c r="D1231" s="0" t="s">
        <v>79</v>
      </c>
      <c r="E1231" s="14" t="n">
        <v>45525</v>
      </c>
      <c r="F1231" s="14" t="n">
        <v>45534</v>
      </c>
      <c r="G1231" s="0" t="n">
        <v>334</v>
      </c>
      <c r="H1231" s="0" t="n">
        <v>87</v>
      </c>
      <c r="I1231" s="0" t="n">
        <v>145</v>
      </c>
      <c r="J1231" s="0" t="n">
        <v>862</v>
      </c>
      <c r="K1231" s="0" t="n">
        <v>1162</v>
      </c>
      <c r="L1231" s="15" t="s">
        <v>97</v>
      </c>
      <c r="M1231" s="0" t="n">
        <v>9</v>
      </c>
      <c r="N1231" s="16" t="n">
        <f aca="false">I1231*K1231</f>
        <v>168490</v>
      </c>
      <c r="O1231" s="16" t="n">
        <f aca="false">I1231*(K1231-J1231)</f>
        <v>43500</v>
      </c>
      <c r="P1231" s="15" t="n">
        <f aca="false">K1231-J1231</f>
        <v>300</v>
      </c>
      <c r="Q1231" s="0" t="str">
        <f aca="false">IF(G1231=0,"Out of stock",IF(G1231&lt;H1231,"Understocked",IF(G1231&gt;Summary!$B$6*H1231,"Overstocked","Healthy")))</f>
        <v>Healthy</v>
      </c>
      <c r="R1231" s="0" t="str">
        <f aca="false">IF(I1231&gt;=Summary!$B$7,"Fast",IF(I1231&lt;Summary!$B$8,"Slow","Medium"))</f>
        <v>Medium</v>
      </c>
      <c r="S1231" s="15" t="n">
        <f aca="false">IF(M1231&gt;Summary!$B$5,1,0)</f>
        <v>1</v>
      </c>
      <c r="T1231" s="16" t="n">
        <f aca="false">IF(Q1231="Overstocked",(G1231-Summary!$B$6*H1231)*J1231,0)</f>
        <v>0</v>
      </c>
    </row>
    <row r="1232" customFormat="false" ht="15" hidden="false" customHeight="false" outlineLevel="0" collapsed="false">
      <c r="A1232" s="0" t="s">
        <v>1330</v>
      </c>
      <c r="B1232" s="0" t="s">
        <v>107</v>
      </c>
      <c r="C1232" s="0" t="s">
        <v>78</v>
      </c>
      <c r="D1232" s="0" t="s">
        <v>92</v>
      </c>
      <c r="E1232" s="14" t="n">
        <v>45520</v>
      </c>
      <c r="F1232" s="14" t="n">
        <v>45527</v>
      </c>
      <c r="G1232" s="0" t="n">
        <v>48</v>
      </c>
      <c r="H1232" s="0" t="n">
        <v>78</v>
      </c>
      <c r="I1232" s="0" t="n">
        <v>153</v>
      </c>
      <c r="J1232" s="0" t="n">
        <v>1854</v>
      </c>
      <c r="K1232" s="0" t="n">
        <v>2018</v>
      </c>
      <c r="L1232" s="15" t="s">
        <v>82</v>
      </c>
      <c r="M1232" s="0" t="n">
        <v>7</v>
      </c>
      <c r="N1232" s="16" t="n">
        <f aca="false">I1232*K1232</f>
        <v>308754</v>
      </c>
      <c r="O1232" s="16" t="n">
        <f aca="false">I1232*(K1232-J1232)</f>
        <v>25092</v>
      </c>
      <c r="P1232" s="15" t="n">
        <f aca="false">K1232-J1232</f>
        <v>164</v>
      </c>
      <c r="Q1232" s="0" t="str">
        <f aca="false">IF(G1232=0,"Out of stock",IF(G1232&lt;H1232,"Understocked",IF(G1232&gt;Summary!$B$6*H1232,"Overstocked","Healthy")))</f>
        <v>Understocked</v>
      </c>
      <c r="R1232" s="0" t="str">
        <f aca="false">IF(I1232&gt;=Summary!$B$7,"Fast",IF(I1232&lt;Summary!$B$8,"Slow","Medium"))</f>
        <v>Medium</v>
      </c>
      <c r="S1232" s="15" t="n">
        <f aca="false">IF(M1232&gt;Summary!$B$5,1,0)</f>
        <v>0</v>
      </c>
      <c r="T1232" s="16" t="n">
        <f aca="false">IF(Q1232="Overstocked",(G1232-Summary!$B$6*H1232)*J1232,0)</f>
        <v>0</v>
      </c>
    </row>
    <row r="1233" customFormat="false" ht="15" hidden="false" customHeight="false" outlineLevel="0" collapsed="false">
      <c r="A1233" s="0" t="s">
        <v>1331</v>
      </c>
      <c r="B1233" s="0" t="s">
        <v>113</v>
      </c>
      <c r="C1233" s="0" t="s">
        <v>78</v>
      </c>
      <c r="D1233" s="0" t="s">
        <v>90</v>
      </c>
      <c r="E1233" s="14" t="n">
        <v>45619</v>
      </c>
      <c r="F1233" s="14" t="n">
        <v>45623</v>
      </c>
      <c r="G1233" s="0" t="n">
        <v>362</v>
      </c>
      <c r="H1233" s="0" t="n">
        <v>101</v>
      </c>
      <c r="I1233" s="0" t="n">
        <v>297</v>
      </c>
      <c r="J1233" s="0" t="n">
        <v>1730</v>
      </c>
      <c r="K1233" s="0" t="n">
        <v>1897</v>
      </c>
      <c r="L1233" s="15" t="s">
        <v>80</v>
      </c>
      <c r="M1233" s="0" t="n">
        <v>4</v>
      </c>
      <c r="N1233" s="16" t="n">
        <f aca="false">I1233*K1233</f>
        <v>563409</v>
      </c>
      <c r="O1233" s="16" t="n">
        <f aca="false">I1233*(K1233-J1233)</f>
        <v>49599</v>
      </c>
      <c r="P1233" s="15" t="n">
        <f aca="false">K1233-J1233</f>
        <v>167</v>
      </c>
      <c r="Q1233" s="0" t="str">
        <f aca="false">IF(G1233=0,"Out of stock",IF(G1233&lt;H1233,"Understocked",IF(G1233&gt;Summary!$B$6*H1233,"Overstocked","Healthy")))</f>
        <v>Healthy</v>
      </c>
      <c r="R1233" s="0" t="str">
        <f aca="false">IF(I1233&gt;=Summary!$B$7,"Fast",IF(I1233&lt;Summary!$B$8,"Slow","Medium"))</f>
        <v>Fast</v>
      </c>
      <c r="S1233" s="15" t="n">
        <f aca="false">IF(M1233&gt;Summary!$B$5,1,0)</f>
        <v>0</v>
      </c>
      <c r="T1233" s="16" t="n">
        <f aca="false">IF(Q1233="Overstocked",(G1233-Summary!$B$6*H1233)*J1233,0)</f>
        <v>0</v>
      </c>
    </row>
    <row r="1234" customFormat="false" ht="15" hidden="false" customHeight="false" outlineLevel="0" collapsed="false">
      <c r="A1234" s="0" t="s">
        <v>1332</v>
      </c>
      <c r="B1234" s="0" t="s">
        <v>95</v>
      </c>
      <c r="C1234" s="0" t="s">
        <v>104</v>
      </c>
      <c r="D1234" s="0" t="s">
        <v>92</v>
      </c>
      <c r="E1234" s="14" t="n">
        <v>45106</v>
      </c>
      <c r="F1234" s="14" t="n">
        <v>45114</v>
      </c>
      <c r="G1234" s="0" t="n">
        <v>302</v>
      </c>
      <c r="H1234" s="0" t="n">
        <v>103</v>
      </c>
      <c r="I1234" s="0" t="n">
        <v>8</v>
      </c>
      <c r="J1234" s="0" t="n">
        <v>576</v>
      </c>
      <c r="K1234" s="0" t="n">
        <v>910</v>
      </c>
      <c r="L1234" s="15" t="s">
        <v>87</v>
      </c>
      <c r="M1234" s="0" t="n">
        <v>8</v>
      </c>
      <c r="N1234" s="16" t="n">
        <f aca="false">I1234*K1234</f>
        <v>7280</v>
      </c>
      <c r="O1234" s="16" t="n">
        <f aca="false">I1234*(K1234-J1234)</f>
        <v>2672</v>
      </c>
      <c r="P1234" s="15" t="n">
        <f aca="false">K1234-J1234</f>
        <v>334</v>
      </c>
      <c r="Q1234" s="0" t="str">
        <f aca="false">IF(G1234=0,"Out of stock",IF(G1234&lt;H1234,"Understocked",IF(G1234&gt;Summary!$B$6*H1234,"Overstocked","Healthy")))</f>
        <v>Healthy</v>
      </c>
      <c r="R1234" s="0" t="str">
        <f aca="false">IF(I1234&gt;=Summary!$B$7,"Fast",IF(I1234&lt;Summary!$B$8,"Slow","Medium"))</f>
        <v>Slow</v>
      </c>
      <c r="S1234" s="15" t="n">
        <f aca="false">IF(M1234&gt;Summary!$B$5,1,0)</f>
        <v>1</v>
      </c>
      <c r="T1234" s="16" t="n">
        <f aca="false">IF(Q1234="Overstocked",(G1234-Summary!$B$6*H1234)*J1234,0)</f>
        <v>0</v>
      </c>
    </row>
    <row r="1235" customFormat="false" ht="15" hidden="false" customHeight="false" outlineLevel="0" collapsed="false">
      <c r="A1235" s="0" t="s">
        <v>1333</v>
      </c>
      <c r="B1235" s="0" t="s">
        <v>111</v>
      </c>
      <c r="C1235" s="0" t="s">
        <v>96</v>
      </c>
      <c r="D1235" s="0" t="s">
        <v>92</v>
      </c>
      <c r="E1235" s="14" t="n">
        <v>44944</v>
      </c>
      <c r="F1235" s="14" t="n">
        <v>44949</v>
      </c>
      <c r="G1235" s="0" t="n">
        <v>115</v>
      </c>
      <c r="H1235" s="0" t="n">
        <v>106</v>
      </c>
      <c r="I1235" s="0" t="n">
        <v>52</v>
      </c>
      <c r="J1235" s="0" t="n">
        <v>674</v>
      </c>
      <c r="K1235" s="0" t="n">
        <v>1048</v>
      </c>
      <c r="L1235" s="15" t="s">
        <v>93</v>
      </c>
      <c r="M1235" s="0" t="n">
        <v>5</v>
      </c>
      <c r="N1235" s="16" t="n">
        <f aca="false">I1235*K1235</f>
        <v>54496</v>
      </c>
      <c r="O1235" s="16" t="n">
        <f aca="false">I1235*(K1235-J1235)</f>
        <v>19448</v>
      </c>
      <c r="P1235" s="15" t="n">
        <f aca="false">K1235-J1235</f>
        <v>374</v>
      </c>
      <c r="Q1235" s="0" t="str">
        <f aca="false">IF(G1235=0,"Out of stock",IF(G1235&lt;H1235,"Understocked",IF(G1235&gt;Summary!$B$6*H1235,"Overstocked","Healthy")))</f>
        <v>Healthy</v>
      </c>
      <c r="R1235" s="0" t="str">
        <f aca="false">IF(I1235&gt;=Summary!$B$7,"Fast",IF(I1235&lt;Summary!$B$8,"Slow","Medium"))</f>
        <v>Slow</v>
      </c>
      <c r="S1235" s="15" t="n">
        <f aca="false">IF(M1235&gt;Summary!$B$5,1,0)</f>
        <v>0</v>
      </c>
      <c r="T1235" s="16" t="n">
        <f aca="false">IF(Q1235="Overstocked",(G1235-Summary!$B$6*H1235)*J1235,0)</f>
        <v>0</v>
      </c>
    </row>
    <row r="1236" customFormat="false" ht="15" hidden="false" customHeight="false" outlineLevel="0" collapsed="false">
      <c r="A1236" s="0" t="s">
        <v>1334</v>
      </c>
      <c r="B1236" s="0" t="s">
        <v>77</v>
      </c>
      <c r="C1236" s="0" t="s">
        <v>96</v>
      </c>
      <c r="D1236" s="0" t="s">
        <v>92</v>
      </c>
      <c r="E1236" s="14" t="n">
        <v>45272</v>
      </c>
      <c r="F1236" s="14" t="n">
        <v>45273</v>
      </c>
      <c r="G1236" s="0" t="n">
        <v>61</v>
      </c>
      <c r="H1236" s="0" t="n">
        <v>99</v>
      </c>
      <c r="I1236" s="0" t="n">
        <v>162</v>
      </c>
      <c r="J1236" s="0" t="n">
        <v>453</v>
      </c>
      <c r="K1236" s="0" t="n">
        <v>759</v>
      </c>
      <c r="L1236" s="15" t="s">
        <v>87</v>
      </c>
      <c r="M1236" s="0" t="n">
        <v>1</v>
      </c>
      <c r="N1236" s="16" t="n">
        <f aca="false">I1236*K1236</f>
        <v>122958</v>
      </c>
      <c r="O1236" s="16" t="n">
        <f aca="false">I1236*(K1236-J1236)</f>
        <v>49572</v>
      </c>
      <c r="P1236" s="15" t="n">
        <f aca="false">K1236-J1236</f>
        <v>306</v>
      </c>
      <c r="Q1236" s="0" t="str">
        <f aca="false">IF(G1236=0,"Out of stock",IF(G1236&lt;H1236,"Understocked",IF(G1236&gt;Summary!$B$6*H1236,"Overstocked","Healthy")))</f>
        <v>Understocked</v>
      </c>
      <c r="R1236" s="0" t="str">
        <f aca="false">IF(I1236&gt;=Summary!$B$7,"Fast",IF(I1236&lt;Summary!$B$8,"Slow","Medium"))</f>
        <v>Medium</v>
      </c>
      <c r="S1236" s="15" t="n">
        <f aca="false">IF(M1236&gt;Summary!$B$5,1,0)</f>
        <v>0</v>
      </c>
      <c r="T1236" s="16" t="n">
        <f aca="false">IF(Q1236="Overstocked",(G1236-Summary!$B$6*H1236)*J1236,0)</f>
        <v>0</v>
      </c>
    </row>
    <row r="1237" customFormat="false" ht="15" hidden="false" customHeight="false" outlineLevel="0" collapsed="false">
      <c r="A1237" s="0" t="s">
        <v>1335</v>
      </c>
      <c r="B1237" s="0" t="s">
        <v>89</v>
      </c>
      <c r="C1237" s="0" t="s">
        <v>78</v>
      </c>
      <c r="D1237" s="0" t="s">
        <v>90</v>
      </c>
      <c r="E1237" s="14" t="n">
        <v>45094</v>
      </c>
      <c r="F1237" s="14" t="n">
        <v>45096</v>
      </c>
      <c r="G1237" s="0" t="n">
        <v>487</v>
      </c>
      <c r="H1237" s="0" t="n">
        <v>130</v>
      </c>
      <c r="I1237" s="0" t="n">
        <v>248</v>
      </c>
      <c r="J1237" s="0" t="n">
        <v>1513</v>
      </c>
      <c r="K1237" s="0" t="n">
        <v>1721</v>
      </c>
      <c r="L1237" s="15" t="s">
        <v>87</v>
      </c>
      <c r="M1237" s="0" t="n">
        <v>2</v>
      </c>
      <c r="N1237" s="16" t="n">
        <f aca="false">I1237*K1237</f>
        <v>426808</v>
      </c>
      <c r="O1237" s="16" t="n">
        <f aca="false">I1237*(K1237-J1237)</f>
        <v>51584</v>
      </c>
      <c r="P1237" s="15" t="n">
        <f aca="false">K1237-J1237</f>
        <v>208</v>
      </c>
      <c r="Q1237" s="0" t="str">
        <f aca="false">IF(G1237=0,"Out of stock",IF(G1237&lt;H1237,"Understocked",IF(G1237&gt;Summary!$B$6*H1237,"Overstocked","Healthy")))</f>
        <v>Healthy</v>
      </c>
      <c r="R1237" s="0" t="str">
        <f aca="false">IF(I1237&gt;=Summary!$B$7,"Fast",IF(I1237&lt;Summary!$B$8,"Slow","Medium"))</f>
        <v>Fast</v>
      </c>
      <c r="S1237" s="15" t="n">
        <f aca="false">IF(M1237&gt;Summary!$B$5,1,0)</f>
        <v>0</v>
      </c>
      <c r="T1237" s="16" t="n">
        <f aca="false">IF(Q1237="Overstocked",(G1237-Summary!$B$6*H1237)*J1237,0)</f>
        <v>0</v>
      </c>
    </row>
    <row r="1238" customFormat="false" ht="15" hidden="false" customHeight="false" outlineLevel="0" collapsed="false">
      <c r="A1238" s="0" t="s">
        <v>1336</v>
      </c>
      <c r="B1238" s="0" t="s">
        <v>101</v>
      </c>
      <c r="C1238" s="0" t="s">
        <v>78</v>
      </c>
      <c r="D1238" s="0" t="s">
        <v>92</v>
      </c>
      <c r="E1238" s="14" t="n">
        <v>45234</v>
      </c>
      <c r="F1238" s="14" t="n">
        <v>45236</v>
      </c>
      <c r="G1238" s="0" t="n">
        <v>469</v>
      </c>
      <c r="H1238" s="0" t="n">
        <v>89</v>
      </c>
      <c r="I1238" s="0" t="n">
        <v>126</v>
      </c>
      <c r="J1238" s="0" t="n">
        <v>875</v>
      </c>
      <c r="K1238" s="0" t="n">
        <v>1322</v>
      </c>
      <c r="L1238" s="15" t="s">
        <v>87</v>
      </c>
      <c r="M1238" s="0" t="n">
        <v>2</v>
      </c>
      <c r="N1238" s="16" t="n">
        <f aca="false">I1238*K1238</f>
        <v>166572</v>
      </c>
      <c r="O1238" s="16" t="n">
        <f aca="false">I1238*(K1238-J1238)</f>
        <v>56322</v>
      </c>
      <c r="P1238" s="15" t="n">
        <f aca="false">K1238-J1238</f>
        <v>447</v>
      </c>
      <c r="Q1238" s="0" t="str">
        <f aca="false">IF(G1238=0,"Out of stock",IF(G1238&lt;H1238,"Understocked",IF(G1238&gt;Summary!$B$6*H1238,"Overstocked","Healthy")))</f>
        <v>Overstocked</v>
      </c>
      <c r="R1238" s="0" t="str">
        <f aca="false">IF(I1238&gt;=Summary!$B$7,"Fast",IF(I1238&lt;Summary!$B$8,"Slow","Medium"))</f>
        <v>Medium</v>
      </c>
      <c r="S1238" s="15" t="n">
        <f aca="false">IF(M1238&gt;Summary!$B$5,1,0)</f>
        <v>0</v>
      </c>
      <c r="T1238" s="16" t="n">
        <f aca="false">IF(Q1238="Overstocked",(G1238-Summary!$B$6*H1238)*J1238,0)</f>
        <v>98875</v>
      </c>
    </row>
    <row r="1239" customFormat="false" ht="15" hidden="false" customHeight="false" outlineLevel="0" collapsed="false">
      <c r="A1239" s="0" t="s">
        <v>1337</v>
      </c>
      <c r="B1239" s="0" t="s">
        <v>84</v>
      </c>
      <c r="C1239" s="0" t="s">
        <v>104</v>
      </c>
      <c r="D1239" s="0" t="s">
        <v>86</v>
      </c>
      <c r="E1239" s="14" t="n">
        <v>45609</v>
      </c>
      <c r="F1239" s="14" t="n">
        <v>45618</v>
      </c>
      <c r="G1239" s="0" t="n">
        <v>405</v>
      </c>
      <c r="H1239" s="0" t="n">
        <v>55</v>
      </c>
      <c r="I1239" s="0" t="n">
        <v>74</v>
      </c>
      <c r="J1239" s="0" t="n">
        <v>778</v>
      </c>
      <c r="K1239" s="0" t="n">
        <v>1143</v>
      </c>
      <c r="L1239" s="15" t="s">
        <v>93</v>
      </c>
      <c r="M1239" s="0" t="n">
        <v>9</v>
      </c>
      <c r="N1239" s="16" t="n">
        <f aca="false">I1239*K1239</f>
        <v>84582</v>
      </c>
      <c r="O1239" s="16" t="n">
        <f aca="false">I1239*(K1239-J1239)</f>
        <v>27010</v>
      </c>
      <c r="P1239" s="15" t="n">
        <f aca="false">K1239-J1239</f>
        <v>365</v>
      </c>
      <c r="Q1239" s="0" t="str">
        <f aca="false">IF(G1239=0,"Out of stock",IF(G1239&lt;H1239,"Understocked",IF(G1239&gt;Summary!$B$6*H1239,"Overstocked","Healthy")))</f>
        <v>Overstocked</v>
      </c>
      <c r="R1239" s="0" t="str">
        <f aca="false">IF(I1239&gt;=Summary!$B$7,"Fast",IF(I1239&lt;Summary!$B$8,"Slow","Medium"))</f>
        <v>Slow</v>
      </c>
      <c r="S1239" s="15" t="n">
        <f aca="false">IF(M1239&gt;Summary!$B$5,1,0)</f>
        <v>1</v>
      </c>
      <c r="T1239" s="16" t="n">
        <f aca="false">IF(Q1239="Overstocked",(G1239-Summary!$B$6*H1239)*J1239,0)</f>
        <v>143930</v>
      </c>
    </row>
    <row r="1240" customFormat="false" ht="15" hidden="false" customHeight="false" outlineLevel="0" collapsed="false">
      <c r="A1240" s="0" t="s">
        <v>1338</v>
      </c>
      <c r="B1240" s="0" t="s">
        <v>111</v>
      </c>
      <c r="C1240" s="0" t="s">
        <v>104</v>
      </c>
      <c r="D1240" s="0" t="s">
        <v>90</v>
      </c>
      <c r="E1240" s="14" t="n">
        <v>45129</v>
      </c>
      <c r="F1240" s="14" t="n">
        <v>45130</v>
      </c>
      <c r="G1240" s="0" t="n">
        <v>64</v>
      </c>
      <c r="H1240" s="0" t="n">
        <v>147</v>
      </c>
      <c r="I1240" s="0" t="n">
        <v>147</v>
      </c>
      <c r="J1240" s="0" t="n">
        <v>1002</v>
      </c>
      <c r="K1240" s="0" t="n">
        <v>1434</v>
      </c>
      <c r="L1240" s="15" t="s">
        <v>87</v>
      </c>
      <c r="M1240" s="0" t="n">
        <v>1</v>
      </c>
      <c r="N1240" s="16" t="n">
        <f aca="false">I1240*K1240</f>
        <v>210798</v>
      </c>
      <c r="O1240" s="16" t="n">
        <f aca="false">I1240*(K1240-J1240)</f>
        <v>63504</v>
      </c>
      <c r="P1240" s="15" t="n">
        <f aca="false">K1240-J1240</f>
        <v>432</v>
      </c>
      <c r="Q1240" s="0" t="str">
        <f aca="false">IF(G1240=0,"Out of stock",IF(G1240&lt;H1240,"Understocked",IF(G1240&gt;Summary!$B$6*H1240,"Overstocked","Healthy")))</f>
        <v>Understocked</v>
      </c>
      <c r="R1240" s="0" t="str">
        <f aca="false">IF(I1240&gt;=Summary!$B$7,"Fast",IF(I1240&lt;Summary!$B$8,"Slow","Medium"))</f>
        <v>Medium</v>
      </c>
      <c r="S1240" s="15" t="n">
        <f aca="false">IF(M1240&gt;Summary!$B$5,1,0)</f>
        <v>0</v>
      </c>
      <c r="T1240" s="16" t="n">
        <f aca="false">IF(Q1240="Overstocked",(G1240-Summary!$B$6*H1240)*J1240,0)</f>
        <v>0</v>
      </c>
    </row>
    <row r="1241" customFormat="false" ht="15" hidden="false" customHeight="false" outlineLevel="0" collapsed="false">
      <c r="A1241" s="0" t="s">
        <v>1339</v>
      </c>
      <c r="B1241" s="0" t="s">
        <v>113</v>
      </c>
      <c r="C1241" s="0" t="s">
        <v>104</v>
      </c>
      <c r="D1241" s="0" t="s">
        <v>102</v>
      </c>
      <c r="E1241" s="14" t="n">
        <v>45505</v>
      </c>
      <c r="F1241" s="14" t="n">
        <v>45513</v>
      </c>
      <c r="G1241" s="0" t="n">
        <v>357</v>
      </c>
      <c r="H1241" s="0" t="n">
        <v>62</v>
      </c>
      <c r="I1241" s="0" t="n">
        <v>88</v>
      </c>
      <c r="J1241" s="0" t="n">
        <v>631</v>
      </c>
      <c r="K1241" s="0" t="n">
        <v>999</v>
      </c>
      <c r="L1241" s="15" t="s">
        <v>93</v>
      </c>
      <c r="M1241" s="0" t="n">
        <v>8</v>
      </c>
      <c r="N1241" s="16" t="n">
        <f aca="false">I1241*K1241</f>
        <v>87912</v>
      </c>
      <c r="O1241" s="16" t="n">
        <f aca="false">I1241*(K1241-J1241)</f>
        <v>32384</v>
      </c>
      <c r="P1241" s="15" t="n">
        <f aca="false">K1241-J1241</f>
        <v>368</v>
      </c>
      <c r="Q1241" s="0" t="str">
        <f aca="false">IF(G1241=0,"Out of stock",IF(G1241&lt;H1241,"Understocked",IF(G1241&gt;Summary!$B$6*H1241,"Overstocked","Healthy")))</f>
        <v>Overstocked</v>
      </c>
      <c r="R1241" s="0" t="str">
        <f aca="false">IF(I1241&gt;=Summary!$B$7,"Fast",IF(I1241&lt;Summary!$B$8,"Slow","Medium"))</f>
        <v>Slow</v>
      </c>
      <c r="S1241" s="15" t="n">
        <f aca="false">IF(M1241&gt;Summary!$B$5,1,0)</f>
        <v>1</v>
      </c>
      <c r="T1241" s="16" t="n">
        <f aca="false">IF(Q1241="Overstocked",(G1241-Summary!$B$6*H1241)*J1241,0)</f>
        <v>68779</v>
      </c>
    </row>
    <row r="1242" customFormat="false" ht="15" hidden="false" customHeight="false" outlineLevel="0" collapsed="false">
      <c r="A1242" s="0" t="s">
        <v>1340</v>
      </c>
      <c r="B1242" s="0" t="s">
        <v>95</v>
      </c>
      <c r="C1242" s="0" t="s">
        <v>104</v>
      </c>
      <c r="D1242" s="0" t="s">
        <v>102</v>
      </c>
      <c r="E1242" s="14" t="n">
        <v>45521</v>
      </c>
      <c r="F1242" s="14" t="n">
        <v>45524</v>
      </c>
      <c r="G1242" s="0" t="n">
        <v>461</v>
      </c>
      <c r="H1242" s="0" t="n">
        <v>90</v>
      </c>
      <c r="I1242" s="0" t="n">
        <v>5</v>
      </c>
      <c r="J1242" s="0" t="n">
        <v>1263</v>
      </c>
      <c r="K1242" s="0" t="n">
        <v>1315</v>
      </c>
      <c r="L1242" s="15" t="s">
        <v>80</v>
      </c>
      <c r="M1242" s="0" t="n">
        <v>3</v>
      </c>
      <c r="N1242" s="16" t="n">
        <f aca="false">I1242*K1242</f>
        <v>6575</v>
      </c>
      <c r="O1242" s="16" t="n">
        <f aca="false">I1242*(K1242-J1242)</f>
        <v>260</v>
      </c>
      <c r="P1242" s="15" t="n">
        <f aca="false">K1242-J1242</f>
        <v>52</v>
      </c>
      <c r="Q1242" s="0" t="str">
        <f aca="false">IF(G1242=0,"Out of stock",IF(G1242&lt;H1242,"Understocked",IF(G1242&gt;Summary!$B$6*H1242,"Overstocked","Healthy")))</f>
        <v>Overstocked</v>
      </c>
      <c r="R1242" s="0" t="str">
        <f aca="false">IF(I1242&gt;=Summary!$B$7,"Fast",IF(I1242&lt;Summary!$B$8,"Slow","Medium"))</f>
        <v>Slow</v>
      </c>
      <c r="S1242" s="15" t="n">
        <f aca="false">IF(M1242&gt;Summary!$B$5,1,0)</f>
        <v>0</v>
      </c>
      <c r="T1242" s="16" t="n">
        <f aca="false">IF(Q1242="Overstocked",(G1242-Summary!$B$6*H1242)*J1242,0)</f>
        <v>127563</v>
      </c>
    </row>
    <row r="1243" customFormat="false" ht="15" hidden="false" customHeight="false" outlineLevel="0" collapsed="false">
      <c r="A1243" s="0" t="s">
        <v>1341</v>
      </c>
      <c r="B1243" s="0" t="s">
        <v>89</v>
      </c>
      <c r="C1243" s="0" t="s">
        <v>96</v>
      </c>
      <c r="D1243" s="0" t="s">
        <v>86</v>
      </c>
      <c r="E1243" s="14" t="n">
        <v>45528</v>
      </c>
      <c r="F1243" s="14" t="n">
        <v>45537</v>
      </c>
      <c r="G1243" s="0" t="n">
        <v>208</v>
      </c>
      <c r="H1243" s="0" t="n">
        <v>125</v>
      </c>
      <c r="I1243" s="0" t="n">
        <v>34</v>
      </c>
      <c r="J1243" s="0" t="n">
        <v>686</v>
      </c>
      <c r="K1243" s="0" t="n">
        <v>906</v>
      </c>
      <c r="L1243" s="15" t="s">
        <v>87</v>
      </c>
      <c r="M1243" s="0" t="n">
        <v>9</v>
      </c>
      <c r="N1243" s="16" t="n">
        <f aca="false">I1243*K1243</f>
        <v>30804</v>
      </c>
      <c r="O1243" s="16" t="n">
        <f aca="false">I1243*(K1243-J1243)</f>
        <v>7480</v>
      </c>
      <c r="P1243" s="15" t="n">
        <f aca="false">K1243-J1243</f>
        <v>220</v>
      </c>
      <c r="Q1243" s="0" t="str">
        <f aca="false">IF(G1243=0,"Out of stock",IF(G1243&lt;H1243,"Understocked",IF(G1243&gt;Summary!$B$6*H1243,"Overstocked","Healthy")))</f>
        <v>Healthy</v>
      </c>
      <c r="R1243" s="0" t="str">
        <f aca="false">IF(I1243&gt;=Summary!$B$7,"Fast",IF(I1243&lt;Summary!$B$8,"Slow","Medium"))</f>
        <v>Slow</v>
      </c>
      <c r="S1243" s="15" t="n">
        <f aca="false">IF(M1243&gt;Summary!$B$5,1,0)</f>
        <v>1</v>
      </c>
      <c r="T1243" s="16" t="n">
        <f aca="false">IF(Q1243="Overstocked",(G1243-Summary!$B$6*H1243)*J1243,0)</f>
        <v>0</v>
      </c>
    </row>
    <row r="1244" customFormat="false" ht="15" hidden="false" customHeight="false" outlineLevel="0" collapsed="false">
      <c r="A1244" s="0" t="s">
        <v>1342</v>
      </c>
      <c r="B1244" s="0" t="s">
        <v>101</v>
      </c>
      <c r="C1244" s="0" t="s">
        <v>104</v>
      </c>
      <c r="D1244" s="0" t="s">
        <v>90</v>
      </c>
      <c r="E1244" s="14" t="n">
        <v>44952</v>
      </c>
      <c r="F1244" s="14" t="n">
        <v>44956</v>
      </c>
      <c r="G1244" s="0" t="n">
        <v>368</v>
      </c>
      <c r="H1244" s="0" t="n">
        <v>88</v>
      </c>
      <c r="I1244" s="0" t="n">
        <v>63</v>
      </c>
      <c r="J1244" s="0" t="n">
        <v>425</v>
      </c>
      <c r="K1244" s="0" t="n">
        <v>854</v>
      </c>
      <c r="L1244" s="15" t="s">
        <v>97</v>
      </c>
      <c r="M1244" s="0" t="n">
        <v>4</v>
      </c>
      <c r="N1244" s="16" t="n">
        <f aca="false">I1244*K1244</f>
        <v>53802</v>
      </c>
      <c r="O1244" s="16" t="n">
        <f aca="false">I1244*(K1244-J1244)</f>
        <v>27027</v>
      </c>
      <c r="P1244" s="15" t="n">
        <f aca="false">K1244-J1244</f>
        <v>429</v>
      </c>
      <c r="Q1244" s="0" t="str">
        <f aca="false">IF(G1244=0,"Out of stock",IF(G1244&lt;H1244,"Understocked",IF(G1244&gt;Summary!$B$6*H1244,"Overstocked","Healthy")))</f>
        <v>Overstocked</v>
      </c>
      <c r="R1244" s="0" t="str">
        <f aca="false">IF(I1244&gt;=Summary!$B$7,"Fast",IF(I1244&lt;Summary!$B$8,"Slow","Medium"))</f>
        <v>Slow</v>
      </c>
      <c r="S1244" s="15" t="n">
        <f aca="false">IF(M1244&gt;Summary!$B$5,1,0)</f>
        <v>0</v>
      </c>
      <c r="T1244" s="16" t="n">
        <f aca="false">IF(Q1244="Overstocked",(G1244-Summary!$B$6*H1244)*J1244,0)</f>
        <v>6800</v>
      </c>
    </row>
    <row r="1245" customFormat="false" ht="15" hidden="false" customHeight="false" outlineLevel="0" collapsed="false">
      <c r="A1245" s="0" t="s">
        <v>1343</v>
      </c>
      <c r="B1245" s="0" t="s">
        <v>115</v>
      </c>
      <c r="C1245" s="0" t="s">
        <v>104</v>
      </c>
      <c r="D1245" s="0" t="s">
        <v>79</v>
      </c>
      <c r="E1245" s="14" t="n">
        <v>45246</v>
      </c>
      <c r="F1245" s="14" t="n">
        <v>45249</v>
      </c>
      <c r="G1245" s="0" t="n">
        <v>297</v>
      </c>
      <c r="H1245" s="0" t="n">
        <v>113</v>
      </c>
      <c r="I1245" s="0" t="n">
        <v>106</v>
      </c>
      <c r="J1245" s="0" t="n">
        <v>1515</v>
      </c>
      <c r="K1245" s="0" t="n">
        <v>1913</v>
      </c>
      <c r="L1245" s="15" t="s">
        <v>87</v>
      </c>
      <c r="M1245" s="0" t="n">
        <v>3</v>
      </c>
      <c r="N1245" s="16" t="n">
        <f aca="false">I1245*K1245</f>
        <v>202778</v>
      </c>
      <c r="O1245" s="16" t="n">
        <f aca="false">I1245*(K1245-J1245)</f>
        <v>42188</v>
      </c>
      <c r="P1245" s="15" t="n">
        <f aca="false">K1245-J1245</f>
        <v>398</v>
      </c>
      <c r="Q1245" s="0" t="str">
        <f aca="false">IF(G1245=0,"Out of stock",IF(G1245&lt;H1245,"Understocked",IF(G1245&gt;Summary!$B$6*H1245,"Overstocked","Healthy")))</f>
        <v>Healthy</v>
      </c>
      <c r="R1245" s="0" t="str">
        <f aca="false">IF(I1245&gt;=Summary!$B$7,"Fast",IF(I1245&lt;Summary!$B$8,"Slow","Medium"))</f>
        <v>Medium</v>
      </c>
      <c r="S1245" s="15" t="n">
        <f aca="false">IF(M1245&gt;Summary!$B$5,1,0)</f>
        <v>0</v>
      </c>
      <c r="T1245" s="16" t="n">
        <f aca="false">IF(Q1245="Overstocked",(G1245-Summary!$B$6*H1245)*J1245,0)</f>
        <v>0</v>
      </c>
    </row>
    <row r="1246" customFormat="false" ht="15" hidden="false" customHeight="false" outlineLevel="0" collapsed="false">
      <c r="A1246" s="0" t="s">
        <v>1344</v>
      </c>
      <c r="B1246" s="0" t="s">
        <v>107</v>
      </c>
      <c r="C1246" s="0" t="s">
        <v>104</v>
      </c>
      <c r="D1246" s="0" t="s">
        <v>102</v>
      </c>
      <c r="E1246" s="14" t="n">
        <v>45421</v>
      </c>
      <c r="F1246" s="14" t="n">
        <v>45427</v>
      </c>
      <c r="G1246" s="0" t="n">
        <v>488</v>
      </c>
      <c r="H1246" s="0" t="n">
        <v>50</v>
      </c>
      <c r="I1246" s="0" t="n">
        <v>110</v>
      </c>
      <c r="J1246" s="0" t="n">
        <v>1528</v>
      </c>
      <c r="K1246" s="0" t="n">
        <v>1906</v>
      </c>
      <c r="L1246" s="15" t="s">
        <v>82</v>
      </c>
      <c r="M1246" s="0" t="n">
        <v>6</v>
      </c>
      <c r="N1246" s="16" t="n">
        <f aca="false">I1246*K1246</f>
        <v>209660</v>
      </c>
      <c r="O1246" s="16" t="n">
        <f aca="false">I1246*(K1246-J1246)</f>
        <v>41580</v>
      </c>
      <c r="P1246" s="15" t="n">
        <f aca="false">K1246-J1246</f>
        <v>378</v>
      </c>
      <c r="Q1246" s="0" t="str">
        <f aca="false">IF(G1246=0,"Out of stock",IF(G1246&lt;H1246,"Understocked",IF(G1246&gt;Summary!$B$6*H1246,"Overstocked","Healthy")))</f>
        <v>Overstocked</v>
      </c>
      <c r="R1246" s="0" t="str">
        <f aca="false">IF(I1246&gt;=Summary!$B$7,"Fast",IF(I1246&lt;Summary!$B$8,"Slow","Medium"))</f>
        <v>Medium</v>
      </c>
      <c r="S1246" s="15" t="n">
        <f aca="false">IF(M1246&gt;Summary!$B$5,1,0)</f>
        <v>0</v>
      </c>
      <c r="T1246" s="16" t="n">
        <f aca="false">IF(Q1246="Overstocked",(G1246-Summary!$B$6*H1246)*J1246,0)</f>
        <v>440064</v>
      </c>
    </row>
    <row r="1247" customFormat="false" ht="15" hidden="false" customHeight="false" outlineLevel="0" collapsed="false">
      <c r="A1247" s="0" t="s">
        <v>1345</v>
      </c>
      <c r="B1247" s="0" t="s">
        <v>123</v>
      </c>
      <c r="C1247" s="0" t="s">
        <v>78</v>
      </c>
      <c r="D1247" s="0" t="s">
        <v>79</v>
      </c>
      <c r="E1247" s="14" t="n">
        <v>45545</v>
      </c>
      <c r="F1247" s="14" t="n">
        <v>45548</v>
      </c>
      <c r="G1247" s="0" t="n">
        <v>16</v>
      </c>
      <c r="H1247" s="0" t="n">
        <v>92</v>
      </c>
      <c r="I1247" s="0" t="n">
        <v>296</v>
      </c>
      <c r="J1247" s="0" t="n">
        <v>1282</v>
      </c>
      <c r="K1247" s="0" t="n">
        <v>1383</v>
      </c>
      <c r="L1247" s="15" t="s">
        <v>97</v>
      </c>
      <c r="M1247" s="0" t="n">
        <v>3</v>
      </c>
      <c r="N1247" s="16" t="n">
        <f aca="false">I1247*K1247</f>
        <v>409368</v>
      </c>
      <c r="O1247" s="16" t="n">
        <f aca="false">I1247*(K1247-J1247)</f>
        <v>29896</v>
      </c>
      <c r="P1247" s="15" t="n">
        <f aca="false">K1247-J1247</f>
        <v>101</v>
      </c>
      <c r="Q1247" s="0" t="str">
        <f aca="false">IF(G1247=0,"Out of stock",IF(G1247&lt;H1247,"Understocked",IF(G1247&gt;Summary!$B$6*H1247,"Overstocked","Healthy")))</f>
        <v>Understocked</v>
      </c>
      <c r="R1247" s="0" t="str">
        <f aca="false">IF(I1247&gt;=Summary!$B$7,"Fast",IF(I1247&lt;Summary!$B$8,"Slow","Medium"))</f>
        <v>Fast</v>
      </c>
      <c r="S1247" s="15" t="n">
        <f aca="false">IF(M1247&gt;Summary!$B$5,1,0)</f>
        <v>0</v>
      </c>
      <c r="T1247" s="16" t="n">
        <f aca="false">IF(Q1247="Overstocked",(G1247-Summary!$B$6*H1247)*J1247,0)</f>
        <v>0</v>
      </c>
    </row>
    <row r="1248" customFormat="false" ht="15" hidden="false" customHeight="false" outlineLevel="0" collapsed="false">
      <c r="A1248" s="0" t="s">
        <v>1346</v>
      </c>
      <c r="B1248" s="0" t="s">
        <v>84</v>
      </c>
      <c r="C1248" s="0" t="s">
        <v>78</v>
      </c>
      <c r="D1248" s="0" t="s">
        <v>92</v>
      </c>
      <c r="E1248" s="14" t="n">
        <v>45184</v>
      </c>
      <c r="F1248" s="14" t="n">
        <v>45193</v>
      </c>
      <c r="G1248" s="0" t="n">
        <v>471</v>
      </c>
      <c r="H1248" s="0" t="n">
        <v>79</v>
      </c>
      <c r="I1248" s="0" t="n">
        <v>89</v>
      </c>
      <c r="J1248" s="0" t="n">
        <v>482</v>
      </c>
      <c r="K1248" s="0" t="n">
        <v>958</v>
      </c>
      <c r="L1248" s="15" t="s">
        <v>80</v>
      </c>
      <c r="M1248" s="0" t="n">
        <v>9</v>
      </c>
      <c r="N1248" s="16" t="n">
        <f aca="false">I1248*K1248</f>
        <v>85262</v>
      </c>
      <c r="O1248" s="16" t="n">
        <f aca="false">I1248*(K1248-J1248)</f>
        <v>42364</v>
      </c>
      <c r="P1248" s="15" t="n">
        <f aca="false">K1248-J1248</f>
        <v>476</v>
      </c>
      <c r="Q1248" s="0" t="str">
        <f aca="false">IF(G1248=0,"Out of stock",IF(G1248&lt;H1248,"Understocked",IF(G1248&gt;Summary!$B$6*H1248,"Overstocked","Healthy")))</f>
        <v>Overstocked</v>
      </c>
      <c r="R1248" s="0" t="str">
        <f aca="false">IF(I1248&gt;=Summary!$B$7,"Fast",IF(I1248&lt;Summary!$B$8,"Slow","Medium"))</f>
        <v>Slow</v>
      </c>
      <c r="S1248" s="15" t="n">
        <f aca="false">IF(M1248&gt;Summary!$B$5,1,0)</f>
        <v>1</v>
      </c>
      <c r="T1248" s="16" t="n">
        <f aca="false">IF(Q1248="Overstocked",(G1248-Summary!$B$6*H1248)*J1248,0)</f>
        <v>74710</v>
      </c>
    </row>
    <row r="1249" customFormat="false" ht="15" hidden="false" customHeight="false" outlineLevel="0" collapsed="false">
      <c r="A1249" s="0" t="s">
        <v>1347</v>
      </c>
      <c r="B1249" s="0" t="s">
        <v>123</v>
      </c>
      <c r="C1249" s="0" t="s">
        <v>104</v>
      </c>
      <c r="D1249" s="0" t="s">
        <v>102</v>
      </c>
      <c r="E1249" s="14" t="n">
        <v>45351</v>
      </c>
      <c r="F1249" s="14" t="n">
        <v>45360</v>
      </c>
      <c r="G1249" s="0" t="n">
        <v>22</v>
      </c>
      <c r="H1249" s="0" t="n">
        <v>76</v>
      </c>
      <c r="I1249" s="0" t="n">
        <v>209</v>
      </c>
      <c r="J1249" s="0" t="n">
        <v>296</v>
      </c>
      <c r="K1249" s="0" t="n">
        <v>500</v>
      </c>
      <c r="L1249" s="15" t="s">
        <v>93</v>
      </c>
      <c r="M1249" s="0" t="n">
        <v>9</v>
      </c>
      <c r="N1249" s="16" t="n">
        <f aca="false">I1249*K1249</f>
        <v>104500</v>
      </c>
      <c r="O1249" s="16" t="n">
        <f aca="false">I1249*(K1249-J1249)</f>
        <v>42636</v>
      </c>
      <c r="P1249" s="15" t="n">
        <f aca="false">K1249-J1249</f>
        <v>204</v>
      </c>
      <c r="Q1249" s="0" t="str">
        <f aca="false">IF(G1249=0,"Out of stock",IF(G1249&lt;H1249,"Understocked",IF(G1249&gt;Summary!$B$6*H1249,"Overstocked","Healthy")))</f>
        <v>Understocked</v>
      </c>
      <c r="R1249" s="0" t="str">
        <f aca="false">IF(I1249&gt;=Summary!$B$7,"Fast",IF(I1249&lt;Summary!$B$8,"Slow","Medium"))</f>
        <v>Fast</v>
      </c>
      <c r="S1249" s="15" t="n">
        <f aca="false">IF(M1249&gt;Summary!$B$5,1,0)</f>
        <v>1</v>
      </c>
      <c r="T1249" s="16" t="n">
        <f aca="false">IF(Q1249="Overstocked",(G1249-Summary!$B$6*H1249)*J1249,0)</f>
        <v>0</v>
      </c>
    </row>
    <row r="1250" customFormat="false" ht="15" hidden="false" customHeight="false" outlineLevel="0" collapsed="false">
      <c r="A1250" s="0" t="s">
        <v>1348</v>
      </c>
      <c r="B1250" s="0" t="s">
        <v>95</v>
      </c>
      <c r="C1250" s="0" t="s">
        <v>96</v>
      </c>
      <c r="D1250" s="0" t="s">
        <v>90</v>
      </c>
      <c r="E1250" s="14" t="n">
        <v>45157</v>
      </c>
      <c r="F1250" s="14" t="n">
        <v>45167</v>
      </c>
      <c r="G1250" s="0" t="n">
        <v>6</v>
      </c>
      <c r="H1250" s="0" t="n">
        <v>84</v>
      </c>
      <c r="I1250" s="0" t="n">
        <v>143</v>
      </c>
      <c r="J1250" s="0" t="n">
        <v>1213</v>
      </c>
      <c r="K1250" s="0" t="n">
        <v>1521</v>
      </c>
      <c r="L1250" s="15" t="s">
        <v>93</v>
      </c>
      <c r="M1250" s="0" t="n">
        <v>10</v>
      </c>
      <c r="N1250" s="16" t="n">
        <f aca="false">I1250*K1250</f>
        <v>217503</v>
      </c>
      <c r="O1250" s="16" t="n">
        <f aca="false">I1250*(K1250-J1250)</f>
        <v>44044</v>
      </c>
      <c r="P1250" s="15" t="n">
        <f aca="false">K1250-J1250</f>
        <v>308</v>
      </c>
      <c r="Q1250" s="0" t="str">
        <f aca="false">IF(G1250=0,"Out of stock",IF(G1250&lt;H1250,"Understocked",IF(G1250&gt;Summary!$B$6*H1250,"Overstocked","Healthy")))</f>
        <v>Understocked</v>
      </c>
      <c r="R1250" s="0" t="str">
        <f aca="false">IF(I1250&gt;=Summary!$B$7,"Fast",IF(I1250&lt;Summary!$B$8,"Slow","Medium"))</f>
        <v>Medium</v>
      </c>
      <c r="S1250" s="15" t="n">
        <f aca="false">IF(M1250&gt;Summary!$B$5,1,0)</f>
        <v>1</v>
      </c>
      <c r="T1250" s="16" t="n">
        <f aca="false">IF(Q1250="Overstocked",(G1250-Summary!$B$6*H1250)*J1250,0)</f>
        <v>0</v>
      </c>
    </row>
    <row r="1251" customFormat="false" ht="15" hidden="false" customHeight="false" outlineLevel="0" collapsed="false">
      <c r="A1251" s="0" t="s">
        <v>1349</v>
      </c>
      <c r="B1251" s="0" t="s">
        <v>107</v>
      </c>
      <c r="C1251" s="0" t="s">
        <v>85</v>
      </c>
      <c r="D1251" s="0" t="s">
        <v>90</v>
      </c>
      <c r="E1251" s="14" t="n">
        <v>45128</v>
      </c>
      <c r="F1251" s="14" t="n">
        <v>45138</v>
      </c>
      <c r="G1251" s="0" t="n">
        <v>315</v>
      </c>
      <c r="H1251" s="0" t="n">
        <v>79</v>
      </c>
      <c r="I1251" s="0" t="n">
        <v>28</v>
      </c>
      <c r="J1251" s="0" t="n">
        <v>362</v>
      </c>
      <c r="K1251" s="0" t="n">
        <v>426</v>
      </c>
      <c r="L1251" s="15" t="s">
        <v>87</v>
      </c>
      <c r="M1251" s="0" t="n">
        <v>10</v>
      </c>
      <c r="N1251" s="16" t="n">
        <f aca="false">I1251*K1251</f>
        <v>11928</v>
      </c>
      <c r="O1251" s="16" t="n">
        <f aca="false">I1251*(K1251-J1251)</f>
        <v>1792</v>
      </c>
      <c r="P1251" s="15" t="n">
        <f aca="false">K1251-J1251</f>
        <v>64</v>
      </c>
      <c r="Q1251" s="0" t="str">
        <f aca="false">IF(G1251=0,"Out of stock",IF(G1251&lt;H1251,"Understocked",IF(G1251&gt;Summary!$B$6*H1251,"Overstocked","Healthy")))</f>
        <v>Healthy</v>
      </c>
      <c r="R1251" s="0" t="str">
        <f aca="false">IF(I1251&gt;=Summary!$B$7,"Fast",IF(I1251&lt;Summary!$B$8,"Slow","Medium"))</f>
        <v>Slow</v>
      </c>
      <c r="S1251" s="15" t="n">
        <f aca="false">IF(M1251&gt;Summary!$B$5,1,0)</f>
        <v>1</v>
      </c>
      <c r="T1251" s="16" t="n">
        <f aca="false">IF(Q1251="Overstocked",(G1251-Summary!$B$6*H1251)*J1251,0)</f>
        <v>0</v>
      </c>
    </row>
    <row r="1252" customFormat="false" ht="15" hidden="false" customHeight="false" outlineLevel="0" collapsed="false">
      <c r="A1252" s="0" t="s">
        <v>1350</v>
      </c>
      <c r="B1252" s="0" t="s">
        <v>77</v>
      </c>
      <c r="C1252" s="0" t="s">
        <v>96</v>
      </c>
      <c r="D1252" s="0" t="s">
        <v>102</v>
      </c>
      <c r="E1252" s="14" t="n">
        <v>45118</v>
      </c>
      <c r="F1252" s="14" t="n">
        <v>45120</v>
      </c>
      <c r="G1252" s="0" t="n">
        <v>381</v>
      </c>
      <c r="H1252" s="0" t="n">
        <v>116</v>
      </c>
      <c r="I1252" s="0" t="n">
        <v>145</v>
      </c>
      <c r="J1252" s="0" t="n">
        <v>1158</v>
      </c>
      <c r="K1252" s="0" t="n">
        <v>1485</v>
      </c>
      <c r="L1252" s="15" t="s">
        <v>80</v>
      </c>
      <c r="M1252" s="0" t="n">
        <v>2</v>
      </c>
      <c r="N1252" s="16" t="n">
        <f aca="false">I1252*K1252</f>
        <v>215325</v>
      </c>
      <c r="O1252" s="16" t="n">
        <f aca="false">I1252*(K1252-J1252)</f>
        <v>47415</v>
      </c>
      <c r="P1252" s="15" t="n">
        <f aca="false">K1252-J1252</f>
        <v>327</v>
      </c>
      <c r="Q1252" s="0" t="str">
        <f aca="false">IF(G1252=0,"Out of stock",IF(G1252&lt;H1252,"Understocked",IF(G1252&gt;Summary!$B$6*H1252,"Overstocked","Healthy")))</f>
        <v>Healthy</v>
      </c>
      <c r="R1252" s="0" t="str">
        <f aca="false">IF(I1252&gt;=Summary!$B$7,"Fast",IF(I1252&lt;Summary!$B$8,"Slow","Medium"))</f>
        <v>Medium</v>
      </c>
      <c r="S1252" s="15" t="n">
        <f aca="false">IF(M1252&gt;Summary!$B$5,1,0)</f>
        <v>0</v>
      </c>
      <c r="T1252" s="16" t="n">
        <f aca="false">IF(Q1252="Overstocked",(G1252-Summary!$B$6*H1252)*J1252,0)</f>
        <v>0</v>
      </c>
    </row>
    <row r="1253" customFormat="false" ht="15" hidden="false" customHeight="false" outlineLevel="0" collapsed="false">
      <c r="A1253" s="0" t="s">
        <v>1351</v>
      </c>
      <c r="B1253" s="0" t="s">
        <v>77</v>
      </c>
      <c r="C1253" s="0" t="s">
        <v>104</v>
      </c>
      <c r="D1253" s="0" t="s">
        <v>86</v>
      </c>
      <c r="E1253" s="14" t="n">
        <v>45021</v>
      </c>
      <c r="F1253" s="14" t="n">
        <v>45031</v>
      </c>
      <c r="G1253" s="0" t="n">
        <v>310</v>
      </c>
      <c r="H1253" s="0" t="n">
        <v>62</v>
      </c>
      <c r="I1253" s="0" t="n">
        <v>152</v>
      </c>
      <c r="J1253" s="0" t="n">
        <v>1219</v>
      </c>
      <c r="K1253" s="0" t="n">
        <v>1325</v>
      </c>
      <c r="L1253" s="15" t="s">
        <v>93</v>
      </c>
      <c r="M1253" s="0" t="n">
        <v>10</v>
      </c>
      <c r="N1253" s="16" t="n">
        <f aca="false">I1253*K1253</f>
        <v>201400</v>
      </c>
      <c r="O1253" s="16" t="n">
        <f aca="false">I1253*(K1253-J1253)</f>
        <v>16112</v>
      </c>
      <c r="P1253" s="15" t="n">
        <f aca="false">K1253-J1253</f>
        <v>106</v>
      </c>
      <c r="Q1253" s="0" t="str">
        <f aca="false">IF(G1253=0,"Out of stock",IF(G1253&lt;H1253,"Understocked",IF(G1253&gt;Summary!$B$6*H1253,"Overstocked","Healthy")))</f>
        <v>Overstocked</v>
      </c>
      <c r="R1253" s="0" t="str">
        <f aca="false">IF(I1253&gt;=Summary!$B$7,"Fast",IF(I1253&lt;Summary!$B$8,"Slow","Medium"))</f>
        <v>Medium</v>
      </c>
      <c r="S1253" s="15" t="n">
        <f aca="false">IF(M1253&gt;Summary!$B$5,1,0)</f>
        <v>1</v>
      </c>
      <c r="T1253" s="16" t="n">
        <f aca="false">IF(Q1253="Overstocked",(G1253-Summary!$B$6*H1253)*J1253,0)</f>
        <v>75578</v>
      </c>
    </row>
    <row r="1254" customFormat="false" ht="15" hidden="false" customHeight="false" outlineLevel="0" collapsed="false">
      <c r="A1254" s="0" t="s">
        <v>1352</v>
      </c>
      <c r="B1254" s="0" t="s">
        <v>113</v>
      </c>
      <c r="C1254" s="0" t="s">
        <v>96</v>
      </c>
      <c r="D1254" s="0" t="s">
        <v>90</v>
      </c>
      <c r="E1254" s="14" t="n">
        <v>45408</v>
      </c>
      <c r="F1254" s="14" t="n">
        <v>45418</v>
      </c>
      <c r="G1254" s="0" t="n">
        <v>271</v>
      </c>
      <c r="H1254" s="0" t="n">
        <v>122</v>
      </c>
      <c r="I1254" s="0" t="n">
        <v>56</v>
      </c>
      <c r="J1254" s="0" t="n">
        <v>871</v>
      </c>
      <c r="K1254" s="0" t="n">
        <v>1353</v>
      </c>
      <c r="L1254" s="15" t="s">
        <v>87</v>
      </c>
      <c r="M1254" s="0" t="n">
        <v>10</v>
      </c>
      <c r="N1254" s="16" t="n">
        <f aca="false">I1254*K1254</f>
        <v>75768</v>
      </c>
      <c r="O1254" s="16" t="n">
        <f aca="false">I1254*(K1254-J1254)</f>
        <v>26992</v>
      </c>
      <c r="P1254" s="15" t="n">
        <f aca="false">K1254-J1254</f>
        <v>482</v>
      </c>
      <c r="Q1254" s="0" t="str">
        <f aca="false">IF(G1254=0,"Out of stock",IF(G1254&lt;H1254,"Understocked",IF(G1254&gt;Summary!$B$6*H1254,"Overstocked","Healthy")))</f>
        <v>Healthy</v>
      </c>
      <c r="R1254" s="0" t="str">
        <f aca="false">IF(I1254&gt;=Summary!$B$7,"Fast",IF(I1254&lt;Summary!$B$8,"Slow","Medium"))</f>
        <v>Slow</v>
      </c>
      <c r="S1254" s="15" t="n">
        <f aca="false">IF(M1254&gt;Summary!$B$5,1,0)</f>
        <v>1</v>
      </c>
      <c r="T1254" s="16" t="n">
        <f aca="false">IF(Q1254="Overstocked",(G1254-Summary!$B$6*H1254)*J1254,0)</f>
        <v>0</v>
      </c>
    </row>
    <row r="1255" customFormat="false" ht="15" hidden="false" customHeight="false" outlineLevel="0" collapsed="false">
      <c r="A1255" s="0" t="s">
        <v>1353</v>
      </c>
      <c r="B1255" s="0" t="s">
        <v>95</v>
      </c>
      <c r="C1255" s="0" t="s">
        <v>85</v>
      </c>
      <c r="D1255" s="0" t="s">
        <v>90</v>
      </c>
      <c r="E1255" s="14" t="n">
        <v>45475</v>
      </c>
      <c r="F1255" s="14" t="n">
        <v>45476</v>
      </c>
      <c r="G1255" s="0" t="n">
        <v>449</v>
      </c>
      <c r="H1255" s="0" t="n">
        <v>74</v>
      </c>
      <c r="I1255" s="0" t="n">
        <v>200</v>
      </c>
      <c r="J1255" s="0" t="n">
        <v>1596</v>
      </c>
      <c r="K1255" s="0" t="n">
        <v>1818</v>
      </c>
      <c r="L1255" s="15" t="s">
        <v>87</v>
      </c>
      <c r="M1255" s="0" t="n">
        <v>1</v>
      </c>
      <c r="N1255" s="16" t="n">
        <f aca="false">I1255*K1255</f>
        <v>363600</v>
      </c>
      <c r="O1255" s="16" t="n">
        <f aca="false">I1255*(K1255-J1255)</f>
        <v>44400</v>
      </c>
      <c r="P1255" s="15" t="n">
        <f aca="false">K1255-J1255</f>
        <v>222</v>
      </c>
      <c r="Q1255" s="0" t="str">
        <f aca="false">IF(G1255=0,"Out of stock",IF(G1255&lt;H1255,"Understocked",IF(G1255&gt;Summary!$B$6*H1255,"Overstocked","Healthy")))</f>
        <v>Overstocked</v>
      </c>
      <c r="R1255" s="0" t="str">
        <f aca="false">IF(I1255&gt;=Summary!$B$7,"Fast",IF(I1255&lt;Summary!$B$8,"Slow","Medium"))</f>
        <v>Fast</v>
      </c>
      <c r="S1255" s="15" t="n">
        <f aca="false">IF(M1255&gt;Summary!$B$5,1,0)</f>
        <v>0</v>
      </c>
      <c r="T1255" s="16" t="n">
        <f aca="false">IF(Q1255="Overstocked",(G1255-Summary!$B$6*H1255)*J1255,0)</f>
        <v>244188</v>
      </c>
    </row>
    <row r="1256" customFormat="false" ht="15" hidden="false" customHeight="false" outlineLevel="0" collapsed="false">
      <c r="A1256" s="0" t="s">
        <v>1354</v>
      </c>
      <c r="B1256" s="0" t="s">
        <v>111</v>
      </c>
      <c r="C1256" s="0" t="s">
        <v>104</v>
      </c>
      <c r="D1256" s="0" t="s">
        <v>102</v>
      </c>
      <c r="E1256" s="14" t="n">
        <v>45023</v>
      </c>
      <c r="F1256" s="14" t="n">
        <v>45027</v>
      </c>
      <c r="G1256" s="0" t="n">
        <v>182</v>
      </c>
      <c r="H1256" s="0" t="n">
        <v>122</v>
      </c>
      <c r="I1256" s="0" t="n">
        <v>4</v>
      </c>
      <c r="J1256" s="0" t="n">
        <v>1333</v>
      </c>
      <c r="K1256" s="0" t="n">
        <v>1696</v>
      </c>
      <c r="L1256" s="15" t="s">
        <v>97</v>
      </c>
      <c r="M1256" s="0" t="n">
        <v>4</v>
      </c>
      <c r="N1256" s="16" t="n">
        <f aca="false">I1256*K1256</f>
        <v>6784</v>
      </c>
      <c r="O1256" s="16" t="n">
        <f aca="false">I1256*(K1256-J1256)</f>
        <v>1452</v>
      </c>
      <c r="P1256" s="15" t="n">
        <f aca="false">K1256-J1256</f>
        <v>363</v>
      </c>
      <c r="Q1256" s="0" t="str">
        <f aca="false">IF(G1256=0,"Out of stock",IF(G1256&lt;H1256,"Understocked",IF(G1256&gt;Summary!$B$6*H1256,"Overstocked","Healthy")))</f>
        <v>Healthy</v>
      </c>
      <c r="R1256" s="0" t="str">
        <f aca="false">IF(I1256&gt;=Summary!$B$7,"Fast",IF(I1256&lt;Summary!$B$8,"Slow","Medium"))</f>
        <v>Slow</v>
      </c>
      <c r="S1256" s="15" t="n">
        <f aca="false">IF(M1256&gt;Summary!$B$5,1,0)</f>
        <v>0</v>
      </c>
      <c r="T1256" s="16" t="n">
        <f aca="false">IF(Q1256="Overstocked",(G1256-Summary!$B$6*H1256)*J1256,0)</f>
        <v>0</v>
      </c>
    </row>
    <row r="1257" customFormat="false" ht="15" hidden="false" customHeight="false" outlineLevel="0" collapsed="false">
      <c r="A1257" s="0" t="s">
        <v>1355</v>
      </c>
      <c r="B1257" s="0" t="s">
        <v>111</v>
      </c>
      <c r="C1257" s="0" t="s">
        <v>85</v>
      </c>
      <c r="D1257" s="0" t="s">
        <v>92</v>
      </c>
      <c r="E1257" s="14" t="n">
        <v>45238</v>
      </c>
      <c r="F1257" s="14" t="n">
        <v>45242</v>
      </c>
      <c r="G1257" s="0" t="n">
        <v>414</v>
      </c>
      <c r="H1257" s="0" t="n">
        <v>89</v>
      </c>
      <c r="I1257" s="0" t="n">
        <v>8</v>
      </c>
      <c r="J1257" s="0" t="n">
        <v>1227</v>
      </c>
      <c r="K1257" s="0" t="n">
        <v>1352</v>
      </c>
      <c r="L1257" s="15" t="s">
        <v>82</v>
      </c>
      <c r="M1257" s="0" t="n">
        <v>4</v>
      </c>
      <c r="N1257" s="16" t="n">
        <f aca="false">I1257*K1257</f>
        <v>10816</v>
      </c>
      <c r="O1257" s="16" t="n">
        <f aca="false">I1257*(K1257-J1257)</f>
        <v>1000</v>
      </c>
      <c r="P1257" s="15" t="n">
        <f aca="false">K1257-J1257</f>
        <v>125</v>
      </c>
      <c r="Q1257" s="0" t="str">
        <f aca="false">IF(G1257=0,"Out of stock",IF(G1257&lt;H1257,"Understocked",IF(G1257&gt;Summary!$B$6*H1257,"Overstocked","Healthy")))</f>
        <v>Overstocked</v>
      </c>
      <c r="R1257" s="0" t="str">
        <f aca="false">IF(I1257&gt;=Summary!$B$7,"Fast",IF(I1257&lt;Summary!$B$8,"Slow","Medium"))</f>
        <v>Slow</v>
      </c>
      <c r="S1257" s="15" t="n">
        <f aca="false">IF(M1257&gt;Summary!$B$5,1,0)</f>
        <v>0</v>
      </c>
      <c r="T1257" s="16" t="n">
        <f aca="false">IF(Q1257="Overstocked",(G1257-Summary!$B$6*H1257)*J1257,0)</f>
        <v>71166</v>
      </c>
    </row>
    <row r="1258" customFormat="false" ht="15" hidden="false" customHeight="false" outlineLevel="0" collapsed="false">
      <c r="A1258" s="0" t="s">
        <v>1356</v>
      </c>
      <c r="B1258" s="0" t="s">
        <v>84</v>
      </c>
      <c r="C1258" s="0" t="s">
        <v>104</v>
      </c>
      <c r="D1258" s="0" t="s">
        <v>102</v>
      </c>
      <c r="E1258" s="14" t="n">
        <v>45315</v>
      </c>
      <c r="F1258" s="14" t="n">
        <v>45323</v>
      </c>
      <c r="G1258" s="0" t="n">
        <v>374</v>
      </c>
      <c r="H1258" s="0" t="n">
        <v>87</v>
      </c>
      <c r="I1258" s="0" t="n">
        <v>125</v>
      </c>
      <c r="J1258" s="0" t="n">
        <v>1515</v>
      </c>
      <c r="K1258" s="0" t="n">
        <v>1718</v>
      </c>
      <c r="L1258" s="15" t="s">
        <v>93</v>
      </c>
      <c r="M1258" s="0" t="n">
        <v>8</v>
      </c>
      <c r="N1258" s="16" t="n">
        <f aca="false">I1258*K1258</f>
        <v>214750</v>
      </c>
      <c r="O1258" s="16" t="n">
        <f aca="false">I1258*(K1258-J1258)</f>
        <v>25375</v>
      </c>
      <c r="P1258" s="15" t="n">
        <f aca="false">K1258-J1258</f>
        <v>203</v>
      </c>
      <c r="Q1258" s="0" t="str">
        <f aca="false">IF(G1258=0,"Out of stock",IF(G1258&lt;H1258,"Understocked",IF(G1258&gt;Summary!$B$6*H1258,"Overstocked","Healthy")))</f>
        <v>Overstocked</v>
      </c>
      <c r="R1258" s="0" t="str">
        <f aca="false">IF(I1258&gt;=Summary!$B$7,"Fast",IF(I1258&lt;Summary!$B$8,"Slow","Medium"))</f>
        <v>Medium</v>
      </c>
      <c r="S1258" s="15" t="n">
        <f aca="false">IF(M1258&gt;Summary!$B$5,1,0)</f>
        <v>1</v>
      </c>
      <c r="T1258" s="16" t="n">
        <f aca="false">IF(Q1258="Overstocked",(G1258-Summary!$B$6*H1258)*J1258,0)</f>
        <v>39390</v>
      </c>
    </row>
    <row r="1259" customFormat="false" ht="15" hidden="false" customHeight="false" outlineLevel="0" collapsed="false">
      <c r="A1259" s="0" t="s">
        <v>1357</v>
      </c>
      <c r="B1259" s="0" t="s">
        <v>101</v>
      </c>
      <c r="C1259" s="0" t="s">
        <v>104</v>
      </c>
      <c r="D1259" s="0" t="s">
        <v>86</v>
      </c>
      <c r="E1259" s="14" t="n">
        <v>44937</v>
      </c>
      <c r="F1259" s="14" t="n">
        <v>44938</v>
      </c>
      <c r="G1259" s="0" t="n">
        <v>83</v>
      </c>
      <c r="H1259" s="0" t="n">
        <v>105</v>
      </c>
      <c r="I1259" s="0" t="n">
        <v>203</v>
      </c>
      <c r="J1259" s="0" t="n">
        <v>793</v>
      </c>
      <c r="K1259" s="0" t="n">
        <v>1195</v>
      </c>
      <c r="L1259" s="15" t="s">
        <v>97</v>
      </c>
      <c r="M1259" s="0" t="n">
        <v>1</v>
      </c>
      <c r="N1259" s="16" t="n">
        <f aca="false">I1259*K1259</f>
        <v>242585</v>
      </c>
      <c r="O1259" s="16" t="n">
        <f aca="false">I1259*(K1259-J1259)</f>
        <v>81606</v>
      </c>
      <c r="P1259" s="15" t="n">
        <f aca="false">K1259-J1259</f>
        <v>402</v>
      </c>
      <c r="Q1259" s="0" t="str">
        <f aca="false">IF(G1259=0,"Out of stock",IF(G1259&lt;H1259,"Understocked",IF(G1259&gt;Summary!$B$6*H1259,"Overstocked","Healthy")))</f>
        <v>Understocked</v>
      </c>
      <c r="R1259" s="0" t="str">
        <f aca="false">IF(I1259&gt;=Summary!$B$7,"Fast",IF(I1259&lt;Summary!$B$8,"Slow","Medium"))</f>
        <v>Fast</v>
      </c>
      <c r="S1259" s="15" t="n">
        <f aca="false">IF(M1259&gt;Summary!$B$5,1,0)</f>
        <v>0</v>
      </c>
      <c r="T1259" s="16" t="n">
        <f aca="false">IF(Q1259="Overstocked",(G1259-Summary!$B$6*H1259)*J1259,0)</f>
        <v>0</v>
      </c>
    </row>
    <row r="1260" customFormat="false" ht="15" hidden="false" customHeight="false" outlineLevel="0" collapsed="false">
      <c r="A1260" s="0" t="s">
        <v>1358</v>
      </c>
      <c r="B1260" s="0" t="s">
        <v>95</v>
      </c>
      <c r="C1260" s="0" t="s">
        <v>104</v>
      </c>
      <c r="D1260" s="0" t="s">
        <v>102</v>
      </c>
      <c r="E1260" s="14" t="n">
        <v>45553</v>
      </c>
      <c r="F1260" s="14" t="n">
        <v>45559</v>
      </c>
      <c r="G1260" s="0" t="n">
        <v>394</v>
      </c>
      <c r="H1260" s="0" t="n">
        <v>144</v>
      </c>
      <c r="I1260" s="0" t="n">
        <v>0</v>
      </c>
      <c r="J1260" s="0" t="n">
        <v>545</v>
      </c>
      <c r="K1260" s="0" t="n">
        <v>1025</v>
      </c>
      <c r="L1260" s="15" t="s">
        <v>80</v>
      </c>
      <c r="M1260" s="0" t="n">
        <v>6</v>
      </c>
      <c r="N1260" s="16" t="n">
        <f aca="false">I1260*K1260</f>
        <v>0</v>
      </c>
      <c r="O1260" s="16" t="n">
        <f aca="false">I1260*(K1260-J1260)</f>
        <v>0</v>
      </c>
      <c r="P1260" s="15" t="n">
        <f aca="false">K1260-J1260</f>
        <v>480</v>
      </c>
      <c r="Q1260" s="0" t="str">
        <f aca="false">IF(G1260=0,"Out of stock",IF(G1260&lt;H1260,"Understocked",IF(G1260&gt;Summary!$B$6*H1260,"Overstocked","Healthy")))</f>
        <v>Healthy</v>
      </c>
      <c r="R1260" s="0" t="str">
        <f aca="false">IF(I1260&gt;=Summary!$B$7,"Fast",IF(I1260&lt;Summary!$B$8,"Slow","Medium"))</f>
        <v>Slow</v>
      </c>
      <c r="S1260" s="15" t="n">
        <f aca="false">IF(M1260&gt;Summary!$B$5,1,0)</f>
        <v>0</v>
      </c>
      <c r="T1260" s="16" t="n">
        <f aca="false">IF(Q1260="Overstocked",(G1260-Summary!$B$6*H1260)*J1260,0)</f>
        <v>0</v>
      </c>
    </row>
    <row r="1261" customFormat="false" ht="15" hidden="false" customHeight="false" outlineLevel="0" collapsed="false">
      <c r="A1261" s="0" t="s">
        <v>1359</v>
      </c>
      <c r="B1261" s="0" t="s">
        <v>84</v>
      </c>
      <c r="C1261" s="0" t="s">
        <v>78</v>
      </c>
      <c r="D1261" s="0" t="s">
        <v>79</v>
      </c>
      <c r="E1261" s="14" t="n">
        <v>45631</v>
      </c>
      <c r="F1261" s="14" t="n">
        <v>45641</v>
      </c>
      <c r="G1261" s="0" t="n">
        <v>291</v>
      </c>
      <c r="H1261" s="0" t="n">
        <v>81</v>
      </c>
      <c r="I1261" s="0" t="n">
        <v>271</v>
      </c>
      <c r="J1261" s="0" t="n">
        <v>1120</v>
      </c>
      <c r="K1261" s="0" t="n">
        <v>1278</v>
      </c>
      <c r="L1261" s="15" t="s">
        <v>93</v>
      </c>
      <c r="M1261" s="0" t="n">
        <v>10</v>
      </c>
      <c r="N1261" s="16" t="n">
        <f aca="false">I1261*K1261</f>
        <v>346338</v>
      </c>
      <c r="O1261" s="16" t="n">
        <f aca="false">I1261*(K1261-J1261)</f>
        <v>42818</v>
      </c>
      <c r="P1261" s="15" t="n">
        <f aca="false">K1261-J1261</f>
        <v>158</v>
      </c>
      <c r="Q1261" s="0" t="str">
        <f aca="false">IF(G1261=0,"Out of stock",IF(G1261&lt;H1261,"Understocked",IF(G1261&gt;Summary!$B$6*H1261,"Overstocked","Healthy")))</f>
        <v>Healthy</v>
      </c>
      <c r="R1261" s="0" t="str">
        <f aca="false">IF(I1261&gt;=Summary!$B$7,"Fast",IF(I1261&lt;Summary!$B$8,"Slow","Medium"))</f>
        <v>Fast</v>
      </c>
      <c r="S1261" s="15" t="n">
        <f aca="false">IF(M1261&gt;Summary!$B$5,1,0)</f>
        <v>1</v>
      </c>
      <c r="T1261" s="16" t="n">
        <f aca="false">IF(Q1261="Overstocked",(G1261-Summary!$B$6*H1261)*J1261,0)</f>
        <v>0</v>
      </c>
    </row>
    <row r="1262" customFormat="false" ht="15" hidden="false" customHeight="false" outlineLevel="0" collapsed="false">
      <c r="A1262" s="0" t="s">
        <v>1360</v>
      </c>
      <c r="B1262" s="0" t="s">
        <v>101</v>
      </c>
      <c r="C1262" s="0" t="s">
        <v>96</v>
      </c>
      <c r="D1262" s="0" t="s">
        <v>90</v>
      </c>
      <c r="E1262" s="14" t="n">
        <v>45530</v>
      </c>
      <c r="F1262" s="14" t="n">
        <v>45531</v>
      </c>
      <c r="G1262" s="0" t="n">
        <v>118</v>
      </c>
      <c r="H1262" s="0" t="n">
        <v>92</v>
      </c>
      <c r="I1262" s="0" t="n">
        <v>16</v>
      </c>
      <c r="J1262" s="0" t="n">
        <v>355</v>
      </c>
      <c r="K1262" s="0" t="n">
        <v>792</v>
      </c>
      <c r="L1262" s="15" t="s">
        <v>87</v>
      </c>
      <c r="M1262" s="0" t="n">
        <v>1</v>
      </c>
      <c r="N1262" s="16" t="n">
        <f aca="false">I1262*K1262</f>
        <v>12672</v>
      </c>
      <c r="O1262" s="16" t="n">
        <f aca="false">I1262*(K1262-J1262)</f>
        <v>6992</v>
      </c>
      <c r="P1262" s="15" t="n">
        <f aca="false">K1262-J1262</f>
        <v>437</v>
      </c>
      <c r="Q1262" s="0" t="str">
        <f aca="false">IF(G1262=0,"Out of stock",IF(G1262&lt;H1262,"Understocked",IF(G1262&gt;Summary!$B$6*H1262,"Overstocked","Healthy")))</f>
        <v>Healthy</v>
      </c>
      <c r="R1262" s="0" t="str">
        <f aca="false">IF(I1262&gt;=Summary!$B$7,"Fast",IF(I1262&lt;Summary!$B$8,"Slow","Medium"))</f>
        <v>Slow</v>
      </c>
      <c r="S1262" s="15" t="n">
        <f aca="false">IF(M1262&gt;Summary!$B$5,1,0)</f>
        <v>0</v>
      </c>
      <c r="T1262" s="16" t="n">
        <f aca="false">IF(Q1262="Overstocked",(G1262-Summary!$B$6*H1262)*J1262,0)</f>
        <v>0</v>
      </c>
    </row>
    <row r="1263" customFormat="false" ht="15" hidden="false" customHeight="false" outlineLevel="0" collapsed="false">
      <c r="A1263" s="0" t="s">
        <v>1361</v>
      </c>
      <c r="B1263" s="0" t="s">
        <v>89</v>
      </c>
      <c r="C1263" s="0" t="s">
        <v>78</v>
      </c>
      <c r="D1263" s="0" t="s">
        <v>102</v>
      </c>
      <c r="E1263" s="14" t="n">
        <v>45439</v>
      </c>
      <c r="F1263" s="14" t="n">
        <v>45440</v>
      </c>
      <c r="G1263" s="0" t="n">
        <v>314</v>
      </c>
      <c r="H1263" s="0" t="n">
        <v>99</v>
      </c>
      <c r="I1263" s="0" t="n">
        <v>109</v>
      </c>
      <c r="J1263" s="0" t="n">
        <v>654</v>
      </c>
      <c r="K1263" s="0" t="n">
        <v>770</v>
      </c>
      <c r="L1263" s="15" t="s">
        <v>97</v>
      </c>
      <c r="M1263" s="0" t="n">
        <v>1</v>
      </c>
      <c r="N1263" s="16" t="n">
        <f aca="false">I1263*K1263</f>
        <v>83930</v>
      </c>
      <c r="O1263" s="16" t="n">
        <f aca="false">I1263*(K1263-J1263)</f>
        <v>12644</v>
      </c>
      <c r="P1263" s="15" t="n">
        <f aca="false">K1263-J1263</f>
        <v>116</v>
      </c>
      <c r="Q1263" s="0" t="str">
        <f aca="false">IF(G1263=0,"Out of stock",IF(G1263&lt;H1263,"Understocked",IF(G1263&gt;Summary!$B$6*H1263,"Overstocked","Healthy")))</f>
        <v>Healthy</v>
      </c>
      <c r="R1263" s="0" t="str">
        <f aca="false">IF(I1263&gt;=Summary!$B$7,"Fast",IF(I1263&lt;Summary!$B$8,"Slow","Medium"))</f>
        <v>Medium</v>
      </c>
      <c r="S1263" s="15" t="n">
        <f aca="false">IF(M1263&gt;Summary!$B$5,1,0)</f>
        <v>0</v>
      </c>
      <c r="T1263" s="16" t="n">
        <f aca="false">IF(Q1263="Overstocked",(G1263-Summary!$B$6*H1263)*J1263,0)</f>
        <v>0</v>
      </c>
    </row>
    <row r="1264" customFormat="false" ht="15" hidden="false" customHeight="false" outlineLevel="0" collapsed="false">
      <c r="A1264" s="0" t="s">
        <v>1362</v>
      </c>
      <c r="B1264" s="0" t="s">
        <v>111</v>
      </c>
      <c r="C1264" s="0" t="s">
        <v>104</v>
      </c>
      <c r="D1264" s="0" t="s">
        <v>102</v>
      </c>
      <c r="E1264" s="14" t="n">
        <v>45293</v>
      </c>
      <c r="F1264" s="14" t="n">
        <v>45296</v>
      </c>
      <c r="G1264" s="0" t="n">
        <v>137</v>
      </c>
      <c r="H1264" s="0" t="n">
        <v>150</v>
      </c>
      <c r="I1264" s="0" t="n">
        <v>82</v>
      </c>
      <c r="J1264" s="0" t="n">
        <v>608</v>
      </c>
      <c r="K1264" s="0" t="n">
        <v>902</v>
      </c>
      <c r="L1264" s="15" t="s">
        <v>87</v>
      </c>
      <c r="M1264" s="0" t="n">
        <v>3</v>
      </c>
      <c r="N1264" s="16" t="n">
        <f aca="false">I1264*K1264</f>
        <v>73964</v>
      </c>
      <c r="O1264" s="16" t="n">
        <f aca="false">I1264*(K1264-J1264)</f>
        <v>24108</v>
      </c>
      <c r="P1264" s="15" t="n">
        <f aca="false">K1264-J1264</f>
        <v>294</v>
      </c>
      <c r="Q1264" s="0" t="str">
        <f aca="false">IF(G1264=0,"Out of stock",IF(G1264&lt;H1264,"Understocked",IF(G1264&gt;Summary!$B$6*H1264,"Overstocked","Healthy")))</f>
        <v>Understocked</v>
      </c>
      <c r="R1264" s="0" t="str">
        <f aca="false">IF(I1264&gt;=Summary!$B$7,"Fast",IF(I1264&lt;Summary!$B$8,"Slow","Medium"))</f>
        <v>Slow</v>
      </c>
      <c r="S1264" s="15" t="n">
        <f aca="false">IF(M1264&gt;Summary!$B$5,1,0)</f>
        <v>0</v>
      </c>
      <c r="T1264" s="16" t="n">
        <f aca="false">IF(Q1264="Overstocked",(G1264-Summary!$B$6*H1264)*J1264,0)</f>
        <v>0</v>
      </c>
    </row>
    <row r="1265" customFormat="false" ht="15" hidden="false" customHeight="false" outlineLevel="0" collapsed="false">
      <c r="A1265" s="0" t="s">
        <v>1363</v>
      </c>
      <c r="B1265" s="0" t="s">
        <v>77</v>
      </c>
      <c r="C1265" s="0" t="s">
        <v>85</v>
      </c>
      <c r="D1265" s="0" t="s">
        <v>86</v>
      </c>
      <c r="E1265" s="14" t="n">
        <v>45047</v>
      </c>
      <c r="F1265" s="14" t="n">
        <v>45050</v>
      </c>
      <c r="G1265" s="0" t="n">
        <v>450</v>
      </c>
      <c r="H1265" s="0" t="n">
        <v>144</v>
      </c>
      <c r="I1265" s="0" t="n">
        <v>165</v>
      </c>
      <c r="J1265" s="0" t="n">
        <v>941</v>
      </c>
      <c r="K1265" s="0" t="n">
        <v>1343</v>
      </c>
      <c r="L1265" s="15" t="s">
        <v>80</v>
      </c>
      <c r="M1265" s="0" t="n">
        <v>3</v>
      </c>
      <c r="N1265" s="16" t="n">
        <f aca="false">I1265*K1265</f>
        <v>221595</v>
      </c>
      <c r="O1265" s="16" t="n">
        <f aca="false">I1265*(K1265-J1265)</f>
        <v>66330</v>
      </c>
      <c r="P1265" s="15" t="n">
        <f aca="false">K1265-J1265</f>
        <v>402</v>
      </c>
      <c r="Q1265" s="0" t="str">
        <f aca="false">IF(G1265=0,"Out of stock",IF(G1265&lt;H1265,"Understocked",IF(G1265&gt;Summary!$B$6*H1265,"Overstocked","Healthy")))</f>
        <v>Healthy</v>
      </c>
      <c r="R1265" s="0" t="str">
        <f aca="false">IF(I1265&gt;=Summary!$B$7,"Fast",IF(I1265&lt;Summary!$B$8,"Slow","Medium"))</f>
        <v>Medium</v>
      </c>
      <c r="S1265" s="15" t="n">
        <f aca="false">IF(M1265&gt;Summary!$B$5,1,0)</f>
        <v>0</v>
      </c>
      <c r="T1265" s="16" t="n">
        <f aca="false">IF(Q1265="Overstocked",(G1265-Summary!$B$6*H1265)*J1265,0)</f>
        <v>0</v>
      </c>
    </row>
    <row r="1266" customFormat="false" ht="15" hidden="false" customHeight="false" outlineLevel="0" collapsed="false">
      <c r="A1266" s="0" t="s">
        <v>1364</v>
      </c>
      <c r="B1266" s="0" t="s">
        <v>84</v>
      </c>
      <c r="C1266" s="0" t="s">
        <v>104</v>
      </c>
      <c r="D1266" s="0" t="s">
        <v>102</v>
      </c>
      <c r="E1266" s="14" t="n">
        <v>45639</v>
      </c>
      <c r="F1266" s="14" t="n">
        <v>45640</v>
      </c>
      <c r="G1266" s="0" t="n">
        <v>458</v>
      </c>
      <c r="H1266" s="0" t="n">
        <v>131</v>
      </c>
      <c r="I1266" s="0" t="n">
        <v>213</v>
      </c>
      <c r="J1266" s="0" t="n">
        <v>1035</v>
      </c>
      <c r="K1266" s="0" t="n">
        <v>1525</v>
      </c>
      <c r="L1266" s="15" t="s">
        <v>82</v>
      </c>
      <c r="M1266" s="0" t="n">
        <v>1</v>
      </c>
      <c r="N1266" s="16" t="n">
        <f aca="false">I1266*K1266</f>
        <v>324825</v>
      </c>
      <c r="O1266" s="16" t="n">
        <f aca="false">I1266*(K1266-J1266)</f>
        <v>104370</v>
      </c>
      <c r="P1266" s="15" t="n">
        <f aca="false">K1266-J1266</f>
        <v>490</v>
      </c>
      <c r="Q1266" s="0" t="str">
        <f aca="false">IF(G1266=0,"Out of stock",IF(G1266&lt;H1266,"Understocked",IF(G1266&gt;Summary!$B$6*H1266,"Overstocked","Healthy")))</f>
        <v>Healthy</v>
      </c>
      <c r="R1266" s="0" t="str">
        <f aca="false">IF(I1266&gt;=Summary!$B$7,"Fast",IF(I1266&lt;Summary!$B$8,"Slow","Medium"))</f>
        <v>Fast</v>
      </c>
      <c r="S1266" s="15" t="n">
        <f aca="false">IF(M1266&gt;Summary!$B$5,1,0)</f>
        <v>0</v>
      </c>
      <c r="T1266" s="16" t="n">
        <f aca="false">IF(Q1266="Overstocked",(G1266-Summary!$B$6*H1266)*J1266,0)</f>
        <v>0</v>
      </c>
    </row>
    <row r="1267" customFormat="false" ht="15" hidden="false" customHeight="false" outlineLevel="0" collapsed="false">
      <c r="A1267" s="0" t="s">
        <v>1365</v>
      </c>
      <c r="B1267" s="0" t="s">
        <v>123</v>
      </c>
      <c r="C1267" s="0" t="s">
        <v>85</v>
      </c>
      <c r="D1267" s="0" t="s">
        <v>86</v>
      </c>
      <c r="E1267" s="14" t="n">
        <v>45112</v>
      </c>
      <c r="F1267" s="14" t="n">
        <v>45116</v>
      </c>
      <c r="G1267" s="0" t="n">
        <v>228</v>
      </c>
      <c r="H1267" s="0" t="n">
        <v>70</v>
      </c>
      <c r="I1267" s="0" t="n">
        <v>210</v>
      </c>
      <c r="J1267" s="0" t="n">
        <v>354</v>
      </c>
      <c r="K1267" s="0" t="n">
        <v>635</v>
      </c>
      <c r="L1267" s="15" t="s">
        <v>87</v>
      </c>
      <c r="M1267" s="0" t="n">
        <v>4</v>
      </c>
      <c r="N1267" s="16" t="n">
        <f aca="false">I1267*K1267</f>
        <v>133350</v>
      </c>
      <c r="O1267" s="16" t="n">
        <f aca="false">I1267*(K1267-J1267)</f>
        <v>59010</v>
      </c>
      <c r="P1267" s="15" t="n">
        <f aca="false">K1267-J1267</f>
        <v>281</v>
      </c>
      <c r="Q1267" s="0" t="str">
        <f aca="false">IF(G1267=0,"Out of stock",IF(G1267&lt;H1267,"Understocked",IF(G1267&gt;Summary!$B$6*H1267,"Overstocked","Healthy")))</f>
        <v>Healthy</v>
      </c>
      <c r="R1267" s="0" t="str">
        <f aca="false">IF(I1267&gt;=Summary!$B$7,"Fast",IF(I1267&lt;Summary!$B$8,"Slow","Medium"))</f>
        <v>Fast</v>
      </c>
      <c r="S1267" s="15" t="n">
        <f aca="false">IF(M1267&gt;Summary!$B$5,1,0)</f>
        <v>0</v>
      </c>
      <c r="T1267" s="16" t="n">
        <f aca="false">IF(Q1267="Overstocked",(G1267-Summary!$B$6*H1267)*J1267,0)</f>
        <v>0</v>
      </c>
    </row>
    <row r="1268" customFormat="false" ht="15" hidden="false" customHeight="false" outlineLevel="0" collapsed="false">
      <c r="A1268" s="0" t="s">
        <v>1366</v>
      </c>
      <c r="B1268" s="0" t="s">
        <v>89</v>
      </c>
      <c r="C1268" s="0" t="s">
        <v>78</v>
      </c>
      <c r="D1268" s="0" t="s">
        <v>92</v>
      </c>
      <c r="E1268" s="14" t="n">
        <v>45013</v>
      </c>
      <c r="F1268" s="14" t="n">
        <v>45020</v>
      </c>
      <c r="G1268" s="0" t="n">
        <v>26</v>
      </c>
      <c r="H1268" s="0" t="n">
        <v>99</v>
      </c>
      <c r="I1268" s="0" t="n">
        <v>68</v>
      </c>
      <c r="J1268" s="0" t="n">
        <v>1133</v>
      </c>
      <c r="K1268" s="0" t="n">
        <v>1408</v>
      </c>
      <c r="L1268" s="15" t="s">
        <v>87</v>
      </c>
      <c r="M1268" s="0" t="n">
        <v>7</v>
      </c>
      <c r="N1268" s="16" t="n">
        <f aca="false">I1268*K1268</f>
        <v>95744</v>
      </c>
      <c r="O1268" s="16" t="n">
        <f aca="false">I1268*(K1268-J1268)</f>
        <v>18700</v>
      </c>
      <c r="P1268" s="15" t="n">
        <f aca="false">K1268-J1268</f>
        <v>275</v>
      </c>
      <c r="Q1268" s="0" t="str">
        <f aca="false">IF(G1268=0,"Out of stock",IF(G1268&lt;H1268,"Understocked",IF(G1268&gt;Summary!$B$6*H1268,"Overstocked","Healthy")))</f>
        <v>Understocked</v>
      </c>
      <c r="R1268" s="0" t="str">
        <f aca="false">IF(I1268&gt;=Summary!$B$7,"Fast",IF(I1268&lt;Summary!$B$8,"Slow","Medium"))</f>
        <v>Slow</v>
      </c>
      <c r="S1268" s="15" t="n">
        <f aca="false">IF(M1268&gt;Summary!$B$5,1,0)</f>
        <v>0</v>
      </c>
      <c r="T1268" s="16" t="n">
        <f aca="false">IF(Q1268="Overstocked",(G1268-Summary!$B$6*H1268)*J1268,0)</f>
        <v>0</v>
      </c>
    </row>
    <row r="1269" customFormat="false" ht="15" hidden="false" customHeight="false" outlineLevel="0" collapsed="false">
      <c r="A1269" s="0" t="s">
        <v>1367</v>
      </c>
      <c r="B1269" s="0" t="s">
        <v>95</v>
      </c>
      <c r="C1269" s="0" t="s">
        <v>85</v>
      </c>
      <c r="D1269" s="0" t="s">
        <v>79</v>
      </c>
      <c r="E1269" s="14" t="n">
        <v>44928</v>
      </c>
      <c r="F1269" s="14" t="n">
        <v>44929</v>
      </c>
      <c r="G1269" s="0" t="n">
        <v>249</v>
      </c>
      <c r="H1269" s="0" t="n">
        <v>107</v>
      </c>
      <c r="I1269" s="0" t="n">
        <v>263</v>
      </c>
      <c r="J1269" s="0" t="n">
        <v>1454</v>
      </c>
      <c r="K1269" s="0" t="n">
        <v>1523</v>
      </c>
      <c r="L1269" s="15" t="s">
        <v>97</v>
      </c>
      <c r="M1269" s="0" t="n">
        <v>1</v>
      </c>
      <c r="N1269" s="16" t="n">
        <f aca="false">I1269*K1269</f>
        <v>400549</v>
      </c>
      <c r="O1269" s="16" t="n">
        <f aca="false">I1269*(K1269-J1269)</f>
        <v>18147</v>
      </c>
      <c r="P1269" s="15" t="n">
        <f aca="false">K1269-J1269</f>
        <v>69</v>
      </c>
      <c r="Q1269" s="0" t="str">
        <f aca="false">IF(G1269=0,"Out of stock",IF(G1269&lt;H1269,"Understocked",IF(G1269&gt;Summary!$B$6*H1269,"Overstocked","Healthy")))</f>
        <v>Healthy</v>
      </c>
      <c r="R1269" s="0" t="str">
        <f aca="false">IF(I1269&gt;=Summary!$B$7,"Fast",IF(I1269&lt;Summary!$B$8,"Slow","Medium"))</f>
        <v>Fast</v>
      </c>
      <c r="S1269" s="15" t="n">
        <f aca="false">IF(M1269&gt;Summary!$B$5,1,0)</f>
        <v>0</v>
      </c>
      <c r="T1269" s="16" t="n">
        <f aca="false">IF(Q1269="Overstocked",(G1269-Summary!$B$6*H1269)*J1269,0)</f>
        <v>0</v>
      </c>
    </row>
    <row r="1270" customFormat="false" ht="15" hidden="false" customHeight="false" outlineLevel="0" collapsed="false">
      <c r="A1270" s="0" t="s">
        <v>1368</v>
      </c>
      <c r="B1270" s="0" t="s">
        <v>107</v>
      </c>
      <c r="C1270" s="0" t="s">
        <v>96</v>
      </c>
      <c r="D1270" s="0" t="s">
        <v>92</v>
      </c>
      <c r="E1270" s="14" t="n">
        <v>44991</v>
      </c>
      <c r="F1270" s="14" t="n">
        <v>44998</v>
      </c>
      <c r="G1270" s="0" t="n">
        <v>306</v>
      </c>
      <c r="H1270" s="0" t="n">
        <v>114</v>
      </c>
      <c r="I1270" s="0" t="n">
        <v>133</v>
      </c>
      <c r="J1270" s="0" t="n">
        <v>1157</v>
      </c>
      <c r="K1270" s="0" t="n">
        <v>1288</v>
      </c>
      <c r="L1270" s="15" t="s">
        <v>87</v>
      </c>
      <c r="M1270" s="0" t="n">
        <v>7</v>
      </c>
      <c r="N1270" s="16" t="n">
        <f aca="false">I1270*K1270</f>
        <v>171304</v>
      </c>
      <c r="O1270" s="16" t="n">
        <f aca="false">I1270*(K1270-J1270)</f>
        <v>17423</v>
      </c>
      <c r="P1270" s="15" t="n">
        <f aca="false">K1270-J1270</f>
        <v>131</v>
      </c>
      <c r="Q1270" s="0" t="str">
        <f aca="false">IF(G1270=0,"Out of stock",IF(G1270&lt;H1270,"Understocked",IF(G1270&gt;Summary!$B$6*H1270,"Overstocked","Healthy")))</f>
        <v>Healthy</v>
      </c>
      <c r="R1270" s="0" t="str">
        <f aca="false">IF(I1270&gt;=Summary!$B$7,"Fast",IF(I1270&lt;Summary!$B$8,"Slow","Medium"))</f>
        <v>Medium</v>
      </c>
      <c r="S1270" s="15" t="n">
        <f aca="false">IF(M1270&gt;Summary!$B$5,1,0)</f>
        <v>0</v>
      </c>
      <c r="T1270" s="16" t="n">
        <f aca="false">IF(Q1270="Overstocked",(G1270-Summary!$B$6*H1270)*J1270,0)</f>
        <v>0</v>
      </c>
    </row>
    <row r="1271" customFormat="false" ht="15" hidden="false" customHeight="false" outlineLevel="0" collapsed="false">
      <c r="A1271" s="0" t="s">
        <v>1369</v>
      </c>
      <c r="B1271" s="0" t="s">
        <v>89</v>
      </c>
      <c r="C1271" s="0" t="s">
        <v>78</v>
      </c>
      <c r="D1271" s="0" t="s">
        <v>86</v>
      </c>
      <c r="E1271" s="14" t="n">
        <v>45364</v>
      </c>
      <c r="F1271" s="14" t="n">
        <v>45365</v>
      </c>
      <c r="G1271" s="0" t="n">
        <v>241</v>
      </c>
      <c r="H1271" s="0" t="n">
        <v>57</v>
      </c>
      <c r="I1271" s="0" t="n">
        <v>244</v>
      </c>
      <c r="J1271" s="0" t="n">
        <v>300</v>
      </c>
      <c r="K1271" s="0" t="n">
        <v>401</v>
      </c>
      <c r="L1271" s="15" t="s">
        <v>93</v>
      </c>
      <c r="M1271" s="0" t="n">
        <v>1</v>
      </c>
      <c r="N1271" s="16" t="n">
        <f aca="false">I1271*K1271</f>
        <v>97844</v>
      </c>
      <c r="O1271" s="16" t="n">
        <f aca="false">I1271*(K1271-J1271)</f>
        <v>24644</v>
      </c>
      <c r="P1271" s="15" t="n">
        <f aca="false">K1271-J1271</f>
        <v>101</v>
      </c>
      <c r="Q1271" s="0" t="str">
        <f aca="false">IF(G1271=0,"Out of stock",IF(G1271&lt;H1271,"Understocked",IF(G1271&gt;Summary!$B$6*H1271,"Overstocked","Healthy")))</f>
        <v>Overstocked</v>
      </c>
      <c r="R1271" s="0" t="str">
        <f aca="false">IF(I1271&gt;=Summary!$B$7,"Fast",IF(I1271&lt;Summary!$B$8,"Slow","Medium"))</f>
        <v>Fast</v>
      </c>
      <c r="S1271" s="15" t="n">
        <f aca="false">IF(M1271&gt;Summary!$B$5,1,0)</f>
        <v>0</v>
      </c>
      <c r="T1271" s="16" t="n">
        <f aca="false">IF(Q1271="Overstocked",(G1271-Summary!$B$6*H1271)*J1271,0)</f>
        <v>3900</v>
      </c>
    </row>
    <row r="1272" customFormat="false" ht="15" hidden="false" customHeight="false" outlineLevel="0" collapsed="false">
      <c r="A1272" s="0" t="s">
        <v>1370</v>
      </c>
      <c r="B1272" s="0" t="s">
        <v>113</v>
      </c>
      <c r="C1272" s="0" t="s">
        <v>85</v>
      </c>
      <c r="D1272" s="0" t="s">
        <v>102</v>
      </c>
      <c r="E1272" s="14" t="n">
        <v>45634</v>
      </c>
      <c r="F1272" s="14" t="n">
        <v>45644</v>
      </c>
      <c r="G1272" s="0" t="n">
        <v>316</v>
      </c>
      <c r="H1272" s="0" t="n">
        <v>71</v>
      </c>
      <c r="I1272" s="0" t="n">
        <v>88</v>
      </c>
      <c r="J1272" s="0" t="n">
        <v>1872</v>
      </c>
      <c r="K1272" s="0" t="n">
        <v>2237</v>
      </c>
      <c r="L1272" s="15" t="s">
        <v>97</v>
      </c>
      <c r="M1272" s="0" t="n">
        <v>10</v>
      </c>
      <c r="N1272" s="16" t="n">
        <f aca="false">I1272*K1272</f>
        <v>196856</v>
      </c>
      <c r="O1272" s="16" t="n">
        <f aca="false">I1272*(K1272-J1272)</f>
        <v>32120</v>
      </c>
      <c r="P1272" s="15" t="n">
        <f aca="false">K1272-J1272</f>
        <v>365</v>
      </c>
      <c r="Q1272" s="0" t="str">
        <f aca="false">IF(G1272=0,"Out of stock",IF(G1272&lt;H1272,"Understocked",IF(G1272&gt;Summary!$B$6*H1272,"Overstocked","Healthy")))</f>
        <v>Overstocked</v>
      </c>
      <c r="R1272" s="0" t="str">
        <f aca="false">IF(I1272&gt;=Summary!$B$7,"Fast",IF(I1272&lt;Summary!$B$8,"Slow","Medium"))</f>
        <v>Slow</v>
      </c>
      <c r="S1272" s="15" t="n">
        <f aca="false">IF(M1272&gt;Summary!$B$5,1,0)</f>
        <v>1</v>
      </c>
      <c r="T1272" s="16" t="n">
        <f aca="false">IF(Q1272="Overstocked",(G1272-Summary!$B$6*H1272)*J1272,0)</f>
        <v>59904</v>
      </c>
    </row>
    <row r="1273" customFormat="false" ht="15" hidden="false" customHeight="false" outlineLevel="0" collapsed="false">
      <c r="A1273" s="0" t="s">
        <v>1371</v>
      </c>
      <c r="B1273" s="0" t="s">
        <v>101</v>
      </c>
      <c r="C1273" s="0" t="s">
        <v>104</v>
      </c>
      <c r="D1273" s="0" t="s">
        <v>90</v>
      </c>
      <c r="E1273" s="14" t="n">
        <v>45380</v>
      </c>
      <c r="F1273" s="14" t="n">
        <v>45389</v>
      </c>
      <c r="G1273" s="0" t="n">
        <v>43</v>
      </c>
      <c r="H1273" s="0" t="n">
        <v>106</v>
      </c>
      <c r="I1273" s="0" t="n">
        <v>92</v>
      </c>
      <c r="J1273" s="0" t="n">
        <v>1461</v>
      </c>
      <c r="K1273" s="0" t="n">
        <v>1841</v>
      </c>
      <c r="L1273" s="15" t="s">
        <v>87</v>
      </c>
      <c r="M1273" s="0" t="n">
        <v>9</v>
      </c>
      <c r="N1273" s="16" t="n">
        <f aca="false">I1273*K1273</f>
        <v>169372</v>
      </c>
      <c r="O1273" s="16" t="n">
        <f aca="false">I1273*(K1273-J1273)</f>
        <v>34960</v>
      </c>
      <c r="P1273" s="15" t="n">
        <f aca="false">K1273-J1273</f>
        <v>380</v>
      </c>
      <c r="Q1273" s="0" t="str">
        <f aca="false">IF(G1273=0,"Out of stock",IF(G1273&lt;H1273,"Understocked",IF(G1273&gt;Summary!$B$6*H1273,"Overstocked","Healthy")))</f>
        <v>Understocked</v>
      </c>
      <c r="R1273" s="0" t="str">
        <f aca="false">IF(I1273&gt;=Summary!$B$7,"Fast",IF(I1273&lt;Summary!$B$8,"Slow","Medium"))</f>
        <v>Slow</v>
      </c>
      <c r="S1273" s="15" t="n">
        <f aca="false">IF(M1273&gt;Summary!$B$5,1,0)</f>
        <v>1</v>
      </c>
      <c r="T1273" s="16" t="n">
        <f aca="false">IF(Q1273="Overstocked",(G1273-Summary!$B$6*H1273)*J1273,0)</f>
        <v>0</v>
      </c>
    </row>
    <row r="1274" customFormat="false" ht="15" hidden="false" customHeight="false" outlineLevel="0" collapsed="false">
      <c r="A1274" s="0" t="s">
        <v>1372</v>
      </c>
      <c r="B1274" s="0" t="s">
        <v>111</v>
      </c>
      <c r="C1274" s="0" t="s">
        <v>96</v>
      </c>
      <c r="D1274" s="0" t="s">
        <v>102</v>
      </c>
      <c r="E1274" s="14" t="n">
        <v>45500</v>
      </c>
      <c r="F1274" s="14" t="n">
        <v>45503</v>
      </c>
      <c r="G1274" s="0" t="n">
        <v>445</v>
      </c>
      <c r="H1274" s="0" t="n">
        <v>108</v>
      </c>
      <c r="I1274" s="0" t="n">
        <v>137</v>
      </c>
      <c r="J1274" s="0" t="n">
        <v>1413</v>
      </c>
      <c r="K1274" s="0" t="n">
        <v>1604</v>
      </c>
      <c r="L1274" s="15" t="s">
        <v>82</v>
      </c>
      <c r="M1274" s="0" t="n">
        <v>3</v>
      </c>
      <c r="N1274" s="16" t="n">
        <f aca="false">I1274*K1274</f>
        <v>219748</v>
      </c>
      <c r="O1274" s="16" t="n">
        <f aca="false">I1274*(K1274-J1274)</f>
        <v>26167</v>
      </c>
      <c r="P1274" s="15" t="n">
        <f aca="false">K1274-J1274</f>
        <v>191</v>
      </c>
      <c r="Q1274" s="0" t="str">
        <f aca="false">IF(G1274=0,"Out of stock",IF(G1274&lt;H1274,"Understocked",IF(G1274&gt;Summary!$B$6*H1274,"Overstocked","Healthy")))</f>
        <v>Overstocked</v>
      </c>
      <c r="R1274" s="0" t="str">
        <f aca="false">IF(I1274&gt;=Summary!$B$7,"Fast",IF(I1274&lt;Summary!$B$8,"Slow","Medium"))</f>
        <v>Medium</v>
      </c>
      <c r="S1274" s="15" t="n">
        <f aca="false">IF(M1274&gt;Summary!$B$5,1,0)</f>
        <v>0</v>
      </c>
      <c r="T1274" s="16" t="n">
        <f aca="false">IF(Q1274="Overstocked",(G1274-Summary!$B$6*H1274)*J1274,0)</f>
        <v>18369</v>
      </c>
    </row>
    <row r="1275" customFormat="false" ht="15" hidden="false" customHeight="false" outlineLevel="0" collapsed="false">
      <c r="A1275" s="0" t="s">
        <v>1373</v>
      </c>
      <c r="B1275" s="0" t="s">
        <v>111</v>
      </c>
      <c r="C1275" s="0" t="s">
        <v>96</v>
      </c>
      <c r="D1275" s="0" t="s">
        <v>79</v>
      </c>
      <c r="E1275" s="14" t="n">
        <v>45389</v>
      </c>
      <c r="F1275" s="14" t="n">
        <v>45399</v>
      </c>
      <c r="G1275" s="0" t="n">
        <v>113</v>
      </c>
      <c r="H1275" s="0" t="n">
        <v>116</v>
      </c>
      <c r="I1275" s="0" t="n">
        <v>131</v>
      </c>
      <c r="J1275" s="0" t="n">
        <v>655</v>
      </c>
      <c r="K1275" s="0" t="n">
        <v>744</v>
      </c>
      <c r="L1275" s="15" t="s">
        <v>87</v>
      </c>
      <c r="M1275" s="0" t="n">
        <v>10</v>
      </c>
      <c r="N1275" s="16" t="n">
        <f aca="false">I1275*K1275</f>
        <v>97464</v>
      </c>
      <c r="O1275" s="16" t="n">
        <f aca="false">I1275*(K1275-J1275)</f>
        <v>11659</v>
      </c>
      <c r="P1275" s="15" t="n">
        <f aca="false">K1275-J1275</f>
        <v>89</v>
      </c>
      <c r="Q1275" s="0" t="str">
        <f aca="false">IF(G1275=0,"Out of stock",IF(G1275&lt;H1275,"Understocked",IF(G1275&gt;Summary!$B$6*H1275,"Overstocked","Healthy")))</f>
        <v>Understocked</v>
      </c>
      <c r="R1275" s="0" t="str">
        <f aca="false">IF(I1275&gt;=Summary!$B$7,"Fast",IF(I1275&lt;Summary!$B$8,"Slow","Medium"))</f>
        <v>Medium</v>
      </c>
      <c r="S1275" s="15" t="n">
        <f aca="false">IF(M1275&gt;Summary!$B$5,1,0)</f>
        <v>1</v>
      </c>
      <c r="T1275" s="16" t="n">
        <f aca="false">IF(Q1275="Overstocked",(G1275-Summary!$B$6*H1275)*J1275,0)</f>
        <v>0</v>
      </c>
    </row>
    <row r="1276" customFormat="false" ht="15" hidden="false" customHeight="false" outlineLevel="0" collapsed="false">
      <c r="A1276" s="0" t="s">
        <v>1374</v>
      </c>
      <c r="B1276" s="0" t="s">
        <v>84</v>
      </c>
      <c r="C1276" s="0" t="s">
        <v>104</v>
      </c>
      <c r="D1276" s="0" t="s">
        <v>90</v>
      </c>
      <c r="E1276" s="14" t="n">
        <v>45208</v>
      </c>
      <c r="F1276" s="14" t="n">
        <v>45211</v>
      </c>
      <c r="G1276" s="0" t="n">
        <v>52</v>
      </c>
      <c r="H1276" s="0" t="n">
        <v>138</v>
      </c>
      <c r="I1276" s="0" t="n">
        <v>103</v>
      </c>
      <c r="J1276" s="0" t="n">
        <v>1525</v>
      </c>
      <c r="K1276" s="0" t="n">
        <v>1770</v>
      </c>
      <c r="L1276" s="15" t="s">
        <v>97</v>
      </c>
      <c r="M1276" s="0" t="n">
        <v>3</v>
      </c>
      <c r="N1276" s="16" t="n">
        <f aca="false">I1276*K1276</f>
        <v>182310</v>
      </c>
      <c r="O1276" s="16" t="n">
        <f aca="false">I1276*(K1276-J1276)</f>
        <v>25235</v>
      </c>
      <c r="P1276" s="15" t="n">
        <f aca="false">K1276-J1276</f>
        <v>245</v>
      </c>
      <c r="Q1276" s="0" t="str">
        <f aca="false">IF(G1276=0,"Out of stock",IF(G1276&lt;H1276,"Understocked",IF(G1276&gt;Summary!$B$6*H1276,"Overstocked","Healthy")))</f>
        <v>Understocked</v>
      </c>
      <c r="R1276" s="0" t="str">
        <f aca="false">IF(I1276&gt;=Summary!$B$7,"Fast",IF(I1276&lt;Summary!$B$8,"Slow","Medium"))</f>
        <v>Medium</v>
      </c>
      <c r="S1276" s="15" t="n">
        <f aca="false">IF(M1276&gt;Summary!$B$5,1,0)</f>
        <v>0</v>
      </c>
      <c r="T1276" s="16" t="n">
        <f aca="false">IF(Q1276="Overstocked",(G1276-Summary!$B$6*H1276)*J1276,0)</f>
        <v>0</v>
      </c>
    </row>
    <row r="1277" customFormat="false" ht="15" hidden="false" customHeight="false" outlineLevel="0" collapsed="false">
      <c r="A1277" s="0" t="s">
        <v>1375</v>
      </c>
      <c r="B1277" s="0" t="s">
        <v>101</v>
      </c>
      <c r="C1277" s="0" t="s">
        <v>78</v>
      </c>
      <c r="D1277" s="0" t="s">
        <v>90</v>
      </c>
      <c r="E1277" s="14" t="n">
        <v>45426</v>
      </c>
      <c r="F1277" s="14" t="n">
        <v>45428</v>
      </c>
      <c r="G1277" s="0" t="n">
        <v>79</v>
      </c>
      <c r="H1277" s="0" t="n">
        <v>101</v>
      </c>
      <c r="I1277" s="0" t="n">
        <v>45</v>
      </c>
      <c r="J1277" s="0" t="n">
        <v>368</v>
      </c>
      <c r="K1277" s="0" t="n">
        <v>583</v>
      </c>
      <c r="L1277" s="15" t="s">
        <v>80</v>
      </c>
      <c r="M1277" s="0" t="n">
        <v>2</v>
      </c>
      <c r="N1277" s="16" t="n">
        <f aca="false">I1277*K1277</f>
        <v>26235</v>
      </c>
      <c r="O1277" s="16" t="n">
        <f aca="false">I1277*(K1277-J1277)</f>
        <v>9675</v>
      </c>
      <c r="P1277" s="15" t="n">
        <f aca="false">K1277-J1277</f>
        <v>215</v>
      </c>
      <c r="Q1277" s="0" t="str">
        <f aca="false">IF(G1277=0,"Out of stock",IF(G1277&lt;H1277,"Understocked",IF(G1277&gt;Summary!$B$6*H1277,"Overstocked","Healthy")))</f>
        <v>Understocked</v>
      </c>
      <c r="R1277" s="0" t="str">
        <f aca="false">IF(I1277&gt;=Summary!$B$7,"Fast",IF(I1277&lt;Summary!$B$8,"Slow","Medium"))</f>
        <v>Slow</v>
      </c>
      <c r="S1277" s="15" t="n">
        <f aca="false">IF(M1277&gt;Summary!$B$5,1,0)</f>
        <v>0</v>
      </c>
      <c r="T1277" s="16" t="n">
        <f aca="false">IF(Q1277="Overstocked",(G1277-Summary!$B$6*H1277)*J1277,0)</f>
        <v>0</v>
      </c>
    </row>
    <row r="1278" customFormat="false" ht="15" hidden="false" customHeight="false" outlineLevel="0" collapsed="false">
      <c r="A1278" s="0" t="s">
        <v>1376</v>
      </c>
      <c r="B1278" s="0" t="s">
        <v>107</v>
      </c>
      <c r="C1278" s="0" t="s">
        <v>78</v>
      </c>
      <c r="D1278" s="0" t="s">
        <v>102</v>
      </c>
      <c r="E1278" s="14" t="n">
        <v>45455</v>
      </c>
      <c r="F1278" s="14" t="n">
        <v>45464</v>
      </c>
      <c r="G1278" s="0" t="n">
        <v>232</v>
      </c>
      <c r="H1278" s="0" t="n">
        <v>135</v>
      </c>
      <c r="I1278" s="0" t="n">
        <v>198</v>
      </c>
      <c r="J1278" s="0" t="n">
        <v>1973</v>
      </c>
      <c r="K1278" s="0" t="n">
        <v>2458</v>
      </c>
      <c r="L1278" s="15" t="s">
        <v>87</v>
      </c>
      <c r="M1278" s="0" t="n">
        <v>9</v>
      </c>
      <c r="N1278" s="16" t="n">
        <f aca="false">I1278*K1278</f>
        <v>486684</v>
      </c>
      <c r="O1278" s="16" t="n">
        <f aca="false">I1278*(K1278-J1278)</f>
        <v>96030</v>
      </c>
      <c r="P1278" s="15" t="n">
        <f aca="false">K1278-J1278</f>
        <v>485</v>
      </c>
      <c r="Q1278" s="0" t="str">
        <f aca="false">IF(G1278=0,"Out of stock",IF(G1278&lt;H1278,"Understocked",IF(G1278&gt;Summary!$B$6*H1278,"Overstocked","Healthy")))</f>
        <v>Healthy</v>
      </c>
      <c r="R1278" s="0" t="str">
        <f aca="false">IF(I1278&gt;=Summary!$B$7,"Fast",IF(I1278&lt;Summary!$B$8,"Slow","Medium"))</f>
        <v>Medium</v>
      </c>
      <c r="S1278" s="15" t="n">
        <f aca="false">IF(M1278&gt;Summary!$B$5,1,0)</f>
        <v>1</v>
      </c>
      <c r="T1278" s="16" t="n">
        <f aca="false">IF(Q1278="Overstocked",(G1278-Summary!$B$6*H1278)*J1278,0)</f>
        <v>0</v>
      </c>
    </row>
    <row r="1279" customFormat="false" ht="15" hidden="false" customHeight="false" outlineLevel="0" collapsed="false">
      <c r="A1279" s="0" t="s">
        <v>1377</v>
      </c>
      <c r="B1279" s="0" t="s">
        <v>101</v>
      </c>
      <c r="C1279" s="0" t="s">
        <v>78</v>
      </c>
      <c r="D1279" s="0" t="s">
        <v>102</v>
      </c>
      <c r="E1279" s="14" t="n">
        <v>45305</v>
      </c>
      <c r="F1279" s="14" t="n">
        <v>45309</v>
      </c>
      <c r="G1279" s="0" t="n">
        <v>277</v>
      </c>
      <c r="H1279" s="0" t="n">
        <v>109</v>
      </c>
      <c r="I1279" s="0" t="n">
        <v>240</v>
      </c>
      <c r="J1279" s="0" t="n">
        <v>918</v>
      </c>
      <c r="K1279" s="0" t="n">
        <v>1056</v>
      </c>
      <c r="L1279" s="15" t="s">
        <v>82</v>
      </c>
      <c r="M1279" s="0" t="n">
        <v>4</v>
      </c>
      <c r="N1279" s="16" t="n">
        <f aca="false">I1279*K1279</f>
        <v>253440</v>
      </c>
      <c r="O1279" s="16" t="n">
        <f aca="false">I1279*(K1279-J1279)</f>
        <v>33120</v>
      </c>
      <c r="P1279" s="15" t="n">
        <f aca="false">K1279-J1279</f>
        <v>138</v>
      </c>
      <c r="Q1279" s="0" t="str">
        <f aca="false">IF(G1279=0,"Out of stock",IF(G1279&lt;H1279,"Understocked",IF(G1279&gt;Summary!$B$6*H1279,"Overstocked","Healthy")))</f>
        <v>Healthy</v>
      </c>
      <c r="R1279" s="0" t="str">
        <f aca="false">IF(I1279&gt;=Summary!$B$7,"Fast",IF(I1279&lt;Summary!$B$8,"Slow","Medium"))</f>
        <v>Fast</v>
      </c>
      <c r="S1279" s="15" t="n">
        <f aca="false">IF(M1279&gt;Summary!$B$5,1,0)</f>
        <v>0</v>
      </c>
      <c r="T1279" s="16" t="n">
        <f aca="false">IF(Q1279="Overstocked",(G1279-Summary!$B$6*H1279)*J1279,0)</f>
        <v>0</v>
      </c>
    </row>
    <row r="1280" customFormat="false" ht="15" hidden="false" customHeight="false" outlineLevel="0" collapsed="false">
      <c r="A1280" s="0" t="s">
        <v>1378</v>
      </c>
      <c r="B1280" s="0" t="s">
        <v>115</v>
      </c>
      <c r="C1280" s="0" t="s">
        <v>104</v>
      </c>
      <c r="D1280" s="0" t="s">
        <v>86</v>
      </c>
      <c r="E1280" s="14" t="n">
        <v>45259</v>
      </c>
      <c r="F1280" s="14" t="n">
        <v>45264</v>
      </c>
      <c r="G1280" s="0" t="n">
        <v>92</v>
      </c>
      <c r="H1280" s="0" t="n">
        <v>68</v>
      </c>
      <c r="I1280" s="0" t="n">
        <v>93</v>
      </c>
      <c r="J1280" s="0" t="n">
        <v>748</v>
      </c>
      <c r="K1280" s="0" t="n">
        <v>829</v>
      </c>
      <c r="L1280" s="15" t="s">
        <v>97</v>
      </c>
      <c r="M1280" s="0" t="n">
        <v>5</v>
      </c>
      <c r="N1280" s="16" t="n">
        <f aca="false">I1280*K1280</f>
        <v>77097</v>
      </c>
      <c r="O1280" s="16" t="n">
        <f aca="false">I1280*(K1280-J1280)</f>
        <v>7533</v>
      </c>
      <c r="P1280" s="15" t="n">
        <f aca="false">K1280-J1280</f>
        <v>81</v>
      </c>
      <c r="Q1280" s="0" t="str">
        <f aca="false">IF(G1280=0,"Out of stock",IF(G1280&lt;H1280,"Understocked",IF(G1280&gt;Summary!$B$6*H1280,"Overstocked","Healthy")))</f>
        <v>Healthy</v>
      </c>
      <c r="R1280" s="0" t="str">
        <f aca="false">IF(I1280&gt;=Summary!$B$7,"Fast",IF(I1280&lt;Summary!$B$8,"Slow","Medium"))</f>
        <v>Slow</v>
      </c>
      <c r="S1280" s="15" t="n">
        <f aca="false">IF(M1280&gt;Summary!$B$5,1,0)</f>
        <v>0</v>
      </c>
      <c r="T1280" s="16" t="n">
        <f aca="false">IF(Q1280="Overstocked",(G1280-Summary!$B$6*H1280)*J1280,0)</f>
        <v>0</v>
      </c>
    </row>
    <row r="1281" customFormat="false" ht="15" hidden="false" customHeight="false" outlineLevel="0" collapsed="false">
      <c r="A1281" s="0" t="s">
        <v>1379</v>
      </c>
      <c r="B1281" s="0" t="s">
        <v>111</v>
      </c>
      <c r="C1281" s="0" t="s">
        <v>96</v>
      </c>
      <c r="D1281" s="0" t="s">
        <v>86</v>
      </c>
      <c r="E1281" s="14" t="n">
        <v>45124</v>
      </c>
      <c r="F1281" s="14" t="n">
        <v>45129</v>
      </c>
      <c r="G1281" s="0" t="n">
        <v>41</v>
      </c>
      <c r="H1281" s="0" t="n">
        <v>85</v>
      </c>
      <c r="I1281" s="0" t="n">
        <v>64</v>
      </c>
      <c r="J1281" s="0" t="n">
        <v>1968</v>
      </c>
      <c r="K1281" s="0" t="n">
        <v>2463</v>
      </c>
      <c r="L1281" s="15" t="s">
        <v>87</v>
      </c>
      <c r="M1281" s="0" t="n">
        <v>5</v>
      </c>
      <c r="N1281" s="16" t="n">
        <f aca="false">I1281*K1281</f>
        <v>157632</v>
      </c>
      <c r="O1281" s="16" t="n">
        <f aca="false">I1281*(K1281-J1281)</f>
        <v>31680</v>
      </c>
      <c r="P1281" s="15" t="n">
        <f aca="false">K1281-J1281</f>
        <v>495</v>
      </c>
      <c r="Q1281" s="0" t="str">
        <f aca="false">IF(G1281=0,"Out of stock",IF(G1281&lt;H1281,"Understocked",IF(G1281&gt;Summary!$B$6*H1281,"Overstocked","Healthy")))</f>
        <v>Understocked</v>
      </c>
      <c r="R1281" s="0" t="str">
        <f aca="false">IF(I1281&gt;=Summary!$B$7,"Fast",IF(I1281&lt;Summary!$B$8,"Slow","Medium"))</f>
        <v>Slow</v>
      </c>
      <c r="S1281" s="15" t="n">
        <f aca="false">IF(M1281&gt;Summary!$B$5,1,0)</f>
        <v>0</v>
      </c>
      <c r="T1281" s="16" t="n">
        <f aca="false">IF(Q1281="Overstocked",(G1281-Summary!$B$6*H1281)*J1281,0)</f>
        <v>0</v>
      </c>
    </row>
    <row r="1282" customFormat="false" ht="15" hidden="false" customHeight="false" outlineLevel="0" collapsed="false">
      <c r="A1282" s="0" t="s">
        <v>1380</v>
      </c>
      <c r="B1282" s="0" t="s">
        <v>101</v>
      </c>
      <c r="C1282" s="0" t="s">
        <v>104</v>
      </c>
      <c r="D1282" s="0" t="s">
        <v>92</v>
      </c>
      <c r="E1282" s="14" t="n">
        <v>45186</v>
      </c>
      <c r="F1282" s="14" t="n">
        <v>45190</v>
      </c>
      <c r="G1282" s="0" t="n">
        <v>317</v>
      </c>
      <c r="H1282" s="0" t="n">
        <v>106</v>
      </c>
      <c r="I1282" s="0" t="n">
        <v>28</v>
      </c>
      <c r="J1282" s="0" t="n">
        <v>1040</v>
      </c>
      <c r="K1282" s="0" t="n">
        <v>1364</v>
      </c>
      <c r="L1282" s="15" t="s">
        <v>87</v>
      </c>
      <c r="M1282" s="0" t="n">
        <v>4</v>
      </c>
      <c r="N1282" s="16" t="n">
        <f aca="false">I1282*K1282</f>
        <v>38192</v>
      </c>
      <c r="O1282" s="16" t="n">
        <f aca="false">I1282*(K1282-J1282)</f>
        <v>9072</v>
      </c>
      <c r="P1282" s="15" t="n">
        <f aca="false">K1282-J1282</f>
        <v>324</v>
      </c>
      <c r="Q1282" s="0" t="str">
        <f aca="false">IF(G1282=0,"Out of stock",IF(G1282&lt;H1282,"Understocked",IF(G1282&gt;Summary!$B$6*H1282,"Overstocked","Healthy")))</f>
        <v>Healthy</v>
      </c>
      <c r="R1282" s="0" t="str">
        <f aca="false">IF(I1282&gt;=Summary!$B$7,"Fast",IF(I1282&lt;Summary!$B$8,"Slow","Medium"))</f>
        <v>Slow</v>
      </c>
      <c r="S1282" s="15" t="n">
        <f aca="false">IF(M1282&gt;Summary!$B$5,1,0)</f>
        <v>0</v>
      </c>
      <c r="T1282" s="16" t="n">
        <f aca="false">IF(Q1282="Overstocked",(G1282-Summary!$B$6*H1282)*J1282,0)</f>
        <v>0</v>
      </c>
    </row>
    <row r="1283" customFormat="false" ht="15" hidden="false" customHeight="false" outlineLevel="0" collapsed="false">
      <c r="A1283" s="0" t="s">
        <v>1381</v>
      </c>
      <c r="B1283" s="0" t="s">
        <v>113</v>
      </c>
      <c r="C1283" s="0" t="s">
        <v>78</v>
      </c>
      <c r="D1283" s="0" t="s">
        <v>92</v>
      </c>
      <c r="E1283" s="14" t="n">
        <v>45171</v>
      </c>
      <c r="F1283" s="14" t="n">
        <v>45173</v>
      </c>
      <c r="G1283" s="0" t="n">
        <v>159</v>
      </c>
      <c r="H1283" s="0" t="n">
        <v>51</v>
      </c>
      <c r="I1283" s="0" t="n">
        <v>245</v>
      </c>
      <c r="J1283" s="0" t="n">
        <v>357</v>
      </c>
      <c r="K1283" s="0" t="n">
        <v>789</v>
      </c>
      <c r="L1283" s="15" t="s">
        <v>97</v>
      </c>
      <c r="M1283" s="0" t="n">
        <v>2</v>
      </c>
      <c r="N1283" s="16" t="n">
        <f aca="false">I1283*K1283</f>
        <v>193305</v>
      </c>
      <c r="O1283" s="16" t="n">
        <f aca="false">I1283*(K1283-J1283)</f>
        <v>105840</v>
      </c>
      <c r="P1283" s="15" t="n">
        <f aca="false">K1283-J1283</f>
        <v>432</v>
      </c>
      <c r="Q1283" s="0" t="str">
        <f aca="false">IF(G1283=0,"Out of stock",IF(G1283&lt;H1283,"Understocked",IF(G1283&gt;Summary!$B$6*H1283,"Overstocked","Healthy")))</f>
        <v>Healthy</v>
      </c>
      <c r="R1283" s="0" t="str">
        <f aca="false">IF(I1283&gt;=Summary!$B$7,"Fast",IF(I1283&lt;Summary!$B$8,"Slow","Medium"))</f>
        <v>Fast</v>
      </c>
      <c r="S1283" s="15" t="n">
        <f aca="false">IF(M1283&gt;Summary!$B$5,1,0)</f>
        <v>0</v>
      </c>
      <c r="T1283" s="16" t="n">
        <f aca="false">IF(Q1283="Overstocked",(G1283-Summary!$B$6*H1283)*J1283,0)</f>
        <v>0</v>
      </c>
    </row>
    <row r="1284" customFormat="false" ht="15" hidden="false" customHeight="false" outlineLevel="0" collapsed="false">
      <c r="A1284" s="0" t="s">
        <v>1382</v>
      </c>
      <c r="B1284" s="0" t="s">
        <v>95</v>
      </c>
      <c r="C1284" s="0" t="s">
        <v>104</v>
      </c>
      <c r="D1284" s="0" t="s">
        <v>90</v>
      </c>
      <c r="E1284" s="14" t="n">
        <v>45069</v>
      </c>
      <c r="F1284" s="14" t="n">
        <v>45073</v>
      </c>
      <c r="G1284" s="0" t="n">
        <v>41</v>
      </c>
      <c r="H1284" s="0" t="n">
        <v>93</v>
      </c>
      <c r="I1284" s="0" t="n">
        <v>189</v>
      </c>
      <c r="J1284" s="0" t="n">
        <v>304</v>
      </c>
      <c r="K1284" s="0" t="n">
        <v>720</v>
      </c>
      <c r="L1284" s="15" t="s">
        <v>87</v>
      </c>
      <c r="M1284" s="0" t="n">
        <v>4</v>
      </c>
      <c r="N1284" s="16" t="n">
        <f aca="false">I1284*K1284</f>
        <v>136080</v>
      </c>
      <c r="O1284" s="16" t="n">
        <f aca="false">I1284*(K1284-J1284)</f>
        <v>78624</v>
      </c>
      <c r="P1284" s="15" t="n">
        <f aca="false">K1284-J1284</f>
        <v>416</v>
      </c>
      <c r="Q1284" s="0" t="str">
        <f aca="false">IF(G1284=0,"Out of stock",IF(G1284&lt;H1284,"Understocked",IF(G1284&gt;Summary!$B$6*H1284,"Overstocked","Healthy")))</f>
        <v>Understocked</v>
      </c>
      <c r="R1284" s="0" t="str">
        <f aca="false">IF(I1284&gt;=Summary!$B$7,"Fast",IF(I1284&lt;Summary!$B$8,"Slow","Medium"))</f>
        <v>Medium</v>
      </c>
      <c r="S1284" s="15" t="n">
        <f aca="false">IF(M1284&gt;Summary!$B$5,1,0)</f>
        <v>0</v>
      </c>
      <c r="T1284" s="16" t="n">
        <f aca="false">IF(Q1284="Overstocked",(G1284-Summary!$B$6*H1284)*J1284,0)</f>
        <v>0</v>
      </c>
    </row>
    <row r="1285" customFormat="false" ht="15" hidden="false" customHeight="false" outlineLevel="0" collapsed="false">
      <c r="A1285" s="0" t="s">
        <v>1383</v>
      </c>
      <c r="B1285" s="0" t="s">
        <v>84</v>
      </c>
      <c r="C1285" s="0" t="s">
        <v>96</v>
      </c>
      <c r="D1285" s="0" t="s">
        <v>86</v>
      </c>
      <c r="E1285" s="14" t="n">
        <v>45649</v>
      </c>
      <c r="F1285" s="14" t="n">
        <v>45654</v>
      </c>
      <c r="G1285" s="0" t="n">
        <v>332</v>
      </c>
      <c r="H1285" s="0" t="n">
        <v>88</v>
      </c>
      <c r="I1285" s="0" t="n">
        <v>262</v>
      </c>
      <c r="J1285" s="0" t="n">
        <v>1542</v>
      </c>
      <c r="K1285" s="0" t="n">
        <v>1945</v>
      </c>
      <c r="L1285" s="15" t="s">
        <v>97</v>
      </c>
      <c r="M1285" s="0" t="n">
        <v>5</v>
      </c>
      <c r="N1285" s="16" t="n">
        <f aca="false">I1285*K1285</f>
        <v>509590</v>
      </c>
      <c r="O1285" s="16" t="n">
        <f aca="false">I1285*(K1285-J1285)</f>
        <v>105586</v>
      </c>
      <c r="P1285" s="15" t="n">
        <f aca="false">K1285-J1285</f>
        <v>403</v>
      </c>
      <c r="Q1285" s="0" t="str">
        <f aca="false">IF(G1285=0,"Out of stock",IF(G1285&lt;H1285,"Understocked",IF(G1285&gt;Summary!$B$6*H1285,"Overstocked","Healthy")))</f>
        <v>Healthy</v>
      </c>
      <c r="R1285" s="0" t="str">
        <f aca="false">IF(I1285&gt;=Summary!$B$7,"Fast",IF(I1285&lt;Summary!$B$8,"Slow","Medium"))</f>
        <v>Fast</v>
      </c>
      <c r="S1285" s="15" t="n">
        <f aca="false">IF(M1285&gt;Summary!$B$5,1,0)</f>
        <v>0</v>
      </c>
      <c r="T1285" s="16" t="n">
        <f aca="false">IF(Q1285="Overstocked",(G1285-Summary!$B$6*H1285)*J1285,0)</f>
        <v>0</v>
      </c>
    </row>
    <row r="1286" customFormat="false" ht="15" hidden="false" customHeight="false" outlineLevel="0" collapsed="false">
      <c r="A1286" s="0" t="s">
        <v>1384</v>
      </c>
      <c r="B1286" s="0" t="s">
        <v>113</v>
      </c>
      <c r="C1286" s="0" t="s">
        <v>96</v>
      </c>
      <c r="D1286" s="0" t="s">
        <v>86</v>
      </c>
      <c r="E1286" s="14" t="n">
        <v>45408</v>
      </c>
      <c r="F1286" s="14" t="n">
        <v>45414</v>
      </c>
      <c r="G1286" s="0" t="n">
        <v>373</v>
      </c>
      <c r="H1286" s="0" t="n">
        <v>94</v>
      </c>
      <c r="I1286" s="0" t="n">
        <v>138</v>
      </c>
      <c r="J1286" s="0" t="n">
        <v>1136</v>
      </c>
      <c r="K1286" s="0" t="n">
        <v>1371</v>
      </c>
      <c r="L1286" s="15" t="s">
        <v>97</v>
      </c>
      <c r="M1286" s="0" t="n">
        <v>6</v>
      </c>
      <c r="N1286" s="16" t="n">
        <f aca="false">I1286*K1286</f>
        <v>189198</v>
      </c>
      <c r="O1286" s="16" t="n">
        <f aca="false">I1286*(K1286-J1286)</f>
        <v>32430</v>
      </c>
      <c r="P1286" s="15" t="n">
        <f aca="false">K1286-J1286</f>
        <v>235</v>
      </c>
      <c r="Q1286" s="0" t="str">
        <f aca="false">IF(G1286=0,"Out of stock",IF(G1286&lt;H1286,"Understocked",IF(G1286&gt;Summary!$B$6*H1286,"Overstocked","Healthy")))</f>
        <v>Healthy</v>
      </c>
      <c r="R1286" s="0" t="str">
        <f aca="false">IF(I1286&gt;=Summary!$B$7,"Fast",IF(I1286&lt;Summary!$B$8,"Slow","Medium"))</f>
        <v>Medium</v>
      </c>
      <c r="S1286" s="15" t="n">
        <f aca="false">IF(M1286&gt;Summary!$B$5,1,0)</f>
        <v>0</v>
      </c>
      <c r="T1286" s="16" t="n">
        <f aca="false">IF(Q1286="Overstocked",(G1286-Summary!$B$6*H1286)*J1286,0)</f>
        <v>0</v>
      </c>
    </row>
    <row r="1287" customFormat="false" ht="15" hidden="false" customHeight="false" outlineLevel="0" collapsed="false">
      <c r="A1287" s="0" t="s">
        <v>1385</v>
      </c>
      <c r="B1287" s="0" t="s">
        <v>123</v>
      </c>
      <c r="C1287" s="0" t="s">
        <v>96</v>
      </c>
      <c r="D1287" s="0" t="s">
        <v>79</v>
      </c>
      <c r="E1287" s="14" t="n">
        <v>45195</v>
      </c>
      <c r="F1287" s="14" t="n">
        <v>45198</v>
      </c>
      <c r="G1287" s="0" t="n">
        <v>239</v>
      </c>
      <c r="H1287" s="0" t="n">
        <v>56</v>
      </c>
      <c r="I1287" s="0" t="n">
        <v>140</v>
      </c>
      <c r="J1287" s="0" t="n">
        <v>342</v>
      </c>
      <c r="K1287" s="0" t="n">
        <v>464</v>
      </c>
      <c r="L1287" s="15" t="s">
        <v>97</v>
      </c>
      <c r="M1287" s="0" t="n">
        <v>3</v>
      </c>
      <c r="N1287" s="16" t="n">
        <f aca="false">I1287*K1287</f>
        <v>64960</v>
      </c>
      <c r="O1287" s="16" t="n">
        <f aca="false">I1287*(K1287-J1287)</f>
        <v>17080</v>
      </c>
      <c r="P1287" s="15" t="n">
        <f aca="false">K1287-J1287</f>
        <v>122</v>
      </c>
      <c r="Q1287" s="0" t="str">
        <f aca="false">IF(G1287=0,"Out of stock",IF(G1287&lt;H1287,"Understocked",IF(G1287&gt;Summary!$B$6*H1287,"Overstocked","Healthy")))</f>
        <v>Overstocked</v>
      </c>
      <c r="R1287" s="0" t="str">
        <f aca="false">IF(I1287&gt;=Summary!$B$7,"Fast",IF(I1287&lt;Summary!$B$8,"Slow","Medium"))</f>
        <v>Medium</v>
      </c>
      <c r="S1287" s="15" t="n">
        <f aca="false">IF(M1287&gt;Summary!$B$5,1,0)</f>
        <v>0</v>
      </c>
      <c r="T1287" s="16" t="n">
        <f aca="false">IF(Q1287="Overstocked",(G1287-Summary!$B$6*H1287)*J1287,0)</f>
        <v>5130</v>
      </c>
    </row>
    <row r="1288" customFormat="false" ht="15" hidden="false" customHeight="false" outlineLevel="0" collapsed="false">
      <c r="A1288" s="0" t="s">
        <v>1386</v>
      </c>
      <c r="B1288" s="0" t="s">
        <v>111</v>
      </c>
      <c r="C1288" s="0" t="s">
        <v>85</v>
      </c>
      <c r="D1288" s="0" t="s">
        <v>79</v>
      </c>
      <c r="E1288" s="14" t="n">
        <v>44978</v>
      </c>
      <c r="F1288" s="14" t="n">
        <v>44981</v>
      </c>
      <c r="G1288" s="0" t="n">
        <v>66</v>
      </c>
      <c r="H1288" s="0" t="n">
        <v>109</v>
      </c>
      <c r="I1288" s="0" t="n">
        <v>62</v>
      </c>
      <c r="J1288" s="0" t="n">
        <v>1317</v>
      </c>
      <c r="K1288" s="0" t="n">
        <v>1516</v>
      </c>
      <c r="L1288" s="15" t="s">
        <v>80</v>
      </c>
      <c r="M1288" s="0" t="n">
        <v>3</v>
      </c>
      <c r="N1288" s="16" t="n">
        <f aca="false">I1288*K1288</f>
        <v>93992</v>
      </c>
      <c r="O1288" s="16" t="n">
        <f aca="false">I1288*(K1288-J1288)</f>
        <v>12338</v>
      </c>
      <c r="P1288" s="15" t="n">
        <f aca="false">K1288-J1288</f>
        <v>199</v>
      </c>
      <c r="Q1288" s="0" t="str">
        <f aca="false">IF(G1288=0,"Out of stock",IF(G1288&lt;H1288,"Understocked",IF(G1288&gt;Summary!$B$6*H1288,"Overstocked","Healthy")))</f>
        <v>Understocked</v>
      </c>
      <c r="R1288" s="0" t="str">
        <f aca="false">IF(I1288&gt;=Summary!$B$7,"Fast",IF(I1288&lt;Summary!$B$8,"Slow","Medium"))</f>
        <v>Slow</v>
      </c>
      <c r="S1288" s="15" t="n">
        <f aca="false">IF(M1288&gt;Summary!$B$5,1,0)</f>
        <v>0</v>
      </c>
      <c r="T1288" s="16" t="n">
        <f aca="false">IF(Q1288="Overstocked",(G1288-Summary!$B$6*H1288)*J1288,0)</f>
        <v>0</v>
      </c>
    </row>
    <row r="1289" customFormat="false" ht="15" hidden="false" customHeight="false" outlineLevel="0" collapsed="false">
      <c r="A1289" s="0" t="s">
        <v>1387</v>
      </c>
      <c r="B1289" s="0" t="s">
        <v>89</v>
      </c>
      <c r="C1289" s="0" t="s">
        <v>104</v>
      </c>
      <c r="D1289" s="0" t="s">
        <v>92</v>
      </c>
      <c r="E1289" s="14" t="n">
        <v>45293</v>
      </c>
      <c r="F1289" s="14" t="n">
        <v>45298</v>
      </c>
      <c r="G1289" s="0" t="n">
        <v>270</v>
      </c>
      <c r="H1289" s="0" t="n">
        <v>81</v>
      </c>
      <c r="I1289" s="0" t="n">
        <v>265</v>
      </c>
      <c r="J1289" s="0" t="n">
        <v>844</v>
      </c>
      <c r="K1289" s="0" t="n">
        <v>1081</v>
      </c>
      <c r="L1289" s="15" t="s">
        <v>97</v>
      </c>
      <c r="M1289" s="0" t="n">
        <v>5</v>
      </c>
      <c r="N1289" s="16" t="n">
        <f aca="false">I1289*K1289</f>
        <v>286465</v>
      </c>
      <c r="O1289" s="16" t="n">
        <f aca="false">I1289*(K1289-J1289)</f>
        <v>62805</v>
      </c>
      <c r="P1289" s="15" t="n">
        <f aca="false">K1289-J1289</f>
        <v>237</v>
      </c>
      <c r="Q1289" s="0" t="str">
        <f aca="false">IF(G1289=0,"Out of stock",IF(G1289&lt;H1289,"Understocked",IF(G1289&gt;Summary!$B$6*H1289,"Overstocked","Healthy")))</f>
        <v>Healthy</v>
      </c>
      <c r="R1289" s="0" t="str">
        <f aca="false">IF(I1289&gt;=Summary!$B$7,"Fast",IF(I1289&lt;Summary!$B$8,"Slow","Medium"))</f>
        <v>Fast</v>
      </c>
      <c r="S1289" s="15" t="n">
        <f aca="false">IF(M1289&gt;Summary!$B$5,1,0)</f>
        <v>0</v>
      </c>
      <c r="T1289" s="16" t="n">
        <f aca="false">IF(Q1289="Overstocked",(G1289-Summary!$B$6*H1289)*J1289,0)</f>
        <v>0</v>
      </c>
    </row>
    <row r="1290" customFormat="false" ht="15" hidden="false" customHeight="false" outlineLevel="0" collapsed="false">
      <c r="A1290" s="0" t="s">
        <v>1388</v>
      </c>
      <c r="B1290" s="0" t="s">
        <v>95</v>
      </c>
      <c r="C1290" s="0" t="s">
        <v>96</v>
      </c>
      <c r="D1290" s="0" t="s">
        <v>102</v>
      </c>
      <c r="E1290" s="14" t="n">
        <v>45655</v>
      </c>
      <c r="F1290" s="14" t="n">
        <v>45657</v>
      </c>
      <c r="G1290" s="0" t="n">
        <v>488</v>
      </c>
      <c r="H1290" s="0" t="n">
        <v>95</v>
      </c>
      <c r="I1290" s="0" t="n">
        <v>230</v>
      </c>
      <c r="J1290" s="0" t="n">
        <v>1860</v>
      </c>
      <c r="K1290" s="0" t="n">
        <v>2309</v>
      </c>
      <c r="L1290" s="15" t="s">
        <v>80</v>
      </c>
      <c r="M1290" s="0" t="n">
        <v>2</v>
      </c>
      <c r="N1290" s="16" t="n">
        <f aca="false">I1290*K1290</f>
        <v>531070</v>
      </c>
      <c r="O1290" s="16" t="n">
        <f aca="false">I1290*(K1290-J1290)</f>
        <v>103270</v>
      </c>
      <c r="P1290" s="15" t="n">
        <f aca="false">K1290-J1290</f>
        <v>449</v>
      </c>
      <c r="Q1290" s="0" t="str">
        <f aca="false">IF(G1290=0,"Out of stock",IF(G1290&lt;H1290,"Understocked",IF(G1290&gt;Summary!$B$6*H1290,"Overstocked","Healthy")))</f>
        <v>Overstocked</v>
      </c>
      <c r="R1290" s="0" t="str">
        <f aca="false">IF(I1290&gt;=Summary!$B$7,"Fast",IF(I1290&lt;Summary!$B$8,"Slow","Medium"))</f>
        <v>Fast</v>
      </c>
      <c r="S1290" s="15" t="n">
        <f aca="false">IF(M1290&gt;Summary!$B$5,1,0)</f>
        <v>0</v>
      </c>
      <c r="T1290" s="16" t="n">
        <f aca="false">IF(Q1290="Overstocked",(G1290-Summary!$B$6*H1290)*J1290,0)</f>
        <v>200880</v>
      </c>
    </row>
    <row r="1291" customFormat="false" ht="15" hidden="false" customHeight="false" outlineLevel="0" collapsed="false">
      <c r="A1291" s="0" t="s">
        <v>1389</v>
      </c>
      <c r="B1291" s="0" t="s">
        <v>77</v>
      </c>
      <c r="C1291" s="0" t="s">
        <v>104</v>
      </c>
      <c r="D1291" s="0" t="s">
        <v>86</v>
      </c>
      <c r="E1291" s="14" t="n">
        <v>45303</v>
      </c>
      <c r="F1291" s="14" t="n">
        <v>45306</v>
      </c>
      <c r="G1291" s="0" t="n">
        <v>65</v>
      </c>
      <c r="H1291" s="0" t="n">
        <v>90</v>
      </c>
      <c r="I1291" s="0" t="n">
        <v>35</v>
      </c>
      <c r="J1291" s="0" t="n">
        <v>667</v>
      </c>
      <c r="K1291" s="0" t="n">
        <v>1162</v>
      </c>
      <c r="L1291" s="15" t="s">
        <v>87</v>
      </c>
      <c r="M1291" s="0" t="n">
        <v>3</v>
      </c>
      <c r="N1291" s="16" t="n">
        <f aca="false">I1291*K1291</f>
        <v>40670</v>
      </c>
      <c r="O1291" s="16" t="n">
        <f aca="false">I1291*(K1291-J1291)</f>
        <v>17325</v>
      </c>
      <c r="P1291" s="15" t="n">
        <f aca="false">K1291-J1291</f>
        <v>495</v>
      </c>
      <c r="Q1291" s="0" t="str">
        <f aca="false">IF(G1291=0,"Out of stock",IF(G1291&lt;H1291,"Understocked",IF(G1291&gt;Summary!$B$6*H1291,"Overstocked","Healthy")))</f>
        <v>Understocked</v>
      </c>
      <c r="R1291" s="0" t="str">
        <f aca="false">IF(I1291&gt;=Summary!$B$7,"Fast",IF(I1291&lt;Summary!$B$8,"Slow","Medium"))</f>
        <v>Slow</v>
      </c>
      <c r="S1291" s="15" t="n">
        <f aca="false">IF(M1291&gt;Summary!$B$5,1,0)</f>
        <v>0</v>
      </c>
      <c r="T1291" s="16" t="n">
        <f aca="false">IF(Q1291="Overstocked",(G1291-Summary!$B$6*H1291)*J1291,0)</f>
        <v>0</v>
      </c>
    </row>
    <row r="1292" customFormat="false" ht="15" hidden="false" customHeight="false" outlineLevel="0" collapsed="false">
      <c r="A1292" s="0" t="s">
        <v>1390</v>
      </c>
      <c r="B1292" s="0" t="s">
        <v>123</v>
      </c>
      <c r="C1292" s="0" t="s">
        <v>78</v>
      </c>
      <c r="D1292" s="0" t="s">
        <v>79</v>
      </c>
      <c r="E1292" s="14" t="n">
        <v>45158</v>
      </c>
      <c r="F1292" s="14" t="n">
        <v>45163</v>
      </c>
      <c r="G1292" s="0" t="n">
        <v>75</v>
      </c>
      <c r="H1292" s="0" t="n">
        <v>67</v>
      </c>
      <c r="I1292" s="0" t="n">
        <v>24</v>
      </c>
      <c r="J1292" s="0" t="n">
        <v>923</v>
      </c>
      <c r="K1292" s="0" t="n">
        <v>997</v>
      </c>
      <c r="L1292" s="15" t="s">
        <v>93</v>
      </c>
      <c r="M1292" s="0" t="n">
        <v>5</v>
      </c>
      <c r="N1292" s="16" t="n">
        <f aca="false">I1292*K1292</f>
        <v>23928</v>
      </c>
      <c r="O1292" s="16" t="n">
        <f aca="false">I1292*(K1292-J1292)</f>
        <v>1776</v>
      </c>
      <c r="P1292" s="15" t="n">
        <f aca="false">K1292-J1292</f>
        <v>74</v>
      </c>
      <c r="Q1292" s="0" t="str">
        <f aca="false">IF(G1292=0,"Out of stock",IF(G1292&lt;H1292,"Understocked",IF(G1292&gt;Summary!$B$6*H1292,"Overstocked","Healthy")))</f>
        <v>Healthy</v>
      </c>
      <c r="R1292" s="0" t="str">
        <f aca="false">IF(I1292&gt;=Summary!$B$7,"Fast",IF(I1292&lt;Summary!$B$8,"Slow","Medium"))</f>
        <v>Slow</v>
      </c>
      <c r="S1292" s="15" t="n">
        <f aca="false">IF(M1292&gt;Summary!$B$5,1,0)</f>
        <v>0</v>
      </c>
      <c r="T1292" s="16" t="n">
        <f aca="false">IF(Q1292="Overstocked",(G1292-Summary!$B$6*H1292)*J1292,0)</f>
        <v>0</v>
      </c>
    </row>
    <row r="1293" customFormat="false" ht="15" hidden="false" customHeight="false" outlineLevel="0" collapsed="false">
      <c r="A1293" s="0" t="s">
        <v>1391</v>
      </c>
      <c r="B1293" s="0" t="s">
        <v>111</v>
      </c>
      <c r="C1293" s="0" t="s">
        <v>96</v>
      </c>
      <c r="D1293" s="0" t="s">
        <v>90</v>
      </c>
      <c r="E1293" s="14" t="n">
        <v>45506</v>
      </c>
      <c r="F1293" s="14" t="n">
        <v>45516</v>
      </c>
      <c r="G1293" s="0" t="n">
        <v>273</v>
      </c>
      <c r="H1293" s="0" t="n">
        <v>53</v>
      </c>
      <c r="I1293" s="0" t="n">
        <v>290</v>
      </c>
      <c r="J1293" s="0" t="n">
        <v>208</v>
      </c>
      <c r="K1293" s="0" t="n">
        <v>520</v>
      </c>
      <c r="L1293" s="15" t="s">
        <v>82</v>
      </c>
      <c r="M1293" s="0" t="n">
        <v>10</v>
      </c>
      <c r="N1293" s="16" t="n">
        <f aca="false">I1293*K1293</f>
        <v>150800</v>
      </c>
      <c r="O1293" s="16" t="n">
        <f aca="false">I1293*(K1293-J1293)</f>
        <v>90480</v>
      </c>
      <c r="P1293" s="15" t="n">
        <f aca="false">K1293-J1293</f>
        <v>312</v>
      </c>
      <c r="Q1293" s="0" t="str">
        <f aca="false">IF(G1293=0,"Out of stock",IF(G1293&lt;H1293,"Understocked",IF(G1293&gt;Summary!$B$6*H1293,"Overstocked","Healthy")))</f>
        <v>Overstocked</v>
      </c>
      <c r="R1293" s="0" t="str">
        <f aca="false">IF(I1293&gt;=Summary!$B$7,"Fast",IF(I1293&lt;Summary!$B$8,"Slow","Medium"))</f>
        <v>Fast</v>
      </c>
      <c r="S1293" s="15" t="n">
        <f aca="false">IF(M1293&gt;Summary!$B$5,1,0)</f>
        <v>1</v>
      </c>
      <c r="T1293" s="16" t="n">
        <f aca="false">IF(Q1293="Overstocked",(G1293-Summary!$B$6*H1293)*J1293,0)</f>
        <v>12688</v>
      </c>
    </row>
    <row r="1294" customFormat="false" ht="15" hidden="false" customHeight="false" outlineLevel="0" collapsed="false">
      <c r="A1294" s="0" t="s">
        <v>1392</v>
      </c>
      <c r="B1294" s="0" t="s">
        <v>111</v>
      </c>
      <c r="C1294" s="0" t="s">
        <v>96</v>
      </c>
      <c r="D1294" s="0" t="s">
        <v>92</v>
      </c>
      <c r="E1294" s="14" t="n">
        <v>45134</v>
      </c>
      <c r="F1294" s="14" t="n">
        <v>45141</v>
      </c>
      <c r="G1294" s="0" t="n">
        <v>450</v>
      </c>
      <c r="H1294" s="0" t="n">
        <v>132</v>
      </c>
      <c r="I1294" s="0" t="n">
        <v>268</v>
      </c>
      <c r="J1294" s="0" t="n">
        <v>867</v>
      </c>
      <c r="K1294" s="0" t="n">
        <v>1297</v>
      </c>
      <c r="L1294" s="15" t="s">
        <v>93</v>
      </c>
      <c r="M1294" s="0" t="n">
        <v>7</v>
      </c>
      <c r="N1294" s="16" t="n">
        <f aca="false">I1294*K1294</f>
        <v>347596</v>
      </c>
      <c r="O1294" s="16" t="n">
        <f aca="false">I1294*(K1294-J1294)</f>
        <v>115240</v>
      </c>
      <c r="P1294" s="15" t="n">
        <f aca="false">K1294-J1294</f>
        <v>430</v>
      </c>
      <c r="Q1294" s="0" t="str">
        <f aca="false">IF(G1294=0,"Out of stock",IF(G1294&lt;H1294,"Understocked",IF(G1294&gt;Summary!$B$6*H1294,"Overstocked","Healthy")))</f>
        <v>Healthy</v>
      </c>
      <c r="R1294" s="0" t="str">
        <f aca="false">IF(I1294&gt;=Summary!$B$7,"Fast",IF(I1294&lt;Summary!$B$8,"Slow","Medium"))</f>
        <v>Fast</v>
      </c>
      <c r="S1294" s="15" t="n">
        <f aca="false">IF(M1294&gt;Summary!$B$5,1,0)</f>
        <v>0</v>
      </c>
      <c r="T1294" s="16" t="n">
        <f aca="false">IF(Q1294="Overstocked",(G1294-Summary!$B$6*H1294)*J1294,0)</f>
        <v>0</v>
      </c>
    </row>
    <row r="1295" customFormat="false" ht="15" hidden="false" customHeight="false" outlineLevel="0" collapsed="false">
      <c r="A1295" s="0" t="s">
        <v>1393</v>
      </c>
      <c r="B1295" s="0" t="s">
        <v>123</v>
      </c>
      <c r="C1295" s="0" t="s">
        <v>104</v>
      </c>
      <c r="D1295" s="0" t="s">
        <v>102</v>
      </c>
      <c r="E1295" s="14" t="n">
        <v>44982</v>
      </c>
      <c r="F1295" s="14" t="n">
        <v>44983</v>
      </c>
      <c r="G1295" s="0" t="n">
        <v>469</v>
      </c>
      <c r="H1295" s="0" t="n">
        <v>59</v>
      </c>
      <c r="I1295" s="0" t="n">
        <v>173</v>
      </c>
      <c r="J1295" s="0" t="n">
        <v>742</v>
      </c>
      <c r="K1295" s="0" t="n">
        <v>1035</v>
      </c>
      <c r="L1295" s="15" t="s">
        <v>97</v>
      </c>
      <c r="M1295" s="0" t="n">
        <v>1</v>
      </c>
      <c r="N1295" s="16" t="n">
        <f aca="false">I1295*K1295</f>
        <v>179055</v>
      </c>
      <c r="O1295" s="16" t="n">
        <f aca="false">I1295*(K1295-J1295)</f>
        <v>50689</v>
      </c>
      <c r="P1295" s="15" t="n">
        <f aca="false">K1295-J1295</f>
        <v>293</v>
      </c>
      <c r="Q1295" s="0" t="str">
        <f aca="false">IF(G1295=0,"Out of stock",IF(G1295&lt;H1295,"Understocked",IF(G1295&gt;Summary!$B$6*H1295,"Overstocked","Healthy")))</f>
        <v>Overstocked</v>
      </c>
      <c r="R1295" s="0" t="str">
        <f aca="false">IF(I1295&gt;=Summary!$B$7,"Fast",IF(I1295&lt;Summary!$B$8,"Slow","Medium"))</f>
        <v>Medium</v>
      </c>
      <c r="S1295" s="15" t="n">
        <f aca="false">IF(M1295&gt;Summary!$B$5,1,0)</f>
        <v>0</v>
      </c>
      <c r="T1295" s="16" t="n">
        <f aca="false">IF(Q1295="Overstocked",(G1295-Summary!$B$6*H1295)*J1295,0)</f>
        <v>172886</v>
      </c>
    </row>
    <row r="1296" customFormat="false" ht="15" hidden="false" customHeight="false" outlineLevel="0" collapsed="false">
      <c r="A1296" s="0" t="s">
        <v>1394</v>
      </c>
      <c r="B1296" s="0" t="s">
        <v>107</v>
      </c>
      <c r="C1296" s="0" t="s">
        <v>85</v>
      </c>
      <c r="D1296" s="0" t="s">
        <v>86</v>
      </c>
      <c r="E1296" s="14" t="n">
        <v>45126</v>
      </c>
      <c r="F1296" s="14" t="n">
        <v>45129</v>
      </c>
      <c r="G1296" s="0" t="n">
        <v>236</v>
      </c>
      <c r="H1296" s="0" t="n">
        <v>139</v>
      </c>
      <c r="I1296" s="0" t="n">
        <v>76</v>
      </c>
      <c r="J1296" s="0" t="n">
        <v>724</v>
      </c>
      <c r="K1296" s="0" t="n">
        <v>1052</v>
      </c>
      <c r="L1296" s="15" t="s">
        <v>87</v>
      </c>
      <c r="M1296" s="0" t="n">
        <v>3</v>
      </c>
      <c r="N1296" s="16" t="n">
        <f aca="false">I1296*K1296</f>
        <v>79952</v>
      </c>
      <c r="O1296" s="16" t="n">
        <f aca="false">I1296*(K1296-J1296)</f>
        <v>24928</v>
      </c>
      <c r="P1296" s="15" t="n">
        <f aca="false">K1296-J1296</f>
        <v>328</v>
      </c>
      <c r="Q1296" s="0" t="str">
        <f aca="false">IF(G1296=0,"Out of stock",IF(G1296&lt;H1296,"Understocked",IF(G1296&gt;Summary!$B$6*H1296,"Overstocked","Healthy")))</f>
        <v>Healthy</v>
      </c>
      <c r="R1296" s="0" t="str">
        <f aca="false">IF(I1296&gt;=Summary!$B$7,"Fast",IF(I1296&lt;Summary!$B$8,"Slow","Medium"))</f>
        <v>Slow</v>
      </c>
      <c r="S1296" s="15" t="n">
        <f aca="false">IF(M1296&gt;Summary!$B$5,1,0)</f>
        <v>0</v>
      </c>
      <c r="T1296" s="16" t="n">
        <f aca="false">IF(Q1296="Overstocked",(G1296-Summary!$B$6*H1296)*J1296,0)</f>
        <v>0</v>
      </c>
    </row>
    <row r="1297" customFormat="false" ht="15" hidden="false" customHeight="false" outlineLevel="0" collapsed="false">
      <c r="A1297" s="0" t="s">
        <v>1395</v>
      </c>
      <c r="B1297" s="0" t="s">
        <v>111</v>
      </c>
      <c r="C1297" s="0" t="s">
        <v>96</v>
      </c>
      <c r="D1297" s="0" t="s">
        <v>86</v>
      </c>
      <c r="E1297" s="14" t="n">
        <v>45570</v>
      </c>
      <c r="F1297" s="14" t="n">
        <v>45575</v>
      </c>
      <c r="G1297" s="0" t="n">
        <v>470</v>
      </c>
      <c r="H1297" s="0" t="n">
        <v>127</v>
      </c>
      <c r="I1297" s="0" t="n">
        <v>266</v>
      </c>
      <c r="J1297" s="0" t="n">
        <v>961</v>
      </c>
      <c r="K1297" s="0" t="n">
        <v>1130</v>
      </c>
      <c r="L1297" s="15" t="s">
        <v>93</v>
      </c>
      <c r="M1297" s="0" t="n">
        <v>5</v>
      </c>
      <c r="N1297" s="16" t="n">
        <f aca="false">I1297*K1297</f>
        <v>300580</v>
      </c>
      <c r="O1297" s="16" t="n">
        <f aca="false">I1297*(K1297-J1297)</f>
        <v>44954</v>
      </c>
      <c r="P1297" s="15" t="n">
        <f aca="false">K1297-J1297</f>
        <v>169</v>
      </c>
      <c r="Q1297" s="0" t="str">
        <f aca="false">IF(G1297=0,"Out of stock",IF(G1297&lt;H1297,"Understocked",IF(G1297&gt;Summary!$B$6*H1297,"Overstocked","Healthy")))</f>
        <v>Healthy</v>
      </c>
      <c r="R1297" s="0" t="str">
        <f aca="false">IF(I1297&gt;=Summary!$B$7,"Fast",IF(I1297&lt;Summary!$B$8,"Slow","Medium"))</f>
        <v>Fast</v>
      </c>
      <c r="S1297" s="15" t="n">
        <f aca="false">IF(M1297&gt;Summary!$B$5,1,0)</f>
        <v>0</v>
      </c>
      <c r="T1297" s="16" t="n">
        <f aca="false">IF(Q1297="Overstocked",(G1297-Summary!$B$6*H1297)*J1297,0)</f>
        <v>0</v>
      </c>
    </row>
    <row r="1298" customFormat="false" ht="15" hidden="false" customHeight="false" outlineLevel="0" collapsed="false">
      <c r="A1298" s="0" t="s">
        <v>1396</v>
      </c>
      <c r="B1298" s="0" t="s">
        <v>84</v>
      </c>
      <c r="C1298" s="0" t="s">
        <v>85</v>
      </c>
      <c r="D1298" s="0" t="s">
        <v>79</v>
      </c>
      <c r="E1298" s="14" t="n">
        <v>45002</v>
      </c>
      <c r="F1298" s="14" t="n">
        <v>45004</v>
      </c>
      <c r="G1298" s="0" t="n">
        <v>428</v>
      </c>
      <c r="H1298" s="0" t="n">
        <v>130</v>
      </c>
      <c r="I1298" s="0" t="n">
        <v>50</v>
      </c>
      <c r="J1298" s="0" t="n">
        <v>1464</v>
      </c>
      <c r="K1298" s="0" t="n">
        <v>1669</v>
      </c>
      <c r="L1298" s="15" t="s">
        <v>80</v>
      </c>
      <c r="M1298" s="0" t="n">
        <v>2</v>
      </c>
      <c r="N1298" s="16" t="n">
        <f aca="false">I1298*K1298</f>
        <v>83450</v>
      </c>
      <c r="O1298" s="16" t="n">
        <f aca="false">I1298*(K1298-J1298)</f>
        <v>10250</v>
      </c>
      <c r="P1298" s="15" t="n">
        <f aca="false">K1298-J1298</f>
        <v>205</v>
      </c>
      <c r="Q1298" s="0" t="str">
        <f aca="false">IF(G1298=0,"Out of stock",IF(G1298&lt;H1298,"Understocked",IF(G1298&gt;Summary!$B$6*H1298,"Overstocked","Healthy")))</f>
        <v>Healthy</v>
      </c>
      <c r="R1298" s="0" t="str">
        <f aca="false">IF(I1298&gt;=Summary!$B$7,"Fast",IF(I1298&lt;Summary!$B$8,"Slow","Medium"))</f>
        <v>Slow</v>
      </c>
      <c r="S1298" s="15" t="n">
        <f aca="false">IF(M1298&gt;Summary!$B$5,1,0)</f>
        <v>0</v>
      </c>
      <c r="T1298" s="16" t="n">
        <f aca="false">IF(Q1298="Overstocked",(G1298-Summary!$B$6*H1298)*J1298,0)</f>
        <v>0</v>
      </c>
    </row>
    <row r="1299" customFormat="false" ht="15" hidden="false" customHeight="false" outlineLevel="0" collapsed="false">
      <c r="A1299" s="0" t="s">
        <v>1397</v>
      </c>
      <c r="B1299" s="0" t="s">
        <v>89</v>
      </c>
      <c r="C1299" s="0" t="s">
        <v>85</v>
      </c>
      <c r="D1299" s="0" t="s">
        <v>90</v>
      </c>
      <c r="E1299" s="14" t="n">
        <v>45650</v>
      </c>
      <c r="F1299" s="14" t="n">
        <v>45656</v>
      </c>
      <c r="G1299" s="0" t="n">
        <v>112</v>
      </c>
      <c r="H1299" s="0" t="n">
        <v>134</v>
      </c>
      <c r="I1299" s="0" t="n">
        <v>167</v>
      </c>
      <c r="J1299" s="0" t="n">
        <v>1155</v>
      </c>
      <c r="K1299" s="0" t="n">
        <v>1453</v>
      </c>
      <c r="L1299" s="15" t="s">
        <v>80</v>
      </c>
      <c r="M1299" s="0" t="n">
        <v>6</v>
      </c>
      <c r="N1299" s="16" t="n">
        <f aca="false">I1299*K1299</f>
        <v>242651</v>
      </c>
      <c r="O1299" s="16" t="n">
        <f aca="false">I1299*(K1299-J1299)</f>
        <v>49766</v>
      </c>
      <c r="P1299" s="15" t="n">
        <f aca="false">K1299-J1299</f>
        <v>298</v>
      </c>
      <c r="Q1299" s="0" t="str">
        <f aca="false">IF(G1299=0,"Out of stock",IF(G1299&lt;H1299,"Understocked",IF(G1299&gt;Summary!$B$6*H1299,"Overstocked","Healthy")))</f>
        <v>Understocked</v>
      </c>
      <c r="R1299" s="0" t="str">
        <f aca="false">IF(I1299&gt;=Summary!$B$7,"Fast",IF(I1299&lt;Summary!$B$8,"Slow","Medium"))</f>
        <v>Medium</v>
      </c>
      <c r="S1299" s="15" t="n">
        <f aca="false">IF(M1299&gt;Summary!$B$5,1,0)</f>
        <v>0</v>
      </c>
      <c r="T1299" s="16" t="n">
        <f aca="false">IF(Q1299="Overstocked",(G1299-Summary!$B$6*H1299)*J1299,0)</f>
        <v>0</v>
      </c>
    </row>
    <row r="1300" customFormat="false" ht="15" hidden="false" customHeight="false" outlineLevel="0" collapsed="false">
      <c r="A1300" s="0" t="s">
        <v>1398</v>
      </c>
      <c r="B1300" s="0" t="s">
        <v>77</v>
      </c>
      <c r="C1300" s="0" t="s">
        <v>78</v>
      </c>
      <c r="D1300" s="0" t="s">
        <v>102</v>
      </c>
      <c r="E1300" s="14" t="n">
        <v>45420</v>
      </c>
      <c r="F1300" s="14" t="n">
        <v>45429</v>
      </c>
      <c r="G1300" s="0" t="n">
        <v>213</v>
      </c>
      <c r="H1300" s="0" t="n">
        <v>139</v>
      </c>
      <c r="I1300" s="0" t="n">
        <v>25</v>
      </c>
      <c r="J1300" s="0" t="n">
        <v>702</v>
      </c>
      <c r="K1300" s="0" t="n">
        <v>809</v>
      </c>
      <c r="L1300" s="15" t="s">
        <v>93</v>
      </c>
      <c r="M1300" s="0" t="n">
        <v>9</v>
      </c>
      <c r="N1300" s="16" t="n">
        <f aca="false">I1300*K1300</f>
        <v>20225</v>
      </c>
      <c r="O1300" s="16" t="n">
        <f aca="false">I1300*(K1300-J1300)</f>
        <v>2675</v>
      </c>
      <c r="P1300" s="15" t="n">
        <f aca="false">K1300-J1300</f>
        <v>107</v>
      </c>
      <c r="Q1300" s="0" t="str">
        <f aca="false">IF(G1300=0,"Out of stock",IF(G1300&lt;H1300,"Understocked",IF(G1300&gt;Summary!$B$6*H1300,"Overstocked","Healthy")))</f>
        <v>Healthy</v>
      </c>
      <c r="R1300" s="0" t="str">
        <f aca="false">IF(I1300&gt;=Summary!$B$7,"Fast",IF(I1300&lt;Summary!$B$8,"Slow","Medium"))</f>
        <v>Slow</v>
      </c>
      <c r="S1300" s="15" t="n">
        <f aca="false">IF(M1300&gt;Summary!$B$5,1,0)</f>
        <v>1</v>
      </c>
      <c r="T1300" s="16" t="n">
        <f aca="false">IF(Q1300="Overstocked",(G1300-Summary!$B$6*H1300)*J1300,0)</f>
        <v>0</v>
      </c>
    </row>
    <row r="1301" customFormat="false" ht="15" hidden="false" customHeight="false" outlineLevel="0" collapsed="false">
      <c r="A1301" s="0" t="s">
        <v>1399</v>
      </c>
      <c r="B1301" s="0" t="s">
        <v>113</v>
      </c>
      <c r="C1301" s="0" t="s">
        <v>85</v>
      </c>
      <c r="D1301" s="0" t="s">
        <v>86</v>
      </c>
      <c r="E1301" s="14" t="n">
        <v>45340</v>
      </c>
      <c r="F1301" s="14" t="n">
        <v>45344</v>
      </c>
      <c r="G1301" s="0" t="n">
        <v>251</v>
      </c>
      <c r="H1301" s="0" t="n">
        <v>63</v>
      </c>
      <c r="I1301" s="0" t="n">
        <v>51</v>
      </c>
      <c r="J1301" s="0" t="n">
        <v>1206</v>
      </c>
      <c r="K1301" s="0" t="n">
        <v>1288</v>
      </c>
      <c r="L1301" s="15" t="s">
        <v>93</v>
      </c>
      <c r="M1301" s="0" t="n">
        <v>4</v>
      </c>
      <c r="N1301" s="16" t="n">
        <f aca="false">I1301*K1301</f>
        <v>65688</v>
      </c>
      <c r="O1301" s="16" t="n">
        <f aca="false">I1301*(K1301-J1301)</f>
        <v>4182</v>
      </c>
      <c r="P1301" s="15" t="n">
        <f aca="false">K1301-J1301</f>
        <v>82</v>
      </c>
      <c r="Q1301" s="0" t="str">
        <f aca="false">IF(G1301=0,"Out of stock",IF(G1301&lt;H1301,"Understocked",IF(G1301&gt;Summary!$B$6*H1301,"Overstocked","Healthy")))</f>
        <v>Healthy</v>
      </c>
      <c r="R1301" s="0" t="str">
        <f aca="false">IF(I1301&gt;=Summary!$B$7,"Fast",IF(I1301&lt;Summary!$B$8,"Slow","Medium"))</f>
        <v>Slow</v>
      </c>
      <c r="S1301" s="15" t="n">
        <f aca="false">IF(M1301&gt;Summary!$B$5,1,0)</f>
        <v>0</v>
      </c>
      <c r="T1301" s="16" t="n">
        <f aca="false">IF(Q1301="Overstocked",(G1301-Summary!$B$6*H1301)*J1301,0)</f>
        <v>0</v>
      </c>
    </row>
    <row r="1302" customFormat="false" ht="15" hidden="false" customHeight="false" outlineLevel="0" collapsed="false">
      <c r="A1302" s="0" t="s">
        <v>1400</v>
      </c>
      <c r="B1302" s="0" t="s">
        <v>95</v>
      </c>
      <c r="C1302" s="0" t="s">
        <v>78</v>
      </c>
      <c r="D1302" s="0" t="s">
        <v>86</v>
      </c>
      <c r="E1302" s="14" t="n">
        <v>45567</v>
      </c>
      <c r="F1302" s="14" t="n">
        <v>45577</v>
      </c>
      <c r="G1302" s="0" t="n">
        <v>424</v>
      </c>
      <c r="H1302" s="0" t="n">
        <v>80</v>
      </c>
      <c r="I1302" s="0" t="n">
        <v>104</v>
      </c>
      <c r="J1302" s="0" t="n">
        <v>1421</v>
      </c>
      <c r="K1302" s="0" t="n">
        <v>1683</v>
      </c>
      <c r="L1302" s="15" t="s">
        <v>80</v>
      </c>
      <c r="M1302" s="0" t="n">
        <v>10</v>
      </c>
      <c r="N1302" s="16" t="n">
        <f aca="false">I1302*K1302</f>
        <v>175032</v>
      </c>
      <c r="O1302" s="16" t="n">
        <f aca="false">I1302*(K1302-J1302)</f>
        <v>27248</v>
      </c>
      <c r="P1302" s="15" t="n">
        <f aca="false">K1302-J1302</f>
        <v>262</v>
      </c>
      <c r="Q1302" s="0" t="str">
        <f aca="false">IF(G1302=0,"Out of stock",IF(G1302&lt;H1302,"Understocked",IF(G1302&gt;Summary!$B$6*H1302,"Overstocked","Healthy")))</f>
        <v>Overstocked</v>
      </c>
      <c r="R1302" s="0" t="str">
        <f aca="false">IF(I1302&gt;=Summary!$B$7,"Fast",IF(I1302&lt;Summary!$B$8,"Slow","Medium"))</f>
        <v>Medium</v>
      </c>
      <c r="S1302" s="15" t="n">
        <f aca="false">IF(M1302&gt;Summary!$B$5,1,0)</f>
        <v>1</v>
      </c>
      <c r="T1302" s="16" t="n">
        <f aca="false">IF(Q1302="Overstocked",(G1302-Summary!$B$6*H1302)*J1302,0)</f>
        <v>147784</v>
      </c>
    </row>
    <row r="1303" customFormat="false" ht="15" hidden="false" customHeight="false" outlineLevel="0" collapsed="false">
      <c r="A1303" s="0" t="s">
        <v>1401</v>
      </c>
      <c r="B1303" s="0" t="s">
        <v>77</v>
      </c>
      <c r="C1303" s="0" t="s">
        <v>104</v>
      </c>
      <c r="D1303" s="0" t="s">
        <v>102</v>
      </c>
      <c r="E1303" s="14" t="n">
        <v>45561</v>
      </c>
      <c r="F1303" s="14" t="n">
        <v>45569</v>
      </c>
      <c r="G1303" s="0" t="n">
        <v>419</v>
      </c>
      <c r="H1303" s="0" t="n">
        <v>133</v>
      </c>
      <c r="I1303" s="0" t="n">
        <v>156</v>
      </c>
      <c r="J1303" s="0" t="n">
        <v>1581</v>
      </c>
      <c r="K1303" s="0" t="n">
        <v>1746</v>
      </c>
      <c r="L1303" s="15" t="s">
        <v>87</v>
      </c>
      <c r="M1303" s="0" t="n">
        <v>8</v>
      </c>
      <c r="N1303" s="16" t="n">
        <f aca="false">I1303*K1303</f>
        <v>272376</v>
      </c>
      <c r="O1303" s="16" t="n">
        <f aca="false">I1303*(K1303-J1303)</f>
        <v>25740</v>
      </c>
      <c r="P1303" s="15" t="n">
        <f aca="false">K1303-J1303</f>
        <v>165</v>
      </c>
      <c r="Q1303" s="0" t="str">
        <f aca="false">IF(G1303=0,"Out of stock",IF(G1303&lt;H1303,"Understocked",IF(G1303&gt;Summary!$B$6*H1303,"Overstocked","Healthy")))</f>
        <v>Healthy</v>
      </c>
      <c r="R1303" s="0" t="str">
        <f aca="false">IF(I1303&gt;=Summary!$B$7,"Fast",IF(I1303&lt;Summary!$B$8,"Slow","Medium"))</f>
        <v>Medium</v>
      </c>
      <c r="S1303" s="15" t="n">
        <f aca="false">IF(M1303&gt;Summary!$B$5,1,0)</f>
        <v>1</v>
      </c>
      <c r="T1303" s="16" t="n">
        <f aca="false">IF(Q1303="Overstocked",(G1303-Summary!$B$6*H1303)*J1303,0)</f>
        <v>0</v>
      </c>
    </row>
    <row r="1304" customFormat="false" ht="15" hidden="false" customHeight="false" outlineLevel="0" collapsed="false">
      <c r="A1304" s="0" t="s">
        <v>1402</v>
      </c>
      <c r="B1304" s="0" t="s">
        <v>84</v>
      </c>
      <c r="C1304" s="0" t="s">
        <v>96</v>
      </c>
      <c r="D1304" s="0" t="s">
        <v>102</v>
      </c>
      <c r="E1304" s="14" t="n">
        <v>45546</v>
      </c>
      <c r="F1304" s="14" t="n">
        <v>45547</v>
      </c>
      <c r="G1304" s="0" t="n">
        <v>388</v>
      </c>
      <c r="H1304" s="0" t="n">
        <v>135</v>
      </c>
      <c r="I1304" s="0" t="n">
        <v>161</v>
      </c>
      <c r="J1304" s="0" t="n">
        <v>327</v>
      </c>
      <c r="K1304" s="0" t="n">
        <v>472</v>
      </c>
      <c r="L1304" s="15" t="s">
        <v>80</v>
      </c>
      <c r="M1304" s="0" t="n">
        <v>1</v>
      </c>
      <c r="N1304" s="16" t="n">
        <f aca="false">I1304*K1304</f>
        <v>75992</v>
      </c>
      <c r="O1304" s="16" t="n">
        <f aca="false">I1304*(K1304-J1304)</f>
        <v>23345</v>
      </c>
      <c r="P1304" s="15" t="n">
        <f aca="false">K1304-J1304</f>
        <v>145</v>
      </c>
      <c r="Q1304" s="0" t="str">
        <f aca="false">IF(G1304=0,"Out of stock",IF(G1304&lt;H1304,"Understocked",IF(G1304&gt;Summary!$B$6*H1304,"Overstocked","Healthy")))</f>
        <v>Healthy</v>
      </c>
      <c r="R1304" s="0" t="str">
        <f aca="false">IF(I1304&gt;=Summary!$B$7,"Fast",IF(I1304&lt;Summary!$B$8,"Slow","Medium"))</f>
        <v>Medium</v>
      </c>
      <c r="S1304" s="15" t="n">
        <f aca="false">IF(M1304&gt;Summary!$B$5,1,0)</f>
        <v>0</v>
      </c>
      <c r="T1304" s="16" t="n">
        <f aca="false">IF(Q1304="Overstocked",(G1304-Summary!$B$6*H1304)*J1304,0)</f>
        <v>0</v>
      </c>
    </row>
    <row r="1305" customFormat="false" ht="15" hidden="false" customHeight="false" outlineLevel="0" collapsed="false">
      <c r="A1305" s="0" t="s">
        <v>1403</v>
      </c>
      <c r="B1305" s="0" t="s">
        <v>101</v>
      </c>
      <c r="C1305" s="0" t="s">
        <v>85</v>
      </c>
      <c r="D1305" s="0" t="s">
        <v>90</v>
      </c>
      <c r="E1305" s="14" t="n">
        <v>45496</v>
      </c>
      <c r="F1305" s="14" t="n">
        <v>45500</v>
      </c>
      <c r="G1305" s="0" t="n">
        <v>434</v>
      </c>
      <c r="H1305" s="0" t="n">
        <v>75</v>
      </c>
      <c r="I1305" s="0" t="n">
        <v>65</v>
      </c>
      <c r="J1305" s="0" t="n">
        <v>551</v>
      </c>
      <c r="K1305" s="0" t="n">
        <v>1004</v>
      </c>
      <c r="L1305" s="15" t="s">
        <v>97</v>
      </c>
      <c r="M1305" s="0" t="n">
        <v>4</v>
      </c>
      <c r="N1305" s="16" t="n">
        <f aca="false">I1305*K1305</f>
        <v>65260</v>
      </c>
      <c r="O1305" s="16" t="n">
        <f aca="false">I1305*(K1305-J1305)</f>
        <v>29445</v>
      </c>
      <c r="P1305" s="15" t="n">
        <f aca="false">K1305-J1305</f>
        <v>453</v>
      </c>
      <c r="Q1305" s="0" t="str">
        <f aca="false">IF(G1305=0,"Out of stock",IF(G1305&lt;H1305,"Understocked",IF(G1305&gt;Summary!$B$6*H1305,"Overstocked","Healthy")))</f>
        <v>Overstocked</v>
      </c>
      <c r="R1305" s="0" t="str">
        <f aca="false">IF(I1305&gt;=Summary!$B$7,"Fast",IF(I1305&lt;Summary!$B$8,"Slow","Medium"))</f>
        <v>Slow</v>
      </c>
      <c r="S1305" s="15" t="n">
        <f aca="false">IF(M1305&gt;Summary!$B$5,1,0)</f>
        <v>0</v>
      </c>
      <c r="T1305" s="16" t="n">
        <f aca="false">IF(Q1305="Overstocked",(G1305-Summary!$B$6*H1305)*J1305,0)</f>
        <v>73834</v>
      </c>
    </row>
    <row r="1306" customFormat="false" ht="15" hidden="false" customHeight="false" outlineLevel="0" collapsed="false">
      <c r="A1306" s="0" t="s">
        <v>1404</v>
      </c>
      <c r="B1306" s="0" t="s">
        <v>95</v>
      </c>
      <c r="C1306" s="0" t="s">
        <v>78</v>
      </c>
      <c r="D1306" s="0" t="s">
        <v>86</v>
      </c>
      <c r="E1306" s="14" t="n">
        <v>44987</v>
      </c>
      <c r="F1306" s="14" t="n">
        <v>44990</v>
      </c>
      <c r="G1306" s="0" t="n">
        <v>383</v>
      </c>
      <c r="H1306" s="0" t="n">
        <v>149</v>
      </c>
      <c r="I1306" s="0" t="n">
        <v>91</v>
      </c>
      <c r="J1306" s="0" t="n">
        <v>1471</v>
      </c>
      <c r="K1306" s="0" t="n">
        <v>1904</v>
      </c>
      <c r="L1306" s="15" t="s">
        <v>87</v>
      </c>
      <c r="M1306" s="0" t="n">
        <v>3</v>
      </c>
      <c r="N1306" s="16" t="n">
        <f aca="false">I1306*K1306</f>
        <v>173264</v>
      </c>
      <c r="O1306" s="16" t="n">
        <f aca="false">I1306*(K1306-J1306)</f>
        <v>39403</v>
      </c>
      <c r="P1306" s="15" t="n">
        <f aca="false">K1306-J1306</f>
        <v>433</v>
      </c>
      <c r="Q1306" s="0" t="str">
        <f aca="false">IF(G1306=0,"Out of stock",IF(G1306&lt;H1306,"Understocked",IF(G1306&gt;Summary!$B$6*H1306,"Overstocked","Healthy")))</f>
        <v>Healthy</v>
      </c>
      <c r="R1306" s="0" t="str">
        <f aca="false">IF(I1306&gt;=Summary!$B$7,"Fast",IF(I1306&lt;Summary!$B$8,"Slow","Medium"))</f>
        <v>Slow</v>
      </c>
      <c r="S1306" s="15" t="n">
        <f aca="false">IF(M1306&gt;Summary!$B$5,1,0)</f>
        <v>0</v>
      </c>
      <c r="T1306" s="16" t="n">
        <f aca="false">IF(Q1306="Overstocked",(G1306-Summary!$B$6*H1306)*J1306,0)</f>
        <v>0</v>
      </c>
    </row>
    <row r="1307" customFormat="false" ht="15" hidden="false" customHeight="false" outlineLevel="0" collapsed="false">
      <c r="A1307" s="0" t="s">
        <v>1405</v>
      </c>
      <c r="B1307" s="0" t="s">
        <v>113</v>
      </c>
      <c r="C1307" s="0" t="s">
        <v>104</v>
      </c>
      <c r="D1307" s="0" t="s">
        <v>79</v>
      </c>
      <c r="E1307" s="14" t="n">
        <v>45267</v>
      </c>
      <c r="F1307" s="14" t="n">
        <v>45275</v>
      </c>
      <c r="G1307" s="0" t="n">
        <v>317</v>
      </c>
      <c r="H1307" s="0" t="n">
        <v>97</v>
      </c>
      <c r="I1307" s="0" t="n">
        <v>116</v>
      </c>
      <c r="J1307" s="0" t="n">
        <v>429</v>
      </c>
      <c r="K1307" s="0" t="n">
        <v>914</v>
      </c>
      <c r="L1307" s="15" t="s">
        <v>82</v>
      </c>
      <c r="M1307" s="0" t="n">
        <v>8</v>
      </c>
      <c r="N1307" s="16" t="n">
        <f aca="false">I1307*K1307</f>
        <v>106024</v>
      </c>
      <c r="O1307" s="16" t="n">
        <f aca="false">I1307*(K1307-J1307)</f>
        <v>56260</v>
      </c>
      <c r="P1307" s="15" t="n">
        <f aca="false">K1307-J1307</f>
        <v>485</v>
      </c>
      <c r="Q1307" s="0" t="str">
        <f aca="false">IF(G1307=0,"Out of stock",IF(G1307&lt;H1307,"Understocked",IF(G1307&gt;Summary!$B$6*H1307,"Overstocked","Healthy")))</f>
        <v>Healthy</v>
      </c>
      <c r="R1307" s="0" t="str">
        <f aca="false">IF(I1307&gt;=Summary!$B$7,"Fast",IF(I1307&lt;Summary!$B$8,"Slow","Medium"))</f>
        <v>Medium</v>
      </c>
      <c r="S1307" s="15" t="n">
        <f aca="false">IF(M1307&gt;Summary!$B$5,1,0)</f>
        <v>1</v>
      </c>
      <c r="T1307" s="16" t="n">
        <f aca="false">IF(Q1307="Overstocked",(G1307-Summary!$B$6*H1307)*J1307,0)</f>
        <v>0</v>
      </c>
    </row>
    <row r="1308" customFormat="false" ht="15" hidden="false" customHeight="false" outlineLevel="0" collapsed="false">
      <c r="A1308" s="0" t="s">
        <v>1406</v>
      </c>
      <c r="B1308" s="0" t="s">
        <v>115</v>
      </c>
      <c r="C1308" s="0" t="s">
        <v>78</v>
      </c>
      <c r="D1308" s="0" t="s">
        <v>86</v>
      </c>
      <c r="E1308" s="14" t="n">
        <v>45224</v>
      </c>
      <c r="F1308" s="14" t="n">
        <v>45226</v>
      </c>
      <c r="G1308" s="0" t="n">
        <v>160</v>
      </c>
      <c r="H1308" s="0" t="n">
        <v>77</v>
      </c>
      <c r="I1308" s="0" t="n">
        <v>216</v>
      </c>
      <c r="J1308" s="0" t="n">
        <v>237</v>
      </c>
      <c r="K1308" s="0" t="n">
        <v>359</v>
      </c>
      <c r="L1308" s="15" t="s">
        <v>97</v>
      </c>
      <c r="M1308" s="0" t="n">
        <v>2</v>
      </c>
      <c r="N1308" s="16" t="n">
        <f aca="false">I1308*K1308</f>
        <v>77544</v>
      </c>
      <c r="O1308" s="16" t="n">
        <f aca="false">I1308*(K1308-J1308)</f>
        <v>26352</v>
      </c>
      <c r="P1308" s="15" t="n">
        <f aca="false">K1308-J1308</f>
        <v>122</v>
      </c>
      <c r="Q1308" s="0" t="str">
        <f aca="false">IF(G1308=0,"Out of stock",IF(G1308&lt;H1308,"Understocked",IF(G1308&gt;Summary!$B$6*H1308,"Overstocked","Healthy")))</f>
        <v>Healthy</v>
      </c>
      <c r="R1308" s="0" t="str">
        <f aca="false">IF(I1308&gt;=Summary!$B$7,"Fast",IF(I1308&lt;Summary!$B$8,"Slow","Medium"))</f>
        <v>Fast</v>
      </c>
      <c r="S1308" s="15" t="n">
        <f aca="false">IF(M1308&gt;Summary!$B$5,1,0)</f>
        <v>0</v>
      </c>
      <c r="T1308" s="16" t="n">
        <f aca="false">IF(Q1308="Overstocked",(G1308-Summary!$B$6*H1308)*J1308,0)</f>
        <v>0</v>
      </c>
    </row>
    <row r="1309" customFormat="false" ht="15" hidden="false" customHeight="false" outlineLevel="0" collapsed="false">
      <c r="A1309" s="0" t="s">
        <v>1407</v>
      </c>
      <c r="B1309" s="0" t="s">
        <v>113</v>
      </c>
      <c r="C1309" s="0" t="s">
        <v>96</v>
      </c>
      <c r="D1309" s="0" t="s">
        <v>92</v>
      </c>
      <c r="E1309" s="14" t="n">
        <v>45343</v>
      </c>
      <c r="F1309" s="14" t="n">
        <v>45346</v>
      </c>
      <c r="G1309" s="0" t="n">
        <v>345</v>
      </c>
      <c r="H1309" s="0" t="n">
        <v>141</v>
      </c>
      <c r="I1309" s="0" t="n">
        <v>135</v>
      </c>
      <c r="J1309" s="0" t="n">
        <v>1231</v>
      </c>
      <c r="K1309" s="0" t="n">
        <v>1616</v>
      </c>
      <c r="L1309" s="15" t="s">
        <v>80</v>
      </c>
      <c r="M1309" s="0" t="n">
        <v>3</v>
      </c>
      <c r="N1309" s="16" t="n">
        <f aca="false">I1309*K1309</f>
        <v>218160</v>
      </c>
      <c r="O1309" s="16" t="n">
        <f aca="false">I1309*(K1309-J1309)</f>
        <v>51975</v>
      </c>
      <c r="P1309" s="15" t="n">
        <f aca="false">K1309-J1309</f>
        <v>385</v>
      </c>
      <c r="Q1309" s="0" t="str">
        <f aca="false">IF(G1309=0,"Out of stock",IF(G1309&lt;H1309,"Understocked",IF(G1309&gt;Summary!$B$6*H1309,"Overstocked","Healthy")))</f>
        <v>Healthy</v>
      </c>
      <c r="R1309" s="0" t="str">
        <f aca="false">IF(I1309&gt;=Summary!$B$7,"Fast",IF(I1309&lt;Summary!$B$8,"Slow","Medium"))</f>
        <v>Medium</v>
      </c>
      <c r="S1309" s="15" t="n">
        <f aca="false">IF(M1309&gt;Summary!$B$5,1,0)</f>
        <v>0</v>
      </c>
      <c r="T1309" s="16" t="n">
        <f aca="false">IF(Q1309="Overstocked",(G1309-Summary!$B$6*H1309)*J1309,0)</f>
        <v>0</v>
      </c>
    </row>
    <row r="1310" customFormat="false" ht="15" hidden="false" customHeight="false" outlineLevel="0" collapsed="false">
      <c r="A1310" s="0" t="s">
        <v>1408</v>
      </c>
      <c r="B1310" s="0" t="s">
        <v>115</v>
      </c>
      <c r="C1310" s="0" t="s">
        <v>78</v>
      </c>
      <c r="D1310" s="0" t="s">
        <v>86</v>
      </c>
      <c r="E1310" s="14" t="n">
        <v>45583</v>
      </c>
      <c r="F1310" s="14" t="n">
        <v>45584</v>
      </c>
      <c r="G1310" s="0" t="n">
        <v>28</v>
      </c>
      <c r="H1310" s="0" t="n">
        <v>77</v>
      </c>
      <c r="I1310" s="0" t="n">
        <v>7</v>
      </c>
      <c r="J1310" s="0" t="n">
        <v>622</v>
      </c>
      <c r="K1310" s="0" t="n">
        <v>936</v>
      </c>
      <c r="L1310" s="15" t="s">
        <v>82</v>
      </c>
      <c r="M1310" s="0" t="n">
        <v>1</v>
      </c>
      <c r="N1310" s="16" t="n">
        <f aca="false">I1310*K1310</f>
        <v>6552</v>
      </c>
      <c r="O1310" s="16" t="n">
        <f aca="false">I1310*(K1310-J1310)</f>
        <v>2198</v>
      </c>
      <c r="P1310" s="15" t="n">
        <f aca="false">K1310-J1310</f>
        <v>314</v>
      </c>
      <c r="Q1310" s="0" t="str">
        <f aca="false">IF(G1310=0,"Out of stock",IF(G1310&lt;H1310,"Understocked",IF(G1310&gt;Summary!$B$6*H1310,"Overstocked","Healthy")))</f>
        <v>Understocked</v>
      </c>
      <c r="R1310" s="0" t="str">
        <f aca="false">IF(I1310&gt;=Summary!$B$7,"Fast",IF(I1310&lt;Summary!$B$8,"Slow","Medium"))</f>
        <v>Slow</v>
      </c>
      <c r="S1310" s="15" t="n">
        <f aca="false">IF(M1310&gt;Summary!$B$5,1,0)</f>
        <v>0</v>
      </c>
      <c r="T1310" s="16" t="n">
        <f aca="false">IF(Q1310="Overstocked",(G1310-Summary!$B$6*H1310)*J1310,0)</f>
        <v>0</v>
      </c>
    </row>
    <row r="1311" customFormat="false" ht="15" hidden="false" customHeight="false" outlineLevel="0" collapsed="false">
      <c r="A1311" s="0" t="s">
        <v>1409</v>
      </c>
      <c r="B1311" s="0" t="s">
        <v>107</v>
      </c>
      <c r="C1311" s="0" t="s">
        <v>85</v>
      </c>
      <c r="D1311" s="0" t="s">
        <v>86</v>
      </c>
      <c r="E1311" s="14" t="n">
        <v>44944</v>
      </c>
      <c r="F1311" s="14" t="n">
        <v>44952</v>
      </c>
      <c r="G1311" s="0" t="n">
        <v>112</v>
      </c>
      <c r="H1311" s="0" t="n">
        <v>77</v>
      </c>
      <c r="I1311" s="0" t="n">
        <v>294</v>
      </c>
      <c r="J1311" s="0" t="n">
        <v>1586</v>
      </c>
      <c r="K1311" s="0" t="n">
        <v>1936</v>
      </c>
      <c r="L1311" s="15" t="s">
        <v>93</v>
      </c>
      <c r="M1311" s="0" t="n">
        <v>8</v>
      </c>
      <c r="N1311" s="16" t="n">
        <f aca="false">I1311*K1311</f>
        <v>569184</v>
      </c>
      <c r="O1311" s="16" t="n">
        <f aca="false">I1311*(K1311-J1311)</f>
        <v>102900</v>
      </c>
      <c r="P1311" s="15" t="n">
        <f aca="false">K1311-J1311</f>
        <v>350</v>
      </c>
      <c r="Q1311" s="0" t="str">
        <f aca="false">IF(G1311=0,"Out of stock",IF(G1311&lt;H1311,"Understocked",IF(G1311&gt;Summary!$B$6*H1311,"Overstocked","Healthy")))</f>
        <v>Healthy</v>
      </c>
      <c r="R1311" s="0" t="str">
        <f aca="false">IF(I1311&gt;=Summary!$B$7,"Fast",IF(I1311&lt;Summary!$B$8,"Slow","Medium"))</f>
        <v>Fast</v>
      </c>
      <c r="S1311" s="15" t="n">
        <f aca="false">IF(M1311&gt;Summary!$B$5,1,0)</f>
        <v>1</v>
      </c>
      <c r="T1311" s="16" t="n">
        <f aca="false">IF(Q1311="Overstocked",(G1311-Summary!$B$6*H1311)*J1311,0)</f>
        <v>0</v>
      </c>
    </row>
    <row r="1312" customFormat="false" ht="15" hidden="false" customHeight="false" outlineLevel="0" collapsed="false">
      <c r="A1312" s="0" t="s">
        <v>1410</v>
      </c>
      <c r="B1312" s="0" t="s">
        <v>123</v>
      </c>
      <c r="C1312" s="0" t="s">
        <v>96</v>
      </c>
      <c r="D1312" s="0" t="s">
        <v>92</v>
      </c>
      <c r="E1312" s="14" t="n">
        <v>45003</v>
      </c>
      <c r="F1312" s="14" t="n">
        <v>45007</v>
      </c>
      <c r="G1312" s="0" t="n">
        <v>187</v>
      </c>
      <c r="H1312" s="0" t="n">
        <v>120</v>
      </c>
      <c r="I1312" s="0" t="n">
        <v>10</v>
      </c>
      <c r="J1312" s="0" t="n">
        <v>288</v>
      </c>
      <c r="K1312" s="0" t="n">
        <v>639</v>
      </c>
      <c r="L1312" s="15" t="s">
        <v>82</v>
      </c>
      <c r="M1312" s="0" t="n">
        <v>4</v>
      </c>
      <c r="N1312" s="16" t="n">
        <f aca="false">I1312*K1312</f>
        <v>6390</v>
      </c>
      <c r="O1312" s="16" t="n">
        <f aca="false">I1312*(K1312-J1312)</f>
        <v>3510</v>
      </c>
      <c r="P1312" s="15" t="n">
        <f aca="false">K1312-J1312</f>
        <v>351</v>
      </c>
      <c r="Q1312" s="0" t="str">
        <f aca="false">IF(G1312=0,"Out of stock",IF(G1312&lt;H1312,"Understocked",IF(G1312&gt;Summary!$B$6*H1312,"Overstocked","Healthy")))</f>
        <v>Healthy</v>
      </c>
      <c r="R1312" s="0" t="str">
        <f aca="false">IF(I1312&gt;=Summary!$B$7,"Fast",IF(I1312&lt;Summary!$B$8,"Slow","Medium"))</f>
        <v>Slow</v>
      </c>
      <c r="S1312" s="15" t="n">
        <f aca="false">IF(M1312&gt;Summary!$B$5,1,0)</f>
        <v>0</v>
      </c>
      <c r="T1312" s="16" t="n">
        <f aca="false">IF(Q1312="Overstocked",(G1312-Summary!$B$6*H1312)*J1312,0)</f>
        <v>0</v>
      </c>
    </row>
    <row r="1313" customFormat="false" ht="15" hidden="false" customHeight="false" outlineLevel="0" collapsed="false">
      <c r="A1313" s="0" t="s">
        <v>1411</v>
      </c>
      <c r="B1313" s="0" t="s">
        <v>113</v>
      </c>
      <c r="C1313" s="0" t="s">
        <v>96</v>
      </c>
      <c r="D1313" s="0" t="s">
        <v>86</v>
      </c>
      <c r="E1313" s="14" t="n">
        <v>45419</v>
      </c>
      <c r="F1313" s="14" t="n">
        <v>45425</v>
      </c>
      <c r="G1313" s="0" t="n">
        <v>150</v>
      </c>
      <c r="H1313" s="0" t="n">
        <v>83</v>
      </c>
      <c r="I1313" s="0" t="n">
        <v>206</v>
      </c>
      <c r="J1313" s="0" t="n">
        <v>1214</v>
      </c>
      <c r="K1313" s="0" t="n">
        <v>1526</v>
      </c>
      <c r="L1313" s="15" t="s">
        <v>87</v>
      </c>
      <c r="M1313" s="0" t="n">
        <v>6</v>
      </c>
      <c r="N1313" s="16" t="n">
        <f aca="false">I1313*K1313</f>
        <v>314356</v>
      </c>
      <c r="O1313" s="16" t="n">
        <f aca="false">I1313*(K1313-J1313)</f>
        <v>64272</v>
      </c>
      <c r="P1313" s="15" t="n">
        <f aca="false">K1313-J1313</f>
        <v>312</v>
      </c>
      <c r="Q1313" s="0" t="str">
        <f aca="false">IF(G1313=0,"Out of stock",IF(G1313&lt;H1313,"Understocked",IF(G1313&gt;Summary!$B$6*H1313,"Overstocked","Healthy")))</f>
        <v>Healthy</v>
      </c>
      <c r="R1313" s="0" t="str">
        <f aca="false">IF(I1313&gt;=Summary!$B$7,"Fast",IF(I1313&lt;Summary!$B$8,"Slow","Medium"))</f>
        <v>Fast</v>
      </c>
      <c r="S1313" s="15" t="n">
        <f aca="false">IF(M1313&gt;Summary!$B$5,1,0)</f>
        <v>0</v>
      </c>
      <c r="T1313" s="16" t="n">
        <f aca="false">IF(Q1313="Overstocked",(G1313-Summary!$B$6*H1313)*J1313,0)</f>
        <v>0</v>
      </c>
    </row>
    <row r="1314" customFormat="false" ht="15" hidden="false" customHeight="false" outlineLevel="0" collapsed="false">
      <c r="A1314" s="0" t="s">
        <v>1412</v>
      </c>
      <c r="B1314" s="0" t="s">
        <v>113</v>
      </c>
      <c r="C1314" s="0" t="s">
        <v>104</v>
      </c>
      <c r="D1314" s="0" t="s">
        <v>86</v>
      </c>
      <c r="E1314" s="14" t="n">
        <v>45212</v>
      </c>
      <c r="F1314" s="14" t="n">
        <v>45220</v>
      </c>
      <c r="G1314" s="0" t="n">
        <v>408</v>
      </c>
      <c r="H1314" s="0" t="n">
        <v>74</v>
      </c>
      <c r="I1314" s="0" t="n">
        <v>238</v>
      </c>
      <c r="J1314" s="0" t="n">
        <v>1928</v>
      </c>
      <c r="K1314" s="0" t="n">
        <v>2428</v>
      </c>
      <c r="L1314" s="15" t="s">
        <v>93</v>
      </c>
      <c r="M1314" s="0" t="n">
        <v>8</v>
      </c>
      <c r="N1314" s="16" t="n">
        <f aca="false">I1314*K1314</f>
        <v>577864</v>
      </c>
      <c r="O1314" s="16" t="n">
        <f aca="false">I1314*(K1314-J1314)</f>
        <v>119000</v>
      </c>
      <c r="P1314" s="15" t="n">
        <f aca="false">K1314-J1314</f>
        <v>500</v>
      </c>
      <c r="Q1314" s="0" t="str">
        <f aca="false">IF(G1314=0,"Out of stock",IF(G1314&lt;H1314,"Understocked",IF(G1314&gt;Summary!$B$6*H1314,"Overstocked","Healthy")))</f>
        <v>Overstocked</v>
      </c>
      <c r="R1314" s="0" t="str">
        <f aca="false">IF(I1314&gt;=Summary!$B$7,"Fast",IF(I1314&lt;Summary!$B$8,"Slow","Medium"))</f>
        <v>Fast</v>
      </c>
      <c r="S1314" s="15" t="n">
        <f aca="false">IF(M1314&gt;Summary!$B$5,1,0)</f>
        <v>1</v>
      </c>
      <c r="T1314" s="16" t="n">
        <f aca="false">IF(Q1314="Overstocked",(G1314-Summary!$B$6*H1314)*J1314,0)</f>
        <v>215936</v>
      </c>
    </row>
    <row r="1315" customFormat="false" ht="15" hidden="false" customHeight="false" outlineLevel="0" collapsed="false">
      <c r="A1315" s="0" t="s">
        <v>1413</v>
      </c>
      <c r="B1315" s="0" t="s">
        <v>111</v>
      </c>
      <c r="C1315" s="0" t="s">
        <v>96</v>
      </c>
      <c r="D1315" s="0" t="s">
        <v>86</v>
      </c>
      <c r="E1315" s="14" t="n">
        <v>45142</v>
      </c>
      <c r="F1315" s="14" t="n">
        <v>45147</v>
      </c>
      <c r="G1315" s="0" t="n">
        <v>111</v>
      </c>
      <c r="H1315" s="0" t="n">
        <v>70</v>
      </c>
      <c r="I1315" s="0" t="n">
        <v>71</v>
      </c>
      <c r="J1315" s="0" t="n">
        <v>596</v>
      </c>
      <c r="K1315" s="0" t="n">
        <v>759</v>
      </c>
      <c r="L1315" s="15" t="s">
        <v>93</v>
      </c>
      <c r="M1315" s="0" t="n">
        <v>5</v>
      </c>
      <c r="N1315" s="16" t="n">
        <f aca="false">I1315*K1315</f>
        <v>53889</v>
      </c>
      <c r="O1315" s="16" t="n">
        <f aca="false">I1315*(K1315-J1315)</f>
        <v>11573</v>
      </c>
      <c r="P1315" s="15" t="n">
        <f aca="false">K1315-J1315</f>
        <v>163</v>
      </c>
      <c r="Q1315" s="0" t="str">
        <f aca="false">IF(G1315=0,"Out of stock",IF(G1315&lt;H1315,"Understocked",IF(G1315&gt;Summary!$B$6*H1315,"Overstocked","Healthy")))</f>
        <v>Healthy</v>
      </c>
      <c r="R1315" s="0" t="str">
        <f aca="false">IF(I1315&gt;=Summary!$B$7,"Fast",IF(I1315&lt;Summary!$B$8,"Slow","Medium"))</f>
        <v>Slow</v>
      </c>
      <c r="S1315" s="15" t="n">
        <f aca="false">IF(M1315&gt;Summary!$B$5,1,0)</f>
        <v>0</v>
      </c>
      <c r="T1315" s="16" t="n">
        <f aca="false">IF(Q1315="Overstocked",(G1315-Summary!$B$6*H1315)*J1315,0)</f>
        <v>0</v>
      </c>
    </row>
    <row r="1316" customFormat="false" ht="15" hidden="false" customHeight="false" outlineLevel="0" collapsed="false">
      <c r="A1316" s="0" t="s">
        <v>1414</v>
      </c>
      <c r="B1316" s="0" t="s">
        <v>111</v>
      </c>
      <c r="C1316" s="0" t="s">
        <v>104</v>
      </c>
      <c r="D1316" s="0" t="s">
        <v>86</v>
      </c>
      <c r="E1316" s="14" t="n">
        <v>45239</v>
      </c>
      <c r="F1316" s="14" t="n">
        <v>45246</v>
      </c>
      <c r="G1316" s="0" t="n">
        <v>134</v>
      </c>
      <c r="H1316" s="0" t="n">
        <v>98</v>
      </c>
      <c r="I1316" s="0" t="n">
        <v>29</v>
      </c>
      <c r="J1316" s="0" t="n">
        <v>1853</v>
      </c>
      <c r="K1316" s="0" t="n">
        <v>2193</v>
      </c>
      <c r="L1316" s="15" t="s">
        <v>97</v>
      </c>
      <c r="M1316" s="0" t="n">
        <v>7</v>
      </c>
      <c r="N1316" s="16" t="n">
        <f aca="false">I1316*K1316</f>
        <v>63597</v>
      </c>
      <c r="O1316" s="16" t="n">
        <f aca="false">I1316*(K1316-J1316)</f>
        <v>9860</v>
      </c>
      <c r="P1316" s="15" t="n">
        <f aca="false">K1316-J1316</f>
        <v>340</v>
      </c>
      <c r="Q1316" s="0" t="str">
        <f aca="false">IF(G1316=0,"Out of stock",IF(G1316&lt;H1316,"Understocked",IF(G1316&gt;Summary!$B$6*H1316,"Overstocked","Healthy")))</f>
        <v>Healthy</v>
      </c>
      <c r="R1316" s="0" t="str">
        <f aca="false">IF(I1316&gt;=Summary!$B$7,"Fast",IF(I1316&lt;Summary!$B$8,"Slow","Medium"))</f>
        <v>Slow</v>
      </c>
      <c r="S1316" s="15" t="n">
        <f aca="false">IF(M1316&gt;Summary!$B$5,1,0)</f>
        <v>0</v>
      </c>
      <c r="T1316" s="16" t="n">
        <f aca="false">IF(Q1316="Overstocked",(G1316-Summary!$B$6*H1316)*J1316,0)</f>
        <v>0</v>
      </c>
    </row>
    <row r="1317" customFormat="false" ht="15" hidden="false" customHeight="false" outlineLevel="0" collapsed="false">
      <c r="A1317" s="0" t="s">
        <v>1415</v>
      </c>
      <c r="B1317" s="0" t="s">
        <v>111</v>
      </c>
      <c r="C1317" s="0" t="s">
        <v>78</v>
      </c>
      <c r="D1317" s="0" t="s">
        <v>90</v>
      </c>
      <c r="E1317" s="14" t="n">
        <v>45082</v>
      </c>
      <c r="F1317" s="14" t="n">
        <v>45092</v>
      </c>
      <c r="G1317" s="0" t="n">
        <v>183</v>
      </c>
      <c r="H1317" s="0" t="n">
        <v>111</v>
      </c>
      <c r="I1317" s="0" t="n">
        <v>220</v>
      </c>
      <c r="J1317" s="0" t="n">
        <v>1500</v>
      </c>
      <c r="K1317" s="0" t="n">
        <v>1883</v>
      </c>
      <c r="L1317" s="15" t="s">
        <v>80</v>
      </c>
      <c r="M1317" s="0" t="n">
        <v>10</v>
      </c>
      <c r="N1317" s="16" t="n">
        <f aca="false">I1317*K1317</f>
        <v>414260</v>
      </c>
      <c r="O1317" s="16" t="n">
        <f aca="false">I1317*(K1317-J1317)</f>
        <v>84260</v>
      </c>
      <c r="P1317" s="15" t="n">
        <f aca="false">K1317-J1317</f>
        <v>383</v>
      </c>
      <c r="Q1317" s="0" t="str">
        <f aca="false">IF(G1317=0,"Out of stock",IF(G1317&lt;H1317,"Understocked",IF(G1317&gt;Summary!$B$6*H1317,"Overstocked","Healthy")))</f>
        <v>Healthy</v>
      </c>
      <c r="R1317" s="0" t="str">
        <f aca="false">IF(I1317&gt;=Summary!$B$7,"Fast",IF(I1317&lt;Summary!$B$8,"Slow","Medium"))</f>
        <v>Fast</v>
      </c>
      <c r="S1317" s="15" t="n">
        <f aca="false">IF(M1317&gt;Summary!$B$5,1,0)</f>
        <v>1</v>
      </c>
      <c r="T1317" s="16" t="n">
        <f aca="false">IF(Q1317="Overstocked",(G1317-Summary!$B$6*H1317)*J1317,0)</f>
        <v>0</v>
      </c>
    </row>
    <row r="1318" customFormat="false" ht="15" hidden="false" customHeight="false" outlineLevel="0" collapsed="false">
      <c r="A1318" s="0" t="s">
        <v>1416</v>
      </c>
      <c r="B1318" s="0" t="s">
        <v>115</v>
      </c>
      <c r="C1318" s="0" t="s">
        <v>104</v>
      </c>
      <c r="D1318" s="0" t="s">
        <v>90</v>
      </c>
      <c r="E1318" s="14" t="n">
        <v>44941</v>
      </c>
      <c r="F1318" s="14" t="n">
        <v>44943</v>
      </c>
      <c r="G1318" s="0" t="n">
        <v>348</v>
      </c>
      <c r="H1318" s="0" t="n">
        <v>66</v>
      </c>
      <c r="I1318" s="0" t="n">
        <v>122</v>
      </c>
      <c r="J1318" s="0" t="n">
        <v>1513</v>
      </c>
      <c r="K1318" s="0" t="n">
        <v>1958</v>
      </c>
      <c r="L1318" s="15" t="s">
        <v>87</v>
      </c>
      <c r="M1318" s="0" t="n">
        <v>2</v>
      </c>
      <c r="N1318" s="16" t="n">
        <f aca="false">I1318*K1318</f>
        <v>238876</v>
      </c>
      <c r="O1318" s="16" t="n">
        <f aca="false">I1318*(K1318-J1318)</f>
        <v>54290</v>
      </c>
      <c r="P1318" s="15" t="n">
        <f aca="false">K1318-J1318</f>
        <v>445</v>
      </c>
      <c r="Q1318" s="0" t="str">
        <f aca="false">IF(G1318=0,"Out of stock",IF(G1318&lt;H1318,"Understocked",IF(G1318&gt;Summary!$B$6*H1318,"Overstocked","Healthy")))</f>
        <v>Overstocked</v>
      </c>
      <c r="R1318" s="0" t="str">
        <f aca="false">IF(I1318&gt;=Summary!$B$7,"Fast",IF(I1318&lt;Summary!$B$8,"Slow","Medium"))</f>
        <v>Medium</v>
      </c>
      <c r="S1318" s="15" t="n">
        <f aca="false">IF(M1318&gt;Summary!$B$5,1,0)</f>
        <v>0</v>
      </c>
      <c r="T1318" s="16" t="n">
        <f aca="false">IF(Q1318="Overstocked",(G1318-Summary!$B$6*H1318)*J1318,0)</f>
        <v>127092</v>
      </c>
    </row>
    <row r="1319" customFormat="false" ht="15" hidden="false" customHeight="false" outlineLevel="0" collapsed="false">
      <c r="A1319" s="0" t="s">
        <v>1417</v>
      </c>
      <c r="B1319" s="0" t="s">
        <v>95</v>
      </c>
      <c r="C1319" s="0" t="s">
        <v>104</v>
      </c>
      <c r="D1319" s="0" t="s">
        <v>92</v>
      </c>
      <c r="E1319" s="14" t="n">
        <v>45276</v>
      </c>
      <c r="F1319" s="14" t="n">
        <v>45278</v>
      </c>
      <c r="G1319" s="0" t="n">
        <v>97</v>
      </c>
      <c r="H1319" s="0" t="n">
        <v>63</v>
      </c>
      <c r="I1319" s="0" t="n">
        <v>140</v>
      </c>
      <c r="J1319" s="0" t="n">
        <v>933</v>
      </c>
      <c r="K1319" s="0" t="n">
        <v>1275</v>
      </c>
      <c r="L1319" s="15" t="s">
        <v>82</v>
      </c>
      <c r="M1319" s="0" t="n">
        <v>2</v>
      </c>
      <c r="N1319" s="16" t="n">
        <f aca="false">I1319*K1319</f>
        <v>178500</v>
      </c>
      <c r="O1319" s="16" t="n">
        <f aca="false">I1319*(K1319-J1319)</f>
        <v>47880</v>
      </c>
      <c r="P1319" s="15" t="n">
        <f aca="false">K1319-J1319</f>
        <v>342</v>
      </c>
      <c r="Q1319" s="0" t="str">
        <f aca="false">IF(G1319=0,"Out of stock",IF(G1319&lt;H1319,"Understocked",IF(G1319&gt;Summary!$B$6*H1319,"Overstocked","Healthy")))</f>
        <v>Healthy</v>
      </c>
      <c r="R1319" s="0" t="str">
        <f aca="false">IF(I1319&gt;=Summary!$B$7,"Fast",IF(I1319&lt;Summary!$B$8,"Slow","Medium"))</f>
        <v>Medium</v>
      </c>
      <c r="S1319" s="15" t="n">
        <f aca="false">IF(M1319&gt;Summary!$B$5,1,0)</f>
        <v>0</v>
      </c>
      <c r="T1319" s="16" t="n">
        <f aca="false">IF(Q1319="Overstocked",(G1319-Summary!$B$6*H1319)*J1319,0)</f>
        <v>0</v>
      </c>
    </row>
    <row r="1320" customFormat="false" ht="15" hidden="false" customHeight="false" outlineLevel="0" collapsed="false">
      <c r="A1320" s="0" t="s">
        <v>1418</v>
      </c>
      <c r="B1320" s="0" t="s">
        <v>111</v>
      </c>
      <c r="C1320" s="0" t="s">
        <v>85</v>
      </c>
      <c r="D1320" s="0" t="s">
        <v>90</v>
      </c>
      <c r="E1320" s="14" t="n">
        <v>44987</v>
      </c>
      <c r="F1320" s="14" t="n">
        <v>44988</v>
      </c>
      <c r="G1320" s="0" t="n">
        <v>47</v>
      </c>
      <c r="H1320" s="0" t="n">
        <v>94</v>
      </c>
      <c r="I1320" s="0" t="n">
        <v>252</v>
      </c>
      <c r="J1320" s="0" t="n">
        <v>806</v>
      </c>
      <c r="K1320" s="0" t="n">
        <v>1135</v>
      </c>
      <c r="L1320" s="15" t="s">
        <v>87</v>
      </c>
      <c r="M1320" s="0" t="n">
        <v>1</v>
      </c>
      <c r="N1320" s="16" t="n">
        <f aca="false">I1320*K1320</f>
        <v>286020</v>
      </c>
      <c r="O1320" s="16" t="n">
        <f aca="false">I1320*(K1320-J1320)</f>
        <v>82908</v>
      </c>
      <c r="P1320" s="15" t="n">
        <f aca="false">K1320-J1320</f>
        <v>329</v>
      </c>
      <c r="Q1320" s="0" t="str">
        <f aca="false">IF(G1320=0,"Out of stock",IF(G1320&lt;H1320,"Understocked",IF(G1320&gt;Summary!$B$6*H1320,"Overstocked","Healthy")))</f>
        <v>Understocked</v>
      </c>
      <c r="R1320" s="0" t="str">
        <f aca="false">IF(I1320&gt;=Summary!$B$7,"Fast",IF(I1320&lt;Summary!$B$8,"Slow","Medium"))</f>
        <v>Fast</v>
      </c>
      <c r="S1320" s="15" t="n">
        <f aca="false">IF(M1320&gt;Summary!$B$5,1,0)</f>
        <v>0</v>
      </c>
      <c r="T1320" s="16" t="n">
        <f aca="false">IF(Q1320="Overstocked",(G1320-Summary!$B$6*H1320)*J1320,0)</f>
        <v>0</v>
      </c>
    </row>
    <row r="1321" customFormat="false" ht="15" hidden="false" customHeight="false" outlineLevel="0" collapsed="false">
      <c r="A1321" s="0" t="s">
        <v>1419</v>
      </c>
      <c r="B1321" s="0" t="s">
        <v>107</v>
      </c>
      <c r="C1321" s="0" t="s">
        <v>85</v>
      </c>
      <c r="D1321" s="0" t="s">
        <v>102</v>
      </c>
      <c r="E1321" s="14" t="n">
        <v>45021</v>
      </c>
      <c r="F1321" s="14" t="n">
        <v>45030</v>
      </c>
      <c r="G1321" s="0" t="n">
        <v>110</v>
      </c>
      <c r="H1321" s="0" t="n">
        <v>87</v>
      </c>
      <c r="I1321" s="0" t="n">
        <v>278</v>
      </c>
      <c r="J1321" s="0" t="n">
        <v>1316</v>
      </c>
      <c r="K1321" s="0" t="n">
        <v>1645</v>
      </c>
      <c r="L1321" s="15" t="s">
        <v>80</v>
      </c>
      <c r="M1321" s="0" t="n">
        <v>9</v>
      </c>
      <c r="N1321" s="16" t="n">
        <f aca="false">I1321*K1321</f>
        <v>457310</v>
      </c>
      <c r="O1321" s="16" t="n">
        <f aca="false">I1321*(K1321-J1321)</f>
        <v>91462</v>
      </c>
      <c r="P1321" s="15" t="n">
        <f aca="false">K1321-J1321</f>
        <v>329</v>
      </c>
      <c r="Q1321" s="0" t="str">
        <f aca="false">IF(G1321=0,"Out of stock",IF(G1321&lt;H1321,"Understocked",IF(G1321&gt;Summary!$B$6*H1321,"Overstocked","Healthy")))</f>
        <v>Healthy</v>
      </c>
      <c r="R1321" s="0" t="str">
        <f aca="false">IF(I1321&gt;=Summary!$B$7,"Fast",IF(I1321&lt;Summary!$B$8,"Slow","Medium"))</f>
        <v>Fast</v>
      </c>
      <c r="S1321" s="15" t="n">
        <f aca="false">IF(M1321&gt;Summary!$B$5,1,0)</f>
        <v>1</v>
      </c>
      <c r="T1321" s="16" t="n">
        <f aca="false">IF(Q1321="Overstocked",(G1321-Summary!$B$6*H1321)*J1321,0)</f>
        <v>0</v>
      </c>
    </row>
    <row r="1322" customFormat="false" ht="15" hidden="false" customHeight="false" outlineLevel="0" collapsed="false">
      <c r="A1322" s="0" t="s">
        <v>1420</v>
      </c>
      <c r="B1322" s="0" t="s">
        <v>113</v>
      </c>
      <c r="C1322" s="0" t="s">
        <v>78</v>
      </c>
      <c r="D1322" s="0" t="s">
        <v>86</v>
      </c>
      <c r="E1322" s="14" t="n">
        <v>44986</v>
      </c>
      <c r="F1322" s="14" t="n">
        <v>44988</v>
      </c>
      <c r="G1322" s="0" t="n">
        <v>128</v>
      </c>
      <c r="H1322" s="0" t="n">
        <v>92</v>
      </c>
      <c r="I1322" s="0" t="n">
        <v>282</v>
      </c>
      <c r="J1322" s="0" t="n">
        <v>368</v>
      </c>
      <c r="K1322" s="0" t="n">
        <v>601</v>
      </c>
      <c r="L1322" s="15" t="s">
        <v>80</v>
      </c>
      <c r="M1322" s="0" t="n">
        <v>2</v>
      </c>
      <c r="N1322" s="16" t="n">
        <f aca="false">I1322*K1322</f>
        <v>169482</v>
      </c>
      <c r="O1322" s="16" t="n">
        <f aca="false">I1322*(K1322-J1322)</f>
        <v>65706</v>
      </c>
      <c r="P1322" s="15" t="n">
        <f aca="false">K1322-J1322</f>
        <v>233</v>
      </c>
      <c r="Q1322" s="0" t="str">
        <f aca="false">IF(G1322=0,"Out of stock",IF(G1322&lt;H1322,"Understocked",IF(G1322&gt;Summary!$B$6*H1322,"Overstocked","Healthy")))</f>
        <v>Healthy</v>
      </c>
      <c r="R1322" s="0" t="str">
        <f aca="false">IF(I1322&gt;=Summary!$B$7,"Fast",IF(I1322&lt;Summary!$B$8,"Slow","Medium"))</f>
        <v>Fast</v>
      </c>
      <c r="S1322" s="15" t="n">
        <f aca="false">IF(M1322&gt;Summary!$B$5,1,0)</f>
        <v>0</v>
      </c>
      <c r="T1322" s="16" t="n">
        <f aca="false">IF(Q1322="Overstocked",(G1322-Summary!$B$6*H1322)*J1322,0)</f>
        <v>0</v>
      </c>
    </row>
    <row r="1323" customFormat="false" ht="15" hidden="false" customHeight="false" outlineLevel="0" collapsed="false">
      <c r="A1323" s="0" t="s">
        <v>1421</v>
      </c>
      <c r="B1323" s="0" t="s">
        <v>101</v>
      </c>
      <c r="C1323" s="0" t="s">
        <v>78</v>
      </c>
      <c r="D1323" s="0" t="s">
        <v>102</v>
      </c>
      <c r="E1323" s="14" t="n">
        <v>45178</v>
      </c>
      <c r="F1323" s="14" t="n">
        <v>45181</v>
      </c>
      <c r="G1323" s="0" t="n">
        <v>42</v>
      </c>
      <c r="H1323" s="0" t="n">
        <v>68</v>
      </c>
      <c r="I1323" s="0" t="n">
        <v>72</v>
      </c>
      <c r="J1323" s="0" t="n">
        <v>1976</v>
      </c>
      <c r="K1323" s="0" t="n">
        <v>2146</v>
      </c>
      <c r="L1323" s="15" t="s">
        <v>82</v>
      </c>
      <c r="M1323" s="0" t="n">
        <v>3</v>
      </c>
      <c r="N1323" s="16" t="n">
        <f aca="false">I1323*K1323</f>
        <v>154512</v>
      </c>
      <c r="O1323" s="16" t="n">
        <f aca="false">I1323*(K1323-J1323)</f>
        <v>12240</v>
      </c>
      <c r="P1323" s="15" t="n">
        <f aca="false">K1323-J1323</f>
        <v>170</v>
      </c>
      <c r="Q1323" s="0" t="str">
        <f aca="false">IF(G1323=0,"Out of stock",IF(G1323&lt;H1323,"Understocked",IF(G1323&gt;Summary!$B$6*H1323,"Overstocked","Healthy")))</f>
        <v>Understocked</v>
      </c>
      <c r="R1323" s="0" t="str">
        <f aca="false">IF(I1323&gt;=Summary!$B$7,"Fast",IF(I1323&lt;Summary!$B$8,"Slow","Medium"))</f>
        <v>Slow</v>
      </c>
      <c r="S1323" s="15" t="n">
        <f aca="false">IF(M1323&gt;Summary!$B$5,1,0)</f>
        <v>0</v>
      </c>
      <c r="T1323" s="16" t="n">
        <f aca="false">IF(Q1323="Overstocked",(G1323-Summary!$B$6*H1323)*J1323,0)</f>
        <v>0</v>
      </c>
    </row>
    <row r="1324" customFormat="false" ht="15" hidden="false" customHeight="false" outlineLevel="0" collapsed="false">
      <c r="A1324" s="0" t="s">
        <v>1422</v>
      </c>
      <c r="B1324" s="0" t="s">
        <v>107</v>
      </c>
      <c r="C1324" s="0" t="s">
        <v>104</v>
      </c>
      <c r="D1324" s="0" t="s">
        <v>92</v>
      </c>
      <c r="E1324" s="14" t="n">
        <v>45056</v>
      </c>
      <c r="F1324" s="14" t="n">
        <v>45064</v>
      </c>
      <c r="G1324" s="0" t="n">
        <v>151</v>
      </c>
      <c r="H1324" s="0" t="n">
        <v>92</v>
      </c>
      <c r="I1324" s="0" t="n">
        <v>225</v>
      </c>
      <c r="J1324" s="0" t="n">
        <v>352</v>
      </c>
      <c r="K1324" s="0" t="n">
        <v>491</v>
      </c>
      <c r="L1324" s="15" t="s">
        <v>82</v>
      </c>
      <c r="M1324" s="0" t="n">
        <v>8</v>
      </c>
      <c r="N1324" s="16" t="n">
        <f aca="false">I1324*K1324</f>
        <v>110475</v>
      </c>
      <c r="O1324" s="16" t="n">
        <f aca="false">I1324*(K1324-J1324)</f>
        <v>31275</v>
      </c>
      <c r="P1324" s="15" t="n">
        <f aca="false">K1324-J1324</f>
        <v>139</v>
      </c>
      <c r="Q1324" s="0" t="str">
        <f aca="false">IF(G1324=0,"Out of stock",IF(G1324&lt;H1324,"Understocked",IF(G1324&gt;Summary!$B$6*H1324,"Overstocked","Healthy")))</f>
        <v>Healthy</v>
      </c>
      <c r="R1324" s="0" t="str">
        <f aca="false">IF(I1324&gt;=Summary!$B$7,"Fast",IF(I1324&lt;Summary!$B$8,"Slow","Medium"))</f>
        <v>Fast</v>
      </c>
      <c r="S1324" s="15" t="n">
        <f aca="false">IF(M1324&gt;Summary!$B$5,1,0)</f>
        <v>1</v>
      </c>
      <c r="T1324" s="16" t="n">
        <f aca="false">IF(Q1324="Overstocked",(G1324-Summary!$B$6*H1324)*J1324,0)</f>
        <v>0</v>
      </c>
    </row>
    <row r="1325" customFormat="false" ht="15" hidden="false" customHeight="false" outlineLevel="0" collapsed="false">
      <c r="A1325" s="0" t="s">
        <v>1423</v>
      </c>
      <c r="B1325" s="0" t="s">
        <v>123</v>
      </c>
      <c r="C1325" s="0" t="s">
        <v>104</v>
      </c>
      <c r="D1325" s="0" t="s">
        <v>92</v>
      </c>
      <c r="E1325" s="14" t="n">
        <v>45202</v>
      </c>
      <c r="F1325" s="14" t="n">
        <v>45203</v>
      </c>
      <c r="G1325" s="0" t="n">
        <v>37</v>
      </c>
      <c r="H1325" s="0" t="n">
        <v>124</v>
      </c>
      <c r="I1325" s="0" t="n">
        <v>123</v>
      </c>
      <c r="J1325" s="0" t="n">
        <v>1813</v>
      </c>
      <c r="K1325" s="0" t="n">
        <v>2037</v>
      </c>
      <c r="L1325" s="15" t="s">
        <v>82</v>
      </c>
      <c r="M1325" s="0" t="n">
        <v>1</v>
      </c>
      <c r="N1325" s="16" t="n">
        <f aca="false">I1325*K1325</f>
        <v>250551</v>
      </c>
      <c r="O1325" s="16" t="n">
        <f aca="false">I1325*(K1325-J1325)</f>
        <v>27552</v>
      </c>
      <c r="P1325" s="15" t="n">
        <f aca="false">K1325-J1325</f>
        <v>224</v>
      </c>
      <c r="Q1325" s="0" t="str">
        <f aca="false">IF(G1325=0,"Out of stock",IF(G1325&lt;H1325,"Understocked",IF(G1325&gt;Summary!$B$6*H1325,"Overstocked","Healthy")))</f>
        <v>Understocked</v>
      </c>
      <c r="R1325" s="0" t="str">
        <f aca="false">IF(I1325&gt;=Summary!$B$7,"Fast",IF(I1325&lt;Summary!$B$8,"Slow","Medium"))</f>
        <v>Medium</v>
      </c>
      <c r="S1325" s="15" t="n">
        <f aca="false">IF(M1325&gt;Summary!$B$5,1,0)</f>
        <v>0</v>
      </c>
      <c r="T1325" s="16" t="n">
        <f aca="false">IF(Q1325="Overstocked",(G1325-Summary!$B$6*H1325)*J1325,0)</f>
        <v>0</v>
      </c>
    </row>
    <row r="1326" customFormat="false" ht="15" hidden="false" customHeight="false" outlineLevel="0" collapsed="false">
      <c r="A1326" s="0" t="s">
        <v>1424</v>
      </c>
      <c r="B1326" s="0" t="s">
        <v>111</v>
      </c>
      <c r="C1326" s="0" t="s">
        <v>85</v>
      </c>
      <c r="D1326" s="0" t="s">
        <v>79</v>
      </c>
      <c r="E1326" s="14" t="n">
        <v>45655</v>
      </c>
      <c r="F1326" s="14" t="n">
        <v>45663</v>
      </c>
      <c r="G1326" s="0" t="n">
        <v>296</v>
      </c>
      <c r="H1326" s="0" t="n">
        <v>75</v>
      </c>
      <c r="I1326" s="0" t="n">
        <v>163</v>
      </c>
      <c r="J1326" s="0" t="n">
        <v>867</v>
      </c>
      <c r="K1326" s="0" t="n">
        <v>1297</v>
      </c>
      <c r="L1326" s="15" t="s">
        <v>82</v>
      </c>
      <c r="M1326" s="0" t="n">
        <v>8</v>
      </c>
      <c r="N1326" s="16" t="n">
        <f aca="false">I1326*K1326</f>
        <v>211411</v>
      </c>
      <c r="O1326" s="16" t="n">
        <f aca="false">I1326*(K1326-J1326)</f>
        <v>70090</v>
      </c>
      <c r="P1326" s="15" t="n">
        <f aca="false">K1326-J1326</f>
        <v>430</v>
      </c>
      <c r="Q1326" s="0" t="str">
        <f aca="false">IF(G1326=0,"Out of stock",IF(G1326&lt;H1326,"Understocked",IF(G1326&gt;Summary!$B$6*H1326,"Overstocked","Healthy")))</f>
        <v>Healthy</v>
      </c>
      <c r="R1326" s="0" t="str">
        <f aca="false">IF(I1326&gt;=Summary!$B$7,"Fast",IF(I1326&lt;Summary!$B$8,"Slow","Medium"))</f>
        <v>Medium</v>
      </c>
      <c r="S1326" s="15" t="n">
        <f aca="false">IF(M1326&gt;Summary!$B$5,1,0)</f>
        <v>1</v>
      </c>
      <c r="T1326" s="16" t="n">
        <f aca="false">IF(Q1326="Overstocked",(G1326-Summary!$B$6*H1326)*J1326,0)</f>
        <v>0</v>
      </c>
    </row>
    <row r="1327" customFormat="false" ht="15" hidden="false" customHeight="false" outlineLevel="0" collapsed="false">
      <c r="A1327" s="0" t="s">
        <v>1425</v>
      </c>
      <c r="B1327" s="0" t="s">
        <v>84</v>
      </c>
      <c r="C1327" s="0" t="s">
        <v>96</v>
      </c>
      <c r="D1327" s="0" t="s">
        <v>79</v>
      </c>
      <c r="E1327" s="14" t="n">
        <v>45051</v>
      </c>
      <c r="F1327" s="14" t="n">
        <v>45054</v>
      </c>
      <c r="G1327" s="0" t="n">
        <v>89</v>
      </c>
      <c r="H1327" s="0" t="n">
        <v>110</v>
      </c>
      <c r="I1327" s="0" t="n">
        <v>151</v>
      </c>
      <c r="J1327" s="0" t="n">
        <v>1994</v>
      </c>
      <c r="K1327" s="0" t="n">
        <v>2168</v>
      </c>
      <c r="L1327" s="15" t="s">
        <v>87</v>
      </c>
      <c r="M1327" s="0" t="n">
        <v>3</v>
      </c>
      <c r="N1327" s="16" t="n">
        <f aca="false">I1327*K1327</f>
        <v>327368</v>
      </c>
      <c r="O1327" s="16" t="n">
        <f aca="false">I1327*(K1327-J1327)</f>
        <v>26274</v>
      </c>
      <c r="P1327" s="15" t="n">
        <f aca="false">K1327-J1327</f>
        <v>174</v>
      </c>
      <c r="Q1327" s="0" t="str">
        <f aca="false">IF(G1327=0,"Out of stock",IF(G1327&lt;H1327,"Understocked",IF(G1327&gt;Summary!$B$6*H1327,"Overstocked","Healthy")))</f>
        <v>Understocked</v>
      </c>
      <c r="R1327" s="0" t="str">
        <f aca="false">IF(I1327&gt;=Summary!$B$7,"Fast",IF(I1327&lt;Summary!$B$8,"Slow","Medium"))</f>
        <v>Medium</v>
      </c>
      <c r="S1327" s="15" t="n">
        <f aca="false">IF(M1327&gt;Summary!$B$5,1,0)</f>
        <v>0</v>
      </c>
      <c r="T1327" s="16" t="n">
        <f aca="false">IF(Q1327="Overstocked",(G1327-Summary!$B$6*H1327)*J1327,0)</f>
        <v>0</v>
      </c>
    </row>
    <row r="1328" customFormat="false" ht="15" hidden="false" customHeight="false" outlineLevel="0" collapsed="false">
      <c r="A1328" s="0" t="s">
        <v>1426</v>
      </c>
      <c r="B1328" s="0" t="s">
        <v>95</v>
      </c>
      <c r="C1328" s="0" t="s">
        <v>78</v>
      </c>
      <c r="D1328" s="0" t="s">
        <v>92</v>
      </c>
      <c r="E1328" s="14" t="n">
        <v>45645</v>
      </c>
      <c r="F1328" s="14" t="n">
        <v>45655</v>
      </c>
      <c r="G1328" s="0" t="n">
        <v>258</v>
      </c>
      <c r="H1328" s="0" t="n">
        <v>68</v>
      </c>
      <c r="I1328" s="0" t="n">
        <v>282</v>
      </c>
      <c r="J1328" s="0" t="n">
        <v>1385</v>
      </c>
      <c r="K1328" s="0" t="n">
        <v>1465</v>
      </c>
      <c r="L1328" s="15" t="s">
        <v>97</v>
      </c>
      <c r="M1328" s="0" t="n">
        <v>10</v>
      </c>
      <c r="N1328" s="16" t="n">
        <f aca="false">I1328*K1328</f>
        <v>413130</v>
      </c>
      <c r="O1328" s="16" t="n">
        <f aca="false">I1328*(K1328-J1328)</f>
        <v>22560</v>
      </c>
      <c r="P1328" s="15" t="n">
        <f aca="false">K1328-J1328</f>
        <v>80</v>
      </c>
      <c r="Q1328" s="0" t="str">
        <f aca="false">IF(G1328=0,"Out of stock",IF(G1328&lt;H1328,"Understocked",IF(G1328&gt;Summary!$B$6*H1328,"Overstocked","Healthy")))</f>
        <v>Healthy</v>
      </c>
      <c r="R1328" s="0" t="str">
        <f aca="false">IF(I1328&gt;=Summary!$B$7,"Fast",IF(I1328&lt;Summary!$B$8,"Slow","Medium"))</f>
        <v>Fast</v>
      </c>
      <c r="S1328" s="15" t="n">
        <f aca="false">IF(M1328&gt;Summary!$B$5,1,0)</f>
        <v>1</v>
      </c>
      <c r="T1328" s="16" t="n">
        <f aca="false">IF(Q1328="Overstocked",(G1328-Summary!$B$6*H1328)*J1328,0)</f>
        <v>0</v>
      </c>
    </row>
    <row r="1329" customFormat="false" ht="15" hidden="false" customHeight="false" outlineLevel="0" collapsed="false">
      <c r="A1329" s="0" t="s">
        <v>1427</v>
      </c>
      <c r="B1329" s="0" t="s">
        <v>95</v>
      </c>
      <c r="C1329" s="0" t="s">
        <v>104</v>
      </c>
      <c r="D1329" s="0" t="s">
        <v>79</v>
      </c>
      <c r="E1329" s="14" t="n">
        <v>45243</v>
      </c>
      <c r="F1329" s="14" t="n">
        <v>45245</v>
      </c>
      <c r="G1329" s="0" t="n">
        <v>402</v>
      </c>
      <c r="H1329" s="0" t="n">
        <v>60</v>
      </c>
      <c r="I1329" s="0" t="n">
        <v>137</v>
      </c>
      <c r="J1329" s="0" t="n">
        <v>915</v>
      </c>
      <c r="K1329" s="0" t="n">
        <v>1324</v>
      </c>
      <c r="L1329" s="15" t="s">
        <v>93</v>
      </c>
      <c r="M1329" s="0" t="n">
        <v>2</v>
      </c>
      <c r="N1329" s="16" t="n">
        <f aca="false">I1329*K1329</f>
        <v>181388</v>
      </c>
      <c r="O1329" s="16" t="n">
        <f aca="false">I1329*(K1329-J1329)</f>
        <v>56033</v>
      </c>
      <c r="P1329" s="15" t="n">
        <f aca="false">K1329-J1329</f>
        <v>409</v>
      </c>
      <c r="Q1329" s="0" t="str">
        <f aca="false">IF(G1329=0,"Out of stock",IF(G1329&lt;H1329,"Understocked",IF(G1329&gt;Summary!$B$6*H1329,"Overstocked","Healthy")))</f>
        <v>Overstocked</v>
      </c>
      <c r="R1329" s="0" t="str">
        <f aca="false">IF(I1329&gt;=Summary!$B$7,"Fast",IF(I1329&lt;Summary!$B$8,"Slow","Medium"))</f>
        <v>Medium</v>
      </c>
      <c r="S1329" s="15" t="n">
        <f aca="false">IF(M1329&gt;Summary!$B$5,1,0)</f>
        <v>0</v>
      </c>
      <c r="T1329" s="16" t="n">
        <f aca="false">IF(Q1329="Overstocked",(G1329-Summary!$B$6*H1329)*J1329,0)</f>
        <v>148230</v>
      </c>
    </row>
    <row r="1330" customFormat="false" ht="15" hidden="false" customHeight="false" outlineLevel="0" collapsed="false">
      <c r="A1330" s="0" t="s">
        <v>1428</v>
      </c>
      <c r="B1330" s="0" t="s">
        <v>84</v>
      </c>
      <c r="C1330" s="0" t="s">
        <v>85</v>
      </c>
      <c r="D1330" s="0" t="s">
        <v>102</v>
      </c>
      <c r="E1330" s="14" t="n">
        <v>45135</v>
      </c>
      <c r="F1330" s="14" t="n">
        <v>45141</v>
      </c>
      <c r="G1330" s="0" t="n">
        <v>179</v>
      </c>
      <c r="H1330" s="0" t="n">
        <v>97</v>
      </c>
      <c r="I1330" s="0" t="n">
        <v>164</v>
      </c>
      <c r="J1330" s="0" t="n">
        <v>747</v>
      </c>
      <c r="K1330" s="0" t="n">
        <v>978</v>
      </c>
      <c r="L1330" s="15" t="s">
        <v>80</v>
      </c>
      <c r="M1330" s="0" t="n">
        <v>6</v>
      </c>
      <c r="N1330" s="16" t="n">
        <f aca="false">I1330*K1330</f>
        <v>160392</v>
      </c>
      <c r="O1330" s="16" t="n">
        <f aca="false">I1330*(K1330-J1330)</f>
        <v>37884</v>
      </c>
      <c r="P1330" s="15" t="n">
        <f aca="false">K1330-J1330</f>
        <v>231</v>
      </c>
      <c r="Q1330" s="0" t="str">
        <f aca="false">IF(G1330=0,"Out of stock",IF(G1330&lt;H1330,"Understocked",IF(G1330&gt;Summary!$B$6*H1330,"Overstocked","Healthy")))</f>
        <v>Healthy</v>
      </c>
      <c r="R1330" s="0" t="str">
        <f aca="false">IF(I1330&gt;=Summary!$B$7,"Fast",IF(I1330&lt;Summary!$B$8,"Slow","Medium"))</f>
        <v>Medium</v>
      </c>
      <c r="S1330" s="15" t="n">
        <f aca="false">IF(M1330&gt;Summary!$B$5,1,0)</f>
        <v>0</v>
      </c>
      <c r="T1330" s="16" t="n">
        <f aca="false">IF(Q1330="Overstocked",(G1330-Summary!$B$6*H1330)*J1330,0)</f>
        <v>0</v>
      </c>
    </row>
    <row r="1331" customFormat="false" ht="15" hidden="false" customHeight="false" outlineLevel="0" collapsed="false">
      <c r="A1331" s="0" t="s">
        <v>1429</v>
      </c>
      <c r="B1331" s="0" t="s">
        <v>111</v>
      </c>
      <c r="C1331" s="0" t="s">
        <v>85</v>
      </c>
      <c r="D1331" s="0" t="s">
        <v>92</v>
      </c>
      <c r="E1331" s="14" t="n">
        <v>45168</v>
      </c>
      <c r="F1331" s="14" t="n">
        <v>45169</v>
      </c>
      <c r="G1331" s="0" t="n">
        <v>433</v>
      </c>
      <c r="H1331" s="0" t="n">
        <v>125</v>
      </c>
      <c r="I1331" s="0" t="n">
        <v>28</v>
      </c>
      <c r="J1331" s="0" t="n">
        <v>803</v>
      </c>
      <c r="K1331" s="0" t="n">
        <v>976</v>
      </c>
      <c r="L1331" s="15" t="s">
        <v>82</v>
      </c>
      <c r="M1331" s="0" t="n">
        <v>1</v>
      </c>
      <c r="N1331" s="16" t="n">
        <f aca="false">I1331*K1331</f>
        <v>27328</v>
      </c>
      <c r="O1331" s="16" t="n">
        <f aca="false">I1331*(K1331-J1331)</f>
        <v>4844</v>
      </c>
      <c r="P1331" s="15" t="n">
        <f aca="false">K1331-J1331</f>
        <v>173</v>
      </c>
      <c r="Q1331" s="0" t="str">
        <f aca="false">IF(G1331=0,"Out of stock",IF(G1331&lt;H1331,"Understocked",IF(G1331&gt;Summary!$B$6*H1331,"Overstocked","Healthy")))</f>
        <v>Healthy</v>
      </c>
      <c r="R1331" s="0" t="str">
        <f aca="false">IF(I1331&gt;=Summary!$B$7,"Fast",IF(I1331&lt;Summary!$B$8,"Slow","Medium"))</f>
        <v>Slow</v>
      </c>
      <c r="S1331" s="15" t="n">
        <f aca="false">IF(M1331&gt;Summary!$B$5,1,0)</f>
        <v>0</v>
      </c>
      <c r="T1331" s="16" t="n">
        <f aca="false">IF(Q1331="Overstocked",(G1331-Summary!$B$6*H1331)*J1331,0)</f>
        <v>0</v>
      </c>
    </row>
    <row r="1332" customFormat="false" ht="15" hidden="false" customHeight="false" outlineLevel="0" collapsed="false">
      <c r="A1332" s="0" t="s">
        <v>1430</v>
      </c>
      <c r="B1332" s="0" t="s">
        <v>113</v>
      </c>
      <c r="C1332" s="0" t="s">
        <v>96</v>
      </c>
      <c r="D1332" s="0" t="s">
        <v>79</v>
      </c>
      <c r="E1332" s="14" t="n">
        <v>45072</v>
      </c>
      <c r="F1332" s="14" t="n">
        <v>45073</v>
      </c>
      <c r="G1332" s="0" t="n">
        <v>239</v>
      </c>
      <c r="H1332" s="0" t="n">
        <v>79</v>
      </c>
      <c r="I1332" s="0" t="n">
        <v>119</v>
      </c>
      <c r="J1332" s="0" t="n">
        <v>569</v>
      </c>
      <c r="K1332" s="0" t="n">
        <v>637</v>
      </c>
      <c r="L1332" s="15" t="s">
        <v>82</v>
      </c>
      <c r="M1332" s="0" t="n">
        <v>1</v>
      </c>
      <c r="N1332" s="16" t="n">
        <f aca="false">I1332*K1332</f>
        <v>75803</v>
      </c>
      <c r="O1332" s="16" t="n">
        <f aca="false">I1332*(K1332-J1332)</f>
        <v>8092</v>
      </c>
      <c r="P1332" s="15" t="n">
        <f aca="false">K1332-J1332</f>
        <v>68</v>
      </c>
      <c r="Q1332" s="0" t="str">
        <f aca="false">IF(G1332=0,"Out of stock",IF(G1332&lt;H1332,"Understocked",IF(G1332&gt;Summary!$B$6*H1332,"Overstocked","Healthy")))</f>
        <v>Healthy</v>
      </c>
      <c r="R1332" s="0" t="str">
        <f aca="false">IF(I1332&gt;=Summary!$B$7,"Fast",IF(I1332&lt;Summary!$B$8,"Slow","Medium"))</f>
        <v>Medium</v>
      </c>
      <c r="S1332" s="15" t="n">
        <f aca="false">IF(M1332&gt;Summary!$B$5,1,0)</f>
        <v>0</v>
      </c>
      <c r="T1332" s="16" t="n">
        <f aca="false">IF(Q1332="Overstocked",(G1332-Summary!$B$6*H1332)*J1332,0)</f>
        <v>0</v>
      </c>
    </row>
    <row r="1333" customFormat="false" ht="15" hidden="false" customHeight="false" outlineLevel="0" collapsed="false">
      <c r="A1333" s="0" t="s">
        <v>1431</v>
      </c>
      <c r="B1333" s="0" t="s">
        <v>101</v>
      </c>
      <c r="C1333" s="0" t="s">
        <v>85</v>
      </c>
      <c r="D1333" s="0" t="s">
        <v>90</v>
      </c>
      <c r="E1333" s="14" t="n">
        <v>45628</v>
      </c>
      <c r="F1333" s="14" t="n">
        <v>45629</v>
      </c>
      <c r="G1333" s="0" t="n">
        <v>92</v>
      </c>
      <c r="H1333" s="0" t="n">
        <v>76</v>
      </c>
      <c r="I1333" s="0" t="n">
        <v>38</v>
      </c>
      <c r="J1333" s="0" t="n">
        <v>581</v>
      </c>
      <c r="K1333" s="0" t="n">
        <v>900</v>
      </c>
      <c r="L1333" s="15" t="s">
        <v>82</v>
      </c>
      <c r="M1333" s="0" t="n">
        <v>1</v>
      </c>
      <c r="N1333" s="16" t="n">
        <f aca="false">I1333*K1333</f>
        <v>34200</v>
      </c>
      <c r="O1333" s="16" t="n">
        <f aca="false">I1333*(K1333-J1333)</f>
        <v>12122</v>
      </c>
      <c r="P1333" s="15" t="n">
        <f aca="false">K1333-J1333</f>
        <v>319</v>
      </c>
      <c r="Q1333" s="0" t="str">
        <f aca="false">IF(G1333=0,"Out of stock",IF(G1333&lt;H1333,"Understocked",IF(G1333&gt;Summary!$B$6*H1333,"Overstocked","Healthy")))</f>
        <v>Healthy</v>
      </c>
      <c r="R1333" s="0" t="str">
        <f aca="false">IF(I1333&gt;=Summary!$B$7,"Fast",IF(I1333&lt;Summary!$B$8,"Slow","Medium"))</f>
        <v>Slow</v>
      </c>
      <c r="S1333" s="15" t="n">
        <f aca="false">IF(M1333&gt;Summary!$B$5,1,0)</f>
        <v>0</v>
      </c>
      <c r="T1333" s="16" t="n">
        <f aca="false">IF(Q1333="Overstocked",(G1333-Summary!$B$6*H1333)*J1333,0)</f>
        <v>0</v>
      </c>
    </row>
    <row r="1334" customFormat="false" ht="15" hidden="false" customHeight="false" outlineLevel="0" collapsed="false">
      <c r="A1334" s="0" t="s">
        <v>1432</v>
      </c>
      <c r="B1334" s="0" t="s">
        <v>77</v>
      </c>
      <c r="C1334" s="0" t="s">
        <v>96</v>
      </c>
      <c r="D1334" s="0" t="s">
        <v>90</v>
      </c>
      <c r="E1334" s="14" t="n">
        <v>45087</v>
      </c>
      <c r="F1334" s="14" t="n">
        <v>45092</v>
      </c>
      <c r="G1334" s="0" t="n">
        <v>339</v>
      </c>
      <c r="H1334" s="0" t="n">
        <v>132</v>
      </c>
      <c r="I1334" s="0" t="n">
        <v>113</v>
      </c>
      <c r="J1334" s="0" t="n">
        <v>1138</v>
      </c>
      <c r="K1334" s="0" t="n">
        <v>1188</v>
      </c>
      <c r="L1334" s="15" t="s">
        <v>87</v>
      </c>
      <c r="M1334" s="0" t="n">
        <v>5</v>
      </c>
      <c r="N1334" s="16" t="n">
        <f aca="false">I1334*K1334</f>
        <v>134244</v>
      </c>
      <c r="O1334" s="16" t="n">
        <f aca="false">I1334*(K1334-J1334)</f>
        <v>5650</v>
      </c>
      <c r="P1334" s="15" t="n">
        <f aca="false">K1334-J1334</f>
        <v>50</v>
      </c>
      <c r="Q1334" s="0" t="str">
        <f aca="false">IF(G1334=0,"Out of stock",IF(G1334&lt;H1334,"Understocked",IF(G1334&gt;Summary!$B$6*H1334,"Overstocked","Healthy")))</f>
        <v>Healthy</v>
      </c>
      <c r="R1334" s="0" t="str">
        <f aca="false">IF(I1334&gt;=Summary!$B$7,"Fast",IF(I1334&lt;Summary!$B$8,"Slow","Medium"))</f>
        <v>Medium</v>
      </c>
      <c r="S1334" s="15" t="n">
        <f aca="false">IF(M1334&gt;Summary!$B$5,1,0)</f>
        <v>0</v>
      </c>
      <c r="T1334" s="16" t="n">
        <f aca="false">IF(Q1334="Overstocked",(G1334-Summary!$B$6*H1334)*J1334,0)</f>
        <v>0</v>
      </c>
    </row>
    <row r="1335" customFormat="false" ht="15" hidden="false" customHeight="false" outlineLevel="0" collapsed="false">
      <c r="A1335" s="0" t="s">
        <v>1433</v>
      </c>
      <c r="B1335" s="0" t="s">
        <v>111</v>
      </c>
      <c r="C1335" s="0" t="s">
        <v>96</v>
      </c>
      <c r="D1335" s="0" t="s">
        <v>86</v>
      </c>
      <c r="E1335" s="14" t="n">
        <v>45235</v>
      </c>
      <c r="F1335" s="14" t="n">
        <v>45238</v>
      </c>
      <c r="G1335" s="0" t="n">
        <v>434</v>
      </c>
      <c r="H1335" s="0" t="n">
        <v>92</v>
      </c>
      <c r="I1335" s="0" t="n">
        <v>34</v>
      </c>
      <c r="J1335" s="0" t="n">
        <v>1444</v>
      </c>
      <c r="K1335" s="0" t="n">
        <v>1784</v>
      </c>
      <c r="L1335" s="15" t="s">
        <v>87</v>
      </c>
      <c r="M1335" s="0" t="n">
        <v>3</v>
      </c>
      <c r="N1335" s="16" t="n">
        <f aca="false">I1335*K1335</f>
        <v>60656</v>
      </c>
      <c r="O1335" s="16" t="n">
        <f aca="false">I1335*(K1335-J1335)</f>
        <v>11560</v>
      </c>
      <c r="P1335" s="15" t="n">
        <f aca="false">K1335-J1335</f>
        <v>340</v>
      </c>
      <c r="Q1335" s="0" t="str">
        <f aca="false">IF(G1335=0,"Out of stock",IF(G1335&lt;H1335,"Understocked",IF(G1335&gt;Summary!$B$6*H1335,"Overstocked","Healthy")))</f>
        <v>Overstocked</v>
      </c>
      <c r="R1335" s="0" t="str">
        <f aca="false">IF(I1335&gt;=Summary!$B$7,"Fast",IF(I1335&lt;Summary!$B$8,"Slow","Medium"))</f>
        <v>Slow</v>
      </c>
      <c r="S1335" s="15" t="n">
        <f aca="false">IF(M1335&gt;Summary!$B$5,1,0)</f>
        <v>0</v>
      </c>
      <c r="T1335" s="16" t="n">
        <f aca="false">IF(Q1335="Overstocked",(G1335-Summary!$B$6*H1335)*J1335,0)</f>
        <v>95304</v>
      </c>
    </row>
    <row r="1336" customFormat="false" ht="15" hidden="false" customHeight="false" outlineLevel="0" collapsed="false">
      <c r="A1336" s="0" t="s">
        <v>1434</v>
      </c>
      <c r="B1336" s="0" t="s">
        <v>89</v>
      </c>
      <c r="C1336" s="0" t="s">
        <v>78</v>
      </c>
      <c r="D1336" s="0" t="s">
        <v>92</v>
      </c>
      <c r="E1336" s="14" t="n">
        <v>45210</v>
      </c>
      <c r="F1336" s="14" t="n">
        <v>45217</v>
      </c>
      <c r="G1336" s="0" t="n">
        <v>163</v>
      </c>
      <c r="H1336" s="0" t="n">
        <v>54</v>
      </c>
      <c r="I1336" s="0" t="n">
        <v>13</v>
      </c>
      <c r="J1336" s="0" t="n">
        <v>505</v>
      </c>
      <c r="K1336" s="0" t="n">
        <v>572</v>
      </c>
      <c r="L1336" s="15" t="s">
        <v>82</v>
      </c>
      <c r="M1336" s="0" t="n">
        <v>7</v>
      </c>
      <c r="N1336" s="16" t="n">
        <f aca="false">I1336*K1336</f>
        <v>7436</v>
      </c>
      <c r="O1336" s="16" t="n">
        <f aca="false">I1336*(K1336-J1336)</f>
        <v>871</v>
      </c>
      <c r="P1336" s="15" t="n">
        <f aca="false">K1336-J1336</f>
        <v>67</v>
      </c>
      <c r="Q1336" s="0" t="str">
        <f aca="false">IF(G1336=0,"Out of stock",IF(G1336&lt;H1336,"Understocked",IF(G1336&gt;Summary!$B$6*H1336,"Overstocked","Healthy")))</f>
        <v>Healthy</v>
      </c>
      <c r="R1336" s="0" t="str">
        <f aca="false">IF(I1336&gt;=Summary!$B$7,"Fast",IF(I1336&lt;Summary!$B$8,"Slow","Medium"))</f>
        <v>Slow</v>
      </c>
      <c r="S1336" s="15" t="n">
        <f aca="false">IF(M1336&gt;Summary!$B$5,1,0)</f>
        <v>0</v>
      </c>
      <c r="T1336" s="16" t="n">
        <f aca="false">IF(Q1336="Overstocked",(G1336-Summary!$B$6*H1336)*J1336,0)</f>
        <v>0</v>
      </c>
    </row>
    <row r="1337" customFormat="false" ht="15" hidden="false" customHeight="false" outlineLevel="0" collapsed="false">
      <c r="A1337" s="0" t="s">
        <v>1435</v>
      </c>
      <c r="B1337" s="0" t="s">
        <v>115</v>
      </c>
      <c r="C1337" s="0" t="s">
        <v>78</v>
      </c>
      <c r="D1337" s="0" t="s">
        <v>92</v>
      </c>
      <c r="E1337" s="14" t="n">
        <v>45199</v>
      </c>
      <c r="F1337" s="14" t="n">
        <v>45208</v>
      </c>
      <c r="G1337" s="0" t="n">
        <v>460</v>
      </c>
      <c r="H1337" s="0" t="n">
        <v>87</v>
      </c>
      <c r="I1337" s="0" t="n">
        <v>166</v>
      </c>
      <c r="J1337" s="0" t="n">
        <v>1341</v>
      </c>
      <c r="K1337" s="0" t="n">
        <v>1746</v>
      </c>
      <c r="L1337" s="15" t="s">
        <v>87</v>
      </c>
      <c r="M1337" s="0" t="n">
        <v>9</v>
      </c>
      <c r="N1337" s="16" t="n">
        <f aca="false">I1337*K1337</f>
        <v>289836</v>
      </c>
      <c r="O1337" s="16" t="n">
        <f aca="false">I1337*(K1337-J1337)</f>
        <v>67230</v>
      </c>
      <c r="P1337" s="15" t="n">
        <f aca="false">K1337-J1337</f>
        <v>405</v>
      </c>
      <c r="Q1337" s="0" t="str">
        <f aca="false">IF(G1337=0,"Out of stock",IF(G1337&lt;H1337,"Understocked",IF(G1337&gt;Summary!$B$6*H1337,"Overstocked","Healthy")))</f>
        <v>Overstocked</v>
      </c>
      <c r="R1337" s="0" t="str">
        <f aca="false">IF(I1337&gt;=Summary!$B$7,"Fast",IF(I1337&lt;Summary!$B$8,"Slow","Medium"))</f>
        <v>Medium</v>
      </c>
      <c r="S1337" s="15" t="n">
        <f aca="false">IF(M1337&gt;Summary!$B$5,1,0)</f>
        <v>1</v>
      </c>
      <c r="T1337" s="16" t="n">
        <f aca="false">IF(Q1337="Overstocked",(G1337-Summary!$B$6*H1337)*J1337,0)</f>
        <v>150192</v>
      </c>
    </row>
    <row r="1338" customFormat="false" ht="15" hidden="false" customHeight="false" outlineLevel="0" collapsed="false">
      <c r="A1338" s="0" t="s">
        <v>1436</v>
      </c>
      <c r="B1338" s="0" t="s">
        <v>95</v>
      </c>
      <c r="C1338" s="0" t="s">
        <v>85</v>
      </c>
      <c r="D1338" s="0" t="s">
        <v>86</v>
      </c>
      <c r="E1338" s="14" t="n">
        <v>45325</v>
      </c>
      <c r="F1338" s="14" t="n">
        <v>45326</v>
      </c>
      <c r="G1338" s="0" t="n">
        <v>170</v>
      </c>
      <c r="H1338" s="0" t="n">
        <v>114</v>
      </c>
      <c r="I1338" s="0" t="n">
        <v>205</v>
      </c>
      <c r="J1338" s="0" t="n">
        <v>1168</v>
      </c>
      <c r="K1338" s="0" t="n">
        <v>1538</v>
      </c>
      <c r="L1338" s="15" t="s">
        <v>87</v>
      </c>
      <c r="M1338" s="0" t="n">
        <v>1</v>
      </c>
      <c r="N1338" s="16" t="n">
        <f aca="false">I1338*K1338</f>
        <v>315290</v>
      </c>
      <c r="O1338" s="16" t="n">
        <f aca="false">I1338*(K1338-J1338)</f>
        <v>75850</v>
      </c>
      <c r="P1338" s="15" t="n">
        <f aca="false">K1338-J1338</f>
        <v>370</v>
      </c>
      <c r="Q1338" s="0" t="str">
        <f aca="false">IF(G1338=0,"Out of stock",IF(G1338&lt;H1338,"Understocked",IF(G1338&gt;Summary!$B$6*H1338,"Overstocked","Healthy")))</f>
        <v>Healthy</v>
      </c>
      <c r="R1338" s="0" t="str">
        <f aca="false">IF(I1338&gt;=Summary!$B$7,"Fast",IF(I1338&lt;Summary!$B$8,"Slow","Medium"))</f>
        <v>Fast</v>
      </c>
      <c r="S1338" s="15" t="n">
        <f aca="false">IF(M1338&gt;Summary!$B$5,1,0)</f>
        <v>0</v>
      </c>
      <c r="T1338" s="16" t="n">
        <f aca="false">IF(Q1338="Overstocked",(G1338-Summary!$B$6*H1338)*J1338,0)</f>
        <v>0</v>
      </c>
    </row>
    <row r="1339" customFormat="false" ht="15" hidden="false" customHeight="false" outlineLevel="0" collapsed="false">
      <c r="A1339" s="0" t="s">
        <v>1437</v>
      </c>
      <c r="B1339" s="0" t="s">
        <v>84</v>
      </c>
      <c r="C1339" s="0" t="s">
        <v>78</v>
      </c>
      <c r="D1339" s="0" t="s">
        <v>90</v>
      </c>
      <c r="E1339" s="14" t="n">
        <v>45488</v>
      </c>
      <c r="F1339" s="14" t="n">
        <v>45493</v>
      </c>
      <c r="G1339" s="0" t="n">
        <v>15</v>
      </c>
      <c r="H1339" s="0" t="n">
        <v>79</v>
      </c>
      <c r="I1339" s="0" t="n">
        <v>169</v>
      </c>
      <c r="J1339" s="0" t="n">
        <v>1819</v>
      </c>
      <c r="K1339" s="0" t="n">
        <v>1940</v>
      </c>
      <c r="L1339" s="15" t="s">
        <v>93</v>
      </c>
      <c r="M1339" s="0" t="n">
        <v>5</v>
      </c>
      <c r="N1339" s="16" t="n">
        <f aca="false">I1339*K1339</f>
        <v>327860</v>
      </c>
      <c r="O1339" s="16" t="n">
        <f aca="false">I1339*(K1339-J1339)</f>
        <v>20449</v>
      </c>
      <c r="P1339" s="15" t="n">
        <f aca="false">K1339-J1339</f>
        <v>121</v>
      </c>
      <c r="Q1339" s="0" t="str">
        <f aca="false">IF(G1339=0,"Out of stock",IF(G1339&lt;H1339,"Understocked",IF(G1339&gt;Summary!$B$6*H1339,"Overstocked","Healthy")))</f>
        <v>Understocked</v>
      </c>
      <c r="R1339" s="0" t="str">
        <f aca="false">IF(I1339&gt;=Summary!$B$7,"Fast",IF(I1339&lt;Summary!$B$8,"Slow","Medium"))</f>
        <v>Medium</v>
      </c>
      <c r="S1339" s="15" t="n">
        <f aca="false">IF(M1339&gt;Summary!$B$5,1,0)</f>
        <v>0</v>
      </c>
      <c r="T1339" s="16" t="n">
        <f aca="false">IF(Q1339="Overstocked",(G1339-Summary!$B$6*H1339)*J1339,0)</f>
        <v>0</v>
      </c>
    </row>
    <row r="1340" customFormat="false" ht="15" hidden="false" customHeight="false" outlineLevel="0" collapsed="false">
      <c r="A1340" s="0" t="s">
        <v>1438</v>
      </c>
      <c r="B1340" s="0" t="s">
        <v>84</v>
      </c>
      <c r="C1340" s="0" t="s">
        <v>85</v>
      </c>
      <c r="D1340" s="0" t="s">
        <v>90</v>
      </c>
      <c r="E1340" s="14" t="n">
        <v>45356</v>
      </c>
      <c r="F1340" s="14" t="n">
        <v>45357</v>
      </c>
      <c r="G1340" s="0" t="n">
        <v>6</v>
      </c>
      <c r="H1340" s="0" t="n">
        <v>102</v>
      </c>
      <c r="I1340" s="0" t="n">
        <v>159</v>
      </c>
      <c r="J1340" s="0" t="n">
        <v>1464</v>
      </c>
      <c r="K1340" s="0" t="n">
        <v>1787</v>
      </c>
      <c r="L1340" s="15" t="s">
        <v>87</v>
      </c>
      <c r="M1340" s="0" t="n">
        <v>1</v>
      </c>
      <c r="N1340" s="16" t="n">
        <f aca="false">I1340*K1340</f>
        <v>284133</v>
      </c>
      <c r="O1340" s="16" t="n">
        <f aca="false">I1340*(K1340-J1340)</f>
        <v>51357</v>
      </c>
      <c r="P1340" s="15" t="n">
        <f aca="false">K1340-J1340</f>
        <v>323</v>
      </c>
      <c r="Q1340" s="0" t="str">
        <f aca="false">IF(G1340=0,"Out of stock",IF(G1340&lt;H1340,"Understocked",IF(G1340&gt;Summary!$B$6*H1340,"Overstocked","Healthy")))</f>
        <v>Understocked</v>
      </c>
      <c r="R1340" s="0" t="str">
        <f aca="false">IF(I1340&gt;=Summary!$B$7,"Fast",IF(I1340&lt;Summary!$B$8,"Slow","Medium"))</f>
        <v>Medium</v>
      </c>
      <c r="S1340" s="15" t="n">
        <f aca="false">IF(M1340&gt;Summary!$B$5,1,0)</f>
        <v>0</v>
      </c>
      <c r="T1340" s="16" t="n">
        <f aca="false">IF(Q1340="Overstocked",(G1340-Summary!$B$6*H1340)*J1340,0)</f>
        <v>0</v>
      </c>
    </row>
    <row r="1341" customFormat="false" ht="15" hidden="false" customHeight="false" outlineLevel="0" collapsed="false">
      <c r="A1341" s="0" t="s">
        <v>1439</v>
      </c>
      <c r="B1341" s="0" t="s">
        <v>107</v>
      </c>
      <c r="C1341" s="0" t="s">
        <v>78</v>
      </c>
      <c r="D1341" s="0" t="s">
        <v>86</v>
      </c>
      <c r="E1341" s="14" t="n">
        <v>44960</v>
      </c>
      <c r="F1341" s="14" t="n">
        <v>44965</v>
      </c>
      <c r="G1341" s="0" t="n">
        <v>202</v>
      </c>
      <c r="H1341" s="0" t="n">
        <v>139</v>
      </c>
      <c r="I1341" s="0" t="n">
        <v>79</v>
      </c>
      <c r="J1341" s="0" t="n">
        <v>1810</v>
      </c>
      <c r="K1341" s="0" t="n">
        <v>1931</v>
      </c>
      <c r="L1341" s="15" t="s">
        <v>87</v>
      </c>
      <c r="M1341" s="0" t="n">
        <v>5</v>
      </c>
      <c r="N1341" s="16" t="n">
        <f aca="false">I1341*K1341</f>
        <v>152549</v>
      </c>
      <c r="O1341" s="16" t="n">
        <f aca="false">I1341*(K1341-J1341)</f>
        <v>9559</v>
      </c>
      <c r="P1341" s="15" t="n">
        <f aca="false">K1341-J1341</f>
        <v>121</v>
      </c>
      <c r="Q1341" s="0" t="str">
        <f aca="false">IF(G1341=0,"Out of stock",IF(G1341&lt;H1341,"Understocked",IF(G1341&gt;Summary!$B$6*H1341,"Overstocked","Healthy")))</f>
        <v>Healthy</v>
      </c>
      <c r="R1341" s="0" t="str">
        <f aca="false">IF(I1341&gt;=Summary!$B$7,"Fast",IF(I1341&lt;Summary!$B$8,"Slow","Medium"))</f>
        <v>Slow</v>
      </c>
      <c r="S1341" s="15" t="n">
        <f aca="false">IF(M1341&gt;Summary!$B$5,1,0)</f>
        <v>0</v>
      </c>
      <c r="T1341" s="16" t="n">
        <f aca="false">IF(Q1341="Overstocked",(G1341-Summary!$B$6*H1341)*J1341,0)</f>
        <v>0</v>
      </c>
    </row>
    <row r="1342" customFormat="false" ht="15" hidden="false" customHeight="false" outlineLevel="0" collapsed="false">
      <c r="A1342" s="0" t="s">
        <v>1440</v>
      </c>
      <c r="B1342" s="0" t="s">
        <v>123</v>
      </c>
      <c r="C1342" s="0" t="s">
        <v>85</v>
      </c>
      <c r="D1342" s="0" t="s">
        <v>90</v>
      </c>
      <c r="E1342" s="14" t="n">
        <v>45247</v>
      </c>
      <c r="F1342" s="14" t="n">
        <v>45255</v>
      </c>
      <c r="G1342" s="0" t="n">
        <v>361</v>
      </c>
      <c r="H1342" s="0" t="n">
        <v>55</v>
      </c>
      <c r="I1342" s="0" t="n">
        <v>281</v>
      </c>
      <c r="J1342" s="0" t="n">
        <v>1328</v>
      </c>
      <c r="K1342" s="0" t="n">
        <v>1582</v>
      </c>
      <c r="L1342" s="15" t="s">
        <v>93</v>
      </c>
      <c r="M1342" s="0" t="n">
        <v>8</v>
      </c>
      <c r="N1342" s="16" t="n">
        <f aca="false">I1342*K1342</f>
        <v>444542</v>
      </c>
      <c r="O1342" s="16" t="n">
        <f aca="false">I1342*(K1342-J1342)</f>
        <v>71374</v>
      </c>
      <c r="P1342" s="15" t="n">
        <f aca="false">K1342-J1342</f>
        <v>254</v>
      </c>
      <c r="Q1342" s="0" t="str">
        <f aca="false">IF(G1342=0,"Out of stock",IF(G1342&lt;H1342,"Understocked",IF(G1342&gt;Summary!$B$6*H1342,"Overstocked","Healthy")))</f>
        <v>Overstocked</v>
      </c>
      <c r="R1342" s="0" t="str">
        <f aca="false">IF(I1342&gt;=Summary!$B$7,"Fast",IF(I1342&lt;Summary!$B$8,"Slow","Medium"))</f>
        <v>Fast</v>
      </c>
      <c r="S1342" s="15" t="n">
        <f aca="false">IF(M1342&gt;Summary!$B$5,1,0)</f>
        <v>1</v>
      </c>
      <c r="T1342" s="16" t="n">
        <f aca="false">IF(Q1342="Overstocked",(G1342-Summary!$B$6*H1342)*J1342,0)</f>
        <v>187248</v>
      </c>
    </row>
    <row r="1343" customFormat="false" ht="15" hidden="false" customHeight="false" outlineLevel="0" collapsed="false">
      <c r="A1343" s="0" t="s">
        <v>1441</v>
      </c>
      <c r="B1343" s="0" t="s">
        <v>111</v>
      </c>
      <c r="C1343" s="0" t="s">
        <v>96</v>
      </c>
      <c r="D1343" s="0" t="s">
        <v>102</v>
      </c>
      <c r="E1343" s="14" t="n">
        <v>45325</v>
      </c>
      <c r="F1343" s="14" t="n">
        <v>45332</v>
      </c>
      <c r="G1343" s="0" t="n">
        <v>392</v>
      </c>
      <c r="H1343" s="0" t="n">
        <v>126</v>
      </c>
      <c r="I1343" s="0" t="n">
        <v>123</v>
      </c>
      <c r="J1343" s="0" t="n">
        <v>1302</v>
      </c>
      <c r="K1343" s="0" t="n">
        <v>1747</v>
      </c>
      <c r="L1343" s="15" t="s">
        <v>93</v>
      </c>
      <c r="M1343" s="0" t="n">
        <v>7</v>
      </c>
      <c r="N1343" s="16" t="n">
        <f aca="false">I1343*K1343</f>
        <v>214881</v>
      </c>
      <c r="O1343" s="16" t="n">
        <f aca="false">I1343*(K1343-J1343)</f>
        <v>54735</v>
      </c>
      <c r="P1343" s="15" t="n">
        <f aca="false">K1343-J1343</f>
        <v>445</v>
      </c>
      <c r="Q1343" s="0" t="str">
        <f aca="false">IF(G1343=0,"Out of stock",IF(G1343&lt;H1343,"Understocked",IF(G1343&gt;Summary!$B$6*H1343,"Overstocked","Healthy")))</f>
        <v>Healthy</v>
      </c>
      <c r="R1343" s="0" t="str">
        <f aca="false">IF(I1343&gt;=Summary!$B$7,"Fast",IF(I1343&lt;Summary!$B$8,"Slow","Medium"))</f>
        <v>Medium</v>
      </c>
      <c r="S1343" s="15" t="n">
        <f aca="false">IF(M1343&gt;Summary!$B$5,1,0)</f>
        <v>0</v>
      </c>
      <c r="T1343" s="16" t="n">
        <f aca="false">IF(Q1343="Overstocked",(G1343-Summary!$B$6*H1343)*J1343,0)</f>
        <v>0</v>
      </c>
    </row>
    <row r="1344" customFormat="false" ht="15" hidden="false" customHeight="false" outlineLevel="0" collapsed="false">
      <c r="A1344" s="0" t="s">
        <v>1442</v>
      </c>
      <c r="B1344" s="0" t="s">
        <v>95</v>
      </c>
      <c r="C1344" s="0" t="s">
        <v>104</v>
      </c>
      <c r="D1344" s="0" t="s">
        <v>86</v>
      </c>
      <c r="E1344" s="14" t="n">
        <v>45235</v>
      </c>
      <c r="F1344" s="14" t="n">
        <v>45239</v>
      </c>
      <c r="G1344" s="0" t="n">
        <v>156</v>
      </c>
      <c r="H1344" s="0" t="n">
        <v>149</v>
      </c>
      <c r="I1344" s="0" t="n">
        <v>242</v>
      </c>
      <c r="J1344" s="0" t="n">
        <v>1110</v>
      </c>
      <c r="K1344" s="0" t="n">
        <v>1270</v>
      </c>
      <c r="L1344" s="15" t="s">
        <v>93</v>
      </c>
      <c r="M1344" s="0" t="n">
        <v>4</v>
      </c>
      <c r="N1344" s="16" t="n">
        <f aca="false">I1344*K1344</f>
        <v>307340</v>
      </c>
      <c r="O1344" s="16" t="n">
        <f aca="false">I1344*(K1344-J1344)</f>
        <v>38720</v>
      </c>
      <c r="P1344" s="15" t="n">
        <f aca="false">K1344-J1344</f>
        <v>160</v>
      </c>
      <c r="Q1344" s="0" t="str">
        <f aca="false">IF(G1344=0,"Out of stock",IF(G1344&lt;H1344,"Understocked",IF(G1344&gt;Summary!$B$6*H1344,"Overstocked","Healthy")))</f>
        <v>Healthy</v>
      </c>
      <c r="R1344" s="0" t="str">
        <f aca="false">IF(I1344&gt;=Summary!$B$7,"Fast",IF(I1344&lt;Summary!$B$8,"Slow","Medium"))</f>
        <v>Fast</v>
      </c>
      <c r="S1344" s="15" t="n">
        <f aca="false">IF(M1344&gt;Summary!$B$5,1,0)</f>
        <v>0</v>
      </c>
      <c r="T1344" s="16" t="n">
        <f aca="false">IF(Q1344="Overstocked",(G1344-Summary!$B$6*H1344)*J1344,0)</f>
        <v>0</v>
      </c>
    </row>
    <row r="1345" customFormat="false" ht="15" hidden="false" customHeight="false" outlineLevel="0" collapsed="false">
      <c r="A1345" s="0" t="s">
        <v>1443</v>
      </c>
      <c r="B1345" s="0" t="s">
        <v>123</v>
      </c>
      <c r="C1345" s="0" t="s">
        <v>104</v>
      </c>
      <c r="D1345" s="0" t="s">
        <v>86</v>
      </c>
      <c r="E1345" s="14" t="n">
        <v>45577</v>
      </c>
      <c r="F1345" s="14" t="n">
        <v>45582</v>
      </c>
      <c r="G1345" s="0" t="n">
        <v>491</v>
      </c>
      <c r="H1345" s="0" t="n">
        <v>129</v>
      </c>
      <c r="I1345" s="0" t="n">
        <v>294</v>
      </c>
      <c r="J1345" s="0" t="n">
        <v>1127</v>
      </c>
      <c r="K1345" s="0" t="n">
        <v>1326</v>
      </c>
      <c r="L1345" s="15" t="s">
        <v>82</v>
      </c>
      <c r="M1345" s="0" t="n">
        <v>5</v>
      </c>
      <c r="N1345" s="16" t="n">
        <f aca="false">I1345*K1345</f>
        <v>389844</v>
      </c>
      <c r="O1345" s="16" t="n">
        <f aca="false">I1345*(K1345-J1345)</f>
        <v>58506</v>
      </c>
      <c r="P1345" s="15" t="n">
        <f aca="false">K1345-J1345</f>
        <v>199</v>
      </c>
      <c r="Q1345" s="0" t="str">
        <f aca="false">IF(G1345=0,"Out of stock",IF(G1345&lt;H1345,"Understocked",IF(G1345&gt;Summary!$B$6*H1345,"Overstocked","Healthy")))</f>
        <v>Healthy</v>
      </c>
      <c r="R1345" s="0" t="str">
        <f aca="false">IF(I1345&gt;=Summary!$B$7,"Fast",IF(I1345&lt;Summary!$B$8,"Slow","Medium"))</f>
        <v>Fast</v>
      </c>
      <c r="S1345" s="15" t="n">
        <f aca="false">IF(M1345&gt;Summary!$B$5,1,0)</f>
        <v>0</v>
      </c>
      <c r="T1345" s="16" t="n">
        <f aca="false">IF(Q1345="Overstocked",(G1345-Summary!$B$6*H1345)*J1345,0)</f>
        <v>0</v>
      </c>
    </row>
    <row r="1346" customFormat="false" ht="15" hidden="false" customHeight="false" outlineLevel="0" collapsed="false">
      <c r="A1346" s="0" t="s">
        <v>1444</v>
      </c>
      <c r="B1346" s="0" t="s">
        <v>113</v>
      </c>
      <c r="C1346" s="0" t="s">
        <v>78</v>
      </c>
      <c r="D1346" s="0" t="s">
        <v>92</v>
      </c>
      <c r="E1346" s="14" t="n">
        <v>45433</v>
      </c>
      <c r="F1346" s="14" t="n">
        <v>45437</v>
      </c>
      <c r="G1346" s="0" t="n">
        <v>141</v>
      </c>
      <c r="H1346" s="0" t="n">
        <v>144</v>
      </c>
      <c r="I1346" s="0" t="n">
        <v>85</v>
      </c>
      <c r="J1346" s="0" t="n">
        <v>240</v>
      </c>
      <c r="K1346" s="0" t="n">
        <v>731</v>
      </c>
      <c r="L1346" s="15" t="s">
        <v>93</v>
      </c>
      <c r="M1346" s="0" t="n">
        <v>4</v>
      </c>
      <c r="N1346" s="16" t="n">
        <f aca="false">I1346*K1346</f>
        <v>62135</v>
      </c>
      <c r="O1346" s="16" t="n">
        <f aca="false">I1346*(K1346-J1346)</f>
        <v>41735</v>
      </c>
      <c r="P1346" s="15" t="n">
        <f aca="false">K1346-J1346</f>
        <v>491</v>
      </c>
      <c r="Q1346" s="0" t="str">
        <f aca="false">IF(G1346=0,"Out of stock",IF(G1346&lt;H1346,"Understocked",IF(G1346&gt;Summary!$B$6*H1346,"Overstocked","Healthy")))</f>
        <v>Understocked</v>
      </c>
      <c r="R1346" s="0" t="str">
        <f aca="false">IF(I1346&gt;=Summary!$B$7,"Fast",IF(I1346&lt;Summary!$B$8,"Slow","Medium"))</f>
        <v>Slow</v>
      </c>
      <c r="S1346" s="15" t="n">
        <f aca="false">IF(M1346&gt;Summary!$B$5,1,0)</f>
        <v>0</v>
      </c>
      <c r="T1346" s="16" t="n">
        <f aca="false">IF(Q1346="Overstocked",(G1346-Summary!$B$6*H1346)*J1346,0)</f>
        <v>0</v>
      </c>
    </row>
    <row r="1347" customFormat="false" ht="15" hidden="false" customHeight="false" outlineLevel="0" collapsed="false">
      <c r="A1347" s="0" t="s">
        <v>1445</v>
      </c>
      <c r="B1347" s="0" t="s">
        <v>123</v>
      </c>
      <c r="C1347" s="0" t="s">
        <v>78</v>
      </c>
      <c r="D1347" s="0" t="s">
        <v>92</v>
      </c>
      <c r="E1347" s="14" t="n">
        <v>44949</v>
      </c>
      <c r="F1347" s="14" t="n">
        <v>44958</v>
      </c>
      <c r="G1347" s="0" t="n">
        <v>60</v>
      </c>
      <c r="H1347" s="0" t="n">
        <v>123</v>
      </c>
      <c r="I1347" s="0" t="n">
        <v>252</v>
      </c>
      <c r="J1347" s="0" t="n">
        <v>380</v>
      </c>
      <c r="K1347" s="0" t="n">
        <v>669</v>
      </c>
      <c r="L1347" s="15" t="s">
        <v>82</v>
      </c>
      <c r="M1347" s="0" t="n">
        <v>9</v>
      </c>
      <c r="N1347" s="16" t="n">
        <f aca="false">I1347*K1347</f>
        <v>168588</v>
      </c>
      <c r="O1347" s="16" t="n">
        <f aca="false">I1347*(K1347-J1347)</f>
        <v>72828</v>
      </c>
      <c r="P1347" s="15" t="n">
        <f aca="false">K1347-J1347</f>
        <v>289</v>
      </c>
      <c r="Q1347" s="0" t="str">
        <f aca="false">IF(G1347=0,"Out of stock",IF(G1347&lt;H1347,"Understocked",IF(G1347&gt;Summary!$B$6*H1347,"Overstocked","Healthy")))</f>
        <v>Understocked</v>
      </c>
      <c r="R1347" s="0" t="str">
        <f aca="false">IF(I1347&gt;=Summary!$B$7,"Fast",IF(I1347&lt;Summary!$B$8,"Slow","Medium"))</f>
        <v>Fast</v>
      </c>
      <c r="S1347" s="15" t="n">
        <f aca="false">IF(M1347&gt;Summary!$B$5,1,0)</f>
        <v>1</v>
      </c>
      <c r="T1347" s="16" t="n">
        <f aca="false">IF(Q1347="Overstocked",(G1347-Summary!$B$6*H1347)*J1347,0)</f>
        <v>0</v>
      </c>
    </row>
    <row r="1348" customFormat="false" ht="15" hidden="false" customHeight="false" outlineLevel="0" collapsed="false">
      <c r="A1348" s="0" t="s">
        <v>1446</v>
      </c>
      <c r="B1348" s="0" t="s">
        <v>95</v>
      </c>
      <c r="C1348" s="0" t="s">
        <v>78</v>
      </c>
      <c r="D1348" s="0" t="s">
        <v>102</v>
      </c>
      <c r="E1348" s="14" t="n">
        <v>45544</v>
      </c>
      <c r="F1348" s="14" t="n">
        <v>45548</v>
      </c>
      <c r="G1348" s="0" t="n">
        <v>430</v>
      </c>
      <c r="H1348" s="0" t="n">
        <v>75</v>
      </c>
      <c r="I1348" s="0" t="n">
        <v>174</v>
      </c>
      <c r="J1348" s="0" t="n">
        <v>593</v>
      </c>
      <c r="K1348" s="0" t="n">
        <v>946</v>
      </c>
      <c r="L1348" s="15" t="s">
        <v>80</v>
      </c>
      <c r="M1348" s="0" t="n">
        <v>4</v>
      </c>
      <c r="N1348" s="16" t="n">
        <f aca="false">I1348*K1348</f>
        <v>164604</v>
      </c>
      <c r="O1348" s="16" t="n">
        <f aca="false">I1348*(K1348-J1348)</f>
        <v>61422</v>
      </c>
      <c r="P1348" s="15" t="n">
        <f aca="false">K1348-J1348</f>
        <v>353</v>
      </c>
      <c r="Q1348" s="0" t="str">
        <f aca="false">IF(G1348=0,"Out of stock",IF(G1348&lt;H1348,"Understocked",IF(G1348&gt;Summary!$B$6*H1348,"Overstocked","Healthy")))</f>
        <v>Overstocked</v>
      </c>
      <c r="R1348" s="0" t="str">
        <f aca="false">IF(I1348&gt;=Summary!$B$7,"Fast",IF(I1348&lt;Summary!$B$8,"Slow","Medium"))</f>
        <v>Medium</v>
      </c>
      <c r="S1348" s="15" t="n">
        <f aca="false">IF(M1348&gt;Summary!$B$5,1,0)</f>
        <v>0</v>
      </c>
      <c r="T1348" s="16" t="n">
        <f aca="false">IF(Q1348="Overstocked",(G1348-Summary!$B$6*H1348)*J1348,0)</f>
        <v>77090</v>
      </c>
    </row>
    <row r="1349" customFormat="false" ht="15" hidden="false" customHeight="false" outlineLevel="0" collapsed="false">
      <c r="A1349" s="0" t="s">
        <v>1447</v>
      </c>
      <c r="B1349" s="0" t="s">
        <v>113</v>
      </c>
      <c r="C1349" s="0" t="s">
        <v>104</v>
      </c>
      <c r="D1349" s="0" t="s">
        <v>102</v>
      </c>
      <c r="E1349" s="14" t="n">
        <v>45268</v>
      </c>
      <c r="F1349" s="14" t="n">
        <v>45273</v>
      </c>
      <c r="G1349" s="0" t="n">
        <v>414</v>
      </c>
      <c r="H1349" s="0" t="n">
        <v>89</v>
      </c>
      <c r="I1349" s="0" t="n">
        <v>155</v>
      </c>
      <c r="J1349" s="0" t="n">
        <v>1414</v>
      </c>
      <c r="K1349" s="0" t="n">
        <v>1679</v>
      </c>
      <c r="L1349" s="15" t="s">
        <v>93</v>
      </c>
      <c r="M1349" s="0" t="n">
        <v>5</v>
      </c>
      <c r="N1349" s="16" t="n">
        <f aca="false">I1349*K1349</f>
        <v>260245</v>
      </c>
      <c r="O1349" s="16" t="n">
        <f aca="false">I1349*(K1349-J1349)</f>
        <v>41075</v>
      </c>
      <c r="P1349" s="15" t="n">
        <f aca="false">K1349-J1349</f>
        <v>265</v>
      </c>
      <c r="Q1349" s="0" t="str">
        <f aca="false">IF(G1349=0,"Out of stock",IF(G1349&lt;H1349,"Understocked",IF(G1349&gt;Summary!$B$6*H1349,"Overstocked","Healthy")))</f>
        <v>Overstocked</v>
      </c>
      <c r="R1349" s="0" t="str">
        <f aca="false">IF(I1349&gt;=Summary!$B$7,"Fast",IF(I1349&lt;Summary!$B$8,"Slow","Medium"))</f>
        <v>Medium</v>
      </c>
      <c r="S1349" s="15" t="n">
        <f aca="false">IF(M1349&gt;Summary!$B$5,1,0)</f>
        <v>0</v>
      </c>
      <c r="T1349" s="16" t="n">
        <f aca="false">IF(Q1349="Overstocked",(G1349-Summary!$B$6*H1349)*J1349,0)</f>
        <v>82012</v>
      </c>
    </row>
    <row r="1350" customFormat="false" ht="15" hidden="false" customHeight="false" outlineLevel="0" collapsed="false">
      <c r="A1350" s="0" t="s">
        <v>1448</v>
      </c>
      <c r="B1350" s="0" t="s">
        <v>113</v>
      </c>
      <c r="C1350" s="0" t="s">
        <v>96</v>
      </c>
      <c r="D1350" s="0" t="s">
        <v>92</v>
      </c>
      <c r="E1350" s="14" t="n">
        <v>45108</v>
      </c>
      <c r="F1350" s="14" t="n">
        <v>45112</v>
      </c>
      <c r="G1350" s="0" t="n">
        <v>51</v>
      </c>
      <c r="H1350" s="0" t="n">
        <v>99</v>
      </c>
      <c r="I1350" s="0" t="n">
        <v>274</v>
      </c>
      <c r="J1350" s="0" t="n">
        <v>570</v>
      </c>
      <c r="K1350" s="0" t="n">
        <v>1020</v>
      </c>
      <c r="L1350" s="15" t="s">
        <v>80</v>
      </c>
      <c r="M1350" s="0" t="n">
        <v>4</v>
      </c>
      <c r="N1350" s="16" t="n">
        <f aca="false">I1350*K1350</f>
        <v>279480</v>
      </c>
      <c r="O1350" s="16" t="n">
        <f aca="false">I1350*(K1350-J1350)</f>
        <v>123300</v>
      </c>
      <c r="P1350" s="15" t="n">
        <f aca="false">K1350-J1350</f>
        <v>450</v>
      </c>
      <c r="Q1350" s="0" t="str">
        <f aca="false">IF(G1350=0,"Out of stock",IF(G1350&lt;H1350,"Understocked",IF(G1350&gt;Summary!$B$6*H1350,"Overstocked","Healthy")))</f>
        <v>Understocked</v>
      </c>
      <c r="R1350" s="0" t="str">
        <f aca="false">IF(I1350&gt;=Summary!$B$7,"Fast",IF(I1350&lt;Summary!$B$8,"Slow","Medium"))</f>
        <v>Fast</v>
      </c>
      <c r="S1350" s="15" t="n">
        <f aca="false">IF(M1350&gt;Summary!$B$5,1,0)</f>
        <v>0</v>
      </c>
      <c r="T1350" s="16" t="n">
        <f aca="false">IF(Q1350="Overstocked",(G1350-Summary!$B$6*H1350)*J1350,0)</f>
        <v>0</v>
      </c>
    </row>
    <row r="1351" customFormat="false" ht="15" hidden="false" customHeight="false" outlineLevel="0" collapsed="false">
      <c r="A1351" s="0" t="s">
        <v>1449</v>
      </c>
      <c r="B1351" s="0" t="s">
        <v>89</v>
      </c>
      <c r="C1351" s="0" t="s">
        <v>78</v>
      </c>
      <c r="D1351" s="0" t="s">
        <v>90</v>
      </c>
      <c r="E1351" s="14" t="n">
        <v>45055</v>
      </c>
      <c r="F1351" s="14" t="n">
        <v>45062</v>
      </c>
      <c r="G1351" s="0" t="n">
        <v>478</v>
      </c>
      <c r="H1351" s="0" t="n">
        <v>131</v>
      </c>
      <c r="I1351" s="0" t="n">
        <v>15</v>
      </c>
      <c r="J1351" s="0" t="n">
        <v>1945</v>
      </c>
      <c r="K1351" s="0" t="n">
        <v>2445</v>
      </c>
      <c r="L1351" s="15" t="s">
        <v>97</v>
      </c>
      <c r="M1351" s="0" t="n">
        <v>7</v>
      </c>
      <c r="N1351" s="16" t="n">
        <f aca="false">I1351*K1351</f>
        <v>36675</v>
      </c>
      <c r="O1351" s="16" t="n">
        <f aca="false">I1351*(K1351-J1351)</f>
        <v>7500</v>
      </c>
      <c r="P1351" s="15" t="n">
        <f aca="false">K1351-J1351</f>
        <v>500</v>
      </c>
      <c r="Q1351" s="0" t="str">
        <f aca="false">IF(G1351=0,"Out of stock",IF(G1351&lt;H1351,"Understocked",IF(G1351&gt;Summary!$B$6*H1351,"Overstocked","Healthy")))</f>
        <v>Healthy</v>
      </c>
      <c r="R1351" s="0" t="str">
        <f aca="false">IF(I1351&gt;=Summary!$B$7,"Fast",IF(I1351&lt;Summary!$B$8,"Slow","Medium"))</f>
        <v>Slow</v>
      </c>
      <c r="S1351" s="15" t="n">
        <f aca="false">IF(M1351&gt;Summary!$B$5,1,0)</f>
        <v>0</v>
      </c>
      <c r="T1351" s="16" t="n">
        <f aca="false">IF(Q1351="Overstocked",(G1351-Summary!$B$6*H1351)*J1351,0)</f>
        <v>0</v>
      </c>
    </row>
    <row r="1352" customFormat="false" ht="15" hidden="false" customHeight="false" outlineLevel="0" collapsed="false">
      <c r="A1352" s="0" t="s">
        <v>1450</v>
      </c>
      <c r="B1352" s="0" t="s">
        <v>115</v>
      </c>
      <c r="C1352" s="0" t="s">
        <v>96</v>
      </c>
      <c r="D1352" s="0" t="s">
        <v>86</v>
      </c>
      <c r="E1352" s="14" t="n">
        <v>45632</v>
      </c>
      <c r="F1352" s="14" t="n">
        <v>45635</v>
      </c>
      <c r="G1352" s="0" t="n">
        <v>109</v>
      </c>
      <c r="H1352" s="0" t="n">
        <v>71</v>
      </c>
      <c r="I1352" s="0" t="n">
        <v>159</v>
      </c>
      <c r="J1352" s="0" t="n">
        <v>344</v>
      </c>
      <c r="K1352" s="0" t="n">
        <v>642</v>
      </c>
      <c r="L1352" s="15" t="s">
        <v>97</v>
      </c>
      <c r="M1352" s="0" t="n">
        <v>3</v>
      </c>
      <c r="N1352" s="16" t="n">
        <f aca="false">I1352*K1352</f>
        <v>102078</v>
      </c>
      <c r="O1352" s="16" t="n">
        <f aca="false">I1352*(K1352-J1352)</f>
        <v>47382</v>
      </c>
      <c r="P1352" s="15" t="n">
        <f aca="false">K1352-J1352</f>
        <v>298</v>
      </c>
      <c r="Q1352" s="0" t="str">
        <f aca="false">IF(G1352=0,"Out of stock",IF(G1352&lt;H1352,"Understocked",IF(G1352&gt;Summary!$B$6*H1352,"Overstocked","Healthy")))</f>
        <v>Healthy</v>
      </c>
      <c r="R1352" s="0" t="str">
        <f aca="false">IF(I1352&gt;=Summary!$B$7,"Fast",IF(I1352&lt;Summary!$B$8,"Slow","Medium"))</f>
        <v>Medium</v>
      </c>
      <c r="S1352" s="15" t="n">
        <f aca="false">IF(M1352&gt;Summary!$B$5,1,0)</f>
        <v>0</v>
      </c>
      <c r="T1352" s="16" t="n">
        <f aca="false">IF(Q1352="Overstocked",(G1352-Summary!$B$6*H1352)*J1352,0)</f>
        <v>0</v>
      </c>
    </row>
    <row r="1353" customFormat="false" ht="15" hidden="false" customHeight="false" outlineLevel="0" collapsed="false">
      <c r="A1353" s="0" t="s">
        <v>1451</v>
      </c>
      <c r="B1353" s="0" t="s">
        <v>113</v>
      </c>
      <c r="C1353" s="0" t="s">
        <v>104</v>
      </c>
      <c r="D1353" s="0" t="s">
        <v>90</v>
      </c>
      <c r="E1353" s="14" t="n">
        <v>45579</v>
      </c>
      <c r="F1353" s="14" t="n">
        <v>45583</v>
      </c>
      <c r="G1353" s="0" t="n">
        <v>265</v>
      </c>
      <c r="H1353" s="0" t="n">
        <v>93</v>
      </c>
      <c r="I1353" s="0" t="n">
        <v>274</v>
      </c>
      <c r="J1353" s="0" t="n">
        <v>1984</v>
      </c>
      <c r="K1353" s="0" t="n">
        <v>2376</v>
      </c>
      <c r="L1353" s="15" t="s">
        <v>82</v>
      </c>
      <c r="M1353" s="0" t="n">
        <v>4</v>
      </c>
      <c r="N1353" s="16" t="n">
        <f aca="false">I1353*K1353</f>
        <v>651024</v>
      </c>
      <c r="O1353" s="16" t="n">
        <f aca="false">I1353*(K1353-J1353)</f>
        <v>107408</v>
      </c>
      <c r="P1353" s="15" t="n">
        <f aca="false">K1353-J1353</f>
        <v>392</v>
      </c>
      <c r="Q1353" s="0" t="str">
        <f aca="false">IF(G1353=0,"Out of stock",IF(G1353&lt;H1353,"Understocked",IF(G1353&gt;Summary!$B$6*H1353,"Overstocked","Healthy")))</f>
        <v>Healthy</v>
      </c>
      <c r="R1353" s="0" t="str">
        <f aca="false">IF(I1353&gt;=Summary!$B$7,"Fast",IF(I1353&lt;Summary!$B$8,"Slow","Medium"))</f>
        <v>Fast</v>
      </c>
      <c r="S1353" s="15" t="n">
        <f aca="false">IF(M1353&gt;Summary!$B$5,1,0)</f>
        <v>0</v>
      </c>
      <c r="T1353" s="16" t="n">
        <f aca="false">IF(Q1353="Overstocked",(G1353-Summary!$B$6*H1353)*J1353,0)</f>
        <v>0</v>
      </c>
    </row>
    <row r="1354" customFormat="false" ht="15" hidden="false" customHeight="false" outlineLevel="0" collapsed="false">
      <c r="A1354" s="0" t="s">
        <v>1452</v>
      </c>
      <c r="B1354" s="0" t="s">
        <v>113</v>
      </c>
      <c r="C1354" s="0" t="s">
        <v>78</v>
      </c>
      <c r="D1354" s="0" t="s">
        <v>79</v>
      </c>
      <c r="E1354" s="14" t="n">
        <v>45102</v>
      </c>
      <c r="F1354" s="14" t="n">
        <v>45110</v>
      </c>
      <c r="G1354" s="0" t="n">
        <v>438</v>
      </c>
      <c r="H1354" s="0" t="n">
        <v>123</v>
      </c>
      <c r="I1354" s="0" t="n">
        <v>55</v>
      </c>
      <c r="J1354" s="0" t="n">
        <v>880</v>
      </c>
      <c r="K1354" s="0" t="n">
        <v>1293</v>
      </c>
      <c r="L1354" s="15" t="s">
        <v>80</v>
      </c>
      <c r="M1354" s="0" t="n">
        <v>8</v>
      </c>
      <c r="N1354" s="16" t="n">
        <f aca="false">I1354*K1354</f>
        <v>71115</v>
      </c>
      <c r="O1354" s="16" t="n">
        <f aca="false">I1354*(K1354-J1354)</f>
        <v>22715</v>
      </c>
      <c r="P1354" s="15" t="n">
        <f aca="false">K1354-J1354</f>
        <v>413</v>
      </c>
      <c r="Q1354" s="0" t="str">
        <f aca="false">IF(G1354=0,"Out of stock",IF(G1354&lt;H1354,"Understocked",IF(G1354&gt;Summary!$B$6*H1354,"Overstocked","Healthy")))</f>
        <v>Healthy</v>
      </c>
      <c r="R1354" s="0" t="str">
        <f aca="false">IF(I1354&gt;=Summary!$B$7,"Fast",IF(I1354&lt;Summary!$B$8,"Slow","Medium"))</f>
        <v>Slow</v>
      </c>
      <c r="S1354" s="15" t="n">
        <f aca="false">IF(M1354&gt;Summary!$B$5,1,0)</f>
        <v>1</v>
      </c>
      <c r="T1354" s="16" t="n">
        <f aca="false">IF(Q1354="Overstocked",(G1354-Summary!$B$6*H1354)*J1354,0)</f>
        <v>0</v>
      </c>
    </row>
    <row r="1355" customFormat="false" ht="15" hidden="false" customHeight="false" outlineLevel="0" collapsed="false">
      <c r="A1355" s="0" t="s">
        <v>1453</v>
      </c>
      <c r="B1355" s="0" t="s">
        <v>113</v>
      </c>
      <c r="C1355" s="0" t="s">
        <v>96</v>
      </c>
      <c r="D1355" s="0" t="s">
        <v>90</v>
      </c>
      <c r="E1355" s="14" t="n">
        <v>45108</v>
      </c>
      <c r="F1355" s="14" t="n">
        <v>45111</v>
      </c>
      <c r="G1355" s="0" t="n">
        <v>24</v>
      </c>
      <c r="H1355" s="0" t="n">
        <v>126</v>
      </c>
      <c r="I1355" s="0" t="n">
        <v>48</v>
      </c>
      <c r="J1355" s="0" t="n">
        <v>1383</v>
      </c>
      <c r="K1355" s="0" t="n">
        <v>1729</v>
      </c>
      <c r="L1355" s="15" t="s">
        <v>93</v>
      </c>
      <c r="M1355" s="0" t="n">
        <v>3</v>
      </c>
      <c r="N1355" s="16" t="n">
        <f aca="false">I1355*K1355</f>
        <v>82992</v>
      </c>
      <c r="O1355" s="16" t="n">
        <f aca="false">I1355*(K1355-J1355)</f>
        <v>16608</v>
      </c>
      <c r="P1355" s="15" t="n">
        <f aca="false">K1355-J1355</f>
        <v>346</v>
      </c>
      <c r="Q1355" s="0" t="str">
        <f aca="false">IF(G1355=0,"Out of stock",IF(G1355&lt;H1355,"Understocked",IF(G1355&gt;Summary!$B$6*H1355,"Overstocked","Healthy")))</f>
        <v>Understocked</v>
      </c>
      <c r="R1355" s="0" t="str">
        <f aca="false">IF(I1355&gt;=Summary!$B$7,"Fast",IF(I1355&lt;Summary!$B$8,"Slow","Medium"))</f>
        <v>Slow</v>
      </c>
      <c r="S1355" s="15" t="n">
        <f aca="false">IF(M1355&gt;Summary!$B$5,1,0)</f>
        <v>0</v>
      </c>
      <c r="T1355" s="16" t="n">
        <f aca="false">IF(Q1355="Overstocked",(G1355-Summary!$B$6*H1355)*J1355,0)</f>
        <v>0</v>
      </c>
    </row>
    <row r="1356" customFormat="false" ht="15" hidden="false" customHeight="false" outlineLevel="0" collapsed="false">
      <c r="A1356" s="0" t="s">
        <v>1454</v>
      </c>
      <c r="B1356" s="0" t="s">
        <v>77</v>
      </c>
      <c r="C1356" s="0" t="s">
        <v>96</v>
      </c>
      <c r="D1356" s="0" t="s">
        <v>79</v>
      </c>
      <c r="E1356" s="14" t="n">
        <v>45250</v>
      </c>
      <c r="F1356" s="14" t="n">
        <v>45255</v>
      </c>
      <c r="G1356" s="0" t="n">
        <v>495</v>
      </c>
      <c r="H1356" s="0" t="n">
        <v>72</v>
      </c>
      <c r="I1356" s="0" t="n">
        <v>240</v>
      </c>
      <c r="J1356" s="0" t="n">
        <v>1955</v>
      </c>
      <c r="K1356" s="0" t="n">
        <v>2096</v>
      </c>
      <c r="L1356" s="15" t="s">
        <v>87</v>
      </c>
      <c r="M1356" s="0" t="n">
        <v>5</v>
      </c>
      <c r="N1356" s="16" t="n">
        <f aca="false">I1356*K1356</f>
        <v>503040</v>
      </c>
      <c r="O1356" s="16" t="n">
        <f aca="false">I1356*(K1356-J1356)</f>
        <v>33840</v>
      </c>
      <c r="P1356" s="15" t="n">
        <f aca="false">K1356-J1356</f>
        <v>141</v>
      </c>
      <c r="Q1356" s="0" t="str">
        <f aca="false">IF(G1356=0,"Out of stock",IF(G1356&lt;H1356,"Understocked",IF(G1356&gt;Summary!$B$6*H1356,"Overstocked","Healthy")))</f>
        <v>Overstocked</v>
      </c>
      <c r="R1356" s="0" t="str">
        <f aca="false">IF(I1356&gt;=Summary!$B$7,"Fast",IF(I1356&lt;Summary!$B$8,"Slow","Medium"))</f>
        <v>Fast</v>
      </c>
      <c r="S1356" s="15" t="n">
        <f aca="false">IF(M1356&gt;Summary!$B$5,1,0)</f>
        <v>0</v>
      </c>
      <c r="T1356" s="16" t="n">
        <f aca="false">IF(Q1356="Overstocked",(G1356-Summary!$B$6*H1356)*J1356,0)</f>
        <v>404685</v>
      </c>
    </row>
    <row r="1357" customFormat="false" ht="15" hidden="false" customHeight="false" outlineLevel="0" collapsed="false">
      <c r="A1357" s="0" t="s">
        <v>1455</v>
      </c>
      <c r="B1357" s="0" t="s">
        <v>101</v>
      </c>
      <c r="C1357" s="0" t="s">
        <v>85</v>
      </c>
      <c r="D1357" s="0" t="s">
        <v>90</v>
      </c>
      <c r="E1357" s="14" t="n">
        <v>45389</v>
      </c>
      <c r="F1357" s="14" t="n">
        <v>45391</v>
      </c>
      <c r="G1357" s="0" t="n">
        <v>202</v>
      </c>
      <c r="H1357" s="0" t="n">
        <v>74</v>
      </c>
      <c r="I1357" s="0" t="n">
        <v>7</v>
      </c>
      <c r="J1357" s="0" t="n">
        <v>1461</v>
      </c>
      <c r="K1357" s="0" t="n">
        <v>1651</v>
      </c>
      <c r="L1357" s="15" t="s">
        <v>97</v>
      </c>
      <c r="M1357" s="0" t="n">
        <v>2</v>
      </c>
      <c r="N1357" s="16" t="n">
        <f aca="false">I1357*K1357</f>
        <v>11557</v>
      </c>
      <c r="O1357" s="16" t="n">
        <f aca="false">I1357*(K1357-J1357)</f>
        <v>1330</v>
      </c>
      <c r="P1357" s="15" t="n">
        <f aca="false">K1357-J1357</f>
        <v>190</v>
      </c>
      <c r="Q1357" s="0" t="str">
        <f aca="false">IF(G1357=0,"Out of stock",IF(G1357&lt;H1357,"Understocked",IF(G1357&gt;Summary!$B$6*H1357,"Overstocked","Healthy")))</f>
        <v>Healthy</v>
      </c>
      <c r="R1357" s="0" t="str">
        <f aca="false">IF(I1357&gt;=Summary!$B$7,"Fast",IF(I1357&lt;Summary!$B$8,"Slow","Medium"))</f>
        <v>Slow</v>
      </c>
      <c r="S1357" s="15" t="n">
        <f aca="false">IF(M1357&gt;Summary!$B$5,1,0)</f>
        <v>0</v>
      </c>
      <c r="T1357" s="16" t="n">
        <f aca="false">IF(Q1357="Overstocked",(G1357-Summary!$B$6*H1357)*J1357,0)</f>
        <v>0</v>
      </c>
    </row>
    <row r="1358" customFormat="false" ht="15" hidden="false" customHeight="false" outlineLevel="0" collapsed="false">
      <c r="A1358" s="0" t="s">
        <v>1456</v>
      </c>
      <c r="B1358" s="0" t="s">
        <v>77</v>
      </c>
      <c r="C1358" s="0" t="s">
        <v>85</v>
      </c>
      <c r="D1358" s="0" t="s">
        <v>86</v>
      </c>
      <c r="E1358" s="14" t="n">
        <v>45510</v>
      </c>
      <c r="F1358" s="14" t="n">
        <v>45511</v>
      </c>
      <c r="G1358" s="0" t="n">
        <v>222</v>
      </c>
      <c r="H1358" s="0" t="n">
        <v>91</v>
      </c>
      <c r="I1358" s="0" t="n">
        <v>214</v>
      </c>
      <c r="J1358" s="0" t="n">
        <v>411</v>
      </c>
      <c r="K1358" s="0" t="n">
        <v>574</v>
      </c>
      <c r="L1358" s="15" t="s">
        <v>87</v>
      </c>
      <c r="M1358" s="0" t="n">
        <v>1</v>
      </c>
      <c r="N1358" s="16" t="n">
        <f aca="false">I1358*K1358</f>
        <v>122836</v>
      </c>
      <c r="O1358" s="16" t="n">
        <f aca="false">I1358*(K1358-J1358)</f>
        <v>34882</v>
      </c>
      <c r="P1358" s="15" t="n">
        <f aca="false">K1358-J1358</f>
        <v>163</v>
      </c>
      <c r="Q1358" s="0" t="str">
        <f aca="false">IF(G1358=0,"Out of stock",IF(G1358&lt;H1358,"Understocked",IF(G1358&gt;Summary!$B$6*H1358,"Overstocked","Healthy")))</f>
        <v>Healthy</v>
      </c>
      <c r="R1358" s="0" t="str">
        <f aca="false">IF(I1358&gt;=Summary!$B$7,"Fast",IF(I1358&lt;Summary!$B$8,"Slow","Medium"))</f>
        <v>Fast</v>
      </c>
      <c r="S1358" s="15" t="n">
        <f aca="false">IF(M1358&gt;Summary!$B$5,1,0)</f>
        <v>0</v>
      </c>
      <c r="T1358" s="16" t="n">
        <f aca="false">IF(Q1358="Overstocked",(G1358-Summary!$B$6*H1358)*J1358,0)</f>
        <v>0</v>
      </c>
    </row>
    <row r="1359" customFormat="false" ht="15" hidden="false" customHeight="false" outlineLevel="0" collapsed="false">
      <c r="A1359" s="0" t="s">
        <v>1457</v>
      </c>
      <c r="B1359" s="0" t="s">
        <v>89</v>
      </c>
      <c r="C1359" s="0" t="s">
        <v>85</v>
      </c>
      <c r="D1359" s="0" t="s">
        <v>92</v>
      </c>
      <c r="E1359" s="14" t="n">
        <v>45350</v>
      </c>
      <c r="F1359" s="14" t="n">
        <v>45356</v>
      </c>
      <c r="G1359" s="0" t="n">
        <v>284</v>
      </c>
      <c r="H1359" s="0" t="n">
        <v>63</v>
      </c>
      <c r="I1359" s="0" t="n">
        <v>231</v>
      </c>
      <c r="J1359" s="0" t="n">
        <v>1817</v>
      </c>
      <c r="K1359" s="0" t="n">
        <v>1983</v>
      </c>
      <c r="L1359" s="15" t="s">
        <v>82</v>
      </c>
      <c r="M1359" s="0" t="n">
        <v>6</v>
      </c>
      <c r="N1359" s="16" t="n">
        <f aca="false">I1359*K1359</f>
        <v>458073</v>
      </c>
      <c r="O1359" s="16" t="n">
        <f aca="false">I1359*(K1359-J1359)</f>
        <v>38346</v>
      </c>
      <c r="P1359" s="15" t="n">
        <f aca="false">K1359-J1359</f>
        <v>166</v>
      </c>
      <c r="Q1359" s="0" t="str">
        <f aca="false">IF(G1359=0,"Out of stock",IF(G1359&lt;H1359,"Understocked",IF(G1359&gt;Summary!$B$6*H1359,"Overstocked","Healthy")))</f>
        <v>Overstocked</v>
      </c>
      <c r="R1359" s="0" t="str">
        <f aca="false">IF(I1359&gt;=Summary!$B$7,"Fast",IF(I1359&lt;Summary!$B$8,"Slow","Medium"))</f>
        <v>Fast</v>
      </c>
      <c r="S1359" s="15" t="n">
        <f aca="false">IF(M1359&gt;Summary!$B$5,1,0)</f>
        <v>0</v>
      </c>
      <c r="T1359" s="16" t="n">
        <f aca="false">IF(Q1359="Overstocked",(G1359-Summary!$B$6*H1359)*J1359,0)</f>
        <v>58144</v>
      </c>
    </row>
    <row r="1360" customFormat="false" ht="15" hidden="false" customHeight="false" outlineLevel="0" collapsed="false">
      <c r="A1360" s="0" t="s">
        <v>1458</v>
      </c>
      <c r="B1360" s="0" t="s">
        <v>113</v>
      </c>
      <c r="C1360" s="0" t="s">
        <v>78</v>
      </c>
      <c r="D1360" s="0" t="s">
        <v>92</v>
      </c>
      <c r="E1360" s="14" t="n">
        <v>45086</v>
      </c>
      <c r="F1360" s="14" t="n">
        <v>45090</v>
      </c>
      <c r="G1360" s="0" t="n">
        <v>66</v>
      </c>
      <c r="H1360" s="0" t="n">
        <v>103</v>
      </c>
      <c r="I1360" s="0" t="n">
        <v>200</v>
      </c>
      <c r="J1360" s="0" t="n">
        <v>960</v>
      </c>
      <c r="K1360" s="0" t="n">
        <v>1361</v>
      </c>
      <c r="L1360" s="15" t="s">
        <v>82</v>
      </c>
      <c r="M1360" s="0" t="n">
        <v>4</v>
      </c>
      <c r="N1360" s="16" t="n">
        <f aca="false">I1360*K1360</f>
        <v>272200</v>
      </c>
      <c r="O1360" s="16" t="n">
        <f aca="false">I1360*(K1360-J1360)</f>
        <v>80200</v>
      </c>
      <c r="P1360" s="15" t="n">
        <f aca="false">K1360-J1360</f>
        <v>401</v>
      </c>
      <c r="Q1360" s="0" t="str">
        <f aca="false">IF(G1360=0,"Out of stock",IF(G1360&lt;H1360,"Understocked",IF(G1360&gt;Summary!$B$6*H1360,"Overstocked","Healthy")))</f>
        <v>Understocked</v>
      </c>
      <c r="R1360" s="0" t="str">
        <f aca="false">IF(I1360&gt;=Summary!$B$7,"Fast",IF(I1360&lt;Summary!$B$8,"Slow","Medium"))</f>
        <v>Fast</v>
      </c>
      <c r="S1360" s="15" t="n">
        <f aca="false">IF(M1360&gt;Summary!$B$5,1,0)</f>
        <v>0</v>
      </c>
      <c r="T1360" s="16" t="n">
        <f aca="false">IF(Q1360="Overstocked",(G1360-Summary!$B$6*H1360)*J1360,0)</f>
        <v>0</v>
      </c>
    </row>
    <row r="1361" customFormat="false" ht="15" hidden="false" customHeight="false" outlineLevel="0" collapsed="false">
      <c r="A1361" s="0" t="s">
        <v>1459</v>
      </c>
      <c r="B1361" s="0" t="s">
        <v>89</v>
      </c>
      <c r="C1361" s="0" t="s">
        <v>78</v>
      </c>
      <c r="D1361" s="0" t="s">
        <v>86</v>
      </c>
      <c r="E1361" s="14" t="n">
        <v>45282</v>
      </c>
      <c r="F1361" s="14" t="n">
        <v>45289</v>
      </c>
      <c r="G1361" s="0" t="n">
        <v>351</v>
      </c>
      <c r="H1361" s="0" t="n">
        <v>57</v>
      </c>
      <c r="I1361" s="0" t="n">
        <v>181</v>
      </c>
      <c r="J1361" s="0" t="n">
        <v>451</v>
      </c>
      <c r="K1361" s="0" t="n">
        <v>549</v>
      </c>
      <c r="L1361" s="15" t="s">
        <v>80</v>
      </c>
      <c r="M1361" s="0" t="n">
        <v>7</v>
      </c>
      <c r="N1361" s="16" t="n">
        <f aca="false">I1361*K1361</f>
        <v>99369</v>
      </c>
      <c r="O1361" s="16" t="n">
        <f aca="false">I1361*(K1361-J1361)</f>
        <v>17738</v>
      </c>
      <c r="P1361" s="15" t="n">
        <f aca="false">K1361-J1361</f>
        <v>98</v>
      </c>
      <c r="Q1361" s="0" t="str">
        <f aca="false">IF(G1361=0,"Out of stock",IF(G1361&lt;H1361,"Understocked",IF(G1361&gt;Summary!$B$6*H1361,"Overstocked","Healthy")))</f>
        <v>Overstocked</v>
      </c>
      <c r="R1361" s="0" t="str">
        <f aca="false">IF(I1361&gt;=Summary!$B$7,"Fast",IF(I1361&lt;Summary!$B$8,"Slow","Medium"))</f>
        <v>Medium</v>
      </c>
      <c r="S1361" s="15" t="n">
        <f aca="false">IF(M1361&gt;Summary!$B$5,1,0)</f>
        <v>0</v>
      </c>
      <c r="T1361" s="16" t="n">
        <f aca="false">IF(Q1361="Overstocked",(G1361-Summary!$B$6*H1361)*J1361,0)</f>
        <v>55473</v>
      </c>
    </row>
    <row r="1362" customFormat="false" ht="15" hidden="false" customHeight="false" outlineLevel="0" collapsed="false">
      <c r="A1362" s="0" t="s">
        <v>1460</v>
      </c>
      <c r="B1362" s="0" t="s">
        <v>101</v>
      </c>
      <c r="C1362" s="0" t="s">
        <v>78</v>
      </c>
      <c r="D1362" s="0" t="s">
        <v>86</v>
      </c>
      <c r="E1362" s="14" t="n">
        <v>45113</v>
      </c>
      <c r="F1362" s="14" t="n">
        <v>45117</v>
      </c>
      <c r="G1362" s="0" t="n">
        <v>87</v>
      </c>
      <c r="H1362" s="0" t="n">
        <v>89</v>
      </c>
      <c r="I1362" s="0" t="n">
        <v>43</v>
      </c>
      <c r="J1362" s="0" t="n">
        <v>1695</v>
      </c>
      <c r="K1362" s="0" t="n">
        <v>2089</v>
      </c>
      <c r="L1362" s="15" t="s">
        <v>97</v>
      </c>
      <c r="M1362" s="0" t="n">
        <v>4</v>
      </c>
      <c r="N1362" s="16" t="n">
        <f aca="false">I1362*K1362</f>
        <v>89827</v>
      </c>
      <c r="O1362" s="16" t="n">
        <f aca="false">I1362*(K1362-J1362)</f>
        <v>16942</v>
      </c>
      <c r="P1362" s="15" t="n">
        <f aca="false">K1362-J1362</f>
        <v>394</v>
      </c>
      <c r="Q1362" s="0" t="str">
        <f aca="false">IF(G1362=0,"Out of stock",IF(G1362&lt;H1362,"Understocked",IF(G1362&gt;Summary!$B$6*H1362,"Overstocked","Healthy")))</f>
        <v>Understocked</v>
      </c>
      <c r="R1362" s="0" t="str">
        <f aca="false">IF(I1362&gt;=Summary!$B$7,"Fast",IF(I1362&lt;Summary!$B$8,"Slow","Medium"))</f>
        <v>Slow</v>
      </c>
      <c r="S1362" s="15" t="n">
        <f aca="false">IF(M1362&gt;Summary!$B$5,1,0)</f>
        <v>0</v>
      </c>
      <c r="T1362" s="16" t="n">
        <f aca="false">IF(Q1362="Overstocked",(G1362-Summary!$B$6*H1362)*J1362,0)</f>
        <v>0</v>
      </c>
    </row>
    <row r="1363" customFormat="false" ht="15" hidden="false" customHeight="false" outlineLevel="0" collapsed="false">
      <c r="A1363" s="0" t="s">
        <v>1461</v>
      </c>
      <c r="B1363" s="0" t="s">
        <v>77</v>
      </c>
      <c r="C1363" s="0" t="s">
        <v>96</v>
      </c>
      <c r="D1363" s="0" t="s">
        <v>90</v>
      </c>
      <c r="E1363" s="14" t="n">
        <v>45033</v>
      </c>
      <c r="F1363" s="14" t="n">
        <v>45034</v>
      </c>
      <c r="G1363" s="0" t="n">
        <v>105</v>
      </c>
      <c r="H1363" s="0" t="n">
        <v>56</v>
      </c>
      <c r="I1363" s="0" t="n">
        <v>50</v>
      </c>
      <c r="J1363" s="0" t="n">
        <v>764</v>
      </c>
      <c r="K1363" s="0" t="n">
        <v>1164</v>
      </c>
      <c r="L1363" s="15" t="s">
        <v>80</v>
      </c>
      <c r="M1363" s="0" t="n">
        <v>1</v>
      </c>
      <c r="N1363" s="16" t="n">
        <f aca="false">I1363*K1363</f>
        <v>58200</v>
      </c>
      <c r="O1363" s="16" t="n">
        <f aca="false">I1363*(K1363-J1363)</f>
        <v>20000</v>
      </c>
      <c r="P1363" s="15" t="n">
        <f aca="false">K1363-J1363</f>
        <v>400</v>
      </c>
      <c r="Q1363" s="0" t="str">
        <f aca="false">IF(G1363=0,"Out of stock",IF(G1363&lt;H1363,"Understocked",IF(G1363&gt;Summary!$B$6*H1363,"Overstocked","Healthy")))</f>
        <v>Healthy</v>
      </c>
      <c r="R1363" s="0" t="str">
        <f aca="false">IF(I1363&gt;=Summary!$B$7,"Fast",IF(I1363&lt;Summary!$B$8,"Slow","Medium"))</f>
        <v>Slow</v>
      </c>
      <c r="S1363" s="15" t="n">
        <f aca="false">IF(M1363&gt;Summary!$B$5,1,0)</f>
        <v>0</v>
      </c>
      <c r="T1363" s="16" t="n">
        <f aca="false">IF(Q1363="Overstocked",(G1363-Summary!$B$6*H1363)*J1363,0)</f>
        <v>0</v>
      </c>
    </row>
    <row r="1364" customFormat="false" ht="15" hidden="false" customHeight="false" outlineLevel="0" collapsed="false">
      <c r="A1364" s="0" t="s">
        <v>1462</v>
      </c>
      <c r="B1364" s="0" t="s">
        <v>84</v>
      </c>
      <c r="C1364" s="0" t="s">
        <v>104</v>
      </c>
      <c r="D1364" s="0" t="s">
        <v>86</v>
      </c>
      <c r="E1364" s="14" t="n">
        <v>44966</v>
      </c>
      <c r="F1364" s="14" t="n">
        <v>44972</v>
      </c>
      <c r="G1364" s="0" t="n">
        <v>367</v>
      </c>
      <c r="H1364" s="0" t="n">
        <v>140</v>
      </c>
      <c r="I1364" s="0" t="n">
        <v>297</v>
      </c>
      <c r="J1364" s="0" t="n">
        <v>1198</v>
      </c>
      <c r="K1364" s="0" t="n">
        <v>1288</v>
      </c>
      <c r="L1364" s="15" t="s">
        <v>82</v>
      </c>
      <c r="M1364" s="0" t="n">
        <v>6</v>
      </c>
      <c r="N1364" s="16" t="n">
        <f aca="false">I1364*K1364</f>
        <v>382536</v>
      </c>
      <c r="O1364" s="16" t="n">
        <f aca="false">I1364*(K1364-J1364)</f>
        <v>26730</v>
      </c>
      <c r="P1364" s="15" t="n">
        <f aca="false">K1364-J1364</f>
        <v>90</v>
      </c>
      <c r="Q1364" s="0" t="str">
        <f aca="false">IF(G1364=0,"Out of stock",IF(G1364&lt;H1364,"Understocked",IF(G1364&gt;Summary!$B$6*H1364,"Overstocked","Healthy")))</f>
        <v>Healthy</v>
      </c>
      <c r="R1364" s="0" t="str">
        <f aca="false">IF(I1364&gt;=Summary!$B$7,"Fast",IF(I1364&lt;Summary!$B$8,"Slow","Medium"))</f>
        <v>Fast</v>
      </c>
      <c r="S1364" s="15" t="n">
        <f aca="false">IF(M1364&gt;Summary!$B$5,1,0)</f>
        <v>0</v>
      </c>
      <c r="T1364" s="16" t="n">
        <f aca="false">IF(Q1364="Overstocked",(G1364-Summary!$B$6*H1364)*J1364,0)</f>
        <v>0</v>
      </c>
    </row>
    <row r="1365" customFormat="false" ht="15" hidden="false" customHeight="false" outlineLevel="0" collapsed="false">
      <c r="A1365" s="0" t="s">
        <v>1463</v>
      </c>
      <c r="B1365" s="0" t="s">
        <v>101</v>
      </c>
      <c r="C1365" s="0" t="s">
        <v>96</v>
      </c>
      <c r="D1365" s="0" t="s">
        <v>90</v>
      </c>
      <c r="E1365" s="14" t="n">
        <v>45201</v>
      </c>
      <c r="F1365" s="14" t="n">
        <v>45205</v>
      </c>
      <c r="G1365" s="0" t="n">
        <v>274</v>
      </c>
      <c r="H1365" s="0" t="n">
        <v>72</v>
      </c>
      <c r="I1365" s="0" t="n">
        <v>233</v>
      </c>
      <c r="J1365" s="0" t="n">
        <v>373</v>
      </c>
      <c r="K1365" s="0" t="n">
        <v>828</v>
      </c>
      <c r="L1365" s="15" t="s">
        <v>87</v>
      </c>
      <c r="M1365" s="0" t="n">
        <v>4</v>
      </c>
      <c r="N1365" s="16" t="n">
        <f aca="false">I1365*K1365</f>
        <v>192924</v>
      </c>
      <c r="O1365" s="16" t="n">
        <f aca="false">I1365*(K1365-J1365)</f>
        <v>106015</v>
      </c>
      <c r="P1365" s="15" t="n">
        <f aca="false">K1365-J1365</f>
        <v>455</v>
      </c>
      <c r="Q1365" s="0" t="str">
        <f aca="false">IF(G1365=0,"Out of stock",IF(G1365&lt;H1365,"Understocked",IF(G1365&gt;Summary!$B$6*H1365,"Overstocked","Healthy")))</f>
        <v>Healthy</v>
      </c>
      <c r="R1365" s="0" t="str">
        <f aca="false">IF(I1365&gt;=Summary!$B$7,"Fast",IF(I1365&lt;Summary!$B$8,"Slow","Medium"))</f>
        <v>Fast</v>
      </c>
      <c r="S1365" s="15" t="n">
        <f aca="false">IF(M1365&gt;Summary!$B$5,1,0)</f>
        <v>0</v>
      </c>
      <c r="T1365" s="16" t="n">
        <f aca="false">IF(Q1365="Overstocked",(G1365-Summary!$B$6*H1365)*J1365,0)</f>
        <v>0</v>
      </c>
    </row>
    <row r="1366" customFormat="false" ht="15" hidden="false" customHeight="false" outlineLevel="0" collapsed="false">
      <c r="A1366" s="0" t="s">
        <v>1464</v>
      </c>
      <c r="B1366" s="0" t="s">
        <v>123</v>
      </c>
      <c r="C1366" s="0" t="s">
        <v>85</v>
      </c>
      <c r="D1366" s="0" t="s">
        <v>102</v>
      </c>
      <c r="E1366" s="14" t="n">
        <v>45382</v>
      </c>
      <c r="F1366" s="14" t="n">
        <v>45385</v>
      </c>
      <c r="G1366" s="0" t="n">
        <v>489</v>
      </c>
      <c r="H1366" s="0" t="n">
        <v>127</v>
      </c>
      <c r="I1366" s="0" t="n">
        <v>147</v>
      </c>
      <c r="J1366" s="0" t="n">
        <v>1951</v>
      </c>
      <c r="K1366" s="0" t="n">
        <v>2287</v>
      </c>
      <c r="L1366" s="15" t="s">
        <v>82</v>
      </c>
      <c r="M1366" s="0" t="n">
        <v>3</v>
      </c>
      <c r="N1366" s="16" t="n">
        <f aca="false">I1366*K1366</f>
        <v>336189</v>
      </c>
      <c r="O1366" s="16" t="n">
        <f aca="false">I1366*(K1366-J1366)</f>
        <v>49392</v>
      </c>
      <c r="P1366" s="15" t="n">
        <f aca="false">K1366-J1366</f>
        <v>336</v>
      </c>
      <c r="Q1366" s="0" t="str">
        <f aca="false">IF(G1366=0,"Out of stock",IF(G1366&lt;H1366,"Understocked",IF(G1366&gt;Summary!$B$6*H1366,"Overstocked","Healthy")))</f>
        <v>Healthy</v>
      </c>
      <c r="R1366" s="0" t="str">
        <f aca="false">IF(I1366&gt;=Summary!$B$7,"Fast",IF(I1366&lt;Summary!$B$8,"Slow","Medium"))</f>
        <v>Medium</v>
      </c>
      <c r="S1366" s="15" t="n">
        <f aca="false">IF(M1366&gt;Summary!$B$5,1,0)</f>
        <v>0</v>
      </c>
      <c r="T1366" s="16" t="n">
        <f aca="false">IF(Q1366="Overstocked",(G1366-Summary!$B$6*H1366)*J1366,0)</f>
        <v>0</v>
      </c>
    </row>
    <row r="1367" customFormat="false" ht="15" hidden="false" customHeight="false" outlineLevel="0" collapsed="false">
      <c r="A1367" s="0" t="s">
        <v>1465</v>
      </c>
      <c r="B1367" s="0" t="s">
        <v>84</v>
      </c>
      <c r="C1367" s="0" t="s">
        <v>78</v>
      </c>
      <c r="D1367" s="0" t="s">
        <v>92</v>
      </c>
      <c r="E1367" s="14" t="n">
        <v>45637</v>
      </c>
      <c r="F1367" s="14" t="n">
        <v>45644</v>
      </c>
      <c r="G1367" s="0" t="n">
        <v>190</v>
      </c>
      <c r="H1367" s="0" t="n">
        <v>107</v>
      </c>
      <c r="I1367" s="0" t="n">
        <v>239</v>
      </c>
      <c r="J1367" s="0" t="n">
        <v>1903</v>
      </c>
      <c r="K1367" s="0" t="n">
        <v>2091</v>
      </c>
      <c r="L1367" s="15" t="s">
        <v>80</v>
      </c>
      <c r="M1367" s="0" t="n">
        <v>7</v>
      </c>
      <c r="N1367" s="16" t="n">
        <f aca="false">I1367*K1367</f>
        <v>499749</v>
      </c>
      <c r="O1367" s="16" t="n">
        <f aca="false">I1367*(K1367-J1367)</f>
        <v>44932</v>
      </c>
      <c r="P1367" s="15" t="n">
        <f aca="false">K1367-J1367</f>
        <v>188</v>
      </c>
      <c r="Q1367" s="0" t="str">
        <f aca="false">IF(G1367=0,"Out of stock",IF(G1367&lt;H1367,"Understocked",IF(G1367&gt;Summary!$B$6*H1367,"Overstocked","Healthy")))</f>
        <v>Healthy</v>
      </c>
      <c r="R1367" s="0" t="str">
        <f aca="false">IF(I1367&gt;=Summary!$B$7,"Fast",IF(I1367&lt;Summary!$B$8,"Slow","Medium"))</f>
        <v>Fast</v>
      </c>
      <c r="S1367" s="15" t="n">
        <f aca="false">IF(M1367&gt;Summary!$B$5,1,0)</f>
        <v>0</v>
      </c>
      <c r="T1367" s="16" t="n">
        <f aca="false">IF(Q1367="Overstocked",(G1367-Summary!$B$6*H1367)*J1367,0)</f>
        <v>0</v>
      </c>
    </row>
    <row r="1368" customFormat="false" ht="15" hidden="false" customHeight="false" outlineLevel="0" collapsed="false">
      <c r="A1368" s="0" t="s">
        <v>1466</v>
      </c>
      <c r="B1368" s="0" t="s">
        <v>89</v>
      </c>
      <c r="C1368" s="0" t="s">
        <v>78</v>
      </c>
      <c r="D1368" s="0" t="s">
        <v>92</v>
      </c>
      <c r="E1368" s="14" t="n">
        <v>45526</v>
      </c>
      <c r="F1368" s="14" t="n">
        <v>45534</v>
      </c>
      <c r="G1368" s="0" t="n">
        <v>205</v>
      </c>
      <c r="H1368" s="0" t="n">
        <v>123</v>
      </c>
      <c r="I1368" s="0" t="n">
        <v>217</v>
      </c>
      <c r="J1368" s="0" t="n">
        <v>1030</v>
      </c>
      <c r="K1368" s="0" t="n">
        <v>1231</v>
      </c>
      <c r="L1368" s="15" t="s">
        <v>87</v>
      </c>
      <c r="M1368" s="0" t="n">
        <v>8</v>
      </c>
      <c r="N1368" s="16" t="n">
        <f aca="false">I1368*K1368</f>
        <v>267127</v>
      </c>
      <c r="O1368" s="16" t="n">
        <f aca="false">I1368*(K1368-J1368)</f>
        <v>43617</v>
      </c>
      <c r="P1368" s="15" t="n">
        <f aca="false">K1368-J1368</f>
        <v>201</v>
      </c>
      <c r="Q1368" s="0" t="str">
        <f aca="false">IF(G1368=0,"Out of stock",IF(G1368&lt;H1368,"Understocked",IF(G1368&gt;Summary!$B$6*H1368,"Overstocked","Healthy")))</f>
        <v>Healthy</v>
      </c>
      <c r="R1368" s="0" t="str">
        <f aca="false">IF(I1368&gt;=Summary!$B$7,"Fast",IF(I1368&lt;Summary!$B$8,"Slow","Medium"))</f>
        <v>Fast</v>
      </c>
      <c r="S1368" s="15" t="n">
        <f aca="false">IF(M1368&gt;Summary!$B$5,1,0)</f>
        <v>1</v>
      </c>
      <c r="T1368" s="16" t="n">
        <f aca="false">IF(Q1368="Overstocked",(G1368-Summary!$B$6*H1368)*J1368,0)</f>
        <v>0</v>
      </c>
    </row>
    <row r="1369" customFormat="false" ht="15" hidden="false" customHeight="false" outlineLevel="0" collapsed="false">
      <c r="A1369" s="0" t="s">
        <v>1467</v>
      </c>
      <c r="B1369" s="0" t="s">
        <v>95</v>
      </c>
      <c r="C1369" s="0" t="s">
        <v>96</v>
      </c>
      <c r="D1369" s="0" t="s">
        <v>86</v>
      </c>
      <c r="E1369" s="14" t="n">
        <v>45528</v>
      </c>
      <c r="F1369" s="14" t="n">
        <v>45536</v>
      </c>
      <c r="G1369" s="0" t="n">
        <v>261</v>
      </c>
      <c r="H1369" s="0" t="n">
        <v>68</v>
      </c>
      <c r="I1369" s="0" t="n">
        <v>98</v>
      </c>
      <c r="J1369" s="0" t="n">
        <v>857</v>
      </c>
      <c r="K1369" s="0" t="n">
        <v>1309</v>
      </c>
      <c r="L1369" s="15" t="s">
        <v>80</v>
      </c>
      <c r="M1369" s="0" t="n">
        <v>8</v>
      </c>
      <c r="N1369" s="16" t="n">
        <f aca="false">I1369*K1369</f>
        <v>128282</v>
      </c>
      <c r="O1369" s="16" t="n">
        <f aca="false">I1369*(K1369-J1369)</f>
        <v>44296</v>
      </c>
      <c r="P1369" s="15" t="n">
        <f aca="false">K1369-J1369</f>
        <v>452</v>
      </c>
      <c r="Q1369" s="0" t="str">
        <f aca="false">IF(G1369=0,"Out of stock",IF(G1369&lt;H1369,"Understocked",IF(G1369&gt;Summary!$B$6*H1369,"Overstocked","Healthy")))</f>
        <v>Healthy</v>
      </c>
      <c r="R1369" s="0" t="str">
        <f aca="false">IF(I1369&gt;=Summary!$B$7,"Fast",IF(I1369&lt;Summary!$B$8,"Slow","Medium"))</f>
        <v>Slow</v>
      </c>
      <c r="S1369" s="15" t="n">
        <f aca="false">IF(M1369&gt;Summary!$B$5,1,0)</f>
        <v>1</v>
      </c>
      <c r="T1369" s="16" t="n">
        <f aca="false">IF(Q1369="Overstocked",(G1369-Summary!$B$6*H1369)*J1369,0)</f>
        <v>0</v>
      </c>
    </row>
    <row r="1370" customFormat="false" ht="15" hidden="false" customHeight="false" outlineLevel="0" collapsed="false">
      <c r="A1370" s="0" t="s">
        <v>1468</v>
      </c>
      <c r="B1370" s="0" t="s">
        <v>123</v>
      </c>
      <c r="C1370" s="0" t="s">
        <v>96</v>
      </c>
      <c r="D1370" s="0" t="s">
        <v>79</v>
      </c>
      <c r="E1370" s="14" t="n">
        <v>45146</v>
      </c>
      <c r="F1370" s="14" t="n">
        <v>45153</v>
      </c>
      <c r="G1370" s="0" t="n">
        <v>207</v>
      </c>
      <c r="H1370" s="0" t="n">
        <v>116</v>
      </c>
      <c r="I1370" s="0" t="n">
        <v>151</v>
      </c>
      <c r="J1370" s="0" t="n">
        <v>1363</v>
      </c>
      <c r="K1370" s="0" t="n">
        <v>1799</v>
      </c>
      <c r="L1370" s="15" t="s">
        <v>87</v>
      </c>
      <c r="M1370" s="0" t="n">
        <v>7</v>
      </c>
      <c r="N1370" s="16" t="n">
        <f aca="false">I1370*K1370</f>
        <v>271649</v>
      </c>
      <c r="O1370" s="16" t="n">
        <f aca="false">I1370*(K1370-J1370)</f>
        <v>65836</v>
      </c>
      <c r="P1370" s="15" t="n">
        <f aca="false">K1370-J1370</f>
        <v>436</v>
      </c>
      <c r="Q1370" s="0" t="str">
        <f aca="false">IF(G1370=0,"Out of stock",IF(G1370&lt;H1370,"Understocked",IF(G1370&gt;Summary!$B$6*H1370,"Overstocked","Healthy")))</f>
        <v>Healthy</v>
      </c>
      <c r="R1370" s="0" t="str">
        <f aca="false">IF(I1370&gt;=Summary!$B$7,"Fast",IF(I1370&lt;Summary!$B$8,"Slow","Medium"))</f>
        <v>Medium</v>
      </c>
      <c r="S1370" s="15" t="n">
        <f aca="false">IF(M1370&gt;Summary!$B$5,1,0)</f>
        <v>0</v>
      </c>
      <c r="T1370" s="16" t="n">
        <f aca="false">IF(Q1370="Overstocked",(G1370-Summary!$B$6*H1370)*J1370,0)</f>
        <v>0</v>
      </c>
    </row>
    <row r="1371" customFormat="false" ht="15" hidden="false" customHeight="false" outlineLevel="0" collapsed="false">
      <c r="A1371" s="0" t="s">
        <v>1469</v>
      </c>
      <c r="B1371" s="0" t="s">
        <v>84</v>
      </c>
      <c r="C1371" s="0" t="s">
        <v>96</v>
      </c>
      <c r="D1371" s="0" t="s">
        <v>79</v>
      </c>
      <c r="E1371" s="14" t="n">
        <v>45011</v>
      </c>
      <c r="F1371" s="14" t="n">
        <v>45019</v>
      </c>
      <c r="G1371" s="0" t="n">
        <v>12</v>
      </c>
      <c r="H1371" s="0" t="n">
        <v>95</v>
      </c>
      <c r="I1371" s="0" t="n">
        <v>203</v>
      </c>
      <c r="J1371" s="0" t="n">
        <v>475</v>
      </c>
      <c r="K1371" s="0" t="n">
        <v>964</v>
      </c>
      <c r="L1371" s="15" t="s">
        <v>97</v>
      </c>
      <c r="M1371" s="0" t="n">
        <v>8</v>
      </c>
      <c r="N1371" s="16" t="n">
        <f aca="false">I1371*K1371</f>
        <v>195692</v>
      </c>
      <c r="O1371" s="16" t="n">
        <f aca="false">I1371*(K1371-J1371)</f>
        <v>99267</v>
      </c>
      <c r="P1371" s="15" t="n">
        <f aca="false">K1371-J1371</f>
        <v>489</v>
      </c>
      <c r="Q1371" s="0" t="str">
        <f aca="false">IF(G1371=0,"Out of stock",IF(G1371&lt;H1371,"Understocked",IF(G1371&gt;Summary!$B$6*H1371,"Overstocked","Healthy")))</f>
        <v>Understocked</v>
      </c>
      <c r="R1371" s="0" t="str">
        <f aca="false">IF(I1371&gt;=Summary!$B$7,"Fast",IF(I1371&lt;Summary!$B$8,"Slow","Medium"))</f>
        <v>Fast</v>
      </c>
      <c r="S1371" s="15" t="n">
        <f aca="false">IF(M1371&gt;Summary!$B$5,1,0)</f>
        <v>1</v>
      </c>
      <c r="T1371" s="16" t="n">
        <f aca="false">IF(Q1371="Overstocked",(G1371-Summary!$B$6*H1371)*J1371,0)</f>
        <v>0</v>
      </c>
    </row>
    <row r="1372" customFormat="false" ht="15" hidden="false" customHeight="false" outlineLevel="0" collapsed="false">
      <c r="A1372" s="0" t="s">
        <v>1470</v>
      </c>
      <c r="B1372" s="0" t="s">
        <v>95</v>
      </c>
      <c r="C1372" s="0" t="s">
        <v>96</v>
      </c>
      <c r="D1372" s="0" t="s">
        <v>86</v>
      </c>
      <c r="E1372" s="14" t="n">
        <v>45022</v>
      </c>
      <c r="F1372" s="14" t="n">
        <v>45025</v>
      </c>
      <c r="G1372" s="0" t="n">
        <v>285</v>
      </c>
      <c r="H1372" s="0" t="n">
        <v>79</v>
      </c>
      <c r="I1372" s="0" t="n">
        <v>21</v>
      </c>
      <c r="J1372" s="0" t="n">
        <v>1602</v>
      </c>
      <c r="K1372" s="0" t="n">
        <v>1673</v>
      </c>
      <c r="L1372" s="15" t="s">
        <v>97</v>
      </c>
      <c r="M1372" s="0" t="n">
        <v>3</v>
      </c>
      <c r="N1372" s="16" t="n">
        <f aca="false">I1372*K1372</f>
        <v>35133</v>
      </c>
      <c r="O1372" s="16" t="n">
        <f aca="false">I1372*(K1372-J1372)</f>
        <v>1491</v>
      </c>
      <c r="P1372" s="15" t="n">
        <f aca="false">K1372-J1372</f>
        <v>71</v>
      </c>
      <c r="Q1372" s="0" t="str">
        <f aca="false">IF(G1372=0,"Out of stock",IF(G1372&lt;H1372,"Understocked",IF(G1372&gt;Summary!$B$6*H1372,"Overstocked","Healthy")))</f>
        <v>Healthy</v>
      </c>
      <c r="R1372" s="0" t="str">
        <f aca="false">IF(I1372&gt;=Summary!$B$7,"Fast",IF(I1372&lt;Summary!$B$8,"Slow","Medium"))</f>
        <v>Slow</v>
      </c>
      <c r="S1372" s="15" t="n">
        <f aca="false">IF(M1372&gt;Summary!$B$5,1,0)</f>
        <v>0</v>
      </c>
      <c r="T1372" s="16" t="n">
        <f aca="false">IF(Q1372="Overstocked",(G1372-Summary!$B$6*H1372)*J1372,0)</f>
        <v>0</v>
      </c>
    </row>
    <row r="1373" customFormat="false" ht="15" hidden="false" customHeight="false" outlineLevel="0" collapsed="false">
      <c r="A1373" s="0" t="s">
        <v>1471</v>
      </c>
      <c r="B1373" s="0" t="s">
        <v>77</v>
      </c>
      <c r="C1373" s="0" t="s">
        <v>85</v>
      </c>
      <c r="D1373" s="0" t="s">
        <v>79</v>
      </c>
      <c r="E1373" s="14" t="n">
        <v>45501</v>
      </c>
      <c r="F1373" s="14" t="n">
        <v>45511</v>
      </c>
      <c r="G1373" s="0" t="n">
        <v>97</v>
      </c>
      <c r="H1373" s="0" t="n">
        <v>81</v>
      </c>
      <c r="I1373" s="0" t="n">
        <v>82</v>
      </c>
      <c r="J1373" s="0" t="n">
        <v>1645</v>
      </c>
      <c r="K1373" s="0" t="n">
        <v>1975</v>
      </c>
      <c r="L1373" s="15" t="s">
        <v>87</v>
      </c>
      <c r="M1373" s="0" t="n">
        <v>10</v>
      </c>
      <c r="N1373" s="16" t="n">
        <f aca="false">I1373*K1373</f>
        <v>161950</v>
      </c>
      <c r="O1373" s="16" t="n">
        <f aca="false">I1373*(K1373-J1373)</f>
        <v>27060</v>
      </c>
      <c r="P1373" s="15" t="n">
        <f aca="false">K1373-J1373</f>
        <v>330</v>
      </c>
      <c r="Q1373" s="0" t="str">
        <f aca="false">IF(G1373=0,"Out of stock",IF(G1373&lt;H1373,"Understocked",IF(G1373&gt;Summary!$B$6*H1373,"Overstocked","Healthy")))</f>
        <v>Healthy</v>
      </c>
      <c r="R1373" s="0" t="str">
        <f aca="false">IF(I1373&gt;=Summary!$B$7,"Fast",IF(I1373&lt;Summary!$B$8,"Slow","Medium"))</f>
        <v>Slow</v>
      </c>
      <c r="S1373" s="15" t="n">
        <f aca="false">IF(M1373&gt;Summary!$B$5,1,0)</f>
        <v>1</v>
      </c>
      <c r="T1373" s="16" t="n">
        <f aca="false">IF(Q1373="Overstocked",(G1373-Summary!$B$6*H1373)*J1373,0)</f>
        <v>0</v>
      </c>
    </row>
    <row r="1374" customFormat="false" ht="15" hidden="false" customHeight="false" outlineLevel="0" collapsed="false">
      <c r="A1374" s="0" t="s">
        <v>1472</v>
      </c>
      <c r="B1374" s="0" t="s">
        <v>113</v>
      </c>
      <c r="C1374" s="0" t="s">
        <v>85</v>
      </c>
      <c r="D1374" s="0" t="s">
        <v>86</v>
      </c>
      <c r="E1374" s="14" t="n">
        <v>45330</v>
      </c>
      <c r="F1374" s="14" t="n">
        <v>45331</v>
      </c>
      <c r="G1374" s="0" t="n">
        <v>49</v>
      </c>
      <c r="H1374" s="0" t="n">
        <v>87</v>
      </c>
      <c r="I1374" s="0" t="n">
        <v>116</v>
      </c>
      <c r="J1374" s="0" t="n">
        <v>1830</v>
      </c>
      <c r="K1374" s="0" t="n">
        <v>2177</v>
      </c>
      <c r="L1374" s="15" t="s">
        <v>82</v>
      </c>
      <c r="M1374" s="0" t="n">
        <v>1</v>
      </c>
      <c r="N1374" s="16" t="n">
        <f aca="false">I1374*K1374</f>
        <v>252532</v>
      </c>
      <c r="O1374" s="16" t="n">
        <f aca="false">I1374*(K1374-J1374)</f>
        <v>40252</v>
      </c>
      <c r="P1374" s="15" t="n">
        <f aca="false">K1374-J1374</f>
        <v>347</v>
      </c>
      <c r="Q1374" s="0" t="str">
        <f aca="false">IF(G1374=0,"Out of stock",IF(G1374&lt;H1374,"Understocked",IF(G1374&gt;Summary!$B$6*H1374,"Overstocked","Healthy")))</f>
        <v>Understocked</v>
      </c>
      <c r="R1374" s="0" t="str">
        <f aca="false">IF(I1374&gt;=Summary!$B$7,"Fast",IF(I1374&lt;Summary!$B$8,"Slow","Medium"))</f>
        <v>Medium</v>
      </c>
      <c r="S1374" s="15" t="n">
        <f aca="false">IF(M1374&gt;Summary!$B$5,1,0)</f>
        <v>0</v>
      </c>
      <c r="T1374" s="16" t="n">
        <f aca="false">IF(Q1374="Overstocked",(G1374-Summary!$B$6*H1374)*J1374,0)</f>
        <v>0</v>
      </c>
    </row>
    <row r="1375" customFormat="false" ht="15" hidden="false" customHeight="false" outlineLevel="0" collapsed="false">
      <c r="A1375" s="0" t="s">
        <v>1473</v>
      </c>
      <c r="B1375" s="0" t="s">
        <v>77</v>
      </c>
      <c r="C1375" s="0" t="s">
        <v>104</v>
      </c>
      <c r="D1375" s="0" t="s">
        <v>102</v>
      </c>
      <c r="E1375" s="14" t="n">
        <v>45205</v>
      </c>
      <c r="F1375" s="14" t="n">
        <v>45209</v>
      </c>
      <c r="G1375" s="0" t="n">
        <v>457</v>
      </c>
      <c r="H1375" s="0" t="n">
        <v>148</v>
      </c>
      <c r="I1375" s="0" t="n">
        <v>79</v>
      </c>
      <c r="J1375" s="0" t="n">
        <v>1218</v>
      </c>
      <c r="K1375" s="0" t="n">
        <v>1377</v>
      </c>
      <c r="L1375" s="15" t="s">
        <v>87</v>
      </c>
      <c r="M1375" s="0" t="n">
        <v>4</v>
      </c>
      <c r="N1375" s="16" t="n">
        <f aca="false">I1375*K1375</f>
        <v>108783</v>
      </c>
      <c r="O1375" s="16" t="n">
        <f aca="false">I1375*(K1375-J1375)</f>
        <v>12561</v>
      </c>
      <c r="P1375" s="15" t="n">
        <f aca="false">K1375-J1375</f>
        <v>159</v>
      </c>
      <c r="Q1375" s="0" t="str">
        <f aca="false">IF(G1375=0,"Out of stock",IF(G1375&lt;H1375,"Understocked",IF(G1375&gt;Summary!$B$6*H1375,"Overstocked","Healthy")))</f>
        <v>Healthy</v>
      </c>
      <c r="R1375" s="0" t="str">
        <f aca="false">IF(I1375&gt;=Summary!$B$7,"Fast",IF(I1375&lt;Summary!$B$8,"Slow","Medium"))</f>
        <v>Slow</v>
      </c>
      <c r="S1375" s="15" t="n">
        <f aca="false">IF(M1375&gt;Summary!$B$5,1,0)</f>
        <v>0</v>
      </c>
      <c r="T1375" s="16" t="n">
        <f aca="false">IF(Q1375="Overstocked",(G1375-Summary!$B$6*H1375)*J1375,0)</f>
        <v>0</v>
      </c>
    </row>
    <row r="1376" customFormat="false" ht="15" hidden="false" customHeight="false" outlineLevel="0" collapsed="false">
      <c r="A1376" s="0" t="s">
        <v>1474</v>
      </c>
      <c r="B1376" s="0" t="s">
        <v>123</v>
      </c>
      <c r="C1376" s="0" t="s">
        <v>78</v>
      </c>
      <c r="D1376" s="0" t="s">
        <v>92</v>
      </c>
      <c r="E1376" s="14" t="n">
        <v>45184</v>
      </c>
      <c r="F1376" s="14" t="n">
        <v>45187</v>
      </c>
      <c r="G1376" s="0" t="n">
        <v>23</v>
      </c>
      <c r="H1376" s="0" t="n">
        <v>108</v>
      </c>
      <c r="I1376" s="0" t="n">
        <v>287</v>
      </c>
      <c r="J1376" s="0" t="n">
        <v>869</v>
      </c>
      <c r="K1376" s="0" t="n">
        <v>1185</v>
      </c>
      <c r="L1376" s="15" t="s">
        <v>97</v>
      </c>
      <c r="M1376" s="0" t="n">
        <v>3</v>
      </c>
      <c r="N1376" s="16" t="n">
        <f aca="false">I1376*K1376</f>
        <v>340095</v>
      </c>
      <c r="O1376" s="16" t="n">
        <f aca="false">I1376*(K1376-J1376)</f>
        <v>90692</v>
      </c>
      <c r="P1376" s="15" t="n">
        <f aca="false">K1376-J1376</f>
        <v>316</v>
      </c>
      <c r="Q1376" s="0" t="str">
        <f aca="false">IF(G1376=0,"Out of stock",IF(G1376&lt;H1376,"Understocked",IF(G1376&gt;Summary!$B$6*H1376,"Overstocked","Healthy")))</f>
        <v>Understocked</v>
      </c>
      <c r="R1376" s="0" t="str">
        <f aca="false">IF(I1376&gt;=Summary!$B$7,"Fast",IF(I1376&lt;Summary!$B$8,"Slow","Medium"))</f>
        <v>Fast</v>
      </c>
      <c r="S1376" s="15" t="n">
        <f aca="false">IF(M1376&gt;Summary!$B$5,1,0)</f>
        <v>0</v>
      </c>
      <c r="T1376" s="16" t="n">
        <f aca="false">IF(Q1376="Overstocked",(G1376-Summary!$B$6*H1376)*J1376,0)</f>
        <v>0</v>
      </c>
    </row>
    <row r="1377" customFormat="false" ht="15" hidden="false" customHeight="false" outlineLevel="0" collapsed="false">
      <c r="A1377" s="0" t="s">
        <v>1475</v>
      </c>
      <c r="B1377" s="0" t="s">
        <v>101</v>
      </c>
      <c r="C1377" s="0" t="s">
        <v>85</v>
      </c>
      <c r="D1377" s="0" t="s">
        <v>86</v>
      </c>
      <c r="E1377" s="14" t="n">
        <v>45327</v>
      </c>
      <c r="F1377" s="14" t="n">
        <v>45337</v>
      </c>
      <c r="G1377" s="0" t="n">
        <v>365</v>
      </c>
      <c r="H1377" s="0" t="n">
        <v>127</v>
      </c>
      <c r="I1377" s="0" t="n">
        <v>148</v>
      </c>
      <c r="J1377" s="0" t="n">
        <v>1626</v>
      </c>
      <c r="K1377" s="0" t="n">
        <v>1948</v>
      </c>
      <c r="L1377" s="15" t="s">
        <v>93</v>
      </c>
      <c r="M1377" s="0" t="n">
        <v>10</v>
      </c>
      <c r="N1377" s="16" t="n">
        <f aca="false">I1377*K1377</f>
        <v>288304</v>
      </c>
      <c r="O1377" s="16" t="n">
        <f aca="false">I1377*(K1377-J1377)</f>
        <v>47656</v>
      </c>
      <c r="P1377" s="15" t="n">
        <f aca="false">K1377-J1377</f>
        <v>322</v>
      </c>
      <c r="Q1377" s="0" t="str">
        <f aca="false">IF(G1377=0,"Out of stock",IF(G1377&lt;H1377,"Understocked",IF(G1377&gt;Summary!$B$6*H1377,"Overstocked","Healthy")))</f>
        <v>Healthy</v>
      </c>
      <c r="R1377" s="0" t="str">
        <f aca="false">IF(I1377&gt;=Summary!$B$7,"Fast",IF(I1377&lt;Summary!$B$8,"Slow","Medium"))</f>
        <v>Medium</v>
      </c>
      <c r="S1377" s="15" t="n">
        <f aca="false">IF(M1377&gt;Summary!$B$5,1,0)</f>
        <v>1</v>
      </c>
      <c r="T1377" s="16" t="n">
        <f aca="false">IF(Q1377="Overstocked",(G1377-Summary!$B$6*H1377)*J1377,0)</f>
        <v>0</v>
      </c>
    </row>
    <row r="1378" customFormat="false" ht="15" hidden="false" customHeight="false" outlineLevel="0" collapsed="false">
      <c r="A1378" s="0" t="s">
        <v>1476</v>
      </c>
      <c r="B1378" s="0" t="s">
        <v>115</v>
      </c>
      <c r="C1378" s="0" t="s">
        <v>104</v>
      </c>
      <c r="D1378" s="0" t="s">
        <v>79</v>
      </c>
      <c r="E1378" s="14" t="n">
        <v>45020</v>
      </c>
      <c r="F1378" s="14" t="n">
        <v>45022</v>
      </c>
      <c r="G1378" s="0" t="n">
        <v>459</v>
      </c>
      <c r="H1378" s="0" t="n">
        <v>106</v>
      </c>
      <c r="I1378" s="0" t="n">
        <v>250</v>
      </c>
      <c r="J1378" s="0" t="n">
        <v>749</v>
      </c>
      <c r="K1378" s="0" t="n">
        <v>837</v>
      </c>
      <c r="L1378" s="15" t="s">
        <v>82</v>
      </c>
      <c r="M1378" s="0" t="n">
        <v>2</v>
      </c>
      <c r="N1378" s="16" t="n">
        <f aca="false">I1378*K1378</f>
        <v>209250</v>
      </c>
      <c r="O1378" s="16" t="n">
        <f aca="false">I1378*(K1378-J1378)</f>
        <v>22000</v>
      </c>
      <c r="P1378" s="15" t="n">
        <f aca="false">K1378-J1378</f>
        <v>88</v>
      </c>
      <c r="Q1378" s="0" t="str">
        <f aca="false">IF(G1378=0,"Out of stock",IF(G1378&lt;H1378,"Understocked",IF(G1378&gt;Summary!$B$6*H1378,"Overstocked","Healthy")))</f>
        <v>Overstocked</v>
      </c>
      <c r="R1378" s="0" t="str">
        <f aca="false">IF(I1378&gt;=Summary!$B$7,"Fast",IF(I1378&lt;Summary!$B$8,"Slow","Medium"))</f>
        <v>Fast</v>
      </c>
      <c r="S1378" s="15" t="n">
        <f aca="false">IF(M1378&gt;Summary!$B$5,1,0)</f>
        <v>0</v>
      </c>
      <c r="T1378" s="16" t="n">
        <f aca="false">IF(Q1378="Overstocked",(G1378-Summary!$B$6*H1378)*J1378,0)</f>
        <v>26215</v>
      </c>
    </row>
    <row r="1379" customFormat="false" ht="15" hidden="false" customHeight="false" outlineLevel="0" collapsed="false">
      <c r="A1379" s="0" t="s">
        <v>1477</v>
      </c>
      <c r="B1379" s="0" t="s">
        <v>115</v>
      </c>
      <c r="C1379" s="0" t="s">
        <v>104</v>
      </c>
      <c r="D1379" s="0" t="s">
        <v>79</v>
      </c>
      <c r="E1379" s="14" t="n">
        <v>45484</v>
      </c>
      <c r="F1379" s="14" t="n">
        <v>45485</v>
      </c>
      <c r="G1379" s="0" t="n">
        <v>117</v>
      </c>
      <c r="H1379" s="0" t="n">
        <v>63</v>
      </c>
      <c r="I1379" s="0" t="n">
        <v>251</v>
      </c>
      <c r="J1379" s="0" t="n">
        <v>225</v>
      </c>
      <c r="K1379" s="0" t="n">
        <v>549</v>
      </c>
      <c r="L1379" s="15" t="s">
        <v>97</v>
      </c>
      <c r="M1379" s="0" t="n">
        <v>1</v>
      </c>
      <c r="N1379" s="16" t="n">
        <f aca="false">I1379*K1379</f>
        <v>137799</v>
      </c>
      <c r="O1379" s="16" t="n">
        <f aca="false">I1379*(K1379-J1379)</f>
        <v>81324</v>
      </c>
      <c r="P1379" s="15" t="n">
        <f aca="false">K1379-J1379</f>
        <v>324</v>
      </c>
      <c r="Q1379" s="0" t="str">
        <f aca="false">IF(G1379=0,"Out of stock",IF(G1379&lt;H1379,"Understocked",IF(G1379&gt;Summary!$B$6*H1379,"Overstocked","Healthy")))</f>
        <v>Healthy</v>
      </c>
      <c r="R1379" s="0" t="str">
        <f aca="false">IF(I1379&gt;=Summary!$B$7,"Fast",IF(I1379&lt;Summary!$B$8,"Slow","Medium"))</f>
        <v>Fast</v>
      </c>
      <c r="S1379" s="15" t="n">
        <f aca="false">IF(M1379&gt;Summary!$B$5,1,0)</f>
        <v>0</v>
      </c>
      <c r="T1379" s="16" t="n">
        <f aca="false">IF(Q1379="Overstocked",(G1379-Summary!$B$6*H1379)*J1379,0)</f>
        <v>0</v>
      </c>
    </row>
    <row r="1380" customFormat="false" ht="15" hidden="false" customHeight="false" outlineLevel="0" collapsed="false">
      <c r="A1380" s="0" t="s">
        <v>1478</v>
      </c>
      <c r="B1380" s="0" t="s">
        <v>89</v>
      </c>
      <c r="C1380" s="0" t="s">
        <v>78</v>
      </c>
      <c r="D1380" s="0" t="s">
        <v>92</v>
      </c>
      <c r="E1380" s="14" t="n">
        <v>45106</v>
      </c>
      <c r="F1380" s="14" t="n">
        <v>45108</v>
      </c>
      <c r="G1380" s="0" t="n">
        <v>175</v>
      </c>
      <c r="H1380" s="0" t="n">
        <v>61</v>
      </c>
      <c r="I1380" s="0" t="n">
        <v>54</v>
      </c>
      <c r="J1380" s="0" t="n">
        <v>1601</v>
      </c>
      <c r="K1380" s="0" t="n">
        <v>1884</v>
      </c>
      <c r="L1380" s="15" t="s">
        <v>93</v>
      </c>
      <c r="M1380" s="0" t="n">
        <v>2</v>
      </c>
      <c r="N1380" s="16" t="n">
        <f aca="false">I1380*K1380</f>
        <v>101736</v>
      </c>
      <c r="O1380" s="16" t="n">
        <f aca="false">I1380*(K1380-J1380)</f>
        <v>15282</v>
      </c>
      <c r="P1380" s="15" t="n">
        <f aca="false">K1380-J1380</f>
        <v>283</v>
      </c>
      <c r="Q1380" s="0" t="str">
        <f aca="false">IF(G1380=0,"Out of stock",IF(G1380&lt;H1380,"Understocked",IF(G1380&gt;Summary!$B$6*H1380,"Overstocked","Healthy")))</f>
        <v>Healthy</v>
      </c>
      <c r="R1380" s="0" t="str">
        <f aca="false">IF(I1380&gt;=Summary!$B$7,"Fast",IF(I1380&lt;Summary!$B$8,"Slow","Medium"))</f>
        <v>Slow</v>
      </c>
      <c r="S1380" s="15" t="n">
        <f aca="false">IF(M1380&gt;Summary!$B$5,1,0)</f>
        <v>0</v>
      </c>
      <c r="T1380" s="16" t="n">
        <f aca="false">IF(Q1380="Overstocked",(G1380-Summary!$B$6*H1380)*J1380,0)</f>
        <v>0</v>
      </c>
    </row>
    <row r="1381" customFormat="false" ht="15" hidden="false" customHeight="false" outlineLevel="0" collapsed="false">
      <c r="A1381" s="0" t="s">
        <v>1479</v>
      </c>
      <c r="B1381" s="0" t="s">
        <v>123</v>
      </c>
      <c r="C1381" s="0" t="s">
        <v>96</v>
      </c>
      <c r="D1381" s="0" t="s">
        <v>86</v>
      </c>
      <c r="E1381" s="14" t="n">
        <v>45326</v>
      </c>
      <c r="F1381" s="14" t="n">
        <v>45331</v>
      </c>
      <c r="G1381" s="0" t="n">
        <v>146</v>
      </c>
      <c r="H1381" s="0" t="n">
        <v>137</v>
      </c>
      <c r="I1381" s="0" t="n">
        <v>213</v>
      </c>
      <c r="J1381" s="0" t="n">
        <v>915</v>
      </c>
      <c r="K1381" s="0" t="n">
        <v>1169</v>
      </c>
      <c r="L1381" s="15" t="s">
        <v>93</v>
      </c>
      <c r="M1381" s="0" t="n">
        <v>5</v>
      </c>
      <c r="N1381" s="16" t="n">
        <f aca="false">I1381*K1381</f>
        <v>248997</v>
      </c>
      <c r="O1381" s="16" t="n">
        <f aca="false">I1381*(K1381-J1381)</f>
        <v>54102</v>
      </c>
      <c r="P1381" s="15" t="n">
        <f aca="false">K1381-J1381</f>
        <v>254</v>
      </c>
      <c r="Q1381" s="0" t="str">
        <f aca="false">IF(G1381=0,"Out of stock",IF(G1381&lt;H1381,"Understocked",IF(G1381&gt;Summary!$B$6*H1381,"Overstocked","Healthy")))</f>
        <v>Healthy</v>
      </c>
      <c r="R1381" s="0" t="str">
        <f aca="false">IF(I1381&gt;=Summary!$B$7,"Fast",IF(I1381&lt;Summary!$B$8,"Slow","Medium"))</f>
        <v>Fast</v>
      </c>
      <c r="S1381" s="15" t="n">
        <f aca="false">IF(M1381&gt;Summary!$B$5,1,0)</f>
        <v>0</v>
      </c>
      <c r="T1381" s="16" t="n">
        <f aca="false">IF(Q1381="Overstocked",(G1381-Summary!$B$6*H1381)*J1381,0)</f>
        <v>0</v>
      </c>
    </row>
    <row r="1382" customFormat="false" ht="15" hidden="false" customHeight="false" outlineLevel="0" collapsed="false">
      <c r="A1382" s="0" t="s">
        <v>1480</v>
      </c>
      <c r="B1382" s="0" t="s">
        <v>77</v>
      </c>
      <c r="C1382" s="0" t="s">
        <v>85</v>
      </c>
      <c r="D1382" s="0" t="s">
        <v>79</v>
      </c>
      <c r="E1382" s="14" t="n">
        <v>45512</v>
      </c>
      <c r="F1382" s="14" t="n">
        <v>45518</v>
      </c>
      <c r="G1382" s="0" t="n">
        <v>80</v>
      </c>
      <c r="H1382" s="0" t="n">
        <v>145</v>
      </c>
      <c r="I1382" s="0" t="n">
        <v>30</v>
      </c>
      <c r="J1382" s="0" t="n">
        <v>952</v>
      </c>
      <c r="K1382" s="0" t="n">
        <v>1422</v>
      </c>
      <c r="L1382" s="15" t="s">
        <v>87</v>
      </c>
      <c r="M1382" s="0" t="n">
        <v>6</v>
      </c>
      <c r="N1382" s="16" t="n">
        <f aca="false">I1382*K1382</f>
        <v>42660</v>
      </c>
      <c r="O1382" s="16" t="n">
        <f aca="false">I1382*(K1382-J1382)</f>
        <v>14100</v>
      </c>
      <c r="P1382" s="15" t="n">
        <f aca="false">K1382-J1382</f>
        <v>470</v>
      </c>
      <c r="Q1382" s="0" t="str">
        <f aca="false">IF(G1382=0,"Out of stock",IF(G1382&lt;H1382,"Understocked",IF(G1382&gt;Summary!$B$6*H1382,"Overstocked","Healthy")))</f>
        <v>Understocked</v>
      </c>
      <c r="R1382" s="0" t="str">
        <f aca="false">IF(I1382&gt;=Summary!$B$7,"Fast",IF(I1382&lt;Summary!$B$8,"Slow","Medium"))</f>
        <v>Slow</v>
      </c>
      <c r="S1382" s="15" t="n">
        <f aca="false">IF(M1382&gt;Summary!$B$5,1,0)</f>
        <v>0</v>
      </c>
      <c r="T1382" s="16" t="n">
        <f aca="false">IF(Q1382="Overstocked",(G1382-Summary!$B$6*H1382)*J1382,0)</f>
        <v>0</v>
      </c>
    </row>
    <row r="1383" customFormat="false" ht="15" hidden="false" customHeight="false" outlineLevel="0" collapsed="false">
      <c r="A1383" s="0" t="s">
        <v>1481</v>
      </c>
      <c r="B1383" s="0" t="s">
        <v>95</v>
      </c>
      <c r="C1383" s="0" t="s">
        <v>104</v>
      </c>
      <c r="D1383" s="0" t="s">
        <v>79</v>
      </c>
      <c r="E1383" s="14" t="n">
        <v>45452</v>
      </c>
      <c r="F1383" s="14" t="n">
        <v>45457</v>
      </c>
      <c r="G1383" s="0" t="n">
        <v>364</v>
      </c>
      <c r="H1383" s="0" t="n">
        <v>92</v>
      </c>
      <c r="I1383" s="0" t="n">
        <v>173</v>
      </c>
      <c r="J1383" s="0" t="n">
        <v>522</v>
      </c>
      <c r="K1383" s="0" t="n">
        <v>895</v>
      </c>
      <c r="L1383" s="15" t="s">
        <v>87</v>
      </c>
      <c r="M1383" s="0" t="n">
        <v>5</v>
      </c>
      <c r="N1383" s="16" t="n">
        <f aca="false">I1383*K1383</f>
        <v>154835</v>
      </c>
      <c r="O1383" s="16" t="n">
        <f aca="false">I1383*(K1383-J1383)</f>
        <v>64529</v>
      </c>
      <c r="P1383" s="15" t="n">
        <f aca="false">K1383-J1383</f>
        <v>373</v>
      </c>
      <c r="Q1383" s="0" t="str">
        <f aca="false">IF(G1383=0,"Out of stock",IF(G1383&lt;H1383,"Understocked",IF(G1383&gt;Summary!$B$6*H1383,"Overstocked","Healthy")))</f>
        <v>Healthy</v>
      </c>
      <c r="R1383" s="0" t="str">
        <f aca="false">IF(I1383&gt;=Summary!$B$7,"Fast",IF(I1383&lt;Summary!$B$8,"Slow","Medium"))</f>
        <v>Medium</v>
      </c>
      <c r="S1383" s="15" t="n">
        <f aca="false">IF(M1383&gt;Summary!$B$5,1,0)</f>
        <v>0</v>
      </c>
      <c r="T1383" s="16" t="n">
        <f aca="false">IF(Q1383="Overstocked",(G1383-Summary!$B$6*H1383)*J1383,0)</f>
        <v>0</v>
      </c>
    </row>
    <row r="1384" customFormat="false" ht="15" hidden="false" customHeight="false" outlineLevel="0" collapsed="false">
      <c r="A1384" s="0" t="s">
        <v>1482</v>
      </c>
      <c r="B1384" s="0" t="s">
        <v>115</v>
      </c>
      <c r="C1384" s="0" t="s">
        <v>85</v>
      </c>
      <c r="D1384" s="0" t="s">
        <v>92</v>
      </c>
      <c r="E1384" s="14" t="n">
        <v>44998</v>
      </c>
      <c r="F1384" s="14" t="n">
        <v>45007</v>
      </c>
      <c r="G1384" s="0" t="n">
        <v>258</v>
      </c>
      <c r="H1384" s="0" t="n">
        <v>58</v>
      </c>
      <c r="I1384" s="0" t="n">
        <v>223</v>
      </c>
      <c r="J1384" s="0" t="n">
        <v>1295</v>
      </c>
      <c r="K1384" s="0" t="n">
        <v>1762</v>
      </c>
      <c r="L1384" s="15" t="s">
        <v>93</v>
      </c>
      <c r="M1384" s="0" t="n">
        <v>9</v>
      </c>
      <c r="N1384" s="16" t="n">
        <f aca="false">I1384*K1384</f>
        <v>392926</v>
      </c>
      <c r="O1384" s="16" t="n">
        <f aca="false">I1384*(K1384-J1384)</f>
        <v>104141</v>
      </c>
      <c r="P1384" s="15" t="n">
        <f aca="false">K1384-J1384</f>
        <v>467</v>
      </c>
      <c r="Q1384" s="0" t="str">
        <f aca="false">IF(G1384=0,"Out of stock",IF(G1384&lt;H1384,"Understocked",IF(G1384&gt;Summary!$B$6*H1384,"Overstocked","Healthy")))</f>
        <v>Overstocked</v>
      </c>
      <c r="R1384" s="0" t="str">
        <f aca="false">IF(I1384&gt;=Summary!$B$7,"Fast",IF(I1384&lt;Summary!$B$8,"Slow","Medium"))</f>
        <v>Fast</v>
      </c>
      <c r="S1384" s="15" t="n">
        <f aca="false">IF(M1384&gt;Summary!$B$5,1,0)</f>
        <v>1</v>
      </c>
      <c r="T1384" s="16" t="n">
        <f aca="false">IF(Q1384="Overstocked",(G1384-Summary!$B$6*H1384)*J1384,0)</f>
        <v>33670</v>
      </c>
    </row>
    <row r="1385" customFormat="false" ht="15" hidden="false" customHeight="false" outlineLevel="0" collapsed="false">
      <c r="A1385" s="0" t="s">
        <v>1483</v>
      </c>
      <c r="B1385" s="0" t="s">
        <v>101</v>
      </c>
      <c r="C1385" s="0" t="s">
        <v>78</v>
      </c>
      <c r="D1385" s="0" t="s">
        <v>90</v>
      </c>
      <c r="E1385" s="14" t="n">
        <v>45557</v>
      </c>
      <c r="F1385" s="14" t="n">
        <v>45563</v>
      </c>
      <c r="G1385" s="0" t="n">
        <v>58</v>
      </c>
      <c r="H1385" s="0" t="n">
        <v>112</v>
      </c>
      <c r="I1385" s="0" t="n">
        <v>248</v>
      </c>
      <c r="J1385" s="0" t="n">
        <v>1296</v>
      </c>
      <c r="K1385" s="0" t="n">
        <v>1473</v>
      </c>
      <c r="L1385" s="15" t="s">
        <v>87</v>
      </c>
      <c r="M1385" s="0" t="n">
        <v>6</v>
      </c>
      <c r="N1385" s="16" t="n">
        <f aca="false">I1385*K1385</f>
        <v>365304</v>
      </c>
      <c r="O1385" s="16" t="n">
        <f aca="false">I1385*(K1385-J1385)</f>
        <v>43896</v>
      </c>
      <c r="P1385" s="15" t="n">
        <f aca="false">K1385-J1385</f>
        <v>177</v>
      </c>
      <c r="Q1385" s="0" t="str">
        <f aca="false">IF(G1385=0,"Out of stock",IF(G1385&lt;H1385,"Understocked",IF(G1385&gt;Summary!$B$6*H1385,"Overstocked","Healthy")))</f>
        <v>Understocked</v>
      </c>
      <c r="R1385" s="0" t="str">
        <f aca="false">IF(I1385&gt;=Summary!$B$7,"Fast",IF(I1385&lt;Summary!$B$8,"Slow","Medium"))</f>
        <v>Fast</v>
      </c>
      <c r="S1385" s="15" t="n">
        <f aca="false">IF(M1385&gt;Summary!$B$5,1,0)</f>
        <v>0</v>
      </c>
      <c r="T1385" s="16" t="n">
        <f aca="false">IF(Q1385="Overstocked",(G1385-Summary!$B$6*H1385)*J1385,0)</f>
        <v>0</v>
      </c>
    </row>
    <row r="1386" customFormat="false" ht="15" hidden="false" customHeight="false" outlineLevel="0" collapsed="false">
      <c r="A1386" s="0" t="s">
        <v>1484</v>
      </c>
      <c r="B1386" s="0" t="s">
        <v>107</v>
      </c>
      <c r="C1386" s="0" t="s">
        <v>96</v>
      </c>
      <c r="D1386" s="0" t="s">
        <v>79</v>
      </c>
      <c r="E1386" s="14" t="n">
        <v>45657</v>
      </c>
      <c r="F1386" s="14" t="n">
        <v>45661</v>
      </c>
      <c r="G1386" s="0" t="n">
        <v>61</v>
      </c>
      <c r="H1386" s="0" t="n">
        <v>145</v>
      </c>
      <c r="I1386" s="0" t="n">
        <v>296</v>
      </c>
      <c r="J1386" s="0" t="n">
        <v>882</v>
      </c>
      <c r="K1386" s="0" t="n">
        <v>1344</v>
      </c>
      <c r="L1386" s="15" t="s">
        <v>82</v>
      </c>
      <c r="M1386" s="0" t="n">
        <v>4</v>
      </c>
      <c r="N1386" s="16" t="n">
        <f aca="false">I1386*K1386</f>
        <v>397824</v>
      </c>
      <c r="O1386" s="16" t="n">
        <f aca="false">I1386*(K1386-J1386)</f>
        <v>136752</v>
      </c>
      <c r="P1386" s="15" t="n">
        <f aca="false">K1386-J1386</f>
        <v>462</v>
      </c>
      <c r="Q1386" s="0" t="str">
        <f aca="false">IF(G1386=0,"Out of stock",IF(G1386&lt;H1386,"Understocked",IF(G1386&gt;Summary!$B$6*H1386,"Overstocked","Healthy")))</f>
        <v>Understocked</v>
      </c>
      <c r="R1386" s="0" t="str">
        <f aca="false">IF(I1386&gt;=Summary!$B$7,"Fast",IF(I1386&lt;Summary!$B$8,"Slow","Medium"))</f>
        <v>Fast</v>
      </c>
      <c r="S1386" s="15" t="n">
        <f aca="false">IF(M1386&gt;Summary!$B$5,1,0)</f>
        <v>0</v>
      </c>
      <c r="T1386" s="16" t="n">
        <f aca="false">IF(Q1386="Overstocked",(G1386-Summary!$B$6*H1386)*J1386,0)</f>
        <v>0</v>
      </c>
    </row>
    <row r="1387" customFormat="false" ht="15" hidden="false" customHeight="false" outlineLevel="0" collapsed="false">
      <c r="A1387" s="0" t="s">
        <v>1485</v>
      </c>
      <c r="B1387" s="0" t="s">
        <v>84</v>
      </c>
      <c r="C1387" s="0" t="s">
        <v>78</v>
      </c>
      <c r="D1387" s="0" t="s">
        <v>86</v>
      </c>
      <c r="E1387" s="14" t="n">
        <v>45275</v>
      </c>
      <c r="F1387" s="14" t="n">
        <v>45285</v>
      </c>
      <c r="G1387" s="0" t="n">
        <v>59</v>
      </c>
      <c r="H1387" s="0" t="n">
        <v>80</v>
      </c>
      <c r="I1387" s="0" t="n">
        <v>289</v>
      </c>
      <c r="J1387" s="0" t="n">
        <v>413</v>
      </c>
      <c r="K1387" s="0" t="n">
        <v>763</v>
      </c>
      <c r="L1387" s="15" t="s">
        <v>82</v>
      </c>
      <c r="M1387" s="0" t="n">
        <v>10</v>
      </c>
      <c r="N1387" s="16" t="n">
        <f aca="false">I1387*K1387</f>
        <v>220507</v>
      </c>
      <c r="O1387" s="16" t="n">
        <f aca="false">I1387*(K1387-J1387)</f>
        <v>101150</v>
      </c>
      <c r="P1387" s="15" t="n">
        <f aca="false">K1387-J1387</f>
        <v>350</v>
      </c>
      <c r="Q1387" s="0" t="str">
        <f aca="false">IF(G1387=0,"Out of stock",IF(G1387&lt;H1387,"Understocked",IF(G1387&gt;Summary!$B$6*H1387,"Overstocked","Healthy")))</f>
        <v>Understocked</v>
      </c>
      <c r="R1387" s="0" t="str">
        <f aca="false">IF(I1387&gt;=Summary!$B$7,"Fast",IF(I1387&lt;Summary!$B$8,"Slow","Medium"))</f>
        <v>Fast</v>
      </c>
      <c r="S1387" s="15" t="n">
        <f aca="false">IF(M1387&gt;Summary!$B$5,1,0)</f>
        <v>1</v>
      </c>
      <c r="T1387" s="16" t="n">
        <f aca="false">IF(Q1387="Overstocked",(G1387-Summary!$B$6*H1387)*J1387,0)</f>
        <v>0</v>
      </c>
    </row>
    <row r="1388" customFormat="false" ht="15" hidden="false" customHeight="false" outlineLevel="0" collapsed="false">
      <c r="A1388" s="0" t="s">
        <v>1486</v>
      </c>
      <c r="B1388" s="0" t="s">
        <v>115</v>
      </c>
      <c r="C1388" s="0" t="s">
        <v>96</v>
      </c>
      <c r="D1388" s="0" t="s">
        <v>79</v>
      </c>
      <c r="E1388" s="14" t="n">
        <v>45308</v>
      </c>
      <c r="F1388" s="14" t="n">
        <v>45316</v>
      </c>
      <c r="G1388" s="0" t="n">
        <v>303</v>
      </c>
      <c r="H1388" s="0" t="n">
        <v>120</v>
      </c>
      <c r="I1388" s="0" t="n">
        <v>124</v>
      </c>
      <c r="J1388" s="0" t="n">
        <v>683</v>
      </c>
      <c r="K1388" s="0" t="n">
        <v>812</v>
      </c>
      <c r="L1388" s="15" t="s">
        <v>80</v>
      </c>
      <c r="M1388" s="0" t="n">
        <v>8</v>
      </c>
      <c r="N1388" s="16" t="n">
        <f aca="false">I1388*K1388</f>
        <v>100688</v>
      </c>
      <c r="O1388" s="16" t="n">
        <f aca="false">I1388*(K1388-J1388)</f>
        <v>15996</v>
      </c>
      <c r="P1388" s="15" t="n">
        <f aca="false">K1388-J1388</f>
        <v>129</v>
      </c>
      <c r="Q1388" s="0" t="str">
        <f aca="false">IF(G1388=0,"Out of stock",IF(G1388&lt;H1388,"Understocked",IF(G1388&gt;Summary!$B$6*H1388,"Overstocked","Healthy")))</f>
        <v>Healthy</v>
      </c>
      <c r="R1388" s="0" t="str">
        <f aca="false">IF(I1388&gt;=Summary!$B$7,"Fast",IF(I1388&lt;Summary!$B$8,"Slow","Medium"))</f>
        <v>Medium</v>
      </c>
      <c r="S1388" s="15" t="n">
        <f aca="false">IF(M1388&gt;Summary!$B$5,1,0)</f>
        <v>1</v>
      </c>
      <c r="T1388" s="16" t="n">
        <f aca="false">IF(Q1388="Overstocked",(G1388-Summary!$B$6*H1388)*J1388,0)</f>
        <v>0</v>
      </c>
    </row>
    <row r="1389" customFormat="false" ht="15" hidden="false" customHeight="false" outlineLevel="0" collapsed="false">
      <c r="A1389" s="0" t="s">
        <v>1487</v>
      </c>
      <c r="B1389" s="0" t="s">
        <v>113</v>
      </c>
      <c r="C1389" s="0" t="s">
        <v>85</v>
      </c>
      <c r="D1389" s="0" t="s">
        <v>90</v>
      </c>
      <c r="E1389" s="14" t="n">
        <v>45183</v>
      </c>
      <c r="F1389" s="14" t="n">
        <v>45193</v>
      </c>
      <c r="G1389" s="0" t="n">
        <v>66</v>
      </c>
      <c r="H1389" s="0" t="n">
        <v>150</v>
      </c>
      <c r="I1389" s="0" t="n">
        <v>255</v>
      </c>
      <c r="J1389" s="0" t="n">
        <v>1062</v>
      </c>
      <c r="K1389" s="0" t="n">
        <v>1218</v>
      </c>
      <c r="L1389" s="15" t="s">
        <v>82</v>
      </c>
      <c r="M1389" s="0" t="n">
        <v>10</v>
      </c>
      <c r="N1389" s="16" t="n">
        <f aca="false">I1389*K1389</f>
        <v>310590</v>
      </c>
      <c r="O1389" s="16" t="n">
        <f aca="false">I1389*(K1389-J1389)</f>
        <v>39780</v>
      </c>
      <c r="P1389" s="15" t="n">
        <f aca="false">K1389-J1389</f>
        <v>156</v>
      </c>
      <c r="Q1389" s="0" t="str">
        <f aca="false">IF(G1389=0,"Out of stock",IF(G1389&lt;H1389,"Understocked",IF(G1389&gt;Summary!$B$6*H1389,"Overstocked","Healthy")))</f>
        <v>Understocked</v>
      </c>
      <c r="R1389" s="0" t="str">
        <f aca="false">IF(I1389&gt;=Summary!$B$7,"Fast",IF(I1389&lt;Summary!$B$8,"Slow","Medium"))</f>
        <v>Fast</v>
      </c>
      <c r="S1389" s="15" t="n">
        <f aca="false">IF(M1389&gt;Summary!$B$5,1,0)</f>
        <v>1</v>
      </c>
      <c r="T1389" s="16" t="n">
        <f aca="false">IF(Q1389="Overstocked",(G1389-Summary!$B$6*H1389)*J1389,0)</f>
        <v>0</v>
      </c>
    </row>
    <row r="1390" customFormat="false" ht="15" hidden="false" customHeight="false" outlineLevel="0" collapsed="false">
      <c r="A1390" s="0" t="s">
        <v>1488</v>
      </c>
      <c r="B1390" s="0" t="s">
        <v>113</v>
      </c>
      <c r="C1390" s="0" t="s">
        <v>104</v>
      </c>
      <c r="D1390" s="0" t="s">
        <v>79</v>
      </c>
      <c r="E1390" s="14" t="n">
        <v>45031</v>
      </c>
      <c r="F1390" s="14" t="n">
        <v>45035</v>
      </c>
      <c r="G1390" s="0" t="n">
        <v>423</v>
      </c>
      <c r="H1390" s="0" t="n">
        <v>131</v>
      </c>
      <c r="I1390" s="0" t="n">
        <v>177</v>
      </c>
      <c r="J1390" s="0" t="n">
        <v>916</v>
      </c>
      <c r="K1390" s="0" t="n">
        <v>1106</v>
      </c>
      <c r="L1390" s="15" t="s">
        <v>87</v>
      </c>
      <c r="M1390" s="0" t="n">
        <v>4</v>
      </c>
      <c r="N1390" s="16" t="n">
        <f aca="false">I1390*K1390</f>
        <v>195762</v>
      </c>
      <c r="O1390" s="16" t="n">
        <f aca="false">I1390*(K1390-J1390)</f>
        <v>33630</v>
      </c>
      <c r="P1390" s="15" t="n">
        <f aca="false">K1390-J1390</f>
        <v>190</v>
      </c>
      <c r="Q1390" s="0" t="str">
        <f aca="false">IF(G1390=0,"Out of stock",IF(G1390&lt;H1390,"Understocked",IF(G1390&gt;Summary!$B$6*H1390,"Overstocked","Healthy")))</f>
        <v>Healthy</v>
      </c>
      <c r="R1390" s="0" t="str">
        <f aca="false">IF(I1390&gt;=Summary!$B$7,"Fast",IF(I1390&lt;Summary!$B$8,"Slow","Medium"))</f>
        <v>Medium</v>
      </c>
      <c r="S1390" s="15" t="n">
        <f aca="false">IF(M1390&gt;Summary!$B$5,1,0)</f>
        <v>0</v>
      </c>
      <c r="T1390" s="16" t="n">
        <f aca="false">IF(Q1390="Overstocked",(G1390-Summary!$B$6*H1390)*J1390,0)</f>
        <v>0</v>
      </c>
    </row>
    <row r="1391" customFormat="false" ht="15" hidden="false" customHeight="false" outlineLevel="0" collapsed="false">
      <c r="A1391" s="0" t="s">
        <v>1489</v>
      </c>
      <c r="B1391" s="0" t="s">
        <v>77</v>
      </c>
      <c r="C1391" s="0" t="s">
        <v>104</v>
      </c>
      <c r="D1391" s="0" t="s">
        <v>79</v>
      </c>
      <c r="E1391" s="14" t="n">
        <v>45102</v>
      </c>
      <c r="F1391" s="14" t="n">
        <v>45107</v>
      </c>
      <c r="G1391" s="0" t="n">
        <v>89</v>
      </c>
      <c r="H1391" s="0" t="n">
        <v>51</v>
      </c>
      <c r="I1391" s="0" t="n">
        <v>52</v>
      </c>
      <c r="J1391" s="0" t="n">
        <v>1361</v>
      </c>
      <c r="K1391" s="0" t="n">
        <v>1664</v>
      </c>
      <c r="L1391" s="15" t="s">
        <v>87</v>
      </c>
      <c r="M1391" s="0" t="n">
        <v>5</v>
      </c>
      <c r="N1391" s="16" t="n">
        <f aca="false">I1391*K1391</f>
        <v>86528</v>
      </c>
      <c r="O1391" s="16" t="n">
        <f aca="false">I1391*(K1391-J1391)</f>
        <v>15756</v>
      </c>
      <c r="P1391" s="15" t="n">
        <f aca="false">K1391-J1391</f>
        <v>303</v>
      </c>
      <c r="Q1391" s="0" t="str">
        <f aca="false">IF(G1391=0,"Out of stock",IF(G1391&lt;H1391,"Understocked",IF(G1391&gt;Summary!$B$6*H1391,"Overstocked","Healthy")))</f>
        <v>Healthy</v>
      </c>
      <c r="R1391" s="0" t="str">
        <f aca="false">IF(I1391&gt;=Summary!$B$7,"Fast",IF(I1391&lt;Summary!$B$8,"Slow","Medium"))</f>
        <v>Slow</v>
      </c>
      <c r="S1391" s="15" t="n">
        <f aca="false">IF(M1391&gt;Summary!$B$5,1,0)</f>
        <v>0</v>
      </c>
      <c r="T1391" s="16" t="n">
        <f aca="false">IF(Q1391="Overstocked",(G1391-Summary!$B$6*H1391)*J1391,0)</f>
        <v>0</v>
      </c>
    </row>
    <row r="1392" customFormat="false" ht="15" hidden="false" customHeight="false" outlineLevel="0" collapsed="false">
      <c r="A1392" s="0" t="s">
        <v>1490</v>
      </c>
      <c r="B1392" s="0" t="s">
        <v>123</v>
      </c>
      <c r="C1392" s="0" t="s">
        <v>96</v>
      </c>
      <c r="D1392" s="0" t="s">
        <v>102</v>
      </c>
      <c r="E1392" s="14" t="n">
        <v>45158</v>
      </c>
      <c r="F1392" s="14" t="n">
        <v>45162</v>
      </c>
      <c r="G1392" s="0" t="n">
        <v>397</v>
      </c>
      <c r="H1392" s="0" t="n">
        <v>52</v>
      </c>
      <c r="I1392" s="0" t="n">
        <v>234</v>
      </c>
      <c r="J1392" s="0" t="n">
        <v>701</v>
      </c>
      <c r="K1392" s="0" t="n">
        <v>816</v>
      </c>
      <c r="L1392" s="15" t="s">
        <v>82</v>
      </c>
      <c r="M1392" s="0" t="n">
        <v>4</v>
      </c>
      <c r="N1392" s="16" t="n">
        <f aca="false">I1392*K1392</f>
        <v>190944</v>
      </c>
      <c r="O1392" s="16" t="n">
        <f aca="false">I1392*(K1392-J1392)</f>
        <v>26910</v>
      </c>
      <c r="P1392" s="15" t="n">
        <f aca="false">K1392-J1392</f>
        <v>115</v>
      </c>
      <c r="Q1392" s="0" t="str">
        <f aca="false">IF(G1392=0,"Out of stock",IF(G1392&lt;H1392,"Understocked",IF(G1392&gt;Summary!$B$6*H1392,"Overstocked","Healthy")))</f>
        <v>Overstocked</v>
      </c>
      <c r="R1392" s="0" t="str">
        <f aca="false">IF(I1392&gt;=Summary!$B$7,"Fast",IF(I1392&lt;Summary!$B$8,"Slow","Medium"))</f>
        <v>Fast</v>
      </c>
      <c r="S1392" s="15" t="n">
        <f aca="false">IF(M1392&gt;Summary!$B$5,1,0)</f>
        <v>0</v>
      </c>
      <c r="T1392" s="16" t="n">
        <f aca="false">IF(Q1392="Overstocked",(G1392-Summary!$B$6*H1392)*J1392,0)</f>
        <v>132489</v>
      </c>
    </row>
    <row r="1393" customFormat="false" ht="15" hidden="false" customHeight="false" outlineLevel="0" collapsed="false">
      <c r="A1393" s="0" t="s">
        <v>1491</v>
      </c>
      <c r="B1393" s="0" t="s">
        <v>77</v>
      </c>
      <c r="C1393" s="0" t="s">
        <v>96</v>
      </c>
      <c r="D1393" s="0" t="s">
        <v>102</v>
      </c>
      <c r="E1393" s="14" t="n">
        <v>45466</v>
      </c>
      <c r="F1393" s="14" t="n">
        <v>45467</v>
      </c>
      <c r="G1393" s="0" t="n">
        <v>418</v>
      </c>
      <c r="H1393" s="0" t="n">
        <v>113</v>
      </c>
      <c r="I1393" s="0" t="n">
        <v>293</v>
      </c>
      <c r="J1393" s="0" t="n">
        <v>1729</v>
      </c>
      <c r="K1393" s="0" t="n">
        <v>2202</v>
      </c>
      <c r="L1393" s="15" t="s">
        <v>97</v>
      </c>
      <c r="M1393" s="0" t="n">
        <v>1</v>
      </c>
      <c r="N1393" s="16" t="n">
        <f aca="false">I1393*K1393</f>
        <v>645186</v>
      </c>
      <c r="O1393" s="16" t="n">
        <f aca="false">I1393*(K1393-J1393)</f>
        <v>138589</v>
      </c>
      <c r="P1393" s="15" t="n">
        <f aca="false">K1393-J1393</f>
        <v>473</v>
      </c>
      <c r="Q1393" s="0" t="str">
        <f aca="false">IF(G1393=0,"Out of stock",IF(G1393&lt;H1393,"Understocked",IF(G1393&gt;Summary!$B$6*H1393,"Overstocked","Healthy")))</f>
        <v>Healthy</v>
      </c>
      <c r="R1393" s="0" t="str">
        <f aca="false">IF(I1393&gt;=Summary!$B$7,"Fast",IF(I1393&lt;Summary!$B$8,"Slow","Medium"))</f>
        <v>Fast</v>
      </c>
      <c r="S1393" s="15" t="n">
        <f aca="false">IF(M1393&gt;Summary!$B$5,1,0)</f>
        <v>0</v>
      </c>
      <c r="T1393" s="16" t="n">
        <f aca="false">IF(Q1393="Overstocked",(G1393-Summary!$B$6*H1393)*J1393,0)</f>
        <v>0</v>
      </c>
    </row>
    <row r="1394" customFormat="false" ht="15" hidden="false" customHeight="false" outlineLevel="0" collapsed="false">
      <c r="A1394" s="0" t="s">
        <v>1492</v>
      </c>
      <c r="B1394" s="0" t="s">
        <v>111</v>
      </c>
      <c r="C1394" s="0" t="s">
        <v>96</v>
      </c>
      <c r="D1394" s="0" t="s">
        <v>90</v>
      </c>
      <c r="E1394" s="14" t="n">
        <v>45231</v>
      </c>
      <c r="F1394" s="14" t="n">
        <v>45238</v>
      </c>
      <c r="G1394" s="0" t="n">
        <v>474</v>
      </c>
      <c r="H1394" s="0" t="n">
        <v>91</v>
      </c>
      <c r="I1394" s="0" t="n">
        <v>195</v>
      </c>
      <c r="J1394" s="0" t="n">
        <v>1752</v>
      </c>
      <c r="K1394" s="0" t="n">
        <v>2103</v>
      </c>
      <c r="L1394" s="15" t="s">
        <v>97</v>
      </c>
      <c r="M1394" s="0" t="n">
        <v>7</v>
      </c>
      <c r="N1394" s="16" t="n">
        <f aca="false">I1394*K1394</f>
        <v>410085</v>
      </c>
      <c r="O1394" s="16" t="n">
        <f aca="false">I1394*(K1394-J1394)</f>
        <v>68445</v>
      </c>
      <c r="P1394" s="15" t="n">
        <f aca="false">K1394-J1394</f>
        <v>351</v>
      </c>
      <c r="Q1394" s="0" t="str">
        <f aca="false">IF(G1394=0,"Out of stock",IF(G1394&lt;H1394,"Understocked",IF(G1394&gt;Summary!$B$6*H1394,"Overstocked","Healthy")))</f>
        <v>Overstocked</v>
      </c>
      <c r="R1394" s="0" t="str">
        <f aca="false">IF(I1394&gt;=Summary!$B$7,"Fast",IF(I1394&lt;Summary!$B$8,"Slow","Medium"))</f>
        <v>Medium</v>
      </c>
      <c r="S1394" s="15" t="n">
        <f aca="false">IF(M1394&gt;Summary!$B$5,1,0)</f>
        <v>0</v>
      </c>
      <c r="T1394" s="16" t="n">
        <f aca="false">IF(Q1394="Overstocked",(G1394-Summary!$B$6*H1394)*J1394,0)</f>
        <v>192720</v>
      </c>
    </row>
    <row r="1395" customFormat="false" ht="15" hidden="false" customHeight="false" outlineLevel="0" collapsed="false">
      <c r="A1395" s="0" t="s">
        <v>1493</v>
      </c>
      <c r="B1395" s="0" t="s">
        <v>107</v>
      </c>
      <c r="C1395" s="0" t="s">
        <v>85</v>
      </c>
      <c r="D1395" s="0" t="s">
        <v>79</v>
      </c>
      <c r="E1395" s="14" t="n">
        <v>45350</v>
      </c>
      <c r="F1395" s="14" t="n">
        <v>45357</v>
      </c>
      <c r="G1395" s="0" t="n">
        <v>37</v>
      </c>
      <c r="H1395" s="0" t="n">
        <v>73</v>
      </c>
      <c r="I1395" s="0" t="n">
        <v>123</v>
      </c>
      <c r="J1395" s="0" t="n">
        <v>897</v>
      </c>
      <c r="K1395" s="0" t="n">
        <v>1228</v>
      </c>
      <c r="L1395" s="15" t="s">
        <v>80</v>
      </c>
      <c r="M1395" s="0" t="n">
        <v>7</v>
      </c>
      <c r="N1395" s="16" t="n">
        <f aca="false">I1395*K1395</f>
        <v>151044</v>
      </c>
      <c r="O1395" s="16" t="n">
        <f aca="false">I1395*(K1395-J1395)</f>
        <v>40713</v>
      </c>
      <c r="P1395" s="15" t="n">
        <f aca="false">K1395-J1395</f>
        <v>331</v>
      </c>
      <c r="Q1395" s="0" t="str">
        <f aca="false">IF(G1395=0,"Out of stock",IF(G1395&lt;H1395,"Understocked",IF(G1395&gt;Summary!$B$6*H1395,"Overstocked","Healthy")))</f>
        <v>Understocked</v>
      </c>
      <c r="R1395" s="0" t="str">
        <f aca="false">IF(I1395&gt;=Summary!$B$7,"Fast",IF(I1395&lt;Summary!$B$8,"Slow","Medium"))</f>
        <v>Medium</v>
      </c>
      <c r="S1395" s="15" t="n">
        <f aca="false">IF(M1395&gt;Summary!$B$5,1,0)</f>
        <v>0</v>
      </c>
      <c r="T1395" s="16" t="n">
        <f aca="false">IF(Q1395="Overstocked",(G1395-Summary!$B$6*H1395)*J1395,0)</f>
        <v>0</v>
      </c>
    </row>
    <row r="1396" customFormat="false" ht="15" hidden="false" customHeight="false" outlineLevel="0" collapsed="false">
      <c r="A1396" s="0" t="s">
        <v>1494</v>
      </c>
      <c r="B1396" s="0" t="s">
        <v>89</v>
      </c>
      <c r="C1396" s="0" t="s">
        <v>96</v>
      </c>
      <c r="D1396" s="0" t="s">
        <v>92</v>
      </c>
      <c r="E1396" s="14" t="n">
        <v>45359</v>
      </c>
      <c r="F1396" s="14" t="n">
        <v>45364</v>
      </c>
      <c r="G1396" s="0" t="n">
        <v>170</v>
      </c>
      <c r="H1396" s="0" t="n">
        <v>149</v>
      </c>
      <c r="I1396" s="0" t="n">
        <v>174</v>
      </c>
      <c r="J1396" s="0" t="n">
        <v>1823</v>
      </c>
      <c r="K1396" s="0" t="n">
        <v>1939</v>
      </c>
      <c r="L1396" s="15" t="s">
        <v>87</v>
      </c>
      <c r="M1396" s="0" t="n">
        <v>5</v>
      </c>
      <c r="N1396" s="16" t="n">
        <f aca="false">I1396*K1396</f>
        <v>337386</v>
      </c>
      <c r="O1396" s="16" t="n">
        <f aca="false">I1396*(K1396-J1396)</f>
        <v>20184</v>
      </c>
      <c r="P1396" s="15" t="n">
        <f aca="false">K1396-J1396</f>
        <v>116</v>
      </c>
      <c r="Q1396" s="0" t="str">
        <f aca="false">IF(G1396=0,"Out of stock",IF(G1396&lt;H1396,"Understocked",IF(G1396&gt;Summary!$B$6*H1396,"Overstocked","Healthy")))</f>
        <v>Healthy</v>
      </c>
      <c r="R1396" s="0" t="str">
        <f aca="false">IF(I1396&gt;=Summary!$B$7,"Fast",IF(I1396&lt;Summary!$B$8,"Slow","Medium"))</f>
        <v>Medium</v>
      </c>
      <c r="S1396" s="15" t="n">
        <f aca="false">IF(M1396&gt;Summary!$B$5,1,0)</f>
        <v>0</v>
      </c>
      <c r="T1396" s="16" t="n">
        <f aca="false">IF(Q1396="Overstocked",(G1396-Summary!$B$6*H1396)*J1396,0)</f>
        <v>0</v>
      </c>
    </row>
    <row r="1397" customFormat="false" ht="15" hidden="false" customHeight="false" outlineLevel="0" collapsed="false">
      <c r="A1397" s="0" t="s">
        <v>1495</v>
      </c>
      <c r="B1397" s="0" t="s">
        <v>89</v>
      </c>
      <c r="C1397" s="0" t="s">
        <v>104</v>
      </c>
      <c r="D1397" s="0" t="s">
        <v>92</v>
      </c>
      <c r="E1397" s="14" t="n">
        <v>45463</v>
      </c>
      <c r="F1397" s="14" t="n">
        <v>45464</v>
      </c>
      <c r="G1397" s="0" t="n">
        <v>166</v>
      </c>
      <c r="H1397" s="0" t="n">
        <v>144</v>
      </c>
      <c r="I1397" s="0" t="n">
        <v>96</v>
      </c>
      <c r="J1397" s="0" t="n">
        <v>2000</v>
      </c>
      <c r="K1397" s="0" t="n">
        <v>2125</v>
      </c>
      <c r="L1397" s="15" t="s">
        <v>87</v>
      </c>
      <c r="M1397" s="0" t="n">
        <v>1</v>
      </c>
      <c r="N1397" s="16" t="n">
        <f aca="false">I1397*K1397</f>
        <v>204000</v>
      </c>
      <c r="O1397" s="16" t="n">
        <f aca="false">I1397*(K1397-J1397)</f>
        <v>12000</v>
      </c>
      <c r="P1397" s="15" t="n">
        <f aca="false">K1397-J1397</f>
        <v>125</v>
      </c>
      <c r="Q1397" s="0" t="str">
        <f aca="false">IF(G1397=0,"Out of stock",IF(G1397&lt;H1397,"Understocked",IF(G1397&gt;Summary!$B$6*H1397,"Overstocked","Healthy")))</f>
        <v>Healthy</v>
      </c>
      <c r="R1397" s="0" t="str">
        <f aca="false">IF(I1397&gt;=Summary!$B$7,"Fast",IF(I1397&lt;Summary!$B$8,"Slow","Medium"))</f>
        <v>Slow</v>
      </c>
      <c r="S1397" s="15" t="n">
        <f aca="false">IF(M1397&gt;Summary!$B$5,1,0)</f>
        <v>0</v>
      </c>
      <c r="T1397" s="16" t="n">
        <f aca="false">IF(Q1397="Overstocked",(G1397-Summary!$B$6*H1397)*J1397,0)</f>
        <v>0</v>
      </c>
    </row>
    <row r="1398" customFormat="false" ht="15" hidden="false" customHeight="false" outlineLevel="0" collapsed="false">
      <c r="A1398" s="0" t="s">
        <v>1496</v>
      </c>
      <c r="B1398" s="0" t="s">
        <v>123</v>
      </c>
      <c r="C1398" s="0" t="s">
        <v>85</v>
      </c>
      <c r="D1398" s="0" t="s">
        <v>86</v>
      </c>
      <c r="E1398" s="14" t="n">
        <v>44969</v>
      </c>
      <c r="F1398" s="14" t="n">
        <v>44975</v>
      </c>
      <c r="G1398" s="0" t="n">
        <v>345</v>
      </c>
      <c r="H1398" s="0" t="n">
        <v>101</v>
      </c>
      <c r="I1398" s="0" t="n">
        <v>48</v>
      </c>
      <c r="J1398" s="0" t="n">
        <v>465</v>
      </c>
      <c r="K1398" s="0" t="n">
        <v>959</v>
      </c>
      <c r="L1398" s="15" t="s">
        <v>80</v>
      </c>
      <c r="M1398" s="0" t="n">
        <v>6</v>
      </c>
      <c r="N1398" s="16" t="n">
        <f aca="false">I1398*K1398</f>
        <v>46032</v>
      </c>
      <c r="O1398" s="16" t="n">
        <f aca="false">I1398*(K1398-J1398)</f>
        <v>23712</v>
      </c>
      <c r="P1398" s="15" t="n">
        <f aca="false">K1398-J1398</f>
        <v>494</v>
      </c>
      <c r="Q1398" s="0" t="str">
        <f aca="false">IF(G1398=0,"Out of stock",IF(G1398&lt;H1398,"Understocked",IF(G1398&gt;Summary!$B$6*H1398,"Overstocked","Healthy")))</f>
        <v>Healthy</v>
      </c>
      <c r="R1398" s="0" t="str">
        <f aca="false">IF(I1398&gt;=Summary!$B$7,"Fast",IF(I1398&lt;Summary!$B$8,"Slow","Medium"))</f>
        <v>Slow</v>
      </c>
      <c r="S1398" s="15" t="n">
        <f aca="false">IF(M1398&gt;Summary!$B$5,1,0)</f>
        <v>0</v>
      </c>
      <c r="T1398" s="16" t="n">
        <f aca="false">IF(Q1398="Overstocked",(G1398-Summary!$B$6*H1398)*J1398,0)</f>
        <v>0</v>
      </c>
    </row>
    <row r="1399" customFormat="false" ht="15" hidden="false" customHeight="false" outlineLevel="0" collapsed="false">
      <c r="A1399" s="0" t="s">
        <v>1497</v>
      </c>
      <c r="B1399" s="0" t="s">
        <v>111</v>
      </c>
      <c r="C1399" s="0" t="s">
        <v>96</v>
      </c>
      <c r="D1399" s="0" t="s">
        <v>90</v>
      </c>
      <c r="E1399" s="14" t="n">
        <v>45618</v>
      </c>
      <c r="F1399" s="14" t="n">
        <v>45624</v>
      </c>
      <c r="G1399" s="0" t="n">
        <v>92</v>
      </c>
      <c r="H1399" s="0" t="n">
        <v>71</v>
      </c>
      <c r="I1399" s="0" t="n">
        <v>94</v>
      </c>
      <c r="J1399" s="0" t="n">
        <v>631</v>
      </c>
      <c r="K1399" s="0" t="n">
        <v>997</v>
      </c>
      <c r="L1399" s="15" t="s">
        <v>87</v>
      </c>
      <c r="M1399" s="0" t="n">
        <v>6</v>
      </c>
      <c r="N1399" s="16" t="n">
        <f aca="false">I1399*K1399</f>
        <v>93718</v>
      </c>
      <c r="O1399" s="16" t="n">
        <f aca="false">I1399*(K1399-J1399)</f>
        <v>34404</v>
      </c>
      <c r="P1399" s="15" t="n">
        <f aca="false">K1399-J1399</f>
        <v>366</v>
      </c>
      <c r="Q1399" s="0" t="str">
        <f aca="false">IF(G1399=0,"Out of stock",IF(G1399&lt;H1399,"Understocked",IF(G1399&gt;Summary!$B$6*H1399,"Overstocked","Healthy")))</f>
        <v>Healthy</v>
      </c>
      <c r="R1399" s="0" t="str">
        <f aca="false">IF(I1399&gt;=Summary!$B$7,"Fast",IF(I1399&lt;Summary!$B$8,"Slow","Medium"))</f>
        <v>Slow</v>
      </c>
      <c r="S1399" s="15" t="n">
        <f aca="false">IF(M1399&gt;Summary!$B$5,1,0)</f>
        <v>0</v>
      </c>
      <c r="T1399" s="16" t="n">
        <f aca="false">IF(Q1399="Overstocked",(G1399-Summary!$B$6*H1399)*J1399,0)</f>
        <v>0</v>
      </c>
    </row>
    <row r="1400" customFormat="false" ht="15" hidden="false" customHeight="false" outlineLevel="0" collapsed="false">
      <c r="A1400" s="0" t="s">
        <v>1498</v>
      </c>
      <c r="B1400" s="0" t="s">
        <v>111</v>
      </c>
      <c r="C1400" s="0" t="s">
        <v>96</v>
      </c>
      <c r="D1400" s="0" t="s">
        <v>102</v>
      </c>
      <c r="E1400" s="14" t="n">
        <v>45448</v>
      </c>
      <c r="F1400" s="14" t="n">
        <v>45457</v>
      </c>
      <c r="G1400" s="0" t="n">
        <v>223</v>
      </c>
      <c r="H1400" s="0" t="n">
        <v>131</v>
      </c>
      <c r="I1400" s="0" t="n">
        <v>251</v>
      </c>
      <c r="J1400" s="0" t="n">
        <v>1631</v>
      </c>
      <c r="K1400" s="0" t="n">
        <v>2091</v>
      </c>
      <c r="L1400" s="15" t="s">
        <v>97</v>
      </c>
      <c r="M1400" s="0" t="n">
        <v>9</v>
      </c>
      <c r="N1400" s="16" t="n">
        <f aca="false">I1400*K1400</f>
        <v>524841</v>
      </c>
      <c r="O1400" s="16" t="n">
        <f aca="false">I1400*(K1400-J1400)</f>
        <v>115460</v>
      </c>
      <c r="P1400" s="15" t="n">
        <f aca="false">K1400-J1400</f>
        <v>460</v>
      </c>
      <c r="Q1400" s="0" t="str">
        <f aca="false">IF(G1400=0,"Out of stock",IF(G1400&lt;H1400,"Understocked",IF(G1400&gt;Summary!$B$6*H1400,"Overstocked","Healthy")))</f>
        <v>Healthy</v>
      </c>
      <c r="R1400" s="0" t="str">
        <f aca="false">IF(I1400&gt;=Summary!$B$7,"Fast",IF(I1400&lt;Summary!$B$8,"Slow","Medium"))</f>
        <v>Fast</v>
      </c>
      <c r="S1400" s="15" t="n">
        <f aca="false">IF(M1400&gt;Summary!$B$5,1,0)</f>
        <v>1</v>
      </c>
      <c r="T1400" s="16" t="n">
        <f aca="false">IF(Q1400="Overstocked",(G1400-Summary!$B$6*H1400)*J1400,0)</f>
        <v>0</v>
      </c>
    </row>
    <row r="1401" customFormat="false" ht="15" hidden="false" customHeight="false" outlineLevel="0" collapsed="false">
      <c r="A1401" s="0" t="s">
        <v>1499</v>
      </c>
      <c r="B1401" s="0" t="s">
        <v>101</v>
      </c>
      <c r="C1401" s="0" t="s">
        <v>78</v>
      </c>
      <c r="D1401" s="0" t="s">
        <v>92</v>
      </c>
      <c r="E1401" s="14" t="n">
        <v>44953</v>
      </c>
      <c r="F1401" s="14" t="n">
        <v>44955</v>
      </c>
      <c r="G1401" s="0" t="n">
        <v>21</v>
      </c>
      <c r="H1401" s="0" t="n">
        <v>51</v>
      </c>
      <c r="I1401" s="0" t="n">
        <v>28</v>
      </c>
      <c r="J1401" s="0" t="n">
        <v>502</v>
      </c>
      <c r="K1401" s="0" t="n">
        <v>684</v>
      </c>
      <c r="L1401" s="15" t="s">
        <v>97</v>
      </c>
      <c r="M1401" s="0" t="n">
        <v>2</v>
      </c>
      <c r="N1401" s="16" t="n">
        <f aca="false">I1401*K1401</f>
        <v>19152</v>
      </c>
      <c r="O1401" s="16" t="n">
        <f aca="false">I1401*(K1401-J1401)</f>
        <v>5096</v>
      </c>
      <c r="P1401" s="15" t="n">
        <f aca="false">K1401-J1401</f>
        <v>182</v>
      </c>
      <c r="Q1401" s="0" t="str">
        <f aca="false">IF(G1401=0,"Out of stock",IF(G1401&lt;H1401,"Understocked",IF(G1401&gt;Summary!$B$6*H1401,"Overstocked","Healthy")))</f>
        <v>Understocked</v>
      </c>
      <c r="R1401" s="0" t="str">
        <f aca="false">IF(I1401&gt;=Summary!$B$7,"Fast",IF(I1401&lt;Summary!$B$8,"Slow","Medium"))</f>
        <v>Slow</v>
      </c>
      <c r="S1401" s="15" t="n">
        <f aca="false">IF(M1401&gt;Summary!$B$5,1,0)</f>
        <v>0</v>
      </c>
      <c r="T1401" s="16" t="n">
        <f aca="false">IF(Q1401="Overstocked",(G1401-Summary!$B$6*H1401)*J1401,0)</f>
        <v>0</v>
      </c>
    </row>
    <row r="1402" customFormat="false" ht="15" hidden="false" customHeight="false" outlineLevel="0" collapsed="false">
      <c r="A1402" s="0" t="s">
        <v>1500</v>
      </c>
      <c r="B1402" s="0" t="s">
        <v>101</v>
      </c>
      <c r="C1402" s="0" t="s">
        <v>78</v>
      </c>
      <c r="D1402" s="0" t="s">
        <v>90</v>
      </c>
      <c r="E1402" s="14" t="n">
        <v>45260</v>
      </c>
      <c r="F1402" s="14" t="n">
        <v>45265</v>
      </c>
      <c r="G1402" s="0" t="n">
        <v>241</v>
      </c>
      <c r="H1402" s="0" t="n">
        <v>84</v>
      </c>
      <c r="I1402" s="0" t="n">
        <v>263</v>
      </c>
      <c r="J1402" s="0" t="n">
        <v>454</v>
      </c>
      <c r="K1402" s="0" t="n">
        <v>896</v>
      </c>
      <c r="L1402" s="15" t="s">
        <v>97</v>
      </c>
      <c r="M1402" s="0" t="n">
        <v>5</v>
      </c>
      <c r="N1402" s="16" t="n">
        <f aca="false">I1402*K1402</f>
        <v>235648</v>
      </c>
      <c r="O1402" s="16" t="n">
        <f aca="false">I1402*(K1402-J1402)</f>
        <v>116246</v>
      </c>
      <c r="P1402" s="15" t="n">
        <f aca="false">K1402-J1402</f>
        <v>442</v>
      </c>
      <c r="Q1402" s="0" t="str">
        <f aca="false">IF(G1402=0,"Out of stock",IF(G1402&lt;H1402,"Understocked",IF(G1402&gt;Summary!$B$6*H1402,"Overstocked","Healthy")))</f>
        <v>Healthy</v>
      </c>
      <c r="R1402" s="0" t="str">
        <f aca="false">IF(I1402&gt;=Summary!$B$7,"Fast",IF(I1402&lt;Summary!$B$8,"Slow","Medium"))</f>
        <v>Fast</v>
      </c>
      <c r="S1402" s="15" t="n">
        <f aca="false">IF(M1402&gt;Summary!$B$5,1,0)</f>
        <v>0</v>
      </c>
      <c r="T1402" s="16" t="n">
        <f aca="false">IF(Q1402="Overstocked",(G1402-Summary!$B$6*H1402)*J1402,0)</f>
        <v>0</v>
      </c>
    </row>
    <row r="1403" customFormat="false" ht="15" hidden="false" customHeight="false" outlineLevel="0" collapsed="false">
      <c r="A1403" s="0" t="s">
        <v>1501</v>
      </c>
      <c r="B1403" s="0" t="s">
        <v>84</v>
      </c>
      <c r="C1403" s="0" t="s">
        <v>78</v>
      </c>
      <c r="D1403" s="0" t="s">
        <v>86</v>
      </c>
      <c r="E1403" s="14" t="n">
        <v>45538</v>
      </c>
      <c r="F1403" s="14" t="n">
        <v>45539</v>
      </c>
      <c r="G1403" s="0" t="n">
        <v>178</v>
      </c>
      <c r="H1403" s="0" t="n">
        <v>129</v>
      </c>
      <c r="I1403" s="0" t="n">
        <v>111</v>
      </c>
      <c r="J1403" s="0" t="n">
        <v>1751</v>
      </c>
      <c r="K1403" s="0" t="n">
        <v>2068</v>
      </c>
      <c r="L1403" s="15" t="s">
        <v>97</v>
      </c>
      <c r="M1403" s="0" t="n">
        <v>1</v>
      </c>
      <c r="N1403" s="16" t="n">
        <f aca="false">I1403*K1403</f>
        <v>229548</v>
      </c>
      <c r="O1403" s="16" t="n">
        <f aca="false">I1403*(K1403-J1403)</f>
        <v>35187</v>
      </c>
      <c r="P1403" s="15" t="n">
        <f aca="false">K1403-J1403</f>
        <v>317</v>
      </c>
      <c r="Q1403" s="0" t="str">
        <f aca="false">IF(G1403=0,"Out of stock",IF(G1403&lt;H1403,"Understocked",IF(G1403&gt;Summary!$B$6*H1403,"Overstocked","Healthy")))</f>
        <v>Healthy</v>
      </c>
      <c r="R1403" s="0" t="str">
        <f aca="false">IF(I1403&gt;=Summary!$B$7,"Fast",IF(I1403&lt;Summary!$B$8,"Slow","Medium"))</f>
        <v>Medium</v>
      </c>
      <c r="S1403" s="15" t="n">
        <f aca="false">IF(M1403&gt;Summary!$B$5,1,0)</f>
        <v>0</v>
      </c>
      <c r="T1403" s="16" t="n">
        <f aca="false">IF(Q1403="Overstocked",(G1403-Summary!$B$6*H1403)*J1403,0)</f>
        <v>0</v>
      </c>
    </row>
    <row r="1404" customFormat="false" ht="15" hidden="false" customHeight="false" outlineLevel="0" collapsed="false">
      <c r="A1404" s="0" t="s">
        <v>1502</v>
      </c>
      <c r="B1404" s="0" t="s">
        <v>107</v>
      </c>
      <c r="C1404" s="0" t="s">
        <v>78</v>
      </c>
      <c r="D1404" s="0" t="s">
        <v>79</v>
      </c>
      <c r="E1404" s="14" t="n">
        <v>45292</v>
      </c>
      <c r="F1404" s="14" t="n">
        <v>45300</v>
      </c>
      <c r="G1404" s="0" t="n">
        <v>290</v>
      </c>
      <c r="H1404" s="0" t="n">
        <v>116</v>
      </c>
      <c r="I1404" s="0" t="n">
        <v>23</v>
      </c>
      <c r="J1404" s="0" t="n">
        <v>451</v>
      </c>
      <c r="K1404" s="0" t="n">
        <v>924</v>
      </c>
      <c r="L1404" s="15" t="s">
        <v>93</v>
      </c>
      <c r="M1404" s="0" t="n">
        <v>8</v>
      </c>
      <c r="N1404" s="16" t="n">
        <f aca="false">I1404*K1404</f>
        <v>21252</v>
      </c>
      <c r="O1404" s="16" t="n">
        <f aca="false">I1404*(K1404-J1404)</f>
        <v>10879</v>
      </c>
      <c r="P1404" s="15" t="n">
        <f aca="false">K1404-J1404</f>
        <v>473</v>
      </c>
      <c r="Q1404" s="0" t="str">
        <f aca="false">IF(G1404=0,"Out of stock",IF(G1404&lt;H1404,"Understocked",IF(G1404&gt;Summary!$B$6*H1404,"Overstocked","Healthy")))</f>
        <v>Healthy</v>
      </c>
      <c r="R1404" s="0" t="str">
        <f aca="false">IF(I1404&gt;=Summary!$B$7,"Fast",IF(I1404&lt;Summary!$B$8,"Slow","Medium"))</f>
        <v>Slow</v>
      </c>
      <c r="S1404" s="15" t="n">
        <f aca="false">IF(M1404&gt;Summary!$B$5,1,0)</f>
        <v>1</v>
      </c>
      <c r="T1404" s="16" t="n">
        <f aca="false">IF(Q1404="Overstocked",(G1404-Summary!$B$6*H1404)*J1404,0)</f>
        <v>0</v>
      </c>
    </row>
    <row r="1405" customFormat="false" ht="15" hidden="false" customHeight="false" outlineLevel="0" collapsed="false">
      <c r="A1405" s="0" t="s">
        <v>1503</v>
      </c>
      <c r="B1405" s="0" t="s">
        <v>123</v>
      </c>
      <c r="C1405" s="0" t="s">
        <v>85</v>
      </c>
      <c r="D1405" s="0" t="s">
        <v>90</v>
      </c>
      <c r="E1405" s="14" t="n">
        <v>45294</v>
      </c>
      <c r="F1405" s="14" t="n">
        <v>45297</v>
      </c>
      <c r="G1405" s="0" t="n">
        <v>10</v>
      </c>
      <c r="H1405" s="0" t="n">
        <v>143</v>
      </c>
      <c r="I1405" s="0" t="n">
        <v>86</v>
      </c>
      <c r="J1405" s="0" t="n">
        <v>936</v>
      </c>
      <c r="K1405" s="0" t="n">
        <v>986</v>
      </c>
      <c r="L1405" s="15" t="s">
        <v>93</v>
      </c>
      <c r="M1405" s="0" t="n">
        <v>3</v>
      </c>
      <c r="N1405" s="16" t="n">
        <f aca="false">I1405*K1405</f>
        <v>84796</v>
      </c>
      <c r="O1405" s="16" t="n">
        <f aca="false">I1405*(K1405-J1405)</f>
        <v>4300</v>
      </c>
      <c r="P1405" s="15" t="n">
        <f aca="false">K1405-J1405</f>
        <v>50</v>
      </c>
      <c r="Q1405" s="0" t="str">
        <f aca="false">IF(G1405=0,"Out of stock",IF(G1405&lt;H1405,"Understocked",IF(G1405&gt;Summary!$B$6*H1405,"Overstocked","Healthy")))</f>
        <v>Understocked</v>
      </c>
      <c r="R1405" s="0" t="str">
        <f aca="false">IF(I1405&gt;=Summary!$B$7,"Fast",IF(I1405&lt;Summary!$B$8,"Slow","Medium"))</f>
        <v>Slow</v>
      </c>
      <c r="S1405" s="15" t="n">
        <f aca="false">IF(M1405&gt;Summary!$B$5,1,0)</f>
        <v>0</v>
      </c>
      <c r="T1405" s="16" t="n">
        <f aca="false">IF(Q1405="Overstocked",(G1405-Summary!$B$6*H1405)*J1405,0)</f>
        <v>0</v>
      </c>
    </row>
    <row r="1406" customFormat="false" ht="15" hidden="false" customHeight="false" outlineLevel="0" collapsed="false">
      <c r="A1406" s="0" t="s">
        <v>1504</v>
      </c>
      <c r="B1406" s="0" t="s">
        <v>95</v>
      </c>
      <c r="C1406" s="0" t="s">
        <v>85</v>
      </c>
      <c r="D1406" s="0" t="s">
        <v>102</v>
      </c>
      <c r="E1406" s="14" t="n">
        <v>45096</v>
      </c>
      <c r="F1406" s="14" t="n">
        <v>45103</v>
      </c>
      <c r="G1406" s="0" t="n">
        <v>212</v>
      </c>
      <c r="H1406" s="0" t="n">
        <v>115</v>
      </c>
      <c r="I1406" s="0" t="n">
        <v>108</v>
      </c>
      <c r="J1406" s="0" t="n">
        <v>1008</v>
      </c>
      <c r="K1406" s="0" t="n">
        <v>1288</v>
      </c>
      <c r="L1406" s="15" t="s">
        <v>93</v>
      </c>
      <c r="M1406" s="0" t="n">
        <v>7</v>
      </c>
      <c r="N1406" s="16" t="n">
        <f aca="false">I1406*K1406</f>
        <v>139104</v>
      </c>
      <c r="O1406" s="16" t="n">
        <f aca="false">I1406*(K1406-J1406)</f>
        <v>30240</v>
      </c>
      <c r="P1406" s="15" t="n">
        <f aca="false">K1406-J1406</f>
        <v>280</v>
      </c>
      <c r="Q1406" s="0" t="str">
        <f aca="false">IF(G1406=0,"Out of stock",IF(G1406&lt;H1406,"Understocked",IF(G1406&gt;Summary!$B$6*H1406,"Overstocked","Healthy")))</f>
        <v>Healthy</v>
      </c>
      <c r="R1406" s="0" t="str">
        <f aca="false">IF(I1406&gt;=Summary!$B$7,"Fast",IF(I1406&lt;Summary!$B$8,"Slow","Medium"))</f>
        <v>Medium</v>
      </c>
      <c r="S1406" s="15" t="n">
        <f aca="false">IF(M1406&gt;Summary!$B$5,1,0)</f>
        <v>0</v>
      </c>
      <c r="T1406" s="16" t="n">
        <f aca="false">IF(Q1406="Overstocked",(G1406-Summary!$B$6*H1406)*J1406,0)</f>
        <v>0</v>
      </c>
    </row>
    <row r="1407" customFormat="false" ht="15" hidden="false" customHeight="false" outlineLevel="0" collapsed="false">
      <c r="A1407" s="0" t="s">
        <v>1505</v>
      </c>
      <c r="B1407" s="0" t="s">
        <v>113</v>
      </c>
      <c r="C1407" s="0" t="s">
        <v>85</v>
      </c>
      <c r="D1407" s="0" t="s">
        <v>102</v>
      </c>
      <c r="E1407" s="14" t="n">
        <v>45011</v>
      </c>
      <c r="F1407" s="14" t="n">
        <v>45016</v>
      </c>
      <c r="G1407" s="0" t="n">
        <v>271</v>
      </c>
      <c r="H1407" s="0" t="n">
        <v>107</v>
      </c>
      <c r="I1407" s="0" t="n">
        <v>3</v>
      </c>
      <c r="J1407" s="0" t="n">
        <v>594</v>
      </c>
      <c r="K1407" s="0" t="n">
        <v>1048</v>
      </c>
      <c r="L1407" s="15" t="s">
        <v>93</v>
      </c>
      <c r="M1407" s="0" t="n">
        <v>5</v>
      </c>
      <c r="N1407" s="16" t="n">
        <f aca="false">I1407*K1407</f>
        <v>3144</v>
      </c>
      <c r="O1407" s="16" t="n">
        <f aca="false">I1407*(K1407-J1407)</f>
        <v>1362</v>
      </c>
      <c r="P1407" s="15" t="n">
        <f aca="false">K1407-J1407</f>
        <v>454</v>
      </c>
      <c r="Q1407" s="0" t="str">
        <f aca="false">IF(G1407=0,"Out of stock",IF(G1407&lt;H1407,"Understocked",IF(G1407&gt;Summary!$B$6*H1407,"Overstocked","Healthy")))</f>
        <v>Healthy</v>
      </c>
      <c r="R1407" s="0" t="str">
        <f aca="false">IF(I1407&gt;=Summary!$B$7,"Fast",IF(I1407&lt;Summary!$B$8,"Slow","Medium"))</f>
        <v>Slow</v>
      </c>
      <c r="S1407" s="15" t="n">
        <f aca="false">IF(M1407&gt;Summary!$B$5,1,0)</f>
        <v>0</v>
      </c>
      <c r="T1407" s="16" t="n">
        <f aca="false">IF(Q1407="Overstocked",(G1407-Summary!$B$6*H1407)*J1407,0)</f>
        <v>0</v>
      </c>
    </row>
    <row r="1408" customFormat="false" ht="15" hidden="false" customHeight="false" outlineLevel="0" collapsed="false">
      <c r="A1408" s="0" t="s">
        <v>1506</v>
      </c>
      <c r="B1408" s="0" t="s">
        <v>107</v>
      </c>
      <c r="C1408" s="0" t="s">
        <v>96</v>
      </c>
      <c r="D1408" s="0" t="s">
        <v>86</v>
      </c>
      <c r="E1408" s="14" t="n">
        <v>45048</v>
      </c>
      <c r="F1408" s="14" t="n">
        <v>45054</v>
      </c>
      <c r="G1408" s="0" t="n">
        <v>479</v>
      </c>
      <c r="H1408" s="0" t="n">
        <v>69</v>
      </c>
      <c r="I1408" s="0" t="n">
        <v>228</v>
      </c>
      <c r="J1408" s="0" t="n">
        <v>239</v>
      </c>
      <c r="K1408" s="0" t="n">
        <v>411</v>
      </c>
      <c r="L1408" s="15" t="s">
        <v>97</v>
      </c>
      <c r="M1408" s="0" t="n">
        <v>6</v>
      </c>
      <c r="N1408" s="16" t="n">
        <f aca="false">I1408*K1408</f>
        <v>93708</v>
      </c>
      <c r="O1408" s="16" t="n">
        <f aca="false">I1408*(K1408-J1408)</f>
        <v>39216</v>
      </c>
      <c r="P1408" s="15" t="n">
        <f aca="false">K1408-J1408</f>
        <v>172</v>
      </c>
      <c r="Q1408" s="0" t="str">
        <f aca="false">IF(G1408=0,"Out of stock",IF(G1408&lt;H1408,"Understocked",IF(G1408&gt;Summary!$B$6*H1408,"Overstocked","Healthy")))</f>
        <v>Overstocked</v>
      </c>
      <c r="R1408" s="0" t="str">
        <f aca="false">IF(I1408&gt;=Summary!$B$7,"Fast",IF(I1408&lt;Summary!$B$8,"Slow","Medium"))</f>
        <v>Fast</v>
      </c>
      <c r="S1408" s="15" t="n">
        <f aca="false">IF(M1408&gt;Summary!$B$5,1,0)</f>
        <v>0</v>
      </c>
      <c r="T1408" s="16" t="n">
        <f aca="false">IF(Q1408="Overstocked",(G1408-Summary!$B$6*H1408)*J1408,0)</f>
        <v>48517</v>
      </c>
    </row>
    <row r="1409" customFormat="false" ht="15" hidden="false" customHeight="false" outlineLevel="0" collapsed="false">
      <c r="A1409" s="0" t="s">
        <v>1507</v>
      </c>
      <c r="B1409" s="0" t="s">
        <v>95</v>
      </c>
      <c r="C1409" s="0" t="s">
        <v>85</v>
      </c>
      <c r="D1409" s="0" t="s">
        <v>90</v>
      </c>
      <c r="E1409" s="14" t="n">
        <v>44997</v>
      </c>
      <c r="F1409" s="14" t="n">
        <v>44998</v>
      </c>
      <c r="G1409" s="0" t="n">
        <v>254</v>
      </c>
      <c r="H1409" s="0" t="n">
        <v>80</v>
      </c>
      <c r="I1409" s="0" t="n">
        <v>280</v>
      </c>
      <c r="J1409" s="0" t="n">
        <v>239</v>
      </c>
      <c r="K1409" s="0" t="n">
        <v>374</v>
      </c>
      <c r="L1409" s="15" t="s">
        <v>82</v>
      </c>
      <c r="M1409" s="0" t="n">
        <v>1</v>
      </c>
      <c r="N1409" s="16" t="n">
        <f aca="false">I1409*K1409</f>
        <v>104720</v>
      </c>
      <c r="O1409" s="16" t="n">
        <f aca="false">I1409*(K1409-J1409)</f>
        <v>37800</v>
      </c>
      <c r="P1409" s="15" t="n">
        <f aca="false">K1409-J1409</f>
        <v>135</v>
      </c>
      <c r="Q1409" s="0" t="str">
        <f aca="false">IF(G1409=0,"Out of stock",IF(G1409&lt;H1409,"Understocked",IF(G1409&gt;Summary!$B$6*H1409,"Overstocked","Healthy")))</f>
        <v>Healthy</v>
      </c>
      <c r="R1409" s="0" t="str">
        <f aca="false">IF(I1409&gt;=Summary!$B$7,"Fast",IF(I1409&lt;Summary!$B$8,"Slow","Medium"))</f>
        <v>Fast</v>
      </c>
      <c r="S1409" s="15" t="n">
        <f aca="false">IF(M1409&gt;Summary!$B$5,1,0)</f>
        <v>0</v>
      </c>
      <c r="T1409" s="16" t="n">
        <f aca="false">IF(Q1409="Overstocked",(G1409-Summary!$B$6*H1409)*J1409,0)</f>
        <v>0</v>
      </c>
    </row>
    <row r="1410" customFormat="false" ht="15" hidden="false" customHeight="false" outlineLevel="0" collapsed="false">
      <c r="A1410" s="0" t="s">
        <v>1508</v>
      </c>
      <c r="B1410" s="0" t="s">
        <v>84</v>
      </c>
      <c r="C1410" s="0" t="s">
        <v>78</v>
      </c>
      <c r="D1410" s="0" t="s">
        <v>79</v>
      </c>
      <c r="E1410" s="14" t="n">
        <v>45416</v>
      </c>
      <c r="F1410" s="14" t="n">
        <v>45425</v>
      </c>
      <c r="G1410" s="0" t="n">
        <v>229</v>
      </c>
      <c r="H1410" s="0" t="n">
        <v>90</v>
      </c>
      <c r="I1410" s="0" t="n">
        <v>198</v>
      </c>
      <c r="J1410" s="0" t="n">
        <v>316</v>
      </c>
      <c r="K1410" s="0" t="n">
        <v>487</v>
      </c>
      <c r="L1410" s="15" t="s">
        <v>80</v>
      </c>
      <c r="M1410" s="0" t="n">
        <v>9</v>
      </c>
      <c r="N1410" s="16" t="n">
        <f aca="false">I1410*K1410</f>
        <v>96426</v>
      </c>
      <c r="O1410" s="16" t="n">
        <f aca="false">I1410*(K1410-J1410)</f>
        <v>33858</v>
      </c>
      <c r="P1410" s="15" t="n">
        <f aca="false">K1410-J1410</f>
        <v>171</v>
      </c>
      <c r="Q1410" s="0" t="str">
        <f aca="false">IF(G1410=0,"Out of stock",IF(G1410&lt;H1410,"Understocked",IF(G1410&gt;Summary!$B$6*H1410,"Overstocked","Healthy")))</f>
        <v>Healthy</v>
      </c>
      <c r="R1410" s="0" t="str">
        <f aca="false">IF(I1410&gt;=Summary!$B$7,"Fast",IF(I1410&lt;Summary!$B$8,"Slow","Medium"))</f>
        <v>Medium</v>
      </c>
      <c r="S1410" s="15" t="n">
        <f aca="false">IF(M1410&gt;Summary!$B$5,1,0)</f>
        <v>1</v>
      </c>
      <c r="T1410" s="16" t="n">
        <f aca="false">IF(Q1410="Overstocked",(G1410-Summary!$B$6*H1410)*J1410,0)</f>
        <v>0</v>
      </c>
    </row>
    <row r="1411" customFormat="false" ht="15" hidden="false" customHeight="false" outlineLevel="0" collapsed="false">
      <c r="A1411" s="0" t="s">
        <v>1509</v>
      </c>
      <c r="B1411" s="0" t="s">
        <v>95</v>
      </c>
      <c r="C1411" s="0" t="s">
        <v>96</v>
      </c>
      <c r="D1411" s="0" t="s">
        <v>90</v>
      </c>
      <c r="E1411" s="14" t="n">
        <v>45409</v>
      </c>
      <c r="F1411" s="14" t="n">
        <v>45417</v>
      </c>
      <c r="G1411" s="0" t="n">
        <v>358</v>
      </c>
      <c r="H1411" s="0" t="n">
        <v>104</v>
      </c>
      <c r="I1411" s="0" t="n">
        <v>123</v>
      </c>
      <c r="J1411" s="0" t="n">
        <v>1895</v>
      </c>
      <c r="K1411" s="0" t="n">
        <v>2150</v>
      </c>
      <c r="L1411" s="15" t="s">
        <v>87</v>
      </c>
      <c r="M1411" s="0" t="n">
        <v>8</v>
      </c>
      <c r="N1411" s="16" t="n">
        <f aca="false">I1411*K1411</f>
        <v>264450</v>
      </c>
      <c r="O1411" s="16" t="n">
        <f aca="false">I1411*(K1411-J1411)</f>
        <v>31365</v>
      </c>
      <c r="P1411" s="15" t="n">
        <f aca="false">K1411-J1411</f>
        <v>255</v>
      </c>
      <c r="Q1411" s="0" t="str">
        <f aca="false">IF(G1411=0,"Out of stock",IF(G1411&lt;H1411,"Understocked",IF(G1411&gt;Summary!$B$6*H1411,"Overstocked","Healthy")))</f>
        <v>Healthy</v>
      </c>
      <c r="R1411" s="0" t="str">
        <f aca="false">IF(I1411&gt;=Summary!$B$7,"Fast",IF(I1411&lt;Summary!$B$8,"Slow","Medium"))</f>
        <v>Medium</v>
      </c>
      <c r="S1411" s="15" t="n">
        <f aca="false">IF(M1411&gt;Summary!$B$5,1,0)</f>
        <v>1</v>
      </c>
      <c r="T1411" s="16" t="n">
        <f aca="false">IF(Q1411="Overstocked",(G1411-Summary!$B$6*H1411)*J1411,0)</f>
        <v>0</v>
      </c>
    </row>
    <row r="1412" customFormat="false" ht="15" hidden="false" customHeight="false" outlineLevel="0" collapsed="false">
      <c r="A1412" s="0" t="s">
        <v>1510</v>
      </c>
      <c r="B1412" s="0" t="s">
        <v>84</v>
      </c>
      <c r="C1412" s="0" t="s">
        <v>96</v>
      </c>
      <c r="D1412" s="0" t="s">
        <v>92</v>
      </c>
      <c r="E1412" s="14" t="n">
        <v>45479</v>
      </c>
      <c r="F1412" s="14" t="n">
        <v>45487</v>
      </c>
      <c r="G1412" s="0" t="n">
        <v>150</v>
      </c>
      <c r="H1412" s="0" t="n">
        <v>93</v>
      </c>
      <c r="I1412" s="0" t="n">
        <v>94</v>
      </c>
      <c r="J1412" s="0" t="n">
        <v>820</v>
      </c>
      <c r="K1412" s="0" t="n">
        <v>1199</v>
      </c>
      <c r="L1412" s="15" t="s">
        <v>80</v>
      </c>
      <c r="M1412" s="0" t="n">
        <v>8</v>
      </c>
      <c r="N1412" s="16" t="n">
        <f aca="false">I1412*K1412</f>
        <v>112706</v>
      </c>
      <c r="O1412" s="16" t="n">
        <f aca="false">I1412*(K1412-J1412)</f>
        <v>35626</v>
      </c>
      <c r="P1412" s="15" t="n">
        <f aca="false">K1412-J1412</f>
        <v>379</v>
      </c>
      <c r="Q1412" s="0" t="str">
        <f aca="false">IF(G1412=0,"Out of stock",IF(G1412&lt;H1412,"Understocked",IF(G1412&gt;Summary!$B$6*H1412,"Overstocked","Healthy")))</f>
        <v>Healthy</v>
      </c>
      <c r="R1412" s="0" t="str">
        <f aca="false">IF(I1412&gt;=Summary!$B$7,"Fast",IF(I1412&lt;Summary!$B$8,"Slow","Medium"))</f>
        <v>Slow</v>
      </c>
      <c r="S1412" s="15" t="n">
        <f aca="false">IF(M1412&gt;Summary!$B$5,1,0)</f>
        <v>1</v>
      </c>
      <c r="T1412" s="16" t="n">
        <f aca="false">IF(Q1412="Overstocked",(G1412-Summary!$B$6*H1412)*J1412,0)</f>
        <v>0</v>
      </c>
    </row>
    <row r="1413" customFormat="false" ht="15" hidden="false" customHeight="false" outlineLevel="0" collapsed="false">
      <c r="A1413" s="0" t="s">
        <v>1511</v>
      </c>
      <c r="B1413" s="0" t="s">
        <v>101</v>
      </c>
      <c r="C1413" s="0" t="s">
        <v>85</v>
      </c>
      <c r="D1413" s="0" t="s">
        <v>102</v>
      </c>
      <c r="E1413" s="14" t="n">
        <v>45197</v>
      </c>
      <c r="F1413" s="14" t="n">
        <v>45204</v>
      </c>
      <c r="G1413" s="0" t="n">
        <v>301</v>
      </c>
      <c r="H1413" s="0" t="n">
        <v>62</v>
      </c>
      <c r="I1413" s="0" t="n">
        <v>45</v>
      </c>
      <c r="J1413" s="0" t="n">
        <v>1957</v>
      </c>
      <c r="K1413" s="0" t="n">
        <v>2402</v>
      </c>
      <c r="L1413" s="15" t="s">
        <v>82</v>
      </c>
      <c r="M1413" s="0" t="n">
        <v>7</v>
      </c>
      <c r="N1413" s="16" t="n">
        <f aca="false">I1413*K1413</f>
        <v>108090</v>
      </c>
      <c r="O1413" s="16" t="n">
        <f aca="false">I1413*(K1413-J1413)</f>
        <v>20025</v>
      </c>
      <c r="P1413" s="15" t="n">
        <f aca="false">K1413-J1413</f>
        <v>445</v>
      </c>
      <c r="Q1413" s="0" t="str">
        <f aca="false">IF(G1413=0,"Out of stock",IF(G1413&lt;H1413,"Understocked",IF(G1413&gt;Summary!$B$6*H1413,"Overstocked","Healthy")))</f>
        <v>Overstocked</v>
      </c>
      <c r="R1413" s="0" t="str">
        <f aca="false">IF(I1413&gt;=Summary!$B$7,"Fast",IF(I1413&lt;Summary!$B$8,"Slow","Medium"))</f>
        <v>Slow</v>
      </c>
      <c r="S1413" s="15" t="n">
        <f aca="false">IF(M1413&gt;Summary!$B$5,1,0)</f>
        <v>0</v>
      </c>
      <c r="T1413" s="16" t="n">
        <f aca="false">IF(Q1413="Overstocked",(G1413-Summary!$B$6*H1413)*J1413,0)</f>
        <v>103721</v>
      </c>
    </row>
    <row r="1414" customFormat="false" ht="15" hidden="false" customHeight="false" outlineLevel="0" collapsed="false">
      <c r="A1414" s="0" t="s">
        <v>1512</v>
      </c>
      <c r="B1414" s="0" t="s">
        <v>77</v>
      </c>
      <c r="C1414" s="0" t="s">
        <v>85</v>
      </c>
      <c r="D1414" s="0" t="s">
        <v>102</v>
      </c>
      <c r="E1414" s="14" t="n">
        <v>45578</v>
      </c>
      <c r="F1414" s="14" t="n">
        <v>45579</v>
      </c>
      <c r="G1414" s="0" t="n">
        <v>397</v>
      </c>
      <c r="H1414" s="0" t="n">
        <v>78</v>
      </c>
      <c r="I1414" s="0" t="n">
        <v>84</v>
      </c>
      <c r="J1414" s="0" t="n">
        <v>976</v>
      </c>
      <c r="K1414" s="0" t="n">
        <v>1094</v>
      </c>
      <c r="L1414" s="15" t="s">
        <v>97</v>
      </c>
      <c r="M1414" s="0" t="n">
        <v>1</v>
      </c>
      <c r="N1414" s="16" t="n">
        <f aca="false">I1414*K1414</f>
        <v>91896</v>
      </c>
      <c r="O1414" s="16" t="n">
        <f aca="false">I1414*(K1414-J1414)</f>
        <v>9912</v>
      </c>
      <c r="P1414" s="15" t="n">
        <f aca="false">K1414-J1414</f>
        <v>118</v>
      </c>
      <c r="Q1414" s="0" t="str">
        <f aca="false">IF(G1414=0,"Out of stock",IF(G1414&lt;H1414,"Understocked",IF(G1414&gt;Summary!$B$6*H1414,"Overstocked","Healthy")))</f>
        <v>Overstocked</v>
      </c>
      <c r="R1414" s="0" t="str">
        <f aca="false">IF(I1414&gt;=Summary!$B$7,"Fast",IF(I1414&lt;Summary!$B$8,"Slow","Medium"))</f>
        <v>Slow</v>
      </c>
      <c r="S1414" s="15" t="n">
        <f aca="false">IF(M1414&gt;Summary!$B$5,1,0)</f>
        <v>0</v>
      </c>
      <c r="T1414" s="16" t="n">
        <f aca="false">IF(Q1414="Overstocked",(G1414-Summary!$B$6*H1414)*J1414,0)</f>
        <v>82960</v>
      </c>
    </row>
    <row r="1415" customFormat="false" ht="15" hidden="false" customHeight="false" outlineLevel="0" collapsed="false">
      <c r="A1415" s="0" t="s">
        <v>1513</v>
      </c>
      <c r="B1415" s="0" t="s">
        <v>107</v>
      </c>
      <c r="C1415" s="0" t="s">
        <v>78</v>
      </c>
      <c r="D1415" s="0" t="s">
        <v>79</v>
      </c>
      <c r="E1415" s="14" t="n">
        <v>45025</v>
      </c>
      <c r="F1415" s="14" t="n">
        <v>45031</v>
      </c>
      <c r="G1415" s="0" t="n">
        <v>448</v>
      </c>
      <c r="H1415" s="0" t="n">
        <v>127</v>
      </c>
      <c r="I1415" s="0" t="n">
        <v>25</v>
      </c>
      <c r="J1415" s="0" t="n">
        <v>1537</v>
      </c>
      <c r="K1415" s="0" t="n">
        <v>1941</v>
      </c>
      <c r="L1415" s="15" t="s">
        <v>97</v>
      </c>
      <c r="M1415" s="0" t="n">
        <v>6</v>
      </c>
      <c r="N1415" s="16" t="n">
        <f aca="false">I1415*K1415</f>
        <v>48525</v>
      </c>
      <c r="O1415" s="16" t="n">
        <f aca="false">I1415*(K1415-J1415)</f>
        <v>10100</v>
      </c>
      <c r="P1415" s="15" t="n">
        <f aca="false">K1415-J1415</f>
        <v>404</v>
      </c>
      <c r="Q1415" s="0" t="str">
        <f aca="false">IF(G1415=0,"Out of stock",IF(G1415&lt;H1415,"Understocked",IF(G1415&gt;Summary!$B$6*H1415,"Overstocked","Healthy")))</f>
        <v>Healthy</v>
      </c>
      <c r="R1415" s="0" t="str">
        <f aca="false">IF(I1415&gt;=Summary!$B$7,"Fast",IF(I1415&lt;Summary!$B$8,"Slow","Medium"))</f>
        <v>Slow</v>
      </c>
      <c r="S1415" s="15" t="n">
        <f aca="false">IF(M1415&gt;Summary!$B$5,1,0)</f>
        <v>0</v>
      </c>
      <c r="T1415" s="16" t="n">
        <f aca="false">IF(Q1415="Overstocked",(G1415-Summary!$B$6*H1415)*J1415,0)</f>
        <v>0</v>
      </c>
    </row>
    <row r="1416" customFormat="false" ht="15" hidden="false" customHeight="false" outlineLevel="0" collapsed="false">
      <c r="A1416" s="0" t="s">
        <v>1514</v>
      </c>
      <c r="B1416" s="0" t="s">
        <v>89</v>
      </c>
      <c r="C1416" s="0" t="s">
        <v>78</v>
      </c>
      <c r="D1416" s="0" t="s">
        <v>102</v>
      </c>
      <c r="E1416" s="14" t="n">
        <v>45112</v>
      </c>
      <c r="F1416" s="14" t="n">
        <v>45114</v>
      </c>
      <c r="G1416" s="0" t="n">
        <v>232</v>
      </c>
      <c r="H1416" s="0" t="n">
        <v>79</v>
      </c>
      <c r="I1416" s="0" t="n">
        <v>228</v>
      </c>
      <c r="J1416" s="0" t="n">
        <v>711</v>
      </c>
      <c r="K1416" s="0" t="n">
        <v>903</v>
      </c>
      <c r="L1416" s="15" t="s">
        <v>97</v>
      </c>
      <c r="M1416" s="0" t="n">
        <v>2</v>
      </c>
      <c r="N1416" s="16" t="n">
        <f aca="false">I1416*K1416</f>
        <v>205884</v>
      </c>
      <c r="O1416" s="16" t="n">
        <f aca="false">I1416*(K1416-J1416)</f>
        <v>43776</v>
      </c>
      <c r="P1416" s="15" t="n">
        <f aca="false">K1416-J1416</f>
        <v>192</v>
      </c>
      <c r="Q1416" s="0" t="str">
        <f aca="false">IF(G1416=0,"Out of stock",IF(G1416&lt;H1416,"Understocked",IF(G1416&gt;Summary!$B$6*H1416,"Overstocked","Healthy")))</f>
        <v>Healthy</v>
      </c>
      <c r="R1416" s="0" t="str">
        <f aca="false">IF(I1416&gt;=Summary!$B$7,"Fast",IF(I1416&lt;Summary!$B$8,"Slow","Medium"))</f>
        <v>Fast</v>
      </c>
      <c r="S1416" s="15" t="n">
        <f aca="false">IF(M1416&gt;Summary!$B$5,1,0)</f>
        <v>0</v>
      </c>
      <c r="T1416" s="16" t="n">
        <f aca="false">IF(Q1416="Overstocked",(G1416-Summary!$B$6*H1416)*J1416,0)</f>
        <v>0</v>
      </c>
    </row>
    <row r="1417" customFormat="false" ht="15" hidden="false" customHeight="false" outlineLevel="0" collapsed="false">
      <c r="A1417" s="0" t="s">
        <v>1515</v>
      </c>
      <c r="B1417" s="0" t="s">
        <v>95</v>
      </c>
      <c r="C1417" s="0" t="s">
        <v>96</v>
      </c>
      <c r="D1417" s="0" t="s">
        <v>102</v>
      </c>
      <c r="E1417" s="14" t="n">
        <v>45030</v>
      </c>
      <c r="F1417" s="14" t="n">
        <v>45038</v>
      </c>
      <c r="G1417" s="0" t="n">
        <v>411</v>
      </c>
      <c r="H1417" s="0" t="n">
        <v>58</v>
      </c>
      <c r="I1417" s="0" t="n">
        <v>37</v>
      </c>
      <c r="J1417" s="0" t="n">
        <v>1568</v>
      </c>
      <c r="K1417" s="0" t="n">
        <v>1908</v>
      </c>
      <c r="L1417" s="15" t="s">
        <v>80</v>
      </c>
      <c r="M1417" s="0" t="n">
        <v>8</v>
      </c>
      <c r="N1417" s="16" t="n">
        <f aca="false">I1417*K1417</f>
        <v>70596</v>
      </c>
      <c r="O1417" s="16" t="n">
        <f aca="false">I1417*(K1417-J1417)</f>
        <v>12580</v>
      </c>
      <c r="P1417" s="15" t="n">
        <f aca="false">K1417-J1417</f>
        <v>340</v>
      </c>
      <c r="Q1417" s="0" t="str">
        <f aca="false">IF(G1417=0,"Out of stock",IF(G1417&lt;H1417,"Understocked",IF(G1417&gt;Summary!$B$6*H1417,"Overstocked","Healthy")))</f>
        <v>Overstocked</v>
      </c>
      <c r="R1417" s="0" t="str">
        <f aca="false">IF(I1417&gt;=Summary!$B$7,"Fast",IF(I1417&lt;Summary!$B$8,"Slow","Medium"))</f>
        <v>Slow</v>
      </c>
      <c r="S1417" s="15" t="n">
        <f aca="false">IF(M1417&gt;Summary!$B$5,1,0)</f>
        <v>1</v>
      </c>
      <c r="T1417" s="16" t="n">
        <f aca="false">IF(Q1417="Overstocked",(G1417-Summary!$B$6*H1417)*J1417,0)</f>
        <v>280672</v>
      </c>
    </row>
    <row r="1418" customFormat="false" ht="15" hidden="false" customHeight="false" outlineLevel="0" collapsed="false">
      <c r="A1418" s="0" t="s">
        <v>1516</v>
      </c>
      <c r="B1418" s="0" t="s">
        <v>123</v>
      </c>
      <c r="C1418" s="0" t="s">
        <v>96</v>
      </c>
      <c r="D1418" s="0" t="s">
        <v>92</v>
      </c>
      <c r="E1418" s="14" t="n">
        <v>44965</v>
      </c>
      <c r="F1418" s="14" t="n">
        <v>44971</v>
      </c>
      <c r="G1418" s="0" t="n">
        <v>296</v>
      </c>
      <c r="H1418" s="0" t="n">
        <v>150</v>
      </c>
      <c r="I1418" s="0" t="n">
        <v>272</v>
      </c>
      <c r="J1418" s="0" t="n">
        <v>1314</v>
      </c>
      <c r="K1418" s="0" t="n">
        <v>1573</v>
      </c>
      <c r="L1418" s="15" t="s">
        <v>80</v>
      </c>
      <c r="M1418" s="0" t="n">
        <v>6</v>
      </c>
      <c r="N1418" s="16" t="n">
        <f aca="false">I1418*K1418</f>
        <v>427856</v>
      </c>
      <c r="O1418" s="16" t="n">
        <f aca="false">I1418*(K1418-J1418)</f>
        <v>70448</v>
      </c>
      <c r="P1418" s="15" t="n">
        <f aca="false">K1418-J1418</f>
        <v>259</v>
      </c>
      <c r="Q1418" s="0" t="str">
        <f aca="false">IF(G1418=0,"Out of stock",IF(G1418&lt;H1418,"Understocked",IF(G1418&gt;Summary!$B$6*H1418,"Overstocked","Healthy")))</f>
        <v>Healthy</v>
      </c>
      <c r="R1418" s="0" t="str">
        <f aca="false">IF(I1418&gt;=Summary!$B$7,"Fast",IF(I1418&lt;Summary!$B$8,"Slow","Medium"))</f>
        <v>Fast</v>
      </c>
      <c r="S1418" s="15" t="n">
        <f aca="false">IF(M1418&gt;Summary!$B$5,1,0)</f>
        <v>0</v>
      </c>
      <c r="T1418" s="16" t="n">
        <f aca="false">IF(Q1418="Overstocked",(G1418-Summary!$B$6*H1418)*J1418,0)</f>
        <v>0</v>
      </c>
    </row>
    <row r="1419" customFormat="false" ht="15" hidden="false" customHeight="false" outlineLevel="0" collapsed="false">
      <c r="A1419" s="0" t="s">
        <v>1517</v>
      </c>
      <c r="B1419" s="0" t="s">
        <v>123</v>
      </c>
      <c r="C1419" s="0" t="s">
        <v>96</v>
      </c>
      <c r="D1419" s="0" t="s">
        <v>79</v>
      </c>
      <c r="E1419" s="14" t="n">
        <v>45391</v>
      </c>
      <c r="F1419" s="14" t="n">
        <v>45395</v>
      </c>
      <c r="G1419" s="0" t="n">
        <v>216</v>
      </c>
      <c r="H1419" s="0" t="n">
        <v>85</v>
      </c>
      <c r="I1419" s="0" t="n">
        <v>200</v>
      </c>
      <c r="J1419" s="0" t="n">
        <v>288</v>
      </c>
      <c r="K1419" s="0" t="n">
        <v>369</v>
      </c>
      <c r="L1419" s="15" t="s">
        <v>82</v>
      </c>
      <c r="M1419" s="0" t="n">
        <v>4</v>
      </c>
      <c r="N1419" s="16" t="n">
        <f aca="false">I1419*K1419</f>
        <v>73800</v>
      </c>
      <c r="O1419" s="16" t="n">
        <f aca="false">I1419*(K1419-J1419)</f>
        <v>16200</v>
      </c>
      <c r="P1419" s="15" t="n">
        <f aca="false">K1419-J1419</f>
        <v>81</v>
      </c>
      <c r="Q1419" s="0" t="str">
        <f aca="false">IF(G1419=0,"Out of stock",IF(G1419&lt;H1419,"Understocked",IF(G1419&gt;Summary!$B$6*H1419,"Overstocked","Healthy")))</f>
        <v>Healthy</v>
      </c>
      <c r="R1419" s="0" t="str">
        <f aca="false">IF(I1419&gt;=Summary!$B$7,"Fast",IF(I1419&lt;Summary!$B$8,"Slow","Medium"))</f>
        <v>Fast</v>
      </c>
      <c r="S1419" s="15" t="n">
        <f aca="false">IF(M1419&gt;Summary!$B$5,1,0)</f>
        <v>0</v>
      </c>
      <c r="T1419" s="16" t="n">
        <f aca="false">IF(Q1419="Overstocked",(G1419-Summary!$B$6*H1419)*J1419,0)</f>
        <v>0</v>
      </c>
    </row>
    <row r="1420" customFormat="false" ht="15" hidden="false" customHeight="false" outlineLevel="0" collapsed="false">
      <c r="A1420" s="0" t="s">
        <v>1518</v>
      </c>
      <c r="B1420" s="0" t="s">
        <v>113</v>
      </c>
      <c r="C1420" s="0" t="s">
        <v>96</v>
      </c>
      <c r="D1420" s="0" t="s">
        <v>90</v>
      </c>
      <c r="E1420" s="14" t="n">
        <v>45256</v>
      </c>
      <c r="F1420" s="14" t="n">
        <v>45263</v>
      </c>
      <c r="G1420" s="0" t="n">
        <v>165</v>
      </c>
      <c r="H1420" s="0" t="n">
        <v>128</v>
      </c>
      <c r="I1420" s="0" t="n">
        <v>53</v>
      </c>
      <c r="J1420" s="0" t="n">
        <v>735</v>
      </c>
      <c r="K1420" s="0" t="n">
        <v>1091</v>
      </c>
      <c r="L1420" s="15" t="s">
        <v>80</v>
      </c>
      <c r="M1420" s="0" t="n">
        <v>7</v>
      </c>
      <c r="N1420" s="16" t="n">
        <f aca="false">I1420*K1420</f>
        <v>57823</v>
      </c>
      <c r="O1420" s="16" t="n">
        <f aca="false">I1420*(K1420-J1420)</f>
        <v>18868</v>
      </c>
      <c r="P1420" s="15" t="n">
        <f aca="false">K1420-J1420</f>
        <v>356</v>
      </c>
      <c r="Q1420" s="0" t="str">
        <f aca="false">IF(G1420=0,"Out of stock",IF(G1420&lt;H1420,"Understocked",IF(G1420&gt;Summary!$B$6*H1420,"Overstocked","Healthy")))</f>
        <v>Healthy</v>
      </c>
      <c r="R1420" s="0" t="str">
        <f aca="false">IF(I1420&gt;=Summary!$B$7,"Fast",IF(I1420&lt;Summary!$B$8,"Slow","Medium"))</f>
        <v>Slow</v>
      </c>
      <c r="S1420" s="15" t="n">
        <f aca="false">IF(M1420&gt;Summary!$B$5,1,0)</f>
        <v>0</v>
      </c>
      <c r="T1420" s="16" t="n">
        <f aca="false">IF(Q1420="Overstocked",(G1420-Summary!$B$6*H1420)*J1420,0)</f>
        <v>0</v>
      </c>
    </row>
    <row r="1421" customFormat="false" ht="15" hidden="false" customHeight="false" outlineLevel="0" collapsed="false">
      <c r="A1421" s="0" t="s">
        <v>1519</v>
      </c>
      <c r="B1421" s="0" t="s">
        <v>89</v>
      </c>
      <c r="C1421" s="0" t="s">
        <v>96</v>
      </c>
      <c r="D1421" s="0" t="s">
        <v>92</v>
      </c>
      <c r="E1421" s="14" t="n">
        <v>45334</v>
      </c>
      <c r="F1421" s="14" t="n">
        <v>45338</v>
      </c>
      <c r="G1421" s="0" t="n">
        <v>476</v>
      </c>
      <c r="H1421" s="0" t="n">
        <v>54</v>
      </c>
      <c r="I1421" s="0" t="n">
        <v>119</v>
      </c>
      <c r="J1421" s="0" t="n">
        <v>1000</v>
      </c>
      <c r="K1421" s="0" t="n">
        <v>1163</v>
      </c>
      <c r="L1421" s="15" t="s">
        <v>93</v>
      </c>
      <c r="M1421" s="0" t="n">
        <v>4</v>
      </c>
      <c r="N1421" s="16" t="n">
        <f aca="false">I1421*K1421</f>
        <v>138397</v>
      </c>
      <c r="O1421" s="16" t="n">
        <f aca="false">I1421*(K1421-J1421)</f>
        <v>19397</v>
      </c>
      <c r="P1421" s="15" t="n">
        <f aca="false">K1421-J1421</f>
        <v>163</v>
      </c>
      <c r="Q1421" s="0" t="str">
        <f aca="false">IF(G1421=0,"Out of stock",IF(G1421&lt;H1421,"Understocked",IF(G1421&gt;Summary!$B$6*H1421,"Overstocked","Healthy")))</f>
        <v>Overstocked</v>
      </c>
      <c r="R1421" s="0" t="str">
        <f aca="false">IF(I1421&gt;=Summary!$B$7,"Fast",IF(I1421&lt;Summary!$B$8,"Slow","Medium"))</f>
        <v>Medium</v>
      </c>
      <c r="S1421" s="15" t="n">
        <f aca="false">IF(M1421&gt;Summary!$B$5,1,0)</f>
        <v>0</v>
      </c>
      <c r="T1421" s="16" t="n">
        <f aca="false">IF(Q1421="Overstocked",(G1421-Summary!$B$6*H1421)*J1421,0)</f>
        <v>260000</v>
      </c>
    </row>
    <row r="1422" customFormat="false" ht="15" hidden="false" customHeight="false" outlineLevel="0" collapsed="false">
      <c r="A1422" s="0" t="s">
        <v>1520</v>
      </c>
      <c r="B1422" s="0" t="s">
        <v>89</v>
      </c>
      <c r="C1422" s="0" t="s">
        <v>85</v>
      </c>
      <c r="D1422" s="0" t="s">
        <v>92</v>
      </c>
      <c r="E1422" s="14" t="n">
        <v>45624</v>
      </c>
      <c r="F1422" s="14" t="n">
        <v>45633</v>
      </c>
      <c r="G1422" s="0" t="n">
        <v>256</v>
      </c>
      <c r="H1422" s="0" t="n">
        <v>108</v>
      </c>
      <c r="I1422" s="0" t="n">
        <v>204</v>
      </c>
      <c r="J1422" s="0" t="n">
        <v>801</v>
      </c>
      <c r="K1422" s="0" t="n">
        <v>1208</v>
      </c>
      <c r="L1422" s="15" t="s">
        <v>80</v>
      </c>
      <c r="M1422" s="0" t="n">
        <v>9</v>
      </c>
      <c r="N1422" s="16" t="n">
        <f aca="false">I1422*K1422</f>
        <v>246432</v>
      </c>
      <c r="O1422" s="16" t="n">
        <f aca="false">I1422*(K1422-J1422)</f>
        <v>83028</v>
      </c>
      <c r="P1422" s="15" t="n">
        <f aca="false">K1422-J1422</f>
        <v>407</v>
      </c>
      <c r="Q1422" s="0" t="str">
        <f aca="false">IF(G1422=0,"Out of stock",IF(G1422&lt;H1422,"Understocked",IF(G1422&gt;Summary!$B$6*H1422,"Overstocked","Healthy")))</f>
        <v>Healthy</v>
      </c>
      <c r="R1422" s="0" t="str">
        <f aca="false">IF(I1422&gt;=Summary!$B$7,"Fast",IF(I1422&lt;Summary!$B$8,"Slow","Medium"))</f>
        <v>Fast</v>
      </c>
      <c r="S1422" s="15" t="n">
        <f aca="false">IF(M1422&gt;Summary!$B$5,1,0)</f>
        <v>1</v>
      </c>
      <c r="T1422" s="16" t="n">
        <f aca="false">IF(Q1422="Overstocked",(G1422-Summary!$B$6*H1422)*J1422,0)</f>
        <v>0</v>
      </c>
    </row>
    <row r="1423" customFormat="false" ht="15" hidden="false" customHeight="false" outlineLevel="0" collapsed="false">
      <c r="A1423" s="0" t="s">
        <v>1521</v>
      </c>
      <c r="B1423" s="0" t="s">
        <v>115</v>
      </c>
      <c r="C1423" s="0" t="s">
        <v>96</v>
      </c>
      <c r="D1423" s="0" t="s">
        <v>90</v>
      </c>
      <c r="E1423" s="14" t="n">
        <v>45439</v>
      </c>
      <c r="F1423" s="14" t="n">
        <v>45446</v>
      </c>
      <c r="G1423" s="0" t="n">
        <v>47</v>
      </c>
      <c r="H1423" s="0" t="n">
        <v>131</v>
      </c>
      <c r="I1423" s="0" t="n">
        <v>125</v>
      </c>
      <c r="J1423" s="0" t="n">
        <v>372</v>
      </c>
      <c r="K1423" s="0" t="n">
        <v>832</v>
      </c>
      <c r="L1423" s="15" t="s">
        <v>80</v>
      </c>
      <c r="M1423" s="0" t="n">
        <v>7</v>
      </c>
      <c r="N1423" s="16" t="n">
        <f aca="false">I1423*K1423</f>
        <v>104000</v>
      </c>
      <c r="O1423" s="16" t="n">
        <f aca="false">I1423*(K1423-J1423)</f>
        <v>57500</v>
      </c>
      <c r="P1423" s="15" t="n">
        <f aca="false">K1423-J1423</f>
        <v>460</v>
      </c>
      <c r="Q1423" s="0" t="str">
        <f aca="false">IF(G1423=0,"Out of stock",IF(G1423&lt;H1423,"Understocked",IF(G1423&gt;Summary!$B$6*H1423,"Overstocked","Healthy")))</f>
        <v>Understocked</v>
      </c>
      <c r="R1423" s="0" t="str">
        <f aca="false">IF(I1423&gt;=Summary!$B$7,"Fast",IF(I1423&lt;Summary!$B$8,"Slow","Medium"))</f>
        <v>Medium</v>
      </c>
      <c r="S1423" s="15" t="n">
        <f aca="false">IF(M1423&gt;Summary!$B$5,1,0)</f>
        <v>0</v>
      </c>
      <c r="T1423" s="16" t="n">
        <f aca="false">IF(Q1423="Overstocked",(G1423-Summary!$B$6*H1423)*J1423,0)</f>
        <v>0</v>
      </c>
    </row>
    <row r="1424" customFormat="false" ht="15" hidden="false" customHeight="false" outlineLevel="0" collapsed="false">
      <c r="A1424" s="0" t="s">
        <v>1522</v>
      </c>
      <c r="B1424" s="0" t="s">
        <v>77</v>
      </c>
      <c r="C1424" s="0" t="s">
        <v>96</v>
      </c>
      <c r="D1424" s="0" t="s">
        <v>90</v>
      </c>
      <c r="E1424" s="14" t="n">
        <v>45040</v>
      </c>
      <c r="F1424" s="14" t="n">
        <v>45044</v>
      </c>
      <c r="G1424" s="0" t="n">
        <v>150</v>
      </c>
      <c r="H1424" s="0" t="n">
        <v>119</v>
      </c>
      <c r="I1424" s="0" t="n">
        <v>67</v>
      </c>
      <c r="J1424" s="0" t="n">
        <v>1665</v>
      </c>
      <c r="K1424" s="0" t="n">
        <v>1891</v>
      </c>
      <c r="L1424" s="15" t="s">
        <v>82</v>
      </c>
      <c r="M1424" s="0" t="n">
        <v>4</v>
      </c>
      <c r="N1424" s="16" t="n">
        <f aca="false">I1424*K1424</f>
        <v>126697</v>
      </c>
      <c r="O1424" s="16" t="n">
        <f aca="false">I1424*(K1424-J1424)</f>
        <v>15142</v>
      </c>
      <c r="P1424" s="15" t="n">
        <f aca="false">K1424-J1424</f>
        <v>226</v>
      </c>
      <c r="Q1424" s="0" t="str">
        <f aca="false">IF(G1424=0,"Out of stock",IF(G1424&lt;H1424,"Understocked",IF(G1424&gt;Summary!$B$6*H1424,"Overstocked","Healthy")))</f>
        <v>Healthy</v>
      </c>
      <c r="R1424" s="0" t="str">
        <f aca="false">IF(I1424&gt;=Summary!$B$7,"Fast",IF(I1424&lt;Summary!$B$8,"Slow","Medium"))</f>
        <v>Slow</v>
      </c>
      <c r="S1424" s="15" t="n">
        <f aca="false">IF(M1424&gt;Summary!$B$5,1,0)</f>
        <v>0</v>
      </c>
      <c r="T1424" s="16" t="n">
        <f aca="false">IF(Q1424="Overstocked",(G1424-Summary!$B$6*H1424)*J1424,0)</f>
        <v>0</v>
      </c>
    </row>
    <row r="1425" customFormat="false" ht="15" hidden="false" customHeight="false" outlineLevel="0" collapsed="false">
      <c r="A1425" s="0" t="s">
        <v>1523</v>
      </c>
      <c r="B1425" s="0" t="s">
        <v>95</v>
      </c>
      <c r="C1425" s="0" t="s">
        <v>85</v>
      </c>
      <c r="D1425" s="0" t="s">
        <v>79</v>
      </c>
      <c r="E1425" s="14" t="n">
        <v>45566</v>
      </c>
      <c r="F1425" s="14" t="n">
        <v>45571</v>
      </c>
      <c r="G1425" s="0" t="n">
        <v>413</v>
      </c>
      <c r="H1425" s="0" t="n">
        <v>65</v>
      </c>
      <c r="I1425" s="0" t="n">
        <v>250</v>
      </c>
      <c r="J1425" s="0" t="n">
        <v>980</v>
      </c>
      <c r="K1425" s="0" t="n">
        <v>1198</v>
      </c>
      <c r="L1425" s="15" t="s">
        <v>93</v>
      </c>
      <c r="M1425" s="0" t="n">
        <v>5</v>
      </c>
      <c r="N1425" s="16" t="n">
        <f aca="false">I1425*K1425</f>
        <v>299500</v>
      </c>
      <c r="O1425" s="16" t="n">
        <f aca="false">I1425*(K1425-J1425)</f>
        <v>54500</v>
      </c>
      <c r="P1425" s="15" t="n">
        <f aca="false">K1425-J1425</f>
        <v>218</v>
      </c>
      <c r="Q1425" s="0" t="str">
        <f aca="false">IF(G1425=0,"Out of stock",IF(G1425&lt;H1425,"Understocked",IF(G1425&gt;Summary!$B$6*H1425,"Overstocked","Healthy")))</f>
        <v>Overstocked</v>
      </c>
      <c r="R1425" s="0" t="str">
        <f aca="false">IF(I1425&gt;=Summary!$B$7,"Fast",IF(I1425&lt;Summary!$B$8,"Slow","Medium"))</f>
        <v>Fast</v>
      </c>
      <c r="S1425" s="15" t="n">
        <f aca="false">IF(M1425&gt;Summary!$B$5,1,0)</f>
        <v>0</v>
      </c>
      <c r="T1425" s="16" t="n">
        <f aca="false">IF(Q1425="Overstocked",(G1425-Summary!$B$6*H1425)*J1425,0)</f>
        <v>149940</v>
      </c>
    </row>
    <row r="1426" customFormat="false" ht="15" hidden="false" customHeight="false" outlineLevel="0" collapsed="false">
      <c r="A1426" s="0" t="s">
        <v>1524</v>
      </c>
      <c r="B1426" s="0" t="s">
        <v>115</v>
      </c>
      <c r="C1426" s="0" t="s">
        <v>104</v>
      </c>
      <c r="D1426" s="0" t="s">
        <v>79</v>
      </c>
      <c r="E1426" s="14" t="n">
        <v>45242</v>
      </c>
      <c r="F1426" s="14" t="n">
        <v>45252</v>
      </c>
      <c r="G1426" s="0" t="n">
        <v>105</v>
      </c>
      <c r="H1426" s="0" t="n">
        <v>116</v>
      </c>
      <c r="I1426" s="0" t="n">
        <v>230</v>
      </c>
      <c r="J1426" s="0" t="n">
        <v>271</v>
      </c>
      <c r="K1426" s="0" t="n">
        <v>747</v>
      </c>
      <c r="L1426" s="15" t="s">
        <v>82</v>
      </c>
      <c r="M1426" s="0" t="n">
        <v>10</v>
      </c>
      <c r="N1426" s="16" t="n">
        <f aca="false">I1426*K1426</f>
        <v>171810</v>
      </c>
      <c r="O1426" s="16" t="n">
        <f aca="false">I1426*(K1426-J1426)</f>
        <v>109480</v>
      </c>
      <c r="P1426" s="15" t="n">
        <f aca="false">K1426-J1426</f>
        <v>476</v>
      </c>
      <c r="Q1426" s="0" t="str">
        <f aca="false">IF(G1426=0,"Out of stock",IF(G1426&lt;H1426,"Understocked",IF(G1426&gt;Summary!$B$6*H1426,"Overstocked","Healthy")))</f>
        <v>Understocked</v>
      </c>
      <c r="R1426" s="0" t="str">
        <f aca="false">IF(I1426&gt;=Summary!$B$7,"Fast",IF(I1426&lt;Summary!$B$8,"Slow","Medium"))</f>
        <v>Fast</v>
      </c>
      <c r="S1426" s="15" t="n">
        <f aca="false">IF(M1426&gt;Summary!$B$5,1,0)</f>
        <v>1</v>
      </c>
      <c r="T1426" s="16" t="n">
        <f aca="false">IF(Q1426="Overstocked",(G1426-Summary!$B$6*H1426)*J1426,0)</f>
        <v>0</v>
      </c>
    </row>
    <row r="1427" customFormat="false" ht="15" hidden="false" customHeight="false" outlineLevel="0" collapsed="false">
      <c r="A1427" s="0" t="s">
        <v>1525</v>
      </c>
      <c r="B1427" s="0" t="s">
        <v>123</v>
      </c>
      <c r="C1427" s="0" t="s">
        <v>96</v>
      </c>
      <c r="D1427" s="0" t="s">
        <v>102</v>
      </c>
      <c r="E1427" s="14" t="n">
        <v>44942</v>
      </c>
      <c r="F1427" s="14" t="n">
        <v>44952</v>
      </c>
      <c r="G1427" s="0" t="n">
        <v>231</v>
      </c>
      <c r="H1427" s="0" t="n">
        <v>77</v>
      </c>
      <c r="I1427" s="0" t="n">
        <v>273</v>
      </c>
      <c r="J1427" s="0" t="n">
        <v>217</v>
      </c>
      <c r="K1427" s="0" t="n">
        <v>280</v>
      </c>
      <c r="L1427" s="15" t="s">
        <v>87</v>
      </c>
      <c r="M1427" s="0" t="n">
        <v>10</v>
      </c>
      <c r="N1427" s="16" t="n">
        <f aca="false">I1427*K1427</f>
        <v>76440</v>
      </c>
      <c r="O1427" s="16" t="n">
        <f aca="false">I1427*(K1427-J1427)</f>
        <v>17199</v>
      </c>
      <c r="P1427" s="15" t="n">
        <f aca="false">K1427-J1427</f>
        <v>63</v>
      </c>
      <c r="Q1427" s="0" t="str">
        <f aca="false">IF(G1427=0,"Out of stock",IF(G1427&lt;H1427,"Understocked",IF(G1427&gt;Summary!$B$6*H1427,"Overstocked","Healthy")))</f>
        <v>Healthy</v>
      </c>
      <c r="R1427" s="0" t="str">
        <f aca="false">IF(I1427&gt;=Summary!$B$7,"Fast",IF(I1427&lt;Summary!$B$8,"Slow","Medium"))</f>
        <v>Fast</v>
      </c>
      <c r="S1427" s="15" t="n">
        <f aca="false">IF(M1427&gt;Summary!$B$5,1,0)</f>
        <v>1</v>
      </c>
      <c r="T1427" s="16" t="n">
        <f aca="false">IF(Q1427="Overstocked",(G1427-Summary!$B$6*H1427)*J1427,0)</f>
        <v>0</v>
      </c>
    </row>
    <row r="1428" customFormat="false" ht="15" hidden="false" customHeight="false" outlineLevel="0" collapsed="false">
      <c r="A1428" s="0" t="s">
        <v>1526</v>
      </c>
      <c r="B1428" s="0" t="s">
        <v>77</v>
      </c>
      <c r="C1428" s="0" t="s">
        <v>85</v>
      </c>
      <c r="D1428" s="0" t="s">
        <v>86</v>
      </c>
      <c r="E1428" s="14" t="n">
        <v>45057</v>
      </c>
      <c r="F1428" s="14" t="n">
        <v>45065</v>
      </c>
      <c r="G1428" s="0" t="n">
        <v>123</v>
      </c>
      <c r="H1428" s="0" t="n">
        <v>86</v>
      </c>
      <c r="I1428" s="0" t="n">
        <v>62</v>
      </c>
      <c r="J1428" s="0" t="n">
        <v>1811</v>
      </c>
      <c r="K1428" s="0" t="n">
        <v>2063</v>
      </c>
      <c r="L1428" s="15" t="s">
        <v>87</v>
      </c>
      <c r="M1428" s="0" t="n">
        <v>8</v>
      </c>
      <c r="N1428" s="16" t="n">
        <f aca="false">I1428*K1428</f>
        <v>127906</v>
      </c>
      <c r="O1428" s="16" t="n">
        <f aca="false">I1428*(K1428-J1428)</f>
        <v>15624</v>
      </c>
      <c r="P1428" s="15" t="n">
        <f aca="false">K1428-J1428</f>
        <v>252</v>
      </c>
      <c r="Q1428" s="0" t="str">
        <f aca="false">IF(G1428=0,"Out of stock",IF(G1428&lt;H1428,"Understocked",IF(G1428&gt;Summary!$B$6*H1428,"Overstocked","Healthy")))</f>
        <v>Healthy</v>
      </c>
      <c r="R1428" s="0" t="str">
        <f aca="false">IF(I1428&gt;=Summary!$B$7,"Fast",IF(I1428&lt;Summary!$B$8,"Slow","Medium"))</f>
        <v>Slow</v>
      </c>
      <c r="S1428" s="15" t="n">
        <f aca="false">IF(M1428&gt;Summary!$B$5,1,0)</f>
        <v>1</v>
      </c>
      <c r="T1428" s="16" t="n">
        <f aca="false">IF(Q1428="Overstocked",(G1428-Summary!$B$6*H1428)*J1428,0)</f>
        <v>0</v>
      </c>
    </row>
    <row r="1429" customFormat="false" ht="15" hidden="false" customHeight="false" outlineLevel="0" collapsed="false">
      <c r="A1429" s="0" t="s">
        <v>1527</v>
      </c>
      <c r="B1429" s="0" t="s">
        <v>84</v>
      </c>
      <c r="C1429" s="0" t="s">
        <v>85</v>
      </c>
      <c r="D1429" s="0" t="s">
        <v>92</v>
      </c>
      <c r="E1429" s="14" t="n">
        <v>45526</v>
      </c>
      <c r="F1429" s="14" t="n">
        <v>45536</v>
      </c>
      <c r="G1429" s="0" t="n">
        <v>21</v>
      </c>
      <c r="H1429" s="0" t="n">
        <v>108</v>
      </c>
      <c r="I1429" s="0" t="n">
        <v>147</v>
      </c>
      <c r="J1429" s="0" t="n">
        <v>749</v>
      </c>
      <c r="K1429" s="0" t="n">
        <v>932</v>
      </c>
      <c r="L1429" s="15" t="s">
        <v>93</v>
      </c>
      <c r="M1429" s="0" t="n">
        <v>10</v>
      </c>
      <c r="N1429" s="16" t="n">
        <f aca="false">I1429*K1429</f>
        <v>137004</v>
      </c>
      <c r="O1429" s="16" t="n">
        <f aca="false">I1429*(K1429-J1429)</f>
        <v>26901</v>
      </c>
      <c r="P1429" s="15" t="n">
        <f aca="false">K1429-J1429</f>
        <v>183</v>
      </c>
      <c r="Q1429" s="0" t="str">
        <f aca="false">IF(G1429=0,"Out of stock",IF(G1429&lt;H1429,"Understocked",IF(G1429&gt;Summary!$B$6*H1429,"Overstocked","Healthy")))</f>
        <v>Understocked</v>
      </c>
      <c r="R1429" s="0" t="str">
        <f aca="false">IF(I1429&gt;=Summary!$B$7,"Fast",IF(I1429&lt;Summary!$B$8,"Slow","Medium"))</f>
        <v>Medium</v>
      </c>
      <c r="S1429" s="15" t="n">
        <f aca="false">IF(M1429&gt;Summary!$B$5,1,0)</f>
        <v>1</v>
      </c>
      <c r="T1429" s="16" t="n">
        <f aca="false">IF(Q1429="Overstocked",(G1429-Summary!$B$6*H1429)*J1429,0)</f>
        <v>0</v>
      </c>
    </row>
    <row r="1430" customFormat="false" ht="15" hidden="false" customHeight="false" outlineLevel="0" collapsed="false">
      <c r="A1430" s="0" t="s">
        <v>1528</v>
      </c>
      <c r="B1430" s="0" t="s">
        <v>115</v>
      </c>
      <c r="C1430" s="0" t="s">
        <v>96</v>
      </c>
      <c r="D1430" s="0" t="s">
        <v>92</v>
      </c>
      <c r="E1430" s="14" t="n">
        <v>45032</v>
      </c>
      <c r="F1430" s="14" t="n">
        <v>45036</v>
      </c>
      <c r="G1430" s="0" t="n">
        <v>118</v>
      </c>
      <c r="H1430" s="0" t="n">
        <v>122</v>
      </c>
      <c r="I1430" s="0" t="n">
        <v>12</v>
      </c>
      <c r="J1430" s="0" t="n">
        <v>780</v>
      </c>
      <c r="K1430" s="0" t="n">
        <v>864</v>
      </c>
      <c r="L1430" s="15" t="s">
        <v>82</v>
      </c>
      <c r="M1430" s="0" t="n">
        <v>4</v>
      </c>
      <c r="N1430" s="16" t="n">
        <f aca="false">I1430*K1430</f>
        <v>10368</v>
      </c>
      <c r="O1430" s="16" t="n">
        <f aca="false">I1430*(K1430-J1430)</f>
        <v>1008</v>
      </c>
      <c r="P1430" s="15" t="n">
        <f aca="false">K1430-J1430</f>
        <v>84</v>
      </c>
      <c r="Q1430" s="0" t="str">
        <f aca="false">IF(G1430=0,"Out of stock",IF(G1430&lt;H1430,"Understocked",IF(G1430&gt;Summary!$B$6*H1430,"Overstocked","Healthy")))</f>
        <v>Understocked</v>
      </c>
      <c r="R1430" s="0" t="str">
        <f aca="false">IF(I1430&gt;=Summary!$B$7,"Fast",IF(I1430&lt;Summary!$B$8,"Slow","Medium"))</f>
        <v>Slow</v>
      </c>
      <c r="S1430" s="15" t="n">
        <f aca="false">IF(M1430&gt;Summary!$B$5,1,0)</f>
        <v>0</v>
      </c>
      <c r="T1430" s="16" t="n">
        <f aca="false">IF(Q1430="Overstocked",(G1430-Summary!$B$6*H1430)*J1430,0)</f>
        <v>0</v>
      </c>
    </row>
    <row r="1431" customFormat="false" ht="15" hidden="false" customHeight="false" outlineLevel="0" collapsed="false">
      <c r="A1431" s="0" t="s">
        <v>1529</v>
      </c>
      <c r="B1431" s="0" t="s">
        <v>115</v>
      </c>
      <c r="C1431" s="0" t="s">
        <v>78</v>
      </c>
      <c r="D1431" s="0" t="s">
        <v>86</v>
      </c>
      <c r="E1431" s="14" t="n">
        <v>45589</v>
      </c>
      <c r="F1431" s="14" t="n">
        <v>45598</v>
      </c>
      <c r="G1431" s="0" t="n">
        <v>288</v>
      </c>
      <c r="H1431" s="0" t="n">
        <v>127</v>
      </c>
      <c r="I1431" s="0" t="n">
        <v>123</v>
      </c>
      <c r="J1431" s="0" t="n">
        <v>439</v>
      </c>
      <c r="K1431" s="0" t="n">
        <v>914</v>
      </c>
      <c r="L1431" s="15" t="s">
        <v>80</v>
      </c>
      <c r="M1431" s="0" t="n">
        <v>9</v>
      </c>
      <c r="N1431" s="16" t="n">
        <f aca="false">I1431*K1431</f>
        <v>112422</v>
      </c>
      <c r="O1431" s="16" t="n">
        <f aca="false">I1431*(K1431-J1431)</f>
        <v>58425</v>
      </c>
      <c r="P1431" s="15" t="n">
        <f aca="false">K1431-J1431</f>
        <v>475</v>
      </c>
      <c r="Q1431" s="0" t="str">
        <f aca="false">IF(G1431=0,"Out of stock",IF(G1431&lt;H1431,"Understocked",IF(G1431&gt;Summary!$B$6*H1431,"Overstocked","Healthy")))</f>
        <v>Healthy</v>
      </c>
      <c r="R1431" s="0" t="str">
        <f aca="false">IF(I1431&gt;=Summary!$B$7,"Fast",IF(I1431&lt;Summary!$B$8,"Slow","Medium"))</f>
        <v>Medium</v>
      </c>
      <c r="S1431" s="15" t="n">
        <f aca="false">IF(M1431&gt;Summary!$B$5,1,0)</f>
        <v>1</v>
      </c>
      <c r="T1431" s="16" t="n">
        <f aca="false">IF(Q1431="Overstocked",(G1431-Summary!$B$6*H1431)*J1431,0)</f>
        <v>0</v>
      </c>
    </row>
    <row r="1432" customFormat="false" ht="15" hidden="false" customHeight="false" outlineLevel="0" collapsed="false">
      <c r="A1432" s="0" t="s">
        <v>1530</v>
      </c>
      <c r="B1432" s="0" t="s">
        <v>77</v>
      </c>
      <c r="C1432" s="0" t="s">
        <v>104</v>
      </c>
      <c r="D1432" s="0" t="s">
        <v>90</v>
      </c>
      <c r="E1432" s="14" t="n">
        <v>45321</v>
      </c>
      <c r="F1432" s="14" t="n">
        <v>45330</v>
      </c>
      <c r="G1432" s="0" t="n">
        <v>275</v>
      </c>
      <c r="H1432" s="0" t="n">
        <v>139</v>
      </c>
      <c r="I1432" s="0" t="n">
        <v>169</v>
      </c>
      <c r="J1432" s="0" t="n">
        <v>1446</v>
      </c>
      <c r="K1432" s="0" t="n">
        <v>1572</v>
      </c>
      <c r="L1432" s="15" t="s">
        <v>87</v>
      </c>
      <c r="M1432" s="0" t="n">
        <v>9</v>
      </c>
      <c r="N1432" s="16" t="n">
        <f aca="false">I1432*K1432</f>
        <v>265668</v>
      </c>
      <c r="O1432" s="16" t="n">
        <f aca="false">I1432*(K1432-J1432)</f>
        <v>21294</v>
      </c>
      <c r="P1432" s="15" t="n">
        <f aca="false">K1432-J1432</f>
        <v>126</v>
      </c>
      <c r="Q1432" s="0" t="str">
        <f aca="false">IF(G1432=0,"Out of stock",IF(G1432&lt;H1432,"Understocked",IF(G1432&gt;Summary!$B$6*H1432,"Overstocked","Healthy")))</f>
        <v>Healthy</v>
      </c>
      <c r="R1432" s="0" t="str">
        <f aca="false">IF(I1432&gt;=Summary!$B$7,"Fast",IF(I1432&lt;Summary!$B$8,"Slow","Medium"))</f>
        <v>Medium</v>
      </c>
      <c r="S1432" s="15" t="n">
        <f aca="false">IF(M1432&gt;Summary!$B$5,1,0)</f>
        <v>1</v>
      </c>
      <c r="T1432" s="16" t="n">
        <f aca="false">IF(Q1432="Overstocked",(G1432-Summary!$B$6*H1432)*J1432,0)</f>
        <v>0</v>
      </c>
    </row>
    <row r="1433" customFormat="false" ht="15" hidden="false" customHeight="false" outlineLevel="0" collapsed="false">
      <c r="A1433" s="0" t="s">
        <v>1531</v>
      </c>
      <c r="B1433" s="0" t="s">
        <v>123</v>
      </c>
      <c r="C1433" s="0" t="s">
        <v>85</v>
      </c>
      <c r="D1433" s="0" t="s">
        <v>92</v>
      </c>
      <c r="E1433" s="14" t="n">
        <v>45347</v>
      </c>
      <c r="F1433" s="14" t="n">
        <v>45353</v>
      </c>
      <c r="G1433" s="0" t="n">
        <v>161</v>
      </c>
      <c r="H1433" s="0" t="n">
        <v>143</v>
      </c>
      <c r="I1433" s="0" t="n">
        <v>137</v>
      </c>
      <c r="J1433" s="0" t="n">
        <v>1431</v>
      </c>
      <c r="K1433" s="0" t="n">
        <v>1787</v>
      </c>
      <c r="L1433" s="15" t="s">
        <v>93</v>
      </c>
      <c r="M1433" s="0" t="n">
        <v>6</v>
      </c>
      <c r="N1433" s="16" t="n">
        <f aca="false">I1433*K1433</f>
        <v>244819</v>
      </c>
      <c r="O1433" s="16" t="n">
        <f aca="false">I1433*(K1433-J1433)</f>
        <v>48772</v>
      </c>
      <c r="P1433" s="15" t="n">
        <f aca="false">K1433-J1433</f>
        <v>356</v>
      </c>
      <c r="Q1433" s="0" t="str">
        <f aca="false">IF(G1433=0,"Out of stock",IF(G1433&lt;H1433,"Understocked",IF(G1433&gt;Summary!$B$6*H1433,"Overstocked","Healthy")))</f>
        <v>Healthy</v>
      </c>
      <c r="R1433" s="0" t="str">
        <f aca="false">IF(I1433&gt;=Summary!$B$7,"Fast",IF(I1433&lt;Summary!$B$8,"Slow","Medium"))</f>
        <v>Medium</v>
      </c>
      <c r="S1433" s="15" t="n">
        <f aca="false">IF(M1433&gt;Summary!$B$5,1,0)</f>
        <v>0</v>
      </c>
      <c r="T1433" s="16" t="n">
        <f aca="false">IF(Q1433="Overstocked",(G1433-Summary!$B$6*H1433)*J1433,0)</f>
        <v>0</v>
      </c>
    </row>
    <row r="1434" customFormat="false" ht="15" hidden="false" customHeight="false" outlineLevel="0" collapsed="false">
      <c r="A1434" s="0" t="s">
        <v>1532</v>
      </c>
      <c r="B1434" s="0" t="s">
        <v>89</v>
      </c>
      <c r="C1434" s="0" t="s">
        <v>96</v>
      </c>
      <c r="D1434" s="0" t="s">
        <v>79</v>
      </c>
      <c r="E1434" s="14" t="n">
        <v>45087</v>
      </c>
      <c r="F1434" s="14" t="n">
        <v>45095</v>
      </c>
      <c r="G1434" s="0" t="n">
        <v>56</v>
      </c>
      <c r="H1434" s="0" t="n">
        <v>99</v>
      </c>
      <c r="I1434" s="0" t="n">
        <v>16</v>
      </c>
      <c r="J1434" s="0" t="n">
        <v>1935</v>
      </c>
      <c r="K1434" s="0" t="n">
        <v>2259</v>
      </c>
      <c r="L1434" s="15" t="s">
        <v>82</v>
      </c>
      <c r="M1434" s="0" t="n">
        <v>8</v>
      </c>
      <c r="N1434" s="16" t="n">
        <f aca="false">I1434*K1434</f>
        <v>36144</v>
      </c>
      <c r="O1434" s="16" t="n">
        <f aca="false">I1434*(K1434-J1434)</f>
        <v>5184</v>
      </c>
      <c r="P1434" s="15" t="n">
        <f aca="false">K1434-J1434</f>
        <v>324</v>
      </c>
      <c r="Q1434" s="0" t="str">
        <f aca="false">IF(G1434=0,"Out of stock",IF(G1434&lt;H1434,"Understocked",IF(G1434&gt;Summary!$B$6*H1434,"Overstocked","Healthy")))</f>
        <v>Understocked</v>
      </c>
      <c r="R1434" s="0" t="str">
        <f aca="false">IF(I1434&gt;=Summary!$B$7,"Fast",IF(I1434&lt;Summary!$B$8,"Slow","Medium"))</f>
        <v>Slow</v>
      </c>
      <c r="S1434" s="15" t="n">
        <f aca="false">IF(M1434&gt;Summary!$B$5,1,0)</f>
        <v>1</v>
      </c>
      <c r="T1434" s="16" t="n">
        <f aca="false">IF(Q1434="Overstocked",(G1434-Summary!$B$6*H1434)*J1434,0)</f>
        <v>0</v>
      </c>
    </row>
    <row r="1435" customFormat="false" ht="15" hidden="false" customHeight="false" outlineLevel="0" collapsed="false">
      <c r="A1435" s="0" t="s">
        <v>1533</v>
      </c>
      <c r="B1435" s="0" t="s">
        <v>115</v>
      </c>
      <c r="C1435" s="0" t="s">
        <v>96</v>
      </c>
      <c r="D1435" s="0" t="s">
        <v>102</v>
      </c>
      <c r="E1435" s="14" t="n">
        <v>44968</v>
      </c>
      <c r="F1435" s="14" t="n">
        <v>44974</v>
      </c>
      <c r="G1435" s="0" t="n">
        <v>392</v>
      </c>
      <c r="H1435" s="0" t="n">
        <v>141</v>
      </c>
      <c r="I1435" s="0" t="n">
        <v>106</v>
      </c>
      <c r="J1435" s="0" t="n">
        <v>1917</v>
      </c>
      <c r="K1435" s="0" t="n">
        <v>1979</v>
      </c>
      <c r="L1435" s="15" t="s">
        <v>82</v>
      </c>
      <c r="M1435" s="0" t="n">
        <v>6</v>
      </c>
      <c r="N1435" s="16" t="n">
        <f aca="false">I1435*K1435</f>
        <v>209774</v>
      </c>
      <c r="O1435" s="16" t="n">
        <f aca="false">I1435*(K1435-J1435)</f>
        <v>6572</v>
      </c>
      <c r="P1435" s="15" t="n">
        <f aca="false">K1435-J1435</f>
        <v>62</v>
      </c>
      <c r="Q1435" s="0" t="str">
        <f aca="false">IF(G1435=0,"Out of stock",IF(G1435&lt;H1435,"Understocked",IF(G1435&gt;Summary!$B$6*H1435,"Overstocked","Healthy")))</f>
        <v>Healthy</v>
      </c>
      <c r="R1435" s="0" t="str">
        <f aca="false">IF(I1435&gt;=Summary!$B$7,"Fast",IF(I1435&lt;Summary!$B$8,"Slow","Medium"))</f>
        <v>Medium</v>
      </c>
      <c r="S1435" s="15" t="n">
        <f aca="false">IF(M1435&gt;Summary!$B$5,1,0)</f>
        <v>0</v>
      </c>
      <c r="T1435" s="16" t="n">
        <f aca="false">IF(Q1435="Overstocked",(G1435-Summary!$B$6*H1435)*J1435,0)</f>
        <v>0</v>
      </c>
    </row>
    <row r="1436" customFormat="false" ht="15" hidden="false" customHeight="false" outlineLevel="0" collapsed="false">
      <c r="A1436" s="0" t="s">
        <v>1534</v>
      </c>
      <c r="B1436" s="0" t="s">
        <v>107</v>
      </c>
      <c r="C1436" s="0" t="s">
        <v>96</v>
      </c>
      <c r="D1436" s="0" t="s">
        <v>86</v>
      </c>
      <c r="E1436" s="14" t="n">
        <v>45352</v>
      </c>
      <c r="F1436" s="14" t="n">
        <v>45359</v>
      </c>
      <c r="G1436" s="0" t="n">
        <v>442</v>
      </c>
      <c r="H1436" s="0" t="n">
        <v>116</v>
      </c>
      <c r="I1436" s="0" t="n">
        <v>13</v>
      </c>
      <c r="J1436" s="0" t="n">
        <v>1612</v>
      </c>
      <c r="K1436" s="0" t="n">
        <v>1884</v>
      </c>
      <c r="L1436" s="15" t="s">
        <v>93</v>
      </c>
      <c r="M1436" s="0" t="n">
        <v>7</v>
      </c>
      <c r="N1436" s="16" t="n">
        <f aca="false">I1436*K1436</f>
        <v>24492</v>
      </c>
      <c r="O1436" s="16" t="n">
        <f aca="false">I1436*(K1436-J1436)</f>
        <v>3536</v>
      </c>
      <c r="P1436" s="15" t="n">
        <f aca="false">K1436-J1436</f>
        <v>272</v>
      </c>
      <c r="Q1436" s="0" t="str">
        <f aca="false">IF(G1436=0,"Out of stock",IF(G1436&lt;H1436,"Understocked",IF(G1436&gt;Summary!$B$6*H1436,"Overstocked","Healthy")))</f>
        <v>Healthy</v>
      </c>
      <c r="R1436" s="0" t="str">
        <f aca="false">IF(I1436&gt;=Summary!$B$7,"Fast",IF(I1436&lt;Summary!$B$8,"Slow","Medium"))</f>
        <v>Slow</v>
      </c>
      <c r="S1436" s="15" t="n">
        <f aca="false">IF(M1436&gt;Summary!$B$5,1,0)</f>
        <v>0</v>
      </c>
      <c r="T1436" s="16" t="n">
        <f aca="false">IF(Q1436="Overstocked",(G1436-Summary!$B$6*H1436)*J1436,0)</f>
        <v>0</v>
      </c>
    </row>
    <row r="1437" customFormat="false" ht="15" hidden="false" customHeight="false" outlineLevel="0" collapsed="false">
      <c r="A1437" s="0" t="s">
        <v>1535</v>
      </c>
      <c r="B1437" s="0" t="s">
        <v>95</v>
      </c>
      <c r="C1437" s="0" t="s">
        <v>78</v>
      </c>
      <c r="D1437" s="0" t="s">
        <v>92</v>
      </c>
      <c r="E1437" s="14" t="n">
        <v>45513</v>
      </c>
      <c r="F1437" s="14" t="n">
        <v>45519</v>
      </c>
      <c r="G1437" s="0" t="n">
        <v>398</v>
      </c>
      <c r="H1437" s="0" t="n">
        <v>73</v>
      </c>
      <c r="I1437" s="0" t="n">
        <v>146</v>
      </c>
      <c r="J1437" s="0" t="n">
        <v>230</v>
      </c>
      <c r="K1437" s="0" t="n">
        <v>369</v>
      </c>
      <c r="L1437" s="15" t="s">
        <v>82</v>
      </c>
      <c r="M1437" s="0" t="n">
        <v>6</v>
      </c>
      <c r="N1437" s="16" t="n">
        <f aca="false">I1437*K1437</f>
        <v>53874</v>
      </c>
      <c r="O1437" s="16" t="n">
        <f aca="false">I1437*(K1437-J1437)</f>
        <v>20294</v>
      </c>
      <c r="P1437" s="15" t="n">
        <f aca="false">K1437-J1437</f>
        <v>139</v>
      </c>
      <c r="Q1437" s="0" t="str">
        <f aca="false">IF(G1437=0,"Out of stock",IF(G1437&lt;H1437,"Understocked",IF(G1437&gt;Summary!$B$6*H1437,"Overstocked","Healthy")))</f>
        <v>Overstocked</v>
      </c>
      <c r="R1437" s="0" t="str">
        <f aca="false">IF(I1437&gt;=Summary!$B$7,"Fast",IF(I1437&lt;Summary!$B$8,"Slow","Medium"))</f>
        <v>Medium</v>
      </c>
      <c r="S1437" s="15" t="n">
        <f aca="false">IF(M1437&gt;Summary!$B$5,1,0)</f>
        <v>0</v>
      </c>
      <c r="T1437" s="16" t="n">
        <f aca="false">IF(Q1437="Overstocked",(G1437-Summary!$B$6*H1437)*J1437,0)</f>
        <v>24380</v>
      </c>
    </row>
    <row r="1438" customFormat="false" ht="15" hidden="false" customHeight="false" outlineLevel="0" collapsed="false">
      <c r="A1438" s="0" t="s">
        <v>1536</v>
      </c>
      <c r="B1438" s="0" t="s">
        <v>111</v>
      </c>
      <c r="C1438" s="0" t="s">
        <v>78</v>
      </c>
      <c r="D1438" s="0" t="s">
        <v>90</v>
      </c>
      <c r="E1438" s="14" t="n">
        <v>45518</v>
      </c>
      <c r="F1438" s="14" t="n">
        <v>45528</v>
      </c>
      <c r="G1438" s="0" t="n">
        <v>24</v>
      </c>
      <c r="H1438" s="0" t="n">
        <v>67</v>
      </c>
      <c r="I1438" s="0" t="n">
        <v>260</v>
      </c>
      <c r="J1438" s="0" t="n">
        <v>909</v>
      </c>
      <c r="K1438" s="0" t="n">
        <v>1080</v>
      </c>
      <c r="L1438" s="15" t="s">
        <v>80</v>
      </c>
      <c r="M1438" s="0" t="n">
        <v>10</v>
      </c>
      <c r="N1438" s="16" t="n">
        <f aca="false">I1438*K1438</f>
        <v>280800</v>
      </c>
      <c r="O1438" s="16" t="n">
        <f aca="false">I1438*(K1438-J1438)</f>
        <v>44460</v>
      </c>
      <c r="P1438" s="15" t="n">
        <f aca="false">K1438-J1438</f>
        <v>171</v>
      </c>
      <c r="Q1438" s="0" t="str">
        <f aca="false">IF(G1438=0,"Out of stock",IF(G1438&lt;H1438,"Understocked",IF(G1438&gt;Summary!$B$6*H1438,"Overstocked","Healthy")))</f>
        <v>Understocked</v>
      </c>
      <c r="R1438" s="0" t="str">
        <f aca="false">IF(I1438&gt;=Summary!$B$7,"Fast",IF(I1438&lt;Summary!$B$8,"Slow","Medium"))</f>
        <v>Fast</v>
      </c>
      <c r="S1438" s="15" t="n">
        <f aca="false">IF(M1438&gt;Summary!$B$5,1,0)</f>
        <v>1</v>
      </c>
      <c r="T1438" s="16" t="n">
        <f aca="false">IF(Q1438="Overstocked",(G1438-Summary!$B$6*H1438)*J1438,0)</f>
        <v>0</v>
      </c>
    </row>
    <row r="1439" customFormat="false" ht="15" hidden="false" customHeight="false" outlineLevel="0" collapsed="false">
      <c r="A1439" s="0" t="s">
        <v>1537</v>
      </c>
      <c r="B1439" s="0" t="s">
        <v>89</v>
      </c>
      <c r="C1439" s="0" t="s">
        <v>85</v>
      </c>
      <c r="D1439" s="0" t="s">
        <v>90</v>
      </c>
      <c r="E1439" s="14" t="n">
        <v>45587</v>
      </c>
      <c r="F1439" s="14" t="n">
        <v>45590</v>
      </c>
      <c r="G1439" s="0" t="n">
        <v>477</v>
      </c>
      <c r="H1439" s="0" t="n">
        <v>117</v>
      </c>
      <c r="I1439" s="0" t="n">
        <v>114</v>
      </c>
      <c r="J1439" s="0" t="n">
        <v>1061</v>
      </c>
      <c r="K1439" s="0" t="n">
        <v>1312</v>
      </c>
      <c r="L1439" s="15" t="s">
        <v>93</v>
      </c>
      <c r="M1439" s="0" t="n">
        <v>3</v>
      </c>
      <c r="N1439" s="16" t="n">
        <f aca="false">I1439*K1439</f>
        <v>149568</v>
      </c>
      <c r="O1439" s="16" t="n">
        <f aca="false">I1439*(K1439-J1439)</f>
        <v>28614</v>
      </c>
      <c r="P1439" s="15" t="n">
        <f aca="false">K1439-J1439</f>
        <v>251</v>
      </c>
      <c r="Q1439" s="0" t="str">
        <f aca="false">IF(G1439=0,"Out of stock",IF(G1439&lt;H1439,"Understocked",IF(G1439&gt;Summary!$B$6*H1439,"Overstocked","Healthy")))</f>
        <v>Overstocked</v>
      </c>
      <c r="R1439" s="0" t="str">
        <f aca="false">IF(I1439&gt;=Summary!$B$7,"Fast",IF(I1439&lt;Summary!$B$8,"Slow","Medium"))</f>
        <v>Medium</v>
      </c>
      <c r="S1439" s="15" t="n">
        <f aca="false">IF(M1439&gt;Summary!$B$5,1,0)</f>
        <v>0</v>
      </c>
      <c r="T1439" s="16" t="n">
        <f aca="false">IF(Q1439="Overstocked",(G1439-Summary!$B$6*H1439)*J1439,0)</f>
        <v>9549</v>
      </c>
    </row>
    <row r="1440" customFormat="false" ht="15" hidden="false" customHeight="false" outlineLevel="0" collapsed="false">
      <c r="A1440" s="0" t="s">
        <v>1538</v>
      </c>
      <c r="B1440" s="0" t="s">
        <v>107</v>
      </c>
      <c r="C1440" s="0" t="s">
        <v>104</v>
      </c>
      <c r="D1440" s="0" t="s">
        <v>90</v>
      </c>
      <c r="E1440" s="14" t="n">
        <v>45329</v>
      </c>
      <c r="F1440" s="14" t="n">
        <v>45330</v>
      </c>
      <c r="G1440" s="0" t="n">
        <v>333</v>
      </c>
      <c r="H1440" s="0" t="n">
        <v>135</v>
      </c>
      <c r="I1440" s="0" t="n">
        <v>273</v>
      </c>
      <c r="J1440" s="0" t="n">
        <v>1966</v>
      </c>
      <c r="K1440" s="0" t="n">
        <v>2441</v>
      </c>
      <c r="L1440" s="15" t="s">
        <v>97</v>
      </c>
      <c r="M1440" s="0" t="n">
        <v>1</v>
      </c>
      <c r="N1440" s="16" t="n">
        <f aca="false">I1440*K1440</f>
        <v>666393</v>
      </c>
      <c r="O1440" s="16" t="n">
        <f aca="false">I1440*(K1440-J1440)</f>
        <v>129675</v>
      </c>
      <c r="P1440" s="15" t="n">
        <f aca="false">K1440-J1440</f>
        <v>475</v>
      </c>
      <c r="Q1440" s="0" t="str">
        <f aca="false">IF(G1440=0,"Out of stock",IF(G1440&lt;H1440,"Understocked",IF(G1440&gt;Summary!$B$6*H1440,"Overstocked","Healthy")))</f>
        <v>Healthy</v>
      </c>
      <c r="R1440" s="0" t="str">
        <f aca="false">IF(I1440&gt;=Summary!$B$7,"Fast",IF(I1440&lt;Summary!$B$8,"Slow","Medium"))</f>
        <v>Fast</v>
      </c>
      <c r="S1440" s="15" t="n">
        <f aca="false">IF(M1440&gt;Summary!$B$5,1,0)</f>
        <v>0</v>
      </c>
      <c r="T1440" s="16" t="n">
        <f aca="false">IF(Q1440="Overstocked",(G1440-Summary!$B$6*H1440)*J1440,0)</f>
        <v>0</v>
      </c>
    </row>
    <row r="1441" customFormat="false" ht="15" hidden="false" customHeight="false" outlineLevel="0" collapsed="false">
      <c r="A1441" s="0" t="s">
        <v>1539</v>
      </c>
      <c r="B1441" s="0" t="s">
        <v>95</v>
      </c>
      <c r="C1441" s="0" t="s">
        <v>96</v>
      </c>
      <c r="D1441" s="0" t="s">
        <v>102</v>
      </c>
      <c r="E1441" s="14" t="n">
        <v>45594</v>
      </c>
      <c r="F1441" s="14" t="n">
        <v>45601</v>
      </c>
      <c r="G1441" s="0" t="n">
        <v>500</v>
      </c>
      <c r="H1441" s="0" t="n">
        <v>61</v>
      </c>
      <c r="I1441" s="0" t="n">
        <v>111</v>
      </c>
      <c r="J1441" s="0" t="n">
        <v>607</v>
      </c>
      <c r="K1441" s="0" t="n">
        <v>676</v>
      </c>
      <c r="L1441" s="15" t="s">
        <v>93</v>
      </c>
      <c r="M1441" s="0" t="n">
        <v>7</v>
      </c>
      <c r="N1441" s="16" t="n">
        <f aca="false">I1441*K1441</f>
        <v>75036</v>
      </c>
      <c r="O1441" s="16" t="n">
        <f aca="false">I1441*(K1441-J1441)</f>
        <v>7659</v>
      </c>
      <c r="P1441" s="15" t="n">
        <f aca="false">K1441-J1441</f>
        <v>69</v>
      </c>
      <c r="Q1441" s="0" t="str">
        <f aca="false">IF(G1441=0,"Out of stock",IF(G1441&lt;H1441,"Understocked",IF(G1441&gt;Summary!$B$6*H1441,"Overstocked","Healthy")))</f>
        <v>Overstocked</v>
      </c>
      <c r="R1441" s="0" t="str">
        <f aca="false">IF(I1441&gt;=Summary!$B$7,"Fast",IF(I1441&lt;Summary!$B$8,"Slow","Medium"))</f>
        <v>Medium</v>
      </c>
      <c r="S1441" s="15" t="n">
        <f aca="false">IF(M1441&gt;Summary!$B$5,1,0)</f>
        <v>0</v>
      </c>
      <c r="T1441" s="16" t="n">
        <f aca="false">IF(Q1441="Overstocked",(G1441-Summary!$B$6*H1441)*J1441,0)</f>
        <v>155392</v>
      </c>
    </row>
    <row r="1442" customFormat="false" ht="15" hidden="false" customHeight="false" outlineLevel="0" collapsed="false">
      <c r="A1442" s="0" t="s">
        <v>1540</v>
      </c>
      <c r="B1442" s="0" t="s">
        <v>107</v>
      </c>
      <c r="C1442" s="0" t="s">
        <v>104</v>
      </c>
      <c r="D1442" s="0" t="s">
        <v>102</v>
      </c>
      <c r="E1442" s="14" t="n">
        <v>45377</v>
      </c>
      <c r="F1442" s="14" t="n">
        <v>45382</v>
      </c>
      <c r="G1442" s="0" t="n">
        <v>32</v>
      </c>
      <c r="H1442" s="0" t="n">
        <v>85</v>
      </c>
      <c r="I1442" s="0" t="n">
        <v>68</v>
      </c>
      <c r="J1442" s="0" t="n">
        <v>418</v>
      </c>
      <c r="K1442" s="0" t="n">
        <v>758</v>
      </c>
      <c r="L1442" s="15" t="s">
        <v>93</v>
      </c>
      <c r="M1442" s="0" t="n">
        <v>5</v>
      </c>
      <c r="N1442" s="16" t="n">
        <f aca="false">I1442*K1442</f>
        <v>51544</v>
      </c>
      <c r="O1442" s="16" t="n">
        <f aca="false">I1442*(K1442-J1442)</f>
        <v>23120</v>
      </c>
      <c r="P1442" s="15" t="n">
        <f aca="false">K1442-J1442</f>
        <v>340</v>
      </c>
      <c r="Q1442" s="0" t="str">
        <f aca="false">IF(G1442=0,"Out of stock",IF(G1442&lt;H1442,"Understocked",IF(G1442&gt;Summary!$B$6*H1442,"Overstocked","Healthy")))</f>
        <v>Understocked</v>
      </c>
      <c r="R1442" s="0" t="str">
        <f aca="false">IF(I1442&gt;=Summary!$B$7,"Fast",IF(I1442&lt;Summary!$B$8,"Slow","Medium"))</f>
        <v>Slow</v>
      </c>
      <c r="S1442" s="15" t="n">
        <f aca="false">IF(M1442&gt;Summary!$B$5,1,0)</f>
        <v>0</v>
      </c>
      <c r="T1442" s="16" t="n">
        <f aca="false">IF(Q1442="Overstocked",(G1442-Summary!$B$6*H1442)*J1442,0)</f>
        <v>0</v>
      </c>
    </row>
    <row r="1443" customFormat="false" ht="15" hidden="false" customHeight="false" outlineLevel="0" collapsed="false">
      <c r="A1443" s="0" t="s">
        <v>1541</v>
      </c>
      <c r="B1443" s="0" t="s">
        <v>111</v>
      </c>
      <c r="C1443" s="0" t="s">
        <v>85</v>
      </c>
      <c r="D1443" s="0" t="s">
        <v>90</v>
      </c>
      <c r="E1443" s="14" t="n">
        <v>45038</v>
      </c>
      <c r="F1443" s="14" t="n">
        <v>45047</v>
      </c>
      <c r="G1443" s="0" t="n">
        <v>482</v>
      </c>
      <c r="H1443" s="0" t="n">
        <v>76</v>
      </c>
      <c r="I1443" s="0" t="n">
        <v>257</v>
      </c>
      <c r="J1443" s="0" t="n">
        <v>209</v>
      </c>
      <c r="K1443" s="0" t="n">
        <v>584</v>
      </c>
      <c r="L1443" s="15" t="s">
        <v>97</v>
      </c>
      <c r="M1443" s="0" t="n">
        <v>9</v>
      </c>
      <c r="N1443" s="16" t="n">
        <f aca="false">I1443*K1443</f>
        <v>150088</v>
      </c>
      <c r="O1443" s="16" t="n">
        <f aca="false">I1443*(K1443-J1443)</f>
        <v>96375</v>
      </c>
      <c r="P1443" s="15" t="n">
        <f aca="false">K1443-J1443</f>
        <v>375</v>
      </c>
      <c r="Q1443" s="0" t="str">
        <f aca="false">IF(G1443=0,"Out of stock",IF(G1443&lt;H1443,"Understocked",IF(G1443&gt;Summary!$B$6*H1443,"Overstocked","Healthy")))</f>
        <v>Overstocked</v>
      </c>
      <c r="R1443" s="0" t="str">
        <f aca="false">IF(I1443&gt;=Summary!$B$7,"Fast",IF(I1443&lt;Summary!$B$8,"Slow","Medium"))</f>
        <v>Fast</v>
      </c>
      <c r="S1443" s="15" t="n">
        <f aca="false">IF(M1443&gt;Summary!$B$5,1,0)</f>
        <v>1</v>
      </c>
      <c r="T1443" s="16" t="n">
        <f aca="false">IF(Q1443="Overstocked",(G1443-Summary!$B$6*H1443)*J1443,0)</f>
        <v>37202</v>
      </c>
    </row>
    <row r="1444" customFormat="false" ht="15" hidden="false" customHeight="false" outlineLevel="0" collapsed="false">
      <c r="A1444" s="0" t="s">
        <v>1542</v>
      </c>
      <c r="B1444" s="0" t="s">
        <v>95</v>
      </c>
      <c r="C1444" s="0" t="s">
        <v>78</v>
      </c>
      <c r="D1444" s="0" t="s">
        <v>92</v>
      </c>
      <c r="E1444" s="14" t="n">
        <v>44965</v>
      </c>
      <c r="F1444" s="14" t="n">
        <v>44970</v>
      </c>
      <c r="G1444" s="0" t="n">
        <v>311</v>
      </c>
      <c r="H1444" s="0" t="n">
        <v>66</v>
      </c>
      <c r="I1444" s="0" t="n">
        <v>10</v>
      </c>
      <c r="J1444" s="0" t="n">
        <v>1247</v>
      </c>
      <c r="K1444" s="0" t="n">
        <v>1549</v>
      </c>
      <c r="L1444" s="15" t="s">
        <v>82</v>
      </c>
      <c r="M1444" s="0" t="n">
        <v>5</v>
      </c>
      <c r="N1444" s="16" t="n">
        <f aca="false">I1444*K1444</f>
        <v>15490</v>
      </c>
      <c r="O1444" s="16" t="n">
        <f aca="false">I1444*(K1444-J1444)</f>
        <v>3020</v>
      </c>
      <c r="P1444" s="15" t="n">
        <f aca="false">K1444-J1444</f>
        <v>302</v>
      </c>
      <c r="Q1444" s="0" t="str">
        <f aca="false">IF(G1444=0,"Out of stock",IF(G1444&lt;H1444,"Understocked",IF(G1444&gt;Summary!$B$6*H1444,"Overstocked","Healthy")))</f>
        <v>Overstocked</v>
      </c>
      <c r="R1444" s="0" t="str">
        <f aca="false">IF(I1444&gt;=Summary!$B$7,"Fast",IF(I1444&lt;Summary!$B$8,"Slow","Medium"))</f>
        <v>Slow</v>
      </c>
      <c r="S1444" s="15" t="n">
        <f aca="false">IF(M1444&gt;Summary!$B$5,1,0)</f>
        <v>0</v>
      </c>
      <c r="T1444" s="16" t="n">
        <f aca="false">IF(Q1444="Overstocked",(G1444-Summary!$B$6*H1444)*J1444,0)</f>
        <v>58609</v>
      </c>
    </row>
    <row r="1445" customFormat="false" ht="15" hidden="false" customHeight="false" outlineLevel="0" collapsed="false">
      <c r="A1445" s="0" t="s">
        <v>1543</v>
      </c>
      <c r="B1445" s="0" t="s">
        <v>101</v>
      </c>
      <c r="C1445" s="0" t="s">
        <v>85</v>
      </c>
      <c r="D1445" s="0" t="s">
        <v>92</v>
      </c>
      <c r="E1445" s="14" t="n">
        <v>45393</v>
      </c>
      <c r="F1445" s="14" t="n">
        <v>45399</v>
      </c>
      <c r="G1445" s="0" t="n">
        <v>435</v>
      </c>
      <c r="H1445" s="0" t="n">
        <v>123</v>
      </c>
      <c r="I1445" s="0" t="n">
        <v>158</v>
      </c>
      <c r="J1445" s="0" t="n">
        <v>755</v>
      </c>
      <c r="K1445" s="0" t="n">
        <v>1176</v>
      </c>
      <c r="L1445" s="15" t="s">
        <v>80</v>
      </c>
      <c r="M1445" s="0" t="n">
        <v>6</v>
      </c>
      <c r="N1445" s="16" t="n">
        <f aca="false">I1445*K1445</f>
        <v>185808</v>
      </c>
      <c r="O1445" s="16" t="n">
        <f aca="false">I1445*(K1445-J1445)</f>
        <v>66518</v>
      </c>
      <c r="P1445" s="15" t="n">
        <f aca="false">K1445-J1445</f>
        <v>421</v>
      </c>
      <c r="Q1445" s="0" t="str">
        <f aca="false">IF(G1445=0,"Out of stock",IF(G1445&lt;H1445,"Understocked",IF(G1445&gt;Summary!$B$6*H1445,"Overstocked","Healthy")))</f>
        <v>Healthy</v>
      </c>
      <c r="R1445" s="0" t="str">
        <f aca="false">IF(I1445&gt;=Summary!$B$7,"Fast",IF(I1445&lt;Summary!$B$8,"Slow","Medium"))</f>
        <v>Medium</v>
      </c>
      <c r="S1445" s="15" t="n">
        <f aca="false">IF(M1445&gt;Summary!$B$5,1,0)</f>
        <v>0</v>
      </c>
      <c r="T1445" s="16" t="n">
        <f aca="false">IF(Q1445="Overstocked",(G1445-Summary!$B$6*H1445)*J1445,0)</f>
        <v>0</v>
      </c>
    </row>
    <row r="1446" customFormat="false" ht="15" hidden="false" customHeight="false" outlineLevel="0" collapsed="false">
      <c r="A1446" s="0" t="s">
        <v>1544</v>
      </c>
      <c r="B1446" s="0" t="s">
        <v>107</v>
      </c>
      <c r="C1446" s="0" t="s">
        <v>78</v>
      </c>
      <c r="D1446" s="0" t="s">
        <v>92</v>
      </c>
      <c r="E1446" s="14" t="n">
        <v>45106</v>
      </c>
      <c r="F1446" s="14" t="n">
        <v>45108</v>
      </c>
      <c r="G1446" s="0" t="n">
        <v>22</v>
      </c>
      <c r="H1446" s="0" t="n">
        <v>128</v>
      </c>
      <c r="I1446" s="0" t="n">
        <v>28</v>
      </c>
      <c r="J1446" s="0" t="n">
        <v>1578</v>
      </c>
      <c r="K1446" s="0" t="n">
        <v>1810</v>
      </c>
      <c r="L1446" s="15" t="s">
        <v>87</v>
      </c>
      <c r="M1446" s="0" t="n">
        <v>2</v>
      </c>
      <c r="N1446" s="16" t="n">
        <f aca="false">I1446*K1446</f>
        <v>50680</v>
      </c>
      <c r="O1446" s="16" t="n">
        <f aca="false">I1446*(K1446-J1446)</f>
        <v>6496</v>
      </c>
      <c r="P1446" s="15" t="n">
        <f aca="false">K1446-J1446</f>
        <v>232</v>
      </c>
      <c r="Q1446" s="0" t="str">
        <f aca="false">IF(G1446=0,"Out of stock",IF(G1446&lt;H1446,"Understocked",IF(G1446&gt;Summary!$B$6*H1446,"Overstocked","Healthy")))</f>
        <v>Understocked</v>
      </c>
      <c r="R1446" s="0" t="str">
        <f aca="false">IF(I1446&gt;=Summary!$B$7,"Fast",IF(I1446&lt;Summary!$B$8,"Slow","Medium"))</f>
        <v>Slow</v>
      </c>
      <c r="S1446" s="15" t="n">
        <f aca="false">IF(M1446&gt;Summary!$B$5,1,0)</f>
        <v>0</v>
      </c>
      <c r="T1446" s="16" t="n">
        <f aca="false">IF(Q1446="Overstocked",(G1446-Summary!$B$6*H1446)*J1446,0)</f>
        <v>0</v>
      </c>
    </row>
    <row r="1447" customFormat="false" ht="15" hidden="false" customHeight="false" outlineLevel="0" collapsed="false">
      <c r="A1447" s="0" t="s">
        <v>1545</v>
      </c>
      <c r="B1447" s="0" t="s">
        <v>115</v>
      </c>
      <c r="C1447" s="0" t="s">
        <v>96</v>
      </c>
      <c r="D1447" s="0" t="s">
        <v>102</v>
      </c>
      <c r="E1447" s="14" t="n">
        <v>45562</v>
      </c>
      <c r="F1447" s="14" t="n">
        <v>45565</v>
      </c>
      <c r="G1447" s="0" t="n">
        <v>380</v>
      </c>
      <c r="H1447" s="0" t="n">
        <v>66</v>
      </c>
      <c r="I1447" s="0" t="n">
        <v>65</v>
      </c>
      <c r="J1447" s="0" t="n">
        <v>715</v>
      </c>
      <c r="K1447" s="0" t="n">
        <v>774</v>
      </c>
      <c r="L1447" s="15" t="s">
        <v>82</v>
      </c>
      <c r="M1447" s="0" t="n">
        <v>3</v>
      </c>
      <c r="N1447" s="16" t="n">
        <f aca="false">I1447*K1447</f>
        <v>50310</v>
      </c>
      <c r="O1447" s="16" t="n">
        <f aca="false">I1447*(K1447-J1447)</f>
        <v>3835</v>
      </c>
      <c r="P1447" s="15" t="n">
        <f aca="false">K1447-J1447</f>
        <v>59</v>
      </c>
      <c r="Q1447" s="0" t="str">
        <f aca="false">IF(G1447=0,"Out of stock",IF(G1447&lt;H1447,"Understocked",IF(G1447&gt;Summary!$B$6*H1447,"Overstocked","Healthy")))</f>
        <v>Overstocked</v>
      </c>
      <c r="R1447" s="0" t="str">
        <f aca="false">IF(I1447&gt;=Summary!$B$7,"Fast",IF(I1447&lt;Summary!$B$8,"Slow","Medium"))</f>
        <v>Slow</v>
      </c>
      <c r="S1447" s="15" t="n">
        <f aca="false">IF(M1447&gt;Summary!$B$5,1,0)</f>
        <v>0</v>
      </c>
      <c r="T1447" s="16" t="n">
        <f aca="false">IF(Q1447="Overstocked",(G1447-Summary!$B$6*H1447)*J1447,0)</f>
        <v>82940</v>
      </c>
    </row>
    <row r="1448" customFormat="false" ht="15" hidden="false" customHeight="false" outlineLevel="0" collapsed="false">
      <c r="A1448" s="0" t="s">
        <v>1546</v>
      </c>
      <c r="B1448" s="0" t="s">
        <v>95</v>
      </c>
      <c r="C1448" s="0" t="s">
        <v>104</v>
      </c>
      <c r="D1448" s="0" t="s">
        <v>102</v>
      </c>
      <c r="E1448" s="14" t="n">
        <v>45599</v>
      </c>
      <c r="F1448" s="14" t="n">
        <v>45607</v>
      </c>
      <c r="G1448" s="0" t="n">
        <v>136</v>
      </c>
      <c r="H1448" s="0" t="n">
        <v>120</v>
      </c>
      <c r="I1448" s="0" t="n">
        <v>216</v>
      </c>
      <c r="J1448" s="0" t="n">
        <v>552</v>
      </c>
      <c r="K1448" s="0" t="n">
        <v>674</v>
      </c>
      <c r="L1448" s="15" t="s">
        <v>97</v>
      </c>
      <c r="M1448" s="0" t="n">
        <v>8</v>
      </c>
      <c r="N1448" s="16" t="n">
        <f aca="false">I1448*K1448</f>
        <v>145584</v>
      </c>
      <c r="O1448" s="16" t="n">
        <f aca="false">I1448*(K1448-J1448)</f>
        <v>26352</v>
      </c>
      <c r="P1448" s="15" t="n">
        <f aca="false">K1448-J1448</f>
        <v>122</v>
      </c>
      <c r="Q1448" s="0" t="str">
        <f aca="false">IF(G1448=0,"Out of stock",IF(G1448&lt;H1448,"Understocked",IF(G1448&gt;Summary!$B$6*H1448,"Overstocked","Healthy")))</f>
        <v>Healthy</v>
      </c>
      <c r="R1448" s="0" t="str">
        <f aca="false">IF(I1448&gt;=Summary!$B$7,"Fast",IF(I1448&lt;Summary!$B$8,"Slow","Medium"))</f>
        <v>Fast</v>
      </c>
      <c r="S1448" s="15" t="n">
        <f aca="false">IF(M1448&gt;Summary!$B$5,1,0)</f>
        <v>1</v>
      </c>
      <c r="T1448" s="16" t="n">
        <f aca="false">IF(Q1448="Overstocked",(G1448-Summary!$B$6*H1448)*J1448,0)</f>
        <v>0</v>
      </c>
    </row>
    <row r="1449" customFormat="false" ht="15" hidden="false" customHeight="false" outlineLevel="0" collapsed="false">
      <c r="A1449" s="0" t="s">
        <v>1547</v>
      </c>
      <c r="B1449" s="0" t="s">
        <v>107</v>
      </c>
      <c r="C1449" s="0" t="s">
        <v>85</v>
      </c>
      <c r="D1449" s="0" t="s">
        <v>102</v>
      </c>
      <c r="E1449" s="14" t="n">
        <v>45552</v>
      </c>
      <c r="F1449" s="14" t="n">
        <v>45554</v>
      </c>
      <c r="G1449" s="0" t="n">
        <v>72</v>
      </c>
      <c r="H1449" s="0" t="n">
        <v>62</v>
      </c>
      <c r="I1449" s="0" t="n">
        <v>130</v>
      </c>
      <c r="J1449" s="0" t="n">
        <v>1446</v>
      </c>
      <c r="K1449" s="0" t="n">
        <v>1759</v>
      </c>
      <c r="L1449" s="15" t="s">
        <v>97</v>
      </c>
      <c r="M1449" s="0" t="n">
        <v>2</v>
      </c>
      <c r="N1449" s="16" t="n">
        <f aca="false">I1449*K1449</f>
        <v>228670</v>
      </c>
      <c r="O1449" s="16" t="n">
        <f aca="false">I1449*(K1449-J1449)</f>
        <v>40690</v>
      </c>
      <c r="P1449" s="15" t="n">
        <f aca="false">K1449-J1449</f>
        <v>313</v>
      </c>
      <c r="Q1449" s="0" t="str">
        <f aca="false">IF(G1449=0,"Out of stock",IF(G1449&lt;H1449,"Understocked",IF(G1449&gt;Summary!$B$6*H1449,"Overstocked","Healthy")))</f>
        <v>Healthy</v>
      </c>
      <c r="R1449" s="0" t="str">
        <f aca="false">IF(I1449&gt;=Summary!$B$7,"Fast",IF(I1449&lt;Summary!$B$8,"Slow","Medium"))</f>
        <v>Medium</v>
      </c>
      <c r="S1449" s="15" t="n">
        <f aca="false">IF(M1449&gt;Summary!$B$5,1,0)</f>
        <v>0</v>
      </c>
      <c r="T1449" s="16" t="n">
        <f aca="false">IF(Q1449="Overstocked",(G1449-Summary!$B$6*H1449)*J1449,0)</f>
        <v>0</v>
      </c>
    </row>
    <row r="1450" customFormat="false" ht="15" hidden="false" customHeight="false" outlineLevel="0" collapsed="false">
      <c r="A1450" s="0" t="s">
        <v>1548</v>
      </c>
      <c r="B1450" s="0" t="s">
        <v>113</v>
      </c>
      <c r="C1450" s="0" t="s">
        <v>104</v>
      </c>
      <c r="D1450" s="0" t="s">
        <v>86</v>
      </c>
      <c r="E1450" s="14" t="n">
        <v>45601</v>
      </c>
      <c r="F1450" s="14" t="n">
        <v>45605</v>
      </c>
      <c r="G1450" s="0" t="n">
        <v>57</v>
      </c>
      <c r="H1450" s="0" t="n">
        <v>148</v>
      </c>
      <c r="I1450" s="0" t="n">
        <v>100</v>
      </c>
      <c r="J1450" s="0" t="n">
        <v>351</v>
      </c>
      <c r="K1450" s="0" t="n">
        <v>681</v>
      </c>
      <c r="L1450" s="15" t="s">
        <v>82</v>
      </c>
      <c r="M1450" s="0" t="n">
        <v>4</v>
      </c>
      <c r="N1450" s="16" t="n">
        <f aca="false">I1450*K1450</f>
        <v>68100</v>
      </c>
      <c r="O1450" s="16" t="n">
        <f aca="false">I1450*(K1450-J1450)</f>
        <v>33000</v>
      </c>
      <c r="P1450" s="15" t="n">
        <f aca="false">K1450-J1450</f>
        <v>330</v>
      </c>
      <c r="Q1450" s="0" t="str">
        <f aca="false">IF(G1450=0,"Out of stock",IF(G1450&lt;H1450,"Understocked",IF(G1450&gt;Summary!$B$6*H1450,"Overstocked","Healthy")))</f>
        <v>Understocked</v>
      </c>
      <c r="R1450" s="0" t="str">
        <f aca="false">IF(I1450&gt;=Summary!$B$7,"Fast",IF(I1450&lt;Summary!$B$8,"Slow","Medium"))</f>
        <v>Medium</v>
      </c>
      <c r="S1450" s="15" t="n">
        <f aca="false">IF(M1450&gt;Summary!$B$5,1,0)</f>
        <v>0</v>
      </c>
      <c r="T1450" s="16" t="n">
        <f aca="false">IF(Q1450="Overstocked",(G1450-Summary!$B$6*H1450)*J1450,0)</f>
        <v>0</v>
      </c>
    </row>
    <row r="1451" customFormat="false" ht="15" hidden="false" customHeight="false" outlineLevel="0" collapsed="false">
      <c r="A1451" s="0" t="s">
        <v>1549</v>
      </c>
      <c r="B1451" s="0" t="s">
        <v>101</v>
      </c>
      <c r="C1451" s="0" t="s">
        <v>85</v>
      </c>
      <c r="D1451" s="0" t="s">
        <v>79</v>
      </c>
      <c r="E1451" s="14" t="n">
        <v>45101</v>
      </c>
      <c r="F1451" s="14" t="n">
        <v>45109</v>
      </c>
      <c r="G1451" s="0" t="n">
        <v>466</v>
      </c>
      <c r="H1451" s="0" t="n">
        <v>131</v>
      </c>
      <c r="I1451" s="0" t="n">
        <v>229</v>
      </c>
      <c r="J1451" s="0" t="n">
        <v>1082</v>
      </c>
      <c r="K1451" s="0" t="n">
        <v>1302</v>
      </c>
      <c r="L1451" s="15" t="s">
        <v>93</v>
      </c>
      <c r="M1451" s="0" t="n">
        <v>8</v>
      </c>
      <c r="N1451" s="16" t="n">
        <f aca="false">I1451*K1451</f>
        <v>298158</v>
      </c>
      <c r="O1451" s="16" t="n">
        <f aca="false">I1451*(K1451-J1451)</f>
        <v>50380</v>
      </c>
      <c r="P1451" s="15" t="n">
        <f aca="false">K1451-J1451</f>
        <v>220</v>
      </c>
      <c r="Q1451" s="0" t="str">
        <f aca="false">IF(G1451=0,"Out of stock",IF(G1451&lt;H1451,"Understocked",IF(G1451&gt;Summary!$B$6*H1451,"Overstocked","Healthy")))</f>
        <v>Healthy</v>
      </c>
      <c r="R1451" s="0" t="str">
        <f aca="false">IF(I1451&gt;=Summary!$B$7,"Fast",IF(I1451&lt;Summary!$B$8,"Slow","Medium"))</f>
        <v>Fast</v>
      </c>
      <c r="S1451" s="15" t="n">
        <f aca="false">IF(M1451&gt;Summary!$B$5,1,0)</f>
        <v>1</v>
      </c>
      <c r="T1451" s="16" t="n">
        <f aca="false">IF(Q1451="Overstocked",(G1451-Summary!$B$6*H1451)*J1451,0)</f>
        <v>0</v>
      </c>
    </row>
    <row r="1452" customFormat="false" ht="15" hidden="false" customHeight="false" outlineLevel="0" collapsed="false">
      <c r="A1452" s="0" t="s">
        <v>1550</v>
      </c>
      <c r="B1452" s="0" t="s">
        <v>101</v>
      </c>
      <c r="C1452" s="0" t="s">
        <v>85</v>
      </c>
      <c r="D1452" s="0" t="s">
        <v>86</v>
      </c>
      <c r="E1452" s="14" t="n">
        <v>45344</v>
      </c>
      <c r="F1452" s="14" t="n">
        <v>45354</v>
      </c>
      <c r="G1452" s="0" t="n">
        <v>326</v>
      </c>
      <c r="H1452" s="0" t="n">
        <v>73</v>
      </c>
      <c r="I1452" s="0" t="n">
        <v>132</v>
      </c>
      <c r="J1452" s="0" t="n">
        <v>891</v>
      </c>
      <c r="K1452" s="0" t="n">
        <v>1390</v>
      </c>
      <c r="L1452" s="15" t="s">
        <v>82</v>
      </c>
      <c r="M1452" s="0" t="n">
        <v>10</v>
      </c>
      <c r="N1452" s="16" t="n">
        <f aca="false">I1452*K1452</f>
        <v>183480</v>
      </c>
      <c r="O1452" s="16" t="n">
        <f aca="false">I1452*(K1452-J1452)</f>
        <v>65868</v>
      </c>
      <c r="P1452" s="15" t="n">
        <f aca="false">K1452-J1452</f>
        <v>499</v>
      </c>
      <c r="Q1452" s="0" t="str">
        <f aca="false">IF(G1452=0,"Out of stock",IF(G1452&lt;H1452,"Understocked",IF(G1452&gt;Summary!$B$6*H1452,"Overstocked","Healthy")))</f>
        <v>Overstocked</v>
      </c>
      <c r="R1452" s="0" t="str">
        <f aca="false">IF(I1452&gt;=Summary!$B$7,"Fast",IF(I1452&lt;Summary!$B$8,"Slow","Medium"))</f>
        <v>Medium</v>
      </c>
      <c r="S1452" s="15" t="n">
        <f aca="false">IF(M1452&gt;Summary!$B$5,1,0)</f>
        <v>1</v>
      </c>
      <c r="T1452" s="16" t="n">
        <f aca="false">IF(Q1452="Overstocked",(G1452-Summary!$B$6*H1452)*J1452,0)</f>
        <v>30294</v>
      </c>
    </row>
    <row r="1453" customFormat="false" ht="15" hidden="false" customHeight="false" outlineLevel="0" collapsed="false">
      <c r="A1453" s="0" t="s">
        <v>1551</v>
      </c>
      <c r="B1453" s="0" t="s">
        <v>123</v>
      </c>
      <c r="C1453" s="0" t="s">
        <v>85</v>
      </c>
      <c r="D1453" s="0" t="s">
        <v>86</v>
      </c>
      <c r="E1453" s="14" t="n">
        <v>45142</v>
      </c>
      <c r="F1453" s="14" t="n">
        <v>45145</v>
      </c>
      <c r="G1453" s="0" t="n">
        <v>241</v>
      </c>
      <c r="H1453" s="0" t="n">
        <v>77</v>
      </c>
      <c r="I1453" s="0" t="n">
        <v>146</v>
      </c>
      <c r="J1453" s="0" t="n">
        <v>1879</v>
      </c>
      <c r="K1453" s="0" t="n">
        <v>2131</v>
      </c>
      <c r="L1453" s="15" t="s">
        <v>82</v>
      </c>
      <c r="M1453" s="0" t="n">
        <v>3</v>
      </c>
      <c r="N1453" s="16" t="n">
        <f aca="false">I1453*K1453</f>
        <v>311126</v>
      </c>
      <c r="O1453" s="16" t="n">
        <f aca="false">I1453*(K1453-J1453)</f>
        <v>36792</v>
      </c>
      <c r="P1453" s="15" t="n">
        <f aca="false">K1453-J1453</f>
        <v>252</v>
      </c>
      <c r="Q1453" s="0" t="str">
        <f aca="false">IF(G1453=0,"Out of stock",IF(G1453&lt;H1453,"Understocked",IF(G1453&gt;Summary!$B$6*H1453,"Overstocked","Healthy")))</f>
        <v>Healthy</v>
      </c>
      <c r="R1453" s="0" t="str">
        <f aca="false">IF(I1453&gt;=Summary!$B$7,"Fast",IF(I1453&lt;Summary!$B$8,"Slow","Medium"))</f>
        <v>Medium</v>
      </c>
      <c r="S1453" s="15" t="n">
        <f aca="false">IF(M1453&gt;Summary!$B$5,1,0)</f>
        <v>0</v>
      </c>
      <c r="T1453" s="16" t="n">
        <f aca="false">IF(Q1453="Overstocked",(G1453-Summary!$B$6*H1453)*J1453,0)</f>
        <v>0</v>
      </c>
    </row>
    <row r="1454" customFormat="false" ht="15" hidden="false" customHeight="false" outlineLevel="0" collapsed="false">
      <c r="A1454" s="0" t="s">
        <v>1552</v>
      </c>
      <c r="B1454" s="0" t="s">
        <v>101</v>
      </c>
      <c r="C1454" s="0" t="s">
        <v>104</v>
      </c>
      <c r="D1454" s="0" t="s">
        <v>86</v>
      </c>
      <c r="E1454" s="14" t="n">
        <v>45477</v>
      </c>
      <c r="F1454" s="14" t="n">
        <v>45484</v>
      </c>
      <c r="G1454" s="0" t="n">
        <v>275</v>
      </c>
      <c r="H1454" s="0" t="n">
        <v>100</v>
      </c>
      <c r="I1454" s="0" t="n">
        <v>80</v>
      </c>
      <c r="J1454" s="0" t="n">
        <v>1641</v>
      </c>
      <c r="K1454" s="0" t="n">
        <v>2081</v>
      </c>
      <c r="L1454" s="15" t="s">
        <v>87</v>
      </c>
      <c r="M1454" s="0" t="n">
        <v>7</v>
      </c>
      <c r="N1454" s="16" t="n">
        <f aca="false">I1454*K1454</f>
        <v>166480</v>
      </c>
      <c r="O1454" s="16" t="n">
        <f aca="false">I1454*(K1454-J1454)</f>
        <v>35200</v>
      </c>
      <c r="P1454" s="15" t="n">
        <f aca="false">K1454-J1454</f>
        <v>440</v>
      </c>
      <c r="Q1454" s="0" t="str">
        <f aca="false">IF(G1454=0,"Out of stock",IF(G1454&lt;H1454,"Understocked",IF(G1454&gt;Summary!$B$6*H1454,"Overstocked","Healthy")))</f>
        <v>Healthy</v>
      </c>
      <c r="R1454" s="0" t="str">
        <f aca="false">IF(I1454&gt;=Summary!$B$7,"Fast",IF(I1454&lt;Summary!$B$8,"Slow","Medium"))</f>
        <v>Slow</v>
      </c>
      <c r="S1454" s="15" t="n">
        <f aca="false">IF(M1454&gt;Summary!$B$5,1,0)</f>
        <v>0</v>
      </c>
      <c r="T1454" s="16" t="n">
        <f aca="false">IF(Q1454="Overstocked",(G1454-Summary!$B$6*H1454)*J1454,0)</f>
        <v>0</v>
      </c>
    </row>
    <row r="1455" customFormat="false" ht="15" hidden="false" customHeight="false" outlineLevel="0" collapsed="false">
      <c r="A1455" s="0" t="s">
        <v>1553</v>
      </c>
      <c r="B1455" s="0" t="s">
        <v>101</v>
      </c>
      <c r="C1455" s="0" t="s">
        <v>85</v>
      </c>
      <c r="D1455" s="0" t="s">
        <v>102</v>
      </c>
      <c r="E1455" s="14" t="n">
        <v>45484</v>
      </c>
      <c r="F1455" s="14" t="n">
        <v>45487</v>
      </c>
      <c r="G1455" s="0" t="n">
        <v>318</v>
      </c>
      <c r="H1455" s="0" t="n">
        <v>134</v>
      </c>
      <c r="I1455" s="0" t="n">
        <v>288</v>
      </c>
      <c r="J1455" s="0" t="n">
        <v>1782</v>
      </c>
      <c r="K1455" s="0" t="n">
        <v>2084</v>
      </c>
      <c r="L1455" s="15" t="s">
        <v>87</v>
      </c>
      <c r="M1455" s="0" t="n">
        <v>3</v>
      </c>
      <c r="N1455" s="16" t="n">
        <f aca="false">I1455*K1455</f>
        <v>600192</v>
      </c>
      <c r="O1455" s="16" t="n">
        <f aca="false">I1455*(K1455-J1455)</f>
        <v>86976</v>
      </c>
      <c r="P1455" s="15" t="n">
        <f aca="false">K1455-J1455</f>
        <v>302</v>
      </c>
      <c r="Q1455" s="0" t="str">
        <f aca="false">IF(G1455=0,"Out of stock",IF(G1455&lt;H1455,"Understocked",IF(G1455&gt;Summary!$B$6*H1455,"Overstocked","Healthy")))</f>
        <v>Healthy</v>
      </c>
      <c r="R1455" s="0" t="str">
        <f aca="false">IF(I1455&gt;=Summary!$B$7,"Fast",IF(I1455&lt;Summary!$B$8,"Slow","Medium"))</f>
        <v>Fast</v>
      </c>
      <c r="S1455" s="15" t="n">
        <f aca="false">IF(M1455&gt;Summary!$B$5,1,0)</f>
        <v>0</v>
      </c>
      <c r="T1455" s="16" t="n">
        <f aca="false">IF(Q1455="Overstocked",(G1455-Summary!$B$6*H1455)*J1455,0)</f>
        <v>0</v>
      </c>
    </row>
    <row r="1456" customFormat="false" ht="15" hidden="false" customHeight="false" outlineLevel="0" collapsed="false">
      <c r="A1456" s="0" t="s">
        <v>1554</v>
      </c>
      <c r="B1456" s="0" t="s">
        <v>107</v>
      </c>
      <c r="C1456" s="0" t="s">
        <v>104</v>
      </c>
      <c r="D1456" s="0" t="s">
        <v>102</v>
      </c>
      <c r="E1456" s="14" t="n">
        <v>45601</v>
      </c>
      <c r="F1456" s="14" t="n">
        <v>45610</v>
      </c>
      <c r="G1456" s="0" t="n">
        <v>101</v>
      </c>
      <c r="H1456" s="0" t="n">
        <v>105</v>
      </c>
      <c r="I1456" s="0" t="n">
        <v>74</v>
      </c>
      <c r="J1456" s="0" t="n">
        <v>1969</v>
      </c>
      <c r="K1456" s="0" t="n">
        <v>2246</v>
      </c>
      <c r="L1456" s="15" t="s">
        <v>87</v>
      </c>
      <c r="M1456" s="0" t="n">
        <v>9</v>
      </c>
      <c r="N1456" s="16" t="n">
        <f aca="false">I1456*K1456</f>
        <v>166204</v>
      </c>
      <c r="O1456" s="16" t="n">
        <f aca="false">I1456*(K1456-J1456)</f>
        <v>20498</v>
      </c>
      <c r="P1456" s="15" t="n">
        <f aca="false">K1456-J1456</f>
        <v>277</v>
      </c>
      <c r="Q1456" s="0" t="str">
        <f aca="false">IF(G1456=0,"Out of stock",IF(G1456&lt;H1456,"Understocked",IF(G1456&gt;Summary!$B$6*H1456,"Overstocked","Healthy")))</f>
        <v>Understocked</v>
      </c>
      <c r="R1456" s="0" t="str">
        <f aca="false">IF(I1456&gt;=Summary!$B$7,"Fast",IF(I1456&lt;Summary!$B$8,"Slow","Medium"))</f>
        <v>Slow</v>
      </c>
      <c r="S1456" s="15" t="n">
        <f aca="false">IF(M1456&gt;Summary!$B$5,1,0)</f>
        <v>1</v>
      </c>
      <c r="T1456" s="16" t="n">
        <f aca="false">IF(Q1456="Overstocked",(G1456-Summary!$B$6*H1456)*J1456,0)</f>
        <v>0</v>
      </c>
    </row>
    <row r="1457" customFormat="false" ht="15" hidden="false" customHeight="false" outlineLevel="0" collapsed="false">
      <c r="A1457" s="0" t="s">
        <v>1555</v>
      </c>
      <c r="B1457" s="0" t="s">
        <v>101</v>
      </c>
      <c r="C1457" s="0" t="s">
        <v>78</v>
      </c>
      <c r="D1457" s="0" t="s">
        <v>90</v>
      </c>
      <c r="E1457" s="14" t="n">
        <v>44971</v>
      </c>
      <c r="F1457" s="14" t="n">
        <v>44981</v>
      </c>
      <c r="G1457" s="0" t="n">
        <v>478</v>
      </c>
      <c r="H1457" s="0" t="n">
        <v>100</v>
      </c>
      <c r="I1457" s="0" t="n">
        <v>99</v>
      </c>
      <c r="J1457" s="0" t="n">
        <v>648</v>
      </c>
      <c r="K1457" s="0" t="n">
        <v>1068</v>
      </c>
      <c r="L1457" s="15" t="s">
        <v>82</v>
      </c>
      <c r="M1457" s="0" t="n">
        <v>10</v>
      </c>
      <c r="N1457" s="16" t="n">
        <f aca="false">I1457*K1457</f>
        <v>105732</v>
      </c>
      <c r="O1457" s="16" t="n">
        <f aca="false">I1457*(K1457-J1457)</f>
        <v>41580</v>
      </c>
      <c r="P1457" s="15" t="n">
        <f aca="false">K1457-J1457</f>
        <v>420</v>
      </c>
      <c r="Q1457" s="0" t="str">
        <f aca="false">IF(G1457=0,"Out of stock",IF(G1457&lt;H1457,"Understocked",IF(G1457&gt;Summary!$B$6*H1457,"Overstocked","Healthy")))</f>
        <v>Overstocked</v>
      </c>
      <c r="R1457" s="0" t="str">
        <f aca="false">IF(I1457&gt;=Summary!$B$7,"Fast",IF(I1457&lt;Summary!$B$8,"Slow","Medium"))</f>
        <v>Slow</v>
      </c>
      <c r="S1457" s="15" t="n">
        <f aca="false">IF(M1457&gt;Summary!$B$5,1,0)</f>
        <v>1</v>
      </c>
      <c r="T1457" s="16" t="n">
        <f aca="false">IF(Q1457="Overstocked",(G1457-Summary!$B$6*H1457)*J1457,0)</f>
        <v>50544</v>
      </c>
    </row>
    <row r="1458" customFormat="false" ht="15" hidden="false" customHeight="false" outlineLevel="0" collapsed="false">
      <c r="A1458" s="0" t="s">
        <v>1556</v>
      </c>
      <c r="B1458" s="0" t="s">
        <v>101</v>
      </c>
      <c r="C1458" s="0" t="s">
        <v>104</v>
      </c>
      <c r="D1458" s="0" t="s">
        <v>86</v>
      </c>
      <c r="E1458" s="14" t="n">
        <v>45482</v>
      </c>
      <c r="F1458" s="14" t="n">
        <v>45489</v>
      </c>
      <c r="G1458" s="0" t="n">
        <v>145</v>
      </c>
      <c r="H1458" s="0" t="n">
        <v>70</v>
      </c>
      <c r="I1458" s="0" t="n">
        <v>218</v>
      </c>
      <c r="J1458" s="0" t="n">
        <v>815</v>
      </c>
      <c r="K1458" s="0" t="n">
        <v>1172</v>
      </c>
      <c r="L1458" s="15" t="s">
        <v>87</v>
      </c>
      <c r="M1458" s="0" t="n">
        <v>7</v>
      </c>
      <c r="N1458" s="16" t="n">
        <f aca="false">I1458*K1458</f>
        <v>255496</v>
      </c>
      <c r="O1458" s="16" t="n">
        <f aca="false">I1458*(K1458-J1458)</f>
        <v>77826</v>
      </c>
      <c r="P1458" s="15" t="n">
        <f aca="false">K1458-J1458</f>
        <v>357</v>
      </c>
      <c r="Q1458" s="0" t="str">
        <f aca="false">IF(G1458=0,"Out of stock",IF(G1458&lt;H1458,"Understocked",IF(G1458&gt;Summary!$B$6*H1458,"Overstocked","Healthy")))</f>
        <v>Healthy</v>
      </c>
      <c r="R1458" s="0" t="str">
        <f aca="false">IF(I1458&gt;=Summary!$B$7,"Fast",IF(I1458&lt;Summary!$B$8,"Slow","Medium"))</f>
        <v>Fast</v>
      </c>
      <c r="S1458" s="15" t="n">
        <f aca="false">IF(M1458&gt;Summary!$B$5,1,0)</f>
        <v>0</v>
      </c>
      <c r="T1458" s="16" t="n">
        <f aca="false">IF(Q1458="Overstocked",(G1458-Summary!$B$6*H1458)*J1458,0)</f>
        <v>0</v>
      </c>
    </row>
    <row r="1459" customFormat="false" ht="15" hidden="false" customHeight="false" outlineLevel="0" collapsed="false">
      <c r="A1459" s="0" t="s">
        <v>1557</v>
      </c>
      <c r="B1459" s="0" t="s">
        <v>113</v>
      </c>
      <c r="C1459" s="0" t="s">
        <v>85</v>
      </c>
      <c r="D1459" s="0" t="s">
        <v>102</v>
      </c>
      <c r="E1459" s="14" t="n">
        <v>45033</v>
      </c>
      <c r="F1459" s="14" t="n">
        <v>45034</v>
      </c>
      <c r="G1459" s="0" t="n">
        <v>462</v>
      </c>
      <c r="H1459" s="0" t="n">
        <v>113</v>
      </c>
      <c r="I1459" s="0" t="n">
        <v>14</v>
      </c>
      <c r="J1459" s="0" t="n">
        <v>1600</v>
      </c>
      <c r="K1459" s="0" t="n">
        <v>1762</v>
      </c>
      <c r="L1459" s="15" t="s">
        <v>82</v>
      </c>
      <c r="M1459" s="0" t="n">
        <v>1</v>
      </c>
      <c r="N1459" s="16" t="n">
        <f aca="false">I1459*K1459</f>
        <v>24668</v>
      </c>
      <c r="O1459" s="16" t="n">
        <f aca="false">I1459*(K1459-J1459)</f>
        <v>2268</v>
      </c>
      <c r="P1459" s="15" t="n">
        <f aca="false">K1459-J1459</f>
        <v>162</v>
      </c>
      <c r="Q1459" s="0" t="str">
        <f aca="false">IF(G1459=0,"Out of stock",IF(G1459&lt;H1459,"Understocked",IF(G1459&gt;Summary!$B$6*H1459,"Overstocked","Healthy")))</f>
        <v>Overstocked</v>
      </c>
      <c r="R1459" s="0" t="str">
        <f aca="false">IF(I1459&gt;=Summary!$B$7,"Fast",IF(I1459&lt;Summary!$B$8,"Slow","Medium"))</f>
        <v>Slow</v>
      </c>
      <c r="S1459" s="15" t="n">
        <f aca="false">IF(M1459&gt;Summary!$B$5,1,0)</f>
        <v>0</v>
      </c>
      <c r="T1459" s="16" t="n">
        <f aca="false">IF(Q1459="Overstocked",(G1459-Summary!$B$6*H1459)*J1459,0)</f>
        <v>16000</v>
      </c>
    </row>
    <row r="1460" customFormat="false" ht="15" hidden="false" customHeight="false" outlineLevel="0" collapsed="false">
      <c r="A1460" s="0" t="s">
        <v>1558</v>
      </c>
      <c r="B1460" s="0" t="s">
        <v>101</v>
      </c>
      <c r="C1460" s="0" t="s">
        <v>78</v>
      </c>
      <c r="D1460" s="0" t="s">
        <v>90</v>
      </c>
      <c r="E1460" s="14" t="n">
        <v>45413</v>
      </c>
      <c r="F1460" s="14" t="n">
        <v>45423</v>
      </c>
      <c r="G1460" s="0" t="n">
        <v>79</v>
      </c>
      <c r="H1460" s="0" t="n">
        <v>72</v>
      </c>
      <c r="I1460" s="0" t="n">
        <v>203</v>
      </c>
      <c r="J1460" s="0" t="n">
        <v>740</v>
      </c>
      <c r="K1460" s="0" t="n">
        <v>1033</v>
      </c>
      <c r="L1460" s="15" t="s">
        <v>80</v>
      </c>
      <c r="M1460" s="0" t="n">
        <v>10</v>
      </c>
      <c r="N1460" s="16" t="n">
        <f aca="false">I1460*K1460</f>
        <v>209699</v>
      </c>
      <c r="O1460" s="16" t="n">
        <f aca="false">I1460*(K1460-J1460)</f>
        <v>59479</v>
      </c>
      <c r="P1460" s="15" t="n">
        <f aca="false">K1460-J1460</f>
        <v>293</v>
      </c>
      <c r="Q1460" s="0" t="str">
        <f aca="false">IF(G1460=0,"Out of stock",IF(G1460&lt;H1460,"Understocked",IF(G1460&gt;Summary!$B$6*H1460,"Overstocked","Healthy")))</f>
        <v>Healthy</v>
      </c>
      <c r="R1460" s="0" t="str">
        <f aca="false">IF(I1460&gt;=Summary!$B$7,"Fast",IF(I1460&lt;Summary!$B$8,"Slow","Medium"))</f>
        <v>Fast</v>
      </c>
      <c r="S1460" s="15" t="n">
        <f aca="false">IF(M1460&gt;Summary!$B$5,1,0)</f>
        <v>1</v>
      </c>
      <c r="T1460" s="16" t="n">
        <f aca="false">IF(Q1460="Overstocked",(G1460-Summary!$B$6*H1460)*J1460,0)</f>
        <v>0</v>
      </c>
    </row>
    <row r="1461" customFormat="false" ht="15" hidden="false" customHeight="false" outlineLevel="0" collapsed="false">
      <c r="A1461" s="0" t="s">
        <v>1559</v>
      </c>
      <c r="B1461" s="0" t="s">
        <v>115</v>
      </c>
      <c r="C1461" s="0" t="s">
        <v>96</v>
      </c>
      <c r="D1461" s="0" t="s">
        <v>92</v>
      </c>
      <c r="E1461" s="14" t="n">
        <v>45236</v>
      </c>
      <c r="F1461" s="14" t="n">
        <v>45242</v>
      </c>
      <c r="G1461" s="0" t="n">
        <v>230</v>
      </c>
      <c r="H1461" s="0" t="n">
        <v>134</v>
      </c>
      <c r="I1461" s="0" t="n">
        <v>224</v>
      </c>
      <c r="J1461" s="0" t="n">
        <v>849</v>
      </c>
      <c r="K1461" s="0" t="n">
        <v>1328</v>
      </c>
      <c r="L1461" s="15" t="s">
        <v>82</v>
      </c>
      <c r="M1461" s="0" t="n">
        <v>6</v>
      </c>
      <c r="N1461" s="16" t="n">
        <f aca="false">I1461*K1461</f>
        <v>297472</v>
      </c>
      <c r="O1461" s="16" t="n">
        <f aca="false">I1461*(K1461-J1461)</f>
        <v>107296</v>
      </c>
      <c r="P1461" s="15" t="n">
        <f aca="false">K1461-J1461</f>
        <v>479</v>
      </c>
      <c r="Q1461" s="0" t="str">
        <f aca="false">IF(G1461=0,"Out of stock",IF(G1461&lt;H1461,"Understocked",IF(G1461&gt;Summary!$B$6*H1461,"Overstocked","Healthy")))</f>
        <v>Healthy</v>
      </c>
      <c r="R1461" s="0" t="str">
        <f aca="false">IF(I1461&gt;=Summary!$B$7,"Fast",IF(I1461&lt;Summary!$B$8,"Slow","Medium"))</f>
        <v>Fast</v>
      </c>
      <c r="S1461" s="15" t="n">
        <f aca="false">IF(M1461&gt;Summary!$B$5,1,0)</f>
        <v>0</v>
      </c>
      <c r="T1461" s="16" t="n">
        <f aca="false">IF(Q1461="Overstocked",(G1461-Summary!$B$6*H1461)*J1461,0)</f>
        <v>0</v>
      </c>
    </row>
    <row r="1462" customFormat="false" ht="15" hidden="false" customHeight="false" outlineLevel="0" collapsed="false">
      <c r="A1462" s="0" t="s">
        <v>1560</v>
      </c>
      <c r="B1462" s="0" t="s">
        <v>101</v>
      </c>
      <c r="C1462" s="0" t="s">
        <v>96</v>
      </c>
      <c r="D1462" s="0" t="s">
        <v>90</v>
      </c>
      <c r="E1462" s="14" t="n">
        <v>45654</v>
      </c>
      <c r="F1462" s="14" t="n">
        <v>45656</v>
      </c>
      <c r="G1462" s="0" t="n">
        <v>301</v>
      </c>
      <c r="H1462" s="0" t="n">
        <v>134</v>
      </c>
      <c r="I1462" s="0" t="n">
        <v>46</v>
      </c>
      <c r="J1462" s="0" t="n">
        <v>406</v>
      </c>
      <c r="K1462" s="0" t="n">
        <v>639</v>
      </c>
      <c r="L1462" s="15" t="s">
        <v>97</v>
      </c>
      <c r="M1462" s="0" t="n">
        <v>2</v>
      </c>
      <c r="N1462" s="16" t="n">
        <f aca="false">I1462*K1462</f>
        <v>29394</v>
      </c>
      <c r="O1462" s="16" t="n">
        <f aca="false">I1462*(K1462-J1462)</f>
        <v>10718</v>
      </c>
      <c r="P1462" s="15" t="n">
        <f aca="false">K1462-J1462</f>
        <v>233</v>
      </c>
      <c r="Q1462" s="0" t="str">
        <f aca="false">IF(G1462=0,"Out of stock",IF(G1462&lt;H1462,"Understocked",IF(G1462&gt;Summary!$B$6*H1462,"Overstocked","Healthy")))</f>
        <v>Healthy</v>
      </c>
      <c r="R1462" s="0" t="str">
        <f aca="false">IF(I1462&gt;=Summary!$B$7,"Fast",IF(I1462&lt;Summary!$B$8,"Slow","Medium"))</f>
        <v>Slow</v>
      </c>
      <c r="S1462" s="15" t="n">
        <f aca="false">IF(M1462&gt;Summary!$B$5,1,0)</f>
        <v>0</v>
      </c>
      <c r="T1462" s="16" t="n">
        <f aca="false">IF(Q1462="Overstocked",(G1462-Summary!$B$6*H1462)*J1462,0)</f>
        <v>0</v>
      </c>
    </row>
    <row r="1463" customFormat="false" ht="15" hidden="false" customHeight="false" outlineLevel="0" collapsed="false">
      <c r="A1463" s="0" t="s">
        <v>1561</v>
      </c>
      <c r="B1463" s="0" t="s">
        <v>89</v>
      </c>
      <c r="C1463" s="0" t="s">
        <v>96</v>
      </c>
      <c r="D1463" s="0" t="s">
        <v>92</v>
      </c>
      <c r="E1463" s="14" t="n">
        <v>45509</v>
      </c>
      <c r="F1463" s="14" t="n">
        <v>45519</v>
      </c>
      <c r="G1463" s="0" t="n">
        <v>337</v>
      </c>
      <c r="H1463" s="0" t="n">
        <v>143</v>
      </c>
      <c r="I1463" s="0" t="n">
        <v>287</v>
      </c>
      <c r="J1463" s="0" t="n">
        <v>1201</v>
      </c>
      <c r="K1463" s="0" t="n">
        <v>1475</v>
      </c>
      <c r="L1463" s="15" t="s">
        <v>87</v>
      </c>
      <c r="M1463" s="0" t="n">
        <v>10</v>
      </c>
      <c r="N1463" s="16" t="n">
        <f aca="false">I1463*K1463</f>
        <v>423325</v>
      </c>
      <c r="O1463" s="16" t="n">
        <f aca="false">I1463*(K1463-J1463)</f>
        <v>78638</v>
      </c>
      <c r="P1463" s="15" t="n">
        <f aca="false">K1463-J1463</f>
        <v>274</v>
      </c>
      <c r="Q1463" s="0" t="str">
        <f aca="false">IF(G1463=0,"Out of stock",IF(G1463&lt;H1463,"Understocked",IF(G1463&gt;Summary!$B$6*H1463,"Overstocked","Healthy")))</f>
        <v>Healthy</v>
      </c>
      <c r="R1463" s="0" t="str">
        <f aca="false">IF(I1463&gt;=Summary!$B$7,"Fast",IF(I1463&lt;Summary!$B$8,"Slow","Medium"))</f>
        <v>Fast</v>
      </c>
      <c r="S1463" s="15" t="n">
        <f aca="false">IF(M1463&gt;Summary!$B$5,1,0)</f>
        <v>1</v>
      </c>
      <c r="T1463" s="16" t="n">
        <f aca="false">IF(Q1463="Overstocked",(G1463-Summary!$B$6*H1463)*J1463,0)</f>
        <v>0</v>
      </c>
    </row>
    <row r="1464" customFormat="false" ht="15" hidden="false" customHeight="false" outlineLevel="0" collapsed="false">
      <c r="A1464" s="0" t="s">
        <v>1562</v>
      </c>
      <c r="B1464" s="0" t="s">
        <v>89</v>
      </c>
      <c r="C1464" s="0" t="s">
        <v>78</v>
      </c>
      <c r="D1464" s="0" t="s">
        <v>102</v>
      </c>
      <c r="E1464" s="14" t="n">
        <v>45139</v>
      </c>
      <c r="F1464" s="14" t="n">
        <v>45145</v>
      </c>
      <c r="G1464" s="0" t="n">
        <v>60</v>
      </c>
      <c r="H1464" s="0" t="n">
        <v>63</v>
      </c>
      <c r="I1464" s="0" t="n">
        <v>190</v>
      </c>
      <c r="J1464" s="0" t="n">
        <v>815</v>
      </c>
      <c r="K1464" s="0" t="n">
        <v>1212</v>
      </c>
      <c r="L1464" s="15" t="s">
        <v>87</v>
      </c>
      <c r="M1464" s="0" t="n">
        <v>6</v>
      </c>
      <c r="N1464" s="16" t="n">
        <f aca="false">I1464*K1464</f>
        <v>230280</v>
      </c>
      <c r="O1464" s="16" t="n">
        <f aca="false">I1464*(K1464-J1464)</f>
        <v>75430</v>
      </c>
      <c r="P1464" s="15" t="n">
        <f aca="false">K1464-J1464</f>
        <v>397</v>
      </c>
      <c r="Q1464" s="0" t="str">
        <f aca="false">IF(G1464=0,"Out of stock",IF(G1464&lt;H1464,"Understocked",IF(G1464&gt;Summary!$B$6*H1464,"Overstocked","Healthy")))</f>
        <v>Understocked</v>
      </c>
      <c r="R1464" s="0" t="str">
        <f aca="false">IF(I1464&gt;=Summary!$B$7,"Fast",IF(I1464&lt;Summary!$B$8,"Slow","Medium"))</f>
        <v>Medium</v>
      </c>
      <c r="S1464" s="15" t="n">
        <f aca="false">IF(M1464&gt;Summary!$B$5,1,0)</f>
        <v>0</v>
      </c>
      <c r="T1464" s="16" t="n">
        <f aca="false">IF(Q1464="Overstocked",(G1464-Summary!$B$6*H1464)*J1464,0)</f>
        <v>0</v>
      </c>
    </row>
    <row r="1465" customFormat="false" ht="15" hidden="false" customHeight="false" outlineLevel="0" collapsed="false">
      <c r="A1465" s="0" t="s">
        <v>1563</v>
      </c>
      <c r="B1465" s="0" t="s">
        <v>107</v>
      </c>
      <c r="C1465" s="0" t="s">
        <v>78</v>
      </c>
      <c r="D1465" s="0" t="s">
        <v>92</v>
      </c>
      <c r="E1465" s="14" t="n">
        <v>45637</v>
      </c>
      <c r="F1465" s="14" t="n">
        <v>45642</v>
      </c>
      <c r="G1465" s="0" t="n">
        <v>51</v>
      </c>
      <c r="H1465" s="0" t="n">
        <v>110</v>
      </c>
      <c r="I1465" s="0" t="n">
        <v>43</v>
      </c>
      <c r="J1465" s="0" t="n">
        <v>1528</v>
      </c>
      <c r="K1465" s="0" t="n">
        <v>1648</v>
      </c>
      <c r="L1465" s="15" t="s">
        <v>93</v>
      </c>
      <c r="M1465" s="0" t="n">
        <v>5</v>
      </c>
      <c r="N1465" s="16" t="n">
        <f aca="false">I1465*K1465</f>
        <v>70864</v>
      </c>
      <c r="O1465" s="16" t="n">
        <f aca="false">I1465*(K1465-J1465)</f>
        <v>5160</v>
      </c>
      <c r="P1465" s="15" t="n">
        <f aca="false">K1465-J1465</f>
        <v>120</v>
      </c>
      <c r="Q1465" s="0" t="str">
        <f aca="false">IF(G1465=0,"Out of stock",IF(G1465&lt;H1465,"Understocked",IF(G1465&gt;Summary!$B$6*H1465,"Overstocked","Healthy")))</f>
        <v>Understocked</v>
      </c>
      <c r="R1465" s="0" t="str">
        <f aca="false">IF(I1465&gt;=Summary!$B$7,"Fast",IF(I1465&lt;Summary!$B$8,"Slow","Medium"))</f>
        <v>Slow</v>
      </c>
      <c r="S1465" s="15" t="n">
        <f aca="false">IF(M1465&gt;Summary!$B$5,1,0)</f>
        <v>0</v>
      </c>
      <c r="T1465" s="16" t="n">
        <f aca="false">IF(Q1465="Overstocked",(G1465-Summary!$B$6*H1465)*J1465,0)</f>
        <v>0</v>
      </c>
    </row>
    <row r="1466" customFormat="false" ht="15" hidden="false" customHeight="false" outlineLevel="0" collapsed="false">
      <c r="A1466" s="0" t="s">
        <v>1564</v>
      </c>
      <c r="B1466" s="0" t="s">
        <v>89</v>
      </c>
      <c r="C1466" s="0" t="s">
        <v>85</v>
      </c>
      <c r="D1466" s="0" t="s">
        <v>92</v>
      </c>
      <c r="E1466" s="14" t="n">
        <v>45223</v>
      </c>
      <c r="F1466" s="14" t="n">
        <v>45232</v>
      </c>
      <c r="G1466" s="0" t="n">
        <v>151</v>
      </c>
      <c r="H1466" s="0" t="n">
        <v>123</v>
      </c>
      <c r="I1466" s="0" t="n">
        <v>133</v>
      </c>
      <c r="J1466" s="0" t="n">
        <v>1225</v>
      </c>
      <c r="K1466" s="0" t="n">
        <v>1427</v>
      </c>
      <c r="L1466" s="15" t="s">
        <v>93</v>
      </c>
      <c r="M1466" s="0" t="n">
        <v>9</v>
      </c>
      <c r="N1466" s="16" t="n">
        <f aca="false">I1466*K1466</f>
        <v>189791</v>
      </c>
      <c r="O1466" s="16" t="n">
        <f aca="false">I1466*(K1466-J1466)</f>
        <v>26866</v>
      </c>
      <c r="P1466" s="15" t="n">
        <f aca="false">K1466-J1466</f>
        <v>202</v>
      </c>
      <c r="Q1466" s="0" t="str">
        <f aca="false">IF(G1466=0,"Out of stock",IF(G1466&lt;H1466,"Understocked",IF(G1466&gt;Summary!$B$6*H1466,"Overstocked","Healthy")))</f>
        <v>Healthy</v>
      </c>
      <c r="R1466" s="0" t="str">
        <f aca="false">IF(I1466&gt;=Summary!$B$7,"Fast",IF(I1466&lt;Summary!$B$8,"Slow","Medium"))</f>
        <v>Medium</v>
      </c>
      <c r="S1466" s="15" t="n">
        <f aca="false">IF(M1466&gt;Summary!$B$5,1,0)</f>
        <v>1</v>
      </c>
      <c r="T1466" s="16" t="n">
        <f aca="false">IF(Q1466="Overstocked",(G1466-Summary!$B$6*H1466)*J1466,0)</f>
        <v>0</v>
      </c>
    </row>
    <row r="1467" customFormat="false" ht="15" hidden="false" customHeight="false" outlineLevel="0" collapsed="false">
      <c r="A1467" s="0" t="s">
        <v>1565</v>
      </c>
      <c r="B1467" s="0" t="s">
        <v>115</v>
      </c>
      <c r="C1467" s="0" t="s">
        <v>104</v>
      </c>
      <c r="D1467" s="0" t="s">
        <v>79</v>
      </c>
      <c r="E1467" s="14" t="n">
        <v>45566</v>
      </c>
      <c r="F1467" s="14" t="n">
        <v>45568</v>
      </c>
      <c r="G1467" s="0" t="n">
        <v>193</v>
      </c>
      <c r="H1467" s="0" t="n">
        <v>107</v>
      </c>
      <c r="I1467" s="0" t="n">
        <v>149</v>
      </c>
      <c r="J1467" s="0" t="n">
        <v>1662</v>
      </c>
      <c r="K1467" s="0" t="n">
        <v>2029</v>
      </c>
      <c r="L1467" s="15" t="s">
        <v>87</v>
      </c>
      <c r="M1467" s="0" t="n">
        <v>2</v>
      </c>
      <c r="N1467" s="16" t="n">
        <f aca="false">I1467*K1467</f>
        <v>302321</v>
      </c>
      <c r="O1467" s="16" t="n">
        <f aca="false">I1467*(K1467-J1467)</f>
        <v>54683</v>
      </c>
      <c r="P1467" s="15" t="n">
        <f aca="false">K1467-J1467</f>
        <v>367</v>
      </c>
      <c r="Q1467" s="0" t="str">
        <f aca="false">IF(G1467=0,"Out of stock",IF(G1467&lt;H1467,"Understocked",IF(G1467&gt;Summary!$B$6*H1467,"Overstocked","Healthy")))</f>
        <v>Healthy</v>
      </c>
      <c r="R1467" s="0" t="str">
        <f aca="false">IF(I1467&gt;=Summary!$B$7,"Fast",IF(I1467&lt;Summary!$B$8,"Slow","Medium"))</f>
        <v>Medium</v>
      </c>
      <c r="S1467" s="15" t="n">
        <f aca="false">IF(M1467&gt;Summary!$B$5,1,0)</f>
        <v>0</v>
      </c>
      <c r="T1467" s="16" t="n">
        <f aca="false">IF(Q1467="Overstocked",(G1467-Summary!$B$6*H1467)*J1467,0)</f>
        <v>0</v>
      </c>
    </row>
    <row r="1468" customFormat="false" ht="15" hidden="false" customHeight="false" outlineLevel="0" collapsed="false">
      <c r="A1468" s="0" t="s">
        <v>1566</v>
      </c>
      <c r="B1468" s="0" t="s">
        <v>107</v>
      </c>
      <c r="C1468" s="0" t="s">
        <v>85</v>
      </c>
      <c r="D1468" s="0" t="s">
        <v>102</v>
      </c>
      <c r="E1468" s="14" t="n">
        <v>45594</v>
      </c>
      <c r="F1468" s="14" t="n">
        <v>45599</v>
      </c>
      <c r="G1468" s="0" t="n">
        <v>393</v>
      </c>
      <c r="H1468" s="0" t="n">
        <v>97</v>
      </c>
      <c r="I1468" s="0" t="n">
        <v>197</v>
      </c>
      <c r="J1468" s="0" t="n">
        <v>501</v>
      </c>
      <c r="K1468" s="0" t="n">
        <v>971</v>
      </c>
      <c r="L1468" s="15" t="s">
        <v>80</v>
      </c>
      <c r="M1468" s="0" t="n">
        <v>5</v>
      </c>
      <c r="N1468" s="16" t="n">
        <f aca="false">I1468*K1468</f>
        <v>191287</v>
      </c>
      <c r="O1468" s="16" t="n">
        <f aca="false">I1468*(K1468-J1468)</f>
        <v>92590</v>
      </c>
      <c r="P1468" s="15" t="n">
        <f aca="false">K1468-J1468</f>
        <v>470</v>
      </c>
      <c r="Q1468" s="0" t="str">
        <f aca="false">IF(G1468=0,"Out of stock",IF(G1468&lt;H1468,"Understocked",IF(G1468&gt;Summary!$B$6*H1468,"Overstocked","Healthy")))</f>
        <v>Overstocked</v>
      </c>
      <c r="R1468" s="0" t="str">
        <f aca="false">IF(I1468&gt;=Summary!$B$7,"Fast",IF(I1468&lt;Summary!$B$8,"Slow","Medium"))</f>
        <v>Medium</v>
      </c>
      <c r="S1468" s="15" t="n">
        <f aca="false">IF(M1468&gt;Summary!$B$5,1,0)</f>
        <v>0</v>
      </c>
      <c r="T1468" s="16" t="n">
        <f aca="false">IF(Q1468="Overstocked",(G1468-Summary!$B$6*H1468)*J1468,0)</f>
        <v>2505</v>
      </c>
    </row>
    <row r="1469" customFormat="false" ht="15" hidden="false" customHeight="false" outlineLevel="0" collapsed="false">
      <c r="A1469" s="0" t="s">
        <v>1567</v>
      </c>
      <c r="B1469" s="0" t="s">
        <v>101</v>
      </c>
      <c r="C1469" s="0" t="s">
        <v>78</v>
      </c>
      <c r="D1469" s="0" t="s">
        <v>90</v>
      </c>
      <c r="E1469" s="14" t="n">
        <v>45458</v>
      </c>
      <c r="F1469" s="14" t="n">
        <v>45468</v>
      </c>
      <c r="G1469" s="0" t="n">
        <v>388</v>
      </c>
      <c r="H1469" s="0" t="n">
        <v>60</v>
      </c>
      <c r="I1469" s="0" t="n">
        <v>243</v>
      </c>
      <c r="J1469" s="0" t="n">
        <v>1975</v>
      </c>
      <c r="K1469" s="0" t="n">
        <v>2290</v>
      </c>
      <c r="L1469" s="15" t="s">
        <v>80</v>
      </c>
      <c r="M1469" s="0" t="n">
        <v>10</v>
      </c>
      <c r="N1469" s="16" t="n">
        <f aca="false">I1469*K1469</f>
        <v>556470</v>
      </c>
      <c r="O1469" s="16" t="n">
        <f aca="false">I1469*(K1469-J1469)</f>
        <v>76545</v>
      </c>
      <c r="P1469" s="15" t="n">
        <f aca="false">K1469-J1469</f>
        <v>315</v>
      </c>
      <c r="Q1469" s="0" t="str">
        <f aca="false">IF(G1469=0,"Out of stock",IF(G1469&lt;H1469,"Understocked",IF(G1469&gt;Summary!$B$6*H1469,"Overstocked","Healthy")))</f>
        <v>Overstocked</v>
      </c>
      <c r="R1469" s="0" t="str">
        <f aca="false">IF(I1469&gt;=Summary!$B$7,"Fast",IF(I1469&lt;Summary!$B$8,"Slow","Medium"))</f>
        <v>Fast</v>
      </c>
      <c r="S1469" s="15" t="n">
        <f aca="false">IF(M1469&gt;Summary!$B$5,1,0)</f>
        <v>1</v>
      </c>
      <c r="T1469" s="16" t="n">
        <f aca="false">IF(Q1469="Overstocked",(G1469-Summary!$B$6*H1469)*J1469,0)</f>
        <v>292300</v>
      </c>
    </row>
    <row r="1470" customFormat="false" ht="15" hidden="false" customHeight="false" outlineLevel="0" collapsed="false">
      <c r="A1470" s="0" t="s">
        <v>1568</v>
      </c>
      <c r="B1470" s="0" t="s">
        <v>95</v>
      </c>
      <c r="C1470" s="0" t="s">
        <v>104</v>
      </c>
      <c r="D1470" s="0" t="s">
        <v>92</v>
      </c>
      <c r="E1470" s="14" t="n">
        <v>45274</v>
      </c>
      <c r="F1470" s="14" t="n">
        <v>45281</v>
      </c>
      <c r="G1470" s="0" t="n">
        <v>356</v>
      </c>
      <c r="H1470" s="0" t="n">
        <v>119</v>
      </c>
      <c r="I1470" s="0" t="n">
        <v>288</v>
      </c>
      <c r="J1470" s="0" t="n">
        <v>533</v>
      </c>
      <c r="K1470" s="0" t="n">
        <v>622</v>
      </c>
      <c r="L1470" s="15" t="s">
        <v>93</v>
      </c>
      <c r="M1470" s="0" t="n">
        <v>7</v>
      </c>
      <c r="N1470" s="16" t="n">
        <f aca="false">I1470*K1470</f>
        <v>179136</v>
      </c>
      <c r="O1470" s="16" t="n">
        <f aca="false">I1470*(K1470-J1470)</f>
        <v>25632</v>
      </c>
      <c r="P1470" s="15" t="n">
        <f aca="false">K1470-J1470</f>
        <v>89</v>
      </c>
      <c r="Q1470" s="0" t="str">
        <f aca="false">IF(G1470=0,"Out of stock",IF(G1470&lt;H1470,"Understocked",IF(G1470&gt;Summary!$B$6*H1470,"Overstocked","Healthy")))</f>
        <v>Healthy</v>
      </c>
      <c r="R1470" s="0" t="str">
        <f aca="false">IF(I1470&gt;=Summary!$B$7,"Fast",IF(I1470&lt;Summary!$B$8,"Slow","Medium"))</f>
        <v>Fast</v>
      </c>
      <c r="S1470" s="15" t="n">
        <f aca="false">IF(M1470&gt;Summary!$B$5,1,0)</f>
        <v>0</v>
      </c>
      <c r="T1470" s="16" t="n">
        <f aca="false">IF(Q1470="Overstocked",(G1470-Summary!$B$6*H1470)*J1470,0)</f>
        <v>0</v>
      </c>
    </row>
    <row r="1471" customFormat="false" ht="15" hidden="false" customHeight="false" outlineLevel="0" collapsed="false">
      <c r="A1471" s="0" t="s">
        <v>1569</v>
      </c>
      <c r="B1471" s="0" t="s">
        <v>95</v>
      </c>
      <c r="C1471" s="0" t="s">
        <v>104</v>
      </c>
      <c r="D1471" s="0" t="s">
        <v>79</v>
      </c>
      <c r="E1471" s="14" t="n">
        <v>45169</v>
      </c>
      <c r="F1471" s="14" t="n">
        <v>45171</v>
      </c>
      <c r="G1471" s="0" t="n">
        <v>94</v>
      </c>
      <c r="H1471" s="0" t="n">
        <v>61</v>
      </c>
      <c r="I1471" s="0" t="n">
        <v>243</v>
      </c>
      <c r="J1471" s="0" t="n">
        <v>1561</v>
      </c>
      <c r="K1471" s="0" t="n">
        <v>1701</v>
      </c>
      <c r="L1471" s="15" t="s">
        <v>82</v>
      </c>
      <c r="M1471" s="0" t="n">
        <v>2</v>
      </c>
      <c r="N1471" s="16" t="n">
        <f aca="false">I1471*K1471</f>
        <v>413343</v>
      </c>
      <c r="O1471" s="16" t="n">
        <f aca="false">I1471*(K1471-J1471)</f>
        <v>34020</v>
      </c>
      <c r="P1471" s="15" t="n">
        <f aca="false">K1471-J1471</f>
        <v>140</v>
      </c>
      <c r="Q1471" s="0" t="str">
        <f aca="false">IF(G1471=0,"Out of stock",IF(G1471&lt;H1471,"Understocked",IF(G1471&gt;Summary!$B$6*H1471,"Overstocked","Healthy")))</f>
        <v>Healthy</v>
      </c>
      <c r="R1471" s="0" t="str">
        <f aca="false">IF(I1471&gt;=Summary!$B$7,"Fast",IF(I1471&lt;Summary!$B$8,"Slow","Medium"))</f>
        <v>Fast</v>
      </c>
      <c r="S1471" s="15" t="n">
        <f aca="false">IF(M1471&gt;Summary!$B$5,1,0)</f>
        <v>0</v>
      </c>
      <c r="T1471" s="16" t="n">
        <f aca="false">IF(Q1471="Overstocked",(G1471-Summary!$B$6*H1471)*J1471,0)</f>
        <v>0</v>
      </c>
    </row>
    <row r="1472" customFormat="false" ht="15" hidden="false" customHeight="false" outlineLevel="0" collapsed="false">
      <c r="A1472" s="0" t="s">
        <v>1570</v>
      </c>
      <c r="B1472" s="0" t="s">
        <v>95</v>
      </c>
      <c r="C1472" s="0" t="s">
        <v>85</v>
      </c>
      <c r="D1472" s="0" t="s">
        <v>102</v>
      </c>
      <c r="E1472" s="14" t="n">
        <v>45398</v>
      </c>
      <c r="F1472" s="14" t="n">
        <v>45403</v>
      </c>
      <c r="G1472" s="0" t="n">
        <v>219</v>
      </c>
      <c r="H1472" s="0" t="n">
        <v>101</v>
      </c>
      <c r="I1472" s="0" t="n">
        <v>84</v>
      </c>
      <c r="J1472" s="0" t="n">
        <v>553</v>
      </c>
      <c r="K1472" s="0" t="n">
        <v>613</v>
      </c>
      <c r="L1472" s="15" t="s">
        <v>82</v>
      </c>
      <c r="M1472" s="0" t="n">
        <v>5</v>
      </c>
      <c r="N1472" s="16" t="n">
        <f aca="false">I1472*K1472</f>
        <v>51492</v>
      </c>
      <c r="O1472" s="16" t="n">
        <f aca="false">I1472*(K1472-J1472)</f>
        <v>5040</v>
      </c>
      <c r="P1472" s="15" t="n">
        <f aca="false">K1472-J1472</f>
        <v>60</v>
      </c>
      <c r="Q1472" s="0" t="str">
        <f aca="false">IF(G1472=0,"Out of stock",IF(G1472&lt;H1472,"Understocked",IF(G1472&gt;Summary!$B$6*H1472,"Overstocked","Healthy")))</f>
        <v>Healthy</v>
      </c>
      <c r="R1472" s="0" t="str">
        <f aca="false">IF(I1472&gt;=Summary!$B$7,"Fast",IF(I1472&lt;Summary!$B$8,"Slow","Medium"))</f>
        <v>Slow</v>
      </c>
      <c r="S1472" s="15" t="n">
        <f aca="false">IF(M1472&gt;Summary!$B$5,1,0)</f>
        <v>0</v>
      </c>
      <c r="T1472" s="16" t="n">
        <f aca="false">IF(Q1472="Overstocked",(G1472-Summary!$B$6*H1472)*J1472,0)</f>
        <v>0</v>
      </c>
    </row>
    <row r="1473" customFormat="false" ht="15" hidden="false" customHeight="false" outlineLevel="0" collapsed="false">
      <c r="A1473" s="0" t="s">
        <v>1571</v>
      </c>
      <c r="B1473" s="0" t="s">
        <v>123</v>
      </c>
      <c r="C1473" s="0" t="s">
        <v>78</v>
      </c>
      <c r="D1473" s="0" t="s">
        <v>92</v>
      </c>
      <c r="E1473" s="14" t="n">
        <v>45049</v>
      </c>
      <c r="F1473" s="14" t="n">
        <v>45050</v>
      </c>
      <c r="G1473" s="0" t="n">
        <v>211</v>
      </c>
      <c r="H1473" s="0" t="n">
        <v>141</v>
      </c>
      <c r="I1473" s="0" t="n">
        <v>77</v>
      </c>
      <c r="J1473" s="0" t="n">
        <v>1369</v>
      </c>
      <c r="K1473" s="0" t="n">
        <v>1430</v>
      </c>
      <c r="L1473" s="15" t="s">
        <v>80</v>
      </c>
      <c r="M1473" s="0" t="n">
        <v>1</v>
      </c>
      <c r="N1473" s="16" t="n">
        <f aca="false">I1473*K1473</f>
        <v>110110</v>
      </c>
      <c r="O1473" s="16" t="n">
        <f aca="false">I1473*(K1473-J1473)</f>
        <v>4697</v>
      </c>
      <c r="P1473" s="15" t="n">
        <f aca="false">K1473-J1473</f>
        <v>61</v>
      </c>
      <c r="Q1473" s="0" t="str">
        <f aca="false">IF(G1473=0,"Out of stock",IF(G1473&lt;H1473,"Understocked",IF(G1473&gt;Summary!$B$6*H1473,"Overstocked","Healthy")))</f>
        <v>Healthy</v>
      </c>
      <c r="R1473" s="0" t="str">
        <f aca="false">IF(I1473&gt;=Summary!$B$7,"Fast",IF(I1473&lt;Summary!$B$8,"Slow","Medium"))</f>
        <v>Slow</v>
      </c>
      <c r="S1473" s="15" t="n">
        <f aca="false">IF(M1473&gt;Summary!$B$5,1,0)</f>
        <v>0</v>
      </c>
      <c r="T1473" s="16" t="n">
        <f aca="false">IF(Q1473="Overstocked",(G1473-Summary!$B$6*H1473)*J1473,0)</f>
        <v>0</v>
      </c>
    </row>
    <row r="1474" customFormat="false" ht="15" hidden="false" customHeight="false" outlineLevel="0" collapsed="false">
      <c r="A1474" s="0" t="s">
        <v>1572</v>
      </c>
      <c r="B1474" s="0" t="s">
        <v>111</v>
      </c>
      <c r="C1474" s="0" t="s">
        <v>96</v>
      </c>
      <c r="D1474" s="0" t="s">
        <v>92</v>
      </c>
      <c r="E1474" s="14" t="n">
        <v>45035</v>
      </c>
      <c r="F1474" s="14" t="n">
        <v>45038</v>
      </c>
      <c r="G1474" s="0" t="n">
        <v>485</v>
      </c>
      <c r="H1474" s="0" t="n">
        <v>98</v>
      </c>
      <c r="I1474" s="0" t="n">
        <v>288</v>
      </c>
      <c r="J1474" s="0" t="n">
        <v>652</v>
      </c>
      <c r="K1474" s="0" t="n">
        <v>879</v>
      </c>
      <c r="L1474" s="15" t="s">
        <v>87</v>
      </c>
      <c r="M1474" s="0" t="n">
        <v>3</v>
      </c>
      <c r="N1474" s="16" t="n">
        <f aca="false">I1474*K1474</f>
        <v>253152</v>
      </c>
      <c r="O1474" s="16" t="n">
        <f aca="false">I1474*(K1474-J1474)</f>
        <v>65376</v>
      </c>
      <c r="P1474" s="15" t="n">
        <f aca="false">K1474-J1474</f>
        <v>227</v>
      </c>
      <c r="Q1474" s="0" t="str">
        <f aca="false">IF(G1474=0,"Out of stock",IF(G1474&lt;H1474,"Understocked",IF(G1474&gt;Summary!$B$6*H1474,"Overstocked","Healthy")))</f>
        <v>Overstocked</v>
      </c>
      <c r="R1474" s="0" t="str">
        <f aca="false">IF(I1474&gt;=Summary!$B$7,"Fast",IF(I1474&lt;Summary!$B$8,"Slow","Medium"))</f>
        <v>Fast</v>
      </c>
      <c r="S1474" s="15" t="n">
        <f aca="false">IF(M1474&gt;Summary!$B$5,1,0)</f>
        <v>0</v>
      </c>
      <c r="T1474" s="16" t="n">
        <f aca="false">IF(Q1474="Overstocked",(G1474-Summary!$B$6*H1474)*J1474,0)</f>
        <v>60636</v>
      </c>
    </row>
    <row r="1475" customFormat="false" ht="15" hidden="false" customHeight="false" outlineLevel="0" collapsed="false">
      <c r="A1475" s="0" t="s">
        <v>1573</v>
      </c>
      <c r="B1475" s="0" t="s">
        <v>115</v>
      </c>
      <c r="C1475" s="0" t="s">
        <v>96</v>
      </c>
      <c r="D1475" s="0" t="s">
        <v>79</v>
      </c>
      <c r="E1475" s="14" t="n">
        <v>45016</v>
      </c>
      <c r="F1475" s="14" t="n">
        <v>45023</v>
      </c>
      <c r="G1475" s="0" t="n">
        <v>224</v>
      </c>
      <c r="H1475" s="0" t="n">
        <v>104</v>
      </c>
      <c r="I1475" s="0" t="n">
        <v>99</v>
      </c>
      <c r="J1475" s="0" t="n">
        <v>921</v>
      </c>
      <c r="K1475" s="0" t="n">
        <v>1098</v>
      </c>
      <c r="L1475" s="15" t="s">
        <v>97</v>
      </c>
      <c r="M1475" s="0" t="n">
        <v>7</v>
      </c>
      <c r="N1475" s="16" t="n">
        <f aca="false">I1475*K1475</f>
        <v>108702</v>
      </c>
      <c r="O1475" s="16" t="n">
        <f aca="false">I1475*(K1475-J1475)</f>
        <v>17523</v>
      </c>
      <c r="P1475" s="15" t="n">
        <f aca="false">K1475-J1475</f>
        <v>177</v>
      </c>
      <c r="Q1475" s="0" t="str">
        <f aca="false">IF(G1475=0,"Out of stock",IF(G1475&lt;H1475,"Understocked",IF(G1475&gt;Summary!$B$6*H1475,"Overstocked","Healthy")))</f>
        <v>Healthy</v>
      </c>
      <c r="R1475" s="0" t="str">
        <f aca="false">IF(I1475&gt;=Summary!$B$7,"Fast",IF(I1475&lt;Summary!$B$8,"Slow","Medium"))</f>
        <v>Slow</v>
      </c>
      <c r="S1475" s="15" t="n">
        <f aca="false">IF(M1475&gt;Summary!$B$5,1,0)</f>
        <v>0</v>
      </c>
      <c r="T1475" s="16" t="n">
        <f aca="false">IF(Q1475="Overstocked",(G1475-Summary!$B$6*H1475)*J1475,0)</f>
        <v>0</v>
      </c>
    </row>
    <row r="1476" customFormat="false" ht="15" hidden="false" customHeight="false" outlineLevel="0" collapsed="false">
      <c r="A1476" s="0" t="s">
        <v>1574</v>
      </c>
      <c r="B1476" s="0" t="s">
        <v>77</v>
      </c>
      <c r="C1476" s="0" t="s">
        <v>85</v>
      </c>
      <c r="D1476" s="0" t="s">
        <v>79</v>
      </c>
      <c r="E1476" s="14" t="n">
        <v>45074</v>
      </c>
      <c r="F1476" s="14" t="n">
        <v>45083</v>
      </c>
      <c r="G1476" s="0" t="n">
        <v>398</v>
      </c>
      <c r="H1476" s="0" t="n">
        <v>119</v>
      </c>
      <c r="I1476" s="0" t="n">
        <v>236</v>
      </c>
      <c r="J1476" s="0" t="n">
        <v>631</v>
      </c>
      <c r="K1476" s="0" t="n">
        <v>875</v>
      </c>
      <c r="L1476" s="15" t="s">
        <v>93</v>
      </c>
      <c r="M1476" s="0" t="n">
        <v>9</v>
      </c>
      <c r="N1476" s="16" t="n">
        <f aca="false">I1476*K1476</f>
        <v>206500</v>
      </c>
      <c r="O1476" s="16" t="n">
        <f aca="false">I1476*(K1476-J1476)</f>
        <v>57584</v>
      </c>
      <c r="P1476" s="15" t="n">
        <f aca="false">K1476-J1476</f>
        <v>244</v>
      </c>
      <c r="Q1476" s="0" t="str">
        <f aca="false">IF(G1476=0,"Out of stock",IF(G1476&lt;H1476,"Understocked",IF(G1476&gt;Summary!$B$6*H1476,"Overstocked","Healthy")))</f>
        <v>Healthy</v>
      </c>
      <c r="R1476" s="0" t="str">
        <f aca="false">IF(I1476&gt;=Summary!$B$7,"Fast",IF(I1476&lt;Summary!$B$8,"Slow","Medium"))</f>
        <v>Fast</v>
      </c>
      <c r="S1476" s="15" t="n">
        <f aca="false">IF(M1476&gt;Summary!$B$5,1,0)</f>
        <v>1</v>
      </c>
      <c r="T1476" s="16" t="n">
        <f aca="false">IF(Q1476="Overstocked",(G1476-Summary!$B$6*H1476)*J1476,0)</f>
        <v>0</v>
      </c>
    </row>
    <row r="1477" customFormat="false" ht="15" hidden="false" customHeight="false" outlineLevel="0" collapsed="false">
      <c r="A1477" s="0" t="s">
        <v>1575</v>
      </c>
      <c r="B1477" s="0" t="s">
        <v>95</v>
      </c>
      <c r="C1477" s="0" t="s">
        <v>85</v>
      </c>
      <c r="D1477" s="0" t="s">
        <v>102</v>
      </c>
      <c r="E1477" s="14" t="n">
        <v>45266</v>
      </c>
      <c r="F1477" s="14" t="n">
        <v>45275</v>
      </c>
      <c r="G1477" s="0" t="n">
        <v>496</v>
      </c>
      <c r="H1477" s="0" t="n">
        <v>124</v>
      </c>
      <c r="I1477" s="0" t="n">
        <v>278</v>
      </c>
      <c r="J1477" s="0" t="n">
        <v>1618</v>
      </c>
      <c r="K1477" s="0" t="n">
        <v>1695</v>
      </c>
      <c r="L1477" s="15" t="s">
        <v>80</v>
      </c>
      <c r="M1477" s="0" t="n">
        <v>9</v>
      </c>
      <c r="N1477" s="16" t="n">
        <f aca="false">I1477*K1477</f>
        <v>471210</v>
      </c>
      <c r="O1477" s="16" t="n">
        <f aca="false">I1477*(K1477-J1477)</f>
        <v>21406</v>
      </c>
      <c r="P1477" s="15" t="n">
        <f aca="false">K1477-J1477</f>
        <v>77</v>
      </c>
      <c r="Q1477" s="0" t="str">
        <f aca="false">IF(G1477=0,"Out of stock",IF(G1477&lt;H1477,"Understocked",IF(G1477&gt;Summary!$B$6*H1477,"Overstocked","Healthy")))</f>
        <v>Healthy</v>
      </c>
      <c r="R1477" s="0" t="str">
        <f aca="false">IF(I1477&gt;=Summary!$B$7,"Fast",IF(I1477&lt;Summary!$B$8,"Slow","Medium"))</f>
        <v>Fast</v>
      </c>
      <c r="S1477" s="15" t="n">
        <f aca="false">IF(M1477&gt;Summary!$B$5,1,0)</f>
        <v>1</v>
      </c>
      <c r="T1477" s="16" t="n">
        <f aca="false">IF(Q1477="Overstocked",(G1477-Summary!$B$6*H1477)*J1477,0)</f>
        <v>0</v>
      </c>
    </row>
    <row r="1478" customFormat="false" ht="15" hidden="false" customHeight="false" outlineLevel="0" collapsed="false">
      <c r="A1478" s="0" t="s">
        <v>1576</v>
      </c>
      <c r="B1478" s="0" t="s">
        <v>111</v>
      </c>
      <c r="C1478" s="0" t="s">
        <v>96</v>
      </c>
      <c r="D1478" s="0" t="s">
        <v>102</v>
      </c>
      <c r="E1478" s="14" t="n">
        <v>45471</v>
      </c>
      <c r="F1478" s="14" t="n">
        <v>45473</v>
      </c>
      <c r="G1478" s="0" t="n">
        <v>98</v>
      </c>
      <c r="H1478" s="0" t="n">
        <v>81</v>
      </c>
      <c r="I1478" s="0" t="n">
        <v>115</v>
      </c>
      <c r="J1478" s="0" t="n">
        <v>252</v>
      </c>
      <c r="K1478" s="0" t="n">
        <v>316</v>
      </c>
      <c r="L1478" s="15" t="s">
        <v>93</v>
      </c>
      <c r="M1478" s="0" t="n">
        <v>2</v>
      </c>
      <c r="N1478" s="16" t="n">
        <f aca="false">I1478*K1478</f>
        <v>36340</v>
      </c>
      <c r="O1478" s="16" t="n">
        <f aca="false">I1478*(K1478-J1478)</f>
        <v>7360</v>
      </c>
      <c r="P1478" s="15" t="n">
        <f aca="false">K1478-J1478</f>
        <v>64</v>
      </c>
      <c r="Q1478" s="0" t="str">
        <f aca="false">IF(G1478=0,"Out of stock",IF(G1478&lt;H1478,"Understocked",IF(G1478&gt;Summary!$B$6*H1478,"Overstocked","Healthy")))</f>
        <v>Healthy</v>
      </c>
      <c r="R1478" s="0" t="str">
        <f aca="false">IF(I1478&gt;=Summary!$B$7,"Fast",IF(I1478&lt;Summary!$B$8,"Slow","Medium"))</f>
        <v>Medium</v>
      </c>
      <c r="S1478" s="15" t="n">
        <f aca="false">IF(M1478&gt;Summary!$B$5,1,0)</f>
        <v>0</v>
      </c>
      <c r="T1478" s="16" t="n">
        <f aca="false">IF(Q1478="Overstocked",(G1478-Summary!$B$6*H1478)*J1478,0)</f>
        <v>0</v>
      </c>
    </row>
    <row r="1479" customFormat="false" ht="15" hidden="false" customHeight="false" outlineLevel="0" collapsed="false">
      <c r="A1479" s="0" t="s">
        <v>1577</v>
      </c>
      <c r="B1479" s="0" t="s">
        <v>123</v>
      </c>
      <c r="C1479" s="0" t="s">
        <v>96</v>
      </c>
      <c r="D1479" s="0" t="s">
        <v>90</v>
      </c>
      <c r="E1479" s="14" t="n">
        <v>45246</v>
      </c>
      <c r="F1479" s="14" t="n">
        <v>45248</v>
      </c>
      <c r="G1479" s="0" t="n">
        <v>405</v>
      </c>
      <c r="H1479" s="0" t="n">
        <v>141</v>
      </c>
      <c r="I1479" s="0" t="n">
        <v>300</v>
      </c>
      <c r="J1479" s="0" t="n">
        <v>1348</v>
      </c>
      <c r="K1479" s="0" t="n">
        <v>1485</v>
      </c>
      <c r="L1479" s="15" t="s">
        <v>93</v>
      </c>
      <c r="M1479" s="0" t="n">
        <v>2</v>
      </c>
      <c r="N1479" s="16" t="n">
        <f aca="false">I1479*K1479</f>
        <v>445500</v>
      </c>
      <c r="O1479" s="16" t="n">
        <f aca="false">I1479*(K1479-J1479)</f>
        <v>41100</v>
      </c>
      <c r="P1479" s="15" t="n">
        <f aca="false">K1479-J1479</f>
        <v>137</v>
      </c>
      <c r="Q1479" s="0" t="str">
        <f aca="false">IF(G1479=0,"Out of stock",IF(G1479&lt;H1479,"Understocked",IF(G1479&gt;Summary!$B$6*H1479,"Overstocked","Healthy")))</f>
        <v>Healthy</v>
      </c>
      <c r="R1479" s="0" t="str">
        <f aca="false">IF(I1479&gt;=Summary!$B$7,"Fast",IF(I1479&lt;Summary!$B$8,"Slow","Medium"))</f>
        <v>Fast</v>
      </c>
      <c r="S1479" s="15" t="n">
        <f aca="false">IF(M1479&gt;Summary!$B$5,1,0)</f>
        <v>0</v>
      </c>
      <c r="T1479" s="16" t="n">
        <f aca="false">IF(Q1479="Overstocked",(G1479-Summary!$B$6*H1479)*J1479,0)</f>
        <v>0</v>
      </c>
    </row>
    <row r="1480" customFormat="false" ht="15" hidden="false" customHeight="false" outlineLevel="0" collapsed="false">
      <c r="A1480" s="0" t="s">
        <v>1578</v>
      </c>
      <c r="B1480" s="0" t="s">
        <v>84</v>
      </c>
      <c r="C1480" s="0" t="s">
        <v>78</v>
      </c>
      <c r="D1480" s="0" t="s">
        <v>86</v>
      </c>
      <c r="E1480" s="14" t="n">
        <v>45141</v>
      </c>
      <c r="F1480" s="14" t="n">
        <v>45143</v>
      </c>
      <c r="G1480" s="0" t="n">
        <v>289</v>
      </c>
      <c r="H1480" s="0" t="n">
        <v>93</v>
      </c>
      <c r="I1480" s="0" t="n">
        <v>38</v>
      </c>
      <c r="J1480" s="0" t="n">
        <v>1828</v>
      </c>
      <c r="K1480" s="0" t="n">
        <v>2313</v>
      </c>
      <c r="L1480" s="15" t="s">
        <v>82</v>
      </c>
      <c r="M1480" s="0" t="n">
        <v>2</v>
      </c>
      <c r="N1480" s="16" t="n">
        <f aca="false">I1480*K1480</f>
        <v>87894</v>
      </c>
      <c r="O1480" s="16" t="n">
        <f aca="false">I1480*(K1480-J1480)</f>
        <v>18430</v>
      </c>
      <c r="P1480" s="15" t="n">
        <f aca="false">K1480-J1480</f>
        <v>485</v>
      </c>
      <c r="Q1480" s="0" t="str">
        <f aca="false">IF(G1480=0,"Out of stock",IF(G1480&lt;H1480,"Understocked",IF(G1480&gt;Summary!$B$6*H1480,"Overstocked","Healthy")))</f>
        <v>Healthy</v>
      </c>
      <c r="R1480" s="0" t="str">
        <f aca="false">IF(I1480&gt;=Summary!$B$7,"Fast",IF(I1480&lt;Summary!$B$8,"Slow","Medium"))</f>
        <v>Slow</v>
      </c>
      <c r="S1480" s="15" t="n">
        <f aca="false">IF(M1480&gt;Summary!$B$5,1,0)</f>
        <v>0</v>
      </c>
      <c r="T1480" s="16" t="n">
        <f aca="false">IF(Q1480="Overstocked",(G1480-Summary!$B$6*H1480)*J1480,0)</f>
        <v>0</v>
      </c>
    </row>
    <row r="1481" customFormat="false" ht="15" hidden="false" customHeight="false" outlineLevel="0" collapsed="false">
      <c r="A1481" s="0" t="s">
        <v>1579</v>
      </c>
      <c r="B1481" s="0" t="s">
        <v>95</v>
      </c>
      <c r="C1481" s="0" t="s">
        <v>85</v>
      </c>
      <c r="D1481" s="0" t="s">
        <v>102</v>
      </c>
      <c r="E1481" s="14" t="n">
        <v>45070</v>
      </c>
      <c r="F1481" s="14" t="n">
        <v>45078</v>
      </c>
      <c r="G1481" s="0" t="n">
        <v>112</v>
      </c>
      <c r="H1481" s="0" t="n">
        <v>101</v>
      </c>
      <c r="I1481" s="0" t="n">
        <v>67</v>
      </c>
      <c r="J1481" s="0" t="n">
        <v>733</v>
      </c>
      <c r="K1481" s="0" t="n">
        <v>912</v>
      </c>
      <c r="L1481" s="15" t="s">
        <v>80</v>
      </c>
      <c r="M1481" s="0" t="n">
        <v>8</v>
      </c>
      <c r="N1481" s="16" t="n">
        <f aca="false">I1481*K1481</f>
        <v>61104</v>
      </c>
      <c r="O1481" s="16" t="n">
        <f aca="false">I1481*(K1481-J1481)</f>
        <v>11993</v>
      </c>
      <c r="P1481" s="15" t="n">
        <f aca="false">K1481-J1481</f>
        <v>179</v>
      </c>
      <c r="Q1481" s="0" t="str">
        <f aca="false">IF(G1481=0,"Out of stock",IF(G1481&lt;H1481,"Understocked",IF(G1481&gt;Summary!$B$6*H1481,"Overstocked","Healthy")))</f>
        <v>Healthy</v>
      </c>
      <c r="R1481" s="0" t="str">
        <f aca="false">IF(I1481&gt;=Summary!$B$7,"Fast",IF(I1481&lt;Summary!$B$8,"Slow","Medium"))</f>
        <v>Slow</v>
      </c>
      <c r="S1481" s="15" t="n">
        <f aca="false">IF(M1481&gt;Summary!$B$5,1,0)</f>
        <v>1</v>
      </c>
      <c r="T1481" s="16" t="n">
        <f aca="false">IF(Q1481="Overstocked",(G1481-Summary!$B$6*H1481)*J1481,0)</f>
        <v>0</v>
      </c>
    </row>
    <row r="1482" customFormat="false" ht="15" hidden="false" customHeight="false" outlineLevel="0" collapsed="false">
      <c r="A1482" s="0" t="s">
        <v>1580</v>
      </c>
      <c r="B1482" s="0" t="s">
        <v>89</v>
      </c>
      <c r="C1482" s="0" t="s">
        <v>78</v>
      </c>
      <c r="D1482" s="0" t="s">
        <v>86</v>
      </c>
      <c r="E1482" s="14" t="n">
        <v>45482</v>
      </c>
      <c r="F1482" s="14" t="n">
        <v>45486</v>
      </c>
      <c r="G1482" s="0" t="n">
        <v>156</v>
      </c>
      <c r="H1482" s="0" t="n">
        <v>106</v>
      </c>
      <c r="I1482" s="0" t="n">
        <v>203</v>
      </c>
      <c r="J1482" s="0" t="n">
        <v>487</v>
      </c>
      <c r="K1482" s="0" t="n">
        <v>964</v>
      </c>
      <c r="L1482" s="15" t="s">
        <v>82</v>
      </c>
      <c r="M1482" s="0" t="n">
        <v>4</v>
      </c>
      <c r="N1482" s="16" t="n">
        <f aca="false">I1482*K1482</f>
        <v>195692</v>
      </c>
      <c r="O1482" s="16" t="n">
        <f aca="false">I1482*(K1482-J1482)</f>
        <v>96831</v>
      </c>
      <c r="P1482" s="15" t="n">
        <f aca="false">K1482-J1482</f>
        <v>477</v>
      </c>
      <c r="Q1482" s="0" t="str">
        <f aca="false">IF(G1482=0,"Out of stock",IF(G1482&lt;H1482,"Understocked",IF(G1482&gt;Summary!$B$6*H1482,"Overstocked","Healthy")))</f>
        <v>Healthy</v>
      </c>
      <c r="R1482" s="0" t="str">
        <f aca="false">IF(I1482&gt;=Summary!$B$7,"Fast",IF(I1482&lt;Summary!$B$8,"Slow","Medium"))</f>
        <v>Fast</v>
      </c>
      <c r="S1482" s="15" t="n">
        <f aca="false">IF(M1482&gt;Summary!$B$5,1,0)</f>
        <v>0</v>
      </c>
      <c r="T1482" s="16" t="n">
        <f aca="false">IF(Q1482="Overstocked",(G1482-Summary!$B$6*H1482)*J1482,0)</f>
        <v>0</v>
      </c>
    </row>
    <row r="1483" customFormat="false" ht="15" hidden="false" customHeight="false" outlineLevel="0" collapsed="false">
      <c r="A1483" s="0" t="s">
        <v>1581</v>
      </c>
      <c r="B1483" s="0" t="s">
        <v>111</v>
      </c>
      <c r="C1483" s="0" t="s">
        <v>104</v>
      </c>
      <c r="D1483" s="0" t="s">
        <v>92</v>
      </c>
      <c r="E1483" s="14" t="n">
        <v>45178</v>
      </c>
      <c r="F1483" s="14" t="n">
        <v>45179</v>
      </c>
      <c r="G1483" s="0" t="n">
        <v>169</v>
      </c>
      <c r="H1483" s="0" t="n">
        <v>52</v>
      </c>
      <c r="I1483" s="0" t="n">
        <v>181</v>
      </c>
      <c r="J1483" s="0" t="n">
        <v>203</v>
      </c>
      <c r="K1483" s="0" t="n">
        <v>311</v>
      </c>
      <c r="L1483" s="15" t="s">
        <v>93</v>
      </c>
      <c r="M1483" s="0" t="n">
        <v>1</v>
      </c>
      <c r="N1483" s="16" t="n">
        <f aca="false">I1483*K1483</f>
        <v>56291</v>
      </c>
      <c r="O1483" s="16" t="n">
        <f aca="false">I1483*(K1483-J1483)</f>
        <v>19548</v>
      </c>
      <c r="P1483" s="15" t="n">
        <f aca="false">K1483-J1483</f>
        <v>108</v>
      </c>
      <c r="Q1483" s="0" t="str">
        <f aca="false">IF(G1483=0,"Out of stock",IF(G1483&lt;H1483,"Understocked",IF(G1483&gt;Summary!$B$6*H1483,"Overstocked","Healthy")))</f>
        <v>Healthy</v>
      </c>
      <c r="R1483" s="0" t="str">
        <f aca="false">IF(I1483&gt;=Summary!$B$7,"Fast",IF(I1483&lt;Summary!$B$8,"Slow","Medium"))</f>
        <v>Medium</v>
      </c>
      <c r="S1483" s="15" t="n">
        <f aca="false">IF(M1483&gt;Summary!$B$5,1,0)</f>
        <v>0</v>
      </c>
      <c r="T1483" s="16" t="n">
        <f aca="false">IF(Q1483="Overstocked",(G1483-Summary!$B$6*H1483)*J1483,0)</f>
        <v>0</v>
      </c>
    </row>
    <row r="1484" customFormat="false" ht="15" hidden="false" customHeight="false" outlineLevel="0" collapsed="false">
      <c r="A1484" s="0" t="s">
        <v>1582</v>
      </c>
      <c r="B1484" s="0" t="s">
        <v>111</v>
      </c>
      <c r="C1484" s="0" t="s">
        <v>85</v>
      </c>
      <c r="D1484" s="0" t="s">
        <v>92</v>
      </c>
      <c r="E1484" s="14" t="n">
        <v>45289</v>
      </c>
      <c r="F1484" s="14" t="n">
        <v>45290</v>
      </c>
      <c r="G1484" s="0" t="n">
        <v>107</v>
      </c>
      <c r="H1484" s="0" t="n">
        <v>74</v>
      </c>
      <c r="I1484" s="0" t="n">
        <v>272</v>
      </c>
      <c r="J1484" s="0" t="n">
        <v>339</v>
      </c>
      <c r="K1484" s="0" t="n">
        <v>488</v>
      </c>
      <c r="L1484" s="15" t="s">
        <v>80</v>
      </c>
      <c r="M1484" s="0" t="n">
        <v>1</v>
      </c>
      <c r="N1484" s="16" t="n">
        <f aca="false">I1484*K1484</f>
        <v>132736</v>
      </c>
      <c r="O1484" s="16" t="n">
        <f aca="false">I1484*(K1484-J1484)</f>
        <v>40528</v>
      </c>
      <c r="P1484" s="15" t="n">
        <f aca="false">K1484-J1484</f>
        <v>149</v>
      </c>
      <c r="Q1484" s="0" t="str">
        <f aca="false">IF(G1484=0,"Out of stock",IF(G1484&lt;H1484,"Understocked",IF(G1484&gt;Summary!$B$6*H1484,"Overstocked","Healthy")))</f>
        <v>Healthy</v>
      </c>
      <c r="R1484" s="0" t="str">
        <f aca="false">IF(I1484&gt;=Summary!$B$7,"Fast",IF(I1484&lt;Summary!$B$8,"Slow","Medium"))</f>
        <v>Fast</v>
      </c>
      <c r="S1484" s="15" t="n">
        <f aca="false">IF(M1484&gt;Summary!$B$5,1,0)</f>
        <v>0</v>
      </c>
      <c r="T1484" s="16" t="n">
        <f aca="false">IF(Q1484="Overstocked",(G1484-Summary!$B$6*H1484)*J1484,0)</f>
        <v>0</v>
      </c>
    </row>
    <row r="1485" customFormat="false" ht="15" hidden="false" customHeight="false" outlineLevel="0" collapsed="false">
      <c r="A1485" s="0" t="s">
        <v>1583</v>
      </c>
      <c r="B1485" s="0" t="s">
        <v>77</v>
      </c>
      <c r="C1485" s="0" t="s">
        <v>78</v>
      </c>
      <c r="D1485" s="0" t="s">
        <v>79</v>
      </c>
      <c r="E1485" s="14" t="n">
        <v>45289</v>
      </c>
      <c r="F1485" s="14" t="n">
        <v>45296</v>
      </c>
      <c r="G1485" s="0" t="n">
        <v>352</v>
      </c>
      <c r="H1485" s="0" t="n">
        <v>141</v>
      </c>
      <c r="I1485" s="0" t="n">
        <v>125</v>
      </c>
      <c r="J1485" s="0" t="n">
        <v>895</v>
      </c>
      <c r="K1485" s="0" t="n">
        <v>1382</v>
      </c>
      <c r="L1485" s="15" t="s">
        <v>93</v>
      </c>
      <c r="M1485" s="0" t="n">
        <v>7</v>
      </c>
      <c r="N1485" s="16" t="n">
        <f aca="false">I1485*K1485</f>
        <v>172750</v>
      </c>
      <c r="O1485" s="16" t="n">
        <f aca="false">I1485*(K1485-J1485)</f>
        <v>60875</v>
      </c>
      <c r="P1485" s="15" t="n">
        <f aca="false">K1485-J1485</f>
        <v>487</v>
      </c>
      <c r="Q1485" s="0" t="str">
        <f aca="false">IF(G1485=0,"Out of stock",IF(G1485&lt;H1485,"Understocked",IF(G1485&gt;Summary!$B$6*H1485,"Overstocked","Healthy")))</f>
        <v>Healthy</v>
      </c>
      <c r="R1485" s="0" t="str">
        <f aca="false">IF(I1485&gt;=Summary!$B$7,"Fast",IF(I1485&lt;Summary!$B$8,"Slow","Medium"))</f>
        <v>Medium</v>
      </c>
      <c r="S1485" s="15" t="n">
        <f aca="false">IF(M1485&gt;Summary!$B$5,1,0)</f>
        <v>0</v>
      </c>
      <c r="T1485" s="16" t="n">
        <f aca="false">IF(Q1485="Overstocked",(G1485-Summary!$B$6*H1485)*J1485,0)</f>
        <v>0</v>
      </c>
    </row>
    <row r="1486" customFormat="false" ht="15" hidden="false" customHeight="false" outlineLevel="0" collapsed="false">
      <c r="A1486" s="0" t="s">
        <v>1584</v>
      </c>
      <c r="B1486" s="0" t="s">
        <v>123</v>
      </c>
      <c r="C1486" s="0" t="s">
        <v>96</v>
      </c>
      <c r="D1486" s="0" t="s">
        <v>79</v>
      </c>
      <c r="E1486" s="14" t="n">
        <v>45452</v>
      </c>
      <c r="F1486" s="14" t="n">
        <v>45458</v>
      </c>
      <c r="G1486" s="0" t="n">
        <v>441</v>
      </c>
      <c r="H1486" s="0" t="n">
        <v>61</v>
      </c>
      <c r="I1486" s="0" t="n">
        <v>225</v>
      </c>
      <c r="J1486" s="0" t="n">
        <v>205</v>
      </c>
      <c r="K1486" s="0" t="n">
        <v>429</v>
      </c>
      <c r="L1486" s="15" t="s">
        <v>93</v>
      </c>
      <c r="M1486" s="0" t="n">
        <v>6</v>
      </c>
      <c r="N1486" s="16" t="n">
        <f aca="false">I1486*K1486</f>
        <v>96525</v>
      </c>
      <c r="O1486" s="16" t="n">
        <f aca="false">I1486*(K1486-J1486)</f>
        <v>50400</v>
      </c>
      <c r="P1486" s="15" t="n">
        <f aca="false">K1486-J1486</f>
        <v>224</v>
      </c>
      <c r="Q1486" s="0" t="str">
        <f aca="false">IF(G1486=0,"Out of stock",IF(G1486&lt;H1486,"Understocked",IF(G1486&gt;Summary!$B$6*H1486,"Overstocked","Healthy")))</f>
        <v>Overstocked</v>
      </c>
      <c r="R1486" s="0" t="str">
        <f aca="false">IF(I1486&gt;=Summary!$B$7,"Fast",IF(I1486&lt;Summary!$B$8,"Slow","Medium"))</f>
        <v>Fast</v>
      </c>
      <c r="S1486" s="15" t="n">
        <f aca="false">IF(M1486&gt;Summary!$B$5,1,0)</f>
        <v>0</v>
      </c>
      <c r="T1486" s="16" t="n">
        <f aca="false">IF(Q1486="Overstocked",(G1486-Summary!$B$6*H1486)*J1486,0)</f>
        <v>40385</v>
      </c>
    </row>
    <row r="1487" customFormat="false" ht="15" hidden="false" customHeight="false" outlineLevel="0" collapsed="false">
      <c r="A1487" s="0" t="s">
        <v>1585</v>
      </c>
      <c r="B1487" s="0" t="s">
        <v>101</v>
      </c>
      <c r="C1487" s="0" t="s">
        <v>85</v>
      </c>
      <c r="D1487" s="0" t="s">
        <v>102</v>
      </c>
      <c r="E1487" s="14" t="n">
        <v>45604</v>
      </c>
      <c r="F1487" s="14" t="n">
        <v>45614</v>
      </c>
      <c r="G1487" s="0" t="n">
        <v>68</v>
      </c>
      <c r="H1487" s="0" t="n">
        <v>145</v>
      </c>
      <c r="I1487" s="0" t="n">
        <v>161</v>
      </c>
      <c r="J1487" s="0" t="n">
        <v>260</v>
      </c>
      <c r="K1487" s="0" t="n">
        <v>320</v>
      </c>
      <c r="L1487" s="15" t="s">
        <v>87</v>
      </c>
      <c r="M1487" s="0" t="n">
        <v>10</v>
      </c>
      <c r="N1487" s="16" t="n">
        <f aca="false">I1487*K1487</f>
        <v>51520</v>
      </c>
      <c r="O1487" s="16" t="n">
        <f aca="false">I1487*(K1487-J1487)</f>
        <v>9660</v>
      </c>
      <c r="P1487" s="15" t="n">
        <f aca="false">K1487-J1487</f>
        <v>60</v>
      </c>
      <c r="Q1487" s="0" t="str">
        <f aca="false">IF(G1487=0,"Out of stock",IF(G1487&lt;H1487,"Understocked",IF(G1487&gt;Summary!$B$6*H1487,"Overstocked","Healthy")))</f>
        <v>Understocked</v>
      </c>
      <c r="R1487" s="0" t="str">
        <f aca="false">IF(I1487&gt;=Summary!$B$7,"Fast",IF(I1487&lt;Summary!$B$8,"Slow","Medium"))</f>
        <v>Medium</v>
      </c>
      <c r="S1487" s="15" t="n">
        <f aca="false">IF(M1487&gt;Summary!$B$5,1,0)</f>
        <v>1</v>
      </c>
      <c r="T1487" s="16" t="n">
        <f aca="false">IF(Q1487="Overstocked",(G1487-Summary!$B$6*H1487)*J1487,0)</f>
        <v>0</v>
      </c>
    </row>
    <row r="1488" customFormat="false" ht="15" hidden="false" customHeight="false" outlineLevel="0" collapsed="false">
      <c r="A1488" s="0" t="s">
        <v>1586</v>
      </c>
      <c r="B1488" s="0" t="s">
        <v>84</v>
      </c>
      <c r="C1488" s="0" t="s">
        <v>85</v>
      </c>
      <c r="D1488" s="0" t="s">
        <v>92</v>
      </c>
      <c r="E1488" s="14" t="n">
        <v>45462</v>
      </c>
      <c r="F1488" s="14" t="n">
        <v>45464</v>
      </c>
      <c r="G1488" s="0" t="n">
        <v>293</v>
      </c>
      <c r="H1488" s="0" t="n">
        <v>126</v>
      </c>
      <c r="I1488" s="0" t="n">
        <v>232</v>
      </c>
      <c r="J1488" s="0" t="n">
        <v>359</v>
      </c>
      <c r="K1488" s="0" t="n">
        <v>635</v>
      </c>
      <c r="L1488" s="15" t="s">
        <v>97</v>
      </c>
      <c r="M1488" s="0" t="n">
        <v>2</v>
      </c>
      <c r="N1488" s="16" t="n">
        <f aca="false">I1488*K1488</f>
        <v>147320</v>
      </c>
      <c r="O1488" s="16" t="n">
        <f aca="false">I1488*(K1488-J1488)</f>
        <v>64032</v>
      </c>
      <c r="P1488" s="15" t="n">
        <f aca="false">K1488-J1488</f>
        <v>276</v>
      </c>
      <c r="Q1488" s="0" t="str">
        <f aca="false">IF(G1488=0,"Out of stock",IF(G1488&lt;H1488,"Understocked",IF(G1488&gt;Summary!$B$6*H1488,"Overstocked","Healthy")))</f>
        <v>Healthy</v>
      </c>
      <c r="R1488" s="0" t="str">
        <f aca="false">IF(I1488&gt;=Summary!$B$7,"Fast",IF(I1488&lt;Summary!$B$8,"Slow","Medium"))</f>
        <v>Fast</v>
      </c>
      <c r="S1488" s="15" t="n">
        <f aca="false">IF(M1488&gt;Summary!$B$5,1,0)</f>
        <v>0</v>
      </c>
      <c r="T1488" s="16" t="n">
        <f aca="false">IF(Q1488="Overstocked",(G1488-Summary!$B$6*H1488)*J1488,0)</f>
        <v>0</v>
      </c>
    </row>
    <row r="1489" customFormat="false" ht="15" hidden="false" customHeight="false" outlineLevel="0" collapsed="false">
      <c r="A1489" s="0" t="s">
        <v>1587</v>
      </c>
      <c r="B1489" s="0" t="s">
        <v>101</v>
      </c>
      <c r="C1489" s="0" t="s">
        <v>104</v>
      </c>
      <c r="D1489" s="0" t="s">
        <v>90</v>
      </c>
      <c r="E1489" s="14" t="n">
        <v>45137</v>
      </c>
      <c r="F1489" s="14" t="n">
        <v>45145</v>
      </c>
      <c r="G1489" s="0" t="n">
        <v>4</v>
      </c>
      <c r="H1489" s="0" t="n">
        <v>117</v>
      </c>
      <c r="I1489" s="0" t="n">
        <v>283</v>
      </c>
      <c r="J1489" s="0" t="n">
        <v>1929</v>
      </c>
      <c r="K1489" s="0" t="n">
        <v>2395</v>
      </c>
      <c r="L1489" s="15" t="s">
        <v>82</v>
      </c>
      <c r="M1489" s="0" t="n">
        <v>8</v>
      </c>
      <c r="N1489" s="16" t="n">
        <f aca="false">I1489*K1489</f>
        <v>677785</v>
      </c>
      <c r="O1489" s="16" t="n">
        <f aca="false">I1489*(K1489-J1489)</f>
        <v>131878</v>
      </c>
      <c r="P1489" s="15" t="n">
        <f aca="false">K1489-J1489</f>
        <v>466</v>
      </c>
      <c r="Q1489" s="0" t="str">
        <f aca="false">IF(G1489=0,"Out of stock",IF(G1489&lt;H1489,"Understocked",IF(G1489&gt;Summary!$B$6*H1489,"Overstocked","Healthy")))</f>
        <v>Understocked</v>
      </c>
      <c r="R1489" s="0" t="str">
        <f aca="false">IF(I1489&gt;=Summary!$B$7,"Fast",IF(I1489&lt;Summary!$B$8,"Slow","Medium"))</f>
        <v>Fast</v>
      </c>
      <c r="S1489" s="15" t="n">
        <f aca="false">IF(M1489&gt;Summary!$B$5,1,0)</f>
        <v>1</v>
      </c>
      <c r="T1489" s="16" t="n">
        <f aca="false">IF(Q1489="Overstocked",(G1489-Summary!$B$6*H1489)*J1489,0)</f>
        <v>0</v>
      </c>
    </row>
    <row r="1490" customFormat="false" ht="15" hidden="false" customHeight="false" outlineLevel="0" collapsed="false">
      <c r="A1490" s="0" t="s">
        <v>1588</v>
      </c>
      <c r="B1490" s="0" t="s">
        <v>113</v>
      </c>
      <c r="C1490" s="0" t="s">
        <v>78</v>
      </c>
      <c r="D1490" s="0" t="s">
        <v>86</v>
      </c>
      <c r="E1490" s="14" t="n">
        <v>45186</v>
      </c>
      <c r="F1490" s="14" t="n">
        <v>45187</v>
      </c>
      <c r="G1490" s="0" t="n">
        <v>467</v>
      </c>
      <c r="H1490" s="0" t="n">
        <v>113</v>
      </c>
      <c r="I1490" s="0" t="n">
        <v>62</v>
      </c>
      <c r="J1490" s="0" t="n">
        <v>625</v>
      </c>
      <c r="K1490" s="0" t="n">
        <v>1063</v>
      </c>
      <c r="L1490" s="15" t="s">
        <v>87</v>
      </c>
      <c r="M1490" s="0" t="n">
        <v>1</v>
      </c>
      <c r="N1490" s="16" t="n">
        <f aca="false">I1490*K1490</f>
        <v>65906</v>
      </c>
      <c r="O1490" s="16" t="n">
        <f aca="false">I1490*(K1490-J1490)</f>
        <v>27156</v>
      </c>
      <c r="P1490" s="15" t="n">
        <f aca="false">K1490-J1490</f>
        <v>438</v>
      </c>
      <c r="Q1490" s="0" t="str">
        <f aca="false">IF(G1490=0,"Out of stock",IF(G1490&lt;H1490,"Understocked",IF(G1490&gt;Summary!$B$6*H1490,"Overstocked","Healthy")))</f>
        <v>Overstocked</v>
      </c>
      <c r="R1490" s="0" t="str">
        <f aca="false">IF(I1490&gt;=Summary!$B$7,"Fast",IF(I1490&lt;Summary!$B$8,"Slow","Medium"))</f>
        <v>Slow</v>
      </c>
      <c r="S1490" s="15" t="n">
        <f aca="false">IF(M1490&gt;Summary!$B$5,1,0)</f>
        <v>0</v>
      </c>
      <c r="T1490" s="16" t="n">
        <f aca="false">IF(Q1490="Overstocked",(G1490-Summary!$B$6*H1490)*J1490,0)</f>
        <v>9375</v>
      </c>
    </row>
    <row r="1491" customFormat="false" ht="15" hidden="false" customHeight="false" outlineLevel="0" collapsed="false">
      <c r="A1491" s="0" t="s">
        <v>1589</v>
      </c>
      <c r="B1491" s="0" t="s">
        <v>89</v>
      </c>
      <c r="C1491" s="0" t="s">
        <v>85</v>
      </c>
      <c r="D1491" s="0" t="s">
        <v>86</v>
      </c>
      <c r="E1491" s="14" t="n">
        <v>45587</v>
      </c>
      <c r="F1491" s="14" t="n">
        <v>45588</v>
      </c>
      <c r="G1491" s="0" t="n">
        <v>55</v>
      </c>
      <c r="H1491" s="0" t="n">
        <v>64</v>
      </c>
      <c r="I1491" s="0" t="n">
        <v>187</v>
      </c>
      <c r="J1491" s="0" t="n">
        <v>543</v>
      </c>
      <c r="K1491" s="0" t="n">
        <v>777</v>
      </c>
      <c r="L1491" s="15" t="s">
        <v>80</v>
      </c>
      <c r="M1491" s="0" t="n">
        <v>1</v>
      </c>
      <c r="N1491" s="16" t="n">
        <f aca="false">I1491*K1491</f>
        <v>145299</v>
      </c>
      <c r="O1491" s="16" t="n">
        <f aca="false">I1491*(K1491-J1491)</f>
        <v>43758</v>
      </c>
      <c r="P1491" s="15" t="n">
        <f aca="false">K1491-J1491</f>
        <v>234</v>
      </c>
      <c r="Q1491" s="0" t="str">
        <f aca="false">IF(G1491=0,"Out of stock",IF(G1491&lt;H1491,"Understocked",IF(G1491&gt;Summary!$B$6*H1491,"Overstocked","Healthy")))</f>
        <v>Understocked</v>
      </c>
      <c r="R1491" s="0" t="str">
        <f aca="false">IF(I1491&gt;=Summary!$B$7,"Fast",IF(I1491&lt;Summary!$B$8,"Slow","Medium"))</f>
        <v>Medium</v>
      </c>
      <c r="S1491" s="15" t="n">
        <f aca="false">IF(M1491&gt;Summary!$B$5,1,0)</f>
        <v>0</v>
      </c>
      <c r="T1491" s="16" t="n">
        <f aca="false">IF(Q1491="Overstocked",(G1491-Summary!$B$6*H1491)*J1491,0)</f>
        <v>0</v>
      </c>
    </row>
    <row r="1492" customFormat="false" ht="15" hidden="false" customHeight="false" outlineLevel="0" collapsed="false">
      <c r="A1492" s="0" t="s">
        <v>1590</v>
      </c>
      <c r="B1492" s="0" t="s">
        <v>123</v>
      </c>
      <c r="C1492" s="0" t="s">
        <v>85</v>
      </c>
      <c r="D1492" s="0" t="s">
        <v>102</v>
      </c>
      <c r="E1492" s="14" t="n">
        <v>45629</v>
      </c>
      <c r="F1492" s="14" t="n">
        <v>45630</v>
      </c>
      <c r="G1492" s="0" t="n">
        <v>91</v>
      </c>
      <c r="H1492" s="0" t="n">
        <v>137</v>
      </c>
      <c r="I1492" s="0" t="n">
        <v>186</v>
      </c>
      <c r="J1492" s="0" t="n">
        <v>462</v>
      </c>
      <c r="K1492" s="0" t="n">
        <v>796</v>
      </c>
      <c r="L1492" s="15" t="s">
        <v>97</v>
      </c>
      <c r="M1492" s="0" t="n">
        <v>1</v>
      </c>
      <c r="N1492" s="16" t="n">
        <f aca="false">I1492*K1492</f>
        <v>148056</v>
      </c>
      <c r="O1492" s="16" t="n">
        <f aca="false">I1492*(K1492-J1492)</f>
        <v>62124</v>
      </c>
      <c r="P1492" s="15" t="n">
        <f aca="false">K1492-J1492</f>
        <v>334</v>
      </c>
      <c r="Q1492" s="0" t="str">
        <f aca="false">IF(G1492=0,"Out of stock",IF(G1492&lt;H1492,"Understocked",IF(G1492&gt;Summary!$B$6*H1492,"Overstocked","Healthy")))</f>
        <v>Understocked</v>
      </c>
      <c r="R1492" s="0" t="str">
        <f aca="false">IF(I1492&gt;=Summary!$B$7,"Fast",IF(I1492&lt;Summary!$B$8,"Slow","Medium"))</f>
        <v>Medium</v>
      </c>
      <c r="S1492" s="15" t="n">
        <f aca="false">IF(M1492&gt;Summary!$B$5,1,0)</f>
        <v>0</v>
      </c>
      <c r="T1492" s="16" t="n">
        <f aca="false">IF(Q1492="Overstocked",(G1492-Summary!$B$6*H1492)*J1492,0)</f>
        <v>0</v>
      </c>
    </row>
    <row r="1493" customFormat="false" ht="15" hidden="false" customHeight="false" outlineLevel="0" collapsed="false">
      <c r="A1493" s="0" t="s">
        <v>1591</v>
      </c>
      <c r="B1493" s="0" t="s">
        <v>95</v>
      </c>
      <c r="C1493" s="0" t="s">
        <v>78</v>
      </c>
      <c r="D1493" s="0" t="s">
        <v>102</v>
      </c>
      <c r="E1493" s="14" t="n">
        <v>45369</v>
      </c>
      <c r="F1493" s="14" t="n">
        <v>45376</v>
      </c>
      <c r="G1493" s="0" t="n">
        <v>80</v>
      </c>
      <c r="H1493" s="0" t="n">
        <v>127</v>
      </c>
      <c r="I1493" s="0" t="n">
        <v>85</v>
      </c>
      <c r="J1493" s="0" t="n">
        <v>468</v>
      </c>
      <c r="K1493" s="0" t="n">
        <v>700</v>
      </c>
      <c r="L1493" s="15" t="s">
        <v>82</v>
      </c>
      <c r="M1493" s="0" t="n">
        <v>7</v>
      </c>
      <c r="N1493" s="16" t="n">
        <f aca="false">I1493*K1493</f>
        <v>59500</v>
      </c>
      <c r="O1493" s="16" t="n">
        <f aca="false">I1493*(K1493-J1493)</f>
        <v>19720</v>
      </c>
      <c r="P1493" s="15" t="n">
        <f aca="false">K1493-J1493</f>
        <v>232</v>
      </c>
      <c r="Q1493" s="0" t="str">
        <f aca="false">IF(G1493=0,"Out of stock",IF(G1493&lt;H1493,"Understocked",IF(G1493&gt;Summary!$B$6*H1493,"Overstocked","Healthy")))</f>
        <v>Understocked</v>
      </c>
      <c r="R1493" s="0" t="str">
        <f aca="false">IF(I1493&gt;=Summary!$B$7,"Fast",IF(I1493&lt;Summary!$B$8,"Slow","Medium"))</f>
        <v>Slow</v>
      </c>
      <c r="S1493" s="15" t="n">
        <f aca="false">IF(M1493&gt;Summary!$B$5,1,0)</f>
        <v>0</v>
      </c>
      <c r="T1493" s="16" t="n">
        <f aca="false">IF(Q1493="Overstocked",(G1493-Summary!$B$6*H1493)*J1493,0)</f>
        <v>0</v>
      </c>
    </row>
    <row r="1494" customFormat="false" ht="15" hidden="false" customHeight="false" outlineLevel="0" collapsed="false">
      <c r="A1494" s="0" t="s">
        <v>1592</v>
      </c>
      <c r="B1494" s="0" t="s">
        <v>89</v>
      </c>
      <c r="C1494" s="0" t="s">
        <v>96</v>
      </c>
      <c r="D1494" s="0" t="s">
        <v>90</v>
      </c>
      <c r="E1494" s="14" t="n">
        <v>45132</v>
      </c>
      <c r="F1494" s="14" t="n">
        <v>45135</v>
      </c>
      <c r="G1494" s="0" t="n">
        <v>267</v>
      </c>
      <c r="H1494" s="0" t="n">
        <v>70</v>
      </c>
      <c r="I1494" s="0" t="n">
        <v>278</v>
      </c>
      <c r="J1494" s="0" t="n">
        <v>1350</v>
      </c>
      <c r="K1494" s="0" t="n">
        <v>1517</v>
      </c>
      <c r="L1494" s="15" t="s">
        <v>87</v>
      </c>
      <c r="M1494" s="0" t="n">
        <v>3</v>
      </c>
      <c r="N1494" s="16" t="n">
        <f aca="false">I1494*K1494</f>
        <v>421726</v>
      </c>
      <c r="O1494" s="16" t="n">
        <f aca="false">I1494*(K1494-J1494)</f>
        <v>46426</v>
      </c>
      <c r="P1494" s="15" t="n">
        <f aca="false">K1494-J1494</f>
        <v>167</v>
      </c>
      <c r="Q1494" s="0" t="str">
        <f aca="false">IF(G1494=0,"Out of stock",IF(G1494&lt;H1494,"Understocked",IF(G1494&gt;Summary!$B$6*H1494,"Overstocked","Healthy")))</f>
        <v>Healthy</v>
      </c>
      <c r="R1494" s="0" t="str">
        <f aca="false">IF(I1494&gt;=Summary!$B$7,"Fast",IF(I1494&lt;Summary!$B$8,"Slow","Medium"))</f>
        <v>Fast</v>
      </c>
      <c r="S1494" s="15" t="n">
        <f aca="false">IF(M1494&gt;Summary!$B$5,1,0)</f>
        <v>0</v>
      </c>
      <c r="T1494" s="16" t="n">
        <f aca="false">IF(Q1494="Overstocked",(G1494-Summary!$B$6*H1494)*J1494,0)</f>
        <v>0</v>
      </c>
    </row>
    <row r="1495" customFormat="false" ht="15" hidden="false" customHeight="false" outlineLevel="0" collapsed="false">
      <c r="A1495" s="0" t="s">
        <v>1593</v>
      </c>
      <c r="B1495" s="0" t="s">
        <v>115</v>
      </c>
      <c r="C1495" s="0" t="s">
        <v>96</v>
      </c>
      <c r="D1495" s="0" t="s">
        <v>79</v>
      </c>
      <c r="E1495" s="14" t="n">
        <v>45496</v>
      </c>
      <c r="F1495" s="14" t="n">
        <v>45505</v>
      </c>
      <c r="G1495" s="0" t="n">
        <v>133</v>
      </c>
      <c r="H1495" s="0" t="n">
        <v>119</v>
      </c>
      <c r="I1495" s="0" t="n">
        <v>217</v>
      </c>
      <c r="J1495" s="0" t="n">
        <v>226</v>
      </c>
      <c r="K1495" s="0" t="n">
        <v>463</v>
      </c>
      <c r="L1495" s="15" t="s">
        <v>87</v>
      </c>
      <c r="M1495" s="0" t="n">
        <v>9</v>
      </c>
      <c r="N1495" s="16" t="n">
        <f aca="false">I1495*K1495</f>
        <v>100471</v>
      </c>
      <c r="O1495" s="16" t="n">
        <f aca="false">I1495*(K1495-J1495)</f>
        <v>51429</v>
      </c>
      <c r="P1495" s="15" t="n">
        <f aca="false">K1495-J1495</f>
        <v>237</v>
      </c>
      <c r="Q1495" s="0" t="str">
        <f aca="false">IF(G1495=0,"Out of stock",IF(G1495&lt;H1495,"Understocked",IF(G1495&gt;Summary!$B$6*H1495,"Overstocked","Healthy")))</f>
        <v>Healthy</v>
      </c>
      <c r="R1495" s="0" t="str">
        <f aca="false">IF(I1495&gt;=Summary!$B$7,"Fast",IF(I1495&lt;Summary!$B$8,"Slow","Medium"))</f>
        <v>Fast</v>
      </c>
      <c r="S1495" s="15" t="n">
        <f aca="false">IF(M1495&gt;Summary!$B$5,1,0)</f>
        <v>1</v>
      </c>
      <c r="T1495" s="16" t="n">
        <f aca="false">IF(Q1495="Overstocked",(G1495-Summary!$B$6*H1495)*J1495,0)</f>
        <v>0</v>
      </c>
    </row>
    <row r="1496" customFormat="false" ht="15" hidden="false" customHeight="false" outlineLevel="0" collapsed="false">
      <c r="A1496" s="0" t="s">
        <v>1594</v>
      </c>
      <c r="B1496" s="0" t="s">
        <v>113</v>
      </c>
      <c r="C1496" s="0" t="s">
        <v>85</v>
      </c>
      <c r="D1496" s="0" t="s">
        <v>79</v>
      </c>
      <c r="E1496" s="14" t="n">
        <v>45627</v>
      </c>
      <c r="F1496" s="14" t="n">
        <v>45636</v>
      </c>
      <c r="G1496" s="0" t="n">
        <v>412</v>
      </c>
      <c r="H1496" s="0" t="n">
        <v>149</v>
      </c>
      <c r="I1496" s="0" t="n">
        <v>166</v>
      </c>
      <c r="J1496" s="0" t="n">
        <v>279</v>
      </c>
      <c r="K1496" s="0" t="n">
        <v>616</v>
      </c>
      <c r="L1496" s="15" t="s">
        <v>93</v>
      </c>
      <c r="M1496" s="0" t="n">
        <v>9</v>
      </c>
      <c r="N1496" s="16" t="n">
        <f aca="false">I1496*K1496</f>
        <v>102256</v>
      </c>
      <c r="O1496" s="16" t="n">
        <f aca="false">I1496*(K1496-J1496)</f>
        <v>55942</v>
      </c>
      <c r="P1496" s="15" t="n">
        <f aca="false">K1496-J1496</f>
        <v>337</v>
      </c>
      <c r="Q1496" s="0" t="str">
        <f aca="false">IF(G1496=0,"Out of stock",IF(G1496&lt;H1496,"Understocked",IF(G1496&gt;Summary!$B$6*H1496,"Overstocked","Healthy")))</f>
        <v>Healthy</v>
      </c>
      <c r="R1496" s="0" t="str">
        <f aca="false">IF(I1496&gt;=Summary!$B$7,"Fast",IF(I1496&lt;Summary!$B$8,"Slow","Medium"))</f>
        <v>Medium</v>
      </c>
      <c r="S1496" s="15" t="n">
        <f aca="false">IF(M1496&gt;Summary!$B$5,1,0)</f>
        <v>1</v>
      </c>
      <c r="T1496" s="16" t="n">
        <f aca="false">IF(Q1496="Overstocked",(G1496-Summary!$B$6*H1496)*J1496,0)</f>
        <v>0</v>
      </c>
    </row>
    <row r="1497" customFormat="false" ht="15" hidden="false" customHeight="false" outlineLevel="0" collapsed="false">
      <c r="A1497" s="0" t="s">
        <v>1595</v>
      </c>
      <c r="B1497" s="0" t="s">
        <v>89</v>
      </c>
      <c r="C1497" s="0" t="s">
        <v>85</v>
      </c>
      <c r="D1497" s="0" t="s">
        <v>79</v>
      </c>
      <c r="E1497" s="14" t="n">
        <v>45478</v>
      </c>
      <c r="F1497" s="14" t="n">
        <v>45488</v>
      </c>
      <c r="G1497" s="0" t="n">
        <v>397</v>
      </c>
      <c r="H1497" s="0" t="n">
        <v>137</v>
      </c>
      <c r="I1497" s="0" t="n">
        <v>276</v>
      </c>
      <c r="J1497" s="0" t="n">
        <v>742</v>
      </c>
      <c r="K1497" s="0" t="n">
        <v>873</v>
      </c>
      <c r="L1497" s="15" t="s">
        <v>93</v>
      </c>
      <c r="M1497" s="0" t="n">
        <v>10</v>
      </c>
      <c r="N1497" s="16" t="n">
        <f aca="false">I1497*K1497</f>
        <v>240948</v>
      </c>
      <c r="O1497" s="16" t="n">
        <f aca="false">I1497*(K1497-J1497)</f>
        <v>36156</v>
      </c>
      <c r="P1497" s="15" t="n">
        <f aca="false">K1497-J1497</f>
        <v>131</v>
      </c>
      <c r="Q1497" s="0" t="str">
        <f aca="false">IF(G1497=0,"Out of stock",IF(G1497&lt;H1497,"Understocked",IF(G1497&gt;Summary!$B$6*H1497,"Overstocked","Healthy")))</f>
        <v>Healthy</v>
      </c>
      <c r="R1497" s="0" t="str">
        <f aca="false">IF(I1497&gt;=Summary!$B$7,"Fast",IF(I1497&lt;Summary!$B$8,"Slow","Medium"))</f>
        <v>Fast</v>
      </c>
      <c r="S1497" s="15" t="n">
        <f aca="false">IF(M1497&gt;Summary!$B$5,1,0)</f>
        <v>1</v>
      </c>
      <c r="T1497" s="16" t="n">
        <f aca="false">IF(Q1497="Overstocked",(G1497-Summary!$B$6*H1497)*J1497,0)</f>
        <v>0</v>
      </c>
    </row>
    <row r="1498" customFormat="false" ht="15" hidden="false" customHeight="false" outlineLevel="0" collapsed="false">
      <c r="A1498" s="0" t="s">
        <v>1596</v>
      </c>
      <c r="B1498" s="0" t="s">
        <v>111</v>
      </c>
      <c r="C1498" s="0" t="s">
        <v>85</v>
      </c>
      <c r="D1498" s="0" t="s">
        <v>102</v>
      </c>
      <c r="E1498" s="14" t="n">
        <v>45420</v>
      </c>
      <c r="F1498" s="14" t="n">
        <v>45427</v>
      </c>
      <c r="G1498" s="0" t="n">
        <v>69</v>
      </c>
      <c r="H1498" s="0" t="n">
        <v>54</v>
      </c>
      <c r="I1498" s="0" t="n">
        <v>212</v>
      </c>
      <c r="J1498" s="0" t="n">
        <v>554</v>
      </c>
      <c r="K1498" s="0" t="n">
        <v>608</v>
      </c>
      <c r="L1498" s="15" t="s">
        <v>82</v>
      </c>
      <c r="M1498" s="0" t="n">
        <v>7</v>
      </c>
      <c r="N1498" s="16" t="n">
        <f aca="false">I1498*K1498</f>
        <v>128896</v>
      </c>
      <c r="O1498" s="16" t="n">
        <f aca="false">I1498*(K1498-J1498)</f>
        <v>11448</v>
      </c>
      <c r="P1498" s="15" t="n">
        <f aca="false">K1498-J1498</f>
        <v>54</v>
      </c>
      <c r="Q1498" s="0" t="str">
        <f aca="false">IF(G1498=0,"Out of stock",IF(G1498&lt;H1498,"Understocked",IF(G1498&gt;Summary!$B$6*H1498,"Overstocked","Healthy")))</f>
        <v>Healthy</v>
      </c>
      <c r="R1498" s="0" t="str">
        <f aca="false">IF(I1498&gt;=Summary!$B$7,"Fast",IF(I1498&lt;Summary!$B$8,"Slow","Medium"))</f>
        <v>Fast</v>
      </c>
      <c r="S1498" s="15" t="n">
        <f aca="false">IF(M1498&gt;Summary!$B$5,1,0)</f>
        <v>0</v>
      </c>
      <c r="T1498" s="16" t="n">
        <f aca="false">IF(Q1498="Overstocked",(G1498-Summary!$B$6*H1498)*J1498,0)</f>
        <v>0</v>
      </c>
    </row>
    <row r="1499" customFormat="false" ht="15" hidden="false" customHeight="false" outlineLevel="0" collapsed="false">
      <c r="A1499" s="0" t="s">
        <v>1597</v>
      </c>
      <c r="B1499" s="0" t="s">
        <v>111</v>
      </c>
      <c r="C1499" s="0" t="s">
        <v>104</v>
      </c>
      <c r="D1499" s="0" t="s">
        <v>102</v>
      </c>
      <c r="E1499" s="14" t="n">
        <v>45387</v>
      </c>
      <c r="F1499" s="14" t="n">
        <v>45392</v>
      </c>
      <c r="G1499" s="0" t="n">
        <v>264</v>
      </c>
      <c r="H1499" s="0" t="n">
        <v>148</v>
      </c>
      <c r="I1499" s="0" t="n">
        <v>125</v>
      </c>
      <c r="J1499" s="0" t="n">
        <v>484</v>
      </c>
      <c r="K1499" s="0" t="n">
        <v>728</v>
      </c>
      <c r="L1499" s="15" t="s">
        <v>87</v>
      </c>
      <c r="M1499" s="0" t="n">
        <v>5</v>
      </c>
      <c r="N1499" s="16" t="n">
        <f aca="false">I1499*K1499</f>
        <v>91000</v>
      </c>
      <c r="O1499" s="16" t="n">
        <f aca="false">I1499*(K1499-J1499)</f>
        <v>30500</v>
      </c>
      <c r="P1499" s="15" t="n">
        <f aca="false">K1499-J1499</f>
        <v>244</v>
      </c>
      <c r="Q1499" s="0" t="str">
        <f aca="false">IF(G1499=0,"Out of stock",IF(G1499&lt;H1499,"Understocked",IF(G1499&gt;Summary!$B$6*H1499,"Overstocked","Healthy")))</f>
        <v>Healthy</v>
      </c>
      <c r="R1499" s="0" t="str">
        <f aca="false">IF(I1499&gt;=Summary!$B$7,"Fast",IF(I1499&lt;Summary!$B$8,"Slow","Medium"))</f>
        <v>Medium</v>
      </c>
      <c r="S1499" s="15" t="n">
        <f aca="false">IF(M1499&gt;Summary!$B$5,1,0)</f>
        <v>0</v>
      </c>
      <c r="T1499" s="16" t="n">
        <f aca="false">IF(Q1499="Overstocked",(G1499-Summary!$B$6*H1499)*J1499,0)</f>
        <v>0</v>
      </c>
    </row>
    <row r="1500" customFormat="false" ht="15" hidden="false" customHeight="false" outlineLevel="0" collapsed="false">
      <c r="A1500" s="0" t="s">
        <v>1598</v>
      </c>
      <c r="B1500" s="0" t="s">
        <v>113</v>
      </c>
      <c r="C1500" s="0" t="s">
        <v>96</v>
      </c>
      <c r="D1500" s="0" t="s">
        <v>90</v>
      </c>
      <c r="E1500" s="14" t="n">
        <v>45087</v>
      </c>
      <c r="F1500" s="14" t="n">
        <v>45089</v>
      </c>
      <c r="G1500" s="0" t="n">
        <v>75</v>
      </c>
      <c r="H1500" s="0" t="n">
        <v>122</v>
      </c>
      <c r="I1500" s="0" t="n">
        <v>27</v>
      </c>
      <c r="J1500" s="0" t="n">
        <v>1038</v>
      </c>
      <c r="K1500" s="0" t="n">
        <v>1499</v>
      </c>
      <c r="L1500" s="15" t="s">
        <v>82</v>
      </c>
      <c r="M1500" s="0" t="n">
        <v>2</v>
      </c>
      <c r="N1500" s="16" t="n">
        <f aca="false">I1500*K1500</f>
        <v>40473</v>
      </c>
      <c r="O1500" s="16" t="n">
        <f aca="false">I1500*(K1500-J1500)</f>
        <v>12447</v>
      </c>
      <c r="P1500" s="15" t="n">
        <f aca="false">K1500-J1500</f>
        <v>461</v>
      </c>
      <c r="Q1500" s="0" t="str">
        <f aca="false">IF(G1500=0,"Out of stock",IF(G1500&lt;H1500,"Understocked",IF(G1500&gt;Summary!$B$6*H1500,"Overstocked","Healthy")))</f>
        <v>Understocked</v>
      </c>
      <c r="R1500" s="0" t="str">
        <f aca="false">IF(I1500&gt;=Summary!$B$7,"Fast",IF(I1500&lt;Summary!$B$8,"Slow","Medium"))</f>
        <v>Slow</v>
      </c>
      <c r="S1500" s="15" t="n">
        <f aca="false">IF(M1500&gt;Summary!$B$5,1,0)</f>
        <v>0</v>
      </c>
      <c r="T1500" s="16" t="n">
        <f aca="false">IF(Q1500="Overstocked",(G1500-Summary!$B$6*H1500)*J1500,0)</f>
        <v>0</v>
      </c>
    </row>
    <row r="1501" customFormat="false" ht="15" hidden="false" customHeight="false" outlineLevel="0" collapsed="false">
      <c r="A1501" s="0" t="s">
        <v>1599</v>
      </c>
      <c r="B1501" s="0" t="s">
        <v>111</v>
      </c>
      <c r="C1501" s="0" t="s">
        <v>85</v>
      </c>
      <c r="D1501" s="0" t="s">
        <v>86</v>
      </c>
      <c r="E1501" s="14" t="n">
        <v>45286</v>
      </c>
      <c r="F1501" s="14" t="n">
        <v>45295</v>
      </c>
      <c r="G1501" s="0" t="n">
        <v>77</v>
      </c>
      <c r="H1501" s="0" t="n">
        <v>136</v>
      </c>
      <c r="I1501" s="0" t="n">
        <v>136</v>
      </c>
      <c r="J1501" s="0" t="n">
        <v>959</v>
      </c>
      <c r="K1501" s="0" t="n">
        <v>1314</v>
      </c>
      <c r="L1501" s="15" t="s">
        <v>87</v>
      </c>
      <c r="M1501" s="0" t="n">
        <v>9</v>
      </c>
      <c r="N1501" s="16" t="n">
        <f aca="false">I1501*K1501</f>
        <v>178704</v>
      </c>
      <c r="O1501" s="16" t="n">
        <f aca="false">I1501*(K1501-J1501)</f>
        <v>48280</v>
      </c>
      <c r="P1501" s="15" t="n">
        <f aca="false">K1501-J1501</f>
        <v>355</v>
      </c>
      <c r="Q1501" s="0" t="str">
        <f aca="false">IF(G1501=0,"Out of stock",IF(G1501&lt;H1501,"Understocked",IF(G1501&gt;Summary!$B$6*H1501,"Overstocked","Healthy")))</f>
        <v>Understocked</v>
      </c>
      <c r="R1501" s="0" t="str">
        <f aca="false">IF(I1501&gt;=Summary!$B$7,"Fast",IF(I1501&lt;Summary!$B$8,"Slow","Medium"))</f>
        <v>Medium</v>
      </c>
      <c r="S1501" s="15" t="n">
        <f aca="false">IF(M1501&gt;Summary!$B$5,1,0)</f>
        <v>1</v>
      </c>
      <c r="T1501" s="16" t="n">
        <f aca="false">IF(Q1501="Overstocked",(G1501-Summary!$B$6*H1501)*J1501,0)</f>
        <v>0</v>
      </c>
    </row>
    <row r="1502" customFormat="false" ht="15" hidden="false" customHeight="false" outlineLevel="0" collapsed="false">
      <c r="A1502" s="0" t="s">
        <v>1600</v>
      </c>
      <c r="B1502" s="0" t="s">
        <v>77</v>
      </c>
      <c r="C1502" s="0" t="s">
        <v>104</v>
      </c>
      <c r="D1502" s="0" t="s">
        <v>86</v>
      </c>
      <c r="E1502" s="14" t="n">
        <v>45110</v>
      </c>
      <c r="F1502" s="14" t="n">
        <v>45118</v>
      </c>
      <c r="G1502" s="0" t="n">
        <v>485</v>
      </c>
      <c r="H1502" s="0" t="n">
        <v>80</v>
      </c>
      <c r="I1502" s="0" t="n">
        <v>61</v>
      </c>
      <c r="J1502" s="0" t="n">
        <v>244</v>
      </c>
      <c r="K1502" s="0" t="n">
        <v>458</v>
      </c>
      <c r="L1502" s="15" t="s">
        <v>87</v>
      </c>
      <c r="M1502" s="0" t="n">
        <v>8</v>
      </c>
      <c r="N1502" s="16" t="n">
        <f aca="false">I1502*K1502</f>
        <v>27938</v>
      </c>
      <c r="O1502" s="16" t="n">
        <f aca="false">I1502*(K1502-J1502)</f>
        <v>13054</v>
      </c>
      <c r="P1502" s="15" t="n">
        <f aca="false">K1502-J1502</f>
        <v>214</v>
      </c>
      <c r="Q1502" s="0" t="str">
        <f aca="false">IF(G1502=0,"Out of stock",IF(G1502&lt;H1502,"Understocked",IF(G1502&gt;Summary!$B$6*H1502,"Overstocked","Healthy")))</f>
        <v>Overstocked</v>
      </c>
      <c r="R1502" s="0" t="str">
        <f aca="false">IF(I1502&gt;=Summary!$B$7,"Fast",IF(I1502&lt;Summary!$B$8,"Slow","Medium"))</f>
        <v>Slow</v>
      </c>
      <c r="S1502" s="15" t="n">
        <f aca="false">IF(M1502&gt;Summary!$B$5,1,0)</f>
        <v>1</v>
      </c>
      <c r="T1502" s="16" t="n">
        <f aca="false">IF(Q1502="Overstocked",(G1502-Summary!$B$6*H1502)*J1502,0)</f>
        <v>40260</v>
      </c>
    </row>
    <row r="1503" customFormat="false" ht="15" hidden="false" customHeight="false" outlineLevel="0" collapsed="false">
      <c r="A1503" s="0" t="s">
        <v>1601</v>
      </c>
      <c r="B1503" s="0" t="s">
        <v>107</v>
      </c>
      <c r="C1503" s="0" t="s">
        <v>85</v>
      </c>
      <c r="D1503" s="0" t="s">
        <v>79</v>
      </c>
      <c r="E1503" s="14" t="n">
        <v>45495</v>
      </c>
      <c r="F1503" s="14" t="n">
        <v>45502</v>
      </c>
      <c r="G1503" s="0" t="n">
        <v>377</v>
      </c>
      <c r="H1503" s="0" t="n">
        <v>66</v>
      </c>
      <c r="I1503" s="0" t="n">
        <v>193</v>
      </c>
      <c r="J1503" s="0" t="n">
        <v>896</v>
      </c>
      <c r="K1503" s="0" t="n">
        <v>1063</v>
      </c>
      <c r="L1503" s="15" t="s">
        <v>87</v>
      </c>
      <c r="M1503" s="0" t="n">
        <v>7</v>
      </c>
      <c r="N1503" s="16" t="n">
        <f aca="false">I1503*K1503</f>
        <v>205159</v>
      </c>
      <c r="O1503" s="16" t="n">
        <f aca="false">I1503*(K1503-J1503)</f>
        <v>32231</v>
      </c>
      <c r="P1503" s="15" t="n">
        <f aca="false">K1503-J1503</f>
        <v>167</v>
      </c>
      <c r="Q1503" s="0" t="str">
        <f aca="false">IF(G1503=0,"Out of stock",IF(G1503&lt;H1503,"Understocked",IF(G1503&gt;Summary!$B$6*H1503,"Overstocked","Healthy")))</f>
        <v>Overstocked</v>
      </c>
      <c r="R1503" s="0" t="str">
        <f aca="false">IF(I1503&gt;=Summary!$B$7,"Fast",IF(I1503&lt;Summary!$B$8,"Slow","Medium"))</f>
        <v>Medium</v>
      </c>
      <c r="S1503" s="15" t="n">
        <f aca="false">IF(M1503&gt;Summary!$B$5,1,0)</f>
        <v>0</v>
      </c>
      <c r="T1503" s="16" t="n">
        <f aca="false">IF(Q1503="Overstocked",(G1503-Summary!$B$6*H1503)*J1503,0)</f>
        <v>101248</v>
      </c>
    </row>
    <row r="1504" customFormat="false" ht="15" hidden="false" customHeight="false" outlineLevel="0" collapsed="false">
      <c r="A1504" s="0" t="s">
        <v>1602</v>
      </c>
      <c r="B1504" s="0" t="s">
        <v>123</v>
      </c>
      <c r="C1504" s="0" t="s">
        <v>104</v>
      </c>
      <c r="D1504" s="0" t="s">
        <v>79</v>
      </c>
      <c r="E1504" s="14" t="n">
        <v>45506</v>
      </c>
      <c r="F1504" s="14" t="n">
        <v>45507</v>
      </c>
      <c r="G1504" s="0" t="n">
        <v>332</v>
      </c>
      <c r="H1504" s="0" t="n">
        <v>112</v>
      </c>
      <c r="I1504" s="0" t="n">
        <v>199</v>
      </c>
      <c r="J1504" s="0" t="n">
        <v>1243</v>
      </c>
      <c r="K1504" s="0" t="n">
        <v>1318</v>
      </c>
      <c r="L1504" s="15" t="s">
        <v>93</v>
      </c>
      <c r="M1504" s="0" t="n">
        <v>1</v>
      </c>
      <c r="N1504" s="16" t="n">
        <f aca="false">I1504*K1504</f>
        <v>262282</v>
      </c>
      <c r="O1504" s="16" t="n">
        <f aca="false">I1504*(K1504-J1504)</f>
        <v>14925</v>
      </c>
      <c r="P1504" s="15" t="n">
        <f aca="false">K1504-J1504</f>
        <v>75</v>
      </c>
      <c r="Q1504" s="0" t="str">
        <f aca="false">IF(G1504=0,"Out of stock",IF(G1504&lt;H1504,"Understocked",IF(G1504&gt;Summary!$B$6*H1504,"Overstocked","Healthy")))</f>
        <v>Healthy</v>
      </c>
      <c r="R1504" s="0" t="str">
        <f aca="false">IF(I1504&gt;=Summary!$B$7,"Fast",IF(I1504&lt;Summary!$B$8,"Slow","Medium"))</f>
        <v>Medium</v>
      </c>
      <c r="S1504" s="15" t="n">
        <f aca="false">IF(M1504&gt;Summary!$B$5,1,0)</f>
        <v>0</v>
      </c>
      <c r="T1504" s="16" t="n">
        <f aca="false">IF(Q1504="Overstocked",(G1504-Summary!$B$6*H1504)*J1504,0)</f>
        <v>0</v>
      </c>
    </row>
    <row r="1505" customFormat="false" ht="15" hidden="false" customHeight="false" outlineLevel="0" collapsed="false">
      <c r="A1505" s="0" t="s">
        <v>1603</v>
      </c>
      <c r="B1505" s="0" t="s">
        <v>107</v>
      </c>
      <c r="C1505" s="0" t="s">
        <v>78</v>
      </c>
      <c r="D1505" s="0" t="s">
        <v>90</v>
      </c>
      <c r="E1505" s="14" t="n">
        <v>45606</v>
      </c>
      <c r="F1505" s="14" t="n">
        <v>45610</v>
      </c>
      <c r="G1505" s="0" t="n">
        <v>425</v>
      </c>
      <c r="H1505" s="0" t="n">
        <v>80</v>
      </c>
      <c r="I1505" s="0" t="n">
        <v>98</v>
      </c>
      <c r="J1505" s="0" t="n">
        <v>477</v>
      </c>
      <c r="K1505" s="0" t="n">
        <v>824</v>
      </c>
      <c r="L1505" s="15" t="s">
        <v>93</v>
      </c>
      <c r="M1505" s="0" t="n">
        <v>4</v>
      </c>
      <c r="N1505" s="16" t="n">
        <f aca="false">I1505*K1505</f>
        <v>80752</v>
      </c>
      <c r="O1505" s="16" t="n">
        <f aca="false">I1505*(K1505-J1505)</f>
        <v>34006</v>
      </c>
      <c r="P1505" s="15" t="n">
        <f aca="false">K1505-J1505</f>
        <v>347</v>
      </c>
      <c r="Q1505" s="0" t="str">
        <f aca="false">IF(G1505=0,"Out of stock",IF(G1505&lt;H1505,"Understocked",IF(G1505&gt;Summary!$B$6*H1505,"Overstocked","Healthy")))</f>
        <v>Overstocked</v>
      </c>
      <c r="R1505" s="0" t="str">
        <f aca="false">IF(I1505&gt;=Summary!$B$7,"Fast",IF(I1505&lt;Summary!$B$8,"Slow","Medium"))</f>
        <v>Slow</v>
      </c>
      <c r="S1505" s="15" t="n">
        <f aca="false">IF(M1505&gt;Summary!$B$5,1,0)</f>
        <v>0</v>
      </c>
      <c r="T1505" s="16" t="n">
        <f aca="false">IF(Q1505="Overstocked",(G1505-Summary!$B$6*H1505)*J1505,0)</f>
        <v>50085</v>
      </c>
    </row>
    <row r="1506" customFormat="false" ht="15" hidden="false" customHeight="false" outlineLevel="0" collapsed="false">
      <c r="A1506" s="0" t="s">
        <v>1604</v>
      </c>
      <c r="B1506" s="0" t="s">
        <v>101</v>
      </c>
      <c r="C1506" s="0" t="s">
        <v>85</v>
      </c>
      <c r="D1506" s="0" t="s">
        <v>102</v>
      </c>
      <c r="E1506" s="14" t="n">
        <v>45243</v>
      </c>
      <c r="F1506" s="14" t="n">
        <v>45253</v>
      </c>
      <c r="G1506" s="0" t="n">
        <v>193</v>
      </c>
      <c r="H1506" s="0" t="n">
        <v>82</v>
      </c>
      <c r="I1506" s="0" t="n">
        <v>237</v>
      </c>
      <c r="J1506" s="0" t="n">
        <v>987</v>
      </c>
      <c r="K1506" s="0" t="n">
        <v>1313</v>
      </c>
      <c r="L1506" s="15" t="s">
        <v>80</v>
      </c>
      <c r="M1506" s="0" t="n">
        <v>10</v>
      </c>
      <c r="N1506" s="16" t="n">
        <f aca="false">I1506*K1506</f>
        <v>311181</v>
      </c>
      <c r="O1506" s="16" t="n">
        <f aca="false">I1506*(K1506-J1506)</f>
        <v>77262</v>
      </c>
      <c r="P1506" s="15" t="n">
        <f aca="false">K1506-J1506</f>
        <v>326</v>
      </c>
      <c r="Q1506" s="0" t="str">
        <f aca="false">IF(G1506=0,"Out of stock",IF(G1506&lt;H1506,"Understocked",IF(G1506&gt;Summary!$B$6*H1506,"Overstocked","Healthy")))</f>
        <v>Healthy</v>
      </c>
      <c r="R1506" s="0" t="str">
        <f aca="false">IF(I1506&gt;=Summary!$B$7,"Fast",IF(I1506&lt;Summary!$B$8,"Slow","Medium"))</f>
        <v>Fast</v>
      </c>
      <c r="S1506" s="15" t="n">
        <f aca="false">IF(M1506&gt;Summary!$B$5,1,0)</f>
        <v>1</v>
      </c>
      <c r="T1506" s="16" t="n">
        <f aca="false">IF(Q1506="Overstocked",(G1506-Summary!$B$6*H1506)*J1506,0)</f>
        <v>0</v>
      </c>
    </row>
    <row r="1507" customFormat="false" ht="15" hidden="false" customHeight="false" outlineLevel="0" collapsed="false">
      <c r="A1507" s="0" t="s">
        <v>1605</v>
      </c>
      <c r="B1507" s="0" t="s">
        <v>89</v>
      </c>
      <c r="C1507" s="0" t="s">
        <v>85</v>
      </c>
      <c r="D1507" s="0" t="s">
        <v>90</v>
      </c>
      <c r="E1507" s="14" t="n">
        <v>45637</v>
      </c>
      <c r="F1507" s="14" t="n">
        <v>45638</v>
      </c>
      <c r="G1507" s="0" t="n">
        <v>419</v>
      </c>
      <c r="H1507" s="0" t="n">
        <v>85</v>
      </c>
      <c r="I1507" s="0" t="n">
        <v>110</v>
      </c>
      <c r="J1507" s="0" t="n">
        <v>1954</v>
      </c>
      <c r="K1507" s="0" t="n">
        <v>2054</v>
      </c>
      <c r="L1507" s="15" t="s">
        <v>80</v>
      </c>
      <c r="M1507" s="0" t="n">
        <v>1</v>
      </c>
      <c r="N1507" s="16" t="n">
        <f aca="false">I1507*K1507</f>
        <v>225940</v>
      </c>
      <c r="O1507" s="16" t="n">
        <f aca="false">I1507*(K1507-J1507)</f>
        <v>11000</v>
      </c>
      <c r="P1507" s="15" t="n">
        <f aca="false">K1507-J1507</f>
        <v>100</v>
      </c>
      <c r="Q1507" s="0" t="str">
        <f aca="false">IF(G1507=0,"Out of stock",IF(G1507&lt;H1507,"Understocked",IF(G1507&gt;Summary!$B$6*H1507,"Overstocked","Healthy")))</f>
        <v>Overstocked</v>
      </c>
      <c r="R1507" s="0" t="str">
        <f aca="false">IF(I1507&gt;=Summary!$B$7,"Fast",IF(I1507&lt;Summary!$B$8,"Slow","Medium"))</f>
        <v>Medium</v>
      </c>
      <c r="S1507" s="15" t="n">
        <f aca="false">IF(M1507&gt;Summary!$B$5,1,0)</f>
        <v>0</v>
      </c>
      <c r="T1507" s="16" t="n">
        <f aca="false">IF(Q1507="Overstocked",(G1507-Summary!$B$6*H1507)*J1507,0)</f>
        <v>154366</v>
      </c>
    </row>
    <row r="1508" customFormat="false" ht="15" hidden="false" customHeight="false" outlineLevel="0" collapsed="false">
      <c r="A1508" s="0" t="s">
        <v>1606</v>
      </c>
      <c r="B1508" s="0" t="s">
        <v>107</v>
      </c>
      <c r="C1508" s="0" t="s">
        <v>85</v>
      </c>
      <c r="D1508" s="0" t="s">
        <v>90</v>
      </c>
      <c r="E1508" s="14" t="n">
        <v>45620</v>
      </c>
      <c r="F1508" s="14" t="n">
        <v>45624</v>
      </c>
      <c r="G1508" s="0" t="n">
        <v>492</v>
      </c>
      <c r="H1508" s="0" t="n">
        <v>109</v>
      </c>
      <c r="I1508" s="0" t="n">
        <v>194</v>
      </c>
      <c r="J1508" s="0" t="n">
        <v>747</v>
      </c>
      <c r="K1508" s="0" t="n">
        <v>1247</v>
      </c>
      <c r="L1508" s="15" t="s">
        <v>93</v>
      </c>
      <c r="M1508" s="0" t="n">
        <v>4</v>
      </c>
      <c r="N1508" s="16" t="n">
        <f aca="false">I1508*K1508</f>
        <v>241918</v>
      </c>
      <c r="O1508" s="16" t="n">
        <f aca="false">I1508*(K1508-J1508)</f>
        <v>97000</v>
      </c>
      <c r="P1508" s="15" t="n">
        <f aca="false">K1508-J1508</f>
        <v>500</v>
      </c>
      <c r="Q1508" s="0" t="str">
        <f aca="false">IF(G1508=0,"Out of stock",IF(G1508&lt;H1508,"Understocked",IF(G1508&gt;Summary!$B$6*H1508,"Overstocked","Healthy")))</f>
        <v>Overstocked</v>
      </c>
      <c r="R1508" s="0" t="str">
        <f aca="false">IF(I1508&gt;=Summary!$B$7,"Fast",IF(I1508&lt;Summary!$B$8,"Slow","Medium"))</f>
        <v>Medium</v>
      </c>
      <c r="S1508" s="15" t="n">
        <f aca="false">IF(M1508&gt;Summary!$B$5,1,0)</f>
        <v>0</v>
      </c>
      <c r="T1508" s="16" t="n">
        <f aca="false">IF(Q1508="Overstocked",(G1508-Summary!$B$6*H1508)*J1508,0)</f>
        <v>41832</v>
      </c>
    </row>
    <row r="1509" customFormat="false" ht="15" hidden="false" customHeight="false" outlineLevel="0" collapsed="false">
      <c r="A1509" s="0" t="s">
        <v>1607</v>
      </c>
      <c r="B1509" s="0" t="s">
        <v>95</v>
      </c>
      <c r="C1509" s="0" t="s">
        <v>104</v>
      </c>
      <c r="D1509" s="0" t="s">
        <v>79</v>
      </c>
      <c r="E1509" s="14" t="n">
        <v>44944</v>
      </c>
      <c r="F1509" s="14" t="n">
        <v>44953</v>
      </c>
      <c r="G1509" s="0" t="n">
        <v>371</v>
      </c>
      <c r="H1509" s="0" t="n">
        <v>131</v>
      </c>
      <c r="I1509" s="0" t="n">
        <v>47</v>
      </c>
      <c r="J1509" s="0" t="n">
        <v>1707</v>
      </c>
      <c r="K1509" s="0" t="n">
        <v>1887</v>
      </c>
      <c r="L1509" s="15" t="s">
        <v>87</v>
      </c>
      <c r="M1509" s="0" t="n">
        <v>9</v>
      </c>
      <c r="N1509" s="16" t="n">
        <f aca="false">I1509*K1509</f>
        <v>88689</v>
      </c>
      <c r="O1509" s="16" t="n">
        <f aca="false">I1509*(K1509-J1509)</f>
        <v>8460</v>
      </c>
      <c r="P1509" s="15" t="n">
        <f aca="false">K1509-J1509</f>
        <v>180</v>
      </c>
      <c r="Q1509" s="0" t="str">
        <f aca="false">IF(G1509=0,"Out of stock",IF(G1509&lt;H1509,"Understocked",IF(G1509&gt;Summary!$B$6*H1509,"Overstocked","Healthy")))</f>
        <v>Healthy</v>
      </c>
      <c r="R1509" s="0" t="str">
        <f aca="false">IF(I1509&gt;=Summary!$B$7,"Fast",IF(I1509&lt;Summary!$B$8,"Slow","Medium"))</f>
        <v>Slow</v>
      </c>
      <c r="S1509" s="15" t="n">
        <f aca="false">IF(M1509&gt;Summary!$B$5,1,0)</f>
        <v>1</v>
      </c>
      <c r="T1509" s="16" t="n">
        <f aca="false">IF(Q1509="Overstocked",(G1509-Summary!$B$6*H1509)*J1509,0)</f>
        <v>0</v>
      </c>
    </row>
    <row r="1510" customFormat="false" ht="15" hidden="false" customHeight="false" outlineLevel="0" collapsed="false">
      <c r="A1510" s="0" t="s">
        <v>1608</v>
      </c>
      <c r="B1510" s="0" t="s">
        <v>77</v>
      </c>
      <c r="C1510" s="0" t="s">
        <v>85</v>
      </c>
      <c r="D1510" s="0" t="s">
        <v>90</v>
      </c>
      <c r="E1510" s="14" t="n">
        <v>45417</v>
      </c>
      <c r="F1510" s="14" t="n">
        <v>45424</v>
      </c>
      <c r="G1510" s="0" t="n">
        <v>355</v>
      </c>
      <c r="H1510" s="0" t="n">
        <v>75</v>
      </c>
      <c r="I1510" s="0" t="n">
        <v>230</v>
      </c>
      <c r="J1510" s="0" t="n">
        <v>720</v>
      </c>
      <c r="K1510" s="0" t="n">
        <v>837</v>
      </c>
      <c r="L1510" s="15" t="s">
        <v>97</v>
      </c>
      <c r="M1510" s="0" t="n">
        <v>7</v>
      </c>
      <c r="N1510" s="16" t="n">
        <f aca="false">I1510*K1510</f>
        <v>192510</v>
      </c>
      <c r="O1510" s="16" t="n">
        <f aca="false">I1510*(K1510-J1510)</f>
        <v>26910</v>
      </c>
      <c r="P1510" s="15" t="n">
        <f aca="false">K1510-J1510</f>
        <v>117</v>
      </c>
      <c r="Q1510" s="0" t="str">
        <f aca="false">IF(G1510=0,"Out of stock",IF(G1510&lt;H1510,"Understocked",IF(G1510&gt;Summary!$B$6*H1510,"Overstocked","Healthy")))</f>
        <v>Overstocked</v>
      </c>
      <c r="R1510" s="0" t="str">
        <f aca="false">IF(I1510&gt;=Summary!$B$7,"Fast",IF(I1510&lt;Summary!$B$8,"Slow","Medium"))</f>
        <v>Fast</v>
      </c>
      <c r="S1510" s="15" t="n">
        <f aca="false">IF(M1510&gt;Summary!$B$5,1,0)</f>
        <v>0</v>
      </c>
      <c r="T1510" s="16" t="n">
        <f aca="false">IF(Q1510="Overstocked",(G1510-Summary!$B$6*H1510)*J1510,0)</f>
        <v>39600</v>
      </c>
    </row>
    <row r="1511" customFormat="false" ht="15" hidden="false" customHeight="false" outlineLevel="0" collapsed="false">
      <c r="A1511" s="0" t="s">
        <v>1609</v>
      </c>
      <c r="B1511" s="0" t="s">
        <v>77</v>
      </c>
      <c r="C1511" s="0" t="s">
        <v>78</v>
      </c>
      <c r="D1511" s="0" t="s">
        <v>90</v>
      </c>
      <c r="E1511" s="14" t="n">
        <v>45186</v>
      </c>
      <c r="F1511" s="14" t="n">
        <v>45188</v>
      </c>
      <c r="G1511" s="0" t="n">
        <v>35</v>
      </c>
      <c r="H1511" s="0" t="n">
        <v>125</v>
      </c>
      <c r="I1511" s="0" t="n">
        <v>216</v>
      </c>
      <c r="J1511" s="0" t="n">
        <v>860</v>
      </c>
      <c r="K1511" s="0" t="n">
        <v>998</v>
      </c>
      <c r="L1511" s="15" t="s">
        <v>82</v>
      </c>
      <c r="M1511" s="0" t="n">
        <v>2</v>
      </c>
      <c r="N1511" s="16" t="n">
        <f aca="false">I1511*K1511</f>
        <v>215568</v>
      </c>
      <c r="O1511" s="16" t="n">
        <f aca="false">I1511*(K1511-J1511)</f>
        <v>29808</v>
      </c>
      <c r="P1511" s="15" t="n">
        <f aca="false">K1511-J1511</f>
        <v>138</v>
      </c>
      <c r="Q1511" s="0" t="str">
        <f aca="false">IF(G1511=0,"Out of stock",IF(G1511&lt;H1511,"Understocked",IF(G1511&gt;Summary!$B$6*H1511,"Overstocked","Healthy")))</f>
        <v>Understocked</v>
      </c>
      <c r="R1511" s="0" t="str">
        <f aca="false">IF(I1511&gt;=Summary!$B$7,"Fast",IF(I1511&lt;Summary!$B$8,"Slow","Medium"))</f>
        <v>Fast</v>
      </c>
      <c r="S1511" s="15" t="n">
        <f aca="false">IF(M1511&gt;Summary!$B$5,1,0)</f>
        <v>0</v>
      </c>
      <c r="T1511" s="16" t="n">
        <f aca="false">IF(Q1511="Overstocked",(G1511-Summary!$B$6*H1511)*J1511,0)</f>
        <v>0</v>
      </c>
    </row>
    <row r="1512" customFormat="false" ht="15" hidden="false" customHeight="false" outlineLevel="0" collapsed="false">
      <c r="A1512" s="0" t="s">
        <v>1610</v>
      </c>
      <c r="B1512" s="0" t="s">
        <v>115</v>
      </c>
      <c r="C1512" s="0" t="s">
        <v>104</v>
      </c>
      <c r="D1512" s="0" t="s">
        <v>86</v>
      </c>
      <c r="E1512" s="14" t="n">
        <v>45063</v>
      </c>
      <c r="F1512" s="14" t="n">
        <v>45068</v>
      </c>
      <c r="G1512" s="0" t="n">
        <v>329</v>
      </c>
      <c r="H1512" s="0" t="n">
        <v>82</v>
      </c>
      <c r="I1512" s="0" t="n">
        <v>22</v>
      </c>
      <c r="J1512" s="0" t="n">
        <v>249</v>
      </c>
      <c r="K1512" s="0" t="n">
        <v>610</v>
      </c>
      <c r="L1512" s="15" t="s">
        <v>80</v>
      </c>
      <c r="M1512" s="0" t="n">
        <v>5</v>
      </c>
      <c r="N1512" s="16" t="n">
        <f aca="false">I1512*K1512</f>
        <v>13420</v>
      </c>
      <c r="O1512" s="16" t="n">
        <f aca="false">I1512*(K1512-J1512)</f>
        <v>7942</v>
      </c>
      <c r="P1512" s="15" t="n">
        <f aca="false">K1512-J1512</f>
        <v>361</v>
      </c>
      <c r="Q1512" s="0" t="str">
        <f aca="false">IF(G1512=0,"Out of stock",IF(G1512&lt;H1512,"Understocked",IF(G1512&gt;Summary!$B$6*H1512,"Overstocked","Healthy")))</f>
        <v>Overstocked</v>
      </c>
      <c r="R1512" s="0" t="str">
        <f aca="false">IF(I1512&gt;=Summary!$B$7,"Fast",IF(I1512&lt;Summary!$B$8,"Slow","Medium"))</f>
        <v>Slow</v>
      </c>
      <c r="S1512" s="15" t="n">
        <f aca="false">IF(M1512&gt;Summary!$B$5,1,0)</f>
        <v>0</v>
      </c>
      <c r="T1512" s="16" t="n">
        <f aca="false">IF(Q1512="Overstocked",(G1512-Summary!$B$6*H1512)*J1512,0)</f>
        <v>249</v>
      </c>
    </row>
    <row r="1513" customFormat="false" ht="15" hidden="false" customHeight="false" outlineLevel="0" collapsed="false">
      <c r="A1513" s="0" t="s">
        <v>1611</v>
      </c>
      <c r="B1513" s="0" t="s">
        <v>84</v>
      </c>
      <c r="C1513" s="0" t="s">
        <v>85</v>
      </c>
      <c r="D1513" s="0" t="s">
        <v>79</v>
      </c>
      <c r="E1513" s="14" t="n">
        <v>45330</v>
      </c>
      <c r="F1513" s="14" t="n">
        <v>45334</v>
      </c>
      <c r="G1513" s="0" t="n">
        <v>222</v>
      </c>
      <c r="H1513" s="0" t="n">
        <v>143</v>
      </c>
      <c r="I1513" s="0" t="n">
        <v>267</v>
      </c>
      <c r="J1513" s="0" t="n">
        <v>899</v>
      </c>
      <c r="K1513" s="0" t="n">
        <v>1183</v>
      </c>
      <c r="L1513" s="15" t="s">
        <v>97</v>
      </c>
      <c r="M1513" s="0" t="n">
        <v>4</v>
      </c>
      <c r="N1513" s="16" t="n">
        <f aca="false">I1513*K1513</f>
        <v>315861</v>
      </c>
      <c r="O1513" s="16" t="n">
        <f aca="false">I1513*(K1513-J1513)</f>
        <v>75828</v>
      </c>
      <c r="P1513" s="15" t="n">
        <f aca="false">K1513-J1513</f>
        <v>284</v>
      </c>
      <c r="Q1513" s="0" t="str">
        <f aca="false">IF(G1513=0,"Out of stock",IF(G1513&lt;H1513,"Understocked",IF(G1513&gt;Summary!$B$6*H1513,"Overstocked","Healthy")))</f>
        <v>Healthy</v>
      </c>
      <c r="R1513" s="0" t="str">
        <f aca="false">IF(I1513&gt;=Summary!$B$7,"Fast",IF(I1513&lt;Summary!$B$8,"Slow","Medium"))</f>
        <v>Fast</v>
      </c>
      <c r="S1513" s="15" t="n">
        <f aca="false">IF(M1513&gt;Summary!$B$5,1,0)</f>
        <v>0</v>
      </c>
      <c r="T1513" s="16" t="n">
        <f aca="false">IF(Q1513="Overstocked",(G1513-Summary!$B$6*H1513)*J1513,0)</f>
        <v>0</v>
      </c>
    </row>
    <row r="1514" customFormat="false" ht="15" hidden="false" customHeight="false" outlineLevel="0" collapsed="false">
      <c r="A1514" s="0" t="s">
        <v>1612</v>
      </c>
      <c r="B1514" s="0" t="s">
        <v>107</v>
      </c>
      <c r="C1514" s="0" t="s">
        <v>96</v>
      </c>
      <c r="D1514" s="0" t="s">
        <v>92</v>
      </c>
      <c r="E1514" s="14" t="n">
        <v>45348</v>
      </c>
      <c r="F1514" s="14" t="n">
        <v>45353</v>
      </c>
      <c r="G1514" s="0" t="n">
        <v>340</v>
      </c>
      <c r="H1514" s="0" t="n">
        <v>114</v>
      </c>
      <c r="I1514" s="0" t="n">
        <v>73</v>
      </c>
      <c r="J1514" s="0" t="n">
        <v>461</v>
      </c>
      <c r="K1514" s="0" t="n">
        <v>723</v>
      </c>
      <c r="L1514" s="15" t="s">
        <v>97</v>
      </c>
      <c r="M1514" s="0" t="n">
        <v>5</v>
      </c>
      <c r="N1514" s="16" t="n">
        <f aca="false">I1514*K1514</f>
        <v>52779</v>
      </c>
      <c r="O1514" s="16" t="n">
        <f aca="false">I1514*(K1514-J1514)</f>
        <v>19126</v>
      </c>
      <c r="P1514" s="15" t="n">
        <f aca="false">K1514-J1514</f>
        <v>262</v>
      </c>
      <c r="Q1514" s="0" t="str">
        <f aca="false">IF(G1514=0,"Out of stock",IF(G1514&lt;H1514,"Understocked",IF(G1514&gt;Summary!$B$6*H1514,"Overstocked","Healthy")))</f>
        <v>Healthy</v>
      </c>
      <c r="R1514" s="0" t="str">
        <f aca="false">IF(I1514&gt;=Summary!$B$7,"Fast",IF(I1514&lt;Summary!$B$8,"Slow","Medium"))</f>
        <v>Slow</v>
      </c>
      <c r="S1514" s="15" t="n">
        <f aca="false">IF(M1514&gt;Summary!$B$5,1,0)</f>
        <v>0</v>
      </c>
      <c r="T1514" s="16" t="n">
        <f aca="false">IF(Q1514="Overstocked",(G1514-Summary!$B$6*H1514)*J1514,0)</f>
        <v>0</v>
      </c>
    </row>
    <row r="1515" customFormat="false" ht="15" hidden="false" customHeight="false" outlineLevel="0" collapsed="false">
      <c r="A1515" s="0" t="s">
        <v>1613</v>
      </c>
      <c r="B1515" s="0" t="s">
        <v>107</v>
      </c>
      <c r="C1515" s="0" t="s">
        <v>85</v>
      </c>
      <c r="D1515" s="0" t="s">
        <v>92</v>
      </c>
      <c r="E1515" s="14" t="n">
        <v>45044</v>
      </c>
      <c r="F1515" s="14" t="n">
        <v>45051</v>
      </c>
      <c r="G1515" s="0" t="n">
        <v>389</v>
      </c>
      <c r="H1515" s="0" t="n">
        <v>125</v>
      </c>
      <c r="I1515" s="0" t="n">
        <v>202</v>
      </c>
      <c r="J1515" s="0" t="n">
        <v>955</v>
      </c>
      <c r="K1515" s="0" t="n">
        <v>1241</v>
      </c>
      <c r="L1515" s="15" t="s">
        <v>82</v>
      </c>
      <c r="M1515" s="0" t="n">
        <v>7</v>
      </c>
      <c r="N1515" s="16" t="n">
        <f aca="false">I1515*K1515</f>
        <v>250682</v>
      </c>
      <c r="O1515" s="16" t="n">
        <f aca="false">I1515*(K1515-J1515)</f>
        <v>57772</v>
      </c>
      <c r="P1515" s="15" t="n">
        <f aca="false">K1515-J1515</f>
        <v>286</v>
      </c>
      <c r="Q1515" s="0" t="str">
        <f aca="false">IF(G1515=0,"Out of stock",IF(G1515&lt;H1515,"Understocked",IF(G1515&gt;Summary!$B$6*H1515,"Overstocked","Healthy")))</f>
        <v>Healthy</v>
      </c>
      <c r="R1515" s="0" t="str">
        <f aca="false">IF(I1515&gt;=Summary!$B$7,"Fast",IF(I1515&lt;Summary!$B$8,"Slow","Medium"))</f>
        <v>Fast</v>
      </c>
      <c r="S1515" s="15" t="n">
        <f aca="false">IF(M1515&gt;Summary!$B$5,1,0)</f>
        <v>0</v>
      </c>
      <c r="T1515" s="16" t="n">
        <f aca="false">IF(Q1515="Overstocked",(G1515-Summary!$B$6*H1515)*J1515,0)</f>
        <v>0</v>
      </c>
    </row>
    <row r="1516" customFormat="false" ht="15" hidden="false" customHeight="false" outlineLevel="0" collapsed="false">
      <c r="A1516" s="0" t="s">
        <v>1614</v>
      </c>
      <c r="B1516" s="0" t="s">
        <v>101</v>
      </c>
      <c r="C1516" s="0" t="s">
        <v>78</v>
      </c>
      <c r="D1516" s="0" t="s">
        <v>92</v>
      </c>
      <c r="E1516" s="14" t="n">
        <v>45159</v>
      </c>
      <c r="F1516" s="14" t="n">
        <v>45160</v>
      </c>
      <c r="G1516" s="0" t="n">
        <v>19</v>
      </c>
      <c r="H1516" s="0" t="n">
        <v>56</v>
      </c>
      <c r="I1516" s="0" t="n">
        <v>274</v>
      </c>
      <c r="J1516" s="0" t="n">
        <v>1538</v>
      </c>
      <c r="K1516" s="0" t="n">
        <v>1630</v>
      </c>
      <c r="L1516" s="15" t="s">
        <v>80</v>
      </c>
      <c r="M1516" s="0" t="n">
        <v>1</v>
      </c>
      <c r="N1516" s="16" t="n">
        <f aca="false">I1516*K1516</f>
        <v>446620</v>
      </c>
      <c r="O1516" s="16" t="n">
        <f aca="false">I1516*(K1516-J1516)</f>
        <v>25208</v>
      </c>
      <c r="P1516" s="15" t="n">
        <f aca="false">K1516-J1516</f>
        <v>92</v>
      </c>
      <c r="Q1516" s="0" t="str">
        <f aca="false">IF(G1516=0,"Out of stock",IF(G1516&lt;H1516,"Understocked",IF(G1516&gt;Summary!$B$6*H1516,"Overstocked","Healthy")))</f>
        <v>Understocked</v>
      </c>
      <c r="R1516" s="0" t="str">
        <f aca="false">IF(I1516&gt;=Summary!$B$7,"Fast",IF(I1516&lt;Summary!$B$8,"Slow","Medium"))</f>
        <v>Fast</v>
      </c>
      <c r="S1516" s="15" t="n">
        <f aca="false">IF(M1516&gt;Summary!$B$5,1,0)</f>
        <v>0</v>
      </c>
      <c r="T1516" s="16" t="n">
        <f aca="false">IF(Q1516="Overstocked",(G1516-Summary!$B$6*H1516)*J1516,0)</f>
        <v>0</v>
      </c>
    </row>
    <row r="1517" customFormat="false" ht="15" hidden="false" customHeight="false" outlineLevel="0" collapsed="false">
      <c r="A1517" s="0" t="s">
        <v>1615</v>
      </c>
      <c r="B1517" s="0" t="s">
        <v>107</v>
      </c>
      <c r="C1517" s="0" t="s">
        <v>96</v>
      </c>
      <c r="D1517" s="0" t="s">
        <v>102</v>
      </c>
      <c r="E1517" s="14" t="n">
        <v>45534</v>
      </c>
      <c r="F1517" s="14" t="n">
        <v>45540</v>
      </c>
      <c r="G1517" s="0" t="n">
        <v>169</v>
      </c>
      <c r="H1517" s="0" t="n">
        <v>123</v>
      </c>
      <c r="I1517" s="0" t="n">
        <v>280</v>
      </c>
      <c r="J1517" s="0" t="n">
        <v>923</v>
      </c>
      <c r="K1517" s="0" t="n">
        <v>1346</v>
      </c>
      <c r="L1517" s="15" t="s">
        <v>87</v>
      </c>
      <c r="M1517" s="0" t="n">
        <v>6</v>
      </c>
      <c r="N1517" s="16" t="n">
        <f aca="false">I1517*K1517</f>
        <v>376880</v>
      </c>
      <c r="O1517" s="16" t="n">
        <f aca="false">I1517*(K1517-J1517)</f>
        <v>118440</v>
      </c>
      <c r="P1517" s="15" t="n">
        <f aca="false">K1517-J1517</f>
        <v>423</v>
      </c>
      <c r="Q1517" s="0" t="str">
        <f aca="false">IF(G1517=0,"Out of stock",IF(G1517&lt;H1517,"Understocked",IF(G1517&gt;Summary!$B$6*H1517,"Overstocked","Healthy")))</f>
        <v>Healthy</v>
      </c>
      <c r="R1517" s="0" t="str">
        <f aca="false">IF(I1517&gt;=Summary!$B$7,"Fast",IF(I1517&lt;Summary!$B$8,"Slow","Medium"))</f>
        <v>Fast</v>
      </c>
      <c r="S1517" s="15" t="n">
        <f aca="false">IF(M1517&gt;Summary!$B$5,1,0)</f>
        <v>0</v>
      </c>
      <c r="T1517" s="16" t="n">
        <f aca="false">IF(Q1517="Overstocked",(G1517-Summary!$B$6*H1517)*J1517,0)</f>
        <v>0</v>
      </c>
    </row>
    <row r="1518" customFormat="false" ht="15" hidden="false" customHeight="false" outlineLevel="0" collapsed="false">
      <c r="A1518" s="0" t="s">
        <v>1616</v>
      </c>
      <c r="B1518" s="0" t="s">
        <v>107</v>
      </c>
      <c r="C1518" s="0" t="s">
        <v>96</v>
      </c>
      <c r="D1518" s="0" t="s">
        <v>79</v>
      </c>
      <c r="E1518" s="14" t="n">
        <v>45368</v>
      </c>
      <c r="F1518" s="14" t="n">
        <v>45372</v>
      </c>
      <c r="G1518" s="0" t="n">
        <v>34</v>
      </c>
      <c r="H1518" s="0" t="n">
        <v>142</v>
      </c>
      <c r="I1518" s="0" t="n">
        <v>22</v>
      </c>
      <c r="J1518" s="0" t="n">
        <v>1750</v>
      </c>
      <c r="K1518" s="0" t="n">
        <v>1804</v>
      </c>
      <c r="L1518" s="15" t="s">
        <v>82</v>
      </c>
      <c r="M1518" s="0" t="n">
        <v>4</v>
      </c>
      <c r="N1518" s="16" t="n">
        <f aca="false">I1518*K1518</f>
        <v>39688</v>
      </c>
      <c r="O1518" s="16" t="n">
        <f aca="false">I1518*(K1518-J1518)</f>
        <v>1188</v>
      </c>
      <c r="P1518" s="15" t="n">
        <f aca="false">K1518-J1518</f>
        <v>54</v>
      </c>
      <c r="Q1518" s="0" t="str">
        <f aca="false">IF(G1518=0,"Out of stock",IF(G1518&lt;H1518,"Understocked",IF(G1518&gt;Summary!$B$6*H1518,"Overstocked","Healthy")))</f>
        <v>Understocked</v>
      </c>
      <c r="R1518" s="0" t="str">
        <f aca="false">IF(I1518&gt;=Summary!$B$7,"Fast",IF(I1518&lt;Summary!$B$8,"Slow","Medium"))</f>
        <v>Slow</v>
      </c>
      <c r="S1518" s="15" t="n">
        <f aca="false">IF(M1518&gt;Summary!$B$5,1,0)</f>
        <v>0</v>
      </c>
      <c r="T1518" s="16" t="n">
        <f aca="false">IF(Q1518="Overstocked",(G1518-Summary!$B$6*H1518)*J1518,0)</f>
        <v>0</v>
      </c>
    </row>
    <row r="1519" customFormat="false" ht="15" hidden="false" customHeight="false" outlineLevel="0" collapsed="false">
      <c r="A1519" s="0" t="s">
        <v>1617</v>
      </c>
      <c r="B1519" s="0" t="s">
        <v>111</v>
      </c>
      <c r="C1519" s="0" t="s">
        <v>96</v>
      </c>
      <c r="D1519" s="0" t="s">
        <v>102</v>
      </c>
      <c r="E1519" s="14" t="n">
        <v>45143</v>
      </c>
      <c r="F1519" s="14" t="n">
        <v>45144</v>
      </c>
      <c r="G1519" s="0" t="n">
        <v>159</v>
      </c>
      <c r="H1519" s="0" t="n">
        <v>117</v>
      </c>
      <c r="I1519" s="0" t="n">
        <v>99</v>
      </c>
      <c r="J1519" s="0" t="n">
        <v>1782</v>
      </c>
      <c r="K1519" s="0" t="n">
        <v>1907</v>
      </c>
      <c r="L1519" s="15" t="s">
        <v>97</v>
      </c>
      <c r="M1519" s="0" t="n">
        <v>1</v>
      </c>
      <c r="N1519" s="16" t="n">
        <f aca="false">I1519*K1519</f>
        <v>188793</v>
      </c>
      <c r="O1519" s="16" t="n">
        <f aca="false">I1519*(K1519-J1519)</f>
        <v>12375</v>
      </c>
      <c r="P1519" s="15" t="n">
        <f aca="false">K1519-J1519</f>
        <v>125</v>
      </c>
      <c r="Q1519" s="0" t="str">
        <f aca="false">IF(G1519=0,"Out of stock",IF(G1519&lt;H1519,"Understocked",IF(G1519&gt;Summary!$B$6*H1519,"Overstocked","Healthy")))</f>
        <v>Healthy</v>
      </c>
      <c r="R1519" s="0" t="str">
        <f aca="false">IF(I1519&gt;=Summary!$B$7,"Fast",IF(I1519&lt;Summary!$B$8,"Slow","Medium"))</f>
        <v>Slow</v>
      </c>
      <c r="S1519" s="15" t="n">
        <f aca="false">IF(M1519&gt;Summary!$B$5,1,0)</f>
        <v>0</v>
      </c>
      <c r="T1519" s="16" t="n">
        <f aca="false">IF(Q1519="Overstocked",(G1519-Summary!$B$6*H1519)*J1519,0)</f>
        <v>0</v>
      </c>
    </row>
    <row r="1520" customFormat="false" ht="15" hidden="false" customHeight="false" outlineLevel="0" collapsed="false">
      <c r="A1520" s="0" t="s">
        <v>1618</v>
      </c>
      <c r="B1520" s="0" t="s">
        <v>101</v>
      </c>
      <c r="C1520" s="0" t="s">
        <v>78</v>
      </c>
      <c r="D1520" s="0" t="s">
        <v>79</v>
      </c>
      <c r="E1520" s="14" t="n">
        <v>45012</v>
      </c>
      <c r="F1520" s="14" t="n">
        <v>45014</v>
      </c>
      <c r="G1520" s="0" t="n">
        <v>55</v>
      </c>
      <c r="H1520" s="0" t="n">
        <v>108</v>
      </c>
      <c r="I1520" s="0" t="n">
        <v>165</v>
      </c>
      <c r="J1520" s="0" t="n">
        <v>1658</v>
      </c>
      <c r="K1520" s="0" t="n">
        <v>1709</v>
      </c>
      <c r="L1520" s="15" t="s">
        <v>97</v>
      </c>
      <c r="M1520" s="0" t="n">
        <v>2</v>
      </c>
      <c r="N1520" s="16" t="n">
        <f aca="false">I1520*K1520</f>
        <v>281985</v>
      </c>
      <c r="O1520" s="16" t="n">
        <f aca="false">I1520*(K1520-J1520)</f>
        <v>8415</v>
      </c>
      <c r="P1520" s="15" t="n">
        <f aca="false">K1520-J1520</f>
        <v>51</v>
      </c>
      <c r="Q1520" s="0" t="str">
        <f aca="false">IF(G1520=0,"Out of stock",IF(G1520&lt;H1520,"Understocked",IF(G1520&gt;Summary!$B$6*H1520,"Overstocked","Healthy")))</f>
        <v>Understocked</v>
      </c>
      <c r="R1520" s="0" t="str">
        <f aca="false">IF(I1520&gt;=Summary!$B$7,"Fast",IF(I1520&lt;Summary!$B$8,"Slow","Medium"))</f>
        <v>Medium</v>
      </c>
      <c r="S1520" s="15" t="n">
        <f aca="false">IF(M1520&gt;Summary!$B$5,1,0)</f>
        <v>0</v>
      </c>
      <c r="T1520" s="16" t="n">
        <f aca="false">IF(Q1520="Overstocked",(G1520-Summary!$B$6*H1520)*J1520,0)</f>
        <v>0</v>
      </c>
    </row>
    <row r="1521" customFormat="false" ht="15" hidden="false" customHeight="false" outlineLevel="0" collapsed="false">
      <c r="A1521" s="0" t="s">
        <v>1619</v>
      </c>
      <c r="B1521" s="0" t="s">
        <v>95</v>
      </c>
      <c r="C1521" s="0" t="s">
        <v>96</v>
      </c>
      <c r="D1521" s="0" t="s">
        <v>92</v>
      </c>
      <c r="E1521" s="14" t="n">
        <v>45634</v>
      </c>
      <c r="F1521" s="14" t="n">
        <v>45642</v>
      </c>
      <c r="G1521" s="0" t="n">
        <v>68</v>
      </c>
      <c r="H1521" s="0" t="n">
        <v>116</v>
      </c>
      <c r="I1521" s="0" t="n">
        <v>87</v>
      </c>
      <c r="J1521" s="0" t="n">
        <v>1011</v>
      </c>
      <c r="K1521" s="0" t="n">
        <v>1379</v>
      </c>
      <c r="L1521" s="15" t="s">
        <v>87</v>
      </c>
      <c r="M1521" s="0" t="n">
        <v>8</v>
      </c>
      <c r="N1521" s="16" t="n">
        <f aca="false">I1521*K1521</f>
        <v>119973</v>
      </c>
      <c r="O1521" s="16" t="n">
        <f aca="false">I1521*(K1521-J1521)</f>
        <v>32016</v>
      </c>
      <c r="P1521" s="15" t="n">
        <f aca="false">K1521-J1521</f>
        <v>368</v>
      </c>
      <c r="Q1521" s="0" t="str">
        <f aca="false">IF(G1521=0,"Out of stock",IF(G1521&lt;H1521,"Understocked",IF(G1521&gt;Summary!$B$6*H1521,"Overstocked","Healthy")))</f>
        <v>Understocked</v>
      </c>
      <c r="R1521" s="0" t="str">
        <f aca="false">IF(I1521&gt;=Summary!$B$7,"Fast",IF(I1521&lt;Summary!$B$8,"Slow","Medium"))</f>
        <v>Slow</v>
      </c>
      <c r="S1521" s="15" t="n">
        <f aca="false">IF(M1521&gt;Summary!$B$5,1,0)</f>
        <v>1</v>
      </c>
      <c r="T1521" s="16" t="n">
        <f aca="false">IF(Q1521="Overstocked",(G1521-Summary!$B$6*H1521)*J1521,0)</f>
        <v>0</v>
      </c>
    </row>
    <row r="1522" customFormat="false" ht="15" hidden="false" customHeight="false" outlineLevel="0" collapsed="false">
      <c r="A1522" s="0" t="s">
        <v>1620</v>
      </c>
      <c r="B1522" s="0" t="s">
        <v>101</v>
      </c>
      <c r="C1522" s="0" t="s">
        <v>78</v>
      </c>
      <c r="D1522" s="0" t="s">
        <v>92</v>
      </c>
      <c r="E1522" s="14" t="n">
        <v>44950</v>
      </c>
      <c r="F1522" s="14" t="n">
        <v>44955</v>
      </c>
      <c r="G1522" s="0" t="n">
        <v>480</v>
      </c>
      <c r="H1522" s="0" t="n">
        <v>104</v>
      </c>
      <c r="I1522" s="0" t="n">
        <v>38</v>
      </c>
      <c r="J1522" s="0" t="n">
        <v>1472</v>
      </c>
      <c r="K1522" s="0" t="n">
        <v>1848</v>
      </c>
      <c r="L1522" s="15" t="s">
        <v>82</v>
      </c>
      <c r="M1522" s="0" t="n">
        <v>5</v>
      </c>
      <c r="N1522" s="16" t="n">
        <f aca="false">I1522*K1522</f>
        <v>70224</v>
      </c>
      <c r="O1522" s="16" t="n">
        <f aca="false">I1522*(K1522-J1522)</f>
        <v>14288</v>
      </c>
      <c r="P1522" s="15" t="n">
        <f aca="false">K1522-J1522</f>
        <v>376</v>
      </c>
      <c r="Q1522" s="0" t="str">
        <f aca="false">IF(G1522=0,"Out of stock",IF(G1522&lt;H1522,"Understocked",IF(G1522&gt;Summary!$B$6*H1522,"Overstocked","Healthy")))</f>
        <v>Overstocked</v>
      </c>
      <c r="R1522" s="0" t="str">
        <f aca="false">IF(I1522&gt;=Summary!$B$7,"Fast",IF(I1522&lt;Summary!$B$8,"Slow","Medium"))</f>
        <v>Slow</v>
      </c>
      <c r="S1522" s="15" t="n">
        <f aca="false">IF(M1522&gt;Summary!$B$5,1,0)</f>
        <v>0</v>
      </c>
      <c r="T1522" s="16" t="n">
        <f aca="false">IF(Q1522="Overstocked",(G1522-Summary!$B$6*H1522)*J1522,0)</f>
        <v>94208</v>
      </c>
    </row>
    <row r="1523" customFormat="false" ht="15" hidden="false" customHeight="false" outlineLevel="0" collapsed="false">
      <c r="A1523" s="0" t="s">
        <v>1621</v>
      </c>
      <c r="B1523" s="0" t="s">
        <v>89</v>
      </c>
      <c r="C1523" s="0" t="s">
        <v>96</v>
      </c>
      <c r="D1523" s="0" t="s">
        <v>102</v>
      </c>
      <c r="E1523" s="14" t="n">
        <v>45377</v>
      </c>
      <c r="F1523" s="14" t="n">
        <v>45384</v>
      </c>
      <c r="G1523" s="0" t="n">
        <v>413</v>
      </c>
      <c r="H1523" s="0" t="n">
        <v>137</v>
      </c>
      <c r="I1523" s="0" t="n">
        <v>140</v>
      </c>
      <c r="J1523" s="0" t="n">
        <v>1006</v>
      </c>
      <c r="K1523" s="0" t="n">
        <v>1473</v>
      </c>
      <c r="L1523" s="15" t="s">
        <v>97</v>
      </c>
      <c r="M1523" s="0" t="n">
        <v>7</v>
      </c>
      <c r="N1523" s="16" t="n">
        <f aca="false">I1523*K1523</f>
        <v>206220</v>
      </c>
      <c r="O1523" s="16" t="n">
        <f aca="false">I1523*(K1523-J1523)</f>
        <v>65380</v>
      </c>
      <c r="P1523" s="15" t="n">
        <f aca="false">K1523-J1523</f>
        <v>467</v>
      </c>
      <c r="Q1523" s="0" t="str">
        <f aca="false">IF(G1523=0,"Out of stock",IF(G1523&lt;H1523,"Understocked",IF(G1523&gt;Summary!$B$6*H1523,"Overstocked","Healthy")))</f>
        <v>Healthy</v>
      </c>
      <c r="R1523" s="0" t="str">
        <f aca="false">IF(I1523&gt;=Summary!$B$7,"Fast",IF(I1523&lt;Summary!$B$8,"Slow","Medium"))</f>
        <v>Medium</v>
      </c>
      <c r="S1523" s="15" t="n">
        <f aca="false">IF(M1523&gt;Summary!$B$5,1,0)</f>
        <v>0</v>
      </c>
      <c r="T1523" s="16" t="n">
        <f aca="false">IF(Q1523="Overstocked",(G1523-Summary!$B$6*H1523)*J1523,0)</f>
        <v>0</v>
      </c>
    </row>
    <row r="1524" customFormat="false" ht="15" hidden="false" customHeight="false" outlineLevel="0" collapsed="false">
      <c r="A1524" s="0" t="s">
        <v>1622</v>
      </c>
      <c r="B1524" s="0" t="s">
        <v>84</v>
      </c>
      <c r="C1524" s="0" t="s">
        <v>104</v>
      </c>
      <c r="D1524" s="0" t="s">
        <v>86</v>
      </c>
      <c r="E1524" s="14" t="n">
        <v>45615</v>
      </c>
      <c r="F1524" s="14" t="n">
        <v>45618</v>
      </c>
      <c r="G1524" s="0" t="n">
        <v>29</v>
      </c>
      <c r="H1524" s="0" t="n">
        <v>146</v>
      </c>
      <c r="I1524" s="0" t="n">
        <v>157</v>
      </c>
      <c r="J1524" s="0" t="n">
        <v>451</v>
      </c>
      <c r="K1524" s="0" t="n">
        <v>669</v>
      </c>
      <c r="L1524" s="15" t="s">
        <v>97</v>
      </c>
      <c r="M1524" s="0" t="n">
        <v>3</v>
      </c>
      <c r="N1524" s="16" t="n">
        <f aca="false">I1524*K1524</f>
        <v>105033</v>
      </c>
      <c r="O1524" s="16" t="n">
        <f aca="false">I1524*(K1524-J1524)</f>
        <v>34226</v>
      </c>
      <c r="P1524" s="15" t="n">
        <f aca="false">K1524-J1524</f>
        <v>218</v>
      </c>
      <c r="Q1524" s="0" t="str">
        <f aca="false">IF(G1524=0,"Out of stock",IF(G1524&lt;H1524,"Understocked",IF(G1524&gt;Summary!$B$6*H1524,"Overstocked","Healthy")))</f>
        <v>Understocked</v>
      </c>
      <c r="R1524" s="0" t="str">
        <f aca="false">IF(I1524&gt;=Summary!$B$7,"Fast",IF(I1524&lt;Summary!$B$8,"Slow","Medium"))</f>
        <v>Medium</v>
      </c>
      <c r="S1524" s="15" t="n">
        <f aca="false">IF(M1524&gt;Summary!$B$5,1,0)</f>
        <v>0</v>
      </c>
      <c r="T1524" s="16" t="n">
        <f aca="false">IF(Q1524="Overstocked",(G1524-Summary!$B$6*H1524)*J1524,0)</f>
        <v>0</v>
      </c>
    </row>
    <row r="1525" customFormat="false" ht="15" hidden="false" customHeight="false" outlineLevel="0" collapsed="false">
      <c r="A1525" s="0" t="s">
        <v>1623</v>
      </c>
      <c r="B1525" s="0" t="s">
        <v>123</v>
      </c>
      <c r="C1525" s="0" t="s">
        <v>96</v>
      </c>
      <c r="D1525" s="0" t="s">
        <v>86</v>
      </c>
      <c r="E1525" s="14" t="n">
        <v>45585</v>
      </c>
      <c r="F1525" s="14" t="n">
        <v>45592</v>
      </c>
      <c r="G1525" s="0" t="n">
        <v>190</v>
      </c>
      <c r="H1525" s="0" t="n">
        <v>147</v>
      </c>
      <c r="I1525" s="0" t="n">
        <v>212</v>
      </c>
      <c r="J1525" s="0" t="n">
        <v>1384</v>
      </c>
      <c r="K1525" s="0" t="n">
        <v>1629</v>
      </c>
      <c r="L1525" s="15" t="s">
        <v>93</v>
      </c>
      <c r="M1525" s="0" t="n">
        <v>7</v>
      </c>
      <c r="N1525" s="16" t="n">
        <f aca="false">I1525*K1525</f>
        <v>345348</v>
      </c>
      <c r="O1525" s="16" t="n">
        <f aca="false">I1525*(K1525-J1525)</f>
        <v>51940</v>
      </c>
      <c r="P1525" s="15" t="n">
        <f aca="false">K1525-J1525</f>
        <v>245</v>
      </c>
      <c r="Q1525" s="0" t="str">
        <f aca="false">IF(G1525=0,"Out of stock",IF(G1525&lt;H1525,"Understocked",IF(G1525&gt;Summary!$B$6*H1525,"Overstocked","Healthy")))</f>
        <v>Healthy</v>
      </c>
      <c r="R1525" s="0" t="str">
        <f aca="false">IF(I1525&gt;=Summary!$B$7,"Fast",IF(I1525&lt;Summary!$B$8,"Slow","Medium"))</f>
        <v>Fast</v>
      </c>
      <c r="S1525" s="15" t="n">
        <f aca="false">IF(M1525&gt;Summary!$B$5,1,0)</f>
        <v>0</v>
      </c>
      <c r="T1525" s="16" t="n">
        <f aca="false">IF(Q1525="Overstocked",(G1525-Summary!$B$6*H1525)*J1525,0)</f>
        <v>0</v>
      </c>
    </row>
    <row r="1526" customFormat="false" ht="15" hidden="false" customHeight="false" outlineLevel="0" collapsed="false">
      <c r="A1526" s="0" t="s">
        <v>1624</v>
      </c>
      <c r="B1526" s="0" t="s">
        <v>123</v>
      </c>
      <c r="C1526" s="0" t="s">
        <v>78</v>
      </c>
      <c r="D1526" s="0" t="s">
        <v>102</v>
      </c>
      <c r="E1526" s="14" t="n">
        <v>45198</v>
      </c>
      <c r="F1526" s="14" t="n">
        <v>45203</v>
      </c>
      <c r="G1526" s="0" t="n">
        <v>10</v>
      </c>
      <c r="H1526" s="0" t="n">
        <v>104</v>
      </c>
      <c r="I1526" s="0" t="n">
        <v>57</v>
      </c>
      <c r="J1526" s="0" t="n">
        <v>553</v>
      </c>
      <c r="K1526" s="0" t="n">
        <v>984</v>
      </c>
      <c r="L1526" s="15" t="s">
        <v>80</v>
      </c>
      <c r="M1526" s="0" t="n">
        <v>5</v>
      </c>
      <c r="N1526" s="16" t="n">
        <f aca="false">I1526*K1526</f>
        <v>56088</v>
      </c>
      <c r="O1526" s="16" t="n">
        <f aca="false">I1526*(K1526-J1526)</f>
        <v>24567</v>
      </c>
      <c r="P1526" s="15" t="n">
        <f aca="false">K1526-J1526</f>
        <v>431</v>
      </c>
      <c r="Q1526" s="0" t="str">
        <f aca="false">IF(G1526=0,"Out of stock",IF(G1526&lt;H1526,"Understocked",IF(G1526&gt;Summary!$B$6*H1526,"Overstocked","Healthy")))</f>
        <v>Understocked</v>
      </c>
      <c r="R1526" s="0" t="str">
        <f aca="false">IF(I1526&gt;=Summary!$B$7,"Fast",IF(I1526&lt;Summary!$B$8,"Slow","Medium"))</f>
        <v>Slow</v>
      </c>
      <c r="S1526" s="15" t="n">
        <f aca="false">IF(M1526&gt;Summary!$B$5,1,0)</f>
        <v>0</v>
      </c>
      <c r="T1526" s="16" t="n">
        <f aca="false">IF(Q1526="Overstocked",(G1526-Summary!$B$6*H1526)*J1526,0)</f>
        <v>0</v>
      </c>
    </row>
    <row r="1527" customFormat="false" ht="15" hidden="false" customHeight="false" outlineLevel="0" collapsed="false">
      <c r="A1527" s="0" t="s">
        <v>1625</v>
      </c>
      <c r="B1527" s="0" t="s">
        <v>123</v>
      </c>
      <c r="C1527" s="0" t="s">
        <v>85</v>
      </c>
      <c r="D1527" s="0" t="s">
        <v>86</v>
      </c>
      <c r="E1527" s="14" t="n">
        <v>45036</v>
      </c>
      <c r="F1527" s="14" t="n">
        <v>45046</v>
      </c>
      <c r="G1527" s="0" t="n">
        <v>427</v>
      </c>
      <c r="H1527" s="0" t="n">
        <v>97</v>
      </c>
      <c r="I1527" s="0" t="n">
        <v>190</v>
      </c>
      <c r="J1527" s="0" t="n">
        <v>901</v>
      </c>
      <c r="K1527" s="0" t="n">
        <v>1326</v>
      </c>
      <c r="L1527" s="15" t="s">
        <v>80</v>
      </c>
      <c r="M1527" s="0" t="n">
        <v>10</v>
      </c>
      <c r="N1527" s="16" t="n">
        <f aca="false">I1527*K1527</f>
        <v>251940</v>
      </c>
      <c r="O1527" s="16" t="n">
        <f aca="false">I1527*(K1527-J1527)</f>
        <v>80750</v>
      </c>
      <c r="P1527" s="15" t="n">
        <f aca="false">K1527-J1527</f>
        <v>425</v>
      </c>
      <c r="Q1527" s="0" t="str">
        <f aca="false">IF(G1527=0,"Out of stock",IF(G1527&lt;H1527,"Understocked",IF(G1527&gt;Summary!$B$6*H1527,"Overstocked","Healthy")))</f>
        <v>Overstocked</v>
      </c>
      <c r="R1527" s="0" t="str">
        <f aca="false">IF(I1527&gt;=Summary!$B$7,"Fast",IF(I1527&lt;Summary!$B$8,"Slow","Medium"))</f>
        <v>Medium</v>
      </c>
      <c r="S1527" s="15" t="n">
        <f aca="false">IF(M1527&gt;Summary!$B$5,1,0)</f>
        <v>1</v>
      </c>
      <c r="T1527" s="16" t="n">
        <f aca="false">IF(Q1527="Overstocked",(G1527-Summary!$B$6*H1527)*J1527,0)</f>
        <v>35139</v>
      </c>
    </row>
    <row r="1528" customFormat="false" ht="15" hidden="false" customHeight="false" outlineLevel="0" collapsed="false">
      <c r="A1528" s="0" t="s">
        <v>1626</v>
      </c>
      <c r="B1528" s="0" t="s">
        <v>101</v>
      </c>
      <c r="C1528" s="0" t="s">
        <v>78</v>
      </c>
      <c r="D1528" s="0" t="s">
        <v>86</v>
      </c>
      <c r="E1528" s="14" t="n">
        <v>45533</v>
      </c>
      <c r="F1528" s="14" t="n">
        <v>45536</v>
      </c>
      <c r="G1528" s="0" t="n">
        <v>191</v>
      </c>
      <c r="H1528" s="0" t="n">
        <v>50</v>
      </c>
      <c r="I1528" s="0" t="n">
        <v>238</v>
      </c>
      <c r="J1528" s="0" t="n">
        <v>1373</v>
      </c>
      <c r="K1528" s="0" t="n">
        <v>1681</v>
      </c>
      <c r="L1528" s="15" t="s">
        <v>97</v>
      </c>
      <c r="M1528" s="0" t="n">
        <v>3</v>
      </c>
      <c r="N1528" s="16" t="n">
        <f aca="false">I1528*K1528</f>
        <v>400078</v>
      </c>
      <c r="O1528" s="16" t="n">
        <f aca="false">I1528*(K1528-J1528)</f>
        <v>73304</v>
      </c>
      <c r="P1528" s="15" t="n">
        <f aca="false">K1528-J1528</f>
        <v>308</v>
      </c>
      <c r="Q1528" s="0" t="str">
        <f aca="false">IF(G1528=0,"Out of stock",IF(G1528&lt;H1528,"Understocked",IF(G1528&gt;Summary!$B$6*H1528,"Overstocked","Healthy")))</f>
        <v>Healthy</v>
      </c>
      <c r="R1528" s="0" t="str">
        <f aca="false">IF(I1528&gt;=Summary!$B$7,"Fast",IF(I1528&lt;Summary!$B$8,"Slow","Medium"))</f>
        <v>Fast</v>
      </c>
      <c r="S1528" s="15" t="n">
        <f aca="false">IF(M1528&gt;Summary!$B$5,1,0)</f>
        <v>0</v>
      </c>
      <c r="T1528" s="16" t="n">
        <f aca="false">IF(Q1528="Overstocked",(G1528-Summary!$B$6*H1528)*J1528,0)</f>
        <v>0</v>
      </c>
    </row>
    <row r="1529" customFormat="false" ht="15" hidden="false" customHeight="false" outlineLevel="0" collapsed="false">
      <c r="A1529" s="0" t="s">
        <v>1627</v>
      </c>
      <c r="B1529" s="0" t="s">
        <v>95</v>
      </c>
      <c r="C1529" s="0" t="s">
        <v>85</v>
      </c>
      <c r="D1529" s="0" t="s">
        <v>102</v>
      </c>
      <c r="E1529" s="14" t="n">
        <v>45156</v>
      </c>
      <c r="F1529" s="14" t="n">
        <v>45164</v>
      </c>
      <c r="G1529" s="0" t="n">
        <v>153</v>
      </c>
      <c r="H1529" s="0" t="n">
        <v>66</v>
      </c>
      <c r="I1529" s="0" t="n">
        <v>191</v>
      </c>
      <c r="J1529" s="0" t="n">
        <v>540</v>
      </c>
      <c r="K1529" s="0" t="n">
        <v>642</v>
      </c>
      <c r="L1529" s="15" t="s">
        <v>93</v>
      </c>
      <c r="M1529" s="0" t="n">
        <v>8</v>
      </c>
      <c r="N1529" s="16" t="n">
        <f aca="false">I1529*K1529</f>
        <v>122622</v>
      </c>
      <c r="O1529" s="16" t="n">
        <f aca="false">I1529*(K1529-J1529)</f>
        <v>19482</v>
      </c>
      <c r="P1529" s="15" t="n">
        <f aca="false">K1529-J1529</f>
        <v>102</v>
      </c>
      <c r="Q1529" s="0" t="str">
        <f aca="false">IF(G1529=0,"Out of stock",IF(G1529&lt;H1529,"Understocked",IF(G1529&gt;Summary!$B$6*H1529,"Overstocked","Healthy")))</f>
        <v>Healthy</v>
      </c>
      <c r="R1529" s="0" t="str">
        <f aca="false">IF(I1529&gt;=Summary!$B$7,"Fast",IF(I1529&lt;Summary!$B$8,"Slow","Medium"))</f>
        <v>Medium</v>
      </c>
      <c r="S1529" s="15" t="n">
        <f aca="false">IF(M1529&gt;Summary!$B$5,1,0)</f>
        <v>1</v>
      </c>
      <c r="T1529" s="16" t="n">
        <f aca="false">IF(Q1529="Overstocked",(G1529-Summary!$B$6*H1529)*J1529,0)</f>
        <v>0</v>
      </c>
    </row>
    <row r="1530" customFormat="false" ht="15" hidden="false" customHeight="false" outlineLevel="0" collapsed="false">
      <c r="A1530" s="0" t="s">
        <v>1628</v>
      </c>
      <c r="B1530" s="0" t="s">
        <v>89</v>
      </c>
      <c r="C1530" s="0" t="s">
        <v>78</v>
      </c>
      <c r="D1530" s="0" t="s">
        <v>79</v>
      </c>
      <c r="E1530" s="14" t="n">
        <v>45397</v>
      </c>
      <c r="F1530" s="14" t="n">
        <v>45402</v>
      </c>
      <c r="G1530" s="0" t="n">
        <v>282</v>
      </c>
      <c r="H1530" s="0" t="n">
        <v>124</v>
      </c>
      <c r="I1530" s="0" t="n">
        <v>51</v>
      </c>
      <c r="J1530" s="0" t="n">
        <v>361</v>
      </c>
      <c r="K1530" s="0" t="n">
        <v>786</v>
      </c>
      <c r="L1530" s="15" t="s">
        <v>80</v>
      </c>
      <c r="M1530" s="0" t="n">
        <v>5</v>
      </c>
      <c r="N1530" s="16" t="n">
        <f aca="false">I1530*K1530</f>
        <v>40086</v>
      </c>
      <c r="O1530" s="16" t="n">
        <f aca="false">I1530*(K1530-J1530)</f>
        <v>21675</v>
      </c>
      <c r="P1530" s="15" t="n">
        <f aca="false">K1530-J1530</f>
        <v>425</v>
      </c>
      <c r="Q1530" s="0" t="str">
        <f aca="false">IF(G1530=0,"Out of stock",IF(G1530&lt;H1530,"Understocked",IF(G1530&gt;Summary!$B$6*H1530,"Overstocked","Healthy")))</f>
        <v>Healthy</v>
      </c>
      <c r="R1530" s="0" t="str">
        <f aca="false">IF(I1530&gt;=Summary!$B$7,"Fast",IF(I1530&lt;Summary!$B$8,"Slow","Medium"))</f>
        <v>Slow</v>
      </c>
      <c r="S1530" s="15" t="n">
        <f aca="false">IF(M1530&gt;Summary!$B$5,1,0)</f>
        <v>0</v>
      </c>
      <c r="T1530" s="16" t="n">
        <f aca="false">IF(Q1530="Overstocked",(G1530-Summary!$B$6*H1530)*J1530,0)</f>
        <v>0</v>
      </c>
    </row>
    <row r="1531" customFormat="false" ht="15" hidden="false" customHeight="false" outlineLevel="0" collapsed="false">
      <c r="A1531" s="0" t="s">
        <v>1629</v>
      </c>
      <c r="B1531" s="0" t="s">
        <v>89</v>
      </c>
      <c r="C1531" s="0" t="s">
        <v>78</v>
      </c>
      <c r="D1531" s="0" t="s">
        <v>90</v>
      </c>
      <c r="E1531" s="14" t="n">
        <v>44980</v>
      </c>
      <c r="F1531" s="14" t="n">
        <v>44986</v>
      </c>
      <c r="G1531" s="0" t="n">
        <v>429</v>
      </c>
      <c r="H1531" s="0" t="n">
        <v>77</v>
      </c>
      <c r="I1531" s="0" t="n">
        <v>293</v>
      </c>
      <c r="J1531" s="0" t="n">
        <v>1168</v>
      </c>
      <c r="K1531" s="0" t="n">
        <v>1417</v>
      </c>
      <c r="L1531" s="15" t="s">
        <v>97</v>
      </c>
      <c r="M1531" s="0" t="n">
        <v>6</v>
      </c>
      <c r="N1531" s="16" t="n">
        <f aca="false">I1531*K1531</f>
        <v>415181</v>
      </c>
      <c r="O1531" s="16" t="n">
        <f aca="false">I1531*(K1531-J1531)</f>
        <v>72957</v>
      </c>
      <c r="P1531" s="15" t="n">
        <f aca="false">K1531-J1531</f>
        <v>249</v>
      </c>
      <c r="Q1531" s="0" t="str">
        <f aca="false">IF(G1531=0,"Out of stock",IF(G1531&lt;H1531,"Understocked",IF(G1531&gt;Summary!$B$6*H1531,"Overstocked","Healthy")))</f>
        <v>Overstocked</v>
      </c>
      <c r="R1531" s="0" t="str">
        <f aca="false">IF(I1531&gt;=Summary!$B$7,"Fast",IF(I1531&lt;Summary!$B$8,"Slow","Medium"))</f>
        <v>Fast</v>
      </c>
      <c r="S1531" s="15" t="n">
        <f aca="false">IF(M1531&gt;Summary!$B$5,1,0)</f>
        <v>0</v>
      </c>
      <c r="T1531" s="16" t="n">
        <f aca="false">IF(Q1531="Overstocked",(G1531-Summary!$B$6*H1531)*J1531,0)</f>
        <v>141328</v>
      </c>
    </row>
    <row r="1532" customFormat="false" ht="15" hidden="false" customHeight="false" outlineLevel="0" collapsed="false">
      <c r="A1532" s="0" t="s">
        <v>1630</v>
      </c>
      <c r="B1532" s="0" t="s">
        <v>123</v>
      </c>
      <c r="C1532" s="0" t="s">
        <v>85</v>
      </c>
      <c r="D1532" s="0" t="s">
        <v>92</v>
      </c>
      <c r="E1532" s="14" t="n">
        <v>45471</v>
      </c>
      <c r="F1532" s="14" t="n">
        <v>45472</v>
      </c>
      <c r="G1532" s="0" t="n">
        <v>488</v>
      </c>
      <c r="H1532" s="0" t="n">
        <v>145</v>
      </c>
      <c r="I1532" s="0" t="n">
        <v>143</v>
      </c>
      <c r="J1532" s="0" t="n">
        <v>829</v>
      </c>
      <c r="K1532" s="0" t="n">
        <v>933</v>
      </c>
      <c r="L1532" s="15" t="s">
        <v>87</v>
      </c>
      <c r="M1532" s="0" t="n">
        <v>1</v>
      </c>
      <c r="N1532" s="16" t="n">
        <f aca="false">I1532*K1532</f>
        <v>133419</v>
      </c>
      <c r="O1532" s="16" t="n">
        <f aca="false">I1532*(K1532-J1532)</f>
        <v>14872</v>
      </c>
      <c r="P1532" s="15" t="n">
        <f aca="false">K1532-J1532</f>
        <v>104</v>
      </c>
      <c r="Q1532" s="0" t="str">
        <f aca="false">IF(G1532=0,"Out of stock",IF(G1532&lt;H1532,"Understocked",IF(G1532&gt;Summary!$B$6*H1532,"Overstocked","Healthy")))</f>
        <v>Healthy</v>
      </c>
      <c r="R1532" s="0" t="str">
        <f aca="false">IF(I1532&gt;=Summary!$B$7,"Fast",IF(I1532&lt;Summary!$B$8,"Slow","Medium"))</f>
        <v>Medium</v>
      </c>
      <c r="S1532" s="15" t="n">
        <f aca="false">IF(M1532&gt;Summary!$B$5,1,0)</f>
        <v>0</v>
      </c>
      <c r="T1532" s="16" t="n">
        <f aca="false">IF(Q1532="Overstocked",(G1532-Summary!$B$6*H1532)*J1532,0)</f>
        <v>0</v>
      </c>
    </row>
    <row r="1533" customFormat="false" ht="15" hidden="false" customHeight="false" outlineLevel="0" collapsed="false">
      <c r="A1533" s="0" t="s">
        <v>1631</v>
      </c>
      <c r="B1533" s="0" t="s">
        <v>123</v>
      </c>
      <c r="C1533" s="0" t="s">
        <v>104</v>
      </c>
      <c r="D1533" s="0" t="s">
        <v>102</v>
      </c>
      <c r="E1533" s="14" t="n">
        <v>45315</v>
      </c>
      <c r="F1533" s="14" t="n">
        <v>45321</v>
      </c>
      <c r="G1533" s="0" t="n">
        <v>212</v>
      </c>
      <c r="H1533" s="0" t="n">
        <v>83</v>
      </c>
      <c r="I1533" s="0" t="n">
        <v>28</v>
      </c>
      <c r="J1533" s="0" t="n">
        <v>1185</v>
      </c>
      <c r="K1533" s="0" t="n">
        <v>1357</v>
      </c>
      <c r="L1533" s="15" t="s">
        <v>80</v>
      </c>
      <c r="M1533" s="0" t="n">
        <v>6</v>
      </c>
      <c r="N1533" s="16" t="n">
        <f aca="false">I1533*K1533</f>
        <v>37996</v>
      </c>
      <c r="O1533" s="16" t="n">
        <f aca="false">I1533*(K1533-J1533)</f>
        <v>4816</v>
      </c>
      <c r="P1533" s="15" t="n">
        <f aca="false">K1533-J1533</f>
        <v>172</v>
      </c>
      <c r="Q1533" s="0" t="str">
        <f aca="false">IF(G1533=0,"Out of stock",IF(G1533&lt;H1533,"Understocked",IF(G1533&gt;Summary!$B$6*H1533,"Overstocked","Healthy")))</f>
        <v>Healthy</v>
      </c>
      <c r="R1533" s="0" t="str">
        <f aca="false">IF(I1533&gt;=Summary!$B$7,"Fast",IF(I1533&lt;Summary!$B$8,"Slow","Medium"))</f>
        <v>Slow</v>
      </c>
      <c r="S1533" s="15" t="n">
        <f aca="false">IF(M1533&gt;Summary!$B$5,1,0)</f>
        <v>0</v>
      </c>
      <c r="T1533" s="16" t="n">
        <f aca="false">IF(Q1533="Overstocked",(G1533-Summary!$B$6*H1533)*J1533,0)</f>
        <v>0</v>
      </c>
    </row>
    <row r="1534" customFormat="false" ht="15" hidden="false" customHeight="false" outlineLevel="0" collapsed="false">
      <c r="A1534" s="0" t="s">
        <v>1632</v>
      </c>
      <c r="B1534" s="0" t="s">
        <v>113</v>
      </c>
      <c r="C1534" s="0" t="s">
        <v>96</v>
      </c>
      <c r="D1534" s="0" t="s">
        <v>90</v>
      </c>
      <c r="E1534" s="14" t="n">
        <v>45097</v>
      </c>
      <c r="F1534" s="14" t="n">
        <v>45104</v>
      </c>
      <c r="G1534" s="0" t="n">
        <v>196</v>
      </c>
      <c r="H1534" s="0" t="n">
        <v>50</v>
      </c>
      <c r="I1534" s="0" t="n">
        <v>211</v>
      </c>
      <c r="J1534" s="0" t="n">
        <v>1202</v>
      </c>
      <c r="K1534" s="0" t="n">
        <v>1269</v>
      </c>
      <c r="L1534" s="15" t="s">
        <v>80</v>
      </c>
      <c r="M1534" s="0" t="n">
        <v>7</v>
      </c>
      <c r="N1534" s="16" t="n">
        <f aca="false">I1534*K1534</f>
        <v>267759</v>
      </c>
      <c r="O1534" s="16" t="n">
        <f aca="false">I1534*(K1534-J1534)</f>
        <v>14137</v>
      </c>
      <c r="P1534" s="15" t="n">
        <f aca="false">K1534-J1534</f>
        <v>67</v>
      </c>
      <c r="Q1534" s="0" t="str">
        <f aca="false">IF(G1534=0,"Out of stock",IF(G1534&lt;H1534,"Understocked",IF(G1534&gt;Summary!$B$6*H1534,"Overstocked","Healthy")))</f>
        <v>Healthy</v>
      </c>
      <c r="R1534" s="0" t="str">
        <f aca="false">IF(I1534&gt;=Summary!$B$7,"Fast",IF(I1534&lt;Summary!$B$8,"Slow","Medium"))</f>
        <v>Fast</v>
      </c>
      <c r="S1534" s="15" t="n">
        <f aca="false">IF(M1534&gt;Summary!$B$5,1,0)</f>
        <v>0</v>
      </c>
      <c r="T1534" s="16" t="n">
        <f aca="false">IF(Q1534="Overstocked",(G1534-Summary!$B$6*H1534)*J1534,0)</f>
        <v>0</v>
      </c>
    </row>
    <row r="1535" customFormat="false" ht="15" hidden="false" customHeight="false" outlineLevel="0" collapsed="false">
      <c r="A1535" s="0" t="s">
        <v>1633</v>
      </c>
      <c r="B1535" s="0" t="s">
        <v>77</v>
      </c>
      <c r="C1535" s="0" t="s">
        <v>85</v>
      </c>
      <c r="D1535" s="0" t="s">
        <v>90</v>
      </c>
      <c r="E1535" s="14" t="n">
        <v>45003</v>
      </c>
      <c r="F1535" s="14" t="n">
        <v>45013</v>
      </c>
      <c r="G1535" s="0" t="n">
        <v>266</v>
      </c>
      <c r="H1535" s="0" t="n">
        <v>81</v>
      </c>
      <c r="I1535" s="0" t="n">
        <v>66</v>
      </c>
      <c r="J1535" s="0" t="n">
        <v>716</v>
      </c>
      <c r="K1535" s="0" t="n">
        <v>1172</v>
      </c>
      <c r="L1535" s="15" t="s">
        <v>87</v>
      </c>
      <c r="M1535" s="0" t="n">
        <v>10</v>
      </c>
      <c r="N1535" s="16" t="n">
        <f aca="false">I1535*K1535</f>
        <v>77352</v>
      </c>
      <c r="O1535" s="16" t="n">
        <f aca="false">I1535*(K1535-J1535)</f>
        <v>30096</v>
      </c>
      <c r="P1535" s="15" t="n">
        <f aca="false">K1535-J1535</f>
        <v>456</v>
      </c>
      <c r="Q1535" s="0" t="str">
        <f aca="false">IF(G1535=0,"Out of stock",IF(G1535&lt;H1535,"Understocked",IF(G1535&gt;Summary!$B$6*H1535,"Overstocked","Healthy")))</f>
        <v>Healthy</v>
      </c>
      <c r="R1535" s="0" t="str">
        <f aca="false">IF(I1535&gt;=Summary!$B$7,"Fast",IF(I1535&lt;Summary!$B$8,"Slow","Medium"))</f>
        <v>Slow</v>
      </c>
      <c r="S1535" s="15" t="n">
        <f aca="false">IF(M1535&gt;Summary!$B$5,1,0)</f>
        <v>1</v>
      </c>
      <c r="T1535" s="16" t="n">
        <f aca="false">IF(Q1535="Overstocked",(G1535-Summary!$B$6*H1535)*J1535,0)</f>
        <v>0</v>
      </c>
    </row>
    <row r="1536" customFormat="false" ht="15" hidden="false" customHeight="false" outlineLevel="0" collapsed="false">
      <c r="A1536" s="0" t="s">
        <v>1634</v>
      </c>
      <c r="B1536" s="0" t="s">
        <v>123</v>
      </c>
      <c r="C1536" s="0" t="s">
        <v>96</v>
      </c>
      <c r="D1536" s="0" t="s">
        <v>102</v>
      </c>
      <c r="E1536" s="14" t="n">
        <v>45547</v>
      </c>
      <c r="F1536" s="14" t="n">
        <v>45550</v>
      </c>
      <c r="G1536" s="0" t="n">
        <v>308</v>
      </c>
      <c r="H1536" s="0" t="n">
        <v>75</v>
      </c>
      <c r="I1536" s="0" t="n">
        <v>294</v>
      </c>
      <c r="J1536" s="0" t="n">
        <v>1070</v>
      </c>
      <c r="K1536" s="0" t="n">
        <v>1412</v>
      </c>
      <c r="L1536" s="15" t="s">
        <v>93</v>
      </c>
      <c r="M1536" s="0" t="n">
        <v>3</v>
      </c>
      <c r="N1536" s="16" t="n">
        <f aca="false">I1536*K1536</f>
        <v>415128</v>
      </c>
      <c r="O1536" s="16" t="n">
        <f aca="false">I1536*(K1536-J1536)</f>
        <v>100548</v>
      </c>
      <c r="P1536" s="15" t="n">
        <f aca="false">K1536-J1536</f>
        <v>342</v>
      </c>
      <c r="Q1536" s="0" t="str">
        <f aca="false">IF(G1536=0,"Out of stock",IF(G1536&lt;H1536,"Understocked",IF(G1536&gt;Summary!$B$6*H1536,"Overstocked","Healthy")))</f>
        <v>Overstocked</v>
      </c>
      <c r="R1536" s="0" t="str">
        <f aca="false">IF(I1536&gt;=Summary!$B$7,"Fast",IF(I1536&lt;Summary!$B$8,"Slow","Medium"))</f>
        <v>Fast</v>
      </c>
      <c r="S1536" s="15" t="n">
        <f aca="false">IF(M1536&gt;Summary!$B$5,1,0)</f>
        <v>0</v>
      </c>
      <c r="T1536" s="16" t="n">
        <f aca="false">IF(Q1536="Overstocked",(G1536-Summary!$B$6*H1536)*J1536,0)</f>
        <v>8560</v>
      </c>
    </row>
    <row r="1537" customFormat="false" ht="15" hidden="false" customHeight="false" outlineLevel="0" collapsed="false">
      <c r="A1537" s="0" t="s">
        <v>1635</v>
      </c>
      <c r="B1537" s="0" t="s">
        <v>101</v>
      </c>
      <c r="C1537" s="0" t="s">
        <v>104</v>
      </c>
      <c r="D1537" s="0" t="s">
        <v>102</v>
      </c>
      <c r="E1537" s="14" t="n">
        <v>45622</v>
      </c>
      <c r="F1537" s="14" t="n">
        <v>45632</v>
      </c>
      <c r="G1537" s="0" t="n">
        <v>303</v>
      </c>
      <c r="H1537" s="0" t="n">
        <v>117</v>
      </c>
      <c r="I1537" s="0" t="n">
        <v>79</v>
      </c>
      <c r="J1537" s="0" t="n">
        <v>608</v>
      </c>
      <c r="K1537" s="0" t="n">
        <v>775</v>
      </c>
      <c r="L1537" s="15" t="s">
        <v>80</v>
      </c>
      <c r="M1537" s="0" t="n">
        <v>10</v>
      </c>
      <c r="N1537" s="16" t="n">
        <f aca="false">I1537*K1537</f>
        <v>61225</v>
      </c>
      <c r="O1537" s="16" t="n">
        <f aca="false">I1537*(K1537-J1537)</f>
        <v>13193</v>
      </c>
      <c r="P1537" s="15" t="n">
        <f aca="false">K1537-J1537</f>
        <v>167</v>
      </c>
      <c r="Q1537" s="0" t="str">
        <f aca="false">IF(G1537=0,"Out of stock",IF(G1537&lt;H1537,"Understocked",IF(G1537&gt;Summary!$B$6*H1537,"Overstocked","Healthy")))</f>
        <v>Healthy</v>
      </c>
      <c r="R1537" s="0" t="str">
        <f aca="false">IF(I1537&gt;=Summary!$B$7,"Fast",IF(I1537&lt;Summary!$B$8,"Slow","Medium"))</f>
        <v>Slow</v>
      </c>
      <c r="S1537" s="15" t="n">
        <f aca="false">IF(M1537&gt;Summary!$B$5,1,0)</f>
        <v>1</v>
      </c>
      <c r="T1537" s="16" t="n">
        <f aca="false">IF(Q1537="Overstocked",(G1537-Summary!$B$6*H1537)*J1537,0)</f>
        <v>0</v>
      </c>
    </row>
    <row r="1538" customFormat="false" ht="15" hidden="false" customHeight="false" outlineLevel="0" collapsed="false">
      <c r="A1538" s="0" t="s">
        <v>1636</v>
      </c>
      <c r="B1538" s="0" t="s">
        <v>101</v>
      </c>
      <c r="C1538" s="0" t="s">
        <v>78</v>
      </c>
      <c r="D1538" s="0" t="s">
        <v>86</v>
      </c>
      <c r="E1538" s="14" t="n">
        <v>45411</v>
      </c>
      <c r="F1538" s="14" t="n">
        <v>45418</v>
      </c>
      <c r="G1538" s="0" t="n">
        <v>389</v>
      </c>
      <c r="H1538" s="0" t="n">
        <v>95</v>
      </c>
      <c r="I1538" s="0" t="n">
        <v>56</v>
      </c>
      <c r="J1538" s="0" t="n">
        <v>968</v>
      </c>
      <c r="K1538" s="0" t="n">
        <v>1205</v>
      </c>
      <c r="L1538" s="15" t="s">
        <v>93</v>
      </c>
      <c r="M1538" s="0" t="n">
        <v>7</v>
      </c>
      <c r="N1538" s="16" t="n">
        <f aca="false">I1538*K1538</f>
        <v>67480</v>
      </c>
      <c r="O1538" s="16" t="n">
        <f aca="false">I1538*(K1538-J1538)</f>
        <v>13272</v>
      </c>
      <c r="P1538" s="15" t="n">
        <f aca="false">K1538-J1538</f>
        <v>237</v>
      </c>
      <c r="Q1538" s="0" t="str">
        <f aca="false">IF(G1538=0,"Out of stock",IF(G1538&lt;H1538,"Understocked",IF(G1538&gt;Summary!$B$6*H1538,"Overstocked","Healthy")))</f>
        <v>Overstocked</v>
      </c>
      <c r="R1538" s="0" t="str">
        <f aca="false">IF(I1538&gt;=Summary!$B$7,"Fast",IF(I1538&lt;Summary!$B$8,"Slow","Medium"))</f>
        <v>Slow</v>
      </c>
      <c r="S1538" s="15" t="n">
        <f aca="false">IF(M1538&gt;Summary!$B$5,1,0)</f>
        <v>0</v>
      </c>
      <c r="T1538" s="16" t="n">
        <f aca="false">IF(Q1538="Overstocked",(G1538-Summary!$B$6*H1538)*J1538,0)</f>
        <v>8712</v>
      </c>
    </row>
    <row r="1539" customFormat="false" ht="15" hidden="false" customHeight="false" outlineLevel="0" collapsed="false">
      <c r="A1539" s="0" t="s">
        <v>1637</v>
      </c>
      <c r="B1539" s="0" t="s">
        <v>115</v>
      </c>
      <c r="C1539" s="0" t="s">
        <v>78</v>
      </c>
      <c r="D1539" s="0" t="s">
        <v>79</v>
      </c>
      <c r="E1539" s="14" t="n">
        <v>45012</v>
      </c>
      <c r="F1539" s="14" t="n">
        <v>45021</v>
      </c>
      <c r="G1539" s="0" t="n">
        <v>67</v>
      </c>
      <c r="H1539" s="0" t="n">
        <v>97</v>
      </c>
      <c r="I1539" s="0" t="n">
        <v>189</v>
      </c>
      <c r="J1539" s="0" t="n">
        <v>1736</v>
      </c>
      <c r="K1539" s="0" t="n">
        <v>2143</v>
      </c>
      <c r="L1539" s="15" t="s">
        <v>82</v>
      </c>
      <c r="M1539" s="0" t="n">
        <v>9</v>
      </c>
      <c r="N1539" s="16" t="n">
        <f aca="false">I1539*K1539</f>
        <v>405027</v>
      </c>
      <c r="O1539" s="16" t="n">
        <f aca="false">I1539*(K1539-J1539)</f>
        <v>76923</v>
      </c>
      <c r="P1539" s="15" t="n">
        <f aca="false">K1539-J1539</f>
        <v>407</v>
      </c>
      <c r="Q1539" s="0" t="str">
        <f aca="false">IF(G1539=0,"Out of stock",IF(G1539&lt;H1539,"Understocked",IF(G1539&gt;Summary!$B$6*H1539,"Overstocked","Healthy")))</f>
        <v>Understocked</v>
      </c>
      <c r="R1539" s="0" t="str">
        <f aca="false">IF(I1539&gt;=Summary!$B$7,"Fast",IF(I1539&lt;Summary!$B$8,"Slow","Medium"))</f>
        <v>Medium</v>
      </c>
      <c r="S1539" s="15" t="n">
        <f aca="false">IF(M1539&gt;Summary!$B$5,1,0)</f>
        <v>1</v>
      </c>
      <c r="T1539" s="16" t="n">
        <f aca="false">IF(Q1539="Overstocked",(G1539-Summary!$B$6*H1539)*J1539,0)</f>
        <v>0</v>
      </c>
    </row>
    <row r="1540" customFormat="false" ht="15" hidden="false" customHeight="false" outlineLevel="0" collapsed="false">
      <c r="A1540" s="0" t="s">
        <v>1638</v>
      </c>
      <c r="B1540" s="0" t="s">
        <v>123</v>
      </c>
      <c r="C1540" s="0" t="s">
        <v>96</v>
      </c>
      <c r="D1540" s="0" t="s">
        <v>79</v>
      </c>
      <c r="E1540" s="14" t="n">
        <v>45080</v>
      </c>
      <c r="F1540" s="14" t="n">
        <v>45082</v>
      </c>
      <c r="G1540" s="0" t="n">
        <v>204</v>
      </c>
      <c r="H1540" s="0" t="n">
        <v>119</v>
      </c>
      <c r="I1540" s="0" t="n">
        <v>72</v>
      </c>
      <c r="J1540" s="0" t="n">
        <v>1630</v>
      </c>
      <c r="K1540" s="0" t="n">
        <v>1723</v>
      </c>
      <c r="L1540" s="15" t="s">
        <v>80</v>
      </c>
      <c r="M1540" s="0" t="n">
        <v>2</v>
      </c>
      <c r="N1540" s="16" t="n">
        <f aca="false">I1540*K1540</f>
        <v>124056</v>
      </c>
      <c r="O1540" s="16" t="n">
        <f aca="false">I1540*(K1540-J1540)</f>
        <v>6696</v>
      </c>
      <c r="P1540" s="15" t="n">
        <f aca="false">K1540-J1540</f>
        <v>93</v>
      </c>
      <c r="Q1540" s="0" t="str">
        <f aca="false">IF(G1540=0,"Out of stock",IF(G1540&lt;H1540,"Understocked",IF(G1540&gt;Summary!$B$6*H1540,"Overstocked","Healthy")))</f>
        <v>Healthy</v>
      </c>
      <c r="R1540" s="0" t="str">
        <f aca="false">IF(I1540&gt;=Summary!$B$7,"Fast",IF(I1540&lt;Summary!$B$8,"Slow","Medium"))</f>
        <v>Slow</v>
      </c>
      <c r="S1540" s="15" t="n">
        <f aca="false">IF(M1540&gt;Summary!$B$5,1,0)</f>
        <v>0</v>
      </c>
      <c r="T1540" s="16" t="n">
        <f aca="false">IF(Q1540="Overstocked",(G1540-Summary!$B$6*H1540)*J1540,0)</f>
        <v>0</v>
      </c>
    </row>
    <row r="1541" customFormat="false" ht="15" hidden="false" customHeight="false" outlineLevel="0" collapsed="false">
      <c r="A1541" s="0" t="s">
        <v>1639</v>
      </c>
      <c r="B1541" s="0" t="s">
        <v>95</v>
      </c>
      <c r="C1541" s="0" t="s">
        <v>104</v>
      </c>
      <c r="D1541" s="0" t="s">
        <v>79</v>
      </c>
      <c r="E1541" s="14" t="n">
        <v>45030</v>
      </c>
      <c r="F1541" s="14" t="n">
        <v>45031</v>
      </c>
      <c r="G1541" s="0" t="n">
        <v>354</v>
      </c>
      <c r="H1541" s="0" t="n">
        <v>133</v>
      </c>
      <c r="I1541" s="0" t="n">
        <v>177</v>
      </c>
      <c r="J1541" s="0" t="n">
        <v>1041</v>
      </c>
      <c r="K1541" s="0" t="n">
        <v>1349</v>
      </c>
      <c r="L1541" s="15" t="s">
        <v>87</v>
      </c>
      <c r="M1541" s="0" t="n">
        <v>1</v>
      </c>
      <c r="N1541" s="16" t="n">
        <f aca="false">I1541*K1541</f>
        <v>238773</v>
      </c>
      <c r="O1541" s="16" t="n">
        <f aca="false">I1541*(K1541-J1541)</f>
        <v>54516</v>
      </c>
      <c r="P1541" s="15" t="n">
        <f aca="false">K1541-J1541</f>
        <v>308</v>
      </c>
      <c r="Q1541" s="0" t="str">
        <f aca="false">IF(G1541=0,"Out of stock",IF(G1541&lt;H1541,"Understocked",IF(G1541&gt;Summary!$B$6*H1541,"Overstocked","Healthy")))</f>
        <v>Healthy</v>
      </c>
      <c r="R1541" s="0" t="str">
        <f aca="false">IF(I1541&gt;=Summary!$B$7,"Fast",IF(I1541&lt;Summary!$B$8,"Slow","Medium"))</f>
        <v>Medium</v>
      </c>
      <c r="S1541" s="15" t="n">
        <f aca="false">IF(M1541&gt;Summary!$B$5,1,0)</f>
        <v>0</v>
      </c>
      <c r="T1541" s="16" t="n">
        <f aca="false">IF(Q1541="Overstocked",(G1541-Summary!$B$6*H1541)*J1541,0)</f>
        <v>0</v>
      </c>
    </row>
    <row r="1542" customFormat="false" ht="15" hidden="false" customHeight="false" outlineLevel="0" collapsed="false">
      <c r="A1542" s="0" t="s">
        <v>1640</v>
      </c>
      <c r="B1542" s="0" t="s">
        <v>95</v>
      </c>
      <c r="C1542" s="0" t="s">
        <v>78</v>
      </c>
      <c r="D1542" s="0" t="s">
        <v>92</v>
      </c>
      <c r="E1542" s="14" t="n">
        <v>45098</v>
      </c>
      <c r="F1542" s="14" t="n">
        <v>45103</v>
      </c>
      <c r="G1542" s="0" t="n">
        <v>195</v>
      </c>
      <c r="H1542" s="0" t="n">
        <v>128</v>
      </c>
      <c r="I1542" s="0" t="n">
        <v>41</v>
      </c>
      <c r="J1542" s="0" t="n">
        <v>1038</v>
      </c>
      <c r="K1542" s="0" t="n">
        <v>1123</v>
      </c>
      <c r="L1542" s="15" t="s">
        <v>93</v>
      </c>
      <c r="M1542" s="0" t="n">
        <v>5</v>
      </c>
      <c r="N1542" s="16" t="n">
        <f aca="false">I1542*K1542</f>
        <v>46043</v>
      </c>
      <c r="O1542" s="16" t="n">
        <f aca="false">I1542*(K1542-J1542)</f>
        <v>3485</v>
      </c>
      <c r="P1542" s="15" t="n">
        <f aca="false">K1542-J1542</f>
        <v>85</v>
      </c>
      <c r="Q1542" s="0" t="str">
        <f aca="false">IF(G1542=0,"Out of stock",IF(G1542&lt;H1542,"Understocked",IF(G1542&gt;Summary!$B$6*H1542,"Overstocked","Healthy")))</f>
        <v>Healthy</v>
      </c>
      <c r="R1542" s="0" t="str">
        <f aca="false">IF(I1542&gt;=Summary!$B$7,"Fast",IF(I1542&lt;Summary!$B$8,"Slow","Medium"))</f>
        <v>Slow</v>
      </c>
      <c r="S1542" s="15" t="n">
        <f aca="false">IF(M1542&gt;Summary!$B$5,1,0)</f>
        <v>0</v>
      </c>
      <c r="T1542" s="16" t="n">
        <f aca="false">IF(Q1542="Overstocked",(G1542-Summary!$B$6*H1542)*J1542,0)</f>
        <v>0</v>
      </c>
    </row>
    <row r="1543" customFormat="false" ht="15" hidden="false" customHeight="false" outlineLevel="0" collapsed="false">
      <c r="A1543" s="0" t="s">
        <v>1641</v>
      </c>
      <c r="B1543" s="0" t="s">
        <v>123</v>
      </c>
      <c r="C1543" s="0" t="s">
        <v>78</v>
      </c>
      <c r="D1543" s="0" t="s">
        <v>92</v>
      </c>
      <c r="E1543" s="14" t="n">
        <v>45046</v>
      </c>
      <c r="F1543" s="14" t="n">
        <v>45053</v>
      </c>
      <c r="G1543" s="0" t="n">
        <v>8</v>
      </c>
      <c r="H1543" s="0" t="n">
        <v>88</v>
      </c>
      <c r="I1543" s="0" t="n">
        <v>76</v>
      </c>
      <c r="J1543" s="0" t="n">
        <v>1776</v>
      </c>
      <c r="K1543" s="0" t="n">
        <v>1969</v>
      </c>
      <c r="L1543" s="15" t="s">
        <v>97</v>
      </c>
      <c r="M1543" s="0" t="n">
        <v>7</v>
      </c>
      <c r="N1543" s="16" t="n">
        <f aca="false">I1543*K1543</f>
        <v>149644</v>
      </c>
      <c r="O1543" s="16" t="n">
        <f aca="false">I1543*(K1543-J1543)</f>
        <v>14668</v>
      </c>
      <c r="P1543" s="15" t="n">
        <f aca="false">K1543-J1543</f>
        <v>193</v>
      </c>
      <c r="Q1543" s="0" t="str">
        <f aca="false">IF(G1543=0,"Out of stock",IF(G1543&lt;H1543,"Understocked",IF(G1543&gt;Summary!$B$6*H1543,"Overstocked","Healthy")))</f>
        <v>Understocked</v>
      </c>
      <c r="R1543" s="0" t="str">
        <f aca="false">IF(I1543&gt;=Summary!$B$7,"Fast",IF(I1543&lt;Summary!$B$8,"Slow","Medium"))</f>
        <v>Slow</v>
      </c>
      <c r="S1543" s="15" t="n">
        <f aca="false">IF(M1543&gt;Summary!$B$5,1,0)</f>
        <v>0</v>
      </c>
      <c r="T1543" s="16" t="n">
        <f aca="false">IF(Q1543="Overstocked",(G1543-Summary!$B$6*H1543)*J1543,0)</f>
        <v>0</v>
      </c>
    </row>
    <row r="1544" customFormat="false" ht="15" hidden="false" customHeight="false" outlineLevel="0" collapsed="false">
      <c r="A1544" s="0" t="s">
        <v>1642</v>
      </c>
      <c r="B1544" s="0" t="s">
        <v>95</v>
      </c>
      <c r="C1544" s="0" t="s">
        <v>104</v>
      </c>
      <c r="D1544" s="0" t="s">
        <v>86</v>
      </c>
      <c r="E1544" s="14" t="n">
        <v>45655</v>
      </c>
      <c r="F1544" s="14" t="n">
        <v>45660</v>
      </c>
      <c r="G1544" s="0" t="n">
        <v>380</v>
      </c>
      <c r="H1544" s="0" t="n">
        <v>147</v>
      </c>
      <c r="I1544" s="0" t="n">
        <v>25</v>
      </c>
      <c r="J1544" s="0" t="n">
        <v>1820</v>
      </c>
      <c r="K1544" s="0" t="n">
        <v>1871</v>
      </c>
      <c r="L1544" s="15" t="s">
        <v>97</v>
      </c>
      <c r="M1544" s="0" t="n">
        <v>5</v>
      </c>
      <c r="N1544" s="16" t="n">
        <f aca="false">I1544*K1544</f>
        <v>46775</v>
      </c>
      <c r="O1544" s="16" t="n">
        <f aca="false">I1544*(K1544-J1544)</f>
        <v>1275</v>
      </c>
      <c r="P1544" s="15" t="n">
        <f aca="false">K1544-J1544</f>
        <v>51</v>
      </c>
      <c r="Q1544" s="0" t="str">
        <f aca="false">IF(G1544=0,"Out of stock",IF(G1544&lt;H1544,"Understocked",IF(G1544&gt;Summary!$B$6*H1544,"Overstocked","Healthy")))</f>
        <v>Healthy</v>
      </c>
      <c r="R1544" s="0" t="str">
        <f aca="false">IF(I1544&gt;=Summary!$B$7,"Fast",IF(I1544&lt;Summary!$B$8,"Slow","Medium"))</f>
        <v>Slow</v>
      </c>
      <c r="S1544" s="15" t="n">
        <f aca="false">IF(M1544&gt;Summary!$B$5,1,0)</f>
        <v>0</v>
      </c>
      <c r="T1544" s="16" t="n">
        <f aca="false">IF(Q1544="Overstocked",(G1544-Summary!$B$6*H1544)*J1544,0)</f>
        <v>0</v>
      </c>
    </row>
    <row r="1545" customFormat="false" ht="15" hidden="false" customHeight="false" outlineLevel="0" collapsed="false">
      <c r="A1545" s="0" t="s">
        <v>1643</v>
      </c>
      <c r="B1545" s="0" t="s">
        <v>77</v>
      </c>
      <c r="C1545" s="0" t="s">
        <v>78</v>
      </c>
      <c r="D1545" s="0" t="s">
        <v>86</v>
      </c>
      <c r="E1545" s="14" t="n">
        <v>45105</v>
      </c>
      <c r="F1545" s="14" t="n">
        <v>45110</v>
      </c>
      <c r="G1545" s="0" t="n">
        <v>153</v>
      </c>
      <c r="H1545" s="0" t="n">
        <v>91</v>
      </c>
      <c r="I1545" s="0" t="n">
        <v>191</v>
      </c>
      <c r="J1545" s="0" t="n">
        <v>1880</v>
      </c>
      <c r="K1545" s="0" t="n">
        <v>2060</v>
      </c>
      <c r="L1545" s="15" t="s">
        <v>87</v>
      </c>
      <c r="M1545" s="0" t="n">
        <v>5</v>
      </c>
      <c r="N1545" s="16" t="n">
        <f aca="false">I1545*K1545</f>
        <v>393460</v>
      </c>
      <c r="O1545" s="16" t="n">
        <f aca="false">I1545*(K1545-J1545)</f>
        <v>34380</v>
      </c>
      <c r="P1545" s="15" t="n">
        <f aca="false">K1545-J1545</f>
        <v>180</v>
      </c>
      <c r="Q1545" s="0" t="str">
        <f aca="false">IF(G1545=0,"Out of stock",IF(G1545&lt;H1545,"Understocked",IF(G1545&gt;Summary!$B$6*H1545,"Overstocked","Healthy")))</f>
        <v>Healthy</v>
      </c>
      <c r="R1545" s="0" t="str">
        <f aca="false">IF(I1545&gt;=Summary!$B$7,"Fast",IF(I1545&lt;Summary!$B$8,"Slow","Medium"))</f>
        <v>Medium</v>
      </c>
      <c r="S1545" s="15" t="n">
        <f aca="false">IF(M1545&gt;Summary!$B$5,1,0)</f>
        <v>0</v>
      </c>
      <c r="T1545" s="16" t="n">
        <f aca="false">IF(Q1545="Overstocked",(G1545-Summary!$B$6*H1545)*J1545,0)</f>
        <v>0</v>
      </c>
    </row>
    <row r="1546" customFormat="false" ht="15" hidden="false" customHeight="false" outlineLevel="0" collapsed="false">
      <c r="A1546" s="0" t="s">
        <v>1644</v>
      </c>
      <c r="B1546" s="0" t="s">
        <v>77</v>
      </c>
      <c r="C1546" s="0" t="s">
        <v>104</v>
      </c>
      <c r="D1546" s="0" t="s">
        <v>79</v>
      </c>
      <c r="E1546" s="14" t="n">
        <v>45594</v>
      </c>
      <c r="F1546" s="14" t="n">
        <v>45600</v>
      </c>
      <c r="G1546" s="0" t="n">
        <v>369</v>
      </c>
      <c r="H1546" s="0" t="n">
        <v>121</v>
      </c>
      <c r="I1546" s="0" t="n">
        <v>56</v>
      </c>
      <c r="J1546" s="0" t="n">
        <v>1769</v>
      </c>
      <c r="K1546" s="0" t="n">
        <v>2179</v>
      </c>
      <c r="L1546" s="15" t="s">
        <v>87</v>
      </c>
      <c r="M1546" s="0" t="n">
        <v>6</v>
      </c>
      <c r="N1546" s="16" t="n">
        <f aca="false">I1546*K1546</f>
        <v>122024</v>
      </c>
      <c r="O1546" s="16" t="n">
        <f aca="false">I1546*(K1546-J1546)</f>
        <v>22960</v>
      </c>
      <c r="P1546" s="15" t="n">
        <f aca="false">K1546-J1546</f>
        <v>410</v>
      </c>
      <c r="Q1546" s="0" t="str">
        <f aca="false">IF(G1546=0,"Out of stock",IF(G1546&lt;H1546,"Understocked",IF(G1546&gt;Summary!$B$6*H1546,"Overstocked","Healthy")))</f>
        <v>Healthy</v>
      </c>
      <c r="R1546" s="0" t="str">
        <f aca="false">IF(I1546&gt;=Summary!$B$7,"Fast",IF(I1546&lt;Summary!$B$8,"Slow","Medium"))</f>
        <v>Slow</v>
      </c>
      <c r="S1546" s="15" t="n">
        <f aca="false">IF(M1546&gt;Summary!$B$5,1,0)</f>
        <v>0</v>
      </c>
      <c r="T1546" s="16" t="n">
        <f aca="false">IF(Q1546="Overstocked",(G1546-Summary!$B$6*H1546)*J1546,0)</f>
        <v>0</v>
      </c>
    </row>
    <row r="1547" customFormat="false" ht="15" hidden="false" customHeight="false" outlineLevel="0" collapsed="false">
      <c r="A1547" s="0" t="s">
        <v>1645</v>
      </c>
      <c r="B1547" s="0" t="s">
        <v>89</v>
      </c>
      <c r="C1547" s="0" t="s">
        <v>78</v>
      </c>
      <c r="D1547" s="0" t="s">
        <v>86</v>
      </c>
      <c r="E1547" s="14" t="n">
        <v>45256</v>
      </c>
      <c r="F1547" s="14" t="n">
        <v>45260</v>
      </c>
      <c r="G1547" s="0" t="n">
        <v>27</v>
      </c>
      <c r="H1547" s="0" t="n">
        <v>99</v>
      </c>
      <c r="I1547" s="0" t="n">
        <v>39</v>
      </c>
      <c r="J1547" s="0" t="n">
        <v>1926</v>
      </c>
      <c r="K1547" s="0" t="n">
        <v>2257</v>
      </c>
      <c r="L1547" s="15" t="s">
        <v>97</v>
      </c>
      <c r="M1547" s="0" t="n">
        <v>4</v>
      </c>
      <c r="N1547" s="16" t="n">
        <f aca="false">I1547*K1547</f>
        <v>88023</v>
      </c>
      <c r="O1547" s="16" t="n">
        <f aca="false">I1547*(K1547-J1547)</f>
        <v>12909</v>
      </c>
      <c r="P1547" s="15" t="n">
        <f aca="false">K1547-J1547</f>
        <v>331</v>
      </c>
      <c r="Q1547" s="0" t="str">
        <f aca="false">IF(G1547=0,"Out of stock",IF(G1547&lt;H1547,"Understocked",IF(G1547&gt;Summary!$B$6*H1547,"Overstocked","Healthy")))</f>
        <v>Understocked</v>
      </c>
      <c r="R1547" s="0" t="str">
        <f aca="false">IF(I1547&gt;=Summary!$B$7,"Fast",IF(I1547&lt;Summary!$B$8,"Slow","Medium"))</f>
        <v>Slow</v>
      </c>
      <c r="S1547" s="15" t="n">
        <f aca="false">IF(M1547&gt;Summary!$B$5,1,0)</f>
        <v>0</v>
      </c>
      <c r="T1547" s="16" t="n">
        <f aca="false">IF(Q1547="Overstocked",(G1547-Summary!$B$6*H1547)*J1547,0)</f>
        <v>0</v>
      </c>
    </row>
    <row r="1548" customFormat="false" ht="15" hidden="false" customHeight="false" outlineLevel="0" collapsed="false">
      <c r="A1548" s="0" t="s">
        <v>1646</v>
      </c>
      <c r="B1548" s="0" t="s">
        <v>111</v>
      </c>
      <c r="C1548" s="0" t="s">
        <v>78</v>
      </c>
      <c r="D1548" s="0" t="s">
        <v>86</v>
      </c>
      <c r="E1548" s="14" t="n">
        <v>45308</v>
      </c>
      <c r="F1548" s="14" t="n">
        <v>45318</v>
      </c>
      <c r="G1548" s="0" t="n">
        <v>297</v>
      </c>
      <c r="H1548" s="0" t="n">
        <v>141</v>
      </c>
      <c r="I1548" s="0" t="n">
        <v>197</v>
      </c>
      <c r="J1548" s="0" t="n">
        <v>1579</v>
      </c>
      <c r="K1548" s="0" t="n">
        <v>2044</v>
      </c>
      <c r="L1548" s="15" t="s">
        <v>87</v>
      </c>
      <c r="M1548" s="0" t="n">
        <v>10</v>
      </c>
      <c r="N1548" s="16" t="n">
        <f aca="false">I1548*K1548</f>
        <v>402668</v>
      </c>
      <c r="O1548" s="16" t="n">
        <f aca="false">I1548*(K1548-J1548)</f>
        <v>91605</v>
      </c>
      <c r="P1548" s="15" t="n">
        <f aca="false">K1548-J1548</f>
        <v>465</v>
      </c>
      <c r="Q1548" s="0" t="str">
        <f aca="false">IF(G1548=0,"Out of stock",IF(G1548&lt;H1548,"Understocked",IF(G1548&gt;Summary!$B$6*H1548,"Overstocked","Healthy")))</f>
        <v>Healthy</v>
      </c>
      <c r="R1548" s="0" t="str">
        <f aca="false">IF(I1548&gt;=Summary!$B$7,"Fast",IF(I1548&lt;Summary!$B$8,"Slow","Medium"))</f>
        <v>Medium</v>
      </c>
      <c r="S1548" s="15" t="n">
        <f aca="false">IF(M1548&gt;Summary!$B$5,1,0)</f>
        <v>1</v>
      </c>
      <c r="T1548" s="16" t="n">
        <f aca="false">IF(Q1548="Overstocked",(G1548-Summary!$B$6*H1548)*J1548,0)</f>
        <v>0</v>
      </c>
    </row>
    <row r="1549" customFormat="false" ht="15" hidden="false" customHeight="false" outlineLevel="0" collapsed="false">
      <c r="A1549" s="0" t="s">
        <v>1647</v>
      </c>
      <c r="B1549" s="0" t="s">
        <v>107</v>
      </c>
      <c r="C1549" s="0" t="s">
        <v>104</v>
      </c>
      <c r="D1549" s="0" t="s">
        <v>90</v>
      </c>
      <c r="E1549" s="14" t="n">
        <v>45320</v>
      </c>
      <c r="F1549" s="14" t="n">
        <v>45330</v>
      </c>
      <c r="G1549" s="0" t="n">
        <v>139</v>
      </c>
      <c r="H1549" s="0" t="n">
        <v>118</v>
      </c>
      <c r="I1549" s="0" t="n">
        <v>117</v>
      </c>
      <c r="J1549" s="0" t="n">
        <v>801</v>
      </c>
      <c r="K1549" s="0" t="n">
        <v>1177</v>
      </c>
      <c r="L1549" s="15" t="s">
        <v>93</v>
      </c>
      <c r="M1549" s="0" t="n">
        <v>10</v>
      </c>
      <c r="N1549" s="16" t="n">
        <f aca="false">I1549*K1549</f>
        <v>137709</v>
      </c>
      <c r="O1549" s="16" t="n">
        <f aca="false">I1549*(K1549-J1549)</f>
        <v>43992</v>
      </c>
      <c r="P1549" s="15" t="n">
        <f aca="false">K1549-J1549</f>
        <v>376</v>
      </c>
      <c r="Q1549" s="0" t="str">
        <f aca="false">IF(G1549=0,"Out of stock",IF(G1549&lt;H1549,"Understocked",IF(G1549&gt;Summary!$B$6*H1549,"Overstocked","Healthy")))</f>
        <v>Healthy</v>
      </c>
      <c r="R1549" s="0" t="str">
        <f aca="false">IF(I1549&gt;=Summary!$B$7,"Fast",IF(I1549&lt;Summary!$B$8,"Slow","Medium"))</f>
        <v>Medium</v>
      </c>
      <c r="S1549" s="15" t="n">
        <f aca="false">IF(M1549&gt;Summary!$B$5,1,0)</f>
        <v>1</v>
      </c>
      <c r="T1549" s="16" t="n">
        <f aca="false">IF(Q1549="Overstocked",(G1549-Summary!$B$6*H1549)*J1549,0)</f>
        <v>0</v>
      </c>
    </row>
    <row r="1550" customFormat="false" ht="15" hidden="false" customHeight="false" outlineLevel="0" collapsed="false">
      <c r="A1550" s="0" t="s">
        <v>1648</v>
      </c>
      <c r="B1550" s="0" t="s">
        <v>113</v>
      </c>
      <c r="C1550" s="0" t="s">
        <v>104</v>
      </c>
      <c r="D1550" s="0" t="s">
        <v>90</v>
      </c>
      <c r="E1550" s="14" t="n">
        <v>45495</v>
      </c>
      <c r="F1550" s="14" t="n">
        <v>45497</v>
      </c>
      <c r="G1550" s="0" t="n">
        <v>207</v>
      </c>
      <c r="H1550" s="0" t="n">
        <v>100</v>
      </c>
      <c r="I1550" s="0" t="n">
        <v>91</v>
      </c>
      <c r="J1550" s="0" t="n">
        <v>644</v>
      </c>
      <c r="K1550" s="0" t="n">
        <v>904</v>
      </c>
      <c r="L1550" s="15" t="s">
        <v>93</v>
      </c>
      <c r="M1550" s="0" t="n">
        <v>2</v>
      </c>
      <c r="N1550" s="16" t="n">
        <f aca="false">I1550*K1550</f>
        <v>82264</v>
      </c>
      <c r="O1550" s="16" t="n">
        <f aca="false">I1550*(K1550-J1550)</f>
        <v>23660</v>
      </c>
      <c r="P1550" s="15" t="n">
        <f aca="false">K1550-J1550</f>
        <v>260</v>
      </c>
      <c r="Q1550" s="0" t="str">
        <f aca="false">IF(G1550=0,"Out of stock",IF(G1550&lt;H1550,"Understocked",IF(G1550&gt;Summary!$B$6*H1550,"Overstocked","Healthy")))</f>
        <v>Healthy</v>
      </c>
      <c r="R1550" s="0" t="str">
        <f aca="false">IF(I1550&gt;=Summary!$B$7,"Fast",IF(I1550&lt;Summary!$B$8,"Slow","Medium"))</f>
        <v>Slow</v>
      </c>
      <c r="S1550" s="15" t="n">
        <f aca="false">IF(M1550&gt;Summary!$B$5,1,0)</f>
        <v>0</v>
      </c>
      <c r="T1550" s="16" t="n">
        <f aca="false">IF(Q1550="Overstocked",(G1550-Summary!$B$6*H1550)*J1550,0)</f>
        <v>0</v>
      </c>
    </row>
    <row r="1551" customFormat="false" ht="15" hidden="false" customHeight="false" outlineLevel="0" collapsed="false">
      <c r="A1551" s="0" t="s">
        <v>1649</v>
      </c>
      <c r="B1551" s="0" t="s">
        <v>111</v>
      </c>
      <c r="C1551" s="0" t="s">
        <v>104</v>
      </c>
      <c r="D1551" s="0" t="s">
        <v>92</v>
      </c>
      <c r="E1551" s="14" t="n">
        <v>45338</v>
      </c>
      <c r="F1551" s="14" t="n">
        <v>45344</v>
      </c>
      <c r="G1551" s="0" t="n">
        <v>479</v>
      </c>
      <c r="H1551" s="0" t="n">
        <v>146</v>
      </c>
      <c r="I1551" s="0" t="n">
        <v>97</v>
      </c>
      <c r="J1551" s="0" t="n">
        <v>1957</v>
      </c>
      <c r="K1551" s="0" t="n">
        <v>2058</v>
      </c>
      <c r="L1551" s="15" t="s">
        <v>87</v>
      </c>
      <c r="M1551" s="0" t="n">
        <v>6</v>
      </c>
      <c r="N1551" s="16" t="n">
        <f aca="false">I1551*K1551</f>
        <v>199626</v>
      </c>
      <c r="O1551" s="16" t="n">
        <f aca="false">I1551*(K1551-J1551)</f>
        <v>9797</v>
      </c>
      <c r="P1551" s="15" t="n">
        <f aca="false">K1551-J1551</f>
        <v>101</v>
      </c>
      <c r="Q1551" s="0" t="str">
        <f aca="false">IF(G1551=0,"Out of stock",IF(G1551&lt;H1551,"Understocked",IF(G1551&gt;Summary!$B$6*H1551,"Overstocked","Healthy")))</f>
        <v>Healthy</v>
      </c>
      <c r="R1551" s="0" t="str">
        <f aca="false">IF(I1551&gt;=Summary!$B$7,"Fast",IF(I1551&lt;Summary!$B$8,"Slow","Medium"))</f>
        <v>Slow</v>
      </c>
      <c r="S1551" s="15" t="n">
        <f aca="false">IF(M1551&gt;Summary!$B$5,1,0)</f>
        <v>0</v>
      </c>
      <c r="T1551" s="16" t="n">
        <f aca="false">IF(Q1551="Overstocked",(G1551-Summary!$B$6*H1551)*J1551,0)</f>
        <v>0</v>
      </c>
    </row>
    <row r="1552" customFormat="false" ht="15" hidden="false" customHeight="false" outlineLevel="0" collapsed="false">
      <c r="A1552" s="0" t="s">
        <v>1650</v>
      </c>
      <c r="B1552" s="0" t="s">
        <v>95</v>
      </c>
      <c r="C1552" s="0" t="s">
        <v>85</v>
      </c>
      <c r="D1552" s="0" t="s">
        <v>86</v>
      </c>
      <c r="E1552" s="14" t="n">
        <v>45252</v>
      </c>
      <c r="F1552" s="14" t="n">
        <v>45259</v>
      </c>
      <c r="G1552" s="0" t="n">
        <v>452</v>
      </c>
      <c r="H1552" s="0" t="n">
        <v>135</v>
      </c>
      <c r="I1552" s="0" t="n">
        <v>5</v>
      </c>
      <c r="J1552" s="0" t="n">
        <v>418</v>
      </c>
      <c r="K1552" s="0" t="n">
        <v>600</v>
      </c>
      <c r="L1552" s="15" t="s">
        <v>82</v>
      </c>
      <c r="M1552" s="0" t="n">
        <v>7</v>
      </c>
      <c r="N1552" s="16" t="n">
        <f aca="false">I1552*K1552</f>
        <v>3000</v>
      </c>
      <c r="O1552" s="16" t="n">
        <f aca="false">I1552*(K1552-J1552)</f>
        <v>910</v>
      </c>
      <c r="P1552" s="15" t="n">
        <f aca="false">K1552-J1552</f>
        <v>182</v>
      </c>
      <c r="Q1552" s="0" t="str">
        <f aca="false">IF(G1552=0,"Out of stock",IF(G1552&lt;H1552,"Understocked",IF(G1552&gt;Summary!$B$6*H1552,"Overstocked","Healthy")))</f>
        <v>Healthy</v>
      </c>
      <c r="R1552" s="0" t="str">
        <f aca="false">IF(I1552&gt;=Summary!$B$7,"Fast",IF(I1552&lt;Summary!$B$8,"Slow","Medium"))</f>
        <v>Slow</v>
      </c>
      <c r="S1552" s="15" t="n">
        <f aca="false">IF(M1552&gt;Summary!$B$5,1,0)</f>
        <v>0</v>
      </c>
      <c r="T1552" s="16" t="n">
        <f aca="false">IF(Q1552="Overstocked",(G1552-Summary!$B$6*H1552)*J1552,0)</f>
        <v>0</v>
      </c>
    </row>
    <row r="1553" customFormat="false" ht="15" hidden="false" customHeight="false" outlineLevel="0" collapsed="false">
      <c r="A1553" s="0" t="s">
        <v>1651</v>
      </c>
      <c r="B1553" s="0" t="s">
        <v>113</v>
      </c>
      <c r="C1553" s="0" t="s">
        <v>78</v>
      </c>
      <c r="D1553" s="0" t="s">
        <v>102</v>
      </c>
      <c r="E1553" s="14" t="n">
        <v>45195</v>
      </c>
      <c r="F1553" s="14" t="n">
        <v>45198</v>
      </c>
      <c r="G1553" s="0" t="n">
        <v>372</v>
      </c>
      <c r="H1553" s="0" t="n">
        <v>58</v>
      </c>
      <c r="I1553" s="0" t="n">
        <v>235</v>
      </c>
      <c r="J1553" s="0" t="n">
        <v>1640</v>
      </c>
      <c r="K1553" s="0" t="n">
        <v>1964</v>
      </c>
      <c r="L1553" s="15" t="s">
        <v>87</v>
      </c>
      <c r="M1553" s="0" t="n">
        <v>3</v>
      </c>
      <c r="N1553" s="16" t="n">
        <f aca="false">I1553*K1553</f>
        <v>461540</v>
      </c>
      <c r="O1553" s="16" t="n">
        <f aca="false">I1553*(K1553-J1553)</f>
        <v>76140</v>
      </c>
      <c r="P1553" s="15" t="n">
        <f aca="false">K1553-J1553</f>
        <v>324</v>
      </c>
      <c r="Q1553" s="0" t="str">
        <f aca="false">IF(G1553=0,"Out of stock",IF(G1553&lt;H1553,"Understocked",IF(G1553&gt;Summary!$B$6*H1553,"Overstocked","Healthy")))</f>
        <v>Overstocked</v>
      </c>
      <c r="R1553" s="0" t="str">
        <f aca="false">IF(I1553&gt;=Summary!$B$7,"Fast",IF(I1553&lt;Summary!$B$8,"Slow","Medium"))</f>
        <v>Fast</v>
      </c>
      <c r="S1553" s="15" t="n">
        <f aca="false">IF(M1553&gt;Summary!$B$5,1,0)</f>
        <v>0</v>
      </c>
      <c r="T1553" s="16" t="n">
        <f aca="false">IF(Q1553="Overstocked",(G1553-Summary!$B$6*H1553)*J1553,0)</f>
        <v>229600</v>
      </c>
    </row>
    <row r="1554" customFormat="false" ht="15" hidden="false" customHeight="false" outlineLevel="0" collapsed="false">
      <c r="A1554" s="0" t="s">
        <v>1652</v>
      </c>
      <c r="B1554" s="0" t="s">
        <v>111</v>
      </c>
      <c r="C1554" s="0" t="s">
        <v>85</v>
      </c>
      <c r="D1554" s="0" t="s">
        <v>86</v>
      </c>
      <c r="E1554" s="14" t="n">
        <v>45052</v>
      </c>
      <c r="F1554" s="14" t="n">
        <v>45062</v>
      </c>
      <c r="G1554" s="0" t="n">
        <v>474</v>
      </c>
      <c r="H1554" s="0" t="n">
        <v>142</v>
      </c>
      <c r="I1554" s="0" t="n">
        <v>208</v>
      </c>
      <c r="J1554" s="0" t="n">
        <v>1159</v>
      </c>
      <c r="K1554" s="0" t="n">
        <v>1404</v>
      </c>
      <c r="L1554" s="15" t="s">
        <v>87</v>
      </c>
      <c r="M1554" s="0" t="n">
        <v>10</v>
      </c>
      <c r="N1554" s="16" t="n">
        <f aca="false">I1554*K1554</f>
        <v>292032</v>
      </c>
      <c r="O1554" s="16" t="n">
        <f aca="false">I1554*(K1554-J1554)</f>
        <v>50960</v>
      </c>
      <c r="P1554" s="15" t="n">
        <f aca="false">K1554-J1554</f>
        <v>245</v>
      </c>
      <c r="Q1554" s="0" t="str">
        <f aca="false">IF(G1554=0,"Out of stock",IF(G1554&lt;H1554,"Understocked",IF(G1554&gt;Summary!$B$6*H1554,"Overstocked","Healthy")))</f>
        <v>Healthy</v>
      </c>
      <c r="R1554" s="0" t="str">
        <f aca="false">IF(I1554&gt;=Summary!$B$7,"Fast",IF(I1554&lt;Summary!$B$8,"Slow","Medium"))</f>
        <v>Fast</v>
      </c>
      <c r="S1554" s="15" t="n">
        <f aca="false">IF(M1554&gt;Summary!$B$5,1,0)</f>
        <v>1</v>
      </c>
      <c r="T1554" s="16" t="n">
        <f aca="false">IF(Q1554="Overstocked",(G1554-Summary!$B$6*H1554)*J1554,0)</f>
        <v>0</v>
      </c>
    </row>
    <row r="1555" customFormat="false" ht="15" hidden="false" customHeight="false" outlineLevel="0" collapsed="false">
      <c r="A1555" s="0" t="s">
        <v>1653</v>
      </c>
      <c r="B1555" s="0" t="s">
        <v>115</v>
      </c>
      <c r="C1555" s="0" t="s">
        <v>104</v>
      </c>
      <c r="D1555" s="0" t="s">
        <v>79</v>
      </c>
      <c r="E1555" s="14" t="n">
        <v>45469</v>
      </c>
      <c r="F1555" s="14" t="n">
        <v>45471</v>
      </c>
      <c r="G1555" s="0" t="n">
        <v>345</v>
      </c>
      <c r="H1555" s="0" t="n">
        <v>135</v>
      </c>
      <c r="I1555" s="0" t="n">
        <v>136</v>
      </c>
      <c r="J1555" s="0" t="n">
        <v>633</v>
      </c>
      <c r="K1555" s="0" t="n">
        <v>1008</v>
      </c>
      <c r="L1555" s="15" t="s">
        <v>82</v>
      </c>
      <c r="M1555" s="0" t="n">
        <v>2</v>
      </c>
      <c r="N1555" s="16" t="n">
        <f aca="false">I1555*K1555</f>
        <v>137088</v>
      </c>
      <c r="O1555" s="16" t="n">
        <f aca="false">I1555*(K1555-J1555)</f>
        <v>51000</v>
      </c>
      <c r="P1555" s="15" t="n">
        <f aca="false">K1555-J1555</f>
        <v>375</v>
      </c>
      <c r="Q1555" s="0" t="str">
        <f aca="false">IF(G1555=0,"Out of stock",IF(G1555&lt;H1555,"Understocked",IF(G1555&gt;Summary!$B$6*H1555,"Overstocked","Healthy")))</f>
        <v>Healthy</v>
      </c>
      <c r="R1555" s="0" t="str">
        <f aca="false">IF(I1555&gt;=Summary!$B$7,"Fast",IF(I1555&lt;Summary!$B$8,"Slow","Medium"))</f>
        <v>Medium</v>
      </c>
      <c r="S1555" s="15" t="n">
        <f aca="false">IF(M1555&gt;Summary!$B$5,1,0)</f>
        <v>0</v>
      </c>
      <c r="T1555" s="16" t="n">
        <f aca="false">IF(Q1555="Overstocked",(G1555-Summary!$B$6*H1555)*J1555,0)</f>
        <v>0</v>
      </c>
    </row>
    <row r="1556" customFormat="false" ht="15" hidden="false" customHeight="false" outlineLevel="0" collapsed="false">
      <c r="A1556" s="0" t="s">
        <v>1654</v>
      </c>
      <c r="B1556" s="0" t="s">
        <v>101</v>
      </c>
      <c r="C1556" s="0" t="s">
        <v>96</v>
      </c>
      <c r="D1556" s="0" t="s">
        <v>79</v>
      </c>
      <c r="E1556" s="14" t="n">
        <v>45102</v>
      </c>
      <c r="F1556" s="14" t="n">
        <v>45106</v>
      </c>
      <c r="G1556" s="0" t="n">
        <v>202</v>
      </c>
      <c r="H1556" s="0" t="n">
        <v>102</v>
      </c>
      <c r="I1556" s="0" t="n">
        <v>197</v>
      </c>
      <c r="J1556" s="0" t="n">
        <v>388</v>
      </c>
      <c r="K1556" s="0" t="n">
        <v>562</v>
      </c>
      <c r="L1556" s="15" t="s">
        <v>97</v>
      </c>
      <c r="M1556" s="0" t="n">
        <v>4</v>
      </c>
      <c r="N1556" s="16" t="n">
        <f aca="false">I1556*K1556</f>
        <v>110714</v>
      </c>
      <c r="O1556" s="16" t="n">
        <f aca="false">I1556*(K1556-J1556)</f>
        <v>34278</v>
      </c>
      <c r="P1556" s="15" t="n">
        <f aca="false">K1556-J1556</f>
        <v>174</v>
      </c>
      <c r="Q1556" s="0" t="str">
        <f aca="false">IF(G1556=0,"Out of stock",IF(G1556&lt;H1556,"Understocked",IF(G1556&gt;Summary!$B$6*H1556,"Overstocked","Healthy")))</f>
        <v>Healthy</v>
      </c>
      <c r="R1556" s="0" t="str">
        <f aca="false">IF(I1556&gt;=Summary!$B$7,"Fast",IF(I1556&lt;Summary!$B$8,"Slow","Medium"))</f>
        <v>Medium</v>
      </c>
      <c r="S1556" s="15" t="n">
        <f aca="false">IF(M1556&gt;Summary!$B$5,1,0)</f>
        <v>0</v>
      </c>
      <c r="T1556" s="16" t="n">
        <f aca="false">IF(Q1556="Overstocked",(G1556-Summary!$B$6*H1556)*J1556,0)</f>
        <v>0</v>
      </c>
    </row>
    <row r="1557" customFormat="false" ht="15" hidden="false" customHeight="false" outlineLevel="0" collapsed="false">
      <c r="A1557" s="0" t="s">
        <v>1655</v>
      </c>
      <c r="B1557" s="0" t="s">
        <v>101</v>
      </c>
      <c r="C1557" s="0" t="s">
        <v>104</v>
      </c>
      <c r="D1557" s="0" t="s">
        <v>79</v>
      </c>
      <c r="E1557" s="14" t="n">
        <v>45319</v>
      </c>
      <c r="F1557" s="14" t="n">
        <v>45325</v>
      </c>
      <c r="G1557" s="0" t="n">
        <v>430</v>
      </c>
      <c r="H1557" s="0" t="n">
        <v>99</v>
      </c>
      <c r="I1557" s="0" t="n">
        <v>229</v>
      </c>
      <c r="J1557" s="0" t="n">
        <v>1545</v>
      </c>
      <c r="K1557" s="0" t="n">
        <v>1894</v>
      </c>
      <c r="L1557" s="15" t="s">
        <v>97</v>
      </c>
      <c r="M1557" s="0" t="n">
        <v>6</v>
      </c>
      <c r="N1557" s="16" t="n">
        <f aca="false">I1557*K1557</f>
        <v>433726</v>
      </c>
      <c r="O1557" s="16" t="n">
        <f aca="false">I1557*(K1557-J1557)</f>
        <v>79921</v>
      </c>
      <c r="P1557" s="15" t="n">
        <f aca="false">K1557-J1557</f>
        <v>349</v>
      </c>
      <c r="Q1557" s="0" t="str">
        <f aca="false">IF(G1557=0,"Out of stock",IF(G1557&lt;H1557,"Understocked",IF(G1557&gt;Summary!$B$6*H1557,"Overstocked","Healthy")))</f>
        <v>Overstocked</v>
      </c>
      <c r="R1557" s="0" t="str">
        <f aca="false">IF(I1557&gt;=Summary!$B$7,"Fast",IF(I1557&lt;Summary!$B$8,"Slow","Medium"))</f>
        <v>Fast</v>
      </c>
      <c r="S1557" s="15" t="n">
        <f aca="false">IF(M1557&gt;Summary!$B$5,1,0)</f>
        <v>0</v>
      </c>
      <c r="T1557" s="16" t="n">
        <f aca="false">IF(Q1557="Overstocked",(G1557-Summary!$B$6*H1557)*J1557,0)</f>
        <v>52530</v>
      </c>
    </row>
    <row r="1558" customFormat="false" ht="15" hidden="false" customHeight="false" outlineLevel="0" collapsed="false">
      <c r="A1558" s="0" t="s">
        <v>1656</v>
      </c>
      <c r="B1558" s="0" t="s">
        <v>115</v>
      </c>
      <c r="C1558" s="0" t="s">
        <v>78</v>
      </c>
      <c r="D1558" s="0" t="s">
        <v>79</v>
      </c>
      <c r="E1558" s="14" t="n">
        <v>45071</v>
      </c>
      <c r="F1558" s="14" t="n">
        <v>45074</v>
      </c>
      <c r="G1558" s="0" t="n">
        <v>268</v>
      </c>
      <c r="H1558" s="0" t="n">
        <v>66</v>
      </c>
      <c r="I1558" s="0" t="n">
        <v>180</v>
      </c>
      <c r="J1558" s="0" t="n">
        <v>558</v>
      </c>
      <c r="K1558" s="0" t="n">
        <v>861</v>
      </c>
      <c r="L1558" s="15" t="s">
        <v>80</v>
      </c>
      <c r="M1558" s="0" t="n">
        <v>3</v>
      </c>
      <c r="N1558" s="16" t="n">
        <f aca="false">I1558*K1558</f>
        <v>154980</v>
      </c>
      <c r="O1558" s="16" t="n">
        <f aca="false">I1558*(K1558-J1558)</f>
        <v>54540</v>
      </c>
      <c r="P1558" s="15" t="n">
        <f aca="false">K1558-J1558</f>
        <v>303</v>
      </c>
      <c r="Q1558" s="0" t="str">
        <f aca="false">IF(G1558=0,"Out of stock",IF(G1558&lt;H1558,"Understocked",IF(G1558&gt;Summary!$B$6*H1558,"Overstocked","Healthy")))</f>
        <v>Overstocked</v>
      </c>
      <c r="R1558" s="0" t="str">
        <f aca="false">IF(I1558&gt;=Summary!$B$7,"Fast",IF(I1558&lt;Summary!$B$8,"Slow","Medium"))</f>
        <v>Medium</v>
      </c>
      <c r="S1558" s="15" t="n">
        <f aca="false">IF(M1558&gt;Summary!$B$5,1,0)</f>
        <v>0</v>
      </c>
      <c r="T1558" s="16" t="n">
        <f aca="false">IF(Q1558="Overstocked",(G1558-Summary!$B$6*H1558)*J1558,0)</f>
        <v>2232</v>
      </c>
    </row>
    <row r="1559" customFormat="false" ht="15" hidden="false" customHeight="false" outlineLevel="0" collapsed="false">
      <c r="A1559" s="0" t="s">
        <v>1657</v>
      </c>
      <c r="B1559" s="0" t="s">
        <v>113</v>
      </c>
      <c r="C1559" s="0" t="s">
        <v>78</v>
      </c>
      <c r="D1559" s="0" t="s">
        <v>92</v>
      </c>
      <c r="E1559" s="14" t="n">
        <v>45581</v>
      </c>
      <c r="F1559" s="14" t="n">
        <v>45585</v>
      </c>
      <c r="G1559" s="0" t="n">
        <v>446</v>
      </c>
      <c r="H1559" s="0" t="n">
        <v>133</v>
      </c>
      <c r="I1559" s="0" t="n">
        <v>46</v>
      </c>
      <c r="J1559" s="0" t="n">
        <v>1102</v>
      </c>
      <c r="K1559" s="0" t="n">
        <v>1400</v>
      </c>
      <c r="L1559" s="15" t="s">
        <v>97</v>
      </c>
      <c r="M1559" s="0" t="n">
        <v>4</v>
      </c>
      <c r="N1559" s="16" t="n">
        <f aca="false">I1559*K1559</f>
        <v>64400</v>
      </c>
      <c r="O1559" s="16" t="n">
        <f aca="false">I1559*(K1559-J1559)</f>
        <v>13708</v>
      </c>
      <c r="P1559" s="15" t="n">
        <f aca="false">K1559-J1559</f>
        <v>298</v>
      </c>
      <c r="Q1559" s="0" t="str">
        <f aca="false">IF(G1559=0,"Out of stock",IF(G1559&lt;H1559,"Understocked",IF(G1559&gt;Summary!$B$6*H1559,"Overstocked","Healthy")))</f>
        <v>Healthy</v>
      </c>
      <c r="R1559" s="0" t="str">
        <f aca="false">IF(I1559&gt;=Summary!$B$7,"Fast",IF(I1559&lt;Summary!$B$8,"Slow","Medium"))</f>
        <v>Slow</v>
      </c>
      <c r="S1559" s="15" t="n">
        <f aca="false">IF(M1559&gt;Summary!$B$5,1,0)</f>
        <v>0</v>
      </c>
      <c r="T1559" s="16" t="n">
        <f aca="false">IF(Q1559="Overstocked",(G1559-Summary!$B$6*H1559)*J1559,0)</f>
        <v>0</v>
      </c>
    </row>
    <row r="1560" customFormat="false" ht="15" hidden="false" customHeight="false" outlineLevel="0" collapsed="false">
      <c r="A1560" s="0" t="s">
        <v>1658</v>
      </c>
      <c r="B1560" s="0" t="s">
        <v>107</v>
      </c>
      <c r="C1560" s="0" t="s">
        <v>85</v>
      </c>
      <c r="D1560" s="0" t="s">
        <v>90</v>
      </c>
      <c r="E1560" s="14" t="n">
        <v>45111</v>
      </c>
      <c r="F1560" s="14" t="n">
        <v>45119</v>
      </c>
      <c r="G1560" s="0" t="n">
        <v>159</v>
      </c>
      <c r="H1560" s="0" t="n">
        <v>131</v>
      </c>
      <c r="I1560" s="0" t="n">
        <v>169</v>
      </c>
      <c r="J1560" s="0" t="n">
        <v>1476</v>
      </c>
      <c r="K1560" s="0" t="n">
        <v>1537</v>
      </c>
      <c r="L1560" s="15" t="s">
        <v>82</v>
      </c>
      <c r="M1560" s="0" t="n">
        <v>8</v>
      </c>
      <c r="N1560" s="16" t="n">
        <f aca="false">I1560*K1560</f>
        <v>259753</v>
      </c>
      <c r="O1560" s="16" t="n">
        <f aca="false">I1560*(K1560-J1560)</f>
        <v>10309</v>
      </c>
      <c r="P1560" s="15" t="n">
        <f aca="false">K1560-J1560</f>
        <v>61</v>
      </c>
      <c r="Q1560" s="0" t="str">
        <f aca="false">IF(G1560=0,"Out of stock",IF(G1560&lt;H1560,"Understocked",IF(G1560&gt;Summary!$B$6*H1560,"Overstocked","Healthy")))</f>
        <v>Healthy</v>
      </c>
      <c r="R1560" s="0" t="str">
        <f aca="false">IF(I1560&gt;=Summary!$B$7,"Fast",IF(I1560&lt;Summary!$B$8,"Slow","Medium"))</f>
        <v>Medium</v>
      </c>
      <c r="S1560" s="15" t="n">
        <f aca="false">IF(M1560&gt;Summary!$B$5,1,0)</f>
        <v>1</v>
      </c>
      <c r="T1560" s="16" t="n">
        <f aca="false">IF(Q1560="Overstocked",(G1560-Summary!$B$6*H1560)*J1560,0)</f>
        <v>0</v>
      </c>
    </row>
    <row r="1561" customFormat="false" ht="15" hidden="false" customHeight="false" outlineLevel="0" collapsed="false">
      <c r="A1561" s="0" t="s">
        <v>1659</v>
      </c>
      <c r="B1561" s="0" t="s">
        <v>77</v>
      </c>
      <c r="C1561" s="0" t="s">
        <v>96</v>
      </c>
      <c r="D1561" s="0" t="s">
        <v>86</v>
      </c>
      <c r="E1561" s="14" t="n">
        <v>45273</v>
      </c>
      <c r="F1561" s="14" t="n">
        <v>45274</v>
      </c>
      <c r="G1561" s="0" t="n">
        <v>370</v>
      </c>
      <c r="H1561" s="0" t="n">
        <v>122</v>
      </c>
      <c r="I1561" s="0" t="n">
        <v>94</v>
      </c>
      <c r="J1561" s="0" t="n">
        <v>1164</v>
      </c>
      <c r="K1561" s="0" t="n">
        <v>1366</v>
      </c>
      <c r="L1561" s="15" t="s">
        <v>97</v>
      </c>
      <c r="M1561" s="0" t="n">
        <v>1</v>
      </c>
      <c r="N1561" s="16" t="n">
        <f aca="false">I1561*K1561</f>
        <v>128404</v>
      </c>
      <c r="O1561" s="16" t="n">
        <f aca="false">I1561*(K1561-J1561)</f>
        <v>18988</v>
      </c>
      <c r="P1561" s="15" t="n">
        <f aca="false">K1561-J1561</f>
        <v>202</v>
      </c>
      <c r="Q1561" s="0" t="str">
        <f aca="false">IF(G1561=0,"Out of stock",IF(G1561&lt;H1561,"Understocked",IF(G1561&gt;Summary!$B$6*H1561,"Overstocked","Healthy")))</f>
        <v>Healthy</v>
      </c>
      <c r="R1561" s="0" t="str">
        <f aca="false">IF(I1561&gt;=Summary!$B$7,"Fast",IF(I1561&lt;Summary!$B$8,"Slow","Medium"))</f>
        <v>Slow</v>
      </c>
      <c r="S1561" s="15" t="n">
        <f aca="false">IF(M1561&gt;Summary!$B$5,1,0)</f>
        <v>0</v>
      </c>
      <c r="T1561" s="16" t="n">
        <f aca="false">IF(Q1561="Overstocked",(G1561-Summary!$B$6*H1561)*J1561,0)</f>
        <v>0</v>
      </c>
    </row>
    <row r="1562" customFormat="false" ht="15" hidden="false" customHeight="false" outlineLevel="0" collapsed="false">
      <c r="A1562" s="0" t="s">
        <v>1660</v>
      </c>
      <c r="B1562" s="0" t="s">
        <v>101</v>
      </c>
      <c r="C1562" s="0" t="s">
        <v>85</v>
      </c>
      <c r="D1562" s="0" t="s">
        <v>79</v>
      </c>
      <c r="E1562" s="14" t="n">
        <v>45169</v>
      </c>
      <c r="F1562" s="14" t="n">
        <v>45176</v>
      </c>
      <c r="G1562" s="0" t="n">
        <v>356</v>
      </c>
      <c r="H1562" s="0" t="n">
        <v>110</v>
      </c>
      <c r="I1562" s="0" t="n">
        <v>178</v>
      </c>
      <c r="J1562" s="0" t="n">
        <v>729</v>
      </c>
      <c r="K1562" s="0" t="n">
        <v>930</v>
      </c>
      <c r="L1562" s="15" t="s">
        <v>87</v>
      </c>
      <c r="M1562" s="0" t="n">
        <v>7</v>
      </c>
      <c r="N1562" s="16" t="n">
        <f aca="false">I1562*K1562</f>
        <v>165540</v>
      </c>
      <c r="O1562" s="16" t="n">
        <f aca="false">I1562*(K1562-J1562)</f>
        <v>35778</v>
      </c>
      <c r="P1562" s="15" t="n">
        <f aca="false">K1562-J1562</f>
        <v>201</v>
      </c>
      <c r="Q1562" s="0" t="str">
        <f aca="false">IF(G1562=0,"Out of stock",IF(G1562&lt;H1562,"Understocked",IF(G1562&gt;Summary!$B$6*H1562,"Overstocked","Healthy")))</f>
        <v>Healthy</v>
      </c>
      <c r="R1562" s="0" t="str">
        <f aca="false">IF(I1562&gt;=Summary!$B$7,"Fast",IF(I1562&lt;Summary!$B$8,"Slow","Medium"))</f>
        <v>Medium</v>
      </c>
      <c r="S1562" s="15" t="n">
        <f aca="false">IF(M1562&gt;Summary!$B$5,1,0)</f>
        <v>0</v>
      </c>
      <c r="T1562" s="16" t="n">
        <f aca="false">IF(Q1562="Overstocked",(G1562-Summary!$B$6*H1562)*J1562,0)</f>
        <v>0</v>
      </c>
    </row>
    <row r="1563" customFormat="false" ht="15" hidden="false" customHeight="false" outlineLevel="0" collapsed="false">
      <c r="A1563" s="0" t="s">
        <v>1661</v>
      </c>
      <c r="B1563" s="0" t="s">
        <v>77</v>
      </c>
      <c r="C1563" s="0" t="s">
        <v>78</v>
      </c>
      <c r="D1563" s="0" t="s">
        <v>92</v>
      </c>
      <c r="E1563" s="14" t="n">
        <v>45248</v>
      </c>
      <c r="F1563" s="14" t="n">
        <v>45255</v>
      </c>
      <c r="G1563" s="0" t="n">
        <v>461</v>
      </c>
      <c r="H1563" s="0" t="n">
        <v>85</v>
      </c>
      <c r="I1563" s="0" t="n">
        <v>144</v>
      </c>
      <c r="J1563" s="0" t="n">
        <v>565</v>
      </c>
      <c r="K1563" s="0" t="n">
        <v>947</v>
      </c>
      <c r="L1563" s="15" t="s">
        <v>80</v>
      </c>
      <c r="M1563" s="0" t="n">
        <v>7</v>
      </c>
      <c r="N1563" s="16" t="n">
        <f aca="false">I1563*K1563</f>
        <v>136368</v>
      </c>
      <c r="O1563" s="16" t="n">
        <f aca="false">I1563*(K1563-J1563)</f>
        <v>55008</v>
      </c>
      <c r="P1563" s="15" t="n">
        <f aca="false">K1563-J1563</f>
        <v>382</v>
      </c>
      <c r="Q1563" s="0" t="str">
        <f aca="false">IF(G1563=0,"Out of stock",IF(G1563&lt;H1563,"Understocked",IF(G1563&gt;Summary!$B$6*H1563,"Overstocked","Healthy")))</f>
        <v>Overstocked</v>
      </c>
      <c r="R1563" s="0" t="str">
        <f aca="false">IF(I1563&gt;=Summary!$B$7,"Fast",IF(I1563&lt;Summary!$B$8,"Slow","Medium"))</f>
        <v>Medium</v>
      </c>
      <c r="S1563" s="15" t="n">
        <f aca="false">IF(M1563&gt;Summary!$B$5,1,0)</f>
        <v>0</v>
      </c>
      <c r="T1563" s="16" t="n">
        <f aca="false">IF(Q1563="Overstocked",(G1563-Summary!$B$6*H1563)*J1563,0)</f>
        <v>68365</v>
      </c>
    </row>
    <row r="1564" customFormat="false" ht="15" hidden="false" customHeight="false" outlineLevel="0" collapsed="false">
      <c r="A1564" s="0" t="s">
        <v>1662</v>
      </c>
      <c r="B1564" s="0" t="s">
        <v>84</v>
      </c>
      <c r="C1564" s="0" t="s">
        <v>104</v>
      </c>
      <c r="D1564" s="0" t="s">
        <v>92</v>
      </c>
      <c r="E1564" s="14" t="n">
        <v>44941</v>
      </c>
      <c r="F1564" s="14" t="n">
        <v>44943</v>
      </c>
      <c r="G1564" s="0" t="n">
        <v>264</v>
      </c>
      <c r="H1564" s="0" t="n">
        <v>86</v>
      </c>
      <c r="I1564" s="0" t="n">
        <v>50</v>
      </c>
      <c r="J1564" s="0" t="n">
        <v>224</v>
      </c>
      <c r="K1564" s="0" t="n">
        <v>722</v>
      </c>
      <c r="L1564" s="15" t="s">
        <v>93</v>
      </c>
      <c r="M1564" s="0" t="n">
        <v>2</v>
      </c>
      <c r="N1564" s="16" t="n">
        <f aca="false">I1564*K1564</f>
        <v>36100</v>
      </c>
      <c r="O1564" s="16" t="n">
        <f aca="false">I1564*(K1564-J1564)</f>
        <v>24900</v>
      </c>
      <c r="P1564" s="15" t="n">
        <f aca="false">K1564-J1564</f>
        <v>498</v>
      </c>
      <c r="Q1564" s="0" t="str">
        <f aca="false">IF(G1564=0,"Out of stock",IF(G1564&lt;H1564,"Understocked",IF(G1564&gt;Summary!$B$6*H1564,"Overstocked","Healthy")))</f>
        <v>Healthy</v>
      </c>
      <c r="R1564" s="0" t="str">
        <f aca="false">IF(I1564&gt;=Summary!$B$7,"Fast",IF(I1564&lt;Summary!$B$8,"Slow","Medium"))</f>
        <v>Slow</v>
      </c>
      <c r="S1564" s="15" t="n">
        <f aca="false">IF(M1564&gt;Summary!$B$5,1,0)</f>
        <v>0</v>
      </c>
      <c r="T1564" s="16" t="n">
        <f aca="false">IF(Q1564="Overstocked",(G1564-Summary!$B$6*H1564)*J1564,0)</f>
        <v>0</v>
      </c>
    </row>
    <row r="1565" customFormat="false" ht="15" hidden="false" customHeight="false" outlineLevel="0" collapsed="false">
      <c r="A1565" s="0" t="s">
        <v>1663</v>
      </c>
      <c r="B1565" s="0" t="s">
        <v>113</v>
      </c>
      <c r="C1565" s="0" t="s">
        <v>96</v>
      </c>
      <c r="D1565" s="0" t="s">
        <v>102</v>
      </c>
      <c r="E1565" s="14" t="n">
        <v>45165</v>
      </c>
      <c r="F1565" s="14" t="n">
        <v>45172</v>
      </c>
      <c r="G1565" s="0" t="n">
        <v>1</v>
      </c>
      <c r="H1565" s="0" t="n">
        <v>107</v>
      </c>
      <c r="I1565" s="0" t="n">
        <v>69</v>
      </c>
      <c r="J1565" s="0" t="n">
        <v>1667</v>
      </c>
      <c r="K1565" s="0" t="n">
        <v>1790</v>
      </c>
      <c r="L1565" s="15" t="s">
        <v>82</v>
      </c>
      <c r="M1565" s="0" t="n">
        <v>7</v>
      </c>
      <c r="N1565" s="16" t="n">
        <f aca="false">I1565*K1565</f>
        <v>123510</v>
      </c>
      <c r="O1565" s="16" t="n">
        <f aca="false">I1565*(K1565-J1565)</f>
        <v>8487</v>
      </c>
      <c r="P1565" s="15" t="n">
        <f aca="false">K1565-J1565</f>
        <v>123</v>
      </c>
      <c r="Q1565" s="0" t="str">
        <f aca="false">IF(G1565=0,"Out of stock",IF(G1565&lt;H1565,"Understocked",IF(G1565&gt;Summary!$B$6*H1565,"Overstocked","Healthy")))</f>
        <v>Understocked</v>
      </c>
      <c r="R1565" s="0" t="str">
        <f aca="false">IF(I1565&gt;=Summary!$B$7,"Fast",IF(I1565&lt;Summary!$B$8,"Slow","Medium"))</f>
        <v>Slow</v>
      </c>
      <c r="S1565" s="15" t="n">
        <f aca="false">IF(M1565&gt;Summary!$B$5,1,0)</f>
        <v>0</v>
      </c>
      <c r="T1565" s="16" t="n">
        <f aca="false">IF(Q1565="Overstocked",(G1565-Summary!$B$6*H1565)*J1565,0)</f>
        <v>0</v>
      </c>
    </row>
    <row r="1566" customFormat="false" ht="15" hidden="false" customHeight="false" outlineLevel="0" collapsed="false">
      <c r="A1566" s="0" t="s">
        <v>1664</v>
      </c>
      <c r="B1566" s="0" t="s">
        <v>123</v>
      </c>
      <c r="C1566" s="0" t="s">
        <v>96</v>
      </c>
      <c r="D1566" s="0" t="s">
        <v>92</v>
      </c>
      <c r="E1566" s="14" t="n">
        <v>45578</v>
      </c>
      <c r="F1566" s="14" t="n">
        <v>45587</v>
      </c>
      <c r="G1566" s="0" t="n">
        <v>395</v>
      </c>
      <c r="H1566" s="0" t="n">
        <v>123</v>
      </c>
      <c r="I1566" s="0" t="n">
        <v>62</v>
      </c>
      <c r="J1566" s="0" t="n">
        <v>213</v>
      </c>
      <c r="K1566" s="0" t="n">
        <v>556</v>
      </c>
      <c r="L1566" s="15" t="s">
        <v>97</v>
      </c>
      <c r="M1566" s="0" t="n">
        <v>9</v>
      </c>
      <c r="N1566" s="16" t="n">
        <f aca="false">I1566*K1566</f>
        <v>34472</v>
      </c>
      <c r="O1566" s="16" t="n">
        <f aca="false">I1566*(K1566-J1566)</f>
        <v>21266</v>
      </c>
      <c r="P1566" s="15" t="n">
        <f aca="false">K1566-J1566</f>
        <v>343</v>
      </c>
      <c r="Q1566" s="0" t="str">
        <f aca="false">IF(G1566=0,"Out of stock",IF(G1566&lt;H1566,"Understocked",IF(G1566&gt;Summary!$B$6*H1566,"Overstocked","Healthy")))</f>
        <v>Healthy</v>
      </c>
      <c r="R1566" s="0" t="str">
        <f aca="false">IF(I1566&gt;=Summary!$B$7,"Fast",IF(I1566&lt;Summary!$B$8,"Slow","Medium"))</f>
        <v>Slow</v>
      </c>
      <c r="S1566" s="15" t="n">
        <f aca="false">IF(M1566&gt;Summary!$B$5,1,0)</f>
        <v>1</v>
      </c>
      <c r="T1566" s="16" t="n">
        <f aca="false">IF(Q1566="Overstocked",(G1566-Summary!$B$6*H1566)*J1566,0)</f>
        <v>0</v>
      </c>
    </row>
    <row r="1567" customFormat="false" ht="15" hidden="false" customHeight="false" outlineLevel="0" collapsed="false">
      <c r="A1567" s="0" t="s">
        <v>1665</v>
      </c>
      <c r="B1567" s="0" t="s">
        <v>115</v>
      </c>
      <c r="C1567" s="0" t="s">
        <v>96</v>
      </c>
      <c r="D1567" s="0" t="s">
        <v>90</v>
      </c>
      <c r="E1567" s="14" t="n">
        <v>45166</v>
      </c>
      <c r="F1567" s="14" t="n">
        <v>45168</v>
      </c>
      <c r="G1567" s="0" t="n">
        <v>208</v>
      </c>
      <c r="H1567" s="0" t="n">
        <v>126</v>
      </c>
      <c r="I1567" s="0" t="n">
        <v>195</v>
      </c>
      <c r="J1567" s="0" t="n">
        <v>474</v>
      </c>
      <c r="K1567" s="0" t="n">
        <v>836</v>
      </c>
      <c r="L1567" s="15" t="s">
        <v>93</v>
      </c>
      <c r="M1567" s="0" t="n">
        <v>2</v>
      </c>
      <c r="N1567" s="16" t="n">
        <f aca="false">I1567*K1567</f>
        <v>163020</v>
      </c>
      <c r="O1567" s="16" t="n">
        <f aca="false">I1567*(K1567-J1567)</f>
        <v>70590</v>
      </c>
      <c r="P1567" s="15" t="n">
        <f aca="false">K1567-J1567</f>
        <v>362</v>
      </c>
      <c r="Q1567" s="0" t="str">
        <f aca="false">IF(G1567=0,"Out of stock",IF(G1567&lt;H1567,"Understocked",IF(G1567&gt;Summary!$B$6*H1567,"Overstocked","Healthy")))</f>
        <v>Healthy</v>
      </c>
      <c r="R1567" s="0" t="str">
        <f aca="false">IF(I1567&gt;=Summary!$B$7,"Fast",IF(I1567&lt;Summary!$B$8,"Slow","Medium"))</f>
        <v>Medium</v>
      </c>
      <c r="S1567" s="15" t="n">
        <f aca="false">IF(M1567&gt;Summary!$B$5,1,0)</f>
        <v>0</v>
      </c>
      <c r="T1567" s="16" t="n">
        <f aca="false">IF(Q1567="Overstocked",(G1567-Summary!$B$6*H1567)*J1567,0)</f>
        <v>0</v>
      </c>
    </row>
    <row r="1568" customFormat="false" ht="15" hidden="false" customHeight="false" outlineLevel="0" collapsed="false">
      <c r="A1568" s="0" t="s">
        <v>1666</v>
      </c>
      <c r="B1568" s="0" t="s">
        <v>95</v>
      </c>
      <c r="C1568" s="0" t="s">
        <v>96</v>
      </c>
      <c r="D1568" s="0" t="s">
        <v>102</v>
      </c>
      <c r="E1568" s="14" t="n">
        <v>45264</v>
      </c>
      <c r="F1568" s="14" t="n">
        <v>45271</v>
      </c>
      <c r="G1568" s="0" t="n">
        <v>101</v>
      </c>
      <c r="H1568" s="0" t="n">
        <v>115</v>
      </c>
      <c r="I1568" s="0" t="n">
        <v>102</v>
      </c>
      <c r="J1568" s="0" t="n">
        <v>212</v>
      </c>
      <c r="K1568" s="0" t="n">
        <v>516</v>
      </c>
      <c r="L1568" s="15" t="s">
        <v>97</v>
      </c>
      <c r="M1568" s="0" t="n">
        <v>7</v>
      </c>
      <c r="N1568" s="16" t="n">
        <f aca="false">I1568*K1568</f>
        <v>52632</v>
      </c>
      <c r="O1568" s="16" t="n">
        <f aca="false">I1568*(K1568-J1568)</f>
        <v>31008</v>
      </c>
      <c r="P1568" s="15" t="n">
        <f aca="false">K1568-J1568</f>
        <v>304</v>
      </c>
      <c r="Q1568" s="0" t="str">
        <f aca="false">IF(G1568=0,"Out of stock",IF(G1568&lt;H1568,"Understocked",IF(G1568&gt;Summary!$B$6*H1568,"Overstocked","Healthy")))</f>
        <v>Understocked</v>
      </c>
      <c r="R1568" s="0" t="str">
        <f aca="false">IF(I1568&gt;=Summary!$B$7,"Fast",IF(I1568&lt;Summary!$B$8,"Slow","Medium"))</f>
        <v>Medium</v>
      </c>
      <c r="S1568" s="15" t="n">
        <f aca="false">IF(M1568&gt;Summary!$B$5,1,0)</f>
        <v>0</v>
      </c>
      <c r="T1568" s="16" t="n">
        <f aca="false">IF(Q1568="Overstocked",(G1568-Summary!$B$6*H1568)*J1568,0)</f>
        <v>0</v>
      </c>
    </row>
    <row r="1569" customFormat="false" ht="15" hidden="false" customHeight="false" outlineLevel="0" collapsed="false">
      <c r="A1569" s="0" t="s">
        <v>1667</v>
      </c>
      <c r="B1569" s="0" t="s">
        <v>113</v>
      </c>
      <c r="C1569" s="0" t="s">
        <v>96</v>
      </c>
      <c r="D1569" s="0" t="s">
        <v>79</v>
      </c>
      <c r="E1569" s="14" t="n">
        <v>45626</v>
      </c>
      <c r="F1569" s="14" t="n">
        <v>45627</v>
      </c>
      <c r="G1569" s="0" t="n">
        <v>478</v>
      </c>
      <c r="H1569" s="0" t="n">
        <v>124</v>
      </c>
      <c r="I1569" s="0" t="n">
        <v>194</v>
      </c>
      <c r="J1569" s="0" t="n">
        <v>955</v>
      </c>
      <c r="K1569" s="0" t="n">
        <v>1025</v>
      </c>
      <c r="L1569" s="15" t="s">
        <v>87</v>
      </c>
      <c r="M1569" s="0" t="n">
        <v>1</v>
      </c>
      <c r="N1569" s="16" t="n">
        <f aca="false">I1569*K1569</f>
        <v>198850</v>
      </c>
      <c r="O1569" s="16" t="n">
        <f aca="false">I1569*(K1569-J1569)</f>
        <v>13580</v>
      </c>
      <c r="P1569" s="15" t="n">
        <f aca="false">K1569-J1569</f>
        <v>70</v>
      </c>
      <c r="Q1569" s="0" t="str">
        <f aca="false">IF(G1569=0,"Out of stock",IF(G1569&lt;H1569,"Understocked",IF(G1569&gt;Summary!$B$6*H1569,"Overstocked","Healthy")))</f>
        <v>Healthy</v>
      </c>
      <c r="R1569" s="0" t="str">
        <f aca="false">IF(I1569&gt;=Summary!$B$7,"Fast",IF(I1569&lt;Summary!$B$8,"Slow","Medium"))</f>
        <v>Medium</v>
      </c>
      <c r="S1569" s="15" t="n">
        <f aca="false">IF(M1569&gt;Summary!$B$5,1,0)</f>
        <v>0</v>
      </c>
      <c r="T1569" s="16" t="n">
        <f aca="false">IF(Q1569="Overstocked",(G1569-Summary!$B$6*H1569)*J1569,0)</f>
        <v>0</v>
      </c>
    </row>
    <row r="1570" customFormat="false" ht="15" hidden="false" customHeight="false" outlineLevel="0" collapsed="false">
      <c r="A1570" s="0" t="s">
        <v>1668</v>
      </c>
      <c r="B1570" s="0" t="s">
        <v>95</v>
      </c>
      <c r="C1570" s="0" t="s">
        <v>96</v>
      </c>
      <c r="D1570" s="0" t="s">
        <v>92</v>
      </c>
      <c r="E1570" s="14" t="n">
        <v>44955</v>
      </c>
      <c r="F1570" s="14" t="n">
        <v>44964</v>
      </c>
      <c r="G1570" s="0" t="n">
        <v>236</v>
      </c>
      <c r="H1570" s="0" t="n">
        <v>131</v>
      </c>
      <c r="I1570" s="0" t="n">
        <v>85</v>
      </c>
      <c r="J1570" s="0" t="n">
        <v>409</v>
      </c>
      <c r="K1570" s="0" t="n">
        <v>727</v>
      </c>
      <c r="L1570" s="15" t="s">
        <v>82</v>
      </c>
      <c r="M1570" s="0" t="n">
        <v>9</v>
      </c>
      <c r="N1570" s="16" t="n">
        <f aca="false">I1570*K1570</f>
        <v>61795</v>
      </c>
      <c r="O1570" s="16" t="n">
        <f aca="false">I1570*(K1570-J1570)</f>
        <v>27030</v>
      </c>
      <c r="P1570" s="15" t="n">
        <f aca="false">K1570-J1570</f>
        <v>318</v>
      </c>
      <c r="Q1570" s="0" t="str">
        <f aca="false">IF(G1570=0,"Out of stock",IF(G1570&lt;H1570,"Understocked",IF(G1570&gt;Summary!$B$6*H1570,"Overstocked","Healthy")))</f>
        <v>Healthy</v>
      </c>
      <c r="R1570" s="0" t="str">
        <f aca="false">IF(I1570&gt;=Summary!$B$7,"Fast",IF(I1570&lt;Summary!$B$8,"Slow","Medium"))</f>
        <v>Slow</v>
      </c>
      <c r="S1570" s="15" t="n">
        <f aca="false">IF(M1570&gt;Summary!$B$5,1,0)</f>
        <v>1</v>
      </c>
      <c r="T1570" s="16" t="n">
        <f aca="false">IF(Q1570="Overstocked",(G1570-Summary!$B$6*H1570)*J1570,0)</f>
        <v>0</v>
      </c>
    </row>
    <row r="1571" customFormat="false" ht="15" hidden="false" customHeight="false" outlineLevel="0" collapsed="false">
      <c r="A1571" s="0" t="s">
        <v>1669</v>
      </c>
      <c r="B1571" s="0" t="s">
        <v>89</v>
      </c>
      <c r="C1571" s="0" t="s">
        <v>104</v>
      </c>
      <c r="D1571" s="0" t="s">
        <v>90</v>
      </c>
      <c r="E1571" s="14" t="n">
        <v>44977</v>
      </c>
      <c r="F1571" s="14" t="n">
        <v>44980</v>
      </c>
      <c r="G1571" s="0" t="n">
        <v>345</v>
      </c>
      <c r="H1571" s="0" t="n">
        <v>84</v>
      </c>
      <c r="I1571" s="0" t="n">
        <v>124</v>
      </c>
      <c r="J1571" s="0" t="n">
        <v>1685</v>
      </c>
      <c r="K1571" s="0" t="n">
        <v>1910</v>
      </c>
      <c r="L1571" s="15" t="s">
        <v>87</v>
      </c>
      <c r="M1571" s="0" t="n">
        <v>3</v>
      </c>
      <c r="N1571" s="16" t="n">
        <f aca="false">I1571*K1571</f>
        <v>236840</v>
      </c>
      <c r="O1571" s="16" t="n">
        <f aca="false">I1571*(K1571-J1571)</f>
        <v>27900</v>
      </c>
      <c r="P1571" s="15" t="n">
        <f aca="false">K1571-J1571</f>
        <v>225</v>
      </c>
      <c r="Q1571" s="0" t="str">
        <f aca="false">IF(G1571=0,"Out of stock",IF(G1571&lt;H1571,"Understocked",IF(G1571&gt;Summary!$B$6*H1571,"Overstocked","Healthy")))</f>
        <v>Overstocked</v>
      </c>
      <c r="R1571" s="0" t="str">
        <f aca="false">IF(I1571&gt;=Summary!$B$7,"Fast",IF(I1571&lt;Summary!$B$8,"Slow","Medium"))</f>
        <v>Medium</v>
      </c>
      <c r="S1571" s="15" t="n">
        <f aca="false">IF(M1571&gt;Summary!$B$5,1,0)</f>
        <v>0</v>
      </c>
      <c r="T1571" s="16" t="n">
        <f aca="false">IF(Q1571="Overstocked",(G1571-Summary!$B$6*H1571)*J1571,0)</f>
        <v>15165</v>
      </c>
    </row>
    <row r="1572" customFormat="false" ht="15" hidden="false" customHeight="false" outlineLevel="0" collapsed="false">
      <c r="A1572" s="0" t="s">
        <v>1670</v>
      </c>
      <c r="B1572" s="0" t="s">
        <v>95</v>
      </c>
      <c r="C1572" s="0" t="s">
        <v>85</v>
      </c>
      <c r="D1572" s="0" t="s">
        <v>79</v>
      </c>
      <c r="E1572" s="14" t="n">
        <v>45447</v>
      </c>
      <c r="F1572" s="14" t="n">
        <v>45455</v>
      </c>
      <c r="G1572" s="0" t="n">
        <v>52</v>
      </c>
      <c r="H1572" s="0" t="n">
        <v>86</v>
      </c>
      <c r="I1572" s="0" t="n">
        <v>12</v>
      </c>
      <c r="J1572" s="0" t="n">
        <v>1067</v>
      </c>
      <c r="K1572" s="0" t="n">
        <v>1416</v>
      </c>
      <c r="L1572" s="15" t="s">
        <v>93</v>
      </c>
      <c r="M1572" s="0" t="n">
        <v>8</v>
      </c>
      <c r="N1572" s="16" t="n">
        <f aca="false">I1572*K1572</f>
        <v>16992</v>
      </c>
      <c r="O1572" s="16" t="n">
        <f aca="false">I1572*(K1572-J1572)</f>
        <v>4188</v>
      </c>
      <c r="P1572" s="15" t="n">
        <f aca="false">K1572-J1572</f>
        <v>349</v>
      </c>
      <c r="Q1572" s="0" t="str">
        <f aca="false">IF(G1572=0,"Out of stock",IF(G1572&lt;H1572,"Understocked",IF(G1572&gt;Summary!$B$6*H1572,"Overstocked","Healthy")))</f>
        <v>Understocked</v>
      </c>
      <c r="R1572" s="0" t="str">
        <f aca="false">IF(I1572&gt;=Summary!$B$7,"Fast",IF(I1572&lt;Summary!$B$8,"Slow","Medium"))</f>
        <v>Slow</v>
      </c>
      <c r="S1572" s="15" t="n">
        <f aca="false">IF(M1572&gt;Summary!$B$5,1,0)</f>
        <v>1</v>
      </c>
      <c r="T1572" s="16" t="n">
        <f aca="false">IF(Q1572="Overstocked",(G1572-Summary!$B$6*H1572)*J1572,0)</f>
        <v>0</v>
      </c>
    </row>
    <row r="1573" customFormat="false" ht="15" hidden="false" customHeight="false" outlineLevel="0" collapsed="false">
      <c r="A1573" s="0" t="s">
        <v>1671</v>
      </c>
      <c r="B1573" s="0" t="s">
        <v>84</v>
      </c>
      <c r="C1573" s="0" t="s">
        <v>96</v>
      </c>
      <c r="D1573" s="0" t="s">
        <v>102</v>
      </c>
      <c r="E1573" s="14" t="n">
        <v>45393</v>
      </c>
      <c r="F1573" s="14" t="n">
        <v>45399</v>
      </c>
      <c r="G1573" s="0" t="n">
        <v>394</v>
      </c>
      <c r="H1573" s="0" t="n">
        <v>148</v>
      </c>
      <c r="I1573" s="0" t="n">
        <v>260</v>
      </c>
      <c r="J1573" s="0" t="n">
        <v>1745</v>
      </c>
      <c r="K1573" s="0" t="n">
        <v>2060</v>
      </c>
      <c r="L1573" s="15" t="s">
        <v>97</v>
      </c>
      <c r="M1573" s="0" t="n">
        <v>6</v>
      </c>
      <c r="N1573" s="16" t="n">
        <f aca="false">I1573*K1573</f>
        <v>535600</v>
      </c>
      <c r="O1573" s="16" t="n">
        <f aca="false">I1573*(K1573-J1573)</f>
        <v>81900</v>
      </c>
      <c r="P1573" s="15" t="n">
        <f aca="false">K1573-J1573</f>
        <v>315</v>
      </c>
      <c r="Q1573" s="0" t="str">
        <f aca="false">IF(G1573=0,"Out of stock",IF(G1573&lt;H1573,"Understocked",IF(G1573&gt;Summary!$B$6*H1573,"Overstocked","Healthy")))</f>
        <v>Healthy</v>
      </c>
      <c r="R1573" s="0" t="str">
        <f aca="false">IF(I1573&gt;=Summary!$B$7,"Fast",IF(I1573&lt;Summary!$B$8,"Slow","Medium"))</f>
        <v>Fast</v>
      </c>
      <c r="S1573" s="15" t="n">
        <f aca="false">IF(M1573&gt;Summary!$B$5,1,0)</f>
        <v>0</v>
      </c>
      <c r="T1573" s="16" t="n">
        <f aca="false">IF(Q1573="Overstocked",(G1573-Summary!$B$6*H1573)*J1573,0)</f>
        <v>0</v>
      </c>
    </row>
    <row r="1574" customFormat="false" ht="15" hidden="false" customHeight="false" outlineLevel="0" collapsed="false">
      <c r="A1574" s="0" t="s">
        <v>1672</v>
      </c>
      <c r="B1574" s="0" t="s">
        <v>115</v>
      </c>
      <c r="C1574" s="0" t="s">
        <v>85</v>
      </c>
      <c r="D1574" s="0" t="s">
        <v>90</v>
      </c>
      <c r="E1574" s="14" t="n">
        <v>44958</v>
      </c>
      <c r="F1574" s="14" t="n">
        <v>44965</v>
      </c>
      <c r="G1574" s="0" t="n">
        <v>426</v>
      </c>
      <c r="H1574" s="0" t="n">
        <v>119</v>
      </c>
      <c r="I1574" s="0" t="n">
        <v>66</v>
      </c>
      <c r="J1574" s="0" t="n">
        <v>1699</v>
      </c>
      <c r="K1574" s="0" t="n">
        <v>1840</v>
      </c>
      <c r="L1574" s="15" t="s">
        <v>80</v>
      </c>
      <c r="M1574" s="0" t="n">
        <v>7</v>
      </c>
      <c r="N1574" s="16" t="n">
        <f aca="false">I1574*K1574</f>
        <v>121440</v>
      </c>
      <c r="O1574" s="16" t="n">
        <f aca="false">I1574*(K1574-J1574)</f>
        <v>9306</v>
      </c>
      <c r="P1574" s="15" t="n">
        <f aca="false">K1574-J1574</f>
        <v>141</v>
      </c>
      <c r="Q1574" s="0" t="str">
        <f aca="false">IF(G1574=0,"Out of stock",IF(G1574&lt;H1574,"Understocked",IF(G1574&gt;Summary!$B$6*H1574,"Overstocked","Healthy")))</f>
        <v>Healthy</v>
      </c>
      <c r="R1574" s="0" t="str">
        <f aca="false">IF(I1574&gt;=Summary!$B$7,"Fast",IF(I1574&lt;Summary!$B$8,"Slow","Medium"))</f>
        <v>Slow</v>
      </c>
      <c r="S1574" s="15" t="n">
        <f aca="false">IF(M1574&gt;Summary!$B$5,1,0)</f>
        <v>0</v>
      </c>
      <c r="T1574" s="16" t="n">
        <f aca="false">IF(Q1574="Overstocked",(G1574-Summary!$B$6*H1574)*J1574,0)</f>
        <v>0</v>
      </c>
    </row>
    <row r="1575" customFormat="false" ht="15" hidden="false" customHeight="false" outlineLevel="0" collapsed="false">
      <c r="A1575" s="0" t="s">
        <v>1673</v>
      </c>
      <c r="B1575" s="0" t="s">
        <v>113</v>
      </c>
      <c r="C1575" s="0" t="s">
        <v>104</v>
      </c>
      <c r="D1575" s="0" t="s">
        <v>79</v>
      </c>
      <c r="E1575" s="14" t="n">
        <v>44955</v>
      </c>
      <c r="F1575" s="14" t="n">
        <v>44957</v>
      </c>
      <c r="G1575" s="0" t="n">
        <v>375</v>
      </c>
      <c r="H1575" s="0" t="n">
        <v>52</v>
      </c>
      <c r="I1575" s="0" t="n">
        <v>199</v>
      </c>
      <c r="J1575" s="0" t="n">
        <v>1429</v>
      </c>
      <c r="K1575" s="0" t="n">
        <v>1566</v>
      </c>
      <c r="L1575" s="15" t="s">
        <v>93</v>
      </c>
      <c r="M1575" s="0" t="n">
        <v>2</v>
      </c>
      <c r="N1575" s="16" t="n">
        <f aca="false">I1575*K1575</f>
        <v>311634</v>
      </c>
      <c r="O1575" s="16" t="n">
        <f aca="false">I1575*(K1575-J1575)</f>
        <v>27263</v>
      </c>
      <c r="P1575" s="15" t="n">
        <f aca="false">K1575-J1575</f>
        <v>137</v>
      </c>
      <c r="Q1575" s="0" t="str">
        <f aca="false">IF(G1575=0,"Out of stock",IF(G1575&lt;H1575,"Understocked",IF(G1575&gt;Summary!$B$6*H1575,"Overstocked","Healthy")))</f>
        <v>Overstocked</v>
      </c>
      <c r="R1575" s="0" t="str">
        <f aca="false">IF(I1575&gt;=Summary!$B$7,"Fast",IF(I1575&lt;Summary!$B$8,"Slow","Medium"))</f>
        <v>Medium</v>
      </c>
      <c r="S1575" s="15" t="n">
        <f aca="false">IF(M1575&gt;Summary!$B$5,1,0)</f>
        <v>0</v>
      </c>
      <c r="T1575" s="16" t="n">
        <f aca="false">IF(Q1575="Overstocked",(G1575-Summary!$B$6*H1575)*J1575,0)</f>
        <v>238643</v>
      </c>
    </row>
    <row r="1576" customFormat="false" ht="15" hidden="false" customHeight="false" outlineLevel="0" collapsed="false">
      <c r="A1576" s="0" t="s">
        <v>1674</v>
      </c>
      <c r="B1576" s="0" t="s">
        <v>107</v>
      </c>
      <c r="C1576" s="0" t="s">
        <v>104</v>
      </c>
      <c r="D1576" s="0" t="s">
        <v>102</v>
      </c>
      <c r="E1576" s="14" t="n">
        <v>45466</v>
      </c>
      <c r="F1576" s="14" t="n">
        <v>45471</v>
      </c>
      <c r="G1576" s="0" t="n">
        <v>108</v>
      </c>
      <c r="H1576" s="0" t="n">
        <v>133</v>
      </c>
      <c r="I1576" s="0" t="n">
        <v>2</v>
      </c>
      <c r="J1576" s="0" t="n">
        <v>669</v>
      </c>
      <c r="K1576" s="0" t="n">
        <v>1079</v>
      </c>
      <c r="L1576" s="15" t="s">
        <v>93</v>
      </c>
      <c r="M1576" s="0" t="n">
        <v>5</v>
      </c>
      <c r="N1576" s="16" t="n">
        <f aca="false">I1576*K1576</f>
        <v>2158</v>
      </c>
      <c r="O1576" s="16" t="n">
        <f aca="false">I1576*(K1576-J1576)</f>
        <v>820</v>
      </c>
      <c r="P1576" s="15" t="n">
        <f aca="false">K1576-J1576</f>
        <v>410</v>
      </c>
      <c r="Q1576" s="0" t="str">
        <f aca="false">IF(G1576=0,"Out of stock",IF(G1576&lt;H1576,"Understocked",IF(G1576&gt;Summary!$B$6*H1576,"Overstocked","Healthy")))</f>
        <v>Understocked</v>
      </c>
      <c r="R1576" s="0" t="str">
        <f aca="false">IF(I1576&gt;=Summary!$B$7,"Fast",IF(I1576&lt;Summary!$B$8,"Slow","Medium"))</f>
        <v>Slow</v>
      </c>
      <c r="S1576" s="15" t="n">
        <f aca="false">IF(M1576&gt;Summary!$B$5,1,0)</f>
        <v>0</v>
      </c>
      <c r="T1576" s="16" t="n">
        <f aca="false">IF(Q1576="Overstocked",(G1576-Summary!$B$6*H1576)*J1576,0)</f>
        <v>0</v>
      </c>
    </row>
    <row r="1577" customFormat="false" ht="15" hidden="false" customHeight="false" outlineLevel="0" collapsed="false">
      <c r="A1577" s="0" t="s">
        <v>1675</v>
      </c>
      <c r="B1577" s="0" t="s">
        <v>111</v>
      </c>
      <c r="C1577" s="0" t="s">
        <v>96</v>
      </c>
      <c r="D1577" s="0" t="s">
        <v>102</v>
      </c>
      <c r="E1577" s="14" t="n">
        <v>45302</v>
      </c>
      <c r="F1577" s="14" t="n">
        <v>45308</v>
      </c>
      <c r="G1577" s="0" t="n">
        <v>30</v>
      </c>
      <c r="H1577" s="0" t="n">
        <v>74</v>
      </c>
      <c r="I1577" s="0" t="n">
        <v>122</v>
      </c>
      <c r="J1577" s="0" t="n">
        <v>213</v>
      </c>
      <c r="K1577" s="0" t="n">
        <v>289</v>
      </c>
      <c r="L1577" s="15" t="s">
        <v>82</v>
      </c>
      <c r="M1577" s="0" t="n">
        <v>6</v>
      </c>
      <c r="N1577" s="16" t="n">
        <f aca="false">I1577*K1577</f>
        <v>35258</v>
      </c>
      <c r="O1577" s="16" t="n">
        <f aca="false">I1577*(K1577-J1577)</f>
        <v>9272</v>
      </c>
      <c r="P1577" s="15" t="n">
        <f aca="false">K1577-J1577</f>
        <v>76</v>
      </c>
      <c r="Q1577" s="0" t="str">
        <f aca="false">IF(G1577=0,"Out of stock",IF(G1577&lt;H1577,"Understocked",IF(G1577&gt;Summary!$B$6*H1577,"Overstocked","Healthy")))</f>
        <v>Understocked</v>
      </c>
      <c r="R1577" s="0" t="str">
        <f aca="false">IF(I1577&gt;=Summary!$B$7,"Fast",IF(I1577&lt;Summary!$B$8,"Slow","Medium"))</f>
        <v>Medium</v>
      </c>
      <c r="S1577" s="15" t="n">
        <f aca="false">IF(M1577&gt;Summary!$B$5,1,0)</f>
        <v>0</v>
      </c>
      <c r="T1577" s="16" t="n">
        <f aca="false">IF(Q1577="Overstocked",(G1577-Summary!$B$6*H1577)*J1577,0)</f>
        <v>0</v>
      </c>
    </row>
    <row r="1578" customFormat="false" ht="15" hidden="false" customHeight="false" outlineLevel="0" collapsed="false">
      <c r="A1578" s="0" t="s">
        <v>1676</v>
      </c>
      <c r="B1578" s="0" t="s">
        <v>113</v>
      </c>
      <c r="C1578" s="0" t="s">
        <v>85</v>
      </c>
      <c r="D1578" s="0" t="s">
        <v>90</v>
      </c>
      <c r="E1578" s="14" t="n">
        <v>45540</v>
      </c>
      <c r="F1578" s="14" t="n">
        <v>45547</v>
      </c>
      <c r="G1578" s="0" t="n">
        <v>28</v>
      </c>
      <c r="H1578" s="0" t="n">
        <v>135</v>
      </c>
      <c r="I1578" s="0" t="n">
        <v>134</v>
      </c>
      <c r="J1578" s="0" t="n">
        <v>1187</v>
      </c>
      <c r="K1578" s="0" t="n">
        <v>1546</v>
      </c>
      <c r="L1578" s="15" t="s">
        <v>82</v>
      </c>
      <c r="M1578" s="0" t="n">
        <v>7</v>
      </c>
      <c r="N1578" s="16" t="n">
        <f aca="false">I1578*K1578</f>
        <v>207164</v>
      </c>
      <c r="O1578" s="16" t="n">
        <f aca="false">I1578*(K1578-J1578)</f>
        <v>48106</v>
      </c>
      <c r="P1578" s="15" t="n">
        <f aca="false">K1578-J1578</f>
        <v>359</v>
      </c>
      <c r="Q1578" s="0" t="str">
        <f aca="false">IF(G1578=0,"Out of stock",IF(G1578&lt;H1578,"Understocked",IF(G1578&gt;Summary!$B$6*H1578,"Overstocked","Healthy")))</f>
        <v>Understocked</v>
      </c>
      <c r="R1578" s="0" t="str">
        <f aca="false">IF(I1578&gt;=Summary!$B$7,"Fast",IF(I1578&lt;Summary!$B$8,"Slow","Medium"))</f>
        <v>Medium</v>
      </c>
      <c r="S1578" s="15" t="n">
        <f aca="false">IF(M1578&gt;Summary!$B$5,1,0)</f>
        <v>0</v>
      </c>
      <c r="T1578" s="16" t="n">
        <f aca="false">IF(Q1578="Overstocked",(G1578-Summary!$B$6*H1578)*J1578,0)</f>
        <v>0</v>
      </c>
    </row>
    <row r="1579" customFormat="false" ht="15" hidden="false" customHeight="false" outlineLevel="0" collapsed="false">
      <c r="A1579" s="0" t="s">
        <v>1677</v>
      </c>
      <c r="B1579" s="0" t="s">
        <v>101</v>
      </c>
      <c r="C1579" s="0" t="s">
        <v>96</v>
      </c>
      <c r="D1579" s="0" t="s">
        <v>90</v>
      </c>
      <c r="E1579" s="14" t="n">
        <v>45455</v>
      </c>
      <c r="F1579" s="14" t="n">
        <v>45462</v>
      </c>
      <c r="G1579" s="0" t="n">
        <v>199</v>
      </c>
      <c r="H1579" s="0" t="n">
        <v>100</v>
      </c>
      <c r="I1579" s="0" t="n">
        <v>286</v>
      </c>
      <c r="J1579" s="0" t="n">
        <v>1451</v>
      </c>
      <c r="K1579" s="0" t="n">
        <v>1912</v>
      </c>
      <c r="L1579" s="15" t="s">
        <v>82</v>
      </c>
      <c r="M1579" s="0" t="n">
        <v>7</v>
      </c>
      <c r="N1579" s="16" t="n">
        <f aca="false">I1579*K1579</f>
        <v>546832</v>
      </c>
      <c r="O1579" s="16" t="n">
        <f aca="false">I1579*(K1579-J1579)</f>
        <v>131846</v>
      </c>
      <c r="P1579" s="15" t="n">
        <f aca="false">K1579-J1579</f>
        <v>461</v>
      </c>
      <c r="Q1579" s="0" t="str">
        <f aca="false">IF(G1579=0,"Out of stock",IF(G1579&lt;H1579,"Understocked",IF(G1579&gt;Summary!$B$6*H1579,"Overstocked","Healthy")))</f>
        <v>Healthy</v>
      </c>
      <c r="R1579" s="0" t="str">
        <f aca="false">IF(I1579&gt;=Summary!$B$7,"Fast",IF(I1579&lt;Summary!$B$8,"Slow","Medium"))</f>
        <v>Fast</v>
      </c>
      <c r="S1579" s="15" t="n">
        <f aca="false">IF(M1579&gt;Summary!$B$5,1,0)</f>
        <v>0</v>
      </c>
      <c r="T1579" s="16" t="n">
        <f aca="false">IF(Q1579="Overstocked",(G1579-Summary!$B$6*H1579)*J1579,0)</f>
        <v>0</v>
      </c>
    </row>
    <row r="1580" customFormat="false" ht="15" hidden="false" customHeight="false" outlineLevel="0" collapsed="false">
      <c r="A1580" s="0" t="s">
        <v>1678</v>
      </c>
      <c r="B1580" s="0" t="s">
        <v>111</v>
      </c>
      <c r="C1580" s="0" t="s">
        <v>104</v>
      </c>
      <c r="D1580" s="0" t="s">
        <v>92</v>
      </c>
      <c r="E1580" s="14" t="n">
        <v>45136</v>
      </c>
      <c r="F1580" s="14" t="n">
        <v>45142</v>
      </c>
      <c r="G1580" s="0" t="n">
        <v>217</v>
      </c>
      <c r="H1580" s="0" t="n">
        <v>66</v>
      </c>
      <c r="I1580" s="0" t="n">
        <v>194</v>
      </c>
      <c r="J1580" s="0" t="n">
        <v>1979</v>
      </c>
      <c r="K1580" s="0" t="n">
        <v>2210</v>
      </c>
      <c r="L1580" s="15" t="s">
        <v>87</v>
      </c>
      <c r="M1580" s="0" t="n">
        <v>6</v>
      </c>
      <c r="N1580" s="16" t="n">
        <f aca="false">I1580*K1580</f>
        <v>428740</v>
      </c>
      <c r="O1580" s="16" t="n">
        <f aca="false">I1580*(K1580-J1580)</f>
        <v>44814</v>
      </c>
      <c r="P1580" s="15" t="n">
        <f aca="false">K1580-J1580</f>
        <v>231</v>
      </c>
      <c r="Q1580" s="0" t="str">
        <f aca="false">IF(G1580=0,"Out of stock",IF(G1580&lt;H1580,"Understocked",IF(G1580&gt;Summary!$B$6*H1580,"Overstocked","Healthy")))</f>
        <v>Healthy</v>
      </c>
      <c r="R1580" s="0" t="str">
        <f aca="false">IF(I1580&gt;=Summary!$B$7,"Fast",IF(I1580&lt;Summary!$B$8,"Slow","Medium"))</f>
        <v>Medium</v>
      </c>
      <c r="S1580" s="15" t="n">
        <f aca="false">IF(M1580&gt;Summary!$B$5,1,0)</f>
        <v>0</v>
      </c>
      <c r="T1580" s="16" t="n">
        <f aca="false">IF(Q1580="Overstocked",(G1580-Summary!$B$6*H1580)*J1580,0)</f>
        <v>0</v>
      </c>
    </row>
    <row r="1581" customFormat="false" ht="15" hidden="false" customHeight="false" outlineLevel="0" collapsed="false">
      <c r="A1581" s="0" t="s">
        <v>1679</v>
      </c>
      <c r="B1581" s="0" t="s">
        <v>77</v>
      </c>
      <c r="C1581" s="0" t="s">
        <v>85</v>
      </c>
      <c r="D1581" s="0" t="s">
        <v>102</v>
      </c>
      <c r="E1581" s="14" t="n">
        <v>45219</v>
      </c>
      <c r="F1581" s="14" t="n">
        <v>45225</v>
      </c>
      <c r="G1581" s="0" t="n">
        <v>58</v>
      </c>
      <c r="H1581" s="0" t="n">
        <v>83</v>
      </c>
      <c r="I1581" s="0" t="n">
        <v>63</v>
      </c>
      <c r="J1581" s="0" t="n">
        <v>1667</v>
      </c>
      <c r="K1581" s="0" t="n">
        <v>2005</v>
      </c>
      <c r="L1581" s="15" t="s">
        <v>97</v>
      </c>
      <c r="M1581" s="0" t="n">
        <v>6</v>
      </c>
      <c r="N1581" s="16" t="n">
        <f aca="false">I1581*K1581</f>
        <v>126315</v>
      </c>
      <c r="O1581" s="16" t="n">
        <f aca="false">I1581*(K1581-J1581)</f>
        <v>21294</v>
      </c>
      <c r="P1581" s="15" t="n">
        <f aca="false">K1581-J1581</f>
        <v>338</v>
      </c>
      <c r="Q1581" s="0" t="str">
        <f aca="false">IF(G1581=0,"Out of stock",IF(G1581&lt;H1581,"Understocked",IF(G1581&gt;Summary!$B$6*H1581,"Overstocked","Healthy")))</f>
        <v>Understocked</v>
      </c>
      <c r="R1581" s="0" t="str">
        <f aca="false">IF(I1581&gt;=Summary!$B$7,"Fast",IF(I1581&lt;Summary!$B$8,"Slow","Medium"))</f>
        <v>Slow</v>
      </c>
      <c r="S1581" s="15" t="n">
        <f aca="false">IF(M1581&gt;Summary!$B$5,1,0)</f>
        <v>0</v>
      </c>
      <c r="T1581" s="16" t="n">
        <f aca="false">IF(Q1581="Overstocked",(G1581-Summary!$B$6*H1581)*J1581,0)</f>
        <v>0</v>
      </c>
    </row>
    <row r="1582" customFormat="false" ht="15" hidden="false" customHeight="false" outlineLevel="0" collapsed="false">
      <c r="A1582" s="0" t="s">
        <v>1680</v>
      </c>
      <c r="B1582" s="0" t="s">
        <v>101</v>
      </c>
      <c r="C1582" s="0" t="s">
        <v>78</v>
      </c>
      <c r="D1582" s="0" t="s">
        <v>90</v>
      </c>
      <c r="E1582" s="14" t="n">
        <v>45057</v>
      </c>
      <c r="F1582" s="14" t="n">
        <v>45066</v>
      </c>
      <c r="G1582" s="0" t="n">
        <v>322</v>
      </c>
      <c r="H1582" s="0" t="n">
        <v>72</v>
      </c>
      <c r="I1582" s="0" t="n">
        <v>19</v>
      </c>
      <c r="J1582" s="0" t="n">
        <v>794</v>
      </c>
      <c r="K1582" s="0" t="n">
        <v>956</v>
      </c>
      <c r="L1582" s="15" t="s">
        <v>97</v>
      </c>
      <c r="M1582" s="0" t="n">
        <v>9</v>
      </c>
      <c r="N1582" s="16" t="n">
        <f aca="false">I1582*K1582</f>
        <v>18164</v>
      </c>
      <c r="O1582" s="16" t="n">
        <f aca="false">I1582*(K1582-J1582)</f>
        <v>3078</v>
      </c>
      <c r="P1582" s="15" t="n">
        <f aca="false">K1582-J1582</f>
        <v>162</v>
      </c>
      <c r="Q1582" s="0" t="str">
        <f aca="false">IF(G1582=0,"Out of stock",IF(G1582&lt;H1582,"Understocked",IF(G1582&gt;Summary!$B$6*H1582,"Overstocked","Healthy")))</f>
        <v>Overstocked</v>
      </c>
      <c r="R1582" s="0" t="str">
        <f aca="false">IF(I1582&gt;=Summary!$B$7,"Fast",IF(I1582&lt;Summary!$B$8,"Slow","Medium"))</f>
        <v>Slow</v>
      </c>
      <c r="S1582" s="15" t="n">
        <f aca="false">IF(M1582&gt;Summary!$B$5,1,0)</f>
        <v>1</v>
      </c>
      <c r="T1582" s="16" t="n">
        <f aca="false">IF(Q1582="Overstocked",(G1582-Summary!$B$6*H1582)*J1582,0)</f>
        <v>26996</v>
      </c>
    </row>
    <row r="1583" customFormat="false" ht="15" hidden="false" customHeight="false" outlineLevel="0" collapsed="false">
      <c r="A1583" s="0" t="s">
        <v>1681</v>
      </c>
      <c r="B1583" s="0" t="s">
        <v>107</v>
      </c>
      <c r="C1583" s="0" t="s">
        <v>78</v>
      </c>
      <c r="D1583" s="0" t="s">
        <v>102</v>
      </c>
      <c r="E1583" s="14" t="n">
        <v>45088</v>
      </c>
      <c r="F1583" s="14" t="n">
        <v>45090</v>
      </c>
      <c r="G1583" s="0" t="n">
        <v>309</v>
      </c>
      <c r="H1583" s="0" t="n">
        <v>97</v>
      </c>
      <c r="I1583" s="0" t="n">
        <v>152</v>
      </c>
      <c r="J1583" s="0" t="n">
        <v>1585</v>
      </c>
      <c r="K1583" s="0" t="n">
        <v>1781</v>
      </c>
      <c r="L1583" s="15" t="s">
        <v>93</v>
      </c>
      <c r="M1583" s="0" t="n">
        <v>2</v>
      </c>
      <c r="N1583" s="16" t="n">
        <f aca="false">I1583*K1583</f>
        <v>270712</v>
      </c>
      <c r="O1583" s="16" t="n">
        <f aca="false">I1583*(K1583-J1583)</f>
        <v>29792</v>
      </c>
      <c r="P1583" s="15" t="n">
        <f aca="false">K1583-J1583</f>
        <v>196</v>
      </c>
      <c r="Q1583" s="0" t="str">
        <f aca="false">IF(G1583=0,"Out of stock",IF(G1583&lt;H1583,"Understocked",IF(G1583&gt;Summary!$B$6*H1583,"Overstocked","Healthy")))</f>
        <v>Healthy</v>
      </c>
      <c r="R1583" s="0" t="str">
        <f aca="false">IF(I1583&gt;=Summary!$B$7,"Fast",IF(I1583&lt;Summary!$B$8,"Slow","Medium"))</f>
        <v>Medium</v>
      </c>
      <c r="S1583" s="15" t="n">
        <f aca="false">IF(M1583&gt;Summary!$B$5,1,0)</f>
        <v>0</v>
      </c>
      <c r="T1583" s="16" t="n">
        <f aca="false">IF(Q1583="Overstocked",(G1583-Summary!$B$6*H1583)*J1583,0)</f>
        <v>0</v>
      </c>
    </row>
    <row r="1584" customFormat="false" ht="15" hidden="false" customHeight="false" outlineLevel="0" collapsed="false">
      <c r="A1584" s="0" t="s">
        <v>1682</v>
      </c>
      <c r="B1584" s="0" t="s">
        <v>101</v>
      </c>
      <c r="C1584" s="0" t="s">
        <v>96</v>
      </c>
      <c r="D1584" s="0" t="s">
        <v>90</v>
      </c>
      <c r="E1584" s="14" t="n">
        <v>45359</v>
      </c>
      <c r="F1584" s="14" t="n">
        <v>45366</v>
      </c>
      <c r="G1584" s="0" t="n">
        <v>244</v>
      </c>
      <c r="H1584" s="0" t="n">
        <v>121</v>
      </c>
      <c r="I1584" s="0" t="n">
        <v>208</v>
      </c>
      <c r="J1584" s="0" t="n">
        <v>712</v>
      </c>
      <c r="K1584" s="0" t="n">
        <v>848</v>
      </c>
      <c r="L1584" s="15" t="s">
        <v>82</v>
      </c>
      <c r="M1584" s="0" t="n">
        <v>7</v>
      </c>
      <c r="N1584" s="16" t="n">
        <f aca="false">I1584*K1584</f>
        <v>176384</v>
      </c>
      <c r="O1584" s="16" t="n">
        <f aca="false">I1584*(K1584-J1584)</f>
        <v>28288</v>
      </c>
      <c r="P1584" s="15" t="n">
        <f aca="false">K1584-J1584</f>
        <v>136</v>
      </c>
      <c r="Q1584" s="0" t="str">
        <f aca="false">IF(G1584=0,"Out of stock",IF(G1584&lt;H1584,"Understocked",IF(G1584&gt;Summary!$B$6*H1584,"Overstocked","Healthy")))</f>
        <v>Healthy</v>
      </c>
      <c r="R1584" s="0" t="str">
        <f aca="false">IF(I1584&gt;=Summary!$B$7,"Fast",IF(I1584&lt;Summary!$B$8,"Slow","Medium"))</f>
        <v>Fast</v>
      </c>
      <c r="S1584" s="15" t="n">
        <f aca="false">IF(M1584&gt;Summary!$B$5,1,0)</f>
        <v>0</v>
      </c>
      <c r="T1584" s="16" t="n">
        <f aca="false">IF(Q1584="Overstocked",(G1584-Summary!$B$6*H1584)*J1584,0)</f>
        <v>0</v>
      </c>
    </row>
    <row r="1585" customFormat="false" ht="15" hidden="false" customHeight="false" outlineLevel="0" collapsed="false">
      <c r="A1585" s="0" t="s">
        <v>1683</v>
      </c>
      <c r="B1585" s="0" t="s">
        <v>111</v>
      </c>
      <c r="C1585" s="0" t="s">
        <v>96</v>
      </c>
      <c r="D1585" s="0" t="s">
        <v>92</v>
      </c>
      <c r="E1585" s="14" t="n">
        <v>45385</v>
      </c>
      <c r="F1585" s="14" t="n">
        <v>45387</v>
      </c>
      <c r="G1585" s="0" t="n">
        <v>90</v>
      </c>
      <c r="H1585" s="0" t="n">
        <v>114</v>
      </c>
      <c r="I1585" s="0" t="n">
        <v>58</v>
      </c>
      <c r="J1585" s="0" t="n">
        <v>501</v>
      </c>
      <c r="K1585" s="0" t="n">
        <v>672</v>
      </c>
      <c r="L1585" s="15" t="s">
        <v>97</v>
      </c>
      <c r="M1585" s="0" t="n">
        <v>2</v>
      </c>
      <c r="N1585" s="16" t="n">
        <f aca="false">I1585*K1585</f>
        <v>38976</v>
      </c>
      <c r="O1585" s="16" t="n">
        <f aca="false">I1585*(K1585-J1585)</f>
        <v>9918</v>
      </c>
      <c r="P1585" s="15" t="n">
        <f aca="false">K1585-J1585</f>
        <v>171</v>
      </c>
      <c r="Q1585" s="0" t="str">
        <f aca="false">IF(G1585=0,"Out of stock",IF(G1585&lt;H1585,"Understocked",IF(G1585&gt;Summary!$B$6*H1585,"Overstocked","Healthy")))</f>
        <v>Understocked</v>
      </c>
      <c r="R1585" s="0" t="str">
        <f aca="false">IF(I1585&gt;=Summary!$B$7,"Fast",IF(I1585&lt;Summary!$B$8,"Slow","Medium"))</f>
        <v>Slow</v>
      </c>
      <c r="S1585" s="15" t="n">
        <f aca="false">IF(M1585&gt;Summary!$B$5,1,0)</f>
        <v>0</v>
      </c>
      <c r="T1585" s="16" t="n">
        <f aca="false">IF(Q1585="Overstocked",(G1585-Summary!$B$6*H1585)*J1585,0)</f>
        <v>0</v>
      </c>
    </row>
    <row r="1586" customFormat="false" ht="15" hidden="false" customHeight="false" outlineLevel="0" collapsed="false">
      <c r="A1586" s="0" t="s">
        <v>1684</v>
      </c>
      <c r="B1586" s="0" t="s">
        <v>111</v>
      </c>
      <c r="C1586" s="0" t="s">
        <v>85</v>
      </c>
      <c r="D1586" s="0" t="s">
        <v>102</v>
      </c>
      <c r="E1586" s="14" t="n">
        <v>45026</v>
      </c>
      <c r="F1586" s="14" t="n">
        <v>45032</v>
      </c>
      <c r="G1586" s="0" t="n">
        <v>198</v>
      </c>
      <c r="H1586" s="0" t="n">
        <v>50</v>
      </c>
      <c r="I1586" s="0" t="n">
        <v>110</v>
      </c>
      <c r="J1586" s="0" t="n">
        <v>1943</v>
      </c>
      <c r="K1586" s="0" t="n">
        <v>2420</v>
      </c>
      <c r="L1586" s="15" t="s">
        <v>82</v>
      </c>
      <c r="M1586" s="0" t="n">
        <v>6</v>
      </c>
      <c r="N1586" s="16" t="n">
        <f aca="false">I1586*K1586</f>
        <v>266200</v>
      </c>
      <c r="O1586" s="16" t="n">
        <f aca="false">I1586*(K1586-J1586)</f>
        <v>52470</v>
      </c>
      <c r="P1586" s="15" t="n">
        <f aca="false">K1586-J1586</f>
        <v>477</v>
      </c>
      <c r="Q1586" s="0" t="str">
        <f aca="false">IF(G1586=0,"Out of stock",IF(G1586&lt;H1586,"Understocked",IF(G1586&gt;Summary!$B$6*H1586,"Overstocked","Healthy")))</f>
        <v>Healthy</v>
      </c>
      <c r="R1586" s="0" t="str">
        <f aca="false">IF(I1586&gt;=Summary!$B$7,"Fast",IF(I1586&lt;Summary!$B$8,"Slow","Medium"))</f>
        <v>Medium</v>
      </c>
      <c r="S1586" s="15" t="n">
        <f aca="false">IF(M1586&gt;Summary!$B$5,1,0)</f>
        <v>0</v>
      </c>
      <c r="T1586" s="16" t="n">
        <f aca="false">IF(Q1586="Overstocked",(G1586-Summary!$B$6*H1586)*J1586,0)</f>
        <v>0</v>
      </c>
    </row>
    <row r="1587" customFormat="false" ht="15" hidden="false" customHeight="false" outlineLevel="0" collapsed="false">
      <c r="A1587" s="0" t="s">
        <v>1685</v>
      </c>
      <c r="B1587" s="0" t="s">
        <v>84</v>
      </c>
      <c r="C1587" s="0" t="s">
        <v>96</v>
      </c>
      <c r="D1587" s="0" t="s">
        <v>79</v>
      </c>
      <c r="E1587" s="14" t="n">
        <v>45041</v>
      </c>
      <c r="F1587" s="14" t="n">
        <v>45044</v>
      </c>
      <c r="G1587" s="0" t="n">
        <v>476</v>
      </c>
      <c r="H1587" s="0" t="n">
        <v>112</v>
      </c>
      <c r="I1587" s="0" t="n">
        <v>69</v>
      </c>
      <c r="J1587" s="0" t="n">
        <v>719</v>
      </c>
      <c r="K1587" s="0" t="n">
        <v>817</v>
      </c>
      <c r="L1587" s="15" t="s">
        <v>80</v>
      </c>
      <c r="M1587" s="0" t="n">
        <v>3</v>
      </c>
      <c r="N1587" s="16" t="n">
        <f aca="false">I1587*K1587</f>
        <v>56373</v>
      </c>
      <c r="O1587" s="16" t="n">
        <f aca="false">I1587*(K1587-J1587)</f>
        <v>6762</v>
      </c>
      <c r="P1587" s="15" t="n">
        <f aca="false">K1587-J1587</f>
        <v>98</v>
      </c>
      <c r="Q1587" s="0" t="str">
        <f aca="false">IF(G1587=0,"Out of stock",IF(G1587&lt;H1587,"Understocked",IF(G1587&gt;Summary!$B$6*H1587,"Overstocked","Healthy")))</f>
        <v>Overstocked</v>
      </c>
      <c r="R1587" s="0" t="str">
        <f aca="false">IF(I1587&gt;=Summary!$B$7,"Fast",IF(I1587&lt;Summary!$B$8,"Slow","Medium"))</f>
        <v>Slow</v>
      </c>
      <c r="S1587" s="15" t="n">
        <f aca="false">IF(M1587&gt;Summary!$B$5,1,0)</f>
        <v>0</v>
      </c>
      <c r="T1587" s="16" t="n">
        <f aca="false">IF(Q1587="Overstocked",(G1587-Summary!$B$6*H1587)*J1587,0)</f>
        <v>20132</v>
      </c>
    </row>
    <row r="1588" customFormat="false" ht="15" hidden="false" customHeight="false" outlineLevel="0" collapsed="false">
      <c r="A1588" s="0" t="s">
        <v>1686</v>
      </c>
      <c r="B1588" s="0" t="s">
        <v>101</v>
      </c>
      <c r="C1588" s="0" t="s">
        <v>85</v>
      </c>
      <c r="D1588" s="0" t="s">
        <v>102</v>
      </c>
      <c r="E1588" s="14" t="n">
        <v>45472</v>
      </c>
      <c r="F1588" s="14" t="n">
        <v>45478</v>
      </c>
      <c r="G1588" s="0" t="n">
        <v>291</v>
      </c>
      <c r="H1588" s="0" t="n">
        <v>69</v>
      </c>
      <c r="I1588" s="0" t="n">
        <v>101</v>
      </c>
      <c r="J1588" s="0" t="n">
        <v>337</v>
      </c>
      <c r="K1588" s="0" t="n">
        <v>643</v>
      </c>
      <c r="L1588" s="15" t="s">
        <v>82</v>
      </c>
      <c r="M1588" s="0" t="n">
        <v>6</v>
      </c>
      <c r="N1588" s="16" t="n">
        <f aca="false">I1588*K1588</f>
        <v>64943</v>
      </c>
      <c r="O1588" s="16" t="n">
        <f aca="false">I1588*(K1588-J1588)</f>
        <v>30906</v>
      </c>
      <c r="P1588" s="15" t="n">
        <f aca="false">K1588-J1588</f>
        <v>306</v>
      </c>
      <c r="Q1588" s="0" t="str">
        <f aca="false">IF(G1588=0,"Out of stock",IF(G1588&lt;H1588,"Understocked",IF(G1588&gt;Summary!$B$6*H1588,"Overstocked","Healthy")))</f>
        <v>Overstocked</v>
      </c>
      <c r="R1588" s="0" t="str">
        <f aca="false">IF(I1588&gt;=Summary!$B$7,"Fast",IF(I1588&lt;Summary!$B$8,"Slow","Medium"))</f>
        <v>Medium</v>
      </c>
      <c r="S1588" s="15" t="n">
        <f aca="false">IF(M1588&gt;Summary!$B$5,1,0)</f>
        <v>0</v>
      </c>
      <c r="T1588" s="16" t="n">
        <f aca="false">IF(Q1588="Overstocked",(G1588-Summary!$B$6*H1588)*J1588,0)</f>
        <v>5055</v>
      </c>
    </row>
    <row r="1589" customFormat="false" ht="15" hidden="false" customHeight="false" outlineLevel="0" collapsed="false">
      <c r="A1589" s="0" t="s">
        <v>1687</v>
      </c>
      <c r="B1589" s="0" t="s">
        <v>115</v>
      </c>
      <c r="C1589" s="0" t="s">
        <v>85</v>
      </c>
      <c r="D1589" s="0" t="s">
        <v>90</v>
      </c>
      <c r="E1589" s="14" t="n">
        <v>45374</v>
      </c>
      <c r="F1589" s="14" t="n">
        <v>45380</v>
      </c>
      <c r="G1589" s="0" t="n">
        <v>494</v>
      </c>
      <c r="H1589" s="0" t="n">
        <v>60</v>
      </c>
      <c r="I1589" s="0" t="n">
        <v>283</v>
      </c>
      <c r="J1589" s="0" t="n">
        <v>939</v>
      </c>
      <c r="K1589" s="0" t="n">
        <v>1273</v>
      </c>
      <c r="L1589" s="15" t="s">
        <v>97</v>
      </c>
      <c r="M1589" s="0" t="n">
        <v>6</v>
      </c>
      <c r="N1589" s="16" t="n">
        <f aca="false">I1589*K1589</f>
        <v>360259</v>
      </c>
      <c r="O1589" s="16" t="n">
        <f aca="false">I1589*(K1589-J1589)</f>
        <v>94522</v>
      </c>
      <c r="P1589" s="15" t="n">
        <f aca="false">K1589-J1589</f>
        <v>334</v>
      </c>
      <c r="Q1589" s="0" t="str">
        <f aca="false">IF(G1589=0,"Out of stock",IF(G1589&lt;H1589,"Understocked",IF(G1589&gt;Summary!$B$6*H1589,"Overstocked","Healthy")))</f>
        <v>Overstocked</v>
      </c>
      <c r="R1589" s="0" t="str">
        <f aca="false">IF(I1589&gt;=Summary!$B$7,"Fast",IF(I1589&lt;Summary!$B$8,"Slow","Medium"))</f>
        <v>Fast</v>
      </c>
      <c r="S1589" s="15" t="n">
        <f aca="false">IF(M1589&gt;Summary!$B$5,1,0)</f>
        <v>0</v>
      </c>
      <c r="T1589" s="16" t="n">
        <f aca="false">IF(Q1589="Overstocked",(G1589-Summary!$B$6*H1589)*J1589,0)</f>
        <v>238506</v>
      </c>
    </row>
    <row r="1590" customFormat="false" ht="15" hidden="false" customHeight="false" outlineLevel="0" collapsed="false">
      <c r="A1590" s="0" t="s">
        <v>1688</v>
      </c>
      <c r="B1590" s="0" t="s">
        <v>115</v>
      </c>
      <c r="C1590" s="0" t="s">
        <v>85</v>
      </c>
      <c r="D1590" s="0" t="s">
        <v>86</v>
      </c>
      <c r="E1590" s="14" t="n">
        <v>45287</v>
      </c>
      <c r="F1590" s="14" t="n">
        <v>45296</v>
      </c>
      <c r="G1590" s="0" t="n">
        <v>96</v>
      </c>
      <c r="H1590" s="0" t="n">
        <v>108</v>
      </c>
      <c r="I1590" s="0" t="n">
        <v>167</v>
      </c>
      <c r="J1590" s="0" t="n">
        <v>745</v>
      </c>
      <c r="K1590" s="0" t="n">
        <v>988</v>
      </c>
      <c r="L1590" s="15" t="s">
        <v>87</v>
      </c>
      <c r="M1590" s="0" t="n">
        <v>9</v>
      </c>
      <c r="N1590" s="16" t="n">
        <f aca="false">I1590*K1590</f>
        <v>164996</v>
      </c>
      <c r="O1590" s="16" t="n">
        <f aca="false">I1590*(K1590-J1590)</f>
        <v>40581</v>
      </c>
      <c r="P1590" s="15" t="n">
        <f aca="false">K1590-J1590</f>
        <v>243</v>
      </c>
      <c r="Q1590" s="0" t="str">
        <f aca="false">IF(G1590=0,"Out of stock",IF(G1590&lt;H1590,"Understocked",IF(G1590&gt;Summary!$B$6*H1590,"Overstocked","Healthy")))</f>
        <v>Understocked</v>
      </c>
      <c r="R1590" s="0" t="str">
        <f aca="false">IF(I1590&gt;=Summary!$B$7,"Fast",IF(I1590&lt;Summary!$B$8,"Slow","Medium"))</f>
        <v>Medium</v>
      </c>
      <c r="S1590" s="15" t="n">
        <f aca="false">IF(M1590&gt;Summary!$B$5,1,0)</f>
        <v>1</v>
      </c>
      <c r="T1590" s="16" t="n">
        <f aca="false">IF(Q1590="Overstocked",(G1590-Summary!$B$6*H1590)*J1590,0)</f>
        <v>0</v>
      </c>
    </row>
    <row r="1591" customFormat="false" ht="15" hidden="false" customHeight="false" outlineLevel="0" collapsed="false">
      <c r="A1591" s="0" t="s">
        <v>1689</v>
      </c>
      <c r="B1591" s="0" t="s">
        <v>77</v>
      </c>
      <c r="C1591" s="0" t="s">
        <v>96</v>
      </c>
      <c r="D1591" s="0" t="s">
        <v>90</v>
      </c>
      <c r="E1591" s="14" t="n">
        <v>45011</v>
      </c>
      <c r="F1591" s="14" t="n">
        <v>45016</v>
      </c>
      <c r="G1591" s="0" t="n">
        <v>208</v>
      </c>
      <c r="H1591" s="0" t="n">
        <v>60</v>
      </c>
      <c r="I1591" s="0" t="n">
        <v>111</v>
      </c>
      <c r="J1591" s="0" t="n">
        <v>497</v>
      </c>
      <c r="K1591" s="0" t="n">
        <v>781</v>
      </c>
      <c r="L1591" s="15" t="s">
        <v>80</v>
      </c>
      <c r="M1591" s="0" t="n">
        <v>5</v>
      </c>
      <c r="N1591" s="16" t="n">
        <f aca="false">I1591*K1591</f>
        <v>86691</v>
      </c>
      <c r="O1591" s="16" t="n">
        <f aca="false">I1591*(K1591-J1591)</f>
        <v>31524</v>
      </c>
      <c r="P1591" s="15" t="n">
        <f aca="false">K1591-J1591</f>
        <v>284</v>
      </c>
      <c r="Q1591" s="0" t="str">
        <f aca="false">IF(G1591=0,"Out of stock",IF(G1591&lt;H1591,"Understocked",IF(G1591&gt;Summary!$B$6*H1591,"Overstocked","Healthy")))</f>
        <v>Healthy</v>
      </c>
      <c r="R1591" s="0" t="str">
        <f aca="false">IF(I1591&gt;=Summary!$B$7,"Fast",IF(I1591&lt;Summary!$B$8,"Slow","Medium"))</f>
        <v>Medium</v>
      </c>
      <c r="S1591" s="15" t="n">
        <f aca="false">IF(M1591&gt;Summary!$B$5,1,0)</f>
        <v>0</v>
      </c>
      <c r="T1591" s="16" t="n">
        <f aca="false">IF(Q1591="Overstocked",(G1591-Summary!$B$6*H1591)*J1591,0)</f>
        <v>0</v>
      </c>
    </row>
    <row r="1592" customFormat="false" ht="15" hidden="false" customHeight="false" outlineLevel="0" collapsed="false">
      <c r="A1592" s="0" t="s">
        <v>1690</v>
      </c>
      <c r="B1592" s="0" t="s">
        <v>111</v>
      </c>
      <c r="C1592" s="0" t="s">
        <v>85</v>
      </c>
      <c r="D1592" s="0" t="s">
        <v>79</v>
      </c>
      <c r="E1592" s="14" t="n">
        <v>45210</v>
      </c>
      <c r="F1592" s="14" t="n">
        <v>45220</v>
      </c>
      <c r="G1592" s="0" t="n">
        <v>88</v>
      </c>
      <c r="H1592" s="0" t="n">
        <v>148</v>
      </c>
      <c r="I1592" s="0" t="n">
        <v>258</v>
      </c>
      <c r="J1592" s="0" t="n">
        <v>273</v>
      </c>
      <c r="K1592" s="0" t="n">
        <v>757</v>
      </c>
      <c r="L1592" s="15" t="s">
        <v>82</v>
      </c>
      <c r="M1592" s="0" t="n">
        <v>10</v>
      </c>
      <c r="N1592" s="16" t="n">
        <f aca="false">I1592*K1592</f>
        <v>195306</v>
      </c>
      <c r="O1592" s="16" t="n">
        <f aca="false">I1592*(K1592-J1592)</f>
        <v>124872</v>
      </c>
      <c r="P1592" s="15" t="n">
        <f aca="false">K1592-J1592</f>
        <v>484</v>
      </c>
      <c r="Q1592" s="0" t="str">
        <f aca="false">IF(G1592=0,"Out of stock",IF(G1592&lt;H1592,"Understocked",IF(G1592&gt;Summary!$B$6*H1592,"Overstocked","Healthy")))</f>
        <v>Understocked</v>
      </c>
      <c r="R1592" s="0" t="str">
        <f aca="false">IF(I1592&gt;=Summary!$B$7,"Fast",IF(I1592&lt;Summary!$B$8,"Slow","Medium"))</f>
        <v>Fast</v>
      </c>
      <c r="S1592" s="15" t="n">
        <f aca="false">IF(M1592&gt;Summary!$B$5,1,0)</f>
        <v>1</v>
      </c>
      <c r="T1592" s="16" t="n">
        <f aca="false">IF(Q1592="Overstocked",(G1592-Summary!$B$6*H1592)*J1592,0)</f>
        <v>0</v>
      </c>
    </row>
    <row r="1593" customFormat="false" ht="15" hidden="false" customHeight="false" outlineLevel="0" collapsed="false">
      <c r="A1593" s="0" t="s">
        <v>1691</v>
      </c>
      <c r="B1593" s="0" t="s">
        <v>111</v>
      </c>
      <c r="C1593" s="0" t="s">
        <v>85</v>
      </c>
      <c r="D1593" s="0" t="s">
        <v>86</v>
      </c>
      <c r="E1593" s="14" t="n">
        <v>45603</v>
      </c>
      <c r="F1593" s="14" t="n">
        <v>45613</v>
      </c>
      <c r="G1593" s="0" t="n">
        <v>287</v>
      </c>
      <c r="H1593" s="0" t="n">
        <v>118</v>
      </c>
      <c r="I1593" s="0" t="n">
        <v>163</v>
      </c>
      <c r="J1593" s="0" t="n">
        <v>858</v>
      </c>
      <c r="K1593" s="0" t="n">
        <v>1355</v>
      </c>
      <c r="L1593" s="15" t="s">
        <v>82</v>
      </c>
      <c r="M1593" s="0" t="n">
        <v>10</v>
      </c>
      <c r="N1593" s="16" t="n">
        <f aca="false">I1593*K1593</f>
        <v>220865</v>
      </c>
      <c r="O1593" s="16" t="n">
        <f aca="false">I1593*(K1593-J1593)</f>
        <v>81011</v>
      </c>
      <c r="P1593" s="15" t="n">
        <f aca="false">K1593-J1593</f>
        <v>497</v>
      </c>
      <c r="Q1593" s="0" t="str">
        <f aca="false">IF(G1593=0,"Out of stock",IF(G1593&lt;H1593,"Understocked",IF(G1593&gt;Summary!$B$6*H1593,"Overstocked","Healthy")))</f>
        <v>Healthy</v>
      </c>
      <c r="R1593" s="0" t="str">
        <f aca="false">IF(I1593&gt;=Summary!$B$7,"Fast",IF(I1593&lt;Summary!$B$8,"Slow","Medium"))</f>
        <v>Medium</v>
      </c>
      <c r="S1593" s="15" t="n">
        <f aca="false">IF(M1593&gt;Summary!$B$5,1,0)</f>
        <v>1</v>
      </c>
      <c r="T1593" s="16" t="n">
        <f aca="false">IF(Q1593="Overstocked",(G1593-Summary!$B$6*H1593)*J1593,0)</f>
        <v>0</v>
      </c>
    </row>
    <row r="1594" customFormat="false" ht="15" hidden="false" customHeight="false" outlineLevel="0" collapsed="false">
      <c r="A1594" s="0" t="s">
        <v>1692</v>
      </c>
      <c r="B1594" s="0" t="s">
        <v>101</v>
      </c>
      <c r="C1594" s="0" t="s">
        <v>104</v>
      </c>
      <c r="D1594" s="0" t="s">
        <v>86</v>
      </c>
      <c r="E1594" s="14" t="n">
        <v>45236</v>
      </c>
      <c r="F1594" s="14" t="n">
        <v>45245</v>
      </c>
      <c r="G1594" s="0" t="n">
        <v>104</v>
      </c>
      <c r="H1594" s="0" t="n">
        <v>110</v>
      </c>
      <c r="I1594" s="0" t="n">
        <v>73</v>
      </c>
      <c r="J1594" s="0" t="n">
        <v>1865</v>
      </c>
      <c r="K1594" s="0" t="n">
        <v>1991</v>
      </c>
      <c r="L1594" s="15" t="s">
        <v>82</v>
      </c>
      <c r="M1594" s="0" t="n">
        <v>9</v>
      </c>
      <c r="N1594" s="16" t="n">
        <f aca="false">I1594*K1594</f>
        <v>145343</v>
      </c>
      <c r="O1594" s="16" t="n">
        <f aca="false">I1594*(K1594-J1594)</f>
        <v>9198</v>
      </c>
      <c r="P1594" s="15" t="n">
        <f aca="false">K1594-J1594</f>
        <v>126</v>
      </c>
      <c r="Q1594" s="0" t="str">
        <f aca="false">IF(G1594=0,"Out of stock",IF(G1594&lt;H1594,"Understocked",IF(G1594&gt;Summary!$B$6*H1594,"Overstocked","Healthy")))</f>
        <v>Understocked</v>
      </c>
      <c r="R1594" s="0" t="str">
        <f aca="false">IF(I1594&gt;=Summary!$B$7,"Fast",IF(I1594&lt;Summary!$B$8,"Slow","Medium"))</f>
        <v>Slow</v>
      </c>
      <c r="S1594" s="15" t="n">
        <f aca="false">IF(M1594&gt;Summary!$B$5,1,0)</f>
        <v>1</v>
      </c>
      <c r="T1594" s="16" t="n">
        <f aca="false">IF(Q1594="Overstocked",(G1594-Summary!$B$6*H1594)*J1594,0)</f>
        <v>0</v>
      </c>
    </row>
    <row r="1595" customFormat="false" ht="15" hidden="false" customHeight="false" outlineLevel="0" collapsed="false">
      <c r="A1595" s="0" t="s">
        <v>1693</v>
      </c>
      <c r="B1595" s="0" t="s">
        <v>95</v>
      </c>
      <c r="C1595" s="0" t="s">
        <v>96</v>
      </c>
      <c r="D1595" s="0" t="s">
        <v>90</v>
      </c>
      <c r="E1595" s="14" t="n">
        <v>45366</v>
      </c>
      <c r="F1595" s="14" t="n">
        <v>45374</v>
      </c>
      <c r="G1595" s="0" t="n">
        <v>486</v>
      </c>
      <c r="H1595" s="0" t="n">
        <v>126</v>
      </c>
      <c r="I1595" s="0" t="n">
        <v>58</v>
      </c>
      <c r="J1595" s="0" t="n">
        <v>230</v>
      </c>
      <c r="K1595" s="0" t="n">
        <v>672</v>
      </c>
      <c r="L1595" s="15" t="s">
        <v>87</v>
      </c>
      <c r="M1595" s="0" t="n">
        <v>8</v>
      </c>
      <c r="N1595" s="16" t="n">
        <f aca="false">I1595*K1595</f>
        <v>38976</v>
      </c>
      <c r="O1595" s="16" t="n">
        <f aca="false">I1595*(K1595-J1595)</f>
        <v>25636</v>
      </c>
      <c r="P1595" s="15" t="n">
        <f aca="false">K1595-J1595</f>
        <v>442</v>
      </c>
      <c r="Q1595" s="0" t="str">
        <f aca="false">IF(G1595=0,"Out of stock",IF(G1595&lt;H1595,"Understocked",IF(G1595&gt;Summary!$B$6*H1595,"Overstocked","Healthy")))</f>
        <v>Healthy</v>
      </c>
      <c r="R1595" s="0" t="str">
        <f aca="false">IF(I1595&gt;=Summary!$B$7,"Fast",IF(I1595&lt;Summary!$B$8,"Slow","Medium"))</f>
        <v>Slow</v>
      </c>
      <c r="S1595" s="15" t="n">
        <f aca="false">IF(M1595&gt;Summary!$B$5,1,0)</f>
        <v>1</v>
      </c>
      <c r="T1595" s="16" t="n">
        <f aca="false">IF(Q1595="Overstocked",(G1595-Summary!$B$6*H1595)*J1595,0)</f>
        <v>0</v>
      </c>
    </row>
    <row r="1596" customFormat="false" ht="15" hidden="false" customHeight="false" outlineLevel="0" collapsed="false">
      <c r="A1596" s="0" t="s">
        <v>1694</v>
      </c>
      <c r="B1596" s="0" t="s">
        <v>77</v>
      </c>
      <c r="C1596" s="0" t="s">
        <v>85</v>
      </c>
      <c r="D1596" s="0" t="s">
        <v>102</v>
      </c>
      <c r="E1596" s="14" t="n">
        <v>44982</v>
      </c>
      <c r="F1596" s="14" t="n">
        <v>44992</v>
      </c>
      <c r="G1596" s="0" t="n">
        <v>49</v>
      </c>
      <c r="H1596" s="0" t="n">
        <v>61</v>
      </c>
      <c r="I1596" s="0" t="n">
        <v>192</v>
      </c>
      <c r="J1596" s="0" t="n">
        <v>1654</v>
      </c>
      <c r="K1596" s="0" t="n">
        <v>1906</v>
      </c>
      <c r="L1596" s="15" t="s">
        <v>80</v>
      </c>
      <c r="M1596" s="0" t="n">
        <v>10</v>
      </c>
      <c r="N1596" s="16" t="n">
        <f aca="false">I1596*K1596</f>
        <v>365952</v>
      </c>
      <c r="O1596" s="16" t="n">
        <f aca="false">I1596*(K1596-J1596)</f>
        <v>48384</v>
      </c>
      <c r="P1596" s="15" t="n">
        <f aca="false">K1596-J1596</f>
        <v>252</v>
      </c>
      <c r="Q1596" s="0" t="str">
        <f aca="false">IF(G1596=0,"Out of stock",IF(G1596&lt;H1596,"Understocked",IF(G1596&gt;Summary!$B$6*H1596,"Overstocked","Healthy")))</f>
        <v>Understocked</v>
      </c>
      <c r="R1596" s="0" t="str">
        <f aca="false">IF(I1596&gt;=Summary!$B$7,"Fast",IF(I1596&lt;Summary!$B$8,"Slow","Medium"))</f>
        <v>Medium</v>
      </c>
      <c r="S1596" s="15" t="n">
        <f aca="false">IF(M1596&gt;Summary!$B$5,1,0)</f>
        <v>1</v>
      </c>
      <c r="T1596" s="16" t="n">
        <f aca="false">IF(Q1596="Overstocked",(G1596-Summary!$B$6*H1596)*J1596,0)</f>
        <v>0</v>
      </c>
    </row>
    <row r="1597" customFormat="false" ht="15" hidden="false" customHeight="false" outlineLevel="0" collapsed="false">
      <c r="A1597" s="0" t="s">
        <v>1695</v>
      </c>
      <c r="B1597" s="0" t="s">
        <v>101</v>
      </c>
      <c r="C1597" s="0" t="s">
        <v>104</v>
      </c>
      <c r="D1597" s="0" t="s">
        <v>92</v>
      </c>
      <c r="E1597" s="14" t="n">
        <v>45012</v>
      </c>
      <c r="F1597" s="14" t="n">
        <v>45015</v>
      </c>
      <c r="G1597" s="0" t="n">
        <v>170</v>
      </c>
      <c r="H1597" s="0" t="n">
        <v>68</v>
      </c>
      <c r="I1597" s="0" t="n">
        <v>160</v>
      </c>
      <c r="J1597" s="0" t="n">
        <v>1546</v>
      </c>
      <c r="K1597" s="0" t="n">
        <v>1949</v>
      </c>
      <c r="L1597" s="15" t="s">
        <v>87</v>
      </c>
      <c r="M1597" s="0" t="n">
        <v>3</v>
      </c>
      <c r="N1597" s="16" t="n">
        <f aca="false">I1597*K1597</f>
        <v>311840</v>
      </c>
      <c r="O1597" s="16" t="n">
        <f aca="false">I1597*(K1597-J1597)</f>
        <v>64480</v>
      </c>
      <c r="P1597" s="15" t="n">
        <f aca="false">K1597-J1597</f>
        <v>403</v>
      </c>
      <c r="Q1597" s="0" t="str">
        <f aca="false">IF(G1597=0,"Out of stock",IF(G1597&lt;H1597,"Understocked",IF(G1597&gt;Summary!$B$6*H1597,"Overstocked","Healthy")))</f>
        <v>Healthy</v>
      </c>
      <c r="R1597" s="0" t="str">
        <f aca="false">IF(I1597&gt;=Summary!$B$7,"Fast",IF(I1597&lt;Summary!$B$8,"Slow","Medium"))</f>
        <v>Medium</v>
      </c>
      <c r="S1597" s="15" t="n">
        <f aca="false">IF(M1597&gt;Summary!$B$5,1,0)</f>
        <v>0</v>
      </c>
      <c r="T1597" s="16" t="n">
        <f aca="false">IF(Q1597="Overstocked",(G1597-Summary!$B$6*H1597)*J1597,0)</f>
        <v>0</v>
      </c>
    </row>
    <row r="1598" customFormat="false" ht="15" hidden="false" customHeight="false" outlineLevel="0" collapsed="false">
      <c r="A1598" s="0" t="s">
        <v>1696</v>
      </c>
      <c r="B1598" s="0" t="s">
        <v>101</v>
      </c>
      <c r="C1598" s="0" t="s">
        <v>96</v>
      </c>
      <c r="D1598" s="0" t="s">
        <v>92</v>
      </c>
      <c r="E1598" s="14" t="n">
        <v>45304</v>
      </c>
      <c r="F1598" s="14" t="n">
        <v>45306</v>
      </c>
      <c r="G1598" s="0" t="n">
        <v>346</v>
      </c>
      <c r="H1598" s="0" t="n">
        <v>119</v>
      </c>
      <c r="I1598" s="0" t="n">
        <v>58</v>
      </c>
      <c r="J1598" s="0" t="n">
        <v>1411</v>
      </c>
      <c r="K1598" s="0" t="n">
        <v>1880</v>
      </c>
      <c r="L1598" s="15" t="s">
        <v>87</v>
      </c>
      <c r="M1598" s="0" t="n">
        <v>2</v>
      </c>
      <c r="N1598" s="16" t="n">
        <f aca="false">I1598*K1598</f>
        <v>109040</v>
      </c>
      <c r="O1598" s="16" t="n">
        <f aca="false">I1598*(K1598-J1598)</f>
        <v>27202</v>
      </c>
      <c r="P1598" s="15" t="n">
        <f aca="false">K1598-J1598</f>
        <v>469</v>
      </c>
      <c r="Q1598" s="0" t="str">
        <f aca="false">IF(G1598=0,"Out of stock",IF(G1598&lt;H1598,"Understocked",IF(G1598&gt;Summary!$B$6*H1598,"Overstocked","Healthy")))</f>
        <v>Healthy</v>
      </c>
      <c r="R1598" s="0" t="str">
        <f aca="false">IF(I1598&gt;=Summary!$B$7,"Fast",IF(I1598&lt;Summary!$B$8,"Slow","Medium"))</f>
        <v>Slow</v>
      </c>
      <c r="S1598" s="15" t="n">
        <f aca="false">IF(M1598&gt;Summary!$B$5,1,0)</f>
        <v>0</v>
      </c>
      <c r="T1598" s="16" t="n">
        <f aca="false">IF(Q1598="Overstocked",(G1598-Summary!$B$6*H1598)*J1598,0)</f>
        <v>0</v>
      </c>
    </row>
    <row r="1599" customFormat="false" ht="15" hidden="false" customHeight="false" outlineLevel="0" collapsed="false">
      <c r="A1599" s="0" t="s">
        <v>1697</v>
      </c>
      <c r="B1599" s="0" t="s">
        <v>107</v>
      </c>
      <c r="C1599" s="0" t="s">
        <v>78</v>
      </c>
      <c r="D1599" s="0" t="s">
        <v>79</v>
      </c>
      <c r="E1599" s="14" t="n">
        <v>44975</v>
      </c>
      <c r="F1599" s="14" t="n">
        <v>44983</v>
      </c>
      <c r="G1599" s="0" t="n">
        <v>137</v>
      </c>
      <c r="H1599" s="0" t="n">
        <v>147</v>
      </c>
      <c r="I1599" s="0" t="n">
        <v>55</v>
      </c>
      <c r="J1599" s="0" t="n">
        <v>806</v>
      </c>
      <c r="K1599" s="0" t="n">
        <v>1089</v>
      </c>
      <c r="L1599" s="15" t="s">
        <v>87</v>
      </c>
      <c r="M1599" s="0" t="n">
        <v>8</v>
      </c>
      <c r="N1599" s="16" t="n">
        <f aca="false">I1599*K1599</f>
        <v>59895</v>
      </c>
      <c r="O1599" s="16" t="n">
        <f aca="false">I1599*(K1599-J1599)</f>
        <v>15565</v>
      </c>
      <c r="P1599" s="15" t="n">
        <f aca="false">K1599-J1599</f>
        <v>283</v>
      </c>
      <c r="Q1599" s="0" t="str">
        <f aca="false">IF(G1599=0,"Out of stock",IF(G1599&lt;H1599,"Understocked",IF(G1599&gt;Summary!$B$6*H1599,"Overstocked","Healthy")))</f>
        <v>Understocked</v>
      </c>
      <c r="R1599" s="0" t="str">
        <f aca="false">IF(I1599&gt;=Summary!$B$7,"Fast",IF(I1599&lt;Summary!$B$8,"Slow","Medium"))</f>
        <v>Slow</v>
      </c>
      <c r="S1599" s="15" t="n">
        <f aca="false">IF(M1599&gt;Summary!$B$5,1,0)</f>
        <v>1</v>
      </c>
      <c r="T1599" s="16" t="n">
        <f aca="false">IF(Q1599="Overstocked",(G1599-Summary!$B$6*H1599)*J1599,0)</f>
        <v>0</v>
      </c>
    </row>
    <row r="1600" customFormat="false" ht="15" hidden="false" customHeight="false" outlineLevel="0" collapsed="false">
      <c r="A1600" s="0" t="s">
        <v>1698</v>
      </c>
      <c r="B1600" s="0" t="s">
        <v>95</v>
      </c>
      <c r="C1600" s="0" t="s">
        <v>85</v>
      </c>
      <c r="D1600" s="0" t="s">
        <v>92</v>
      </c>
      <c r="E1600" s="14" t="n">
        <v>45309</v>
      </c>
      <c r="F1600" s="14" t="n">
        <v>45310</v>
      </c>
      <c r="G1600" s="0" t="n">
        <v>324</v>
      </c>
      <c r="H1600" s="0" t="n">
        <v>72</v>
      </c>
      <c r="I1600" s="0" t="n">
        <v>30</v>
      </c>
      <c r="J1600" s="0" t="n">
        <v>1160</v>
      </c>
      <c r="K1600" s="0" t="n">
        <v>1514</v>
      </c>
      <c r="L1600" s="15" t="s">
        <v>93</v>
      </c>
      <c r="M1600" s="0" t="n">
        <v>1</v>
      </c>
      <c r="N1600" s="16" t="n">
        <f aca="false">I1600*K1600</f>
        <v>45420</v>
      </c>
      <c r="O1600" s="16" t="n">
        <f aca="false">I1600*(K1600-J1600)</f>
        <v>10620</v>
      </c>
      <c r="P1600" s="15" t="n">
        <f aca="false">K1600-J1600</f>
        <v>354</v>
      </c>
      <c r="Q1600" s="0" t="str">
        <f aca="false">IF(G1600=0,"Out of stock",IF(G1600&lt;H1600,"Understocked",IF(G1600&gt;Summary!$B$6*H1600,"Overstocked","Healthy")))</f>
        <v>Overstocked</v>
      </c>
      <c r="R1600" s="0" t="str">
        <f aca="false">IF(I1600&gt;=Summary!$B$7,"Fast",IF(I1600&lt;Summary!$B$8,"Slow","Medium"))</f>
        <v>Slow</v>
      </c>
      <c r="S1600" s="15" t="n">
        <f aca="false">IF(M1600&gt;Summary!$B$5,1,0)</f>
        <v>0</v>
      </c>
      <c r="T1600" s="16" t="n">
        <f aca="false">IF(Q1600="Overstocked",(G1600-Summary!$B$6*H1600)*J1600,0)</f>
        <v>41760</v>
      </c>
    </row>
    <row r="1601" customFormat="false" ht="15" hidden="false" customHeight="false" outlineLevel="0" collapsed="false">
      <c r="A1601" s="0" t="s">
        <v>1699</v>
      </c>
      <c r="B1601" s="0" t="s">
        <v>123</v>
      </c>
      <c r="C1601" s="0" t="s">
        <v>104</v>
      </c>
      <c r="D1601" s="0" t="s">
        <v>90</v>
      </c>
      <c r="E1601" s="14" t="n">
        <v>45111</v>
      </c>
      <c r="F1601" s="14" t="n">
        <v>45120</v>
      </c>
      <c r="G1601" s="0" t="n">
        <v>187</v>
      </c>
      <c r="H1601" s="0" t="n">
        <v>103</v>
      </c>
      <c r="I1601" s="0" t="n">
        <v>245</v>
      </c>
      <c r="J1601" s="0" t="n">
        <v>1701</v>
      </c>
      <c r="K1601" s="0" t="n">
        <v>2144</v>
      </c>
      <c r="L1601" s="15" t="s">
        <v>82</v>
      </c>
      <c r="M1601" s="0" t="n">
        <v>9</v>
      </c>
      <c r="N1601" s="16" t="n">
        <f aca="false">I1601*K1601</f>
        <v>525280</v>
      </c>
      <c r="O1601" s="16" t="n">
        <f aca="false">I1601*(K1601-J1601)</f>
        <v>108535</v>
      </c>
      <c r="P1601" s="15" t="n">
        <f aca="false">K1601-J1601</f>
        <v>443</v>
      </c>
      <c r="Q1601" s="0" t="str">
        <f aca="false">IF(G1601=0,"Out of stock",IF(G1601&lt;H1601,"Understocked",IF(G1601&gt;Summary!$B$6*H1601,"Overstocked","Healthy")))</f>
        <v>Healthy</v>
      </c>
      <c r="R1601" s="0" t="str">
        <f aca="false">IF(I1601&gt;=Summary!$B$7,"Fast",IF(I1601&lt;Summary!$B$8,"Slow","Medium"))</f>
        <v>Fast</v>
      </c>
      <c r="S1601" s="15" t="n">
        <f aca="false">IF(M1601&gt;Summary!$B$5,1,0)</f>
        <v>1</v>
      </c>
      <c r="T1601" s="16" t="n">
        <f aca="false">IF(Q1601="Overstocked",(G1601-Summary!$B$6*H1601)*J1601,0)</f>
        <v>0</v>
      </c>
    </row>
    <row r="1602" customFormat="false" ht="15" hidden="false" customHeight="false" outlineLevel="0" collapsed="false">
      <c r="A1602" s="0" t="s">
        <v>1700</v>
      </c>
      <c r="B1602" s="0" t="s">
        <v>89</v>
      </c>
      <c r="C1602" s="0" t="s">
        <v>104</v>
      </c>
      <c r="D1602" s="0" t="s">
        <v>79</v>
      </c>
      <c r="E1602" s="14" t="n">
        <v>45441</v>
      </c>
      <c r="F1602" s="14" t="n">
        <v>45445</v>
      </c>
      <c r="G1602" s="0" t="n">
        <v>122</v>
      </c>
      <c r="H1602" s="0" t="n">
        <v>87</v>
      </c>
      <c r="I1602" s="0" t="n">
        <v>189</v>
      </c>
      <c r="J1602" s="0" t="n">
        <v>747</v>
      </c>
      <c r="K1602" s="0" t="n">
        <v>1094</v>
      </c>
      <c r="L1602" s="15" t="s">
        <v>87</v>
      </c>
      <c r="M1602" s="0" t="n">
        <v>4</v>
      </c>
      <c r="N1602" s="16" t="n">
        <f aca="false">I1602*K1602</f>
        <v>206766</v>
      </c>
      <c r="O1602" s="16" t="n">
        <f aca="false">I1602*(K1602-J1602)</f>
        <v>65583</v>
      </c>
      <c r="P1602" s="15" t="n">
        <f aca="false">K1602-J1602</f>
        <v>347</v>
      </c>
      <c r="Q1602" s="0" t="str">
        <f aca="false">IF(G1602=0,"Out of stock",IF(G1602&lt;H1602,"Understocked",IF(G1602&gt;Summary!$B$6*H1602,"Overstocked","Healthy")))</f>
        <v>Healthy</v>
      </c>
      <c r="R1602" s="0" t="str">
        <f aca="false">IF(I1602&gt;=Summary!$B$7,"Fast",IF(I1602&lt;Summary!$B$8,"Slow","Medium"))</f>
        <v>Medium</v>
      </c>
      <c r="S1602" s="15" t="n">
        <f aca="false">IF(M1602&gt;Summary!$B$5,1,0)</f>
        <v>0</v>
      </c>
      <c r="T1602" s="16" t="n">
        <f aca="false">IF(Q1602="Overstocked",(G1602-Summary!$B$6*H1602)*J1602,0)</f>
        <v>0</v>
      </c>
    </row>
    <row r="1603" customFormat="false" ht="15" hidden="false" customHeight="false" outlineLevel="0" collapsed="false">
      <c r="A1603" s="0" t="s">
        <v>1701</v>
      </c>
      <c r="B1603" s="0" t="s">
        <v>107</v>
      </c>
      <c r="C1603" s="0" t="s">
        <v>104</v>
      </c>
      <c r="D1603" s="0" t="s">
        <v>86</v>
      </c>
      <c r="E1603" s="14" t="n">
        <v>45461</v>
      </c>
      <c r="F1603" s="14" t="n">
        <v>45465</v>
      </c>
      <c r="G1603" s="0" t="n">
        <v>386</v>
      </c>
      <c r="H1603" s="0" t="n">
        <v>77</v>
      </c>
      <c r="I1603" s="0" t="n">
        <v>293</v>
      </c>
      <c r="J1603" s="0" t="n">
        <v>679</v>
      </c>
      <c r="K1603" s="0" t="n">
        <v>796</v>
      </c>
      <c r="L1603" s="15" t="s">
        <v>82</v>
      </c>
      <c r="M1603" s="0" t="n">
        <v>4</v>
      </c>
      <c r="N1603" s="16" t="n">
        <f aca="false">I1603*K1603</f>
        <v>233228</v>
      </c>
      <c r="O1603" s="16" t="n">
        <f aca="false">I1603*(K1603-J1603)</f>
        <v>34281</v>
      </c>
      <c r="P1603" s="15" t="n">
        <f aca="false">K1603-J1603</f>
        <v>117</v>
      </c>
      <c r="Q1603" s="0" t="str">
        <f aca="false">IF(G1603=0,"Out of stock",IF(G1603&lt;H1603,"Understocked",IF(G1603&gt;Summary!$B$6*H1603,"Overstocked","Healthy")))</f>
        <v>Overstocked</v>
      </c>
      <c r="R1603" s="0" t="str">
        <f aca="false">IF(I1603&gt;=Summary!$B$7,"Fast",IF(I1603&lt;Summary!$B$8,"Slow","Medium"))</f>
        <v>Fast</v>
      </c>
      <c r="S1603" s="15" t="n">
        <f aca="false">IF(M1603&gt;Summary!$B$5,1,0)</f>
        <v>0</v>
      </c>
      <c r="T1603" s="16" t="n">
        <f aca="false">IF(Q1603="Overstocked",(G1603-Summary!$B$6*H1603)*J1603,0)</f>
        <v>52962</v>
      </c>
    </row>
    <row r="1604" customFormat="false" ht="15" hidden="false" customHeight="false" outlineLevel="0" collapsed="false">
      <c r="A1604" s="0" t="s">
        <v>1702</v>
      </c>
      <c r="B1604" s="0" t="s">
        <v>113</v>
      </c>
      <c r="C1604" s="0" t="s">
        <v>78</v>
      </c>
      <c r="D1604" s="0" t="s">
        <v>92</v>
      </c>
      <c r="E1604" s="14" t="n">
        <v>45007</v>
      </c>
      <c r="F1604" s="14" t="n">
        <v>45015</v>
      </c>
      <c r="G1604" s="0" t="n">
        <v>191</v>
      </c>
      <c r="H1604" s="0" t="n">
        <v>91</v>
      </c>
      <c r="I1604" s="0" t="n">
        <v>153</v>
      </c>
      <c r="J1604" s="0" t="n">
        <v>1531</v>
      </c>
      <c r="K1604" s="0" t="n">
        <v>1700</v>
      </c>
      <c r="L1604" s="15" t="s">
        <v>87</v>
      </c>
      <c r="M1604" s="0" t="n">
        <v>8</v>
      </c>
      <c r="N1604" s="16" t="n">
        <f aca="false">I1604*K1604</f>
        <v>260100</v>
      </c>
      <c r="O1604" s="16" t="n">
        <f aca="false">I1604*(K1604-J1604)</f>
        <v>25857</v>
      </c>
      <c r="P1604" s="15" t="n">
        <f aca="false">K1604-J1604</f>
        <v>169</v>
      </c>
      <c r="Q1604" s="0" t="str">
        <f aca="false">IF(G1604=0,"Out of stock",IF(G1604&lt;H1604,"Understocked",IF(G1604&gt;Summary!$B$6*H1604,"Overstocked","Healthy")))</f>
        <v>Healthy</v>
      </c>
      <c r="R1604" s="0" t="str">
        <f aca="false">IF(I1604&gt;=Summary!$B$7,"Fast",IF(I1604&lt;Summary!$B$8,"Slow","Medium"))</f>
        <v>Medium</v>
      </c>
      <c r="S1604" s="15" t="n">
        <f aca="false">IF(M1604&gt;Summary!$B$5,1,0)</f>
        <v>1</v>
      </c>
      <c r="T1604" s="16" t="n">
        <f aca="false">IF(Q1604="Overstocked",(G1604-Summary!$B$6*H1604)*J1604,0)</f>
        <v>0</v>
      </c>
    </row>
    <row r="1605" customFormat="false" ht="15" hidden="false" customHeight="false" outlineLevel="0" collapsed="false">
      <c r="A1605" s="0" t="s">
        <v>1703</v>
      </c>
      <c r="B1605" s="0" t="s">
        <v>123</v>
      </c>
      <c r="C1605" s="0" t="s">
        <v>78</v>
      </c>
      <c r="D1605" s="0" t="s">
        <v>102</v>
      </c>
      <c r="E1605" s="14" t="n">
        <v>45079</v>
      </c>
      <c r="F1605" s="14" t="n">
        <v>45086</v>
      </c>
      <c r="G1605" s="0" t="n">
        <v>200</v>
      </c>
      <c r="H1605" s="0" t="n">
        <v>88</v>
      </c>
      <c r="I1605" s="0" t="n">
        <v>91</v>
      </c>
      <c r="J1605" s="0" t="n">
        <v>1761</v>
      </c>
      <c r="K1605" s="0" t="n">
        <v>1840</v>
      </c>
      <c r="L1605" s="15" t="s">
        <v>82</v>
      </c>
      <c r="M1605" s="0" t="n">
        <v>7</v>
      </c>
      <c r="N1605" s="16" t="n">
        <f aca="false">I1605*K1605</f>
        <v>167440</v>
      </c>
      <c r="O1605" s="16" t="n">
        <f aca="false">I1605*(K1605-J1605)</f>
        <v>7189</v>
      </c>
      <c r="P1605" s="15" t="n">
        <f aca="false">K1605-J1605</f>
        <v>79</v>
      </c>
      <c r="Q1605" s="0" t="str">
        <f aca="false">IF(G1605=0,"Out of stock",IF(G1605&lt;H1605,"Understocked",IF(G1605&gt;Summary!$B$6*H1605,"Overstocked","Healthy")))</f>
        <v>Healthy</v>
      </c>
      <c r="R1605" s="0" t="str">
        <f aca="false">IF(I1605&gt;=Summary!$B$7,"Fast",IF(I1605&lt;Summary!$B$8,"Slow","Medium"))</f>
        <v>Slow</v>
      </c>
      <c r="S1605" s="15" t="n">
        <f aca="false">IF(M1605&gt;Summary!$B$5,1,0)</f>
        <v>0</v>
      </c>
      <c r="T1605" s="16" t="n">
        <f aca="false">IF(Q1605="Overstocked",(G1605-Summary!$B$6*H1605)*J1605,0)</f>
        <v>0</v>
      </c>
    </row>
    <row r="1606" customFormat="false" ht="15" hidden="false" customHeight="false" outlineLevel="0" collapsed="false">
      <c r="A1606" s="0" t="s">
        <v>1704</v>
      </c>
      <c r="B1606" s="0" t="s">
        <v>89</v>
      </c>
      <c r="C1606" s="0" t="s">
        <v>78</v>
      </c>
      <c r="D1606" s="0" t="s">
        <v>92</v>
      </c>
      <c r="E1606" s="14" t="n">
        <v>45535</v>
      </c>
      <c r="F1606" s="14" t="n">
        <v>45536</v>
      </c>
      <c r="G1606" s="0" t="n">
        <v>80</v>
      </c>
      <c r="H1606" s="0" t="n">
        <v>119</v>
      </c>
      <c r="I1606" s="0" t="n">
        <v>0</v>
      </c>
      <c r="J1606" s="0" t="n">
        <v>1991</v>
      </c>
      <c r="K1606" s="0" t="n">
        <v>2478</v>
      </c>
      <c r="L1606" s="15" t="s">
        <v>82</v>
      </c>
      <c r="M1606" s="0" t="n">
        <v>1</v>
      </c>
      <c r="N1606" s="16" t="n">
        <f aca="false">I1606*K1606</f>
        <v>0</v>
      </c>
      <c r="O1606" s="16" t="n">
        <f aca="false">I1606*(K1606-J1606)</f>
        <v>0</v>
      </c>
      <c r="P1606" s="15" t="n">
        <f aca="false">K1606-J1606</f>
        <v>487</v>
      </c>
      <c r="Q1606" s="0" t="str">
        <f aca="false">IF(G1606=0,"Out of stock",IF(G1606&lt;H1606,"Understocked",IF(G1606&gt;Summary!$B$6*H1606,"Overstocked","Healthy")))</f>
        <v>Understocked</v>
      </c>
      <c r="R1606" s="0" t="str">
        <f aca="false">IF(I1606&gt;=Summary!$B$7,"Fast",IF(I1606&lt;Summary!$B$8,"Slow","Medium"))</f>
        <v>Slow</v>
      </c>
      <c r="S1606" s="15" t="n">
        <f aca="false">IF(M1606&gt;Summary!$B$5,1,0)</f>
        <v>0</v>
      </c>
      <c r="T1606" s="16" t="n">
        <f aca="false">IF(Q1606="Overstocked",(G1606-Summary!$B$6*H1606)*J1606,0)</f>
        <v>0</v>
      </c>
    </row>
    <row r="1607" customFormat="false" ht="15" hidden="false" customHeight="false" outlineLevel="0" collapsed="false">
      <c r="A1607" s="0" t="s">
        <v>1705</v>
      </c>
      <c r="B1607" s="0" t="s">
        <v>101</v>
      </c>
      <c r="C1607" s="0" t="s">
        <v>85</v>
      </c>
      <c r="D1607" s="0" t="s">
        <v>102</v>
      </c>
      <c r="E1607" s="14" t="n">
        <v>45555</v>
      </c>
      <c r="F1607" s="14" t="n">
        <v>45565</v>
      </c>
      <c r="G1607" s="0" t="n">
        <v>225</v>
      </c>
      <c r="H1607" s="0" t="n">
        <v>95</v>
      </c>
      <c r="I1607" s="0" t="n">
        <v>242</v>
      </c>
      <c r="J1607" s="0" t="n">
        <v>694</v>
      </c>
      <c r="K1607" s="0" t="n">
        <v>957</v>
      </c>
      <c r="L1607" s="15" t="s">
        <v>93</v>
      </c>
      <c r="M1607" s="0" t="n">
        <v>10</v>
      </c>
      <c r="N1607" s="16" t="n">
        <f aca="false">I1607*K1607</f>
        <v>231594</v>
      </c>
      <c r="O1607" s="16" t="n">
        <f aca="false">I1607*(K1607-J1607)</f>
        <v>63646</v>
      </c>
      <c r="P1607" s="15" t="n">
        <f aca="false">K1607-J1607</f>
        <v>263</v>
      </c>
      <c r="Q1607" s="0" t="str">
        <f aca="false">IF(G1607=0,"Out of stock",IF(G1607&lt;H1607,"Understocked",IF(G1607&gt;Summary!$B$6*H1607,"Overstocked","Healthy")))</f>
        <v>Healthy</v>
      </c>
      <c r="R1607" s="0" t="str">
        <f aca="false">IF(I1607&gt;=Summary!$B$7,"Fast",IF(I1607&lt;Summary!$B$8,"Slow","Medium"))</f>
        <v>Fast</v>
      </c>
      <c r="S1607" s="15" t="n">
        <f aca="false">IF(M1607&gt;Summary!$B$5,1,0)</f>
        <v>1</v>
      </c>
      <c r="T1607" s="16" t="n">
        <f aca="false">IF(Q1607="Overstocked",(G1607-Summary!$B$6*H1607)*J1607,0)</f>
        <v>0</v>
      </c>
    </row>
    <row r="1608" customFormat="false" ht="15" hidden="false" customHeight="false" outlineLevel="0" collapsed="false">
      <c r="A1608" s="0" t="s">
        <v>1706</v>
      </c>
      <c r="B1608" s="0" t="s">
        <v>115</v>
      </c>
      <c r="C1608" s="0" t="s">
        <v>96</v>
      </c>
      <c r="D1608" s="0" t="s">
        <v>86</v>
      </c>
      <c r="E1608" s="14" t="n">
        <v>45418</v>
      </c>
      <c r="F1608" s="14" t="n">
        <v>45425</v>
      </c>
      <c r="G1608" s="0" t="n">
        <v>460</v>
      </c>
      <c r="H1608" s="0" t="n">
        <v>146</v>
      </c>
      <c r="I1608" s="0" t="n">
        <v>221</v>
      </c>
      <c r="J1608" s="0" t="n">
        <v>476</v>
      </c>
      <c r="K1608" s="0" t="n">
        <v>825</v>
      </c>
      <c r="L1608" s="15" t="s">
        <v>80</v>
      </c>
      <c r="M1608" s="0" t="n">
        <v>7</v>
      </c>
      <c r="N1608" s="16" t="n">
        <f aca="false">I1608*K1608</f>
        <v>182325</v>
      </c>
      <c r="O1608" s="16" t="n">
        <f aca="false">I1608*(K1608-J1608)</f>
        <v>77129</v>
      </c>
      <c r="P1608" s="15" t="n">
        <f aca="false">K1608-J1608</f>
        <v>349</v>
      </c>
      <c r="Q1608" s="0" t="str">
        <f aca="false">IF(G1608=0,"Out of stock",IF(G1608&lt;H1608,"Understocked",IF(G1608&gt;Summary!$B$6*H1608,"Overstocked","Healthy")))</f>
        <v>Healthy</v>
      </c>
      <c r="R1608" s="0" t="str">
        <f aca="false">IF(I1608&gt;=Summary!$B$7,"Fast",IF(I1608&lt;Summary!$B$8,"Slow","Medium"))</f>
        <v>Fast</v>
      </c>
      <c r="S1608" s="15" t="n">
        <f aca="false">IF(M1608&gt;Summary!$B$5,1,0)</f>
        <v>0</v>
      </c>
      <c r="T1608" s="16" t="n">
        <f aca="false">IF(Q1608="Overstocked",(G1608-Summary!$B$6*H1608)*J1608,0)</f>
        <v>0</v>
      </c>
    </row>
    <row r="1609" customFormat="false" ht="15" hidden="false" customHeight="false" outlineLevel="0" collapsed="false">
      <c r="A1609" s="0" t="s">
        <v>1707</v>
      </c>
      <c r="B1609" s="0" t="s">
        <v>84</v>
      </c>
      <c r="C1609" s="0" t="s">
        <v>78</v>
      </c>
      <c r="D1609" s="0" t="s">
        <v>92</v>
      </c>
      <c r="E1609" s="14" t="n">
        <v>45190</v>
      </c>
      <c r="F1609" s="14" t="n">
        <v>45196</v>
      </c>
      <c r="G1609" s="0" t="n">
        <v>302</v>
      </c>
      <c r="H1609" s="0" t="n">
        <v>125</v>
      </c>
      <c r="I1609" s="0" t="n">
        <v>101</v>
      </c>
      <c r="J1609" s="0" t="n">
        <v>261</v>
      </c>
      <c r="K1609" s="0" t="n">
        <v>364</v>
      </c>
      <c r="L1609" s="15" t="s">
        <v>93</v>
      </c>
      <c r="M1609" s="0" t="n">
        <v>6</v>
      </c>
      <c r="N1609" s="16" t="n">
        <f aca="false">I1609*K1609</f>
        <v>36764</v>
      </c>
      <c r="O1609" s="16" t="n">
        <f aca="false">I1609*(K1609-J1609)</f>
        <v>10403</v>
      </c>
      <c r="P1609" s="15" t="n">
        <f aca="false">K1609-J1609</f>
        <v>103</v>
      </c>
      <c r="Q1609" s="0" t="str">
        <f aca="false">IF(G1609=0,"Out of stock",IF(G1609&lt;H1609,"Understocked",IF(G1609&gt;Summary!$B$6*H1609,"Overstocked","Healthy")))</f>
        <v>Healthy</v>
      </c>
      <c r="R1609" s="0" t="str">
        <f aca="false">IF(I1609&gt;=Summary!$B$7,"Fast",IF(I1609&lt;Summary!$B$8,"Slow","Medium"))</f>
        <v>Medium</v>
      </c>
      <c r="S1609" s="15" t="n">
        <f aca="false">IF(M1609&gt;Summary!$B$5,1,0)</f>
        <v>0</v>
      </c>
      <c r="T1609" s="16" t="n">
        <f aca="false">IF(Q1609="Overstocked",(G1609-Summary!$B$6*H1609)*J1609,0)</f>
        <v>0</v>
      </c>
    </row>
    <row r="1610" customFormat="false" ht="15" hidden="false" customHeight="false" outlineLevel="0" collapsed="false">
      <c r="A1610" s="0" t="s">
        <v>1708</v>
      </c>
      <c r="B1610" s="0" t="s">
        <v>113</v>
      </c>
      <c r="C1610" s="0" t="s">
        <v>96</v>
      </c>
      <c r="D1610" s="0" t="s">
        <v>92</v>
      </c>
      <c r="E1610" s="14" t="n">
        <v>45534</v>
      </c>
      <c r="F1610" s="14" t="n">
        <v>45540</v>
      </c>
      <c r="G1610" s="0" t="n">
        <v>19</v>
      </c>
      <c r="H1610" s="0" t="n">
        <v>89</v>
      </c>
      <c r="I1610" s="0" t="n">
        <v>94</v>
      </c>
      <c r="J1610" s="0" t="n">
        <v>617</v>
      </c>
      <c r="K1610" s="0" t="n">
        <v>917</v>
      </c>
      <c r="L1610" s="15" t="s">
        <v>87</v>
      </c>
      <c r="M1610" s="0" t="n">
        <v>6</v>
      </c>
      <c r="N1610" s="16" t="n">
        <f aca="false">I1610*K1610</f>
        <v>86198</v>
      </c>
      <c r="O1610" s="16" t="n">
        <f aca="false">I1610*(K1610-J1610)</f>
        <v>28200</v>
      </c>
      <c r="P1610" s="15" t="n">
        <f aca="false">K1610-J1610</f>
        <v>300</v>
      </c>
      <c r="Q1610" s="0" t="str">
        <f aca="false">IF(G1610=0,"Out of stock",IF(G1610&lt;H1610,"Understocked",IF(G1610&gt;Summary!$B$6*H1610,"Overstocked","Healthy")))</f>
        <v>Understocked</v>
      </c>
      <c r="R1610" s="0" t="str">
        <f aca="false">IF(I1610&gt;=Summary!$B$7,"Fast",IF(I1610&lt;Summary!$B$8,"Slow","Medium"))</f>
        <v>Slow</v>
      </c>
      <c r="S1610" s="15" t="n">
        <f aca="false">IF(M1610&gt;Summary!$B$5,1,0)</f>
        <v>0</v>
      </c>
      <c r="T1610" s="16" t="n">
        <f aca="false">IF(Q1610="Overstocked",(G1610-Summary!$B$6*H1610)*J1610,0)</f>
        <v>0</v>
      </c>
    </row>
    <row r="1611" customFormat="false" ht="15" hidden="false" customHeight="false" outlineLevel="0" collapsed="false">
      <c r="A1611" s="0" t="s">
        <v>1709</v>
      </c>
      <c r="B1611" s="0" t="s">
        <v>89</v>
      </c>
      <c r="C1611" s="0" t="s">
        <v>78</v>
      </c>
      <c r="D1611" s="0" t="s">
        <v>79</v>
      </c>
      <c r="E1611" s="14" t="n">
        <v>45063</v>
      </c>
      <c r="F1611" s="14" t="n">
        <v>45065</v>
      </c>
      <c r="G1611" s="0" t="n">
        <v>118</v>
      </c>
      <c r="H1611" s="0" t="n">
        <v>131</v>
      </c>
      <c r="I1611" s="0" t="n">
        <v>138</v>
      </c>
      <c r="J1611" s="0" t="n">
        <v>335</v>
      </c>
      <c r="K1611" s="0" t="n">
        <v>507</v>
      </c>
      <c r="L1611" s="15" t="s">
        <v>87</v>
      </c>
      <c r="M1611" s="0" t="n">
        <v>2</v>
      </c>
      <c r="N1611" s="16" t="n">
        <f aca="false">I1611*K1611</f>
        <v>69966</v>
      </c>
      <c r="O1611" s="16" t="n">
        <f aca="false">I1611*(K1611-J1611)</f>
        <v>23736</v>
      </c>
      <c r="P1611" s="15" t="n">
        <f aca="false">K1611-J1611</f>
        <v>172</v>
      </c>
      <c r="Q1611" s="0" t="str">
        <f aca="false">IF(G1611=0,"Out of stock",IF(G1611&lt;H1611,"Understocked",IF(G1611&gt;Summary!$B$6*H1611,"Overstocked","Healthy")))</f>
        <v>Understocked</v>
      </c>
      <c r="R1611" s="0" t="str">
        <f aca="false">IF(I1611&gt;=Summary!$B$7,"Fast",IF(I1611&lt;Summary!$B$8,"Slow","Medium"))</f>
        <v>Medium</v>
      </c>
      <c r="S1611" s="15" t="n">
        <f aca="false">IF(M1611&gt;Summary!$B$5,1,0)</f>
        <v>0</v>
      </c>
      <c r="T1611" s="16" t="n">
        <f aca="false">IF(Q1611="Overstocked",(G1611-Summary!$B$6*H1611)*J1611,0)</f>
        <v>0</v>
      </c>
    </row>
    <row r="1612" customFormat="false" ht="15" hidden="false" customHeight="false" outlineLevel="0" collapsed="false">
      <c r="A1612" s="0" t="s">
        <v>1710</v>
      </c>
      <c r="B1612" s="0" t="s">
        <v>113</v>
      </c>
      <c r="C1612" s="0" t="s">
        <v>78</v>
      </c>
      <c r="D1612" s="0" t="s">
        <v>86</v>
      </c>
      <c r="E1612" s="14" t="n">
        <v>45308</v>
      </c>
      <c r="F1612" s="14" t="n">
        <v>45311</v>
      </c>
      <c r="G1612" s="0" t="n">
        <v>92</v>
      </c>
      <c r="H1612" s="0" t="n">
        <v>142</v>
      </c>
      <c r="I1612" s="0" t="n">
        <v>140</v>
      </c>
      <c r="J1612" s="0" t="n">
        <v>1748</v>
      </c>
      <c r="K1612" s="0" t="n">
        <v>1944</v>
      </c>
      <c r="L1612" s="15" t="s">
        <v>87</v>
      </c>
      <c r="M1612" s="0" t="n">
        <v>3</v>
      </c>
      <c r="N1612" s="16" t="n">
        <f aca="false">I1612*K1612</f>
        <v>272160</v>
      </c>
      <c r="O1612" s="16" t="n">
        <f aca="false">I1612*(K1612-J1612)</f>
        <v>27440</v>
      </c>
      <c r="P1612" s="15" t="n">
        <f aca="false">K1612-J1612</f>
        <v>196</v>
      </c>
      <c r="Q1612" s="0" t="str">
        <f aca="false">IF(G1612=0,"Out of stock",IF(G1612&lt;H1612,"Understocked",IF(G1612&gt;Summary!$B$6*H1612,"Overstocked","Healthy")))</f>
        <v>Understocked</v>
      </c>
      <c r="R1612" s="0" t="str">
        <f aca="false">IF(I1612&gt;=Summary!$B$7,"Fast",IF(I1612&lt;Summary!$B$8,"Slow","Medium"))</f>
        <v>Medium</v>
      </c>
      <c r="S1612" s="15" t="n">
        <f aca="false">IF(M1612&gt;Summary!$B$5,1,0)</f>
        <v>0</v>
      </c>
      <c r="T1612" s="16" t="n">
        <f aca="false">IF(Q1612="Overstocked",(G1612-Summary!$B$6*H1612)*J1612,0)</f>
        <v>0</v>
      </c>
    </row>
    <row r="1613" customFormat="false" ht="15" hidden="false" customHeight="false" outlineLevel="0" collapsed="false">
      <c r="A1613" s="0" t="s">
        <v>1711</v>
      </c>
      <c r="B1613" s="0" t="s">
        <v>77</v>
      </c>
      <c r="C1613" s="0" t="s">
        <v>78</v>
      </c>
      <c r="D1613" s="0" t="s">
        <v>102</v>
      </c>
      <c r="E1613" s="14" t="n">
        <v>45188</v>
      </c>
      <c r="F1613" s="14" t="n">
        <v>45191</v>
      </c>
      <c r="G1613" s="0" t="n">
        <v>334</v>
      </c>
      <c r="H1613" s="0" t="n">
        <v>84</v>
      </c>
      <c r="I1613" s="0" t="n">
        <v>35</v>
      </c>
      <c r="J1613" s="0" t="n">
        <v>514</v>
      </c>
      <c r="K1613" s="0" t="n">
        <v>857</v>
      </c>
      <c r="L1613" s="15" t="s">
        <v>93</v>
      </c>
      <c r="M1613" s="0" t="n">
        <v>3</v>
      </c>
      <c r="N1613" s="16" t="n">
        <f aca="false">I1613*K1613</f>
        <v>29995</v>
      </c>
      <c r="O1613" s="16" t="n">
        <f aca="false">I1613*(K1613-J1613)</f>
        <v>12005</v>
      </c>
      <c r="P1613" s="15" t="n">
        <f aca="false">K1613-J1613</f>
        <v>343</v>
      </c>
      <c r="Q1613" s="0" t="str">
        <f aca="false">IF(G1613=0,"Out of stock",IF(G1613&lt;H1613,"Understocked",IF(G1613&gt;Summary!$B$6*H1613,"Overstocked","Healthy")))</f>
        <v>Healthy</v>
      </c>
      <c r="R1613" s="0" t="str">
        <f aca="false">IF(I1613&gt;=Summary!$B$7,"Fast",IF(I1613&lt;Summary!$B$8,"Slow","Medium"))</f>
        <v>Slow</v>
      </c>
      <c r="S1613" s="15" t="n">
        <f aca="false">IF(M1613&gt;Summary!$B$5,1,0)</f>
        <v>0</v>
      </c>
      <c r="T1613" s="16" t="n">
        <f aca="false">IF(Q1613="Overstocked",(G1613-Summary!$B$6*H1613)*J1613,0)</f>
        <v>0</v>
      </c>
    </row>
    <row r="1614" customFormat="false" ht="15" hidden="false" customHeight="false" outlineLevel="0" collapsed="false">
      <c r="A1614" s="0" t="s">
        <v>1712</v>
      </c>
      <c r="B1614" s="0" t="s">
        <v>101</v>
      </c>
      <c r="C1614" s="0" t="s">
        <v>78</v>
      </c>
      <c r="D1614" s="0" t="s">
        <v>102</v>
      </c>
      <c r="E1614" s="14" t="n">
        <v>45156</v>
      </c>
      <c r="F1614" s="14" t="n">
        <v>45165</v>
      </c>
      <c r="G1614" s="0" t="n">
        <v>68</v>
      </c>
      <c r="H1614" s="0" t="n">
        <v>84</v>
      </c>
      <c r="I1614" s="0" t="n">
        <v>151</v>
      </c>
      <c r="J1614" s="0" t="n">
        <v>640</v>
      </c>
      <c r="K1614" s="0" t="n">
        <v>1051</v>
      </c>
      <c r="L1614" s="15" t="s">
        <v>97</v>
      </c>
      <c r="M1614" s="0" t="n">
        <v>9</v>
      </c>
      <c r="N1614" s="16" t="n">
        <f aca="false">I1614*K1614</f>
        <v>158701</v>
      </c>
      <c r="O1614" s="16" t="n">
        <f aca="false">I1614*(K1614-J1614)</f>
        <v>62061</v>
      </c>
      <c r="P1614" s="15" t="n">
        <f aca="false">K1614-J1614</f>
        <v>411</v>
      </c>
      <c r="Q1614" s="0" t="str">
        <f aca="false">IF(G1614=0,"Out of stock",IF(G1614&lt;H1614,"Understocked",IF(G1614&gt;Summary!$B$6*H1614,"Overstocked","Healthy")))</f>
        <v>Understocked</v>
      </c>
      <c r="R1614" s="0" t="str">
        <f aca="false">IF(I1614&gt;=Summary!$B$7,"Fast",IF(I1614&lt;Summary!$B$8,"Slow","Medium"))</f>
        <v>Medium</v>
      </c>
      <c r="S1614" s="15" t="n">
        <f aca="false">IF(M1614&gt;Summary!$B$5,1,0)</f>
        <v>1</v>
      </c>
      <c r="T1614" s="16" t="n">
        <f aca="false">IF(Q1614="Overstocked",(G1614-Summary!$B$6*H1614)*J1614,0)</f>
        <v>0</v>
      </c>
    </row>
    <row r="1615" customFormat="false" ht="15" hidden="false" customHeight="false" outlineLevel="0" collapsed="false">
      <c r="A1615" s="0" t="s">
        <v>1713</v>
      </c>
      <c r="B1615" s="0" t="s">
        <v>101</v>
      </c>
      <c r="C1615" s="0" t="s">
        <v>104</v>
      </c>
      <c r="D1615" s="0" t="s">
        <v>102</v>
      </c>
      <c r="E1615" s="14" t="n">
        <v>45543</v>
      </c>
      <c r="F1615" s="14" t="n">
        <v>45548</v>
      </c>
      <c r="G1615" s="0" t="n">
        <v>48</v>
      </c>
      <c r="H1615" s="0" t="n">
        <v>58</v>
      </c>
      <c r="I1615" s="0" t="n">
        <v>150</v>
      </c>
      <c r="J1615" s="0" t="n">
        <v>1973</v>
      </c>
      <c r="K1615" s="0" t="n">
        <v>2380</v>
      </c>
      <c r="L1615" s="15" t="s">
        <v>87</v>
      </c>
      <c r="M1615" s="0" t="n">
        <v>5</v>
      </c>
      <c r="N1615" s="16" t="n">
        <f aca="false">I1615*K1615</f>
        <v>357000</v>
      </c>
      <c r="O1615" s="16" t="n">
        <f aca="false">I1615*(K1615-J1615)</f>
        <v>61050</v>
      </c>
      <c r="P1615" s="15" t="n">
        <f aca="false">K1615-J1615</f>
        <v>407</v>
      </c>
      <c r="Q1615" s="0" t="str">
        <f aca="false">IF(G1615=0,"Out of stock",IF(G1615&lt;H1615,"Understocked",IF(G1615&gt;Summary!$B$6*H1615,"Overstocked","Healthy")))</f>
        <v>Understocked</v>
      </c>
      <c r="R1615" s="0" t="str">
        <f aca="false">IF(I1615&gt;=Summary!$B$7,"Fast",IF(I1615&lt;Summary!$B$8,"Slow","Medium"))</f>
        <v>Medium</v>
      </c>
      <c r="S1615" s="15" t="n">
        <f aca="false">IF(M1615&gt;Summary!$B$5,1,0)</f>
        <v>0</v>
      </c>
      <c r="T1615" s="16" t="n">
        <f aca="false">IF(Q1615="Overstocked",(G1615-Summary!$B$6*H1615)*J1615,0)</f>
        <v>0</v>
      </c>
    </row>
    <row r="1616" customFormat="false" ht="15" hidden="false" customHeight="false" outlineLevel="0" collapsed="false">
      <c r="A1616" s="0" t="s">
        <v>1714</v>
      </c>
      <c r="B1616" s="0" t="s">
        <v>123</v>
      </c>
      <c r="C1616" s="0" t="s">
        <v>104</v>
      </c>
      <c r="D1616" s="0" t="s">
        <v>79</v>
      </c>
      <c r="E1616" s="14" t="n">
        <v>45222</v>
      </c>
      <c r="F1616" s="14" t="n">
        <v>45230</v>
      </c>
      <c r="G1616" s="0" t="n">
        <v>349</v>
      </c>
      <c r="H1616" s="0" t="n">
        <v>73</v>
      </c>
      <c r="I1616" s="0" t="n">
        <v>79</v>
      </c>
      <c r="J1616" s="0" t="n">
        <v>1896</v>
      </c>
      <c r="K1616" s="0" t="n">
        <v>1987</v>
      </c>
      <c r="L1616" s="15" t="s">
        <v>87</v>
      </c>
      <c r="M1616" s="0" t="n">
        <v>8</v>
      </c>
      <c r="N1616" s="16" t="n">
        <f aca="false">I1616*K1616</f>
        <v>156973</v>
      </c>
      <c r="O1616" s="16" t="n">
        <f aca="false">I1616*(K1616-J1616)</f>
        <v>7189</v>
      </c>
      <c r="P1616" s="15" t="n">
        <f aca="false">K1616-J1616</f>
        <v>91</v>
      </c>
      <c r="Q1616" s="0" t="str">
        <f aca="false">IF(G1616=0,"Out of stock",IF(G1616&lt;H1616,"Understocked",IF(G1616&gt;Summary!$B$6*H1616,"Overstocked","Healthy")))</f>
        <v>Overstocked</v>
      </c>
      <c r="R1616" s="0" t="str">
        <f aca="false">IF(I1616&gt;=Summary!$B$7,"Fast",IF(I1616&lt;Summary!$B$8,"Slow","Medium"))</f>
        <v>Slow</v>
      </c>
      <c r="S1616" s="15" t="n">
        <f aca="false">IF(M1616&gt;Summary!$B$5,1,0)</f>
        <v>1</v>
      </c>
      <c r="T1616" s="16" t="n">
        <f aca="false">IF(Q1616="Overstocked",(G1616-Summary!$B$6*H1616)*J1616,0)</f>
        <v>108072</v>
      </c>
    </row>
    <row r="1617" customFormat="false" ht="15" hidden="false" customHeight="false" outlineLevel="0" collapsed="false">
      <c r="A1617" s="0" t="s">
        <v>1715</v>
      </c>
      <c r="B1617" s="0" t="s">
        <v>101</v>
      </c>
      <c r="C1617" s="0" t="s">
        <v>96</v>
      </c>
      <c r="D1617" s="0" t="s">
        <v>92</v>
      </c>
      <c r="E1617" s="14" t="n">
        <v>45167</v>
      </c>
      <c r="F1617" s="14" t="n">
        <v>45170</v>
      </c>
      <c r="G1617" s="0" t="n">
        <v>14</v>
      </c>
      <c r="H1617" s="0" t="n">
        <v>136</v>
      </c>
      <c r="I1617" s="0" t="n">
        <v>55</v>
      </c>
      <c r="J1617" s="0" t="n">
        <v>1845</v>
      </c>
      <c r="K1617" s="0" t="n">
        <v>1930</v>
      </c>
      <c r="L1617" s="15" t="s">
        <v>87</v>
      </c>
      <c r="M1617" s="0" t="n">
        <v>3</v>
      </c>
      <c r="N1617" s="16" t="n">
        <f aca="false">I1617*K1617</f>
        <v>106150</v>
      </c>
      <c r="O1617" s="16" t="n">
        <f aca="false">I1617*(K1617-J1617)</f>
        <v>4675</v>
      </c>
      <c r="P1617" s="15" t="n">
        <f aca="false">K1617-J1617</f>
        <v>85</v>
      </c>
      <c r="Q1617" s="0" t="str">
        <f aca="false">IF(G1617=0,"Out of stock",IF(G1617&lt;H1617,"Understocked",IF(G1617&gt;Summary!$B$6*H1617,"Overstocked","Healthy")))</f>
        <v>Understocked</v>
      </c>
      <c r="R1617" s="0" t="str">
        <f aca="false">IF(I1617&gt;=Summary!$B$7,"Fast",IF(I1617&lt;Summary!$B$8,"Slow","Medium"))</f>
        <v>Slow</v>
      </c>
      <c r="S1617" s="15" t="n">
        <f aca="false">IF(M1617&gt;Summary!$B$5,1,0)</f>
        <v>0</v>
      </c>
      <c r="T1617" s="16" t="n">
        <f aca="false">IF(Q1617="Overstocked",(G1617-Summary!$B$6*H1617)*J1617,0)</f>
        <v>0</v>
      </c>
    </row>
    <row r="1618" customFormat="false" ht="15" hidden="false" customHeight="false" outlineLevel="0" collapsed="false">
      <c r="A1618" s="0" t="s">
        <v>1716</v>
      </c>
      <c r="B1618" s="0" t="s">
        <v>95</v>
      </c>
      <c r="C1618" s="0" t="s">
        <v>104</v>
      </c>
      <c r="D1618" s="0" t="s">
        <v>102</v>
      </c>
      <c r="E1618" s="14" t="n">
        <v>45226</v>
      </c>
      <c r="F1618" s="14" t="n">
        <v>45233</v>
      </c>
      <c r="G1618" s="0" t="n">
        <v>242</v>
      </c>
      <c r="H1618" s="0" t="n">
        <v>147</v>
      </c>
      <c r="I1618" s="0" t="n">
        <v>21</v>
      </c>
      <c r="J1618" s="0" t="n">
        <v>1995</v>
      </c>
      <c r="K1618" s="0" t="n">
        <v>2280</v>
      </c>
      <c r="L1618" s="15" t="s">
        <v>97</v>
      </c>
      <c r="M1618" s="0" t="n">
        <v>7</v>
      </c>
      <c r="N1618" s="16" t="n">
        <f aca="false">I1618*K1618</f>
        <v>47880</v>
      </c>
      <c r="O1618" s="16" t="n">
        <f aca="false">I1618*(K1618-J1618)</f>
        <v>5985</v>
      </c>
      <c r="P1618" s="15" t="n">
        <f aca="false">K1618-J1618</f>
        <v>285</v>
      </c>
      <c r="Q1618" s="0" t="str">
        <f aca="false">IF(G1618=0,"Out of stock",IF(G1618&lt;H1618,"Understocked",IF(G1618&gt;Summary!$B$6*H1618,"Overstocked","Healthy")))</f>
        <v>Healthy</v>
      </c>
      <c r="R1618" s="0" t="str">
        <f aca="false">IF(I1618&gt;=Summary!$B$7,"Fast",IF(I1618&lt;Summary!$B$8,"Slow","Medium"))</f>
        <v>Slow</v>
      </c>
      <c r="S1618" s="15" t="n">
        <f aca="false">IF(M1618&gt;Summary!$B$5,1,0)</f>
        <v>0</v>
      </c>
      <c r="T1618" s="16" t="n">
        <f aca="false">IF(Q1618="Overstocked",(G1618-Summary!$B$6*H1618)*J1618,0)</f>
        <v>0</v>
      </c>
    </row>
    <row r="1619" customFormat="false" ht="15" hidden="false" customHeight="false" outlineLevel="0" collapsed="false">
      <c r="A1619" s="0" t="s">
        <v>1717</v>
      </c>
      <c r="B1619" s="0" t="s">
        <v>101</v>
      </c>
      <c r="C1619" s="0" t="s">
        <v>96</v>
      </c>
      <c r="D1619" s="0" t="s">
        <v>79</v>
      </c>
      <c r="E1619" s="14" t="n">
        <v>45470</v>
      </c>
      <c r="F1619" s="14" t="n">
        <v>45477</v>
      </c>
      <c r="G1619" s="0" t="n">
        <v>334</v>
      </c>
      <c r="H1619" s="0" t="n">
        <v>93</v>
      </c>
      <c r="I1619" s="0" t="n">
        <v>157</v>
      </c>
      <c r="J1619" s="0" t="n">
        <v>1201</v>
      </c>
      <c r="K1619" s="0" t="n">
        <v>1440</v>
      </c>
      <c r="L1619" s="15" t="s">
        <v>82</v>
      </c>
      <c r="M1619" s="0" t="n">
        <v>7</v>
      </c>
      <c r="N1619" s="16" t="n">
        <f aca="false">I1619*K1619</f>
        <v>226080</v>
      </c>
      <c r="O1619" s="16" t="n">
        <f aca="false">I1619*(K1619-J1619)</f>
        <v>37523</v>
      </c>
      <c r="P1619" s="15" t="n">
        <f aca="false">K1619-J1619</f>
        <v>239</v>
      </c>
      <c r="Q1619" s="0" t="str">
        <f aca="false">IF(G1619=0,"Out of stock",IF(G1619&lt;H1619,"Understocked",IF(G1619&gt;Summary!$B$6*H1619,"Overstocked","Healthy")))</f>
        <v>Healthy</v>
      </c>
      <c r="R1619" s="0" t="str">
        <f aca="false">IF(I1619&gt;=Summary!$B$7,"Fast",IF(I1619&lt;Summary!$B$8,"Slow","Medium"))</f>
        <v>Medium</v>
      </c>
      <c r="S1619" s="15" t="n">
        <f aca="false">IF(M1619&gt;Summary!$B$5,1,0)</f>
        <v>0</v>
      </c>
      <c r="T1619" s="16" t="n">
        <f aca="false">IF(Q1619="Overstocked",(G1619-Summary!$B$6*H1619)*J1619,0)</f>
        <v>0</v>
      </c>
    </row>
    <row r="1620" customFormat="false" ht="15" hidden="false" customHeight="false" outlineLevel="0" collapsed="false">
      <c r="A1620" s="0" t="s">
        <v>1718</v>
      </c>
      <c r="B1620" s="0" t="s">
        <v>95</v>
      </c>
      <c r="C1620" s="0" t="s">
        <v>78</v>
      </c>
      <c r="D1620" s="0" t="s">
        <v>92</v>
      </c>
      <c r="E1620" s="14" t="n">
        <v>45640</v>
      </c>
      <c r="F1620" s="14" t="n">
        <v>45644</v>
      </c>
      <c r="G1620" s="0" t="n">
        <v>332</v>
      </c>
      <c r="H1620" s="0" t="n">
        <v>108</v>
      </c>
      <c r="I1620" s="0" t="n">
        <v>225</v>
      </c>
      <c r="J1620" s="0" t="n">
        <v>233</v>
      </c>
      <c r="K1620" s="0" t="n">
        <v>384</v>
      </c>
      <c r="L1620" s="15" t="s">
        <v>87</v>
      </c>
      <c r="M1620" s="0" t="n">
        <v>4</v>
      </c>
      <c r="N1620" s="16" t="n">
        <f aca="false">I1620*K1620</f>
        <v>86400</v>
      </c>
      <c r="O1620" s="16" t="n">
        <f aca="false">I1620*(K1620-J1620)</f>
        <v>33975</v>
      </c>
      <c r="P1620" s="15" t="n">
        <f aca="false">K1620-J1620</f>
        <v>151</v>
      </c>
      <c r="Q1620" s="0" t="str">
        <f aca="false">IF(G1620=0,"Out of stock",IF(G1620&lt;H1620,"Understocked",IF(G1620&gt;Summary!$B$6*H1620,"Overstocked","Healthy")))</f>
        <v>Healthy</v>
      </c>
      <c r="R1620" s="0" t="str">
        <f aca="false">IF(I1620&gt;=Summary!$B$7,"Fast",IF(I1620&lt;Summary!$B$8,"Slow","Medium"))</f>
        <v>Fast</v>
      </c>
      <c r="S1620" s="15" t="n">
        <f aca="false">IF(M1620&gt;Summary!$B$5,1,0)</f>
        <v>0</v>
      </c>
      <c r="T1620" s="16" t="n">
        <f aca="false">IF(Q1620="Overstocked",(G1620-Summary!$B$6*H1620)*J1620,0)</f>
        <v>0</v>
      </c>
    </row>
    <row r="1621" customFormat="false" ht="15" hidden="false" customHeight="false" outlineLevel="0" collapsed="false">
      <c r="A1621" s="0" t="s">
        <v>1719</v>
      </c>
      <c r="B1621" s="0" t="s">
        <v>89</v>
      </c>
      <c r="C1621" s="0" t="s">
        <v>78</v>
      </c>
      <c r="D1621" s="0" t="s">
        <v>92</v>
      </c>
      <c r="E1621" s="14" t="n">
        <v>45256</v>
      </c>
      <c r="F1621" s="14" t="n">
        <v>45258</v>
      </c>
      <c r="G1621" s="0" t="n">
        <v>51</v>
      </c>
      <c r="H1621" s="0" t="n">
        <v>129</v>
      </c>
      <c r="I1621" s="0" t="n">
        <v>45</v>
      </c>
      <c r="J1621" s="0" t="n">
        <v>267</v>
      </c>
      <c r="K1621" s="0" t="n">
        <v>650</v>
      </c>
      <c r="L1621" s="15" t="s">
        <v>93</v>
      </c>
      <c r="M1621" s="0" t="n">
        <v>2</v>
      </c>
      <c r="N1621" s="16" t="n">
        <f aca="false">I1621*K1621</f>
        <v>29250</v>
      </c>
      <c r="O1621" s="16" t="n">
        <f aca="false">I1621*(K1621-J1621)</f>
        <v>17235</v>
      </c>
      <c r="P1621" s="15" t="n">
        <f aca="false">K1621-J1621</f>
        <v>383</v>
      </c>
      <c r="Q1621" s="0" t="str">
        <f aca="false">IF(G1621=0,"Out of stock",IF(G1621&lt;H1621,"Understocked",IF(G1621&gt;Summary!$B$6*H1621,"Overstocked","Healthy")))</f>
        <v>Understocked</v>
      </c>
      <c r="R1621" s="0" t="str">
        <f aca="false">IF(I1621&gt;=Summary!$B$7,"Fast",IF(I1621&lt;Summary!$B$8,"Slow","Medium"))</f>
        <v>Slow</v>
      </c>
      <c r="S1621" s="15" t="n">
        <f aca="false">IF(M1621&gt;Summary!$B$5,1,0)</f>
        <v>0</v>
      </c>
      <c r="T1621" s="16" t="n">
        <f aca="false">IF(Q1621="Overstocked",(G1621-Summary!$B$6*H1621)*J1621,0)</f>
        <v>0</v>
      </c>
    </row>
    <row r="1622" customFormat="false" ht="15" hidden="false" customHeight="false" outlineLevel="0" collapsed="false">
      <c r="A1622" s="0" t="s">
        <v>1720</v>
      </c>
      <c r="B1622" s="0" t="s">
        <v>113</v>
      </c>
      <c r="C1622" s="0" t="s">
        <v>104</v>
      </c>
      <c r="D1622" s="0" t="s">
        <v>90</v>
      </c>
      <c r="E1622" s="14" t="n">
        <v>45490</v>
      </c>
      <c r="F1622" s="14" t="n">
        <v>45500</v>
      </c>
      <c r="G1622" s="0" t="n">
        <v>426</v>
      </c>
      <c r="H1622" s="0" t="n">
        <v>83</v>
      </c>
      <c r="I1622" s="0" t="n">
        <v>24</v>
      </c>
      <c r="J1622" s="0" t="n">
        <v>474</v>
      </c>
      <c r="K1622" s="0" t="n">
        <v>683</v>
      </c>
      <c r="L1622" s="15" t="s">
        <v>82</v>
      </c>
      <c r="M1622" s="0" t="n">
        <v>10</v>
      </c>
      <c r="N1622" s="16" t="n">
        <f aca="false">I1622*K1622</f>
        <v>16392</v>
      </c>
      <c r="O1622" s="16" t="n">
        <f aca="false">I1622*(K1622-J1622)</f>
        <v>5016</v>
      </c>
      <c r="P1622" s="15" t="n">
        <f aca="false">K1622-J1622</f>
        <v>209</v>
      </c>
      <c r="Q1622" s="0" t="str">
        <f aca="false">IF(G1622=0,"Out of stock",IF(G1622&lt;H1622,"Understocked",IF(G1622&gt;Summary!$B$6*H1622,"Overstocked","Healthy")))</f>
        <v>Overstocked</v>
      </c>
      <c r="R1622" s="0" t="str">
        <f aca="false">IF(I1622&gt;=Summary!$B$7,"Fast",IF(I1622&lt;Summary!$B$8,"Slow","Medium"))</f>
        <v>Slow</v>
      </c>
      <c r="S1622" s="15" t="n">
        <f aca="false">IF(M1622&gt;Summary!$B$5,1,0)</f>
        <v>1</v>
      </c>
      <c r="T1622" s="16" t="n">
        <f aca="false">IF(Q1622="Overstocked",(G1622-Summary!$B$6*H1622)*J1622,0)</f>
        <v>44556</v>
      </c>
    </row>
    <row r="1623" customFormat="false" ht="15" hidden="false" customHeight="false" outlineLevel="0" collapsed="false">
      <c r="A1623" s="0" t="s">
        <v>1721</v>
      </c>
      <c r="B1623" s="0" t="s">
        <v>101</v>
      </c>
      <c r="C1623" s="0" t="s">
        <v>104</v>
      </c>
      <c r="D1623" s="0" t="s">
        <v>102</v>
      </c>
      <c r="E1623" s="14" t="n">
        <v>45216</v>
      </c>
      <c r="F1623" s="14" t="n">
        <v>45220</v>
      </c>
      <c r="G1623" s="0" t="n">
        <v>339</v>
      </c>
      <c r="H1623" s="0" t="n">
        <v>121</v>
      </c>
      <c r="I1623" s="0" t="n">
        <v>47</v>
      </c>
      <c r="J1623" s="0" t="n">
        <v>1256</v>
      </c>
      <c r="K1623" s="0" t="n">
        <v>1737</v>
      </c>
      <c r="L1623" s="15" t="s">
        <v>82</v>
      </c>
      <c r="M1623" s="0" t="n">
        <v>4</v>
      </c>
      <c r="N1623" s="16" t="n">
        <f aca="false">I1623*K1623</f>
        <v>81639</v>
      </c>
      <c r="O1623" s="16" t="n">
        <f aca="false">I1623*(K1623-J1623)</f>
        <v>22607</v>
      </c>
      <c r="P1623" s="15" t="n">
        <f aca="false">K1623-J1623</f>
        <v>481</v>
      </c>
      <c r="Q1623" s="0" t="str">
        <f aca="false">IF(G1623=0,"Out of stock",IF(G1623&lt;H1623,"Understocked",IF(G1623&gt;Summary!$B$6*H1623,"Overstocked","Healthy")))</f>
        <v>Healthy</v>
      </c>
      <c r="R1623" s="0" t="str">
        <f aca="false">IF(I1623&gt;=Summary!$B$7,"Fast",IF(I1623&lt;Summary!$B$8,"Slow","Medium"))</f>
        <v>Slow</v>
      </c>
      <c r="S1623" s="15" t="n">
        <f aca="false">IF(M1623&gt;Summary!$B$5,1,0)</f>
        <v>0</v>
      </c>
      <c r="T1623" s="16" t="n">
        <f aca="false">IF(Q1623="Overstocked",(G1623-Summary!$B$6*H1623)*J1623,0)</f>
        <v>0</v>
      </c>
    </row>
    <row r="1624" customFormat="false" ht="15" hidden="false" customHeight="false" outlineLevel="0" collapsed="false">
      <c r="A1624" s="0" t="s">
        <v>1722</v>
      </c>
      <c r="B1624" s="0" t="s">
        <v>111</v>
      </c>
      <c r="C1624" s="0" t="s">
        <v>85</v>
      </c>
      <c r="D1624" s="0" t="s">
        <v>92</v>
      </c>
      <c r="E1624" s="14" t="n">
        <v>45484</v>
      </c>
      <c r="F1624" s="14" t="n">
        <v>45490</v>
      </c>
      <c r="G1624" s="0" t="n">
        <v>126</v>
      </c>
      <c r="H1624" s="0" t="n">
        <v>50</v>
      </c>
      <c r="I1624" s="0" t="n">
        <v>75</v>
      </c>
      <c r="J1624" s="0" t="n">
        <v>326</v>
      </c>
      <c r="K1624" s="0" t="n">
        <v>573</v>
      </c>
      <c r="L1624" s="15" t="s">
        <v>87</v>
      </c>
      <c r="M1624" s="0" t="n">
        <v>6</v>
      </c>
      <c r="N1624" s="16" t="n">
        <f aca="false">I1624*K1624</f>
        <v>42975</v>
      </c>
      <c r="O1624" s="16" t="n">
        <f aca="false">I1624*(K1624-J1624)</f>
        <v>18525</v>
      </c>
      <c r="P1624" s="15" t="n">
        <f aca="false">K1624-J1624</f>
        <v>247</v>
      </c>
      <c r="Q1624" s="0" t="str">
        <f aca="false">IF(G1624=0,"Out of stock",IF(G1624&lt;H1624,"Understocked",IF(G1624&gt;Summary!$B$6*H1624,"Overstocked","Healthy")))</f>
        <v>Healthy</v>
      </c>
      <c r="R1624" s="0" t="str">
        <f aca="false">IF(I1624&gt;=Summary!$B$7,"Fast",IF(I1624&lt;Summary!$B$8,"Slow","Medium"))</f>
        <v>Slow</v>
      </c>
      <c r="S1624" s="15" t="n">
        <f aca="false">IF(M1624&gt;Summary!$B$5,1,0)</f>
        <v>0</v>
      </c>
      <c r="T1624" s="16" t="n">
        <f aca="false">IF(Q1624="Overstocked",(G1624-Summary!$B$6*H1624)*J1624,0)</f>
        <v>0</v>
      </c>
    </row>
    <row r="1625" customFormat="false" ht="15" hidden="false" customHeight="false" outlineLevel="0" collapsed="false">
      <c r="A1625" s="0" t="s">
        <v>1723</v>
      </c>
      <c r="B1625" s="0" t="s">
        <v>123</v>
      </c>
      <c r="C1625" s="0" t="s">
        <v>104</v>
      </c>
      <c r="D1625" s="0" t="s">
        <v>92</v>
      </c>
      <c r="E1625" s="14" t="n">
        <v>45230</v>
      </c>
      <c r="F1625" s="14" t="n">
        <v>45232</v>
      </c>
      <c r="G1625" s="0" t="n">
        <v>446</v>
      </c>
      <c r="H1625" s="0" t="n">
        <v>105</v>
      </c>
      <c r="I1625" s="0" t="n">
        <v>22</v>
      </c>
      <c r="J1625" s="0" t="n">
        <v>837</v>
      </c>
      <c r="K1625" s="0" t="n">
        <v>1251</v>
      </c>
      <c r="L1625" s="15" t="s">
        <v>97</v>
      </c>
      <c r="M1625" s="0" t="n">
        <v>2</v>
      </c>
      <c r="N1625" s="16" t="n">
        <f aca="false">I1625*K1625</f>
        <v>27522</v>
      </c>
      <c r="O1625" s="16" t="n">
        <f aca="false">I1625*(K1625-J1625)</f>
        <v>9108</v>
      </c>
      <c r="P1625" s="15" t="n">
        <f aca="false">K1625-J1625</f>
        <v>414</v>
      </c>
      <c r="Q1625" s="0" t="str">
        <f aca="false">IF(G1625=0,"Out of stock",IF(G1625&lt;H1625,"Understocked",IF(G1625&gt;Summary!$B$6*H1625,"Overstocked","Healthy")))</f>
        <v>Overstocked</v>
      </c>
      <c r="R1625" s="0" t="str">
        <f aca="false">IF(I1625&gt;=Summary!$B$7,"Fast",IF(I1625&lt;Summary!$B$8,"Slow","Medium"))</f>
        <v>Slow</v>
      </c>
      <c r="S1625" s="15" t="n">
        <f aca="false">IF(M1625&gt;Summary!$B$5,1,0)</f>
        <v>0</v>
      </c>
      <c r="T1625" s="16" t="n">
        <f aca="false">IF(Q1625="Overstocked",(G1625-Summary!$B$6*H1625)*J1625,0)</f>
        <v>21762</v>
      </c>
    </row>
    <row r="1626" customFormat="false" ht="15" hidden="false" customHeight="false" outlineLevel="0" collapsed="false">
      <c r="A1626" s="0" t="s">
        <v>1724</v>
      </c>
      <c r="B1626" s="0" t="s">
        <v>111</v>
      </c>
      <c r="C1626" s="0" t="s">
        <v>78</v>
      </c>
      <c r="D1626" s="0" t="s">
        <v>86</v>
      </c>
      <c r="E1626" s="14" t="n">
        <v>45496</v>
      </c>
      <c r="F1626" s="14" t="n">
        <v>45505</v>
      </c>
      <c r="G1626" s="0" t="n">
        <v>298</v>
      </c>
      <c r="H1626" s="0" t="n">
        <v>146</v>
      </c>
      <c r="I1626" s="0" t="n">
        <v>78</v>
      </c>
      <c r="J1626" s="0" t="n">
        <v>1786</v>
      </c>
      <c r="K1626" s="0" t="n">
        <v>2051</v>
      </c>
      <c r="L1626" s="15" t="s">
        <v>87</v>
      </c>
      <c r="M1626" s="0" t="n">
        <v>9</v>
      </c>
      <c r="N1626" s="16" t="n">
        <f aca="false">I1626*K1626</f>
        <v>159978</v>
      </c>
      <c r="O1626" s="16" t="n">
        <f aca="false">I1626*(K1626-J1626)</f>
        <v>20670</v>
      </c>
      <c r="P1626" s="15" t="n">
        <f aca="false">K1626-J1626</f>
        <v>265</v>
      </c>
      <c r="Q1626" s="0" t="str">
        <f aca="false">IF(G1626=0,"Out of stock",IF(G1626&lt;H1626,"Understocked",IF(G1626&gt;Summary!$B$6*H1626,"Overstocked","Healthy")))</f>
        <v>Healthy</v>
      </c>
      <c r="R1626" s="0" t="str">
        <f aca="false">IF(I1626&gt;=Summary!$B$7,"Fast",IF(I1626&lt;Summary!$B$8,"Slow","Medium"))</f>
        <v>Slow</v>
      </c>
      <c r="S1626" s="15" t="n">
        <f aca="false">IF(M1626&gt;Summary!$B$5,1,0)</f>
        <v>1</v>
      </c>
      <c r="T1626" s="16" t="n">
        <f aca="false">IF(Q1626="Overstocked",(G1626-Summary!$B$6*H1626)*J1626,0)</f>
        <v>0</v>
      </c>
    </row>
    <row r="1627" customFormat="false" ht="15" hidden="false" customHeight="false" outlineLevel="0" collapsed="false">
      <c r="A1627" s="0" t="s">
        <v>1725</v>
      </c>
      <c r="B1627" s="0" t="s">
        <v>84</v>
      </c>
      <c r="C1627" s="0" t="s">
        <v>96</v>
      </c>
      <c r="D1627" s="0" t="s">
        <v>79</v>
      </c>
      <c r="E1627" s="14" t="n">
        <v>45257</v>
      </c>
      <c r="F1627" s="14" t="n">
        <v>45262</v>
      </c>
      <c r="G1627" s="0" t="n">
        <v>252</v>
      </c>
      <c r="H1627" s="0" t="n">
        <v>121</v>
      </c>
      <c r="I1627" s="0" t="n">
        <v>165</v>
      </c>
      <c r="J1627" s="0" t="n">
        <v>1308</v>
      </c>
      <c r="K1627" s="0" t="n">
        <v>1364</v>
      </c>
      <c r="L1627" s="15" t="s">
        <v>87</v>
      </c>
      <c r="M1627" s="0" t="n">
        <v>5</v>
      </c>
      <c r="N1627" s="16" t="n">
        <f aca="false">I1627*K1627</f>
        <v>225060</v>
      </c>
      <c r="O1627" s="16" t="n">
        <f aca="false">I1627*(K1627-J1627)</f>
        <v>9240</v>
      </c>
      <c r="P1627" s="15" t="n">
        <f aca="false">K1627-J1627</f>
        <v>56</v>
      </c>
      <c r="Q1627" s="0" t="str">
        <f aca="false">IF(G1627=0,"Out of stock",IF(G1627&lt;H1627,"Understocked",IF(G1627&gt;Summary!$B$6*H1627,"Overstocked","Healthy")))</f>
        <v>Healthy</v>
      </c>
      <c r="R1627" s="0" t="str">
        <f aca="false">IF(I1627&gt;=Summary!$B$7,"Fast",IF(I1627&lt;Summary!$B$8,"Slow","Medium"))</f>
        <v>Medium</v>
      </c>
      <c r="S1627" s="15" t="n">
        <f aca="false">IF(M1627&gt;Summary!$B$5,1,0)</f>
        <v>0</v>
      </c>
      <c r="T1627" s="16" t="n">
        <f aca="false">IF(Q1627="Overstocked",(G1627-Summary!$B$6*H1627)*J1627,0)</f>
        <v>0</v>
      </c>
    </row>
    <row r="1628" customFormat="false" ht="15" hidden="false" customHeight="false" outlineLevel="0" collapsed="false">
      <c r="A1628" s="0" t="s">
        <v>1726</v>
      </c>
      <c r="B1628" s="0" t="s">
        <v>111</v>
      </c>
      <c r="C1628" s="0" t="s">
        <v>85</v>
      </c>
      <c r="D1628" s="0" t="s">
        <v>92</v>
      </c>
      <c r="E1628" s="14" t="n">
        <v>45527</v>
      </c>
      <c r="F1628" s="14" t="n">
        <v>45533</v>
      </c>
      <c r="G1628" s="0" t="n">
        <v>194</v>
      </c>
      <c r="H1628" s="0" t="n">
        <v>101</v>
      </c>
      <c r="I1628" s="0" t="n">
        <v>132</v>
      </c>
      <c r="J1628" s="0" t="n">
        <v>987</v>
      </c>
      <c r="K1628" s="0" t="n">
        <v>1365</v>
      </c>
      <c r="L1628" s="15" t="s">
        <v>97</v>
      </c>
      <c r="M1628" s="0" t="n">
        <v>6</v>
      </c>
      <c r="N1628" s="16" t="n">
        <f aca="false">I1628*K1628</f>
        <v>180180</v>
      </c>
      <c r="O1628" s="16" t="n">
        <f aca="false">I1628*(K1628-J1628)</f>
        <v>49896</v>
      </c>
      <c r="P1628" s="15" t="n">
        <f aca="false">K1628-J1628</f>
        <v>378</v>
      </c>
      <c r="Q1628" s="0" t="str">
        <f aca="false">IF(G1628=0,"Out of stock",IF(G1628&lt;H1628,"Understocked",IF(G1628&gt;Summary!$B$6*H1628,"Overstocked","Healthy")))</f>
        <v>Healthy</v>
      </c>
      <c r="R1628" s="0" t="str">
        <f aca="false">IF(I1628&gt;=Summary!$B$7,"Fast",IF(I1628&lt;Summary!$B$8,"Slow","Medium"))</f>
        <v>Medium</v>
      </c>
      <c r="S1628" s="15" t="n">
        <f aca="false">IF(M1628&gt;Summary!$B$5,1,0)</f>
        <v>0</v>
      </c>
      <c r="T1628" s="16" t="n">
        <f aca="false">IF(Q1628="Overstocked",(G1628-Summary!$B$6*H1628)*J1628,0)</f>
        <v>0</v>
      </c>
    </row>
    <row r="1629" customFormat="false" ht="15" hidden="false" customHeight="false" outlineLevel="0" collapsed="false">
      <c r="A1629" s="0" t="s">
        <v>1727</v>
      </c>
      <c r="B1629" s="0" t="s">
        <v>113</v>
      </c>
      <c r="C1629" s="0" t="s">
        <v>96</v>
      </c>
      <c r="D1629" s="0" t="s">
        <v>92</v>
      </c>
      <c r="E1629" s="14" t="n">
        <v>45467</v>
      </c>
      <c r="F1629" s="14" t="n">
        <v>45470</v>
      </c>
      <c r="G1629" s="0" t="n">
        <v>376</v>
      </c>
      <c r="H1629" s="0" t="n">
        <v>133</v>
      </c>
      <c r="I1629" s="0" t="n">
        <v>143</v>
      </c>
      <c r="J1629" s="0" t="n">
        <v>1708</v>
      </c>
      <c r="K1629" s="0" t="n">
        <v>1809</v>
      </c>
      <c r="L1629" s="15" t="s">
        <v>97</v>
      </c>
      <c r="M1629" s="0" t="n">
        <v>3</v>
      </c>
      <c r="N1629" s="16" t="n">
        <f aca="false">I1629*K1629</f>
        <v>258687</v>
      </c>
      <c r="O1629" s="16" t="n">
        <f aca="false">I1629*(K1629-J1629)</f>
        <v>14443</v>
      </c>
      <c r="P1629" s="15" t="n">
        <f aca="false">K1629-J1629</f>
        <v>101</v>
      </c>
      <c r="Q1629" s="0" t="str">
        <f aca="false">IF(G1629=0,"Out of stock",IF(G1629&lt;H1629,"Understocked",IF(G1629&gt;Summary!$B$6*H1629,"Overstocked","Healthy")))</f>
        <v>Healthy</v>
      </c>
      <c r="R1629" s="0" t="str">
        <f aca="false">IF(I1629&gt;=Summary!$B$7,"Fast",IF(I1629&lt;Summary!$B$8,"Slow","Medium"))</f>
        <v>Medium</v>
      </c>
      <c r="S1629" s="15" t="n">
        <f aca="false">IF(M1629&gt;Summary!$B$5,1,0)</f>
        <v>0</v>
      </c>
      <c r="T1629" s="16" t="n">
        <f aca="false">IF(Q1629="Overstocked",(G1629-Summary!$B$6*H1629)*J1629,0)</f>
        <v>0</v>
      </c>
    </row>
    <row r="1630" customFormat="false" ht="15" hidden="false" customHeight="false" outlineLevel="0" collapsed="false">
      <c r="A1630" s="0" t="s">
        <v>1728</v>
      </c>
      <c r="B1630" s="0" t="s">
        <v>89</v>
      </c>
      <c r="C1630" s="0" t="s">
        <v>85</v>
      </c>
      <c r="D1630" s="0" t="s">
        <v>102</v>
      </c>
      <c r="E1630" s="14" t="n">
        <v>45012</v>
      </c>
      <c r="F1630" s="14" t="n">
        <v>45021</v>
      </c>
      <c r="G1630" s="0" t="n">
        <v>430</v>
      </c>
      <c r="H1630" s="0" t="n">
        <v>53</v>
      </c>
      <c r="I1630" s="0" t="n">
        <v>133</v>
      </c>
      <c r="J1630" s="0" t="n">
        <v>1968</v>
      </c>
      <c r="K1630" s="0" t="n">
        <v>2225</v>
      </c>
      <c r="L1630" s="15" t="s">
        <v>87</v>
      </c>
      <c r="M1630" s="0" t="n">
        <v>9</v>
      </c>
      <c r="N1630" s="16" t="n">
        <f aca="false">I1630*K1630</f>
        <v>295925</v>
      </c>
      <c r="O1630" s="16" t="n">
        <f aca="false">I1630*(K1630-J1630)</f>
        <v>34181</v>
      </c>
      <c r="P1630" s="15" t="n">
        <f aca="false">K1630-J1630</f>
        <v>257</v>
      </c>
      <c r="Q1630" s="0" t="str">
        <f aca="false">IF(G1630=0,"Out of stock",IF(G1630&lt;H1630,"Understocked",IF(G1630&gt;Summary!$B$6*H1630,"Overstocked","Healthy")))</f>
        <v>Overstocked</v>
      </c>
      <c r="R1630" s="0" t="str">
        <f aca="false">IF(I1630&gt;=Summary!$B$7,"Fast",IF(I1630&lt;Summary!$B$8,"Slow","Medium"))</f>
        <v>Medium</v>
      </c>
      <c r="S1630" s="15" t="n">
        <f aca="false">IF(M1630&gt;Summary!$B$5,1,0)</f>
        <v>1</v>
      </c>
      <c r="T1630" s="16" t="n">
        <f aca="false">IF(Q1630="Overstocked",(G1630-Summary!$B$6*H1630)*J1630,0)</f>
        <v>429024</v>
      </c>
    </row>
    <row r="1631" customFormat="false" ht="15" hidden="false" customHeight="false" outlineLevel="0" collapsed="false">
      <c r="A1631" s="0" t="s">
        <v>1729</v>
      </c>
      <c r="B1631" s="0" t="s">
        <v>77</v>
      </c>
      <c r="C1631" s="0" t="s">
        <v>85</v>
      </c>
      <c r="D1631" s="0" t="s">
        <v>92</v>
      </c>
      <c r="E1631" s="14" t="n">
        <v>45651</v>
      </c>
      <c r="F1631" s="14" t="n">
        <v>45654</v>
      </c>
      <c r="G1631" s="0" t="n">
        <v>214</v>
      </c>
      <c r="H1631" s="0" t="n">
        <v>112</v>
      </c>
      <c r="I1631" s="0" t="n">
        <v>161</v>
      </c>
      <c r="J1631" s="0" t="n">
        <v>1345</v>
      </c>
      <c r="K1631" s="0" t="n">
        <v>1771</v>
      </c>
      <c r="L1631" s="15" t="s">
        <v>97</v>
      </c>
      <c r="M1631" s="0" t="n">
        <v>3</v>
      </c>
      <c r="N1631" s="16" t="n">
        <f aca="false">I1631*K1631</f>
        <v>285131</v>
      </c>
      <c r="O1631" s="16" t="n">
        <f aca="false">I1631*(K1631-J1631)</f>
        <v>68586</v>
      </c>
      <c r="P1631" s="15" t="n">
        <f aca="false">K1631-J1631</f>
        <v>426</v>
      </c>
      <c r="Q1631" s="0" t="str">
        <f aca="false">IF(G1631=0,"Out of stock",IF(G1631&lt;H1631,"Understocked",IF(G1631&gt;Summary!$B$6*H1631,"Overstocked","Healthy")))</f>
        <v>Healthy</v>
      </c>
      <c r="R1631" s="0" t="str">
        <f aca="false">IF(I1631&gt;=Summary!$B$7,"Fast",IF(I1631&lt;Summary!$B$8,"Slow","Medium"))</f>
        <v>Medium</v>
      </c>
      <c r="S1631" s="15" t="n">
        <f aca="false">IF(M1631&gt;Summary!$B$5,1,0)</f>
        <v>0</v>
      </c>
      <c r="T1631" s="16" t="n">
        <f aca="false">IF(Q1631="Overstocked",(G1631-Summary!$B$6*H1631)*J1631,0)</f>
        <v>0</v>
      </c>
    </row>
    <row r="1632" customFormat="false" ht="15" hidden="false" customHeight="false" outlineLevel="0" collapsed="false">
      <c r="A1632" s="0" t="s">
        <v>1730</v>
      </c>
      <c r="B1632" s="0" t="s">
        <v>115</v>
      </c>
      <c r="C1632" s="0" t="s">
        <v>78</v>
      </c>
      <c r="D1632" s="0" t="s">
        <v>102</v>
      </c>
      <c r="E1632" s="14" t="n">
        <v>45295</v>
      </c>
      <c r="F1632" s="14" t="n">
        <v>45299</v>
      </c>
      <c r="G1632" s="0" t="n">
        <v>470</v>
      </c>
      <c r="H1632" s="0" t="n">
        <v>69</v>
      </c>
      <c r="I1632" s="0" t="n">
        <v>247</v>
      </c>
      <c r="J1632" s="0" t="n">
        <v>1427</v>
      </c>
      <c r="K1632" s="0" t="n">
        <v>1693</v>
      </c>
      <c r="L1632" s="15" t="s">
        <v>82</v>
      </c>
      <c r="M1632" s="0" t="n">
        <v>4</v>
      </c>
      <c r="N1632" s="16" t="n">
        <f aca="false">I1632*K1632</f>
        <v>418171</v>
      </c>
      <c r="O1632" s="16" t="n">
        <f aca="false">I1632*(K1632-J1632)</f>
        <v>65702</v>
      </c>
      <c r="P1632" s="15" t="n">
        <f aca="false">K1632-J1632</f>
        <v>266</v>
      </c>
      <c r="Q1632" s="0" t="str">
        <f aca="false">IF(G1632=0,"Out of stock",IF(G1632&lt;H1632,"Understocked",IF(G1632&gt;Summary!$B$6*H1632,"Overstocked","Healthy")))</f>
        <v>Overstocked</v>
      </c>
      <c r="R1632" s="0" t="str">
        <f aca="false">IF(I1632&gt;=Summary!$B$7,"Fast",IF(I1632&lt;Summary!$B$8,"Slow","Medium"))</f>
        <v>Fast</v>
      </c>
      <c r="S1632" s="15" t="n">
        <f aca="false">IF(M1632&gt;Summary!$B$5,1,0)</f>
        <v>0</v>
      </c>
      <c r="T1632" s="16" t="n">
        <f aca="false">IF(Q1632="Overstocked",(G1632-Summary!$B$6*H1632)*J1632,0)</f>
        <v>276838</v>
      </c>
    </row>
    <row r="1633" customFormat="false" ht="15" hidden="false" customHeight="false" outlineLevel="0" collapsed="false">
      <c r="A1633" s="0" t="s">
        <v>1731</v>
      </c>
      <c r="B1633" s="0" t="s">
        <v>95</v>
      </c>
      <c r="C1633" s="0" t="s">
        <v>96</v>
      </c>
      <c r="D1633" s="0" t="s">
        <v>92</v>
      </c>
      <c r="E1633" s="14" t="n">
        <v>45248</v>
      </c>
      <c r="F1633" s="14" t="n">
        <v>45251</v>
      </c>
      <c r="G1633" s="0" t="n">
        <v>385</v>
      </c>
      <c r="H1633" s="0" t="n">
        <v>118</v>
      </c>
      <c r="I1633" s="0" t="n">
        <v>52</v>
      </c>
      <c r="J1633" s="0" t="n">
        <v>1894</v>
      </c>
      <c r="K1633" s="0" t="n">
        <v>2054</v>
      </c>
      <c r="L1633" s="15" t="s">
        <v>97</v>
      </c>
      <c r="M1633" s="0" t="n">
        <v>3</v>
      </c>
      <c r="N1633" s="16" t="n">
        <f aca="false">I1633*K1633</f>
        <v>106808</v>
      </c>
      <c r="O1633" s="16" t="n">
        <f aca="false">I1633*(K1633-J1633)</f>
        <v>8320</v>
      </c>
      <c r="P1633" s="15" t="n">
        <f aca="false">K1633-J1633</f>
        <v>160</v>
      </c>
      <c r="Q1633" s="0" t="str">
        <f aca="false">IF(G1633=0,"Out of stock",IF(G1633&lt;H1633,"Understocked",IF(G1633&gt;Summary!$B$6*H1633,"Overstocked","Healthy")))</f>
        <v>Healthy</v>
      </c>
      <c r="R1633" s="0" t="str">
        <f aca="false">IF(I1633&gt;=Summary!$B$7,"Fast",IF(I1633&lt;Summary!$B$8,"Slow","Medium"))</f>
        <v>Slow</v>
      </c>
      <c r="S1633" s="15" t="n">
        <f aca="false">IF(M1633&gt;Summary!$B$5,1,0)</f>
        <v>0</v>
      </c>
      <c r="T1633" s="16" t="n">
        <f aca="false">IF(Q1633="Overstocked",(G1633-Summary!$B$6*H1633)*J1633,0)</f>
        <v>0</v>
      </c>
    </row>
    <row r="1634" customFormat="false" ht="15" hidden="false" customHeight="false" outlineLevel="0" collapsed="false">
      <c r="A1634" s="0" t="s">
        <v>1732</v>
      </c>
      <c r="B1634" s="0" t="s">
        <v>89</v>
      </c>
      <c r="C1634" s="0" t="s">
        <v>104</v>
      </c>
      <c r="D1634" s="0" t="s">
        <v>79</v>
      </c>
      <c r="E1634" s="14" t="n">
        <v>45306</v>
      </c>
      <c r="F1634" s="14" t="n">
        <v>45314</v>
      </c>
      <c r="G1634" s="0" t="n">
        <v>407</v>
      </c>
      <c r="H1634" s="0" t="n">
        <v>132</v>
      </c>
      <c r="I1634" s="0" t="n">
        <v>27</v>
      </c>
      <c r="J1634" s="0" t="n">
        <v>801</v>
      </c>
      <c r="K1634" s="0" t="n">
        <v>1146</v>
      </c>
      <c r="L1634" s="15" t="s">
        <v>82</v>
      </c>
      <c r="M1634" s="0" t="n">
        <v>8</v>
      </c>
      <c r="N1634" s="16" t="n">
        <f aca="false">I1634*K1634</f>
        <v>30942</v>
      </c>
      <c r="O1634" s="16" t="n">
        <f aca="false">I1634*(K1634-J1634)</f>
        <v>9315</v>
      </c>
      <c r="P1634" s="15" t="n">
        <f aca="false">K1634-J1634</f>
        <v>345</v>
      </c>
      <c r="Q1634" s="0" t="str">
        <f aca="false">IF(G1634=0,"Out of stock",IF(G1634&lt;H1634,"Understocked",IF(G1634&gt;Summary!$B$6*H1634,"Overstocked","Healthy")))</f>
        <v>Healthy</v>
      </c>
      <c r="R1634" s="0" t="str">
        <f aca="false">IF(I1634&gt;=Summary!$B$7,"Fast",IF(I1634&lt;Summary!$B$8,"Slow","Medium"))</f>
        <v>Slow</v>
      </c>
      <c r="S1634" s="15" t="n">
        <f aca="false">IF(M1634&gt;Summary!$B$5,1,0)</f>
        <v>1</v>
      </c>
      <c r="T1634" s="16" t="n">
        <f aca="false">IF(Q1634="Overstocked",(G1634-Summary!$B$6*H1634)*J1634,0)</f>
        <v>0</v>
      </c>
    </row>
    <row r="1635" customFormat="false" ht="15" hidden="false" customHeight="false" outlineLevel="0" collapsed="false">
      <c r="A1635" s="0" t="s">
        <v>1733</v>
      </c>
      <c r="B1635" s="0" t="s">
        <v>101</v>
      </c>
      <c r="C1635" s="0" t="s">
        <v>96</v>
      </c>
      <c r="D1635" s="0" t="s">
        <v>90</v>
      </c>
      <c r="E1635" s="14" t="n">
        <v>45125</v>
      </c>
      <c r="F1635" s="14" t="n">
        <v>45128</v>
      </c>
      <c r="G1635" s="0" t="n">
        <v>37</v>
      </c>
      <c r="H1635" s="0" t="n">
        <v>118</v>
      </c>
      <c r="I1635" s="0" t="n">
        <v>79</v>
      </c>
      <c r="J1635" s="0" t="n">
        <v>444</v>
      </c>
      <c r="K1635" s="0" t="n">
        <v>930</v>
      </c>
      <c r="L1635" s="15" t="s">
        <v>93</v>
      </c>
      <c r="M1635" s="0" t="n">
        <v>3</v>
      </c>
      <c r="N1635" s="16" t="n">
        <f aca="false">I1635*K1635</f>
        <v>73470</v>
      </c>
      <c r="O1635" s="16" t="n">
        <f aca="false">I1635*(K1635-J1635)</f>
        <v>38394</v>
      </c>
      <c r="P1635" s="15" t="n">
        <f aca="false">K1635-J1635</f>
        <v>486</v>
      </c>
      <c r="Q1635" s="0" t="str">
        <f aca="false">IF(G1635=0,"Out of stock",IF(G1635&lt;H1635,"Understocked",IF(G1635&gt;Summary!$B$6*H1635,"Overstocked","Healthy")))</f>
        <v>Understocked</v>
      </c>
      <c r="R1635" s="0" t="str">
        <f aca="false">IF(I1635&gt;=Summary!$B$7,"Fast",IF(I1635&lt;Summary!$B$8,"Slow","Medium"))</f>
        <v>Slow</v>
      </c>
      <c r="S1635" s="15" t="n">
        <f aca="false">IF(M1635&gt;Summary!$B$5,1,0)</f>
        <v>0</v>
      </c>
      <c r="T1635" s="16" t="n">
        <f aca="false">IF(Q1635="Overstocked",(G1635-Summary!$B$6*H1635)*J1635,0)</f>
        <v>0</v>
      </c>
    </row>
    <row r="1636" customFormat="false" ht="15" hidden="false" customHeight="false" outlineLevel="0" collapsed="false">
      <c r="A1636" s="0" t="s">
        <v>1734</v>
      </c>
      <c r="B1636" s="0" t="s">
        <v>123</v>
      </c>
      <c r="C1636" s="0" t="s">
        <v>85</v>
      </c>
      <c r="D1636" s="0" t="s">
        <v>102</v>
      </c>
      <c r="E1636" s="14" t="n">
        <v>45619</v>
      </c>
      <c r="F1636" s="14" t="n">
        <v>45628</v>
      </c>
      <c r="G1636" s="0" t="n">
        <v>472</v>
      </c>
      <c r="H1636" s="0" t="n">
        <v>138</v>
      </c>
      <c r="I1636" s="0" t="n">
        <v>121</v>
      </c>
      <c r="J1636" s="0" t="n">
        <v>976</v>
      </c>
      <c r="K1636" s="0" t="n">
        <v>1119</v>
      </c>
      <c r="L1636" s="15" t="s">
        <v>82</v>
      </c>
      <c r="M1636" s="0" t="n">
        <v>9</v>
      </c>
      <c r="N1636" s="16" t="n">
        <f aca="false">I1636*K1636</f>
        <v>135399</v>
      </c>
      <c r="O1636" s="16" t="n">
        <f aca="false">I1636*(K1636-J1636)</f>
        <v>17303</v>
      </c>
      <c r="P1636" s="15" t="n">
        <f aca="false">K1636-J1636</f>
        <v>143</v>
      </c>
      <c r="Q1636" s="0" t="str">
        <f aca="false">IF(G1636=0,"Out of stock",IF(G1636&lt;H1636,"Understocked",IF(G1636&gt;Summary!$B$6*H1636,"Overstocked","Healthy")))</f>
        <v>Healthy</v>
      </c>
      <c r="R1636" s="0" t="str">
        <f aca="false">IF(I1636&gt;=Summary!$B$7,"Fast",IF(I1636&lt;Summary!$B$8,"Slow","Medium"))</f>
        <v>Medium</v>
      </c>
      <c r="S1636" s="15" t="n">
        <f aca="false">IF(M1636&gt;Summary!$B$5,1,0)</f>
        <v>1</v>
      </c>
      <c r="T1636" s="16" t="n">
        <f aca="false">IF(Q1636="Overstocked",(G1636-Summary!$B$6*H1636)*J1636,0)</f>
        <v>0</v>
      </c>
    </row>
    <row r="1637" customFormat="false" ht="15" hidden="false" customHeight="false" outlineLevel="0" collapsed="false">
      <c r="A1637" s="0" t="s">
        <v>1735</v>
      </c>
      <c r="B1637" s="0" t="s">
        <v>115</v>
      </c>
      <c r="C1637" s="0" t="s">
        <v>96</v>
      </c>
      <c r="D1637" s="0" t="s">
        <v>86</v>
      </c>
      <c r="E1637" s="14" t="n">
        <v>45468</v>
      </c>
      <c r="F1637" s="14" t="n">
        <v>45470</v>
      </c>
      <c r="G1637" s="0" t="n">
        <v>117</v>
      </c>
      <c r="H1637" s="0" t="n">
        <v>107</v>
      </c>
      <c r="I1637" s="0" t="n">
        <v>5</v>
      </c>
      <c r="J1637" s="0" t="n">
        <v>964</v>
      </c>
      <c r="K1637" s="0" t="n">
        <v>1266</v>
      </c>
      <c r="L1637" s="15" t="s">
        <v>87</v>
      </c>
      <c r="M1637" s="0" t="n">
        <v>2</v>
      </c>
      <c r="N1637" s="16" t="n">
        <f aca="false">I1637*K1637</f>
        <v>6330</v>
      </c>
      <c r="O1637" s="16" t="n">
        <f aca="false">I1637*(K1637-J1637)</f>
        <v>1510</v>
      </c>
      <c r="P1637" s="15" t="n">
        <f aca="false">K1637-J1637</f>
        <v>302</v>
      </c>
      <c r="Q1637" s="0" t="str">
        <f aca="false">IF(G1637=0,"Out of stock",IF(G1637&lt;H1637,"Understocked",IF(G1637&gt;Summary!$B$6*H1637,"Overstocked","Healthy")))</f>
        <v>Healthy</v>
      </c>
      <c r="R1637" s="0" t="str">
        <f aca="false">IF(I1637&gt;=Summary!$B$7,"Fast",IF(I1637&lt;Summary!$B$8,"Slow","Medium"))</f>
        <v>Slow</v>
      </c>
      <c r="S1637" s="15" t="n">
        <f aca="false">IF(M1637&gt;Summary!$B$5,1,0)</f>
        <v>0</v>
      </c>
      <c r="T1637" s="16" t="n">
        <f aca="false">IF(Q1637="Overstocked",(G1637-Summary!$B$6*H1637)*J1637,0)</f>
        <v>0</v>
      </c>
    </row>
    <row r="1638" customFormat="false" ht="15" hidden="false" customHeight="false" outlineLevel="0" collapsed="false">
      <c r="A1638" s="0" t="s">
        <v>1736</v>
      </c>
      <c r="B1638" s="0" t="s">
        <v>101</v>
      </c>
      <c r="C1638" s="0" t="s">
        <v>96</v>
      </c>
      <c r="D1638" s="0" t="s">
        <v>86</v>
      </c>
      <c r="E1638" s="14" t="n">
        <v>45654</v>
      </c>
      <c r="F1638" s="14" t="n">
        <v>45662</v>
      </c>
      <c r="G1638" s="0" t="n">
        <v>454</v>
      </c>
      <c r="H1638" s="0" t="n">
        <v>86</v>
      </c>
      <c r="I1638" s="0" t="n">
        <v>290</v>
      </c>
      <c r="J1638" s="0" t="n">
        <v>576</v>
      </c>
      <c r="K1638" s="0" t="n">
        <v>972</v>
      </c>
      <c r="L1638" s="15" t="s">
        <v>97</v>
      </c>
      <c r="M1638" s="0" t="n">
        <v>8</v>
      </c>
      <c r="N1638" s="16" t="n">
        <f aca="false">I1638*K1638</f>
        <v>281880</v>
      </c>
      <c r="O1638" s="16" t="n">
        <f aca="false">I1638*(K1638-J1638)</f>
        <v>114840</v>
      </c>
      <c r="P1638" s="15" t="n">
        <f aca="false">K1638-J1638</f>
        <v>396</v>
      </c>
      <c r="Q1638" s="0" t="str">
        <f aca="false">IF(G1638=0,"Out of stock",IF(G1638&lt;H1638,"Understocked",IF(G1638&gt;Summary!$B$6*H1638,"Overstocked","Healthy")))</f>
        <v>Overstocked</v>
      </c>
      <c r="R1638" s="0" t="str">
        <f aca="false">IF(I1638&gt;=Summary!$B$7,"Fast",IF(I1638&lt;Summary!$B$8,"Slow","Medium"))</f>
        <v>Fast</v>
      </c>
      <c r="S1638" s="15" t="n">
        <f aca="false">IF(M1638&gt;Summary!$B$5,1,0)</f>
        <v>1</v>
      </c>
      <c r="T1638" s="16" t="n">
        <f aca="false">IF(Q1638="Overstocked",(G1638-Summary!$B$6*H1638)*J1638,0)</f>
        <v>63360</v>
      </c>
    </row>
    <row r="1639" customFormat="false" ht="15" hidden="false" customHeight="false" outlineLevel="0" collapsed="false">
      <c r="A1639" s="0" t="s">
        <v>1737</v>
      </c>
      <c r="B1639" s="0" t="s">
        <v>115</v>
      </c>
      <c r="C1639" s="0" t="s">
        <v>85</v>
      </c>
      <c r="D1639" s="0" t="s">
        <v>86</v>
      </c>
      <c r="E1639" s="14" t="n">
        <v>45462</v>
      </c>
      <c r="F1639" s="14" t="n">
        <v>45470</v>
      </c>
      <c r="G1639" s="0" t="n">
        <v>277</v>
      </c>
      <c r="H1639" s="0" t="n">
        <v>84</v>
      </c>
      <c r="I1639" s="0" t="n">
        <v>177</v>
      </c>
      <c r="J1639" s="0" t="n">
        <v>458</v>
      </c>
      <c r="K1639" s="0" t="n">
        <v>879</v>
      </c>
      <c r="L1639" s="15" t="s">
        <v>93</v>
      </c>
      <c r="M1639" s="0" t="n">
        <v>8</v>
      </c>
      <c r="N1639" s="16" t="n">
        <f aca="false">I1639*K1639</f>
        <v>155583</v>
      </c>
      <c r="O1639" s="16" t="n">
        <f aca="false">I1639*(K1639-J1639)</f>
        <v>74517</v>
      </c>
      <c r="P1639" s="15" t="n">
        <f aca="false">K1639-J1639</f>
        <v>421</v>
      </c>
      <c r="Q1639" s="0" t="str">
        <f aca="false">IF(G1639=0,"Out of stock",IF(G1639&lt;H1639,"Understocked",IF(G1639&gt;Summary!$B$6*H1639,"Overstocked","Healthy")))</f>
        <v>Healthy</v>
      </c>
      <c r="R1639" s="0" t="str">
        <f aca="false">IF(I1639&gt;=Summary!$B$7,"Fast",IF(I1639&lt;Summary!$B$8,"Slow","Medium"))</f>
        <v>Medium</v>
      </c>
      <c r="S1639" s="15" t="n">
        <f aca="false">IF(M1639&gt;Summary!$B$5,1,0)</f>
        <v>1</v>
      </c>
      <c r="T1639" s="16" t="n">
        <f aca="false">IF(Q1639="Overstocked",(G1639-Summary!$B$6*H1639)*J1639,0)</f>
        <v>0</v>
      </c>
    </row>
    <row r="1640" customFormat="false" ht="15" hidden="false" customHeight="false" outlineLevel="0" collapsed="false">
      <c r="A1640" s="0" t="s">
        <v>1738</v>
      </c>
      <c r="B1640" s="0" t="s">
        <v>113</v>
      </c>
      <c r="C1640" s="0" t="s">
        <v>96</v>
      </c>
      <c r="D1640" s="0" t="s">
        <v>90</v>
      </c>
      <c r="E1640" s="14" t="n">
        <v>45268</v>
      </c>
      <c r="F1640" s="14" t="n">
        <v>45270</v>
      </c>
      <c r="G1640" s="0" t="n">
        <v>488</v>
      </c>
      <c r="H1640" s="0" t="n">
        <v>138</v>
      </c>
      <c r="I1640" s="0" t="n">
        <v>177</v>
      </c>
      <c r="J1640" s="0" t="n">
        <v>572</v>
      </c>
      <c r="K1640" s="0" t="n">
        <v>825</v>
      </c>
      <c r="L1640" s="15" t="s">
        <v>80</v>
      </c>
      <c r="M1640" s="0" t="n">
        <v>2</v>
      </c>
      <c r="N1640" s="16" t="n">
        <f aca="false">I1640*K1640</f>
        <v>146025</v>
      </c>
      <c r="O1640" s="16" t="n">
        <f aca="false">I1640*(K1640-J1640)</f>
        <v>44781</v>
      </c>
      <c r="P1640" s="15" t="n">
        <f aca="false">K1640-J1640</f>
        <v>253</v>
      </c>
      <c r="Q1640" s="0" t="str">
        <f aca="false">IF(G1640=0,"Out of stock",IF(G1640&lt;H1640,"Understocked",IF(G1640&gt;Summary!$B$6*H1640,"Overstocked","Healthy")))</f>
        <v>Healthy</v>
      </c>
      <c r="R1640" s="0" t="str">
        <f aca="false">IF(I1640&gt;=Summary!$B$7,"Fast",IF(I1640&lt;Summary!$B$8,"Slow","Medium"))</f>
        <v>Medium</v>
      </c>
      <c r="S1640" s="15" t="n">
        <f aca="false">IF(M1640&gt;Summary!$B$5,1,0)</f>
        <v>0</v>
      </c>
      <c r="T1640" s="16" t="n">
        <f aca="false">IF(Q1640="Overstocked",(G1640-Summary!$B$6*H1640)*J1640,0)</f>
        <v>0</v>
      </c>
    </row>
    <row r="1641" customFormat="false" ht="15" hidden="false" customHeight="false" outlineLevel="0" collapsed="false">
      <c r="A1641" s="0" t="s">
        <v>1739</v>
      </c>
      <c r="B1641" s="0" t="s">
        <v>101</v>
      </c>
      <c r="C1641" s="0" t="s">
        <v>85</v>
      </c>
      <c r="D1641" s="0" t="s">
        <v>90</v>
      </c>
      <c r="E1641" s="14" t="n">
        <v>45557</v>
      </c>
      <c r="F1641" s="14" t="n">
        <v>45566</v>
      </c>
      <c r="G1641" s="0" t="n">
        <v>203</v>
      </c>
      <c r="H1641" s="0" t="n">
        <v>101</v>
      </c>
      <c r="I1641" s="0" t="n">
        <v>213</v>
      </c>
      <c r="J1641" s="0" t="n">
        <v>1886</v>
      </c>
      <c r="K1641" s="0" t="n">
        <v>2146</v>
      </c>
      <c r="L1641" s="15" t="s">
        <v>93</v>
      </c>
      <c r="M1641" s="0" t="n">
        <v>9</v>
      </c>
      <c r="N1641" s="16" t="n">
        <f aca="false">I1641*K1641</f>
        <v>457098</v>
      </c>
      <c r="O1641" s="16" t="n">
        <f aca="false">I1641*(K1641-J1641)</f>
        <v>55380</v>
      </c>
      <c r="P1641" s="15" t="n">
        <f aca="false">K1641-J1641</f>
        <v>260</v>
      </c>
      <c r="Q1641" s="0" t="str">
        <f aca="false">IF(G1641=0,"Out of stock",IF(G1641&lt;H1641,"Understocked",IF(G1641&gt;Summary!$B$6*H1641,"Overstocked","Healthy")))</f>
        <v>Healthy</v>
      </c>
      <c r="R1641" s="0" t="str">
        <f aca="false">IF(I1641&gt;=Summary!$B$7,"Fast",IF(I1641&lt;Summary!$B$8,"Slow","Medium"))</f>
        <v>Fast</v>
      </c>
      <c r="S1641" s="15" t="n">
        <f aca="false">IF(M1641&gt;Summary!$B$5,1,0)</f>
        <v>1</v>
      </c>
      <c r="T1641" s="16" t="n">
        <f aca="false">IF(Q1641="Overstocked",(G1641-Summary!$B$6*H1641)*J1641,0)</f>
        <v>0</v>
      </c>
    </row>
    <row r="1642" customFormat="false" ht="15" hidden="false" customHeight="false" outlineLevel="0" collapsed="false">
      <c r="A1642" s="0" t="s">
        <v>1740</v>
      </c>
      <c r="B1642" s="0" t="s">
        <v>95</v>
      </c>
      <c r="C1642" s="0" t="s">
        <v>85</v>
      </c>
      <c r="D1642" s="0" t="s">
        <v>90</v>
      </c>
      <c r="E1642" s="14" t="n">
        <v>45628</v>
      </c>
      <c r="F1642" s="14" t="n">
        <v>45635</v>
      </c>
      <c r="G1642" s="0" t="n">
        <v>152</v>
      </c>
      <c r="H1642" s="0" t="n">
        <v>87</v>
      </c>
      <c r="I1642" s="0" t="n">
        <v>122</v>
      </c>
      <c r="J1642" s="0" t="n">
        <v>338</v>
      </c>
      <c r="K1642" s="0" t="n">
        <v>669</v>
      </c>
      <c r="L1642" s="15" t="s">
        <v>80</v>
      </c>
      <c r="M1642" s="0" t="n">
        <v>7</v>
      </c>
      <c r="N1642" s="16" t="n">
        <f aca="false">I1642*K1642</f>
        <v>81618</v>
      </c>
      <c r="O1642" s="16" t="n">
        <f aca="false">I1642*(K1642-J1642)</f>
        <v>40382</v>
      </c>
      <c r="P1642" s="15" t="n">
        <f aca="false">K1642-J1642</f>
        <v>331</v>
      </c>
      <c r="Q1642" s="0" t="str">
        <f aca="false">IF(G1642=0,"Out of stock",IF(G1642&lt;H1642,"Understocked",IF(G1642&gt;Summary!$B$6*H1642,"Overstocked","Healthy")))</f>
        <v>Healthy</v>
      </c>
      <c r="R1642" s="0" t="str">
        <f aca="false">IF(I1642&gt;=Summary!$B$7,"Fast",IF(I1642&lt;Summary!$B$8,"Slow","Medium"))</f>
        <v>Medium</v>
      </c>
      <c r="S1642" s="15" t="n">
        <f aca="false">IF(M1642&gt;Summary!$B$5,1,0)</f>
        <v>0</v>
      </c>
      <c r="T1642" s="16" t="n">
        <f aca="false">IF(Q1642="Overstocked",(G1642-Summary!$B$6*H1642)*J1642,0)</f>
        <v>0</v>
      </c>
    </row>
    <row r="1643" customFormat="false" ht="15" hidden="false" customHeight="false" outlineLevel="0" collapsed="false">
      <c r="A1643" s="0" t="s">
        <v>1741</v>
      </c>
      <c r="B1643" s="0" t="s">
        <v>115</v>
      </c>
      <c r="C1643" s="0" t="s">
        <v>78</v>
      </c>
      <c r="D1643" s="0" t="s">
        <v>102</v>
      </c>
      <c r="E1643" s="14" t="n">
        <v>45123</v>
      </c>
      <c r="F1643" s="14" t="n">
        <v>45124</v>
      </c>
      <c r="G1643" s="0" t="n">
        <v>58</v>
      </c>
      <c r="H1643" s="0" t="n">
        <v>90</v>
      </c>
      <c r="I1643" s="0" t="n">
        <v>271</v>
      </c>
      <c r="J1643" s="0" t="n">
        <v>823</v>
      </c>
      <c r="K1643" s="0" t="n">
        <v>1093</v>
      </c>
      <c r="L1643" s="15" t="s">
        <v>80</v>
      </c>
      <c r="M1643" s="0" t="n">
        <v>1</v>
      </c>
      <c r="N1643" s="16" t="n">
        <f aca="false">I1643*K1643</f>
        <v>296203</v>
      </c>
      <c r="O1643" s="16" t="n">
        <f aca="false">I1643*(K1643-J1643)</f>
        <v>73170</v>
      </c>
      <c r="P1643" s="15" t="n">
        <f aca="false">K1643-J1643</f>
        <v>270</v>
      </c>
      <c r="Q1643" s="0" t="str">
        <f aca="false">IF(G1643=0,"Out of stock",IF(G1643&lt;H1643,"Understocked",IF(G1643&gt;Summary!$B$6*H1643,"Overstocked","Healthy")))</f>
        <v>Understocked</v>
      </c>
      <c r="R1643" s="0" t="str">
        <f aca="false">IF(I1643&gt;=Summary!$B$7,"Fast",IF(I1643&lt;Summary!$B$8,"Slow","Medium"))</f>
        <v>Fast</v>
      </c>
      <c r="S1643" s="15" t="n">
        <f aca="false">IF(M1643&gt;Summary!$B$5,1,0)</f>
        <v>0</v>
      </c>
      <c r="T1643" s="16" t="n">
        <f aca="false">IF(Q1643="Overstocked",(G1643-Summary!$B$6*H1643)*J1643,0)</f>
        <v>0</v>
      </c>
    </row>
    <row r="1644" customFormat="false" ht="15" hidden="false" customHeight="false" outlineLevel="0" collapsed="false">
      <c r="A1644" s="0" t="s">
        <v>1742</v>
      </c>
      <c r="B1644" s="0" t="s">
        <v>77</v>
      </c>
      <c r="C1644" s="0" t="s">
        <v>104</v>
      </c>
      <c r="D1644" s="0" t="s">
        <v>92</v>
      </c>
      <c r="E1644" s="14" t="n">
        <v>45168</v>
      </c>
      <c r="F1644" s="14" t="n">
        <v>45172</v>
      </c>
      <c r="G1644" s="0" t="n">
        <v>488</v>
      </c>
      <c r="H1644" s="0" t="n">
        <v>111</v>
      </c>
      <c r="I1644" s="0" t="n">
        <v>73</v>
      </c>
      <c r="J1644" s="0" t="n">
        <v>1086</v>
      </c>
      <c r="K1644" s="0" t="n">
        <v>1326</v>
      </c>
      <c r="L1644" s="15" t="s">
        <v>87</v>
      </c>
      <c r="M1644" s="0" t="n">
        <v>4</v>
      </c>
      <c r="N1644" s="16" t="n">
        <f aca="false">I1644*K1644</f>
        <v>96798</v>
      </c>
      <c r="O1644" s="16" t="n">
        <f aca="false">I1644*(K1644-J1644)</f>
        <v>17520</v>
      </c>
      <c r="P1644" s="15" t="n">
        <f aca="false">K1644-J1644</f>
        <v>240</v>
      </c>
      <c r="Q1644" s="0" t="str">
        <f aca="false">IF(G1644=0,"Out of stock",IF(G1644&lt;H1644,"Understocked",IF(G1644&gt;Summary!$B$6*H1644,"Overstocked","Healthy")))</f>
        <v>Overstocked</v>
      </c>
      <c r="R1644" s="0" t="str">
        <f aca="false">IF(I1644&gt;=Summary!$B$7,"Fast",IF(I1644&lt;Summary!$B$8,"Slow","Medium"))</f>
        <v>Slow</v>
      </c>
      <c r="S1644" s="15" t="n">
        <f aca="false">IF(M1644&gt;Summary!$B$5,1,0)</f>
        <v>0</v>
      </c>
      <c r="T1644" s="16" t="n">
        <f aca="false">IF(Q1644="Overstocked",(G1644-Summary!$B$6*H1644)*J1644,0)</f>
        <v>47784</v>
      </c>
    </row>
    <row r="1645" customFormat="false" ht="15" hidden="false" customHeight="false" outlineLevel="0" collapsed="false">
      <c r="A1645" s="0" t="s">
        <v>1743</v>
      </c>
      <c r="B1645" s="0" t="s">
        <v>89</v>
      </c>
      <c r="C1645" s="0" t="s">
        <v>85</v>
      </c>
      <c r="D1645" s="0" t="s">
        <v>90</v>
      </c>
      <c r="E1645" s="14" t="n">
        <v>45588</v>
      </c>
      <c r="F1645" s="14" t="n">
        <v>45598</v>
      </c>
      <c r="G1645" s="0" t="n">
        <v>135</v>
      </c>
      <c r="H1645" s="0" t="n">
        <v>149</v>
      </c>
      <c r="I1645" s="0" t="n">
        <v>3</v>
      </c>
      <c r="J1645" s="0" t="n">
        <v>1055</v>
      </c>
      <c r="K1645" s="0" t="n">
        <v>1435</v>
      </c>
      <c r="L1645" s="15" t="s">
        <v>80</v>
      </c>
      <c r="M1645" s="0" t="n">
        <v>10</v>
      </c>
      <c r="N1645" s="16" t="n">
        <f aca="false">I1645*K1645</f>
        <v>4305</v>
      </c>
      <c r="O1645" s="16" t="n">
        <f aca="false">I1645*(K1645-J1645)</f>
        <v>1140</v>
      </c>
      <c r="P1645" s="15" t="n">
        <f aca="false">K1645-J1645</f>
        <v>380</v>
      </c>
      <c r="Q1645" s="0" t="str">
        <f aca="false">IF(G1645=0,"Out of stock",IF(G1645&lt;H1645,"Understocked",IF(G1645&gt;Summary!$B$6*H1645,"Overstocked","Healthy")))</f>
        <v>Understocked</v>
      </c>
      <c r="R1645" s="0" t="str">
        <f aca="false">IF(I1645&gt;=Summary!$B$7,"Fast",IF(I1645&lt;Summary!$B$8,"Slow","Medium"))</f>
        <v>Slow</v>
      </c>
      <c r="S1645" s="15" t="n">
        <f aca="false">IF(M1645&gt;Summary!$B$5,1,0)</f>
        <v>1</v>
      </c>
      <c r="T1645" s="16" t="n">
        <f aca="false">IF(Q1645="Overstocked",(G1645-Summary!$B$6*H1645)*J1645,0)</f>
        <v>0</v>
      </c>
    </row>
    <row r="1646" customFormat="false" ht="15" hidden="false" customHeight="false" outlineLevel="0" collapsed="false">
      <c r="A1646" s="0" t="s">
        <v>1744</v>
      </c>
      <c r="B1646" s="0" t="s">
        <v>77</v>
      </c>
      <c r="C1646" s="0" t="s">
        <v>78</v>
      </c>
      <c r="D1646" s="0" t="s">
        <v>79</v>
      </c>
      <c r="E1646" s="14" t="n">
        <v>45046</v>
      </c>
      <c r="F1646" s="14" t="n">
        <v>45047</v>
      </c>
      <c r="G1646" s="0" t="n">
        <v>304</v>
      </c>
      <c r="H1646" s="0" t="n">
        <v>106</v>
      </c>
      <c r="I1646" s="0" t="n">
        <v>243</v>
      </c>
      <c r="J1646" s="0" t="n">
        <v>1938</v>
      </c>
      <c r="K1646" s="0" t="n">
        <v>2037</v>
      </c>
      <c r="L1646" s="15" t="s">
        <v>82</v>
      </c>
      <c r="M1646" s="0" t="n">
        <v>1</v>
      </c>
      <c r="N1646" s="16" t="n">
        <f aca="false">I1646*K1646</f>
        <v>494991</v>
      </c>
      <c r="O1646" s="16" t="n">
        <f aca="false">I1646*(K1646-J1646)</f>
        <v>24057</v>
      </c>
      <c r="P1646" s="15" t="n">
        <f aca="false">K1646-J1646</f>
        <v>99</v>
      </c>
      <c r="Q1646" s="0" t="str">
        <f aca="false">IF(G1646=0,"Out of stock",IF(G1646&lt;H1646,"Understocked",IF(G1646&gt;Summary!$B$6*H1646,"Overstocked","Healthy")))</f>
        <v>Healthy</v>
      </c>
      <c r="R1646" s="0" t="str">
        <f aca="false">IF(I1646&gt;=Summary!$B$7,"Fast",IF(I1646&lt;Summary!$B$8,"Slow","Medium"))</f>
        <v>Fast</v>
      </c>
      <c r="S1646" s="15" t="n">
        <f aca="false">IF(M1646&gt;Summary!$B$5,1,0)</f>
        <v>0</v>
      </c>
      <c r="T1646" s="16" t="n">
        <f aca="false">IF(Q1646="Overstocked",(G1646-Summary!$B$6*H1646)*J1646,0)</f>
        <v>0</v>
      </c>
    </row>
    <row r="1647" customFormat="false" ht="15" hidden="false" customHeight="false" outlineLevel="0" collapsed="false">
      <c r="A1647" s="0" t="s">
        <v>1745</v>
      </c>
      <c r="B1647" s="0" t="s">
        <v>95</v>
      </c>
      <c r="C1647" s="0" t="s">
        <v>96</v>
      </c>
      <c r="D1647" s="0" t="s">
        <v>79</v>
      </c>
      <c r="E1647" s="14" t="n">
        <v>45040</v>
      </c>
      <c r="F1647" s="14" t="n">
        <v>45045</v>
      </c>
      <c r="G1647" s="0" t="n">
        <v>312</v>
      </c>
      <c r="H1647" s="0" t="n">
        <v>58</v>
      </c>
      <c r="I1647" s="0" t="n">
        <v>142</v>
      </c>
      <c r="J1647" s="0" t="n">
        <v>1121</v>
      </c>
      <c r="K1647" s="0" t="n">
        <v>1228</v>
      </c>
      <c r="L1647" s="15" t="s">
        <v>87</v>
      </c>
      <c r="M1647" s="0" t="n">
        <v>5</v>
      </c>
      <c r="N1647" s="16" t="n">
        <f aca="false">I1647*K1647</f>
        <v>174376</v>
      </c>
      <c r="O1647" s="16" t="n">
        <f aca="false">I1647*(K1647-J1647)</f>
        <v>15194</v>
      </c>
      <c r="P1647" s="15" t="n">
        <f aca="false">K1647-J1647</f>
        <v>107</v>
      </c>
      <c r="Q1647" s="0" t="str">
        <f aca="false">IF(G1647=0,"Out of stock",IF(G1647&lt;H1647,"Understocked",IF(G1647&gt;Summary!$B$6*H1647,"Overstocked","Healthy")))</f>
        <v>Overstocked</v>
      </c>
      <c r="R1647" s="0" t="str">
        <f aca="false">IF(I1647&gt;=Summary!$B$7,"Fast",IF(I1647&lt;Summary!$B$8,"Slow","Medium"))</f>
        <v>Medium</v>
      </c>
      <c r="S1647" s="15" t="n">
        <f aca="false">IF(M1647&gt;Summary!$B$5,1,0)</f>
        <v>0</v>
      </c>
      <c r="T1647" s="16" t="n">
        <f aca="false">IF(Q1647="Overstocked",(G1647-Summary!$B$6*H1647)*J1647,0)</f>
        <v>89680</v>
      </c>
    </row>
    <row r="1648" customFormat="false" ht="15" hidden="false" customHeight="false" outlineLevel="0" collapsed="false">
      <c r="A1648" s="0" t="s">
        <v>1746</v>
      </c>
      <c r="B1648" s="0" t="s">
        <v>115</v>
      </c>
      <c r="C1648" s="0" t="s">
        <v>78</v>
      </c>
      <c r="D1648" s="0" t="s">
        <v>86</v>
      </c>
      <c r="E1648" s="14" t="n">
        <v>45301</v>
      </c>
      <c r="F1648" s="14" t="n">
        <v>45304</v>
      </c>
      <c r="G1648" s="0" t="n">
        <v>347</v>
      </c>
      <c r="H1648" s="0" t="n">
        <v>60</v>
      </c>
      <c r="I1648" s="0" t="n">
        <v>150</v>
      </c>
      <c r="J1648" s="0" t="n">
        <v>970</v>
      </c>
      <c r="K1648" s="0" t="n">
        <v>1448</v>
      </c>
      <c r="L1648" s="15" t="s">
        <v>93</v>
      </c>
      <c r="M1648" s="0" t="n">
        <v>3</v>
      </c>
      <c r="N1648" s="16" t="n">
        <f aca="false">I1648*K1648</f>
        <v>217200</v>
      </c>
      <c r="O1648" s="16" t="n">
        <f aca="false">I1648*(K1648-J1648)</f>
        <v>71700</v>
      </c>
      <c r="P1648" s="15" t="n">
        <f aca="false">K1648-J1648</f>
        <v>478</v>
      </c>
      <c r="Q1648" s="0" t="str">
        <f aca="false">IF(G1648=0,"Out of stock",IF(G1648&lt;H1648,"Understocked",IF(G1648&gt;Summary!$B$6*H1648,"Overstocked","Healthy")))</f>
        <v>Overstocked</v>
      </c>
      <c r="R1648" s="0" t="str">
        <f aca="false">IF(I1648&gt;=Summary!$B$7,"Fast",IF(I1648&lt;Summary!$B$8,"Slow","Medium"))</f>
        <v>Medium</v>
      </c>
      <c r="S1648" s="15" t="n">
        <f aca="false">IF(M1648&gt;Summary!$B$5,1,0)</f>
        <v>0</v>
      </c>
      <c r="T1648" s="16" t="n">
        <f aca="false">IF(Q1648="Overstocked",(G1648-Summary!$B$6*H1648)*J1648,0)</f>
        <v>103790</v>
      </c>
    </row>
    <row r="1649" customFormat="false" ht="15" hidden="false" customHeight="false" outlineLevel="0" collapsed="false">
      <c r="A1649" s="0" t="s">
        <v>1747</v>
      </c>
      <c r="B1649" s="0" t="s">
        <v>111</v>
      </c>
      <c r="C1649" s="0" t="s">
        <v>78</v>
      </c>
      <c r="D1649" s="0" t="s">
        <v>102</v>
      </c>
      <c r="E1649" s="14" t="n">
        <v>44958</v>
      </c>
      <c r="F1649" s="14" t="n">
        <v>44968</v>
      </c>
      <c r="G1649" s="0" t="n">
        <v>465</v>
      </c>
      <c r="H1649" s="0" t="n">
        <v>136</v>
      </c>
      <c r="I1649" s="0" t="n">
        <v>269</v>
      </c>
      <c r="J1649" s="0" t="n">
        <v>240</v>
      </c>
      <c r="K1649" s="0" t="n">
        <v>445</v>
      </c>
      <c r="L1649" s="15" t="s">
        <v>97</v>
      </c>
      <c r="M1649" s="0" t="n">
        <v>10</v>
      </c>
      <c r="N1649" s="16" t="n">
        <f aca="false">I1649*K1649</f>
        <v>119705</v>
      </c>
      <c r="O1649" s="16" t="n">
        <f aca="false">I1649*(K1649-J1649)</f>
        <v>55145</v>
      </c>
      <c r="P1649" s="15" t="n">
        <f aca="false">K1649-J1649</f>
        <v>205</v>
      </c>
      <c r="Q1649" s="0" t="str">
        <f aca="false">IF(G1649=0,"Out of stock",IF(G1649&lt;H1649,"Understocked",IF(G1649&gt;Summary!$B$6*H1649,"Overstocked","Healthy")))</f>
        <v>Healthy</v>
      </c>
      <c r="R1649" s="0" t="str">
        <f aca="false">IF(I1649&gt;=Summary!$B$7,"Fast",IF(I1649&lt;Summary!$B$8,"Slow","Medium"))</f>
        <v>Fast</v>
      </c>
      <c r="S1649" s="15" t="n">
        <f aca="false">IF(M1649&gt;Summary!$B$5,1,0)</f>
        <v>1</v>
      </c>
      <c r="T1649" s="16" t="n">
        <f aca="false">IF(Q1649="Overstocked",(G1649-Summary!$B$6*H1649)*J1649,0)</f>
        <v>0</v>
      </c>
    </row>
    <row r="1650" customFormat="false" ht="15" hidden="false" customHeight="false" outlineLevel="0" collapsed="false">
      <c r="A1650" s="0" t="s">
        <v>1748</v>
      </c>
      <c r="B1650" s="0" t="s">
        <v>89</v>
      </c>
      <c r="C1650" s="0" t="s">
        <v>78</v>
      </c>
      <c r="D1650" s="0" t="s">
        <v>90</v>
      </c>
      <c r="E1650" s="14" t="n">
        <v>45056</v>
      </c>
      <c r="F1650" s="14" t="n">
        <v>45060</v>
      </c>
      <c r="G1650" s="0" t="n">
        <v>336</v>
      </c>
      <c r="H1650" s="0" t="n">
        <v>61</v>
      </c>
      <c r="I1650" s="0" t="n">
        <v>87</v>
      </c>
      <c r="J1650" s="0" t="n">
        <v>1227</v>
      </c>
      <c r="K1650" s="0" t="n">
        <v>1718</v>
      </c>
      <c r="L1650" s="15" t="s">
        <v>87</v>
      </c>
      <c r="M1650" s="0" t="n">
        <v>4</v>
      </c>
      <c r="N1650" s="16" t="n">
        <f aca="false">I1650*K1650</f>
        <v>149466</v>
      </c>
      <c r="O1650" s="16" t="n">
        <f aca="false">I1650*(K1650-J1650)</f>
        <v>42717</v>
      </c>
      <c r="P1650" s="15" t="n">
        <f aca="false">K1650-J1650</f>
        <v>491</v>
      </c>
      <c r="Q1650" s="0" t="str">
        <f aca="false">IF(G1650=0,"Out of stock",IF(G1650&lt;H1650,"Understocked",IF(G1650&gt;Summary!$B$6*H1650,"Overstocked","Healthy")))</f>
        <v>Overstocked</v>
      </c>
      <c r="R1650" s="0" t="str">
        <f aca="false">IF(I1650&gt;=Summary!$B$7,"Fast",IF(I1650&lt;Summary!$B$8,"Slow","Medium"))</f>
        <v>Slow</v>
      </c>
      <c r="S1650" s="15" t="n">
        <f aca="false">IF(M1650&gt;Summary!$B$5,1,0)</f>
        <v>0</v>
      </c>
      <c r="T1650" s="16" t="n">
        <f aca="false">IF(Q1650="Overstocked",(G1650-Summary!$B$6*H1650)*J1650,0)</f>
        <v>112884</v>
      </c>
    </row>
    <row r="1651" customFormat="false" ht="15" hidden="false" customHeight="false" outlineLevel="0" collapsed="false">
      <c r="A1651" s="0" t="s">
        <v>1749</v>
      </c>
      <c r="B1651" s="0" t="s">
        <v>107</v>
      </c>
      <c r="C1651" s="0" t="s">
        <v>78</v>
      </c>
      <c r="D1651" s="0" t="s">
        <v>102</v>
      </c>
      <c r="E1651" s="14" t="n">
        <v>44956</v>
      </c>
      <c r="F1651" s="14" t="n">
        <v>44958</v>
      </c>
      <c r="G1651" s="0" t="n">
        <v>335</v>
      </c>
      <c r="H1651" s="0" t="n">
        <v>58</v>
      </c>
      <c r="I1651" s="0" t="n">
        <v>198</v>
      </c>
      <c r="J1651" s="0" t="n">
        <v>546</v>
      </c>
      <c r="K1651" s="0" t="n">
        <v>1044</v>
      </c>
      <c r="L1651" s="15" t="s">
        <v>87</v>
      </c>
      <c r="M1651" s="0" t="n">
        <v>2</v>
      </c>
      <c r="N1651" s="16" t="n">
        <f aca="false">I1651*K1651</f>
        <v>206712</v>
      </c>
      <c r="O1651" s="16" t="n">
        <f aca="false">I1651*(K1651-J1651)</f>
        <v>98604</v>
      </c>
      <c r="P1651" s="15" t="n">
        <f aca="false">K1651-J1651</f>
        <v>498</v>
      </c>
      <c r="Q1651" s="0" t="str">
        <f aca="false">IF(G1651=0,"Out of stock",IF(G1651&lt;H1651,"Understocked",IF(G1651&gt;Summary!$B$6*H1651,"Overstocked","Healthy")))</f>
        <v>Overstocked</v>
      </c>
      <c r="R1651" s="0" t="str">
        <f aca="false">IF(I1651&gt;=Summary!$B$7,"Fast",IF(I1651&lt;Summary!$B$8,"Slow","Medium"))</f>
        <v>Medium</v>
      </c>
      <c r="S1651" s="15" t="n">
        <f aca="false">IF(M1651&gt;Summary!$B$5,1,0)</f>
        <v>0</v>
      </c>
      <c r="T1651" s="16" t="n">
        <f aca="false">IF(Q1651="Overstocked",(G1651-Summary!$B$6*H1651)*J1651,0)</f>
        <v>56238</v>
      </c>
    </row>
    <row r="1652" customFormat="false" ht="15" hidden="false" customHeight="false" outlineLevel="0" collapsed="false">
      <c r="A1652" s="0" t="s">
        <v>1750</v>
      </c>
      <c r="B1652" s="0" t="s">
        <v>107</v>
      </c>
      <c r="C1652" s="0" t="s">
        <v>78</v>
      </c>
      <c r="D1652" s="0" t="s">
        <v>102</v>
      </c>
      <c r="E1652" s="14" t="n">
        <v>45152</v>
      </c>
      <c r="F1652" s="14" t="n">
        <v>45158</v>
      </c>
      <c r="G1652" s="0" t="n">
        <v>361</v>
      </c>
      <c r="H1652" s="0" t="n">
        <v>146</v>
      </c>
      <c r="I1652" s="0" t="n">
        <v>76</v>
      </c>
      <c r="J1652" s="0" t="n">
        <v>1751</v>
      </c>
      <c r="K1652" s="0" t="n">
        <v>2166</v>
      </c>
      <c r="L1652" s="15" t="s">
        <v>87</v>
      </c>
      <c r="M1652" s="0" t="n">
        <v>6</v>
      </c>
      <c r="N1652" s="16" t="n">
        <f aca="false">I1652*K1652</f>
        <v>164616</v>
      </c>
      <c r="O1652" s="16" t="n">
        <f aca="false">I1652*(K1652-J1652)</f>
        <v>31540</v>
      </c>
      <c r="P1652" s="15" t="n">
        <f aca="false">K1652-J1652</f>
        <v>415</v>
      </c>
      <c r="Q1652" s="0" t="str">
        <f aca="false">IF(G1652=0,"Out of stock",IF(G1652&lt;H1652,"Understocked",IF(G1652&gt;Summary!$B$6*H1652,"Overstocked","Healthy")))</f>
        <v>Healthy</v>
      </c>
      <c r="R1652" s="0" t="str">
        <f aca="false">IF(I1652&gt;=Summary!$B$7,"Fast",IF(I1652&lt;Summary!$B$8,"Slow","Medium"))</f>
        <v>Slow</v>
      </c>
      <c r="S1652" s="15" t="n">
        <f aca="false">IF(M1652&gt;Summary!$B$5,1,0)</f>
        <v>0</v>
      </c>
      <c r="T1652" s="16" t="n">
        <f aca="false">IF(Q1652="Overstocked",(G1652-Summary!$B$6*H1652)*J1652,0)</f>
        <v>0</v>
      </c>
    </row>
    <row r="1653" customFormat="false" ht="15" hidden="false" customHeight="false" outlineLevel="0" collapsed="false">
      <c r="A1653" s="0" t="s">
        <v>1751</v>
      </c>
      <c r="B1653" s="0" t="s">
        <v>123</v>
      </c>
      <c r="C1653" s="0" t="s">
        <v>85</v>
      </c>
      <c r="D1653" s="0" t="s">
        <v>79</v>
      </c>
      <c r="E1653" s="14" t="n">
        <v>45582</v>
      </c>
      <c r="F1653" s="14" t="n">
        <v>45587</v>
      </c>
      <c r="G1653" s="0" t="n">
        <v>499</v>
      </c>
      <c r="H1653" s="0" t="n">
        <v>71</v>
      </c>
      <c r="I1653" s="0" t="n">
        <v>25</v>
      </c>
      <c r="J1653" s="0" t="n">
        <v>960</v>
      </c>
      <c r="K1653" s="0" t="n">
        <v>1368</v>
      </c>
      <c r="L1653" s="15" t="s">
        <v>80</v>
      </c>
      <c r="M1653" s="0" t="n">
        <v>5</v>
      </c>
      <c r="N1653" s="16" t="n">
        <f aca="false">I1653*K1653</f>
        <v>34200</v>
      </c>
      <c r="O1653" s="16" t="n">
        <f aca="false">I1653*(K1653-J1653)</f>
        <v>10200</v>
      </c>
      <c r="P1653" s="15" t="n">
        <f aca="false">K1653-J1653</f>
        <v>408</v>
      </c>
      <c r="Q1653" s="0" t="str">
        <f aca="false">IF(G1653=0,"Out of stock",IF(G1653&lt;H1653,"Understocked",IF(G1653&gt;Summary!$B$6*H1653,"Overstocked","Healthy")))</f>
        <v>Overstocked</v>
      </c>
      <c r="R1653" s="0" t="str">
        <f aca="false">IF(I1653&gt;=Summary!$B$7,"Fast",IF(I1653&lt;Summary!$B$8,"Slow","Medium"))</f>
        <v>Slow</v>
      </c>
      <c r="S1653" s="15" t="n">
        <f aca="false">IF(M1653&gt;Summary!$B$5,1,0)</f>
        <v>0</v>
      </c>
      <c r="T1653" s="16" t="n">
        <f aca="false">IF(Q1653="Overstocked",(G1653-Summary!$B$6*H1653)*J1653,0)</f>
        <v>206400</v>
      </c>
    </row>
    <row r="1654" customFormat="false" ht="15" hidden="false" customHeight="false" outlineLevel="0" collapsed="false">
      <c r="A1654" s="0" t="s">
        <v>1752</v>
      </c>
      <c r="B1654" s="0" t="s">
        <v>89</v>
      </c>
      <c r="C1654" s="0" t="s">
        <v>104</v>
      </c>
      <c r="D1654" s="0" t="s">
        <v>92</v>
      </c>
      <c r="E1654" s="14" t="n">
        <v>45577</v>
      </c>
      <c r="F1654" s="14" t="n">
        <v>45581</v>
      </c>
      <c r="G1654" s="0" t="n">
        <v>455</v>
      </c>
      <c r="H1654" s="0" t="n">
        <v>95</v>
      </c>
      <c r="I1654" s="0" t="n">
        <v>0</v>
      </c>
      <c r="J1654" s="0" t="n">
        <v>1292</v>
      </c>
      <c r="K1654" s="0" t="n">
        <v>1454</v>
      </c>
      <c r="L1654" s="15" t="s">
        <v>82</v>
      </c>
      <c r="M1654" s="0" t="n">
        <v>4</v>
      </c>
      <c r="N1654" s="16" t="n">
        <f aca="false">I1654*K1654</f>
        <v>0</v>
      </c>
      <c r="O1654" s="16" t="n">
        <f aca="false">I1654*(K1654-J1654)</f>
        <v>0</v>
      </c>
      <c r="P1654" s="15" t="n">
        <f aca="false">K1654-J1654</f>
        <v>162</v>
      </c>
      <c r="Q1654" s="0" t="str">
        <f aca="false">IF(G1654=0,"Out of stock",IF(G1654&lt;H1654,"Understocked",IF(G1654&gt;Summary!$B$6*H1654,"Overstocked","Healthy")))</f>
        <v>Overstocked</v>
      </c>
      <c r="R1654" s="0" t="str">
        <f aca="false">IF(I1654&gt;=Summary!$B$7,"Fast",IF(I1654&lt;Summary!$B$8,"Slow","Medium"))</f>
        <v>Slow</v>
      </c>
      <c r="S1654" s="15" t="n">
        <f aca="false">IF(M1654&gt;Summary!$B$5,1,0)</f>
        <v>0</v>
      </c>
      <c r="T1654" s="16" t="n">
        <f aca="false">IF(Q1654="Overstocked",(G1654-Summary!$B$6*H1654)*J1654,0)</f>
        <v>96900</v>
      </c>
    </row>
    <row r="1655" customFormat="false" ht="15" hidden="false" customHeight="false" outlineLevel="0" collapsed="false">
      <c r="A1655" s="0" t="s">
        <v>1753</v>
      </c>
      <c r="B1655" s="0" t="s">
        <v>111</v>
      </c>
      <c r="C1655" s="0" t="s">
        <v>85</v>
      </c>
      <c r="D1655" s="0" t="s">
        <v>86</v>
      </c>
      <c r="E1655" s="14" t="n">
        <v>45080</v>
      </c>
      <c r="F1655" s="14" t="n">
        <v>45083</v>
      </c>
      <c r="G1655" s="0" t="n">
        <v>43</v>
      </c>
      <c r="H1655" s="0" t="n">
        <v>90</v>
      </c>
      <c r="I1655" s="0" t="n">
        <v>2</v>
      </c>
      <c r="J1655" s="0" t="n">
        <v>294</v>
      </c>
      <c r="K1655" s="0" t="n">
        <v>789</v>
      </c>
      <c r="L1655" s="15" t="s">
        <v>87</v>
      </c>
      <c r="M1655" s="0" t="n">
        <v>3</v>
      </c>
      <c r="N1655" s="16" t="n">
        <f aca="false">I1655*K1655</f>
        <v>1578</v>
      </c>
      <c r="O1655" s="16" t="n">
        <f aca="false">I1655*(K1655-J1655)</f>
        <v>990</v>
      </c>
      <c r="P1655" s="15" t="n">
        <f aca="false">K1655-J1655</f>
        <v>495</v>
      </c>
      <c r="Q1655" s="0" t="str">
        <f aca="false">IF(G1655=0,"Out of stock",IF(G1655&lt;H1655,"Understocked",IF(G1655&gt;Summary!$B$6*H1655,"Overstocked","Healthy")))</f>
        <v>Understocked</v>
      </c>
      <c r="R1655" s="0" t="str">
        <f aca="false">IF(I1655&gt;=Summary!$B$7,"Fast",IF(I1655&lt;Summary!$B$8,"Slow","Medium"))</f>
        <v>Slow</v>
      </c>
      <c r="S1655" s="15" t="n">
        <f aca="false">IF(M1655&gt;Summary!$B$5,1,0)</f>
        <v>0</v>
      </c>
      <c r="T1655" s="16" t="n">
        <f aca="false">IF(Q1655="Overstocked",(G1655-Summary!$B$6*H1655)*J1655,0)</f>
        <v>0</v>
      </c>
    </row>
    <row r="1656" customFormat="false" ht="15" hidden="false" customHeight="false" outlineLevel="0" collapsed="false">
      <c r="A1656" s="0" t="s">
        <v>1754</v>
      </c>
      <c r="B1656" s="0" t="s">
        <v>111</v>
      </c>
      <c r="C1656" s="0" t="s">
        <v>104</v>
      </c>
      <c r="D1656" s="0" t="s">
        <v>90</v>
      </c>
      <c r="E1656" s="14" t="n">
        <v>44955</v>
      </c>
      <c r="F1656" s="14" t="n">
        <v>44962</v>
      </c>
      <c r="G1656" s="0" t="n">
        <v>110</v>
      </c>
      <c r="H1656" s="0" t="n">
        <v>89</v>
      </c>
      <c r="I1656" s="0" t="n">
        <v>22</v>
      </c>
      <c r="J1656" s="0" t="n">
        <v>1364</v>
      </c>
      <c r="K1656" s="0" t="n">
        <v>1502</v>
      </c>
      <c r="L1656" s="15" t="s">
        <v>87</v>
      </c>
      <c r="M1656" s="0" t="n">
        <v>7</v>
      </c>
      <c r="N1656" s="16" t="n">
        <f aca="false">I1656*K1656</f>
        <v>33044</v>
      </c>
      <c r="O1656" s="16" t="n">
        <f aca="false">I1656*(K1656-J1656)</f>
        <v>3036</v>
      </c>
      <c r="P1656" s="15" t="n">
        <f aca="false">K1656-J1656</f>
        <v>138</v>
      </c>
      <c r="Q1656" s="0" t="str">
        <f aca="false">IF(G1656=0,"Out of stock",IF(G1656&lt;H1656,"Understocked",IF(G1656&gt;Summary!$B$6*H1656,"Overstocked","Healthy")))</f>
        <v>Healthy</v>
      </c>
      <c r="R1656" s="0" t="str">
        <f aca="false">IF(I1656&gt;=Summary!$B$7,"Fast",IF(I1656&lt;Summary!$B$8,"Slow","Medium"))</f>
        <v>Slow</v>
      </c>
      <c r="S1656" s="15" t="n">
        <f aca="false">IF(M1656&gt;Summary!$B$5,1,0)</f>
        <v>0</v>
      </c>
      <c r="T1656" s="16" t="n">
        <f aca="false">IF(Q1656="Overstocked",(G1656-Summary!$B$6*H1656)*J1656,0)</f>
        <v>0</v>
      </c>
    </row>
    <row r="1657" customFormat="false" ht="15" hidden="false" customHeight="false" outlineLevel="0" collapsed="false">
      <c r="A1657" s="0" t="s">
        <v>1755</v>
      </c>
      <c r="B1657" s="0" t="s">
        <v>113</v>
      </c>
      <c r="C1657" s="0" t="s">
        <v>104</v>
      </c>
      <c r="D1657" s="0" t="s">
        <v>86</v>
      </c>
      <c r="E1657" s="14" t="n">
        <v>45263</v>
      </c>
      <c r="F1657" s="14" t="n">
        <v>45269</v>
      </c>
      <c r="G1657" s="0" t="n">
        <v>443</v>
      </c>
      <c r="H1657" s="0" t="n">
        <v>64</v>
      </c>
      <c r="I1657" s="0" t="n">
        <v>146</v>
      </c>
      <c r="J1657" s="0" t="n">
        <v>1987</v>
      </c>
      <c r="K1657" s="0" t="n">
        <v>2431</v>
      </c>
      <c r="L1657" s="15" t="s">
        <v>87</v>
      </c>
      <c r="M1657" s="0" t="n">
        <v>6</v>
      </c>
      <c r="N1657" s="16" t="n">
        <f aca="false">I1657*K1657</f>
        <v>354926</v>
      </c>
      <c r="O1657" s="16" t="n">
        <f aca="false">I1657*(K1657-J1657)</f>
        <v>64824</v>
      </c>
      <c r="P1657" s="15" t="n">
        <f aca="false">K1657-J1657</f>
        <v>444</v>
      </c>
      <c r="Q1657" s="0" t="str">
        <f aca="false">IF(G1657=0,"Out of stock",IF(G1657&lt;H1657,"Understocked",IF(G1657&gt;Summary!$B$6*H1657,"Overstocked","Healthy")))</f>
        <v>Overstocked</v>
      </c>
      <c r="R1657" s="0" t="str">
        <f aca="false">IF(I1657&gt;=Summary!$B$7,"Fast",IF(I1657&lt;Summary!$B$8,"Slow","Medium"))</f>
        <v>Medium</v>
      </c>
      <c r="S1657" s="15" t="n">
        <f aca="false">IF(M1657&gt;Summary!$B$5,1,0)</f>
        <v>0</v>
      </c>
      <c r="T1657" s="16" t="n">
        <f aca="false">IF(Q1657="Overstocked",(G1657-Summary!$B$6*H1657)*J1657,0)</f>
        <v>371569</v>
      </c>
    </row>
    <row r="1658" customFormat="false" ht="15" hidden="false" customHeight="false" outlineLevel="0" collapsed="false">
      <c r="A1658" s="0" t="s">
        <v>1756</v>
      </c>
      <c r="B1658" s="0" t="s">
        <v>113</v>
      </c>
      <c r="C1658" s="0" t="s">
        <v>78</v>
      </c>
      <c r="D1658" s="0" t="s">
        <v>86</v>
      </c>
      <c r="E1658" s="14" t="n">
        <v>45151</v>
      </c>
      <c r="F1658" s="14" t="n">
        <v>45157</v>
      </c>
      <c r="G1658" s="0" t="n">
        <v>162</v>
      </c>
      <c r="H1658" s="0" t="n">
        <v>58</v>
      </c>
      <c r="I1658" s="0" t="n">
        <v>69</v>
      </c>
      <c r="J1658" s="0" t="n">
        <v>1288</v>
      </c>
      <c r="K1658" s="0" t="n">
        <v>1407</v>
      </c>
      <c r="L1658" s="15" t="s">
        <v>82</v>
      </c>
      <c r="M1658" s="0" t="n">
        <v>6</v>
      </c>
      <c r="N1658" s="16" t="n">
        <f aca="false">I1658*K1658</f>
        <v>97083</v>
      </c>
      <c r="O1658" s="16" t="n">
        <f aca="false">I1658*(K1658-J1658)</f>
        <v>8211</v>
      </c>
      <c r="P1658" s="15" t="n">
        <f aca="false">K1658-J1658</f>
        <v>119</v>
      </c>
      <c r="Q1658" s="0" t="str">
        <f aca="false">IF(G1658=0,"Out of stock",IF(G1658&lt;H1658,"Understocked",IF(G1658&gt;Summary!$B$6*H1658,"Overstocked","Healthy")))</f>
        <v>Healthy</v>
      </c>
      <c r="R1658" s="0" t="str">
        <f aca="false">IF(I1658&gt;=Summary!$B$7,"Fast",IF(I1658&lt;Summary!$B$8,"Slow","Medium"))</f>
        <v>Slow</v>
      </c>
      <c r="S1658" s="15" t="n">
        <f aca="false">IF(M1658&gt;Summary!$B$5,1,0)</f>
        <v>0</v>
      </c>
      <c r="T1658" s="16" t="n">
        <f aca="false">IF(Q1658="Overstocked",(G1658-Summary!$B$6*H1658)*J1658,0)</f>
        <v>0</v>
      </c>
    </row>
    <row r="1659" customFormat="false" ht="15" hidden="false" customHeight="false" outlineLevel="0" collapsed="false">
      <c r="A1659" s="0" t="s">
        <v>1757</v>
      </c>
      <c r="B1659" s="0" t="s">
        <v>115</v>
      </c>
      <c r="C1659" s="0" t="s">
        <v>85</v>
      </c>
      <c r="D1659" s="0" t="s">
        <v>79</v>
      </c>
      <c r="E1659" s="14" t="n">
        <v>45418</v>
      </c>
      <c r="F1659" s="14" t="n">
        <v>45428</v>
      </c>
      <c r="G1659" s="0" t="n">
        <v>250</v>
      </c>
      <c r="H1659" s="0" t="n">
        <v>105</v>
      </c>
      <c r="I1659" s="0" t="n">
        <v>31</v>
      </c>
      <c r="J1659" s="0" t="n">
        <v>1871</v>
      </c>
      <c r="K1659" s="0" t="n">
        <v>2132</v>
      </c>
      <c r="L1659" s="15" t="s">
        <v>82</v>
      </c>
      <c r="M1659" s="0" t="n">
        <v>10</v>
      </c>
      <c r="N1659" s="16" t="n">
        <f aca="false">I1659*K1659</f>
        <v>66092</v>
      </c>
      <c r="O1659" s="16" t="n">
        <f aca="false">I1659*(K1659-J1659)</f>
        <v>8091</v>
      </c>
      <c r="P1659" s="15" t="n">
        <f aca="false">K1659-J1659</f>
        <v>261</v>
      </c>
      <c r="Q1659" s="0" t="str">
        <f aca="false">IF(G1659=0,"Out of stock",IF(G1659&lt;H1659,"Understocked",IF(G1659&gt;Summary!$B$6*H1659,"Overstocked","Healthy")))</f>
        <v>Healthy</v>
      </c>
      <c r="R1659" s="0" t="str">
        <f aca="false">IF(I1659&gt;=Summary!$B$7,"Fast",IF(I1659&lt;Summary!$B$8,"Slow","Medium"))</f>
        <v>Slow</v>
      </c>
      <c r="S1659" s="15" t="n">
        <f aca="false">IF(M1659&gt;Summary!$B$5,1,0)</f>
        <v>1</v>
      </c>
      <c r="T1659" s="16" t="n">
        <f aca="false">IF(Q1659="Overstocked",(G1659-Summary!$B$6*H1659)*J1659,0)</f>
        <v>0</v>
      </c>
    </row>
    <row r="1660" customFormat="false" ht="15" hidden="false" customHeight="false" outlineLevel="0" collapsed="false">
      <c r="A1660" s="0" t="s">
        <v>1758</v>
      </c>
      <c r="B1660" s="0" t="s">
        <v>113</v>
      </c>
      <c r="C1660" s="0" t="s">
        <v>85</v>
      </c>
      <c r="D1660" s="0" t="s">
        <v>90</v>
      </c>
      <c r="E1660" s="14" t="n">
        <v>45101</v>
      </c>
      <c r="F1660" s="14" t="n">
        <v>45111</v>
      </c>
      <c r="G1660" s="0" t="n">
        <v>485</v>
      </c>
      <c r="H1660" s="0" t="n">
        <v>75</v>
      </c>
      <c r="I1660" s="0" t="n">
        <v>109</v>
      </c>
      <c r="J1660" s="0" t="n">
        <v>209</v>
      </c>
      <c r="K1660" s="0" t="n">
        <v>445</v>
      </c>
      <c r="L1660" s="15" t="s">
        <v>97</v>
      </c>
      <c r="M1660" s="0" t="n">
        <v>10</v>
      </c>
      <c r="N1660" s="16" t="n">
        <f aca="false">I1660*K1660</f>
        <v>48505</v>
      </c>
      <c r="O1660" s="16" t="n">
        <f aca="false">I1660*(K1660-J1660)</f>
        <v>25724</v>
      </c>
      <c r="P1660" s="15" t="n">
        <f aca="false">K1660-J1660</f>
        <v>236</v>
      </c>
      <c r="Q1660" s="0" t="str">
        <f aca="false">IF(G1660=0,"Out of stock",IF(G1660&lt;H1660,"Understocked",IF(G1660&gt;Summary!$B$6*H1660,"Overstocked","Healthy")))</f>
        <v>Overstocked</v>
      </c>
      <c r="R1660" s="0" t="str">
        <f aca="false">IF(I1660&gt;=Summary!$B$7,"Fast",IF(I1660&lt;Summary!$B$8,"Slow","Medium"))</f>
        <v>Medium</v>
      </c>
      <c r="S1660" s="15" t="n">
        <f aca="false">IF(M1660&gt;Summary!$B$5,1,0)</f>
        <v>1</v>
      </c>
      <c r="T1660" s="16" t="n">
        <f aca="false">IF(Q1660="Overstocked",(G1660-Summary!$B$6*H1660)*J1660,0)</f>
        <v>38665</v>
      </c>
    </row>
    <row r="1661" customFormat="false" ht="15" hidden="false" customHeight="false" outlineLevel="0" collapsed="false">
      <c r="A1661" s="0" t="s">
        <v>1759</v>
      </c>
      <c r="B1661" s="0" t="s">
        <v>113</v>
      </c>
      <c r="C1661" s="0" t="s">
        <v>85</v>
      </c>
      <c r="D1661" s="0" t="s">
        <v>102</v>
      </c>
      <c r="E1661" s="14" t="n">
        <v>45480</v>
      </c>
      <c r="F1661" s="14" t="n">
        <v>45486</v>
      </c>
      <c r="G1661" s="0" t="n">
        <v>203</v>
      </c>
      <c r="H1661" s="0" t="n">
        <v>72</v>
      </c>
      <c r="I1661" s="0" t="n">
        <v>103</v>
      </c>
      <c r="J1661" s="0" t="n">
        <v>1898</v>
      </c>
      <c r="K1661" s="0" t="n">
        <v>2306</v>
      </c>
      <c r="L1661" s="15" t="s">
        <v>87</v>
      </c>
      <c r="M1661" s="0" t="n">
        <v>6</v>
      </c>
      <c r="N1661" s="16" t="n">
        <f aca="false">I1661*K1661</f>
        <v>237518</v>
      </c>
      <c r="O1661" s="16" t="n">
        <f aca="false">I1661*(K1661-J1661)</f>
        <v>42024</v>
      </c>
      <c r="P1661" s="15" t="n">
        <f aca="false">K1661-J1661</f>
        <v>408</v>
      </c>
      <c r="Q1661" s="0" t="str">
        <f aca="false">IF(G1661=0,"Out of stock",IF(G1661&lt;H1661,"Understocked",IF(G1661&gt;Summary!$B$6*H1661,"Overstocked","Healthy")))</f>
        <v>Healthy</v>
      </c>
      <c r="R1661" s="0" t="str">
        <f aca="false">IF(I1661&gt;=Summary!$B$7,"Fast",IF(I1661&lt;Summary!$B$8,"Slow","Medium"))</f>
        <v>Medium</v>
      </c>
      <c r="S1661" s="15" t="n">
        <f aca="false">IF(M1661&gt;Summary!$B$5,1,0)</f>
        <v>0</v>
      </c>
      <c r="T1661" s="16" t="n">
        <f aca="false">IF(Q1661="Overstocked",(G1661-Summary!$B$6*H1661)*J1661,0)</f>
        <v>0</v>
      </c>
    </row>
    <row r="1662" customFormat="false" ht="15" hidden="false" customHeight="false" outlineLevel="0" collapsed="false">
      <c r="A1662" s="0" t="s">
        <v>1760</v>
      </c>
      <c r="B1662" s="0" t="s">
        <v>77</v>
      </c>
      <c r="C1662" s="0" t="s">
        <v>104</v>
      </c>
      <c r="D1662" s="0" t="s">
        <v>79</v>
      </c>
      <c r="E1662" s="14" t="n">
        <v>45058</v>
      </c>
      <c r="F1662" s="14" t="n">
        <v>45068</v>
      </c>
      <c r="G1662" s="0" t="n">
        <v>195</v>
      </c>
      <c r="H1662" s="0" t="n">
        <v>100</v>
      </c>
      <c r="I1662" s="0" t="n">
        <v>163</v>
      </c>
      <c r="J1662" s="0" t="n">
        <v>942</v>
      </c>
      <c r="K1662" s="0" t="n">
        <v>1094</v>
      </c>
      <c r="L1662" s="15" t="s">
        <v>80</v>
      </c>
      <c r="M1662" s="0" t="n">
        <v>10</v>
      </c>
      <c r="N1662" s="16" t="n">
        <f aca="false">I1662*K1662</f>
        <v>178322</v>
      </c>
      <c r="O1662" s="16" t="n">
        <f aca="false">I1662*(K1662-J1662)</f>
        <v>24776</v>
      </c>
      <c r="P1662" s="15" t="n">
        <f aca="false">K1662-J1662</f>
        <v>152</v>
      </c>
      <c r="Q1662" s="0" t="str">
        <f aca="false">IF(G1662=0,"Out of stock",IF(G1662&lt;H1662,"Understocked",IF(G1662&gt;Summary!$B$6*H1662,"Overstocked","Healthy")))</f>
        <v>Healthy</v>
      </c>
      <c r="R1662" s="0" t="str">
        <f aca="false">IF(I1662&gt;=Summary!$B$7,"Fast",IF(I1662&lt;Summary!$B$8,"Slow","Medium"))</f>
        <v>Medium</v>
      </c>
      <c r="S1662" s="15" t="n">
        <f aca="false">IF(M1662&gt;Summary!$B$5,1,0)</f>
        <v>1</v>
      </c>
      <c r="T1662" s="16" t="n">
        <f aca="false">IF(Q1662="Overstocked",(G1662-Summary!$B$6*H1662)*J1662,0)</f>
        <v>0</v>
      </c>
    </row>
    <row r="1663" customFormat="false" ht="15" hidden="false" customHeight="false" outlineLevel="0" collapsed="false">
      <c r="A1663" s="0" t="s">
        <v>1761</v>
      </c>
      <c r="B1663" s="0" t="s">
        <v>84</v>
      </c>
      <c r="C1663" s="0" t="s">
        <v>96</v>
      </c>
      <c r="D1663" s="0" t="s">
        <v>79</v>
      </c>
      <c r="E1663" s="14" t="n">
        <v>45591</v>
      </c>
      <c r="F1663" s="14" t="n">
        <v>45598</v>
      </c>
      <c r="G1663" s="0" t="n">
        <v>486</v>
      </c>
      <c r="H1663" s="0" t="n">
        <v>136</v>
      </c>
      <c r="I1663" s="0" t="n">
        <v>174</v>
      </c>
      <c r="J1663" s="0" t="n">
        <v>1900</v>
      </c>
      <c r="K1663" s="0" t="n">
        <v>2114</v>
      </c>
      <c r="L1663" s="15" t="s">
        <v>80</v>
      </c>
      <c r="M1663" s="0" t="n">
        <v>7</v>
      </c>
      <c r="N1663" s="16" t="n">
        <f aca="false">I1663*K1663</f>
        <v>367836</v>
      </c>
      <c r="O1663" s="16" t="n">
        <f aca="false">I1663*(K1663-J1663)</f>
        <v>37236</v>
      </c>
      <c r="P1663" s="15" t="n">
        <f aca="false">K1663-J1663</f>
        <v>214</v>
      </c>
      <c r="Q1663" s="0" t="str">
        <f aca="false">IF(G1663=0,"Out of stock",IF(G1663&lt;H1663,"Understocked",IF(G1663&gt;Summary!$B$6*H1663,"Overstocked","Healthy")))</f>
        <v>Healthy</v>
      </c>
      <c r="R1663" s="0" t="str">
        <f aca="false">IF(I1663&gt;=Summary!$B$7,"Fast",IF(I1663&lt;Summary!$B$8,"Slow","Medium"))</f>
        <v>Medium</v>
      </c>
      <c r="S1663" s="15" t="n">
        <f aca="false">IF(M1663&gt;Summary!$B$5,1,0)</f>
        <v>0</v>
      </c>
      <c r="T1663" s="16" t="n">
        <f aca="false">IF(Q1663="Overstocked",(G1663-Summary!$B$6*H1663)*J1663,0)</f>
        <v>0</v>
      </c>
    </row>
    <row r="1664" customFormat="false" ht="15" hidden="false" customHeight="false" outlineLevel="0" collapsed="false">
      <c r="A1664" s="0" t="s">
        <v>1762</v>
      </c>
      <c r="B1664" s="0" t="s">
        <v>89</v>
      </c>
      <c r="C1664" s="0" t="s">
        <v>85</v>
      </c>
      <c r="D1664" s="0" t="s">
        <v>92</v>
      </c>
      <c r="E1664" s="14" t="n">
        <v>45050</v>
      </c>
      <c r="F1664" s="14" t="n">
        <v>45056</v>
      </c>
      <c r="G1664" s="0" t="n">
        <v>30</v>
      </c>
      <c r="H1664" s="0" t="n">
        <v>114</v>
      </c>
      <c r="I1664" s="0" t="n">
        <v>237</v>
      </c>
      <c r="J1664" s="0" t="n">
        <v>1624</v>
      </c>
      <c r="K1664" s="0" t="n">
        <v>2030</v>
      </c>
      <c r="L1664" s="15" t="s">
        <v>82</v>
      </c>
      <c r="M1664" s="0" t="n">
        <v>6</v>
      </c>
      <c r="N1664" s="16" t="n">
        <f aca="false">I1664*K1664</f>
        <v>481110</v>
      </c>
      <c r="O1664" s="16" t="n">
        <f aca="false">I1664*(K1664-J1664)</f>
        <v>96222</v>
      </c>
      <c r="P1664" s="15" t="n">
        <f aca="false">K1664-J1664</f>
        <v>406</v>
      </c>
      <c r="Q1664" s="0" t="str">
        <f aca="false">IF(G1664=0,"Out of stock",IF(G1664&lt;H1664,"Understocked",IF(G1664&gt;Summary!$B$6*H1664,"Overstocked","Healthy")))</f>
        <v>Understocked</v>
      </c>
      <c r="R1664" s="0" t="str">
        <f aca="false">IF(I1664&gt;=Summary!$B$7,"Fast",IF(I1664&lt;Summary!$B$8,"Slow","Medium"))</f>
        <v>Fast</v>
      </c>
      <c r="S1664" s="15" t="n">
        <f aca="false">IF(M1664&gt;Summary!$B$5,1,0)</f>
        <v>0</v>
      </c>
      <c r="T1664" s="16" t="n">
        <f aca="false">IF(Q1664="Overstocked",(G1664-Summary!$B$6*H1664)*J1664,0)</f>
        <v>0</v>
      </c>
    </row>
    <row r="1665" customFormat="false" ht="15" hidden="false" customHeight="false" outlineLevel="0" collapsed="false">
      <c r="A1665" s="0" t="s">
        <v>1763</v>
      </c>
      <c r="B1665" s="0" t="s">
        <v>123</v>
      </c>
      <c r="C1665" s="0" t="s">
        <v>104</v>
      </c>
      <c r="D1665" s="0" t="s">
        <v>79</v>
      </c>
      <c r="E1665" s="14" t="n">
        <v>45657</v>
      </c>
      <c r="F1665" s="14" t="n">
        <v>45667</v>
      </c>
      <c r="G1665" s="0" t="n">
        <v>252</v>
      </c>
      <c r="H1665" s="0" t="n">
        <v>90</v>
      </c>
      <c r="I1665" s="0" t="n">
        <v>263</v>
      </c>
      <c r="J1665" s="0" t="n">
        <v>1235</v>
      </c>
      <c r="K1665" s="0" t="n">
        <v>1507</v>
      </c>
      <c r="L1665" s="15" t="s">
        <v>82</v>
      </c>
      <c r="M1665" s="0" t="n">
        <v>10</v>
      </c>
      <c r="N1665" s="16" t="n">
        <f aca="false">I1665*K1665</f>
        <v>396341</v>
      </c>
      <c r="O1665" s="16" t="n">
        <f aca="false">I1665*(K1665-J1665)</f>
        <v>71536</v>
      </c>
      <c r="P1665" s="15" t="n">
        <f aca="false">K1665-J1665</f>
        <v>272</v>
      </c>
      <c r="Q1665" s="0" t="str">
        <f aca="false">IF(G1665=0,"Out of stock",IF(G1665&lt;H1665,"Understocked",IF(G1665&gt;Summary!$B$6*H1665,"Overstocked","Healthy")))</f>
        <v>Healthy</v>
      </c>
      <c r="R1665" s="0" t="str">
        <f aca="false">IF(I1665&gt;=Summary!$B$7,"Fast",IF(I1665&lt;Summary!$B$8,"Slow","Medium"))</f>
        <v>Fast</v>
      </c>
      <c r="S1665" s="15" t="n">
        <f aca="false">IF(M1665&gt;Summary!$B$5,1,0)</f>
        <v>1</v>
      </c>
      <c r="T1665" s="16" t="n">
        <f aca="false">IF(Q1665="Overstocked",(G1665-Summary!$B$6*H1665)*J1665,0)</f>
        <v>0</v>
      </c>
    </row>
    <row r="1666" customFormat="false" ht="15" hidden="false" customHeight="false" outlineLevel="0" collapsed="false">
      <c r="A1666" s="0" t="s">
        <v>1764</v>
      </c>
      <c r="B1666" s="0" t="s">
        <v>95</v>
      </c>
      <c r="C1666" s="0" t="s">
        <v>78</v>
      </c>
      <c r="D1666" s="0" t="s">
        <v>86</v>
      </c>
      <c r="E1666" s="14" t="n">
        <v>45599</v>
      </c>
      <c r="F1666" s="14" t="n">
        <v>45603</v>
      </c>
      <c r="G1666" s="0" t="n">
        <v>451</v>
      </c>
      <c r="H1666" s="0" t="n">
        <v>111</v>
      </c>
      <c r="I1666" s="0" t="n">
        <v>56</v>
      </c>
      <c r="J1666" s="0" t="n">
        <v>1440</v>
      </c>
      <c r="K1666" s="0" t="n">
        <v>1761</v>
      </c>
      <c r="L1666" s="15" t="s">
        <v>80</v>
      </c>
      <c r="M1666" s="0" t="n">
        <v>4</v>
      </c>
      <c r="N1666" s="16" t="n">
        <f aca="false">I1666*K1666</f>
        <v>98616</v>
      </c>
      <c r="O1666" s="16" t="n">
        <f aca="false">I1666*(K1666-J1666)</f>
        <v>17976</v>
      </c>
      <c r="P1666" s="15" t="n">
        <f aca="false">K1666-J1666</f>
        <v>321</v>
      </c>
      <c r="Q1666" s="0" t="str">
        <f aca="false">IF(G1666=0,"Out of stock",IF(G1666&lt;H1666,"Understocked",IF(G1666&gt;Summary!$B$6*H1666,"Overstocked","Healthy")))</f>
        <v>Overstocked</v>
      </c>
      <c r="R1666" s="0" t="str">
        <f aca="false">IF(I1666&gt;=Summary!$B$7,"Fast",IF(I1666&lt;Summary!$B$8,"Slow","Medium"))</f>
        <v>Slow</v>
      </c>
      <c r="S1666" s="15" t="n">
        <f aca="false">IF(M1666&gt;Summary!$B$5,1,0)</f>
        <v>0</v>
      </c>
      <c r="T1666" s="16" t="n">
        <f aca="false">IF(Q1666="Overstocked",(G1666-Summary!$B$6*H1666)*J1666,0)</f>
        <v>10080</v>
      </c>
    </row>
    <row r="1667" customFormat="false" ht="15" hidden="false" customHeight="false" outlineLevel="0" collapsed="false">
      <c r="A1667" s="0" t="s">
        <v>1765</v>
      </c>
      <c r="B1667" s="0" t="s">
        <v>89</v>
      </c>
      <c r="C1667" s="0" t="s">
        <v>85</v>
      </c>
      <c r="D1667" s="0" t="s">
        <v>86</v>
      </c>
      <c r="E1667" s="14" t="n">
        <v>45512</v>
      </c>
      <c r="F1667" s="14" t="n">
        <v>45520</v>
      </c>
      <c r="G1667" s="0" t="n">
        <v>76</v>
      </c>
      <c r="H1667" s="0" t="n">
        <v>103</v>
      </c>
      <c r="I1667" s="0" t="n">
        <v>105</v>
      </c>
      <c r="J1667" s="0" t="n">
        <v>334</v>
      </c>
      <c r="K1667" s="0" t="n">
        <v>545</v>
      </c>
      <c r="L1667" s="15" t="s">
        <v>93</v>
      </c>
      <c r="M1667" s="0" t="n">
        <v>8</v>
      </c>
      <c r="N1667" s="16" t="n">
        <f aca="false">I1667*K1667</f>
        <v>57225</v>
      </c>
      <c r="O1667" s="16" t="n">
        <f aca="false">I1667*(K1667-J1667)</f>
        <v>22155</v>
      </c>
      <c r="P1667" s="15" t="n">
        <f aca="false">K1667-J1667</f>
        <v>211</v>
      </c>
      <c r="Q1667" s="0" t="str">
        <f aca="false">IF(G1667=0,"Out of stock",IF(G1667&lt;H1667,"Understocked",IF(G1667&gt;Summary!$B$6*H1667,"Overstocked","Healthy")))</f>
        <v>Understocked</v>
      </c>
      <c r="R1667" s="0" t="str">
        <f aca="false">IF(I1667&gt;=Summary!$B$7,"Fast",IF(I1667&lt;Summary!$B$8,"Slow","Medium"))</f>
        <v>Medium</v>
      </c>
      <c r="S1667" s="15" t="n">
        <f aca="false">IF(M1667&gt;Summary!$B$5,1,0)</f>
        <v>1</v>
      </c>
      <c r="T1667" s="16" t="n">
        <f aca="false">IF(Q1667="Overstocked",(G1667-Summary!$B$6*H1667)*J1667,0)</f>
        <v>0</v>
      </c>
    </row>
    <row r="1668" customFormat="false" ht="15" hidden="false" customHeight="false" outlineLevel="0" collapsed="false">
      <c r="A1668" s="0" t="s">
        <v>1766</v>
      </c>
      <c r="B1668" s="0" t="s">
        <v>123</v>
      </c>
      <c r="C1668" s="0" t="s">
        <v>78</v>
      </c>
      <c r="D1668" s="0" t="s">
        <v>102</v>
      </c>
      <c r="E1668" s="14" t="n">
        <v>45111</v>
      </c>
      <c r="F1668" s="14" t="n">
        <v>45120</v>
      </c>
      <c r="G1668" s="0" t="n">
        <v>472</v>
      </c>
      <c r="H1668" s="0" t="n">
        <v>103</v>
      </c>
      <c r="I1668" s="0" t="n">
        <v>231</v>
      </c>
      <c r="J1668" s="0" t="n">
        <v>1102</v>
      </c>
      <c r="K1668" s="0" t="n">
        <v>1233</v>
      </c>
      <c r="L1668" s="15" t="s">
        <v>97</v>
      </c>
      <c r="M1668" s="0" t="n">
        <v>9</v>
      </c>
      <c r="N1668" s="16" t="n">
        <f aca="false">I1668*K1668</f>
        <v>284823</v>
      </c>
      <c r="O1668" s="16" t="n">
        <f aca="false">I1668*(K1668-J1668)</f>
        <v>30261</v>
      </c>
      <c r="P1668" s="15" t="n">
        <f aca="false">K1668-J1668</f>
        <v>131</v>
      </c>
      <c r="Q1668" s="0" t="str">
        <f aca="false">IF(G1668=0,"Out of stock",IF(G1668&lt;H1668,"Understocked",IF(G1668&gt;Summary!$B$6*H1668,"Overstocked","Healthy")))</f>
        <v>Overstocked</v>
      </c>
      <c r="R1668" s="0" t="str">
        <f aca="false">IF(I1668&gt;=Summary!$B$7,"Fast",IF(I1668&lt;Summary!$B$8,"Slow","Medium"))</f>
        <v>Fast</v>
      </c>
      <c r="S1668" s="15" t="n">
        <f aca="false">IF(M1668&gt;Summary!$B$5,1,0)</f>
        <v>1</v>
      </c>
      <c r="T1668" s="16" t="n">
        <f aca="false">IF(Q1668="Overstocked",(G1668-Summary!$B$6*H1668)*J1668,0)</f>
        <v>66120</v>
      </c>
    </row>
    <row r="1669" customFormat="false" ht="15" hidden="false" customHeight="false" outlineLevel="0" collapsed="false">
      <c r="A1669" s="0" t="s">
        <v>1767</v>
      </c>
      <c r="B1669" s="0" t="s">
        <v>89</v>
      </c>
      <c r="C1669" s="0" t="s">
        <v>104</v>
      </c>
      <c r="D1669" s="0" t="s">
        <v>92</v>
      </c>
      <c r="E1669" s="14" t="n">
        <v>45474</v>
      </c>
      <c r="F1669" s="14" t="n">
        <v>45480</v>
      </c>
      <c r="G1669" s="0" t="n">
        <v>108</v>
      </c>
      <c r="H1669" s="0" t="n">
        <v>53</v>
      </c>
      <c r="I1669" s="0" t="n">
        <v>240</v>
      </c>
      <c r="J1669" s="0" t="n">
        <v>792</v>
      </c>
      <c r="K1669" s="0" t="n">
        <v>1100</v>
      </c>
      <c r="L1669" s="15" t="s">
        <v>82</v>
      </c>
      <c r="M1669" s="0" t="n">
        <v>6</v>
      </c>
      <c r="N1669" s="16" t="n">
        <f aca="false">I1669*K1669</f>
        <v>264000</v>
      </c>
      <c r="O1669" s="16" t="n">
        <f aca="false">I1669*(K1669-J1669)</f>
        <v>73920</v>
      </c>
      <c r="P1669" s="15" t="n">
        <f aca="false">K1669-J1669</f>
        <v>308</v>
      </c>
      <c r="Q1669" s="0" t="str">
        <f aca="false">IF(G1669=0,"Out of stock",IF(G1669&lt;H1669,"Understocked",IF(G1669&gt;Summary!$B$6*H1669,"Overstocked","Healthy")))</f>
        <v>Healthy</v>
      </c>
      <c r="R1669" s="0" t="str">
        <f aca="false">IF(I1669&gt;=Summary!$B$7,"Fast",IF(I1669&lt;Summary!$B$8,"Slow","Medium"))</f>
        <v>Fast</v>
      </c>
      <c r="S1669" s="15" t="n">
        <f aca="false">IF(M1669&gt;Summary!$B$5,1,0)</f>
        <v>0</v>
      </c>
      <c r="T1669" s="16" t="n">
        <f aca="false">IF(Q1669="Overstocked",(G1669-Summary!$B$6*H1669)*J1669,0)</f>
        <v>0</v>
      </c>
    </row>
    <row r="1670" customFormat="false" ht="15" hidden="false" customHeight="false" outlineLevel="0" collapsed="false">
      <c r="A1670" s="0" t="s">
        <v>1768</v>
      </c>
      <c r="B1670" s="0" t="s">
        <v>101</v>
      </c>
      <c r="C1670" s="0" t="s">
        <v>85</v>
      </c>
      <c r="D1670" s="0" t="s">
        <v>102</v>
      </c>
      <c r="E1670" s="14" t="n">
        <v>45600</v>
      </c>
      <c r="F1670" s="14" t="n">
        <v>45610</v>
      </c>
      <c r="G1670" s="0" t="n">
        <v>77</v>
      </c>
      <c r="H1670" s="0" t="n">
        <v>79</v>
      </c>
      <c r="I1670" s="0" t="n">
        <v>140</v>
      </c>
      <c r="J1670" s="0" t="n">
        <v>1677</v>
      </c>
      <c r="K1670" s="0" t="n">
        <v>1805</v>
      </c>
      <c r="L1670" s="15" t="s">
        <v>82</v>
      </c>
      <c r="M1670" s="0" t="n">
        <v>10</v>
      </c>
      <c r="N1670" s="16" t="n">
        <f aca="false">I1670*K1670</f>
        <v>252700</v>
      </c>
      <c r="O1670" s="16" t="n">
        <f aca="false">I1670*(K1670-J1670)</f>
        <v>17920</v>
      </c>
      <c r="P1670" s="15" t="n">
        <f aca="false">K1670-J1670</f>
        <v>128</v>
      </c>
      <c r="Q1670" s="0" t="str">
        <f aca="false">IF(G1670=0,"Out of stock",IF(G1670&lt;H1670,"Understocked",IF(G1670&gt;Summary!$B$6*H1670,"Overstocked","Healthy")))</f>
        <v>Understocked</v>
      </c>
      <c r="R1670" s="0" t="str">
        <f aca="false">IF(I1670&gt;=Summary!$B$7,"Fast",IF(I1670&lt;Summary!$B$8,"Slow","Medium"))</f>
        <v>Medium</v>
      </c>
      <c r="S1670" s="15" t="n">
        <f aca="false">IF(M1670&gt;Summary!$B$5,1,0)</f>
        <v>1</v>
      </c>
      <c r="T1670" s="16" t="n">
        <f aca="false">IF(Q1670="Overstocked",(G1670-Summary!$B$6*H1670)*J1670,0)</f>
        <v>0</v>
      </c>
    </row>
    <row r="1671" customFormat="false" ht="15" hidden="false" customHeight="false" outlineLevel="0" collapsed="false">
      <c r="A1671" s="0" t="s">
        <v>1769</v>
      </c>
      <c r="B1671" s="0" t="s">
        <v>84</v>
      </c>
      <c r="C1671" s="0" t="s">
        <v>78</v>
      </c>
      <c r="D1671" s="0" t="s">
        <v>92</v>
      </c>
      <c r="E1671" s="14" t="n">
        <v>45327</v>
      </c>
      <c r="F1671" s="14" t="n">
        <v>45335</v>
      </c>
      <c r="G1671" s="0" t="n">
        <v>335</v>
      </c>
      <c r="H1671" s="0" t="n">
        <v>93</v>
      </c>
      <c r="I1671" s="0" t="n">
        <v>27</v>
      </c>
      <c r="J1671" s="0" t="n">
        <v>1518</v>
      </c>
      <c r="K1671" s="0" t="n">
        <v>1746</v>
      </c>
      <c r="L1671" s="15" t="s">
        <v>97</v>
      </c>
      <c r="M1671" s="0" t="n">
        <v>8</v>
      </c>
      <c r="N1671" s="16" t="n">
        <f aca="false">I1671*K1671</f>
        <v>47142</v>
      </c>
      <c r="O1671" s="16" t="n">
        <f aca="false">I1671*(K1671-J1671)</f>
        <v>6156</v>
      </c>
      <c r="P1671" s="15" t="n">
        <f aca="false">K1671-J1671</f>
        <v>228</v>
      </c>
      <c r="Q1671" s="0" t="str">
        <f aca="false">IF(G1671=0,"Out of stock",IF(G1671&lt;H1671,"Understocked",IF(G1671&gt;Summary!$B$6*H1671,"Overstocked","Healthy")))</f>
        <v>Healthy</v>
      </c>
      <c r="R1671" s="0" t="str">
        <f aca="false">IF(I1671&gt;=Summary!$B$7,"Fast",IF(I1671&lt;Summary!$B$8,"Slow","Medium"))</f>
        <v>Slow</v>
      </c>
      <c r="S1671" s="15" t="n">
        <f aca="false">IF(M1671&gt;Summary!$B$5,1,0)</f>
        <v>1</v>
      </c>
      <c r="T1671" s="16" t="n">
        <f aca="false">IF(Q1671="Overstocked",(G1671-Summary!$B$6*H1671)*J1671,0)</f>
        <v>0</v>
      </c>
    </row>
    <row r="1672" customFormat="false" ht="15" hidden="false" customHeight="false" outlineLevel="0" collapsed="false">
      <c r="A1672" s="0" t="s">
        <v>1770</v>
      </c>
      <c r="B1672" s="0" t="s">
        <v>115</v>
      </c>
      <c r="C1672" s="0" t="s">
        <v>78</v>
      </c>
      <c r="D1672" s="0" t="s">
        <v>90</v>
      </c>
      <c r="E1672" s="14" t="n">
        <v>45538</v>
      </c>
      <c r="F1672" s="14" t="n">
        <v>45546</v>
      </c>
      <c r="G1672" s="0" t="n">
        <v>285</v>
      </c>
      <c r="H1672" s="0" t="n">
        <v>63</v>
      </c>
      <c r="I1672" s="0" t="n">
        <v>101</v>
      </c>
      <c r="J1672" s="0" t="n">
        <v>653</v>
      </c>
      <c r="K1672" s="0" t="n">
        <v>904</v>
      </c>
      <c r="L1672" s="15" t="s">
        <v>82</v>
      </c>
      <c r="M1672" s="0" t="n">
        <v>8</v>
      </c>
      <c r="N1672" s="16" t="n">
        <f aca="false">I1672*K1672</f>
        <v>91304</v>
      </c>
      <c r="O1672" s="16" t="n">
        <f aca="false">I1672*(K1672-J1672)</f>
        <v>25351</v>
      </c>
      <c r="P1672" s="15" t="n">
        <f aca="false">K1672-J1672</f>
        <v>251</v>
      </c>
      <c r="Q1672" s="0" t="str">
        <f aca="false">IF(G1672=0,"Out of stock",IF(G1672&lt;H1672,"Understocked",IF(G1672&gt;Summary!$B$6*H1672,"Overstocked","Healthy")))</f>
        <v>Overstocked</v>
      </c>
      <c r="R1672" s="0" t="str">
        <f aca="false">IF(I1672&gt;=Summary!$B$7,"Fast",IF(I1672&lt;Summary!$B$8,"Slow","Medium"))</f>
        <v>Medium</v>
      </c>
      <c r="S1672" s="15" t="n">
        <f aca="false">IF(M1672&gt;Summary!$B$5,1,0)</f>
        <v>1</v>
      </c>
      <c r="T1672" s="16" t="n">
        <f aca="false">IF(Q1672="Overstocked",(G1672-Summary!$B$6*H1672)*J1672,0)</f>
        <v>21549</v>
      </c>
    </row>
    <row r="1673" customFormat="false" ht="15" hidden="false" customHeight="false" outlineLevel="0" collapsed="false">
      <c r="A1673" s="0" t="s">
        <v>1771</v>
      </c>
      <c r="B1673" s="0" t="s">
        <v>95</v>
      </c>
      <c r="C1673" s="0" t="s">
        <v>78</v>
      </c>
      <c r="D1673" s="0" t="s">
        <v>90</v>
      </c>
      <c r="E1673" s="14" t="n">
        <v>45649</v>
      </c>
      <c r="F1673" s="14" t="n">
        <v>45652</v>
      </c>
      <c r="G1673" s="0" t="n">
        <v>360</v>
      </c>
      <c r="H1673" s="0" t="n">
        <v>126</v>
      </c>
      <c r="I1673" s="0" t="n">
        <v>285</v>
      </c>
      <c r="J1673" s="0" t="n">
        <v>596</v>
      </c>
      <c r="K1673" s="0" t="n">
        <v>759</v>
      </c>
      <c r="L1673" s="15" t="s">
        <v>82</v>
      </c>
      <c r="M1673" s="0" t="n">
        <v>3</v>
      </c>
      <c r="N1673" s="16" t="n">
        <f aca="false">I1673*K1673</f>
        <v>216315</v>
      </c>
      <c r="O1673" s="16" t="n">
        <f aca="false">I1673*(K1673-J1673)</f>
        <v>46455</v>
      </c>
      <c r="P1673" s="15" t="n">
        <f aca="false">K1673-J1673</f>
        <v>163</v>
      </c>
      <c r="Q1673" s="0" t="str">
        <f aca="false">IF(G1673=0,"Out of stock",IF(G1673&lt;H1673,"Understocked",IF(G1673&gt;Summary!$B$6*H1673,"Overstocked","Healthy")))</f>
        <v>Healthy</v>
      </c>
      <c r="R1673" s="0" t="str">
        <f aca="false">IF(I1673&gt;=Summary!$B$7,"Fast",IF(I1673&lt;Summary!$B$8,"Slow","Medium"))</f>
        <v>Fast</v>
      </c>
      <c r="S1673" s="15" t="n">
        <f aca="false">IF(M1673&gt;Summary!$B$5,1,0)</f>
        <v>0</v>
      </c>
      <c r="T1673" s="16" t="n">
        <f aca="false">IF(Q1673="Overstocked",(G1673-Summary!$B$6*H1673)*J1673,0)</f>
        <v>0</v>
      </c>
    </row>
    <row r="1674" customFormat="false" ht="15" hidden="false" customHeight="false" outlineLevel="0" collapsed="false">
      <c r="A1674" s="0" t="s">
        <v>1772</v>
      </c>
      <c r="B1674" s="0" t="s">
        <v>113</v>
      </c>
      <c r="C1674" s="0" t="s">
        <v>96</v>
      </c>
      <c r="D1674" s="0" t="s">
        <v>102</v>
      </c>
      <c r="E1674" s="14" t="n">
        <v>45484</v>
      </c>
      <c r="F1674" s="14" t="n">
        <v>45494</v>
      </c>
      <c r="G1674" s="0" t="n">
        <v>456</v>
      </c>
      <c r="H1674" s="0" t="n">
        <v>105</v>
      </c>
      <c r="I1674" s="0" t="n">
        <v>207</v>
      </c>
      <c r="J1674" s="0" t="n">
        <v>1389</v>
      </c>
      <c r="K1674" s="0" t="n">
        <v>1454</v>
      </c>
      <c r="L1674" s="15" t="s">
        <v>97</v>
      </c>
      <c r="M1674" s="0" t="n">
        <v>10</v>
      </c>
      <c r="N1674" s="16" t="n">
        <f aca="false">I1674*K1674</f>
        <v>300978</v>
      </c>
      <c r="O1674" s="16" t="n">
        <f aca="false">I1674*(K1674-J1674)</f>
        <v>13455</v>
      </c>
      <c r="P1674" s="15" t="n">
        <f aca="false">K1674-J1674</f>
        <v>65</v>
      </c>
      <c r="Q1674" s="0" t="str">
        <f aca="false">IF(G1674=0,"Out of stock",IF(G1674&lt;H1674,"Understocked",IF(G1674&gt;Summary!$B$6*H1674,"Overstocked","Healthy")))</f>
        <v>Overstocked</v>
      </c>
      <c r="R1674" s="0" t="str">
        <f aca="false">IF(I1674&gt;=Summary!$B$7,"Fast",IF(I1674&lt;Summary!$B$8,"Slow","Medium"))</f>
        <v>Fast</v>
      </c>
      <c r="S1674" s="15" t="n">
        <f aca="false">IF(M1674&gt;Summary!$B$5,1,0)</f>
        <v>1</v>
      </c>
      <c r="T1674" s="16" t="n">
        <f aca="false">IF(Q1674="Overstocked",(G1674-Summary!$B$6*H1674)*J1674,0)</f>
        <v>50004</v>
      </c>
    </row>
    <row r="1675" customFormat="false" ht="15" hidden="false" customHeight="false" outlineLevel="0" collapsed="false">
      <c r="A1675" s="0" t="s">
        <v>1773</v>
      </c>
      <c r="B1675" s="0" t="s">
        <v>123</v>
      </c>
      <c r="C1675" s="0" t="s">
        <v>78</v>
      </c>
      <c r="D1675" s="0" t="s">
        <v>102</v>
      </c>
      <c r="E1675" s="14" t="n">
        <v>45409</v>
      </c>
      <c r="F1675" s="14" t="n">
        <v>45417</v>
      </c>
      <c r="G1675" s="0" t="n">
        <v>310</v>
      </c>
      <c r="H1675" s="0" t="n">
        <v>89</v>
      </c>
      <c r="I1675" s="0" t="n">
        <v>251</v>
      </c>
      <c r="J1675" s="0" t="n">
        <v>605</v>
      </c>
      <c r="K1675" s="0" t="n">
        <v>704</v>
      </c>
      <c r="L1675" s="15" t="s">
        <v>80</v>
      </c>
      <c r="M1675" s="0" t="n">
        <v>8</v>
      </c>
      <c r="N1675" s="16" t="n">
        <f aca="false">I1675*K1675</f>
        <v>176704</v>
      </c>
      <c r="O1675" s="16" t="n">
        <f aca="false">I1675*(K1675-J1675)</f>
        <v>24849</v>
      </c>
      <c r="P1675" s="15" t="n">
        <f aca="false">K1675-J1675</f>
        <v>99</v>
      </c>
      <c r="Q1675" s="0" t="str">
        <f aca="false">IF(G1675=0,"Out of stock",IF(G1675&lt;H1675,"Understocked",IF(G1675&gt;Summary!$B$6*H1675,"Overstocked","Healthy")))</f>
        <v>Healthy</v>
      </c>
      <c r="R1675" s="0" t="str">
        <f aca="false">IF(I1675&gt;=Summary!$B$7,"Fast",IF(I1675&lt;Summary!$B$8,"Slow","Medium"))</f>
        <v>Fast</v>
      </c>
      <c r="S1675" s="15" t="n">
        <f aca="false">IF(M1675&gt;Summary!$B$5,1,0)</f>
        <v>1</v>
      </c>
      <c r="T1675" s="16" t="n">
        <f aca="false">IF(Q1675="Overstocked",(G1675-Summary!$B$6*H1675)*J1675,0)</f>
        <v>0</v>
      </c>
    </row>
    <row r="1676" customFormat="false" ht="15" hidden="false" customHeight="false" outlineLevel="0" collapsed="false">
      <c r="A1676" s="0" t="s">
        <v>1774</v>
      </c>
      <c r="B1676" s="0" t="s">
        <v>89</v>
      </c>
      <c r="C1676" s="0" t="s">
        <v>96</v>
      </c>
      <c r="D1676" s="0" t="s">
        <v>92</v>
      </c>
      <c r="E1676" s="14" t="n">
        <v>45223</v>
      </c>
      <c r="F1676" s="14" t="n">
        <v>45231</v>
      </c>
      <c r="G1676" s="0" t="n">
        <v>363</v>
      </c>
      <c r="H1676" s="0" t="n">
        <v>150</v>
      </c>
      <c r="I1676" s="0" t="n">
        <v>139</v>
      </c>
      <c r="J1676" s="0" t="n">
        <v>1728</v>
      </c>
      <c r="K1676" s="0" t="n">
        <v>2079</v>
      </c>
      <c r="L1676" s="15" t="s">
        <v>93</v>
      </c>
      <c r="M1676" s="0" t="n">
        <v>8</v>
      </c>
      <c r="N1676" s="16" t="n">
        <f aca="false">I1676*K1676</f>
        <v>288981</v>
      </c>
      <c r="O1676" s="16" t="n">
        <f aca="false">I1676*(K1676-J1676)</f>
        <v>48789</v>
      </c>
      <c r="P1676" s="15" t="n">
        <f aca="false">K1676-J1676</f>
        <v>351</v>
      </c>
      <c r="Q1676" s="0" t="str">
        <f aca="false">IF(G1676=0,"Out of stock",IF(G1676&lt;H1676,"Understocked",IF(G1676&gt;Summary!$B$6*H1676,"Overstocked","Healthy")))</f>
        <v>Healthy</v>
      </c>
      <c r="R1676" s="0" t="str">
        <f aca="false">IF(I1676&gt;=Summary!$B$7,"Fast",IF(I1676&lt;Summary!$B$8,"Slow","Medium"))</f>
        <v>Medium</v>
      </c>
      <c r="S1676" s="15" t="n">
        <f aca="false">IF(M1676&gt;Summary!$B$5,1,0)</f>
        <v>1</v>
      </c>
      <c r="T1676" s="16" t="n">
        <f aca="false">IF(Q1676="Overstocked",(G1676-Summary!$B$6*H1676)*J1676,0)</f>
        <v>0</v>
      </c>
    </row>
    <row r="1677" customFormat="false" ht="15" hidden="false" customHeight="false" outlineLevel="0" collapsed="false">
      <c r="A1677" s="0" t="s">
        <v>1775</v>
      </c>
      <c r="B1677" s="0" t="s">
        <v>113</v>
      </c>
      <c r="C1677" s="0" t="s">
        <v>85</v>
      </c>
      <c r="D1677" s="0" t="s">
        <v>102</v>
      </c>
      <c r="E1677" s="14" t="n">
        <v>45563</v>
      </c>
      <c r="F1677" s="14" t="n">
        <v>45564</v>
      </c>
      <c r="G1677" s="0" t="n">
        <v>417</v>
      </c>
      <c r="H1677" s="0" t="n">
        <v>141</v>
      </c>
      <c r="I1677" s="0" t="n">
        <v>50</v>
      </c>
      <c r="J1677" s="0" t="n">
        <v>1307</v>
      </c>
      <c r="K1677" s="0" t="n">
        <v>1452</v>
      </c>
      <c r="L1677" s="15" t="s">
        <v>93</v>
      </c>
      <c r="M1677" s="0" t="n">
        <v>1</v>
      </c>
      <c r="N1677" s="16" t="n">
        <f aca="false">I1677*K1677</f>
        <v>72600</v>
      </c>
      <c r="O1677" s="16" t="n">
        <f aca="false">I1677*(K1677-J1677)</f>
        <v>7250</v>
      </c>
      <c r="P1677" s="15" t="n">
        <f aca="false">K1677-J1677</f>
        <v>145</v>
      </c>
      <c r="Q1677" s="0" t="str">
        <f aca="false">IF(G1677=0,"Out of stock",IF(G1677&lt;H1677,"Understocked",IF(G1677&gt;Summary!$B$6*H1677,"Overstocked","Healthy")))</f>
        <v>Healthy</v>
      </c>
      <c r="R1677" s="0" t="str">
        <f aca="false">IF(I1677&gt;=Summary!$B$7,"Fast",IF(I1677&lt;Summary!$B$8,"Slow","Medium"))</f>
        <v>Slow</v>
      </c>
      <c r="S1677" s="15" t="n">
        <f aca="false">IF(M1677&gt;Summary!$B$5,1,0)</f>
        <v>0</v>
      </c>
      <c r="T1677" s="16" t="n">
        <f aca="false">IF(Q1677="Overstocked",(G1677-Summary!$B$6*H1677)*J1677,0)</f>
        <v>0</v>
      </c>
    </row>
    <row r="1678" customFormat="false" ht="15" hidden="false" customHeight="false" outlineLevel="0" collapsed="false">
      <c r="A1678" s="0" t="s">
        <v>1776</v>
      </c>
      <c r="B1678" s="0" t="s">
        <v>84</v>
      </c>
      <c r="C1678" s="0" t="s">
        <v>96</v>
      </c>
      <c r="D1678" s="0" t="s">
        <v>86</v>
      </c>
      <c r="E1678" s="14" t="n">
        <v>44949</v>
      </c>
      <c r="F1678" s="14" t="n">
        <v>44956</v>
      </c>
      <c r="G1678" s="0" t="n">
        <v>490</v>
      </c>
      <c r="H1678" s="0" t="n">
        <v>112</v>
      </c>
      <c r="I1678" s="0" t="n">
        <v>219</v>
      </c>
      <c r="J1678" s="0" t="n">
        <v>311</v>
      </c>
      <c r="K1678" s="0" t="n">
        <v>548</v>
      </c>
      <c r="L1678" s="15" t="s">
        <v>97</v>
      </c>
      <c r="M1678" s="0" t="n">
        <v>7</v>
      </c>
      <c r="N1678" s="16" t="n">
        <f aca="false">I1678*K1678</f>
        <v>120012</v>
      </c>
      <c r="O1678" s="16" t="n">
        <f aca="false">I1678*(K1678-J1678)</f>
        <v>51903</v>
      </c>
      <c r="P1678" s="15" t="n">
        <f aca="false">K1678-J1678</f>
        <v>237</v>
      </c>
      <c r="Q1678" s="0" t="str">
        <f aca="false">IF(G1678=0,"Out of stock",IF(G1678&lt;H1678,"Understocked",IF(G1678&gt;Summary!$B$6*H1678,"Overstocked","Healthy")))</f>
        <v>Overstocked</v>
      </c>
      <c r="R1678" s="0" t="str">
        <f aca="false">IF(I1678&gt;=Summary!$B$7,"Fast",IF(I1678&lt;Summary!$B$8,"Slow","Medium"))</f>
        <v>Fast</v>
      </c>
      <c r="S1678" s="15" t="n">
        <f aca="false">IF(M1678&gt;Summary!$B$5,1,0)</f>
        <v>0</v>
      </c>
      <c r="T1678" s="16" t="n">
        <f aca="false">IF(Q1678="Overstocked",(G1678-Summary!$B$6*H1678)*J1678,0)</f>
        <v>13062</v>
      </c>
    </row>
    <row r="1679" customFormat="false" ht="15" hidden="false" customHeight="false" outlineLevel="0" collapsed="false">
      <c r="A1679" s="0" t="s">
        <v>1777</v>
      </c>
      <c r="B1679" s="0" t="s">
        <v>107</v>
      </c>
      <c r="C1679" s="0" t="s">
        <v>78</v>
      </c>
      <c r="D1679" s="0" t="s">
        <v>79</v>
      </c>
      <c r="E1679" s="14" t="n">
        <v>44946</v>
      </c>
      <c r="F1679" s="14" t="n">
        <v>44952</v>
      </c>
      <c r="G1679" s="0" t="n">
        <v>416</v>
      </c>
      <c r="H1679" s="0" t="n">
        <v>80</v>
      </c>
      <c r="I1679" s="0" t="n">
        <v>39</v>
      </c>
      <c r="J1679" s="0" t="n">
        <v>699</v>
      </c>
      <c r="K1679" s="0" t="n">
        <v>974</v>
      </c>
      <c r="L1679" s="15" t="s">
        <v>93</v>
      </c>
      <c r="M1679" s="0" t="n">
        <v>6</v>
      </c>
      <c r="N1679" s="16" t="n">
        <f aca="false">I1679*K1679</f>
        <v>37986</v>
      </c>
      <c r="O1679" s="16" t="n">
        <f aca="false">I1679*(K1679-J1679)</f>
        <v>10725</v>
      </c>
      <c r="P1679" s="15" t="n">
        <f aca="false">K1679-J1679</f>
        <v>275</v>
      </c>
      <c r="Q1679" s="0" t="str">
        <f aca="false">IF(G1679=0,"Out of stock",IF(G1679&lt;H1679,"Understocked",IF(G1679&gt;Summary!$B$6*H1679,"Overstocked","Healthy")))</f>
        <v>Overstocked</v>
      </c>
      <c r="R1679" s="0" t="str">
        <f aca="false">IF(I1679&gt;=Summary!$B$7,"Fast",IF(I1679&lt;Summary!$B$8,"Slow","Medium"))</f>
        <v>Slow</v>
      </c>
      <c r="S1679" s="15" t="n">
        <f aca="false">IF(M1679&gt;Summary!$B$5,1,0)</f>
        <v>0</v>
      </c>
      <c r="T1679" s="16" t="n">
        <f aca="false">IF(Q1679="Overstocked",(G1679-Summary!$B$6*H1679)*J1679,0)</f>
        <v>67104</v>
      </c>
    </row>
    <row r="1680" customFormat="false" ht="15" hidden="false" customHeight="false" outlineLevel="0" collapsed="false">
      <c r="A1680" s="0" t="s">
        <v>1778</v>
      </c>
      <c r="B1680" s="0" t="s">
        <v>89</v>
      </c>
      <c r="C1680" s="0" t="s">
        <v>104</v>
      </c>
      <c r="D1680" s="0" t="s">
        <v>86</v>
      </c>
      <c r="E1680" s="14" t="n">
        <v>44967</v>
      </c>
      <c r="F1680" s="14" t="n">
        <v>44976</v>
      </c>
      <c r="G1680" s="0" t="n">
        <v>66</v>
      </c>
      <c r="H1680" s="0" t="n">
        <v>139</v>
      </c>
      <c r="I1680" s="0" t="n">
        <v>101</v>
      </c>
      <c r="J1680" s="0" t="n">
        <v>1869</v>
      </c>
      <c r="K1680" s="0" t="n">
        <v>2340</v>
      </c>
      <c r="L1680" s="15" t="s">
        <v>97</v>
      </c>
      <c r="M1680" s="0" t="n">
        <v>9</v>
      </c>
      <c r="N1680" s="16" t="n">
        <f aca="false">I1680*K1680</f>
        <v>236340</v>
      </c>
      <c r="O1680" s="16" t="n">
        <f aca="false">I1680*(K1680-J1680)</f>
        <v>47571</v>
      </c>
      <c r="P1680" s="15" t="n">
        <f aca="false">K1680-J1680</f>
        <v>471</v>
      </c>
      <c r="Q1680" s="0" t="str">
        <f aca="false">IF(G1680=0,"Out of stock",IF(G1680&lt;H1680,"Understocked",IF(G1680&gt;Summary!$B$6*H1680,"Overstocked","Healthy")))</f>
        <v>Understocked</v>
      </c>
      <c r="R1680" s="0" t="str">
        <f aca="false">IF(I1680&gt;=Summary!$B$7,"Fast",IF(I1680&lt;Summary!$B$8,"Slow","Medium"))</f>
        <v>Medium</v>
      </c>
      <c r="S1680" s="15" t="n">
        <f aca="false">IF(M1680&gt;Summary!$B$5,1,0)</f>
        <v>1</v>
      </c>
      <c r="T1680" s="16" t="n">
        <f aca="false">IF(Q1680="Overstocked",(G1680-Summary!$B$6*H1680)*J1680,0)</f>
        <v>0</v>
      </c>
    </row>
    <row r="1681" customFormat="false" ht="15" hidden="false" customHeight="false" outlineLevel="0" collapsed="false">
      <c r="A1681" s="0" t="s">
        <v>1779</v>
      </c>
      <c r="B1681" s="0" t="s">
        <v>111</v>
      </c>
      <c r="C1681" s="0" t="s">
        <v>104</v>
      </c>
      <c r="D1681" s="0" t="s">
        <v>79</v>
      </c>
      <c r="E1681" s="14" t="n">
        <v>45427</v>
      </c>
      <c r="F1681" s="14" t="n">
        <v>45437</v>
      </c>
      <c r="G1681" s="0" t="n">
        <v>419</v>
      </c>
      <c r="H1681" s="0" t="n">
        <v>124</v>
      </c>
      <c r="I1681" s="0" t="n">
        <v>214</v>
      </c>
      <c r="J1681" s="0" t="n">
        <v>1295</v>
      </c>
      <c r="K1681" s="0" t="n">
        <v>1541</v>
      </c>
      <c r="L1681" s="15" t="s">
        <v>97</v>
      </c>
      <c r="M1681" s="0" t="n">
        <v>10</v>
      </c>
      <c r="N1681" s="16" t="n">
        <f aca="false">I1681*K1681</f>
        <v>329774</v>
      </c>
      <c r="O1681" s="16" t="n">
        <f aca="false">I1681*(K1681-J1681)</f>
        <v>52644</v>
      </c>
      <c r="P1681" s="15" t="n">
        <f aca="false">K1681-J1681</f>
        <v>246</v>
      </c>
      <c r="Q1681" s="0" t="str">
        <f aca="false">IF(G1681=0,"Out of stock",IF(G1681&lt;H1681,"Understocked",IF(G1681&gt;Summary!$B$6*H1681,"Overstocked","Healthy")))</f>
        <v>Healthy</v>
      </c>
      <c r="R1681" s="0" t="str">
        <f aca="false">IF(I1681&gt;=Summary!$B$7,"Fast",IF(I1681&lt;Summary!$B$8,"Slow","Medium"))</f>
        <v>Fast</v>
      </c>
      <c r="S1681" s="15" t="n">
        <f aca="false">IF(M1681&gt;Summary!$B$5,1,0)</f>
        <v>1</v>
      </c>
      <c r="T1681" s="16" t="n">
        <f aca="false">IF(Q1681="Overstocked",(G1681-Summary!$B$6*H1681)*J1681,0)</f>
        <v>0</v>
      </c>
    </row>
    <row r="1682" customFormat="false" ht="15" hidden="false" customHeight="false" outlineLevel="0" collapsed="false">
      <c r="A1682" s="0" t="s">
        <v>1780</v>
      </c>
      <c r="B1682" s="0" t="s">
        <v>123</v>
      </c>
      <c r="C1682" s="0" t="s">
        <v>104</v>
      </c>
      <c r="D1682" s="0" t="s">
        <v>90</v>
      </c>
      <c r="E1682" s="14" t="n">
        <v>45389</v>
      </c>
      <c r="F1682" s="14" t="n">
        <v>45396</v>
      </c>
      <c r="G1682" s="0" t="n">
        <v>268</v>
      </c>
      <c r="H1682" s="0" t="n">
        <v>74</v>
      </c>
      <c r="I1682" s="0" t="n">
        <v>108</v>
      </c>
      <c r="J1682" s="0" t="n">
        <v>1906</v>
      </c>
      <c r="K1682" s="0" t="n">
        <v>2154</v>
      </c>
      <c r="L1682" s="15" t="s">
        <v>97</v>
      </c>
      <c r="M1682" s="0" t="n">
        <v>7</v>
      </c>
      <c r="N1682" s="16" t="n">
        <f aca="false">I1682*K1682</f>
        <v>232632</v>
      </c>
      <c r="O1682" s="16" t="n">
        <f aca="false">I1682*(K1682-J1682)</f>
        <v>26784</v>
      </c>
      <c r="P1682" s="15" t="n">
        <f aca="false">K1682-J1682</f>
        <v>248</v>
      </c>
      <c r="Q1682" s="0" t="str">
        <f aca="false">IF(G1682=0,"Out of stock",IF(G1682&lt;H1682,"Understocked",IF(G1682&gt;Summary!$B$6*H1682,"Overstocked","Healthy")))</f>
        <v>Healthy</v>
      </c>
      <c r="R1682" s="0" t="str">
        <f aca="false">IF(I1682&gt;=Summary!$B$7,"Fast",IF(I1682&lt;Summary!$B$8,"Slow","Medium"))</f>
        <v>Medium</v>
      </c>
      <c r="S1682" s="15" t="n">
        <f aca="false">IF(M1682&gt;Summary!$B$5,1,0)</f>
        <v>0</v>
      </c>
      <c r="T1682" s="16" t="n">
        <f aca="false">IF(Q1682="Overstocked",(G1682-Summary!$B$6*H1682)*J1682,0)</f>
        <v>0</v>
      </c>
    </row>
    <row r="1683" customFormat="false" ht="15" hidden="false" customHeight="false" outlineLevel="0" collapsed="false">
      <c r="A1683" s="0" t="s">
        <v>1781</v>
      </c>
      <c r="B1683" s="0" t="s">
        <v>113</v>
      </c>
      <c r="C1683" s="0" t="s">
        <v>104</v>
      </c>
      <c r="D1683" s="0" t="s">
        <v>79</v>
      </c>
      <c r="E1683" s="14" t="n">
        <v>45585</v>
      </c>
      <c r="F1683" s="14" t="n">
        <v>45595</v>
      </c>
      <c r="G1683" s="0" t="n">
        <v>270</v>
      </c>
      <c r="H1683" s="0" t="n">
        <v>114</v>
      </c>
      <c r="I1683" s="0" t="n">
        <v>157</v>
      </c>
      <c r="J1683" s="0" t="n">
        <v>235</v>
      </c>
      <c r="K1683" s="0" t="n">
        <v>458</v>
      </c>
      <c r="L1683" s="15" t="s">
        <v>97</v>
      </c>
      <c r="M1683" s="0" t="n">
        <v>10</v>
      </c>
      <c r="N1683" s="16" t="n">
        <f aca="false">I1683*K1683</f>
        <v>71906</v>
      </c>
      <c r="O1683" s="16" t="n">
        <f aca="false">I1683*(K1683-J1683)</f>
        <v>35011</v>
      </c>
      <c r="P1683" s="15" t="n">
        <f aca="false">K1683-J1683</f>
        <v>223</v>
      </c>
      <c r="Q1683" s="0" t="str">
        <f aca="false">IF(G1683=0,"Out of stock",IF(G1683&lt;H1683,"Understocked",IF(G1683&gt;Summary!$B$6*H1683,"Overstocked","Healthy")))</f>
        <v>Healthy</v>
      </c>
      <c r="R1683" s="0" t="str">
        <f aca="false">IF(I1683&gt;=Summary!$B$7,"Fast",IF(I1683&lt;Summary!$B$8,"Slow","Medium"))</f>
        <v>Medium</v>
      </c>
      <c r="S1683" s="15" t="n">
        <f aca="false">IF(M1683&gt;Summary!$B$5,1,0)</f>
        <v>1</v>
      </c>
      <c r="T1683" s="16" t="n">
        <f aca="false">IF(Q1683="Overstocked",(G1683-Summary!$B$6*H1683)*J1683,0)</f>
        <v>0</v>
      </c>
    </row>
    <row r="1684" customFormat="false" ht="15" hidden="false" customHeight="false" outlineLevel="0" collapsed="false">
      <c r="A1684" s="0" t="s">
        <v>1782</v>
      </c>
      <c r="B1684" s="0" t="s">
        <v>107</v>
      </c>
      <c r="C1684" s="0" t="s">
        <v>78</v>
      </c>
      <c r="D1684" s="0" t="s">
        <v>79</v>
      </c>
      <c r="E1684" s="14" t="n">
        <v>45162</v>
      </c>
      <c r="F1684" s="14" t="n">
        <v>45167</v>
      </c>
      <c r="G1684" s="0" t="n">
        <v>369</v>
      </c>
      <c r="H1684" s="0" t="n">
        <v>78</v>
      </c>
      <c r="I1684" s="0" t="n">
        <v>187</v>
      </c>
      <c r="J1684" s="0" t="n">
        <v>619</v>
      </c>
      <c r="K1684" s="0" t="n">
        <v>708</v>
      </c>
      <c r="L1684" s="15" t="s">
        <v>82</v>
      </c>
      <c r="M1684" s="0" t="n">
        <v>5</v>
      </c>
      <c r="N1684" s="16" t="n">
        <f aca="false">I1684*K1684</f>
        <v>132396</v>
      </c>
      <c r="O1684" s="16" t="n">
        <f aca="false">I1684*(K1684-J1684)</f>
        <v>16643</v>
      </c>
      <c r="P1684" s="15" t="n">
        <f aca="false">K1684-J1684</f>
        <v>89</v>
      </c>
      <c r="Q1684" s="0" t="str">
        <f aca="false">IF(G1684=0,"Out of stock",IF(G1684&lt;H1684,"Understocked",IF(G1684&gt;Summary!$B$6*H1684,"Overstocked","Healthy")))</f>
        <v>Overstocked</v>
      </c>
      <c r="R1684" s="0" t="str">
        <f aca="false">IF(I1684&gt;=Summary!$B$7,"Fast",IF(I1684&lt;Summary!$B$8,"Slow","Medium"))</f>
        <v>Medium</v>
      </c>
      <c r="S1684" s="15" t="n">
        <f aca="false">IF(M1684&gt;Summary!$B$5,1,0)</f>
        <v>0</v>
      </c>
      <c r="T1684" s="16" t="n">
        <f aca="false">IF(Q1684="Overstocked",(G1684-Summary!$B$6*H1684)*J1684,0)</f>
        <v>35283</v>
      </c>
    </row>
    <row r="1685" customFormat="false" ht="15" hidden="false" customHeight="false" outlineLevel="0" collapsed="false">
      <c r="A1685" s="0" t="s">
        <v>1783</v>
      </c>
      <c r="B1685" s="0" t="s">
        <v>84</v>
      </c>
      <c r="C1685" s="0" t="s">
        <v>85</v>
      </c>
      <c r="D1685" s="0" t="s">
        <v>86</v>
      </c>
      <c r="E1685" s="14" t="n">
        <v>45382</v>
      </c>
      <c r="F1685" s="14" t="n">
        <v>45391</v>
      </c>
      <c r="G1685" s="0" t="n">
        <v>340</v>
      </c>
      <c r="H1685" s="0" t="n">
        <v>112</v>
      </c>
      <c r="I1685" s="0" t="n">
        <v>245</v>
      </c>
      <c r="J1685" s="0" t="n">
        <v>852</v>
      </c>
      <c r="K1685" s="0" t="n">
        <v>1171</v>
      </c>
      <c r="L1685" s="15" t="s">
        <v>87</v>
      </c>
      <c r="M1685" s="0" t="n">
        <v>9</v>
      </c>
      <c r="N1685" s="16" t="n">
        <f aca="false">I1685*K1685</f>
        <v>286895</v>
      </c>
      <c r="O1685" s="16" t="n">
        <f aca="false">I1685*(K1685-J1685)</f>
        <v>78155</v>
      </c>
      <c r="P1685" s="15" t="n">
        <f aca="false">K1685-J1685</f>
        <v>319</v>
      </c>
      <c r="Q1685" s="0" t="str">
        <f aca="false">IF(G1685=0,"Out of stock",IF(G1685&lt;H1685,"Understocked",IF(G1685&gt;Summary!$B$6*H1685,"Overstocked","Healthy")))</f>
        <v>Healthy</v>
      </c>
      <c r="R1685" s="0" t="str">
        <f aca="false">IF(I1685&gt;=Summary!$B$7,"Fast",IF(I1685&lt;Summary!$B$8,"Slow","Medium"))</f>
        <v>Fast</v>
      </c>
      <c r="S1685" s="15" t="n">
        <f aca="false">IF(M1685&gt;Summary!$B$5,1,0)</f>
        <v>1</v>
      </c>
      <c r="T1685" s="16" t="n">
        <f aca="false">IF(Q1685="Overstocked",(G1685-Summary!$B$6*H1685)*J1685,0)</f>
        <v>0</v>
      </c>
    </row>
    <row r="1686" customFormat="false" ht="15" hidden="false" customHeight="false" outlineLevel="0" collapsed="false">
      <c r="A1686" s="0" t="s">
        <v>1784</v>
      </c>
      <c r="B1686" s="0" t="s">
        <v>101</v>
      </c>
      <c r="C1686" s="0" t="s">
        <v>96</v>
      </c>
      <c r="D1686" s="0" t="s">
        <v>92</v>
      </c>
      <c r="E1686" s="14" t="n">
        <v>44987</v>
      </c>
      <c r="F1686" s="14" t="n">
        <v>44991</v>
      </c>
      <c r="G1686" s="0" t="n">
        <v>70</v>
      </c>
      <c r="H1686" s="0" t="n">
        <v>121</v>
      </c>
      <c r="I1686" s="0" t="n">
        <v>20</v>
      </c>
      <c r="J1686" s="0" t="n">
        <v>1391</v>
      </c>
      <c r="K1686" s="0" t="n">
        <v>1646</v>
      </c>
      <c r="L1686" s="15" t="s">
        <v>82</v>
      </c>
      <c r="M1686" s="0" t="n">
        <v>4</v>
      </c>
      <c r="N1686" s="16" t="n">
        <f aca="false">I1686*K1686</f>
        <v>32920</v>
      </c>
      <c r="O1686" s="16" t="n">
        <f aca="false">I1686*(K1686-J1686)</f>
        <v>5100</v>
      </c>
      <c r="P1686" s="15" t="n">
        <f aca="false">K1686-J1686</f>
        <v>255</v>
      </c>
      <c r="Q1686" s="0" t="str">
        <f aca="false">IF(G1686=0,"Out of stock",IF(G1686&lt;H1686,"Understocked",IF(G1686&gt;Summary!$B$6*H1686,"Overstocked","Healthy")))</f>
        <v>Understocked</v>
      </c>
      <c r="R1686" s="0" t="str">
        <f aca="false">IF(I1686&gt;=Summary!$B$7,"Fast",IF(I1686&lt;Summary!$B$8,"Slow","Medium"))</f>
        <v>Slow</v>
      </c>
      <c r="S1686" s="15" t="n">
        <f aca="false">IF(M1686&gt;Summary!$B$5,1,0)</f>
        <v>0</v>
      </c>
      <c r="T1686" s="16" t="n">
        <f aca="false">IF(Q1686="Overstocked",(G1686-Summary!$B$6*H1686)*J1686,0)</f>
        <v>0</v>
      </c>
    </row>
    <row r="1687" customFormat="false" ht="15" hidden="false" customHeight="false" outlineLevel="0" collapsed="false">
      <c r="A1687" s="0" t="s">
        <v>1785</v>
      </c>
      <c r="B1687" s="0" t="s">
        <v>111</v>
      </c>
      <c r="C1687" s="0" t="s">
        <v>104</v>
      </c>
      <c r="D1687" s="0" t="s">
        <v>79</v>
      </c>
      <c r="E1687" s="14" t="n">
        <v>45465</v>
      </c>
      <c r="F1687" s="14" t="n">
        <v>45466</v>
      </c>
      <c r="G1687" s="0" t="n">
        <v>137</v>
      </c>
      <c r="H1687" s="0" t="n">
        <v>69</v>
      </c>
      <c r="I1687" s="0" t="n">
        <v>223</v>
      </c>
      <c r="J1687" s="0" t="n">
        <v>1817</v>
      </c>
      <c r="K1687" s="0" t="n">
        <v>2277</v>
      </c>
      <c r="L1687" s="15" t="s">
        <v>87</v>
      </c>
      <c r="M1687" s="0" t="n">
        <v>1</v>
      </c>
      <c r="N1687" s="16" t="n">
        <f aca="false">I1687*K1687</f>
        <v>507771</v>
      </c>
      <c r="O1687" s="16" t="n">
        <f aca="false">I1687*(K1687-J1687)</f>
        <v>102580</v>
      </c>
      <c r="P1687" s="15" t="n">
        <f aca="false">K1687-J1687</f>
        <v>460</v>
      </c>
      <c r="Q1687" s="0" t="str">
        <f aca="false">IF(G1687=0,"Out of stock",IF(G1687&lt;H1687,"Understocked",IF(G1687&gt;Summary!$B$6*H1687,"Overstocked","Healthy")))</f>
        <v>Healthy</v>
      </c>
      <c r="R1687" s="0" t="str">
        <f aca="false">IF(I1687&gt;=Summary!$B$7,"Fast",IF(I1687&lt;Summary!$B$8,"Slow","Medium"))</f>
        <v>Fast</v>
      </c>
      <c r="S1687" s="15" t="n">
        <f aca="false">IF(M1687&gt;Summary!$B$5,1,0)</f>
        <v>0</v>
      </c>
      <c r="T1687" s="16" t="n">
        <f aca="false">IF(Q1687="Overstocked",(G1687-Summary!$B$6*H1687)*J1687,0)</f>
        <v>0</v>
      </c>
    </row>
    <row r="1688" customFormat="false" ht="15" hidden="false" customHeight="false" outlineLevel="0" collapsed="false">
      <c r="A1688" s="0" t="s">
        <v>1786</v>
      </c>
      <c r="B1688" s="0" t="s">
        <v>84</v>
      </c>
      <c r="C1688" s="0" t="s">
        <v>104</v>
      </c>
      <c r="D1688" s="0" t="s">
        <v>102</v>
      </c>
      <c r="E1688" s="14" t="n">
        <v>45655</v>
      </c>
      <c r="F1688" s="14" t="n">
        <v>45659</v>
      </c>
      <c r="G1688" s="0" t="n">
        <v>177</v>
      </c>
      <c r="H1688" s="0" t="n">
        <v>125</v>
      </c>
      <c r="I1688" s="0" t="n">
        <v>113</v>
      </c>
      <c r="J1688" s="0" t="n">
        <v>458</v>
      </c>
      <c r="K1688" s="0" t="n">
        <v>891</v>
      </c>
      <c r="L1688" s="15" t="s">
        <v>97</v>
      </c>
      <c r="M1688" s="0" t="n">
        <v>4</v>
      </c>
      <c r="N1688" s="16" t="n">
        <f aca="false">I1688*K1688</f>
        <v>100683</v>
      </c>
      <c r="O1688" s="16" t="n">
        <f aca="false">I1688*(K1688-J1688)</f>
        <v>48929</v>
      </c>
      <c r="P1688" s="15" t="n">
        <f aca="false">K1688-J1688</f>
        <v>433</v>
      </c>
      <c r="Q1688" s="0" t="str">
        <f aca="false">IF(G1688=0,"Out of stock",IF(G1688&lt;H1688,"Understocked",IF(G1688&gt;Summary!$B$6*H1688,"Overstocked","Healthy")))</f>
        <v>Healthy</v>
      </c>
      <c r="R1688" s="0" t="str">
        <f aca="false">IF(I1688&gt;=Summary!$B$7,"Fast",IF(I1688&lt;Summary!$B$8,"Slow","Medium"))</f>
        <v>Medium</v>
      </c>
      <c r="S1688" s="15" t="n">
        <f aca="false">IF(M1688&gt;Summary!$B$5,1,0)</f>
        <v>0</v>
      </c>
      <c r="T1688" s="16" t="n">
        <f aca="false">IF(Q1688="Overstocked",(G1688-Summary!$B$6*H1688)*J1688,0)</f>
        <v>0</v>
      </c>
    </row>
    <row r="1689" customFormat="false" ht="15" hidden="false" customHeight="false" outlineLevel="0" collapsed="false">
      <c r="A1689" s="0" t="s">
        <v>1787</v>
      </c>
      <c r="B1689" s="0" t="s">
        <v>115</v>
      </c>
      <c r="C1689" s="0" t="s">
        <v>104</v>
      </c>
      <c r="D1689" s="0" t="s">
        <v>102</v>
      </c>
      <c r="E1689" s="14" t="n">
        <v>45596</v>
      </c>
      <c r="F1689" s="14" t="n">
        <v>45601</v>
      </c>
      <c r="G1689" s="0" t="n">
        <v>255</v>
      </c>
      <c r="H1689" s="0" t="n">
        <v>108</v>
      </c>
      <c r="I1689" s="0" t="n">
        <v>167</v>
      </c>
      <c r="J1689" s="0" t="n">
        <v>1639</v>
      </c>
      <c r="K1689" s="0" t="n">
        <v>1805</v>
      </c>
      <c r="L1689" s="15" t="s">
        <v>97</v>
      </c>
      <c r="M1689" s="0" t="n">
        <v>5</v>
      </c>
      <c r="N1689" s="16" t="n">
        <f aca="false">I1689*K1689</f>
        <v>301435</v>
      </c>
      <c r="O1689" s="16" t="n">
        <f aca="false">I1689*(K1689-J1689)</f>
        <v>27722</v>
      </c>
      <c r="P1689" s="15" t="n">
        <f aca="false">K1689-J1689</f>
        <v>166</v>
      </c>
      <c r="Q1689" s="0" t="str">
        <f aca="false">IF(G1689=0,"Out of stock",IF(G1689&lt;H1689,"Understocked",IF(G1689&gt;Summary!$B$6*H1689,"Overstocked","Healthy")))</f>
        <v>Healthy</v>
      </c>
      <c r="R1689" s="0" t="str">
        <f aca="false">IF(I1689&gt;=Summary!$B$7,"Fast",IF(I1689&lt;Summary!$B$8,"Slow","Medium"))</f>
        <v>Medium</v>
      </c>
      <c r="S1689" s="15" t="n">
        <f aca="false">IF(M1689&gt;Summary!$B$5,1,0)</f>
        <v>0</v>
      </c>
      <c r="T1689" s="16" t="n">
        <f aca="false">IF(Q1689="Overstocked",(G1689-Summary!$B$6*H1689)*J1689,0)</f>
        <v>0</v>
      </c>
    </row>
    <row r="1690" customFormat="false" ht="15" hidden="false" customHeight="false" outlineLevel="0" collapsed="false">
      <c r="A1690" s="0" t="s">
        <v>1788</v>
      </c>
      <c r="B1690" s="0" t="s">
        <v>123</v>
      </c>
      <c r="C1690" s="0" t="s">
        <v>85</v>
      </c>
      <c r="D1690" s="0" t="s">
        <v>86</v>
      </c>
      <c r="E1690" s="14" t="n">
        <v>45277</v>
      </c>
      <c r="F1690" s="14" t="n">
        <v>45286</v>
      </c>
      <c r="G1690" s="0" t="n">
        <v>99</v>
      </c>
      <c r="H1690" s="0" t="n">
        <v>125</v>
      </c>
      <c r="I1690" s="0" t="n">
        <v>40</v>
      </c>
      <c r="J1690" s="0" t="n">
        <v>426</v>
      </c>
      <c r="K1690" s="0" t="n">
        <v>629</v>
      </c>
      <c r="L1690" s="15" t="s">
        <v>97</v>
      </c>
      <c r="M1690" s="0" t="n">
        <v>9</v>
      </c>
      <c r="N1690" s="16" t="n">
        <f aca="false">I1690*K1690</f>
        <v>25160</v>
      </c>
      <c r="O1690" s="16" t="n">
        <f aca="false">I1690*(K1690-J1690)</f>
        <v>8120</v>
      </c>
      <c r="P1690" s="15" t="n">
        <f aca="false">K1690-J1690</f>
        <v>203</v>
      </c>
      <c r="Q1690" s="0" t="str">
        <f aca="false">IF(G1690=0,"Out of stock",IF(G1690&lt;H1690,"Understocked",IF(G1690&gt;Summary!$B$6*H1690,"Overstocked","Healthy")))</f>
        <v>Understocked</v>
      </c>
      <c r="R1690" s="0" t="str">
        <f aca="false">IF(I1690&gt;=Summary!$B$7,"Fast",IF(I1690&lt;Summary!$B$8,"Slow","Medium"))</f>
        <v>Slow</v>
      </c>
      <c r="S1690" s="15" t="n">
        <f aca="false">IF(M1690&gt;Summary!$B$5,1,0)</f>
        <v>1</v>
      </c>
      <c r="T1690" s="16" t="n">
        <f aca="false">IF(Q1690="Overstocked",(G1690-Summary!$B$6*H1690)*J1690,0)</f>
        <v>0</v>
      </c>
    </row>
    <row r="1691" customFormat="false" ht="15" hidden="false" customHeight="false" outlineLevel="0" collapsed="false">
      <c r="A1691" s="0" t="s">
        <v>1789</v>
      </c>
      <c r="B1691" s="0" t="s">
        <v>95</v>
      </c>
      <c r="C1691" s="0" t="s">
        <v>96</v>
      </c>
      <c r="D1691" s="0" t="s">
        <v>86</v>
      </c>
      <c r="E1691" s="14" t="n">
        <v>45385</v>
      </c>
      <c r="F1691" s="14" t="n">
        <v>45391</v>
      </c>
      <c r="G1691" s="0" t="n">
        <v>68</v>
      </c>
      <c r="H1691" s="0" t="n">
        <v>57</v>
      </c>
      <c r="I1691" s="0" t="n">
        <v>83</v>
      </c>
      <c r="J1691" s="0" t="n">
        <v>852</v>
      </c>
      <c r="K1691" s="0" t="n">
        <v>1284</v>
      </c>
      <c r="L1691" s="15" t="s">
        <v>93</v>
      </c>
      <c r="M1691" s="0" t="n">
        <v>6</v>
      </c>
      <c r="N1691" s="16" t="n">
        <f aca="false">I1691*K1691</f>
        <v>106572</v>
      </c>
      <c r="O1691" s="16" t="n">
        <f aca="false">I1691*(K1691-J1691)</f>
        <v>35856</v>
      </c>
      <c r="P1691" s="15" t="n">
        <f aca="false">K1691-J1691</f>
        <v>432</v>
      </c>
      <c r="Q1691" s="0" t="str">
        <f aca="false">IF(G1691=0,"Out of stock",IF(G1691&lt;H1691,"Understocked",IF(G1691&gt;Summary!$B$6*H1691,"Overstocked","Healthy")))</f>
        <v>Healthy</v>
      </c>
      <c r="R1691" s="0" t="str">
        <f aca="false">IF(I1691&gt;=Summary!$B$7,"Fast",IF(I1691&lt;Summary!$B$8,"Slow","Medium"))</f>
        <v>Slow</v>
      </c>
      <c r="S1691" s="15" t="n">
        <f aca="false">IF(M1691&gt;Summary!$B$5,1,0)</f>
        <v>0</v>
      </c>
      <c r="T1691" s="16" t="n">
        <f aca="false">IF(Q1691="Overstocked",(G1691-Summary!$B$6*H1691)*J1691,0)</f>
        <v>0</v>
      </c>
    </row>
    <row r="1692" customFormat="false" ht="15" hidden="false" customHeight="false" outlineLevel="0" collapsed="false">
      <c r="A1692" s="0" t="s">
        <v>1790</v>
      </c>
      <c r="B1692" s="0" t="s">
        <v>115</v>
      </c>
      <c r="C1692" s="0" t="s">
        <v>78</v>
      </c>
      <c r="D1692" s="0" t="s">
        <v>86</v>
      </c>
      <c r="E1692" s="14" t="n">
        <v>44986</v>
      </c>
      <c r="F1692" s="14" t="n">
        <v>44992</v>
      </c>
      <c r="G1692" s="0" t="n">
        <v>51</v>
      </c>
      <c r="H1692" s="0" t="n">
        <v>106</v>
      </c>
      <c r="I1692" s="0" t="n">
        <v>64</v>
      </c>
      <c r="J1692" s="0" t="n">
        <v>1792</v>
      </c>
      <c r="K1692" s="0" t="n">
        <v>2090</v>
      </c>
      <c r="L1692" s="15" t="s">
        <v>97</v>
      </c>
      <c r="M1692" s="0" t="n">
        <v>6</v>
      </c>
      <c r="N1692" s="16" t="n">
        <f aca="false">I1692*K1692</f>
        <v>133760</v>
      </c>
      <c r="O1692" s="16" t="n">
        <f aca="false">I1692*(K1692-J1692)</f>
        <v>19072</v>
      </c>
      <c r="P1692" s="15" t="n">
        <f aca="false">K1692-J1692</f>
        <v>298</v>
      </c>
      <c r="Q1692" s="0" t="str">
        <f aca="false">IF(G1692=0,"Out of stock",IF(G1692&lt;H1692,"Understocked",IF(G1692&gt;Summary!$B$6*H1692,"Overstocked","Healthy")))</f>
        <v>Understocked</v>
      </c>
      <c r="R1692" s="0" t="str">
        <f aca="false">IF(I1692&gt;=Summary!$B$7,"Fast",IF(I1692&lt;Summary!$B$8,"Slow","Medium"))</f>
        <v>Slow</v>
      </c>
      <c r="S1692" s="15" t="n">
        <f aca="false">IF(M1692&gt;Summary!$B$5,1,0)</f>
        <v>0</v>
      </c>
      <c r="T1692" s="16" t="n">
        <f aca="false">IF(Q1692="Overstocked",(G1692-Summary!$B$6*H1692)*J1692,0)</f>
        <v>0</v>
      </c>
    </row>
    <row r="1693" customFormat="false" ht="15" hidden="false" customHeight="false" outlineLevel="0" collapsed="false">
      <c r="A1693" s="0" t="s">
        <v>1791</v>
      </c>
      <c r="B1693" s="0" t="s">
        <v>115</v>
      </c>
      <c r="C1693" s="0" t="s">
        <v>104</v>
      </c>
      <c r="D1693" s="0" t="s">
        <v>102</v>
      </c>
      <c r="E1693" s="14" t="n">
        <v>45497</v>
      </c>
      <c r="F1693" s="14" t="n">
        <v>45499</v>
      </c>
      <c r="G1693" s="0" t="n">
        <v>490</v>
      </c>
      <c r="H1693" s="0" t="n">
        <v>96</v>
      </c>
      <c r="I1693" s="0" t="n">
        <v>135</v>
      </c>
      <c r="J1693" s="0" t="n">
        <v>1938</v>
      </c>
      <c r="K1693" s="0" t="n">
        <v>2105</v>
      </c>
      <c r="L1693" s="15" t="s">
        <v>97</v>
      </c>
      <c r="M1693" s="0" t="n">
        <v>2</v>
      </c>
      <c r="N1693" s="16" t="n">
        <f aca="false">I1693*K1693</f>
        <v>284175</v>
      </c>
      <c r="O1693" s="16" t="n">
        <f aca="false">I1693*(K1693-J1693)</f>
        <v>22545</v>
      </c>
      <c r="P1693" s="15" t="n">
        <f aca="false">K1693-J1693</f>
        <v>167</v>
      </c>
      <c r="Q1693" s="0" t="str">
        <f aca="false">IF(G1693=0,"Out of stock",IF(G1693&lt;H1693,"Understocked",IF(G1693&gt;Summary!$B$6*H1693,"Overstocked","Healthy")))</f>
        <v>Overstocked</v>
      </c>
      <c r="R1693" s="0" t="str">
        <f aca="false">IF(I1693&gt;=Summary!$B$7,"Fast",IF(I1693&lt;Summary!$B$8,"Slow","Medium"))</f>
        <v>Medium</v>
      </c>
      <c r="S1693" s="15" t="n">
        <f aca="false">IF(M1693&gt;Summary!$B$5,1,0)</f>
        <v>0</v>
      </c>
      <c r="T1693" s="16" t="n">
        <f aca="false">IF(Q1693="Overstocked",(G1693-Summary!$B$6*H1693)*J1693,0)</f>
        <v>205428</v>
      </c>
    </row>
    <row r="1694" customFormat="false" ht="15" hidden="false" customHeight="false" outlineLevel="0" collapsed="false">
      <c r="A1694" s="0" t="s">
        <v>1792</v>
      </c>
      <c r="B1694" s="0" t="s">
        <v>115</v>
      </c>
      <c r="C1694" s="0" t="s">
        <v>96</v>
      </c>
      <c r="D1694" s="0" t="s">
        <v>86</v>
      </c>
      <c r="E1694" s="14" t="n">
        <v>45193</v>
      </c>
      <c r="F1694" s="14" t="n">
        <v>45196</v>
      </c>
      <c r="G1694" s="0" t="n">
        <v>155</v>
      </c>
      <c r="H1694" s="0" t="n">
        <v>95</v>
      </c>
      <c r="I1694" s="0" t="n">
        <v>221</v>
      </c>
      <c r="J1694" s="0" t="n">
        <v>1143</v>
      </c>
      <c r="K1694" s="0" t="n">
        <v>1365</v>
      </c>
      <c r="L1694" s="15" t="s">
        <v>93</v>
      </c>
      <c r="M1694" s="0" t="n">
        <v>3</v>
      </c>
      <c r="N1694" s="16" t="n">
        <f aca="false">I1694*K1694</f>
        <v>301665</v>
      </c>
      <c r="O1694" s="16" t="n">
        <f aca="false">I1694*(K1694-J1694)</f>
        <v>49062</v>
      </c>
      <c r="P1694" s="15" t="n">
        <f aca="false">K1694-J1694</f>
        <v>222</v>
      </c>
      <c r="Q1694" s="0" t="str">
        <f aca="false">IF(G1694=0,"Out of stock",IF(G1694&lt;H1694,"Understocked",IF(G1694&gt;Summary!$B$6*H1694,"Overstocked","Healthy")))</f>
        <v>Healthy</v>
      </c>
      <c r="R1694" s="0" t="str">
        <f aca="false">IF(I1694&gt;=Summary!$B$7,"Fast",IF(I1694&lt;Summary!$B$8,"Slow","Medium"))</f>
        <v>Fast</v>
      </c>
      <c r="S1694" s="15" t="n">
        <f aca="false">IF(M1694&gt;Summary!$B$5,1,0)</f>
        <v>0</v>
      </c>
      <c r="T1694" s="16" t="n">
        <f aca="false">IF(Q1694="Overstocked",(G1694-Summary!$B$6*H1694)*J1694,0)</f>
        <v>0</v>
      </c>
    </row>
    <row r="1695" customFormat="false" ht="15" hidden="false" customHeight="false" outlineLevel="0" collapsed="false">
      <c r="A1695" s="0" t="s">
        <v>1793</v>
      </c>
      <c r="B1695" s="0" t="s">
        <v>84</v>
      </c>
      <c r="C1695" s="0" t="s">
        <v>85</v>
      </c>
      <c r="D1695" s="0" t="s">
        <v>92</v>
      </c>
      <c r="E1695" s="14" t="n">
        <v>45164</v>
      </c>
      <c r="F1695" s="14" t="n">
        <v>45166</v>
      </c>
      <c r="G1695" s="0" t="n">
        <v>58</v>
      </c>
      <c r="H1695" s="0" t="n">
        <v>142</v>
      </c>
      <c r="I1695" s="0" t="n">
        <v>9</v>
      </c>
      <c r="J1695" s="0" t="n">
        <v>1164</v>
      </c>
      <c r="K1695" s="0" t="n">
        <v>1217</v>
      </c>
      <c r="L1695" s="15" t="s">
        <v>80</v>
      </c>
      <c r="M1695" s="0" t="n">
        <v>2</v>
      </c>
      <c r="N1695" s="16" t="n">
        <f aca="false">I1695*K1695</f>
        <v>10953</v>
      </c>
      <c r="O1695" s="16" t="n">
        <f aca="false">I1695*(K1695-J1695)</f>
        <v>477</v>
      </c>
      <c r="P1695" s="15" t="n">
        <f aca="false">K1695-J1695</f>
        <v>53</v>
      </c>
      <c r="Q1695" s="0" t="str">
        <f aca="false">IF(G1695=0,"Out of stock",IF(G1695&lt;H1695,"Understocked",IF(G1695&gt;Summary!$B$6*H1695,"Overstocked","Healthy")))</f>
        <v>Understocked</v>
      </c>
      <c r="R1695" s="0" t="str">
        <f aca="false">IF(I1695&gt;=Summary!$B$7,"Fast",IF(I1695&lt;Summary!$B$8,"Slow","Medium"))</f>
        <v>Slow</v>
      </c>
      <c r="S1695" s="15" t="n">
        <f aca="false">IF(M1695&gt;Summary!$B$5,1,0)</f>
        <v>0</v>
      </c>
      <c r="T1695" s="16" t="n">
        <f aca="false">IF(Q1695="Overstocked",(G1695-Summary!$B$6*H1695)*J1695,0)</f>
        <v>0</v>
      </c>
    </row>
    <row r="1696" customFormat="false" ht="15" hidden="false" customHeight="false" outlineLevel="0" collapsed="false">
      <c r="A1696" s="0" t="s">
        <v>1794</v>
      </c>
      <c r="B1696" s="0" t="s">
        <v>89</v>
      </c>
      <c r="C1696" s="0" t="s">
        <v>85</v>
      </c>
      <c r="D1696" s="0" t="s">
        <v>102</v>
      </c>
      <c r="E1696" s="14" t="n">
        <v>45586</v>
      </c>
      <c r="F1696" s="14" t="n">
        <v>45593</v>
      </c>
      <c r="G1696" s="0" t="n">
        <v>434</v>
      </c>
      <c r="H1696" s="0" t="n">
        <v>139</v>
      </c>
      <c r="I1696" s="0" t="n">
        <v>202</v>
      </c>
      <c r="J1696" s="0" t="n">
        <v>1018</v>
      </c>
      <c r="K1696" s="0" t="n">
        <v>1319</v>
      </c>
      <c r="L1696" s="15" t="s">
        <v>97</v>
      </c>
      <c r="M1696" s="0" t="n">
        <v>7</v>
      </c>
      <c r="N1696" s="16" t="n">
        <f aca="false">I1696*K1696</f>
        <v>266438</v>
      </c>
      <c r="O1696" s="16" t="n">
        <f aca="false">I1696*(K1696-J1696)</f>
        <v>60802</v>
      </c>
      <c r="P1696" s="15" t="n">
        <f aca="false">K1696-J1696</f>
        <v>301</v>
      </c>
      <c r="Q1696" s="0" t="str">
        <f aca="false">IF(G1696=0,"Out of stock",IF(G1696&lt;H1696,"Understocked",IF(G1696&gt;Summary!$B$6*H1696,"Overstocked","Healthy")))</f>
        <v>Healthy</v>
      </c>
      <c r="R1696" s="0" t="str">
        <f aca="false">IF(I1696&gt;=Summary!$B$7,"Fast",IF(I1696&lt;Summary!$B$8,"Slow","Medium"))</f>
        <v>Fast</v>
      </c>
      <c r="S1696" s="15" t="n">
        <f aca="false">IF(M1696&gt;Summary!$B$5,1,0)</f>
        <v>0</v>
      </c>
      <c r="T1696" s="16" t="n">
        <f aca="false">IF(Q1696="Overstocked",(G1696-Summary!$B$6*H1696)*J1696,0)</f>
        <v>0</v>
      </c>
    </row>
    <row r="1697" customFormat="false" ht="15" hidden="false" customHeight="false" outlineLevel="0" collapsed="false">
      <c r="A1697" s="0" t="s">
        <v>1795</v>
      </c>
      <c r="B1697" s="0" t="s">
        <v>107</v>
      </c>
      <c r="C1697" s="0" t="s">
        <v>78</v>
      </c>
      <c r="D1697" s="0" t="s">
        <v>86</v>
      </c>
      <c r="E1697" s="14" t="n">
        <v>45600</v>
      </c>
      <c r="F1697" s="14" t="n">
        <v>45604</v>
      </c>
      <c r="G1697" s="0" t="n">
        <v>395</v>
      </c>
      <c r="H1697" s="0" t="n">
        <v>69</v>
      </c>
      <c r="I1697" s="0" t="n">
        <v>287</v>
      </c>
      <c r="J1697" s="0" t="n">
        <v>1579</v>
      </c>
      <c r="K1697" s="0" t="n">
        <v>2022</v>
      </c>
      <c r="L1697" s="15" t="s">
        <v>80</v>
      </c>
      <c r="M1697" s="0" t="n">
        <v>4</v>
      </c>
      <c r="N1697" s="16" t="n">
        <f aca="false">I1697*K1697</f>
        <v>580314</v>
      </c>
      <c r="O1697" s="16" t="n">
        <f aca="false">I1697*(K1697-J1697)</f>
        <v>127141</v>
      </c>
      <c r="P1697" s="15" t="n">
        <f aca="false">K1697-J1697</f>
        <v>443</v>
      </c>
      <c r="Q1697" s="0" t="str">
        <f aca="false">IF(G1697=0,"Out of stock",IF(G1697&lt;H1697,"Understocked",IF(G1697&gt;Summary!$B$6*H1697,"Overstocked","Healthy")))</f>
        <v>Overstocked</v>
      </c>
      <c r="R1697" s="0" t="str">
        <f aca="false">IF(I1697&gt;=Summary!$B$7,"Fast",IF(I1697&lt;Summary!$B$8,"Slow","Medium"))</f>
        <v>Fast</v>
      </c>
      <c r="S1697" s="15" t="n">
        <f aca="false">IF(M1697&gt;Summary!$B$5,1,0)</f>
        <v>0</v>
      </c>
      <c r="T1697" s="16" t="n">
        <f aca="false">IF(Q1697="Overstocked",(G1697-Summary!$B$6*H1697)*J1697,0)</f>
        <v>187901</v>
      </c>
    </row>
    <row r="1698" customFormat="false" ht="15" hidden="false" customHeight="false" outlineLevel="0" collapsed="false">
      <c r="A1698" s="0" t="s">
        <v>1796</v>
      </c>
      <c r="B1698" s="0" t="s">
        <v>101</v>
      </c>
      <c r="C1698" s="0" t="s">
        <v>85</v>
      </c>
      <c r="D1698" s="0" t="s">
        <v>102</v>
      </c>
      <c r="E1698" s="14" t="n">
        <v>45614</v>
      </c>
      <c r="F1698" s="14" t="n">
        <v>45624</v>
      </c>
      <c r="G1698" s="0" t="n">
        <v>118</v>
      </c>
      <c r="H1698" s="0" t="n">
        <v>84</v>
      </c>
      <c r="I1698" s="0" t="n">
        <v>54</v>
      </c>
      <c r="J1698" s="0" t="n">
        <v>1560</v>
      </c>
      <c r="K1698" s="0" t="n">
        <v>2022</v>
      </c>
      <c r="L1698" s="15" t="s">
        <v>93</v>
      </c>
      <c r="M1698" s="0" t="n">
        <v>10</v>
      </c>
      <c r="N1698" s="16" t="n">
        <f aca="false">I1698*K1698</f>
        <v>109188</v>
      </c>
      <c r="O1698" s="16" t="n">
        <f aca="false">I1698*(K1698-J1698)</f>
        <v>24948</v>
      </c>
      <c r="P1698" s="15" t="n">
        <f aca="false">K1698-J1698</f>
        <v>462</v>
      </c>
      <c r="Q1698" s="0" t="str">
        <f aca="false">IF(G1698=0,"Out of stock",IF(G1698&lt;H1698,"Understocked",IF(G1698&gt;Summary!$B$6*H1698,"Overstocked","Healthy")))</f>
        <v>Healthy</v>
      </c>
      <c r="R1698" s="0" t="str">
        <f aca="false">IF(I1698&gt;=Summary!$B$7,"Fast",IF(I1698&lt;Summary!$B$8,"Slow","Medium"))</f>
        <v>Slow</v>
      </c>
      <c r="S1698" s="15" t="n">
        <f aca="false">IF(M1698&gt;Summary!$B$5,1,0)</f>
        <v>1</v>
      </c>
      <c r="T1698" s="16" t="n">
        <f aca="false">IF(Q1698="Overstocked",(G1698-Summary!$B$6*H1698)*J1698,0)</f>
        <v>0</v>
      </c>
    </row>
    <row r="1699" customFormat="false" ht="15" hidden="false" customHeight="false" outlineLevel="0" collapsed="false">
      <c r="A1699" s="0" t="s">
        <v>1797</v>
      </c>
      <c r="B1699" s="0" t="s">
        <v>95</v>
      </c>
      <c r="C1699" s="0" t="s">
        <v>96</v>
      </c>
      <c r="D1699" s="0" t="s">
        <v>86</v>
      </c>
      <c r="E1699" s="14" t="n">
        <v>45121</v>
      </c>
      <c r="F1699" s="14" t="n">
        <v>45123</v>
      </c>
      <c r="G1699" s="0" t="n">
        <v>71</v>
      </c>
      <c r="H1699" s="0" t="n">
        <v>139</v>
      </c>
      <c r="I1699" s="0" t="n">
        <v>272</v>
      </c>
      <c r="J1699" s="0" t="n">
        <v>1507</v>
      </c>
      <c r="K1699" s="0" t="n">
        <v>1957</v>
      </c>
      <c r="L1699" s="15" t="s">
        <v>82</v>
      </c>
      <c r="M1699" s="0" t="n">
        <v>2</v>
      </c>
      <c r="N1699" s="16" t="n">
        <f aca="false">I1699*K1699</f>
        <v>532304</v>
      </c>
      <c r="O1699" s="16" t="n">
        <f aca="false">I1699*(K1699-J1699)</f>
        <v>122400</v>
      </c>
      <c r="P1699" s="15" t="n">
        <f aca="false">K1699-J1699</f>
        <v>450</v>
      </c>
      <c r="Q1699" s="0" t="str">
        <f aca="false">IF(G1699=0,"Out of stock",IF(G1699&lt;H1699,"Understocked",IF(G1699&gt;Summary!$B$6*H1699,"Overstocked","Healthy")))</f>
        <v>Understocked</v>
      </c>
      <c r="R1699" s="0" t="str">
        <f aca="false">IF(I1699&gt;=Summary!$B$7,"Fast",IF(I1699&lt;Summary!$B$8,"Slow","Medium"))</f>
        <v>Fast</v>
      </c>
      <c r="S1699" s="15" t="n">
        <f aca="false">IF(M1699&gt;Summary!$B$5,1,0)</f>
        <v>0</v>
      </c>
      <c r="T1699" s="16" t="n">
        <f aca="false">IF(Q1699="Overstocked",(G1699-Summary!$B$6*H1699)*J1699,0)</f>
        <v>0</v>
      </c>
    </row>
    <row r="1700" customFormat="false" ht="15" hidden="false" customHeight="false" outlineLevel="0" collapsed="false">
      <c r="A1700" s="0" t="s">
        <v>1798</v>
      </c>
      <c r="B1700" s="0" t="s">
        <v>84</v>
      </c>
      <c r="C1700" s="0" t="s">
        <v>96</v>
      </c>
      <c r="D1700" s="0" t="s">
        <v>79</v>
      </c>
      <c r="E1700" s="14" t="n">
        <v>45000</v>
      </c>
      <c r="F1700" s="14" t="n">
        <v>45004</v>
      </c>
      <c r="G1700" s="0" t="n">
        <v>308</v>
      </c>
      <c r="H1700" s="0" t="n">
        <v>139</v>
      </c>
      <c r="I1700" s="0" t="n">
        <v>213</v>
      </c>
      <c r="J1700" s="0" t="n">
        <v>1986</v>
      </c>
      <c r="K1700" s="0" t="n">
        <v>2179</v>
      </c>
      <c r="L1700" s="15" t="s">
        <v>97</v>
      </c>
      <c r="M1700" s="0" t="n">
        <v>4</v>
      </c>
      <c r="N1700" s="16" t="n">
        <f aca="false">I1700*K1700</f>
        <v>464127</v>
      </c>
      <c r="O1700" s="16" t="n">
        <f aca="false">I1700*(K1700-J1700)</f>
        <v>41109</v>
      </c>
      <c r="P1700" s="15" t="n">
        <f aca="false">K1700-J1700</f>
        <v>193</v>
      </c>
      <c r="Q1700" s="0" t="str">
        <f aca="false">IF(G1700=0,"Out of stock",IF(G1700&lt;H1700,"Understocked",IF(G1700&gt;Summary!$B$6*H1700,"Overstocked","Healthy")))</f>
        <v>Healthy</v>
      </c>
      <c r="R1700" s="0" t="str">
        <f aca="false">IF(I1700&gt;=Summary!$B$7,"Fast",IF(I1700&lt;Summary!$B$8,"Slow","Medium"))</f>
        <v>Fast</v>
      </c>
      <c r="S1700" s="15" t="n">
        <f aca="false">IF(M1700&gt;Summary!$B$5,1,0)</f>
        <v>0</v>
      </c>
      <c r="T1700" s="16" t="n">
        <f aca="false">IF(Q1700="Overstocked",(G1700-Summary!$B$6*H1700)*J1700,0)</f>
        <v>0</v>
      </c>
    </row>
    <row r="1701" customFormat="false" ht="15" hidden="false" customHeight="false" outlineLevel="0" collapsed="false">
      <c r="A1701" s="0" t="s">
        <v>1799</v>
      </c>
      <c r="B1701" s="0" t="s">
        <v>111</v>
      </c>
      <c r="C1701" s="0" t="s">
        <v>96</v>
      </c>
      <c r="D1701" s="0" t="s">
        <v>92</v>
      </c>
      <c r="E1701" s="14" t="n">
        <v>45133</v>
      </c>
      <c r="F1701" s="14" t="n">
        <v>45140</v>
      </c>
      <c r="G1701" s="0" t="n">
        <v>80</v>
      </c>
      <c r="H1701" s="0" t="n">
        <v>115</v>
      </c>
      <c r="I1701" s="0" t="n">
        <v>159</v>
      </c>
      <c r="J1701" s="0" t="n">
        <v>1704</v>
      </c>
      <c r="K1701" s="0" t="n">
        <v>2105</v>
      </c>
      <c r="L1701" s="15" t="s">
        <v>93</v>
      </c>
      <c r="M1701" s="0" t="n">
        <v>7</v>
      </c>
      <c r="N1701" s="16" t="n">
        <f aca="false">I1701*K1701</f>
        <v>334695</v>
      </c>
      <c r="O1701" s="16" t="n">
        <f aca="false">I1701*(K1701-J1701)</f>
        <v>63759</v>
      </c>
      <c r="P1701" s="15" t="n">
        <f aca="false">K1701-J1701</f>
        <v>401</v>
      </c>
      <c r="Q1701" s="0" t="str">
        <f aca="false">IF(G1701=0,"Out of stock",IF(G1701&lt;H1701,"Understocked",IF(G1701&gt;Summary!$B$6*H1701,"Overstocked","Healthy")))</f>
        <v>Understocked</v>
      </c>
      <c r="R1701" s="0" t="str">
        <f aca="false">IF(I1701&gt;=Summary!$B$7,"Fast",IF(I1701&lt;Summary!$B$8,"Slow","Medium"))</f>
        <v>Medium</v>
      </c>
      <c r="S1701" s="15" t="n">
        <f aca="false">IF(M1701&gt;Summary!$B$5,1,0)</f>
        <v>0</v>
      </c>
      <c r="T1701" s="16" t="n">
        <f aca="false">IF(Q1701="Overstocked",(G1701-Summary!$B$6*H1701)*J1701,0)</f>
        <v>0</v>
      </c>
    </row>
    <row r="1702" customFormat="false" ht="15" hidden="false" customHeight="false" outlineLevel="0" collapsed="false">
      <c r="A1702" s="0" t="s">
        <v>1800</v>
      </c>
      <c r="B1702" s="0" t="s">
        <v>89</v>
      </c>
      <c r="C1702" s="0" t="s">
        <v>78</v>
      </c>
      <c r="D1702" s="0" t="s">
        <v>79</v>
      </c>
      <c r="E1702" s="14" t="n">
        <v>45264</v>
      </c>
      <c r="F1702" s="14" t="n">
        <v>45268</v>
      </c>
      <c r="G1702" s="0" t="n">
        <v>83</v>
      </c>
      <c r="H1702" s="0" t="n">
        <v>142</v>
      </c>
      <c r="I1702" s="0" t="n">
        <v>47</v>
      </c>
      <c r="J1702" s="0" t="n">
        <v>1945</v>
      </c>
      <c r="K1702" s="0" t="n">
        <v>2283</v>
      </c>
      <c r="L1702" s="15" t="s">
        <v>93</v>
      </c>
      <c r="M1702" s="0" t="n">
        <v>4</v>
      </c>
      <c r="N1702" s="16" t="n">
        <f aca="false">I1702*K1702</f>
        <v>107301</v>
      </c>
      <c r="O1702" s="16" t="n">
        <f aca="false">I1702*(K1702-J1702)</f>
        <v>15886</v>
      </c>
      <c r="P1702" s="15" t="n">
        <f aca="false">K1702-J1702</f>
        <v>338</v>
      </c>
      <c r="Q1702" s="0" t="str">
        <f aca="false">IF(G1702=0,"Out of stock",IF(G1702&lt;H1702,"Understocked",IF(G1702&gt;Summary!$B$6*H1702,"Overstocked","Healthy")))</f>
        <v>Understocked</v>
      </c>
      <c r="R1702" s="0" t="str">
        <f aca="false">IF(I1702&gt;=Summary!$B$7,"Fast",IF(I1702&lt;Summary!$B$8,"Slow","Medium"))</f>
        <v>Slow</v>
      </c>
      <c r="S1702" s="15" t="n">
        <f aca="false">IF(M1702&gt;Summary!$B$5,1,0)</f>
        <v>0</v>
      </c>
      <c r="T1702" s="16" t="n">
        <f aca="false">IF(Q1702="Overstocked",(G1702-Summary!$B$6*H1702)*J1702,0)</f>
        <v>0</v>
      </c>
    </row>
    <row r="1703" customFormat="false" ht="15" hidden="false" customHeight="false" outlineLevel="0" collapsed="false">
      <c r="A1703" s="0" t="s">
        <v>1801</v>
      </c>
      <c r="B1703" s="0" t="s">
        <v>101</v>
      </c>
      <c r="C1703" s="0" t="s">
        <v>78</v>
      </c>
      <c r="D1703" s="0" t="s">
        <v>90</v>
      </c>
      <c r="E1703" s="14" t="n">
        <v>45470</v>
      </c>
      <c r="F1703" s="14" t="n">
        <v>45473</v>
      </c>
      <c r="G1703" s="0" t="n">
        <v>17</v>
      </c>
      <c r="H1703" s="0" t="n">
        <v>93</v>
      </c>
      <c r="I1703" s="0" t="n">
        <v>52</v>
      </c>
      <c r="J1703" s="0" t="n">
        <v>1798</v>
      </c>
      <c r="K1703" s="0" t="n">
        <v>1914</v>
      </c>
      <c r="L1703" s="15" t="s">
        <v>93</v>
      </c>
      <c r="M1703" s="0" t="n">
        <v>3</v>
      </c>
      <c r="N1703" s="16" t="n">
        <f aca="false">I1703*K1703</f>
        <v>99528</v>
      </c>
      <c r="O1703" s="16" t="n">
        <f aca="false">I1703*(K1703-J1703)</f>
        <v>6032</v>
      </c>
      <c r="P1703" s="15" t="n">
        <f aca="false">K1703-J1703</f>
        <v>116</v>
      </c>
      <c r="Q1703" s="0" t="str">
        <f aca="false">IF(G1703=0,"Out of stock",IF(G1703&lt;H1703,"Understocked",IF(G1703&gt;Summary!$B$6*H1703,"Overstocked","Healthy")))</f>
        <v>Understocked</v>
      </c>
      <c r="R1703" s="0" t="str">
        <f aca="false">IF(I1703&gt;=Summary!$B$7,"Fast",IF(I1703&lt;Summary!$B$8,"Slow","Medium"))</f>
        <v>Slow</v>
      </c>
      <c r="S1703" s="15" t="n">
        <f aca="false">IF(M1703&gt;Summary!$B$5,1,0)</f>
        <v>0</v>
      </c>
      <c r="T1703" s="16" t="n">
        <f aca="false">IF(Q1703="Overstocked",(G1703-Summary!$B$6*H1703)*J1703,0)</f>
        <v>0</v>
      </c>
    </row>
    <row r="1704" customFormat="false" ht="15" hidden="false" customHeight="false" outlineLevel="0" collapsed="false">
      <c r="A1704" s="0" t="s">
        <v>1802</v>
      </c>
      <c r="B1704" s="0" t="s">
        <v>113</v>
      </c>
      <c r="C1704" s="0" t="s">
        <v>96</v>
      </c>
      <c r="D1704" s="0" t="s">
        <v>102</v>
      </c>
      <c r="E1704" s="14" t="n">
        <v>45213</v>
      </c>
      <c r="F1704" s="14" t="n">
        <v>45221</v>
      </c>
      <c r="G1704" s="0" t="n">
        <v>264</v>
      </c>
      <c r="H1704" s="0" t="n">
        <v>135</v>
      </c>
      <c r="I1704" s="0" t="n">
        <v>266</v>
      </c>
      <c r="J1704" s="0" t="n">
        <v>425</v>
      </c>
      <c r="K1704" s="0" t="n">
        <v>768</v>
      </c>
      <c r="L1704" s="15" t="s">
        <v>80</v>
      </c>
      <c r="M1704" s="0" t="n">
        <v>8</v>
      </c>
      <c r="N1704" s="16" t="n">
        <f aca="false">I1704*K1704</f>
        <v>204288</v>
      </c>
      <c r="O1704" s="16" t="n">
        <f aca="false">I1704*(K1704-J1704)</f>
        <v>91238</v>
      </c>
      <c r="P1704" s="15" t="n">
        <f aca="false">K1704-J1704</f>
        <v>343</v>
      </c>
      <c r="Q1704" s="0" t="str">
        <f aca="false">IF(G1704=0,"Out of stock",IF(G1704&lt;H1704,"Understocked",IF(G1704&gt;Summary!$B$6*H1704,"Overstocked","Healthy")))</f>
        <v>Healthy</v>
      </c>
      <c r="R1704" s="0" t="str">
        <f aca="false">IF(I1704&gt;=Summary!$B$7,"Fast",IF(I1704&lt;Summary!$B$8,"Slow","Medium"))</f>
        <v>Fast</v>
      </c>
      <c r="S1704" s="15" t="n">
        <f aca="false">IF(M1704&gt;Summary!$B$5,1,0)</f>
        <v>1</v>
      </c>
      <c r="T1704" s="16" t="n">
        <f aca="false">IF(Q1704="Overstocked",(G1704-Summary!$B$6*H1704)*J1704,0)</f>
        <v>0</v>
      </c>
    </row>
    <row r="1705" customFormat="false" ht="15" hidden="false" customHeight="false" outlineLevel="0" collapsed="false">
      <c r="A1705" s="0" t="s">
        <v>1803</v>
      </c>
      <c r="B1705" s="0" t="s">
        <v>101</v>
      </c>
      <c r="C1705" s="0" t="s">
        <v>96</v>
      </c>
      <c r="D1705" s="0" t="s">
        <v>79</v>
      </c>
      <c r="E1705" s="14" t="n">
        <v>45530</v>
      </c>
      <c r="F1705" s="14" t="n">
        <v>45540</v>
      </c>
      <c r="G1705" s="0" t="n">
        <v>362</v>
      </c>
      <c r="H1705" s="0" t="n">
        <v>85</v>
      </c>
      <c r="I1705" s="0" t="n">
        <v>80</v>
      </c>
      <c r="J1705" s="0" t="n">
        <v>689</v>
      </c>
      <c r="K1705" s="0" t="n">
        <v>944</v>
      </c>
      <c r="L1705" s="15" t="s">
        <v>80</v>
      </c>
      <c r="M1705" s="0" t="n">
        <v>10</v>
      </c>
      <c r="N1705" s="16" t="n">
        <f aca="false">I1705*K1705</f>
        <v>75520</v>
      </c>
      <c r="O1705" s="16" t="n">
        <f aca="false">I1705*(K1705-J1705)</f>
        <v>20400</v>
      </c>
      <c r="P1705" s="15" t="n">
        <f aca="false">K1705-J1705</f>
        <v>255</v>
      </c>
      <c r="Q1705" s="0" t="str">
        <f aca="false">IF(G1705=0,"Out of stock",IF(G1705&lt;H1705,"Understocked",IF(G1705&gt;Summary!$B$6*H1705,"Overstocked","Healthy")))</f>
        <v>Overstocked</v>
      </c>
      <c r="R1705" s="0" t="str">
        <f aca="false">IF(I1705&gt;=Summary!$B$7,"Fast",IF(I1705&lt;Summary!$B$8,"Slow","Medium"))</f>
        <v>Slow</v>
      </c>
      <c r="S1705" s="15" t="n">
        <f aca="false">IF(M1705&gt;Summary!$B$5,1,0)</f>
        <v>1</v>
      </c>
      <c r="T1705" s="16" t="n">
        <f aca="false">IF(Q1705="Overstocked",(G1705-Summary!$B$6*H1705)*J1705,0)</f>
        <v>15158</v>
      </c>
    </row>
    <row r="1706" customFormat="false" ht="15" hidden="false" customHeight="false" outlineLevel="0" collapsed="false">
      <c r="A1706" s="0" t="s">
        <v>1804</v>
      </c>
      <c r="B1706" s="0" t="s">
        <v>77</v>
      </c>
      <c r="C1706" s="0" t="s">
        <v>104</v>
      </c>
      <c r="D1706" s="0" t="s">
        <v>86</v>
      </c>
      <c r="E1706" s="14" t="n">
        <v>45559</v>
      </c>
      <c r="F1706" s="14" t="n">
        <v>45566</v>
      </c>
      <c r="G1706" s="0" t="n">
        <v>206</v>
      </c>
      <c r="H1706" s="0" t="n">
        <v>61</v>
      </c>
      <c r="I1706" s="0" t="n">
        <v>235</v>
      </c>
      <c r="J1706" s="0" t="n">
        <v>1147</v>
      </c>
      <c r="K1706" s="0" t="n">
        <v>1253</v>
      </c>
      <c r="L1706" s="15" t="s">
        <v>87</v>
      </c>
      <c r="M1706" s="0" t="n">
        <v>7</v>
      </c>
      <c r="N1706" s="16" t="n">
        <f aca="false">I1706*K1706</f>
        <v>294455</v>
      </c>
      <c r="O1706" s="16" t="n">
        <f aca="false">I1706*(K1706-J1706)</f>
        <v>24910</v>
      </c>
      <c r="P1706" s="15" t="n">
        <f aca="false">K1706-J1706</f>
        <v>106</v>
      </c>
      <c r="Q1706" s="0" t="str">
        <f aca="false">IF(G1706=0,"Out of stock",IF(G1706&lt;H1706,"Understocked",IF(G1706&gt;Summary!$B$6*H1706,"Overstocked","Healthy")))</f>
        <v>Healthy</v>
      </c>
      <c r="R1706" s="0" t="str">
        <f aca="false">IF(I1706&gt;=Summary!$B$7,"Fast",IF(I1706&lt;Summary!$B$8,"Slow","Medium"))</f>
        <v>Fast</v>
      </c>
      <c r="S1706" s="15" t="n">
        <f aca="false">IF(M1706&gt;Summary!$B$5,1,0)</f>
        <v>0</v>
      </c>
      <c r="T1706" s="16" t="n">
        <f aca="false">IF(Q1706="Overstocked",(G1706-Summary!$B$6*H1706)*J1706,0)</f>
        <v>0</v>
      </c>
    </row>
    <row r="1707" customFormat="false" ht="15" hidden="false" customHeight="false" outlineLevel="0" collapsed="false">
      <c r="A1707" s="0" t="s">
        <v>1805</v>
      </c>
      <c r="B1707" s="0" t="s">
        <v>84</v>
      </c>
      <c r="C1707" s="0" t="s">
        <v>96</v>
      </c>
      <c r="D1707" s="0" t="s">
        <v>90</v>
      </c>
      <c r="E1707" s="14" t="n">
        <v>45081</v>
      </c>
      <c r="F1707" s="14" t="n">
        <v>45082</v>
      </c>
      <c r="G1707" s="0" t="n">
        <v>21</v>
      </c>
      <c r="H1707" s="0" t="n">
        <v>141</v>
      </c>
      <c r="I1707" s="0" t="n">
        <v>18</v>
      </c>
      <c r="J1707" s="0" t="n">
        <v>824</v>
      </c>
      <c r="K1707" s="0" t="n">
        <v>989</v>
      </c>
      <c r="L1707" s="15" t="s">
        <v>82</v>
      </c>
      <c r="M1707" s="0" t="n">
        <v>1</v>
      </c>
      <c r="N1707" s="16" t="n">
        <f aca="false">I1707*K1707</f>
        <v>17802</v>
      </c>
      <c r="O1707" s="16" t="n">
        <f aca="false">I1707*(K1707-J1707)</f>
        <v>2970</v>
      </c>
      <c r="P1707" s="15" t="n">
        <f aca="false">K1707-J1707</f>
        <v>165</v>
      </c>
      <c r="Q1707" s="0" t="str">
        <f aca="false">IF(G1707=0,"Out of stock",IF(G1707&lt;H1707,"Understocked",IF(G1707&gt;Summary!$B$6*H1707,"Overstocked","Healthy")))</f>
        <v>Understocked</v>
      </c>
      <c r="R1707" s="0" t="str">
        <f aca="false">IF(I1707&gt;=Summary!$B$7,"Fast",IF(I1707&lt;Summary!$B$8,"Slow","Medium"))</f>
        <v>Slow</v>
      </c>
      <c r="S1707" s="15" t="n">
        <f aca="false">IF(M1707&gt;Summary!$B$5,1,0)</f>
        <v>0</v>
      </c>
      <c r="T1707" s="16" t="n">
        <f aca="false">IF(Q1707="Overstocked",(G1707-Summary!$B$6*H1707)*J1707,0)</f>
        <v>0</v>
      </c>
    </row>
    <row r="1708" customFormat="false" ht="15" hidden="false" customHeight="false" outlineLevel="0" collapsed="false">
      <c r="A1708" s="0" t="s">
        <v>1806</v>
      </c>
      <c r="B1708" s="0" t="s">
        <v>101</v>
      </c>
      <c r="C1708" s="0" t="s">
        <v>85</v>
      </c>
      <c r="D1708" s="0" t="s">
        <v>102</v>
      </c>
      <c r="E1708" s="14" t="n">
        <v>45639</v>
      </c>
      <c r="F1708" s="14" t="n">
        <v>45649</v>
      </c>
      <c r="G1708" s="0" t="n">
        <v>309</v>
      </c>
      <c r="H1708" s="0" t="n">
        <v>80</v>
      </c>
      <c r="I1708" s="0" t="n">
        <v>2</v>
      </c>
      <c r="J1708" s="0" t="n">
        <v>554</v>
      </c>
      <c r="K1708" s="0" t="n">
        <v>927</v>
      </c>
      <c r="L1708" s="15" t="s">
        <v>97</v>
      </c>
      <c r="M1708" s="0" t="n">
        <v>10</v>
      </c>
      <c r="N1708" s="16" t="n">
        <f aca="false">I1708*K1708</f>
        <v>1854</v>
      </c>
      <c r="O1708" s="16" t="n">
        <f aca="false">I1708*(K1708-J1708)</f>
        <v>746</v>
      </c>
      <c r="P1708" s="15" t="n">
        <f aca="false">K1708-J1708</f>
        <v>373</v>
      </c>
      <c r="Q1708" s="0" t="str">
        <f aca="false">IF(G1708=0,"Out of stock",IF(G1708&lt;H1708,"Understocked",IF(G1708&gt;Summary!$B$6*H1708,"Overstocked","Healthy")))</f>
        <v>Healthy</v>
      </c>
      <c r="R1708" s="0" t="str">
        <f aca="false">IF(I1708&gt;=Summary!$B$7,"Fast",IF(I1708&lt;Summary!$B$8,"Slow","Medium"))</f>
        <v>Slow</v>
      </c>
      <c r="S1708" s="15" t="n">
        <f aca="false">IF(M1708&gt;Summary!$B$5,1,0)</f>
        <v>1</v>
      </c>
      <c r="T1708" s="16" t="n">
        <f aca="false">IF(Q1708="Overstocked",(G1708-Summary!$B$6*H1708)*J1708,0)</f>
        <v>0</v>
      </c>
    </row>
    <row r="1709" customFormat="false" ht="15" hidden="false" customHeight="false" outlineLevel="0" collapsed="false">
      <c r="A1709" s="0" t="s">
        <v>1807</v>
      </c>
      <c r="B1709" s="0" t="s">
        <v>101</v>
      </c>
      <c r="C1709" s="0" t="s">
        <v>96</v>
      </c>
      <c r="D1709" s="0" t="s">
        <v>86</v>
      </c>
      <c r="E1709" s="14" t="n">
        <v>45123</v>
      </c>
      <c r="F1709" s="14" t="n">
        <v>45125</v>
      </c>
      <c r="G1709" s="0" t="n">
        <v>430</v>
      </c>
      <c r="H1709" s="0" t="n">
        <v>124</v>
      </c>
      <c r="I1709" s="0" t="n">
        <v>56</v>
      </c>
      <c r="J1709" s="0" t="n">
        <v>1202</v>
      </c>
      <c r="K1709" s="0" t="n">
        <v>1501</v>
      </c>
      <c r="L1709" s="15" t="s">
        <v>80</v>
      </c>
      <c r="M1709" s="0" t="n">
        <v>2</v>
      </c>
      <c r="N1709" s="16" t="n">
        <f aca="false">I1709*K1709</f>
        <v>84056</v>
      </c>
      <c r="O1709" s="16" t="n">
        <f aca="false">I1709*(K1709-J1709)</f>
        <v>16744</v>
      </c>
      <c r="P1709" s="15" t="n">
        <f aca="false">K1709-J1709</f>
        <v>299</v>
      </c>
      <c r="Q1709" s="0" t="str">
        <f aca="false">IF(G1709=0,"Out of stock",IF(G1709&lt;H1709,"Understocked",IF(G1709&gt;Summary!$B$6*H1709,"Overstocked","Healthy")))</f>
        <v>Healthy</v>
      </c>
      <c r="R1709" s="0" t="str">
        <f aca="false">IF(I1709&gt;=Summary!$B$7,"Fast",IF(I1709&lt;Summary!$B$8,"Slow","Medium"))</f>
        <v>Slow</v>
      </c>
      <c r="S1709" s="15" t="n">
        <f aca="false">IF(M1709&gt;Summary!$B$5,1,0)</f>
        <v>0</v>
      </c>
      <c r="T1709" s="16" t="n">
        <f aca="false">IF(Q1709="Overstocked",(G1709-Summary!$B$6*H1709)*J1709,0)</f>
        <v>0</v>
      </c>
    </row>
    <row r="1710" customFormat="false" ht="15" hidden="false" customHeight="false" outlineLevel="0" collapsed="false">
      <c r="A1710" s="0" t="s">
        <v>1808</v>
      </c>
      <c r="B1710" s="0" t="s">
        <v>107</v>
      </c>
      <c r="C1710" s="0" t="s">
        <v>85</v>
      </c>
      <c r="D1710" s="0" t="s">
        <v>90</v>
      </c>
      <c r="E1710" s="14" t="n">
        <v>45348</v>
      </c>
      <c r="F1710" s="14" t="n">
        <v>45354</v>
      </c>
      <c r="G1710" s="0" t="n">
        <v>132</v>
      </c>
      <c r="H1710" s="0" t="n">
        <v>71</v>
      </c>
      <c r="I1710" s="0" t="n">
        <v>299</v>
      </c>
      <c r="J1710" s="0" t="n">
        <v>647</v>
      </c>
      <c r="K1710" s="0" t="n">
        <v>819</v>
      </c>
      <c r="L1710" s="15" t="s">
        <v>82</v>
      </c>
      <c r="M1710" s="0" t="n">
        <v>6</v>
      </c>
      <c r="N1710" s="16" t="n">
        <f aca="false">I1710*K1710</f>
        <v>244881</v>
      </c>
      <c r="O1710" s="16" t="n">
        <f aca="false">I1710*(K1710-J1710)</f>
        <v>51428</v>
      </c>
      <c r="P1710" s="15" t="n">
        <f aca="false">K1710-J1710</f>
        <v>172</v>
      </c>
      <c r="Q1710" s="0" t="str">
        <f aca="false">IF(G1710=0,"Out of stock",IF(G1710&lt;H1710,"Understocked",IF(G1710&gt;Summary!$B$6*H1710,"Overstocked","Healthy")))</f>
        <v>Healthy</v>
      </c>
      <c r="R1710" s="0" t="str">
        <f aca="false">IF(I1710&gt;=Summary!$B$7,"Fast",IF(I1710&lt;Summary!$B$8,"Slow","Medium"))</f>
        <v>Fast</v>
      </c>
      <c r="S1710" s="15" t="n">
        <f aca="false">IF(M1710&gt;Summary!$B$5,1,0)</f>
        <v>0</v>
      </c>
      <c r="T1710" s="16" t="n">
        <f aca="false">IF(Q1710="Overstocked",(G1710-Summary!$B$6*H1710)*J1710,0)</f>
        <v>0</v>
      </c>
    </row>
    <row r="1711" customFormat="false" ht="15" hidden="false" customHeight="false" outlineLevel="0" collapsed="false">
      <c r="A1711" s="0" t="s">
        <v>1809</v>
      </c>
      <c r="B1711" s="0" t="s">
        <v>111</v>
      </c>
      <c r="C1711" s="0" t="s">
        <v>104</v>
      </c>
      <c r="D1711" s="0" t="s">
        <v>102</v>
      </c>
      <c r="E1711" s="14" t="n">
        <v>45471</v>
      </c>
      <c r="F1711" s="14" t="n">
        <v>45478</v>
      </c>
      <c r="G1711" s="0" t="n">
        <v>440</v>
      </c>
      <c r="H1711" s="0" t="n">
        <v>71</v>
      </c>
      <c r="I1711" s="0" t="n">
        <v>124</v>
      </c>
      <c r="J1711" s="0" t="n">
        <v>1888</v>
      </c>
      <c r="K1711" s="0" t="n">
        <v>2369</v>
      </c>
      <c r="L1711" s="15" t="s">
        <v>82</v>
      </c>
      <c r="M1711" s="0" t="n">
        <v>7</v>
      </c>
      <c r="N1711" s="16" t="n">
        <f aca="false">I1711*K1711</f>
        <v>293756</v>
      </c>
      <c r="O1711" s="16" t="n">
        <f aca="false">I1711*(K1711-J1711)</f>
        <v>59644</v>
      </c>
      <c r="P1711" s="15" t="n">
        <f aca="false">K1711-J1711</f>
        <v>481</v>
      </c>
      <c r="Q1711" s="0" t="str">
        <f aca="false">IF(G1711=0,"Out of stock",IF(G1711&lt;H1711,"Understocked",IF(G1711&gt;Summary!$B$6*H1711,"Overstocked","Healthy")))</f>
        <v>Overstocked</v>
      </c>
      <c r="R1711" s="0" t="str">
        <f aca="false">IF(I1711&gt;=Summary!$B$7,"Fast",IF(I1711&lt;Summary!$B$8,"Slow","Medium"))</f>
        <v>Medium</v>
      </c>
      <c r="S1711" s="15" t="n">
        <f aca="false">IF(M1711&gt;Summary!$B$5,1,0)</f>
        <v>0</v>
      </c>
      <c r="T1711" s="16" t="n">
        <f aca="false">IF(Q1711="Overstocked",(G1711-Summary!$B$6*H1711)*J1711,0)</f>
        <v>294528</v>
      </c>
    </row>
    <row r="1712" customFormat="false" ht="15" hidden="false" customHeight="false" outlineLevel="0" collapsed="false">
      <c r="A1712" s="0" t="s">
        <v>1810</v>
      </c>
      <c r="B1712" s="0" t="s">
        <v>89</v>
      </c>
      <c r="C1712" s="0" t="s">
        <v>78</v>
      </c>
      <c r="D1712" s="0" t="s">
        <v>90</v>
      </c>
      <c r="E1712" s="14" t="n">
        <v>45645</v>
      </c>
      <c r="F1712" s="14" t="n">
        <v>45650</v>
      </c>
      <c r="G1712" s="0" t="n">
        <v>30</v>
      </c>
      <c r="H1712" s="0" t="n">
        <v>60</v>
      </c>
      <c r="I1712" s="0" t="n">
        <v>230</v>
      </c>
      <c r="J1712" s="0" t="n">
        <v>308</v>
      </c>
      <c r="K1712" s="0" t="n">
        <v>405</v>
      </c>
      <c r="L1712" s="15" t="s">
        <v>82</v>
      </c>
      <c r="M1712" s="0" t="n">
        <v>5</v>
      </c>
      <c r="N1712" s="16" t="n">
        <f aca="false">I1712*K1712</f>
        <v>93150</v>
      </c>
      <c r="O1712" s="16" t="n">
        <f aca="false">I1712*(K1712-J1712)</f>
        <v>22310</v>
      </c>
      <c r="P1712" s="15" t="n">
        <f aca="false">K1712-J1712</f>
        <v>97</v>
      </c>
      <c r="Q1712" s="0" t="str">
        <f aca="false">IF(G1712=0,"Out of stock",IF(G1712&lt;H1712,"Understocked",IF(G1712&gt;Summary!$B$6*H1712,"Overstocked","Healthy")))</f>
        <v>Understocked</v>
      </c>
      <c r="R1712" s="0" t="str">
        <f aca="false">IF(I1712&gt;=Summary!$B$7,"Fast",IF(I1712&lt;Summary!$B$8,"Slow","Medium"))</f>
        <v>Fast</v>
      </c>
      <c r="S1712" s="15" t="n">
        <f aca="false">IF(M1712&gt;Summary!$B$5,1,0)</f>
        <v>0</v>
      </c>
      <c r="T1712" s="16" t="n">
        <f aca="false">IF(Q1712="Overstocked",(G1712-Summary!$B$6*H1712)*J1712,0)</f>
        <v>0</v>
      </c>
    </row>
    <row r="1713" customFormat="false" ht="15" hidden="false" customHeight="false" outlineLevel="0" collapsed="false">
      <c r="A1713" s="0" t="s">
        <v>1811</v>
      </c>
      <c r="B1713" s="0" t="s">
        <v>113</v>
      </c>
      <c r="C1713" s="0" t="s">
        <v>104</v>
      </c>
      <c r="D1713" s="0" t="s">
        <v>79</v>
      </c>
      <c r="E1713" s="14" t="n">
        <v>44982</v>
      </c>
      <c r="F1713" s="14" t="n">
        <v>44985</v>
      </c>
      <c r="G1713" s="0" t="n">
        <v>9</v>
      </c>
      <c r="H1713" s="0" t="n">
        <v>75</v>
      </c>
      <c r="I1713" s="0" t="n">
        <v>223</v>
      </c>
      <c r="J1713" s="0" t="n">
        <v>2000</v>
      </c>
      <c r="K1713" s="0" t="n">
        <v>2196</v>
      </c>
      <c r="L1713" s="15" t="s">
        <v>80</v>
      </c>
      <c r="M1713" s="0" t="n">
        <v>3</v>
      </c>
      <c r="N1713" s="16" t="n">
        <f aca="false">I1713*K1713</f>
        <v>489708</v>
      </c>
      <c r="O1713" s="16" t="n">
        <f aca="false">I1713*(K1713-J1713)</f>
        <v>43708</v>
      </c>
      <c r="P1713" s="15" t="n">
        <f aca="false">K1713-J1713</f>
        <v>196</v>
      </c>
      <c r="Q1713" s="0" t="str">
        <f aca="false">IF(G1713=0,"Out of stock",IF(G1713&lt;H1713,"Understocked",IF(G1713&gt;Summary!$B$6*H1713,"Overstocked","Healthy")))</f>
        <v>Understocked</v>
      </c>
      <c r="R1713" s="0" t="str">
        <f aca="false">IF(I1713&gt;=Summary!$B$7,"Fast",IF(I1713&lt;Summary!$B$8,"Slow","Medium"))</f>
        <v>Fast</v>
      </c>
      <c r="S1713" s="15" t="n">
        <f aca="false">IF(M1713&gt;Summary!$B$5,1,0)</f>
        <v>0</v>
      </c>
      <c r="T1713" s="16" t="n">
        <f aca="false">IF(Q1713="Overstocked",(G1713-Summary!$B$6*H1713)*J1713,0)</f>
        <v>0</v>
      </c>
    </row>
    <row r="1714" customFormat="false" ht="15" hidden="false" customHeight="false" outlineLevel="0" collapsed="false">
      <c r="A1714" s="0" t="s">
        <v>1812</v>
      </c>
      <c r="B1714" s="0" t="s">
        <v>95</v>
      </c>
      <c r="C1714" s="0" t="s">
        <v>78</v>
      </c>
      <c r="D1714" s="0" t="s">
        <v>92</v>
      </c>
      <c r="E1714" s="14" t="n">
        <v>45146</v>
      </c>
      <c r="F1714" s="14" t="n">
        <v>45149</v>
      </c>
      <c r="G1714" s="0" t="n">
        <v>326</v>
      </c>
      <c r="H1714" s="0" t="n">
        <v>67</v>
      </c>
      <c r="I1714" s="0" t="n">
        <v>38</v>
      </c>
      <c r="J1714" s="0" t="n">
        <v>389</v>
      </c>
      <c r="K1714" s="0" t="n">
        <v>657</v>
      </c>
      <c r="L1714" s="15" t="s">
        <v>80</v>
      </c>
      <c r="M1714" s="0" t="n">
        <v>3</v>
      </c>
      <c r="N1714" s="16" t="n">
        <f aca="false">I1714*K1714</f>
        <v>24966</v>
      </c>
      <c r="O1714" s="16" t="n">
        <f aca="false">I1714*(K1714-J1714)</f>
        <v>10184</v>
      </c>
      <c r="P1714" s="15" t="n">
        <f aca="false">K1714-J1714</f>
        <v>268</v>
      </c>
      <c r="Q1714" s="0" t="str">
        <f aca="false">IF(G1714=0,"Out of stock",IF(G1714&lt;H1714,"Understocked",IF(G1714&gt;Summary!$B$6*H1714,"Overstocked","Healthy")))</f>
        <v>Overstocked</v>
      </c>
      <c r="R1714" s="0" t="str">
        <f aca="false">IF(I1714&gt;=Summary!$B$7,"Fast",IF(I1714&lt;Summary!$B$8,"Slow","Medium"))</f>
        <v>Slow</v>
      </c>
      <c r="S1714" s="15" t="n">
        <f aca="false">IF(M1714&gt;Summary!$B$5,1,0)</f>
        <v>0</v>
      </c>
      <c r="T1714" s="16" t="n">
        <f aca="false">IF(Q1714="Overstocked",(G1714-Summary!$B$6*H1714)*J1714,0)</f>
        <v>22562</v>
      </c>
    </row>
    <row r="1715" customFormat="false" ht="15" hidden="false" customHeight="false" outlineLevel="0" collapsed="false">
      <c r="A1715" s="0" t="s">
        <v>1813</v>
      </c>
      <c r="B1715" s="0" t="s">
        <v>101</v>
      </c>
      <c r="C1715" s="0" t="s">
        <v>96</v>
      </c>
      <c r="D1715" s="0" t="s">
        <v>79</v>
      </c>
      <c r="E1715" s="14" t="n">
        <v>45233</v>
      </c>
      <c r="F1715" s="14" t="n">
        <v>45239</v>
      </c>
      <c r="G1715" s="0" t="n">
        <v>458</v>
      </c>
      <c r="H1715" s="0" t="n">
        <v>78</v>
      </c>
      <c r="I1715" s="0" t="n">
        <v>59</v>
      </c>
      <c r="J1715" s="0" t="n">
        <v>1052</v>
      </c>
      <c r="K1715" s="0" t="n">
        <v>1212</v>
      </c>
      <c r="L1715" s="15" t="s">
        <v>80</v>
      </c>
      <c r="M1715" s="0" t="n">
        <v>6</v>
      </c>
      <c r="N1715" s="16" t="n">
        <f aca="false">I1715*K1715</f>
        <v>71508</v>
      </c>
      <c r="O1715" s="16" t="n">
        <f aca="false">I1715*(K1715-J1715)</f>
        <v>9440</v>
      </c>
      <c r="P1715" s="15" t="n">
        <f aca="false">K1715-J1715</f>
        <v>160</v>
      </c>
      <c r="Q1715" s="0" t="str">
        <f aca="false">IF(G1715=0,"Out of stock",IF(G1715&lt;H1715,"Understocked",IF(G1715&gt;Summary!$B$6*H1715,"Overstocked","Healthy")))</f>
        <v>Overstocked</v>
      </c>
      <c r="R1715" s="0" t="str">
        <f aca="false">IF(I1715&gt;=Summary!$B$7,"Fast",IF(I1715&lt;Summary!$B$8,"Slow","Medium"))</f>
        <v>Slow</v>
      </c>
      <c r="S1715" s="15" t="n">
        <f aca="false">IF(M1715&gt;Summary!$B$5,1,0)</f>
        <v>0</v>
      </c>
      <c r="T1715" s="16" t="n">
        <f aca="false">IF(Q1715="Overstocked",(G1715-Summary!$B$6*H1715)*J1715,0)</f>
        <v>153592</v>
      </c>
    </row>
    <row r="1716" customFormat="false" ht="15" hidden="false" customHeight="false" outlineLevel="0" collapsed="false">
      <c r="A1716" s="0" t="s">
        <v>1814</v>
      </c>
      <c r="B1716" s="0" t="s">
        <v>115</v>
      </c>
      <c r="C1716" s="0" t="s">
        <v>96</v>
      </c>
      <c r="D1716" s="0" t="s">
        <v>79</v>
      </c>
      <c r="E1716" s="14" t="n">
        <v>45551</v>
      </c>
      <c r="F1716" s="14" t="n">
        <v>45555</v>
      </c>
      <c r="G1716" s="0" t="n">
        <v>244</v>
      </c>
      <c r="H1716" s="0" t="n">
        <v>50</v>
      </c>
      <c r="I1716" s="0" t="n">
        <v>126</v>
      </c>
      <c r="J1716" s="0" t="n">
        <v>1288</v>
      </c>
      <c r="K1716" s="0" t="n">
        <v>1747</v>
      </c>
      <c r="L1716" s="15" t="s">
        <v>97</v>
      </c>
      <c r="M1716" s="0" t="n">
        <v>4</v>
      </c>
      <c r="N1716" s="16" t="n">
        <f aca="false">I1716*K1716</f>
        <v>220122</v>
      </c>
      <c r="O1716" s="16" t="n">
        <f aca="false">I1716*(K1716-J1716)</f>
        <v>57834</v>
      </c>
      <c r="P1716" s="15" t="n">
        <f aca="false">K1716-J1716</f>
        <v>459</v>
      </c>
      <c r="Q1716" s="0" t="str">
        <f aca="false">IF(G1716=0,"Out of stock",IF(G1716&lt;H1716,"Understocked",IF(G1716&gt;Summary!$B$6*H1716,"Overstocked","Healthy")))</f>
        <v>Overstocked</v>
      </c>
      <c r="R1716" s="0" t="str">
        <f aca="false">IF(I1716&gt;=Summary!$B$7,"Fast",IF(I1716&lt;Summary!$B$8,"Slow","Medium"))</f>
        <v>Medium</v>
      </c>
      <c r="S1716" s="15" t="n">
        <f aca="false">IF(M1716&gt;Summary!$B$5,1,0)</f>
        <v>0</v>
      </c>
      <c r="T1716" s="16" t="n">
        <f aca="false">IF(Q1716="Overstocked",(G1716-Summary!$B$6*H1716)*J1716,0)</f>
        <v>56672</v>
      </c>
    </row>
    <row r="1717" customFormat="false" ht="15" hidden="false" customHeight="false" outlineLevel="0" collapsed="false">
      <c r="A1717" s="0" t="s">
        <v>1815</v>
      </c>
      <c r="B1717" s="0" t="s">
        <v>77</v>
      </c>
      <c r="C1717" s="0" t="s">
        <v>78</v>
      </c>
      <c r="D1717" s="0" t="s">
        <v>86</v>
      </c>
      <c r="E1717" s="14" t="n">
        <v>45536</v>
      </c>
      <c r="F1717" s="14" t="n">
        <v>45545</v>
      </c>
      <c r="G1717" s="0" t="n">
        <v>344</v>
      </c>
      <c r="H1717" s="0" t="n">
        <v>64</v>
      </c>
      <c r="I1717" s="0" t="n">
        <v>259</v>
      </c>
      <c r="J1717" s="0" t="n">
        <v>869</v>
      </c>
      <c r="K1717" s="0" t="n">
        <v>1126</v>
      </c>
      <c r="L1717" s="15" t="s">
        <v>87</v>
      </c>
      <c r="M1717" s="0" t="n">
        <v>9</v>
      </c>
      <c r="N1717" s="16" t="n">
        <f aca="false">I1717*K1717</f>
        <v>291634</v>
      </c>
      <c r="O1717" s="16" t="n">
        <f aca="false">I1717*(K1717-J1717)</f>
        <v>66563</v>
      </c>
      <c r="P1717" s="15" t="n">
        <f aca="false">K1717-J1717</f>
        <v>257</v>
      </c>
      <c r="Q1717" s="0" t="str">
        <f aca="false">IF(G1717=0,"Out of stock",IF(G1717&lt;H1717,"Understocked",IF(G1717&gt;Summary!$B$6*H1717,"Overstocked","Healthy")))</f>
        <v>Overstocked</v>
      </c>
      <c r="R1717" s="0" t="str">
        <f aca="false">IF(I1717&gt;=Summary!$B$7,"Fast",IF(I1717&lt;Summary!$B$8,"Slow","Medium"))</f>
        <v>Fast</v>
      </c>
      <c r="S1717" s="15" t="n">
        <f aca="false">IF(M1717&gt;Summary!$B$5,1,0)</f>
        <v>1</v>
      </c>
      <c r="T1717" s="16" t="n">
        <f aca="false">IF(Q1717="Overstocked",(G1717-Summary!$B$6*H1717)*J1717,0)</f>
        <v>76472</v>
      </c>
    </row>
    <row r="1718" customFormat="false" ht="15" hidden="false" customHeight="false" outlineLevel="0" collapsed="false">
      <c r="A1718" s="0" t="s">
        <v>1816</v>
      </c>
      <c r="B1718" s="0" t="s">
        <v>89</v>
      </c>
      <c r="C1718" s="0" t="s">
        <v>85</v>
      </c>
      <c r="D1718" s="0" t="s">
        <v>86</v>
      </c>
      <c r="E1718" s="14" t="n">
        <v>44943</v>
      </c>
      <c r="F1718" s="14" t="n">
        <v>44945</v>
      </c>
      <c r="G1718" s="0" t="n">
        <v>3</v>
      </c>
      <c r="H1718" s="0" t="n">
        <v>84</v>
      </c>
      <c r="I1718" s="0" t="n">
        <v>16</v>
      </c>
      <c r="J1718" s="0" t="n">
        <v>1426</v>
      </c>
      <c r="K1718" s="0" t="n">
        <v>1683</v>
      </c>
      <c r="L1718" s="15" t="s">
        <v>87</v>
      </c>
      <c r="M1718" s="0" t="n">
        <v>2</v>
      </c>
      <c r="N1718" s="16" t="n">
        <f aca="false">I1718*K1718</f>
        <v>26928</v>
      </c>
      <c r="O1718" s="16" t="n">
        <f aca="false">I1718*(K1718-J1718)</f>
        <v>4112</v>
      </c>
      <c r="P1718" s="15" t="n">
        <f aca="false">K1718-J1718</f>
        <v>257</v>
      </c>
      <c r="Q1718" s="0" t="str">
        <f aca="false">IF(G1718=0,"Out of stock",IF(G1718&lt;H1718,"Understocked",IF(G1718&gt;Summary!$B$6*H1718,"Overstocked","Healthy")))</f>
        <v>Understocked</v>
      </c>
      <c r="R1718" s="0" t="str">
        <f aca="false">IF(I1718&gt;=Summary!$B$7,"Fast",IF(I1718&lt;Summary!$B$8,"Slow","Medium"))</f>
        <v>Slow</v>
      </c>
      <c r="S1718" s="15" t="n">
        <f aca="false">IF(M1718&gt;Summary!$B$5,1,0)</f>
        <v>0</v>
      </c>
      <c r="T1718" s="16" t="n">
        <f aca="false">IF(Q1718="Overstocked",(G1718-Summary!$B$6*H1718)*J1718,0)</f>
        <v>0</v>
      </c>
    </row>
    <row r="1719" customFormat="false" ht="15" hidden="false" customHeight="false" outlineLevel="0" collapsed="false">
      <c r="A1719" s="0" t="s">
        <v>1817</v>
      </c>
      <c r="B1719" s="0" t="s">
        <v>111</v>
      </c>
      <c r="C1719" s="0" t="s">
        <v>85</v>
      </c>
      <c r="D1719" s="0" t="s">
        <v>79</v>
      </c>
      <c r="E1719" s="14" t="n">
        <v>45401</v>
      </c>
      <c r="F1719" s="14" t="n">
        <v>45404</v>
      </c>
      <c r="G1719" s="0" t="n">
        <v>300</v>
      </c>
      <c r="H1719" s="0" t="n">
        <v>95</v>
      </c>
      <c r="I1719" s="0" t="n">
        <v>133</v>
      </c>
      <c r="J1719" s="0" t="n">
        <v>1426</v>
      </c>
      <c r="K1719" s="0" t="n">
        <v>1715</v>
      </c>
      <c r="L1719" s="15" t="s">
        <v>80</v>
      </c>
      <c r="M1719" s="0" t="n">
        <v>3</v>
      </c>
      <c r="N1719" s="16" t="n">
        <f aca="false">I1719*K1719</f>
        <v>228095</v>
      </c>
      <c r="O1719" s="16" t="n">
        <f aca="false">I1719*(K1719-J1719)</f>
        <v>38437</v>
      </c>
      <c r="P1719" s="15" t="n">
        <f aca="false">K1719-J1719</f>
        <v>289</v>
      </c>
      <c r="Q1719" s="0" t="str">
        <f aca="false">IF(G1719=0,"Out of stock",IF(G1719&lt;H1719,"Understocked",IF(G1719&gt;Summary!$B$6*H1719,"Overstocked","Healthy")))</f>
        <v>Healthy</v>
      </c>
      <c r="R1719" s="0" t="str">
        <f aca="false">IF(I1719&gt;=Summary!$B$7,"Fast",IF(I1719&lt;Summary!$B$8,"Slow","Medium"))</f>
        <v>Medium</v>
      </c>
      <c r="S1719" s="15" t="n">
        <f aca="false">IF(M1719&gt;Summary!$B$5,1,0)</f>
        <v>0</v>
      </c>
      <c r="T1719" s="16" t="n">
        <f aca="false">IF(Q1719="Overstocked",(G1719-Summary!$B$6*H1719)*J1719,0)</f>
        <v>0</v>
      </c>
    </row>
    <row r="1720" customFormat="false" ht="15" hidden="false" customHeight="false" outlineLevel="0" collapsed="false">
      <c r="A1720" s="0" t="s">
        <v>1818</v>
      </c>
      <c r="B1720" s="0" t="s">
        <v>84</v>
      </c>
      <c r="C1720" s="0" t="s">
        <v>96</v>
      </c>
      <c r="D1720" s="0" t="s">
        <v>86</v>
      </c>
      <c r="E1720" s="14" t="n">
        <v>45402</v>
      </c>
      <c r="F1720" s="14" t="n">
        <v>45406</v>
      </c>
      <c r="G1720" s="0" t="n">
        <v>277</v>
      </c>
      <c r="H1720" s="0" t="n">
        <v>116</v>
      </c>
      <c r="I1720" s="0" t="n">
        <v>244</v>
      </c>
      <c r="J1720" s="0" t="n">
        <v>505</v>
      </c>
      <c r="K1720" s="0" t="n">
        <v>636</v>
      </c>
      <c r="L1720" s="15" t="s">
        <v>82</v>
      </c>
      <c r="M1720" s="0" t="n">
        <v>4</v>
      </c>
      <c r="N1720" s="16" t="n">
        <f aca="false">I1720*K1720</f>
        <v>155184</v>
      </c>
      <c r="O1720" s="16" t="n">
        <f aca="false">I1720*(K1720-J1720)</f>
        <v>31964</v>
      </c>
      <c r="P1720" s="15" t="n">
        <f aca="false">K1720-J1720</f>
        <v>131</v>
      </c>
      <c r="Q1720" s="0" t="str">
        <f aca="false">IF(G1720=0,"Out of stock",IF(G1720&lt;H1720,"Understocked",IF(G1720&gt;Summary!$B$6*H1720,"Overstocked","Healthy")))</f>
        <v>Healthy</v>
      </c>
      <c r="R1720" s="0" t="str">
        <f aca="false">IF(I1720&gt;=Summary!$B$7,"Fast",IF(I1720&lt;Summary!$B$8,"Slow","Medium"))</f>
        <v>Fast</v>
      </c>
      <c r="S1720" s="15" t="n">
        <f aca="false">IF(M1720&gt;Summary!$B$5,1,0)</f>
        <v>0</v>
      </c>
      <c r="T1720" s="16" t="n">
        <f aca="false">IF(Q1720="Overstocked",(G1720-Summary!$B$6*H1720)*J1720,0)</f>
        <v>0</v>
      </c>
    </row>
    <row r="1721" customFormat="false" ht="15" hidden="false" customHeight="false" outlineLevel="0" collapsed="false">
      <c r="A1721" s="0" t="s">
        <v>1819</v>
      </c>
      <c r="B1721" s="0" t="s">
        <v>107</v>
      </c>
      <c r="C1721" s="0" t="s">
        <v>78</v>
      </c>
      <c r="D1721" s="0" t="s">
        <v>90</v>
      </c>
      <c r="E1721" s="14" t="n">
        <v>45473</v>
      </c>
      <c r="F1721" s="14" t="n">
        <v>45478</v>
      </c>
      <c r="G1721" s="0" t="n">
        <v>440</v>
      </c>
      <c r="H1721" s="0" t="n">
        <v>126</v>
      </c>
      <c r="I1721" s="0" t="n">
        <v>180</v>
      </c>
      <c r="J1721" s="0" t="n">
        <v>1845</v>
      </c>
      <c r="K1721" s="0" t="n">
        <v>2083</v>
      </c>
      <c r="L1721" s="15" t="s">
        <v>87</v>
      </c>
      <c r="M1721" s="0" t="n">
        <v>5</v>
      </c>
      <c r="N1721" s="16" t="n">
        <f aca="false">I1721*K1721</f>
        <v>374940</v>
      </c>
      <c r="O1721" s="16" t="n">
        <f aca="false">I1721*(K1721-J1721)</f>
        <v>42840</v>
      </c>
      <c r="P1721" s="15" t="n">
        <f aca="false">K1721-J1721</f>
        <v>238</v>
      </c>
      <c r="Q1721" s="0" t="str">
        <f aca="false">IF(G1721=0,"Out of stock",IF(G1721&lt;H1721,"Understocked",IF(G1721&gt;Summary!$B$6*H1721,"Overstocked","Healthy")))</f>
        <v>Healthy</v>
      </c>
      <c r="R1721" s="0" t="str">
        <f aca="false">IF(I1721&gt;=Summary!$B$7,"Fast",IF(I1721&lt;Summary!$B$8,"Slow","Medium"))</f>
        <v>Medium</v>
      </c>
      <c r="S1721" s="15" t="n">
        <f aca="false">IF(M1721&gt;Summary!$B$5,1,0)</f>
        <v>0</v>
      </c>
      <c r="T1721" s="16" t="n">
        <f aca="false">IF(Q1721="Overstocked",(G1721-Summary!$B$6*H1721)*J1721,0)</f>
        <v>0</v>
      </c>
    </row>
    <row r="1722" customFormat="false" ht="15" hidden="false" customHeight="false" outlineLevel="0" collapsed="false">
      <c r="A1722" s="0" t="s">
        <v>1820</v>
      </c>
      <c r="B1722" s="0" t="s">
        <v>113</v>
      </c>
      <c r="C1722" s="0" t="s">
        <v>78</v>
      </c>
      <c r="D1722" s="0" t="s">
        <v>79</v>
      </c>
      <c r="E1722" s="14" t="n">
        <v>45415</v>
      </c>
      <c r="F1722" s="14" t="n">
        <v>45423</v>
      </c>
      <c r="G1722" s="0" t="n">
        <v>314</v>
      </c>
      <c r="H1722" s="0" t="n">
        <v>137</v>
      </c>
      <c r="I1722" s="0" t="n">
        <v>271</v>
      </c>
      <c r="J1722" s="0" t="n">
        <v>1240</v>
      </c>
      <c r="K1722" s="0" t="n">
        <v>1454</v>
      </c>
      <c r="L1722" s="15" t="s">
        <v>97</v>
      </c>
      <c r="M1722" s="0" t="n">
        <v>8</v>
      </c>
      <c r="N1722" s="16" t="n">
        <f aca="false">I1722*K1722</f>
        <v>394034</v>
      </c>
      <c r="O1722" s="16" t="n">
        <f aca="false">I1722*(K1722-J1722)</f>
        <v>57994</v>
      </c>
      <c r="P1722" s="15" t="n">
        <f aca="false">K1722-J1722</f>
        <v>214</v>
      </c>
      <c r="Q1722" s="0" t="str">
        <f aca="false">IF(G1722=0,"Out of stock",IF(G1722&lt;H1722,"Understocked",IF(G1722&gt;Summary!$B$6*H1722,"Overstocked","Healthy")))</f>
        <v>Healthy</v>
      </c>
      <c r="R1722" s="0" t="str">
        <f aca="false">IF(I1722&gt;=Summary!$B$7,"Fast",IF(I1722&lt;Summary!$B$8,"Slow","Medium"))</f>
        <v>Fast</v>
      </c>
      <c r="S1722" s="15" t="n">
        <f aca="false">IF(M1722&gt;Summary!$B$5,1,0)</f>
        <v>1</v>
      </c>
      <c r="T1722" s="16" t="n">
        <f aca="false">IF(Q1722="Overstocked",(G1722-Summary!$B$6*H1722)*J1722,0)</f>
        <v>0</v>
      </c>
    </row>
    <row r="1723" customFormat="false" ht="15" hidden="false" customHeight="false" outlineLevel="0" collapsed="false">
      <c r="A1723" s="0" t="s">
        <v>1821</v>
      </c>
      <c r="B1723" s="0" t="s">
        <v>113</v>
      </c>
      <c r="C1723" s="0" t="s">
        <v>104</v>
      </c>
      <c r="D1723" s="0" t="s">
        <v>92</v>
      </c>
      <c r="E1723" s="14" t="n">
        <v>45420</v>
      </c>
      <c r="F1723" s="14" t="n">
        <v>45430</v>
      </c>
      <c r="G1723" s="0" t="n">
        <v>39</v>
      </c>
      <c r="H1723" s="0" t="n">
        <v>57</v>
      </c>
      <c r="I1723" s="0" t="n">
        <v>175</v>
      </c>
      <c r="J1723" s="0" t="n">
        <v>1758</v>
      </c>
      <c r="K1723" s="0" t="n">
        <v>1977</v>
      </c>
      <c r="L1723" s="15" t="s">
        <v>82</v>
      </c>
      <c r="M1723" s="0" t="n">
        <v>10</v>
      </c>
      <c r="N1723" s="16" t="n">
        <f aca="false">I1723*K1723</f>
        <v>345975</v>
      </c>
      <c r="O1723" s="16" t="n">
        <f aca="false">I1723*(K1723-J1723)</f>
        <v>38325</v>
      </c>
      <c r="P1723" s="15" t="n">
        <f aca="false">K1723-J1723</f>
        <v>219</v>
      </c>
      <c r="Q1723" s="0" t="str">
        <f aca="false">IF(G1723=0,"Out of stock",IF(G1723&lt;H1723,"Understocked",IF(G1723&gt;Summary!$B$6*H1723,"Overstocked","Healthy")))</f>
        <v>Understocked</v>
      </c>
      <c r="R1723" s="0" t="str">
        <f aca="false">IF(I1723&gt;=Summary!$B$7,"Fast",IF(I1723&lt;Summary!$B$8,"Slow","Medium"))</f>
        <v>Medium</v>
      </c>
      <c r="S1723" s="15" t="n">
        <f aca="false">IF(M1723&gt;Summary!$B$5,1,0)</f>
        <v>1</v>
      </c>
      <c r="T1723" s="16" t="n">
        <f aca="false">IF(Q1723="Overstocked",(G1723-Summary!$B$6*H1723)*J1723,0)</f>
        <v>0</v>
      </c>
    </row>
    <row r="1724" customFormat="false" ht="15" hidden="false" customHeight="false" outlineLevel="0" collapsed="false">
      <c r="A1724" s="0" t="s">
        <v>1822</v>
      </c>
      <c r="B1724" s="0" t="s">
        <v>101</v>
      </c>
      <c r="C1724" s="0" t="s">
        <v>85</v>
      </c>
      <c r="D1724" s="0" t="s">
        <v>90</v>
      </c>
      <c r="E1724" s="14" t="n">
        <v>45148</v>
      </c>
      <c r="F1724" s="14" t="n">
        <v>45157</v>
      </c>
      <c r="G1724" s="0" t="n">
        <v>316</v>
      </c>
      <c r="H1724" s="0" t="n">
        <v>99</v>
      </c>
      <c r="I1724" s="0" t="n">
        <v>121</v>
      </c>
      <c r="J1724" s="0" t="n">
        <v>336</v>
      </c>
      <c r="K1724" s="0" t="n">
        <v>425</v>
      </c>
      <c r="L1724" s="15" t="s">
        <v>93</v>
      </c>
      <c r="M1724" s="0" t="n">
        <v>9</v>
      </c>
      <c r="N1724" s="16" t="n">
        <f aca="false">I1724*K1724</f>
        <v>51425</v>
      </c>
      <c r="O1724" s="16" t="n">
        <f aca="false">I1724*(K1724-J1724)</f>
        <v>10769</v>
      </c>
      <c r="P1724" s="15" t="n">
        <f aca="false">K1724-J1724</f>
        <v>89</v>
      </c>
      <c r="Q1724" s="0" t="str">
        <f aca="false">IF(G1724=0,"Out of stock",IF(G1724&lt;H1724,"Understocked",IF(G1724&gt;Summary!$B$6*H1724,"Overstocked","Healthy")))</f>
        <v>Healthy</v>
      </c>
      <c r="R1724" s="0" t="str">
        <f aca="false">IF(I1724&gt;=Summary!$B$7,"Fast",IF(I1724&lt;Summary!$B$8,"Slow","Medium"))</f>
        <v>Medium</v>
      </c>
      <c r="S1724" s="15" t="n">
        <f aca="false">IF(M1724&gt;Summary!$B$5,1,0)</f>
        <v>1</v>
      </c>
      <c r="T1724" s="16" t="n">
        <f aca="false">IF(Q1724="Overstocked",(G1724-Summary!$B$6*H1724)*J1724,0)</f>
        <v>0</v>
      </c>
    </row>
    <row r="1725" customFormat="false" ht="15" hidden="false" customHeight="false" outlineLevel="0" collapsed="false">
      <c r="A1725" s="0" t="s">
        <v>1823</v>
      </c>
      <c r="B1725" s="0" t="s">
        <v>89</v>
      </c>
      <c r="C1725" s="0" t="s">
        <v>85</v>
      </c>
      <c r="D1725" s="0" t="s">
        <v>102</v>
      </c>
      <c r="E1725" s="14" t="n">
        <v>45394</v>
      </c>
      <c r="F1725" s="14" t="n">
        <v>45403</v>
      </c>
      <c r="G1725" s="0" t="n">
        <v>500</v>
      </c>
      <c r="H1725" s="0" t="n">
        <v>96</v>
      </c>
      <c r="I1725" s="0" t="n">
        <v>191</v>
      </c>
      <c r="J1725" s="0" t="n">
        <v>588</v>
      </c>
      <c r="K1725" s="0" t="n">
        <v>788</v>
      </c>
      <c r="L1725" s="15" t="s">
        <v>87</v>
      </c>
      <c r="M1725" s="0" t="n">
        <v>9</v>
      </c>
      <c r="N1725" s="16" t="n">
        <f aca="false">I1725*K1725</f>
        <v>150508</v>
      </c>
      <c r="O1725" s="16" t="n">
        <f aca="false">I1725*(K1725-J1725)</f>
        <v>38200</v>
      </c>
      <c r="P1725" s="15" t="n">
        <f aca="false">K1725-J1725</f>
        <v>200</v>
      </c>
      <c r="Q1725" s="0" t="str">
        <f aca="false">IF(G1725=0,"Out of stock",IF(G1725&lt;H1725,"Understocked",IF(G1725&gt;Summary!$B$6*H1725,"Overstocked","Healthy")))</f>
        <v>Overstocked</v>
      </c>
      <c r="R1725" s="0" t="str">
        <f aca="false">IF(I1725&gt;=Summary!$B$7,"Fast",IF(I1725&lt;Summary!$B$8,"Slow","Medium"))</f>
        <v>Medium</v>
      </c>
      <c r="S1725" s="15" t="n">
        <f aca="false">IF(M1725&gt;Summary!$B$5,1,0)</f>
        <v>1</v>
      </c>
      <c r="T1725" s="16" t="n">
        <f aca="false">IF(Q1725="Overstocked",(G1725-Summary!$B$6*H1725)*J1725,0)</f>
        <v>68208</v>
      </c>
    </row>
    <row r="1726" customFormat="false" ht="15" hidden="false" customHeight="false" outlineLevel="0" collapsed="false">
      <c r="A1726" s="0" t="s">
        <v>1824</v>
      </c>
      <c r="B1726" s="0" t="s">
        <v>95</v>
      </c>
      <c r="C1726" s="0" t="s">
        <v>96</v>
      </c>
      <c r="D1726" s="0" t="s">
        <v>90</v>
      </c>
      <c r="E1726" s="14" t="n">
        <v>45342</v>
      </c>
      <c r="F1726" s="14" t="n">
        <v>45352</v>
      </c>
      <c r="G1726" s="0" t="n">
        <v>288</v>
      </c>
      <c r="H1726" s="0" t="n">
        <v>128</v>
      </c>
      <c r="I1726" s="0" t="n">
        <v>186</v>
      </c>
      <c r="J1726" s="0" t="n">
        <v>1603</v>
      </c>
      <c r="K1726" s="0" t="n">
        <v>1804</v>
      </c>
      <c r="L1726" s="15" t="s">
        <v>87</v>
      </c>
      <c r="M1726" s="0" t="n">
        <v>10</v>
      </c>
      <c r="N1726" s="16" t="n">
        <f aca="false">I1726*K1726</f>
        <v>335544</v>
      </c>
      <c r="O1726" s="16" t="n">
        <f aca="false">I1726*(K1726-J1726)</f>
        <v>37386</v>
      </c>
      <c r="P1726" s="15" t="n">
        <f aca="false">K1726-J1726</f>
        <v>201</v>
      </c>
      <c r="Q1726" s="0" t="str">
        <f aca="false">IF(G1726=0,"Out of stock",IF(G1726&lt;H1726,"Understocked",IF(G1726&gt;Summary!$B$6*H1726,"Overstocked","Healthy")))</f>
        <v>Healthy</v>
      </c>
      <c r="R1726" s="0" t="str">
        <f aca="false">IF(I1726&gt;=Summary!$B$7,"Fast",IF(I1726&lt;Summary!$B$8,"Slow","Medium"))</f>
        <v>Medium</v>
      </c>
      <c r="S1726" s="15" t="n">
        <f aca="false">IF(M1726&gt;Summary!$B$5,1,0)</f>
        <v>1</v>
      </c>
      <c r="T1726" s="16" t="n">
        <f aca="false">IF(Q1726="Overstocked",(G1726-Summary!$B$6*H1726)*J1726,0)</f>
        <v>0</v>
      </c>
    </row>
    <row r="1727" customFormat="false" ht="15" hidden="false" customHeight="false" outlineLevel="0" collapsed="false">
      <c r="A1727" s="0" t="s">
        <v>1825</v>
      </c>
      <c r="B1727" s="0" t="s">
        <v>107</v>
      </c>
      <c r="C1727" s="0" t="s">
        <v>96</v>
      </c>
      <c r="D1727" s="0" t="s">
        <v>92</v>
      </c>
      <c r="E1727" s="14" t="n">
        <v>45194</v>
      </c>
      <c r="F1727" s="14" t="n">
        <v>45203</v>
      </c>
      <c r="G1727" s="0" t="n">
        <v>324</v>
      </c>
      <c r="H1727" s="0" t="n">
        <v>88</v>
      </c>
      <c r="I1727" s="0" t="n">
        <v>120</v>
      </c>
      <c r="J1727" s="0" t="n">
        <v>378</v>
      </c>
      <c r="K1727" s="0" t="n">
        <v>868</v>
      </c>
      <c r="L1727" s="15" t="s">
        <v>80</v>
      </c>
      <c r="M1727" s="0" t="n">
        <v>9</v>
      </c>
      <c r="N1727" s="16" t="n">
        <f aca="false">I1727*K1727</f>
        <v>104160</v>
      </c>
      <c r="O1727" s="16" t="n">
        <f aca="false">I1727*(K1727-J1727)</f>
        <v>58800</v>
      </c>
      <c r="P1727" s="15" t="n">
        <f aca="false">K1727-J1727</f>
        <v>490</v>
      </c>
      <c r="Q1727" s="0" t="str">
        <f aca="false">IF(G1727=0,"Out of stock",IF(G1727&lt;H1727,"Understocked",IF(G1727&gt;Summary!$B$6*H1727,"Overstocked","Healthy")))</f>
        <v>Healthy</v>
      </c>
      <c r="R1727" s="0" t="str">
        <f aca="false">IF(I1727&gt;=Summary!$B$7,"Fast",IF(I1727&lt;Summary!$B$8,"Slow","Medium"))</f>
        <v>Medium</v>
      </c>
      <c r="S1727" s="15" t="n">
        <f aca="false">IF(M1727&gt;Summary!$B$5,1,0)</f>
        <v>1</v>
      </c>
      <c r="T1727" s="16" t="n">
        <f aca="false">IF(Q1727="Overstocked",(G1727-Summary!$B$6*H1727)*J1727,0)</f>
        <v>0</v>
      </c>
    </row>
    <row r="1728" customFormat="false" ht="15" hidden="false" customHeight="false" outlineLevel="0" collapsed="false">
      <c r="A1728" s="0" t="s">
        <v>1826</v>
      </c>
      <c r="B1728" s="0" t="s">
        <v>107</v>
      </c>
      <c r="C1728" s="0" t="s">
        <v>78</v>
      </c>
      <c r="D1728" s="0" t="s">
        <v>79</v>
      </c>
      <c r="E1728" s="14" t="n">
        <v>45654</v>
      </c>
      <c r="F1728" s="14" t="n">
        <v>45662</v>
      </c>
      <c r="G1728" s="0" t="n">
        <v>8</v>
      </c>
      <c r="H1728" s="0" t="n">
        <v>106</v>
      </c>
      <c r="I1728" s="0" t="n">
        <v>47</v>
      </c>
      <c r="J1728" s="0" t="n">
        <v>204</v>
      </c>
      <c r="K1728" s="0" t="n">
        <v>493</v>
      </c>
      <c r="L1728" s="15" t="s">
        <v>93</v>
      </c>
      <c r="M1728" s="0" t="n">
        <v>8</v>
      </c>
      <c r="N1728" s="16" t="n">
        <f aca="false">I1728*K1728</f>
        <v>23171</v>
      </c>
      <c r="O1728" s="16" t="n">
        <f aca="false">I1728*(K1728-J1728)</f>
        <v>13583</v>
      </c>
      <c r="P1728" s="15" t="n">
        <f aca="false">K1728-J1728</f>
        <v>289</v>
      </c>
      <c r="Q1728" s="0" t="str">
        <f aca="false">IF(G1728=0,"Out of stock",IF(G1728&lt;H1728,"Understocked",IF(G1728&gt;Summary!$B$6*H1728,"Overstocked","Healthy")))</f>
        <v>Understocked</v>
      </c>
      <c r="R1728" s="0" t="str">
        <f aca="false">IF(I1728&gt;=Summary!$B$7,"Fast",IF(I1728&lt;Summary!$B$8,"Slow","Medium"))</f>
        <v>Slow</v>
      </c>
      <c r="S1728" s="15" t="n">
        <f aca="false">IF(M1728&gt;Summary!$B$5,1,0)</f>
        <v>1</v>
      </c>
      <c r="T1728" s="16" t="n">
        <f aca="false">IF(Q1728="Overstocked",(G1728-Summary!$B$6*H1728)*J1728,0)</f>
        <v>0</v>
      </c>
    </row>
    <row r="1729" customFormat="false" ht="15" hidden="false" customHeight="false" outlineLevel="0" collapsed="false">
      <c r="A1729" s="0" t="s">
        <v>1827</v>
      </c>
      <c r="B1729" s="0" t="s">
        <v>95</v>
      </c>
      <c r="C1729" s="0" t="s">
        <v>78</v>
      </c>
      <c r="D1729" s="0" t="s">
        <v>102</v>
      </c>
      <c r="E1729" s="14" t="n">
        <v>45066</v>
      </c>
      <c r="F1729" s="14" t="n">
        <v>45072</v>
      </c>
      <c r="G1729" s="0" t="n">
        <v>0</v>
      </c>
      <c r="H1729" s="0" t="n">
        <v>142</v>
      </c>
      <c r="I1729" s="0" t="n">
        <v>110</v>
      </c>
      <c r="J1729" s="0" t="n">
        <v>800</v>
      </c>
      <c r="K1729" s="0" t="n">
        <v>912</v>
      </c>
      <c r="L1729" s="15" t="s">
        <v>97</v>
      </c>
      <c r="M1729" s="0" t="n">
        <v>6</v>
      </c>
      <c r="N1729" s="16" t="n">
        <f aca="false">I1729*K1729</f>
        <v>100320</v>
      </c>
      <c r="O1729" s="16" t="n">
        <f aca="false">I1729*(K1729-J1729)</f>
        <v>12320</v>
      </c>
      <c r="P1729" s="15" t="n">
        <f aca="false">K1729-J1729</f>
        <v>112</v>
      </c>
      <c r="Q1729" s="0" t="str">
        <f aca="false">IF(G1729=0,"Out of stock",IF(G1729&lt;H1729,"Understocked",IF(G1729&gt;Summary!$B$6*H1729,"Overstocked","Healthy")))</f>
        <v>Out of stock</v>
      </c>
      <c r="R1729" s="0" t="str">
        <f aca="false">IF(I1729&gt;=Summary!$B$7,"Fast",IF(I1729&lt;Summary!$B$8,"Slow","Medium"))</f>
        <v>Medium</v>
      </c>
      <c r="S1729" s="15" t="n">
        <f aca="false">IF(M1729&gt;Summary!$B$5,1,0)</f>
        <v>0</v>
      </c>
      <c r="T1729" s="16" t="n">
        <f aca="false">IF(Q1729="Overstocked",(G1729-Summary!$B$6*H1729)*J1729,0)</f>
        <v>0</v>
      </c>
    </row>
    <row r="1730" customFormat="false" ht="15" hidden="false" customHeight="false" outlineLevel="0" collapsed="false">
      <c r="A1730" s="0" t="s">
        <v>1828</v>
      </c>
      <c r="B1730" s="0" t="s">
        <v>84</v>
      </c>
      <c r="C1730" s="0" t="s">
        <v>104</v>
      </c>
      <c r="D1730" s="0" t="s">
        <v>86</v>
      </c>
      <c r="E1730" s="14" t="n">
        <v>45069</v>
      </c>
      <c r="F1730" s="14" t="n">
        <v>45079</v>
      </c>
      <c r="G1730" s="0" t="n">
        <v>50</v>
      </c>
      <c r="H1730" s="0" t="n">
        <v>55</v>
      </c>
      <c r="I1730" s="0" t="n">
        <v>50</v>
      </c>
      <c r="J1730" s="0" t="n">
        <v>1638</v>
      </c>
      <c r="K1730" s="0" t="n">
        <v>1987</v>
      </c>
      <c r="L1730" s="15" t="s">
        <v>82</v>
      </c>
      <c r="M1730" s="0" t="n">
        <v>10</v>
      </c>
      <c r="N1730" s="16" t="n">
        <f aca="false">I1730*K1730</f>
        <v>99350</v>
      </c>
      <c r="O1730" s="16" t="n">
        <f aca="false">I1730*(K1730-J1730)</f>
        <v>17450</v>
      </c>
      <c r="P1730" s="15" t="n">
        <f aca="false">K1730-J1730</f>
        <v>349</v>
      </c>
      <c r="Q1730" s="0" t="str">
        <f aca="false">IF(G1730=0,"Out of stock",IF(G1730&lt;H1730,"Understocked",IF(G1730&gt;Summary!$B$6*H1730,"Overstocked","Healthy")))</f>
        <v>Understocked</v>
      </c>
      <c r="R1730" s="0" t="str">
        <f aca="false">IF(I1730&gt;=Summary!$B$7,"Fast",IF(I1730&lt;Summary!$B$8,"Slow","Medium"))</f>
        <v>Slow</v>
      </c>
      <c r="S1730" s="15" t="n">
        <f aca="false">IF(M1730&gt;Summary!$B$5,1,0)</f>
        <v>1</v>
      </c>
      <c r="T1730" s="16" t="n">
        <f aca="false">IF(Q1730="Overstocked",(G1730-Summary!$B$6*H1730)*J1730,0)</f>
        <v>0</v>
      </c>
    </row>
    <row r="1731" customFormat="false" ht="15" hidden="false" customHeight="false" outlineLevel="0" collapsed="false">
      <c r="A1731" s="0" t="s">
        <v>1829</v>
      </c>
      <c r="B1731" s="0" t="s">
        <v>111</v>
      </c>
      <c r="C1731" s="0" t="s">
        <v>78</v>
      </c>
      <c r="D1731" s="0" t="s">
        <v>90</v>
      </c>
      <c r="E1731" s="14" t="n">
        <v>45366</v>
      </c>
      <c r="F1731" s="14" t="n">
        <v>45376</v>
      </c>
      <c r="G1731" s="0" t="n">
        <v>59</v>
      </c>
      <c r="H1731" s="0" t="n">
        <v>127</v>
      </c>
      <c r="I1731" s="0" t="n">
        <v>62</v>
      </c>
      <c r="J1731" s="0" t="n">
        <v>918</v>
      </c>
      <c r="K1731" s="0" t="n">
        <v>1329</v>
      </c>
      <c r="L1731" s="15" t="s">
        <v>82</v>
      </c>
      <c r="M1731" s="0" t="n">
        <v>10</v>
      </c>
      <c r="N1731" s="16" t="n">
        <f aca="false">I1731*K1731</f>
        <v>82398</v>
      </c>
      <c r="O1731" s="16" t="n">
        <f aca="false">I1731*(K1731-J1731)</f>
        <v>25482</v>
      </c>
      <c r="P1731" s="15" t="n">
        <f aca="false">K1731-J1731</f>
        <v>411</v>
      </c>
      <c r="Q1731" s="0" t="str">
        <f aca="false">IF(G1731=0,"Out of stock",IF(G1731&lt;H1731,"Understocked",IF(G1731&gt;Summary!$B$6*H1731,"Overstocked","Healthy")))</f>
        <v>Understocked</v>
      </c>
      <c r="R1731" s="0" t="str">
        <f aca="false">IF(I1731&gt;=Summary!$B$7,"Fast",IF(I1731&lt;Summary!$B$8,"Slow","Medium"))</f>
        <v>Slow</v>
      </c>
      <c r="S1731" s="15" t="n">
        <f aca="false">IF(M1731&gt;Summary!$B$5,1,0)</f>
        <v>1</v>
      </c>
      <c r="T1731" s="16" t="n">
        <f aca="false">IF(Q1731="Overstocked",(G1731-Summary!$B$6*H1731)*J1731,0)</f>
        <v>0</v>
      </c>
    </row>
    <row r="1732" customFormat="false" ht="15" hidden="false" customHeight="false" outlineLevel="0" collapsed="false">
      <c r="A1732" s="0" t="s">
        <v>1830</v>
      </c>
      <c r="B1732" s="0" t="s">
        <v>115</v>
      </c>
      <c r="C1732" s="0" t="s">
        <v>85</v>
      </c>
      <c r="D1732" s="0" t="s">
        <v>86</v>
      </c>
      <c r="E1732" s="14" t="n">
        <v>45648</v>
      </c>
      <c r="F1732" s="14" t="n">
        <v>45656</v>
      </c>
      <c r="G1732" s="0" t="n">
        <v>29</v>
      </c>
      <c r="H1732" s="0" t="n">
        <v>142</v>
      </c>
      <c r="I1732" s="0" t="n">
        <v>123</v>
      </c>
      <c r="J1732" s="0" t="n">
        <v>768</v>
      </c>
      <c r="K1732" s="0" t="n">
        <v>1231</v>
      </c>
      <c r="L1732" s="15" t="s">
        <v>93</v>
      </c>
      <c r="M1732" s="0" t="n">
        <v>8</v>
      </c>
      <c r="N1732" s="16" t="n">
        <f aca="false">I1732*K1732</f>
        <v>151413</v>
      </c>
      <c r="O1732" s="16" t="n">
        <f aca="false">I1732*(K1732-J1732)</f>
        <v>56949</v>
      </c>
      <c r="P1732" s="15" t="n">
        <f aca="false">K1732-J1732</f>
        <v>463</v>
      </c>
      <c r="Q1732" s="0" t="str">
        <f aca="false">IF(G1732=0,"Out of stock",IF(G1732&lt;H1732,"Understocked",IF(G1732&gt;Summary!$B$6*H1732,"Overstocked","Healthy")))</f>
        <v>Understocked</v>
      </c>
      <c r="R1732" s="0" t="str">
        <f aca="false">IF(I1732&gt;=Summary!$B$7,"Fast",IF(I1732&lt;Summary!$B$8,"Slow","Medium"))</f>
        <v>Medium</v>
      </c>
      <c r="S1732" s="15" t="n">
        <f aca="false">IF(M1732&gt;Summary!$B$5,1,0)</f>
        <v>1</v>
      </c>
      <c r="T1732" s="16" t="n">
        <f aca="false">IF(Q1732="Overstocked",(G1732-Summary!$B$6*H1732)*J1732,0)</f>
        <v>0</v>
      </c>
    </row>
    <row r="1733" customFormat="false" ht="15" hidden="false" customHeight="false" outlineLevel="0" collapsed="false">
      <c r="A1733" s="0" t="s">
        <v>1831</v>
      </c>
      <c r="B1733" s="0" t="s">
        <v>101</v>
      </c>
      <c r="C1733" s="0" t="s">
        <v>78</v>
      </c>
      <c r="D1733" s="0" t="s">
        <v>102</v>
      </c>
      <c r="E1733" s="14" t="n">
        <v>44949</v>
      </c>
      <c r="F1733" s="14" t="n">
        <v>44950</v>
      </c>
      <c r="G1733" s="0" t="n">
        <v>358</v>
      </c>
      <c r="H1733" s="0" t="n">
        <v>65</v>
      </c>
      <c r="I1733" s="0" t="n">
        <v>58</v>
      </c>
      <c r="J1733" s="0" t="n">
        <v>1375</v>
      </c>
      <c r="K1733" s="0" t="n">
        <v>1819</v>
      </c>
      <c r="L1733" s="15" t="s">
        <v>97</v>
      </c>
      <c r="M1733" s="0" t="n">
        <v>1</v>
      </c>
      <c r="N1733" s="16" t="n">
        <f aca="false">I1733*K1733</f>
        <v>105502</v>
      </c>
      <c r="O1733" s="16" t="n">
        <f aca="false">I1733*(K1733-J1733)</f>
        <v>25752</v>
      </c>
      <c r="P1733" s="15" t="n">
        <f aca="false">K1733-J1733</f>
        <v>444</v>
      </c>
      <c r="Q1733" s="0" t="str">
        <f aca="false">IF(G1733=0,"Out of stock",IF(G1733&lt;H1733,"Understocked",IF(G1733&gt;Summary!$B$6*H1733,"Overstocked","Healthy")))</f>
        <v>Overstocked</v>
      </c>
      <c r="R1733" s="0" t="str">
        <f aca="false">IF(I1733&gt;=Summary!$B$7,"Fast",IF(I1733&lt;Summary!$B$8,"Slow","Medium"))</f>
        <v>Slow</v>
      </c>
      <c r="S1733" s="15" t="n">
        <f aca="false">IF(M1733&gt;Summary!$B$5,1,0)</f>
        <v>0</v>
      </c>
      <c r="T1733" s="16" t="n">
        <f aca="false">IF(Q1733="Overstocked",(G1733-Summary!$B$6*H1733)*J1733,0)</f>
        <v>134750</v>
      </c>
    </row>
    <row r="1734" customFormat="false" ht="15" hidden="false" customHeight="false" outlineLevel="0" collapsed="false">
      <c r="A1734" s="0" t="s">
        <v>1832</v>
      </c>
      <c r="B1734" s="0" t="s">
        <v>84</v>
      </c>
      <c r="C1734" s="0" t="s">
        <v>96</v>
      </c>
      <c r="D1734" s="0" t="s">
        <v>92</v>
      </c>
      <c r="E1734" s="14" t="n">
        <v>45265</v>
      </c>
      <c r="F1734" s="14" t="n">
        <v>45273</v>
      </c>
      <c r="G1734" s="0" t="n">
        <v>163</v>
      </c>
      <c r="H1734" s="0" t="n">
        <v>100</v>
      </c>
      <c r="I1734" s="0" t="n">
        <v>4</v>
      </c>
      <c r="J1734" s="0" t="n">
        <v>821</v>
      </c>
      <c r="K1734" s="0" t="n">
        <v>934</v>
      </c>
      <c r="L1734" s="15" t="s">
        <v>93</v>
      </c>
      <c r="M1734" s="0" t="n">
        <v>8</v>
      </c>
      <c r="N1734" s="16" t="n">
        <f aca="false">I1734*K1734</f>
        <v>3736</v>
      </c>
      <c r="O1734" s="16" t="n">
        <f aca="false">I1734*(K1734-J1734)</f>
        <v>452</v>
      </c>
      <c r="P1734" s="15" t="n">
        <f aca="false">K1734-J1734</f>
        <v>113</v>
      </c>
      <c r="Q1734" s="0" t="str">
        <f aca="false">IF(G1734=0,"Out of stock",IF(G1734&lt;H1734,"Understocked",IF(G1734&gt;Summary!$B$6*H1734,"Overstocked","Healthy")))</f>
        <v>Healthy</v>
      </c>
      <c r="R1734" s="0" t="str">
        <f aca="false">IF(I1734&gt;=Summary!$B$7,"Fast",IF(I1734&lt;Summary!$B$8,"Slow","Medium"))</f>
        <v>Slow</v>
      </c>
      <c r="S1734" s="15" t="n">
        <f aca="false">IF(M1734&gt;Summary!$B$5,1,0)</f>
        <v>1</v>
      </c>
      <c r="T1734" s="16" t="n">
        <f aca="false">IF(Q1734="Overstocked",(G1734-Summary!$B$6*H1734)*J1734,0)</f>
        <v>0</v>
      </c>
    </row>
    <row r="1735" customFormat="false" ht="15" hidden="false" customHeight="false" outlineLevel="0" collapsed="false">
      <c r="A1735" s="0" t="s">
        <v>1833</v>
      </c>
      <c r="B1735" s="0" t="s">
        <v>115</v>
      </c>
      <c r="C1735" s="0" t="s">
        <v>78</v>
      </c>
      <c r="D1735" s="0" t="s">
        <v>79</v>
      </c>
      <c r="E1735" s="14" t="n">
        <v>45551</v>
      </c>
      <c r="F1735" s="14" t="n">
        <v>45555</v>
      </c>
      <c r="G1735" s="0" t="n">
        <v>377</v>
      </c>
      <c r="H1735" s="0" t="n">
        <v>61</v>
      </c>
      <c r="I1735" s="0" t="n">
        <v>176</v>
      </c>
      <c r="J1735" s="0" t="n">
        <v>1188</v>
      </c>
      <c r="K1735" s="0" t="n">
        <v>1677</v>
      </c>
      <c r="L1735" s="15" t="s">
        <v>82</v>
      </c>
      <c r="M1735" s="0" t="n">
        <v>4</v>
      </c>
      <c r="N1735" s="16" t="n">
        <f aca="false">I1735*K1735</f>
        <v>295152</v>
      </c>
      <c r="O1735" s="16" t="n">
        <f aca="false">I1735*(K1735-J1735)</f>
        <v>86064</v>
      </c>
      <c r="P1735" s="15" t="n">
        <f aca="false">K1735-J1735</f>
        <v>489</v>
      </c>
      <c r="Q1735" s="0" t="str">
        <f aca="false">IF(G1735=0,"Out of stock",IF(G1735&lt;H1735,"Understocked",IF(G1735&gt;Summary!$B$6*H1735,"Overstocked","Healthy")))</f>
        <v>Overstocked</v>
      </c>
      <c r="R1735" s="0" t="str">
        <f aca="false">IF(I1735&gt;=Summary!$B$7,"Fast",IF(I1735&lt;Summary!$B$8,"Slow","Medium"))</f>
        <v>Medium</v>
      </c>
      <c r="S1735" s="15" t="n">
        <f aca="false">IF(M1735&gt;Summary!$B$5,1,0)</f>
        <v>0</v>
      </c>
      <c r="T1735" s="16" t="n">
        <f aca="false">IF(Q1735="Overstocked",(G1735-Summary!$B$6*H1735)*J1735,0)</f>
        <v>158004</v>
      </c>
    </row>
    <row r="1736" customFormat="false" ht="15" hidden="false" customHeight="false" outlineLevel="0" collapsed="false">
      <c r="A1736" s="0" t="s">
        <v>1834</v>
      </c>
      <c r="B1736" s="0" t="s">
        <v>113</v>
      </c>
      <c r="C1736" s="0" t="s">
        <v>85</v>
      </c>
      <c r="D1736" s="0" t="s">
        <v>79</v>
      </c>
      <c r="E1736" s="14" t="n">
        <v>45594</v>
      </c>
      <c r="F1736" s="14" t="n">
        <v>45600</v>
      </c>
      <c r="G1736" s="0" t="n">
        <v>200</v>
      </c>
      <c r="H1736" s="0" t="n">
        <v>59</v>
      </c>
      <c r="I1736" s="0" t="n">
        <v>120</v>
      </c>
      <c r="J1736" s="0" t="n">
        <v>1667</v>
      </c>
      <c r="K1736" s="0" t="n">
        <v>1804</v>
      </c>
      <c r="L1736" s="15" t="s">
        <v>97</v>
      </c>
      <c r="M1736" s="0" t="n">
        <v>6</v>
      </c>
      <c r="N1736" s="16" t="n">
        <f aca="false">I1736*K1736</f>
        <v>216480</v>
      </c>
      <c r="O1736" s="16" t="n">
        <f aca="false">I1736*(K1736-J1736)</f>
        <v>16440</v>
      </c>
      <c r="P1736" s="15" t="n">
        <f aca="false">K1736-J1736</f>
        <v>137</v>
      </c>
      <c r="Q1736" s="0" t="str">
        <f aca="false">IF(G1736=0,"Out of stock",IF(G1736&lt;H1736,"Understocked",IF(G1736&gt;Summary!$B$6*H1736,"Overstocked","Healthy")))</f>
        <v>Healthy</v>
      </c>
      <c r="R1736" s="0" t="str">
        <f aca="false">IF(I1736&gt;=Summary!$B$7,"Fast",IF(I1736&lt;Summary!$B$8,"Slow","Medium"))</f>
        <v>Medium</v>
      </c>
      <c r="S1736" s="15" t="n">
        <f aca="false">IF(M1736&gt;Summary!$B$5,1,0)</f>
        <v>0</v>
      </c>
      <c r="T1736" s="16" t="n">
        <f aca="false">IF(Q1736="Overstocked",(G1736-Summary!$B$6*H1736)*J1736,0)</f>
        <v>0</v>
      </c>
    </row>
    <row r="1737" customFormat="false" ht="15" hidden="false" customHeight="false" outlineLevel="0" collapsed="false">
      <c r="A1737" s="0" t="s">
        <v>1835</v>
      </c>
      <c r="B1737" s="0" t="s">
        <v>113</v>
      </c>
      <c r="C1737" s="0" t="s">
        <v>96</v>
      </c>
      <c r="D1737" s="0" t="s">
        <v>90</v>
      </c>
      <c r="E1737" s="14" t="n">
        <v>44934</v>
      </c>
      <c r="F1737" s="14" t="n">
        <v>44944</v>
      </c>
      <c r="G1737" s="0" t="n">
        <v>466</v>
      </c>
      <c r="H1737" s="0" t="n">
        <v>57</v>
      </c>
      <c r="I1737" s="0" t="n">
        <v>250</v>
      </c>
      <c r="J1737" s="0" t="n">
        <v>1316</v>
      </c>
      <c r="K1737" s="0" t="n">
        <v>1600</v>
      </c>
      <c r="L1737" s="15" t="s">
        <v>97</v>
      </c>
      <c r="M1737" s="0" t="n">
        <v>10</v>
      </c>
      <c r="N1737" s="16" t="n">
        <f aca="false">I1737*K1737</f>
        <v>400000</v>
      </c>
      <c r="O1737" s="16" t="n">
        <f aca="false">I1737*(K1737-J1737)</f>
        <v>71000</v>
      </c>
      <c r="P1737" s="15" t="n">
        <f aca="false">K1737-J1737</f>
        <v>284</v>
      </c>
      <c r="Q1737" s="0" t="str">
        <f aca="false">IF(G1737=0,"Out of stock",IF(G1737&lt;H1737,"Understocked",IF(G1737&gt;Summary!$B$6*H1737,"Overstocked","Healthy")))</f>
        <v>Overstocked</v>
      </c>
      <c r="R1737" s="0" t="str">
        <f aca="false">IF(I1737&gt;=Summary!$B$7,"Fast",IF(I1737&lt;Summary!$B$8,"Slow","Medium"))</f>
        <v>Fast</v>
      </c>
      <c r="S1737" s="15" t="n">
        <f aca="false">IF(M1737&gt;Summary!$B$5,1,0)</f>
        <v>1</v>
      </c>
      <c r="T1737" s="16" t="n">
        <f aca="false">IF(Q1737="Overstocked",(G1737-Summary!$B$6*H1737)*J1737,0)</f>
        <v>313208</v>
      </c>
    </row>
    <row r="1738" customFormat="false" ht="15" hidden="false" customHeight="false" outlineLevel="0" collapsed="false">
      <c r="A1738" s="0" t="s">
        <v>1836</v>
      </c>
      <c r="B1738" s="0" t="s">
        <v>77</v>
      </c>
      <c r="C1738" s="0" t="s">
        <v>104</v>
      </c>
      <c r="D1738" s="0" t="s">
        <v>92</v>
      </c>
      <c r="E1738" s="14" t="n">
        <v>45228</v>
      </c>
      <c r="F1738" s="14" t="n">
        <v>45235</v>
      </c>
      <c r="G1738" s="0" t="n">
        <v>180</v>
      </c>
      <c r="H1738" s="0" t="n">
        <v>59</v>
      </c>
      <c r="I1738" s="0" t="n">
        <v>63</v>
      </c>
      <c r="J1738" s="0" t="n">
        <v>1050</v>
      </c>
      <c r="K1738" s="0" t="n">
        <v>1310</v>
      </c>
      <c r="L1738" s="15" t="s">
        <v>80</v>
      </c>
      <c r="M1738" s="0" t="n">
        <v>7</v>
      </c>
      <c r="N1738" s="16" t="n">
        <f aca="false">I1738*K1738</f>
        <v>82530</v>
      </c>
      <c r="O1738" s="16" t="n">
        <f aca="false">I1738*(K1738-J1738)</f>
        <v>16380</v>
      </c>
      <c r="P1738" s="15" t="n">
        <f aca="false">K1738-J1738</f>
        <v>260</v>
      </c>
      <c r="Q1738" s="0" t="str">
        <f aca="false">IF(G1738=0,"Out of stock",IF(G1738&lt;H1738,"Understocked",IF(G1738&gt;Summary!$B$6*H1738,"Overstocked","Healthy")))</f>
        <v>Healthy</v>
      </c>
      <c r="R1738" s="0" t="str">
        <f aca="false">IF(I1738&gt;=Summary!$B$7,"Fast",IF(I1738&lt;Summary!$B$8,"Slow","Medium"))</f>
        <v>Slow</v>
      </c>
      <c r="S1738" s="15" t="n">
        <f aca="false">IF(M1738&gt;Summary!$B$5,1,0)</f>
        <v>0</v>
      </c>
      <c r="T1738" s="16" t="n">
        <f aca="false">IF(Q1738="Overstocked",(G1738-Summary!$B$6*H1738)*J1738,0)</f>
        <v>0</v>
      </c>
    </row>
    <row r="1739" customFormat="false" ht="15" hidden="false" customHeight="false" outlineLevel="0" collapsed="false">
      <c r="A1739" s="0" t="s">
        <v>1837</v>
      </c>
      <c r="B1739" s="0" t="s">
        <v>84</v>
      </c>
      <c r="C1739" s="0" t="s">
        <v>78</v>
      </c>
      <c r="D1739" s="0" t="s">
        <v>79</v>
      </c>
      <c r="E1739" s="14" t="n">
        <v>45582</v>
      </c>
      <c r="F1739" s="14" t="n">
        <v>45586</v>
      </c>
      <c r="G1739" s="0" t="n">
        <v>227</v>
      </c>
      <c r="H1739" s="0" t="n">
        <v>50</v>
      </c>
      <c r="I1739" s="0" t="n">
        <v>220</v>
      </c>
      <c r="J1739" s="0" t="n">
        <v>1525</v>
      </c>
      <c r="K1739" s="0" t="n">
        <v>1960</v>
      </c>
      <c r="L1739" s="15" t="s">
        <v>80</v>
      </c>
      <c r="M1739" s="0" t="n">
        <v>4</v>
      </c>
      <c r="N1739" s="16" t="n">
        <f aca="false">I1739*K1739</f>
        <v>431200</v>
      </c>
      <c r="O1739" s="16" t="n">
        <f aca="false">I1739*(K1739-J1739)</f>
        <v>95700</v>
      </c>
      <c r="P1739" s="15" t="n">
        <f aca="false">K1739-J1739</f>
        <v>435</v>
      </c>
      <c r="Q1739" s="0" t="str">
        <f aca="false">IF(G1739=0,"Out of stock",IF(G1739&lt;H1739,"Understocked",IF(G1739&gt;Summary!$B$6*H1739,"Overstocked","Healthy")))</f>
        <v>Overstocked</v>
      </c>
      <c r="R1739" s="0" t="str">
        <f aca="false">IF(I1739&gt;=Summary!$B$7,"Fast",IF(I1739&lt;Summary!$B$8,"Slow","Medium"))</f>
        <v>Fast</v>
      </c>
      <c r="S1739" s="15" t="n">
        <f aca="false">IF(M1739&gt;Summary!$B$5,1,0)</f>
        <v>0</v>
      </c>
      <c r="T1739" s="16" t="n">
        <f aca="false">IF(Q1739="Overstocked",(G1739-Summary!$B$6*H1739)*J1739,0)</f>
        <v>41175</v>
      </c>
    </row>
    <row r="1740" customFormat="false" ht="15" hidden="false" customHeight="false" outlineLevel="0" collapsed="false">
      <c r="A1740" s="0" t="s">
        <v>1838</v>
      </c>
      <c r="B1740" s="0" t="s">
        <v>107</v>
      </c>
      <c r="C1740" s="0" t="s">
        <v>78</v>
      </c>
      <c r="D1740" s="0" t="s">
        <v>92</v>
      </c>
      <c r="E1740" s="14" t="n">
        <v>45159</v>
      </c>
      <c r="F1740" s="14" t="n">
        <v>45165</v>
      </c>
      <c r="G1740" s="0" t="n">
        <v>344</v>
      </c>
      <c r="H1740" s="0" t="n">
        <v>129</v>
      </c>
      <c r="I1740" s="0" t="n">
        <v>0</v>
      </c>
      <c r="J1740" s="0" t="n">
        <v>1195</v>
      </c>
      <c r="K1740" s="0" t="n">
        <v>1512</v>
      </c>
      <c r="L1740" s="15" t="s">
        <v>82</v>
      </c>
      <c r="M1740" s="0" t="n">
        <v>6</v>
      </c>
      <c r="N1740" s="16" t="n">
        <f aca="false">I1740*K1740</f>
        <v>0</v>
      </c>
      <c r="O1740" s="16" t="n">
        <f aca="false">I1740*(K1740-J1740)</f>
        <v>0</v>
      </c>
      <c r="P1740" s="15" t="n">
        <f aca="false">K1740-J1740</f>
        <v>317</v>
      </c>
      <c r="Q1740" s="0" t="str">
        <f aca="false">IF(G1740=0,"Out of stock",IF(G1740&lt;H1740,"Understocked",IF(G1740&gt;Summary!$B$6*H1740,"Overstocked","Healthy")))</f>
        <v>Healthy</v>
      </c>
      <c r="R1740" s="0" t="str">
        <f aca="false">IF(I1740&gt;=Summary!$B$7,"Fast",IF(I1740&lt;Summary!$B$8,"Slow","Medium"))</f>
        <v>Slow</v>
      </c>
      <c r="S1740" s="15" t="n">
        <f aca="false">IF(M1740&gt;Summary!$B$5,1,0)</f>
        <v>0</v>
      </c>
      <c r="T1740" s="16" t="n">
        <f aca="false">IF(Q1740="Overstocked",(G1740-Summary!$B$6*H1740)*J1740,0)</f>
        <v>0</v>
      </c>
    </row>
    <row r="1741" customFormat="false" ht="15" hidden="false" customHeight="false" outlineLevel="0" collapsed="false">
      <c r="A1741" s="0" t="s">
        <v>1839</v>
      </c>
      <c r="B1741" s="0" t="s">
        <v>113</v>
      </c>
      <c r="C1741" s="0" t="s">
        <v>78</v>
      </c>
      <c r="D1741" s="0" t="s">
        <v>90</v>
      </c>
      <c r="E1741" s="14" t="n">
        <v>45510</v>
      </c>
      <c r="F1741" s="14" t="n">
        <v>45514</v>
      </c>
      <c r="G1741" s="0" t="n">
        <v>27</v>
      </c>
      <c r="H1741" s="0" t="n">
        <v>148</v>
      </c>
      <c r="I1741" s="0" t="n">
        <v>131</v>
      </c>
      <c r="J1741" s="0" t="n">
        <v>1152</v>
      </c>
      <c r="K1741" s="0" t="n">
        <v>1204</v>
      </c>
      <c r="L1741" s="15" t="s">
        <v>82</v>
      </c>
      <c r="M1741" s="0" t="n">
        <v>4</v>
      </c>
      <c r="N1741" s="16" t="n">
        <f aca="false">I1741*K1741</f>
        <v>157724</v>
      </c>
      <c r="O1741" s="16" t="n">
        <f aca="false">I1741*(K1741-J1741)</f>
        <v>6812</v>
      </c>
      <c r="P1741" s="15" t="n">
        <f aca="false">K1741-J1741</f>
        <v>52</v>
      </c>
      <c r="Q1741" s="0" t="str">
        <f aca="false">IF(G1741=0,"Out of stock",IF(G1741&lt;H1741,"Understocked",IF(G1741&gt;Summary!$B$6*H1741,"Overstocked","Healthy")))</f>
        <v>Understocked</v>
      </c>
      <c r="R1741" s="0" t="str">
        <f aca="false">IF(I1741&gt;=Summary!$B$7,"Fast",IF(I1741&lt;Summary!$B$8,"Slow","Medium"))</f>
        <v>Medium</v>
      </c>
      <c r="S1741" s="15" t="n">
        <f aca="false">IF(M1741&gt;Summary!$B$5,1,0)</f>
        <v>0</v>
      </c>
      <c r="T1741" s="16" t="n">
        <f aca="false">IF(Q1741="Overstocked",(G1741-Summary!$B$6*H1741)*J1741,0)</f>
        <v>0</v>
      </c>
    </row>
    <row r="1742" customFormat="false" ht="15" hidden="false" customHeight="false" outlineLevel="0" collapsed="false">
      <c r="A1742" s="0" t="s">
        <v>1840</v>
      </c>
      <c r="B1742" s="0" t="s">
        <v>77</v>
      </c>
      <c r="C1742" s="0" t="s">
        <v>104</v>
      </c>
      <c r="D1742" s="0" t="s">
        <v>102</v>
      </c>
      <c r="E1742" s="14" t="n">
        <v>45316</v>
      </c>
      <c r="F1742" s="14" t="n">
        <v>45321</v>
      </c>
      <c r="G1742" s="0" t="n">
        <v>23</v>
      </c>
      <c r="H1742" s="0" t="n">
        <v>76</v>
      </c>
      <c r="I1742" s="0" t="n">
        <v>2</v>
      </c>
      <c r="J1742" s="0" t="n">
        <v>1071</v>
      </c>
      <c r="K1742" s="0" t="n">
        <v>1320</v>
      </c>
      <c r="L1742" s="15" t="s">
        <v>97</v>
      </c>
      <c r="M1742" s="0" t="n">
        <v>5</v>
      </c>
      <c r="N1742" s="16" t="n">
        <f aca="false">I1742*K1742</f>
        <v>2640</v>
      </c>
      <c r="O1742" s="16" t="n">
        <f aca="false">I1742*(K1742-J1742)</f>
        <v>498</v>
      </c>
      <c r="P1742" s="15" t="n">
        <f aca="false">K1742-J1742</f>
        <v>249</v>
      </c>
      <c r="Q1742" s="0" t="str">
        <f aca="false">IF(G1742=0,"Out of stock",IF(G1742&lt;H1742,"Understocked",IF(G1742&gt;Summary!$B$6*H1742,"Overstocked","Healthy")))</f>
        <v>Understocked</v>
      </c>
      <c r="R1742" s="0" t="str">
        <f aca="false">IF(I1742&gt;=Summary!$B$7,"Fast",IF(I1742&lt;Summary!$B$8,"Slow","Medium"))</f>
        <v>Slow</v>
      </c>
      <c r="S1742" s="15" t="n">
        <f aca="false">IF(M1742&gt;Summary!$B$5,1,0)</f>
        <v>0</v>
      </c>
      <c r="T1742" s="16" t="n">
        <f aca="false">IF(Q1742="Overstocked",(G1742-Summary!$B$6*H1742)*J1742,0)</f>
        <v>0</v>
      </c>
    </row>
    <row r="1743" customFormat="false" ht="15" hidden="false" customHeight="false" outlineLevel="0" collapsed="false">
      <c r="A1743" s="0" t="s">
        <v>1841</v>
      </c>
      <c r="B1743" s="0" t="s">
        <v>89</v>
      </c>
      <c r="C1743" s="0" t="s">
        <v>85</v>
      </c>
      <c r="D1743" s="0" t="s">
        <v>86</v>
      </c>
      <c r="E1743" s="14" t="n">
        <v>45469</v>
      </c>
      <c r="F1743" s="14" t="n">
        <v>45474</v>
      </c>
      <c r="G1743" s="0" t="n">
        <v>349</v>
      </c>
      <c r="H1743" s="0" t="n">
        <v>118</v>
      </c>
      <c r="I1743" s="0" t="n">
        <v>145</v>
      </c>
      <c r="J1743" s="0" t="n">
        <v>431</v>
      </c>
      <c r="K1743" s="0" t="n">
        <v>721</v>
      </c>
      <c r="L1743" s="15" t="s">
        <v>80</v>
      </c>
      <c r="M1743" s="0" t="n">
        <v>5</v>
      </c>
      <c r="N1743" s="16" t="n">
        <f aca="false">I1743*K1743</f>
        <v>104545</v>
      </c>
      <c r="O1743" s="16" t="n">
        <f aca="false">I1743*(K1743-J1743)</f>
        <v>42050</v>
      </c>
      <c r="P1743" s="15" t="n">
        <f aca="false">K1743-J1743</f>
        <v>290</v>
      </c>
      <c r="Q1743" s="0" t="str">
        <f aca="false">IF(G1743=0,"Out of stock",IF(G1743&lt;H1743,"Understocked",IF(G1743&gt;Summary!$B$6*H1743,"Overstocked","Healthy")))</f>
        <v>Healthy</v>
      </c>
      <c r="R1743" s="0" t="str">
        <f aca="false">IF(I1743&gt;=Summary!$B$7,"Fast",IF(I1743&lt;Summary!$B$8,"Slow","Medium"))</f>
        <v>Medium</v>
      </c>
      <c r="S1743" s="15" t="n">
        <f aca="false">IF(M1743&gt;Summary!$B$5,1,0)</f>
        <v>0</v>
      </c>
      <c r="T1743" s="16" t="n">
        <f aca="false">IF(Q1743="Overstocked",(G1743-Summary!$B$6*H1743)*J1743,0)</f>
        <v>0</v>
      </c>
    </row>
    <row r="1744" customFormat="false" ht="15" hidden="false" customHeight="false" outlineLevel="0" collapsed="false">
      <c r="A1744" s="0" t="s">
        <v>1842</v>
      </c>
      <c r="B1744" s="0" t="s">
        <v>95</v>
      </c>
      <c r="C1744" s="0" t="s">
        <v>85</v>
      </c>
      <c r="D1744" s="0" t="s">
        <v>86</v>
      </c>
      <c r="E1744" s="14" t="n">
        <v>45180</v>
      </c>
      <c r="F1744" s="14" t="n">
        <v>45190</v>
      </c>
      <c r="G1744" s="0" t="n">
        <v>302</v>
      </c>
      <c r="H1744" s="0" t="n">
        <v>77</v>
      </c>
      <c r="I1744" s="0" t="n">
        <v>169</v>
      </c>
      <c r="J1744" s="0" t="n">
        <v>1482</v>
      </c>
      <c r="K1744" s="0" t="n">
        <v>1919</v>
      </c>
      <c r="L1744" s="15" t="s">
        <v>82</v>
      </c>
      <c r="M1744" s="0" t="n">
        <v>10</v>
      </c>
      <c r="N1744" s="16" t="n">
        <f aca="false">I1744*K1744</f>
        <v>324311</v>
      </c>
      <c r="O1744" s="16" t="n">
        <f aca="false">I1744*(K1744-J1744)</f>
        <v>73853</v>
      </c>
      <c r="P1744" s="15" t="n">
        <f aca="false">K1744-J1744</f>
        <v>437</v>
      </c>
      <c r="Q1744" s="0" t="str">
        <f aca="false">IF(G1744=0,"Out of stock",IF(G1744&lt;H1744,"Understocked",IF(G1744&gt;Summary!$B$6*H1744,"Overstocked","Healthy")))</f>
        <v>Healthy</v>
      </c>
      <c r="R1744" s="0" t="str">
        <f aca="false">IF(I1744&gt;=Summary!$B$7,"Fast",IF(I1744&lt;Summary!$B$8,"Slow","Medium"))</f>
        <v>Medium</v>
      </c>
      <c r="S1744" s="15" t="n">
        <f aca="false">IF(M1744&gt;Summary!$B$5,1,0)</f>
        <v>1</v>
      </c>
      <c r="T1744" s="16" t="n">
        <f aca="false">IF(Q1744="Overstocked",(G1744-Summary!$B$6*H1744)*J1744,0)</f>
        <v>0</v>
      </c>
    </row>
    <row r="1745" customFormat="false" ht="15" hidden="false" customHeight="false" outlineLevel="0" collapsed="false">
      <c r="A1745" s="0" t="s">
        <v>1843</v>
      </c>
      <c r="B1745" s="0" t="s">
        <v>84</v>
      </c>
      <c r="C1745" s="0" t="s">
        <v>104</v>
      </c>
      <c r="D1745" s="0" t="s">
        <v>92</v>
      </c>
      <c r="E1745" s="14" t="n">
        <v>45439</v>
      </c>
      <c r="F1745" s="14" t="n">
        <v>45448</v>
      </c>
      <c r="G1745" s="0" t="n">
        <v>83</v>
      </c>
      <c r="H1745" s="0" t="n">
        <v>80</v>
      </c>
      <c r="I1745" s="0" t="n">
        <v>23</v>
      </c>
      <c r="J1745" s="0" t="n">
        <v>1962</v>
      </c>
      <c r="K1745" s="0" t="n">
        <v>2248</v>
      </c>
      <c r="L1745" s="15" t="s">
        <v>87</v>
      </c>
      <c r="M1745" s="0" t="n">
        <v>9</v>
      </c>
      <c r="N1745" s="16" t="n">
        <f aca="false">I1745*K1745</f>
        <v>51704</v>
      </c>
      <c r="O1745" s="16" t="n">
        <f aca="false">I1745*(K1745-J1745)</f>
        <v>6578</v>
      </c>
      <c r="P1745" s="15" t="n">
        <f aca="false">K1745-J1745</f>
        <v>286</v>
      </c>
      <c r="Q1745" s="0" t="str">
        <f aca="false">IF(G1745=0,"Out of stock",IF(G1745&lt;H1745,"Understocked",IF(G1745&gt;Summary!$B$6*H1745,"Overstocked","Healthy")))</f>
        <v>Healthy</v>
      </c>
      <c r="R1745" s="0" t="str">
        <f aca="false">IF(I1745&gt;=Summary!$B$7,"Fast",IF(I1745&lt;Summary!$B$8,"Slow","Medium"))</f>
        <v>Slow</v>
      </c>
      <c r="S1745" s="15" t="n">
        <f aca="false">IF(M1745&gt;Summary!$B$5,1,0)</f>
        <v>1</v>
      </c>
      <c r="T1745" s="16" t="n">
        <f aca="false">IF(Q1745="Overstocked",(G1745-Summary!$B$6*H1745)*J1745,0)</f>
        <v>0</v>
      </c>
    </row>
    <row r="1746" customFormat="false" ht="15" hidden="false" customHeight="false" outlineLevel="0" collapsed="false">
      <c r="A1746" s="0" t="s">
        <v>1844</v>
      </c>
      <c r="B1746" s="0" t="s">
        <v>89</v>
      </c>
      <c r="C1746" s="0" t="s">
        <v>104</v>
      </c>
      <c r="D1746" s="0" t="s">
        <v>92</v>
      </c>
      <c r="E1746" s="14" t="n">
        <v>45052</v>
      </c>
      <c r="F1746" s="14" t="n">
        <v>45061</v>
      </c>
      <c r="G1746" s="0" t="n">
        <v>454</v>
      </c>
      <c r="H1746" s="0" t="n">
        <v>78</v>
      </c>
      <c r="I1746" s="0" t="n">
        <v>227</v>
      </c>
      <c r="J1746" s="0" t="n">
        <v>1140</v>
      </c>
      <c r="K1746" s="0" t="n">
        <v>1600</v>
      </c>
      <c r="L1746" s="15" t="s">
        <v>97</v>
      </c>
      <c r="M1746" s="0" t="n">
        <v>9</v>
      </c>
      <c r="N1746" s="16" t="n">
        <f aca="false">I1746*K1746</f>
        <v>363200</v>
      </c>
      <c r="O1746" s="16" t="n">
        <f aca="false">I1746*(K1746-J1746)</f>
        <v>104420</v>
      </c>
      <c r="P1746" s="15" t="n">
        <f aca="false">K1746-J1746</f>
        <v>460</v>
      </c>
      <c r="Q1746" s="0" t="str">
        <f aca="false">IF(G1746=0,"Out of stock",IF(G1746&lt;H1746,"Understocked",IF(G1746&gt;Summary!$B$6*H1746,"Overstocked","Healthy")))</f>
        <v>Overstocked</v>
      </c>
      <c r="R1746" s="0" t="str">
        <f aca="false">IF(I1746&gt;=Summary!$B$7,"Fast",IF(I1746&lt;Summary!$B$8,"Slow","Medium"))</f>
        <v>Fast</v>
      </c>
      <c r="S1746" s="15" t="n">
        <f aca="false">IF(M1746&gt;Summary!$B$5,1,0)</f>
        <v>1</v>
      </c>
      <c r="T1746" s="16" t="n">
        <f aca="false">IF(Q1746="Overstocked",(G1746-Summary!$B$6*H1746)*J1746,0)</f>
        <v>161880</v>
      </c>
    </row>
    <row r="1747" customFormat="false" ht="15" hidden="false" customHeight="false" outlineLevel="0" collapsed="false">
      <c r="A1747" s="0" t="s">
        <v>1845</v>
      </c>
      <c r="B1747" s="0" t="s">
        <v>77</v>
      </c>
      <c r="C1747" s="0" t="s">
        <v>78</v>
      </c>
      <c r="D1747" s="0" t="s">
        <v>102</v>
      </c>
      <c r="E1747" s="14" t="n">
        <v>45645</v>
      </c>
      <c r="F1747" s="14" t="n">
        <v>45652</v>
      </c>
      <c r="G1747" s="0" t="n">
        <v>235</v>
      </c>
      <c r="H1747" s="0" t="n">
        <v>138</v>
      </c>
      <c r="I1747" s="0" t="n">
        <v>40</v>
      </c>
      <c r="J1747" s="0" t="n">
        <v>522</v>
      </c>
      <c r="K1747" s="0" t="n">
        <v>786</v>
      </c>
      <c r="L1747" s="15" t="s">
        <v>87</v>
      </c>
      <c r="M1747" s="0" t="n">
        <v>7</v>
      </c>
      <c r="N1747" s="16" t="n">
        <f aca="false">I1747*K1747</f>
        <v>31440</v>
      </c>
      <c r="O1747" s="16" t="n">
        <f aca="false">I1747*(K1747-J1747)</f>
        <v>10560</v>
      </c>
      <c r="P1747" s="15" t="n">
        <f aca="false">K1747-J1747</f>
        <v>264</v>
      </c>
      <c r="Q1747" s="0" t="str">
        <f aca="false">IF(G1747=0,"Out of stock",IF(G1747&lt;H1747,"Understocked",IF(G1747&gt;Summary!$B$6*H1747,"Overstocked","Healthy")))</f>
        <v>Healthy</v>
      </c>
      <c r="R1747" s="0" t="str">
        <f aca="false">IF(I1747&gt;=Summary!$B$7,"Fast",IF(I1747&lt;Summary!$B$8,"Slow","Medium"))</f>
        <v>Slow</v>
      </c>
      <c r="S1747" s="15" t="n">
        <f aca="false">IF(M1747&gt;Summary!$B$5,1,0)</f>
        <v>0</v>
      </c>
      <c r="T1747" s="16" t="n">
        <f aca="false">IF(Q1747="Overstocked",(G1747-Summary!$B$6*H1747)*J1747,0)</f>
        <v>0</v>
      </c>
    </row>
    <row r="1748" customFormat="false" ht="15" hidden="false" customHeight="false" outlineLevel="0" collapsed="false">
      <c r="A1748" s="0" t="s">
        <v>1846</v>
      </c>
      <c r="B1748" s="0" t="s">
        <v>101</v>
      </c>
      <c r="C1748" s="0" t="s">
        <v>104</v>
      </c>
      <c r="D1748" s="0" t="s">
        <v>102</v>
      </c>
      <c r="E1748" s="14" t="n">
        <v>45096</v>
      </c>
      <c r="F1748" s="14" t="n">
        <v>45097</v>
      </c>
      <c r="G1748" s="0" t="n">
        <v>7</v>
      </c>
      <c r="H1748" s="0" t="n">
        <v>149</v>
      </c>
      <c r="I1748" s="0" t="n">
        <v>9</v>
      </c>
      <c r="J1748" s="0" t="n">
        <v>457</v>
      </c>
      <c r="K1748" s="0" t="n">
        <v>957</v>
      </c>
      <c r="L1748" s="15" t="s">
        <v>93</v>
      </c>
      <c r="M1748" s="0" t="n">
        <v>1</v>
      </c>
      <c r="N1748" s="16" t="n">
        <f aca="false">I1748*K1748</f>
        <v>8613</v>
      </c>
      <c r="O1748" s="16" t="n">
        <f aca="false">I1748*(K1748-J1748)</f>
        <v>4500</v>
      </c>
      <c r="P1748" s="15" t="n">
        <f aca="false">K1748-J1748</f>
        <v>500</v>
      </c>
      <c r="Q1748" s="0" t="str">
        <f aca="false">IF(G1748=0,"Out of stock",IF(G1748&lt;H1748,"Understocked",IF(G1748&gt;Summary!$B$6*H1748,"Overstocked","Healthy")))</f>
        <v>Understocked</v>
      </c>
      <c r="R1748" s="0" t="str">
        <f aca="false">IF(I1748&gt;=Summary!$B$7,"Fast",IF(I1748&lt;Summary!$B$8,"Slow","Medium"))</f>
        <v>Slow</v>
      </c>
      <c r="S1748" s="15" t="n">
        <f aca="false">IF(M1748&gt;Summary!$B$5,1,0)</f>
        <v>0</v>
      </c>
      <c r="T1748" s="16" t="n">
        <f aca="false">IF(Q1748="Overstocked",(G1748-Summary!$B$6*H1748)*J1748,0)</f>
        <v>0</v>
      </c>
    </row>
    <row r="1749" customFormat="false" ht="15" hidden="false" customHeight="false" outlineLevel="0" collapsed="false">
      <c r="A1749" s="0" t="s">
        <v>1847</v>
      </c>
      <c r="B1749" s="0" t="s">
        <v>101</v>
      </c>
      <c r="C1749" s="0" t="s">
        <v>78</v>
      </c>
      <c r="D1749" s="0" t="s">
        <v>102</v>
      </c>
      <c r="E1749" s="14" t="n">
        <v>45477</v>
      </c>
      <c r="F1749" s="14" t="n">
        <v>45479</v>
      </c>
      <c r="G1749" s="0" t="n">
        <v>379</v>
      </c>
      <c r="H1749" s="0" t="n">
        <v>99</v>
      </c>
      <c r="I1749" s="0" t="n">
        <v>47</v>
      </c>
      <c r="J1749" s="0" t="n">
        <v>610</v>
      </c>
      <c r="K1749" s="0" t="n">
        <v>966</v>
      </c>
      <c r="L1749" s="15" t="s">
        <v>93</v>
      </c>
      <c r="M1749" s="0" t="n">
        <v>2</v>
      </c>
      <c r="N1749" s="16" t="n">
        <f aca="false">I1749*K1749</f>
        <v>45402</v>
      </c>
      <c r="O1749" s="16" t="n">
        <f aca="false">I1749*(K1749-J1749)</f>
        <v>16732</v>
      </c>
      <c r="P1749" s="15" t="n">
        <f aca="false">K1749-J1749</f>
        <v>356</v>
      </c>
      <c r="Q1749" s="0" t="str">
        <f aca="false">IF(G1749=0,"Out of stock",IF(G1749&lt;H1749,"Understocked",IF(G1749&gt;Summary!$B$6*H1749,"Overstocked","Healthy")))</f>
        <v>Healthy</v>
      </c>
      <c r="R1749" s="0" t="str">
        <f aca="false">IF(I1749&gt;=Summary!$B$7,"Fast",IF(I1749&lt;Summary!$B$8,"Slow","Medium"))</f>
        <v>Slow</v>
      </c>
      <c r="S1749" s="15" t="n">
        <f aca="false">IF(M1749&gt;Summary!$B$5,1,0)</f>
        <v>0</v>
      </c>
      <c r="T1749" s="16" t="n">
        <f aca="false">IF(Q1749="Overstocked",(G1749-Summary!$B$6*H1749)*J1749,0)</f>
        <v>0</v>
      </c>
    </row>
    <row r="1750" customFormat="false" ht="15" hidden="false" customHeight="false" outlineLevel="0" collapsed="false">
      <c r="A1750" s="0" t="s">
        <v>1848</v>
      </c>
      <c r="B1750" s="0" t="s">
        <v>84</v>
      </c>
      <c r="C1750" s="0" t="s">
        <v>78</v>
      </c>
      <c r="D1750" s="0" t="s">
        <v>90</v>
      </c>
      <c r="E1750" s="14" t="n">
        <v>44970</v>
      </c>
      <c r="F1750" s="14" t="n">
        <v>44980</v>
      </c>
      <c r="G1750" s="0" t="n">
        <v>442</v>
      </c>
      <c r="H1750" s="0" t="n">
        <v>106</v>
      </c>
      <c r="I1750" s="0" t="n">
        <v>168</v>
      </c>
      <c r="J1750" s="0" t="n">
        <v>1602</v>
      </c>
      <c r="K1750" s="0" t="n">
        <v>2045</v>
      </c>
      <c r="L1750" s="15" t="s">
        <v>82</v>
      </c>
      <c r="M1750" s="0" t="n">
        <v>10</v>
      </c>
      <c r="N1750" s="16" t="n">
        <f aca="false">I1750*K1750</f>
        <v>343560</v>
      </c>
      <c r="O1750" s="16" t="n">
        <f aca="false">I1750*(K1750-J1750)</f>
        <v>74424</v>
      </c>
      <c r="P1750" s="15" t="n">
        <f aca="false">K1750-J1750</f>
        <v>443</v>
      </c>
      <c r="Q1750" s="0" t="str">
        <f aca="false">IF(G1750=0,"Out of stock",IF(G1750&lt;H1750,"Understocked",IF(G1750&gt;Summary!$B$6*H1750,"Overstocked","Healthy")))</f>
        <v>Overstocked</v>
      </c>
      <c r="R1750" s="0" t="str">
        <f aca="false">IF(I1750&gt;=Summary!$B$7,"Fast",IF(I1750&lt;Summary!$B$8,"Slow","Medium"))</f>
        <v>Medium</v>
      </c>
      <c r="S1750" s="15" t="n">
        <f aca="false">IF(M1750&gt;Summary!$B$5,1,0)</f>
        <v>1</v>
      </c>
      <c r="T1750" s="16" t="n">
        <f aca="false">IF(Q1750="Overstocked",(G1750-Summary!$B$6*H1750)*J1750,0)</f>
        <v>28836</v>
      </c>
    </row>
    <row r="1751" customFormat="false" ht="15" hidden="false" customHeight="false" outlineLevel="0" collapsed="false">
      <c r="A1751" s="0" t="s">
        <v>1849</v>
      </c>
      <c r="B1751" s="0" t="s">
        <v>101</v>
      </c>
      <c r="C1751" s="0" t="s">
        <v>96</v>
      </c>
      <c r="D1751" s="0" t="s">
        <v>92</v>
      </c>
      <c r="E1751" s="14" t="n">
        <v>45573</v>
      </c>
      <c r="F1751" s="14" t="n">
        <v>45576</v>
      </c>
      <c r="G1751" s="0" t="n">
        <v>486</v>
      </c>
      <c r="H1751" s="0" t="n">
        <v>143</v>
      </c>
      <c r="I1751" s="0" t="n">
        <v>183</v>
      </c>
      <c r="J1751" s="0" t="n">
        <v>1531</v>
      </c>
      <c r="K1751" s="0" t="n">
        <v>1715</v>
      </c>
      <c r="L1751" s="15" t="s">
        <v>80</v>
      </c>
      <c r="M1751" s="0" t="n">
        <v>3</v>
      </c>
      <c r="N1751" s="16" t="n">
        <f aca="false">I1751*K1751</f>
        <v>313845</v>
      </c>
      <c r="O1751" s="16" t="n">
        <f aca="false">I1751*(K1751-J1751)</f>
        <v>33672</v>
      </c>
      <c r="P1751" s="15" t="n">
        <f aca="false">K1751-J1751</f>
        <v>184</v>
      </c>
      <c r="Q1751" s="0" t="str">
        <f aca="false">IF(G1751=0,"Out of stock",IF(G1751&lt;H1751,"Understocked",IF(G1751&gt;Summary!$B$6*H1751,"Overstocked","Healthy")))</f>
        <v>Healthy</v>
      </c>
      <c r="R1751" s="0" t="str">
        <f aca="false">IF(I1751&gt;=Summary!$B$7,"Fast",IF(I1751&lt;Summary!$B$8,"Slow","Medium"))</f>
        <v>Medium</v>
      </c>
      <c r="S1751" s="15" t="n">
        <f aca="false">IF(M1751&gt;Summary!$B$5,1,0)</f>
        <v>0</v>
      </c>
      <c r="T1751" s="16" t="n">
        <f aca="false">IF(Q1751="Overstocked",(G1751-Summary!$B$6*H1751)*J1751,0)</f>
        <v>0</v>
      </c>
    </row>
    <row r="1752" customFormat="false" ht="15" hidden="false" customHeight="false" outlineLevel="0" collapsed="false">
      <c r="A1752" s="0" t="s">
        <v>1850</v>
      </c>
      <c r="B1752" s="0" t="s">
        <v>84</v>
      </c>
      <c r="C1752" s="0" t="s">
        <v>85</v>
      </c>
      <c r="D1752" s="0" t="s">
        <v>90</v>
      </c>
      <c r="E1752" s="14" t="n">
        <v>45410</v>
      </c>
      <c r="F1752" s="14" t="n">
        <v>45419</v>
      </c>
      <c r="G1752" s="0" t="n">
        <v>42</v>
      </c>
      <c r="H1752" s="0" t="n">
        <v>70</v>
      </c>
      <c r="I1752" s="0" t="n">
        <v>207</v>
      </c>
      <c r="J1752" s="0" t="n">
        <v>1369</v>
      </c>
      <c r="K1752" s="0" t="n">
        <v>1449</v>
      </c>
      <c r="L1752" s="15" t="s">
        <v>93</v>
      </c>
      <c r="M1752" s="0" t="n">
        <v>9</v>
      </c>
      <c r="N1752" s="16" t="n">
        <f aca="false">I1752*K1752</f>
        <v>299943</v>
      </c>
      <c r="O1752" s="16" t="n">
        <f aca="false">I1752*(K1752-J1752)</f>
        <v>16560</v>
      </c>
      <c r="P1752" s="15" t="n">
        <f aca="false">K1752-J1752</f>
        <v>80</v>
      </c>
      <c r="Q1752" s="0" t="str">
        <f aca="false">IF(G1752=0,"Out of stock",IF(G1752&lt;H1752,"Understocked",IF(G1752&gt;Summary!$B$6*H1752,"Overstocked","Healthy")))</f>
        <v>Understocked</v>
      </c>
      <c r="R1752" s="0" t="str">
        <f aca="false">IF(I1752&gt;=Summary!$B$7,"Fast",IF(I1752&lt;Summary!$B$8,"Slow","Medium"))</f>
        <v>Fast</v>
      </c>
      <c r="S1752" s="15" t="n">
        <f aca="false">IF(M1752&gt;Summary!$B$5,1,0)</f>
        <v>1</v>
      </c>
      <c r="T1752" s="16" t="n">
        <f aca="false">IF(Q1752="Overstocked",(G1752-Summary!$B$6*H1752)*J1752,0)</f>
        <v>0</v>
      </c>
    </row>
    <row r="1753" customFormat="false" ht="15" hidden="false" customHeight="false" outlineLevel="0" collapsed="false">
      <c r="A1753" s="0" t="s">
        <v>1851</v>
      </c>
      <c r="B1753" s="0" t="s">
        <v>89</v>
      </c>
      <c r="C1753" s="0" t="s">
        <v>78</v>
      </c>
      <c r="D1753" s="0" t="s">
        <v>102</v>
      </c>
      <c r="E1753" s="14" t="n">
        <v>45651</v>
      </c>
      <c r="F1753" s="14" t="n">
        <v>45660</v>
      </c>
      <c r="G1753" s="0" t="n">
        <v>245</v>
      </c>
      <c r="H1753" s="0" t="n">
        <v>123</v>
      </c>
      <c r="I1753" s="0" t="n">
        <v>263</v>
      </c>
      <c r="J1753" s="0" t="n">
        <v>1019</v>
      </c>
      <c r="K1753" s="0" t="n">
        <v>1358</v>
      </c>
      <c r="L1753" s="15" t="s">
        <v>97</v>
      </c>
      <c r="M1753" s="0" t="n">
        <v>9</v>
      </c>
      <c r="N1753" s="16" t="n">
        <f aca="false">I1753*K1753</f>
        <v>357154</v>
      </c>
      <c r="O1753" s="16" t="n">
        <f aca="false">I1753*(K1753-J1753)</f>
        <v>89157</v>
      </c>
      <c r="P1753" s="15" t="n">
        <f aca="false">K1753-J1753</f>
        <v>339</v>
      </c>
      <c r="Q1753" s="0" t="str">
        <f aca="false">IF(G1753=0,"Out of stock",IF(G1753&lt;H1753,"Understocked",IF(G1753&gt;Summary!$B$6*H1753,"Overstocked","Healthy")))</f>
        <v>Healthy</v>
      </c>
      <c r="R1753" s="0" t="str">
        <f aca="false">IF(I1753&gt;=Summary!$B$7,"Fast",IF(I1753&lt;Summary!$B$8,"Slow","Medium"))</f>
        <v>Fast</v>
      </c>
      <c r="S1753" s="15" t="n">
        <f aca="false">IF(M1753&gt;Summary!$B$5,1,0)</f>
        <v>1</v>
      </c>
      <c r="T1753" s="16" t="n">
        <f aca="false">IF(Q1753="Overstocked",(G1753-Summary!$B$6*H1753)*J1753,0)</f>
        <v>0</v>
      </c>
    </row>
    <row r="1754" customFormat="false" ht="15" hidden="false" customHeight="false" outlineLevel="0" collapsed="false">
      <c r="A1754" s="0" t="s">
        <v>1852</v>
      </c>
      <c r="B1754" s="0" t="s">
        <v>111</v>
      </c>
      <c r="C1754" s="0" t="s">
        <v>104</v>
      </c>
      <c r="D1754" s="0" t="s">
        <v>90</v>
      </c>
      <c r="E1754" s="14" t="n">
        <v>45260</v>
      </c>
      <c r="F1754" s="14" t="n">
        <v>45264</v>
      </c>
      <c r="G1754" s="0" t="n">
        <v>348</v>
      </c>
      <c r="H1754" s="0" t="n">
        <v>98</v>
      </c>
      <c r="I1754" s="0" t="n">
        <v>165</v>
      </c>
      <c r="J1754" s="0" t="n">
        <v>1158</v>
      </c>
      <c r="K1754" s="0" t="n">
        <v>1277</v>
      </c>
      <c r="L1754" s="15" t="s">
        <v>82</v>
      </c>
      <c r="M1754" s="0" t="n">
        <v>4</v>
      </c>
      <c r="N1754" s="16" t="n">
        <f aca="false">I1754*K1754</f>
        <v>210705</v>
      </c>
      <c r="O1754" s="16" t="n">
        <f aca="false">I1754*(K1754-J1754)</f>
        <v>19635</v>
      </c>
      <c r="P1754" s="15" t="n">
        <f aca="false">K1754-J1754</f>
        <v>119</v>
      </c>
      <c r="Q1754" s="0" t="str">
        <f aca="false">IF(G1754=0,"Out of stock",IF(G1754&lt;H1754,"Understocked",IF(G1754&gt;Summary!$B$6*H1754,"Overstocked","Healthy")))</f>
        <v>Healthy</v>
      </c>
      <c r="R1754" s="0" t="str">
        <f aca="false">IF(I1754&gt;=Summary!$B$7,"Fast",IF(I1754&lt;Summary!$B$8,"Slow","Medium"))</f>
        <v>Medium</v>
      </c>
      <c r="S1754" s="15" t="n">
        <f aca="false">IF(M1754&gt;Summary!$B$5,1,0)</f>
        <v>0</v>
      </c>
      <c r="T1754" s="16" t="n">
        <f aca="false">IF(Q1754="Overstocked",(G1754-Summary!$B$6*H1754)*J1754,0)</f>
        <v>0</v>
      </c>
    </row>
    <row r="1755" customFormat="false" ht="15" hidden="false" customHeight="false" outlineLevel="0" collapsed="false">
      <c r="A1755" s="0" t="s">
        <v>1853</v>
      </c>
      <c r="B1755" s="0" t="s">
        <v>107</v>
      </c>
      <c r="C1755" s="0" t="s">
        <v>96</v>
      </c>
      <c r="D1755" s="0" t="s">
        <v>102</v>
      </c>
      <c r="E1755" s="14" t="n">
        <v>45543</v>
      </c>
      <c r="F1755" s="14" t="n">
        <v>45549</v>
      </c>
      <c r="G1755" s="0" t="n">
        <v>319</v>
      </c>
      <c r="H1755" s="0" t="n">
        <v>53</v>
      </c>
      <c r="I1755" s="0" t="n">
        <v>88</v>
      </c>
      <c r="J1755" s="0" t="n">
        <v>961</v>
      </c>
      <c r="K1755" s="0" t="n">
        <v>1061</v>
      </c>
      <c r="L1755" s="15" t="s">
        <v>80</v>
      </c>
      <c r="M1755" s="0" t="n">
        <v>6</v>
      </c>
      <c r="N1755" s="16" t="n">
        <f aca="false">I1755*K1755</f>
        <v>93368</v>
      </c>
      <c r="O1755" s="16" t="n">
        <f aca="false">I1755*(K1755-J1755)</f>
        <v>8800</v>
      </c>
      <c r="P1755" s="15" t="n">
        <f aca="false">K1755-J1755</f>
        <v>100</v>
      </c>
      <c r="Q1755" s="0" t="str">
        <f aca="false">IF(G1755=0,"Out of stock",IF(G1755&lt;H1755,"Understocked",IF(G1755&gt;Summary!$B$6*H1755,"Overstocked","Healthy")))</f>
        <v>Overstocked</v>
      </c>
      <c r="R1755" s="0" t="str">
        <f aca="false">IF(I1755&gt;=Summary!$B$7,"Fast",IF(I1755&lt;Summary!$B$8,"Slow","Medium"))</f>
        <v>Slow</v>
      </c>
      <c r="S1755" s="15" t="n">
        <f aca="false">IF(M1755&gt;Summary!$B$5,1,0)</f>
        <v>0</v>
      </c>
      <c r="T1755" s="16" t="n">
        <f aca="false">IF(Q1755="Overstocked",(G1755-Summary!$B$6*H1755)*J1755,0)</f>
        <v>102827</v>
      </c>
    </row>
    <row r="1756" customFormat="false" ht="15" hidden="false" customHeight="false" outlineLevel="0" collapsed="false">
      <c r="A1756" s="0" t="s">
        <v>1854</v>
      </c>
      <c r="B1756" s="0" t="s">
        <v>101</v>
      </c>
      <c r="C1756" s="0" t="s">
        <v>104</v>
      </c>
      <c r="D1756" s="0" t="s">
        <v>90</v>
      </c>
      <c r="E1756" s="14" t="n">
        <v>45170</v>
      </c>
      <c r="F1756" s="14" t="n">
        <v>45180</v>
      </c>
      <c r="G1756" s="0" t="n">
        <v>423</v>
      </c>
      <c r="H1756" s="0" t="n">
        <v>108</v>
      </c>
      <c r="I1756" s="0" t="n">
        <v>197</v>
      </c>
      <c r="J1756" s="0" t="n">
        <v>654</v>
      </c>
      <c r="K1756" s="0" t="n">
        <v>966</v>
      </c>
      <c r="L1756" s="15" t="s">
        <v>97</v>
      </c>
      <c r="M1756" s="0" t="n">
        <v>10</v>
      </c>
      <c r="N1756" s="16" t="n">
        <f aca="false">I1756*K1756</f>
        <v>190302</v>
      </c>
      <c r="O1756" s="16" t="n">
        <f aca="false">I1756*(K1756-J1756)</f>
        <v>61464</v>
      </c>
      <c r="P1756" s="15" t="n">
        <f aca="false">K1756-J1756</f>
        <v>312</v>
      </c>
      <c r="Q1756" s="0" t="str">
        <f aca="false">IF(G1756=0,"Out of stock",IF(G1756&lt;H1756,"Understocked",IF(G1756&gt;Summary!$B$6*H1756,"Overstocked","Healthy")))</f>
        <v>Healthy</v>
      </c>
      <c r="R1756" s="0" t="str">
        <f aca="false">IF(I1756&gt;=Summary!$B$7,"Fast",IF(I1756&lt;Summary!$B$8,"Slow","Medium"))</f>
        <v>Medium</v>
      </c>
      <c r="S1756" s="15" t="n">
        <f aca="false">IF(M1756&gt;Summary!$B$5,1,0)</f>
        <v>1</v>
      </c>
      <c r="T1756" s="16" t="n">
        <f aca="false">IF(Q1756="Overstocked",(G1756-Summary!$B$6*H1756)*J1756,0)</f>
        <v>0</v>
      </c>
    </row>
    <row r="1757" customFormat="false" ht="15" hidden="false" customHeight="false" outlineLevel="0" collapsed="false">
      <c r="A1757" s="0" t="s">
        <v>1855</v>
      </c>
      <c r="B1757" s="0" t="s">
        <v>101</v>
      </c>
      <c r="C1757" s="0" t="s">
        <v>104</v>
      </c>
      <c r="D1757" s="0" t="s">
        <v>86</v>
      </c>
      <c r="E1757" s="14" t="n">
        <v>45256</v>
      </c>
      <c r="F1757" s="14" t="n">
        <v>45266</v>
      </c>
      <c r="G1757" s="0" t="n">
        <v>331</v>
      </c>
      <c r="H1757" s="0" t="n">
        <v>138</v>
      </c>
      <c r="I1757" s="0" t="n">
        <v>253</v>
      </c>
      <c r="J1757" s="0" t="n">
        <v>1843</v>
      </c>
      <c r="K1757" s="0" t="n">
        <v>2078</v>
      </c>
      <c r="L1757" s="15" t="s">
        <v>80</v>
      </c>
      <c r="M1757" s="0" t="n">
        <v>10</v>
      </c>
      <c r="N1757" s="16" t="n">
        <f aca="false">I1757*K1757</f>
        <v>525734</v>
      </c>
      <c r="O1757" s="16" t="n">
        <f aca="false">I1757*(K1757-J1757)</f>
        <v>59455</v>
      </c>
      <c r="P1757" s="15" t="n">
        <f aca="false">K1757-J1757</f>
        <v>235</v>
      </c>
      <c r="Q1757" s="0" t="str">
        <f aca="false">IF(G1757=0,"Out of stock",IF(G1757&lt;H1757,"Understocked",IF(G1757&gt;Summary!$B$6*H1757,"Overstocked","Healthy")))</f>
        <v>Healthy</v>
      </c>
      <c r="R1757" s="0" t="str">
        <f aca="false">IF(I1757&gt;=Summary!$B$7,"Fast",IF(I1757&lt;Summary!$B$8,"Slow","Medium"))</f>
        <v>Fast</v>
      </c>
      <c r="S1757" s="15" t="n">
        <f aca="false">IF(M1757&gt;Summary!$B$5,1,0)</f>
        <v>1</v>
      </c>
      <c r="T1757" s="16" t="n">
        <f aca="false">IF(Q1757="Overstocked",(G1757-Summary!$B$6*H1757)*J1757,0)</f>
        <v>0</v>
      </c>
    </row>
    <row r="1758" customFormat="false" ht="15" hidden="false" customHeight="false" outlineLevel="0" collapsed="false">
      <c r="A1758" s="0" t="s">
        <v>1856</v>
      </c>
      <c r="B1758" s="0" t="s">
        <v>89</v>
      </c>
      <c r="C1758" s="0" t="s">
        <v>78</v>
      </c>
      <c r="D1758" s="0" t="s">
        <v>90</v>
      </c>
      <c r="E1758" s="14" t="n">
        <v>45551</v>
      </c>
      <c r="F1758" s="14" t="n">
        <v>45552</v>
      </c>
      <c r="G1758" s="0" t="n">
        <v>392</v>
      </c>
      <c r="H1758" s="0" t="n">
        <v>96</v>
      </c>
      <c r="I1758" s="0" t="n">
        <v>100</v>
      </c>
      <c r="J1758" s="0" t="n">
        <v>566</v>
      </c>
      <c r="K1758" s="0" t="n">
        <v>949</v>
      </c>
      <c r="L1758" s="15" t="s">
        <v>87</v>
      </c>
      <c r="M1758" s="0" t="n">
        <v>1</v>
      </c>
      <c r="N1758" s="16" t="n">
        <f aca="false">I1758*K1758</f>
        <v>94900</v>
      </c>
      <c r="O1758" s="16" t="n">
        <f aca="false">I1758*(K1758-J1758)</f>
        <v>38300</v>
      </c>
      <c r="P1758" s="15" t="n">
        <f aca="false">K1758-J1758</f>
        <v>383</v>
      </c>
      <c r="Q1758" s="0" t="str">
        <f aca="false">IF(G1758=0,"Out of stock",IF(G1758&lt;H1758,"Understocked",IF(G1758&gt;Summary!$B$6*H1758,"Overstocked","Healthy")))</f>
        <v>Overstocked</v>
      </c>
      <c r="R1758" s="0" t="str">
        <f aca="false">IF(I1758&gt;=Summary!$B$7,"Fast",IF(I1758&lt;Summary!$B$8,"Slow","Medium"))</f>
        <v>Medium</v>
      </c>
      <c r="S1758" s="15" t="n">
        <f aca="false">IF(M1758&gt;Summary!$B$5,1,0)</f>
        <v>0</v>
      </c>
      <c r="T1758" s="16" t="n">
        <f aca="false">IF(Q1758="Overstocked",(G1758-Summary!$B$6*H1758)*J1758,0)</f>
        <v>4528</v>
      </c>
    </row>
    <row r="1759" customFormat="false" ht="15" hidden="false" customHeight="false" outlineLevel="0" collapsed="false">
      <c r="A1759" s="0" t="s">
        <v>1857</v>
      </c>
      <c r="B1759" s="0" t="s">
        <v>95</v>
      </c>
      <c r="C1759" s="0" t="s">
        <v>85</v>
      </c>
      <c r="D1759" s="0" t="s">
        <v>86</v>
      </c>
      <c r="E1759" s="14" t="n">
        <v>45363</v>
      </c>
      <c r="F1759" s="14" t="n">
        <v>45373</v>
      </c>
      <c r="G1759" s="0" t="n">
        <v>75</v>
      </c>
      <c r="H1759" s="0" t="n">
        <v>83</v>
      </c>
      <c r="I1759" s="0" t="n">
        <v>55</v>
      </c>
      <c r="J1759" s="0" t="n">
        <v>1034</v>
      </c>
      <c r="K1759" s="0" t="n">
        <v>1463</v>
      </c>
      <c r="L1759" s="15" t="s">
        <v>82</v>
      </c>
      <c r="M1759" s="0" t="n">
        <v>10</v>
      </c>
      <c r="N1759" s="16" t="n">
        <f aca="false">I1759*K1759</f>
        <v>80465</v>
      </c>
      <c r="O1759" s="16" t="n">
        <f aca="false">I1759*(K1759-J1759)</f>
        <v>23595</v>
      </c>
      <c r="P1759" s="15" t="n">
        <f aca="false">K1759-J1759</f>
        <v>429</v>
      </c>
      <c r="Q1759" s="0" t="str">
        <f aca="false">IF(G1759=0,"Out of stock",IF(G1759&lt;H1759,"Understocked",IF(G1759&gt;Summary!$B$6*H1759,"Overstocked","Healthy")))</f>
        <v>Understocked</v>
      </c>
      <c r="R1759" s="0" t="str">
        <f aca="false">IF(I1759&gt;=Summary!$B$7,"Fast",IF(I1759&lt;Summary!$B$8,"Slow","Medium"))</f>
        <v>Slow</v>
      </c>
      <c r="S1759" s="15" t="n">
        <f aca="false">IF(M1759&gt;Summary!$B$5,1,0)</f>
        <v>1</v>
      </c>
      <c r="T1759" s="16" t="n">
        <f aca="false">IF(Q1759="Overstocked",(G1759-Summary!$B$6*H1759)*J1759,0)</f>
        <v>0</v>
      </c>
    </row>
    <row r="1760" customFormat="false" ht="15" hidden="false" customHeight="false" outlineLevel="0" collapsed="false">
      <c r="A1760" s="0" t="s">
        <v>1858</v>
      </c>
      <c r="B1760" s="0" t="s">
        <v>77</v>
      </c>
      <c r="C1760" s="0" t="s">
        <v>78</v>
      </c>
      <c r="D1760" s="0" t="s">
        <v>92</v>
      </c>
      <c r="E1760" s="14" t="n">
        <v>45110</v>
      </c>
      <c r="F1760" s="14" t="n">
        <v>45112</v>
      </c>
      <c r="G1760" s="0" t="n">
        <v>441</v>
      </c>
      <c r="H1760" s="0" t="n">
        <v>143</v>
      </c>
      <c r="I1760" s="0" t="n">
        <v>226</v>
      </c>
      <c r="J1760" s="0" t="n">
        <v>1749</v>
      </c>
      <c r="K1760" s="0" t="n">
        <v>1942</v>
      </c>
      <c r="L1760" s="15" t="s">
        <v>80</v>
      </c>
      <c r="M1760" s="0" t="n">
        <v>2</v>
      </c>
      <c r="N1760" s="16" t="n">
        <f aca="false">I1760*K1760</f>
        <v>438892</v>
      </c>
      <c r="O1760" s="16" t="n">
        <f aca="false">I1760*(K1760-J1760)</f>
        <v>43618</v>
      </c>
      <c r="P1760" s="15" t="n">
        <f aca="false">K1760-J1760</f>
        <v>193</v>
      </c>
      <c r="Q1760" s="0" t="str">
        <f aca="false">IF(G1760=0,"Out of stock",IF(G1760&lt;H1760,"Understocked",IF(G1760&gt;Summary!$B$6*H1760,"Overstocked","Healthy")))</f>
        <v>Healthy</v>
      </c>
      <c r="R1760" s="0" t="str">
        <f aca="false">IF(I1760&gt;=Summary!$B$7,"Fast",IF(I1760&lt;Summary!$B$8,"Slow","Medium"))</f>
        <v>Fast</v>
      </c>
      <c r="S1760" s="15" t="n">
        <f aca="false">IF(M1760&gt;Summary!$B$5,1,0)</f>
        <v>0</v>
      </c>
      <c r="T1760" s="16" t="n">
        <f aca="false">IF(Q1760="Overstocked",(G1760-Summary!$B$6*H1760)*J1760,0)</f>
        <v>0</v>
      </c>
    </row>
    <row r="1761" customFormat="false" ht="15" hidden="false" customHeight="false" outlineLevel="0" collapsed="false">
      <c r="A1761" s="0" t="s">
        <v>1859</v>
      </c>
      <c r="B1761" s="0" t="s">
        <v>95</v>
      </c>
      <c r="C1761" s="0" t="s">
        <v>96</v>
      </c>
      <c r="D1761" s="0" t="s">
        <v>102</v>
      </c>
      <c r="E1761" s="14" t="n">
        <v>45403</v>
      </c>
      <c r="F1761" s="14" t="n">
        <v>45404</v>
      </c>
      <c r="G1761" s="0" t="n">
        <v>470</v>
      </c>
      <c r="H1761" s="0" t="n">
        <v>85</v>
      </c>
      <c r="I1761" s="0" t="n">
        <v>49</v>
      </c>
      <c r="J1761" s="0" t="n">
        <v>1461</v>
      </c>
      <c r="K1761" s="0" t="n">
        <v>1533</v>
      </c>
      <c r="L1761" s="15" t="s">
        <v>97</v>
      </c>
      <c r="M1761" s="0" t="n">
        <v>1</v>
      </c>
      <c r="N1761" s="16" t="n">
        <f aca="false">I1761*K1761</f>
        <v>75117</v>
      </c>
      <c r="O1761" s="16" t="n">
        <f aca="false">I1761*(K1761-J1761)</f>
        <v>3528</v>
      </c>
      <c r="P1761" s="15" t="n">
        <f aca="false">K1761-J1761</f>
        <v>72</v>
      </c>
      <c r="Q1761" s="0" t="str">
        <f aca="false">IF(G1761=0,"Out of stock",IF(G1761&lt;H1761,"Understocked",IF(G1761&gt;Summary!$B$6*H1761,"Overstocked","Healthy")))</f>
        <v>Overstocked</v>
      </c>
      <c r="R1761" s="0" t="str">
        <f aca="false">IF(I1761&gt;=Summary!$B$7,"Fast",IF(I1761&lt;Summary!$B$8,"Slow","Medium"))</f>
        <v>Slow</v>
      </c>
      <c r="S1761" s="15" t="n">
        <f aca="false">IF(M1761&gt;Summary!$B$5,1,0)</f>
        <v>0</v>
      </c>
      <c r="T1761" s="16" t="n">
        <f aca="false">IF(Q1761="Overstocked",(G1761-Summary!$B$6*H1761)*J1761,0)</f>
        <v>189930</v>
      </c>
    </row>
    <row r="1762" customFormat="false" ht="15" hidden="false" customHeight="false" outlineLevel="0" collapsed="false">
      <c r="A1762" s="0" t="s">
        <v>1860</v>
      </c>
      <c r="B1762" s="0" t="s">
        <v>95</v>
      </c>
      <c r="C1762" s="0" t="s">
        <v>85</v>
      </c>
      <c r="D1762" s="0" t="s">
        <v>86</v>
      </c>
      <c r="E1762" s="14" t="n">
        <v>44963</v>
      </c>
      <c r="F1762" s="14" t="n">
        <v>44971</v>
      </c>
      <c r="G1762" s="0" t="n">
        <v>134</v>
      </c>
      <c r="H1762" s="0" t="n">
        <v>138</v>
      </c>
      <c r="I1762" s="0" t="n">
        <v>162</v>
      </c>
      <c r="J1762" s="0" t="n">
        <v>582</v>
      </c>
      <c r="K1762" s="0" t="n">
        <v>699</v>
      </c>
      <c r="L1762" s="15" t="s">
        <v>82</v>
      </c>
      <c r="M1762" s="0" t="n">
        <v>8</v>
      </c>
      <c r="N1762" s="16" t="n">
        <f aca="false">I1762*K1762</f>
        <v>113238</v>
      </c>
      <c r="O1762" s="16" t="n">
        <f aca="false">I1762*(K1762-J1762)</f>
        <v>18954</v>
      </c>
      <c r="P1762" s="15" t="n">
        <f aca="false">K1762-J1762</f>
        <v>117</v>
      </c>
      <c r="Q1762" s="0" t="str">
        <f aca="false">IF(G1762=0,"Out of stock",IF(G1762&lt;H1762,"Understocked",IF(G1762&gt;Summary!$B$6*H1762,"Overstocked","Healthy")))</f>
        <v>Understocked</v>
      </c>
      <c r="R1762" s="0" t="str">
        <f aca="false">IF(I1762&gt;=Summary!$B$7,"Fast",IF(I1762&lt;Summary!$B$8,"Slow","Medium"))</f>
        <v>Medium</v>
      </c>
      <c r="S1762" s="15" t="n">
        <f aca="false">IF(M1762&gt;Summary!$B$5,1,0)</f>
        <v>1</v>
      </c>
      <c r="T1762" s="16" t="n">
        <f aca="false">IF(Q1762="Overstocked",(G1762-Summary!$B$6*H1762)*J1762,0)</f>
        <v>0</v>
      </c>
    </row>
    <row r="1763" customFormat="false" ht="15" hidden="false" customHeight="false" outlineLevel="0" collapsed="false">
      <c r="A1763" s="0" t="s">
        <v>1861</v>
      </c>
      <c r="B1763" s="0" t="s">
        <v>89</v>
      </c>
      <c r="C1763" s="0" t="s">
        <v>104</v>
      </c>
      <c r="D1763" s="0" t="s">
        <v>86</v>
      </c>
      <c r="E1763" s="14" t="n">
        <v>45230</v>
      </c>
      <c r="F1763" s="14" t="n">
        <v>45236</v>
      </c>
      <c r="G1763" s="0" t="n">
        <v>387</v>
      </c>
      <c r="H1763" s="0" t="n">
        <v>54</v>
      </c>
      <c r="I1763" s="0" t="n">
        <v>257</v>
      </c>
      <c r="J1763" s="0" t="n">
        <v>1365</v>
      </c>
      <c r="K1763" s="0" t="n">
        <v>1585</v>
      </c>
      <c r="L1763" s="15" t="s">
        <v>97</v>
      </c>
      <c r="M1763" s="0" t="n">
        <v>6</v>
      </c>
      <c r="N1763" s="16" t="n">
        <f aca="false">I1763*K1763</f>
        <v>407345</v>
      </c>
      <c r="O1763" s="16" t="n">
        <f aca="false">I1763*(K1763-J1763)</f>
        <v>56540</v>
      </c>
      <c r="P1763" s="15" t="n">
        <f aca="false">K1763-J1763</f>
        <v>220</v>
      </c>
      <c r="Q1763" s="0" t="str">
        <f aca="false">IF(G1763=0,"Out of stock",IF(G1763&lt;H1763,"Understocked",IF(G1763&gt;Summary!$B$6*H1763,"Overstocked","Healthy")))</f>
        <v>Overstocked</v>
      </c>
      <c r="R1763" s="0" t="str">
        <f aca="false">IF(I1763&gt;=Summary!$B$7,"Fast",IF(I1763&lt;Summary!$B$8,"Slow","Medium"))</f>
        <v>Fast</v>
      </c>
      <c r="S1763" s="15" t="n">
        <f aca="false">IF(M1763&gt;Summary!$B$5,1,0)</f>
        <v>0</v>
      </c>
      <c r="T1763" s="16" t="n">
        <f aca="false">IF(Q1763="Overstocked",(G1763-Summary!$B$6*H1763)*J1763,0)</f>
        <v>233415</v>
      </c>
    </row>
    <row r="1764" customFormat="false" ht="15" hidden="false" customHeight="false" outlineLevel="0" collapsed="false">
      <c r="A1764" s="0" t="s">
        <v>1862</v>
      </c>
      <c r="B1764" s="0" t="s">
        <v>101</v>
      </c>
      <c r="C1764" s="0" t="s">
        <v>96</v>
      </c>
      <c r="D1764" s="0" t="s">
        <v>79</v>
      </c>
      <c r="E1764" s="14" t="n">
        <v>45509</v>
      </c>
      <c r="F1764" s="14" t="n">
        <v>45514</v>
      </c>
      <c r="G1764" s="0" t="n">
        <v>88</v>
      </c>
      <c r="H1764" s="0" t="n">
        <v>121</v>
      </c>
      <c r="I1764" s="0" t="n">
        <v>100</v>
      </c>
      <c r="J1764" s="0" t="n">
        <v>1005</v>
      </c>
      <c r="K1764" s="0" t="n">
        <v>1416</v>
      </c>
      <c r="L1764" s="15" t="s">
        <v>93</v>
      </c>
      <c r="M1764" s="0" t="n">
        <v>5</v>
      </c>
      <c r="N1764" s="16" t="n">
        <f aca="false">I1764*K1764</f>
        <v>141600</v>
      </c>
      <c r="O1764" s="16" t="n">
        <f aca="false">I1764*(K1764-J1764)</f>
        <v>41100</v>
      </c>
      <c r="P1764" s="15" t="n">
        <f aca="false">K1764-J1764</f>
        <v>411</v>
      </c>
      <c r="Q1764" s="0" t="str">
        <f aca="false">IF(G1764=0,"Out of stock",IF(G1764&lt;H1764,"Understocked",IF(G1764&gt;Summary!$B$6*H1764,"Overstocked","Healthy")))</f>
        <v>Understocked</v>
      </c>
      <c r="R1764" s="0" t="str">
        <f aca="false">IF(I1764&gt;=Summary!$B$7,"Fast",IF(I1764&lt;Summary!$B$8,"Slow","Medium"))</f>
        <v>Medium</v>
      </c>
      <c r="S1764" s="15" t="n">
        <f aca="false">IF(M1764&gt;Summary!$B$5,1,0)</f>
        <v>0</v>
      </c>
      <c r="T1764" s="16" t="n">
        <f aca="false">IF(Q1764="Overstocked",(G1764-Summary!$B$6*H1764)*J1764,0)</f>
        <v>0</v>
      </c>
    </row>
    <row r="1765" customFormat="false" ht="15" hidden="false" customHeight="false" outlineLevel="0" collapsed="false">
      <c r="A1765" s="0" t="s">
        <v>1863</v>
      </c>
      <c r="B1765" s="0" t="s">
        <v>107</v>
      </c>
      <c r="C1765" s="0" t="s">
        <v>85</v>
      </c>
      <c r="D1765" s="0" t="s">
        <v>90</v>
      </c>
      <c r="E1765" s="14" t="n">
        <v>45410</v>
      </c>
      <c r="F1765" s="14" t="n">
        <v>45420</v>
      </c>
      <c r="G1765" s="0" t="n">
        <v>194</v>
      </c>
      <c r="H1765" s="0" t="n">
        <v>56</v>
      </c>
      <c r="I1765" s="0" t="n">
        <v>140</v>
      </c>
      <c r="J1765" s="0" t="n">
        <v>1858</v>
      </c>
      <c r="K1765" s="0" t="n">
        <v>2045</v>
      </c>
      <c r="L1765" s="15" t="s">
        <v>97</v>
      </c>
      <c r="M1765" s="0" t="n">
        <v>10</v>
      </c>
      <c r="N1765" s="16" t="n">
        <f aca="false">I1765*K1765</f>
        <v>286300</v>
      </c>
      <c r="O1765" s="16" t="n">
        <f aca="false">I1765*(K1765-J1765)</f>
        <v>26180</v>
      </c>
      <c r="P1765" s="15" t="n">
        <f aca="false">K1765-J1765</f>
        <v>187</v>
      </c>
      <c r="Q1765" s="0" t="str">
        <f aca="false">IF(G1765=0,"Out of stock",IF(G1765&lt;H1765,"Understocked",IF(G1765&gt;Summary!$B$6*H1765,"Overstocked","Healthy")))</f>
        <v>Healthy</v>
      </c>
      <c r="R1765" s="0" t="str">
        <f aca="false">IF(I1765&gt;=Summary!$B$7,"Fast",IF(I1765&lt;Summary!$B$8,"Slow","Medium"))</f>
        <v>Medium</v>
      </c>
      <c r="S1765" s="15" t="n">
        <f aca="false">IF(M1765&gt;Summary!$B$5,1,0)</f>
        <v>1</v>
      </c>
      <c r="T1765" s="16" t="n">
        <f aca="false">IF(Q1765="Overstocked",(G1765-Summary!$B$6*H1765)*J1765,0)</f>
        <v>0</v>
      </c>
    </row>
    <row r="1766" customFormat="false" ht="15" hidden="false" customHeight="false" outlineLevel="0" collapsed="false">
      <c r="A1766" s="0" t="s">
        <v>1864</v>
      </c>
      <c r="B1766" s="0" t="s">
        <v>77</v>
      </c>
      <c r="C1766" s="0" t="s">
        <v>78</v>
      </c>
      <c r="D1766" s="0" t="s">
        <v>102</v>
      </c>
      <c r="E1766" s="14" t="n">
        <v>45017</v>
      </c>
      <c r="F1766" s="14" t="n">
        <v>45019</v>
      </c>
      <c r="G1766" s="0" t="n">
        <v>469</v>
      </c>
      <c r="H1766" s="0" t="n">
        <v>71</v>
      </c>
      <c r="I1766" s="0" t="n">
        <v>233</v>
      </c>
      <c r="J1766" s="0" t="n">
        <v>1016</v>
      </c>
      <c r="K1766" s="0" t="n">
        <v>1427</v>
      </c>
      <c r="L1766" s="15" t="s">
        <v>97</v>
      </c>
      <c r="M1766" s="0" t="n">
        <v>2</v>
      </c>
      <c r="N1766" s="16" t="n">
        <f aca="false">I1766*K1766</f>
        <v>332491</v>
      </c>
      <c r="O1766" s="16" t="n">
        <f aca="false">I1766*(K1766-J1766)</f>
        <v>95763</v>
      </c>
      <c r="P1766" s="15" t="n">
        <f aca="false">K1766-J1766</f>
        <v>411</v>
      </c>
      <c r="Q1766" s="0" t="str">
        <f aca="false">IF(G1766=0,"Out of stock",IF(G1766&lt;H1766,"Understocked",IF(G1766&gt;Summary!$B$6*H1766,"Overstocked","Healthy")))</f>
        <v>Overstocked</v>
      </c>
      <c r="R1766" s="0" t="str">
        <f aca="false">IF(I1766&gt;=Summary!$B$7,"Fast",IF(I1766&lt;Summary!$B$8,"Slow","Medium"))</f>
        <v>Fast</v>
      </c>
      <c r="S1766" s="15" t="n">
        <f aca="false">IF(M1766&gt;Summary!$B$5,1,0)</f>
        <v>0</v>
      </c>
      <c r="T1766" s="16" t="n">
        <f aca="false">IF(Q1766="Overstocked",(G1766-Summary!$B$6*H1766)*J1766,0)</f>
        <v>187960</v>
      </c>
    </row>
    <row r="1767" customFormat="false" ht="15" hidden="false" customHeight="false" outlineLevel="0" collapsed="false">
      <c r="A1767" s="0" t="s">
        <v>1865</v>
      </c>
      <c r="B1767" s="0" t="s">
        <v>107</v>
      </c>
      <c r="C1767" s="0" t="s">
        <v>85</v>
      </c>
      <c r="D1767" s="0" t="s">
        <v>92</v>
      </c>
      <c r="E1767" s="14" t="n">
        <v>45012</v>
      </c>
      <c r="F1767" s="14" t="n">
        <v>45020</v>
      </c>
      <c r="G1767" s="0" t="n">
        <v>480</v>
      </c>
      <c r="H1767" s="0" t="n">
        <v>57</v>
      </c>
      <c r="I1767" s="0" t="n">
        <v>193</v>
      </c>
      <c r="J1767" s="0" t="n">
        <v>270</v>
      </c>
      <c r="K1767" s="0" t="n">
        <v>544</v>
      </c>
      <c r="L1767" s="15" t="s">
        <v>80</v>
      </c>
      <c r="M1767" s="0" t="n">
        <v>8</v>
      </c>
      <c r="N1767" s="16" t="n">
        <f aca="false">I1767*K1767</f>
        <v>104992</v>
      </c>
      <c r="O1767" s="16" t="n">
        <f aca="false">I1767*(K1767-J1767)</f>
        <v>52882</v>
      </c>
      <c r="P1767" s="15" t="n">
        <f aca="false">K1767-J1767</f>
        <v>274</v>
      </c>
      <c r="Q1767" s="0" t="str">
        <f aca="false">IF(G1767=0,"Out of stock",IF(G1767&lt;H1767,"Understocked",IF(G1767&gt;Summary!$B$6*H1767,"Overstocked","Healthy")))</f>
        <v>Overstocked</v>
      </c>
      <c r="R1767" s="0" t="str">
        <f aca="false">IF(I1767&gt;=Summary!$B$7,"Fast",IF(I1767&lt;Summary!$B$8,"Slow","Medium"))</f>
        <v>Medium</v>
      </c>
      <c r="S1767" s="15" t="n">
        <f aca="false">IF(M1767&gt;Summary!$B$5,1,0)</f>
        <v>1</v>
      </c>
      <c r="T1767" s="16" t="n">
        <f aca="false">IF(Q1767="Overstocked",(G1767-Summary!$B$6*H1767)*J1767,0)</f>
        <v>68040</v>
      </c>
    </row>
    <row r="1768" customFormat="false" ht="15" hidden="false" customHeight="false" outlineLevel="0" collapsed="false">
      <c r="A1768" s="0" t="s">
        <v>1866</v>
      </c>
      <c r="B1768" s="0" t="s">
        <v>89</v>
      </c>
      <c r="C1768" s="0" t="s">
        <v>104</v>
      </c>
      <c r="D1768" s="0" t="s">
        <v>86</v>
      </c>
      <c r="E1768" s="14" t="n">
        <v>45090</v>
      </c>
      <c r="F1768" s="14" t="n">
        <v>45092</v>
      </c>
      <c r="G1768" s="0" t="n">
        <v>284</v>
      </c>
      <c r="H1768" s="0" t="n">
        <v>58</v>
      </c>
      <c r="I1768" s="0" t="n">
        <v>40</v>
      </c>
      <c r="J1768" s="0" t="n">
        <v>1464</v>
      </c>
      <c r="K1768" s="0" t="n">
        <v>1793</v>
      </c>
      <c r="L1768" s="15" t="s">
        <v>93</v>
      </c>
      <c r="M1768" s="0" t="n">
        <v>2</v>
      </c>
      <c r="N1768" s="16" t="n">
        <f aca="false">I1768*K1768</f>
        <v>71720</v>
      </c>
      <c r="O1768" s="16" t="n">
        <f aca="false">I1768*(K1768-J1768)</f>
        <v>13160</v>
      </c>
      <c r="P1768" s="15" t="n">
        <f aca="false">K1768-J1768</f>
        <v>329</v>
      </c>
      <c r="Q1768" s="0" t="str">
        <f aca="false">IF(G1768=0,"Out of stock",IF(G1768&lt;H1768,"Understocked",IF(G1768&gt;Summary!$B$6*H1768,"Overstocked","Healthy")))</f>
        <v>Overstocked</v>
      </c>
      <c r="R1768" s="0" t="str">
        <f aca="false">IF(I1768&gt;=Summary!$B$7,"Fast",IF(I1768&lt;Summary!$B$8,"Slow","Medium"))</f>
        <v>Slow</v>
      </c>
      <c r="S1768" s="15" t="n">
        <f aca="false">IF(M1768&gt;Summary!$B$5,1,0)</f>
        <v>0</v>
      </c>
      <c r="T1768" s="16" t="n">
        <f aca="false">IF(Q1768="Overstocked",(G1768-Summary!$B$6*H1768)*J1768,0)</f>
        <v>76128</v>
      </c>
    </row>
    <row r="1769" customFormat="false" ht="15" hidden="false" customHeight="false" outlineLevel="0" collapsed="false">
      <c r="A1769" s="0" t="s">
        <v>1867</v>
      </c>
      <c r="B1769" s="0" t="s">
        <v>115</v>
      </c>
      <c r="C1769" s="0" t="s">
        <v>96</v>
      </c>
      <c r="D1769" s="0" t="s">
        <v>79</v>
      </c>
      <c r="E1769" s="14" t="n">
        <v>45144</v>
      </c>
      <c r="F1769" s="14" t="n">
        <v>45149</v>
      </c>
      <c r="G1769" s="0" t="n">
        <v>454</v>
      </c>
      <c r="H1769" s="0" t="n">
        <v>133</v>
      </c>
      <c r="I1769" s="0" t="n">
        <v>151</v>
      </c>
      <c r="J1769" s="0" t="n">
        <v>741</v>
      </c>
      <c r="K1769" s="0" t="n">
        <v>1113</v>
      </c>
      <c r="L1769" s="15" t="s">
        <v>93</v>
      </c>
      <c r="M1769" s="0" t="n">
        <v>5</v>
      </c>
      <c r="N1769" s="16" t="n">
        <f aca="false">I1769*K1769</f>
        <v>168063</v>
      </c>
      <c r="O1769" s="16" t="n">
        <f aca="false">I1769*(K1769-J1769)</f>
        <v>56172</v>
      </c>
      <c r="P1769" s="15" t="n">
        <f aca="false">K1769-J1769</f>
        <v>372</v>
      </c>
      <c r="Q1769" s="0" t="str">
        <f aca="false">IF(G1769=0,"Out of stock",IF(G1769&lt;H1769,"Understocked",IF(G1769&gt;Summary!$B$6*H1769,"Overstocked","Healthy")))</f>
        <v>Healthy</v>
      </c>
      <c r="R1769" s="0" t="str">
        <f aca="false">IF(I1769&gt;=Summary!$B$7,"Fast",IF(I1769&lt;Summary!$B$8,"Slow","Medium"))</f>
        <v>Medium</v>
      </c>
      <c r="S1769" s="15" t="n">
        <f aca="false">IF(M1769&gt;Summary!$B$5,1,0)</f>
        <v>0</v>
      </c>
      <c r="T1769" s="16" t="n">
        <f aca="false">IF(Q1769="Overstocked",(G1769-Summary!$B$6*H1769)*J1769,0)</f>
        <v>0</v>
      </c>
    </row>
    <row r="1770" customFormat="false" ht="15" hidden="false" customHeight="false" outlineLevel="0" collapsed="false">
      <c r="A1770" s="0" t="s">
        <v>1868</v>
      </c>
      <c r="B1770" s="0" t="s">
        <v>77</v>
      </c>
      <c r="C1770" s="0" t="s">
        <v>85</v>
      </c>
      <c r="D1770" s="0" t="s">
        <v>92</v>
      </c>
      <c r="E1770" s="14" t="n">
        <v>45469</v>
      </c>
      <c r="F1770" s="14" t="n">
        <v>45473</v>
      </c>
      <c r="G1770" s="0" t="n">
        <v>420</v>
      </c>
      <c r="H1770" s="0" t="n">
        <v>57</v>
      </c>
      <c r="I1770" s="0" t="n">
        <v>27</v>
      </c>
      <c r="J1770" s="0" t="n">
        <v>1084</v>
      </c>
      <c r="K1770" s="0" t="n">
        <v>1217</v>
      </c>
      <c r="L1770" s="15" t="s">
        <v>97</v>
      </c>
      <c r="M1770" s="0" t="n">
        <v>4</v>
      </c>
      <c r="N1770" s="16" t="n">
        <f aca="false">I1770*K1770</f>
        <v>32859</v>
      </c>
      <c r="O1770" s="16" t="n">
        <f aca="false">I1770*(K1770-J1770)</f>
        <v>3591</v>
      </c>
      <c r="P1770" s="15" t="n">
        <f aca="false">K1770-J1770</f>
        <v>133</v>
      </c>
      <c r="Q1770" s="0" t="str">
        <f aca="false">IF(G1770=0,"Out of stock",IF(G1770&lt;H1770,"Understocked",IF(G1770&gt;Summary!$B$6*H1770,"Overstocked","Healthy")))</f>
        <v>Overstocked</v>
      </c>
      <c r="R1770" s="0" t="str">
        <f aca="false">IF(I1770&gt;=Summary!$B$7,"Fast",IF(I1770&lt;Summary!$B$8,"Slow","Medium"))</f>
        <v>Slow</v>
      </c>
      <c r="S1770" s="15" t="n">
        <f aca="false">IF(M1770&gt;Summary!$B$5,1,0)</f>
        <v>0</v>
      </c>
      <c r="T1770" s="16" t="n">
        <f aca="false">IF(Q1770="Overstocked",(G1770-Summary!$B$6*H1770)*J1770,0)</f>
        <v>208128</v>
      </c>
    </row>
    <row r="1771" customFormat="false" ht="15" hidden="false" customHeight="false" outlineLevel="0" collapsed="false">
      <c r="A1771" s="0" t="s">
        <v>1869</v>
      </c>
      <c r="B1771" s="0" t="s">
        <v>77</v>
      </c>
      <c r="C1771" s="0" t="s">
        <v>96</v>
      </c>
      <c r="D1771" s="0" t="s">
        <v>86</v>
      </c>
      <c r="E1771" s="14" t="n">
        <v>45545</v>
      </c>
      <c r="F1771" s="14" t="n">
        <v>45546</v>
      </c>
      <c r="G1771" s="0" t="n">
        <v>43</v>
      </c>
      <c r="H1771" s="0" t="n">
        <v>96</v>
      </c>
      <c r="I1771" s="0" t="n">
        <v>231</v>
      </c>
      <c r="J1771" s="0" t="n">
        <v>976</v>
      </c>
      <c r="K1771" s="0" t="n">
        <v>1189</v>
      </c>
      <c r="L1771" s="15" t="s">
        <v>93</v>
      </c>
      <c r="M1771" s="0" t="n">
        <v>1</v>
      </c>
      <c r="N1771" s="16" t="n">
        <f aca="false">I1771*K1771</f>
        <v>274659</v>
      </c>
      <c r="O1771" s="16" t="n">
        <f aca="false">I1771*(K1771-J1771)</f>
        <v>49203</v>
      </c>
      <c r="P1771" s="15" t="n">
        <f aca="false">K1771-J1771</f>
        <v>213</v>
      </c>
      <c r="Q1771" s="0" t="str">
        <f aca="false">IF(G1771=0,"Out of stock",IF(G1771&lt;H1771,"Understocked",IF(G1771&gt;Summary!$B$6*H1771,"Overstocked","Healthy")))</f>
        <v>Understocked</v>
      </c>
      <c r="R1771" s="0" t="str">
        <f aca="false">IF(I1771&gt;=Summary!$B$7,"Fast",IF(I1771&lt;Summary!$B$8,"Slow","Medium"))</f>
        <v>Fast</v>
      </c>
      <c r="S1771" s="15" t="n">
        <f aca="false">IF(M1771&gt;Summary!$B$5,1,0)</f>
        <v>0</v>
      </c>
      <c r="T1771" s="16" t="n">
        <f aca="false">IF(Q1771="Overstocked",(G1771-Summary!$B$6*H1771)*J1771,0)</f>
        <v>0</v>
      </c>
    </row>
    <row r="1772" customFormat="false" ht="15" hidden="false" customHeight="false" outlineLevel="0" collapsed="false">
      <c r="A1772" s="0" t="s">
        <v>1870</v>
      </c>
      <c r="B1772" s="0" t="s">
        <v>115</v>
      </c>
      <c r="C1772" s="0" t="s">
        <v>85</v>
      </c>
      <c r="D1772" s="0" t="s">
        <v>90</v>
      </c>
      <c r="E1772" s="14" t="n">
        <v>44986</v>
      </c>
      <c r="F1772" s="14" t="n">
        <v>44989</v>
      </c>
      <c r="G1772" s="0" t="n">
        <v>248</v>
      </c>
      <c r="H1772" s="0" t="n">
        <v>116</v>
      </c>
      <c r="I1772" s="0" t="n">
        <v>294</v>
      </c>
      <c r="J1772" s="0" t="n">
        <v>1214</v>
      </c>
      <c r="K1772" s="0" t="n">
        <v>1697</v>
      </c>
      <c r="L1772" s="15" t="s">
        <v>93</v>
      </c>
      <c r="M1772" s="0" t="n">
        <v>3</v>
      </c>
      <c r="N1772" s="16" t="n">
        <f aca="false">I1772*K1772</f>
        <v>498918</v>
      </c>
      <c r="O1772" s="16" t="n">
        <f aca="false">I1772*(K1772-J1772)</f>
        <v>142002</v>
      </c>
      <c r="P1772" s="15" t="n">
        <f aca="false">K1772-J1772</f>
        <v>483</v>
      </c>
      <c r="Q1772" s="0" t="str">
        <f aca="false">IF(G1772=0,"Out of stock",IF(G1772&lt;H1772,"Understocked",IF(G1772&gt;Summary!$B$6*H1772,"Overstocked","Healthy")))</f>
        <v>Healthy</v>
      </c>
      <c r="R1772" s="0" t="str">
        <f aca="false">IF(I1772&gt;=Summary!$B$7,"Fast",IF(I1772&lt;Summary!$B$8,"Slow","Medium"))</f>
        <v>Fast</v>
      </c>
      <c r="S1772" s="15" t="n">
        <f aca="false">IF(M1772&gt;Summary!$B$5,1,0)</f>
        <v>0</v>
      </c>
      <c r="T1772" s="16" t="n">
        <f aca="false">IF(Q1772="Overstocked",(G1772-Summary!$B$6*H1772)*J1772,0)</f>
        <v>0</v>
      </c>
    </row>
    <row r="1773" customFormat="false" ht="15" hidden="false" customHeight="false" outlineLevel="0" collapsed="false">
      <c r="A1773" s="0" t="s">
        <v>1871</v>
      </c>
      <c r="B1773" s="0" t="s">
        <v>113</v>
      </c>
      <c r="C1773" s="0" t="s">
        <v>96</v>
      </c>
      <c r="D1773" s="0" t="s">
        <v>86</v>
      </c>
      <c r="E1773" s="14" t="n">
        <v>45220</v>
      </c>
      <c r="F1773" s="14" t="n">
        <v>45223</v>
      </c>
      <c r="G1773" s="0" t="n">
        <v>27</v>
      </c>
      <c r="H1773" s="0" t="n">
        <v>86</v>
      </c>
      <c r="I1773" s="0" t="n">
        <v>175</v>
      </c>
      <c r="J1773" s="0" t="n">
        <v>1779</v>
      </c>
      <c r="K1773" s="0" t="n">
        <v>2210</v>
      </c>
      <c r="L1773" s="15" t="s">
        <v>97</v>
      </c>
      <c r="M1773" s="0" t="n">
        <v>3</v>
      </c>
      <c r="N1773" s="16" t="n">
        <f aca="false">I1773*K1773</f>
        <v>386750</v>
      </c>
      <c r="O1773" s="16" t="n">
        <f aca="false">I1773*(K1773-J1773)</f>
        <v>75425</v>
      </c>
      <c r="P1773" s="15" t="n">
        <f aca="false">K1773-J1773</f>
        <v>431</v>
      </c>
      <c r="Q1773" s="0" t="str">
        <f aca="false">IF(G1773=0,"Out of stock",IF(G1773&lt;H1773,"Understocked",IF(G1773&gt;Summary!$B$6*H1773,"Overstocked","Healthy")))</f>
        <v>Understocked</v>
      </c>
      <c r="R1773" s="0" t="str">
        <f aca="false">IF(I1773&gt;=Summary!$B$7,"Fast",IF(I1773&lt;Summary!$B$8,"Slow","Medium"))</f>
        <v>Medium</v>
      </c>
      <c r="S1773" s="15" t="n">
        <f aca="false">IF(M1773&gt;Summary!$B$5,1,0)</f>
        <v>0</v>
      </c>
      <c r="T1773" s="16" t="n">
        <f aca="false">IF(Q1773="Overstocked",(G1773-Summary!$B$6*H1773)*J1773,0)</f>
        <v>0</v>
      </c>
    </row>
    <row r="1774" customFormat="false" ht="15" hidden="false" customHeight="false" outlineLevel="0" collapsed="false">
      <c r="A1774" s="0" t="s">
        <v>1872</v>
      </c>
      <c r="B1774" s="0" t="s">
        <v>111</v>
      </c>
      <c r="C1774" s="0" t="s">
        <v>96</v>
      </c>
      <c r="D1774" s="0" t="s">
        <v>92</v>
      </c>
      <c r="E1774" s="14" t="n">
        <v>45317</v>
      </c>
      <c r="F1774" s="14" t="n">
        <v>45323</v>
      </c>
      <c r="G1774" s="0" t="n">
        <v>372</v>
      </c>
      <c r="H1774" s="0" t="n">
        <v>131</v>
      </c>
      <c r="I1774" s="0" t="n">
        <v>284</v>
      </c>
      <c r="J1774" s="0" t="n">
        <v>482</v>
      </c>
      <c r="K1774" s="0" t="n">
        <v>593</v>
      </c>
      <c r="L1774" s="15" t="s">
        <v>82</v>
      </c>
      <c r="M1774" s="0" t="n">
        <v>6</v>
      </c>
      <c r="N1774" s="16" t="n">
        <f aca="false">I1774*K1774</f>
        <v>168412</v>
      </c>
      <c r="O1774" s="16" t="n">
        <f aca="false">I1774*(K1774-J1774)</f>
        <v>31524</v>
      </c>
      <c r="P1774" s="15" t="n">
        <f aca="false">K1774-J1774</f>
        <v>111</v>
      </c>
      <c r="Q1774" s="0" t="str">
        <f aca="false">IF(G1774=0,"Out of stock",IF(G1774&lt;H1774,"Understocked",IF(G1774&gt;Summary!$B$6*H1774,"Overstocked","Healthy")))</f>
        <v>Healthy</v>
      </c>
      <c r="R1774" s="0" t="str">
        <f aca="false">IF(I1774&gt;=Summary!$B$7,"Fast",IF(I1774&lt;Summary!$B$8,"Slow","Medium"))</f>
        <v>Fast</v>
      </c>
      <c r="S1774" s="15" t="n">
        <f aca="false">IF(M1774&gt;Summary!$B$5,1,0)</f>
        <v>0</v>
      </c>
      <c r="T1774" s="16" t="n">
        <f aca="false">IF(Q1774="Overstocked",(G1774-Summary!$B$6*H1774)*J1774,0)</f>
        <v>0</v>
      </c>
    </row>
    <row r="1775" customFormat="false" ht="15" hidden="false" customHeight="false" outlineLevel="0" collapsed="false">
      <c r="A1775" s="0" t="s">
        <v>1873</v>
      </c>
      <c r="B1775" s="0" t="s">
        <v>95</v>
      </c>
      <c r="C1775" s="0" t="s">
        <v>85</v>
      </c>
      <c r="D1775" s="0" t="s">
        <v>102</v>
      </c>
      <c r="E1775" s="14" t="n">
        <v>45537</v>
      </c>
      <c r="F1775" s="14" t="n">
        <v>45542</v>
      </c>
      <c r="G1775" s="0" t="n">
        <v>311</v>
      </c>
      <c r="H1775" s="0" t="n">
        <v>94</v>
      </c>
      <c r="I1775" s="0" t="n">
        <v>164</v>
      </c>
      <c r="J1775" s="0" t="n">
        <v>940</v>
      </c>
      <c r="K1775" s="0" t="n">
        <v>1297</v>
      </c>
      <c r="L1775" s="15" t="s">
        <v>82</v>
      </c>
      <c r="M1775" s="0" t="n">
        <v>5</v>
      </c>
      <c r="N1775" s="16" t="n">
        <f aca="false">I1775*K1775</f>
        <v>212708</v>
      </c>
      <c r="O1775" s="16" t="n">
        <f aca="false">I1775*(K1775-J1775)</f>
        <v>58548</v>
      </c>
      <c r="P1775" s="15" t="n">
        <f aca="false">K1775-J1775</f>
        <v>357</v>
      </c>
      <c r="Q1775" s="0" t="str">
        <f aca="false">IF(G1775=0,"Out of stock",IF(G1775&lt;H1775,"Understocked",IF(G1775&gt;Summary!$B$6*H1775,"Overstocked","Healthy")))</f>
        <v>Healthy</v>
      </c>
      <c r="R1775" s="0" t="str">
        <f aca="false">IF(I1775&gt;=Summary!$B$7,"Fast",IF(I1775&lt;Summary!$B$8,"Slow","Medium"))</f>
        <v>Medium</v>
      </c>
      <c r="S1775" s="15" t="n">
        <f aca="false">IF(M1775&gt;Summary!$B$5,1,0)</f>
        <v>0</v>
      </c>
      <c r="T1775" s="16" t="n">
        <f aca="false">IF(Q1775="Overstocked",(G1775-Summary!$B$6*H1775)*J1775,0)</f>
        <v>0</v>
      </c>
    </row>
    <row r="1776" customFormat="false" ht="15" hidden="false" customHeight="false" outlineLevel="0" collapsed="false">
      <c r="A1776" s="0" t="s">
        <v>1874</v>
      </c>
      <c r="B1776" s="0" t="s">
        <v>101</v>
      </c>
      <c r="C1776" s="0" t="s">
        <v>96</v>
      </c>
      <c r="D1776" s="0" t="s">
        <v>102</v>
      </c>
      <c r="E1776" s="14" t="n">
        <v>45068</v>
      </c>
      <c r="F1776" s="14" t="n">
        <v>45078</v>
      </c>
      <c r="G1776" s="0" t="n">
        <v>435</v>
      </c>
      <c r="H1776" s="0" t="n">
        <v>119</v>
      </c>
      <c r="I1776" s="0" t="n">
        <v>11</v>
      </c>
      <c r="J1776" s="0" t="n">
        <v>1180</v>
      </c>
      <c r="K1776" s="0" t="n">
        <v>1232</v>
      </c>
      <c r="L1776" s="15" t="s">
        <v>97</v>
      </c>
      <c r="M1776" s="0" t="n">
        <v>10</v>
      </c>
      <c r="N1776" s="16" t="n">
        <f aca="false">I1776*K1776</f>
        <v>13552</v>
      </c>
      <c r="O1776" s="16" t="n">
        <f aca="false">I1776*(K1776-J1776)</f>
        <v>572</v>
      </c>
      <c r="P1776" s="15" t="n">
        <f aca="false">K1776-J1776</f>
        <v>52</v>
      </c>
      <c r="Q1776" s="0" t="str">
        <f aca="false">IF(G1776=0,"Out of stock",IF(G1776&lt;H1776,"Understocked",IF(G1776&gt;Summary!$B$6*H1776,"Overstocked","Healthy")))</f>
        <v>Healthy</v>
      </c>
      <c r="R1776" s="0" t="str">
        <f aca="false">IF(I1776&gt;=Summary!$B$7,"Fast",IF(I1776&lt;Summary!$B$8,"Slow","Medium"))</f>
        <v>Slow</v>
      </c>
      <c r="S1776" s="15" t="n">
        <f aca="false">IF(M1776&gt;Summary!$B$5,1,0)</f>
        <v>1</v>
      </c>
      <c r="T1776" s="16" t="n">
        <f aca="false">IF(Q1776="Overstocked",(G1776-Summary!$B$6*H1776)*J1776,0)</f>
        <v>0</v>
      </c>
    </row>
    <row r="1777" customFormat="false" ht="15" hidden="false" customHeight="false" outlineLevel="0" collapsed="false">
      <c r="A1777" s="0" t="s">
        <v>1875</v>
      </c>
      <c r="B1777" s="0" t="s">
        <v>77</v>
      </c>
      <c r="C1777" s="0" t="s">
        <v>96</v>
      </c>
      <c r="D1777" s="0" t="s">
        <v>79</v>
      </c>
      <c r="E1777" s="14" t="n">
        <v>45303</v>
      </c>
      <c r="F1777" s="14" t="n">
        <v>45312</v>
      </c>
      <c r="G1777" s="0" t="n">
        <v>379</v>
      </c>
      <c r="H1777" s="0" t="n">
        <v>99</v>
      </c>
      <c r="I1777" s="0" t="n">
        <v>167</v>
      </c>
      <c r="J1777" s="0" t="n">
        <v>758</v>
      </c>
      <c r="K1777" s="0" t="n">
        <v>836</v>
      </c>
      <c r="L1777" s="15" t="s">
        <v>82</v>
      </c>
      <c r="M1777" s="0" t="n">
        <v>9</v>
      </c>
      <c r="N1777" s="16" t="n">
        <f aca="false">I1777*K1777</f>
        <v>139612</v>
      </c>
      <c r="O1777" s="16" t="n">
        <f aca="false">I1777*(K1777-J1777)</f>
        <v>13026</v>
      </c>
      <c r="P1777" s="15" t="n">
        <f aca="false">K1777-J1777</f>
        <v>78</v>
      </c>
      <c r="Q1777" s="0" t="str">
        <f aca="false">IF(G1777=0,"Out of stock",IF(G1777&lt;H1777,"Understocked",IF(G1777&gt;Summary!$B$6*H1777,"Overstocked","Healthy")))</f>
        <v>Healthy</v>
      </c>
      <c r="R1777" s="0" t="str">
        <f aca="false">IF(I1777&gt;=Summary!$B$7,"Fast",IF(I1777&lt;Summary!$B$8,"Slow","Medium"))</f>
        <v>Medium</v>
      </c>
      <c r="S1777" s="15" t="n">
        <f aca="false">IF(M1777&gt;Summary!$B$5,1,0)</f>
        <v>1</v>
      </c>
      <c r="T1777" s="16" t="n">
        <f aca="false">IF(Q1777="Overstocked",(G1777-Summary!$B$6*H1777)*J1777,0)</f>
        <v>0</v>
      </c>
    </row>
    <row r="1778" customFormat="false" ht="15" hidden="false" customHeight="false" outlineLevel="0" collapsed="false">
      <c r="A1778" s="0" t="s">
        <v>1876</v>
      </c>
      <c r="B1778" s="0" t="s">
        <v>89</v>
      </c>
      <c r="C1778" s="0" t="s">
        <v>104</v>
      </c>
      <c r="D1778" s="0" t="s">
        <v>102</v>
      </c>
      <c r="E1778" s="14" t="n">
        <v>44979</v>
      </c>
      <c r="F1778" s="14" t="n">
        <v>44985</v>
      </c>
      <c r="G1778" s="0" t="n">
        <v>58</v>
      </c>
      <c r="H1778" s="0" t="n">
        <v>148</v>
      </c>
      <c r="I1778" s="0" t="n">
        <v>38</v>
      </c>
      <c r="J1778" s="0" t="n">
        <v>257</v>
      </c>
      <c r="K1778" s="0" t="n">
        <v>627</v>
      </c>
      <c r="L1778" s="15" t="s">
        <v>93</v>
      </c>
      <c r="M1778" s="0" t="n">
        <v>6</v>
      </c>
      <c r="N1778" s="16" t="n">
        <f aca="false">I1778*K1778</f>
        <v>23826</v>
      </c>
      <c r="O1778" s="16" t="n">
        <f aca="false">I1778*(K1778-J1778)</f>
        <v>14060</v>
      </c>
      <c r="P1778" s="15" t="n">
        <f aca="false">K1778-J1778</f>
        <v>370</v>
      </c>
      <c r="Q1778" s="0" t="str">
        <f aca="false">IF(G1778=0,"Out of stock",IF(G1778&lt;H1778,"Understocked",IF(G1778&gt;Summary!$B$6*H1778,"Overstocked","Healthy")))</f>
        <v>Understocked</v>
      </c>
      <c r="R1778" s="0" t="str">
        <f aca="false">IF(I1778&gt;=Summary!$B$7,"Fast",IF(I1778&lt;Summary!$B$8,"Slow","Medium"))</f>
        <v>Slow</v>
      </c>
      <c r="S1778" s="15" t="n">
        <f aca="false">IF(M1778&gt;Summary!$B$5,1,0)</f>
        <v>0</v>
      </c>
      <c r="T1778" s="16" t="n">
        <f aca="false">IF(Q1778="Overstocked",(G1778-Summary!$B$6*H1778)*J1778,0)</f>
        <v>0</v>
      </c>
    </row>
    <row r="1779" customFormat="false" ht="15" hidden="false" customHeight="false" outlineLevel="0" collapsed="false">
      <c r="A1779" s="0" t="s">
        <v>1877</v>
      </c>
      <c r="B1779" s="0" t="s">
        <v>123</v>
      </c>
      <c r="C1779" s="0" t="s">
        <v>96</v>
      </c>
      <c r="D1779" s="0" t="s">
        <v>79</v>
      </c>
      <c r="E1779" s="14" t="n">
        <v>44941</v>
      </c>
      <c r="F1779" s="14" t="n">
        <v>44950</v>
      </c>
      <c r="G1779" s="0" t="n">
        <v>281</v>
      </c>
      <c r="H1779" s="0" t="n">
        <v>92</v>
      </c>
      <c r="I1779" s="0" t="n">
        <v>200</v>
      </c>
      <c r="J1779" s="0" t="n">
        <v>1771</v>
      </c>
      <c r="K1779" s="0" t="n">
        <v>1899</v>
      </c>
      <c r="L1779" s="15" t="s">
        <v>93</v>
      </c>
      <c r="M1779" s="0" t="n">
        <v>9</v>
      </c>
      <c r="N1779" s="16" t="n">
        <f aca="false">I1779*K1779</f>
        <v>379800</v>
      </c>
      <c r="O1779" s="16" t="n">
        <f aca="false">I1779*(K1779-J1779)</f>
        <v>25600</v>
      </c>
      <c r="P1779" s="15" t="n">
        <f aca="false">K1779-J1779</f>
        <v>128</v>
      </c>
      <c r="Q1779" s="0" t="str">
        <f aca="false">IF(G1779=0,"Out of stock",IF(G1779&lt;H1779,"Understocked",IF(G1779&gt;Summary!$B$6*H1779,"Overstocked","Healthy")))</f>
        <v>Healthy</v>
      </c>
      <c r="R1779" s="0" t="str">
        <f aca="false">IF(I1779&gt;=Summary!$B$7,"Fast",IF(I1779&lt;Summary!$B$8,"Slow","Medium"))</f>
        <v>Fast</v>
      </c>
      <c r="S1779" s="15" t="n">
        <f aca="false">IF(M1779&gt;Summary!$B$5,1,0)</f>
        <v>1</v>
      </c>
      <c r="T1779" s="16" t="n">
        <f aca="false">IF(Q1779="Overstocked",(G1779-Summary!$B$6*H1779)*J1779,0)</f>
        <v>0</v>
      </c>
    </row>
    <row r="1780" customFormat="false" ht="15" hidden="false" customHeight="false" outlineLevel="0" collapsed="false">
      <c r="A1780" s="0" t="s">
        <v>1878</v>
      </c>
      <c r="B1780" s="0" t="s">
        <v>89</v>
      </c>
      <c r="C1780" s="0" t="s">
        <v>96</v>
      </c>
      <c r="D1780" s="0" t="s">
        <v>92</v>
      </c>
      <c r="E1780" s="14" t="n">
        <v>45340</v>
      </c>
      <c r="F1780" s="14" t="n">
        <v>45344</v>
      </c>
      <c r="G1780" s="0" t="n">
        <v>261</v>
      </c>
      <c r="H1780" s="0" t="n">
        <v>91</v>
      </c>
      <c r="I1780" s="0" t="n">
        <v>182</v>
      </c>
      <c r="J1780" s="0" t="n">
        <v>751</v>
      </c>
      <c r="K1780" s="0" t="n">
        <v>1197</v>
      </c>
      <c r="L1780" s="15" t="s">
        <v>93</v>
      </c>
      <c r="M1780" s="0" t="n">
        <v>4</v>
      </c>
      <c r="N1780" s="16" t="n">
        <f aca="false">I1780*K1780</f>
        <v>217854</v>
      </c>
      <c r="O1780" s="16" t="n">
        <f aca="false">I1780*(K1780-J1780)</f>
        <v>81172</v>
      </c>
      <c r="P1780" s="15" t="n">
        <f aca="false">K1780-J1780</f>
        <v>446</v>
      </c>
      <c r="Q1780" s="0" t="str">
        <f aca="false">IF(G1780=0,"Out of stock",IF(G1780&lt;H1780,"Understocked",IF(G1780&gt;Summary!$B$6*H1780,"Overstocked","Healthy")))</f>
        <v>Healthy</v>
      </c>
      <c r="R1780" s="0" t="str">
        <f aca="false">IF(I1780&gt;=Summary!$B$7,"Fast",IF(I1780&lt;Summary!$B$8,"Slow","Medium"))</f>
        <v>Medium</v>
      </c>
      <c r="S1780" s="15" t="n">
        <f aca="false">IF(M1780&gt;Summary!$B$5,1,0)</f>
        <v>0</v>
      </c>
      <c r="T1780" s="16" t="n">
        <f aca="false">IF(Q1780="Overstocked",(G1780-Summary!$B$6*H1780)*J1780,0)</f>
        <v>0</v>
      </c>
    </row>
    <row r="1781" customFormat="false" ht="15" hidden="false" customHeight="false" outlineLevel="0" collapsed="false">
      <c r="A1781" s="0" t="s">
        <v>1879</v>
      </c>
      <c r="B1781" s="0" t="s">
        <v>123</v>
      </c>
      <c r="C1781" s="0" t="s">
        <v>96</v>
      </c>
      <c r="D1781" s="0" t="s">
        <v>102</v>
      </c>
      <c r="E1781" s="14" t="n">
        <v>45067</v>
      </c>
      <c r="F1781" s="14" t="n">
        <v>45074</v>
      </c>
      <c r="G1781" s="0" t="n">
        <v>230</v>
      </c>
      <c r="H1781" s="0" t="n">
        <v>145</v>
      </c>
      <c r="I1781" s="0" t="n">
        <v>138</v>
      </c>
      <c r="J1781" s="0" t="n">
        <v>679</v>
      </c>
      <c r="K1781" s="0" t="n">
        <v>949</v>
      </c>
      <c r="L1781" s="15" t="s">
        <v>82</v>
      </c>
      <c r="M1781" s="0" t="n">
        <v>7</v>
      </c>
      <c r="N1781" s="16" t="n">
        <f aca="false">I1781*K1781</f>
        <v>130962</v>
      </c>
      <c r="O1781" s="16" t="n">
        <f aca="false">I1781*(K1781-J1781)</f>
        <v>37260</v>
      </c>
      <c r="P1781" s="15" t="n">
        <f aca="false">K1781-J1781</f>
        <v>270</v>
      </c>
      <c r="Q1781" s="0" t="str">
        <f aca="false">IF(G1781=0,"Out of stock",IF(G1781&lt;H1781,"Understocked",IF(G1781&gt;Summary!$B$6*H1781,"Overstocked","Healthy")))</f>
        <v>Healthy</v>
      </c>
      <c r="R1781" s="0" t="str">
        <f aca="false">IF(I1781&gt;=Summary!$B$7,"Fast",IF(I1781&lt;Summary!$B$8,"Slow","Medium"))</f>
        <v>Medium</v>
      </c>
      <c r="S1781" s="15" t="n">
        <f aca="false">IF(M1781&gt;Summary!$B$5,1,0)</f>
        <v>0</v>
      </c>
      <c r="T1781" s="16" t="n">
        <f aca="false">IF(Q1781="Overstocked",(G1781-Summary!$B$6*H1781)*J1781,0)</f>
        <v>0</v>
      </c>
    </row>
    <row r="1782" customFormat="false" ht="15" hidden="false" customHeight="false" outlineLevel="0" collapsed="false">
      <c r="A1782" s="0" t="s">
        <v>1880</v>
      </c>
      <c r="B1782" s="0" t="s">
        <v>89</v>
      </c>
      <c r="C1782" s="0" t="s">
        <v>96</v>
      </c>
      <c r="D1782" s="0" t="s">
        <v>92</v>
      </c>
      <c r="E1782" s="14" t="n">
        <v>45526</v>
      </c>
      <c r="F1782" s="14" t="n">
        <v>45531</v>
      </c>
      <c r="G1782" s="0" t="n">
        <v>48</v>
      </c>
      <c r="H1782" s="0" t="n">
        <v>130</v>
      </c>
      <c r="I1782" s="0" t="n">
        <v>218</v>
      </c>
      <c r="J1782" s="0" t="n">
        <v>1561</v>
      </c>
      <c r="K1782" s="0" t="n">
        <v>1807</v>
      </c>
      <c r="L1782" s="15" t="s">
        <v>82</v>
      </c>
      <c r="M1782" s="0" t="n">
        <v>5</v>
      </c>
      <c r="N1782" s="16" t="n">
        <f aca="false">I1782*K1782</f>
        <v>393926</v>
      </c>
      <c r="O1782" s="16" t="n">
        <f aca="false">I1782*(K1782-J1782)</f>
        <v>53628</v>
      </c>
      <c r="P1782" s="15" t="n">
        <f aca="false">K1782-J1782</f>
        <v>246</v>
      </c>
      <c r="Q1782" s="0" t="str">
        <f aca="false">IF(G1782=0,"Out of stock",IF(G1782&lt;H1782,"Understocked",IF(G1782&gt;Summary!$B$6*H1782,"Overstocked","Healthy")))</f>
        <v>Understocked</v>
      </c>
      <c r="R1782" s="0" t="str">
        <f aca="false">IF(I1782&gt;=Summary!$B$7,"Fast",IF(I1782&lt;Summary!$B$8,"Slow","Medium"))</f>
        <v>Fast</v>
      </c>
      <c r="S1782" s="15" t="n">
        <f aca="false">IF(M1782&gt;Summary!$B$5,1,0)</f>
        <v>0</v>
      </c>
      <c r="T1782" s="16" t="n">
        <f aca="false">IF(Q1782="Overstocked",(G1782-Summary!$B$6*H1782)*J1782,0)</f>
        <v>0</v>
      </c>
    </row>
    <row r="1783" customFormat="false" ht="15" hidden="false" customHeight="false" outlineLevel="0" collapsed="false">
      <c r="A1783" s="0" t="s">
        <v>1881</v>
      </c>
      <c r="B1783" s="0" t="s">
        <v>101</v>
      </c>
      <c r="C1783" s="0" t="s">
        <v>78</v>
      </c>
      <c r="D1783" s="0" t="s">
        <v>79</v>
      </c>
      <c r="E1783" s="14" t="n">
        <v>45068</v>
      </c>
      <c r="F1783" s="14" t="n">
        <v>45074</v>
      </c>
      <c r="G1783" s="0" t="n">
        <v>464</v>
      </c>
      <c r="H1783" s="0" t="n">
        <v>134</v>
      </c>
      <c r="I1783" s="0" t="n">
        <v>279</v>
      </c>
      <c r="J1783" s="0" t="n">
        <v>409</v>
      </c>
      <c r="K1783" s="0" t="n">
        <v>511</v>
      </c>
      <c r="L1783" s="15" t="s">
        <v>87</v>
      </c>
      <c r="M1783" s="0" t="n">
        <v>6</v>
      </c>
      <c r="N1783" s="16" t="n">
        <f aca="false">I1783*K1783</f>
        <v>142569</v>
      </c>
      <c r="O1783" s="16" t="n">
        <f aca="false">I1783*(K1783-J1783)</f>
        <v>28458</v>
      </c>
      <c r="P1783" s="15" t="n">
        <f aca="false">K1783-J1783</f>
        <v>102</v>
      </c>
      <c r="Q1783" s="0" t="str">
        <f aca="false">IF(G1783=0,"Out of stock",IF(G1783&lt;H1783,"Understocked",IF(G1783&gt;Summary!$B$6*H1783,"Overstocked","Healthy")))</f>
        <v>Healthy</v>
      </c>
      <c r="R1783" s="0" t="str">
        <f aca="false">IF(I1783&gt;=Summary!$B$7,"Fast",IF(I1783&lt;Summary!$B$8,"Slow","Medium"))</f>
        <v>Fast</v>
      </c>
      <c r="S1783" s="15" t="n">
        <f aca="false">IF(M1783&gt;Summary!$B$5,1,0)</f>
        <v>0</v>
      </c>
      <c r="T1783" s="16" t="n">
        <f aca="false">IF(Q1783="Overstocked",(G1783-Summary!$B$6*H1783)*J1783,0)</f>
        <v>0</v>
      </c>
    </row>
    <row r="1784" customFormat="false" ht="15" hidden="false" customHeight="false" outlineLevel="0" collapsed="false">
      <c r="A1784" s="0" t="s">
        <v>1882</v>
      </c>
      <c r="B1784" s="0" t="s">
        <v>123</v>
      </c>
      <c r="C1784" s="0" t="s">
        <v>78</v>
      </c>
      <c r="D1784" s="0" t="s">
        <v>90</v>
      </c>
      <c r="E1784" s="14" t="n">
        <v>45054</v>
      </c>
      <c r="F1784" s="14" t="n">
        <v>45057</v>
      </c>
      <c r="G1784" s="0" t="n">
        <v>135</v>
      </c>
      <c r="H1784" s="0" t="n">
        <v>125</v>
      </c>
      <c r="I1784" s="0" t="n">
        <v>259</v>
      </c>
      <c r="J1784" s="0" t="n">
        <v>1965</v>
      </c>
      <c r="K1784" s="0" t="n">
        <v>2332</v>
      </c>
      <c r="L1784" s="15" t="s">
        <v>80</v>
      </c>
      <c r="M1784" s="0" t="n">
        <v>3</v>
      </c>
      <c r="N1784" s="16" t="n">
        <f aca="false">I1784*K1784</f>
        <v>603988</v>
      </c>
      <c r="O1784" s="16" t="n">
        <f aca="false">I1784*(K1784-J1784)</f>
        <v>95053</v>
      </c>
      <c r="P1784" s="15" t="n">
        <f aca="false">K1784-J1784</f>
        <v>367</v>
      </c>
      <c r="Q1784" s="0" t="str">
        <f aca="false">IF(G1784=0,"Out of stock",IF(G1784&lt;H1784,"Understocked",IF(G1784&gt;Summary!$B$6*H1784,"Overstocked","Healthy")))</f>
        <v>Healthy</v>
      </c>
      <c r="R1784" s="0" t="str">
        <f aca="false">IF(I1784&gt;=Summary!$B$7,"Fast",IF(I1784&lt;Summary!$B$8,"Slow","Medium"))</f>
        <v>Fast</v>
      </c>
      <c r="S1784" s="15" t="n">
        <f aca="false">IF(M1784&gt;Summary!$B$5,1,0)</f>
        <v>0</v>
      </c>
      <c r="T1784" s="16" t="n">
        <f aca="false">IF(Q1784="Overstocked",(G1784-Summary!$B$6*H1784)*J1784,0)</f>
        <v>0</v>
      </c>
    </row>
    <row r="1785" customFormat="false" ht="15" hidden="false" customHeight="false" outlineLevel="0" collapsed="false">
      <c r="A1785" s="0" t="s">
        <v>1883</v>
      </c>
      <c r="B1785" s="0" t="s">
        <v>101</v>
      </c>
      <c r="C1785" s="0" t="s">
        <v>85</v>
      </c>
      <c r="D1785" s="0" t="s">
        <v>102</v>
      </c>
      <c r="E1785" s="14" t="n">
        <v>45216</v>
      </c>
      <c r="F1785" s="14" t="n">
        <v>45225</v>
      </c>
      <c r="G1785" s="0" t="n">
        <v>41</v>
      </c>
      <c r="H1785" s="0" t="n">
        <v>92</v>
      </c>
      <c r="I1785" s="0" t="n">
        <v>176</v>
      </c>
      <c r="J1785" s="0" t="n">
        <v>1231</v>
      </c>
      <c r="K1785" s="0" t="n">
        <v>1625</v>
      </c>
      <c r="L1785" s="15" t="s">
        <v>93</v>
      </c>
      <c r="M1785" s="0" t="n">
        <v>9</v>
      </c>
      <c r="N1785" s="16" t="n">
        <f aca="false">I1785*K1785</f>
        <v>286000</v>
      </c>
      <c r="O1785" s="16" t="n">
        <f aca="false">I1785*(K1785-J1785)</f>
        <v>69344</v>
      </c>
      <c r="P1785" s="15" t="n">
        <f aca="false">K1785-J1785</f>
        <v>394</v>
      </c>
      <c r="Q1785" s="0" t="str">
        <f aca="false">IF(G1785=0,"Out of stock",IF(G1785&lt;H1785,"Understocked",IF(G1785&gt;Summary!$B$6*H1785,"Overstocked","Healthy")))</f>
        <v>Understocked</v>
      </c>
      <c r="R1785" s="0" t="str">
        <f aca="false">IF(I1785&gt;=Summary!$B$7,"Fast",IF(I1785&lt;Summary!$B$8,"Slow","Medium"))</f>
        <v>Medium</v>
      </c>
      <c r="S1785" s="15" t="n">
        <f aca="false">IF(M1785&gt;Summary!$B$5,1,0)</f>
        <v>1</v>
      </c>
      <c r="T1785" s="16" t="n">
        <f aca="false">IF(Q1785="Overstocked",(G1785-Summary!$B$6*H1785)*J1785,0)</f>
        <v>0</v>
      </c>
    </row>
    <row r="1786" customFormat="false" ht="15" hidden="false" customHeight="false" outlineLevel="0" collapsed="false">
      <c r="A1786" s="0" t="s">
        <v>1884</v>
      </c>
      <c r="B1786" s="0" t="s">
        <v>107</v>
      </c>
      <c r="C1786" s="0" t="s">
        <v>85</v>
      </c>
      <c r="D1786" s="0" t="s">
        <v>86</v>
      </c>
      <c r="E1786" s="14" t="n">
        <v>45628</v>
      </c>
      <c r="F1786" s="14" t="n">
        <v>45633</v>
      </c>
      <c r="G1786" s="0" t="n">
        <v>43</v>
      </c>
      <c r="H1786" s="0" t="n">
        <v>52</v>
      </c>
      <c r="I1786" s="0" t="n">
        <v>63</v>
      </c>
      <c r="J1786" s="0" t="n">
        <v>828</v>
      </c>
      <c r="K1786" s="0" t="n">
        <v>1268</v>
      </c>
      <c r="L1786" s="15" t="s">
        <v>93</v>
      </c>
      <c r="M1786" s="0" t="n">
        <v>5</v>
      </c>
      <c r="N1786" s="16" t="n">
        <f aca="false">I1786*K1786</f>
        <v>79884</v>
      </c>
      <c r="O1786" s="16" t="n">
        <f aca="false">I1786*(K1786-J1786)</f>
        <v>27720</v>
      </c>
      <c r="P1786" s="15" t="n">
        <f aca="false">K1786-J1786</f>
        <v>440</v>
      </c>
      <c r="Q1786" s="0" t="str">
        <f aca="false">IF(G1786=0,"Out of stock",IF(G1786&lt;H1786,"Understocked",IF(G1786&gt;Summary!$B$6*H1786,"Overstocked","Healthy")))</f>
        <v>Understocked</v>
      </c>
      <c r="R1786" s="0" t="str">
        <f aca="false">IF(I1786&gt;=Summary!$B$7,"Fast",IF(I1786&lt;Summary!$B$8,"Slow","Medium"))</f>
        <v>Slow</v>
      </c>
      <c r="S1786" s="15" t="n">
        <f aca="false">IF(M1786&gt;Summary!$B$5,1,0)</f>
        <v>0</v>
      </c>
      <c r="T1786" s="16" t="n">
        <f aca="false">IF(Q1786="Overstocked",(G1786-Summary!$B$6*H1786)*J1786,0)</f>
        <v>0</v>
      </c>
    </row>
    <row r="1787" customFormat="false" ht="15" hidden="false" customHeight="false" outlineLevel="0" collapsed="false">
      <c r="A1787" s="0" t="s">
        <v>1885</v>
      </c>
      <c r="B1787" s="0" t="s">
        <v>115</v>
      </c>
      <c r="C1787" s="0" t="s">
        <v>96</v>
      </c>
      <c r="D1787" s="0" t="s">
        <v>102</v>
      </c>
      <c r="E1787" s="14" t="n">
        <v>45050</v>
      </c>
      <c r="F1787" s="14" t="n">
        <v>45052</v>
      </c>
      <c r="G1787" s="0" t="n">
        <v>344</v>
      </c>
      <c r="H1787" s="0" t="n">
        <v>143</v>
      </c>
      <c r="I1787" s="0" t="n">
        <v>266</v>
      </c>
      <c r="J1787" s="0" t="n">
        <v>1514</v>
      </c>
      <c r="K1787" s="0" t="n">
        <v>1935</v>
      </c>
      <c r="L1787" s="15" t="s">
        <v>80</v>
      </c>
      <c r="M1787" s="0" t="n">
        <v>2</v>
      </c>
      <c r="N1787" s="16" t="n">
        <f aca="false">I1787*K1787</f>
        <v>514710</v>
      </c>
      <c r="O1787" s="16" t="n">
        <f aca="false">I1787*(K1787-J1787)</f>
        <v>111986</v>
      </c>
      <c r="P1787" s="15" t="n">
        <f aca="false">K1787-J1787</f>
        <v>421</v>
      </c>
      <c r="Q1787" s="0" t="str">
        <f aca="false">IF(G1787=0,"Out of stock",IF(G1787&lt;H1787,"Understocked",IF(G1787&gt;Summary!$B$6*H1787,"Overstocked","Healthy")))</f>
        <v>Healthy</v>
      </c>
      <c r="R1787" s="0" t="str">
        <f aca="false">IF(I1787&gt;=Summary!$B$7,"Fast",IF(I1787&lt;Summary!$B$8,"Slow","Medium"))</f>
        <v>Fast</v>
      </c>
      <c r="S1787" s="15" t="n">
        <f aca="false">IF(M1787&gt;Summary!$B$5,1,0)</f>
        <v>0</v>
      </c>
      <c r="T1787" s="16" t="n">
        <f aca="false">IF(Q1787="Overstocked",(G1787-Summary!$B$6*H1787)*J1787,0)</f>
        <v>0</v>
      </c>
    </row>
    <row r="1788" customFormat="false" ht="15" hidden="false" customHeight="false" outlineLevel="0" collapsed="false">
      <c r="A1788" s="0" t="s">
        <v>1886</v>
      </c>
      <c r="B1788" s="0" t="s">
        <v>107</v>
      </c>
      <c r="C1788" s="0" t="s">
        <v>85</v>
      </c>
      <c r="D1788" s="0" t="s">
        <v>86</v>
      </c>
      <c r="E1788" s="14" t="n">
        <v>45165</v>
      </c>
      <c r="F1788" s="14" t="n">
        <v>45169</v>
      </c>
      <c r="G1788" s="0" t="n">
        <v>136</v>
      </c>
      <c r="H1788" s="0" t="n">
        <v>89</v>
      </c>
      <c r="I1788" s="0" t="n">
        <v>5</v>
      </c>
      <c r="J1788" s="0" t="n">
        <v>377</v>
      </c>
      <c r="K1788" s="0" t="n">
        <v>621</v>
      </c>
      <c r="L1788" s="15" t="s">
        <v>93</v>
      </c>
      <c r="M1788" s="0" t="n">
        <v>4</v>
      </c>
      <c r="N1788" s="16" t="n">
        <f aca="false">I1788*K1788</f>
        <v>3105</v>
      </c>
      <c r="O1788" s="16" t="n">
        <f aca="false">I1788*(K1788-J1788)</f>
        <v>1220</v>
      </c>
      <c r="P1788" s="15" t="n">
        <f aca="false">K1788-J1788</f>
        <v>244</v>
      </c>
      <c r="Q1788" s="0" t="str">
        <f aca="false">IF(G1788=0,"Out of stock",IF(G1788&lt;H1788,"Understocked",IF(G1788&gt;Summary!$B$6*H1788,"Overstocked","Healthy")))</f>
        <v>Healthy</v>
      </c>
      <c r="R1788" s="0" t="str">
        <f aca="false">IF(I1788&gt;=Summary!$B$7,"Fast",IF(I1788&lt;Summary!$B$8,"Slow","Medium"))</f>
        <v>Slow</v>
      </c>
      <c r="S1788" s="15" t="n">
        <f aca="false">IF(M1788&gt;Summary!$B$5,1,0)</f>
        <v>0</v>
      </c>
      <c r="T1788" s="16" t="n">
        <f aca="false">IF(Q1788="Overstocked",(G1788-Summary!$B$6*H1788)*J1788,0)</f>
        <v>0</v>
      </c>
    </row>
    <row r="1789" customFormat="false" ht="15" hidden="false" customHeight="false" outlineLevel="0" collapsed="false">
      <c r="A1789" s="0" t="s">
        <v>1887</v>
      </c>
      <c r="B1789" s="0" t="s">
        <v>115</v>
      </c>
      <c r="C1789" s="0" t="s">
        <v>85</v>
      </c>
      <c r="D1789" s="0" t="s">
        <v>86</v>
      </c>
      <c r="E1789" s="14" t="n">
        <v>45621</v>
      </c>
      <c r="F1789" s="14" t="n">
        <v>45626</v>
      </c>
      <c r="G1789" s="0" t="n">
        <v>2</v>
      </c>
      <c r="H1789" s="0" t="n">
        <v>116</v>
      </c>
      <c r="I1789" s="0" t="n">
        <v>148</v>
      </c>
      <c r="J1789" s="0" t="n">
        <v>1656</v>
      </c>
      <c r="K1789" s="0" t="n">
        <v>2132</v>
      </c>
      <c r="L1789" s="15" t="s">
        <v>97</v>
      </c>
      <c r="M1789" s="0" t="n">
        <v>5</v>
      </c>
      <c r="N1789" s="16" t="n">
        <f aca="false">I1789*K1789</f>
        <v>315536</v>
      </c>
      <c r="O1789" s="16" t="n">
        <f aca="false">I1789*(K1789-J1789)</f>
        <v>70448</v>
      </c>
      <c r="P1789" s="15" t="n">
        <f aca="false">K1789-J1789</f>
        <v>476</v>
      </c>
      <c r="Q1789" s="0" t="str">
        <f aca="false">IF(G1789=0,"Out of stock",IF(G1789&lt;H1789,"Understocked",IF(G1789&gt;Summary!$B$6*H1789,"Overstocked","Healthy")))</f>
        <v>Understocked</v>
      </c>
      <c r="R1789" s="0" t="str">
        <f aca="false">IF(I1789&gt;=Summary!$B$7,"Fast",IF(I1789&lt;Summary!$B$8,"Slow","Medium"))</f>
        <v>Medium</v>
      </c>
      <c r="S1789" s="15" t="n">
        <f aca="false">IF(M1789&gt;Summary!$B$5,1,0)</f>
        <v>0</v>
      </c>
      <c r="T1789" s="16" t="n">
        <f aca="false">IF(Q1789="Overstocked",(G1789-Summary!$B$6*H1789)*J1789,0)</f>
        <v>0</v>
      </c>
    </row>
    <row r="1790" customFormat="false" ht="15" hidden="false" customHeight="false" outlineLevel="0" collapsed="false">
      <c r="A1790" s="0" t="s">
        <v>1888</v>
      </c>
      <c r="B1790" s="0" t="s">
        <v>101</v>
      </c>
      <c r="C1790" s="0" t="s">
        <v>85</v>
      </c>
      <c r="D1790" s="0" t="s">
        <v>102</v>
      </c>
      <c r="E1790" s="14" t="n">
        <v>45182</v>
      </c>
      <c r="F1790" s="14" t="n">
        <v>45185</v>
      </c>
      <c r="G1790" s="0" t="n">
        <v>278</v>
      </c>
      <c r="H1790" s="0" t="n">
        <v>107</v>
      </c>
      <c r="I1790" s="0" t="n">
        <v>15</v>
      </c>
      <c r="J1790" s="0" t="n">
        <v>998</v>
      </c>
      <c r="K1790" s="0" t="n">
        <v>1384</v>
      </c>
      <c r="L1790" s="15" t="s">
        <v>97</v>
      </c>
      <c r="M1790" s="0" t="n">
        <v>3</v>
      </c>
      <c r="N1790" s="16" t="n">
        <f aca="false">I1790*K1790</f>
        <v>20760</v>
      </c>
      <c r="O1790" s="16" t="n">
        <f aca="false">I1790*(K1790-J1790)</f>
        <v>5790</v>
      </c>
      <c r="P1790" s="15" t="n">
        <f aca="false">K1790-J1790</f>
        <v>386</v>
      </c>
      <c r="Q1790" s="0" t="str">
        <f aca="false">IF(G1790=0,"Out of stock",IF(G1790&lt;H1790,"Understocked",IF(G1790&gt;Summary!$B$6*H1790,"Overstocked","Healthy")))</f>
        <v>Healthy</v>
      </c>
      <c r="R1790" s="0" t="str">
        <f aca="false">IF(I1790&gt;=Summary!$B$7,"Fast",IF(I1790&lt;Summary!$B$8,"Slow","Medium"))</f>
        <v>Slow</v>
      </c>
      <c r="S1790" s="15" t="n">
        <f aca="false">IF(M1790&gt;Summary!$B$5,1,0)</f>
        <v>0</v>
      </c>
      <c r="T1790" s="16" t="n">
        <f aca="false">IF(Q1790="Overstocked",(G1790-Summary!$B$6*H1790)*J1790,0)</f>
        <v>0</v>
      </c>
    </row>
    <row r="1791" customFormat="false" ht="15" hidden="false" customHeight="false" outlineLevel="0" collapsed="false">
      <c r="A1791" s="0" t="s">
        <v>1889</v>
      </c>
      <c r="B1791" s="0" t="s">
        <v>113</v>
      </c>
      <c r="C1791" s="0" t="s">
        <v>85</v>
      </c>
      <c r="D1791" s="0" t="s">
        <v>86</v>
      </c>
      <c r="E1791" s="14" t="n">
        <v>45314</v>
      </c>
      <c r="F1791" s="14" t="n">
        <v>45317</v>
      </c>
      <c r="G1791" s="0" t="n">
        <v>60</v>
      </c>
      <c r="H1791" s="0" t="n">
        <v>117</v>
      </c>
      <c r="I1791" s="0" t="n">
        <v>18</v>
      </c>
      <c r="J1791" s="0" t="n">
        <v>1417</v>
      </c>
      <c r="K1791" s="0" t="n">
        <v>1894</v>
      </c>
      <c r="L1791" s="15" t="s">
        <v>97</v>
      </c>
      <c r="M1791" s="0" t="n">
        <v>3</v>
      </c>
      <c r="N1791" s="16" t="n">
        <f aca="false">I1791*K1791</f>
        <v>34092</v>
      </c>
      <c r="O1791" s="16" t="n">
        <f aca="false">I1791*(K1791-J1791)</f>
        <v>8586</v>
      </c>
      <c r="P1791" s="15" t="n">
        <f aca="false">K1791-J1791</f>
        <v>477</v>
      </c>
      <c r="Q1791" s="0" t="str">
        <f aca="false">IF(G1791=0,"Out of stock",IF(G1791&lt;H1791,"Understocked",IF(G1791&gt;Summary!$B$6*H1791,"Overstocked","Healthy")))</f>
        <v>Understocked</v>
      </c>
      <c r="R1791" s="0" t="str">
        <f aca="false">IF(I1791&gt;=Summary!$B$7,"Fast",IF(I1791&lt;Summary!$B$8,"Slow","Medium"))</f>
        <v>Slow</v>
      </c>
      <c r="S1791" s="15" t="n">
        <f aca="false">IF(M1791&gt;Summary!$B$5,1,0)</f>
        <v>0</v>
      </c>
      <c r="T1791" s="16" t="n">
        <f aca="false">IF(Q1791="Overstocked",(G1791-Summary!$B$6*H1791)*J1791,0)</f>
        <v>0</v>
      </c>
    </row>
    <row r="1792" customFormat="false" ht="15" hidden="false" customHeight="false" outlineLevel="0" collapsed="false">
      <c r="A1792" s="0" t="s">
        <v>1890</v>
      </c>
      <c r="B1792" s="0" t="s">
        <v>113</v>
      </c>
      <c r="C1792" s="0" t="s">
        <v>96</v>
      </c>
      <c r="D1792" s="0" t="s">
        <v>86</v>
      </c>
      <c r="E1792" s="14" t="n">
        <v>45453</v>
      </c>
      <c r="F1792" s="14" t="n">
        <v>45461</v>
      </c>
      <c r="G1792" s="0" t="n">
        <v>188</v>
      </c>
      <c r="H1792" s="0" t="n">
        <v>118</v>
      </c>
      <c r="I1792" s="0" t="n">
        <v>130</v>
      </c>
      <c r="J1792" s="0" t="n">
        <v>1774</v>
      </c>
      <c r="K1792" s="0" t="n">
        <v>1911</v>
      </c>
      <c r="L1792" s="15" t="s">
        <v>93</v>
      </c>
      <c r="M1792" s="0" t="n">
        <v>8</v>
      </c>
      <c r="N1792" s="16" t="n">
        <f aca="false">I1792*K1792</f>
        <v>248430</v>
      </c>
      <c r="O1792" s="16" t="n">
        <f aca="false">I1792*(K1792-J1792)</f>
        <v>17810</v>
      </c>
      <c r="P1792" s="15" t="n">
        <f aca="false">K1792-J1792</f>
        <v>137</v>
      </c>
      <c r="Q1792" s="0" t="str">
        <f aca="false">IF(G1792=0,"Out of stock",IF(G1792&lt;H1792,"Understocked",IF(G1792&gt;Summary!$B$6*H1792,"Overstocked","Healthy")))</f>
        <v>Healthy</v>
      </c>
      <c r="R1792" s="0" t="str">
        <f aca="false">IF(I1792&gt;=Summary!$B$7,"Fast",IF(I1792&lt;Summary!$B$8,"Slow","Medium"))</f>
        <v>Medium</v>
      </c>
      <c r="S1792" s="15" t="n">
        <f aca="false">IF(M1792&gt;Summary!$B$5,1,0)</f>
        <v>1</v>
      </c>
      <c r="T1792" s="16" t="n">
        <f aca="false">IF(Q1792="Overstocked",(G1792-Summary!$B$6*H1792)*J1792,0)</f>
        <v>0</v>
      </c>
    </row>
    <row r="1793" customFormat="false" ht="15" hidden="false" customHeight="false" outlineLevel="0" collapsed="false">
      <c r="A1793" s="0" t="s">
        <v>1891</v>
      </c>
      <c r="B1793" s="0" t="s">
        <v>113</v>
      </c>
      <c r="C1793" s="0" t="s">
        <v>96</v>
      </c>
      <c r="D1793" s="0" t="s">
        <v>92</v>
      </c>
      <c r="E1793" s="14" t="n">
        <v>45616</v>
      </c>
      <c r="F1793" s="14" t="n">
        <v>45621</v>
      </c>
      <c r="G1793" s="0" t="n">
        <v>131</v>
      </c>
      <c r="H1793" s="0" t="n">
        <v>59</v>
      </c>
      <c r="I1793" s="0" t="n">
        <v>135</v>
      </c>
      <c r="J1793" s="0" t="n">
        <v>1666</v>
      </c>
      <c r="K1793" s="0" t="n">
        <v>2165</v>
      </c>
      <c r="L1793" s="15" t="s">
        <v>82</v>
      </c>
      <c r="M1793" s="0" t="n">
        <v>5</v>
      </c>
      <c r="N1793" s="16" t="n">
        <f aca="false">I1793*K1793</f>
        <v>292275</v>
      </c>
      <c r="O1793" s="16" t="n">
        <f aca="false">I1793*(K1793-J1793)</f>
        <v>67365</v>
      </c>
      <c r="P1793" s="15" t="n">
        <f aca="false">K1793-J1793</f>
        <v>499</v>
      </c>
      <c r="Q1793" s="0" t="str">
        <f aca="false">IF(G1793=0,"Out of stock",IF(G1793&lt;H1793,"Understocked",IF(G1793&gt;Summary!$B$6*H1793,"Overstocked","Healthy")))</f>
        <v>Healthy</v>
      </c>
      <c r="R1793" s="0" t="str">
        <f aca="false">IF(I1793&gt;=Summary!$B$7,"Fast",IF(I1793&lt;Summary!$B$8,"Slow","Medium"))</f>
        <v>Medium</v>
      </c>
      <c r="S1793" s="15" t="n">
        <f aca="false">IF(M1793&gt;Summary!$B$5,1,0)</f>
        <v>0</v>
      </c>
      <c r="T1793" s="16" t="n">
        <f aca="false">IF(Q1793="Overstocked",(G1793-Summary!$B$6*H1793)*J1793,0)</f>
        <v>0</v>
      </c>
    </row>
    <row r="1794" customFormat="false" ht="15" hidden="false" customHeight="false" outlineLevel="0" collapsed="false">
      <c r="A1794" s="0" t="s">
        <v>1892</v>
      </c>
      <c r="B1794" s="0" t="s">
        <v>84</v>
      </c>
      <c r="C1794" s="0" t="s">
        <v>78</v>
      </c>
      <c r="D1794" s="0" t="s">
        <v>79</v>
      </c>
      <c r="E1794" s="14" t="n">
        <v>45236</v>
      </c>
      <c r="F1794" s="14" t="n">
        <v>45242</v>
      </c>
      <c r="G1794" s="0" t="n">
        <v>208</v>
      </c>
      <c r="H1794" s="0" t="n">
        <v>136</v>
      </c>
      <c r="I1794" s="0" t="n">
        <v>33</v>
      </c>
      <c r="J1794" s="0" t="n">
        <v>705</v>
      </c>
      <c r="K1794" s="0" t="n">
        <v>1150</v>
      </c>
      <c r="L1794" s="15" t="s">
        <v>93</v>
      </c>
      <c r="M1794" s="0" t="n">
        <v>6</v>
      </c>
      <c r="N1794" s="16" t="n">
        <f aca="false">I1794*K1794</f>
        <v>37950</v>
      </c>
      <c r="O1794" s="16" t="n">
        <f aca="false">I1794*(K1794-J1794)</f>
        <v>14685</v>
      </c>
      <c r="P1794" s="15" t="n">
        <f aca="false">K1794-J1794</f>
        <v>445</v>
      </c>
      <c r="Q1794" s="0" t="str">
        <f aca="false">IF(G1794=0,"Out of stock",IF(G1794&lt;H1794,"Understocked",IF(G1794&gt;Summary!$B$6*H1794,"Overstocked","Healthy")))</f>
        <v>Healthy</v>
      </c>
      <c r="R1794" s="0" t="str">
        <f aca="false">IF(I1794&gt;=Summary!$B$7,"Fast",IF(I1794&lt;Summary!$B$8,"Slow","Medium"))</f>
        <v>Slow</v>
      </c>
      <c r="S1794" s="15" t="n">
        <f aca="false">IF(M1794&gt;Summary!$B$5,1,0)</f>
        <v>0</v>
      </c>
      <c r="T1794" s="16" t="n">
        <f aca="false">IF(Q1794="Overstocked",(G1794-Summary!$B$6*H1794)*J1794,0)</f>
        <v>0</v>
      </c>
    </row>
    <row r="1795" customFormat="false" ht="15" hidden="false" customHeight="false" outlineLevel="0" collapsed="false">
      <c r="A1795" s="0" t="s">
        <v>1893</v>
      </c>
      <c r="B1795" s="0" t="s">
        <v>123</v>
      </c>
      <c r="C1795" s="0" t="s">
        <v>85</v>
      </c>
      <c r="D1795" s="0" t="s">
        <v>102</v>
      </c>
      <c r="E1795" s="14" t="n">
        <v>45299</v>
      </c>
      <c r="F1795" s="14" t="n">
        <v>45305</v>
      </c>
      <c r="G1795" s="0" t="n">
        <v>15</v>
      </c>
      <c r="H1795" s="0" t="n">
        <v>111</v>
      </c>
      <c r="I1795" s="0" t="n">
        <v>120</v>
      </c>
      <c r="J1795" s="0" t="n">
        <v>1602</v>
      </c>
      <c r="K1795" s="0" t="n">
        <v>1660</v>
      </c>
      <c r="L1795" s="15" t="s">
        <v>82</v>
      </c>
      <c r="M1795" s="0" t="n">
        <v>6</v>
      </c>
      <c r="N1795" s="16" t="n">
        <f aca="false">I1795*K1795</f>
        <v>199200</v>
      </c>
      <c r="O1795" s="16" t="n">
        <f aca="false">I1795*(K1795-J1795)</f>
        <v>6960</v>
      </c>
      <c r="P1795" s="15" t="n">
        <f aca="false">K1795-J1795</f>
        <v>58</v>
      </c>
      <c r="Q1795" s="0" t="str">
        <f aca="false">IF(G1795=0,"Out of stock",IF(G1795&lt;H1795,"Understocked",IF(G1795&gt;Summary!$B$6*H1795,"Overstocked","Healthy")))</f>
        <v>Understocked</v>
      </c>
      <c r="R1795" s="0" t="str">
        <f aca="false">IF(I1795&gt;=Summary!$B$7,"Fast",IF(I1795&lt;Summary!$B$8,"Slow","Medium"))</f>
        <v>Medium</v>
      </c>
      <c r="S1795" s="15" t="n">
        <f aca="false">IF(M1795&gt;Summary!$B$5,1,0)</f>
        <v>0</v>
      </c>
      <c r="T1795" s="16" t="n">
        <f aca="false">IF(Q1795="Overstocked",(G1795-Summary!$B$6*H1795)*J1795,0)</f>
        <v>0</v>
      </c>
    </row>
    <row r="1796" customFormat="false" ht="15" hidden="false" customHeight="false" outlineLevel="0" collapsed="false">
      <c r="A1796" s="0" t="s">
        <v>1894</v>
      </c>
      <c r="B1796" s="0" t="s">
        <v>113</v>
      </c>
      <c r="C1796" s="0" t="s">
        <v>104</v>
      </c>
      <c r="D1796" s="0" t="s">
        <v>90</v>
      </c>
      <c r="E1796" s="14" t="n">
        <v>45624</v>
      </c>
      <c r="F1796" s="14" t="n">
        <v>45634</v>
      </c>
      <c r="G1796" s="0" t="n">
        <v>165</v>
      </c>
      <c r="H1796" s="0" t="n">
        <v>56</v>
      </c>
      <c r="I1796" s="0" t="n">
        <v>93</v>
      </c>
      <c r="J1796" s="0" t="n">
        <v>1289</v>
      </c>
      <c r="K1796" s="0" t="n">
        <v>1524</v>
      </c>
      <c r="L1796" s="15" t="s">
        <v>97</v>
      </c>
      <c r="M1796" s="0" t="n">
        <v>10</v>
      </c>
      <c r="N1796" s="16" t="n">
        <f aca="false">I1796*K1796</f>
        <v>141732</v>
      </c>
      <c r="O1796" s="16" t="n">
        <f aca="false">I1796*(K1796-J1796)</f>
        <v>21855</v>
      </c>
      <c r="P1796" s="15" t="n">
        <f aca="false">K1796-J1796</f>
        <v>235</v>
      </c>
      <c r="Q1796" s="0" t="str">
        <f aca="false">IF(G1796=0,"Out of stock",IF(G1796&lt;H1796,"Understocked",IF(G1796&gt;Summary!$B$6*H1796,"Overstocked","Healthy")))</f>
        <v>Healthy</v>
      </c>
      <c r="R1796" s="0" t="str">
        <f aca="false">IF(I1796&gt;=Summary!$B$7,"Fast",IF(I1796&lt;Summary!$B$8,"Slow","Medium"))</f>
        <v>Slow</v>
      </c>
      <c r="S1796" s="15" t="n">
        <f aca="false">IF(M1796&gt;Summary!$B$5,1,0)</f>
        <v>1</v>
      </c>
      <c r="T1796" s="16" t="n">
        <f aca="false">IF(Q1796="Overstocked",(G1796-Summary!$B$6*H1796)*J1796,0)</f>
        <v>0</v>
      </c>
    </row>
    <row r="1797" customFormat="false" ht="15" hidden="false" customHeight="false" outlineLevel="0" collapsed="false">
      <c r="A1797" s="0" t="s">
        <v>1895</v>
      </c>
      <c r="B1797" s="0" t="s">
        <v>77</v>
      </c>
      <c r="C1797" s="0" t="s">
        <v>104</v>
      </c>
      <c r="D1797" s="0" t="s">
        <v>102</v>
      </c>
      <c r="E1797" s="14" t="n">
        <v>45427</v>
      </c>
      <c r="F1797" s="14" t="n">
        <v>45431</v>
      </c>
      <c r="G1797" s="0" t="n">
        <v>447</v>
      </c>
      <c r="H1797" s="0" t="n">
        <v>70</v>
      </c>
      <c r="I1797" s="0" t="n">
        <v>13</v>
      </c>
      <c r="J1797" s="0" t="n">
        <v>1815</v>
      </c>
      <c r="K1797" s="0" t="n">
        <v>1898</v>
      </c>
      <c r="L1797" s="15" t="s">
        <v>93</v>
      </c>
      <c r="M1797" s="0" t="n">
        <v>4</v>
      </c>
      <c r="N1797" s="16" t="n">
        <f aca="false">I1797*K1797</f>
        <v>24674</v>
      </c>
      <c r="O1797" s="16" t="n">
        <f aca="false">I1797*(K1797-J1797)</f>
        <v>1079</v>
      </c>
      <c r="P1797" s="15" t="n">
        <f aca="false">K1797-J1797</f>
        <v>83</v>
      </c>
      <c r="Q1797" s="0" t="str">
        <f aca="false">IF(G1797=0,"Out of stock",IF(G1797&lt;H1797,"Understocked",IF(G1797&gt;Summary!$B$6*H1797,"Overstocked","Healthy")))</f>
        <v>Overstocked</v>
      </c>
      <c r="R1797" s="0" t="str">
        <f aca="false">IF(I1797&gt;=Summary!$B$7,"Fast",IF(I1797&lt;Summary!$B$8,"Slow","Medium"))</f>
        <v>Slow</v>
      </c>
      <c r="S1797" s="15" t="n">
        <f aca="false">IF(M1797&gt;Summary!$B$5,1,0)</f>
        <v>0</v>
      </c>
      <c r="T1797" s="16" t="n">
        <f aca="false">IF(Q1797="Overstocked",(G1797-Summary!$B$6*H1797)*J1797,0)</f>
        <v>303105</v>
      </c>
    </row>
    <row r="1798" customFormat="false" ht="15" hidden="false" customHeight="false" outlineLevel="0" collapsed="false">
      <c r="A1798" s="0" t="s">
        <v>1896</v>
      </c>
      <c r="B1798" s="0" t="s">
        <v>111</v>
      </c>
      <c r="C1798" s="0" t="s">
        <v>85</v>
      </c>
      <c r="D1798" s="0" t="s">
        <v>86</v>
      </c>
      <c r="E1798" s="14" t="n">
        <v>45575</v>
      </c>
      <c r="F1798" s="14" t="n">
        <v>45580</v>
      </c>
      <c r="G1798" s="0" t="n">
        <v>364</v>
      </c>
      <c r="H1798" s="0" t="n">
        <v>70</v>
      </c>
      <c r="I1798" s="0" t="n">
        <v>142</v>
      </c>
      <c r="J1798" s="0" t="n">
        <v>1755</v>
      </c>
      <c r="K1798" s="0" t="n">
        <v>2112</v>
      </c>
      <c r="L1798" s="15" t="s">
        <v>97</v>
      </c>
      <c r="M1798" s="0" t="n">
        <v>5</v>
      </c>
      <c r="N1798" s="16" t="n">
        <f aca="false">I1798*K1798</f>
        <v>299904</v>
      </c>
      <c r="O1798" s="16" t="n">
        <f aca="false">I1798*(K1798-J1798)</f>
        <v>50694</v>
      </c>
      <c r="P1798" s="15" t="n">
        <f aca="false">K1798-J1798</f>
        <v>357</v>
      </c>
      <c r="Q1798" s="0" t="str">
        <f aca="false">IF(G1798=0,"Out of stock",IF(G1798&lt;H1798,"Understocked",IF(G1798&gt;Summary!$B$6*H1798,"Overstocked","Healthy")))</f>
        <v>Overstocked</v>
      </c>
      <c r="R1798" s="0" t="str">
        <f aca="false">IF(I1798&gt;=Summary!$B$7,"Fast",IF(I1798&lt;Summary!$B$8,"Slow","Medium"))</f>
        <v>Medium</v>
      </c>
      <c r="S1798" s="15" t="n">
        <f aca="false">IF(M1798&gt;Summary!$B$5,1,0)</f>
        <v>0</v>
      </c>
      <c r="T1798" s="16" t="n">
        <f aca="false">IF(Q1798="Overstocked",(G1798-Summary!$B$6*H1798)*J1798,0)</f>
        <v>147420</v>
      </c>
    </row>
    <row r="1799" customFormat="false" ht="15" hidden="false" customHeight="false" outlineLevel="0" collapsed="false">
      <c r="A1799" s="0" t="s">
        <v>1897</v>
      </c>
      <c r="B1799" s="0" t="s">
        <v>113</v>
      </c>
      <c r="C1799" s="0" t="s">
        <v>78</v>
      </c>
      <c r="D1799" s="0" t="s">
        <v>79</v>
      </c>
      <c r="E1799" s="14" t="n">
        <v>45155</v>
      </c>
      <c r="F1799" s="14" t="n">
        <v>45158</v>
      </c>
      <c r="G1799" s="0" t="n">
        <v>150</v>
      </c>
      <c r="H1799" s="0" t="n">
        <v>118</v>
      </c>
      <c r="I1799" s="0" t="n">
        <v>294</v>
      </c>
      <c r="J1799" s="0" t="n">
        <v>480</v>
      </c>
      <c r="K1799" s="0" t="n">
        <v>688</v>
      </c>
      <c r="L1799" s="15" t="s">
        <v>82</v>
      </c>
      <c r="M1799" s="0" t="n">
        <v>3</v>
      </c>
      <c r="N1799" s="16" t="n">
        <f aca="false">I1799*K1799</f>
        <v>202272</v>
      </c>
      <c r="O1799" s="16" t="n">
        <f aca="false">I1799*(K1799-J1799)</f>
        <v>61152</v>
      </c>
      <c r="P1799" s="15" t="n">
        <f aca="false">K1799-J1799</f>
        <v>208</v>
      </c>
      <c r="Q1799" s="0" t="str">
        <f aca="false">IF(G1799=0,"Out of stock",IF(G1799&lt;H1799,"Understocked",IF(G1799&gt;Summary!$B$6*H1799,"Overstocked","Healthy")))</f>
        <v>Healthy</v>
      </c>
      <c r="R1799" s="0" t="str">
        <f aca="false">IF(I1799&gt;=Summary!$B$7,"Fast",IF(I1799&lt;Summary!$B$8,"Slow","Medium"))</f>
        <v>Fast</v>
      </c>
      <c r="S1799" s="15" t="n">
        <f aca="false">IF(M1799&gt;Summary!$B$5,1,0)</f>
        <v>0</v>
      </c>
      <c r="T1799" s="16" t="n">
        <f aca="false">IF(Q1799="Overstocked",(G1799-Summary!$B$6*H1799)*J1799,0)</f>
        <v>0</v>
      </c>
    </row>
    <row r="1800" customFormat="false" ht="15" hidden="false" customHeight="false" outlineLevel="0" collapsed="false">
      <c r="A1800" s="0" t="s">
        <v>1898</v>
      </c>
      <c r="B1800" s="0" t="s">
        <v>95</v>
      </c>
      <c r="C1800" s="0" t="s">
        <v>78</v>
      </c>
      <c r="D1800" s="0" t="s">
        <v>90</v>
      </c>
      <c r="E1800" s="14" t="n">
        <v>45601</v>
      </c>
      <c r="F1800" s="14" t="n">
        <v>45608</v>
      </c>
      <c r="G1800" s="0" t="n">
        <v>231</v>
      </c>
      <c r="H1800" s="0" t="n">
        <v>62</v>
      </c>
      <c r="I1800" s="0" t="n">
        <v>130</v>
      </c>
      <c r="J1800" s="0" t="n">
        <v>453</v>
      </c>
      <c r="K1800" s="0" t="n">
        <v>568</v>
      </c>
      <c r="L1800" s="15" t="s">
        <v>97</v>
      </c>
      <c r="M1800" s="0" t="n">
        <v>7</v>
      </c>
      <c r="N1800" s="16" t="n">
        <f aca="false">I1800*K1800</f>
        <v>73840</v>
      </c>
      <c r="O1800" s="16" t="n">
        <f aca="false">I1800*(K1800-J1800)</f>
        <v>14950</v>
      </c>
      <c r="P1800" s="15" t="n">
        <f aca="false">K1800-J1800</f>
        <v>115</v>
      </c>
      <c r="Q1800" s="0" t="str">
        <f aca="false">IF(G1800=0,"Out of stock",IF(G1800&lt;H1800,"Understocked",IF(G1800&gt;Summary!$B$6*H1800,"Overstocked","Healthy")))</f>
        <v>Healthy</v>
      </c>
      <c r="R1800" s="0" t="str">
        <f aca="false">IF(I1800&gt;=Summary!$B$7,"Fast",IF(I1800&lt;Summary!$B$8,"Slow","Medium"))</f>
        <v>Medium</v>
      </c>
      <c r="S1800" s="15" t="n">
        <f aca="false">IF(M1800&gt;Summary!$B$5,1,0)</f>
        <v>0</v>
      </c>
      <c r="T1800" s="16" t="n">
        <f aca="false">IF(Q1800="Overstocked",(G1800-Summary!$B$6*H1800)*J1800,0)</f>
        <v>0</v>
      </c>
    </row>
    <row r="1801" customFormat="false" ht="15" hidden="false" customHeight="false" outlineLevel="0" collapsed="false">
      <c r="A1801" s="0" t="s">
        <v>1899</v>
      </c>
      <c r="B1801" s="0" t="s">
        <v>115</v>
      </c>
      <c r="C1801" s="0" t="s">
        <v>78</v>
      </c>
      <c r="D1801" s="0" t="s">
        <v>102</v>
      </c>
      <c r="E1801" s="14" t="n">
        <v>44997</v>
      </c>
      <c r="F1801" s="14" t="n">
        <v>45007</v>
      </c>
      <c r="G1801" s="0" t="n">
        <v>52</v>
      </c>
      <c r="H1801" s="0" t="n">
        <v>92</v>
      </c>
      <c r="I1801" s="0" t="n">
        <v>164</v>
      </c>
      <c r="J1801" s="0" t="n">
        <v>1498</v>
      </c>
      <c r="K1801" s="0" t="n">
        <v>1555</v>
      </c>
      <c r="L1801" s="15" t="s">
        <v>93</v>
      </c>
      <c r="M1801" s="0" t="n">
        <v>10</v>
      </c>
      <c r="N1801" s="16" t="n">
        <f aca="false">I1801*K1801</f>
        <v>255020</v>
      </c>
      <c r="O1801" s="16" t="n">
        <f aca="false">I1801*(K1801-J1801)</f>
        <v>9348</v>
      </c>
      <c r="P1801" s="15" t="n">
        <f aca="false">K1801-J1801</f>
        <v>57</v>
      </c>
      <c r="Q1801" s="0" t="str">
        <f aca="false">IF(G1801=0,"Out of stock",IF(G1801&lt;H1801,"Understocked",IF(G1801&gt;Summary!$B$6*H1801,"Overstocked","Healthy")))</f>
        <v>Understocked</v>
      </c>
      <c r="R1801" s="0" t="str">
        <f aca="false">IF(I1801&gt;=Summary!$B$7,"Fast",IF(I1801&lt;Summary!$B$8,"Slow","Medium"))</f>
        <v>Medium</v>
      </c>
      <c r="S1801" s="15" t="n">
        <f aca="false">IF(M1801&gt;Summary!$B$5,1,0)</f>
        <v>1</v>
      </c>
      <c r="T1801" s="16" t="n">
        <f aca="false">IF(Q1801="Overstocked",(G1801-Summary!$B$6*H1801)*J1801,0)</f>
        <v>0</v>
      </c>
    </row>
    <row r="1802" customFormat="false" ht="15" hidden="false" customHeight="false" outlineLevel="0" collapsed="false">
      <c r="A1802" s="0" t="s">
        <v>1900</v>
      </c>
      <c r="B1802" s="0" t="s">
        <v>111</v>
      </c>
      <c r="C1802" s="0" t="s">
        <v>104</v>
      </c>
      <c r="D1802" s="0" t="s">
        <v>79</v>
      </c>
      <c r="E1802" s="14" t="n">
        <v>45276</v>
      </c>
      <c r="F1802" s="14" t="n">
        <v>45279</v>
      </c>
      <c r="G1802" s="0" t="n">
        <v>81</v>
      </c>
      <c r="H1802" s="0" t="n">
        <v>145</v>
      </c>
      <c r="I1802" s="0" t="n">
        <v>289</v>
      </c>
      <c r="J1802" s="0" t="n">
        <v>856</v>
      </c>
      <c r="K1802" s="0" t="n">
        <v>1322</v>
      </c>
      <c r="L1802" s="15" t="s">
        <v>93</v>
      </c>
      <c r="M1802" s="0" t="n">
        <v>3</v>
      </c>
      <c r="N1802" s="16" t="n">
        <f aca="false">I1802*K1802</f>
        <v>382058</v>
      </c>
      <c r="O1802" s="16" t="n">
        <f aca="false">I1802*(K1802-J1802)</f>
        <v>134674</v>
      </c>
      <c r="P1802" s="15" t="n">
        <f aca="false">K1802-J1802</f>
        <v>466</v>
      </c>
      <c r="Q1802" s="0" t="str">
        <f aca="false">IF(G1802=0,"Out of stock",IF(G1802&lt;H1802,"Understocked",IF(G1802&gt;Summary!$B$6*H1802,"Overstocked","Healthy")))</f>
        <v>Understocked</v>
      </c>
      <c r="R1802" s="0" t="str">
        <f aca="false">IF(I1802&gt;=Summary!$B$7,"Fast",IF(I1802&lt;Summary!$B$8,"Slow","Medium"))</f>
        <v>Fast</v>
      </c>
      <c r="S1802" s="15" t="n">
        <f aca="false">IF(M1802&gt;Summary!$B$5,1,0)</f>
        <v>0</v>
      </c>
      <c r="T1802" s="16" t="n">
        <f aca="false">IF(Q1802="Overstocked",(G1802-Summary!$B$6*H1802)*J1802,0)</f>
        <v>0</v>
      </c>
    </row>
    <row r="1803" customFormat="false" ht="15" hidden="false" customHeight="false" outlineLevel="0" collapsed="false">
      <c r="A1803" s="0" t="s">
        <v>1901</v>
      </c>
      <c r="B1803" s="0" t="s">
        <v>84</v>
      </c>
      <c r="C1803" s="0" t="s">
        <v>104</v>
      </c>
      <c r="D1803" s="0" t="s">
        <v>79</v>
      </c>
      <c r="E1803" s="14" t="n">
        <v>45073</v>
      </c>
      <c r="F1803" s="14" t="n">
        <v>45078</v>
      </c>
      <c r="G1803" s="0" t="n">
        <v>379</v>
      </c>
      <c r="H1803" s="0" t="n">
        <v>140</v>
      </c>
      <c r="I1803" s="0" t="n">
        <v>57</v>
      </c>
      <c r="J1803" s="0" t="n">
        <v>514</v>
      </c>
      <c r="K1803" s="0" t="n">
        <v>944</v>
      </c>
      <c r="L1803" s="15" t="s">
        <v>97</v>
      </c>
      <c r="M1803" s="0" t="n">
        <v>5</v>
      </c>
      <c r="N1803" s="16" t="n">
        <f aca="false">I1803*K1803</f>
        <v>53808</v>
      </c>
      <c r="O1803" s="16" t="n">
        <f aca="false">I1803*(K1803-J1803)</f>
        <v>24510</v>
      </c>
      <c r="P1803" s="15" t="n">
        <f aca="false">K1803-J1803</f>
        <v>430</v>
      </c>
      <c r="Q1803" s="0" t="str">
        <f aca="false">IF(G1803=0,"Out of stock",IF(G1803&lt;H1803,"Understocked",IF(G1803&gt;Summary!$B$6*H1803,"Overstocked","Healthy")))</f>
        <v>Healthy</v>
      </c>
      <c r="R1803" s="0" t="str">
        <f aca="false">IF(I1803&gt;=Summary!$B$7,"Fast",IF(I1803&lt;Summary!$B$8,"Slow","Medium"))</f>
        <v>Slow</v>
      </c>
      <c r="S1803" s="15" t="n">
        <f aca="false">IF(M1803&gt;Summary!$B$5,1,0)</f>
        <v>0</v>
      </c>
      <c r="T1803" s="16" t="n">
        <f aca="false">IF(Q1803="Overstocked",(G1803-Summary!$B$6*H1803)*J1803,0)</f>
        <v>0</v>
      </c>
    </row>
    <row r="1804" customFormat="false" ht="15" hidden="false" customHeight="false" outlineLevel="0" collapsed="false">
      <c r="A1804" s="0" t="s">
        <v>1902</v>
      </c>
      <c r="B1804" s="0" t="s">
        <v>77</v>
      </c>
      <c r="C1804" s="0" t="s">
        <v>78</v>
      </c>
      <c r="D1804" s="0" t="s">
        <v>86</v>
      </c>
      <c r="E1804" s="14" t="n">
        <v>45615</v>
      </c>
      <c r="F1804" s="14" t="n">
        <v>45616</v>
      </c>
      <c r="G1804" s="0" t="n">
        <v>308</v>
      </c>
      <c r="H1804" s="0" t="n">
        <v>140</v>
      </c>
      <c r="I1804" s="0" t="n">
        <v>131</v>
      </c>
      <c r="J1804" s="0" t="n">
        <v>1099</v>
      </c>
      <c r="K1804" s="0" t="n">
        <v>1455</v>
      </c>
      <c r="L1804" s="15" t="s">
        <v>87</v>
      </c>
      <c r="M1804" s="0" t="n">
        <v>1</v>
      </c>
      <c r="N1804" s="16" t="n">
        <f aca="false">I1804*K1804</f>
        <v>190605</v>
      </c>
      <c r="O1804" s="16" t="n">
        <f aca="false">I1804*(K1804-J1804)</f>
        <v>46636</v>
      </c>
      <c r="P1804" s="15" t="n">
        <f aca="false">K1804-J1804</f>
        <v>356</v>
      </c>
      <c r="Q1804" s="0" t="str">
        <f aca="false">IF(G1804=0,"Out of stock",IF(G1804&lt;H1804,"Understocked",IF(G1804&gt;Summary!$B$6*H1804,"Overstocked","Healthy")))</f>
        <v>Healthy</v>
      </c>
      <c r="R1804" s="0" t="str">
        <f aca="false">IF(I1804&gt;=Summary!$B$7,"Fast",IF(I1804&lt;Summary!$B$8,"Slow","Medium"))</f>
        <v>Medium</v>
      </c>
      <c r="S1804" s="15" t="n">
        <f aca="false">IF(M1804&gt;Summary!$B$5,1,0)</f>
        <v>0</v>
      </c>
      <c r="T1804" s="16" t="n">
        <f aca="false">IF(Q1804="Overstocked",(G1804-Summary!$B$6*H1804)*J1804,0)</f>
        <v>0</v>
      </c>
    </row>
    <row r="1805" customFormat="false" ht="15" hidden="false" customHeight="false" outlineLevel="0" collapsed="false">
      <c r="A1805" s="0" t="s">
        <v>1903</v>
      </c>
      <c r="B1805" s="0" t="s">
        <v>101</v>
      </c>
      <c r="C1805" s="0" t="s">
        <v>78</v>
      </c>
      <c r="D1805" s="0" t="s">
        <v>86</v>
      </c>
      <c r="E1805" s="14" t="n">
        <v>45244</v>
      </c>
      <c r="F1805" s="14" t="n">
        <v>45251</v>
      </c>
      <c r="G1805" s="0" t="n">
        <v>157</v>
      </c>
      <c r="H1805" s="0" t="n">
        <v>76</v>
      </c>
      <c r="I1805" s="0" t="n">
        <v>179</v>
      </c>
      <c r="J1805" s="0" t="n">
        <v>253</v>
      </c>
      <c r="K1805" s="0" t="n">
        <v>422</v>
      </c>
      <c r="L1805" s="15" t="s">
        <v>82</v>
      </c>
      <c r="M1805" s="0" t="n">
        <v>7</v>
      </c>
      <c r="N1805" s="16" t="n">
        <f aca="false">I1805*K1805</f>
        <v>75538</v>
      </c>
      <c r="O1805" s="16" t="n">
        <f aca="false">I1805*(K1805-J1805)</f>
        <v>30251</v>
      </c>
      <c r="P1805" s="15" t="n">
        <f aca="false">K1805-J1805</f>
        <v>169</v>
      </c>
      <c r="Q1805" s="0" t="str">
        <f aca="false">IF(G1805=0,"Out of stock",IF(G1805&lt;H1805,"Understocked",IF(G1805&gt;Summary!$B$6*H1805,"Overstocked","Healthy")))</f>
        <v>Healthy</v>
      </c>
      <c r="R1805" s="0" t="str">
        <f aca="false">IF(I1805&gt;=Summary!$B$7,"Fast",IF(I1805&lt;Summary!$B$8,"Slow","Medium"))</f>
        <v>Medium</v>
      </c>
      <c r="S1805" s="15" t="n">
        <f aca="false">IF(M1805&gt;Summary!$B$5,1,0)</f>
        <v>0</v>
      </c>
      <c r="T1805" s="16" t="n">
        <f aca="false">IF(Q1805="Overstocked",(G1805-Summary!$B$6*H1805)*J1805,0)</f>
        <v>0</v>
      </c>
    </row>
    <row r="1806" customFormat="false" ht="15" hidden="false" customHeight="false" outlineLevel="0" collapsed="false">
      <c r="A1806" s="0" t="s">
        <v>1904</v>
      </c>
      <c r="B1806" s="0" t="s">
        <v>77</v>
      </c>
      <c r="C1806" s="0" t="s">
        <v>96</v>
      </c>
      <c r="D1806" s="0" t="s">
        <v>79</v>
      </c>
      <c r="E1806" s="14" t="n">
        <v>45470</v>
      </c>
      <c r="F1806" s="14" t="n">
        <v>45474</v>
      </c>
      <c r="G1806" s="0" t="n">
        <v>99</v>
      </c>
      <c r="H1806" s="0" t="n">
        <v>123</v>
      </c>
      <c r="I1806" s="0" t="n">
        <v>66</v>
      </c>
      <c r="J1806" s="0" t="n">
        <v>1302</v>
      </c>
      <c r="K1806" s="0" t="n">
        <v>1429</v>
      </c>
      <c r="L1806" s="15" t="s">
        <v>97</v>
      </c>
      <c r="M1806" s="0" t="n">
        <v>4</v>
      </c>
      <c r="N1806" s="16" t="n">
        <f aca="false">I1806*K1806</f>
        <v>94314</v>
      </c>
      <c r="O1806" s="16" t="n">
        <f aca="false">I1806*(K1806-J1806)</f>
        <v>8382</v>
      </c>
      <c r="P1806" s="15" t="n">
        <f aca="false">K1806-J1806</f>
        <v>127</v>
      </c>
      <c r="Q1806" s="0" t="str">
        <f aca="false">IF(G1806=0,"Out of stock",IF(G1806&lt;H1806,"Understocked",IF(G1806&gt;Summary!$B$6*H1806,"Overstocked","Healthy")))</f>
        <v>Understocked</v>
      </c>
      <c r="R1806" s="0" t="str">
        <f aca="false">IF(I1806&gt;=Summary!$B$7,"Fast",IF(I1806&lt;Summary!$B$8,"Slow","Medium"))</f>
        <v>Slow</v>
      </c>
      <c r="S1806" s="15" t="n">
        <f aca="false">IF(M1806&gt;Summary!$B$5,1,0)</f>
        <v>0</v>
      </c>
      <c r="T1806" s="16" t="n">
        <f aca="false">IF(Q1806="Overstocked",(G1806-Summary!$B$6*H1806)*J1806,0)</f>
        <v>0</v>
      </c>
    </row>
    <row r="1807" customFormat="false" ht="15" hidden="false" customHeight="false" outlineLevel="0" collapsed="false">
      <c r="A1807" s="0" t="s">
        <v>1905</v>
      </c>
      <c r="B1807" s="0" t="s">
        <v>113</v>
      </c>
      <c r="C1807" s="0" t="s">
        <v>78</v>
      </c>
      <c r="D1807" s="0" t="s">
        <v>79</v>
      </c>
      <c r="E1807" s="14" t="n">
        <v>45383</v>
      </c>
      <c r="F1807" s="14" t="n">
        <v>45387</v>
      </c>
      <c r="G1807" s="0" t="n">
        <v>186</v>
      </c>
      <c r="H1807" s="0" t="n">
        <v>129</v>
      </c>
      <c r="I1807" s="0" t="n">
        <v>171</v>
      </c>
      <c r="J1807" s="0" t="n">
        <v>1195</v>
      </c>
      <c r="K1807" s="0" t="n">
        <v>1360</v>
      </c>
      <c r="L1807" s="15" t="s">
        <v>93</v>
      </c>
      <c r="M1807" s="0" t="n">
        <v>4</v>
      </c>
      <c r="N1807" s="16" t="n">
        <f aca="false">I1807*K1807</f>
        <v>232560</v>
      </c>
      <c r="O1807" s="16" t="n">
        <f aca="false">I1807*(K1807-J1807)</f>
        <v>28215</v>
      </c>
      <c r="P1807" s="15" t="n">
        <f aca="false">K1807-J1807</f>
        <v>165</v>
      </c>
      <c r="Q1807" s="0" t="str">
        <f aca="false">IF(G1807=0,"Out of stock",IF(G1807&lt;H1807,"Understocked",IF(G1807&gt;Summary!$B$6*H1807,"Overstocked","Healthy")))</f>
        <v>Healthy</v>
      </c>
      <c r="R1807" s="0" t="str">
        <f aca="false">IF(I1807&gt;=Summary!$B$7,"Fast",IF(I1807&lt;Summary!$B$8,"Slow","Medium"))</f>
        <v>Medium</v>
      </c>
      <c r="S1807" s="15" t="n">
        <f aca="false">IF(M1807&gt;Summary!$B$5,1,0)</f>
        <v>0</v>
      </c>
      <c r="T1807" s="16" t="n">
        <f aca="false">IF(Q1807="Overstocked",(G1807-Summary!$B$6*H1807)*J1807,0)</f>
        <v>0</v>
      </c>
    </row>
    <row r="1808" customFormat="false" ht="15" hidden="false" customHeight="false" outlineLevel="0" collapsed="false">
      <c r="A1808" s="0" t="s">
        <v>1906</v>
      </c>
      <c r="B1808" s="0" t="s">
        <v>113</v>
      </c>
      <c r="C1808" s="0" t="s">
        <v>78</v>
      </c>
      <c r="D1808" s="0" t="s">
        <v>86</v>
      </c>
      <c r="E1808" s="14" t="n">
        <v>45187</v>
      </c>
      <c r="F1808" s="14" t="n">
        <v>45192</v>
      </c>
      <c r="G1808" s="0" t="n">
        <v>146</v>
      </c>
      <c r="H1808" s="0" t="n">
        <v>148</v>
      </c>
      <c r="I1808" s="0" t="n">
        <v>292</v>
      </c>
      <c r="J1808" s="0" t="n">
        <v>1888</v>
      </c>
      <c r="K1808" s="0" t="n">
        <v>2084</v>
      </c>
      <c r="L1808" s="15" t="s">
        <v>82</v>
      </c>
      <c r="M1808" s="0" t="n">
        <v>5</v>
      </c>
      <c r="N1808" s="16" t="n">
        <f aca="false">I1808*K1808</f>
        <v>608528</v>
      </c>
      <c r="O1808" s="16" t="n">
        <f aca="false">I1808*(K1808-J1808)</f>
        <v>57232</v>
      </c>
      <c r="P1808" s="15" t="n">
        <f aca="false">K1808-J1808</f>
        <v>196</v>
      </c>
      <c r="Q1808" s="0" t="str">
        <f aca="false">IF(G1808=0,"Out of stock",IF(G1808&lt;H1808,"Understocked",IF(G1808&gt;Summary!$B$6*H1808,"Overstocked","Healthy")))</f>
        <v>Understocked</v>
      </c>
      <c r="R1808" s="0" t="str">
        <f aca="false">IF(I1808&gt;=Summary!$B$7,"Fast",IF(I1808&lt;Summary!$B$8,"Slow","Medium"))</f>
        <v>Fast</v>
      </c>
      <c r="S1808" s="15" t="n">
        <f aca="false">IF(M1808&gt;Summary!$B$5,1,0)</f>
        <v>0</v>
      </c>
      <c r="T1808" s="16" t="n">
        <f aca="false">IF(Q1808="Overstocked",(G1808-Summary!$B$6*H1808)*J1808,0)</f>
        <v>0</v>
      </c>
    </row>
    <row r="1809" customFormat="false" ht="15" hidden="false" customHeight="false" outlineLevel="0" collapsed="false">
      <c r="A1809" s="0" t="s">
        <v>1907</v>
      </c>
      <c r="B1809" s="0" t="s">
        <v>115</v>
      </c>
      <c r="C1809" s="0" t="s">
        <v>96</v>
      </c>
      <c r="D1809" s="0" t="s">
        <v>79</v>
      </c>
      <c r="E1809" s="14" t="n">
        <v>45609</v>
      </c>
      <c r="F1809" s="14" t="n">
        <v>45618</v>
      </c>
      <c r="G1809" s="0" t="n">
        <v>82</v>
      </c>
      <c r="H1809" s="0" t="n">
        <v>129</v>
      </c>
      <c r="I1809" s="0" t="n">
        <v>1</v>
      </c>
      <c r="J1809" s="0" t="n">
        <v>863</v>
      </c>
      <c r="K1809" s="0" t="n">
        <v>1153</v>
      </c>
      <c r="L1809" s="15" t="s">
        <v>93</v>
      </c>
      <c r="M1809" s="0" t="n">
        <v>9</v>
      </c>
      <c r="N1809" s="16" t="n">
        <f aca="false">I1809*K1809</f>
        <v>1153</v>
      </c>
      <c r="O1809" s="16" t="n">
        <f aca="false">I1809*(K1809-J1809)</f>
        <v>290</v>
      </c>
      <c r="P1809" s="15" t="n">
        <f aca="false">K1809-J1809</f>
        <v>290</v>
      </c>
      <c r="Q1809" s="0" t="str">
        <f aca="false">IF(G1809=0,"Out of stock",IF(G1809&lt;H1809,"Understocked",IF(G1809&gt;Summary!$B$6*H1809,"Overstocked","Healthy")))</f>
        <v>Understocked</v>
      </c>
      <c r="R1809" s="0" t="str">
        <f aca="false">IF(I1809&gt;=Summary!$B$7,"Fast",IF(I1809&lt;Summary!$B$8,"Slow","Medium"))</f>
        <v>Slow</v>
      </c>
      <c r="S1809" s="15" t="n">
        <f aca="false">IF(M1809&gt;Summary!$B$5,1,0)</f>
        <v>1</v>
      </c>
      <c r="T1809" s="16" t="n">
        <f aca="false">IF(Q1809="Overstocked",(G1809-Summary!$B$6*H1809)*J1809,0)</f>
        <v>0</v>
      </c>
    </row>
    <row r="1810" customFormat="false" ht="15" hidden="false" customHeight="false" outlineLevel="0" collapsed="false">
      <c r="A1810" s="0" t="s">
        <v>1908</v>
      </c>
      <c r="B1810" s="0" t="s">
        <v>113</v>
      </c>
      <c r="C1810" s="0" t="s">
        <v>78</v>
      </c>
      <c r="D1810" s="0" t="s">
        <v>79</v>
      </c>
      <c r="E1810" s="14" t="n">
        <v>45120</v>
      </c>
      <c r="F1810" s="14" t="n">
        <v>45124</v>
      </c>
      <c r="G1810" s="0" t="n">
        <v>288</v>
      </c>
      <c r="H1810" s="0" t="n">
        <v>127</v>
      </c>
      <c r="I1810" s="0" t="n">
        <v>258</v>
      </c>
      <c r="J1810" s="0" t="n">
        <v>304</v>
      </c>
      <c r="K1810" s="0" t="n">
        <v>600</v>
      </c>
      <c r="L1810" s="15" t="s">
        <v>80</v>
      </c>
      <c r="M1810" s="0" t="n">
        <v>4</v>
      </c>
      <c r="N1810" s="16" t="n">
        <f aca="false">I1810*K1810</f>
        <v>154800</v>
      </c>
      <c r="O1810" s="16" t="n">
        <f aca="false">I1810*(K1810-J1810)</f>
        <v>76368</v>
      </c>
      <c r="P1810" s="15" t="n">
        <f aca="false">K1810-J1810</f>
        <v>296</v>
      </c>
      <c r="Q1810" s="0" t="str">
        <f aca="false">IF(G1810=0,"Out of stock",IF(G1810&lt;H1810,"Understocked",IF(G1810&gt;Summary!$B$6*H1810,"Overstocked","Healthy")))</f>
        <v>Healthy</v>
      </c>
      <c r="R1810" s="0" t="str">
        <f aca="false">IF(I1810&gt;=Summary!$B$7,"Fast",IF(I1810&lt;Summary!$B$8,"Slow","Medium"))</f>
        <v>Fast</v>
      </c>
      <c r="S1810" s="15" t="n">
        <f aca="false">IF(M1810&gt;Summary!$B$5,1,0)</f>
        <v>0</v>
      </c>
      <c r="T1810" s="16" t="n">
        <f aca="false">IF(Q1810="Overstocked",(G1810-Summary!$B$6*H1810)*J1810,0)</f>
        <v>0</v>
      </c>
    </row>
    <row r="1811" customFormat="false" ht="15" hidden="false" customHeight="false" outlineLevel="0" collapsed="false">
      <c r="A1811" s="0" t="s">
        <v>1909</v>
      </c>
      <c r="B1811" s="0" t="s">
        <v>89</v>
      </c>
      <c r="C1811" s="0" t="s">
        <v>78</v>
      </c>
      <c r="D1811" s="0" t="s">
        <v>79</v>
      </c>
      <c r="E1811" s="14" t="n">
        <v>45275</v>
      </c>
      <c r="F1811" s="14" t="n">
        <v>45284</v>
      </c>
      <c r="G1811" s="0" t="n">
        <v>171</v>
      </c>
      <c r="H1811" s="0" t="n">
        <v>64</v>
      </c>
      <c r="I1811" s="0" t="n">
        <v>102</v>
      </c>
      <c r="J1811" s="0" t="n">
        <v>1225</v>
      </c>
      <c r="K1811" s="0" t="n">
        <v>1560</v>
      </c>
      <c r="L1811" s="15" t="s">
        <v>87</v>
      </c>
      <c r="M1811" s="0" t="n">
        <v>9</v>
      </c>
      <c r="N1811" s="16" t="n">
        <f aca="false">I1811*K1811</f>
        <v>159120</v>
      </c>
      <c r="O1811" s="16" t="n">
        <f aca="false">I1811*(K1811-J1811)</f>
        <v>34170</v>
      </c>
      <c r="P1811" s="15" t="n">
        <f aca="false">K1811-J1811</f>
        <v>335</v>
      </c>
      <c r="Q1811" s="0" t="str">
        <f aca="false">IF(G1811=0,"Out of stock",IF(G1811&lt;H1811,"Understocked",IF(G1811&gt;Summary!$B$6*H1811,"Overstocked","Healthy")))</f>
        <v>Healthy</v>
      </c>
      <c r="R1811" s="0" t="str">
        <f aca="false">IF(I1811&gt;=Summary!$B$7,"Fast",IF(I1811&lt;Summary!$B$8,"Slow","Medium"))</f>
        <v>Medium</v>
      </c>
      <c r="S1811" s="15" t="n">
        <f aca="false">IF(M1811&gt;Summary!$B$5,1,0)</f>
        <v>1</v>
      </c>
      <c r="T1811" s="16" t="n">
        <f aca="false">IF(Q1811="Overstocked",(G1811-Summary!$B$6*H1811)*J1811,0)</f>
        <v>0</v>
      </c>
    </row>
    <row r="1812" customFormat="false" ht="15" hidden="false" customHeight="false" outlineLevel="0" collapsed="false">
      <c r="A1812" s="0" t="s">
        <v>1910</v>
      </c>
      <c r="B1812" s="0" t="s">
        <v>77</v>
      </c>
      <c r="C1812" s="0" t="s">
        <v>85</v>
      </c>
      <c r="D1812" s="0" t="s">
        <v>92</v>
      </c>
      <c r="E1812" s="14" t="n">
        <v>45580</v>
      </c>
      <c r="F1812" s="14" t="n">
        <v>45588</v>
      </c>
      <c r="G1812" s="0" t="n">
        <v>43</v>
      </c>
      <c r="H1812" s="0" t="n">
        <v>120</v>
      </c>
      <c r="I1812" s="0" t="n">
        <v>209</v>
      </c>
      <c r="J1812" s="0" t="n">
        <v>1751</v>
      </c>
      <c r="K1812" s="0" t="n">
        <v>2037</v>
      </c>
      <c r="L1812" s="15" t="s">
        <v>87</v>
      </c>
      <c r="M1812" s="0" t="n">
        <v>8</v>
      </c>
      <c r="N1812" s="16" t="n">
        <f aca="false">I1812*K1812</f>
        <v>425733</v>
      </c>
      <c r="O1812" s="16" t="n">
        <f aca="false">I1812*(K1812-J1812)</f>
        <v>59774</v>
      </c>
      <c r="P1812" s="15" t="n">
        <f aca="false">K1812-J1812</f>
        <v>286</v>
      </c>
      <c r="Q1812" s="0" t="str">
        <f aca="false">IF(G1812=0,"Out of stock",IF(G1812&lt;H1812,"Understocked",IF(G1812&gt;Summary!$B$6*H1812,"Overstocked","Healthy")))</f>
        <v>Understocked</v>
      </c>
      <c r="R1812" s="0" t="str">
        <f aca="false">IF(I1812&gt;=Summary!$B$7,"Fast",IF(I1812&lt;Summary!$B$8,"Slow","Medium"))</f>
        <v>Fast</v>
      </c>
      <c r="S1812" s="15" t="n">
        <f aca="false">IF(M1812&gt;Summary!$B$5,1,0)</f>
        <v>1</v>
      </c>
      <c r="T1812" s="16" t="n">
        <f aca="false">IF(Q1812="Overstocked",(G1812-Summary!$B$6*H1812)*J1812,0)</f>
        <v>0</v>
      </c>
    </row>
    <row r="1813" customFormat="false" ht="15" hidden="false" customHeight="false" outlineLevel="0" collapsed="false">
      <c r="A1813" s="0" t="s">
        <v>1911</v>
      </c>
      <c r="B1813" s="0" t="s">
        <v>123</v>
      </c>
      <c r="C1813" s="0" t="s">
        <v>104</v>
      </c>
      <c r="D1813" s="0" t="s">
        <v>92</v>
      </c>
      <c r="E1813" s="14" t="n">
        <v>45200</v>
      </c>
      <c r="F1813" s="14" t="n">
        <v>45201</v>
      </c>
      <c r="G1813" s="0" t="n">
        <v>199</v>
      </c>
      <c r="H1813" s="0" t="n">
        <v>146</v>
      </c>
      <c r="I1813" s="0" t="n">
        <v>115</v>
      </c>
      <c r="J1813" s="0" t="n">
        <v>1637</v>
      </c>
      <c r="K1813" s="0" t="n">
        <v>1760</v>
      </c>
      <c r="L1813" s="15" t="s">
        <v>87</v>
      </c>
      <c r="M1813" s="0" t="n">
        <v>1</v>
      </c>
      <c r="N1813" s="16" t="n">
        <f aca="false">I1813*K1813</f>
        <v>202400</v>
      </c>
      <c r="O1813" s="16" t="n">
        <f aca="false">I1813*(K1813-J1813)</f>
        <v>14145</v>
      </c>
      <c r="P1813" s="15" t="n">
        <f aca="false">K1813-J1813</f>
        <v>123</v>
      </c>
      <c r="Q1813" s="0" t="str">
        <f aca="false">IF(G1813=0,"Out of stock",IF(G1813&lt;H1813,"Understocked",IF(G1813&gt;Summary!$B$6*H1813,"Overstocked","Healthy")))</f>
        <v>Healthy</v>
      </c>
      <c r="R1813" s="0" t="str">
        <f aca="false">IF(I1813&gt;=Summary!$B$7,"Fast",IF(I1813&lt;Summary!$B$8,"Slow","Medium"))</f>
        <v>Medium</v>
      </c>
      <c r="S1813" s="15" t="n">
        <f aca="false">IF(M1813&gt;Summary!$B$5,1,0)</f>
        <v>0</v>
      </c>
      <c r="T1813" s="16" t="n">
        <f aca="false">IF(Q1813="Overstocked",(G1813-Summary!$B$6*H1813)*J1813,0)</f>
        <v>0</v>
      </c>
    </row>
    <row r="1814" customFormat="false" ht="15" hidden="false" customHeight="false" outlineLevel="0" collapsed="false">
      <c r="A1814" s="0" t="s">
        <v>1912</v>
      </c>
      <c r="B1814" s="0" t="s">
        <v>101</v>
      </c>
      <c r="C1814" s="0" t="s">
        <v>104</v>
      </c>
      <c r="D1814" s="0" t="s">
        <v>102</v>
      </c>
      <c r="E1814" s="14" t="n">
        <v>45235</v>
      </c>
      <c r="F1814" s="14" t="n">
        <v>45238</v>
      </c>
      <c r="G1814" s="0" t="n">
        <v>78</v>
      </c>
      <c r="H1814" s="0" t="n">
        <v>131</v>
      </c>
      <c r="I1814" s="0" t="n">
        <v>107</v>
      </c>
      <c r="J1814" s="0" t="n">
        <v>554</v>
      </c>
      <c r="K1814" s="0" t="n">
        <v>891</v>
      </c>
      <c r="L1814" s="15" t="s">
        <v>87</v>
      </c>
      <c r="M1814" s="0" t="n">
        <v>3</v>
      </c>
      <c r="N1814" s="16" t="n">
        <f aca="false">I1814*K1814</f>
        <v>95337</v>
      </c>
      <c r="O1814" s="16" t="n">
        <f aca="false">I1814*(K1814-J1814)</f>
        <v>36059</v>
      </c>
      <c r="P1814" s="15" t="n">
        <f aca="false">K1814-J1814</f>
        <v>337</v>
      </c>
      <c r="Q1814" s="0" t="str">
        <f aca="false">IF(G1814=0,"Out of stock",IF(G1814&lt;H1814,"Understocked",IF(G1814&gt;Summary!$B$6*H1814,"Overstocked","Healthy")))</f>
        <v>Understocked</v>
      </c>
      <c r="R1814" s="0" t="str">
        <f aca="false">IF(I1814&gt;=Summary!$B$7,"Fast",IF(I1814&lt;Summary!$B$8,"Slow","Medium"))</f>
        <v>Medium</v>
      </c>
      <c r="S1814" s="15" t="n">
        <f aca="false">IF(M1814&gt;Summary!$B$5,1,0)</f>
        <v>0</v>
      </c>
      <c r="T1814" s="16" t="n">
        <f aca="false">IF(Q1814="Overstocked",(G1814-Summary!$B$6*H1814)*J1814,0)</f>
        <v>0</v>
      </c>
    </row>
    <row r="1815" customFormat="false" ht="15" hidden="false" customHeight="false" outlineLevel="0" collapsed="false">
      <c r="A1815" s="0" t="s">
        <v>1913</v>
      </c>
      <c r="B1815" s="0" t="s">
        <v>95</v>
      </c>
      <c r="C1815" s="0" t="s">
        <v>96</v>
      </c>
      <c r="D1815" s="0" t="s">
        <v>79</v>
      </c>
      <c r="E1815" s="14" t="n">
        <v>45482</v>
      </c>
      <c r="F1815" s="14" t="n">
        <v>45489</v>
      </c>
      <c r="G1815" s="0" t="n">
        <v>437</v>
      </c>
      <c r="H1815" s="0" t="n">
        <v>81</v>
      </c>
      <c r="I1815" s="0" t="n">
        <v>219</v>
      </c>
      <c r="J1815" s="0" t="n">
        <v>1674</v>
      </c>
      <c r="K1815" s="0" t="n">
        <v>1850</v>
      </c>
      <c r="L1815" s="15" t="s">
        <v>93</v>
      </c>
      <c r="M1815" s="0" t="n">
        <v>7</v>
      </c>
      <c r="N1815" s="16" t="n">
        <f aca="false">I1815*K1815</f>
        <v>405150</v>
      </c>
      <c r="O1815" s="16" t="n">
        <f aca="false">I1815*(K1815-J1815)</f>
        <v>38544</v>
      </c>
      <c r="P1815" s="15" t="n">
        <f aca="false">K1815-J1815</f>
        <v>176</v>
      </c>
      <c r="Q1815" s="0" t="str">
        <f aca="false">IF(G1815=0,"Out of stock",IF(G1815&lt;H1815,"Understocked",IF(G1815&gt;Summary!$B$6*H1815,"Overstocked","Healthy")))</f>
        <v>Overstocked</v>
      </c>
      <c r="R1815" s="0" t="str">
        <f aca="false">IF(I1815&gt;=Summary!$B$7,"Fast",IF(I1815&lt;Summary!$B$8,"Slow","Medium"))</f>
        <v>Fast</v>
      </c>
      <c r="S1815" s="15" t="n">
        <f aca="false">IF(M1815&gt;Summary!$B$5,1,0)</f>
        <v>0</v>
      </c>
      <c r="T1815" s="16" t="n">
        <f aca="false">IF(Q1815="Overstocked",(G1815-Summary!$B$6*H1815)*J1815,0)</f>
        <v>189162</v>
      </c>
    </row>
    <row r="1816" customFormat="false" ht="15" hidden="false" customHeight="false" outlineLevel="0" collapsed="false">
      <c r="A1816" s="0" t="s">
        <v>1914</v>
      </c>
      <c r="B1816" s="0" t="s">
        <v>107</v>
      </c>
      <c r="C1816" s="0" t="s">
        <v>78</v>
      </c>
      <c r="D1816" s="0" t="s">
        <v>92</v>
      </c>
      <c r="E1816" s="14" t="n">
        <v>45275</v>
      </c>
      <c r="F1816" s="14" t="n">
        <v>45277</v>
      </c>
      <c r="G1816" s="0" t="n">
        <v>486</v>
      </c>
      <c r="H1816" s="0" t="n">
        <v>115</v>
      </c>
      <c r="I1816" s="0" t="n">
        <v>45</v>
      </c>
      <c r="J1816" s="0" t="n">
        <v>914</v>
      </c>
      <c r="K1816" s="0" t="n">
        <v>1321</v>
      </c>
      <c r="L1816" s="15" t="s">
        <v>80</v>
      </c>
      <c r="M1816" s="0" t="n">
        <v>2</v>
      </c>
      <c r="N1816" s="16" t="n">
        <f aca="false">I1816*K1816</f>
        <v>59445</v>
      </c>
      <c r="O1816" s="16" t="n">
        <f aca="false">I1816*(K1816-J1816)</f>
        <v>18315</v>
      </c>
      <c r="P1816" s="15" t="n">
        <f aca="false">K1816-J1816</f>
        <v>407</v>
      </c>
      <c r="Q1816" s="0" t="str">
        <f aca="false">IF(G1816=0,"Out of stock",IF(G1816&lt;H1816,"Understocked",IF(G1816&gt;Summary!$B$6*H1816,"Overstocked","Healthy")))</f>
        <v>Overstocked</v>
      </c>
      <c r="R1816" s="0" t="str">
        <f aca="false">IF(I1816&gt;=Summary!$B$7,"Fast",IF(I1816&lt;Summary!$B$8,"Slow","Medium"))</f>
        <v>Slow</v>
      </c>
      <c r="S1816" s="15" t="n">
        <f aca="false">IF(M1816&gt;Summary!$B$5,1,0)</f>
        <v>0</v>
      </c>
      <c r="T1816" s="16" t="n">
        <f aca="false">IF(Q1816="Overstocked",(G1816-Summary!$B$6*H1816)*J1816,0)</f>
        <v>23764</v>
      </c>
    </row>
    <row r="1817" customFormat="false" ht="15" hidden="false" customHeight="false" outlineLevel="0" collapsed="false">
      <c r="A1817" s="0" t="s">
        <v>1915</v>
      </c>
      <c r="B1817" s="0" t="s">
        <v>107</v>
      </c>
      <c r="C1817" s="0" t="s">
        <v>96</v>
      </c>
      <c r="D1817" s="0" t="s">
        <v>79</v>
      </c>
      <c r="E1817" s="14" t="n">
        <v>45194</v>
      </c>
      <c r="F1817" s="14" t="n">
        <v>45198</v>
      </c>
      <c r="G1817" s="0" t="n">
        <v>295</v>
      </c>
      <c r="H1817" s="0" t="n">
        <v>135</v>
      </c>
      <c r="I1817" s="0" t="n">
        <v>269</v>
      </c>
      <c r="J1817" s="0" t="n">
        <v>1094</v>
      </c>
      <c r="K1817" s="0" t="n">
        <v>1583</v>
      </c>
      <c r="L1817" s="15" t="s">
        <v>87</v>
      </c>
      <c r="M1817" s="0" t="n">
        <v>4</v>
      </c>
      <c r="N1817" s="16" t="n">
        <f aca="false">I1817*K1817</f>
        <v>425827</v>
      </c>
      <c r="O1817" s="16" t="n">
        <f aca="false">I1817*(K1817-J1817)</f>
        <v>131541</v>
      </c>
      <c r="P1817" s="15" t="n">
        <f aca="false">K1817-J1817</f>
        <v>489</v>
      </c>
      <c r="Q1817" s="0" t="str">
        <f aca="false">IF(G1817=0,"Out of stock",IF(G1817&lt;H1817,"Understocked",IF(G1817&gt;Summary!$B$6*H1817,"Overstocked","Healthy")))</f>
        <v>Healthy</v>
      </c>
      <c r="R1817" s="0" t="str">
        <f aca="false">IF(I1817&gt;=Summary!$B$7,"Fast",IF(I1817&lt;Summary!$B$8,"Slow","Medium"))</f>
        <v>Fast</v>
      </c>
      <c r="S1817" s="15" t="n">
        <f aca="false">IF(M1817&gt;Summary!$B$5,1,0)</f>
        <v>0</v>
      </c>
      <c r="T1817" s="16" t="n">
        <f aca="false">IF(Q1817="Overstocked",(G1817-Summary!$B$6*H1817)*J1817,0)</f>
        <v>0</v>
      </c>
    </row>
    <row r="1818" customFormat="false" ht="15" hidden="false" customHeight="false" outlineLevel="0" collapsed="false">
      <c r="A1818" s="0" t="s">
        <v>1916</v>
      </c>
      <c r="B1818" s="0" t="s">
        <v>115</v>
      </c>
      <c r="C1818" s="0" t="s">
        <v>104</v>
      </c>
      <c r="D1818" s="0" t="s">
        <v>90</v>
      </c>
      <c r="E1818" s="14" t="n">
        <v>45135</v>
      </c>
      <c r="F1818" s="14" t="n">
        <v>45136</v>
      </c>
      <c r="G1818" s="0" t="n">
        <v>138</v>
      </c>
      <c r="H1818" s="0" t="n">
        <v>91</v>
      </c>
      <c r="I1818" s="0" t="n">
        <v>154</v>
      </c>
      <c r="J1818" s="0" t="n">
        <v>1284</v>
      </c>
      <c r="K1818" s="0" t="n">
        <v>1699</v>
      </c>
      <c r="L1818" s="15" t="s">
        <v>97</v>
      </c>
      <c r="M1818" s="0" t="n">
        <v>1</v>
      </c>
      <c r="N1818" s="16" t="n">
        <f aca="false">I1818*K1818</f>
        <v>261646</v>
      </c>
      <c r="O1818" s="16" t="n">
        <f aca="false">I1818*(K1818-J1818)</f>
        <v>63910</v>
      </c>
      <c r="P1818" s="15" t="n">
        <f aca="false">K1818-J1818</f>
        <v>415</v>
      </c>
      <c r="Q1818" s="0" t="str">
        <f aca="false">IF(G1818=0,"Out of stock",IF(G1818&lt;H1818,"Understocked",IF(G1818&gt;Summary!$B$6*H1818,"Overstocked","Healthy")))</f>
        <v>Healthy</v>
      </c>
      <c r="R1818" s="0" t="str">
        <f aca="false">IF(I1818&gt;=Summary!$B$7,"Fast",IF(I1818&lt;Summary!$B$8,"Slow","Medium"))</f>
        <v>Medium</v>
      </c>
      <c r="S1818" s="15" t="n">
        <f aca="false">IF(M1818&gt;Summary!$B$5,1,0)</f>
        <v>0</v>
      </c>
      <c r="T1818" s="16" t="n">
        <f aca="false">IF(Q1818="Overstocked",(G1818-Summary!$B$6*H1818)*J1818,0)</f>
        <v>0</v>
      </c>
    </row>
    <row r="1819" customFormat="false" ht="15" hidden="false" customHeight="false" outlineLevel="0" collapsed="false">
      <c r="A1819" s="0" t="s">
        <v>1917</v>
      </c>
      <c r="B1819" s="0" t="s">
        <v>123</v>
      </c>
      <c r="C1819" s="0" t="s">
        <v>96</v>
      </c>
      <c r="D1819" s="0" t="s">
        <v>79</v>
      </c>
      <c r="E1819" s="14" t="n">
        <v>45082</v>
      </c>
      <c r="F1819" s="14" t="n">
        <v>45084</v>
      </c>
      <c r="G1819" s="0" t="n">
        <v>130</v>
      </c>
      <c r="H1819" s="0" t="n">
        <v>95</v>
      </c>
      <c r="I1819" s="0" t="n">
        <v>62</v>
      </c>
      <c r="J1819" s="0" t="n">
        <v>1998</v>
      </c>
      <c r="K1819" s="0" t="n">
        <v>2126</v>
      </c>
      <c r="L1819" s="15" t="s">
        <v>97</v>
      </c>
      <c r="M1819" s="0" t="n">
        <v>2</v>
      </c>
      <c r="N1819" s="16" t="n">
        <f aca="false">I1819*K1819</f>
        <v>131812</v>
      </c>
      <c r="O1819" s="16" t="n">
        <f aca="false">I1819*(K1819-J1819)</f>
        <v>7936</v>
      </c>
      <c r="P1819" s="15" t="n">
        <f aca="false">K1819-J1819</f>
        <v>128</v>
      </c>
      <c r="Q1819" s="0" t="str">
        <f aca="false">IF(G1819=0,"Out of stock",IF(G1819&lt;H1819,"Understocked",IF(G1819&gt;Summary!$B$6*H1819,"Overstocked","Healthy")))</f>
        <v>Healthy</v>
      </c>
      <c r="R1819" s="0" t="str">
        <f aca="false">IF(I1819&gt;=Summary!$B$7,"Fast",IF(I1819&lt;Summary!$B$8,"Slow","Medium"))</f>
        <v>Slow</v>
      </c>
      <c r="S1819" s="15" t="n">
        <f aca="false">IF(M1819&gt;Summary!$B$5,1,0)</f>
        <v>0</v>
      </c>
      <c r="T1819" s="16" t="n">
        <f aca="false">IF(Q1819="Overstocked",(G1819-Summary!$B$6*H1819)*J1819,0)</f>
        <v>0</v>
      </c>
    </row>
    <row r="1820" customFormat="false" ht="15" hidden="false" customHeight="false" outlineLevel="0" collapsed="false">
      <c r="A1820" s="0" t="s">
        <v>1918</v>
      </c>
      <c r="B1820" s="0" t="s">
        <v>84</v>
      </c>
      <c r="C1820" s="0" t="s">
        <v>78</v>
      </c>
      <c r="D1820" s="0" t="s">
        <v>102</v>
      </c>
      <c r="E1820" s="14" t="n">
        <v>45644</v>
      </c>
      <c r="F1820" s="14" t="n">
        <v>45653</v>
      </c>
      <c r="G1820" s="0" t="n">
        <v>43</v>
      </c>
      <c r="H1820" s="0" t="n">
        <v>108</v>
      </c>
      <c r="I1820" s="0" t="n">
        <v>186</v>
      </c>
      <c r="J1820" s="0" t="n">
        <v>892</v>
      </c>
      <c r="K1820" s="0" t="n">
        <v>1364</v>
      </c>
      <c r="L1820" s="15" t="s">
        <v>93</v>
      </c>
      <c r="M1820" s="0" t="n">
        <v>9</v>
      </c>
      <c r="N1820" s="16" t="n">
        <f aca="false">I1820*K1820</f>
        <v>253704</v>
      </c>
      <c r="O1820" s="16" t="n">
        <f aca="false">I1820*(K1820-J1820)</f>
        <v>87792</v>
      </c>
      <c r="P1820" s="15" t="n">
        <f aca="false">K1820-J1820</f>
        <v>472</v>
      </c>
      <c r="Q1820" s="0" t="str">
        <f aca="false">IF(G1820=0,"Out of stock",IF(G1820&lt;H1820,"Understocked",IF(G1820&gt;Summary!$B$6*H1820,"Overstocked","Healthy")))</f>
        <v>Understocked</v>
      </c>
      <c r="R1820" s="0" t="str">
        <f aca="false">IF(I1820&gt;=Summary!$B$7,"Fast",IF(I1820&lt;Summary!$B$8,"Slow","Medium"))</f>
        <v>Medium</v>
      </c>
      <c r="S1820" s="15" t="n">
        <f aca="false">IF(M1820&gt;Summary!$B$5,1,0)</f>
        <v>1</v>
      </c>
      <c r="T1820" s="16" t="n">
        <f aca="false">IF(Q1820="Overstocked",(G1820-Summary!$B$6*H1820)*J1820,0)</f>
        <v>0</v>
      </c>
    </row>
    <row r="1821" customFormat="false" ht="15" hidden="false" customHeight="false" outlineLevel="0" collapsed="false">
      <c r="A1821" s="0" t="s">
        <v>1919</v>
      </c>
      <c r="B1821" s="0" t="s">
        <v>107</v>
      </c>
      <c r="C1821" s="0" t="s">
        <v>96</v>
      </c>
      <c r="D1821" s="0" t="s">
        <v>102</v>
      </c>
      <c r="E1821" s="14" t="n">
        <v>45184</v>
      </c>
      <c r="F1821" s="14" t="n">
        <v>45185</v>
      </c>
      <c r="G1821" s="0" t="n">
        <v>392</v>
      </c>
      <c r="H1821" s="0" t="n">
        <v>108</v>
      </c>
      <c r="I1821" s="0" t="n">
        <v>289</v>
      </c>
      <c r="J1821" s="0" t="n">
        <v>1725</v>
      </c>
      <c r="K1821" s="0" t="n">
        <v>2034</v>
      </c>
      <c r="L1821" s="15" t="s">
        <v>80</v>
      </c>
      <c r="M1821" s="0" t="n">
        <v>1</v>
      </c>
      <c r="N1821" s="16" t="n">
        <f aca="false">I1821*K1821</f>
        <v>587826</v>
      </c>
      <c r="O1821" s="16" t="n">
        <f aca="false">I1821*(K1821-J1821)</f>
        <v>89301</v>
      </c>
      <c r="P1821" s="15" t="n">
        <f aca="false">K1821-J1821</f>
        <v>309</v>
      </c>
      <c r="Q1821" s="0" t="str">
        <f aca="false">IF(G1821=0,"Out of stock",IF(G1821&lt;H1821,"Understocked",IF(G1821&gt;Summary!$B$6*H1821,"Overstocked","Healthy")))</f>
        <v>Healthy</v>
      </c>
      <c r="R1821" s="0" t="str">
        <f aca="false">IF(I1821&gt;=Summary!$B$7,"Fast",IF(I1821&lt;Summary!$B$8,"Slow","Medium"))</f>
        <v>Fast</v>
      </c>
      <c r="S1821" s="15" t="n">
        <f aca="false">IF(M1821&gt;Summary!$B$5,1,0)</f>
        <v>0</v>
      </c>
      <c r="T1821" s="16" t="n">
        <f aca="false">IF(Q1821="Overstocked",(G1821-Summary!$B$6*H1821)*J1821,0)</f>
        <v>0</v>
      </c>
    </row>
    <row r="1822" customFormat="false" ht="15" hidden="false" customHeight="false" outlineLevel="0" collapsed="false">
      <c r="A1822" s="0" t="s">
        <v>1920</v>
      </c>
      <c r="B1822" s="0" t="s">
        <v>111</v>
      </c>
      <c r="C1822" s="0" t="s">
        <v>85</v>
      </c>
      <c r="D1822" s="0" t="s">
        <v>86</v>
      </c>
      <c r="E1822" s="14" t="n">
        <v>44954</v>
      </c>
      <c r="F1822" s="14" t="n">
        <v>44962</v>
      </c>
      <c r="G1822" s="0" t="n">
        <v>465</v>
      </c>
      <c r="H1822" s="0" t="n">
        <v>55</v>
      </c>
      <c r="I1822" s="0" t="n">
        <v>235</v>
      </c>
      <c r="J1822" s="0" t="n">
        <v>984</v>
      </c>
      <c r="K1822" s="0" t="n">
        <v>1256</v>
      </c>
      <c r="L1822" s="15" t="s">
        <v>93</v>
      </c>
      <c r="M1822" s="0" t="n">
        <v>8</v>
      </c>
      <c r="N1822" s="16" t="n">
        <f aca="false">I1822*K1822</f>
        <v>295160</v>
      </c>
      <c r="O1822" s="16" t="n">
        <f aca="false">I1822*(K1822-J1822)</f>
        <v>63920</v>
      </c>
      <c r="P1822" s="15" t="n">
        <f aca="false">K1822-J1822</f>
        <v>272</v>
      </c>
      <c r="Q1822" s="0" t="str">
        <f aca="false">IF(G1822=0,"Out of stock",IF(G1822&lt;H1822,"Understocked",IF(G1822&gt;Summary!$B$6*H1822,"Overstocked","Healthy")))</f>
        <v>Overstocked</v>
      </c>
      <c r="R1822" s="0" t="str">
        <f aca="false">IF(I1822&gt;=Summary!$B$7,"Fast",IF(I1822&lt;Summary!$B$8,"Slow","Medium"))</f>
        <v>Fast</v>
      </c>
      <c r="S1822" s="15" t="n">
        <f aca="false">IF(M1822&gt;Summary!$B$5,1,0)</f>
        <v>1</v>
      </c>
      <c r="T1822" s="16" t="n">
        <f aca="false">IF(Q1822="Overstocked",(G1822-Summary!$B$6*H1822)*J1822,0)</f>
        <v>241080</v>
      </c>
    </row>
    <row r="1823" customFormat="false" ht="15" hidden="false" customHeight="false" outlineLevel="0" collapsed="false">
      <c r="A1823" s="0" t="s">
        <v>1921</v>
      </c>
      <c r="B1823" s="0" t="s">
        <v>101</v>
      </c>
      <c r="C1823" s="0" t="s">
        <v>85</v>
      </c>
      <c r="D1823" s="0" t="s">
        <v>102</v>
      </c>
      <c r="E1823" s="14" t="n">
        <v>45323</v>
      </c>
      <c r="F1823" s="14" t="n">
        <v>45330</v>
      </c>
      <c r="G1823" s="0" t="n">
        <v>290</v>
      </c>
      <c r="H1823" s="0" t="n">
        <v>112</v>
      </c>
      <c r="I1823" s="0" t="n">
        <v>188</v>
      </c>
      <c r="J1823" s="0" t="n">
        <v>847</v>
      </c>
      <c r="K1823" s="0" t="n">
        <v>1335</v>
      </c>
      <c r="L1823" s="15" t="s">
        <v>93</v>
      </c>
      <c r="M1823" s="0" t="n">
        <v>7</v>
      </c>
      <c r="N1823" s="16" t="n">
        <f aca="false">I1823*K1823</f>
        <v>250980</v>
      </c>
      <c r="O1823" s="16" t="n">
        <f aca="false">I1823*(K1823-J1823)</f>
        <v>91744</v>
      </c>
      <c r="P1823" s="15" t="n">
        <f aca="false">K1823-J1823</f>
        <v>488</v>
      </c>
      <c r="Q1823" s="0" t="str">
        <f aca="false">IF(G1823=0,"Out of stock",IF(G1823&lt;H1823,"Understocked",IF(G1823&gt;Summary!$B$6*H1823,"Overstocked","Healthy")))</f>
        <v>Healthy</v>
      </c>
      <c r="R1823" s="0" t="str">
        <f aca="false">IF(I1823&gt;=Summary!$B$7,"Fast",IF(I1823&lt;Summary!$B$8,"Slow","Medium"))</f>
        <v>Medium</v>
      </c>
      <c r="S1823" s="15" t="n">
        <f aca="false">IF(M1823&gt;Summary!$B$5,1,0)</f>
        <v>0</v>
      </c>
      <c r="T1823" s="16" t="n">
        <f aca="false">IF(Q1823="Overstocked",(G1823-Summary!$B$6*H1823)*J1823,0)</f>
        <v>0</v>
      </c>
    </row>
    <row r="1824" customFormat="false" ht="15" hidden="false" customHeight="false" outlineLevel="0" collapsed="false">
      <c r="A1824" s="0" t="s">
        <v>1922</v>
      </c>
      <c r="B1824" s="0" t="s">
        <v>123</v>
      </c>
      <c r="C1824" s="0" t="s">
        <v>78</v>
      </c>
      <c r="D1824" s="0" t="s">
        <v>92</v>
      </c>
      <c r="E1824" s="14" t="n">
        <v>45084</v>
      </c>
      <c r="F1824" s="14" t="n">
        <v>45089</v>
      </c>
      <c r="G1824" s="0" t="n">
        <v>393</v>
      </c>
      <c r="H1824" s="0" t="n">
        <v>80</v>
      </c>
      <c r="I1824" s="0" t="n">
        <v>57</v>
      </c>
      <c r="J1824" s="0" t="n">
        <v>1285</v>
      </c>
      <c r="K1824" s="0" t="n">
        <v>1710</v>
      </c>
      <c r="L1824" s="15" t="s">
        <v>82</v>
      </c>
      <c r="M1824" s="0" t="n">
        <v>5</v>
      </c>
      <c r="N1824" s="16" t="n">
        <f aca="false">I1824*K1824</f>
        <v>97470</v>
      </c>
      <c r="O1824" s="16" t="n">
        <f aca="false">I1824*(K1824-J1824)</f>
        <v>24225</v>
      </c>
      <c r="P1824" s="15" t="n">
        <f aca="false">K1824-J1824</f>
        <v>425</v>
      </c>
      <c r="Q1824" s="0" t="str">
        <f aca="false">IF(G1824=0,"Out of stock",IF(G1824&lt;H1824,"Understocked",IF(G1824&gt;Summary!$B$6*H1824,"Overstocked","Healthy")))</f>
        <v>Overstocked</v>
      </c>
      <c r="R1824" s="0" t="str">
        <f aca="false">IF(I1824&gt;=Summary!$B$7,"Fast",IF(I1824&lt;Summary!$B$8,"Slow","Medium"))</f>
        <v>Slow</v>
      </c>
      <c r="S1824" s="15" t="n">
        <f aca="false">IF(M1824&gt;Summary!$B$5,1,0)</f>
        <v>0</v>
      </c>
      <c r="T1824" s="16" t="n">
        <f aca="false">IF(Q1824="Overstocked",(G1824-Summary!$B$6*H1824)*J1824,0)</f>
        <v>93805</v>
      </c>
    </row>
    <row r="1825" customFormat="false" ht="15" hidden="false" customHeight="false" outlineLevel="0" collapsed="false">
      <c r="A1825" s="0" t="s">
        <v>1923</v>
      </c>
      <c r="B1825" s="0" t="s">
        <v>89</v>
      </c>
      <c r="C1825" s="0" t="s">
        <v>104</v>
      </c>
      <c r="D1825" s="0" t="s">
        <v>102</v>
      </c>
      <c r="E1825" s="14" t="n">
        <v>45602</v>
      </c>
      <c r="F1825" s="14" t="n">
        <v>45612</v>
      </c>
      <c r="G1825" s="0" t="n">
        <v>492</v>
      </c>
      <c r="H1825" s="0" t="n">
        <v>126</v>
      </c>
      <c r="I1825" s="0" t="n">
        <v>60</v>
      </c>
      <c r="J1825" s="0" t="n">
        <v>752</v>
      </c>
      <c r="K1825" s="0" t="n">
        <v>928</v>
      </c>
      <c r="L1825" s="15" t="s">
        <v>80</v>
      </c>
      <c r="M1825" s="0" t="n">
        <v>10</v>
      </c>
      <c r="N1825" s="16" t="n">
        <f aca="false">I1825*K1825</f>
        <v>55680</v>
      </c>
      <c r="O1825" s="16" t="n">
        <f aca="false">I1825*(K1825-J1825)</f>
        <v>10560</v>
      </c>
      <c r="P1825" s="15" t="n">
        <f aca="false">K1825-J1825</f>
        <v>176</v>
      </c>
      <c r="Q1825" s="0" t="str">
        <f aca="false">IF(G1825=0,"Out of stock",IF(G1825&lt;H1825,"Understocked",IF(G1825&gt;Summary!$B$6*H1825,"Overstocked","Healthy")))</f>
        <v>Healthy</v>
      </c>
      <c r="R1825" s="0" t="str">
        <f aca="false">IF(I1825&gt;=Summary!$B$7,"Fast",IF(I1825&lt;Summary!$B$8,"Slow","Medium"))</f>
        <v>Slow</v>
      </c>
      <c r="S1825" s="15" t="n">
        <f aca="false">IF(M1825&gt;Summary!$B$5,1,0)</f>
        <v>1</v>
      </c>
      <c r="T1825" s="16" t="n">
        <f aca="false">IF(Q1825="Overstocked",(G1825-Summary!$B$6*H1825)*J1825,0)</f>
        <v>0</v>
      </c>
    </row>
    <row r="1826" customFormat="false" ht="15" hidden="false" customHeight="false" outlineLevel="0" collapsed="false">
      <c r="A1826" s="0" t="s">
        <v>1924</v>
      </c>
      <c r="B1826" s="0" t="s">
        <v>95</v>
      </c>
      <c r="C1826" s="0" t="s">
        <v>78</v>
      </c>
      <c r="D1826" s="0" t="s">
        <v>79</v>
      </c>
      <c r="E1826" s="14" t="n">
        <v>45276</v>
      </c>
      <c r="F1826" s="14" t="n">
        <v>45281</v>
      </c>
      <c r="G1826" s="0" t="n">
        <v>316</v>
      </c>
      <c r="H1826" s="0" t="n">
        <v>148</v>
      </c>
      <c r="I1826" s="0" t="n">
        <v>86</v>
      </c>
      <c r="J1826" s="0" t="n">
        <v>1247</v>
      </c>
      <c r="K1826" s="0" t="n">
        <v>1659</v>
      </c>
      <c r="L1826" s="15" t="s">
        <v>97</v>
      </c>
      <c r="M1826" s="0" t="n">
        <v>5</v>
      </c>
      <c r="N1826" s="16" t="n">
        <f aca="false">I1826*K1826</f>
        <v>142674</v>
      </c>
      <c r="O1826" s="16" t="n">
        <f aca="false">I1826*(K1826-J1826)</f>
        <v>35432</v>
      </c>
      <c r="P1826" s="15" t="n">
        <f aca="false">K1826-J1826</f>
        <v>412</v>
      </c>
      <c r="Q1826" s="0" t="str">
        <f aca="false">IF(G1826=0,"Out of stock",IF(G1826&lt;H1826,"Understocked",IF(G1826&gt;Summary!$B$6*H1826,"Overstocked","Healthy")))</f>
        <v>Healthy</v>
      </c>
      <c r="R1826" s="0" t="str">
        <f aca="false">IF(I1826&gt;=Summary!$B$7,"Fast",IF(I1826&lt;Summary!$B$8,"Slow","Medium"))</f>
        <v>Slow</v>
      </c>
      <c r="S1826" s="15" t="n">
        <f aca="false">IF(M1826&gt;Summary!$B$5,1,0)</f>
        <v>0</v>
      </c>
      <c r="T1826" s="16" t="n">
        <f aca="false">IF(Q1826="Overstocked",(G1826-Summary!$B$6*H1826)*J1826,0)</f>
        <v>0</v>
      </c>
    </row>
    <row r="1827" customFormat="false" ht="15" hidden="false" customHeight="false" outlineLevel="0" collapsed="false">
      <c r="A1827" s="0" t="s">
        <v>1925</v>
      </c>
      <c r="B1827" s="0" t="s">
        <v>95</v>
      </c>
      <c r="C1827" s="0" t="s">
        <v>78</v>
      </c>
      <c r="D1827" s="0" t="s">
        <v>90</v>
      </c>
      <c r="E1827" s="14" t="n">
        <v>45232</v>
      </c>
      <c r="F1827" s="14" t="n">
        <v>45234</v>
      </c>
      <c r="G1827" s="0" t="n">
        <v>438</v>
      </c>
      <c r="H1827" s="0" t="n">
        <v>140</v>
      </c>
      <c r="I1827" s="0" t="n">
        <v>163</v>
      </c>
      <c r="J1827" s="0" t="n">
        <v>646</v>
      </c>
      <c r="K1827" s="0" t="n">
        <v>989</v>
      </c>
      <c r="L1827" s="15" t="s">
        <v>97</v>
      </c>
      <c r="M1827" s="0" t="n">
        <v>2</v>
      </c>
      <c r="N1827" s="16" t="n">
        <f aca="false">I1827*K1827</f>
        <v>161207</v>
      </c>
      <c r="O1827" s="16" t="n">
        <f aca="false">I1827*(K1827-J1827)</f>
        <v>55909</v>
      </c>
      <c r="P1827" s="15" t="n">
        <f aca="false">K1827-J1827</f>
        <v>343</v>
      </c>
      <c r="Q1827" s="0" t="str">
        <f aca="false">IF(G1827=0,"Out of stock",IF(G1827&lt;H1827,"Understocked",IF(G1827&gt;Summary!$B$6*H1827,"Overstocked","Healthy")))</f>
        <v>Healthy</v>
      </c>
      <c r="R1827" s="0" t="str">
        <f aca="false">IF(I1827&gt;=Summary!$B$7,"Fast",IF(I1827&lt;Summary!$B$8,"Slow","Medium"))</f>
        <v>Medium</v>
      </c>
      <c r="S1827" s="15" t="n">
        <f aca="false">IF(M1827&gt;Summary!$B$5,1,0)</f>
        <v>0</v>
      </c>
      <c r="T1827" s="16" t="n">
        <f aca="false">IF(Q1827="Overstocked",(G1827-Summary!$B$6*H1827)*J1827,0)</f>
        <v>0</v>
      </c>
    </row>
    <row r="1828" customFormat="false" ht="15" hidden="false" customHeight="false" outlineLevel="0" collapsed="false">
      <c r="A1828" s="0" t="s">
        <v>1926</v>
      </c>
      <c r="B1828" s="0" t="s">
        <v>89</v>
      </c>
      <c r="C1828" s="0" t="s">
        <v>85</v>
      </c>
      <c r="D1828" s="0" t="s">
        <v>102</v>
      </c>
      <c r="E1828" s="14" t="n">
        <v>45563</v>
      </c>
      <c r="F1828" s="14" t="n">
        <v>45570</v>
      </c>
      <c r="G1828" s="0" t="n">
        <v>428</v>
      </c>
      <c r="H1828" s="0" t="n">
        <v>119</v>
      </c>
      <c r="I1828" s="0" t="n">
        <v>66</v>
      </c>
      <c r="J1828" s="0" t="n">
        <v>543</v>
      </c>
      <c r="K1828" s="0" t="n">
        <v>755</v>
      </c>
      <c r="L1828" s="15" t="s">
        <v>97</v>
      </c>
      <c r="M1828" s="0" t="n">
        <v>7</v>
      </c>
      <c r="N1828" s="16" t="n">
        <f aca="false">I1828*K1828</f>
        <v>49830</v>
      </c>
      <c r="O1828" s="16" t="n">
        <f aca="false">I1828*(K1828-J1828)</f>
        <v>13992</v>
      </c>
      <c r="P1828" s="15" t="n">
        <f aca="false">K1828-J1828</f>
        <v>212</v>
      </c>
      <c r="Q1828" s="0" t="str">
        <f aca="false">IF(G1828=0,"Out of stock",IF(G1828&lt;H1828,"Understocked",IF(G1828&gt;Summary!$B$6*H1828,"Overstocked","Healthy")))</f>
        <v>Healthy</v>
      </c>
      <c r="R1828" s="0" t="str">
        <f aca="false">IF(I1828&gt;=Summary!$B$7,"Fast",IF(I1828&lt;Summary!$B$8,"Slow","Medium"))</f>
        <v>Slow</v>
      </c>
      <c r="S1828" s="15" t="n">
        <f aca="false">IF(M1828&gt;Summary!$B$5,1,0)</f>
        <v>0</v>
      </c>
      <c r="T1828" s="16" t="n">
        <f aca="false">IF(Q1828="Overstocked",(G1828-Summary!$B$6*H1828)*J1828,0)</f>
        <v>0</v>
      </c>
    </row>
    <row r="1829" customFormat="false" ht="15" hidden="false" customHeight="false" outlineLevel="0" collapsed="false">
      <c r="A1829" s="0" t="s">
        <v>1927</v>
      </c>
      <c r="B1829" s="0" t="s">
        <v>89</v>
      </c>
      <c r="C1829" s="0" t="s">
        <v>96</v>
      </c>
      <c r="D1829" s="0" t="s">
        <v>90</v>
      </c>
      <c r="E1829" s="14" t="n">
        <v>45231</v>
      </c>
      <c r="F1829" s="14" t="n">
        <v>45239</v>
      </c>
      <c r="G1829" s="0" t="n">
        <v>351</v>
      </c>
      <c r="H1829" s="0" t="n">
        <v>78</v>
      </c>
      <c r="I1829" s="0" t="n">
        <v>169</v>
      </c>
      <c r="J1829" s="0" t="n">
        <v>761</v>
      </c>
      <c r="K1829" s="0" t="n">
        <v>1041</v>
      </c>
      <c r="L1829" s="15" t="s">
        <v>87</v>
      </c>
      <c r="M1829" s="0" t="n">
        <v>8</v>
      </c>
      <c r="N1829" s="16" t="n">
        <f aca="false">I1829*K1829</f>
        <v>175929</v>
      </c>
      <c r="O1829" s="16" t="n">
        <f aca="false">I1829*(K1829-J1829)</f>
        <v>47320</v>
      </c>
      <c r="P1829" s="15" t="n">
        <f aca="false">K1829-J1829</f>
        <v>280</v>
      </c>
      <c r="Q1829" s="0" t="str">
        <f aca="false">IF(G1829=0,"Out of stock",IF(G1829&lt;H1829,"Understocked",IF(G1829&gt;Summary!$B$6*H1829,"Overstocked","Healthy")))</f>
        <v>Overstocked</v>
      </c>
      <c r="R1829" s="0" t="str">
        <f aca="false">IF(I1829&gt;=Summary!$B$7,"Fast",IF(I1829&lt;Summary!$B$8,"Slow","Medium"))</f>
        <v>Medium</v>
      </c>
      <c r="S1829" s="15" t="n">
        <f aca="false">IF(M1829&gt;Summary!$B$5,1,0)</f>
        <v>1</v>
      </c>
      <c r="T1829" s="16" t="n">
        <f aca="false">IF(Q1829="Overstocked",(G1829-Summary!$B$6*H1829)*J1829,0)</f>
        <v>29679</v>
      </c>
    </row>
    <row r="1830" customFormat="false" ht="15" hidden="false" customHeight="false" outlineLevel="0" collapsed="false">
      <c r="A1830" s="0" t="s">
        <v>1928</v>
      </c>
      <c r="B1830" s="0" t="s">
        <v>123</v>
      </c>
      <c r="C1830" s="0" t="s">
        <v>96</v>
      </c>
      <c r="D1830" s="0" t="s">
        <v>79</v>
      </c>
      <c r="E1830" s="14" t="n">
        <v>45344</v>
      </c>
      <c r="F1830" s="14" t="n">
        <v>45345</v>
      </c>
      <c r="G1830" s="0" t="n">
        <v>223</v>
      </c>
      <c r="H1830" s="0" t="n">
        <v>52</v>
      </c>
      <c r="I1830" s="0" t="n">
        <v>291</v>
      </c>
      <c r="J1830" s="0" t="n">
        <v>1818</v>
      </c>
      <c r="K1830" s="0" t="n">
        <v>2110</v>
      </c>
      <c r="L1830" s="15" t="s">
        <v>82</v>
      </c>
      <c r="M1830" s="0" t="n">
        <v>1</v>
      </c>
      <c r="N1830" s="16" t="n">
        <f aca="false">I1830*K1830</f>
        <v>614010</v>
      </c>
      <c r="O1830" s="16" t="n">
        <f aca="false">I1830*(K1830-J1830)</f>
        <v>84972</v>
      </c>
      <c r="P1830" s="15" t="n">
        <f aca="false">K1830-J1830</f>
        <v>292</v>
      </c>
      <c r="Q1830" s="0" t="str">
        <f aca="false">IF(G1830=0,"Out of stock",IF(G1830&lt;H1830,"Understocked",IF(G1830&gt;Summary!$B$6*H1830,"Overstocked","Healthy")))</f>
        <v>Overstocked</v>
      </c>
      <c r="R1830" s="0" t="str">
        <f aca="false">IF(I1830&gt;=Summary!$B$7,"Fast",IF(I1830&lt;Summary!$B$8,"Slow","Medium"))</f>
        <v>Fast</v>
      </c>
      <c r="S1830" s="15" t="n">
        <f aca="false">IF(M1830&gt;Summary!$B$5,1,0)</f>
        <v>0</v>
      </c>
      <c r="T1830" s="16" t="n">
        <f aca="false">IF(Q1830="Overstocked",(G1830-Summary!$B$6*H1830)*J1830,0)</f>
        <v>27270</v>
      </c>
    </row>
    <row r="1831" customFormat="false" ht="15" hidden="false" customHeight="false" outlineLevel="0" collapsed="false">
      <c r="A1831" s="0" t="s">
        <v>1929</v>
      </c>
      <c r="B1831" s="0" t="s">
        <v>113</v>
      </c>
      <c r="C1831" s="0" t="s">
        <v>78</v>
      </c>
      <c r="D1831" s="0" t="s">
        <v>79</v>
      </c>
      <c r="E1831" s="14" t="n">
        <v>45499</v>
      </c>
      <c r="F1831" s="14" t="n">
        <v>45505</v>
      </c>
      <c r="G1831" s="0" t="n">
        <v>385</v>
      </c>
      <c r="H1831" s="0" t="n">
        <v>99</v>
      </c>
      <c r="I1831" s="0" t="n">
        <v>133</v>
      </c>
      <c r="J1831" s="0" t="n">
        <v>1242</v>
      </c>
      <c r="K1831" s="0" t="n">
        <v>1618</v>
      </c>
      <c r="L1831" s="15" t="s">
        <v>87</v>
      </c>
      <c r="M1831" s="0" t="n">
        <v>6</v>
      </c>
      <c r="N1831" s="16" t="n">
        <f aca="false">I1831*K1831</f>
        <v>215194</v>
      </c>
      <c r="O1831" s="16" t="n">
        <f aca="false">I1831*(K1831-J1831)</f>
        <v>50008</v>
      </c>
      <c r="P1831" s="15" t="n">
        <f aca="false">K1831-J1831</f>
        <v>376</v>
      </c>
      <c r="Q1831" s="0" t="str">
        <f aca="false">IF(G1831=0,"Out of stock",IF(G1831&lt;H1831,"Understocked",IF(G1831&gt;Summary!$B$6*H1831,"Overstocked","Healthy")))</f>
        <v>Healthy</v>
      </c>
      <c r="R1831" s="0" t="str">
        <f aca="false">IF(I1831&gt;=Summary!$B$7,"Fast",IF(I1831&lt;Summary!$B$8,"Slow","Medium"))</f>
        <v>Medium</v>
      </c>
      <c r="S1831" s="15" t="n">
        <f aca="false">IF(M1831&gt;Summary!$B$5,1,0)</f>
        <v>0</v>
      </c>
      <c r="T1831" s="16" t="n">
        <f aca="false">IF(Q1831="Overstocked",(G1831-Summary!$B$6*H1831)*J1831,0)</f>
        <v>0</v>
      </c>
    </row>
    <row r="1832" customFormat="false" ht="15" hidden="false" customHeight="false" outlineLevel="0" collapsed="false">
      <c r="A1832" s="0" t="s">
        <v>1930</v>
      </c>
      <c r="B1832" s="0" t="s">
        <v>113</v>
      </c>
      <c r="C1832" s="0" t="s">
        <v>96</v>
      </c>
      <c r="D1832" s="0" t="s">
        <v>102</v>
      </c>
      <c r="E1832" s="14" t="n">
        <v>45295</v>
      </c>
      <c r="F1832" s="14" t="n">
        <v>45305</v>
      </c>
      <c r="G1832" s="0" t="n">
        <v>458</v>
      </c>
      <c r="H1832" s="0" t="n">
        <v>138</v>
      </c>
      <c r="I1832" s="0" t="n">
        <v>195</v>
      </c>
      <c r="J1832" s="0" t="n">
        <v>1645</v>
      </c>
      <c r="K1832" s="0" t="n">
        <v>2079</v>
      </c>
      <c r="L1832" s="15" t="s">
        <v>97</v>
      </c>
      <c r="M1832" s="0" t="n">
        <v>10</v>
      </c>
      <c r="N1832" s="16" t="n">
        <f aca="false">I1832*K1832</f>
        <v>405405</v>
      </c>
      <c r="O1832" s="16" t="n">
        <f aca="false">I1832*(K1832-J1832)</f>
        <v>84630</v>
      </c>
      <c r="P1832" s="15" t="n">
        <f aca="false">K1832-J1832</f>
        <v>434</v>
      </c>
      <c r="Q1832" s="0" t="str">
        <f aca="false">IF(G1832=0,"Out of stock",IF(G1832&lt;H1832,"Understocked",IF(G1832&gt;Summary!$B$6*H1832,"Overstocked","Healthy")))</f>
        <v>Healthy</v>
      </c>
      <c r="R1832" s="0" t="str">
        <f aca="false">IF(I1832&gt;=Summary!$B$7,"Fast",IF(I1832&lt;Summary!$B$8,"Slow","Medium"))</f>
        <v>Medium</v>
      </c>
      <c r="S1832" s="15" t="n">
        <f aca="false">IF(M1832&gt;Summary!$B$5,1,0)</f>
        <v>1</v>
      </c>
      <c r="T1832" s="16" t="n">
        <f aca="false">IF(Q1832="Overstocked",(G1832-Summary!$B$6*H1832)*J1832,0)</f>
        <v>0</v>
      </c>
    </row>
    <row r="1833" customFormat="false" ht="15" hidden="false" customHeight="false" outlineLevel="0" collapsed="false">
      <c r="A1833" s="0" t="s">
        <v>1931</v>
      </c>
      <c r="B1833" s="0" t="s">
        <v>89</v>
      </c>
      <c r="C1833" s="0" t="s">
        <v>104</v>
      </c>
      <c r="D1833" s="0" t="s">
        <v>79</v>
      </c>
      <c r="E1833" s="14" t="n">
        <v>45327</v>
      </c>
      <c r="F1833" s="14" t="n">
        <v>45335</v>
      </c>
      <c r="G1833" s="0" t="n">
        <v>99</v>
      </c>
      <c r="H1833" s="0" t="n">
        <v>63</v>
      </c>
      <c r="I1833" s="0" t="n">
        <v>206</v>
      </c>
      <c r="J1833" s="0" t="n">
        <v>1249</v>
      </c>
      <c r="K1833" s="0" t="n">
        <v>1549</v>
      </c>
      <c r="L1833" s="15" t="s">
        <v>87</v>
      </c>
      <c r="M1833" s="0" t="n">
        <v>8</v>
      </c>
      <c r="N1833" s="16" t="n">
        <f aca="false">I1833*K1833</f>
        <v>319094</v>
      </c>
      <c r="O1833" s="16" t="n">
        <f aca="false">I1833*(K1833-J1833)</f>
        <v>61800</v>
      </c>
      <c r="P1833" s="15" t="n">
        <f aca="false">K1833-J1833</f>
        <v>300</v>
      </c>
      <c r="Q1833" s="0" t="str">
        <f aca="false">IF(G1833=0,"Out of stock",IF(G1833&lt;H1833,"Understocked",IF(G1833&gt;Summary!$B$6*H1833,"Overstocked","Healthy")))</f>
        <v>Healthy</v>
      </c>
      <c r="R1833" s="0" t="str">
        <f aca="false">IF(I1833&gt;=Summary!$B$7,"Fast",IF(I1833&lt;Summary!$B$8,"Slow","Medium"))</f>
        <v>Fast</v>
      </c>
      <c r="S1833" s="15" t="n">
        <f aca="false">IF(M1833&gt;Summary!$B$5,1,0)</f>
        <v>1</v>
      </c>
      <c r="T1833" s="16" t="n">
        <f aca="false">IF(Q1833="Overstocked",(G1833-Summary!$B$6*H1833)*J1833,0)</f>
        <v>0</v>
      </c>
    </row>
    <row r="1834" customFormat="false" ht="15" hidden="false" customHeight="false" outlineLevel="0" collapsed="false">
      <c r="A1834" s="0" t="s">
        <v>1932</v>
      </c>
      <c r="B1834" s="0" t="s">
        <v>89</v>
      </c>
      <c r="C1834" s="0" t="s">
        <v>85</v>
      </c>
      <c r="D1834" s="0" t="s">
        <v>90</v>
      </c>
      <c r="E1834" s="14" t="n">
        <v>44993</v>
      </c>
      <c r="F1834" s="14" t="n">
        <v>44999</v>
      </c>
      <c r="G1834" s="0" t="n">
        <v>439</v>
      </c>
      <c r="H1834" s="0" t="n">
        <v>70</v>
      </c>
      <c r="I1834" s="0" t="n">
        <v>185</v>
      </c>
      <c r="J1834" s="0" t="n">
        <v>1049</v>
      </c>
      <c r="K1834" s="0" t="n">
        <v>1491</v>
      </c>
      <c r="L1834" s="15" t="s">
        <v>87</v>
      </c>
      <c r="M1834" s="0" t="n">
        <v>6</v>
      </c>
      <c r="N1834" s="16" t="n">
        <f aca="false">I1834*K1834</f>
        <v>275835</v>
      </c>
      <c r="O1834" s="16" t="n">
        <f aca="false">I1834*(K1834-J1834)</f>
        <v>81770</v>
      </c>
      <c r="P1834" s="15" t="n">
        <f aca="false">K1834-J1834</f>
        <v>442</v>
      </c>
      <c r="Q1834" s="0" t="str">
        <f aca="false">IF(G1834=0,"Out of stock",IF(G1834&lt;H1834,"Understocked",IF(G1834&gt;Summary!$B$6*H1834,"Overstocked","Healthy")))</f>
        <v>Overstocked</v>
      </c>
      <c r="R1834" s="0" t="str">
        <f aca="false">IF(I1834&gt;=Summary!$B$7,"Fast",IF(I1834&lt;Summary!$B$8,"Slow","Medium"))</f>
        <v>Medium</v>
      </c>
      <c r="S1834" s="15" t="n">
        <f aca="false">IF(M1834&gt;Summary!$B$5,1,0)</f>
        <v>0</v>
      </c>
      <c r="T1834" s="16" t="n">
        <f aca="false">IF(Q1834="Overstocked",(G1834-Summary!$B$6*H1834)*J1834,0)</f>
        <v>166791</v>
      </c>
    </row>
    <row r="1835" customFormat="false" ht="15" hidden="false" customHeight="false" outlineLevel="0" collapsed="false">
      <c r="A1835" s="0" t="s">
        <v>1933</v>
      </c>
      <c r="B1835" s="0" t="s">
        <v>84</v>
      </c>
      <c r="C1835" s="0" t="s">
        <v>78</v>
      </c>
      <c r="D1835" s="0" t="s">
        <v>79</v>
      </c>
      <c r="E1835" s="14" t="n">
        <v>45326</v>
      </c>
      <c r="F1835" s="14" t="n">
        <v>45334</v>
      </c>
      <c r="G1835" s="0" t="n">
        <v>456</v>
      </c>
      <c r="H1835" s="0" t="n">
        <v>115</v>
      </c>
      <c r="I1835" s="0" t="n">
        <v>202</v>
      </c>
      <c r="J1835" s="0" t="n">
        <v>512</v>
      </c>
      <c r="K1835" s="0" t="n">
        <v>698</v>
      </c>
      <c r="L1835" s="15" t="s">
        <v>80</v>
      </c>
      <c r="M1835" s="0" t="n">
        <v>8</v>
      </c>
      <c r="N1835" s="16" t="n">
        <f aca="false">I1835*K1835</f>
        <v>140996</v>
      </c>
      <c r="O1835" s="16" t="n">
        <f aca="false">I1835*(K1835-J1835)</f>
        <v>37572</v>
      </c>
      <c r="P1835" s="15" t="n">
        <f aca="false">K1835-J1835</f>
        <v>186</v>
      </c>
      <c r="Q1835" s="0" t="str">
        <f aca="false">IF(G1835=0,"Out of stock",IF(G1835&lt;H1835,"Understocked",IF(G1835&gt;Summary!$B$6*H1835,"Overstocked","Healthy")))</f>
        <v>Healthy</v>
      </c>
      <c r="R1835" s="0" t="str">
        <f aca="false">IF(I1835&gt;=Summary!$B$7,"Fast",IF(I1835&lt;Summary!$B$8,"Slow","Medium"))</f>
        <v>Fast</v>
      </c>
      <c r="S1835" s="15" t="n">
        <f aca="false">IF(M1835&gt;Summary!$B$5,1,0)</f>
        <v>1</v>
      </c>
      <c r="T1835" s="16" t="n">
        <f aca="false">IF(Q1835="Overstocked",(G1835-Summary!$B$6*H1835)*J1835,0)</f>
        <v>0</v>
      </c>
    </row>
    <row r="1836" customFormat="false" ht="15" hidden="false" customHeight="false" outlineLevel="0" collapsed="false">
      <c r="A1836" s="0" t="s">
        <v>1934</v>
      </c>
      <c r="B1836" s="0" t="s">
        <v>84</v>
      </c>
      <c r="C1836" s="0" t="s">
        <v>104</v>
      </c>
      <c r="D1836" s="0" t="s">
        <v>92</v>
      </c>
      <c r="E1836" s="14" t="n">
        <v>45579</v>
      </c>
      <c r="F1836" s="14" t="n">
        <v>45581</v>
      </c>
      <c r="G1836" s="0" t="n">
        <v>56</v>
      </c>
      <c r="H1836" s="0" t="n">
        <v>145</v>
      </c>
      <c r="I1836" s="0" t="n">
        <v>208</v>
      </c>
      <c r="J1836" s="0" t="n">
        <v>1639</v>
      </c>
      <c r="K1836" s="0" t="n">
        <v>1801</v>
      </c>
      <c r="L1836" s="15" t="s">
        <v>82</v>
      </c>
      <c r="M1836" s="0" t="n">
        <v>2</v>
      </c>
      <c r="N1836" s="16" t="n">
        <f aca="false">I1836*K1836</f>
        <v>374608</v>
      </c>
      <c r="O1836" s="16" t="n">
        <f aca="false">I1836*(K1836-J1836)</f>
        <v>33696</v>
      </c>
      <c r="P1836" s="15" t="n">
        <f aca="false">K1836-J1836</f>
        <v>162</v>
      </c>
      <c r="Q1836" s="0" t="str">
        <f aca="false">IF(G1836=0,"Out of stock",IF(G1836&lt;H1836,"Understocked",IF(G1836&gt;Summary!$B$6*H1836,"Overstocked","Healthy")))</f>
        <v>Understocked</v>
      </c>
      <c r="R1836" s="0" t="str">
        <f aca="false">IF(I1836&gt;=Summary!$B$7,"Fast",IF(I1836&lt;Summary!$B$8,"Slow","Medium"))</f>
        <v>Fast</v>
      </c>
      <c r="S1836" s="15" t="n">
        <f aca="false">IF(M1836&gt;Summary!$B$5,1,0)</f>
        <v>0</v>
      </c>
      <c r="T1836" s="16" t="n">
        <f aca="false">IF(Q1836="Overstocked",(G1836-Summary!$B$6*H1836)*J1836,0)</f>
        <v>0</v>
      </c>
    </row>
    <row r="1837" customFormat="false" ht="15" hidden="false" customHeight="false" outlineLevel="0" collapsed="false">
      <c r="A1837" s="0" t="s">
        <v>1935</v>
      </c>
      <c r="B1837" s="0" t="s">
        <v>101</v>
      </c>
      <c r="C1837" s="0" t="s">
        <v>96</v>
      </c>
      <c r="D1837" s="0" t="s">
        <v>102</v>
      </c>
      <c r="E1837" s="14" t="n">
        <v>45127</v>
      </c>
      <c r="F1837" s="14" t="n">
        <v>45130</v>
      </c>
      <c r="G1837" s="0" t="n">
        <v>312</v>
      </c>
      <c r="H1837" s="0" t="n">
        <v>82</v>
      </c>
      <c r="I1837" s="0" t="n">
        <v>207</v>
      </c>
      <c r="J1837" s="0" t="n">
        <v>1143</v>
      </c>
      <c r="K1837" s="0" t="n">
        <v>1414</v>
      </c>
      <c r="L1837" s="15" t="s">
        <v>97</v>
      </c>
      <c r="M1837" s="0" t="n">
        <v>3</v>
      </c>
      <c r="N1837" s="16" t="n">
        <f aca="false">I1837*K1837</f>
        <v>292698</v>
      </c>
      <c r="O1837" s="16" t="n">
        <f aca="false">I1837*(K1837-J1837)</f>
        <v>56097</v>
      </c>
      <c r="P1837" s="15" t="n">
        <f aca="false">K1837-J1837</f>
        <v>271</v>
      </c>
      <c r="Q1837" s="0" t="str">
        <f aca="false">IF(G1837=0,"Out of stock",IF(G1837&lt;H1837,"Understocked",IF(G1837&gt;Summary!$B$6*H1837,"Overstocked","Healthy")))</f>
        <v>Healthy</v>
      </c>
      <c r="R1837" s="0" t="str">
        <f aca="false">IF(I1837&gt;=Summary!$B$7,"Fast",IF(I1837&lt;Summary!$B$8,"Slow","Medium"))</f>
        <v>Fast</v>
      </c>
      <c r="S1837" s="15" t="n">
        <f aca="false">IF(M1837&gt;Summary!$B$5,1,0)</f>
        <v>0</v>
      </c>
      <c r="T1837" s="16" t="n">
        <f aca="false">IF(Q1837="Overstocked",(G1837-Summary!$B$6*H1837)*J1837,0)</f>
        <v>0</v>
      </c>
    </row>
    <row r="1838" customFormat="false" ht="15" hidden="false" customHeight="false" outlineLevel="0" collapsed="false">
      <c r="A1838" s="0" t="s">
        <v>1936</v>
      </c>
      <c r="B1838" s="0" t="s">
        <v>107</v>
      </c>
      <c r="C1838" s="0" t="s">
        <v>78</v>
      </c>
      <c r="D1838" s="0" t="s">
        <v>86</v>
      </c>
      <c r="E1838" s="14" t="n">
        <v>45220</v>
      </c>
      <c r="F1838" s="14" t="n">
        <v>45228</v>
      </c>
      <c r="G1838" s="0" t="n">
        <v>399</v>
      </c>
      <c r="H1838" s="0" t="n">
        <v>73</v>
      </c>
      <c r="I1838" s="0" t="n">
        <v>31</v>
      </c>
      <c r="J1838" s="0" t="n">
        <v>1797</v>
      </c>
      <c r="K1838" s="0" t="n">
        <v>1858</v>
      </c>
      <c r="L1838" s="15" t="s">
        <v>80</v>
      </c>
      <c r="M1838" s="0" t="n">
        <v>8</v>
      </c>
      <c r="N1838" s="16" t="n">
        <f aca="false">I1838*K1838</f>
        <v>57598</v>
      </c>
      <c r="O1838" s="16" t="n">
        <f aca="false">I1838*(K1838-J1838)</f>
        <v>1891</v>
      </c>
      <c r="P1838" s="15" t="n">
        <f aca="false">K1838-J1838</f>
        <v>61</v>
      </c>
      <c r="Q1838" s="0" t="str">
        <f aca="false">IF(G1838=0,"Out of stock",IF(G1838&lt;H1838,"Understocked",IF(G1838&gt;Summary!$B$6*H1838,"Overstocked","Healthy")))</f>
        <v>Overstocked</v>
      </c>
      <c r="R1838" s="0" t="str">
        <f aca="false">IF(I1838&gt;=Summary!$B$7,"Fast",IF(I1838&lt;Summary!$B$8,"Slow","Medium"))</f>
        <v>Slow</v>
      </c>
      <c r="S1838" s="15" t="n">
        <f aca="false">IF(M1838&gt;Summary!$B$5,1,0)</f>
        <v>1</v>
      </c>
      <c r="T1838" s="16" t="n">
        <f aca="false">IF(Q1838="Overstocked",(G1838-Summary!$B$6*H1838)*J1838,0)</f>
        <v>192279</v>
      </c>
    </row>
    <row r="1839" customFormat="false" ht="15" hidden="false" customHeight="false" outlineLevel="0" collapsed="false">
      <c r="A1839" s="0" t="s">
        <v>1937</v>
      </c>
      <c r="B1839" s="0" t="s">
        <v>89</v>
      </c>
      <c r="C1839" s="0" t="s">
        <v>104</v>
      </c>
      <c r="D1839" s="0" t="s">
        <v>92</v>
      </c>
      <c r="E1839" s="14" t="n">
        <v>44963</v>
      </c>
      <c r="F1839" s="14" t="n">
        <v>44970</v>
      </c>
      <c r="G1839" s="0" t="n">
        <v>467</v>
      </c>
      <c r="H1839" s="0" t="n">
        <v>124</v>
      </c>
      <c r="I1839" s="0" t="n">
        <v>99</v>
      </c>
      <c r="J1839" s="0" t="n">
        <v>1599</v>
      </c>
      <c r="K1839" s="0" t="n">
        <v>1785</v>
      </c>
      <c r="L1839" s="15" t="s">
        <v>93</v>
      </c>
      <c r="M1839" s="0" t="n">
        <v>7</v>
      </c>
      <c r="N1839" s="16" t="n">
        <f aca="false">I1839*K1839</f>
        <v>176715</v>
      </c>
      <c r="O1839" s="16" t="n">
        <f aca="false">I1839*(K1839-J1839)</f>
        <v>18414</v>
      </c>
      <c r="P1839" s="15" t="n">
        <f aca="false">K1839-J1839</f>
        <v>186</v>
      </c>
      <c r="Q1839" s="0" t="str">
        <f aca="false">IF(G1839=0,"Out of stock",IF(G1839&lt;H1839,"Understocked",IF(G1839&gt;Summary!$B$6*H1839,"Overstocked","Healthy")))</f>
        <v>Healthy</v>
      </c>
      <c r="R1839" s="0" t="str">
        <f aca="false">IF(I1839&gt;=Summary!$B$7,"Fast",IF(I1839&lt;Summary!$B$8,"Slow","Medium"))</f>
        <v>Slow</v>
      </c>
      <c r="S1839" s="15" t="n">
        <f aca="false">IF(M1839&gt;Summary!$B$5,1,0)</f>
        <v>0</v>
      </c>
      <c r="T1839" s="16" t="n">
        <f aca="false">IF(Q1839="Overstocked",(G1839-Summary!$B$6*H1839)*J1839,0)</f>
        <v>0</v>
      </c>
    </row>
    <row r="1840" customFormat="false" ht="15" hidden="false" customHeight="false" outlineLevel="0" collapsed="false">
      <c r="A1840" s="0" t="s">
        <v>1938</v>
      </c>
      <c r="B1840" s="0" t="s">
        <v>84</v>
      </c>
      <c r="C1840" s="0" t="s">
        <v>96</v>
      </c>
      <c r="D1840" s="0" t="s">
        <v>92</v>
      </c>
      <c r="E1840" s="14" t="n">
        <v>45310</v>
      </c>
      <c r="F1840" s="14" t="n">
        <v>45319</v>
      </c>
      <c r="G1840" s="0" t="n">
        <v>151</v>
      </c>
      <c r="H1840" s="0" t="n">
        <v>150</v>
      </c>
      <c r="I1840" s="0" t="n">
        <v>107</v>
      </c>
      <c r="J1840" s="0" t="n">
        <v>336</v>
      </c>
      <c r="K1840" s="0" t="n">
        <v>776</v>
      </c>
      <c r="L1840" s="15" t="s">
        <v>87</v>
      </c>
      <c r="M1840" s="0" t="n">
        <v>9</v>
      </c>
      <c r="N1840" s="16" t="n">
        <f aca="false">I1840*K1840</f>
        <v>83032</v>
      </c>
      <c r="O1840" s="16" t="n">
        <f aca="false">I1840*(K1840-J1840)</f>
        <v>47080</v>
      </c>
      <c r="P1840" s="15" t="n">
        <f aca="false">K1840-J1840</f>
        <v>440</v>
      </c>
      <c r="Q1840" s="0" t="str">
        <f aca="false">IF(G1840=0,"Out of stock",IF(G1840&lt;H1840,"Understocked",IF(G1840&gt;Summary!$B$6*H1840,"Overstocked","Healthy")))</f>
        <v>Healthy</v>
      </c>
      <c r="R1840" s="0" t="str">
        <f aca="false">IF(I1840&gt;=Summary!$B$7,"Fast",IF(I1840&lt;Summary!$B$8,"Slow","Medium"))</f>
        <v>Medium</v>
      </c>
      <c r="S1840" s="15" t="n">
        <f aca="false">IF(M1840&gt;Summary!$B$5,1,0)</f>
        <v>1</v>
      </c>
      <c r="T1840" s="16" t="n">
        <f aca="false">IF(Q1840="Overstocked",(G1840-Summary!$B$6*H1840)*J1840,0)</f>
        <v>0</v>
      </c>
    </row>
    <row r="1841" customFormat="false" ht="15" hidden="false" customHeight="false" outlineLevel="0" collapsed="false">
      <c r="A1841" s="0" t="s">
        <v>1939</v>
      </c>
      <c r="B1841" s="0" t="s">
        <v>77</v>
      </c>
      <c r="C1841" s="0" t="s">
        <v>85</v>
      </c>
      <c r="D1841" s="0" t="s">
        <v>79</v>
      </c>
      <c r="E1841" s="14" t="n">
        <v>45096</v>
      </c>
      <c r="F1841" s="14" t="n">
        <v>45100</v>
      </c>
      <c r="G1841" s="0" t="n">
        <v>191</v>
      </c>
      <c r="H1841" s="0" t="n">
        <v>89</v>
      </c>
      <c r="I1841" s="0" t="n">
        <v>295</v>
      </c>
      <c r="J1841" s="0" t="n">
        <v>1227</v>
      </c>
      <c r="K1841" s="0" t="n">
        <v>1493</v>
      </c>
      <c r="L1841" s="15" t="s">
        <v>82</v>
      </c>
      <c r="M1841" s="0" t="n">
        <v>4</v>
      </c>
      <c r="N1841" s="16" t="n">
        <f aca="false">I1841*K1841</f>
        <v>440435</v>
      </c>
      <c r="O1841" s="16" t="n">
        <f aca="false">I1841*(K1841-J1841)</f>
        <v>78470</v>
      </c>
      <c r="P1841" s="15" t="n">
        <f aca="false">K1841-J1841</f>
        <v>266</v>
      </c>
      <c r="Q1841" s="0" t="str">
        <f aca="false">IF(G1841=0,"Out of stock",IF(G1841&lt;H1841,"Understocked",IF(G1841&gt;Summary!$B$6*H1841,"Overstocked","Healthy")))</f>
        <v>Healthy</v>
      </c>
      <c r="R1841" s="0" t="str">
        <f aca="false">IF(I1841&gt;=Summary!$B$7,"Fast",IF(I1841&lt;Summary!$B$8,"Slow","Medium"))</f>
        <v>Fast</v>
      </c>
      <c r="S1841" s="15" t="n">
        <f aca="false">IF(M1841&gt;Summary!$B$5,1,0)</f>
        <v>0</v>
      </c>
      <c r="T1841" s="16" t="n">
        <f aca="false">IF(Q1841="Overstocked",(G1841-Summary!$B$6*H1841)*J1841,0)</f>
        <v>0</v>
      </c>
    </row>
    <row r="1842" customFormat="false" ht="15" hidden="false" customHeight="false" outlineLevel="0" collapsed="false">
      <c r="A1842" s="0" t="s">
        <v>1940</v>
      </c>
      <c r="B1842" s="0" t="s">
        <v>101</v>
      </c>
      <c r="C1842" s="0" t="s">
        <v>85</v>
      </c>
      <c r="D1842" s="0" t="s">
        <v>86</v>
      </c>
      <c r="E1842" s="14" t="n">
        <v>45521</v>
      </c>
      <c r="F1842" s="14" t="n">
        <v>45530</v>
      </c>
      <c r="G1842" s="0" t="n">
        <v>117</v>
      </c>
      <c r="H1842" s="0" t="n">
        <v>137</v>
      </c>
      <c r="I1842" s="0" t="n">
        <v>248</v>
      </c>
      <c r="J1842" s="0" t="n">
        <v>836</v>
      </c>
      <c r="K1842" s="0" t="n">
        <v>1254</v>
      </c>
      <c r="L1842" s="15" t="s">
        <v>93</v>
      </c>
      <c r="M1842" s="0" t="n">
        <v>9</v>
      </c>
      <c r="N1842" s="16" t="n">
        <f aca="false">I1842*K1842</f>
        <v>310992</v>
      </c>
      <c r="O1842" s="16" t="n">
        <f aca="false">I1842*(K1842-J1842)</f>
        <v>103664</v>
      </c>
      <c r="P1842" s="15" t="n">
        <f aca="false">K1842-J1842</f>
        <v>418</v>
      </c>
      <c r="Q1842" s="0" t="str">
        <f aca="false">IF(G1842=0,"Out of stock",IF(G1842&lt;H1842,"Understocked",IF(G1842&gt;Summary!$B$6*H1842,"Overstocked","Healthy")))</f>
        <v>Understocked</v>
      </c>
      <c r="R1842" s="0" t="str">
        <f aca="false">IF(I1842&gt;=Summary!$B$7,"Fast",IF(I1842&lt;Summary!$B$8,"Slow","Medium"))</f>
        <v>Fast</v>
      </c>
      <c r="S1842" s="15" t="n">
        <f aca="false">IF(M1842&gt;Summary!$B$5,1,0)</f>
        <v>1</v>
      </c>
      <c r="T1842" s="16" t="n">
        <f aca="false">IF(Q1842="Overstocked",(G1842-Summary!$B$6*H1842)*J1842,0)</f>
        <v>0</v>
      </c>
    </row>
    <row r="1843" customFormat="false" ht="15" hidden="false" customHeight="false" outlineLevel="0" collapsed="false">
      <c r="A1843" s="0" t="s">
        <v>1941</v>
      </c>
      <c r="B1843" s="0" t="s">
        <v>107</v>
      </c>
      <c r="C1843" s="0" t="s">
        <v>104</v>
      </c>
      <c r="D1843" s="0" t="s">
        <v>92</v>
      </c>
      <c r="E1843" s="14" t="n">
        <v>45125</v>
      </c>
      <c r="F1843" s="14" t="n">
        <v>45128</v>
      </c>
      <c r="G1843" s="0" t="n">
        <v>332</v>
      </c>
      <c r="H1843" s="0" t="n">
        <v>116</v>
      </c>
      <c r="I1843" s="0" t="n">
        <v>266</v>
      </c>
      <c r="J1843" s="0" t="n">
        <v>1962</v>
      </c>
      <c r="K1843" s="0" t="n">
        <v>2206</v>
      </c>
      <c r="L1843" s="15" t="s">
        <v>80</v>
      </c>
      <c r="M1843" s="0" t="n">
        <v>3</v>
      </c>
      <c r="N1843" s="16" t="n">
        <f aca="false">I1843*K1843</f>
        <v>586796</v>
      </c>
      <c r="O1843" s="16" t="n">
        <f aca="false">I1843*(K1843-J1843)</f>
        <v>64904</v>
      </c>
      <c r="P1843" s="15" t="n">
        <f aca="false">K1843-J1843</f>
        <v>244</v>
      </c>
      <c r="Q1843" s="0" t="str">
        <f aca="false">IF(G1843=0,"Out of stock",IF(G1843&lt;H1843,"Understocked",IF(G1843&gt;Summary!$B$6*H1843,"Overstocked","Healthy")))</f>
        <v>Healthy</v>
      </c>
      <c r="R1843" s="0" t="str">
        <f aca="false">IF(I1843&gt;=Summary!$B$7,"Fast",IF(I1843&lt;Summary!$B$8,"Slow","Medium"))</f>
        <v>Fast</v>
      </c>
      <c r="S1843" s="15" t="n">
        <f aca="false">IF(M1843&gt;Summary!$B$5,1,0)</f>
        <v>0</v>
      </c>
      <c r="T1843" s="16" t="n">
        <f aca="false">IF(Q1843="Overstocked",(G1843-Summary!$B$6*H1843)*J1843,0)</f>
        <v>0</v>
      </c>
    </row>
    <row r="1844" customFormat="false" ht="15" hidden="false" customHeight="false" outlineLevel="0" collapsed="false">
      <c r="A1844" s="0" t="s">
        <v>1942</v>
      </c>
      <c r="B1844" s="0" t="s">
        <v>101</v>
      </c>
      <c r="C1844" s="0" t="s">
        <v>96</v>
      </c>
      <c r="D1844" s="0" t="s">
        <v>102</v>
      </c>
      <c r="E1844" s="14" t="n">
        <v>45024</v>
      </c>
      <c r="F1844" s="14" t="n">
        <v>45029</v>
      </c>
      <c r="G1844" s="0" t="n">
        <v>464</v>
      </c>
      <c r="H1844" s="0" t="n">
        <v>138</v>
      </c>
      <c r="I1844" s="0" t="n">
        <v>84</v>
      </c>
      <c r="J1844" s="0" t="n">
        <v>1301</v>
      </c>
      <c r="K1844" s="0" t="n">
        <v>1426</v>
      </c>
      <c r="L1844" s="15" t="s">
        <v>80</v>
      </c>
      <c r="M1844" s="0" t="n">
        <v>5</v>
      </c>
      <c r="N1844" s="16" t="n">
        <f aca="false">I1844*K1844</f>
        <v>119784</v>
      </c>
      <c r="O1844" s="16" t="n">
        <f aca="false">I1844*(K1844-J1844)</f>
        <v>10500</v>
      </c>
      <c r="P1844" s="15" t="n">
        <f aca="false">K1844-J1844</f>
        <v>125</v>
      </c>
      <c r="Q1844" s="0" t="str">
        <f aca="false">IF(G1844=0,"Out of stock",IF(G1844&lt;H1844,"Understocked",IF(G1844&gt;Summary!$B$6*H1844,"Overstocked","Healthy")))</f>
        <v>Healthy</v>
      </c>
      <c r="R1844" s="0" t="str">
        <f aca="false">IF(I1844&gt;=Summary!$B$7,"Fast",IF(I1844&lt;Summary!$B$8,"Slow","Medium"))</f>
        <v>Slow</v>
      </c>
      <c r="S1844" s="15" t="n">
        <f aca="false">IF(M1844&gt;Summary!$B$5,1,0)</f>
        <v>0</v>
      </c>
      <c r="T1844" s="16" t="n">
        <f aca="false">IF(Q1844="Overstocked",(G1844-Summary!$B$6*H1844)*J1844,0)</f>
        <v>0</v>
      </c>
    </row>
    <row r="1845" customFormat="false" ht="15" hidden="false" customHeight="false" outlineLevel="0" collapsed="false">
      <c r="A1845" s="0" t="s">
        <v>1943</v>
      </c>
      <c r="B1845" s="0" t="s">
        <v>77</v>
      </c>
      <c r="C1845" s="0" t="s">
        <v>104</v>
      </c>
      <c r="D1845" s="0" t="s">
        <v>92</v>
      </c>
      <c r="E1845" s="14" t="n">
        <v>45192</v>
      </c>
      <c r="F1845" s="14" t="n">
        <v>45199</v>
      </c>
      <c r="G1845" s="0" t="n">
        <v>267</v>
      </c>
      <c r="H1845" s="0" t="n">
        <v>85</v>
      </c>
      <c r="I1845" s="0" t="n">
        <v>94</v>
      </c>
      <c r="J1845" s="0" t="n">
        <v>1899</v>
      </c>
      <c r="K1845" s="0" t="n">
        <v>2368</v>
      </c>
      <c r="L1845" s="15" t="s">
        <v>80</v>
      </c>
      <c r="M1845" s="0" t="n">
        <v>7</v>
      </c>
      <c r="N1845" s="16" t="n">
        <f aca="false">I1845*K1845</f>
        <v>222592</v>
      </c>
      <c r="O1845" s="16" t="n">
        <f aca="false">I1845*(K1845-J1845)</f>
        <v>44086</v>
      </c>
      <c r="P1845" s="15" t="n">
        <f aca="false">K1845-J1845</f>
        <v>469</v>
      </c>
      <c r="Q1845" s="0" t="str">
        <f aca="false">IF(G1845=0,"Out of stock",IF(G1845&lt;H1845,"Understocked",IF(G1845&gt;Summary!$B$6*H1845,"Overstocked","Healthy")))</f>
        <v>Healthy</v>
      </c>
      <c r="R1845" s="0" t="str">
        <f aca="false">IF(I1845&gt;=Summary!$B$7,"Fast",IF(I1845&lt;Summary!$B$8,"Slow","Medium"))</f>
        <v>Slow</v>
      </c>
      <c r="S1845" s="15" t="n">
        <f aca="false">IF(M1845&gt;Summary!$B$5,1,0)</f>
        <v>0</v>
      </c>
      <c r="T1845" s="16" t="n">
        <f aca="false">IF(Q1845="Overstocked",(G1845-Summary!$B$6*H1845)*J1845,0)</f>
        <v>0</v>
      </c>
    </row>
    <row r="1846" customFormat="false" ht="15" hidden="false" customHeight="false" outlineLevel="0" collapsed="false">
      <c r="A1846" s="0" t="s">
        <v>1944</v>
      </c>
      <c r="B1846" s="0" t="s">
        <v>123</v>
      </c>
      <c r="C1846" s="0" t="s">
        <v>78</v>
      </c>
      <c r="D1846" s="0" t="s">
        <v>102</v>
      </c>
      <c r="E1846" s="14" t="n">
        <v>45624</v>
      </c>
      <c r="F1846" s="14" t="n">
        <v>45631</v>
      </c>
      <c r="G1846" s="0" t="n">
        <v>448</v>
      </c>
      <c r="H1846" s="0" t="n">
        <v>61</v>
      </c>
      <c r="I1846" s="0" t="n">
        <v>298</v>
      </c>
      <c r="J1846" s="0" t="n">
        <v>1782</v>
      </c>
      <c r="K1846" s="0" t="n">
        <v>1994</v>
      </c>
      <c r="L1846" s="15" t="s">
        <v>97</v>
      </c>
      <c r="M1846" s="0" t="n">
        <v>7</v>
      </c>
      <c r="N1846" s="16" t="n">
        <f aca="false">I1846*K1846</f>
        <v>594212</v>
      </c>
      <c r="O1846" s="16" t="n">
        <f aca="false">I1846*(K1846-J1846)</f>
        <v>63176</v>
      </c>
      <c r="P1846" s="15" t="n">
        <f aca="false">K1846-J1846</f>
        <v>212</v>
      </c>
      <c r="Q1846" s="0" t="str">
        <f aca="false">IF(G1846=0,"Out of stock",IF(G1846&lt;H1846,"Understocked",IF(G1846&gt;Summary!$B$6*H1846,"Overstocked","Healthy")))</f>
        <v>Overstocked</v>
      </c>
      <c r="R1846" s="0" t="str">
        <f aca="false">IF(I1846&gt;=Summary!$B$7,"Fast",IF(I1846&lt;Summary!$B$8,"Slow","Medium"))</f>
        <v>Fast</v>
      </c>
      <c r="S1846" s="15" t="n">
        <f aca="false">IF(M1846&gt;Summary!$B$5,1,0)</f>
        <v>0</v>
      </c>
      <c r="T1846" s="16" t="n">
        <f aca="false">IF(Q1846="Overstocked",(G1846-Summary!$B$6*H1846)*J1846,0)</f>
        <v>363528</v>
      </c>
    </row>
    <row r="1847" customFormat="false" ht="15" hidden="false" customHeight="false" outlineLevel="0" collapsed="false">
      <c r="A1847" s="0" t="s">
        <v>1945</v>
      </c>
      <c r="B1847" s="0" t="s">
        <v>123</v>
      </c>
      <c r="C1847" s="0" t="s">
        <v>96</v>
      </c>
      <c r="D1847" s="0" t="s">
        <v>86</v>
      </c>
      <c r="E1847" s="14" t="n">
        <v>45305</v>
      </c>
      <c r="F1847" s="14" t="n">
        <v>45306</v>
      </c>
      <c r="G1847" s="0" t="n">
        <v>378</v>
      </c>
      <c r="H1847" s="0" t="n">
        <v>149</v>
      </c>
      <c r="I1847" s="0" t="n">
        <v>78</v>
      </c>
      <c r="J1847" s="0" t="n">
        <v>1872</v>
      </c>
      <c r="K1847" s="0" t="n">
        <v>2237</v>
      </c>
      <c r="L1847" s="15" t="s">
        <v>82</v>
      </c>
      <c r="M1847" s="0" t="n">
        <v>1</v>
      </c>
      <c r="N1847" s="16" t="n">
        <f aca="false">I1847*K1847</f>
        <v>174486</v>
      </c>
      <c r="O1847" s="16" t="n">
        <f aca="false">I1847*(K1847-J1847)</f>
        <v>28470</v>
      </c>
      <c r="P1847" s="15" t="n">
        <f aca="false">K1847-J1847</f>
        <v>365</v>
      </c>
      <c r="Q1847" s="0" t="str">
        <f aca="false">IF(G1847=0,"Out of stock",IF(G1847&lt;H1847,"Understocked",IF(G1847&gt;Summary!$B$6*H1847,"Overstocked","Healthy")))</f>
        <v>Healthy</v>
      </c>
      <c r="R1847" s="0" t="str">
        <f aca="false">IF(I1847&gt;=Summary!$B$7,"Fast",IF(I1847&lt;Summary!$B$8,"Slow","Medium"))</f>
        <v>Slow</v>
      </c>
      <c r="S1847" s="15" t="n">
        <f aca="false">IF(M1847&gt;Summary!$B$5,1,0)</f>
        <v>0</v>
      </c>
      <c r="T1847" s="16" t="n">
        <f aca="false">IF(Q1847="Overstocked",(G1847-Summary!$B$6*H1847)*J1847,0)</f>
        <v>0</v>
      </c>
    </row>
    <row r="1848" customFormat="false" ht="15" hidden="false" customHeight="false" outlineLevel="0" collapsed="false">
      <c r="A1848" s="0" t="s">
        <v>1946</v>
      </c>
      <c r="B1848" s="0" t="s">
        <v>77</v>
      </c>
      <c r="C1848" s="0" t="s">
        <v>104</v>
      </c>
      <c r="D1848" s="0" t="s">
        <v>102</v>
      </c>
      <c r="E1848" s="14" t="n">
        <v>45214</v>
      </c>
      <c r="F1848" s="14" t="n">
        <v>45219</v>
      </c>
      <c r="G1848" s="0" t="n">
        <v>429</v>
      </c>
      <c r="H1848" s="0" t="n">
        <v>87</v>
      </c>
      <c r="I1848" s="0" t="n">
        <v>296</v>
      </c>
      <c r="J1848" s="0" t="n">
        <v>1478</v>
      </c>
      <c r="K1848" s="0" t="n">
        <v>1662</v>
      </c>
      <c r="L1848" s="15" t="s">
        <v>80</v>
      </c>
      <c r="M1848" s="0" t="n">
        <v>5</v>
      </c>
      <c r="N1848" s="16" t="n">
        <f aca="false">I1848*K1848</f>
        <v>491952</v>
      </c>
      <c r="O1848" s="16" t="n">
        <f aca="false">I1848*(K1848-J1848)</f>
        <v>54464</v>
      </c>
      <c r="P1848" s="15" t="n">
        <f aca="false">K1848-J1848</f>
        <v>184</v>
      </c>
      <c r="Q1848" s="0" t="str">
        <f aca="false">IF(G1848=0,"Out of stock",IF(G1848&lt;H1848,"Understocked",IF(G1848&gt;Summary!$B$6*H1848,"Overstocked","Healthy")))</f>
        <v>Overstocked</v>
      </c>
      <c r="R1848" s="0" t="str">
        <f aca="false">IF(I1848&gt;=Summary!$B$7,"Fast",IF(I1848&lt;Summary!$B$8,"Slow","Medium"))</f>
        <v>Fast</v>
      </c>
      <c r="S1848" s="15" t="n">
        <f aca="false">IF(M1848&gt;Summary!$B$5,1,0)</f>
        <v>0</v>
      </c>
      <c r="T1848" s="16" t="n">
        <f aca="false">IF(Q1848="Overstocked",(G1848-Summary!$B$6*H1848)*J1848,0)</f>
        <v>119718</v>
      </c>
    </row>
    <row r="1849" customFormat="false" ht="15" hidden="false" customHeight="false" outlineLevel="0" collapsed="false">
      <c r="A1849" s="0" t="s">
        <v>1947</v>
      </c>
      <c r="B1849" s="0" t="s">
        <v>77</v>
      </c>
      <c r="C1849" s="0" t="s">
        <v>78</v>
      </c>
      <c r="D1849" s="0" t="s">
        <v>92</v>
      </c>
      <c r="E1849" s="14" t="n">
        <v>45653</v>
      </c>
      <c r="F1849" s="14" t="n">
        <v>45662</v>
      </c>
      <c r="G1849" s="0" t="n">
        <v>336</v>
      </c>
      <c r="H1849" s="0" t="n">
        <v>127</v>
      </c>
      <c r="I1849" s="0" t="n">
        <v>197</v>
      </c>
      <c r="J1849" s="0" t="n">
        <v>719</v>
      </c>
      <c r="K1849" s="0" t="n">
        <v>789</v>
      </c>
      <c r="L1849" s="15" t="s">
        <v>87</v>
      </c>
      <c r="M1849" s="0" t="n">
        <v>9</v>
      </c>
      <c r="N1849" s="16" t="n">
        <f aca="false">I1849*K1849</f>
        <v>155433</v>
      </c>
      <c r="O1849" s="16" t="n">
        <f aca="false">I1849*(K1849-J1849)</f>
        <v>13790</v>
      </c>
      <c r="P1849" s="15" t="n">
        <f aca="false">K1849-J1849</f>
        <v>70</v>
      </c>
      <c r="Q1849" s="0" t="str">
        <f aca="false">IF(G1849=0,"Out of stock",IF(G1849&lt;H1849,"Understocked",IF(G1849&gt;Summary!$B$6*H1849,"Overstocked","Healthy")))</f>
        <v>Healthy</v>
      </c>
      <c r="R1849" s="0" t="str">
        <f aca="false">IF(I1849&gt;=Summary!$B$7,"Fast",IF(I1849&lt;Summary!$B$8,"Slow","Medium"))</f>
        <v>Medium</v>
      </c>
      <c r="S1849" s="15" t="n">
        <f aca="false">IF(M1849&gt;Summary!$B$5,1,0)</f>
        <v>1</v>
      </c>
      <c r="T1849" s="16" t="n">
        <f aca="false">IF(Q1849="Overstocked",(G1849-Summary!$B$6*H1849)*J1849,0)</f>
        <v>0</v>
      </c>
    </row>
    <row r="1850" customFormat="false" ht="15" hidden="false" customHeight="false" outlineLevel="0" collapsed="false">
      <c r="A1850" s="0" t="s">
        <v>1948</v>
      </c>
      <c r="B1850" s="0" t="s">
        <v>123</v>
      </c>
      <c r="C1850" s="0" t="s">
        <v>96</v>
      </c>
      <c r="D1850" s="0" t="s">
        <v>102</v>
      </c>
      <c r="E1850" s="14" t="n">
        <v>45378</v>
      </c>
      <c r="F1850" s="14" t="n">
        <v>45379</v>
      </c>
      <c r="G1850" s="0" t="n">
        <v>402</v>
      </c>
      <c r="H1850" s="0" t="n">
        <v>54</v>
      </c>
      <c r="I1850" s="0" t="n">
        <v>3</v>
      </c>
      <c r="J1850" s="0" t="n">
        <v>1184</v>
      </c>
      <c r="K1850" s="0" t="n">
        <v>1249</v>
      </c>
      <c r="L1850" s="15" t="s">
        <v>82</v>
      </c>
      <c r="M1850" s="0" t="n">
        <v>1</v>
      </c>
      <c r="N1850" s="16" t="n">
        <f aca="false">I1850*K1850</f>
        <v>3747</v>
      </c>
      <c r="O1850" s="16" t="n">
        <f aca="false">I1850*(K1850-J1850)</f>
        <v>195</v>
      </c>
      <c r="P1850" s="15" t="n">
        <f aca="false">K1850-J1850</f>
        <v>65</v>
      </c>
      <c r="Q1850" s="0" t="str">
        <f aca="false">IF(G1850=0,"Out of stock",IF(G1850&lt;H1850,"Understocked",IF(G1850&gt;Summary!$B$6*H1850,"Overstocked","Healthy")))</f>
        <v>Overstocked</v>
      </c>
      <c r="R1850" s="0" t="str">
        <f aca="false">IF(I1850&gt;=Summary!$B$7,"Fast",IF(I1850&lt;Summary!$B$8,"Slow","Medium"))</f>
        <v>Slow</v>
      </c>
      <c r="S1850" s="15" t="n">
        <f aca="false">IF(M1850&gt;Summary!$B$5,1,0)</f>
        <v>0</v>
      </c>
      <c r="T1850" s="16" t="n">
        <f aca="false">IF(Q1850="Overstocked",(G1850-Summary!$B$6*H1850)*J1850,0)</f>
        <v>220224</v>
      </c>
    </row>
    <row r="1851" customFormat="false" ht="15" hidden="false" customHeight="false" outlineLevel="0" collapsed="false">
      <c r="A1851" s="0" t="s">
        <v>1949</v>
      </c>
      <c r="B1851" s="0" t="s">
        <v>101</v>
      </c>
      <c r="C1851" s="0" t="s">
        <v>104</v>
      </c>
      <c r="D1851" s="0" t="s">
        <v>92</v>
      </c>
      <c r="E1851" s="14" t="n">
        <v>45628</v>
      </c>
      <c r="F1851" s="14" t="n">
        <v>45630</v>
      </c>
      <c r="G1851" s="0" t="n">
        <v>306</v>
      </c>
      <c r="H1851" s="0" t="n">
        <v>64</v>
      </c>
      <c r="I1851" s="0" t="n">
        <v>121</v>
      </c>
      <c r="J1851" s="0" t="n">
        <v>256</v>
      </c>
      <c r="K1851" s="0" t="n">
        <v>345</v>
      </c>
      <c r="L1851" s="15" t="s">
        <v>97</v>
      </c>
      <c r="M1851" s="0" t="n">
        <v>2</v>
      </c>
      <c r="N1851" s="16" t="n">
        <f aca="false">I1851*K1851</f>
        <v>41745</v>
      </c>
      <c r="O1851" s="16" t="n">
        <f aca="false">I1851*(K1851-J1851)</f>
        <v>10769</v>
      </c>
      <c r="P1851" s="15" t="n">
        <f aca="false">K1851-J1851</f>
        <v>89</v>
      </c>
      <c r="Q1851" s="0" t="str">
        <f aca="false">IF(G1851=0,"Out of stock",IF(G1851&lt;H1851,"Understocked",IF(G1851&gt;Summary!$B$6*H1851,"Overstocked","Healthy")))</f>
        <v>Overstocked</v>
      </c>
      <c r="R1851" s="0" t="str">
        <f aca="false">IF(I1851&gt;=Summary!$B$7,"Fast",IF(I1851&lt;Summary!$B$8,"Slow","Medium"))</f>
        <v>Medium</v>
      </c>
      <c r="S1851" s="15" t="n">
        <f aca="false">IF(M1851&gt;Summary!$B$5,1,0)</f>
        <v>0</v>
      </c>
      <c r="T1851" s="16" t="n">
        <f aca="false">IF(Q1851="Overstocked",(G1851-Summary!$B$6*H1851)*J1851,0)</f>
        <v>12800</v>
      </c>
    </row>
    <row r="1852" customFormat="false" ht="15" hidden="false" customHeight="false" outlineLevel="0" collapsed="false">
      <c r="A1852" s="0" t="s">
        <v>1950</v>
      </c>
      <c r="B1852" s="0" t="s">
        <v>77</v>
      </c>
      <c r="C1852" s="0" t="s">
        <v>85</v>
      </c>
      <c r="D1852" s="0" t="s">
        <v>86</v>
      </c>
      <c r="E1852" s="14" t="n">
        <v>45051</v>
      </c>
      <c r="F1852" s="14" t="n">
        <v>45060</v>
      </c>
      <c r="G1852" s="0" t="n">
        <v>498</v>
      </c>
      <c r="H1852" s="0" t="n">
        <v>143</v>
      </c>
      <c r="I1852" s="0" t="n">
        <v>9</v>
      </c>
      <c r="J1852" s="0" t="n">
        <v>271</v>
      </c>
      <c r="K1852" s="0" t="n">
        <v>358</v>
      </c>
      <c r="L1852" s="15" t="s">
        <v>80</v>
      </c>
      <c r="M1852" s="0" t="n">
        <v>9</v>
      </c>
      <c r="N1852" s="16" t="n">
        <f aca="false">I1852*K1852</f>
        <v>3222</v>
      </c>
      <c r="O1852" s="16" t="n">
        <f aca="false">I1852*(K1852-J1852)</f>
        <v>783</v>
      </c>
      <c r="P1852" s="15" t="n">
        <f aca="false">K1852-J1852</f>
        <v>87</v>
      </c>
      <c r="Q1852" s="0" t="str">
        <f aca="false">IF(G1852=0,"Out of stock",IF(G1852&lt;H1852,"Understocked",IF(G1852&gt;Summary!$B$6*H1852,"Overstocked","Healthy")))</f>
        <v>Healthy</v>
      </c>
      <c r="R1852" s="0" t="str">
        <f aca="false">IF(I1852&gt;=Summary!$B$7,"Fast",IF(I1852&lt;Summary!$B$8,"Slow","Medium"))</f>
        <v>Slow</v>
      </c>
      <c r="S1852" s="15" t="n">
        <f aca="false">IF(M1852&gt;Summary!$B$5,1,0)</f>
        <v>1</v>
      </c>
      <c r="T1852" s="16" t="n">
        <f aca="false">IF(Q1852="Overstocked",(G1852-Summary!$B$6*H1852)*J1852,0)</f>
        <v>0</v>
      </c>
    </row>
    <row r="1853" customFormat="false" ht="15" hidden="false" customHeight="false" outlineLevel="0" collapsed="false">
      <c r="A1853" s="0" t="s">
        <v>1951</v>
      </c>
      <c r="B1853" s="0" t="s">
        <v>77</v>
      </c>
      <c r="C1853" s="0" t="s">
        <v>78</v>
      </c>
      <c r="D1853" s="0" t="s">
        <v>86</v>
      </c>
      <c r="E1853" s="14" t="n">
        <v>45609</v>
      </c>
      <c r="F1853" s="14" t="n">
        <v>45610</v>
      </c>
      <c r="G1853" s="0" t="n">
        <v>9</v>
      </c>
      <c r="H1853" s="0" t="n">
        <v>111</v>
      </c>
      <c r="I1853" s="0" t="n">
        <v>103</v>
      </c>
      <c r="J1853" s="0" t="n">
        <v>1826</v>
      </c>
      <c r="K1853" s="0" t="n">
        <v>1956</v>
      </c>
      <c r="L1853" s="15" t="s">
        <v>93</v>
      </c>
      <c r="M1853" s="0" t="n">
        <v>1</v>
      </c>
      <c r="N1853" s="16" t="n">
        <f aca="false">I1853*K1853</f>
        <v>201468</v>
      </c>
      <c r="O1853" s="16" t="n">
        <f aca="false">I1853*(K1853-J1853)</f>
        <v>13390</v>
      </c>
      <c r="P1853" s="15" t="n">
        <f aca="false">K1853-J1853</f>
        <v>130</v>
      </c>
      <c r="Q1853" s="0" t="str">
        <f aca="false">IF(G1853=0,"Out of stock",IF(G1853&lt;H1853,"Understocked",IF(G1853&gt;Summary!$B$6*H1853,"Overstocked","Healthy")))</f>
        <v>Understocked</v>
      </c>
      <c r="R1853" s="0" t="str">
        <f aca="false">IF(I1853&gt;=Summary!$B$7,"Fast",IF(I1853&lt;Summary!$B$8,"Slow","Medium"))</f>
        <v>Medium</v>
      </c>
      <c r="S1853" s="15" t="n">
        <f aca="false">IF(M1853&gt;Summary!$B$5,1,0)</f>
        <v>0</v>
      </c>
      <c r="T1853" s="16" t="n">
        <f aca="false">IF(Q1853="Overstocked",(G1853-Summary!$B$6*H1853)*J1853,0)</f>
        <v>0</v>
      </c>
    </row>
    <row r="1854" customFormat="false" ht="15" hidden="false" customHeight="false" outlineLevel="0" collapsed="false">
      <c r="A1854" s="0" t="s">
        <v>1952</v>
      </c>
      <c r="B1854" s="0" t="s">
        <v>101</v>
      </c>
      <c r="C1854" s="0" t="s">
        <v>96</v>
      </c>
      <c r="D1854" s="0" t="s">
        <v>79</v>
      </c>
      <c r="E1854" s="14" t="n">
        <v>45182</v>
      </c>
      <c r="F1854" s="14" t="n">
        <v>45183</v>
      </c>
      <c r="G1854" s="0" t="n">
        <v>68</v>
      </c>
      <c r="H1854" s="0" t="n">
        <v>121</v>
      </c>
      <c r="I1854" s="0" t="n">
        <v>93</v>
      </c>
      <c r="J1854" s="0" t="n">
        <v>1873</v>
      </c>
      <c r="K1854" s="0" t="n">
        <v>1979</v>
      </c>
      <c r="L1854" s="15" t="s">
        <v>80</v>
      </c>
      <c r="M1854" s="0" t="n">
        <v>1</v>
      </c>
      <c r="N1854" s="16" t="n">
        <f aca="false">I1854*K1854</f>
        <v>184047</v>
      </c>
      <c r="O1854" s="16" t="n">
        <f aca="false">I1854*(K1854-J1854)</f>
        <v>9858</v>
      </c>
      <c r="P1854" s="15" t="n">
        <f aca="false">K1854-J1854</f>
        <v>106</v>
      </c>
      <c r="Q1854" s="0" t="str">
        <f aca="false">IF(G1854=0,"Out of stock",IF(G1854&lt;H1854,"Understocked",IF(G1854&gt;Summary!$B$6*H1854,"Overstocked","Healthy")))</f>
        <v>Understocked</v>
      </c>
      <c r="R1854" s="0" t="str">
        <f aca="false">IF(I1854&gt;=Summary!$B$7,"Fast",IF(I1854&lt;Summary!$B$8,"Slow","Medium"))</f>
        <v>Slow</v>
      </c>
      <c r="S1854" s="15" t="n">
        <f aca="false">IF(M1854&gt;Summary!$B$5,1,0)</f>
        <v>0</v>
      </c>
      <c r="T1854" s="16" t="n">
        <f aca="false">IF(Q1854="Overstocked",(G1854-Summary!$B$6*H1854)*J1854,0)</f>
        <v>0</v>
      </c>
    </row>
    <row r="1855" customFormat="false" ht="15" hidden="false" customHeight="false" outlineLevel="0" collapsed="false">
      <c r="A1855" s="0" t="s">
        <v>1953</v>
      </c>
      <c r="B1855" s="0" t="s">
        <v>95</v>
      </c>
      <c r="C1855" s="0" t="s">
        <v>78</v>
      </c>
      <c r="D1855" s="0" t="s">
        <v>92</v>
      </c>
      <c r="E1855" s="14" t="n">
        <v>45152</v>
      </c>
      <c r="F1855" s="14" t="n">
        <v>45154</v>
      </c>
      <c r="G1855" s="0" t="n">
        <v>271</v>
      </c>
      <c r="H1855" s="0" t="n">
        <v>149</v>
      </c>
      <c r="I1855" s="0" t="n">
        <v>293</v>
      </c>
      <c r="J1855" s="0" t="n">
        <v>1660</v>
      </c>
      <c r="K1855" s="0" t="n">
        <v>2127</v>
      </c>
      <c r="L1855" s="15" t="s">
        <v>93</v>
      </c>
      <c r="M1855" s="0" t="n">
        <v>2</v>
      </c>
      <c r="N1855" s="16" t="n">
        <f aca="false">I1855*K1855</f>
        <v>623211</v>
      </c>
      <c r="O1855" s="16" t="n">
        <f aca="false">I1855*(K1855-J1855)</f>
        <v>136831</v>
      </c>
      <c r="P1855" s="15" t="n">
        <f aca="false">K1855-J1855</f>
        <v>467</v>
      </c>
      <c r="Q1855" s="0" t="str">
        <f aca="false">IF(G1855=0,"Out of stock",IF(G1855&lt;H1855,"Understocked",IF(G1855&gt;Summary!$B$6*H1855,"Overstocked","Healthy")))</f>
        <v>Healthy</v>
      </c>
      <c r="R1855" s="0" t="str">
        <f aca="false">IF(I1855&gt;=Summary!$B$7,"Fast",IF(I1855&lt;Summary!$B$8,"Slow","Medium"))</f>
        <v>Fast</v>
      </c>
      <c r="S1855" s="15" t="n">
        <f aca="false">IF(M1855&gt;Summary!$B$5,1,0)</f>
        <v>0</v>
      </c>
      <c r="T1855" s="16" t="n">
        <f aca="false">IF(Q1855="Overstocked",(G1855-Summary!$B$6*H1855)*J1855,0)</f>
        <v>0</v>
      </c>
    </row>
    <row r="1856" customFormat="false" ht="15" hidden="false" customHeight="false" outlineLevel="0" collapsed="false">
      <c r="A1856" s="0" t="s">
        <v>1954</v>
      </c>
      <c r="B1856" s="0" t="s">
        <v>101</v>
      </c>
      <c r="C1856" s="0" t="s">
        <v>78</v>
      </c>
      <c r="D1856" s="0" t="s">
        <v>86</v>
      </c>
      <c r="E1856" s="14" t="n">
        <v>45648</v>
      </c>
      <c r="F1856" s="14" t="n">
        <v>45656</v>
      </c>
      <c r="G1856" s="0" t="n">
        <v>361</v>
      </c>
      <c r="H1856" s="0" t="n">
        <v>55</v>
      </c>
      <c r="I1856" s="0" t="n">
        <v>222</v>
      </c>
      <c r="J1856" s="0" t="n">
        <v>1581</v>
      </c>
      <c r="K1856" s="0" t="n">
        <v>1673</v>
      </c>
      <c r="L1856" s="15" t="s">
        <v>93</v>
      </c>
      <c r="M1856" s="0" t="n">
        <v>8</v>
      </c>
      <c r="N1856" s="16" t="n">
        <f aca="false">I1856*K1856</f>
        <v>371406</v>
      </c>
      <c r="O1856" s="16" t="n">
        <f aca="false">I1856*(K1856-J1856)</f>
        <v>20424</v>
      </c>
      <c r="P1856" s="15" t="n">
        <f aca="false">K1856-J1856</f>
        <v>92</v>
      </c>
      <c r="Q1856" s="0" t="str">
        <f aca="false">IF(G1856=0,"Out of stock",IF(G1856&lt;H1856,"Understocked",IF(G1856&gt;Summary!$B$6*H1856,"Overstocked","Healthy")))</f>
        <v>Overstocked</v>
      </c>
      <c r="R1856" s="0" t="str">
        <f aca="false">IF(I1856&gt;=Summary!$B$7,"Fast",IF(I1856&lt;Summary!$B$8,"Slow","Medium"))</f>
        <v>Fast</v>
      </c>
      <c r="S1856" s="15" t="n">
        <f aca="false">IF(M1856&gt;Summary!$B$5,1,0)</f>
        <v>1</v>
      </c>
      <c r="T1856" s="16" t="n">
        <f aca="false">IF(Q1856="Overstocked",(G1856-Summary!$B$6*H1856)*J1856,0)</f>
        <v>222921</v>
      </c>
    </row>
    <row r="1857" customFormat="false" ht="15" hidden="false" customHeight="false" outlineLevel="0" collapsed="false">
      <c r="A1857" s="0" t="s">
        <v>1955</v>
      </c>
      <c r="B1857" s="0" t="s">
        <v>111</v>
      </c>
      <c r="C1857" s="0" t="s">
        <v>78</v>
      </c>
      <c r="D1857" s="0" t="s">
        <v>79</v>
      </c>
      <c r="E1857" s="14" t="n">
        <v>45439</v>
      </c>
      <c r="F1857" s="14" t="n">
        <v>45440</v>
      </c>
      <c r="G1857" s="0" t="n">
        <v>380</v>
      </c>
      <c r="H1857" s="0" t="n">
        <v>95</v>
      </c>
      <c r="I1857" s="0" t="n">
        <v>6</v>
      </c>
      <c r="J1857" s="0" t="n">
        <v>1110</v>
      </c>
      <c r="K1857" s="0" t="n">
        <v>1510</v>
      </c>
      <c r="L1857" s="15" t="s">
        <v>87</v>
      </c>
      <c r="M1857" s="0" t="n">
        <v>1</v>
      </c>
      <c r="N1857" s="16" t="n">
        <f aca="false">I1857*K1857</f>
        <v>9060</v>
      </c>
      <c r="O1857" s="16" t="n">
        <f aca="false">I1857*(K1857-J1857)</f>
        <v>2400</v>
      </c>
      <c r="P1857" s="15" t="n">
        <f aca="false">K1857-J1857</f>
        <v>400</v>
      </c>
      <c r="Q1857" s="0" t="str">
        <f aca="false">IF(G1857=0,"Out of stock",IF(G1857&lt;H1857,"Understocked",IF(G1857&gt;Summary!$B$6*H1857,"Overstocked","Healthy")))</f>
        <v>Healthy</v>
      </c>
      <c r="R1857" s="0" t="str">
        <f aca="false">IF(I1857&gt;=Summary!$B$7,"Fast",IF(I1857&lt;Summary!$B$8,"Slow","Medium"))</f>
        <v>Slow</v>
      </c>
      <c r="S1857" s="15" t="n">
        <f aca="false">IF(M1857&gt;Summary!$B$5,1,0)</f>
        <v>0</v>
      </c>
      <c r="T1857" s="16" t="n">
        <f aca="false">IF(Q1857="Overstocked",(G1857-Summary!$B$6*H1857)*J1857,0)</f>
        <v>0</v>
      </c>
    </row>
    <row r="1858" customFormat="false" ht="15" hidden="false" customHeight="false" outlineLevel="0" collapsed="false">
      <c r="A1858" s="0" t="s">
        <v>1956</v>
      </c>
      <c r="B1858" s="0" t="s">
        <v>84</v>
      </c>
      <c r="C1858" s="0" t="s">
        <v>96</v>
      </c>
      <c r="D1858" s="0" t="s">
        <v>102</v>
      </c>
      <c r="E1858" s="14" t="n">
        <v>45413</v>
      </c>
      <c r="F1858" s="14" t="n">
        <v>45421</v>
      </c>
      <c r="G1858" s="0" t="n">
        <v>401</v>
      </c>
      <c r="H1858" s="0" t="n">
        <v>141</v>
      </c>
      <c r="I1858" s="0" t="n">
        <v>293</v>
      </c>
      <c r="J1858" s="0" t="n">
        <v>1675</v>
      </c>
      <c r="K1858" s="0" t="n">
        <v>1996</v>
      </c>
      <c r="L1858" s="15" t="s">
        <v>97</v>
      </c>
      <c r="M1858" s="0" t="n">
        <v>8</v>
      </c>
      <c r="N1858" s="16" t="n">
        <f aca="false">I1858*K1858</f>
        <v>584828</v>
      </c>
      <c r="O1858" s="16" t="n">
        <f aca="false">I1858*(K1858-J1858)</f>
        <v>94053</v>
      </c>
      <c r="P1858" s="15" t="n">
        <f aca="false">K1858-J1858</f>
        <v>321</v>
      </c>
      <c r="Q1858" s="0" t="str">
        <f aca="false">IF(G1858=0,"Out of stock",IF(G1858&lt;H1858,"Understocked",IF(G1858&gt;Summary!$B$6*H1858,"Overstocked","Healthy")))</f>
        <v>Healthy</v>
      </c>
      <c r="R1858" s="0" t="str">
        <f aca="false">IF(I1858&gt;=Summary!$B$7,"Fast",IF(I1858&lt;Summary!$B$8,"Slow","Medium"))</f>
        <v>Fast</v>
      </c>
      <c r="S1858" s="15" t="n">
        <f aca="false">IF(M1858&gt;Summary!$B$5,1,0)</f>
        <v>1</v>
      </c>
      <c r="T1858" s="16" t="n">
        <f aca="false">IF(Q1858="Overstocked",(G1858-Summary!$B$6*H1858)*J1858,0)</f>
        <v>0</v>
      </c>
    </row>
    <row r="1859" customFormat="false" ht="15" hidden="false" customHeight="false" outlineLevel="0" collapsed="false">
      <c r="A1859" s="0" t="s">
        <v>1957</v>
      </c>
      <c r="B1859" s="0" t="s">
        <v>107</v>
      </c>
      <c r="C1859" s="0" t="s">
        <v>85</v>
      </c>
      <c r="D1859" s="0" t="s">
        <v>90</v>
      </c>
      <c r="E1859" s="14" t="n">
        <v>45546</v>
      </c>
      <c r="F1859" s="14" t="n">
        <v>45552</v>
      </c>
      <c r="G1859" s="0" t="n">
        <v>243</v>
      </c>
      <c r="H1859" s="0" t="n">
        <v>115</v>
      </c>
      <c r="I1859" s="0" t="n">
        <v>36</v>
      </c>
      <c r="J1859" s="0" t="n">
        <v>1409</v>
      </c>
      <c r="K1859" s="0" t="n">
        <v>1731</v>
      </c>
      <c r="L1859" s="15" t="s">
        <v>93</v>
      </c>
      <c r="M1859" s="0" t="n">
        <v>6</v>
      </c>
      <c r="N1859" s="16" t="n">
        <f aca="false">I1859*K1859</f>
        <v>62316</v>
      </c>
      <c r="O1859" s="16" t="n">
        <f aca="false">I1859*(K1859-J1859)</f>
        <v>11592</v>
      </c>
      <c r="P1859" s="15" t="n">
        <f aca="false">K1859-J1859</f>
        <v>322</v>
      </c>
      <c r="Q1859" s="0" t="str">
        <f aca="false">IF(G1859=0,"Out of stock",IF(G1859&lt;H1859,"Understocked",IF(G1859&gt;Summary!$B$6*H1859,"Overstocked","Healthy")))</f>
        <v>Healthy</v>
      </c>
      <c r="R1859" s="0" t="str">
        <f aca="false">IF(I1859&gt;=Summary!$B$7,"Fast",IF(I1859&lt;Summary!$B$8,"Slow","Medium"))</f>
        <v>Slow</v>
      </c>
      <c r="S1859" s="15" t="n">
        <f aca="false">IF(M1859&gt;Summary!$B$5,1,0)</f>
        <v>0</v>
      </c>
      <c r="T1859" s="16" t="n">
        <f aca="false">IF(Q1859="Overstocked",(G1859-Summary!$B$6*H1859)*J1859,0)</f>
        <v>0</v>
      </c>
    </row>
    <row r="1860" customFormat="false" ht="15" hidden="false" customHeight="false" outlineLevel="0" collapsed="false">
      <c r="A1860" s="0" t="s">
        <v>1958</v>
      </c>
      <c r="B1860" s="0" t="s">
        <v>123</v>
      </c>
      <c r="C1860" s="0" t="s">
        <v>85</v>
      </c>
      <c r="D1860" s="0" t="s">
        <v>102</v>
      </c>
      <c r="E1860" s="14" t="n">
        <v>45171</v>
      </c>
      <c r="F1860" s="14" t="n">
        <v>45179</v>
      </c>
      <c r="G1860" s="0" t="n">
        <v>352</v>
      </c>
      <c r="H1860" s="0" t="n">
        <v>60</v>
      </c>
      <c r="I1860" s="0" t="n">
        <v>77</v>
      </c>
      <c r="J1860" s="0" t="n">
        <v>1475</v>
      </c>
      <c r="K1860" s="0" t="n">
        <v>1930</v>
      </c>
      <c r="L1860" s="15" t="s">
        <v>93</v>
      </c>
      <c r="M1860" s="0" t="n">
        <v>8</v>
      </c>
      <c r="N1860" s="16" t="n">
        <f aca="false">I1860*K1860</f>
        <v>148610</v>
      </c>
      <c r="O1860" s="16" t="n">
        <f aca="false">I1860*(K1860-J1860)</f>
        <v>35035</v>
      </c>
      <c r="P1860" s="15" t="n">
        <f aca="false">K1860-J1860</f>
        <v>455</v>
      </c>
      <c r="Q1860" s="0" t="str">
        <f aca="false">IF(G1860=0,"Out of stock",IF(G1860&lt;H1860,"Understocked",IF(G1860&gt;Summary!$B$6*H1860,"Overstocked","Healthy")))</f>
        <v>Overstocked</v>
      </c>
      <c r="R1860" s="0" t="str">
        <f aca="false">IF(I1860&gt;=Summary!$B$7,"Fast",IF(I1860&lt;Summary!$B$8,"Slow","Medium"))</f>
        <v>Slow</v>
      </c>
      <c r="S1860" s="15" t="n">
        <f aca="false">IF(M1860&gt;Summary!$B$5,1,0)</f>
        <v>1</v>
      </c>
      <c r="T1860" s="16" t="n">
        <f aca="false">IF(Q1860="Overstocked",(G1860-Summary!$B$6*H1860)*J1860,0)</f>
        <v>165200</v>
      </c>
    </row>
    <row r="1861" customFormat="false" ht="15" hidden="false" customHeight="false" outlineLevel="0" collapsed="false">
      <c r="A1861" s="0" t="s">
        <v>1959</v>
      </c>
      <c r="B1861" s="0" t="s">
        <v>101</v>
      </c>
      <c r="C1861" s="0" t="s">
        <v>78</v>
      </c>
      <c r="D1861" s="0" t="s">
        <v>79</v>
      </c>
      <c r="E1861" s="14" t="n">
        <v>45288</v>
      </c>
      <c r="F1861" s="14" t="n">
        <v>45298</v>
      </c>
      <c r="G1861" s="0" t="n">
        <v>497</v>
      </c>
      <c r="H1861" s="0" t="n">
        <v>53</v>
      </c>
      <c r="I1861" s="0" t="n">
        <v>107</v>
      </c>
      <c r="J1861" s="0" t="n">
        <v>1686</v>
      </c>
      <c r="K1861" s="0" t="n">
        <v>1928</v>
      </c>
      <c r="L1861" s="15" t="s">
        <v>97</v>
      </c>
      <c r="M1861" s="0" t="n">
        <v>10</v>
      </c>
      <c r="N1861" s="16" t="n">
        <f aca="false">I1861*K1861</f>
        <v>206296</v>
      </c>
      <c r="O1861" s="16" t="n">
        <f aca="false">I1861*(K1861-J1861)</f>
        <v>25894</v>
      </c>
      <c r="P1861" s="15" t="n">
        <f aca="false">K1861-J1861</f>
        <v>242</v>
      </c>
      <c r="Q1861" s="0" t="str">
        <f aca="false">IF(G1861=0,"Out of stock",IF(G1861&lt;H1861,"Understocked",IF(G1861&gt;Summary!$B$6*H1861,"Overstocked","Healthy")))</f>
        <v>Overstocked</v>
      </c>
      <c r="R1861" s="0" t="str">
        <f aca="false">IF(I1861&gt;=Summary!$B$7,"Fast",IF(I1861&lt;Summary!$B$8,"Slow","Medium"))</f>
        <v>Medium</v>
      </c>
      <c r="S1861" s="15" t="n">
        <f aca="false">IF(M1861&gt;Summary!$B$5,1,0)</f>
        <v>1</v>
      </c>
      <c r="T1861" s="16" t="n">
        <f aca="false">IF(Q1861="Overstocked",(G1861-Summary!$B$6*H1861)*J1861,0)</f>
        <v>480510</v>
      </c>
    </row>
    <row r="1862" customFormat="false" ht="15" hidden="false" customHeight="false" outlineLevel="0" collapsed="false">
      <c r="A1862" s="0" t="s">
        <v>1960</v>
      </c>
      <c r="B1862" s="0" t="s">
        <v>84</v>
      </c>
      <c r="C1862" s="0" t="s">
        <v>78</v>
      </c>
      <c r="D1862" s="0" t="s">
        <v>79</v>
      </c>
      <c r="E1862" s="14" t="n">
        <v>45112</v>
      </c>
      <c r="F1862" s="14" t="n">
        <v>45114</v>
      </c>
      <c r="G1862" s="0" t="n">
        <v>422</v>
      </c>
      <c r="H1862" s="0" t="n">
        <v>139</v>
      </c>
      <c r="I1862" s="0" t="n">
        <v>79</v>
      </c>
      <c r="J1862" s="0" t="n">
        <v>1923</v>
      </c>
      <c r="K1862" s="0" t="n">
        <v>2065</v>
      </c>
      <c r="L1862" s="15" t="s">
        <v>97</v>
      </c>
      <c r="M1862" s="0" t="n">
        <v>2</v>
      </c>
      <c r="N1862" s="16" t="n">
        <f aca="false">I1862*K1862</f>
        <v>163135</v>
      </c>
      <c r="O1862" s="16" t="n">
        <f aca="false">I1862*(K1862-J1862)</f>
        <v>11218</v>
      </c>
      <c r="P1862" s="15" t="n">
        <f aca="false">K1862-J1862</f>
        <v>142</v>
      </c>
      <c r="Q1862" s="0" t="str">
        <f aca="false">IF(G1862=0,"Out of stock",IF(G1862&lt;H1862,"Understocked",IF(G1862&gt;Summary!$B$6*H1862,"Overstocked","Healthy")))</f>
        <v>Healthy</v>
      </c>
      <c r="R1862" s="0" t="str">
        <f aca="false">IF(I1862&gt;=Summary!$B$7,"Fast",IF(I1862&lt;Summary!$B$8,"Slow","Medium"))</f>
        <v>Slow</v>
      </c>
      <c r="S1862" s="15" t="n">
        <f aca="false">IF(M1862&gt;Summary!$B$5,1,0)</f>
        <v>0</v>
      </c>
      <c r="T1862" s="16" t="n">
        <f aca="false">IF(Q1862="Overstocked",(G1862-Summary!$B$6*H1862)*J1862,0)</f>
        <v>0</v>
      </c>
    </row>
    <row r="1863" customFormat="false" ht="15" hidden="false" customHeight="false" outlineLevel="0" collapsed="false">
      <c r="A1863" s="0" t="s">
        <v>1961</v>
      </c>
      <c r="B1863" s="0" t="s">
        <v>84</v>
      </c>
      <c r="C1863" s="0" t="s">
        <v>78</v>
      </c>
      <c r="D1863" s="0" t="s">
        <v>79</v>
      </c>
      <c r="E1863" s="14" t="n">
        <v>45297</v>
      </c>
      <c r="F1863" s="14" t="n">
        <v>45298</v>
      </c>
      <c r="G1863" s="0" t="n">
        <v>442</v>
      </c>
      <c r="H1863" s="0" t="n">
        <v>113</v>
      </c>
      <c r="I1863" s="0" t="n">
        <v>110</v>
      </c>
      <c r="J1863" s="0" t="n">
        <v>1826</v>
      </c>
      <c r="K1863" s="0" t="n">
        <v>1995</v>
      </c>
      <c r="L1863" s="15" t="s">
        <v>93</v>
      </c>
      <c r="M1863" s="0" t="n">
        <v>1</v>
      </c>
      <c r="N1863" s="16" t="n">
        <f aca="false">I1863*K1863</f>
        <v>219450</v>
      </c>
      <c r="O1863" s="16" t="n">
        <f aca="false">I1863*(K1863-J1863)</f>
        <v>18590</v>
      </c>
      <c r="P1863" s="15" t="n">
        <f aca="false">K1863-J1863</f>
        <v>169</v>
      </c>
      <c r="Q1863" s="0" t="str">
        <f aca="false">IF(G1863=0,"Out of stock",IF(G1863&lt;H1863,"Understocked",IF(G1863&gt;Summary!$B$6*H1863,"Overstocked","Healthy")))</f>
        <v>Healthy</v>
      </c>
      <c r="R1863" s="0" t="str">
        <f aca="false">IF(I1863&gt;=Summary!$B$7,"Fast",IF(I1863&lt;Summary!$B$8,"Slow","Medium"))</f>
        <v>Medium</v>
      </c>
      <c r="S1863" s="15" t="n">
        <f aca="false">IF(M1863&gt;Summary!$B$5,1,0)</f>
        <v>0</v>
      </c>
      <c r="T1863" s="16" t="n">
        <f aca="false">IF(Q1863="Overstocked",(G1863-Summary!$B$6*H1863)*J1863,0)</f>
        <v>0</v>
      </c>
    </row>
    <row r="1864" customFormat="false" ht="15" hidden="false" customHeight="false" outlineLevel="0" collapsed="false">
      <c r="A1864" s="0" t="s">
        <v>1962</v>
      </c>
      <c r="B1864" s="0" t="s">
        <v>77</v>
      </c>
      <c r="C1864" s="0" t="s">
        <v>78</v>
      </c>
      <c r="D1864" s="0" t="s">
        <v>90</v>
      </c>
      <c r="E1864" s="14" t="n">
        <v>45520</v>
      </c>
      <c r="F1864" s="14" t="n">
        <v>45525</v>
      </c>
      <c r="G1864" s="0" t="n">
        <v>168</v>
      </c>
      <c r="H1864" s="0" t="n">
        <v>150</v>
      </c>
      <c r="I1864" s="0" t="n">
        <v>38</v>
      </c>
      <c r="J1864" s="0" t="n">
        <v>573</v>
      </c>
      <c r="K1864" s="0" t="n">
        <v>988</v>
      </c>
      <c r="L1864" s="15" t="s">
        <v>80</v>
      </c>
      <c r="M1864" s="0" t="n">
        <v>5</v>
      </c>
      <c r="N1864" s="16" t="n">
        <f aca="false">I1864*K1864</f>
        <v>37544</v>
      </c>
      <c r="O1864" s="16" t="n">
        <f aca="false">I1864*(K1864-J1864)</f>
        <v>15770</v>
      </c>
      <c r="P1864" s="15" t="n">
        <f aca="false">K1864-J1864</f>
        <v>415</v>
      </c>
      <c r="Q1864" s="0" t="str">
        <f aca="false">IF(G1864=0,"Out of stock",IF(G1864&lt;H1864,"Understocked",IF(G1864&gt;Summary!$B$6*H1864,"Overstocked","Healthy")))</f>
        <v>Healthy</v>
      </c>
      <c r="R1864" s="0" t="str">
        <f aca="false">IF(I1864&gt;=Summary!$B$7,"Fast",IF(I1864&lt;Summary!$B$8,"Slow","Medium"))</f>
        <v>Slow</v>
      </c>
      <c r="S1864" s="15" t="n">
        <f aca="false">IF(M1864&gt;Summary!$B$5,1,0)</f>
        <v>0</v>
      </c>
      <c r="T1864" s="16" t="n">
        <f aca="false">IF(Q1864="Overstocked",(G1864-Summary!$B$6*H1864)*J1864,0)</f>
        <v>0</v>
      </c>
    </row>
    <row r="1865" customFormat="false" ht="15" hidden="false" customHeight="false" outlineLevel="0" collapsed="false">
      <c r="A1865" s="0" t="s">
        <v>1963</v>
      </c>
      <c r="B1865" s="0" t="s">
        <v>101</v>
      </c>
      <c r="C1865" s="0" t="s">
        <v>96</v>
      </c>
      <c r="D1865" s="0" t="s">
        <v>102</v>
      </c>
      <c r="E1865" s="14" t="n">
        <v>45295</v>
      </c>
      <c r="F1865" s="14" t="n">
        <v>45302</v>
      </c>
      <c r="G1865" s="0" t="n">
        <v>196</v>
      </c>
      <c r="H1865" s="0" t="n">
        <v>85</v>
      </c>
      <c r="I1865" s="0" t="n">
        <v>253</v>
      </c>
      <c r="J1865" s="0" t="n">
        <v>1989</v>
      </c>
      <c r="K1865" s="0" t="n">
        <v>2302</v>
      </c>
      <c r="L1865" s="15" t="s">
        <v>80</v>
      </c>
      <c r="M1865" s="0" t="n">
        <v>7</v>
      </c>
      <c r="N1865" s="16" t="n">
        <f aca="false">I1865*K1865</f>
        <v>582406</v>
      </c>
      <c r="O1865" s="16" t="n">
        <f aca="false">I1865*(K1865-J1865)</f>
        <v>79189</v>
      </c>
      <c r="P1865" s="15" t="n">
        <f aca="false">K1865-J1865</f>
        <v>313</v>
      </c>
      <c r="Q1865" s="0" t="str">
        <f aca="false">IF(G1865=0,"Out of stock",IF(G1865&lt;H1865,"Understocked",IF(G1865&gt;Summary!$B$6*H1865,"Overstocked","Healthy")))</f>
        <v>Healthy</v>
      </c>
      <c r="R1865" s="0" t="str">
        <f aca="false">IF(I1865&gt;=Summary!$B$7,"Fast",IF(I1865&lt;Summary!$B$8,"Slow","Medium"))</f>
        <v>Fast</v>
      </c>
      <c r="S1865" s="15" t="n">
        <f aca="false">IF(M1865&gt;Summary!$B$5,1,0)</f>
        <v>0</v>
      </c>
      <c r="T1865" s="16" t="n">
        <f aca="false">IF(Q1865="Overstocked",(G1865-Summary!$B$6*H1865)*J1865,0)</f>
        <v>0</v>
      </c>
    </row>
    <row r="1866" customFormat="false" ht="15" hidden="false" customHeight="false" outlineLevel="0" collapsed="false">
      <c r="A1866" s="0" t="s">
        <v>1964</v>
      </c>
      <c r="B1866" s="0" t="s">
        <v>77</v>
      </c>
      <c r="C1866" s="0" t="s">
        <v>85</v>
      </c>
      <c r="D1866" s="0" t="s">
        <v>92</v>
      </c>
      <c r="E1866" s="14" t="n">
        <v>45337</v>
      </c>
      <c r="F1866" s="14" t="n">
        <v>45342</v>
      </c>
      <c r="G1866" s="0" t="n">
        <v>433</v>
      </c>
      <c r="H1866" s="0" t="n">
        <v>64</v>
      </c>
      <c r="I1866" s="0" t="n">
        <v>145</v>
      </c>
      <c r="J1866" s="0" t="n">
        <v>434</v>
      </c>
      <c r="K1866" s="0" t="n">
        <v>800</v>
      </c>
      <c r="L1866" s="15" t="s">
        <v>82</v>
      </c>
      <c r="M1866" s="0" t="n">
        <v>5</v>
      </c>
      <c r="N1866" s="16" t="n">
        <f aca="false">I1866*K1866</f>
        <v>116000</v>
      </c>
      <c r="O1866" s="16" t="n">
        <f aca="false">I1866*(K1866-J1866)</f>
        <v>53070</v>
      </c>
      <c r="P1866" s="15" t="n">
        <f aca="false">K1866-J1866</f>
        <v>366</v>
      </c>
      <c r="Q1866" s="0" t="str">
        <f aca="false">IF(G1866=0,"Out of stock",IF(G1866&lt;H1866,"Understocked",IF(G1866&gt;Summary!$B$6*H1866,"Overstocked","Healthy")))</f>
        <v>Overstocked</v>
      </c>
      <c r="R1866" s="0" t="str">
        <f aca="false">IF(I1866&gt;=Summary!$B$7,"Fast",IF(I1866&lt;Summary!$B$8,"Slow","Medium"))</f>
        <v>Medium</v>
      </c>
      <c r="S1866" s="15" t="n">
        <f aca="false">IF(M1866&gt;Summary!$B$5,1,0)</f>
        <v>0</v>
      </c>
      <c r="T1866" s="16" t="n">
        <f aca="false">IF(Q1866="Overstocked",(G1866-Summary!$B$6*H1866)*J1866,0)</f>
        <v>76818</v>
      </c>
    </row>
    <row r="1867" customFormat="false" ht="15" hidden="false" customHeight="false" outlineLevel="0" collapsed="false">
      <c r="A1867" s="0" t="s">
        <v>1965</v>
      </c>
      <c r="B1867" s="0" t="s">
        <v>95</v>
      </c>
      <c r="C1867" s="0" t="s">
        <v>85</v>
      </c>
      <c r="D1867" s="0" t="s">
        <v>102</v>
      </c>
      <c r="E1867" s="14" t="n">
        <v>45510</v>
      </c>
      <c r="F1867" s="14" t="n">
        <v>45513</v>
      </c>
      <c r="G1867" s="0" t="n">
        <v>219</v>
      </c>
      <c r="H1867" s="0" t="n">
        <v>143</v>
      </c>
      <c r="I1867" s="0" t="n">
        <v>123</v>
      </c>
      <c r="J1867" s="0" t="n">
        <v>1109</v>
      </c>
      <c r="K1867" s="0" t="n">
        <v>1355</v>
      </c>
      <c r="L1867" s="15" t="s">
        <v>82</v>
      </c>
      <c r="M1867" s="0" t="n">
        <v>3</v>
      </c>
      <c r="N1867" s="16" t="n">
        <f aca="false">I1867*K1867</f>
        <v>166665</v>
      </c>
      <c r="O1867" s="16" t="n">
        <f aca="false">I1867*(K1867-J1867)</f>
        <v>30258</v>
      </c>
      <c r="P1867" s="15" t="n">
        <f aca="false">K1867-J1867</f>
        <v>246</v>
      </c>
      <c r="Q1867" s="0" t="str">
        <f aca="false">IF(G1867=0,"Out of stock",IF(G1867&lt;H1867,"Understocked",IF(G1867&gt;Summary!$B$6*H1867,"Overstocked","Healthy")))</f>
        <v>Healthy</v>
      </c>
      <c r="R1867" s="0" t="str">
        <f aca="false">IF(I1867&gt;=Summary!$B$7,"Fast",IF(I1867&lt;Summary!$B$8,"Slow","Medium"))</f>
        <v>Medium</v>
      </c>
      <c r="S1867" s="15" t="n">
        <f aca="false">IF(M1867&gt;Summary!$B$5,1,0)</f>
        <v>0</v>
      </c>
      <c r="T1867" s="16" t="n">
        <f aca="false">IF(Q1867="Overstocked",(G1867-Summary!$B$6*H1867)*J1867,0)</f>
        <v>0</v>
      </c>
    </row>
    <row r="1868" customFormat="false" ht="15" hidden="false" customHeight="false" outlineLevel="0" collapsed="false">
      <c r="A1868" s="0" t="s">
        <v>1966</v>
      </c>
      <c r="B1868" s="0" t="s">
        <v>123</v>
      </c>
      <c r="C1868" s="0" t="s">
        <v>78</v>
      </c>
      <c r="D1868" s="0" t="s">
        <v>79</v>
      </c>
      <c r="E1868" s="14" t="n">
        <v>45024</v>
      </c>
      <c r="F1868" s="14" t="n">
        <v>45029</v>
      </c>
      <c r="G1868" s="0" t="n">
        <v>265</v>
      </c>
      <c r="H1868" s="0" t="n">
        <v>88</v>
      </c>
      <c r="I1868" s="0" t="n">
        <v>189</v>
      </c>
      <c r="J1868" s="0" t="n">
        <v>655</v>
      </c>
      <c r="K1868" s="0" t="n">
        <v>1005</v>
      </c>
      <c r="L1868" s="15" t="s">
        <v>80</v>
      </c>
      <c r="M1868" s="0" t="n">
        <v>5</v>
      </c>
      <c r="N1868" s="16" t="n">
        <f aca="false">I1868*K1868</f>
        <v>189945</v>
      </c>
      <c r="O1868" s="16" t="n">
        <f aca="false">I1868*(K1868-J1868)</f>
        <v>66150</v>
      </c>
      <c r="P1868" s="15" t="n">
        <f aca="false">K1868-J1868</f>
        <v>350</v>
      </c>
      <c r="Q1868" s="0" t="str">
        <f aca="false">IF(G1868=0,"Out of stock",IF(G1868&lt;H1868,"Understocked",IF(G1868&gt;Summary!$B$6*H1868,"Overstocked","Healthy")))</f>
        <v>Healthy</v>
      </c>
      <c r="R1868" s="0" t="str">
        <f aca="false">IF(I1868&gt;=Summary!$B$7,"Fast",IF(I1868&lt;Summary!$B$8,"Slow","Medium"))</f>
        <v>Medium</v>
      </c>
      <c r="S1868" s="15" t="n">
        <f aca="false">IF(M1868&gt;Summary!$B$5,1,0)</f>
        <v>0</v>
      </c>
      <c r="T1868" s="16" t="n">
        <f aca="false">IF(Q1868="Overstocked",(G1868-Summary!$B$6*H1868)*J1868,0)</f>
        <v>0</v>
      </c>
    </row>
    <row r="1869" customFormat="false" ht="15" hidden="false" customHeight="false" outlineLevel="0" collapsed="false">
      <c r="A1869" s="0" t="s">
        <v>1967</v>
      </c>
      <c r="B1869" s="0" t="s">
        <v>111</v>
      </c>
      <c r="C1869" s="0" t="s">
        <v>78</v>
      </c>
      <c r="D1869" s="0" t="s">
        <v>90</v>
      </c>
      <c r="E1869" s="14" t="n">
        <v>45422</v>
      </c>
      <c r="F1869" s="14" t="n">
        <v>45424</v>
      </c>
      <c r="G1869" s="0" t="n">
        <v>15</v>
      </c>
      <c r="H1869" s="0" t="n">
        <v>92</v>
      </c>
      <c r="I1869" s="0" t="n">
        <v>288</v>
      </c>
      <c r="J1869" s="0" t="n">
        <v>539</v>
      </c>
      <c r="K1869" s="0" t="n">
        <v>693</v>
      </c>
      <c r="L1869" s="15" t="s">
        <v>82</v>
      </c>
      <c r="M1869" s="0" t="n">
        <v>2</v>
      </c>
      <c r="N1869" s="16" t="n">
        <f aca="false">I1869*K1869</f>
        <v>199584</v>
      </c>
      <c r="O1869" s="16" t="n">
        <f aca="false">I1869*(K1869-J1869)</f>
        <v>44352</v>
      </c>
      <c r="P1869" s="15" t="n">
        <f aca="false">K1869-J1869</f>
        <v>154</v>
      </c>
      <c r="Q1869" s="0" t="str">
        <f aca="false">IF(G1869=0,"Out of stock",IF(G1869&lt;H1869,"Understocked",IF(G1869&gt;Summary!$B$6*H1869,"Overstocked","Healthy")))</f>
        <v>Understocked</v>
      </c>
      <c r="R1869" s="0" t="str">
        <f aca="false">IF(I1869&gt;=Summary!$B$7,"Fast",IF(I1869&lt;Summary!$B$8,"Slow","Medium"))</f>
        <v>Fast</v>
      </c>
      <c r="S1869" s="15" t="n">
        <f aca="false">IF(M1869&gt;Summary!$B$5,1,0)</f>
        <v>0</v>
      </c>
      <c r="T1869" s="16" t="n">
        <f aca="false">IF(Q1869="Overstocked",(G1869-Summary!$B$6*H1869)*J1869,0)</f>
        <v>0</v>
      </c>
    </row>
    <row r="1870" customFormat="false" ht="15" hidden="false" customHeight="false" outlineLevel="0" collapsed="false">
      <c r="A1870" s="0" t="s">
        <v>1968</v>
      </c>
      <c r="B1870" s="0" t="s">
        <v>113</v>
      </c>
      <c r="C1870" s="0" t="s">
        <v>96</v>
      </c>
      <c r="D1870" s="0" t="s">
        <v>79</v>
      </c>
      <c r="E1870" s="14" t="n">
        <v>45172</v>
      </c>
      <c r="F1870" s="14" t="n">
        <v>45175</v>
      </c>
      <c r="G1870" s="0" t="n">
        <v>121</v>
      </c>
      <c r="H1870" s="0" t="n">
        <v>138</v>
      </c>
      <c r="I1870" s="0" t="n">
        <v>101</v>
      </c>
      <c r="J1870" s="0" t="n">
        <v>419</v>
      </c>
      <c r="K1870" s="0" t="n">
        <v>795</v>
      </c>
      <c r="L1870" s="15" t="s">
        <v>93</v>
      </c>
      <c r="M1870" s="0" t="n">
        <v>3</v>
      </c>
      <c r="N1870" s="16" t="n">
        <f aca="false">I1870*K1870</f>
        <v>80295</v>
      </c>
      <c r="O1870" s="16" t="n">
        <f aca="false">I1870*(K1870-J1870)</f>
        <v>37976</v>
      </c>
      <c r="P1870" s="15" t="n">
        <f aca="false">K1870-J1870</f>
        <v>376</v>
      </c>
      <c r="Q1870" s="0" t="str">
        <f aca="false">IF(G1870=0,"Out of stock",IF(G1870&lt;H1870,"Understocked",IF(G1870&gt;Summary!$B$6*H1870,"Overstocked","Healthy")))</f>
        <v>Understocked</v>
      </c>
      <c r="R1870" s="0" t="str">
        <f aca="false">IF(I1870&gt;=Summary!$B$7,"Fast",IF(I1870&lt;Summary!$B$8,"Slow","Medium"))</f>
        <v>Medium</v>
      </c>
      <c r="S1870" s="15" t="n">
        <f aca="false">IF(M1870&gt;Summary!$B$5,1,0)</f>
        <v>0</v>
      </c>
      <c r="T1870" s="16" t="n">
        <f aca="false">IF(Q1870="Overstocked",(G1870-Summary!$B$6*H1870)*J1870,0)</f>
        <v>0</v>
      </c>
    </row>
    <row r="1871" customFormat="false" ht="15" hidden="false" customHeight="false" outlineLevel="0" collapsed="false">
      <c r="A1871" s="0" t="s">
        <v>1969</v>
      </c>
      <c r="B1871" s="0" t="s">
        <v>84</v>
      </c>
      <c r="C1871" s="0" t="s">
        <v>78</v>
      </c>
      <c r="D1871" s="0" t="s">
        <v>102</v>
      </c>
      <c r="E1871" s="14" t="n">
        <v>45312</v>
      </c>
      <c r="F1871" s="14" t="n">
        <v>45320</v>
      </c>
      <c r="G1871" s="0" t="n">
        <v>86</v>
      </c>
      <c r="H1871" s="0" t="n">
        <v>76</v>
      </c>
      <c r="I1871" s="0" t="n">
        <v>195</v>
      </c>
      <c r="J1871" s="0" t="n">
        <v>1749</v>
      </c>
      <c r="K1871" s="0" t="n">
        <v>1929</v>
      </c>
      <c r="L1871" s="15" t="s">
        <v>93</v>
      </c>
      <c r="M1871" s="0" t="n">
        <v>8</v>
      </c>
      <c r="N1871" s="16" t="n">
        <f aca="false">I1871*K1871</f>
        <v>376155</v>
      </c>
      <c r="O1871" s="16" t="n">
        <f aca="false">I1871*(K1871-J1871)</f>
        <v>35100</v>
      </c>
      <c r="P1871" s="15" t="n">
        <f aca="false">K1871-J1871</f>
        <v>180</v>
      </c>
      <c r="Q1871" s="0" t="str">
        <f aca="false">IF(G1871=0,"Out of stock",IF(G1871&lt;H1871,"Understocked",IF(G1871&gt;Summary!$B$6*H1871,"Overstocked","Healthy")))</f>
        <v>Healthy</v>
      </c>
      <c r="R1871" s="0" t="str">
        <f aca="false">IF(I1871&gt;=Summary!$B$7,"Fast",IF(I1871&lt;Summary!$B$8,"Slow","Medium"))</f>
        <v>Medium</v>
      </c>
      <c r="S1871" s="15" t="n">
        <f aca="false">IF(M1871&gt;Summary!$B$5,1,0)</f>
        <v>1</v>
      </c>
      <c r="T1871" s="16" t="n">
        <f aca="false">IF(Q1871="Overstocked",(G1871-Summary!$B$6*H1871)*J1871,0)</f>
        <v>0</v>
      </c>
    </row>
    <row r="1872" customFormat="false" ht="15" hidden="false" customHeight="false" outlineLevel="0" collapsed="false">
      <c r="A1872" s="0" t="s">
        <v>1970</v>
      </c>
      <c r="B1872" s="0" t="s">
        <v>95</v>
      </c>
      <c r="C1872" s="0" t="s">
        <v>85</v>
      </c>
      <c r="D1872" s="0" t="s">
        <v>102</v>
      </c>
      <c r="E1872" s="14" t="n">
        <v>45031</v>
      </c>
      <c r="F1872" s="14" t="n">
        <v>45033</v>
      </c>
      <c r="G1872" s="0" t="n">
        <v>366</v>
      </c>
      <c r="H1872" s="0" t="n">
        <v>130</v>
      </c>
      <c r="I1872" s="0" t="n">
        <v>19</v>
      </c>
      <c r="J1872" s="0" t="n">
        <v>1839</v>
      </c>
      <c r="K1872" s="0" t="n">
        <v>2054</v>
      </c>
      <c r="L1872" s="15" t="s">
        <v>87</v>
      </c>
      <c r="M1872" s="0" t="n">
        <v>2</v>
      </c>
      <c r="N1872" s="16" t="n">
        <f aca="false">I1872*K1872</f>
        <v>39026</v>
      </c>
      <c r="O1872" s="16" t="n">
        <f aca="false">I1872*(K1872-J1872)</f>
        <v>4085</v>
      </c>
      <c r="P1872" s="15" t="n">
        <f aca="false">K1872-J1872</f>
        <v>215</v>
      </c>
      <c r="Q1872" s="0" t="str">
        <f aca="false">IF(G1872=0,"Out of stock",IF(G1872&lt;H1872,"Understocked",IF(G1872&gt;Summary!$B$6*H1872,"Overstocked","Healthy")))</f>
        <v>Healthy</v>
      </c>
      <c r="R1872" s="0" t="str">
        <f aca="false">IF(I1872&gt;=Summary!$B$7,"Fast",IF(I1872&lt;Summary!$B$8,"Slow","Medium"))</f>
        <v>Slow</v>
      </c>
      <c r="S1872" s="15" t="n">
        <f aca="false">IF(M1872&gt;Summary!$B$5,1,0)</f>
        <v>0</v>
      </c>
      <c r="T1872" s="16" t="n">
        <f aca="false">IF(Q1872="Overstocked",(G1872-Summary!$B$6*H1872)*J1872,0)</f>
        <v>0</v>
      </c>
    </row>
    <row r="1873" customFormat="false" ht="15" hidden="false" customHeight="false" outlineLevel="0" collapsed="false">
      <c r="A1873" s="0" t="s">
        <v>1971</v>
      </c>
      <c r="B1873" s="0" t="s">
        <v>123</v>
      </c>
      <c r="C1873" s="0" t="s">
        <v>78</v>
      </c>
      <c r="D1873" s="0" t="s">
        <v>79</v>
      </c>
      <c r="E1873" s="14" t="n">
        <v>45576</v>
      </c>
      <c r="F1873" s="14" t="n">
        <v>45583</v>
      </c>
      <c r="G1873" s="0" t="n">
        <v>381</v>
      </c>
      <c r="H1873" s="0" t="n">
        <v>63</v>
      </c>
      <c r="I1873" s="0" t="n">
        <v>18</v>
      </c>
      <c r="J1873" s="0" t="n">
        <v>355</v>
      </c>
      <c r="K1873" s="0" t="n">
        <v>579</v>
      </c>
      <c r="L1873" s="15" t="s">
        <v>93</v>
      </c>
      <c r="M1873" s="0" t="n">
        <v>7</v>
      </c>
      <c r="N1873" s="16" t="n">
        <f aca="false">I1873*K1873</f>
        <v>10422</v>
      </c>
      <c r="O1873" s="16" t="n">
        <f aca="false">I1873*(K1873-J1873)</f>
        <v>4032</v>
      </c>
      <c r="P1873" s="15" t="n">
        <f aca="false">K1873-J1873</f>
        <v>224</v>
      </c>
      <c r="Q1873" s="0" t="str">
        <f aca="false">IF(G1873=0,"Out of stock",IF(G1873&lt;H1873,"Understocked",IF(G1873&gt;Summary!$B$6*H1873,"Overstocked","Healthy")))</f>
        <v>Overstocked</v>
      </c>
      <c r="R1873" s="0" t="str">
        <f aca="false">IF(I1873&gt;=Summary!$B$7,"Fast",IF(I1873&lt;Summary!$B$8,"Slow","Medium"))</f>
        <v>Slow</v>
      </c>
      <c r="S1873" s="15" t="n">
        <f aca="false">IF(M1873&gt;Summary!$B$5,1,0)</f>
        <v>0</v>
      </c>
      <c r="T1873" s="16" t="n">
        <f aca="false">IF(Q1873="Overstocked",(G1873-Summary!$B$6*H1873)*J1873,0)</f>
        <v>45795</v>
      </c>
    </row>
    <row r="1874" customFormat="false" ht="15" hidden="false" customHeight="false" outlineLevel="0" collapsed="false">
      <c r="A1874" s="0" t="s">
        <v>1972</v>
      </c>
      <c r="B1874" s="0" t="s">
        <v>89</v>
      </c>
      <c r="C1874" s="0" t="s">
        <v>96</v>
      </c>
      <c r="D1874" s="0" t="s">
        <v>92</v>
      </c>
      <c r="E1874" s="14" t="n">
        <v>45471</v>
      </c>
      <c r="F1874" s="14" t="n">
        <v>45475</v>
      </c>
      <c r="G1874" s="0" t="n">
        <v>480</v>
      </c>
      <c r="H1874" s="0" t="n">
        <v>65</v>
      </c>
      <c r="I1874" s="0" t="n">
        <v>127</v>
      </c>
      <c r="J1874" s="0" t="n">
        <v>1182</v>
      </c>
      <c r="K1874" s="0" t="n">
        <v>1453</v>
      </c>
      <c r="L1874" s="15" t="s">
        <v>80</v>
      </c>
      <c r="M1874" s="0" t="n">
        <v>4</v>
      </c>
      <c r="N1874" s="16" t="n">
        <f aca="false">I1874*K1874</f>
        <v>184531</v>
      </c>
      <c r="O1874" s="16" t="n">
        <f aca="false">I1874*(K1874-J1874)</f>
        <v>34417</v>
      </c>
      <c r="P1874" s="15" t="n">
        <f aca="false">K1874-J1874</f>
        <v>271</v>
      </c>
      <c r="Q1874" s="0" t="str">
        <f aca="false">IF(G1874=0,"Out of stock",IF(G1874&lt;H1874,"Understocked",IF(G1874&gt;Summary!$B$6*H1874,"Overstocked","Healthy")))</f>
        <v>Overstocked</v>
      </c>
      <c r="R1874" s="0" t="str">
        <f aca="false">IF(I1874&gt;=Summary!$B$7,"Fast",IF(I1874&lt;Summary!$B$8,"Slow","Medium"))</f>
        <v>Medium</v>
      </c>
      <c r="S1874" s="15" t="n">
        <f aca="false">IF(M1874&gt;Summary!$B$5,1,0)</f>
        <v>0</v>
      </c>
      <c r="T1874" s="16" t="n">
        <f aca="false">IF(Q1874="Overstocked",(G1874-Summary!$B$6*H1874)*J1874,0)</f>
        <v>260040</v>
      </c>
    </row>
    <row r="1875" customFormat="false" ht="15" hidden="false" customHeight="false" outlineLevel="0" collapsed="false">
      <c r="A1875" s="0" t="s">
        <v>1973</v>
      </c>
      <c r="B1875" s="0" t="s">
        <v>115</v>
      </c>
      <c r="C1875" s="0" t="s">
        <v>96</v>
      </c>
      <c r="D1875" s="0" t="s">
        <v>79</v>
      </c>
      <c r="E1875" s="14" t="n">
        <v>45093</v>
      </c>
      <c r="F1875" s="14" t="n">
        <v>45099</v>
      </c>
      <c r="G1875" s="0" t="n">
        <v>386</v>
      </c>
      <c r="H1875" s="0" t="n">
        <v>69</v>
      </c>
      <c r="I1875" s="0" t="n">
        <v>178</v>
      </c>
      <c r="J1875" s="0" t="n">
        <v>381</v>
      </c>
      <c r="K1875" s="0" t="n">
        <v>793</v>
      </c>
      <c r="L1875" s="15" t="s">
        <v>80</v>
      </c>
      <c r="M1875" s="0" t="n">
        <v>6</v>
      </c>
      <c r="N1875" s="16" t="n">
        <f aca="false">I1875*K1875</f>
        <v>141154</v>
      </c>
      <c r="O1875" s="16" t="n">
        <f aca="false">I1875*(K1875-J1875)</f>
        <v>73336</v>
      </c>
      <c r="P1875" s="15" t="n">
        <f aca="false">K1875-J1875</f>
        <v>412</v>
      </c>
      <c r="Q1875" s="0" t="str">
        <f aca="false">IF(G1875=0,"Out of stock",IF(G1875&lt;H1875,"Understocked",IF(G1875&gt;Summary!$B$6*H1875,"Overstocked","Healthy")))</f>
        <v>Overstocked</v>
      </c>
      <c r="R1875" s="0" t="str">
        <f aca="false">IF(I1875&gt;=Summary!$B$7,"Fast",IF(I1875&lt;Summary!$B$8,"Slow","Medium"))</f>
        <v>Medium</v>
      </c>
      <c r="S1875" s="15" t="n">
        <f aca="false">IF(M1875&gt;Summary!$B$5,1,0)</f>
        <v>0</v>
      </c>
      <c r="T1875" s="16" t="n">
        <f aca="false">IF(Q1875="Overstocked",(G1875-Summary!$B$6*H1875)*J1875,0)</f>
        <v>41910</v>
      </c>
    </row>
    <row r="1876" customFormat="false" ht="15" hidden="false" customHeight="false" outlineLevel="0" collapsed="false">
      <c r="A1876" s="0" t="s">
        <v>1974</v>
      </c>
      <c r="B1876" s="0" t="s">
        <v>84</v>
      </c>
      <c r="C1876" s="0" t="s">
        <v>104</v>
      </c>
      <c r="D1876" s="0" t="s">
        <v>102</v>
      </c>
      <c r="E1876" s="14" t="n">
        <v>45515</v>
      </c>
      <c r="F1876" s="14" t="n">
        <v>45525</v>
      </c>
      <c r="G1876" s="0" t="n">
        <v>245</v>
      </c>
      <c r="H1876" s="0" t="n">
        <v>131</v>
      </c>
      <c r="I1876" s="0" t="n">
        <v>8</v>
      </c>
      <c r="J1876" s="0" t="n">
        <v>1333</v>
      </c>
      <c r="K1876" s="0" t="n">
        <v>1471</v>
      </c>
      <c r="L1876" s="15" t="s">
        <v>87</v>
      </c>
      <c r="M1876" s="0" t="n">
        <v>10</v>
      </c>
      <c r="N1876" s="16" t="n">
        <f aca="false">I1876*K1876</f>
        <v>11768</v>
      </c>
      <c r="O1876" s="16" t="n">
        <f aca="false">I1876*(K1876-J1876)</f>
        <v>1104</v>
      </c>
      <c r="P1876" s="15" t="n">
        <f aca="false">K1876-J1876</f>
        <v>138</v>
      </c>
      <c r="Q1876" s="0" t="str">
        <f aca="false">IF(G1876=0,"Out of stock",IF(G1876&lt;H1876,"Understocked",IF(G1876&gt;Summary!$B$6*H1876,"Overstocked","Healthy")))</f>
        <v>Healthy</v>
      </c>
      <c r="R1876" s="0" t="str">
        <f aca="false">IF(I1876&gt;=Summary!$B$7,"Fast",IF(I1876&lt;Summary!$B$8,"Slow","Medium"))</f>
        <v>Slow</v>
      </c>
      <c r="S1876" s="15" t="n">
        <f aca="false">IF(M1876&gt;Summary!$B$5,1,0)</f>
        <v>1</v>
      </c>
      <c r="T1876" s="16" t="n">
        <f aca="false">IF(Q1876="Overstocked",(G1876-Summary!$B$6*H1876)*J1876,0)</f>
        <v>0</v>
      </c>
    </row>
    <row r="1877" customFormat="false" ht="15" hidden="false" customHeight="false" outlineLevel="0" collapsed="false">
      <c r="A1877" s="0" t="s">
        <v>1975</v>
      </c>
      <c r="B1877" s="0" t="s">
        <v>84</v>
      </c>
      <c r="C1877" s="0" t="s">
        <v>78</v>
      </c>
      <c r="D1877" s="0" t="s">
        <v>86</v>
      </c>
      <c r="E1877" s="14" t="n">
        <v>45656</v>
      </c>
      <c r="F1877" s="14" t="n">
        <v>45657</v>
      </c>
      <c r="G1877" s="0" t="n">
        <v>352</v>
      </c>
      <c r="H1877" s="0" t="n">
        <v>52</v>
      </c>
      <c r="I1877" s="0" t="n">
        <v>10</v>
      </c>
      <c r="J1877" s="0" t="n">
        <v>1771</v>
      </c>
      <c r="K1877" s="0" t="n">
        <v>1992</v>
      </c>
      <c r="L1877" s="15" t="s">
        <v>97</v>
      </c>
      <c r="M1877" s="0" t="n">
        <v>1</v>
      </c>
      <c r="N1877" s="16" t="n">
        <f aca="false">I1877*K1877</f>
        <v>19920</v>
      </c>
      <c r="O1877" s="16" t="n">
        <f aca="false">I1877*(K1877-J1877)</f>
        <v>2210</v>
      </c>
      <c r="P1877" s="15" t="n">
        <f aca="false">K1877-J1877</f>
        <v>221</v>
      </c>
      <c r="Q1877" s="0" t="str">
        <f aca="false">IF(G1877=0,"Out of stock",IF(G1877&lt;H1877,"Understocked",IF(G1877&gt;Summary!$B$6*H1877,"Overstocked","Healthy")))</f>
        <v>Overstocked</v>
      </c>
      <c r="R1877" s="0" t="str">
        <f aca="false">IF(I1877&gt;=Summary!$B$7,"Fast",IF(I1877&lt;Summary!$B$8,"Slow","Medium"))</f>
        <v>Slow</v>
      </c>
      <c r="S1877" s="15" t="n">
        <f aca="false">IF(M1877&gt;Summary!$B$5,1,0)</f>
        <v>0</v>
      </c>
      <c r="T1877" s="16" t="n">
        <f aca="false">IF(Q1877="Overstocked",(G1877-Summary!$B$6*H1877)*J1877,0)</f>
        <v>255024</v>
      </c>
    </row>
    <row r="1878" customFormat="false" ht="15" hidden="false" customHeight="false" outlineLevel="0" collapsed="false">
      <c r="A1878" s="0" t="s">
        <v>1976</v>
      </c>
      <c r="B1878" s="0" t="s">
        <v>84</v>
      </c>
      <c r="C1878" s="0" t="s">
        <v>85</v>
      </c>
      <c r="D1878" s="0" t="s">
        <v>102</v>
      </c>
      <c r="E1878" s="14" t="n">
        <v>45256</v>
      </c>
      <c r="F1878" s="14" t="n">
        <v>45262</v>
      </c>
      <c r="G1878" s="0" t="n">
        <v>383</v>
      </c>
      <c r="H1878" s="0" t="n">
        <v>76</v>
      </c>
      <c r="I1878" s="0" t="n">
        <v>174</v>
      </c>
      <c r="J1878" s="0" t="n">
        <v>1133</v>
      </c>
      <c r="K1878" s="0" t="n">
        <v>1312</v>
      </c>
      <c r="L1878" s="15" t="s">
        <v>80</v>
      </c>
      <c r="M1878" s="0" t="n">
        <v>6</v>
      </c>
      <c r="N1878" s="16" t="n">
        <f aca="false">I1878*K1878</f>
        <v>228288</v>
      </c>
      <c r="O1878" s="16" t="n">
        <f aca="false">I1878*(K1878-J1878)</f>
        <v>31146</v>
      </c>
      <c r="P1878" s="15" t="n">
        <f aca="false">K1878-J1878</f>
        <v>179</v>
      </c>
      <c r="Q1878" s="0" t="str">
        <f aca="false">IF(G1878=0,"Out of stock",IF(G1878&lt;H1878,"Understocked",IF(G1878&gt;Summary!$B$6*H1878,"Overstocked","Healthy")))</f>
        <v>Overstocked</v>
      </c>
      <c r="R1878" s="0" t="str">
        <f aca="false">IF(I1878&gt;=Summary!$B$7,"Fast",IF(I1878&lt;Summary!$B$8,"Slow","Medium"))</f>
        <v>Medium</v>
      </c>
      <c r="S1878" s="15" t="n">
        <f aca="false">IF(M1878&gt;Summary!$B$5,1,0)</f>
        <v>0</v>
      </c>
      <c r="T1878" s="16" t="n">
        <f aca="false">IF(Q1878="Overstocked",(G1878-Summary!$B$6*H1878)*J1878,0)</f>
        <v>89507</v>
      </c>
    </row>
    <row r="1879" customFormat="false" ht="15" hidden="false" customHeight="false" outlineLevel="0" collapsed="false">
      <c r="A1879" s="0" t="s">
        <v>1977</v>
      </c>
      <c r="B1879" s="0" t="s">
        <v>84</v>
      </c>
      <c r="C1879" s="0" t="s">
        <v>78</v>
      </c>
      <c r="D1879" s="0" t="s">
        <v>90</v>
      </c>
      <c r="E1879" s="14" t="n">
        <v>45492</v>
      </c>
      <c r="F1879" s="14" t="n">
        <v>45502</v>
      </c>
      <c r="G1879" s="0" t="n">
        <v>226</v>
      </c>
      <c r="H1879" s="0" t="n">
        <v>140</v>
      </c>
      <c r="I1879" s="0" t="n">
        <v>111</v>
      </c>
      <c r="J1879" s="0" t="n">
        <v>932</v>
      </c>
      <c r="K1879" s="0" t="n">
        <v>1231</v>
      </c>
      <c r="L1879" s="15" t="s">
        <v>82</v>
      </c>
      <c r="M1879" s="0" t="n">
        <v>10</v>
      </c>
      <c r="N1879" s="16" t="n">
        <f aca="false">I1879*K1879</f>
        <v>136641</v>
      </c>
      <c r="O1879" s="16" t="n">
        <f aca="false">I1879*(K1879-J1879)</f>
        <v>33189</v>
      </c>
      <c r="P1879" s="15" t="n">
        <f aca="false">K1879-J1879</f>
        <v>299</v>
      </c>
      <c r="Q1879" s="0" t="str">
        <f aca="false">IF(G1879=0,"Out of stock",IF(G1879&lt;H1879,"Understocked",IF(G1879&gt;Summary!$B$6*H1879,"Overstocked","Healthy")))</f>
        <v>Healthy</v>
      </c>
      <c r="R1879" s="0" t="str">
        <f aca="false">IF(I1879&gt;=Summary!$B$7,"Fast",IF(I1879&lt;Summary!$B$8,"Slow","Medium"))</f>
        <v>Medium</v>
      </c>
      <c r="S1879" s="15" t="n">
        <f aca="false">IF(M1879&gt;Summary!$B$5,1,0)</f>
        <v>1</v>
      </c>
      <c r="T1879" s="16" t="n">
        <f aca="false">IF(Q1879="Overstocked",(G1879-Summary!$B$6*H1879)*J1879,0)</f>
        <v>0</v>
      </c>
    </row>
    <row r="1880" customFormat="false" ht="15" hidden="false" customHeight="false" outlineLevel="0" collapsed="false">
      <c r="A1880" s="0" t="s">
        <v>1978</v>
      </c>
      <c r="B1880" s="0" t="s">
        <v>77</v>
      </c>
      <c r="C1880" s="0" t="s">
        <v>85</v>
      </c>
      <c r="D1880" s="0" t="s">
        <v>102</v>
      </c>
      <c r="E1880" s="14" t="n">
        <v>44994</v>
      </c>
      <c r="F1880" s="14" t="n">
        <v>44997</v>
      </c>
      <c r="G1880" s="0" t="n">
        <v>19</v>
      </c>
      <c r="H1880" s="0" t="n">
        <v>57</v>
      </c>
      <c r="I1880" s="0" t="n">
        <v>161</v>
      </c>
      <c r="J1880" s="0" t="n">
        <v>1186</v>
      </c>
      <c r="K1880" s="0" t="n">
        <v>1352</v>
      </c>
      <c r="L1880" s="15" t="s">
        <v>97</v>
      </c>
      <c r="M1880" s="0" t="n">
        <v>3</v>
      </c>
      <c r="N1880" s="16" t="n">
        <f aca="false">I1880*K1880</f>
        <v>217672</v>
      </c>
      <c r="O1880" s="16" t="n">
        <f aca="false">I1880*(K1880-J1880)</f>
        <v>26726</v>
      </c>
      <c r="P1880" s="15" t="n">
        <f aca="false">K1880-J1880</f>
        <v>166</v>
      </c>
      <c r="Q1880" s="0" t="str">
        <f aca="false">IF(G1880=0,"Out of stock",IF(G1880&lt;H1880,"Understocked",IF(G1880&gt;Summary!$B$6*H1880,"Overstocked","Healthy")))</f>
        <v>Understocked</v>
      </c>
      <c r="R1880" s="0" t="str">
        <f aca="false">IF(I1880&gt;=Summary!$B$7,"Fast",IF(I1880&lt;Summary!$B$8,"Slow","Medium"))</f>
        <v>Medium</v>
      </c>
      <c r="S1880" s="15" t="n">
        <f aca="false">IF(M1880&gt;Summary!$B$5,1,0)</f>
        <v>0</v>
      </c>
      <c r="T1880" s="16" t="n">
        <f aca="false">IF(Q1880="Overstocked",(G1880-Summary!$B$6*H1880)*J1880,0)</f>
        <v>0</v>
      </c>
    </row>
    <row r="1881" customFormat="false" ht="15" hidden="false" customHeight="false" outlineLevel="0" collapsed="false">
      <c r="A1881" s="0" t="s">
        <v>1979</v>
      </c>
      <c r="B1881" s="0" t="s">
        <v>95</v>
      </c>
      <c r="C1881" s="0" t="s">
        <v>104</v>
      </c>
      <c r="D1881" s="0" t="s">
        <v>90</v>
      </c>
      <c r="E1881" s="14" t="n">
        <v>44992</v>
      </c>
      <c r="F1881" s="14" t="n">
        <v>44993</v>
      </c>
      <c r="G1881" s="0" t="n">
        <v>240</v>
      </c>
      <c r="H1881" s="0" t="n">
        <v>125</v>
      </c>
      <c r="I1881" s="0" t="n">
        <v>161</v>
      </c>
      <c r="J1881" s="0" t="n">
        <v>1232</v>
      </c>
      <c r="K1881" s="0" t="n">
        <v>1610</v>
      </c>
      <c r="L1881" s="15" t="s">
        <v>87</v>
      </c>
      <c r="M1881" s="0" t="n">
        <v>1</v>
      </c>
      <c r="N1881" s="16" t="n">
        <f aca="false">I1881*K1881</f>
        <v>259210</v>
      </c>
      <c r="O1881" s="16" t="n">
        <f aca="false">I1881*(K1881-J1881)</f>
        <v>60858</v>
      </c>
      <c r="P1881" s="15" t="n">
        <f aca="false">K1881-J1881</f>
        <v>378</v>
      </c>
      <c r="Q1881" s="0" t="str">
        <f aca="false">IF(G1881=0,"Out of stock",IF(G1881&lt;H1881,"Understocked",IF(G1881&gt;Summary!$B$6*H1881,"Overstocked","Healthy")))</f>
        <v>Healthy</v>
      </c>
      <c r="R1881" s="0" t="str">
        <f aca="false">IF(I1881&gt;=Summary!$B$7,"Fast",IF(I1881&lt;Summary!$B$8,"Slow","Medium"))</f>
        <v>Medium</v>
      </c>
      <c r="S1881" s="15" t="n">
        <f aca="false">IF(M1881&gt;Summary!$B$5,1,0)</f>
        <v>0</v>
      </c>
      <c r="T1881" s="16" t="n">
        <f aca="false">IF(Q1881="Overstocked",(G1881-Summary!$B$6*H1881)*J1881,0)</f>
        <v>0</v>
      </c>
    </row>
    <row r="1882" customFormat="false" ht="15" hidden="false" customHeight="false" outlineLevel="0" collapsed="false">
      <c r="A1882" s="0" t="s">
        <v>1980</v>
      </c>
      <c r="B1882" s="0" t="s">
        <v>77</v>
      </c>
      <c r="C1882" s="0" t="s">
        <v>78</v>
      </c>
      <c r="D1882" s="0" t="s">
        <v>79</v>
      </c>
      <c r="E1882" s="14" t="n">
        <v>45603</v>
      </c>
      <c r="F1882" s="14" t="n">
        <v>45605</v>
      </c>
      <c r="G1882" s="0" t="n">
        <v>170</v>
      </c>
      <c r="H1882" s="0" t="n">
        <v>80</v>
      </c>
      <c r="I1882" s="0" t="n">
        <v>15</v>
      </c>
      <c r="J1882" s="0" t="n">
        <v>1063</v>
      </c>
      <c r="K1882" s="0" t="n">
        <v>1495</v>
      </c>
      <c r="L1882" s="15" t="s">
        <v>93</v>
      </c>
      <c r="M1882" s="0" t="n">
        <v>2</v>
      </c>
      <c r="N1882" s="16" t="n">
        <f aca="false">I1882*K1882</f>
        <v>22425</v>
      </c>
      <c r="O1882" s="16" t="n">
        <f aca="false">I1882*(K1882-J1882)</f>
        <v>6480</v>
      </c>
      <c r="P1882" s="15" t="n">
        <f aca="false">K1882-J1882</f>
        <v>432</v>
      </c>
      <c r="Q1882" s="0" t="str">
        <f aca="false">IF(G1882=0,"Out of stock",IF(G1882&lt;H1882,"Understocked",IF(G1882&gt;Summary!$B$6*H1882,"Overstocked","Healthy")))</f>
        <v>Healthy</v>
      </c>
      <c r="R1882" s="0" t="str">
        <f aca="false">IF(I1882&gt;=Summary!$B$7,"Fast",IF(I1882&lt;Summary!$B$8,"Slow","Medium"))</f>
        <v>Slow</v>
      </c>
      <c r="S1882" s="15" t="n">
        <f aca="false">IF(M1882&gt;Summary!$B$5,1,0)</f>
        <v>0</v>
      </c>
      <c r="T1882" s="16" t="n">
        <f aca="false">IF(Q1882="Overstocked",(G1882-Summary!$B$6*H1882)*J1882,0)</f>
        <v>0</v>
      </c>
    </row>
    <row r="1883" customFormat="false" ht="15" hidden="false" customHeight="false" outlineLevel="0" collapsed="false">
      <c r="A1883" s="0" t="s">
        <v>1981</v>
      </c>
      <c r="B1883" s="0" t="s">
        <v>107</v>
      </c>
      <c r="C1883" s="0" t="s">
        <v>104</v>
      </c>
      <c r="D1883" s="0" t="s">
        <v>92</v>
      </c>
      <c r="E1883" s="14" t="n">
        <v>45603</v>
      </c>
      <c r="F1883" s="14" t="n">
        <v>45613</v>
      </c>
      <c r="G1883" s="0" t="n">
        <v>232</v>
      </c>
      <c r="H1883" s="0" t="n">
        <v>140</v>
      </c>
      <c r="I1883" s="0" t="n">
        <v>99</v>
      </c>
      <c r="J1883" s="0" t="n">
        <v>1355</v>
      </c>
      <c r="K1883" s="0" t="n">
        <v>1476</v>
      </c>
      <c r="L1883" s="15" t="s">
        <v>97</v>
      </c>
      <c r="M1883" s="0" t="n">
        <v>10</v>
      </c>
      <c r="N1883" s="16" t="n">
        <f aca="false">I1883*K1883</f>
        <v>146124</v>
      </c>
      <c r="O1883" s="16" t="n">
        <f aca="false">I1883*(K1883-J1883)</f>
        <v>11979</v>
      </c>
      <c r="P1883" s="15" t="n">
        <f aca="false">K1883-J1883</f>
        <v>121</v>
      </c>
      <c r="Q1883" s="0" t="str">
        <f aca="false">IF(G1883=0,"Out of stock",IF(G1883&lt;H1883,"Understocked",IF(G1883&gt;Summary!$B$6*H1883,"Overstocked","Healthy")))</f>
        <v>Healthy</v>
      </c>
      <c r="R1883" s="0" t="str">
        <f aca="false">IF(I1883&gt;=Summary!$B$7,"Fast",IF(I1883&lt;Summary!$B$8,"Slow","Medium"))</f>
        <v>Slow</v>
      </c>
      <c r="S1883" s="15" t="n">
        <f aca="false">IF(M1883&gt;Summary!$B$5,1,0)</f>
        <v>1</v>
      </c>
      <c r="T1883" s="16" t="n">
        <f aca="false">IF(Q1883="Overstocked",(G1883-Summary!$B$6*H1883)*J1883,0)</f>
        <v>0</v>
      </c>
    </row>
    <row r="1884" customFormat="false" ht="15" hidden="false" customHeight="false" outlineLevel="0" collapsed="false">
      <c r="A1884" s="0" t="s">
        <v>1982</v>
      </c>
      <c r="B1884" s="0" t="s">
        <v>89</v>
      </c>
      <c r="C1884" s="0" t="s">
        <v>104</v>
      </c>
      <c r="D1884" s="0" t="s">
        <v>79</v>
      </c>
      <c r="E1884" s="14" t="n">
        <v>45138</v>
      </c>
      <c r="F1884" s="14" t="n">
        <v>45146</v>
      </c>
      <c r="G1884" s="0" t="n">
        <v>156</v>
      </c>
      <c r="H1884" s="0" t="n">
        <v>97</v>
      </c>
      <c r="I1884" s="0" t="n">
        <v>131</v>
      </c>
      <c r="J1884" s="0" t="n">
        <v>735</v>
      </c>
      <c r="K1884" s="0" t="n">
        <v>1183</v>
      </c>
      <c r="L1884" s="15" t="s">
        <v>82</v>
      </c>
      <c r="M1884" s="0" t="n">
        <v>8</v>
      </c>
      <c r="N1884" s="16" t="n">
        <f aca="false">I1884*K1884</f>
        <v>154973</v>
      </c>
      <c r="O1884" s="16" t="n">
        <f aca="false">I1884*(K1884-J1884)</f>
        <v>58688</v>
      </c>
      <c r="P1884" s="15" t="n">
        <f aca="false">K1884-J1884</f>
        <v>448</v>
      </c>
      <c r="Q1884" s="0" t="str">
        <f aca="false">IF(G1884=0,"Out of stock",IF(G1884&lt;H1884,"Understocked",IF(G1884&gt;Summary!$B$6*H1884,"Overstocked","Healthy")))</f>
        <v>Healthy</v>
      </c>
      <c r="R1884" s="0" t="str">
        <f aca="false">IF(I1884&gt;=Summary!$B$7,"Fast",IF(I1884&lt;Summary!$B$8,"Slow","Medium"))</f>
        <v>Medium</v>
      </c>
      <c r="S1884" s="15" t="n">
        <f aca="false">IF(M1884&gt;Summary!$B$5,1,0)</f>
        <v>1</v>
      </c>
      <c r="T1884" s="16" t="n">
        <f aca="false">IF(Q1884="Overstocked",(G1884-Summary!$B$6*H1884)*J1884,0)</f>
        <v>0</v>
      </c>
    </row>
    <row r="1885" customFormat="false" ht="15" hidden="false" customHeight="false" outlineLevel="0" collapsed="false">
      <c r="A1885" s="0" t="s">
        <v>1983</v>
      </c>
      <c r="B1885" s="0" t="s">
        <v>101</v>
      </c>
      <c r="C1885" s="0" t="s">
        <v>104</v>
      </c>
      <c r="D1885" s="0" t="s">
        <v>90</v>
      </c>
      <c r="E1885" s="14" t="n">
        <v>44981</v>
      </c>
      <c r="F1885" s="14" t="n">
        <v>44987</v>
      </c>
      <c r="G1885" s="0" t="n">
        <v>492</v>
      </c>
      <c r="H1885" s="0" t="n">
        <v>108</v>
      </c>
      <c r="I1885" s="0" t="n">
        <v>23</v>
      </c>
      <c r="J1885" s="0" t="n">
        <v>1605</v>
      </c>
      <c r="K1885" s="0" t="n">
        <v>1720</v>
      </c>
      <c r="L1885" s="15" t="s">
        <v>97</v>
      </c>
      <c r="M1885" s="0" t="n">
        <v>6</v>
      </c>
      <c r="N1885" s="16" t="n">
        <f aca="false">I1885*K1885</f>
        <v>39560</v>
      </c>
      <c r="O1885" s="16" t="n">
        <f aca="false">I1885*(K1885-J1885)</f>
        <v>2645</v>
      </c>
      <c r="P1885" s="15" t="n">
        <f aca="false">K1885-J1885</f>
        <v>115</v>
      </c>
      <c r="Q1885" s="0" t="str">
        <f aca="false">IF(G1885=0,"Out of stock",IF(G1885&lt;H1885,"Understocked",IF(G1885&gt;Summary!$B$6*H1885,"Overstocked","Healthy")))</f>
        <v>Overstocked</v>
      </c>
      <c r="R1885" s="0" t="str">
        <f aca="false">IF(I1885&gt;=Summary!$B$7,"Fast",IF(I1885&lt;Summary!$B$8,"Slow","Medium"))</f>
        <v>Slow</v>
      </c>
      <c r="S1885" s="15" t="n">
        <f aca="false">IF(M1885&gt;Summary!$B$5,1,0)</f>
        <v>0</v>
      </c>
      <c r="T1885" s="16" t="n">
        <f aca="false">IF(Q1885="Overstocked",(G1885-Summary!$B$6*H1885)*J1885,0)</f>
        <v>96300</v>
      </c>
    </row>
    <row r="1886" customFormat="false" ht="15" hidden="false" customHeight="false" outlineLevel="0" collapsed="false">
      <c r="A1886" s="0" t="s">
        <v>1984</v>
      </c>
      <c r="B1886" s="0" t="s">
        <v>123</v>
      </c>
      <c r="C1886" s="0" t="s">
        <v>96</v>
      </c>
      <c r="D1886" s="0" t="s">
        <v>92</v>
      </c>
      <c r="E1886" s="14" t="n">
        <v>45029</v>
      </c>
      <c r="F1886" s="14" t="n">
        <v>45039</v>
      </c>
      <c r="G1886" s="0" t="n">
        <v>371</v>
      </c>
      <c r="H1886" s="0" t="n">
        <v>143</v>
      </c>
      <c r="I1886" s="0" t="n">
        <v>202</v>
      </c>
      <c r="J1886" s="0" t="n">
        <v>296</v>
      </c>
      <c r="K1886" s="0" t="n">
        <v>510</v>
      </c>
      <c r="L1886" s="15" t="s">
        <v>93</v>
      </c>
      <c r="M1886" s="0" t="n">
        <v>10</v>
      </c>
      <c r="N1886" s="16" t="n">
        <f aca="false">I1886*K1886</f>
        <v>103020</v>
      </c>
      <c r="O1886" s="16" t="n">
        <f aca="false">I1886*(K1886-J1886)</f>
        <v>43228</v>
      </c>
      <c r="P1886" s="15" t="n">
        <f aca="false">K1886-J1886</f>
        <v>214</v>
      </c>
      <c r="Q1886" s="0" t="str">
        <f aca="false">IF(G1886=0,"Out of stock",IF(G1886&lt;H1886,"Understocked",IF(G1886&gt;Summary!$B$6*H1886,"Overstocked","Healthy")))</f>
        <v>Healthy</v>
      </c>
      <c r="R1886" s="0" t="str">
        <f aca="false">IF(I1886&gt;=Summary!$B$7,"Fast",IF(I1886&lt;Summary!$B$8,"Slow","Medium"))</f>
        <v>Fast</v>
      </c>
      <c r="S1886" s="15" t="n">
        <f aca="false">IF(M1886&gt;Summary!$B$5,1,0)</f>
        <v>1</v>
      </c>
      <c r="T1886" s="16" t="n">
        <f aca="false">IF(Q1886="Overstocked",(G1886-Summary!$B$6*H1886)*J1886,0)</f>
        <v>0</v>
      </c>
    </row>
    <row r="1887" customFormat="false" ht="15" hidden="false" customHeight="false" outlineLevel="0" collapsed="false">
      <c r="A1887" s="0" t="s">
        <v>1985</v>
      </c>
      <c r="B1887" s="0" t="s">
        <v>84</v>
      </c>
      <c r="C1887" s="0" t="s">
        <v>104</v>
      </c>
      <c r="D1887" s="0" t="s">
        <v>79</v>
      </c>
      <c r="E1887" s="14" t="n">
        <v>45586</v>
      </c>
      <c r="F1887" s="14" t="n">
        <v>45591</v>
      </c>
      <c r="G1887" s="0" t="n">
        <v>494</v>
      </c>
      <c r="H1887" s="0" t="n">
        <v>146</v>
      </c>
      <c r="I1887" s="0" t="n">
        <v>18</v>
      </c>
      <c r="J1887" s="0" t="n">
        <v>348</v>
      </c>
      <c r="K1887" s="0" t="n">
        <v>679</v>
      </c>
      <c r="L1887" s="15" t="s">
        <v>97</v>
      </c>
      <c r="M1887" s="0" t="n">
        <v>5</v>
      </c>
      <c r="N1887" s="16" t="n">
        <f aca="false">I1887*K1887</f>
        <v>12222</v>
      </c>
      <c r="O1887" s="16" t="n">
        <f aca="false">I1887*(K1887-J1887)</f>
        <v>5958</v>
      </c>
      <c r="P1887" s="15" t="n">
        <f aca="false">K1887-J1887</f>
        <v>331</v>
      </c>
      <c r="Q1887" s="0" t="str">
        <f aca="false">IF(G1887=0,"Out of stock",IF(G1887&lt;H1887,"Understocked",IF(G1887&gt;Summary!$B$6*H1887,"Overstocked","Healthy")))</f>
        <v>Healthy</v>
      </c>
      <c r="R1887" s="0" t="str">
        <f aca="false">IF(I1887&gt;=Summary!$B$7,"Fast",IF(I1887&lt;Summary!$B$8,"Slow","Medium"))</f>
        <v>Slow</v>
      </c>
      <c r="S1887" s="15" t="n">
        <f aca="false">IF(M1887&gt;Summary!$B$5,1,0)</f>
        <v>0</v>
      </c>
      <c r="T1887" s="16" t="n">
        <f aca="false">IF(Q1887="Overstocked",(G1887-Summary!$B$6*H1887)*J1887,0)</f>
        <v>0</v>
      </c>
    </row>
    <row r="1888" customFormat="false" ht="15" hidden="false" customHeight="false" outlineLevel="0" collapsed="false">
      <c r="A1888" s="0" t="s">
        <v>1986</v>
      </c>
      <c r="B1888" s="0" t="s">
        <v>115</v>
      </c>
      <c r="C1888" s="0" t="s">
        <v>104</v>
      </c>
      <c r="D1888" s="0" t="s">
        <v>79</v>
      </c>
      <c r="E1888" s="14" t="n">
        <v>45334</v>
      </c>
      <c r="F1888" s="14" t="n">
        <v>45342</v>
      </c>
      <c r="G1888" s="0" t="n">
        <v>196</v>
      </c>
      <c r="H1888" s="0" t="n">
        <v>129</v>
      </c>
      <c r="I1888" s="0" t="n">
        <v>241</v>
      </c>
      <c r="J1888" s="0" t="n">
        <v>1648</v>
      </c>
      <c r="K1888" s="0" t="n">
        <v>1704</v>
      </c>
      <c r="L1888" s="15" t="s">
        <v>97</v>
      </c>
      <c r="M1888" s="0" t="n">
        <v>8</v>
      </c>
      <c r="N1888" s="16" t="n">
        <f aca="false">I1888*K1888</f>
        <v>410664</v>
      </c>
      <c r="O1888" s="16" t="n">
        <f aca="false">I1888*(K1888-J1888)</f>
        <v>13496</v>
      </c>
      <c r="P1888" s="15" t="n">
        <f aca="false">K1888-J1888</f>
        <v>56</v>
      </c>
      <c r="Q1888" s="0" t="str">
        <f aca="false">IF(G1888=0,"Out of stock",IF(G1888&lt;H1888,"Understocked",IF(G1888&gt;Summary!$B$6*H1888,"Overstocked","Healthy")))</f>
        <v>Healthy</v>
      </c>
      <c r="R1888" s="0" t="str">
        <f aca="false">IF(I1888&gt;=Summary!$B$7,"Fast",IF(I1888&lt;Summary!$B$8,"Slow","Medium"))</f>
        <v>Fast</v>
      </c>
      <c r="S1888" s="15" t="n">
        <f aca="false">IF(M1888&gt;Summary!$B$5,1,0)</f>
        <v>1</v>
      </c>
      <c r="T1888" s="16" t="n">
        <f aca="false">IF(Q1888="Overstocked",(G1888-Summary!$B$6*H1888)*J1888,0)</f>
        <v>0</v>
      </c>
    </row>
    <row r="1889" customFormat="false" ht="15" hidden="false" customHeight="false" outlineLevel="0" collapsed="false">
      <c r="A1889" s="0" t="s">
        <v>1987</v>
      </c>
      <c r="B1889" s="0" t="s">
        <v>77</v>
      </c>
      <c r="C1889" s="0" t="s">
        <v>96</v>
      </c>
      <c r="D1889" s="0" t="s">
        <v>90</v>
      </c>
      <c r="E1889" s="14" t="n">
        <v>45531</v>
      </c>
      <c r="F1889" s="14" t="n">
        <v>45534</v>
      </c>
      <c r="G1889" s="0" t="n">
        <v>477</v>
      </c>
      <c r="H1889" s="0" t="n">
        <v>92</v>
      </c>
      <c r="I1889" s="0" t="n">
        <v>188</v>
      </c>
      <c r="J1889" s="0" t="n">
        <v>1792</v>
      </c>
      <c r="K1889" s="0" t="n">
        <v>2055</v>
      </c>
      <c r="L1889" s="15" t="s">
        <v>82</v>
      </c>
      <c r="M1889" s="0" t="n">
        <v>3</v>
      </c>
      <c r="N1889" s="16" t="n">
        <f aca="false">I1889*K1889</f>
        <v>386340</v>
      </c>
      <c r="O1889" s="16" t="n">
        <f aca="false">I1889*(K1889-J1889)</f>
        <v>49444</v>
      </c>
      <c r="P1889" s="15" t="n">
        <f aca="false">K1889-J1889</f>
        <v>263</v>
      </c>
      <c r="Q1889" s="0" t="str">
        <f aca="false">IF(G1889=0,"Out of stock",IF(G1889&lt;H1889,"Understocked",IF(G1889&gt;Summary!$B$6*H1889,"Overstocked","Healthy")))</f>
        <v>Overstocked</v>
      </c>
      <c r="R1889" s="0" t="str">
        <f aca="false">IF(I1889&gt;=Summary!$B$7,"Fast",IF(I1889&lt;Summary!$B$8,"Slow","Medium"))</f>
        <v>Medium</v>
      </c>
      <c r="S1889" s="15" t="n">
        <f aca="false">IF(M1889&gt;Summary!$B$5,1,0)</f>
        <v>0</v>
      </c>
      <c r="T1889" s="16" t="n">
        <f aca="false">IF(Q1889="Overstocked",(G1889-Summary!$B$6*H1889)*J1889,0)</f>
        <v>195328</v>
      </c>
    </row>
    <row r="1890" customFormat="false" ht="15" hidden="false" customHeight="false" outlineLevel="0" collapsed="false">
      <c r="A1890" s="0" t="s">
        <v>1988</v>
      </c>
      <c r="B1890" s="0" t="s">
        <v>89</v>
      </c>
      <c r="C1890" s="0" t="s">
        <v>96</v>
      </c>
      <c r="D1890" s="0" t="s">
        <v>90</v>
      </c>
      <c r="E1890" s="14" t="n">
        <v>45503</v>
      </c>
      <c r="F1890" s="14" t="n">
        <v>45508</v>
      </c>
      <c r="G1890" s="0" t="n">
        <v>171</v>
      </c>
      <c r="H1890" s="0" t="n">
        <v>95</v>
      </c>
      <c r="I1890" s="0" t="n">
        <v>234</v>
      </c>
      <c r="J1890" s="0" t="n">
        <v>1356</v>
      </c>
      <c r="K1890" s="0" t="n">
        <v>1733</v>
      </c>
      <c r="L1890" s="15" t="s">
        <v>80</v>
      </c>
      <c r="M1890" s="0" t="n">
        <v>5</v>
      </c>
      <c r="N1890" s="16" t="n">
        <f aca="false">I1890*K1890</f>
        <v>405522</v>
      </c>
      <c r="O1890" s="16" t="n">
        <f aca="false">I1890*(K1890-J1890)</f>
        <v>88218</v>
      </c>
      <c r="P1890" s="15" t="n">
        <f aca="false">K1890-J1890</f>
        <v>377</v>
      </c>
      <c r="Q1890" s="0" t="str">
        <f aca="false">IF(G1890=0,"Out of stock",IF(G1890&lt;H1890,"Understocked",IF(G1890&gt;Summary!$B$6*H1890,"Overstocked","Healthy")))</f>
        <v>Healthy</v>
      </c>
      <c r="R1890" s="0" t="str">
        <f aca="false">IF(I1890&gt;=Summary!$B$7,"Fast",IF(I1890&lt;Summary!$B$8,"Slow","Medium"))</f>
        <v>Fast</v>
      </c>
      <c r="S1890" s="15" t="n">
        <f aca="false">IF(M1890&gt;Summary!$B$5,1,0)</f>
        <v>0</v>
      </c>
      <c r="T1890" s="16" t="n">
        <f aca="false">IF(Q1890="Overstocked",(G1890-Summary!$B$6*H1890)*J1890,0)</f>
        <v>0</v>
      </c>
    </row>
    <row r="1891" customFormat="false" ht="15" hidden="false" customHeight="false" outlineLevel="0" collapsed="false">
      <c r="A1891" s="0" t="s">
        <v>1989</v>
      </c>
      <c r="B1891" s="0" t="s">
        <v>89</v>
      </c>
      <c r="C1891" s="0" t="s">
        <v>104</v>
      </c>
      <c r="D1891" s="0" t="s">
        <v>102</v>
      </c>
      <c r="E1891" s="14" t="n">
        <v>45255</v>
      </c>
      <c r="F1891" s="14" t="n">
        <v>45256</v>
      </c>
      <c r="G1891" s="0" t="n">
        <v>29</v>
      </c>
      <c r="H1891" s="0" t="n">
        <v>102</v>
      </c>
      <c r="I1891" s="0" t="n">
        <v>289</v>
      </c>
      <c r="J1891" s="0" t="n">
        <v>786</v>
      </c>
      <c r="K1891" s="0" t="n">
        <v>870</v>
      </c>
      <c r="L1891" s="15" t="s">
        <v>80</v>
      </c>
      <c r="M1891" s="0" t="n">
        <v>1</v>
      </c>
      <c r="N1891" s="16" t="n">
        <f aca="false">I1891*K1891</f>
        <v>251430</v>
      </c>
      <c r="O1891" s="16" t="n">
        <f aca="false">I1891*(K1891-J1891)</f>
        <v>24276</v>
      </c>
      <c r="P1891" s="15" t="n">
        <f aca="false">K1891-J1891</f>
        <v>84</v>
      </c>
      <c r="Q1891" s="0" t="str">
        <f aca="false">IF(G1891=0,"Out of stock",IF(G1891&lt;H1891,"Understocked",IF(G1891&gt;Summary!$B$6*H1891,"Overstocked","Healthy")))</f>
        <v>Understocked</v>
      </c>
      <c r="R1891" s="0" t="str">
        <f aca="false">IF(I1891&gt;=Summary!$B$7,"Fast",IF(I1891&lt;Summary!$B$8,"Slow","Medium"))</f>
        <v>Fast</v>
      </c>
      <c r="S1891" s="15" t="n">
        <f aca="false">IF(M1891&gt;Summary!$B$5,1,0)</f>
        <v>0</v>
      </c>
      <c r="T1891" s="16" t="n">
        <f aca="false">IF(Q1891="Overstocked",(G1891-Summary!$B$6*H1891)*J1891,0)</f>
        <v>0</v>
      </c>
    </row>
    <row r="1892" customFormat="false" ht="15" hidden="false" customHeight="false" outlineLevel="0" collapsed="false">
      <c r="A1892" s="0" t="s">
        <v>1990</v>
      </c>
      <c r="B1892" s="0" t="s">
        <v>84</v>
      </c>
      <c r="C1892" s="0" t="s">
        <v>104</v>
      </c>
      <c r="D1892" s="0" t="s">
        <v>92</v>
      </c>
      <c r="E1892" s="14" t="n">
        <v>45153</v>
      </c>
      <c r="F1892" s="14" t="n">
        <v>45161</v>
      </c>
      <c r="G1892" s="0" t="n">
        <v>191</v>
      </c>
      <c r="H1892" s="0" t="n">
        <v>98</v>
      </c>
      <c r="I1892" s="0" t="n">
        <v>293</v>
      </c>
      <c r="J1892" s="0" t="n">
        <v>1819</v>
      </c>
      <c r="K1892" s="0" t="n">
        <v>1942</v>
      </c>
      <c r="L1892" s="15" t="s">
        <v>87</v>
      </c>
      <c r="M1892" s="0" t="n">
        <v>8</v>
      </c>
      <c r="N1892" s="16" t="n">
        <f aca="false">I1892*K1892</f>
        <v>569006</v>
      </c>
      <c r="O1892" s="16" t="n">
        <f aca="false">I1892*(K1892-J1892)</f>
        <v>36039</v>
      </c>
      <c r="P1892" s="15" t="n">
        <f aca="false">K1892-J1892</f>
        <v>123</v>
      </c>
      <c r="Q1892" s="0" t="str">
        <f aca="false">IF(G1892=0,"Out of stock",IF(G1892&lt;H1892,"Understocked",IF(G1892&gt;Summary!$B$6*H1892,"Overstocked","Healthy")))</f>
        <v>Healthy</v>
      </c>
      <c r="R1892" s="0" t="str">
        <f aca="false">IF(I1892&gt;=Summary!$B$7,"Fast",IF(I1892&lt;Summary!$B$8,"Slow","Medium"))</f>
        <v>Fast</v>
      </c>
      <c r="S1892" s="15" t="n">
        <f aca="false">IF(M1892&gt;Summary!$B$5,1,0)</f>
        <v>1</v>
      </c>
      <c r="T1892" s="16" t="n">
        <f aca="false">IF(Q1892="Overstocked",(G1892-Summary!$B$6*H1892)*J1892,0)</f>
        <v>0</v>
      </c>
    </row>
    <row r="1893" customFormat="false" ht="15" hidden="false" customHeight="false" outlineLevel="0" collapsed="false">
      <c r="A1893" s="0" t="s">
        <v>1991</v>
      </c>
      <c r="B1893" s="0" t="s">
        <v>101</v>
      </c>
      <c r="C1893" s="0" t="s">
        <v>104</v>
      </c>
      <c r="D1893" s="0" t="s">
        <v>90</v>
      </c>
      <c r="E1893" s="14" t="n">
        <v>45202</v>
      </c>
      <c r="F1893" s="14" t="n">
        <v>45205</v>
      </c>
      <c r="G1893" s="0" t="n">
        <v>89</v>
      </c>
      <c r="H1893" s="0" t="n">
        <v>56</v>
      </c>
      <c r="I1893" s="0" t="n">
        <v>192</v>
      </c>
      <c r="J1893" s="0" t="n">
        <v>265</v>
      </c>
      <c r="K1893" s="0" t="n">
        <v>727</v>
      </c>
      <c r="L1893" s="15" t="s">
        <v>87</v>
      </c>
      <c r="M1893" s="0" t="n">
        <v>3</v>
      </c>
      <c r="N1893" s="16" t="n">
        <f aca="false">I1893*K1893</f>
        <v>139584</v>
      </c>
      <c r="O1893" s="16" t="n">
        <f aca="false">I1893*(K1893-J1893)</f>
        <v>88704</v>
      </c>
      <c r="P1893" s="15" t="n">
        <f aca="false">K1893-J1893</f>
        <v>462</v>
      </c>
      <c r="Q1893" s="0" t="str">
        <f aca="false">IF(G1893=0,"Out of stock",IF(G1893&lt;H1893,"Understocked",IF(G1893&gt;Summary!$B$6*H1893,"Overstocked","Healthy")))</f>
        <v>Healthy</v>
      </c>
      <c r="R1893" s="0" t="str">
        <f aca="false">IF(I1893&gt;=Summary!$B$7,"Fast",IF(I1893&lt;Summary!$B$8,"Slow","Medium"))</f>
        <v>Medium</v>
      </c>
      <c r="S1893" s="15" t="n">
        <f aca="false">IF(M1893&gt;Summary!$B$5,1,0)</f>
        <v>0</v>
      </c>
      <c r="T1893" s="16" t="n">
        <f aca="false">IF(Q1893="Overstocked",(G1893-Summary!$B$6*H1893)*J1893,0)</f>
        <v>0</v>
      </c>
    </row>
    <row r="1894" customFormat="false" ht="15" hidden="false" customHeight="false" outlineLevel="0" collapsed="false">
      <c r="A1894" s="0" t="s">
        <v>1992</v>
      </c>
      <c r="B1894" s="0" t="s">
        <v>101</v>
      </c>
      <c r="C1894" s="0" t="s">
        <v>78</v>
      </c>
      <c r="D1894" s="0" t="s">
        <v>79</v>
      </c>
      <c r="E1894" s="14" t="n">
        <v>45149</v>
      </c>
      <c r="F1894" s="14" t="n">
        <v>45155</v>
      </c>
      <c r="G1894" s="0" t="n">
        <v>167</v>
      </c>
      <c r="H1894" s="0" t="n">
        <v>71</v>
      </c>
      <c r="I1894" s="0" t="n">
        <v>228</v>
      </c>
      <c r="J1894" s="0" t="n">
        <v>1964</v>
      </c>
      <c r="K1894" s="0" t="n">
        <v>2458</v>
      </c>
      <c r="L1894" s="15" t="s">
        <v>82</v>
      </c>
      <c r="M1894" s="0" t="n">
        <v>6</v>
      </c>
      <c r="N1894" s="16" t="n">
        <f aca="false">I1894*K1894</f>
        <v>560424</v>
      </c>
      <c r="O1894" s="16" t="n">
        <f aca="false">I1894*(K1894-J1894)</f>
        <v>112632</v>
      </c>
      <c r="P1894" s="15" t="n">
        <f aca="false">K1894-J1894</f>
        <v>494</v>
      </c>
      <c r="Q1894" s="0" t="str">
        <f aca="false">IF(G1894=0,"Out of stock",IF(G1894&lt;H1894,"Understocked",IF(G1894&gt;Summary!$B$6*H1894,"Overstocked","Healthy")))</f>
        <v>Healthy</v>
      </c>
      <c r="R1894" s="0" t="str">
        <f aca="false">IF(I1894&gt;=Summary!$B$7,"Fast",IF(I1894&lt;Summary!$B$8,"Slow","Medium"))</f>
        <v>Fast</v>
      </c>
      <c r="S1894" s="15" t="n">
        <f aca="false">IF(M1894&gt;Summary!$B$5,1,0)</f>
        <v>0</v>
      </c>
      <c r="T1894" s="16" t="n">
        <f aca="false">IF(Q1894="Overstocked",(G1894-Summary!$B$6*H1894)*J1894,0)</f>
        <v>0</v>
      </c>
    </row>
    <row r="1895" customFormat="false" ht="15" hidden="false" customHeight="false" outlineLevel="0" collapsed="false">
      <c r="A1895" s="0" t="s">
        <v>1993</v>
      </c>
      <c r="B1895" s="0" t="s">
        <v>113</v>
      </c>
      <c r="C1895" s="0" t="s">
        <v>104</v>
      </c>
      <c r="D1895" s="0" t="s">
        <v>92</v>
      </c>
      <c r="E1895" s="14" t="n">
        <v>45153</v>
      </c>
      <c r="F1895" s="14" t="n">
        <v>45159</v>
      </c>
      <c r="G1895" s="0" t="n">
        <v>378</v>
      </c>
      <c r="H1895" s="0" t="n">
        <v>117</v>
      </c>
      <c r="I1895" s="0" t="n">
        <v>159</v>
      </c>
      <c r="J1895" s="0" t="n">
        <v>1309</v>
      </c>
      <c r="K1895" s="0" t="n">
        <v>1585</v>
      </c>
      <c r="L1895" s="15" t="s">
        <v>97</v>
      </c>
      <c r="M1895" s="0" t="n">
        <v>6</v>
      </c>
      <c r="N1895" s="16" t="n">
        <f aca="false">I1895*K1895</f>
        <v>252015</v>
      </c>
      <c r="O1895" s="16" t="n">
        <f aca="false">I1895*(K1895-J1895)</f>
        <v>43884</v>
      </c>
      <c r="P1895" s="15" t="n">
        <f aca="false">K1895-J1895</f>
        <v>276</v>
      </c>
      <c r="Q1895" s="0" t="str">
        <f aca="false">IF(G1895=0,"Out of stock",IF(G1895&lt;H1895,"Understocked",IF(G1895&gt;Summary!$B$6*H1895,"Overstocked","Healthy")))</f>
        <v>Healthy</v>
      </c>
      <c r="R1895" s="0" t="str">
        <f aca="false">IF(I1895&gt;=Summary!$B$7,"Fast",IF(I1895&lt;Summary!$B$8,"Slow","Medium"))</f>
        <v>Medium</v>
      </c>
      <c r="S1895" s="15" t="n">
        <f aca="false">IF(M1895&gt;Summary!$B$5,1,0)</f>
        <v>0</v>
      </c>
      <c r="T1895" s="16" t="n">
        <f aca="false">IF(Q1895="Overstocked",(G1895-Summary!$B$6*H1895)*J1895,0)</f>
        <v>0</v>
      </c>
    </row>
    <row r="1896" customFormat="false" ht="15" hidden="false" customHeight="false" outlineLevel="0" collapsed="false">
      <c r="A1896" s="0" t="s">
        <v>1994</v>
      </c>
      <c r="B1896" s="0" t="s">
        <v>113</v>
      </c>
      <c r="C1896" s="0" t="s">
        <v>104</v>
      </c>
      <c r="D1896" s="0" t="s">
        <v>86</v>
      </c>
      <c r="E1896" s="14" t="n">
        <v>45324</v>
      </c>
      <c r="F1896" s="14" t="n">
        <v>45334</v>
      </c>
      <c r="G1896" s="0" t="n">
        <v>1</v>
      </c>
      <c r="H1896" s="0" t="n">
        <v>115</v>
      </c>
      <c r="I1896" s="0" t="n">
        <v>120</v>
      </c>
      <c r="J1896" s="0" t="n">
        <v>298</v>
      </c>
      <c r="K1896" s="0" t="n">
        <v>453</v>
      </c>
      <c r="L1896" s="15" t="s">
        <v>97</v>
      </c>
      <c r="M1896" s="0" t="n">
        <v>10</v>
      </c>
      <c r="N1896" s="16" t="n">
        <f aca="false">I1896*K1896</f>
        <v>54360</v>
      </c>
      <c r="O1896" s="16" t="n">
        <f aca="false">I1896*(K1896-J1896)</f>
        <v>18600</v>
      </c>
      <c r="P1896" s="15" t="n">
        <f aca="false">K1896-J1896</f>
        <v>155</v>
      </c>
      <c r="Q1896" s="0" t="str">
        <f aca="false">IF(G1896=0,"Out of stock",IF(G1896&lt;H1896,"Understocked",IF(G1896&gt;Summary!$B$6*H1896,"Overstocked","Healthy")))</f>
        <v>Understocked</v>
      </c>
      <c r="R1896" s="0" t="str">
        <f aca="false">IF(I1896&gt;=Summary!$B$7,"Fast",IF(I1896&lt;Summary!$B$8,"Slow","Medium"))</f>
        <v>Medium</v>
      </c>
      <c r="S1896" s="15" t="n">
        <f aca="false">IF(M1896&gt;Summary!$B$5,1,0)</f>
        <v>1</v>
      </c>
      <c r="T1896" s="16" t="n">
        <f aca="false">IF(Q1896="Overstocked",(G1896-Summary!$B$6*H1896)*J1896,0)</f>
        <v>0</v>
      </c>
    </row>
    <row r="1897" customFormat="false" ht="15" hidden="false" customHeight="false" outlineLevel="0" collapsed="false">
      <c r="A1897" s="0" t="s">
        <v>1995</v>
      </c>
      <c r="B1897" s="0" t="s">
        <v>113</v>
      </c>
      <c r="C1897" s="0" t="s">
        <v>104</v>
      </c>
      <c r="D1897" s="0" t="s">
        <v>92</v>
      </c>
      <c r="E1897" s="14" t="n">
        <v>45355</v>
      </c>
      <c r="F1897" s="14" t="n">
        <v>45362</v>
      </c>
      <c r="G1897" s="0" t="n">
        <v>216</v>
      </c>
      <c r="H1897" s="0" t="n">
        <v>61</v>
      </c>
      <c r="I1897" s="0" t="n">
        <v>254</v>
      </c>
      <c r="J1897" s="0" t="n">
        <v>1431</v>
      </c>
      <c r="K1897" s="0" t="n">
        <v>1919</v>
      </c>
      <c r="L1897" s="15" t="s">
        <v>93</v>
      </c>
      <c r="M1897" s="0" t="n">
        <v>7</v>
      </c>
      <c r="N1897" s="16" t="n">
        <f aca="false">I1897*K1897</f>
        <v>487426</v>
      </c>
      <c r="O1897" s="16" t="n">
        <f aca="false">I1897*(K1897-J1897)</f>
        <v>123952</v>
      </c>
      <c r="P1897" s="15" t="n">
        <f aca="false">K1897-J1897</f>
        <v>488</v>
      </c>
      <c r="Q1897" s="0" t="str">
        <f aca="false">IF(G1897=0,"Out of stock",IF(G1897&lt;H1897,"Understocked",IF(G1897&gt;Summary!$B$6*H1897,"Overstocked","Healthy")))</f>
        <v>Healthy</v>
      </c>
      <c r="R1897" s="0" t="str">
        <f aca="false">IF(I1897&gt;=Summary!$B$7,"Fast",IF(I1897&lt;Summary!$B$8,"Slow","Medium"))</f>
        <v>Fast</v>
      </c>
      <c r="S1897" s="15" t="n">
        <f aca="false">IF(M1897&gt;Summary!$B$5,1,0)</f>
        <v>0</v>
      </c>
      <c r="T1897" s="16" t="n">
        <f aca="false">IF(Q1897="Overstocked",(G1897-Summary!$B$6*H1897)*J1897,0)</f>
        <v>0</v>
      </c>
    </row>
    <row r="1898" customFormat="false" ht="15" hidden="false" customHeight="false" outlineLevel="0" collapsed="false">
      <c r="A1898" s="0" t="s">
        <v>1996</v>
      </c>
      <c r="B1898" s="0" t="s">
        <v>89</v>
      </c>
      <c r="C1898" s="0" t="s">
        <v>104</v>
      </c>
      <c r="D1898" s="0" t="s">
        <v>102</v>
      </c>
      <c r="E1898" s="14" t="n">
        <v>45329</v>
      </c>
      <c r="F1898" s="14" t="n">
        <v>45337</v>
      </c>
      <c r="G1898" s="0" t="n">
        <v>457</v>
      </c>
      <c r="H1898" s="0" t="n">
        <v>66</v>
      </c>
      <c r="I1898" s="0" t="n">
        <v>282</v>
      </c>
      <c r="J1898" s="0" t="n">
        <v>938</v>
      </c>
      <c r="K1898" s="0" t="n">
        <v>1370</v>
      </c>
      <c r="L1898" s="15" t="s">
        <v>82</v>
      </c>
      <c r="M1898" s="0" t="n">
        <v>8</v>
      </c>
      <c r="N1898" s="16" t="n">
        <f aca="false">I1898*K1898</f>
        <v>386340</v>
      </c>
      <c r="O1898" s="16" t="n">
        <f aca="false">I1898*(K1898-J1898)</f>
        <v>121824</v>
      </c>
      <c r="P1898" s="15" t="n">
        <f aca="false">K1898-J1898</f>
        <v>432</v>
      </c>
      <c r="Q1898" s="0" t="str">
        <f aca="false">IF(G1898=0,"Out of stock",IF(G1898&lt;H1898,"Understocked",IF(G1898&gt;Summary!$B$6*H1898,"Overstocked","Healthy")))</f>
        <v>Overstocked</v>
      </c>
      <c r="R1898" s="0" t="str">
        <f aca="false">IF(I1898&gt;=Summary!$B$7,"Fast",IF(I1898&lt;Summary!$B$8,"Slow","Medium"))</f>
        <v>Fast</v>
      </c>
      <c r="S1898" s="15" t="n">
        <f aca="false">IF(M1898&gt;Summary!$B$5,1,0)</f>
        <v>1</v>
      </c>
      <c r="T1898" s="16" t="n">
        <f aca="false">IF(Q1898="Overstocked",(G1898-Summary!$B$6*H1898)*J1898,0)</f>
        <v>181034</v>
      </c>
    </row>
    <row r="1899" customFormat="false" ht="15" hidden="false" customHeight="false" outlineLevel="0" collapsed="false">
      <c r="A1899" s="0" t="s">
        <v>1997</v>
      </c>
      <c r="B1899" s="0" t="s">
        <v>111</v>
      </c>
      <c r="C1899" s="0" t="s">
        <v>104</v>
      </c>
      <c r="D1899" s="0" t="s">
        <v>79</v>
      </c>
      <c r="E1899" s="14" t="n">
        <v>45203</v>
      </c>
      <c r="F1899" s="14" t="n">
        <v>45204</v>
      </c>
      <c r="G1899" s="0" t="n">
        <v>460</v>
      </c>
      <c r="H1899" s="0" t="n">
        <v>121</v>
      </c>
      <c r="I1899" s="0" t="n">
        <v>104</v>
      </c>
      <c r="J1899" s="0" t="n">
        <v>885</v>
      </c>
      <c r="K1899" s="0" t="n">
        <v>997</v>
      </c>
      <c r="L1899" s="15" t="s">
        <v>80</v>
      </c>
      <c r="M1899" s="0" t="n">
        <v>1</v>
      </c>
      <c r="N1899" s="16" t="n">
        <f aca="false">I1899*K1899</f>
        <v>103688</v>
      </c>
      <c r="O1899" s="16" t="n">
        <f aca="false">I1899*(K1899-J1899)</f>
        <v>11648</v>
      </c>
      <c r="P1899" s="15" t="n">
        <f aca="false">K1899-J1899</f>
        <v>112</v>
      </c>
      <c r="Q1899" s="0" t="str">
        <f aca="false">IF(G1899=0,"Out of stock",IF(G1899&lt;H1899,"Understocked",IF(G1899&gt;Summary!$B$6*H1899,"Overstocked","Healthy")))</f>
        <v>Healthy</v>
      </c>
      <c r="R1899" s="0" t="str">
        <f aca="false">IF(I1899&gt;=Summary!$B$7,"Fast",IF(I1899&lt;Summary!$B$8,"Slow","Medium"))</f>
        <v>Medium</v>
      </c>
      <c r="S1899" s="15" t="n">
        <f aca="false">IF(M1899&gt;Summary!$B$5,1,0)</f>
        <v>0</v>
      </c>
      <c r="T1899" s="16" t="n">
        <f aca="false">IF(Q1899="Overstocked",(G1899-Summary!$B$6*H1899)*J1899,0)</f>
        <v>0</v>
      </c>
    </row>
    <row r="1900" customFormat="false" ht="15" hidden="false" customHeight="false" outlineLevel="0" collapsed="false">
      <c r="A1900" s="0" t="s">
        <v>1998</v>
      </c>
      <c r="B1900" s="0" t="s">
        <v>107</v>
      </c>
      <c r="C1900" s="0" t="s">
        <v>104</v>
      </c>
      <c r="D1900" s="0" t="s">
        <v>86</v>
      </c>
      <c r="E1900" s="14" t="n">
        <v>45059</v>
      </c>
      <c r="F1900" s="14" t="n">
        <v>45060</v>
      </c>
      <c r="G1900" s="0" t="n">
        <v>13</v>
      </c>
      <c r="H1900" s="0" t="n">
        <v>149</v>
      </c>
      <c r="I1900" s="0" t="n">
        <v>205</v>
      </c>
      <c r="J1900" s="0" t="n">
        <v>719</v>
      </c>
      <c r="K1900" s="0" t="n">
        <v>857</v>
      </c>
      <c r="L1900" s="15" t="s">
        <v>93</v>
      </c>
      <c r="M1900" s="0" t="n">
        <v>1</v>
      </c>
      <c r="N1900" s="16" t="n">
        <f aca="false">I1900*K1900</f>
        <v>175685</v>
      </c>
      <c r="O1900" s="16" t="n">
        <f aca="false">I1900*(K1900-J1900)</f>
        <v>28290</v>
      </c>
      <c r="P1900" s="15" t="n">
        <f aca="false">K1900-J1900</f>
        <v>138</v>
      </c>
      <c r="Q1900" s="0" t="str">
        <f aca="false">IF(G1900=0,"Out of stock",IF(G1900&lt;H1900,"Understocked",IF(G1900&gt;Summary!$B$6*H1900,"Overstocked","Healthy")))</f>
        <v>Understocked</v>
      </c>
      <c r="R1900" s="0" t="str">
        <f aca="false">IF(I1900&gt;=Summary!$B$7,"Fast",IF(I1900&lt;Summary!$B$8,"Slow","Medium"))</f>
        <v>Fast</v>
      </c>
      <c r="S1900" s="15" t="n">
        <f aca="false">IF(M1900&gt;Summary!$B$5,1,0)</f>
        <v>0</v>
      </c>
      <c r="T1900" s="16" t="n">
        <f aca="false">IF(Q1900="Overstocked",(G1900-Summary!$B$6*H1900)*J1900,0)</f>
        <v>0</v>
      </c>
    </row>
    <row r="1901" customFormat="false" ht="15" hidden="false" customHeight="false" outlineLevel="0" collapsed="false">
      <c r="A1901" s="0" t="s">
        <v>1999</v>
      </c>
      <c r="B1901" s="0" t="s">
        <v>84</v>
      </c>
      <c r="C1901" s="0" t="s">
        <v>78</v>
      </c>
      <c r="D1901" s="0" t="s">
        <v>92</v>
      </c>
      <c r="E1901" s="14" t="n">
        <v>45453</v>
      </c>
      <c r="F1901" s="14" t="n">
        <v>45455</v>
      </c>
      <c r="G1901" s="0" t="n">
        <v>172</v>
      </c>
      <c r="H1901" s="0" t="n">
        <v>122</v>
      </c>
      <c r="I1901" s="0" t="n">
        <v>81</v>
      </c>
      <c r="J1901" s="0" t="n">
        <v>1947</v>
      </c>
      <c r="K1901" s="0" t="n">
        <v>2011</v>
      </c>
      <c r="L1901" s="15" t="s">
        <v>80</v>
      </c>
      <c r="M1901" s="0" t="n">
        <v>2</v>
      </c>
      <c r="N1901" s="16" t="n">
        <f aca="false">I1901*K1901</f>
        <v>162891</v>
      </c>
      <c r="O1901" s="16" t="n">
        <f aca="false">I1901*(K1901-J1901)</f>
        <v>5184</v>
      </c>
      <c r="P1901" s="15" t="n">
        <f aca="false">K1901-J1901</f>
        <v>64</v>
      </c>
      <c r="Q1901" s="0" t="str">
        <f aca="false">IF(G1901=0,"Out of stock",IF(G1901&lt;H1901,"Understocked",IF(G1901&gt;Summary!$B$6*H1901,"Overstocked","Healthy")))</f>
        <v>Healthy</v>
      </c>
      <c r="R1901" s="0" t="str">
        <f aca="false">IF(I1901&gt;=Summary!$B$7,"Fast",IF(I1901&lt;Summary!$B$8,"Slow","Medium"))</f>
        <v>Slow</v>
      </c>
      <c r="S1901" s="15" t="n">
        <f aca="false">IF(M1901&gt;Summary!$B$5,1,0)</f>
        <v>0</v>
      </c>
      <c r="T1901" s="16" t="n">
        <f aca="false">IF(Q1901="Overstocked",(G1901-Summary!$B$6*H1901)*J1901,0)</f>
        <v>0</v>
      </c>
    </row>
    <row r="1902" customFormat="false" ht="15" hidden="false" customHeight="false" outlineLevel="0" collapsed="false">
      <c r="A1902" s="0" t="s">
        <v>2000</v>
      </c>
      <c r="B1902" s="0" t="s">
        <v>113</v>
      </c>
      <c r="C1902" s="0" t="s">
        <v>104</v>
      </c>
      <c r="D1902" s="0" t="s">
        <v>90</v>
      </c>
      <c r="E1902" s="14" t="n">
        <v>45185</v>
      </c>
      <c r="F1902" s="14" t="n">
        <v>45188</v>
      </c>
      <c r="G1902" s="0" t="n">
        <v>133</v>
      </c>
      <c r="H1902" s="0" t="n">
        <v>138</v>
      </c>
      <c r="I1902" s="0" t="n">
        <v>196</v>
      </c>
      <c r="J1902" s="0" t="n">
        <v>1629</v>
      </c>
      <c r="K1902" s="0" t="n">
        <v>1690</v>
      </c>
      <c r="L1902" s="15" t="s">
        <v>93</v>
      </c>
      <c r="M1902" s="0" t="n">
        <v>3</v>
      </c>
      <c r="N1902" s="16" t="n">
        <f aca="false">I1902*K1902</f>
        <v>331240</v>
      </c>
      <c r="O1902" s="16" t="n">
        <f aca="false">I1902*(K1902-J1902)</f>
        <v>11956</v>
      </c>
      <c r="P1902" s="15" t="n">
        <f aca="false">K1902-J1902</f>
        <v>61</v>
      </c>
      <c r="Q1902" s="0" t="str">
        <f aca="false">IF(G1902=0,"Out of stock",IF(G1902&lt;H1902,"Understocked",IF(G1902&gt;Summary!$B$6*H1902,"Overstocked","Healthy")))</f>
        <v>Understocked</v>
      </c>
      <c r="R1902" s="0" t="str">
        <f aca="false">IF(I1902&gt;=Summary!$B$7,"Fast",IF(I1902&lt;Summary!$B$8,"Slow","Medium"))</f>
        <v>Medium</v>
      </c>
      <c r="S1902" s="15" t="n">
        <f aca="false">IF(M1902&gt;Summary!$B$5,1,0)</f>
        <v>0</v>
      </c>
      <c r="T1902" s="16" t="n">
        <f aca="false">IF(Q1902="Overstocked",(G1902-Summary!$B$6*H1902)*J1902,0)</f>
        <v>0</v>
      </c>
    </row>
    <row r="1903" customFormat="false" ht="15" hidden="false" customHeight="false" outlineLevel="0" collapsed="false">
      <c r="A1903" s="0" t="s">
        <v>2001</v>
      </c>
      <c r="B1903" s="0" t="s">
        <v>95</v>
      </c>
      <c r="C1903" s="0" t="s">
        <v>85</v>
      </c>
      <c r="D1903" s="0" t="s">
        <v>86</v>
      </c>
      <c r="E1903" s="14" t="n">
        <v>45226</v>
      </c>
      <c r="F1903" s="14" t="n">
        <v>45235</v>
      </c>
      <c r="G1903" s="0" t="n">
        <v>309</v>
      </c>
      <c r="H1903" s="0" t="n">
        <v>67</v>
      </c>
      <c r="I1903" s="0" t="n">
        <v>245</v>
      </c>
      <c r="J1903" s="0" t="n">
        <v>1842</v>
      </c>
      <c r="K1903" s="0" t="n">
        <v>2147</v>
      </c>
      <c r="L1903" s="15" t="s">
        <v>87</v>
      </c>
      <c r="M1903" s="0" t="n">
        <v>9</v>
      </c>
      <c r="N1903" s="16" t="n">
        <f aca="false">I1903*K1903</f>
        <v>526015</v>
      </c>
      <c r="O1903" s="16" t="n">
        <f aca="false">I1903*(K1903-J1903)</f>
        <v>74725</v>
      </c>
      <c r="P1903" s="15" t="n">
        <f aca="false">K1903-J1903</f>
        <v>305</v>
      </c>
      <c r="Q1903" s="0" t="str">
        <f aca="false">IF(G1903=0,"Out of stock",IF(G1903&lt;H1903,"Understocked",IF(G1903&gt;Summary!$B$6*H1903,"Overstocked","Healthy")))</f>
        <v>Overstocked</v>
      </c>
      <c r="R1903" s="0" t="str">
        <f aca="false">IF(I1903&gt;=Summary!$B$7,"Fast",IF(I1903&lt;Summary!$B$8,"Slow","Medium"))</f>
        <v>Fast</v>
      </c>
      <c r="S1903" s="15" t="n">
        <f aca="false">IF(M1903&gt;Summary!$B$5,1,0)</f>
        <v>1</v>
      </c>
      <c r="T1903" s="16" t="n">
        <f aca="false">IF(Q1903="Overstocked",(G1903-Summary!$B$6*H1903)*J1903,0)</f>
        <v>75522</v>
      </c>
    </row>
    <row r="1904" customFormat="false" ht="15" hidden="false" customHeight="false" outlineLevel="0" collapsed="false">
      <c r="A1904" s="0" t="s">
        <v>2002</v>
      </c>
      <c r="B1904" s="0" t="s">
        <v>84</v>
      </c>
      <c r="C1904" s="0" t="s">
        <v>96</v>
      </c>
      <c r="D1904" s="0" t="s">
        <v>90</v>
      </c>
      <c r="E1904" s="14" t="n">
        <v>45186</v>
      </c>
      <c r="F1904" s="14" t="n">
        <v>45194</v>
      </c>
      <c r="G1904" s="0" t="n">
        <v>20</v>
      </c>
      <c r="H1904" s="0" t="n">
        <v>135</v>
      </c>
      <c r="I1904" s="0" t="n">
        <v>132</v>
      </c>
      <c r="J1904" s="0" t="n">
        <v>1032</v>
      </c>
      <c r="K1904" s="0" t="n">
        <v>1201</v>
      </c>
      <c r="L1904" s="15" t="s">
        <v>82</v>
      </c>
      <c r="M1904" s="0" t="n">
        <v>8</v>
      </c>
      <c r="N1904" s="16" t="n">
        <f aca="false">I1904*K1904</f>
        <v>158532</v>
      </c>
      <c r="O1904" s="16" t="n">
        <f aca="false">I1904*(K1904-J1904)</f>
        <v>22308</v>
      </c>
      <c r="P1904" s="15" t="n">
        <f aca="false">K1904-J1904</f>
        <v>169</v>
      </c>
      <c r="Q1904" s="0" t="str">
        <f aca="false">IF(G1904=0,"Out of stock",IF(G1904&lt;H1904,"Understocked",IF(G1904&gt;Summary!$B$6*H1904,"Overstocked","Healthy")))</f>
        <v>Understocked</v>
      </c>
      <c r="R1904" s="0" t="str">
        <f aca="false">IF(I1904&gt;=Summary!$B$7,"Fast",IF(I1904&lt;Summary!$B$8,"Slow","Medium"))</f>
        <v>Medium</v>
      </c>
      <c r="S1904" s="15" t="n">
        <f aca="false">IF(M1904&gt;Summary!$B$5,1,0)</f>
        <v>1</v>
      </c>
      <c r="T1904" s="16" t="n">
        <f aca="false">IF(Q1904="Overstocked",(G1904-Summary!$B$6*H1904)*J1904,0)</f>
        <v>0</v>
      </c>
    </row>
    <row r="1905" customFormat="false" ht="15" hidden="false" customHeight="false" outlineLevel="0" collapsed="false">
      <c r="A1905" s="0" t="s">
        <v>2003</v>
      </c>
      <c r="B1905" s="0" t="s">
        <v>84</v>
      </c>
      <c r="C1905" s="0" t="s">
        <v>104</v>
      </c>
      <c r="D1905" s="0" t="s">
        <v>92</v>
      </c>
      <c r="E1905" s="14" t="n">
        <v>45299</v>
      </c>
      <c r="F1905" s="14" t="n">
        <v>45302</v>
      </c>
      <c r="G1905" s="0" t="n">
        <v>422</v>
      </c>
      <c r="H1905" s="0" t="n">
        <v>120</v>
      </c>
      <c r="I1905" s="0" t="n">
        <v>78</v>
      </c>
      <c r="J1905" s="0" t="n">
        <v>1887</v>
      </c>
      <c r="K1905" s="0" t="n">
        <v>2243</v>
      </c>
      <c r="L1905" s="15" t="s">
        <v>82</v>
      </c>
      <c r="M1905" s="0" t="n">
        <v>3</v>
      </c>
      <c r="N1905" s="16" t="n">
        <f aca="false">I1905*K1905</f>
        <v>174954</v>
      </c>
      <c r="O1905" s="16" t="n">
        <f aca="false">I1905*(K1905-J1905)</f>
        <v>27768</v>
      </c>
      <c r="P1905" s="15" t="n">
        <f aca="false">K1905-J1905</f>
        <v>356</v>
      </c>
      <c r="Q1905" s="0" t="str">
        <f aca="false">IF(G1905=0,"Out of stock",IF(G1905&lt;H1905,"Understocked",IF(G1905&gt;Summary!$B$6*H1905,"Overstocked","Healthy")))</f>
        <v>Healthy</v>
      </c>
      <c r="R1905" s="0" t="str">
        <f aca="false">IF(I1905&gt;=Summary!$B$7,"Fast",IF(I1905&lt;Summary!$B$8,"Slow","Medium"))</f>
        <v>Slow</v>
      </c>
      <c r="S1905" s="15" t="n">
        <f aca="false">IF(M1905&gt;Summary!$B$5,1,0)</f>
        <v>0</v>
      </c>
      <c r="T1905" s="16" t="n">
        <f aca="false">IF(Q1905="Overstocked",(G1905-Summary!$B$6*H1905)*J1905,0)</f>
        <v>0</v>
      </c>
    </row>
    <row r="1906" customFormat="false" ht="15" hidden="false" customHeight="false" outlineLevel="0" collapsed="false">
      <c r="A1906" s="0" t="s">
        <v>2004</v>
      </c>
      <c r="B1906" s="0" t="s">
        <v>123</v>
      </c>
      <c r="C1906" s="0" t="s">
        <v>104</v>
      </c>
      <c r="D1906" s="0" t="s">
        <v>92</v>
      </c>
      <c r="E1906" s="14" t="n">
        <v>45110</v>
      </c>
      <c r="F1906" s="14" t="n">
        <v>45116</v>
      </c>
      <c r="G1906" s="0" t="n">
        <v>105</v>
      </c>
      <c r="H1906" s="0" t="n">
        <v>124</v>
      </c>
      <c r="I1906" s="0" t="n">
        <v>272</v>
      </c>
      <c r="J1906" s="0" t="n">
        <v>1127</v>
      </c>
      <c r="K1906" s="0" t="n">
        <v>1408</v>
      </c>
      <c r="L1906" s="15" t="s">
        <v>97</v>
      </c>
      <c r="M1906" s="0" t="n">
        <v>6</v>
      </c>
      <c r="N1906" s="16" t="n">
        <f aca="false">I1906*K1906</f>
        <v>382976</v>
      </c>
      <c r="O1906" s="16" t="n">
        <f aca="false">I1906*(K1906-J1906)</f>
        <v>76432</v>
      </c>
      <c r="P1906" s="15" t="n">
        <f aca="false">K1906-J1906</f>
        <v>281</v>
      </c>
      <c r="Q1906" s="0" t="str">
        <f aca="false">IF(G1906=0,"Out of stock",IF(G1906&lt;H1906,"Understocked",IF(G1906&gt;Summary!$B$6*H1906,"Overstocked","Healthy")))</f>
        <v>Understocked</v>
      </c>
      <c r="R1906" s="0" t="str">
        <f aca="false">IF(I1906&gt;=Summary!$B$7,"Fast",IF(I1906&lt;Summary!$B$8,"Slow","Medium"))</f>
        <v>Fast</v>
      </c>
      <c r="S1906" s="15" t="n">
        <f aca="false">IF(M1906&gt;Summary!$B$5,1,0)</f>
        <v>0</v>
      </c>
      <c r="T1906" s="16" t="n">
        <f aca="false">IF(Q1906="Overstocked",(G1906-Summary!$B$6*H1906)*J1906,0)</f>
        <v>0</v>
      </c>
    </row>
    <row r="1907" customFormat="false" ht="15" hidden="false" customHeight="false" outlineLevel="0" collapsed="false">
      <c r="A1907" s="0" t="s">
        <v>2005</v>
      </c>
      <c r="B1907" s="0" t="s">
        <v>107</v>
      </c>
      <c r="C1907" s="0" t="s">
        <v>85</v>
      </c>
      <c r="D1907" s="0" t="s">
        <v>86</v>
      </c>
      <c r="E1907" s="14" t="n">
        <v>45252</v>
      </c>
      <c r="F1907" s="14" t="n">
        <v>45255</v>
      </c>
      <c r="G1907" s="0" t="n">
        <v>237</v>
      </c>
      <c r="H1907" s="0" t="n">
        <v>131</v>
      </c>
      <c r="I1907" s="0" t="n">
        <v>0</v>
      </c>
      <c r="J1907" s="0" t="n">
        <v>1459</v>
      </c>
      <c r="K1907" s="0" t="n">
        <v>1522</v>
      </c>
      <c r="L1907" s="15" t="s">
        <v>82</v>
      </c>
      <c r="M1907" s="0" t="n">
        <v>3</v>
      </c>
      <c r="N1907" s="16" t="n">
        <f aca="false">I1907*K1907</f>
        <v>0</v>
      </c>
      <c r="O1907" s="16" t="n">
        <f aca="false">I1907*(K1907-J1907)</f>
        <v>0</v>
      </c>
      <c r="P1907" s="15" t="n">
        <f aca="false">K1907-J1907</f>
        <v>63</v>
      </c>
      <c r="Q1907" s="0" t="str">
        <f aca="false">IF(G1907=0,"Out of stock",IF(G1907&lt;H1907,"Understocked",IF(G1907&gt;Summary!$B$6*H1907,"Overstocked","Healthy")))</f>
        <v>Healthy</v>
      </c>
      <c r="R1907" s="0" t="str">
        <f aca="false">IF(I1907&gt;=Summary!$B$7,"Fast",IF(I1907&lt;Summary!$B$8,"Slow","Medium"))</f>
        <v>Slow</v>
      </c>
      <c r="S1907" s="15" t="n">
        <f aca="false">IF(M1907&gt;Summary!$B$5,1,0)</f>
        <v>0</v>
      </c>
      <c r="T1907" s="16" t="n">
        <f aca="false">IF(Q1907="Overstocked",(G1907-Summary!$B$6*H1907)*J1907,0)</f>
        <v>0</v>
      </c>
    </row>
    <row r="1908" customFormat="false" ht="15" hidden="false" customHeight="false" outlineLevel="0" collapsed="false">
      <c r="A1908" s="0" t="s">
        <v>2006</v>
      </c>
      <c r="B1908" s="0" t="s">
        <v>113</v>
      </c>
      <c r="C1908" s="0" t="s">
        <v>85</v>
      </c>
      <c r="D1908" s="0" t="s">
        <v>90</v>
      </c>
      <c r="E1908" s="14" t="n">
        <v>45357</v>
      </c>
      <c r="F1908" s="14" t="n">
        <v>45358</v>
      </c>
      <c r="G1908" s="0" t="n">
        <v>316</v>
      </c>
      <c r="H1908" s="0" t="n">
        <v>71</v>
      </c>
      <c r="I1908" s="0" t="n">
        <v>121</v>
      </c>
      <c r="J1908" s="0" t="n">
        <v>1824</v>
      </c>
      <c r="K1908" s="0" t="n">
        <v>2157</v>
      </c>
      <c r="L1908" s="15" t="s">
        <v>93</v>
      </c>
      <c r="M1908" s="0" t="n">
        <v>1</v>
      </c>
      <c r="N1908" s="16" t="n">
        <f aca="false">I1908*K1908</f>
        <v>260997</v>
      </c>
      <c r="O1908" s="16" t="n">
        <f aca="false">I1908*(K1908-J1908)</f>
        <v>40293</v>
      </c>
      <c r="P1908" s="15" t="n">
        <f aca="false">K1908-J1908</f>
        <v>333</v>
      </c>
      <c r="Q1908" s="0" t="str">
        <f aca="false">IF(G1908=0,"Out of stock",IF(G1908&lt;H1908,"Understocked",IF(G1908&gt;Summary!$B$6*H1908,"Overstocked","Healthy")))</f>
        <v>Overstocked</v>
      </c>
      <c r="R1908" s="0" t="str">
        <f aca="false">IF(I1908&gt;=Summary!$B$7,"Fast",IF(I1908&lt;Summary!$B$8,"Slow","Medium"))</f>
        <v>Medium</v>
      </c>
      <c r="S1908" s="15" t="n">
        <f aca="false">IF(M1908&gt;Summary!$B$5,1,0)</f>
        <v>0</v>
      </c>
      <c r="T1908" s="16" t="n">
        <f aca="false">IF(Q1908="Overstocked",(G1908-Summary!$B$6*H1908)*J1908,0)</f>
        <v>58368</v>
      </c>
    </row>
    <row r="1909" customFormat="false" ht="15" hidden="false" customHeight="false" outlineLevel="0" collapsed="false">
      <c r="A1909" s="0" t="s">
        <v>2007</v>
      </c>
      <c r="B1909" s="0" t="s">
        <v>123</v>
      </c>
      <c r="C1909" s="0" t="s">
        <v>96</v>
      </c>
      <c r="D1909" s="0" t="s">
        <v>79</v>
      </c>
      <c r="E1909" s="14" t="n">
        <v>44955</v>
      </c>
      <c r="F1909" s="14" t="n">
        <v>44959</v>
      </c>
      <c r="G1909" s="0" t="n">
        <v>415</v>
      </c>
      <c r="H1909" s="0" t="n">
        <v>144</v>
      </c>
      <c r="I1909" s="0" t="n">
        <v>98</v>
      </c>
      <c r="J1909" s="0" t="n">
        <v>1784</v>
      </c>
      <c r="K1909" s="0" t="n">
        <v>1899</v>
      </c>
      <c r="L1909" s="15" t="s">
        <v>80</v>
      </c>
      <c r="M1909" s="0" t="n">
        <v>4</v>
      </c>
      <c r="N1909" s="16" t="n">
        <f aca="false">I1909*K1909</f>
        <v>186102</v>
      </c>
      <c r="O1909" s="16" t="n">
        <f aca="false">I1909*(K1909-J1909)</f>
        <v>11270</v>
      </c>
      <c r="P1909" s="15" t="n">
        <f aca="false">K1909-J1909</f>
        <v>115</v>
      </c>
      <c r="Q1909" s="0" t="str">
        <f aca="false">IF(G1909=0,"Out of stock",IF(G1909&lt;H1909,"Understocked",IF(G1909&gt;Summary!$B$6*H1909,"Overstocked","Healthy")))</f>
        <v>Healthy</v>
      </c>
      <c r="R1909" s="0" t="str">
        <f aca="false">IF(I1909&gt;=Summary!$B$7,"Fast",IF(I1909&lt;Summary!$B$8,"Slow","Medium"))</f>
        <v>Slow</v>
      </c>
      <c r="S1909" s="15" t="n">
        <f aca="false">IF(M1909&gt;Summary!$B$5,1,0)</f>
        <v>0</v>
      </c>
      <c r="T1909" s="16" t="n">
        <f aca="false">IF(Q1909="Overstocked",(G1909-Summary!$B$6*H1909)*J1909,0)</f>
        <v>0</v>
      </c>
    </row>
    <row r="1910" customFormat="false" ht="15" hidden="false" customHeight="false" outlineLevel="0" collapsed="false">
      <c r="A1910" s="0" t="s">
        <v>2008</v>
      </c>
      <c r="B1910" s="0" t="s">
        <v>101</v>
      </c>
      <c r="C1910" s="0" t="s">
        <v>85</v>
      </c>
      <c r="D1910" s="0" t="s">
        <v>86</v>
      </c>
      <c r="E1910" s="14" t="n">
        <v>45189</v>
      </c>
      <c r="F1910" s="14" t="n">
        <v>45192</v>
      </c>
      <c r="G1910" s="0" t="n">
        <v>387</v>
      </c>
      <c r="H1910" s="0" t="n">
        <v>63</v>
      </c>
      <c r="I1910" s="0" t="n">
        <v>59</v>
      </c>
      <c r="J1910" s="0" t="n">
        <v>1540</v>
      </c>
      <c r="K1910" s="0" t="n">
        <v>1599</v>
      </c>
      <c r="L1910" s="15" t="s">
        <v>97</v>
      </c>
      <c r="M1910" s="0" t="n">
        <v>3</v>
      </c>
      <c r="N1910" s="16" t="n">
        <f aca="false">I1910*K1910</f>
        <v>94341</v>
      </c>
      <c r="O1910" s="16" t="n">
        <f aca="false">I1910*(K1910-J1910)</f>
        <v>3481</v>
      </c>
      <c r="P1910" s="15" t="n">
        <f aca="false">K1910-J1910</f>
        <v>59</v>
      </c>
      <c r="Q1910" s="0" t="str">
        <f aca="false">IF(G1910=0,"Out of stock",IF(G1910&lt;H1910,"Understocked",IF(G1910&gt;Summary!$B$6*H1910,"Overstocked","Healthy")))</f>
        <v>Overstocked</v>
      </c>
      <c r="R1910" s="0" t="str">
        <f aca="false">IF(I1910&gt;=Summary!$B$7,"Fast",IF(I1910&lt;Summary!$B$8,"Slow","Medium"))</f>
        <v>Slow</v>
      </c>
      <c r="S1910" s="15" t="n">
        <f aca="false">IF(M1910&gt;Summary!$B$5,1,0)</f>
        <v>0</v>
      </c>
      <c r="T1910" s="16" t="n">
        <f aca="false">IF(Q1910="Overstocked",(G1910-Summary!$B$6*H1910)*J1910,0)</f>
        <v>207900</v>
      </c>
    </row>
    <row r="1911" customFormat="false" ht="15" hidden="false" customHeight="false" outlineLevel="0" collapsed="false">
      <c r="A1911" s="0" t="s">
        <v>2009</v>
      </c>
      <c r="B1911" s="0" t="s">
        <v>84</v>
      </c>
      <c r="C1911" s="0" t="s">
        <v>78</v>
      </c>
      <c r="D1911" s="0" t="s">
        <v>86</v>
      </c>
      <c r="E1911" s="14" t="n">
        <v>45542</v>
      </c>
      <c r="F1911" s="14" t="n">
        <v>45546</v>
      </c>
      <c r="G1911" s="0" t="n">
        <v>433</v>
      </c>
      <c r="H1911" s="0" t="n">
        <v>146</v>
      </c>
      <c r="I1911" s="0" t="n">
        <v>180</v>
      </c>
      <c r="J1911" s="0" t="n">
        <v>1638</v>
      </c>
      <c r="K1911" s="0" t="n">
        <v>1911</v>
      </c>
      <c r="L1911" s="15" t="s">
        <v>87</v>
      </c>
      <c r="M1911" s="0" t="n">
        <v>4</v>
      </c>
      <c r="N1911" s="16" t="n">
        <f aca="false">I1911*K1911</f>
        <v>343980</v>
      </c>
      <c r="O1911" s="16" t="n">
        <f aca="false">I1911*(K1911-J1911)</f>
        <v>49140</v>
      </c>
      <c r="P1911" s="15" t="n">
        <f aca="false">K1911-J1911</f>
        <v>273</v>
      </c>
      <c r="Q1911" s="0" t="str">
        <f aca="false">IF(G1911=0,"Out of stock",IF(G1911&lt;H1911,"Understocked",IF(G1911&gt;Summary!$B$6*H1911,"Overstocked","Healthy")))</f>
        <v>Healthy</v>
      </c>
      <c r="R1911" s="0" t="str">
        <f aca="false">IF(I1911&gt;=Summary!$B$7,"Fast",IF(I1911&lt;Summary!$B$8,"Slow","Medium"))</f>
        <v>Medium</v>
      </c>
      <c r="S1911" s="15" t="n">
        <f aca="false">IF(M1911&gt;Summary!$B$5,1,0)</f>
        <v>0</v>
      </c>
      <c r="T1911" s="16" t="n">
        <f aca="false">IF(Q1911="Overstocked",(G1911-Summary!$B$6*H1911)*J1911,0)</f>
        <v>0</v>
      </c>
    </row>
    <row r="1912" customFormat="false" ht="15" hidden="false" customHeight="false" outlineLevel="0" collapsed="false">
      <c r="A1912" s="0" t="s">
        <v>2010</v>
      </c>
      <c r="B1912" s="0" t="s">
        <v>89</v>
      </c>
      <c r="C1912" s="0" t="s">
        <v>104</v>
      </c>
      <c r="D1912" s="0" t="s">
        <v>92</v>
      </c>
      <c r="E1912" s="14" t="n">
        <v>45078</v>
      </c>
      <c r="F1912" s="14" t="n">
        <v>45083</v>
      </c>
      <c r="G1912" s="0" t="n">
        <v>330</v>
      </c>
      <c r="H1912" s="0" t="n">
        <v>137</v>
      </c>
      <c r="I1912" s="0" t="n">
        <v>130</v>
      </c>
      <c r="J1912" s="0" t="n">
        <v>1492</v>
      </c>
      <c r="K1912" s="0" t="n">
        <v>1851</v>
      </c>
      <c r="L1912" s="15" t="s">
        <v>93</v>
      </c>
      <c r="M1912" s="0" t="n">
        <v>5</v>
      </c>
      <c r="N1912" s="16" t="n">
        <f aca="false">I1912*K1912</f>
        <v>240630</v>
      </c>
      <c r="O1912" s="16" t="n">
        <f aca="false">I1912*(K1912-J1912)</f>
        <v>46670</v>
      </c>
      <c r="P1912" s="15" t="n">
        <f aca="false">K1912-J1912</f>
        <v>359</v>
      </c>
      <c r="Q1912" s="0" t="str">
        <f aca="false">IF(G1912=0,"Out of stock",IF(G1912&lt;H1912,"Understocked",IF(G1912&gt;Summary!$B$6*H1912,"Overstocked","Healthy")))</f>
        <v>Healthy</v>
      </c>
      <c r="R1912" s="0" t="str">
        <f aca="false">IF(I1912&gt;=Summary!$B$7,"Fast",IF(I1912&lt;Summary!$B$8,"Slow","Medium"))</f>
        <v>Medium</v>
      </c>
      <c r="S1912" s="15" t="n">
        <f aca="false">IF(M1912&gt;Summary!$B$5,1,0)</f>
        <v>0</v>
      </c>
      <c r="T1912" s="16" t="n">
        <f aca="false">IF(Q1912="Overstocked",(G1912-Summary!$B$6*H1912)*J1912,0)</f>
        <v>0</v>
      </c>
    </row>
    <row r="1913" customFormat="false" ht="15" hidden="false" customHeight="false" outlineLevel="0" collapsed="false">
      <c r="A1913" s="0" t="s">
        <v>2011</v>
      </c>
      <c r="B1913" s="0" t="s">
        <v>89</v>
      </c>
      <c r="C1913" s="0" t="s">
        <v>96</v>
      </c>
      <c r="D1913" s="0" t="s">
        <v>79</v>
      </c>
      <c r="E1913" s="14" t="n">
        <v>44965</v>
      </c>
      <c r="F1913" s="14" t="n">
        <v>44975</v>
      </c>
      <c r="G1913" s="0" t="n">
        <v>412</v>
      </c>
      <c r="H1913" s="0" t="n">
        <v>77</v>
      </c>
      <c r="I1913" s="0" t="n">
        <v>229</v>
      </c>
      <c r="J1913" s="0" t="n">
        <v>650</v>
      </c>
      <c r="K1913" s="0" t="n">
        <v>730</v>
      </c>
      <c r="L1913" s="15" t="s">
        <v>93</v>
      </c>
      <c r="M1913" s="0" t="n">
        <v>10</v>
      </c>
      <c r="N1913" s="16" t="n">
        <f aca="false">I1913*K1913</f>
        <v>167170</v>
      </c>
      <c r="O1913" s="16" t="n">
        <f aca="false">I1913*(K1913-J1913)</f>
        <v>18320</v>
      </c>
      <c r="P1913" s="15" t="n">
        <f aca="false">K1913-J1913</f>
        <v>80</v>
      </c>
      <c r="Q1913" s="0" t="str">
        <f aca="false">IF(G1913=0,"Out of stock",IF(G1913&lt;H1913,"Understocked",IF(G1913&gt;Summary!$B$6*H1913,"Overstocked","Healthy")))</f>
        <v>Overstocked</v>
      </c>
      <c r="R1913" s="0" t="str">
        <f aca="false">IF(I1913&gt;=Summary!$B$7,"Fast",IF(I1913&lt;Summary!$B$8,"Slow","Medium"))</f>
        <v>Fast</v>
      </c>
      <c r="S1913" s="15" t="n">
        <f aca="false">IF(M1913&gt;Summary!$B$5,1,0)</f>
        <v>1</v>
      </c>
      <c r="T1913" s="16" t="n">
        <f aca="false">IF(Q1913="Overstocked",(G1913-Summary!$B$6*H1913)*J1913,0)</f>
        <v>67600</v>
      </c>
    </row>
    <row r="1914" customFormat="false" ht="15" hidden="false" customHeight="false" outlineLevel="0" collapsed="false">
      <c r="A1914" s="0" t="s">
        <v>2012</v>
      </c>
      <c r="B1914" s="0" t="s">
        <v>107</v>
      </c>
      <c r="C1914" s="0" t="s">
        <v>78</v>
      </c>
      <c r="D1914" s="0" t="s">
        <v>90</v>
      </c>
      <c r="E1914" s="14" t="n">
        <v>45617</v>
      </c>
      <c r="F1914" s="14" t="n">
        <v>45620</v>
      </c>
      <c r="G1914" s="0" t="n">
        <v>189</v>
      </c>
      <c r="H1914" s="0" t="n">
        <v>70</v>
      </c>
      <c r="I1914" s="0" t="n">
        <v>49</v>
      </c>
      <c r="J1914" s="0" t="n">
        <v>1475</v>
      </c>
      <c r="K1914" s="0" t="n">
        <v>1967</v>
      </c>
      <c r="L1914" s="15" t="s">
        <v>87</v>
      </c>
      <c r="M1914" s="0" t="n">
        <v>3</v>
      </c>
      <c r="N1914" s="16" t="n">
        <f aca="false">I1914*K1914</f>
        <v>96383</v>
      </c>
      <c r="O1914" s="16" t="n">
        <f aca="false">I1914*(K1914-J1914)</f>
        <v>24108</v>
      </c>
      <c r="P1914" s="15" t="n">
        <f aca="false">K1914-J1914</f>
        <v>492</v>
      </c>
      <c r="Q1914" s="0" t="str">
        <f aca="false">IF(G1914=0,"Out of stock",IF(G1914&lt;H1914,"Understocked",IF(G1914&gt;Summary!$B$6*H1914,"Overstocked","Healthy")))</f>
        <v>Healthy</v>
      </c>
      <c r="R1914" s="0" t="str">
        <f aca="false">IF(I1914&gt;=Summary!$B$7,"Fast",IF(I1914&lt;Summary!$B$8,"Slow","Medium"))</f>
        <v>Slow</v>
      </c>
      <c r="S1914" s="15" t="n">
        <f aca="false">IF(M1914&gt;Summary!$B$5,1,0)</f>
        <v>0</v>
      </c>
      <c r="T1914" s="16" t="n">
        <f aca="false">IF(Q1914="Overstocked",(G1914-Summary!$B$6*H1914)*J1914,0)</f>
        <v>0</v>
      </c>
    </row>
    <row r="1915" customFormat="false" ht="15" hidden="false" customHeight="false" outlineLevel="0" collapsed="false">
      <c r="A1915" s="0" t="s">
        <v>2013</v>
      </c>
      <c r="B1915" s="0" t="s">
        <v>115</v>
      </c>
      <c r="C1915" s="0" t="s">
        <v>104</v>
      </c>
      <c r="D1915" s="0" t="s">
        <v>86</v>
      </c>
      <c r="E1915" s="14" t="n">
        <v>45207</v>
      </c>
      <c r="F1915" s="14" t="n">
        <v>45216</v>
      </c>
      <c r="G1915" s="0" t="n">
        <v>478</v>
      </c>
      <c r="H1915" s="0" t="n">
        <v>119</v>
      </c>
      <c r="I1915" s="0" t="n">
        <v>56</v>
      </c>
      <c r="J1915" s="0" t="n">
        <v>1214</v>
      </c>
      <c r="K1915" s="0" t="n">
        <v>1644</v>
      </c>
      <c r="L1915" s="15" t="s">
        <v>97</v>
      </c>
      <c r="M1915" s="0" t="n">
        <v>9</v>
      </c>
      <c r="N1915" s="16" t="n">
        <f aca="false">I1915*K1915</f>
        <v>92064</v>
      </c>
      <c r="O1915" s="16" t="n">
        <f aca="false">I1915*(K1915-J1915)</f>
        <v>24080</v>
      </c>
      <c r="P1915" s="15" t="n">
        <f aca="false">K1915-J1915</f>
        <v>430</v>
      </c>
      <c r="Q1915" s="0" t="str">
        <f aca="false">IF(G1915=0,"Out of stock",IF(G1915&lt;H1915,"Understocked",IF(G1915&gt;Summary!$B$6*H1915,"Overstocked","Healthy")))</f>
        <v>Overstocked</v>
      </c>
      <c r="R1915" s="0" t="str">
        <f aca="false">IF(I1915&gt;=Summary!$B$7,"Fast",IF(I1915&lt;Summary!$B$8,"Slow","Medium"))</f>
        <v>Slow</v>
      </c>
      <c r="S1915" s="15" t="n">
        <f aca="false">IF(M1915&gt;Summary!$B$5,1,0)</f>
        <v>1</v>
      </c>
      <c r="T1915" s="16" t="n">
        <f aca="false">IF(Q1915="Overstocked",(G1915-Summary!$B$6*H1915)*J1915,0)</f>
        <v>2428</v>
      </c>
    </row>
    <row r="1916" customFormat="false" ht="15" hidden="false" customHeight="false" outlineLevel="0" collapsed="false">
      <c r="A1916" s="0" t="s">
        <v>2014</v>
      </c>
      <c r="B1916" s="0" t="s">
        <v>84</v>
      </c>
      <c r="C1916" s="0" t="s">
        <v>78</v>
      </c>
      <c r="D1916" s="0" t="s">
        <v>92</v>
      </c>
      <c r="E1916" s="14" t="n">
        <v>44949</v>
      </c>
      <c r="F1916" s="14" t="n">
        <v>44952</v>
      </c>
      <c r="G1916" s="0" t="n">
        <v>279</v>
      </c>
      <c r="H1916" s="0" t="n">
        <v>65</v>
      </c>
      <c r="I1916" s="0" t="n">
        <v>30</v>
      </c>
      <c r="J1916" s="0" t="n">
        <v>358</v>
      </c>
      <c r="K1916" s="0" t="n">
        <v>456</v>
      </c>
      <c r="L1916" s="15" t="s">
        <v>97</v>
      </c>
      <c r="M1916" s="0" t="n">
        <v>3</v>
      </c>
      <c r="N1916" s="16" t="n">
        <f aca="false">I1916*K1916</f>
        <v>13680</v>
      </c>
      <c r="O1916" s="16" t="n">
        <f aca="false">I1916*(K1916-J1916)</f>
        <v>2940</v>
      </c>
      <c r="P1916" s="15" t="n">
        <f aca="false">K1916-J1916</f>
        <v>98</v>
      </c>
      <c r="Q1916" s="0" t="str">
        <f aca="false">IF(G1916=0,"Out of stock",IF(G1916&lt;H1916,"Understocked",IF(G1916&gt;Summary!$B$6*H1916,"Overstocked","Healthy")))</f>
        <v>Overstocked</v>
      </c>
      <c r="R1916" s="0" t="str">
        <f aca="false">IF(I1916&gt;=Summary!$B$7,"Fast",IF(I1916&lt;Summary!$B$8,"Slow","Medium"))</f>
        <v>Slow</v>
      </c>
      <c r="S1916" s="15" t="n">
        <f aca="false">IF(M1916&gt;Summary!$B$5,1,0)</f>
        <v>0</v>
      </c>
      <c r="T1916" s="16" t="n">
        <f aca="false">IF(Q1916="Overstocked",(G1916-Summary!$B$6*H1916)*J1916,0)</f>
        <v>6802</v>
      </c>
    </row>
    <row r="1917" customFormat="false" ht="15" hidden="false" customHeight="false" outlineLevel="0" collapsed="false">
      <c r="A1917" s="0" t="s">
        <v>2015</v>
      </c>
      <c r="B1917" s="0" t="s">
        <v>113</v>
      </c>
      <c r="C1917" s="0" t="s">
        <v>78</v>
      </c>
      <c r="D1917" s="0" t="s">
        <v>92</v>
      </c>
      <c r="E1917" s="14" t="n">
        <v>45246</v>
      </c>
      <c r="F1917" s="14" t="n">
        <v>45247</v>
      </c>
      <c r="G1917" s="0" t="n">
        <v>317</v>
      </c>
      <c r="H1917" s="0" t="n">
        <v>81</v>
      </c>
      <c r="I1917" s="0" t="n">
        <v>240</v>
      </c>
      <c r="J1917" s="0" t="n">
        <v>1055</v>
      </c>
      <c r="K1917" s="0" t="n">
        <v>1236</v>
      </c>
      <c r="L1917" s="15" t="s">
        <v>82</v>
      </c>
      <c r="M1917" s="0" t="n">
        <v>1</v>
      </c>
      <c r="N1917" s="16" t="n">
        <f aca="false">I1917*K1917</f>
        <v>296640</v>
      </c>
      <c r="O1917" s="16" t="n">
        <f aca="false">I1917*(K1917-J1917)</f>
        <v>43440</v>
      </c>
      <c r="P1917" s="15" t="n">
        <f aca="false">K1917-J1917</f>
        <v>181</v>
      </c>
      <c r="Q1917" s="0" t="str">
        <f aca="false">IF(G1917=0,"Out of stock",IF(G1917&lt;H1917,"Understocked",IF(G1917&gt;Summary!$B$6*H1917,"Overstocked","Healthy")))</f>
        <v>Healthy</v>
      </c>
      <c r="R1917" s="0" t="str">
        <f aca="false">IF(I1917&gt;=Summary!$B$7,"Fast",IF(I1917&lt;Summary!$B$8,"Slow","Medium"))</f>
        <v>Fast</v>
      </c>
      <c r="S1917" s="15" t="n">
        <f aca="false">IF(M1917&gt;Summary!$B$5,1,0)</f>
        <v>0</v>
      </c>
      <c r="T1917" s="16" t="n">
        <f aca="false">IF(Q1917="Overstocked",(G1917-Summary!$B$6*H1917)*J1917,0)</f>
        <v>0</v>
      </c>
    </row>
    <row r="1918" customFormat="false" ht="15" hidden="false" customHeight="false" outlineLevel="0" collapsed="false">
      <c r="A1918" s="0" t="s">
        <v>2016</v>
      </c>
      <c r="B1918" s="0" t="s">
        <v>95</v>
      </c>
      <c r="C1918" s="0" t="s">
        <v>85</v>
      </c>
      <c r="D1918" s="0" t="s">
        <v>102</v>
      </c>
      <c r="E1918" s="14" t="n">
        <v>45339</v>
      </c>
      <c r="F1918" s="14" t="n">
        <v>45346</v>
      </c>
      <c r="G1918" s="0" t="n">
        <v>126</v>
      </c>
      <c r="H1918" s="0" t="n">
        <v>55</v>
      </c>
      <c r="I1918" s="0" t="n">
        <v>155</v>
      </c>
      <c r="J1918" s="0" t="n">
        <v>1724</v>
      </c>
      <c r="K1918" s="0" t="n">
        <v>2178</v>
      </c>
      <c r="L1918" s="15" t="s">
        <v>87</v>
      </c>
      <c r="M1918" s="0" t="n">
        <v>7</v>
      </c>
      <c r="N1918" s="16" t="n">
        <f aca="false">I1918*K1918</f>
        <v>337590</v>
      </c>
      <c r="O1918" s="16" t="n">
        <f aca="false">I1918*(K1918-J1918)</f>
        <v>70370</v>
      </c>
      <c r="P1918" s="15" t="n">
        <f aca="false">K1918-J1918</f>
        <v>454</v>
      </c>
      <c r="Q1918" s="0" t="str">
        <f aca="false">IF(G1918=0,"Out of stock",IF(G1918&lt;H1918,"Understocked",IF(G1918&gt;Summary!$B$6*H1918,"Overstocked","Healthy")))</f>
        <v>Healthy</v>
      </c>
      <c r="R1918" s="0" t="str">
        <f aca="false">IF(I1918&gt;=Summary!$B$7,"Fast",IF(I1918&lt;Summary!$B$8,"Slow","Medium"))</f>
        <v>Medium</v>
      </c>
      <c r="S1918" s="15" t="n">
        <f aca="false">IF(M1918&gt;Summary!$B$5,1,0)</f>
        <v>0</v>
      </c>
      <c r="T1918" s="16" t="n">
        <f aca="false">IF(Q1918="Overstocked",(G1918-Summary!$B$6*H1918)*J1918,0)</f>
        <v>0</v>
      </c>
    </row>
    <row r="1919" customFormat="false" ht="15" hidden="false" customHeight="false" outlineLevel="0" collapsed="false">
      <c r="A1919" s="0" t="s">
        <v>2017</v>
      </c>
      <c r="B1919" s="0" t="s">
        <v>84</v>
      </c>
      <c r="C1919" s="0" t="s">
        <v>78</v>
      </c>
      <c r="D1919" s="0" t="s">
        <v>79</v>
      </c>
      <c r="E1919" s="14" t="n">
        <v>45536</v>
      </c>
      <c r="F1919" s="14" t="n">
        <v>45544</v>
      </c>
      <c r="G1919" s="0" t="n">
        <v>446</v>
      </c>
      <c r="H1919" s="0" t="n">
        <v>75</v>
      </c>
      <c r="I1919" s="0" t="n">
        <v>49</v>
      </c>
      <c r="J1919" s="0" t="n">
        <v>1184</v>
      </c>
      <c r="K1919" s="0" t="n">
        <v>1257</v>
      </c>
      <c r="L1919" s="15" t="s">
        <v>93</v>
      </c>
      <c r="M1919" s="0" t="n">
        <v>8</v>
      </c>
      <c r="N1919" s="16" t="n">
        <f aca="false">I1919*K1919</f>
        <v>61593</v>
      </c>
      <c r="O1919" s="16" t="n">
        <f aca="false">I1919*(K1919-J1919)</f>
        <v>3577</v>
      </c>
      <c r="P1919" s="15" t="n">
        <f aca="false">K1919-J1919</f>
        <v>73</v>
      </c>
      <c r="Q1919" s="0" t="str">
        <f aca="false">IF(G1919=0,"Out of stock",IF(G1919&lt;H1919,"Understocked",IF(G1919&gt;Summary!$B$6*H1919,"Overstocked","Healthy")))</f>
        <v>Overstocked</v>
      </c>
      <c r="R1919" s="0" t="str">
        <f aca="false">IF(I1919&gt;=Summary!$B$7,"Fast",IF(I1919&lt;Summary!$B$8,"Slow","Medium"))</f>
        <v>Slow</v>
      </c>
      <c r="S1919" s="15" t="n">
        <f aca="false">IF(M1919&gt;Summary!$B$5,1,0)</f>
        <v>1</v>
      </c>
      <c r="T1919" s="16" t="n">
        <f aca="false">IF(Q1919="Overstocked",(G1919-Summary!$B$6*H1919)*J1919,0)</f>
        <v>172864</v>
      </c>
    </row>
    <row r="1920" customFormat="false" ht="15" hidden="false" customHeight="false" outlineLevel="0" collapsed="false">
      <c r="A1920" s="0" t="s">
        <v>2018</v>
      </c>
      <c r="B1920" s="0" t="s">
        <v>107</v>
      </c>
      <c r="C1920" s="0" t="s">
        <v>78</v>
      </c>
      <c r="D1920" s="0" t="s">
        <v>92</v>
      </c>
      <c r="E1920" s="14" t="n">
        <v>45280</v>
      </c>
      <c r="F1920" s="14" t="n">
        <v>45286</v>
      </c>
      <c r="G1920" s="0" t="n">
        <v>500</v>
      </c>
      <c r="H1920" s="0" t="n">
        <v>140</v>
      </c>
      <c r="I1920" s="0" t="n">
        <v>209</v>
      </c>
      <c r="J1920" s="0" t="n">
        <v>980</v>
      </c>
      <c r="K1920" s="0" t="n">
        <v>1400</v>
      </c>
      <c r="L1920" s="15" t="s">
        <v>97</v>
      </c>
      <c r="M1920" s="0" t="n">
        <v>6</v>
      </c>
      <c r="N1920" s="16" t="n">
        <f aca="false">I1920*K1920</f>
        <v>292600</v>
      </c>
      <c r="O1920" s="16" t="n">
        <f aca="false">I1920*(K1920-J1920)</f>
        <v>87780</v>
      </c>
      <c r="P1920" s="15" t="n">
        <f aca="false">K1920-J1920</f>
        <v>420</v>
      </c>
      <c r="Q1920" s="0" t="str">
        <f aca="false">IF(G1920=0,"Out of stock",IF(G1920&lt;H1920,"Understocked",IF(G1920&gt;Summary!$B$6*H1920,"Overstocked","Healthy")))</f>
        <v>Healthy</v>
      </c>
      <c r="R1920" s="0" t="str">
        <f aca="false">IF(I1920&gt;=Summary!$B$7,"Fast",IF(I1920&lt;Summary!$B$8,"Slow","Medium"))</f>
        <v>Fast</v>
      </c>
      <c r="S1920" s="15" t="n">
        <f aca="false">IF(M1920&gt;Summary!$B$5,1,0)</f>
        <v>0</v>
      </c>
      <c r="T1920" s="16" t="n">
        <f aca="false">IF(Q1920="Overstocked",(G1920-Summary!$B$6*H1920)*J1920,0)</f>
        <v>0</v>
      </c>
    </row>
    <row r="1921" customFormat="false" ht="15" hidden="false" customHeight="false" outlineLevel="0" collapsed="false">
      <c r="A1921" s="0" t="s">
        <v>2019</v>
      </c>
      <c r="B1921" s="0" t="s">
        <v>111</v>
      </c>
      <c r="C1921" s="0" t="s">
        <v>96</v>
      </c>
      <c r="D1921" s="0" t="s">
        <v>102</v>
      </c>
      <c r="E1921" s="14" t="n">
        <v>45140</v>
      </c>
      <c r="F1921" s="14" t="n">
        <v>45144</v>
      </c>
      <c r="G1921" s="0" t="n">
        <v>218</v>
      </c>
      <c r="H1921" s="0" t="n">
        <v>82</v>
      </c>
      <c r="I1921" s="0" t="n">
        <v>171</v>
      </c>
      <c r="J1921" s="0" t="n">
        <v>775</v>
      </c>
      <c r="K1921" s="0" t="n">
        <v>1067</v>
      </c>
      <c r="L1921" s="15" t="s">
        <v>93</v>
      </c>
      <c r="M1921" s="0" t="n">
        <v>4</v>
      </c>
      <c r="N1921" s="16" t="n">
        <f aca="false">I1921*K1921</f>
        <v>182457</v>
      </c>
      <c r="O1921" s="16" t="n">
        <f aca="false">I1921*(K1921-J1921)</f>
        <v>49932</v>
      </c>
      <c r="P1921" s="15" t="n">
        <f aca="false">K1921-J1921</f>
        <v>292</v>
      </c>
      <c r="Q1921" s="0" t="str">
        <f aca="false">IF(G1921=0,"Out of stock",IF(G1921&lt;H1921,"Understocked",IF(G1921&gt;Summary!$B$6*H1921,"Overstocked","Healthy")))</f>
        <v>Healthy</v>
      </c>
      <c r="R1921" s="0" t="str">
        <f aca="false">IF(I1921&gt;=Summary!$B$7,"Fast",IF(I1921&lt;Summary!$B$8,"Slow","Medium"))</f>
        <v>Medium</v>
      </c>
      <c r="S1921" s="15" t="n">
        <f aca="false">IF(M1921&gt;Summary!$B$5,1,0)</f>
        <v>0</v>
      </c>
      <c r="T1921" s="16" t="n">
        <f aca="false">IF(Q1921="Overstocked",(G1921-Summary!$B$6*H1921)*J1921,0)</f>
        <v>0</v>
      </c>
    </row>
    <row r="1922" customFormat="false" ht="15" hidden="false" customHeight="false" outlineLevel="0" collapsed="false">
      <c r="A1922" s="0" t="s">
        <v>2020</v>
      </c>
      <c r="B1922" s="0" t="s">
        <v>101</v>
      </c>
      <c r="C1922" s="0" t="s">
        <v>96</v>
      </c>
      <c r="D1922" s="0" t="s">
        <v>79</v>
      </c>
      <c r="E1922" s="14" t="n">
        <v>45502</v>
      </c>
      <c r="F1922" s="14" t="n">
        <v>45503</v>
      </c>
      <c r="G1922" s="0" t="n">
        <v>21</v>
      </c>
      <c r="H1922" s="0" t="n">
        <v>117</v>
      </c>
      <c r="I1922" s="0" t="n">
        <v>58</v>
      </c>
      <c r="J1922" s="0" t="n">
        <v>1978</v>
      </c>
      <c r="K1922" s="0" t="n">
        <v>2076</v>
      </c>
      <c r="L1922" s="15" t="s">
        <v>82</v>
      </c>
      <c r="M1922" s="0" t="n">
        <v>1</v>
      </c>
      <c r="N1922" s="16" t="n">
        <f aca="false">I1922*K1922</f>
        <v>120408</v>
      </c>
      <c r="O1922" s="16" t="n">
        <f aca="false">I1922*(K1922-J1922)</f>
        <v>5684</v>
      </c>
      <c r="P1922" s="15" t="n">
        <f aca="false">K1922-J1922</f>
        <v>98</v>
      </c>
      <c r="Q1922" s="0" t="str">
        <f aca="false">IF(G1922=0,"Out of stock",IF(G1922&lt;H1922,"Understocked",IF(G1922&gt;Summary!$B$6*H1922,"Overstocked","Healthy")))</f>
        <v>Understocked</v>
      </c>
      <c r="R1922" s="0" t="str">
        <f aca="false">IF(I1922&gt;=Summary!$B$7,"Fast",IF(I1922&lt;Summary!$B$8,"Slow","Medium"))</f>
        <v>Slow</v>
      </c>
      <c r="S1922" s="15" t="n">
        <f aca="false">IF(M1922&gt;Summary!$B$5,1,0)</f>
        <v>0</v>
      </c>
      <c r="T1922" s="16" t="n">
        <f aca="false">IF(Q1922="Overstocked",(G1922-Summary!$B$6*H1922)*J1922,0)</f>
        <v>0</v>
      </c>
    </row>
    <row r="1923" customFormat="false" ht="15" hidden="false" customHeight="false" outlineLevel="0" collapsed="false">
      <c r="A1923" s="0" t="s">
        <v>2021</v>
      </c>
      <c r="B1923" s="0" t="s">
        <v>89</v>
      </c>
      <c r="C1923" s="0" t="s">
        <v>104</v>
      </c>
      <c r="D1923" s="0" t="s">
        <v>102</v>
      </c>
      <c r="E1923" s="14" t="n">
        <v>45453</v>
      </c>
      <c r="F1923" s="14" t="n">
        <v>45462</v>
      </c>
      <c r="G1923" s="0" t="n">
        <v>411</v>
      </c>
      <c r="H1923" s="0" t="n">
        <v>53</v>
      </c>
      <c r="I1923" s="0" t="n">
        <v>245</v>
      </c>
      <c r="J1923" s="0" t="n">
        <v>649</v>
      </c>
      <c r="K1923" s="0" t="n">
        <v>1067</v>
      </c>
      <c r="L1923" s="15" t="s">
        <v>97</v>
      </c>
      <c r="M1923" s="0" t="n">
        <v>9</v>
      </c>
      <c r="N1923" s="16" t="n">
        <f aca="false">I1923*K1923</f>
        <v>261415</v>
      </c>
      <c r="O1923" s="16" t="n">
        <f aca="false">I1923*(K1923-J1923)</f>
        <v>102410</v>
      </c>
      <c r="P1923" s="15" t="n">
        <f aca="false">K1923-J1923</f>
        <v>418</v>
      </c>
      <c r="Q1923" s="0" t="str">
        <f aca="false">IF(G1923=0,"Out of stock",IF(G1923&lt;H1923,"Understocked",IF(G1923&gt;Summary!$B$6*H1923,"Overstocked","Healthy")))</f>
        <v>Overstocked</v>
      </c>
      <c r="R1923" s="0" t="str">
        <f aca="false">IF(I1923&gt;=Summary!$B$7,"Fast",IF(I1923&lt;Summary!$B$8,"Slow","Medium"))</f>
        <v>Fast</v>
      </c>
      <c r="S1923" s="15" t="n">
        <f aca="false">IF(M1923&gt;Summary!$B$5,1,0)</f>
        <v>1</v>
      </c>
      <c r="T1923" s="16" t="n">
        <f aca="false">IF(Q1923="Overstocked",(G1923-Summary!$B$6*H1923)*J1923,0)</f>
        <v>129151</v>
      </c>
    </row>
    <row r="1924" customFormat="false" ht="15" hidden="false" customHeight="false" outlineLevel="0" collapsed="false">
      <c r="A1924" s="0" t="s">
        <v>2022</v>
      </c>
      <c r="B1924" s="0" t="s">
        <v>113</v>
      </c>
      <c r="C1924" s="0" t="s">
        <v>96</v>
      </c>
      <c r="D1924" s="0" t="s">
        <v>86</v>
      </c>
      <c r="E1924" s="14" t="n">
        <v>45025</v>
      </c>
      <c r="F1924" s="14" t="n">
        <v>45033</v>
      </c>
      <c r="G1924" s="0" t="n">
        <v>269</v>
      </c>
      <c r="H1924" s="0" t="n">
        <v>122</v>
      </c>
      <c r="I1924" s="0" t="n">
        <v>50</v>
      </c>
      <c r="J1924" s="0" t="n">
        <v>1263</v>
      </c>
      <c r="K1924" s="0" t="n">
        <v>1598</v>
      </c>
      <c r="L1924" s="15" t="s">
        <v>93</v>
      </c>
      <c r="M1924" s="0" t="n">
        <v>8</v>
      </c>
      <c r="N1924" s="16" t="n">
        <f aca="false">I1924*K1924</f>
        <v>79900</v>
      </c>
      <c r="O1924" s="16" t="n">
        <f aca="false">I1924*(K1924-J1924)</f>
        <v>16750</v>
      </c>
      <c r="P1924" s="15" t="n">
        <f aca="false">K1924-J1924</f>
        <v>335</v>
      </c>
      <c r="Q1924" s="0" t="str">
        <f aca="false">IF(G1924=0,"Out of stock",IF(G1924&lt;H1924,"Understocked",IF(G1924&gt;Summary!$B$6*H1924,"Overstocked","Healthy")))</f>
        <v>Healthy</v>
      </c>
      <c r="R1924" s="0" t="str">
        <f aca="false">IF(I1924&gt;=Summary!$B$7,"Fast",IF(I1924&lt;Summary!$B$8,"Slow","Medium"))</f>
        <v>Slow</v>
      </c>
      <c r="S1924" s="15" t="n">
        <f aca="false">IF(M1924&gt;Summary!$B$5,1,0)</f>
        <v>1</v>
      </c>
      <c r="T1924" s="16" t="n">
        <f aca="false">IF(Q1924="Overstocked",(G1924-Summary!$B$6*H1924)*J1924,0)</f>
        <v>0</v>
      </c>
    </row>
    <row r="1925" customFormat="false" ht="15" hidden="false" customHeight="false" outlineLevel="0" collapsed="false">
      <c r="A1925" s="0" t="s">
        <v>2023</v>
      </c>
      <c r="B1925" s="0" t="s">
        <v>95</v>
      </c>
      <c r="C1925" s="0" t="s">
        <v>85</v>
      </c>
      <c r="D1925" s="0" t="s">
        <v>102</v>
      </c>
      <c r="E1925" s="14" t="n">
        <v>45158</v>
      </c>
      <c r="F1925" s="14" t="n">
        <v>45163</v>
      </c>
      <c r="G1925" s="0" t="n">
        <v>67</v>
      </c>
      <c r="H1925" s="0" t="n">
        <v>143</v>
      </c>
      <c r="I1925" s="0" t="n">
        <v>209</v>
      </c>
      <c r="J1925" s="0" t="n">
        <v>217</v>
      </c>
      <c r="K1925" s="0" t="n">
        <v>336</v>
      </c>
      <c r="L1925" s="15" t="s">
        <v>97</v>
      </c>
      <c r="M1925" s="0" t="n">
        <v>5</v>
      </c>
      <c r="N1925" s="16" t="n">
        <f aca="false">I1925*K1925</f>
        <v>70224</v>
      </c>
      <c r="O1925" s="16" t="n">
        <f aca="false">I1925*(K1925-J1925)</f>
        <v>24871</v>
      </c>
      <c r="P1925" s="15" t="n">
        <f aca="false">K1925-J1925</f>
        <v>119</v>
      </c>
      <c r="Q1925" s="0" t="str">
        <f aca="false">IF(G1925=0,"Out of stock",IF(G1925&lt;H1925,"Understocked",IF(G1925&gt;Summary!$B$6*H1925,"Overstocked","Healthy")))</f>
        <v>Understocked</v>
      </c>
      <c r="R1925" s="0" t="str">
        <f aca="false">IF(I1925&gt;=Summary!$B$7,"Fast",IF(I1925&lt;Summary!$B$8,"Slow","Medium"))</f>
        <v>Fast</v>
      </c>
      <c r="S1925" s="15" t="n">
        <f aca="false">IF(M1925&gt;Summary!$B$5,1,0)</f>
        <v>0</v>
      </c>
      <c r="T1925" s="16" t="n">
        <f aca="false">IF(Q1925="Overstocked",(G1925-Summary!$B$6*H1925)*J1925,0)</f>
        <v>0</v>
      </c>
    </row>
    <row r="1926" customFormat="false" ht="15" hidden="false" customHeight="false" outlineLevel="0" collapsed="false">
      <c r="A1926" s="0" t="s">
        <v>2024</v>
      </c>
      <c r="B1926" s="0" t="s">
        <v>95</v>
      </c>
      <c r="C1926" s="0" t="s">
        <v>104</v>
      </c>
      <c r="D1926" s="0" t="s">
        <v>86</v>
      </c>
      <c r="E1926" s="14" t="n">
        <v>45647</v>
      </c>
      <c r="F1926" s="14" t="n">
        <v>45657</v>
      </c>
      <c r="G1926" s="0" t="n">
        <v>79</v>
      </c>
      <c r="H1926" s="0" t="n">
        <v>103</v>
      </c>
      <c r="I1926" s="0" t="n">
        <v>239</v>
      </c>
      <c r="J1926" s="0" t="n">
        <v>889</v>
      </c>
      <c r="K1926" s="0" t="n">
        <v>1158</v>
      </c>
      <c r="L1926" s="15" t="s">
        <v>80</v>
      </c>
      <c r="M1926" s="0" t="n">
        <v>10</v>
      </c>
      <c r="N1926" s="16" t="n">
        <f aca="false">I1926*K1926</f>
        <v>276762</v>
      </c>
      <c r="O1926" s="16" t="n">
        <f aca="false">I1926*(K1926-J1926)</f>
        <v>64291</v>
      </c>
      <c r="P1926" s="15" t="n">
        <f aca="false">K1926-J1926</f>
        <v>269</v>
      </c>
      <c r="Q1926" s="0" t="str">
        <f aca="false">IF(G1926=0,"Out of stock",IF(G1926&lt;H1926,"Understocked",IF(G1926&gt;Summary!$B$6*H1926,"Overstocked","Healthy")))</f>
        <v>Understocked</v>
      </c>
      <c r="R1926" s="0" t="str">
        <f aca="false">IF(I1926&gt;=Summary!$B$7,"Fast",IF(I1926&lt;Summary!$B$8,"Slow","Medium"))</f>
        <v>Fast</v>
      </c>
      <c r="S1926" s="15" t="n">
        <f aca="false">IF(M1926&gt;Summary!$B$5,1,0)</f>
        <v>1</v>
      </c>
      <c r="T1926" s="16" t="n">
        <f aca="false">IF(Q1926="Overstocked",(G1926-Summary!$B$6*H1926)*J1926,0)</f>
        <v>0</v>
      </c>
    </row>
    <row r="1927" customFormat="false" ht="15" hidden="false" customHeight="false" outlineLevel="0" collapsed="false">
      <c r="A1927" s="0" t="s">
        <v>2025</v>
      </c>
      <c r="B1927" s="0" t="s">
        <v>111</v>
      </c>
      <c r="C1927" s="0" t="s">
        <v>96</v>
      </c>
      <c r="D1927" s="0" t="s">
        <v>92</v>
      </c>
      <c r="E1927" s="14" t="n">
        <v>45013</v>
      </c>
      <c r="F1927" s="14" t="n">
        <v>45016</v>
      </c>
      <c r="G1927" s="0" t="n">
        <v>133</v>
      </c>
      <c r="H1927" s="0" t="n">
        <v>124</v>
      </c>
      <c r="I1927" s="0" t="n">
        <v>63</v>
      </c>
      <c r="J1927" s="0" t="n">
        <v>284</v>
      </c>
      <c r="K1927" s="0" t="n">
        <v>691</v>
      </c>
      <c r="L1927" s="15" t="s">
        <v>82</v>
      </c>
      <c r="M1927" s="0" t="n">
        <v>3</v>
      </c>
      <c r="N1927" s="16" t="n">
        <f aca="false">I1927*K1927</f>
        <v>43533</v>
      </c>
      <c r="O1927" s="16" t="n">
        <f aca="false">I1927*(K1927-J1927)</f>
        <v>25641</v>
      </c>
      <c r="P1927" s="15" t="n">
        <f aca="false">K1927-J1927</f>
        <v>407</v>
      </c>
      <c r="Q1927" s="0" t="str">
        <f aca="false">IF(G1927=0,"Out of stock",IF(G1927&lt;H1927,"Understocked",IF(G1927&gt;Summary!$B$6*H1927,"Overstocked","Healthy")))</f>
        <v>Healthy</v>
      </c>
      <c r="R1927" s="0" t="str">
        <f aca="false">IF(I1927&gt;=Summary!$B$7,"Fast",IF(I1927&lt;Summary!$B$8,"Slow","Medium"))</f>
        <v>Slow</v>
      </c>
      <c r="S1927" s="15" t="n">
        <f aca="false">IF(M1927&gt;Summary!$B$5,1,0)</f>
        <v>0</v>
      </c>
      <c r="T1927" s="16" t="n">
        <f aca="false">IF(Q1927="Overstocked",(G1927-Summary!$B$6*H1927)*J1927,0)</f>
        <v>0</v>
      </c>
    </row>
    <row r="1928" customFormat="false" ht="15" hidden="false" customHeight="false" outlineLevel="0" collapsed="false">
      <c r="A1928" s="0" t="s">
        <v>2026</v>
      </c>
      <c r="B1928" s="0" t="s">
        <v>95</v>
      </c>
      <c r="C1928" s="0" t="s">
        <v>78</v>
      </c>
      <c r="D1928" s="0" t="s">
        <v>86</v>
      </c>
      <c r="E1928" s="14" t="n">
        <v>45467</v>
      </c>
      <c r="F1928" s="14" t="n">
        <v>45476</v>
      </c>
      <c r="G1928" s="0" t="n">
        <v>187</v>
      </c>
      <c r="H1928" s="0" t="n">
        <v>58</v>
      </c>
      <c r="I1928" s="0" t="n">
        <v>142</v>
      </c>
      <c r="J1928" s="0" t="n">
        <v>1066</v>
      </c>
      <c r="K1928" s="0" t="n">
        <v>1427</v>
      </c>
      <c r="L1928" s="15" t="s">
        <v>97</v>
      </c>
      <c r="M1928" s="0" t="n">
        <v>9</v>
      </c>
      <c r="N1928" s="16" t="n">
        <f aca="false">I1928*K1928</f>
        <v>202634</v>
      </c>
      <c r="O1928" s="16" t="n">
        <f aca="false">I1928*(K1928-J1928)</f>
        <v>51262</v>
      </c>
      <c r="P1928" s="15" t="n">
        <f aca="false">K1928-J1928</f>
        <v>361</v>
      </c>
      <c r="Q1928" s="0" t="str">
        <f aca="false">IF(G1928=0,"Out of stock",IF(G1928&lt;H1928,"Understocked",IF(G1928&gt;Summary!$B$6*H1928,"Overstocked","Healthy")))</f>
        <v>Healthy</v>
      </c>
      <c r="R1928" s="0" t="str">
        <f aca="false">IF(I1928&gt;=Summary!$B$7,"Fast",IF(I1928&lt;Summary!$B$8,"Slow","Medium"))</f>
        <v>Medium</v>
      </c>
      <c r="S1928" s="15" t="n">
        <f aca="false">IF(M1928&gt;Summary!$B$5,1,0)</f>
        <v>1</v>
      </c>
      <c r="T1928" s="16" t="n">
        <f aca="false">IF(Q1928="Overstocked",(G1928-Summary!$B$6*H1928)*J1928,0)</f>
        <v>0</v>
      </c>
    </row>
    <row r="1929" customFormat="false" ht="15" hidden="false" customHeight="false" outlineLevel="0" collapsed="false">
      <c r="A1929" s="0" t="s">
        <v>2027</v>
      </c>
      <c r="B1929" s="0" t="s">
        <v>107</v>
      </c>
      <c r="C1929" s="0" t="s">
        <v>96</v>
      </c>
      <c r="D1929" s="0" t="s">
        <v>90</v>
      </c>
      <c r="E1929" s="14" t="n">
        <v>45022</v>
      </c>
      <c r="F1929" s="14" t="n">
        <v>45029</v>
      </c>
      <c r="G1929" s="0" t="n">
        <v>276</v>
      </c>
      <c r="H1929" s="0" t="n">
        <v>103</v>
      </c>
      <c r="I1929" s="0" t="n">
        <v>31</v>
      </c>
      <c r="J1929" s="0" t="n">
        <v>1757</v>
      </c>
      <c r="K1929" s="0" t="n">
        <v>1957</v>
      </c>
      <c r="L1929" s="15" t="s">
        <v>97</v>
      </c>
      <c r="M1929" s="0" t="n">
        <v>7</v>
      </c>
      <c r="N1929" s="16" t="n">
        <f aca="false">I1929*K1929</f>
        <v>60667</v>
      </c>
      <c r="O1929" s="16" t="n">
        <f aca="false">I1929*(K1929-J1929)</f>
        <v>6200</v>
      </c>
      <c r="P1929" s="15" t="n">
        <f aca="false">K1929-J1929</f>
        <v>200</v>
      </c>
      <c r="Q1929" s="0" t="str">
        <f aca="false">IF(G1929=0,"Out of stock",IF(G1929&lt;H1929,"Understocked",IF(G1929&gt;Summary!$B$6*H1929,"Overstocked","Healthy")))</f>
        <v>Healthy</v>
      </c>
      <c r="R1929" s="0" t="str">
        <f aca="false">IF(I1929&gt;=Summary!$B$7,"Fast",IF(I1929&lt;Summary!$B$8,"Slow","Medium"))</f>
        <v>Slow</v>
      </c>
      <c r="S1929" s="15" t="n">
        <f aca="false">IF(M1929&gt;Summary!$B$5,1,0)</f>
        <v>0</v>
      </c>
      <c r="T1929" s="16" t="n">
        <f aca="false">IF(Q1929="Overstocked",(G1929-Summary!$B$6*H1929)*J1929,0)</f>
        <v>0</v>
      </c>
    </row>
    <row r="1930" customFormat="false" ht="15" hidden="false" customHeight="false" outlineLevel="0" collapsed="false">
      <c r="A1930" s="0" t="s">
        <v>2028</v>
      </c>
      <c r="B1930" s="0" t="s">
        <v>101</v>
      </c>
      <c r="C1930" s="0" t="s">
        <v>78</v>
      </c>
      <c r="D1930" s="0" t="s">
        <v>90</v>
      </c>
      <c r="E1930" s="14" t="n">
        <v>44963</v>
      </c>
      <c r="F1930" s="14" t="n">
        <v>44973</v>
      </c>
      <c r="G1930" s="0" t="n">
        <v>413</v>
      </c>
      <c r="H1930" s="0" t="n">
        <v>69</v>
      </c>
      <c r="I1930" s="0" t="n">
        <v>103</v>
      </c>
      <c r="J1930" s="0" t="n">
        <v>1385</v>
      </c>
      <c r="K1930" s="0" t="n">
        <v>1474</v>
      </c>
      <c r="L1930" s="15" t="s">
        <v>80</v>
      </c>
      <c r="M1930" s="0" t="n">
        <v>10</v>
      </c>
      <c r="N1930" s="16" t="n">
        <f aca="false">I1930*K1930</f>
        <v>151822</v>
      </c>
      <c r="O1930" s="16" t="n">
        <f aca="false">I1930*(K1930-J1930)</f>
        <v>9167</v>
      </c>
      <c r="P1930" s="15" t="n">
        <f aca="false">K1930-J1930</f>
        <v>89</v>
      </c>
      <c r="Q1930" s="0" t="str">
        <f aca="false">IF(G1930=0,"Out of stock",IF(G1930&lt;H1930,"Understocked",IF(G1930&gt;Summary!$B$6*H1930,"Overstocked","Healthy")))</f>
        <v>Overstocked</v>
      </c>
      <c r="R1930" s="0" t="str">
        <f aca="false">IF(I1930&gt;=Summary!$B$7,"Fast",IF(I1930&lt;Summary!$B$8,"Slow","Medium"))</f>
        <v>Medium</v>
      </c>
      <c r="S1930" s="15" t="n">
        <f aca="false">IF(M1930&gt;Summary!$B$5,1,0)</f>
        <v>1</v>
      </c>
      <c r="T1930" s="16" t="n">
        <f aca="false">IF(Q1930="Overstocked",(G1930-Summary!$B$6*H1930)*J1930,0)</f>
        <v>189745</v>
      </c>
    </row>
    <row r="1931" customFormat="false" ht="15" hidden="false" customHeight="false" outlineLevel="0" collapsed="false">
      <c r="A1931" s="0" t="s">
        <v>2029</v>
      </c>
      <c r="B1931" s="0" t="s">
        <v>77</v>
      </c>
      <c r="C1931" s="0" t="s">
        <v>104</v>
      </c>
      <c r="D1931" s="0" t="s">
        <v>79</v>
      </c>
      <c r="E1931" s="14" t="n">
        <v>45241</v>
      </c>
      <c r="F1931" s="14" t="n">
        <v>45244</v>
      </c>
      <c r="G1931" s="0" t="n">
        <v>478</v>
      </c>
      <c r="H1931" s="0" t="n">
        <v>99</v>
      </c>
      <c r="I1931" s="0" t="n">
        <v>47</v>
      </c>
      <c r="J1931" s="0" t="n">
        <v>1453</v>
      </c>
      <c r="K1931" s="0" t="n">
        <v>1870</v>
      </c>
      <c r="L1931" s="15" t="s">
        <v>87</v>
      </c>
      <c r="M1931" s="0" t="n">
        <v>3</v>
      </c>
      <c r="N1931" s="16" t="n">
        <f aca="false">I1931*K1931</f>
        <v>87890</v>
      </c>
      <c r="O1931" s="16" t="n">
        <f aca="false">I1931*(K1931-J1931)</f>
        <v>19599</v>
      </c>
      <c r="P1931" s="15" t="n">
        <f aca="false">K1931-J1931</f>
        <v>417</v>
      </c>
      <c r="Q1931" s="0" t="str">
        <f aca="false">IF(G1931=0,"Out of stock",IF(G1931&lt;H1931,"Understocked",IF(G1931&gt;Summary!$B$6*H1931,"Overstocked","Healthy")))</f>
        <v>Overstocked</v>
      </c>
      <c r="R1931" s="0" t="str">
        <f aca="false">IF(I1931&gt;=Summary!$B$7,"Fast",IF(I1931&lt;Summary!$B$8,"Slow","Medium"))</f>
        <v>Slow</v>
      </c>
      <c r="S1931" s="15" t="n">
        <f aca="false">IF(M1931&gt;Summary!$B$5,1,0)</f>
        <v>0</v>
      </c>
      <c r="T1931" s="16" t="n">
        <f aca="false">IF(Q1931="Overstocked",(G1931-Summary!$B$6*H1931)*J1931,0)</f>
        <v>119146</v>
      </c>
    </row>
    <row r="1932" customFormat="false" ht="15" hidden="false" customHeight="false" outlineLevel="0" collapsed="false">
      <c r="A1932" s="0" t="s">
        <v>2030</v>
      </c>
      <c r="B1932" s="0" t="s">
        <v>107</v>
      </c>
      <c r="C1932" s="0" t="s">
        <v>104</v>
      </c>
      <c r="D1932" s="0" t="s">
        <v>90</v>
      </c>
      <c r="E1932" s="14" t="n">
        <v>44958</v>
      </c>
      <c r="F1932" s="14" t="n">
        <v>44964</v>
      </c>
      <c r="G1932" s="0" t="n">
        <v>410</v>
      </c>
      <c r="H1932" s="0" t="n">
        <v>138</v>
      </c>
      <c r="I1932" s="0" t="n">
        <v>44</v>
      </c>
      <c r="J1932" s="0" t="n">
        <v>1777</v>
      </c>
      <c r="K1932" s="0" t="n">
        <v>1887</v>
      </c>
      <c r="L1932" s="15" t="s">
        <v>97</v>
      </c>
      <c r="M1932" s="0" t="n">
        <v>6</v>
      </c>
      <c r="N1932" s="16" t="n">
        <f aca="false">I1932*K1932</f>
        <v>83028</v>
      </c>
      <c r="O1932" s="16" t="n">
        <f aca="false">I1932*(K1932-J1932)</f>
        <v>4840</v>
      </c>
      <c r="P1932" s="15" t="n">
        <f aca="false">K1932-J1932</f>
        <v>110</v>
      </c>
      <c r="Q1932" s="0" t="str">
        <f aca="false">IF(G1932=0,"Out of stock",IF(G1932&lt;H1932,"Understocked",IF(G1932&gt;Summary!$B$6*H1932,"Overstocked","Healthy")))</f>
        <v>Healthy</v>
      </c>
      <c r="R1932" s="0" t="str">
        <f aca="false">IF(I1932&gt;=Summary!$B$7,"Fast",IF(I1932&lt;Summary!$B$8,"Slow","Medium"))</f>
        <v>Slow</v>
      </c>
      <c r="S1932" s="15" t="n">
        <f aca="false">IF(M1932&gt;Summary!$B$5,1,0)</f>
        <v>0</v>
      </c>
      <c r="T1932" s="16" t="n">
        <f aca="false">IF(Q1932="Overstocked",(G1932-Summary!$B$6*H1932)*J1932,0)</f>
        <v>0</v>
      </c>
    </row>
    <row r="1933" customFormat="false" ht="15" hidden="false" customHeight="false" outlineLevel="0" collapsed="false">
      <c r="A1933" s="0" t="s">
        <v>2031</v>
      </c>
      <c r="B1933" s="0" t="s">
        <v>111</v>
      </c>
      <c r="C1933" s="0" t="s">
        <v>96</v>
      </c>
      <c r="D1933" s="0" t="s">
        <v>86</v>
      </c>
      <c r="E1933" s="14" t="n">
        <v>45163</v>
      </c>
      <c r="F1933" s="14" t="n">
        <v>45170</v>
      </c>
      <c r="G1933" s="0" t="n">
        <v>62</v>
      </c>
      <c r="H1933" s="0" t="n">
        <v>83</v>
      </c>
      <c r="I1933" s="0" t="n">
        <v>115</v>
      </c>
      <c r="J1933" s="0" t="n">
        <v>554</v>
      </c>
      <c r="K1933" s="0" t="n">
        <v>688</v>
      </c>
      <c r="L1933" s="15" t="s">
        <v>93</v>
      </c>
      <c r="M1933" s="0" t="n">
        <v>7</v>
      </c>
      <c r="N1933" s="16" t="n">
        <f aca="false">I1933*K1933</f>
        <v>79120</v>
      </c>
      <c r="O1933" s="16" t="n">
        <f aca="false">I1933*(K1933-J1933)</f>
        <v>15410</v>
      </c>
      <c r="P1933" s="15" t="n">
        <f aca="false">K1933-J1933</f>
        <v>134</v>
      </c>
      <c r="Q1933" s="0" t="str">
        <f aca="false">IF(G1933=0,"Out of stock",IF(G1933&lt;H1933,"Understocked",IF(G1933&gt;Summary!$B$6*H1933,"Overstocked","Healthy")))</f>
        <v>Understocked</v>
      </c>
      <c r="R1933" s="0" t="str">
        <f aca="false">IF(I1933&gt;=Summary!$B$7,"Fast",IF(I1933&lt;Summary!$B$8,"Slow","Medium"))</f>
        <v>Medium</v>
      </c>
      <c r="S1933" s="15" t="n">
        <f aca="false">IF(M1933&gt;Summary!$B$5,1,0)</f>
        <v>0</v>
      </c>
      <c r="T1933" s="16" t="n">
        <f aca="false">IF(Q1933="Overstocked",(G1933-Summary!$B$6*H1933)*J1933,0)</f>
        <v>0</v>
      </c>
    </row>
    <row r="1934" customFormat="false" ht="15" hidden="false" customHeight="false" outlineLevel="0" collapsed="false">
      <c r="A1934" s="0" t="s">
        <v>2032</v>
      </c>
      <c r="B1934" s="0" t="s">
        <v>111</v>
      </c>
      <c r="C1934" s="0" t="s">
        <v>85</v>
      </c>
      <c r="D1934" s="0" t="s">
        <v>90</v>
      </c>
      <c r="E1934" s="14" t="n">
        <v>45532</v>
      </c>
      <c r="F1934" s="14" t="n">
        <v>45536</v>
      </c>
      <c r="G1934" s="0" t="n">
        <v>488</v>
      </c>
      <c r="H1934" s="0" t="n">
        <v>125</v>
      </c>
      <c r="I1934" s="0" t="n">
        <v>109</v>
      </c>
      <c r="J1934" s="0" t="n">
        <v>351</v>
      </c>
      <c r="K1934" s="0" t="n">
        <v>642</v>
      </c>
      <c r="L1934" s="15" t="s">
        <v>97</v>
      </c>
      <c r="M1934" s="0" t="n">
        <v>4</v>
      </c>
      <c r="N1934" s="16" t="n">
        <f aca="false">I1934*K1934</f>
        <v>69978</v>
      </c>
      <c r="O1934" s="16" t="n">
        <f aca="false">I1934*(K1934-J1934)</f>
        <v>31719</v>
      </c>
      <c r="P1934" s="15" t="n">
        <f aca="false">K1934-J1934</f>
        <v>291</v>
      </c>
      <c r="Q1934" s="0" t="str">
        <f aca="false">IF(G1934=0,"Out of stock",IF(G1934&lt;H1934,"Understocked",IF(G1934&gt;Summary!$B$6*H1934,"Overstocked","Healthy")))</f>
        <v>Healthy</v>
      </c>
      <c r="R1934" s="0" t="str">
        <f aca="false">IF(I1934&gt;=Summary!$B$7,"Fast",IF(I1934&lt;Summary!$B$8,"Slow","Medium"))</f>
        <v>Medium</v>
      </c>
      <c r="S1934" s="15" t="n">
        <f aca="false">IF(M1934&gt;Summary!$B$5,1,0)</f>
        <v>0</v>
      </c>
      <c r="T1934" s="16" t="n">
        <f aca="false">IF(Q1934="Overstocked",(G1934-Summary!$B$6*H1934)*J1934,0)</f>
        <v>0</v>
      </c>
    </row>
    <row r="1935" customFormat="false" ht="15" hidden="false" customHeight="false" outlineLevel="0" collapsed="false">
      <c r="A1935" s="0" t="s">
        <v>2033</v>
      </c>
      <c r="B1935" s="0" t="s">
        <v>89</v>
      </c>
      <c r="C1935" s="0" t="s">
        <v>104</v>
      </c>
      <c r="D1935" s="0" t="s">
        <v>92</v>
      </c>
      <c r="E1935" s="14" t="n">
        <v>44972</v>
      </c>
      <c r="F1935" s="14" t="n">
        <v>44973</v>
      </c>
      <c r="G1935" s="0" t="n">
        <v>234</v>
      </c>
      <c r="H1935" s="0" t="n">
        <v>137</v>
      </c>
      <c r="I1935" s="0" t="n">
        <v>27</v>
      </c>
      <c r="J1935" s="0" t="n">
        <v>759</v>
      </c>
      <c r="K1935" s="0" t="n">
        <v>1007</v>
      </c>
      <c r="L1935" s="15" t="s">
        <v>93</v>
      </c>
      <c r="M1935" s="0" t="n">
        <v>1</v>
      </c>
      <c r="N1935" s="16" t="n">
        <f aca="false">I1935*K1935</f>
        <v>27189</v>
      </c>
      <c r="O1935" s="16" t="n">
        <f aca="false">I1935*(K1935-J1935)</f>
        <v>6696</v>
      </c>
      <c r="P1935" s="15" t="n">
        <f aca="false">K1935-J1935</f>
        <v>248</v>
      </c>
      <c r="Q1935" s="0" t="str">
        <f aca="false">IF(G1935=0,"Out of stock",IF(G1935&lt;H1935,"Understocked",IF(G1935&gt;Summary!$B$6*H1935,"Overstocked","Healthy")))</f>
        <v>Healthy</v>
      </c>
      <c r="R1935" s="0" t="str">
        <f aca="false">IF(I1935&gt;=Summary!$B$7,"Fast",IF(I1935&lt;Summary!$B$8,"Slow","Medium"))</f>
        <v>Slow</v>
      </c>
      <c r="S1935" s="15" t="n">
        <f aca="false">IF(M1935&gt;Summary!$B$5,1,0)</f>
        <v>0</v>
      </c>
      <c r="T1935" s="16" t="n">
        <f aca="false">IF(Q1935="Overstocked",(G1935-Summary!$B$6*H1935)*J1935,0)</f>
        <v>0</v>
      </c>
    </row>
    <row r="1936" customFormat="false" ht="15" hidden="false" customHeight="false" outlineLevel="0" collapsed="false">
      <c r="A1936" s="0" t="s">
        <v>2034</v>
      </c>
      <c r="B1936" s="0" t="s">
        <v>95</v>
      </c>
      <c r="C1936" s="0" t="s">
        <v>96</v>
      </c>
      <c r="D1936" s="0" t="s">
        <v>79</v>
      </c>
      <c r="E1936" s="14" t="n">
        <v>45344</v>
      </c>
      <c r="F1936" s="14" t="n">
        <v>45353</v>
      </c>
      <c r="G1936" s="0" t="n">
        <v>268</v>
      </c>
      <c r="H1936" s="0" t="n">
        <v>80</v>
      </c>
      <c r="I1936" s="0" t="n">
        <v>103</v>
      </c>
      <c r="J1936" s="0" t="n">
        <v>1520</v>
      </c>
      <c r="K1936" s="0" t="n">
        <v>1996</v>
      </c>
      <c r="L1936" s="15" t="s">
        <v>87</v>
      </c>
      <c r="M1936" s="0" t="n">
        <v>9</v>
      </c>
      <c r="N1936" s="16" t="n">
        <f aca="false">I1936*K1936</f>
        <v>205588</v>
      </c>
      <c r="O1936" s="16" t="n">
        <f aca="false">I1936*(K1936-J1936)</f>
        <v>49028</v>
      </c>
      <c r="P1936" s="15" t="n">
        <f aca="false">K1936-J1936</f>
        <v>476</v>
      </c>
      <c r="Q1936" s="0" t="str">
        <f aca="false">IF(G1936=0,"Out of stock",IF(G1936&lt;H1936,"Understocked",IF(G1936&gt;Summary!$B$6*H1936,"Overstocked","Healthy")))</f>
        <v>Healthy</v>
      </c>
      <c r="R1936" s="0" t="str">
        <f aca="false">IF(I1936&gt;=Summary!$B$7,"Fast",IF(I1936&lt;Summary!$B$8,"Slow","Medium"))</f>
        <v>Medium</v>
      </c>
      <c r="S1936" s="15" t="n">
        <f aca="false">IF(M1936&gt;Summary!$B$5,1,0)</f>
        <v>1</v>
      </c>
      <c r="T1936" s="16" t="n">
        <f aca="false">IF(Q1936="Overstocked",(G1936-Summary!$B$6*H1936)*J1936,0)</f>
        <v>0</v>
      </c>
    </row>
    <row r="1937" customFormat="false" ht="15" hidden="false" customHeight="false" outlineLevel="0" collapsed="false">
      <c r="A1937" s="0" t="s">
        <v>2035</v>
      </c>
      <c r="B1937" s="0" t="s">
        <v>123</v>
      </c>
      <c r="C1937" s="0" t="s">
        <v>85</v>
      </c>
      <c r="D1937" s="0" t="s">
        <v>86</v>
      </c>
      <c r="E1937" s="14" t="n">
        <v>45487</v>
      </c>
      <c r="F1937" s="14" t="n">
        <v>45489</v>
      </c>
      <c r="G1937" s="0" t="n">
        <v>376</v>
      </c>
      <c r="H1937" s="0" t="n">
        <v>117</v>
      </c>
      <c r="I1937" s="0" t="n">
        <v>109</v>
      </c>
      <c r="J1937" s="0" t="n">
        <v>943</v>
      </c>
      <c r="K1937" s="0" t="n">
        <v>1333</v>
      </c>
      <c r="L1937" s="15" t="s">
        <v>80</v>
      </c>
      <c r="M1937" s="0" t="n">
        <v>2</v>
      </c>
      <c r="N1937" s="16" t="n">
        <f aca="false">I1937*K1937</f>
        <v>145297</v>
      </c>
      <c r="O1937" s="16" t="n">
        <f aca="false">I1937*(K1937-J1937)</f>
        <v>42510</v>
      </c>
      <c r="P1937" s="15" t="n">
        <f aca="false">K1937-J1937</f>
        <v>390</v>
      </c>
      <c r="Q1937" s="0" t="str">
        <f aca="false">IF(G1937=0,"Out of stock",IF(G1937&lt;H1937,"Understocked",IF(G1937&gt;Summary!$B$6*H1937,"Overstocked","Healthy")))</f>
        <v>Healthy</v>
      </c>
      <c r="R1937" s="0" t="str">
        <f aca="false">IF(I1937&gt;=Summary!$B$7,"Fast",IF(I1937&lt;Summary!$B$8,"Slow","Medium"))</f>
        <v>Medium</v>
      </c>
      <c r="S1937" s="15" t="n">
        <f aca="false">IF(M1937&gt;Summary!$B$5,1,0)</f>
        <v>0</v>
      </c>
      <c r="T1937" s="16" t="n">
        <f aca="false">IF(Q1937="Overstocked",(G1937-Summary!$B$6*H1937)*J1937,0)</f>
        <v>0</v>
      </c>
    </row>
    <row r="1938" customFormat="false" ht="15" hidden="false" customHeight="false" outlineLevel="0" collapsed="false">
      <c r="A1938" s="0" t="s">
        <v>2036</v>
      </c>
      <c r="B1938" s="0" t="s">
        <v>113</v>
      </c>
      <c r="C1938" s="0" t="s">
        <v>104</v>
      </c>
      <c r="D1938" s="0" t="s">
        <v>79</v>
      </c>
      <c r="E1938" s="14" t="n">
        <v>45070</v>
      </c>
      <c r="F1938" s="14" t="n">
        <v>45071</v>
      </c>
      <c r="G1938" s="0" t="n">
        <v>416</v>
      </c>
      <c r="H1938" s="0" t="n">
        <v>91</v>
      </c>
      <c r="I1938" s="0" t="n">
        <v>213</v>
      </c>
      <c r="J1938" s="0" t="n">
        <v>362</v>
      </c>
      <c r="K1938" s="0" t="n">
        <v>591</v>
      </c>
      <c r="L1938" s="15" t="s">
        <v>80</v>
      </c>
      <c r="M1938" s="0" t="n">
        <v>1</v>
      </c>
      <c r="N1938" s="16" t="n">
        <f aca="false">I1938*K1938</f>
        <v>125883</v>
      </c>
      <c r="O1938" s="16" t="n">
        <f aca="false">I1938*(K1938-J1938)</f>
        <v>48777</v>
      </c>
      <c r="P1938" s="15" t="n">
        <f aca="false">K1938-J1938</f>
        <v>229</v>
      </c>
      <c r="Q1938" s="0" t="str">
        <f aca="false">IF(G1938=0,"Out of stock",IF(G1938&lt;H1938,"Understocked",IF(G1938&gt;Summary!$B$6*H1938,"Overstocked","Healthy")))</f>
        <v>Overstocked</v>
      </c>
      <c r="R1938" s="0" t="str">
        <f aca="false">IF(I1938&gt;=Summary!$B$7,"Fast",IF(I1938&lt;Summary!$B$8,"Slow","Medium"))</f>
        <v>Fast</v>
      </c>
      <c r="S1938" s="15" t="n">
        <f aca="false">IF(M1938&gt;Summary!$B$5,1,0)</f>
        <v>0</v>
      </c>
      <c r="T1938" s="16" t="n">
        <f aca="false">IF(Q1938="Overstocked",(G1938-Summary!$B$6*H1938)*J1938,0)</f>
        <v>18824</v>
      </c>
    </row>
    <row r="1939" customFormat="false" ht="15" hidden="false" customHeight="false" outlineLevel="0" collapsed="false">
      <c r="A1939" s="0" t="s">
        <v>2037</v>
      </c>
      <c r="B1939" s="0" t="s">
        <v>113</v>
      </c>
      <c r="C1939" s="0" t="s">
        <v>104</v>
      </c>
      <c r="D1939" s="0" t="s">
        <v>86</v>
      </c>
      <c r="E1939" s="14" t="n">
        <v>45593</v>
      </c>
      <c r="F1939" s="14" t="n">
        <v>45597</v>
      </c>
      <c r="G1939" s="0" t="n">
        <v>31</v>
      </c>
      <c r="H1939" s="0" t="n">
        <v>68</v>
      </c>
      <c r="I1939" s="0" t="n">
        <v>74</v>
      </c>
      <c r="J1939" s="0" t="n">
        <v>1821</v>
      </c>
      <c r="K1939" s="0" t="n">
        <v>1895</v>
      </c>
      <c r="L1939" s="15" t="s">
        <v>97</v>
      </c>
      <c r="M1939" s="0" t="n">
        <v>4</v>
      </c>
      <c r="N1939" s="16" t="n">
        <f aca="false">I1939*K1939</f>
        <v>140230</v>
      </c>
      <c r="O1939" s="16" t="n">
        <f aca="false">I1939*(K1939-J1939)</f>
        <v>5476</v>
      </c>
      <c r="P1939" s="15" t="n">
        <f aca="false">K1939-J1939</f>
        <v>74</v>
      </c>
      <c r="Q1939" s="0" t="str">
        <f aca="false">IF(G1939=0,"Out of stock",IF(G1939&lt;H1939,"Understocked",IF(G1939&gt;Summary!$B$6*H1939,"Overstocked","Healthy")))</f>
        <v>Understocked</v>
      </c>
      <c r="R1939" s="0" t="str">
        <f aca="false">IF(I1939&gt;=Summary!$B$7,"Fast",IF(I1939&lt;Summary!$B$8,"Slow","Medium"))</f>
        <v>Slow</v>
      </c>
      <c r="S1939" s="15" t="n">
        <f aca="false">IF(M1939&gt;Summary!$B$5,1,0)</f>
        <v>0</v>
      </c>
      <c r="T1939" s="16" t="n">
        <f aca="false">IF(Q1939="Overstocked",(G1939-Summary!$B$6*H1939)*J1939,0)</f>
        <v>0</v>
      </c>
    </row>
    <row r="1940" customFormat="false" ht="15" hidden="false" customHeight="false" outlineLevel="0" collapsed="false">
      <c r="A1940" s="0" t="s">
        <v>2038</v>
      </c>
      <c r="B1940" s="0" t="s">
        <v>101</v>
      </c>
      <c r="C1940" s="0" t="s">
        <v>104</v>
      </c>
      <c r="D1940" s="0" t="s">
        <v>86</v>
      </c>
      <c r="E1940" s="14" t="n">
        <v>45149</v>
      </c>
      <c r="F1940" s="14" t="n">
        <v>45150</v>
      </c>
      <c r="G1940" s="0" t="n">
        <v>347</v>
      </c>
      <c r="H1940" s="0" t="n">
        <v>133</v>
      </c>
      <c r="I1940" s="0" t="n">
        <v>31</v>
      </c>
      <c r="J1940" s="0" t="n">
        <v>655</v>
      </c>
      <c r="K1940" s="0" t="n">
        <v>938</v>
      </c>
      <c r="L1940" s="15" t="s">
        <v>97</v>
      </c>
      <c r="M1940" s="0" t="n">
        <v>1</v>
      </c>
      <c r="N1940" s="16" t="n">
        <f aca="false">I1940*K1940</f>
        <v>29078</v>
      </c>
      <c r="O1940" s="16" t="n">
        <f aca="false">I1940*(K1940-J1940)</f>
        <v>8773</v>
      </c>
      <c r="P1940" s="15" t="n">
        <f aca="false">K1940-J1940</f>
        <v>283</v>
      </c>
      <c r="Q1940" s="0" t="str">
        <f aca="false">IF(G1940=0,"Out of stock",IF(G1940&lt;H1940,"Understocked",IF(G1940&gt;Summary!$B$6*H1940,"Overstocked","Healthy")))</f>
        <v>Healthy</v>
      </c>
      <c r="R1940" s="0" t="str">
        <f aca="false">IF(I1940&gt;=Summary!$B$7,"Fast",IF(I1940&lt;Summary!$B$8,"Slow","Medium"))</f>
        <v>Slow</v>
      </c>
      <c r="S1940" s="15" t="n">
        <f aca="false">IF(M1940&gt;Summary!$B$5,1,0)</f>
        <v>0</v>
      </c>
      <c r="T1940" s="16" t="n">
        <f aca="false">IF(Q1940="Overstocked",(G1940-Summary!$B$6*H1940)*J1940,0)</f>
        <v>0</v>
      </c>
    </row>
    <row r="1941" customFormat="false" ht="15" hidden="false" customHeight="false" outlineLevel="0" collapsed="false">
      <c r="A1941" s="0" t="s">
        <v>2039</v>
      </c>
      <c r="B1941" s="0" t="s">
        <v>111</v>
      </c>
      <c r="C1941" s="0" t="s">
        <v>78</v>
      </c>
      <c r="D1941" s="0" t="s">
        <v>102</v>
      </c>
      <c r="E1941" s="14" t="n">
        <v>45626</v>
      </c>
      <c r="F1941" s="14" t="n">
        <v>45630</v>
      </c>
      <c r="G1941" s="0" t="n">
        <v>233</v>
      </c>
      <c r="H1941" s="0" t="n">
        <v>54</v>
      </c>
      <c r="I1941" s="0" t="n">
        <v>154</v>
      </c>
      <c r="J1941" s="0" t="n">
        <v>787</v>
      </c>
      <c r="K1941" s="0" t="n">
        <v>1028</v>
      </c>
      <c r="L1941" s="15" t="s">
        <v>80</v>
      </c>
      <c r="M1941" s="0" t="n">
        <v>4</v>
      </c>
      <c r="N1941" s="16" t="n">
        <f aca="false">I1941*K1941</f>
        <v>158312</v>
      </c>
      <c r="O1941" s="16" t="n">
        <f aca="false">I1941*(K1941-J1941)</f>
        <v>37114</v>
      </c>
      <c r="P1941" s="15" t="n">
        <f aca="false">K1941-J1941</f>
        <v>241</v>
      </c>
      <c r="Q1941" s="0" t="str">
        <f aca="false">IF(G1941=0,"Out of stock",IF(G1941&lt;H1941,"Understocked",IF(G1941&gt;Summary!$B$6*H1941,"Overstocked","Healthy")))</f>
        <v>Overstocked</v>
      </c>
      <c r="R1941" s="0" t="str">
        <f aca="false">IF(I1941&gt;=Summary!$B$7,"Fast",IF(I1941&lt;Summary!$B$8,"Slow","Medium"))</f>
        <v>Medium</v>
      </c>
      <c r="S1941" s="15" t="n">
        <f aca="false">IF(M1941&gt;Summary!$B$5,1,0)</f>
        <v>0</v>
      </c>
      <c r="T1941" s="16" t="n">
        <f aca="false">IF(Q1941="Overstocked",(G1941-Summary!$B$6*H1941)*J1941,0)</f>
        <v>13379</v>
      </c>
    </row>
    <row r="1942" customFormat="false" ht="15" hidden="false" customHeight="false" outlineLevel="0" collapsed="false">
      <c r="A1942" s="0" t="s">
        <v>2040</v>
      </c>
      <c r="B1942" s="0" t="s">
        <v>123</v>
      </c>
      <c r="C1942" s="0" t="s">
        <v>85</v>
      </c>
      <c r="D1942" s="0" t="s">
        <v>79</v>
      </c>
      <c r="E1942" s="14" t="n">
        <v>45295</v>
      </c>
      <c r="F1942" s="14" t="n">
        <v>45297</v>
      </c>
      <c r="G1942" s="0" t="n">
        <v>10</v>
      </c>
      <c r="H1942" s="0" t="n">
        <v>81</v>
      </c>
      <c r="I1942" s="0" t="n">
        <v>32</v>
      </c>
      <c r="J1942" s="0" t="n">
        <v>605</v>
      </c>
      <c r="K1942" s="0" t="n">
        <v>847</v>
      </c>
      <c r="L1942" s="15" t="s">
        <v>87</v>
      </c>
      <c r="M1942" s="0" t="n">
        <v>2</v>
      </c>
      <c r="N1942" s="16" t="n">
        <f aca="false">I1942*K1942</f>
        <v>27104</v>
      </c>
      <c r="O1942" s="16" t="n">
        <f aca="false">I1942*(K1942-J1942)</f>
        <v>7744</v>
      </c>
      <c r="P1942" s="15" t="n">
        <f aca="false">K1942-J1942</f>
        <v>242</v>
      </c>
      <c r="Q1942" s="0" t="str">
        <f aca="false">IF(G1942=0,"Out of stock",IF(G1942&lt;H1942,"Understocked",IF(G1942&gt;Summary!$B$6*H1942,"Overstocked","Healthy")))</f>
        <v>Understocked</v>
      </c>
      <c r="R1942" s="0" t="str">
        <f aca="false">IF(I1942&gt;=Summary!$B$7,"Fast",IF(I1942&lt;Summary!$B$8,"Slow","Medium"))</f>
        <v>Slow</v>
      </c>
      <c r="S1942" s="15" t="n">
        <f aca="false">IF(M1942&gt;Summary!$B$5,1,0)</f>
        <v>0</v>
      </c>
      <c r="T1942" s="16" t="n">
        <f aca="false">IF(Q1942="Overstocked",(G1942-Summary!$B$6*H1942)*J1942,0)</f>
        <v>0</v>
      </c>
    </row>
    <row r="1943" customFormat="false" ht="15" hidden="false" customHeight="false" outlineLevel="0" collapsed="false">
      <c r="A1943" s="0" t="s">
        <v>2041</v>
      </c>
      <c r="B1943" s="0" t="s">
        <v>101</v>
      </c>
      <c r="C1943" s="0" t="s">
        <v>85</v>
      </c>
      <c r="D1943" s="0" t="s">
        <v>79</v>
      </c>
      <c r="E1943" s="14" t="n">
        <v>45650</v>
      </c>
      <c r="F1943" s="14" t="n">
        <v>45653</v>
      </c>
      <c r="G1943" s="0" t="n">
        <v>270</v>
      </c>
      <c r="H1943" s="0" t="n">
        <v>70</v>
      </c>
      <c r="I1943" s="0" t="n">
        <v>155</v>
      </c>
      <c r="J1943" s="0" t="n">
        <v>1416</v>
      </c>
      <c r="K1943" s="0" t="n">
        <v>1859</v>
      </c>
      <c r="L1943" s="15" t="s">
        <v>93</v>
      </c>
      <c r="M1943" s="0" t="n">
        <v>3</v>
      </c>
      <c r="N1943" s="16" t="n">
        <f aca="false">I1943*K1943</f>
        <v>288145</v>
      </c>
      <c r="O1943" s="16" t="n">
        <f aca="false">I1943*(K1943-J1943)</f>
        <v>68665</v>
      </c>
      <c r="P1943" s="15" t="n">
        <f aca="false">K1943-J1943</f>
        <v>443</v>
      </c>
      <c r="Q1943" s="0" t="str">
        <f aca="false">IF(G1943=0,"Out of stock",IF(G1943&lt;H1943,"Understocked",IF(G1943&gt;Summary!$B$6*H1943,"Overstocked","Healthy")))</f>
        <v>Healthy</v>
      </c>
      <c r="R1943" s="0" t="str">
        <f aca="false">IF(I1943&gt;=Summary!$B$7,"Fast",IF(I1943&lt;Summary!$B$8,"Slow","Medium"))</f>
        <v>Medium</v>
      </c>
      <c r="S1943" s="15" t="n">
        <f aca="false">IF(M1943&gt;Summary!$B$5,1,0)</f>
        <v>0</v>
      </c>
      <c r="T1943" s="16" t="n">
        <f aca="false">IF(Q1943="Overstocked",(G1943-Summary!$B$6*H1943)*J1943,0)</f>
        <v>0</v>
      </c>
    </row>
    <row r="1944" customFormat="false" ht="15" hidden="false" customHeight="false" outlineLevel="0" collapsed="false">
      <c r="A1944" s="0" t="s">
        <v>2042</v>
      </c>
      <c r="B1944" s="0" t="s">
        <v>77</v>
      </c>
      <c r="C1944" s="0" t="s">
        <v>104</v>
      </c>
      <c r="D1944" s="0" t="s">
        <v>86</v>
      </c>
      <c r="E1944" s="14" t="n">
        <v>45240</v>
      </c>
      <c r="F1944" s="14" t="n">
        <v>45248</v>
      </c>
      <c r="G1944" s="0" t="n">
        <v>150</v>
      </c>
      <c r="H1944" s="0" t="n">
        <v>136</v>
      </c>
      <c r="I1944" s="0" t="n">
        <v>168</v>
      </c>
      <c r="J1944" s="0" t="n">
        <v>1199</v>
      </c>
      <c r="K1944" s="0" t="n">
        <v>1640</v>
      </c>
      <c r="L1944" s="15" t="s">
        <v>97</v>
      </c>
      <c r="M1944" s="0" t="n">
        <v>8</v>
      </c>
      <c r="N1944" s="16" t="n">
        <f aca="false">I1944*K1944</f>
        <v>275520</v>
      </c>
      <c r="O1944" s="16" t="n">
        <f aca="false">I1944*(K1944-J1944)</f>
        <v>74088</v>
      </c>
      <c r="P1944" s="15" t="n">
        <f aca="false">K1944-J1944</f>
        <v>441</v>
      </c>
      <c r="Q1944" s="0" t="str">
        <f aca="false">IF(G1944=0,"Out of stock",IF(G1944&lt;H1944,"Understocked",IF(G1944&gt;Summary!$B$6*H1944,"Overstocked","Healthy")))</f>
        <v>Healthy</v>
      </c>
      <c r="R1944" s="0" t="str">
        <f aca="false">IF(I1944&gt;=Summary!$B$7,"Fast",IF(I1944&lt;Summary!$B$8,"Slow","Medium"))</f>
        <v>Medium</v>
      </c>
      <c r="S1944" s="15" t="n">
        <f aca="false">IF(M1944&gt;Summary!$B$5,1,0)</f>
        <v>1</v>
      </c>
      <c r="T1944" s="16" t="n">
        <f aca="false">IF(Q1944="Overstocked",(G1944-Summary!$B$6*H1944)*J1944,0)</f>
        <v>0</v>
      </c>
    </row>
    <row r="1945" customFormat="false" ht="15" hidden="false" customHeight="false" outlineLevel="0" collapsed="false">
      <c r="A1945" s="0" t="s">
        <v>2043</v>
      </c>
      <c r="B1945" s="0" t="s">
        <v>89</v>
      </c>
      <c r="C1945" s="0" t="s">
        <v>96</v>
      </c>
      <c r="D1945" s="0" t="s">
        <v>92</v>
      </c>
      <c r="E1945" s="14" t="n">
        <v>45338</v>
      </c>
      <c r="F1945" s="14" t="n">
        <v>45345</v>
      </c>
      <c r="G1945" s="0" t="n">
        <v>15</v>
      </c>
      <c r="H1945" s="0" t="n">
        <v>139</v>
      </c>
      <c r="I1945" s="0" t="n">
        <v>127</v>
      </c>
      <c r="J1945" s="0" t="n">
        <v>1775</v>
      </c>
      <c r="K1945" s="0" t="n">
        <v>2027</v>
      </c>
      <c r="L1945" s="15" t="s">
        <v>80</v>
      </c>
      <c r="M1945" s="0" t="n">
        <v>7</v>
      </c>
      <c r="N1945" s="16" t="n">
        <f aca="false">I1945*K1945</f>
        <v>257429</v>
      </c>
      <c r="O1945" s="16" t="n">
        <f aca="false">I1945*(K1945-J1945)</f>
        <v>32004</v>
      </c>
      <c r="P1945" s="15" t="n">
        <f aca="false">K1945-J1945</f>
        <v>252</v>
      </c>
      <c r="Q1945" s="0" t="str">
        <f aca="false">IF(G1945=0,"Out of stock",IF(G1945&lt;H1945,"Understocked",IF(G1945&gt;Summary!$B$6*H1945,"Overstocked","Healthy")))</f>
        <v>Understocked</v>
      </c>
      <c r="R1945" s="0" t="str">
        <f aca="false">IF(I1945&gt;=Summary!$B$7,"Fast",IF(I1945&lt;Summary!$B$8,"Slow","Medium"))</f>
        <v>Medium</v>
      </c>
      <c r="S1945" s="15" t="n">
        <f aca="false">IF(M1945&gt;Summary!$B$5,1,0)</f>
        <v>0</v>
      </c>
      <c r="T1945" s="16" t="n">
        <f aca="false">IF(Q1945="Overstocked",(G1945-Summary!$B$6*H1945)*J1945,0)</f>
        <v>0</v>
      </c>
    </row>
    <row r="1946" customFormat="false" ht="15" hidden="false" customHeight="false" outlineLevel="0" collapsed="false">
      <c r="A1946" s="0" t="s">
        <v>2044</v>
      </c>
      <c r="B1946" s="0" t="s">
        <v>115</v>
      </c>
      <c r="C1946" s="0" t="s">
        <v>78</v>
      </c>
      <c r="D1946" s="0" t="s">
        <v>90</v>
      </c>
      <c r="E1946" s="14" t="n">
        <v>45612</v>
      </c>
      <c r="F1946" s="14" t="n">
        <v>45614</v>
      </c>
      <c r="G1946" s="0" t="n">
        <v>59</v>
      </c>
      <c r="H1946" s="0" t="n">
        <v>113</v>
      </c>
      <c r="I1946" s="0" t="n">
        <v>265</v>
      </c>
      <c r="J1946" s="0" t="n">
        <v>1168</v>
      </c>
      <c r="K1946" s="0" t="n">
        <v>1665</v>
      </c>
      <c r="L1946" s="15" t="s">
        <v>80</v>
      </c>
      <c r="M1946" s="0" t="n">
        <v>2</v>
      </c>
      <c r="N1946" s="16" t="n">
        <f aca="false">I1946*K1946</f>
        <v>441225</v>
      </c>
      <c r="O1946" s="16" t="n">
        <f aca="false">I1946*(K1946-J1946)</f>
        <v>131705</v>
      </c>
      <c r="P1946" s="15" t="n">
        <f aca="false">K1946-J1946</f>
        <v>497</v>
      </c>
      <c r="Q1946" s="0" t="str">
        <f aca="false">IF(G1946=0,"Out of stock",IF(G1946&lt;H1946,"Understocked",IF(G1946&gt;Summary!$B$6*H1946,"Overstocked","Healthy")))</f>
        <v>Understocked</v>
      </c>
      <c r="R1946" s="0" t="str">
        <f aca="false">IF(I1946&gt;=Summary!$B$7,"Fast",IF(I1946&lt;Summary!$B$8,"Slow","Medium"))</f>
        <v>Fast</v>
      </c>
      <c r="S1946" s="15" t="n">
        <f aca="false">IF(M1946&gt;Summary!$B$5,1,0)</f>
        <v>0</v>
      </c>
      <c r="T1946" s="16" t="n">
        <f aca="false">IF(Q1946="Overstocked",(G1946-Summary!$B$6*H1946)*J1946,0)</f>
        <v>0</v>
      </c>
    </row>
    <row r="1947" customFormat="false" ht="15" hidden="false" customHeight="false" outlineLevel="0" collapsed="false">
      <c r="A1947" s="0" t="s">
        <v>2045</v>
      </c>
      <c r="B1947" s="0" t="s">
        <v>113</v>
      </c>
      <c r="C1947" s="0" t="s">
        <v>96</v>
      </c>
      <c r="D1947" s="0" t="s">
        <v>92</v>
      </c>
      <c r="E1947" s="14" t="n">
        <v>45492</v>
      </c>
      <c r="F1947" s="14" t="n">
        <v>45496</v>
      </c>
      <c r="G1947" s="0" t="n">
        <v>96</v>
      </c>
      <c r="H1947" s="0" t="n">
        <v>104</v>
      </c>
      <c r="I1947" s="0" t="n">
        <v>198</v>
      </c>
      <c r="J1947" s="0" t="n">
        <v>1572</v>
      </c>
      <c r="K1947" s="0" t="n">
        <v>1983</v>
      </c>
      <c r="L1947" s="15" t="s">
        <v>93</v>
      </c>
      <c r="M1947" s="0" t="n">
        <v>4</v>
      </c>
      <c r="N1947" s="16" t="n">
        <f aca="false">I1947*K1947</f>
        <v>392634</v>
      </c>
      <c r="O1947" s="16" t="n">
        <f aca="false">I1947*(K1947-J1947)</f>
        <v>81378</v>
      </c>
      <c r="P1947" s="15" t="n">
        <f aca="false">K1947-J1947</f>
        <v>411</v>
      </c>
      <c r="Q1947" s="0" t="str">
        <f aca="false">IF(G1947=0,"Out of stock",IF(G1947&lt;H1947,"Understocked",IF(G1947&gt;Summary!$B$6*H1947,"Overstocked","Healthy")))</f>
        <v>Understocked</v>
      </c>
      <c r="R1947" s="0" t="str">
        <f aca="false">IF(I1947&gt;=Summary!$B$7,"Fast",IF(I1947&lt;Summary!$B$8,"Slow","Medium"))</f>
        <v>Medium</v>
      </c>
      <c r="S1947" s="15" t="n">
        <f aca="false">IF(M1947&gt;Summary!$B$5,1,0)</f>
        <v>0</v>
      </c>
      <c r="T1947" s="16" t="n">
        <f aca="false">IF(Q1947="Overstocked",(G1947-Summary!$B$6*H1947)*J1947,0)</f>
        <v>0</v>
      </c>
    </row>
    <row r="1948" customFormat="false" ht="15" hidden="false" customHeight="false" outlineLevel="0" collapsed="false">
      <c r="A1948" s="0" t="s">
        <v>2046</v>
      </c>
      <c r="B1948" s="0" t="s">
        <v>101</v>
      </c>
      <c r="C1948" s="0" t="s">
        <v>104</v>
      </c>
      <c r="D1948" s="0" t="s">
        <v>92</v>
      </c>
      <c r="E1948" s="14" t="n">
        <v>45537</v>
      </c>
      <c r="F1948" s="14" t="n">
        <v>45545</v>
      </c>
      <c r="G1948" s="0" t="n">
        <v>388</v>
      </c>
      <c r="H1948" s="0" t="n">
        <v>150</v>
      </c>
      <c r="I1948" s="0" t="n">
        <v>1</v>
      </c>
      <c r="J1948" s="0" t="n">
        <v>273</v>
      </c>
      <c r="K1948" s="0" t="n">
        <v>445</v>
      </c>
      <c r="L1948" s="15" t="s">
        <v>80</v>
      </c>
      <c r="M1948" s="0" t="n">
        <v>8</v>
      </c>
      <c r="N1948" s="16" t="n">
        <f aca="false">I1948*K1948</f>
        <v>445</v>
      </c>
      <c r="O1948" s="16" t="n">
        <f aca="false">I1948*(K1948-J1948)</f>
        <v>172</v>
      </c>
      <c r="P1948" s="15" t="n">
        <f aca="false">K1948-J1948</f>
        <v>172</v>
      </c>
      <c r="Q1948" s="0" t="str">
        <f aca="false">IF(G1948=0,"Out of stock",IF(G1948&lt;H1948,"Understocked",IF(G1948&gt;Summary!$B$6*H1948,"Overstocked","Healthy")))</f>
        <v>Healthy</v>
      </c>
      <c r="R1948" s="0" t="str">
        <f aca="false">IF(I1948&gt;=Summary!$B$7,"Fast",IF(I1948&lt;Summary!$B$8,"Slow","Medium"))</f>
        <v>Slow</v>
      </c>
      <c r="S1948" s="15" t="n">
        <f aca="false">IF(M1948&gt;Summary!$B$5,1,0)</f>
        <v>1</v>
      </c>
      <c r="T1948" s="16" t="n">
        <f aca="false">IF(Q1948="Overstocked",(G1948-Summary!$B$6*H1948)*J1948,0)</f>
        <v>0</v>
      </c>
    </row>
    <row r="1949" customFormat="false" ht="15" hidden="false" customHeight="false" outlineLevel="0" collapsed="false">
      <c r="A1949" s="0" t="s">
        <v>2047</v>
      </c>
      <c r="B1949" s="0" t="s">
        <v>84</v>
      </c>
      <c r="C1949" s="0" t="s">
        <v>78</v>
      </c>
      <c r="D1949" s="0" t="s">
        <v>90</v>
      </c>
      <c r="E1949" s="14" t="n">
        <v>45170</v>
      </c>
      <c r="F1949" s="14" t="n">
        <v>45175</v>
      </c>
      <c r="G1949" s="0" t="n">
        <v>158</v>
      </c>
      <c r="H1949" s="0" t="n">
        <v>74</v>
      </c>
      <c r="I1949" s="0" t="n">
        <v>183</v>
      </c>
      <c r="J1949" s="0" t="n">
        <v>1047</v>
      </c>
      <c r="K1949" s="0" t="n">
        <v>1389</v>
      </c>
      <c r="L1949" s="15" t="s">
        <v>97</v>
      </c>
      <c r="M1949" s="0" t="n">
        <v>5</v>
      </c>
      <c r="N1949" s="16" t="n">
        <f aca="false">I1949*K1949</f>
        <v>254187</v>
      </c>
      <c r="O1949" s="16" t="n">
        <f aca="false">I1949*(K1949-J1949)</f>
        <v>62586</v>
      </c>
      <c r="P1949" s="15" t="n">
        <f aca="false">K1949-J1949</f>
        <v>342</v>
      </c>
      <c r="Q1949" s="0" t="str">
        <f aca="false">IF(G1949=0,"Out of stock",IF(G1949&lt;H1949,"Understocked",IF(G1949&gt;Summary!$B$6*H1949,"Overstocked","Healthy")))</f>
        <v>Healthy</v>
      </c>
      <c r="R1949" s="0" t="str">
        <f aca="false">IF(I1949&gt;=Summary!$B$7,"Fast",IF(I1949&lt;Summary!$B$8,"Slow","Medium"))</f>
        <v>Medium</v>
      </c>
      <c r="S1949" s="15" t="n">
        <f aca="false">IF(M1949&gt;Summary!$B$5,1,0)</f>
        <v>0</v>
      </c>
      <c r="T1949" s="16" t="n">
        <f aca="false">IF(Q1949="Overstocked",(G1949-Summary!$B$6*H1949)*J1949,0)</f>
        <v>0</v>
      </c>
    </row>
    <row r="1950" customFormat="false" ht="15" hidden="false" customHeight="false" outlineLevel="0" collapsed="false">
      <c r="A1950" s="0" t="s">
        <v>2048</v>
      </c>
      <c r="B1950" s="0" t="s">
        <v>111</v>
      </c>
      <c r="C1950" s="0" t="s">
        <v>85</v>
      </c>
      <c r="D1950" s="0" t="s">
        <v>92</v>
      </c>
      <c r="E1950" s="14" t="n">
        <v>44975</v>
      </c>
      <c r="F1950" s="14" t="n">
        <v>44983</v>
      </c>
      <c r="G1950" s="0" t="n">
        <v>298</v>
      </c>
      <c r="H1950" s="0" t="n">
        <v>59</v>
      </c>
      <c r="I1950" s="0" t="n">
        <v>286</v>
      </c>
      <c r="J1950" s="0" t="n">
        <v>1706</v>
      </c>
      <c r="K1950" s="0" t="n">
        <v>2114</v>
      </c>
      <c r="L1950" s="15" t="s">
        <v>97</v>
      </c>
      <c r="M1950" s="0" t="n">
        <v>8</v>
      </c>
      <c r="N1950" s="16" t="n">
        <f aca="false">I1950*K1950</f>
        <v>604604</v>
      </c>
      <c r="O1950" s="16" t="n">
        <f aca="false">I1950*(K1950-J1950)</f>
        <v>116688</v>
      </c>
      <c r="P1950" s="15" t="n">
        <f aca="false">K1950-J1950</f>
        <v>408</v>
      </c>
      <c r="Q1950" s="0" t="str">
        <f aca="false">IF(G1950=0,"Out of stock",IF(G1950&lt;H1950,"Understocked",IF(G1950&gt;Summary!$B$6*H1950,"Overstocked","Healthy")))</f>
        <v>Overstocked</v>
      </c>
      <c r="R1950" s="0" t="str">
        <f aca="false">IF(I1950&gt;=Summary!$B$7,"Fast",IF(I1950&lt;Summary!$B$8,"Slow","Medium"))</f>
        <v>Fast</v>
      </c>
      <c r="S1950" s="15" t="n">
        <f aca="false">IF(M1950&gt;Summary!$B$5,1,0)</f>
        <v>1</v>
      </c>
      <c r="T1950" s="16" t="n">
        <f aca="false">IF(Q1950="Overstocked",(G1950-Summary!$B$6*H1950)*J1950,0)</f>
        <v>105772</v>
      </c>
    </row>
    <row r="1951" customFormat="false" ht="15" hidden="false" customHeight="false" outlineLevel="0" collapsed="false">
      <c r="A1951" s="0" t="s">
        <v>2049</v>
      </c>
      <c r="B1951" s="0" t="s">
        <v>95</v>
      </c>
      <c r="C1951" s="0" t="s">
        <v>85</v>
      </c>
      <c r="D1951" s="0" t="s">
        <v>90</v>
      </c>
      <c r="E1951" s="14" t="n">
        <v>45190</v>
      </c>
      <c r="F1951" s="14" t="n">
        <v>45195</v>
      </c>
      <c r="G1951" s="0" t="n">
        <v>345</v>
      </c>
      <c r="H1951" s="0" t="n">
        <v>52</v>
      </c>
      <c r="I1951" s="0" t="n">
        <v>69</v>
      </c>
      <c r="J1951" s="0" t="n">
        <v>484</v>
      </c>
      <c r="K1951" s="0" t="n">
        <v>685</v>
      </c>
      <c r="L1951" s="15" t="s">
        <v>82</v>
      </c>
      <c r="M1951" s="0" t="n">
        <v>5</v>
      </c>
      <c r="N1951" s="16" t="n">
        <f aca="false">I1951*K1951</f>
        <v>47265</v>
      </c>
      <c r="O1951" s="16" t="n">
        <f aca="false">I1951*(K1951-J1951)</f>
        <v>13869</v>
      </c>
      <c r="P1951" s="15" t="n">
        <f aca="false">K1951-J1951</f>
        <v>201</v>
      </c>
      <c r="Q1951" s="0" t="str">
        <f aca="false">IF(G1951=0,"Out of stock",IF(G1951&lt;H1951,"Understocked",IF(G1951&gt;Summary!$B$6*H1951,"Overstocked","Healthy")))</f>
        <v>Overstocked</v>
      </c>
      <c r="R1951" s="0" t="str">
        <f aca="false">IF(I1951&gt;=Summary!$B$7,"Fast",IF(I1951&lt;Summary!$B$8,"Slow","Medium"))</f>
        <v>Slow</v>
      </c>
      <c r="S1951" s="15" t="n">
        <f aca="false">IF(M1951&gt;Summary!$B$5,1,0)</f>
        <v>0</v>
      </c>
      <c r="T1951" s="16" t="n">
        <f aca="false">IF(Q1951="Overstocked",(G1951-Summary!$B$6*H1951)*J1951,0)</f>
        <v>66308</v>
      </c>
    </row>
    <row r="1952" customFormat="false" ht="15" hidden="false" customHeight="false" outlineLevel="0" collapsed="false">
      <c r="A1952" s="0" t="s">
        <v>2050</v>
      </c>
      <c r="B1952" s="0" t="s">
        <v>84</v>
      </c>
      <c r="C1952" s="0" t="s">
        <v>104</v>
      </c>
      <c r="D1952" s="0" t="s">
        <v>79</v>
      </c>
      <c r="E1952" s="14" t="n">
        <v>44986</v>
      </c>
      <c r="F1952" s="14" t="n">
        <v>44993</v>
      </c>
      <c r="G1952" s="0" t="n">
        <v>394</v>
      </c>
      <c r="H1952" s="0" t="n">
        <v>60</v>
      </c>
      <c r="I1952" s="0" t="n">
        <v>135</v>
      </c>
      <c r="J1952" s="0" t="n">
        <v>1312</v>
      </c>
      <c r="K1952" s="0" t="n">
        <v>1564</v>
      </c>
      <c r="L1952" s="15" t="s">
        <v>87</v>
      </c>
      <c r="M1952" s="0" t="n">
        <v>7</v>
      </c>
      <c r="N1952" s="16" t="n">
        <f aca="false">I1952*K1952</f>
        <v>211140</v>
      </c>
      <c r="O1952" s="16" t="n">
        <f aca="false">I1952*(K1952-J1952)</f>
        <v>34020</v>
      </c>
      <c r="P1952" s="15" t="n">
        <f aca="false">K1952-J1952</f>
        <v>252</v>
      </c>
      <c r="Q1952" s="0" t="str">
        <f aca="false">IF(G1952=0,"Out of stock",IF(G1952&lt;H1952,"Understocked",IF(G1952&gt;Summary!$B$6*H1952,"Overstocked","Healthy")))</f>
        <v>Overstocked</v>
      </c>
      <c r="R1952" s="0" t="str">
        <f aca="false">IF(I1952&gt;=Summary!$B$7,"Fast",IF(I1952&lt;Summary!$B$8,"Slow","Medium"))</f>
        <v>Medium</v>
      </c>
      <c r="S1952" s="15" t="n">
        <f aca="false">IF(M1952&gt;Summary!$B$5,1,0)</f>
        <v>0</v>
      </c>
      <c r="T1952" s="16" t="n">
        <f aca="false">IF(Q1952="Overstocked",(G1952-Summary!$B$6*H1952)*J1952,0)</f>
        <v>202048</v>
      </c>
    </row>
    <row r="1953" customFormat="false" ht="15" hidden="false" customHeight="false" outlineLevel="0" collapsed="false">
      <c r="A1953" s="0" t="s">
        <v>2051</v>
      </c>
      <c r="B1953" s="0" t="s">
        <v>89</v>
      </c>
      <c r="C1953" s="0" t="s">
        <v>85</v>
      </c>
      <c r="D1953" s="0" t="s">
        <v>79</v>
      </c>
      <c r="E1953" s="14" t="n">
        <v>45228</v>
      </c>
      <c r="F1953" s="14" t="n">
        <v>45233</v>
      </c>
      <c r="G1953" s="0" t="n">
        <v>44</v>
      </c>
      <c r="H1953" s="0" t="n">
        <v>90</v>
      </c>
      <c r="I1953" s="0" t="n">
        <v>24</v>
      </c>
      <c r="J1953" s="0" t="n">
        <v>1988</v>
      </c>
      <c r="K1953" s="0" t="n">
        <v>2448</v>
      </c>
      <c r="L1953" s="15" t="s">
        <v>82</v>
      </c>
      <c r="M1953" s="0" t="n">
        <v>5</v>
      </c>
      <c r="N1953" s="16" t="n">
        <f aca="false">I1953*K1953</f>
        <v>58752</v>
      </c>
      <c r="O1953" s="16" t="n">
        <f aca="false">I1953*(K1953-J1953)</f>
        <v>11040</v>
      </c>
      <c r="P1953" s="15" t="n">
        <f aca="false">K1953-J1953</f>
        <v>460</v>
      </c>
      <c r="Q1953" s="0" t="str">
        <f aca="false">IF(G1953=0,"Out of stock",IF(G1953&lt;H1953,"Understocked",IF(G1953&gt;Summary!$B$6*H1953,"Overstocked","Healthy")))</f>
        <v>Understocked</v>
      </c>
      <c r="R1953" s="0" t="str">
        <f aca="false">IF(I1953&gt;=Summary!$B$7,"Fast",IF(I1953&lt;Summary!$B$8,"Slow","Medium"))</f>
        <v>Slow</v>
      </c>
      <c r="S1953" s="15" t="n">
        <f aca="false">IF(M1953&gt;Summary!$B$5,1,0)</f>
        <v>0</v>
      </c>
      <c r="T1953" s="16" t="n">
        <f aca="false">IF(Q1953="Overstocked",(G1953-Summary!$B$6*H1953)*J1953,0)</f>
        <v>0</v>
      </c>
    </row>
    <row r="1954" customFormat="false" ht="15" hidden="false" customHeight="false" outlineLevel="0" collapsed="false">
      <c r="A1954" s="0" t="s">
        <v>2052</v>
      </c>
      <c r="B1954" s="0" t="s">
        <v>77</v>
      </c>
      <c r="C1954" s="0" t="s">
        <v>104</v>
      </c>
      <c r="D1954" s="0" t="s">
        <v>102</v>
      </c>
      <c r="E1954" s="14" t="n">
        <v>45603</v>
      </c>
      <c r="F1954" s="14" t="n">
        <v>45611</v>
      </c>
      <c r="G1954" s="0" t="n">
        <v>274</v>
      </c>
      <c r="H1954" s="0" t="n">
        <v>129</v>
      </c>
      <c r="I1954" s="0" t="n">
        <v>146</v>
      </c>
      <c r="J1954" s="0" t="n">
        <v>962</v>
      </c>
      <c r="K1954" s="0" t="n">
        <v>1269</v>
      </c>
      <c r="L1954" s="15" t="s">
        <v>80</v>
      </c>
      <c r="M1954" s="0" t="n">
        <v>8</v>
      </c>
      <c r="N1954" s="16" t="n">
        <f aca="false">I1954*K1954</f>
        <v>185274</v>
      </c>
      <c r="O1954" s="16" t="n">
        <f aca="false">I1954*(K1954-J1954)</f>
        <v>44822</v>
      </c>
      <c r="P1954" s="15" t="n">
        <f aca="false">K1954-J1954</f>
        <v>307</v>
      </c>
      <c r="Q1954" s="0" t="str">
        <f aca="false">IF(G1954=0,"Out of stock",IF(G1954&lt;H1954,"Understocked",IF(G1954&gt;Summary!$B$6*H1954,"Overstocked","Healthy")))</f>
        <v>Healthy</v>
      </c>
      <c r="R1954" s="0" t="str">
        <f aca="false">IF(I1954&gt;=Summary!$B$7,"Fast",IF(I1954&lt;Summary!$B$8,"Slow","Medium"))</f>
        <v>Medium</v>
      </c>
      <c r="S1954" s="15" t="n">
        <f aca="false">IF(M1954&gt;Summary!$B$5,1,0)</f>
        <v>1</v>
      </c>
      <c r="T1954" s="16" t="n">
        <f aca="false">IF(Q1954="Overstocked",(G1954-Summary!$B$6*H1954)*J1954,0)</f>
        <v>0</v>
      </c>
    </row>
    <row r="1955" customFormat="false" ht="15" hidden="false" customHeight="false" outlineLevel="0" collapsed="false">
      <c r="A1955" s="0" t="s">
        <v>2053</v>
      </c>
      <c r="B1955" s="0" t="s">
        <v>101</v>
      </c>
      <c r="C1955" s="0" t="s">
        <v>96</v>
      </c>
      <c r="D1955" s="0" t="s">
        <v>86</v>
      </c>
      <c r="E1955" s="14" t="n">
        <v>44987</v>
      </c>
      <c r="F1955" s="14" t="n">
        <v>44993</v>
      </c>
      <c r="G1955" s="0" t="n">
        <v>324</v>
      </c>
      <c r="H1955" s="0" t="n">
        <v>62</v>
      </c>
      <c r="I1955" s="0" t="n">
        <v>96</v>
      </c>
      <c r="J1955" s="0" t="n">
        <v>1939</v>
      </c>
      <c r="K1955" s="0" t="n">
        <v>2172</v>
      </c>
      <c r="L1955" s="15" t="s">
        <v>97</v>
      </c>
      <c r="M1955" s="0" t="n">
        <v>6</v>
      </c>
      <c r="N1955" s="16" t="n">
        <f aca="false">I1955*K1955</f>
        <v>208512</v>
      </c>
      <c r="O1955" s="16" t="n">
        <f aca="false">I1955*(K1955-J1955)</f>
        <v>22368</v>
      </c>
      <c r="P1955" s="15" t="n">
        <f aca="false">K1955-J1955</f>
        <v>233</v>
      </c>
      <c r="Q1955" s="0" t="str">
        <f aca="false">IF(G1955=0,"Out of stock",IF(G1955&lt;H1955,"Understocked",IF(G1955&gt;Summary!$B$6*H1955,"Overstocked","Healthy")))</f>
        <v>Overstocked</v>
      </c>
      <c r="R1955" s="0" t="str">
        <f aca="false">IF(I1955&gt;=Summary!$B$7,"Fast",IF(I1955&lt;Summary!$B$8,"Slow","Medium"))</f>
        <v>Slow</v>
      </c>
      <c r="S1955" s="15" t="n">
        <f aca="false">IF(M1955&gt;Summary!$B$5,1,0)</f>
        <v>0</v>
      </c>
      <c r="T1955" s="16" t="n">
        <f aca="false">IF(Q1955="Overstocked",(G1955-Summary!$B$6*H1955)*J1955,0)</f>
        <v>147364</v>
      </c>
    </row>
    <row r="1956" customFormat="false" ht="15" hidden="false" customHeight="false" outlineLevel="0" collapsed="false">
      <c r="A1956" s="0" t="s">
        <v>2054</v>
      </c>
      <c r="B1956" s="0" t="s">
        <v>95</v>
      </c>
      <c r="C1956" s="0" t="s">
        <v>104</v>
      </c>
      <c r="D1956" s="0" t="s">
        <v>90</v>
      </c>
      <c r="E1956" s="14" t="n">
        <v>45400</v>
      </c>
      <c r="F1956" s="14" t="n">
        <v>45409</v>
      </c>
      <c r="G1956" s="0" t="n">
        <v>353</v>
      </c>
      <c r="H1956" s="0" t="n">
        <v>81</v>
      </c>
      <c r="I1956" s="0" t="n">
        <v>45</v>
      </c>
      <c r="J1956" s="0" t="n">
        <v>838</v>
      </c>
      <c r="K1956" s="0" t="n">
        <v>963</v>
      </c>
      <c r="L1956" s="15" t="s">
        <v>93</v>
      </c>
      <c r="M1956" s="0" t="n">
        <v>9</v>
      </c>
      <c r="N1956" s="16" t="n">
        <f aca="false">I1956*K1956</f>
        <v>43335</v>
      </c>
      <c r="O1956" s="16" t="n">
        <f aca="false">I1956*(K1956-J1956)</f>
        <v>5625</v>
      </c>
      <c r="P1956" s="15" t="n">
        <f aca="false">K1956-J1956</f>
        <v>125</v>
      </c>
      <c r="Q1956" s="0" t="str">
        <f aca="false">IF(G1956=0,"Out of stock",IF(G1956&lt;H1956,"Understocked",IF(G1956&gt;Summary!$B$6*H1956,"Overstocked","Healthy")))</f>
        <v>Overstocked</v>
      </c>
      <c r="R1956" s="0" t="str">
        <f aca="false">IF(I1956&gt;=Summary!$B$7,"Fast",IF(I1956&lt;Summary!$B$8,"Slow","Medium"))</f>
        <v>Slow</v>
      </c>
      <c r="S1956" s="15" t="n">
        <f aca="false">IF(M1956&gt;Summary!$B$5,1,0)</f>
        <v>1</v>
      </c>
      <c r="T1956" s="16" t="n">
        <f aca="false">IF(Q1956="Overstocked",(G1956-Summary!$B$6*H1956)*J1956,0)</f>
        <v>24302</v>
      </c>
    </row>
    <row r="1957" customFormat="false" ht="15" hidden="false" customHeight="false" outlineLevel="0" collapsed="false">
      <c r="A1957" s="0" t="s">
        <v>2055</v>
      </c>
      <c r="B1957" s="0" t="s">
        <v>123</v>
      </c>
      <c r="C1957" s="0" t="s">
        <v>96</v>
      </c>
      <c r="D1957" s="0" t="s">
        <v>86</v>
      </c>
      <c r="E1957" s="14" t="n">
        <v>45351</v>
      </c>
      <c r="F1957" s="14" t="n">
        <v>45352</v>
      </c>
      <c r="G1957" s="0" t="n">
        <v>459</v>
      </c>
      <c r="H1957" s="0" t="n">
        <v>53</v>
      </c>
      <c r="I1957" s="0" t="n">
        <v>265</v>
      </c>
      <c r="J1957" s="0" t="n">
        <v>473</v>
      </c>
      <c r="K1957" s="0" t="n">
        <v>930</v>
      </c>
      <c r="L1957" s="15" t="s">
        <v>82</v>
      </c>
      <c r="M1957" s="0" t="n">
        <v>1</v>
      </c>
      <c r="N1957" s="16" t="n">
        <f aca="false">I1957*K1957</f>
        <v>246450</v>
      </c>
      <c r="O1957" s="16" t="n">
        <f aca="false">I1957*(K1957-J1957)</f>
        <v>121105</v>
      </c>
      <c r="P1957" s="15" t="n">
        <f aca="false">K1957-J1957</f>
        <v>457</v>
      </c>
      <c r="Q1957" s="0" t="str">
        <f aca="false">IF(G1957=0,"Out of stock",IF(G1957&lt;H1957,"Understocked",IF(G1957&gt;Summary!$B$6*H1957,"Overstocked","Healthy")))</f>
        <v>Overstocked</v>
      </c>
      <c r="R1957" s="0" t="str">
        <f aca="false">IF(I1957&gt;=Summary!$B$7,"Fast",IF(I1957&lt;Summary!$B$8,"Slow","Medium"))</f>
        <v>Fast</v>
      </c>
      <c r="S1957" s="15" t="n">
        <f aca="false">IF(M1957&gt;Summary!$B$5,1,0)</f>
        <v>0</v>
      </c>
      <c r="T1957" s="16" t="n">
        <f aca="false">IF(Q1957="Overstocked",(G1957-Summary!$B$6*H1957)*J1957,0)</f>
        <v>116831</v>
      </c>
    </row>
    <row r="1958" customFormat="false" ht="15" hidden="false" customHeight="false" outlineLevel="0" collapsed="false">
      <c r="A1958" s="0" t="s">
        <v>2056</v>
      </c>
      <c r="B1958" s="0" t="s">
        <v>84</v>
      </c>
      <c r="C1958" s="0" t="s">
        <v>85</v>
      </c>
      <c r="D1958" s="0" t="s">
        <v>86</v>
      </c>
      <c r="E1958" s="14" t="n">
        <v>45604</v>
      </c>
      <c r="F1958" s="14" t="n">
        <v>45607</v>
      </c>
      <c r="G1958" s="0" t="n">
        <v>395</v>
      </c>
      <c r="H1958" s="0" t="n">
        <v>132</v>
      </c>
      <c r="I1958" s="0" t="n">
        <v>16</v>
      </c>
      <c r="J1958" s="0" t="n">
        <v>1427</v>
      </c>
      <c r="K1958" s="0" t="n">
        <v>1802</v>
      </c>
      <c r="L1958" s="15" t="s">
        <v>82</v>
      </c>
      <c r="M1958" s="0" t="n">
        <v>3</v>
      </c>
      <c r="N1958" s="16" t="n">
        <f aca="false">I1958*K1958</f>
        <v>28832</v>
      </c>
      <c r="O1958" s="16" t="n">
        <f aca="false">I1958*(K1958-J1958)</f>
        <v>6000</v>
      </c>
      <c r="P1958" s="15" t="n">
        <f aca="false">K1958-J1958</f>
        <v>375</v>
      </c>
      <c r="Q1958" s="0" t="str">
        <f aca="false">IF(G1958=0,"Out of stock",IF(G1958&lt;H1958,"Understocked",IF(G1958&gt;Summary!$B$6*H1958,"Overstocked","Healthy")))</f>
        <v>Healthy</v>
      </c>
      <c r="R1958" s="0" t="str">
        <f aca="false">IF(I1958&gt;=Summary!$B$7,"Fast",IF(I1958&lt;Summary!$B$8,"Slow","Medium"))</f>
        <v>Slow</v>
      </c>
      <c r="S1958" s="15" t="n">
        <f aca="false">IF(M1958&gt;Summary!$B$5,1,0)</f>
        <v>0</v>
      </c>
      <c r="T1958" s="16" t="n">
        <f aca="false">IF(Q1958="Overstocked",(G1958-Summary!$B$6*H1958)*J1958,0)</f>
        <v>0</v>
      </c>
    </row>
    <row r="1959" customFormat="false" ht="15" hidden="false" customHeight="false" outlineLevel="0" collapsed="false">
      <c r="A1959" s="0" t="s">
        <v>2057</v>
      </c>
      <c r="B1959" s="0" t="s">
        <v>101</v>
      </c>
      <c r="C1959" s="0" t="s">
        <v>96</v>
      </c>
      <c r="D1959" s="0" t="s">
        <v>79</v>
      </c>
      <c r="E1959" s="14" t="n">
        <v>45045</v>
      </c>
      <c r="F1959" s="14" t="n">
        <v>45054</v>
      </c>
      <c r="G1959" s="0" t="n">
        <v>287</v>
      </c>
      <c r="H1959" s="0" t="n">
        <v>75</v>
      </c>
      <c r="I1959" s="0" t="n">
        <v>293</v>
      </c>
      <c r="J1959" s="0" t="n">
        <v>1754</v>
      </c>
      <c r="K1959" s="0" t="n">
        <v>2058</v>
      </c>
      <c r="L1959" s="15" t="s">
        <v>80</v>
      </c>
      <c r="M1959" s="0" t="n">
        <v>9</v>
      </c>
      <c r="N1959" s="16" t="n">
        <f aca="false">I1959*K1959</f>
        <v>602994</v>
      </c>
      <c r="O1959" s="16" t="n">
        <f aca="false">I1959*(K1959-J1959)</f>
        <v>89072</v>
      </c>
      <c r="P1959" s="15" t="n">
        <f aca="false">K1959-J1959</f>
        <v>304</v>
      </c>
      <c r="Q1959" s="0" t="str">
        <f aca="false">IF(G1959=0,"Out of stock",IF(G1959&lt;H1959,"Understocked",IF(G1959&gt;Summary!$B$6*H1959,"Overstocked","Healthy")))</f>
        <v>Healthy</v>
      </c>
      <c r="R1959" s="0" t="str">
        <f aca="false">IF(I1959&gt;=Summary!$B$7,"Fast",IF(I1959&lt;Summary!$B$8,"Slow","Medium"))</f>
        <v>Fast</v>
      </c>
      <c r="S1959" s="15" t="n">
        <f aca="false">IF(M1959&gt;Summary!$B$5,1,0)</f>
        <v>1</v>
      </c>
      <c r="T1959" s="16" t="n">
        <f aca="false">IF(Q1959="Overstocked",(G1959-Summary!$B$6*H1959)*J1959,0)</f>
        <v>0</v>
      </c>
    </row>
    <row r="1960" customFormat="false" ht="15" hidden="false" customHeight="false" outlineLevel="0" collapsed="false">
      <c r="A1960" s="0" t="s">
        <v>2058</v>
      </c>
      <c r="B1960" s="0" t="s">
        <v>89</v>
      </c>
      <c r="C1960" s="0" t="s">
        <v>78</v>
      </c>
      <c r="D1960" s="0" t="s">
        <v>79</v>
      </c>
      <c r="E1960" s="14" t="n">
        <v>45079</v>
      </c>
      <c r="F1960" s="14" t="n">
        <v>45088</v>
      </c>
      <c r="G1960" s="0" t="n">
        <v>358</v>
      </c>
      <c r="H1960" s="0" t="n">
        <v>89</v>
      </c>
      <c r="I1960" s="0" t="n">
        <v>154</v>
      </c>
      <c r="J1960" s="0" t="n">
        <v>1848</v>
      </c>
      <c r="K1960" s="0" t="n">
        <v>2047</v>
      </c>
      <c r="L1960" s="15" t="s">
        <v>93</v>
      </c>
      <c r="M1960" s="0" t="n">
        <v>9</v>
      </c>
      <c r="N1960" s="16" t="n">
        <f aca="false">I1960*K1960</f>
        <v>315238</v>
      </c>
      <c r="O1960" s="16" t="n">
        <f aca="false">I1960*(K1960-J1960)</f>
        <v>30646</v>
      </c>
      <c r="P1960" s="15" t="n">
        <f aca="false">K1960-J1960</f>
        <v>199</v>
      </c>
      <c r="Q1960" s="0" t="str">
        <f aca="false">IF(G1960=0,"Out of stock",IF(G1960&lt;H1960,"Understocked",IF(G1960&gt;Summary!$B$6*H1960,"Overstocked","Healthy")))</f>
        <v>Overstocked</v>
      </c>
      <c r="R1960" s="0" t="str">
        <f aca="false">IF(I1960&gt;=Summary!$B$7,"Fast",IF(I1960&lt;Summary!$B$8,"Slow","Medium"))</f>
        <v>Medium</v>
      </c>
      <c r="S1960" s="15" t="n">
        <f aca="false">IF(M1960&gt;Summary!$B$5,1,0)</f>
        <v>1</v>
      </c>
      <c r="T1960" s="16" t="n">
        <f aca="false">IF(Q1960="Overstocked",(G1960-Summary!$B$6*H1960)*J1960,0)</f>
        <v>3696</v>
      </c>
    </row>
    <row r="1961" customFormat="false" ht="15" hidden="false" customHeight="false" outlineLevel="0" collapsed="false">
      <c r="A1961" s="0" t="s">
        <v>2059</v>
      </c>
      <c r="B1961" s="0" t="s">
        <v>95</v>
      </c>
      <c r="C1961" s="0" t="s">
        <v>78</v>
      </c>
      <c r="D1961" s="0" t="s">
        <v>90</v>
      </c>
      <c r="E1961" s="14" t="n">
        <v>45106</v>
      </c>
      <c r="F1961" s="14" t="n">
        <v>45111</v>
      </c>
      <c r="G1961" s="0" t="n">
        <v>196</v>
      </c>
      <c r="H1961" s="0" t="n">
        <v>50</v>
      </c>
      <c r="I1961" s="0" t="n">
        <v>145</v>
      </c>
      <c r="J1961" s="0" t="n">
        <v>1111</v>
      </c>
      <c r="K1961" s="0" t="n">
        <v>1227</v>
      </c>
      <c r="L1961" s="15" t="s">
        <v>82</v>
      </c>
      <c r="M1961" s="0" t="n">
        <v>5</v>
      </c>
      <c r="N1961" s="16" t="n">
        <f aca="false">I1961*K1961</f>
        <v>177915</v>
      </c>
      <c r="O1961" s="16" t="n">
        <f aca="false">I1961*(K1961-J1961)</f>
        <v>16820</v>
      </c>
      <c r="P1961" s="15" t="n">
        <f aca="false">K1961-J1961</f>
        <v>116</v>
      </c>
      <c r="Q1961" s="0" t="str">
        <f aca="false">IF(G1961=0,"Out of stock",IF(G1961&lt;H1961,"Understocked",IF(G1961&gt;Summary!$B$6*H1961,"Overstocked","Healthy")))</f>
        <v>Healthy</v>
      </c>
      <c r="R1961" s="0" t="str">
        <f aca="false">IF(I1961&gt;=Summary!$B$7,"Fast",IF(I1961&lt;Summary!$B$8,"Slow","Medium"))</f>
        <v>Medium</v>
      </c>
      <c r="S1961" s="15" t="n">
        <f aca="false">IF(M1961&gt;Summary!$B$5,1,0)</f>
        <v>0</v>
      </c>
      <c r="T1961" s="16" t="n">
        <f aca="false">IF(Q1961="Overstocked",(G1961-Summary!$B$6*H1961)*J1961,0)</f>
        <v>0</v>
      </c>
    </row>
    <row r="1962" customFormat="false" ht="15" hidden="false" customHeight="false" outlineLevel="0" collapsed="false">
      <c r="A1962" s="0" t="s">
        <v>2060</v>
      </c>
      <c r="B1962" s="0" t="s">
        <v>77</v>
      </c>
      <c r="C1962" s="0" t="s">
        <v>78</v>
      </c>
      <c r="D1962" s="0" t="s">
        <v>79</v>
      </c>
      <c r="E1962" s="14" t="n">
        <v>45406</v>
      </c>
      <c r="F1962" s="14" t="n">
        <v>45409</v>
      </c>
      <c r="G1962" s="0" t="n">
        <v>453</v>
      </c>
      <c r="H1962" s="0" t="n">
        <v>98</v>
      </c>
      <c r="I1962" s="0" t="n">
        <v>87</v>
      </c>
      <c r="J1962" s="0" t="n">
        <v>554</v>
      </c>
      <c r="K1962" s="0" t="n">
        <v>853</v>
      </c>
      <c r="L1962" s="15" t="s">
        <v>93</v>
      </c>
      <c r="M1962" s="0" t="n">
        <v>3</v>
      </c>
      <c r="N1962" s="16" t="n">
        <f aca="false">I1962*K1962</f>
        <v>74211</v>
      </c>
      <c r="O1962" s="16" t="n">
        <f aca="false">I1962*(K1962-J1962)</f>
        <v>26013</v>
      </c>
      <c r="P1962" s="15" t="n">
        <f aca="false">K1962-J1962</f>
        <v>299</v>
      </c>
      <c r="Q1962" s="0" t="str">
        <f aca="false">IF(G1962=0,"Out of stock",IF(G1962&lt;H1962,"Understocked",IF(G1962&gt;Summary!$B$6*H1962,"Overstocked","Healthy")))</f>
        <v>Overstocked</v>
      </c>
      <c r="R1962" s="0" t="str">
        <f aca="false">IF(I1962&gt;=Summary!$B$7,"Fast",IF(I1962&lt;Summary!$B$8,"Slow","Medium"))</f>
        <v>Slow</v>
      </c>
      <c r="S1962" s="15" t="n">
        <f aca="false">IF(M1962&gt;Summary!$B$5,1,0)</f>
        <v>0</v>
      </c>
      <c r="T1962" s="16" t="n">
        <f aca="false">IF(Q1962="Overstocked",(G1962-Summary!$B$6*H1962)*J1962,0)</f>
        <v>33794</v>
      </c>
    </row>
    <row r="1963" customFormat="false" ht="15" hidden="false" customHeight="false" outlineLevel="0" collapsed="false">
      <c r="A1963" s="0" t="s">
        <v>2061</v>
      </c>
      <c r="B1963" s="0" t="s">
        <v>123</v>
      </c>
      <c r="C1963" s="0" t="s">
        <v>96</v>
      </c>
      <c r="D1963" s="0" t="s">
        <v>102</v>
      </c>
      <c r="E1963" s="14" t="n">
        <v>45645</v>
      </c>
      <c r="F1963" s="14" t="n">
        <v>45648</v>
      </c>
      <c r="G1963" s="0" t="n">
        <v>145</v>
      </c>
      <c r="H1963" s="0" t="n">
        <v>136</v>
      </c>
      <c r="I1963" s="0" t="n">
        <v>294</v>
      </c>
      <c r="J1963" s="0" t="n">
        <v>222</v>
      </c>
      <c r="K1963" s="0" t="n">
        <v>434</v>
      </c>
      <c r="L1963" s="15" t="s">
        <v>82</v>
      </c>
      <c r="M1963" s="0" t="n">
        <v>3</v>
      </c>
      <c r="N1963" s="16" t="n">
        <f aca="false">I1963*K1963</f>
        <v>127596</v>
      </c>
      <c r="O1963" s="16" t="n">
        <f aca="false">I1963*(K1963-J1963)</f>
        <v>62328</v>
      </c>
      <c r="P1963" s="15" t="n">
        <f aca="false">K1963-J1963</f>
        <v>212</v>
      </c>
      <c r="Q1963" s="0" t="str">
        <f aca="false">IF(G1963=0,"Out of stock",IF(G1963&lt;H1963,"Understocked",IF(G1963&gt;Summary!$B$6*H1963,"Overstocked","Healthy")))</f>
        <v>Healthy</v>
      </c>
      <c r="R1963" s="0" t="str">
        <f aca="false">IF(I1963&gt;=Summary!$B$7,"Fast",IF(I1963&lt;Summary!$B$8,"Slow","Medium"))</f>
        <v>Fast</v>
      </c>
      <c r="S1963" s="15" t="n">
        <f aca="false">IF(M1963&gt;Summary!$B$5,1,0)</f>
        <v>0</v>
      </c>
      <c r="T1963" s="16" t="n">
        <f aca="false">IF(Q1963="Overstocked",(G1963-Summary!$B$6*H1963)*J1963,0)</f>
        <v>0</v>
      </c>
    </row>
    <row r="1964" customFormat="false" ht="15" hidden="false" customHeight="false" outlineLevel="0" collapsed="false">
      <c r="A1964" s="0" t="s">
        <v>2062</v>
      </c>
      <c r="B1964" s="0" t="s">
        <v>113</v>
      </c>
      <c r="C1964" s="0" t="s">
        <v>85</v>
      </c>
      <c r="D1964" s="0" t="s">
        <v>79</v>
      </c>
      <c r="E1964" s="14" t="n">
        <v>45295</v>
      </c>
      <c r="F1964" s="14" t="n">
        <v>45299</v>
      </c>
      <c r="G1964" s="0" t="n">
        <v>323</v>
      </c>
      <c r="H1964" s="0" t="n">
        <v>144</v>
      </c>
      <c r="I1964" s="0" t="n">
        <v>71</v>
      </c>
      <c r="J1964" s="0" t="n">
        <v>1072</v>
      </c>
      <c r="K1964" s="0" t="n">
        <v>1463</v>
      </c>
      <c r="L1964" s="15" t="s">
        <v>93</v>
      </c>
      <c r="M1964" s="0" t="n">
        <v>4</v>
      </c>
      <c r="N1964" s="16" t="n">
        <f aca="false">I1964*K1964</f>
        <v>103873</v>
      </c>
      <c r="O1964" s="16" t="n">
        <f aca="false">I1964*(K1964-J1964)</f>
        <v>27761</v>
      </c>
      <c r="P1964" s="15" t="n">
        <f aca="false">K1964-J1964</f>
        <v>391</v>
      </c>
      <c r="Q1964" s="0" t="str">
        <f aca="false">IF(G1964=0,"Out of stock",IF(G1964&lt;H1964,"Understocked",IF(G1964&gt;Summary!$B$6*H1964,"Overstocked","Healthy")))</f>
        <v>Healthy</v>
      </c>
      <c r="R1964" s="0" t="str">
        <f aca="false">IF(I1964&gt;=Summary!$B$7,"Fast",IF(I1964&lt;Summary!$B$8,"Slow","Medium"))</f>
        <v>Slow</v>
      </c>
      <c r="S1964" s="15" t="n">
        <f aca="false">IF(M1964&gt;Summary!$B$5,1,0)</f>
        <v>0</v>
      </c>
      <c r="T1964" s="16" t="n">
        <f aca="false">IF(Q1964="Overstocked",(G1964-Summary!$B$6*H1964)*J1964,0)</f>
        <v>0</v>
      </c>
    </row>
    <row r="1965" customFormat="false" ht="15" hidden="false" customHeight="false" outlineLevel="0" collapsed="false">
      <c r="A1965" s="0" t="s">
        <v>2063</v>
      </c>
      <c r="B1965" s="0" t="s">
        <v>111</v>
      </c>
      <c r="C1965" s="0" t="s">
        <v>104</v>
      </c>
      <c r="D1965" s="0" t="s">
        <v>86</v>
      </c>
      <c r="E1965" s="14" t="n">
        <v>44996</v>
      </c>
      <c r="F1965" s="14" t="n">
        <v>45005</v>
      </c>
      <c r="G1965" s="0" t="n">
        <v>295</v>
      </c>
      <c r="H1965" s="0" t="n">
        <v>116</v>
      </c>
      <c r="I1965" s="0" t="n">
        <v>63</v>
      </c>
      <c r="J1965" s="0" t="n">
        <v>1308</v>
      </c>
      <c r="K1965" s="0" t="n">
        <v>1718</v>
      </c>
      <c r="L1965" s="15" t="s">
        <v>82</v>
      </c>
      <c r="M1965" s="0" t="n">
        <v>9</v>
      </c>
      <c r="N1965" s="16" t="n">
        <f aca="false">I1965*K1965</f>
        <v>108234</v>
      </c>
      <c r="O1965" s="16" t="n">
        <f aca="false">I1965*(K1965-J1965)</f>
        <v>25830</v>
      </c>
      <c r="P1965" s="15" t="n">
        <f aca="false">K1965-J1965</f>
        <v>410</v>
      </c>
      <c r="Q1965" s="0" t="str">
        <f aca="false">IF(G1965=0,"Out of stock",IF(G1965&lt;H1965,"Understocked",IF(G1965&gt;Summary!$B$6*H1965,"Overstocked","Healthy")))</f>
        <v>Healthy</v>
      </c>
      <c r="R1965" s="0" t="str">
        <f aca="false">IF(I1965&gt;=Summary!$B$7,"Fast",IF(I1965&lt;Summary!$B$8,"Slow","Medium"))</f>
        <v>Slow</v>
      </c>
      <c r="S1965" s="15" t="n">
        <f aca="false">IF(M1965&gt;Summary!$B$5,1,0)</f>
        <v>1</v>
      </c>
      <c r="T1965" s="16" t="n">
        <f aca="false">IF(Q1965="Overstocked",(G1965-Summary!$B$6*H1965)*J1965,0)</f>
        <v>0</v>
      </c>
    </row>
    <row r="1966" customFormat="false" ht="15" hidden="false" customHeight="false" outlineLevel="0" collapsed="false">
      <c r="A1966" s="0" t="s">
        <v>2064</v>
      </c>
      <c r="B1966" s="0" t="s">
        <v>89</v>
      </c>
      <c r="C1966" s="0" t="s">
        <v>85</v>
      </c>
      <c r="D1966" s="0" t="s">
        <v>86</v>
      </c>
      <c r="E1966" s="14" t="n">
        <v>45004</v>
      </c>
      <c r="F1966" s="14" t="n">
        <v>45010</v>
      </c>
      <c r="G1966" s="0" t="n">
        <v>366</v>
      </c>
      <c r="H1966" s="0" t="n">
        <v>64</v>
      </c>
      <c r="I1966" s="0" t="n">
        <v>241</v>
      </c>
      <c r="J1966" s="0" t="n">
        <v>1746</v>
      </c>
      <c r="K1966" s="0" t="n">
        <v>2186</v>
      </c>
      <c r="L1966" s="15" t="s">
        <v>80</v>
      </c>
      <c r="M1966" s="0" t="n">
        <v>6</v>
      </c>
      <c r="N1966" s="16" t="n">
        <f aca="false">I1966*K1966</f>
        <v>526826</v>
      </c>
      <c r="O1966" s="16" t="n">
        <f aca="false">I1966*(K1966-J1966)</f>
        <v>106040</v>
      </c>
      <c r="P1966" s="15" t="n">
        <f aca="false">K1966-J1966</f>
        <v>440</v>
      </c>
      <c r="Q1966" s="0" t="str">
        <f aca="false">IF(G1966=0,"Out of stock",IF(G1966&lt;H1966,"Understocked",IF(G1966&gt;Summary!$B$6*H1966,"Overstocked","Healthy")))</f>
        <v>Overstocked</v>
      </c>
      <c r="R1966" s="0" t="str">
        <f aca="false">IF(I1966&gt;=Summary!$B$7,"Fast",IF(I1966&lt;Summary!$B$8,"Slow","Medium"))</f>
        <v>Fast</v>
      </c>
      <c r="S1966" s="15" t="n">
        <f aca="false">IF(M1966&gt;Summary!$B$5,1,0)</f>
        <v>0</v>
      </c>
      <c r="T1966" s="16" t="n">
        <f aca="false">IF(Q1966="Overstocked",(G1966-Summary!$B$6*H1966)*J1966,0)</f>
        <v>192060</v>
      </c>
    </row>
    <row r="1967" customFormat="false" ht="15" hidden="false" customHeight="false" outlineLevel="0" collapsed="false">
      <c r="A1967" s="0" t="s">
        <v>2065</v>
      </c>
      <c r="B1967" s="0" t="s">
        <v>111</v>
      </c>
      <c r="C1967" s="0" t="s">
        <v>78</v>
      </c>
      <c r="D1967" s="0" t="s">
        <v>79</v>
      </c>
      <c r="E1967" s="14" t="n">
        <v>45501</v>
      </c>
      <c r="F1967" s="14" t="n">
        <v>45506</v>
      </c>
      <c r="G1967" s="0" t="n">
        <v>79</v>
      </c>
      <c r="H1967" s="0" t="n">
        <v>114</v>
      </c>
      <c r="I1967" s="0" t="n">
        <v>202</v>
      </c>
      <c r="J1967" s="0" t="n">
        <v>479</v>
      </c>
      <c r="K1967" s="0" t="n">
        <v>848</v>
      </c>
      <c r="L1967" s="15" t="s">
        <v>80</v>
      </c>
      <c r="M1967" s="0" t="n">
        <v>5</v>
      </c>
      <c r="N1967" s="16" t="n">
        <f aca="false">I1967*K1967</f>
        <v>171296</v>
      </c>
      <c r="O1967" s="16" t="n">
        <f aca="false">I1967*(K1967-J1967)</f>
        <v>74538</v>
      </c>
      <c r="P1967" s="15" t="n">
        <f aca="false">K1967-J1967</f>
        <v>369</v>
      </c>
      <c r="Q1967" s="0" t="str">
        <f aca="false">IF(G1967=0,"Out of stock",IF(G1967&lt;H1967,"Understocked",IF(G1967&gt;Summary!$B$6*H1967,"Overstocked","Healthy")))</f>
        <v>Understocked</v>
      </c>
      <c r="R1967" s="0" t="str">
        <f aca="false">IF(I1967&gt;=Summary!$B$7,"Fast",IF(I1967&lt;Summary!$B$8,"Slow","Medium"))</f>
        <v>Fast</v>
      </c>
      <c r="S1967" s="15" t="n">
        <f aca="false">IF(M1967&gt;Summary!$B$5,1,0)</f>
        <v>0</v>
      </c>
      <c r="T1967" s="16" t="n">
        <f aca="false">IF(Q1967="Overstocked",(G1967-Summary!$B$6*H1967)*J1967,0)</f>
        <v>0</v>
      </c>
    </row>
    <row r="1968" customFormat="false" ht="15" hidden="false" customHeight="false" outlineLevel="0" collapsed="false">
      <c r="A1968" s="0" t="s">
        <v>2066</v>
      </c>
      <c r="B1968" s="0" t="s">
        <v>115</v>
      </c>
      <c r="C1968" s="0" t="s">
        <v>104</v>
      </c>
      <c r="D1968" s="0" t="s">
        <v>92</v>
      </c>
      <c r="E1968" s="14" t="n">
        <v>45016</v>
      </c>
      <c r="F1968" s="14" t="n">
        <v>45021</v>
      </c>
      <c r="G1968" s="0" t="n">
        <v>129</v>
      </c>
      <c r="H1968" s="0" t="n">
        <v>68</v>
      </c>
      <c r="I1968" s="0" t="n">
        <v>260</v>
      </c>
      <c r="J1968" s="0" t="n">
        <v>1374</v>
      </c>
      <c r="K1968" s="0" t="n">
        <v>1435</v>
      </c>
      <c r="L1968" s="15" t="s">
        <v>97</v>
      </c>
      <c r="M1968" s="0" t="n">
        <v>5</v>
      </c>
      <c r="N1968" s="16" t="n">
        <f aca="false">I1968*K1968</f>
        <v>373100</v>
      </c>
      <c r="O1968" s="16" t="n">
        <f aca="false">I1968*(K1968-J1968)</f>
        <v>15860</v>
      </c>
      <c r="P1968" s="15" t="n">
        <f aca="false">K1968-J1968</f>
        <v>61</v>
      </c>
      <c r="Q1968" s="0" t="str">
        <f aca="false">IF(G1968=0,"Out of stock",IF(G1968&lt;H1968,"Understocked",IF(G1968&gt;Summary!$B$6*H1968,"Overstocked","Healthy")))</f>
        <v>Healthy</v>
      </c>
      <c r="R1968" s="0" t="str">
        <f aca="false">IF(I1968&gt;=Summary!$B$7,"Fast",IF(I1968&lt;Summary!$B$8,"Slow","Medium"))</f>
        <v>Fast</v>
      </c>
      <c r="S1968" s="15" t="n">
        <f aca="false">IF(M1968&gt;Summary!$B$5,1,0)</f>
        <v>0</v>
      </c>
      <c r="T1968" s="16" t="n">
        <f aca="false">IF(Q1968="Overstocked",(G1968-Summary!$B$6*H1968)*J1968,0)</f>
        <v>0</v>
      </c>
    </row>
    <row r="1969" customFormat="false" ht="15" hidden="false" customHeight="false" outlineLevel="0" collapsed="false">
      <c r="A1969" s="0" t="s">
        <v>2067</v>
      </c>
      <c r="B1969" s="0" t="s">
        <v>113</v>
      </c>
      <c r="C1969" s="0" t="s">
        <v>78</v>
      </c>
      <c r="D1969" s="0" t="s">
        <v>102</v>
      </c>
      <c r="E1969" s="14" t="n">
        <v>45647</v>
      </c>
      <c r="F1969" s="14" t="n">
        <v>45650</v>
      </c>
      <c r="G1969" s="0" t="n">
        <v>209</v>
      </c>
      <c r="H1969" s="0" t="n">
        <v>109</v>
      </c>
      <c r="I1969" s="0" t="n">
        <v>62</v>
      </c>
      <c r="J1969" s="0" t="n">
        <v>536</v>
      </c>
      <c r="K1969" s="0" t="n">
        <v>979</v>
      </c>
      <c r="L1969" s="15" t="s">
        <v>87</v>
      </c>
      <c r="M1969" s="0" t="n">
        <v>3</v>
      </c>
      <c r="N1969" s="16" t="n">
        <f aca="false">I1969*K1969</f>
        <v>60698</v>
      </c>
      <c r="O1969" s="16" t="n">
        <f aca="false">I1969*(K1969-J1969)</f>
        <v>27466</v>
      </c>
      <c r="P1969" s="15" t="n">
        <f aca="false">K1969-J1969</f>
        <v>443</v>
      </c>
      <c r="Q1969" s="0" t="str">
        <f aca="false">IF(G1969=0,"Out of stock",IF(G1969&lt;H1969,"Understocked",IF(G1969&gt;Summary!$B$6*H1969,"Overstocked","Healthy")))</f>
        <v>Healthy</v>
      </c>
      <c r="R1969" s="0" t="str">
        <f aca="false">IF(I1969&gt;=Summary!$B$7,"Fast",IF(I1969&lt;Summary!$B$8,"Slow","Medium"))</f>
        <v>Slow</v>
      </c>
      <c r="S1969" s="15" t="n">
        <f aca="false">IF(M1969&gt;Summary!$B$5,1,0)</f>
        <v>0</v>
      </c>
      <c r="T1969" s="16" t="n">
        <f aca="false">IF(Q1969="Overstocked",(G1969-Summary!$B$6*H1969)*J1969,0)</f>
        <v>0</v>
      </c>
    </row>
    <row r="1970" customFormat="false" ht="15" hidden="false" customHeight="false" outlineLevel="0" collapsed="false">
      <c r="A1970" s="0" t="s">
        <v>2068</v>
      </c>
      <c r="B1970" s="0" t="s">
        <v>84</v>
      </c>
      <c r="C1970" s="0" t="s">
        <v>104</v>
      </c>
      <c r="D1970" s="0" t="s">
        <v>90</v>
      </c>
      <c r="E1970" s="14" t="n">
        <v>45547</v>
      </c>
      <c r="F1970" s="14" t="n">
        <v>45548</v>
      </c>
      <c r="G1970" s="0" t="n">
        <v>446</v>
      </c>
      <c r="H1970" s="0" t="n">
        <v>128</v>
      </c>
      <c r="I1970" s="0" t="n">
        <v>210</v>
      </c>
      <c r="J1970" s="0" t="n">
        <v>428</v>
      </c>
      <c r="K1970" s="0" t="n">
        <v>865</v>
      </c>
      <c r="L1970" s="15" t="s">
        <v>87</v>
      </c>
      <c r="M1970" s="0" t="n">
        <v>1</v>
      </c>
      <c r="N1970" s="16" t="n">
        <f aca="false">I1970*K1970</f>
        <v>181650</v>
      </c>
      <c r="O1970" s="16" t="n">
        <f aca="false">I1970*(K1970-J1970)</f>
        <v>91770</v>
      </c>
      <c r="P1970" s="15" t="n">
        <f aca="false">K1970-J1970</f>
        <v>437</v>
      </c>
      <c r="Q1970" s="0" t="str">
        <f aca="false">IF(G1970=0,"Out of stock",IF(G1970&lt;H1970,"Understocked",IF(G1970&gt;Summary!$B$6*H1970,"Overstocked","Healthy")))</f>
        <v>Healthy</v>
      </c>
      <c r="R1970" s="0" t="str">
        <f aca="false">IF(I1970&gt;=Summary!$B$7,"Fast",IF(I1970&lt;Summary!$B$8,"Slow","Medium"))</f>
        <v>Fast</v>
      </c>
      <c r="S1970" s="15" t="n">
        <f aca="false">IF(M1970&gt;Summary!$B$5,1,0)</f>
        <v>0</v>
      </c>
      <c r="T1970" s="16" t="n">
        <f aca="false">IF(Q1970="Overstocked",(G1970-Summary!$B$6*H1970)*J1970,0)</f>
        <v>0</v>
      </c>
    </row>
    <row r="1971" customFormat="false" ht="15" hidden="false" customHeight="false" outlineLevel="0" collapsed="false">
      <c r="A1971" s="0" t="s">
        <v>2069</v>
      </c>
      <c r="B1971" s="0" t="s">
        <v>89</v>
      </c>
      <c r="C1971" s="0" t="s">
        <v>96</v>
      </c>
      <c r="D1971" s="0" t="s">
        <v>86</v>
      </c>
      <c r="E1971" s="14" t="n">
        <v>45156</v>
      </c>
      <c r="F1971" s="14" t="n">
        <v>45159</v>
      </c>
      <c r="G1971" s="0" t="n">
        <v>108</v>
      </c>
      <c r="H1971" s="0" t="n">
        <v>102</v>
      </c>
      <c r="I1971" s="0" t="n">
        <v>287</v>
      </c>
      <c r="J1971" s="0" t="n">
        <v>1862</v>
      </c>
      <c r="K1971" s="0" t="n">
        <v>1941</v>
      </c>
      <c r="L1971" s="15" t="s">
        <v>97</v>
      </c>
      <c r="M1971" s="0" t="n">
        <v>3</v>
      </c>
      <c r="N1971" s="16" t="n">
        <f aca="false">I1971*K1971</f>
        <v>557067</v>
      </c>
      <c r="O1971" s="16" t="n">
        <f aca="false">I1971*(K1971-J1971)</f>
        <v>22673</v>
      </c>
      <c r="P1971" s="15" t="n">
        <f aca="false">K1971-J1971</f>
        <v>79</v>
      </c>
      <c r="Q1971" s="0" t="str">
        <f aca="false">IF(G1971=0,"Out of stock",IF(G1971&lt;H1971,"Understocked",IF(G1971&gt;Summary!$B$6*H1971,"Overstocked","Healthy")))</f>
        <v>Healthy</v>
      </c>
      <c r="R1971" s="0" t="str">
        <f aca="false">IF(I1971&gt;=Summary!$B$7,"Fast",IF(I1971&lt;Summary!$B$8,"Slow","Medium"))</f>
        <v>Fast</v>
      </c>
      <c r="S1971" s="15" t="n">
        <f aca="false">IF(M1971&gt;Summary!$B$5,1,0)</f>
        <v>0</v>
      </c>
      <c r="T1971" s="16" t="n">
        <f aca="false">IF(Q1971="Overstocked",(G1971-Summary!$B$6*H1971)*J1971,0)</f>
        <v>0</v>
      </c>
    </row>
    <row r="1972" customFormat="false" ht="15" hidden="false" customHeight="false" outlineLevel="0" collapsed="false">
      <c r="A1972" s="0" t="s">
        <v>2070</v>
      </c>
      <c r="B1972" s="0" t="s">
        <v>111</v>
      </c>
      <c r="C1972" s="0" t="s">
        <v>104</v>
      </c>
      <c r="D1972" s="0" t="s">
        <v>92</v>
      </c>
      <c r="E1972" s="14" t="n">
        <v>45299</v>
      </c>
      <c r="F1972" s="14" t="n">
        <v>45303</v>
      </c>
      <c r="G1972" s="0" t="n">
        <v>255</v>
      </c>
      <c r="H1972" s="0" t="n">
        <v>149</v>
      </c>
      <c r="I1972" s="0" t="n">
        <v>179</v>
      </c>
      <c r="J1972" s="0" t="n">
        <v>378</v>
      </c>
      <c r="K1972" s="0" t="n">
        <v>767</v>
      </c>
      <c r="L1972" s="15" t="s">
        <v>93</v>
      </c>
      <c r="M1972" s="0" t="n">
        <v>4</v>
      </c>
      <c r="N1972" s="16" t="n">
        <f aca="false">I1972*K1972</f>
        <v>137293</v>
      </c>
      <c r="O1972" s="16" t="n">
        <f aca="false">I1972*(K1972-J1972)</f>
        <v>69631</v>
      </c>
      <c r="P1972" s="15" t="n">
        <f aca="false">K1972-J1972</f>
        <v>389</v>
      </c>
      <c r="Q1972" s="0" t="str">
        <f aca="false">IF(G1972=0,"Out of stock",IF(G1972&lt;H1972,"Understocked",IF(G1972&gt;Summary!$B$6*H1972,"Overstocked","Healthy")))</f>
        <v>Healthy</v>
      </c>
      <c r="R1972" s="0" t="str">
        <f aca="false">IF(I1972&gt;=Summary!$B$7,"Fast",IF(I1972&lt;Summary!$B$8,"Slow","Medium"))</f>
        <v>Medium</v>
      </c>
      <c r="S1972" s="15" t="n">
        <f aca="false">IF(M1972&gt;Summary!$B$5,1,0)</f>
        <v>0</v>
      </c>
      <c r="T1972" s="16" t="n">
        <f aca="false">IF(Q1972="Overstocked",(G1972-Summary!$B$6*H1972)*J1972,0)</f>
        <v>0</v>
      </c>
    </row>
    <row r="1973" customFormat="false" ht="15" hidden="false" customHeight="false" outlineLevel="0" collapsed="false">
      <c r="A1973" s="0" t="s">
        <v>2071</v>
      </c>
      <c r="B1973" s="0" t="s">
        <v>89</v>
      </c>
      <c r="C1973" s="0" t="s">
        <v>96</v>
      </c>
      <c r="D1973" s="0" t="s">
        <v>79</v>
      </c>
      <c r="E1973" s="14" t="n">
        <v>45230</v>
      </c>
      <c r="F1973" s="14" t="n">
        <v>45237</v>
      </c>
      <c r="G1973" s="0" t="n">
        <v>411</v>
      </c>
      <c r="H1973" s="0" t="n">
        <v>105</v>
      </c>
      <c r="I1973" s="0" t="n">
        <v>228</v>
      </c>
      <c r="J1973" s="0" t="n">
        <v>1860</v>
      </c>
      <c r="K1973" s="0" t="n">
        <v>2244</v>
      </c>
      <c r="L1973" s="15" t="s">
        <v>87</v>
      </c>
      <c r="M1973" s="0" t="n">
        <v>7</v>
      </c>
      <c r="N1973" s="16" t="n">
        <f aca="false">I1973*K1973</f>
        <v>511632</v>
      </c>
      <c r="O1973" s="16" t="n">
        <f aca="false">I1973*(K1973-J1973)</f>
        <v>87552</v>
      </c>
      <c r="P1973" s="15" t="n">
        <f aca="false">K1973-J1973</f>
        <v>384</v>
      </c>
      <c r="Q1973" s="0" t="str">
        <f aca="false">IF(G1973=0,"Out of stock",IF(G1973&lt;H1973,"Understocked",IF(G1973&gt;Summary!$B$6*H1973,"Overstocked","Healthy")))</f>
        <v>Healthy</v>
      </c>
      <c r="R1973" s="0" t="str">
        <f aca="false">IF(I1973&gt;=Summary!$B$7,"Fast",IF(I1973&lt;Summary!$B$8,"Slow","Medium"))</f>
        <v>Fast</v>
      </c>
      <c r="S1973" s="15" t="n">
        <f aca="false">IF(M1973&gt;Summary!$B$5,1,0)</f>
        <v>0</v>
      </c>
      <c r="T1973" s="16" t="n">
        <f aca="false">IF(Q1973="Overstocked",(G1973-Summary!$B$6*H1973)*J1973,0)</f>
        <v>0</v>
      </c>
    </row>
    <row r="1974" customFormat="false" ht="15" hidden="false" customHeight="false" outlineLevel="0" collapsed="false">
      <c r="A1974" s="0" t="s">
        <v>2072</v>
      </c>
      <c r="B1974" s="0" t="s">
        <v>89</v>
      </c>
      <c r="C1974" s="0" t="s">
        <v>96</v>
      </c>
      <c r="D1974" s="0" t="s">
        <v>86</v>
      </c>
      <c r="E1974" s="14" t="n">
        <v>45041</v>
      </c>
      <c r="F1974" s="14" t="n">
        <v>45044</v>
      </c>
      <c r="G1974" s="0" t="n">
        <v>245</v>
      </c>
      <c r="H1974" s="0" t="n">
        <v>113</v>
      </c>
      <c r="I1974" s="0" t="n">
        <v>210</v>
      </c>
      <c r="J1974" s="0" t="n">
        <v>244</v>
      </c>
      <c r="K1974" s="0" t="n">
        <v>394</v>
      </c>
      <c r="L1974" s="15" t="s">
        <v>93</v>
      </c>
      <c r="M1974" s="0" t="n">
        <v>3</v>
      </c>
      <c r="N1974" s="16" t="n">
        <f aca="false">I1974*K1974</f>
        <v>82740</v>
      </c>
      <c r="O1974" s="16" t="n">
        <f aca="false">I1974*(K1974-J1974)</f>
        <v>31500</v>
      </c>
      <c r="P1974" s="15" t="n">
        <f aca="false">K1974-J1974</f>
        <v>150</v>
      </c>
      <c r="Q1974" s="0" t="str">
        <f aca="false">IF(G1974=0,"Out of stock",IF(G1974&lt;H1974,"Understocked",IF(G1974&gt;Summary!$B$6*H1974,"Overstocked","Healthy")))</f>
        <v>Healthy</v>
      </c>
      <c r="R1974" s="0" t="str">
        <f aca="false">IF(I1974&gt;=Summary!$B$7,"Fast",IF(I1974&lt;Summary!$B$8,"Slow","Medium"))</f>
        <v>Fast</v>
      </c>
      <c r="S1974" s="15" t="n">
        <f aca="false">IF(M1974&gt;Summary!$B$5,1,0)</f>
        <v>0</v>
      </c>
      <c r="T1974" s="16" t="n">
        <f aca="false">IF(Q1974="Overstocked",(G1974-Summary!$B$6*H1974)*J1974,0)</f>
        <v>0</v>
      </c>
    </row>
    <row r="1975" customFormat="false" ht="15" hidden="false" customHeight="false" outlineLevel="0" collapsed="false">
      <c r="A1975" s="0" t="s">
        <v>2073</v>
      </c>
      <c r="B1975" s="0" t="s">
        <v>77</v>
      </c>
      <c r="C1975" s="0" t="s">
        <v>96</v>
      </c>
      <c r="D1975" s="0" t="s">
        <v>79</v>
      </c>
      <c r="E1975" s="14" t="n">
        <v>45409</v>
      </c>
      <c r="F1975" s="14" t="n">
        <v>45415</v>
      </c>
      <c r="G1975" s="0" t="n">
        <v>206</v>
      </c>
      <c r="H1975" s="0" t="n">
        <v>145</v>
      </c>
      <c r="I1975" s="0" t="n">
        <v>166</v>
      </c>
      <c r="J1975" s="0" t="n">
        <v>1733</v>
      </c>
      <c r="K1975" s="0" t="n">
        <v>2140</v>
      </c>
      <c r="L1975" s="15" t="s">
        <v>97</v>
      </c>
      <c r="M1975" s="0" t="n">
        <v>6</v>
      </c>
      <c r="N1975" s="16" t="n">
        <f aca="false">I1975*K1975</f>
        <v>355240</v>
      </c>
      <c r="O1975" s="16" t="n">
        <f aca="false">I1975*(K1975-J1975)</f>
        <v>67562</v>
      </c>
      <c r="P1975" s="15" t="n">
        <f aca="false">K1975-J1975</f>
        <v>407</v>
      </c>
      <c r="Q1975" s="0" t="str">
        <f aca="false">IF(G1975=0,"Out of stock",IF(G1975&lt;H1975,"Understocked",IF(G1975&gt;Summary!$B$6*H1975,"Overstocked","Healthy")))</f>
        <v>Healthy</v>
      </c>
      <c r="R1975" s="0" t="str">
        <f aca="false">IF(I1975&gt;=Summary!$B$7,"Fast",IF(I1975&lt;Summary!$B$8,"Slow","Medium"))</f>
        <v>Medium</v>
      </c>
      <c r="S1975" s="15" t="n">
        <f aca="false">IF(M1975&gt;Summary!$B$5,1,0)</f>
        <v>0</v>
      </c>
      <c r="T1975" s="16" t="n">
        <f aca="false">IF(Q1975="Overstocked",(G1975-Summary!$B$6*H1975)*J1975,0)</f>
        <v>0</v>
      </c>
    </row>
    <row r="1976" customFormat="false" ht="15" hidden="false" customHeight="false" outlineLevel="0" collapsed="false">
      <c r="A1976" s="0" t="s">
        <v>2074</v>
      </c>
      <c r="B1976" s="0" t="s">
        <v>107</v>
      </c>
      <c r="C1976" s="0" t="s">
        <v>78</v>
      </c>
      <c r="D1976" s="0" t="s">
        <v>79</v>
      </c>
      <c r="E1976" s="14" t="n">
        <v>45145</v>
      </c>
      <c r="F1976" s="14" t="n">
        <v>45146</v>
      </c>
      <c r="G1976" s="0" t="n">
        <v>370</v>
      </c>
      <c r="H1976" s="0" t="n">
        <v>134</v>
      </c>
      <c r="I1976" s="0" t="n">
        <v>50</v>
      </c>
      <c r="J1976" s="0" t="n">
        <v>1537</v>
      </c>
      <c r="K1976" s="0" t="n">
        <v>1880</v>
      </c>
      <c r="L1976" s="15" t="s">
        <v>82</v>
      </c>
      <c r="M1976" s="0" t="n">
        <v>1</v>
      </c>
      <c r="N1976" s="16" t="n">
        <f aca="false">I1976*K1976</f>
        <v>94000</v>
      </c>
      <c r="O1976" s="16" t="n">
        <f aca="false">I1976*(K1976-J1976)</f>
        <v>17150</v>
      </c>
      <c r="P1976" s="15" t="n">
        <f aca="false">K1976-J1976</f>
        <v>343</v>
      </c>
      <c r="Q1976" s="0" t="str">
        <f aca="false">IF(G1976=0,"Out of stock",IF(G1976&lt;H1976,"Understocked",IF(G1976&gt;Summary!$B$6*H1976,"Overstocked","Healthy")))</f>
        <v>Healthy</v>
      </c>
      <c r="R1976" s="0" t="str">
        <f aca="false">IF(I1976&gt;=Summary!$B$7,"Fast",IF(I1976&lt;Summary!$B$8,"Slow","Medium"))</f>
        <v>Slow</v>
      </c>
      <c r="S1976" s="15" t="n">
        <f aca="false">IF(M1976&gt;Summary!$B$5,1,0)</f>
        <v>0</v>
      </c>
      <c r="T1976" s="16" t="n">
        <f aca="false">IF(Q1976="Overstocked",(G1976-Summary!$B$6*H1976)*J1976,0)</f>
        <v>0</v>
      </c>
    </row>
    <row r="1977" customFormat="false" ht="15" hidden="false" customHeight="false" outlineLevel="0" collapsed="false">
      <c r="A1977" s="0" t="s">
        <v>2075</v>
      </c>
      <c r="B1977" s="0" t="s">
        <v>89</v>
      </c>
      <c r="C1977" s="0" t="s">
        <v>104</v>
      </c>
      <c r="D1977" s="0" t="s">
        <v>102</v>
      </c>
      <c r="E1977" s="14" t="n">
        <v>45159</v>
      </c>
      <c r="F1977" s="14" t="n">
        <v>45162</v>
      </c>
      <c r="G1977" s="0" t="n">
        <v>483</v>
      </c>
      <c r="H1977" s="0" t="n">
        <v>128</v>
      </c>
      <c r="I1977" s="0" t="n">
        <v>272</v>
      </c>
      <c r="J1977" s="0" t="n">
        <v>997</v>
      </c>
      <c r="K1977" s="0" t="n">
        <v>1221</v>
      </c>
      <c r="L1977" s="15" t="s">
        <v>93</v>
      </c>
      <c r="M1977" s="0" t="n">
        <v>3</v>
      </c>
      <c r="N1977" s="16" t="n">
        <f aca="false">I1977*K1977</f>
        <v>332112</v>
      </c>
      <c r="O1977" s="16" t="n">
        <f aca="false">I1977*(K1977-J1977)</f>
        <v>60928</v>
      </c>
      <c r="P1977" s="15" t="n">
        <f aca="false">K1977-J1977</f>
        <v>224</v>
      </c>
      <c r="Q1977" s="0" t="str">
        <f aca="false">IF(G1977=0,"Out of stock",IF(G1977&lt;H1977,"Understocked",IF(G1977&gt;Summary!$B$6*H1977,"Overstocked","Healthy")))</f>
        <v>Healthy</v>
      </c>
      <c r="R1977" s="0" t="str">
        <f aca="false">IF(I1977&gt;=Summary!$B$7,"Fast",IF(I1977&lt;Summary!$B$8,"Slow","Medium"))</f>
        <v>Fast</v>
      </c>
      <c r="S1977" s="15" t="n">
        <f aca="false">IF(M1977&gt;Summary!$B$5,1,0)</f>
        <v>0</v>
      </c>
      <c r="T1977" s="16" t="n">
        <f aca="false">IF(Q1977="Overstocked",(G1977-Summary!$B$6*H1977)*J1977,0)</f>
        <v>0</v>
      </c>
    </row>
    <row r="1978" customFormat="false" ht="15" hidden="false" customHeight="false" outlineLevel="0" collapsed="false">
      <c r="A1978" s="0" t="s">
        <v>2076</v>
      </c>
      <c r="B1978" s="0" t="s">
        <v>89</v>
      </c>
      <c r="C1978" s="0" t="s">
        <v>96</v>
      </c>
      <c r="D1978" s="0" t="s">
        <v>102</v>
      </c>
      <c r="E1978" s="14" t="n">
        <v>44959</v>
      </c>
      <c r="F1978" s="14" t="n">
        <v>44963</v>
      </c>
      <c r="G1978" s="0" t="n">
        <v>133</v>
      </c>
      <c r="H1978" s="0" t="n">
        <v>81</v>
      </c>
      <c r="I1978" s="0" t="n">
        <v>138</v>
      </c>
      <c r="J1978" s="0" t="n">
        <v>608</v>
      </c>
      <c r="K1978" s="0" t="n">
        <v>1050</v>
      </c>
      <c r="L1978" s="15" t="s">
        <v>93</v>
      </c>
      <c r="M1978" s="0" t="n">
        <v>4</v>
      </c>
      <c r="N1978" s="16" t="n">
        <f aca="false">I1978*K1978</f>
        <v>144900</v>
      </c>
      <c r="O1978" s="16" t="n">
        <f aca="false">I1978*(K1978-J1978)</f>
        <v>60996</v>
      </c>
      <c r="P1978" s="15" t="n">
        <f aca="false">K1978-J1978</f>
        <v>442</v>
      </c>
      <c r="Q1978" s="0" t="str">
        <f aca="false">IF(G1978=0,"Out of stock",IF(G1978&lt;H1978,"Understocked",IF(G1978&gt;Summary!$B$6*H1978,"Overstocked","Healthy")))</f>
        <v>Healthy</v>
      </c>
      <c r="R1978" s="0" t="str">
        <f aca="false">IF(I1978&gt;=Summary!$B$7,"Fast",IF(I1978&lt;Summary!$B$8,"Slow","Medium"))</f>
        <v>Medium</v>
      </c>
      <c r="S1978" s="15" t="n">
        <f aca="false">IF(M1978&gt;Summary!$B$5,1,0)</f>
        <v>0</v>
      </c>
      <c r="T1978" s="16" t="n">
        <f aca="false">IF(Q1978="Overstocked",(G1978-Summary!$B$6*H1978)*J1978,0)</f>
        <v>0</v>
      </c>
    </row>
    <row r="1979" customFormat="false" ht="15" hidden="false" customHeight="false" outlineLevel="0" collapsed="false">
      <c r="A1979" s="0" t="s">
        <v>2077</v>
      </c>
      <c r="B1979" s="0" t="s">
        <v>101</v>
      </c>
      <c r="C1979" s="0" t="s">
        <v>96</v>
      </c>
      <c r="D1979" s="0" t="s">
        <v>86</v>
      </c>
      <c r="E1979" s="14" t="n">
        <v>45227</v>
      </c>
      <c r="F1979" s="14" t="n">
        <v>45229</v>
      </c>
      <c r="G1979" s="0" t="n">
        <v>389</v>
      </c>
      <c r="H1979" s="0" t="n">
        <v>61</v>
      </c>
      <c r="I1979" s="0" t="n">
        <v>243</v>
      </c>
      <c r="J1979" s="0" t="n">
        <v>1744</v>
      </c>
      <c r="K1979" s="0" t="n">
        <v>2004</v>
      </c>
      <c r="L1979" s="15" t="s">
        <v>82</v>
      </c>
      <c r="M1979" s="0" t="n">
        <v>2</v>
      </c>
      <c r="N1979" s="16" t="n">
        <f aca="false">I1979*K1979</f>
        <v>486972</v>
      </c>
      <c r="O1979" s="16" t="n">
        <f aca="false">I1979*(K1979-J1979)</f>
        <v>63180</v>
      </c>
      <c r="P1979" s="15" t="n">
        <f aca="false">K1979-J1979</f>
        <v>260</v>
      </c>
      <c r="Q1979" s="0" t="str">
        <f aca="false">IF(G1979=0,"Out of stock",IF(G1979&lt;H1979,"Understocked",IF(G1979&gt;Summary!$B$6*H1979,"Overstocked","Healthy")))</f>
        <v>Overstocked</v>
      </c>
      <c r="R1979" s="0" t="str">
        <f aca="false">IF(I1979&gt;=Summary!$B$7,"Fast",IF(I1979&lt;Summary!$B$8,"Slow","Medium"))</f>
        <v>Fast</v>
      </c>
      <c r="S1979" s="15" t="n">
        <f aca="false">IF(M1979&gt;Summary!$B$5,1,0)</f>
        <v>0</v>
      </c>
      <c r="T1979" s="16" t="n">
        <f aca="false">IF(Q1979="Overstocked",(G1979-Summary!$B$6*H1979)*J1979,0)</f>
        <v>252880</v>
      </c>
    </row>
    <row r="1980" customFormat="false" ht="15" hidden="false" customHeight="false" outlineLevel="0" collapsed="false">
      <c r="A1980" s="0" t="s">
        <v>2078</v>
      </c>
      <c r="B1980" s="0" t="s">
        <v>101</v>
      </c>
      <c r="C1980" s="0" t="s">
        <v>104</v>
      </c>
      <c r="D1980" s="0" t="s">
        <v>102</v>
      </c>
      <c r="E1980" s="14" t="n">
        <v>45159</v>
      </c>
      <c r="F1980" s="14" t="n">
        <v>45168</v>
      </c>
      <c r="G1980" s="0" t="n">
        <v>56</v>
      </c>
      <c r="H1980" s="0" t="n">
        <v>104</v>
      </c>
      <c r="I1980" s="0" t="n">
        <v>239</v>
      </c>
      <c r="J1980" s="0" t="n">
        <v>310</v>
      </c>
      <c r="K1980" s="0" t="n">
        <v>726</v>
      </c>
      <c r="L1980" s="15" t="s">
        <v>80</v>
      </c>
      <c r="M1980" s="0" t="n">
        <v>9</v>
      </c>
      <c r="N1980" s="16" t="n">
        <f aca="false">I1980*K1980</f>
        <v>173514</v>
      </c>
      <c r="O1980" s="16" t="n">
        <f aca="false">I1980*(K1980-J1980)</f>
        <v>99424</v>
      </c>
      <c r="P1980" s="15" t="n">
        <f aca="false">K1980-J1980</f>
        <v>416</v>
      </c>
      <c r="Q1980" s="0" t="str">
        <f aca="false">IF(G1980=0,"Out of stock",IF(G1980&lt;H1980,"Understocked",IF(G1980&gt;Summary!$B$6*H1980,"Overstocked","Healthy")))</f>
        <v>Understocked</v>
      </c>
      <c r="R1980" s="0" t="str">
        <f aca="false">IF(I1980&gt;=Summary!$B$7,"Fast",IF(I1980&lt;Summary!$B$8,"Slow","Medium"))</f>
        <v>Fast</v>
      </c>
      <c r="S1980" s="15" t="n">
        <f aca="false">IF(M1980&gt;Summary!$B$5,1,0)</f>
        <v>1</v>
      </c>
      <c r="T1980" s="16" t="n">
        <f aca="false">IF(Q1980="Overstocked",(G1980-Summary!$B$6*H1980)*J1980,0)</f>
        <v>0</v>
      </c>
    </row>
    <row r="1981" customFormat="false" ht="15" hidden="false" customHeight="false" outlineLevel="0" collapsed="false">
      <c r="A1981" s="0" t="s">
        <v>2079</v>
      </c>
      <c r="B1981" s="0" t="s">
        <v>84</v>
      </c>
      <c r="C1981" s="0" t="s">
        <v>96</v>
      </c>
      <c r="D1981" s="0" t="s">
        <v>90</v>
      </c>
      <c r="E1981" s="14" t="n">
        <v>45280</v>
      </c>
      <c r="F1981" s="14" t="n">
        <v>45289</v>
      </c>
      <c r="G1981" s="0" t="n">
        <v>441</v>
      </c>
      <c r="H1981" s="0" t="n">
        <v>113</v>
      </c>
      <c r="I1981" s="0" t="n">
        <v>118</v>
      </c>
      <c r="J1981" s="0" t="n">
        <v>1640</v>
      </c>
      <c r="K1981" s="0" t="n">
        <v>1755</v>
      </c>
      <c r="L1981" s="15" t="s">
        <v>97</v>
      </c>
      <c r="M1981" s="0" t="n">
        <v>9</v>
      </c>
      <c r="N1981" s="16" t="n">
        <f aca="false">I1981*K1981</f>
        <v>207090</v>
      </c>
      <c r="O1981" s="16" t="n">
        <f aca="false">I1981*(K1981-J1981)</f>
        <v>13570</v>
      </c>
      <c r="P1981" s="15" t="n">
        <f aca="false">K1981-J1981</f>
        <v>115</v>
      </c>
      <c r="Q1981" s="0" t="str">
        <f aca="false">IF(G1981=0,"Out of stock",IF(G1981&lt;H1981,"Understocked",IF(G1981&gt;Summary!$B$6*H1981,"Overstocked","Healthy")))</f>
        <v>Healthy</v>
      </c>
      <c r="R1981" s="0" t="str">
        <f aca="false">IF(I1981&gt;=Summary!$B$7,"Fast",IF(I1981&lt;Summary!$B$8,"Slow","Medium"))</f>
        <v>Medium</v>
      </c>
      <c r="S1981" s="15" t="n">
        <f aca="false">IF(M1981&gt;Summary!$B$5,1,0)</f>
        <v>1</v>
      </c>
      <c r="T1981" s="16" t="n">
        <f aca="false">IF(Q1981="Overstocked",(G1981-Summary!$B$6*H1981)*J1981,0)</f>
        <v>0</v>
      </c>
    </row>
    <row r="1982" customFormat="false" ht="15" hidden="false" customHeight="false" outlineLevel="0" collapsed="false">
      <c r="A1982" s="0" t="s">
        <v>2080</v>
      </c>
      <c r="B1982" s="0" t="s">
        <v>101</v>
      </c>
      <c r="C1982" s="0" t="s">
        <v>96</v>
      </c>
      <c r="D1982" s="0" t="s">
        <v>79</v>
      </c>
      <c r="E1982" s="14" t="n">
        <v>45113</v>
      </c>
      <c r="F1982" s="14" t="n">
        <v>45123</v>
      </c>
      <c r="G1982" s="0" t="n">
        <v>347</v>
      </c>
      <c r="H1982" s="0" t="n">
        <v>134</v>
      </c>
      <c r="I1982" s="0" t="n">
        <v>160</v>
      </c>
      <c r="J1982" s="0" t="n">
        <v>1767</v>
      </c>
      <c r="K1982" s="0" t="n">
        <v>1893</v>
      </c>
      <c r="L1982" s="15" t="s">
        <v>82</v>
      </c>
      <c r="M1982" s="0" t="n">
        <v>10</v>
      </c>
      <c r="N1982" s="16" t="n">
        <f aca="false">I1982*K1982</f>
        <v>302880</v>
      </c>
      <c r="O1982" s="16" t="n">
        <f aca="false">I1982*(K1982-J1982)</f>
        <v>20160</v>
      </c>
      <c r="P1982" s="15" t="n">
        <f aca="false">K1982-J1982</f>
        <v>126</v>
      </c>
      <c r="Q1982" s="0" t="str">
        <f aca="false">IF(G1982=0,"Out of stock",IF(G1982&lt;H1982,"Understocked",IF(G1982&gt;Summary!$B$6*H1982,"Overstocked","Healthy")))</f>
        <v>Healthy</v>
      </c>
      <c r="R1982" s="0" t="str">
        <f aca="false">IF(I1982&gt;=Summary!$B$7,"Fast",IF(I1982&lt;Summary!$B$8,"Slow","Medium"))</f>
        <v>Medium</v>
      </c>
      <c r="S1982" s="15" t="n">
        <f aca="false">IF(M1982&gt;Summary!$B$5,1,0)</f>
        <v>1</v>
      </c>
      <c r="T1982" s="16" t="n">
        <f aca="false">IF(Q1982="Overstocked",(G1982-Summary!$B$6*H1982)*J1982,0)</f>
        <v>0</v>
      </c>
    </row>
    <row r="1983" customFormat="false" ht="15" hidden="false" customHeight="false" outlineLevel="0" collapsed="false">
      <c r="A1983" s="0" t="s">
        <v>2081</v>
      </c>
      <c r="B1983" s="0" t="s">
        <v>101</v>
      </c>
      <c r="C1983" s="0" t="s">
        <v>85</v>
      </c>
      <c r="D1983" s="0" t="s">
        <v>102</v>
      </c>
      <c r="E1983" s="14" t="n">
        <v>45383</v>
      </c>
      <c r="F1983" s="14" t="n">
        <v>45392</v>
      </c>
      <c r="G1983" s="0" t="n">
        <v>465</v>
      </c>
      <c r="H1983" s="0" t="n">
        <v>129</v>
      </c>
      <c r="I1983" s="0" t="n">
        <v>233</v>
      </c>
      <c r="J1983" s="0" t="n">
        <v>1410</v>
      </c>
      <c r="K1983" s="0" t="n">
        <v>1475</v>
      </c>
      <c r="L1983" s="15" t="s">
        <v>80</v>
      </c>
      <c r="M1983" s="0" t="n">
        <v>9</v>
      </c>
      <c r="N1983" s="16" t="n">
        <f aca="false">I1983*K1983</f>
        <v>343675</v>
      </c>
      <c r="O1983" s="16" t="n">
        <f aca="false">I1983*(K1983-J1983)</f>
        <v>15145</v>
      </c>
      <c r="P1983" s="15" t="n">
        <f aca="false">K1983-J1983</f>
        <v>65</v>
      </c>
      <c r="Q1983" s="0" t="str">
        <f aca="false">IF(G1983=0,"Out of stock",IF(G1983&lt;H1983,"Understocked",IF(G1983&gt;Summary!$B$6*H1983,"Overstocked","Healthy")))</f>
        <v>Healthy</v>
      </c>
      <c r="R1983" s="0" t="str">
        <f aca="false">IF(I1983&gt;=Summary!$B$7,"Fast",IF(I1983&lt;Summary!$B$8,"Slow","Medium"))</f>
        <v>Fast</v>
      </c>
      <c r="S1983" s="15" t="n">
        <f aca="false">IF(M1983&gt;Summary!$B$5,1,0)</f>
        <v>1</v>
      </c>
      <c r="T1983" s="16" t="n">
        <f aca="false">IF(Q1983="Overstocked",(G1983-Summary!$B$6*H1983)*J1983,0)</f>
        <v>0</v>
      </c>
    </row>
    <row r="1984" customFormat="false" ht="15" hidden="false" customHeight="false" outlineLevel="0" collapsed="false">
      <c r="A1984" s="0" t="s">
        <v>2082</v>
      </c>
      <c r="B1984" s="0" t="s">
        <v>113</v>
      </c>
      <c r="C1984" s="0" t="s">
        <v>78</v>
      </c>
      <c r="D1984" s="0" t="s">
        <v>90</v>
      </c>
      <c r="E1984" s="14" t="n">
        <v>45340</v>
      </c>
      <c r="F1984" s="14" t="n">
        <v>45343</v>
      </c>
      <c r="G1984" s="0" t="n">
        <v>411</v>
      </c>
      <c r="H1984" s="0" t="n">
        <v>120</v>
      </c>
      <c r="I1984" s="0" t="n">
        <v>143</v>
      </c>
      <c r="J1984" s="0" t="n">
        <v>1139</v>
      </c>
      <c r="K1984" s="0" t="n">
        <v>1593</v>
      </c>
      <c r="L1984" s="15" t="s">
        <v>87</v>
      </c>
      <c r="M1984" s="0" t="n">
        <v>3</v>
      </c>
      <c r="N1984" s="16" t="n">
        <f aca="false">I1984*K1984</f>
        <v>227799</v>
      </c>
      <c r="O1984" s="16" t="n">
        <f aca="false">I1984*(K1984-J1984)</f>
        <v>64922</v>
      </c>
      <c r="P1984" s="15" t="n">
        <f aca="false">K1984-J1984</f>
        <v>454</v>
      </c>
      <c r="Q1984" s="0" t="str">
        <f aca="false">IF(G1984=0,"Out of stock",IF(G1984&lt;H1984,"Understocked",IF(G1984&gt;Summary!$B$6*H1984,"Overstocked","Healthy")))</f>
        <v>Healthy</v>
      </c>
      <c r="R1984" s="0" t="str">
        <f aca="false">IF(I1984&gt;=Summary!$B$7,"Fast",IF(I1984&lt;Summary!$B$8,"Slow","Medium"))</f>
        <v>Medium</v>
      </c>
      <c r="S1984" s="15" t="n">
        <f aca="false">IF(M1984&gt;Summary!$B$5,1,0)</f>
        <v>0</v>
      </c>
      <c r="T1984" s="16" t="n">
        <f aca="false">IF(Q1984="Overstocked",(G1984-Summary!$B$6*H1984)*J1984,0)</f>
        <v>0</v>
      </c>
    </row>
    <row r="1985" customFormat="false" ht="15" hidden="false" customHeight="false" outlineLevel="0" collapsed="false">
      <c r="A1985" s="0" t="s">
        <v>2083</v>
      </c>
      <c r="B1985" s="0" t="s">
        <v>113</v>
      </c>
      <c r="C1985" s="0" t="s">
        <v>78</v>
      </c>
      <c r="D1985" s="0" t="s">
        <v>79</v>
      </c>
      <c r="E1985" s="14" t="n">
        <v>44958</v>
      </c>
      <c r="F1985" s="14" t="n">
        <v>44967</v>
      </c>
      <c r="G1985" s="0" t="n">
        <v>407</v>
      </c>
      <c r="H1985" s="0" t="n">
        <v>134</v>
      </c>
      <c r="I1985" s="0" t="n">
        <v>190</v>
      </c>
      <c r="J1985" s="0" t="n">
        <v>308</v>
      </c>
      <c r="K1985" s="0" t="n">
        <v>791</v>
      </c>
      <c r="L1985" s="15" t="s">
        <v>97</v>
      </c>
      <c r="M1985" s="0" t="n">
        <v>9</v>
      </c>
      <c r="N1985" s="16" t="n">
        <f aca="false">I1985*K1985</f>
        <v>150290</v>
      </c>
      <c r="O1985" s="16" t="n">
        <f aca="false">I1985*(K1985-J1985)</f>
        <v>91770</v>
      </c>
      <c r="P1985" s="15" t="n">
        <f aca="false">K1985-J1985</f>
        <v>483</v>
      </c>
      <c r="Q1985" s="0" t="str">
        <f aca="false">IF(G1985=0,"Out of stock",IF(G1985&lt;H1985,"Understocked",IF(G1985&gt;Summary!$B$6*H1985,"Overstocked","Healthy")))</f>
        <v>Healthy</v>
      </c>
      <c r="R1985" s="0" t="str">
        <f aca="false">IF(I1985&gt;=Summary!$B$7,"Fast",IF(I1985&lt;Summary!$B$8,"Slow","Medium"))</f>
        <v>Medium</v>
      </c>
      <c r="S1985" s="15" t="n">
        <f aca="false">IF(M1985&gt;Summary!$B$5,1,0)</f>
        <v>1</v>
      </c>
      <c r="T1985" s="16" t="n">
        <f aca="false">IF(Q1985="Overstocked",(G1985-Summary!$B$6*H1985)*J1985,0)</f>
        <v>0</v>
      </c>
    </row>
    <row r="1986" customFormat="false" ht="15" hidden="false" customHeight="false" outlineLevel="0" collapsed="false">
      <c r="A1986" s="0" t="s">
        <v>2084</v>
      </c>
      <c r="B1986" s="0" t="s">
        <v>101</v>
      </c>
      <c r="C1986" s="0" t="s">
        <v>85</v>
      </c>
      <c r="D1986" s="0" t="s">
        <v>86</v>
      </c>
      <c r="E1986" s="14" t="n">
        <v>45299</v>
      </c>
      <c r="F1986" s="14" t="n">
        <v>45306</v>
      </c>
      <c r="G1986" s="0" t="n">
        <v>395</v>
      </c>
      <c r="H1986" s="0" t="n">
        <v>149</v>
      </c>
      <c r="I1986" s="0" t="n">
        <v>21</v>
      </c>
      <c r="J1986" s="0" t="n">
        <v>1411</v>
      </c>
      <c r="K1986" s="0" t="n">
        <v>1638</v>
      </c>
      <c r="L1986" s="15" t="s">
        <v>82</v>
      </c>
      <c r="M1986" s="0" t="n">
        <v>7</v>
      </c>
      <c r="N1986" s="16" t="n">
        <f aca="false">I1986*K1986</f>
        <v>34398</v>
      </c>
      <c r="O1986" s="16" t="n">
        <f aca="false">I1986*(K1986-J1986)</f>
        <v>4767</v>
      </c>
      <c r="P1986" s="15" t="n">
        <f aca="false">K1986-J1986</f>
        <v>227</v>
      </c>
      <c r="Q1986" s="0" t="str">
        <f aca="false">IF(G1986=0,"Out of stock",IF(G1986&lt;H1986,"Understocked",IF(G1986&gt;Summary!$B$6*H1986,"Overstocked","Healthy")))</f>
        <v>Healthy</v>
      </c>
      <c r="R1986" s="0" t="str">
        <f aca="false">IF(I1986&gt;=Summary!$B$7,"Fast",IF(I1986&lt;Summary!$B$8,"Slow","Medium"))</f>
        <v>Slow</v>
      </c>
      <c r="S1986" s="15" t="n">
        <f aca="false">IF(M1986&gt;Summary!$B$5,1,0)</f>
        <v>0</v>
      </c>
      <c r="T1986" s="16" t="n">
        <f aca="false">IF(Q1986="Overstocked",(G1986-Summary!$B$6*H1986)*J1986,0)</f>
        <v>0</v>
      </c>
    </row>
    <row r="1987" customFormat="false" ht="15" hidden="false" customHeight="false" outlineLevel="0" collapsed="false">
      <c r="A1987" s="0" t="s">
        <v>2085</v>
      </c>
      <c r="B1987" s="0" t="s">
        <v>101</v>
      </c>
      <c r="C1987" s="0" t="s">
        <v>78</v>
      </c>
      <c r="D1987" s="0" t="s">
        <v>79</v>
      </c>
      <c r="E1987" s="14" t="n">
        <v>45338</v>
      </c>
      <c r="F1987" s="14" t="n">
        <v>45344</v>
      </c>
      <c r="G1987" s="0" t="n">
        <v>326</v>
      </c>
      <c r="H1987" s="0" t="n">
        <v>135</v>
      </c>
      <c r="I1987" s="0" t="n">
        <v>206</v>
      </c>
      <c r="J1987" s="0" t="n">
        <v>570</v>
      </c>
      <c r="K1987" s="0" t="n">
        <v>940</v>
      </c>
      <c r="L1987" s="15" t="s">
        <v>82</v>
      </c>
      <c r="M1987" s="0" t="n">
        <v>6</v>
      </c>
      <c r="N1987" s="16" t="n">
        <f aca="false">I1987*K1987</f>
        <v>193640</v>
      </c>
      <c r="O1987" s="16" t="n">
        <f aca="false">I1987*(K1987-J1987)</f>
        <v>76220</v>
      </c>
      <c r="P1987" s="15" t="n">
        <f aca="false">K1987-J1987</f>
        <v>370</v>
      </c>
      <c r="Q1987" s="0" t="str">
        <f aca="false">IF(G1987=0,"Out of stock",IF(G1987&lt;H1987,"Understocked",IF(G1987&gt;Summary!$B$6*H1987,"Overstocked","Healthy")))</f>
        <v>Healthy</v>
      </c>
      <c r="R1987" s="0" t="str">
        <f aca="false">IF(I1987&gt;=Summary!$B$7,"Fast",IF(I1987&lt;Summary!$B$8,"Slow","Medium"))</f>
        <v>Fast</v>
      </c>
      <c r="S1987" s="15" t="n">
        <f aca="false">IF(M1987&gt;Summary!$B$5,1,0)</f>
        <v>0</v>
      </c>
      <c r="T1987" s="16" t="n">
        <f aca="false">IF(Q1987="Overstocked",(G1987-Summary!$B$6*H1987)*J1987,0)</f>
        <v>0</v>
      </c>
    </row>
    <row r="1988" customFormat="false" ht="15" hidden="false" customHeight="false" outlineLevel="0" collapsed="false">
      <c r="A1988" s="0" t="s">
        <v>2086</v>
      </c>
      <c r="B1988" s="0" t="s">
        <v>84</v>
      </c>
      <c r="C1988" s="0" t="s">
        <v>104</v>
      </c>
      <c r="D1988" s="0" t="s">
        <v>102</v>
      </c>
      <c r="E1988" s="14" t="n">
        <v>45413</v>
      </c>
      <c r="F1988" s="14" t="n">
        <v>45423</v>
      </c>
      <c r="G1988" s="0" t="n">
        <v>326</v>
      </c>
      <c r="H1988" s="0" t="n">
        <v>114</v>
      </c>
      <c r="I1988" s="0" t="n">
        <v>289</v>
      </c>
      <c r="J1988" s="0" t="n">
        <v>503</v>
      </c>
      <c r="K1988" s="0" t="n">
        <v>792</v>
      </c>
      <c r="L1988" s="15" t="s">
        <v>93</v>
      </c>
      <c r="M1988" s="0" t="n">
        <v>10</v>
      </c>
      <c r="N1988" s="16" t="n">
        <f aca="false">I1988*K1988</f>
        <v>228888</v>
      </c>
      <c r="O1988" s="16" t="n">
        <f aca="false">I1988*(K1988-J1988)</f>
        <v>83521</v>
      </c>
      <c r="P1988" s="15" t="n">
        <f aca="false">K1988-J1988</f>
        <v>289</v>
      </c>
      <c r="Q1988" s="0" t="str">
        <f aca="false">IF(G1988=0,"Out of stock",IF(G1988&lt;H1988,"Understocked",IF(G1988&gt;Summary!$B$6*H1988,"Overstocked","Healthy")))</f>
        <v>Healthy</v>
      </c>
      <c r="R1988" s="0" t="str">
        <f aca="false">IF(I1988&gt;=Summary!$B$7,"Fast",IF(I1988&lt;Summary!$B$8,"Slow","Medium"))</f>
        <v>Fast</v>
      </c>
      <c r="S1988" s="15" t="n">
        <f aca="false">IF(M1988&gt;Summary!$B$5,1,0)</f>
        <v>1</v>
      </c>
      <c r="T1988" s="16" t="n">
        <f aca="false">IF(Q1988="Overstocked",(G1988-Summary!$B$6*H1988)*J1988,0)</f>
        <v>0</v>
      </c>
    </row>
    <row r="1989" customFormat="false" ht="15" hidden="false" customHeight="false" outlineLevel="0" collapsed="false">
      <c r="A1989" s="0" t="s">
        <v>2087</v>
      </c>
      <c r="B1989" s="0" t="s">
        <v>89</v>
      </c>
      <c r="C1989" s="0" t="s">
        <v>104</v>
      </c>
      <c r="D1989" s="0" t="s">
        <v>90</v>
      </c>
      <c r="E1989" s="14" t="n">
        <v>45281</v>
      </c>
      <c r="F1989" s="14" t="n">
        <v>45282</v>
      </c>
      <c r="G1989" s="0" t="n">
        <v>161</v>
      </c>
      <c r="H1989" s="0" t="n">
        <v>66</v>
      </c>
      <c r="I1989" s="0" t="n">
        <v>60</v>
      </c>
      <c r="J1989" s="0" t="n">
        <v>671</v>
      </c>
      <c r="K1989" s="0" t="n">
        <v>913</v>
      </c>
      <c r="L1989" s="15" t="s">
        <v>97</v>
      </c>
      <c r="M1989" s="0" t="n">
        <v>1</v>
      </c>
      <c r="N1989" s="16" t="n">
        <f aca="false">I1989*K1989</f>
        <v>54780</v>
      </c>
      <c r="O1989" s="16" t="n">
        <f aca="false">I1989*(K1989-J1989)</f>
        <v>14520</v>
      </c>
      <c r="P1989" s="15" t="n">
        <f aca="false">K1989-J1989</f>
        <v>242</v>
      </c>
      <c r="Q1989" s="0" t="str">
        <f aca="false">IF(G1989=0,"Out of stock",IF(G1989&lt;H1989,"Understocked",IF(G1989&gt;Summary!$B$6*H1989,"Overstocked","Healthy")))</f>
        <v>Healthy</v>
      </c>
      <c r="R1989" s="0" t="str">
        <f aca="false">IF(I1989&gt;=Summary!$B$7,"Fast",IF(I1989&lt;Summary!$B$8,"Slow","Medium"))</f>
        <v>Slow</v>
      </c>
      <c r="S1989" s="15" t="n">
        <f aca="false">IF(M1989&gt;Summary!$B$5,1,0)</f>
        <v>0</v>
      </c>
      <c r="T1989" s="16" t="n">
        <f aca="false">IF(Q1989="Overstocked",(G1989-Summary!$B$6*H1989)*J1989,0)</f>
        <v>0</v>
      </c>
    </row>
    <row r="1990" customFormat="false" ht="15" hidden="false" customHeight="false" outlineLevel="0" collapsed="false">
      <c r="A1990" s="0" t="s">
        <v>2088</v>
      </c>
      <c r="B1990" s="0" t="s">
        <v>111</v>
      </c>
      <c r="C1990" s="0" t="s">
        <v>104</v>
      </c>
      <c r="D1990" s="0" t="s">
        <v>90</v>
      </c>
      <c r="E1990" s="14" t="n">
        <v>45640</v>
      </c>
      <c r="F1990" s="14" t="n">
        <v>45645</v>
      </c>
      <c r="G1990" s="0" t="n">
        <v>78</v>
      </c>
      <c r="H1990" s="0" t="n">
        <v>91</v>
      </c>
      <c r="I1990" s="0" t="n">
        <v>176</v>
      </c>
      <c r="J1990" s="0" t="n">
        <v>705</v>
      </c>
      <c r="K1990" s="0" t="n">
        <v>1189</v>
      </c>
      <c r="L1990" s="15" t="s">
        <v>93</v>
      </c>
      <c r="M1990" s="0" t="n">
        <v>5</v>
      </c>
      <c r="N1990" s="16" t="n">
        <f aca="false">I1990*K1990</f>
        <v>209264</v>
      </c>
      <c r="O1990" s="16" t="n">
        <f aca="false">I1990*(K1990-J1990)</f>
        <v>85184</v>
      </c>
      <c r="P1990" s="15" t="n">
        <f aca="false">K1990-J1990</f>
        <v>484</v>
      </c>
      <c r="Q1990" s="0" t="str">
        <f aca="false">IF(G1990=0,"Out of stock",IF(G1990&lt;H1990,"Understocked",IF(G1990&gt;Summary!$B$6*H1990,"Overstocked","Healthy")))</f>
        <v>Understocked</v>
      </c>
      <c r="R1990" s="0" t="str">
        <f aca="false">IF(I1990&gt;=Summary!$B$7,"Fast",IF(I1990&lt;Summary!$B$8,"Slow","Medium"))</f>
        <v>Medium</v>
      </c>
      <c r="S1990" s="15" t="n">
        <f aca="false">IF(M1990&gt;Summary!$B$5,1,0)</f>
        <v>0</v>
      </c>
      <c r="T1990" s="16" t="n">
        <f aca="false">IF(Q1990="Overstocked",(G1990-Summary!$B$6*H1990)*J1990,0)</f>
        <v>0</v>
      </c>
    </row>
    <row r="1991" customFormat="false" ht="15" hidden="false" customHeight="false" outlineLevel="0" collapsed="false">
      <c r="A1991" s="0" t="s">
        <v>2089</v>
      </c>
      <c r="B1991" s="0" t="s">
        <v>77</v>
      </c>
      <c r="C1991" s="0" t="s">
        <v>104</v>
      </c>
      <c r="D1991" s="0" t="s">
        <v>90</v>
      </c>
      <c r="E1991" s="14" t="n">
        <v>45399</v>
      </c>
      <c r="F1991" s="14" t="n">
        <v>45403</v>
      </c>
      <c r="G1991" s="0" t="n">
        <v>486</v>
      </c>
      <c r="H1991" s="0" t="n">
        <v>102</v>
      </c>
      <c r="I1991" s="0" t="n">
        <v>97</v>
      </c>
      <c r="J1991" s="0" t="n">
        <v>404</v>
      </c>
      <c r="K1991" s="0" t="n">
        <v>600</v>
      </c>
      <c r="L1991" s="15" t="s">
        <v>82</v>
      </c>
      <c r="M1991" s="0" t="n">
        <v>4</v>
      </c>
      <c r="N1991" s="16" t="n">
        <f aca="false">I1991*K1991</f>
        <v>58200</v>
      </c>
      <c r="O1991" s="16" t="n">
        <f aca="false">I1991*(K1991-J1991)</f>
        <v>19012</v>
      </c>
      <c r="P1991" s="15" t="n">
        <f aca="false">K1991-J1991</f>
        <v>196</v>
      </c>
      <c r="Q1991" s="0" t="str">
        <f aca="false">IF(G1991=0,"Out of stock",IF(G1991&lt;H1991,"Understocked",IF(G1991&gt;Summary!$B$6*H1991,"Overstocked","Healthy")))</f>
        <v>Overstocked</v>
      </c>
      <c r="R1991" s="0" t="str">
        <f aca="false">IF(I1991&gt;=Summary!$B$7,"Fast",IF(I1991&lt;Summary!$B$8,"Slow","Medium"))</f>
        <v>Slow</v>
      </c>
      <c r="S1991" s="15" t="n">
        <f aca="false">IF(M1991&gt;Summary!$B$5,1,0)</f>
        <v>0</v>
      </c>
      <c r="T1991" s="16" t="n">
        <f aca="false">IF(Q1991="Overstocked",(G1991-Summary!$B$6*H1991)*J1991,0)</f>
        <v>31512</v>
      </c>
    </row>
    <row r="1992" customFormat="false" ht="15" hidden="false" customHeight="false" outlineLevel="0" collapsed="false">
      <c r="A1992" s="0" t="s">
        <v>2090</v>
      </c>
      <c r="B1992" s="0" t="s">
        <v>101</v>
      </c>
      <c r="C1992" s="0" t="s">
        <v>104</v>
      </c>
      <c r="D1992" s="0" t="s">
        <v>102</v>
      </c>
      <c r="E1992" s="14" t="n">
        <v>45054</v>
      </c>
      <c r="F1992" s="14" t="n">
        <v>45063</v>
      </c>
      <c r="G1992" s="0" t="n">
        <v>266</v>
      </c>
      <c r="H1992" s="0" t="n">
        <v>98</v>
      </c>
      <c r="I1992" s="0" t="n">
        <v>263</v>
      </c>
      <c r="J1992" s="0" t="n">
        <v>991</v>
      </c>
      <c r="K1992" s="0" t="n">
        <v>1100</v>
      </c>
      <c r="L1992" s="15" t="s">
        <v>87</v>
      </c>
      <c r="M1992" s="0" t="n">
        <v>9</v>
      </c>
      <c r="N1992" s="16" t="n">
        <f aca="false">I1992*K1992</f>
        <v>289300</v>
      </c>
      <c r="O1992" s="16" t="n">
        <f aca="false">I1992*(K1992-J1992)</f>
        <v>28667</v>
      </c>
      <c r="P1992" s="15" t="n">
        <f aca="false">K1992-J1992</f>
        <v>109</v>
      </c>
      <c r="Q1992" s="0" t="str">
        <f aca="false">IF(G1992=0,"Out of stock",IF(G1992&lt;H1992,"Understocked",IF(G1992&gt;Summary!$B$6*H1992,"Overstocked","Healthy")))</f>
        <v>Healthy</v>
      </c>
      <c r="R1992" s="0" t="str">
        <f aca="false">IF(I1992&gt;=Summary!$B$7,"Fast",IF(I1992&lt;Summary!$B$8,"Slow","Medium"))</f>
        <v>Fast</v>
      </c>
      <c r="S1992" s="15" t="n">
        <f aca="false">IF(M1992&gt;Summary!$B$5,1,0)</f>
        <v>1</v>
      </c>
      <c r="T1992" s="16" t="n">
        <f aca="false">IF(Q1992="Overstocked",(G1992-Summary!$B$6*H1992)*J1992,0)</f>
        <v>0</v>
      </c>
    </row>
    <row r="1993" customFormat="false" ht="15" hidden="false" customHeight="false" outlineLevel="0" collapsed="false">
      <c r="A1993" s="0" t="s">
        <v>2091</v>
      </c>
      <c r="B1993" s="0" t="s">
        <v>123</v>
      </c>
      <c r="C1993" s="0" t="s">
        <v>104</v>
      </c>
      <c r="D1993" s="0" t="s">
        <v>86</v>
      </c>
      <c r="E1993" s="14" t="n">
        <v>45352</v>
      </c>
      <c r="F1993" s="14" t="n">
        <v>45356</v>
      </c>
      <c r="G1993" s="0" t="n">
        <v>74</v>
      </c>
      <c r="H1993" s="0" t="n">
        <v>149</v>
      </c>
      <c r="I1993" s="0" t="n">
        <v>159</v>
      </c>
      <c r="J1993" s="0" t="n">
        <v>966</v>
      </c>
      <c r="K1993" s="0" t="n">
        <v>1269</v>
      </c>
      <c r="L1993" s="15" t="s">
        <v>87</v>
      </c>
      <c r="M1993" s="0" t="n">
        <v>4</v>
      </c>
      <c r="N1993" s="16" t="n">
        <f aca="false">I1993*K1993</f>
        <v>201771</v>
      </c>
      <c r="O1993" s="16" t="n">
        <f aca="false">I1993*(K1993-J1993)</f>
        <v>48177</v>
      </c>
      <c r="P1993" s="15" t="n">
        <f aca="false">K1993-J1993</f>
        <v>303</v>
      </c>
      <c r="Q1993" s="0" t="str">
        <f aca="false">IF(G1993=0,"Out of stock",IF(G1993&lt;H1993,"Understocked",IF(G1993&gt;Summary!$B$6*H1993,"Overstocked","Healthy")))</f>
        <v>Understocked</v>
      </c>
      <c r="R1993" s="0" t="str">
        <f aca="false">IF(I1993&gt;=Summary!$B$7,"Fast",IF(I1993&lt;Summary!$B$8,"Slow","Medium"))</f>
        <v>Medium</v>
      </c>
      <c r="S1993" s="15" t="n">
        <f aca="false">IF(M1993&gt;Summary!$B$5,1,0)</f>
        <v>0</v>
      </c>
      <c r="T1993" s="16" t="n">
        <f aca="false">IF(Q1993="Overstocked",(G1993-Summary!$B$6*H1993)*J1993,0)</f>
        <v>0</v>
      </c>
    </row>
    <row r="1994" customFormat="false" ht="15" hidden="false" customHeight="false" outlineLevel="0" collapsed="false">
      <c r="A1994" s="0" t="s">
        <v>2092</v>
      </c>
      <c r="B1994" s="0" t="s">
        <v>101</v>
      </c>
      <c r="C1994" s="0" t="s">
        <v>85</v>
      </c>
      <c r="D1994" s="0" t="s">
        <v>79</v>
      </c>
      <c r="E1994" s="14" t="n">
        <v>45103</v>
      </c>
      <c r="F1994" s="14" t="n">
        <v>45113</v>
      </c>
      <c r="G1994" s="0" t="n">
        <v>197</v>
      </c>
      <c r="H1994" s="0" t="n">
        <v>71</v>
      </c>
      <c r="I1994" s="0" t="n">
        <v>111</v>
      </c>
      <c r="J1994" s="0" t="n">
        <v>215</v>
      </c>
      <c r="K1994" s="0" t="n">
        <v>683</v>
      </c>
      <c r="L1994" s="15" t="s">
        <v>97</v>
      </c>
      <c r="M1994" s="0" t="n">
        <v>10</v>
      </c>
      <c r="N1994" s="16" t="n">
        <f aca="false">I1994*K1994</f>
        <v>75813</v>
      </c>
      <c r="O1994" s="16" t="n">
        <f aca="false">I1994*(K1994-J1994)</f>
        <v>51948</v>
      </c>
      <c r="P1994" s="15" t="n">
        <f aca="false">K1994-J1994</f>
        <v>468</v>
      </c>
      <c r="Q1994" s="0" t="str">
        <f aca="false">IF(G1994=0,"Out of stock",IF(G1994&lt;H1994,"Understocked",IF(G1994&gt;Summary!$B$6*H1994,"Overstocked","Healthy")))</f>
        <v>Healthy</v>
      </c>
      <c r="R1994" s="0" t="str">
        <f aca="false">IF(I1994&gt;=Summary!$B$7,"Fast",IF(I1994&lt;Summary!$B$8,"Slow","Medium"))</f>
        <v>Medium</v>
      </c>
      <c r="S1994" s="15" t="n">
        <f aca="false">IF(M1994&gt;Summary!$B$5,1,0)</f>
        <v>1</v>
      </c>
      <c r="T1994" s="16" t="n">
        <f aca="false">IF(Q1994="Overstocked",(G1994-Summary!$B$6*H1994)*J1994,0)</f>
        <v>0</v>
      </c>
    </row>
    <row r="1995" customFormat="false" ht="15" hidden="false" customHeight="false" outlineLevel="0" collapsed="false">
      <c r="A1995" s="0" t="s">
        <v>2093</v>
      </c>
      <c r="B1995" s="0" t="s">
        <v>113</v>
      </c>
      <c r="C1995" s="0" t="s">
        <v>78</v>
      </c>
      <c r="D1995" s="0" t="s">
        <v>86</v>
      </c>
      <c r="E1995" s="14" t="n">
        <v>45085</v>
      </c>
      <c r="F1995" s="14" t="n">
        <v>45093</v>
      </c>
      <c r="G1995" s="0" t="n">
        <v>236</v>
      </c>
      <c r="H1995" s="0" t="n">
        <v>57</v>
      </c>
      <c r="I1995" s="0" t="n">
        <v>49</v>
      </c>
      <c r="J1995" s="0" t="n">
        <v>1668</v>
      </c>
      <c r="K1995" s="0" t="n">
        <v>1770</v>
      </c>
      <c r="L1995" s="15" t="s">
        <v>80</v>
      </c>
      <c r="M1995" s="0" t="n">
        <v>8</v>
      </c>
      <c r="N1995" s="16" t="n">
        <f aca="false">I1995*K1995</f>
        <v>86730</v>
      </c>
      <c r="O1995" s="16" t="n">
        <f aca="false">I1995*(K1995-J1995)</f>
        <v>4998</v>
      </c>
      <c r="P1995" s="15" t="n">
        <f aca="false">K1995-J1995</f>
        <v>102</v>
      </c>
      <c r="Q1995" s="0" t="str">
        <f aca="false">IF(G1995=0,"Out of stock",IF(G1995&lt;H1995,"Understocked",IF(G1995&gt;Summary!$B$6*H1995,"Overstocked","Healthy")))</f>
        <v>Overstocked</v>
      </c>
      <c r="R1995" s="0" t="str">
        <f aca="false">IF(I1995&gt;=Summary!$B$7,"Fast",IF(I1995&lt;Summary!$B$8,"Slow","Medium"))</f>
        <v>Slow</v>
      </c>
      <c r="S1995" s="15" t="n">
        <f aca="false">IF(M1995&gt;Summary!$B$5,1,0)</f>
        <v>1</v>
      </c>
      <c r="T1995" s="16" t="n">
        <f aca="false">IF(Q1995="Overstocked",(G1995-Summary!$B$6*H1995)*J1995,0)</f>
        <v>13344</v>
      </c>
    </row>
    <row r="1996" customFormat="false" ht="15" hidden="false" customHeight="false" outlineLevel="0" collapsed="false">
      <c r="A1996" s="0" t="s">
        <v>2094</v>
      </c>
      <c r="B1996" s="0" t="s">
        <v>84</v>
      </c>
      <c r="C1996" s="0" t="s">
        <v>96</v>
      </c>
      <c r="D1996" s="0" t="s">
        <v>79</v>
      </c>
      <c r="E1996" s="14" t="n">
        <v>45311</v>
      </c>
      <c r="F1996" s="14" t="n">
        <v>45313</v>
      </c>
      <c r="G1996" s="0" t="n">
        <v>156</v>
      </c>
      <c r="H1996" s="0" t="n">
        <v>117</v>
      </c>
      <c r="I1996" s="0" t="n">
        <v>218</v>
      </c>
      <c r="J1996" s="0" t="n">
        <v>1898</v>
      </c>
      <c r="K1996" s="0" t="n">
        <v>2329</v>
      </c>
      <c r="L1996" s="15" t="s">
        <v>80</v>
      </c>
      <c r="M1996" s="0" t="n">
        <v>2</v>
      </c>
      <c r="N1996" s="16" t="n">
        <f aca="false">I1996*K1996</f>
        <v>507722</v>
      </c>
      <c r="O1996" s="16" t="n">
        <f aca="false">I1996*(K1996-J1996)</f>
        <v>93958</v>
      </c>
      <c r="P1996" s="15" t="n">
        <f aca="false">K1996-J1996</f>
        <v>431</v>
      </c>
      <c r="Q1996" s="0" t="str">
        <f aca="false">IF(G1996=0,"Out of stock",IF(G1996&lt;H1996,"Understocked",IF(G1996&gt;Summary!$B$6*H1996,"Overstocked","Healthy")))</f>
        <v>Healthy</v>
      </c>
      <c r="R1996" s="0" t="str">
        <f aca="false">IF(I1996&gt;=Summary!$B$7,"Fast",IF(I1996&lt;Summary!$B$8,"Slow","Medium"))</f>
        <v>Fast</v>
      </c>
      <c r="S1996" s="15" t="n">
        <f aca="false">IF(M1996&gt;Summary!$B$5,1,0)</f>
        <v>0</v>
      </c>
      <c r="T1996" s="16" t="n">
        <f aca="false">IF(Q1996="Overstocked",(G1996-Summary!$B$6*H1996)*J1996,0)</f>
        <v>0</v>
      </c>
    </row>
    <row r="1997" customFormat="false" ht="15" hidden="false" customHeight="false" outlineLevel="0" collapsed="false">
      <c r="A1997" s="0" t="s">
        <v>2095</v>
      </c>
      <c r="B1997" s="0" t="s">
        <v>84</v>
      </c>
      <c r="C1997" s="0" t="s">
        <v>85</v>
      </c>
      <c r="D1997" s="0" t="s">
        <v>92</v>
      </c>
      <c r="E1997" s="14" t="n">
        <v>45566</v>
      </c>
      <c r="F1997" s="14" t="n">
        <v>45574</v>
      </c>
      <c r="G1997" s="0" t="n">
        <v>404</v>
      </c>
      <c r="H1997" s="0" t="n">
        <v>148</v>
      </c>
      <c r="I1997" s="0" t="n">
        <v>256</v>
      </c>
      <c r="J1997" s="0" t="n">
        <v>1069</v>
      </c>
      <c r="K1997" s="0" t="n">
        <v>1384</v>
      </c>
      <c r="L1997" s="15" t="s">
        <v>93</v>
      </c>
      <c r="M1997" s="0" t="n">
        <v>8</v>
      </c>
      <c r="N1997" s="16" t="n">
        <f aca="false">I1997*K1997</f>
        <v>354304</v>
      </c>
      <c r="O1997" s="16" t="n">
        <f aca="false">I1997*(K1997-J1997)</f>
        <v>80640</v>
      </c>
      <c r="P1997" s="15" t="n">
        <f aca="false">K1997-J1997</f>
        <v>315</v>
      </c>
      <c r="Q1997" s="0" t="str">
        <f aca="false">IF(G1997=0,"Out of stock",IF(G1997&lt;H1997,"Understocked",IF(G1997&gt;Summary!$B$6*H1997,"Overstocked","Healthy")))</f>
        <v>Healthy</v>
      </c>
      <c r="R1997" s="0" t="str">
        <f aca="false">IF(I1997&gt;=Summary!$B$7,"Fast",IF(I1997&lt;Summary!$B$8,"Slow","Medium"))</f>
        <v>Fast</v>
      </c>
      <c r="S1997" s="15" t="n">
        <f aca="false">IF(M1997&gt;Summary!$B$5,1,0)</f>
        <v>1</v>
      </c>
      <c r="T1997" s="16" t="n">
        <f aca="false">IF(Q1997="Overstocked",(G1997-Summary!$B$6*H1997)*J1997,0)</f>
        <v>0</v>
      </c>
    </row>
    <row r="1998" customFormat="false" ht="15" hidden="false" customHeight="false" outlineLevel="0" collapsed="false">
      <c r="A1998" s="0" t="s">
        <v>2096</v>
      </c>
      <c r="B1998" s="0" t="s">
        <v>95</v>
      </c>
      <c r="C1998" s="0" t="s">
        <v>104</v>
      </c>
      <c r="D1998" s="0" t="s">
        <v>86</v>
      </c>
      <c r="E1998" s="14" t="n">
        <v>44928</v>
      </c>
      <c r="F1998" s="14" t="n">
        <v>44934</v>
      </c>
      <c r="G1998" s="0" t="n">
        <v>233</v>
      </c>
      <c r="H1998" s="0" t="n">
        <v>51</v>
      </c>
      <c r="I1998" s="0" t="n">
        <v>157</v>
      </c>
      <c r="J1998" s="0" t="n">
        <v>1792</v>
      </c>
      <c r="K1998" s="0" t="n">
        <v>2132</v>
      </c>
      <c r="L1998" s="15" t="s">
        <v>93</v>
      </c>
      <c r="M1998" s="0" t="n">
        <v>6</v>
      </c>
      <c r="N1998" s="16" t="n">
        <f aca="false">I1998*K1998</f>
        <v>334724</v>
      </c>
      <c r="O1998" s="16" t="n">
        <f aca="false">I1998*(K1998-J1998)</f>
        <v>53380</v>
      </c>
      <c r="P1998" s="15" t="n">
        <f aca="false">K1998-J1998</f>
        <v>340</v>
      </c>
      <c r="Q1998" s="0" t="str">
        <f aca="false">IF(G1998=0,"Out of stock",IF(G1998&lt;H1998,"Understocked",IF(G1998&gt;Summary!$B$6*H1998,"Overstocked","Healthy")))</f>
        <v>Overstocked</v>
      </c>
      <c r="R1998" s="0" t="str">
        <f aca="false">IF(I1998&gt;=Summary!$B$7,"Fast",IF(I1998&lt;Summary!$B$8,"Slow","Medium"))</f>
        <v>Medium</v>
      </c>
      <c r="S1998" s="15" t="n">
        <f aca="false">IF(M1998&gt;Summary!$B$5,1,0)</f>
        <v>0</v>
      </c>
      <c r="T1998" s="16" t="n">
        <f aca="false">IF(Q1998="Overstocked",(G1998-Summary!$B$6*H1998)*J1998,0)</f>
        <v>51968</v>
      </c>
    </row>
    <row r="1999" customFormat="false" ht="15" hidden="false" customHeight="false" outlineLevel="0" collapsed="false">
      <c r="A1999" s="0" t="s">
        <v>2097</v>
      </c>
      <c r="B1999" s="0" t="s">
        <v>113</v>
      </c>
      <c r="C1999" s="0" t="s">
        <v>85</v>
      </c>
      <c r="D1999" s="0" t="s">
        <v>102</v>
      </c>
      <c r="E1999" s="14" t="n">
        <v>45232</v>
      </c>
      <c r="F1999" s="14" t="n">
        <v>45236</v>
      </c>
      <c r="G1999" s="0" t="n">
        <v>146</v>
      </c>
      <c r="H1999" s="0" t="n">
        <v>74</v>
      </c>
      <c r="I1999" s="0" t="n">
        <v>64</v>
      </c>
      <c r="J1999" s="0" t="n">
        <v>1939</v>
      </c>
      <c r="K1999" s="0" t="n">
        <v>2159</v>
      </c>
      <c r="L1999" s="15" t="s">
        <v>93</v>
      </c>
      <c r="M1999" s="0" t="n">
        <v>4</v>
      </c>
      <c r="N1999" s="16" t="n">
        <f aca="false">I1999*K1999</f>
        <v>138176</v>
      </c>
      <c r="O1999" s="16" t="n">
        <f aca="false">I1999*(K1999-J1999)</f>
        <v>14080</v>
      </c>
      <c r="P1999" s="15" t="n">
        <f aca="false">K1999-J1999</f>
        <v>220</v>
      </c>
      <c r="Q1999" s="0" t="str">
        <f aca="false">IF(G1999=0,"Out of stock",IF(G1999&lt;H1999,"Understocked",IF(G1999&gt;Summary!$B$6*H1999,"Overstocked","Healthy")))</f>
        <v>Healthy</v>
      </c>
      <c r="R1999" s="0" t="str">
        <f aca="false">IF(I1999&gt;=Summary!$B$7,"Fast",IF(I1999&lt;Summary!$B$8,"Slow","Medium"))</f>
        <v>Slow</v>
      </c>
      <c r="S1999" s="15" t="n">
        <f aca="false">IF(M1999&gt;Summary!$B$5,1,0)</f>
        <v>0</v>
      </c>
      <c r="T1999" s="16" t="n">
        <f aca="false">IF(Q1999="Overstocked",(G1999-Summary!$B$6*H1999)*J1999,0)</f>
        <v>0</v>
      </c>
    </row>
    <row r="2000" customFormat="false" ht="15" hidden="false" customHeight="false" outlineLevel="0" collapsed="false">
      <c r="A2000" s="0" t="s">
        <v>2098</v>
      </c>
      <c r="B2000" s="0" t="s">
        <v>123</v>
      </c>
      <c r="C2000" s="0" t="s">
        <v>78</v>
      </c>
      <c r="D2000" s="0" t="s">
        <v>90</v>
      </c>
      <c r="E2000" s="14" t="n">
        <v>45296</v>
      </c>
      <c r="F2000" s="14" t="n">
        <v>45298</v>
      </c>
      <c r="G2000" s="0" t="n">
        <v>179</v>
      </c>
      <c r="H2000" s="0" t="n">
        <v>64</v>
      </c>
      <c r="I2000" s="0" t="n">
        <v>274</v>
      </c>
      <c r="J2000" s="0" t="n">
        <v>1311</v>
      </c>
      <c r="K2000" s="0" t="n">
        <v>1778</v>
      </c>
      <c r="L2000" s="15" t="s">
        <v>97</v>
      </c>
      <c r="M2000" s="0" t="n">
        <v>2</v>
      </c>
      <c r="N2000" s="16" t="n">
        <f aca="false">I2000*K2000</f>
        <v>487172</v>
      </c>
      <c r="O2000" s="16" t="n">
        <f aca="false">I2000*(K2000-J2000)</f>
        <v>127958</v>
      </c>
      <c r="P2000" s="15" t="n">
        <f aca="false">K2000-J2000</f>
        <v>467</v>
      </c>
      <c r="Q2000" s="0" t="str">
        <f aca="false">IF(G2000=0,"Out of stock",IF(G2000&lt;H2000,"Understocked",IF(G2000&gt;Summary!$B$6*H2000,"Overstocked","Healthy")))</f>
        <v>Healthy</v>
      </c>
      <c r="R2000" s="0" t="str">
        <f aca="false">IF(I2000&gt;=Summary!$B$7,"Fast",IF(I2000&lt;Summary!$B$8,"Slow","Medium"))</f>
        <v>Fast</v>
      </c>
      <c r="S2000" s="15" t="n">
        <f aca="false">IF(M2000&gt;Summary!$B$5,1,0)</f>
        <v>0</v>
      </c>
      <c r="T2000" s="16" t="n">
        <f aca="false">IF(Q2000="Overstocked",(G2000-Summary!$B$6*H2000)*J2000,0)</f>
        <v>0</v>
      </c>
    </row>
    <row r="2001" customFormat="false" ht="15" hidden="false" customHeight="false" outlineLevel="0" collapsed="false">
      <c r="A2001" s="0" t="s">
        <v>2099</v>
      </c>
      <c r="B2001" s="0" t="s">
        <v>111</v>
      </c>
      <c r="C2001" s="0" t="s">
        <v>78</v>
      </c>
      <c r="D2001" s="0" t="s">
        <v>92</v>
      </c>
      <c r="E2001" s="14" t="n">
        <v>45618</v>
      </c>
      <c r="F2001" s="14" t="n">
        <v>45626</v>
      </c>
      <c r="G2001" s="0" t="n">
        <v>194</v>
      </c>
      <c r="H2001" s="0" t="n">
        <v>78</v>
      </c>
      <c r="I2001" s="0" t="n">
        <v>51</v>
      </c>
      <c r="J2001" s="0" t="n">
        <v>1980</v>
      </c>
      <c r="K2001" s="0" t="n">
        <v>2175</v>
      </c>
      <c r="L2001" s="15" t="s">
        <v>97</v>
      </c>
      <c r="M2001" s="0" t="n">
        <v>8</v>
      </c>
      <c r="N2001" s="16" t="n">
        <f aca="false">I2001*K2001</f>
        <v>110925</v>
      </c>
      <c r="O2001" s="16" t="n">
        <f aca="false">I2001*(K2001-J2001)</f>
        <v>9945</v>
      </c>
      <c r="P2001" s="15" t="n">
        <f aca="false">K2001-J2001</f>
        <v>195</v>
      </c>
      <c r="Q2001" s="0" t="str">
        <f aca="false">IF(G2001=0,"Out of stock",IF(G2001&lt;H2001,"Understocked",IF(G2001&gt;Summary!$B$6*H2001,"Overstocked","Healthy")))</f>
        <v>Healthy</v>
      </c>
      <c r="R2001" s="0" t="str">
        <f aca="false">IF(I2001&gt;=Summary!$B$7,"Fast",IF(I2001&lt;Summary!$B$8,"Slow","Medium"))</f>
        <v>Slow</v>
      </c>
      <c r="S2001" s="15" t="n">
        <f aca="false">IF(M2001&gt;Summary!$B$5,1,0)</f>
        <v>1</v>
      </c>
      <c r="T2001" s="16" t="n">
        <f aca="false">IF(Q2001="Overstocked",(G2001-Summary!$B$6*H2001)*J2001,0)</f>
        <v>0</v>
      </c>
    </row>
    <row r="2002" customFormat="false" ht="15" hidden="false" customHeight="false" outlineLevel="0" collapsed="false">
      <c r="A2002" s="0" t="s">
        <v>2100</v>
      </c>
      <c r="B2002" s="0" t="s">
        <v>111</v>
      </c>
      <c r="C2002" s="0" t="s">
        <v>78</v>
      </c>
      <c r="D2002" s="0" t="s">
        <v>79</v>
      </c>
      <c r="E2002" s="14" t="n">
        <v>45416</v>
      </c>
      <c r="F2002" s="14" t="n">
        <v>45418</v>
      </c>
      <c r="G2002" s="0" t="n">
        <v>464</v>
      </c>
      <c r="H2002" s="0" t="n">
        <v>107</v>
      </c>
      <c r="I2002" s="0" t="n">
        <v>236</v>
      </c>
      <c r="J2002" s="0" t="n">
        <v>303</v>
      </c>
      <c r="K2002" s="0" t="n">
        <v>754</v>
      </c>
      <c r="L2002" s="15" t="s">
        <v>93</v>
      </c>
      <c r="M2002" s="0" t="n">
        <v>2</v>
      </c>
      <c r="N2002" s="16" t="n">
        <f aca="false">I2002*K2002</f>
        <v>177944</v>
      </c>
      <c r="O2002" s="16" t="n">
        <f aca="false">I2002*(K2002-J2002)</f>
        <v>106436</v>
      </c>
      <c r="P2002" s="15" t="n">
        <f aca="false">K2002-J2002</f>
        <v>451</v>
      </c>
      <c r="Q2002" s="0" t="str">
        <f aca="false">IF(G2002=0,"Out of stock",IF(G2002&lt;H2002,"Understocked",IF(G2002&gt;Summary!$B$6*H2002,"Overstocked","Healthy")))</f>
        <v>Overstocked</v>
      </c>
      <c r="R2002" s="0" t="str">
        <f aca="false">IF(I2002&gt;=Summary!$B$7,"Fast",IF(I2002&lt;Summary!$B$8,"Slow","Medium"))</f>
        <v>Fast</v>
      </c>
      <c r="S2002" s="15" t="n">
        <f aca="false">IF(M2002&gt;Summary!$B$5,1,0)</f>
        <v>0</v>
      </c>
      <c r="T2002" s="16" t="n">
        <f aca="false">IF(Q2002="Overstocked",(G2002-Summary!$B$6*H2002)*J2002,0)</f>
        <v>10908</v>
      </c>
    </row>
    <row r="2003" customFormat="false" ht="15" hidden="false" customHeight="false" outlineLevel="0" collapsed="false">
      <c r="A2003" s="0" t="s">
        <v>2101</v>
      </c>
      <c r="B2003" s="0" t="s">
        <v>77</v>
      </c>
      <c r="C2003" s="0" t="s">
        <v>78</v>
      </c>
      <c r="D2003" s="0" t="s">
        <v>92</v>
      </c>
      <c r="E2003" s="14" t="n">
        <v>45165</v>
      </c>
      <c r="F2003" s="14" t="n">
        <v>45171</v>
      </c>
      <c r="G2003" s="0" t="n">
        <v>42</v>
      </c>
      <c r="H2003" s="0" t="n">
        <v>124</v>
      </c>
      <c r="I2003" s="0" t="n">
        <v>263</v>
      </c>
      <c r="J2003" s="0" t="n">
        <v>454</v>
      </c>
      <c r="K2003" s="0" t="n">
        <v>836</v>
      </c>
      <c r="L2003" s="15" t="s">
        <v>93</v>
      </c>
      <c r="M2003" s="0" t="n">
        <v>6</v>
      </c>
      <c r="N2003" s="16" t="n">
        <f aca="false">I2003*K2003</f>
        <v>219868</v>
      </c>
      <c r="O2003" s="16" t="n">
        <f aca="false">I2003*(K2003-J2003)</f>
        <v>100466</v>
      </c>
      <c r="P2003" s="15" t="n">
        <f aca="false">K2003-J2003</f>
        <v>382</v>
      </c>
      <c r="Q2003" s="0" t="str">
        <f aca="false">IF(G2003=0,"Out of stock",IF(G2003&lt;H2003,"Understocked",IF(G2003&gt;Summary!$B$6*H2003,"Overstocked","Healthy")))</f>
        <v>Understocked</v>
      </c>
      <c r="R2003" s="0" t="str">
        <f aca="false">IF(I2003&gt;=Summary!$B$7,"Fast",IF(I2003&lt;Summary!$B$8,"Slow","Medium"))</f>
        <v>Fast</v>
      </c>
      <c r="S2003" s="15" t="n">
        <f aca="false">IF(M2003&gt;Summary!$B$5,1,0)</f>
        <v>0</v>
      </c>
      <c r="T2003" s="16" t="n">
        <f aca="false">IF(Q2003="Overstocked",(G2003-Summary!$B$6*H2003)*J2003,0)</f>
        <v>0</v>
      </c>
    </row>
    <row r="2004" customFormat="false" ht="15" hidden="false" customHeight="false" outlineLevel="0" collapsed="false">
      <c r="A2004" s="0" t="s">
        <v>2102</v>
      </c>
      <c r="B2004" s="0" t="s">
        <v>84</v>
      </c>
      <c r="C2004" s="0" t="s">
        <v>78</v>
      </c>
      <c r="D2004" s="0" t="s">
        <v>102</v>
      </c>
      <c r="E2004" s="14" t="n">
        <v>45525</v>
      </c>
      <c r="F2004" s="14" t="n">
        <v>45532</v>
      </c>
      <c r="G2004" s="0" t="n">
        <v>132</v>
      </c>
      <c r="H2004" s="0" t="n">
        <v>64</v>
      </c>
      <c r="I2004" s="0" t="n">
        <v>280</v>
      </c>
      <c r="J2004" s="0" t="n">
        <v>1477</v>
      </c>
      <c r="K2004" s="0" t="n">
        <v>1802</v>
      </c>
      <c r="L2004" s="15" t="s">
        <v>93</v>
      </c>
      <c r="M2004" s="0" t="n">
        <v>7</v>
      </c>
      <c r="N2004" s="16" t="n">
        <f aca="false">I2004*K2004</f>
        <v>504560</v>
      </c>
      <c r="O2004" s="16" t="n">
        <f aca="false">I2004*(K2004-J2004)</f>
        <v>91000</v>
      </c>
      <c r="P2004" s="15" t="n">
        <f aca="false">K2004-J2004</f>
        <v>325</v>
      </c>
      <c r="Q2004" s="0" t="str">
        <f aca="false">IF(G2004=0,"Out of stock",IF(G2004&lt;H2004,"Understocked",IF(G2004&gt;Summary!$B$6*H2004,"Overstocked","Healthy")))</f>
        <v>Healthy</v>
      </c>
      <c r="R2004" s="0" t="str">
        <f aca="false">IF(I2004&gt;=Summary!$B$7,"Fast",IF(I2004&lt;Summary!$B$8,"Slow","Medium"))</f>
        <v>Fast</v>
      </c>
      <c r="S2004" s="15" t="n">
        <f aca="false">IF(M2004&gt;Summary!$B$5,1,0)</f>
        <v>0</v>
      </c>
      <c r="T2004" s="16" t="n">
        <f aca="false">IF(Q2004="Overstocked",(G2004-Summary!$B$6*H2004)*J2004,0)</f>
        <v>0</v>
      </c>
    </row>
    <row r="2005" customFormat="false" ht="15" hidden="false" customHeight="false" outlineLevel="0" collapsed="false">
      <c r="A2005" s="0" t="s">
        <v>2103</v>
      </c>
      <c r="B2005" s="0" t="s">
        <v>113</v>
      </c>
      <c r="C2005" s="0" t="s">
        <v>85</v>
      </c>
      <c r="D2005" s="0" t="s">
        <v>102</v>
      </c>
      <c r="E2005" s="14" t="n">
        <v>45222</v>
      </c>
      <c r="F2005" s="14" t="n">
        <v>45225</v>
      </c>
      <c r="G2005" s="0" t="n">
        <v>405</v>
      </c>
      <c r="H2005" s="0" t="n">
        <v>111</v>
      </c>
      <c r="I2005" s="0" t="n">
        <v>40</v>
      </c>
      <c r="J2005" s="0" t="n">
        <v>1496</v>
      </c>
      <c r="K2005" s="0" t="n">
        <v>1764</v>
      </c>
      <c r="L2005" s="15" t="s">
        <v>93</v>
      </c>
      <c r="M2005" s="0" t="n">
        <v>3</v>
      </c>
      <c r="N2005" s="16" t="n">
        <f aca="false">I2005*K2005</f>
        <v>70560</v>
      </c>
      <c r="O2005" s="16" t="n">
        <f aca="false">I2005*(K2005-J2005)</f>
        <v>10720</v>
      </c>
      <c r="P2005" s="15" t="n">
        <f aca="false">K2005-J2005</f>
        <v>268</v>
      </c>
      <c r="Q2005" s="0" t="str">
        <f aca="false">IF(G2005=0,"Out of stock",IF(G2005&lt;H2005,"Understocked",IF(G2005&gt;Summary!$B$6*H2005,"Overstocked","Healthy")))</f>
        <v>Healthy</v>
      </c>
      <c r="R2005" s="0" t="str">
        <f aca="false">IF(I2005&gt;=Summary!$B$7,"Fast",IF(I2005&lt;Summary!$B$8,"Slow","Medium"))</f>
        <v>Slow</v>
      </c>
      <c r="S2005" s="15" t="n">
        <f aca="false">IF(M2005&gt;Summary!$B$5,1,0)</f>
        <v>0</v>
      </c>
      <c r="T2005" s="16" t="n">
        <f aca="false">IF(Q2005="Overstocked",(G2005-Summary!$B$6*H2005)*J2005,0)</f>
        <v>0</v>
      </c>
    </row>
    <row r="2006" customFormat="false" ht="15" hidden="false" customHeight="false" outlineLevel="0" collapsed="false">
      <c r="A2006" s="0" t="s">
        <v>2104</v>
      </c>
      <c r="B2006" s="0" t="s">
        <v>89</v>
      </c>
      <c r="C2006" s="0" t="s">
        <v>104</v>
      </c>
      <c r="D2006" s="0" t="s">
        <v>102</v>
      </c>
      <c r="E2006" s="14" t="n">
        <v>45265</v>
      </c>
      <c r="F2006" s="14" t="n">
        <v>45270</v>
      </c>
      <c r="G2006" s="0" t="n">
        <v>19</v>
      </c>
      <c r="H2006" s="0" t="n">
        <v>106</v>
      </c>
      <c r="I2006" s="0" t="n">
        <v>199</v>
      </c>
      <c r="J2006" s="0" t="n">
        <v>1566</v>
      </c>
      <c r="K2006" s="0" t="n">
        <v>1772</v>
      </c>
      <c r="L2006" s="15" t="s">
        <v>97</v>
      </c>
      <c r="M2006" s="0" t="n">
        <v>5</v>
      </c>
      <c r="N2006" s="16" t="n">
        <f aca="false">I2006*K2006</f>
        <v>352628</v>
      </c>
      <c r="O2006" s="16" t="n">
        <f aca="false">I2006*(K2006-J2006)</f>
        <v>40994</v>
      </c>
      <c r="P2006" s="15" t="n">
        <f aca="false">K2006-J2006</f>
        <v>206</v>
      </c>
      <c r="Q2006" s="0" t="str">
        <f aca="false">IF(G2006=0,"Out of stock",IF(G2006&lt;H2006,"Understocked",IF(G2006&gt;Summary!$B$6*H2006,"Overstocked","Healthy")))</f>
        <v>Understocked</v>
      </c>
      <c r="R2006" s="0" t="str">
        <f aca="false">IF(I2006&gt;=Summary!$B$7,"Fast",IF(I2006&lt;Summary!$B$8,"Slow","Medium"))</f>
        <v>Medium</v>
      </c>
      <c r="S2006" s="15" t="n">
        <f aca="false">IF(M2006&gt;Summary!$B$5,1,0)</f>
        <v>0</v>
      </c>
      <c r="T2006" s="16" t="n">
        <f aca="false">IF(Q2006="Overstocked",(G2006-Summary!$B$6*H2006)*J2006,0)</f>
        <v>0</v>
      </c>
    </row>
    <row r="2007" customFormat="false" ht="15" hidden="false" customHeight="false" outlineLevel="0" collapsed="false">
      <c r="A2007" s="0" t="s">
        <v>2105</v>
      </c>
      <c r="B2007" s="0" t="s">
        <v>101</v>
      </c>
      <c r="C2007" s="0" t="s">
        <v>78</v>
      </c>
      <c r="D2007" s="0" t="s">
        <v>90</v>
      </c>
      <c r="E2007" s="14" t="n">
        <v>44939</v>
      </c>
      <c r="F2007" s="14" t="n">
        <v>44944</v>
      </c>
      <c r="G2007" s="0" t="n">
        <v>485</v>
      </c>
      <c r="H2007" s="0" t="n">
        <v>54</v>
      </c>
      <c r="I2007" s="0" t="n">
        <v>117</v>
      </c>
      <c r="J2007" s="0" t="n">
        <v>416</v>
      </c>
      <c r="K2007" s="0" t="n">
        <v>758</v>
      </c>
      <c r="L2007" s="15" t="s">
        <v>87</v>
      </c>
      <c r="M2007" s="0" t="n">
        <v>5</v>
      </c>
      <c r="N2007" s="16" t="n">
        <f aca="false">I2007*K2007</f>
        <v>88686</v>
      </c>
      <c r="O2007" s="16" t="n">
        <f aca="false">I2007*(K2007-J2007)</f>
        <v>40014</v>
      </c>
      <c r="P2007" s="15" t="n">
        <f aca="false">K2007-J2007</f>
        <v>342</v>
      </c>
      <c r="Q2007" s="0" t="str">
        <f aca="false">IF(G2007=0,"Out of stock",IF(G2007&lt;H2007,"Understocked",IF(G2007&gt;Summary!$B$6*H2007,"Overstocked","Healthy")))</f>
        <v>Overstocked</v>
      </c>
      <c r="R2007" s="0" t="str">
        <f aca="false">IF(I2007&gt;=Summary!$B$7,"Fast",IF(I2007&lt;Summary!$B$8,"Slow","Medium"))</f>
        <v>Medium</v>
      </c>
      <c r="S2007" s="15" t="n">
        <f aca="false">IF(M2007&gt;Summary!$B$5,1,0)</f>
        <v>0</v>
      </c>
      <c r="T2007" s="16" t="n">
        <f aca="false">IF(Q2007="Overstocked",(G2007-Summary!$B$6*H2007)*J2007,0)</f>
        <v>111904</v>
      </c>
    </row>
    <row r="2008" customFormat="false" ht="15" hidden="false" customHeight="false" outlineLevel="0" collapsed="false">
      <c r="A2008" s="0" t="s">
        <v>2106</v>
      </c>
      <c r="B2008" s="0" t="s">
        <v>107</v>
      </c>
      <c r="C2008" s="0" t="s">
        <v>96</v>
      </c>
      <c r="D2008" s="0" t="s">
        <v>92</v>
      </c>
      <c r="E2008" s="14" t="n">
        <v>45451</v>
      </c>
      <c r="F2008" s="14" t="n">
        <v>45457</v>
      </c>
      <c r="G2008" s="0" t="n">
        <v>6</v>
      </c>
      <c r="H2008" s="0" t="n">
        <v>99</v>
      </c>
      <c r="I2008" s="0" t="n">
        <v>29</v>
      </c>
      <c r="J2008" s="0" t="n">
        <v>1581</v>
      </c>
      <c r="K2008" s="0" t="n">
        <v>1753</v>
      </c>
      <c r="L2008" s="15" t="s">
        <v>93</v>
      </c>
      <c r="M2008" s="0" t="n">
        <v>6</v>
      </c>
      <c r="N2008" s="16" t="n">
        <f aca="false">I2008*K2008</f>
        <v>50837</v>
      </c>
      <c r="O2008" s="16" t="n">
        <f aca="false">I2008*(K2008-J2008)</f>
        <v>4988</v>
      </c>
      <c r="P2008" s="15" t="n">
        <f aca="false">K2008-J2008</f>
        <v>172</v>
      </c>
      <c r="Q2008" s="0" t="str">
        <f aca="false">IF(G2008=0,"Out of stock",IF(G2008&lt;H2008,"Understocked",IF(G2008&gt;Summary!$B$6*H2008,"Overstocked","Healthy")))</f>
        <v>Understocked</v>
      </c>
      <c r="R2008" s="0" t="str">
        <f aca="false">IF(I2008&gt;=Summary!$B$7,"Fast",IF(I2008&lt;Summary!$B$8,"Slow","Medium"))</f>
        <v>Slow</v>
      </c>
      <c r="S2008" s="15" t="n">
        <f aca="false">IF(M2008&gt;Summary!$B$5,1,0)</f>
        <v>0</v>
      </c>
      <c r="T2008" s="16" t="n">
        <f aca="false">IF(Q2008="Overstocked",(G2008-Summary!$B$6*H2008)*J2008,0)</f>
        <v>0</v>
      </c>
    </row>
    <row r="2009" customFormat="false" ht="15" hidden="false" customHeight="false" outlineLevel="0" collapsed="false">
      <c r="A2009" s="0" t="s">
        <v>2107</v>
      </c>
      <c r="B2009" s="0" t="s">
        <v>89</v>
      </c>
      <c r="C2009" s="0" t="s">
        <v>78</v>
      </c>
      <c r="D2009" s="0" t="s">
        <v>92</v>
      </c>
      <c r="E2009" s="14" t="n">
        <v>45137</v>
      </c>
      <c r="F2009" s="14" t="n">
        <v>45138</v>
      </c>
      <c r="G2009" s="0" t="n">
        <v>70</v>
      </c>
      <c r="H2009" s="0" t="n">
        <v>59</v>
      </c>
      <c r="I2009" s="0" t="n">
        <v>120</v>
      </c>
      <c r="J2009" s="0" t="n">
        <v>840</v>
      </c>
      <c r="K2009" s="0" t="n">
        <v>1120</v>
      </c>
      <c r="L2009" s="15" t="s">
        <v>93</v>
      </c>
      <c r="M2009" s="0" t="n">
        <v>1</v>
      </c>
      <c r="N2009" s="16" t="n">
        <f aca="false">I2009*K2009</f>
        <v>134400</v>
      </c>
      <c r="O2009" s="16" t="n">
        <f aca="false">I2009*(K2009-J2009)</f>
        <v>33600</v>
      </c>
      <c r="P2009" s="15" t="n">
        <f aca="false">K2009-J2009</f>
        <v>280</v>
      </c>
      <c r="Q2009" s="0" t="str">
        <f aca="false">IF(G2009=0,"Out of stock",IF(G2009&lt;H2009,"Understocked",IF(G2009&gt;Summary!$B$6*H2009,"Overstocked","Healthy")))</f>
        <v>Healthy</v>
      </c>
      <c r="R2009" s="0" t="str">
        <f aca="false">IF(I2009&gt;=Summary!$B$7,"Fast",IF(I2009&lt;Summary!$B$8,"Slow","Medium"))</f>
        <v>Medium</v>
      </c>
      <c r="S2009" s="15" t="n">
        <f aca="false">IF(M2009&gt;Summary!$B$5,1,0)</f>
        <v>0</v>
      </c>
      <c r="T2009" s="16" t="n">
        <f aca="false">IF(Q2009="Overstocked",(G2009-Summary!$B$6*H2009)*J2009,0)</f>
        <v>0</v>
      </c>
    </row>
    <row r="2010" customFormat="false" ht="15" hidden="false" customHeight="false" outlineLevel="0" collapsed="false">
      <c r="A2010" s="0" t="s">
        <v>2108</v>
      </c>
      <c r="B2010" s="0" t="s">
        <v>84</v>
      </c>
      <c r="C2010" s="0" t="s">
        <v>85</v>
      </c>
      <c r="D2010" s="0" t="s">
        <v>92</v>
      </c>
      <c r="E2010" s="14" t="n">
        <v>44934</v>
      </c>
      <c r="F2010" s="14" t="n">
        <v>44938</v>
      </c>
      <c r="G2010" s="0" t="n">
        <v>461</v>
      </c>
      <c r="H2010" s="0" t="n">
        <v>125</v>
      </c>
      <c r="I2010" s="0" t="n">
        <v>72</v>
      </c>
      <c r="J2010" s="0" t="n">
        <v>1429</v>
      </c>
      <c r="K2010" s="0" t="n">
        <v>1625</v>
      </c>
      <c r="L2010" s="15" t="s">
        <v>97</v>
      </c>
      <c r="M2010" s="0" t="n">
        <v>4</v>
      </c>
      <c r="N2010" s="16" t="n">
        <f aca="false">I2010*K2010</f>
        <v>117000</v>
      </c>
      <c r="O2010" s="16" t="n">
        <f aca="false">I2010*(K2010-J2010)</f>
        <v>14112</v>
      </c>
      <c r="P2010" s="15" t="n">
        <f aca="false">K2010-J2010</f>
        <v>196</v>
      </c>
      <c r="Q2010" s="0" t="str">
        <f aca="false">IF(G2010=0,"Out of stock",IF(G2010&lt;H2010,"Understocked",IF(G2010&gt;Summary!$B$6*H2010,"Overstocked","Healthy")))</f>
        <v>Healthy</v>
      </c>
      <c r="R2010" s="0" t="str">
        <f aca="false">IF(I2010&gt;=Summary!$B$7,"Fast",IF(I2010&lt;Summary!$B$8,"Slow","Medium"))</f>
        <v>Slow</v>
      </c>
      <c r="S2010" s="15" t="n">
        <f aca="false">IF(M2010&gt;Summary!$B$5,1,0)</f>
        <v>0</v>
      </c>
      <c r="T2010" s="16" t="n">
        <f aca="false">IF(Q2010="Overstocked",(G2010-Summary!$B$6*H2010)*J2010,0)</f>
        <v>0</v>
      </c>
    </row>
    <row r="2011" customFormat="false" ht="15" hidden="false" customHeight="false" outlineLevel="0" collapsed="false">
      <c r="A2011" s="0" t="s">
        <v>2109</v>
      </c>
      <c r="B2011" s="0" t="s">
        <v>77</v>
      </c>
      <c r="C2011" s="0" t="s">
        <v>85</v>
      </c>
      <c r="D2011" s="0" t="s">
        <v>86</v>
      </c>
      <c r="E2011" s="14" t="n">
        <v>45169</v>
      </c>
      <c r="F2011" s="14" t="n">
        <v>45171</v>
      </c>
      <c r="G2011" s="0" t="n">
        <v>41</v>
      </c>
      <c r="H2011" s="0" t="n">
        <v>73</v>
      </c>
      <c r="I2011" s="0" t="n">
        <v>210</v>
      </c>
      <c r="J2011" s="0" t="n">
        <v>1262</v>
      </c>
      <c r="K2011" s="0" t="n">
        <v>1360</v>
      </c>
      <c r="L2011" s="15" t="s">
        <v>93</v>
      </c>
      <c r="M2011" s="0" t="n">
        <v>2</v>
      </c>
      <c r="N2011" s="16" t="n">
        <f aca="false">I2011*K2011</f>
        <v>285600</v>
      </c>
      <c r="O2011" s="16" t="n">
        <f aca="false">I2011*(K2011-J2011)</f>
        <v>20580</v>
      </c>
      <c r="P2011" s="15" t="n">
        <f aca="false">K2011-J2011</f>
        <v>98</v>
      </c>
      <c r="Q2011" s="0" t="str">
        <f aca="false">IF(G2011=0,"Out of stock",IF(G2011&lt;H2011,"Understocked",IF(G2011&gt;Summary!$B$6*H2011,"Overstocked","Healthy")))</f>
        <v>Understocked</v>
      </c>
      <c r="R2011" s="0" t="str">
        <f aca="false">IF(I2011&gt;=Summary!$B$7,"Fast",IF(I2011&lt;Summary!$B$8,"Slow","Medium"))</f>
        <v>Fast</v>
      </c>
      <c r="S2011" s="15" t="n">
        <f aca="false">IF(M2011&gt;Summary!$B$5,1,0)</f>
        <v>0</v>
      </c>
      <c r="T2011" s="16" t="n">
        <f aca="false">IF(Q2011="Overstocked",(G2011-Summary!$B$6*H2011)*J2011,0)</f>
        <v>0</v>
      </c>
    </row>
    <row r="2012" customFormat="false" ht="15" hidden="false" customHeight="false" outlineLevel="0" collapsed="false">
      <c r="A2012" s="0" t="s">
        <v>2110</v>
      </c>
      <c r="B2012" s="0" t="s">
        <v>89</v>
      </c>
      <c r="C2012" s="0" t="s">
        <v>78</v>
      </c>
      <c r="D2012" s="0" t="s">
        <v>79</v>
      </c>
      <c r="E2012" s="14" t="n">
        <v>45076</v>
      </c>
      <c r="F2012" s="14" t="n">
        <v>45083</v>
      </c>
      <c r="G2012" s="0" t="n">
        <v>253</v>
      </c>
      <c r="H2012" s="0" t="n">
        <v>149</v>
      </c>
      <c r="I2012" s="0" t="n">
        <v>209</v>
      </c>
      <c r="J2012" s="0" t="n">
        <v>1812</v>
      </c>
      <c r="K2012" s="0" t="n">
        <v>2073</v>
      </c>
      <c r="L2012" s="15" t="s">
        <v>82</v>
      </c>
      <c r="M2012" s="0" t="n">
        <v>7</v>
      </c>
      <c r="N2012" s="16" t="n">
        <f aca="false">I2012*K2012</f>
        <v>433257</v>
      </c>
      <c r="O2012" s="16" t="n">
        <f aca="false">I2012*(K2012-J2012)</f>
        <v>54549</v>
      </c>
      <c r="P2012" s="15" t="n">
        <f aca="false">K2012-J2012</f>
        <v>261</v>
      </c>
      <c r="Q2012" s="0" t="str">
        <f aca="false">IF(G2012=0,"Out of stock",IF(G2012&lt;H2012,"Understocked",IF(G2012&gt;Summary!$B$6*H2012,"Overstocked","Healthy")))</f>
        <v>Healthy</v>
      </c>
      <c r="R2012" s="0" t="str">
        <f aca="false">IF(I2012&gt;=Summary!$B$7,"Fast",IF(I2012&lt;Summary!$B$8,"Slow","Medium"))</f>
        <v>Fast</v>
      </c>
      <c r="S2012" s="15" t="n">
        <f aca="false">IF(M2012&gt;Summary!$B$5,1,0)</f>
        <v>0</v>
      </c>
      <c r="T2012" s="16" t="n">
        <f aca="false">IF(Q2012="Overstocked",(G2012-Summary!$B$6*H2012)*J2012,0)</f>
        <v>0</v>
      </c>
    </row>
    <row r="2013" customFormat="false" ht="15" hidden="false" customHeight="false" outlineLevel="0" collapsed="false">
      <c r="A2013" s="0" t="s">
        <v>2111</v>
      </c>
      <c r="B2013" s="0" t="s">
        <v>101</v>
      </c>
      <c r="C2013" s="0" t="s">
        <v>85</v>
      </c>
      <c r="D2013" s="0" t="s">
        <v>90</v>
      </c>
      <c r="E2013" s="14" t="n">
        <v>45231</v>
      </c>
      <c r="F2013" s="14" t="n">
        <v>45232</v>
      </c>
      <c r="G2013" s="0" t="n">
        <v>140</v>
      </c>
      <c r="H2013" s="0" t="n">
        <v>91</v>
      </c>
      <c r="I2013" s="0" t="n">
        <v>192</v>
      </c>
      <c r="J2013" s="0" t="n">
        <v>974</v>
      </c>
      <c r="K2013" s="0" t="n">
        <v>1194</v>
      </c>
      <c r="L2013" s="15" t="s">
        <v>87</v>
      </c>
      <c r="M2013" s="0" t="n">
        <v>1</v>
      </c>
      <c r="N2013" s="16" t="n">
        <f aca="false">I2013*K2013</f>
        <v>229248</v>
      </c>
      <c r="O2013" s="16" t="n">
        <f aca="false">I2013*(K2013-J2013)</f>
        <v>42240</v>
      </c>
      <c r="P2013" s="15" t="n">
        <f aca="false">K2013-J2013</f>
        <v>220</v>
      </c>
      <c r="Q2013" s="0" t="str">
        <f aca="false">IF(G2013=0,"Out of stock",IF(G2013&lt;H2013,"Understocked",IF(G2013&gt;Summary!$B$6*H2013,"Overstocked","Healthy")))</f>
        <v>Healthy</v>
      </c>
      <c r="R2013" s="0" t="str">
        <f aca="false">IF(I2013&gt;=Summary!$B$7,"Fast",IF(I2013&lt;Summary!$B$8,"Slow","Medium"))</f>
        <v>Medium</v>
      </c>
      <c r="S2013" s="15" t="n">
        <f aca="false">IF(M2013&gt;Summary!$B$5,1,0)</f>
        <v>0</v>
      </c>
      <c r="T2013" s="16" t="n">
        <f aca="false">IF(Q2013="Overstocked",(G2013-Summary!$B$6*H2013)*J2013,0)</f>
        <v>0</v>
      </c>
    </row>
    <row r="2014" customFormat="false" ht="15" hidden="false" customHeight="false" outlineLevel="0" collapsed="false">
      <c r="A2014" s="0" t="s">
        <v>2112</v>
      </c>
      <c r="B2014" s="0" t="s">
        <v>101</v>
      </c>
      <c r="C2014" s="0" t="s">
        <v>78</v>
      </c>
      <c r="D2014" s="0" t="s">
        <v>102</v>
      </c>
      <c r="E2014" s="14" t="n">
        <v>45554</v>
      </c>
      <c r="F2014" s="14" t="n">
        <v>45560</v>
      </c>
      <c r="G2014" s="0" t="n">
        <v>115</v>
      </c>
      <c r="H2014" s="0" t="n">
        <v>105</v>
      </c>
      <c r="I2014" s="0" t="n">
        <v>253</v>
      </c>
      <c r="J2014" s="0" t="n">
        <v>307</v>
      </c>
      <c r="K2014" s="0" t="n">
        <v>712</v>
      </c>
      <c r="L2014" s="15" t="s">
        <v>87</v>
      </c>
      <c r="M2014" s="0" t="n">
        <v>6</v>
      </c>
      <c r="N2014" s="16" t="n">
        <f aca="false">I2014*K2014</f>
        <v>180136</v>
      </c>
      <c r="O2014" s="16" t="n">
        <f aca="false">I2014*(K2014-J2014)</f>
        <v>102465</v>
      </c>
      <c r="P2014" s="15" t="n">
        <f aca="false">K2014-J2014</f>
        <v>405</v>
      </c>
      <c r="Q2014" s="0" t="str">
        <f aca="false">IF(G2014=0,"Out of stock",IF(G2014&lt;H2014,"Understocked",IF(G2014&gt;Summary!$B$6*H2014,"Overstocked","Healthy")))</f>
        <v>Healthy</v>
      </c>
      <c r="R2014" s="0" t="str">
        <f aca="false">IF(I2014&gt;=Summary!$B$7,"Fast",IF(I2014&lt;Summary!$B$8,"Slow","Medium"))</f>
        <v>Fast</v>
      </c>
      <c r="S2014" s="15" t="n">
        <f aca="false">IF(M2014&gt;Summary!$B$5,1,0)</f>
        <v>0</v>
      </c>
      <c r="T2014" s="16" t="n">
        <f aca="false">IF(Q2014="Overstocked",(G2014-Summary!$B$6*H2014)*J2014,0)</f>
        <v>0</v>
      </c>
    </row>
    <row r="2015" customFormat="false" ht="15" hidden="false" customHeight="false" outlineLevel="0" collapsed="false">
      <c r="A2015" s="0" t="s">
        <v>2113</v>
      </c>
      <c r="B2015" s="0" t="s">
        <v>77</v>
      </c>
      <c r="C2015" s="0" t="s">
        <v>104</v>
      </c>
      <c r="D2015" s="0" t="s">
        <v>86</v>
      </c>
      <c r="E2015" s="14" t="n">
        <v>45254</v>
      </c>
      <c r="F2015" s="14" t="n">
        <v>45263</v>
      </c>
      <c r="G2015" s="0" t="n">
        <v>142</v>
      </c>
      <c r="H2015" s="0" t="n">
        <v>50</v>
      </c>
      <c r="I2015" s="0" t="n">
        <v>62</v>
      </c>
      <c r="J2015" s="0" t="n">
        <v>1876</v>
      </c>
      <c r="K2015" s="0" t="n">
        <v>2068</v>
      </c>
      <c r="L2015" s="15" t="s">
        <v>82</v>
      </c>
      <c r="M2015" s="0" t="n">
        <v>9</v>
      </c>
      <c r="N2015" s="16" t="n">
        <f aca="false">I2015*K2015</f>
        <v>128216</v>
      </c>
      <c r="O2015" s="16" t="n">
        <f aca="false">I2015*(K2015-J2015)</f>
        <v>11904</v>
      </c>
      <c r="P2015" s="15" t="n">
        <f aca="false">K2015-J2015</f>
        <v>192</v>
      </c>
      <c r="Q2015" s="0" t="str">
        <f aca="false">IF(G2015=0,"Out of stock",IF(G2015&lt;H2015,"Understocked",IF(G2015&gt;Summary!$B$6*H2015,"Overstocked","Healthy")))</f>
        <v>Healthy</v>
      </c>
      <c r="R2015" s="0" t="str">
        <f aca="false">IF(I2015&gt;=Summary!$B$7,"Fast",IF(I2015&lt;Summary!$B$8,"Slow","Medium"))</f>
        <v>Slow</v>
      </c>
      <c r="S2015" s="15" t="n">
        <f aca="false">IF(M2015&gt;Summary!$B$5,1,0)</f>
        <v>1</v>
      </c>
      <c r="T2015" s="16" t="n">
        <f aca="false">IF(Q2015="Overstocked",(G2015-Summary!$B$6*H2015)*J2015,0)</f>
        <v>0</v>
      </c>
    </row>
    <row r="2016" customFormat="false" ht="15" hidden="false" customHeight="false" outlineLevel="0" collapsed="false">
      <c r="A2016" s="0" t="s">
        <v>2114</v>
      </c>
      <c r="B2016" s="0" t="s">
        <v>89</v>
      </c>
      <c r="C2016" s="0" t="s">
        <v>96</v>
      </c>
      <c r="D2016" s="0" t="s">
        <v>90</v>
      </c>
      <c r="E2016" s="14" t="n">
        <v>45326</v>
      </c>
      <c r="F2016" s="14" t="n">
        <v>45334</v>
      </c>
      <c r="G2016" s="0" t="n">
        <v>115</v>
      </c>
      <c r="H2016" s="0" t="n">
        <v>77</v>
      </c>
      <c r="I2016" s="0" t="n">
        <v>174</v>
      </c>
      <c r="J2016" s="0" t="n">
        <v>1616</v>
      </c>
      <c r="K2016" s="0" t="n">
        <v>1857</v>
      </c>
      <c r="L2016" s="15" t="s">
        <v>97</v>
      </c>
      <c r="M2016" s="0" t="n">
        <v>8</v>
      </c>
      <c r="N2016" s="16" t="n">
        <f aca="false">I2016*K2016</f>
        <v>323118</v>
      </c>
      <c r="O2016" s="16" t="n">
        <f aca="false">I2016*(K2016-J2016)</f>
        <v>41934</v>
      </c>
      <c r="P2016" s="15" t="n">
        <f aca="false">K2016-J2016</f>
        <v>241</v>
      </c>
      <c r="Q2016" s="0" t="str">
        <f aca="false">IF(G2016=0,"Out of stock",IF(G2016&lt;H2016,"Understocked",IF(G2016&gt;Summary!$B$6*H2016,"Overstocked","Healthy")))</f>
        <v>Healthy</v>
      </c>
      <c r="R2016" s="0" t="str">
        <f aca="false">IF(I2016&gt;=Summary!$B$7,"Fast",IF(I2016&lt;Summary!$B$8,"Slow","Medium"))</f>
        <v>Medium</v>
      </c>
      <c r="S2016" s="15" t="n">
        <f aca="false">IF(M2016&gt;Summary!$B$5,1,0)</f>
        <v>1</v>
      </c>
      <c r="T2016" s="16" t="n">
        <f aca="false">IF(Q2016="Overstocked",(G2016-Summary!$B$6*H2016)*J2016,0)</f>
        <v>0</v>
      </c>
    </row>
    <row r="2017" customFormat="false" ht="15" hidden="false" customHeight="false" outlineLevel="0" collapsed="false">
      <c r="A2017" s="0" t="s">
        <v>2115</v>
      </c>
      <c r="B2017" s="0" t="s">
        <v>123</v>
      </c>
      <c r="C2017" s="0" t="s">
        <v>85</v>
      </c>
      <c r="D2017" s="0" t="s">
        <v>90</v>
      </c>
      <c r="E2017" s="14" t="n">
        <v>45140</v>
      </c>
      <c r="F2017" s="14" t="n">
        <v>45145</v>
      </c>
      <c r="G2017" s="0" t="n">
        <v>469</v>
      </c>
      <c r="H2017" s="0" t="n">
        <v>95</v>
      </c>
      <c r="I2017" s="0" t="n">
        <v>129</v>
      </c>
      <c r="J2017" s="0" t="n">
        <v>636</v>
      </c>
      <c r="K2017" s="0" t="n">
        <v>812</v>
      </c>
      <c r="L2017" s="15" t="s">
        <v>87</v>
      </c>
      <c r="M2017" s="0" t="n">
        <v>5</v>
      </c>
      <c r="N2017" s="16" t="n">
        <f aca="false">I2017*K2017</f>
        <v>104748</v>
      </c>
      <c r="O2017" s="16" t="n">
        <f aca="false">I2017*(K2017-J2017)</f>
        <v>22704</v>
      </c>
      <c r="P2017" s="15" t="n">
        <f aca="false">K2017-J2017</f>
        <v>176</v>
      </c>
      <c r="Q2017" s="0" t="str">
        <f aca="false">IF(G2017=0,"Out of stock",IF(G2017&lt;H2017,"Understocked",IF(G2017&gt;Summary!$B$6*H2017,"Overstocked","Healthy")))</f>
        <v>Overstocked</v>
      </c>
      <c r="R2017" s="0" t="str">
        <f aca="false">IF(I2017&gt;=Summary!$B$7,"Fast",IF(I2017&lt;Summary!$B$8,"Slow","Medium"))</f>
        <v>Medium</v>
      </c>
      <c r="S2017" s="15" t="n">
        <f aca="false">IF(M2017&gt;Summary!$B$5,1,0)</f>
        <v>0</v>
      </c>
      <c r="T2017" s="16" t="n">
        <f aca="false">IF(Q2017="Overstocked",(G2017-Summary!$B$6*H2017)*J2017,0)</f>
        <v>56604</v>
      </c>
    </row>
    <row r="2018" customFormat="false" ht="15" hidden="false" customHeight="false" outlineLevel="0" collapsed="false">
      <c r="A2018" s="0" t="s">
        <v>2116</v>
      </c>
      <c r="B2018" s="0" t="s">
        <v>123</v>
      </c>
      <c r="C2018" s="0" t="s">
        <v>78</v>
      </c>
      <c r="D2018" s="0" t="s">
        <v>86</v>
      </c>
      <c r="E2018" s="14" t="n">
        <v>45485</v>
      </c>
      <c r="F2018" s="14" t="n">
        <v>45490</v>
      </c>
      <c r="G2018" s="0" t="n">
        <v>454</v>
      </c>
      <c r="H2018" s="0" t="n">
        <v>63</v>
      </c>
      <c r="I2018" s="0" t="n">
        <v>105</v>
      </c>
      <c r="J2018" s="0" t="n">
        <v>1036</v>
      </c>
      <c r="K2018" s="0" t="n">
        <v>1382</v>
      </c>
      <c r="L2018" s="15" t="s">
        <v>80</v>
      </c>
      <c r="M2018" s="0" t="n">
        <v>5</v>
      </c>
      <c r="N2018" s="16" t="n">
        <f aca="false">I2018*K2018</f>
        <v>145110</v>
      </c>
      <c r="O2018" s="16" t="n">
        <f aca="false">I2018*(K2018-J2018)</f>
        <v>36330</v>
      </c>
      <c r="P2018" s="15" t="n">
        <f aca="false">K2018-J2018</f>
        <v>346</v>
      </c>
      <c r="Q2018" s="0" t="str">
        <f aca="false">IF(G2018=0,"Out of stock",IF(G2018&lt;H2018,"Understocked",IF(G2018&gt;Summary!$B$6*H2018,"Overstocked","Healthy")))</f>
        <v>Overstocked</v>
      </c>
      <c r="R2018" s="0" t="str">
        <f aca="false">IF(I2018&gt;=Summary!$B$7,"Fast",IF(I2018&lt;Summary!$B$8,"Slow","Medium"))</f>
        <v>Medium</v>
      </c>
      <c r="S2018" s="15" t="n">
        <f aca="false">IF(M2018&gt;Summary!$B$5,1,0)</f>
        <v>0</v>
      </c>
      <c r="T2018" s="16" t="n">
        <f aca="false">IF(Q2018="Overstocked",(G2018-Summary!$B$6*H2018)*J2018,0)</f>
        <v>209272</v>
      </c>
    </row>
    <row r="2019" customFormat="false" ht="15" hidden="false" customHeight="false" outlineLevel="0" collapsed="false">
      <c r="A2019" s="0" t="s">
        <v>2117</v>
      </c>
      <c r="B2019" s="0" t="s">
        <v>89</v>
      </c>
      <c r="C2019" s="0" t="s">
        <v>104</v>
      </c>
      <c r="D2019" s="0" t="s">
        <v>86</v>
      </c>
      <c r="E2019" s="14" t="n">
        <v>45537</v>
      </c>
      <c r="F2019" s="14" t="n">
        <v>45540</v>
      </c>
      <c r="G2019" s="0" t="n">
        <v>349</v>
      </c>
      <c r="H2019" s="0" t="n">
        <v>117</v>
      </c>
      <c r="I2019" s="0" t="n">
        <v>214</v>
      </c>
      <c r="J2019" s="0" t="n">
        <v>1030</v>
      </c>
      <c r="K2019" s="0" t="n">
        <v>1326</v>
      </c>
      <c r="L2019" s="15" t="s">
        <v>82</v>
      </c>
      <c r="M2019" s="0" t="n">
        <v>3</v>
      </c>
      <c r="N2019" s="16" t="n">
        <f aca="false">I2019*K2019</f>
        <v>283764</v>
      </c>
      <c r="O2019" s="16" t="n">
        <f aca="false">I2019*(K2019-J2019)</f>
        <v>63344</v>
      </c>
      <c r="P2019" s="15" t="n">
        <f aca="false">K2019-J2019</f>
        <v>296</v>
      </c>
      <c r="Q2019" s="0" t="str">
        <f aca="false">IF(G2019=0,"Out of stock",IF(G2019&lt;H2019,"Understocked",IF(G2019&gt;Summary!$B$6*H2019,"Overstocked","Healthy")))</f>
        <v>Healthy</v>
      </c>
      <c r="R2019" s="0" t="str">
        <f aca="false">IF(I2019&gt;=Summary!$B$7,"Fast",IF(I2019&lt;Summary!$B$8,"Slow","Medium"))</f>
        <v>Fast</v>
      </c>
      <c r="S2019" s="15" t="n">
        <f aca="false">IF(M2019&gt;Summary!$B$5,1,0)</f>
        <v>0</v>
      </c>
      <c r="T2019" s="16" t="n">
        <f aca="false">IF(Q2019="Overstocked",(G2019-Summary!$B$6*H2019)*J2019,0)</f>
        <v>0</v>
      </c>
    </row>
    <row r="2020" customFormat="false" ht="15" hidden="false" customHeight="false" outlineLevel="0" collapsed="false">
      <c r="A2020" s="0" t="s">
        <v>2118</v>
      </c>
      <c r="B2020" s="0" t="s">
        <v>107</v>
      </c>
      <c r="C2020" s="0" t="s">
        <v>96</v>
      </c>
      <c r="D2020" s="0" t="s">
        <v>92</v>
      </c>
      <c r="E2020" s="14" t="n">
        <v>44984</v>
      </c>
      <c r="F2020" s="14" t="n">
        <v>44992</v>
      </c>
      <c r="G2020" s="0" t="n">
        <v>145</v>
      </c>
      <c r="H2020" s="0" t="n">
        <v>117</v>
      </c>
      <c r="I2020" s="0" t="n">
        <v>185</v>
      </c>
      <c r="J2020" s="0" t="n">
        <v>508</v>
      </c>
      <c r="K2020" s="0" t="n">
        <v>578</v>
      </c>
      <c r="L2020" s="15" t="s">
        <v>82</v>
      </c>
      <c r="M2020" s="0" t="n">
        <v>8</v>
      </c>
      <c r="N2020" s="16" t="n">
        <f aca="false">I2020*K2020</f>
        <v>106930</v>
      </c>
      <c r="O2020" s="16" t="n">
        <f aca="false">I2020*(K2020-J2020)</f>
        <v>12950</v>
      </c>
      <c r="P2020" s="15" t="n">
        <f aca="false">K2020-J2020</f>
        <v>70</v>
      </c>
      <c r="Q2020" s="0" t="str">
        <f aca="false">IF(G2020=0,"Out of stock",IF(G2020&lt;H2020,"Understocked",IF(G2020&gt;Summary!$B$6*H2020,"Overstocked","Healthy")))</f>
        <v>Healthy</v>
      </c>
      <c r="R2020" s="0" t="str">
        <f aca="false">IF(I2020&gt;=Summary!$B$7,"Fast",IF(I2020&lt;Summary!$B$8,"Slow","Medium"))</f>
        <v>Medium</v>
      </c>
      <c r="S2020" s="15" t="n">
        <f aca="false">IF(M2020&gt;Summary!$B$5,1,0)</f>
        <v>1</v>
      </c>
      <c r="T2020" s="16" t="n">
        <f aca="false">IF(Q2020="Overstocked",(G2020-Summary!$B$6*H2020)*J2020,0)</f>
        <v>0</v>
      </c>
    </row>
    <row r="2021" customFormat="false" ht="15" hidden="false" customHeight="false" outlineLevel="0" collapsed="false">
      <c r="A2021" s="0" t="s">
        <v>2119</v>
      </c>
      <c r="B2021" s="0" t="s">
        <v>84</v>
      </c>
      <c r="C2021" s="0" t="s">
        <v>78</v>
      </c>
      <c r="D2021" s="0" t="s">
        <v>90</v>
      </c>
      <c r="E2021" s="14" t="n">
        <v>45193</v>
      </c>
      <c r="F2021" s="14" t="n">
        <v>45201</v>
      </c>
      <c r="G2021" s="0" t="n">
        <v>182</v>
      </c>
      <c r="H2021" s="0" t="n">
        <v>63</v>
      </c>
      <c r="I2021" s="0" t="n">
        <v>289</v>
      </c>
      <c r="J2021" s="0" t="n">
        <v>1894</v>
      </c>
      <c r="K2021" s="0" t="n">
        <v>2376</v>
      </c>
      <c r="L2021" s="15" t="s">
        <v>87</v>
      </c>
      <c r="M2021" s="0" t="n">
        <v>8</v>
      </c>
      <c r="N2021" s="16" t="n">
        <f aca="false">I2021*K2021</f>
        <v>686664</v>
      </c>
      <c r="O2021" s="16" t="n">
        <f aca="false">I2021*(K2021-J2021)</f>
        <v>139298</v>
      </c>
      <c r="P2021" s="15" t="n">
        <f aca="false">K2021-J2021</f>
        <v>482</v>
      </c>
      <c r="Q2021" s="0" t="str">
        <f aca="false">IF(G2021=0,"Out of stock",IF(G2021&lt;H2021,"Understocked",IF(G2021&gt;Summary!$B$6*H2021,"Overstocked","Healthy")))</f>
        <v>Healthy</v>
      </c>
      <c r="R2021" s="0" t="str">
        <f aca="false">IF(I2021&gt;=Summary!$B$7,"Fast",IF(I2021&lt;Summary!$B$8,"Slow","Medium"))</f>
        <v>Fast</v>
      </c>
      <c r="S2021" s="15" t="n">
        <f aca="false">IF(M2021&gt;Summary!$B$5,1,0)</f>
        <v>1</v>
      </c>
      <c r="T2021" s="16" t="n">
        <f aca="false">IF(Q2021="Overstocked",(G2021-Summary!$B$6*H2021)*J2021,0)</f>
        <v>0</v>
      </c>
    </row>
    <row r="2022" customFormat="false" ht="15" hidden="false" customHeight="false" outlineLevel="0" collapsed="false">
      <c r="A2022" s="0" t="s">
        <v>2120</v>
      </c>
      <c r="B2022" s="0" t="s">
        <v>111</v>
      </c>
      <c r="C2022" s="0" t="s">
        <v>104</v>
      </c>
      <c r="D2022" s="0" t="s">
        <v>79</v>
      </c>
      <c r="E2022" s="14" t="n">
        <v>45133</v>
      </c>
      <c r="F2022" s="14" t="n">
        <v>45142</v>
      </c>
      <c r="G2022" s="0" t="n">
        <v>257</v>
      </c>
      <c r="H2022" s="0" t="n">
        <v>70</v>
      </c>
      <c r="I2022" s="0" t="n">
        <v>265</v>
      </c>
      <c r="J2022" s="0" t="n">
        <v>1035</v>
      </c>
      <c r="K2022" s="0" t="n">
        <v>1225</v>
      </c>
      <c r="L2022" s="15" t="s">
        <v>97</v>
      </c>
      <c r="M2022" s="0" t="n">
        <v>9</v>
      </c>
      <c r="N2022" s="16" t="n">
        <f aca="false">I2022*K2022</f>
        <v>324625</v>
      </c>
      <c r="O2022" s="16" t="n">
        <f aca="false">I2022*(K2022-J2022)</f>
        <v>50350</v>
      </c>
      <c r="P2022" s="15" t="n">
        <f aca="false">K2022-J2022</f>
        <v>190</v>
      </c>
      <c r="Q2022" s="0" t="str">
        <f aca="false">IF(G2022=0,"Out of stock",IF(G2022&lt;H2022,"Understocked",IF(G2022&gt;Summary!$B$6*H2022,"Overstocked","Healthy")))</f>
        <v>Healthy</v>
      </c>
      <c r="R2022" s="0" t="str">
        <f aca="false">IF(I2022&gt;=Summary!$B$7,"Fast",IF(I2022&lt;Summary!$B$8,"Slow","Medium"))</f>
        <v>Fast</v>
      </c>
      <c r="S2022" s="15" t="n">
        <f aca="false">IF(M2022&gt;Summary!$B$5,1,0)</f>
        <v>1</v>
      </c>
      <c r="T2022" s="16" t="n">
        <f aca="false">IF(Q2022="Overstocked",(G2022-Summary!$B$6*H2022)*J2022,0)</f>
        <v>0</v>
      </c>
    </row>
    <row r="2023" customFormat="false" ht="15" hidden="false" customHeight="false" outlineLevel="0" collapsed="false">
      <c r="A2023" s="0" t="s">
        <v>2121</v>
      </c>
      <c r="B2023" s="0" t="s">
        <v>89</v>
      </c>
      <c r="C2023" s="0" t="s">
        <v>96</v>
      </c>
      <c r="D2023" s="0" t="s">
        <v>86</v>
      </c>
      <c r="E2023" s="14" t="n">
        <v>45640</v>
      </c>
      <c r="F2023" s="14" t="n">
        <v>45641</v>
      </c>
      <c r="G2023" s="0" t="n">
        <v>495</v>
      </c>
      <c r="H2023" s="0" t="n">
        <v>115</v>
      </c>
      <c r="I2023" s="0" t="n">
        <v>65</v>
      </c>
      <c r="J2023" s="0" t="n">
        <v>397</v>
      </c>
      <c r="K2023" s="0" t="n">
        <v>858</v>
      </c>
      <c r="L2023" s="15" t="s">
        <v>82</v>
      </c>
      <c r="M2023" s="0" t="n">
        <v>1</v>
      </c>
      <c r="N2023" s="16" t="n">
        <f aca="false">I2023*K2023</f>
        <v>55770</v>
      </c>
      <c r="O2023" s="16" t="n">
        <f aca="false">I2023*(K2023-J2023)</f>
        <v>29965</v>
      </c>
      <c r="P2023" s="15" t="n">
        <f aca="false">K2023-J2023</f>
        <v>461</v>
      </c>
      <c r="Q2023" s="0" t="str">
        <f aca="false">IF(G2023=0,"Out of stock",IF(G2023&lt;H2023,"Understocked",IF(G2023&gt;Summary!$B$6*H2023,"Overstocked","Healthy")))</f>
        <v>Overstocked</v>
      </c>
      <c r="R2023" s="0" t="str">
        <f aca="false">IF(I2023&gt;=Summary!$B$7,"Fast",IF(I2023&lt;Summary!$B$8,"Slow","Medium"))</f>
        <v>Slow</v>
      </c>
      <c r="S2023" s="15" t="n">
        <f aca="false">IF(M2023&gt;Summary!$B$5,1,0)</f>
        <v>0</v>
      </c>
      <c r="T2023" s="16" t="n">
        <f aca="false">IF(Q2023="Overstocked",(G2023-Summary!$B$6*H2023)*J2023,0)</f>
        <v>13895</v>
      </c>
    </row>
    <row r="2024" customFormat="false" ht="15" hidden="false" customHeight="false" outlineLevel="0" collapsed="false">
      <c r="A2024" s="0" t="s">
        <v>2122</v>
      </c>
      <c r="B2024" s="0" t="s">
        <v>113</v>
      </c>
      <c r="C2024" s="0" t="s">
        <v>104</v>
      </c>
      <c r="D2024" s="0" t="s">
        <v>92</v>
      </c>
      <c r="E2024" s="14" t="n">
        <v>45250</v>
      </c>
      <c r="F2024" s="14" t="n">
        <v>45257</v>
      </c>
      <c r="G2024" s="0" t="n">
        <v>202</v>
      </c>
      <c r="H2024" s="0" t="n">
        <v>68</v>
      </c>
      <c r="I2024" s="0" t="n">
        <v>200</v>
      </c>
      <c r="J2024" s="0" t="n">
        <v>865</v>
      </c>
      <c r="K2024" s="0" t="n">
        <v>1083</v>
      </c>
      <c r="L2024" s="15" t="s">
        <v>93</v>
      </c>
      <c r="M2024" s="0" t="n">
        <v>7</v>
      </c>
      <c r="N2024" s="16" t="n">
        <f aca="false">I2024*K2024</f>
        <v>216600</v>
      </c>
      <c r="O2024" s="16" t="n">
        <f aca="false">I2024*(K2024-J2024)</f>
        <v>43600</v>
      </c>
      <c r="P2024" s="15" t="n">
        <f aca="false">K2024-J2024</f>
        <v>218</v>
      </c>
      <c r="Q2024" s="0" t="str">
        <f aca="false">IF(G2024=0,"Out of stock",IF(G2024&lt;H2024,"Understocked",IF(G2024&gt;Summary!$B$6*H2024,"Overstocked","Healthy")))</f>
        <v>Healthy</v>
      </c>
      <c r="R2024" s="0" t="str">
        <f aca="false">IF(I2024&gt;=Summary!$B$7,"Fast",IF(I2024&lt;Summary!$B$8,"Slow","Medium"))</f>
        <v>Fast</v>
      </c>
      <c r="S2024" s="15" t="n">
        <f aca="false">IF(M2024&gt;Summary!$B$5,1,0)</f>
        <v>0</v>
      </c>
      <c r="T2024" s="16" t="n">
        <f aca="false">IF(Q2024="Overstocked",(G2024-Summary!$B$6*H2024)*J2024,0)</f>
        <v>0</v>
      </c>
    </row>
    <row r="2025" customFormat="false" ht="15" hidden="false" customHeight="false" outlineLevel="0" collapsed="false">
      <c r="A2025" s="0" t="s">
        <v>2123</v>
      </c>
      <c r="B2025" s="0" t="s">
        <v>95</v>
      </c>
      <c r="C2025" s="0" t="s">
        <v>96</v>
      </c>
      <c r="D2025" s="0" t="s">
        <v>102</v>
      </c>
      <c r="E2025" s="14" t="n">
        <v>45159</v>
      </c>
      <c r="F2025" s="14" t="n">
        <v>45169</v>
      </c>
      <c r="G2025" s="0" t="n">
        <v>34</v>
      </c>
      <c r="H2025" s="0" t="n">
        <v>77</v>
      </c>
      <c r="I2025" s="0" t="n">
        <v>200</v>
      </c>
      <c r="J2025" s="0" t="n">
        <v>500</v>
      </c>
      <c r="K2025" s="0" t="n">
        <v>666</v>
      </c>
      <c r="L2025" s="15" t="s">
        <v>87</v>
      </c>
      <c r="M2025" s="0" t="n">
        <v>10</v>
      </c>
      <c r="N2025" s="16" t="n">
        <f aca="false">I2025*K2025</f>
        <v>133200</v>
      </c>
      <c r="O2025" s="16" t="n">
        <f aca="false">I2025*(K2025-J2025)</f>
        <v>33200</v>
      </c>
      <c r="P2025" s="15" t="n">
        <f aca="false">K2025-J2025</f>
        <v>166</v>
      </c>
      <c r="Q2025" s="0" t="str">
        <f aca="false">IF(G2025=0,"Out of stock",IF(G2025&lt;H2025,"Understocked",IF(G2025&gt;Summary!$B$6*H2025,"Overstocked","Healthy")))</f>
        <v>Understocked</v>
      </c>
      <c r="R2025" s="0" t="str">
        <f aca="false">IF(I2025&gt;=Summary!$B$7,"Fast",IF(I2025&lt;Summary!$B$8,"Slow","Medium"))</f>
        <v>Fast</v>
      </c>
      <c r="S2025" s="15" t="n">
        <f aca="false">IF(M2025&gt;Summary!$B$5,1,0)</f>
        <v>1</v>
      </c>
      <c r="T2025" s="16" t="n">
        <f aca="false">IF(Q2025="Overstocked",(G2025-Summary!$B$6*H2025)*J2025,0)</f>
        <v>0</v>
      </c>
    </row>
    <row r="2026" customFormat="false" ht="15" hidden="false" customHeight="false" outlineLevel="0" collapsed="false">
      <c r="A2026" s="0" t="s">
        <v>2124</v>
      </c>
      <c r="B2026" s="0" t="s">
        <v>89</v>
      </c>
      <c r="C2026" s="0" t="s">
        <v>104</v>
      </c>
      <c r="D2026" s="0" t="s">
        <v>102</v>
      </c>
      <c r="E2026" s="14" t="n">
        <v>45254</v>
      </c>
      <c r="F2026" s="14" t="n">
        <v>45257</v>
      </c>
      <c r="G2026" s="0" t="n">
        <v>152</v>
      </c>
      <c r="H2026" s="0" t="n">
        <v>107</v>
      </c>
      <c r="I2026" s="0" t="n">
        <v>107</v>
      </c>
      <c r="J2026" s="0" t="n">
        <v>1643</v>
      </c>
      <c r="K2026" s="0" t="n">
        <v>1797</v>
      </c>
      <c r="L2026" s="15" t="s">
        <v>80</v>
      </c>
      <c r="M2026" s="0" t="n">
        <v>3</v>
      </c>
      <c r="N2026" s="16" t="n">
        <f aca="false">I2026*K2026</f>
        <v>192279</v>
      </c>
      <c r="O2026" s="16" t="n">
        <f aca="false">I2026*(K2026-J2026)</f>
        <v>16478</v>
      </c>
      <c r="P2026" s="15" t="n">
        <f aca="false">K2026-J2026</f>
        <v>154</v>
      </c>
      <c r="Q2026" s="0" t="str">
        <f aca="false">IF(G2026=0,"Out of stock",IF(G2026&lt;H2026,"Understocked",IF(G2026&gt;Summary!$B$6*H2026,"Overstocked","Healthy")))</f>
        <v>Healthy</v>
      </c>
      <c r="R2026" s="0" t="str">
        <f aca="false">IF(I2026&gt;=Summary!$B$7,"Fast",IF(I2026&lt;Summary!$B$8,"Slow","Medium"))</f>
        <v>Medium</v>
      </c>
      <c r="S2026" s="15" t="n">
        <f aca="false">IF(M2026&gt;Summary!$B$5,1,0)</f>
        <v>0</v>
      </c>
      <c r="T2026" s="16" t="n">
        <f aca="false">IF(Q2026="Overstocked",(G2026-Summary!$B$6*H2026)*J2026,0)</f>
        <v>0</v>
      </c>
    </row>
    <row r="2027" customFormat="false" ht="15" hidden="false" customHeight="false" outlineLevel="0" collapsed="false">
      <c r="A2027" s="0" t="s">
        <v>2125</v>
      </c>
      <c r="B2027" s="0" t="s">
        <v>84</v>
      </c>
      <c r="C2027" s="0" t="s">
        <v>85</v>
      </c>
      <c r="D2027" s="0" t="s">
        <v>90</v>
      </c>
      <c r="E2027" s="14" t="n">
        <v>45643</v>
      </c>
      <c r="F2027" s="14" t="n">
        <v>45649</v>
      </c>
      <c r="G2027" s="0" t="n">
        <v>230</v>
      </c>
      <c r="H2027" s="0" t="n">
        <v>129</v>
      </c>
      <c r="I2027" s="0" t="n">
        <v>293</v>
      </c>
      <c r="J2027" s="0" t="n">
        <v>228</v>
      </c>
      <c r="K2027" s="0" t="n">
        <v>721</v>
      </c>
      <c r="L2027" s="15" t="s">
        <v>82</v>
      </c>
      <c r="M2027" s="0" t="n">
        <v>6</v>
      </c>
      <c r="N2027" s="16" t="n">
        <f aca="false">I2027*K2027</f>
        <v>211253</v>
      </c>
      <c r="O2027" s="16" t="n">
        <f aca="false">I2027*(K2027-J2027)</f>
        <v>144449</v>
      </c>
      <c r="P2027" s="15" t="n">
        <f aca="false">K2027-J2027</f>
        <v>493</v>
      </c>
      <c r="Q2027" s="0" t="str">
        <f aca="false">IF(G2027=0,"Out of stock",IF(G2027&lt;H2027,"Understocked",IF(G2027&gt;Summary!$B$6*H2027,"Overstocked","Healthy")))</f>
        <v>Healthy</v>
      </c>
      <c r="R2027" s="0" t="str">
        <f aca="false">IF(I2027&gt;=Summary!$B$7,"Fast",IF(I2027&lt;Summary!$B$8,"Slow","Medium"))</f>
        <v>Fast</v>
      </c>
      <c r="S2027" s="15" t="n">
        <f aca="false">IF(M2027&gt;Summary!$B$5,1,0)</f>
        <v>0</v>
      </c>
      <c r="T2027" s="16" t="n">
        <f aca="false">IF(Q2027="Overstocked",(G2027-Summary!$B$6*H2027)*J2027,0)</f>
        <v>0</v>
      </c>
    </row>
    <row r="2028" customFormat="false" ht="15" hidden="false" customHeight="false" outlineLevel="0" collapsed="false">
      <c r="A2028" s="0" t="s">
        <v>2126</v>
      </c>
      <c r="B2028" s="0" t="s">
        <v>84</v>
      </c>
      <c r="C2028" s="0" t="s">
        <v>104</v>
      </c>
      <c r="D2028" s="0" t="s">
        <v>90</v>
      </c>
      <c r="E2028" s="14" t="n">
        <v>45095</v>
      </c>
      <c r="F2028" s="14" t="n">
        <v>45098</v>
      </c>
      <c r="G2028" s="0" t="n">
        <v>416</v>
      </c>
      <c r="H2028" s="0" t="n">
        <v>78</v>
      </c>
      <c r="I2028" s="0" t="n">
        <v>263</v>
      </c>
      <c r="J2028" s="0" t="n">
        <v>1617</v>
      </c>
      <c r="K2028" s="0" t="n">
        <v>1719</v>
      </c>
      <c r="L2028" s="15" t="s">
        <v>97</v>
      </c>
      <c r="M2028" s="0" t="n">
        <v>3</v>
      </c>
      <c r="N2028" s="16" t="n">
        <f aca="false">I2028*K2028</f>
        <v>452097</v>
      </c>
      <c r="O2028" s="16" t="n">
        <f aca="false">I2028*(K2028-J2028)</f>
        <v>26826</v>
      </c>
      <c r="P2028" s="15" t="n">
        <f aca="false">K2028-J2028</f>
        <v>102</v>
      </c>
      <c r="Q2028" s="0" t="str">
        <f aca="false">IF(G2028=0,"Out of stock",IF(G2028&lt;H2028,"Understocked",IF(G2028&gt;Summary!$B$6*H2028,"Overstocked","Healthy")))</f>
        <v>Overstocked</v>
      </c>
      <c r="R2028" s="0" t="str">
        <f aca="false">IF(I2028&gt;=Summary!$B$7,"Fast",IF(I2028&lt;Summary!$B$8,"Slow","Medium"))</f>
        <v>Fast</v>
      </c>
      <c r="S2028" s="15" t="n">
        <f aca="false">IF(M2028&gt;Summary!$B$5,1,0)</f>
        <v>0</v>
      </c>
      <c r="T2028" s="16" t="n">
        <f aca="false">IF(Q2028="Overstocked",(G2028-Summary!$B$6*H2028)*J2028,0)</f>
        <v>168168</v>
      </c>
    </row>
    <row r="2029" customFormat="false" ht="15" hidden="false" customHeight="false" outlineLevel="0" collapsed="false">
      <c r="A2029" s="0" t="s">
        <v>2127</v>
      </c>
      <c r="B2029" s="0" t="s">
        <v>95</v>
      </c>
      <c r="C2029" s="0" t="s">
        <v>78</v>
      </c>
      <c r="D2029" s="0" t="s">
        <v>79</v>
      </c>
      <c r="E2029" s="14" t="n">
        <v>44986</v>
      </c>
      <c r="F2029" s="14" t="n">
        <v>44987</v>
      </c>
      <c r="G2029" s="0" t="n">
        <v>209</v>
      </c>
      <c r="H2029" s="0" t="n">
        <v>87</v>
      </c>
      <c r="I2029" s="0" t="n">
        <v>25</v>
      </c>
      <c r="J2029" s="0" t="n">
        <v>1445</v>
      </c>
      <c r="K2029" s="0" t="n">
        <v>1675</v>
      </c>
      <c r="L2029" s="15" t="s">
        <v>80</v>
      </c>
      <c r="M2029" s="0" t="n">
        <v>1</v>
      </c>
      <c r="N2029" s="16" t="n">
        <f aca="false">I2029*K2029</f>
        <v>41875</v>
      </c>
      <c r="O2029" s="16" t="n">
        <f aca="false">I2029*(K2029-J2029)</f>
        <v>5750</v>
      </c>
      <c r="P2029" s="15" t="n">
        <f aca="false">K2029-J2029</f>
        <v>230</v>
      </c>
      <c r="Q2029" s="0" t="str">
        <f aca="false">IF(G2029=0,"Out of stock",IF(G2029&lt;H2029,"Understocked",IF(G2029&gt;Summary!$B$6*H2029,"Overstocked","Healthy")))</f>
        <v>Healthy</v>
      </c>
      <c r="R2029" s="0" t="str">
        <f aca="false">IF(I2029&gt;=Summary!$B$7,"Fast",IF(I2029&lt;Summary!$B$8,"Slow","Medium"))</f>
        <v>Slow</v>
      </c>
      <c r="S2029" s="15" t="n">
        <f aca="false">IF(M2029&gt;Summary!$B$5,1,0)</f>
        <v>0</v>
      </c>
      <c r="T2029" s="16" t="n">
        <f aca="false">IF(Q2029="Overstocked",(G2029-Summary!$B$6*H2029)*J2029,0)</f>
        <v>0</v>
      </c>
    </row>
    <row r="2030" customFormat="false" ht="15" hidden="false" customHeight="false" outlineLevel="0" collapsed="false">
      <c r="A2030" s="0" t="s">
        <v>2128</v>
      </c>
      <c r="B2030" s="0" t="s">
        <v>107</v>
      </c>
      <c r="C2030" s="0" t="s">
        <v>96</v>
      </c>
      <c r="D2030" s="0" t="s">
        <v>92</v>
      </c>
      <c r="E2030" s="14" t="n">
        <v>45079</v>
      </c>
      <c r="F2030" s="14" t="n">
        <v>45087</v>
      </c>
      <c r="G2030" s="0" t="n">
        <v>313</v>
      </c>
      <c r="H2030" s="0" t="n">
        <v>52</v>
      </c>
      <c r="I2030" s="0" t="n">
        <v>31</v>
      </c>
      <c r="J2030" s="0" t="n">
        <v>1167</v>
      </c>
      <c r="K2030" s="0" t="n">
        <v>1580</v>
      </c>
      <c r="L2030" s="15" t="s">
        <v>93</v>
      </c>
      <c r="M2030" s="0" t="n">
        <v>8</v>
      </c>
      <c r="N2030" s="16" t="n">
        <f aca="false">I2030*K2030</f>
        <v>48980</v>
      </c>
      <c r="O2030" s="16" t="n">
        <f aca="false">I2030*(K2030-J2030)</f>
        <v>12803</v>
      </c>
      <c r="P2030" s="15" t="n">
        <f aca="false">K2030-J2030</f>
        <v>413</v>
      </c>
      <c r="Q2030" s="0" t="str">
        <f aca="false">IF(G2030=0,"Out of stock",IF(G2030&lt;H2030,"Understocked",IF(G2030&gt;Summary!$B$6*H2030,"Overstocked","Healthy")))</f>
        <v>Overstocked</v>
      </c>
      <c r="R2030" s="0" t="str">
        <f aca="false">IF(I2030&gt;=Summary!$B$7,"Fast",IF(I2030&lt;Summary!$B$8,"Slow","Medium"))</f>
        <v>Slow</v>
      </c>
      <c r="S2030" s="15" t="n">
        <f aca="false">IF(M2030&gt;Summary!$B$5,1,0)</f>
        <v>1</v>
      </c>
      <c r="T2030" s="16" t="n">
        <f aca="false">IF(Q2030="Overstocked",(G2030-Summary!$B$6*H2030)*J2030,0)</f>
        <v>122535</v>
      </c>
    </row>
    <row r="2031" customFormat="false" ht="15" hidden="false" customHeight="false" outlineLevel="0" collapsed="false">
      <c r="A2031" s="0" t="s">
        <v>2129</v>
      </c>
      <c r="B2031" s="0" t="s">
        <v>101</v>
      </c>
      <c r="C2031" s="0" t="s">
        <v>96</v>
      </c>
      <c r="D2031" s="0" t="s">
        <v>92</v>
      </c>
      <c r="E2031" s="14" t="n">
        <v>45650</v>
      </c>
      <c r="F2031" s="14" t="n">
        <v>45660</v>
      </c>
      <c r="G2031" s="0" t="n">
        <v>118</v>
      </c>
      <c r="H2031" s="0" t="n">
        <v>110</v>
      </c>
      <c r="I2031" s="0" t="n">
        <v>92</v>
      </c>
      <c r="J2031" s="0" t="n">
        <v>390</v>
      </c>
      <c r="K2031" s="0" t="n">
        <v>835</v>
      </c>
      <c r="L2031" s="15" t="s">
        <v>97</v>
      </c>
      <c r="M2031" s="0" t="n">
        <v>10</v>
      </c>
      <c r="N2031" s="16" t="n">
        <f aca="false">I2031*K2031</f>
        <v>76820</v>
      </c>
      <c r="O2031" s="16" t="n">
        <f aca="false">I2031*(K2031-J2031)</f>
        <v>40940</v>
      </c>
      <c r="P2031" s="15" t="n">
        <f aca="false">K2031-J2031</f>
        <v>445</v>
      </c>
      <c r="Q2031" s="0" t="str">
        <f aca="false">IF(G2031=0,"Out of stock",IF(G2031&lt;H2031,"Understocked",IF(G2031&gt;Summary!$B$6*H2031,"Overstocked","Healthy")))</f>
        <v>Healthy</v>
      </c>
      <c r="R2031" s="0" t="str">
        <f aca="false">IF(I2031&gt;=Summary!$B$7,"Fast",IF(I2031&lt;Summary!$B$8,"Slow","Medium"))</f>
        <v>Slow</v>
      </c>
      <c r="S2031" s="15" t="n">
        <f aca="false">IF(M2031&gt;Summary!$B$5,1,0)</f>
        <v>1</v>
      </c>
      <c r="T2031" s="16" t="n">
        <f aca="false">IF(Q2031="Overstocked",(G2031-Summary!$B$6*H2031)*J2031,0)</f>
        <v>0</v>
      </c>
    </row>
    <row r="2032" customFormat="false" ht="15" hidden="false" customHeight="false" outlineLevel="0" collapsed="false">
      <c r="A2032" s="0" t="s">
        <v>2130</v>
      </c>
      <c r="B2032" s="0" t="s">
        <v>107</v>
      </c>
      <c r="C2032" s="0" t="s">
        <v>96</v>
      </c>
      <c r="D2032" s="0" t="s">
        <v>102</v>
      </c>
      <c r="E2032" s="14" t="n">
        <v>45023</v>
      </c>
      <c r="F2032" s="14" t="n">
        <v>45029</v>
      </c>
      <c r="G2032" s="0" t="n">
        <v>144</v>
      </c>
      <c r="H2032" s="0" t="n">
        <v>138</v>
      </c>
      <c r="I2032" s="0" t="n">
        <v>103</v>
      </c>
      <c r="J2032" s="0" t="n">
        <v>880</v>
      </c>
      <c r="K2032" s="0" t="n">
        <v>1121</v>
      </c>
      <c r="L2032" s="15" t="s">
        <v>82</v>
      </c>
      <c r="M2032" s="0" t="n">
        <v>6</v>
      </c>
      <c r="N2032" s="16" t="n">
        <f aca="false">I2032*K2032</f>
        <v>115463</v>
      </c>
      <c r="O2032" s="16" t="n">
        <f aca="false">I2032*(K2032-J2032)</f>
        <v>24823</v>
      </c>
      <c r="P2032" s="15" t="n">
        <f aca="false">K2032-J2032</f>
        <v>241</v>
      </c>
      <c r="Q2032" s="0" t="str">
        <f aca="false">IF(G2032=0,"Out of stock",IF(G2032&lt;H2032,"Understocked",IF(G2032&gt;Summary!$B$6*H2032,"Overstocked","Healthy")))</f>
        <v>Healthy</v>
      </c>
      <c r="R2032" s="0" t="str">
        <f aca="false">IF(I2032&gt;=Summary!$B$7,"Fast",IF(I2032&lt;Summary!$B$8,"Slow","Medium"))</f>
        <v>Medium</v>
      </c>
      <c r="S2032" s="15" t="n">
        <f aca="false">IF(M2032&gt;Summary!$B$5,1,0)</f>
        <v>0</v>
      </c>
      <c r="T2032" s="16" t="n">
        <f aca="false">IF(Q2032="Overstocked",(G2032-Summary!$B$6*H2032)*J2032,0)</f>
        <v>0</v>
      </c>
    </row>
    <row r="2033" customFormat="false" ht="15" hidden="false" customHeight="false" outlineLevel="0" collapsed="false">
      <c r="A2033" s="0" t="s">
        <v>2131</v>
      </c>
      <c r="B2033" s="0" t="s">
        <v>77</v>
      </c>
      <c r="C2033" s="0" t="s">
        <v>96</v>
      </c>
      <c r="D2033" s="0" t="s">
        <v>79</v>
      </c>
      <c r="E2033" s="14" t="n">
        <v>45290</v>
      </c>
      <c r="F2033" s="14" t="n">
        <v>45293</v>
      </c>
      <c r="G2033" s="0" t="n">
        <v>327</v>
      </c>
      <c r="H2033" s="0" t="n">
        <v>63</v>
      </c>
      <c r="I2033" s="0" t="n">
        <v>170</v>
      </c>
      <c r="J2033" s="0" t="n">
        <v>1764</v>
      </c>
      <c r="K2033" s="0" t="n">
        <v>1944</v>
      </c>
      <c r="L2033" s="15" t="s">
        <v>93</v>
      </c>
      <c r="M2033" s="0" t="n">
        <v>3</v>
      </c>
      <c r="N2033" s="16" t="n">
        <f aca="false">I2033*K2033</f>
        <v>330480</v>
      </c>
      <c r="O2033" s="16" t="n">
        <f aca="false">I2033*(K2033-J2033)</f>
        <v>30600</v>
      </c>
      <c r="P2033" s="15" t="n">
        <f aca="false">K2033-J2033</f>
        <v>180</v>
      </c>
      <c r="Q2033" s="0" t="str">
        <f aca="false">IF(G2033=0,"Out of stock",IF(G2033&lt;H2033,"Understocked",IF(G2033&gt;Summary!$B$6*H2033,"Overstocked","Healthy")))</f>
        <v>Overstocked</v>
      </c>
      <c r="R2033" s="0" t="str">
        <f aca="false">IF(I2033&gt;=Summary!$B$7,"Fast",IF(I2033&lt;Summary!$B$8,"Slow","Medium"))</f>
        <v>Medium</v>
      </c>
      <c r="S2033" s="15" t="n">
        <f aca="false">IF(M2033&gt;Summary!$B$5,1,0)</f>
        <v>0</v>
      </c>
      <c r="T2033" s="16" t="n">
        <f aca="false">IF(Q2033="Overstocked",(G2033-Summary!$B$6*H2033)*J2033,0)</f>
        <v>132300</v>
      </c>
    </row>
    <row r="2034" customFormat="false" ht="15" hidden="false" customHeight="false" outlineLevel="0" collapsed="false">
      <c r="A2034" s="0" t="s">
        <v>2132</v>
      </c>
      <c r="B2034" s="0" t="s">
        <v>111</v>
      </c>
      <c r="C2034" s="0" t="s">
        <v>78</v>
      </c>
      <c r="D2034" s="0" t="s">
        <v>102</v>
      </c>
      <c r="E2034" s="14" t="n">
        <v>44985</v>
      </c>
      <c r="F2034" s="14" t="n">
        <v>44988</v>
      </c>
      <c r="G2034" s="0" t="n">
        <v>266</v>
      </c>
      <c r="H2034" s="0" t="n">
        <v>88</v>
      </c>
      <c r="I2034" s="0" t="n">
        <v>230</v>
      </c>
      <c r="J2034" s="0" t="n">
        <v>843</v>
      </c>
      <c r="K2034" s="0" t="n">
        <v>1128</v>
      </c>
      <c r="L2034" s="15" t="s">
        <v>97</v>
      </c>
      <c r="M2034" s="0" t="n">
        <v>3</v>
      </c>
      <c r="N2034" s="16" t="n">
        <f aca="false">I2034*K2034</f>
        <v>259440</v>
      </c>
      <c r="O2034" s="16" t="n">
        <f aca="false">I2034*(K2034-J2034)</f>
        <v>65550</v>
      </c>
      <c r="P2034" s="15" t="n">
        <f aca="false">K2034-J2034</f>
        <v>285</v>
      </c>
      <c r="Q2034" s="0" t="str">
        <f aca="false">IF(G2034=0,"Out of stock",IF(G2034&lt;H2034,"Understocked",IF(G2034&gt;Summary!$B$6*H2034,"Overstocked","Healthy")))</f>
        <v>Healthy</v>
      </c>
      <c r="R2034" s="0" t="str">
        <f aca="false">IF(I2034&gt;=Summary!$B$7,"Fast",IF(I2034&lt;Summary!$B$8,"Slow","Medium"))</f>
        <v>Fast</v>
      </c>
      <c r="S2034" s="15" t="n">
        <f aca="false">IF(M2034&gt;Summary!$B$5,1,0)</f>
        <v>0</v>
      </c>
      <c r="T2034" s="16" t="n">
        <f aca="false">IF(Q2034="Overstocked",(G2034-Summary!$B$6*H2034)*J2034,0)</f>
        <v>0</v>
      </c>
    </row>
    <row r="2035" customFormat="false" ht="15" hidden="false" customHeight="false" outlineLevel="0" collapsed="false">
      <c r="A2035" s="0" t="s">
        <v>2133</v>
      </c>
      <c r="B2035" s="0" t="s">
        <v>77</v>
      </c>
      <c r="C2035" s="0" t="s">
        <v>96</v>
      </c>
      <c r="D2035" s="0" t="s">
        <v>90</v>
      </c>
      <c r="E2035" s="14" t="n">
        <v>44949</v>
      </c>
      <c r="F2035" s="14" t="n">
        <v>44957</v>
      </c>
      <c r="G2035" s="0" t="n">
        <v>393</v>
      </c>
      <c r="H2035" s="0" t="n">
        <v>77</v>
      </c>
      <c r="I2035" s="0" t="n">
        <v>158</v>
      </c>
      <c r="J2035" s="0" t="n">
        <v>653</v>
      </c>
      <c r="K2035" s="0" t="n">
        <v>964</v>
      </c>
      <c r="L2035" s="15" t="s">
        <v>80</v>
      </c>
      <c r="M2035" s="0" t="n">
        <v>8</v>
      </c>
      <c r="N2035" s="16" t="n">
        <f aca="false">I2035*K2035</f>
        <v>152312</v>
      </c>
      <c r="O2035" s="16" t="n">
        <f aca="false">I2035*(K2035-J2035)</f>
        <v>49138</v>
      </c>
      <c r="P2035" s="15" t="n">
        <f aca="false">K2035-J2035</f>
        <v>311</v>
      </c>
      <c r="Q2035" s="0" t="str">
        <f aca="false">IF(G2035=0,"Out of stock",IF(G2035&lt;H2035,"Understocked",IF(G2035&gt;Summary!$B$6*H2035,"Overstocked","Healthy")))</f>
        <v>Overstocked</v>
      </c>
      <c r="R2035" s="0" t="str">
        <f aca="false">IF(I2035&gt;=Summary!$B$7,"Fast",IF(I2035&lt;Summary!$B$8,"Slow","Medium"))</f>
        <v>Medium</v>
      </c>
      <c r="S2035" s="15" t="n">
        <f aca="false">IF(M2035&gt;Summary!$B$5,1,0)</f>
        <v>1</v>
      </c>
      <c r="T2035" s="16" t="n">
        <f aca="false">IF(Q2035="Overstocked",(G2035-Summary!$B$6*H2035)*J2035,0)</f>
        <v>55505</v>
      </c>
    </row>
    <row r="2036" customFormat="false" ht="15" hidden="false" customHeight="false" outlineLevel="0" collapsed="false">
      <c r="A2036" s="0" t="s">
        <v>2134</v>
      </c>
      <c r="B2036" s="0" t="s">
        <v>77</v>
      </c>
      <c r="C2036" s="0" t="s">
        <v>96</v>
      </c>
      <c r="D2036" s="0" t="s">
        <v>92</v>
      </c>
      <c r="E2036" s="14" t="n">
        <v>45283</v>
      </c>
      <c r="F2036" s="14" t="n">
        <v>45292</v>
      </c>
      <c r="G2036" s="0" t="n">
        <v>314</v>
      </c>
      <c r="H2036" s="0" t="n">
        <v>97</v>
      </c>
      <c r="I2036" s="0" t="n">
        <v>69</v>
      </c>
      <c r="J2036" s="0" t="n">
        <v>632</v>
      </c>
      <c r="K2036" s="0" t="n">
        <v>977</v>
      </c>
      <c r="L2036" s="15" t="s">
        <v>93</v>
      </c>
      <c r="M2036" s="0" t="n">
        <v>9</v>
      </c>
      <c r="N2036" s="16" t="n">
        <f aca="false">I2036*K2036</f>
        <v>67413</v>
      </c>
      <c r="O2036" s="16" t="n">
        <f aca="false">I2036*(K2036-J2036)</f>
        <v>23805</v>
      </c>
      <c r="P2036" s="15" t="n">
        <f aca="false">K2036-J2036</f>
        <v>345</v>
      </c>
      <c r="Q2036" s="0" t="str">
        <f aca="false">IF(G2036=0,"Out of stock",IF(G2036&lt;H2036,"Understocked",IF(G2036&gt;Summary!$B$6*H2036,"Overstocked","Healthy")))</f>
        <v>Healthy</v>
      </c>
      <c r="R2036" s="0" t="str">
        <f aca="false">IF(I2036&gt;=Summary!$B$7,"Fast",IF(I2036&lt;Summary!$B$8,"Slow","Medium"))</f>
        <v>Slow</v>
      </c>
      <c r="S2036" s="15" t="n">
        <f aca="false">IF(M2036&gt;Summary!$B$5,1,0)</f>
        <v>1</v>
      </c>
      <c r="T2036" s="16" t="n">
        <f aca="false">IF(Q2036="Overstocked",(G2036-Summary!$B$6*H2036)*J2036,0)</f>
        <v>0</v>
      </c>
    </row>
    <row r="2037" customFormat="false" ht="15" hidden="false" customHeight="false" outlineLevel="0" collapsed="false">
      <c r="A2037" s="0" t="s">
        <v>2135</v>
      </c>
      <c r="B2037" s="0" t="s">
        <v>115</v>
      </c>
      <c r="C2037" s="0" t="s">
        <v>96</v>
      </c>
      <c r="D2037" s="0" t="s">
        <v>90</v>
      </c>
      <c r="E2037" s="14" t="n">
        <v>45586</v>
      </c>
      <c r="F2037" s="14" t="n">
        <v>45590</v>
      </c>
      <c r="G2037" s="0" t="n">
        <v>14</v>
      </c>
      <c r="H2037" s="0" t="n">
        <v>70</v>
      </c>
      <c r="I2037" s="0" t="n">
        <v>289</v>
      </c>
      <c r="J2037" s="0" t="n">
        <v>1127</v>
      </c>
      <c r="K2037" s="0" t="n">
        <v>1447</v>
      </c>
      <c r="L2037" s="15" t="s">
        <v>80</v>
      </c>
      <c r="M2037" s="0" t="n">
        <v>4</v>
      </c>
      <c r="N2037" s="16" t="n">
        <f aca="false">I2037*K2037</f>
        <v>418183</v>
      </c>
      <c r="O2037" s="16" t="n">
        <f aca="false">I2037*(K2037-J2037)</f>
        <v>92480</v>
      </c>
      <c r="P2037" s="15" t="n">
        <f aca="false">K2037-J2037</f>
        <v>320</v>
      </c>
      <c r="Q2037" s="0" t="str">
        <f aca="false">IF(G2037=0,"Out of stock",IF(G2037&lt;H2037,"Understocked",IF(G2037&gt;Summary!$B$6*H2037,"Overstocked","Healthy")))</f>
        <v>Understocked</v>
      </c>
      <c r="R2037" s="0" t="str">
        <f aca="false">IF(I2037&gt;=Summary!$B$7,"Fast",IF(I2037&lt;Summary!$B$8,"Slow","Medium"))</f>
        <v>Fast</v>
      </c>
      <c r="S2037" s="15" t="n">
        <f aca="false">IF(M2037&gt;Summary!$B$5,1,0)</f>
        <v>0</v>
      </c>
      <c r="T2037" s="16" t="n">
        <f aca="false">IF(Q2037="Overstocked",(G2037-Summary!$B$6*H2037)*J2037,0)</f>
        <v>0</v>
      </c>
    </row>
    <row r="2038" customFormat="false" ht="15" hidden="false" customHeight="false" outlineLevel="0" collapsed="false">
      <c r="A2038" s="0" t="s">
        <v>2136</v>
      </c>
      <c r="B2038" s="0" t="s">
        <v>84</v>
      </c>
      <c r="C2038" s="0" t="s">
        <v>96</v>
      </c>
      <c r="D2038" s="0" t="s">
        <v>86</v>
      </c>
      <c r="E2038" s="14" t="n">
        <v>45085</v>
      </c>
      <c r="F2038" s="14" t="n">
        <v>45087</v>
      </c>
      <c r="G2038" s="0" t="n">
        <v>163</v>
      </c>
      <c r="H2038" s="0" t="n">
        <v>68</v>
      </c>
      <c r="I2038" s="0" t="n">
        <v>20</v>
      </c>
      <c r="J2038" s="0" t="n">
        <v>795</v>
      </c>
      <c r="K2038" s="0" t="n">
        <v>943</v>
      </c>
      <c r="L2038" s="15" t="s">
        <v>93</v>
      </c>
      <c r="M2038" s="0" t="n">
        <v>2</v>
      </c>
      <c r="N2038" s="16" t="n">
        <f aca="false">I2038*K2038</f>
        <v>18860</v>
      </c>
      <c r="O2038" s="16" t="n">
        <f aca="false">I2038*(K2038-J2038)</f>
        <v>2960</v>
      </c>
      <c r="P2038" s="15" t="n">
        <f aca="false">K2038-J2038</f>
        <v>148</v>
      </c>
      <c r="Q2038" s="0" t="str">
        <f aca="false">IF(G2038=0,"Out of stock",IF(G2038&lt;H2038,"Understocked",IF(G2038&gt;Summary!$B$6*H2038,"Overstocked","Healthy")))</f>
        <v>Healthy</v>
      </c>
      <c r="R2038" s="0" t="str">
        <f aca="false">IF(I2038&gt;=Summary!$B$7,"Fast",IF(I2038&lt;Summary!$B$8,"Slow","Medium"))</f>
        <v>Slow</v>
      </c>
      <c r="S2038" s="15" t="n">
        <f aca="false">IF(M2038&gt;Summary!$B$5,1,0)</f>
        <v>0</v>
      </c>
      <c r="T2038" s="16" t="n">
        <f aca="false">IF(Q2038="Overstocked",(G2038-Summary!$B$6*H2038)*J2038,0)</f>
        <v>0</v>
      </c>
    </row>
    <row r="2039" customFormat="false" ht="15" hidden="false" customHeight="false" outlineLevel="0" collapsed="false">
      <c r="A2039" s="0" t="s">
        <v>2137</v>
      </c>
      <c r="B2039" s="0" t="s">
        <v>77</v>
      </c>
      <c r="C2039" s="0" t="s">
        <v>96</v>
      </c>
      <c r="D2039" s="0" t="s">
        <v>92</v>
      </c>
      <c r="E2039" s="14" t="n">
        <v>45572</v>
      </c>
      <c r="F2039" s="14" t="n">
        <v>45573</v>
      </c>
      <c r="G2039" s="0" t="n">
        <v>9</v>
      </c>
      <c r="H2039" s="0" t="n">
        <v>101</v>
      </c>
      <c r="I2039" s="0" t="n">
        <v>184</v>
      </c>
      <c r="J2039" s="0" t="n">
        <v>1691</v>
      </c>
      <c r="K2039" s="0" t="n">
        <v>2024</v>
      </c>
      <c r="L2039" s="15" t="s">
        <v>80</v>
      </c>
      <c r="M2039" s="0" t="n">
        <v>1</v>
      </c>
      <c r="N2039" s="16" t="n">
        <f aca="false">I2039*K2039</f>
        <v>372416</v>
      </c>
      <c r="O2039" s="16" t="n">
        <f aca="false">I2039*(K2039-J2039)</f>
        <v>61272</v>
      </c>
      <c r="P2039" s="15" t="n">
        <f aca="false">K2039-J2039</f>
        <v>333</v>
      </c>
      <c r="Q2039" s="0" t="str">
        <f aca="false">IF(G2039=0,"Out of stock",IF(G2039&lt;H2039,"Understocked",IF(G2039&gt;Summary!$B$6*H2039,"Overstocked","Healthy")))</f>
        <v>Understocked</v>
      </c>
      <c r="R2039" s="0" t="str">
        <f aca="false">IF(I2039&gt;=Summary!$B$7,"Fast",IF(I2039&lt;Summary!$B$8,"Slow","Medium"))</f>
        <v>Medium</v>
      </c>
      <c r="S2039" s="15" t="n">
        <f aca="false">IF(M2039&gt;Summary!$B$5,1,0)</f>
        <v>0</v>
      </c>
      <c r="T2039" s="16" t="n">
        <f aca="false">IF(Q2039="Overstocked",(G2039-Summary!$B$6*H2039)*J2039,0)</f>
        <v>0</v>
      </c>
    </row>
    <row r="2040" customFormat="false" ht="15" hidden="false" customHeight="false" outlineLevel="0" collapsed="false">
      <c r="A2040" s="0" t="s">
        <v>2138</v>
      </c>
      <c r="B2040" s="0" t="s">
        <v>95</v>
      </c>
      <c r="C2040" s="0" t="s">
        <v>96</v>
      </c>
      <c r="D2040" s="0" t="s">
        <v>90</v>
      </c>
      <c r="E2040" s="14" t="n">
        <v>45159</v>
      </c>
      <c r="F2040" s="14" t="n">
        <v>45162</v>
      </c>
      <c r="G2040" s="0" t="n">
        <v>424</v>
      </c>
      <c r="H2040" s="0" t="n">
        <v>89</v>
      </c>
      <c r="I2040" s="0" t="n">
        <v>234</v>
      </c>
      <c r="J2040" s="0" t="n">
        <v>1913</v>
      </c>
      <c r="K2040" s="0" t="n">
        <v>2167</v>
      </c>
      <c r="L2040" s="15" t="s">
        <v>97</v>
      </c>
      <c r="M2040" s="0" t="n">
        <v>3</v>
      </c>
      <c r="N2040" s="16" t="n">
        <f aca="false">I2040*K2040</f>
        <v>507078</v>
      </c>
      <c r="O2040" s="16" t="n">
        <f aca="false">I2040*(K2040-J2040)</f>
        <v>59436</v>
      </c>
      <c r="P2040" s="15" t="n">
        <f aca="false">K2040-J2040</f>
        <v>254</v>
      </c>
      <c r="Q2040" s="0" t="str">
        <f aca="false">IF(G2040=0,"Out of stock",IF(G2040&lt;H2040,"Understocked",IF(G2040&gt;Summary!$B$6*H2040,"Overstocked","Healthy")))</f>
        <v>Overstocked</v>
      </c>
      <c r="R2040" s="0" t="str">
        <f aca="false">IF(I2040&gt;=Summary!$B$7,"Fast",IF(I2040&lt;Summary!$B$8,"Slow","Medium"))</f>
        <v>Fast</v>
      </c>
      <c r="S2040" s="15" t="n">
        <f aca="false">IF(M2040&gt;Summary!$B$5,1,0)</f>
        <v>0</v>
      </c>
      <c r="T2040" s="16" t="n">
        <f aca="false">IF(Q2040="Overstocked",(G2040-Summary!$B$6*H2040)*J2040,0)</f>
        <v>130084</v>
      </c>
    </row>
    <row r="2041" customFormat="false" ht="15" hidden="false" customHeight="false" outlineLevel="0" collapsed="false">
      <c r="A2041" s="0" t="s">
        <v>2139</v>
      </c>
      <c r="B2041" s="0" t="s">
        <v>95</v>
      </c>
      <c r="C2041" s="0" t="s">
        <v>85</v>
      </c>
      <c r="D2041" s="0" t="s">
        <v>92</v>
      </c>
      <c r="E2041" s="14" t="n">
        <v>45343</v>
      </c>
      <c r="F2041" s="14" t="n">
        <v>45347</v>
      </c>
      <c r="G2041" s="0" t="n">
        <v>342</v>
      </c>
      <c r="H2041" s="0" t="n">
        <v>85</v>
      </c>
      <c r="I2041" s="0" t="n">
        <v>2</v>
      </c>
      <c r="J2041" s="0" t="n">
        <v>262</v>
      </c>
      <c r="K2041" s="0" t="n">
        <v>410</v>
      </c>
      <c r="L2041" s="15" t="s">
        <v>97</v>
      </c>
      <c r="M2041" s="0" t="n">
        <v>4</v>
      </c>
      <c r="N2041" s="16" t="n">
        <f aca="false">I2041*K2041</f>
        <v>820</v>
      </c>
      <c r="O2041" s="16" t="n">
        <f aca="false">I2041*(K2041-J2041)</f>
        <v>296</v>
      </c>
      <c r="P2041" s="15" t="n">
        <f aca="false">K2041-J2041</f>
        <v>148</v>
      </c>
      <c r="Q2041" s="0" t="str">
        <f aca="false">IF(G2041=0,"Out of stock",IF(G2041&lt;H2041,"Understocked",IF(G2041&gt;Summary!$B$6*H2041,"Overstocked","Healthy")))</f>
        <v>Overstocked</v>
      </c>
      <c r="R2041" s="0" t="str">
        <f aca="false">IF(I2041&gt;=Summary!$B$7,"Fast",IF(I2041&lt;Summary!$B$8,"Slow","Medium"))</f>
        <v>Slow</v>
      </c>
      <c r="S2041" s="15" t="n">
        <f aca="false">IF(M2041&gt;Summary!$B$5,1,0)</f>
        <v>0</v>
      </c>
      <c r="T2041" s="16" t="n">
        <f aca="false">IF(Q2041="Overstocked",(G2041-Summary!$B$6*H2041)*J2041,0)</f>
        <v>524</v>
      </c>
    </row>
    <row r="2042" customFormat="false" ht="15" hidden="false" customHeight="false" outlineLevel="0" collapsed="false">
      <c r="A2042" s="0" t="s">
        <v>2140</v>
      </c>
      <c r="B2042" s="0" t="s">
        <v>107</v>
      </c>
      <c r="C2042" s="0" t="s">
        <v>78</v>
      </c>
      <c r="D2042" s="0" t="s">
        <v>102</v>
      </c>
      <c r="E2042" s="14" t="n">
        <v>45150</v>
      </c>
      <c r="F2042" s="14" t="n">
        <v>45157</v>
      </c>
      <c r="G2042" s="0" t="n">
        <v>455</v>
      </c>
      <c r="H2042" s="0" t="n">
        <v>53</v>
      </c>
      <c r="I2042" s="0" t="n">
        <v>176</v>
      </c>
      <c r="J2042" s="0" t="n">
        <v>466</v>
      </c>
      <c r="K2042" s="0" t="n">
        <v>860</v>
      </c>
      <c r="L2042" s="15" t="s">
        <v>80</v>
      </c>
      <c r="M2042" s="0" t="n">
        <v>7</v>
      </c>
      <c r="N2042" s="16" t="n">
        <f aca="false">I2042*K2042</f>
        <v>151360</v>
      </c>
      <c r="O2042" s="16" t="n">
        <f aca="false">I2042*(K2042-J2042)</f>
        <v>69344</v>
      </c>
      <c r="P2042" s="15" t="n">
        <f aca="false">K2042-J2042</f>
        <v>394</v>
      </c>
      <c r="Q2042" s="0" t="str">
        <f aca="false">IF(G2042=0,"Out of stock",IF(G2042&lt;H2042,"Understocked",IF(G2042&gt;Summary!$B$6*H2042,"Overstocked","Healthy")))</f>
        <v>Overstocked</v>
      </c>
      <c r="R2042" s="0" t="str">
        <f aca="false">IF(I2042&gt;=Summary!$B$7,"Fast",IF(I2042&lt;Summary!$B$8,"Slow","Medium"))</f>
        <v>Medium</v>
      </c>
      <c r="S2042" s="15" t="n">
        <f aca="false">IF(M2042&gt;Summary!$B$5,1,0)</f>
        <v>0</v>
      </c>
      <c r="T2042" s="16" t="n">
        <f aca="false">IF(Q2042="Overstocked",(G2042-Summary!$B$6*H2042)*J2042,0)</f>
        <v>113238</v>
      </c>
    </row>
    <row r="2043" customFormat="false" ht="15" hidden="false" customHeight="false" outlineLevel="0" collapsed="false">
      <c r="A2043" s="0" t="s">
        <v>2141</v>
      </c>
      <c r="B2043" s="0" t="s">
        <v>123</v>
      </c>
      <c r="C2043" s="0" t="s">
        <v>78</v>
      </c>
      <c r="D2043" s="0" t="s">
        <v>79</v>
      </c>
      <c r="E2043" s="14" t="n">
        <v>45325</v>
      </c>
      <c r="F2043" s="14" t="n">
        <v>45328</v>
      </c>
      <c r="G2043" s="0" t="n">
        <v>433</v>
      </c>
      <c r="H2043" s="0" t="n">
        <v>84</v>
      </c>
      <c r="I2043" s="0" t="n">
        <v>12</v>
      </c>
      <c r="J2043" s="0" t="n">
        <v>1947</v>
      </c>
      <c r="K2043" s="0" t="n">
        <v>2422</v>
      </c>
      <c r="L2043" s="15" t="s">
        <v>80</v>
      </c>
      <c r="M2043" s="0" t="n">
        <v>3</v>
      </c>
      <c r="N2043" s="16" t="n">
        <f aca="false">I2043*K2043</f>
        <v>29064</v>
      </c>
      <c r="O2043" s="16" t="n">
        <f aca="false">I2043*(K2043-J2043)</f>
        <v>5700</v>
      </c>
      <c r="P2043" s="15" t="n">
        <f aca="false">K2043-J2043</f>
        <v>475</v>
      </c>
      <c r="Q2043" s="0" t="str">
        <f aca="false">IF(G2043=0,"Out of stock",IF(G2043&lt;H2043,"Understocked",IF(G2043&gt;Summary!$B$6*H2043,"Overstocked","Healthy")))</f>
        <v>Overstocked</v>
      </c>
      <c r="R2043" s="0" t="str">
        <f aca="false">IF(I2043&gt;=Summary!$B$7,"Fast",IF(I2043&lt;Summary!$B$8,"Slow","Medium"))</f>
        <v>Slow</v>
      </c>
      <c r="S2043" s="15" t="n">
        <f aca="false">IF(M2043&gt;Summary!$B$5,1,0)</f>
        <v>0</v>
      </c>
      <c r="T2043" s="16" t="n">
        <f aca="false">IF(Q2043="Overstocked",(G2043-Summary!$B$6*H2043)*J2043,0)</f>
        <v>188859</v>
      </c>
    </row>
    <row r="2044" customFormat="false" ht="15" hidden="false" customHeight="false" outlineLevel="0" collapsed="false">
      <c r="A2044" s="0" t="s">
        <v>2142</v>
      </c>
      <c r="B2044" s="0" t="s">
        <v>123</v>
      </c>
      <c r="C2044" s="0" t="s">
        <v>78</v>
      </c>
      <c r="D2044" s="0" t="s">
        <v>86</v>
      </c>
      <c r="E2044" s="14" t="n">
        <v>45046</v>
      </c>
      <c r="F2044" s="14" t="n">
        <v>45054</v>
      </c>
      <c r="G2044" s="0" t="n">
        <v>217</v>
      </c>
      <c r="H2044" s="0" t="n">
        <v>108</v>
      </c>
      <c r="I2044" s="0" t="n">
        <v>33</v>
      </c>
      <c r="J2044" s="0" t="n">
        <v>948</v>
      </c>
      <c r="K2044" s="0" t="n">
        <v>1322</v>
      </c>
      <c r="L2044" s="15" t="s">
        <v>80</v>
      </c>
      <c r="M2044" s="0" t="n">
        <v>8</v>
      </c>
      <c r="N2044" s="16" t="n">
        <f aca="false">I2044*K2044</f>
        <v>43626</v>
      </c>
      <c r="O2044" s="16" t="n">
        <f aca="false">I2044*(K2044-J2044)</f>
        <v>12342</v>
      </c>
      <c r="P2044" s="15" t="n">
        <f aca="false">K2044-J2044</f>
        <v>374</v>
      </c>
      <c r="Q2044" s="0" t="str">
        <f aca="false">IF(G2044=0,"Out of stock",IF(G2044&lt;H2044,"Understocked",IF(G2044&gt;Summary!$B$6*H2044,"Overstocked","Healthy")))</f>
        <v>Healthy</v>
      </c>
      <c r="R2044" s="0" t="str">
        <f aca="false">IF(I2044&gt;=Summary!$B$7,"Fast",IF(I2044&lt;Summary!$B$8,"Slow","Medium"))</f>
        <v>Slow</v>
      </c>
      <c r="S2044" s="15" t="n">
        <f aca="false">IF(M2044&gt;Summary!$B$5,1,0)</f>
        <v>1</v>
      </c>
      <c r="T2044" s="16" t="n">
        <f aca="false">IF(Q2044="Overstocked",(G2044-Summary!$B$6*H2044)*J2044,0)</f>
        <v>0</v>
      </c>
    </row>
    <row r="2045" customFormat="false" ht="15" hidden="false" customHeight="false" outlineLevel="0" collapsed="false">
      <c r="A2045" s="0" t="s">
        <v>2143</v>
      </c>
      <c r="B2045" s="0" t="s">
        <v>111</v>
      </c>
      <c r="C2045" s="0" t="s">
        <v>78</v>
      </c>
      <c r="D2045" s="0" t="s">
        <v>102</v>
      </c>
      <c r="E2045" s="14" t="n">
        <v>45167</v>
      </c>
      <c r="F2045" s="14" t="n">
        <v>45177</v>
      </c>
      <c r="G2045" s="0" t="n">
        <v>346</v>
      </c>
      <c r="H2045" s="0" t="n">
        <v>92</v>
      </c>
      <c r="I2045" s="0" t="n">
        <v>117</v>
      </c>
      <c r="J2045" s="0" t="n">
        <v>368</v>
      </c>
      <c r="K2045" s="0" t="n">
        <v>571</v>
      </c>
      <c r="L2045" s="15" t="s">
        <v>97</v>
      </c>
      <c r="M2045" s="0" t="n">
        <v>10</v>
      </c>
      <c r="N2045" s="16" t="n">
        <f aca="false">I2045*K2045</f>
        <v>66807</v>
      </c>
      <c r="O2045" s="16" t="n">
        <f aca="false">I2045*(K2045-J2045)</f>
        <v>23751</v>
      </c>
      <c r="P2045" s="15" t="n">
        <f aca="false">K2045-J2045</f>
        <v>203</v>
      </c>
      <c r="Q2045" s="0" t="str">
        <f aca="false">IF(G2045=0,"Out of stock",IF(G2045&lt;H2045,"Understocked",IF(G2045&gt;Summary!$B$6*H2045,"Overstocked","Healthy")))</f>
        <v>Healthy</v>
      </c>
      <c r="R2045" s="0" t="str">
        <f aca="false">IF(I2045&gt;=Summary!$B$7,"Fast",IF(I2045&lt;Summary!$B$8,"Slow","Medium"))</f>
        <v>Medium</v>
      </c>
      <c r="S2045" s="15" t="n">
        <f aca="false">IF(M2045&gt;Summary!$B$5,1,0)</f>
        <v>1</v>
      </c>
      <c r="T2045" s="16" t="n">
        <f aca="false">IF(Q2045="Overstocked",(G2045-Summary!$B$6*H2045)*J2045,0)</f>
        <v>0</v>
      </c>
    </row>
    <row r="2046" customFormat="false" ht="15" hidden="false" customHeight="false" outlineLevel="0" collapsed="false">
      <c r="A2046" s="0" t="s">
        <v>2144</v>
      </c>
      <c r="B2046" s="0" t="s">
        <v>115</v>
      </c>
      <c r="C2046" s="0" t="s">
        <v>104</v>
      </c>
      <c r="D2046" s="0" t="s">
        <v>79</v>
      </c>
      <c r="E2046" s="14" t="n">
        <v>45482</v>
      </c>
      <c r="F2046" s="14" t="n">
        <v>45484</v>
      </c>
      <c r="G2046" s="0" t="n">
        <v>473</v>
      </c>
      <c r="H2046" s="0" t="n">
        <v>106</v>
      </c>
      <c r="I2046" s="0" t="n">
        <v>172</v>
      </c>
      <c r="J2046" s="0" t="n">
        <v>1942</v>
      </c>
      <c r="K2046" s="0" t="n">
        <v>2003</v>
      </c>
      <c r="L2046" s="15" t="s">
        <v>97</v>
      </c>
      <c r="M2046" s="0" t="n">
        <v>2</v>
      </c>
      <c r="N2046" s="16" t="n">
        <f aca="false">I2046*K2046</f>
        <v>344516</v>
      </c>
      <c r="O2046" s="16" t="n">
        <f aca="false">I2046*(K2046-J2046)</f>
        <v>10492</v>
      </c>
      <c r="P2046" s="15" t="n">
        <f aca="false">K2046-J2046</f>
        <v>61</v>
      </c>
      <c r="Q2046" s="0" t="str">
        <f aca="false">IF(G2046=0,"Out of stock",IF(G2046&lt;H2046,"Understocked",IF(G2046&gt;Summary!$B$6*H2046,"Overstocked","Healthy")))</f>
        <v>Overstocked</v>
      </c>
      <c r="R2046" s="0" t="str">
        <f aca="false">IF(I2046&gt;=Summary!$B$7,"Fast",IF(I2046&lt;Summary!$B$8,"Slow","Medium"))</f>
        <v>Medium</v>
      </c>
      <c r="S2046" s="15" t="n">
        <f aca="false">IF(M2046&gt;Summary!$B$5,1,0)</f>
        <v>0</v>
      </c>
      <c r="T2046" s="16" t="n">
        <f aca="false">IF(Q2046="Overstocked",(G2046-Summary!$B$6*H2046)*J2046,0)</f>
        <v>95158</v>
      </c>
    </row>
    <row r="2047" customFormat="false" ht="15" hidden="false" customHeight="false" outlineLevel="0" collapsed="false">
      <c r="A2047" s="0" t="s">
        <v>2145</v>
      </c>
      <c r="B2047" s="0" t="s">
        <v>113</v>
      </c>
      <c r="C2047" s="0" t="s">
        <v>85</v>
      </c>
      <c r="D2047" s="0" t="s">
        <v>79</v>
      </c>
      <c r="E2047" s="14" t="n">
        <v>45354</v>
      </c>
      <c r="F2047" s="14" t="n">
        <v>45357</v>
      </c>
      <c r="G2047" s="0" t="n">
        <v>431</v>
      </c>
      <c r="H2047" s="0" t="n">
        <v>54</v>
      </c>
      <c r="I2047" s="0" t="n">
        <v>285</v>
      </c>
      <c r="J2047" s="0" t="n">
        <v>1660</v>
      </c>
      <c r="K2047" s="0" t="n">
        <v>1936</v>
      </c>
      <c r="L2047" s="15" t="s">
        <v>82</v>
      </c>
      <c r="M2047" s="0" t="n">
        <v>3</v>
      </c>
      <c r="N2047" s="16" t="n">
        <f aca="false">I2047*K2047</f>
        <v>551760</v>
      </c>
      <c r="O2047" s="16" t="n">
        <f aca="false">I2047*(K2047-J2047)</f>
        <v>78660</v>
      </c>
      <c r="P2047" s="15" t="n">
        <f aca="false">K2047-J2047</f>
        <v>276</v>
      </c>
      <c r="Q2047" s="0" t="str">
        <f aca="false">IF(G2047=0,"Out of stock",IF(G2047&lt;H2047,"Understocked",IF(G2047&gt;Summary!$B$6*H2047,"Overstocked","Healthy")))</f>
        <v>Overstocked</v>
      </c>
      <c r="R2047" s="0" t="str">
        <f aca="false">IF(I2047&gt;=Summary!$B$7,"Fast",IF(I2047&lt;Summary!$B$8,"Slow","Medium"))</f>
        <v>Fast</v>
      </c>
      <c r="S2047" s="15" t="n">
        <f aca="false">IF(M2047&gt;Summary!$B$5,1,0)</f>
        <v>0</v>
      </c>
      <c r="T2047" s="16" t="n">
        <f aca="false">IF(Q2047="Overstocked",(G2047-Summary!$B$6*H2047)*J2047,0)</f>
        <v>356900</v>
      </c>
    </row>
    <row r="2048" customFormat="false" ht="15" hidden="false" customHeight="false" outlineLevel="0" collapsed="false">
      <c r="A2048" s="0" t="s">
        <v>2146</v>
      </c>
      <c r="B2048" s="0" t="s">
        <v>107</v>
      </c>
      <c r="C2048" s="0" t="s">
        <v>104</v>
      </c>
      <c r="D2048" s="0" t="s">
        <v>90</v>
      </c>
      <c r="E2048" s="14" t="n">
        <v>45444</v>
      </c>
      <c r="F2048" s="14" t="n">
        <v>45447</v>
      </c>
      <c r="G2048" s="0" t="n">
        <v>226</v>
      </c>
      <c r="H2048" s="0" t="n">
        <v>112</v>
      </c>
      <c r="I2048" s="0" t="n">
        <v>98</v>
      </c>
      <c r="J2048" s="0" t="n">
        <v>575</v>
      </c>
      <c r="K2048" s="0" t="n">
        <v>786</v>
      </c>
      <c r="L2048" s="15" t="s">
        <v>93</v>
      </c>
      <c r="M2048" s="0" t="n">
        <v>3</v>
      </c>
      <c r="N2048" s="16" t="n">
        <f aca="false">I2048*K2048</f>
        <v>77028</v>
      </c>
      <c r="O2048" s="16" t="n">
        <f aca="false">I2048*(K2048-J2048)</f>
        <v>20678</v>
      </c>
      <c r="P2048" s="15" t="n">
        <f aca="false">K2048-J2048</f>
        <v>211</v>
      </c>
      <c r="Q2048" s="0" t="str">
        <f aca="false">IF(G2048=0,"Out of stock",IF(G2048&lt;H2048,"Understocked",IF(G2048&gt;Summary!$B$6*H2048,"Overstocked","Healthy")))</f>
        <v>Healthy</v>
      </c>
      <c r="R2048" s="0" t="str">
        <f aca="false">IF(I2048&gt;=Summary!$B$7,"Fast",IF(I2048&lt;Summary!$B$8,"Slow","Medium"))</f>
        <v>Slow</v>
      </c>
      <c r="S2048" s="15" t="n">
        <f aca="false">IF(M2048&gt;Summary!$B$5,1,0)</f>
        <v>0</v>
      </c>
      <c r="T2048" s="16" t="n">
        <f aca="false">IF(Q2048="Overstocked",(G2048-Summary!$B$6*H2048)*J2048,0)</f>
        <v>0</v>
      </c>
    </row>
    <row r="2049" customFormat="false" ht="15" hidden="false" customHeight="false" outlineLevel="0" collapsed="false">
      <c r="A2049" s="0" t="s">
        <v>2147</v>
      </c>
      <c r="B2049" s="0" t="s">
        <v>101</v>
      </c>
      <c r="C2049" s="0" t="s">
        <v>96</v>
      </c>
      <c r="D2049" s="0" t="s">
        <v>102</v>
      </c>
      <c r="E2049" s="14" t="n">
        <v>45050</v>
      </c>
      <c r="F2049" s="14" t="n">
        <v>45054</v>
      </c>
      <c r="G2049" s="0" t="n">
        <v>175</v>
      </c>
      <c r="H2049" s="0" t="n">
        <v>149</v>
      </c>
      <c r="I2049" s="0" t="n">
        <v>120</v>
      </c>
      <c r="J2049" s="0" t="n">
        <v>820</v>
      </c>
      <c r="K2049" s="0" t="n">
        <v>1223</v>
      </c>
      <c r="L2049" s="15" t="s">
        <v>97</v>
      </c>
      <c r="M2049" s="0" t="n">
        <v>4</v>
      </c>
      <c r="N2049" s="16" t="n">
        <f aca="false">I2049*K2049</f>
        <v>146760</v>
      </c>
      <c r="O2049" s="16" t="n">
        <f aca="false">I2049*(K2049-J2049)</f>
        <v>48360</v>
      </c>
      <c r="P2049" s="15" t="n">
        <f aca="false">K2049-J2049</f>
        <v>403</v>
      </c>
      <c r="Q2049" s="0" t="str">
        <f aca="false">IF(G2049=0,"Out of stock",IF(G2049&lt;H2049,"Understocked",IF(G2049&gt;Summary!$B$6*H2049,"Overstocked","Healthy")))</f>
        <v>Healthy</v>
      </c>
      <c r="R2049" s="0" t="str">
        <f aca="false">IF(I2049&gt;=Summary!$B$7,"Fast",IF(I2049&lt;Summary!$B$8,"Slow","Medium"))</f>
        <v>Medium</v>
      </c>
      <c r="S2049" s="15" t="n">
        <f aca="false">IF(M2049&gt;Summary!$B$5,1,0)</f>
        <v>0</v>
      </c>
      <c r="T2049" s="16" t="n">
        <f aca="false">IF(Q2049="Overstocked",(G2049-Summary!$B$6*H2049)*J2049,0)</f>
        <v>0</v>
      </c>
    </row>
    <row r="2050" customFormat="false" ht="15" hidden="false" customHeight="false" outlineLevel="0" collapsed="false">
      <c r="A2050" s="0" t="s">
        <v>2148</v>
      </c>
      <c r="B2050" s="0" t="s">
        <v>115</v>
      </c>
      <c r="C2050" s="0" t="s">
        <v>78</v>
      </c>
      <c r="D2050" s="0" t="s">
        <v>102</v>
      </c>
      <c r="E2050" s="14" t="n">
        <v>45223</v>
      </c>
      <c r="F2050" s="14" t="n">
        <v>45225</v>
      </c>
      <c r="G2050" s="0" t="n">
        <v>485</v>
      </c>
      <c r="H2050" s="0" t="n">
        <v>80</v>
      </c>
      <c r="I2050" s="0" t="n">
        <v>186</v>
      </c>
      <c r="J2050" s="0" t="n">
        <v>1714</v>
      </c>
      <c r="K2050" s="0" t="n">
        <v>2087</v>
      </c>
      <c r="L2050" s="15" t="s">
        <v>97</v>
      </c>
      <c r="M2050" s="0" t="n">
        <v>2</v>
      </c>
      <c r="N2050" s="16" t="n">
        <f aca="false">I2050*K2050</f>
        <v>388182</v>
      </c>
      <c r="O2050" s="16" t="n">
        <f aca="false">I2050*(K2050-J2050)</f>
        <v>69378</v>
      </c>
      <c r="P2050" s="15" t="n">
        <f aca="false">K2050-J2050</f>
        <v>373</v>
      </c>
      <c r="Q2050" s="0" t="str">
        <f aca="false">IF(G2050=0,"Out of stock",IF(G2050&lt;H2050,"Understocked",IF(G2050&gt;Summary!$B$6*H2050,"Overstocked","Healthy")))</f>
        <v>Overstocked</v>
      </c>
      <c r="R2050" s="0" t="str">
        <f aca="false">IF(I2050&gt;=Summary!$B$7,"Fast",IF(I2050&lt;Summary!$B$8,"Slow","Medium"))</f>
        <v>Medium</v>
      </c>
      <c r="S2050" s="15" t="n">
        <f aca="false">IF(M2050&gt;Summary!$B$5,1,0)</f>
        <v>0</v>
      </c>
      <c r="T2050" s="16" t="n">
        <f aca="false">IF(Q2050="Overstocked",(G2050-Summary!$B$6*H2050)*J2050,0)</f>
        <v>282810</v>
      </c>
    </row>
    <row r="2051" customFormat="false" ht="15" hidden="false" customHeight="false" outlineLevel="0" collapsed="false">
      <c r="A2051" s="0" t="s">
        <v>2149</v>
      </c>
      <c r="B2051" s="0" t="s">
        <v>123</v>
      </c>
      <c r="C2051" s="0" t="s">
        <v>96</v>
      </c>
      <c r="D2051" s="0" t="s">
        <v>92</v>
      </c>
      <c r="E2051" s="14" t="n">
        <v>45020</v>
      </c>
      <c r="F2051" s="14" t="n">
        <v>45025</v>
      </c>
      <c r="G2051" s="0" t="n">
        <v>92</v>
      </c>
      <c r="H2051" s="0" t="n">
        <v>137</v>
      </c>
      <c r="I2051" s="0" t="n">
        <v>128</v>
      </c>
      <c r="J2051" s="0" t="n">
        <v>285</v>
      </c>
      <c r="K2051" s="0" t="n">
        <v>723</v>
      </c>
      <c r="L2051" s="15" t="s">
        <v>93</v>
      </c>
      <c r="M2051" s="0" t="n">
        <v>5</v>
      </c>
      <c r="N2051" s="16" t="n">
        <f aca="false">I2051*K2051</f>
        <v>92544</v>
      </c>
      <c r="O2051" s="16" t="n">
        <f aca="false">I2051*(K2051-J2051)</f>
        <v>56064</v>
      </c>
      <c r="P2051" s="15" t="n">
        <f aca="false">K2051-J2051</f>
        <v>438</v>
      </c>
      <c r="Q2051" s="0" t="str">
        <f aca="false">IF(G2051=0,"Out of stock",IF(G2051&lt;H2051,"Understocked",IF(G2051&gt;Summary!$B$6*H2051,"Overstocked","Healthy")))</f>
        <v>Understocked</v>
      </c>
      <c r="R2051" s="0" t="str">
        <f aca="false">IF(I2051&gt;=Summary!$B$7,"Fast",IF(I2051&lt;Summary!$B$8,"Slow","Medium"))</f>
        <v>Medium</v>
      </c>
      <c r="S2051" s="15" t="n">
        <f aca="false">IF(M2051&gt;Summary!$B$5,1,0)</f>
        <v>0</v>
      </c>
      <c r="T2051" s="16" t="n">
        <f aca="false">IF(Q2051="Overstocked",(G2051-Summary!$B$6*H2051)*J2051,0)</f>
        <v>0</v>
      </c>
    </row>
    <row r="2052" customFormat="false" ht="15" hidden="false" customHeight="false" outlineLevel="0" collapsed="false">
      <c r="A2052" s="0" t="s">
        <v>2150</v>
      </c>
      <c r="B2052" s="0" t="s">
        <v>84</v>
      </c>
      <c r="C2052" s="0" t="s">
        <v>96</v>
      </c>
      <c r="D2052" s="0" t="s">
        <v>90</v>
      </c>
      <c r="E2052" s="14" t="n">
        <v>45543</v>
      </c>
      <c r="F2052" s="14" t="n">
        <v>45548</v>
      </c>
      <c r="G2052" s="0" t="n">
        <v>176</v>
      </c>
      <c r="H2052" s="0" t="n">
        <v>109</v>
      </c>
      <c r="I2052" s="0" t="n">
        <v>14</v>
      </c>
      <c r="J2052" s="0" t="n">
        <v>1274</v>
      </c>
      <c r="K2052" s="0" t="n">
        <v>1678</v>
      </c>
      <c r="L2052" s="15" t="s">
        <v>97</v>
      </c>
      <c r="M2052" s="0" t="n">
        <v>5</v>
      </c>
      <c r="N2052" s="16" t="n">
        <f aca="false">I2052*K2052</f>
        <v>23492</v>
      </c>
      <c r="O2052" s="16" t="n">
        <f aca="false">I2052*(K2052-J2052)</f>
        <v>5656</v>
      </c>
      <c r="P2052" s="15" t="n">
        <f aca="false">K2052-J2052</f>
        <v>404</v>
      </c>
      <c r="Q2052" s="0" t="str">
        <f aca="false">IF(G2052=0,"Out of stock",IF(G2052&lt;H2052,"Understocked",IF(G2052&gt;Summary!$B$6*H2052,"Overstocked","Healthy")))</f>
        <v>Healthy</v>
      </c>
      <c r="R2052" s="0" t="str">
        <f aca="false">IF(I2052&gt;=Summary!$B$7,"Fast",IF(I2052&lt;Summary!$B$8,"Slow","Medium"))</f>
        <v>Slow</v>
      </c>
      <c r="S2052" s="15" t="n">
        <f aca="false">IF(M2052&gt;Summary!$B$5,1,0)</f>
        <v>0</v>
      </c>
      <c r="T2052" s="16" t="n">
        <f aca="false">IF(Q2052="Overstocked",(G2052-Summary!$B$6*H2052)*J2052,0)</f>
        <v>0</v>
      </c>
    </row>
    <row r="2053" customFormat="false" ht="15" hidden="false" customHeight="false" outlineLevel="0" collapsed="false">
      <c r="A2053" s="0" t="s">
        <v>2151</v>
      </c>
      <c r="B2053" s="0" t="s">
        <v>107</v>
      </c>
      <c r="C2053" s="0" t="s">
        <v>78</v>
      </c>
      <c r="D2053" s="0" t="s">
        <v>79</v>
      </c>
      <c r="E2053" s="14" t="n">
        <v>45036</v>
      </c>
      <c r="F2053" s="14" t="n">
        <v>45044</v>
      </c>
      <c r="G2053" s="0" t="n">
        <v>221</v>
      </c>
      <c r="H2053" s="0" t="n">
        <v>73</v>
      </c>
      <c r="I2053" s="0" t="n">
        <v>221</v>
      </c>
      <c r="J2053" s="0" t="n">
        <v>1893</v>
      </c>
      <c r="K2053" s="0" t="n">
        <v>2020</v>
      </c>
      <c r="L2053" s="15" t="s">
        <v>97</v>
      </c>
      <c r="M2053" s="0" t="n">
        <v>8</v>
      </c>
      <c r="N2053" s="16" t="n">
        <f aca="false">I2053*K2053</f>
        <v>446420</v>
      </c>
      <c r="O2053" s="16" t="n">
        <f aca="false">I2053*(K2053-J2053)</f>
        <v>28067</v>
      </c>
      <c r="P2053" s="15" t="n">
        <f aca="false">K2053-J2053</f>
        <v>127</v>
      </c>
      <c r="Q2053" s="0" t="str">
        <f aca="false">IF(G2053=0,"Out of stock",IF(G2053&lt;H2053,"Understocked",IF(G2053&gt;Summary!$B$6*H2053,"Overstocked","Healthy")))</f>
        <v>Healthy</v>
      </c>
      <c r="R2053" s="0" t="str">
        <f aca="false">IF(I2053&gt;=Summary!$B$7,"Fast",IF(I2053&lt;Summary!$B$8,"Slow","Medium"))</f>
        <v>Fast</v>
      </c>
      <c r="S2053" s="15" t="n">
        <f aca="false">IF(M2053&gt;Summary!$B$5,1,0)</f>
        <v>1</v>
      </c>
      <c r="T2053" s="16" t="n">
        <f aca="false">IF(Q2053="Overstocked",(G2053-Summary!$B$6*H2053)*J2053,0)</f>
        <v>0</v>
      </c>
    </row>
    <row r="2054" customFormat="false" ht="15" hidden="false" customHeight="false" outlineLevel="0" collapsed="false">
      <c r="A2054" s="0" t="s">
        <v>2152</v>
      </c>
      <c r="B2054" s="0" t="s">
        <v>77</v>
      </c>
      <c r="C2054" s="0" t="s">
        <v>78</v>
      </c>
      <c r="D2054" s="0" t="s">
        <v>102</v>
      </c>
      <c r="E2054" s="14" t="n">
        <v>45252</v>
      </c>
      <c r="F2054" s="14" t="n">
        <v>45259</v>
      </c>
      <c r="G2054" s="0" t="n">
        <v>217</v>
      </c>
      <c r="H2054" s="0" t="n">
        <v>65</v>
      </c>
      <c r="I2054" s="0" t="n">
        <v>221</v>
      </c>
      <c r="J2054" s="0" t="n">
        <v>1564</v>
      </c>
      <c r="K2054" s="0" t="n">
        <v>1948</v>
      </c>
      <c r="L2054" s="15" t="s">
        <v>80</v>
      </c>
      <c r="M2054" s="0" t="n">
        <v>7</v>
      </c>
      <c r="N2054" s="16" t="n">
        <f aca="false">I2054*K2054</f>
        <v>430508</v>
      </c>
      <c r="O2054" s="16" t="n">
        <f aca="false">I2054*(K2054-J2054)</f>
        <v>84864</v>
      </c>
      <c r="P2054" s="15" t="n">
        <f aca="false">K2054-J2054</f>
        <v>384</v>
      </c>
      <c r="Q2054" s="0" t="str">
        <f aca="false">IF(G2054=0,"Out of stock",IF(G2054&lt;H2054,"Understocked",IF(G2054&gt;Summary!$B$6*H2054,"Overstocked","Healthy")))</f>
        <v>Healthy</v>
      </c>
      <c r="R2054" s="0" t="str">
        <f aca="false">IF(I2054&gt;=Summary!$B$7,"Fast",IF(I2054&lt;Summary!$B$8,"Slow","Medium"))</f>
        <v>Fast</v>
      </c>
      <c r="S2054" s="15" t="n">
        <f aca="false">IF(M2054&gt;Summary!$B$5,1,0)</f>
        <v>0</v>
      </c>
      <c r="T2054" s="16" t="n">
        <f aca="false">IF(Q2054="Overstocked",(G2054-Summary!$B$6*H2054)*J2054,0)</f>
        <v>0</v>
      </c>
    </row>
    <row r="2055" customFormat="false" ht="15" hidden="false" customHeight="false" outlineLevel="0" collapsed="false">
      <c r="A2055" s="0" t="s">
        <v>2153</v>
      </c>
      <c r="B2055" s="0" t="s">
        <v>77</v>
      </c>
      <c r="C2055" s="0" t="s">
        <v>96</v>
      </c>
      <c r="D2055" s="0" t="s">
        <v>102</v>
      </c>
      <c r="E2055" s="14" t="n">
        <v>45217</v>
      </c>
      <c r="F2055" s="14" t="n">
        <v>45227</v>
      </c>
      <c r="G2055" s="0" t="n">
        <v>78</v>
      </c>
      <c r="H2055" s="0" t="n">
        <v>73</v>
      </c>
      <c r="I2055" s="0" t="n">
        <v>248</v>
      </c>
      <c r="J2055" s="0" t="n">
        <v>1003</v>
      </c>
      <c r="K2055" s="0" t="n">
        <v>1497</v>
      </c>
      <c r="L2055" s="15" t="s">
        <v>80</v>
      </c>
      <c r="M2055" s="0" t="n">
        <v>10</v>
      </c>
      <c r="N2055" s="16" t="n">
        <f aca="false">I2055*K2055</f>
        <v>371256</v>
      </c>
      <c r="O2055" s="16" t="n">
        <f aca="false">I2055*(K2055-J2055)</f>
        <v>122512</v>
      </c>
      <c r="P2055" s="15" t="n">
        <f aca="false">K2055-J2055</f>
        <v>494</v>
      </c>
      <c r="Q2055" s="0" t="str">
        <f aca="false">IF(G2055=0,"Out of stock",IF(G2055&lt;H2055,"Understocked",IF(G2055&gt;Summary!$B$6*H2055,"Overstocked","Healthy")))</f>
        <v>Healthy</v>
      </c>
      <c r="R2055" s="0" t="str">
        <f aca="false">IF(I2055&gt;=Summary!$B$7,"Fast",IF(I2055&lt;Summary!$B$8,"Slow","Medium"))</f>
        <v>Fast</v>
      </c>
      <c r="S2055" s="15" t="n">
        <f aca="false">IF(M2055&gt;Summary!$B$5,1,0)</f>
        <v>1</v>
      </c>
      <c r="T2055" s="16" t="n">
        <f aca="false">IF(Q2055="Overstocked",(G2055-Summary!$B$6*H2055)*J2055,0)</f>
        <v>0</v>
      </c>
    </row>
    <row r="2056" customFormat="false" ht="15" hidden="false" customHeight="false" outlineLevel="0" collapsed="false">
      <c r="A2056" s="0" t="s">
        <v>2154</v>
      </c>
      <c r="B2056" s="0" t="s">
        <v>89</v>
      </c>
      <c r="C2056" s="0" t="s">
        <v>78</v>
      </c>
      <c r="D2056" s="0" t="s">
        <v>92</v>
      </c>
      <c r="E2056" s="14" t="n">
        <v>45247</v>
      </c>
      <c r="F2056" s="14" t="n">
        <v>45251</v>
      </c>
      <c r="G2056" s="0" t="n">
        <v>55</v>
      </c>
      <c r="H2056" s="0" t="n">
        <v>66</v>
      </c>
      <c r="I2056" s="0" t="n">
        <v>131</v>
      </c>
      <c r="J2056" s="0" t="n">
        <v>759</v>
      </c>
      <c r="K2056" s="0" t="n">
        <v>1045</v>
      </c>
      <c r="L2056" s="15" t="s">
        <v>93</v>
      </c>
      <c r="M2056" s="0" t="n">
        <v>4</v>
      </c>
      <c r="N2056" s="16" t="n">
        <f aca="false">I2056*K2056</f>
        <v>136895</v>
      </c>
      <c r="O2056" s="16" t="n">
        <f aca="false">I2056*(K2056-J2056)</f>
        <v>37466</v>
      </c>
      <c r="P2056" s="15" t="n">
        <f aca="false">K2056-J2056</f>
        <v>286</v>
      </c>
      <c r="Q2056" s="0" t="str">
        <f aca="false">IF(G2056=0,"Out of stock",IF(G2056&lt;H2056,"Understocked",IF(G2056&gt;Summary!$B$6*H2056,"Overstocked","Healthy")))</f>
        <v>Understocked</v>
      </c>
      <c r="R2056" s="0" t="str">
        <f aca="false">IF(I2056&gt;=Summary!$B$7,"Fast",IF(I2056&lt;Summary!$B$8,"Slow","Medium"))</f>
        <v>Medium</v>
      </c>
      <c r="S2056" s="15" t="n">
        <f aca="false">IF(M2056&gt;Summary!$B$5,1,0)</f>
        <v>0</v>
      </c>
      <c r="T2056" s="16" t="n">
        <f aca="false">IF(Q2056="Overstocked",(G2056-Summary!$B$6*H2056)*J2056,0)</f>
        <v>0</v>
      </c>
    </row>
    <row r="2057" customFormat="false" ht="15" hidden="false" customHeight="false" outlineLevel="0" collapsed="false">
      <c r="A2057" s="0" t="s">
        <v>2155</v>
      </c>
      <c r="B2057" s="0" t="s">
        <v>77</v>
      </c>
      <c r="C2057" s="0" t="s">
        <v>78</v>
      </c>
      <c r="D2057" s="0" t="s">
        <v>102</v>
      </c>
      <c r="E2057" s="14" t="n">
        <v>45609</v>
      </c>
      <c r="F2057" s="14" t="n">
        <v>45616</v>
      </c>
      <c r="G2057" s="0" t="n">
        <v>52</v>
      </c>
      <c r="H2057" s="0" t="n">
        <v>100</v>
      </c>
      <c r="I2057" s="0" t="n">
        <v>13</v>
      </c>
      <c r="J2057" s="0" t="n">
        <v>1023</v>
      </c>
      <c r="K2057" s="0" t="n">
        <v>1388</v>
      </c>
      <c r="L2057" s="15" t="s">
        <v>80</v>
      </c>
      <c r="M2057" s="0" t="n">
        <v>7</v>
      </c>
      <c r="N2057" s="16" t="n">
        <f aca="false">I2057*K2057</f>
        <v>18044</v>
      </c>
      <c r="O2057" s="16" t="n">
        <f aca="false">I2057*(K2057-J2057)</f>
        <v>4745</v>
      </c>
      <c r="P2057" s="15" t="n">
        <f aca="false">K2057-J2057</f>
        <v>365</v>
      </c>
      <c r="Q2057" s="0" t="str">
        <f aca="false">IF(G2057=0,"Out of stock",IF(G2057&lt;H2057,"Understocked",IF(G2057&gt;Summary!$B$6*H2057,"Overstocked","Healthy")))</f>
        <v>Understocked</v>
      </c>
      <c r="R2057" s="0" t="str">
        <f aca="false">IF(I2057&gt;=Summary!$B$7,"Fast",IF(I2057&lt;Summary!$B$8,"Slow","Medium"))</f>
        <v>Slow</v>
      </c>
      <c r="S2057" s="15" t="n">
        <f aca="false">IF(M2057&gt;Summary!$B$5,1,0)</f>
        <v>0</v>
      </c>
      <c r="T2057" s="16" t="n">
        <f aca="false">IF(Q2057="Overstocked",(G2057-Summary!$B$6*H2057)*J2057,0)</f>
        <v>0</v>
      </c>
    </row>
    <row r="2058" customFormat="false" ht="15" hidden="false" customHeight="false" outlineLevel="0" collapsed="false">
      <c r="A2058" s="0" t="s">
        <v>2156</v>
      </c>
      <c r="B2058" s="0" t="s">
        <v>77</v>
      </c>
      <c r="C2058" s="0" t="s">
        <v>85</v>
      </c>
      <c r="D2058" s="0" t="s">
        <v>102</v>
      </c>
      <c r="E2058" s="14" t="n">
        <v>45254</v>
      </c>
      <c r="F2058" s="14" t="n">
        <v>45264</v>
      </c>
      <c r="G2058" s="0" t="n">
        <v>350</v>
      </c>
      <c r="H2058" s="0" t="n">
        <v>79</v>
      </c>
      <c r="I2058" s="0" t="n">
        <v>57</v>
      </c>
      <c r="J2058" s="0" t="n">
        <v>1724</v>
      </c>
      <c r="K2058" s="0" t="n">
        <v>2110</v>
      </c>
      <c r="L2058" s="15" t="s">
        <v>82</v>
      </c>
      <c r="M2058" s="0" t="n">
        <v>10</v>
      </c>
      <c r="N2058" s="16" t="n">
        <f aca="false">I2058*K2058</f>
        <v>120270</v>
      </c>
      <c r="O2058" s="16" t="n">
        <f aca="false">I2058*(K2058-J2058)</f>
        <v>22002</v>
      </c>
      <c r="P2058" s="15" t="n">
        <f aca="false">K2058-J2058</f>
        <v>386</v>
      </c>
      <c r="Q2058" s="0" t="str">
        <f aca="false">IF(G2058=0,"Out of stock",IF(G2058&lt;H2058,"Understocked",IF(G2058&gt;Summary!$B$6*H2058,"Overstocked","Healthy")))</f>
        <v>Overstocked</v>
      </c>
      <c r="R2058" s="0" t="str">
        <f aca="false">IF(I2058&gt;=Summary!$B$7,"Fast",IF(I2058&lt;Summary!$B$8,"Slow","Medium"))</f>
        <v>Slow</v>
      </c>
      <c r="S2058" s="15" t="n">
        <f aca="false">IF(M2058&gt;Summary!$B$5,1,0)</f>
        <v>1</v>
      </c>
      <c r="T2058" s="16" t="n">
        <f aca="false">IF(Q2058="Overstocked",(G2058-Summary!$B$6*H2058)*J2058,0)</f>
        <v>58616</v>
      </c>
    </row>
    <row r="2059" customFormat="false" ht="15" hidden="false" customHeight="false" outlineLevel="0" collapsed="false">
      <c r="A2059" s="0" t="s">
        <v>2157</v>
      </c>
      <c r="B2059" s="0" t="s">
        <v>101</v>
      </c>
      <c r="C2059" s="0" t="s">
        <v>96</v>
      </c>
      <c r="D2059" s="0" t="s">
        <v>92</v>
      </c>
      <c r="E2059" s="14" t="n">
        <v>45606</v>
      </c>
      <c r="F2059" s="14" t="n">
        <v>45614</v>
      </c>
      <c r="G2059" s="0" t="n">
        <v>274</v>
      </c>
      <c r="H2059" s="0" t="n">
        <v>139</v>
      </c>
      <c r="I2059" s="0" t="n">
        <v>103</v>
      </c>
      <c r="J2059" s="0" t="n">
        <v>1895</v>
      </c>
      <c r="K2059" s="0" t="n">
        <v>2128</v>
      </c>
      <c r="L2059" s="15" t="s">
        <v>93</v>
      </c>
      <c r="M2059" s="0" t="n">
        <v>8</v>
      </c>
      <c r="N2059" s="16" t="n">
        <f aca="false">I2059*K2059</f>
        <v>219184</v>
      </c>
      <c r="O2059" s="16" t="n">
        <f aca="false">I2059*(K2059-J2059)</f>
        <v>23999</v>
      </c>
      <c r="P2059" s="15" t="n">
        <f aca="false">K2059-J2059</f>
        <v>233</v>
      </c>
      <c r="Q2059" s="0" t="str">
        <f aca="false">IF(G2059=0,"Out of stock",IF(G2059&lt;H2059,"Understocked",IF(G2059&gt;Summary!$B$6*H2059,"Overstocked","Healthy")))</f>
        <v>Healthy</v>
      </c>
      <c r="R2059" s="0" t="str">
        <f aca="false">IF(I2059&gt;=Summary!$B$7,"Fast",IF(I2059&lt;Summary!$B$8,"Slow","Medium"))</f>
        <v>Medium</v>
      </c>
      <c r="S2059" s="15" t="n">
        <f aca="false">IF(M2059&gt;Summary!$B$5,1,0)</f>
        <v>1</v>
      </c>
      <c r="T2059" s="16" t="n">
        <f aca="false">IF(Q2059="Overstocked",(G2059-Summary!$B$6*H2059)*J2059,0)</f>
        <v>0</v>
      </c>
    </row>
    <row r="2060" customFormat="false" ht="15" hidden="false" customHeight="false" outlineLevel="0" collapsed="false">
      <c r="A2060" s="0" t="s">
        <v>2158</v>
      </c>
      <c r="B2060" s="0" t="s">
        <v>113</v>
      </c>
      <c r="C2060" s="0" t="s">
        <v>85</v>
      </c>
      <c r="D2060" s="0" t="s">
        <v>92</v>
      </c>
      <c r="E2060" s="14" t="n">
        <v>45531</v>
      </c>
      <c r="F2060" s="14" t="n">
        <v>45537</v>
      </c>
      <c r="G2060" s="0" t="n">
        <v>288</v>
      </c>
      <c r="H2060" s="0" t="n">
        <v>112</v>
      </c>
      <c r="I2060" s="0" t="n">
        <v>121</v>
      </c>
      <c r="J2060" s="0" t="n">
        <v>1983</v>
      </c>
      <c r="K2060" s="0" t="n">
        <v>2376</v>
      </c>
      <c r="L2060" s="15" t="s">
        <v>82</v>
      </c>
      <c r="M2060" s="0" t="n">
        <v>6</v>
      </c>
      <c r="N2060" s="16" t="n">
        <f aca="false">I2060*K2060</f>
        <v>287496</v>
      </c>
      <c r="O2060" s="16" t="n">
        <f aca="false">I2060*(K2060-J2060)</f>
        <v>47553</v>
      </c>
      <c r="P2060" s="15" t="n">
        <f aca="false">K2060-J2060</f>
        <v>393</v>
      </c>
      <c r="Q2060" s="0" t="str">
        <f aca="false">IF(G2060=0,"Out of stock",IF(G2060&lt;H2060,"Understocked",IF(G2060&gt;Summary!$B$6*H2060,"Overstocked","Healthy")))</f>
        <v>Healthy</v>
      </c>
      <c r="R2060" s="0" t="str">
        <f aca="false">IF(I2060&gt;=Summary!$B$7,"Fast",IF(I2060&lt;Summary!$B$8,"Slow","Medium"))</f>
        <v>Medium</v>
      </c>
      <c r="S2060" s="15" t="n">
        <f aca="false">IF(M2060&gt;Summary!$B$5,1,0)</f>
        <v>0</v>
      </c>
      <c r="T2060" s="16" t="n">
        <f aca="false">IF(Q2060="Overstocked",(G2060-Summary!$B$6*H2060)*J2060,0)</f>
        <v>0</v>
      </c>
    </row>
    <row r="2061" customFormat="false" ht="15" hidden="false" customHeight="false" outlineLevel="0" collapsed="false">
      <c r="A2061" s="0" t="s">
        <v>2159</v>
      </c>
      <c r="B2061" s="0" t="s">
        <v>84</v>
      </c>
      <c r="C2061" s="0" t="s">
        <v>78</v>
      </c>
      <c r="D2061" s="0" t="s">
        <v>79</v>
      </c>
      <c r="E2061" s="14" t="n">
        <v>45127</v>
      </c>
      <c r="F2061" s="14" t="n">
        <v>45128</v>
      </c>
      <c r="G2061" s="0" t="n">
        <v>427</v>
      </c>
      <c r="H2061" s="0" t="n">
        <v>137</v>
      </c>
      <c r="I2061" s="0" t="n">
        <v>90</v>
      </c>
      <c r="J2061" s="0" t="n">
        <v>619</v>
      </c>
      <c r="K2061" s="0" t="n">
        <v>910</v>
      </c>
      <c r="L2061" s="15" t="s">
        <v>97</v>
      </c>
      <c r="M2061" s="0" t="n">
        <v>1</v>
      </c>
      <c r="N2061" s="16" t="n">
        <f aca="false">I2061*K2061</f>
        <v>81900</v>
      </c>
      <c r="O2061" s="16" t="n">
        <f aca="false">I2061*(K2061-J2061)</f>
        <v>26190</v>
      </c>
      <c r="P2061" s="15" t="n">
        <f aca="false">K2061-J2061</f>
        <v>291</v>
      </c>
      <c r="Q2061" s="0" t="str">
        <f aca="false">IF(G2061=0,"Out of stock",IF(G2061&lt;H2061,"Understocked",IF(G2061&gt;Summary!$B$6*H2061,"Overstocked","Healthy")))</f>
        <v>Healthy</v>
      </c>
      <c r="R2061" s="0" t="str">
        <f aca="false">IF(I2061&gt;=Summary!$B$7,"Fast",IF(I2061&lt;Summary!$B$8,"Slow","Medium"))</f>
        <v>Slow</v>
      </c>
      <c r="S2061" s="15" t="n">
        <f aca="false">IF(M2061&gt;Summary!$B$5,1,0)</f>
        <v>0</v>
      </c>
      <c r="T2061" s="16" t="n">
        <f aca="false">IF(Q2061="Overstocked",(G2061-Summary!$B$6*H2061)*J2061,0)</f>
        <v>0</v>
      </c>
    </row>
    <row r="2062" customFormat="false" ht="15" hidden="false" customHeight="false" outlineLevel="0" collapsed="false">
      <c r="A2062" s="0" t="s">
        <v>2160</v>
      </c>
      <c r="B2062" s="0" t="s">
        <v>111</v>
      </c>
      <c r="C2062" s="0" t="s">
        <v>78</v>
      </c>
      <c r="D2062" s="0" t="s">
        <v>79</v>
      </c>
      <c r="E2062" s="14" t="n">
        <v>45444</v>
      </c>
      <c r="F2062" s="14" t="n">
        <v>45446</v>
      </c>
      <c r="G2062" s="0" t="n">
        <v>209</v>
      </c>
      <c r="H2062" s="0" t="n">
        <v>147</v>
      </c>
      <c r="I2062" s="0" t="n">
        <v>47</v>
      </c>
      <c r="J2062" s="0" t="n">
        <v>616</v>
      </c>
      <c r="K2062" s="0" t="n">
        <v>954</v>
      </c>
      <c r="L2062" s="15" t="s">
        <v>97</v>
      </c>
      <c r="M2062" s="0" t="n">
        <v>2</v>
      </c>
      <c r="N2062" s="16" t="n">
        <f aca="false">I2062*K2062</f>
        <v>44838</v>
      </c>
      <c r="O2062" s="16" t="n">
        <f aca="false">I2062*(K2062-J2062)</f>
        <v>15886</v>
      </c>
      <c r="P2062" s="15" t="n">
        <f aca="false">K2062-J2062</f>
        <v>338</v>
      </c>
      <c r="Q2062" s="0" t="str">
        <f aca="false">IF(G2062=0,"Out of stock",IF(G2062&lt;H2062,"Understocked",IF(G2062&gt;Summary!$B$6*H2062,"Overstocked","Healthy")))</f>
        <v>Healthy</v>
      </c>
      <c r="R2062" s="0" t="str">
        <f aca="false">IF(I2062&gt;=Summary!$B$7,"Fast",IF(I2062&lt;Summary!$B$8,"Slow","Medium"))</f>
        <v>Slow</v>
      </c>
      <c r="S2062" s="15" t="n">
        <f aca="false">IF(M2062&gt;Summary!$B$5,1,0)</f>
        <v>0</v>
      </c>
      <c r="T2062" s="16" t="n">
        <f aca="false">IF(Q2062="Overstocked",(G2062-Summary!$B$6*H2062)*J2062,0)</f>
        <v>0</v>
      </c>
    </row>
    <row r="2063" customFormat="false" ht="15" hidden="false" customHeight="false" outlineLevel="0" collapsed="false">
      <c r="A2063" s="0" t="s">
        <v>2161</v>
      </c>
      <c r="B2063" s="0" t="s">
        <v>95</v>
      </c>
      <c r="C2063" s="0" t="s">
        <v>104</v>
      </c>
      <c r="D2063" s="0" t="s">
        <v>92</v>
      </c>
      <c r="E2063" s="14" t="n">
        <v>45394</v>
      </c>
      <c r="F2063" s="14" t="n">
        <v>45401</v>
      </c>
      <c r="G2063" s="0" t="n">
        <v>193</v>
      </c>
      <c r="H2063" s="0" t="n">
        <v>77</v>
      </c>
      <c r="I2063" s="0" t="n">
        <v>169</v>
      </c>
      <c r="J2063" s="0" t="n">
        <v>1862</v>
      </c>
      <c r="K2063" s="0" t="n">
        <v>2295</v>
      </c>
      <c r="L2063" s="15" t="s">
        <v>80</v>
      </c>
      <c r="M2063" s="0" t="n">
        <v>7</v>
      </c>
      <c r="N2063" s="16" t="n">
        <f aca="false">I2063*K2063</f>
        <v>387855</v>
      </c>
      <c r="O2063" s="16" t="n">
        <f aca="false">I2063*(K2063-J2063)</f>
        <v>73177</v>
      </c>
      <c r="P2063" s="15" t="n">
        <f aca="false">K2063-J2063</f>
        <v>433</v>
      </c>
      <c r="Q2063" s="0" t="str">
        <f aca="false">IF(G2063=0,"Out of stock",IF(G2063&lt;H2063,"Understocked",IF(G2063&gt;Summary!$B$6*H2063,"Overstocked","Healthy")))</f>
        <v>Healthy</v>
      </c>
      <c r="R2063" s="0" t="str">
        <f aca="false">IF(I2063&gt;=Summary!$B$7,"Fast",IF(I2063&lt;Summary!$B$8,"Slow","Medium"))</f>
        <v>Medium</v>
      </c>
      <c r="S2063" s="15" t="n">
        <f aca="false">IF(M2063&gt;Summary!$B$5,1,0)</f>
        <v>0</v>
      </c>
      <c r="T2063" s="16" t="n">
        <f aca="false">IF(Q2063="Overstocked",(G2063-Summary!$B$6*H2063)*J2063,0)</f>
        <v>0</v>
      </c>
    </row>
    <row r="2064" customFormat="false" ht="15" hidden="false" customHeight="false" outlineLevel="0" collapsed="false">
      <c r="A2064" s="0" t="s">
        <v>2162</v>
      </c>
      <c r="B2064" s="0" t="s">
        <v>101</v>
      </c>
      <c r="C2064" s="0" t="s">
        <v>104</v>
      </c>
      <c r="D2064" s="0" t="s">
        <v>102</v>
      </c>
      <c r="E2064" s="14" t="n">
        <v>45152</v>
      </c>
      <c r="F2064" s="14" t="n">
        <v>45159</v>
      </c>
      <c r="G2064" s="0" t="n">
        <v>411</v>
      </c>
      <c r="H2064" s="0" t="n">
        <v>51</v>
      </c>
      <c r="I2064" s="0" t="n">
        <v>96</v>
      </c>
      <c r="J2064" s="0" t="n">
        <v>1216</v>
      </c>
      <c r="K2064" s="0" t="n">
        <v>1630</v>
      </c>
      <c r="L2064" s="15" t="s">
        <v>93</v>
      </c>
      <c r="M2064" s="0" t="n">
        <v>7</v>
      </c>
      <c r="N2064" s="16" t="n">
        <f aca="false">I2064*K2064</f>
        <v>156480</v>
      </c>
      <c r="O2064" s="16" t="n">
        <f aca="false">I2064*(K2064-J2064)</f>
        <v>39744</v>
      </c>
      <c r="P2064" s="15" t="n">
        <f aca="false">K2064-J2064</f>
        <v>414</v>
      </c>
      <c r="Q2064" s="0" t="str">
        <f aca="false">IF(G2064=0,"Out of stock",IF(G2064&lt;H2064,"Understocked",IF(G2064&gt;Summary!$B$6*H2064,"Overstocked","Healthy")))</f>
        <v>Overstocked</v>
      </c>
      <c r="R2064" s="0" t="str">
        <f aca="false">IF(I2064&gt;=Summary!$B$7,"Fast",IF(I2064&lt;Summary!$B$8,"Slow","Medium"))</f>
        <v>Slow</v>
      </c>
      <c r="S2064" s="15" t="n">
        <f aca="false">IF(M2064&gt;Summary!$B$5,1,0)</f>
        <v>0</v>
      </c>
      <c r="T2064" s="16" t="n">
        <f aca="false">IF(Q2064="Overstocked",(G2064-Summary!$B$6*H2064)*J2064,0)</f>
        <v>251712</v>
      </c>
    </row>
    <row r="2065" customFormat="false" ht="15" hidden="false" customHeight="false" outlineLevel="0" collapsed="false">
      <c r="A2065" s="0" t="s">
        <v>2163</v>
      </c>
      <c r="B2065" s="0" t="s">
        <v>123</v>
      </c>
      <c r="C2065" s="0" t="s">
        <v>78</v>
      </c>
      <c r="D2065" s="0" t="s">
        <v>79</v>
      </c>
      <c r="E2065" s="14" t="n">
        <v>45572</v>
      </c>
      <c r="F2065" s="14" t="n">
        <v>45574</v>
      </c>
      <c r="G2065" s="0" t="n">
        <v>130</v>
      </c>
      <c r="H2065" s="0" t="n">
        <v>126</v>
      </c>
      <c r="I2065" s="0" t="n">
        <v>190</v>
      </c>
      <c r="J2065" s="0" t="n">
        <v>1595</v>
      </c>
      <c r="K2065" s="0" t="n">
        <v>1878</v>
      </c>
      <c r="L2065" s="15" t="s">
        <v>82</v>
      </c>
      <c r="M2065" s="0" t="n">
        <v>2</v>
      </c>
      <c r="N2065" s="16" t="n">
        <f aca="false">I2065*K2065</f>
        <v>356820</v>
      </c>
      <c r="O2065" s="16" t="n">
        <f aca="false">I2065*(K2065-J2065)</f>
        <v>53770</v>
      </c>
      <c r="P2065" s="15" t="n">
        <f aca="false">K2065-J2065</f>
        <v>283</v>
      </c>
      <c r="Q2065" s="0" t="str">
        <f aca="false">IF(G2065=0,"Out of stock",IF(G2065&lt;H2065,"Understocked",IF(G2065&gt;Summary!$B$6*H2065,"Overstocked","Healthy")))</f>
        <v>Healthy</v>
      </c>
      <c r="R2065" s="0" t="str">
        <f aca="false">IF(I2065&gt;=Summary!$B$7,"Fast",IF(I2065&lt;Summary!$B$8,"Slow","Medium"))</f>
        <v>Medium</v>
      </c>
      <c r="S2065" s="15" t="n">
        <f aca="false">IF(M2065&gt;Summary!$B$5,1,0)</f>
        <v>0</v>
      </c>
      <c r="T2065" s="16" t="n">
        <f aca="false">IF(Q2065="Overstocked",(G2065-Summary!$B$6*H2065)*J2065,0)</f>
        <v>0</v>
      </c>
    </row>
    <row r="2066" customFormat="false" ht="15" hidden="false" customHeight="false" outlineLevel="0" collapsed="false">
      <c r="A2066" s="0" t="s">
        <v>2164</v>
      </c>
      <c r="B2066" s="0" t="s">
        <v>115</v>
      </c>
      <c r="C2066" s="0" t="s">
        <v>96</v>
      </c>
      <c r="D2066" s="0" t="s">
        <v>102</v>
      </c>
      <c r="E2066" s="14" t="n">
        <v>45319</v>
      </c>
      <c r="F2066" s="14" t="n">
        <v>45328</v>
      </c>
      <c r="G2066" s="0" t="n">
        <v>375</v>
      </c>
      <c r="H2066" s="0" t="n">
        <v>144</v>
      </c>
      <c r="I2066" s="0" t="n">
        <v>84</v>
      </c>
      <c r="J2066" s="0" t="n">
        <v>491</v>
      </c>
      <c r="K2066" s="0" t="n">
        <v>659</v>
      </c>
      <c r="L2066" s="15" t="s">
        <v>97</v>
      </c>
      <c r="M2066" s="0" t="n">
        <v>9</v>
      </c>
      <c r="N2066" s="16" t="n">
        <f aca="false">I2066*K2066</f>
        <v>55356</v>
      </c>
      <c r="O2066" s="16" t="n">
        <f aca="false">I2066*(K2066-J2066)</f>
        <v>14112</v>
      </c>
      <c r="P2066" s="15" t="n">
        <f aca="false">K2066-J2066</f>
        <v>168</v>
      </c>
      <c r="Q2066" s="0" t="str">
        <f aca="false">IF(G2066=0,"Out of stock",IF(G2066&lt;H2066,"Understocked",IF(G2066&gt;Summary!$B$6*H2066,"Overstocked","Healthy")))</f>
        <v>Healthy</v>
      </c>
      <c r="R2066" s="0" t="str">
        <f aca="false">IF(I2066&gt;=Summary!$B$7,"Fast",IF(I2066&lt;Summary!$B$8,"Slow","Medium"))</f>
        <v>Slow</v>
      </c>
      <c r="S2066" s="15" t="n">
        <f aca="false">IF(M2066&gt;Summary!$B$5,1,0)</f>
        <v>1</v>
      </c>
      <c r="T2066" s="16" t="n">
        <f aca="false">IF(Q2066="Overstocked",(G2066-Summary!$B$6*H2066)*J2066,0)</f>
        <v>0</v>
      </c>
    </row>
    <row r="2067" customFormat="false" ht="15" hidden="false" customHeight="false" outlineLevel="0" collapsed="false">
      <c r="A2067" s="0" t="s">
        <v>2165</v>
      </c>
      <c r="B2067" s="0" t="s">
        <v>111</v>
      </c>
      <c r="C2067" s="0" t="s">
        <v>104</v>
      </c>
      <c r="D2067" s="0" t="s">
        <v>92</v>
      </c>
      <c r="E2067" s="14" t="n">
        <v>45139</v>
      </c>
      <c r="F2067" s="14" t="n">
        <v>45145</v>
      </c>
      <c r="G2067" s="0" t="n">
        <v>17</v>
      </c>
      <c r="H2067" s="0" t="n">
        <v>55</v>
      </c>
      <c r="I2067" s="0" t="n">
        <v>61</v>
      </c>
      <c r="J2067" s="0" t="n">
        <v>1794</v>
      </c>
      <c r="K2067" s="0" t="n">
        <v>1980</v>
      </c>
      <c r="L2067" s="15" t="s">
        <v>87</v>
      </c>
      <c r="M2067" s="0" t="n">
        <v>6</v>
      </c>
      <c r="N2067" s="16" t="n">
        <f aca="false">I2067*K2067</f>
        <v>120780</v>
      </c>
      <c r="O2067" s="16" t="n">
        <f aca="false">I2067*(K2067-J2067)</f>
        <v>11346</v>
      </c>
      <c r="P2067" s="15" t="n">
        <f aca="false">K2067-J2067</f>
        <v>186</v>
      </c>
      <c r="Q2067" s="0" t="str">
        <f aca="false">IF(G2067=0,"Out of stock",IF(G2067&lt;H2067,"Understocked",IF(G2067&gt;Summary!$B$6*H2067,"Overstocked","Healthy")))</f>
        <v>Understocked</v>
      </c>
      <c r="R2067" s="0" t="str">
        <f aca="false">IF(I2067&gt;=Summary!$B$7,"Fast",IF(I2067&lt;Summary!$B$8,"Slow","Medium"))</f>
        <v>Slow</v>
      </c>
      <c r="S2067" s="15" t="n">
        <f aca="false">IF(M2067&gt;Summary!$B$5,1,0)</f>
        <v>0</v>
      </c>
      <c r="T2067" s="16" t="n">
        <f aca="false">IF(Q2067="Overstocked",(G2067-Summary!$B$6*H2067)*J2067,0)</f>
        <v>0</v>
      </c>
    </row>
    <row r="2068" customFormat="false" ht="15" hidden="false" customHeight="false" outlineLevel="0" collapsed="false">
      <c r="A2068" s="0" t="s">
        <v>2166</v>
      </c>
      <c r="B2068" s="0" t="s">
        <v>84</v>
      </c>
      <c r="C2068" s="0" t="s">
        <v>104</v>
      </c>
      <c r="D2068" s="0" t="s">
        <v>79</v>
      </c>
      <c r="E2068" s="14" t="n">
        <v>45326</v>
      </c>
      <c r="F2068" s="14" t="n">
        <v>45336</v>
      </c>
      <c r="G2068" s="0" t="n">
        <v>213</v>
      </c>
      <c r="H2068" s="0" t="n">
        <v>94</v>
      </c>
      <c r="I2068" s="0" t="n">
        <v>229</v>
      </c>
      <c r="J2068" s="0" t="n">
        <v>1891</v>
      </c>
      <c r="K2068" s="0" t="n">
        <v>2281</v>
      </c>
      <c r="L2068" s="15" t="s">
        <v>87</v>
      </c>
      <c r="M2068" s="0" t="n">
        <v>10</v>
      </c>
      <c r="N2068" s="16" t="n">
        <f aca="false">I2068*K2068</f>
        <v>522349</v>
      </c>
      <c r="O2068" s="16" t="n">
        <f aca="false">I2068*(K2068-J2068)</f>
        <v>89310</v>
      </c>
      <c r="P2068" s="15" t="n">
        <f aca="false">K2068-J2068</f>
        <v>390</v>
      </c>
      <c r="Q2068" s="0" t="str">
        <f aca="false">IF(G2068=0,"Out of stock",IF(G2068&lt;H2068,"Understocked",IF(G2068&gt;Summary!$B$6*H2068,"Overstocked","Healthy")))</f>
        <v>Healthy</v>
      </c>
      <c r="R2068" s="0" t="str">
        <f aca="false">IF(I2068&gt;=Summary!$B$7,"Fast",IF(I2068&lt;Summary!$B$8,"Slow","Medium"))</f>
        <v>Fast</v>
      </c>
      <c r="S2068" s="15" t="n">
        <f aca="false">IF(M2068&gt;Summary!$B$5,1,0)</f>
        <v>1</v>
      </c>
      <c r="T2068" s="16" t="n">
        <f aca="false">IF(Q2068="Overstocked",(G2068-Summary!$B$6*H2068)*J2068,0)</f>
        <v>0</v>
      </c>
    </row>
    <row r="2069" customFormat="false" ht="15" hidden="false" customHeight="false" outlineLevel="0" collapsed="false">
      <c r="A2069" s="0" t="s">
        <v>2167</v>
      </c>
      <c r="B2069" s="0" t="s">
        <v>84</v>
      </c>
      <c r="C2069" s="0" t="s">
        <v>104</v>
      </c>
      <c r="D2069" s="0" t="s">
        <v>90</v>
      </c>
      <c r="E2069" s="14" t="n">
        <v>45499</v>
      </c>
      <c r="F2069" s="14" t="n">
        <v>45507</v>
      </c>
      <c r="G2069" s="0" t="n">
        <v>468</v>
      </c>
      <c r="H2069" s="0" t="n">
        <v>101</v>
      </c>
      <c r="I2069" s="0" t="n">
        <v>48</v>
      </c>
      <c r="J2069" s="0" t="n">
        <v>1484</v>
      </c>
      <c r="K2069" s="0" t="n">
        <v>1854</v>
      </c>
      <c r="L2069" s="15" t="s">
        <v>87</v>
      </c>
      <c r="M2069" s="0" t="n">
        <v>8</v>
      </c>
      <c r="N2069" s="16" t="n">
        <f aca="false">I2069*K2069</f>
        <v>88992</v>
      </c>
      <c r="O2069" s="16" t="n">
        <f aca="false">I2069*(K2069-J2069)</f>
        <v>17760</v>
      </c>
      <c r="P2069" s="15" t="n">
        <f aca="false">K2069-J2069</f>
        <v>370</v>
      </c>
      <c r="Q2069" s="0" t="str">
        <f aca="false">IF(G2069=0,"Out of stock",IF(G2069&lt;H2069,"Understocked",IF(G2069&gt;Summary!$B$6*H2069,"Overstocked","Healthy")))</f>
        <v>Overstocked</v>
      </c>
      <c r="R2069" s="0" t="str">
        <f aca="false">IF(I2069&gt;=Summary!$B$7,"Fast",IF(I2069&lt;Summary!$B$8,"Slow","Medium"))</f>
        <v>Slow</v>
      </c>
      <c r="S2069" s="15" t="n">
        <f aca="false">IF(M2069&gt;Summary!$B$5,1,0)</f>
        <v>1</v>
      </c>
      <c r="T2069" s="16" t="n">
        <f aca="false">IF(Q2069="Overstocked",(G2069-Summary!$B$6*H2069)*J2069,0)</f>
        <v>94976</v>
      </c>
    </row>
    <row r="2070" customFormat="false" ht="15" hidden="false" customHeight="false" outlineLevel="0" collapsed="false">
      <c r="A2070" s="0" t="s">
        <v>2168</v>
      </c>
      <c r="B2070" s="0" t="s">
        <v>111</v>
      </c>
      <c r="C2070" s="0" t="s">
        <v>78</v>
      </c>
      <c r="D2070" s="0" t="s">
        <v>86</v>
      </c>
      <c r="E2070" s="14" t="n">
        <v>44969</v>
      </c>
      <c r="F2070" s="14" t="n">
        <v>44974</v>
      </c>
      <c r="G2070" s="0" t="n">
        <v>195</v>
      </c>
      <c r="H2070" s="0" t="n">
        <v>110</v>
      </c>
      <c r="I2070" s="0" t="n">
        <v>51</v>
      </c>
      <c r="J2070" s="0" t="n">
        <v>1293</v>
      </c>
      <c r="K2070" s="0" t="n">
        <v>1568</v>
      </c>
      <c r="L2070" s="15" t="s">
        <v>82</v>
      </c>
      <c r="M2070" s="0" t="n">
        <v>5</v>
      </c>
      <c r="N2070" s="16" t="n">
        <f aca="false">I2070*K2070</f>
        <v>79968</v>
      </c>
      <c r="O2070" s="16" t="n">
        <f aca="false">I2070*(K2070-J2070)</f>
        <v>14025</v>
      </c>
      <c r="P2070" s="15" t="n">
        <f aca="false">K2070-J2070</f>
        <v>275</v>
      </c>
      <c r="Q2070" s="0" t="str">
        <f aca="false">IF(G2070=0,"Out of stock",IF(G2070&lt;H2070,"Understocked",IF(G2070&gt;Summary!$B$6*H2070,"Overstocked","Healthy")))</f>
        <v>Healthy</v>
      </c>
      <c r="R2070" s="0" t="str">
        <f aca="false">IF(I2070&gt;=Summary!$B$7,"Fast",IF(I2070&lt;Summary!$B$8,"Slow","Medium"))</f>
        <v>Slow</v>
      </c>
      <c r="S2070" s="15" t="n">
        <f aca="false">IF(M2070&gt;Summary!$B$5,1,0)</f>
        <v>0</v>
      </c>
      <c r="T2070" s="16" t="n">
        <f aca="false">IF(Q2070="Overstocked",(G2070-Summary!$B$6*H2070)*J2070,0)</f>
        <v>0</v>
      </c>
    </row>
    <row r="2071" customFormat="false" ht="15" hidden="false" customHeight="false" outlineLevel="0" collapsed="false">
      <c r="A2071" s="0" t="s">
        <v>2169</v>
      </c>
      <c r="B2071" s="0" t="s">
        <v>95</v>
      </c>
      <c r="C2071" s="0" t="s">
        <v>96</v>
      </c>
      <c r="D2071" s="0" t="s">
        <v>92</v>
      </c>
      <c r="E2071" s="14" t="n">
        <v>45158</v>
      </c>
      <c r="F2071" s="14" t="n">
        <v>45159</v>
      </c>
      <c r="G2071" s="0" t="n">
        <v>407</v>
      </c>
      <c r="H2071" s="0" t="n">
        <v>109</v>
      </c>
      <c r="I2071" s="0" t="n">
        <v>226</v>
      </c>
      <c r="J2071" s="0" t="n">
        <v>754</v>
      </c>
      <c r="K2071" s="0" t="n">
        <v>1156</v>
      </c>
      <c r="L2071" s="15" t="s">
        <v>82</v>
      </c>
      <c r="M2071" s="0" t="n">
        <v>1</v>
      </c>
      <c r="N2071" s="16" t="n">
        <f aca="false">I2071*K2071</f>
        <v>261256</v>
      </c>
      <c r="O2071" s="16" t="n">
        <f aca="false">I2071*(K2071-J2071)</f>
        <v>90852</v>
      </c>
      <c r="P2071" s="15" t="n">
        <f aca="false">K2071-J2071</f>
        <v>402</v>
      </c>
      <c r="Q2071" s="0" t="str">
        <f aca="false">IF(G2071=0,"Out of stock",IF(G2071&lt;H2071,"Understocked",IF(G2071&gt;Summary!$B$6*H2071,"Overstocked","Healthy")))</f>
        <v>Healthy</v>
      </c>
      <c r="R2071" s="0" t="str">
        <f aca="false">IF(I2071&gt;=Summary!$B$7,"Fast",IF(I2071&lt;Summary!$B$8,"Slow","Medium"))</f>
        <v>Fast</v>
      </c>
      <c r="S2071" s="15" t="n">
        <f aca="false">IF(M2071&gt;Summary!$B$5,1,0)</f>
        <v>0</v>
      </c>
      <c r="T2071" s="16" t="n">
        <f aca="false">IF(Q2071="Overstocked",(G2071-Summary!$B$6*H2071)*J2071,0)</f>
        <v>0</v>
      </c>
    </row>
    <row r="2072" customFormat="false" ht="15" hidden="false" customHeight="false" outlineLevel="0" collapsed="false">
      <c r="A2072" s="0" t="s">
        <v>2170</v>
      </c>
      <c r="B2072" s="0" t="s">
        <v>107</v>
      </c>
      <c r="C2072" s="0" t="s">
        <v>96</v>
      </c>
      <c r="D2072" s="0" t="s">
        <v>102</v>
      </c>
      <c r="E2072" s="14" t="n">
        <v>45525</v>
      </c>
      <c r="F2072" s="14" t="n">
        <v>45527</v>
      </c>
      <c r="G2072" s="0" t="n">
        <v>95</v>
      </c>
      <c r="H2072" s="0" t="n">
        <v>59</v>
      </c>
      <c r="I2072" s="0" t="n">
        <v>18</v>
      </c>
      <c r="J2072" s="0" t="n">
        <v>1485</v>
      </c>
      <c r="K2072" s="0" t="n">
        <v>1590</v>
      </c>
      <c r="L2072" s="15" t="s">
        <v>97</v>
      </c>
      <c r="M2072" s="0" t="n">
        <v>2</v>
      </c>
      <c r="N2072" s="16" t="n">
        <f aca="false">I2072*K2072</f>
        <v>28620</v>
      </c>
      <c r="O2072" s="16" t="n">
        <f aca="false">I2072*(K2072-J2072)</f>
        <v>1890</v>
      </c>
      <c r="P2072" s="15" t="n">
        <f aca="false">K2072-J2072</f>
        <v>105</v>
      </c>
      <c r="Q2072" s="0" t="str">
        <f aca="false">IF(G2072=0,"Out of stock",IF(G2072&lt;H2072,"Understocked",IF(G2072&gt;Summary!$B$6*H2072,"Overstocked","Healthy")))</f>
        <v>Healthy</v>
      </c>
      <c r="R2072" s="0" t="str">
        <f aca="false">IF(I2072&gt;=Summary!$B$7,"Fast",IF(I2072&lt;Summary!$B$8,"Slow","Medium"))</f>
        <v>Slow</v>
      </c>
      <c r="S2072" s="15" t="n">
        <f aca="false">IF(M2072&gt;Summary!$B$5,1,0)</f>
        <v>0</v>
      </c>
      <c r="T2072" s="16" t="n">
        <f aca="false">IF(Q2072="Overstocked",(G2072-Summary!$B$6*H2072)*J2072,0)</f>
        <v>0</v>
      </c>
    </row>
    <row r="2073" customFormat="false" ht="15" hidden="false" customHeight="false" outlineLevel="0" collapsed="false">
      <c r="A2073" s="0" t="s">
        <v>2171</v>
      </c>
      <c r="B2073" s="0" t="s">
        <v>123</v>
      </c>
      <c r="C2073" s="0" t="s">
        <v>96</v>
      </c>
      <c r="D2073" s="0" t="s">
        <v>90</v>
      </c>
      <c r="E2073" s="14" t="n">
        <v>45461</v>
      </c>
      <c r="F2073" s="14" t="n">
        <v>45469</v>
      </c>
      <c r="G2073" s="0" t="n">
        <v>96</v>
      </c>
      <c r="H2073" s="0" t="n">
        <v>68</v>
      </c>
      <c r="I2073" s="0" t="n">
        <v>257</v>
      </c>
      <c r="J2073" s="0" t="n">
        <v>763</v>
      </c>
      <c r="K2073" s="0" t="n">
        <v>1013</v>
      </c>
      <c r="L2073" s="15" t="s">
        <v>97</v>
      </c>
      <c r="M2073" s="0" t="n">
        <v>8</v>
      </c>
      <c r="N2073" s="16" t="n">
        <f aca="false">I2073*K2073</f>
        <v>260341</v>
      </c>
      <c r="O2073" s="16" t="n">
        <f aca="false">I2073*(K2073-J2073)</f>
        <v>64250</v>
      </c>
      <c r="P2073" s="15" t="n">
        <f aca="false">K2073-J2073</f>
        <v>250</v>
      </c>
      <c r="Q2073" s="0" t="str">
        <f aca="false">IF(G2073=0,"Out of stock",IF(G2073&lt;H2073,"Understocked",IF(G2073&gt;Summary!$B$6*H2073,"Overstocked","Healthy")))</f>
        <v>Healthy</v>
      </c>
      <c r="R2073" s="0" t="str">
        <f aca="false">IF(I2073&gt;=Summary!$B$7,"Fast",IF(I2073&lt;Summary!$B$8,"Slow","Medium"))</f>
        <v>Fast</v>
      </c>
      <c r="S2073" s="15" t="n">
        <f aca="false">IF(M2073&gt;Summary!$B$5,1,0)</f>
        <v>1</v>
      </c>
      <c r="T2073" s="16" t="n">
        <f aca="false">IF(Q2073="Overstocked",(G2073-Summary!$B$6*H2073)*J2073,0)</f>
        <v>0</v>
      </c>
    </row>
    <row r="2074" customFormat="false" ht="15" hidden="false" customHeight="false" outlineLevel="0" collapsed="false">
      <c r="A2074" s="0" t="s">
        <v>2172</v>
      </c>
      <c r="B2074" s="0" t="s">
        <v>113</v>
      </c>
      <c r="C2074" s="0" t="s">
        <v>85</v>
      </c>
      <c r="D2074" s="0" t="s">
        <v>86</v>
      </c>
      <c r="E2074" s="14" t="n">
        <v>45171</v>
      </c>
      <c r="F2074" s="14" t="n">
        <v>45180</v>
      </c>
      <c r="G2074" s="0" t="n">
        <v>321</v>
      </c>
      <c r="H2074" s="0" t="n">
        <v>95</v>
      </c>
      <c r="I2074" s="0" t="n">
        <v>94</v>
      </c>
      <c r="J2074" s="0" t="n">
        <v>725</v>
      </c>
      <c r="K2074" s="0" t="n">
        <v>831</v>
      </c>
      <c r="L2074" s="15" t="s">
        <v>93</v>
      </c>
      <c r="M2074" s="0" t="n">
        <v>9</v>
      </c>
      <c r="N2074" s="16" t="n">
        <f aca="false">I2074*K2074</f>
        <v>78114</v>
      </c>
      <c r="O2074" s="16" t="n">
        <f aca="false">I2074*(K2074-J2074)</f>
        <v>9964</v>
      </c>
      <c r="P2074" s="15" t="n">
        <f aca="false">K2074-J2074</f>
        <v>106</v>
      </c>
      <c r="Q2074" s="0" t="str">
        <f aca="false">IF(G2074=0,"Out of stock",IF(G2074&lt;H2074,"Understocked",IF(G2074&gt;Summary!$B$6*H2074,"Overstocked","Healthy")))</f>
        <v>Healthy</v>
      </c>
      <c r="R2074" s="0" t="str">
        <f aca="false">IF(I2074&gt;=Summary!$B$7,"Fast",IF(I2074&lt;Summary!$B$8,"Slow","Medium"))</f>
        <v>Slow</v>
      </c>
      <c r="S2074" s="15" t="n">
        <f aca="false">IF(M2074&gt;Summary!$B$5,1,0)</f>
        <v>1</v>
      </c>
      <c r="T2074" s="16" t="n">
        <f aca="false">IF(Q2074="Overstocked",(G2074-Summary!$B$6*H2074)*J2074,0)</f>
        <v>0</v>
      </c>
    </row>
    <row r="2075" customFormat="false" ht="15" hidden="false" customHeight="false" outlineLevel="0" collapsed="false">
      <c r="A2075" s="0" t="s">
        <v>2173</v>
      </c>
      <c r="B2075" s="0" t="s">
        <v>115</v>
      </c>
      <c r="C2075" s="0" t="s">
        <v>96</v>
      </c>
      <c r="D2075" s="0" t="s">
        <v>92</v>
      </c>
      <c r="E2075" s="14" t="n">
        <v>45232</v>
      </c>
      <c r="F2075" s="14" t="n">
        <v>45239</v>
      </c>
      <c r="G2075" s="0" t="n">
        <v>77</v>
      </c>
      <c r="H2075" s="0" t="n">
        <v>115</v>
      </c>
      <c r="I2075" s="0" t="n">
        <v>239</v>
      </c>
      <c r="J2075" s="0" t="n">
        <v>1470</v>
      </c>
      <c r="K2075" s="0" t="n">
        <v>1653</v>
      </c>
      <c r="L2075" s="15" t="s">
        <v>87</v>
      </c>
      <c r="M2075" s="0" t="n">
        <v>7</v>
      </c>
      <c r="N2075" s="16" t="n">
        <f aca="false">I2075*K2075</f>
        <v>395067</v>
      </c>
      <c r="O2075" s="16" t="n">
        <f aca="false">I2075*(K2075-J2075)</f>
        <v>43737</v>
      </c>
      <c r="P2075" s="15" t="n">
        <f aca="false">K2075-J2075</f>
        <v>183</v>
      </c>
      <c r="Q2075" s="0" t="str">
        <f aca="false">IF(G2075=0,"Out of stock",IF(G2075&lt;H2075,"Understocked",IF(G2075&gt;Summary!$B$6*H2075,"Overstocked","Healthy")))</f>
        <v>Understocked</v>
      </c>
      <c r="R2075" s="0" t="str">
        <f aca="false">IF(I2075&gt;=Summary!$B$7,"Fast",IF(I2075&lt;Summary!$B$8,"Slow","Medium"))</f>
        <v>Fast</v>
      </c>
      <c r="S2075" s="15" t="n">
        <f aca="false">IF(M2075&gt;Summary!$B$5,1,0)</f>
        <v>0</v>
      </c>
      <c r="T2075" s="16" t="n">
        <f aca="false">IF(Q2075="Overstocked",(G2075-Summary!$B$6*H2075)*J2075,0)</f>
        <v>0</v>
      </c>
    </row>
    <row r="2076" customFormat="false" ht="15" hidden="false" customHeight="false" outlineLevel="0" collapsed="false">
      <c r="A2076" s="0" t="s">
        <v>2174</v>
      </c>
      <c r="B2076" s="0" t="s">
        <v>123</v>
      </c>
      <c r="C2076" s="0" t="s">
        <v>78</v>
      </c>
      <c r="D2076" s="0" t="s">
        <v>92</v>
      </c>
      <c r="E2076" s="14" t="n">
        <v>44949</v>
      </c>
      <c r="F2076" s="14" t="n">
        <v>44953</v>
      </c>
      <c r="G2076" s="0" t="n">
        <v>401</v>
      </c>
      <c r="H2076" s="0" t="n">
        <v>79</v>
      </c>
      <c r="I2076" s="0" t="n">
        <v>194</v>
      </c>
      <c r="J2076" s="0" t="n">
        <v>1886</v>
      </c>
      <c r="K2076" s="0" t="n">
        <v>2260</v>
      </c>
      <c r="L2076" s="15" t="s">
        <v>93</v>
      </c>
      <c r="M2076" s="0" t="n">
        <v>4</v>
      </c>
      <c r="N2076" s="16" t="n">
        <f aca="false">I2076*K2076</f>
        <v>438440</v>
      </c>
      <c r="O2076" s="16" t="n">
        <f aca="false">I2076*(K2076-J2076)</f>
        <v>72556</v>
      </c>
      <c r="P2076" s="15" t="n">
        <f aca="false">K2076-J2076</f>
        <v>374</v>
      </c>
      <c r="Q2076" s="0" t="str">
        <f aca="false">IF(G2076=0,"Out of stock",IF(G2076&lt;H2076,"Understocked",IF(G2076&gt;Summary!$B$6*H2076,"Overstocked","Healthy")))</f>
        <v>Overstocked</v>
      </c>
      <c r="R2076" s="0" t="str">
        <f aca="false">IF(I2076&gt;=Summary!$B$7,"Fast",IF(I2076&lt;Summary!$B$8,"Slow","Medium"))</f>
        <v>Medium</v>
      </c>
      <c r="S2076" s="15" t="n">
        <f aca="false">IF(M2076&gt;Summary!$B$5,1,0)</f>
        <v>0</v>
      </c>
      <c r="T2076" s="16" t="n">
        <f aca="false">IF(Q2076="Overstocked",(G2076-Summary!$B$6*H2076)*J2076,0)</f>
        <v>160310</v>
      </c>
    </row>
    <row r="2077" customFormat="false" ht="15" hidden="false" customHeight="false" outlineLevel="0" collapsed="false">
      <c r="A2077" s="0" t="s">
        <v>2175</v>
      </c>
      <c r="B2077" s="0" t="s">
        <v>115</v>
      </c>
      <c r="C2077" s="0" t="s">
        <v>85</v>
      </c>
      <c r="D2077" s="0" t="s">
        <v>90</v>
      </c>
      <c r="E2077" s="14" t="n">
        <v>44946</v>
      </c>
      <c r="F2077" s="14" t="n">
        <v>44947</v>
      </c>
      <c r="G2077" s="0" t="n">
        <v>38</v>
      </c>
      <c r="H2077" s="0" t="n">
        <v>96</v>
      </c>
      <c r="I2077" s="0" t="n">
        <v>288</v>
      </c>
      <c r="J2077" s="0" t="n">
        <v>580</v>
      </c>
      <c r="K2077" s="0" t="n">
        <v>880</v>
      </c>
      <c r="L2077" s="15" t="s">
        <v>97</v>
      </c>
      <c r="M2077" s="0" t="n">
        <v>1</v>
      </c>
      <c r="N2077" s="16" t="n">
        <f aca="false">I2077*K2077</f>
        <v>253440</v>
      </c>
      <c r="O2077" s="16" t="n">
        <f aca="false">I2077*(K2077-J2077)</f>
        <v>86400</v>
      </c>
      <c r="P2077" s="15" t="n">
        <f aca="false">K2077-J2077</f>
        <v>300</v>
      </c>
      <c r="Q2077" s="0" t="str">
        <f aca="false">IF(G2077=0,"Out of stock",IF(G2077&lt;H2077,"Understocked",IF(G2077&gt;Summary!$B$6*H2077,"Overstocked","Healthy")))</f>
        <v>Understocked</v>
      </c>
      <c r="R2077" s="0" t="str">
        <f aca="false">IF(I2077&gt;=Summary!$B$7,"Fast",IF(I2077&lt;Summary!$B$8,"Slow","Medium"))</f>
        <v>Fast</v>
      </c>
      <c r="S2077" s="15" t="n">
        <f aca="false">IF(M2077&gt;Summary!$B$5,1,0)</f>
        <v>0</v>
      </c>
      <c r="T2077" s="16" t="n">
        <f aca="false">IF(Q2077="Overstocked",(G2077-Summary!$B$6*H2077)*J2077,0)</f>
        <v>0</v>
      </c>
    </row>
    <row r="2078" customFormat="false" ht="15" hidden="false" customHeight="false" outlineLevel="0" collapsed="false">
      <c r="A2078" s="0" t="s">
        <v>2176</v>
      </c>
      <c r="B2078" s="0" t="s">
        <v>89</v>
      </c>
      <c r="C2078" s="0" t="s">
        <v>96</v>
      </c>
      <c r="D2078" s="0" t="s">
        <v>102</v>
      </c>
      <c r="E2078" s="14" t="n">
        <v>44939</v>
      </c>
      <c r="F2078" s="14" t="n">
        <v>44949</v>
      </c>
      <c r="G2078" s="0" t="n">
        <v>34</v>
      </c>
      <c r="H2078" s="0" t="n">
        <v>96</v>
      </c>
      <c r="I2078" s="0" t="n">
        <v>261</v>
      </c>
      <c r="J2078" s="0" t="n">
        <v>1807</v>
      </c>
      <c r="K2078" s="0" t="n">
        <v>2082</v>
      </c>
      <c r="L2078" s="15" t="s">
        <v>82</v>
      </c>
      <c r="M2078" s="0" t="n">
        <v>10</v>
      </c>
      <c r="N2078" s="16" t="n">
        <f aca="false">I2078*K2078</f>
        <v>543402</v>
      </c>
      <c r="O2078" s="16" t="n">
        <f aca="false">I2078*(K2078-J2078)</f>
        <v>71775</v>
      </c>
      <c r="P2078" s="15" t="n">
        <f aca="false">K2078-J2078</f>
        <v>275</v>
      </c>
      <c r="Q2078" s="0" t="str">
        <f aca="false">IF(G2078=0,"Out of stock",IF(G2078&lt;H2078,"Understocked",IF(G2078&gt;Summary!$B$6*H2078,"Overstocked","Healthy")))</f>
        <v>Understocked</v>
      </c>
      <c r="R2078" s="0" t="str">
        <f aca="false">IF(I2078&gt;=Summary!$B$7,"Fast",IF(I2078&lt;Summary!$B$8,"Slow","Medium"))</f>
        <v>Fast</v>
      </c>
      <c r="S2078" s="15" t="n">
        <f aca="false">IF(M2078&gt;Summary!$B$5,1,0)</f>
        <v>1</v>
      </c>
      <c r="T2078" s="16" t="n">
        <f aca="false">IF(Q2078="Overstocked",(G2078-Summary!$B$6*H2078)*J2078,0)</f>
        <v>0</v>
      </c>
    </row>
    <row r="2079" customFormat="false" ht="15" hidden="false" customHeight="false" outlineLevel="0" collapsed="false">
      <c r="A2079" s="0" t="s">
        <v>2177</v>
      </c>
      <c r="B2079" s="0" t="s">
        <v>101</v>
      </c>
      <c r="C2079" s="0" t="s">
        <v>96</v>
      </c>
      <c r="D2079" s="0" t="s">
        <v>90</v>
      </c>
      <c r="E2079" s="14" t="n">
        <v>45446</v>
      </c>
      <c r="F2079" s="14" t="n">
        <v>45447</v>
      </c>
      <c r="G2079" s="0" t="n">
        <v>365</v>
      </c>
      <c r="H2079" s="0" t="n">
        <v>66</v>
      </c>
      <c r="I2079" s="0" t="n">
        <v>105</v>
      </c>
      <c r="J2079" s="0" t="n">
        <v>1650</v>
      </c>
      <c r="K2079" s="0" t="n">
        <v>1858</v>
      </c>
      <c r="L2079" s="15" t="s">
        <v>97</v>
      </c>
      <c r="M2079" s="0" t="n">
        <v>1</v>
      </c>
      <c r="N2079" s="16" t="n">
        <f aca="false">I2079*K2079</f>
        <v>195090</v>
      </c>
      <c r="O2079" s="16" t="n">
        <f aca="false">I2079*(K2079-J2079)</f>
        <v>21840</v>
      </c>
      <c r="P2079" s="15" t="n">
        <f aca="false">K2079-J2079</f>
        <v>208</v>
      </c>
      <c r="Q2079" s="0" t="str">
        <f aca="false">IF(G2079=0,"Out of stock",IF(G2079&lt;H2079,"Understocked",IF(G2079&gt;Summary!$B$6*H2079,"Overstocked","Healthy")))</f>
        <v>Overstocked</v>
      </c>
      <c r="R2079" s="0" t="str">
        <f aca="false">IF(I2079&gt;=Summary!$B$7,"Fast",IF(I2079&lt;Summary!$B$8,"Slow","Medium"))</f>
        <v>Medium</v>
      </c>
      <c r="S2079" s="15" t="n">
        <f aca="false">IF(M2079&gt;Summary!$B$5,1,0)</f>
        <v>0</v>
      </c>
      <c r="T2079" s="16" t="n">
        <f aca="false">IF(Q2079="Overstocked",(G2079-Summary!$B$6*H2079)*J2079,0)</f>
        <v>166650</v>
      </c>
    </row>
    <row r="2080" customFormat="false" ht="15" hidden="false" customHeight="false" outlineLevel="0" collapsed="false">
      <c r="A2080" s="0" t="s">
        <v>2178</v>
      </c>
      <c r="B2080" s="0" t="s">
        <v>123</v>
      </c>
      <c r="C2080" s="0" t="s">
        <v>78</v>
      </c>
      <c r="D2080" s="0" t="s">
        <v>90</v>
      </c>
      <c r="E2080" s="14" t="n">
        <v>45178</v>
      </c>
      <c r="F2080" s="14" t="n">
        <v>45183</v>
      </c>
      <c r="G2080" s="0" t="n">
        <v>273</v>
      </c>
      <c r="H2080" s="0" t="n">
        <v>94</v>
      </c>
      <c r="I2080" s="0" t="n">
        <v>129</v>
      </c>
      <c r="J2080" s="0" t="n">
        <v>1653</v>
      </c>
      <c r="K2080" s="0" t="n">
        <v>2153</v>
      </c>
      <c r="L2080" s="15" t="s">
        <v>87</v>
      </c>
      <c r="M2080" s="0" t="n">
        <v>5</v>
      </c>
      <c r="N2080" s="16" t="n">
        <f aca="false">I2080*K2080</f>
        <v>277737</v>
      </c>
      <c r="O2080" s="16" t="n">
        <f aca="false">I2080*(K2080-J2080)</f>
        <v>64500</v>
      </c>
      <c r="P2080" s="15" t="n">
        <f aca="false">K2080-J2080</f>
        <v>500</v>
      </c>
      <c r="Q2080" s="0" t="str">
        <f aca="false">IF(G2080=0,"Out of stock",IF(G2080&lt;H2080,"Understocked",IF(G2080&gt;Summary!$B$6*H2080,"Overstocked","Healthy")))</f>
        <v>Healthy</v>
      </c>
      <c r="R2080" s="0" t="str">
        <f aca="false">IF(I2080&gt;=Summary!$B$7,"Fast",IF(I2080&lt;Summary!$B$8,"Slow","Medium"))</f>
        <v>Medium</v>
      </c>
      <c r="S2080" s="15" t="n">
        <f aca="false">IF(M2080&gt;Summary!$B$5,1,0)</f>
        <v>0</v>
      </c>
      <c r="T2080" s="16" t="n">
        <f aca="false">IF(Q2080="Overstocked",(G2080-Summary!$B$6*H2080)*J2080,0)</f>
        <v>0</v>
      </c>
    </row>
    <row r="2081" customFormat="false" ht="15" hidden="false" customHeight="false" outlineLevel="0" collapsed="false">
      <c r="A2081" s="0" t="s">
        <v>2179</v>
      </c>
      <c r="B2081" s="0" t="s">
        <v>111</v>
      </c>
      <c r="C2081" s="0" t="s">
        <v>78</v>
      </c>
      <c r="D2081" s="0" t="s">
        <v>79</v>
      </c>
      <c r="E2081" s="14" t="n">
        <v>45233</v>
      </c>
      <c r="F2081" s="14" t="n">
        <v>45241</v>
      </c>
      <c r="G2081" s="0" t="n">
        <v>404</v>
      </c>
      <c r="H2081" s="0" t="n">
        <v>149</v>
      </c>
      <c r="I2081" s="0" t="n">
        <v>153</v>
      </c>
      <c r="J2081" s="0" t="n">
        <v>1150</v>
      </c>
      <c r="K2081" s="0" t="n">
        <v>1592</v>
      </c>
      <c r="L2081" s="15" t="s">
        <v>80</v>
      </c>
      <c r="M2081" s="0" t="n">
        <v>8</v>
      </c>
      <c r="N2081" s="16" t="n">
        <f aca="false">I2081*K2081</f>
        <v>243576</v>
      </c>
      <c r="O2081" s="16" t="n">
        <f aca="false">I2081*(K2081-J2081)</f>
        <v>67626</v>
      </c>
      <c r="P2081" s="15" t="n">
        <f aca="false">K2081-J2081</f>
        <v>442</v>
      </c>
      <c r="Q2081" s="0" t="str">
        <f aca="false">IF(G2081=0,"Out of stock",IF(G2081&lt;H2081,"Understocked",IF(G2081&gt;Summary!$B$6*H2081,"Overstocked","Healthy")))</f>
        <v>Healthy</v>
      </c>
      <c r="R2081" s="0" t="str">
        <f aca="false">IF(I2081&gt;=Summary!$B$7,"Fast",IF(I2081&lt;Summary!$B$8,"Slow","Medium"))</f>
        <v>Medium</v>
      </c>
      <c r="S2081" s="15" t="n">
        <f aca="false">IF(M2081&gt;Summary!$B$5,1,0)</f>
        <v>1</v>
      </c>
      <c r="T2081" s="16" t="n">
        <f aca="false">IF(Q2081="Overstocked",(G2081-Summary!$B$6*H2081)*J2081,0)</f>
        <v>0</v>
      </c>
    </row>
    <row r="2082" customFormat="false" ht="15" hidden="false" customHeight="false" outlineLevel="0" collapsed="false">
      <c r="A2082" s="0" t="s">
        <v>2180</v>
      </c>
      <c r="B2082" s="0" t="s">
        <v>84</v>
      </c>
      <c r="C2082" s="0" t="s">
        <v>96</v>
      </c>
      <c r="D2082" s="0" t="s">
        <v>79</v>
      </c>
      <c r="E2082" s="14" t="n">
        <v>45583</v>
      </c>
      <c r="F2082" s="14" t="n">
        <v>45591</v>
      </c>
      <c r="G2082" s="0" t="n">
        <v>446</v>
      </c>
      <c r="H2082" s="0" t="n">
        <v>119</v>
      </c>
      <c r="I2082" s="0" t="n">
        <v>21</v>
      </c>
      <c r="J2082" s="0" t="n">
        <v>1557</v>
      </c>
      <c r="K2082" s="0" t="n">
        <v>2005</v>
      </c>
      <c r="L2082" s="15" t="s">
        <v>97</v>
      </c>
      <c r="M2082" s="0" t="n">
        <v>8</v>
      </c>
      <c r="N2082" s="16" t="n">
        <f aca="false">I2082*K2082</f>
        <v>42105</v>
      </c>
      <c r="O2082" s="16" t="n">
        <f aca="false">I2082*(K2082-J2082)</f>
        <v>9408</v>
      </c>
      <c r="P2082" s="15" t="n">
        <f aca="false">K2082-J2082</f>
        <v>448</v>
      </c>
      <c r="Q2082" s="0" t="str">
        <f aca="false">IF(G2082=0,"Out of stock",IF(G2082&lt;H2082,"Understocked",IF(G2082&gt;Summary!$B$6*H2082,"Overstocked","Healthy")))</f>
        <v>Healthy</v>
      </c>
      <c r="R2082" s="0" t="str">
        <f aca="false">IF(I2082&gt;=Summary!$B$7,"Fast",IF(I2082&lt;Summary!$B$8,"Slow","Medium"))</f>
        <v>Slow</v>
      </c>
      <c r="S2082" s="15" t="n">
        <f aca="false">IF(M2082&gt;Summary!$B$5,1,0)</f>
        <v>1</v>
      </c>
      <c r="T2082" s="16" t="n">
        <f aca="false">IF(Q2082="Overstocked",(G2082-Summary!$B$6*H2082)*J2082,0)</f>
        <v>0</v>
      </c>
    </row>
    <row r="2083" customFormat="false" ht="15" hidden="false" customHeight="false" outlineLevel="0" collapsed="false">
      <c r="A2083" s="0" t="s">
        <v>2181</v>
      </c>
      <c r="B2083" s="0" t="s">
        <v>111</v>
      </c>
      <c r="C2083" s="0" t="s">
        <v>78</v>
      </c>
      <c r="D2083" s="0" t="s">
        <v>79</v>
      </c>
      <c r="E2083" s="14" t="n">
        <v>45555</v>
      </c>
      <c r="F2083" s="14" t="n">
        <v>45560</v>
      </c>
      <c r="G2083" s="0" t="n">
        <v>292</v>
      </c>
      <c r="H2083" s="0" t="n">
        <v>107</v>
      </c>
      <c r="I2083" s="0" t="n">
        <v>140</v>
      </c>
      <c r="J2083" s="0" t="n">
        <v>1444</v>
      </c>
      <c r="K2083" s="0" t="n">
        <v>1808</v>
      </c>
      <c r="L2083" s="15" t="s">
        <v>87</v>
      </c>
      <c r="M2083" s="0" t="n">
        <v>5</v>
      </c>
      <c r="N2083" s="16" t="n">
        <f aca="false">I2083*K2083</f>
        <v>253120</v>
      </c>
      <c r="O2083" s="16" t="n">
        <f aca="false">I2083*(K2083-J2083)</f>
        <v>50960</v>
      </c>
      <c r="P2083" s="15" t="n">
        <f aca="false">K2083-J2083</f>
        <v>364</v>
      </c>
      <c r="Q2083" s="0" t="str">
        <f aca="false">IF(G2083=0,"Out of stock",IF(G2083&lt;H2083,"Understocked",IF(G2083&gt;Summary!$B$6*H2083,"Overstocked","Healthy")))</f>
        <v>Healthy</v>
      </c>
      <c r="R2083" s="0" t="str">
        <f aca="false">IF(I2083&gt;=Summary!$B$7,"Fast",IF(I2083&lt;Summary!$B$8,"Slow","Medium"))</f>
        <v>Medium</v>
      </c>
      <c r="S2083" s="15" t="n">
        <f aca="false">IF(M2083&gt;Summary!$B$5,1,0)</f>
        <v>0</v>
      </c>
      <c r="T2083" s="16" t="n">
        <f aca="false">IF(Q2083="Overstocked",(G2083-Summary!$B$6*H2083)*J2083,0)</f>
        <v>0</v>
      </c>
    </row>
    <row r="2084" customFormat="false" ht="15" hidden="false" customHeight="false" outlineLevel="0" collapsed="false">
      <c r="A2084" s="0" t="s">
        <v>2182</v>
      </c>
      <c r="B2084" s="0" t="s">
        <v>77</v>
      </c>
      <c r="C2084" s="0" t="s">
        <v>78</v>
      </c>
      <c r="D2084" s="0" t="s">
        <v>90</v>
      </c>
      <c r="E2084" s="14" t="n">
        <v>45566</v>
      </c>
      <c r="F2084" s="14" t="n">
        <v>45573</v>
      </c>
      <c r="G2084" s="0" t="n">
        <v>88</v>
      </c>
      <c r="H2084" s="0" t="n">
        <v>93</v>
      </c>
      <c r="I2084" s="0" t="n">
        <v>140</v>
      </c>
      <c r="J2084" s="0" t="n">
        <v>1976</v>
      </c>
      <c r="K2084" s="0" t="n">
        <v>2033</v>
      </c>
      <c r="L2084" s="15" t="s">
        <v>80</v>
      </c>
      <c r="M2084" s="0" t="n">
        <v>7</v>
      </c>
      <c r="N2084" s="16" t="n">
        <f aca="false">I2084*K2084</f>
        <v>284620</v>
      </c>
      <c r="O2084" s="16" t="n">
        <f aca="false">I2084*(K2084-J2084)</f>
        <v>7980</v>
      </c>
      <c r="P2084" s="15" t="n">
        <f aca="false">K2084-J2084</f>
        <v>57</v>
      </c>
      <c r="Q2084" s="0" t="str">
        <f aca="false">IF(G2084=0,"Out of stock",IF(G2084&lt;H2084,"Understocked",IF(G2084&gt;Summary!$B$6*H2084,"Overstocked","Healthy")))</f>
        <v>Understocked</v>
      </c>
      <c r="R2084" s="0" t="str">
        <f aca="false">IF(I2084&gt;=Summary!$B$7,"Fast",IF(I2084&lt;Summary!$B$8,"Slow","Medium"))</f>
        <v>Medium</v>
      </c>
      <c r="S2084" s="15" t="n">
        <f aca="false">IF(M2084&gt;Summary!$B$5,1,0)</f>
        <v>0</v>
      </c>
      <c r="T2084" s="16" t="n">
        <f aca="false">IF(Q2084="Overstocked",(G2084-Summary!$B$6*H2084)*J2084,0)</f>
        <v>0</v>
      </c>
    </row>
    <row r="2085" customFormat="false" ht="15" hidden="false" customHeight="false" outlineLevel="0" collapsed="false">
      <c r="A2085" s="0" t="s">
        <v>2183</v>
      </c>
      <c r="B2085" s="0" t="s">
        <v>84</v>
      </c>
      <c r="C2085" s="0" t="s">
        <v>96</v>
      </c>
      <c r="D2085" s="0" t="s">
        <v>86</v>
      </c>
      <c r="E2085" s="14" t="n">
        <v>45093</v>
      </c>
      <c r="F2085" s="14" t="n">
        <v>45096</v>
      </c>
      <c r="G2085" s="0" t="n">
        <v>340</v>
      </c>
      <c r="H2085" s="0" t="n">
        <v>148</v>
      </c>
      <c r="I2085" s="0" t="n">
        <v>226</v>
      </c>
      <c r="J2085" s="0" t="n">
        <v>1479</v>
      </c>
      <c r="K2085" s="0" t="n">
        <v>1951</v>
      </c>
      <c r="L2085" s="15" t="s">
        <v>93</v>
      </c>
      <c r="M2085" s="0" t="n">
        <v>3</v>
      </c>
      <c r="N2085" s="16" t="n">
        <f aca="false">I2085*K2085</f>
        <v>440926</v>
      </c>
      <c r="O2085" s="16" t="n">
        <f aca="false">I2085*(K2085-J2085)</f>
        <v>106672</v>
      </c>
      <c r="P2085" s="15" t="n">
        <f aca="false">K2085-J2085</f>
        <v>472</v>
      </c>
      <c r="Q2085" s="0" t="str">
        <f aca="false">IF(G2085=0,"Out of stock",IF(G2085&lt;H2085,"Understocked",IF(G2085&gt;Summary!$B$6*H2085,"Overstocked","Healthy")))</f>
        <v>Healthy</v>
      </c>
      <c r="R2085" s="0" t="str">
        <f aca="false">IF(I2085&gt;=Summary!$B$7,"Fast",IF(I2085&lt;Summary!$B$8,"Slow","Medium"))</f>
        <v>Fast</v>
      </c>
      <c r="S2085" s="15" t="n">
        <f aca="false">IF(M2085&gt;Summary!$B$5,1,0)</f>
        <v>0</v>
      </c>
      <c r="T2085" s="16" t="n">
        <f aca="false">IF(Q2085="Overstocked",(G2085-Summary!$B$6*H2085)*J2085,0)</f>
        <v>0</v>
      </c>
    </row>
    <row r="2086" customFormat="false" ht="15" hidden="false" customHeight="false" outlineLevel="0" collapsed="false">
      <c r="A2086" s="0" t="s">
        <v>2184</v>
      </c>
      <c r="B2086" s="0" t="s">
        <v>77</v>
      </c>
      <c r="C2086" s="0" t="s">
        <v>96</v>
      </c>
      <c r="D2086" s="0" t="s">
        <v>90</v>
      </c>
      <c r="E2086" s="14" t="n">
        <v>45352</v>
      </c>
      <c r="F2086" s="14" t="n">
        <v>45359</v>
      </c>
      <c r="G2086" s="0" t="n">
        <v>9</v>
      </c>
      <c r="H2086" s="0" t="n">
        <v>83</v>
      </c>
      <c r="I2086" s="0" t="n">
        <v>54</v>
      </c>
      <c r="J2086" s="0" t="n">
        <v>1532</v>
      </c>
      <c r="K2086" s="0" t="n">
        <v>1824</v>
      </c>
      <c r="L2086" s="15" t="s">
        <v>82</v>
      </c>
      <c r="M2086" s="0" t="n">
        <v>7</v>
      </c>
      <c r="N2086" s="16" t="n">
        <f aca="false">I2086*K2086</f>
        <v>98496</v>
      </c>
      <c r="O2086" s="16" t="n">
        <f aca="false">I2086*(K2086-J2086)</f>
        <v>15768</v>
      </c>
      <c r="P2086" s="15" t="n">
        <f aca="false">K2086-J2086</f>
        <v>292</v>
      </c>
      <c r="Q2086" s="0" t="str">
        <f aca="false">IF(G2086=0,"Out of stock",IF(G2086&lt;H2086,"Understocked",IF(G2086&gt;Summary!$B$6*H2086,"Overstocked","Healthy")))</f>
        <v>Understocked</v>
      </c>
      <c r="R2086" s="0" t="str">
        <f aca="false">IF(I2086&gt;=Summary!$B$7,"Fast",IF(I2086&lt;Summary!$B$8,"Slow","Medium"))</f>
        <v>Slow</v>
      </c>
      <c r="S2086" s="15" t="n">
        <f aca="false">IF(M2086&gt;Summary!$B$5,1,0)</f>
        <v>0</v>
      </c>
      <c r="T2086" s="16" t="n">
        <f aca="false">IF(Q2086="Overstocked",(G2086-Summary!$B$6*H2086)*J2086,0)</f>
        <v>0</v>
      </c>
    </row>
    <row r="2087" customFormat="false" ht="15" hidden="false" customHeight="false" outlineLevel="0" collapsed="false">
      <c r="A2087" s="0" t="s">
        <v>2185</v>
      </c>
      <c r="B2087" s="0" t="s">
        <v>123</v>
      </c>
      <c r="C2087" s="0" t="s">
        <v>78</v>
      </c>
      <c r="D2087" s="0" t="s">
        <v>79</v>
      </c>
      <c r="E2087" s="14" t="n">
        <v>45131</v>
      </c>
      <c r="F2087" s="14" t="n">
        <v>45136</v>
      </c>
      <c r="G2087" s="0" t="n">
        <v>218</v>
      </c>
      <c r="H2087" s="0" t="n">
        <v>126</v>
      </c>
      <c r="I2087" s="0" t="n">
        <v>160</v>
      </c>
      <c r="J2087" s="0" t="n">
        <v>1561</v>
      </c>
      <c r="K2087" s="0" t="n">
        <v>2025</v>
      </c>
      <c r="L2087" s="15" t="s">
        <v>97</v>
      </c>
      <c r="M2087" s="0" t="n">
        <v>5</v>
      </c>
      <c r="N2087" s="16" t="n">
        <f aca="false">I2087*K2087</f>
        <v>324000</v>
      </c>
      <c r="O2087" s="16" t="n">
        <f aca="false">I2087*(K2087-J2087)</f>
        <v>74240</v>
      </c>
      <c r="P2087" s="15" t="n">
        <f aca="false">K2087-J2087</f>
        <v>464</v>
      </c>
      <c r="Q2087" s="0" t="str">
        <f aca="false">IF(G2087=0,"Out of stock",IF(G2087&lt;H2087,"Understocked",IF(G2087&gt;Summary!$B$6*H2087,"Overstocked","Healthy")))</f>
        <v>Healthy</v>
      </c>
      <c r="R2087" s="0" t="str">
        <f aca="false">IF(I2087&gt;=Summary!$B$7,"Fast",IF(I2087&lt;Summary!$B$8,"Slow","Medium"))</f>
        <v>Medium</v>
      </c>
      <c r="S2087" s="15" t="n">
        <f aca="false">IF(M2087&gt;Summary!$B$5,1,0)</f>
        <v>0</v>
      </c>
      <c r="T2087" s="16" t="n">
        <f aca="false">IF(Q2087="Overstocked",(G2087-Summary!$B$6*H2087)*J2087,0)</f>
        <v>0</v>
      </c>
    </row>
    <row r="2088" customFormat="false" ht="15" hidden="false" customHeight="false" outlineLevel="0" collapsed="false">
      <c r="A2088" s="0" t="s">
        <v>2186</v>
      </c>
      <c r="B2088" s="0" t="s">
        <v>113</v>
      </c>
      <c r="C2088" s="0" t="s">
        <v>85</v>
      </c>
      <c r="D2088" s="0" t="s">
        <v>79</v>
      </c>
      <c r="E2088" s="14" t="n">
        <v>45517</v>
      </c>
      <c r="F2088" s="14" t="n">
        <v>45524</v>
      </c>
      <c r="G2088" s="0" t="n">
        <v>102</v>
      </c>
      <c r="H2088" s="0" t="n">
        <v>76</v>
      </c>
      <c r="I2088" s="0" t="n">
        <v>80</v>
      </c>
      <c r="J2088" s="0" t="n">
        <v>937</v>
      </c>
      <c r="K2088" s="0" t="n">
        <v>1100</v>
      </c>
      <c r="L2088" s="15" t="s">
        <v>87</v>
      </c>
      <c r="M2088" s="0" t="n">
        <v>7</v>
      </c>
      <c r="N2088" s="16" t="n">
        <f aca="false">I2088*K2088</f>
        <v>88000</v>
      </c>
      <c r="O2088" s="16" t="n">
        <f aca="false">I2088*(K2088-J2088)</f>
        <v>13040</v>
      </c>
      <c r="P2088" s="15" t="n">
        <f aca="false">K2088-J2088</f>
        <v>163</v>
      </c>
      <c r="Q2088" s="0" t="str">
        <f aca="false">IF(G2088=0,"Out of stock",IF(G2088&lt;H2088,"Understocked",IF(G2088&gt;Summary!$B$6*H2088,"Overstocked","Healthy")))</f>
        <v>Healthy</v>
      </c>
      <c r="R2088" s="0" t="str">
        <f aca="false">IF(I2088&gt;=Summary!$B$7,"Fast",IF(I2088&lt;Summary!$B$8,"Slow","Medium"))</f>
        <v>Slow</v>
      </c>
      <c r="S2088" s="15" t="n">
        <f aca="false">IF(M2088&gt;Summary!$B$5,1,0)</f>
        <v>0</v>
      </c>
      <c r="T2088" s="16" t="n">
        <f aca="false">IF(Q2088="Overstocked",(G2088-Summary!$B$6*H2088)*J2088,0)</f>
        <v>0</v>
      </c>
    </row>
    <row r="2089" customFormat="false" ht="15" hidden="false" customHeight="false" outlineLevel="0" collapsed="false">
      <c r="A2089" s="0" t="s">
        <v>2187</v>
      </c>
      <c r="B2089" s="0" t="s">
        <v>113</v>
      </c>
      <c r="C2089" s="0" t="s">
        <v>85</v>
      </c>
      <c r="D2089" s="0" t="s">
        <v>79</v>
      </c>
      <c r="E2089" s="14" t="n">
        <v>45315</v>
      </c>
      <c r="F2089" s="14" t="n">
        <v>45322</v>
      </c>
      <c r="G2089" s="0" t="n">
        <v>499</v>
      </c>
      <c r="H2089" s="0" t="n">
        <v>120</v>
      </c>
      <c r="I2089" s="0" t="n">
        <v>213</v>
      </c>
      <c r="J2089" s="0" t="n">
        <v>599</v>
      </c>
      <c r="K2089" s="0" t="n">
        <v>1095</v>
      </c>
      <c r="L2089" s="15" t="s">
        <v>97</v>
      </c>
      <c r="M2089" s="0" t="n">
        <v>7</v>
      </c>
      <c r="N2089" s="16" t="n">
        <f aca="false">I2089*K2089</f>
        <v>233235</v>
      </c>
      <c r="O2089" s="16" t="n">
        <f aca="false">I2089*(K2089-J2089)</f>
        <v>105648</v>
      </c>
      <c r="P2089" s="15" t="n">
        <f aca="false">K2089-J2089</f>
        <v>496</v>
      </c>
      <c r="Q2089" s="0" t="str">
        <f aca="false">IF(G2089=0,"Out of stock",IF(G2089&lt;H2089,"Understocked",IF(G2089&gt;Summary!$B$6*H2089,"Overstocked","Healthy")))</f>
        <v>Overstocked</v>
      </c>
      <c r="R2089" s="0" t="str">
        <f aca="false">IF(I2089&gt;=Summary!$B$7,"Fast",IF(I2089&lt;Summary!$B$8,"Slow","Medium"))</f>
        <v>Fast</v>
      </c>
      <c r="S2089" s="15" t="n">
        <f aca="false">IF(M2089&gt;Summary!$B$5,1,0)</f>
        <v>0</v>
      </c>
      <c r="T2089" s="16" t="n">
        <f aca="false">IF(Q2089="Overstocked",(G2089-Summary!$B$6*H2089)*J2089,0)</f>
        <v>11381</v>
      </c>
    </row>
    <row r="2090" customFormat="false" ht="15" hidden="false" customHeight="false" outlineLevel="0" collapsed="false">
      <c r="A2090" s="0" t="s">
        <v>2188</v>
      </c>
      <c r="B2090" s="0" t="s">
        <v>77</v>
      </c>
      <c r="C2090" s="0" t="s">
        <v>104</v>
      </c>
      <c r="D2090" s="0" t="s">
        <v>102</v>
      </c>
      <c r="E2090" s="14" t="n">
        <v>45020</v>
      </c>
      <c r="F2090" s="14" t="n">
        <v>45021</v>
      </c>
      <c r="G2090" s="0" t="n">
        <v>474</v>
      </c>
      <c r="H2090" s="0" t="n">
        <v>72</v>
      </c>
      <c r="I2090" s="0" t="n">
        <v>233</v>
      </c>
      <c r="J2090" s="0" t="n">
        <v>790</v>
      </c>
      <c r="K2090" s="0" t="n">
        <v>930</v>
      </c>
      <c r="L2090" s="15" t="s">
        <v>93</v>
      </c>
      <c r="M2090" s="0" t="n">
        <v>1</v>
      </c>
      <c r="N2090" s="16" t="n">
        <f aca="false">I2090*K2090</f>
        <v>216690</v>
      </c>
      <c r="O2090" s="16" t="n">
        <f aca="false">I2090*(K2090-J2090)</f>
        <v>32620</v>
      </c>
      <c r="P2090" s="15" t="n">
        <f aca="false">K2090-J2090</f>
        <v>140</v>
      </c>
      <c r="Q2090" s="0" t="str">
        <f aca="false">IF(G2090=0,"Out of stock",IF(G2090&lt;H2090,"Understocked",IF(G2090&gt;Summary!$B$6*H2090,"Overstocked","Healthy")))</f>
        <v>Overstocked</v>
      </c>
      <c r="R2090" s="0" t="str">
        <f aca="false">IF(I2090&gt;=Summary!$B$7,"Fast",IF(I2090&lt;Summary!$B$8,"Slow","Medium"))</f>
        <v>Fast</v>
      </c>
      <c r="S2090" s="15" t="n">
        <f aca="false">IF(M2090&gt;Summary!$B$5,1,0)</f>
        <v>0</v>
      </c>
      <c r="T2090" s="16" t="n">
        <f aca="false">IF(Q2090="Overstocked",(G2090-Summary!$B$6*H2090)*J2090,0)</f>
        <v>146940</v>
      </c>
    </row>
    <row r="2091" customFormat="false" ht="15" hidden="false" customHeight="false" outlineLevel="0" collapsed="false">
      <c r="A2091" s="0" t="s">
        <v>2189</v>
      </c>
      <c r="B2091" s="0" t="s">
        <v>84</v>
      </c>
      <c r="C2091" s="0" t="s">
        <v>78</v>
      </c>
      <c r="D2091" s="0" t="s">
        <v>90</v>
      </c>
      <c r="E2091" s="14" t="n">
        <v>45320</v>
      </c>
      <c r="F2091" s="14" t="n">
        <v>45330</v>
      </c>
      <c r="G2091" s="0" t="n">
        <v>484</v>
      </c>
      <c r="H2091" s="0" t="n">
        <v>115</v>
      </c>
      <c r="I2091" s="0" t="n">
        <v>92</v>
      </c>
      <c r="J2091" s="0" t="n">
        <v>327</v>
      </c>
      <c r="K2091" s="0" t="n">
        <v>632</v>
      </c>
      <c r="L2091" s="15" t="s">
        <v>80</v>
      </c>
      <c r="M2091" s="0" t="n">
        <v>10</v>
      </c>
      <c r="N2091" s="16" t="n">
        <f aca="false">I2091*K2091</f>
        <v>58144</v>
      </c>
      <c r="O2091" s="16" t="n">
        <f aca="false">I2091*(K2091-J2091)</f>
        <v>28060</v>
      </c>
      <c r="P2091" s="15" t="n">
        <f aca="false">K2091-J2091</f>
        <v>305</v>
      </c>
      <c r="Q2091" s="0" t="str">
        <f aca="false">IF(G2091=0,"Out of stock",IF(G2091&lt;H2091,"Understocked",IF(G2091&gt;Summary!$B$6*H2091,"Overstocked","Healthy")))</f>
        <v>Overstocked</v>
      </c>
      <c r="R2091" s="0" t="str">
        <f aca="false">IF(I2091&gt;=Summary!$B$7,"Fast",IF(I2091&lt;Summary!$B$8,"Slow","Medium"))</f>
        <v>Slow</v>
      </c>
      <c r="S2091" s="15" t="n">
        <f aca="false">IF(M2091&gt;Summary!$B$5,1,0)</f>
        <v>1</v>
      </c>
      <c r="T2091" s="16" t="n">
        <f aca="false">IF(Q2091="Overstocked",(G2091-Summary!$B$6*H2091)*J2091,0)</f>
        <v>7848</v>
      </c>
    </row>
    <row r="2092" customFormat="false" ht="15" hidden="false" customHeight="false" outlineLevel="0" collapsed="false">
      <c r="A2092" s="0" t="s">
        <v>2190</v>
      </c>
      <c r="B2092" s="0" t="s">
        <v>77</v>
      </c>
      <c r="C2092" s="0" t="s">
        <v>85</v>
      </c>
      <c r="D2092" s="0" t="s">
        <v>90</v>
      </c>
      <c r="E2092" s="14" t="n">
        <v>45615</v>
      </c>
      <c r="F2092" s="14" t="n">
        <v>45617</v>
      </c>
      <c r="G2092" s="0" t="n">
        <v>432</v>
      </c>
      <c r="H2092" s="0" t="n">
        <v>96</v>
      </c>
      <c r="I2092" s="0" t="n">
        <v>22</v>
      </c>
      <c r="J2092" s="0" t="n">
        <v>414</v>
      </c>
      <c r="K2092" s="0" t="n">
        <v>815</v>
      </c>
      <c r="L2092" s="15" t="s">
        <v>87</v>
      </c>
      <c r="M2092" s="0" t="n">
        <v>2</v>
      </c>
      <c r="N2092" s="16" t="n">
        <f aca="false">I2092*K2092</f>
        <v>17930</v>
      </c>
      <c r="O2092" s="16" t="n">
        <f aca="false">I2092*(K2092-J2092)</f>
        <v>8822</v>
      </c>
      <c r="P2092" s="15" t="n">
        <f aca="false">K2092-J2092</f>
        <v>401</v>
      </c>
      <c r="Q2092" s="0" t="str">
        <f aca="false">IF(G2092=0,"Out of stock",IF(G2092&lt;H2092,"Understocked",IF(G2092&gt;Summary!$B$6*H2092,"Overstocked","Healthy")))</f>
        <v>Overstocked</v>
      </c>
      <c r="R2092" s="0" t="str">
        <f aca="false">IF(I2092&gt;=Summary!$B$7,"Fast",IF(I2092&lt;Summary!$B$8,"Slow","Medium"))</f>
        <v>Slow</v>
      </c>
      <c r="S2092" s="15" t="n">
        <f aca="false">IF(M2092&gt;Summary!$B$5,1,0)</f>
        <v>0</v>
      </c>
      <c r="T2092" s="16" t="n">
        <f aca="false">IF(Q2092="Overstocked",(G2092-Summary!$B$6*H2092)*J2092,0)</f>
        <v>19872</v>
      </c>
    </row>
    <row r="2093" customFormat="false" ht="15" hidden="false" customHeight="false" outlineLevel="0" collapsed="false">
      <c r="A2093" s="0" t="s">
        <v>2191</v>
      </c>
      <c r="B2093" s="0" t="s">
        <v>95</v>
      </c>
      <c r="C2093" s="0" t="s">
        <v>104</v>
      </c>
      <c r="D2093" s="0" t="s">
        <v>92</v>
      </c>
      <c r="E2093" s="14" t="n">
        <v>45132</v>
      </c>
      <c r="F2093" s="14" t="n">
        <v>45136</v>
      </c>
      <c r="G2093" s="0" t="n">
        <v>147</v>
      </c>
      <c r="H2093" s="0" t="n">
        <v>69</v>
      </c>
      <c r="I2093" s="0" t="n">
        <v>204</v>
      </c>
      <c r="J2093" s="0" t="n">
        <v>1315</v>
      </c>
      <c r="K2093" s="0" t="n">
        <v>1767</v>
      </c>
      <c r="L2093" s="15" t="s">
        <v>93</v>
      </c>
      <c r="M2093" s="0" t="n">
        <v>4</v>
      </c>
      <c r="N2093" s="16" t="n">
        <f aca="false">I2093*K2093</f>
        <v>360468</v>
      </c>
      <c r="O2093" s="16" t="n">
        <f aca="false">I2093*(K2093-J2093)</f>
        <v>92208</v>
      </c>
      <c r="P2093" s="15" t="n">
        <f aca="false">K2093-J2093</f>
        <v>452</v>
      </c>
      <c r="Q2093" s="0" t="str">
        <f aca="false">IF(G2093=0,"Out of stock",IF(G2093&lt;H2093,"Understocked",IF(G2093&gt;Summary!$B$6*H2093,"Overstocked","Healthy")))</f>
        <v>Healthy</v>
      </c>
      <c r="R2093" s="0" t="str">
        <f aca="false">IF(I2093&gt;=Summary!$B$7,"Fast",IF(I2093&lt;Summary!$B$8,"Slow","Medium"))</f>
        <v>Fast</v>
      </c>
      <c r="S2093" s="15" t="n">
        <f aca="false">IF(M2093&gt;Summary!$B$5,1,0)</f>
        <v>0</v>
      </c>
      <c r="T2093" s="16" t="n">
        <f aca="false">IF(Q2093="Overstocked",(G2093-Summary!$B$6*H2093)*J2093,0)</f>
        <v>0</v>
      </c>
    </row>
    <row r="2094" customFormat="false" ht="15" hidden="false" customHeight="false" outlineLevel="0" collapsed="false">
      <c r="A2094" s="0" t="s">
        <v>2192</v>
      </c>
      <c r="B2094" s="0" t="s">
        <v>107</v>
      </c>
      <c r="C2094" s="0" t="s">
        <v>78</v>
      </c>
      <c r="D2094" s="0" t="s">
        <v>79</v>
      </c>
      <c r="E2094" s="14" t="n">
        <v>45229</v>
      </c>
      <c r="F2094" s="14" t="n">
        <v>45233</v>
      </c>
      <c r="G2094" s="0" t="n">
        <v>162</v>
      </c>
      <c r="H2094" s="0" t="n">
        <v>53</v>
      </c>
      <c r="I2094" s="0" t="n">
        <v>245</v>
      </c>
      <c r="J2094" s="0" t="n">
        <v>1674</v>
      </c>
      <c r="K2094" s="0" t="n">
        <v>2074</v>
      </c>
      <c r="L2094" s="15" t="s">
        <v>80</v>
      </c>
      <c r="M2094" s="0" t="n">
        <v>4</v>
      </c>
      <c r="N2094" s="16" t="n">
        <f aca="false">I2094*K2094</f>
        <v>508130</v>
      </c>
      <c r="O2094" s="16" t="n">
        <f aca="false">I2094*(K2094-J2094)</f>
        <v>98000</v>
      </c>
      <c r="P2094" s="15" t="n">
        <f aca="false">K2094-J2094</f>
        <v>400</v>
      </c>
      <c r="Q2094" s="0" t="str">
        <f aca="false">IF(G2094=0,"Out of stock",IF(G2094&lt;H2094,"Understocked",IF(G2094&gt;Summary!$B$6*H2094,"Overstocked","Healthy")))</f>
        <v>Healthy</v>
      </c>
      <c r="R2094" s="0" t="str">
        <f aca="false">IF(I2094&gt;=Summary!$B$7,"Fast",IF(I2094&lt;Summary!$B$8,"Slow","Medium"))</f>
        <v>Fast</v>
      </c>
      <c r="S2094" s="15" t="n">
        <f aca="false">IF(M2094&gt;Summary!$B$5,1,0)</f>
        <v>0</v>
      </c>
      <c r="T2094" s="16" t="n">
        <f aca="false">IF(Q2094="Overstocked",(G2094-Summary!$B$6*H2094)*J2094,0)</f>
        <v>0</v>
      </c>
    </row>
    <row r="2095" customFormat="false" ht="15" hidden="false" customHeight="false" outlineLevel="0" collapsed="false">
      <c r="A2095" s="0" t="s">
        <v>2193</v>
      </c>
      <c r="B2095" s="0" t="s">
        <v>111</v>
      </c>
      <c r="C2095" s="0" t="s">
        <v>85</v>
      </c>
      <c r="D2095" s="0" t="s">
        <v>86</v>
      </c>
      <c r="E2095" s="14" t="n">
        <v>45610</v>
      </c>
      <c r="F2095" s="14" t="n">
        <v>45612</v>
      </c>
      <c r="G2095" s="0" t="n">
        <v>262</v>
      </c>
      <c r="H2095" s="0" t="n">
        <v>119</v>
      </c>
      <c r="I2095" s="0" t="n">
        <v>195</v>
      </c>
      <c r="J2095" s="0" t="n">
        <v>854</v>
      </c>
      <c r="K2095" s="0" t="n">
        <v>1227</v>
      </c>
      <c r="L2095" s="15" t="s">
        <v>82</v>
      </c>
      <c r="M2095" s="0" t="n">
        <v>2</v>
      </c>
      <c r="N2095" s="16" t="n">
        <f aca="false">I2095*K2095</f>
        <v>239265</v>
      </c>
      <c r="O2095" s="16" t="n">
        <f aca="false">I2095*(K2095-J2095)</f>
        <v>72735</v>
      </c>
      <c r="P2095" s="15" t="n">
        <f aca="false">K2095-J2095</f>
        <v>373</v>
      </c>
      <c r="Q2095" s="0" t="str">
        <f aca="false">IF(G2095=0,"Out of stock",IF(G2095&lt;H2095,"Understocked",IF(G2095&gt;Summary!$B$6*H2095,"Overstocked","Healthy")))</f>
        <v>Healthy</v>
      </c>
      <c r="R2095" s="0" t="str">
        <f aca="false">IF(I2095&gt;=Summary!$B$7,"Fast",IF(I2095&lt;Summary!$B$8,"Slow","Medium"))</f>
        <v>Medium</v>
      </c>
      <c r="S2095" s="15" t="n">
        <f aca="false">IF(M2095&gt;Summary!$B$5,1,0)</f>
        <v>0</v>
      </c>
      <c r="T2095" s="16" t="n">
        <f aca="false">IF(Q2095="Overstocked",(G2095-Summary!$B$6*H2095)*J2095,0)</f>
        <v>0</v>
      </c>
    </row>
    <row r="2096" customFormat="false" ht="15" hidden="false" customHeight="false" outlineLevel="0" collapsed="false">
      <c r="A2096" s="0" t="s">
        <v>2194</v>
      </c>
      <c r="B2096" s="0" t="s">
        <v>123</v>
      </c>
      <c r="C2096" s="0" t="s">
        <v>96</v>
      </c>
      <c r="D2096" s="0" t="s">
        <v>92</v>
      </c>
      <c r="E2096" s="14" t="n">
        <v>45069</v>
      </c>
      <c r="F2096" s="14" t="n">
        <v>45078</v>
      </c>
      <c r="G2096" s="0" t="n">
        <v>324</v>
      </c>
      <c r="H2096" s="0" t="n">
        <v>68</v>
      </c>
      <c r="I2096" s="0" t="n">
        <v>141</v>
      </c>
      <c r="J2096" s="0" t="n">
        <v>1370</v>
      </c>
      <c r="K2096" s="0" t="n">
        <v>1435</v>
      </c>
      <c r="L2096" s="15" t="s">
        <v>80</v>
      </c>
      <c r="M2096" s="0" t="n">
        <v>9</v>
      </c>
      <c r="N2096" s="16" t="n">
        <f aca="false">I2096*K2096</f>
        <v>202335</v>
      </c>
      <c r="O2096" s="16" t="n">
        <f aca="false">I2096*(K2096-J2096)</f>
        <v>9165</v>
      </c>
      <c r="P2096" s="15" t="n">
        <f aca="false">K2096-J2096</f>
        <v>65</v>
      </c>
      <c r="Q2096" s="0" t="str">
        <f aca="false">IF(G2096=0,"Out of stock",IF(G2096&lt;H2096,"Understocked",IF(G2096&gt;Summary!$B$6*H2096,"Overstocked","Healthy")))</f>
        <v>Overstocked</v>
      </c>
      <c r="R2096" s="0" t="str">
        <f aca="false">IF(I2096&gt;=Summary!$B$7,"Fast",IF(I2096&lt;Summary!$B$8,"Slow","Medium"))</f>
        <v>Medium</v>
      </c>
      <c r="S2096" s="15" t="n">
        <f aca="false">IF(M2096&gt;Summary!$B$5,1,0)</f>
        <v>1</v>
      </c>
      <c r="T2096" s="16" t="n">
        <f aca="false">IF(Q2096="Overstocked",(G2096-Summary!$B$6*H2096)*J2096,0)</f>
        <v>71240</v>
      </c>
    </row>
    <row r="2097" customFormat="false" ht="15" hidden="false" customHeight="false" outlineLevel="0" collapsed="false">
      <c r="A2097" s="0" t="s">
        <v>2195</v>
      </c>
      <c r="B2097" s="0" t="s">
        <v>77</v>
      </c>
      <c r="C2097" s="0" t="s">
        <v>104</v>
      </c>
      <c r="D2097" s="0" t="s">
        <v>92</v>
      </c>
      <c r="E2097" s="14" t="n">
        <v>45418</v>
      </c>
      <c r="F2097" s="14" t="n">
        <v>45423</v>
      </c>
      <c r="G2097" s="0" t="n">
        <v>401</v>
      </c>
      <c r="H2097" s="0" t="n">
        <v>122</v>
      </c>
      <c r="I2097" s="0" t="n">
        <v>243</v>
      </c>
      <c r="J2097" s="0" t="n">
        <v>687</v>
      </c>
      <c r="K2097" s="0" t="n">
        <v>1131</v>
      </c>
      <c r="L2097" s="15" t="s">
        <v>97</v>
      </c>
      <c r="M2097" s="0" t="n">
        <v>5</v>
      </c>
      <c r="N2097" s="16" t="n">
        <f aca="false">I2097*K2097</f>
        <v>274833</v>
      </c>
      <c r="O2097" s="16" t="n">
        <f aca="false">I2097*(K2097-J2097)</f>
        <v>107892</v>
      </c>
      <c r="P2097" s="15" t="n">
        <f aca="false">K2097-J2097</f>
        <v>444</v>
      </c>
      <c r="Q2097" s="0" t="str">
        <f aca="false">IF(G2097=0,"Out of stock",IF(G2097&lt;H2097,"Understocked",IF(G2097&gt;Summary!$B$6*H2097,"Overstocked","Healthy")))</f>
        <v>Healthy</v>
      </c>
      <c r="R2097" s="0" t="str">
        <f aca="false">IF(I2097&gt;=Summary!$B$7,"Fast",IF(I2097&lt;Summary!$B$8,"Slow","Medium"))</f>
        <v>Fast</v>
      </c>
      <c r="S2097" s="15" t="n">
        <f aca="false">IF(M2097&gt;Summary!$B$5,1,0)</f>
        <v>0</v>
      </c>
      <c r="T2097" s="16" t="n">
        <f aca="false">IF(Q2097="Overstocked",(G2097-Summary!$B$6*H2097)*J2097,0)</f>
        <v>0</v>
      </c>
    </row>
    <row r="2098" customFormat="false" ht="15" hidden="false" customHeight="false" outlineLevel="0" collapsed="false">
      <c r="A2098" s="0" t="s">
        <v>2196</v>
      </c>
      <c r="B2098" s="0" t="s">
        <v>113</v>
      </c>
      <c r="C2098" s="0" t="s">
        <v>85</v>
      </c>
      <c r="D2098" s="0" t="s">
        <v>79</v>
      </c>
      <c r="E2098" s="14" t="n">
        <v>45063</v>
      </c>
      <c r="F2098" s="14" t="n">
        <v>45066</v>
      </c>
      <c r="G2098" s="0" t="n">
        <v>271</v>
      </c>
      <c r="H2098" s="0" t="n">
        <v>101</v>
      </c>
      <c r="I2098" s="0" t="n">
        <v>182</v>
      </c>
      <c r="J2098" s="0" t="n">
        <v>1124</v>
      </c>
      <c r="K2098" s="0" t="n">
        <v>1351</v>
      </c>
      <c r="L2098" s="15" t="s">
        <v>97</v>
      </c>
      <c r="M2098" s="0" t="n">
        <v>3</v>
      </c>
      <c r="N2098" s="16" t="n">
        <f aca="false">I2098*K2098</f>
        <v>245882</v>
      </c>
      <c r="O2098" s="16" t="n">
        <f aca="false">I2098*(K2098-J2098)</f>
        <v>41314</v>
      </c>
      <c r="P2098" s="15" t="n">
        <f aca="false">K2098-J2098</f>
        <v>227</v>
      </c>
      <c r="Q2098" s="0" t="str">
        <f aca="false">IF(G2098=0,"Out of stock",IF(G2098&lt;H2098,"Understocked",IF(G2098&gt;Summary!$B$6*H2098,"Overstocked","Healthy")))</f>
        <v>Healthy</v>
      </c>
      <c r="R2098" s="0" t="str">
        <f aca="false">IF(I2098&gt;=Summary!$B$7,"Fast",IF(I2098&lt;Summary!$B$8,"Slow","Medium"))</f>
        <v>Medium</v>
      </c>
      <c r="S2098" s="15" t="n">
        <f aca="false">IF(M2098&gt;Summary!$B$5,1,0)</f>
        <v>0</v>
      </c>
      <c r="T2098" s="16" t="n">
        <f aca="false">IF(Q2098="Overstocked",(G2098-Summary!$B$6*H2098)*J2098,0)</f>
        <v>0</v>
      </c>
    </row>
    <row r="2099" customFormat="false" ht="15" hidden="false" customHeight="false" outlineLevel="0" collapsed="false">
      <c r="A2099" s="0" t="s">
        <v>2197</v>
      </c>
      <c r="B2099" s="0" t="s">
        <v>101</v>
      </c>
      <c r="C2099" s="0" t="s">
        <v>85</v>
      </c>
      <c r="D2099" s="0" t="s">
        <v>86</v>
      </c>
      <c r="E2099" s="14" t="n">
        <v>45314</v>
      </c>
      <c r="F2099" s="14" t="n">
        <v>45323</v>
      </c>
      <c r="G2099" s="0" t="n">
        <v>238</v>
      </c>
      <c r="H2099" s="0" t="n">
        <v>145</v>
      </c>
      <c r="I2099" s="0" t="n">
        <v>148</v>
      </c>
      <c r="J2099" s="0" t="n">
        <v>303</v>
      </c>
      <c r="K2099" s="0" t="n">
        <v>518</v>
      </c>
      <c r="L2099" s="15" t="s">
        <v>82</v>
      </c>
      <c r="M2099" s="0" t="n">
        <v>9</v>
      </c>
      <c r="N2099" s="16" t="n">
        <f aca="false">I2099*K2099</f>
        <v>76664</v>
      </c>
      <c r="O2099" s="16" t="n">
        <f aca="false">I2099*(K2099-J2099)</f>
        <v>31820</v>
      </c>
      <c r="P2099" s="15" t="n">
        <f aca="false">K2099-J2099</f>
        <v>215</v>
      </c>
      <c r="Q2099" s="0" t="str">
        <f aca="false">IF(G2099=0,"Out of stock",IF(G2099&lt;H2099,"Understocked",IF(G2099&gt;Summary!$B$6*H2099,"Overstocked","Healthy")))</f>
        <v>Healthy</v>
      </c>
      <c r="R2099" s="0" t="str">
        <f aca="false">IF(I2099&gt;=Summary!$B$7,"Fast",IF(I2099&lt;Summary!$B$8,"Slow","Medium"))</f>
        <v>Medium</v>
      </c>
      <c r="S2099" s="15" t="n">
        <f aca="false">IF(M2099&gt;Summary!$B$5,1,0)</f>
        <v>1</v>
      </c>
      <c r="T2099" s="16" t="n">
        <f aca="false">IF(Q2099="Overstocked",(G2099-Summary!$B$6*H2099)*J2099,0)</f>
        <v>0</v>
      </c>
    </row>
    <row r="2100" customFormat="false" ht="15" hidden="false" customHeight="false" outlineLevel="0" collapsed="false">
      <c r="A2100" s="0" t="s">
        <v>2198</v>
      </c>
      <c r="B2100" s="0" t="s">
        <v>115</v>
      </c>
      <c r="C2100" s="0" t="s">
        <v>85</v>
      </c>
      <c r="D2100" s="0" t="s">
        <v>86</v>
      </c>
      <c r="E2100" s="14" t="n">
        <v>45169</v>
      </c>
      <c r="F2100" s="14" t="n">
        <v>45174</v>
      </c>
      <c r="G2100" s="0" t="n">
        <v>493</v>
      </c>
      <c r="H2100" s="0" t="n">
        <v>113</v>
      </c>
      <c r="I2100" s="0" t="n">
        <v>106</v>
      </c>
      <c r="J2100" s="0" t="n">
        <v>555</v>
      </c>
      <c r="K2100" s="0" t="n">
        <v>897</v>
      </c>
      <c r="L2100" s="15" t="s">
        <v>80</v>
      </c>
      <c r="M2100" s="0" t="n">
        <v>5</v>
      </c>
      <c r="N2100" s="16" t="n">
        <f aca="false">I2100*K2100</f>
        <v>95082</v>
      </c>
      <c r="O2100" s="16" t="n">
        <f aca="false">I2100*(K2100-J2100)</f>
        <v>36252</v>
      </c>
      <c r="P2100" s="15" t="n">
        <f aca="false">K2100-J2100</f>
        <v>342</v>
      </c>
      <c r="Q2100" s="0" t="str">
        <f aca="false">IF(G2100=0,"Out of stock",IF(G2100&lt;H2100,"Understocked",IF(G2100&gt;Summary!$B$6*H2100,"Overstocked","Healthy")))</f>
        <v>Overstocked</v>
      </c>
      <c r="R2100" s="0" t="str">
        <f aca="false">IF(I2100&gt;=Summary!$B$7,"Fast",IF(I2100&lt;Summary!$B$8,"Slow","Medium"))</f>
        <v>Medium</v>
      </c>
      <c r="S2100" s="15" t="n">
        <f aca="false">IF(M2100&gt;Summary!$B$5,1,0)</f>
        <v>0</v>
      </c>
      <c r="T2100" s="16" t="n">
        <f aca="false">IF(Q2100="Overstocked",(G2100-Summary!$B$6*H2100)*J2100,0)</f>
        <v>22755</v>
      </c>
    </row>
    <row r="2101" customFormat="false" ht="15" hidden="false" customHeight="false" outlineLevel="0" collapsed="false">
      <c r="A2101" s="0" t="s">
        <v>2199</v>
      </c>
      <c r="B2101" s="0" t="s">
        <v>77</v>
      </c>
      <c r="C2101" s="0" t="s">
        <v>85</v>
      </c>
      <c r="D2101" s="0" t="s">
        <v>102</v>
      </c>
      <c r="E2101" s="14" t="n">
        <v>45444</v>
      </c>
      <c r="F2101" s="14" t="n">
        <v>45451</v>
      </c>
      <c r="G2101" s="0" t="n">
        <v>24</v>
      </c>
      <c r="H2101" s="0" t="n">
        <v>112</v>
      </c>
      <c r="I2101" s="0" t="n">
        <v>183</v>
      </c>
      <c r="J2101" s="0" t="n">
        <v>1980</v>
      </c>
      <c r="K2101" s="0" t="n">
        <v>2480</v>
      </c>
      <c r="L2101" s="15" t="s">
        <v>97</v>
      </c>
      <c r="M2101" s="0" t="n">
        <v>7</v>
      </c>
      <c r="N2101" s="16" t="n">
        <f aca="false">I2101*K2101</f>
        <v>453840</v>
      </c>
      <c r="O2101" s="16" t="n">
        <f aca="false">I2101*(K2101-J2101)</f>
        <v>91500</v>
      </c>
      <c r="P2101" s="15" t="n">
        <f aca="false">K2101-J2101</f>
        <v>500</v>
      </c>
      <c r="Q2101" s="0" t="str">
        <f aca="false">IF(G2101=0,"Out of stock",IF(G2101&lt;H2101,"Understocked",IF(G2101&gt;Summary!$B$6*H2101,"Overstocked","Healthy")))</f>
        <v>Understocked</v>
      </c>
      <c r="R2101" s="0" t="str">
        <f aca="false">IF(I2101&gt;=Summary!$B$7,"Fast",IF(I2101&lt;Summary!$B$8,"Slow","Medium"))</f>
        <v>Medium</v>
      </c>
      <c r="S2101" s="15" t="n">
        <f aca="false">IF(M2101&gt;Summary!$B$5,1,0)</f>
        <v>0</v>
      </c>
      <c r="T2101" s="16" t="n">
        <f aca="false">IF(Q2101="Overstocked",(G2101-Summary!$B$6*H2101)*J2101,0)</f>
        <v>0</v>
      </c>
    </row>
    <row r="2102" customFormat="false" ht="15" hidden="false" customHeight="false" outlineLevel="0" collapsed="false">
      <c r="A2102" s="0" t="s">
        <v>2200</v>
      </c>
      <c r="B2102" s="0" t="s">
        <v>101</v>
      </c>
      <c r="C2102" s="0" t="s">
        <v>85</v>
      </c>
      <c r="D2102" s="0" t="s">
        <v>90</v>
      </c>
      <c r="E2102" s="14" t="n">
        <v>45105</v>
      </c>
      <c r="F2102" s="14" t="n">
        <v>45107</v>
      </c>
      <c r="G2102" s="0" t="n">
        <v>24</v>
      </c>
      <c r="H2102" s="0" t="n">
        <v>139</v>
      </c>
      <c r="I2102" s="0" t="n">
        <v>258</v>
      </c>
      <c r="J2102" s="0" t="n">
        <v>741</v>
      </c>
      <c r="K2102" s="0" t="n">
        <v>1007</v>
      </c>
      <c r="L2102" s="15" t="s">
        <v>87</v>
      </c>
      <c r="M2102" s="0" t="n">
        <v>2</v>
      </c>
      <c r="N2102" s="16" t="n">
        <f aca="false">I2102*K2102</f>
        <v>259806</v>
      </c>
      <c r="O2102" s="16" t="n">
        <f aca="false">I2102*(K2102-J2102)</f>
        <v>68628</v>
      </c>
      <c r="P2102" s="15" t="n">
        <f aca="false">K2102-J2102</f>
        <v>266</v>
      </c>
      <c r="Q2102" s="0" t="str">
        <f aca="false">IF(G2102=0,"Out of stock",IF(G2102&lt;H2102,"Understocked",IF(G2102&gt;Summary!$B$6*H2102,"Overstocked","Healthy")))</f>
        <v>Understocked</v>
      </c>
      <c r="R2102" s="0" t="str">
        <f aca="false">IF(I2102&gt;=Summary!$B$7,"Fast",IF(I2102&lt;Summary!$B$8,"Slow","Medium"))</f>
        <v>Fast</v>
      </c>
      <c r="S2102" s="15" t="n">
        <f aca="false">IF(M2102&gt;Summary!$B$5,1,0)</f>
        <v>0</v>
      </c>
      <c r="T2102" s="16" t="n">
        <f aca="false">IF(Q2102="Overstocked",(G2102-Summary!$B$6*H2102)*J2102,0)</f>
        <v>0</v>
      </c>
    </row>
    <row r="2103" customFormat="false" ht="15" hidden="false" customHeight="false" outlineLevel="0" collapsed="false">
      <c r="A2103" s="0" t="s">
        <v>2201</v>
      </c>
      <c r="B2103" s="0" t="s">
        <v>115</v>
      </c>
      <c r="C2103" s="0" t="s">
        <v>96</v>
      </c>
      <c r="D2103" s="0" t="s">
        <v>79</v>
      </c>
      <c r="E2103" s="14" t="n">
        <v>45362</v>
      </c>
      <c r="F2103" s="14" t="n">
        <v>45364</v>
      </c>
      <c r="G2103" s="0" t="n">
        <v>286</v>
      </c>
      <c r="H2103" s="0" t="n">
        <v>124</v>
      </c>
      <c r="I2103" s="0" t="n">
        <v>4</v>
      </c>
      <c r="J2103" s="0" t="n">
        <v>1958</v>
      </c>
      <c r="K2103" s="0" t="n">
        <v>2202</v>
      </c>
      <c r="L2103" s="15" t="s">
        <v>87</v>
      </c>
      <c r="M2103" s="0" t="n">
        <v>2</v>
      </c>
      <c r="N2103" s="16" t="n">
        <f aca="false">I2103*K2103</f>
        <v>8808</v>
      </c>
      <c r="O2103" s="16" t="n">
        <f aca="false">I2103*(K2103-J2103)</f>
        <v>976</v>
      </c>
      <c r="P2103" s="15" t="n">
        <f aca="false">K2103-J2103</f>
        <v>244</v>
      </c>
      <c r="Q2103" s="0" t="str">
        <f aca="false">IF(G2103=0,"Out of stock",IF(G2103&lt;H2103,"Understocked",IF(G2103&gt;Summary!$B$6*H2103,"Overstocked","Healthy")))</f>
        <v>Healthy</v>
      </c>
      <c r="R2103" s="0" t="str">
        <f aca="false">IF(I2103&gt;=Summary!$B$7,"Fast",IF(I2103&lt;Summary!$B$8,"Slow","Medium"))</f>
        <v>Slow</v>
      </c>
      <c r="S2103" s="15" t="n">
        <f aca="false">IF(M2103&gt;Summary!$B$5,1,0)</f>
        <v>0</v>
      </c>
      <c r="T2103" s="16" t="n">
        <f aca="false">IF(Q2103="Overstocked",(G2103-Summary!$B$6*H2103)*J2103,0)</f>
        <v>0</v>
      </c>
    </row>
    <row r="2104" customFormat="false" ht="15" hidden="false" customHeight="false" outlineLevel="0" collapsed="false">
      <c r="A2104" s="0" t="s">
        <v>2202</v>
      </c>
      <c r="B2104" s="0" t="s">
        <v>115</v>
      </c>
      <c r="C2104" s="0" t="s">
        <v>104</v>
      </c>
      <c r="D2104" s="0" t="s">
        <v>86</v>
      </c>
      <c r="E2104" s="14" t="n">
        <v>45083</v>
      </c>
      <c r="F2104" s="14" t="n">
        <v>45090</v>
      </c>
      <c r="G2104" s="0" t="n">
        <v>90</v>
      </c>
      <c r="H2104" s="0" t="n">
        <v>65</v>
      </c>
      <c r="I2104" s="0" t="n">
        <v>105</v>
      </c>
      <c r="J2104" s="0" t="n">
        <v>662</v>
      </c>
      <c r="K2104" s="0" t="n">
        <v>1111</v>
      </c>
      <c r="L2104" s="15" t="s">
        <v>97</v>
      </c>
      <c r="M2104" s="0" t="n">
        <v>7</v>
      </c>
      <c r="N2104" s="16" t="n">
        <f aca="false">I2104*K2104</f>
        <v>116655</v>
      </c>
      <c r="O2104" s="16" t="n">
        <f aca="false">I2104*(K2104-J2104)</f>
        <v>47145</v>
      </c>
      <c r="P2104" s="15" t="n">
        <f aca="false">K2104-J2104</f>
        <v>449</v>
      </c>
      <c r="Q2104" s="0" t="str">
        <f aca="false">IF(G2104=0,"Out of stock",IF(G2104&lt;H2104,"Understocked",IF(G2104&gt;Summary!$B$6*H2104,"Overstocked","Healthy")))</f>
        <v>Healthy</v>
      </c>
      <c r="R2104" s="0" t="str">
        <f aca="false">IF(I2104&gt;=Summary!$B$7,"Fast",IF(I2104&lt;Summary!$B$8,"Slow","Medium"))</f>
        <v>Medium</v>
      </c>
      <c r="S2104" s="15" t="n">
        <f aca="false">IF(M2104&gt;Summary!$B$5,1,0)</f>
        <v>0</v>
      </c>
      <c r="T2104" s="16" t="n">
        <f aca="false">IF(Q2104="Overstocked",(G2104-Summary!$B$6*H2104)*J2104,0)</f>
        <v>0</v>
      </c>
    </row>
    <row r="2105" customFormat="false" ht="15" hidden="false" customHeight="false" outlineLevel="0" collapsed="false">
      <c r="A2105" s="0" t="s">
        <v>2203</v>
      </c>
      <c r="B2105" s="0" t="s">
        <v>95</v>
      </c>
      <c r="C2105" s="0" t="s">
        <v>78</v>
      </c>
      <c r="D2105" s="0" t="s">
        <v>90</v>
      </c>
      <c r="E2105" s="14" t="n">
        <v>45507</v>
      </c>
      <c r="F2105" s="14" t="n">
        <v>45511</v>
      </c>
      <c r="G2105" s="0" t="n">
        <v>274</v>
      </c>
      <c r="H2105" s="0" t="n">
        <v>129</v>
      </c>
      <c r="I2105" s="0" t="n">
        <v>271</v>
      </c>
      <c r="J2105" s="0" t="n">
        <v>743</v>
      </c>
      <c r="K2105" s="0" t="n">
        <v>993</v>
      </c>
      <c r="L2105" s="15" t="s">
        <v>97</v>
      </c>
      <c r="M2105" s="0" t="n">
        <v>4</v>
      </c>
      <c r="N2105" s="16" t="n">
        <f aca="false">I2105*K2105</f>
        <v>269103</v>
      </c>
      <c r="O2105" s="16" t="n">
        <f aca="false">I2105*(K2105-J2105)</f>
        <v>67750</v>
      </c>
      <c r="P2105" s="15" t="n">
        <f aca="false">K2105-J2105</f>
        <v>250</v>
      </c>
      <c r="Q2105" s="0" t="str">
        <f aca="false">IF(G2105=0,"Out of stock",IF(G2105&lt;H2105,"Understocked",IF(G2105&gt;Summary!$B$6*H2105,"Overstocked","Healthy")))</f>
        <v>Healthy</v>
      </c>
      <c r="R2105" s="0" t="str">
        <f aca="false">IF(I2105&gt;=Summary!$B$7,"Fast",IF(I2105&lt;Summary!$B$8,"Slow","Medium"))</f>
        <v>Fast</v>
      </c>
      <c r="S2105" s="15" t="n">
        <f aca="false">IF(M2105&gt;Summary!$B$5,1,0)</f>
        <v>0</v>
      </c>
      <c r="T2105" s="16" t="n">
        <f aca="false">IF(Q2105="Overstocked",(G2105-Summary!$B$6*H2105)*J2105,0)</f>
        <v>0</v>
      </c>
    </row>
    <row r="2106" customFormat="false" ht="15" hidden="false" customHeight="false" outlineLevel="0" collapsed="false">
      <c r="A2106" s="0" t="s">
        <v>2204</v>
      </c>
      <c r="B2106" s="0" t="s">
        <v>113</v>
      </c>
      <c r="C2106" s="0" t="s">
        <v>104</v>
      </c>
      <c r="D2106" s="0" t="s">
        <v>102</v>
      </c>
      <c r="E2106" s="14" t="n">
        <v>45603</v>
      </c>
      <c r="F2106" s="14" t="n">
        <v>45608</v>
      </c>
      <c r="G2106" s="0" t="n">
        <v>177</v>
      </c>
      <c r="H2106" s="0" t="n">
        <v>105</v>
      </c>
      <c r="I2106" s="0" t="n">
        <v>300</v>
      </c>
      <c r="J2106" s="0" t="n">
        <v>1329</v>
      </c>
      <c r="K2106" s="0" t="n">
        <v>1683</v>
      </c>
      <c r="L2106" s="15" t="s">
        <v>93</v>
      </c>
      <c r="M2106" s="0" t="n">
        <v>5</v>
      </c>
      <c r="N2106" s="16" t="n">
        <f aca="false">I2106*K2106</f>
        <v>504900</v>
      </c>
      <c r="O2106" s="16" t="n">
        <f aca="false">I2106*(K2106-J2106)</f>
        <v>106200</v>
      </c>
      <c r="P2106" s="15" t="n">
        <f aca="false">K2106-J2106</f>
        <v>354</v>
      </c>
      <c r="Q2106" s="0" t="str">
        <f aca="false">IF(G2106=0,"Out of stock",IF(G2106&lt;H2106,"Understocked",IF(G2106&gt;Summary!$B$6*H2106,"Overstocked","Healthy")))</f>
        <v>Healthy</v>
      </c>
      <c r="R2106" s="0" t="str">
        <f aca="false">IF(I2106&gt;=Summary!$B$7,"Fast",IF(I2106&lt;Summary!$B$8,"Slow","Medium"))</f>
        <v>Fast</v>
      </c>
      <c r="S2106" s="15" t="n">
        <f aca="false">IF(M2106&gt;Summary!$B$5,1,0)</f>
        <v>0</v>
      </c>
      <c r="T2106" s="16" t="n">
        <f aca="false">IF(Q2106="Overstocked",(G2106-Summary!$B$6*H2106)*J2106,0)</f>
        <v>0</v>
      </c>
    </row>
    <row r="2107" customFormat="false" ht="15" hidden="false" customHeight="false" outlineLevel="0" collapsed="false">
      <c r="A2107" s="0" t="s">
        <v>2205</v>
      </c>
      <c r="B2107" s="0" t="s">
        <v>123</v>
      </c>
      <c r="C2107" s="0" t="s">
        <v>96</v>
      </c>
      <c r="D2107" s="0" t="s">
        <v>79</v>
      </c>
      <c r="E2107" s="14" t="n">
        <v>45179</v>
      </c>
      <c r="F2107" s="14" t="n">
        <v>45180</v>
      </c>
      <c r="G2107" s="0" t="n">
        <v>29</v>
      </c>
      <c r="H2107" s="0" t="n">
        <v>144</v>
      </c>
      <c r="I2107" s="0" t="n">
        <v>271</v>
      </c>
      <c r="J2107" s="0" t="n">
        <v>922</v>
      </c>
      <c r="K2107" s="0" t="n">
        <v>1392</v>
      </c>
      <c r="L2107" s="15" t="s">
        <v>82</v>
      </c>
      <c r="M2107" s="0" t="n">
        <v>1</v>
      </c>
      <c r="N2107" s="16" t="n">
        <f aca="false">I2107*K2107</f>
        <v>377232</v>
      </c>
      <c r="O2107" s="16" t="n">
        <f aca="false">I2107*(K2107-J2107)</f>
        <v>127370</v>
      </c>
      <c r="P2107" s="15" t="n">
        <f aca="false">K2107-J2107</f>
        <v>470</v>
      </c>
      <c r="Q2107" s="0" t="str">
        <f aca="false">IF(G2107=0,"Out of stock",IF(G2107&lt;H2107,"Understocked",IF(G2107&gt;Summary!$B$6*H2107,"Overstocked","Healthy")))</f>
        <v>Understocked</v>
      </c>
      <c r="R2107" s="0" t="str">
        <f aca="false">IF(I2107&gt;=Summary!$B$7,"Fast",IF(I2107&lt;Summary!$B$8,"Slow","Medium"))</f>
        <v>Fast</v>
      </c>
      <c r="S2107" s="15" t="n">
        <f aca="false">IF(M2107&gt;Summary!$B$5,1,0)</f>
        <v>0</v>
      </c>
      <c r="T2107" s="16" t="n">
        <f aca="false">IF(Q2107="Overstocked",(G2107-Summary!$B$6*H2107)*J2107,0)</f>
        <v>0</v>
      </c>
    </row>
    <row r="2108" customFormat="false" ht="15" hidden="false" customHeight="false" outlineLevel="0" collapsed="false">
      <c r="A2108" s="0" t="s">
        <v>2206</v>
      </c>
      <c r="B2108" s="0" t="s">
        <v>107</v>
      </c>
      <c r="C2108" s="0" t="s">
        <v>104</v>
      </c>
      <c r="D2108" s="0" t="s">
        <v>92</v>
      </c>
      <c r="E2108" s="14" t="n">
        <v>45336</v>
      </c>
      <c r="F2108" s="14" t="n">
        <v>45345</v>
      </c>
      <c r="G2108" s="0" t="n">
        <v>124</v>
      </c>
      <c r="H2108" s="0" t="n">
        <v>54</v>
      </c>
      <c r="I2108" s="0" t="n">
        <v>80</v>
      </c>
      <c r="J2108" s="0" t="n">
        <v>651</v>
      </c>
      <c r="K2108" s="0" t="n">
        <v>849</v>
      </c>
      <c r="L2108" s="15" t="s">
        <v>93</v>
      </c>
      <c r="M2108" s="0" t="n">
        <v>9</v>
      </c>
      <c r="N2108" s="16" t="n">
        <f aca="false">I2108*K2108</f>
        <v>67920</v>
      </c>
      <c r="O2108" s="16" t="n">
        <f aca="false">I2108*(K2108-J2108)</f>
        <v>15840</v>
      </c>
      <c r="P2108" s="15" t="n">
        <f aca="false">K2108-J2108</f>
        <v>198</v>
      </c>
      <c r="Q2108" s="0" t="str">
        <f aca="false">IF(G2108=0,"Out of stock",IF(G2108&lt;H2108,"Understocked",IF(G2108&gt;Summary!$B$6*H2108,"Overstocked","Healthy")))</f>
        <v>Healthy</v>
      </c>
      <c r="R2108" s="0" t="str">
        <f aca="false">IF(I2108&gt;=Summary!$B$7,"Fast",IF(I2108&lt;Summary!$B$8,"Slow","Medium"))</f>
        <v>Slow</v>
      </c>
      <c r="S2108" s="15" t="n">
        <f aca="false">IF(M2108&gt;Summary!$B$5,1,0)</f>
        <v>1</v>
      </c>
      <c r="T2108" s="16" t="n">
        <f aca="false">IF(Q2108="Overstocked",(G2108-Summary!$B$6*H2108)*J2108,0)</f>
        <v>0</v>
      </c>
    </row>
    <row r="2109" customFormat="false" ht="15" hidden="false" customHeight="false" outlineLevel="0" collapsed="false">
      <c r="A2109" s="0" t="s">
        <v>2207</v>
      </c>
      <c r="B2109" s="0" t="s">
        <v>113</v>
      </c>
      <c r="C2109" s="0" t="s">
        <v>78</v>
      </c>
      <c r="D2109" s="0" t="s">
        <v>92</v>
      </c>
      <c r="E2109" s="14" t="n">
        <v>45568</v>
      </c>
      <c r="F2109" s="14" t="n">
        <v>45569</v>
      </c>
      <c r="G2109" s="0" t="n">
        <v>110</v>
      </c>
      <c r="H2109" s="0" t="n">
        <v>111</v>
      </c>
      <c r="I2109" s="0" t="n">
        <v>119</v>
      </c>
      <c r="J2109" s="0" t="n">
        <v>311</v>
      </c>
      <c r="K2109" s="0" t="n">
        <v>480</v>
      </c>
      <c r="L2109" s="15" t="s">
        <v>93</v>
      </c>
      <c r="M2109" s="0" t="n">
        <v>1</v>
      </c>
      <c r="N2109" s="16" t="n">
        <f aca="false">I2109*K2109</f>
        <v>57120</v>
      </c>
      <c r="O2109" s="16" t="n">
        <f aca="false">I2109*(K2109-J2109)</f>
        <v>20111</v>
      </c>
      <c r="P2109" s="15" t="n">
        <f aca="false">K2109-J2109</f>
        <v>169</v>
      </c>
      <c r="Q2109" s="0" t="str">
        <f aca="false">IF(G2109=0,"Out of stock",IF(G2109&lt;H2109,"Understocked",IF(G2109&gt;Summary!$B$6*H2109,"Overstocked","Healthy")))</f>
        <v>Understocked</v>
      </c>
      <c r="R2109" s="0" t="str">
        <f aca="false">IF(I2109&gt;=Summary!$B$7,"Fast",IF(I2109&lt;Summary!$B$8,"Slow","Medium"))</f>
        <v>Medium</v>
      </c>
      <c r="S2109" s="15" t="n">
        <f aca="false">IF(M2109&gt;Summary!$B$5,1,0)</f>
        <v>0</v>
      </c>
      <c r="T2109" s="16" t="n">
        <f aca="false">IF(Q2109="Overstocked",(G2109-Summary!$B$6*H2109)*J2109,0)</f>
        <v>0</v>
      </c>
    </row>
    <row r="2110" customFormat="false" ht="15" hidden="false" customHeight="false" outlineLevel="0" collapsed="false">
      <c r="A2110" s="0" t="s">
        <v>2208</v>
      </c>
      <c r="B2110" s="0" t="s">
        <v>84</v>
      </c>
      <c r="C2110" s="0" t="s">
        <v>85</v>
      </c>
      <c r="D2110" s="0" t="s">
        <v>86</v>
      </c>
      <c r="E2110" s="14" t="n">
        <v>45492</v>
      </c>
      <c r="F2110" s="14" t="n">
        <v>45500</v>
      </c>
      <c r="G2110" s="0" t="n">
        <v>242</v>
      </c>
      <c r="H2110" s="0" t="n">
        <v>121</v>
      </c>
      <c r="I2110" s="0" t="n">
        <v>255</v>
      </c>
      <c r="J2110" s="0" t="n">
        <v>862</v>
      </c>
      <c r="K2110" s="0" t="n">
        <v>1354</v>
      </c>
      <c r="L2110" s="15" t="s">
        <v>82</v>
      </c>
      <c r="M2110" s="0" t="n">
        <v>8</v>
      </c>
      <c r="N2110" s="16" t="n">
        <f aca="false">I2110*K2110</f>
        <v>345270</v>
      </c>
      <c r="O2110" s="16" t="n">
        <f aca="false">I2110*(K2110-J2110)</f>
        <v>125460</v>
      </c>
      <c r="P2110" s="15" t="n">
        <f aca="false">K2110-J2110</f>
        <v>492</v>
      </c>
      <c r="Q2110" s="0" t="str">
        <f aca="false">IF(G2110=0,"Out of stock",IF(G2110&lt;H2110,"Understocked",IF(G2110&gt;Summary!$B$6*H2110,"Overstocked","Healthy")))</f>
        <v>Healthy</v>
      </c>
      <c r="R2110" s="0" t="str">
        <f aca="false">IF(I2110&gt;=Summary!$B$7,"Fast",IF(I2110&lt;Summary!$B$8,"Slow","Medium"))</f>
        <v>Fast</v>
      </c>
      <c r="S2110" s="15" t="n">
        <f aca="false">IF(M2110&gt;Summary!$B$5,1,0)</f>
        <v>1</v>
      </c>
      <c r="T2110" s="16" t="n">
        <f aca="false">IF(Q2110="Overstocked",(G2110-Summary!$B$6*H2110)*J2110,0)</f>
        <v>0</v>
      </c>
    </row>
    <row r="2111" customFormat="false" ht="15" hidden="false" customHeight="false" outlineLevel="0" collapsed="false">
      <c r="A2111" s="0" t="s">
        <v>2209</v>
      </c>
      <c r="B2111" s="0" t="s">
        <v>111</v>
      </c>
      <c r="C2111" s="0" t="s">
        <v>104</v>
      </c>
      <c r="D2111" s="0" t="s">
        <v>90</v>
      </c>
      <c r="E2111" s="14" t="n">
        <v>45419</v>
      </c>
      <c r="F2111" s="14" t="n">
        <v>45421</v>
      </c>
      <c r="G2111" s="0" t="n">
        <v>337</v>
      </c>
      <c r="H2111" s="0" t="n">
        <v>105</v>
      </c>
      <c r="I2111" s="0" t="n">
        <v>161</v>
      </c>
      <c r="J2111" s="0" t="n">
        <v>1547</v>
      </c>
      <c r="K2111" s="0" t="n">
        <v>1685</v>
      </c>
      <c r="L2111" s="15" t="s">
        <v>93</v>
      </c>
      <c r="M2111" s="0" t="n">
        <v>2</v>
      </c>
      <c r="N2111" s="16" t="n">
        <f aca="false">I2111*K2111</f>
        <v>271285</v>
      </c>
      <c r="O2111" s="16" t="n">
        <f aca="false">I2111*(K2111-J2111)</f>
        <v>22218</v>
      </c>
      <c r="P2111" s="15" t="n">
        <f aca="false">K2111-J2111</f>
        <v>138</v>
      </c>
      <c r="Q2111" s="0" t="str">
        <f aca="false">IF(G2111=0,"Out of stock",IF(G2111&lt;H2111,"Understocked",IF(G2111&gt;Summary!$B$6*H2111,"Overstocked","Healthy")))</f>
        <v>Healthy</v>
      </c>
      <c r="R2111" s="0" t="str">
        <f aca="false">IF(I2111&gt;=Summary!$B$7,"Fast",IF(I2111&lt;Summary!$B$8,"Slow","Medium"))</f>
        <v>Medium</v>
      </c>
      <c r="S2111" s="15" t="n">
        <f aca="false">IF(M2111&gt;Summary!$B$5,1,0)</f>
        <v>0</v>
      </c>
      <c r="T2111" s="16" t="n">
        <f aca="false">IF(Q2111="Overstocked",(G2111-Summary!$B$6*H2111)*J2111,0)</f>
        <v>0</v>
      </c>
    </row>
    <row r="2112" customFormat="false" ht="15" hidden="false" customHeight="false" outlineLevel="0" collapsed="false">
      <c r="A2112" s="0" t="s">
        <v>2210</v>
      </c>
      <c r="B2112" s="0" t="s">
        <v>95</v>
      </c>
      <c r="C2112" s="0" t="s">
        <v>96</v>
      </c>
      <c r="D2112" s="0" t="s">
        <v>79</v>
      </c>
      <c r="E2112" s="14" t="n">
        <v>45186</v>
      </c>
      <c r="F2112" s="14" t="n">
        <v>45196</v>
      </c>
      <c r="G2112" s="0" t="n">
        <v>22</v>
      </c>
      <c r="H2112" s="0" t="n">
        <v>128</v>
      </c>
      <c r="I2112" s="0" t="n">
        <v>193</v>
      </c>
      <c r="J2112" s="0" t="n">
        <v>767</v>
      </c>
      <c r="K2112" s="0" t="n">
        <v>1137</v>
      </c>
      <c r="L2112" s="15" t="s">
        <v>87</v>
      </c>
      <c r="M2112" s="0" t="n">
        <v>10</v>
      </c>
      <c r="N2112" s="16" t="n">
        <f aca="false">I2112*K2112</f>
        <v>219441</v>
      </c>
      <c r="O2112" s="16" t="n">
        <f aca="false">I2112*(K2112-J2112)</f>
        <v>71410</v>
      </c>
      <c r="P2112" s="15" t="n">
        <f aca="false">K2112-J2112</f>
        <v>370</v>
      </c>
      <c r="Q2112" s="0" t="str">
        <f aca="false">IF(G2112=0,"Out of stock",IF(G2112&lt;H2112,"Understocked",IF(G2112&gt;Summary!$B$6*H2112,"Overstocked","Healthy")))</f>
        <v>Understocked</v>
      </c>
      <c r="R2112" s="0" t="str">
        <f aca="false">IF(I2112&gt;=Summary!$B$7,"Fast",IF(I2112&lt;Summary!$B$8,"Slow","Medium"))</f>
        <v>Medium</v>
      </c>
      <c r="S2112" s="15" t="n">
        <f aca="false">IF(M2112&gt;Summary!$B$5,1,0)</f>
        <v>1</v>
      </c>
      <c r="T2112" s="16" t="n">
        <f aca="false">IF(Q2112="Overstocked",(G2112-Summary!$B$6*H2112)*J2112,0)</f>
        <v>0</v>
      </c>
    </row>
    <row r="2113" customFormat="false" ht="15" hidden="false" customHeight="false" outlineLevel="0" collapsed="false">
      <c r="A2113" s="0" t="s">
        <v>2211</v>
      </c>
      <c r="B2113" s="0" t="s">
        <v>113</v>
      </c>
      <c r="C2113" s="0" t="s">
        <v>96</v>
      </c>
      <c r="D2113" s="0" t="s">
        <v>79</v>
      </c>
      <c r="E2113" s="14" t="n">
        <v>45562</v>
      </c>
      <c r="F2113" s="14" t="n">
        <v>45567</v>
      </c>
      <c r="G2113" s="0" t="n">
        <v>25</v>
      </c>
      <c r="H2113" s="0" t="n">
        <v>96</v>
      </c>
      <c r="I2113" s="0" t="n">
        <v>269</v>
      </c>
      <c r="J2113" s="0" t="n">
        <v>973</v>
      </c>
      <c r="K2113" s="0" t="n">
        <v>1402</v>
      </c>
      <c r="L2113" s="15" t="s">
        <v>80</v>
      </c>
      <c r="M2113" s="0" t="n">
        <v>5</v>
      </c>
      <c r="N2113" s="16" t="n">
        <f aca="false">I2113*K2113</f>
        <v>377138</v>
      </c>
      <c r="O2113" s="16" t="n">
        <f aca="false">I2113*(K2113-J2113)</f>
        <v>115401</v>
      </c>
      <c r="P2113" s="15" t="n">
        <f aca="false">K2113-J2113</f>
        <v>429</v>
      </c>
      <c r="Q2113" s="0" t="str">
        <f aca="false">IF(G2113=0,"Out of stock",IF(G2113&lt;H2113,"Understocked",IF(G2113&gt;Summary!$B$6*H2113,"Overstocked","Healthy")))</f>
        <v>Understocked</v>
      </c>
      <c r="R2113" s="0" t="str">
        <f aca="false">IF(I2113&gt;=Summary!$B$7,"Fast",IF(I2113&lt;Summary!$B$8,"Slow","Medium"))</f>
        <v>Fast</v>
      </c>
      <c r="S2113" s="15" t="n">
        <f aca="false">IF(M2113&gt;Summary!$B$5,1,0)</f>
        <v>0</v>
      </c>
      <c r="T2113" s="16" t="n">
        <f aca="false">IF(Q2113="Overstocked",(G2113-Summary!$B$6*H2113)*J2113,0)</f>
        <v>0</v>
      </c>
    </row>
    <row r="2114" customFormat="false" ht="15" hidden="false" customHeight="false" outlineLevel="0" collapsed="false">
      <c r="A2114" s="0" t="s">
        <v>2212</v>
      </c>
      <c r="B2114" s="0" t="s">
        <v>77</v>
      </c>
      <c r="C2114" s="0" t="s">
        <v>96</v>
      </c>
      <c r="D2114" s="0" t="s">
        <v>102</v>
      </c>
      <c r="E2114" s="14" t="n">
        <v>45519</v>
      </c>
      <c r="F2114" s="14" t="n">
        <v>45523</v>
      </c>
      <c r="G2114" s="0" t="n">
        <v>358</v>
      </c>
      <c r="H2114" s="0" t="n">
        <v>108</v>
      </c>
      <c r="I2114" s="0" t="n">
        <v>95</v>
      </c>
      <c r="J2114" s="0" t="n">
        <v>283</v>
      </c>
      <c r="K2114" s="0" t="n">
        <v>696</v>
      </c>
      <c r="L2114" s="15" t="s">
        <v>87</v>
      </c>
      <c r="M2114" s="0" t="n">
        <v>4</v>
      </c>
      <c r="N2114" s="16" t="n">
        <f aca="false">I2114*K2114</f>
        <v>66120</v>
      </c>
      <c r="O2114" s="16" t="n">
        <f aca="false">I2114*(K2114-J2114)</f>
        <v>39235</v>
      </c>
      <c r="P2114" s="15" t="n">
        <f aca="false">K2114-J2114</f>
        <v>413</v>
      </c>
      <c r="Q2114" s="0" t="str">
        <f aca="false">IF(G2114=0,"Out of stock",IF(G2114&lt;H2114,"Understocked",IF(G2114&gt;Summary!$B$6*H2114,"Overstocked","Healthy")))</f>
        <v>Healthy</v>
      </c>
      <c r="R2114" s="0" t="str">
        <f aca="false">IF(I2114&gt;=Summary!$B$7,"Fast",IF(I2114&lt;Summary!$B$8,"Slow","Medium"))</f>
        <v>Slow</v>
      </c>
      <c r="S2114" s="15" t="n">
        <f aca="false">IF(M2114&gt;Summary!$B$5,1,0)</f>
        <v>0</v>
      </c>
      <c r="T2114" s="16" t="n">
        <f aca="false">IF(Q2114="Overstocked",(G2114-Summary!$B$6*H2114)*J2114,0)</f>
        <v>0</v>
      </c>
    </row>
    <row r="2115" customFormat="false" ht="15" hidden="false" customHeight="false" outlineLevel="0" collapsed="false">
      <c r="A2115" s="0" t="s">
        <v>2213</v>
      </c>
      <c r="B2115" s="0" t="s">
        <v>101</v>
      </c>
      <c r="C2115" s="0" t="s">
        <v>78</v>
      </c>
      <c r="D2115" s="0" t="s">
        <v>102</v>
      </c>
      <c r="E2115" s="14" t="n">
        <v>45200</v>
      </c>
      <c r="F2115" s="14" t="n">
        <v>45208</v>
      </c>
      <c r="G2115" s="0" t="n">
        <v>486</v>
      </c>
      <c r="H2115" s="0" t="n">
        <v>132</v>
      </c>
      <c r="I2115" s="0" t="n">
        <v>23</v>
      </c>
      <c r="J2115" s="0" t="n">
        <v>520</v>
      </c>
      <c r="K2115" s="0" t="n">
        <v>605</v>
      </c>
      <c r="L2115" s="15" t="s">
        <v>80</v>
      </c>
      <c r="M2115" s="0" t="n">
        <v>8</v>
      </c>
      <c r="N2115" s="16" t="n">
        <f aca="false">I2115*K2115</f>
        <v>13915</v>
      </c>
      <c r="O2115" s="16" t="n">
        <f aca="false">I2115*(K2115-J2115)</f>
        <v>1955</v>
      </c>
      <c r="P2115" s="15" t="n">
        <f aca="false">K2115-J2115</f>
        <v>85</v>
      </c>
      <c r="Q2115" s="0" t="str">
        <f aca="false">IF(G2115=0,"Out of stock",IF(G2115&lt;H2115,"Understocked",IF(G2115&gt;Summary!$B$6*H2115,"Overstocked","Healthy")))</f>
        <v>Healthy</v>
      </c>
      <c r="R2115" s="0" t="str">
        <f aca="false">IF(I2115&gt;=Summary!$B$7,"Fast",IF(I2115&lt;Summary!$B$8,"Slow","Medium"))</f>
        <v>Slow</v>
      </c>
      <c r="S2115" s="15" t="n">
        <f aca="false">IF(M2115&gt;Summary!$B$5,1,0)</f>
        <v>1</v>
      </c>
      <c r="T2115" s="16" t="n">
        <f aca="false">IF(Q2115="Overstocked",(G2115-Summary!$B$6*H2115)*J2115,0)</f>
        <v>0</v>
      </c>
    </row>
    <row r="2116" customFormat="false" ht="15" hidden="false" customHeight="false" outlineLevel="0" collapsed="false">
      <c r="A2116" s="0" t="s">
        <v>2214</v>
      </c>
      <c r="B2116" s="0" t="s">
        <v>77</v>
      </c>
      <c r="C2116" s="0" t="s">
        <v>104</v>
      </c>
      <c r="D2116" s="0" t="s">
        <v>92</v>
      </c>
      <c r="E2116" s="14" t="n">
        <v>45372</v>
      </c>
      <c r="F2116" s="14" t="n">
        <v>45377</v>
      </c>
      <c r="G2116" s="0" t="n">
        <v>117</v>
      </c>
      <c r="H2116" s="0" t="n">
        <v>78</v>
      </c>
      <c r="I2116" s="0" t="n">
        <v>4</v>
      </c>
      <c r="J2116" s="0" t="n">
        <v>1813</v>
      </c>
      <c r="K2116" s="0" t="n">
        <v>1876</v>
      </c>
      <c r="L2116" s="15" t="s">
        <v>97</v>
      </c>
      <c r="M2116" s="0" t="n">
        <v>5</v>
      </c>
      <c r="N2116" s="16" t="n">
        <f aca="false">I2116*K2116</f>
        <v>7504</v>
      </c>
      <c r="O2116" s="16" t="n">
        <f aca="false">I2116*(K2116-J2116)</f>
        <v>252</v>
      </c>
      <c r="P2116" s="15" t="n">
        <f aca="false">K2116-J2116</f>
        <v>63</v>
      </c>
      <c r="Q2116" s="0" t="str">
        <f aca="false">IF(G2116=0,"Out of stock",IF(G2116&lt;H2116,"Understocked",IF(G2116&gt;Summary!$B$6*H2116,"Overstocked","Healthy")))</f>
        <v>Healthy</v>
      </c>
      <c r="R2116" s="0" t="str">
        <f aca="false">IF(I2116&gt;=Summary!$B$7,"Fast",IF(I2116&lt;Summary!$B$8,"Slow","Medium"))</f>
        <v>Slow</v>
      </c>
      <c r="S2116" s="15" t="n">
        <f aca="false">IF(M2116&gt;Summary!$B$5,1,0)</f>
        <v>0</v>
      </c>
      <c r="T2116" s="16" t="n">
        <f aca="false">IF(Q2116="Overstocked",(G2116-Summary!$B$6*H2116)*J2116,0)</f>
        <v>0</v>
      </c>
    </row>
    <row r="2117" customFormat="false" ht="15" hidden="false" customHeight="false" outlineLevel="0" collapsed="false">
      <c r="A2117" s="0" t="s">
        <v>2215</v>
      </c>
      <c r="B2117" s="0" t="s">
        <v>95</v>
      </c>
      <c r="C2117" s="0" t="s">
        <v>96</v>
      </c>
      <c r="D2117" s="0" t="s">
        <v>86</v>
      </c>
      <c r="E2117" s="14" t="n">
        <v>45575</v>
      </c>
      <c r="F2117" s="14" t="n">
        <v>45576</v>
      </c>
      <c r="G2117" s="0" t="n">
        <v>105</v>
      </c>
      <c r="H2117" s="0" t="n">
        <v>116</v>
      </c>
      <c r="I2117" s="0" t="n">
        <v>85</v>
      </c>
      <c r="J2117" s="0" t="n">
        <v>516</v>
      </c>
      <c r="K2117" s="0" t="n">
        <v>818</v>
      </c>
      <c r="L2117" s="15" t="s">
        <v>87</v>
      </c>
      <c r="M2117" s="0" t="n">
        <v>1</v>
      </c>
      <c r="N2117" s="16" t="n">
        <f aca="false">I2117*K2117</f>
        <v>69530</v>
      </c>
      <c r="O2117" s="16" t="n">
        <f aca="false">I2117*(K2117-J2117)</f>
        <v>25670</v>
      </c>
      <c r="P2117" s="15" t="n">
        <f aca="false">K2117-J2117</f>
        <v>302</v>
      </c>
      <c r="Q2117" s="0" t="str">
        <f aca="false">IF(G2117=0,"Out of stock",IF(G2117&lt;H2117,"Understocked",IF(G2117&gt;Summary!$B$6*H2117,"Overstocked","Healthy")))</f>
        <v>Understocked</v>
      </c>
      <c r="R2117" s="0" t="str">
        <f aca="false">IF(I2117&gt;=Summary!$B$7,"Fast",IF(I2117&lt;Summary!$B$8,"Slow","Medium"))</f>
        <v>Slow</v>
      </c>
      <c r="S2117" s="15" t="n">
        <f aca="false">IF(M2117&gt;Summary!$B$5,1,0)</f>
        <v>0</v>
      </c>
      <c r="T2117" s="16" t="n">
        <f aca="false">IF(Q2117="Overstocked",(G2117-Summary!$B$6*H2117)*J2117,0)</f>
        <v>0</v>
      </c>
    </row>
    <row r="2118" customFormat="false" ht="15" hidden="false" customHeight="false" outlineLevel="0" collapsed="false">
      <c r="A2118" s="0" t="s">
        <v>2216</v>
      </c>
      <c r="B2118" s="0" t="s">
        <v>111</v>
      </c>
      <c r="C2118" s="0" t="s">
        <v>85</v>
      </c>
      <c r="D2118" s="0" t="s">
        <v>79</v>
      </c>
      <c r="E2118" s="14" t="n">
        <v>44930</v>
      </c>
      <c r="F2118" s="14" t="n">
        <v>44931</v>
      </c>
      <c r="G2118" s="0" t="n">
        <v>76</v>
      </c>
      <c r="H2118" s="0" t="n">
        <v>119</v>
      </c>
      <c r="I2118" s="0" t="n">
        <v>146</v>
      </c>
      <c r="J2118" s="0" t="n">
        <v>1276</v>
      </c>
      <c r="K2118" s="0" t="n">
        <v>1715</v>
      </c>
      <c r="L2118" s="15" t="s">
        <v>80</v>
      </c>
      <c r="M2118" s="0" t="n">
        <v>1</v>
      </c>
      <c r="N2118" s="16" t="n">
        <f aca="false">I2118*K2118</f>
        <v>250390</v>
      </c>
      <c r="O2118" s="16" t="n">
        <f aca="false">I2118*(K2118-J2118)</f>
        <v>64094</v>
      </c>
      <c r="P2118" s="15" t="n">
        <f aca="false">K2118-J2118</f>
        <v>439</v>
      </c>
      <c r="Q2118" s="0" t="str">
        <f aca="false">IF(G2118=0,"Out of stock",IF(G2118&lt;H2118,"Understocked",IF(G2118&gt;Summary!$B$6*H2118,"Overstocked","Healthy")))</f>
        <v>Understocked</v>
      </c>
      <c r="R2118" s="0" t="str">
        <f aca="false">IF(I2118&gt;=Summary!$B$7,"Fast",IF(I2118&lt;Summary!$B$8,"Slow","Medium"))</f>
        <v>Medium</v>
      </c>
      <c r="S2118" s="15" t="n">
        <f aca="false">IF(M2118&gt;Summary!$B$5,1,0)</f>
        <v>0</v>
      </c>
      <c r="T2118" s="16" t="n">
        <f aca="false">IF(Q2118="Overstocked",(G2118-Summary!$B$6*H2118)*J2118,0)</f>
        <v>0</v>
      </c>
    </row>
    <row r="2119" customFormat="false" ht="15" hidden="false" customHeight="false" outlineLevel="0" collapsed="false">
      <c r="A2119" s="0" t="s">
        <v>2217</v>
      </c>
      <c r="B2119" s="0" t="s">
        <v>123</v>
      </c>
      <c r="C2119" s="0" t="s">
        <v>85</v>
      </c>
      <c r="D2119" s="0" t="s">
        <v>90</v>
      </c>
      <c r="E2119" s="14" t="n">
        <v>45631</v>
      </c>
      <c r="F2119" s="14" t="n">
        <v>45638</v>
      </c>
      <c r="G2119" s="0" t="n">
        <v>75</v>
      </c>
      <c r="H2119" s="0" t="n">
        <v>53</v>
      </c>
      <c r="I2119" s="0" t="n">
        <v>273</v>
      </c>
      <c r="J2119" s="0" t="n">
        <v>1756</v>
      </c>
      <c r="K2119" s="0" t="n">
        <v>2053</v>
      </c>
      <c r="L2119" s="15" t="s">
        <v>97</v>
      </c>
      <c r="M2119" s="0" t="n">
        <v>7</v>
      </c>
      <c r="N2119" s="16" t="n">
        <f aca="false">I2119*K2119</f>
        <v>560469</v>
      </c>
      <c r="O2119" s="16" t="n">
        <f aca="false">I2119*(K2119-J2119)</f>
        <v>81081</v>
      </c>
      <c r="P2119" s="15" t="n">
        <f aca="false">K2119-J2119</f>
        <v>297</v>
      </c>
      <c r="Q2119" s="0" t="str">
        <f aca="false">IF(G2119=0,"Out of stock",IF(G2119&lt;H2119,"Understocked",IF(G2119&gt;Summary!$B$6*H2119,"Overstocked","Healthy")))</f>
        <v>Healthy</v>
      </c>
      <c r="R2119" s="0" t="str">
        <f aca="false">IF(I2119&gt;=Summary!$B$7,"Fast",IF(I2119&lt;Summary!$B$8,"Slow","Medium"))</f>
        <v>Fast</v>
      </c>
      <c r="S2119" s="15" t="n">
        <f aca="false">IF(M2119&gt;Summary!$B$5,1,0)</f>
        <v>0</v>
      </c>
      <c r="T2119" s="16" t="n">
        <f aca="false">IF(Q2119="Overstocked",(G2119-Summary!$B$6*H2119)*J2119,0)</f>
        <v>0</v>
      </c>
    </row>
    <row r="2120" customFormat="false" ht="15" hidden="false" customHeight="false" outlineLevel="0" collapsed="false">
      <c r="A2120" s="0" t="s">
        <v>2218</v>
      </c>
      <c r="B2120" s="0" t="s">
        <v>111</v>
      </c>
      <c r="C2120" s="0" t="s">
        <v>96</v>
      </c>
      <c r="D2120" s="0" t="s">
        <v>79</v>
      </c>
      <c r="E2120" s="14" t="n">
        <v>45230</v>
      </c>
      <c r="F2120" s="14" t="n">
        <v>45237</v>
      </c>
      <c r="G2120" s="0" t="n">
        <v>68</v>
      </c>
      <c r="H2120" s="0" t="n">
        <v>77</v>
      </c>
      <c r="I2120" s="0" t="n">
        <v>15</v>
      </c>
      <c r="J2120" s="0" t="n">
        <v>250</v>
      </c>
      <c r="K2120" s="0" t="n">
        <v>647</v>
      </c>
      <c r="L2120" s="15" t="s">
        <v>82</v>
      </c>
      <c r="M2120" s="0" t="n">
        <v>7</v>
      </c>
      <c r="N2120" s="16" t="n">
        <f aca="false">I2120*K2120</f>
        <v>9705</v>
      </c>
      <c r="O2120" s="16" t="n">
        <f aca="false">I2120*(K2120-J2120)</f>
        <v>5955</v>
      </c>
      <c r="P2120" s="15" t="n">
        <f aca="false">K2120-J2120</f>
        <v>397</v>
      </c>
      <c r="Q2120" s="0" t="str">
        <f aca="false">IF(G2120=0,"Out of stock",IF(G2120&lt;H2120,"Understocked",IF(G2120&gt;Summary!$B$6*H2120,"Overstocked","Healthy")))</f>
        <v>Understocked</v>
      </c>
      <c r="R2120" s="0" t="str">
        <f aca="false">IF(I2120&gt;=Summary!$B$7,"Fast",IF(I2120&lt;Summary!$B$8,"Slow","Medium"))</f>
        <v>Slow</v>
      </c>
      <c r="S2120" s="15" t="n">
        <f aca="false">IF(M2120&gt;Summary!$B$5,1,0)</f>
        <v>0</v>
      </c>
      <c r="T2120" s="16" t="n">
        <f aca="false">IF(Q2120="Overstocked",(G2120-Summary!$B$6*H2120)*J2120,0)</f>
        <v>0</v>
      </c>
    </row>
    <row r="2121" customFormat="false" ht="15" hidden="false" customHeight="false" outlineLevel="0" collapsed="false">
      <c r="A2121" s="0" t="s">
        <v>2219</v>
      </c>
      <c r="B2121" s="0" t="s">
        <v>84</v>
      </c>
      <c r="C2121" s="0" t="s">
        <v>96</v>
      </c>
      <c r="D2121" s="0" t="s">
        <v>102</v>
      </c>
      <c r="E2121" s="14" t="n">
        <v>45022</v>
      </c>
      <c r="F2121" s="14" t="n">
        <v>45031</v>
      </c>
      <c r="G2121" s="0" t="n">
        <v>428</v>
      </c>
      <c r="H2121" s="0" t="n">
        <v>61</v>
      </c>
      <c r="I2121" s="0" t="n">
        <v>98</v>
      </c>
      <c r="J2121" s="0" t="n">
        <v>1738</v>
      </c>
      <c r="K2121" s="0" t="n">
        <v>1850</v>
      </c>
      <c r="L2121" s="15" t="s">
        <v>87</v>
      </c>
      <c r="M2121" s="0" t="n">
        <v>9</v>
      </c>
      <c r="N2121" s="16" t="n">
        <f aca="false">I2121*K2121</f>
        <v>181300</v>
      </c>
      <c r="O2121" s="16" t="n">
        <f aca="false">I2121*(K2121-J2121)</f>
        <v>10976</v>
      </c>
      <c r="P2121" s="15" t="n">
        <f aca="false">K2121-J2121</f>
        <v>112</v>
      </c>
      <c r="Q2121" s="0" t="str">
        <f aca="false">IF(G2121=0,"Out of stock",IF(G2121&lt;H2121,"Understocked",IF(G2121&gt;Summary!$B$6*H2121,"Overstocked","Healthy")))</f>
        <v>Overstocked</v>
      </c>
      <c r="R2121" s="0" t="str">
        <f aca="false">IF(I2121&gt;=Summary!$B$7,"Fast",IF(I2121&lt;Summary!$B$8,"Slow","Medium"))</f>
        <v>Slow</v>
      </c>
      <c r="S2121" s="15" t="n">
        <f aca="false">IF(M2121&gt;Summary!$B$5,1,0)</f>
        <v>1</v>
      </c>
      <c r="T2121" s="16" t="n">
        <f aca="false">IF(Q2121="Overstocked",(G2121-Summary!$B$6*H2121)*J2121,0)</f>
        <v>319792</v>
      </c>
    </row>
    <row r="2122" customFormat="false" ht="15" hidden="false" customHeight="false" outlineLevel="0" collapsed="false">
      <c r="A2122" s="0" t="s">
        <v>2220</v>
      </c>
      <c r="B2122" s="0" t="s">
        <v>107</v>
      </c>
      <c r="C2122" s="0" t="s">
        <v>104</v>
      </c>
      <c r="D2122" s="0" t="s">
        <v>86</v>
      </c>
      <c r="E2122" s="14" t="n">
        <v>45337</v>
      </c>
      <c r="F2122" s="14" t="n">
        <v>45342</v>
      </c>
      <c r="G2122" s="0" t="n">
        <v>259</v>
      </c>
      <c r="H2122" s="0" t="n">
        <v>86</v>
      </c>
      <c r="I2122" s="0" t="n">
        <v>69</v>
      </c>
      <c r="J2122" s="0" t="n">
        <v>693</v>
      </c>
      <c r="K2122" s="0" t="n">
        <v>894</v>
      </c>
      <c r="L2122" s="15" t="s">
        <v>97</v>
      </c>
      <c r="M2122" s="0" t="n">
        <v>5</v>
      </c>
      <c r="N2122" s="16" t="n">
        <f aca="false">I2122*K2122</f>
        <v>61686</v>
      </c>
      <c r="O2122" s="16" t="n">
        <f aca="false">I2122*(K2122-J2122)</f>
        <v>13869</v>
      </c>
      <c r="P2122" s="15" t="n">
        <f aca="false">K2122-J2122</f>
        <v>201</v>
      </c>
      <c r="Q2122" s="0" t="str">
        <f aca="false">IF(G2122=0,"Out of stock",IF(G2122&lt;H2122,"Understocked",IF(G2122&gt;Summary!$B$6*H2122,"Overstocked","Healthy")))</f>
        <v>Healthy</v>
      </c>
      <c r="R2122" s="0" t="str">
        <f aca="false">IF(I2122&gt;=Summary!$B$7,"Fast",IF(I2122&lt;Summary!$B$8,"Slow","Medium"))</f>
        <v>Slow</v>
      </c>
      <c r="S2122" s="15" t="n">
        <f aca="false">IF(M2122&gt;Summary!$B$5,1,0)</f>
        <v>0</v>
      </c>
      <c r="T2122" s="16" t="n">
        <f aca="false">IF(Q2122="Overstocked",(G2122-Summary!$B$6*H2122)*J2122,0)</f>
        <v>0</v>
      </c>
    </row>
    <row r="2123" customFormat="false" ht="15" hidden="false" customHeight="false" outlineLevel="0" collapsed="false">
      <c r="A2123" s="0" t="s">
        <v>2221</v>
      </c>
      <c r="B2123" s="0" t="s">
        <v>115</v>
      </c>
      <c r="C2123" s="0" t="s">
        <v>78</v>
      </c>
      <c r="D2123" s="0" t="s">
        <v>86</v>
      </c>
      <c r="E2123" s="14" t="n">
        <v>45072</v>
      </c>
      <c r="F2123" s="14" t="n">
        <v>45080</v>
      </c>
      <c r="G2123" s="0" t="n">
        <v>462</v>
      </c>
      <c r="H2123" s="0" t="n">
        <v>121</v>
      </c>
      <c r="I2123" s="0" t="n">
        <v>218</v>
      </c>
      <c r="J2123" s="0" t="n">
        <v>757</v>
      </c>
      <c r="K2123" s="0" t="n">
        <v>920</v>
      </c>
      <c r="L2123" s="15" t="s">
        <v>87</v>
      </c>
      <c r="M2123" s="0" t="n">
        <v>8</v>
      </c>
      <c r="N2123" s="16" t="n">
        <f aca="false">I2123*K2123</f>
        <v>200560</v>
      </c>
      <c r="O2123" s="16" t="n">
        <f aca="false">I2123*(K2123-J2123)</f>
        <v>35534</v>
      </c>
      <c r="P2123" s="15" t="n">
        <f aca="false">K2123-J2123</f>
        <v>163</v>
      </c>
      <c r="Q2123" s="0" t="str">
        <f aca="false">IF(G2123=0,"Out of stock",IF(G2123&lt;H2123,"Understocked",IF(G2123&gt;Summary!$B$6*H2123,"Overstocked","Healthy")))</f>
        <v>Healthy</v>
      </c>
      <c r="R2123" s="0" t="str">
        <f aca="false">IF(I2123&gt;=Summary!$B$7,"Fast",IF(I2123&lt;Summary!$B$8,"Slow","Medium"))</f>
        <v>Fast</v>
      </c>
      <c r="S2123" s="15" t="n">
        <f aca="false">IF(M2123&gt;Summary!$B$5,1,0)</f>
        <v>1</v>
      </c>
      <c r="T2123" s="16" t="n">
        <f aca="false">IF(Q2123="Overstocked",(G2123-Summary!$B$6*H2123)*J2123,0)</f>
        <v>0</v>
      </c>
    </row>
    <row r="2124" customFormat="false" ht="15" hidden="false" customHeight="false" outlineLevel="0" collapsed="false">
      <c r="A2124" s="0" t="s">
        <v>2222</v>
      </c>
      <c r="B2124" s="0" t="s">
        <v>95</v>
      </c>
      <c r="C2124" s="0" t="s">
        <v>96</v>
      </c>
      <c r="D2124" s="0" t="s">
        <v>102</v>
      </c>
      <c r="E2124" s="14" t="n">
        <v>45222</v>
      </c>
      <c r="F2124" s="14" t="n">
        <v>45225</v>
      </c>
      <c r="G2124" s="0" t="n">
        <v>148</v>
      </c>
      <c r="H2124" s="0" t="n">
        <v>96</v>
      </c>
      <c r="I2124" s="0" t="n">
        <v>300</v>
      </c>
      <c r="J2124" s="0" t="n">
        <v>1552</v>
      </c>
      <c r="K2124" s="0" t="n">
        <v>1836</v>
      </c>
      <c r="L2124" s="15" t="s">
        <v>87</v>
      </c>
      <c r="M2124" s="0" t="n">
        <v>3</v>
      </c>
      <c r="N2124" s="16" t="n">
        <f aca="false">I2124*K2124</f>
        <v>550800</v>
      </c>
      <c r="O2124" s="16" t="n">
        <f aca="false">I2124*(K2124-J2124)</f>
        <v>85200</v>
      </c>
      <c r="P2124" s="15" t="n">
        <f aca="false">K2124-J2124</f>
        <v>284</v>
      </c>
      <c r="Q2124" s="0" t="str">
        <f aca="false">IF(G2124=0,"Out of stock",IF(G2124&lt;H2124,"Understocked",IF(G2124&gt;Summary!$B$6*H2124,"Overstocked","Healthy")))</f>
        <v>Healthy</v>
      </c>
      <c r="R2124" s="0" t="str">
        <f aca="false">IF(I2124&gt;=Summary!$B$7,"Fast",IF(I2124&lt;Summary!$B$8,"Slow","Medium"))</f>
        <v>Fast</v>
      </c>
      <c r="S2124" s="15" t="n">
        <f aca="false">IF(M2124&gt;Summary!$B$5,1,0)</f>
        <v>0</v>
      </c>
      <c r="T2124" s="16" t="n">
        <f aca="false">IF(Q2124="Overstocked",(G2124-Summary!$B$6*H2124)*J2124,0)</f>
        <v>0</v>
      </c>
    </row>
    <row r="2125" customFormat="false" ht="15" hidden="false" customHeight="false" outlineLevel="0" collapsed="false">
      <c r="A2125" s="0" t="s">
        <v>2223</v>
      </c>
      <c r="B2125" s="0" t="s">
        <v>115</v>
      </c>
      <c r="C2125" s="0" t="s">
        <v>85</v>
      </c>
      <c r="D2125" s="0" t="s">
        <v>92</v>
      </c>
      <c r="E2125" s="14" t="n">
        <v>45028</v>
      </c>
      <c r="F2125" s="14" t="n">
        <v>45035</v>
      </c>
      <c r="G2125" s="0" t="n">
        <v>400</v>
      </c>
      <c r="H2125" s="0" t="n">
        <v>72</v>
      </c>
      <c r="I2125" s="0" t="n">
        <v>174</v>
      </c>
      <c r="J2125" s="0" t="n">
        <v>1554</v>
      </c>
      <c r="K2125" s="0" t="n">
        <v>2033</v>
      </c>
      <c r="L2125" s="15" t="s">
        <v>97</v>
      </c>
      <c r="M2125" s="0" t="n">
        <v>7</v>
      </c>
      <c r="N2125" s="16" t="n">
        <f aca="false">I2125*K2125</f>
        <v>353742</v>
      </c>
      <c r="O2125" s="16" t="n">
        <f aca="false">I2125*(K2125-J2125)</f>
        <v>83346</v>
      </c>
      <c r="P2125" s="15" t="n">
        <f aca="false">K2125-J2125</f>
        <v>479</v>
      </c>
      <c r="Q2125" s="0" t="str">
        <f aca="false">IF(G2125=0,"Out of stock",IF(G2125&lt;H2125,"Understocked",IF(G2125&gt;Summary!$B$6*H2125,"Overstocked","Healthy")))</f>
        <v>Overstocked</v>
      </c>
      <c r="R2125" s="0" t="str">
        <f aca="false">IF(I2125&gt;=Summary!$B$7,"Fast",IF(I2125&lt;Summary!$B$8,"Slow","Medium"))</f>
        <v>Medium</v>
      </c>
      <c r="S2125" s="15" t="n">
        <f aca="false">IF(M2125&gt;Summary!$B$5,1,0)</f>
        <v>0</v>
      </c>
      <c r="T2125" s="16" t="n">
        <f aca="false">IF(Q2125="Overstocked",(G2125-Summary!$B$6*H2125)*J2125,0)</f>
        <v>174048</v>
      </c>
    </row>
    <row r="2126" customFormat="false" ht="15" hidden="false" customHeight="false" outlineLevel="0" collapsed="false">
      <c r="A2126" s="0" t="s">
        <v>2224</v>
      </c>
      <c r="B2126" s="0" t="s">
        <v>115</v>
      </c>
      <c r="C2126" s="0" t="s">
        <v>85</v>
      </c>
      <c r="D2126" s="0" t="s">
        <v>102</v>
      </c>
      <c r="E2126" s="14" t="n">
        <v>45038</v>
      </c>
      <c r="F2126" s="14" t="n">
        <v>45040</v>
      </c>
      <c r="G2126" s="0" t="n">
        <v>280</v>
      </c>
      <c r="H2126" s="0" t="n">
        <v>147</v>
      </c>
      <c r="I2126" s="0" t="n">
        <v>297</v>
      </c>
      <c r="J2126" s="0" t="n">
        <v>1819</v>
      </c>
      <c r="K2126" s="0" t="n">
        <v>2314</v>
      </c>
      <c r="L2126" s="15" t="s">
        <v>82</v>
      </c>
      <c r="M2126" s="0" t="n">
        <v>2</v>
      </c>
      <c r="N2126" s="16" t="n">
        <f aca="false">I2126*K2126</f>
        <v>687258</v>
      </c>
      <c r="O2126" s="16" t="n">
        <f aca="false">I2126*(K2126-J2126)</f>
        <v>147015</v>
      </c>
      <c r="P2126" s="15" t="n">
        <f aca="false">K2126-J2126</f>
        <v>495</v>
      </c>
      <c r="Q2126" s="0" t="str">
        <f aca="false">IF(G2126=0,"Out of stock",IF(G2126&lt;H2126,"Understocked",IF(G2126&gt;Summary!$B$6*H2126,"Overstocked","Healthy")))</f>
        <v>Healthy</v>
      </c>
      <c r="R2126" s="0" t="str">
        <f aca="false">IF(I2126&gt;=Summary!$B$7,"Fast",IF(I2126&lt;Summary!$B$8,"Slow","Medium"))</f>
        <v>Fast</v>
      </c>
      <c r="S2126" s="15" t="n">
        <f aca="false">IF(M2126&gt;Summary!$B$5,1,0)</f>
        <v>0</v>
      </c>
      <c r="T2126" s="16" t="n">
        <f aca="false">IF(Q2126="Overstocked",(G2126-Summary!$B$6*H2126)*J2126,0)</f>
        <v>0</v>
      </c>
    </row>
    <row r="2127" customFormat="false" ht="15" hidden="false" customHeight="false" outlineLevel="0" collapsed="false">
      <c r="A2127" s="0" t="s">
        <v>2225</v>
      </c>
      <c r="B2127" s="0" t="s">
        <v>113</v>
      </c>
      <c r="C2127" s="0" t="s">
        <v>85</v>
      </c>
      <c r="D2127" s="0" t="s">
        <v>86</v>
      </c>
      <c r="E2127" s="14" t="n">
        <v>45217</v>
      </c>
      <c r="F2127" s="14" t="n">
        <v>45221</v>
      </c>
      <c r="G2127" s="0" t="n">
        <v>450</v>
      </c>
      <c r="H2127" s="0" t="n">
        <v>130</v>
      </c>
      <c r="I2127" s="0" t="n">
        <v>101</v>
      </c>
      <c r="J2127" s="0" t="n">
        <v>696</v>
      </c>
      <c r="K2127" s="0" t="n">
        <v>1149</v>
      </c>
      <c r="L2127" s="15" t="s">
        <v>80</v>
      </c>
      <c r="M2127" s="0" t="n">
        <v>4</v>
      </c>
      <c r="N2127" s="16" t="n">
        <f aca="false">I2127*K2127</f>
        <v>116049</v>
      </c>
      <c r="O2127" s="16" t="n">
        <f aca="false">I2127*(K2127-J2127)</f>
        <v>45753</v>
      </c>
      <c r="P2127" s="15" t="n">
        <f aca="false">K2127-J2127</f>
        <v>453</v>
      </c>
      <c r="Q2127" s="0" t="str">
        <f aca="false">IF(G2127=0,"Out of stock",IF(G2127&lt;H2127,"Understocked",IF(G2127&gt;Summary!$B$6*H2127,"Overstocked","Healthy")))</f>
        <v>Healthy</v>
      </c>
      <c r="R2127" s="0" t="str">
        <f aca="false">IF(I2127&gt;=Summary!$B$7,"Fast",IF(I2127&lt;Summary!$B$8,"Slow","Medium"))</f>
        <v>Medium</v>
      </c>
      <c r="S2127" s="15" t="n">
        <f aca="false">IF(M2127&gt;Summary!$B$5,1,0)</f>
        <v>0</v>
      </c>
      <c r="T2127" s="16" t="n">
        <f aca="false">IF(Q2127="Overstocked",(G2127-Summary!$B$6*H2127)*J2127,0)</f>
        <v>0</v>
      </c>
    </row>
    <row r="2128" customFormat="false" ht="15" hidden="false" customHeight="false" outlineLevel="0" collapsed="false">
      <c r="A2128" s="0" t="s">
        <v>2226</v>
      </c>
      <c r="B2128" s="0" t="s">
        <v>115</v>
      </c>
      <c r="C2128" s="0" t="s">
        <v>104</v>
      </c>
      <c r="D2128" s="0" t="s">
        <v>79</v>
      </c>
      <c r="E2128" s="14" t="n">
        <v>45011</v>
      </c>
      <c r="F2128" s="14" t="n">
        <v>45020</v>
      </c>
      <c r="G2128" s="0" t="n">
        <v>348</v>
      </c>
      <c r="H2128" s="0" t="n">
        <v>85</v>
      </c>
      <c r="I2128" s="0" t="n">
        <v>129</v>
      </c>
      <c r="J2128" s="0" t="n">
        <v>436</v>
      </c>
      <c r="K2128" s="0" t="n">
        <v>553</v>
      </c>
      <c r="L2128" s="15" t="s">
        <v>97</v>
      </c>
      <c r="M2128" s="0" t="n">
        <v>9</v>
      </c>
      <c r="N2128" s="16" t="n">
        <f aca="false">I2128*K2128</f>
        <v>71337</v>
      </c>
      <c r="O2128" s="16" t="n">
        <f aca="false">I2128*(K2128-J2128)</f>
        <v>15093</v>
      </c>
      <c r="P2128" s="15" t="n">
        <f aca="false">K2128-J2128</f>
        <v>117</v>
      </c>
      <c r="Q2128" s="0" t="str">
        <f aca="false">IF(G2128=0,"Out of stock",IF(G2128&lt;H2128,"Understocked",IF(G2128&gt;Summary!$B$6*H2128,"Overstocked","Healthy")))</f>
        <v>Overstocked</v>
      </c>
      <c r="R2128" s="0" t="str">
        <f aca="false">IF(I2128&gt;=Summary!$B$7,"Fast",IF(I2128&lt;Summary!$B$8,"Slow","Medium"))</f>
        <v>Medium</v>
      </c>
      <c r="S2128" s="15" t="n">
        <f aca="false">IF(M2128&gt;Summary!$B$5,1,0)</f>
        <v>1</v>
      </c>
      <c r="T2128" s="16" t="n">
        <f aca="false">IF(Q2128="Overstocked",(G2128-Summary!$B$6*H2128)*J2128,0)</f>
        <v>3488</v>
      </c>
    </row>
    <row r="2129" customFormat="false" ht="15" hidden="false" customHeight="false" outlineLevel="0" collapsed="false">
      <c r="A2129" s="0" t="s">
        <v>2227</v>
      </c>
      <c r="B2129" s="0" t="s">
        <v>89</v>
      </c>
      <c r="C2129" s="0" t="s">
        <v>85</v>
      </c>
      <c r="D2129" s="0" t="s">
        <v>92</v>
      </c>
      <c r="E2129" s="14" t="n">
        <v>45524</v>
      </c>
      <c r="F2129" s="14" t="n">
        <v>45525</v>
      </c>
      <c r="G2129" s="0" t="n">
        <v>332</v>
      </c>
      <c r="H2129" s="0" t="n">
        <v>103</v>
      </c>
      <c r="I2129" s="0" t="n">
        <v>101</v>
      </c>
      <c r="J2129" s="0" t="n">
        <v>233</v>
      </c>
      <c r="K2129" s="0" t="n">
        <v>534</v>
      </c>
      <c r="L2129" s="15" t="s">
        <v>97</v>
      </c>
      <c r="M2129" s="0" t="n">
        <v>1</v>
      </c>
      <c r="N2129" s="16" t="n">
        <f aca="false">I2129*K2129</f>
        <v>53934</v>
      </c>
      <c r="O2129" s="16" t="n">
        <f aca="false">I2129*(K2129-J2129)</f>
        <v>30401</v>
      </c>
      <c r="P2129" s="15" t="n">
        <f aca="false">K2129-J2129</f>
        <v>301</v>
      </c>
      <c r="Q2129" s="0" t="str">
        <f aca="false">IF(G2129=0,"Out of stock",IF(G2129&lt;H2129,"Understocked",IF(G2129&gt;Summary!$B$6*H2129,"Overstocked","Healthy")))</f>
        <v>Healthy</v>
      </c>
      <c r="R2129" s="0" t="str">
        <f aca="false">IF(I2129&gt;=Summary!$B$7,"Fast",IF(I2129&lt;Summary!$B$8,"Slow","Medium"))</f>
        <v>Medium</v>
      </c>
      <c r="S2129" s="15" t="n">
        <f aca="false">IF(M2129&gt;Summary!$B$5,1,0)</f>
        <v>0</v>
      </c>
      <c r="T2129" s="16" t="n">
        <f aca="false">IF(Q2129="Overstocked",(G2129-Summary!$B$6*H2129)*J2129,0)</f>
        <v>0</v>
      </c>
    </row>
    <row r="2130" customFormat="false" ht="15" hidden="false" customHeight="false" outlineLevel="0" collapsed="false">
      <c r="A2130" s="0" t="s">
        <v>2228</v>
      </c>
      <c r="B2130" s="0" t="s">
        <v>111</v>
      </c>
      <c r="C2130" s="0" t="s">
        <v>78</v>
      </c>
      <c r="D2130" s="0" t="s">
        <v>92</v>
      </c>
      <c r="E2130" s="14" t="n">
        <v>45493</v>
      </c>
      <c r="F2130" s="14" t="n">
        <v>45499</v>
      </c>
      <c r="G2130" s="0" t="n">
        <v>347</v>
      </c>
      <c r="H2130" s="0" t="n">
        <v>100</v>
      </c>
      <c r="I2130" s="0" t="n">
        <v>268</v>
      </c>
      <c r="J2130" s="0" t="n">
        <v>237</v>
      </c>
      <c r="K2130" s="0" t="n">
        <v>433</v>
      </c>
      <c r="L2130" s="15" t="s">
        <v>97</v>
      </c>
      <c r="M2130" s="0" t="n">
        <v>6</v>
      </c>
      <c r="N2130" s="16" t="n">
        <f aca="false">I2130*K2130</f>
        <v>116044</v>
      </c>
      <c r="O2130" s="16" t="n">
        <f aca="false">I2130*(K2130-J2130)</f>
        <v>52528</v>
      </c>
      <c r="P2130" s="15" t="n">
        <f aca="false">K2130-J2130</f>
        <v>196</v>
      </c>
      <c r="Q2130" s="0" t="str">
        <f aca="false">IF(G2130=0,"Out of stock",IF(G2130&lt;H2130,"Understocked",IF(G2130&gt;Summary!$B$6*H2130,"Overstocked","Healthy")))</f>
        <v>Healthy</v>
      </c>
      <c r="R2130" s="0" t="str">
        <f aca="false">IF(I2130&gt;=Summary!$B$7,"Fast",IF(I2130&lt;Summary!$B$8,"Slow","Medium"))</f>
        <v>Fast</v>
      </c>
      <c r="S2130" s="15" t="n">
        <f aca="false">IF(M2130&gt;Summary!$B$5,1,0)</f>
        <v>0</v>
      </c>
      <c r="T2130" s="16" t="n">
        <f aca="false">IF(Q2130="Overstocked",(G2130-Summary!$B$6*H2130)*J2130,0)</f>
        <v>0</v>
      </c>
    </row>
    <row r="2131" customFormat="false" ht="15" hidden="false" customHeight="false" outlineLevel="0" collapsed="false">
      <c r="A2131" s="0" t="s">
        <v>2229</v>
      </c>
      <c r="B2131" s="0" t="s">
        <v>111</v>
      </c>
      <c r="C2131" s="0" t="s">
        <v>78</v>
      </c>
      <c r="D2131" s="0" t="s">
        <v>92</v>
      </c>
      <c r="E2131" s="14" t="n">
        <v>45510</v>
      </c>
      <c r="F2131" s="14" t="n">
        <v>45518</v>
      </c>
      <c r="G2131" s="0" t="n">
        <v>430</v>
      </c>
      <c r="H2131" s="0" t="n">
        <v>126</v>
      </c>
      <c r="I2131" s="0" t="n">
        <v>115</v>
      </c>
      <c r="J2131" s="0" t="n">
        <v>614</v>
      </c>
      <c r="K2131" s="0" t="n">
        <v>802</v>
      </c>
      <c r="L2131" s="15" t="s">
        <v>97</v>
      </c>
      <c r="M2131" s="0" t="n">
        <v>8</v>
      </c>
      <c r="N2131" s="16" t="n">
        <f aca="false">I2131*K2131</f>
        <v>92230</v>
      </c>
      <c r="O2131" s="16" t="n">
        <f aca="false">I2131*(K2131-J2131)</f>
        <v>21620</v>
      </c>
      <c r="P2131" s="15" t="n">
        <f aca="false">K2131-J2131</f>
        <v>188</v>
      </c>
      <c r="Q2131" s="0" t="str">
        <f aca="false">IF(G2131=0,"Out of stock",IF(G2131&lt;H2131,"Understocked",IF(G2131&gt;Summary!$B$6*H2131,"Overstocked","Healthy")))</f>
        <v>Healthy</v>
      </c>
      <c r="R2131" s="0" t="str">
        <f aca="false">IF(I2131&gt;=Summary!$B$7,"Fast",IF(I2131&lt;Summary!$B$8,"Slow","Medium"))</f>
        <v>Medium</v>
      </c>
      <c r="S2131" s="15" t="n">
        <f aca="false">IF(M2131&gt;Summary!$B$5,1,0)</f>
        <v>1</v>
      </c>
      <c r="T2131" s="16" t="n">
        <f aca="false">IF(Q2131="Overstocked",(G2131-Summary!$B$6*H2131)*J2131,0)</f>
        <v>0</v>
      </c>
    </row>
    <row r="2132" customFormat="false" ht="15" hidden="false" customHeight="false" outlineLevel="0" collapsed="false">
      <c r="A2132" s="0" t="s">
        <v>2230</v>
      </c>
      <c r="B2132" s="0" t="s">
        <v>111</v>
      </c>
      <c r="C2132" s="0" t="s">
        <v>104</v>
      </c>
      <c r="D2132" s="0" t="s">
        <v>92</v>
      </c>
      <c r="E2132" s="14" t="n">
        <v>45569</v>
      </c>
      <c r="F2132" s="14" t="n">
        <v>45573</v>
      </c>
      <c r="G2132" s="0" t="n">
        <v>163</v>
      </c>
      <c r="H2132" s="0" t="n">
        <v>97</v>
      </c>
      <c r="I2132" s="0" t="n">
        <v>138</v>
      </c>
      <c r="J2132" s="0" t="n">
        <v>1832</v>
      </c>
      <c r="K2132" s="0" t="n">
        <v>2181</v>
      </c>
      <c r="L2132" s="15" t="s">
        <v>97</v>
      </c>
      <c r="M2132" s="0" t="n">
        <v>4</v>
      </c>
      <c r="N2132" s="16" t="n">
        <f aca="false">I2132*K2132</f>
        <v>300978</v>
      </c>
      <c r="O2132" s="16" t="n">
        <f aca="false">I2132*(K2132-J2132)</f>
        <v>48162</v>
      </c>
      <c r="P2132" s="15" t="n">
        <f aca="false">K2132-J2132</f>
        <v>349</v>
      </c>
      <c r="Q2132" s="0" t="str">
        <f aca="false">IF(G2132=0,"Out of stock",IF(G2132&lt;H2132,"Understocked",IF(G2132&gt;Summary!$B$6*H2132,"Overstocked","Healthy")))</f>
        <v>Healthy</v>
      </c>
      <c r="R2132" s="0" t="str">
        <f aca="false">IF(I2132&gt;=Summary!$B$7,"Fast",IF(I2132&lt;Summary!$B$8,"Slow","Medium"))</f>
        <v>Medium</v>
      </c>
      <c r="S2132" s="15" t="n">
        <f aca="false">IF(M2132&gt;Summary!$B$5,1,0)</f>
        <v>0</v>
      </c>
      <c r="T2132" s="16" t="n">
        <f aca="false">IF(Q2132="Overstocked",(G2132-Summary!$B$6*H2132)*J2132,0)</f>
        <v>0</v>
      </c>
    </row>
    <row r="2133" customFormat="false" ht="15" hidden="false" customHeight="false" outlineLevel="0" collapsed="false">
      <c r="A2133" s="0" t="s">
        <v>2231</v>
      </c>
      <c r="B2133" s="0" t="s">
        <v>89</v>
      </c>
      <c r="C2133" s="0" t="s">
        <v>96</v>
      </c>
      <c r="D2133" s="0" t="s">
        <v>92</v>
      </c>
      <c r="E2133" s="14" t="n">
        <v>45032</v>
      </c>
      <c r="F2133" s="14" t="n">
        <v>45034</v>
      </c>
      <c r="G2133" s="0" t="n">
        <v>90</v>
      </c>
      <c r="H2133" s="0" t="n">
        <v>148</v>
      </c>
      <c r="I2133" s="0" t="n">
        <v>13</v>
      </c>
      <c r="J2133" s="0" t="n">
        <v>663</v>
      </c>
      <c r="K2133" s="0" t="n">
        <v>827</v>
      </c>
      <c r="L2133" s="15" t="s">
        <v>93</v>
      </c>
      <c r="M2133" s="0" t="n">
        <v>2</v>
      </c>
      <c r="N2133" s="16" t="n">
        <f aca="false">I2133*K2133</f>
        <v>10751</v>
      </c>
      <c r="O2133" s="16" t="n">
        <f aca="false">I2133*(K2133-J2133)</f>
        <v>2132</v>
      </c>
      <c r="P2133" s="15" t="n">
        <f aca="false">K2133-J2133</f>
        <v>164</v>
      </c>
      <c r="Q2133" s="0" t="str">
        <f aca="false">IF(G2133=0,"Out of stock",IF(G2133&lt;H2133,"Understocked",IF(G2133&gt;Summary!$B$6*H2133,"Overstocked","Healthy")))</f>
        <v>Understocked</v>
      </c>
      <c r="R2133" s="0" t="str">
        <f aca="false">IF(I2133&gt;=Summary!$B$7,"Fast",IF(I2133&lt;Summary!$B$8,"Slow","Medium"))</f>
        <v>Slow</v>
      </c>
      <c r="S2133" s="15" t="n">
        <f aca="false">IF(M2133&gt;Summary!$B$5,1,0)</f>
        <v>0</v>
      </c>
      <c r="T2133" s="16" t="n">
        <f aca="false">IF(Q2133="Overstocked",(G2133-Summary!$B$6*H2133)*J2133,0)</f>
        <v>0</v>
      </c>
    </row>
    <row r="2134" customFormat="false" ht="15" hidden="false" customHeight="false" outlineLevel="0" collapsed="false">
      <c r="A2134" s="0" t="s">
        <v>2232</v>
      </c>
      <c r="B2134" s="0" t="s">
        <v>89</v>
      </c>
      <c r="C2134" s="0" t="s">
        <v>96</v>
      </c>
      <c r="D2134" s="0" t="s">
        <v>79</v>
      </c>
      <c r="E2134" s="14" t="n">
        <v>45242</v>
      </c>
      <c r="F2134" s="14" t="n">
        <v>45246</v>
      </c>
      <c r="G2134" s="0" t="n">
        <v>67</v>
      </c>
      <c r="H2134" s="0" t="n">
        <v>58</v>
      </c>
      <c r="I2134" s="0" t="n">
        <v>246</v>
      </c>
      <c r="J2134" s="0" t="n">
        <v>1655</v>
      </c>
      <c r="K2134" s="0" t="n">
        <v>1723</v>
      </c>
      <c r="L2134" s="15" t="s">
        <v>80</v>
      </c>
      <c r="M2134" s="0" t="n">
        <v>4</v>
      </c>
      <c r="N2134" s="16" t="n">
        <f aca="false">I2134*K2134</f>
        <v>423858</v>
      </c>
      <c r="O2134" s="16" t="n">
        <f aca="false">I2134*(K2134-J2134)</f>
        <v>16728</v>
      </c>
      <c r="P2134" s="15" t="n">
        <f aca="false">K2134-J2134</f>
        <v>68</v>
      </c>
      <c r="Q2134" s="0" t="str">
        <f aca="false">IF(G2134=0,"Out of stock",IF(G2134&lt;H2134,"Understocked",IF(G2134&gt;Summary!$B$6*H2134,"Overstocked","Healthy")))</f>
        <v>Healthy</v>
      </c>
      <c r="R2134" s="0" t="str">
        <f aca="false">IF(I2134&gt;=Summary!$B$7,"Fast",IF(I2134&lt;Summary!$B$8,"Slow","Medium"))</f>
        <v>Fast</v>
      </c>
      <c r="S2134" s="15" t="n">
        <f aca="false">IF(M2134&gt;Summary!$B$5,1,0)</f>
        <v>0</v>
      </c>
      <c r="T2134" s="16" t="n">
        <f aca="false">IF(Q2134="Overstocked",(G2134-Summary!$B$6*H2134)*J2134,0)</f>
        <v>0</v>
      </c>
    </row>
    <row r="2135" customFormat="false" ht="15" hidden="false" customHeight="false" outlineLevel="0" collapsed="false">
      <c r="A2135" s="0" t="s">
        <v>2233</v>
      </c>
      <c r="B2135" s="0" t="s">
        <v>77</v>
      </c>
      <c r="C2135" s="0" t="s">
        <v>78</v>
      </c>
      <c r="D2135" s="0" t="s">
        <v>90</v>
      </c>
      <c r="E2135" s="14" t="n">
        <v>45585</v>
      </c>
      <c r="F2135" s="14" t="n">
        <v>45591</v>
      </c>
      <c r="G2135" s="0" t="n">
        <v>5</v>
      </c>
      <c r="H2135" s="0" t="n">
        <v>126</v>
      </c>
      <c r="I2135" s="0" t="n">
        <v>200</v>
      </c>
      <c r="J2135" s="0" t="n">
        <v>1683</v>
      </c>
      <c r="K2135" s="0" t="n">
        <v>2066</v>
      </c>
      <c r="L2135" s="15" t="s">
        <v>87</v>
      </c>
      <c r="M2135" s="0" t="n">
        <v>6</v>
      </c>
      <c r="N2135" s="16" t="n">
        <f aca="false">I2135*K2135</f>
        <v>413200</v>
      </c>
      <c r="O2135" s="16" t="n">
        <f aca="false">I2135*(K2135-J2135)</f>
        <v>76600</v>
      </c>
      <c r="P2135" s="15" t="n">
        <f aca="false">K2135-J2135</f>
        <v>383</v>
      </c>
      <c r="Q2135" s="0" t="str">
        <f aca="false">IF(G2135=0,"Out of stock",IF(G2135&lt;H2135,"Understocked",IF(G2135&gt;Summary!$B$6*H2135,"Overstocked","Healthy")))</f>
        <v>Understocked</v>
      </c>
      <c r="R2135" s="0" t="str">
        <f aca="false">IF(I2135&gt;=Summary!$B$7,"Fast",IF(I2135&lt;Summary!$B$8,"Slow","Medium"))</f>
        <v>Fast</v>
      </c>
      <c r="S2135" s="15" t="n">
        <f aca="false">IF(M2135&gt;Summary!$B$5,1,0)</f>
        <v>0</v>
      </c>
      <c r="T2135" s="16" t="n">
        <f aca="false">IF(Q2135="Overstocked",(G2135-Summary!$B$6*H2135)*J2135,0)</f>
        <v>0</v>
      </c>
    </row>
    <row r="2136" customFormat="false" ht="15" hidden="false" customHeight="false" outlineLevel="0" collapsed="false">
      <c r="A2136" s="0" t="s">
        <v>2234</v>
      </c>
      <c r="B2136" s="0" t="s">
        <v>101</v>
      </c>
      <c r="C2136" s="0" t="s">
        <v>96</v>
      </c>
      <c r="D2136" s="0" t="s">
        <v>79</v>
      </c>
      <c r="E2136" s="14" t="n">
        <v>45011</v>
      </c>
      <c r="F2136" s="14" t="n">
        <v>45019</v>
      </c>
      <c r="G2136" s="0" t="n">
        <v>210</v>
      </c>
      <c r="H2136" s="0" t="n">
        <v>129</v>
      </c>
      <c r="I2136" s="0" t="n">
        <v>119</v>
      </c>
      <c r="J2136" s="0" t="n">
        <v>532</v>
      </c>
      <c r="K2136" s="0" t="n">
        <v>782</v>
      </c>
      <c r="L2136" s="15" t="s">
        <v>87</v>
      </c>
      <c r="M2136" s="0" t="n">
        <v>8</v>
      </c>
      <c r="N2136" s="16" t="n">
        <f aca="false">I2136*K2136</f>
        <v>93058</v>
      </c>
      <c r="O2136" s="16" t="n">
        <f aca="false">I2136*(K2136-J2136)</f>
        <v>29750</v>
      </c>
      <c r="P2136" s="15" t="n">
        <f aca="false">K2136-J2136</f>
        <v>250</v>
      </c>
      <c r="Q2136" s="0" t="str">
        <f aca="false">IF(G2136=0,"Out of stock",IF(G2136&lt;H2136,"Understocked",IF(G2136&gt;Summary!$B$6*H2136,"Overstocked","Healthy")))</f>
        <v>Healthy</v>
      </c>
      <c r="R2136" s="0" t="str">
        <f aca="false">IF(I2136&gt;=Summary!$B$7,"Fast",IF(I2136&lt;Summary!$B$8,"Slow","Medium"))</f>
        <v>Medium</v>
      </c>
      <c r="S2136" s="15" t="n">
        <f aca="false">IF(M2136&gt;Summary!$B$5,1,0)</f>
        <v>1</v>
      </c>
      <c r="T2136" s="16" t="n">
        <f aca="false">IF(Q2136="Overstocked",(G2136-Summary!$B$6*H2136)*J2136,0)</f>
        <v>0</v>
      </c>
    </row>
    <row r="2137" customFormat="false" ht="15" hidden="false" customHeight="false" outlineLevel="0" collapsed="false">
      <c r="A2137" s="0" t="s">
        <v>2235</v>
      </c>
      <c r="B2137" s="0" t="s">
        <v>111</v>
      </c>
      <c r="C2137" s="0" t="s">
        <v>96</v>
      </c>
      <c r="D2137" s="0" t="s">
        <v>90</v>
      </c>
      <c r="E2137" s="14" t="n">
        <v>45195</v>
      </c>
      <c r="F2137" s="14" t="n">
        <v>45201</v>
      </c>
      <c r="G2137" s="0" t="n">
        <v>229</v>
      </c>
      <c r="H2137" s="0" t="n">
        <v>137</v>
      </c>
      <c r="I2137" s="0" t="n">
        <v>173</v>
      </c>
      <c r="J2137" s="0" t="n">
        <v>903</v>
      </c>
      <c r="K2137" s="0" t="n">
        <v>1131</v>
      </c>
      <c r="L2137" s="15" t="s">
        <v>82</v>
      </c>
      <c r="M2137" s="0" t="n">
        <v>6</v>
      </c>
      <c r="N2137" s="16" t="n">
        <f aca="false">I2137*K2137</f>
        <v>195663</v>
      </c>
      <c r="O2137" s="16" t="n">
        <f aca="false">I2137*(K2137-J2137)</f>
        <v>39444</v>
      </c>
      <c r="P2137" s="15" t="n">
        <f aca="false">K2137-J2137</f>
        <v>228</v>
      </c>
      <c r="Q2137" s="0" t="str">
        <f aca="false">IF(G2137=0,"Out of stock",IF(G2137&lt;H2137,"Understocked",IF(G2137&gt;Summary!$B$6*H2137,"Overstocked","Healthy")))</f>
        <v>Healthy</v>
      </c>
      <c r="R2137" s="0" t="str">
        <f aca="false">IF(I2137&gt;=Summary!$B$7,"Fast",IF(I2137&lt;Summary!$B$8,"Slow","Medium"))</f>
        <v>Medium</v>
      </c>
      <c r="S2137" s="15" t="n">
        <f aca="false">IF(M2137&gt;Summary!$B$5,1,0)</f>
        <v>0</v>
      </c>
      <c r="T2137" s="16" t="n">
        <f aca="false">IF(Q2137="Overstocked",(G2137-Summary!$B$6*H2137)*J2137,0)</f>
        <v>0</v>
      </c>
    </row>
    <row r="2138" customFormat="false" ht="15" hidden="false" customHeight="false" outlineLevel="0" collapsed="false">
      <c r="A2138" s="0" t="s">
        <v>2236</v>
      </c>
      <c r="B2138" s="0" t="s">
        <v>123</v>
      </c>
      <c r="C2138" s="0" t="s">
        <v>96</v>
      </c>
      <c r="D2138" s="0" t="s">
        <v>90</v>
      </c>
      <c r="E2138" s="14" t="n">
        <v>44988</v>
      </c>
      <c r="F2138" s="14" t="n">
        <v>44995</v>
      </c>
      <c r="G2138" s="0" t="n">
        <v>257</v>
      </c>
      <c r="H2138" s="0" t="n">
        <v>69</v>
      </c>
      <c r="I2138" s="0" t="n">
        <v>72</v>
      </c>
      <c r="J2138" s="0" t="n">
        <v>242</v>
      </c>
      <c r="K2138" s="0" t="n">
        <v>367</v>
      </c>
      <c r="L2138" s="15" t="s">
        <v>80</v>
      </c>
      <c r="M2138" s="0" t="n">
        <v>7</v>
      </c>
      <c r="N2138" s="16" t="n">
        <f aca="false">I2138*K2138</f>
        <v>26424</v>
      </c>
      <c r="O2138" s="16" t="n">
        <f aca="false">I2138*(K2138-J2138)</f>
        <v>9000</v>
      </c>
      <c r="P2138" s="15" t="n">
        <f aca="false">K2138-J2138</f>
        <v>125</v>
      </c>
      <c r="Q2138" s="0" t="str">
        <f aca="false">IF(G2138=0,"Out of stock",IF(G2138&lt;H2138,"Understocked",IF(G2138&gt;Summary!$B$6*H2138,"Overstocked","Healthy")))</f>
        <v>Healthy</v>
      </c>
      <c r="R2138" s="0" t="str">
        <f aca="false">IF(I2138&gt;=Summary!$B$7,"Fast",IF(I2138&lt;Summary!$B$8,"Slow","Medium"))</f>
        <v>Slow</v>
      </c>
      <c r="S2138" s="15" t="n">
        <f aca="false">IF(M2138&gt;Summary!$B$5,1,0)</f>
        <v>0</v>
      </c>
      <c r="T2138" s="16" t="n">
        <f aca="false">IF(Q2138="Overstocked",(G2138-Summary!$B$6*H2138)*J2138,0)</f>
        <v>0</v>
      </c>
    </row>
    <row r="2139" customFormat="false" ht="15" hidden="false" customHeight="false" outlineLevel="0" collapsed="false">
      <c r="A2139" s="0" t="s">
        <v>2237</v>
      </c>
      <c r="B2139" s="0" t="s">
        <v>101</v>
      </c>
      <c r="C2139" s="0" t="s">
        <v>96</v>
      </c>
      <c r="D2139" s="0" t="s">
        <v>102</v>
      </c>
      <c r="E2139" s="14" t="n">
        <v>45014</v>
      </c>
      <c r="F2139" s="14" t="n">
        <v>45019</v>
      </c>
      <c r="G2139" s="0" t="n">
        <v>44</v>
      </c>
      <c r="H2139" s="0" t="n">
        <v>131</v>
      </c>
      <c r="I2139" s="0" t="n">
        <v>82</v>
      </c>
      <c r="J2139" s="0" t="n">
        <v>1266</v>
      </c>
      <c r="K2139" s="0" t="n">
        <v>1550</v>
      </c>
      <c r="L2139" s="15" t="s">
        <v>93</v>
      </c>
      <c r="M2139" s="0" t="n">
        <v>5</v>
      </c>
      <c r="N2139" s="16" t="n">
        <f aca="false">I2139*K2139</f>
        <v>127100</v>
      </c>
      <c r="O2139" s="16" t="n">
        <f aca="false">I2139*(K2139-J2139)</f>
        <v>23288</v>
      </c>
      <c r="P2139" s="15" t="n">
        <f aca="false">K2139-J2139</f>
        <v>284</v>
      </c>
      <c r="Q2139" s="0" t="str">
        <f aca="false">IF(G2139=0,"Out of stock",IF(G2139&lt;H2139,"Understocked",IF(G2139&gt;Summary!$B$6*H2139,"Overstocked","Healthy")))</f>
        <v>Understocked</v>
      </c>
      <c r="R2139" s="0" t="str">
        <f aca="false">IF(I2139&gt;=Summary!$B$7,"Fast",IF(I2139&lt;Summary!$B$8,"Slow","Medium"))</f>
        <v>Slow</v>
      </c>
      <c r="S2139" s="15" t="n">
        <f aca="false">IF(M2139&gt;Summary!$B$5,1,0)</f>
        <v>0</v>
      </c>
      <c r="T2139" s="16" t="n">
        <f aca="false">IF(Q2139="Overstocked",(G2139-Summary!$B$6*H2139)*J2139,0)</f>
        <v>0</v>
      </c>
    </row>
    <row r="2140" customFormat="false" ht="15" hidden="false" customHeight="false" outlineLevel="0" collapsed="false">
      <c r="A2140" s="0" t="s">
        <v>2238</v>
      </c>
      <c r="B2140" s="0" t="s">
        <v>111</v>
      </c>
      <c r="C2140" s="0" t="s">
        <v>96</v>
      </c>
      <c r="D2140" s="0" t="s">
        <v>92</v>
      </c>
      <c r="E2140" s="14" t="n">
        <v>45211</v>
      </c>
      <c r="F2140" s="14" t="n">
        <v>45221</v>
      </c>
      <c r="G2140" s="0" t="n">
        <v>318</v>
      </c>
      <c r="H2140" s="0" t="n">
        <v>129</v>
      </c>
      <c r="I2140" s="0" t="n">
        <v>126</v>
      </c>
      <c r="J2140" s="0" t="n">
        <v>1401</v>
      </c>
      <c r="K2140" s="0" t="n">
        <v>1569</v>
      </c>
      <c r="L2140" s="15" t="s">
        <v>87</v>
      </c>
      <c r="M2140" s="0" t="n">
        <v>10</v>
      </c>
      <c r="N2140" s="16" t="n">
        <f aca="false">I2140*K2140</f>
        <v>197694</v>
      </c>
      <c r="O2140" s="16" t="n">
        <f aca="false">I2140*(K2140-J2140)</f>
        <v>21168</v>
      </c>
      <c r="P2140" s="15" t="n">
        <f aca="false">K2140-J2140</f>
        <v>168</v>
      </c>
      <c r="Q2140" s="0" t="str">
        <f aca="false">IF(G2140=0,"Out of stock",IF(G2140&lt;H2140,"Understocked",IF(G2140&gt;Summary!$B$6*H2140,"Overstocked","Healthy")))</f>
        <v>Healthy</v>
      </c>
      <c r="R2140" s="0" t="str">
        <f aca="false">IF(I2140&gt;=Summary!$B$7,"Fast",IF(I2140&lt;Summary!$B$8,"Slow","Medium"))</f>
        <v>Medium</v>
      </c>
      <c r="S2140" s="15" t="n">
        <f aca="false">IF(M2140&gt;Summary!$B$5,1,0)</f>
        <v>1</v>
      </c>
      <c r="T2140" s="16" t="n">
        <f aca="false">IF(Q2140="Overstocked",(G2140-Summary!$B$6*H2140)*J2140,0)</f>
        <v>0</v>
      </c>
    </row>
    <row r="2141" customFormat="false" ht="15" hidden="false" customHeight="false" outlineLevel="0" collapsed="false">
      <c r="A2141" s="0" t="s">
        <v>2239</v>
      </c>
      <c r="B2141" s="0" t="s">
        <v>95</v>
      </c>
      <c r="C2141" s="0" t="s">
        <v>96</v>
      </c>
      <c r="D2141" s="0" t="s">
        <v>102</v>
      </c>
      <c r="E2141" s="14" t="n">
        <v>44933</v>
      </c>
      <c r="F2141" s="14" t="n">
        <v>44939</v>
      </c>
      <c r="G2141" s="0" t="n">
        <v>468</v>
      </c>
      <c r="H2141" s="0" t="n">
        <v>80</v>
      </c>
      <c r="I2141" s="0" t="n">
        <v>119</v>
      </c>
      <c r="J2141" s="0" t="n">
        <v>276</v>
      </c>
      <c r="K2141" s="0" t="n">
        <v>728</v>
      </c>
      <c r="L2141" s="15" t="s">
        <v>87</v>
      </c>
      <c r="M2141" s="0" t="n">
        <v>6</v>
      </c>
      <c r="N2141" s="16" t="n">
        <f aca="false">I2141*K2141</f>
        <v>86632</v>
      </c>
      <c r="O2141" s="16" t="n">
        <f aca="false">I2141*(K2141-J2141)</f>
        <v>53788</v>
      </c>
      <c r="P2141" s="15" t="n">
        <f aca="false">K2141-J2141</f>
        <v>452</v>
      </c>
      <c r="Q2141" s="0" t="str">
        <f aca="false">IF(G2141=0,"Out of stock",IF(G2141&lt;H2141,"Understocked",IF(G2141&gt;Summary!$B$6*H2141,"Overstocked","Healthy")))</f>
        <v>Overstocked</v>
      </c>
      <c r="R2141" s="0" t="str">
        <f aca="false">IF(I2141&gt;=Summary!$B$7,"Fast",IF(I2141&lt;Summary!$B$8,"Slow","Medium"))</f>
        <v>Medium</v>
      </c>
      <c r="S2141" s="15" t="n">
        <f aca="false">IF(M2141&gt;Summary!$B$5,1,0)</f>
        <v>0</v>
      </c>
      <c r="T2141" s="16" t="n">
        <f aca="false">IF(Q2141="Overstocked",(G2141-Summary!$B$6*H2141)*J2141,0)</f>
        <v>40848</v>
      </c>
    </row>
    <row r="2142" customFormat="false" ht="15" hidden="false" customHeight="false" outlineLevel="0" collapsed="false">
      <c r="A2142" s="0" t="s">
        <v>2240</v>
      </c>
      <c r="B2142" s="0" t="s">
        <v>111</v>
      </c>
      <c r="C2142" s="0" t="s">
        <v>96</v>
      </c>
      <c r="D2142" s="0" t="s">
        <v>79</v>
      </c>
      <c r="E2142" s="14" t="n">
        <v>45542</v>
      </c>
      <c r="F2142" s="14" t="n">
        <v>45543</v>
      </c>
      <c r="G2142" s="0" t="n">
        <v>336</v>
      </c>
      <c r="H2142" s="0" t="n">
        <v>93</v>
      </c>
      <c r="I2142" s="0" t="n">
        <v>253</v>
      </c>
      <c r="J2142" s="0" t="n">
        <v>1864</v>
      </c>
      <c r="K2142" s="0" t="n">
        <v>2029</v>
      </c>
      <c r="L2142" s="15" t="s">
        <v>87</v>
      </c>
      <c r="M2142" s="0" t="n">
        <v>1</v>
      </c>
      <c r="N2142" s="16" t="n">
        <f aca="false">I2142*K2142</f>
        <v>513337</v>
      </c>
      <c r="O2142" s="16" t="n">
        <f aca="false">I2142*(K2142-J2142)</f>
        <v>41745</v>
      </c>
      <c r="P2142" s="15" t="n">
        <f aca="false">K2142-J2142</f>
        <v>165</v>
      </c>
      <c r="Q2142" s="0" t="str">
        <f aca="false">IF(G2142=0,"Out of stock",IF(G2142&lt;H2142,"Understocked",IF(G2142&gt;Summary!$B$6*H2142,"Overstocked","Healthy")))</f>
        <v>Healthy</v>
      </c>
      <c r="R2142" s="0" t="str">
        <f aca="false">IF(I2142&gt;=Summary!$B$7,"Fast",IF(I2142&lt;Summary!$B$8,"Slow","Medium"))</f>
        <v>Fast</v>
      </c>
      <c r="S2142" s="15" t="n">
        <f aca="false">IF(M2142&gt;Summary!$B$5,1,0)</f>
        <v>0</v>
      </c>
      <c r="T2142" s="16" t="n">
        <f aca="false">IF(Q2142="Overstocked",(G2142-Summary!$B$6*H2142)*J2142,0)</f>
        <v>0</v>
      </c>
    </row>
    <row r="2143" customFormat="false" ht="15" hidden="false" customHeight="false" outlineLevel="0" collapsed="false">
      <c r="A2143" s="0" t="s">
        <v>2241</v>
      </c>
      <c r="B2143" s="0" t="s">
        <v>84</v>
      </c>
      <c r="C2143" s="0" t="s">
        <v>96</v>
      </c>
      <c r="D2143" s="0" t="s">
        <v>86</v>
      </c>
      <c r="E2143" s="14" t="n">
        <v>45126</v>
      </c>
      <c r="F2143" s="14" t="n">
        <v>45135</v>
      </c>
      <c r="G2143" s="0" t="n">
        <v>233</v>
      </c>
      <c r="H2143" s="0" t="n">
        <v>108</v>
      </c>
      <c r="I2143" s="0" t="n">
        <v>115</v>
      </c>
      <c r="J2143" s="0" t="n">
        <v>1543</v>
      </c>
      <c r="K2143" s="0" t="n">
        <v>1901</v>
      </c>
      <c r="L2143" s="15" t="s">
        <v>93</v>
      </c>
      <c r="M2143" s="0" t="n">
        <v>9</v>
      </c>
      <c r="N2143" s="16" t="n">
        <f aca="false">I2143*K2143</f>
        <v>218615</v>
      </c>
      <c r="O2143" s="16" t="n">
        <f aca="false">I2143*(K2143-J2143)</f>
        <v>41170</v>
      </c>
      <c r="P2143" s="15" t="n">
        <f aca="false">K2143-J2143</f>
        <v>358</v>
      </c>
      <c r="Q2143" s="0" t="str">
        <f aca="false">IF(G2143=0,"Out of stock",IF(G2143&lt;H2143,"Understocked",IF(G2143&gt;Summary!$B$6*H2143,"Overstocked","Healthy")))</f>
        <v>Healthy</v>
      </c>
      <c r="R2143" s="0" t="str">
        <f aca="false">IF(I2143&gt;=Summary!$B$7,"Fast",IF(I2143&lt;Summary!$B$8,"Slow","Medium"))</f>
        <v>Medium</v>
      </c>
      <c r="S2143" s="15" t="n">
        <f aca="false">IF(M2143&gt;Summary!$B$5,1,0)</f>
        <v>1</v>
      </c>
      <c r="T2143" s="16" t="n">
        <f aca="false">IF(Q2143="Overstocked",(G2143-Summary!$B$6*H2143)*J2143,0)</f>
        <v>0</v>
      </c>
    </row>
    <row r="2144" customFormat="false" ht="15" hidden="false" customHeight="false" outlineLevel="0" collapsed="false">
      <c r="A2144" s="0" t="s">
        <v>2242</v>
      </c>
      <c r="B2144" s="0" t="s">
        <v>115</v>
      </c>
      <c r="C2144" s="0" t="s">
        <v>78</v>
      </c>
      <c r="D2144" s="0" t="s">
        <v>92</v>
      </c>
      <c r="E2144" s="14" t="n">
        <v>45602</v>
      </c>
      <c r="F2144" s="14" t="n">
        <v>45604</v>
      </c>
      <c r="G2144" s="0" t="n">
        <v>164</v>
      </c>
      <c r="H2144" s="0" t="n">
        <v>85</v>
      </c>
      <c r="I2144" s="0" t="n">
        <v>134</v>
      </c>
      <c r="J2144" s="0" t="n">
        <v>472</v>
      </c>
      <c r="K2144" s="0" t="n">
        <v>838</v>
      </c>
      <c r="L2144" s="15" t="s">
        <v>87</v>
      </c>
      <c r="M2144" s="0" t="n">
        <v>2</v>
      </c>
      <c r="N2144" s="16" t="n">
        <f aca="false">I2144*K2144</f>
        <v>112292</v>
      </c>
      <c r="O2144" s="16" t="n">
        <f aca="false">I2144*(K2144-J2144)</f>
        <v>49044</v>
      </c>
      <c r="P2144" s="15" t="n">
        <f aca="false">K2144-J2144</f>
        <v>366</v>
      </c>
      <c r="Q2144" s="0" t="str">
        <f aca="false">IF(G2144=0,"Out of stock",IF(G2144&lt;H2144,"Understocked",IF(G2144&gt;Summary!$B$6*H2144,"Overstocked","Healthy")))</f>
        <v>Healthy</v>
      </c>
      <c r="R2144" s="0" t="str">
        <f aca="false">IF(I2144&gt;=Summary!$B$7,"Fast",IF(I2144&lt;Summary!$B$8,"Slow","Medium"))</f>
        <v>Medium</v>
      </c>
      <c r="S2144" s="15" t="n">
        <f aca="false">IF(M2144&gt;Summary!$B$5,1,0)</f>
        <v>0</v>
      </c>
      <c r="T2144" s="16" t="n">
        <f aca="false">IF(Q2144="Overstocked",(G2144-Summary!$B$6*H2144)*J2144,0)</f>
        <v>0</v>
      </c>
    </row>
    <row r="2145" customFormat="false" ht="15" hidden="false" customHeight="false" outlineLevel="0" collapsed="false">
      <c r="A2145" s="0" t="s">
        <v>2243</v>
      </c>
      <c r="B2145" s="0" t="s">
        <v>123</v>
      </c>
      <c r="C2145" s="0" t="s">
        <v>96</v>
      </c>
      <c r="D2145" s="0" t="s">
        <v>92</v>
      </c>
      <c r="E2145" s="14" t="n">
        <v>45592</v>
      </c>
      <c r="F2145" s="14" t="n">
        <v>45599</v>
      </c>
      <c r="G2145" s="0" t="n">
        <v>246</v>
      </c>
      <c r="H2145" s="0" t="n">
        <v>109</v>
      </c>
      <c r="I2145" s="0" t="n">
        <v>185</v>
      </c>
      <c r="J2145" s="0" t="n">
        <v>1493</v>
      </c>
      <c r="K2145" s="0" t="n">
        <v>1645</v>
      </c>
      <c r="L2145" s="15" t="s">
        <v>93</v>
      </c>
      <c r="M2145" s="0" t="n">
        <v>7</v>
      </c>
      <c r="N2145" s="16" t="n">
        <f aca="false">I2145*K2145</f>
        <v>304325</v>
      </c>
      <c r="O2145" s="16" t="n">
        <f aca="false">I2145*(K2145-J2145)</f>
        <v>28120</v>
      </c>
      <c r="P2145" s="15" t="n">
        <f aca="false">K2145-J2145</f>
        <v>152</v>
      </c>
      <c r="Q2145" s="0" t="str">
        <f aca="false">IF(G2145=0,"Out of stock",IF(G2145&lt;H2145,"Understocked",IF(G2145&gt;Summary!$B$6*H2145,"Overstocked","Healthy")))</f>
        <v>Healthy</v>
      </c>
      <c r="R2145" s="0" t="str">
        <f aca="false">IF(I2145&gt;=Summary!$B$7,"Fast",IF(I2145&lt;Summary!$B$8,"Slow","Medium"))</f>
        <v>Medium</v>
      </c>
      <c r="S2145" s="15" t="n">
        <f aca="false">IF(M2145&gt;Summary!$B$5,1,0)</f>
        <v>0</v>
      </c>
      <c r="T2145" s="16" t="n">
        <f aca="false">IF(Q2145="Overstocked",(G2145-Summary!$B$6*H2145)*J2145,0)</f>
        <v>0</v>
      </c>
    </row>
    <row r="2146" customFormat="false" ht="15" hidden="false" customHeight="false" outlineLevel="0" collapsed="false">
      <c r="A2146" s="0" t="s">
        <v>2244</v>
      </c>
      <c r="B2146" s="0" t="s">
        <v>115</v>
      </c>
      <c r="C2146" s="0" t="s">
        <v>96</v>
      </c>
      <c r="D2146" s="0" t="s">
        <v>90</v>
      </c>
      <c r="E2146" s="14" t="n">
        <v>45493</v>
      </c>
      <c r="F2146" s="14" t="n">
        <v>45498</v>
      </c>
      <c r="G2146" s="0" t="n">
        <v>7</v>
      </c>
      <c r="H2146" s="0" t="n">
        <v>91</v>
      </c>
      <c r="I2146" s="0" t="n">
        <v>96</v>
      </c>
      <c r="J2146" s="0" t="n">
        <v>1969</v>
      </c>
      <c r="K2146" s="0" t="n">
        <v>2088</v>
      </c>
      <c r="L2146" s="15" t="s">
        <v>82</v>
      </c>
      <c r="M2146" s="0" t="n">
        <v>5</v>
      </c>
      <c r="N2146" s="16" t="n">
        <f aca="false">I2146*K2146</f>
        <v>200448</v>
      </c>
      <c r="O2146" s="16" t="n">
        <f aca="false">I2146*(K2146-J2146)</f>
        <v>11424</v>
      </c>
      <c r="P2146" s="15" t="n">
        <f aca="false">K2146-J2146</f>
        <v>119</v>
      </c>
      <c r="Q2146" s="0" t="str">
        <f aca="false">IF(G2146=0,"Out of stock",IF(G2146&lt;H2146,"Understocked",IF(G2146&gt;Summary!$B$6*H2146,"Overstocked","Healthy")))</f>
        <v>Understocked</v>
      </c>
      <c r="R2146" s="0" t="str">
        <f aca="false">IF(I2146&gt;=Summary!$B$7,"Fast",IF(I2146&lt;Summary!$B$8,"Slow","Medium"))</f>
        <v>Slow</v>
      </c>
      <c r="S2146" s="15" t="n">
        <f aca="false">IF(M2146&gt;Summary!$B$5,1,0)</f>
        <v>0</v>
      </c>
      <c r="T2146" s="16" t="n">
        <f aca="false">IF(Q2146="Overstocked",(G2146-Summary!$B$6*H2146)*J2146,0)</f>
        <v>0</v>
      </c>
    </row>
    <row r="2147" customFormat="false" ht="15" hidden="false" customHeight="false" outlineLevel="0" collapsed="false">
      <c r="A2147" s="0" t="s">
        <v>2245</v>
      </c>
      <c r="B2147" s="0" t="s">
        <v>95</v>
      </c>
      <c r="C2147" s="0" t="s">
        <v>96</v>
      </c>
      <c r="D2147" s="0" t="s">
        <v>102</v>
      </c>
      <c r="E2147" s="14" t="n">
        <v>45608</v>
      </c>
      <c r="F2147" s="14" t="n">
        <v>45611</v>
      </c>
      <c r="G2147" s="0" t="n">
        <v>87</v>
      </c>
      <c r="H2147" s="0" t="n">
        <v>85</v>
      </c>
      <c r="I2147" s="0" t="n">
        <v>14</v>
      </c>
      <c r="J2147" s="0" t="n">
        <v>1392</v>
      </c>
      <c r="K2147" s="0" t="n">
        <v>1447</v>
      </c>
      <c r="L2147" s="15" t="s">
        <v>93</v>
      </c>
      <c r="M2147" s="0" t="n">
        <v>3</v>
      </c>
      <c r="N2147" s="16" t="n">
        <f aca="false">I2147*K2147</f>
        <v>20258</v>
      </c>
      <c r="O2147" s="16" t="n">
        <f aca="false">I2147*(K2147-J2147)</f>
        <v>770</v>
      </c>
      <c r="P2147" s="15" t="n">
        <f aca="false">K2147-J2147</f>
        <v>55</v>
      </c>
      <c r="Q2147" s="0" t="str">
        <f aca="false">IF(G2147=0,"Out of stock",IF(G2147&lt;H2147,"Understocked",IF(G2147&gt;Summary!$B$6*H2147,"Overstocked","Healthy")))</f>
        <v>Healthy</v>
      </c>
      <c r="R2147" s="0" t="str">
        <f aca="false">IF(I2147&gt;=Summary!$B$7,"Fast",IF(I2147&lt;Summary!$B$8,"Slow","Medium"))</f>
        <v>Slow</v>
      </c>
      <c r="S2147" s="15" t="n">
        <f aca="false">IF(M2147&gt;Summary!$B$5,1,0)</f>
        <v>0</v>
      </c>
      <c r="T2147" s="16" t="n">
        <f aca="false">IF(Q2147="Overstocked",(G2147-Summary!$B$6*H2147)*J2147,0)</f>
        <v>0</v>
      </c>
    </row>
    <row r="2148" customFormat="false" ht="15" hidden="false" customHeight="false" outlineLevel="0" collapsed="false">
      <c r="A2148" s="0" t="s">
        <v>2246</v>
      </c>
      <c r="B2148" s="0" t="s">
        <v>107</v>
      </c>
      <c r="C2148" s="0" t="s">
        <v>78</v>
      </c>
      <c r="D2148" s="0" t="s">
        <v>92</v>
      </c>
      <c r="E2148" s="14" t="n">
        <v>45355</v>
      </c>
      <c r="F2148" s="14" t="n">
        <v>45360</v>
      </c>
      <c r="G2148" s="0" t="n">
        <v>246</v>
      </c>
      <c r="H2148" s="0" t="n">
        <v>61</v>
      </c>
      <c r="I2148" s="0" t="n">
        <v>262</v>
      </c>
      <c r="J2148" s="0" t="n">
        <v>1535</v>
      </c>
      <c r="K2148" s="0" t="n">
        <v>1983</v>
      </c>
      <c r="L2148" s="15" t="s">
        <v>82</v>
      </c>
      <c r="M2148" s="0" t="n">
        <v>5</v>
      </c>
      <c r="N2148" s="16" t="n">
        <f aca="false">I2148*K2148</f>
        <v>519546</v>
      </c>
      <c r="O2148" s="16" t="n">
        <f aca="false">I2148*(K2148-J2148)</f>
        <v>117376</v>
      </c>
      <c r="P2148" s="15" t="n">
        <f aca="false">K2148-J2148</f>
        <v>448</v>
      </c>
      <c r="Q2148" s="0" t="str">
        <f aca="false">IF(G2148=0,"Out of stock",IF(G2148&lt;H2148,"Understocked",IF(G2148&gt;Summary!$B$6*H2148,"Overstocked","Healthy")))</f>
        <v>Overstocked</v>
      </c>
      <c r="R2148" s="0" t="str">
        <f aca="false">IF(I2148&gt;=Summary!$B$7,"Fast",IF(I2148&lt;Summary!$B$8,"Slow","Medium"))</f>
        <v>Fast</v>
      </c>
      <c r="S2148" s="15" t="n">
        <f aca="false">IF(M2148&gt;Summary!$B$5,1,0)</f>
        <v>0</v>
      </c>
      <c r="T2148" s="16" t="n">
        <f aca="false">IF(Q2148="Overstocked",(G2148-Summary!$B$6*H2148)*J2148,0)</f>
        <v>3070</v>
      </c>
    </row>
    <row r="2149" customFormat="false" ht="15" hidden="false" customHeight="false" outlineLevel="0" collapsed="false">
      <c r="A2149" s="0" t="s">
        <v>2247</v>
      </c>
      <c r="B2149" s="0" t="s">
        <v>89</v>
      </c>
      <c r="C2149" s="0" t="s">
        <v>96</v>
      </c>
      <c r="D2149" s="0" t="s">
        <v>90</v>
      </c>
      <c r="E2149" s="14" t="n">
        <v>45250</v>
      </c>
      <c r="F2149" s="14" t="n">
        <v>45255</v>
      </c>
      <c r="G2149" s="0" t="n">
        <v>422</v>
      </c>
      <c r="H2149" s="0" t="n">
        <v>83</v>
      </c>
      <c r="I2149" s="0" t="n">
        <v>104</v>
      </c>
      <c r="J2149" s="0" t="n">
        <v>969</v>
      </c>
      <c r="K2149" s="0" t="n">
        <v>1217</v>
      </c>
      <c r="L2149" s="15" t="s">
        <v>82</v>
      </c>
      <c r="M2149" s="0" t="n">
        <v>5</v>
      </c>
      <c r="N2149" s="16" t="n">
        <f aca="false">I2149*K2149</f>
        <v>126568</v>
      </c>
      <c r="O2149" s="16" t="n">
        <f aca="false">I2149*(K2149-J2149)</f>
        <v>25792</v>
      </c>
      <c r="P2149" s="15" t="n">
        <f aca="false">K2149-J2149</f>
        <v>248</v>
      </c>
      <c r="Q2149" s="0" t="str">
        <f aca="false">IF(G2149=0,"Out of stock",IF(G2149&lt;H2149,"Understocked",IF(G2149&gt;Summary!$B$6*H2149,"Overstocked","Healthy")))</f>
        <v>Overstocked</v>
      </c>
      <c r="R2149" s="0" t="str">
        <f aca="false">IF(I2149&gt;=Summary!$B$7,"Fast",IF(I2149&lt;Summary!$B$8,"Slow","Medium"))</f>
        <v>Medium</v>
      </c>
      <c r="S2149" s="15" t="n">
        <f aca="false">IF(M2149&gt;Summary!$B$5,1,0)</f>
        <v>0</v>
      </c>
      <c r="T2149" s="16" t="n">
        <f aca="false">IF(Q2149="Overstocked",(G2149-Summary!$B$6*H2149)*J2149,0)</f>
        <v>87210</v>
      </c>
    </row>
    <row r="2150" customFormat="false" ht="15" hidden="false" customHeight="false" outlineLevel="0" collapsed="false">
      <c r="A2150" s="0" t="s">
        <v>2248</v>
      </c>
      <c r="B2150" s="0" t="s">
        <v>84</v>
      </c>
      <c r="C2150" s="0" t="s">
        <v>78</v>
      </c>
      <c r="D2150" s="0" t="s">
        <v>102</v>
      </c>
      <c r="E2150" s="14" t="n">
        <v>45316</v>
      </c>
      <c r="F2150" s="14" t="n">
        <v>45321</v>
      </c>
      <c r="G2150" s="0" t="n">
        <v>334</v>
      </c>
      <c r="H2150" s="0" t="n">
        <v>84</v>
      </c>
      <c r="I2150" s="0" t="n">
        <v>170</v>
      </c>
      <c r="J2150" s="0" t="n">
        <v>704</v>
      </c>
      <c r="K2150" s="0" t="n">
        <v>1094</v>
      </c>
      <c r="L2150" s="15" t="s">
        <v>93</v>
      </c>
      <c r="M2150" s="0" t="n">
        <v>5</v>
      </c>
      <c r="N2150" s="16" t="n">
        <f aca="false">I2150*K2150</f>
        <v>185980</v>
      </c>
      <c r="O2150" s="16" t="n">
        <f aca="false">I2150*(K2150-J2150)</f>
        <v>66300</v>
      </c>
      <c r="P2150" s="15" t="n">
        <f aca="false">K2150-J2150</f>
        <v>390</v>
      </c>
      <c r="Q2150" s="0" t="str">
        <f aca="false">IF(G2150=0,"Out of stock",IF(G2150&lt;H2150,"Understocked",IF(G2150&gt;Summary!$B$6*H2150,"Overstocked","Healthy")))</f>
        <v>Healthy</v>
      </c>
      <c r="R2150" s="0" t="str">
        <f aca="false">IF(I2150&gt;=Summary!$B$7,"Fast",IF(I2150&lt;Summary!$B$8,"Slow","Medium"))</f>
        <v>Medium</v>
      </c>
      <c r="S2150" s="15" t="n">
        <f aca="false">IF(M2150&gt;Summary!$B$5,1,0)</f>
        <v>0</v>
      </c>
      <c r="T2150" s="16" t="n">
        <f aca="false">IF(Q2150="Overstocked",(G2150-Summary!$B$6*H2150)*J2150,0)</f>
        <v>0</v>
      </c>
    </row>
    <row r="2151" customFormat="false" ht="15" hidden="false" customHeight="false" outlineLevel="0" collapsed="false">
      <c r="A2151" s="0" t="s">
        <v>2249</v>
      </c>
      <c r="B2151" s="0" t="s">
        <v>95</v>
      </c>
      <c r="C2151" s="0" t="s">
        <v>78</v>
      </c>
      <c r="D2151" s="0" t="s">
        <v>90</v>
      </c>
      <c r="E2151" s="14" t="n">
        <v>45415</v>
      </c>
      <c r="F2151" s="14" t="n">
        <v>45417</v>
      </c>
      <c r="G2151" s="0" t="n">
        <v>267</v>
      </c>
      <c r="H2151" s="0" t="n">
        <v>136</v>
      </c>
      <c r="I2151" s="0" t="n">
        <v>102</v>
      </c>
      <c r="J2151" s="0" t="n">
        <v>894</v>
      </c>
      <c r="K2151" s="0" t="n">
        <v>1139</v>
      </c>
      <c r="L2151" s="15" t="s">
        <v>97</v>
      </c>
      <c r="M2151" s="0" t="n">
        <v>2</v>
      </c>
      <c r="N2151" s="16" t="n">
        <f aca="false">I2151*K2151</f>
        <v>116178</v>
      </c>
      <c r="O2151" s="16" t="n">
        <f aca="false">I2151*(K2151-J2151)</f>
        <v>24990</v>
      </c>
      <c r="P2151" s="15" t="n">
        <f aca="false">K2151-J2151</f>
        <v>245</v>
      </c>
      <c r="Q2151" s="0" t="str">
        <f aca="false">IF(G2151=0,"Out of stock",IF(G2151&lt;H2151,"Understocked",IF(G2151&gt;Summary!$B$6*H2151,"Overstocked","Healthy")))</f>
        <v>Healthy</v>
      </c>
      <c r="R2151" s="0" t="str">
        <f aca="false">IF(I2151&gt;=Summary!$B$7,"Fast",IF(I2151&lt;Summary!$B$8,"Slow","Medium"))</f>
        <v>Medium</v>
      </c>
      <c r="S2151" s="15" t="n">
        <f aca="false">IF(M2151&gt;Summary!$B$5,1,0)</f>
        <v>0</v>
      </c>
      <c r="T2151" s="16" t="n">
        <f aca="false">IF(Q2151="Overstocked",(G2151-Summary!$B$6*H2151)*J2151,0)</f>
        <v>0</v>
      </c>
    </row>
    <row r="2152" customFormat="false" ht="15" hidden="false" customHeight="false" outlineLevel="0" collapsed="false">
      <c r="A2152" s="0" t="s">
        <v>2250</v>
      </c>
      <c r="B2152" s="0" t="s">
        <v>89</v>
      </c>
      <c r="C2152" s="0" t="s">
        <v>104</v>
      </c>
      <c r="D2152" s="0" t="s">
        <v>102</v>
      </c>
      <c r="E2152" s="14" t="n">
        <v>45041</v>
      </c>
      <c r="F2152" s="14" t="n">
        <v>45044</v>
      </c>
      <c r="G2152" s="0" t="n">
        <v>410</v>
      </c>
      <c r="H2152" s="0" t="n">
        <v>62</v>
      </c>
      <c r="I2152" s="0" t="n">
        <v>9</v>
      </c>
      <c r="J2152" s="0" t="n">
        <v>1770</v>
      </c>
      <c r="K2152" s="0" t="n">
        <v>2162</v>
      </c>
      <c r="L2152" s="15" t="s">
        <v>80</v>
      </c>
      <c r="M2152" s="0" t="n">
        <v>3</v>
      </c>
      <c r="N2152" s="16" t="n">
        <f aca="false">I2152*K2152</f>
        <v>19458</v>
      </c>
      <c r="O2152" s="16" t="n">
        <f aca="false">I2152*(K2152-J2152)</f>
        <v>3528</v>
      </c>
      <c r="P2152" s="15" t="n">
        <f aca="false">K2152-J2152</f>
        <v>392</v>
      </c>
      <c r="Q2152" s="0" t="str">
        <f aca="false">IF(G2152=0,"Out of stock",IF(G2152&lt;H2152,"Understocked",IF(G2152&gt;Summary!$B$6*H2152,"Overstocked","Healthy")))</f>
        <v>Overstocked</v>
      </c>
      <c r="R2152" s="0" t="str">
        <f aca="false">IF(I2152&gt;=Summary!$B$7,"Fast",IF(I2152&lt;Summary!$B$8,"Slow","Medium"))</f>
        <v>Slow</v>
      </c>
      <c r="S2152" s="15" t="n">
        <f aca="false">IF(M2152&gt;Summary!$B$5,1,0)</f>
        <v>0</v>
      </c>
      <c r="T2152" s="16" t="n">
        <f aca="false">IF(Q2152="Overstocked",(G2152-Summary!$B$6*H2152)*J2152,0)</f>
        <v>286740</v>
      </c>
    </row>
    <row r="2153" customFormat="false" ht="15" hidden="false" customHeight="false" outlineLevel="0" collapsed="false">
      <c r="A2153" s="0" t="s">
        <v>2251</v>
      </c>
      <c r="B2153" s="0" t="s">
        <v>89</v>
      </c>
      <c r="C2153" s="0" t="s">
        <v>78</v>
      </c>
      <c r="D2153" s="0" t="s">
        <v>86</v>
      </c>
      <c r="E2153" s="14" t="n">
        <v>45647</v>
      </c>
      <c r="F2153" s="14" t="n">
        <v>45657</v>
      </c>
      <c r="G2153" s="0" t="n">
        <v>243</v>
      </c>
      <c r="H2153" s="0" t="n">
        <v>70</v>
      </c>
      <c r="I2153" s="0" t="n">
        <v>96</v>
      </c>
      <c r="J2153" s="0" t="n">
        <v>1898</v>
      </c>
      <c r="K2153" s="0" t="n">
        <v>2070</v>
      </c>
      <c r="L2153" s="15" t="s">
        <v>80</v>
      </c>
      <c r="M2153" s="0" t="n">
        <v>10</v>
      </c>
      <c r="N2153" s="16" t="n">
        <f aca="false">I2153*K2153</f>
        <v>198720</v>
      </c>
      <c r="O2153" s="16" t="n">
        <f aca="false">I2153*(K2153-J2153)</f>
        <v>16512</v>
      </c>
      <c r="P2153" s="15" t="n">
        <f aca="false">K2153-J2153</f>
        <v>172</v>
      </c>
      <c r="Q2153" s="0" t="str">
        <f aca="false">IF(G2153=0,"Out of stock",IF(G2153&lt;H2153,"Understocked",IF(G2153&gt;Summary!$B$6*H2153,"Overstocked","Healthy")))</f>
        <v>Healthy</v>
      </c>
      <c r="R2153" s="0" t="str">
        <f aca="false">IF(I2153&gt;=Summary!$B$7,"Fast",IF(I2153&lt;Summary!$B$8,"Slow","Medium"))</f>
        <v>Slow</v>
      </c>
      <c r="S2153" s="15" t="n">
        <f aca="false">IF(M2153&gt;Summary!$B$5,1,0)</f>
        <v>1</v>
      </c>
      <c r="T2153" s="16" t="n">
        <f aca="false">IF(Q2153="Overstocked",(G2153-Summary!$B$6*H2153)*J2153,0)</f>
        <v>0</v>
      </c>
    </row>
    <row r="2154" customFormat="false" ht="15" hidden="false" customHeight="false" outlineLevel="0" collapsed="false">
      <c r="A2154" s="0" t="s">
        <v>2252</v>
      </c>
      <c r="B2154" s="0" t="s">
        <v>84</v>
      </c>
      <c r="C2154" s="0" t="s">
        <v>104</v>
      </c>
      <c r="D2154" s="0" t="s">
        <v>92</v>
      </c>
      <c r="E2154" s="14" t="n">
        <v>45571</v>
      </c>
      <c r="F2154" s="14" t="n">
        <v>45580</v>
      </c>
      <c r="G2154" s="0" t="n">
        <v>138</v>
      </c>
      <c r="H2154" s="0" t="n">
        <v>62</v>
      </c>
      <c r="I2154" s="0" t="n">
        <v>259</v>
      </c>
      <c r="J2154" s="0" t="n">
        <v>1589</v>
      </c>
      <c r="K2154" s="0" t="n">
        <v>1895</v>
      </c>
      <c r="L2154" s="15" t="s">
        <v>82</v>
      </c>
      <c r="M2154" s="0" t="n">
        <v>9</v>
      </c>
      <c r="N2154" s="16" t="n">
        <f aca="false">I2154*K2154</f>
        <v>490805</v>
      </c>
      <c r="O2154" s="16" t="n">
        <f aca="false">I2154*(K2154-J2154)</f>
        <v>79254</v>
      </c>
      <c r="P2154" s="15" t="n">
        <f aca="false">K2154-J2154</f>
        <v>306</v>
      </c>
      <c r="Q2154" s="0" t="str">
        <f aca="false">IF(G2154=0,"Out of stock",IF(G2154&lt;H2154,"Understocked",IF(G2154&gt;Summary!$B$6*H2154,"Overstocked","Healthy")))</f>
        <v>Healthy</v>
      </c>
      <c r="R2154" s="0" t="str">
        <f aca="false">IF(I2154&gt;=Summary!$B$7,"Fast",IF(I2154&lt;Summary!$B$8,"Slow","Medium"))</f>
        <v>Fast</v>
      </c>
      <c r="S2154" s="15" t="n">
        <f aca="false">IF(M2154&gt;Summary!$B$5,1,0)</f>
        <v>1</v>
      </c>
      <c r="T2154" s="16" t="n">
        <f aca="false">IF(Q2154="Overstocked",(G2154-Summary!$B$6*H2154)*J2154,0)</f>
        <v>0</v>
      </c>
    </row>
    <row r="2155" customFormat="false" ht="15" hidden="false" customHeight="false" outlineLevel="0" collapsed="false">
      <c r="A2155" s="0" t="s">
        <v>2253</v>
      </c>
      <c r="B2155" s="0" t="s">
        <v>77</v>
      </c>
      <c r="C2155" s="0" t="s">
        <v>104</v>
      </c>
      <c r="D2155" s="0" t="s">
        <v>86</v>
      </c>
      <c r="E2155" s="14" t="n">
        <v>45412</v>
      </c>
      <c r="F2155" s="14" t="n">
        <v>45419</v>
      </c>
      <c r="G2155" s="0" t="n">
        <v>302</v>
      </c>
      <c r="H2155" s="0" t="n">
        <v>95</v>
      </c>
      <c r="I2155" s="0" t="n">
        <v>256</v>
      </c>
      <c r="J2155" s="0" t="n">
        <v>1668</v>
      </c>
      <c r="K2155" s="0" t="n">
        <v>1767</v>
      </c>
      <c r="L2155" s="15" t="s">
        <v>93</v>
      </c>
      <c r="M2155" s="0" t="n">
        <v>7</v>
      </c>
      <c r="N2155" s="16" t="n">
        <f aca="false">I2155*K2155</f>
        <v>452352</v>
      </c>
      <c r="O2155" s="16" t="n">
        <f aca="false">I2155*(K2155-J2155)</f>
        <v>25344</v>
      </c>
      <c r="P2155" s="15" t="n">
        <f aca="false">K2155-J2155</f>
        <v>99</v>
      </c>
      <c r="Q2155" s="0" t="str">
        <f aca="false">IF(G2155=0,"Out of stock",IF(G2155&lt;H2155,"Understocked",IF(G2155&gt;Summary!$B$6*H2155,"Overstocked","Healthy")))</f>
        <v>Healthy</v>
      </c>
      <c r="R2155" s="0" t="str">
        <f aca="false">IF(I2155&gt;=Summary!$B$7,"Fast",IF(I2155&lt;Summary!$B$8,"Slow","Medium"))</f>
        <v>Fast</v>
      </c>
      <c r="S2155" s="15" t="n">
        <f aca="false">IF(M2155&gt;Summary!$B$5,1,0)</f>
        <v>0</v>
      </c>
      <c r="T2155" s="16" t="n">
        <f aca="false">IF(Q2155="Overstocked",(G2155-Summary!$B$6*H2155)*J2155,0)</f>
        <v>0</v>
      </c>
    </row>
    <row r="2156" customFormat="false" ht="15" hidden="false" customHeight="false" outlineLevel="0" collapsed="false">
      <c r="A2156" s="0" t="s">
        <v>2254</v>
      </c>
      <c r="B2156" s="0" t="s">
        <v>107</v>
      </c>
      <c r="C2156" s="0" t="s">
        <v>78</v>
      </c>
      <c r="D2156" s="0" t="s">
        <v>86</v>
      </c>
      <c r="E2156" s="14" t="n">
        <v>45070</v>
      </c>
      <c r="F2156" s="14" t="n">
        <v>45075</v>
      </c>
      <c r="G2156" s="0" t="n">
        <v>131</v>
      </c>
      <c r="H2156" s="0" t="n">
        <v>131</v>
      </c>
      <c r="I2156" s="0" t="n">
        <v>54</v>
      </c>
      <c r="J2156" s="0" t="n">
        <v>1881</v>
      </c>
      <c r="K2156" s="0" t="n">
        <v>1968</v>
      </c>
      <c r="L2156" s="15" t="s">
        <v>82</v>
      </c>
      <c r="M2156" s="0" t="n">
        <v>5</v>
      </c>
      <c r="N2156" s="16" t="n">
        <f aca="false">I2156*K2156</f>
        <v>106272</v>
      </c>
      <c r="O2156" s="16" t="n">
        <f aca="false">I2156*(K2156-J2156)</f>
        <v>4698</v>
      </c>
      <c r="P2156" s="15" t="n">
        <f aca="false">K2156-J2156</f>
        <v>87</v>
      </c>
      <c r="Q2156" s="0" t="str">
        <f aca="false">IF(G2156=0,"Out of stock",IF(G2156&lt;H2156,"Understocked",IF(G2156&gt;Summary!$B$6*H2156,"Overstocked","Healthy")))</f>
        <v>Healthy</v>
      </c>
      <c r="R2156" s="0" t="str">
        <f aca="false">IF(I2156&gt;=Summary!$B$7,"Fast",IF(I2156&lt;Summary!$B$8,"Slow","Medium"))</f>
        <v>Slow</v>
      </c>
      <c r="S2156" s="15" t="n">
        <f aca="false">IF(M2156&gt;Summary!$B$5,1,0)</f>
        <v>0</v>
      </c>
      <c r="T2156" s="16" t="n">
        <f aca="false">IF(Q2156="Overstocked",(G2156-Summary!$B$6*H2156)*J2156,0)</f>
        <v>0</v>
      </c>
    </row>
    <row r="2157" customFormat="false" ht="15" hidden="false" customHeight="false" outlineLevel="0" collapsed="false">
      <c r="A2157" s="0" t="s">
        <v>2255</v>
      </c>
      <c r="B2157" s="0" t="s">
        <v>95</v>
      </c>
      <c r="C2157" s="0" t="s">
        <v>78</v>
      </c>
      <c r="D2157" s="0" t="s">
        <v>79</v>
      </c>
      <c r="E2157" s="14" t="n">
        <v>44955</v>
      </c>
      <c r="F2157" s="14" t="n">
        <v>44959</v>
      </c>
      <c r="G2157" s="0" t="n">
        <v>320</v>
      </c>
      <c r="H2157" s="0" t="n">
        <v>72</v>
      </c>
      <c r="I2157" s="0" t="n">
        <v>255</v>
      </c>
      <c r="J2157" s="0" t="n">
        <v>497</v>
      </c>
      <c r="K2157" s="0" t="n">
        <v>549</v>
      </c>
      <c r="L2157" s="15" t="s">
        <v>97</v>
      </c>
      <c r="M2157" s="0" t="n">
        <v>4</v>
      </c>
      <c r="N2157" s="16" t="n">
        <f aca="false">I2157*K2157</f>
        <v>139995</v>
      </c>
      <c r="O2157" s="16" t="n">
        <f aca="false">I2157*(K2157-J2157)</f>
        <v>13260</v>
      </c>
      <c r="P2157" s="15" t="n">
        <f aca="false">K2157-J2157</f>
        <v>52</v>
      </c>
      <c r="Q2157" s="0" t="str">
        <f aca="false">IF(G2157=0,"Out of stock",IF(G2157&lt;H2157,"Understocked",IF(G2157&gt;Summary!$B$6*H2157,"Overstocked","Healthy")))</f>
        <v>Overstocked</v>
      </c>
      <c r="R2157" s="0" t="str">
        <f aca="false">IF(I2157&gt;=Summary!$B$7,"Fast",IF(I2157&lt;Summary!$B$8,"Slow","Medium"))</f>
        <v>Fast</v>
      </c>
      <c r="S2157" s="15" t="n">
        <f aca="false">IF(M2157&gt;Summary!$B$5,1,0)</f>
        <v>0</v>
      </c>
      <c r="T2157" s="16" t="n">
        <f aca="false">IF(Q2157="Overstocked",(G2157-Summary!$B$6*H2157)*J2157,0)</f>
        <v>15904</v>
      </c>
    </row>
    <row r="2158" customFormat="false" ht="15" hidden="false" customHeight="false" outlineLevel="0" collapsed="false">
      <c r="A2158" s="0" t="s">
        <v>2256</v>
      </c>
      <c r="B2158" s="0" t="s">
        <v>123</v>
      </c>
      <c r="C2158" s="0" t="s">
        <v>78</v>
      </c>
      <c r="D2158" s="0" t="s">
        <v>90</v>
      </c>
      <c r="E2158" s="14" t="n">
        <v>45509</v>
      </c>
      <c r="F2158" s="14" t="n">
        <v>45517</v>
      </c>
      <c r="G2158" s="0" t="n">
        <v>303</v>
      </c>
      <c r="H2158" s="0" t="n">
        <v>135</v>
      </c>
      <c r="I2158" s="0" t="n">
        <v>63</v>
      </c>
      <c r="J2158" s="0" t="n">
        <v>255</v>
      </c>
      <c r="K2158" s="0" t="n">
        <v>703</v>
      </c>
      <c r="L2158" s="15" t="s">
        <v>82</v>
      </c>
      <c r="M2158" s="0" t="n">
        <v>8</v>
      </c>
      <c r="N2158" s="16" t="n">
        <f aca="false">I2158*K2158</f>
        <v>44289</v>
      </c>
      <c r="O2158" s="16" t="n">
        <f aca="false">I2158*(K2158-J2158)</f>
        <v>28224</v>
      </c>
      <c r="P2158" s="15" t="n">
        <f aca="false">K2158-J2158</f>
        <v>448</v>
      </c>
      <c r="Q2158" s="0" t="str">
        <f aca="false">IF(G2158=0,"Out of stock",IF(G2158&lt;H2158,"Understocked",IF(G2158&gt;Summary!$B$6*H2158,"Overstocked","Healthy")))</f>
        <v>Healthy</v>
      </c>
      <c r="R2158" s="0" t="str">
        <f aca="false">IF(I2158&gt;=Summary!$B$7,"Fast",IF(I2158&lt;Summary!$B$8,"Slow","Medium"))</f>
        <v>Slow</v>
      </c>
      <c r="S2158" s="15" t="n">
        <f aca="false">IF(M2158&gt;Summary!$B$5,1,0)</f>
        <v>1</v>
      </c>
      <c r="T2158" s="16" t="n">
        <f aca="false">IF(Q2158="Overstocked",(G2158-Summary!$B$6*H2158)*J2158,0)</f>
        <v>0</v>
      </c>
    </row>
    <row r="2159" customFormat="false" ht="15" hidden="false" customHeight="false" outlineLevel="0" collapsed="false">
      <c r="A2159" s="0" t="s">
        <v>2257</v>
      </c>
      <c r="B2159" s="0" t="s">
        <v>123</v>
      </c>
      <c r="C2159" s="0" t="s">
        <v>104</v>
      </c>
      <c r="D2159" s="0" t="s">
        <v>90</v>
      </c>
      <c r="E2159" s="14" t="n">
        <v>45177</v>
      </c>
      <c r="F2159" s="14" t="n">
        <v>45184</v>
      </c>
      <c r="G2159" s="0" t="n">
        <v>314</v>
      </c>
      <c r="H2159" s="0" t="n">
        <v>94</v>
      </c>
      <c r="I2159" s="0" t="n">
        <v>235</v>
      </c>
      <c r="J2159" s="0" t="n">
        <v>956</v>
      </c>
      <c r="K2159" s="0" t="n">
        <v>1360</v>
      </c>
      <c r="L2159" s="15" t="s">
        <v>82</v>
      </c>
      <c r="M2159" s="0" t="n">
        <v>7</v>
      </c>
      <c r="N2159" s="16" t="n">
        <f aca="false">I2159*K2159</f>
        <v>319600</v>
      </c>
      <c r="O2159" s="16" t="n">
        <f aca="false">I2159*(K2159-J2159)</f>
        <v>94940</v>
      </c>
      <c r="P2159" s="15" t="n">
        <f aca="false">K2159-J2159</f>
        <v>404</v>
      </c>
      <c r="Q2159" s="0" t="str">
        <f aca="false">IF(G2159=0,"Out of stock",IF(G2159&lt;H2159,"Understocked",IF(G2159&gt;Summary!$B$6*H2159,"Overstocked","Healthy")))</f>
        <v>Healthy</v>
      </c>
      <c r="R2159" s="0" t="str">
        <f aca="false">IF(I2159&gt;=Summary!$B$7,"Fast",IF(I2159&lt;Summary!$B$8,"Slow","Medium"))</f>
        <v>Fast</v>
      </c>
      <c r="S2159" s="15" t="n">
        <f aca="false">IF(M2159&gt;Summary!$B$5,1,0)</f>
        <v>0</v>
      </c>
      <c r="T2159" s="16" t="n">
        <f aca="false">IF(Q2159="Overstocked",(G2159-Summary!$B$6*H2159)*J2159,0)</f>
        <v>0</v>
      </c>
    </row>
    <row r="2160" customFormat="false" ht="15" hidden="false" customHeight="false" outlineLevel="0" collapsed="false">
      <c r="A2160" s="0" t="s">
        <v>2258</v>
      </c>
      <c r="B2160" s="0" t="s">
        <v>89</v>
      </c>
      <c r="C2160" s="0" t="s">
        <v>78</v>
      </c>
      <c r="D2160" s="0" t="s">
        <v>90</v>
      </c>
      <c r="E2160" s="14" t="n">
        <v>45060</v>
      </c>
      <c r="F2160" s="14" t="n">
        <v>45067</v>
      </c>
      <c r="G2160" s="0" t="n">
        <v>486</v>
      </c>
      <c r="H2160" s="0" t="n">
        <v>114</v>
      </c>
      <c r="I2160" s="0" t="n">
        <v>251</v>
      </c>
      <c r="J2160" s="0" t="n">
        <v>1677</v>
      </c>
      <c r="K2160" s="0" t="n">
        <v>1917</v>
      </c>
      <c r="L2160" s="15" t="s">
        <v>80</v>
      </c>
      <c r="M2160" s="0" t="n">
        <v>7</v>
      </c>
      <c r="N2160" s="16" t="n">
        <f aca="false">I2160*K2160</f>
        <v>481167</v>
      </c>
      <c r="O2160" s="16" t="n">
        <f aca="false">I2160*(K2160-J2160)</f>
        <v>60240</v>
      </c>
      <c r="P2160" s="15" t="n">
        <f aca="false">K2160-J2160</f>
        <v>240</v>
      </c>
      <c r="Q2160" s="0" t="str">
        <f aca="false">IF(G2160=0,"Out of stock",IF(G2160&lt;H2160,"Understocked",IF(G2160&gt;Summary!$B$6*H2160,"Overstocked","Healthy")))</f>
        <v>Overstocked</v>
      </c>
      <c r="R2160" s="0" t="str">
        <f aca="false">IF(I2160&gt;=Summary!$B$7,"Fast",IF(I2160&lt;Summary!$B$8,"Slow","Medium"))</f>
        <v>Fast</v>
      </c>
      <c r="S2160" s="15" t="n">
        <f aca="false">IF(M2160&gt;Summary!$B$5,1,0)</f>
        <v>0</v>
      </c>
      <c r="T2160" s="16" t="n">
        <f aca="false">IF(Q2160="Overstocked",(G2160-Summary!$B$6*H2160)*J2160,0)</f>
        <v>50310</v>
      </c>
    </row>
    <row r="2161" customFormat="false" ht="15" hidden="false" customHeight="false" outlineLevel="0" collapsed="false">
      <c r="A2161" s="0" t="s">
        <v>2259</v>
      </c>
      <c r="B2161" s="0" t="s">
        <v>111</v>
      </c>
      <c r="C2161" s="0" t="s">
        <v>85</v>
      </c>
      <c r="D2161" s="0" t="s">
        <v>102</v>
      </c>
      <c r="E2161" s="14" t="n">
        <v>45440</v>
      </c>
      <c r="F2161" s="14" t="n">
        <v>45449</v>
      </c>
      <c r="G2161" s="0" t="n">
        <v>77</v>
      </c>
      <c r="H2161" s="0" t="n">
        <v>145</v>
      </c>
      <c r="I2161" s="0" t="n">
        <v>261</v>
      </c>
      <c r="J2161" s="0" t="n">
        <v>1019</v>
      </c>
      <c r="K2161" s="0" t="n">
        <v>1355</v>
      </c>
      <c r="L2161" s="15" t="s">
        <v>80</v>
      </c>
      <c r="M2161" s="0" t="n">
        <v>9</v>
      </c>
      <c r="N2161" s="16" t="n">
        <f aca="false">I2161*K2161</f>
        <v>353655</v>
      </c>
      <c r="O2161" s="16" t="n">
        <f aca="false">I2161*(K2161-J2161)</f>
        <v>87696</v>
      </c>
      <c r="P2161" s="15" t="n">
        <f aca="false">K2161-J2161</f>
        <v>336</v>
      </c>
      <c r="Q2161" s="0" t="str">
        <f aca="false">IF(G2161=0,"Out of stock",IF(G2161&lt;H2161,"Understocked",IF(G2161&gt;Summary!$B$6*H2161,"Overstocked","Healthy")))</f>
        <v>Understocked</v>
      </c>
      <c r="R2161" s="0" t="str">
        <f aca="false">IF(I2161&gt;=Summary!$B$7,"Fast",IF(I2161&lt;Summary!$B$8,"Slow","Medium"))</f>
        <v>Fast</v>
      </c>
      <c r="S2161" s="15" t="n">
        <f aca="false">IF(M2161&gt;Summary!$B$5,1,0)</f>
        <v>1</v>
      </c>
      <c r="T2161" s="16" t="n">
        <f aca="false">IF(Q2161="Overstocked",(G2161-Summary!$B$6*H2161)*J2161,0)</f>
        <v>0</v>
      </c>
    </row>
    <row r="2162" customFormat="false" ht="15" hidden="false" customHeight="false" outlineLevel="0" collapsed="false">
      <c r="A2162" s="0" t="s">
        <v>2260</v>
      </c>
      <c r="B2162" s="0" t="s">
        <v>95</v>
      </c>
      <c r="C2162" s="0" t="s">
        <v>85</v>
      </c>
      <c r="D2162" s="0" t="s">
        <v>86</v>
      </c>
      <c r="E2162" s="14" t="n">
        <v>45462</v>
      </c>
      <c r="F2162" s="14" t="n">
        <v>45464</v>
      </c>
      <c r="G2162" s="0" t="n">
        <v>251</v>
      </c>
      <c r="H2162" s="0" t="n">
        <v>55</v>
      </c>
      <c r="I2162" s="0" t="n">
        <v>257</v>
      </c>
      <c r="J2162" s="0" t="n">
        <v>224</v>
      </c>
      <c r="K2162" s="0" t="n">
        <v>674</v>
      </c>
      <c r="L2162" s="15" t="s">
        <v>80</v>
      </c>
      <c r="M2162" s="0" t="n">
        <v>2</v>
      </c>
      <c r="N2162" s="16" t="n">
        <f aca="false">I2162*K2162</f>
        <v>173218</v>
      </c>
      <c r="O2162" s="16" t="n">
        <f aca="false">I2162*(K2162-J2162)</f>
        <v>115650</v>
      </c>
      <c r="P2162" s="15" t="n">
        <f aca="false">K2162-J2162</f>
        <v>450</v>
      </c>
      <c r="Q2162" s="0" t="str">
        <f aca="false">IF(G2162=0,"Out of stock",IF(G2162&lt;H2162,"Understocked",IF(G2162&gt;Summary!$B$6*H2162,"Overstocked","Healthy")))</f>
        <v>Overstocked</v>
      </c>
      <c r="R2162" s="0" t="str">
        <f aca="false">IF(I2162&gt;=Summary!$B$7,"Fast",IF(I2162&lt;Summary!$B$8,"Slow","Medium"))</f>
        <v>Fast</v>
      </c>
      <c r="S2162" s="15" t="n">
        <f aca="false">IF(M2162&gt;Summary!$B$5,1,0)</f>
        <v>0</v>
      </c>
      <c r="T2162" s="16" t="n">
        <f aca="false">IF(Q2162="Overstocked",(G2162-Summary!$B$6*H2162)*J2162,0)</f>
        <v>6944</v>
      </c>
    </row>
    <row r="2163" customFormat="false" ht="15" hidden="false" customHeight="false" outlineLevel="0" collapsed="false">
      <c r="A2163" s="0" t="s">
        <v>2261</v>
      </c>
      <c r="B2163" s="0" t="s">
        <v>123</v>
      </c>
      <c r="C2163" s="0" t="s">
        <v>96</v>
      </c>
      <c r="D2163" s="0" t="s">
        <v>92</v>
      </c>
      <c r="E2163" s="14" t="n">
        <v>45131</v>
      </c>
      <c r="F2163" s="14" t="n">
        <v>45132</v>
      </c>
      <c r="G2163" s="0" t="n">
        <v>479</v>
      </c>
      <c r="H2163" s="0" t="n">
        <v>85</v>
      </c>
      <c r="I2163" s="0" t="n">
        <v>138</v>
      </c>
      <c r="J2163" s="0" t="n">
        <v>936</v>
      </c>
      <c r="K2163" s="0" t="n">
        <v>1228</v>
      </c>
      <c r="L2163" s="15" t="s">
        <v>97</v>
      </c>
      <c r="M2163" s="0" t="n">
        <v>1</v>
      </c>
      <c r="N2163" s="16" t="n">
        <f aca="false">I2163*K2163</f>
        <v>169464</v>
      </c>
      <c r="O2163" s="16" t="n">
        <f aca="false">I2163*(K2163-J2163)</f>
        <v>40296</v>
      </c>
      <c r="P2163" s="15" t="n">
        <f aca="false">K2163-J2163</f>
        <v>292</v>
      </c>
      <c r="Q2163" s="0" t="str">
        <f aca="false">IF(G2163=0,"Out of stock",IF(G2163&lt;H2163,"Understocked",IF(G2163&gt;Summary!$B$6*H2163,"Overstocked","Healthy")))</f>
        <v>Overstocked</v>
      </c>
      <c r="R2163" s="0" t="str">
        <f aca="false">IF(I2163&gt;=Summary!$B$7,"Fast",IF(I2163&lt;Summary!$B$8,"Slow","Medium"))</f>
        <v>Medium</v>
      </c>
      <c r="S2163" s="15" t="n">
        <f aca="false">IF(M2163&gt;Summary!$B$5,1,0)</f>
        <v>0</v>
      </c>
      <c r="T2163" s="16" t="n">
        <f aca="false">IF(Q2163="Overstocked",(G2163-Summary!$B$6*H2163)*J2163,0)</f>
        <v>130104</v>
      </c>
    </row>
    <row r="2164" customFormat="false" ht="15" hidden="false" customHeight="false" outlineLevel="0" collapsed="false">
      <c r="A2164" s="0" t="s">
        <v>2262</v>
      </c>
      <c r="B2164" s="0" t="s">
        <v>123</v>
      </c>
      <c r="C2164" s="0" t="s">
        <v>104</v>
      </c>
      <c r="D2164" s="0" t="s">
        <v>86</v>
      </c>
      <c r="E2164" s="14" t="n">
        <v>45155</v>
      </c>
      <c r="F2164" s="14" t="n">
        <v>45157</v>
      </c>
      <c r="G2164" s="0" t="n">
        <v>477</v>
      </c>
      <c r="H2164" s="0" t="n">
        <v>102</v>
      </c>
      <c r="I2164" s="0" t="n">
        <v>98</v>
      </c>
      <c r="J2164" s="0" t="n">
        <v>267</v>
      </c>
      <c r="K2164" s="0" t="n">
        <v>381</v>
      </c>
      <c r="L2164" s="15" t="s">
        <v>87</v>
      </c>
      <c r="M2164" s="0" t="n">
        <v>2</v>
      </c>
      <c r="N2164" s="16" t="n">
        <f aca="false">I2164*K2164</f>
        <v>37338</v>
      </c>
      <c r="O2164" s="16" t="n">
        <f aca="false">I2164*(K2164-J2164)</f>
        <v>11172</v>
      </c>
      <c r="P2164" s="15" t="n">
        <f aca="false">K2164-J2164</f>
        <v>114</v>
      </c>
      <c r="Q2164" s="0" t="str">
        <f aca="false">IF(G2164=0,"Out of stock",IF(G2164&lt;H2164,"Understocked",IF(G2164&gt;Summary!$B$6*H2164,"Overstocked","Healthy")))</f>
        <v>Overstocked</v>
      </c>
      <c r="R2164" s="0" t="str">
        <f aca="false">IF(I2164&gt;=Summary!$B$7,"Fast",IF(I2164&lt;Summary!$B$8,"Slow","Medium"))</f>
        <v>Slow</v>
      </c>
      <c r="S2164" s="15" t="n">
        <f aca="false">IF(M2164&gt;Summary!$B$5,1,0)</f>
        <v>0</v>
      </c>
      <c r="T2164" s="16" t="n">
        <f aca="false">IF(Q2164="Overstocked",(G2164-Summary!$B$6*H2164)*J2164,0)</f>
        <v>18423</v>
      </c>
    </row>
    <row r="2165" customFormat="false" ht="15" hidden="false" customHeight="false" outlineLevel="0" collapsed="false">
      <c r="A2165" s="0" t="s">
        <v>2263</v>
      </c>
      <c r="B2165" s="0" t="s">
        <v>95</v>
      </c>
      <c r="C2165" s="0" t="s">
        <v>85</v>
      </c>
      <c r="D2165" s="0" t="s">
        <v>86</v>
      </c>
      <c r="E2165" s="14" t="n">
        <v>45144</v>
      </c>
      <c r="F2165" s="14" t="n">
        <v>45151</v>
      </c>
      <c r="G2165" s="0" t="n">
        <v>376</v>
      </c>
      <c r="H2165" s="0" t="n">
        <v>54</v>
      </c>
      <c r="I2165" s="0" t="n">
        <v>295</v>
      </c>
      <c r="J2165" s="0" t="n">
        <v>229</v>
      </c>
      <c r="K2165" s="0" t="n">
        <v>480</v>
      </c>
      <c r="L2165" s="15" t="s">
        <v>82</v>
      </c>
      <c r="M2165" s="0" t="n">
        <v>7</v>
      </c>
      <c r="N2165" s="16" t="n">
        <f aca="false">I2165*K2165</f>
        <v>141600</v>
      </c>
      <c r="O2165" s="16" t="n">
        <f aca="false">I2165*(K2165-J2165)</f>
        <v>74045</v>
      </c>
      <c r="P2165" s="15" t="n">
        <f aca="false">K2165-J2165</f>
        <v>251</v>
      </c>
      <c r="Q2165" s="0" t="str">
        <f aca="false">IF(G2165=0,"Out of stock",IF(G2165&lt;H2165,"Understocked",IF(G2165&gt;Summary!$B$6*H2165,"Overstocked","Healthy")))</f>
        <v>Overstocked</v>
      </c>
      <c r="R2165" s="0" t="str">
        <f aca="false">IF(I2165&gt;=Summary!$B$7,"Fast",IF(I2165&lt;Summary!$B$8,"Slow","Medium"))</f>
        <v>Fast</v>
      </c>
      <c r="S2165" s="15" t="n">
        <f aca="false">IF(M2165&gt;Summary!$B$5,1,0)</f>
        <v>0</v>
      </c>
      <c r="T2165" s="16" t="n">
        <f aca="false">IF(Q2165="Overstocked",(G2165-Summary!$B$6*H2165)*J2165,0)</f>
        <v>36640</v>
      </c>
    </row>
    <row r="2166" customFormat="false" ht="15" hidden="false" customHeight="false" outlineLevel="0" collapsed="false">
      <c r="A2166" s="0" t="s">
        <v>2264</v>
      </c>
      <c r="B2166" s="0" t="s">
        <v>77</v>
      </c>
      <c r="C2166" s="0" t="s">
        <v>104</v>
      </c>
      <c r="D2166" s="0" t="s">
        <v>90</v>
      </c>
      <c r="E2166" s="14" t="n">
        <v>45230</v>
      </c>
      <c r="F2166" s="14" t="n">
        <v>45237</v>
      </c>
      <c r="G2166" s="0" t="n">
        <v>353</v>
      </c>
      <c r="H2166" s="0" t="n">
        <v>120</v>
      </c>
      <c r="I2166" s="0" t="n">
        <v>246</v>
      </c>
      <c r="J2166" s="0" t="n">
        <v>1723</v>
      </c>
      <c r="K2166" s="0" t="n">
        <v>2073</v>
      </c>
      <c r="L2166" s="15" t="s">
        <v>97</v>
      </c>
      <c r="M2166" s="0" t="n">
        <v>7</v>
      </c>
      <c r="N2166" s="16" t="n">
        <f aca="false">I2166*K2166</f>
        <v>509958</v>
      </c>
      <c r="O2166" s="16" t="n">
        <f aca="false">I2166*(K2166-J2166)</f>
        <v>86100</v>
      </c>
      <c r="P2166" s="15" t="n">
        <f aca="false">K2166-J2166</f>
        <v>350</v>
      </c>
      <c r="Q2166" s="0" t="str">
        <f aca="false">IF(G2166=0,"Out of stock",IF(G2166&lt;H2166,"Understocked",IF(G2166&gt;Summary!$B$6*H2166,"Overstocked","Healthy")))</f>
        <v>Healthy</v>
      </c>
      <c r="R2166" s="0" t="str">
        <f aca="false">IF(I2166&gt;=Summary!$B$7,"Fast",IF(I2166&lt;Summary!$B$8,"Slow","Medium"))</f>
        <v>Fast</v>
      </c>
      <c r="S2166" s="15" t="n">
        <f aca="false">IF(M2166&gt;Summary!$B$5,1,0)</f>
        <v>0</v>
      </c>
      <c r="T2166" s="16" t="n">
        <f aca="false">IF(Q2166="Overstocked",(G2166-Summary!$B$6*H2166)*J2166,0)</f>
        <v>0</v>
      </c>
    </row>
    <row r="2167" customFormat="false" ht="15" hidden="false" customHeight="false" outlineLevel="0" collapsed="false">
      <c r="A2167" s="0" t="s">
        <v>2265</v>
      </c>
      <c r="B2167" s="0" t="s">
        <v>95</v>
      </c>
      <c r="C2167" s="0" t="s">
        <v>96</v>
      </c>
      <c r="D2167" s="0" t="s">
        <v>102</v>
      </c>
      <c r="E2167" s="14" t="n">
        <v>45656</v>
      </c>
      <c r="F2167" s="14" t="n">
        <v>45659</v>
      </c>
      <c r="G2167" s="0" t="n">
        <v>497</v>
      </c>
      <c r="H2167" s="0" t="n">
        <v>85</v>
      </c>
      <c r="I2167" s="0" t="n">
        <v>216</v>
      </c>
      <c r="J2167" s="0" t="n">
        <v>284</v>
      </c>
      <c r="K2167" s="0" t="n">
        <v>496</v>
      </c>
      <c r="L2167" s="15" t="s">
        <v>93</v>
      </c>
      <c r="M2167" s="0" t="n">
        <v>3</v>
      </c>
      <c r="N2167" s="16" t="n">
        <f aca="false">I2167*K2167</f>
        <v>107136</v>
      </c>
      <c r="O2167" s="16" t="n">
        <f aca="false">I2167*(K2167-J2167)</f>
        <v>45792</v>
      </c>
      <c r="P2167" s="15" t="n">
        <f aca="false">K2167-J2167</f>
        <v>212</v>
      </c>
      <c r="Q2167" s="0" t="str">
        <f aca="false">IF(G2167=0,"Out of stock",IF(G2167&lt;H2167,"Understocked",IF(G2167&gt;Summary!$B$6*H2167,"Overstocked","Healthy")))</f>
        <v>Overstocked</v>
      </c>
      <c r="R2167" s="0" t="str">
        <f aca="false">IF(I2167&gt;=Summary!$B$7,"Fast",IF(I2167&lt;Summary!$B$8,"Slow","Medium"))</f>
        <v>Fast</v>
      </c>
      <c r="S2167" s="15" t="n">
        <f aca="false">IF(M2167&gt;Summary!$B$5,1,0)</f>
        <v>0</v>
      </c>
      <c r="T2167" s="16" t="n">
        <f aca="false">IF(Q2167="Overstocked",(G2167-Summary!$B$6*H2167)*J2167,0)</f>
        <v>44588</v>
      </c>
    </row>
    <row r="2168" customFormat="false" ht="15" hidden="false" customHeight="false" outlineLevel="0" collapsed="false">
      <c r="A2168" s="0" t="s">
        <v>2266</v>
      </c>
      <c r="B2168" s="0" t="s">
        <v>115</v>
      </c>
      <c r="C2168" s="0" t="s">
        <v>96</v>
      </c>
      <c r="D2168" s="0" t="s">
        <v>102</v>
      </c>
      <c r="E2168" s="14" t="n">
        <v>45630</v>
      </c>
      <c r="F2168" s="14" t="n">
        <v>45632</v>
      </c>
      <c r="G2168" s="0" t="n">
        <v>3</v>
      </c>
      <c r="H2168" s="0" t="n">
        <v>60</v>
      </c>
      <c r="I2168" s="0" t="n">
        <v>253</v>
      </c>
      <c r="J2168" s="0" t="n">
        <v>354</v>
      </c>
      <c r="K2168" s="0" t="n">
        <v>663</v>
      </c>
      <c r="L2168" s="15" t="s">
        <v>82</v>
      </c>
      <c r="M2168" s="0" t="n">
        <v>2</v>
      </c>
      <c r="N2168" s="16" t="n">
        <f aca="false">I2168*K2168</f>
        <v>167739</v>
      </c>
      <c r="O2168" s="16" t="n">
        <f aca="false">I2168*(K2168-J2168)</f>
        <v>78177</v>
      </c>
      <c r="P2168" s="15" t="n">
        <f aca="false">K2168-J2168</f>
        <v>309</v>
      </c>
      <c r="Q2168" s="0" t="str">
        <f aca="false">IF(G2168=0,"Out of stock",IF(G2168&lt;H2168,"Understocked",IF(G2168&gt;Summary!$B$6*H2168,"Overstocked","Healthy")))</f>
        <v>Understocked</v>
      </c>
      <c r="R2168" s="0" t="str">
        <f aca="false">IF(I2168&gt;=Summary!$B$7,"Fast",IF(I2168&lt;Summary!$B$8,"Slow","Medium"))</f>
        <v>Fast</v>
      </c>
      <c r="S2168" s="15" t="n">
        <f aca="false">IF(M2168&gt;Summary!$B$5,1,0)</f>
        <v>0</v>
      </c>
      <c r="T2168" s="16" t="n">
        <f aca="false">IF(Q2168="Overstocked",(G2168-Summary!$B$6*H2168)*J2168,0)</f>
        <v>0</v>
      </c>
    </row>
    <row r="2169" customFormat="false" ht="15" hidden="false" customHeight="false" outlineLevel="0" collapsed="false">
      <c r="A2169" s="0" t="s">
        <v>2267</v>
      </c>
      <c r="B2169" s="0" t="s">
        <v>84</v>
      </c>
      <c r="C2169" s="0" t="s">
        <v>104</v>
      </c>
      <c r="D2169" s="0" t="s">
        <v>79</v>
      </c>
      <c r="E2169" s="14" t="n">
        <v>45121</v>
      </c>
      <c r="F2169" s="14" t="n">
        <v>45126</v>
      </c>
      <c r="G2169" s="0" t="n">
        <v>213</v>
      </c>
      <c r="H2169" s="0" t="n">
        <v>87</v>
      </c>
      <c r="I2169" s="0" t="n">
        <v>278</v>
      </c>
      <c r="J2169" s="0" t="n">
        <v>1449</v>
      </c>
      <c r="K2169" s="0" t="n">
        <v>1842</v>
      </c>
      <c r="L2169" s="15" t="s">
        <v>80</v>
      </c>
      <c r="M2169" s="0" t="n">
        <v>5</v>
      </c>
      <c r="N2169" s="16" t="n">
        <f aca="false">I2169*K2169</f>
        <v>512076</v>
      </c>
      <c r="O2169" s="16" t="n">
        <f aca="false">I2169*(K2169-J2169)</f>
        <v>109254</v>
      </c>
      <c r="P2169" s="15" t="n">
        <f aca="false">K2169-J2169</f>
        <v>393</v>
      </c>
      <c r="Q2169" s="0" t="str">
        <f aca="false">IF(G2169=0,"Out of stock",IF(G2169&lt;H2169,"Understocked",IF(G2169&gt;Summary!$B$6*H2169,"Overstocked","Healthy")))</f>
        <v>Healthy</v>
      </c>
      <c r="R2169" s="0" t="str">
        <f aca="false">IF(I2169&gt;=Summary!$B$7,"Fast",IF(I2169&lt;Summary!$B$8,"Slow","Medium"))</f>
        <v>Fast</v>
      </c>
      <c r="S2169" s="15" t="n">
        <f aca="false">IF(M2169&gt;Summary!$B$5,1,0)</f>
        <v>0</v>
      </c>
      <c r="T2169" s="16" t="n">
        <f aca="false">IF(Q2169="Overstocked",(G2169-Summary!$B$6*H2169)*J2169,0)</f>
        <v>0</v>
      </c>
    </row>
    <row r="2170" customFormat="false" ht="15" hidden="false" customHeight="false" outlineLevel="0" collapsed="false">
      <c r="A2170" s="0" t="s">
        <v>2268</v>
      </c>
      <c r="B2170" s="0" t="s">
        <v>101</v>
      </c>
      <c r="C2170" s="0" t="s">
        <v>104</v>
      </c>
      <c r="D2170" s="0" t="s">
        <v>90</v>
      </c>
      <c r="E2170" s="14" t="n">
        <v>45322</v>
      </c>
      <c r="F2170" s="14" t="n">
        <v>45328</v>
      </c>
      <c r="G2170" s="0" t="n">
        <v>149</v>
      </c>
      <c r="H2170" s="0" t="n">
        <v>69</v>
      </c>
      <c r="I2170" s="0" t="n">
        <v>102</v>
      </c>
      <c r="J2170" s="0" t="n">
        <v>1617</v>
      </c>
      <c r="K2170" s="0" t="n">
        <v>1816</v>
      </c>
      <c r="L2170" s="15" t="s">
        <v>82</v>
      </c>
      <c r="M2170" s="0" t="n">
        <v>6</v>
      </c>
      <c r="N2170" s="16" t="n">
        <f aca="false">I2170*K2170</f>
        <v>185232</v>
      </c>
      <c r="O2170" s="16" t="n">
        <f aca="false">I2170*(K2170-J2170)</f>
        <v>20298</v>
      </c>
      <c r="P2170" s="15" t="n">
        <f aca="false">K2170-J2170</f>
        <v>199</v>
      </c>
      <c r="Q2170" s="0" t="str">
        <f aca="false">IF(G2170=0,"Out of stock",IF(G2170&lt;H2170,"Understocked",IF(G2170&gt;Summary!$B$6*H2170,"Overstocked","Healthy")))</f>
        <v>Healthy</v>
      </c>
      <c r="R2170" s="0" t="str">
        <f aca="false">IF(I2170&gt;=Summary!$B$7,"Fast",IF(I2170&lt;Summary!$B$8,"Slow","Medium"))</f>
        <v>Medium</v>
      </c>
      <c r="S2170" s="15" t="n">
        <f aca="false">IF(M2170&gt;Summary!$B$5,1,0)</f>
        <v>0</v>
      </c>
      <c r="T2170" s="16" t="n">
        <f aca="false">IF(Q2170="Overstocked",(G2170-Summary!$B$6*H2170)*J2170,0)</f>
        <v>0</v>
      </c>
    </row>
    <row r="2171" customFormat="false" ht="15" hidden="false" customHeight="false" outlineLevel="0" collapsed="false">
      <c r="A2171" s="0" t="s">
        <v>2269</v>
      </c>
      <c r="B2171" s="0" t="s">
        <v>84</v>
      </c>
      <c r="C2171" s="0" t="s">
        <v>78</v>
      </c>
      <c r="D2171" s="0" t="s">
        <v>90</v>
      </c>
      <c r="E2171" s="14" t="n">
        <v>45320</v>
      </c>
      <c r="F2171" s="14" t="n">
        <v>45321</v>
      </c>
      <c r="G2171" s="0" t="n">
        <v>154</v>
      </c>
      <c r="H2171" s="0" t="n">
        <v>108</v>
      </c>
      <c r="I2171" s="0" t="n">
        <v>183</v>
      </c>
      <c r="J2171" s="0" t="n">
        <v>609</v>
      </c>
      <c r="K2171" s="0" t="n">
        <v>841</v>
      </c>
      <c r="L2171" s="15" t="s">
        <v>97</v>
      </c>
      <c r="M2171" s="0" t="n">
        <v>1</v>
      </c>
      <c r="N2171" s="16" t="n">
        <f aca="false">I2171*K2171</f>
        <v>153903</v>
      </c>
      <c r="O2171" s="16" t="n">
        <f aca="false">I2171*(K2171-J2171)</f>
        <v>42456</v>
      </c>
      <c r="P2171" s="15" t="n">
        <f aca="false">K2171-J2171</f>
        <v>232</v>
      </c>
      <c r="Q2171" s="0" t="str">
        <f aca="false">IF(G2171=0,"Out of stock",IF(G2171&lt;H2171,"Understocked",IF(G2171&gt;Summary!$B$6*H2171,"Overstocked","Healthy")))</f>
        <v>Healthy</v>
      </c>
      <c r="R2171" s="0" t="str">
        <f aca="false">IF(I2171&gt;=Summary!$B$7,"Fast",IF(I2171&lt;Summary!$B$8,"Slow","Medium"))</f>
        <v>Medium</v>
      </c>
      <c r="S2171" s="15" t="n">
        <f aca="false">IF(M2171&gt;Summary!$B$5,1,0)</f>
        <v>0</v>
      </c>
      <c r="T2171" s="16" t="n">
        <f aca="false">IF(Q2171="Overstocked",(G2171-Summary!$B$6*H2171)*J2171,0)</f>
        <v>0</v>
      </c>
    </row>
    <row r="2172" customFormat="false" ht="15" hidden="false" customHeight="false" outlineLevel="0" collapsed="false">
      <c r="A2172" s="0" t="s">
        <v>2270</v>
      </c>
      <c r="B2172" s="0" t="s">
        <v>113</v>
      </c>
      <c r="C2172" s="0" t="s">
        <v>96</v>
      </c>
      <c r="D2172" s="0" t="s">
        <v>79</v>
      </c>
      <c r="E2172" s="14" t="n">
        <v>45491</v>
      </c>
      <c r="F2172" s="14" t="n">
        <v>45501</v>
      </c>
      <c r="G2172" s="0" t="n">
        <v>404</v>
      </c>
      <c r="H2172" s="0" t="n">
        <v>52</v>
      </c>
      <c r="I2172" s="0" t="n">
        <v>247</v>
      </c>
      <c r="J2172" s="0" t="n">
        <v>1739</v>
      </c>
      <c r="K2172" s="0" t="n">
        <v>2072</v>
      </c>
      <c r="L2172" s="15" t="s">
        <v>82</v>
      </c>
      <c r="M2172" s="0" t="n">
        <v>10</v>
      </c>
      <c r="N2172" s="16" t="n">
        <f aca="false">I2172*K2172</f>
        <v>511784</v>
      </c>
      <c r="O2172" s="16" t="n">
        <f aca="false">I2172*(K2172-J2172)</f>
        <v>82251</v>
      </c>
      <c r="P2172" s="15" t="n">
        <f aca="false">K2172-J2172</f>
        <v>333</v>
      </c>
      <c r="Q2172" s="0" t="str">
        <f aca="false">IF(G2172=0,"Out of stock",IF(G2172&lt;H2172,"Understocked",IF(G2172&gt;Summary!$B$6*H2172,"Overstocked","Healthy")))</f>
        <v>Overstocked</v>
      </c>
      <c r="R2172" s="0" t="str">
        <f aca="false">IF(I2172&gt;=Summary!$B$7,"Fast",IF(I2172&lt;Summary!$B$8,"Slow","Medium"))</f>
        <v>Fast</v>
      </c>
      <c r="S2172" s="15" t="n">
        <f aca="false">IF(M2172&gt;Summary!$B$5,1,0)</f>
        <v>1</v>
      </c>
      <c r="T2172" s="16" t="n">
        <f aca="false">IF(Q2172="Overstocked",(G2172-Summary!$B$6*H2172)*J2172,0)</f>
        <v>340844</v>
      </c>
    </row>
    <row r="2173" customFormat="false" ht="15" hidden="false" customHeight="false" outlineLevel="0" collapsed="false">
      <c r="A2173" s="0" t="s">
        <v>2271</v>
      </c>
      <c r="B2173" s="0" t="s">
        <v>113</v>
      </c>
      <c r="C2173" s="0" t="s">
        <v>96</v>
      </c>
      <c r="D2173" s="0" t="s">
        <v>86</v>
      </c>
      <c r="E2173" s="14" t="n">
        <v>45251</v>
      </c>
      <c r="F2173" s="14" t="n">
        <v>45259</v>
      </c>
      <c r="G2173" s="0" t="n">
        <v>344</v>
      </c>
      <c r="H2173" s="0" t="n">
        <v>81</v>
      </c>
      <c r="I2173" s="0" t="n">
        <v>190</v>
      </c>
      <c r="J2173" s="0" t="n">
        <v>1022</v>
      </c>
      <c r="K2173" s="0" t="n">
        <v>1338</v>
      </c>
      <c r="L2173" s="15" t="s">
        <v>93</v>
      </c>
      <c r="M2173" s="0" t="n">
        <v>8</v>
      </c>
      <c r="N2173" s="16" t="n">
        <f aca="false">I2173*K2173</f>
        <v>254220</v>
      </c>
      <c r="O2173" s="16" t="n">
        <f aca="false">I2173*(K2173-J2173)</f>
        <v>60040</v>
      </c>
      <c r="P2173" s="15" t="n">
        <f aca="false">K2173-J2173</f>
        <v>316</v>
      </c>
      <c r="Q2173" s="0" t="str">
        <f aca="false">IF(G2173=0,"Out of stock",IF(G2173&lt;H2173,"Understocked",IF(G2173&gt;Summary!$B$6*H2173,"Overstocked","Healthy")))</f>
        <v>Overstocked</v>
      </c>
      <c r="R2173" s="0" t="str">
        <f aca="false">IF(I2173&gt;=Summary!$B$7,"Fast",IF(I2173&lt;Summary!$B$8,"Slow","Medium"))</f>
        <v>Medium</v>
      </c>
      <c r="S2173" s="15" t="n">
        <f aca="false">IF(M2173&gt;Summary!$B$5,1,0)</f>
        <v>1</v>
      </c>
      <c r="T2173" s="16" t="n">
        <f aca="false">IF(Q2173="Overstocked",(G2173-Summary!$B$6*H2173)*J2173,0)</f>
        <v>20440</v>
      </c>
    </row>
    <row r="2174" customFormat="false" ht="15" hidden="false" customHeight="false" outlineLevel="0" collapsed="false">
      <c r="A2174" s="0" t="s">
        <v>2272</v>
      </c>
      <c r="B2174" s="0" t="s">
        <v>113</v>
      </c>
      <c r="C2174" s="0" t="s">
        <v>85</v>
      </c>
      <c r="D2174" s="0" t="s">
        <v>102</v>
      </c>
      <c r="E2174" s="14" t="n">
        <v>45441</v>
      </c>
      <c r="F2174" s="14" t="n">
        <v>45449</v>
      </c>
      <c r="G2174" s="0" t="n">
        <v>77</v>
      </c>
      <c r="H2174" s="0" t="n">
        <v>53</v>
      </c>
      <c r="I2174" s="0" t="n">
        <v>41</v>
      </c>
      <c r="J2174" s="0" t="n">
        <v>1018</v>
      </c>
      <c r="K2174" s="0" t="n">
        <v>1227</v>
      </c>
      <c r="L2174" s="15" t="s">
        <v>97</v>
      </c>
      <c r="M2174" s="0" t="n">
        <v>8</v>
      </c>
      <c r="N2174" s="16" t="n">
        <f aca="false">I2174*K2174</f>
        <v>50307</v>
      </c>
      <c r="O2174" s="16" t="n">
        <f aca="false">I2174*(K2174-J2174)</f>
        <v>8569</v>
      </c>
      <c r="P2174" s="15" t="n">
        <f aca="false">K2174-J2174</f>
        <v>209</v>
      </c>
      <c r="Q2174" s="0" t="str">
        <f aca="false">IF(G2174=0,"Out of stock",IF(G2174&lt;H2174,"Understocked",IF(G2174&gt;Summary!$B$6*H2174,"Overstocked","Healthy")))</f>
        <v>Healthy</v>
      </c>
      <c r="R2174" s="0" t="str">
        <f aca="false">IF(I2174&gt;=Summary!$B$7,"Fast",IF(I2174&lt;Summary!$B$8,"Slow","Medium"))</f>
        <v>Slow</v>
      </c>
      <c r="S2174" s="15" t="n">
        <f aca="false">IF(M2174&gt;Summary!$B$5,1,0)</f>
        <v>1</v>
      </c>
      <c r="T2174" s="16" t="n">
        <f aca="false">IF(Q2174="Overstocked",(G2174-Summary!$B$6*H2174)*J2174,0)</f>
        <v>0</v>
      </c>
    </row>
    <row r="2175" customFormat="false" ht="15" hidden="false" customHeight="false" outlineLevel="0" collapsed="false">
      <c r="A2175" s="0" t="s">
        <v>2273</v>
      </c>
      <c r="B2175" s="0" t="s">
        <v>123</v>
      </c>
      <c r="C2175" s="0" t="s">
        <v>78</v>
      </c>
      <c r="D2175" s="0" t="s">
        <v>90</v>
      </c>
      <c r="E2175" s="14" t="n">
        <v>45070</v>
      </c>
      <c r="F2175" s="14" t="n">
        <v>45079</v>
      </c>
      <c r="G2175" s="0" t="n">
        <v>330</v>
      </c>
      <c r="H2175" s="0" t="n">
        <v>91</v>
      </c>
      <c r="I2175" s="0" t="n">
        <v>269</v>
      </c>
      <c r="J2175" s="0" t="n">
        <v>443</v>
      </c>
      <c r="K2175" s="0" t="n">
        <v>545</v>
      </c>
      <c r="L2175" s="15" t="s">
        <v>80</v>
      </c>
      <c r="M2175" s="0" t="n">
        <v>9</v>
      </c>
      <c r="N2175" s="16" t="n">
        <f aca="false">I2175*K2175</f>
        <v>146605</v>
      </c>
      <c r="O2175" s="16" t="n">
        <f aca="false">I2175*(K2175-J2175)</f>
        <v>27438</v>
      </c>
      <c r="P2175" s="15" t="n">
        <f aca="false">K2175-J2175</f>
        <v>102</v>
      </c>
      <c r="Q2175" s="0" t="str">
        <f aca="false">IF(G2175=0,"Out of stock",IF(G2175&lt;H2175,"Understocked",IF(G2175&gt;Summary!$B$6*H2175,"Overstocked","Healthy")))</f>
        <v>Healthy</v>
      </c>
      <c r="R2175" s="0" t="str">
        <f aca="false">IF(I2175&gt;=Summary!$B$7,"Fast",IF(I2175&lt;Summary!$B$8,"Slow","Medium"))</f>
        <v>Fast</v>
      </c>
      <c r="S2175" s="15" t="n">
        <f aca="false">IF(M2175&gt;Summary!$B$5,1,0)</f>
        <v>1</v>
      </c>
      <c r="T2175" s="16" t="n">
        <f aca="false">IF(Q2175="Overstocked",(G2175-Summary!$B$6*H2175)*J2175,0)</f>
        <v>0</v>
      </c>
    </row>
    <row r="2176" customFormat="false" ht="15" hidden="false" customHeight="false" outlineLevel="0" collapsed="false">
      <c r="A2176" s="0" t="s">
        <v>2274</v>
      </c>
      <c r="B2176" s="0" t="s">
        <v>84</v>
      </c>
      <c r="C2176" s="0" t="s">
        <v>96</v>
      </c>
      <c r="D2176" s="0" t="s">
        <v>102</v>
      </c>
      <c r="E2176" s="14" t="n">
        <v>45505</v>
      </c>
      <c r="F2176" s="14" t="n">
        <v>45507</v>
      </c>
      <c r="G2176" s="0" t="n">
        <v>466</v>
      </c>
      <c r="H2176" s="0" t="n">
        <v>110</v>
      </c>
      <c r="I2176" s="0" t="n">
        <v>297</v>
      </c>
      <c r="J2176" s="0" t="n">
        <v>296</v>
      </c>
      <c r="K2176" s="0" t="n">
        <v>589</v>
      </c>
      <c r="L2176" s="15" t="s">
        <v>97</v>
      </c>
      <c r="M2176" s="0" t="n">
        <v>2</v>
      </c>
      <c r="N2176" s="16" t="n">
        <f aca="false">I2176*K2176</f>
        <v>174933</v>
      </c>
      <c r="O2176" s="16" t="n">
        <f aca="false">I2176*(K2176-J2176)</f>
        <v>87021</v>
      </c>
      <c r="P2176" s="15" t="n">
        <f aca="false">K2176-J2176</f>
        <v>293</v>
      </c>
      <c r="Q2176" s="0" t="str">
        <f aca="false">IF(G2176=0,"Out of stock",IF(G2176&lt;H2176,"Understocked",IF(G2176&gt;Summary!$B$6*H2176,"Overstocked","Healthy")))</f>
        <v>Overstocked</v>
      </c>
      <c r="R2176" s="0" t="str">
        <f aca="false">IF(I2176&gt;=Summary!$B$7,"Fast",IF(I2176&lt;Summary!$B$8,"Slow","Medium"))</f>
        <v>Fast</v>
      </c>
      <c r="S2176" s="15" t="n">
        <f aca="false">IF(M2176&gt;Summary!$B$5,1,0)</f>
        <v>0</v>
      </c>
      <c r="T2176" s="16" t="n">
        <f aca="false">IF(Q2176="Overstocked",(G2176-Summary!$B$6*H2176)*J2176,0)</f>
        <v>7696</v>
      </c>
    </row>
    <row r="2177" customFormat="false" ht="15" hidden="false" customHeight="false" outlineLevel="0" collapsed="false">
      <c r="A2177" s="0" t="s">
        <v>2275</v>
      </c>
      <c r="B2177" s="0" t="s">
        <v>84</v>
      </c>
      <c r="C2177" s="0" t="s">
        <v>104</v>
      </c>
      <c r="D2177" s="0" t="s">
        <v>102</v>
      </c>
      <c r="E2177" s="14" t="n">
        <v>45340</v>
      </c>
      <c r="F2177" s="14" t="n">
        <v>45345</v>
      </c>
      <c r="G2177" s="0" t="n">
        <v>230</v>
      </c>
      <c r="H2177" s="0" t="n">
        <v>50</v>
      </c>
      <c r="I2177" s="0" t="n">
        <v>41</v>
      </c>
      <c r="J2177" s="0" t="n">
        <v>1673</v>
      </c>
      <c r="K2177" s="0" t="n">
        <v>2152</v>
      </c>
      <c r="L2177" s="15" t="s">
        <v>80</v>
      </c>
      <c r="M2177" s="0" t="n">
        <v>5</v>
      </c>
      <c r="N2177" s="16" t="n">
        <f aca="false">I2177*K2177</f>
        <v>88232</v>
      </c>
      <c r="O2177" s="16" t="n">
        <f aca="false">I2177*(K2177-J2177)</f>
        <v>19639</v>
      </c>
      <c r="P2177" s="15" t="n">
        <f aca="false">K2177-J2177</f>
        <v>479</v>
      </c>
      <c r="Q2177" s="0" t="str">
        <f aca="false">IF(G2177=0,"Out of stock",IF(G2177&lt;H2177,"Understocked",IF(G2177&gt;Summary!$B$6*H2177,"Overstocked","Healthy")))</f>
        <v>Overstocked</v>
      </c>
      <c r="R2177" s="0" t="str">
        <f aca="false">IF(I2177&gt;=Summary!$B$7,"Fast",IF(I2177&lt;Summary!$B$8,"Slow","Medium"))</f>
        <v>Slow</v>
      </c>
      <c r="S2177" s="15" t="n">
        <f aca="false">IF(M2177&gt;Summary!$B$5,1,0)</f>
        <v>0</v>
      </c>
      <c r="T2177" s="16" t="n">
        <f aca="false">IF(Q2177="Overstocked",(G2177-Summary!$B$6*H2177)*J2177,0)</f>
        <v>50190</v>
      </c>
    </row>
    <row r="2178" customFormat="false" ht="15" hidden="false" customHeight="false" outlineLevel="0" collapsed="false">
      <c r="A2178" s="0" t="s">
        <v>2276</v>
      </c>
      <c r="B2178" s="0" t="s">
        <v>77</v>
      </c>
      <c r="C2178" s="0" t="s">
        <v>78</v>
      </c>
      <c r="D2178" s="0" t="s">
        <v>92</v>
      </c>
      <c r="E2178" s="14" t="n">
        <v>45224</v>
      </c>
      <c r="F2178" s="14" t="n">
        <v>45229</v>
      </c>
      <c r="G2178" s="0" t="n">
        <v>96</v>
      </c>
      <c r="H2178" s="0" t="n">
        <v>147</v>
      </c>
      <c r="I2178" s="0" t="n">
        <v>41</v>
      </c>
      <c r="J2178" s="0" t="n">
        <v>720</v>
      </c>
      <c r="K2178" s="0" t="n">
        <v>967</v>
      </c>
      <c r="L2178" s="15" t="s">
        <v>82</v>
      </c>
      <c r="M2178" s="0" t="n">
        <v>5</v>
      </c>
      <c r="N2178" s="16" t="n">
        <f aca="false">I2178*K2178</f>
        <v>39647</v>
      </c>
      <c r="O2178" s="16" t="n">
        <f aca="false">I2178*(K2178-J2178)</f>
        <v>10127</v>
      </c>
      <c r="P2178" s="15" t="n">
        <f aca="false">K2178-J2178</f>
        <v>247</v>
      </c>
      <c r="Q2178" s="0" t="str">
        <f aca="false">IF(G2178=0,"Out of stock",IF(G2178&lt;H2178,"Understocked",IF(G2178&gt;Summary!$B$6*H2178,"Overstocked","Healthy")))</f>
        <v>Understocked</v>
      </c>
      <c r="R2178" s="0" t="str">
        <f aca="false">IF(I2178&gt;=Summary!$B$7,"Fast",IF(I2178&lt;Summary!$B$8,"Slow","Medium"))</f>
        <v>Slow</v>
      </c>
      <c r="S2178" s="15" t="n">
        <f aca="false">IF(M2178&gt;Summary!$B$5,1,0)</f>
        <v>0</v>
      </c>
      <c r="T2178" s="16" t="n">
        <f aca="false">IF(Q2178="Overstocked",(G2178-Summary!$B$6*H2178)*J2178,0)</f>
        <v>0</v>
      </c>
    </row>
    <row r="2179" customFormat="false" ht="15" hidden="false" customHeight="false" outlineLevel="0" collapsed="false">
      <c r="A2179" s="0" t="s">
        <v>2277</v>
      </c>
      <c r="B2179" s="0" t="s">
        <v>107</v>
      </c>
      <c r="C2179" s="0" t="s">
        <v>85</v>
      </c>
      <c r="D2179" s="0" t="s">
        <v>102</v>
      </c>
      <c r="E2179" s="14" t="n">
        <v>45574</v>
      </c>
      <c r="F2179" s="14" t="n">
        <v>45583</v>
      </c>
      <c r="G2179" s="0" t="n">
        <v>198</v>
      </c>
      <c r="H2179" s="0" t="n">
        <v>95</v>
      </c>
      <c r="I2179" s="0" t="n">
        <v>59</v>
      </c>
      <c r="J2179" s="0" t="n">
        <v>1494</v>
      </c>
      <c r="K2179" s="0" t="n">
        <v>1746</v>
      </c>
      <c r="L2179" s="15" t="s">
        <v>93</v>
      </c>
      <c r="M2179" s="0" t="n">
        <v>9</v>
      </c>
      <c r="N2179" s="16" t="n">
        <f aca="false">I2179*K2179</f>
        <v>103014</v>
      </c>
      <c r="O2179" s="16" t="n">
        <f aca="false">I2179*(K2179-J2179)</f>
        <v>14868</v>
      </c>
      <c r="P2179" s="15" t="n">
        <f aca="false">K2179-J2179</f>
        <v>252</v>
      </c>
      <c r="Q2179" s="0" t="str">
        <f aca="false">IF(G2179=0,"Out of stock",IF(G2179&lt;H2179,"Understocked",IF(G2179&gt;Summary!$B$6*H2179,"Overstocked","Healthy")))</f>
        <v>Healthy</v>
      </c>
      <c r="R2179" s="0" t="str">
        <f aca="false">IF(I2179&gt;=Summary!$B$7,"Fast",IF(I2179&lt;Summary!$B$8,"Slow","Medium"))</f>
        <v>Slow</v>
      </c>
      <c r="S2179" s="15" t="n">
        <f aca="false">IF(M2179&gt;Summary!$B$5,1,0)</f>
        <v>1</v>
      </c>
      <c r="T2179" s="16" t="n">
        <f aca="false">IF(Q2179="Overstocked",(G2179-Summary!$B$6*H2179)*J2179,0)</f>
        <v>0</v>
      </c>
    </row>
    <row r="2180" customFormat="false" ht="15" hidden="false" customHeight="false" outlineLevel="0" collapsed="false">
      <c r="A2180" s="0" t="s">
        <v>2278</v>
      </c>
      <c r="B2180" s="0" t="s">
        <v>113</v>
      </c>
      <c r="C2180" s="0" t="s">
        <v>104</v>
      </c>
      <c r="D2180" s="0" t="s">
        <v>102</v>
      </c>
      <c r="E2180" s="14" t="n">
        <v>45065</v>
      </c>
      <c r="F2180" s="14" t="n">
        <v>45075</v>
      </c>
      <c r="G2180" s="0" t="n">
        <v>103</v>
      </c>
      <c r="H2180" s="0" t="n">
        <v>65</v>
      </c>
      <c r="I2180" s="0" t="n">
        <v>227</v>
      </c>
      <c r="J2180" s="0" t="n">
        <v>818</v>
      </c>
      <c r="K2180" s="0" t="n">
        <v>1277</v>
      </c>
      <c r="L2180" s="15" t="s">
        <v>80</v>
      </c>
      <c r="M2180" s="0" t="n">
        <v>10</v>
      </c>
      <c r="N2180" s="16" t="n">
        <f aca="false">I2180*K2180</f>
        <v>289879</v>
      </c>
      <c r="O2180" s="16" t="n">
        <f aca="false">I2180*(K2180-J2180)</f>
        <v>104193</v>
      </c>
      <c r="P2180" s="15" t="n">
        <f aca="false">K2180-J2180</f>
        <v>459</v>
      </c>
      <c r="Q2180" s="0" t="str">
        <f aca="false">IF(G2180=0,"Out of stock",IF(G2180&lt;H2180,"Understocked",IF(G2180&gt;Summary!$B$6*H2180,"Overstocked","Healthy")))</f>
        <v>Healthy</v>
      </c>
      <c r="R2180" s="0" t="str">
        <f aca="false">IF(I2180&gt;=Summary!$B$7,"Fast",IF(I2180&lt;Summary!$B$8,"Slow","Medium"))</f>
        <v>Fast</v>
      </c>
      <c r="S2180" s="15" t="n">
        <f aca="false">IF(M2180&gt;Summary!$B$5,1,0)</f>
        <v>1</v>
      </c>
      <c r="T2180" s="16" t="n">
        <f aca="false">IF(Q2180="Overstocked",(G2180-Summary!$B$6*H2180)*J2180,0)</f>
        <v>0</v>
      </c>
    </row>
    <row r="2181" customFormat="false" ht="15" hidden="false" customHeight="false" outlineLevel="0" collapsed="false">
      <c r="A2181" s="0" t="s">
        <v>2279</v>
      </c>
      <c r="B2181" s="0" t="s">
        <v>111</v>
      </c>
      <c r="C2181" s="0" t="s">
        <v>104</v>
      </c>
      <c r="D2181" s="0" t="s">
        <v>90</v>
      </c>
      <c r="E2181" s="14" t="n">
        <v>45538</v>
      </c>
      <c r="F2181" s="14" t="n">
        <v>45545</v>
      </c>
      <c r="G2181" s="0" t="n">
        <v>80</v>
      </c>
      <c r="H2181" s="0" t="n">
        <v>100</v>
      </c>
      <c r="I2181" s="0" t="n">
        <v>119</v>
      </c>
      <c r="J2181" s="0" t="n">
        <v>344</v>
      </c>
      <c r="K2181" s="0" t="n">
        <v>531</v>
      </c>
      <c r="L2181" s="15" t="s">
        <v>82</v>
      </c>
      <c r="M2181" s="0" t="n">
        <v>7</v>
      </c>
      <c r="N2181" s="16" t="n">
        <f aca="false">I2181*K2181</f>
        <v>63189</v>
      </c>
      <c r="O2181" s="16" t="n">
        <f aca="false">I2181*(K2181-J2181)</f>
        <v>22253</v>
      </c>
      <c r="P2181" s="15" t="n">
        <f aca="false">K2181-J2181</f>
        <v>187</v>
      </c>
      <c r="Q2181" s="0" t="str">
        <f aca="false">IF(G2181=0,"Out of stock",IF(G2181&lt;H2181,"Understocked",IF(G2181&gt;Summary!$B$6*H2181,"Overstocked","Healthy")))</f>
        <v>Understocked</v>
      </c>
      <c r="R2181" s="0" t="str">
        <f aca="false">IF(I2181&gt;=Summary!$B$7,"Fast",IF(I2181&lt;Summary!$B$8,"Slow","Medium"))</f>
        <v>Medium</v>
      </c>
      <c r="S2181" s="15" t="n">
        <f aca="false">IF(M2181&gt;Summary!$B$5,1,0)</f>
        <v>0</v>
      </c>
      <c r="T2181" s="16" t="n">
        <f aca="false">IF(Q2181="Overstocked",(G2181-Summary!$B$6*H2181)*J2181,0)</f>
        <v>0</v>
      </c>
    </row>
    <row r="2182" customFormat="false" ht="15" hidden="false" customHeight="false" outlineLevel="0" collapsed="false">
      <c r="A2182" s="0" t="s">
        <v>2280</v>
      </c>
      <c r="B2182" s="0" t="s">
        <v>115</v>
      </c>
      <c r="C2182" s="0" t="s">
        <v>104</v>
      </c>
      <c r="D2182" s="0" t="s">
        <v>86</v>
      </c>
      <c r="E2182" s="14" t="n">
        <v>45590</v>
      </c>
      <c r="F2182" s="14" t="n">
        <v>45597</v>
      </c>
      <c r="G2182" s="0" t="n">
        <v>170</v>
      </c>
      <c r="H2182" s="0" t="n">
        <v>132</v>
      </c>
      <c r="I2182" s="0" t="n">
        <v>208</v>
      </c>
      <c r="J2182" s="0" t="n">
        <v>1349</v>
      </c>
      <c r="K2182" s="0" t="n">
        <v>1591</v>
      </c>
      <c r="L2182" s="15" t="s">
        <v>82</v>
      </c>
      <c r="M2182" s="0" t="n">
        <v>7</v>
      </c>
      <c r="N2182" s="16" t="n">
        <f aca="false">I2182*K2182</f>
        <v>330928</v>
      </c>
      <c r="O2182" s="16" t="n">
        <f aca="false">I2182*(K2182-J2182)</f>
        <v>50336</v>
      </c>
      <c r="P2182" s="15" t="n">
        <f aca="false">K2182-J2182</f>
        <v>242</v>
      </c>
      <c r="Q2182" s="0" t="str">
        <f aca="false">IF(G2182=0,"Out of stock",IF(G2182&lt;H2182,"Understocked",IF(G2182&gt;Summary!$B$6*H2182,"Overstocked","Healthy")))</f>
        <v>Healthy</v>
      </c>
      <c r="R2182" s="0" t="str">
        <f aca="false">IF(I2182&gt;=Summary!$B$7,"Fast",IF(I2182&lt;Summary!$B$8,"Slow","Medium"))</f>
        <v>Fast</v>
      </c>
      <c r="S2182" s="15" t="n">
        <f aca="false">IF(M2182&gt;Summary!$B$5,1,0)</f>
        <v>0</v>
      </c>
      <c r="T2182" s="16" t="n">
        <f aca="false">IF(Q2182="Overstocked",(G2182-Summary!$B$6*H2182)*J2182,0)</f>
        <v>0</v>
      </c>
    </row>
    <row r="2183" customFormat="false" ht="15" hidden="false" customHeight="false" outlineLevel="0" collapsed="false">
      <c r="A2183" s="0" t="s">
        <v>2281</v>
      </c>
      <c r="B2183" s="0" t="s">
        <v>77</v>
      </c>
      <c r="C2183" s="0" t="s">
        <v>78</v>
      </c>
      <c r="D2183" s="0" t="s">
        <v>92</v>
      </c>
      <c r="E2183" s="14" t="n">
        <v>45196</v>
      </c>
      <c r="F2183" s="14" t="n">
        <v>45201</v>
      </c>
      <c r="G2183" s="0" t="n">
        <v>9</v>
      </c>
      <c r="H2183" s="0" t="n">
        <v>138</v>
      </c>
      <c r="I2183" s="0" t="n">
        <v>272</v>
      </c>
      <c r="J2183" s="0" t="n">
        <v>1875</v>
      </c>
      <c r="K2183" s="0" t="n">
        <v>2372</v>
      </c>
      <c r="L2183" s="15" t="s">
        <v>80</v>
      </c>
      <c r="M2183" s="0" t="n">
        <v>5</v>
      </c>
      <c r="N2183" s="16" t="n">
        <f aca="false">I2183*K2183</f>
        <v>645184</v>
      </c>
      <c r="O2183" s="16" t="n">
        <f aca="false">I2183*(K2183-J2183)</f>
        <v>135184</v>
      </c>
      <c r="P2183" s="15" t="n">
        <f aca="false">K2183-J2183</f>
        <v>497</v>
      </c>
      <c r="Q2183" s="0" t="str">
        <f aca="false">IF(G2183=0,"Out of stock",IF(G2183&lt;H2183,"Understocked",IF(G2183&gt;Summary!$B$6*H2183,"Overstocked","Healthy")))</f>
        <v>Understocked</v>
      </c>
      <c r="R2183" s="0" t="str">
        <f aca="false">IF(I2183&gt;=Summary!$B$7,"Fast",IF(I2183&lt;Summary!$B$8,"Slow","Medium"))</f>
        <v>Fast</v>
      </c>
      <c r="S2183" s="15" t="n">
        <f aca="false">IF(M2183&gt;Summary!$B$5,1,0)</f>
        <v>0</v>
      </c>
      <c r="T2183" s="16" t="n">
        <f aca="false">IF(Q2183="Overstocked",(G2183-Summary!$B$6*H2183)*J2183,0)</f>
        <v>0</v>
      </c>
    </row>
    <row r="2184" customFormat="false" ht="15" hidden="false" customHeight="false" outlineLevel="0" collapsed="false">
      <c r="A2184" s="0" t="s">
        <v>2282</v>
      </c>
      <c r="B2184" s="0" t="s">
        <v>77</v>
      </c>
      <c r="C2184" s="0" t="s">
        <v>96</v>
      </c>
      <c r="D2184" s="0" t="s">
        <v>79</v>
      </c>
      <c r="E2184" s="14" t="n">
        <v>45346</v>
      </c>
      <c r="F2184" s="14" t="n">
        <v>45351</v>
      </c>
      <c r="G2184" s="0" t="n">
        <v>132</v>
      </c>
      <c r="H2184" s="0" t="n">
        <v>110</v>
      </c>
      <c r="I2184" s="0" t="n">
        <v>151</v>
      </c>
      <c r="J2184" s="0" t="n">
        <v>408</v>
      </c>
      <c r="K2184" s="0" t="n">
        <v>636</v>
      </c>
      <c r="L2184" s="15" t="s">
        <v>97</v>
      </c>
      <c r="M2184" s="0" t="n">
        <v>5</v>
      </c>
      <c r="N2184" s="16" t="n">
        <f aca="false">I2184*K2184</f>
        <v>96036</v>
      </c>
      <c r="O2184" s="16" t="n">
        <f aca="false">I2184*(K2184-J2184)</f>
        <v>34428</v>
      </c>
      <c r="P2184" s="15" t="n">
        <f aca="false">K2184-J2184</f>
        <v>228</v>
      </c>
      <c r="Q2184" s="0" t="str">
        <f aca="false">IF(G2184=0,"Out of stock",IF(G2184&lt;H2184,"Understocked",IF(G2184&gt;Summary!$B$6*H2184,"Overstocked","Healthy")))</f>
        <v>Healthy</v>
      </c>
      <c r="R2184" s="0" t="str">
        <f aca="false">IF(I2184&gt;=Summary!$B$7,"Fast",IF(I2184&lt;Summary!$B$8,"Slow","Medium"))</f>
        <v>Medium</v>
      </c>
      <c r="S2184" s="15" t="n">
        <f aca="false">IF(M2184&gt;Summary!$B$5,1,0)</f>
        <v>0</v>
      </c>
      <c r="T2184" s="16" t="n">
        <f aca="false">IF(Q2184="Overstocked",(G2184-Summary!$B$6*H2184)*J2184,0)</f>
        <v>0</v>
      </c>
    </row>
    <row r="2185" customFormat="false" ht="15" hidden="false" customHeight="false" outlineLevel="0" collapsed="false">
      <c r="A2185" s="0" t="s">
        <v>2283</v>
      </c>
      <c r="B2185" s="0" t="s">
        <v>101</v>
      </c>
      <c r="C2185" s="0" t="s">
        <v>78</v>
      </c>
      <c r="D2185" s="0" t="s">
        <v>86</v>
      </c>
      <c r="E2185" s="14" t="n">
        <v>45212</v>
      </c>
      <c r="F2185" s="14" t="n">
        <v>45218</v>
      </c>
      <c r="G2185" s="0" t="n">
        <v>236</v>
      </c>
      <c r="H2185" s="0" t="n">
        <v>56</v>
      </c>
      <c r="I2185" s="0" t="n">
        <v>43</v>
      </c>
      <c r="J2185" s="0" t="n">
        <v>1640</v>
      </c>
      <c r="K2185" s="0" t="n">
        <v>2054</v>
      </c>
      <c r="L2185" s="15" t="s">
        <v>93</v>
      </c>
      <c r="M2185" s="0" t="n">
        <v>6</v>
      </c>
      <c r="N2185" s="16" t="n">
        <f aca="false">I2185*K2185</f>
        <v>88322</v>
      </c>
      <c r="O2185" s="16" t="n">
        <f aca="false">I2185*(K2185-J2185)</f>
        <v>17802</v>
      </c>
      <c r="P2185" s="15" t="n">
        <f aca="false">K2185-J2185</f>
        <v>414</v>
      </c>
      <c r="Q2185" s="0" t="str">
        <f aca="false">IF(G2185=0,"Out of stock",IF(G2185&lt;H2185,"Understocked",IF(G2185&gt;Summary!$B$6*H2185,"Overstocked","Healthy")))</f>
        <v>Overstocked</v>
      </c>
      <c r="R2185" s="0" t="str">
        <f aca="false">IF(I2185&gt;=Summary!$B$7,"Fast",IF(I2185&lt;Summary!$B$8,"Slow","Medium"))</f>
        <v>Slow</v>
      </c>
      <c r="S2185" s="15" t="n">
        <f aca="false">IF(M2185&gt;Summary!$B$5,1,0)</f>
        <v>0</v>
      </c>
      <c r="T2185" s="16" t="n">
        <f aca="false">IF(Q2185="Overstocked",(G2185-Summary!$B$6*H2185)*J2185,0)</f>
        <v>19680</v>
      </c>
    </row>
    <row r="2186" customFormat="false" ht="15" hidden="false" customHeight="false" outlineLevel="0" collapsed="false">
      <c r="A2186" s="0" t="s">
        <v>2284</v>
      </c>
      <c r="B2186" s="0" t="s">
        <v>107</v>
      </c>
      <c r="C2186" s="0" t="s">
        <v>104</v>
      </c>
      <c r="D2186" s="0" t="s">
        <v>102</v>
      </c>
      <c r="E2186" s="14" t="n">
        <v>45246</v>
      </c>
      <c r="F2186" s="14" t="n">
        <v>45252</v>
      </c>
      <c r="G2186" s="0" t="n">
        <v>73</v>
      </c>
      <c r="H2186" s="0" t="n">
        <v>51</v>
      </c>
      <c r="I2186" s="0" t="n">
        <v>61</v>
      </c>
      <c r="J2186" s="0" t="n">
        <v>530</v>
      </c>
      <c r="K2186" s="0" t="n">
        <v>968</v>
      </c>
      <c r="L2186" s="15" t="s">
        <v>82</v>
      </c>
      <c r="M2186" s="0" t="n">
        <v>6</v>
      </c>
      <c r="N2186" s="16" t="n">
        <f aca="false">I2186*K2186</f>
        <v>59048</v>
      </c>
      <c r="O2186" s="16" t="n">
        <f aca="false">I2186*(K2186-J2186)</f>
        <v>26718</v>
      </c>
      <c r="P2186" s="15" t="n">
        <f aca="false">K2186-J2186</f>
        <v>438</v>
      </c>
      <c r="Q2186" s="0" t="str">
        <f aca="false">IF(G2186=0,"Out of stock",IF(G2186&lt;H2186,"Understocked",IF(G2186&gt;Summary!$B$6*H2186,"Overstocked","Healthy")))</f>
        <v>Healthy</v>
      </c>
      <c r="R2186" s="0" t="str">
        <f aca="false">IF(I2186&gt;=Summary!$B$7,"Fast",IF(I2186&lt;Summary!$B$8,"Slow","Medium"))</f>
        <v>Slow</v>
      </c>
      <c r="S2186" s="15" t="n">
        <f aca="false">IF(M2186&gt;Summary!$B$5,1,0)</f>
        <v>0</v>
      </c>
      <c r="T2186" s="16" t="n">
        <f aca="false">IF(Q2186="Overstocked",(G2186-Summary!$B$6*H2186)*J2186,0)</f>
        <v>0</v>
      </c>
    </row>
    <row r="2187" customFormat="false" ht="15" hidden="false" customHeight="false" outlineLevel="0" collapsed="false">
      <c r="A2187" s="0" t="s">
        <v>2285</v>
      </c>
      <c r="B2187" s="0" t="s">
        <v>101</v>
      </c>
      <c r="C2187" s="0" t="s">
        <v>104</v>
      </c>
      <c r="D2187" s="0" t="s">
        <v>90</v>
      </c>
      <c r="E2187" s="14" t="n">
        <v>45620</v>
      </c>
      <c r="F2187" s="14" t="n">
        <v>45627</v>
      </c>
      <c r="G2187" s="0" t="n">
        <v>47</v>
      </c>
      <c r="H2187" s="0" t="n">
        <v>114</v>
      </c>
      <c r="I2187" s="0" t="n">
        <v>72</v>
      </c>
      <c r="J2187" s="0" t="n">
        <v>380</v>
      </c>
      <c r="K2187" s="0" t="n">
        <v>795</v>
      </c>
      <c r="L2187" s="15" t="s">
        <v>80</v>
      </c>
      <c r="M2187" s="0" t="n">
        <v>7</v>
      </c>
      <c r="N2187" s="16" t="n">
        <f aca="false">I2187*K2187</f>
        <v>57240</v>
      </c>
      <c r="O2187" s="16" t="n">
        <f aca="false">I2187*(K2187-J2187)</f>
        <v>29880</v>
      </c>
      <c r="P2187" s="15" t="n">
        <f aca="false">K2187-J2187</f>
        <v>415</v>
      </c>
      <c r="Q2187" s="0" t="str">
        <f aca="false">IF(G2187=0,"Out of stock",IF(G2187&lt;H2187,"Understocked",IF(G2187&gt;Summary!$B$6*H2187,"Overstocked","Healthy")))</f>
        <v>Understocked</v>
      </c>
      <c r="R2187" s="0" t="str">
        <f aca="false">IF(I2187&gt;=Summary!$B$7,"Fast",IF(I2187&lt;Summary!$B$8,"Slow","Medium"))</f>
        <v>Slow</v>
      </c>
      <c r="S2187" s="15" t="n">
        <f aca="false">IF(M2187&gt;Summary!$B$5,1,0)</f>
        <v>0</v>
      </c>
      <c r="T2187" s="16" t="n">
        <f aca="false">IF(Q2187="Overstocked",(G2187-Summary!$B$6*H2187)*J2187,0)</f>
        <v>0</v>
      </c>
    </row>
    <row r="2188" customFormat="false" ht="15" hidden="false" customHeight="false" outlineLevel="0" collapsed="false">
      <c r="A2188" s="0" t="s">
        <v>2286</v>
      </c>
      <c r="B2188" s="0" t="s">
        <v>111</v>
      </c>
      <c r="C2188" s="0" t="s">
        <v>104</v>
      </c>
      <c r="D2188" s="0" t="s">
        <v>90</v>
      </c>
      <c r="E2188" s="14" t="n">
        <v>45339</v>
      </c>
      <c r="F2188" s="14" t="n">
        <v>45344</v>
      </c>
      <c r="G2188" s="0" t="n">
        <v>136</v>
      </c>
      <c r="H2188" s="0" t="n">
        <v>96</v>
      </c>
      <c r="I2188" s="0" t="n">
        <v>51</v>
      </c>
      <c r="J2188" s="0" t="n">
        <v>1359</v>
      </c>
      <c r="K2188" s="0" t="n">
        <v>1674</v>
      </c>
      <c r="L2188" s="15" t="s">
        <v>87</v>
      </c>
      <c r="M2188" s="0" t="n">
        <v>5</v>
      </c>
      <c r="N2188" s="16" t="n">
        <f aca="false">I2188*K2188</f>
        <v>85374</v>
      </c>
      <c r="O2188" s="16" t="n">
        <f aca="false">I2188*(K2188-J2188)</f>
        <v>16065</v>
      </c>
      <c r="P2188" s="15" t="n">
        <f aca="false">K2188-J2188</f>
        <v>315</v>
      </c>
      <c r="Q2188" s="0" t="str">
        <f aca="false">IF(G2188=0,"Out of stock",IF(G2188&lt;H2188,"Understocked",IF(G2188&gt;Summary!$B$6*H2188,"Overstocked","Healthy")))</f>
        <v>Healthy</v>
      </c>
      <c r="R2188" s="0" t="str">
        <f aca="false">IF(I2188&gt;=Summary!$B$7,"Fast",IF(I2188&lt;Summary!$B$8,"Slow","Medium"))</f>
        <v>Slow</v>
      </c>
      <c r="S2188" s="15" t="n">
        <f aca="false">IF(M2188&gt;Summary!$B$5,1,0)</f>
        <v>0</v>
      </c>
      <c r="T2188" s="16" t="n">
        <f aca="false">IF(Q2188="Overstocked",(G2188-Summary!$B$6*H2188)*J2188,0)</f>
        <v>0</v>
      </c>
    </row>
    <row r="2189" customFormat="false" ht="15" hidden="false" customHeight="false" outlineLevel="0" collapsed="false">
      <c r="A2189" s="0" t="s">
        <v>2287</v>
      </c>
      <c r="B2189" s="0" t="s">
        <v>101</v>
      </c>
      <c r="C2189" s="0" t="s">
        <v>104</v>
      </c>
      <c r="D2189" s="0" t="s">
        <v>102</v>
      </c>
      <c r="E2189" s="14" t="n">
        <v>45332</v>
      </c>
      <c r="F2189" s="14" t="n">
        <v>45336</v>
      </c>
      <c r="G2189" s="0" t="n">
        <v>227</v>
      </c>
      <c r="H2189" s="0" t="n">
        <v>66</v>
      </c>
      <c r="I2189" s="0" t="n">
        <v>112</v>
      </c>
      <c r="J2189" s="0" t="n">
        <v>1082</v>
      </c>
      <c r="K2189" s="0" t="n">
        <v>1331</v>
      </c>
      <c r="L2189" s="15" t="s">
        <v>97</v>
      </c>
      <c r="M2189" s="0" t="n">
        <v>4</v>
      </c>
      <c r="N2189" s="16" t="n">
        <f aca="false">I2189*K2189</f>
        <v>149072</v>
      </c>
      <c r="O2189" s="16" t="n">
        <f aca="false">I2189*(K2189-J2189)</f>
        <v>27888</v>
      </c>
      <c r="P2189" s="15" t="n">
        <f aca="false">K2189-J2189</f>
        <v>249</v>
      </c>
      <c r="Q2189" s="0" t="str">
        <f aca="false">IF(G2189=0,"Out of stock",IF(G2189&lt;H2189,"Understocked",IF(G2189&gt;Summary!$B$6*H2189,"Overstocked","Healthy")))</f>
        <v>Healthy</v>
      </c>
      <c r="R2189" s="0" t="str">
        <f aca="false">IF(I2189&gt;=Summary!$B$7,"Fast",IF(I2189&lt;Summary!$B$8,"Slow","Medium"))</f>
        <v>Medium</v>
      </c>
      <c r="S2189" s="15" t="n">
        <f aca="false">IF(M2189&gt;Summary!$B$5,1,0)</f>
        <v>0</v>
      </c>
      <c r="T2189" s="16" t="n">
        <f aca="false">IF(Q2189="Overstocked",(G2189-Summary!$B$6*H2189)*J2189,0)</f>
        <v>0</v>
      </c>
    </row>
    <row r="2190" customFormat="false" ht="15" hidden="false" customHeight="false" outlineLevel="0" collapsed="false">
      <c r="A2190" s="0" t="s">
        <v>2288</v>
      </c>
      <c r="B2190" s="0" t="s">
        <v>113</v>
      </c>
      <c r="C2190" s="0" t="s">
        <v>96</v>
      </c>
      <c r="D2190" s="0" t="s">
        <v>102</v>
      </c>
      <c r="E2190" s="14" t="n">
        <v>45292</v>
      </c>
      <c r="F2190" s="14" t="n">
        <v>45301</v>
      </c>
      <c r="G2190" s="0" t="n">
        <v>492</v>
      </c>
      <c r="H2190" s="0" t="n">
        <v>126</v>
      </c>
      <c r="I2190" s="0" t="n">
        <v>228</v>
      </c>
      <c r="J2190" s="0" t="n">
        <v>1296</v>
      </c>
      <c r="K2190" s="0" t="n">
        <v>1560</v>
      </c>
      <c r="L2190" s="15" t="s">
        <v>82</v>
      </c>
      <c r="M2190" s="0" t="n">
        <v>9</v>
      </c>
      <c r="N2190" s="16" t="n">
        <f aca="false">I2190*K2190</f>
        <v>355680</v>
      </c>
      <c r="O2190" s="16" t="n">
        <f aca="false">I2190*(K2190-J2190)</f>
        <v>60192</v>
      </c>
      <c r="P2190" s="15" t="n">
        <f aca="false">K2190-J2190</f>
        <v>264</v>
      </c>
      <c r="Q2190" s="0" t="str">
        <f aca="false">IF(G2190=0,"Out of stock",IF(G2190&lt;H2190,"Understocked",IF(G2190&gt;Summary!$B$6*H2190,"Overstocked","Healthy")))</f>
        <v>Healthy</v>
      </c>
      <c r="R2190" s="0" t="str">
        <f aca="false">IF(I2190&gt;=Summary!$B$7,"Fast",IF(I2190&lt;Summary!$B$8,"Slow","Medium"))</f>
        <v>Fast</v>
      </c>
      <c r="S2190" s="15" t="n">
        <f aca="false">IF(M2190&gt;Summary!$B$5,1,0)</f>
        <v>1</v>
      </c>
      <c r="T2190" s="16" t="n">
        <f aca="false">IF(Q2190="Overstocked",(G2190-Summary!$B$6*H2190)*J2190,0)</f>
        <v>0</v>
      </c>
    </row>
    <row r="2191" customFormat="false" ht="15" hidden="false" customHeight="false" outlineLevel="0" collapsed="false">
      <c r="A2191" s="0" t="s">
        <v>2289</v>
      </c>
      <c r="B2191" s="0" t="s">
        <v>113</v>
      </c>
      <c r="C2191" s="0" t="s">
        <v>104</v>
      </c>
      <c r="D2191" s="0" t="s">
        <v>79</v>
      </c>
      <c r="E2191" s="14" t="n">
        <v>45150</v>
      </c>
      <c r="F2191" s="14" t="n">
        <v>45157</v>
      </c>
      <c r="G2191" s="0" t="n">
        <v>108</v>
      </c>
      <c r="H2191" s="0" t="n">
        <v>73</v>
      </c>
      <c r="I2191" s="0" t="n">
        <v>94</v>
      </c>
      <c r="J2191" s="0" t="n">
        <v>1945</v>
      </c>
      <c r="K2191" s="0" t="n">
        <v>2423</v>
      </c>
      <c r="L2191" s="15" t="s">
        <v>93</v>
      </c>
      <c r="M2191" s="0" t="n">
        <v>7</v>
      </c>
      <c r="N2191" s="16" t="n">
        <f aca="false">I2191*K2191</f>
        <v>227762</v>
      </c>
      <c r="O2191" s="16" t="n">
        <f aca="false">I2191*(K2191-J2191)</f>
        <v>44932</v>
      </c>
      <c r="P2191" s="15" t="n">
        <f aca="false">K2191-J2191</f>
        <v>478</v>
      </c>
      <c r="Q2191" s="0" t="str">
        <f aca="false">IF(G2191=0,"Out of stock",IF(G2191&lt;H2191,"Understocked",IF(G2191&gt;Summary!$B$6*H2191,"Overstocked","Healthy")))</f>
        <v>Healthy</v>
      </c>
      <c r="R2191" s="0" t="str">
        <f aca="false">IF(I2191&gt;=Summary!$B$7,"Fast",IF(I2191&lt;Summary!$B$8,"Slow","Medium"))</f>
        <v>Slow</v>
      </c>
      <c r="S2191" s="15" t="n">
        <f aca="false">IF(M2191&gt;Summary!$B$5,1,0)</f>
        <v>0</v>
      </c>
      <c r="T2191" s="16" t="n">
        <f aca="false">IF(Q2191="Overstocked",(G2191-Summary!$B$6*H2191)*J2191,0)</f>
        <v>0</v>
      </c>
    </row>
    <row r="2192" customFormat="false" ht="15" hidden="false" customHeight="false" outlineLevel="0" collapsed="false">
      <c r="A2192" s="0" t="s">
        <v>2290</v>
      </c>
      <c r="B2192" s="0" t="s">
        <v>89</v>
      </c>
      <c r="C2192" s="0" t="s">
        <v>96</v>
      </c>
      <c r="D2192" s="0" t="s">
        <v>90</v>
      </c>
      <c r="E2192" s="14" t="n">
        <v>45138</v>
      </c>
      <c r="F2192" s="14" t="n">
        <v>45140</v>
      </c>
      <c r="G2192" s="0" t="n">
        <v>348</v>
      </c>
      <c r="H2192" s="0" t="n">
        <v>110</v>
      </c>
      <c r="I2192" s="0" t="n">
        <v>103</v>
      </c>
      <c r="J2192" s="0" t="n">
        <v>1500</v>
      </c>
      <c r="K2192" s="0" t="n">
        <v>1892</v>
      </c>
      <c r="L2192" s="15" t="s">
        <v>80</v>
      </c>
      <c r="M2192" s="0" t="n">
        <v>2</v>
      </c>
      <c r="N2192" s="16" t="n">
        <f aca="false">I2192*K2192</f>
        <v>194876</v>
      </c>
      <c r="O2192" s="16" t="n">
        <f aca="false">I2192*(K2192-J2192)</f>
        <v>40376</v>
      </c>
      <c r="P2192" s="15" t="n">
        <f aca="false">K2192-J2192</f>
        <v>392</v>
      </c>
      <c r="Q2192" s="0" t="str">
        <f aca="false">IF(G2192=0,"Out of stock",IF(G2192&lt;H2192,"Understocked",IF(G2192&gt;Summary!$B$6*H2192,"Overstocked","Healthy")))</f>
        <v>Healthy</v>
      </c>
      <c r="R2192" s="0" t="str">
        <f aca="false">IF(I2192&gt;=Summary!$B$7,"Fast",IF(I2192&lt;Summary!$B$8,"Slow","Medium"))</f>
        <v>Medium</v>
      </c>
      <c r="S2192" s="15" t="n">
        <f aca="false">IF(M2192&gt;Summary!$B$5,1,0)</f>
        <v>0</v>
      </c>
      <c r="T2192" s="16" t="n">
        <f aca="false">IF(Q2192="Overstocked",(G2192-Summary!$B$6*H2192)*J2192,0)</f>
        <v>0</v>
      </c>
    </row>
    <row r="2193" customFormat="false" ht="15" hidden="false" customHeight="false" outlineLevel="0" collapsed="false">
      <c r="A2193" s="0" t="s">
        <v>2291</v>
      </c>
      <c r="B2193" s="0" t="s">
        <v>101</v>
      </c>
      <c r="C2193" s="0" t="s">
        <v>85</v>
      </c>
      <c r="D2193" s="0" t="s">
        <v>79</v>
      </c>
      <c r="E2193" s="14" t="n">
        <v>45444</v>
      </c>
      <c r="F2193" s="14" t="n">
        <v>45451</v>
      </c>
      <c r="G2193" s="0" t="n">
        <v>307</v>
      </c>
      <c r="H2193" s="0" t="n">
        <v>132</v>
      </c>
      <c r="I2193" s="0" t="n">
        <v>194</v>
      </c>
      <c r="J2193" s="0" t="n">
        <v>923</v>
      </c>
      <c r="K2193" s="0" t="n">
        <v>994</v>
      </c>
      <c r="L2193" s="15" t="s">
        <v>87</v>
      </c>
      <c r="M2193" s="0" t="n">
        <v>7</v>
      </c>
      <c r="N2193" s="16" t="n">
        <f aca="false">I2193*K2193</f>
        <v>192836</v>
      </c>
      <c r="O2193" s="16" t="n">
        <f aca="false">I2193*(K2193-J2193)</f>
        <v>13774</v>
      </c>
      <c r="P2193" s="15" t="n">
        <f aca="false">K2193-J2193</f>
        <v>71</v>
      </c>
      <c r="Q2193" s="0" t="str">
        <f aca="false">IF(G2193=0,"Out of stock",IF(G2193&lt;H2193,"Understocked",IF(G2193&gt;Summary!$B$6*H2193,"Overstocked","Healthy")))</f>
        <v>Healthy</v>
      </c>
      <c r="R2193" s="0" t="str">
        <f aca="false">IF(I2193&gt;=Summary!$B$7,"Fast",IF(I2193&lt;Summary!$B$8,"Slow","Medium"))</f>
        <v>Medium</v>
      </c>
      <c r="S2193" s="15" t="n">
        <f aca="false">IF(M2193&gt;Summary!$B$5,1,0)</f>
        <v>0</v>
      </c>
      <c r="T2193" s="16" t="n">
        <f aca="false">IF(Q2193="Overstocked",(G2193-Summary!$B$6*H2193)*J2193,0)</f>
        <v>0</v>
      </c>
    </row>
    <row r="2194" customFormat="false" ht="15" hidden="false" customHeight="false" outlineLevel="0" collapsed="false">
      <c r="A2194" s="0" t="s">
        <v>2292</v>
      </c>
      <c r="B2194" s="0" t="s">
        <v>84</v>
      </c>
      <c r="C2194" s="0" t="s">
        <v>104</v>
      </c>
      <c r="D2194" s="0" t="s">
        <v>79</v>
      </c>
      <c r="E2194" s="14" t="n">
        <v>45452</v>
      </c>
      <c r="F2194" s="14" t="n">
        <v>45453</v>
      </c>
      <c r="G2194" s="0" t="n">
        <v>234</v>
      </c>
      <c r="H2194" s="0" t="n">
        <v>94</v>
      </c>
      <c r="I2194" s="0" t="n">
        <v>43</v>
      </c>
      <c r="J2194" s="0" t="n">
        <v>1943</v>
      </c>
      <c r="K2194" s="0" t="n">
        <v>2107</v>
      </c>
      <c r="L2194" s="15" t="s">
        <v>80</v>
      </c>
      <c r="M2194" s="0" t="n">
        <v>1</v>
      </c>
      <c r="N2194" s="16" t="n">
        <f aca="false">I2194*K2194</f>
        <v>90601</v>
      </c>
      <c r="O2194" s="16" t="n">
        <f aca="false">I2194*(K2194-J2194)</f>
        <v>7052</v>
      </c>
      <c r="P2194" s="15" t="n">
        <f aca="false">K2194-J2194</f>
        <v>164</v>
      </c>
      <c r="Q2194" s="0" t="str">
        <f aca="false">IF(G2194=0,"Out of stock",IF(G2194&lt;H2194,"Understocked",IF(G2194&gt;Summary!$B$6*H2194,"Overstocked","Healthy")))</f>
        <v>Healthy</v>
      </c>
      <c r="R2194" s="0" t="str">
        <f aca="false">IF(I2194&gt;=Summary!$B$7,"Fast",IF(I2194&lt;Summary!$B$8,"Slow","Medium"))</f>
        <v>Slow</v>
      </c>
      <c r="S2194" s="15" t="n">
        <f aca="false">IF(M2194&gt;Summary!$B$5,1,0)</f>
        <v>0</v>
      </c>
      <c r="T2194" s="16" t="n">
        <f aca="false">IF(Q2194="Overstocked",(G2194-Summary!$B$6*H2194)*J2194,0)</f>
        <v>0</v>
      </c>
    </row>
    <row r="2195" customFormat="false" ht="15" hidden="false" customHeight="false" outlineLevel="0" collapsed="false">
      <c r="A2195" s="0" t="s">
        <v>2293</v>
      </c>
      <c r="B2195" s="0" t="s">
        <v>89</v>
      </c>
      <c r="C2195" s="0" t="s">
        <v>104</v>
      </c>
      <c r="D2195" s="0" t="s">
        <v>102</v>
      </c>
      <c r="E2195" s="14" t="n">
        <v>45468</v>
      </c>
      <c r="F2195" s="14" t="n">
        <v>45477</v>
      </c>
      <c r="G2195" s="0" t="n">
        <v>203</v>
      </c>
      <c r="H2195" s="0" t="n">
        <v>59</v>
      </c>
      <c r="I2195" s="0" t="n">
        <v>49</v>
      </c>
      <c r="J2195" s="0" t="n">
        <v>976</v>
      </c>
      <c r="K2195" s="0" t="n">
        <v>1115</v>
      </c>
      <c r="L2195" s="15" t="s">
        <v>93</v>
      </c>
      <c r="M2195" s="0" t="n">
        <v>9</v>
      </c>
      <c r="N2195" s="16" t="n">
        <f aca="false">I2195*K2195</f>
        <v>54635</v>
      </c>
      <c r="O2195" s="16" t="n">
        <f aca="false">I2195*(K2195-J2195)</f>
        <v>6811</v>
      </c>
      <c r="P2195" s="15" t="n">
        <f aca="false">K2195-J2195</f>
        <v>139</v>
      </c>
      <c r="Q2195" s="0" t="str">
        <f aca="false">IF(G2195=0,"Out of stock",IF(G2195&lt;H2195,"Understocked",IF(G2195&gt;Summary!$B$6*H2195,"Overstocked","Healthy")))</f>
        <v>Healthy</v>
      </c>
      <c r="R2195" s="0" t="str">
        <f aca="false">IF(I2195&gt;=Summary!$B$7,"Fast",IF(I2195&lt;Summary!$B$8,"Slow","Medium"))</f>
        <v>Slow</v>
      </c>
      <c r="S2195" s="15" t="n">
        <f aca="false">IF(M2195&gt;Summary!$B$5,1,0)</f>
        <v>1</v>
      </c>
      <c r="T2195" s="16" t="n">
        <f aca="false">IF(Q2195="Overstocked",(G2195-Summary!$B$6*H2195)*J2195,0)</f>
        <v>0</v>
      </c>
    </row>
    <row r="2196" customFormat="false" ht="15" hidden="false" customHeight="false" outlineLevel="0" collapsed="false">
      <c r="A2196" s="0" t="s">
        <v>2294</v>
      </c>
      <c r="B2196" s="0" t="s">
        <v>89</v>
      </c>
      <c r="C2196" s="0" t="s">
        <v>96</v>
      </c>
      <c r="D2196" s="0" t="s">
        <v>86</v>
      </c>
      <c r="E2196" s="14" t="n">
        <v>45379</v>
      </c>
      <c r="F2196" s="14" t="n">
        <v>45385</v>
      </c>
      <c r="G2196" s="0" t="n">
        <v>482</v>
      </c>
      <c r="H2196" s="0" t="n">
        <v>82</v>
      </c>
      <c r="I2196" s="0" t="n">
        <v>298</v>
      </c>
      <c r="J2196" s="0" t="n">
        <v>937</v>
      </c>
      <c r="K2196" s="0" t="n">
        <v>1096</v>
      </c>
      <c r="L2196" s="15" t="s">
        <v>87</v>
      </c>
      <c r="M2196" s="0" t="n">
        <v>6</v>
      </c>
      <c r="N2196" s="16" t="n">
        <f aca="false">I2196*K2196</f>
        <v>326608</v>
      </c>
      <c r="O2196" s="16" t="n">
        <f aca="false">I2196*(K2196-J2196)</f>
        <v>47382</v>
      </c>
      <c r="P2196" s="15" t="n">
        <f aca="false">K2196-J2196</f>
        <v>159</v>
      </c>
      <c r="Q2196" s="0" t="str">
        <f aca="false">IF(G2196=0,"Out of stock",IF(G2196&lt;H2196,"Understocked",IF(G2196&gt;Summary!$B$6*H2196,"Overstocked","Healthy")))</f>
        <v>Overstocked</v>
      </c>
      <c r="R2196" s="0" t="str">
        <f aca="false">IF(I2196&gt;=Summary!$B$7,"Fast",IF(I2196&lt;Summary!$B$8,"Slow","Medium"))</f>
        <v>Fast</v>
      </c>
      <c r="S2196" s="15" t="n">
        <f aca="false">IF(M2196&gt;Summary!$B$5,1,0)</f>
        <v>0</v>
      </c>
      <c r="T2196" s="16" t="n">
        <f aca="false">IF(Q2196="Overstocked",(G2196-Summary!$B$6*H2196)*J2196,0)</f>
        <v>144298</v>
      </c>
    </row>
    <row r="2197" customFormat="false" ht="15" hidden="false" customHeight="false" outlineLevel="0" collapsed="false">
      <c r="A2197" s="0" t="s">
        <v>2295</v>
      </c>
      <c r="B2197" s="0" t="s">
        <v>115</v>
      </c>
      <c r="C2197" s="0" t="s">
        <v>78</v>
      </c>
      <c r="D2197" s="0" t="s">
        <v>79</v>
      </c>
      <c r="E2197" s="14" t="n">
        <v>45181</v>
      </c>
      <c r="F2197" s="14" t="n">
        <v>45186</v>
      </c>
      <c r="G2197" s="0" t="n">
        <v>194</v>
      </c>
      <c r="H2197" s="0" t="n">
        <v>113</v>
      </c>
      <c r="I2197" s="0" t="n">
        <v>190</v>
      </c>
      <c r="J2197" s="0" t="n">
        <v>1234</v>
      </c>
      <c r="K2197" s="0" t="n">
        <v>1617</v>
      </c>
      <c r="L2197" s="15" t="s">
        <v>87</v>
      </c>
      <c r="M2197" s="0" t="n">
        <v>5</v>
      </c>
      <c r="N2197" s="16" t="n">
        <f aca="false">I2197*K2197</f>
        <v>307230</v>
      </c>
      <c r="O2197" s="16" t="n">
        <f aca="false">I2197*(K2197-J2197)</f>
        <v>72770</v>
      </c>
      <c r="P2197" s="15" t="n">
        <f aca="false">K2197-J2197</f>
        <v>383</v>
      </c>
      <c r="Q2197" s="0" t="str">
        <f aca="false">IF(G2197=0,"Out of stock",IF(G2197&lt;H2197,"Understocked",IF(G2197&gt;Summary!$B$6*H2197,"Overstocked","Healthy")))</f>
        <v>Healthy</v>
      </c>
      <c r="R2197" s="0" t="str">
        <f aca="false">IF(I2197&gt;=Summary!$B$7,"Fast",IF(I2197&lt;Summary!$B$8,"Slow","Medium"))</f>
        <v>Medium</v>
      </c>
      <c r="S2197" s="15" t="n">
        <f aca="false">IF(M2197&gt;Summary!$B$5,1,0)</f>
        <v>0</v>
      </c>
      <c r="T2197" s="16" t="n">
        <f aca="false">IF(Q2197="Overstocked",(G2197-Summary!$B$6*H2197)*J2197,0)</f>
        <v>0</v>
      </c>
    </row>
    <row r="2198" customFormat="false" ht="15" hidden="false" customHeight="false" outlineLevel="0" collapsed="false">
      <c r="A2198" s="0" t="s">
        <v>2296</v>
      </c>
      <c r="B2198" s="0" t="s">
        <v>89</v>
      </c>
      <c r="C2198" s="0" t="s">
        <v>96</v>
      </c>
      <c r="D2198" s="0" t="s">
        <v>92</v>
      </c>
      <c r="E2198" s="14" t="n">
        <v>45068</v>
      </c>
      <c r="F2198" s="14" t="n">
        <v>45069</v>
      </c>
      <c r="G2198" s="0" t="n">
        <v>486</v>
      </c>
      <c r="H2198" s="0" t="n">
        <v>144</v>
      </c>
      <c r="I2198" s="0" t="n">
        <v>85</v>
      </c>
      <c r="J2198" s="0" t="n">
        <v>417</v>
      </c>
      <c r="K2198" s="0" t="n">
        <v>577</v>
      </c>
      <c r="L2198" s="15" t="s">
        <v>87</v>
      </c>
      <c r="M2198" s="0" t="n">
        <v>1</v>
      </c>
      <c r="N2198" s="16" t="n">
        <f aca="false">I2198*K2198</f>
        <v>49045</v>
      </c>
      <c r="O2198" s="16" t="n">
        <f aca="false">I2198*(K2198-J2198)</f>
        <v>13600</v>
      </c>
      <c r="P2198" s="15" t="n">
        <f aca="false">K2198-J2198</f>
        <v>160</v>
      </c>
      <c r="Q2198" s="0" t="str">
        <f aca="false">IF(G2198=0,"Out of stock",IF(G2198&lt;H2198,"Understocked",IF(G2198&gt;Summary!$B$6*H2198,"Overstocked","Healthy")))</f>
        <v>Healthy</v>
      </c>
      <c r="R2198" s="0" t="str">
        <f aca="false">IF(I2198&gt;=Summary!$B$7,"Fast",IF(I2198&lt;Summary!$B$8,"Slow","Medium"))</f>
        <v>Slow</v>
      </c>
      <c r="S2198" s="15" t="n">
        <f aca="false">IF(M2198&gt;Summary!$B$5,1,0)</f>
        <v>0</v>
      </c>
      <c r="T2198" s="16" t="n">
        <f aca="false">IF(Q2198="Overstocked",(G2198-Summary!$B$6*H2198)*J2198,0)</f>
        <v>0</v>
      </c>
    </row>
    <row r="2199" customFormat="false" ht="15" hidden="false" customHeight="false" outlineLevel="0" collapsed="false">
      <c r="A2199" s="0" t="s">
        <v>2297</v>
      </c>
      <c r="B2199" s="0" t="s">
        <v>95</v>
      </c>
      <c r="C2199" s="0" t="s">
        <v>96</v>
      </c>
      <c r="D2199" s="0" t="s">
        <v>86</v>
      </c>
      <c r="E2199" s="14" t="n">
        <v>45220</v>
      </c>
      <c r="F2199" s="14" t="n">
        <v>45225</v>
      </c>
      <c r="G2199" s="0" t="n">
        <v>389</v>
      </c>
      <c r="H2199" s="0" t="n">
        <v>88</v>
      </c>
      <c r="I2199" s="0" t="n">
        <v>11</v>
      </c>
      <c r="J2199" s="0" t="n">
        <v>457</v>
      </c>
      <c r="K2199" s="0" t="n">
        <v>747</v>
      </c>
      <c r="L2199" s="15" t="s">
        <v>80</v>
      </c>
      <c r="M2199" s="0" t="n">
        <v>5</v>
      </c>
      <c r="N2199" s="16" t="n">
        <f aca="false">I2199*K2199</f>
        <v>8217</v>
      </c>
      <c r="O2199" s="16" t="n">
        <f aca="false">I2199*(K2199-J2199)</f>
        <v>3190</v>
      </c>
      <c r="P2199" s="15" t="n">
        <f aca="false">K2199-J2199</f>
        <v>290</v>
      </c>
      <c r="Q2199" s="0" t="str">
        <f aca="false">IF(G2199=0,"Out of stock",IF(G2199&lt;H2199,"Understocked",IF(G2199&gt;Summary!$B$6*H2199,"Overstocked","Healthy")))</f>
        <v>Overstocked</v>
      </c>
      <c r="R2199" s="0" t="str">
        <f aca="false">IF(I2199&gt;=Summary!$B$7,"Fast",IF(I2199&lt;Summary!$B$8,"Slow","Medium"))</f>
        <v>Slow</v>
      </c>
      <c r="S2199" s="15" t="n">
        <f aca="false">IF(M2199&gt;Summary!$B$5,1,0)</f>
        <v>0</v>
      </c>
      <c r="T2199" s="16" t="n">
        <f aca="false">IF(Q2199="Overstocked",(G2199-Summary!$B$6*H2199)*J2199,0)</f>
        <v>16909</v>
      </c>
    </row>
    <row r="2200" customFormat="false" ht="15" hidden="false" customHeight="false" outlineLevel="0" collapsed="false">
      <c r="A2200" s="0" t="s">
        <v>2298</v>
      </c>
      <c r="B2200" s="0" t="s">
        <v>111</v>
      </c>
      <c r="C2200" s="0" t="s">
        <v>96</v>
      </c>
      <c r="D2200" s="0" t="s">
        <v>86</v>
      </c>
      <c r="E2200" s="14" t="n">
        <v>45144</v>
      </c>
      <c r="F2200" s="14" t="n">
        <v>45149</v>
      </c>
      <c r="G2200" s="0" t="n">
        <v>285</v>
      </c>
      <c r="H2200" s="0" t="n">
        <v>82</v>
      </c>
      <c r="I2200" s="0" t="n">
        <v>88</v>
      </c>
      <c r="J2200" s="0" t="n">
        <v>993</v>
      </c>
      <c r="K2200" s="0" t="n">
        <v>1486</v>
      </c>
      <c r="L2200" s="15" t="s">
        <v>80</v>
      </c>
      <c r="M2200" s="0" t="n">
        <v>5</v>
      </c>
      <c r="N2200" s="16" t="n">
        <f aca="false">I2200*K2200</f>
        <v>130768</v>
      </c>
      <c r="O2200" s="16" t="n">
        <f aca="false">I2200*(K2200-J2200)</f>
        <v>43384</v>
      </c>
      <c r="P2200" s="15" t="n">
        <f aca="false">K2200-J2200</f>
        <v>493</v>
      </c>
      <c r="Q2200" s="0" t="str">
        <f aca="false">IF(G2200=0,"Out of stock",IF(G2200&lt;H2200,"Understocked",IF(G2200&gt;Summary!$B$6*H2200,"Overstocked","Healthy")))</f>
        <v>Healthy</v>
      </c>
      <c r="R2200" s="0" t="str">
        <f aca="false">IF(I2200&gt;=Summary!$B$7,"Fast",IF(I2200&lt;Summary!$B$8,"Slow","Medium"))</f>
        <v>Slow</v>
      </c>
      <c r="S2200" s="15" t="n">
        <f aca="false">IF(M2200&gt;Summary!$B$5,1,0)</f>
        <v>0</v>
      </c>
      <c r="T2200" s="16" t="n">
        <f aca="false">IF(Q2200="Overstocked",(G2200-Summary!$B$6*H2200)*J2200,0)</f>
        <v>0</v>
      </c>
    </row>
    <row r="2201" customFormat="false" ht="15" hidden="false" customHeight="false" outlineLevel="0" collapsed="false">
      <c r="A2201" s="0" t="s">
        <v>2299</v>
      </c>
      <c r="B2201" s="0" t="s">
        <v>89</v>
      </c>
      <c r="C2201" s="0" t="s">
        <v>85</v>
      </c>
      <c r="D2201" s="0" t="s">
        <v>102</v>
      </c>
      <c r="E2201" s="14" t="n">
        <v>44999</v>
      </c>
      <c r="F2201" s="14" t="n">
        <v>45005</v>
      </c>
      <c r="G2201" s="0" t="n">
        <v>242</v>
      </c>
      <c r="H2201" s="0" t="n">
        <v>131</v>
      </c>
      <c r="I2201" s="0" t="n">
        <v>275</v>
      </c>
      <c r="J2201" s="0" t="n">
        <v>1967</v>
      </c>
      <c r="K2201" s="0" t="n">
        <v>2464</v>
      </c>
      <c r="L2201" s="15" t="s">
        <v>93</v>
      </c>
      <c r="M2201" s="0" t="n">
        <v>6</v>
      </c>
      <c r="N2201" s="16" t="n">
        <f aca="false">I2201*K2201</f>
        <v>677600</v>
      </c>
      <c r="O2201" s="16" t="n">
        <f aca="false">I2201*(K2201-J2201)</f>
        <v>136675</v>
      </c>
      <c r="P2201" s="15" t="n">
        <f aca="false">K2201-J2201</f>
        <v>497</v>
      </c>
      <c r="Q2201" s="0" t="str">
        <f aca="false">IF(G2201=0,"Out of stock",IF(G2201&lt;H2201,"Understocked",IF(G2201&gt;Summary!$B$6*H2201,"Overstocked","Healthy")))</f>
        <v>Healthy</v>
      </c>
      <c r="R2201" s="0" t="str">
        <f aca="false">IF(I2201&gt;=Summary!$B$7,"Fast",IF(I2201&lt;Summary!$B$8,"Slow","Medium"))</f>
        <v>Fast</v>
      </c>
      <c r="S2201" s="15" t="n">
        <f aca="false">IF(M2201&gt;Summary!$B$5,1,0)</f>
        <v>0</v>
      </c>
      <c r="T2201" s="16" t="n">
        <f aca="false">IF(Q2201="Overstocked",(G2201-Summary!$B$6*H2201)*J2201,0)</f>
        <v>0</v>
      </c>
    </row>
    <row r="2202" customFormat="false" ht="15" hidden="false" customHeight="false" outlineLevel="0" collapsed="false">
      <c r="A2202" s="0" t="s">
        <v>2300</v>
      </c>
      <c r="B2202" s="0" t="s">
        <v>84</v>
      </c>
      <c r="C2202" s="0" t="s">
        <v>96</v>
      </c>
      <c r="D2202" s="0" t="s">
        <v>102</v>
      </c>
      <c r="E2202" s="14" t="n">
        <v>45234</v>
      </c>
      <c r="F2202" s="14" t="n">
        <v>45243</v>
      </c>
      <c r="G2202" s="0" t="n">
        <v>1</v>
      </c>
      <c r="H2202" s="0" t="n">
        <v>63</v>
      </c>
      <c r="I2202" s="0" t="n">
        <v>175</v>
      </c>
      <c r="J2202" s="0" t="n">
        <v>1219</v>
      </c>
      <c r="K2202" s="0" t="n">
        <v>1570</v>
      </c>
      <c r="L2202" s="15" t="s">
        <v>82</v>
      </c>
      <c r="M2202" s="0" t="n">
        <v>9</v>
      </c>
      <c r="N2202" s="16" t="n">
        <f aca="false">I2202*K2202</f>
        <v>274750</v>
      </c>
      <c r="O2202" s="16" t="n">
        <f aca="false">I2202*(K2202-J2202)</f>
        <v>61425</v>
      </c>
      <c r="P2202" s="15" t="n">
        <f aca="false">K2202-J2202</f>
        <v>351</v>
      </c>
      <c r="Q2202" s="0" t="str">
        <f aca="false">IF(G2202=0,"Out of stock",IF(G2202&lt;H2202,"Understocked",IF(G2202&gt;Summary!$B$6*H2202,"Overstocked","Healthy")))</f>
        <v>Understocked</v>
      </c>
      <c r="R2202" s="0" t="str">
        <f aca="false">IF(I2202&gt;=Summary!$B$7,"Fast",IF(I2202&lt;Summary!$B$8,"Slow","Medium"))</f>
        <v>Medium</v>
      </c>
      <c r="S2202" s="15" t="n">
        <f aca="false">IF(M2202&gt;Summary!$B$5,1,0)</f>
        <v>1</v>
      </c>
      <c r="T2202" s="16" t="n">
        <f aca="false">IF(Q2202="Overstocked",(G2202-Summary!$B$6*H2202)*J2202,0)</f>
        <v>0</v>
      </c>
    </row>
    <row r="2203" customFormat="false" ht="15" hidden="false" customHeight="false" outlineLevel="0" collapsed="false">
      <c r="A2203" s="0" t="s">
        <v>2301</v>
      </c>
      <c r="B2203" s="0" t="s">
        <v>89</v>
      </c>
      <c r="C2203" s="0" t="s">
        <v>104</v>
      </c>
      <c r="D2203" s="0" t="s">
        <v>90</v>
      </c>
      <c r="E2203" s="14" t="n">
        <v>45212</v>
      </c>
      <c r="F2203" s="14" t="n">
        <v>45222</v>
      </c>
      <c r="G2203" s="0" t="n">
        <v>84</v>
      </c>
      <c r="H2203" s="0" t="n">
        <v>88</v>
      </c>
      <c r="I2203" s="0" t="n">
        <v>113</v>
      </c>
      <c r="J2203" s="0" t="n">
        <v>839</v>
      </c>
      <c r="K2203" s="0" t="n">
        <v>925</v>
      </c>
      <c r="L2203" s="15" t="s">
        <v>93</v>
      </c>
      <c r="M2203" s="0" t="n">
        <v>10</v>
      </c>
      <c r="N2203" s="16" t="n">
        <f aca="false">I2203*K2203</f>
        <v>104525</v>
      </c>
      <c r="O2203" s="16" t="n">
        <f aca="false">I2203*(K2203-J2203)</f>
        <v>9718</v>
      </c>
      <c r="P2203" s="15" t="n">
        <f aca="false">K2203-J2203</f>
        <v>86</v>
      </c>
      <c r="Q2203" s="0" t="str">
        <f aca="false">IF(G2203=0,"Out of stock",IF(G2203&lt;H2203,"Understocked",IF(G2203&gt;Summary!$B$6*H2203,"Overstocked","Healthy")))</f>
        <v>Understocked</v>
      </c>
      <c r="R2203" s="0" t="str">
        <f aca="false">IF(I2203&gt;=Summary!$B$7,"Fast",IF(I2203&lt;Summary!$B$8,"Slow","Medium"))</f>
        <v>Medium</v>
      </c>
      <c r="S2203" s="15" t="n">
        <f aca="false">IF(M2203&gt;Summary!$B$5,1,0)</f>
        <v>1</v>
      </c>
      <c r="T2203" s="16" t="n">
        <f aca="false">IF(Q2203="Overstocked",(G2203-Summary!$B$6*H2203)*J2203,0)</f>
        <v>0</v>
      </c>
    </row>
    <row r="2204" customFormat="false" ht="15" hidden="false" customHeight="false" outlineLevel="0" collapsed="false">
      <c r="A2204" s="0" t="s">
        <v>2302</v>
      </c>
      <c r="B2204" s="0" t="s">
        <v>107</v>
      </c>
      <c r="C2204" s="0" t="s">
        <v>85</v>
      </c>
      <c r="D2204" s="0" t="s">
        <v>79</v>
      </c>
      <c r="E2204" s="14" t="n">
        <v>45381</v>
      </c>
      <c r="F2204" s="14" t="n">
        <v>45387</v>
      </c>
      <c r="G2204" s="0" t="n">
        <v>146</v>
      </c>
      <c r="H2204" s="0" t="n">
        <v>137</v>
      </c>
      <c r="I2204" s="0" t="n">
        <v>243</v>
      </c>
      <c r="J2204" s="0" t="n">
        <v>503</v>
      </c>
      <c r="K2204" s="0" t="n">
        <v>886</v>
      </c>
      <c r="L2204" s="15" t="s">
        <v>80</v>
      </c>
      <c r="M2204" s="0" t="n">
        <v>6</v>
      </c>
      <c r="N2204" s="16" t="n">
        <f aca="false">I2204*K2204</f>
        <v>215298</v>
      </c>
      <c r="O2204" s="16" t="n">
        <f aca="false">I2204*(K2204-J2204)</f>
        <v>93069</v>
      </c>
      <c r="P2204" s="15" t="n">
        <f aca="false">K2204-J2204</f>
        <v>383</v>
      </c>
      <c r="Q2204" s="0" t="str">
        <f aca="false">IF(G2204=0,"Out of stock",IF(G2204&lt;H2204,"Understocked",IF(G2204&gt;Summary!$B$6*H2204,"Overstocked","Healthy")))</f>
        <v>Healthy</v>
      </c>
      <c r="R2204" s="0" t="str">
        <f aca="false">IF(I2204&gt;=Summary!$B$7,"Fast",IF(I2204&lt;Summary!$B$8,"Slow","Medium"))</f>
        <v>Fast</v>
      </c>
      <c r="S2204" s="15" t="n">
        <f aca="false">IF(M2204&gt;Summary!$B$5,1,0)</f>
        <v>0</v>
      </c>
      <c r="T2204" s="16" t="n">
        <f aca="false">IF(Q2204="Overstocked",(G2204-Summary!$B$6*H2204)*J2204,0)</f>
        <v>0</v>
      </c>
    </row>
    <row r="2205" customFormat="false" ht="15" hidden="false" customHeight="false" outlineLevel="0" collapsed="false">
      <c r="A2205" s="0" t="s">
        <v>2303</v>
      </c>
      <c r="B2205" s="0" t="s">
        <v>111</v>
      </c>
      <c r="C2205" s="0" t="s">
        <v>96</v>
      </c>
      <c r="D2205" s="0" t="s">
        <v>92</v>
      </c>
      <c r="E2205" s="14" t="n">
        <v>45275</v>
      </c>
      <c r="F2205" s="14" t="n">
        <v>45284</v>
      </c>
      <c r="G2205" s="0" t="n">
        <v>59</v>
      </c>
      <c r="H2205" s="0" t="n">
        <v>104</v>
      </c>
      <c r="I2205" s="0" t="n">
        <v>108</v>
      </c>
      <c r="J2205" s="0" t="n">
        <v>1057</v>
      </c>
      <c r="K2205" s="0" t="n">
        <v>1481</v>
      </c>
      <c r="L2205" s="15" t="s">
        <v>87</v>
      </c>
      <c r="M2205" s="0" t="n">
        <v>9</v>
      </c>
      <c r="N2205" s="16" t="n">
        <f aca="false">I2205*K2205</f>
        <v>159948</v>
      </c>
      <c r="O2205" s="16" t="n">
        <f aca="false">I2205*(K2205-J2205)</f>
        <v>45792</v>
      </c>
      <c r="P2205" s="15" t="n">
        <f aca="false">K2205-J2205</f>
        <v>424</v>
      </c>
      <c r="Q2205" s="0" t="str">
        <f aca="false">IF(G2205=0,"Out of stock",IF(G2205&lt;H2205,"Understocked",IF(G2205&gt;Summary!$B$6*H2205,"Overstocked","Healthy")))</f>
        <v>Understocked</v>
      </c>
      <c r="R2205" s="0" t="str">
        <f aca="false">IF(I2205&gt;=Summary!$B$7,"Fast",IF(I2205&lt;Summary!$B$8,"Slow","Medium"))</f>
        <v>Medium</v>
      </c>
      <c r="S2205" s="15" t="n">
        <f aca="false">IF(M2205&gt;Summary!$B$5,1,0)</f>
        <v>1</v>
      </c>
      <c r="T2205" s="16" t="n">
        <f aca="false">IF(Q2205="Overstocked",(G2205-Summary!$B$6*H2205)*J2205,0)</f>
        <v>0</v>
      </c>
    </row>
    <row r="2206" customFormat="false" ht="15" hidden="false" customHeight="false" outlineLevel="0" collapsed="false">
      <c r="A2206" s="0" t="s">
        <v>2304</v>
      </c>
      <c r="B2206" s="0" t="s">
        <v>101</v>
      </c>
      <c r="C2206" s="0" t="s">
        <v>96</v>
      </c>
      <c r="D2206" s="0" t="s">
        <v>102</v>
      </c>
      <c r="E2206" s="14" t="n">
        <v>45552</v>
      </c>
      <c r="F2206" s="14" t="n">
        <v>45560</v>
      </c>
      <c r="G2206" s="0" t="n">
        <v>25</v>
      </c>
      <c r="H2206" s="0" t="n">
        <v>118</v>
      </c>
      <c r="I2206" s="0" t="n">
        <v>291</v>
      </c>
      <c r="J2206" s="0" t="n">
        <v>926</v>
      </c>
      <c r="K2206" s="0" t="n">
        <v>1271</v>
      </c>
      <c r="L2206" s="15" t="s">
        <v>87</v>
      </c>
      <c r="M2206" s="0" t="n">
        <v>8</v>
      </c>
      <c r="N2206" s="16" t="n">
        <f aca="false">I2206*K2206</f>
        <v>369861</v>
      </c>
      <c r="O2206" s="16" t="n">
        <f aca="false">I2206*(K2206-J2206)</f>
        <v>100395</v>
      </c>
      <c r="P2206" s="15" t="n">
        <f aca="false">K2206-J2206</f>
        <v>345</v>
      </c>
      <c r="Q2206" s="0" t="str">
        <f aca="false">IF(G2206=0,"Out of stock",IF(G2206&lt;H2206,"Understocked",IF(G2206&gt;Summary!$B$6*H2206,"Overstocked","Healthy")))</f>
        <v>Understocked</v>
      </c>
      <c r="R2206" s="0" t="str">
        <f aca="false">IF(I2206&gt;=Summary!$B$7,"Fast",IF(I2206&lt;Summary!$B$8,"Slow","Medium"))</f>
        <v>Fast</v>
      </c>
      <c r="S2206" s="15" t="n">
        <f aca="false">IF(M2206&gt;Summary!$B$5,1,0)</f>
        <v>1</v>
      </c>
      <c r="T2206" s="16" t="n">
        <f aca="false">IF(Q2206="Overstocked",(G2206-Summary!$B$6*H2206)*J2206,0)</f>
        <v>0</v>
      </c>
    </row>
    <row r="2207" customFormat="false" ht="15" hidden="false" customHeight="false" outlineLevel="0" collapsed="false">
      <c r="A2207" s="0" t="s">
        <v>2305</v>
      </c>
      <c r="B2207" s="0" t="s">
        <v>77</v>
      </c>
      <c r="C2207" s="0" t="s">
        <v>96</v>
      </c>
      <c r="D2207" s="0" t="s">
        <v>86</v>
      </c>
      <c r="E2207" s="14" t="n">
        <v>45238</v>
      </c>
      <c r="F2207" s="14" t="n">
        <v>45242</v>
      </c>
      <c r="G2207" s="0" t="n">
        <v>295</v>
      </c>
      <c r="H2207" s="0" t="n">
        <v>137</v>
      </c>
      <c r="I2207" s="0" t="n">
        <v>215</v>
      </c>
      <c r="J2207" s="0" t="n">
        <v>1701</v>
      </c>
      <c r="K2207" s="0" t="n">
        <v>2165</v>
      </c>
      <c r="L2207" s="15" t="s">
        <v>80</v>
      </c>
      <c r="M2207" s="0" t="n">
        <v>4</v>
      </c>
      <c r="N2207" s="16" t="n">
        <f aca="false">I2207*K2207</f>
        <v>465475</v>
      </c>
      <c r="O2207" s="16" t="n">
        <f aca="false">I2207*(K2207-J2207)</f>
        <v>99760</v>
      </c>
      <c r="P2207" s="15" t="n">
        <f aca="false">K2207-J2207</f>
        <v>464</v>
      </c>
      <c r="Q2207" s="0" t="str">
        <f aca="false">IF(G2207=0,"Out of stock",IF(G2207&lt;H2207,"Understocked",IF(G2207&gt;Summary!$B$6*H2207,"Overstocked","Healthy")))</f>
        <v>Healthy</v>
      </c>
      <c r="R2207" s="0" t="str">
        <f aca="false">IF(I2207&gt;=Summary!$B$7,"Fast",IF(I2207&lt;Summary!$B$8,"Slow","Medium"))</f>
        <v>Fast</v>
      </c>
      <c r="S2207" s="15" t="n">
        <f aca="false">IF(M2207&gt;Summary!$B$5,1,0)</f>
        <v>0</v>
      </c>
      <c r="T2207" s="16" t="n">
        <f aca="false">IF(Q2207="Overstocked",(G2207-Summary!$B$6*H2207)*J2207,0)</f>
        <v>0</v>
      </c>
    </row>
    <row r="2208" customFormat="false" ht="15" hidden="false" customHeight="false" outlineLevel="0" collapsed="false">
      <c r="A2208" s="0" t="s">
        <v>2306</v>
      </c>
      <c r="B2208" s="0" t="s">
        <v>123</v>
      </c>
      <c r="C2208" s="0" t="s">
        <v>104</v>
      </c>
      <c r="D2208" s="0" t="s">
        <v>90</v>
      </c>
      <c r="E2208" s="14" t="n">
        <v>45176</v>
      </c>
      <c r="F2208" s="14" t="n">
        <v>45186</v>
      </c>
      <c r="G2208" s="0" t="n">
        <v>282</v>
      </c>
      <c r="H2208" s="0" t="n">
        <v>85</v>
      </c>
      <c r="I2208" s="0" t="n">
        <v>221</v>
      </c>
      <c r="J2208" s="0" t="n">
        <v>207</v>
      </c>
      <c r="K2208" s="0" t="n">
        <v>532</v>
      </c>
      <c r="L2208" s="15" t="s">
        <v>82</v>
      </c>
      <c r="M2208" s="0" t="n">
        <v>10</v>
      </c>
      <c r="N2208" s="16" t="n">
        <f aca="false">I2208*K2208</f>
        <v>117572</v>
      </c>
      <c r="O2208" s="16" t="n">
        <f aca="false">I2208*(K2208-J2208)</f>
        <v>71825</v>
      </c>
      <c r="P2208" s="15" t="n">
        <f aca="false">K2208-J2208</f>
        <v>325</v>
      </c>
      <c r="Q2208" s="0" t="str">
        <f aca="false">IF(G2208=0,"Out of stock",IF(G2208&lt;H2208,"Understocked",IF(G2208&gt;Summary!$B$6*H2208,"Overstocked","Healthy")))</f>
        <v>Healthy</v>
      </c>
      <c r="R2208" s="0" t="str">
        <f aca="false">IF(I2208&gt;=Summary!$B$7,"Fast",IF(I2208&lt;Summary!$B$8,"Slow","Medium"))</f>
        <v>Fast</v>
      </c>
      <c r="S2208" s="15" t="n">
        <f aca="false">IF(M2208&gt;Summary!$B$5,1,0)</f>
        <v>1</v>
      </c>
      <c r="T2208" s="16" t="n">
        <f aca="false">IF(Q2208="Overstocked",(G2208-Summary!$B$6*H2208)*J2208,0)</f>
        <v>0</v>
      </c>
    </row>
    <row r="2209" customFormat="false" ht="15" hidden="false" customHeight="false" outlineLevel="0" collapsed="false">
      <c r="A2209" s="0" t="s">
        <v>2307</v>
      </c>
      <c r="B2209" s="0" t="s">
        <v>115</v>
      </c>
      <c r="C2209" s="0" t="s">
        <v>96</v>
      </c>
      <c r="D2209" s="0" t="s">
        <v>92</v>
      </c>
      <c r="E2209" s="14" t="n">
        <v>45566</v>
      </c>
      <c r="F2209" s="14" t="n">
        <v>45572</v>
      </c>
      <c r="G2209" s="0" t="n">
        <v>377</v>
      </c>
      <c r="H2209" s="0" t="n">
        <v>82</v>
      </c>
      <c r="I2209" s="0" t="n">
        <v>147</v>
      </c>
      <c r="J2209" s="0" t="n">
        <v>891</v>
      </c>
      <c r="K2209" s="0" t="n">
        <v>1160</v>
      </c>
      <c r="L2209" s="15" t="s">
        <v>97</v>
      </c>
      <c r="M2209" s="0" t="n">
        <v>6</v>
      </c>
      <c r="N2209" s="16" t="n">
        <f aca="false">I2209*K2209</f>
        <v>170520</v>
      </c>
      <c r="O2209" s="16" t="n">
        <f aca="false">I2209*(K2209-J2209)</f>
        <v>39543</v>
      </c>
      <c r="P2209" s="15" t="n">
        <f aca="false">K2209-J2209</f>
        <v>269</v>
      </c>
      <c r="Q2209" s="0" t="str">
        <f aca="false">IF(G2209=0,"Out of stock",IF(G2209&lt;H2209,"Understocked",IF(G2209&gt;Summary!$B$6*H2209,"Overstocked","Healthy")))</f>
        <v>Overstocked</v>
      </c>
      <c r="R2209" s="0" t="str">
        <f aca="false">IF(I2209&gt;=Summary!$B$7,"Fast",IF(I2209&lt;Summary!$B$8,"Slow","Medium"))</f>
        <v>Medium</v>
      </c>
      <c r="S2209" s="15" t="n">
        <f aca="false">IF(M2209&gt;Summary!$B$5,1,0)</f>
        <v>0</v>
      </c>
      <c r="T2209" s="16" t="n">
        <f aca="false">IF(Q2209="Overstocked",(G2209-Summary!$B$6*H2209)*J2209,0)</f>
        <v>43659</v>
      </c>
    </row>
    <row r="2210" customFormat="false" ht="15" hidden="false" customHeight="false" outlineLevel="0" collapsed="false">
      <c r="A2210" s="0" t="s">
        <v>2308</v>
      </c>
      <c r="B2210" s="0" t="s">
        <v>113</v>
      </c>
      <c r="C2210" s="0" t="s">
        <v>78</v>
      </c>
      <c r="D2210" s="0" t="s">
        <v>90</v>
      </c>
      <c r="E2210" s="14" t="n">
        <v>45647</v>
      </c>
      <c r="F2210" s="14" t="n">
        <v>45648</v>
      </c>
      <c r="G2210" s="0" t="n">
        <v>5</v>
      </c>
      <c r="H2210" s="0" t="n">
        <v>138</v>
      </c>
      <c r="I2210" s="0" t="n">
        <v>224</v>
      </c>
      <c r="J2210" s="0" t="n">
        <v>735</v>
      </c>
      <c r="K2210" s="0" t="n">
        <v>1000</v>
      </c>
      <c r="L2210" s="15" t="s">
        <v>80</v>
      </c>
      <c r="M2210" s="0" t="n">
        <v>1</v>
      </c>
      <c r="N2210" s="16" t="n">
        <f aca="false">I2210*K2210</f>
        <v>224000</v>
      </c>
      <c r="O2210" s="16" t="n">
        <f aca="false">I2210*(K2210-J2210)</f>
        <v>59360</v>
      </c>
      <c r="P2210" s="15" t="n">
        <f aca="false">K2210-J2210</f>
        <v>265</v>
      </c>
      <c r="Q2210" s="0" t="str">
        <f aca="false">IF(G2210=0,"Out of stock",IF(G2210&lt;H2210,"Understocked",IF(G2210&gt;Summary!$B$6*H2210,"Overstocked","Healthy")))</f>
        <v>Understocked</v>
      </c>
      <c r="R2210" s="0" t="str">
        <f aca="false">IF(I2210&gt;=Summary!$B$7,"Fast",IF(I2210&lt;Summary!$B$8,"Slow","Medium"))</f>
        <v>Fast</v>
      </c>
      <c r="S2210" s="15" t="n">
        <f aca="false">IF(M2210&gt;Summary!$B$5,1,0)</f>
        <v>0</v>
      </c>
      <c r="T2210" s="16" t="n">
        <f aca="false">IF(Q2210="Overstocked",(G2210-Summary!$B$6*H2210)*J2210,0)</f>
        <v>0</v>
      </c>
    </row>
    <row r="2211" customFormat="false" ht="15" hidden="false" customHeight="false" outlineLevel="0" collapsed="false">
      <c r="A2211" s="0" t="s">
        <v>2309</v>
      </c>
      <c r="B2211" s="0" t="s">
        <v>107</v>
      </c>
      <c r="C2211" s="0" t="s">
        <v>96</v>
      </c>
      <c r="D2211" s="0" t="s">
        <v>92</v>
      </c>
      <c r="E2211" s="14" t="n">
        <v>45301</v>
      </c>
      <c r="F2211" s="14" t="n">
        <v>45308</v>
      </c>
      <c r="G2211" s="0" t="n">
        <v>398</v>
      </c>
      <c r="H2211" s="0" t="n">
        <v>58</v>
      </c>
      <c r="I2211" s="0" t="n">
        <v>238</v>
      </c>
      <c r="J2211" s="0" t="n">
        <v>445</v>
      </c>
      <c r="K2211" s="0" t="n">
        <v>934</v>
      </c>
      <c r="L2211" s="15" t="s">
        <v>93</v>
      </c>
      <c r="M2211" s="0" t="n">
        <v>7</v>
      </c>
      <c r="N2211" s="16" t="n">
        <f aca="false">I2211*K2211</f>
        <v>222292</v>
      </c>
      <c r="O2211" s="16" t="n">
        <f aca="false">I2211*(K2211-J2211)</f>
        <v>116382</v>
      </c>
      <c r="P2211" s="15" t="n">
        <f aca="false">K2211-J2211</f>
        <v>489</v>
      </c>
      <c r="Q2211" s="0" t="str">
        <f aca="false">IF(G2211=0,"Out of stock",IF(G2211&lt;H2211,"Understocked",IF(G2211&gt;Summary!$B$6*H2211,"Overstocked","Healthy")))</f>
        <v>Overstocked</v>
      </c>
      <c r="R2211" s="0" t="str">
        <f aca="false">IF(I2211&gt;=Summary!$B$7,"Fast",IF(I2211&lt;Summary!$B$8,"Slow","Medium"))</f>
        <v>Fast</v>
      </c>
      <c r="S2211" s="15" t="n">
        <f aca="false">IF(M2211&gt;Summary!$B$5,1,0)</f>
        <v>0</v>
      </c>
      <c r="T2211" s="16" t="n">
        <f aca="false">IF(Q2211="Overstocked",(G2211-Summary!$B$6*H2211)*J2211,0)</f>
        <v>73870</v>
      </c>
    </row>
    <row r="2212" customFormat="false" ht="15" hidden="false" customHeight="false" outlineLevel="0" collapsed="false">
      <c r="A2212" s="0" t="s">
        <v>2310</v>
      </c>
      <c r="B2212" s="0" t="s">
        <v>77</v>
      </c>
      <c r="C2212" s="0" t="s">
        <v>78</v>
      </c>
      <c r="D2212" s="0" t="s">
        <v>90</v>
      </c>
      <c r="E2212" s="14" t="n">
        <v>45273</v>
      </c>
      <c r="F2212" s="14" t="n">
        <v>45278</v>
      </c>
      <c r="G2212" s="0" t="n">
        <v>393</v>
      </c>
      <c r="H2212" s="0" t="n">
        <v>123</v>
      </c>
      <c r="I2212" s="0" t="n">
        <v>36</v>
      </c>
      <c r="J2212" s="0" t="n">
        <v>1991</v>
      </c>
      <c r="K2212" s="0" t="n">
        <v>2218</v>
      </c>
      <c r="L2212" s="15" t="s">
        <v>82</v>
      </c>
      <c r="M2212" s="0" t="n">
        <v>5</v>
      </c>
      <c r="N2212" s="16" t="n">
        <f aca="false">I2212*K2212</f>
        <v>79848</v>
      </c>
      <c r="O2212" s="16" t="n">
        <f aca="false">I2212*(K2212-J2212)</f>
        <v>8172</v>
      </c>
      <c r="P2212" s="15" t="n">
        <f aca="false">K2212-J2212</f>
        <v>227</v>
      </c>
      <c r="Q2212" s="0" t="str">
        <f aca="false">IF(G2212=0,"Out of stock",IF(G2212&lt;H2212,"Understocked",IF(G2212&gt;Summary!$B$6*H2212,"Overstocked","Healthy")))</f>
        <v>Healthy</v>
      </c>
      <c r="R2212" s="0" t="str">
        <f aca="false">IF(I2212&gt;=Summary!$B$7,"Fast",IF(I2212&lt;Summary!$B$8,"Slow","Medium"))</f>
        <v>Slow</v>
      </c>
      <c r="S2212" s="15" t="n">
        <f aca="false">IF(M2212&gt;Summary!$B$5,1,0)</f>
        <v>0</v>
      </c>
      <c r="T2212" s="16" t="n">
        <f aca="false">IF(Q2212="Overstocked",(G2212-Summary!$B$6*H2212)*J2212,0)</f>
        <v>0</v>
      </c>
    </row>
    <row r="2213" customFormat="false" ht="15" hidden="false" customHeight="false" outlineLevel="0" collapsed="false">
      <c r="A2213" s="0" t="s">
        <v>2311</v>
      </c>
      <c r="B2213" s="0" t="s">
        <v>113</v>
      </c>
      <c r="C2213" s="0" t="s">
        <v>85</v>
      </c>
      <c r="D2213" s="0" t="s">
        <v>92</v>
      </c>
      <c r="E2213" s="14" t="n">
        <v>45350</v>
      </c>
      <c r="F2213" s="14" t="n">
        <v>45352</v>
      </c>
      <c r="G2213" s="0" t="n">
        <v>94</v>
      </c>
      <c r="H2213" s="0" t="n">
        <v>120</v>
      </c>
      <c r="I2213" s="0" t="n">
        <v>10</v>
      </c>
      <c r="J2213" s="0" t="n">
        <v>830</v>
      </c>
      <c r="K2213" s="0" t="n">
        <v>1014</v>
      </c>
      <c r="L2213" s="15" t="s">
        <v>87</v>
      </c>
      <c r="M2213" s="0" t="n">
        <v>2</v>
      </c>
      <c r="N2213" s="16" t="n">
        <f aca="false">I2213*K2213</f>
        <v>10140</v>
      </c>
      <c r="O2213" s="16" t="n">
        <f aca="false">I2213*(K2213-J2213)</f>
        <v>1840</v>
      </c>
      <c r="P2213" s="15" t="n">
        <f aca="false">K2213-J2213</f>
        <v>184</v>
      </c>
      <c r="Q2213" s="0" t="str">
        <f aca="false">IF(G2213=0,"Out of stock",IF(G2213&lt;H2213,"Understocked",IF(G2213&gt;Summary!$B$6*H2213,"Overstocked","Healthy")))</f>
        <v>Understocked</v>
      </c>
      <c r="R2213" s="0" t="str">
        <f aca="false">IF(I2213&gt;=Summary!$B$7,"Fast",IF(I2213&lt;Summary!$B$8,"Slow","Medium"))</f>
        <v>Slow</v>
      </c>
      <c r="S2213" s="15" t="n">
        <f aca="false">IF(M2213&gt;Summary!$B$5,1,0)</f>
        <v>0</v>
      </c>
      <c r="T2213" s="16" t="n">
        <f aca="false">IF(Q2213="Overstocked",(G2213-Summary!$B$6*H2213)*J2213,0)</f>
        <v>0</v>
      </c>
    </row>
    <row r="2214" customFormat="false" ht="15" hidden="false" customHeight="false" outlineLevel="0" collapsed="false">
      <c r="A2214" s="0" t="s">
        <v>2312</v>
      </c>
      <c r="B2214" s="0" t="s">
        <v>115</v>
      </c>
      <c r="C2214" s="0" t="s">
        <v>85</v>
      </c>
      <c r="D2214" s="0" t="s">
        <v>86</v>
      </c>
      <c r="E2214" s="14" t="n">
        <v>45373</v>
      </c>
      <c r="F2214" s="14" t="n">
        <v>45378</v>
      </c>
      <c r="G2214" s="0" t="n">
        <v>259</v>
      </c>
      <c r="H2214" s="0" t="n">
        <v>148</v>
      </c>
      <c r="I2214" s="0" t="n">
        <v>180</v>
      </c>
      <c r="J2214" s="0" t="n">
        <v>1325</v>
      </c>
      <c r="K2214" s="0" t="n">
        <v>1405</v>
      </c>
      <c r="L2214" s="15" t="s">
        <v>87</v>
      </c>
      <c r="M2214" s="0" t="n">
        <v>5</v>
      </c>
      <c r="N2214" s="16" t="n">
        <f aca="false">I2214*K2214</f>
        <v>252900</v>
      </c>
      <c r="O2214" s="16" t="n">
        <f aca="false">I2214*(K2214-J2214)</f>
        <v>14400</v>
      </c>
      <c r="P2214" s="15" t="n">
        <f aca="false">K2214-J2214</f>
        <v>80</v>
      </c>
      <c r="Q2214" s="0" t="str">
        <f aca="false">IF(G2214=0,"Out of stock",IF(G2214&lt;H2214,"Understocked",IF(G2214&gt;Summary!$B$6*H2214,"Overstocked","Healthy")))</f>
        <v>Healthy</v>
      </c>
      <c r="R2214" s="0" t="str">
        <f aca="false">IF(I2214&gt;=Summary!$B$7,"Fast",IF(I2214&lt;Summary!$B$8,"Slow","Medium"))</f>
        <v>Medium</v>
      </c>
      <c r="S2214" s="15" t="n">
        <f aca="false">IF(M2214&gt;Summary!$B$5,1,0)</f>
        <v>0</v>
      </c>
      <c r="T2214" s="16" t="n">
        <f aca="false">IF(Q2214="Overstocked",(G2214-Summary!$B$6*H2214)*J2214,0)</f>
        <v>0</v>
      </c>
    </row>
    <row r="2215" customFormat="false" ht="15" hidden="false" customHeight="false" outlineLevel="0" collapsed="false">
      <c r="A2215" s="0" t="s">
        <v>2313</v>
      </c>
      <c r="B2215" s="0" t="s">
        <v>84</v>
      </c>
      <c r="C2215" s="0" t="s">
        <v>96</v>
      </c>
      <c r="D2215" s="0" t="s">
        <v>86</v>
      </c>
      <c r="E2215" s="14" t="n">
        <v>45091</v>
      </c>
      <c r="F2215" s="14" t="n">
        <v>45093</v>
      </c>
      <c r="G2215" s="0" t="n">
        <v>294</v>
      </c>
      <c r="H2215" s="0" t="n">
        <v>70</v>
      </c>
      <c r="I2215" s="0" t="n">
        <v>174</v>
      </c>
      <c r="J2215" s="0" t="n">
        <v>262</v>
      </c>
      <c r="K2215" s="0" t="n">
        <v>757</v>
      </c>
      <c r="L2215" s="15" t="s">
        <v>82</v>
      </c>
      <c r="M2215" s="0" t="n">
        <v>2</v>
      </c>
      <c r="N2215" s="16" t="n">
        <f aca="false">I2215*K2215</f>
        <v>131718</v>
      </c>
      <c r="O2215" s="16" t="n">
        <f aca="false">I2215*(K2215-J2215)</f>
        <v>86130</v>
      </c>
      <c r="P2215" s="15" t="n">
        <f aca="false">K2215-J2215</f>
        <v>495</v>
      </c>
      <c r="Q2215" s="0" t="str">
        <f aca="false">IF(G2215=0,"Out of stock",IF(G2215&lt;H2215,"Understocked",IF(G2215&gt;Summary!$B$6*H2215,"Overstocked","Healthy")))</f>
        <v>Overstocked</v>
      </c>
      <c r="R2215" s="0" t="str">
        <f aca="false">IF(I2215&gt;=Summary!$B$7,"Fast",IF(I2215&lt;Summary!$B$8,"Slow","Medium"))</f>
        <v>Medium</v>
      </c>
      <c r="S2215" s="15" t="n">
        <f aca="false">IF(M2215&gt;Summary!$B$5,1,0)</f>
        <v>0</v>
      </c>
      <c r="T2215" s="16" t="n">
        <f aca="false">IF(Q2215="Overstocked",(G2215-Summary!$B$6*H2215)*J2215,0)</f>
        <v>3668</v>
      </c>
    </row>
    <row r="2216" customFormat="false" ht="15" hidden="false" customHeight="false" outlineLevel="0" collapsed="false">
      <c r="A2216" s="0" t="s">
        <v>2314</v>
      </c>
      <c r="B2216" s="0" t="s">
        <v>89</v>
      </c>
      <c r="C2216" s="0" t="s">
        <v>104</v>
      </c>
      <c r="D2216" s="0" t="s">
        <v>102</v>
      </c>
      <c r="E2216" s="14" t="n">
        <v>45008</v>
      </c>
      <c r="F2216" s="14" t="n">
        <v>45015</v>
      </c>
      <c r="G2216" s="0" t="n">
        <v>305</v>
      </c>
      <c r="H2216" s="0" t="n">
        <v>86</v>
      </c>
      <c r="I2216" s="0" t="n">
        <v>88</v>
      </c>
      <c r="J2216" s="0" t="n">
        <v>1329</v>
      </c>
      <c r="K2216" s="0" t="n">
        <v>1613</v>
      </c>
      <c r="L2216" s="15" t="s">
        <v>82</v>
      </c>
      <c r="M2216" s="0" t="n">
        <v>7</v>
      </c>
      <c r="N2216" s="16" t="n">
        <f aca="false">I2216*K2216</f>
        <v>141944</v>
      </c>
      <c r="O2216" s="16" t="n">
        <f aca="false">I2216*(K2216-J2216)</f>
        <v>24992</v>
      </c>
      <c r="P2216" s="15" t="n">
        <f aca="false">K2216-J2216</f>
        <v>284</v>
      </c>
      <c r="Q2216" s="0" t="str">
        <f aca="false">IF(G2216=0,"Out of stock",IF(G2216&lt;H2216,"Understocked",IF(G2216&gt;Summary!$B$6*H2216,"Overstocked","Healthy")))</f>
        <v>Healthy</v>
      </c>
      <c r="R2216" s="0" t="str">
        <f aca="false">IF(I2216&gt;=Summary!$B$7,"Fast",IF(I2216&lt;Summary!$B$8,"Slow","Medium"))</f>
        <v>Slow</v>
      </c>
      <c r="S2216" s="15" t="n">
        <f aca="false">IF(M2216&gt;Summary!$B$5,1,0)</f>
        <v>0</v>
      </c>
      <c r="T2216" s="16" t="n">
        <f aca="false">IF(Q2216="Overstocked",(G2216-Summary!$B$6*H2216)*J2216,0)</f>
        <v>0</v>
      </c>
    </row>
    <row r="2217" customFormat="false" ht="15" hidden="false" customHeight="false" outlineLevel="0" collapsed="false">
      <c r="A2217" s="0" t="s">
        <v>2315</v>
      </c>
      <c r="B2217" s="0" t="s">
        <v>84</v>
      </c>
      <c r="C2217" s="0" t="s">
        <v>78</v>
      </c>
      <c r="D2217" s="0" t="s">
        <v>90</v>
      </c>
      <c r="E2217" s="14" t="n">
        <v>45220</v>
      </c>
      <c r="F2217" s="14" t="n">
        <v>45226</v>
      </c>
      <c r="G2217" s="0" t="n">
        <v>183</v>
      </c>
      <c r="H2217" s="0" t="n">
        <v>63</v>
      </c>
      <c r="I2217" s="0" t="n">
        <v>276</v>
      </c>
      <c r="J2217" s="0" t="n">
        <v>1132</v>
      </c>
      <c r="K2217" s="0" t="n">
        <v>1424</v>
      </c>
      <c r="L2217" s="15" t="s">
        <v>80</v>
      </c>
      <c r="M2217" s="0" t="n">
        <v>6</v>
      </c>
      <c r="N2217" s="16" t="n">
        <f aca="false">I2217*K2217</f>
        <v>393024</v>
      </c>
      <c r="O2217" s="16" t="n">
        <f aca="false">I2217*(K2217-J2217)</f>
        <v>80592</v>
      </c>
      <c r="P2217" s="15" t="n">
        <f aca="false">K2217-J2217</f>
        <v>292</v>
      </c>
      <c r="Q2217" s="0" t="str">
        <f aca="false">IF(G2217=0,"Out of stock",IF(G2217&lt;H2217,"Understocked",IF(G2217&gt;Summary!$B$6*H2217,"Overstocked","Healthy")))</f>
        <v>Healthy</v>
      </c>
      <c r="R2217" s="0" t="str">
        <f aca="false">IF(I2217&gt;=Summary!$B$7,"Fast",IF(I2217&lt;Summary!$B$8,"Slow","Medium"))</f>
        <v>Fast</v>
      </c>
      <c r="S2217" s="15" t="n">
        <f aca="false">IF(M2217&gt;Summary!$B$5,1,0)</f>
        <v>0</v>
      </c>
      <c r="T2217" s="16" t="n">
        <f aca="false">IF(Q2217="Overstocked",(G2217-Summary!$B$6*H2217)*J2217,0)</f>
        <v>0</v>
      </c>
    </row>
    <row r="2218" customFormat="false" ht="15" hidden="false" customHeight="false" outlineLevel="0" collapsed="false">
      <c r="A2218" s="0" t="s">
        <v>2316</v>
      </c>
      <c r="B2218" s="0" t="s">
        <v>123</v>
      </c>
      <c r="C2218" s="0" t="s">
        <v>78</v>
      </c>
      <c r="D2218" s="0" t="s">
        <v>86</v>
      </c>
      <c r="E2218" s="14" t="n">
        <v>45152</v>
      </c>
      <c r="F2218" s="14" t="n">
        <v>45159</v>
      </c>
      <c r="G2218" s="0" t="n">
        <v>467</v>
      </c>
      <c r="H2218" s="0" t="n">
        <v>67</v>
      </c>
      <c r="I2218" s="0" t="n">
        <v>183</v>
      </c>
      <c r="J2218" s="0" t="n">
        <v>1605</v>
      </c>
      <c r="K2218" s="0" t="n">
        <v>1728</v>
      </c>
      <c r="L2218" s="15" t="s">
        <v>87</v>
      </c>
      <c r="M2218" s="0" t="n">
        <v>7</v>
      </c>
      <c r="N2218" s="16" t="n">
        <f aca="false">I2218*K2218</f>
        <v>316224</v>
      </c>
      <c r="O2218" s="16" t="n">
        <f aca="false">I2218*(K2218-J2218)</f>
        <v>22509</v>
      </c>
      <c r="P2218" s="15" t="n">
        <f aca="false">K2218-J2218</f>
        <v>123</v>
      </c>
      <c r="Q2218" s="0" t="str">
        <f aca="false">IF(G2218=0,"Out of stock",IF(G2218&lt;H2218,"Understocked",IF(G2218&gt;Summary!$B$6*H2218,"Overstocked","Healthy")))</f>
        <v>Overstocked</v>
      </c>
      <c r="R2218" s="0" t="str">
        <f aca="false">IF(I2218&gt;=Summary!$B$7,"Fast",IF(I2218&lt;Summary!$B$8,"Slow","Medium"))</f>
        <v>Medium</v>
      </c>
      <c r="S2218" s="15" t="n">
        <f aca="false">IF(M2218&gt;Summary!$B$5,1,0)</f>
        <v>0</v>
      </c>
      <c r="T2218" s="16" t="n">
        <f aca="false">IF(Q2218="Overstocked",(G2218-Summary!$B$6*H2218)*J2218,0)</f>
        <v>319395</v>
      </c>
    </row>
    <row r="2219" customFormat="false" ht="15" hidden="false" customHeight="false" outlineLevel="0" collapsed="false">
      <c r="A2219" s="0" t="s">
        <v>2317</v>
      </c>
      <c r="B2219" s="0" t="s">
        <v>123</v>
      </c>
      <c r="C2219" s="0" t="s">
        <v>96</v>
      </c>
      <c r="D2219" s="0" t="s">
        <v>102</v>
      </c>
      <c r="E2219" s="14" t="n">
        <v>45643</v>
      </c>
      <c r="F2219" s="14" t="n">
        <v>45652</v>
      </c>
      <c r="G2219" s="0" t="n">
        <v>224</v>
      </c>
      <c r="H2219" s="0" t="n">
        <v>104</v>
      </c>
      <c r="I2219" s="0" t="n">
        <v>55</v>
      </c>
      <c r="J2219" s="0" t="n">
        <v>844</v>
      </c>
      <c r="K2219" s="0" t="n">
        <v>932</v>
      </c>
      <c r="L2219" s="15" t="s">
        <v>82</v>
      </c>
      <c r="M2219" s="0" t="n">
        <v>9</v>
      </c>
      <c r="N2219" s="16" t="n">
        <f aca="false">I2219*K2219</f>
        <v>51260</v>
      </c>
      <c r="O2219" s="16" t="n">
        <f aca="false">I2219*(K2219-J2219)</f>
        <v>4840</v>
      </c>
      <c r="P2219" s="15" t="n">
        <f aca="false">K2219-J2219</f>
        <v>88</v>
      </c>
      <c r="Q2219" s="0" t="str">
        <f aca="false">IF(G2219=0,"Out of stock",IF(G2219&lt;H2219,"Understocked",IF(G2219&gt;Summary!$B$6*H2219,"Overstocked","Healthy")))</f>
        <v>Healthy</v>
      </c>
      <c r="R2219" s="0" t="str">
        <f aca="false">IF(I2219&gt;=Summary!$B$7,"Fast",IF(I2219&lt;Summary!$B$8,"Slow","Medium"))</f>
        <v>Slow</v>
      </c>
      <c r="S2219" s="15" t="n">
        <f aca="false">IF(M2219&gt;Summary!$B$5,1,0)</f>
        <v>1</v>
      </c>
      <c r="T2219" s="16" t="n">
        <f aca="false">IF(Q2219="Overstocked",(G2219-Summary!$B$6*H2219)*J2219,0)</f>
        <v>0</v>
      </c>
    </row>
    <row r="2220" customFormat="false" ht="15" hidden="false" customHeight="false" outlineLevel="0" collapsed="false">
      <c r="A2220" s="0" t="s">
        <v>2318</v>
      </c>
      <c r="B2220" s="0" t="s">
        <v>89</v>
      </c>
      <c r="C2220" s="0" t="s">
        <v>78</v>
      </c>
      <c r="D2220" s="0" t="s">
        <v>79</v>
      </c>
      <c r="E2220" s="14" t="n">
        <v>45427</v>
      </c>
      <c r="F2220" s="14" t="n">
        <v>45432</v>
      </c>
      <c r="G2220" s="0" t="n">
        <v>364</v>
      </c>
      <c r="H2220" s="0" t="n">
        <v>84</v>
      </c>
      <c r="I2220" s="0" t="n">
        <v>289</v>
      </c>
      <c r="J2220" s="0" t="n">
        <v>845</v>
      </c>
      <c r="K2220" s="0" t="n">
        <v>1332</v>
      </c>
      <c r="L2220" s="15" t="s">
        <v>93</v>
      </c>
      <c r="M2220" s="0" t="n">
        <v>5</v>
      </c>
      <c r="N2220" s="16" t="n">
        <f aca="false">I2220*K2220</f>
        <v>384948</v>
      </c>
      <c r="O2220" s="16" t="n">
        <f aca="false">I2220*(K2220-J2220)</f>
        <v>140743</v>
      </c>
      <c r="P2220" s="15" t="n">
        <f aca="false">K2220-J2220</f>
        <v>487</v>
      </c>
      <c r="Q2220" s="0" t="str">
        <f aca="false">IF(G2220=0,"Out of stock",IF(G2220&lt;H2220,"Understocked",IF(G2220&gt;Summary!$B$6*H2220,"Overstocked","Healthy")))</f>
        <v>Overstocked</v>
      </c>
      <c r="R2220" s="0" t="str">
        <f aca="false">IF(I2220&gt;=Summary!$B$7,"Fast",IF(I2220&lt;Summary!$B$8,"Slow","Medium"))</f>
        <v>Fast</v>
      </c>
      <c r="S2220" s="15" t="n">
        <f aca="false">IF(M2220&gt;Summary!$B$5,1,0)</f>
        <v>0</v>
      </c>
      <c r="T2220" s="16" t="n">
        <f aca="false">IF(Q2220="Overstocked",(G2220-Summary!$B$6*H2220)*J2220,0)</f>
        <v>23660</v>
      </c>
    </row>
    <row r="2221" customFormat="false" ht="15" hidden="false" customHeight="false" outlineLevel="0" collapsed="false">
      <c r="A2221" s="0" t="s">
        <v>2319</v>
      </c>
      <c r="B2221" s="0" t="s">
        <v>115</v>
      </c>
      <c r="C2221" s="0" t="s">
        <v>78</v>
      </c>
      <c r="D2221" s="0" t="s">
        <v>86</v>
      </c>
      <c r="E2221" s="14" t="n">
        <v>45465</v>
      </c>
      <c r="F2221" s="14" t="n">
        <v>45472</v>
      </c>
      <c r="G2221" s="0" t="n">
        <v>53</v>
      </c>
      <c r="H2221" s="0" t="n">
        <v>112</v>
      </c>
      <c r="I2221" s="0" t="n">
        <v>195</v>
      </c>
      <c r="J2221" s="0" t="n">
        <v>274</v>
      </c>
      <c r="K2221" s="0" t="n">
        <v>734</v>
      </c>
      <c r="L2221" s="15" t="s">
        <v>93</v>
      </c>
      <c r="M2221" s="0" t="n">
        <v>7</v>
      </c>
      <c r="N2221" s="16" t="n">
        <f aca="false">I2221*K2221</f>
        <v>143130</v>
      </c>
      <c r="O2221" s="16" t="n">
        <f aca="false">I2221*(K2221-J2221)</f>
        <v>89700</v>
      </c>
      <c r="P2221" s="15" t="n">
        <f aca="false">K2221-J2221</f>
        <v>460</v>
      </c>
      <c r="Q2221" s="0" t="str">
        <f aca="false">IF(G2221=0,"Out of stock",IF(G2221&lt;H2221,"Understocked",IF(G2221&gt;Summary!$B$6*H2221,"Overstocked","Healthy")))</f>
        <v>Understocked</v>
      </c>
      <c r="R2221" s="0" t="str">
        <f aca="false">IF(I2221&gt;=Summary!$B$7,"Fast",IF(I2221&lt;Summary!$B$8,"Slow","Medium"))</f>
        <v>Medium</v>
      </c>
      <c r="S2221" s="15" t="n">
        <f aca="false">IF(M2221&gt;Summary!$B$5,1,0)</f>
        <v>0</v>
      </c>
      <c r="T2221" s="16" t="n">
        <f aca="false">IF(Q2221="Overstocked",(G2221-Summary!$B$6*H2221)*J2221,0)</f>
        <v>0</v>
      </c>
    </row>
    <row r="2222" customFormat="false" ht="15" hidden="false" customHeight="false" outlineLevel="0" collapsed="false">
      <c r="A2222" s="0" t="s">
        <v>2320</v>
      </c>
      <c r="B2222" s="0" t="s">
        <v>101</v>
      </c>
      <c r="C2222" s="0" t="s">
        <v>104</v>
      </c>
      <c r="D2222" s="0" t="s">
        <v>79</v>
      </c>
      <c r="E2222" s="14" t="n">
        <v>45559</v>
      </c>
      <c r="F2222" s="14" t="n">
        <v>45564</v>
      </c>
      <c r="G2222" s="0" t="n">
        <v>215</v>
      </c>
      <c r="H2222" s="0" t="n">
        <v>60</v>
      </c>
      <c r="I2222" s="0" t="n">
        <v>224</v>
      </c>
      <c r="J2222" s="0" t="n">
        <v>951</v>
      </c>
      <c r="K2222" s="0" t="n">
        <v>1008</v>
      </c>
      <c r="L2222" s="15" t="s">
        <v>80</v>
      </c>
      <c r="M2222" s="0" t="n">
        <v>5</v>
      </c>
      <c r="N2222" s="16" t="n">
        <f aca="false">I2222*K2222</f>
        <v>225792</v>
      </c>
      <c r="O2222" s="16" t="n">
        <f aca="false">I2222*(K2222-J2222)</f>
        <v>12768</v>
      </c>
      <c r="P2222" s="15" t="n">
        <f aca="false">K2222-J2222</f>
        <v>57</v>
      </c>
      <c r="Q2222" s="0" t="str">
        <f aca="false">IF(G2222=0,"Out of stock",IF(G2222&lt;H2222,"Understocked",IF(G2222&gt;Summary!$B$6*H2222,"Overstocked","Healthy")))</f>
        <v>Healthy</v>
      </c>
      <c r="R2222" s="0" t="str">
        <f aca="false">IF(I2222&gt;=Summary!$B$7,"Fast",IF(I2222&lt;Summary!$B$8,"Slow","Medium"))</f>
        <v>Fast</v>
      </c>
      <c r="S2222" s="15" t="n">
        <f aca="false">IF(M2222&gt;Summary!$B$5,1,0)</f>
        <v>0</v>
      </c>
      <c r="T2222" s="16" t="n">
        <f aca="false">IF(Q2222="Overstocked",(G2222-Summary!$B$6*H2222)*J2222,0)</f>
        <v>0</v>
      </c>
    </row>
    <row r="2223" customFormat="false" ht="15" hidden="false" customHeight="false" outlineLevel="0" collapsed="false">
      <c r="A2223" s="0" t="s">
        <v>2321</v>
      </c>
      <c r="B2223" s="0" t="s">
        <v>113</v>
      </c>
      <c r="C2223" s="0" t="s">
        <v>96</v>
      </c>
      <c r="D2223" s="0" t="s">
        <v>90</v>
      </c>
      <c r="E2223" s="14" t="n">
        <v>45275</v>
      </c>
      <c r="F2223" s="14" t="n">
        <v>45283</v>
      </c>
      <c r="G2223" s="0" t="n">
        <v>139</v>
      </c>
      <c r="H2223" s="0" t="n">
        <v>57</v>
      </c>
      <c r="I2223" s="0" t="n">
        <v>72</v>
      </c>
      <c r="J2223" s="0" t="n">
        <v>846</v>
      </c>
      <c r="K2223" s="0" t="n">
        <v>1311</v>
      </c>
      <c r="L2223" s="15" t="s">
        <v>93</v>
      </c>
      <c r="M2223" s="0" t="n">
        <v>8</v>
      </c>
      <c r="N2223" s="16" t="n">
        <f aca="false">I2223*K2223</f>
        <v>94392</v>
      </c>
      <c r="O2223" s="16" t="n">
        <f aca="false">I2223*(K2223-J2223)</f>
        <v>33480</v>
      </c>
      <c r="P2223" s="15" t="n">
        <f aca="false">K2223-J2223</f>
        <v>465</v>
      </c>
      <c r="Q2223" s="0" t="str">
        <f aca="false">IF(G2223=0,"Out of stock",IF(G2223&lt;H2223,"Understocked",IF(G2223&gt;Summary!$B$6*H2223,"Overstocked","Healthy")))</f>
        <v>Healthy</v>
      </c>
      <c r="R2223" s="0" t="str">
        <f aca="false">IF(I2223&gt;=Summary!$B$7,"Fast",IF(I2223&lt;Summary!$B$8,"Slow","Medium"))</f>
        <v>Slow</v>
      </c>
      <c r="S2223" s="15" t="n">
        <f aca="false">IF(M2223&gt;Summary!$B$5,1,0)</f>
        <v>1</v>
      </c>
      <c r="T2223" s="16" t="n">
        <f aca="false">IF(Q2223="Overstocked",(G2223-Summary!$B$6*H2223)*J2223,0)</f>
        <v>0</v>
      </c>
    </row>
    <row r="2224" customFormat="false" ht="15" hidden="false" customHeight="false" outlineLevel="0" collapsed="false">
      <c r="A2224" s="0" t="s">
        <v>2322</v>
      </c>
      <c r="B2224" s="0" t="s">
        <v>113</v>
      </c>
      <c r="C2224" s="0" t="s">
        <v>85</v>
      </c>
      <c r="D2224" s="0" t="s">
        <v>86</v>
      </c>
      <c r="E2224" s="14" t="n">
        <v>45535</v>
      </c>
      <c r="F2224" s="14" t="n">
        <v>45543</v>
      </c>
      <c r="G2224" s="0" t="n">
        <v>9</v>
      </c>
      <c r="H2224" s="0" t="n">
        <v>80</v>
      </c>
      <c r="I2224" s="0" t="n">
        <v>176</v>
      </c>
      <c r="J2224" s="0" t="n">
        <v>1492</v>
      </c>
      <c r="K2224" s="0" t="n">
        <v>1944</v>
      </c>
      <c r="L2224" s="15" t="s">
        <v>87</v>
      </c>
      <c r="M2224" s="0" t="n">
        <v>8</v>
      </c>
      <c r="N2224" s="16" t="n">
        <f aca="false">I2224*K2224</f>
        <v>342144</v>
      </c>
      <c r="O2224" s="16" t="n">
        <f aca="false">I2224*(K2224-J2224)</f>
        <v>79552</v>
      </c>
      <c r="P2224" s="15" t="n">
        <f aca="false">K2224-J2224</f>
        <v>452</v>
      </c>
      <c r="Q2224" s="0" t="str">
        <f aca="false">IF(G2224=0,"Out of stock",IF(G2224&lt;H2224,"Understocked",IF(G2224&gt;Summary!$B$6*H2224,"Overstocked","Healthy")))</f>
        <v>Understocked</v>
      </c>
      <c r="R2224" s="0" t="str">
        <f aca="false">IF(I2224&gt;=Summary!$B$7,"Fast",IF(I2224&lt;Summary!$B$8,"Slow","Medium"))</f>
        <v>Medium</v>
      </c>
      <c r="S2224" s="15" t="n">
        <f aca="false">IF(M2224&gt;Summary!$B$5,1,0)</f>
        <v>1</v>
      </c>
      <c r="T2224" s="16" t="n">
        <f aca="false">IF(Q2224="Overstocked",(G2224-Summary!$B$6*H2224)*J2224,0)</f>
        <v>0</v>
      </c>
    </row>
    <row r="2225" customFormat="false" ht="15" hidden="false" customHeight="false" outlineLevel="0" collapsed="false">
      <c r="A2225" s="0" t="s">
        <v>2323</v>
      </c>
      <c r="B2225" s="0" t="s">
        <v>111</v>
      </c>
      <c r="C2225" s="0" t="s">
        <v>96</v>
      </c>
      <c r="D2225" s="0" t="s">
        <v>90</v>
      </c>
      <c r="E2225" s="14" t="n">
        <v>45381</v>
      </c>
      <c r="F2225" s="14" t="n">
        <v>45383</v>
      </c>
      <c r="G2225" s="0" t="n">
        <v>414</v>
      </c>
      <c r="H2225" s="0" t="n">
        <v>67</v>
      </c>
      <c r="I2225" s="0" t="n">
        <v>101</v>
      </c>
      <c r="J2225" s="0" t="n">
        <v>568</v>
      </c>
      <c r="K2225" s="0" t="n">
        <v>672</v>
      </c>
      <c r="L2225" s="15" t="s">
        <v>80</v>
      </c>
      <c r="M2225" s="0" t="n">
        <v>2</v>
      </c>
      <c r="N2225" s="16" t="n">
        <f aca="false">I2225*K2225</f>
        <v>67872</v>
      </c>
      <c r="O2225" s="16" t="n">
        <f aca="false">I2225*(K2225-J2225)</f>
        <v>10504</v>
      </c>
      <c r="P2225" s="15" t="n">
        <f aca="false">K2225-J2225</f>
        <v>104</v>
      </c>
      <c r="Q2225" s="0" t="str">
        <f aca="false">IF(G2225=0,"Out of stock",IF(G2225&lt;H2225,"Understocked",IF(G2225&gt;Summary!$B$6*H2225,"Overstocked","Healthy")))</f>
        <v>Overstocked</v>
      </c>
      <c r="R2225" s="0" t="str">
        <f aca="false">IF(I2225&gt;=Summary!$B$7,"Fast",IF(I2225&lt;Summary!$B$8,"Slow","Medium"))</f>
        <v>Medium</v>
      </c>
      <c r="S2225" s="15" t="n">
        <f aca="false">IF(M2225&gt;Summary!$B$5,1,0)</f>
        <v>0</v>
      </c>
      <c r="T2225" s="16" t="n">
        <f aca="false">IF(Q2225="Overstocked",(G2225-Summary!$B$6*H2225)*J2225,0)</f>
        <v>82928</v>
      </c>
    </row>
    <row r="2226" customFormat="false" ht="15" hidden="false" customHeight="false" outlineLevel="0" collapsed="false">
      <c r="A2226" s="0" t="s">
        <v>2324</v>
      </c>
      <c r="B2226" s="0" t="s">
        <v>101</v>
      </c>
      <c r="C2226" s="0" t="s">
        <v>85</v>
      </c>
      <c r="D2226" s="0" t="s">
        <v>90</v>
      </c>
      <c r="E2226" s="14" t="n">
        <v>45049</v>
      </c>
      <c r="F2226" s="14" t="n">
        <v>45053</v>
      </c>
      <c r="G2226" s="0" t="n">
        <v>28</v>
      </c>
      <c r="H2226" s="0" t="n">
        <v>89</v>
      </c>
      <c r="I2226" s="0" t="n">
        <v>26</v>
      </c>
      <c r="J2226" s="0" t="n">
        <v>1339</v>
      </c>
      <c r="K2226" s="0" t="n">
        <v>1565</v>
      </c>
      <c r="L2226" s="15" t="s">
        <v>87</v>
      </c>
      <c r="M2226" s="0" t="n">
        <v>4</v>
      </c>
      <c r="N2226" s="16" t="n">
        <f aca="false">I2226*K2226</f>
        <v>40690</v>
      </c>
      <c r="O2226" s="16" t="n">
        <f aca="false">I2226*(K2226-J2226)</f>
        <v>5876</v>
      </c>
      <c r="P2226" s="15" t="n">
        <f aca="false">K2226-J2226</f>
        <v>226</v>
      </c>
      <c r="Q2226" s="0" t="str">
        <f aca="false">IF(G2226=0,"Out of stock",IF(G2226&lt;H2226,"Understocked",IF(G2226&gt;Summary!$B$6*H2226,"Overstocked","Healthy")))</f>
        <v>Understocked</v>
      </c>
      <c r="R2226" s="0" t="str">
        <f aca="false">IF(I2226&gt;=Summary!$B$7,"Fast",IF(I2226&lt;Summary!$B$8,"Slow","Medium"))</f>
        <v>Slow</v>
      </c>
      <c r="S2226" s="15" t="n">
        <f aca="false">IF(M2226&gt;Summary!$B$5,1,0)</f>
        <v>0</v>
      </c>
      <c r="T2226" s="16" t="n">
        <f aca="false">IF(Q2226="Overstocked",(G2226-Summary!$B$6*H2226)*J2226,0)</f>
        <v>0</v>
      </c>
    </row>
    <row r="2227" customFormat="false" ht="15" hidden="false" customHeight="false" outlineLevel="0" collapsed="false">
      <c r="A2227" s="0" t="s">
        <v>2325</v>
      </c>
      <c r="B2227" s="0" t="s">
        <v>84</v>
      </c>
      <c r="C2227" s="0" t="s">
        <v>85</v>
      </c>
      <c r="D2227" s="0" t="s">
        <v>90</v>
      </c>
      <c r="E2227" s="14" t="n">
        <v>45371</v>
      </c>
      <c r="F2227" s="14" t="n">
        <v>45377</v>
      </c>
      <c r="G2227" s="0" t="n">
        <v>207</v>
      </c>
      <c r="H2227" s="0" t="n">
        <v>104</v>
      </c>
      <c r="I2227" s="0" t="n">
        <v>23</v>
      </c>
      <c r="J2227" s="0" t="n">
        <v>1194</v>
      </c>
      <c r="K2227" s="0" t="n">
        <v>1387</v>
      </c>
      <c r="L2227" s="15" t="s">
        <v>97</v>
      </c>
      <c r="M2227" s="0" t="n">
        <v>6</v>
      </c>
      <c r="N2227" s="16" t="n">
        <f aca="false">I2227*K2227</f>
        <v>31901</v>
      </c>
      <c r="O2227" s="16" t="n">
        <f aca="false">I2227*(K2227-J2227)</f>
        <v>4439</v>
      </c>
      <c r="P2227" s="15" t="n">
        <f aca="false">K2227-J2227</f>
        <v>193</v>
      </c>
      <c r="Q2227" s="0" t="str">
        <f aca="false">IF(G2227=0,"Out of stock",IF(G2227&lt;H2227,"Understocked",IF(G2227&gt;Summary!$B$6*H2227,"Overstocked","Healthy")))</f>
        <v>Healthy</v>
      </c>
      <c r="R2227" s="0" t="str">
        <f aca="false">IF(I2227&gt;=Summary!$B$7,"Fast",IF(I2227&lt;Summary!$B$8,"Slow","Medium"))</f>
        <v>Slow</v>
      </c>
      <c r="S2227" s="15" t="n">
        <f aca="false">IF(M2227&gt;Summary!$B$5,1,0)</f>
        <v>0</v>
      </c>
      <c r="T2227" s="16" t="n">
        <f aca="false">IF(Q2227="Overstocked",(G2227-Summary!$B$6*H2227)*J2227,0)</f>
        <v>0</v>
      </c>
    </row>
    <row r="2228" customFormat="false" ht="15" hidden="false" customHeight="false" outlineLevel="0" collapsed="false">
      <c r="A2228" s="0" t="s">
        <v>2326</v>
      </c>
      <c r="B2228" s="0" t="s">
        <v>77</v>
      </c>
      <c r="C2228" s="0" t="s">
        <v>78</v>
      </c>
      <c r="D2228" s="0" t="s">
        <v>79</v>
      </c>
      <c r="E2228" s="14" t="n">
        <v>45222</v>
      </c>
      <c r="F2228" s="14" t="n">
        <v>45225</v>
      </c>
      <c r="G2228" s="0" t="n">
        <v>388</v>
      </c>
      <c r="H2228" s="0" t="n">
        <v>148</v>
      </c>
      <c r="I2228" s="0" t="n">
        <v>245</v>
      </c>
      <c r="J2228" s="0" t="n">
        <v>651</v>
      </c>
      <c r="K2228" s="0" t="n">
        <v>1096</v>
      </c>
      <c r="L2228" s="15" t="s">
        <v>87</v>
      </c>
      <c r="M2228" s="0" t="n">
        <v>3</v>
      </c>
      <c r="N2228" s="16" t="n">
        <f aca="false">I2228*K2228</f>
        <v>268520</v>
      </c>
      <c r="O2228" s="16" t="n">
        <f aca="false">I2228*(K2228-J2228)</f>
        <v>109025</v>
      </c>
      <c r="P2228" s="15" t="n">
        <f aca="false">K2228-J2228</f>
        <v>445</v>
      </c>
      <c r="Q2228" s="0" t="str">
        <f aca="false">IF(G2228=0,"Out of stock",IF(G2228&lt;H2228,"Understocked",IF(G2228&gt;Summary!$B$6*H2228,"Overstocked","Healthy")))</f>
        <v>Healthy</v>
      </c>
      <c r="R2228" s="0" t="str">
        <f aca="false">IF(I2228&gt;=Summary!$B$7,"Fast",IF(I2228&lt;Summary!$B$8,"Slow","Medium"))</f>
        <v>Fast</v>
      </c>
      <c r="S2228" s="15" t="n">
        <f aca="false">IF(M2228&gt;Summary!$B$5,1,0)</f>
        <v>0</v>
      </c>
      <c r="T2228" s="16" t="n">
        <f aca="false">IF(Q2228="Overstocked",(G2228-Summary!$B$6*H2228)*J2228,0)</f>
        <v>0</v>
      </c>
    </row>
    <row r="2229" customFormat="false" ht="15" hidden="false" customHeight="false" outlineLevel="0" collapsed="false">
      <c r="A2229" s="0" t="s">
        <v>2327</v>
      </c>
      <c r="B2229" s="0" t="s">
        <v>89</v>
      </c>
      <c r="C2229" s="0" t="s">
        <v>78</v>
      </c>
      <c r="D2229" s="0" t="s">
        <v>92</v>
      </c>
      <c r="E2229" s="14" t="n">
        <v>45368</v>
      </c>
      <c r="F2229" s="14" t="n">
        <v>45372</v>
      </c>
      <c r="G2229" s="0" t="n">
        <v>307</v>
      </c>
      <c r="H2229" s="0" t="n">
        <v>116</v>
      </c>
      <c r="I2229" s="0" t="n">
        <v>125</v>
      </c>
      <c r="J2229" s="0" t="n">
        <v>454</v>
      </c>
      <c r="K2229" s="0" t="n">
        <v>519</v>
      </c>
      <c r="L2229" s="15" t="s">
        <v>97</v>
      </c>
      <c r="M2229" s="0" t="n">
        <v>4</v>
      </c>
      <c r="N2229" s="16" t="n">
        <f aca="false">I2229*K2229</f>
        <v>64875</v>
      </c>
      <c r="O2229" s="16" t="n">
        <f aca="false">I2229*(K2229-J2229)</f>
        <v>8125</v>
      </c>
      <c r="P2229" s="15" t="n">
        <f aca="false">K2229-J2229</f>
        <v>65</v>
      </c>
      <c r="Q2229" s="0" t="str">
        <f aca="false">IF(G2229=0,"Out of stock",IF(G2229&lt;H2229,"Understocked",IF(G2229&gt;Summary!$B$6*H2229,"Overstocked","Healthy")))</f>
        <v>Healthy</v>
      </c>
      <c r="R2229" s="0" t="str">
        <f aca="false">IF(I2229&gt;=Summary!$B$7,"Fast",IF(I2229&lt;Summary!$B$8,"Slow","Medium"))</f>
        <v>Medium</v>
      </c>
      <c r="S2229" s="15" t="n">
        <f aca="false">IF(M2229&gt;Summary!$B$5,1,0)</f>
        <v>0</v>
      </c>
      <c r="T2229" s="16" t="n">
        <f aca="false">IF(Q2229="Overstocked",(G2229-Summary!$B$6*H2229)*J2229,0)</f>
        <v>0</v>
      </c>
    </row>
    <row r="2230" customFormat="false" ht="15" hidden="false" customHeight="false" outlineLevel="0" collapsed="false">
      <c r="A2230" s="0" t="s">
        <v>2328</v>
      </c>
      <c r="B2230" s="0" t="s">
        <v>84</v>
      </c>
      <c r="C2230" s="0" t="s">
        <v>85</v>
      </c>
      <c r="D2230" s="0" t="s">
        <v>90</v>
      </c>
      <c r="E2230" s="14" t="n">
        <v>45414</v>
      </c>
      <c r="F2230" s="14" t="n">
        <v>45423</v>
      </c>
      <c r="G2230" s="0" t="n">
        <v>441</v>
      </c>
      <c r="H2230" s="0" t="n">
        <v>137</v>
      </c>
      <c r="I2230" s="0" t="n">
        <v>216</v>
      </c>
      <c r="J2230" s="0" t="n">
        <v>1518</v>
      </c>
      <c r="K2230" s="0" t="n">
        <v>1949</v>
      </c>
      <c r="L2230" s="15" t="s">
        <v>93</v>
      </c>
      <c r="M2230" s="0" t="n">
        <v>9</v>
      </c>
      <c r="N2230" s="16" t="n">
        <f aca="false">I2230*K2230</f>
        <v>420984</v>
      </c>
      <c r="O2230" s="16" t="n">
        <f aca="false">I2230*(K2230-J2230)</f>
        <v>93096</v>
      </c>
      <c r="P2230" s="15" t="n">
        <f aca="false">K2230-J2230</f>
        <v>431</v>
      </c>
      <c r="Q2230" s="0" t="str">
        <f aca="false">IF(G2230=0,"Out of stock",IF(G2230&lt;H2230,"Understocked",IF(G2230&gt;Summary!$B$6*H2230,"Overstocked","Healthy")))</f>
        <v>Healthy</v>
      </c>
      <c r="R2230" s="0" t="str">
        <f aca="false">IF(I2230&gt;=Summary!$B$7,"Fast",IF(I2230&lt;Summary!$B$8,"Slow","Medium"))</f>
        <v>Fast</v>
      </c>
      <c r="S2230" s="15" t="n">
        <f aca="false">IF(M2230&gt;Summary!$B$5,1,0)</f>
        <v>1</v>
      </c>
      <c r="T2230" s="16" t="n">
        <f aca="false">IF(Q2230="Overstocked",(G2230-Summary!$B$6*H2230)*J2230,0)</f>
        <v>0</v>
      </c>
    </row>
    <row r="2231" customFormat="false" ht="15" hidden="false" customHeight="false" outlineLevel="0" collapsed="false">
      <c r="A2231" s="0" t="s">
        <v>2329</v>
      </c>
      <c r="B2231" s="0" t="s">
        <v>101</v>
      </c>
      <c r="C2231" s="0" t="s">
        <v>85</v>
      </c>
      <c r="D2231" s="0" t="s">
        <v>86</v>
      </c>
      <c r="E2231" s="14" t="n">
        <v>45272</v>
      </c>
      <c r="F2231" s="14" t="n">
        <v>45273</v>
      </c>
      <c r="G2231" s="0" t="n">
        <v>21</v>
      </c>
      <c r="H2231" s="0" t="n">
        <v>116</v>
      </c>
      <c r="I2231" s="0" t="n">
        <v>155</v>
      </c>
      <c r="J2231" s="0" t="n">
        <v>915</v>
      </c>
      <c r="K2231" s="0" t="n">
        <v>1362</v>
      </c>
      <c r="L2231" s="15" t="s">
        <v>97</v>
      </c>
      <c r="M2231" s="0" t="n">
        <v>1</v>
      </c>
      <c r="N2231" s="16" t="n">
        <f aca="false">I2231*K2231</f>
        <v>211110</v>
      </c>
      <c r="O2231" s="16" t="n">
        <f aca="false">I2231*(K2231-J2231)</f>
        <v>69285</v>
      </c>
      <c r="P2231" s="15" t="n">
        <f aca="false">K2231-J2231</f>
        <v>447</v>
      </c>
      <c r="Q2231" s="0" t="str">
        <f aca="false">IF(G2231=0,"Out of stock",IF(G2231&lt;H2231,"Understocked",IF(G2231&gt;Summary!$B$6*H2231,"Overstocked","Healthy")))</f>
        <v>Understocked</v>
      </c>
      <c r="R2231" s="0" t="str">
        <f aca="false">IF(I2231&gt;=Summary!$B$7,"Fast",IF(I2231&lt;Summary!$B$8,"Slow","Medium"))</f>
        <v>Medium</v>
      </c>
      <c r="S2231" s="15" t="n">
        <f aca="false">IF(M2231&gt;Summary!$B$5,1,0)</f>
        <v>0</v>
      </c>
      <c r="T2231" s="16" t="n">
        <f aca="false">IF(Q2231="Overstocked",(G2231-Summary!$B$6*H2231)*J2231,0)</f>
        <v>0</v>
      </c>
    </row>
    <row r="2232" customFormat="false" ht="15" hidden="false" customHeight="false" outlineLevel="0" collapsed="false">
      <c r="A2232" s="0" t="s">
        <v>2330</v>
      </c>
      <c r="B2232" s="0" t="s">
        <v>77</v>
      </c>
      <c r="C2232" s="0" t="s">
        <v>78</v>
      </c>
      <c r="D2232" s="0" t="s">
        <v>92</v>
      </c>
      <c r="E2232" s="14" t="n">
        <v>45145</v>
      </c>
      <c r="F2232" s="14" t="n">
        <v>45152</v>
      </c>
      <c r="G2232" s="0" t="n">
        <v>340</v>
      </c>
      <c r="H2232" s="0" t="n">
        <v>101</v>
      </c>
      <c r="I2232" s="0" t="n">
        <v>57</v>
      </c>
      <c r="J2232" s="0" t="n">
        <v>1980</v>
      </c>
      <c r="K2232" s="0" t="n">
        <v>2201</v>
      </c>
      <c r="L2232" s="15" t="s">
        <v>97</v>
      </c>
      <c r="M2232" s="0" t="n">
        <v>7</v>
      </c>
      <c r="N2232" s="16" t="n">
        <f aca="false">I2232*K2232</f>
        <v>125457</v>
      </c>
      <c r="O2232" s="16" t="n">
        <f aca="false">I2232*(K2232-J2232)</f>
        <v>12597</v>
      </c>
      <c r="P2232" s="15" t="n">
        <f aca="false">K2232-J2232</f>
        <v>221</v>
      </c>
      <c r="Q2232" s="0" t="str">
        <f aca="false">IF(G2232=0,"Out of stock",IF(G2232&lt;H2232,"Understocked",IF(G2232&gt;Summary!$B$6*H2232,"Overstocked","Healthy")))</f>
        <v>Healthy</v>
      </c>
      <c r="R2232" s="0" t="str">
        <f aca="false">IF(I2232&gt;=Summary!$B$7,"Fast",IF(I2232&lt;Summary!$B$8,"Slow","Medium"))</f>
        <v>Slow</v>
      </c>
      <c r="S2232" s="15" t="n">
        <f aca="false">IF(M2232&gt;Summary!$B$5,1,0)</f>
        <v>0</v>
      </c>
      <c r="T2232" s="16" t="n">
        <f aca="false">IF(Q2232="Overstocked",(G2232-Summary!$B$6*H2232)*J2232,0)</f>
        <v>0</v>
      </c>
    </row>
    <row r="2233" customFormat="false" ht="15" hidden="false" customHeight="false" outlineLevel="0" collapsed="false">
      <c r="A2233" s="0" t="s">
        <v>2331</v>
      </c>
      <c r="B2233" s="0" t="s">
        <v>107</v>
      </c>
      <c r="C2233" s="0" t="s">
        <v>85</v>
      </c>
      <c r="D2233" s="0" t="s">
        <v>86</v>
      </c>
      <c r="E2233" s="14" t="n">
        <v>45259</v>
      </c>
      <c r="F2233" s="14" t="n">
        <v>45262</v>
      </c>
      <c r="G2233" s="0" t="n">
        <v>453</v>
      </c>
      <c r="H2233" s="0" t="n">
        <v>86</v>
      </c>
      <c r="I2233" s="0" t="n">
        <v>112</v>
      </c>
      <c r="J2233" s="0" t="n">
        <v>1365</v>
      </c>
      <c r="K2233" s="0" t="n">
        <v>1488</v>
      </c>
      <c r="L2233" s="15" t="s">
        <v>82</v>
      </c>
      <c r="M2233" s="0" t="n">
        <v>3</v>
      </c>
      <c r="N2233" s="16" t="n">
        <f aca="false">I2233*K2233</f>
        <v>166656</v>
      </c>
      <c r="O2233" s="16" t="n">
        <f aca="false">I2233*(K2233-J2233)</f>
        <v>13776</v>
      </c>
      <c r="P2233" s="15" t="n">
        <f aca="false">K2233-J2233</f>
        <v>123</v>
      </c>
      <c r="Q2233" s="0" t="str">
        <f aca="false">IF(G2233=0,"Out of stock",IF(G2233&lt;H2233,"Understocked",IF(G2233&gt;Summary!$B$6*H2233,"Overstocked","Healthy")))</f>
        <v>Overstocked</v>
      </c>
      <c r="R2233" s="0" t="str">
        <f aca="false">IF(I2233&gt;=Summary!$B$7,"Fast",IF(I2233&lt;Summary!$B$8,"Slow","Medium"))</f>
        <v>Medium</v>
      </c>
      <c r="S2233" s="15" t="n">
        <f aca="false">IF(M2233&gt;Summary!$B$5,1,0)</f>
        <v>0</v>
      </c>
      <c r="T2233" s="16" t="n">
        <f aca="false">IF(Q2233="Overstocked",(G2233-Summary!$B$6*H2233)*J2233,0)</f>
        <v>148785</v>
      </c>
    </row>
    <row r="2234" customFormat="false" ht="15" hidden="false" customHeight="false" outlineLevel="0" collapsed="false">
      <c r="A2234" s="0" t="s">
        <v>2332</v>
      </c>
      <c r="B2234" s="0" t="s">
        <v>113</v>
      </c>
      <c r="C2234" s="0" t="s">
        <v>96</v>
      </c>
      <c r="D2234" s="0" t="s">
        <v>92</v>
      </c>
      <c r="E2234" s="14" t="n">
        <v>45650</v>
      </c>
      <c r="F2234" s="14" t="n">
        <v>45660</v>
      </c>
      <c r="G2234" s="0" t="n">
        <v>268</v>
      </c>
      <c r="H2234" s="0" t="n">
        <v>139</v>
      </c>
      <c r="I2234" s="0" t="n">
        <v>49</v>
      </c>
      <c r="J2234" s="0" t="n">
        <v>1316</v>
      </c>
      <c r="K2234" s="0" t="n">
        <v>1491</v>
      </c>
      <c r="L2234" s="15" t="s">
        <v>87</v>
      </c>
      <c r="M2234" s="0" t="n">
        <v>10</v>
      </c>
      <c r="N2234" s="16" t="n">
        <f aca="false">I2234*K2234</f>
        <v>73059</v>
      </c>
      <c r="O2234" s="16" t="n">
        <f aca="false">I2234*(K2234-J2234)</f>
        <v>8575</v>
      </c>
      <c r="P2234" s="15" t="n">
        <f aca="false">K2234-J2234</f>
        <v>175</v>
      </c>
      <c r="Q2234" s="0" t="str">
        <f aca="false">IF(G2234=0,"Out of stock",IF(G2234&lt;H2234,"Understocked",IF(G2234&gt;Summary!$B$6*H2234,"Overstocked","Healthy")))</f>
        <v>Healthy</v>
      </c>
      <c r="R2234" s="0" t="str">
        <f aca="false">IF(I2234&gt;=Summary!$B$7,"Fast",IF(I2234&lt;Summary!$B$8,"Slow","Medium"))</f>
        <v>Slow</v>
      </c>
      <c r="S2234" s="15" t="n">
        <f aca="false">IF(M2234&gt;Summary!$B$5,1,0)</f>
        <v>1</v>
      </c>
      <c r="T2234" s="16" t="n">
        <f aca="false">IF(Q2234="Overstocked",(G2234-Summary!$B$6*H2234)*J2234,0)</f>
        <v>0</v>
      </c>
    </row>
    <row r="2235" customFormat="false" ht="15" hidden="false" customHeight="false" outlineLevel="0" collapsed="false">
      <c r="A2235" s="0" t="s">
        <v>2333</v>
      </c>
      <c r="B2235" s="0" t="s">
        <v>107</v>
      </c>
      <c r="C2235" s="0" t="s">
        <v>85</v>
      </c>
      <c r="D2235" s="0" t="s">
        <v>92</v>
      </c>
      <c r="E2235" s="14" t="n">
        <v>45607</v>
      </c>
      <c r="F2235" s="14" t="n">
        <v>45613</v>
      </c>
      <c r="G2235" s="0" t="n">
        <v>227</v>
      </c>
      <c r="H2235" s="0" t="n">
        <v>55</v>
      </c>
      <c r="I2235" s="0" t="n">
        <v>172</v>
      </c>
      <c r="J2235" s="0" t="n">
        <v>1634</v>
      </c>
      <c r="K2235" s="0" t="n">
        <v>2023</v>
      </c>
      <c r="L2235" s="15" t="s">
        <v>93</v>
      </c>
      <c r="M2235" s="0" t="n">
        <v>6</v>
      </c>
      <c r="N2235" s="16" t="n">
        <f aca="false">I2235*K2235</f>
        <v>347956</v>
      </c>
      <c r="O2235" s="16" t="n">
        <f aca="false">I2235*(K2235-J2235)</f>
        <v>66908</v>
      </c>
      <c r="P2235" s="15" t="n">
        <f aca="false">K2235-J2235</f>
        <v>389</v>
      </c>
      <c r="Q2235" s="0" t="str">
        <f aca="false">IF(G2235=0,"Out of stock",IF(G2235&lt;H2235,"Understocked",IF(G2235&gt;Summary!$B$6*H2235,"Overstocked","Healthy")))</f>
        <v>Overstocked</v>
      </c>
      <c r="R2235" s="0" t="str">
        <f aca="false">IF(I2235&gt;=Summary!$B$7,"Fast",IF(I2235&lt;Summary!$B$8,"Slow","Medium"))</f>
        <v>Medium</v>
      </c>
      <c r="S2235" s="15" t="n">
        <f aca="false">IF(M2235&gt;Summary!$B$5,1,0)</f>
        <v>0</v>
      </c>
      <c r="T2235" s="16" t="n">
        <f aca="false">IF(Q2235="Overstocked",(G2235-Summary!$B$6*H2235)*J2235,0)</f>
        <v>11438</v>
      </c>
    </row>
    <row r="2236" customFormat="false" ht="15" hidden="false" customHeight="false" outlineLevel="0" collapsed="false">
      <c r="A2236" s="0" t="s">
        <v>2334</v>
      </c>
      <c r="B2236" s="0" t="s">
        <v>101</v>
      </c>
      <c r="C2236" s="0" t="s">
        <v>96</v>
      </c>
      <c r="D2236" s="0" t="s">
        <v>79</v>
      </c>
      <c r="E2236" s="14" t="n">
        <v>45433</v>
      </c>
      <c r="F2236" s="14" t="n">
        <v>45435</v>
      </c>
      <c r="G2236" s="0" t="n">
        <v>172</v>
      </c>
      <c r="H2236" s="0" t="n">
        <v>149</v>
      </c>
      <c r="I2236" s="0" t="n">
        <v>107</v>
      </c>
      <c r="J2236" s="0" t="n">
        <v>440</v>
      </c>
      <c r="K2236" s="0" t="n">
        <v>835</v>
      </c>
      <c r="L2236" s="15" t="s">
        <v>93</v>
      </c>
      <c r="M2236" s="0" t="n">
        <v>2</v>
      </c>
      <c r="N2236" s="16" t="n">
        <f aca="false">I2236*K2236</f>
        <v>89345</v>
      </c>
      <c r="O2236" s="16" t="n">
        <f aca="false">I2236*(K2236-J2236)</f>
        <v>42265</v>
      </c>
      <c r="P2236" s="15" t="n">
        <f aca="false">K2236-J2236</f>
        <v>395</v>
      </c>
      <c r="Q2236" s="0" t="str">
        <f aca="false">IF(G2236=0,"Out of stock",IF(G2236&lt;H2236,"Understocked",IF(G2236&gt;Summary!$B$6*H2236,"Overstocked","Healthy")))</f>
        <v>Healthy</v>
      </c>
      <c r="R2236" s="0" t="str">
        <f aca="false">IF(I2236&gt;=Summary!$B$7,"Fast",IF(I2236&lt;Summary!$B$8,"Slow","Medium"))</f>
        <v>Medium</v>
      </c>
      <c r="S2236" s="15" t="n">
        <f aca="false">IF(M2236&gt;Summary!$B$5,1,0)</f>
        <v>0</v>
      </c>
      <c r="T2236" s="16" t="n">
        <f aca="false">IF(Q2236="Overstocked",(G2236-Summary!$B$6*H2236)*J2236,0)</f>
        <v>0</v>
      </c>
    </row>
    <row r="2237" customFormat="false" ht="15" hidden="false" customHeight="false" outlineLevel="0" collapsed="false">
      <c r="A2237" s="0" t="s">
        <v>2335</v>
      </c>
      <c r="B2237" s="0" t="s">
        <v>113</v>
      </c>
      <c r="C2237" s="0" t="s">
        <v>78</v>
      </c>
      <c r="D2237" s="0" t="s">
        <v>79</v>
      </c>
      <c r="E2237" s="14" t="n">
        <v>44933</v>
      </c>
      <c r="F2237" s="14" t="n">
        <v>44938</v>
      </c>
      <c r="G2237" s="0" t="n">
        <v>142</v>
      </c>
      <c r="H2237" s="0" t="n">
        <v>150</v>
      </c>
      <c r="I2237" s="0" t="n">
        <v>194</v>
      </c>
      <c r="J2237" s="0" t="n">
        <v>768</v>
      </c>
      <c r="K2237" s="0" t="n">
        <v>881</v>
      </c>
      <c r="L2237" s="15" t="s">
        <v>82</v>
      </c>
      <c r="M2237" s="0" t="n">
        <v>5</v>
      </c>
      <c r="N2237" s="16" t="n">
        <f aca="false">I2237*K2237</f>
        <v>170914</v>
      </c>
      <c r="O2237" s="16" t="n">
        <f aca="false">I2237*(K2237-J2237)</f>
        <v>21922</v>
      </c>
      <c r="P2237" s="15" t="n">
        <f aca="false">K2237-J2237</f>
        <v>113</v>
      </c>
      <c r="Q2237" s="0" t="str">
        <f aca="false">IF(G2237=0,"Out of stock",IF(G2237&lt;H2237,"Understocked",IF(G2237&gt;Summary!$B$6*H2237,"Overstocked","Healthy")))</f>
        <v>Understocked</v>
      </c>
      <c r="R2237" s="0" t="str">
        <f aca="false">IF(I2237&gt;=Summary!$B$7,"Fast",IF(I2237&lt;Summary!$B$8,"Slow","Medium"))</f>
        <v>Medium</v>
      </c>
      <c r="S2237" s="15" t="n">
        <f aca="false">IF(M2237&gt;Summary!$B$5,1,0)</f>
        <v>0</v>
      </c>
      <c r="T2237" s="16" t="n">
        <f aca="false">IF(Q2237="Overstocked",(G2237-Summary!$B$6*H2237)*J2237,0)</f>
        <v>0</v>
      </c>
    </row>
    <row r="2238" customFormat="false" ht="15" hidden="false" customHeight="false" outlineLevel="0" collapsed="false">
      <c r="A2238" s="0" t="s">
        <v>2336</v>
      </c>
      <c r="B2238" s="0" t="s">
        <v>89</v>
      </c>
      <c r="C2238" s="0" t="s">
        <v>96</v>
      </c>
      <c r="D2238" s="0" t="s">
        <v>90</v>
      </c>
      <c r="E2238" s="14" t="n">
        <v>45370</v>
      </c>
      <c r="F2238" s="14" t="n">
        <v>45376</v>
      </c>
      <c r="G2238" s="0" t="n">
        <v>313</v>
      </c>
      <c r="H2238" s="0" t="n">
        <v>109</v>
      </c>
      <c r="I2238" s="0" t="n">
        <v>97</v>
      </c>
      <c r="J2238" s="0" t="n">
        <v>1451</v>
      </c>
      <c r="K2238" s="0" t="n">
        <v>1777</v>
      </c>
      <c r="L2238" s="15" t="s">
        <v>82</v>
      </c>
      <c r="M2238" s="0" t="n">
        <v>6</v>
      </c>
      <c r="N2238" s="16" t="n">
        <f aca="false">I2238*K2238</f>
        <v>172369</v>
      </c>
      <c r="O2238" s="16" t="n">
        <f aca="false">I2238*(K2238-J2238)</f>
        <v>31622</v>
      </c>
      <c r="P2238" s="15" t="n">
        <f aca="false">K2238-J2238</f>
        <v>326</v>
      </c>
      <c r="Q2238" s="0" t="str">
        <f aca="false">IF(G2238=0,"Out of stock",IF(G2238&lt;H2238,"Understocked",IF(G2238&gt;Summary!$B$6*H2238,"Overstocked","Healthy")))</f>
        <v>Healthy</v>
      </c>
      <c r="R2238" s="0" t="str">
        <f aca="false">IF(I2238&gt;=Summary!$B$7,"Fast",IF(I2238&lt;Summary!$B$8,"Slow","Medium"))</f>
        <v>Slow</v>
      </c>
      <c r="S2238" s="15" t="n">
        <f aca="false">IF(M2238&gt;Summary!$B$5,1,0)</f>
        <v>0</v>
      </c>
      <c r="T2238" s="16" t="n">
        <f aca="false">IF(Q2238="Overstocked",(G2238-Summary!$B$6*H2238)*J2238,0)</f>
        <v>0</v>
      </c>
    </row>
    <row r="2239" customFormat="false" ht="15" hidden="false" customHeight="false" outlineLevel="0" collapsed="false">
      <c r="A2239" s="0" t="s">
        <v>2337</v>
      </c>
      <c r="B2239" s="0" t="s">
        <v>84</v>
      </c>
      <c r="C2239" s="0" t="s">
        <v>78</v>
      </c>
      <c r="D2239" s="0" t="s">
        <v>86</v>
      </c>
      <c r="E2239" s="14" t="n">
        <v>45416</v>
      </c>
      <c r="F2239" s="14" t="n">
        <v>45421</v>
      </c>
      <c r="G2239" s="0" t="n">
        <v>193</v>
      </c>
      <c r="H2239" s="0" t="n">
        <v>51</v>
      </c>
      <c r="I2239" s="0" t="n">
        <v>289</v>
      </c>
      <c r="J2239" s="0" t="n">
        <v>820</v>
      </c>
      <c r="K2239" s="0" t="n">
        <v>1038</v>
      </c>
      <c r="L2239" s="15" t="s">
        <v>80</v>
      </c>
      <c r="M2239" s="0" t="n">
        <v>5</v>
      </c>
      <c r="N2239" s="16" t="n">
        <f aca="false">I2239*K2239</f>
        <v>299982</v>
      </c>
      <c r="O2239" s="16" t="n">
        <f aca="false">I2239*(K2239-J2239)</f>
        <v>63002</v>
      </c>
      <c r="P2239" s="15" t="n">
        <f aca="false">K2239-J2239</f>
        <v>218</v>
      </c>
      <c r="Q2239" s="0" t="str">
        <f aca="false">IF(G2239=0,"Out of stock",IF(G2239&lt;H2239,"Understocked",IF(G2239&gt;Summary!$B$6*H2239,"Overstocked","Healthy")))</f>
        <v>Healthy</v>
      </c>
      <c r="R2239" s="0" t="str">
        <f aca="false">IF(I2239&gt;=Summary!$B$7,"Fast",IF(I2239&lt;Summary!$B$8,"Slow","Medium"))</f>
        <v>Fast</v>
      </c>
      <c r="S2239" s="15" t="n">
        <f aca="false">IF(M2239&gt;Summary!$B$5,1,0)</f>
        <v>0</v>
      </c>
      <c r="T2239" s="16" t="n">
        <f aca="false">IF(Q2239="Overstocked",(G2239-Summary!$B$6*H2239)*J2239,0)</f>
        <v>0</v>
      </c>
    </row>
    <row r="2240" customFormat="false" ht="15" hidden="false" customHeight="false" outlineLevel="0" collapsed="false">
      <c r="A2240" s="0" t="s">
        <v>2338</v>
      </c>
      <c r="B2240" s="0" t="s">
        <v>101</v>
      </c>
      <c r="C2240" s="0" t="s">
        <v>96</v>
      </c>
      <c r="D2240" s="0" t="s">
        <v>79</v>
      </c>
      <c r="E2240" s="14" t="n">
        <v>45247</v>
      </c>
      <c r="F2240" s="14" t="n">
        <v>45255</v>
      </c>
      <c r="G2240" s="0" t="n">
        <v>297</v>
      </c>
      <c r="H2240" s="0" t="n">
        <v>146</v>
      </c>
      <c r="I2240" s="0" t="n">
        <v>189</v>
      </c>
      <c r="J2240" s="0" t="n">
        <v>1125</v>
      </c>
      <c r="K2240" s="0" t="n">
        <v>1384</v>
      </c>
      <c r="L2240" s="15" t="s">
        <v>82</v>
      </c>
      <c r="M2240" s="0" t="n">
        <v>8</v>
      </c>
      <c r="N2240" s="16" t="n">
        <f aca="false">I2240*K2240</f>
        <v>261576</v>
      </c>
      <c r="O2240" s="16" t="n">
        <f aca="false">I2240*(K2240-J2240)</f>
        <v>48951</v>
      </c>
      <c r="P2240" s="15" t="n">
        <f aca="false">K2240-J2240</f>
        <v>259</v>
      </c>
      <c r="Q2240" s="0" t="str">
        <f aca="false">IF(G2240=0,"Out of stock",IF(G2240&lt;H2240,"Understocked",IF(G2240&gt;Summary!$B$6*H2240,"Overstocked","Healthy")))</f>
        <v>Healthy</v>
      </c>
      <c r="R2240" s="0" t="str">
        <f aca="false">IF(I2240&gt;=Summary!$B$7,"Fast",IF(I2240&lt;Summary!$B$8,"Slow","Medium"))</f>
        <v>Medium</v>
      </c>
      <c r="S2240" s="15" t="n">
        <f aca="false">IF(M2240&gt;Summary!$B$5,1,0)</f>
        <v>1</v>
      </c>
      <c r="T2240" s="16" t="n">
        <f aca="false">IF(Q2240="Overstocked",(G2240-Summary!$B$6*H2240)*J2240,0)</f>
        <v>0</v>
      </c>
    </row>
    <row r="2241" customFormat="false" ht="15" hidden="false" customHeight="false" outlineLevel="0" collapsed="false">
      <c r="A2241" s="0" t="s">
        <v>2339</v>
      </c>
      <c r="B2241" s="0" t="s">
        <v>107</v>
      </c>
      <c r="C2241" s="0" t="s">
        <v>104</v>
      </c>
      <c r="D2241" s="0" t="s">
        <v>92</v>
      </c>
      <c r="E2241" s="14" t="n">
        <v>45148</v>
      </c>
      <c r="F2241" s="14" t="n">
        <v>45149</v>
      </c>
      <c r="G2241" s="0" t="n">
        <v>11</v>
      </c>
      <c r="H2241" s="0" t="n">
        <v>51</v>
      </c>
      <c r="I2241" s="0" t="n">
        <v>120</v>
      </c>
      <c r="J2241" s="0" t="n">
        <v>1041</v>
      </c>
      <c r="K2241" s="0" t="n">
        <v>1160</v>
      </c>
      <c r="L2241" s="15" t="s">
        <v>82</v>
      </c>
      <c r="M2241" s="0" t="n">
        <v>1</v>
      </c>
      <c r="N2241" s="16" t="n">
        <f aca="false">I2241*K2241</f>
        <v>139200</v>
      </c>
      <c r="O2241" s="16" t="n">
        <f aca="false">I2241*(K2241-J2241)</f>
        <v>14280</v>
      </c>
      <c r="P2241" s="15" t="n">
        <f aca="false">K2241-J2241</f>
        <v>119</v>
      </c>
      <c r="Q2241" s="0" t="str">
        <f aca="false">IF(G2241=0,"Out of stock",IF(G2241&lt;H2241,"Understocked",IF(G2241&gt;Summary!$B$6*H2241,"Overstocked","Healthy")))</f>
        <v>Understocked</v>
      </c>
      <c r="R2241" s="0" t="str">
        <f aca="false">IF(I2241&gt;=Summary!$B$7,"Fast",IF(I2241&lt;Summary!$B$8,"Slow","Medium"))</f>
        <v>Medium</v>
      </c>
      <c r="S2241" s="15" t="n">
        <f aca="false">IF(M2241&gt;Summary!$B$5,1,0)</f>
        <v>0</v>
      </c>
      <c r="T2241" s="16" t="n">
        <f aca="false">IF(Q2241="Overstocked",(G2241-Summary!$B$6*H2241)*J2241,0)</f>
        <v>0</v>
      </c>
    </row>
    <row r="2242" customFormat="false" ht="15" hidden="false" customHeight="false" outlineLevel="0" collapsed="false">
      <c r="A2242" s="0" t="s">
        <v>2340</v>
      </c>
      <c r="B2242" s="0" t="s">
        <v>113</v>
      </c>
      <c r="C2242" s="0" t="s">
        <v>96</v>
      </c>
      <c r="D2242" s="0" t="s">
        <v>86</v>
      </c>
      <c r="E2242" s="14" t="n">
        <v>45325</v>
      </c>
      <c r="F2242" s="14" t="n">
        <v>45333</v>
      </c>
      <c r="G2242" s="0" t="n">
        <v>135</v>
      </c>
      <c r="H2242" s="0" t="n">
        <v>70</v>
      </c>
      <c r="I2242" s="0" t="n">
        <v>103</v>
      </c>
      <c r="J2242" s="0" t="n">
        <v>944</v>
      </c>
      <c r="K2242" s="0" t="n">
        <v>1097</v>
      </c>
      <c r="L2242" s="15" t="s">
        <v>87</v>
      </c>
      <c r="M2242" s="0" t="n">
        <v>8</v>
      </c>
      <c r="N2242" s="16" t="n">
        <f aca="false">I2242*K2242</f>
        <v>112991</v>
      </c>
      <c r="O2242" s="16" t="n">
        <f aca="false">I2242*(K2242-J2242)</f>
        <v>15759</v>
      </c>
      <c r="P2242" s="15" t="n">
        <f aca="false">K2242-J2242</f>
        <v>153</v>
      </c>
      <c r="Q2242" s="0" t="str">
        <f aca="false">IF(G2242=0,"Out of stock",IF(G2242&lt;H2242,"Understocked",IF(G2242&gt;Summary!$B$6*H2242,"Overstocked","Healthy")))</f>
        <v>Healthy</v>
      </c>
      <c r="R2242" s="0" t="str">
        <f aca="false">IF(I2242&gt;=Summary!$B$7,"Fast",IF(I2242&lt;Summary!$B$8,"Slow","Medium"))</f>
        <v>Medium</v>
      </c>
      <c r="S2242" s="15" t="n">
        <f aca="false">IF(M2242&gt;Summary!$B$5,1,0)</f>
        <v>1</v>
      </c>
      <c r="T2242" s="16" t="n">
        <f aca="false">IF(Q2242="Overstocked",(G2242-Summary!$B$6*H2242)*J2242,0)</f>
        <v>0</v>
      </c>
    </row>
    <row r="2243" customFormat="false" ht="15" hidden="false" customHeight="false" outlineLevel="0" collapsed="false">
      <c r="A2243" s="0" t="s">
        <v>2341</v>
      </c>
      <c r="B2243" s="0" t="s">
        <v>89</v>
      </c>
      <c r="C2243" s="0" t="s">
        <v>96</v>
      </c>
      <c r="D2243" s="0" t="s">
        <v>92</v>
      </c>
      <c r="E2243" s="14" t="n">
        <v>45407</v>
      </c>
      <c r="F2243" s="14" t="n">
        <v>45417</v>
      </c>
      <c r="G2243" s="0" t="n">
        <v>242</v>
      </c>
      <c r="H2243" s="0" t="n">
        <v>106</v>
      </c>
      <c r="I2243" s="0" t="n">
        <v>277</v>
      </c>
      <c r="J2243" s="0" t="n">
        <v>1172</v>
      </c>
      <c r="K2243" s="0" t="n">
        <v>1371</v>
      </c>
      <c r="L2243" s="15" t="s">
        <v>82</v>
      </c>
      <c r="M2243" s="0" t="n">
        <v>10</v>
      </c>
      <c r="N2243" s="16" t="n">
        <f aca="false">I2243*K2243</f>
        <v>379767</v>
      </c>
      <c r="O2243" s="16" t="n">
        <f aca="false">I2243*(K2243-J2243)</f>
        <v>55123</v>
      </c>
      <c r="P2243" s="15" t="n">
        <f aca="false">K2243-J2243</f>
        <v>199</v>
      </c>
      <c r="Q2243" s="0" t="str">
        <f aca="false">IF(G2243=0,"Out of stock",IF(G2243&lt;H2243,"Understocked",IF(G2243&gt;Summary!$B$6*H2243,"Overstocked","Healthy")))</f>
        <v>Healthy</v>
      </c>
      <c r="R2243" s="0" t="str">
        <f aca="false">IF(I2243&gt;=Summary!$B$7,"Fast",IF(I2243&lt;Summary!$B$8,"Slow","Medium"))</f>
        <v>Fast</v>
      </c>
      <c r="S2243" s="15" t="n">
        <f aca="false">IF(M2243&gt;Summary!$B$5,1,0)</f>
        <v>1</v>
      </c>
      <c r="T2243" s="16" t="n">
        <f aca="false">IF(Q2243="Overstocked",(G2243-Summary!$B$6*H2243)*J2243,0)</f>
        <v>0</v>
      </c>
    </row>
    <row r="2244" customFormat="false" ht="15" hidden="false" customHeight="false" outlineLevel="0" collapsed="false">
      <c r="A2244" s="0" t="s">
        <v>2342</v>
      </c>
      <c r="B2244" s="0" t="s">
        <v>107</v>
      </c>
      <c r="C2244" s="0" t="s">
        <v>104</v>
      </c>
      <c r="D2244" s="0" t="s">
        <v>86</v>
      </c>
      <c r="E2244" s="14" t="n">
        <v>45528</v>
      </c>
      <c r="F2244" s="14" t="n">
        <v>45533</v>
      </c>
      <c r="G2244" s="0" t="n">
        <v>267</v>
      </c>
      <c r="H2244" s="0" t="n">
        <v>67</v>
      </c>
      <c r="I2244" s="0" t="n">
        <v>167</v>
      </c>
      <c r="J2244" s="0" t="n">
        <v>521</v>
      </c>
      <c r="K2244" s="0" t="n">
        <v>908</v>
      </c>
      <c r="L2244" s="15" t="s">
        <v>80</v>
      </c>
      <c r="M2244" s="0" t="n">
        <v>5</v>
      </c>
      <c r="N2244" s="16" t="n">
        <f aca="false">I2244*K2244</f>
        <v>151636</v>
      </c>
      <c r="O2244" s="16" t="n">
        <f aca="false">I2244*(K2244-J2244)</f>
        <v>64629</v>
      </c>
      <c r="P2244" s="15" t="n">
        <f aca="false">K2244-J2244</f>
        <v>387</v>
      </c>
      <c r="Q2244" s="0" t="str">
        <f aca="false">IF(G2244=0,"Out of stock",IF(G2244&lt;H2244,"Understocked",IF(G2244&gt;Summary!$B$6*H2244,"Overstocked","Healthy")))</f>
        <v>Healthy</v>
      </c>
      <c r="R2244" s="0" t="str">
        <f aca="false">IF(I2244&gt;=Summary!$B$7,"Fast",IF(I2244&lt;Summary!$B$8,"Slow","Medium"))</f>
        <v>Medium</v>
      </c>
      <c r="S2244" s="15" t="n">
        <f aca="false">IF(M2244&gt;Summary!$B$5,1,0)</f>
        <v>0</v>
      </c>
      <c r="T2244" s="16" t="n">
        <f aca="false">IF(Q2244="Overstocked",(G2244-Summary!$B$6*H2244)*J2244,0)</f>
        <v>0</v>
      </c>
    </row>
    <row r="2245" customFormat="false" ht="15" hidden="false" customHeight="false" outlineLevel="0" collapsed="false">
      <c r="A2245" s="0" t="s">
        <v>2343</v>
      </c>
      <c r="B2245" s="0" t="s">
        <v>89</v>
      </c>
      <c r="C2245" s="0" t="s">
        <v>96</v>
      </c>
      <c r="D2245" s="0" t="s">
        <v>90</v>
      </c>
      <c r="E2245" s="14" t="n">
        <v>45367</v>
      </c>
      <c r="F2245" s="14" t="n">
        <v>45368</v>
      </c>
      <c r="G2245" s="0" t="n">
        <v>374</v>
      </c>
      <c r="H2245" s="0" t="n">
        <v>56</v>
      </c>
      <c r="I2245" s="0" t="n">
        <v>207</v>
      </c>
      <c r="J2245" s="0" t="n">
        <v>821</v>
      </c>
      <c r="K2245" s="0" t="n">
        <v>983</v>
      </c>
      <c r="L2245" s="15" t="s">
        <v>97</v>
      </c>
      <c r="M2245" s="0" t="n">
        <v>1</v>
      </c>
      <c r="N2245" s="16" t="n">
        <f aca="false">I2245*K2245</f>
        <v>203481</v>
      </c>
      <c r="O2245" s="16" t="n">
        <f aca="false">I2245*(K2245-J2245)</f>
        <v>33534</v>
      </c>
      <c r="P2245" s="15" t="n">
        <f aca="false">K2245-J2245</f>
        <v>162</v>
      </c>
      <c r="Q2245" s="0" t="str">
        <f aca="false">IF(G2245=0,"Out of stock",IF(G2245&lt;H2245,"Understocked",IF(G2245&gt;Summary!$B$6*H2245,"Overstocked","Healthy")))</f>
        <v>Overstocked</v>
      </c>
      <c r="R2245" s="0" t="str">
        <f aca="false">IF(I2245&gt;=Summary!$B$7,"Fast",IF(I2245&lt;Summary!$B$8,"Slow","Medium"))</f>
        <v>Fast</v>
      </c>
      <c r="S2245" s="15" t="n">
        <f aca="false">IF(M2245&gt;Summary!$B$5,1,0)</f>
        <v>0</v>
      </c>
      <c r="T2245" s="16" t="n">
        <f aca="false">IF(Q2245="Overstocked",(G2245-Summary!$B$6*H2245)*J2245,0)</f>
        <v>123150</v>
      </c>
    </row>
    <row r="2246" customFormat="false" ht="15" hidden="false" customHeight="false" outlineLevel="0" collapsed="false">
      <c r="A2246" s="0" t="s">
        <v>2344</v>
      </c>
      <c r="B2246" s="0" t="s">
        <v>123</v>
      </c>
      <c r="C2246" s="0" t="s">
        <v>85</v>
      </c>
      <c r="D2246" s="0" t="s">
        <v>79</v>
      </c>
      <c r="E2246" s="14" t="n">
        <v>45197</v>
      </c>
      <c r="F2246" s="14" t="n">
        <v>45206</v>
      </c>
      <c r="G2246" s="0" t="n">
        <v>324</v>
      </c>
      <c r="H2246" s="0" t="n">
        <v>84</v>
      </c>
      <c r="I2246" s="0" t="n">
        <v>115</v>
      </c>
      <c r="J2246" s="0" t="n">
        <v>1129</v>
      </c>
      <c r="K2246" s="0" t="n">
        <v>1253</v>
      </c>
      <c r="L2246" s="15" t="s">
        <v>80</v>
      </c>
      <c r="M2246" s="0" t="n">
        <v>9</v>
      </c>
      <c r="N2246" s="16" t="n">
        <f aca="false">I2246*K2246</f>
        <v>144095</v>
      </c>
      <c r="O2246" s="16" t="n">
        <f aca="false">I2246*(K2246-J2246)</f>
        <v>14260</v>
      </c>
      <c r="P2246" s="15" t="n">
        <f aca="false">K2246-J2246</f>
        <v>124</v>
      </c>
      <c r="Q2246" s="0" t="str">
        <f aca="false">IF(G2246=0,"Out of stock",IF(G2246&lt;H2246,"Understocked",IF(G2246&gt;Summary!$B$6*H2246,"Overstocked","Healthy")))</f>
        <v>Healthy</v>
      </c>
      <c r="R2246" s="0" t="str">
        <f aca="false">IF(I2246&gt;=Summary!$B$7,"Fast",IF(I2246&lt;Summary!$B$8,"Slow","Medium"))</f>
        <v>Medium</v>
      </c>
      <c r="S2246" s="15" t="n">
        <f aca="false">IF(M2246&gt;Summary!$B$5,1,0)</f>
        <v>1</v>
      </c>
      <c r="T2246" s="16" t="n">
        <f aca="false">IF(Q2246="Overstocked",(G2246-Summary!$B$6*H2246)*J2246,0)</f>
        <v>0</v>
      </c>
    </row>
    <row r="2247" customFormat="false" ht="15" hidden="false" customHeight="false" outlineLevel="0" collapsed="false">
      <c r="A2247" s="0" t="s">
        <v>2345</v>
      </c>
      <c r="B2247" s="0" t="s">
        <v>89</v>
      </c>
      <c r="C2247" s="0" t="s">
        <v>104</v>
      </c>
      <c r="D2247" s="0" t="s">
        <v>79</v>
      </c>
      <c r="E2247" s="14" t="n">
        <v>45552</v>
      </c>
      <c r="F2247" s="14" t="n">
        <v>45558</v>
      </c>
      <c r="G2247" s="0" t="n">
        <v>443</v>
      </c>
      <c r="H2247" s="0" t="n">
        <v>56</v>
      </c>
      <c r="I2247" s="0" t="n">
        <v>98</v>
      </c>
      <c r="J2247" s="0" t="n">
        <v>560</v>
      </c>
      <c r="K2247" s="0" t="n">
        <v>1057</v>
      </c>
      <c r="L2247" s="15" t="s">
        <v>80</v>
      </c>
      <c r="M2247" s="0" t="n">
        <v>6</v>
      </c>
      <c r="N2247" s="16" t="n">
        <f aca="false">I2247*K2247</f>
        <v>103586</v>
      </c>
      <c r="O2247" s="16" t="n">
        <f aca="false">I2247*(K2247-J2247)</f>
        <v>48706</v>
      </c>
      <c r="P2247" s="15" t="n">
        <f aca="false">K2247-J2247</f>
        <v>497</v>
      </c>
      <c r="Q2247" s="0" t="str">
        <f aca="false">IF(G2247=0,"Out of stock",IF(G2247&lt;H2247,"Understocked",IF(G2247&gt;Summary!$B$6*H2247,"Overstocked","Healthy")))</f>
        <v>Overstocked</v>
      </c>
      <c r="R2247" s="0" t="str">
        <f aca="false">IF(I2247&gt;=Summary!$B$7,"Fast",IF(I2247&lt;Summary!$B$8,"Slow","Medium"))</f>
        <v>Slow</v>
      </c>
      <c r="S2247" s="15" t="n">
        <f aca="false">IF(M2247&gt;Summary!$B$5,1,0)</f>
        <v>0</v>
      </c>
      <c r="T2247" s="16" t="n">
        <f aca="false">IF(Q2247="Overstocked",(G2247-Summary!$B$6*H2247)*J2247,0)</f>
        <v>122640</v>
      </c>
    </row>
    <row r="2248" customFormat="false" ht="15" hidden="false" customHeight="false" outlineLevel="0" collapsed="false">
      <c r="A2248" s="0" t="s">
        <v>2346</v>
      </c>
      <c r="B2248" s="0" t="s">
        <v>77</v>
      </c>
      <c r="C2248" s="0" t="s">
        <v>104</v>
      </c>
      <c r="D2248" s="0" t="s">
        <v>90</v>
      </c>
      <c r="E2248" s="14" t="n">
        <v>45053</v>
      </c>
      <c r="F2248" s="14" t="n">
        <v>45057</v>
      </c>
      <c r="G2248" s="0" t="n">
        <v>239</v>
      </c>
      <c r="H2248" s="0" t="n">
        <v>118</v>
      </c>
      <c r="I2248" s="0" t="n">
        <v>74</v>
      </c>
      <c r="J2248" s="0" t="n">
        <v>515</v>
      </c>
      <c r="K2248" s="0" t="n">
        <v>897</v>
      </c>
      <c r="L2248" s="15" t="s">
        <v>82</v>
      </c>
      <c r="M2248" s="0" t="n">
        <v>4</v>
      </c>
      <c r="N2248" s="16" t="n">
        <f aca="false">I2248*K2248</f>
        <v>66378</v>
      </c>
      <c r="O2248" s="16" t="n">
        <f aca="false">I2248*(K2248-J2248)</f>
        <v>28268</v>
      </c>
      <c r="P2248" s="15" t="n">
        <f aca="false">K2248-J2248</f>
        <v>382</v>
      </c>
      <c r="Q2248" s="0" t="str">
        <f aca="false">IF(G2248=0,"Out of stock",IF(G2248&lt;H2248,"Understocked",IF(G2248&gt;Summary!$B$6*H2248,"Overstocked","Healthy")))</f>
        <v>Healthy</v>
      </c>
      <c r="R2248" s="0" t="str">
        <f aca="false">IF(I2248&gt;=Summary!$B$7,"Fast",IF(I2248&lt;Summary!$B$8,"Slow","Medium"))</f>
        <v>Slow</v>
      </c>
      <c r="S2248" s="15" t="n">
        <f aca="false">IF(M2248&gt;Summary!$B$5,1,0)</f>
        <v>0</v>
      </c>
      <c r="T2248" s="16" t="n">
        <f aca="false">IF(Q2248="Overstocked",(G2248-Summary!$B$6*H2248)*J2248,0)</f>
        <v>0</v>
      </c>
    </row>
    <row r="2249" customFormat="false" ht="15" hidden="false" customHeight="false" outlineLevel="0" collapsed="false">
      <c r="A2249" s="0" t="s">
        <v>2347</v>
      </c>
      <c r="B2249" s="0" t="s">
        <v>123</v>
      </c>
      <c r="C2249" s="0" t="s">
        <v>96</v>
      </c>
      <c r="D2249" s="0" t="s">
        <v>79</v>
      </c>
      <c r="E2249" s="14" t="n">
        <v>45167</v>
      </c>
      <c r="F2249" s="14" t="n">
        <v>45176</v>
      </c>
      <c r="G2249" s="0" t="n">
        <v>332</v>
      </c>
      <c r="H2249" s="0" t="n">
        <v>80</v>
      </c>
      <c r="I2249" s="0" t="n">
        <v>233</v>
      </c>
      <c r="J2249" s="0" t="n">
        <v>640</v>
      </c>
      <c r="K2249" s="0" t="n">
        <v>889</v>
      </c>
      <c r="L2249" s="15" t="s">
        <v>97</v>
      </c>
      <c r="M2249" s="0" t="n">
        <v>9</v>
      </c>
      <c r="N2249" s="16" t="n">
        <f aca="false">I2249*K2249</f>
        <v>207137</v>
      </c>
      <c r="O2249" s="16" t="n">
        <f aca="false">I2249*(K2249-J2249)</f>
        <v>58017</v>
      </c>
      <c r="P2249" s="15" t="n">
        <f aca="false">K2249-J2249</f>
        <v>249</v>
      </c>
      <c r="Q2249" s="0" t="str">
        <f aca="false">IF(G2249=0,"Out of stock",IF(G2249&lt;H2249,"Understocked",IF(G2249&gt;Summary!$B$6*H2249,"Overstocked","Healthy")))</f>
        <v>Overstocked</v>
      </c>
      <c r="R2249" s="0" t="str">
        <f aca="false">IF(I2249&gt;=Summary!$B$7,"Fast",IF(I2249&lt;Summary!$B$8,"Slow","Medium"))</f>
        <v>Fast</v>
      </c>
      <c r="S2249" s="15" t="n">
        <f aca="false">IF(M2249&gt;Summary!$B$5,1,0)</f>
        <v>1</v>
      </c>
      <c r="T2249" s="16" t="n">
        <f aca="false">IF(Q2249="Overstocked",(G2249-Summary!$B$6*H2249)*J2249,0)</f>
        <v>7680</v>
      </c>
    </row>
    <row r="2250" customFormat="false" ht="15" hidden="false" customHeight="false" outlineLevel="0" collapsed="false">
      <c r="A2250" s="0" t="s">
        <v>2348</v>
      </c>
      <c r="B2250" s="0" t="s">
        <v>101</v>
      </c>
      <c r="C2250" s="0" t="s">
        <v>78</v>
      </c>
      <c r="D2250" s="0" t="s">
        <v>79</v>
      </c>
      <c r="E2250" s="14" t="n">
        <v>45076</v>
      </c>
      <c r="F2250" s="14" t="n">
        <v>45080</v>
      </c>
      <c r="G2250" s="0" t="n">
        <v>260</v>
      </c>
      <c r="H2250" s="0" t="n">
        <v>57</v>
      </c>
      <c r="I2250" s="0" t="n">
        <v>162</v>
      </c>
      <c r="J2250" s="0" t="n">
        <v>1957</v>
      </c>
      <c r="K2250" s="0" t="n">
        <v>2031</v>
      </c>
      <c r="L2250" s="15" t="s">
        <v>97</v>
      </c>
      <c r="M2250" s="0" t="n">
        <v>4</v>
      </c>
      <c r="N2250" s="16" t="n">
        <f aca="false">I2250*K2250</f>
        <v>329022</v>
      </c>
      <c r="O2250" s="16" t="n">
        <f aca="false">I2250*(K2250-J2250)</f>
        <v>11988</v>
      </c>
      <c r="P2250" s="15" t="n">
        <f aca="false">K2250-J2250</f>
        <v>74</v>
      </c>
      <c r="Q2250" s="0" t="str">
        <f aca="false">IF(G2250=0,"Out of stock",IF(G2250&lt;H2250,"Understocked",IF(G2250&gt;Summary!$B$6*H2250,"Overstocked","Healthy")))</f>
        <v>Overstocked</v>
      </c>
      <c r="R2250" s="0" t="str">
        <f aca="false">IF(I2250&gt;=Summary!$B$7,"Fast",IF(I2250&lt;Summary!$B$8,"Slow","Medium"))</f>
        <v>Medium</v>
      </c>
      <c r="S2250" s="15" t="n">
        <f aca="false">IF(M2250&gt;Summary!$B$5,1,0)</f>
        <v>0</v>
      </c>
      <c r="T2250" s="16" t="n">
        <f aca="false">IF(Q2250="Overstocked",(G2250-Summary!$B$6*H2250)*J2250,0)</f>
        <v>62624</v>
      </c>
    </row>
    <row r="2251" customFormat="false" ht="15" hidden="false" customHeight="false" outlineLevel="0" collapsed="false">
      <c r="A2251" s="0" t="s">
        <v>2349</v>
      </c>
      <c r="B2251" s="0" t="s">
        <v>101</v>
      </c>
      <c r="C2251" s="0" t="s">
        <v>85</v>
      </c>
      <c r="D2251" s="0" t="s">
        <v>92</v>
      </c>
      <c r="E2251" s="14" t="n">
        <v>45365</v>
      </c>
      <c r="F2251" s="14" t="n">
        <v>45369</v>
      </c>
      <c r="G2251" s="0" t="n">
        <v>327</v>
      </c>
      <c r="H2251" s="0" t="n">
        <v>55</v>
      </c>
      <c r="I2251" s="0" t="n">
        <v>153</v>
      </c>
      <c r="J2251" s="0" t="n">
        <v>1989</v>
      </c>
      <c r="K2251" s="0" t="n">
        <v>2262</v>
      </c>
      <c r="L2251" s="15" t="s">
        <v>82</v>
      </c>
      <c r="M2251" s="0" t="n">
        <v>4</v>
      </c>
      <c r="N2251" s="16" t="n">
        <f aca="false">I2251*K2251</f>
        <v>346086</v>
      </c>
      <c r="O2251" s="16" t="n">
        <f aca="false">I2251*(K2251-J2251)</f>
        <v>41769</v>
      </c>
      <c r="P2251" s="15" t="n">
        <f aca="false">K2251-J2251</f>
        <v>273</v>
      </c>
      <c r="Q2251" s="0" t="str">
        <f aca="false">IF(G2251=0,"Out of stock",IF(G2251&lt;H2251,"Understocked",IF(G2251&gt;Summary!$B$6*H2251,"Overstocked","Healthy")))</f>
        <v>Overstocked</v>
      </c>
      <c r="R2251" s="0" t="str">
        <f aca="false">IF(I2251&gt;=Summary!$B$7,"Fast",IF(I2251&lt;Summary!$B$8,"Slow","Medium"))</f>
        <v>Medium</v>
      </c>
      <c r="S2251" s="15" t="n">
        <f aca="false">IF(M2251&gt;Summary!$B$5,1,0)</f>
        <v>0</v>
      </c>
      <c r="T2251" s="16" t="n">
        <f aca="false">IF(Q2251="Overstocked",(G2251-Summary!$B$6*H2251)*J2251,0)</f>
        <v>212823</v>
      </c>
    </row>
    <row r="2252" customFormat="false" ht="15" hidden="false" customHeight="false" outlineLevel="0" collapsed="false">
      <c r="A2252" s="0" t="s">
        <v>2350</v>
      </c>
      <c r="B2252" s="0" t="s">
        <v>101</v>
      </c>
      <c r="C2252" s="0" t="s">
        <v>85</v>
      </c>
      <c r="D2252" s="0" t="s">
        <v>86</v>
      </c>
      <c r="E2252" s="14" t="n">
        <v>44939</v>
      </c>
      <c r="F2252" s="14" t="n">
        <v>44942</v>
      </c>
      <c r="G2252" s="0" t="n">
        <v>419</v>
      </c>
      <c r="H2252" s="0" t="n">
        <v>53</v>
      </c>
      <c r="I2252" s="0" t="n">
        <v>276</v>
      </c>
      <c r="J2252" s="0" t="n">
        <v>950</v>
      </c>
      <c r="K2252" s="0" t="n">
        <v>1238</v>
      </c>
      <c r="L2252" s="15" t="s">
        <v>87</v>
      </c>
      <c r="M2252" s="0" t="n">
        <v>3</v>
      </c>
      <c r="N2252" s="16" t="n">
        <f aca="false">I2252*K2252</f>
        <v>341688</v>
      </c>
      <c r="O2252" s="16" t="n">
        <f aca="false">I2252*(K2252-J2252)</f>
        <v>79488</v>
      </c>
      <c r="P2252" s="15" t="n">
        <f aca="false">K2252-J2252</f>
        <v>288</v>
      </c>
      <c r="Q2252" s="0" t="str">
        <f aca="false">IF(G2252=0,"Out of stock",IF(G2252&lt;H2252,"Understocked",IF(G2252&gt;Summary!$B$6*H2252,"Overstocked","Healthy")))</f>
        <v>Overstocked</v>
      </c>
      <c r="R2252" s="0" t="str">
        <f aca="false">IF(I2252&gt;=Summary!$B$7,"Fast",IF(I2252&lt;Summary!$B$8,"Slow","Medium"))</f>
        <v>Fast</v>
      </c>
      <c r="S2252" s="15" t="n">
        <f aca="false">IF(M2252&gt;Summary!$B$5,1,0)</f>
        <v>0</v>
      </c>
      <c r="T2252" s="16" t="n">
        <f aca="false">IF(Q2252="Overstocked",(G2252-Summary!$B$6*H2252)*J2252,0)</f>
        <v>196650</v>
      </c>
    </row>
    <row r="2253" customFormat="false" ht="15" hidden="false" customHeight="false" outlineLevel="0" collapsed="false">
      <c r="A2253" s="0" t="s">
        <v>2351</v>
      </c>
      <c r="B2253" s="0" t="s">
        <v>95</v>
      </c>
      <c r="C2253" s="0" t="s">
        <v>96</v>
      </c>
      <c r="D2253" s="0" t="s">
        <v>86</v>
      </c>
      <c r="E2253" s="14" t="n">
        <v>44971</v>
      </c>
      <c r="F2253" s="14" t="n">
        <v>44974</v>
      </c>
      <c r="G2253" s="0" t="n">
        <v>85</v>
      </c>
      <c r="H2253" s="0" t="n">
        <v>74</v>
      </c>
      <c r="I2253" s="0" t="n">
        <v>180</v>
      </c>
      <c r="J2253" s="0" t="n">
        <v>1778</v>
      </c>
      <c r="K2253" s="0" t="n">
        <v>1945</v>
      </c>
      <c r="L2253" s="15" t="s">
        <v>82</v>
      </c>
      <c r="M2253" s="0" t="n">
        <v>3</v>
      </c>
      <c r="N2253" s="16" t="n">
        <f aca="false">I2253*K2253</f>
        <v>350100</v>
      </c>
      <c r="O2253" s="16" t="n">
        <f aca="false">I2253*(K2253-J2253)</f>
        <v>30060</v>
      </c>
      <c r="P2253" s="15" t="n">
        <f aca="false">K2253-J2253</f>
        <v>167</v>
      </c>
      <c r="Q2253" s="0" t="str">
        <f aca="false">IF(G2253=0,"Out of stock",IF(G2253&lt;H2253,"Understocked",IF(G2253&gt;Summary!$B$6*H2253,"Overstocked","Healthy")))</f>
        <v>Healthy</v>
      </c>
      <c r="R2253" s="0" t="str">
        <f aca="false">IF(I2253&gt;=Summary!$B$7,"Fast",IF(I2253&lt;Summary!$B$8,"Slow","Medium"))</f>
        <v>Medium</v>
      </c>
      <c r="S2253" s="15" t="n">
        <f aca="false">IF(M2253&gt;Summary!$B$5,1,0)</f>
        <v>0</v>
      </c>
      <c r="T2253" s="16" t="n">
        <f aca="false">IF(Q2253="Overstocked",(G2253-Summary!$B$6*H2253)*J2253,0)</f>
        <v>0</v>
      </c>
    </row>
    <row r="2254" customFormat="false" ht="15" hidden="false" customHeight="false" outlineLevel="0" collapsed="false">
      <c r="A2254" s="0" t="s">
        <v>2352</v>
      </c>
      <c r="B2254" s="0" t="s">
        <v>89</v>
      </c>
      <c r="C2254" s="0" t="s">
        <v>85</v>
      </c>
      <c r="D2254" s="0" t="s">
        <v>86</v>
      </c>
      <c r="E2254" s="14" t="n">
        <v>45165</v>
      </c>
      <c r="F2254" s="14" t="n">
        <v>45167</v>
      </c>
      <c r="G2254" s="0" t="n">
        <v>55</v>
      </c>
      <c r="H2254" s="0" t="n">
        <v>50</v>
      </c>
      <c r="I2254" s="0" t="n">
        <v>50</v>
      </c>
      <c r="J2254" s="0" t="n">
        <v>1994</v>
      </c>
      <c r="K2254" s="0" t="n">
        <v>2246</v>
      </c>
      <c r="L2254" s="15" t="s">
        <v>87</v>
      </c>
      <c r="M2254" s="0" t="n">
        <v>2</v>
      </c>
      <c r="N2254" s="16" t="n">
        <f aca="false">I2254*K2254</f>
        <v>112300</v>
      </c>
      <c r="O2254" s="16" t="n">
        <f aca="false">I2254*(K2254-J2254)</f>
        <v>12600</v>
      </c>
      <c r="P2254" s="15" t="n">
        <f aca="false">K2254-J2254</f>
        <v>252</v>
      </c>
      <c r="Q2254" s="0" t="str">
        <f aca="false">IF(G2254=0,"Out of stock",IF(G2254&lt;H2254,"Understocked",IF(G2254&gt;Summary!$B$6*H2254,"Overstocked","Healthy")))</f>
        <v>Healthy</v>
      </c>
      <c r="R2254" s="0" t="str">
        <f aca="false">IF(I2254&gt;=Summary!$B$7,"Fast",IF(I2254&lt;Summary!$B$8,"Slow","Medium"))</f>
        <v>Slow</v>
      </c>
      <c r="S2254" s="15" t="n">
        <f aca="false">IF(M2254&gt;Summary!$B$5,1,0)</f>
        <v>0</v>
      </c>
      <c r="T2254" s="16" t="n">
        <f aca="false">IF(Q2254="Overstocked",(G2254-Summary!$B$6*H2254)*J2254,0)</f>
        <v>0</v>
      </c>
    </row>
    <row r="2255" customFormat="false" ht="15" hidden="false" customHeight="false" outlineLevel="0" collapsed="false">
      <c r="A2255" s="0" t="s">
        <v>2353</v>
      </c>
      <c r="B2255" s="0" t="s">
        <v>84</v>
      </c>
      <c r="C2255" s="0" t="s">
        <v>104</v>
      </c>
      <c r="D2255" s="0" t="s">
        <v>86</v>
      </c>
      <c r="E2255" s="14" t="n">
        <v>45002</v>
      </c>
      <c r="F2255" s="14" t="n">
        <v>45004</v>
      </c>
      <c r="G2255" s="0" t="n">
        <v>311</v>
      </c>
      <c r="H2255" s="0" t="n">
        <v>59</v>
      </c>
      <c r="I2255" s="0" t="n">
        <v>130</v>
      </c>
      <c r="J2255" s="0" t="n">
        <v>1912</v>
      </c>
      <c r="K2255" s="0" t="n">
        <v>2174</v>
      </c>
      <c r="L2255" s="15" t="s">
        <v>82</v>
      </c>
      <c r="M2255" s="0" t="n">
        <v>2</v>
      </c>
      <c r="N2255" s="16" t="n">
        <f aca="false">I2255*K2255</f>
        <v>282620</v>
      </c>
      <c r="O2255" s="16" t="n">
        <f aca="false">I2255*(K2255-J2255)</f>
        <v>34060</v>
      </c>
      <c r="P2255" s="15" t="n">
        <f aca="false">K2255-J2255</f>
        <v>262</v>
      </c>
      <c r="Q2255" s="0" t="str">
        <f aca="false">IF(G2255=0,"Out of stock",IF(G2255&lt;H2255,"Understocked",IF(G2255&gt;Summary!$B$6*H2255,"Overstocked","Healthy")))</f>
        <v>Overstocked</v>
      </c>
      <c r="R2255" s="0" t="str">
        <f aca="false">IF(I2255&gt;=Summary!$B$7,"Fast",IF(I2255&lt;Summary!$B$8,"Slow","Medium"))</f>
        <v>Medium</v>
      </c>
      <c r="S2255" s="15" t="n">
        <f aca="false">IF(M2255&gt;Summary!$B$5,1,0)</f>
        <v>0</v>
      </c>
      <c r="T2255" s="16" t="n">
        <f aca="false">IF(Q2255="Overstocked",(G2255-Summary!$B$6*H2255)*J2255,0)</f>
        <v>143400</v>
      </c>
    </row>
    <row r="2256" customFormat="false" ht="15" hidden="false" customHeight="false" outlineLevel="0" collapsed="false">
      <c r="A2256" s="0" t="s">
        <v>2354</v>
      </c>
      <c r="B2256" s="0" t="s">
        <v>77</v>
      </c>
      <c r="C2256" s="0" t="s">
        <v>78</v>
      </c>
      <c r="D2256" s="0" t="s">
        <v>86</v>
      </c>
      <c r="E2256" s="14" t="n">
        <v>44932</v>
      </c>
      <c r="F2256" s="14" t="n">
        <v>44942</v>
      </c>
      <c r="G2256" s="0" t="n">
        <v>140</v>
      </c>
      <c r="H2256" s="0" t="n">
        <v>125</v>
      </c>
      <c r="I2256" s="0" t="n">
        <v>186</v>
      </c>
      <c r="J2256" s="0" t="n">
        <v>1862</v>
      </c>
      <c r="K2256" s="0" t="n">
        <v>2083</v>
      </c>
      <c r="L2256" s="15" t="s">
        <v>80</v>
      </c>
      <c r="M2256" s="0" t="n">
        <v>10</v>
      </c>
      <c r="N2256" s="16" t="n">
        <f aca="false">I2256*K2256</f>
        <v>387438</v>
      </c>
      <c r="O2256" s="16" t="n">
        <f aca="false">I2256*(K2256-J2256)</f>
        <v>41106</v>
      </c>
      <c r="P2256" s="15" t="n">
        <f aca="false">K2256-J2256</f>
        <v>221</v>
      </c>
      <c r="Q2256" s="0" t="str">
        <f aca="false">IF(G2256=0,"Out of stock",IF(G2256&lt;H2256,"Understocked",IF(G2256&gt;Summary!$B$6*H2256,"Overstocked","Healthy")))</f>
        <v>Healthy</v>
      </c>
      <c r="R2256" s="0" t="str">
        <f aca="false">IF(I2256&gt;=Summary!$B$7,"Fast",IF(I2256&lt;Summary!$B$8,"Slow","Medium"))</f>
        <v>Medium</v>
      </c>
      <c r="S2256" s="15" t="n">
        <f aca="false">IF(M2256&gt;Summary!$B$5,1,0)</f>
        <v>1</v>
      </c>
      <c r="T2256" s="16" t="n">
        <f aca="false">IF(Q2256="Overstocked",(G2256-Summary!$B$6*H2256)*J2256,0)</f>
        <v>0</v>
      </c>
    </row>
    <row r="2257" customFormat="false" ht="15" hidden="false" customHeight="false" outlineLevel="0" collapsed="false">
      <c r="A2257" s="0" t="s">
        <v>2355</v>
      </c>
      <c r="B2257" s="0" t="s">
        <v>89</v>
      </c>
      <c r="C2257" s="0" t="s">
        <v>96</v>
      </c>
      <c r="D2257" s="0" t="s">
        <v>86</v>
      </c>
      <c r="E2257" s="14" t="n">
        <v>44994</v>
      </c>
      <c r="F2257" s="14" t="n">
        <v>45003</v>
      </c>
      <c r="G2257" s="0" t="n">
        <v>64</v>
      </c>
      <c r="H2257" s="0" t="n">
        <v>65</v>
      </c>
      <c r="I2257" s="0" t="n">
        <v>108</v>
      </c>
      <c r="J2257" s="0" t="n">
        <v>1676</v>
      </c>
      <c r="K2257" s="0" t="n">
        <v>1850</v>
      </c>
      <c r="L2257" s="15" t="s">
        <v>82</v>
      </c>
      <c r="M2257" s="0" t="n">
        <v>9</v>
      </c>
      <c r="N2257" s="16" t="n">
        <f aca="false">I2257*K2257</f>
        <v>199800</v>
      </c>
      <c r="O2257" s="16" t="n">
        <f aca="false">I2257*(K2257-J2257)</f>
        <v>18792</v>
      </c>
      <c r="P2257" s="15" t="n">
        <f aca="false">K2257-J2257</f>
        <v>174</v>
      </c>
      <c r="Q2257" s="0" t="str">
        <f aca="false">IF(G2257=0,"Out of stock",IF(G2257&lt;H2257,"Understocked",IF(G2257&gt;Summary!$B$6*H2257,"Overstocked","Healthy")))</f>
        <v>Understocked</v>
      </c>
      <c r="R2257" s="0" t="str">
        <f aca="false">IF(I2257&gt;=Summary!$B$7,"Fast",IF(I2257&lt;Summary!$B$8,"Slow","Medium"))</f>
        <v>Medium</v>
      </c>
      <c r="S2257" s="15" t="n">
        <f aca="false">IF(M2257&gt;Summary!$B$5,1,0)</f>
        <v>1</v>
      </c>
      <c r="T2257" s="16" t="n">
        <f aca="false">IF(Q2257="Overstocked",(G2257-Summary!$B$6*H2257)*J2257,0)</f>
        <v>0</v>
      </c>
    </row>
    <row r="2258" customFormat="false" ht="15" hidden="false" customHeight="false" outlineLevel="0" collapsed="false">
      <c r="A2258" s="0" t="s">
        <v>2356</v>
      </c>
      <c r="B2258" s="0" t="s">
        <v>111</v>
      </c>
      <c r="C2258" s="0" t="s">
        <v>85</v>
      </c>
      <c r="D2258" s="0" t="s">
        <v>92</v>
      </c>
      <c r="E2258" s="14" t="n">
        <v>44974</v>
      </c>
      <c r="F2258" s="14" t="n">
        <v>44977</v>
      </c>
      <c r="G2258" s="0" t="n">
        <v>280</v>
      </c>
      <c r="H2258" s="0" t="n">
        <v>73</v>
      </c>
      <c r="I2258" s="0" t="n">
        <v>16</v>
      </c>
      <c r="J2258" s="0" t="n">
        <v>1809</v>
      </c>
      <c r="K2258" s="0" t="n">
        <v>2028</v>
      </c>
      <c r="L2258" s="15" t="s">
        <v>82</v>
      </c>
      <c r="M2258" s="0" t="n">
        <v>3</v>
      </c>
      <c r="N2258" s="16" t="n">
        <f aca="false">I2258*K2258</f>
        <v>32448</v>
      </c>
      <c r="O2258" s="16" t="n">
        <f aca="false">I2258*(K2258-J2258)</f>
        <v>3504</v>
      </c>
      <c r="P2258" s="15" t="n">
        <f aca="false">K2258-J2258</f>
        <v>219</v>
      </c>
      <c r="Q2258" s="0" t="str">
        <f aca="false">IF(G2258=0,"Out of stock",IF(G2258&lt;H2258,"Understocked",IF(G2258&gt;Summary!$B$6*H2258,"Overstocked","Healthy")))</f>
        <v>Healthy</v>
      </c>
      <c r="R2258" s="0" t="str">
        <f aca="false">IF(I2258&gt;=Summary!$B$7,"Fast",IF(I2258&lt;Summary!$B$8,"Slow","Medium"))</f>
        <v>Slow</v>
      </c>
      <c r="S2258" s="15" t="n">
        <f aca="false">IF(M2258&gt;Summary!$B$5,1,0)</f>
        <v>0</v>
      </c>
      <c r="T2258" s="16" t="n">
        <f aca="false">IF(Q2258="Overstocked",(G2258-Summary!$B$6*H2258)*J2258,0)</f>
        <v>0</v>
      </c>
    </row>
    <row r="2259" customFormat="false" ht="15" hidden="false" customHeight="false" outlineLevel="0" collapsed="false">
      <c r="A2259" s="0" t="s">
        <v>2357</v>
      </c>
      <c r="B2259" s="0" t="s">
        <v>115</v>
      </c>
      <c r="C2259" s="0" t="s">
        <v>104</v>
      </c>
      <c r="D2259" s="0" t="s">
        <v>90</v>
      </c>
      <c r="E2259" s="14" t="n">
        <v>45288</v>
      </c>
      <c r="F2259" s="14" t="n">
        <v>45291</v>
      </c>
      <c r="G2259" s="0" t="n">
        <v>351</v>
      </c>
      <c r="H2259" s="0" t="n">
        <v>68</v>
      </c>
      <c r="I2259" s="0" t="n">
        <v>167</v>
      </c>
      <c r="J2259" s="0" t="n">
        <v>913</v>
      </c>
      <c r="K2259" s="0" t="n">
        <v>1350</v>
      </c>
      <c r="L2259" s="15" t="s">
        <v>93</v>
      </c>
      <c r="M2259" s="0" t="n">
        <v>3</v>
      </c>
      <c r="N2259" s="16" t="n">
        <f aca="false">I2259*K2259</f>
        <v>225450</v>
      </c>
      <c r="O2259" s="16" t="n">
        <f aca="false">I2259*(K2259-J2259)</f>
        <v>72979</v>
      </c>
      <c r="P2259" s="15" t="n">
        <f aca="false">K2259-J2259</f>
        <v>437</v>
      </c>
      <c r="Q2259" s="0" t="str">
        <f aca="false">IF(G2259=0,"Out of stock",IF(G2259&lt;H2259,"Understocked",IF(G2259&gt;Summary!$B$6*H2259,"Overstocked","Healthy")))</f>
        <v>Overstocked</v>
      </c>
      <c r="R2259" s="0" t="str">
        <f aca="false">IF(I2259&gt;=Summary!$B$7,"Fast",IF(I2259&lt;Summary!$B$8,"Slow","Medium"))</f>
        <v>Medium</v>
      </c>
      <c r="S2259" s="15" t="n">
        <f aca="false">IF(M2259&gt;Summary!$B$5,1,0)</f>
        <v>0</v>
      </c>
      <c r="T2259" s="16" t="n">
        <f aca="false">IF(Q2259="Overstocked",(G2259-Summary!$B$6*H2259)*J2259,0)</f>
        <v>72127</v>
      </c>
    </row>
    <row r="2260" customFormat="false" ht="15" hidden="false" customHeight="false" outlineLevel="0" collapsed="false">
      <c r="A2260" s="0" t="s">
        <v>2358</v>
      </c>
      <c r="B2260" s="0" t="s">
        <v>77</v>
      </c>
      <c r="C2260" s="0" t="s">
        <v>104</v>
      </c>
      <c r="D2260" s="0" t="s">
        <v>79</v>
      </c>
      <c r="E2260" s="14" t="n">
        <v>45508</v>
      </c>
      <c r="F2260" s="14" t="n">
        <v>45514</v>
      </c>
      <c r="G2260" s="0" t="n">
        <v>140</v>
      </c>
      <c r="H2260" s="0" t="n">
        <v>56</v>
      </c>
      <c r="I2260" s="0" t="n">
        <v>285</v>
      </c>
      <c r="J2260" s="0" t="n">
        <v>1922</v>
      </c>
      <c r="K2260" s="0" t="n">
        <v>2181</v>
      </c>
      <c r="L2260" s="15" t="s">
        <v>93</v>
      </c>
      <c r="M2260" s="0" t="n">
        <v>6</v>
      </c>
      <c r="N2260" s="16" t="n">
        <f aca="false">I2260*K2260</f>
        <v>621585</v>
      </c>
      <c r="O2260" s="16" t="n">
        <f aca="false">I2260*(K2260-J2260)</f>
        <v>73815</v>
      </c>
      <c r="P2260" s="15" t="n">
        <f aca="false">K2260-J2260</f>
        <v>259</v>
      </c>
      <c r="Q2260" s="0" t="str">
        <f aca="false">IF(G2260=0,"Out of stock",IF(G2260&lt;H2260,"Understocked",IF(G2260&gt;Summary!$B$6*H2260,"Overstocked","Healthy")))</f>
        <v>Healthy</v>
      </c>
      <c r="R2260" s="0" t="str">
        <f aca="false">IF(I2260&gt;=Summary!$B$7,"Fast",IF(I2260&lt;Summary!$B$8,"Slow","Medium"))</f>
        <v>Fast</v>
      </c>
      <c r="S2260" s="15" t="n">
        <f aca="false">IF(M2260&gt;Summary!$B$5,1,0)</f>
        <v>0</v>
      </c>
      <c r="T2260" s="16" t="n">
        <f aca="false">IF(Q2260="Overstocked",(G2260-Summary!$B$6*H2260)*J2260,0)</f>
        <v>0</v>
      </c>
    </row>
    <row r="2261" customFormat="false" ht="15" hidden="false" customHeight="false" outlineLevel="0" collapsed="false">
      <c r="A2261" s="0" t="s">
        <v>2359</v>
      </c>
      <c r="B2261" s="0" t="s">
        <v>101</v>
      </c>
      <c r="C2261" s="0" t="s">
        <v>104</v>
      </c>
      <c r="D2261" s="0" t="s">
        <v>79</v>
      </c>
      <c r="E2261" s="14" t="n">
        <v>45312</v>
      </c>
      <c r="F2261" s="14" t="n">
        <v>45316</v>
      </c>
      <c r="G2261" s="0" t="n">
        <v>251</v>
      </c>
      <c r="H2261" s="0" t="n">
        <v>135</v>
      </c>
      <c r="I2261" s="0" t="n">
        <v>118</v>
      </c>
      <c r="J2261" s="0" t="n">
        <v>579</v>
      </c>
      <c r="K2261" s="0" t="n">
        <v>695</v>
      </c>
      <c r="L2261" s="15" t="s">
        <v>93</v>
      </c>
      <c r="M2261" s="0" t="n">
        <v>4</v>
      </c>
      <c r="N2261" s="16" t="n">
        <f aca="false">I2261*K2261</f>
        <v>82010</v>
      </c>
      <c r="O2261" s="16" t="n">
        <f aca="false">I2261*(K2261-J2261)</f>
        <v>13688</v>
      </c>
      <c r="P2261" s="15" t="n">
        <f aca="false">K2261-J2261</f>
        <v>116</v>
      </c>
      <c r="Q2261" s="0" t="str">
        <f aca="false">IF(G2261=0,"Out of stock",IF(G2261&lt;H2261,"Understocked",IF(G2261&gt;Summary!$B$6*H2261,"Overstocked","Healthy")))</f>
        <v>Healthy</v>
      </c>
      <c r="R2261" s="0" t="str">
        <f aca="false">IF(I2261&gt;=Summary!$B$7,"Fast",IF(I2261&lt;Summary!$B$8,"Slow","Medium"))</f>
        <v>Medium</v>
      </c>
      <c r="S2261" s="15" t="n">
        <f aca="false">IF(M2261&gt;Summary!$B$5,1,0)</f>
        <v>0</v>
      </c>
      <c r="T2261" s="16" t="n">
        <f aca="false">IF(Q2261="Overstocked",(G2261-Summary!$B$6*H2261)*J2261,0)</f>
        <v>0</v>
      </c>
    </row>
    <row r="2262" customFormat="false" ht="15" hidden="false" customHeight="false" outlineLevel="0" collapsed="false">
      <c r="A2262" s="0" t="s">
        <v>2360</v>
      </c>
      <c r="B2262" s="0" t="s">
        <v>113</v>
      </c>
      <c r="C2262" s="0" t="s">
        <v>96</v>
      </c>
      <c r="D2262" s="0" t="s">
        <v>102</v>
      </c>
      <c r="E2262" s="14" t="n">
        <v>45196</v>
      </c>
      <c r="F2262" s="14" t="n">
        <v>45201</v>
      </c>
      <c r="G2262" s="0" t="n">
        <v>278</v>
      </c>
      <c r="H2262" s="0" t="n">
        <v>138</v>
      </c>
      <c r="I2262" s="0" t="n">
        <v>117</v>
      </c>
      <c r="J2262" s="0" t="n">
        <v>1306</v>
      </c>
      <c r="K2262" s="0" t="n">
        <v>1689</v>
      </c>
      <c r="L2262" s="15" t="s">
        <v>93</v>
      </c>
      <c r="M2262" s="0" t="n">
        <v>5</v>
      </c>
      <c r="N2262" s="16" t="n">
        <f aca="false">I2262*K2262</f>
        <v>197613</v>
      </c>
      <c r="O2262" s="16" t="n">
        <f aca="false">I2262*(K2262-J2262)</f>
        <v>44811</v>
      </c>
      <c r="P2262" s="15" t="n">
        <f aca="false">K2262-J2262</f>
        <v>383</v>
      </c>
      <c r="Q2262" s="0" t="str">
        <f aca="false">IF(G2262=0,"Out of stock",IF(G2262&lt;H2262,"Understocked",IF(G2262&gt;Summary!$B$6*H2262,"Overstocked","Healthy")))</f>
        <v>Healthy</v>
      </c>
      <c r="R2262" s="0" t="str">
        <f aca="false">IF(I2262&gt;=Summary!$B$7,"Fast",IF(I2262&lt;Summary!$B$8,"Slow","Medium"))</f>
        <v>Medium</v>
      </c>
      <c r="S2262" s="15" t="n">
        <f aca="false">IF(M2262&gt;Summary!$B$5,1,0)</f>
        <v>0</v>
      </c>
      <c r="T2262" s="16" t="n">
        <f aca="false">IF(Q2262="Overstocked",(G2262-Summary!$B$6*H2262)*J2262,0)</f>
        <v>0</v>
      </c>
    </row>
    <row r="2263" customFormat="false" ht="15" hidden="false" customHeight="false" outlineLevel="0" collapsed="false">
      <c r="A2263" s="0" t="s">
        <v>2361</v>
      </c>
      <c r="B2263" s="0" t="s">
        <v>123</v>
      </c>
      <c r="C2263" s="0" t="s">
        <v>78</v>
      </c>
      <c r="D2263" s="0" t="s">
        <v>79</v>
      </c>
      <c r="E2263" s="14" t="n">
        <v>45034</v>
      </c>
      <c r="F2263" s="14" t="n">
        <v>45036</v>
      </c>
      <c r="G2263" s="0" t="n">
        <v>123</v>
      </c>
      <c r="H2263" s="0" t="n">
        <v>139</v>
      </c>
      <c r="I2263" s="0" t="n">
        <v>168</v>
      </c>
      <c r="J2263" s="0" t="n">
        <v>1035</v>
      </c>
      <c r="K2263" s="0" t="n">
        <v>1099</v>
      </c>
      <c r="L2263" s="15" t="s">
        <v>80</v>
      </c>
      <c r="M2263" s="0" t="n">
        <v>2</v>
      </c>
      <c r="N2263" s="16" t="n">
        <f aca="false">I2263*K2263</f>
        <v>184632</v>
      </c>
      <c r="O2263" s="16" t="n">
        <f aca="false">I2263*(K2263-J2263)</f>
        <v>10752</v>
      </c>
      <c r="P2263" s="15" t="n">
        <f aca="false">K2263-J2263</f>
        <v>64</v>
      </c>
      <c r="Q2263" s="0" t="str">
        <f aca="false">IF(G2263=0,"Out of stock",IF(G2263&lt;H2263,"Understocked",IF(G2263&gt;Summary!$B$6*H2263,"Overstocked","Healthy")))</f>
        <v>Understocked</v>
      </c>
      <c r="R2263" s="0" t="str">
        <f aca="false">IF(I2263&gt;=Summary!$B$7,"Fast",IF(I2263&lt;Summary!$B$8,"Slow","Medium"))</f>
        <v>Medium</v>
      </c>
      <c r="S2263" s="15" t="n">
        <f aca="false">IF(M2263&gt;Summary!$B$5,1,0)</f>
        <v>0</v>
      </c>
      <c r="T2263" s="16" t="n">
        <f aca="false">IF(Q2263="Overstocked",(G2263-Summary!$B$6*H2263)*J2263,0)</f>
        <v>0</v>
      </c>
    </row>
    <row r="2264" customFormat="false" ht="15" hidden="false" customHeight="false" outlineLevel="0" collapsed="false">
      <c r="A2264" s="0" t="s">
        <v>2362</v>
      </c>
      <c r="B2264" s="0" t="s">
        <v>113</v>
      </c>
      <c r="C2264" s="0" t="s">
        <v>104</v>
      </c>
      <c r="D2264" s="0" t="s">
        <v>90</v>
      </c>
      <c r="E2264" s="14" t="n">
        <v>45096</v>
      </c>
      <c r="F2264" s="14" t="n">
        <v>45104</v>
      </c>
      <c r="G2264" s="0" t="n">
        <v>327</v>
      </c>
      <c r="H2264" s="0" t="n">
        <v>67</v>
      </c>
      <c r="I2264" s="0" t="n">
        <v>41</v>
      </c>
      <c r="J2264" s="0" t="n">
        <v>1004</v>
      </c>
      <c r="K2264" s="0" t="n">
        <v>1188</v>
      </c>
      <c r="L2264" s="15" t="s">
        <v>87</v>
      </c>
      <c r="M2264" s="0" t="n">
        <v>8</v>
      </c>
      <c r="N2264" s="16" t="n">
        <f aca="false">I2264*K2264</f>
        <v>48708</v>
      </c>
      <c r="O2264" s="16" t="n">
        <f aca="false">I2264*(K2264-J2264)</f>
        <v>7544</v>
      </c>
      <c r="P2264" s="15" t="n">
        <f aca="false">K2264-J2264</f>
        <v>184</v>
      </c>
      <c r="Q2264" s="0" t="str">
        <f aca="false">IF(G2264=0,"Out of stock",IF(G2264&lt;H2264,"Understocked",IF(G2264&gt;Summary!$B$6*H2264,"Overstocked","Healthy")))</f>
        <v>Overstocked</v>
      </c>
      <c r="R2264" s="0" t="str">
        <f aca="false">IF(I2264&gt;=Summary!$B$7,"Fast",IF(I2264&lt;Summary!$B$8,"Slow","Medium"))</f>
        <v>Slow</v>
      </c>
      <c r="S2264" s="15" t="n">
        <f aca="false">IF(M2264&gt;Summary!$B$5,1,0)</f>
        <v>1</v>
      </c>
      <c r="T2264" s="16" t="n">
        <f aca="false">IF(Q2264="Overstocked",(G2264-Summary!$B$6*H2264)*J2264,0)</f>
        <v>59236</v>
      </c>
    </row>
    <row r="2265" customFormat="false" ht="15" hidden="false" customHeight="false" outlineLevel="0" collapsed="false">
      <c r="A2265" s="0" t="s">
        <v>2363</v>
      </c>
      <c r="B2265" s="0" t="s">
        <v>95</v>
      </c>
      <c r="C2265" s="0" t="s">
        <v>96</v>
      </c>
      <c r="D2265" s="0" t="s">
        <v>79</v>
      </c>
      <c r="E2265" s="14" t="n">
        <v>44938</v>
      </c>
      <c r="F2265" s="14" t="n">
        <v>44947</v>
      </c>
      <c r="G2265" s="0" t="n">
        <v>395</v>
      </c>
      <c r="H2265" s="0" t="n">
        <v>65</v>
      </c>
      <c r="I2265" s="0" t="n">
        <v>66</v>
      </c>
      <c r="J2265" s="0" t="n">
        <v>770</v>
      </c>
      <c r="K2265" s="0" t="n">
        <v>1132</v>
      </c>
      <c r="L2265" s="15" t="s">
        <v>80</v>
      </c>
      <c r="M2265" s="0" t="n">
        <v>9</v>
      </c>
      <c r="N2265" s="16" t="n">
        <f aca="false">I2265*K2265</f>
        <v>74712</v>
      </c>
      <c r="O2265" s="16" t="n">
        <f aca="false">I2265*(K2265-J2265)</f>
        <v>23892</v>
      </c>
      <c r="P2265" s="15" t="n">
        <f aca="false">K2265-J2265</f>
        <v>362</v>
      </c>
      <c r="Q2265" s="0" t="str">
        <f aca="false">IF(G2265=0,"Out of stock",IF(G2265&lt;H2265,"Understocked",IF(G2265&gt;Summary!$B$6*H2265,"Overstocked","Healthy")))</f>
        <v>Overstocked</v>
      </c>
      <c r="R2265" s="0" t="str">
        <f aca="false">IF(I2265&gt;=Summary!$B$7,"Fast",IF(I2265&lt;Summary!$B$8,"Slow","Medium"))</f>
        <v>Slow</v>
      </c>
      <c r="S2265" s="15" t="n">
        <f aca="false">IF(M2265&gt;Summary!$B$5,1,0)</f>
        <v>1</v>
      </c>
      <c r="T2265" s="16" t="n">
        <f aca="false">IF(Q2265="Overstocked",(G2265-Summary!$B$6*H2265)*J2265,0)</f>
        <v>103950</v>
      </c>
    </row>
    <row r="2266" customFormat="false" ht="15" hidden="false" customHeight="false" outlineLevel="0" collapsed="false">
      <c r="A2266" s="0" t="s">
        <v>2364</v>
      </c>
      <c r="B2266" s="0" t="s">
        <v>95</v>
      </c>
      <c r="C2266" s="0" t="s">
        <v>96</v>
      </c>
      <c r="D2266" s="0" t="s">
        <v>90</v>
      </c>
      <c r="E2266" s="14" t="n">
        <v>45091</v>
      </c>
      <c r="F2266" s="14" t="n">
        <v>45093</v>
      </c>
      <c r="G2266" s="0" t="n">
        <v>439</v>
      </c>
      <c r="H2266" s="0" t="n">
        <v>87</v>
      </c>
      <c r="I2266" s="0" t="n">
        <v>298</v>
      </c>
      <c r="J2266" s="0" t="n">
        <v>1457</v>
      </c>
      <c r="K2266" s="0" t="n">
        <v>1709</v>
      </c>
      <c r="L2266" s="15" t="s">
        <v>97</v>
      </c>
      <c r="M2266" s="0" t="n">
        <v>2</v>
      </c>
      <c r="N2266" s="16" t="n">
        <f aca="false">I2266*K2266</f>
        <v>509282</v>
      </c>
      <c r="O2266" s="16" t="n">
        <f aca="false">I2266*(K2266-J2266)</f>
        <v>75096</v>
      </c>
      <c r="P2266" s="15" t="n">
        <f aca="false">K2266-J2266</f>
        <v>252</v>
      </c>
      <c r="Q2266" s="0" t="str">
        <f aca="false">IF(G2266=0,"Out of stock",IF(G2266&lt;H2266,"Understocked",IF(G2266&gt;Summary!$B$6*H2266,"Overstocked","Healthy")))</f>
        <v>Overstocked</v>
      </c>
      <c r="R2266" s="0" t="str">
        <f aca="false">IF(I2266&gt;=Summary!$B$7,"Fast",IF(I2266&lt;Summary!$B$8,"Slow","Medium"))</f>
        <v>Fast</v>
      </c>
      <c r="S2266" s="15" t="n">
        <f aca="false">IF(M2266&gt;Summary!$B$5,1,0)</f>
        <v>0</v>
      </c>
      <c r="T2266" s="16" t="n">
        <f aca="false">IF(Q2266="Overstocked",(G2266-Summary!$B$6*H2266)*J2266,0)</f>
        <v>132587</v>
      </c>
    </row>
    <row r="2267" customFormat="false" ht="15" hidden="false" customHeight="false" outlineLevel="0" collapsed="false">
      <c r="A2267" s="0" t="s">
        <v>2365</v>
      </c>
      <c r="B2267" s="0" t="s">
        <v>84</v>
      </c>
      <c r="C2267" s="0" t="s">
        <v>78</v>
      </c>
      <c r="D2267" s="0" t="s">
        <v>79</v>
      </c>
      <c r="E2267" s="14" t="n">
        <v>45263</v>
      </c>
      <c r="F2267" s="14" t="n">
        <v>45272</v>
      </c>
      <c r="G2267" s="0" t="n">
        <v>120</v>
      </c>
      <c r="H2267" s="0" t="n">
        <v>138</v>
      </c>
      <c r="I2267" s="0" t="n">
        <v>22</v>
      </c>
      <c r="J2267" s="0" t="n">
        <v>465</v>
      </c>
      <c r="K2267" s="0" t="n">
        <v>730</v>
      </c>
      <c r="L2267" s="15" t="s">
        <v>80</v>
      </c>
      <c r="M2267" s="0" t="n">
        <v>9</v>
      </c>
      <c r="N2267" s="16" t="n">
        <f aca="false">I2267*K2267</f>
        <v>16060</v>
      </c>
      <c r="O2267" s="16" t="n">
        <f aca="false">I2267*(K2267-J2267)</f>
        <v>5830</v>
      </c>
      <c r="P2267" s="15" t="n">
        <f aca="false">K2267-J2267</f>
        <v>265</v>
      </c>
      <c r="Q2267" s="0" t="str">
        <f aca="false">IF(G2267=0,"Out of stock",IF(G2267&lt;H2267,"Understocked",IF(G2267&gt;Summary!$B$6*H2267,"Overstocked","Healthy")))</f>
        <v>Understocked</v>
      </c>
      <c r="R2267" s="0" t="str">
        <f aca="false">IF(I2267&gt;=Summary!$B$7,"Fast",IF(I2267&lt;Summary!$B$8,"Slow","Medium"))</f>
        <v>Slow</v>
      </c>
      <c r="S2267" s="15" t="n">
        <f aca="false">IF(M2267&gt;Summary!$B$5,1,0)</f>
        <v>1</v>
      </c>
      <c r="T2267" s="16" t="n">
        <f aca="false">IF(Q2267="Overstocked",(G2267-Summary!$B$6*H2267)*J2267,0)</f>
        <v>0</v>
      </c>
    </row>
    <row r="2268" customFormat="false" ht="15" hidden="false" customHeight="false" outlineLevel="0" collapsed="false">
      <c r="A2268" s="0" t="s">
        <v>2366</v>
      </c>
      <c r="B2268" s="0" t="s">
        <v>111</v>
      </c>
      <c r="C2268" s="0" t="s">
        <v>104</v>
      </c>
      <c r="D2268" s="0" t="s">
        <v>86</v>
      </c>
      <c r="E2268" s="14" t="n">
        <v>45260</v>
      </c>
      <c r="F2268" s="14" t="n">
        <v>45270</v>
      </c>
      <c r="G2268" s="0" t="n">
        <v>431</v>
      </c>
      <c r="H2268" s="0" t="n">
        <v>110</v>
      </c>
      <c r="I2268" s="0" t="n">
        <v>69</v>
      </c>
      <c r="J2268" s="0" t="n">
        <v>257</v>
      </c>
      <c r="K2268" s="0" t="n">
        <v>312</v>
      </c>
      <c r="L2268" s="15" t="s">
        <v>82</v>
      </c>
      <c r="M2268" s="0" t="n">
        <v>10</v>
      </c>
      <c r="N2268" s="16" t="n">
        <f aca="false">I2268*K2268</f>
        <v>21528</v>
      </c>
      <c r="O2268" s="16" t="n">
        <f aca="false">I2268*(K2268-J2268)</f>
        <v>3795</v>
      </c>
      <c r="P2268" s="15" t="n">
        <f aca="false">K2268-J2268</f>
        <v>55</v>
      </c>
      <c r="Q2268" s="0" t="str">
        <f aca="false">IF(G2268=0,"Out of stock",IF(G2268&lt;H2268,"Understocked",IF(G2268&gt;Summary!$B$6*H2268,"Overstocked","Healthy")))</f>
        <v>Healthy</v>
      </c>
      <c r="R2268" s="0" t="str">
        <f aca="false">IF(I2268&gt;=Summary!$B$7,"Fast",IF(I2268&lt;Summary!$B$8,"Slow","Medium"))</f>
        <v>Slow</v>
      </c>
      <c r="S2268" s="15" t="n">
        <f aca="false">IF(M2268&gt;Summary!$B$5,1,0)</f>
        <v>1</v>
      </c>
      <c r="T2268" s="16" t="n">
        <f aca="false">IF(Q2268="Overstocked",(G2268-Summary!$B$6*H2268)*J2268,0)</f>
        <v>0</v>
      </c>
    </row>
    <row r="2269" customFormat="false" ht="15" hidden="false" customHeight="false" outlineLevel="0" collapsed="false">
      <c r="A2269" s="0" t="s">
        <v>2367</v>
      </c>
      <c r="B2269" s="0" t="s">
        <v>95</v>
      </c>
      <c r="C2269" s="0" t="s">
        <v>78</v>
      </c>
      <c r="D2269" s="0" t="s">
        <v>102</v>
      </c>
      <c r="E2269" s="14" t="n">
        <v>45425</v>
      </c>
      <c r="F2269" s="14" t="n">
        <v>45435</v>
      </c>
      <c r="G2269" s="0" t="n">
        <v>29</v>
      </c>
      <c r="H2269" s="0" t="n">
        <v>142</v>
      </c>
      <c r="I2269" s="0" t="n">
        <v>232</v>
      </c>
      <c r="J2269" s="0" t="n">
        <v>1251</v>
      </c>
      <c r="K2269" s="0" t="n">
        <v>1376</v>
      </c>
      <c r="L2269" s="15" t="s">
        <v>97</v>
      </c>
      <c r="M2269" s="0" t="n">
        <v>10</v>
      </c>
      <c r="N2269" s="16" t="n">
        <f aca="false">I2269*K2269</f>
        <v>319232</v>
      </c>
      <c r="O2269" s="16" t="n">
        <f aca="false">I2269*(K2269-J2269)</f>
        <v>29000</v>
      </c>
      <c r="P2269" s="15" t="n">
        <f aca="false">K2269-J2269</f>
        <v>125</v>
      </c>
      <c r="Q2269" s="0" t="str">
        <f aca="false">IF(G2269=0,"Out of stock",IF(G2269&lt;H2269,"Understocked",IF(G2269&gt;Summary!$B$6*H2269,"Overstocked","Healthy")))</f>
        <v>Understocked</v>
      </c>
      <c r="R2269" s="0" t="str">
        <f aca="false">IF(I2269&gt;=Summary!$B$7,"Fast",IF(I2269&lt;Summary!$B$8,"Slow","Medium"))</f>
        <v>Fast</v>
      </c>
      <c r="S2269" s="15" t="n">
        <f aca="false">IF(M2269&gt;Summary!$B$5,1,0)</f>
        <v>1</v>
      </c>
      <c r="T2269" s="16" t="n">
        <f aca="false">IF(Q2269="Overstocked",(G2269-Summary!$B$6*H2269)*J2269,0)</f>
        <v>0</v>
      </c>
    </row>
    <row r="2270" customFormat="false" ht="15" hidden="false" customHeight="false" outlineLevel="0" collapsed="false">
      <c r="A2270" s="0" t="s">
        <v>2368</v>
      </c>
      <c r="B2270" s="0" t="s">
        <v>123</v>
      </c>
      <c r="C2270" s="0" t="s">
        <v>104</v>
      </c>
      <c r="D2270" s="0" t="s">
        <v>102</v>
      </c>
      <c r="E2270" s="14" t="n">
        <v>45099</v>
      </c>
      <c r="F2270" s="14" t="n">
        <v>45109</v>
      </c>
      <c r="G2270" s="0" t="n">
        <v>324</v>
      </c>
      <c r="H2270" s="0" t="n">
        <v>138</v>
      </c>
      <c r="I2270" s="0" t="n">
        <v>35</v>
      </c>
      <c r="J2270" s="0" t="n">
        <v>1336</v>
      </c>
      <c r="K2270" s="0" t="n">
        <v>1812</v>
      </c>
      <c r="L2270" s="15" t="s">
        <v>82</v>
      </c>
      <c r="M2270" s="0" t="n">
        <v>10</v>
      </c>
      <c r="N2270" s="16" t="n">
        <f aca="false">I2270*K2270</f>
        <v>63420</v>
      </c>
      <c r="O2270" s="16" t="n">
        <f aca="false">I2270*(K2270-J2270)</f>
        <v>16660</v>
      </c>
      <c r="P2270" s="15" t="n">
        <f aca="false">K2270-J2270</f>
        <v>476</v>
      </c>
      <c r="Q2270" s="0" t="str">
        <f aca="false">IF(G2270=0,"Out of stock",IF(G2270&lt;H2270,"Understocked",IF(G2270&gt;Summary!$B$6*H2270,"Overstocked","Healthy")))</f>
        <v>Healthy</v>
      </c>
      <c r="R2270" s="0" t="str">
        <f aca="false">IF(I2270&gt;=Summary!$B$7,"Fast",IF(I2270&lt;Summary!$B$8,"Slow","Medium"))</f>
        <v>Slow</v>
      </c>
      <c r="S2270" s="15" t="n">
        <f aca="false">IF(M2270&gt;Summary!$B$5,1,0)</f>
        <v>1</v>
      </c>
      <c r="T2270" s="16" t="n">
        <f aca="false">IF(Q2270="Overstocked",(G2270-Summary!$B$6*H2270)*J2270,0)</f>
        <v>0</v>
      </c>
    </row>
    <row r="2271" customFormat="false" ht="15" hidden="false" customHeight="false" outlineLevel="0" collapsed="false">
      <c r="A2271" s="0" t="s">
        <v>2369</v>
      </c>
      <c r="B2271" s="0" t="s">
        <v>84</v>
      </c>
      <c r="C2271" s="0" t="s">
        <v>78</v>
      </c>
      <c r="D2271" s="0" t="s">
        <v>86</v>
      </c>
      <c r="E2271" s="14" t="n">
        <v>45181</v>
      </c>
      <c r="F2271" s="14" t="n">
        <v>45186</v>
      </c>
      <c r="G2271" s="0" t="n">
        <v>380</v>
      </c>
      <c r="H2271" s="0" t="n">
        <v>80</v>
      </c>
      <c r="I2271" s="0" t="n">
        <v>144</v>
      </c>
      <c r="J2271" s="0" t="n">
        <v>1506</v>
      </c>
      <c r="K2271" s="0" t="n">
        <v>1690</v>
      </c>
      <c r="L2271" s="15" t="s">
        <v>80</v>
      </c>
      <c r="M2271" s="0" t="n">
        <v>5</v>
      </c>
      <c r="N2271" s="16" t="n">
        <f aca="false">I2271*K2271</f>
        <v>243360</v>
      </c>
      <c r="O2271" s="16" t="n">
        <f aca="false">I2271*(K2271-J2271)</f>
        <v>26496</v>
      </c>
      <c r="P2271" s="15" t="n">
        <f aca="false">K2271-J2271</f>
        <v>184</v>
      </c>
      <c r="Q2271" s="0" t="str">
        <f aca="false">IF(G2271=0,"Out of stock",IF(G2271&lt;H2271,"Understocked",IF(G2271&gt;Summary!$B$6*H2271,"Overstocked","Healthy")))</f>
        <v>Overstocked</v>
      </c>
      <c r="R2271" s="0" t="str">
        <f aca="false">IF(I2271&gt;=Summary!$B$7,"Fast",IF(I2271&lt;Summary!$B$8,"Slow","Medium"))</f>
        <v>Medium</v>
      </c>
      <c r="S2271" s="15" t="n">
        <f aca="false">IF(M2271&gt;Summary!$B$5,1,0)</f>
        <v>0</v>
      </c>
      <c r="T2271" s="16" t="n">
        <f aca="false">IF(Q2271="Overstocked",(G2271-Summary!$B$6*H2271)*J2271,0)</f>
        <v>90360</v>
      </c>
    </row>
    <row r="2272" customFormat="false" ht="15" hidden="false" customHeight="false" outlineLevel="0" collapsed="false">
      <c r="A2272" s="0" t="s">
        <v>2370</v>
      </c>
      <c r="B2272" s="0" t="s">
        <v>111</v>
      </c>
      <c r="C2272" s="0" t="s">
        <v>78</v>
      </c>
      <c r="D2272" s="0" t="s">
        <v>79</v>
      </c>
      <c r="E2272" s="14" t="n">
        <v>45014</v>
      </c>
      <c r="F2272" s="14" t="n">
        <v>45017</v>
      </c>
      <c r="G2272" s="0" t="n">
        <v>331</v>
      </c>
      <c r="H2272" s="0" t="n">
        <v>67</v>
      </c>
      <c r="I2272" s="0" t="n">
        <v>215</v>
      </c>
      <c r="J2272" s="0" t="n">
        <v>1287</v>
      </c>
      <c r="K2272" s="0" t="n">
        <v>1703</v>
      </c>
      <c r="L2272" s="15" t="s">
        <v>82</v>
      </c>
      <c r="M2272" s="0" t="n">
        <v>3</v>
      </c>
      <c r="N2272" s="16" t="n">
        <f aca="false">I2272*K2272</f>
        <v>366145</v>
      </c>
      <c r="O2272" s="16" t="n">
        <f aca="false">I2272*(K2272-J2272)</f>
        <v>89440</v>
      </c>
      <c r="P2272" s="15" t="n">
        <f aca="false">K2272-J2272</f>
        <v>416</v>
      </c>
      <c r="Q2272" s="0" t="str">
        <f aca="false">IF(G2272=0,"Out of stock",IF(G2272&lt;H2272,"Understocked",IF(G2272&gt;Summary!$B$6*H2272,"Overstocked","Healthy")))</f>
        <v>Overstocked</v>
      </c>
      <c r="R2272" s="0" t="str">
        <f aca="false">IF(I2272&gt;=Summary!$B$7,"Fast",IF(I2272&lt;Summary!$B$8,"Slow","Medium"))</f>
        <v>Fast</v>
      </c>
      <c r="S2272" s="15" t="n">
        <f aca="false">IF(M2272&gt;Summary!$B$5,1,0)</f>
        <v>0</v>
      </c>
      <c r="T2272" s="16" t="n">
        <f aca="false">IF(Q2272="Overstocked",(G2272-Summary!$B$6*H2272)*J2272,0)</f>
        <v>81081</v>
      </c>
    </row>
    <row r="2273" customFormat="false" ht="15" hidden="false" customHeight="false" outlineLevel="0" collapsed="false">
      <c r="A2273" s="0" t="s">
        <v>2371</v>
      </c>
      <c r="B2273" s="0" t="s">
        <v>84</v>
      </c>
      <c r="C2273" s="0" t="s">
        <v>104</v>
      </c>
      <c r="D2273" s="0" t="s">
        <v>102</v>
      </c>
      <c r="E2273" s="14" t="n">
        <v>45052</v>
      </c>
      <c r="F2273" s="14" t="n">
        <v>45058</v>
      </c>
      <c r="G2273" s="0" t="n">
        <v>39</v>
      </c>
      <c r="H2273" s="0" t="n">
        <v>92</v>
      </c>
      <c r="I2273" s="0" t="n">
        <v>182</v>
      </c>
      <c r="J2273" s="0" t="n">
        <v>1908</v>
      </c>
      <c r="K2273" s="0" t="n">
        <v>2076</v>
      </c>
      <c r="L2273" s="15" t="s">
        <v>82</v>
      </c>
      <c r="M2273" s="0" t="n">
        <v>6</v>
      </c>
      <c r="N2273" s="16" t="n">
        <f aca="false">I2273*K2273</f>
        <v>377832</v>
      </c>
      <c r="O2273" s="16" t="n">
        <f aca="false">I2273*(K2273-J2273)</f>
        <v>30576</v>
      </c>
      <c r="P2273" s="15" t="n">
        <f aca="false">K2273-J2273</f>
        <v>168</v>
      </c>
      <c r="Q2273" s="0" t="str">
        <f aca="false">IF(G2273=0,"Out of stock",IF(G2273&lt;H2273,"Understocked",IF(G2273&gt;Summary!$B$6*H2273,"Overstocked","Healthy")))</f>
        <v>Understocked</v>
      </c>
      <c r="R2273" s="0" t="str">
        <f aca="false">IF(I2273&gt;=Summary!$B$7,"Fast",IF(I2273&lt;Summary!$B$8,"Slow","Medium"))</f>
        <v>Medium</v>
      </c>
      <c r="S2273" s="15" t="n">
        <f aca="false">IF(M2273&gt;Summary!$B$5,1,0)</f>
        <v>0</v>
      </c>
      <c r="T2273" s="16" t="n">
        <f aca="false">IF(Q2273="Overstocked",(G2273-Summary!$B$6*H2273)*J2273,0)</f>
        <v>0</v>
      </c>
    </row>
    <row r="2274" customFormat="false" ht="15" hidden="false" customHeight="false" outlineLevel="0" collapsed="false">
      <c r="A2274" s="0" t="s">
        <v>2372</v>
      </c>
      <c r="B2274" s="0" t="s">
        <v>101</v>
      </c>
      <c r="C2274" s="0" t="s">
        <v>85</v>
      </c>
      <c r="D2274" s="0" t="s">
        <v>92</v>
      </c>
      <c r="E2274" s="14" t="n">
        <v>45084</v>
      </c>
      <c r="F2274" s="14" t="n">
        <v>45088</v>
      </c>
      <c r="G2274" s="0" t="n">
        <v>259</v>
      </c>
      <c r="H2274" s="0" t="n">
        <v>123</v>
      </c>
      <c r="I2274" s="0" t="n">
        <v>263</v>
      </c>
      <c r="J2274" s="0" t="n">
        <v>1645</v>
      </c>
      <c r="K2274" s="0" t="n">
        <v>1854</v>
      </c>
      <c r="L2274" s="15" t="s">
        <v>87</v>
      </c>
      <c r="M2274" s="0" t="n">
        <v>4</v>
      </c>
      <c r="N2274" s="16" t="n">
        <f aca="false">I2274*K2274</f>
        <v>487602</v>
      </c>
      <c r="O2274" s="16" t="n">
        <f aca="false">I2274*(K2274-J2274)</f>
        <v>54967</v>
      </c>
      <c r="P2274" s="15" t="n">
        <f aca="false">K2274-J2274</f>
        <v>209</v>
      </c>
      <c r="Q2274" s="0" t="str">
        <f aca="false">IF(G2274=0,"Out of stock",IF(G2274&lt;H2274,"Understocked",IF(G2274&gt;Summary!$B$6*H2274,"Overstocked","Healthy")))</f>
        <v>Healthy</v>
      </c>
      <c r="R2274" s="0" t="str">
        <f aca="false">IF(I2274&gt;=Summary!$B$7,"Fast",IF(I2274&lt;Summary!$B$8,"Slow","Medium"))</f>
        <v>Fast</v>
      </c>
      <c r="S2274" s="15" t="n">
        <f aca="false">IF(M2274&gt;Summary!$B$5,1,0)</f>
        <v>0</v>
      </c>
      <c r="T2274" s="16" t="n">
        <f aca="false">IF(Q2274="Overstocked",(G2274-Summary!$B$6*H2274)*J2274,0)</f>
        <v>0</v>
      </c>
    </row>
    <row r="2275" customFormat="false" ht="15" hidden="false" customHeight="false" outlineLevel="0" collapsed="false">
      <c r="A2275" s="0" t="s">
        <v>2373</v>
      </c>
      <c r="B2275" s="0" t="s">
        <v>101</v>
      </c>
      <c r="C2275" s="0" t="s">
        <v>96</v>
      </c>
      <c r="D2275" s="0" t="s">
        <v>92</v>
      </c>
      <c r="E2275" s="14" t="n">
        <v>45265</v>
      </c>
      <c r="F2275" s="14" t="n">
        <v>45271</v>
      </c>
      <c r="G2275" s="0" t="n">
        <v>452</v>
      </c>
      <c r="H2275" s="0" t="n">
        <v>98</v>
      </c>
      <c r="I2275" s="0" t="n">
        <v>53</v>
      </c>
      <c r="J2275" s="0" t="n">
        <v>567</v>
      </c>
      <c r="K2275" s="0" t="n">
        <v>853</v>
      </c>
      <c r="L2275" s="15" t="s">
        <v>87</v>
      </c>
      <c r="M2275" s="0" t="n">
        <v>6</v>
      </c>
      <c r="N2275" s="16" t="n">
        <f aca="false">I2275*K2275</f>
        <v>45209</v>
      </c>
      <c r="O2275" s="16" t="n">
        <f aca="false">I2275*(K2275-J2275)</f>
        <v>15158</v>
      </c>
      <c r="P2275" s="15" t="n">
        <f aca="false">K2275-J2275</f>
        <v>286</v>
      </c>
      <c r="Q2275" s="0" t="str">
        <f aca="false">IF(G2275=0,"Out of stock",IF(G2275&lt;H2275,"Understocked",IF(G2275&gt;Summary!$B$6*H2275,"Overstocked","Healthy")))</f>
        <v>Overstocked</v>
      </c>
      <c r="R2275" s="0" t="str">
        <f aca="false">IF(I2275&gt;=Summary!$B$7,"Fast",IF(I2275&lt;Summary!$B$8,"Slow","Medium"))</f>
        <v>Slow</v>
      </c>
      <c r="S2275" s="15" t="n">
        <f aca="false">IF(M2275&gt;Summary!$B$5,1,0)</f>
        <v>0</v>
      </c>
      <c r="T2275" s="16" t="n">
        <f aca="false">IF(Q2275="Overstocked",(G2275-Summary!$B$6*H2275)*J2275,0)</f>
        <v>34020</v>
      </c>
    </row>
    <row r="2276" customFormat="false" ht="15" hidden="false" customHeight="false" outlineLevel="0" collapsed="false">
      <c r="A2276" s="0" t="s">
        <v>2374</v>
      </c>
      <c r="B2276" s="0" t="s">
        <v>89</v>
      </c>
      <c r="C2276" s="0" t="s">
        <v>78</v>
      </c>
      <c r="D2276" s="0" t="s">
        <v>92</v>
      </c>
      <c r="E2276" s="14" t="n">
        <v>45041</v>
      </c>
      <c r="F2276" s="14" t="n">
        <v>45051</v>
      </c>
      <c r="G2276" s="0" t="n">
        <v>10</v>
      </c>
      <c r="H2276" s="0" t="n">
        <v>122</v>
      </c>
      <c r="I2276" s="0" t="n">
        <v>75</v>
      </c>
      <c r="J2276" s="0" t="n">
        <v>1935</v>
      </c>
      <c r="K2276" s="0" t="n">
        <v>2369</v>
      </c>
      <c r="L2276" s="15" t="s">
        <v>80</v>
      </c>
      <c r="M2276" s="0" t="n">
        <v>10</v>
      </c>
      <c r="N2276" s="16" t="n">
        <f aca="false">I2276*K2276</f>
        <v>177675</v>
      </c>
      <c r="O2276" s="16" t="n">
        <f aca="false">I2276*(K2276-J2276)</f>
        <v>32550</v>
      </c>
      <c r="P2276" s="15" t="n">
        <f aca="false">K2276-J2276</f>
        <v>434</v>
      </c>
      <c r="Q2276" s="0" t="str">
        <f aca="false">IF(G2276=0,"Out of stock",IF(G2276&lt;H2276,"Understocked",IF(G2276&gt;Summary!$B$6*H2276,"Overstocked","Healthy")))</f>
        <v>Understocked</v>
      </c>
      <c r="R2276" s="0" t="str">
        <f aca="false">IF(I2276&gt;=Summary!$B$7,"Fast",IF(I2276&lt;Summary!$B$8,"Slow","Medium"))</f>
        <v>Slow</v>
      </c>
      <c r="S2276" s="15" t="n">
        <f aca="false">IF(M2276&gt;Summary!$B$5,1,0)</f>
        <v>1</v>
      </c>
      <c r="T2276" s="16" t="n">
        <f aca="false">IF(Q2276="Overstocked",(G2276-Summary!$B$6*H2276)*J2276,0)</f>
        <v>0</v>
      </c>
    </row>
    <row r="2277" customFormat="false" ht="15" hidden="false" customHeight="false" outlineLevel="0" collapsed="false">
      <c r="A2277" s="0" t="s">
        <v>2375</v>
      </c>
      <c r="B2277" s="0" t="s">
        <v>89</v>
      </c>
      <c r="C2277" s="0" t="s">
        <v>85</v>
      </c>
      <c r="D2277" s="0" t="s">
        <v>86</v>
      </c>
      <c r="E2277" s="14" t="n">
        <v>44976</v>
      </c>
      <c r="F2277" s="14" t="n">
        <v>44980</v>
      </c>
      <c r="G2277" s="0" t="n">
        <v>485</v>
      </c>
      <c r="H2277" s="0" t="n">
        <v>133</v>
      </c>
      <c r="I2277" s="0" t="n">
        <v>235</v>
      </c>
      <c r="J2277" s="0" t="n">
        <v>812</v>
      </c>
      <c r="K2277" s="0" t="n">
        <v>1106</v>
      </c>
      <c r="L2277" s="15" t="s">
        <v>82</v>
      </c>
      <c r="M2277" s="0" t="n">
        <v>4</v>
      </c>
      <c r="N2277" s="16" t="n">
        <f aca="false">I2277*K2277</f>
        <v>259910</v>
      </c>
      <c r="O2277" s="16" t="n">
        <f aca="false">I2277*(K2277-J2277)</f>
        <v>69090</v>
      </c>
      <c r="P2277" s="15" t="n">
        <f aca="false">K2277-J2277</f>
        <v>294</v>
      </c>
      <c r="Q2277" s="0" t="str">
        <f aca="false">IF(G2277=0,"Out of stock",IF(G2277&lt;H2277,"Understocked",IF(G2277&gt;Summary!$B$6*H2277,"Overstocked","Healthy")))</f>
        <v>Healthy</v>
      </c>
      <c r="R2277" s="0" t="str">
        <f aca="false">IF(I2277&gt;=Summary!$B$7,"Fast",IF(I2277&lt;Summary!$B$8,"Slow","Medium"))</f>
        <v>Fast</v>
      </c>
      <c r="S2277" s="15" t="n">
        <f aca="false">IF(M2277&gt;Summary!$B$5,1,0)</f>
        <v>0</v>
      </c>
      <c r="T2277" s="16" t="n">
        <f aca="false">IF(Q2277="Overstocked",(G2277-Summary!$B$6*H2277)*J2277,0)</f>
        <v>0</v>
      </c>
    </row>
    <row r="2278" customFormat="false" ht="15" hidden="false" customHeight="false" outlineLevel="0" collapsed="false">
      <c r="A2278" s="0" t="s">
        <v>2376</v>
      </c>
      <c r="B2278" s="0" t="s">
        <v>89</v>
      </c>
      <c r="C2278" s="0" t="s">
        <v>96</v>
      </c>
      <c r="D2278" s="0" t="s">
        <v>79</v>
      </c>
      <c r="E2278" s="14" t="n">
        <v>44950</v>
      </c>
      <c r="F2278" s="14" t="n">
        <v>44952</v>
      </c>
      <c r="G2278" s="0" t="n">
        <v>404</v>
      </c>
      <c r="H2278" s="0" t="n">
        <v>110</v>
      </c>
      <c r="I2278" s="0" t="n">
        <v>71</v>
      </c>
      <c r="J2278" s="0" t="n">
        <v>1817</v>
      </c>
      <c r="K2278" s="0" t="n">
        <v>2026</v>
      </c>
      <c r="L2278" s="15" t="s">
        <v>87</v>
      </c>
      <c r="M2278" s="0" t="n">
        <v>2</v>
      </c>
      <c r="N2278" s="16" t="n">
        <f aca="false">I2278*K2278</f>
        <v>143846</v>
      </c>
      <c r="O2278" s="16" t="n">
        <f aca="false">I2278*(K2278-J2278)</f>
        <v>14839</v>
      </c>
      <c r="P2278" s="15" t="n">
        <f aca="false">K2278-J2278</f>
        <v>209</v>
      </c>
      <c r="Q2278" s="0" t="str">
        <f aca="false">IF(G2278=0,"Out of stock",IF(G2278&lt;H2278,"Understocked",IF(G2278&gt;Summary!$B$6*H2278,"Overstocked","Healthy")))</f>
        <v>Healthy</v>
      </c>
      <c r="R2278" s="0" t="str">
        <f aca="false">IF(I2278&gt;=Summary!$B$7,"Fast",IF(I2278&lt;Summary!$B$8,"Slow","Medium"))</f>
        <v>Slow</v>
      </c>
      <c r="S2278" s="15" t="n">
        <f aca="false">IF(M2278&gt;Summary!$B$5,1,0)</f>
        <v>0</v>
      </c>
      <c r="T2278" s="16" t="n">
        <f aca="false">IF(Q2278="Overstocked",(G2278-Summary!$B$6*H2278)*J2278,0)</f>
        <v>0</v>
      </c>
    </row>
    <row r="2279" customFormat="false" ht="15" hidden="false" customHeight="false" outlineLevel="0" collapsed="false">
      <c r="A2279" s="0" t="s">
        <v>2377</v>
      </c>
      <c r="B2279" s="0" t="s">
        <v>123</v>
      </c>
      <c r="C2279" s="0" t="s">
        <v>96</v>
      </c>
      <c r="D2279" s="0" t="s">
        <v>79</v>
      </c>
      <c r="E2279" s="14" t="n">
        <v>45137</v>
      </c>
      <c r="F2279" s="14" t="n">
        <v>45141</v>
      </c>
      <c r="G2279" s="0" t="n">
        <v>135</v>
      </c>
      <c r="H2279" s="0" t="n">
        <v>55</v>
      </c>
      <c r="I2279" s="0" t="n">
        <v>135</v>
      </c>
      <c r="J2279" s="0" t="n">
        <v>1788</v>
      </c>
      <c r="K2279" s="0" t="n">
        <v>2270</v>
      </c>
      <c r="L2279" s="15" t="s">
        <v>80</v>
      </c>
      <c r="M2279" s="0" t="n">
        <v>4</v>
      </c>
      <c r="N2279" s="16" t="n">
        <f aca="false">I2279*K2279</f>
        <v>306450</v>
      </c>
      <c r="O2279" s="16" t="n">
        <f aca="false">I2279*(K2279-J2279)</f>
        <v>65070</v>
      </c>
      <c r="P2279" s="15" t="n">
        <f aca="false">K2279-J2279</f>
        <v>482</v>
      </c>
      <c r="Q2279" s="0" t="str">
        <f aca="false">IF(G2279=0,"Out of stock",IF(G2279&lt;H2279,"Understocked",IF(G2279&gt;Summary!$B$6*H2279,"Overstocked","Healthy")))</f>
        <v>Healthy</v>
      </c>
      <c r="R2279" s="0" t="str">
        <f aca="false">IF(I2279&gt;=Summary!$B$7,"Fast",IF(I2279&lt;Summary!$B$8,"Slow","Medium"))</f>
        <v>Medium</v>
      </c>
      <c r="S2279" s="15" t="n">
        <f aca="false">IF(M2279&gt;Summary!$B$5,1,0)</f>
        <v>0</v>
      </c>
      <c r="T2279" s="16" t="n">
        <f aca="false">IF(Q2279="Overstocked",(G2279-Summary!$B$6*H2279)*J2279,0)</f>
        <v>0</v>
      </c>
    </row>
    <row r="2280" customFormat="false" ht="15" hidden="false" customHeight="false" outlineLevel="0" collapsed="false">
      <c r="A2280" s="0" t="s">
        <v>2378</v>
      </c>
      <c r="B2280" s="0" t="s">
        <v>89</v>
      </c>
      <c r="C2280" s="0" t="s">
        <v>85</v>
      </c>
      <c r="D2280" s="0" t="s">
        <v>90</v>
      </c>
      <c r="E2280" s="14" t="n">
        <v>45237</v>
      </c>
      <c r="F2280" s="14" t="n">
        <v>45241</v>
      </c>
      <c r="G2280" s="0" t="n">
        <v>68</v>
      </c>
      <c r="H2280" s="0" t="n">
        <v>139</v>
      </c>
      <c r="I2280" s="0" t="n">
        <v>195</v>
      </c>
      <c r="J2280" s="0" t="n">
        <v>1142</v>
      </c>
      <c r="K2280" s="0" t="n">
        <v>1371</v>
      </c>
      <c r="L2280" s="15" t="s">
        <v>87</v>
      </c>
      <c r="M2280" s="0" t="n">
        <v>4</v>
      </c>
      <c r="N2280" s="16" t="n">
        <f aca="false">I2280*K2280</f>
        <v>267345</v>
      </c>
      <c r="O2280" s="16" t="n">
        <f aca="false">I2280*(K2280-J2280)</f>
        <v>44655</v>
      </c>
      <c r="P2280" s="15" t="n">
        <f aca="false">K2280-J2280</f>
        <v>229</v>
      </c>
      <c r="Q2280" s="0" t="str">
        <f aca="false">IF(G2280=0,"Out of stock",IF(G2280&lt;H2280,"Understocked",IF(G2280&gt;Summary!$B$6*H2280,"Overstocked","Healthy")))</f>
        <v>Understocked</v>
      </c>
      <c r="R2280" s="0" t="str">
        <f aca="false">IF(I2280&gt;=Summary!$B$7,"Fast",IF(I2280&lt;Summary!$B$8,"Slow","Medium"))</f>
        <v>Medium</v>
      </c>
      <c r="S2280" s="15" t="n">
        <f aca="false">IF(M2280&gt;Summary!$B$5,1,0)</f>
        <v>0</v>
      </c>
      <c r="T2280" s="16" t="n">
        <f aca="false">IF(Q2280="Overstocked",(G2280-Summary!$B$6*H2280)*J2280,0)</f>
        <v>0</v>
      </c>
    </row>
    <row r="2281" customFormat="false" ht="15" hidden="false" customHeight="false" outlineLevel="0" collapsed="false">
      <c r="A2281" s="0" t="s">
        <v>2379</v>
      </c>
      <c r="B2281" s="0" t="s">
        <v>95</v>
      </c>
      <c r="C2281" s="0" t="s">
        <v>85</v>
      </c>
      <c r="D2281" s="0" t="s">
        <v>86</v>
      </c>
      <c r="E2281" s="14" t="n">
        <v>45471</v>
      </c>
      <c r="F2281" s="14" t="n">
        <v>45472</v>
      </c>
      <c r="G2281" s="0" t="n">
        <v>321</v>
      </c>
      <c r="H2281" s="0" t="n">
        <v>131</v>
      </c>
      <c r="I2281" s="0" t="n">
        <v>171</v>
      </c>
      <c r="J2281" s="0" t="n">
        <v>407</v>
      </c>
      <c r="K2281" s="0" t="n">
        <v>899</v>
      </c>
      <c r="L2281" s="15" t="s">
        <v>82</v>
      </c>
      <c r="M2281" s="0" t="n">
        <v>1</v>
      </c>
      <c r="N2281" s="16" t="n">
        <f aca="false">I2281*K2281</f>
        <v>153729</v>
      </c>
      <c r="O2281" s="16" t="n">
        <f aca="false">I2281*(K2281-J2281)</f>
        <v>84132</v>
      </c>
      <c r="P2281" s="15" t="n">
        <f aca="false">K2281-J2281</f>
        <v>492</v>
      </c>
      <c r="Q2281" s="0" t="str">
        <f aca="false">IF(G2281=0,"Out of stock",IF(G2281&lt;H2281,"Understocked",IF(G2281&gt;Summary!$B$6*H2281,"Overstocked","Healthy")))</f>
        <v>Healthy</v>
      </c>
      <c r="R2281" s="0" t="str">
        <f aca="false">IF(I2281&gt;=Summary!$B$7,"Fast",IF(I2281&lt;Summary!$B$8,"Slow","Medium"))</f>
        <v>Medium</v>
      </c>
      <c r="S2281" s="15" t="n">
        <f aca="false">IF(M2281&gt;Summary!$B$5,1,0)</f>
        <v>0</v>
      </c>
      <c r="T2281" s="16" t="n">
        <f aca="false">IF(Q2281="Overstocked",(G2281-Summary!$B$6*H2281)*J2281,0)</f>
        <v>0</v>
      </c>
    </row>
    <row r="2282" customFormat="false" ht="15" hidden="false" customHeight="false" outlineLevel="0" collapsed="false">
      <c r="A2282" s="0" t="s">
        <v>2380</v>
      </c>
      <c r="B2282" s="0" t="s">
        <v>89</v>
      </c>
      <c r="C2282" s="0" t="s">
        <v>96</v>
      </c>
      <c r="D2282" s="0" t="s">
        <v>86</v>
      </c>
      <c r="E2282" s="14" t="n">
        <v>45523</v>
      </c>
      <c r="F2282" s="14" t="n">
        <v>45531</v>
      </c>
      <c r="G2282" s="0" t="n">
        <v>474</v>
      </c>
      <c r="H2282" s="0" t="n">
        <v>138</v>
      </c>
      <c r="I2282" s="0" t="n">
        <v>23</v>
      </c>
      <c r="J2282" s="0" t="n">
        <v>1447</v>
      </c>
      <c r="K2282" s="0" t="n">
        <v>1632</v>
      </c>
      <c r="L2282" s="15" t="s">
        <v>87</v>
      </c>
      <c r="M2282" s="0" t="n">
        <v>8</v>
      </c>
      <c r="N2282" s="16" t="n">
        <f aca="false">I2282*K2282</f>
        <v>37536</v>
      </c>
      <c r="O2282" s="16" t="n">
        <f aca="false">I2282*(K2282-J2282)</f>
        <v>4255</v>
      </c>
      <c r="P2282" s="15" t="n">
        <f aca="false">K2282-J2282</f>
        <v>185</v>
      </c>
      <c r="Q2282" s="0" t="str">
        <f aca="false">IF(G2282=0,"Out of stock",IF(G2282&lt;H2282,"Understocked",IF(G2282&gt;Summary!$B$6*H2282,"Overstocked","Healthy")))</f>
        <v>Healthy</v>
      </c>
      <c r="R2282" s="0" t="str">
        <f aca="false">IF(I2282&gt;=Summary!$B$7,"Fast",IF(I2282&lt;Summary!$B$8,"Slow","Medium"))</f>
        <v>Slow</v>
      </c>
      <c r="S2282" s="15" t="n">
        <f aca="false">IF(M2282&gt;Summary!$B$5,1,0)</f>
        <v>1</v>
      </c>
      <c r="T2282" s="16" t="n">
        <f aca="false">IF(Q2282="Overstocked",(G2282-Summary!$B$6*H2282)*J2282,0)</f>
        <v>0</v>
      </c>
    </row>
    <row r="2283" customFormat="false" ht="15" hidden="false" customHeight="false" outlineLevel="0" collapsed="false">
      <c r="A2283" s="0" t="s">
        <v>2381</v>
      </c>
      <c r="B2283" s="0" t="s">
        <v>113</v>
      </c>
      <c r="C2283" s="0" t="s">
        <v>85</v>
      </c>
      <c r="D2283" s="0" t="s">
        <v>86</v>
      </c>
      <c r="E2283" s="14" t="n">
        <v>45216</v>
      </c>
      <c r="F2283" s="14" t="n">
        <v>45221</v>
      </c>
      <c r="G2283" s="0" t="n">
        <v>301</v>
      </c>
      <c r="H2283" s="0" t="n">
        <v>84</v>
      </c>
      <c r="I2283" s="0" t="n">
        <v>52</v>
      </c>
      <c r="J2283" s="0" t="n">
        <v>585</v>
      </c>
      <c r="K2283" s="0" t="n">
        <v>797</v>
      </c>
      <c r="L2283" s="15" t="s">
        <v>87</v>
      </c>
      <c r="M2283" s="0" t="n">
        <v>5</v>
      </c>
      <c r="N2283" s="16" t="n">
        <f aca="false">I2283*K2283</f>
        <v>41444</v>
      </c>
      <c r="O2283" s="16" t="n">
        <f aca="false">I2283*(K2283-J2283)</f>
        <v>11024</v>
      </c>
      <c r="P2283" s="15" t="n">
        <f aca="false">K2283-J2283</f>
        <v>212</v>
      </c>
      <c r="Q2283" s="0" t="str">
        <f aca="false">IF(G2283=0,"Out of stock",IF(G2283&lt;H2283,"Understocked",IF(G2283&gt;Summary!$B$6*H2283,"Overstocked","Healthy")))</f>
        <v>Healthy</v>
      </c>
      <c r="R2283" s="0" t="str">
        <f aca="false">IF(I2283&gt;=Summary!$B$7,"Fast",IF(I2283&lt;Summary!$B$8,"Slow","Medium"))</f>
        <v>Slow</v>
      </c>
      <c r="S2283" s="15" t="n">
        <f aca="false">IF(M2283&gt;Summary!$B$5,1,0)</f>
        <v>0</v>
      </c>
      <c r="T2283" s="16" t="n">
        <f aca="false">IF(Q2283="Overstocked",(G2283-Summary!$B$6*H2283)*J2283,0)</f>
        <v>0</v>
      </c>
    </row>
    <row r="2284" customFormat="false" ht="15" hidden="false" customHeight="false" outlineLevel="0" collapsed="false">
      <c r="A2284" s="0" t="s">
        <v>2382</v>
      </c>
      <c r="B2284" s="0" t="s">
        <v>115</v>
      </c>
      <c r="C2284" s="0" t="s">
        <v>85</v>
      </c>
      <c r="D2284" s="0" t="s">
        <v>86</v>
      </c>
      <c r="E2284" s="14" t="n">
        <v>45319</v>
      </c>
      <c r="F2284" s="14" t="n">
        <v>45326</v>
      </c>
      <c r="G2284" s="0" t="n">
        <v>494</v>
      </c>
      <c r="H2284" s="0" t="n">
        <v>50</v>
      </c>
      <c r="I2284" s="0" t="n">
        <v>89</v>
      </c>
      <c r="J2284" s="0" t="n">
        <v>1223</v>
      </c>
      <c r="K2284" s="0" t="n">
        <v>1341</v>
      </c>
      <c r="L2284" s="15" t="s">
        <v>80</v>
      </c>
      <c r="M2284" s="0" t="n">
        <v>7</v>
      </c>
      <c r="N2284" s="16" t="n">
        <f aca="false">I2284*K2284</f>
        <v>119349</v>
      </c>
      <c r="O2284" s="16" t="n">
        <f aca="false">I2284*(K2284-J2284)</f>
        <v>10502</v>
      </c>
      <c r="P2284" s="15" t="n">
        <f aca="false">K2284-J2284</f>
        <v>118</v>
      </c>
      <c r="Q2284" s="0" t="str">
        <f aca="false">IF(G2284=0,"Out of stock",IF(G2284&lt;H2284,"Understocked",IF(G2284&gt;Summary!$B$6*H2284,"Overstocked","Healthy")))</f>
        <v>Overstocked</v>
      </c>
      <c r="R2284" s="0" t="str">
        <f aca="false">IF(I2284&gt;=Summary!$B$7,"Fast",IF(I2284&lt;Summary!$B$8,"Slow","Medium"))</f>
        <v>Slow</v>
      </c>
      <c r="S2284" s="15" t="n">
        <f aca="false">IF(M2284&gt;Summary!$B$5,1,0)</f>
        <v>0</v>
      </c>
      <c r="T2284" s="16" t="n">
        <f aca="false">IF(Q2284="Overstocked",(G2284-Summary!$B$6*H2284)*J2284,0)</f>
        <v>359562</v>
      </c>
    </row>
    <row r="2285" customFormat="false" ht="15" hidden="false" customHeight="false" outlineLevel="0" collapsed="false">
      <c r="A2285" s="0" t="s">
        <v>2383</v>
      </c>
      <c r="B2285" s="0" t="s">
        <v>95</v>
      </c>
      <c r="C2285" s="0" t="s">
        <v>78</v>
      </c>
      <c r="D2285" s="0" t="s">
        <v>79</v>
      </c>
      <c r="E2285" s="14" t="n">
        <v>45083</v>
      </c>
      <c r="F2285" s="14" t="n">
        <v>45088</v>
      </c>
      <c r="G2285" s="0" t="n">
        <v>234</v>
      </c>
      <c r="H2285" s="0" t="n">
        <v>59</v>
      </c>
      <c r="I2285" s="0" t="n">
        <v>90</v>
      </c>
      <c r="J2285" s="0" t="n">
        <v>393</v>
      </c>
      <c r="K2285" s="0" t="n">
        <v>845</v>
      </c>
      <c r="L2285" s="15" t="s">
        <v>80</v>
      </c>
      <c r="M2285" s="0" t="n">
        <v>5</v>
      </c>
      <c r="N2285" s="16" t="n">
        <f aca="false">I2285*K2285</f>
        <v>76050</v>
      </c>
      <c r="O2285" s="16" t="n">
        <f aca="false">I2285*(K2285-J2285)</f>
        <v>40680</v>
      </c>
      <c r="P2285" s="15" t="n">
        <f aca="false">K2285-J2285</f>
        <v>452</v>
      </c>
      <c r="Q2285" s="0" t="str">
        <f aca="false">IF(G2285=0,"Out of stock",IF(G2285&lt;H2285,"Understocked",IF(G2285&gt;Summary!$B$6*H2285,"Overstocked","Healthy")))</f>
        <v>Healthy</v>
      </c>
      <c r="R2285" s="0" t="str">
        <f aca="false">IF(I2285&gt;=Summary!$B$7,"Fast",IF(I2285&lt;Summary!$B$8,"Slow","Medium"))</f>
        <v>Slow</v>
      </c>
      <c r="S2285" s="15" t="n">
        <f aca="false">IF(M2285&gt;Summary!$B$5,1,0)</f>
        <v>0</v>
      </c>
      <c r="T2285" s="16" t="n">
        <f aca="false">IF(Q2285="Overstocked",(G2285-Summary!$B$6*H2285)*J2285,0)</f>
        <v>0</v>
      </c>
    </row>
    <row r="2286" customFormat="false" ht="15" hidden="false" customHeight="false" outlineLevel="0" collapsed="false">
      <c r="A2286" s="0" t="s">
        <v>2384</v>
      </c>
      <c r="B2286" s="0" t="s">
        <v>123</v>
      </c>
      <c r="C2286" s="0" t="s">
        <v>96</v>
      </c>
      <c r="D2286" s="0" t="s">
        <v>79</v>
      </c>
      <c r="E2286" s="14" t="n">
        <v>45200</v>
      </c>
      <c r="F2286" s="14" t="n">
        <v>45206</v>
      </c>
      <c r="G2286" s="0" t="n">
        <v>462</v>
      </c>
      <c r="H2286" s="0" t="n">
        <v>82</v>
      </c>
      <c r="I2286" s="0" t="n">
        <v>113</v>
      </c>
      <c r="J2286" s="0" t="n">
        <v>1322</v>
      </c>
      <c r="K2286" s="0" t="n">
        <v>1789</v>
      </c>
      <c r="L2286" s="15" t="s">
        <v>80</v>
      </c>
      <c r="M2286" s="0" t="n">
        <v>6</v>
      </c>
      <c r="N2286" s="16" t="n">
        <f aca="false">I2286*K2286</f>
        <v>202157</v>
      </c>
      <c r="O2286" s="16" t="n">
        <f aca="false">I2286*(K2286-J2286)</f>
        <v>52771</v>
      </c>
      <c r="P2286" s="15" t="n">
        <f aca="false">K2286-J2286</f>
        <v>467</v>
      </c>
      <c r="Q2286" s="0" t="str">
        <f aca="false">IF(G2286=0,"Out of stock",IF(G2286&lt;H2286,"Understocked",IF(G2286&gt;Summary!$B$6*H2286,"Overstocked","Healthy")))</f>
        <v>Overstocked</v>
      </c>
      <c r="R2286" s="0" t="str">
        <f aca="false">IF(I2286&gt;=Summary!$B$7,"Fast",IF(I2286&lt;Summary!$B$8,"Slow","Medium"))</f>
        <v>Medium</v>
      </c>
      <c r="S2286" s="15" t="n">
        <f aca="false">IF(M2286&gt;Summary!$B$5,1,0)</f>
        <v>0</v>
      </c>
      <c r="T2286" s="16" t="n">
        <f aca="false">IF(Q2286="Overstocked",(G2286-Summary!$B$6*H2286)*J2286,0)</f>
        <v>177148</v>
      </c>
    </row>
    <row r="2287" customFormat="false" ht="15" hidden="false" customHeight="false" outlineLevel="0" collapsed="false">
      <c r="A2287" s="0" t="s">
        <v>2385</v>
      </c>
      <c r="B2287" s="0" t="s">
        <v>107</v>
      </c>
      <c r="C2287" s="0" t="s">
        <v>85</v>
      </c>
      <c r="D2287" s="0" t="s">
        <v>90</v>
      </c>
      <c r="E2287" s="14" t="n">
        <v>45345</v>
      </c>
      <c r="F2287" s="14" t="n">
        <v>45352</v>
      </c>
      <c r="G2287" s="0" t="n">
        <v>443</v>
      </c>
      <c r="H2287" s="0" t="n">
        <v>105</v>
      </c>
      <c r="I2287" s="0" t="n">
        <v>61</v>
      </c>
      <c r="J2287" s="0" t="n">
        <v>1610</v>
      </c>
      <c r="K2287" s="0" t="n">
        <v>2085</v>
      </c>
      <c r="L2287" s="15" t="s">
        <v>82</v>
      </c>
      <c r="M2287" s="0" t="n">
        <v>7</v>
      </c>
      <c r="N2287" s="16" t="n">
        <f aca="false">I2287*K2287</f>
        <v>127185</v>
      </c>
      <c r="O2287" s="16" t="n">
        <f aca="false">I2287*(K2287-J2287)</f>
        <v>28975</v>
      </c>
      <c r="P2287" s="15" t="n">
        <f aca="false">K2287-J2287</f>
        <v>475</v>
      </c>
      <c r="Q2287" s="0" t="str">
        <f aca="false">IF(G2287=0,"Out of stock",IF(G2287&lt;H2287,"Understocked",IF(G2287&gt;Summary!$B$6*H2287,"Overstocked","Healthy")))</f>
        <v>Overstocked</v>
      </c>
      <c r="R2287" s="0" t="str">
        <f aca="false">IF(I2287&gt;=Summary!$B$7,"Fast",IF(I2287&lt;Summary!$B$8,"Slow","Medium"))</f>
        <v>Slow</v>
      </c>
      <c r="S2287" s="15" t="n">
        <f aca="false">IF(M2287&gt;Summary!$B$5,1,0)</f>
        <v>0</v>
      </c>
      <c r="T2287" s="16" t="n">
        <f aca="false">IF(Q2287="Overstocked",(G2287-Summary!$B$6*H2287)*J2287,0)</f>
        <v>37030</v>
      </c>
    </row>
    <row r="2288" customFormat="false" ht="15" hidden="false" customHeight="false" outlineLevel="0" collapsed="false">
      <c r="A2288" s="0" t="s">
        <v>2386</v>
      </c>
      <c r="B2288" s="0" t="s">
        <v>101</v>
      </c>
      <c r="C2288" s="0" t="s">
        <v>85</v>
      </c>
      <c r="D2288" s="0" t="s">
        <v>102</v>
      </c>
      <c r="E2288" s="14" t="n">
        <v>45628</v>
      </c>
      <c r="F2288" s="14" t="n">
        <v>45638</v>
      </c>
      <c r="G2288" s="0" t="n">
        <v>469</v>
      </c>
      <c r="H2288" s="0" t="n">
        <v>149</v>
      </c>
      <c r="I2288" s="0" t="n">
        <v>130</v>
      </c>
      <c r="J2288" s="0" t="n">
        <v>1619</v>
      </c>
      <c r="K2288" s="0" t="n">
        <v>1987</v>
      </c>
      <c r="L2288" s="15" t="s">
        <v>80</v>
      </c>
      <c r="M2288" s="0" t="n">
        <v>10</v>
      </c>
      <c r="N2288" s="16" t="n">
        <f aca="false">I2288*K2288</f>
        <v>258310</v>
      </c>
      <c r="O2288" s="16" t="n">
        <f aca="false">I2288*(K2288-J2288)</f>
        <v>47840</v>
      </c>
      <c r="P2288" s="15" t="n">
        <f aca="false">K2288-J2288</f>
        <v>368</v>
      </c>
      <c r="Q2288" s="0" t="str">
        <f aca="false">IF(G2288=0,"Out of stock",IF(G2288&lt;H2288,"Understocked",IF(G2288&gt;Summary!$B$6*H2288,"Overstocked","Healthy")))</f>
        <v>Healthy</v>
      </c>
      <c r="R2288" s="0" t="str">
        <f aca="false">IF(I2288&gt;=Summary!$B$7,"Fast",IF(I2288&lt;Summary!$B$8,"Slow","Medium"))</f>
        <v>Medium</v>
      </c>
      <c r="S2288" s="15" t="n">
        <f aca="false">IF(M2288&gt;Summary!$B$5,1,0)</f>
        <v>1</v>
      </c>
      <c r="T2288" s="16" t="n">
        <f aca="false">IF(Q2288="Overstocked",(G2288-Summary!$B$6*H2288)*J2288,0)</f>
        <v>0</v>
      </c>
    </row>
    <row r="2289" customFormat="false" ht="15" hidden="false" customHeight="false" outlineLevel="0" collapsed="false">
      <c r="A2289" s="0" t="s">
        <v>2387</v>
      </c>
      <c r="B2289" s="0" t="s">
        <v>113</v>
      </c>
      <c r="C2289" s="0" t="s">
        <v>104</v>
      </c>
      <c r="D2289" s="0" t="s">
        <v>79</v>
      </c>
      <c r="E2289" s="14" t="n">
        <v>45377</v>
      </c>
      <c r="F2289" s="14" t="n">
        <v>45383</v>
      </c>
      <c r="G2289" s="0" t="n">
        <v>361</v>
      </c>
      <c r="H2289" s="0" t="n">
        <v>130</v>
      </c>
      <c r="I2289" s="0" t="n">
        <v>137</v>
      </c>
      <c r="J2289" s="0" t="n">
        <v>1914</v>
      </c>
      <c r="K2289" s="0" t="n">
        <v>2037</v>
      </c>
      <c r="L2289" s="15" t="s">
        <v>87</v>
      </c>
      <c r="M2289" s="0" t="n">
        <v>6</v>
      </c>
      <c r="N2289" s="16" t="n">
        <f aca="false">I2289*K2289</f>
        <v>279069</v>
      </c>
      <c r="O2289" s="16" t="n">
        <f aca="false">I2289*(K2289-J2289)</f>
        <v>16851</v>
      </c>
      <c r="P2289" s="15" t="n">
        <f aca="false">K2289-J2289</f>
        <v>123</v>
      </c>
      <c r="Q2289" s="0" t="str">
        <f aca="false">IF(G2289=0,"Out of stock",IF(G2289&lt;H2289,"Understocked",IF(G2289&gt;Summary!$B$6*H2289,"Overstocked","Healthy")))</f>
        <v>Healthy</v>
      </c>
      <c r="R2289" s="0" t="str">
        <f aca="false">IF(I2289&gt;=Summary!$B$7,"Fast",IF(I2289&lt;Summary!$B$8,"Slow","Medium"))</f>
        <v>Medium</v>
      </c>
      <c r="S2289" s="15" t="n">
        <f aca="false">IF(M2289&gt;Summary!$B$5,1,0)</f>
        <v>0</v>
      </c>
      <c r="T2289" s="16" t="n">
        <f aca="false">IF(Q2289="Overstocked",(G2289-Summary!$B$6*H2289)*J2289,0)</f>
        <v>0</v>
      </c>
    </row>
    <row r="2290" customFormat="false" ht="15" hidden="false" customHeight="false" outlineLevel="0" collapsed="false">
      <c r="A2290" s="0" t="s">
        <v>2388</v>
      </c>
      <c r="B2290" s="0" t="s">
        <v>84</v>
      </c>
      <c r="C2290" s="0" t="s">
        <v>85</v>
      </c>
      <c r="D2290" s="0" t="s">
        <v>90</v>
      </c>
      <c r="E2290" s="14" t="n">
        <v>44934</v>
      </c>
      <c r="F2290" s="14" t="n">
        <v>44943</v>
      </c>
      <c r="G2290" s="0" t="n">
        <v>373</v>
      </c>
      <c r="H2290" s="0" t="n">
        <v>110</v>
      </c>
      <c r="I2290" s="0" t="n">
        <v>85</v>
      </c>
      <c r="J2290" s="0" t="n">
        <v>323</v>
      </c>
      <c r="K2290" s="0" t="n">
        <v>703</v>
      </c>
      <c r="L2290" s="15" t="s">
        <v>97</v>
      </c>
      <c r="M2290" s="0" t="n">
        <v>9</v>
      </c>
      <c r="N2290" s="16" t="n">
        <f aca="false">I2290*K2290</f>
        <v>59755</v>
      </c>
      <c r="O2290" s="16" t="n">
        <f aca="false">I2290*(K2290-J2290)</f>
        <v>32300</v>
      </c>
      <c r="P2290" s="15" t="n">
        <f aca="false">K2290-J2290</f>
        <v>380</v>
      </c>
      <c r="Q2290" s="0" t="str">
        <f aca="false">IF(G2290=0,"Out of stock",IF(G2290&lt;H2290,"Understocked",IF(G2290&gt;Summary!$B$6*H2290,"Overstocked","Healthy")))</f>
        <v>Healthy</v>
      </c>
      <c r="R2290" s="0" t="str">
        <f aca="false">IF(I2290&gt;=Summary!$B$7,"Fast",IF(I2290&lt;Summary!$B$8,"Slow","Medium"))</f>
        <v>Slow</v>
      </c>
      <c r="S2290" s="15" t="n">
        <f aca="false">IF(M2290&gt;Summary!$B$5,1,0)</f>
        <v>1</v>
      </c>
      <c r="T2290" s="16" t="n">
        <f aca="false">IF(Q2290="Overstocked",(G2290-Summary!$B$6*H2290)*J2290,0)</f>
        <v>0</v>
      </c>
    </row>
    <row r="2291" customFormat="false" ht="15" hidden="false" customHeight="false" outlineLevel="0" collapsed="false">
      <c r="A2291" s="0" t="s">
        <v>2389</v>
      </c>
      <c r="B2291" s="0" t="s">
        <v>113</v>
      </c>
      <c r="C2291" s="0" t="s">
        <v>85</v>
      </c>
      <c r="D2291" s="0" t="s">
        <v>90</v>
      </c>
      <c r="E2291" s="14" t="n">
        <v>44942</v>
      </c>
      <c r="F2291" s="14" t="n">
        <v>44946</v>
      </c>
      <c r="G2291" s="0" t="n">
        <v>95</v>
      </c>
      <c r="H2291" s="0" t="n">
        <v>76</v>
      </c>
      <c r="I2291" s="0" t="n">
        <v>299</v>
      </c>
      <c r="J2291" s="0" t="n">
        <v>1426</v>
      </c>
      <c r="K2291" s="0" t="n">
        <v>1601</v>
      </c>
      <c r="L2291" s="15" t="s">
        <v>80</v>
      </c>
      <c r="M2291" s="0" t="n">
        <v>4</v>
      </c>
      <c r="N2291" s="16" t="n">
        <f aca="false">I2291*K2291</f>
        <v>478699</v>
      </c>
      <c r="O2291" s="16" t="n">
        <f aca="false">I2291*(K2291-J2291)</f>
        <v>52325</v>
      </c>
      <c r="P2291" s="15" t="n">
        <f aca="false">K2291-J2291</f>
        <v>175</v>
      </c>
      <c r="Q2291" s="0" t="str">
        <f aca="false">IF(G2291=0,"Out of stock",IF(G2291&lt;H2291,"Understocked",IF(G2291&gt;Summary!$B$6*H2291,"Overstocked","Healthy")))</f>
        <v>Healthy</v>
      </c>
      <c r="R2291" s="0" t="str">
        <f aca="false">IF(I2291&gt;=Summary!$B$7,"Fast",IF(I2291&lt;Summary!$B$8,"Slow","Medium"))</f>
        <v>Fast</v>
      </c>
      <c r="S2291" s="15" t="n">
        <f aca="false">IF(M2291&gt;Summary!$B$5,1,0)</f>
        <v>0</v>
      </c>
      <c r="T2291" s="16" t="n">
        <f aca="false">IF(Q2291="Overstocked",(G2291-Summary!$B$6*H2291)*J2291,0)</f>
        <v>0</v>
      </c>
    </row>
    <row r="2292" customFormat="false" ht="15" hidden="false" customHeight="false" outlineLevel="0" collapsed="false">
      <c r="A2292" s="0" t="s">
        <v>2390</v>
      </c>
      <c r="B2292" s="0" t="s">
        <v>89</v>
      </c>
      <c r="C2292" s="0" t="s">
        <v>85</v>
      </c>
      <c r="D2292" s="0" t="s">
        <v>90</v>
      </c>
      <c r="E2292" s="14" t="n">
        <v>45229</v>
      </c>
      <c r="F2292" s="14" t="n">
        <v>45238</v>
      </c>
      <c r="G2292" s="0" t="n">
        <v>426</v>
      </c>
      <c r="H2292" s="0" t="n">
        <v>145</v>
      </c>
      <c r="I2292" s="0" t="n">
        <v>195</v>
      </c>
      <c r="J2292" s="0" t="n">
        <v>1515</v>
      </c>
      <c r="K2292" s="0" t="n">
        <v>1891</v>
      </c>
      <c r="L2292" s="15" t="s">
        <v>82</v>
      </c>
      <c r="M2292" s="0" t="n">
        <v>9</v>
      </c>
      <c r="N2292" s="16" t="n">
        <f aca="false">I2292*K2292</f>
        <v>368745</v>
      </c>
      <c r="O2292" s="16" t="n">
        <f aca="false">I2292*(K2292-J2292)</f>
        <v>73320</v>
      </c>
      <c r="P2292" s="15" t="n">
        <f aca="false">K2292-J2292</f>
        <v>376</v>
      </c>
      <c r="Q2292" s="0" t="str">
        <f aca="false">IF(G2292=0,"Out of stock",IF(G2292&lt;H2292,"Understocked",IF(G2292&gt;Summary!$B$6*H2292,"Overstocked","Healthy")))</f>
        <v>Healthy</v>
      </c>
      <c r="R2292" s="0" t="str">
        <f aca="false">IF(I2292&gt;=Summary!$B$7,"Fast",IF(I2292&lt;Summary!$B$8,"Slow","Medium"))</f>
        <v>Medium</v>
      </c>
      <c r="S2292" s="15" t="n">
        <f aca="false">IF(M2292&gt;Summary!$B$5,1,0)</f>
        <v>1</v>
      </c>
      <c r="T2292" s="16" t="n">
        <f aca="false">IF(Q2292="Overstocked",(G2292-Summary!$B$6*H2292)*J2292,0)</f>
        <v>0</v>
      </c>
    </row>
    <row r="2293" customFormat="false" ht="15" hidden="false" customHeight="false" outlineLevel="0" collapsed="false">
      <c r="A2293" s="0" t="s">
        <v>2391</v>
      </c>
      <c r="B2293" s="0" t="s">
        <v>95</v>
      </c>
      <c r="C2293" s="0" t="s">
        <v>78</v>
      </c>
      <c r="D2293" s="0" t="s">
        <v>86</v>
      </c>
      <c r="E2293" s="14" t="n">
        <v>45473</v>
      </c>
      <c r="F2293" s="14" t="n">
        <v>45474</v>
      </c>
      <c r="G2293" s="0" t="n">
        <v>271</v>
      </c>
      <c r="H2293" s="0" t="n">
        <v>132</v>
      </c>
      <c r="I2293" s="0" t="n">
        <v>125</v>
      </c>
      <c r="J2293" s="0" t="n">
        <v>893</v>
      </c>
      <c r="K2293" s="0" t="n">
        <v>950</v>
      </c>
      <c r="L2293" s="15" t="s">
        <v>80</v>
      </c>
      <c r="M2293" s="0" t="n">
        <v>1</v>
      </c>
      <c r="N2293" s="16" t="n">
        <f aca="false">I2293*K2293</f>
        <v>118750</v>
      </c>
      <c r="O2293" s="16" t="n">
        <f aca="false">I2293*(K2293-J2293)</f>
        <v>7125</v>
      </c>
      <c r="P2293" s="15" t="n">
        <f aca="false">K2293-J2293</f>
        <v>57</v>
      </c>
      <c r="Q2293" s="0" t="str">
        <f aca="false">IF(G2293=0,"Out of stock",IF(G2293&lt;H2293,"Understocked",IF(G2293&gt;Summary!$B$6*H2293,"Overstocked","Healthy")))</f>
        <v>Healthy</v>
      </c>
      <c r="R2293" s="0" t="str">
        <f aca="false">IF(I2293&gt;=Summary!$B$7,"Fast",IF(I2293&lt;Summary!$B$8,"Slow","Medium"))</f>
        <v>Medium</v>
      </c>
      <c r="S2293" s="15" t="n">
        <f aca="false">IF(M2293&gt;Summary!$B$5,1,0)</f>
        <v>0</v>
      </c>
      <c r="T2293" s="16" t="n">
        <f aca="false">IF(Q2293="Overstocked",(G2293-Summary!$B$6*H2293)*J2293,0)</f>
        <v>0</v>
      </c>
    </row>
    <row r="2294" customFormat="false" ht="15" hidden="false" customHeight="false" outlineLevel="0" collapsed="false">
      <c r="A2294" s="0" t="s">
        <v>2392</v>
      </c>
      <c r="B2294" s="0" t="s">
        <v>101</v>
      </c>
      <c r="C2294" s="0" t="s">
        <v>85</v>
      </c>
      <c r="D2294" s="0" t="s">
        <v>102</v>
      </c>
      <c r="E2294" s="14" t="n">
        <v>45359</v>
      </c>
      <c r="F2294" s="14" t="n">
        <v>45368</v>
      </c>
      <c r="G2294" s="0" t="n">
        <v>308</v>
      </c>
      <c r="H2294" s="0" t="n">
        <v>58</v>
      </c>
      <c r="I2294" s="0" t="n">
        <v>245</v>
      </c>
      <c r="J2294" s="0" t="n">
        <v>1394</v>
      </c>
      <c r="K2294" s="0" t="n">
        <v>1628</v>
      </c>
      <c r="L2294" s="15" t="s">
        <v>82</v>
      </c>
      <c r="M2294" s="0" t="n">
        <v>9</v>
      </c>
      <c r="N2294" s="16" t="n">
        <f aca="false">I2294*K2294</f>
        <v>398860</v>
      </c>
      <c r="O2294" s="16" t="n">
        <f aca="false">I2294*(K2294-J2294)</f>
        <v>57330</v>
      </c>
      <c r="P2294" s="15" t="n">
        <f aca="false">K2294-J2294</f>
        <v>234</v>
      </c>
      <c r="Q2294" s="0" t="str">
        <f aca="false">IF(G2294=0,"Out of stock",IF(G2294&lt;H2294,"Understocked",IF(G2294&gt;Summary!$B$6*H2294,"Overstocked","Healthy")))</f>
        <v>Overstocked</v>
      </c>
      <c r="R2294" s="0" t="str">
        <f aca="false">IF(I2294&gt;=Summary!$B$7,"Fast",IF(I2294&lt;Summary!$B$8,"Slow","Medium"))</f>
        <v>Fast</v>
      </c>
      <c r="S2294" s="15" t="n">
        <f aca="false">IF(M2294&gt;Summary!$B$5,1,0)</f>
        <v>1</v>
      </c>
      <c r="T2294" s="16" t="n">
        <f aca="false">IF(Q2294="Overstocked",(G2294-Summary!$B$6*H2294)*J2294,0)</f>
        <v>105944</v>
      </c>
    </row>
    <row r="2295" customFormat="false" ht="15" hidden="false" customHeight="false" outlineLevel="0" collapsed="false">
      <c r="A2295" s="0" t="s">
        <v>2393</v>
      </c>
      <c r="B2295" s="0" t="s">
        <v>113</v>
      </c>
      <c r="C2295" s="0" t="s">
        <v>96</v>
      </c>
      <c r="D2295" s="0" t="s">
        <v>92</v>
      </c>
      <c r="E2295" s="14" t="n">
        <v>45023</v>
      </c>
      <c r="F2295" s="14" t="n">
        <v>45026</v>
      </c>
      <c r="G2295" s="0" t="n">
        <v>251</v>
      </c>
      <c r="H2295" s="0" t="n">
        <v>58</v>
      </c>
      <c r="I2295" s="0" t="n">
        <v>148</v>
      </c>
      <c r="J2295" s="0" t="n">
        <v>268</v>
      </c>
      <c r="K2295" s="0" t="n">
        <v>682</v>
      </c>
      <c r="L2295" s="15" t="s">
        <v>82</v>
      </c>
      <c r="M2295" s="0" t="n">
        <v>3</v>
      </c>
      <c r="N2295" s="16" t="n">
        <f aca="false">I2295*K2295</f>
        <v>100936</v>
      </c>
      <c r="O2295" s="16" t="n">
        <f aca="false">I2295*(K2295-J2295)</f>
        <v>61272</v>
      </c>
      <c r="P2295" s="15" t="n">
        <f aca="false">K2295-J2295</f>
        <v>414</v>
      </c>
      <c r="Q2295" s="0" t="str">
        <f aca="false">IF(G2295=0,"Out of stock",IF(G2295&lt;H2295,"Understocked",IF(G2295&gt;Summary!$B$6*H2295,"Overstocked","Healthy")))</f>
        <v>Overstocked</v>
      </c>
      <c r="R2295" s="0" t="str">
        <f aca="false">IF(I2295&gt;=Summary!$B$7,"Fast",IF(I2295&lt;Summary!$B$8,"Slow","Medium"))</f>
        <v>Medium</v>
      </c>
      <c r="S2295" s="15" t="n">
        <f aca="false">IF(M2295&gt;Summary!$B$5,1,0)</f>
        <v>0</v>
      </c>
      <c r="T2295" s="16" t="n">
        <f aca="false">IF(Q2295="Overstocked",(G2295-Summary!$B$6*H2295)*J2295,0)</f>
        <v>5092</v>
      </c>
    </row>
    <row r="2296" customFormat="false" ht="15" hidden="false" customHeight="false" outlineLevel="0" collapsed="false">
      <c r="A2296" s="0" t="s">
        <v>2394</v>
      </c>
      <c r="B2296" s="0" t="s">
        <v>89</v>
      </c>
      <c r="C2296" s="0" t="s">
        <v>78</v>
      </c>
      <c r="D2296" s="0" t="s">
        <v>92</v>
      </c>
      <c r="E2296" s="14" t="n">
        <v>45379</v>
      </c>
      <c r="F2296" s="14" t="n">
        <v>45380</v>
      </c>
      <c r="G2296" s="0" t="n">
        <v>212</v>
      </c>
      <c r="H2296" s="0" t="n">
        <v>134</v>
      </c>
      <c r="I2296" s="0" t="n">
        <v>36</v>
      </c>
      <c r="J2296" s="0" t="n">
        <v>321</v>
      </c>
      <c r="K2296" s="0" t="n">
        <v>546</v>
      </c>
      <c r="L2296" s="15" t="s">
        <v>82</v>
      </c>
      <c r="M2296" s="0" t="n">
        <v>1</v>
      </c>
      <c r="N2296" s="16" t="n">
        <f aca="false">I2296*K2296</f>
        <v>19656</v>
      </c>
      <c r="O2296" s="16" t="n">
        <f aca="false">I2296*(K2296-J2296)</f>
        <v>8100</v>
      </c>
      <c r="P2296" s="15" t="n">
        <f aca="false">K2296-J2296</f>
        <v>225</v>
      </c>
      <c r="Q2296" s="0" t="str">
        <f aca="false">IF(G2296=0,"Out of stock",IF(G2296&lt;H2296,"Understocked",IF(G2296&gt;Summary!$B$6*H2296,"Overstocked","Healthy")))</f>
        <v>Healthy</v>
      </c>
      <c r="R2296" s="0" t="str">
        <f aca="false">IF(I2296&gt;=Summary!$B$7,"Fast",IF(I2296&lt;Summary!$B$8,"Slow","Medium"))</f>
        <v>Slow</v>
      </c>
      <c r="S2296" s="15" t="n">
        <f aca="false">IF(M2296&gt;Summary!$B$5,1,0)</f>
        <v>0</v>
      </c>
      <c r="T2296" s="16" t="n">
        <f aca="false">IF(Q2296="Overstocked",(G2296-Summary!$B$6*H2296)*J2296,0)</f>
        <v>0</v>
      </c>
    </row>
    <row r="2297" customFormat="false" ht="15" hidden="false" customHeight="false" outlineLevel="0" collapsed="false">
      <c r="A2297" s="0" t="s">
        <v>2395</v>
      </c>
      <c r="B2297" s="0" t="s">
        <v>123</v>
      </c>
      <c r="C2297" s="0" t="s">
        <v>104</v>
      </c>
      <c r="D2297" s="0" t="s">
        <v>86</v>
      </c>
      <c r="E2297" s="14" t="n">
        <v>45269</v>
      </c>
      <c r="F2297" s="14" t="n">
        <v>45274</v>
      </c>
      <c r="G2297" s="0" t="n">
        <v>406</v>
      </c>
      <c r="H2297" s="0" t="n">
        <v>107</v>
      </c>
      <c r="I2297" s="0" t="n">
        <v>171</v>
      </c>
      <c r="J2297" s="0" t="n">
        <v>222</v>
      </c>
      <c r="K2297" s="0" t="n">
        <v>616</v>
      </c>
      <c r="L2297" s="15" t="s">
        <v>97</v>
      </c>
      <c r="M2297" s="0" t="n">
        <v>5</v>
      </c>
      <c r="N2297" s="16" t="n">
        <f aca="false">I2297*K2297</f>
        <v>105336</v>
      </c>
      <c r="O2297" s="16" t="n">
        <f aca="false">I2297*(K2297-J2297)</f>
        <v>67374</v>
      </c>
      <c r="P2297" s="15" t="n">
        <f aca="false">K2297-J2297</f>
        <v>394</v>
      </c>
      <c r="Q2297" s="0" t="str">
        <f aca="false">IF(G2297=0,"Out of stock",IF(G2297&lt;H2297,"Understocked",IF(G2297&gt;Summary!$B$6*H2297,"Overstocked","Healthy")))</f>
        <v>Healthy</v>
      </c>
      <c r="R2297" s="0" t="str">
        <f aca="false">IF(I2297&gt;=Summary!$B$7,"Fast",IF(I2297&lt;Summary!$B$8,"Slow","Medium"))</f>
        <v>Medium</v>
      </c>
      <c r="S2297" s="15" t="n">
        <f aca="false">IF(M2297&gt;Summary!$B$5,1,0)</f>
        <v>0</v>
      </c>
      <c r="T2297" s="16" t="n">
        <f aca="false">IF(Q2297="Overstocked",(G2297-Summary!$B$6*H2297)*J2297,0)</f>
        <v>0</v>
      </c>
    </row>
    <row r="2298" customFormat="false" ht="15" hidden="false" customHeight="false" outlineLevel="0" collapsed="false">
      <c r="A2298" s="0" t="s">
        <v>2396</v>
      </c>
      <c r="B2298" s="0" t="s">
        <v>111</v>
      </c>
      <c r="C2298" s="0" t="s">
        <v>78</v>
      </c>
      <c r="D2298" s="0" t="s">
        <v>90</v>
      </c>
      <c r="E2298" s="14" t="n">
        <v>45647</v>
      </c>
      <c r="F2298" s="14" t="n">
        <v>45656</v>
      </c>
      <c r="G2298" s="0" t="n">
        <v>494</v>
      </c>
      <c r="H2298" s="0" t="n">
        <v>60</v>
      </c>
      <c r="I2298" s="0" t="n">
        <v>284</v>
      </c>
      <c r="J2298" s="0" t="n">
        <v>1833</v>
      </c>
      <c r="K2298" s="0" t="n">
        <v>2231</v>
      </c>
      <c r="L2298" s="15" t="s">
        <v>93</v>
      </c>
      <c r="M2298" s="0" t="n">
        <v>9</v>
      </c>
      <c r="N2298" s="16" t="n">
        <f aca="false">I2298*K2298</f>
        <v>633604</v>
      </c>
      <c r="O2298" s="16" t="n">
        <f aca="false">I2298*(K2298-J2298)</f>
        <v>113032</v>
      </c>
      <c r="P2298" s="15" t="n">
        <f aca="false">K2298-J2298</f>
        <v>398</v>
      </c>
      <c r="Q2298" s="0" t="str">
        <f aca="false">IF(G2298=0,"Out of stock",IF(G2298&lt;H2298,"Understocked",IF(G2298&gt;Summary!$B$6*H2298,"Overstocked","Healthy")))</f>
        <v>Overstocked</v>
      </c>
      <c r="R2298" s="0" t="str">
        <f aca="false">IF(I2298&gt;=Summary!$B$7,"Fast",IF(I2298&lt;Summary!$B$8,"Slow","Medium"))</f>
        <v>Fast</v>
      </c>
      <c r="S2298" s="15" t="n">
        <f aca="false">IF(M2298&gt;Summary!$B$5,1,0)</f>
        <v>1</v>
      </c>
      <c r="T2298" s="16" t="n">
        <f aca="false">IF(Q2298="Overstocked",(G2298-Summary!$B$6*H2298)*J2298,0)</f>
        <v>465582</v>
      </c>
    </row>
    <row r="2299" customFormat="false" ht="15" hidden="false" customHeight="false" outlineLevel="0" collapsed="false">
      <c r="A2299" s="0" t="s">
        <v>2397</v>
      </c>
      <c r="B2299" s="0" t="s">
        <v>115</v>
      </c>
      <c r="C2299" s="0" t="s">
        <v>85</v>
      </c>
      <c r="D2299" s="0" t="s">
        <v>102</v>
      </c>
      <c r="E2299" s="14" t="n">
        <v>45011</v>
      </c>
      <c r="F2299" s="14" t="n">
        <v>45019</v>
      </c>
      <c r="G2299" s="0" t="n">
        <v>216</v>
      </c>
      <c r="H2299" s="0" t="n">
        <v>71</v>
      </c>
      <c r="I2299" s="0" t="n">
        <v>292</v>
      </c>
      <c r="J2299" s="0" t="n">
        <v>743</v>
      </c>
      <c r="K2299" s="0" t="n">
        <v>882</v>
      </c>
      <c r="L2299" s="15" t="s">
        <v>80</v>
      </c>
      <c r="M2299" s="0" t="n">
        <v>8</v>
      </c>
      <c r="N2299" s="16" t="n">
        <f aca="false">I2299*K2299</f>
        <v>257544</v>
      </c>
      <c r="O2299" s="16" t="n">
        <f aca="false">I2299*(K2299-J2299)</f>
        <v>40588</v>
      </c>
      <c r="P2299" s="15" t="n">
        <f aca="false">K2299-J2299</f>
        <v>139</v>
      </c>
      <c r="Q2299" s="0" t="str">
        <f aca="false">IF(G2299=0,"Out of stock",IF(G2299&lt;H2299,"Understocked",IF(G2299&gt;Summary!$B$6*H2299,"Overstocked","Healthy")))</f>
        <v>Healthy</v>
      </c>
      <c r="R2299" s="0" t="str">
        <f aca="false">IF(I2299&gt;=Summary!$B$7,"Fast",IF(I2299&lt;Summary!$B$8,"Slow","Medium"))</f>
        <v>Fast</v>
      </c>
      <c r="S2299" s="15" t="n">
        <f aca="false">IF(M2299&gt;Summary!$B$5,1,0)</f>
        <v>1</v>
      </c>
      <c r="T2299" s="16" t="n">
        <f aca="false">IF(Q2299="Overstocked",(G2299-Summary!$B$6*H2299)*J2299,0)</f>
        <v>0</v>
      </c>
    </row>
    <row r="2300" customFormat="false" ht="15" hidden="false" customHeight="false" outlineLevel="0" collapsed="false">
      <c r="A2300" s="0" t="s">
        <v>2398</v>
      </c>
      <c r="B2300" s="0" t="s">
        <v>89</v>
      </c>
      <c r="C2300" s="0" t="s">
        <v>96</v>
      </c>
      <c r="D2300" s="0" t="s">
        <v>90</v>
      </c>
      <c r="E2300" s="14" t="n">
        <v>45335</v>
      </c>
      <c r="F2300" s="14" t="n">
        <v>45343</v>
      </c>
      <c r="G2300" s="0" t="n">
        <v>21</v>
      </c>
      <c r="H2300" s="0" t="n">
        <v>55</v>
      </c>
      <c r="I2300" s="0" t="n">
        <v>216</v>
      </c>
      <c r="J2300" s="0" t="n">
        <v>520</v>
      </c>
      <c r="K2300" s="0" t="n">
        <v>626</v>
      </c>
      <c r="L2300" s="15" t="s">
        <v>87</v>
      </c>
      <c r="M2300" s="0" t="n">
        <v>8</v>
      </c>
      <c r="N2300" s="16" t="n">
        <f aca="false">I2300*K2300</f>
        <v>135216</v>
      </c>
      <c r="O2300" s="16" t="n">
        <f aca="false">I2300*(K2300-J2300)</f>
        <v>22896</v>
      </c>
      <c r="P2300" s="15" t="n">
        <f aca="false">K2300-J2300</f>
        <v>106</v>
      </c>
      <c r="Q2300" s="0" t="str">
        <f aca="false">IF(G2300=0,"Out of stock",IF(G2300&lt;H2300,"Understocked",IF(G2300&gt;Summary!$B$6*H2300,"Overstocked","Healthy")))</f>
        <v>Understocked</v>
      </c>
      <c r="R2300" s="0" t="str">
        <f aca="false">IF(I2300&gt;=Summary!$B$7,"Fast",IF(I2300&lt;Summary!$B$8,"Slow","Medium"))</f>
        <v>Fast</v>
      </c>
      <c r="S2300" s="15" t="n">
        <f aca="false">IF(M2300&gt;Summary!$B$5,1,0)</f>
        <v>1</v>
      </c>
      <c r="T2300" s="16" t="n">
        <f aca="false">IF(Q2300="Overstocked",(G2300-Summary!$B$6*H2300)*J2300,0)</f>
        <v>0</v>
      </c>
    </row>
    <row r="2301" customFormat="false" ht="15" hidden="false" customHeight="false" outlineLevel="0" collapsed="false">
      <c r="A2301" s="0" t="s">
        <v>2399</v>
      </c>
      <c r="B2301" s="0" t="s">
        <v>107</v>
      </c>
      <c r="C2301" s="0" t="s">
        <v>104</v>
      </c>
      <c r="D2301" s="0" t="s">
        <v>102</v>
      </c>
      <c r="E2301" s="14" t="n">
        <v>45464</v>
      </c>
      <c r="F2301" s="14" t="n">
        <v>45474</v>
      </c>
      <c r="G2301" s="0" t="n">
        <v>408</v>
      </c>
      <c r="H2301" s="0" t="n">
        <v>137</v>
      </c>
      <c r="I2301" s="0" t="n">
        <v>148</v>
      </c>
      <c r="J2301" s="0" t="n">
        <v>1562</v>
      </c>
      <c r="K2301" s="0" t="n">
        <v>1612</v>
      </c>
      <c r="L2301" s="15" t="s">
        <v>80</v>
      </c>
      <c r="M2301" s="0" t="n">
        <v>10</v>
      </c>
      <c r="N2301" s="16" t="n">
        <f aca="false">I2301*K2301</f>
        <v>238576</v>
      </c>
      <c r="O2301" s="16" t="n">
        <f aca="false">I2301*(K2301-J2301)</f>
        <v>7400</v>
      </c>
      <c r="P2301" s="15" t="n">
        <f aca="false">K2301-J2301</f>
        <v>50</v>
      </c>
      <c r="Q2301" s="0" t="str">
        <f aca="false">IF(G2301=0,"Out of stock",IF(G2301&lt;H2301,"Understocked",IF(G2301&gt;Summary!$B$6*H2301,"Overstocked","Healthy")))</f>
        <v>Healthy</v>
      </c>
      <c r="R2301" s="0" t="str">
        <f aca="false">IF(I2301&gt;=Summary!$B$7,"Fast",IF(I2301&lt;Summary!$B$8,"Slow","Medium"))</f>
        <v>Medium</v>
      </c>
      <c r="S2301" s="15" t="n">
        <f aca="false">IF(M2301&gt;Summary!$B$5,1,0)</f>
        <v>1</v>
      </c>
      <c r="T2301" s="16" t="n">
        <f aca="false">IF(Q2301="Overstocked",(G2301-Summary!$B$6*H2301)*J2301,0)</f>
        <v>0</v>
      </c>
    </row>
    <row r="2302" customFormat="false" ht="15" hidden="false" customHeight="false" outlineLevel="0" collapsed="false">
      <c r="A2302" s="0" t="s">
        <v>2400</v>
      </c>
      <c r="B2302" s="0" t="s">
        <v>84</v>
      </c>
      <c r="C2302" s="0" t="s">
        <v>78</v>
      </c>
      <c r="D2302" s="0" t="s">
        <v>92</v>
      </c>
      <c r="E2302" s="14" t="n">
        <v>45421</v>
      </c>
      <c r="F2302" s="14" t="n">
        <v>45423</v>
      </c>
      <c r="G2302" s="0" t="n">
        <v>211</v>
      </c>
      <c r="H2302" s="0" t="n">
        <v>84</v>
      </c>
      <c r="I2302" s="0" t="n">
        <v>152</v>
      </c>
      <c r="J2302" s="0" t="n">
        <v>601</v>
      </c>
      <c r="K2302" s="0" t="n">
        <v>783</v>
      </c>
      <c r="L2302" s="15" t="s">
        <v>97</v>
      </c>
      <c r="M2302" s="0" t="n">
        <v>2</v>
      </c>
      <c r="N2302" s="16" t="n">
        <f aca="false">I2302*K2302</f>
        <v>119016</v>
      </c>
      <c r="O2302" s="16" t="n">
        <f aca="false">I2302*(K2302-J2302)</f>
        <v>27664</v>
      </c>
      <c r="P2302" s="15" t="n">
        <f aca="false">K2302-J2302</f>
        <v>182</v>
      </c>
      <c r="Q2302" s="0" t="str">
        <f aca="false">IF(G2302=0,"Out of stock",IF(G2302&lt;H2302,"Understocked",IF(G2302&gt;Summary!$B$6*H2302,"Overstocked","Healthy")))</f>
        <v>Healthy</v>
      </c>
      <c r="R2302" s="0" t="str">
        <f aca="false">IF(I2302&gt;=Summary!$B$7,"Fast",IF(I2302&lt;Summary!$B$8,"Slow","Medium"))</f>
        <v>Medium</v>
      </c>
      <c r="S2302" s="15" t="n">
        <f aca="false">IF(M2302&gt;Summary!$B$5,1,0)</f>
        <v>0</v>
      </c>
      <c r="T2302" s="16" t="n">
        <f aca="false">IF(Q2302="Overstocked",(G2302-Summary!$B$6*H2302)*J2302,0)</f>
        <v>0</v>
      </c>
    </row>
    <row r="2303" customFormat="false" ht="15" hidden="false" customHeight="false" outlineLevel="0" collapsed="false">
      <c r="A2303" s="0" t="s">
        <v>2401</v>
      </c>
      <c r="B2303" s="0" t="s">
        <v>84</v>
      </c>
      <c r="C2303" s="0" t="s">
        <v>96</v>
      </c>
      <c r="D2303" s="0" t="s">
        <v>92</v>
      </c>
      <c r="E2303" s="14" t="n">
        <v>45561</v>
      </c>
      <c r="F2303" s="14" t="n">
        <v>45566</v>
      </c>
      <c r="G2303" s="0" t="n">
        <v>334</v>
      </c>
      <c r="H2303" s="0" t="n">
        <v>148</v>
      </c>
      <c r="I2303" s="0" t="n">
        <v>101</v>
      </c>
      <c r="J2303" s="0" t="n">
        <v>1938</v>
      </c>
      <c r="K2303" s="0" t="n">
        <v>2188</v>
      </c>
      <c r="L2303" s="15" t="s">
        <v>82</v>
      </c>
      <c r="M2303" s="0" t="n">
        <v>5</v>
      </c>
      <c r="N2303" s="16" t="n">
        <f aca="false">I2303*K2303</f>
        <v>220988</v>
      </c>
      <c r="O2303" s="16" t="n">
        <f aca="false">I2303*(K2303-J2303)</f>
        <v>25250</v>
      </c>
      <c r="P2303" s="15" t="n">
        <f aca="false">K2303-J2303</f>
        <v>250</v>
      </c>
      <c r="Q2303" s="0" t="str">
        <f aca="false">IF(G2303=0,"Out of stock",IF(G2303&lt;H2303,"Understocked",IF(G2303&gt;Summary!$B$6*H2303,"Overstocked","Healthy")))</f>
        <v>Healthy</v>
      </c>
      <c r="R2303" s="0" t="str">
        <f aca="false">IF(I2303&gt;=Summary!$B$7,"Fast",IF(I2303&lt;Summary!$B$8,"Slow","Medium"))</f>
        <v>Medium</v>
      </c>
      <c r="S2303" s="15" t="n">
        <f aca="false">IF(M2303&gt;Summary!$B$5,1,0)</f>
        <v>0</v>
      </c>
      <c r="T2303" s="16" t="n">
        <f aca="false">IF(Q2303="Overstocked",(G2303-Summary!$B$6*H2303)*J2303,0)</f>
        <v>0</v>
      </c>
    </row>
    <row r="2304" customFormat="false" ht="15" hidden="false" customHeight="false" outlineLevel="0" collapsed="false">
      <c r="A2304" s="0" t="s">
        <v>2402</v>
      </c>
      <c r="B2304" s="0" t="s">
        <v>95</v>
      </c>
      <c r="C2304" s="0" t="s">
        <v>85</v>
      </c>
      <c r="D2304" s="0" t="s">
        <v>92</v>
      </c>
      <c r="E2304" s="14" t="n">
        <v>45495</v>
      </c>
      <c r="F2304" s="14" t="n">
        <v>45505</v>
      </c>
      <c r="G2304" s="0" t="n">
        <v>51</v>
      </c>
      <c r="H2304" s="0" t="n">
        <v>66</v>
      </c>
      <c r="I2304" s="0" t="n">
        <v>241</v>
      </c>
      <c r="J2304" s="0" t="n">
        <v>1683</v>
      </c>
      <c r="K2304" s="0" t="n">
        <v>1855</v>
      </c>
      <c r="L2304" s="15" t="s">
        <v>93</v>
      </c>
      <c r="M2304" s="0" t="n">
        <v>10</v>
      </c>
      <c r="N2304" s="16" t="n">
        <f aca="false">I2304*K2304</f>
        <v>447055</v>
      </c>
      <c r="O2304" s="16" t="n">
        <f aca="false">I2304*(K2304-J2304)</f>
        <v>41452</v>
      </c>
      <c r="P2304" s="15" t="n">
        <f aca="false">K2304-J2304</f>
        <v>172</v>
      </c>
      <c r="Q2304" s="0" t="str">
        <f aca="false">IF(G2304=0,"Out of stock",IF(G2304&lt;H2304,"Understocked",IF(G2304&gt;Summary!$B$6*H2304,"Overstocked","Healthy")))</f>
        <v>Understocked</v>
      </c>
      <c r="R2304" s="0" t="str">
        <f aca="false">IF(I2304&gt;=Summary!$B$7,"Fast",IF(I2304&lt;Summary!$B$8,"Slow","Medium"))</f>
        <v>Fast</v>
      </c>
      <c r="S2304" s="15" t="n">
        <f aca="false">IF(M2304&gt;Summary!$B$5,1,0)</f>
        <v>1</v>
      </c>
      <c r="T2304" s="16" t="n">
        <f aca="false">IF(Q2304="Overstocked",(G2304-Summary!$B$6*H2304)*J2304,0)</f>
        <v>0</v>
      </c>
    </row>
    <row r="2305" customFormat="false" ht="15" hidden="false" customHeight="false" outlineLevel="0" collapsed="false">
      <c r="A2305" s="0" t="s">
        <v>2403</v>
      </c>
      <c r="B2305" s="0" t="s">
        <v>123</v>
      </c>
      <c r="C2305" s="0" t="s">
        <v>85</v>
      </c>
      <c r="D2305" s="0" t="s">
        <v>92</v>
      </c>
      <c r="E2305" s="14" t="n">
        <v>44965</v>
      </c>
      <c r="F2305" s="14" t="n">
        <v>44970</v>
      </c>
      <c r="G2305" s="0" t="n">
        <v>233</v>
      </c>
      <c r="H2305" s="0" t="n">
        <v>81</v>
      </c>
      <c r="I2305" s="0" t="n">
        <v>162</v>
      </c>
      <c r="J2305" s="0" t="n">
        <v>1483</v>
      </c>
      <c r="K2305" s="0" t="n">
        <v>1683</v>
      </c>
      <c r="L2305" s="15" t="s">
        <v>97</v>
      </c>
      <c r="M2305" s="0" t="n">
        <v>5</v>
      </c>
      <c r="N2305" s="16" t="n">
        <f aca="false">I2305*K2305</f>
        <v>272646</v>
      </c>
      <c r="O2305" s="16" t="n">
        <f aca="false">I2305*(K2305-J2305)</f>
        <v>32400</v>
      </c>
      <c r="P2305" s="15" t="n">
        <f aca="false">K2305-J2305</f>
        <v>200</v>
      </c>
      <c r="Q2305" s="0" t="str">
        <f aca="false">IF(G2305=0,"Out of stock",IF(G2305&lt;H2305,"Understocked",IF(G2305&gt;Summary!$B$6*H2305,"Overstocked","Healthy")))</f>
        <v>Healthy</v>
      </c>
      <c r="R2305" s="0" t="str">
        <f aca="false">IF(I2305&gt;=Summary!$B$7,"Fast",IF(I2305&lt;Summary!$B$8,"Slow","Medium"))</f>
        <v>Medium</v>
      </c>
      <c r="S2305" s="15" t="n">
        <f aca="false">IF(M2305&gt;Summary!$B$5,1,0)</f>
        <v>0</v>
      </c>
      <c r="T2305" s="16" t="n">
        <f aca="false">IF(Q2305="Overstocked",(G2305-Summary!$B$6*H2305)*J2305,0)</f>
        <v>0</v>
      </c>
    </row>
    <row r="2306" customFormat="false" ht="15" hidden="false" customHeight="false" outlineLevel="0" collapsed="false">
      <c r="A2306" s="0" t="s">
        <v>2404</v>
      </c>
      <c r="B2306" s="0" t="s">
        <v>101</v>
      </c>
      <c r="C2306" s="0" t="s">
        <v>104</v>
      </c>
      <c r="D2306" s="0" t="s">
        <v>102</v>
      </c>
      <c r="E2306" s="14" t="n">
        <v>45392</v>
      </c>
      <c r="F2306" s="14" t="n">
        <v>45402</v>
      </c>
      <c r="G2306" s="0" t="n">
        <v>316</v>
      </c>
      <c r="H2306" s="0" t="n">
        <v>50</v>
      </c>
      <c r="I2306" s="0" t="n">
        <v>88</v>
      </c>
      <c r="J2306" s="0" t="n">
        <v>1707</v>
      </c>
      <c r="K2306" s="0" t="n">
        <v>2103</v>
      </c>
      <c r="L2306" s="15" t="s">
        <v>97</v>
      </c>
      <c r="M2306" s="0" t="n">
        <v>10</v>
      </c>
      <c r="N2306" s="16" t="n">
        <f aca="false">I2306*K2306</f>
        <v>185064</v>
      </c>
      <c r="O2306" s="16" t="n">
        <f aca="false">I2306*(K2306-J2306)</f>
        <v>34848</v>
      </c>
      <c r="P2306" s="15" t="n">
        <f aca="false">K2306-J2306</f>
        <v>396</v>
      </c>
      <c r="Q2306" s="0" t="str">
        <f aca="false">IF(G2306=0,"Out of stock",IF(G2306&lt;H2306,"Understocked",IF(G2306&gt;Summary!$B$6*H2306,"Overstocked","Healthy")))</f>
        <v>Overstocked</v>
      </c>
      <c r="R2306" s="0" t="str">
        <f aca="false">IF(I2306&gt;=Summary!$B$7,"Fast",IF(I2306&lt;Summary!$B$8,"Slow","Medium"))</f>
        <v>Slow</v>
      </c>
      <c r="S2306" s="15" t="n">
        <f aca="false">IF(M2306&gt;Summary!$B$5,1,0)</f>
        <v>1</v>
      </c>
      <c r="T2306" s="16" t="n">
        <f aca="false">IF(Q2306="Overstocked",(G2306-Summary!$B$6*H2306)*J2306,0)</f>
        <v>198012</v>
      </c>
    </row>
    <row r="2307" customFormat="false" ht="15" hidden="false" customHeight="false" outlineLevel="0" collapsed="false">
      <c r="A2307" s="0" t="s">
        <v>2405</v>
      </c>
      <c r="B2307" s="0" t="s">
        <v>115</v>
      </c>
      <c r="C2307" s="0" t="s">
        <v>96</v>
      </c>
      <c r="D2307" s="0" t="s">
        <v>86</v>
      </c>
      <c r="E2307" s="14" t="n">
        <v>45032</v>
      </c>
      <c r="F2307" s="14" t="n">
        <v>45042</v>
      </c>
      <c r="G2307" s="0" t="n">
        <v>202</v>
      </c>
      <c r="H2307" s="0" t="n">
        <v>137</v>
      </c>
      <c r="I2307" s="0" t="n">
        <v>233</v>
      </c>
      <c r="J2307" s="0" t="n">
        <v>1488</v>
      </c>
      <c r="K2307" s="0" t="n">
        <v>1880</v>
      </c>
      <c r="L2307" s="15" t="s">
        <v>80</v>
      </c>
      <c r="M2307" s="0" t="n">
        <v>10</v>
      </c>
      <c r="N2307" s="16" t="n">
        <f aca="false">I2307*K2307</f>
        <v>438040</v>
      </c>
      <c r="O2307" s="16" t="n">
        <f aca="false">I2307*(K2307-J2307)</f>
        <v>91336</v>
      </c>
      <c r="P2307" s="15" t="n">
        <f aca="false">K2307-J2307</f>
        <v>392</v>
      </c>
      <c r="Q2307" s="0" t="str">
        <f aca="false">IF(G2307=0,"Out of stock",IF(G2307&lt;H2307,"Understocked",IF(G2307&gt;Summary!$B$6*H2307,"Overstocked","Healthy")))</f>
        <v>Healthy</v>
      </c>
      <c r="R2307" s="0" t="str">
        <f aca="false">IF(I2307&gt;=Summary!$B$7,"Fast",IF(I2307&lt;Summary!$B$8,"Slow","Medium"))</f>
        <v>Fast</v>
      </c>
      <c r="S2307" s="15" t="n">
        <f aca="false">IF(M2307&gt;Summary!$B$5,1,0)</f>
        <v>1</v>
      </c>
      <c r="T2307" s="16" t="n">
        <f aca="false">IF(Q2307="Overstocked",(G2307-Summary!$B$6*H2307)*J2307,0)</f>
        <v>0</v>
      </c>
    </row>
    <row r="2308" customFormat="false" ht="15" hidden="false" customHeight="false" outlineLevel="0" collapsed="false">
      <c r="A2308" s="0" t="s">
        <v>2406</v>
      </c>
      <c r="B2308" s="0" t="s">
        <v>84</v>
      </c>
      <c r="C2308" s="0" t="s">
        <v>104</v>
      </c>
      <c r="D2308" s="0" t="s">
        <v>102</v>
      </c>
      <c r="E2308" s="14" t="n">
        <v>45429</v>
      </c>
      <c r="F2308" s="14" t="n">
        <v>45433</v>
      </c>
      <c r="G2308" s="0" t="n">
        <v>437</v>
      </c>
      <c r="H2308" s="0" t="n">
        <v>74</v>
      </c>
      <c r="I2308" s="0" t="n">
        <v>240</v>
      </c>
      <c r="J2308" s="0" t="n">
        <v>362</v>
      </c>
      <c r="K2308" s="0" t="n">
        <v>809</v>
      </c>
      <c r="L2308" s="15" t="s">
        <v>93</v>
      </c>
      <c r="M2308" s="0" t="n">
        <v>4</v>
      </c>
      <c r="N2308" s="16" t="n">
        <f aca="false">I2308*K2308</f>
        <v>194160</v>
      </c>
      <c r="O2308" s="16" t="n">
        <f aca="false">I2308*(K2308-J2308)</f>
        <v>107280</v>
      </c>
      <c r="P2308" s="15" t="n">
        <f aca="false">K2308-J2308</f>
        <v>447</v>
      </c>
      <c r="Q2308" s="0" t="str">
        <f aca="false">IF(G2308=0,"Out of stock",IF(G2308&lt;H2308,"Understocked",IF(G2308&gt;Summary!$B$6*H2308,"Overstocked","Healthy")))</f>
        <v>Overstocked</v>
      </c>
      <c r="R2308" s="0" t="str">
        <f aca="false">IF(I2308&gt;=Summary!$B$7,"Fast",IF(I2308&lt;Summary!$B$8,"Slow","Medium"))</f>
        <v>Fast</v>
      </c>
      <c r="S2308" s="15" t="n">
        <f aca="false">IF(M2308&gt;Summary!$B$5,1,0)</f>
        <v>0</v>
      </c>
      <c r="T2308" s="16" t="n">
        <f aca="false">IF(Q2308="Overstocked",(G2308-Summary!$B$6*H2308)*J2308,0)</f>
        <v>51042</v>
      </c>
    </row>
    <row r="2309" customFormat="false" ht="15" hidden="false" customHeight="false" outlineLevel="0" collapsed="false">
      <c r="A2309" s="0" t="s">
        <v>2407</v>
      </c>
      <c r="B2309" s="0" t="s">
        <v>84</v>
      </c>
      <c r="C2309" s="0" t="s">
        <v>78</v>
      </c>
      <c r="D2309" s="0" t="s">
        <v>79</v>
      </c>
      <c r="E2309" s="14" t="n">
        <v>45554</v>
      </c>
      <c r="F2309" s="14" t="n">
        <v>45564</v>
      </c>
      <c r="G2309" s="0" t="n">
        <v>15</v>
      </c>
      <c r="H2309" s="0" t="n">
        <v>50</v>
      </c>
      <c r="I2309" s="0" t="n">
        <v>293</v>
      </c>
      <c r="J2309" s="0" t="n">
        <v>465</v>
      </c>
      <c r="K2309" s="0" t="n">
        <v>538</v>
      </c>
      <c r="L2309" s="15" t="s">
        <v>97</v>
      </c>
      <c r="M2309" s="0" t="n">
        <v>10</v>
      </c>
      <c r="N2309" s="16" t="n">
        <f aca="false">I2309*K2309</f>
        <v>157634</v>
      </c>
      <c r="O2309" s="16" t="n">
        <f aca="false">I2309*(K2309-J2309)</f>
        <v>21389</v>
      </c>
      <c r="P2309" s="15" t="n">
        <f aca="false">K2309-J2309</f>
        <v>73</v>
      </c>
      <c r="Q2309" s="0" t="str">
        <f aca="false">IF(G2309=0,"Out of stock",IF(G2309&lt;H2309,"Understocked",IF(G2309&gt;Summary!$B$6*H2309,"Overstocked","Healthy")))</f>
        <v>Understocked</v>
      </c>
      <c r="R2309" s="0" t="str">
        <f aca="false">IF(I2309&gt;=Summary!$B$7,"Fast",IF(I2309&lt;Summary!$B$8,"Slow","Medium"))</f>
        <v>Fast</v>
      </c>
      <c r="S2309" s="15" t="n">
        <f aca="false">IF(M2309&gt;Summary!$B$5,1,0)</f>
        <v>1</v>
      </c>
      <c r="T2309" s="16" t="n">
        <f aca="false">IF(Q2309="Overstocked",(G2309-Summary!$B$6*H2309)*J2309,0)</f>
        <v>0</v>
      </c>
    </row>
    <row r="2310" customFormat="false" ht="15" hidden="false" customHeight="false" outlineLevel="0" collapsed="false">
      <c r="A2310" s="0" t="s">
        <v>2408</v>
      </c>
      <c r="B2310" s="0" t="s">
        <v>95</v>
      </c>
      <c r="C2310" s="0" t="s">
        <v>96</v>
      </c>
      <c r="D2310" s="0" t="s">
        <v>90</v>
      </c>
      <c r="E2310" s="14" t="n">
        <v>45440</v>
      </c>
      <c r="F2310" s="14" t="n">
        <v>45448</v>
      </c>
      <c r="G2310" s="0" t="n">
        <v>176</v>
      </c>
      <c r="H2310" s="0" t="n">
        <v>141</v>
      </c>
      <c r="I2310" s="0" t="n">
        <v>250</v>
      </c>
      <c r="J2310" s="0" t="n">
        <v>405</v>
      </c>
      <c r="K2310" s="0" t="n">
        <v>617</v>
      </c>
      <c r="L2310" s="15" t="s">
        <v>97</v>
      </c>
      <c r="M2310" s="0" t="n">
        <v>8</v>
      </c>
      <c r="N2310" s="16" t="n">
        <f aca="false">I2310*K2310</f>
        <v>154250</v>
      </c>
      <c r="O2310" s="16" t="n">
        <f aca="false">I2310*(K2310-J2310)</f>
        <v>53000</v>
      </c>
      <c r="P2310" s="15" t="n">
        <f aca="false">K2310-J2310</f>
        <v>212</v>
      </c>
      <c r="Q2310" s="0" t="str">
        <f aca="false">IF(G2310=0,"Out of stock",IF(G2310&lt;H2310,"Understocked",IF(G2310&gt;Summary!$B$6*H2310,"Overstocked","Healthy")))</f>
        <v>Healthy</v>
      </c>
      <c r="R2310" s="0" t="str">
        <f aca="false">IF(I2310&gt;=Summary!$B$7,"Fast",IF(I2310&lt;Summary!$B$8,"Slow","Medium"))</f>
        <v>Fast</v>
      </c>
      <c r="S2310" s="15" t="n">
        <f aca="false">IF(M2310&gt;Summary!$B$5,1,0)</f>
        <v>1</v>
      </c>
      <c r="T2310" s="16" t="n">
        <f aca="false">IF(Q2310="Overstocked",(G2310-Summary!$B$6*H2310)*J2310,0)</f>
        <v>0</v>
      </c>
    </row>
    <row r="2311" customFormat="false" ht="15" hidden="false" customHeight="false" outlineLevel="0" collapsed="false">
      <c r="A2311" s="0" t="s">
        <v>2409</v>
      </c>
      <c r="B2311" s="0" t="s">
        <v>107</v>
      </c>
      <c r="C2311" s="0" t="s">
        <v>96</v>
      </c>
      <c r="D2311" s="0" t="s">
        <v>102</v>
      </c>
      <c r="E2311" s="14" t="n">
        <v>45405</v>
      </c>
      <c r="F2311" s="14" t="n">
        <v>45407</v>
      </c>
      <c r="G2311" s="0" t="n">
        <v>150</v>
      </c>
      <c r="H2311" s="0" t="n">
        <v>101</v>
      </c>
      <c r="I2311" s="0" t="n">
        <v>112</v>
      </c>
      <c r="J2311" s="0" t="n">
        <v>1481</v>
      </c>
      <c r="K2311" s="0" t="n">
        <v>1875</v>
      </c>
      <c r="L2311" s="15" t="s">
        <v>80</v>
      </c>
      <c r="M2311" s="0" t="n">
        <v>2</v>
      </c>
      <c r="N2311" s="16" t="n">
        <f aca="false">I2311*K2311</f>
        <v>210000</v>
      </c>
      <c r="O2311" s="16" t="n">
        <f aca="false">I2311*(K2311-J2311)</f>
        <v>44128</v>
      </c>
      <c r="P2311" s="15" t="n">
        <f aca="false">K2311-J2311</f>
        <v>394</v>
      </c>
      <c r="Q2311" s="0" t="str">
        <f aca="false">IF(G2311=0,"Out of stock",IF(G2311&lt;H2311,"Understocked",IF(G2311&gt;Summary!$B$6*H2311,"Overstocked","Healthy")))</f>
        <v>Healthy</v>
      </c>
      <c r="R2311" s="0" t="str">
        <f aca="false">IF(I2311&gt;=Summary!$B$7,"Fast",IF(I2311&lt;Summary!$B$8,"Slow","Medium"))</f>
        <v>Medium</v>
      </c>
      <c r="S2311" s="15" t="n">
        <f aca="false">IF(M2311&gt;Summary!$B$5,1,0)</f>
        <v>0</v>
      </c>
      <c r="T2311" s="16" t="n">
        <f aca="false">IF(Q2311="Overstocked",(G2311-Summary!$B$6*H2311)*J2311,0)</f>
        <v>0</v>
      </c>
    </row>
    <row r="2312" customFormat="false" ht="15" hidden="false" customHeight="false" outlineLevel="0" collapsed="false">
      <c r="A2312" s="0" t="s">
        <v>2410</v>
      </c>
      <c r="B2312" s="0" t="s">
        <v>95</v>
      </c>
      <c r="C2312" s="0" t="s">
        <v>78</v>
      </c>
      <c r="D2312" s="0" t="s">
        <v>90</v>
      </c>
      <c r="E2312" s="14" t="n">
        <v>45224</v>
      </c>
      <c r="F2312" s="14" t="n">
        <v>45228</v>
      </c>
      <c r="G2312" s="0" t="n">
        <v>500</v>
      </c>
      <c r="H2312" s="0" t="n">
        <v>134</v>
      </c>
      <c r="I2312" s="0" t="n">
        <v>52</v>
      </c>
      <c r="J2312" s="0" t="n">
        <v>757</v>
      </c>
      <c r="K2312" s="0" t="n">
        <v>1090</v>
      </c>
      <c r="L2312" s="15" t="s">
        <v>82</v>
      </c>
      <c r="M2312" s="0" t="n">
        <v>4</v>
      </c>
      <c r="N2312" s="16" t="n">
        <f aca="false">I2312*K2312</f>
        <v>56680</v>
      </c>
      <c r="O2312" s="16" t="n">
        <f aca="false">I2312*(K2312-J2312)</f>
        <v>17316</v>
      </c>
      <c r="P2312" s="15" t="n">
        <f aca="false">K2312-J2312</f>
        <v>333</v>
      </c>
      <c r="Q2312" s="0" t="str">
        <f aca="false">IF(G2312=0,"Out of stock",IF(G2312&lt;H2312,"Understocked",IF(G2312&gt;Summary!$B$6*H2312,"Overstocked","Healthy")))</f>
        <v>Healthy</v>
      </c>
      <c r="R2312" s="0" t="str">
        <f aca="false">IF(I2312&gt;=Summary!$B$7,"Fast",IF(I2312&lt;Summary!$B$8,"Slow","Medium"))</f>
        <v>Slow</v>
      </c>
      <c r="S2312" s="15" t="n">
        <f aca="false">IF(M2312&gt;Summary!$B$5,1,0)</f>
        <v>0</v>
      </c>
      <c r="T2312" s="16" t="n">
        <f aca="false">IF(Q2312="Overstocked",(G2312-Summary!$B$6*H2312)*J2312,0)</f>
        <v>0</v>
      </c>
    </row>
    <row r="2313" customFormat="false" ht="15" hidden="false" customHeight="false" outlineLevel="0" collapsed="false">
      <c r="A2313" s="0" t="s">
        <v>2411</v>
      </c>
      <c r="B2313" s="0" t="s">
        <v>123</v>
      </c>
      <c r="C2313" s="0" t="s">
        <v>78</v>
      </c>
      <c r="D2313" s="0" t="s">
        <v>79</v>
      </c>
      <c r="E2313" s="14" t="n">
        <v>45223</v>
      </c>
      <c r="F2313" s="14" t="n">
        <v>45232</v>
      </c>
      <c r="G2313" s="0" t="n">
        <v>490</v>
      </c>
      <c r="H2313" s="0" t="n">
        <v>56</v>
      </c>
      <c r="I2313" s="0" t="n">
        <v>292</v>
      </c>
      <c r="J2313" s="0" t="n">
        <v>239</v>
      </c>
      <c r="K2313" s="0" t="n">
        <v>407</v>
      </c>
      <c r="L2313" s="15" t="s">
        <v>93</v>
      </c>
      <c r="M2313" s="0" t="n">
        <v>9</v>
      </c>
      <c r="N2313" s="16" t="n">
        <f aca="false">I2313*K2313</f>
        <v>118844</v>
      </c>
      <c r="O2313" s="16" t="n">
        <f aca="false">I2313*(K2313-J2313)</f>
        <v>49056</v>
      </c>
      <c r="P2313" s="15" t="n">
        <f aca="false">K2313-J2313</f>
        <v>168</v>
      </c>
      <c r="Q2313" s="0" t="str">
        <f aca="false">IF(G2313=0,"Out of stock",IF(G2313&lt;H2313,"Understocked",IF(G2313&gt;Summary!$B$6*H2313,"Overstocked","Healthy")))</f>
        <v>Overstocked</v>
      </c>
      <c r="R2313" s="0" t="str">
        <f aca="false">IF(I2313&gt;=Summary!$B$7,"Fast",IF(I2313&lt;Summary!$B$8,"Slow","Medium"))</f>
        <v>Fast</v>
      </c>
      <c r="S2313" s="15" t="n">
        <f aca="false">IF(M2313&gt;Summary!$B$5,1,0)</f>
        <v>1</v>
      </c>
      <c r="T2313" s="16" t="n">
        <f aca="false">IF(Q2313="Overstocked",(G2313-Summary!$B$6*H2313)*J2313,0)</f>
        <v>63574</v>
      </c>
    </row>
    <row r="2314" customFormat="false" ht="15" hidden="false" customHeight="false" outlineLevel="0" collapsed="false">
      <c r="A2314" s="0" t="s">
        <v>2412</v>
      </c>
      <c r="B2314" s="0" t="s">
        <v>115</v>
      </c>
      <c r="C2314" s="0" t="s">
        <v>78</v>
      </c>
      <c r="D2314" s="0" t="s">
        <v>86</v>
      </c>
      <c r="E2314" s="14" t="n">
        <v>45561</v>
      </c>
      <c r="F2314" s="14" t="n">
        <v>45564</v>
      </c>
      <c r="G2314" s="0" t="n">
        <v>438</v>
      </c>
      <c r="H2314" s="0" t="n">
        <v>107</v>
      </c>
      <c r="I2314" s="0" t="n">
        <v>246</v>
      </c>
      <c r="J2314" s="0" t="n">
        <v>1408</v>
      </c>
      <c r="K2314" s="0" t="n">
        <v>1839</v>
      </c>
      <c r="L2314" s="15" t="s">
        <v>87</v>
      </c>
      <c r="M2314" s="0" t="n">
        <v>3</v>
      </c>
      <c r="N2314" s="16" t="n">
        <f aca="false">I2314*K2314</f>
        <v>452394</v>
      </c>
      <c r="O2314" s="16" t="n">
        <f aca="false">I2314*(K2314-J2314)</f>
        <v>106026</v>
      </c>
      <c r="P2314" s="15" t="n">
        <f aca="false">K2314-J2314</f>
        <v>431</v>
      </c>
      <c r="Q2314" s="0" t="str">
        <f aca="false">IF(G2314=0,"Out of stock",IF(G2314&lt;H2314,"Understocked",IF(G2314&gt;Summary!$B$6*H2314,"Overstocked","Healthy")))</f>
        <v>Overstocked</v>
      </c>
      <c r="R2314" s="0" t="str">
        <f aca="false">IF(I2314&gt;=Summary!$B$7,"Fast",IF(I2314&lt;Summary!$B$8,"Slow","Medium"))</f>
        <v>Fast</v>
      </c>
      <c r="S2314" s="15" t="n">
        <f aca="false">IF(M2314&gt;Summary!$B$5,1,0)</f>
        <v>0</v>
      </c>
      <c r="T2314" s="16" t="n">
        <f aca="false">IF(Q2314="Overstocked",(G2314-Summary!$B$6*H2314)*J2314,0)</f>
        <v>14080</v>
      </c>
    </row>
    <row r="2315" customFormat="false" ht="15" hidden="false" customHeight="false" outlineLevel="0" collapsed="false">
      <c r="A2315" s="0" t="s">
        <v>2413</v>
      </c>
      <c r="B2315" s="0" t="s">
        <v>77</v>
      </c>
      <c r="C2315" s="0" t="s">
        <v>104</v>
      </c>
      <c r="D2315" s="0" t="s">
        <v>90</v>
      </c>
      <c r="E2315" s="14" t="n">
        <v>45569</v>
      </c>
      <c r="F2315" s="14" t="n">
        <v>45579</v>
      </c>
      <c r="G2315" s="0" t="n">
        <v>354</v>
      </c>
      <c r="H2315" s="0" t="n">
        <v>146</v>
      </c>
      <c r="I2315" s="0" t="n">
        <v>182</v>
      </c>
      <c r="J2315" s="0" t="n">
        <v>1660</v>
      </c>
      <c r="K2315" s="0" t="n">
        <v>1738</v>
      </c>
      <c r="L2315" s="15" t="s">
        <v>87</v>
      </c>
      <c r="M2315" s="0" t="n">
        <v>10</v>
      </c>
      <c r="N2315" s="16" t="n">
        <f aca="false">I2315*K2315</f>
        <v>316316</v>
      </c>
      <c r="O2315" s="16" t="n">
        <f aca="false">I2315*(K2315-J2315)</f>
        <v>14196</v>
      </c>
      <c r="P2315" s="15" t="n">
        <f aca="false">K2315-J2315</f>
        <v>78</v>
      </c>
      <c r="Q2315" s="0" t="str">
        <f aca="false">IF(G2315=0,"Out of stock",IF(G2315&lt;H2315,"Understocked",IF(G2315&gt;Summary!$B$6*H2315,"Overstocked","Healthy")))</f>
        <v>Healthy</v>
      </c>
      <c r="R2315" s="0" t="str">
        <f aca="false">IF(I2315&gt;=Summary!$B$7,"Fast",IF(I2315&lt;Summary!$B$8,"Slow","Medium"))</f>
        <v>Medium</v>
      </c>
      <c r="S2315" s="15" t="n">
        <f aca="false">IF(M2315&gt;Summary!$B$5,1,0)</f>
        <v>1</v>
      </c>
      <c r="T2315" s="16" t="n">
        <f aca="false">IF(Q2315="Overstocked",(G2315-Summary!$B$6*H2315)*J2315,0)</f>
        <v>0</v>
      </c>
    </row>
    <row r="2316" customFormat="false" ht="15" hidden="false" customHeight="false" outlineLevel="0" collapsed="false">
      <c r="A2316" s="0" t="s">
        <v>2414</v>
      </c>
      <c r="B2316" s="0" t="s">
        <v>89</v>
      </c>
      <c r="C2316" s="0" t="s">
        <v>85</v>
      </c>
      <c r="D2316" s="0" t="s">
        <v>86</v>
      </c>
      <c r="E2316" s="14" t="n">
        <v>45492</v>
      </c>
      <c r="F2316" s="14" t="n">
        <v>45495</v>
      </c>
      <c r="G2316" s="0" t="n">
        <v>211</v>
      </c>
      <c r="H2316" s="0" t="n">
        <v>122</v>
      </c>
      <c r="I2316" s="0" t="n">
        <v>24</v>
      </c>
      <c r="J2316" s="0" t="n">
        <v>650</v>
      </c>
      <c r="K2316" s="0" t="n">
        <v>935</v>
      </c>
      <c r="L2316" s="15" t="s">
        <v>97</v>
      </c>
      <c r="M2316" s="0" t="n">
        <v>3</v>
      </c>
      <c r="N2316" s="16" t="n">
        <f aca="false">I2316*K2316</f>
        <v>22440</v>
      </c>
      <c r="O2316" s="16" t="n">
        <f aca="false">I2316*(K2316-J2316)</f>
        <v>6840</v>
      </c>
      <c r="P2316" s="15" t="n">
        <f aca="false">K2316-J2316</f>
        <v>285</v>
      </c>
      <c r="Q2316" s="0" t="str">
        <f aca="false">IF(G2316=0,"Out of stock",IF(G2316&lt;H2316,"Understocked",IF(G2316&gt;Summary!$B$6*H2316,"Overstocked","Healthy")))</f>
        <v>Healthy</v>
      </c>
      <c r="R2316" s="0" t="str">
        <f aca="false">IF(I2316&gt;=Summary!$B$7,"Fast",IF(I2316&lt;Summary!$B$8,"Slow","Medium"))</f>
        <v>Slow</v>
      </c>
      <c r="S2316" s="15" t="n">
        <f aca="false">IF(M2316&gt;Summary!$B$5,1,0)</f>
        <v>0</v>
      </c>
      <c r="T2316" s="16" t="n">
        <f aca="false">IF(Q2316="Overstocked",(G2316-Summary!$B$6*H2316)*J2316,0)</f>
        <v>0</v>
      </c>
    </row>
    <row r="2317" customFormat="false" ht="15" hidden="false" customHeight="false" outlineLevel="0" collapsed="false">
      <c r="A2317" s="0" t="s">
        <v>2415</v>
      </c>
      <c r="B2317" s="0" t="s">
        <v>77</v>
      </c>
      <c r="C2317" s="0" t="s">
        <v>78</v>
      </c>
      <c r="D2317" s="0" t="s">
        <v>86</v>
      </c>
      <c r="E2317" s="14" t="n">
        <v>45229</v>
      </c>
      <c r="F2317" s="14" t="n">
        <v>45236</v>
      </c>
      <c r="G2317" s="0" t="n">
        <v>281</v>
      </c>
      <c r="H2317" s="0" t="n">
        <v>88</v>
      </c>
      <c r="I2317" s="0" t="n">
        <v>59</v>
      </c>
      <c r="J2317" s="0" t="n">
        <v>767</v>
      </c>
      <c r="K2317" s="0" t="n">
        <v>1183</v>
      </c>
      <c r="L2317" s="15" t="s">
        <v>80</v>
      </c>
      <c r="M2317" s="0" t="n">
        <v>7</v>
      </c>
      <c r="N2317" s="16" t="n">
        <f aca="false">I2317*K2317</f>
        <v>69797</v>
      </c>
      <c r="O2317" s="16" t="n">
        <f aca="false">I2317*(K2317-J2317)</f>
        <v>24544</v>
      </c>
      <c r="P2317" s="15" t="n">
        <f aca="false">K2317-J2317</f>
        <v>416</v>
      </c>
      <c r="Q2317" s="0" t="str">
        <f aca="false">IF(G2317=0,"Out of stock",IF(G2317&lt;H2317,"Understocked",IF(G2317&gt;Summary!$B$6*H2317,"Overstocked","Healthy")))</f>
        <v>Healthy</v>
      </c>
      <c r="R2317" s="0" t="str">
        <f aca="false">IF(I2317&gt;=Summary!$B$7,"Fast",IF(I2317&lt;Summary!$B$8,"Slow","Medium"))</f>
        <v>Slow</v>
      </c>
      <c r="S2317" s="15" t="n">
        <f aca="false">IF(M2317&gt;Summary!$B$5,1,0)</f>
        <v>0</v>
      </c>
      <c r="T2317" s="16" t="n">
        <f aca="false">IF(Q2317="Overstocked",(G2317-Summary!$B$6*H2317)*J2317,0)</f>
        <v>0</v>
      </c>
    </row>
    <row r="2318" customFormat="false" ht="15" hidden="false" customHeight="false" outlineLevel="0" collapsed="false">
      <c r="A2318" s="0" t="s">
        <v>2416</v>
      </c>
      <c r="B2318" s="0" t="s">
        <v>111</v>
      </c>
      <c r="C2318" s="0" t="s">
        <v>96</v>
      </c>
      <c r="D2318" s="0" t="s">
        <v>79</v>
      </c>
      <c r="E2318" s="14" t="n">
        <v>44978</v>
      </c>
      <c r="F2318" s="14" t="n">
        <v>44983</v>
      </c>
      <c r="G2318" s="0" t="n">
        <v>421</v>
      </c>
      <c r="H2318" s="0" t="n">
        <v>56</v>
      </c>
      <c r="I2318" s="0" t="n">
        <v>155</v>
      </c>
      <c r="J2318" s="0" t="n">
        <v>1081</v>
      </c>
      <c r="K2318" s="0" t="n">
        <v>1209</v>
      </c>
      <c r="L2318" s="15" t="s">
        <v>87</v>
      </c>
      <c r="M2318" s="0" t="n">
        <v>5</v>
      </c>
      <c r="N2318" s="16" t="n">
        <f aca="false">I2318*K2318</f>
        <v>187395</v>
      </c>
      <c r="O2318" s="16" t="n">
        <f aca="false">I2318*(K2318-J2318)</f>
        <v>19840</v>
      </c>
      <c r="P2318" s="15" t="n">
        <f aca="false">K2318-J2318</f>
        <v>128</v>
      </c>
      <c r="Q2318" s="0" t="str">
        <f aca="false">IF(G2318=0,"Out of stock",IF(G2318&lt;H2318,"Understocked",IF(G2318&gt;Summary!$B$6*H2318,"Overstocked","Healthy")))</f>
        <v>Overstocked</v>
      </c>
      <c r="R2318" s="0" t="str">
        <f aca="false">IF(I2318&gt;=Summary!$B$7,"Fast",IF(I2318&lt;Summary!$B$8,"Slow","Medium"))</f>
        <v>Medium</v>
      </c>
      <c r="S2318" s="15" t="n">
        <f aca="false">IF(M2318&gt;Summary!$B$5,1,0)</f>
        <v>0</v>
      </c>
      <c r="T2318" s="16" t="n">
        <f aca="false">IF(Q2318="Overstocked",(G2318-Summary!$B$6*H2318)*J2318,0)</f>
        <v>212957</v>
      </c>
    </row>
    <row r="2319" customFormat="false" ht="15" hidden="false" customHeight="false" outlineLevel="0" collapsed="false">
      <c r="A2319" s="0" t="s">
        <v>2417</v>
      </c>
      <c r="B2319" s="0" t="s">
        <v>95</v>
      </c>
      <c r="C2319" s="0" t="s">
        <v>78</v>
      </c>
      <c r="D2319" s="0" t="s">
        <v>102</v>
      </c>
      <c r="E2319" s="14" t="n">
        <v>45120</v>
      </c>
      <c r="F2319" s="14" t="n">
        <v>45125</v>
      </c>
      <c r="G2319" s="0" t="n">
        <v>138</v>
      </c>
      <c r="H2319" s="0" t="n">
        <v>94</v>
      </c>
      <c r="I2319" s="0" t="n">
        <v>128</v>
      </c>
      <c r="J2319" s="0" t="n">
        <v>510</v>
      </c>
      <c r="K2319" s="0" t="n">
        <v>970</v>
      </c>
      <c r="L2319" s="15" t="s">
        <v>82</v>
      </c>
      <c r="M2319" s="0" t="n">
        <v>5</v>
      </c>
      <c r="N2319" s="16" t="n">
        <f aca="false">I2319*K2319</f>
        <v>124160</v>
      </c>
      <c r="O2319" s="16" t="n">
        <f aca="false">I2319*(K2319-J2319)</f>
        <v>58880</v>
      </c>
      <c r="P2319" s="15" t="n">
        <f aca="false">K2319-J2319</f>
        <v>460</v>
      </c>
      <c r="Q2319" s="0" t="str">
        <f aca="false">IF(G2319=0,"Out of stock",IF(G2319&lt;H2319,"Understocked",IF(G2319&gt;Summary!$B$6*H2319,"Overstocked","Healthy")))</f>
        <v>Healthy</v>
      </c>
      <c r="R2319" s="0" t="str">
        <f aca="false">IF(I2319&gt;=Summary!$B$7,"Fast",IF(I2319&lt;Summary!$B$8,"Slow","Medium"))</f>
        <v>Medium</v>
      </c>
      <c r="S2319" s="15" t="n">
        <f aca="false">IF(M2319&gt;Summary!$B$5,1,0)</f>
        <v>0</v>
      </c>
      <c r="T2319" s="16" t="n">
        <f aca="false">IF(Q2319="Overstocked",(G2319-Summary!$B$6*H2319)*J2319,0)</f>
        <v>0</v>
      </c>
    </row>
    <row r="2320" customFormat="false" ht="15" hidden="false" customHeight="false" outlineLevel="0" collapsed="false">
      <c r="A2320" s="0" t="s">
        <v>2418</v>
      </c>
      <c r="B2320" s="0" t="s">
        <v>77</v>
      </c>
      <c r="C2320" s="0" t="s">
        <v>85</v>
      </c>
      <c r="D2320" s="0" t="s">
        <v>90</v>
      </c>
      <c r="E2320" s="14" t="n">
        <v>44993</v>
      </c>
      <c r="F2320" s="14" t="n">
        <v>44999</v>
      </c>
      <c r="G2320" s="0" t="n">
        <v>225</v>
      </c>
      <c r="H2320" s="0" t="n">
        <v>133</v>
      </c>
      <c r="I2320" s="0" t="n">
        <v>99</v>
      </c>
      <c r="J2320" s="0" t="n">
        <v>317</v>
      </c>
      <c r="K2320" s="0" t="n">
        <v>407</v>
      </c>
      <c r="L2320" s="15" t="s">
        <v>87</v>
      </c>
      <c r="M2320" s="0" t="n">
        <v>6</v>
      </c>
      <c r="N2320" s="16" t="n">
        <f aca="false">I2320*K2320</f>
        <v>40293</v>
      </c>
      <c r="O2320" s="16" t="n">
        <f aca="false">I2320*(K2320-J2320)</f>
        <v>8910</v>
      </c>
      <c r="P2320" s="15" t="n">
        <f aca="false">K2320-J2320</f>
        <v>90</v>
      </c>
      <c r="Q2320" s="0" t="str">
        <f aca="false">IF(G2320=0,"Out of stock",IF(G2320&lt;H2320,"Understocked",IF(G2320&gt;Summary!$B$6*H2320,"Overstocked","Healthy")))</f>
        <v>Healthy</v>
      </c>
      <c r="R2320" s="0" t="str">
        <f aca="false">IF(I2320&gt;=Summary!$B$7,"Fast",IF(I2320&lt;Summary!$B$8,"Slow","Medium"))</f>
        <v>Slow</v>
      </c>
      <c r="S2320" s="15" t="n">
        <f aca="false">IF(M2320&gt;Summary!$B$5,1,0)</f>
        <v>0</v>
      </c>
      <c r="T2320" s="16" t="n">
        <f aca="false">IF(Q2320="Overstocked",(G2320-Summary!$B$6*H2320)*J2320,0)</f>
        <v>0</v>
      </c>
    </row>
    <row r="2321" customFormat="false" ht="15" hidden="false" customHeight="false" outlineLevel="0" collapsed="false">
      <c r="A2321" s="0" t="s">
        <v>2419</v>
      </c>
      <c r="B2321" s="0" t="s">
        <v>101</v>
      </c>
      <c r="C2321" s="0" t="s">
        <v>104</v>
      </c>
      <c r="D2321" s="0" t="s">
        <v>79</v>
      </c>
      <c r="E2321" s="14" t="n">
        <v>45656</v>
      </c>
      <c r="F2321" s="14" t="n">
        <v>45664</v>
      </c>
      <c r="G2321" s="0" t="n">
        <v>56</v>
      </c>
      <c r="H2321" s="0" t="n">
        <v>73</v>
      </c>
      <c r="I2321" s="0" t="n">
        <v>283</v>
      </c>
      <c r="J2321" s="0" t="n">
        <v>1672</v>
      </c>
      <c r="K2321" s="0" t="n">
        <v>1755</v>
      </c>
      <c r="L2321" s="15" t="s">
        <v>97</v>
      </c>
      <c r="M2321" s="0" t="n">
        <v>8</v>
      </c>
      <c r="N2321" s="16" t="n">
        <f aca="false">I2321*K2321</f>
        <v>496665</v>
      </c>
      <c r="O2321" s="16" t="n">
        <f aca="false">I2321*(K2321-J2321)</f>
        <v>23489</v>
      </c>
      <c r="P2321" s="15" t="n">
        <f aca="false">K2321-J2321</f>
        <v>83</v>
      </c>
      <c r="Q2321" s="0" t="str">
        <f aca="false">IF(G2321=0,"Out of stock",IF(G2321&lt;H2321,"Understocked",IF(G2321&gt;Summary!$B$6*H2321,"Overstocked","Healthy")))</f>
        <v>Understocked</v>
      </c>
      <c r="R2321" s="0" t="str">
        <f aca="false">IF(I2321&gt;=Summary!$B$7,"Fast",IF(I2321&lt;Summary!$B$8,"Slow","Medium"))</f>
        <v>Fast</v>
      </c>
      <c r="S2321" s="15" t="n">
        <f aca="false">IF(M2321&gt;Summary!$B$5,1,0)</f>
        <v>1</v>
      </c>
      <c r="T2321" s="16" t="n">
        <f aca="false">IF(Q2321="Overstocked",(G2321-Summary!$B$6*H2321)*J2321,0)</f>
        <v>0</v>
      </c>
    </row>
    <row r="2322" customFormat="false" ht="15" hidden="false" customHeight="false" outlineLevel="0" collapsed="false">
      <c r="A2322" s="0" t="s">
        <v>2420</v>
      </c>
      <c r="B2322" s="0" t="s">
        <v>107</v>
      </c>
      <c r="C2322" s="0" t="s">
        <v>85</v>
      </c>
      <c r="D2322" s="0" t="s">
        <v>102</v>
      </c>
      <c r="E2322" s="14" t="n">
        <v>44942</v>
      </c>
      <c r="F2322" s="14" t="n">
        <v>44948</v>
      </c>
      <c r="G2322" s="0" t="n">
        <v>460</v>
      </c>
      <c r="H2322" s="0" t="n">
        <v>130</v>
      </c>
      <c r="I2322" s="0" t="n">
        <v>218</v>
      </c>
      <c r="J2322" s="0" t="n">
        <v>453</v>
      </c>
      <c r="K2322" s="0" t="n">
        <v>585</v>
      </c>
      <c r="L2322" s="15" t="s">
        <v>87</v>
      </c>
      <c r="M2322" s="0" t="n">
        <v>6</v>
      </c>
      <c r="N2322" s="16" t="n">
        <f aca="false">I2322*K2322</f>
        <v>127530</v>
      </c>
      <c r="O2322" s="16" t="n">
        <f aca="false">I2322*(K2322-J2322)</f>
        <v>28776</v>
      </c>
      <c r="P2322" s="15" t="n">
        <f aca="false">K2322-J2322</f>
        <v>132</v>
      </c>
      <c r="Q2322" s="0" t="str">
        <f aca="false">IF(G2322=0,"Out of stock",IF(G2322&lt;H2322,"Understocked",IF(G2322&gt;Summary!$B$6*H2322,"Overstocked","Healthy")))</f>
        <v>Healthy</v>
      </c>
      <c r="R2322" s="0" t="str">
        <f aca="false">IF(I2322&gt;=Summary!$B$7,"Fast",IF(I2322&lt;Summary!$B$8,"Slow","Medium"))</f>
        <v>Fast</v>
      </c>
      <c r="S2322" s="15" t="n">
        <f aca="false">IF(M2322&gt;Summary!$B$5,1,0)</f>
        <v>0</v>
      </c>
      <c r="T2322" s="16" t="n">
        <f aca="false">IF(Q2322="Overstocked",(G2322-Summary!$B$6*H2322)*J2322,0)</f>
        <v>0</v>
      </c>
    </row>
    <row r="2323" customFormat="false" ht="15" hidden="false" customHeight="false" outlineLevel="0" collapsed="false">
      <c r="A2323" s="0" t="s">
        <v>2421</v>
      </c>
      <c r="B2323" s="0" t="s">
        <v>111</v>
      </c>
      <c r="C2323" s="0" t="s">
        <v>96</v>
      </c>
      <c r="D2323" s="0" t="s">
        <v>102</v>
      </c>
      <c r="E2323" s="14" t="n">
        <v>45010</v>
      </c>
      <c r="F2323" s="14" t="n">
        <v>45014</v>
      </c>
      <c r="G2323" s="0" t="n">
        <v>334</v>
      </c>
      <c r="H2323" s="0" t="n">
        <v>68</v>
      </c>
      <c r="I2323" s="0" t="n">
        <v>175</v>
      </c>
      <c r="J2323" s="0" t="n">
        <v>746</v>
      </c>
      <c r="K2323" s="0" t="n">
        <v>870</v>
      </c>
      <c r="L2323" s="15" t="s">
        <v>87</v>
      </c>
      <c r="M2323" s="0" t="n">
        <v>4</v>
      </c>
      <c r="N2323" s="16" t="n">
        <f aca="false">I2323*K2323</f>
        <v>152250</v>
      </c>
      <c r="O2323" s="16" t="n">
        <f aca="false">I2323*(K2323-J2323)</f>
        <v>21700</v>
      </c>
      <c r="P2323" s="15" t="n">
        <f aca="false">K2323-J2323</f>
        <v>124</v>
      </c>
      <c r="Q2323" s="0" t="str">
        <f aca="false">IF(G2323=0,"Out of stock",IF(G2323&lt;H2323,"Understocked",IF(G2323&gt;Summary!$B$6*H2323,"Overstocked","Healthy")))</f>
        <v>Overstocked</v>
      </c>
      <c r="R2323" s="0" t="str">
        <f aca="false">IF(I2323&gt;=Summary!$B$7,"Fast",IF(I2323&lt;Summary!$B$8,"Slow","Medium"))</f>
        <v>Medium</v>
      </c>
      <c r="S2323" s="15" t="n">
        <f aca="false">IF(M2323&gt;Summary!$B$5,1,0)</f>
        <v>0</v>
      </c>
      <c r="T2323" s="16" t="n">
        <f aca="false">IF(Q2323="Overstocked",(G2323-Summary!$B$6*H2323)*J2323,0)</f>
        <v>46252</v>
      </c>
    </row>
    <row r="2324" customFormat="false" ht="15" hidden="false" customHeight="false" outlineLevel="0" collapsed="false">
      <c r="A2324" s="0" t="s">
        <v>2422</v>
      </c>
      <c r="B2324" s="0" t="s">
        <v>107</v>
      </c>
      <c r="C2324" s="0" t="s">
        <v>104</v>
      </c>
      <c r="D2324" s="0" t="s">
        <v>90</v>
      </c>
      <c r="E2324" s="14" t="n">
        <v>44980</v>
      </c>
      <c r="F2324" s="14" t="n">
        <v>44990</v>
      </c>
      <c r="G2324" s="0" t="n">
        <v>120</v>
      </c>
      <c r="H2324" s="0" t="n">
        <v>134</v>
      </c>
      <c r="I2324" s="0" t="n">
        <v>167</v>
      </c>
      <c r="J2324" s="0" t="n">
        <v>231</v>
      </c>
      <c r="K2324" s="0" t="n">
        <v>393</v>
      </c>
      <c r="L2324" s="15" t="s">
        <v>87</v>
      </c>
      <c r="M2324" s="0" t="n">
        <v>10</v>
      </c>
      <c r="N2324" s="16" t="n">
        <f aca="false">I2324*K2324</f>
        <v>65631</v>
      </c>
      <c r="O2324" s="16" t="n">
        <f aca="false">I2324*(K2324-J2324)</f>
        <v>27054</v>
      </c>
      <c r="P2324" s="15" t="n">
        <f aca="false">K2324-J2324</f>
        <v>162</v>
      </c>
      <c r="Q2324" s="0" t="str">
        <f aca="false">IF(G2324=0,"Out of stock",IF(G2324&lt;H2324,"Understocked",IF(G2324&gt;Summary!$B$6*H2324,"Overstocked","Healthy")))</f>
        <v>Understocked</v>
      </c>
      <c r="R2324" s="0" t="str">
        <f aca="false">IF(I2324&gt;=Summary!$B$7,"Fast",IF(I2324&lt;Summary!$B$8,"Slow","Medium"))</f>
        <v>Medium</v>
      </c>
      <c r="S2324" s="15" t="n">
        <f aca="false">IF(M2324&gt;Summary!$B$5,1,0)</f>
        <v>1</v>
      </c>
      <c r="T2324" s="16" t="n">
        <f aca="false">IF(Q2324="Overstocked",(G2324-Summary!$B$6*H2324)*J2324,0)</f>
        <v>0</v>
      </c>
    </row>
    <row r="2325" customFormat="false" ht="15" hidden="false" customHeight="false" outlineLevel="0" collapsed="false">
      <c r="A2325" s="0" t="s">
        <v>2423</v>
      </c>
      <c r="B2325" s="0" t="s">
        <v>95</v>
      </c>
      <c r="C2325" s="0" t="s">
        <v>104</v>
      </c>
      <c r="D2325" s="0" t="s">
        <v>90</v>
      </c>
      <c r="E2325" s="14" t="n">
        <v>45513</v>
      </c>
      <c r="F2325" s="14" t="n">
        <v>45522</v>
      </c>
      <c r="G2325" s="0" t="n">
        <v>275</v>
      </c>
      <c r="H2325" s="0" t="n">
        <v>90</v>
      </c>
      <c r="I2325" s="0" t="n">
        <v>6</v>
      </c>
      <c r="J2325" s="0" t="n">
        <v>1422</v>
      </c>
      <c r="K2325" s="0" t="n">
        <v>1498</v>
      </c>
      <c r="L2325" s="15" t="s">
        <v>87</v>
      </c>
      <c r="M2325" s="0" t="n">
        <v>9</v>
      </c>
      <c r="N2325" s="16" t="n">
        <f aca="false">I2325*K2325</f>
        <v>8988</v>
      </c>
      <c r="O2325" s="16" t="n">
        <f aca="false">I2325*(K2325-J2325)</f>
        <v>456</v>
      </c>
      <c r="P2325" s="15" t="n">
        <f aca="false">K2325-J2325</f>
        <v>76</v>
      </c>
      <c r="Q2325" s="0" t="str">
        <f aca="false">IF(G2325=0,"Out of stock",IF(G2325&lt;H2325,"Understocked",IF(G2325&gt;Summary!$B$6*H2325,"Overstocked","Healthy")))</f>
        <v>Healthy</v>
      </c>
      <c r="R2325" s="0" t="str">
        <f aca="false">IF(I2325&gt;=Summary!$B$7,"Fast",IF(I2325&lt;Summary!$B$8,"Slow","Medium"))</f>
        <v>Slow</v>
      </c>
      <c r="S2325" s="15" t="n">
        <f aca="false">IF(M2325&gt;Summary!$B$5,1,0)</f>
        <v>1</v>
      </c>
      <c r="T2325" s="16" t="n">
        <f aca="false">IF(Q2325="Overstocked",(G2325-Summary!$B$6*H2325)*J2325,0)</f>
        <v>0</v>
      </c>
    </row>
    <row r="2326" customFormat="false" ht="15" hidden="false" customHeight="false" outlineLevel="0" collapsed="false">
      <c r="A2326" s="0" t="s">
        <v>2424</v>
      </c>
      <c r="B2326" s="0" t="s">
        <v>111</v>
      </c>
      <c r="C2326" s="0" t="s">
        <v>85</v>
      </c>
      <c r="D2326" s="0" t="s">
        <v>90</v>
      </c>
      <c r="E2326" s="14" t="n">
        <v>45477</v>
      </c>
      <c r="F2326" s="14" t="n">
        <v>45484</v>
      </c>
      <c r="G2326" s="0" t="n">
        <v>275</v>
      </c>
      <c r="H2326" s="0" t="n">
        <v>114</v>
      </c>
      <c r="I2326" s="0" t="n">
        <v>223</v>
      </c>
      <c r="J2326" s="0" t="n">
        <v>435</v>
      </c>
      <c r="K2326" s="0" t="n">
        <v>593</v>
      </c>
      <c r="L2326" s="15" t="s">
        <v>87</v>
      </c>
      <c r="M2326" s="0" t="n">
        <v>7</v>
      </c>
      <c r="N2326" s="16" t="n">
        <f aca="false">I2326*K2326</f>
        <v>132239</v>
      </c>
      <c r="O2326" s="16" t="n">
        <f aca="false">I2326*(K2326-J2326)</f>
        <v>35234</v>
      </c>
      <c r="P2326" s="15" t="n">
        <f aca="false">K2326-J2326</f>
        <v>158</v>
      </c>
      <c r="Q2326" s="0" t="str">
        <f aca="false">IF(G2326=0,"Out of stock",IF(G2326&lt;H2326,"Understocked",IF(G2326&gt;Summary!$B$6*H2326,"Overstocked","Healthy")))</f>
        <v>Healthy</v>
      </c>
      <c r="R2326" s="0" t="str">
        <f aca="false">IF(I2326&gt;=Summary!$B$7,"Fast",IF(I2326&lt;Summary!$B$8,"Slow","Medium"))</f>
        <v>Fast</v>
      </c>
      <c r="S2326" s="15" t="n">
        <f aca="false">IF(M2326&gt;Summary!$B$5,1,0)</f>
        <v>0</v>
      </c>
      <c r="T2326" s="16" t="n">
        <f aca="false">IF(Q2326="Overstocked",(G2326-Summary!$B$6*H2326)*J2326,0)</f>
        <v>0</v>
      </c>
    </row>
    <row r="2327" customFormat="false" ht="15" hidden="false" customHeight="false" outlineLevel="0" collapsed="false">
      <c r="A2327" s="0" t="s">
        <v>2425</v>
      </c>
      <c r="B2327" s="0" t="s">
        <v>101</v>
      </c>
      <c r="C2327" s="0" t="s">
        <v>85</v>
      </c>
      <c r="D2327" s="0" t="s">
        <v>79</v>
      </c>
      <c r="E2327" s="14" t="n">
        <v>45635</v>
      </c>
      <c r="F2327" s="14" t="n">
        <v>45639</v>
      </c>
      <c r="G2327" s="0" t="n">
        <v>311</v>
      </c>
      <c r="H2327" s="0" t="n">
        <v>88</v>
      </c>
      <c r="I2327" s="0" t="n">
        <v>176</v>
      </c>
      <c r="J2327" s="0" t="n">
        <v>1417</v>
      </c>
      <c r="K2327" s="0" t="n">
        <v>1646</v>
      </c>
      <c r="L2327" s="15" t="s">
        <v>80</v>
      </c>
      <c r="M2327" s="0" t="n">
        <v>4</v>
      </c>
      <c r="N2327" s="16" t="n">
        <f aca="false">I2327*K2327</f>
        <v>289696</v>
      </c>
      <c r="O2327" s="16" t="n">
        <f aca="false">I2327*(K2327-J2327)</f>
        <v>40304</v>
      </c>
      <c r="P2327" s="15" t="n">
        <f aca="false">K2327-J2327</f>
        <v>229</v>
      </c>
      <c r="Q2327" s="0" t="str">
        <f aca="false">IF(G2327=0,"Out of stock",IF(G2327&lt;H2327,"Understocked",IF(G2327&gt;Summary!$B$6*H2327,"Overstocked","Healthy")))</f>
        <v>Healthy</v>
      </c>
      <c r="R2327" s="0" t="str">
        <f aca="false">IF(I2327&gt;=Summary!$B$7,"Fast",IF(I2327&lt;Summary!$B$8,"Slow","Medium"))</f>
        <v>Medium</v>
      </c>
      <c r="S2327" s="15" t="n">
        <f aca="false">IF(M2327&gt;Summary!$B$5,1,0)</f>
        <v>0</v>
      </c>
      <c r="T2327" s="16" t="n">
        <f aca="false">IF(Q2327="Overstocked",(G2327-Summary!$B$6*H2327)*J2327,0)</f>
        <v>0</v>
      </c>
    </row>
    <row r="2328" customFormat="false" ht="15" hidden="false" customHeight="false" outlineLevel="0" collapsed="false">
      <c r="A2328" s="0" t="s">
        <v>2426</v>
      </c>
      <c r="B2328" s="0" t="s">
        <v>84</v>
      </c>
      <c r="C2328" s="0" t="s">
        <v>96</v>
      </c>
      <c r="D2328" s="0" t="s">
        <v>92</v>
      </c>
      <c r="E2328" s="14" t="n">
        <v>45496</v>
      </c>
      <c r="F2328" s="14" t="n">
        <v>45505</v>
      </c>
      <c r="G2328" s="0" t="n">
        <v>484</v>
      </c>
      <c r="H2328" s="0" t="n">
        <v>89</v>
      </c>
      <c r="I2328" s="0" t="n">
        <v>6</v>
      </c>
      <c r="J2328" s="0" t="n">
        <v>906</v>
      </c>
      <c r="K2328" s="0" t="n">
        <v>1122</v>
      </c>
      <c r="L2328" s="15" t="s">
        <v>87</v>
      </c>
      <c r="M2328" s="0" t="n">
        <v>9</v>
      </c>
      <c r="N2328" s="16" t="n">
        <f aca="false">I2328*K2328</f>
        <v>6732</v>
      </c>
      <c r="O2328" s="16" t="n">
        <f aca="false">I2328*(K2328-J2328)</f>
        <v>1296</v>
      </c>
      <c r="P2328" s="15" t="n">
        <f aca="false">K2328-J2328</f>
        <v>216</v>
      </c>
      <c r="Q2328" s="0" t="str">
        <f aca="false">IF(G2328=0,"Out of stock",IF(G2328&lt;H2328,"Understocked",IF(G2328&gt;Summary!$B$6*H2328,"Overstocked","Healthy")))</f>
        <v>Overstocked</v>
      </c>
      <c r="R2328" s="0" t="str">
        <f aca="false">IF(I2328&gt;=Summary!$B$7,"Fast",IF(I2328&lt;Summary!$B$8,"Slow","Medium"))</f>
        <v>Slow</v>
      </c>
      <c r="S2328" s="15" t="n">
        <f aca="false">IF(M2328&gt;Summary!$B$5,1,0)</f>
        <v>1</v>
      </c>
      <c r="T2328" s="16" t="n">
        <f aca="false">IF(Q2328="Overstocked",(G2328-Summary!$B$6*H2328)*J2328,0)</f>
        <v>115968</v>
      </c>
    </row>
    <row r="2329" customFormat="false" ht="15" hidden="false" customHeight="false" outlineLevel="0" collapsed="false">
      <c r="A2329" s="0" t="s">
        <v>2427</v>
      </c>
      <c r="B2329" s="0" t="s">
        <v>77</v>
      </c>
      <c r="C2329" s="0" t="s">
        <v>78</v>
      </c>
      <c r="D2329" s="0" t="s">
        <v>90</v>
      </c>
      <c r="E2329" s="14" t="n">
        <v>45091</v>
      </c>
      <c r="F2329" s="14" t="n">
        <v>45100</v>
      </c>
      <c r="G2329" s="0" t="n">
        <v>15</v>
      </c>
      <c r="H2329" s="0" t="n">
        <v>109</v>
      </c>
      <c r="I2329" s="0" t="n">
        <v>237</v>
      </c>
      <c r="J2329" s="0" t="n">
        <v>1540</v>
      </c>
      <c r="K2329" s="0" t="n">
        <v>1961</v>
      </c>
      <c r="L2329" s="15" t="s">
        <v>97</v>
      </c>
      <c r="M2329" s="0" t="n">
        <v>9</v>
      </c>
      <c r="N2329" s="16" t="n">
        <f aca="false">I2329*K2329</f>
        <v>464757</v>
      </c>
      <c r="O2329" s="16" t="n">
        <f aca="false">I2329*(K2329-J2329)</f>
        <v>99777</v>
      </c>
      <c r="P2329" s="15" t="n">
        <f aca="false">K2329-J2329</f>
        <v>421</v>
      </c>
      <c r="Q2329" s="0" t="str">
        <f aca="false">IF(G2329=0,"Out of stock",IF(G2329&lt;H2329,"Understocked",IF(G2329&gt;Summary!$B$6*H2329,"Overstocked","Healthy")))</f>
        <v>Understocked</v>
      </c>
      <c r="R2329" s="0" t="str">
        <f aca="false">IF(I2329&gt;=Summary!$B$7,"Fast",IF(I2329&lt;Summary!$B$8,"Slow","Medium"))</f>
        <v>Fast</v>
      </c>
      <c r="S2329" s="15" t="n">
        <f aca="false">IF(M2329&gt;Summary!$B$5,1,0)</f>
        <v>1</v>
      </c>
      <c r="T2329" s="16" t="n">
        <f aca="false">IF(Q2329="Overstocked",(G2329-Summary!$B$6*H2329)*J2329,0)</f>
        <v>0</v>
      </c>
    </row>
    <row r="2330" customFormat="false" ht="15" hidden="false" customHeight="false" outlineLevel="0" collapsed="false">
      <c r="A2330" s="0" t="s">
        <v>2428</v>
      </c>
      <c r="B2330" s="0" t="s">
        <v>113</v>
      </c>
      <c r="C2330" s="0" t="s">
        <v>78</v>
      </c>
      <c r="D2330" s="0" t="s">
        <v>90</v>
      </c>
      <c r="E2330" s="14" t="n">
        <v>45101</v>
      </c>
      <c r="F2330" s="14" t="n">
        <v>45102</v>
      </c>
      <c r="G2330" s="0" t="n">
        <v>107</v>
      </c>
      <c r="H2330" s="0" t="n">
        <v>134</v>
      </c>
      <c r="I2330" s="0" t="n">
        <v>262</v>
      </c>
      <c r="J2330" s="0" t="n">
        <v>670</v>
      </c>
      <c r="K2330" s="0" t="n">
        <v>1094</v>
      </c>
      <c r="L2330" s="15" t="s">
        <v>93</v>
      </c>
      <c r="M2330" s="0" t="n">
        <v>1</v>
      </c>
      <c r="N2330" s="16" t="n">
        <f aca="false">I2330*K2330</f>
        <v>286628</v>
      </c>
      <c r="O2330" s="16" t="n">
        <f aca="false">I2330*(K2330-J2330)</f>
        <v>111088</v>
      </c>
      <c r="P2330" s="15" t="n">
        <f aca="false">K2330-J2330</f>
        <v>424</v>
      </c>
      <c r="Q2330" s="0" t="str">
        <f aca="false">IF(G2330=0,"Out of stock",IF(G2330&lt;H2330,"Understocked",IF(G2330&gt;Summary!$B$6*H2330,"Overstocked","Healthy")))</f>
        <v>Understocked</v>
      </c>
      <c r="R2330" s="0" t="str">
        <f aca="false">IF(I2330&gt;=Summary!$B$7,"Fast",IF(I2330&lt;Summary!$B$8,"Slow","Medium"))</f>
        <v>Fast</v>
      </c>
      <c r="S2330" s="15" t="n">
        <f aca="false">IF(M2330&gt;Summary!$B$5,1,0)</f>
        <v>0</v>
      </c>
      <c r="T2330" s="16" t="n">
        <f aca="false">IF(Q2330="Overstocked",(G2330-Summary!$B$6*H2330)*J2330,0)</f>
        <v>0</v>
      </c>
    </row>
    <row r="2331" customFormat="false" ht="15" hidden="false" customHeight="false" outlineLevel="0" collapsed="false">
      <c r="A2331" s="0" t="s">
        <v>2429</v>
      </c>
      <c r="B2331" s="0" t="s">
        <v>115</v>
      </c>
      <c r="C2331" s="0" t="s">
        <v>85</v>
      </c>
      <c r="D2331" s="0" t="s">
        <v>92</v>
      </c>
      <c r="E2331" s="14" t="n">
        <v>45027</v>
      </c>
      <c r="F2331" s="14" t="n">
        <v>45033</v>
      </c>
      <c r="G2331" s="0" t="n">
        <v>193</v>
      </c>
      <c r="H2331" s="0" t="n">
        <v>78</v>
      </c>
      <c r="I2331" s="0" t="n">
        <v>171</v>
      </c>
      <c r="J2331" s="0" t="n">
        <v>1836</v>
      </c>
      <c r="K2331" s="0" t="n">
        <v>2003</v>
      </c>
      <c r="L2331" s="15" t="s">
        <v>80</v>
      </c>
      <c r="M2331" s="0" t="n">
        <v>6</v>
      </c>
      <c r="N2331" s="16" t="n">
        <f aca="false">I2331*K2331</f>
        <v>342513</v>
      </c>
      <c r="O2331" s="16" t="n">
        <f aca="false">I2331*(K2331-J2331)</f>
        <v>28557</v>
      </c>
      <c r="P2331" s="15" t="n">
        <f aca="false">K2331-J2331</f>
        <v>167</v>
      </c>
      <c r="Q2331" s="0" t="str">
        <f aca="false">IF(G2331=0,"Out of stock",IF(G2331&lt;H2331,"Understocked",IF(G2331&gt;Summary!$B$6*H2331,"Overstocked","Healthy")))</f>
        <v>Healthy</v>
      </c>
      <c r="R2331" s="0" t="str">
        <f aca="false">IF(I2331&gt;=Summary!$B$7,"Fast",IF(I2331&lt;Summary!$B$8,"Slow","Medium"))</f>
        <v>Medium</v>
      </c>
      <c r="S2331" s="15" t="n">
        <f aca="false">IF(M2331&gt;Summary!$B$5,1,0)</f>
        <v>0</v>
      </c>
      <c r="T2331" s="16" t="n">
        <f aca="false">IF(Q2331="Overstocked",(G2331-Summary!$B$6*H2331)*J2331,0)</f>
        <v>0</v>
      </c>
    </row>
    <row r="2332" customFormat="false" ht="15" hidden="false" customHeight="false" outlineLevel="0" collapsed="false">
      <c r="A2332" s="0" t="s">
        <v>2430</v>
      </c>
      <c r="B2332" s="0" t="s">
        <v>101</v>
      </c>
      <c r="C2332" s="0" t="s">
        <v>85</v>
      </c>
      <c r="D2332" s="0" t="s">
        <v>86</v>
      </c>
      <c r="E2332" s="14" t="n">
        <v>45002</v>
      </c>
      <c r="F2332" s="14" t="n">
        <v>45008</v>
      </c>
      <c r="G2332" s="0" t="n">
        <v>105</v>
      </c>
      <c r="H2332" s="0" t="n">
        <v>118</v>
      </c>
      <c r="I2332" s="0" t="n">
        <v>177</v>
      </c>
      <c r="J2332" s="0" t="n">
        <v>1441</v>
      </c>
      <c r="K2332" s="0" t="n">
        <v>1554</v>
      </c>
      <c r="L2332" s="15" t="s">
        <v>97</v>
      </c>
      <c r="M2332" s="0" t="n">
        <v>6</v>
      </c>
      <c r="N2332" s="16" t="n">
        <f aca="false">I2332*K2332</f>
        <v>275058</v>
      </c>
      <c r="O2332" s="16" t="n">
        <f aca="false">I2332*(K2332-J2332)</f>
        <v>20001</v>
      </c>
      <c r="P2332" s="15" t="n">
        <f aca="false">K2332-J2332</f>
        <v>113</v>
      </c>
      <c r="Q2332" s="0" t="str">
        <f aca="false">IF(G2332=0,"Out of stock",IF(G2332&lt;H2332,"Understocked",IF(G2332&gt;Summary!$B$6*H2332,"Overstocked","Healthy")))</f>
        <v>Understocked</v>
      </c>
      <c r="R2332" s="0" t="str">
        <f aca="false">IF(I2332&gt;=Summary!$B$7,"Fast",IF(I2332&lt;Summary!$B$8,"Slow","Medium"))</f>
        <v>Medium</v>
      </c>
      <c r="S2332" s="15" t="n">
        <f aca="false">IF(M2332&gt;Summary!$B$5,1,0)</f>
        <v>0</v>
      </c>
      <c r="T2332" s="16" t="n">
        <f aca="false">IF(Q2332="Overstocked",(G2332-Summary!$B$6*H2332)*J2332,0)</f>
        <v>0</v>
      </c>
    </row>
    <row r="2333" customFormat="false" ht="15" hidden="false" customHeight="false" outlineLevel="0" collapsed="false">
      <c r="A2333" s="0" t="s">
        <v>2431</v>
      </c>
      <c r="B2333" s="0" t="s">
        <v>115</v>
      </c>
      <c r="C2333" s="0" t="s">
        <v>78</v>
      </c>
      <c r="D2333" s="0" t="s">
        <v>86</v>
      </c>
      <c r="E2333" s="14" t="n">
        <v>45360</v>
      </c>
      <c r="F2333" s="14" t="n">
        <v>45366</v>
      </c>
      <c r="G2333" s="0" t="n">
        <v>452</v>
      </c>
      <c r="H2333" s="0" t="n">
        <v>69</v>
      </c>
      <c r="I2333" s="0" t="n">
        <v>198</v>
      </c>
      <c r="J2333" s="0" t="n">
        <v>1788</v>
      </c>
      <c r="K2333" s="0" t="n">
        <v>2001</v>
      </c>
      <c r="L2333" s="15" t="s">
        <v>87</v>
      </c>
      <c r="M2333" s="0" t="n">
        <v>6</v>
      </c>
      <c r="N2333" s="16" t="n">
        <f aca="false">I2333*K2333</f>
        <v>396198</v>
      </c>
      <c r="O2333" s="16" t="n">
        <f aca="false">I2333*(K2333-J2333)</f>
        <v>42174</v>
      </c>
      <c r="P2333" s="15" t="n">
        <f aca="false">K2333-J2333</f>
        <v>213</v>
      </c>
      <c r="Q2333" s="0" t="str">
        <f aca="false">IF(G2333=0,"Out of stock",IF(G2333&lt;H2333,"Understocked",IF(G2333&gt;Summary!$B$6*H2333,"Overstocked","Healthy")))</f>
        <v>Overstocked</v>
      </c>
      <c r="R2333" s="0" t="str">
        <f aca="false">IF(I2333&gt;=Summary!$B$7,"Fast",IF(I2333&lt;Summary!$B$8,"Slow","Medium"))</f>
        <v>Medium</v>
      </c>
      <c r="S2333" s="15" t="n">
        <f aca="false">IF(M2333&gt;Summary!$B$5,1,0)</f>
        <v>0</v>
      </c>
      <c r="T2333" s="16" t="n">
        <f aca="false">IF(Q2333="Overstocked",(G2333-Summary!$B$6*H2333)*J2333,0)</f>
        <v>314688</v>
      </c>
    </row>
    <row r="2334" customFormat="false" ht="15" hidden="false" customHeight="false" outlineLevel="0" collapsed="false">
      <c r="A2334" s="0" t="s">
        <v>2432</v>
      </c>
      <c r="B2334" s="0" t="s">
        <v>107</v>
      </c>
      <c r="C2334" s="0" t="s">
        <v>85</v>
      </c>
      <c r="D2334" s="0" t="s">
        <v>79</v>
      </c>
      <c r="E2334" s="14" t="n">
        <v>45171</v>
      </c>
      <c r="F2334" s="14" t="n">
        <v>45173</v>
      </c>
      <c r="G2334" s="0" t="n">
        <v>461</v>
      </c>
      <c r="H2334" s="0" t="n">
        <v>141</v>
      </c>
      <c r="I2334" s="0" t="n">
        <v>99</v>
      </c>
      <c r="J2334" s="0" t="n">
        <v>1643</v>
      </c>
      <c r="K2334" s="0" t="n">
        <v>1740</v>
      </c>
      <c r="L2334" s="15" t="s">
        <v>87</v>
      </c>
      <c r="M2334" s="0" t="n">
        <v>2</v>
      </c>
      <c r="N2334" s="16" t="n">
        <f aca="false">I2334*K2334</f>
        <v>172260</v>
      </c>
      <c r="O2334" s="16" t="n">
        <f aca="false">I2334*(K2334-J2334)</f>
        <v>9603</v>
      </c>
      <c r="P2334" s="15" t="n">
        <f aca="false">K2334-J2334</f>
        <v>97</v>
      </c>
      <c r="Q2334" s="0" t="str">
        <f aca="false">IF(G2334=0,"Out of stock",IF(G2334&lt;H2334,"Understocked",IF(G2334&gt;Summary!$B$6*H2334,"Overstocked","Healthy")))</f>
        <v>Healthy</v>
      </c>
      <c r="R2334" s="0" t="str">
        <f aca="false">IF(I2334&gt;=Summary!$B$7,"Fast",IF(I2334&lt;Summary!$B$8,"Slow","Medium"))</f>
        <v>Slow</v>
      </c>
      <c r="S2334" s="15" t="n">
        <f aca="false">IF(M2334&gt;Summary!$B$5,1,0)</f>
        <v>0</v>
      </c>
      <c r="T2334" s="16" t="n">
        <f aca="false">IF(Q2334="Overstocked",(G2334-Summary!$B$6*H2334)*J2334,0)</f>
        <v>0</v>
      </c>
    </row>
    <row r="2335" customFormat="false" ht="15" hidden="false" customHeight="false" outlineLevel="0" collapsed="false">
      <c r="A2335" s="0" t="s">
        <v>2433</v>
      </c>
      <c r="B2335" s="0" t="s">
        <v>107</v>
      </c>
      <c r="C2335" s="0" t="s">
        <v>104</v>
      </c>
      <c r="D2335" s="0" t="s">
        <v>86</v>
      </c>
      <c r="E2335" s="14" t="n">
        <v>45320</v>
      </c>
      <c r="F2335" s="14" t="n">
        <v>45330</v>
      </c>
      <c r="G2335" s="0" t="n">
        <v>189</v>
      </c>
      <c r="H2335" s="0" t="n">
        <v>144</v>
      </c>
      <c r="I2335" s="0" t="n">
        <v>102</v>
      </c>
      <c r="J2335" s="0" t="n">
        <v>618</v>
      </c>
      <c r="K2335" s="0" t="n">
        <v>741</v>
      </c>
      <c r="L2335" s="15" t="s">
        <v>82</v>
      </c>
      <c r="M2335" s="0" t="n">
        <v>10</v>
      </c>
      <c r="N2335" s="16" t="n">
        <f aca="false">I2335*K2335</f>
        <v>75582</v>
      </c>
      <c r="O2335" s="16" t="n">
        <f aca="false">I2335*(K2335-J2335)</f>
        <v>12546</v>
      </c>
      <c r="P2335" s="15" t="n">
        <f aca="false">K2335-J2335</f>
        <v>123</v>
      </c>
      <c r="Q2335" s="0" t="str">
        <f aca="false">IF(G2335=0,"Out of stock",IF(G2335&lt;H2335,"Understocked",IF(G2335&gt;Summary!$B$6*H2335,"Overstocked","Healthy")))</f>
        <v>Healthy</v>
      </c>
      <c r="R2335" s="0" t="str">
        <f aca="false">IF(I2335&gt;=Summary!$B$7,"Fast",IF(I2335&lt;Summary!$B$8,"Slow","Medium"))</f>
        <v>Medium</v>
      </c>
      <c r="S2335" s="15" t="n">
        <f aca="false">IF(M2335&gt;Summary!$B$5,1,0)</f>
        <v>1</v>
      </c>
      <c r="T2335" s="16" t="n">
        <f aca="false">IF(Q2335="Overstocked",(G2335-Summary!$B$6*H2335)*J2335,0)</f>
        <v>0</v>
      </c>
    </row>
    <row r="2336" customFormat="false" ht="15" hidden="false" customHeight="false" outlineLevel="0" collapsed="false">
      <c r="A2336" s="0" t="s">
        <v>2434</v>
      </c>
      <c r="B2336" s="0" t="s">
        <v>123</v>
      </c>
      <c r="C2336" s="0" t="s">
        <v>85</v>
      </c>
      <c r="D2336" s="0" t="s">
        <v>102</v>
      </c>
      <c r="E2336" s="14" t="n">
        <v>45507</v>
      </c>
      <c r="F2336" s="14" t="n">
        <v>45514</v>
      </c>
      <c r="G2336" s="0" t="n">
        <v>364</v>
      </c>
      <c r="H2336" s="0" t="n">
        <v>80</v>
      </c>
      <c r="I2336" s="0" t="n">
        <v>39</v>
      </c>
      <c r="J2336" s="0" t="n">
        <v>1498</v>
      </c>
      <c r="K2336" s="0" t="n">
        <v>1550</v>
      </c>
      <c r="L2336" s="15" t="s">
        <v>87</v>
      </c>
      <c r="M2336" s="0" t="n">
        <v>7</v>
      </c>
      <c r="N2336" s="16" t="n">
        <f aca="false">I2336*K2336</f>
        <v>60450</v>
      </c>
      <c r="O2336" s="16" t="n">
        <f aca="false">I2336*(K2336-J2336)</f>
        <v>2028</v>
      </c>
      <c r="P2336" s="15" t="n">
        <f aca="false">K2336-J2336</f>
        <v>52</v>
      </c>
      <c r="Q2336" s="0" t="str">
        <f aca="false">IF(G2336=0,"Out of stock",IF(G2336&lt;H2336,"Understocked",IF(G2336&gt;Summary!$B$6*H2336,"Overstocked","Healthy")))</f>
        <v>Overstocked</v>
      </c>
      <c r="R2336" s="0" t="str">
        <f aca="false">IF(I2336&gt;=Summary!$B$7,"Fast",IF(I2336&lt;Summary!$B$8,"Slow","Medium"))</f>
        <v>Slow</v>
      </c>
      <c r="S2336" s="15" t="n">
        <f aca="false">IF(M2336&gt;Summary!$B$5,1,0)</f>
        <v>0</v>
      </c>
      <c r="T2336" s="16" t="n">
        <f aca="false">IF(Q2336="Overstocked",(G2336-Summary!$B$6*H2336)*J2336,0)</f>
        <v>65912</v>
      </c>
    </row>
    <row r="2337" customFormat="false" ht="15" hidden="false" customHeight="false" outlineLevel="0" collapsed="false">
      <c r="A2337" s="0" t="s">
        <v>2435</v>
      </c>
      <c r="B2337" s="0" t="s">
        <v>111</v>
      </c>
      <c r="C2337" s="0" t="s">
        <v>104</v>
      </c>
      <c r="D2337" s="0" t="s">
        <v>79</v>
      </c>
      <c r="E2337" s="14" t="n">
        <v>44958</v>
      </c>
      <c r="F2337" s="14" t="n">
        <v>44961</v>
      </c>
      <c r="G2337" s="0" t="n">
        <v>63</v>
      </c>
      <c r="H2337" s="0" t="n">
        <v>65</v>
      </c>
      <c r="I2337" s="0" t="n">
        <v>74</v>
      </c>
      <c r="J2337" s="0" t="n">
        <v>487</v>
      </c>
      <c r="K2337" s="0" t="n">
        <v>886</v>
      </c>
      <c r="L2337" s="15" t="s">
        <v>80</v>
      </c>
      <c r="M2337" s="0" t="n">
        <v>3</v>
      </c>
      <c r="N2337" s="16" t="n">
        <f aca="false">I2337*K2337</f>
        <v>65564</v>
      </c>
      <c r="O2337" s="16" t="n">
        <f aca="false">I2337*(K2337-J2337)</f>
        <v>29526</v>
      </c>
      <c r="P2337" s="15" t="n">
        <f aca="false">K2337-J2337</f>
        <v>399</v>
      </c>
      <c r="Q2337" s="0" t="str">
        <f aca="false">IF(G2337=0,"Out of stock",IF(G2337&lt;H2337,"Understocked",IF(G2337&gt;Summary!$B$6*H2337,"Overstocked","Healthy")))</f>
        <v>Understocked</v>
      </c>
      <c r="R2337" s="0" t="str">
        <f aca="false">IF(I2337&gt;=Summary!$B$7,"Fast",IF(I2337&lt;Summary!$B$8,"Slow","Medium"))</f>
        <v>Slow</v>
      </c>
      <c r="S2337" s="15" t="n">
        <f aca="false">IF(M2337&gt;Summary!$B$5,1,0)</f>
        <v>0</v>
      </c>
      <c r="T2337" s="16" t="n">
        <f aca="false">IF(Q2337="Overstocked",(G2337-Summary!$B$6*H2337)*J2337,0)</f>
        <v>0</v>
      </c>
    </row>
    <row r="2338" customFormat="false" ht="15" hidden="false" customHeight="false" outlineLevel="0" collapsed="false">
      <c r="A2338" s="0" t="s">
        <v>2436</v>
      </c>
      <c r="B2338" s="0" t="s">
        <v>89</v>
      </c>
      <c r="C2338" s="0" t="s">
        <v>85</v>
      </c>
      <c r="D2338" s="0" t="s">
        <v>92</v>
      </c>
      <c r="E2338" s="14" t="n">
        <v>45038</v>
      </c>
      <c r="F2338" s="14" t="n">
        <v>45047</v>
      </c>
      <c r="G2338" s="0" t="n">
        <v>0</v>
      </c>
      <c r="H2338" s="0" t="n">
        <v>122</v>
      </c>
      <c r="I2338" s="0" t="n">
        <v>146</v>
      </c>
      <c r="J2338" s="0" t="n">
        <v>708</v>
      </c>
      <c r="K2338" s="0" t="n">
        <v>787</v>
      </c>
      <c r="L2338" s="15" t="s">
        <v>93</v>
      </c>
      <c r="M2338" s="0" t="n">
        <v>9</v>
      </c>
      <c r="N2338" s="16" t="n">
        <f aca="false">I2338*K2338</f>
        <v>114902</v>
      </c>
      <c r="O2338" s="16" t="n">
        <f aca="false">I2338*(K2338-J2338)</f>
        <v>11534</v>
      </c>
      <c r="P2338" s="15" t="n">
        <f aca="false">K2338-J2338</f>
        <v>79</v>
      </c>
      <c r="Q2338" s="0" t="str">
        <f aca="false">IF(G2338=0,"Out of stock",IF(G2338&lt;H2338,"Understocked",IF(G2338&gt;Summary!$B$6*H2338,"Overstocked","Healthy")))</f>
        <v>Out of stock</v>
      </c>
      <c r="R2338" s="0" t="str">
        <f aca="false">IF(I2338&gt;=Summary!$B$7,"Fast",IF(I2338&lt;Summary!$B$8,"Slow","Medium"))</f>
        <v>Medium</v>
      </c>
      <c r="S2338" s="15" t="n">
        <f aca="false">IF(M2338&gt;Summary!$B$5,1,0)</f>
        <v>1</v>
      </c>
      <c r="T2338" s="16" t="n">
        <f aca="false">IF(Q2338="Overstocked",(G2338-Summary!$B$6*H2338)*J2338,0)</f>
        <v>0</v>
      </c>
    </row>
    <row r="2339" customFormat="false" ht="15" hidden="false" customHeight="false" outlineLevel="0" collapsed="false">
      <c r="A2339" s="0" t="s">
        <v>2437</v>
      </c>
      <c r="B2339" s="0" t="s">
        <v>84</v>
      </c>
      <c r="C2339" s="0" t="s">
        <v>78</v>
      </c>
      <c r="D2339" s="0" t="s">
        <v>102</v>
      </c>
      <c r="E2339" s="14" t="n">
        <v>44990</v>
      </c>
      <c r="F2339" s="14" t="n">
        <v>44993</v>
      </c>
      <c r="G2339" s="0" t="n">
        <v>184</v>
      </c>
      <c r="H2339" s="0" t="n">
        <v>110</v>
      </c>
      <c r="I2339" s="0" t="n">
        <v>15</v>
      </c>
      <c r="J2339" s="0" t="n">
        <v>1406</v>
      </c>
      <c r="K2339" s="0" t="n">
        <v>1655</v>
      </c>
      <c r="L2339" s="15" t="s">
        <v>80</v>
      </c>
      <c r="M2339" s="0" t="n">
        <v>3</v>
      </c>
      <c r="N2339" s="16" t="n">
        <f aca="false">I2339*K2339</f>
        <v>24825</v>
      </c>
      <c r="O2339" s="16" t="n">
        <f aca="false">I2339*(K2339-J2339)</f>
        <v>3735</v>
      </c>
      <c r="P2339" s="15" t="n">
        <f aca="false">K2339-J2339</f>
        <v>249</v>
      </c>
      <c r="Q2339" s="0" t="str">
        <f aca="false">IF(G2339=0,"Out of stock",IF(G2339&lt;H2339,"Understocked",IF(G2339&gt;Summary!$B$6*H2339,"Overstocked","Healthy")))</f>
        <v>Healthy</v>
      </c>
      <c r="R2339" s="0" t="str">
        <f aca="false">IF(I2339&gt;=Summary!$B$7,"Fast",IF(I2339&lt;Summary!$B$8,"Slow","Medium"))</f>
        <v>Slow</v>
      </c>
      <c r="S2339" s="15" t="n">
        <f aca="false">IF(M2339&gt;Summary!$B$5,1,0)</f>
        <v>0</v>
      </c>
      <c r="T2339" s="16" t="n">
        <f aca="false">IF(Q2339="Overstocked",(G2339-Summary!$B$6*H2339)*J2339,0)</f>
        <v>0</v>
      </c>
    </row>
    <row r="2340" customFormat="false" ht="15" hidden="false" customHeight="false" outlineLevel="0" collapsed="false">
      <c r="A2340" s="0" t="s">
        <v>2438</v>
      </c>
      <c r="B2340" s="0" t="s">
        <v>95</v>
      </c>
      <c r="C2340" s="0" t="s">
        <v>104</v>
      </c>
      <c r="D2340" s="0" t="s">
        <v>102</v>
      </c>
      <c r="E2340" s="14" t="n">
        <v>45061</v>
      </c>
      <c r="F2340" s="14" t="n">
        <v>45063</v>
      </c>
      <c r="G2340" s="0" t="n">
        <v>88</v>
      </c>
      <c r="H2340" s="0" t="n">
        <v>63</v>
      </c>
      <c r="I2340" s="0" t="n">
        <v>74</v>
      </c>
      <c r="J2340" s="0" t="n">
        <v>449</v>
      </c>
      <c r="K2340" s="0" t="n">
        <v>654</v>
      </c>
      <c r="L2340" s="15" t="s">
        <v>97</v>
      </c>
      <c r="M2340" s="0" t="n">
        <v>2</v>
      </c>
      <c r="N2340" s="16" t="n">
        <f aca="false">I2340*K2340</f>
        <v>48396</v>
      </c>
      <c r="O2340" s="16" t="n">
        <f aca="false">I2340*(K2340-J2340)</f>
        <v>15170</v>
      </c>
      <c r="P2340" s="15" t="n">
        <f aca="false">K2340-J2340</f>
        <v>205</v>
      </c>
      <c r="Q2340" s="0" t="str">
        <f aca="false">IF(G2340=0,"Out of stock",IF(G2340&lt;H2340,"Understocked",IF(G2340&gt;Summary!$B$6*H2340,"Overstocked","Healthy")))</f>
        <v>Healthy</v>
      </c>
      <c r="R2340" s="0" t="str">
        <f aca="false">IF(I2340&gt;=Summary!$B$7,"Fast",IF(I2340&lt;Summary!$B$8,"Slow","Medium"))</f>
        <v>Slow</v>
      </c>
      <c r="S2340" s="15" t="n">
        <f aca="false">IF(M2340&gt;Summary!$B$5,1,0)</f>
        <v>0</v>
      </c>
      <c r="T2340" s="16" t="n">
        <f aca="false">IF(Q2340="Overstocked",(G2340-Summary!$B$6*H2340)*J2340,0)</f>
        <v>0</v>
      </c>
    </row>
    <row r="2341" customFormat="false" ht="15" hidden="false" customHeight="false" outlineLevel="0" collapsed="false">
      <c r="A2341" s="0" t="s">
        <v>2439</v>
      </c>
      <c r="B2341" s="0" t="s">
        <v>111</v>
      </c>
      <c r="C2341" s="0" t="s">
        <v>104</v>
      </c>
      <c r="D2341" s="0" t="s">
        <v>102</v>
      </c>
      <c r="E2341" s="14" t="n">
        <v>45026</v>
      </c>
      <c r="F2341" s="14" t="n">
        <v>45028</v>
      </c>
      <c r="G2341" s="0" t="n">
        <v>127</v>
      </c>
      <c r="H2341" s="0" t="n">
        <v>137</v>
      </c>
      <c r="I2341" s="0" t="n">
        <v>251</v>
      </c>
      <c r="J2341" s="0" t="n">
        <v>572</v>
      </c>
      <c r="K2341" s="0" t="n">
        <v>1049</v>
      </c>
      <c r="L2341" s="15" t="s">
        <v>87</v>
      </c>
      <c r="M2341" s="0" t="n">
        <v>2</v>
      </c>
      <c r="N2341" s="16" t="n">
        <f aca="false">I2341*K2341</f>
        <v>263299</v>
      </c>
      <c r="O2341" s="16" t="n">
        <f aca="false">I2341*(K2341-J2341)</f>
        <v>119727</v>
      </c>
      <c r="P2341" s="15" t="n">
        <f aca="false">K2341-J2341</f>
        <v>477</v>
      </c>
      <c r="Q2341" s="0" t="str">
        <f aca="false">IF(G2341=0,"Out of stock",IF(G2341&lt;H2341,"Understocked",IF(G2341&gt;Summary!$B$6*H2341,"Overstocked","Healthy")))</f>
        <v>Understocked</v>
      </c>
      <c r="R2341" s="0" t="str">
        <f aca="false">IF(I2341&gt;=Summary!$B$7,"Fast",IF(I2341&lt;Summary!$B$8,"Slow","Medium"))</f>
        <v>Fast</v>
      </c>
      <c r="S2341" s="15" t="n">
        <f aca="false">IF(M2341&gt;Summary!$B$5,1,0)</f>
        <v>0</v>
      </c>
      <c r="T2341" s="16" t="n">
        <f aca="false">IF(Q2341="Overstocked",(G2341-Summary!$B$6*H2341)*J2341,0)</f>
        <v>0</v>
      </c>
    </row>
    <row r="2342" customFormat="false" ht="15" hidden="false" customHeight="false" outlineLevel="0" collapsed="false">
      <c r="A2342" s="0" t="s">
        <v>2440</v>
      </c>
      <c r="B2342" s="0" t="s">
        <v>113</v>
      </c>
      <c r="C2342" s="0" t="s">
        <v>104</v>
      </c>
      <c r="D2342" s="0" t="s">
        <v>90</v>
      </c>
      <c r="E2342" s="14" t="n">
        <v>45585</v>
      </c>
      <c r="F2342" s="14" t="n">
        <v>45586</v>
      </c>
      <c r="G2342" s="0" t="n">
        <v>48</v>
      </c>
      <c r="H2342" s="0" t="n">
        <v>51</v>
      </c>
      <c r="I2342" s="0" t="n">
        <v>159</v>
      </c>
      <c r="J2342" s="0" t="n">
        <v>496</v>
      </c>
      <c r="K2342" s="0" t="n">
        <v>558</v>
      </c>
      <c r="L2342" s="15" t="s">
        <v>82</v>
      </c>
      <c r="M2342" s="0" t="n">
        <v>1</v>
      </c>
      <c r="N2342" s="16" t="n">
        <f aca="false">I2342*K2342</f>
        <v>88722</v>
      </c>
      <c r="O2342" s="16" t="n">
        <f aca="false">I2342*(K2342-J2342)</f>
        <v>9858</v>
      </c>
      <c r="P2342" s="15" t="n">
        <f aca="false">K2342-J2342</f>
        <v>62</v>
      </c>
      <c r="Q2342" s="0" t="str">
        <f aca="false">IF(G2342=0,"Out of stock",IF(G2342&lt;H2342,"Understocked",IF(G2342&gt;Summary!$B$6*H2342,"Overstocked","Healthy")))</f>
        <v>Understocked</v>
      </c>
      <c r="R2342" s="0" t="str">
        <f aca="false">IF(I2342&gt;=Summary!$B$7,"Fast",IF(I2342&lt;Summary!$B$8,"Slow","Medium"))</f>
        <v>Medium</v>
      </c>
      <c r="S2342" s="15" t="n">
        <f aca="false">IF(M2342&gt;Summary!$B$5,1,0)</f>
        <v>0</v>
      </c>
      <c r="T2342" s="16" t="n">
        <f aca="false">IF(Q2342="Overstocked",(G2342-Summary!$B$6*H2342)*J2342,0)</f>
        <v>0</v>
      </c>
    </row>
    <row r="2343" customFormat="false" ht="15" hidden="false" customHeight="false" outlineLevel="0" collapsed="false">
      <c r="A2343" s="0" t="s">
        <v>2441</v>
      </c>
      <c r="B2343" s="0" t="s">
        <v>123</v>
      </c>
      <c r="C2343" s="0" t="s">
        <v>96</v>
      </c>
      <c r="D2343" s="0" t="s">
        <v>86</v>
      </c>
      <c r="E2343" s="14" t="n">
        <v>45546</v>
      </c>
      <c r="F2343" s="14" t="n">
        <v>45550</v>
      </c>
      <c r="G2343" s="0" t="n">
        <v>188</v>
      </c>
      <c r="H2343" s="0" t="n">
        <v>119</v>
      </c>
      <c r="I2343" s="0" t="n">
        <v>98</v>
      </c>
      <c r="J2343" s="0" t="n">
        <v>237</v>
      </c>
      <c r="K2343" s="0" t="n">
        <v>460</v>
      </c>
      <c r="L2343" s="15" t="s">
        <v>82</v>
      </c>
      <c r="M2343" s="0" t="n">
        <v>4</v>
      </c>
      <c r="N2343" s="16" t="n">
        <f aca="false">I2343*K2343</f>
        <v>45080</v>
      </c>
      <c r="O2343" s="16" t="n">
        <f aca="false">I2343*(K2343-J2343)</f>
        <v>21854</v>
      </c>
      <c r="P2343" s="15" t="n">
        <f aca="false">K2343-J2343</f>
        <v>223</v>
      </c>
      <c r="Q2343" s="0" t="str">
        <f aca="false">IF(G2343=0,"Out of stock",IF(G2343&lt;H2343,"Understocked",IF(G2343&gt;Summary!$B$6*H2343,"Overstocked","Healthy")))</f>
        <v>Healthy</v>
      </c>
      <c r="R2343" s="0" t="str">
        <f aca="false">IF(I2343&gt;=Summary!$B$7,"Fast",IF(I2343&lt;Summary!$B$8,"Slow","Medium"))</f>
        <v>Slow</v>
      </c>
      <c r="S2343" s="15" t="n">
        <f aca="false">IF(M2343&gt;Summary!$B$5,1,0)</f>
        <v>0</v>
      </c>
      <c r="T2343" s="16" t="n">
        <f aca="false">IF(Q2343="Overstocked",(G2343-Summary!$B$6*H2343)*J2343,0)</f>
        <v>0</v>
      </c>
    </row>
    <row r="2344" customFormat="false" ht="15" hidden="false" customHeight="false" outlineLevel="0" collapsed="false">
      <c r="A2344" s="0" t="s">
        <v>2442</v>
      </c>
      <c r="B2344" s="0" t="s">
        <v>77</v>
      </c>
      <c r="C2344" s="0" t="s">
        <v>96</v>
      </c>
      <c r="D2344" s="0" t="s">
        <v>92</v>
      </c>
      <c r="E2344" s="14" t="n">
        <v>45023</v>
      </c>
      <c r="F2344" s="14" t="n">
        <v>45027</v>
      </c>
      <c r="G2344" s="0" t="n">
        <v>356</v>
      </c>
      <c r="H2344" s="0" t="n">
        <v>106</v>
      </c>
      <c r="I2344" s="0" t="n">
        <v>114</v>
      </c>
      <c r="J2344" s="0" t="n">
        <v>911</v>
      </c>
      <c r="K2344" s="0" t="n">
        <v>1138</v>
      </c>
      <c r="L2344" s="15" t="s">
        <v>93</v>
      </c>
      <c r="M2344" s="0" t="n">
        <v>4</v>
      </c>
      <c r="N2344" s="16" t="n">
        <f aca="false">I2344*K2344</f>
        <v>129732</v>
      </c>
      <c r="O2344" s="16" t="n">
        <f aca="false">I2344*(K2344-J2344)</f>
        <v>25878</v>
      </c>
      <c r="P2344" s="15" t="n">
        <f aca="false">K2344-J2344</f>
        <v>227</v>
      </c>
      <c r="Q2344" s="0" t="str">
        <f aca="false">IF(G2344=0,"Out of stock",IF(G2344&lt;H2344,"Understocked",IF(G2344&gt;Summary!$B$6*H2344,"Overstocked","Healthy")))</f>
        <v>Healthy</v>
      </c>
      <c r="R2344" s="0" t="str">
        <f aca="false">IF(I2344&gt;=Summary!$B$7,"Fast",IF(I2344&lt;Summary!$B$8,"Slow","Medium"))</f>
        <v>Medium</v>
      </c>
      <c r="S2344" s="15" t="n">
        <f aca="false">IF(M2344&gt;Summary!$B$5,1,0)</f>
        <v>0</v>
      </c>
      <c r="T2344" s="16" t="n">
        <f aca="false">IF(Q2344="Overstocked",(G2344-Summary!$B$6*H2344)*J2344,0)</f>
        <v>0</v>
      </c>
    </row>
    <row r="2345" customFormat="false" ht="15" hidden="false" customHeight="false" outlineLevel="0" collapsed="false">
      <c r="A2345" s="0" t="s">
        <v>2443</v>
      </c>
      <c r="B2345" s="0" t="s">
        <v>84</v>
      </c>
      <c r="C2345" s="0" t="s">
        <v>78</v>
      </c>
      <c r="D2345" s="0" t="s">
        <v>79</v>
      </c>
      <c r="E2345" s="14" t="n">
        <v>45484</v>
      </c>
      <c r="F2345" s="14" t="n">
        <v>45488</v>
      </c>
      <c r="G2345" s="0" t="n">
        <v>259</v>
      </c>
      <c r="H2345" s="0" t="n">
        <v>78</v>
      </c>
      <c r="I2345" s="0" t="n">
        <v>126</v>
      </c>
      <c r="J2345" s="0" t="n">
        <v>719</v>
      </c>
      <c r="K2345" s="0" t="n">
        <v>808</v>
      </c>
      <c r="L2345" s="15" t="s">
        <v>87</v>
      </c>
      <c r="M2345" s="0" t="n">
        <v>4</v>
      </c>
      <c r="N2345" s="16" t="n">
        <f aca="false">I2345*K2345</f>
        <v>101808</v>
      </c>
      <c r="O2345" s="16" t="n">
        <f aca="false">I2345*(K2345-J2345)</f>
        <v>11214</v>
      </c>
      <c r="P2345" s="15" t="n">
        <f aca="false">K2345-J2345</f>
        <v>89</v>
      </c>
      <c r="Q2345" s="0" t="str">
        <f aca="false">IF(G2345=0,"Out of stock",IF(G2345&lt;H2345,"Understocked",IF(G2345&gt;Summary!$B$6*H2345,"Overstocked","Healthy")))</f>
        <v>Healthy</v>
      </c>
      <c r="R2345" s="0" t="str">
        <f aca="false">IF(I2345&gt;=Summary!$B$7,"Fast",IF(I2345&lt;Summary!$B$8,"Slow","Medium"))</f>
        <v>Medium</v>
      </c>
      <c r="S2345" s="15" t="n">
        <f aca="false">IF(M2345&gt;Summary!$B$5,1,0)</f>
        <v>0</v>
      </c>
      <c r="T2345" s="16" t="n">
        <f aca="false">IF(Q2345="Overstocked",(G2345-Summary!$B$6*H2345)*J2345,0)</f>
        <v>0</v>
      </c>
    </row>
    <row r="2346" customFormat="false" ht="15" hidden="false" customHeight="false" outlineLevel="0" collapsed="false">
      <c r="A2346" s="0" t="s">
        <v>2444</v>
      </c>
      <c r="B2346" s="0" t="s">
        <v>111</v>
      </c>
      <c r="C2346" s="0" t="s">
        <v>96</v>
      </c>
      <c r="D2346" s="0" t="s">
        <v>102</v>
      </c>
      <c r="E2346" s="14" t="n">
        <v>44973</v>
      </c>
      <c r="F2346" s="14" t="n">
        <v>44983</v>
      </c>
      <c r="G2346" s="0" t="n">
        <v>87</v>
      </c>
      <c r="H2346" s="0" t="n">
        <v>55</v>
      </c>
      <c r="I2346" s="0" t="n">
        <v>176</v>
      </c>
      <c r="J2346" s="0" t="n">
        <v>756</v>
      </c>
      <c r="K2346" s="0" t="n">
        <v>1121</v>
      </c>
      <c r="L2346" s="15" t="s">
        <v>93</v>
      </c>
      <c r="M2346" s="0" t="n">
        <v>10</v>
      </c>
      <c r="N2346" s="16" t="n">
        <f aca="false">I2346*K2346</f>
        <v>197296</v>
      </c>
      <c r="O2346" s="16" t="n">
        <f aca="false">I2346*(K2346-J2346)</f>
        <v>64240</v>
      </c>
      <c r="P2346" s="15" t="n">
        <f aca="false">K2346-J2346</f>
        <v>365</v>
      </c>
      <c r="Q2346" s="0" t="str">
        <f aca="false">IF(G2346=0,"Out of stock",IF(G2346&lt;H2346,"Understocked",IF(G2346&gt;Summary!$B$6*H2346,"Overstocked","Healthy")))</f>
        <v>Healthy</v>
      </c>
      <c r="R2346" s="0" t="str">
        <f aca="false">IF(I2346&gt;=Summary!$B$7,"Fast",IF(I2346&lt;Summary!$B$8,"Slow","Medium"))</f>
        <v>Medium</v>
      </c>
      <c r="S2346" s="15" t="n">
        <f aca="false">IF(M2346&gt;Summary!$B$5,1,0)</f>
        <v>1</v>
      </c>
      <c r="T2346" s="16" t="n">
        <f aca="false">IF(Q2346="Overstocked",(G2346-Summary!$B$6*H2346)*J2346,0)</f>
        <v>0</v>
      </c>
    </row>
    <row r="2347" customFormat="false" ht="15" hidden="false" customHeight="false" outlineLevel="0" collapsed="false">
      <c r="A2347" s="0" t="s">
        <v>2445</v>
      </c>
      <c r="B2347" s="0" t="s">
        <v>113</v>
      </c>
      <c r="C2347" s="0" t="s">
        <v>78</v>
      </c>
      <c r="D2347" s="0" t="s">
        <v>90</v>
      </c>
      <c r="E2347" s="14" t="n">
        <v>45229</v>
      </c>
      <c r="F2347" s="14" t="n">
        <v>45234</v>
      </c>
      <c r="G2347" s="0" t="n">
        <v>230</v>
      </c>
      <c r="H2347" s="0" t="n">
        <v>69</v>
      </c>
      <c r="I2347" s="0" t="n">
        <v>256</v>
      </c>
      <c r="J2347" s="0" t="n">
        <v>201</v>
      </c>
      <c r="K2347" s="0" t="n">
        <v>377</v>
      </c>
      <c r="L2347" s="15" t="s">
        <v>82</v>
      </c>
      <c r="M2347" s="0" t="n">
        <v>5</v>
      </c>
      <c r="N2347" s="16" t="n">
        <f aca="false">I2347*K2347</f>
        <v>96512</v>
      </c>
      <c r="O2347" s="16" t="n">
        <f aca="false">I2347*(K2347-J2347)</f>
        <v>45056</v>
      </c>
      <c r="P2347" s="15" t="n">
        <f aca="false">K2347-J2347</f>
        <v>176</v>
      </c>
      <c r="Q2347" s="0" t="str">
        <f aca="false">IF(G2347=0,"Out of stock",IF(G2347&lt;H2347,"Understocked",IF(G2347&gt;Summary!$B$6*H2347,"Overstocked","Healthy")))</f>
        <v>Healthy</v>
      </c>
      <c r="R2347" s="0" t="str">
        <f aca="false">IF(I2347&gt;=Summary!$B$7,"Fast",IF(I2347&lt;Summary!$B$8,"Slow","Medium"))</f>
        <v>Fast</v>
      </c>
      <c r="S2347" s="15" t="n">
        <f aca="false">IF(M2347&gt;Summary!$B$5,1,0)</f>
        <v>0</v>
      </c>
      <c r="T2347" s="16" t="n">
        <f aca="false">IF(Q2347="Overstocked",(G2347-Summary!$B$6*H2347)*J2347,0)</f>
        <v>0</v>
      </c>
    </row>
    <row r="2348" customFormat="false" ht="15" hidden="false" customHeight="false" outlineLevel="0" collapsed="false">
      <c r="A2348" s="0" t="s">
        <v>2446</v>
      </c>
      <c r="B2348" s="0" t="s">
        <v>123</v>
      </c>
      <c r="C2348" s="0" t="s">
        <v>85</v>
      </c>
      <c r="D2348" s="0" t="s">
        <v>92</v>
      </c>
      <c r="E2348" s="14" t="n">
        <v>45233</v>
      </c>
      <c r="F2348" s="14" t="n">
        <v>45241</v>
      </c>
      <c r="G2348" s="0" t="n">
        <v>494</v>
      </c>
      <c r="H2348" s="0" t="n">
        <v>58</v>
      </c>
      <c r="I2348" s="0" t="n">
        <v>176</v>
      </c>
      <c r="J2348" s="0" t="n">
        <v>1600</v>
      </c>
      <c r="K2348" s="0" t="n">
        <v>2036</v>
      </c>
      <c r="L2348" s="15" t="s">
        <v>87</v>
      </c>
      <c r="M2348" s="0" t="n">
        <v>8</v>
      </c>
      <c r="N2348" s="16" t="n">
        <f aca="false">I2348*K2348</f>
        <v>358336</v>
      </c>
      <c r="O2348" s="16" t="n">
        <f aca="false">I2348*(K2348-J2348)</f>
        <v>76736</v>
      </c>
      <c r="P2348" s="15" t="n">
        <f aca="false">K2348-J2348</f>
        <v>436</v>
      </c>
      <c r="Q2348" s="0" t="str">
        <f aca="false">IF(G2348=0,"Out of stock",IF(G2348&lt;H2348,"Understocked",IF(G2348&gt;Summary!$B$6*H2348,"Overstocked","Healthy")))</f>
        <v>Overstocked</v>
      </c>
      <c r="R2348" s="0" t="str">
        <f aca="false">IF(I2348&gt;=Summary!$B$7,"Fast",IF(I2348&lt;Summary!$B$8,"Slow","Medium"))</f>
        <v>Medium</v>
      </c>
      <c r="S2348" s="15" t="n">
        <f aca="false">IF(M2348&gt;Summary!$B$5,1,0)</f>
        <v>1</v>
      </c>
      <c r="T2348" s="16" t="n">
        <f aca="false">IF(Q2348="Overstocked",(G2348-Summary!$B$6*H2348)*J2348,0)</f>
        <v>419200</v>
      </c>
    </row>
    <row r="2349" customFormat="false" ht="15" hidden="false" customHeight="false" outlineLevel="0" collapsed="false">
      <c r="A2349" s="0" t="s">
        <v>2447</v>
      </c>
      <c r="B2349" s="0" t="s">
        <v>84</v>
      </c>
      <c r="C2349" s="0" t="s">
        <v>85</v>
      </c>
      <c r="D2349" s="0" t="s">
        <v>79</v>
      </c>
      <c r="E2349" s="14" t="n">
        <v>45438</v>
      </c>
      <c r="F2349" s="14" t="n">
        <v>45448</v>
      </c>
      <c r="G2349" s="0" t="n">
        <v>250</v>
      </c>
      <c r="H2349" s="0" t="n">
        <v>146</v>
      </c>
      <c r="I2349" s="0" t="n">
        <v>110</v>
      </c>
      <c r="J2349" s="0" t="n">
        <v>320</v>
      </c>
      <c r="K2349" s="0" t="n">
        <v>538</v>
      </c>
      <c r="L2349" s="15" t="s">
        <v>87</v>
      </c>
      <c r="M2349" s="0" t="n">
        <v>10</v>
      </c>
      <c r="N2349" s="16" t="n">
        <f aca="false">I2349*K2349</f>
        <v>59180</v>
      </c>
      <c r="O2349" s="16" t="n">
        <f aca="false">I2349*(K2349-J2349)</f>
        <v>23980</v>
      </c>
      <c r="P2349" s="15" t="n">
        <f aca="false">K2349-J2349</f>
        <v>218</v>
      </c>
      <c r="Q2349" s="0" t="str">
        <f aca="false">IF(G2349=0,"Out of stock",IF(G2349&lt;H2349,"Understocked",IF(G2349&gt;Summary!$B$6*H2349,"Overstocked","Healthy")))</f>
        <v>Healthy</v>
      </c>
      <c r="R2349" s="0" t="str">
        <f aca="false">IF(I2349&gt;=Summary!$B$7,"Fast",IF(I2349&lt;Summary!$B$8,"Slow","Medium"))</f>
        <v>Medium</v>
      </c>
      <c r="S2349" s="15" t="n">
        <f aca="false">IF(M2349&gt;Summary!$B$5,1,0)</f>
        <v>1</v>
      </c>
      <c r="T2349" s="16" t="n">
        <f aca="false">IF(Q2349="Overstocked",(G2349-Summary!$B$6*H2349)*J2349,0)</f>
        <v>0</v>
      </c>
    </row>
    <row r="2350" customFormat="false" ht="15" hidden="false" customHeight="false" outlineLevel="0" collapsed="false">
      <c r="A2350" s="0" t="s">
        <v>2448</v>
      </c>
      <c r="B2350" s="0" t="s">
        <v>107</v>
      </c>
      <c r="C2350" s="0" t="s">
        <v>96</v>
      </c>
      <c r="D2350" s="0" t="s">
        <v>92</v>
      </c>
      <c r="E2350" s="14" t="n">
        <v>45439</v>
      </c>
      <c r="F2350" s="14" t="n">
        <v>45442</v>
      </c>
      <c r="G2350" s="0" t="n">
        <v>97</v>
      </c>
      <c r="H2350" s="0" t="n">
        <v>72</v>
      </c>
      <c r="I2350" s="0" t="n">
        <v>67</v>
      </c>
      <c r="J2350" s="0" t="n">
        <v>1835</v>
      </c>
      <c r="K2350" s="0" t="n">
        <v>2030</v>
      </c>
      <c r="L2350" s="15" t="s">
        <v>80</v>
      </c>
      <c r="M2350" s="0" t="n">
        <v>3</v>
      </c>
      <c r="N2350" s="16" t="n">
        <f aca="false">I2350*K2350</f>
        <v>136010</v>
      </c>
      <c r="O2350" s="16" t="n">
        <f aca="false">I2350*(K2350-J2350)</f>
        <v>13065</v>
      </c>
      <c r="P2350" s="15" t="n">
        <f aca="false">K2350-J2350</f>
        <v>195</v>
      </c>
      <c r="Q2350" s="0" t="str">
        <f aca="false">IF(G2350=0,"Out of stock",IF(G2350&lt;H2350,"Understocked",IF(G2350&gt;Summary!$B$6*H2350,"Overstocked","Healthy")))</f>
        <v>Healthy</v>
      </c>
      <c r="R2350" s="0" t="str">
        <f aca="false">IF(I2350&gt;=Summary!$B$7,"Fast",IF(I2350&lt;Summary!$B$8,"Slow","Medium"))</f>
        <v>Slow</v>
      </c>
      <c r="S2350" s="15" t="n">
        <f aca="false">IF(M2350&gt;Summary!$B$5,1,0)</f>
        <v>0</v>
      </c>
      <c r="T2350" s="16" t="n">
        <f aca="false">IF(Q2350="Overstocked",(G2350-Summary!$B$6*H2350)*J2350,0)</f>
        <v>0</v>
      </c>
    </row>
    <row r="2351" customFormat="false" ht="15" hidden="false" customHeight="false" outlineLevel="0" collapsed="false">
      <c r="A2351" s="0" t="s">
        <v>2449</v>
      </c>
      <c r="B2351" s="0" t="s">
        <v>95</v>
      </c>
      <c r="C2351" s="0" t="s">
        <v>78</v>
      </c>
      <c r="D2351" s="0" t="s">
        <v>90</v>
      </c>
      <c r="E2351" s="14" t="n">
        <v>45096</v>
      </c>
      <c r="F2351" s="14" t="n">
        <v>45099</v>
      </c>
      <c r="G2351" s="0" t="n">
        <v>111</v>
      </c>
      <c r="H2351" s="0" t="n">
        <v>108</v>
      </c>
      <c r="I2351" s="0" t="n">
        <v>36</v>
      </c>
      <c r="J2351" s="0" t="n">
        <v>435</v>
      </c>
      <c r="K2351" s="0" t="n">
        <v>609</v>
      </c>
      <c r="L2351" s="15" t="s">
        <v>82</v>
      </c>
      <c r="M2351" s="0" t="n">
        <v>3</v>
      </c>
      <c r="N2351" s="16" t="n">
        <f aca="false">I2351*K2351</f>
        <v>21924</v>
      </c>
      <c r="O2351" s="16" t="n">
        <f aca="false">I2351*(K2351-J2351)</f>
        <v>6264</v>
      </c>
      <c r="P2351" s="15" t="n">
        <f aca="false">K2351-J2351</f>
        <v>174</v>
      </c>
      <c r="Q2351" s="0" t="str">
        <f aca="false">IF(G2351=0,"Out of stock",IF(G2351&lt;H2351,"Understocked",IF(G2351&gt;Summary!$B$6*H2351,"Overstocked","Healthy")))</f>
        <v>Healthy</v>
      </c>
      <c r="R2351" s="0" t="str">
        <f aca="false">IF(I2351&gt;=Summary!$B$7,"Fast",IF(I2351&lt;Summary!$B$8,"Slow","Medium"))</f>
        <v>Slow</v>
      </c>
      <c r="S2351" s="15" t="n">
        <f aca="false">IF(M2351&gt;Summary!$B$5,1,0)</f>
        <v>0</v>
      </c>
      <c r="T2351" s="16" t="n">
        <f aca="false">IF(Q2351="Overstocked",(G2351-Summary!$B$6*H2351)*J2351,0)</f>
        <v>0</v>
      </c>
    </row>
    <row r="2352" customFormat="false" ht="15" hidden="false" customHeight="false" outlineLevel="0" collapsed="false">
      <c r="A2352" s="0" t="s">
        <v>2450</v>
      </c>
      <c r="B2352" s="0" t="s">
        <v>95</v>
      </c>
      <c r="C2352" s="0" t="s">
        <v>78</v>
      </c>
      <c r="D2352" s="0" t="s">
        <v>92</v>
      </c>
      <c r="E2352" s="14" t="n">
        <v>45109</v>
      </c>
      <c r="F2352" s="14" t="n">
        <v>45113</v>
      </c>
      <c r="G2352" s="0" t="n">
        <v>154</v>
      </c>
      <c r="H2352" s="0" t="n">
        <v>58</v>
      </c>
      <c r="I2352" s="0" t="n">
        <v>284</v>
      </c>
      <c r="J2352" s="0" t="n">
        <v>1890</v>
      </c>
      <c r="K2352" s="0" t="n">
        <v>2101</v>
      </c>
      <c r="L2352" s="15" t="s">
        <v>87</v>
      </c>
      <c r="M2352" s="0" t="n">
        <v>4</v>
      </c>
      <c r="N2352" s="16" t="n">
        <f aca="false">I2352*K2352</f>
        <v>596684</v>
      </c>
      <c r="O2352" s="16" t="n">
        <f aca="false">I2352*(K2352-J2352)</f>
        <v>59924</v>
      </c>
      <c r="P2352" s="15" t="n">
        <f aca="false">K2352-J2352</f>
        <v>211</v>
      </c>
      <c r="Q2352" s="0" t="str">
        <f aca="false">IF(G2352=0,"Out of stock",IF(G2352&lt;H2352,"Understocked",IF(G2352&gt;Summary!$B$6*H2352,"Overstocked","Healthy")))</f>
        <v>Healthy</v>
      </c>
      <c r="R2352" s="0" t="str">
        <f aca="false">IF(I2352&gt;=Summary!$B$7,"Fast",IF(I2352&lt;Summary!$B$8,"Slow","Medium"))</f>
        <v>Fast</v>
      </c>
      <c r="S2352" s="15" t="n">
        <f aca="false">IF(M2352&gt;Summary!$B$5,1,0)</f>
        <v>0</v>
      </c>
      <c r="T2352" s="16" t="n">
        <f aca="false">IF(Q2352="Overstocked",(G2352-Summary!$B$6*H2352)*J2352,0)</f>
        <v>0</v>
      </c>
    </row>
    <row r="2353" customFormat="false" ht="15" hidden="false" customHeight="false" outlineLevel="0" collapsed="false">
      <c r="A2353" s="0" t="s">
        <v>2451</v>
      </c>
      <c r="B2353" s="0" t="s">
        <v>111</v>
      </c>
      <c r="C2353" s="0" t="s">
        <v>96</v>
      </c>
      <c r="D2353" s="0" t="s">
        <v>92</v>
      </c>
      <c r="E2353" s="14" t="n">
        <v>45201</v>
      </c>
      <c r="F2353" s="14" t="n">
        <v>45209</v>
      </c>
      <c r="G2353" s="0" t="n">
        <v>125</v>
      </c>
      <c r="H2353" s="0" t="n">
        <v>114</v>
      </c>
      <c r="I2353" s="0" t="n">
        <v>135</v>
      </c>
      <c r="J2353" s="0" t="n">
        <v>814</v>
      </c>
      <c r="K2353" s="0" t="n">
        <v>942</v>
      </c>
      <c r="L2353" s="15" t="s">
        <v>82</v>
      </c>
      <c r="M2353" s="0" t="n">
        <v>8</v>
      </c>
      <c r="N2353" s="16" t="n">
        <f aca="false">I2353*K2353</f>
        <v>127170</v>
      </c>
      <c r="O2353" s="16" t="n">
        <f aca="false">I2353*(K2353-J2353)</f>
        <v>17280</v>
      </c>
      <c r="P2353" s="15" t="n">
        <f aca="false">K2353-J2353</f>
        <v>128</v>
      </c>
      <c r="Q2353" s="0" t="str">
        <f aca="false">IF(G2353=0,"Out of stock",IF(G2353&lt;H2353,"Understocked",IF(G2353&gt;Summary!$B$6*H2353,"Overstocked","Healthy")))</f>
        <v>Healthy</v>
      </c>
      <c r="R2353" s="0" t="str">
        <f aca="false">IF(I2353&gt;=Summary!$B$7,"Fast",IF(I2353&lt;Summary!$B$8,"Slow","Medium"))</f>
        <v>Medium</v>
      </c>
      <c r="S2353" s="15" t="n">
        <f aca="false">IF(M2353&gt;Summary!$B$5,1,0)</f>
        <v>1</v>
      </c>
      <c r="T2353" s="16" t="n">
        <f aca="false">IF(Q2353="Overstocked",(G2353-Summary!$B$6*H2353)*J2353,0)</f>
        <v>0</v>
      </c>
    </row>
    <row r="2354" customFormat="false" ht="15" hidden="false" customHeight="false" outlineLevel="0" collapsed="false">
      <c r="A2354" s="0" t="s">
        <v>2452</v>
      </c>
      <c r="B2354" s="0" t="s">
        <v>115</v>
      </c>
      <c r="C2354" s="0" t="s">
        <v>85</v>
      </c>
      <c r="D2354" s="0" t="s">
        <v>79</v>
      </c>
      <c r="E2354" s="14" t="n">
        <v>45485</v>
      </c>
      <c r="F2354" s="14" t="n">
        <v>45488</v>
      </c>
      <c r="G2354" s="0" t="n">
        <v>293</v>
      </c>
      <c r="H2354" s="0" t="n">
        <v>136</v>
      </c>
      <c r="I2354" s="0" t="n">
        <v>136</v>
      </c>
      <c r="J2354" s="0" t="n">
        <v>1454</v>
      </c>
      <c r="K2354" s="0" t="n">
        <v>1747</v>
      </c>
      <c r="L2354" s="15" t="s">
        <v>97</v>
      </c>
      <c r="M2354" s="0" t="n">
        <v>3</v>
      </c>
      <c r="N2354" s="16" t="n">
        <f aca="false">I2354*K2354</f>
        <v>237592</v>
      </c>
      <c r="O2354" s="16" t="n">
        <f aca="false">I2354*(K2354-J2354)</f>
        <v>39848</v>
      </c>
      <c r="P2354" s="15" t="n">
        <f aca="false">K2354-J2354</f>
        <v>293</v>
      </c>
      <c r="Q2354" s="0" t="str">
        <f aca="false">IF(G2354=0,"Out of stock",IF(G2354&lt;H2354,"Understocked",IF(G2354&gt;Summary!$B$6*H2354,"Overstocked","Healthy")))</f>
        <v>Healthy</v>
      </c>
      <c r="R2354" s="0" t="str">
        <f aca="false">IF(I2354&gt;=Summary!$B$7,"Fast",IF(I2354&lt;Summary!$B$8,"Slow","Medium"))</f>
        <v>Medium</v>
      </c>
      <c r="S2354" s="15" t="n">
        <f aca="false">IF(M2354&gt;Summary!$B$5,1,0)</f>
        <v>0</v>
      </c>
      <c r="T2354" s="16" t="n">
        <f aca="false">IF(Q2354="Overstocked",(G2354-Summary!$B$6*H2354)*J2354,0)</f>
        <v>0</v>
      </c>
    </row>
    <row r="2355" customFormat="false" ht="15" hidden="false" customHeight="false" outlineLevel="0" collapsed="false">
      <c r="A2355" s="0" t="s">
        <v>2453</v>
      </c>
      <c r="B2355" s="0" t="s">
        <v>113</v>
      </c>
      <c r="C2355" s="0" t="s">
        <v>104</v>
      </c>
      <c r="D2355" s="0" t="s">
        <v>92</v>
      </c>
      <c r="E2355" s="14" t="n">
        <v>45016</v>
      </c>
      <c r="F2355" s="14" t="n">
        <v>45017</v>
      </c>
      <c r="G2355" s="0" t="n">
        <v>5</v>
      </c>
      <c r="H2355" s="0" t="n">
        <v>114</v>
      </c>
      <c r="I2355" s="0" t="n">
        <v>100</v>
      </c>
      <c r="J2355" s="0" t="n">
        <v>1438</v>
      </c>
      <c r="K2355" s="0" t="n">
        <v>1602</v>
      </c>
      <c r="L2355" s="15" t="s">
        <v>82</v>
      </c>
      <c r="M2355" s="0" t="n">
        <v>1</v>
      </c>
      <c r="N2355" s="16" t="n">
        <f aca="false">I2355*K2355</f>
        <v>160200</v>
      </c>
      <c r="O2355" s="16" t="n">
        <f aca="false">I2355*(K2355-J2355)</f>
        <v>16400</v>
      </c>
      <c r="P2355" s="15" t="n">
        <f aca="false">K2355-J2355</f>
        <v>164</v>
      </c>
      <c r="Q2355" s="0" t="str">
        <f aca="false">IF(G2355=0,"Out of stock",IF(G2355&lt;H2355,"Understocked",IF(G2355&gt;Summary!$B$6*H2355,"Overstocked","Healthy")))</f>
        <v>Understocked</v>
      </c>
      <c r="R2355" s="0" t="str">
        <f aca="false">IF(I2355&gt;=Summary!$B$7,"Fast",IF(I2355&lt;Summary!$B$8,"Slow","Medium"))</f>
        <v>Medium</v>
      </c>
      <c r="S2355" s="15" t="n">
        <f aca="false">IF(M2355&gt;Summary!$B$5,1,0)</f>
        <v>0</v>
      </c>
      <c r="T2355" s="16" t="n">
        <f aca="false">IF(Q2355="Overstocked",(G2355-Summary!$B$6*H2355)*J2355,0)</f>
        <v>0</v>
      </c>
    </row>
    <row r="2356" customFormat="false" ht="15" hidden="false" customHeight="false" outlineLevel="0" collapsed="false">
      <c r="A2356" s="0" t="s">
        <v>2454</v>
      </c>
      <c r="B2356" s="0" t="s">
        <v>107</v>
      </c>
      <c r="C2356" s="0" t="s">
        <v>104</v>
      </c>
      <c r="D2356" s="0" t="s">
        <v>102</v>
      </c>
      <c r="E2356" s="14" t="n">
        <v>45393</v>
      </c>
      <c r="F2356" s="14" t="n">
        <v>45402</v>
      </c>
      <c r="G2356" s="0" t="n">
        <v>445</v>
      </c>
      <c r="H2356" s="0" t="n">
        <v>58</v>
      </c>
      <c r="I2356" s="0" t="n">
        <v>156</v>
      </c>
      <c r="J2356" s="0" t="n">
        <v>1336</v>
      </c>
      <c r="K2356" s="0" t="n">
        <v>1669</v>
      </c>
      <c r="L2356" s="15" t="s">
        <v>97</v>
      </c>
      <c r="M2356" s="0" t="n">
        <v>9</v>
      </c>
      <c r="N2356" s="16" t="n">
        <f aca="false">I2356*K2356</f>
        <v>260364</v>
      </c>
      <c r="O2356" s="16" t="n">
        <f aca="false">I2356*(K2356-J2356)</f>
        <v>51948</v>
      </c>
      <c r="P2356" s="15" t="n">
        <f aca="false">K2356-J2356</f>
        <v>333</v>
      </c>
      <c r="Q2356" s="0" t="str">
        <f aca="false">IF(G2356=0,"Out of stock",IF(G2356&lt;H2356,"Understocked",IF(G2356&gt;Summary!$B$6*H2356,"Overstocked","Healthy")))</f>
        <v>Overstocked</v>
      </c>
      <c r="R2356" s="0" t="str">
        <f aca="false">IF(I2356&gt;=Summary!$B$7,"Fast",IF(I2356&lt;Summary!$B$8,"Slow","Medium"))</f>
        <v>Medium</v>
      </c>
      <c r="S2356" s="15" t="n">
        <f aca="false">IF(M2356&gt;Summary!$B$5,1,0)</f>
        <v>1</v>
      </c>
      <c r="T2356" s="16" t="n">
        <f aca="false">IF(Q2356="Overstocked",(G2356-Summary!$B$6*H2356)*J2356,0)</f>
        <v>284568</v>
      </c>
    </row>
    <row r="2357" customFormat="false" ht="15" hidden="false" customHeight="false" outlineLevel="0" collapsed="false">
      <c r="A2357" s="0" t="s">
        <v>2455</v>
      </c>
      <c r="B2357" s="0" t="s">
        <v>123</v>
      </c>
      <c r="C2357" s="0" t="s">
        <v>85</v>
      </c>
      <c r="D2357" s="0" t="s">
        <v>79</v>
      </c>
      <c r="E2357" s="14" t="n">
        <v>45075</v>
      </c>
      <c r="F2357" s="14" t="n">
        <v>45085</v>
      </c>
      <c r="G2357" s="0" t="n">
        <v>229</v>
      </c>
      <c r="H2357" s="0" t="n">
        <v>63</v>
      </c>
      <c r="I2357" s="0" t="n">
        <v>192</v>
      </c>
      <c r="J2357" s="0" t="n">
        <v>1997</v>
      </c>
      <c r="K2357" s="0" t="n">
        <v>2246</v>
      </c>
      <c r="L2357" s="15" t="s">
        <v>97</v>
      </c>
      <c r="M2357" s="0" t="n">
        <v>10</v>
      </c>
      <c r="N2357" s="16" t="n">
        <f aca="false">I2357*K2357</f>
        <v>431232</v>
      </c>
      <c r="O2357" s="16" t="n">
        <f aca="false">I2357*(K2357-J2357)</f>
        <v>47808</v>
      </c>
      <c r="P2357" s="15" t="n">
        <f aca="false">K2357-J2357</f>
        <v>249</v>
      </c>
      <c r="Q2357" s="0" t="str">
        <f aca="false">IF(G2357=0,"Out of stock",IF(G2357&lt;H2357,"Understocked",IF(G2357&gt;Summary!$B$6*H2357,"Overstocked","Healthy")))</f>
        <v>Healthy</v>
      </c>
      <c r="R2357" s="0" t="str">
        <f aca="false">IF(I2357&gt;=Summary!$B$7,"Fast",IF(I2357&lt;Summary!$B$8,"Slow","Medium"))</f>
        <v>Medium</v>
      </c>
      <c r="S2357" s="15" t="n">
        <f aca="false">IF(M2357&gt;Summary!$B$5,1,0)</f>
        <v>1</v>
      </c>
      <c r="T2357" s="16" t="n">
        <f aca="false">IF(Q2357="Overstocked",(G2357-Summary!$B$6*H2357)*J2357,0)</f>
        <v>0</v>
      </c>
    </row>
    <row r="2358" customFormat="false" ht="15" hidden="false" customHeight="false" outlineLevel="0" collapsed="false">
      <c r="A2358" s="0" t="s">
        <v>2456</v>
      </c>
      <c r="B2358" s="0" t="s">
        <v>101</v>
      </c>
      <c r="C2358" s="0" t="s">
        <v>78</v>
      </c>
      <c r="D2358" s="0" t="s">
        <v>102</v>
      </c>
      <c r="E2358" s="14" t="n">
        <v>45402</v>
      </c>
      <c r="F2358" s="14" t="n">
        <v>45412</v>
      </c>
      <c r="G2358" s="0" t="n">
        <v>217</v>
      </c>
      <c r="H2358" s="0" t="n">
        <v>125</v>
      </c>
      <c r="I2358" s="0" t="n">
        <v>299</v>
      </c>
      <c r="J2358" s="0" t="n">
        <v>578</v>
      </c>
      <c r="K2358" s="0" t="n">
        <v>1014</v>
      </c>
      <c r="L2358" s="15" t="s">
        <v>97</v>
      </c>
      <c r="M2358" s="0" t="n">
        <v>10</v>
      </c>
      <c r="N2358" s="16" t="n">
        <f aca="false">I2358*K2358</f>
        <v>303186</v>
      </c>
      <c r="O2358" s="16" t="n">
        <f aca="false">I2358*(K2358-J2358)</f>
        <v>130364</v>
      </c>
      <c r="P2358" s="15" t="n">
        <f aca="false">K2358-J2358</f>
        <v>436</v>
      </c>
      <c r="Q2358" s="0" t="str">
        <f aca="false">IF(G2358=0,"Out of stock",IF(G2358&lt;H2358,"Understocked",IF(G2358&gt;Summary!$B$6*H2358,"Overstocked","Healthy")))</f>
        <v>Healthy</v>
      </c>
      <c r="R2358" s="0" t="str">
        <f aca="false">IF(I2358&gt;=Summary!$B$7,"Fast",IF(I2358&lt;Summary!$B$8,"Slow","Medium"))</f>
        <v>Fast</v>
      </c>
      <c r="S2358" s="15" t="n">
        <f aca="false">IF(M2358&gt;Summary!$B$5,1,0)</f>
        <v>1</v>
      </c>
      <c r="T2358" s="16" t="n">
        <f aca="false">IF(Q2358="Overstocked",(G2358-Summary!$B$6*H2358)*J2358,0)</f>
        <v>0</v>
      </c>
    </row>
    <row r="2359" customFormat="false" ht="15" hidden="false" customHeight="false" outlineLevel="0" collapsed="false">
      <c r="A2359" s="0" t="s">
        <v>2457</v>
      </c>
      <c r="B2359" s="0" t="s">
        <v>101</v>
      </c>
      <c r="C2359" s="0" t="s">
        <v>78</v>
      </c>
      <c r="D2359" s="0" t="s">
        <v>86</v>
      </c>
      <c r="E2359" s="14" t="n">
        <v>45533</v>
      </c>
      <c r="F2359" s="14" t="n">
        <v>45534</v>
      </c>
      <c r="G2359" s="0" t="n">
        <v>95</v>
      </c>
      <c r="H2359" s="0" t="n">
        <v>54</v>
      </c>
      <c r="I2359" s="0" t="n">
        <v>171</v>
      </c>
      <c r="J2359" s="0" t="n">
        <v>848</v>
      </c>
      <c r="K2359" s="0" t="n">
        <v>1336</v>
      </c>
      <c r="L2359" s="15" t="s">
        <v>82</v>
      </c>
      <c r="M2359" s="0" t="n">
        <v>1</v>
      </c>
      <c r="N2359" s="16" t="n">
        <f aca="false">I2359*K2359</f>
        <v>228456</v>
      </c>
      <c r="O2359" s="16" t="n">
        <f aca="false">I2359*(K2359-J2359)</f>
        <v>83448</v>
      </c>
      <c r="P2359" s="15" t="n">
        <f aca="false">K2359-J2359</f>
        <v>488</v>
      </c>
      <c r="Q2359" s="0" t="str">
        <f aca="false">IF(G2359=0,"Out of stock",IF(G2359&lt;H2359,"Understocked",IF(G2359&gt;Summary!$B$6*H2359,"Overstocked","Healthy")))</f>
        <v>Healthy</v>
      </c>
      <c r="R2359" s="0" t="str">
        <f aca="false">IF(I2359&gt;=Summary!$B$7,"Fast",IF(I2359&lt;Summary!$B$8,"Slow","Medium"))</f>
        <v>Medium</v>
      </c>
      <c r="S2359" s="15" t="n">
        <f aca="false">IF(M2359&gt;Summary!$B$5,1,0)</f>
        <v>0</v>
      </c>
      <c r="T2359" s="16" t="n">
        <f aca="false">IF(Q2359="Overstocked",(G2359-Summary!$B$6*H2359)*J2359,0)</f>
        <v>0</v>
      </c>
    </row>
    <row r="2360" customFormat="false" ht="15" hidden="false" customHeight="false" outlineLevel="0" collapsed="false">
      <c r="A2360" s="0" t="s">
        <v>2458</v>
      </c>
      <c r="B2360" s="0" t="s">
        <v>107</v>
      </c>
      <c r="C2360" s="0" t="s">
        <v>96</v>
      </c>
      <c r="D2360" s="0" t="s">
        <v>86</v>
      </c>
      <c r="E2360" s="14" t="n">
        <v>45546</v>
      </c>
      <c r="F2360" s="14" t="n">
        <v>45548</v>
      </c>
      <c r="G2360" s="0" t="n">
        <v>312</v>
      </c>
      <c r="H2360" s="0" t="n">
        <v>59</v>
      </c>
      <c r="I2360" s="0" t="n">
        <v>22</v>
      </c>
      <c r="J2360" s="0" t="n">
        <v>292</v>
      </c>
      <c r="K2360" s="0" t="n">
        <v>732</v>
      </c>
      <c r="L2360" s="15" t="s">
        <v>82</v>
      </c>
      <c r="M2360" s="0" t="n">
        <v>2</v>
      </c>
      <c r="N2360" s="16" t="n">
        <f aca="false">I2360*K2360</f>
        <v>16104</v>
      </c>
      <c r="O2360" s="16" t="n">
        <f aca="false">I2360*(K2360-J2360)</f>
        <v>9680</v>
      </c>
      <c r="P2360" s="15" t="n">
        <f aca="false">K2360-J2360</f>
        <v>440</v>
      </c>
      <c r="Q2360" s="0" t="str">
        <f aca="false">IF(G2360=0,"Out of stock",IF(G2360&lt;H2360,"Understocked",IF(G2360&gt;Summary!$B$6*H2360,"Overstocked","Healthy")))</f>
        <v>Overstocked</v>
      </c>
      <c r="R2360" s="0" t="str">
        <f aca="false">IF(I2360&gt;=Summary!$B$7,"Fast",IF(I2360&lt;Summary!$B$8,"Slow","Medium"))</f>
        <v>Slow</v>
      </c>
      <c r="S2360" s="15" t="n">
        <f aca="false">IF(M2360&gt;Summary!$B$5,1,0)</f>
        <v>0</v>
      </c>
      <c r="T2360" s="16" t="n">
        <f aca="false">IF(Q2360="Overstocked",(G2360-Summary!$B$6*H2360)*J2360,0)</f>
        <v>22192</v>
      </c>
    </row>
    <row r="2361" customFormat="false" ht="15" hidden="false" customHeight="false" outlineLevel="0" collapsed="false">
      <c r="A2361" s="0" t="s">
        <v>2459</v>
      </c>
      <c r="B2361" s="0" t="s">
        <v>113</v>
      </c>
      <c r="C2361" s="0" t="s">
        <v>104</v>
      </c>
      <c r="D2361" s="0" t="s">
        <v>92</v>
      </c>
      <c r="E2361" s="14" t="n">
        <v>44981</v>
      </c>
      <c r="F2361" s="14" t="n">
        <v>44983</v>
      </c>
      <c r="G2361" s="0" t="n">
        <v>234</v>
      </c>
      <c r="H2361" s="0" t="n">
        <v>56</v>
      </c>
      <c r="I2361" s="0" t="n">
        <v>40</v>
      </c>
      <c r="J2361" s="0" t="n">
        <v>1245</v>
      </c>
      <c r="K2361" s="0" t="n">
        <v>1445</v>
      </c>
      <c r="L2361" s="15" t="s">
        <v>80</v>
      </c>
      <c r="M2361" s="0" t="n">
        <v>2</v>
      </c>
      <c r="N2361" s="16" t="n">
        <f aca="false">I2361*K2361</f>
        <v>57800</v>
      </c>
      <c r="O2361" s="16" t="n">
        <f aca="false">I2361*(K2361-J2361)</f>
        <v>8000</v>
      </c>
      <c r="P2361" s="15" t="n">
        <f aca="false">K2361-J2361</f>
        <v>200</v>
      </c>
      <c r="Q2361" s="0" t="str">
        <f aca="false">IF(G2361=0,"Out of stock",IF(G2361&lt;H2361,"Understocked",IF(G2361&gt;Summary!$B$6*H2361,"Overstocked","Healthy")))</f>
        <v>Overstocked</v>
      </c>
      <c r="R2361" s="0" t="str">
        <f aca="false">IF(I2361&gt;=Summary!$B$7,"Fast",IF(I2361&lt;Summary!$B$8,"Slow","Medium"))</f>
        <v>Slow</v>
      </c>
      <c r="S2361" s="15" t="n">
        <f aca="false">IF(M2361&gt;Summary!$B$5,1,0)</f>
        <v>0</v>
      </c>
      <c r="T2361" s="16" t="n">
        <f aca="false">IF(Q2361="Overstocked",(G2361-Summary!$B$6*H2361)*J2361,0)</f>
        <v>12450</v>
      </c>
    </row>
    <row r="2362" customFormat="false" ht="15" hidden="false" customHeight="false" outlineLevel="0" collapsed="false">
      <c r="A2362" s="0" t="s">
        <v>2460</v>
      </c>
      <c r="B2362" s="0" t="s">
        <v>101</v>
      </c>
      <c r="C2362" s="0" t="s">
        <v>85</v>
      </c>
      <c r="D2362" s="0" t="s">
        <v>79</v>
      </c>
      <c r="E2362" s="14" t="n">
        <v>44990</v>
      </c>
      <c r="F2362" s="14" t="n">
        <v>45000</v>
      </c>
      <c r="G2362" s="0" t="n">
        <v>67</v>
      </c>
      <c r="H2362" s="0" t="n">
        <v>90</v>
      </c>
      <c r="I2362" s="0" t="n">
        <v>119</v>
      </c>
      <c r="J2362" s="0" t="n">
        <v>590</v>
      </c>
      <c r="K2362" s="0" t="n">
        <v>913</v>
      </c>
      <c r="L2362" s="15" t="s">
        <v>97</v>
      </c>
      <c r="M2362" s="0" t="n">
        <v>10</v>
      </c>
      <c r="N2362" s="16" t="n">
        <f aca="false">I2362*K2362</f>
        <v>108647</v>
      </c>
      <c r="O2362" s="16" t="n">
        <f aca="false">I2362*(K2362-J2362)</f>
        <v>38437</v>
      </c>
      <c r="P2362" s="15" t="n">
        <f aca="false">K2362-J2362</f>
        <v>323</v>
      </c>
      <c r="Q2362" s="0" t="str">
        <f aca="false">IF(G2362=0,"Out of stock",IF(G2362&lt;H2362,"Understocked",IF(G2362&gt;Summary!$B$6*H2362,"Overstocked","Healthy")))</f>
        <v>Understocked</v>
      </c>
      <c r="R2362" s="0" t="str">
        <f aca="false">IF(I2362&gt;=Summary!$B$7,"Fast",IF(I2362&lt;Summary!$B$8,"Slow","Medium"))</f>
        <v>Medium</v>
      </c>
      <c r="S2362" s="15" t="n">
        <f aca="false">IF(M2362&gt;Summary!$B$5,1,0)</f>
        <v>1</v>
      </c>
      <c r="T2362" s="16" t="n">
        <f aca="false">IF(Q2362="Overstocked",(G2362-Summary!$B$6*H2362)*J2362,0)</f>
        <v>0</v>
      </c>
    </row>
    <row r="2363" customFormat="false" ht="15" hidden="false" customHeight="false" outlineLevel="0" collapsed="false">
      <c r="A2363" s="0" t="s">
        <v>2461</v>
      </c>
      <c r="B2363" s="0" t="s">
        <v>84</v>
      </c>
      <c r="C2363" s="0" t="s">
        <v>85</v>
      </c>
      <c r="D2363" s="0" t="s">
        <v>92</v>
      </c>
      <c r="E2363" s="14" t="n">
        <v>45318</v>
      </c>
      <c r="F2363" s="14" t="n">
        <v>45321</v>
      </c>
      <c r="G2363" s="0" t="n">
        <v>106</v>
      </c>
      <c r="H2363" s="0" t="n">
        <v>93</v>
      </c>
      <c r="I2363" s="0" t="n">
        <v>208</v>
      </c>
      <c r="J2363" s="0" t="n">
        <v>1740</v>
      </c>
      <c r="K2363" s="0" t="n">
        <v>2038</v>
      </c>
      <c r="L2363" s="15" t="s">
        <v>82</v>
      </c>
      <c r="M2363" s="0" t="n">
        <v>3</v>
      </c>
      <c r="N2363" s="16" t="n">
        <f aca="false">I2363*K2363</f>
        <v>423904</v>
      </c>
      <c r="O2363" s="16" t="n">
        <f aca="false">I2363*(K2363-J2363)</f>
        <v>61984</v>
      </c>
      <c r="P2363" s="15" t="n">
        <f aca="false">K2363-J2363</f>
        <v>298</v>
      </c>
      <c r="Q2363" s="0" t="str">
        <f aca="false">IF(G2363=0,"Out of stock",IF(G2363&lt;H2363,"Understocked",IF(G2363&gt;Summary!$B$6*H2363,"Overstocked","Healthy")))</f>
        <v>Healthy</v>
      </c>
      <c r="R2363" s="0" t="str">
        <f aca="false">IF(I2363&gt;=Summary!$B$7,"Fast",IF(I2363&lt;Summary!$B$8,"Slow","Medium"))</f>
        <v>Fast</v>
      </c>
      <c r="S2363" s="15" t="n">
        <f aca="false">IF(M2363&gt;Summary!$B$5,1,0)</f>
        <v>0</v>
      </c>
      <c r="T2363" s="16" t="n">
        <f aca="false">IF(Q2363="Overstocked",(G2363-Summary!$B$6*H2363)*J2363,0)</f>
        <v>0</v>
      </c>
    </row>
    <row r="2364" customFormat="false" ht="15" hidden="false" customHeight="false" outlineLevel="0" collapsed="false">
      <c r="A2364" s="0" t="s">
        <v>2462</v>
      </c>
      <c r="B2364" s="0" t="s">
        <v>101</v>
      </c>
      <c r="C2364" s="0" t="s">
        <v>78</v>
      </c>
      <c r="D2364" s="0" t="s">
        <v>86</v>
      </c>
      <c r="E2364" s="14" t="n">
        <v>45626</v>
      </c>
      <c r="F2364" s="14" t="n">
        <v>45627</v>
      </c>
      <c r="G2364" s="0" t="n">
        <v>237</v>
      </c>
      <c r="H2364" s="0" t="n">
        <v>105</v>
      </c>
      <c r="I2364" s="0" t="n">
        <v>70</v>
      </c>
      <c r="J2364" s="0" t="n">
        <v>750</v>
      </c>
      <c r="K2364" s="0" t="n">
        <v>874</v>
      </c>
      <c r="L2364" s="15" t="s">
        <v>82</v>
      </c>
      <c r="M2364" s="0" t="n">
        <v>1</v>
      </c>
      <c r="N2364" s="16" t="n">
        <f aca="false">I2364*K2364</f>
        <v>61180</v>
      </c>
      <c r="O2364" s="16" t="n">
        <f aca="false">I2364*(K2364-J2364)</f>
        <v>8680</v>
      </c>
      <c r="P2364" s="15" t="n">
        <f aca="false">K2364-J2364</f>
        <v>124</v>
      </c>
      <c r="Q2364" s="0" t="str">
        <f aca="false">IF(G2364=0,"Out of stock",IF(G2364&lt;H2364,"Understocked",IF(G2364&gt;Summary!$B$6*H2364,"Overstocked","Healthy")))</f>
        <v>Healthy</v>
      </c>
      <c r="R2364" s="0" t="str">
        <f aca="false">IF(I2364&gt;=Summary!$B$7,"Fast",IF(I2364&lt;Summary!$B$8,"Slow","Medium"))</f>
        <v>Slow</v>
      </c>
      <c r="S2364" s="15" t="n">
        <f aca="false">IF(M2364&gt;Summary!$B$5,1,0)</f>
        <v>0</v>
      </c>
      <c r="T2364" s="16" t="n">
        <f aca="false">IF(Q2364="Overstocked",(G2364-Summary!$B$6*H2364)*J2364,0)</f>
        <v>0</v>
      </c>
    </row>
    <row r="2365" customFormat="false" ht="15" hidden="false" customHeight="false" outlineLevel="0" collapsed="false">
      <c r="A2365" s="0" t="s">
        <v>2463</v>
      </c>
      <c r="B2365" s="0" t="s">
        <v>111</v>
      </c>
      <c r="C2365" s="0" t="s">
        <v>96</v>
      </c>
      <c r="D2365" s="0" t="s">
        <v>90</v>
      </c>
      <c r="E2365" s="14" t="n">
        <v>45459</v>
      </c>
      <c r="F2365" s="14" t="n">
        <v>45465</v>
      </c>
      <c r="G2365" s="0" t="n">
        <v>190</v>
      </c>
      <c r="H2365" s="0" t="n">
        <v>63</v>
      </c>
      <c r="I2365" s="0" t="n">
        <v>289</v>
      </c>
      <c r="J2365" s="0" t="n">
        <v>1165</v>
      </c>
      <c r="K2365" s="0" t="n">
        <v>1344</v>
      </c>
      <c r="L2365" s="15" t="s">
        <v>82</v>
      </c>
      <c r="M2365" s="0" t="n">
        <v>6</v>
      </c>
      <c r="N2365" s="16" t="n">
        <f aca="false">I2365*K2365</f>
        <v>388416</v>
      </c>
      <c r="O2365" s="16" t="n">
        <f aca="false">I2365*(K2365-J2365)</f>
        <v>51731</v>
      </c>
      <c r="P2365" s="15" t="n">
        <f aca="false">K2365-J2365</f>
        <v>179</v>
      </c>
      <c r="Q2365" s="0" t="str">
        <f aca="false">IF(G2365=0,"Out of stock",IF(G2365&lt;H2365,"Understocked",IF(G2365&gt;Summary!$B$6*H2365,"Overstocked","Healthy")))</f>
        <v>Healthy</v>
      </c>
      <c r="R2365" s="0" t="str">
        <f aca="false">IF(I2365&gt;=Summary!$B$7,"Fast",IF(I2365&lt;Summary!$B$8,"Slow","Medium"))</f>
        <v>Fast</v>
      </c>
      <c r="S2365" s="15" t="n">
        <f aca="false">IF(M2365&gt;Summary!$B$5,1,0)</f>
        <v>0</v>
      </c>
      <c r="T2365" s="16" t="n">
        <f aca="false">IF(Q2365="Overstocked",(G2365-Summary!$B$6*H2365)*J2365,0)</f>
        <v>0</v>
      </c>
    </row>
    <row r="2366" customFormat="false" ht="15" hidden="false" customHeight="false" outlineLevel="0" collapsed="false">
      <c r="A2366" s="0" t="s">
        <v>2464</v>
      </c>
      <c r="B2366" s="0" t="s">
        <v>123</v>
      </c>
      <c r="C2366" s="0" t="s">
        <v>78</v>
      </c>
      <c r="D2366" s="0" t="s">
        <v>86</v>
      </c>
      <c r="E2366" s="14" t="n">
        <v>45238</v>
      </c>
      <c r="F2366" s="14" t="n">
        <v>45248</v>
      </c>
      <c r="G2366" s="0" t="n">
        <v>314</v>
      </c>
      <c r="H2366" s="0" t="n">
        <v>108</v>
      </c>
      <c r="I2366" s="0" t="n">
        <v>120</v>
      </c>
      <c r="J2366" s="0" t="n">
        <v>341</v>
      </c>
      <c r="K2366" s="0" t="n">
        <v>620</v>
      </c>
      <c r="L2366" s="15" t="s">
        <v>93</v>
      </c>
      <c r="M2366" s="0" t="n">
        <v>10</v>
      </c>
      <c r="N2366" s="16" t="n">
        <f aca="false">I2366*K2366</f>
        <v>74400</v>
      </c>
      <c r="O2366" s="16" t="n">
        <f aca="false">I2366*(K2366-J2366)</f>
        <v>33480</v>
      </c>
      <c r="P2366" s="15" t="n">
        <f aca="false">K2366-J2366</f>
        <v>279</v>
      </c>
      <c r="Q2366" s="0" t="str">
        <f aca="false">IF(G2366=0,"Out of stock",IF(G2366&lt;H2366,"Understocked",IF(G2366&gt;Summary!$B$6*H2366,"Overstocked","Healthy")))</f>
        <v>Healthy</v>
      </c>
      <c r="R2366" s="0" t="str">
        <f aca="false">IF(I2366&gt;=Summary!$B$7,"Fast",IF(I2366&lt;Summary!$B$8,"Slow","Medium"))</f>
        <v>Medium</v>
      </c>
      <c r="S2366" s="15" t="n">
        <f aca="false">IF(M2366&gt;Summary!$B$5,1,0)</f>
        <v>1</v>
      </c>
      <c r="T2366" s="16" t="n">
        <f aca="false">IF(Q2366="Overstocked",(G2366-Summary!$B$6*H2366)*J2366,0)</f>
        <v>0</v>
      </c>
    </row>
    <row r="2367" customFormat="false" ht="15" hidden="false" customHeight="false" outlineLevel="0" collapsed="false">
      <c r="A2367" s="0" t="s">
        <v>2465</v>
      </c>
      <c r="B2367" s="0" t="s">
        <v>95</v>
      </c>
      <c r="C2367" s="0" t="s">
        <v>104</v>
      </c>
      <c r="D2367" s="0" t="s">
        <v>102</v>
      </c>
      <c r="E2367" s="14" t="n">
        <v>45641</v>
      </c>
      <c r="F2367" s="14" t="n">
        <v>45648</v>
      </c>
      <c r="G2367" s="0" t="n">
        <v>469</v>
      </c>
      <c r="H2367" s="0" t="n">
        <v>125</v>
      </c>
      <c r="I2367" s="0" t="n">
        <v>37</v>
      </c>
      <c r="J2367" s="0" t="n">
        <v>1501</v>
      </c>
      <c r="K2367" s="0" t="n">
        <v>1928</v>
      </c>
      <c r="L2367" s="15" t="s">
        <v>87</v>
      </c>
      <c r="M2367" s="0" t="n">
        <v>7</v>
      </c>
      <c r="N2367" s="16" t="n">
        <f aca="false">I2367*K2367</f>
        <v>71336</v>
      </c>
      <c r="O2367" s="16" t="n">
        <f aca="false">I2367*(K2367-J2367)</f>
        <v>15799</v>
      </c>
      <c r="P2367" s="15" t="n">
        <f aca="false">K2367-J2367</f>
        <v>427</v>
      </c>
      <c r="Q2367" s="0" t="str">
        <f aca="false">IF(G2367=0,"Out of stock",IF(G2367&lt;H2367,"Understocked",IF(G2367&gt;Summary!$B$6*H2367,"Overstocked","Healthy")))</f>
        <v>Healthy</v>
      </c>
      <c r="R2367" s="0" t="str">
        <f aca="false">IF(I2367&gt;=Summary!$B$7,"Fast",IF(I2367&lt;Summary!$B$8,"Slow","Medium"))</f>
        <v>Slow</v>
      </c>
      <c r="S2367" s="15" t="n">
        <f aca="false">IF(M2367&gt;Summary!$B$5,1,0)</f>
        <v>0</v>
      </c>
      <c r="T2367" s="16" t="n">
        <f aca="false">IF(Q2367="Overstocked",(G2367-Summary!$B$6*H2367)*J2367,0)</f>
        <v>0</v>
      </c>
    </row>
    <row r="2368" customFormat="false" ht="15" hidden="false" customHeight="false" outlineLevel="0" collapsed="false">
      <c r="A2368" s="0" t="s">
        <v>2466</v>
      </c>
      <c r="B2368" s="0" t="s">
        <v>77</v>
      </c>
      <c r="C2368" s="0" t="s">
        <v>96</v>
      </c>
      <c r="D2368" s="0" t="s">
        <v>90</v>
      </c>
      <c r="E2368" s="14" t="n">
        <v>45089</v>
      </c>
      <c r="F2368" s="14" t="n">
        <v>45094</v>
      </c>
      <c r="G2368" s="0" t="n">
        <v>280</v>
      </c>
      <c r="H2368" s="0" t="n">
        <v>107</v>
      </c>
      <c r="I2368" s="0" t="n">
        <v>70</v>
      </c>
      <c r="J2368" s="0" t="n">
        <v>1116</v>
      </c>
      <c r="K2368" s="0" t="n">
        <v>1257</v>
      </c>
      <c r="L2368" s="15" t="s">
        <v>80</v>
      </c>
      <c r="M2368" s="0" t="n">
        <v>5</v>
      </c>
      <c r="N2368" s="16" t="n">
        <f aca="false">I2368*K2368</f>
        <v>87990</v>
      </c>
      <c r="O2368" s="16" t="n">
        <f aca="false">I2368*(K2368-J2368)</f>
        <v>9870</v>
      </c>
      <c r="P2368" s="15" t="n">
        <f aca="false">K2368-J2368</f>
        <v>141</v>
      </c>
      <c r="Q2368" s="0" t="str">
        <f aca="false">IF(G2368=0,"Out of stock",IF(G2368&lt;H2368,"Understocked",IF(G2368&gt;Summary!$B$6*H2368,"Overstocked","Healthy")))</f>
        <v>Healthy</v>
      </c>
      <c r="R2368" s="0" t="str">
        <f aca="false">IF(I2368&gt;=Summary!$B$7,"Fast",IF(I2368&lt;Summary!$B$8,"Slow","Medium"))</f>
        <v>Slow</v>
      </c>
      <c r="S2368" s="15" t="n">
        <f aca="false">IF(M2368&gt;Summary!$B$5,1,0)</f>
        <v>0</v>
      </c>
      <c r="T2368" s="16" t="n">
        <f aca="false">IF(Q2368="Overstocked",(G2368-Summary!$B$6*H2368)*J2368,0)</f>
        <v>0</v>
      </c>
    </row>
    <row r="2369" customFormat="false" ht="15" hidden="false" customHeight="false" outlineLevel="0" collapsed="false">
      <c r="A2369" s="0" t="s">
        <v>2467</v>
      </c>
      <c r="B2369" s="0" t="s">
        <v>101</v>
      </c>
      <c r="C2369" s="0" t="s">
        <v>85</v>
      </c>
      <c r="D2369" s="0" t="s">
        <v>86</v>
      </c>
      <c r="E2369" s="14" t="n">
        <v>45274</v>
      </c>
      <c r="F2369" s="14" t="n">
        <v>45281</v>
      </c>
      <c r="G2369" s="0" t="n">
        <v>76</v>
      </c>
      <c r="H2369" s="0" t="n">
        <v>90</v>
      </c>
      <c r="I2369" s="0" t="n">
        <v>240</v>
      </c>
      <c r="J2369" s="0" t="n">
        <v>1150</v>
      </c>
      <c r="K2369" s="0" t="n">
        <v>1249</v>
      </c>
      <c r="L2369" s="15" t="s">
        <v>93</v>
      </c>
      <c r="M2369" s="0" t="n">
        <v>7</v>
      </c>
      <c r="N2369" s="16" t="n">
        <f aca="false">I2369*K2369</f>
        <v>299760</v>
      </c>
      <c r="O2369" s="16" t="n">
        <f aca="false">I2369*(K2369-J2369)</f>
        <v>23760</v>
      </c>
      <c r="P2369" s="15" t="n">
        <f aca="false">K2369-J2369</f>
        <v>99</v>
      </c>
      <c r="Q2369" s="0" t="str">
        <f aca="false">IF(G2369=0,"Out of stock",IF(G2369&lt;H2369,"Understocked",IF(G2369&gt;Summary!$B$6*H2369,"Overstocked","Healthy")))</f>
        <v>Understocked</v>
      </c>
      <c r="R2369" s="0" t="str">
        <f aca="false">IF(I2369&gt;=Summary!$B$7,"Fast",IF(I2369&lt;Summary!$B$8,"Slow","Medium"))</f>
        <v>Fast</v>
      </c>
      <c r="S2369" s="15" t="n">
        <f aca="false">IF(M2369&gt;Summary!$B$5,1,0)</f>
        <v>0</v>
      </c>
      <c r="T2369" s="16" t="n">
        <f aca="false">IF(Q2369="Overstocked",(G2369-Summary!$B$6*H2369)*J2369,0)</f>
        <v>0</v>
      </c>
    </row>
    <row r="2370" customFormat="false" ht="15" hidden="false" customHeight="false" outlineLevel="0" collapsed="false">
      <c r="A2370" s="0" t="s">
        <v>2468</v>
      </c>
      <c r="B2370" s="0" t="s">
        <v>84</v>
      </c>
      <c r="C2370" s="0" t="s">
        <v>78</v>
      </c>
      <c r="D2370" s="0" t="s">
        <v>102</v>
      </c>
      <c r="E2370" s="14" t="n">
        <v>45504</v>
      </c>
      <c r="F2370" s="14" t="n">
        <v>45511</v>
      </c>
      <c r="G2370" s="0" t="n">
        <v>151</v>
      </c>
      <c r="H2370" s="0" t="n">
        <v>57</v>
      </c>
      <c r="I2370" s="0" t="n">
        <v>217</v>
      </c>
      <c r="J2370" s="0" t="n">
        <v>641</v>
      </c>
      <c r="K2370" s="0" t="n">
        <v>847</v>
      </c>
      <c r="L2370" s="15" t="s">
        <v>80</v>
      </c>
      <c r="M2370" s="0" t="n">
        <v>7</v>
      </c>
      <c r="N2370" s="16" t="n">
        <f aca="false">I2370*K2370</f>
        <v>183799</v>
      </c>
      <c r="O2370" s="16" t="n">
        <f aca="false">I2370*(K2370-J2370)</f>
        <v>44702</v>
      </c>
      <c r="P2370" s="15" t="n">
        <f aca="false">K2370-J2370</f>
        <v>206</v>
      </c>
      <c r="Q2370" s="0" t="str">
        <f aca="false">IF(G2370=0,"Out of stock",IF(G2370&lt;H2370,"Understocked",IF(G2370&gt;Summary!$B$6*H2370,"Overstocked","Healthy")))</f>
        <v>Healthy</v>
      </c>
      <c r="R2370" s="0" t="str">
        <f aca="false">IF(I2370&gt;=Summary!$B$7,"Fast",IF(I2370&lt;Summary!$B$8,"Slow","Medium"))</f>
        <v>Fast</v>
      </c>
      <c r="S2370" s="15" t="n">
        <f aca="false">IF(M2370&gt;Summary!$B$5,1,0)</f>
        <v>0</v>
      </c>
      <c r="T2370" s="16" t="n">
        <f aca="false">IF(Q2370="Overstocked",(G2370-Summary!$B$6*H2370)*J2370,0)</f>
        <v>0</v>
      </c>
    </row>
    <row r="2371" customFormat="false" ht="15" hidden="false" customHeight="false" outlineLevel="0" collapsed="false">
      <c r="A2371" s="0" t="s">
        <v>2469</v>
      </c>
      <c r="B2371" s="0" t="s">
        <v>84</v>
      </c>
      <c r="C2371" s="0" t="s">
        <v>78</v>
      </c>
      <c r="D2371" s="0" t="s">
        <v>92</v>
      </c>
      <c r="E2371" s="14" t="n">
        <v>45601</v>
      </c>
      <c r="F2371" s="14" t="n">
        <v>45609</v>
      </c>
      <c r="G2371" s="0" t="n">
        <v>72</v>
      </c>
      <c r="H2371" s="0" t="n">
        <v>82</v>
      </c>
      <c r="I2371" s="0" t="n">
        <v>101</v>
      </c>
      <c r="J2371" s="0" t="n">
        <v>285</v>
      </c>
      <c r="K2371" s="0" t="n">
        <v>465</v>
      </c>
      <c r="L2371" s="15" t="s">
        <v>93</v>
      </c>
      <c r="M2371" s="0" t="n">
        <v>8</v>
      </c>
      <c r="N2371" s="16" t="n">
        <f aca="false">I2371*K2371</f>
        <v>46965</v>
      </c>
      <c r="O2371" s="16" t="n">
        <f aca="false">I2371*(K2371-J2371)</f>
        <v>18180</v>
      </c>
      <c r="P2371" s="15" t="n">
        <f aca="false">K2371-J2371</f>
        <v>180</v>
      </c>
      <c r="Q2371" s="0" t="str">
        <f aca="false">IF(G2371=0,"Out of stock",IF(G2371&lt;H2371,"Understocked",IF(G2371&gt;Summary!$B$6*H2371,"Overstocked","Healthy")))</f>
        <v>Understocked</v>
      </c>
      <c r="R2371" s="0" t="str">
        <f aca="false">IF(I2371&gt;=Summary!$B$7,"Fast",IF(I2371&lt;Summary!$B$8,"Slow","Medium"))</f>
        <v>Medium</v>
      </c>
      <c r="S2371" s="15" t="n">
        <f aca="false">IF(M2371&gt;Summary!$B$5,1,0)</f>
        <v>1</v>
      </c>
      <c r="T2371" s="16" t="n">
        <f aca="false">IF(Q2371="Overstocked",(G2371-Summary!$B$6*H2371)*J2371,0)</f>
        <v>0</v>
      </c>
    </row>
    <row r="2372" customFormat="false" ht="15" hidden="false" customHeight="false" outlineLevel="0" collapsed="false">
      <c r="A2372" s="0" t="s">
        <v>2470</v>
      </c>
      <c r="B2372" s="0" t="s">
        <v>101</v>
      </c>
      <c r="C2372" s="0" t="s">
        <v>78</v>
      </c>
      <c r="D2372" s="0" t="s">
        <v>90</v>
      </c>
      <c r="E2372" s="14" t="n">
        <v>45057</v>
      </c>
      <c r="F2372" s="14" t="n">
        <v>45060</v>
      </c>
      <c r="G2372" s="0" t="n">
        <v>109</v>
      </c>
      <c r="H2372" s="0" t="n">
        <v>143</v>
      </c>
      <c r="I2372" s="0" t="n">
        <v>198</v>
      </c>
      <c r="J2372" s="0" t="n">
        <v>1852</v>
      </c>
      <c r="K2372" s="0" t="n">
        <v>2088</v>
      </c>
      <c r="L2372" s="15" t="s">
        <v>93</v>
      </c>
      <c r="M2372" s="0" t="n">
        <v>3</v>
      </c>
      <c r="N2372" s="16" t="n">
        <f aca="false">I2372*K2372</f>
        <v>413424</v>
      </c>
      <c r="O2372" s="16" t="n">
        <f aca="false">I2372*(K2372-J2372)</f>
        <v>46728</v>
      </c>
      <c r="P2372" s="15" t="n">
        <f aca="false">K2372-J2372</f>
        <v>236</v>
      </c>
      <c r="Q2372" s="0" t="str">
        <f aca="false">IF(G2372=0,"Out of stock",IF(G2372&lt;H2372,"Understocked",IF(G2372&gt;Summary!$B$6*H2372,"Overstocked","Healthy")))</f>
        <v>Understocked</v>
      </c>
      <c r="R2372" s="0" t="str">
        <f aca="false">IF(I2372&gt;=Summary!$B$7,"Fast",IF(I2372&lt;Summary!$B$8,"Slow","Medium"))</f>
        <v>Medium</v>
      </c>
      <c r="S2372" s="15" t="n">
        <f aca="false">IF(M2372&gt;Summary!$B$5,1,0)</f>
        <v>0</v>
      </c>
      <c r="T2372" s="16" t="n">
        <f aca="false">IF(Q2372="Overstocked",(G2372-Summary!$B$6*H2372)*J2372,0)</f>
        <v>0</v>
      </c>
    </row>
    <row r="2373" customFormat="false" ht="15" hidden="false" customHeight="false" outlineLevel="0" collapsed="false">
      <c r="A2373" s="0" t="s">
        <v>2471</v>
      </c>
      <c r="B2373" s="0" t="s">
        <v>89</v>
      </c>
      <c r="C2373" s="0" t="s">
        <v>78</v>
      </c>
      <c r="D2373" s="0" t="s">
        <v>90</v>
      </c>
      <c r="E2373" s="14" t="n">
        <v>45286</v>
      </c>
      <c r="F2373" s="14" t="n">
        <v>45292</v>
      </c>
      <c r="G2373" s="0" t="n">
        <v>166</v>
      </c>
      <c r="H2373" s="0" t="n">
        <v>130</v>
      </c>
      <c r="I2373" s="0" t="n">
        <v>200</v>
      </c>
      <c r="J2373" s="0" t="n">
        <v>861</v>
      </c>
      <c r="K2373" s="0" t="n">
        <v>1342</v>
      </c>
      <c r="L2373" s="15" t="s">
        <v>97</v>
      </c>
      <c r="M2373" s="0" t="n">
        <v>6</v>
      </c>
      <c r="N2373" s="16" t="n">
        <f aca="false">I2373*K2373</f>
        <v>268400</v>
      </c>
      <c r="O2373" s="16" t="n">
        <f aca="false">I2373*(K2373-J2373)</f>
        <v>96200</v>
      </c>
      <c r="P2373" s="15" t="n">
        <f aca="false">K2373-J2373</f>
        <v>481</v>
      </c>
      <c r="Q2373" s="0" t="str">
        <f aca="false">IF(G2373=0,"Out of stock",IF(G2373&lt;H2373,"Understocked",IF(G2373&gt;Summary!$B$6*H2373,"Overstocked","Healthy")))</f>
        <v>Healthy</v>
      </c>
      <c r="R2373" s="0" t="str">
        <f aca="false">IF(I2373&gt;=Summary!$B$7,"Fast",IF(I2373&lt;Summary!$B$8,"Slow","Medium"))</f>
        <v>Fast</v>
      </c>
      <c r="S2373" s="15" t="n">
        <f aca="false">IF(M2373&gt;Summary!$B$5,1,0)</f>
        <v>0</v>
      </c>
      <c r="T2373" s="16" t="n">
        <f aca="false">IF(Q2373="Overstocked",(G2373-Summary!$B$6*H2373)*J2373,0)</f>
        <v>0</v>
      </c>
    </row>
    <row r="2374" customFormat="false" ht="15" hidden="false" customHeight="false" outlineLevel="0" collapsed="false">
      <c r="A2374" s="0" t="s">
        <v>2472</v>
      </c>
      <c r="B2374" s="0" t="s">
        <v>84</v>
      </c>
      <c r="C2374" s="0" t="s">
        <v>78</v>
      </c>
      <c r="D2374" s="0" t="s">
        <v>92</v>
      </c>
      <c r="E2374" s="14" t="n">
        <v>45575</v>
      </c>
      <c r="F2374" s="14" t="n">
        <v>45581</v>
      </c>
      <c r="G2374" s="0" t="n">
        <v>302</v>
      </c>
      <c r="H2374" s="0" t="n">
        <v>78</v>
      </c>
      <c r="I2374" s="0" t="n">
        <v>233</v>
      </c>
      <c r="J2374" s="0" t="n">
        <v>1018</v>
      </c>
      <c r="K2374" s="0" t="n">
        <v>1328</v>
      </c>
      <c r="L2374" s="15" t="s">
        <v>80</v>
      </c>
      <c r="M2374" s="0" t="n">
        <v>6</v>
      </c>
      <c r="N2374" s="16" t="n">
        <f aca="false">I2374*K2374</f>
        <v>309424</v>
      </c>
      <c r="O2374" s="16" t="n">
        <f aca="false">I2374*(K2374-J2374)</f>
        <v>72230</v>
      </c>
      <c r="P2374" s="15" t="n">
        <f aca="false">K2374-J2374</f>
        <v>310</v>
      </c>
      <c r="Q2374" s="0" t="str">
        <f aca="false">IF(G2374=0,"Out of stock",IF(G2374&lt;H2374,"Understocked",IF(G2374&gt;Summary!$B$6*H2374,"Overstocked","Healthy")))</f>
        <v>Healthy</v>
      </c>
      <c r="R2374" s="0" t="str">
        <f aca="false">IF(I2374&gt;=Summary!$B$7,"Fast",IF(I2374&lt;Summary!$B$8,"Slow","Medium"))</f>
        <v>Fast</v>
      </c>
      <c r="S2374" s="15" t="n">
        <f aca="false">IF(M2374&gt;Summary!$B$5,1,0)</f>
        <v>0</v>
      </c>
      <c r="T2374" s="16" t="n">
        <f aca="false">IF(Q2374="Overstocked",(G2374-Summary!$B$6*H2374)*J2374,0)</f>
        <v>0</v>
      </c>
    </row>
    <row r="2375" customFormat="false" ht="15" hidden="false" customHeight="false" outlineLevel="0" collapsed="false">
      <c r="A2375" s="0" t="s">
        <v>2473</v>
      </c>
      <c r="B2375" s="0" t="s">
        <v>95</v>
      </c>
      <c r="C2375" s="0" t="s">
        <v>96</v>
      </c>
      <c r="D2375" s="0" t="s">
        <v>92</v>
      </c>
      <c r="E2375" s="14" t="n">
        <v>45515</v>
      </c>
      <c r="F2375" s="14" t="n">
        <v>45518</v>
      </c>
      <c r="G2375" s="0" t="n">
        <v>282</v>
      </c>
      <c r="H2375" s="0" t="n">
        <v>102</v>
      </c>
      <c r="I2375" s="0" t="n">
        <v>147</v>
      </c>
      <c r="J2375" s="0" t="n">
        <v>1726</v>
      </c>
      <c r="K2375" s="0" t="n">
        <v>2200</v>
      </c>
      <c r="L2375" s="15" t="s">
        <v>93</v>
      </c>
      <c r="M2375" s="0" t="n">
        <v>3</v>
      </c>
      <c r="N2375" s="16" t="n">
        <f aca="false">I2375*K2375</f>
        <v>323400</v>
      </c>
      <c r="O2375" s="16" t="n">
        <f aca="false">I2375*(K2375-J2375)</f>
        <v>69678</v>
      </c>
      <c r="P2375" s="15" t="n">
        <f aca="false">K2375-J2375</f>
        <v>474</v>
      </c>
      <c r="Q2375" s="0" t="str">
        <f aca="false">IF(G2375=0,"Out of stock",IF(G2375&lt;H2375,"Understocked",IF(G2375&gt;Summary!$B$6*H2375,"Overstocked","Healthy")))</f>
        <v>Healthy</v>
      </c>
      <c r="R2375" s="0" t="str">
        <f aca="false">IF(I2375&gt;=Summary!$B$7,"Fast",IF(I2375&lt;Summary!$B$8,"Slow","Medium"))</f>
        <v>Medium</v>
      </c>
      <c r="S2375" s="15" t="n">
        <f aca="false">IF(M2375&gt;Summary!$B$5,1,0)</f>
        <v>0</v>
      </c>
      <c r="T2375" s="16" t="n">
        <f aca="false">IF(Q2375="Overstocked",(G2375-Summary!$B$6*H2375)*J2375,0)</f>
        <v>0</v>
      </c>
    </row>
    <row r="2376" customFormat="false" ht="15" hidden="false" customHeight="false" outlineLevel="0" collapsed="false">
      <c r="A2376" s="0" t="s">
        <v>2474</v>
      </c>
      <c r="B2376" s="0" t="s">
        <v>113</v>
      </c>
      <c r="C2376" s="0" t="s">
        <v>104</v>
      </c>
      <c r="D2376" s="0" t="s">
        <v>86</v>
      </c>
      <c r="E2376" s="14" t="n">
        <v>45378</v>
      </c>
      <c r="F2376" s="14" t="n">
        <v>45386</v>
      </c>
      <c r="G2376" s="0" t="n">
        <v>314</v>
      </c>
      <c r="H2376" s="0" t="n">
        <v>95</v>
      </c>
      <c r="I2376" s="0" t="n">
        <v>147</v>
      </c>
      <c r="J2376" s="0" t="n">
        <v>1280</v>
      </c>
      <c r="K2376" s="0" t="n">
        <v>1464</v>
      </c>
      <c r="L2376" s="15" t="s">
        <v>87</v>
      </c>
      <c r="M2376" s="0" t="n">
        <v>8</v>
      </c>
      <c r="N2376" s="16" t="n">
        <f aca="false">I2376*K2376</f>
        <v>215208</v>
      </c>
      <c r="O2376" s="16" t="n">
        <f aca="false">I2376*(K2376-J2376)</f>
        <v>27048</v>
      </c>
      <c r="P2376" s="15" t="n">
        <f aca="false">K2376-J2376</f>
        <v>184</v>
      </c>
      <c r="Q2376" s="0" t="str">
        <f aca="false">IF(G2376=0,"Out of stock",IF(G2376&lt;H2376,"Understocked",IF(G2376&gt;Summary!$B$6*H2376,"Overstocked","Healthy")))</f>
        <v>Healthy</v>
      </c>
      <c r="R2376" s="0" t="str">
        <f aca="false">IF(I2376&gt;=Summary!$B$7,"Fast",IF(I2376&lt;Summary!$B$8,"Slow","Medium"))</f>
        <v>Medium</v>
      </c>
      <c r="S2376" s="15" t="n">
        <f aca="false">IF(M2376&gt;Summary!$B$5,1,0)</f>
        <v>1</v>
      </c>
      <c r="T2376" s="16" t="n">
        <f aca="false">IF(Q2376="Overstocked",(G2376-Summary!$B$6*H2376)*J2376,0)</f>
        <v>0</v>
      </c>
    </row>
    <row r="2377" customFormat="false" ht="15" hidden="false" customHeight="false" outlineLevel="0" collapsed="false">
      <c r="A2377" s="0" t="s">
        <v>2475</v>
      </c>
      <c r="B2377" s="0" t="s">
        <v>89</v>
      </c>
      <c r="C2377" s="0" t="s">
        <v>104</v>
      </c>
      <c r="D2377" s="0" t="s">
        <v>86</v>
      </c>
      <c r="E2377" s="14" t="n">
        <v>45539</v>
      </c>
      <c r="F2377" s="14" t="n">
        <v>45549</v>
      </c>
      <c r="G2377" s="0" t="n">
        <v>158</v>
      </c>
      <c r="H2377" s="0" t="n">
        <v>148</v>
      </c>
      <c r="I2377" s="0" t="n">
        <v>57</v>
      </c>
      <c r="J2377" s="0" t="n">
        <v>414</v>
      </c>
      <c r="K2377" s="0" t="n">
        <v>591</v>
      </c>
      <c r="L2377" s="15" t="s">
        <v>93</v>
      </c>
      <c r="M2377" s="0" t="n">
        <v>10</v>
      </c>
      <c r="N2377" s="16" t="n">
        <f aca="false">I2377*K2377</f>
        <v>33687</v>
      </c>
      <c r="O2377" s="16" t="n">
        <f aca="false">I2377*(K2377-J2377)</f>
        <v>10089</v>
      </c>
      <c r="P2377" s="15" t="n">
        <f aca="false">K2377-J2377</f>
        <v>177</v>
      </c>
      <c r="Q2377" s="0" t="str">
        <f aca="false">IF(G2377=0,"Out of stock",IF(G2377&lt;H2377,"Understocked",IF(G2377&gt;Summary!$B$6*H2377,"Overstocked","Healthy")))</f>
        <v>Healthy</v>
      </c>
      <c r="R2377" s="0" t="str">
        <f aca="false">IF(I2377&gt;=Summary!$B$7,"Fast",IF(I2377&lt;Summary!$B$8,"Slow","Medium"))</f>
        <v>Slow</v>
      </c>
      <c r="S2377" s="15" t="n">
        <f aca="false">IF(M2377&gt;Summary!$B$5,1,0)</f>
        <v>1</v>
      </c>
      <c r="T2377" s="16" t="n">
        <f aca="false">IF(Q2377="Overstocked",(G2377-Summary!$B$6*H2377)*J2377,0)</f>
        <v>0</v>
      </c>
    </row>
    <row r="2378" customFormat="false" ht="15" hidden="false" customHeight="false" outlineLevel="0" collapsed="false">
      <c r="A2378" s="0" t="s">
        <v>2476</v>
      </c>
      <c r="B2378" s="0" t="s">
        <v>84</v>
      </c>
      <c r="C2378" s="0" t="s">
        <v>85</v>
      </c>
      <c r="D2378" s="0" t="s">
        <v>90</v>
      </c>
      <c r="E2378" s="14" t="n">
        <v>45278</v>
      </c>
      <c r="F2378" s="14" t="n">
        <v>45285</v>
      </c>
      <c r="G2378" s="0" t="n">
        <v>284</v>
      </c>
      <c r="H2378" s="0" t="n">
        <v>94</v>
      </c>
      <c r="I2378" s="0" t="n">
        <v>159</v>
      </c>
      <c r="J2378" s="0" t="n">
        <v>1983</v>
      </c>
      <c r="K2378" s="0" t="n">
        <v>2477</v>
      </c>
      <c r="L2378" s="15" t="s">
        <v>97</v>
      </c>
      <c r="M2378" s="0" t="n">
        <v>7</v>
      </c>
      <c r="N2378" s="16" t="n">
        <f aca="false">I2378*K2378</f>
        <v>393843</v>
      </c>
      <c r="O2378" s="16" t="n">
        <f aca="false">I2378*(K2378-J2378)</f>
        <v>78546</v>
      </c>
      <c r="P2378" s="15" t="n">
        <f aca="false">K2378-J2378</f>
        <v>494</v>
      </c>
      <c r="Q2378" s="0" t="str">
        <f aca="false">IF(G2378=0,"Out of stock",IF(G2378&lt;H2378,"Understocked",IF(G2378&gt;Summary!$B$6*H2378,"Overstocked","Healthy")))</f>
        <v>Healthy</v>
      </c>
      <c r="R2378" s="0" t="str">
        <f aca="false">IF(I2378&gt;=Summary!$B$7,"Fast",IF(I2378&lt;Summary!$B$8,"Slow","Medium"))</f>
        <v>Medium</v>
      </c>
      <c r="S2378" s="15" t="n">
        <f aca="false">IF(M2378&gt;Summary!$B$5,1,0)</f>
        <v>0</v>
      </c>
      <c r="T2378" s="16" t="n">
        <f aca="false">IF(Q2378="Overstocked",(G2378-Summary!$B$6*H2378)*J2378,0)</f>
        <v>0</v>
      </c>
    </row>
    <row r="2379" customFormat="false" ht="15" hidden="false" customHeight="false" outlineLevel="0" collapsed="false">
      <c r="A2379" s="0" t="s">
        <v>2477</v>
      </c>
      <c r="B2379" s="0" t="s">
        <v>115</v>
      </c>
      <c r="C2379" s="0" t="s">
        <v>96</v>
      </c>
      <c r="D2379" s="0" t="s">
        <v>92</v>
      </c>
      <c r="E2379" s="14" t="n">
        <v>44983</v>
      </c>
      <c r="F2379" s="14" t="n">
        <v>44987</v>
      </c>
      <c r="G2379" s="0" t="n">
        <v>271</v>
      </c>
      <c r="H2379" s="0" t="n">
        <v>78</v>
      </c>
      <c r="I2379" s="0" t="n">
        <v>217</v>
      </c>
      <c r="J2379" s="0" t="n">
        <v>988</v>
      </c>
      <c r="K2379" s="0" t="n">
        <v>1092</v>
      </c>
      <c r="L2379" s="15" t="s">
        <v>97</v>
      </c>
      <c r="M2379" s="0" t="n">
        <v>4</v>
      </c>
      <c r="N2379" s="16" t="n">
        <f aca="false">I2379*K2379</f>
        <v>236964</v>
      </c>
      <c r="O2379" s="16" t="n">
        <f aca="false">I2379*(K2379-J2379)</f>
        <v>22568</v>
      </c>
      <c r="P2379" s="15" t="n">
        <f aca="false">K2379-J2379</f>
        <v>104</v>
      </c>
      <c r="Q2379" s="0" t="str">
        <f aca="false">IF(G2379=0,"Out of stock",IF(G2379&lt;H2379,"Understocked",IF(G2379&gt;Summary!$B$6*H2379,"Overstocked","Healthy")))</f>
        <v>Healthy</v>
      </c>
      <c r="R2379" s="0" t="str">
        <f aca="false">IF(I2379&gt;=Summary!$B$7,"Fast",IF(I2379&lt;Summary!$B$8,"Slow","Medium"))</f>
        <v>Fast</v>
      </c>
      <c r="S2379" s="15" t="n">
        <f aca="false">IF(M2379&gt;Summary!$B$5,1,0)</f>
        <v>0</v>
      </c>
      <c r="T2379" s="16" t="n">
        <f aca="false">IF(Q2379="Overstocked",(G2379-Summary!$B$6*H2379)*J2379,0)</f>
        <v>0</v>
      </c>
    </row>
    <row r="2380" customFormat="false" ht="15" hidden="false" customHeight="false" outlineLevel="0" collapsed="false">
      <c r="A2380" s="0" t="s">
        <v>2478</v>
      </c>
      <c r="B2380" s="0" t="s">
        <v>113</v>
      </c>
      <c r="C2380" s="0" t="s">
        <v>96</v>
      </c>
      <c r="D2380" s="0" t="s">
        <v>90</v>
      </c>
      <c r="E2380" s="14" t="n">
        <v>45091</v>
      </c>
      <c r="F2380" s="14" t="n">
        <v>45092</v>
      </c>
      <c r="G2380" s="0" t="n">
        <v>463</v>
      </c>
      <c r="H2380" s="0" t="n">
        <v>124</v>
      </c>
      <c r="I2380" s="0" t="n">
        <v>118</v>
      </c>
      <c r="J2380" s="0" t="n">
        <v>292</v>
      </c>
      <c r="K2380" s="0" t="n">
        <v>447</v>
      </c>
      <c r="L2380" s="15" t="s">
        <v>93</v>
      </c>
      <c r="M2380" s="0" t="n">
        <v>1</v>
      </c>
      <c r="N2380" s="16" t="n">
        <f aca="false">I2380*K2380</f>
        <v>52746</v>
      </c>
      <c r="O2380" s="16" t="n">
        <f aca="false">I2380*(K2380-J2380)</f>
        <v>18290</v>
      </c>
      <c r="P2380" s="15" t="n">
        <f aca="false">K2380-J2380</f>
        <v>155</v>
      </c>
      <c r="Q2380" s="0" t="str">
        <f aca="false">IF(G2380=0,"Out of stock",IF(G2380&lt;H2380,"Understocked",IF(G2380&gt;Summary!$B$6*H2380,"Overstocked","Healthy")))</f>
        <v>Healthy</v>
      </c>
      <c r="R2380" s="0" t="str">
        <f aca="false">IF(I2380&gt;=Summary!$B$7,"Fast",IF(I2380&lt;Summary!$B$8,"Slow","Medium"))</f>
        <v>Medium</v>
      </c>
      <c r="S2380" s="15" t="n">
        <f aca="false">IF(M2380&gt;Summary!$B$5,1,0)</f>
        <v>0</v>
      </c>
      <c r="T2380" s="16" t="n">
        <f aca="false">IF(Q2380="Overstocked",(G2380-Summary!$B$6*H2380)*J2380,0)</f>
        <v>0</v>
      </c>
    </row>
    <row r="2381" customFormat="false" ht="15" hidden="false" customHeight="false" outlineLevel="0" collapsed="false">
      <c r="A2381" s="0" t="s">
        <v>2479</v>
      </c>
      <c r="B2381" s="0" t="s">
        <v>111</v>
      </c>
      <c r="C2381" s="0" t="s">
        <v>85</v>
      </c>
      <c r="D2381" s="0" t="s">
        <v>90</v>
      </c>
      <c r="E2381" s="14" t="n">
        <v>45028</v>
      </c>
      <c r="F2381" s="14" t="n">
        <v>45030</v>
      </c>
      <c r="G2381" s="0" t="n">
        <v>360</v>
      </c>
      <c r="H2381" s="0" t="n">
        <v>110</v>
      </c>
      <c r="I2381" s="0" t="n">
        <v>256</v>
      </c>
      <c r="J2381" s="0" t="n">
        <v>1282</v>
      </c>
      <c r="K2381" s="0" t="n">
        <v>1370</v>
      </c>
      <c r="L2381" s="15" t="s">
        <v>93</v>
      </c>
      <c r="M2381" s="0" t="n">
        <v>2</v>
      </c>
      <c r="N2381" s="16" t="n">
        <f aca="false">I2381*K2381</f>
        <v>350720</v>
      </c>
      <c r="O2381" s="16" t="n">
        <f aca="false">I2381*(K2381-J2381)</f>
        <v>22528</v>
      </c>
      <c r="P2381" s="15" t="n">
        <f aca="false">K2381-J2381</f>
        <v>88</v>
      </c>
      <c r="Q2381" s="0" t="str">
        <f aca="false">IF(G2381=0,"Out of stock",IF(G2381&lt;H2381,"Understocked",IF(G2381&gt;Summary!$B$6*H2381,"Overstocked","Healthy")))</f>
        <v>Healthy</v>
      </c>
      <c r="R2381" s="0" t="str">
        <f aca="false">IF(I2381&gt;=Summary!$B$7,"Fast",IF(I2381&lt;Summary!$B$8,"Slow","Medium"))</f>
        <v>Fast</v>
      </c>
      <c r="S2381" s="15" t="n">
        <f aca="false">IF(M2381&gt;Summary!$B$5,1,0)</f>
        <v>0</v>
      </c>
      <c r="T2381" s="16" t="n">
        <f aca="false">IF(Q2381="Overstocked",(G2381-Summary!$B$6*H2381)*J2381,0)</f>
        <v>0</v>
      </c>
    </row>
    <row r="2382" customFormat="false" ht="15" hidden="false" customHeight="false" outlineLevel="0" collapsed="false">
      <c r="A2382" s="0" t="s">
        <v>2480</v>
      </c>
      <c r="B2382" s="0" t="s">
        <v>123</v>
      </c>
      <c r="C2382" s="0" t="s">
        <v>104</v>
      </c>
      <c r="D2382" s="0" t="s">
        <v>86</v>
      </c>
      <c r="E2382" s="14" t="n">
        <v>45653</v>
      </c>
      <c r="F2382" s="14" t="n">
        <v>45660</v>
      </c>
      <c r="G2382" s="0" t="n">
        <v>304</v>
      </c>
      <c r="H2382" s="0" t="n">
        <v>62</v>
      </c>
      <c r="I2382" s="0" t="n">
        <v>194</v>
      </c>
      <c r="J2382" s="0" t="n">
        <v>1713</v>
      </c>
      <c r="K2382" s="0" t="n">
        <v>2195</v>
      </c>
      <c r="L2382" s="15" t="s">
        <v>82</v>
      </c>
      <c r="M2382" s="0" t="n">
        <v>7</v>
      </c>
      <c r="N2382" s="16" t="n">
        <f aca="false">I2382*K2382</f>
        <v>425830</v>
      </c>
      <c r="O2382" s="16" t="n">
        <f aca="false">I2382*(K2382-J2382)</f>
        <v>93508</v>
      </c>
      <c r="P2382" s="15" t="n">
        <f aca="false">K2382-J2382</f>
        <v>482</v>
      </c>
      <c r="Q2382" s="0" t="str">
        <f aca="false">IF(G2382=0,"Out of stock",IF(G2382&lt;H2382,"Understocked",IF(G2382&gt;Summary!$B$6*H2382,"Overstocked","Healthy")))</f>
        <v>Overstocked</v>
      </c>
      <c r="R2382" s="0" t="str">
        <f aca="false">IF(I2382&gt;=Summary!$B$7,"Fast",IF(I2382&lt;Summary!$B$8,"Slow","Medium"))</f>
        <v>Medium</v>
      </c>
      <c r="S2382" s="15" t="n">
        <f aca="false">IF(M2382&gt;Summary!$B$5,1,0)</f>
        <v>0</v>
      </c>
      <c r="T2382" s="16" t="n">
        <f aca="false">IF(Q2382="Overstocked",(G2382-Summary!$B$6*H2382)*J2382,0)</f>
        <v>95928</v>
      </c>
    </row>
    <row r="2383" customFormat="false" ht="15" hidden="false" customHeight="false" outlineLevel="0" collapsed="false">
      <c r="A2383" s="0" t="s">
        <v>2481</v>
      </c>
      <c r="B2383" s="0" t="s">
        <v>95</v>
      </c>
      <c r="C2383" s="0" t="s">
        <v>78</v>
      </c>
      <c r="D2383" s="0" t="s">
        <v>79</v>
      </c>
      <c r="E2383" s="14" t="n">
        <v>45099</v>
      </c>
      <c r="F2383" s="14" t="n">
        <v>45104</v>
      </c>
      <c r="G2383" s="0" t="n">
        <v>11</v>
      </c>
      <c r="H2383" s="0" t="n">
        <v>150</v>
      </c>
      <c r="I2383" s="0" t="n">
        <v>73</v>
      </c>
      <c r="J2383" s="0" t="n">
        <v>1725</v>
      </c>
      <c r="K2383" s="0" t="n">
        <v>2200</v>
      </c>
      <c r="L2383" s="15" t="s">
        <v>82</v>
      </c>
      <c r="M2383" s="0" t="n">
        <v>5</v>
      </c>
      <c r="N2383" s="16" t="n">
        <f aca="false">I2383*K2383</f>
        <v>160600</v>
      </c>
      <c r="O2383" s="16" t="n">
        <f aca="false">I2383*(K2383-J2383)</f>
        <v>34675</v>
      </c>
      <c r="P2383" s="15" t="n">
        <f aca="false">K2383-J2383</f>
        <v>475</v>
      </c>
      <c r="Q2383" s="0" t="str">
        <f aca="false">IF(G2383=0,"Out of stock",IF(G2383&lt;H2383,"Understocked",IF(G2383&gt;Summary!$B$6*H2383,"Overstocked","Healthy")))</f>
        <v>Understocked</v>
      </c>
      <c r="R2383" s="0" t="str">
        <f aca="false">IF(I2383&gt;=Summary!$B$7,"Fast",IF(I2383&lt;Summary!$B$8,"Slow","Medium"))</f>
        <v>Slow</v>
      </c>
      <c r="S2383" s="15" t="n">
        <f aca="false">IF(M2383&gt;Summary!$B$5,1,0)</f>
        <v>0</v>
      </c>
      <c r="T2383" s="16" t="n">
        <f aca="false">IF(Q2383="Overstocked",(G2383-Summary!$B$6*H2383)*J2383,0)</f>
        <v>0</v>
      </c>
    </row>
    <row r="2384" customFormat="false" ht="15" hidden="false" customHeight="false" outlineLevel="0" collapsed="false">
      <c r="A2384" s="0" t="s">
        <v>2482</v>
      </c>
      <c r="B2384" s="0" t="s">
        <v>123</v>
      </c>
      <c r="C2384" s="0" t="s">
        <v>78</v>
      </c>
      <c r="D2384" s="0" t="s">
        <v>86</v>
      </c>
      <c r="E2384" s="14" t="n">
        <v>45590</v>
      </c>
      <c r="F2384" s="14" t="n">
        <v>45600</v>
      </c>
      <c r="G2384" s="0" t="n">
        <v>299</v>
      </c>
      <c r="H2384" s="0" t="n">
        <v>96</v>
      </c>
      <c r="I2384" s="0" t="n">
        <v>50</v>
      </c>
      <c r="J2384" s="0" t="n">
        <v>560</v>
      </c>
      <c r="K2384" s="0" t="n">
        <v>1010</v>
      </c>
      <c r="L2384" s="15" t="s">
        <v>80</v>
      </c>
      <c r="M2384" s="0" t="n">
        <v>10</v>
      </c>
      <c r="N2384" s="16" t="n">
        <f aca="false">I2384*K2384</f>
        <v>50500</v>
      </c>
      <c r="O2384" s="16" t="n">
        <f aca="false">I2384*(K2384-J2384)</f>
        <v>22500</v>
      </c>
      <c r="P2384" s="15" t="n">
        <f aca="false">K2384-J2384</f>
        <v>450</v>
      </c>
      <c r="Q2384" s="0" t="str">
        <f aca="false">IF(G2384=0,"Out of stock",IF(G2384&lt;H2384,"Understocked",IF(G2384&gt;Summary!$B$6*H2384,"Overstocked","Healthy")))</f>
        <v>Healthy</v>
      </c>
      <c r="R2384" s="0" t="str">
        <f aca="false">IF(I2384&gt;=Summary!$B$7,"Fast",IF(I2384&lt;Summary!$B$8,"Slow","Medium"))</f>
        <v>Slow</v>
      </c>
      <c r="S2384" s="15" t="n">
        <f aca="false">IF(M2384&gt;Summary!$B$5,1,0)</f>
        <v>1</v>
      </c>
      <c r="T2384" s="16" t="n">
        <f aca="false">IF(Q2384="Overstocked",(G2384-Summary!$B$6*H2384)*J2384,0)</f>
        <v>0</v>
      </c>
    </row>
    <row r="2385" customFormat="false" ht="15" hidden="false" customHeight="false" outlineLevel="0" collapsed="false">
      <c r="A2385" s="0" t="s">
        <v>2483</v>
      </c>
      <c r="B2385" s="0" t="s">
        <v>101</v>
      </c>
      <c r="C2385" s="0" t="s">
        <v>104</v>
      </c>
      <c r="D2385" s="0" t="s">
        <v>102</v>
      </c>
      <c r="E2385" s="14" t="n">
        <v>45296</v>
      </c>
      <c r="F2385" s="14" t="n">
        <v>45298</v>
      </c>
      <c r="G2385" s="0" t="n">
        <v>337</v>
      </c>
      <c r="H2385" s="0" t="n">
        <v>76</v>
      </c>
      <c r="I2385" s="0" t="n">
        <v>222</v>
      </c>
      <c r="J2385" s="0" t="n">
        <v>250</v>
      </c>
      <c r="K2385" s="0" t="n">
        <v>687</v>
      </c>
      <c r="L2385" s="15" t="s">
        <v>97</v>
      </c>
      <c r="M2385" s="0" t="n">
        <v>2</v>
      </c>
      <c r="N2385" s="16" t="n">
        <f aca="false">I2385*K2385</f>
        <v>152514</v>
      </c>
      <c r="O2385" s="16" t="n">
        <f aca="false">I2385*(K2385-J2385)</f>
        <v>97014</v>
      </c>
      <c r="P2385" s="15" t="n">
        <f aca="false">K2385-J2385</f>
        <v>437</v>
      </c>
      <c r="Q2385" s="0" t="str">
        <f aca="false">IF(G2385=0,"Out of stock",IF(G2385&lt;H2385,"Understocked",IF(G2385&gt;Summary!$B$6*H2385,"Overstocked","Healthy")))</f>
        <v>Overstocked</v>
      </c>
      <c r="R2385" s="0" t="str">
        <f aca="false">IF(I2385&gt;=Summary!$B$7,"Fast",IF(I2385&lt;Summary!$B$8,"Slow","Medium"))</f>
        <v>Fast</v>
      </c>
      <c r="S2385" s="15" t="n">
        <f aca="false">IF(M2385&gt;Summary!$B$5,1,0)</f>
        <v>0</v>
      </c>
      <c r="T2385" s="16" t="n">
        <f aca="false">IF(Q2385="Overstocked",(G2385-Summary!$B$6*H2385)*J2385,0)</f>
        <v>8250</v>
      </c>
    </row>
    <row r="2386" customFormat="false" ht="15" hidden="false" customHeight="false" outlineLevel="0" collapsed="false">
      <c r="A2386" s="0" t="s">
        <v>2484</v>
      </c>
      <c r="B2386" s="0" t="s">
        <v>84</v>
      </c>
      <c r="C2386" s="0" t="s">
        <v>104</v>
      </c>
      <c r="D2386" s="0" t="s">
        <v>102</v>
      </c>
      <c r="E2386" s="14" t="n">
        <v>45657</v>
      </c>
      <c r="F2386" s="14" t="n">
        <v>45667</v>
      </c>
      <c r="G2386" s="0" t="n">
        <v>327</v>
      </c>
      <c r="H2386" s="0" t="n">
        <v>107</v>
      </c>
      <c r="I2386" s="0" t="n">
        <v>172</v>
      </c>
      <c r="J2386" s="0" t="n">
        <v>803</v>
      </c>
      <c r="K2386" s="0" t="n">
        <v>1028</v>
      </c>
      <c r="L2386" s="15" t="s">
        <v>82</v>
      </c>
      <c r="M2386" s="0" t="n">
        <v>10</v>
      </c>
      <c r="N2386" s="16" t="n">
        <f aca="false">I2386*K2386</f>
        <v>176816</v>
      </c>
      <c r="O2386" s="16" t="n">
        <f aca="false">I2386*(K2386-J2386)</f>
        <v>38700</v>
      </c>
      <c r="P2386" s="15" t="n">
        <f aca="false">K2386-J2386</f>
        <v>225</v>
      </c>
      <c r="Q2386" s="0" t="str">
        <f aca="false">IF(G2386=0,"Out of stock",IF(G2386&lt;H2386,"Understocked",IF(G2386&gt;Summary!$B$6*H2386,"Overstocked","Healthy")))</f>
        <v>Healthy</v>
      </c>
      <c r="R2386" s="0" t="str">
        <f aca="false">IF(I2386&gt;=Summary!$B$7,"Fast",IF(I2386&lt;Summary!$B$8,"Slow","Medium"))</f>
        <v>Medium</v>
      </c>
      <c r="S2386" s="15" t="n">
        <f aca="false">IF(M2386&gt;Summary!$B$5,1,0)</f>
        <v>1</v>
      </c>
      <c r="T2386" s="16" t="n">
        <f aca="false">IF(Q2386="Overstocked",(G2386-Summary!$B$6*H2386)*J2386,0)</f>
        <v>0</v>
      </c>
    </row>
    <row r="2387" customFormat="false" ht="15" hidden="false" customHeight="false" outlineLevel="0" collapsed="false">
      <c r="A2387" s="0" t="s">
        <v>2485</v>
      </c>
      <c r="B2387" s="0" t="s">
        <v>123</v>
      </c>
      <c r="C2387" s="0" t="s">
        <v>78</v>
      </c>
      <c r="D2387" s="0" t="s">
        <v>86</v>
      </c>
      <c r="E2387" s="14" t="n">
        <v>45280</v>
      </c>
      <c r="F2387" s="14" t="n">
        <v>45286</v>
      </c>
      <c r="G2387" s="0" t="n">
        <v>194</v>
      </c>
      <c r="H2387" s="0" t="n">
        <v>118</v>
      </c>
      <c r="I2387" s="0" t="n">
        <v>204</v>
      </c>
      <c r="J2387" s="0" t="n">
        <v>337</v>
      </c>
      <c r="K2387" s="0" t="n">
        <v>818</v>
      </c>
      <c r="L2387" s="15" t="s">
        <v>82</v>
      </c>
      <c r="M2387" s="0" t="n">
        <v>6</v>
      </c>
      <c r="N2387" s="16" t="n">
        <f aca="false">I2387*K2387</f>
        <v>166872</v>
      </c>
      <c r="O2387" s="16" t="n">
        <f aca="false">I2387*(K2387-J2387)</f>
        <v>98124</v>
      </c>
      <c r="P2387" s="15" t="n">
        <f aca="false">K2387-J2387</f>
        <v>481</v>
      </c>
      <c r="Q2387" s="0" t="str">
        <f aca="false">IF(G2387=0,"Out of stock",IF(G2387&lt;H2387,"Understocked",IF(G2387&gt;Summary!$B$6*H2387,"Overstocked","Healthy")))</f>
        <v>Healthy</v>
      </c>
      <c r="R2387" s="0" t="str">
        <f aca="false">IF(I2387&gt;=Summary!$B$7,"Fast",IF(I2387&lt;Summary!$B$8,"Slow","Medium"))</f>
        <v>Fast</v>
      </c>
      <c r="S2387" s="15" t="n">
        <f aca="false">IF(M2387&gt;Summary!$B$5,1,0)</f>
        <v>0</v>
      </c>
      <c r="T2387" s="16" t="n">
        <f aca="false">IF(Q2387="Overstocked",(G2387-Summary!$B$6*H2387)*J2387,0)</f>
        <v>0</v>
      </c>
    </row>
    <row r="2388" customFormat="false" ht="15" hidden="false" customHeight="false" outlineLevel="0" collapsed="false">
      <c r="A2388" s="0" t="s">
        <v>2486</v>
      </c>
      <c r="B2388" s="0" t="s">
        <v>113</v>
      </c>
      <c r="C2388" s="0" t="s">
        <v>104</v>
      </c>
      <c r="D2388" s="0" t="s">
        <v>90</v>
      </c>
      <c r="E2388" s="14" t="n">
        <v>45527</v>
      </c>
      <c r="F2388" s="14" t="n">
        <v>45537</v>
      </c>
      <c r="G2388" s="0" t="n">
        <v>332</v>
      </c>
      <c r="H2388" s="0" t="n">
        <v>131</v>
      </c>
      <c r="I2388" s="0" t="n">
        <v>7</v>
      </c>
      <c r="J2388" s="0" t="n">
        <v>645</v>
      </c>
      <c r="K2388" s="0" t="n">
        <v>989</v>
      </c>
      <c r="L2388" s="15" t="s">
        <v>82</v>
      </c>
      <c r="M2388" s="0" t="n">
        <v>10</v>
      </c>
      <c r="N2388" s="16" t="n">
        <f aca="false">I2388*K2388</f>
        <v>6923</v>
      </c>
      <c r="O2388" s="16" t="n">
        <f aca="false">I2388*(K2388-J2388)</f>
        <v>2408</v>
      </c>
      <c r="P2388" s="15" t="n">
        <f aca="false">K2388-J2388</f>
        <v>344</v>
      </c>
      <c r="Q2388" s="0" t="str">
        <f aca="false">IF(G2388=0,"Out of stock",IF(G2388&lt;H2388,"Understocked",IF(G2388&gt;Summary!$B$6*H2388,"Overstocked","Healthy")))</f>
        <v>Healthy</v>
      </c>
      <c r="R2388" s="0" t="str">
        <f aca="false">IF(I2388&gt;=Summary!$B$7,"Fast",IF(I2388&lt;Summary!$B$8,"Slow","Medium"))</f>
        <v>Slow</v>
      </c>
      <c r="S2388" s="15" t="n">
        <f aca="false">IF(M2388&gt;Summary!$B$5,1,0)</f>
        <v>1</v>
      </c>
      <c r="T2388" s="16" t="n">
        <f aca="false">IF(Q2388="Overstocked",(G2388-Summary!$B$6*H2388)*J2388,0)</f>
        <v>0</v>
      </c>
    </row>
    <row r="2389" customFormat="false" ht="15" hidden="false" customHeight="false" outlineLevel="0" collapsed="false">
      <c r="A2389" s="0" t="s">
        <v>2487</v>
      </c>
      <c r="B2389" s="0" t="s">
        <v>95</v>
      </c>
      <c r="C2389" s="0" t="s">
        <v>104</v>
      </c>
      <c r="D2389" s="0" t="s">
        <v>86</v>
      </c>
      <c r="E2389" s="14" t="n">
        <v>44959</v>
      </c>
      <c r="F2389" s="14" t="n">
        <v>44962</v>
      </c>
      <c r="G2389" s="0" t="n">
        <v>247</v>
      </c>
      <c r="H2389" s="0" t="n">
        <v>94</v>
      </c>
      <c r="I2389" s="0" t="n">
        <v>101</v>
      </c>
      <c r="J2389" s="0" t="n">
        <v>454</v>
      </c>
      <c r="K2389" s="0" t="n">
        <v>863</v>
      </c>
      <c r="L2389" s="15" t="s">
        <v>87</v>
      </c>
      <c r="M2389" s="0" t="n">
        <v>3</v>
      </c>
      <c r="N2389" s="16" t="n">
        <f aca="false">I2389*K2389</f>
        <v>87163</v>
      </c>
      <c r="O2389" s="16" t="n">
        <f aca="false">I2389*(K2389-J2389)</f>
        <v>41309</v>
      </c>
      <c r="P2389" s="15" t="n">
        <f aca="false">K2389-J2389</f>
        <v>409</v>
      </c>
      <c r="Q2389" s="0" t="str">
        <f aca="false">IF(G2389=0,"Out of stock",IF(G2389&lt;H2389,"Understocked",IF(G2389&gt;Summary!$B$6*H2389,"Overstocked","Healthy")))</f>
        <v>Healthy</v>
      </c>
      <c r="R2389" s="0" t="str">
        <f aca="false">IF(I2389&gt;=Summary!$B$7,"Fast",IF(I2389&lt;Summary!$B$8,"Slow","Medium"))</f>
        <v>Medium</v>
      </c>
      <c r="S2389" s="15" t="n">
        <f aca="false">IF(M2389&gt;Summary!$B$5,1,0)</f>
        <v>0</v>
      </c>
      <c r="T2389" s="16" t="n">
        <f aca="false">IF(Q2389="Overstocked",(G2389-Summary!$B$6*H2389)*J2389,0)</f>
        <v>0</v>
      </c>
    </row>
    <row r="2390" customFormat="false" ht="15" hidden="false" customHeight="false" outlineLevel="0" collapsed="false">
      <c r="A2390" s="0" t="s">
        <v>2488</v>
      </c>
      <c r="B2390" s="0" t="s">
        <v>107</v>
      </c>
      <c r="C2390" s="0" t="s">
        <v>78</v>
      </c>
      <c r="D2390" s="0" t="s">
        <v>86</v>
      </c>
      <c r="E2390" s="14" t="n">
        <v>45400</v>
      </c>
      <c r="F2390" s="14" t="n">
        <v>45409</v>
      </c>
      <c r="G2390" s="0" t="n">
        <v>210</v>
      </c>
      <c r="H2390" s="0" t="n">
        <v>59</v>
      </c>
      <c r="I2390" s="0" t="n">
        <v>278</v>
      </c>
      <c r="J2390" s="0" t="n">
        <v>1486</v>
      </c>
      <c r="K2390" s="0" t="n">
        <v>1624</v>
      </c>
      <c r="L2390" s="15" t="s">
        <v>80</v>
      </c>
      <c r="M2390" s="0" t="n">
        <v>9</v>
      </c>
      <c r="N2390" s="16" t="n">
        <f aca="false">I2390*K2390</f>
        <v>451472</v>
      </c>
      <c r="O2390" s="16" t="n">
        <f aca="false">I2390*(K2390-J2390)</f>
        <v>38364</v>
      </c>
      <c r="P2390" s="15" t="n">
        <f aca="false">K2390-J2390</f>
        <v>138</v>
      </c>
      <c r="Q2390" s="0" t="str">
        <f aca="false">IF(G2390=0,"Out of stock",IF(G2390&lt;H2390,"Understocked",IF(G2390&gt;Summary!$B$6*H2390,"Overstocked","Healthy")))</f>
        <v>Healthy</v>
      </c>
      <c r="R2390" s="0" t="str">
        <f aca="false">IF(I2390&gt;=Summary!$B$7,"Fast",IF(I2390&lt;Summary!$B$8,"Slow","Medium"))</f>
        <v>Fast</v>
      </c>
      <c r="S2390" s="15" t="n">
        <f aca="false">IF(M2390&gt;Summary!$B$5,1,0)</f>
        <v>1</v>
      </c>
      <c r="T2390" s="16" t="n">
        <f aca="false">IF(Q2390="Overstocked",(G2390-Summary!$B$6*H2390)*J2390,0)</f>
        <v>0</v>
      </c>
    </row>
    <row r="2391" customFormat="false" ht="15" hidden="false" customHeight="false" outlineLevel="0" collapsed="false">
      <c r="A2391" s="0" t="s">
        <v>2489</v>
      </c>
      <c r="B2391" s="0" t="s">
        <v>77</v>
      </c>
      <c r="C2391" s="0" t="s">
        <v>104</v>
      </c>
      <c r="D2391" s="0" t="s">
        <v>92</v>
      </c>
      <c r="E2391" s="14" t="n">
        <v>45549</v>
      </c>
      <c r="F2391" s="14" t="n">
        <v>45554</v>
      </c>
      <c r="G2391" s="0" t="n">
        <v>73</v>
      </c>
      <c r="H2391" s="0" t="n">
        <v>91</v>
      </c>
      <c r="I2391" s="0" t="n">
        <v>193</v>
      </c>
      <c r="J2391" s="0" t="n">
        <v>857</v>
      </c>
      <c r="K2391" s="0" t="n">
        <v>1222</v>
      </c>
      <c r="L2391" s="15" t="s">
        <v>82</v>
      </c>
      <c r="M2391" s="0" t="n">
        <v>5</v>
      </c>
      <c r="N2391" s="16" t="n">
        <f aca="false">I2391*K2391</f>
        <v>235846</v>
      </c>
      <c r="O2391" s="16" t="n">
        <f aca="false">I2391*(K2391-J2391)</f>
        <v>70445</v>
      </c>
      <c r="P2391" s="15" t="n">
        <f aca="false">K2391-J2391</f>
        <v>365</v>
      </c>
      <c r="Q2391" s="0" t="str">
        <f aca="false">IF(G2391=0,"Out of stock",IF(G2391&lt;H2391,"Understocked",IF(G2391&gt;Summary!$B$6*H2391,"Overstocked","Healthy")))</f>
        <v>Understocked</v>
      </c>
      <c r="R2391" s="0" t="str">
        <f aca="false">IF(I2391&gt;=Summary!$B$7,"Fast",IF(I2391&lt;Summary!$B$8,"Slow","Medium"))</f>
        <v>Medium</v>
      </c>
      <c r="S2391" s="15" t="n">
        <f aca="false">IF(M2391&gt;Summary!$B$5,1,0)</f>
        <v>0</v>
      </c>
      <c r="T2391" s="16" t="n">
        <f aca="false">IF(Q2391="Overstocked",(G2391-Summary!$B$6*H2391)*J2391,0)</f>
        <v>0</v>
      </c>
    </row>
    <row r="2392" customFormat="false" ht="15" hidden="false" customHeight="false" outlineLevel="0" collapsed="false">
      <c r="A2392" s="0" t="s">
        <v>2490</v>
      </c>
      <c r="B2392" s="0" t="s">
        <v>123</v>
      </c>
      <c r="C2392" s="0" t="s">
        <v>85</v>
      </c>
      <c r="D2392" s="0" t="s">
        <v>92</v>
      </c>
      <c r="E2392" s="14" t="n">
        <v>45071</v>
      </c>
      <c r="F2392" s="14" t="n">
        <v>45078</v>
      </c>
      <c r="G2392" s="0" t="n">
        <v>339</v>
      </c>
      <c r="H2392" s="0" t="n">
        <v>99</v>
      </c>
      <c r="I2392" s="0" t="n">
        <v>257</v>
      </c>
      <c r="J2392" s="0" t="n">
        <v>794</v>
      </c>
      <c r="K2392" s="0" t="n">
        <v>865</v>
      </c>
      <c r="L2392" s="15" t="s">
        <v>80</v>
      </c>
      <c r="M2392" s="0" t="n">
        <v>7</v>
      </c>
      <c r="N2392" s="16" t="n">
        <f aca="false">I2392*K2392</f>
        <v>222305</v>
      </c>
      <c r="O2392" s="16" t="n">
        <f aca="false">I2392*(K2392-J2392)</f>
        <v>18247</v>
      </c>
      <c r="P2392" s="15" t="n">
        <f aca="false">K2392-J2392</f>
        <v>71</v>
      </c>
      <c r="Q2392" s="0" t="str">
        <f aca="false">IF(G2392=0,"Out of stock",IF(G2392&lt;H2392,"Understocked",IF(G2392&gt;Summary!$B$6*H2392,"Overstocked","Healthy")))</f>
        <v>Healthy</v>
      </c>
      <c r="R2392" s="0" t="str">
        <f aca="false">IF(I2392&gt;=Summary!$B$7,"Fast",IF(I2392&lt;Summary!$B$8,"Slow","Medium"))</f>
        <v>Fast</v>
      </c>
      <c r="S2392" s="15" t="n">
        <f aca="false">IF(M2392&gt;Summary!$B$5,1,0)</f>
        <v>0</v>
      </c>
      <c r="T2392" s="16" t="n">
        <f aca="false">IF(Q2392="Overstocked",(G2392-Summary!$B$6*H2392)*J2392,0)</f>
        <v>0</v>
      </c>
    </row>
    <row r="2393" customFormat="false" ht="15" hidden="false" customHeight="false" outlineLevel="0" collapsed="false">
      <c r="A2393" s="0" t="s">
        <v>2491</v>
      </c>
      <c r="B2393" s="0" t="s">
        <v>84</v>
      </c>
      <c r="C2393" s="0" t="s">
        <v>96</v>
      </c>
      <c r="D2393" s="0" t="s">
        <v>79</v>
      </c>
      <c r="E2393" s="14" t="n">
        <v>45002</v>
      </c>
      <c r="F2393" s="14" t="n">
        <v>45007</v>
      </c>
      <c r="G2393" s="0" t="n">
        <v>466</v>
      </c>
      <c r="H2393" s="0" t="n">
        <v>93</v>
      </c>
      <c r="I2393" s="0" t="n">
        <v>161</v>
      </c>
      <c r="J2393" s="0" t="n">
        <v>983</v>
      </c>
      <c r="K2393" s="0" t="n">
        <v>1379</v>
      </c>
      <c r="L2393" s="15" t="s">
        <v>82</v>
      </c>
      <c r="M2393" s="0" t="n">
        <v>5</v>
      </c>
      <c r="N2393" s="16" t="n">
        <f aca="false">I2393*K2393</f>
        <v>222019</v>
      </c>
      <c r="O2393" s="16" t="n">
        <f aca="false">I2393*(K2393-J2393)</f>
        <v>63756</v>
      </c>
      <c r="P2393" s="15" t="n">
        <f aca="false">K2393-J2393</f>
        <v>396</v>
      </c>
      <c r="Q2393" s="0" t="str">
        <f aca="false">IF(G2393=0,"Out of stock",IF(G2393&lt;H2393,"Understocked",IF(G2393&gt;Summary!$B$6*H2393,"Overstocked","Healthy")))</f>
        <v>Overstocked</v>
      </c>
      <c r="R2393" s="0" t="str">
        <f aca="false">IF(I2393&gt;=Summary!$B$7,"Fast",IF(I2393&lt;Summary!$B$8,"Slow","Medium"))</f>
        <v>Medium</v>
      </c>
      <c r="S2393" s="15" t="n">
        <f aca="false">IF(M2393&gt;Summary!$B$5,1,0)</f>
        <v>0</v>
      </c>
      <c r="T2393" s="16" t="n">
        <f aca="false">IF(Q2393="Overstocked",(G2393-Summary!$B$6*H2393)*J2393,0)</f>
        <v>92402</v>
      </c>
    </row>
    <row r="2394" customFormat="false" ht="15" hidden="false" customHeight="false" outlineLevel="0" collapsed="false">
      <c r="A2394" s="0" t="s">
        <v>2492</v>
      </c>
      <c r="B2394" s="0" t="s">
        <v>84</v>
      </c>
      <c r="C2394" s="0" t="s">
        <v>85</v>
      </c>
      <c r="D2394" s="0" t="s">
        <v>92</v>
      </c>
      <c r="E2394" s="14" t="n">
        <v>45476</v>
      </c>
      <c r="F2394" s="14" t="n">
        <v>45482</v>
      </c>
      <c r="G2394" s="0" t="n">
        <v>338</v>
      </c>
      <c r="H2394" s="0" t="n">
        <v>60</v>
      </c>
      <c r="I2394" s="0" t="n">
        <v>137</v>
      </c>
      <c r="J2394" s="0" t="n">
        <v>409</v>
      </c>
      <c r="K2394" s="0" t="n">
        <v>895</v>
      </c>
      <c r="L2394" s="15" t="s">
        <v>80</v>
      </c>
      <c r="M2394" s="0" t="n">
        <v>6</v>
      </c>
      <c r="N2394" s="16" t="n">
        <f aca="false">I2394*K2394</f>
        <v>122615</v>
      </c>
      <c r="O2394" s="16" t="n">
        <f aca="false">I2394*(K2394-J2394)</f>
        <v>66582</v>
      </c>
      <c r="P2394" s="15" t="n">
        <f aca="false">K2394-J2394</f>
        <v>486</v>
      </c>
      <c r="Q2394" s="0" t="str">
        <f aca="false">IF(G2394=0,"Out of stock",IF(G2394&lt;H2394,"Understocked",IF(G2394&gt;Summary!$B$6*H2394,"Overstocked","Healthy")))</f>
        <v>Overstocked</v>
      </c>
      <c r="R2394" s="0" t="str">
        <f aca="false">IF(I2394&gt;=Summary!$B$7,"Fast",IF(I2394&lt;Summary!$B$8,"Slow","Medium"))</f>
        <v>Medium</v>
      </c>
      <c r="S2394" s="15" t="n">
        <f aca="false">IF(M2394&gt;Summary!$B$5,1,0)</f>
        <v>0</v>
      </c>
      <c r="T2394" s="16" t="n">
        <f aca="false">IF(Q2394="Overstocked",(G2394-Summary!$B$6*H2394)*J2394,0)</f>
        <v>40082</v>
      </c>
    </row>
    <row r="2395" customFormat="false" ht="15" hidden="false" customHeight="false" outlineLevel="0" collapsed="false">
      <c r="A2395" s="0" t="s">
        <v>2493</v>
      </c>
      <c r="B2395" s="0" t="s">
        <v>113</v>
      </c>
      <c r="C2395" s="0" t="s">
        <v>96</v>
      </c>
      <c r="D2395" s="0" t="s">
        <v>92</v>
      </c>
      <c r="E2395" s="14" t="n">
        <v>45071</v>
      </c>
      <c r="F2395" s="14" t="n">
        <v>45073</v>
      </c>
      <c r="G2395" s="0" t="n">
        <v>341</v>
      </c>
      <c r="H2395" s="0" t="n">
        <v>124</v>
      </c>
      <c r="I2395" s="0" t="n">
        <v>257</v>
      </c>
      <c r="J2395" s="0" t="n">
        <v>725</v>
      </c>
      <c r="K2395" s="0" t="n">
        <v>1033</v>
      </c>
      <c r="L2395" s="15" t="s">
        <v>93</v>
      </c>
      <c r="M2395" s="0" t="n">
        <v>2</v>
      </c>
      <c r="N2395" s="16" t="n">
        <f aca="false">I2395*K2395</f>
        <v>265481</v>
      </c>
      <c r="O2395" s="16" t="n">
        <f aca="false">I2395*(K2395-J2395)</f>
        <v>79156</v>
      </c>
      <c r="P2395" s="15" t="n">
        <f aca="false">K2395-J2395</f>
        <v>308</v>
      </c>
      <c r="Q2395" s="0" t="str">
        <f aca="false">IF(G2395=0,"Out of stock",IF(G2395&lt;H2395,"Understocked",IF(G2395&gt;Summary!$B$6*H2395,"Overstocked","Healthy")))</f>
        <v>Healthy</v>
      </c>
      <c r="R2395" s="0" t="str">
        <f aca="false">IF(I2395&gt;=Summary!$B$7,"Fast",IF(I2395&lt;Summary!$B$8,"Slow","Medium"))</f>
        <v>Fast</v>
      </c>
      <c r="S2395" s="15" t="n">
        <f aca="false">IF(M2395&gt;Summary!$B$5,1,0)</f>
        <v>0</v>
      </c>
      <c r="T2395" s="16" t="n">
        <f aca="false">IF(Q2395="Overstocked",(G2395-Summary!$B$6*H2395)*J2395,0)</f>
        <v>0</v>
      </c>
    </row>
    <row r="2396" customFormat="false" ht="15" hidden="false" customHeight="false" outlineLevel="0" collapsed="false">
      <c r="A2396" s="0" t="s">
        <v>2494</v>
      </c>
      <c r="B2396" s="0" t="s">
        <v>123</v>
      </c>
      <c r="C2396" s="0" t="s">
        <v>78</v>
      </c>
      <c r="D2396" s="0" t="s">
        <v>86</v>
      </c>
      <c r="E2396" s="14" t="n">
        <v>44974</v>
      </c>
      <c r="F2396" s="14" t="n">
        <v>44983</v>
      </c>
      <c r="G2396" s="0" t="n">
        <v>228</v>
      </c>
      <c r="H2396" s="0" t="n">
        <v>138</v>
      </c>
      <c r="I2396" s="0" t="n">
        <v>108</v>
      </c>
      <c r="J2396" s="0" t="n">
        <v>1252</v>
      </c>
      <c r="K2396" s="0" t="n">
        <v>1618</v>
      </c>
      <c r="L2396" s="15" t="s">
        <v>87</v>
      </c>
      <c r="M2396" s="0" t="n">
        <v>9</v>
      </c>
      <c r="N2396" s="16" t="n">
        <f aca="false">I2396*K2396</f>
        <v>174744</v>
      </c>
      <c r="O2396" s="16" t="n">
        <f aca="false">I2396*(K2396-J2396)</f>
        <v>39528</v>
      </c>
      <c r="P2396" s="15" t="n">
        <f aca="false">K2396-J2396</f>
        <v>366</v>
      </c>
      <c r="Q2396" s="0" t="str">
        <f aca="false">IF(G2396=0,"Out of stock",IF(G2396&lt;H2396,"Understocked",IF(G2396&gt;Summary!$B$6*H2396,"Overstocked","Healthy")))</f>
        <v>Healthy</v>
      </c>
      <c r="R2396" s="0" t="str">
        <f aca="false">IF(I2396&gt;=Summary!$B$7,"Fast",IF(I2396&lt;Summary!$B$8,"Slow","Medium"))</f>
        <v>Medium</v>
      </c>
      <c r="S2396" s="15" t="n">
        <f aca="false">IF(M2396&gt;Summary!$B$5,1,0)</f>
        <v>1</v>
      </c>
      <c r="T2396" s="16" t="n">
        <f aca="false">IF(Q2396="Overstocked",(G2396-Summary!$B$6*H2396)*J2396,0)</f>
        <v>0</v>
      </c>
    </row>
    <row r="2397" customFormat="false" ht="15" hidden="false" customHeight="false" outlineLevel="0" collapsed="false">
      <c r="A2397" s="0" t="s">
        <v>2495</v>
      </c>
      <c r="B2397" s="0" t="s">
        <v>115</v>
      </c>
      <c r="C2397" s="0" t="s">
        <v>96</v>
      </c>
      <c r="D2397" s="0" t="s">
        <v>90</v>
      </c>
      <c r="E2397" s="14" t="n">
        <v>44981</v>
      </c>
      <c r="F2397" s="14" t="n">
        <v>44985</v>
      </c>
      <c r="G2397" s="0" t="n">
        <v>202</v>
      </c>
      <c r="H2397" s="0" t="n">
        <v>126</v>
      </c>
      <c r="I2397" s="0" t="n">
        <v>193</v>
      </c>
      <c r="J2397" s="0" t="n">
        <v>1266</v>
      </c>
      <c r="K2397" s="0" t="n">
        <v>1358</v>
      </c>
      <c r="L2397" s="15" t="s">
        <v>87</v>
      </c>
      <c r="M2397" s="0" t="n">
        <v>4</v>
      </c>
      <c r="N2397" s="16" t="n">
        <f aca="false">I2397*K2397</f>
        <v>262094</v>
      </c>
      <c r="O2397" s="16" t="n">
        <f aca="false">I2397*(K2397-J2397)</f>
        <v>17756</v>
      </c>
      <c r="P2397" s="15" t="n">
        <f aca="false">K2397-J2397</f>
        <v>92</v>
      </c>
      <c r="Q2397" s="0" t="str">
        <f aca="false">IF(G2397=0,"Out of stock",IF(G2397&lt;H2397,"Understocked",IF(G2397&gt;Summary!$B$6*H2397,"Overstocked","Healthy")))</f>
        <v>Healthy</v>
      </c>
      <c r="R2397" s="0" t="str">
        <f aca="false">IF(I2397&gt;=Summary!$B$7,"Fast",IF(I2397&lt;Summary!$B$8,"Slow","Medium"))</f>
        <v>Medium</v>
      </c>
      <c r="S2397" s="15" t="n">
        <f aca="false">IF(M2397&gt;Summary!$B$5,1,0)</f>
        <v>0</v>
      </c>
      <c r="T2397" s="16" t="n">
        <f aca="false">IF(Q2397="Overstocked",(G2397-Summary!$B$6*H2397)*J2397,0)</f>
        <v>0</v>
      </c>
    </row>
    <row r="2398" customFormat="false" ht="15" hidden="false" customHeight="false" outlineLevel="0" collapsed="false">
      <c r="A2398" s="0" t="s">
        <v>2496</v>
      </c>
      <c r="B2398" s="0" t="s">
        <v>113</v>
      </c>
      <c r="C2398" s="0" t="s">
        <v>104</v>
      </c>
      <c r="D2398" s="0" t="s">
        <v>102</v>
      </c>
      <c r="E2398" s="14" t="n">
        <v>45234</v>
      </c>
      <c r="F2398" s="14" t="n">
        <v>45240</v>
      </c>
      <c r="G2398" s="0" t="n">
        <v>149</v>
      </c>
      <c r="H2398" s="0" t="n">
        <v>79</v>
      </c>
      <c r="I2398" s="0" t="n">
        <v>45</v>
      </c>
      <c r="J2398" s="0" t="n">
        <v>1131</v>
      </c>
      <c r="K2398" s="0" t="n">
        <v>1482</v>
      </c>
      <c r="L2398" s="15" t="s">
        <v>87</v>
      </c>
      <c r="M2398" s="0" t="n">
        <v>6</v>
      </c>
      <c r="N2398" s="16" t="n">
        <f aca="false">I2398*K2398</f>
        <v>66690</v>
      </c>
      <c r="O2398" s="16" t="n">
        <f aca="false">I2398*(K2398-J2398)</f>
        <v>15795</v>
      </c>
      <c r="P2398" s="15" t="n">
        <f aca="false">K2398-J2398</f>
        <v>351</v>
      </c>
      <c r="Q2398" s="0" t="str">
        <f aca="false">IF(G2398=0,"Out of stock",IF(G2398&lt;H2398,"Understocked",IF(G2398&gt;Summary!$B$6*H2398,"Overstocked","Healthy")))</f>
        <v>Healthy</v>
      </c>
      <c r="R2398" s="0" t="str">
        <f aca="false">IF(I2398&gt;=Summary!$B$7,"Fast",IF(I2398&lt;Summary!$B$8,"Slow","Medium"))</f>
        <v>Slow</v>
      </c>
      <c r="S2398" s="15" t="n">
        <f aca="false">IF(M2398&gt;Summary!$B$5,1,0)</f>
        <v>0</v>
      </c>
      <c r="T2398" s="16" t="n">
        <f aca="false">IF(Q2398="Overstocked",(G2398-Summary!$B$6*H2398)*J2398,0)</f>
        <v>0</v>
      </c>
    </row>
    <row r="2399" customFormat="false" ht="15" hidden="false" customHeight="false" outlineLevel="0" collapsed="false">
      <c r="A2399" s="0" t="s">
        <v>2497</v>
      </c>
      <c r="B2399" s="0" t="s">
        <v>101</v>
      </c>
      <c r="C2399" s="0" t="s">
        <v>96</v>
      </c>
      <c r="D2399" s="0" t="s">
        <v>102</v>
      </c>
      <c r="E2399" s="14" t="n">
        <v>45330</v>
      </c>
      <c r="F2399" s="14" t="n">
        <v>45340</v>
      </c>
      <c r="G2399" s="0" t="n">
        <v>219</v>
      </c>
      <c r="H2399" s="0" t="n">
        <v>61</v>
      </c>
      <c r="I2399" s="0" t="n">
        <v>4</v>
      </c>
      <c r="J2399" s="0" t="n">
        <v>232</v>
      </c>
      <c r="K2399" s="0" t="n">
        <v>683</v>
      </c>
      <c r="L2399" s="15" t="s">
        <v>80</v>
      </c>
      <c r="M2399" s="0" t="n">
        <v>10</v>
      </c>
      <c r="N2399" s="16" t="n">
        <f aca="false">I2399*K2399</f>
        <v>2732</v>
      </c>
      <c r="O2399" s="16" t="n">
        <f aca="false">I2399*(K2399-J2399)</f>
        <v>1804</v>
      </c>
      <c r="P2399" s="15" t="n">
        <f aca="false">K2399-J2399</f>
        <v>451</v>
      </c>
      <c r="Q2399" s="0" t="str">
        <f aca="false">IF(G2399=0,"Out of stock",IF(G2399&lt;H2399,"Understocked",IF(G2399&gt;Summary!$B$6*H2399,"Overstocked","Healthy")))</f>
        <v>Healthy</v>
      </c>
      <c r="R2399" s="0" t="str">
        <f aca="false">IF(I2399&gt;=Summary!$B$7,"Fast",IF(I2399&lt;Summary!$B$8,"Slow","Medium"))</f>
        <v>Slow</v>
      </c>
      <c r="S2399" s="15" t="n">
        <f aca="false">IF(M2399&gt;Summary!$B$5,1,0)</f>
        <v>1</v>
      </c>
      <c r="T2399" s="16" t="n">
        <f aca="false">IF(Q2399="Overstocked",(G2399-Summary!$B$6*H2399)*J2399,0)</f>
        <v>0</v>
      </c>
    </row>
    <row r="2400" customFormat="false" ht="15" hidden="false" customHeight="false" outlineLevel="0" collapsed="false">
      <c r="A2400" s="0" t="s">
        <v>2498</v>
      </c>
      <c r="B2400" s="0" t="s">
        <v>84</v>
      </c>
      <c r="C2400" s="0" t="s">
        <v>85</v>
      </c>
      <c r="D2400" s="0" t="s">
        <v>90</v>
      </c>
      <c r="E2400" s="14" t="n">
        <v>45605</v>
      </c>
      <c r="F2400" s="14" t="n">
        <v>45610</v>
      </c>
      <c r="G2400" s="0" t="n">
        <v>51</v>
      </c>
      <c r="H2400" s="0" t="n">
        <v>128</v>
      </c>
      <c r="I2400" s="0" t="n">
        <v>163</v>
      </c>
      <c r="J2400" s="0" t="n">
        <v>931</v>
      </c>
      <c r="K2400" s="0" t="n">
        <v>1384</v>
      </c>
      <c r="L2400" s="15" t="s">
        <v>97</v>
      </c>
      <c r="M2400" s="0" t="n">
        <v>5</v>
      </c>
      <c r="N2400" s="16" t="n">
        <f aca="false">I2400*K2400</f>
        <v>225592</v>
      </c>
      <c r="O2400" s="16" t="n">
        <f aca="false">I2400*(K2400-J2400)</f>
        <v>73839</v>
      </c>
      <c r="P2400" s="15" t="n">
        <f aca="false">K2400-J2400</f>
        <v>453</v>
      </c>
      <c r="Q2400" s="0" t="str">
        <f aca="false">IF(G2400=0,"Out of stock",IF(G2400&lt;H2400,"Understocked",IF(G2400&gt;Summary!$B$6*H2400,"Overstocked","Healthy")))</f>
        <v>Understocked</v>
      </c>
      <c r="R2400" s="0" t="str">
        <f aca="false">IF(I2400&gt;=Summary!$B$7,"Fast",IF(I2400&lt;Summary!$B$8,"Slow","Medium"))</f>
        <v>Medium</v>
      </c>
      <c r="S2400" s="15" t="n">
        <f aca="false">IF(M2400&gt;Summary!$B$5,1,0)</f>
        <v>0</v>
      </c>
      <c r="T2400" s="16" t="n">
        <f aca="false">IF(Q2400="Overstocked",(G2400-Summary!$B$6*H2400)*J2400,0)</f>
        <v>0</v>
      </c>
    </row>
    <row r="2401" customFormat="false" ht="15" hidden="false" customHeight="false" outlineLevel="0" collapsed="false">
      <c r="A2401" s="0" t="s">
        <v>2499</v>
      </c>
      <c r="B2401" s="0" t="s">
        <v>115</v>
      </c>
      <c r="C2401" s="0" t="s">
        <v>85</v>
      </c>
      <c r="D2401" s="0" t="s">
        <v>79</v>
      </c>
      <c r="E2401" s="14" t="n">
        <v>45105</v>
      </c>
      <c r="F2401" s="14" t="n">
        <v>45106</v>
      </c>
      <c r="G2401" s="0" t="n">
        <v>198</v>
      </c>
      <c r="H2401" s="0" t="n">
        <v>72</v>
      </c>
      <c r="I2401" s="0" t="n">
        <v>27</v>
      </c>
      <c r="J2401" s="0" t="n">
        <v>906</v>
      </c>
      <c r="K2401" s="0" t="n">
        <v>1391</v>
      </c>
      <c r="L2401" s="15" t="s">
        <v>97</v>
      </c>
      <c r="M2401" s="0" t="n">
        <v>1</v>
      </c>
      <c r="N2401" s="16" t="n">
        <f aca="false">I2401*K2401</f>
        <v>37557</v>
      </c>
      <c r="O2401" s="16" t="n">
        <f aca="false">I2401*(K2401-J2401)</f>
        <v>13095</v>
      </c>
      <c r="P2401" s="15" t="n">
        <f aca="false">K2401-J2401</f>
        <v>485</v>
      </c>
      <c r="Q2401" s="0" t="str">
        <f aca="false">IF(G2401=0,"Out of stock",IF(G2401&lt;H2401,"Understocked",IF(G2401&gt;Summary!$B$6*H2401,"Overstocked","Healthy")))</f>
        <v>Healthy</v>
      </c>
      <c r="R2401" s="0" t="str">
        <f aca="false">IF(I2401&gt;=Summary!$B$7,"Fast",IF(I2401&lt;Summary!$B$8,"Slow","Medium"))</f>
        <v>Slow</v>
      </c>
      <c r="S2401" s="15" t="n">
        <f aca="false">IF(M2401&gt;Summary!$B$5,1,0)</f>
        <v>0</v>
      </c>
      <c r="T2401" s="16" t="n">
        <f aca="false">IF(Q2401="Overstocked",(G2401-Summary!$B$6*H2401)*J2401,0)</f>
        <v>0</v>
      </c>
    </row>
    <row r="2402" customFormat="false" ht="15" hidden="false" customHeight="false" outlineLevel="0" collapsed="false">
      <c r="A2402" s="0" t="s">
        <v>2500</v>
      </c>
      <c r="B2402" s="0" t="s">
        <v>115</v>
      </c>
      <c r="C2402" s="0" t="s">
        <v>104</v>
      </c>
      <c r="D2402" s="0" t="s">
        <v>86</v>
      </c>
      <c r="E2402" s="14" t="n">
        <v>45263</v>
      </c>
      <c r="F2402" s="14" t="n">
        <v>45269</v>
      </c>
      <c r="G2402" s="0" t="n">
        <v>74</v>
      </c>
      <c r="H2402" s="0" t="n">
        <v>56</v>
      </c>
      <c r="I2402" s="0" t="n">
        <v>0</v>
      </c>
      <c r="J2402" s="0" t="n">
        <v>1679</v>
      </c>
      <c r="K2402" s="0" t="n">
        <v>1812</v>
      </c>
      <c r="L2402" s="15" t="s">
        <v>82</v>
      </c>
      <c r="M2402" s="0" t="n">
        <v>6</v>
      </c>
      <c r="N2402" s="16" t="n">
        <f aca="false">I2402*K2402</f>
        <v>0</v>
      </c>
      <c r="O2402" s="16" t="n">
        <f aca="false">I2402*(K2402-J2402)</f>
        <v>0</v>
      </c>
      <c r="P2402" s="15" t="n">
        <f aca="false">K2402-J2402</f>
        <v>133</v>
      </c>
      <c r="Q2402" s="0" t="str">
        <f aca="false">IF(G2402=0,"Out of stock",IF(G2402&lt;H2402,"Understocked",IF(G2402&gt;Summary!$B$6*H2402,"Overstocked","Healthy")))</f>
        <v>Healthy</v>
      </c>
      <c r="R2402" s="0" t="str">
        <f aca="false">IF(I2402&gt;=Summary!$B$7,"Fast",IF(I2402&lt;Summary!$B$8,"Slow","Medium"))</f>
        <v>Slow</v>
      </c>
      <c r="S2402" s="15" t="n">
        <f aca="false">IF(M2402&gt;Summary!$B$5,1,0)</f>
        <v>0</v>
      </c>
      <c r="T2402" s="16" t="n">
        <f aca="false">IF(Q2402="Overstocked",(G2402-Summary!$B$6*H2402)*J2402,0)</f>
        <v>0</v>
      </c>
    </row>
    <row r="2403" customFormat="false" ht="15" hidden="false" customHeight="false" outlineLevel="0" collapsed="false">
      <c r="A2403" s="0" t="s">
        <v>2501</v>
      </c>
      <c r="B2403" s="0" t="s">
        <v>101</v>
      </c>
      <c r="C2403" s="0" t="s">
        <v>104</v>
      </c>
      <c r="D2403" s="0" t="s">
        <v>86</v>
      </c>
      <c r="E2403" s="14" t="n">
        <v>44959</v>
      </c>
      <c r="F2403" s="14" t="n">
        <v>44962</v>
      </c>
      <c r="G2403" s="0" t="n">
        <v>237</v>
      </c>
      <c r="H2403" s="0" t="n">
        <v>133</v>
      </c>
      <c r="I2403" s="0" t="n">
        <v>174</v>
      </c>
      <c r="J2403" s="0" t="n">
        <v>1989</v>
      </c>
      <c r="K2403" s="0" t="n">
        <v>2463</v>
      </c>
      <c r="L2403" s="15" t="s">
        <v>82</v>
      </c>
      <c r="M2403" s="0" t="n">
        <v>3</v>
      </c>
      <c r="N2403" s="16" t="n">
        <f aca="false">I2403*K2403</f>
        <v>428562</v>
      </c>
      <c r="O2403" s="16" t="n">
        <f aca="false">I2403*(K2403-J2403)</f>
        <v>82476</v>
      </c>
      <c r="P2403" s="15" t="n">
        <f aca="false">K2403-J2403</f>
        <v>474</v>
      </c>
      <c r="Q2403" s="0" t="str">
        <f aca="false">IF(G2403=0,"Out of stock",IF(G2403&lt;H2403,"Understocked",IF(G2403&gt;Summary!$B$6*H2403,"Overstocked","Healthy")))</f>
        <v>Healthy</v>
      </c>
      <c r="R2403" s="0" t="str">
        <f aca="false">IF(I2403&gt;=Summary!$B$7,"Fast",IF(I2403&lt;Summary!$B$8,"Slow","Medium"))</f>
        <v>Medium</v>
      </c>
      <c r="S2403" s="15" t="n">
        <f aca="false">IF(M2403&gt;Summary!$B$5,1,0)</f>
        <v>0</v>
      </c>
      <c r="T2403" s="16" t="n">
        <f aca="false">IF(Q2403="Overstocked",(G2403-Summary!$B$6*H2403)*J2403,0)</f>
        <v>0</v>
      </c>
    </row>
    <row r="2404" customFormat="false" ht="15" hidden="false" customHeight="false" outlineLevel="0" collapsed="false">
      <c r="A2404" s="0" t="s">
        <v>2502</v>
      </c>
      <c r="B2404" s="0" t="s">
        <v>89</v>
      </c>
      <c r="C2404" s="0" t="s">
        <v>78</v>
      </c>
      <c r="D2404" s="0" t="s">
        <v>90</v>
      </c>
      <c r="E2404" s="14" t="n">
        <v>45244</v>
      </c>
      <c r="F2404" s="14" t="n">
        <v>45253</v>
      </c>
      <c r="G2404" s="0" t="n">
        <v>148</v>
      </c>
      <c r="H2404" s="0" t="n">
        <v>123</v>
      </c>
      <c r="I2404" s="0" t="n">
        <v>179</v>
      </c>
      <c r="J2404" s="0" t="n">
        <v>1573</v>
      </c>
      <c r="K2404" s="0" t="n">
        <v>1874</v>
      </c>
      <c r="L2404" s="15" t="s">
        <v>97</v>
      </c>
      <c r="M2404" s="0" t="n">
        <v>9</v>
      </c>
      <c r="N2404" s="16" t="n">
        <f aca="false">I2404*K2404</f>
        <v>335446</v>
      </c>
      <c r="O2404" s="16" t="n">
        <f aca="false">I2404*(K2404-J2404)</f>
        <v>53879</v>
      </c>
      <c r="P2404" s="15" t="n">
        <f aca="false">K2404-J2404</f>
        <v>301</v>
      </c>
      <c r="Q2404" s="0" t="str">
        <f aca="false">IF(G2404=0,"Out of stock",IF(G2404&lt;H2404,"Understocked",IF(G2404&gt;Summary!$B$6*H2404,"Overstocked","Healthy")))</f>
        <v>Healthy</v>
      </c>
      <c r="R2404" s="0" t="str">
        <f aca="false">IF(I2404&gt;=Summary!$B$7,"Fast",IF(I2404&lt;Summary!$B$8,"Slow","Medium"))</f>
        <v>Medium</v>
      </c>
      <c r="S2404" s="15" t="n">
        <f aca="false">IF(M2404&gt;Summary!$B$5,1,0)</f>
        <v>1</v>
      </c>
      <c r="T2404" s="16" t="n">
        <f aca="false">IF(Q2404="Overstocked",(G2404-Summary!$B$6*H2404)*J2404,0)</f>
        <v>0</v>
      </c>
    </row>
    <row r="2405" customFormat="false" ht="15" hidden="false" customHeight="false" outlineLevel="0" collapsed="false">
      <c r="A2405" s="0" t="s">
        <v>2503</v>
      </c>
      <c r="B2405" s="0" t="s">
        <v>113</v>
      </c>
      <c r="C2405" s="0" t="s">
        <v>104</v>
      </c>
      <c r="D2405" s="0" t="s">
        <v>86</v>
      </c>
      <c r="E2405" s="14" t="n">
        <v>45384</v>
      </c>
      <c r="F2405" s="14" t="n">
        <v>45385</v>
      </c>
      <c r="G2405" s="0" t="n">
        <v>69</v>
      </c>
      <c r="H2405" s="0" t="n">
        <v>53</v>
      </c>
      <c r="I2405" s="0" t="n">
        <v>62</v>
      </c>
      <c r="J2405" s="0" t="n">
        <v>482</v>
      </c>
      <c r="K2405" s="0" t="n">
        <v>564</v>
      </c>
      <c r="L2405" s="15" t="s">
        <v>93</v>
      </c>
      <c r="M2405" s="0" t="n">
        <v>1</v>
      </c>
      <c r="N2405" s="16" t="n">
        <f aca="false">I2405*K2405</f>
        <v>34968</v>
      </c>
      <c r="O2405" s="16" t="n">
        <f aca="false">I2405*(K2405-J2405)</f>
        <v>5084</v>
      </c>
      <c r="P2405" s="15" t="n">
        <f aca="false">K2405-J2405</f>
        <v>82</v>
      </c>
      <c r="Q2405" s="0" t="str">
        <f aca="false">IF(G2405=0,"Out of stock",IF(G2405&lt;H2405,"Understocked",IF(G2405&gt;Summary!$B$6*H2405,"Overstocked","Healthy")))</f>
        <v>Healthy</v>
      </c>
      <c r="R2405" s="0" t="str">
        <f aca="false">IF(I2405&gt;=Summary!$B$7,"Fast",IF(I2405&lt;Summary!$B$8,"Slow","Medium"))</f>
        <v>Slow</v>
      </c>
      <c r="S2405" s="15" t="n">
        <f aca="false">IF(M2405&gt;Summary!$B$5,1,0)</f>
        <v>0</v>
      </c>
      <c r="T2405" s="16" t="n">
        <f aca="false">IF(Q2405="Overstocked",(G2405-Summary!$B$6*H2405)*J2405,0)</f>
        <v>0</v>
      </c>
    </row>
    <row r="2406" customFormat="false" ht="15" hidden="false" customHeight="false" outlineLevel="0" collapsed="false">
      <c r="A2406" s="0" t="s">
        <v>2504</v>
      </c>
      <c r="B2406" s="0" t="s">
        <v>115</v>
      </c>
      <c r="C2406" s="0" t="s">
        <v>78</v>
      </c>
      <c r="D2406" s="0" t="s">
        <v>86</v>
      </c>
      <c r="E2406" s="14" t="n">
        <v>45351</v>
      </c>
      <c r="F2406" s="14" t="n">
        <v>45355</v>
      </c>
      <c r="G2406" s="0" t="n">
        <v>105</v>
      </c>
      <c r="H2406" s="0" t="n">
        <v>114</v>
      </c>
      <c r="I2406" s="0" t="n">
        <v>193</v>
      </c>
      <c r="J2406" s="0" t="n">
        <v>1722</v>
      </c>
      <c r="K2406" s="0" t="n">
        <v>2155</v>
      </c>
      <c r="L2406" s="15" t="s">
        <v>87</v>
      </c>
      <c r="M2406" s="0" t="n">
        <v>4</v>
      </c>
      <c r="N2406" s="16" t="n">
        <f aca="false">I2406*K2406</f>
        <v>415915</v>
      </c>
      <c r="O2406" s="16" t="n">
        <f aca="false">I2406*(K2406-J2406)</f>
        <v>83569</v>
      </c>
      <c r="P2406" s="15" t="n">
        <f aca="false">K2406-J2406</f>
        <v>433</v>
      </c>
      <c r="Q2406" s="0" t="str">
        <f aca="false">IF(G2406=0,"Out of stock",IF(G2406&lt;H2406,"Understocked",IF(G2406&gt;Summary!$B$6*H2406,"Overstocked","Healthy")))</f>
        <v>Understocked</v>
      </c>
      <c r="R2406" s="0" t="str">
        <f aca="false">IF(I2406&gt;=Summary!$B$7,"Fast",IF(I2406&lt;Summary!$B$8,"Slow","Medium"))</f>
        <v>Medium</v>
      </c>
      <c r="S2406" s="15" t="n">
        <f aca="false">IF(M2406&gt;Summary!$B$5,1,0)</f>
        <v>0</v>
      </c>
      <c r="T2406" s="16" t="n">
        <f aca="false">IF(Q2406="Overstocked",(G2406-Summary!$B$6*H2406)*J2406,0)</f>
        <v>0</v>
      </c>
    </row>
    <row r="2407" customFormat="false" ht="15" hidden="false" customHeight="false" outlineLevel="0" collapsed="false">
      <c r="A2407" s="0" t="s">
        <v>2505</v>
      </c>
      <c r="B2407" s="0" t="s">
        <v>101</v>
      </c>
      <c r="C2407" s="0" t="s">
        <v>96</v>
      </c>
      <c r="D2407" s="0" t="s">
        <v>79</v>
      </c>
      <c r="E2407" s="14" t="n">
        <v>44975</v>
      </c>
      <c r="F2407" s="14" t="n">
        <v>44982</v>
      </c>
      <c r="G2407" s="0" t="n">
        <v>278</v>
      </c>
      <c r="H2407" s="0" t="n">
        <v>72</v>
      </c>
      <c r="I2407" s="0" t="n">
        <v>6</v>
      </c>
      <c r="J2407" s="0" t="n">
        <v>1268</v>
      </c>
      <c r="K2407" s="0" t="n">
        <v>1569</v>
      </c>
      <c r="L2407" s="15" t="s">
        <v>97</v>
      </c>
      <c r="M2407" s="0" t="n">
        <v>7</v>
      </c>
      <c r="N2407" s="16" t="n">
        <f aca="false">I2407*K2407</f>
        <v>9414</v>
      </c>
      <c r="O2407" s="16" t="n">
        <f aca="false">I2407*(K2407-J2407)</f>
        <v>1806</v>
      </c>
      <c r="P2407" s="15" t="n">
        <f aca="false">K2407-J2407</f>
        <v>301</v>
      </c>
      <c r="Q2407" s="0" t="str">
        <f aca="false">IF(G2407=0,"Out of stock",IF(G2407&lt;H2407,"Understocked",IF(G2407&gt;Summary!$B$6*H2407,"Overstocked","Healthy")))</f>
        <v>Healthy</v>
      </c>
      <c r="R2407" s="0" t="str">
        <f aca="false">IF(I2407&gt;=Summary!$B$7,"Fast",IF(I2407&lt;Summary!$B$8,"Slow","Medium"))</f>
        <v>Slow</v>
      </c>
      <c r="S2407" s="15" t="n">
        <f aca="false">IF(M2407&gt;Summary!$B$5,1,0)</f>
        <v>0</v>
      </c>
      <c r="T2407" s="16" t="n">
        <f aca="false">IF(Q2407="Overstocked",(G2407-Summary!$B$6*H2407)*J2407,0)</f>
        <v>0</v>
      </c>
    </row>
    <row r="2408" customFormat="false" ht="15" hidden="false" customHeight="false" outlineLevel="0" collapsed="false">
      <c r="A2408" s="0" t="s">
        <v>2506</v>
      </c>
      <c r="B2408" s="0" t="s">
        <v>84</v>
      </c>
      <c r="C2408" s="0" t="s">
        <v>78</v>
      </c>
      <c r="D2408" s="0" t="s">
        <v>86</v>
      </c>
      <c r="E2408" s="14" t="n">
        <v>45441</v>
      </c>
      <c r="F2408" s="14" t="n">
        <v>45449</v>
      </c>
      <c r="G2408" s="0" t="n">
        <v>399</v>
      </c>
      <c r="H2408" s="0" t="n">
        <v>130</v>
      </c>
      <c r="I2408" s="0" t="n">
        <v>121</v>
      </c>
      <c r="J2408" s="0" t="n">
        <v>1249</v>
      </c>
      <c r="K2408" s="0" t="n">
        <v>1652</v>
      </c>
      <c r="L2408" s="15" t="s">
        <v>97</v>
      </c>
      <c r="M2408" s="0" t="n">
        <v>8</v>
      </c>
      <c r="N2408" s="16" t="n">
        <f aca="false">I2408*K2408</f>
        <v>199892</v>
      </c>
      <c r="O2408" s="16" t="n">
        <f aca="false">I2408*(K2408-J2408)</f>
        <v>48763</v>
      </c>
      <c r="P2408" s="15" t="n">
        <f aca="false">K2408-J2408</f>
        <v>403</v>
      </c>
      <c r="Q2408" s="0" t="str">
        <f aca="false">IF(G2408=0,"Out of stock",IF(G2408&lt;H2408,"Understocked",IF(G2408&gt;Summary!$B$6*H2408,"Overstocked","Healthy")))</f>
        <v>Healthy</v>
      </c>
      <c r="R2408" s="0" t="str">
        <f aca="false">IF(I2408&gt;=Summary!$B$7,"Fast",IF(I2408&lt;Summary!$B$8,"Slow","Medium"))</f>
        <v>Medium</v>
      </c>
      <c r="S2408" s="15" t="n">
        <f aca="false">IF(M2408&gt;Summary!$B$5,1,0)</f>
        <v>1</v>
      </c>
      <c r="T2408" s="16" t="n">
        <f aca="false">IF(Q2408="Overstocked",(G2408-Summary!$B$6*H2408)*J2408,0)</f>
        <v>0</v>
      </c>
    </row>
    <row r="2409" customFormat="false" ht="15" hidden="false" customHeight="false" outlineLevel="0" collapsed="false">
      <c r="A2409" s="0" t="s">
        <v>2507</v>
      </c>
      <c r="B2409" s="0" t="s">
        <v>89</v>
      </c>
      <c r="C2409" s="0" t="s">
        <v>96</v>
      </c>
      <c r="D2409" s="0" t="s">
        <v>86</v>
      </c>
      <c r="E2409" s="14" t="n">
        <v>45480</v>
      </c>
      <c r="F2409" s="14" t="n">
        <v>45490</v>
      </c>
      <c r="G2409" s="0" t="n">
        <v>18</v>
      </c>
      <c r="H2409" s="0" t="n">
        <v>102</v>
      </c>
      <c r="I2409" s="0" t="n">
        <v>231</v>
      </c>
      <c r="J2409" s="0" t="n">
        <v>803</v>
      </c>
      <c r="K2409" s="0" t="n">
        <v>1071</v>
      </c>
      <c r="L2409" s="15" t="s">
        <v>93</v>
      </c>
      <c r="M2409" s="0" t="n">
        <v>10</v>
      </c>
      <c r="N2409" s="16" t="n">
        <f aca="false">I2409*K2409</f>
        <v>247401</v>
      </c>
      <c r="O2409" s="16" t="n">
        <f aca="false">I2409*(K2409-J2409)</f>
        <v>61908</v>
      </c>
      <c r="P2409" s="15" t="n">
        <f aca="false">K2409-J2409</f>
        <v>268</v>
      </c>
      <c r="Q2409" s="0" t="str">
        <f aca="false">IF(G2409=0,"Out of stock",IF(G2409&lt;H2409,"Understocked",IF(G2409&gt;Summary!$B$6*H2409,"Overstocked","Healthy")))</f>
        <v>Understocked</v>
      </c>
      <c r="R2409" s="0" t="str">
        <f aca="false">IF(I2409&gt;=Summary!$B$7,"Fast",IF(I2409&lt;Summary!$B$8,"Slow","Medium"))</f>
        <v>Fast</v>
      </c>
      <c r="S2409" s="15" t="n">
        <f aca="false">IF(M2409&gt;Summary!$B$5,1,0)</f>
        <v>1</v>
      </c>
      <c r="T2409" s="16" t="n">
        <f aca="false">IF(Q2409="Overstocked",(G2409-Summary!$B$6*H2409)*J2409,0)</f>
        <v>0</v>
      </c>
    </row>
    <row r="2410" customFormat="false" ht="15" hidden="false" customHeight="false" outlineLevel="0" collapsed="false">
      <c r="A2410" s="0" t="s">
        <v>2508</v>
      </c>
      <c r="B2410" s="0" t="s">
        <v>123</v>
      </c>
      <c r="C2410" s="0" t="s">
        <v>78</v>
      </c>
      <c r="D2410" s="0" t="s">
        <v>102</v>
      </c>
      <c r="E2410" s="14" t="n">
        <v>45115</v>
      </c>
      <c r="F2410" s="14" t="n">
        <v>45122</v>
      </c>
      <c r="G2410" s="0" t="n">
        <v>144</v>
      </c>
      <c r="H2410" s="0" t="n">
        <v>73</v>
      </c>
      <c r="I2410" s="0" t="n">
        <v>6</v>
      </c>
      <c r="J2410" s="0" t="n">
        <v>1712</v>
      </c>
      <c r="K2410" s="0" t="n">
        <v>2180</v>
      </c>
      <c r="L2410" s="15" t="s">
        <v>80</v>
      </c>
      <c r="M2410" s="0" t="n">
        <v>7</v>
      </c>
      <c r="N2410" s="16" t="n">
        <f aca="false">I2410*K2410</f>
        <v>13080</v>
      </c>
      <c r="O2410" s="16" t="n">
        <f aca="false">I2410*(K2410-J2410)</f>
        <v>2808</v>
      </c>
      <c r="P2410" s="15" t="n">
        <f aca="false">K2410-J2410</f>
        <v>468</v>
      </c>
      <c r="Q2410" s="0" t="str">
        <f aca="false">IF(G2410=0,"Out of stock",IF(G2410&lt;H2410,"Understocked",IF(G2410&gt;Summary!$B$6*H2410,"Overstocked","Healthy")))</f>
        <v>Healthy</v>
      </c>
      <c r="R2410" s="0" t="str">
        <f aca="false">IF(I2410&gt;=Summary!$B$7,"Fast",IF(I2410&lt;Summary!$B$8,"Slow","Medium"))</f>
        <v>Slow</v>
      </c>
      <c r="S2410" s="15" t="n">
        <f aca="false">IF(M2410&gt;Summary!$B$5,1,0)</f>
        <v>0</v>
      </c>
      <c r="T2410" s="16" t="n">
        <f aca="false">IF(Q2410="Overstocked",(G2410-Summary!$B$6*H2410)*J2410,0)</f>
        <v>0</v>
      </c>
    </row>
    <row r="2411" customFormat="false" ht="15" hidden="false" customHeight="false" outlineLevel="0" collapsed="false">
      <c r="A2411" s="0" t="s">
        <v>2509</v>
      </c>
      <c r="B2411" s="0" t="s">
        <v>84</v>
      </c>
      <c r="C2411" s="0" t="s">
        <v>85</v>
      </c>
      <c r="D2411" s="0" t="s">
        <v>79</v>
      </c>
      <c r="E2411" s="14" t="n">
        <v>45546</v>
      </c>
      <c r="F2411" s="14" t="n">
        <v>45554</v>
      </c>
      <c r="G2411" s="0" t="n">
        <v>136</v>
      </c>
      <c r="H2411" s="0" t="n">
        <v>77</v>
      </c>
      <c r="I2411" s="0" t="n">
        <v>48</v>
      </c>
      <c r="J2411" s="0" t="n">
        <v>1251</v>
      </c>
      <c r="K2411" s="0" t="n">
        <v>1361</v>
      </c>
      <c r="L2411" s="15" t="s">
        <v>97</v>
      </c>
      <c r="M2411" s="0" t="n">
        <v>8</v>
      </c>
      <c r="N2411" s="16" t="n">
        <f aca="false">I2411*K2411</f>
        <v>65328</v>
      </c>
      <c r="O2411" s="16" t="n">
        <f aca="false">I2411*(K2411-J2411)</f>
        <v>5280</v>
      </c>
      <c r="P2411" s="15" t="n">
        <f aca="false">K2411-J2411</f>
        <v>110</v>
      </c>
      <c r="Q2411" s="0" t="str">
        <f aca="false">IF(G2411=0,"Out of stock",IF(G2411&lt;H2411,"Understocked",IF(G2411&gt;Summary!$B$6*H2411,"Overstocked","Healthy")))</f>
        <v>Healthy</v>
      </c>
      <c r="R2411" s="0" t="str">
        <f aca="false">IF(I2411&gt;=Summary!$B$7,"Fast",IF(I2411&lt;Summary!$B$8,"Slow","Medium"))</f>
        <v>Slow</v>
      </c>
      <c r="S2411" s="15" t="n">
        <f aca="false">IF(M2411&gt;Summary!$B$5,1,0)</f>
        <v>1</v>
      </c>
      <c r="T2411" s="16" t="n">
        <f aca="false">IF(Q2411="Overstocked",(G2411-Summary!$B$6*H2411)*J2411,0)</f>
        <v>0</v>
      </c>
    </row>
    <row r="2412" customFormat="false" ht="15" hidden="false" customHeight="false" outlineLevel="0" collapsed="false">
      <c r="A2412" s="0" t="s">
        <v>2510</v>
      </c>
      <c r="B2412" s="0" t="s">
        <v>113</v>
      </c>
      <c r="C2412" s="0" t="s">
        <v>78</v>
      </c>
      <c r="D2412" s="0" t="s">
        <v>92</v>
      </c>
      <c r="E2412" s="14" t="n">
        <v>45476</v>
      </c>
      <c r="F2412" s="14" t="n">
        <v>45477</v>
      </c>
      <c r="G2412" s="0" t="n">
        <v>296</v>
      </c>
      <c r="H2412" s="0" t="n">
        <v>136</v>
      </c>
      <c r="I2412" s="0" t="n">
        <v>283</v>
      </c>
      <c r="J2412" s="0" t="n">
        <v>240</v>
      </c>
      <c r="K2412" s="0" t="n">
        <v>567</v>
      </c>
      <c r="L2412" s="15" t="s">
        <v>87</v>
      </c>
      <c r="M2412" s="0" t="n">
        <v>1</v>
      </c>
      <c r="N2412" s="16" t="n">
        <f aca="false">I2412*K2412</f>
        <v>160461</v>
      </c>
      <c r="O2412" s="16" t="n">
        <f aca="false">I2412*(K2412-J2412)</f>
        <v>92541</v>
      </c>
      <c r="P2412" s="15" t="n">
        <f aca="false">K2412-J2412</f>
        <v>327</v>
      </c>
      <c r="Q2412" s="0" t="str">
        <f aca="false">IF(G2412=0,"Out of stock",IF(G2412&lt;H2412,"Understocked",IF(G2412&gt;Summary!$B$6*H2412,"Overstocked","Healthy")))</f>
        <v>Healthy</v>
      </c>
      <c r="R2412" s="0" t="str">
        <f aca="false">IF(I2412&gt;=Summary!$B$7,"Fast",IF(I2412&lt;Summary!$B$8,"Slow","Medium"))</f>
        <v>Fast</v>
      </c>
      <c r="S2412" s="15" t="n">
        <f aca="false">IF(M2412&gt;Summary!$B$5,1,0)</f>
        <v>0</v>
      </c>
      <c r="T2412" s="16" t="n">
        <f aca="false">IF(Q2412="Overstocked",(G2412-Summary!$B$6*H2412)*J2412,0)</f>
        <v>0</v>
      </c>
    </row>
    <row r="2413" customFormat="false" ht="15" hidden="false" customHeight="false" outlineLevel="0" collapsed="false">
      <c r="A2413" s="0" t="s">
        <v>2511</v>
      </c>
      <c r="B2413" s="0" t="s">
        <v>111</v>
      </c>
      <c r="C2413" s="0" t="s">
        <v>85</v>
      </c>
      <c r="D2413" s="0" t="s">
        <v>86</v>
      </c>
      <c r="E2413" s="14" t="n">
        <v>45630</v>
      </c>
      <c r="F2413" s="14" t="n">
        <v>45632</v>
      </c>
      <c r="G2413" s="0" t="n">
        <v>253</v>
      </c>
      <c r="H2413" s="0" t="n">
        <v>93</v>
      </c>
      <c r="I2413" s="0" t="n">
        <v>235</v>
      </c>
      <c r="J2413" s="0" t="n">
        <v>1188</v>
      </c>
      <c r="K2413" s="0" t="n">
        <v>1282</v>
      </c>
      <c r="L2413" s="15" t="s">
        <v>93</v>
      </c>
      <c r="M2413" s="0" t="n">
        <v>2</v>
      </c>
      <c r="N2413" s="16" t="n">
        <f aca="false">I2413*K2413</f>
        <v>301270</v>
      </c>
      <c r="O2413" s="16" t="n">
        <f aca="false">I2413*(K2413-J2413)</f>
        <v>22090</v>
      </c>
      <c r="P2413" s="15" t="n">
        <f aca="false">K2413-J2413</f>
        <v>94</v>
      </c>
      <c r="Q2413" s="0" t="str">
        <f aca="false">IF(G2413=0,"Out of stock",IF(G2413&lt;H2413,"Understocked",IF(G2413&gt;Summary!$B$6*H2413,"Overstocked","Healthy")))</f>
        <v>Healthy</v>
      </c>
      <c r="R2413" s="0" t="str">
        <f aca="false">IF(I2413&gt;=Summary!$B$7,"Fast",IF(I2413&lt;Summary!$B$8,"Slow","Medium"))</f>
        <v>Fast</v>
      </c>
      <c r="S2413" s="15" t="n">
        <f aca="false">IF(M2413&gt;Summary!$B$5,1,0)</f>
        <v>0</v>
      </c>
      <c r="T2413" s="16" t="n">
        <f aca="false">IF(Q2413="Overstocked",(G2413-Summary!$B$6*H2413)*J2413,0)</f>
        <v>0</v>
      </c>
    </row>
    <row r="2414" customFormat="false" ht="15" hidden="false" customHeight="false" outlineLevel="0" collapsed="false">
      <c r="A2414" s="0" t="s">
        <v>2512</v>
      </c>
      <c r="B2414" s="0" t="s">
        <v>95</v>
      </c>
      <c r="C2414" s="0" t="s">
        <v>104</v>
      </c>
      <c r="D2414" s="0" t="s">
        <v>90</v>
      </c>
      <c r="E2414" s="14" t="n">
        <v>44949</v>
      </c>
      <c r="F2414" s="14" t="n">
        <v>44954</v>
      </c>
      <c r="G2414" s="0" t="n">
        <v>403</v>
      </c>
      <c r="H2414" s="0" t="n">
        <v>83</v>
      </c>
      <c r="I2414" s="0" t="n">
        <v>111</v>
      </c>
      <c r="J2414" s="0" t="n">
        <v>1808</v>
      </c>
      <c r="K2414" s="0" t="n">
        <v>1896</v>
      </c>
      <c r="L2414" s="15" t="s">
        <v>93</v>
      </c>
      <c r="M2414" s="0" t="n">
        <v>5</v>
      </c>
      <c r="N2414" s="16" t="n">
        <f aca="false">I2414*K2414</f>
        <v>210456</v>
      </c>
      <c r="O2414" s="16" t="n">
        <f aca="false">I2414*(K2414-J2414)</f>
        <v>9768</v>
      </c>
      <c r="P2414" s="15" t="n">
        <f aca="false">K2414-J2414</f>
        <v>88</v>
      </c>
      <c r="Q2414" s="0" t="str">
        <f aca="false">IF(G2414=0,"Out of stock",IF(G2414&lt;H2414,"Understocked",IF(G2414&gt;Summary!$B$6*H2414,"Overstocked","Healthy")))</f>
        <v>Overstocked</v>
      </c>
      <c r="R2414" s="0" t="str">
        <f aca="false">IF(I2414&gt;=Summary!$B$7,"Fast",IF(I2414&lt;Summary!$B$8,"Slow","Medium"))</f>
        <v>Medium</v>
      </c>
      <c r="S2414" s="15" t="n">
        <f aca="false">IF(M2414&gt;Summary!$B$5,1,0)</f>
        <v>0</v>
      </c>
      <c r="T2414" s="16" t="n">
        <f aca="false">IF(Q2414="Overstocked",(G2414-Summary!$B$6*H2414)*J2414,0)</f>
        <v>128368</v>
      </c>
    </row>
    <row r="2415" customFormat="false" ht="15" hidden="false" customHeight="false" outlineLevel="0" collapsed="false">
      <c r="A2415" s="0" t="s">
        <v>2513</v>
      </c>
      <c r="B2415" s="0" t="s">
        <v>111</v>
      </c>
      <c r="C2415" s="0" t="s">
        <v>104</v>
      </c>
      <c r="D2415" s="0" t="s">
        <v>102</v>
      </c>
      <c r="E2415" s="14" t="n">
        <v>45637</v>
      </c>
      <c r="F2415" s="14" t="n">
        <v>45644</v>
      </c>
      <c r="G2415" s="0" t="n">
        <v>195</v>
      </c>
      <c r="H2415" s="0" t="n">
        <v>93</v>
      </c>
      <c r="I2415" s="0" t="n">
        <v>190</v>
      </c>
      <c r="J2415" s="0" t="n">
        <v>397</v>
      </c>
      <c r="K2415" s="0" t="n">
        <v>598</v>
      </c>
      <c r="L2415" s="15" t="s">
        <v>93</v>
      </c>
      <c r="M2415" s="0" t="n">
        <v>7</v>
      </c>
      <c r="N2415" s="16" t="n">
        <f aca="false">I2415*K2415</f>
        <v>113620</v>
      </c>
      <c r="O2415" s="16" t="n">
        <f aca="false">I2415*(K2415-J2415)</f>
        <v>38190</v>
      </c>
      <c r="P2415" s="15" t="n">
        <f aca="false">K2415-J2415</f>
        <v>201</v>
      </c>
      <c r="Q2415" s="0" t="str">
        <f aca="false">IF(G2415=0,"Out of stock",IF(G2415&lt;H2415,"Understocked",IF(G2415&gt;Summary!$B$6*H2415,"Overstocked","Healthy")))</f>
        <v>Healthy</v>
      </c>
      <c r="R2415" s="0" t="str">
        <f aca="false">IF(I2415&gt;=Summary!$B$7,"Fast",IF(I2415&lt;Summary!$B$8,"Slow","Medium"))</f>
        <v>Medium</v>
      </c>
      <c r="S2415" s="15" t="n">
        <f aca="false">IF(M2415&gt;Summary!$B$5,1,0)</f>
        <v>0</v>
      </c>
      <c r="T2415" s="16" t="n">
        <f aca="false">IF(Q2415="Overstocked",(G2415-Summary!$B$6*H2415)*J2415,0)</f>
        <v>0</v>
      </c>
    </row>
    <row r="2416" customFormat="false" ht="15" hidden="false" customHeight="false" outlineLevel="0" collapsed="false">
      <c r="A2416" s="0" t="s">
        <v>2514</v>
      </c>
      <c r="B2416" s="0" t="s">
        <v>84</v>
      </c>
      <c r="C2416" s="0" t="s">
        <v>104</v>
      </c>
      <c r="D2416" s="0" t="s">
        <v>79</v>
      </c>
      <c r="E2416" s="14" t="n">
        <v>45411</v>
      </c>
      <c r="F2416" s="14" t="n">
        <v>45419</v>
      </c>
      <c r="G2416" s="0" t="n">
        <v>179</v>
      </c>
      <c r="H2416" s="0" t="n">
        <v>118</v>
      </c>
      <c r="I2416" s="0" t="n">
        <v>210</v>
      </c>
      <c r="J2416" s="0" t="n">
        <v>1441</v>
      </c>
      <c r="K2416" s="0" t="n">
        <v>1496</v>
      </c>
      <c r="L2416" s="15" t="s">
        <v>82</v>
      </c>
      <c r="M2416" s="0" t="n">
        <v>8</v>
      </c>
      <c r="N2416" s="16" t="n">
        <f aca="false">I2416*K2416</f>
        <v>314160</v>
      </c>
      <c r="O2416" s="16" t="n">
        <f aca="false">I2416*(K2416-J2416)</f>
        <v>11550</v>
      </c>
      <c r="P2416" s="15" t="n">
        <f aca="false">K2416-J2416</f>
        <v>55</v>
      </c>
      <c r="Q2416" s="0" t="str">
        <f aca="false">IF(G2416=0,"Out of stock",IF(G2416&lt;H2416,"Understocked",IF(G2416&gt;Summary!$B$6*H2416,"Overstocked","Healthy")))</f>
        <v>Healthy</v>
      </c>
      <c r="R2416" s="0" t="str">
        <f aca="false">IF(I2416&gt;=Summary!$B$7,"Fast",IF(I2416&lt;Summary!$B$8,"Slow","Medium"))</f>
        <v>Fast</v>
      </c>
      <c r="S2416" s="15" t="n">
        <f aca="false">IF(M2416&gt;Summary!$B$5,1,0)</f>
        <v>1</v>
      </c>
      <c r="T2416" s="16" t="n">
        <f aca="false">IF(Q2416="Overstocked",(G2416-Summary!$B$6*H2416)*J2416,0)</f>
        <v>0</v>
      </c>
    </row>
    <row r="2417" customFormat="false" ht="15" hidden="false" customHeight="false" outlineLevel="0" collapsed="false">
      <c r="A2417" s="0" t="s">
        <v>2515</v>
      </c>
      <c r="B2417" s="0" t="s">
        <v>84</v>
      </c>
      <c r="C2417" s="0" t="s">
        <v>78</v>
      </c>
      <c r="D2417" s="0" t="s">
        <v>92</v>
      </c>
      <c r="E2417" s="14" t="n">
        <v>44936</v>
      </c>
      <c r="F2417" s="14" t="n">
        <v>44945</v>
      </c>
      <c r="G2417" s="0" t="n">
        <v>454</v>
      </c>
      <c r="H2417" s="0" t="n">
        <v>71</v>
      </c>
      <c r="I2417" s="0" t="n">
        <v>119</v>
      </c>
      <c r="J2417" s="0" t="n">
        <v>1547</v>
      </c>
      <c r="K2417" s="0" t="n">
        <v>1951</v>
      </c>
      <c r="L2417" s="15" t="s">
        <v>80</v>
      </c>
      <c r="M2417" s="0" t="n">
        <v>9</v>
      </c>
      <c r="N2417" s="16" t="n">
        <f aca="false">I2417*K2417</f>
        <v>232169</v>
      </c>
      <c r="O2417" s="16" t="n">
        <f aca="false">I2417*(K2417-J2417)</f>
        <v>48076</v>
      </c>
      <c r="P2417" s="15" t="n">
        <f aca="false">K2417-J2417</f>
        <v>404</v>
      </c>
      <c r="Q2417" s="0" t="str">
        <f aca="false">IF(G2417=0,"Out of stock",IF(G2417&lt;H2417,"Understocked",IF(G2417&gt;Summary!$B$6*H2417,"Overstocked","Healthy")))</f>
        <v>Overstocked</v>
      </c>
      <c r="R2417" s="0" t="str">
        <f aca="false">IF(I2417&gt;=Summary!$B$7,"Fast",IF(I2417&lt;Summary!$B$8,"Slow","Medium"))</f>
        <v>Medium</v>
      </c>
      <c r="S2417" s="15" t="n">
        <f aca="false">IF(M2417&gt;Summary!$B$5,1,0)</f>
        <v>1</v>
      </c>
      <c r="T2417" s="16" t="n">
        <f aca="false">IF(Q2417="Overstocked",(G2417-Summary!$B$6*H2417)*J2417,0)</f>
        <v>262990</v>
      </c>
    </row>
    <row r="2418" customFormat="false" ht="15" hidden="false" customHeight="false" outlineLevel="0" collapsed="false">
      <c r="A2418" s="0" t="s">
        <v>2516</v>
      </c>
      <c r="B2418" s="0" t="s">
        <v>123</v>
      </c>
      <c r="C2418" s="0" t="s">
        <v>85</v>
      </c>
      <c r="D2418" s="0" t="s">
        <v>102</v>
      </c>
      <c r="E2418" s="14" t="n">
        <v>44952</v>
      </c>
      <c r="F2418" s="14" t="n">
        <v>44956</v>
      </c>
      <c r="G2418" s="0" t="n">
        <v>132</v>
      </c>
      <c r="H2418" s="0" t="n">
        <v>63</v>
      </c>
      <c r="I2418" s="0" t="n">
        <v>300</v>
      </c>
      <c r="J2418" s="0" t="n">
        <v>1593</v>
      </c>
      <c r="K2418" s="0" t="n">
        <v>1884</v>
      </c>
      <c r="L2418" s="15" t="s">
        <v>82</v>
      </c>
      <c r="M2418" s="0" t="n">
        <v>4</v>
      </c>
      <c r="N2418" s="16" t="n">
        <f aca="false">I2418*K2418</f>
        <v>565200</v>
      </c>
      <c r="O2418" s="16" t="n">
        <f aca="false">I2418*(K2418-J2418)</f>
        <v>87300</v>
      </c>
      <c r="P2418" s="15" t="n">
        <f aca="false">K2418-J2418</f>
        <v>291</v>
      </c>
      <c r="Q2418" s="0" t="str">
        <f aca="false">IF(G2418=0,"Out of stock",IF(G2418&lt;H2418,"Understocked",IF(G2418&gt;Summary!$B$6*H2418,"Overstocked","Healthy")))</f>
        <v>Healthy</v>
      </c>
      <c r="R2418" s="0" t="str">
        <f aca="false">IF(I2418&gt;=Summary!$B$7,"Fast",IF(I2418&lt;Summary!$B$8,"Slow","Medium"))</f>
        <v>Fast</v>
      </c>
      <c r="S2418" s="15" t="n">
        <f aca="false">IF(M2418&gt;Summary!$B$5,1,0)</f>
        <v>0</v>
      </c>
      <c r="T2418" s="16" t="n">
        <f aca="false">IF(Q2418="Overstocked",(G2418-Summary!$B$6*H2418)*J2418,0)</f>
        <v>0</v>
      </c>
    </row>
    <row r="2419" customFormat="false" ht="15" hidden="false" customHeight="false" outlineLevel="0" collapsed="false">
      <c r="A2419" s="0" t="s">
        <v>2517</v>
      </c>
      <c r="B2419" s="0" t="s">
        <v>95</v>
      </c>
      <c r="C2419" s="0" t="s">
        <v>104</v>
      </c>
      <c r="D2419" s="0" t="s">
        <v>90</v>
      </c>
      <c r="E2419" s="14" t="n">
        <v>45577</v>
      </c>
      <c r="F2419" s="14" t="n">
        <v>45581</v>
      </c>
      <c r="G2419" s="0" t="n">
        <v>394</v>
      </c>
      <c r="H2419" s="0" t="n">
        <v>77</v>
      </c>
      <c r="I2419" s="0" t="n">
        <v>248</v>
      </c>
      <c r="J2419" s="0" t="n">
        <v>1502</v>
      </c>
      <c r="K2419" s="0" t="n">
        <v>1975</v>
      </c>
      <c r="L2419" s="15" t="s">
        <v>87</v>
      </c>
      <c r="M2419" s="0" t="n">
        <v>4</v>
      </c>
      <c r="N2419" s="16" t="n">
        <f aca="false">I2419*K2419</f>
        <v>489800</v>
      </c>
      <c r="O2419" s="16" t="n">
        <f aca="false">I2419*(K2419-J2419)</f>
        <v>117304</v>
      </c>
      <c r="P2419" s="15" t="n">
        <f aca="false">K2419-J2419</f>
        <v>473</v>
      </c>
      <c r="Q2419" s="0" t="str">
        <f aca="false">IF(G2419=0,"Out of stock",IF(G2419&lt;H2419,"Understocked",IF(G2419&gt;Summary!$B$6*H2419,"Overstocked","Healthy")))</f>
        <v>Overstocked</v>
      </c>
      <c r="R2419" s="0" t="str">
        <f aca="false">IF(I2419&gt;=Summary!$B$7,"Fast",IF(I2419&lt;Summary!$B$8,"Slow","Medium"))</f>
        <v>Fast</v>
      </c>
      <c r="S2419" s="15" t="n">
        <f aca="false">IF(M2419&gt;Summary!$B$5,1,0)</f>
        <v>0</v>
      </c>
      <c r="T2419" s="16" t="n">
        <f aca="false">IF(Q2419="Overstocked",(G2419-Summary!$B$6*H2419)*J2419,0)</f>
        <v>129172</v>
      </c>
    </row>
    <row r="2420" customFormat="false" ht="15" hidden="false" customHeight="false" outlineLevel="0" collapsed="false">
      <c r="A2420" s="0" t="s">
        <v>2518</v>
      </c>
      <c r="B2420" s="0" t="s">
        <v>101</v>
      </c>
      <c r="C2420" s="0" t="s">
        <v>96</v>
      </c>
      <c r="D2420" s="0" t="s">
        <v>102</v>
      </c>
      <c r="E2420" s="14" t="n">
        <v>44996</v>
      </c>
      <c r="F2420" s="14" t="n">
        <v>45006</v>
      </c>
      <c r="G2420" s="0" t="n">
        <v>279</v>
      </c>
      <c r="H2420" s="0" t="n">
        <v>64</v>
      </c>
      <c r="I2420" s="0" t="n">
        <v>143</v>
      </c>
      <c r="J2420" s="0" t="n">
        <v>1117</v>
      </c>
      <c r="K2420" s="0" t="n">
        <v>1318</v>
      </c>
      <c r="L2420" s="15" t="s">
        <v>93</v>
      </c>
      <c r="M2420" s="0" t="n">
        <v>10</v>
      </c>
      <c r="N2420" s="16" t="n">
        <f aca="false">I2420*K2420</f>
        <v>188474</v>
      </c>
      <c r="O2420" s="16" t="n">
        <f aca="false">I2420*(K2420-J2420)</f>
        <v>28743</v>
      </c>
      <c r="P2420" s="15" t="n">
        <f aca="false">K2420-J2420</f>
        <v>201</v>
      </c>
      <c r="Q2420" s="0" t="str">
        <f aca="false">IF(G2420=0,"Out of stock",IF(G2420&lt;H2420,"Understocked",IF(G2420&gt;Summary!$B$6*H2420,"Overstocked","Healthy")))</f>
        <v>Overstocked</v>
      </c>
      <c r="R2420" s="0" t="str">
        <f aca="false">IF(I2420&gt;=Summary!$B$7,"Fast",IF(I2420&lt;Summary!$B$8,"Slow","Medium"))</f>
        <v>Medium</v>
      </c>
      <c r="S2420" s="15" t="n">
        <f aca="false">IF(M2420&gt;Summary!$B$5,1,0)</f>
        <v>1</v>
      </c>
      <c r="T2420" s="16" t="n">
        <f aca="false">IF(Q2420="Overstocked",(G2420-Summary!$B$6*H2420)*J2420,0)</f>
        <v>25691</v>
      </c>
    </row>
    <row r="2421" customFormat="false" ht="15" hidden="false" customHeight="false" outlineLevel="0" collapsed="false">
      <c r="A2421" s="0" t="s">
        <v>2519</v>
      </c>
      <c r="B2421" s="0" t="s">
        <v>113</v>
      </c>
      <c r="C2421" s="0" t="s">
        <v>104</v>
      </c>
      <c r="D2421" s="0" t="s">
        <v>102</v>
      </c>
      <c r="E2421" s="14" t="n">
        <v>45479</v>
      </c>
      <c r="F2421" s="14" t="n">
        <v>45484</v>
      </c>
      <c r="G2421" s="0" t="n">
        <v>120</v>
      </c>
      <c r="H2421" s="0" t="n">
        <v>105</v>
      </c>
      <c r="I2421" s="0" t="n">
        <v>49</v>
      </c>
      <c r="J2421" s="0" t="n">
        <v>437</v>
      </c>
      <c r="K2421" s="0" t="n">
        <v>813</v>
      </c>
      <c r="L2421" s="15" t="s">
        <v>93</v>
      </c>
      <c r="M2421" s="0" t="n">
        <v>5</v>
      </c>
      <c r="N2421" s="16" t="n">
        <f aca="false">I2421*K2421</f>
        <v>39837</v>
      </c>
      <c r="O2421" s="16" t="n">
        <f aca="false">I2421*(K2421-J2421)</f>
        <v>18424</v>
      </c>
      <c r="P2421" s="15" t="n">
        <f aca="false">K2421-J2421</f>
        <v>376</v>
      </c>
      <c r="Q2421" s="0" t="str">
        <f aca="false">IF(G2421=0,"Out of stock",IF(G2421&lt;H2421,"Understocked",IF(G2421&gt;Summary!$B$6*H2421,"Overstocked","Healthy")))</f>
        <v>Healthy</v>
      </c>
      <c r="R2421" s="0" t="str">
        <f aca="false">IF(I2421&gt;=Summary!$B$7,"Fast",IF(I2421&lt;Summary!$B$8,"Slow","Medium"))</f>
        <v>Slow</v>
      </c>
      <c r="S2421" s="15" t="n">
        <f aca="false">IF(M2421&gt;Summary!$B$5,1,0)</f>
        <v>0</v>
      </c>
      <c r="T2421" s="16" t="n">
        <f aca="false">IF(Q2421="Overstocked",(G2421-Summary!$B$6*H2421)*J2421,0)</f>
        <v>0</v>
      </c>
    </row>
    <row r="2422" customFormat="false" ht="15" hidden="false" customHeight="false" outlineLevel="0" collapsed="false">
      <c r="A2422" s="0" t="s">
        <v>2520</v>
      </c>
      <c r="B2422" s="0" t="s">
        <v>101</v>
      </c>
      <c r="C2422" s="0" t="s">
        <v>104</v>
      </c>
      <c r="D2422" s="0" t="s">
        <v>102</v>
      </c>
      <c r="E2422" s="14" t="n">
        <v>45309</v>
      </c>
      <c r="F2422" s="14" t="n">
        <v>45319</v>
      </c>
      <c r="G2422" s="0" t="n">
        <v>118</v>
      </c>
      <c r="H2422" s="0" t="n">
        <v>69</v>
      </c>
      <c r="I2422" s="0" t="n">
        <v>266</v>
      </c>
      <c r="J2422" s="0" t="n">
        <v>1873</v>
      </c>
      <c r="K2422" s="0" t="n">
        <v>2255</v>
      </c>
      <c r="L2422" s="15" t="s">
        <v>80</v>
      </c>
      <c r="M2422" s="0" t="n">
        <v>10</v>
      </c>
      <c r="N2422" s="16" t="n">
        <f aca="false">I2422*K2422</f>
        <v>599830</v>
      </c>
      <c r="O2422" s="16" t="n">
        <f aca="false">I2422*(K2422-J2422)</f>
        <v>101612</v>
      </c>
      <c r="P2422" s="15" t="n">
        <f aca="false">K2422-J2422</f>
        <v>382</v>
      </c>
      <c r="Q2422" s="0" t="str">
        <f aca="false">IF(G2422=0,"Out of stock",IF(G2422&lt;H2422,"Understocked",IF(G2422&gt;Summary!$B$6*H2422,"Overstocked","Healthy")))</f>
        <v>Healthy</v>
      </c>
      <c r="R2422" s="0" t="str">
        <f aca="false">IF(I2422&gt;=Summary!$B$7,"Fast",IF(I2422&lt;Summary!$B$8,"Slow","Medium"))</f>
        <v>Fast</v>
      </c>
      <c r="S2422" s="15" t="n">
        <f aca="false">IF(M2422&gt;Summary!$B$5,1,0)</f>
        <v>1</v>
      </c>
      <c r="T2422" s="16" t="n">
        <f aca="false">IF(Q2422="Overstocked",(G2422-Summary!$B$6*H2422)*J2422,0)</f>
        <v>0</v>
      </c>
    </row>
    <row r="2423" customFormat="false" ht="15" hidden="false" customHeight="false" outlineLevel="0" collapsed="false">
      <c r="A2423" s="0" t="s">
        <v>2521</v>
      </c>
      <c r="B2423" s="0" t="s">
        <v>107</v>
      </c>
      <c r="C2423" s="0" t="s">
        <v>85</v>
      </c>
      <c r="D2423" s="0" t="s">
        <v>92</v>
      </c>
      <c r="E2423" s="14" t="n">
        <v>45058</v>
      </c>
      <c r="F2423" s="14" t="n">
        <v>45062</v>
      </c>
      <c r="G2423" s="0" t="n">
        <v>205</v>
      </c>
      <c r="H2423" s="0" t="n">
        <v>147</v>
      </c>
      <c r="I2423" s="0" t="n">
        <v>74</v>
      </c>
      <c r="J2423" s="0" t="n">
        <v>419</v>
      </c>
      <c r="K2423" s="0" t="n">
        <v>901</v>
      </c>
      <c r="L2423" s="15" t="s">
        <v>82</v>
      </c>
      <c r="M2423" s="0" t="n">
        <v>4</v>
      </c>
      <c r="N2423" s="16" t="n">
        <f aca="false">I2423*K2423</f>
        <v>66674</v>
      </c>
      <c r="O2423" s="16" t="n">
        <f aca="false">I2423*(K2423-J2423)</f>
        <v>35668</v>
      </c>
      <c r="P2423" s="15" t="n">
        <f aca="false">K2423-J2423</f>
        <v>482</v>
      </c>
      <c r="Q2423" s="0" t="str">
        <f aca="false">IF(G2423=0,"Out of stock",IF(G2423&lt;H2423,"Understocked",IF(G2423&gt;Summary!$B$6*H2423,"Overstocked","Healthy")))</f>
        <v>Healthy</v>
      </c>
      <c r="R2423" s="0" t="str">
        <f aca="false">IF(I2423&gt;=Summary!$B$7,"Fast",IF(I2423&lt;Summary!$B$8,"Slow","Medium"))</f>
        <v>Slow</v>
      </c>
      <c r="S2423" s="15" t="n">
        <f aca="false">IF(M2423&gt;Summary!$B$5,1,0)</f>
        <v>0</v>
      </c>
      <c r="T2423" s="16" t="n">
        <f aca="false">IF(Q2423="Overstocked",(G2423-Summary!$B$6*H2423)*J2423,0)</f>
        <v>0</v>
      </c>
    </row>
    <row r="2424" customFormat="false" ht="15" hidden="false" customHeight="false" outlineLevel="0" collapsed="false">
      <c r="A2424" s="0" t="s">
        <v>2522</v>
      </c>
      <c r="B2424" s="0" t="s">
        <v>95</v>
      </c>
      <c r="C2424" s="0" t="s">
        <v>78</v>
      </c>
      <c r="D2424" s="0" t="s">
        <v>92</v>
      </c>
      <c r="E2424" s="14" t="n">
        <v>45378</v>
      </c>
      <c r="F2424" s="14" t="n">
        <v>45384</v>
      </c>
      <c r="G2424" s="0" t="n">
        <v>416</v>
      </c>
      <c r="H2424" s="0" t="n">
        <v>103</v>
      </c>
      <c r="I2424" s="0" t="n">
        <v>65</v>
      </c>
      <c r="J2424" s="0" t="n">
        <v>720</v>
      </c>
      <c r="K2424" s="0" t="n">
        <v>992</v>
      </c>
      <c r="L2424" s="15" t="s">
        <v>87</v>
      </c>
      <c r="M2424" s="0" t="n">
        <v>6</v>
      </c>
      <c r="N2424" s="16" t="n">
        <f aca="false">I2424*K2424</f>
        <v>64480</v>
      </c>
      <c r="O2424" s="16" t="n">
        <f aca="false">I2424*(K2424-J2424)</f>
        <v>17680</v>
      </c>
      <c r="P2424" s="15" t="n">
        <f aca="false">K2424-J2424</f>
        <v>272</v>
      </c>
      <c r="Q2424" s="0" t="str">
        <f aca="false">IF(G2424=0,"Out of stock",IF(G2424&lt;H2424,"Understocked",IF(G2424&gt;Summary!$B$6*H2424,"Overstocked","Healthy")))</f>
        <v>Overstocked</v>
      </c>
      <c r="R2424" s="0" t="str">
        <f aca="false">IF(I2424&gt;=Summary!$B$7,"Fast",IF(I2424&lt;Summary!$B$8,"Slow","Medium"))</f>
        <v>Slow</v>
      </c>
      <c r="S2424" s="15" t="n">
        <f aca="false">IF(M2424&gt;Summary!$B$5,1,0)</f>
        <v>0</v>
      </c>
      <c r="T2424" s="16" t="n">
        <f aca="false">IF(Q2424="Overstocked",(G2424-Summary!$B$6*H2424)*J2424,0)</f>
        <v>2880</v>
      </c>
    </row>
    <row r="2425" customFormat="false" ht="15" hidden="false" customHeight="false" outlineLevel="0" collapsed="false">
      <c r="A2425" s="0" t="s">
        <v>2523</v>
      </c>
      <c r="B2425" s="0" t="s">
        <v>89</v>
      </c>
      <c r="C2425" s="0" t="s">
        <v>96</v>
      </c>
      <c r="D2425" s="0" t="s">
        <v>102</v>
      </c>
      <c r="E2425" s="14" t="n">
        <v>45614</v>
      </c>
      <c r="F2425" s="14" t="n">
        <v>45619</v>
      </c>
      <c r="G2425" s="0" t="n">
        <v>424</v>
      </c>
      <c r="H2425" s="0" t="n">
        <v>85</v>
      </c>
      <c r="I2425" s="0" t="n">
        <v>92</v>
      </c>
      <c r="J2425" s="0" t="n">
        <v>487</v>
      </c>
      <c r="K2425" s="0" t="n">
        <v>822</v>
      </c>
      <c r="L2425" s="15" t="s">
        <v>82</v>
      </c>
      <c r="M2425" s="0" t="n">
        <v>5</v>
      </c>
      <c r="N2425" s="16" t="n">
        <f aca="false">I2425*K2425</f>
        <v>75624</v>
      </c>
      <c r="O2425" s="16" t="n">
        <f aca="false">I2425*(K2425-J2425)</f>
        <v>30820</v>
      </c>
      <c r="P2425" s="15" t="n">
        <f aca="false">K2425-J2425</f>
        <v>335</v>
      </c>
      <c r="Q2425" s="0" t="str">
        <f aca="false">IF(G2425=0,"Out of stock",IF(G2425&lt;H2425,"Understocked",IF(G2425&gt;Summary!$B$6*H2425,"Overstocked","Healthy")))</f>
        <v>Overstocked</v>
      </c>
      <c r="R2425" s="0" t="str">
        <f aca="false">IF(I2425&gt;=Summary!$B$7,"Fast",IF(I2425&lt;Summary!$B$8,"Slow","Medium"))</f>
        <v>Slow</v>
      </c>
      <c r="S2425" s="15" t="n">
        <f aca="false">IF(M2425&gt;Summary!$B$5,1,0)</f>
        <v>0</v>
      </c>
      <c r="T2425" s="16" t="n">
        <f aca="false">IF(Q2425="Overstocked",(G2425-Summary!$B$6*H2425)*J2425,0)</f>
        <v>40908</v>
      </c>
    </row>
    <row r="2426" customFormat="false" ht="15" hidden="false" customHeight="false" outlineLevel="0" collapsed="false">
      <c r="A2426" s="0" t="s">
        <v>2524</v>
      </c>
      <c r="B2426" s="0" t="s">
        <v>111</v>
      </c>
      <c r="C2426" s="0" t="s">
        <v>85</v>
      </c>
      <c r="D2426" s="0" t="s">
        <v>90</v>
      </c>
      <c r="E2426" s="14" t="n">
        <v>45025</v>
      </c>
      <c r="F2426" s="14" t="n">
        <v>45030</v>
      </c>
      <c r="G2426" s="0" t="n">
        <v>81</v>
      </c>
      <c r="H2426" s="0" t="n">
        <v>136</v>
      </c>
      <c r="I2426" s="0" t="n">
        <v>233</v>
      </c>
      <c r="J2426" s="0" t="n">
        <v>946</v>
      </c>
      <c r="K2426" s="0" t="n">
        <v>1393</v>
      </c>
      <c r="L2426" s="15" t="s">
        <v>93</v>
      </c>
      <c r="M2426" s="0" t="n">
        <v>5</v>
      </c>
      <c r="N2426" s="16" t="n">
        <f aca="false">I2426*K2426</f>
        <v>324569</v>
      </c>
      <c r="O2426" s="16" t="n">
        <f aca="false">I2426*(K2426-J2426)</f>
        <v>104151</v>
      </c>
      <c r="P2426" s="15" t="n">
        <f aca="false">K2426-J2426</f>
        <v>447</v>
      </c>
      <c r="Q2426" s="0" t="str">
        <f aca="false">IF(G2426=0,"Out of stock",IF(G2426&lt;H2426,"Understocked",IF(G2426&gt;Summary!$B$6*H2426,"Overstocked","Healthy")))</f>
        <v>Understocked</v>
      </c>
      <c r="R2426" s="0" t="str">
        <f aca="false">IF(I2426&gt;=Summary!$B$7,"Fast",IF(I2426&lt;Summary!$B$8,"Slow","Medium"))</f>
        <v>Fast</v>
      </c>
      <c r="S2426" s="15" t="n">
        <f aca="false">IF(M2426&gt;Summary!$B$5,1,0)</f>
        <v>0</v>
      </c>
      <c r="T2426" s="16" t="n">
        <f aca="false">IF(Q2426="Overstocked",(G2426-Summary!$B$6*H2426)*J2426,0)</f>
        <v>0</v>
      </c>
    </row>
    <row r="2427" customFormat="false" ht="15" hidden="false" customHeight="false" outlineLevel="0" collapsed="false">
      <c r="A2427" s="0" t="s">
        <v>2525</v>
      </c>
      <c r="B2427" s="0" t="s">
        <v>89</v>
      </c>
      <c r="C2427" s="0" t="s">
        <v>104</v>
      </c>
      <c r="D2427" s="0" t="s">
        <v>86</v>
      </c>
      <c r="E2427" s="14" t="n">
        <v>45243</v>
      </c>
      <c r="F2427" s="14" t="n">
        <v>45249</v>
      </c>
      <c r="G2427" s="0" t="n">
        <v>238</v>
      </c>
      <c r="H2427" s="0" t="n">
        <v>109</v>
      </c>
      <c r="I2427" s="0" t="n">
        <v>149</v>
      </c>
      <c r="J2427" s="0" t="n">
        <v>1519</v>
      </c>
      <c r="K2427" s="0" t="n">
        <v>1942</v>
      </c>
      <c r="L2427" s="15" t="s">
        <v>82</v>
      </c>
      <c r="M2427" s="0" t="n">
        <v>6</v>
      </c>
      <c r="N2427" s="16" t="n">
        <f aca="false">I2427*K2427</f>
        <v>289358</v>
      </c>
      <c r="O2427" s="16" t="n">
        <f aca="false">I2427*(K2427-J2427)</f>
        <v>63027</v>
      </c>
      <c r="P2427" s="15" t="n">
        <f aca="false">K2427-J2427</f>
        <v>423</v>
      </c>
      <c r="Q2427" s="0" t="str">
        <f aca="false">IF(G2427=0,"Out of stock",IF(G2427&lt;H2427,"Understocked",IF(G2427&gt;Summary!$B$6*H2427,"Overstocked","Healthy")))</f>
        <v>Healthy</v>
      </c>
      <c r="R2427" s="0" t="str">
        <f aca="false">IF(I2427&gt;=Summary!$B$7,"Fast",IF(I2427&lt;Summary!$B$8,"Slow","Medium"))</f>
        <v>Medium</v>
      </c>
      <c r="S2427" s="15" t="n">
        <f aca="false">IF(M2427&gt;Summary!$B$5,1,0)</f>
        <v>0</v>
      </c>
      <c r="T2427" s="16" t="n">
        <f aca="false">IF(Q2427="Overstocked",(G2427-Summary!$B$6*H2427)*J2427,0)</f>
        <v>0</v>
      </c>
    </row>
    <row r="2428" customFormat="false" ht="15" hidden="false" customHeight="false" outlineLevel="0" collapsed="false">
      <c r="A2428" s="0" t="s">
        <v>2526</v>
      </c>
      <c r="B2428" s="0" t="s">
        <v>77</v>
      </c>
      <c r="C2428" s="0" t="s">
        <v>78</v>
      </c>
      <c r="D2428" s="0" t="s">
        <v>79</v>
      </c>
      <c r="E2428" s="14" t="n">
        <v>45057</v>
      </c>
      <c r="F2428" s="14" t="n">
        <v>45060</v>
      </c>
      <c r="G2428" s="0" t="n">
        <v>251</v>
      </c>
      <c r="H2428" s="0" t="n">
        <v>103</v>
      </c>
      <c r="I2428" s="0" t="n">
        <v>174</v>
      </c>
      <c r="J2428" s="0" t="n">
        <v>1576</v>
      </c>
      <c r="K2428" s="0" t="n">
        <v>1793</v>
      </c>
      <c r="L2428" s="15" t="s">
        <v>87</v>
      </c>
      <c r="M2428" s="0" t="n">
        <v>3</v>
      </c>
      <c r="N2428" s="16" t="n">
        <f aca="false">I2428*K2428</f>
        <v>311982</v>
      </c>
      <c r="O2428" s="16" t="n">
        <f aca="false">I2428*(K2428-J2428)</f>
        <v>37758</v>
      </c>
      <c r="P2428" s="15" t="n">
        <f aca="false">K2428-J2428</f>
        <v>217</v>
      </c>
      <c r="Q2428" s="0" t="str">
        <f aca="false">IF(G2428=0,"Out of stock",IF(G2428&lt;H2428,"Understocked",IF(G2428&gt;Summary!$B$6*H2428,"Overstocked","Healthy")))</f>
        <v>Healthy</v>
      </c>
      <c r="R2428" s="0" t="str">
        <f aca="false">IF(I2428&gt;=Summary!$B$7,"Fast",IF(I2428&lt;Summary!$B$8,"Slow","Medium"))</f>
        <v>Medium</v>
      </c>
      <c r="S2428" s="15" t="n">
        <f aca="false">IF(M2428&gt;Summary!$B$5,1,0)</f>
        <v>0</v>
      </c>
      <c r="T2428" s="16" t="n">
        <f aca="false">IF(Q2428="Overstocked",(G2428-Summary!$B$6*H2428)*J2428,0)</f>
        <v>0</v>
      </c>
    </row>
    <row r="2429" customFormat="false" ht="15" hidden="false" customHeight="false" outlineLevel="0" collapsed="false">
      <c r="A2429" s="0" t="s">
        <v>2527</v>
      </c>
      <c r="B2429" s="0" t="s">
        <v>107</v>
      </c>
      <c r="C2429" s="0" t="s">
        <v>104</v>
      </c>
      <c r="D2429" s="0" t="s">
        <v>102</v>
      </c>
      <c r="E2429" s="14" t="n">
        <v>45359</v>
      </c>
      <c r="F2429" s="14" t="n">
        <v>45366</v>
      </c>
      <c r="G2429" s="0" t="n">
        <v>21</v>
      </c>
      <c r="H2429" s="0" t="n">
        <v>84</v>
      </c>
      <c r="I2429" s="0" t="n">
        <v>280</v>
      </c>
      <c r="J2429" s="0" t="n">
        <v>1052</v>
      </c>
      <c r="K2429" s="0" t="n">
        <v>1261</v>
      </c>
      <c r="L2429" s="15" t="s">
        <v>87</v>
      </c>
      <c r="M2429" s="0" t="n">
        <v>7</v>
      </c>
      <c r="N2429" s="16" t="n">
        <f aca="false">I2429*K2429</f>
        <v>353080</v>
      </c>
      <c r="O2429" s="16" t="n">
        <f aca="false">I2429*(K2429-J2429)</f>
        <v>58520</v>
      </c>
      <c r="P2429" s="15" t="n">
        <f aca="false">K2429-J2429</f>
        <v>209</v>
      </c>
      <c r="Q2429" s="0" t="str">
        <f aca="false">IF(G2429=0,"Out of stock",IF(G2429&lt;H2429,"Understocked",IF(G2429&gt;Summary!$B$6*H2429,"Overstocked","Healthy")))</f>
        <v>Understocked</v>
      </c>
      <c r="R2429" s="0" t="str">
        <f aca="false">IF(I2429&gt;=Summary!$B$7,"Fast",IF(I2429&lt;Summary!$B$8,"Slow","Medium"))</f>
        <v>Fast</v>
      </c>
      <c r="S2429" s="15" t="n">
        <f aca="false">IF(M2429&gt;Summary!$B$5,1,0)</f>
        <v>0</v>
      </c>
      <c r="T2429" s="16" t="n">
        <f aca="false">IF(Q2429="Overstocked",(G2429-Summary!$B$6*H2429)*J2429,0)</f>
        <v>0</v>
      </c>
    </row>
    <row r="2430" customFormat="false" ht="15" hidden="false" customHeight="false" outlineLevel="0" collapsed="false">
      <c r="A2430" s="0" t="s">
        <v>2528</v>
      </c>
      <c r="B2430" s="0" t="s">
        <v>77</v>
      </c>
      <c r="C2430" s="0" t="s">
        <v>78</v>
      </c>
      <c r="D2430" s="0" t="s">
        <v>90</v>
      </c>
      <c r="E2430" s="14" t="n">
        <v>45387</v>
      </c>
      <c r="F2430" s="14" t="n">
        <v>45388</v>
      </c>
      <c r="G2430" s="0" t="n">
        <v>490</v>
      </c>
      <c r="H2430" s="0" t="n">
        <v>119</v>
      </c>
      <c r="I2430" s="0" t="n">
        <v>183</v>
      </c>
      <c r="J2430" s="0" t="n">
        <v>372</v>
      </c>
      <c r="K2430" s="0" t="n">
        <v>641</v>
      </c>
      <c r="L2430" s="15" t="s">
        <v>97</v>
      </c>
      <c r="M2430" s="0" t="n">
        <v>1</v>
      </c>
      <c r="N2430" s="16" t="n">
        <f aca="false">I2430*K2430</f>
        <v>117303</v>
      </c>
      <c r="O2430" s="16" t="n">
        <f aca="false">I2430*(K2430-J2430)</f>
        <v>49227</v>
      </c>
      <c r="P2430" s="15" t="n">
        <f aca="false">K2430-J2430</f>
        <v>269</v>
      </c>
      <c r="Q2430" s="0" t="str">
        <f aca="false">IF(G2430=0,"Out of stock",IF(G2430&lt;H2430,"Understocked",IF(G2430&gt;Summary!$B$6*H2430,"Overstocked","Healthy")))</f>
        <v>Overstocked</v>
      </c>
      <c r="R2430" s="0" t="str">
        <f aca="false">IF(I2430&gt;=Summary!$B$7,"Fast",IF(I2430&lt;Summary!$B$8,"Slow","Medium"))</f>
        <v>Medium</v>
      </c>
      <c r="S2430" s="15" t="n">
        <f aca="false">IF(M2430&gt;Summary!$B$5,1,0)</f>
        <v>0</v>
      </c>
      <c r="T2430" s="16" t="n">
        <f aca="false">IF(Q2430="Overstocked",(G2430-Summary!$B$6*H2430)*J2430,0)</f>
        <v>5208</v>
      </c>
    </row>
    <row r="2431" customFormat="false" ht="15" hidden="false" customHeight="false" outlineLevel="0" collapsed="false">
      <c r="A2431" s="0" t="s">
        <v>2529</v>
      </c>
      <c r="B2431" s="0" t="s">
        <v>113</v>
      </c>
      <c r="C2431" s="0" t="s">
        <v>78</v>
      </c>
      <c r="D2431" s="0" t="s">
        <v>102</v>
      </c>
      <c r="E2431" s="14" t="n">
        <v>45117</v>
      </c>
      <c r="F2431" s="14" t="n">
        <v>45127</v>
      </c>
      <c r="G2431" s="0" t="n">
        <v>52</v>
      </c>
      <c r="H2431" s="0" t="n">
        <v>97</v>
      </c>
      <c r="I2431" s="0" t="n">
        <v>50</v>
      </c>
      <c r="J2431" s="0" t="n">
        <v>443</v>
      </c>
      <c r="K2431" s="0" t="n">
        <v>786</v>
      </c>
      <c r="L2431" s="15" t="s">
        <v>93</v>
      </c>
      <c r="M2431" s="0" t="n">
        <v>10</v>
      </c>
      <c r="N2431" s="16" t="n">
        <f aca="false">I2431*K2431</f>
        <v>39300</v>
      </c>
      <c r="O2431" s="16" t="n">
        <f aca="false">I2431*(K2431-J2431)</f>
        <v>17150</v>
      </c>
      <c r="P2431" s="15" t="n">
        <f aca="false">K2431-J2431</f>
        <v>343</v>
      </c>
      <c r="Q2431" s="0" t="str">
        <f aca="false">IF(G2431=0,"Out of stock",IF(G2431&lt;H2431,"Understocked",IF(G2431&gt;Summary!$B$6*H2431,"Overstocked","Healthy")))</f>
        <v>Understocked</v>
      </c>
      <c r="R2431" s="0" t="str">
        <f aca="false">IF(I2431&gt;=Summary!$B$7,"Fast",IF(I2431&lt;Summary!$B$8,"Slow","Medium"))</f>
        <v>Slow</v>
      </c>
      <c r="S2431" s="15" t="n">
        <f aca="false">IF(M2431&gt;Summary!$B$5,1,0)</f>
        <v>1</v>
      </c>
      <c r="T2431" s="16" t="n">
        <f aca="false">IF(Q2431="Overstocked",(G2431-Summary!$B$6*H2431)*J2431,0)</f>
        <v>0</v>
      </c>
    </row>
    <row r="2432" customFormat="false" ht="15" hidden="false" customHeight="false" outlineLevel="0" collapsed="false">
      <c r="A2432" s="0" t="s">
        <v>2530</v>
      </c>
      <c r="B2432" s="0" t="s">
        <v>115</v>
      </c>
      <c r="C2432" s="0" t="s">
        <v>78</v>
      </c>
      <c r="D2432" s="0" t="s">
        <v>86</v>
      </c>
      <c r="E2432" s="14" t="n">
        <v>45267</v>
      </c>
      <c r="F2432" s="14" t="n">
        <v>45276</v>
      </c>
      <c r="G2432" s="0" t="n">
        <v>207</v>
      </c>
      <c r="H2432" s="0" t="n">
        <v>113</v>
      </c>
      <c r="I2432" s="0" t="n">
        <v>70</v>
      </c>
      <c r="J2432" s="0" t="n">
        <v>261</v>
      </c>
      <c r="K2432" s="0" t="n">
        <v>500</v>
      </c>
      <c r="L2432" s="15" t="s">
        <v>80</v>
      </c>
      <c r="M2432" s="0" t="n">
        <v>9</v>
      </c>
      <c r="N2432" s="16" t="n">
        <f aca="false">I2432*K2432</f>
        <v>35000</v>
      </c>
      <c r="O2432" s="16" t="n">
        <f aca="false">I2432*(K2432-J2432)</f>
        <v>16730</v>
      </c>
      <c r="P2432" s="15" t="n">
        <f aca="false">K2432-J2432</f>
        <v>239</v>
      </c>
      <c r="Q2432" s="0" t="str">
        <f aca="false">IF(G2432=0,"Out of stock",IF(G2432&lt;H2432,"Understocked",IF(G2432&gt;Summary!$B$6*H2432,"Overstocked","Healthy")))</f>
        <v>Healthy</v>
      </c>
      <c r="R2432" s="0" t="str">
        <f aca="false">IF(I2432&gt;=Summary!$B$7,"Fast",IF(I2432&lt;Summary!$B$8,"Slow","Medium"))</f>
        <v>Slow</v>
      </c>
      <c r="S2432" s="15" t="n">
        <f aca="false">IF(M2432&gt;Summary!$B$5,1,0)</f>
        <v>1</v>
      </c>
      <c r="T2432" s="16" t="n">
        <f aca="false">IF(Q2432="Overstocked",(G2432-Summary!$B$6*H2432)*J2432,0)</f>
        <v>0</v>
      </c>
    </row>
    <row r="2433" customFormat="false" ht="15" hidden="false" customHeight="false" outlineLevel="0" collapsed="false">
      <c r="A2433" s="0" t="s">
        <v>2531</v>
      </c>
      <c r="B2433" s="0" t="s">
        <v>101</v>
      </c>
      <c r="C2433" s="0" t="s">
        <v>104</v>
      </c>
      <c r="D2433" s="0" t="s">
        <v>92</v>
      </c>
      <c r="E2433" s="14" t="n">
        <v>45451</v>
      </c>
      <c r="F2433" s="14" t="n">
        <v>45460</v>
      </c>
      <c r="G2433" s="0" t="n">
        <v>221</v>
      </c>
      <c r="H2433" s="0" t="n">
        <v>96</v>
      </c>
      <c r="I2433" s="0" t="n">
        <v>249</v>
      </c>
      <c r="J2433" s="0" t="n">
        <v>1242</v>
      </c>
      <c r="K2433" s="0" t="n">
        <v>1444</v>
      </c>
      <c r="L2433" s="15" t="s">
        <v>87</v>
      </c>
      <c r="M2433" s="0" t="n">
        <v>9</v>
      </c>
      <c r="N2433" s="16" t="n">
        <f aca="false">I2433*K2433</f>
        <v>359556</v>
      </c>
      <c r="O2433" s="16" t="n">
        <f aca="false">I2433*(K2433-J2433)</f>
        <v>50298</v>
      </c>
      <c r="P2433" s="15" t="n">
        <f aca="false">K2433-J2433</f>
        <v>202</v>
      </c>
      <c r="Q2433" s="0" t="str">
        <f aca="false">IF(G2433=0,"Out of stock",IF(G2433&lt;H2433,"Understocked",IF(G2433&gt;Summary!$B$6*H2433,"Overstocked","Healthy")))</f>
        <v>Healthy</v>
      </c>
      <c r="R2433" s="0" t="str">
        <f aca="false">IF(I2433&gt;=Summary!$B$7,"Fast",IF(I2433&lt;Summary!$B$8,"Slow","Medium"))</f>
        <v>Fast</v>
      </c>
      <c r="S2433" s="15" t="n">
        <f aca="false">IF(M2433&gt;Summary!$B$5,1,0)</f>
        <v>1</v>
      </c>
      <c r="T2433" s="16" t="n">
        <f aca="false">IF(Q2433="Overstocked",(G2433-Summary!$B$6*H2433)*J2433,0)</f>
        <v>0</v>
      </c>
    </row>
    <row r="2434" customFormat="false" ht="15" hidden="false" customHeight="false" outlineLevel="0" collapsed="false">
      <c r="A2434" s="0" t="s">
        <v>2532</v>
      </c>
      <c r="B2434" s="0" t="s">
        <v>123</v>
      </c>
      <c r="C2434" s="0" t="s">
        <v>96</v>
      </c>
      <c r="D2434" s="0" t="s">
        <v>79</v>
      </c>
      <c r="E2434" s="14" t="n">
        <v>44962</v>
      </c>
      <c r="F2434" s="14" t="n">
        <v>44972</v>
      </c>
      <c r="G2434" s="0" t="n">
        <v>286</v>
      </c>
      <c r="H2434" s="0" t="n">
        <v>118</v>
      </c>
      <c r="I2434" s="0" t="n">
        <v>114</v>
      </c>
      <c r="J2434" s="0" t="n">
        <v>961</v>
      </c>
      <c r="K2434" s="0" t="n">
        <v>1057</v>
      </c>
      <c r="L2434" s="15" t="s">
        <v>97</v>
      </c>
      <c r="M2434" s="0" t="n">
        <v>10</v>
      </c>
      <c r="N2434" s="16" t="n">
        <f aca="false">I2434*K2434</f>
        <v>120498</v>
      </c>
      <c r="O2434" s="16" t="n">
        <f aca="false">I2434*(K2434-J2434)</f>
        <v>10944</v>
      </c>
      <c r="P2434" s="15" t="n">
        <f aca="false">K2434-J2434</f>
        <v>96</v>
      </c>
      <c r="Q2434" s="0" t="str">
        <f aca="false">IF(G2434=0,"Out of stock",IF(G2434&lt;H2434,"Understocked",IF(G2434&gt;Summary!$B$6*H2434,"Overstocked","Healthy")))</f>
        <v>Healthy</v>
      </c>
      <c r="R2434" s="0" t="str">
        <f aca="false">IF(I2434&gt;=Summary!$B$7,"Fast",IF(I2434&lt;Summary!$B$8,"Slow","Medium"))</f>
        <v>Medium</v>
      </c>
      <c r="S2434" s="15" t="n">
        <f aca="false">IF(M2434&gt;Summary!$B$5,1,0)</f>
        <v>1</v>
      </c>
      <c r="T2434" s="16" t="n">
        <f aca="false">IF(Q2434="Overstocked",(G2434-Summary!$B$6*H2434)*J2434,0)</f>
        <v>0</v>
      </c>
    </row>
    <row r="2435" customFormat="false" ht="15" hidden="false" customHeight="false" outlineLevel="0" collapsed="false">
      <c r="A2435" s="0" t="s">
        <v>2533</v>
      </c>
      <c r="B2435" s="0" t="s">
        <v>115</v>
      </c>
      <c r="C2435" s="0" t="s">
        <v>96</v>
      </c>
      <c r="D2435" s="0" t="s">
        <v>102</v>
      </c>
      <c r="E2435" s="14" t="n">
        <v>45496</v>
      </c>
      <c r="F2435" s="14" t="n">
        <v>45498</v>
      </c>
      <c r="G2435" s="0" t="n">
        <v>138</v>
      </c>
      <c r="H2435" s="0" t="n">
        <v>61</v>
      </c>
      <c r="I2435" s="0" t="n">
        <v>77</v>
      </c>
      <c r="J2435" s="0" t="n">
        <v>575</v>
      </c>
      <c r="K2435" s="0" t="n">
        <v>969</v>
      </c>
      <c r="L2435" s="15" t="s">
        <v>87</v>
      </c>
      <c r="M2435" s="0" t="n">
        <v>2</v>
      </c>
      <c r="N2435" s="16" t="n">
        <f aca="false">I2435*K2435</f>
        <v>74613</v>
      </c>
      <c r="O2435" s="16" t="n">
        <f aca="false">I2435*(K2435-J2435)</f>
        <v>30338</v>
      </c>
      <c r="P2435" s="15" t="n">
        <f aca="false">K2435-J2435</f>
        <v>394</v>
      </c>
      <c r="Q2435" s="0" t="str">
        <f aca="false">IF(G2435=0,"Out of stock",IF(G2435&lt;H2435,"Understocked",IF(G2435&gt;Summary!$B$6*H2435,"Overstocked","Healthy")))</f>
        <v>Healthy</v>
      </c>
      <c r="R2435" s="0" t="str">
        <f aca="false">IF(I2435&gt;=Summary!$B$7,"Fast",IF(I2435&lt;Summary!$B$8,"Slow","Medium"))</f>
        <v>Slow</v>
      </c>
      <c r="S2435" s="15" t="n">
        <f aca="false">IF(M2435&gt;Summary!$B$5,1,0)</f>
        <v>0</v>
      </c>
      <c r="T2435" s="16" t="n">
        <f aca="false">IF(Q2435="Overstocked",(G2435-Summary!$B$6*H2435)*J2435,0)</f>
        <v>0</v>
      </c>
    </row>
    <row r="2436" customFormat="false" ht="15" hidden="false" customHeight="false" outlineLevel="0" collapsed="false">
      <c r="A2436" s="0" t="s">
        <v>2534</v>
      </c>
      <c r="B2436" s="0" t="s">
        <v>101</v>
      </c>
      <c r="C2436" s="0" t="s">
        <v>78</v>
      </c>
      <c r="D2436" s="0" t="s">
        <v>92</v>
      </c>
      <c r="E2436" s="14" t="n">
        <v>45357</v>
      </c>
      <c r="F2436" s="14" t="n">
        <v>45364</v>
      </c>
      <c r="G2436" s="0" t="n">
        <v>411</v>
      </c>
      <c r="H2436" s="0" t="n">
        <v>56</v>
      </c>
      <c r="I2436" s="0" t="n">
        <v>256</v>
      </c>
      <c r="J2436" s="0" t="n">
        <v>846</v>
      </c>
      <c r="K2436" s="0" t="n">
        <v>1345</v>
      </c>
      <c r="L2436" s="15" t="s">
        <v>93</v>
      </c>
      <c r="M2436" s="0" t="n">
        <v>7</v>
      </c>
      <c r="N2436" s="16" t="n">
        <f aca="false">I2436*K2436</f>
        <v>344320</v>
      </c>
      <c r="O2436" s="16" t="n">
        <f aca="false">I2436*(K2436-J2436)</f>
        <v>127744</v>
      </c>
      <c r="P2436" s="15" t="n">
        <f aca="false">K2436-J2436</f>
        <v>499</v>
      </c>
      <c r="Q2436" s="0" t="str">
        <f aca="false">IF(G2436=0,"Out of stock",IF(G2436&lt;H2436,"Understocked",IF(G2436&gt;Summary!$B$6*H2436,"Overstocked","Healthy")))</f>
        <v>Overstocked</v>
      </c>
      <c r="R2436" s="0" t="str">
        <f aca="false">IF(I2436&gt;=Summary!$B$7,"Fast",IF(I2436&lt;Summary!$B$8,"Slow","Medium"))</f>
        <v>Fast</v>
      </c>
      <c r="S2436" s="15" t="n">
        <f aca="false">IF(M2436&gt;Summary!$B$5,1,0)</f>
        <v>0</v>
      </c>
      <c r="T2436" s="16" t="n">
        <f aca="false">IF(Q2436="Overstocked",(G2436-Summary!$B$6*H2436)*J2436,0)</f>
        <v>158202</v>
      </c>
    </row>
    <row r="2437" customFormat="false" ht="15" hidden="false" customHeight="false" outlineLevel="0" collapsed="false">
      <c r="A2437" s="0" t="s">
        <v>2535</v>
      </c>
      <c r="B2437" s="0" t="s">
        <v>89</v>
      </c>
      <c r="C2437" s="0" t="s">
        <v>104</v>
      </c>
      <c r="D2437" s="0" t="s">
        <v>86</v>
      </c>
      <c r="E2437" s="14" t="n">
        <v>45155</v>
      </c>
      <c r="F2437" s="14" t="n">
        <v>45158</v>
      </c>
      <c r="G2437" s="0" t="n">
        <v>444</v>
      </c>
      <c r="H2437" s="0" t="n">
        <v>122</v>
      </c>
      <c r="I2437" s="0" t="n">
        <v>79</v>
      </c>
      <c r="J2437" s="0" t="n">
        <v>1802</v>
      </c>
      <c r="K2437" s="0" t="n">
        <v>1863</v>
      </c>
      <c r="L2437" s="15" t="s">
        <v>93</v>
      </c>
      <c r="M2437" s="0" t="n">
        <v>3</v>
      </c>
      <c r="N2437" s="16" t="n">
        <f aca="false">I2437*K2437</f>
        <v>147177</v>
      </c>
      <c r="O2437" s="16" t="n">
        <f aca="false">I2437*(K2437-J2437)</f>
        <v>4819</v>
      </c>
      <c r="P2437" s="15" t="n">
        <f aca="false">K2437-J2437</f>
        <v>61</v>
      </c>
      <c r="Q2437" s="0" t="str">
        <f aca="false">IF(G2437=0,"Out of stock",IF(G2437&lt;H2437,"Understocked",IF(G2437&gt;Summary!$B$6*H2437,"Overstocked","Healthy")))</f>
        <v>Healthy</v>
      </c>
      <c r="R2437" s="0" t="str">
        <f aca="false">IF(I2437&gt;=Summary!$B$7,"Fast",IF(I2437&lt;Summary!$B$8,"Slow","Medium"))</f>
        <v>Slow</v>
      </c>
      <c r="S2437" s="15" t="n">
        <f aca="false">IF(M2437&gt;Summary!$B$5,1,0)</f>
        <v>0</v>
      </c>
      <c r="T2437" s="16" t="n">
        <f aca="false">IF(Q2437="Overstocked",(G2437-Summary!$B$6*H2437)*J2437,0)</f>
        <v>0</v>
      </c>
    </row>
    <row r="2438" customFormat="false" ht="15" hidden="false" customHeight="false" outlineLevel="0" collapsed="false">
      <c r="A2438" s="0" t="s">
        <v>2536</v>
      </c>
      <c r="B2438" s="0" t="s">
        <v>89</v>
      </c>
      <c r="C2438" s="0" t="s">
        <v>78</v>
      </c>
      <c r="D2438" s="0" t="s">
        <v>86</v>
      </c>
      <c r="E2438" s="14" t="n">
        <v>45594</v>
      </c>
      <c r="F2438" s="14" t="n">
        <v>45604</v>
      </c>
      <c r="G2438" s="0" t="n">
        <v>410</v>
      </c>
      <c r="H2438" s="0" t="n">
        <v>74</v>
      </c>
      <c r="I2438" s="0" t="n">
        <v>249</v>
      </c>
      <c r="J2438" s="0" t="n">
        <v>1628</v>
      </c>
      <c r="K2438" s="0" t="n">
        <v>1813</v>
      </c>
      <c r="L2438" s="15" t="s">
        <v>82</v>
      </c>
      <c r="M2438" s="0" t="n">
        <v>10</v>
      </c>
      <c r="N2438" s="16" t="n">
        <f aca="false">I2438*K2438</f>
        <v>451437</v>
      </c>
      <c r="O2438" s="16" t="n">
        <f aca="false">I2438*(K2438-J2438)</f>
        <v>46065</v>
      </c>
      <c r="P2438" s="15" t="n">
        <f aca="false">K2438-J2438</f>
        <v>185</v>
      </c>
      <c r="Q2438" s="0" t="str">
        <f aca="false">IF(G2438=0,"Out of stock",IF(G2438&lt;H2438,"Understocked",IF(G2438&gt;Summary!$B$6*H2438,"Overstocked","Healthy")))</f>
        <v>Overstocked</v>
      </c>
      <c r="R2438" s="0" t="str">
        <f aca="false">IF(I2438&gt;=Summary!$B$7,"Fast",IF(I2438&lt;Summary!$B$8,"Slow","Medium"))</f>
        <v>Fast</v>
      </c>
      <c r="S2438" s="15" t="n">
        <f aca="false">IF(M2438&gt;Summary!$B$5,1,0)</f>
        <v>1</v>
      </c>
      <c r="T2438" s="16" t="n">
        <f aca="false">IF(Q2438="Overstocked",(G2438-Summary!$B$6*H2438)*J2438,0)</f>
        <v>185592</v>
      </c>
    </row>
    <row r="2439" customFormat="false" ht="15" hidden="false" customHeight="false" outlineLevel="0" collapsed="false">
      <c r="A2439" s="0" t="s">
        <v>2537</v>
      </c>
      <c r="B2439" s="0" t="s">
        <v>111</v>
      </c>
      <c r="C2439" s="0" t="s">
        <v>78</v>
      </c>
      <c r="D2439" s="0" t="s">
        <v>86</v>
      </c>
      <c r="E2439" s="14" t="n">
        <v>45626</v>
      </c>
      <c r="F2439" s="14" t="n">
        <v>45633</v>
      </c>
      <c r="G2439" s="0" t="n">
        <v>133</v>
      </c>
      <c r="H2439" s="0" t="n">
        <v>120</v>
      </c>
      <c r="I2439" s="0" t="n">
        <v>0</v>
      </c>
      <c r="J2439" s="0" t="n">
        <v>1804</v>
      </c>
      <c r="K2439" s="0" t="n">
        <v>1963</v>
      </c>
      <c r="L2439" s="15" t="s">
        <v>87</v>
      </c>
      <c r="M2439" s="0" t="n">
        <v>7</v>
      </c>
      <c r="N2439" s="16" t="n">
        <f aca="false">I2439*K2439</f>
        <v>0</v>
      </c>
      <c r="O2439" s="16" t="n">
        <f aca="false">I2439*(K2439-J2439)</f>
        <v>0</v>
      </c>
      <c r="P2439" s="15" t="n">
        <f aca="false">K2439-J2439</f>
        <v>159</v>
      </c>
      <c r="Q2439" s="0" t="str">
        <f aca="false">IF(G2439=0,"Out of stock",IF(G2439&lt;H2439,"Understocked",IF(G2439&gt;Summary!$B$6*H2439,"Overstocked","Healthy")))</f>
        <v>Healthy</v>
      </c>
      <c r="R2439" s="0" t="str">
        <f aca="false">IF(I2439&gt;=Summary!$B$7,"Fast",IF(I2439&lt;Summary!$B$8,"Slow","Medium"))</f>
        <v>Slow</v>
      </c>
      <c r="S2439" s="15" t="n">
        <f aca="false">IF(M2439&gt;Summary!$B$5,1,0)</f>
        <v>0</v>
      </c>
      <c r="T2439" s="16" t="n">
        <f aca="false">IF(Q2439="Overstocked",(G2439-Summary!$B$6*H2439)*J2439,0)</f>
        <v>0</v>
      </c>
    </row>
    <row r="2440" customFormat="false" ht="15" hidden="false" customHeight="false" outlineLevel="0" collapsed="false">
      <c r="A2440" s="0" t="s">
        <v>2538</v>
      </c>
      <c r="B2440" s="0" t="s">
        <v>84</v>
      </c>
      <c r="C2440" s="0" t="s">
        <v>85</v>
      </c>
      <c r="D2440" s="0" t="s">
        <v>90</v>
      </c>
      <c r="E2440" s="14" t="n">
        <v>45522</v>
      </c>
      <c r="F2440" s="14" t="n">
        <v>45525</v>
      </c>
      <c r="G2440" s="0" t="n">
        <v>270</v>
      </c>
      <c r="H2440" s="0" t="n">
        <v>71</v>
      </c>
      <c r="I2440" s="0" t="n">
        <v>239</v>
      </c>
      <c r="J2440" s="0" t="n">
        <v>305</v>
      </c>
      <c r="K2440" s="0" t="n">
        <v>618</v>
      </c>
      <c r="L2440" s="15" t="s">
        <v>87</v>
      </c>
      <c r="M2440" s="0" t="n">
        <v>3</v>
      </c>
      <c r="N2440" s="16" t="n">
        <f aca="false">I2440*K2440</f>
        <v>147702</v>
      </c>
      <c r="O2440" s="16" t="n">
        <f aca="false">I2440*(K2440-J2440)</f>
        <v>74807</v>
      </c>
      <c r="P2440" s="15" t="n">
        <f aca="false">K2440-J2440</f>
        <v>313</v>
      </c>
      <c r="Q2440" s="0" t="str">
        <f aca="false">IF(G2440=0,"Out of stock",IF(G2440&lt;H2440,"Understocked",IF(G2440&gt;Summary!$B$6*H2440,"Overstocked","Healthy")))</f>
        <v>Healthy</v>
      </c>
      <c r="R2440" s="0" t="str">
        <f aca="false">IF(I2440&gt;=Summary!$B$7,"Fast",IF(I2440&lt;Summary!$B$8,"Slow","Medium"))</f>
        <v>Fast</v>
      </c>
      <c r="S2440" s="15" t="n">
        <f aca="false">IF(M2440&gt;Summary!$B$5,1,0)</f>
        <v>0</v>
      </c>
      <c r="T2440" s="16" t="n">
        <f aca="false">IF(Q2440="Overstocked",(G2440-Summary!$B$6*H2440)*J2440,0)</f>
        <v>0</v>
      </c>
    </row>
    <row r="2441" customFormat="false" ht="15" hidden="false" customHeight="false" outlineLevel="0" collapsed="false">
      <c r="A2441" s="0" t="s">
        <v>2539</v>
      </c>
      <c r="B2441" s="0" t="s">
        <v>77</v>
      </c>
      <c r="C2441" s="0" t="s">
        <v>85</v>
      </c>
      <c r="D2441" s="0" t="s">
        <v>86</v>
      </c>
      <c r="E2441" s="14" t="n">
        <v>44944</v>
      </c>
      <c r="F2441" s="14" t="n">
        <v>44945</v>
      </c>
      <c r="G2441" s="0" t="n">
        <v>110</v>
      </c>
      <c r="H2441" s="0" t="n">
        <v>119</v>
      </c>
      <c r="I2441" s="0" t="n">
        <v>252</v>
      </c>
      <c r="J2441" s="0" t="n">
        <v>690</v>
      </c>
      <c r="K2441" s="0" t="n">
        <v>786</v>
      </c>
      <c r="L2441" s="15" t="s">
        <v>80</v>
      </c>
      <c r="M2441" s="0" t="n">
        <v>1</v>
      </c>
      <c r="N2441" s="16" t="n">
        <f aca="false">I2441*K2441</f>
        <v>198072</v>
      </c>
      <c r="O2441" s="16" t="n">
        <f aca="false">I2441*(K2441-J2441)</f>
        <v>24192</v>
      </c>
      <c r="P2441" s="15" t="n">
        <f aca="false">K2441-J2441</f>
        <v>96</v>
      </c>
      <c r="Q2441" s="0" t="str">
        <f aca="false">IF(G2441=0,"Out of stock",IF(G2441&lt;H2441,"Understocked",IF(G2441&gt;Summary!$B$6*H2441,"Overstocked","Healthy")))</f>
        <v>Understocked</v>
      </c>
      <c r="R2441" s="0" t="str">
        <f aca="false">IF(I2441&gt;=Summary!$B$7,"Fast",IF(I2441&lt;Summary!$B$8,"Slow","Medium"))</f>
        <v>Fast</v>
      </c>
      <c r="S2441" s="15" t="n">
        <f aca="false">IF(M2441&gt;Summary!$B$5,1,0)</f>
        <v>0</v>
      </c>
      <c r="T2441" s="16" t="n">
        <f aca="false">IF(Q2441="Overstocked",(G2441-Summary!$B$6*H2441)*J2441,0)</f>
        <v>0</v>
      </c>
    </row>
    <row r="2442" customFormat="false" ht="15" hidden="false" customHeight="false" outlineLevel="0" collapsed="false">
      <c r="A2442" s="0" t="s">
        <v>2540</v>
      </c>
      <c r="B2442" s="0" t="s">
        <v>89</v>
      </c>
      <c r="C2442" s="0" t="s">
        <v>78</v>
      </c>
      <c r="D2442" s="0" t="s">
        <v>79</v>
      </c>
      <c r="E2442" s="14" t="n">
        <v>45446</v>
      </c>
      <c r="F2442" s="14" t="n">
        <v>45453</v>
      </c>
      <c r="G2442" s="0" t="n">
        <v>261</v>
      </c>
      <c r="H2442" s="0" t="n">
        <v>53</v>
      </c>
      <c r="I2442" s="0" t="n">
        <v>130</v>
      </c>
      <c r="J2442" s="0" t="n">
        <v>491</v>
      </c>
      <c r="K2442" s="0" t="n">
        <v>732</v>
      </c>
      <c r="L2442" s="15" t="s">
        <v>82</v>
      </c>
      <c r="M2442" s="0" t="n">
        <v>7</v>
      </c>
      <c r="N2442" s="16" t="n">
        <f aca="false">I2442*K2442</f>
        <v>95160</v>
      </c>
      <c r="O2442" s="16" t="n">
        <f aca="false">I2442*(K2442-J2442)</f>
        <v>31330</v>
      </c>
      <c r="P2442" s="15" t="n">
        <f aca="false">K2442-J2442</f>
        <v>241</v>
      </c>
      <c r="Q2442" s="0" t="str">
        <f aca="false">IF(G2442=0,"Out of stock",IF(G2442&lt;H2442,"Understocked",IF(G2442&gt;Summary!$B$6*H2442,"Overstocked","Healthy")))</f>
        <v>Overstocked</v>
      </c>
      <c r="R2442" s="0" t="str">
        <f aca="false">IF(I2442&gt;=Summary!$B$7,"Fast",IF(I2442&lt;Summary!$B$8,"Slow","Medium"))</f>
        <v>Medium</v>
      </c>
      <c r="S2442" s="15" t="n">
        <f aca="false">IF(M2442&gt;Summary!$B$5,1,0)</f>
        <v>0</v>
      </c>
      <c r="T2442" s="16" t="n">
        <f aca="false">IF(Q2442="Overstocked",(G2442-Summary!$B$6*H2442)*J2442,0)</f>
        <v>24059</v>
      </c>
    </row>
    <row r="2443" customFormat="false" ht="15" hidden="false" customHeight="false" outlineLevel="0" collapsed="false">
      <c r="A2443" s="0" t="s">
        <v>2541</v>
      </c>
      <c r="B2443" s="0" t="s">
        <v>101</v>
      </c>
      <c r="C2443" s="0" t="s">
        <v>85</v>
      </c>
      <c r="D2443" s="0" t="s">
        <v>79</v>
      </c>
      <c r="E2443" s="14" t="n">
        <v>45394</v>
      </c>
      <c r="F2443" s="14" t="n">
        <v>45400</v>
      </c>
      <c r="G2443" s="0" t="n">
        <v>267</v>
      </c>
      <c r="H2443" s="0" t="n">
        <v>67</v>
      </c>
      <c r="I2443" s="0" t="n">
        <v>193</v>
      </c>
      <c r="J2443" s="0" t="n">
        <v>1978</v>
      </c>
      <c r="K2443" s="0" t="n">
        <v>2040</v>
      </c>
      <c r="L2443" s="15" t="s">
        <v>80</v>
      </c>
      <c r="M2443" s="0" t="n">
        <v>6</v>
      </c>
      <c r="N2443" s="16" t="n">
        <f aca="false">I2443*K2443</f>
        <v>393720</v>
      </c>
      <c r="O2443" s="16" t="n">
        <f aca="false">I2443*(K2443-J2443)</f>
        <v>11966</v>
      </c>
      <c r="P2443" s="15" t="n">
        <f aca="false">K2443-J2443</f>
        <v>62</v>
      </c>
      <c r="Q2443" s="0" t="str">
        <f aca="false">IF(G2443=0,"Out of stock",IF(G2443&lt;H2443,"Understocked",IF(G2443&gt;Summary!$B$6*H2443,"Overstocked","Healthy")))</f>
        <v>Healthy</v>
      </c>
      <c r="R2443" s="0" t="str">
        <f aca="false">IF(I2443&gt;=Summary!$B$7,"Fast",IF(I2443&lt;Summary!$B$8,"Slow","Medium"))</f>
        <v>Medium</v>
      </c>
      <c r="S2443" s="15" t="n">
        <f aca="false">IF(M2443&gt;Summary!$B$5,1,0)</f>
        <v>0</v>
      </c>
      <c r="T2443" s="16" t="n">
        <f aca="false">IF(Q2443="Overstocked",(G2443-Summary!$B$6*H2443)*J2443,0)</f>
        <v>0</v>
      </c>
    </row>
    <row r="2444" customFormat="false" ht="15" hidden="false" customHeight="false" outlineLevel="0" collapsed="false">
      <c r="A2444" s="0" t="s">
        <v>2542</v>
      </c>
      <c r="B2444" s="0" t="s">
        <v>95</v>
      </c>
      <c r="C2444" s="0" t="s">
        <v>104</v>
      </c>
      <c r="D2444" s="0" t="s">
        <v>86</v>
      </c>
      <c r="E2444" s="14" t="n">
        <v>45650</v>
      </c>
      <c r="F2444" s="14" t="n">
        <v>45652</v>
      </c>
      <c r="G2444" s="0" t="n">
        <v>156</v>
      </c>
      <c r="H2444" s="0" t="n">
        <v>92</v>
      </c>
      <c r="I2444" s="0" t="n">
        <v>275</v>
      </c>
      <c r="J2444" s="0" t="n">
        <v>1490</v>
      </c>
      <c r="K2444" s="0" t="n">
        <v>1903</v>
      </c>
      <c r="L2444" s="15" t="s">
        <v>82</v>
      </c>
      <c r="M2444" s="0" t="n">
        <v>2</v>
      </c>
      <c r="N2444" s="16" t="n">
        <f aca="false">I2444*K2444</f>
        <v>523325</v>
      </c>
      <c r="O2444" s="16" t="n">
        <f aca="false">I2444*(K2444-J2444)</f>
        <v>113575</v>
      </c>
      <c r="P2444" s="15" t="n">
        <f aca="false">K2444-J2444</f>
        <v>413</v>
      </c>
      <c r="Q2444" s="0" t="str">
        <f aca="false">IF(G2444=0,"Out of stock",IF(G2444&lt;H2444,"Understocked",IF(G2444&gt;Summary!$B$6*H2444,"Overstocked","Healthy")))</f>
        <v>Healthy</v>
      </c>
      <c r="R2444" s="0" t="str">
        <f aca="false">IF(I2444&gt;=Summary!$B$7,"Fast",IF(I2444&lt;Summary!$B$8,"Slow","Medium"))</f>
        <v>Fast</v>
      </c>
      <c r="S2444" s="15" t="n">
        <f aca="false">IF(M2444&gt;Summary!$B$5,1,0)</f>
        <v>0</v>
      </c>
      <c r="T2444" s="16" t="n">
        <f aca="false">IF(Q2444="Overstocked",(G2444-Summary!$B$6*H2444)*J2444,0)</f>
        <v>0</v>
      </c>
    </row>
    <row r="2445" customFormat="false" ht="15" hidden="false" customHeight="false" outlineLevel="0" collapsed="false">
      <c r="A2445" s="0" t="s">
        <v>2543</v>
      </c>
      <c r="B2445" s="0" t="s">
        <v>89</v>
      </c>
      <c r="C2445" s="0" t="s">
        <v>104</v>
      </c>
      <c r="D2445" s="0" t="s">
        <v>102</v>
      </c>
      <c r="E2445" s="14" t="n">
        <v>45415</v>
      </c>
      <c r="F2445" s="14" t="n">
        <v>45418</v>
      </c>
      <c r="G2445" s="0" t="n">
        <v>130</v>
      </c>
      <c r="H2445" s="0" t="n">
        <v>67</v>
      </c>
      <c r="I2445" s="0" t="n">
        <v>167</v>
      </c>
      <c r="J2445" s="0" t="n">
        <v>819</v>
      </c>
      <c r="K2445" s="0" t="n">
        <v>1030</v>
      </c>
      <c r="L2445" s="15" t="s">
        <v>97</v>
      </c>
      <c r="M2445" s="0" t="n">
        <v>3</v>
      </c>
      <c r="N2445" s="16" t="n">
        <f aca="false">I2445*K2445</f>
        <v>172010</v>
      </c>
      <c r="O2445" s="16" t="n">
        <f aca="false">I2445*(K2445-J2445)</f>
        <v>35237</v>
      </c>
      <c r="P2445" s="15" t="n">
        <f aca="false">K2445-J2445</f>
        <v>211</v>
      </c>
      <c r="Q2445" s="0" t="str">
        <f aca="false">IF(G2445=0,"Out of stock",IF(G2445&lt;H2445,"Understocked",IF(G2445&gt;Summary!$B$6*H2445,"Overstocked","Healthy")))</f>
        <v>Healthy</v>
      </c>
      <c r="R2445" s="0" t="str">
        <f aca="false">IF(I2445&gt;=Summary!$B$7,"Fast",IF(I2445&lt;Summary!$B$8,"Slow","Medium"))</f>
        <v>Medium</v>
      </c>
      <c r="S2445" s="15" t="n">
        <f aca="false">IF(M2445&gt;Summary!$B$5,1,0)</f>
        <v>0</v>
      </c>
      <c r="T2445" s="16" t="n">
        <f aca="false">IF(Q2445="Overstocked",(G2445-Summary!$B$6*H2445)*J2445,0)</f>
        <v>0</v>
      </c>
    </row>
    <row r="2446" customFormat="false" ht="15" hidden="false" customHeight="false" outlineLevel="0" collapsed="false">
      <c r="A2446" s="0" t="s">
        <v>2544</v>
      </c>
      <c r="B2446" s="0" t="s">
        <v>84</v>
      </c>
      <c r="C2446" s="0" t="s">
        <v>96</v>
      </c>
      <c r="D2446" s="0" t="s">
        <v>86</v>
      </c>
      <c r="E2446" s="14" t="n">
        <v>45542</v>
      </c>
      <c r="F2446" s="14" t="n">
        <v>45551</v>
      </c>
      <c r="G2446" s="0" t="n">
        <v>395</v>
      </c>
      <c r="H2446" s="0" t="n">
        <v>82</v>
      </c>
      <c r="I2446" s="0" t="n">
        <v>282</v>
      </c>
      <c r="J2446" s="0" t="n">
        <v>555</v>
      </c>
      <c r="K2446" s="0" t="n">
        <v>884</v>
      </c>
      <c r="L2446" s="15" t="s">
        <v>82</v>
      </c>
      <c r="M2446" s="0" t="n">
        <v>9</v>
      </c>
      <c r="N2446" s="16" t="n">
        <f aca="false">I2446*K2446</f>
        <v>249288</v>
      </c>
      <c r="O2446" s="16" t="n">
        <f aca="false">I2446*(K2446-J2446)</f>
        <v>92778</v>
      </c>
      <c r="P2446" s="15" t="n">
        <f aca="false">K2446-J2446</f>
        <v>329</v>
      </c>
      <c r="Q2446" s="0" t="str">
        <f aca="false">IF(G2446=0,"Out of stock",IF(G2446&lt;H2446,"Understocked",IF(G2446&gt;Summary!$B$6*H2446,"Overstocked","Healthy")))</f>
        <v>Overstocked</v>
      </c>
      <c r="R2446" s="0" t="str">
        <f aca="false">IF(I2446&gt;=Summary!$B$7,"Fast",IF(I2446&lt;Summary!$B$8,"Slow","Medium"))</f>
        <v>Fast</v>
      </c>
      <c r="S2446" s="15" t="n">
        <f aca="false">IF(M2446&gt;Summary!$B$5,1,0)</f>
        <v>1</v>
      </c>
      <c r="T2446" s="16" t="n">
        <f aca="false">IF(Q2446="Overstocked",(G2446-Summary!$B$6*H2446)*J2446,0)</f>
        <v>37185</v>
      </c>
    </row>
    <row r="2447" customFormat="false" ht="15" hidden="false" customHeight="false" outlineLevel="0" collapsed="false">
      <c r="A2447" s="0" t="s">
        <v>2545</v>
      </c>
      <c r="B2447" s="0" t="s">
        <v>89</v>
      </c>
      <c r="C2447" s="0" t="s">
        <v>78</v>
      </c>
      <c r="D2447" s="0" t="s">
        <v>102</v>
      </c>
      <c r="E2447" s="14" t="n">
        <v>45239</v>
      </c>
      <c r="F2447" s="14" t="n">
        <v>45247</v>
      </c>
      <c r="G2447" s="0" t="n">
        <v>122</v>
      </c>
      <c r="H2447" s="0" t="n">
        <v>59</v>
      </c>
      <c r="I2447" s="0" t="n">
        <v>16</v>
      </c>
      <c r="J2447" s="0" t="n">
        <v>344</v>
      </c>
      <c r="K2447" s="0" t="n">
        <v>689</v>
      </c>
      <c r="L2447" s="15" t="s">
        <v>97</v>
      </c>
      <c r="M2447" s="0" t="n">
        <v>8</v>
      </c>
      <c r="N2447" s="16" t="n">
        <f aca="false">I2447*K2447</f>
        <v>11024</v>
      </c>
      <c r="O2447" s="16" t="n">
        <f aca="false">I2447*(K2447-J2447)</f>
        <v>5520</v>
      </c>
      <c r="P2447" s="15" t="n">
        <f aca="false">K2447-J2447</f>
        <v>345</v>
      </c>
      <c r="Q2447" s="0" t="str">
        <f aca="false">IF(G2447=0,"Out of stock",IF(G2447&lt;H2447,"Understocked",IF(G2447&gt;Summary!$B$6*H2447,"Overstocked","Healthy")))</f>
        <v>Healthy</v>
      </c>
      <c r="R2447" s="0" t="str">
        <f aca="false">IF(I2447&gt;=Summary!$B$7,"Fast",IF(I2447&lt;Summary!$B$8,"Slow","Medium"))</f>
        <v>Slow</v>
      </c>
      <c r="S2447" s="15" t="n">
        <f aca="false">IF(M2447&gt;Summary!$B$5,1,0)</f>
        <v>1</v>
      </c>
      <c r="T2447" s="16" t="n">
        <f aca="false">IF(Q2447="Overstocked",(G2447-Summary!$B$6*H2447)*J2447,0)</f>
        <v>0</v>
      </c>
    </row>
    <row r="2448" customFormat="false" ht="15" hidden="false" customHeight="false" outlineLevel="0" collapsed="false">
      <c r="A2448" s="0" t="s">
        <v>2546</v>
      </c>
      <c r="B2448" s="0" t="s">
        <v>101</v>
      </c>
      <c r="C2448" s="0" t="s">
        <v>96</v>
      </c>
      <c r="D2448" s="0" t="s">
        <v>86</v>
      </c>
      <c r="E2448" s="14" t="n">
        <v>45003</v>
      </c>
      <c r="F2448" s="14" t="n">
        <v>45009</v>
      </c>
      <c r="G2448" s="0" t="n">
        <v>143</v>
      </c>
      <c r="H2448" s="0" t="n">
        <v>146</v>
      </c>
      <c r="I2448" s="0" t="n">
        <v>14</v>
      </c>
      <c r="J2448" s="0" t="n">
        <v>1001</v>
      </c>
      <c r="K2448" s="0" t="n">
        <v>1317</v>
      </c>
      <c r="L2448" s="15" t="s">
        <v>80</v>
      </c>
      <c r="M2448" s="0" t="n">
        <v>6</v>
      </c>
      <c r="N2448" s="16" t="n">
        <f aca="false">I2448*K2448</f>
        <v>18438</v>
      </c>
      <c r="O2448" s="16" t="n">
        <f aca="false">I2448*(K2448-J2448)</f>
        <v>4424</v>
      </c>
      <c r="P2448" s="15" t="n">
        <f aca="false">K2448-J2448</f>
        <v>316</v>
      </c>
      <c r="Q2448" s="0" t="str">
        <f aca="false">IF(G2448=0,"Out of stock",IF(G2448&lt;H2448,"Understocked",IF(G2448&gt;Summary!$B$6*H2448,"Overstocked","Healthy")))</f>
        <v>Understocked</v>
      </c>
      <c r="R2448" s="0" t="str">
        <f aca="false">IF(I2448&gt;=Summary!$B$7,"Fast",IF(I2448&lt;Summary!$B$8,"Slow","Medium"))</f>
        <v>Slow</v>
      </c>
      <c r="S2448" s="15" t="n">
        <f aca="false">IF(M2448&gt;Summary!$B$5,1,0)</f>
        <v>0</v>
      </c>
      <c r="T2448" s="16" t="n">
        <f aca="false">IF(Q2448="Overstocked",(G2448-Summary!$B$6*H2448)*J2448,0)</f>
        <v>0</v>
      </c>
    </row>
    <row r="2449" customFormat="false" ht="15" hidden="false" customHeight="false" outlineLevel="0" collapsed="false">
      <c r="A2449" s="0" t="s">
        <v>2547</v>
      </c>
      <c r="B2449" s="0" t="s">
        <v>107</v>
      </c>
      <c r="C2449" s="0" t="s">
        <v>85</v>
      </c>
      <c r="D2449" s="0" t="s">
        <v>92</v>
      </c>
      <c r="E2449" s="14" t="n">
        <v>45471</v>
      </c>
      <c r="F2449" s="14" t="n">
        <v>45474</v>
      </c>
      <c r="G2449" s="0" t="n">
        <v>353</v>
      </c>
      <c r="H2449" s="0" t="n">
        <v>146</v>
      </c>
      <c r="I2449" s="0" t="n">
        <v>94</v>
      </c>
      <c r="J2449" s="0" t="n">
        <v>1632</v>
      </c>
      <c r="K2449" s="0" t="n">
        <v>1749</v>
      </c>
      <c r="L2449" s="15" t="s">
        <v>97</v>
      </c>
      <c r="M2449" s="0" t="n">
        <v>3</v>
      </c>
      <c r="N2449" s="16" t="n">
        <f aca="false">I2449*K2449</f>
        <v>164406</v>
      </c>
      <c r="O2449" s="16" t="n">
        <f aca="false">I2449*(K2449-J2449)</f>
        <v>10998</v>
      </c>
      <c r="P2449" s="15" t="n">
        <f aca="false">K2449-J2449</f>
        <v>117</v>
      </c>
      <c r="Q2449" s="0" t="str">
        <f aca="false">IF(G2449=0,"Out of stock",IF(G2449&lt;H2449,"Understocked",IF(G2449&gt;Summary!$B$6*H2449,"Overstocked","Healthy")))</f>
        <v>Healthy</v>
      </c>
      <c r="R2449" s="0" t="str">
        <f aca="false">IF(I2449&gt;=Summary!$B$7,"Fast",IF(I2449&lt;Summary!$B$8,"Slow","Medium"))</f>
        <v>Slow</v>
      </c>
      <c r="S2449" s="15" t="n">
        <f aca="false">IF(M2449&gt;Summary!$B$5,1,0)</f>
        <v>0</v>
      </c>
      <c r="T2449" s="16" t="n">
        <f aca="false">IF(Q2449="Overstocked",(G2449-Summary!$B$6*H2449)*J2449,0)</f>
        <v>0</v>
      </c>
    </row>
    <row r="2450" customFormat="false" ht="15" hidden="false" customHeight="false" outlineLevel="0" collapsed="false">
      <c r="A2450" s="0" t="s">
        <v>2548</v>
      </c>
      <c r="B2450" s="0" t="s">
        <v>111</v>
      </c>
      <c r="C2450" s="0" t="s">
        <v>104</v>
      </c>
      <c r="D2450" s="0" t="s">
        <v>92</v>
      </c>
      <c r="E2450" s="14" t="n">
        <v>45021</v>
      </c>
      <c r="F2450" s="14" t="n">
        <v>45029</v>
      </c>
      <c r="G2450" s="0" t="n">
        <v>388</v>
      </c>
      <c r="H2450" s="0" t="n">
        <v>121</v>
      </c>
      <c r="I2450" s="0" t="n">
        <v>268</v>
      </c>
      <c r="J2450" s="0" t="n">
        <v>1222</v>
      </c>
      <c r="K2450" s="0" t="n">
        <v>1654</v>
      </c>
      <c r="L2450" s="15" t="s">
        <v>97</v>
      </c>
      <c r="M2450" s="0" t="n">
        <v>8</v>
      </c>
      <c r="N2450" s="16" t="n">
        <f aca="false">I2450*K2450</f>
        <v>443272</v>
      </c>
      <c r="O2450" s="16" t="n">
        <f aca="false">I2450*(K2450-J2450)</f>
        <v>115776</v>
      </c>
      <c r="P2450" s="15" t="n">
        <f aca="false">K2450-J2450</f>
        <v>432</v>
      </c>
      <c r="Q2450" s="0" t="str">
        <f aca="false">IF(G2450=0,"Out of stock",IF(G2450&lt;H2450,"Understocked",IF(G2450&gt;Summary!$B$6*H2450,"Overstocked","Healthy")))</f>
        <v>Healthy</v>
      </c>
      <c r="R2450" s="0" t="str">
        <f aca="false">IF(I2450&gt;=Summary!$B$7,"Fast",IF(I2450&lt;Summary!$B$8,"Slow","Medium"))</f>
        <v>Fast</v>
      </c>
      <c r="S2450" s="15" t="n">
        <f aca="false">IF(M2450&gt;Summary!$B$5,1,0)</f>
        <v>1</v>
      </c>
      <c r="T2450" s="16" t="n">
        <f aca="false">IF(Q2450="Overstocked",(G2450-Summary!$B$6*H2450)*J2450,0)</f>
        <v>0</v>
      </c>
    </row>
    <row r="2451" customFormat="false" ht="15" hidden="false" customHeight="false" outlineLevel="0" collapsed="false">
      <c r="A2451" s="0" t="s">
        <v>2549</v>
      </c>
      <c r="B2451" s="0" t="s">
        <v>115</v>
      </c>
      <c r="C2451" s="0" t="s">
        <v>85</v>
      </c>
      <c r="D2451" s="0" t="s">
        <v>79</v>
      </c>
      <c r="E2451" s="14" t="n">
        <v>45613</v>
      </c>
      <c r="F2451" s="14" t="n">
        <v>45619</v>
      </c>
      <c r="G2451" s="0" t="n">
        <v>247</v>
      </c>
      <c r="H2451" s="0" t="n">
        <v>142</v>
      </c>
      <c r="I2451" s="0" t="n">
        <v>207</v>
      </c>
      <c r="J2451" s="0" t="n">
        <v>462</v>
      </c>
      <c r="K2451" s="0" t="n">
        <v>794</v>
      </c>
      <c r="L2451" s="15" t="s">
        <v>80</v>
      </c>
      <c r="M2451" s="0" t="n">
        <v>6</v>
      </c>
      <c r="N2451" s="16" t="n">
        <f aca="false">I2451*K2451</f>
        <v>164358</v>
      </c>
      <c r="O2451" s="16" t="n">
        <f aca="false">I2451*(K2451-J2451)</f>
        <v>68724</v>
      </c>
      <c r="P2451" s="15" t="n">
        <f aca="false">K2451-J2451</f>
        <v>332</v>
      </c>
      <c r="Q2451" s="0" t="str">
        <f aca="false">IF(G2451=0,"Out of stock",IF(G2451&lt;H2451,"Understocked",IF(G2451&gt;Summary!$B$6*H2451,"Overstocked","Healthy")))</f>
        <v>Healthy</v>
      </c>
      <c r="R2451" s="0" t="str">
        <f aca="false">IF(I2451&gt;=Summary!$B$7,"Fast",IF(I2451&lt;Summary!$B$8,"Slow","Medium"))</f>
        <v>Fast</v>
      </c>
      <c r="S2451" s="15" t="n">
        <f aca="false">IF(M2451&gt;Summary!$B$5,1,0)</f>
        <v>0</v>
      </c>
      <c r="T2451" s="16" t="n">
        <f aca="false">IF(Q2451="Overstocked",(G2451-Summary!$B$6*H2451)*J2451,0)</f>
        <v>0</v>
      </c>
    </row>
    <row r="2452" customFormat="false" ht="15" hidden="false" customHeight="false" outlineLevel="0" collapsed="false">
      <c r="A2452" s="0" t="s">
        <v>2550</v>
      </c>
      <c r="B2452" s="0" t="s">
        <v>111</v>
      </c>
      <c r="C2452" s="0" t="s">
        <v>78</v>
      </c>
      <c r="D2452" s="0" t="s">
        <v>92</v>
      </c>
      <c r="E2452" s="14" t="n">
        <v>45246</v>
      </c>
      <c r="F2452" s="14" t="n">
        <v>45253</v>
      </c>
      <c r="G2452" s="0" t="n">
        <v>260</v>
      </c>
      <c r="H2452" s="0" t="n">
        <v>136</v>
      </c>
      <c r="I2452" s="0" t="n">
        <v>148</v>
      </c>
      <c r="J2452" s="0" t="n">
        <v>555</v>
      </c>
      <c r="K2452" s="0" t="n">
        <v>938</v>
      </c>
      <c r="L2452" s="15" t="s">
        <v>82</v>
      </c>
      <c r="M2452" s="0" t="n">
        <v>7</v>
      </c>
      <c r="N2452" s="16" t="n">
        <f aca="false">I2452*K2452</f>
        <v>138824</v>
      </c>
      <c r="O2452" s="16" t="n">
        <f aca="false">I2452*(K2452-J2452)</f>
        <v>56684</v>
      </c>
      <c r="P2452" s="15" t="n">
        <f aca="false">K2452-J2452</f>
        <v>383</v>
      </c>
      <c r="Q2452" s="0" t="str">
        <f aca="false">IF(G2452=0,"Out of stock",IF(G2452&lt;H2452,"Understocked",IF(G2452&gt;Summary!$B$6*H2452,"Overstocked","Healthy")))</f>
        <v>Healthy</v>
      </c>
      <c r="R2452" s="0" t="str">
        <f aca="false">IF(I2452&gt;=Summary!$B$7,"Fast",IF(I2452&lt;Summary!$B$8,"Slow","Medium"))</f>
        <v>Medium</v>
      </c>
      <c r="S2452" s="15" t="n">
        <f aca="false">IF(M2452&gt;Summary!$B$5,1,0)</f>
        <v>0</v>
      </c>
      <c r="T2452" s="16" t="n">
        <f aca="false">IF(Q2452="Overstocked",(G2452-Summary!$B$6*H2452)*J2452,0)</f>
        <v>0</v>
      </c>
    </row>
    <row r="2453" customFormat="false" ht="15" hidden="false" customHeight="false" outlineLevel="0" collapsed="false">
      <c r="A2453" s="0" t="s">
        <v>2551</v>
      </c>
      <c r="B2453" s="0" t="s">
        <v>101</v>
      </c>
      <c r="C2453" s="0" t="s">
        <v>78</v>
      </c>
      <c r="D2453" s="0" t="s">
        <v>90</v>
      </c>
      <c r="E2453" s="14" t="n">
        <v>44950</v>
      </c>
      <c r="F2453" s="14" t="n">
        <v>44955</v>
      </c>
      <c r="G2453" s="0" t="n">
        <v>445</v>
      </c>
      <c r="H2453" s="0" t="n">
        <v>75</v>
      </c>
      <c r="I2453" s="0" t="n">
        <v>230</v>
      </c>
      <c r="J2453" s="0" t="n">
        <v>545</v>
      </c>
      <c r="K2453" s="0" t="n">
        <v>973</v>
      </c>
      <c r="L2453" s="15" t="s">
        <v>87</v>
      </c>
      <c r="M2453" s="0" t="n">
        <v>5</v>
      </c>
      <c r="N2453" s="16" t="n">
        <f aca="false">I2453*K2453</f>
        <v>223790</v>
      </c>
      <c r="O2453" s="16" t="n">
        <f aca="false">I2453*(K2453-J2453)</f>
        <v>98440</v>
      </c>
      <c r="P2453" s="15" t="n">
        <f aca="false">K2453-J2453</f>
        <v>428</v>
      </c>
      <c r="Q2453" s="0" t="str">
        <f aca="false">IF(G2453=0,"Out of stock",IF(G2453&lt;H2453,"Understocked",IF(G2453&gt;Summary!$B$6*H2453,"Overstocked","Healthy")))</f>
        <v>Overstocked</v>
      </c>
      <c r="R2453" s="0" t="str">
        <f aca="false">IF(I2453&gt;=Summary!$B$7,"Fast",IF(I2453&lt;Summary!$B$8,"Slow","Medium"))</f>
        <v>Fast</v>
      </c>
      <c r="S2453" s="15" t="n">
        <f aca="false">IF(M2453&gt;Summary!$B$5,1,0)</f>
        <v>0</v>
      </c>
      <c r="T2453" s="16" t="n">
        <f aca="false">IF(Q2453="Overstocked",(G2453-Summary!$B$6*H2453)*J2453,0)</f>
        <v>79025</v>
      </c>
    </row>
    <row r="2454" customFormat="false" ht="15" hidden="false" customHeight="false" outlineLevel="0" collapsed="false">
      <c r="A2454" s="0" t="s">
        <v>2552</v>
      </c>
      <c r="B2454" s="0" t="s">
        <v>89</v>
      </c>
      <c r="C2454" s="0" t="s">
        <v>104</v>
      </c>
      <c r="D2454" s="0" t="s">
        <v>79</v>
      </c>
      <c r="E2454" s="14" t="n">
        <v>45370</v>
      </c>
      <c r="F2454" s="14" t="n">
        <v>45378</v>
      </c>
      <c r="G2454" s="0" t="n">
        <v>17</v>
      </c>
      <c r="H2454" s="0" t="n">
        <v>88</v>
      </c>
      <c r="I2454" s="0" t="n">
        <v>241</v>
      </c>
      <c r="J2454" s="0" t="n">
        <v>1999</v>
      </c>
      <c r="K2454" s="0" t="n">
        <v>2391</v>
      </c>
      <c r="L2454" s="15" t="s">
        <v>80</v>
      </c>
      <c r="M2454" s="0" t="n">
        <v>8</v>
      </c>
      <c r="N2454" s="16" t="n">
        <f aca="false">I2454*K2454</f>
        <v>576231</v>
      </c>
      <c r="O2454" s="16" t="n">
        <f aca="false">I2454*(K2454-J2454)</f>
        <v>94472</v>
      </c>
      <c r="P2454" s="15" t="n">
        <f aca="false">K2454-J2454</f>
        <v>392</v>
      </c>
      <c r="Q2454" s="0" t="str">
        <f aca="false">IF(G2454=0,"Out of stock",IF(G2454&lt;H2454,"Understocked",IF(G2454&gt;Summary!$B$6*H2454,"Overstocked","Healthy")))</f>
        <v>Understocked</v>
      </c>
      <c r="R2454" s="0" t="str">
        <f aca="false">IF(I2454&gt;=Summary!$B$7,"Fast",IF(I2454&lt;Summary!$B$8,"Slow","Medium"))</f>
        <v>Fast</v>
      </c>
      <c r="S2454" s="15" t="n">
        <f aca="false">IF(M2454&gt;Summary!$B$5,1,0)</f>
        <v>1</v>
      </c>
      <c r="T2454" s="16" t="n">
        <f aca="false">IF(Q2454="Overstocked",(G2454-Summary!$B$6*H2454)*J2454,0)</f>
        <v>0</v>
      </c>
    </row>
    <row r="2455" customFormat="false" ht="15" hidden="false" customHeight="false" outlineLevel="0" collapsed="false">
      <c r="A2455" s="0" t="s">
        <v>2553</v>
      </c>
      <c r="B2455" s="0" t="s">
        <v>101</v>
      </c>
      <c r="C2455" s="0" t="s">
        <v>85</v>
      </c>
      <c r="D2455" s="0" t="s">
        <v>79</v>
      </c>
      <c r="E2455" s="14" t="n">
        <v>45471</v>
      </c>
      <c r="F2455" s="14" t="n">
        <v>45474</v>
      </c>
      <c r="G2455" s="0" t="n">
        <v>170</v>
      </c>
      <c r="H2455" s="0" t="n">
        <v>138</v>
      </c>
      <c r="I2455" s="0" t="n">
        <v>183</v>
      </c>
      <c r="J2455" s="0" t="n">
        <v>1989</v>
      </c>
      <c r="K2455" s="0" t="n">
        <v>2101</v>
      </c>
      <c r="L2455" s="15" t="s">
        <v>93</v>
      </c>
      <c r="M2455" s="0" t="n">
        <v>3</v>
      </c>
      <c r="N2455" s="16" t="n">
        <f aca="false">I2455*K2455</f>
        <v>384483</v>
      </c>
      <c r="O2455" s="16" t="n">
        <f aca="false">I2455*(K2455-J2455)</f>
        <v>20496</v>
      </c>
      <c r="P2455" s="15" t="n">
        <f aca="false">K2455-J2455</f>
        <v>112</v>
      </c>
      <c r="Q2455" s="0" t="str">
        <f aca="false">IF(G2455=0,"Out of stock",IF(G2455&lt;H2455,"Understocked",IF(G2455&gt;Summary!$B$6*H2455,"Overstocked","Healthy")))</f>
        <v>Healthy</v>
      </c>
      <c r="R2455" s="0" t="str">
        <f aca="false">IF(I2455&gt;=Summary!$B$7,"Fast",IF(I2455&lt;Summary!$B$8,"Slow","Medium"))</f>
        <v>Medium</v>
      </c>
      <c r="S2455" s="15" t="n">
        <f aca="false">IF(M2455&gt;Summary!$B$5,1,0)</f>
        <v>0</v>
      </c>
      <c r="T2455" s="16" t="n">
        <f aca="false">IF(Q2455="Overstocked",(G2455-Summary!$B$6*H2455)*J2455,0)</f>
        <v>0</v>
      </c>
    </row>
    <row r="2456" customFormat="false" ht="15" hidden="false" customHeight="false" outlineLevel="0" collapsed="false">
      <c r="A2456" s="0" t="s">
        <v>2554</v>
      </c>
      <c r="B2456" s="0" t="s">
        <v>95</v>
      </c>
      <c r="C2456" s="0" t="s">
        <v>78</v>
      </c>
      <c r="D2456" s="0" t="s">
        <v>90</v>
      </c>
      <c r="E2456" s="14" t="n">
        <v>45028</v>
      </c>
      <c r="F2456" s="14" t="n">
        <v>45036</v>
      </c>
      <c r="G2456" s="0" t="n">
        <v>194</v>
      </c>
      <c r="H2456" s="0" t="n">
        <v>66</v>
      </c>
      <c r="I2456" s="0" t="n">
        <v>54</v>
      </c>
      <c r="J2456" s="0" t="n">
        <v>1843</v>
      </c>
      <c r="K2456" s="0" t="n">
        <v>2301</v>
      </c>
      <c r="L2456" s="15" t="s">
        <v>82</v>
      </c>
      <c r="M2456" s="0" t="n">
        <v>8</v>
      </c>
      <c r="N2456" s="16" t="n">
        <f aca="false">I2456*K2456</f>
        <v>124254</v>
      </c>
      <c r="O2456" s="16" t="n">
        <f aca="false">I2456*(K2456-J2456)</f>
        <v>24732</v>
      </c>
      <c r="P2456" s="15" t="n">
        <f aca="false">K2456-J2456</f>
        <v>458</v>
      </c>
      <c r="Q2456" s="0" t="str">
        <f aca="false">IF(G2456=0,"Out of stock",IF(G2456&lt;H2456,"Understocked",IF(G2456&gt;Summary!$B$6*H2456,"Overstocked","Healthy")))</f>
        <v>Healthy</v>
      </c>
      <c r="R2456" s="0" t="str">
        <f aca="false">IF(I2456&gt;=Summary!$B$7,"Fast",IF(I2456&lt;Summary!$B$8,"Slow","Medium"))</f>
        <v>Slow</v>
      </c>
      <c r="S2456" s="15" t="n">
        <f aca="false">IF(M2456&gt;Summary!$B$5,1,0)</f>
        <v>1</v>
      </c>
      <c r="T2456" s="16" t="n">
        <f aca="false">IF(Q2456="Overstocked",(G2456-Summary!$B$6*H2456)*J2456,0)</f>
        <v>0</v>
      </c>
    </row>
    <row r="2457" customFormat="false" ht="15" hidden="false" customHeight="false" outlineLevel="0" collapsed="false">
      <c r="A2457" s="0" t="s">
        <v>2555</v>
      </c>
      <c r="B2457" s="0" t="s">
        <v>107</v>
      </c>
      <c r="C2457" s="0" t="s">
        <v>104</v>
      </c>
      <c r="D2457" s="0" t="s">
        <v>79</v>
      </c>
      <c r="E2457" s="14" t="n">
        <v>44975</v>
      </c>
      <c r="F2457" s="14" t="n">
        <v>44979</v>
      </c>
      <c r="G2457" s="0" t="n">
        <v>35</v>
      </c>
      <c r="H2457" s="0" t="n">
        <v>121</v>
      </c>
      <c r="I2457" s="0" t="n">
        <v>244</v>
      </c>
      <c r="J2457" s="0" t="n">
        <v>992</v>
      </c>
      <c r="K2457" s="0" t="n">
        <v>1444</v>
      </c>
      <c r="L2457" s="15" t="s">
        <v>97</v>
      </c>
      <c r="M2457" s="0" t="n">
        <v>4</v>
      </c>
      <c r="N2457" s="16" t="n">
        <f aca="false">I2457*K2457</f>
        <v>352336</v>
      </c>
      <c r="O2457" s="16" t="n">
        <f aca="false">I2457*(K2457-J2457)</f>
        <v>110288</v>
      </c>
      <c r="P2457" s="15" t="n">
        <f aca="false">K2457-J2457</f>
        <v>452</v>
      </c>
      <c r="Q2457" s="0" t="str">
        <f aca="false">IF(G2457=0,"Out of stock",IF(G2457&lt;H2457,"Understocked",IF(G2457&gt;Summary!$B$6*H2457,"Overstocked","Healthy")))</f>
        <v>Understocked</v>
      </c>
      <c r="R2457" s="0" t="str">
        <f aca="false">IF(I2457&gt;=Summary!$B$7,"Fast",IF(I2457&lt;Summary!$B$8,"Slow","Medium"))</f>
        <v>Fast</v>
      </c>
      <c r="S2457" s="15" t="n">
        <f aca="false">IF(M2457&gt;Summary!$B$5,1,0)</f>
        <v>0</v>
      </c>
      <c r="T2457" s="16" t="n">
        <f aca="false">IF(Q2457="Overstocked",(G2457-Summary!$B$6*H2457)*J2457,0)</f>
        <v>0</v>
      </c>
    </row>
    <row r="2458" customFormat="false" ht="15" hidden="false" customHeight="false" outlineLevel="0" collapsed="false">
      <c r="A2458" s="0" t="s">
        <v>2556</v>
      </c>
      <c r="B2458" s="0" t="s">
        <v>77</v>
      </c>
      <c r="C2458" s="0" t="s">
        <v>104</v>
      </c>
      <c r="D2458" s="0" t="s">
        <v>92</v>
      </c>
      <c r="E2458" s="14" t="n">
        <v>45041</v>
      </c>
      <c r="F2458" s="14" t="n">
        <v>45048</v>
      </c>
      <c r="G2458" s="0" t="n">
        <v>11</v>
      </c>
      <c r="H2458" s="0" t="n">
        <v>70</v>
      </c>
      <c r="I2458" s="0" t="n">
        <v>299</v>
      </c>
      <c r="J2458" s="0" t="n">
        <v>1076</v>
      </c>
      <c r="K2458" s="0" t="n">
        <v>1518</v>
      </c>
      <c r="L2458" s="15" t="s">
        <v>93</v>
      </c>
      <c r="M2458" s="0" t="n">
        <v>7</v>
      </c>
      <c r="N2458" s="16" t="n">
        <f aca="false">I2458*K2458</f>
        <v>453882</v>
      </c>
      <c r="O2458" s="16" t="n">
        <f aca="false">I2458*(K2458-J2458)</f>
        <v>132158</v>
      </c>
      <c r="P2458" s="15" t="n">
        <f aca="false">K2458-J2458</f>
        <v>442</v>
      </c>
      <c r="Q2458" s="0" t="str">
        <f aca="false">IF(G2458=0,"Out of stock",IF(G2458&lt;H2458,"Understocked",IF(G2458&gt;Summary!$B$6*H2458,"Overstocked","Healthy")))</f>
        <v>Understocked</v>
      </c>
      <c r="R2458" s="0" t="str">
        <f aca="false">IF(I2458&gt;=Summary!$B$7,"Fast",IF(I2458&lt;Summary!$B$8,"Slow","Medium"))</f>
        <v>Fast</v>
      </c>
      <c r="S2458" s="15" t="n">
        <f aca="false">IF(M2458&gt;Summary!$B$5,1,0)</f>
        <v>0</v>
      </c>
      <c r="T2458" s="16" t="n">
        <f aca="false">IF(Q2458="Overstocked",(G2458-Summary!$B$6*H2458)*J2458,0)</f>
        <v>0</v>
      </c>
    </row>
    <row r="2459" customFormat="false" ht="15" hidden="false" customHeight="false" outlineLevel="0" collapsed="false">
      <c r="A2459" s="0" t="s">
        <v>2557</v>
      </c>
      <c r="B2459" s="0" t="s">
        <v>123</v>
      </c>
      <c r="C2459" s="0" t="s">
        <v>104</v>
      </c>
      <c r="D2459" s="0" t="s">
        <v>90</v>
      </c>
      <c r="E2459" s="14" t="n">
        <v>45639</v>
      </c>
      <c r="F2459" s="14" t="n">
        <v>45647</v>
      </c>
      <c r="G2459" s="0" t="n">
        <v>70</v>
      </c>
      <c r="H2459" s="0" t="n">
        <v>69</v>
      </c>
      <c r="I2459" s="0" t="n">
        <v>179</v>
      </c>
      <c r="J2459" s="0" t="n">
        <v>690</v>
      </c>
      <c r="K2459" s="0" t="n">
        <v>1060</v>
      </c>
      <c r="L2459" s="15" t="s">
        <v>82</v>
      </c>
      <c r="M2459" s="0" t="n">
        <v>8</v>
      </c>
      <c r="N2459" s="16" t="n">
        <f aca="false">I2459*K2459</f>
        <v>189740</v>
      </c>
      <c r="O2459" s="16" t="n">
        <f aca="false">I2459*(K2459-J2459)</f>
        <v>66230</v>
      </c>
      <c r="P2459" s="15" t="n">
        <f aca="false">K2459-J2459</f>
        <v>370</v>
      </c>
      <c r="Q2459" s="0" t="str">
        <f aca="false">IF(G2459=0,"Out of stock",IF(G2459&lt;H2459,"Understocked",IF(G2459&gt;Summary!$B$6*H2459,"Overstocked","Healthy")))</f>
        <v>Healthy</v>
      </c>
      <c r="R2459" s="0" t="str">
        <f aca="false">IF(I2459&gt;=Summary!$B$7,"Fast",IF(I2459&lt;Summary!$B$8,"Slow","Medium"))</f>
        <v>Medium</v>
      </c>
      <c r="S2459" s="15" t="n">
        <f aca="false">IF(M2459&gt;Summary!$B$5,1,0)</f>
        <v>1</v>
      </c>
      <c r="T2459" s="16" t="n">
        <f aca="false">IF(Q2459="Overstocked",(G2459-Summary!$B$6*H2459)*J2459,0)</f>
        <v>0</v>
      </c>
    </row>
    <row r="2460" customFormat="false" ht="15" hidden="false" customHeight="false" outlineLevel="0" collapsed="false">
      <c r="A2460" s="0" t="s">
        <v>2558</v>
      </c>
      <c r="B2460" s="0" t="s">
        <v>89</v>
      </c>
      <c r="C2460" s="0" t="s">
        <v>96</v>
      </c>
      <c r="D2460" s="0" t="s">
        <v>79</v>
      </c>
      <c r="E2460" s="14" t="n">
        <v>45546</v>
      </c>
      <c r="F2460" s="14" t="n">
        <v>45556</v>
      </c>
      <c r="G2460" s="0" t="n">
        <v>257</v>
      </c>
      <c r="H2460" s="0" t="n">
        <v>104</v>
      </c>
      <c r="I2460" s="0" t="n">
        <v>164</v>
      </c>
      <c r="J2460" s="0" t="n">
        <v>521</v>
      </c>
      <c r="K2460" s="0" t="n">
        <v>574</v>
      </c>
      <c r="L2460" s="15" t="s">
        <v>87</v>
      </c>
      <c r="M2460" s="0" t="n">
        <v>10</v>
      </c>
      <c r="N2460" s="16" t="n">
        <f aca="false">I2460*K2460</f>
        <v>94136</v>
      </c>
      <c r="O2460" s="16" t="n">
        <f aca="false">I2460*(K2460-J2460)</f>
        <v>8692</v>
      </c>
      <c r="P2460" s="15" t="n">
        <f aca="false">K2460-J2460</f>
        <v>53</v>
      </c>
      <c r="Q2460" s="0" t="str">
        <f aca="false">IF(G2460=0,"Out of stock",IF(G2460&lt;H2460,"Understocked",IF(G2460&gt;Summary!$B$6*H2460,"Overstocked","Healthy")))</f>
        <v>Healthy</v>
      </c>
      <c r="R2460" s="0" t="str">
        <f aca="false">IF(I2460&gt;=Summary!$B$7,"Fast",IF(I2460&lt;Summary!$B$8,"Slow","Medium"))</f>
        <v>Medium</v>
      </c>
      <c r="S2460" s="15" t="n">
        <f aca="false">IF(M2460&gt;Summary!$B$5,1,0)</f>
        <v>1</v>
      </c>
      <c r="T2460" s="16" t="n">
        <f aca="false">IF(Q2460="Overstocked",(G2460-Summary!$B$6*H2460)*J2460,0)</f>
        <v>0</v>
      </c>
    </row>
    <row r="2461" customFormat="false" ht="15" hidden="false" customHeight="false" outlineLevel="0" collapsed="false">
      <c r="A2461" s="0" t="s">
        <v>2559</v>
      </c>
      <c r="B2461" s="0" t="s">
        <v>107</v>
      </c>
      <c r="C2461" s="0" t="s">
        <v>104</v>
      </c>
      <c r="D2461" s="0" t="s">
        <v>92</v>
      </c>
      <c r="E2461" s="14" t="n">
        <v>44999</v>
      </c>
      <c r="F2461" s="14" t="n">
        <v>45001</v>
      </c>
      <c r="G2461" s="0" t="n">
        <v>86</v>
      </c>
      <c r="H2461" s="0" t="n">
        <v>89</v>
      </c>
      <c r="I2461" s="0" t="n">
        <v>241</v>
      </c>
      <c r="J2461" s="0" t="n">
        <v>1836</v>
      </c>
      <c r="K2461" s="0" t="n">
        <v>2248</v>
      </c>
      <c r="L2461" s="15" t="s">
        <v>80</v>
      </c>
      <c r="M2461" s="0" t="n">
        <v>2</v>
      </c>
      <c r="N2461" s="16" t="n">
        <f aca="false">I2461*K2461</f>
        <v>541768</v>
      </c>
      <c r="O2461" s="16" t="n">
        <f aca="false">I2461*(K2461-J2461)</f>
        <v>99292</v>
      </c>
      <c r="P2461" s="15" t="n">
        <f aca="false">K2461-J2461</f>
        <v>412</v>
      </c>
      <c r="Q2461" s="0" t="str">
        <f aca="false">IF(G2461=0,"Out of stock",IF(G2461&lt;H2461,"Understocked",IF(G2461&gt;Summary!$B$6*H2461,"Overstocked","Healthy")))</f>
        <v>Understocked</v>
      </c>
      <c r="R2461" s="0" t="str">
        <f aca="false">IF(I2461&gt;=Summary!$B$7,"Fast",IF(I2461&lt;Summary!$B$8,"Slow","Medium"))</f>
        <v>Fast</v>
      </c>
      <c r="S2461" s="15" t="n">
        <f aca="false">IF(M2461&gt;Summary!$B$5,1,0)</f>
        <v>0</v>
      </c>
      <c r="T2461" s="16" t="n">
        <f aca="false">IF(Q2461="Overstocked",(G2461-Summary!$B$6*H2461)*J2461,0)</f>
        <v>0</v>
      </c>
    </row>
    <row r="2462" customFormat="false" ht="15" hidden="false" customHeight="false" outlineLevel="0" collapsed="false">
      <c r="A2462" s="0" t="s">
        <v>2560</v>
      </c>
      <c r="B2462" s="0" t="s">
        <v>113</v>
      </c>
      <c r="C2462" s="0" t="s">
        <v>85</v>
      </c>
      <c r="D2462" s="0" t="s">
        <v>79</v>
      </c>
      <c r="E2462" s="14" t="n">
        <v>44957</v>
      </c>
      <c r="F2462" s="14" t="n">
        <v>44961</v>
      </c>
      <c r="G2462" s="0" t="n">
        <v>76</v>
      </c>
      <c r="H2462" s="0" t="n">
        <v>94</v>
      </c>
      <c r="I2462" s="0" t="n">
        <v>292</v>
      </c>
      <c r="J2462" s="0" t="n">
        <v>1819</v>
      </c>
      <c r="K2462" s="0" t="n">
        <v>2018</v>
      </c>
      <c r="L2462" s="15" t="s">
        <v>80</v>
      </c>
      <c r="M2462" s="0" t="n">
        <v>4</v>
      </c>
      <c r="N2462" s="16" t="n">
        <f aca="false">I2462*K2462</f>
        <v>589256</v>
      </c>
      <c r="O2462" s="16" t="n">
        <f aca="false">I2462*(K2462-J2462)</f>
        <v>58108</v>
      </c>
      <c r="P2462" s="15" t="n">
        <f aca="false">K2462-J2462</f>
        <v>199</v>
      </c>
      <c r="Q2462" s="0" t="str">
        <f aca="false">IF(G2462=0,"Out of stock",IF(G2462&lt;H2462,"Understocked",IF(G2462&gt;Summary!$B$6*H2462,"Overstocked","Healthy")))</f>
        <v>Understocked</v>
      </c>
      <c r="R2462" s="0" t="str">
        <f aca="false">IF(I2462&gt;=Summary!$B$7,"Fast",IF(I2462&lt;Summary!$B$8,"Slow","Medium"))</f>
        <v>Fast</v>
      </c>
      <c r="S2462" s="15" t="n">
        <f aca="false">IF(M2462&gt;Summary!$B$5,1,0)</f>
        <v>0</v>
      </c>
      <c r="T2462" s="16" t="n">
        <f aca="false">IF(Q2462="Overstocked",(G2462-Summary!$B$6*H2462)*J2462,0)</f>
        <v>0</v>
      </c>
    </row>
    <row r="2463" customFormat="false" ht="15" hidden="false" customHeight="false" outlineLevel="0" collapsed="false">
      <c r="A2463" s="0" t="s">
        <v>2561</v>
      </c>
      <c r="B2463" s="0" t="s">
        <v>107</v>
      </c>
      <c r="C2463" s="0" t="s">
        <v>104</v>
      </c>
      <c r="D2463" s="0" t="s">
        <v>86</v>
      </c>
      <c r="E2463" s="14" t="n">
        <v>44969</v>
      </c>
      <c r="F2463" s="14" t="n">
        <v>44972</v>
      </c>
      <c r="G2463" s="0" t="n">
        <v>250</v>
      </c>
      <c r="H2463" s="0" t="n">
        <v>118</v>
      </c>
      <c r="I2463" s="0" t="n">
        <v>160</v>
      </c>
      <c r="J2463" s="0" t="n">
        <v>515</v>
      </c>
      <c r="K2463" s="0" t="n">
        <v>945</v>
      </c>
      <c r="L2463" s="15" t="s">
        <v>97</v>
      </c>
      <c r="M2463" s="0" t="n">
        <v>3</v>
      </c>
      <c r="N2463" s="16" t="n">
        <f aca="false">I2463*K2463</f>
        <v>151200</v>
      </c>
      <c r="O2463" s="16" t="n">
        <f aca="false">I2463*(K2463-J2463)</f>
        <v>68800</v>
      </c>
      <c r="P2463" s="15" t="n">
        <f aca="false">K2463-J2463</f>
        <v>430</v>
      </c>
      <c r="Q2463" s="0" t="str">
        <f aca="false">IF(G2463=0,"Out of stock",IF(G2463&lt;H2463,"Understocked",IF(G2463&gt;Summary!$B$6*H2463,"Overstocked","Healthy")))</f>
        <v>Healthy</v>
      </c>
      <c r="R2463" s="0" t="str">
        <f aca="false">IF(I2463&gt;=Summary!$B$7,"Fast",IF(I2463&lt;Summary!$B$8,"Slow","Medium"))</f>
        <v>Medium</v>
      </c>
      <c r="S2463" s="15" t="n">
        <f aca="false">IF(M2463&gt;Summary!$B$5,1,0)</f>
        <v>0</v>
      </c>
      <c r="T2463" s="16" t="n">
        <f aca="false">IF(Q2463="Overstocked",(G2463-Summary!$B$6*H2463)*J2463,0)</f>
        <v>0</v>
      </c>
    </row>
    <row r="2464" customFormat="false" ht="15" hidden="false" customHeight="false" outlineLevel="0" collapsed="false">
      <c r="A2464" s="0" t="s">
        <v>2562</v>
      </c>
      <c r="B2464" s="0" t="s">
        <v>101</v>
      </c>
      <c r="C2464" s="0" t="s">
        <v>78</v>
      </c>
      <c r="D2464" s="0" t="s">
        <v>86</v>
      </c>
      <c r="E2464" s="14" t="n">
        <v>45588</v>
      </c>
      <c r="F2464" s="14" t="n">
        <v>45594</v>
      </c>
      <c r="G2464" s="0" t="n">
        <v>208</v>
      </c>
      <c r="H2464" s="0" t="n">
        <v>102</v>
      </c>
      <c r="I2464" s="0" t="n">
        <v>185</v>
      </c>
      <c r="J2464" s="0" t="n">
        <v>622</v>
      </c>
      <c r="K2464" s="0" t="n">
        <v>914</v>
      </c>
      <c r="L2464" s="15" t="s">
        <v>80</v>
      </c>
      <c r="M2464" s="0" t="n">
        <v>6</v>
      </c>
      <c r="N2464" s="16" t="n">
        <f aca="false">I2464*K2464</f>
        <v>169090</v>
      </c>
      <c r="O2464" s="16" t="n">
        <f aca="false">I2464*(K2464-J2464)</f>
        <v>54020</v>
      </c>
      <c r="P2464" s="15" t="n">
        <f aca="false">K2464-J2464</f>
        <v>292</v>
      </c>
      <c r="Q2464" s="0" t="str">
        <f aca="false">IF(G2464=0,"Out of stock",IF(G2464&lt;H2464,"Understocked",IF(G2464&gt;Summary!$B$6*H2464,"Overstocked","Healthy")))</f>
        <v>Healthy</v>
      </c>
      <c r="R2464" s="0" t="str">
        <f aca="false">IF(I2464&gt;=Summary!$B$7,"Fast",IF(I2464&lt;Summary!$B$8,"Slow","Medium"))</f>
        <v>Medium</v>
      </c>
      <c r="S2464" s="15" t="n">
        <f aca="false">IF(M2464&gt;Summary!$B$5,1,0)</f>
        <v>0</v>
      </c>
      <c r="T2464" s="16" t="n">
        <f aca="false">IF(Q2464="Overstocked",(G2464-Summary!$B$6*H2464)*J2464,0)</f>
        <v>0</v>
      </c>
    </row>
    <row r="2465" customFormat="false" ht="15" hidden="false" customHeight="false" outlineLevel="0" collapsed="false">
      <c r="A2465" s="0" t="s">
        <v>2563</v>
      </c>
      <c r="B2465" s="0" t="s">
        <v>115</v>
      </c>
      <c r="C2465" s="0" t="s">
        <v>104</v>
      </c>
      <c r="D2465" s="0" t="s">
        <v>102</v>
      </c>
      <c r="E2465" s="14" t="n">
        <v>45101</v>
      </c>
      <c r="F2465" s="14" t="n">
        <v>45103</v>
      </c>
      <c r="G2465" s="0" t="n">
        <v>82</v>
      </c>
      <c r="H2465" s="0" t="n">
        <v>50</v>
      </c>
      <c r="I2465" s="0" t="n">
        <v>142</v>
      </c>
      <c r="J2465" s="0" t="n">
        <v>1430</v>
      </c>
      <c r="K2465" s="0" t="n">
        <v>1650</v>
      </c>
      <c r="L2465" s="15" t="s">
        <v>80</v>
      </c>
      <c r="M2465" s="0" t="n">
        <v>2</v>
      </c>
      <c r="N2465" s="16" t="n">
        <f aca="false">I2465*K2465</f>
        <v>234300</v>
      </c>
      <c r="O2465" s="16" t="n">
        <f aca="false">I2465*(K2465-J2465)</f>
        <v>31240</v>
      </c>
      <c r="P2465" s="15" t="n">
        <f aca="false">K2465-J2465</f>
        <v>220</v>
      </c>
      <c r="Q2465" s="0" t="str">
        <f aca="false">IF(G2465=0,"Out of stock",IF(G2465&lt;H2465,"Understocked",IF(G2465&gt;Summary!$B$6*H2465,"Overstocked","Healthy")))</f>
        <v>Healthy</v>
      </c>
      <c r="R2465" s="0" t="str">
        <f aca="false">IF(I2465&gt;=Summary!$B$7,"Fast",IF(I2465&lt;Summary!$B$8,"Slow","Medium"))</f>
        <v>Medium</v>
      </c>
      <c r="S2465" s="15" t="n">
        <f aca="false">IF(M2465&gt;Summary!$B$5,1,0)</f>
        <v>0</v>
      </c>
      <c r="T2465" s="16" t="n">
        <f aca="false">IF(Q2465="Overstocked",(G2465-Summary!$B$6*H2465)*J2465,0)</f>
        <v>0</v>
      </c>
    </row>
    <row r="2466" customFormat="false" ht="15" hidden="false" customHeight="false" outlineLevel="0" collapsed="false">
      <c r="A2466" s="0" t="s">
        <v>2564</v>
      </c>
      <c r="B2466" s="0" t="s">
        <v>113</v>
      </c>
      <c r="C2466" s="0" t="s">
        <v>104</v>
      </c>
      <c r="D2466" s="0" t="s">
        <v>86</v>
      </c>
      <c r="E2466" s="14" t="n">
        <v>44943</v>
      </c>
      <c r="F2466" s="14" t="n">
        <v>44947</v>
      </c>
      <c r="G2466" s="0" t="n">
        <v>438</v>
      </c>
      <c r="H2466" s="0" t="n">
        <v>134</v>
      </c>
      <c r="I2466" s="0" t="n">
        <v>280</v>
      </c>
      <c r="J2466" s="0" t="n">
        <v>1072</v>
      </c>
      <c r="K2466" s="0" t="n">
        <v>1534</v>
      </c>
      <c r="L2466" s="15" t="s">
        <v>93</v>
      </c>
      <c r="M2466" s="0" t="n">
        <v>4</v>
      </c>
      <c r="N2466" s="16" t="n">
        <f aca="false">I2466*K2466</f>
        <v>429520</v>
      </c>
      <c r="O2466" s="16" t="n">
        <f aca="false">I2466*(K2466-J2466)</f>
        <v>129360</v>
      </c>
      <c r="P2466" s="15" t="n">
        <f aca="false">K2466-J2466</f>
        <v>462</v>
      </c>
      <c r="Q2466" s="0" t="str">
        <f aca="false">IF(G2466=0,"Out of stock",IF(G2466&lt;H2466,"Understocked",IF(G2466&gt;Summary!$B$6*H2466,"Overstocked","Healthy")))</f>
        <v>Healthy</v>
      </c>
      <c r="R2466" s="0" t="str">
        <f aca="false">IF(I2466&gt;=Summary!$B$7,"Fast",IF(I2466&lt;Summary!$B$8,"Slow","Medium"))</f>
        <v>Fast</v>
      </c>
      <c r="S2466" s="15" t="n">
        <f aca="false">IF(M2466&gt;Summary!$B$5,1,0)</f>
        <v>0</v>
      </c>
      <c r="T2466" s="16" t="n">
        <f aca="false">IF(Q2466="Overstocked",(G2466-Summary!$B$6*H2466)*J2466,0)</f>
        <v>0</v>
      </c>
    </row>
    <row r="2467" customFormat="false" ht="15" hidden="false" customHeight="false" outlineLevel="0" collapsed="false">
      <c r="A2467" s="0" t="s">
        <v>2565</v>
      </c>
      <c r="B2467" s="0" t="s">
        <v>95</v>
      </c>
      <c r="C2467" s="0" t="s">
        <v>104</v>
      </c>
      <c r="D2467" s="0" t="s">
        <v>102</v>
      </c>
      <c r="E2467" s="14" t="n">
        <v>45227</v>
      </c>
      <c r="F2467" s="14" t="n">
        <v>45230</v>
      </c>
      <c r="G2467" s="0" t="n">
        <v>375</v>
      </c>
      <c r="H2467" s="0" t="n">
        <v>118</v>
      </c>
      <c r="I2467" s="0" t="n">
        <v>178</v>
      </c>
      <c r="J2467" s="0" t="n">
        <v>1377</v>
      </c>
      <c r="K2467" s="0" t="n">
        <v>1832</v>
      </c>
      <c r="L2467" s="15" t="s">
        <v>82</v>
      </c>
      <c r="M2467" s="0" t="n">
        <v>3</v>
      </c>
      <c r="N2467" s="16" t="n">
        <f aca="false">I2467*K2467</f>
        <v>326096</v>
      </c>
      <c r="O2467" s="16" t="n">
        <f aca="false">I2467*(K2467-J2467)</f>
        <v>80990</v>
      </c>
      <c r="P2467" s="15" t="n">
        <f aca="false">K2467-J2467</f>
        <v>455</v>
      </c>
      <c r="Q2467" s="0" t="str">
        <f aca="false">IF(G2467=0,"Out of stock",IF(G2467&lt;H2467,"Understocked",IF(G2467&gt;Summary!$B$6*H2467,"Overstocked","Healthy")))</f>
        <v>Healthy</v>
      </c>
      <c r="R2467" s="0" t="str">
        <f aca="false">IF(I2467&gt;=Summary!$B$7,"Fast",IF(I2467&lt;Summary!$B$8,"Slow","Medium"))</f>
        <v>Medium</v>
      </c>
      <c r="S2467" s="15" t="n">
        <f aca="false">IF(M2467&gt;Summary!$B$5,1,0)</f>
        <v>0</v>
      </c>
      <c r="T2467" s="16" t="n">
        <f aca="false">IF(Q2467="Overstocked",(G2467-Summary!$B$6*H2467)*J2467,0)</f>
        <v>0</v>
      </c>
    </row>
    <row r="2468" customFormat="false" ht="15" hidden="false" customHeight="false" outlineLevel="0" collapsed="false">
      <c r="A2468" s="0" t="s">
        <v>2566</v>
      </c>
      <c r="B2468" s="0" t="s">
        <v>113</v>
      </c>
      <c r="C2468" s="0" t="s">
        <v>85</v>
      </c>
      <c r="D2468" s="0" t="s">
        <v>90</v>
      </c>
      <c r="E2468" s="14" t="n">
        <v>45006</v>
      </c>
      <c r="F2468" s="14" t="n">
        <v>45016</v>
      </c>
      <c r="G2468" s="0" t="n">
        <v>244</v>
      </c>
      <c r="H2468" s="0" t="n">
        <v>108</v>
      </c>
      <c r="I2468" s="0" t="n">
        <v>26</v>
      </c>
      <c r="J2468" s="0" t="n">
        <v>989</v>
      </c>
      <c r="K2468" s="0" t="n">
        <v>1327</v>
      </c>
      <c r="L2468" s="15" t="s">
        <v>80</v>
      </c>
      <c r="M2468" s="0" t="n">
        <v>10</v>
      </c>
      <c r="N2468" s="16" t="n">
        <f aca="false">I2468*K2468</f>
        <v>34502</v>
      </c>
      <c r="O2468" s="16" t="n">
        <f aca="false">I2468*(K2468-J2468)</f>
        <v>8788</v>
      </c>
      <c r="P2468" s="15" t="n">
        <f aca="false">K2468-J2468</f>
        <v>338</v>
      </c>
      <c r="Q2468" s="0" t="str">
        <f aca="false">IF(G2468=0,"Out of stock",IF(G2468&lt;H2468,"Understocked",IF(G2468&gt;Summary!$B$6*H2468,"Overstocked","Healthy")))</f>
        <v>Healthy</v>
      </c>
      <c r="R2468" s="0" t="str">
        <f aca="false">IF(I2468&gt;=Summary!$B$7,"Fast",IF(I2468&lt;Summary!$B$8,"Slow","Medium"))</f>
        <v>Slow</v>
      </c>
      <c r="S2468" s="15" t="n">
        <f aca="false">IF(M2468&gt;Summary!$B$5,1,0)</f>
        <v>1</v>
      </c>
      <c r="T2468" s="16" t="n">
        <f aca="false">IF(Q2468="Overstocked",(G2468-Summary!$B$6*H2468)*J2468,0)</f>
        <v>0</v>
      </c>
    </row>
    <row r="2469" customFormat="false" ht="15" hidden="false" customHeight="false" outlineLevel="0" collapsed="false">
      <c r="A2469" s="0" t="s">
        <v>2567</v>
      </c>
      <c r="B2469" s="0" t="s">
        <v>89</v>
      </c>
      <c r="C2469" s="0" t="s">
        <v>78</v>
      </c>
      <c r="D2469" s="0" t="s">
        <v>92</v>
      </c>
      <c r="E2469" s="14" t="n">
        <v>45444</v>
      </c>
      <c r="F2469" s="14" t="n">
        <v>45448</v>
      </c>
      <c r="G2469" s="0" t="n">
        <v>362</v>
      </c>
      <c r="H2469" s="0" t="n">
        <v>56</v>
      </c>
      <c r="I2469" s="0" t="n">
        <v>126</v>
      </c>
      <c r="J2469" s="0" t="n">
        <v>816</v>
      </c>
      <c r="K2469" s="0" t="n">
        <v>1026</v>
      </c>
      <c r="L2469" s="15" t="s">
        <v>80</v>
      </c>
      <c r="M2469" s="0" t="n">
        <v>4</v>
      </c>
      <c r="N2469" s="16" t="n">
        <f aca="false">I2469*K2469</f>
        <v>129276</v>
      </c>
      <c r="O2469" s="16" t="n">
        <f aca="false">I2469*(K2469-J2469)</f>
        <v>26460</v>
      </c>
      <c r="P2469" s="15" t="n">
        <f aca="false">K2469-J2469</f>
        <v>210</v>
      </c>
      <c r="Q2469" s="0" t="str">
        <f aca="false">IF(G2469=0,"Out of stock",IF(G2469&lt;H2469,"Understocked",IF(G2469&gt;Summary!$B$6*H2469,"Overstocked","Healthy")))</f>
        <v>Overstocked</v>
      </c>
      <c r="R2469" s="0" t="str">
        <f aca="false">IF(I2469&gt;=Summary!$B$7,"Fast",IF(I2469&lt;Summary!$B$8,"Slow","Medium"))</f>
        <v>Medium</v>
      </c>
      <c r="S2469" s="15" t="n">
        <f aca="false">IF(M2469&gt;Summary!$B$5,1,0)</f>
        <v>0</v>
      </c>
      <c r="T2469" s="16" t="n">
        <f aca="false">IF(Q2469="Overstocked",(G2469-Summary!$B$6*H2469)*J2469,0)</f>
        <v>112608</v>
      </c>
    </row>
    <row r="2470" customFormat="false" ht="15" hidden="false" customHeight="false" outlineLevel="0" collapsed="false">
      <c r="A2470" s="0" t="s">
        <v>2568</v>
      </c>
      <c r="B2470" s="0" t="s">
        <v>107</v>
      </c>
      <c r="C2470" s="0" t="s">
        <v>104</v>
      </c>
      <c r="D2470" s="0" t="s">
        <v>79</v>
      </c>
      <c r="E2470" s="14" t="n">
        <v>45055</v>
      </c>
      <c r="F2470" s="14" t="n">
        <v>45056</v>
      </c>
      <c r="G2470" s="0" t="n">
        <v>429</v>
      </c>
      <c r="H2470" s="0" t="n">
        <v>50</v>
      </c>
      <c r="I2470" s="0" t="n">
        <v>130</v>
      </c>
      <c r="J2470" s="0" t="n">
        <v>1695</v>
      </c>
      <c r="K2470" s="0" t="n">
        <v>1988</v>
      </c>
      <c r="L2470" s="15" t="s">
        <v>97</v>
      </c>
      <c r="M2470" s="0" t="n">
        <v>1</v>
      </c>
      <c r="N2470" s="16" t="n">
        <f aca="false">I2470*K2470</f>
        <v>258440</v>
      </c>
      <c r="O2470" s="16" t="n">
        <f aca="false">I2470*(K2470-J2470)</f>
        <v>38090</v>
      </c>
      <c r="P2470" s="15" t="n">
        <f aca="false">K2470-J2470</f>
        <v>293</v>
      </c>
      <c r="Q2470" s="0" t="str">
        <f aca="false">IF(G2470=0,"Out of stock",IF(G2470&lt;H2470,"Understocked",IF(G2470&gt;Summary!$B$6*H2470,"Overstocked","Healthy")))</f>
        <v>Overstocked</v>
      </c>
      <c r="R2470" s="0" t="str">
        <f aca="false">IF(I2470&gt;=Summary!$B$7,"Fast",IF(I2470&lt;Summary!$B$8,"Slow","Medium"))</f>
        <v>Medium</v>
      </c>
      <c r="S2470" s="15" t="n">
        <f aca="false">IF(M2470&gt;Summary!$B$5,1,0)</f>
        <v>0</v>
      </c>
      <c r="T2470" s="16" t="n">
        <f aca="false">IF(Q2470="Overstocked",(G2470-Summary!$B$6*H2470)*J2470,0)</f>
        <v>388155</v>
      </c>
    </row>
    <row r="2471" customFormat="false" ht="15" hidden="false" customHeight="false" outlineLevel="0" collapsed="false">
      <c r="A2471" s="0" t="s">
        <v>2569</v>
      </c>
      <c r="B2471" s="0" t="s">
        <v>89</v>
      </c>
      <c r="C2471" s="0" t="s">
        <v>96</v>
      </c>
      <c r="D2471" s="0" t="s">
        <v>90</v>
      </c>
      <c r="E2471" s="14" t="n">
        <v>44930</v>
      </c>
      <c r="F2471" s="14" t="n">
        <v>44936</v>
      </c>
      <c r="G2471" s="0" t="n">
        <v>130</v>
      </c>
      <c r="H2471" s="0" t="n">
        <v>63</v>
      </c>
      <c r="I2471" s="0" t="n">
        <v>172</v>
      </c>
      <c r="J2471" s="0" t="n">
        <v>359</v>
      </c>
      <c r="K2471" s="0" t="n">
        <v>411</v>
      </c>
      <c r="L2471" s="15" t="s">
        <v>82</v>
      </c>
      <c r="M2471" s="0" t="n">
        <v>6</v>
      </c>
      <c r="N2471" s="16" t="n">
        <f aca="false">I2471*K2471</f>
        <v>70692</v>
      </c>
      <c r="O2471" s="16" t="n">
        <f aca="false">I2471*(K2471-J2471)</f>
        <v>8944</v>
      </c>
      <c r="P2471" s="15" t="n">
        <f aca="false">K2471-J2471</f>
        <v>52</v>
      </c>
      <c r="Q2471" s="0" t="str">
        <f aca="false">IF(G2471=0,"Out of stock",IF(G2471&lt;H2471,"Understocked",IF(G2471&gt;Summary!$B$6*H2471,"Overstocked","Healthy")))</f>
        <v>Healthy</v>
      </c>
      <c r="R2471" s="0" t="str">
        <f aca="false">IF(I2471&gt;=Summary!$B$7,"Fast",IF(I2471&lt;Summary!$B$8,"Slow","Medium"))</f>
        <v>Medium</v>
      </c>
      <c r="S2471" s="15" t="n">
        <f aca="false">IF(M2471&gt;Summary!$B$5,1,0)</f>
        <v>0</v>
      </c>
      <c r="T2471" s="16" t="n">
        <f aca="false">IF(Q2471="Overstocked",(G2471-Summary!$B$6*H2471)*J2471,0)</f>
        <v>0</v>
      </c>
    </row>
    <row r="2472" customFormat="false" ht="15" hidden="false" customHeight="false" outlineLevel="0" collapsed="false">
      <c r="A2472" s="0" t="s">
        <v>2570</v>
      </c>
      <c r="B2472" s="0" t="s">
        <v>115</v>
      </c>
      <c r="C2472" s="0" t="s">
        <v>85</v>
      </c>
      <c r="D2472" s="0" t="s">
        <v>92</v>
      </c>
      <c r="E2472" s="14" t="n">
        <v>45121</v>
      </c>
      <c r="F2472" s="14" t="n">
        <v>45127</v>
      </c>
      <c r="G2472" s="0" t="n">
        <v>65</v>
      </c>
      <c r="H2472" s="0" t="n">
        <v>111</v>
      </c>
      <c r="I2472" s="0" t="n">
        <v>11</v>
      </c>
      <c r="J2472" s="0" t="n">
        <v>527</v>
      </c>
      <c r="K2472" s="0" t="n">
        <v>917</v>
      </c>
      <c r="L2472" s="15" t="s">
        <v>82</v>
      </c>
      <c r="M2472" s="0" t="n">
        <v>6</v>
      </c>
      <c r="N2472" s="16" t="n">
        <f aca="false">I2472*K2472</f>
        <v>10087</v>
      </c>
      <c r="O2472" s="16" t="n">
        <f aca="false">I2472*(K2472-J2472)</f>
        <v>4290</v>
      </c>
      <c r="P2472" s="15" t="n">
        <f aca="false">K2472-J2472</f>
        <v>390</v>
      </c>
      <c r="Q2472" s="0" t="str">
        <f aca="false">IF(G2472=0,"Out of stock",IF(G2472&lt;H2472,"Understocked",IF(G2472&gt;Summary!$B$6*H2472,"Overstocked","Healthy")))</f>
        <v>Understocked</v>
      </c>
      <c r="R2472" s="0" t="str">
        <f aca="false">IF(I2472&gt;=Summary!$B$7,"Fast",IF(I2472&lt;Summary!$B$8,"Slow","Medium"))</f>
        <v>Slow</v>
      </c>
      <c r="S2472" s="15" t="n">
        <f aca="false">IF(M2472&gt;Summary!$B$5,1,0)</f>
        <v>0</v>
      </c>
      <c r="T2472" s="16" t="n">
        <f aca="false">IF(Q2472="Overstocked",(G2472-Summary!$B$6*H2472)*J2472,0)</f>
        <v>0</v>
      </c>
    </row>
    <row r="2473" customFormat="false" ht="15" hidden="false" customHeight="false" outlineLevel="0" collapsed="false">
      <c r="A2473" s="0" t="s">
        <v>2571</v>
      </c>
      <c r="B2473" s="0" t="s">
        <v>101</v>
      </c>
      <c r="C2473" s="0" t="s">
        <v>96</v>
      </c>
      <c r="D2473" s="0" t="s">
        <v>79</v>
      </c>
      <c r="E2473" s="14" t="n">
        <v>45389</v>
      </c>
      <c r="F2473" s="14" t="n">
        <v>45397</v>
      </c>
      <c r="G2473" s="0" t="n">
        <v>347</v>
      </c>
      <c r="H2473" s="0" t="n">
        <v>126</v>
      </c>
      <c r="I2473" s="0" t="n">
        <v>106</v>
      </c>
      <c r="J2473" s="0" t="n">
        <v>1080</v>
      </c>
      <c r="K2473" s="0" t="n">
        <v>1207</v>
      </c>
      <c r="L2473" s="15" t="s">
        <v>82</v>
      </c>
      <c r="M2473" s="0" t="n">
        <v>8</v>
      </c>
      <c r="N2473" s="16" t="n">
        <f aca="false">I2473*K2473</f>
        <v>127942</v>
      </c>
      <c r="O2473" s="16" t="n">
        <f aca="false">I2473*(K2473-J2473)</f>
        <v>13462</v>
      </c>
      <c r="P2473" s="15" t="n">
        <f aca="false">K2473-J2473</f>
        <v>127</v>
      </c>
      <c r="Q2473" s="0" t="str">
        <f aca="false">IF(G2473=0,"Out of stock",IF(G2473&lt;H2473,"Understocked",IF(G2473&gt;Summary!$B$6*H2473,"Overstocked","Healthy")))</f>
        <v>Healthy</v>
      </c>
      <c r="R2473" s="0" t="str">
        <f aca="false">IF(I2473&gt;=Summary!$B$7,"Fast",IF(I2473&lt;Summary!$B$8,"Slow","Medium"))</f>
        <v>Medium</v>
      </c>
      <c r="S2473" s="15" t="n">
        <f aca="false">IF(M2473&gt;Summary!$B$5,1,0)</f>
        <v>1</v>
      </c>
      <c r="T2473" s="16" t="n">
        <f aca="false">IF(Q2473="Overstocked",(G2473-Summary!$B$6*H2473)*J2473,0)</f>
        <v>0</v>
      </c>
    </row>
    <row r="2474" customFormat="false" ht="15" hidden="false" customHeight="false" outlineLevel="0" collapsed="false">
      <c r="A2474" s="0" t="s">
        <v>2572</v>
      </c>
      <c r="B2474" s="0" t="s">
        <v>123</v>
      </c>
      <c r="C2474" s="0" t="s">
        <v>104</v>
      </c>
      <c r="D2474" s="0" t="s">
        <v>90</v>
      </c>
      <c r="E2474" s="14" t="n">
        <v>45060</v>
      </c>
      <c r="F2474" s="14" t="n">
        <v>45065</v>
      </c>
      <c r="G2474" s="0" t="n">
        <v>290</v>
      </c>
      <c r="H2474" s="0" t="n">
        <v>96</v>
      </c>
      <c r="I2474" s="0" t="n">
        <v>14</v>
      </c>
      <c r="J2474" s="0" t="n">
        <v>1660</v>
      </c>
      <c r="K2474" s="0" t="n">
        <v>1962</v>
      </c>
      <c r="L2474" s="15" t="s">
        <v>97</v>
      </c>
      <c r="M2474" s="0" t="n">
        <v>5</v>
      </c>
      <c r="N2474" s="16" t="n">
        <f aca="false">I2474*K2474</f>
        <v>27468</v>
      </c>
      <c r="O2474" s="16" t="n">
        <f aca="false">I2474*(K2474-J2474)</f>
        <v>4228</v>
      </c>
      <c r="P2474" s="15" t="n">
        <f aca="false">K2474-J2474</f>
        <v>302</v>
      </c>
      <c r="Q2474" s="0" t="str">
        <f aca="false">IF(G2474=0,"Out of stock",IF(G2474&lt;H2474,"Understocked",IF(G2474&gt;Summary!$B$6*H2474,"Overstocked","Healthy")))</f>
        <v>Healthy</v>
      </c>
      <c r="R2474" s="0" t="str">
        <f aca="false">IF(I2474&gt;=Summary!$B$7,"Fast",IF(I2474&lt;Summary!$B$8,"Slow","Medium"))</f>
        <v>Slow</v>
      </c>
      <c r="S2474" s="15" t="n">
        <f aca="false">IF(M2474&gt;Summary!$B$5,1,0)</f>
        <v>0</v>
      </c>
      <c r="T2474" s="16" t="n">
        <f aca="false">IF(Q2474="Overstocked",(G2474-Summary!$B$6*H2474)*J2474,0)</f>
        <v>0</v>
      </c>
    </row>
    <row r="2475" customFormat="false" ht="15" hidden="false" customHeight="false" outlineLevel="0" collapsed="false">
      <c r="A2475" s="0" t="s">
        <v>2573</v>
      </c>
      <c r="B2475" s="0" t="s">
        <v>115</v>
      </c>
      <c r="C2475" s="0" t="s">
        <v>104</v>
      </c>
      <c r="D2475" s="0" t="s">
        <v>79</v>
      </c>
      <c r="E2475" s="14" t="n">
        <v>45119</v>
      </c>
      <c r="F2475" s="14" t="n">
        <v>45125</v>
      </c>
      <c r="G2475" s="0" t="n">
        <v>230</v>
      </c>
      <c r="H2475" s="0" t="n">
        <v>132</v>
      </c>
      <c r="I2475" s="0" t="n">
        <v>206</v>
      </c>
      <c r="J2475" s="0" t="n">
        <v>467</v>
      </c>
      <c r="K2475" s="0" t="n">
        <v>668</v>
      </c>
      <c r="L2475" s="15" t="s">
        <v>97</v>
      </c>
      <c r="M2475" s="0" t="n">
        <v>6</v>
      </c>
      <c r="N2475" s="16" t="n">
        <f aca="false">I2475*K2475</f>
        <v>137608</v>
      </c>
      <c r="O2475" s="16" t="n">
        <f aca="false">I2475*(K2475-J2475)</f>
        <v>41406</v>
      </c>
      <c r="P2475" s="15" t="n">
        <f aca="false">K2475-J2475</f>
        <v>201</v>
      </c>
      <c r="Q2475" s="0" t="str">
        <f aca="false">IF(G2475=0,"Out of stock",IF(G2475&lt;H2475,"Understocked",IF(G2475&gt;Summary!$B$6*H2475,"Overstocked","Healthy")))</f>
        <v>Healthy</v>
      </c>
      <c r="R2475" s="0" t="str">
        <f aca="false">IF(I2475&gt;=Summary!$B$7,"Fast",IF(I2475&lt;Summary!$B$8,"Slow","Medium"))</f>
        <v>Fast</v>
      </c>
      <c r="S2475" s="15" t="n">
        <f aca="false">IF(M2475&gt;Summary!$B$5,1,0)</f>
        <v>0</v>
      </c>
      <c r="T2475" s="16" t="n">
        <f aca="false">IF(Q2475="Overstocked",(G2475-Summary!$B$6*H2475)*J2475,0)</f>
        <v>0</v>
      </c>
    </row>
    <row r="2476" customFormat="false" ht="15" hidden="false" customHeight="false" outlineLevel="0" collapsed="false">
      <c r="A2476" s="0" t="s">
        <v>2574</v>
      </c>
      <c r="B2476" s="0" t="s">
        <v>113</v>
      </c>
      <c r="C2476" s="0" t="s">
        <v>96</v>
      </c>
      <c r="D2476" s="0" t="s">
        <v>92</v>
      </c>
      <c r="E2476" s="14" t="n">
        <v>45126</v>
      </c>
      <c r="F2476" s="14" t="n">
        <v>45128</v>
      </c>
      <c r="G2476" s="0" t="n">
        <v>32</v>
      </c>
      <c r="H2476" s="0" t="n">
        <v>62</v>
      </c>
      <c r="I2476" s="0" t="n">
        <v>208</v>
      </c>
      <c r="J2476" s="0" t="n">
        <v>1339</v>
      </c>
      <c r="K2476" s="0" t="n">
        <v>1498</v>
      </c>
      <c r="L2476" s="15" t="s">
        <v>80</v>
      </c>
      <c r="M2476" s="0" t="n">
        <v>2</v>
      </c>
      <c r="N2476" s="16" t="n">
        <f aca="false">I2476*K2476</f>
        <v>311584</v>
      </c>
      <c r="O2476" s="16" t="n">
        <f aca="false">I2476*(K2476-J2476)</f>
        <v>33072</v>
      </c>
      <c r="P2476" s="15" t="n">
        <f aca="false">K2476-J2476</f>
        <v>159</v>
      </c>
      <c r="Q2476" s="0" t="str">
        <f aca="false">IF(G2476=0,"Out of stock",IF(G2476&lt;H2476,"Understocked",IF(G2476&gt;Summary!$B$6*H2476,"Overstocked","Healthy")))</f>
        <v>Understocked</v>
      </c>
      <c r="R2476" s="0" t="str">
        <f aca="false">IF(I2476&gt;=Summary!$B$7,"Fast",IF(I2476&lt;Summary!$B$8,"Slow","Medium"))</f>
        <v>Fast</v>
      </c>
      <c r="S2476" s="15" t="n">
        <f aca="false">IF(M2476&gt;Summary!$B$5,1,0)</f>
        <v>0</v>
      </c>
      <c r="T2476" s="16" t="n">
        <f aca="false">IF(Q2476="Overstocked",(G2476-Summary!$B$6*H2476)*J2476,0)</f>
        <v>0</v>
      </c>
    </row>
    <row r="2477" customFormat="false" ht="15" hidden="false" customHeight="false" outlineLevel="0" collapsed="false">
      <c r="A2477" s="0" t="s">
        <v>2575</v>
      </c>
      <c r="B2477" s="0" t="s">
        <v>77</v>
      </c>
      <c r="C2477" s="0" t="s">
        <v>78</v>
      </c>
      <c r="D2477" s="0" t="s">
        <v>92</v>
      </c>
      <c r="E2477" s="14" t="n">
        <v>45367</v>
      </c>
      <c r="F2477" s="14" t="n">
        <v>45376</v>
      </c>
      <c r="G2477" s="0" t="n">
        <v>494</v>
      </c>
      <c r="H2477" s="0" t="n">
        <v>122</v>
      </c>
      <c r="I2477" s="0" t="n">
        <v>23</v>
      </c>
      <c r="J2477" s="0" t="n">
        <v>689</v>
      </c>
      <c r="K2477" s="0" t="n">
        <v>1067</v>
      </c>
      <c r="L2477" s="15" t="s">
        <v>87</v>
      </c>
      <c r="M2477" s="0" t="n">
        <v>9</v>
      </c>
      <c r="N2477" s="16" t="n">
        <f aca="false">I2477*K2477</f>
        <v>24541</v>
      </c>
      <c r="O2477" s="16" t="n">
        <f aca="false">I2477*(K2477-J2477)</f>
        <v>8694</v>
      </c>
      <c r="P2477" s="15" t="n">
        <f aca="false">K2477-J2477</f>
        <v>378</v>
      </c>
      <c r="Q2477" s="0" t="str">
        <f aca="false">IF(G2477=0,"Out of stock",IF(G2477&lt;H2477,"Understocked",IF(G2477&gt;Summary!$B$6*H2477,"Overstocked","Healthy")))</f>
        <v>Overstocked</v>
      </c>
      <c r="R2477" s="0" t="str">
        <f aca="false">IF(I2477&gt;=Summary!$B$7,"Fast",IF(I2477&lt;Summary!$B$8,"Slow","Medium"))</f>
        <v>Slow</v>
      </c>
      <c r="S2477" s="15" t="n">
        <f aca="false">IF(M2477&gt;Summary!$B$5,1,0)</f>
        <v>1</v>
      </c>
      <c r="T2477" s="16" t="n">
        <f aca="false">IF(Q2477="Overstocked",(G2477-Summary!$B$6*H2477)*J2477,0)</f>
        <v>4134</v>
      </c>
    </row>
    <row r="2478" customFormat="false" ht="15" hidden="false" customHeight="false" outlineLevel="0" collapsed="false">
      <c r="A2478" s="0" t="s">
        <v>2576</v>
      </c>
      <c r="B2478" s="0" t="s">
        <v>123</v>
      </c>
      <c r="C2478" s="0" t="s">
        <v>78</v>
      </c>
      <c r="D2478" s="0" t="s">
        <v>86</v>
      </c>
      <c r="E2478" s="14" t="n">
        <v>44968</v>
      </c>
      <c r="F2478" s="14" t="n">
        <v>44972</v>
      </c>
      <c r="G2478" s="0" t="n">
        <v>1</v>
      </c>
      <c r="H2478" s="0" t="n">
        <v>138</v>
      </c>
      <c r="I2478" s="0" t="n">
        <v>28</v>
      </c>
      <c r="J2478" s="0" t="n">
        <v>584</v>
      </c>
      <c r="K2478" s="0" t="n">
        <v>741</v>
      </c>
      <c r="L2478" s="15" t="s">
        <v>93</v>
      </c>
      <c r="M2478" s="0" t="n">
        <v>4</v>
      </c>
      <c r="N2478" s="16" t="n">
        <f aca="false">I2478*K2478</f>
        <v>20748</v>
      </c>
      <c r="O2478" s="16" t="n">
        <f aca="false">I2478*(K2478-J2478)</f>
        <v>4396</v>
      </c>
      <c r="P2478" s="15" t="n">
        <f aca="false">K2478-J2478</f>
        <v>157</v>
      </c>
      <c r="Q2478" s="0" t="str">
        <f aca="false">IF(G2478=0,"Out of stock",IF(G2478&lt;H2478,"Understocked",IF(G2478&gt;Summary!$B$6*H2478,"Overstocked","Healthy")))</f>
        <v>Understocked</v>
      </c>
      <c r="R2478" s="0" t="str">
        <f aca="false">IF(I2478&gt;=Summary!$B$7,"Fast",IF(I2478&lt;Summary!$B$8,"Slow","Medium"))</f>
        <v>Slow</v>
      </c>
      <c r="S2478" s="15" t="n">
        <f aca="false">IF(M2478&gt;Summary!$B$5,1,0)</f>
        <v>0</v>
      </c>
      <c r="T2478" s="16" t="n">
        <f aca="false">IF(Q2478="Overstocked",(G2478-Summary!$B$6*H2478)*J2478,0)</f>
        <v>0</v>
      </c>
    </row>
    <row r="2479" customFormat="false" ht="15" hidden="false" customHeight="false" outlineLevel="0" collapsed="false">
      <c r="A2479" s="0" t="s">
        <v>2577</v>
      </c>
      <c r="B2479" s="0" t="s">
        <v>113</v>
      </c>
      <c r="C2479" s="0" t="s">
        <v>96</v>
      </c>
      <c r="D2479" s="0" t="s">
        <v>90</v>
      </c>
      <c r="E2479" s="14" t="n">
        <v>45627</v>
      </c>
      <c r="F2479" s="14" t="n">
        <v>45630</v>
      </c>
      <c r="G2479" s="0" t="n">
        <v>58</v>
      </c>
      <c r="H2479" s="0" t="n">
        <v>80</v>
      </c>
      <c r="I2479" s="0" t="n">
        <v>108</v>
      </c>
      <c r="J2479" s="0" t="n">
        <v>1433</v>
      </c>
      <c r="K2479" s="0" t="n">
        <v>1525</v>
      </c>
      <c r="L2479" s="15" t="s">
        <v>80</v>
      </c>
      <c r="M2479" s="0" t="n">
        <v>3</v>
      </c>
      <c r="N2479" s="16" t="n">
        <f aca="false">I2479*K2479</f>
        <v>164700</v>
      </c>
      <c r="O2479" s="16" t="n">
        <f aca="false">I2479*(K2479-J2479)</f>
        <v>9936</v>
      </c>
      <c r="P2479" s="15" t="n">
        <f aca="false">K2479-J2479</f>
        <v>92</v>
      </c>
      <c r="Q2479" s="0" t="str">
        <f aca="false">IF(G2479=0,"Out of stock",IF(G2479&lt;H2479,"Understocked",IF(G2479&gt;Summary!$B$6*H2479,"Overstocked","Healthy")))</f>
        <v>Understocked</v>
      </c>
      <c r="R2479" s="0" t="str">
        <f aca="false">IF(I2479&gt;=Summary!$B$7,"Fast",IF(I2479&lt;Summary!$B$8,"Slow","Medium"))</f>
        <v>Medium</v>
      </c>
      <c r="S2479" s="15" t="n">
        <f aca="false">IF(M2479&gt;Summary!$B$5,1,0)</f>
        <v>0</v>
      </c>
      <c r="T2479" s="16" t="n">
        <f aca="false">IF(Q2479="Overstocked",(G2479-Summary!$B$6*H2479)*J2479,0)</f>
        <v>0</v>
      </c>
    </row>
    <row r="2480" customFormat="false" ht="15" hidden="false" customHeight="false" outlineLevel="0" collapsed="false">
      <c r="A2480" s="0" t="s">
        <v>2578</v>
      </c>
      <c r="B2480" s="0" t="s">
        <v>95</v>
      </c>
      <c r="C2480" s="0" t="s">
        <v>96</v>
      </c>
      <c r="D2480" s="0" t="s">
        <v>86</v>
      </c>
      <c r="E2480" s="14" t="n">
        <v>45349</v>
      </c>
      <c r="F2480" s="14" t="n">
        <v>45356</v>
      </c>
      <c r="G2480" s="0" t="n">
        <v>248</v>
      </c>
      <c r="H2480" s="0" t="n">
        <v>53</v>
      </c>
      <c r="I2480" s="0" t="n">
        <v>1</v>
      </c>
      <c r="J2480" s="0" t="n">
        <v>926</v>
      </c>
      <c r="K2480" s="0" t="n">
        <v>1365</v>
      </c>
      <c r="L2480" s="15" t="s">
        <v>97</v>
      </c>
      <c r="M2480" s="0" t="n">
        <v>7</v>
      </c>
      <c r="N2480" s="16" t="n">
        <f aca="false">I2480*K2480</f>
        <v>1365</v>
      </c>
      <c r="O2480" s="16" t="n">
        <f aca="false">I2480*(K2480-J2480)</f>
        <v>439</v>
      </c>
      <c r="P2480" s="15" t="n">
        <f aca="false">K2480-J2480</f>
        <v>439</v>
      </c>
      <c r="Q2480" s="0" t="str">
        <f aca="false">IF(G2480=0,"Out of stock",IF(G2480&lt;H2480,"Understocked",IF(G2480&gt;Summary!$B$6*H2480,"Overstocked","Healthy")))</f>
        <v>Overstocked</v>
      </c>
      <c r="R2480" s="0" t="str">
        <f aca="false">IF(I2480&gt;=Summary!$B$7,"Fast",IF(I2480&lt;Summary!$B$8,"Slow","Medium"))</f>
        <v>Slow</v>
      </c>
      <c r="S2480" s="15" t="n">
        <f aca="false">IF(M2480&gt;Summary!$B$5,1,0)</f>
        <v>0</v>
      </c>
      <c r="T2480" s="16" t="n">
        <f aca="false">IF(Q2480="Overstocked",(G2480-Summary!$B$6*H2480)*J2480,0)</f>
        <v>33336</v>
      </c>
    </row>
    <row r="2481" customFormat="false" ht="15" hidden="false" customHeight="false" outlineLevel="0" collapsed="false">
      <c r="A2481" s="0" t="s">
        <v>2579</v>
      </c>
      <c r="B2481" s="0" t="s">
        <v>89</v>
      </c>
      <c r="C2481" s="0" t="s">
        <v>85</v>
      </c>
      <c r="D2481" s="0" t="s">
        <v>79</v>
      </c>
      <c r="E2481" s="14" t="n">
        <v>45638</v>
      </c>
      <c r="F2481" s="14" t="n">
        <v>45646</v>
      </c>
      <c r="G2481" s="0" t="n">
        <v>198</v>
      </c>
      <c r="H2481" s="0" t="n">
        <v>110</v>
      </c>
      <c r="I2481" s="0" t="n">
        <v>21</v>
      </c>
      <c r="J2481" s="0" t="n">
        <v>418</v>
      </c>
      <c r="K2481" s="0" t="n">
        <v>485</v>
      </c>
      <c r="L2481" s="15" t="s">
        <v>80</v>
      </c>
      <c r="M2481" s="0" t="n">
        <v>8</v>
      </c>
      <c r="N2481" s="16" t="n">
        <f aca="false">I2481*K2481</f>
        <v>10185</v>
      </c>
      <c r="O2481" s="16" t="n">
        <f aca="false">I2481*(K2481-J2481)</f>
        <v>1407</v>
      </c>
      <c r="P2481" s="15" t="n">
        <f aca="false">K2481-J2481</f>
        <v>67</v>
      </c>
      <c r="Q2481" s="0" t="str">
        <f aca="false">IF(G2481=0,"Out of stock",IF(G2481&lt;H2481,"Understocked",IF(G2481&gt;Summary!$B$6*H2481,"Overstocked","Healthy")))</f>
        <v>Healthy</v>
      </c>
      <c r="R2481" s="0" t="str">
        <f aca="false">IF(I2481&gt;=Summary!$B$7,"Fast",IF(I2481&lt;Summary!$B$8,"Slow","Medium"))</f>
        <v>Slow</v>
      </c>
      <c r="S2481" s="15" t="n">
        <f aca="false">IF(M2481&gt;Summary!$B$5,1,0)</f>
        <v>1</v>
      </c>
      <c r="T2481" s="16" t="n">
        <f aca="false">IF(Q2481="Overstocked",(G2481-Summary!$B$6*H2481)*J2481,0)</f>
        <v>0</v>
      </c>
    </row>
    <row r="2482" customFormat="false" ht="15" hidden="false" customHeight="false" outlineLevel="0" collapsed="false">
      <c r="A2482" s="0" t="s">
        <v>2580</v>
      </c>
      <c r="B2482" s="0" t="s">
        <v>115</v>
      </c>
      <c r="C2482" s="0" t="s">
        <v>85</v>
      </c>
      <c r="D2482" s="0" t="s">
        <v>102</v>
      </c>
      <c r="E2482" s="14" t="n">
        <v>45390</v>
      </c>
      <c r="F2482" s="14" t="n">
        <v>45396</v>
      </c>
      <c r="G2482" s="0" t="n">
        <v>93</v>
      </c>
      <c r="H2482" s="0" t="n">
        <v>122</v>
      </c>
      <c r="I2482" s="0" t="n">
        <v>265</v>
      </c>
      <c r="J2482" s="0" t="n">
        <v>1832</v>
      </c>
      <c r="K2482" s="0" t="n">
        <v>1934</v>
      </c>
      <c r="L2482" s="15" t="s">
        <v>87</v>
      </c>
      <c r="M2482" s="0" t="n">
        <v>6</v>
      </c>
      <c r="N2482" s="16" t="n">
        <f aca="false">I2482*K2482</f>
        <v>512510</v>
      </c>
      <c r="O2482" s="16" t="n">
        <f aca="false">I2482*(K2482-J2482)</f>
        <v>27030</v>
      </c>
      <c r="P2482" s="15" t="n">
        <f aca="false">K2482-J2482</f>
        <v>102</v>
      </c>
      <c r="Q2482" s="0" t="str">
        <f aca="false">IF(G2482=0,"Out of stock",IF(G2482&lt;H2482,"Understocked",IF(G2482&gt;Summary!$B$6*H2482,"Overstocked","Healthy")))</f>
        <v>Understocked</v>
      </c>
      <c r="R2482" s="0" t="str">
        <f aca="false">IF(I2482&gt;=Summary!$B$7,"Fast",IF(I2482&lt;Summary!$B$8,"Slow","Medium"))</f>
        <v>Fast</v>
      </c>
      <c r="S2482" s="15" t="n">
        <f aca="false">IF(M2482&gt;Summary!$B$5,1,0)</f>
        <v>0</v>
      </c>
      <c r="T2482" s="16" t="n">
        <f aca="false">IF(Q2482="Overstocked",(G2482-Summary!$B$6*H2482)*J2482,0)</f>
        <v>0</v>
      </c>
    </row>
    <row r="2483" customFormat="false" ht="15" hidden="false" customHeight="false" outlineLevel="0" collapsed="false">
      <c r="A2483" s="0" t="s">
        <v>2581</v>
      </c>
      <c r="B2483" s="0" t="s">
        <v>89</v>
      </c>
      <c r="C2483" s="0" t="s">
        <v>78</v>
      </c>
      <c r="D2483" s="0" t="s">
        <v>86</v>
      </c>
      <c r="E2483" s="14" t="n">
        <v>45600</v>
      </c>
      <c r="F2483" s="14" t="n">
        <v>45602</v>
      </c>
      <c r="G2483" s="0" t="n">
        <v>77</v>
      </c>
      <c r="H2483" s="0" t="n">
        <v>123</v>
      </c>
      <c r="I2483" s="0" t="n">
        <v>16</v>
      </c>
      <c r="J2483" s="0" t="n">
        <v>1199</v>
      </c>
      <c r="K2483" s="0" t="n">
        <v>1682</v>
      </c>
      <c r="L2483" s="15" t="s">
        <v>87</v>
      </c>
      <c r="M2483" s="0" t="n">
        <v>2</v>
      </c>
      <c r="N2483" s="16" t="n">
        <f aca="false">I2483*K2483</f>
        <v>26912</v>
      </c>
      <c r="O2483" s="16" t="n">
        <f aca="false">I2483*(K2483-J2483)</f>
        <v>7728</v>
      </c>
      <c r="P2483" s="15" t="n">
        <f aca="false">K2483-J2483</f>
        <v>483</v>
      </c>
      <c r="Q2483" s="0" t="str">
        <f aca="false">IF(G2483=0,"Out of stock",IF(G2483&lt;H2483,"Understocked",IF(G2483&gt;Summary!$B$6*H2483,"Overstocked","Healthy")))</f>
        <v>Understocked</v>
      </c>
      <c r="R2483" s="0" t="str">
        <f aca="false">IF(I2483&gt;=Summary!$B$7,"Fast",IF(I2483&lt;Summary!$B$8,"Slow","Medium"))</f>
        <v>Slow</v>
      </c>
      <c r="S2483" s="15" t="n">
        <f aca="false">IF(M2483&gt;Summary!$B$5,1,0)</f>
        <v>0</v>
      </c>
      <c r="T2483" s="16" t="n">
        <f aca="false">IF(Q2483="Overstocked",(G2483-Summary!$B$6*H2483)*J2483,0)</f>
        <v>0</v>
      </c>
    </row>
    <row r="2484" customFormat="false" ht="15" hidden="false" customHeight="false" outlineLevel="0" collapsed="false">
      <c r="A2484" s="0" t="s">
        <v>2582</v>
      </c>
      <c r="B2484" s="0" t="s">
        <v>111</v>
      </c>
      <c r="C2484" s="0" t="s">
        <v>85</v>
      </c>
      <c r="D2484" s="0" t="s">
        <v>86</v>
      </c>
      <c r="E2484" s="14" t="n">
        <v>45542</v>
      </c>
      <c r="F2484" s="14" t="n">
        <v>45544</v>
      </c>
      <c r="G2484" s="0" t="n">
        <v>246</v>
      </c>
      <c r="H2484" s="0" t="n">
        <v>54</v>
      </c>
      <c r="I2484" s="0" t="n">
        <v>216</v>
      </c>
      <c r="J2484" s="0" t="n">
        <v>1992</v>
      </c>
      <c r="K2484" s="0" t="n">
        <v>2481</v>
      </c>
      <c r="L2484" s="15" t="s">
        <v>93</v>
      </c>
      <c r="M2484" s="0" t="n">
        <v>2</v>
      </c>
      <c r="N2484" s="16" t="n">
        <f aca="false">I2484*K2484</f>
        <v>535896</v>
      </c>
      <c r="O2484" s="16" t="n">
        <f aca="false">I2484*(K2484-J2484)</f>
        <v>105624</v>
      </c>
      <c r="P2484" s="15" t="n">
        <f aca="false">K2484-J2484</f>
        <v>489</v>
      </c>
      <c r="Q2484" s="0" t="str">
        <f aca="false">IF(G2484=0,"Out of stock",IF(G2484&lt;H2484,"Understocked",IF(G2484&gt;Summary!$B$6*H2484,"Overstocked","Healthy")))</f>
        <v>Overstocked</v>
      </c>
      <c r="R2484" s="0" t="str">
        <f aca="false">IF(I2484&gt;=Summary!$B$7,"Fast",IF(I2484&lt;Summary!$B$8,"Slow","Medium"))</f>
        <v>Fast</v>
      </c>
      <c r="S2484" s="15" t="n">
        <f aca="false">IF(M2484&gt;Summary!$B$5,1,0)</f>
        <v>0</v>
      </c>
      <c r="T2484" s="16" t="n">
        <f aca="false">IF(Q2484="Overstocked",(G2484-Summary!$B$6*H2484)*J2484,0)</f>
        <v>59760</v>
      </c>
    </row>
    <row r="2485" customFormat="false" ht="15" hidden="false" customHeight="false" outlineLevel="0" collapsed="false">
      <c r="A2485" s="0" t="s">
        <v>2583</v>
      </c>
      <c r="B2485" s="0" t="s">
        <v>107</v>
      </c>
      <c r="C2485" s="0" t="s">
        <v>104</v>
      </c>
      <c r="D2485" s="0" t="s">
        <v>92</v>
      </c>
      <c r="E2485" s="14" t="n">
        <v>45355</v>
      </c>
      <c r="F2485" s="14" t="n">
        <v>45356</v>
      </c>
      <c r="G2485" s="0" t="n">
        <v>41</v>
      </c>
      <c r="H2485" s="0" t="n">
        <v>106</v>
      </c>
      <c r="I2485" s="0" t="n">
        <v>140</v>
      </c>
      <c r="J2485" s="0" t="n">
        <v>1687</v>
      </c>
      <c r="K2485" s="0" t="n">
        <v>1877</v>
      </c>
      <c r="L2485" s="15" t="s">
        <v>80</v>
      </c>
      <c r="M2485" s="0" t="n">
        <v>1</v>
      </c>
      <c r="N2485" s="16" t="n">
        <f aca="false">I2485*K2485</f>
        <v>262780</v>
      </c>
      <c r="O2485" s="16" t="n">
        <f aca="false">I2485*(K2485-J2485)</f>
        <v>26600</v>
      </c>
      <c r="P2485" s="15" t="n">
        <f aca="false">K2485-J2485</f>
        <v>190</v>
      </c>
      <c r="Q2485" s="0" t="str">
        <f aca="false">IF(G2485=0,"Out of stock",IF(G2485&lt;H2485,"Understocked",IF(G2485&gt;Summary!$B$6*H2485,"Overstocked","Healthy")))</f>
        <v>Understocked</v>
      </c>
      <c r="R2485" s="0" t="str">
        <f aca="false">IF(I2485&gt;=Summary!$B$7,"Fast",IF(I2485&lt;Summary!$B$8,"Slow","Medium"))</f>
        <v>Medium</v>
      </c>
      <c r="S2485" s="15" t="n">
        <f aca="false">IF(M2485&gt;Summary!$B$5,1,0)</f>
        <v>0</v>
      </c>
      <c r="T2485" s="16" t="n">
        <f aca="false">IF(Q2485="Overstocked",(G2485-Summary!$B$6*H2485)*J2485,0)</f>
        <v>0</v>
      </c>
    </row>
    <row r="2486" customFormat="false" ht="15" hidden="false" customHeight="false" outlineLevel="0" collapsed="false">
      <c r="A2486" s="0" t="s">
        <v>2584</v>
      </c>
      <c r="B2486" s="0" t="s">
        <v>113</v>
      </c>
      <c r="C2486" s="0" t="s">
        <v>96</v>
      </c>
      <c r="D2486" s="0" t="s">
        <v>86</v>
      </c>
      <c r="E2486" s="14" t="n">
        <v>44931</v>
      </c>
      <c r="F2486" s="14" t="n">
        <v>44934</v>
      </c>
      <c r="G2486" s="0" t="n">
        <v>166</v>
      </c>
      <c r="H2486" s="0" t="n">
        <v>92</v>
      </c>
      <c r="I2486" s="0" t="n">
        <v>297</v>
      </c>
      <c r="J2486" s="0" t="n">
        <v>1795</v>
      </c>
      <c r="K2486" s="0" t="n">
        <v>2268</v>
      </c>
      <c r="L2486" s="15" t="s">
        <v>80</v>
      </c>
      <c r="M2486" s="0" t="n">
        <v>3</v>
      </c>
      <c r="N2486" s="16" t="n">
        <f aca="false">I2486*K2486</f>
        <v>673596</v>
      </c>
      <c r="O2486" s="16" t="n">
        <f aca="false">I2486*(K2486-J2486)</f>
        <v>140481</v>
      </c>
      <c r="P2486" s="15" t="n">
        <f aca="false">K2486-J2486</f>
        <v>473</v>
      </c>
      <c r="Q2486" s="0" t="str">
        <f aca="false">IF(G2486=0,"Out of stock",IF(G2486&lt;H2486,"Understocked",IF(G2486&gt;Summary!$B$6*H2486,"Overstocked","Healthy")))</f>
        <v>Healthy</v>
      </c>
      <c r="R2486" s="0" t="str">
        <f aca="false">IF(I2486&gt;=Summary!$B$7,"Fast",IF(I2486&lt;Summary!$B$8,"Slow","Medium"))</f>
        <v>Fast</v>
      </c>
      <c r="S2486" s="15" t="n">
        <f aca="false">IF(M2486&gt;Summary!$B$5,1,0)</f>
        <v>0</v>
      </c>
      <c r="T2486" s="16" t="n">
        <f aca="false">IF(Q2486="Overstocked",(G2486-Summary!$B$6*H2486)*J2486,0)</f>
        <v>0</v>
      </c>
    </row>
    <row r="2487" customFormat="false" ht="15" hidden="false" customHeight="false" outlineLevel="0" collapsed="false">
      <c r="A2487" s="0" t="s">
        <v>2585</v>
      </c>
      <c r="B2487" s="0" t="s">
        <v>84</v>
      </c>
      <c r="C2487" s="0" t="s">
        <v>85</v>
      </c>
      <c r="D2487" s="0" t="s">
        <v>79</v>
      </c>
      <c r="E2487" s="14" t="n">
        <v>45465</v>
      </c>
      <c r="F2487" s="14" t="n">
        <v>45472</v>
      </c>
      <c r="G2487" s="0" t="n">
        <v>193</v>
      </c>
      <c r="H2487" s="0" t="n">
        <v>64</v>
      </c>
      <c r="I2487" s="0" t="n">
        <v>136</v>
      </c>
      <c r="J2487" s="0" t="n">
        <v>1652</v>
      </c>
      <c r="K2487" s="0" t="n">
        <v>2017</v>
      </c>
      <c r="L2487" s="15" t="s">
        <v>97</v>
      </c>
      <c r="M2487" s="0" t="n">
        <v>7</v>
      </c>
      <c r="N2487" s="16" t="n">
        <f aca="false">I2487*K2487</f>
        <v>274312</v>
      </c>
      <c r="O2487" s="16" t="n">
        <f aca="false">I2487*(K2487-J2487)</f>
        <v>49640</v>
      </c>
      <c r="P2487" s="15" t="n">
        <f aca="false">K2487-J2487</f>
        <v>365</v>
      </c>
      <c r="Q2487" s="0" t="str">
        <f aca="false">IF(G2487=0,"Out of stock",IF(G2487&lt;H2487,"Understocked",IF(G2487&gt;Summary!$B$6*H2487,"Overstocked","Healthy")))</f>
        <v>Healthy</v>
      </c>
      <c r="R2487" s="0" t="str">
        <f aca="false">IF(I2487&gt;=Summary!$B$7,"Fast",IF(I2487&lt;Summary!$B$8,"Slow","Medium"))</f>
        <v>Medium</v>
      </c>
      <c r="S2487" s="15" t="n">
        <f aca="false">IF(M2487&gt;Summary!$B$5,1,0)</f>
        <v>0</v>
      </c>
      <c r="T2487" s="16" t="n">
        <f aca="false">IF(Q2487="Overstocked",(G2487-Summary!$B$6*H2487)*J2487,0)</f>
        <v>0</v>
      </c>
    </row>
    <row r="2488" customFormat="false" ht="15" hidden="false" customHeight="false" outlineLevel="0" collapsed="false">
      <c r="A2488" s="0" t="s">
        <v>2586</v>
      </c>
      <c r="B2488" s="0" t="s">
        <v>123</v>
      </c>
      <c r="C2488" s="0" t="s">
        <v>78</v>
      </c>
      <c r="D2488" s="0" t="s">
        <v>86</v>
      </c>
      <c r="E2488" s="14" t="n">
        <v>45177</v>
      </c>
      <c r="F2488" s="14" t="n">
        <v>45179</v>
      </c>
      <c r="G2488" s="0" t="n">
        <v>268</v>
      </c>
      <c r="H2488" s="0" t="n">
        <v>91</v>
      </c>
      <c r="I2488" s="0" t="n">
        <v>144</v>
      </c>
      <c r="J2488" s="0" t="n">
        <v>293</v>
      </c>
      <c r="K2488" s="0" t="n">
        <v>759</v>
      </c>
      <c r="L2488" s="15" t="s">
        <v>80</v>
      </c>
      <c r="M2488" s="0" t="n">
        <v>2</v>
      </c>
      <c r="N2488" s="16" t="n">
        <f aca="false">I2488*K2488</f>
        <v>109296</v>
      </c>
      <c r="O2488" s="16" t="n">
        <f aca="false">I2488*(K2488-J2488)</f>
        <v>67104</v>
      </c>
      <c r="P2488" s="15" t="n">
        <f aca="false">K2488-J2488</f>
        <v>466</v>
      </c>
      <c r="Q2488" s="0" t="str">
        <f aca="false">IF(G2488=0,"Out of stock",IF(G2488&lt;H2488,"Understocked",IF(G2488&gt;Summary!$B$6*H2488,"Overstocked","Healthy")))</f>
        <v>Healthy</v>
      </c>
      <c r="R2488" s="0" t="str">
        <f aca="false">IF(I2488&gt;=Summary!$B$7,"Fast",IF(I2488&lt;Summary!$B$8,"Slow","Medium"))</f>
        <v>Medium</v>
      </c>
      <c r="S2488" s="15" t="n">
        <f aca="false">IF(M2488&gt;Summary!$B$5,1,0)</f>
        <v>0</v>
      </c>
      <c r="T2488" s="16" t="n">
        <f aca="false">IF(Q2488="Overstocked",(G2488-Summary!$B$6*H2488)*J2488,0)</f>
        <v>0</v>
      </c>
    </row>
    <row r="2489" customFormat="false" ht="15" hidden="false" customHeight="false" outlineLevel="0" collapsed="false">
      <c r="A2489" s="0" t="s">
        <v>2587</v>
      </c>
      <c r="B2489" s="0" t="s">
        <v>107</v>
      </c>
      <c r="C2489" s="0" t="s">
        <v>96</v>
      </c>
      <c r="D2489" s="0" t="s">
        <v>86</v>
      </c>
      <c r="E2489" s="14" t="n">
        <v>45165</v>
      </c>
      <c r="F2489" s="14" t="n">
        <v>45173</v>
      </c>
      <c r="G2489" s="0" t="n">
        <v>302</v>
      </c>
      <c r="H2489" s="0" t="n">
        <v>75</v>
      </c>
      <c r="I2489" s="0" t="n">
        <v>98</v>
      </c>
      <c r="J2489" s="0" t="n">
        <v>1198</v>
      </c>
      <c r="K2489" s="0" t="n">
        <v>1489</v>
      </c>
      <c r="L2489" s="15" t="s">
        <v>93</v>
      </c>
      <c r="M2489" s="0" t="n">
        <v>8</v>
      </c>
      <c r="N2489" s="16" t="n">
        <f aca="false">I2489*K2489</f>
        <v>145922</v>
      </c>
      <c r="O2489" s="16" t="n">
        <f aca="false">I2489*(K2489-J2489)</f>
        <v>28518</v>
      </c>
      <c r="P2489" s="15" t="n">
        <f aca="false">K2489-J2489</f>
        <v>291</v>
      </c>
      <c r="Q2489" s="0" t="str">
        <f aca="false">IF(G2489=0,"Out of stock",IF(G2489&lt;H2489,"Understocked",IF(G2489&gt;Summary!$B$6*H2489,"Overstocked","Healthy")))</f>
        <v>Overstocked</v>
      </c>
      <c r="R2489" s="0" t="str">
        <f aca="false">IF(I2489&gt;=Summary!$B$7,"Fast",IF(I2489&lt;Summary!$B$8,"Slow","Medium"))</f>
        <v>Slow</v>
      </c>
      <c r="S2489" s="15" t="n">
        <f aca="false">IF(M2489&gt;Summary!$B$5,1,0)</f>
        <v>1</v>
      </c>
      <c r="T2489" s="16" t="n">
        <f aca="false">IF(Q2489="Overstocked",(G2489-Summary!$B$6*H2489)*J2489,0)</f>
        <v>2396</v>
      </c>
    </row>
    <row r="2490" customFormat="false" ht="15" hidden="false" customHeight="false" outlineLevel="0" collapsed="false">
      <c r="A2490" s="0" t="s">
        <v>2588</v>
      </c>
      <c r="B2490" s="0" t="s">
        <v>113</v>
      </c>
      <c r="C2490" s="0" t="s">
        <v>104</v>
      </c>
      <c r="D2490" s="0" t="s">
        <v>90</v>
      </c>
      <c r="E2490" s="14" t="n">
        <v>45503</v>
      </c>
      <c r="F2490" s="14" t="n">
        <v>45507</v>
      </c>
      <c r="G2490" s="0" t="n">
        <v>138</v>
      </c>
      <c r="H2490" s="0" t="n">
        <v>132</v>
      </c>
      <c r="I2490" s="0" t="n">
        <v>182</v>
      </c>
      <c r="J2490" s="0" t="n">
        <v>675</v>
      </c>
      <c r="K2490" s="0" t="n">
        <v>927</v>
      </c>
      <c r="L2490" s="15" t="s">
        <v>87</v>
      </c>
      <c r="M2490" s="0" t="n">
        <v>4</v>
      </c>
      <c r="N2490" s="16" t="n">
        <f aca="false">I2490*K2490</f>
        <v>168714</v>
      </c>
      <c r="O2490" s="16" t="n">
        <f aca="false">I2490*(K2490-J2490)</f>
        <v>45864</v>
      </c>
      <c r="P2490" s="15" t="n">
        <f aca="false">K2490-J2490</f>
        <v>252</v>
      </c>
      <c r="Q2490" s="0" t="str">
        <f aca="false">IF(G2490=0,"Out of stock",IF(G2490&lt;H2490,"Understocked",IF(G2490&gt;Summary!$B$6*H2490,"Overstocked","Healthy")))</f>
        <v>Healthy</v>
      </c>
      <c r="R2490" s="0" t="str">
        <f aca="false">IF(I2490&gt;=Summary!$B$7,"Fast",IF(I2490&lt;Summary!$B$8,"Slow","Medium"))</f>
        <v>Medium</v>
      </c>
      <c r="S2490" s="15" t="n">
        <f aca="false">IF(M2490&gt;Summary!$B$5,1,0)</f>
        <v>0</v>
      </c>
      <c r="T2490" s="16" t="n">
        <f aca="false">IF(Q2490="Overstocked",(G2490-Summary!$B$6*H2490)*J2490,0)</f>
        <v>0</v>
      </c>
    </row>
    <row r="2491" customFormat="false" ht="15" hidden="false" customHeight="false" outlineLevel="0" collapsed="false">
      <c r="A2491" s="0" t="s">
        <v>2589</v>
      </c>
      <c r="B2491" s="0" t="s">
        <v>123</v>
      </c>
      <c r="C2491" s="0" t="s">
        <v>78</v>
      </c>
      <c r="D2491" s="0" t="s">
        <v>92</v>
      </c>
      <c r="E2491" s="14" t="n">
        <v>45314</v>
      </c>
      <c r="F2491" s="14" t="n">
        <v>45315</v>
      </c>
      <c r="G2491" s="0" t="n">
        <v>47</v>
      </c>
      <c r="H2491" s="0" t="n">
        <v>89</v>
      </c>
      <c r="I2491" s="0" t="n">
        <v>249</v>
      </c>
      <c r="J2491" s="0" t="n">
        <v>1755</v>
      </c>
      <c r="K2491" s="0" t="n">
        <v>2100</v>
      </c>
      <c r="L2491" s="15" t="s">
        <v>82</v>
      </c>
      <c r="M2491" s="0" t="n">
        <v>1</v>
      </c>
      <c r="N2491" s="16" t="n">
        <f aca="false">I2491*K2491</f>
        <v>522900</v>
      </c>
      <c r="O2491" s="16" t="n">
        <f aca="false">I2491*(K2491-J2491)</f>
        <v>85905</v>
      </c>
      <c r="P2491" s="15" t="n">
        <f aca="false">K2491-J2491</f>
        <v>345</v>
      </c>
      <c r="Q2491" s="0" t="str">
        <f aca="false">IF(G2491=0,"Out of stock",IF(G2491&lt;H2491,"Understocked",IF(G2491&gt;Summary!$B$6*H2491,"Overstocked","Healthy")))</f>
        <v>Understocked</v>
      </c>
      <c r="R2491" s="0" t="str">
        <f aca="false">IF(I2491&gt;=Summary!$B$7,"Fast",IF(I2491&lt;Summary!$B$8,"Slow","Medium"))</f>
        <v>Fast</v>
      </c>
      <c r="S2491" s="15" t="n">
        <f aca="false">IF(M2491&gt;Summary!$B$5,1,0)</f>
        <v>0</v>
      </c>
      <c r="T2491" s="16" t="n">
        <f aca="false">IF(Q2491="Overstocked",(G2491-Summary!$B$6*H2491)*J2491,0)</f>
        <v>0</v>
      </c>
    </row>
    <row r="2492" customFormat="false" ht="15" hidden="false" customHeight="false" outlineLevel="0" collapsed="false">
      <c r="A2492" s="0" t="s">
        <v>2590</v>
      </c>
      <c r="B2492" s="0" t="s">
        <v>113</v>
      </c>
      <c r="C2492" s="0" t="s">
        <v>85</v>
      </c>
      <c r="D2492" s="0" t="s">
        <v>92</v>
      </c>
      <c r="E2492" s="14" t="n">
        <v>45094</v>
      </c>
      <c r="F2492" s="14" t="n">
        <v>45102</v>
      </c>
      <c r="G2492" s="0" t="n">
        <v>344</v>
      </c>
      <c r="H2492" s="0" t="n">
        <v>89</v>
      </c>
      <c r="I2492" s="0" t="n">
        <v>101</v>
      </c>
      <c r="J2492" s="0" t="n">
        <v>267</v>
      </c>
      <c r="K2492" s="0" t="n">
        <v>724</v>
      </c>
      <c r="L2492" s="15" t="s">
        <v>93</v>
      </c>
      <c r="M2492" s="0" t="n">
        <v>8</v>
      </c>
      <c r="N2492" s="16" t="n">
        <f aca="false">I2492*K2492</f>
        <v>73124</v>
      </c>
      <c r="O2492" s="16" t="n">
        <f aca="false">I2492*(K2492-J2492)</f>
        <v>46157</v>
      </c>
      <c r="P2492" s="15" t="n">
        <f aca="false">K2492-J2492</f>
        <v>457</v>
      </c>
      <c r="Q2492" s="0" t="str">
        <f aca="false">IF(G2492=0,"Out of stock",IF(G2492&lt;H2492,"Understocked",IF(G2492&gt;Summary!$B$6*H2492,"Overstocked","Healthy")))</f>
        <v>Healthy</v>
      </c>
      <c r="R2492" s="0" t="str">
        <f aca="false">IF(I2492&gt;=Summary!$B$7,"Fast",IF(I2492&lt;Summary!$B$8,"Slow","Medium"))</f>
        <v>Medium</v>
      </c>
      <c r="S2492" s="15" t="n">
        <f aca="false">IF(M2492&gt;Summary!$B$5,1,0)</f>
        <v>1</v>
      </c>
      <c r="T2492" s="16" t="n">
        <f aca="false">IF(Q2492="Overstocked",(G2492-Summary!$B$6*H2492)*J2492,0)</f>
        <v>0</v>
      </c>
    </row>
    <row r="2493" customFormat="false" ht="15" hidden="false" customHeight="false" outlineLevel="0" collapsed="false">
      <c r="A2493" s="0" t="s">
        <v>2591</v>
      </c>
      <c r="B2493" s="0" t="s">
        <v>101</v>
      </c>
      <c r="C2493" s="0" t="s">
        <v>96</v>
      </c>
      <c r="D2493" s="0" t="s">
        <v>92</v>
      </c>
      <c r="E2493" s="14" t="n">
        <v>45093</v>
      </c>
      <c r="F2493" s="14" t="n">
        <v>45101</v>
      </c>
      <c r="G2493" s="0" t="n">
        <v>488</v>
      </c>
      <c r="H2493" s="0" t="n">
        <v>54</v>
      </c>
      <c r="I2493" s="0" t="n">
        <v>62</v>
      </c>
      <c r="J2493" s="0" t="n">
        <v>1151</v>
      </c>
      <c r="K2493" s="0" t="n">
        <v>1334</v>
      </c>
      <c r="L2493" s="15" t="s">
        <v>97</v>
      </c>
      <c r="M2493" s="0" t="n">
        <v>8</v>
      </c>
      <c r="N2493" s="16" t="n">
        <f aca="false">I2493*K2493</f>
        <v>82708</v>
      </c>
      <c r="O2493" s="16" t="n">
        <f aca="false">I2493*(K2493-J2493)</f>
        <v>11346</v>
      </c>
      <c r="P2493" s="15" t="n">
        <f aca="false">K2493-J2493</f>
        <v>183</v>
      </c>
      <c r="Q2493" s="0" t="str">
        <f aca="false">IF(G2493=0,"Out of stock",IF(G2493&lt;H2493,"Understocked",IF(G2493&gt;Summary!$B$6*H2493,"Overstocked","Healthy")))</f>
        <v>Overstocked</v>
      </c>
      <c r="R2493" s="0" t="str">
        <f aca="false">IF(I2493&gt;=Summary!$B$7,"Fast",IF(I2493&lt;Summary!$B$8,"Slow","Medium"))</f>
        <v>Slow</v>
      </c>
      <c r="S2493" s="15" t="n">
        <f aca="false">IF(M2493&gt;Summary!$B$5,1,0)</f>
        <v>1</v>
      </c>
      <c r="T2493" s="16" t="n">
        <f aca="false">IF(Q2493="Overstocked",(G2493-Summary!$B$6*H2493)*J2493,0)</f>
        <v>313072</v>
      </c>
    </row>
    <row r="2494" customFormat="false" ht="15" hidden="false" customHeight="false" outlineLevel="0" collapsed="false">
      <c r="A2494" s="0" t="s">
        <v>2592</v>
      </c>
      <c r="B2494" s="0" t="s">
        <v>77</v>
      </c>
      <c r="C2494" s="0" t="s">
        <v>85</v>
      </c>
      <c r="D2494" s="0" t="s">
        <v>102</v>
      </c>
      <c r="E2494" s="14" t="n">
        <v>45446</v>
      </c>
      <c r="F2494" s="14" t="n">
        <v>45450</v>
      </c>
      <c r="G2494" s="0" t="n">
        <v>117</v>
      </c>
      <c r="H2494" s="0" t="n">
        <v>59</v>
      </c>
      <c r="I2494" s="0" t="n">
        <v>293</v>
      </c>
      <c r="J2494" s="0" t="n">
        <v>1648</v>
      </c>
      <c r="K2494" s="0" t="n">
        <v>2128</v>
      </c>
      <c r="L2494" s="15" t="s">
        <v>87</v>
      </c>
      <c r="M2494" s="0" t="n">
        <v>4</v>
      </c>
      <c r="N2494" s="16" t="n">
        <f aca="false">I2494*K2494</f>
        <v>623504</v>
      </c>
      <c r="O2494" s="16" t="n">
        <f aca="false">I2494*(K2494-J2494)</f>
        <v>140640</v>
      </c>
      <c r="P2494" s="15" t="n">
        <f aca="false">K2494-J2494</f>
        <v>480</v>
      </c>
      <c r="Q2494" s="0" t="str">
        <f aca="false">IF(G2494=0,"Out of stock",IF(G2494&lt;H2494,"Understocked",IF(G2494&gt;Summary!$B$6*H2494,"Overstocked","Healthy")))</f>
        <v>Healthy</v>
      </c>
      <c r="R2494" s="0" t="str">
        <f aca="false">IF(I2494&gt;=Summary!$B$7,"Fast",IF(I2494&lt;Summary!$B$8,"Slow","Medium"))</f>
        <v>Fast</v>
      </c>
      <c r="S2494" s="15" t="n">
        <f aca="false">IF(M2494&gt;Summary!$B$5,1,0)</f>
        <v>0</v>
      </c>
      <c r="T2494" s="16" t="n">
        <f aca="false">IF(Q2494="Overstocked",(G2494-Summary!$B$6*H2494)*J2494,0)</f>
        <v>0</v>
      </c>
    </row>
    <row r="2495" customFormat="false" ht="15" hidden="false" customHeight="false" outlineLevel="0" collapsed="false">
      <c r="A2495" s="0" t="s">
        <v>2593</v>
      </c>
      <c r="B2495" s="0" t="s">
        <v>95</v>
      </c>
      <c r="C2495" s="0" t="s">
        <v>104</v>
      </c>
      <c r="D2495" s="0" t="s">
        <v>92</v>
      </c>
      <c r="E2495" s="14" t="n">
        <v>45477</v>
      </c>
      <c r="F2495" s="14" t="n">
        <v>45483</v>
      </c>
      <c r="G2495" s="0" t="n">
        <v>155</v>
      </c>
      <c r="H2495" s="0" t="n">
        <v>119</v>
      </c>
      <c r="I2495" s="0" t="n">
        <v>106</v>
      </c>
      <c r="J2495" s="0" t="n">
        <v>921</v>
      </c>
      <c r="K2495" s="0" t="n">
        <v>1329</v>
      </c>
      <c r="L2495" s="15" t="s">
        <v>97</v>
      </c>
      <c r="M2495" s="0" t="n">
        <v>6</v>
      </c>
      <c r="N2495" s="16" t="n">
        <f aca="false">I2495*K2495</f>
        <v>140874</v>
      </c>
      <c r="O2495" s="16" t="n">
        <f aca="false">I2495*(K2495-J2495)</f>
        <v>43248</v>
      </c>
      <c r="P2495" s="15" t="n">
        <f aca="false">K2495-J2495</f>
        <v>408</v>
      </c>
      <c r="Q2495" s="0" t="str">
        <f aca="false">IF(G2495=0,"Out of stock",IF(G2495&lt;H2495,"Understocked",IF(G2495&gt;Summary!$B$6*H2495,"Overstocked","Healthy")))</f>
        <v>Healthy</v>
      </c>
      <c r="R2495" s="0" t="str">
        <f aca="false">IF(I2495&gt;=Summary!$B$7,"Fast",IF(I2495&lt;Summary!$B$8,"Slow","Medium"))</f>
        <v>Medium</v>
      </c>
      <c r="S2495" s="15" t="n">
        <f aca="false">IF(M2495&gt;Summary!$B$5,1,0)</f>
        <v>0</v>
      </c>
      <c r="T2495" s="16" t="n">
        <f aca="false">IF(Q2495="Overstocked",(G2495-Summary!$B$6*H2495)*J2495,0)</f>
        <v>0</v>
      </c>
    </row>
    <row r="2496" customFormat="false" ht="15" hidden="false" customHeight="false" outlineLevel="0" collapsed="false">
      <c r="A2496" s="0" t="s">
        <v>2594</v>
      </c>
      <c r="B2496" s="0" t="s">
        <v>101</v>
      </c>
      <c r="C2496" s="0" t="s">
        <v>96</v>
      </c>
      <c r="D2496" s="0" t="s">
        <v>86</v>
      </c>
      <c r="E2496" s="14" t="n">
        <v>45092</v>
      </c>
      <c r="F2496" s="14" t="n">
        <v>45093</v>
      </c>
      <c r="G2496" s="0" t="n">
        <v>120</v>
      </c>
      <c r="H2496" s="0" t="n">
        <v>107</v>
      </c>
      <c r="I2496" s="0" t="n">
        <v>42</v>
      </c>
      <c r="J2496" s="0" t="n">
        <v>1003</v>
      </c>
      <c r="K2496" s="0" t="n">
        <v>1308</v>
      </c>
      <c r="L2496" s="15" t="s">
        <v>97</v>
      </c>
      <c r="M2496" s="0" t="n">
        <v>1</v>
      </c>
      <c r="N2496" s="16" t="n">
        <f aca="false">I2496*K2496</f>
        <v>54936</v>
      </c>
      <c r="O2496" s="16" t="n">
        <f aca="false">I2496*(K2496-J2496)</f>
        <v>12810</v>
      </c>
      <c r="P2496" s="15" t="n">
        <f aca="false">K2496-J2496</f>
        <v>305</v>
      </c>
      <c r="Q2496" s="0" t="str">
        <f aca="false">IF(G2496=0,"Out of stock",IF(G2496&lt;H2496,"Understocked",IF(G2496&gt;Summary!$B$6*H2496,"Overstocked","Healthy")))</f>
        <v>Healthy</v>
      </c>
      <c r="R2496" s="0" t="str">
        <f aca="false">IF(I2496&gt;=Summary!$B$7,"Fast",IF(I2496&lt;Summary!$B$8,"Slow","Medium"))</f>
        <v>Slow</v>
      </c>
      <c r="S2496" s="15" t="n">
        <f aca="false">IF(M2496&gt;Summary!$B$5,1,0)</f>
        <v>0</v>
      </c>
      <c r="T2496" s="16" t="n">
        <f aca="false">IF(Q2496="Overstocked",(G2496-Summary!$B$6*H2496)*J2496,0)</f>
        <v>0</v>
      </c>
    </row>
    <row r="2497" customFormat="false" ht="15" hidden="false" customHeight="false" outlineLevel="0" collapsed="false">
      <c r="A2497" s="0" t="s">
        <v>2595</v>
      </c>
      <c r="B2497" s="0" t="s">
        <v>107</v>
      </c>
      <c r="C2497" s="0" t="s">
        <v>96</v>
      </c>
      <c r="D2497" s="0" t="s">
        <v>90</v>
      </c>
      <c r="E2497" s="14" t="n">
        <v>45074</v>
      </c>
      <c r="F2497" s="14" t="n">
        <v>45081</v>
      </c>
      <c r="G2497" s="0" t="n">
        <v>302</v>
      </c>
      <c r="H2497" s="0" t="n">
        <v>124</v>
      </c>
      <c r="I2497" s="0" t="n">
        <v>205</v>
      </c>
      <c r="J2497" s="0" t="n">
        <v>742</v>
      </c>
      <c r="K2497" s="0" t="n">
        <v>1112</v>
      </c>
      <c r="L2497" s="15" t="s">
        <v>82</v>
      </c>
      <c r="M2497" s="0" t="n">
        <v>7</v>
      </c>
      <c r="N2497" s="16" t="n">
        <f aca="false">I2497*K2497</f>
        <v>227960</v>
      </c>
      <c r="O2497" s="16" t="n">
        <f aca="false">I2497*(K2497-J2497)</f>
        <v>75850</v>
      </c>
      <c r="P2497" s="15" t="n">
        <f aca="false">K2497-J2497</f>
        <v>370</v>
      </c>
      <c r="Q2497" s="0" t="str">
        <f aca="false">IF(G2497=0,"Out of stock",IF(G2497&lt;H2497,"Understocked",IF(G2497&gt;Summary!$B$6*H2497,"Overstocked","Healthy")))</f>
        <v>Healthy</v>
      </c>
      <c r="R2497" s="0" t="str">
        <f aca="false">IF(I2497&gt;=Summary!$B$7,"Fast",IF(I2497&lt;Summary!$B$8,"Slow","Medium"))</f>
        <v>Fast</v>
      </c>
      <c r="S2497" s="15" t="n">
        <f aca="false">IF(M2497&gt;Summary!$B$5,1,0)</f>
        <v>0</v>
      </c>
      <c r="T2497" s="16" t="n">
        <f aca="false">IF(Q2497="Overstocked",(G2497-Summary!$B$6*H2497)*J2497,0)</f>
        <v>0</v>
      </c>
    </row>
    <row r="2498" customFormat="false" ht="15" hidden="false" customHeight="false" outlineLevel="0" collapsed="false">
      <c r="A2498" s="0" t="s">
        <v>2596</v>
      </c>
      <c r="B2498" s="0" t="s">
        <v>101</v>
      </c>
      <c r="C2498" s="0" t="s">
        <v>78</v>
      </c>
      <c r="D2498" s="0" t="s">
        <v>92</v>
      </c>
      <c r="E2498" s="14" t="n">
        <v>45211</v>
      </c>
      <c r="F2498" s="14" t="n">
        <v>45214</v>
      </c>
      <c r="G2498" s="0" t="n">
        <v>455</v>
      </c>
      <c r="H2498" s="0" t="n">
        <v>65</v>
      </c>
      <c r="I2498" s="0" t="n">
        <v>276</v>
      </c>
      <c r="J2498" s="0" t="n">
        <v>376</v>
      </c>
      <c r="K2498" s="0" t="n">
        <v>715</v>
      </c>
      <c r="L2498" s="15" t="s">
        <v>97</v>
      </c>
      <c r="M2498" s="0" t="n">
        <v>3</v>
      </c>
      <c r="N2498" s="16" t="n">
        <f aca="false">I2498*K2498</f>
        <v>197340</v>
      </c>
      <c r="O2498" s="16" t="n">
        <f aca="false">I2498*(K2498-J2498)</f>
        <v>93564</v>
      </c>
      <c r="P2498" s="15" t="n">
        <f aca="false">K2498-J2498</f>
        <v>339</v>
      </c>
      <c r="Q2498" s="0" t="str">
        <f aca="false">IF(G2498=0,"Out of stock",IF(G2498&lt;H2498,"Understocked",IF(G2498&gt;Summary!$B$6*H2498,"Overstocked","Healthy")))</f>
        <v>Overstocked</v>
      </c>
      <c r="R2498" s="0" t="str">
        <f aca="false">IF(I2498&gt;=Summary!$B$7,"Fast",IF(I2498&lt;Summary!$B$8,"Slow","Medium"))</f>
        <v>Fast</v>
      </c>
      <c r="S2498" s="15" t="n">
        <f aca="false">IF(M2498&gt;Summary!$B$5,1,0)</f>
        <v>0</v>
      </c>
      <c r="T2498" s="16" t="n">
        <f aca="false">IF(Q2498="Overstocked",(G2498-Summary!$B$6*H2498)*J2498,0)</f>
        <v>73320</v>
      </c>
    </row>
    <row r="2499" customFormat="false" ht="15" hidden="false" customHeight="false" outlineLevel="0" collapsed="false">
      <c r="A2499" s="0" t="s">
        <v>2597</v>
      </c>
      <c r="B2499" s="0" t="s">
        <v>77</v>
      </c>
      <c r="C2499" s="0" t="s">
        <v>78</v>
      </c>
      <c r="D2499" s="0" t="s">
        <v>86</v>
      </c>
      <c r="E2499" s="14" t="n">
        <v>45409</v>
      </c>
      <c r="F2499" s="14" t="n">
        <v>45413</v>
      </c>
      <c r="G2499" s="0" t="n">
        <v>276</v>
      </c>
      <c r="H2499" s="0" t="n">
        <v>85</v>
      </c>
      <c r="I2499" s="0" t="n">
        <v>259</v>
      </c>
      <c r="J2499" s="0" t="n">
        <v>792</v>
      </c>
      <c r="K2499" s="0" t="n">
        <v>854</v>
      </c>
      <c r="L2499" s="15" t="s">
        <v>93</v>
      </c>
      <c r="M2499" s="0" t="n">
        <v>4</v>
      </c>
      <c r="N2499" s="16" t="n">
        <f aca="false">I2499*K2499</f>
        <v>221186</v>
      </c>
      <c r="O2499" s="16" t="n">
        <f aca="false">I2499*(K2499-J2499)</f>
        <v>16058</v>
      </c>
      <c r="P2499" s="15" t="n">
        <f aca="false">K2499-J2499</f>
        <v>62</v>
      </c>
      <c r="Q2499" s="0" t="str">
        <f aca="false">IF(G2499=0,"Out of stock",IF(G2499&lt;H2499,"Understocked",IF(G2499&gt;Summary!$B$6*H2499,"Overstocked","Healthy")))</f>
        <v>Healthy</v>
      </c>
      <c r="R2499" s="0" t="str">
        <f aca="false">IF(I2499&gt;=Summary!$B$7,"Fast",IF(I2499&lt;Summary!$B$8,"Slow","Medium"))</f>
        <v>Fast</v>
      </c>
      <c r="S2499" s="15" t="n">
        <f aca="false">IF(M2499&gt;Summary!$B$5,1,0)</f>
        <v>0</v>
      </c>
      <c r="T2499" s="16" t="n">
        <f aca="false">IF(Q2499="Overstocked",(G2499-Summary!$B$6*H2499)*J2499,0)</f>
        <v>0</v>
      </c>
    </row>
    <row r="2500" customFormat="false" ht="15" hidden="false" customHeight="false" outlineLevel="0" collapsed="false">
      <c r="A2500" s="0" t="s">
        <v>2598</v>
      </c>
      <c r="B2500" s="0" t="s">
        <v>111</v>
      </c>
      <c r="C2500" s="0" t="s">
        <v>96</v>
      </c>
      <c r="D2500" s="0" t="s">
        <v>90</v>
      </c>
      <c r="E2500" s="14" t="n">
        <v>45454</v>
      </c>
      <c r="F2500" s="14" t="n">
        <v>45456</v>
      </c>
      <c r="G2500" s="0" t="n">
        <v>19</v>
      </c>
      <c r="H2500" s="0" t="n">
        <v>144</v>
      </c>
      <c r="I2500" s="0" t="n">
        <v>264</v>
      </c>
      <c r="J2500" s="0" t="n">
        <v>1084</v>
      </c>
      <c r="K2500" s="0" t="n">
        <v>1409</v>
      </c>
      <c r="L2500" s="15" t="s">
        <v>97</v>
      </c>
      <c r="M2500" s="0" t="n">
        <v>2</v>
      </c>
      <c r="N2500" s="16" t="n">
        <f aca="false">I2500*K2500</f>
        <v>371976</v>
      </c>
      <c r="O2500" s="16" t="n">
        <f aca="false">I2500*(K2500-J2500)</f>
        <v>85800</v>
      </c>
      <c r="P2500" s="15" t="n">
        <f aca="false">K2500-J2500</f>
        <v>325</v>
      </c>
      <c r="Q2500" s="0" t="str">
        <f aca="false">IF(G2500=0,"Out of stock",IF(G2500&lt;H2500,"Understocked",IF(G2500&gt;Summary!$B$6*H2500,"Overstocked","Healthy")))</f>
        <v>Understocked</v>
      </c>
      <c r="R2500" s="0" t="str">
        <f aca="false">IF(I2500&gt;=Summary!$B$7,"Fast",IF(I2500&lt;Summary!$B$8,"Slow","Medium"))</f>
        <v>Fast</v>
      </c>
      <c r="S2500" s="15" t="n">
        <f aca="false">IF(M2500&gt;Summary!$B$5,1,0)</f>
        <v>0</v>
      </c>
      <c r="T2500" s="16" t="n">
        <f aca="false">IF(Q2500="Overstocked",(G2500-Summary!$B$6*H2500)*J2500,0)</f>
        <v>0</v>
      </c>
    </row>
    <row r="2501" customFormat="false" ht="15" hidden="false" customHeight="false" outlineLevel="0" collapsed="false">
      <c r="A2501" s="0" t="s">
        <v>2599</v>
      </c>
      <c r="B2501" s="0" t="s">
        <v>123</v>
      </c>
      <c r="C2501" s="0" t="s">
        <v>85</v>
      </c>
      <c r="D2501" s="0" t="s">
        <v>79</v>
      </c>
      <c r="E2501" s="14" t="n">
        <v>45350</v>
      </c>
      <c r="F2501" s="14" t="n">
        <v>45353</v>
      </c>
      <c r="G2501" s="0" t="n">
        <v>317</v>
      </c>
      <c r="H2501" s="0" t="n">
        <v>122</v>
      </c>
      <c r="I2501" s="0" t="n">
        <v>75</v>
      </c>
      <c r="J2501" s="0" t="n">
        <v>1748</v>
      </c>
      <c r="K2501" s="0" t="n">
        <v>2058</v>
      </c>
      <c r="L2501" s="15" t="s">
        <v>82</v>
      </c>
      <c r="M2501" s="0" t="n">
        <v>3</v>
      </c>
      <c r="N2501" s="16" t="n">
        <f aca="false">I2501*K2501</f>
        <v>154350</v>
      </c>
      <c r="O2501" s="16" t="n">
        <f aca="false">I2501*(K2501-J2501)</f>
        <v>23250</v>
      </c>
      <c r="P2501" s="15" t="n">
        <f aca="false">K2501-J2501</f>
        <v>310</v>
      </c>
      <c r="Q2501" s="0" t="str">
        <f aca="false">IF(G2501=0,"Out of stock",IF(G2501&lt;H2501,"Understocked",IF(G2501&gt;Summary!$B$6*H2501,"Overstocked","Healthy")))</f>
        <v>Healthy</v>
      </c>
      <c r="R2501" s="0" t="str">
        <f aca="false">IF(I2501&gt;=Summary!$B$7,"Fast",IF(I2501&lt;Summary!$B$8,"Slow","Medium"))</f>
        <v>Slow</v>
      </c>
      <c r="S2501" s="15" t="n">
        <f aca="false">IF(M2501&gt;Summary!$B$5,1,0)</f>
        <v>0</v>
      </c>
      <c r="T2501" s="16" t="n">
        <f aca="false">IF(Q2501="Overstocked",(G2501-Summary!$B$6*H2501)*J2501,0)</f>
        <v>0</v>
      </c>
    </row>
    <row r="2502" customFormat="false" ht="15" hidden="false" customHeight="false" outlineLevel="0" collapsed="false">
      <c r="A2502" s="0" t="s">
        <v>2600</v>
      </c>
      <c r="B2502" s="0" t="s">
        <v>113</v>
      </c>
      <c r="C2502" s="0" t="s">
        <v>85</v>
      </c>
      <c r="D2502" s="0" t="s">
        <v>86</v>
      </c>
      <c r="E2502" s="14" t="n">
        <v>45430</v>
      </c>
      <c r="F2502" s="14" t="n">
        <v>45431</v>
      </c>
      <c r="G2502" s="0" t="n">
        <v>95</v>
      </c>
      <c r="H2502" s="0" t="n">
        <v>118</v>
      </c>
      <c r="I2502" s="0" t="n">
        <v>300</v>
      </c>
      <c r="J2502" s="0" t="n">
        <v>1334</v>
      </c>
      <c r="K2502" s="0" t="n">
        <v>1721</v>
      </c>
      <c r="L2502" s="15" t="s">
        <v>82</v>
      </c>
      <c r="M2502" s="0" t="n">
        <v>1</v>
      </c>
      <c r="N2502" s="16" t="n">
        <f aca="false">I2502*K2502</f>
        <v>516300</v>
      </c>
      <c r="O2502" s="16" t="n">
        <f aca="false">I2502*(K2502-J2502)</f>
        <v>116100</v>
      </c>
      <c r="P2502" s="15" t="n">
        <f aca="false">K2502-J2502</f>
        <v>387</v>
      </c>
      <c r="Q2502" s="0" t="str">
        <f aca="false">IF(G2502=0,"Out of stock",IF(G2502&lt;H2502,"Understocked",IF(G2502&gt;Summary!$B$6*H2502,"Overstocked","Healthy")))</f>
        <v>Understocked</v>
      </c>
      <c r="R2502" s="0" t="str">
        <f aca="false">IF(I2502&gt;=Summary!$B$7,"Fast",IF(I2502&lt;Summary!$B$8,"Slow","Medium"))</f>
        <v>Fast</v>
      </c>
      <c r="S2502" s="15" t="n">
        <f aca="false">IF(M2502&gt;Summary!$B$5,1,0)</f>
        <v>0</v>
      </c>
      <c r="T2502" s="16" t="n">
        <f aca="false">IF(Q2502="Overstocked",(G2502-Summary!$B$6*H2502)*J2502,0)</f>
        <v>0</v>
      </c>
    </row>
    <row r="2503" customFormat="false" ht="15" hidden="false" customHeight="false" outlineLevel="0" collapsed="false">
      <c r="A2503" s="0" t="s">
        <v>2601</v>
      </c>
      <c r="B2503" s="0" t="s">
        <v>84</v>
      </c>
      <c r="C2503" s="0" t="s">
        <v>85</v>
      </c>
      <c r="D2503" s="0" t="s">
        <v>90</v>
      </c>
      <c r="E2503" s="14" t="n">
        <v>45112</v>
      </c>
      <c r="F2503" s="14" t="n">
        <v>45119</v>
      </c>
      <c r="G2503" s="0" t="n">
        <v>80</v>
      </c>
      <c r="H2503" s="0" t="n">
        <v>75</v>
      </c>
      <c r="I2503" s="0" t="n">
        <v>229</v>
      </c>
      <c r="J2503" s="0" t="n">
        <v>1926</v>
      </c>
      <c r="K2503" s="0" t="n">
        <v>2162</v>
      </c>
      <c r="L2503" s="15" t="s">
        <v>93</v>
      </c>
      <c r="M2503" s="0" t="n">
        <v>7</v>
      </c>
      <c r="N2503" s="16" t="n">
        <f aca="false">I2503*K2503</f>
        <v>495098</v>
      </c>
      <c r="O2503" s="16" t="n">
        <f aca="false">I2503*(K2503-J2503)</f>
        <v>54044</v>
      </c>
      <c r="P2503" s="15" t="n">
        <f aca="false">K2503-J2503</f>
        <v>236</v>
      </c>
      <c r="Q2503" s="0" t="str">
        <f aca="false">IF(G2503=0,"Out of stock",IF(G2503&lt;H2503,"Understocked",IF(G2503&gt;Summary!$B$6*H2503,"Overstocked","Healthy")))</f>
        <v>Healthy</v>
      </c>
      <c r="R2503" s="0" t="str">
        <f aca="false">IF(I2503&gt;=Summary!$B$7,"Fast",IF(I2503&lt;Summary!$B$8,"Slow","Medium"))</f>
        <v>Fast</v>
      </c>
      <c r="S2503" s="15" t="n">
        <f aca="false">IF(M2503&gt;Summary!$B$5,1,0)</f>
        <v>0</v>
      </c>
      <c r="T2503" s="16" t="n">
        <f aca="false">IF(Q2503="Overstocked",(G2503-Summary!$B$6*H2503)*J2503,0)</f>
        <v>0</v>
      </c>
    </row>
    <row r="2504" customFormat="false" ht="15" hidden="false" customHeight="false" outlineLevel="0" collapsed="false">
      <c r="A2504" s="0" t="s">
        <v>2602</v>
      </c>
      <c r="B2504" s="0" t="s">
        <v>107</v>
      </c>
      <c r="C2504" s="0" t="s">
        <v>96</v>
      </c>
      <c r="D2504" s="0" t="s">
        <v>86</v>
      </c>
      <c r="E2504" s="14" t="n">
        <v>45161</v>
      </c>
      <c r="F2504" s="14" t="n">
        <v>45171</v>
      </c>
      <c r="G2504" s="0" t="n">
        <v>87</v>
      </c>
      <c r="H2504" s="0" t="n">
        <v>76</v>
      </c>
      <c r="I2504" s="0" t="n">
        <v>10</v>
      </c>
      <c r="J2504" s="0" t="n">
        <v>320</v>
      </c>
      <c r="K2504" s="0" t="n">
        <v>571</v>
      </c>
      <c r="L2504" s="15" t="s">
        <v>97</v>
      </c>
      <c r="M2504" s="0" t="n">
        <v>10</v>
      </c>
      <c r="N2504" s="16" t="n">
        <f aca="false">I2504*K2504</f>
        <v>5710</v>
      </c>
      <c r="O2504" s="16" t="n">
        <f aca="false">I2504*(K2504-J2504)</f>
        <v>2510</v>
      </c>
      <c r="P2504" s="15" t="n">
        <f aca="false">K2504-J2504</f>
        <v>251</v>
      </c>
      <c r="Q2504" s="0" t="str">
        <f aca="false">IF(G2504=0,"Out of stock",IF(G2504&lt;H2504,"Understocked",IF(G2504&gt;Summary!$B$6*H2504,"Overstocked","Healthy")))</f>
        <v>Healthy</v>
      </c>
      <c r="R2504" s="0" t="str">
        <f aca="false">IF(I2504&gt;=Summary!$B$7,"Fast",IF(I2504&lt;Summary!$B$8,"Slow","Medium"))</f>
        <v>Slow</v>
      </c>
      <c r="S2504" s="15" t="n">
        <f aca="false">IF(M2504&gt;Summary!$B$5,1,0)</f>
        <v>1</v>
      </c>
      <c r="T2504" s="16" t="n">
        <f aca="false">IF(Q2504="Overstocked",(G2504-Summary!$B$6*H2504)*J2504,0)</f>
        <v>0</v>
      </c>
    </row>
    <row r="2505" customFormat="false" ht="15" hidden="false" customHeight="false" outlineLevel="0" collapsed="false">
      <c r="A2505" s="0" t="s">
        <v>2603</v>
      </c>
      <c r="B2505" s="0" t="s">
        <v>113</v>
      </c>
      <c r="C2505" s="0" t="s">
        <v>78</v>
      </c>
      <c r="D2505" s="0" t="s">
        <v>86</v>
      </c>
      <c r="E2505" s="14" t="n">
        <v>45612</v>
      </c>
      <c r="F2505" s="14" t="n">
        <v>45621</v>
      </c>
      <c r="G2505" s="0" t="n">
        <v>33</v>
      </c>
      <c r="H2505" s="0" t="n">
        <v>148</v>
      </c>
      <c r="I2505" s="0" t="n">
        <v>97</v>
      </c>
      <c r="J2505" s="0" t="n">
        <v>1447</v>
      </c>
      <c r="K2505" s="0" t="n">
        <v>1533</v>
      </c>
      <c r="L2505" s="15" t="s">
        <v>87</v>
      </c>
      <c r="M2505" s="0" t="n">
        <v>9</v>
      </c>
      <c r="N2505" s="16" t="n">
        <f aca="false">I2505*K2505</f>
        <v>148701</v>
      </c>
      <c r="O2505" s="16" t="n">
        <f aca="false">I2505*(K2505-J2505)</f>
        <v>8342</v>
      </c>
      <c r="P2505" s="15" t="n">
        <f aca="false">K2505-J2505</f>
        <v>86</v>
      </c>
      <c r="Q2505" s="0" t="str">
        <f aca="false">IF(G2505=0,"Out of stock",IF(G2505&lt;H2505,"Understocked",IF(G2505&gt;Summary!$B$6*H2505,"Overstocked","Healthy")))</f>
        <v>Understocked</v>
      </c>
      <c r="R2505" s="0" t="str">
        <f aca="false">IF(I2505&gt;=Summary!$B$7,"Fast",IF(I2505&lt;Summary!$B$8,"Slow","Medium"))</f>
        <v>Slow</v>
      </c>
      <c r="S2505" s="15" t="n">
        <f aca="false">IF(M2505&gt;Summary!$B$5,1,0)</f>
        <v>1</v>
      </c>
      <c r="T2505" s="16" t="n">
        <f aca="false">IF(Q2505="Overstocked",(G2505-Summary!$B$6*H2505)*J2505,0)</f>
        <v>0</v>
      </c>
    </row>
    <row r="2506" customFormat="false" ht="15" hidden="false" customHeight="false" outlineLevel="0" collapsed="false">
      <c r="A2506" s="0" t="s">
        <v>2604</v>
      </c>
      <c r="B2506" s="0" t="s">
        <v>77</v>
      </c>
      <c r="C2506" s="0" t="s">
        <v>78</v>
      </c>
      <c r="D2506" s="0" t="s">
        <v>90</v>
      </c>
      <c r="E2506" s="14" t="n">
        <v>45553</v>
      </c>
      <c r="F2506" s="14" t="n">
        <v>45562</v>
      </c>
      <c r="G2506" s="0" t="n">
        <v>296</v>
      </c>
      <c r="H2506" s="0" t="n">
        <v>110</v>
      </c>
      <c r="I2506" s="0" t="n">
        <v>18</v>
      </c>
      <c r="J2506" s="0" t="n">
        <v>530</v>
      </c>
      <c r="K2506" s="0" t="n">
        <v>922</v>
      </c>
      <c r="L2506" s="15" t="s">
        <v>93</v>
      </c>
      <c r="M2506" s="0" t="n">
        <v>9</v>
      </c>
      <c r="N2506" s="16" t="n">
        <f aca="false">I2506*K2506</f>
        <v>16596</v>
      </c>
      <c r="O2506" s="16" t="n">
        <f aca="false">I2506*(K2506-J2506)</f>
        <v>7056</v>
      </c>
      <c r="P2506" s="15" t="n">
        <f aca="false">K2506-J2506</f>
        <v>392</v>
      </c>
      <c r="Q2506" s="0" t="str">
        <f aca="false">IF(G2506=0,"Out of stock",IF(G2506&lt;H2506,"Understocked",IF(G2506&gt;Summary!$B$6*H2506,"Overstocked","Healthy")))</f>
        <v>Healthy</v>
      </c>
      <c r="R2506" s="0" t="str">
        <f aca="false">IF(I2506&gt;=Summary!$B$7,"Fast",IF(I2506&lt;Summary!$B$8,"Slow","Medium"))</f>
        <v>Slow</v>
      </c>
      <c r="S2506" s="15" t="n">
        <f aca="false">IF(M2506&gt;Summary!$B$5,1,0)</f>
        <v>1</v>
      </c>
      <c r="T2506" s="16" t="n">
        <f aca="false">IF(Q2506="Overstocked",(G2506-Summary!$B$6*H2506)*J2506,0)</f>
        <v>0</v>
      </c>
    </row>
    <row r="2507" customFormat="false" ht="15" hidden="false" customHeight="false" outlineLevel="0" collapsed="false">
      <c r="A2507" s="0" t="s">
        <v>2605</v>
      </c>
      <c r="B2507" s="0" t="s">
        <v>95</v>
      </c>
      <c r="C2507" s="0" t="s">
        <v>78</v>
      </c>
      <c r="D2507" s="0" t="s">
        <v>90</v>
      </c>
      <c r="E2507" s="14" t="n">
        <v>45433</v>
      </c>
      <c r="F2507" s="14" t="n">
        <v>45442</v>
      </c>
      <c r="G2507" s="0" t="n">
        <v>391</v>
      </c>
      <c r="H2507" s="0" t="n">
        <v>64</v>
      </c>
      <c r="I2507" s="0" t="n">
        <v>242</v>
      </c>
      <c r="J2507" s="0" t="n">
        <v>1133</v>
      </c>
      <c r="K2507" s="0" t="n">
        <v>1228</v>
      </c>
      <c r="L2507" s="15" t="s">
        <v>97</v>
      </c>
      <c r="M2507" s="0" t="n">
        <v>9</v>
      </c>
      <c r="N2507" s="16" t="n">
        <f aca="false">I2507*K2507</f>
        <v>297176</v>
      </c>
      <c r="O2507" s="16" t="n">
        <f aca="false">I2507*(K2507-J2507)</f>
        <v>22990</v>
      </c>
      <c r="P2507" s="15" t="n">
        <f aca="false">K2507-J2507</f>
        <v>95</v>
      </c>
      <c r="Q2507" s="0" t="str">
        <f aca="false">IF(G2507=0,"Out of stock",IF(G2507&lt;H2507,"Understocked",IF(G2507&gt;Summary!$B$6*H2507,"Overstocked","Healthy")))</f>
        <v>Overstocked</v>
      </c>
      <c r="R2507" s="0" t="str">
        <f aca="false">IF(I2507&gt;=Summary!$B$7,"Fast",IF(I2507&lt;Summary!$B$8,"Slow","Medium"))</f>
        <v>Fast</v>
      </c>
      <c r="S2507" s="15" t="n">
        <f aca="false">IF(M2507&gt;Summary!$B$5,1,0)</f>
        <v>1</v>
      </c>
      <c r="T2507" s="16" t="n">
        <f aca="false">IF(Q2507="Overstocked",(G2507-Summary!$B$6*H2507)*J2507,0)</f>
        <v>152955</v>
      </c>
    </row>
    <row r="2508" customFormat="false" ht="15" hidden="false" customHeight="false" outlineLevel="0" collapsed="false">
      <c r="A2508" s="0" t="s">
        <v>2606</v>
      </c>
      <c r="B2508" s="0" t="s">
        <v>113</v>
      </c>
      <c r="C2508" s="0" t="s">
        <v>96</v>
      </c>
      <c r="D2508" s="0" t="s">
        <v>86</v>
      </c>
      <c r="E2508" s="14" t="n">
        <v>45437</v>
      </c>
      <c r="F2508" s="14" t="n">
        <v>45444</v>
      </c>
      <c r="G2508" s="0" t="n">
        <v>366</v>
      </c>
      <c r="H2508" s="0" t="n">
        <v>134</v>
      </c>
      <c r="I2508" s="0" t="n">
        <v>137</v>
      </c>
      <c r="J2508" s="0" t="n">
        <v>1364</v>
      </c>
      <c r="K2508" s="0" t="n">
        <v>1712</v>
      </c>
      <c r="L2508" s="15" t="s">
        <v>82</v>
      </c>
      <c r="M2508" s="0" t="n">
        <v>7</v>
      </c>
      <c r="N2508" s="16" t="n">
        <f aca="false">I2508*K2508</f>
        <v>234544</v>
      </c>
      <c r="O2508" s="16" t="n">
        <f aca="false">I2508*(K2508-J2508)</f>
        <v>47676</v>
      </c>
      <c r="P2508" s="15" t="n">
        <f aca="false">K2508-J2508</f>
        <v>348</v>
      </c>
      <c r="Q2508" s="0" t="str">
        <f aca="false">IF(G2508=0,"Out of stock",IF(G2508&lt;H2508,"Understocked",IF(G2508&gt;Summary!$B$6*H2508,"Overstocked","Healthy")))</f>
        <v>Healthy</v>
      </c>
      <c r="R2508" s="0" t="str">
        <f aca="false">IF(I2508&gt;=Summary!$B$7,"Fast",IF(I2508&lt;Summary!$B$8,"Slow","Medium"))</f>
        <v>Medium</v>
      </c>
      <c r="S2508" s="15" t="n">
        <f aca="false">IF(M2508&gt;Summary!$B$5,1,0)</f>
        <v>0</v>
      </c>
      <c r="T2508" s="16" t="n">
        <f aca="false">IF(Q2508="Overstocked",(G2508-Summary!$B$6*H2508)*J2508,0)</f>
        <v>0</v>
      </c>
    </row>
    <row r="2509" customFormat="false" ht="15" hidden="false" customHeight="false" outlineLevel="0" collapsed="false">
      <c r="A2509" s="0" t="s">
        <v>2607</v>
      </c>
      <c r="B2509" s="0" t="s">
        <v>101</v>
      </c>
      <c r="C2509" s="0" t="s">
        <v>78</v>
      </c>
      <c r="D2509" s="0" t="s">
        <v>86</v>
      </c>
      <c r="E2509" s="14" t="n">
        <v>45369</v>
      </c>
      <c r="F2509" s="14" t="n">
        <v>45372</v>
      </c>
      <c r="G2509" s="0" t="n">
        <v>403</v>
      </c>
      <c r="H2509" s="0" t="n">
        <v>95</v>
      </c>
      <c r="I2509" s="0" t="n">
        <v>132</v>
      </c>
      <c r="J2509" s="0" t="n">
        <v>898</v>
      </c>
      <c r="K2509" s="0" t="n">
        <v>1034</v>
      </c>
      <c r="L2509" s="15" t="s">
        <v>80</v>
      </c>
      <c r="M2509" s="0" t="n">
        <v>3</v>
      </c>
      <c r="N2509" s="16" t="n">
        <f aca="false">I2509*K2509</f>
        <v>136488</v>
      </c>
      <c r="O2509" s="16" t="n">
        <f aca="false">I2509*(K2509-J2509)</f>
        <v>17952</v>
      </c>
      <c r="P2509" s="15" t="n">
        <f aca="false">K2509-J2509</f>
        <v>136</v>
      </c>
      <c r="Q2509" s="0" t="str">
        <f aca="false">IF(G2509=0,"Out of stock",IF(G2509&lt;H2509,"Understocked",IF(G2509&gt;Summary!$B$6*H2509,"Overstocked","Healthy")))</f>
        <v>Overstocked</v>
      </c>
      <c r="R2509" s="0" t="str">
        <f aca="false">IF(I2509&gt;=Summary!$B$7,"Fast",IF(I2509&lt;Summary!$B$8,"Slow","Medium"))</f>
        <v>Medium</v>
      </c>
      <c r="S2509" s="15" t="n">
        <f aca="false">IF(M2509&gt;Summary!$B$5,1,0)</f>
        <v>0</v>
      </c>
      <c r="T2509" s="16" t="n">
        <f aca="false">IF(Q2509="Overstocked",(G2509-Summary!$B$6*H2509)*J2509,0)</f>
        <v>20654</v>
      </c>
    </row>
    <row r="2510" customFormat="false" ht="15" hidden="false" customHeight="false" outlineLevel="0" collapsed="false">
      <c r="A2510" s="0" t="s">
        <v>2608</v>
      </c>
      <c r="B2510" s="0" t="s">
        <v>107</v>
      </c>
      <c r="C2510" s="0" t="s">
        <v>104</v>
      </c>
      <c r="D2510" s="0" t="s">
        <v>79</v>
      </c>
      <c r="E2510" s="14" t="n">
        <v>44951</v>
      </c>
      <c r="F2510" s="14" t="n">
        <v>44957</v>
      </c>
      <c r="G2510" s="0" t="n">
        <v>405</v>
      </c>
      <c r="H2510" s="0" t="n">
        <v>74</v>
      </c>
      <c r="I2510" s="0" t="n">
        <v>1</v>
      </c>
      <c r="J2510" s="0" t="n">
        <v>244</v>
      </c>
      <c r="K2510" s="0" t="n">
        <v>643</v>
      </c>
      <c r="L2510" s="15" t="s">
        <v>93</v>
      </c>
      <c r="M2510" s="0" t="n">
        <v>6</v>
      </c>
      <c r="N2510" s="16" t="n">
        <f aca="false">I2510*K2510</f>
        <v>643</v>
      </c>
      <c r="O2510" s="16" t="n">
        <f aca="false">I2510*(K2510-J2510)</f>
        <v>399</v>
      </c>
      <c r="P2510" s="15" t="n">
        <f aca="false">K2510-J2510</f>
        <v>399</v>
      </c>
      <c r="Q2510" s="0" t="str">
        <f aca="false">IF(G2510=0,"Out of stock",IF(G2510&lt;H2510,"Understocked",IF(G2510&gt;Summary!$B$6*H2510,"Overstocked","Healthy")))</f>
        <v>Overstocked</v>
      </c>
      <c r="R2510" s="0" t="str">
        <f aca="false">IF(I2510&gt;=Summary!$B$7,"Fast",IF(I2510&lt;Summary!$B$8,"Slow","Medium"))</f>
        <v>Slow</v>
      </c>
      <c r="S2510" s="15" t="n">
        <f aca="false">IF(M2510&gt;Summary!$B$5,1,0)</f>
        <v>0</v>
      </c>
      <c r="T2510" s="16" t="n">
        <f aca="false">IF(Q2510="Overstocked",(G2510-Summary!$B$6*H2510)*J2510,0)</f>
        <v>26596</v>
      </c>
    </row>
    <row r="2511" customFormat="false" ht="15" hidden="false" customHeight="false" outlineLevel="0" collapsed="false">
      <c r="A2511" s="0" t="s">
        <v>2609</v>
      </c>
      <c r="B2511" s="0" t="s">
        <v>101</v>
      </c>
      <c r="C2511" s="0" t="s">
        <v>78</v>
      </c>
      <c r="D2511" s="0" t="s">
        <v>102</v>
      </c>
      <c r="E2511" s="14" t="n">
        <v>45053</v>
      </c>
      <c r="F2511" s="14" t="n">
        <v>45056</v>
      </c>
      <c r="G2511" s="0" t="n">
        <v>110</v>
      </c>
      <c r="H2511" s="0" t="n">
        <v>61</v>
      </c>
      <c r="I2511" s="0" t="n">
        <v>217</v>
      </c>
      <c r="J2511" s="0" t="n">
        <v>831</v>
      </c>
      <c r="K2511" s="0" t="n">
        <v>1206</v>
      </c>
      <c r="L2511" s="15" t="s">
        <v>97</v>
      </c>
      <c r="M2511" s="0" t="n">
        <v>3</v>
      </c>
      <c r="N2511" s="16" t="n">
        <f aca="false">I2511*K2511</f>
        <v>261702</v>
      </c>
      <c r="O2511" s="16" t="n">
        <f aca="false">I2511*(K2511-J2511)</f>
        <v>81375</v>
      </c>
      <c r="P2511" s="15" t="n">
        <f aca="false">K2511-J2511</f>
        <v>375</v>
      </c>
      <c r="Q2511" s="0" t="str">
        <f aca="false">IF(G2511=0,"Out of stock",IF(G2511&lt;H2511,"Understocked",IF(G2511&gt;Summary!$B$6*H2511,"Overstocked","Healthy")))</f>
        <v>Healthy</v>
      </c>
      <c r="R2511" s="0" t="str">
        <f aca="false">IF(I2511&gt;=Summary!$B$7,"Fast",IF(I2511&lt;Summary!$B$8,"Slow","Medium"))</f>
        <v>Fast</v>
      </c>
      <c r="S2511" s="15" t="n">
        <f aca="false">IF(M2511&gt;Summary!$B$5,1,0)</f>
        <v>0</v>
      </c>
      <c r="T2511" s="16" t="n">
        <f aca="false">IF(Q2511="Overstocked",(G2511-Summary!$B$6*H2511)*J2511,0)</f>
        <v>0</v>
      </c>
    </row>
    <row r="2512" customFormat="false" ht="15" hidden="false" customHeight="false" outlineLevel="0" collapsed="false">
      <c r="A2512" s="0" t="s">
        <v>2610</v>
      </c>
      <c r="B2512" s="0" t="s">
        <v>101</v>
      </c>
      <c r="C2512" s="0" t="s">
        <v>96</v>
      </c>
      <c r="D2512" s="0" t="s">
        <v>86</v>
      </c>
      <c r="E2512" s="14" t="n">
        <v>45348</v>
      </c>
      <c r="F2512" s="14" t="n">
        <v>45355</v>
      </c>
      <c r="G2512" s="0" t="n">
        <v>279</v>
      </c>
      <c r="H2512" s="0" t="n">
        <v>97</v>
      </c>
      <c r="I2512" s="0" t="n">
        <v>154</v>
      </c>
      <c r="J2512" s="0" t="n">
        <v>922</v>
      </c>
      <c r="K2512" s="0" t="n">
        <v>1333</v>
      </c>
      <c r="L2512" s="15" t="s">
        <v>93</v>
      </c>
      <c r="M2512" s="0" t="n">
        <v>7</v>
      </c>
      <c r="N2512" s="16" t="n">
        <f aca="false">I2512*K2512</f>
        <v>205282</v>
      </c>
      <c r="O2512" s="16" t="n">
        <f aca="false">I2512*(K2512-J2512)</f>
        <v>63294</v>
      </c>
      <c r="P2512" s="15" t="n">
        <f aca="false">K2512-J2512</f>
        <v>411</v>
      </c>
      <c r="Q2512" s="0" t="str">
        <f aca="false">IF(G2512=0,"Out of stock",IF(G2512&lt;H2512,"Understocked",IF(G2512&gt;Summary!$B$6*H2512,"Overstocked","Healthy")))</f>
        <v>Healthy</v>
      </c>
      <c r="R2512" s="0" t="str">
        <f aca="false">IF(I2512&gt;=Summary!$B$7,"Fast",IF(I2512&lt;Summary!$B$8,"Slow","Medium"))</f>
        <v>Medium</v>
      </c>
      <c r="S2512" s="15" t="n">
        <f aca="false">IF(M2512&gt;Summary!$B$5,1,0)</f>
        <v>0</v>
      </c>
      <c r="T2512" s="16" t="n">
        <f aca="false">IF(Q2512="Overstocked",(G2512-Summary!$B$6*H2512)*J2512,0)</f>
        <v>0</v>
      </c>
    </row>
    <row r="2513" customFormat="false" ht="15" hidden="false" customHeight="false" outlineLevel="0" collapsed="false">
      <c r="A2513" s="0" t="s">
        <v>2611</v>
      </c>
      <c r="B2513" s="0" t="s">
        <v>123</v>
      </c>
      <c r="C2513" s="0" t="s">
        <v>85</v>
      </c>
      <c r="D2513" s="0" t="s">
        <v>102</v>
      </c>
      <c r="E2513" s="14" t="n">
        <v>45565</v>
      </c>
      <c r="F2513" s="14" t="n">
        <v>45567</v>
      </c>
      <c r="G2513" s="0" t="n">
        <v>395</v>
      </c>
      <c r="H2513" s="0" t="n">
        <v>108</v>
      </c>
      <c r="I2513" s="0" t="n">
        <v>69</v>
      </c>
      <c r="J2513" s="0" t="n">
        <v>1582</v>
      </c>
      <c r="K2513" s="0" t="n">
        <v>1805</v>
      </c>
      <c r="L2513" s="15" t="s">
        <v>82</v>
      </c>
      <c r="M2513" s="0" t="n">
        <v>2</v>
      </c>
      <c r="N2513" s="16" t="n">
        <f aca="false">I2513*K2513</f>
        <v>124545</v>
      </c>
      <c r="O2513" s="16" t="n">
        <f aca="false">I2513*(K2513-J2513)</f>
        <v>15387</v>
      </c>
      <c r="P2513" s="15" t="n">
        <f aca="false">K2513-J2513</f>
        <v>223</v>
      </c>
      <c r="Q2513" s="0" t="str">
        <f aca="false">IF(G2513=0,"Out of stock",IF(G2513&lt;H2513,"Understocked",IF(G2513&gt;Summary!$B$6*H2513,"Overstocked","Healthy")))</f>
        <v>Healthy</v>
      </c>
      <c r="R2513" s="0" t="str">
        <f aca="false">IF(I2513&gt;=Summary!$B$7,"Fast",IF(I2513&lt;Summary!$B$8,"Slow","Medium"))</f>
        <v>Slow</v>
      </c>
      <c r="S2513" s="15" t="n">
        <f aca="false">IF(M2513&gt;Summary!$B$5,1,0)</f>
        <v>0</v>
      </c>
      <c r="T2513" s="16" t="n">
        <f aca="false">IF(Q2513="Overstocked",(G2513-Summary!$B$6*H2513)*J2513,0)</f>
        <v>0</v>
      </c>
    </row>
    <row r="2514" customFormat="false" ht="15" hidden="false" customHeight="false" outlineLevel="0" collapsed="false">
      <c r="A2514" s="0" t="s">
        <v>2612</v>
      </c>
      <c r="B2514" s="0" t="s">
        <v>113</v>
      </c>
      <c r="C2514" s="0" t="s">
        <v>78</v>
      </c>
      <c r="D2514" s="0" t="s">
        <v>102</v>
      </c>
      <c r="E2514" s="14" t="n">
        <v>45438</v>
      </c>
      <c r="F2514" s="14" t="n">
        <v>45443</v>
      </c>
      <c r="G2514" s="0" t="n">
        <v>409</v>
      </c>
      <c r="H2514" s="0" t="n">
        <v>141</v>
      </c>
      <c r="I2514" s="0" t="n">
        <v>8</v>
      </c>
      <c r="J2514" s="0" t="n">
        <v>360</v>
      </c>
      <c r="K2514" s="0" t="n">
        <v>764</v>
      </c>
      <c r="L2514" s="15" t="s">
        <v>97</v>
      </c>
      <c r="M2514" s="0" t="n">
        <v>5</v>
      </c>
      <c r="N2514" s="16" t="n">
        <f aca="false">I2514*K2514</f>
        <v>6112</v>
      </c>
      <c r="O2514" s="16" t="n">
        <f aca="false">I2514*(K2514-J2514)</f>
        <v>3232</v>
      </c>
      <c r="P2514" s="15" t="n">
        <f aca="false">K2514-J2514</f>
        <v>404</v>
      </c>
      <c r="Q2514" s="0" t="str">
        <f aca="false">IF(G2514=0,"Out of stock",IF(G2514&lt;H2514,"Understocked",IF(G2514&gt;Summary!$B$6*H2514,"Overstocked","Healthy")))</f>
        <v>Healthy</v>
      </c>
      <c r="R2514" s="0" t="str">
        <f aca="false">IF(I2514&gt;=Summary!$B$7,"Fast",IF(I2514&lt;Summary!$B$8,"Slow","Medium"))</f>
        <v>Slow</v>
      </c>
      <c r="S2514" s="15" t="n">
        <f aca="false">IF(M2514&gt;Summary!$B$5,1,0)</f>
        <v>0</v>
      </c>
      <c r="T2514" s="16" t="n">
        <f aca="false">IF(Q2514="Overstocked",(G2514-Summary!$B$6*H2514)*J2514,0)</f>
        <v>0</v>
      </c>
    </row>
    <row r="2515" customFormat="false" ht="15" hidden="false" customHeight="false" outlineLevel="0" collapsed="false">
      <c r="A2515" s="0" t="s">
        <v>2613</v>
      </c>
      <c r="B2515" s="0" t="s">
        <v>111</v>
      </c>
      <c r="C2515" s="0" t="s">
        <v>104</v>
      </c>
      <c r="D2515" s="0" t="s">
        <v>102</v>
      </c>
      <c r="E2515" s="14" t="n">
        <v>45295</v>
      </c>
      <c r="F2515" s="14" t="n">
        <v>45302</v>
      </c>
      <c r="G2515" s="0" t="n">
        <v>3</v>
      </c>
      <c r="H2515" s="0" t="n">
        <v>138</v>
      </c>
      <c r="I2515" s="0" t="n">
        <v>177</v>
      </c>
      <c r="J2515" s="0" t="n">
        <v>1789</v>
      </c>
      <c r="K2515" s="0" t="n">
        <v>2227</v>
      </c>
      <c r="L2515" s="15" t="s">
        <v>82</v>
      </c>
      <c r="M2515" s="0" t="n">
        <v>7</v>
      </c>
      <c r="N2515" s="16" t="n">
        <f aca="false">I2515*K2515</f>
        <v>394179</v>
      </c>
      <c r="O2515" s="16" t="n">
        <f aca="false">I2515*(K2515-J2515)</f>
        <v>77526</v>
      </c>
      <c r="P2515" s="15" t="n">
        <f aca="false">K2515-J2515</f>
        <v>438</v>
      </c>
      <c r="Q2515" s="0" t="str">
        <f aca="false">IF(G2515=0,"Out of stock",IF(G2515&lt;H2515,"Understocked",IF(G2515&gt;Summary!$B$6*H2515,"Overstocked","Healthy")))</f>
        <v>Understocked</v>
      </c>
      <c r="R2515" s="0" t="str">
        <f aca="false">IF(I2515&gt;=Summary!$B$7,"Fast",IF(I2515&lt;Summary!$B$8,"Slow","Medium"))</f>
        <v>Medium</v>
      </c>
      <c r="S2515" s="15" t="n">
        <f aca="false">IF(M2515&gt;Summary!$B$5,1,0)</f>
        <v>0</v>
      </c>
      <c r="T2515" s="16" t="n">
        <f aca="false">IF(Q2515="Overstocked",(G2515-Summary!$B$6*H2515)*J2515,0)</f>
        <v>0</v>
      </c>
    </row>
    <row r="2516" customFormat="false" ht="15" hidden="false" customHeight="false" outlineLevel="0" collapsed="false">
      <c r="A2516" s="0" t="s">
        <v>2614</v>
      </c>
      <c r="B2516" s="0" t="s">
        <v>115</v>
      </c>
      <c r="C2516" s="0" t="s">
        <v>96</v>
      </c>
      <c r="D2516" s="0" t="s">
        <v>90</v>
      </c>
      <c r="E2516" s="14" t="n">
        <v>45500</v>
      </c>
      <c r="F2516" s="14" t="n">
        <v>45501</v>
      </c>
      <c r="G2516" s="0" t="n">
        <v>329</v>
      </c>
      <c r="H2516" s="0" t="n">
        <v>135</v>
      </c>
      <c r="I2516" s="0" t="n">
        <v>229</v>
      </c>
      <c r="J2516" s="0" t="n">
        <v>1949</v>
      </c>
      <c r="K2516" s="0" t="n">
        <v>2346</v>
      </c>
      <c r="L2516" s="15" t="s">
        <v>93</v>
      </c>
      <c r="M2516" s="0" t="n">
        <v>1</v>
      </c>
      <c r="N2516" s="16" t="n">
        <f aca="false">I2516*K2516</f>
        <v>537234</v>
      </c>
      <c r="O2516" s="16" t="n">
        <f aca="false">I2516*(K2516-J2516)</f>
        <v>90913</v>
      </c>
      <c r="P2516" s="15" t="n">
        <f aca="false">K2516-J2516</f>
        <v>397</v>
      </c>
      <c r="Q2516" s="0" t="str">
        <f aca="false">IF(G2516=0,"Out of stock",IF(G2516&lt;H2516,"Understocked",IF(G2516&gt;Summary!$B$6*H2516,"Overstocked","Healthy")))</f>
        <v>Healthy</v>
      </c>
      <c r="R2516" s="0" t="str">
        <f aca="false">IF(I2516&gt;=Summary!$B$7,"Fast",IF(I2516&lt;Summary!$B$8,"Slow","Medium"))</f>
        <v>Fast</v>
      </c>
      <c r="S2516" s="15" t="n">
        <f aca="false">IF(M2516&gt;Summary!$B$5,1,0)</f>
        <v>0</v>
      </c>
      <c r="T2516" s="16" t="n">
        <f aca="false">IF(Q2516="Overstocked",(G2516-Summary!$B$6*H2516)*J2516,0)</f>
        <v>0</v>
      </c>
    </row>
    <row r="2517" customFormat="false" ht="15" hidden="false" customHeight="false" outlineLevel="0" collapsed="false">
      <c r="A2517" s="0" t="s">
        <v>2615</v>
      </c>
      <c r="B2517" s="0" t="s">
        <v>107</v>
      </c>
      <c r="C2517" s="0" t="s">
        <v>78</v>
      </c>
      <c r="D2517" s="0" t="s">
        <v>102</v>
      </c>
      <c r="E2517" s="14" t="n">
        <v>45531</v>
      </c>
      <c r="F2517" s="14" t="n">
        <v>45536</v>
      </c>
      <c r="G2517" s="0" t="n">
        <v>352</v>
      </c>
      <c r="H2517" s="0" t="n">
        <v>127</v>
      </c>
      <c r="I2517" s="0" t="n">
        <v>204</v>
      </c>
      <c r="J2517" s="0" t="n">
        <v>873</v>
      </c>
      <c r="K2517" s="0" t="n">
        <v>1160</v>
      </c>
      <c r="L2517" s="15" t="s">
        <v>97</v>
      </c>
      <c r="M2517" s="0" t="n">
        <v>5</v>
      </c>
      <c r="N2517" s="16" t="n">
        <f aca="false">I2517*K2517</f>
        <v>236640</v>
      </c>
      <c r="O2517" s="16" t="n">
        <f aca="false">I2517*(K2517-J2517)</f>
        <v>58548</v>
      </c>
      <c r="P2517" s="15" t="n">
        <f aca="false">K2517-J2517</f>
        <v>287</v>
      </c>
      <c r="Q2517" s="0" t="str">
        <f aca="false">IF(G2517=0,"Out of stock",IF(G2517&lt;H2517,"Understocked",IF(G2517&gt;Summary!$B$6*H2517,"Overstocked","Healthy")))</f>
        <v>Healthy</v>
      </c>
      <c r="R2517" s="0" t="str">
        <f aca="false">IF(I2517&gt;=Summary!$B$7,"Fast",IF(I2517&lt;Summary!$B$8,"Slow","Medium"))</f>
        <v>Fast</v>
      </c>
      <c r="S2517" s="15" t="n">
        <f aca="false">IF(M2517&gt;Summary!$B$5,1,0)</f>
        <v>0</v>
      </c>
      <c r="T2517" s="16" t="n">
        <f aca="false">IF(Q2517="Overstocked",(G2517-Summary!$B$6*H2517)*J2517,0)</f>
        <v>0</v>
      </c>
    </row>
    <row r="2518" customFormat="false" ht="15" hidden="false" customHeight="false" outlineLevel="0" collapsed="false">
      <c r="A2518" s="0" t="s">
        <v>2616</v>
      </c>
      <c r="B2518" s="0" t="s">
        <v>77</v>
      </c>
      <c r="C2518" s="0" t="s">
        <v>78</v>
      </c>
      <c r="D2518" s="0" t="s">
        <v>90</v>
      </c>
      <c r="E2518" s="14" t="n">
        <v>44941</v>
      </c>
      <c r="F2518" s="14" t="n">
        <v>44943</v>
      </c>
      <c r="G2518" s="0" t="n">
        <v>381</v>
      </c>
      <c r="H2518" s="0" t="n">
        <v>100</v>
      </c>
      <c r="I2518" s="0" t="n">
        <v>282</v>
      </c>
      <c r="J2518" s="0" t="n">
        <v>1818</v>
      </c>
      <c r="K2518" s="0" t="n">
        <v>1981</v>
      </c>
      <c r="L2518" s="15" t="s">
        <v>97</v>
      </c>
      <c r="M2518" s="0" t="n">
        <v>2</v>
      </c>
      <c r="N2518" s="16" t="n">
        <f aca="false">I2518*K2518</f>
        <v>558642</v>
      </c>
      <c r="O2518" s="16" t="n">
        <f aca="false">I2518*(K2518-J2518)</f>
        <v>45966</v>
      </c>
      <c r="P2518" s="15" t="n">
        <f aca="false">K2518-J2518</f>
        <v>163</v>
      </c>
      <c r="Q2518" s="0" t="str">
        <f aca="false">IF(G2518=0,"Out of stock",IF(G2518&lt;H2518,"Understocked",IF(G2518&gt;Summary!$B$6*H2518,"Overstocked","Healthy")))</f>
        <v>Healthy</v>
      </c>
      <c r="R2518" s="0" t="str">
        <f aca="false">IF(I2518&gt;=Summary!$B$7,"Fast",IF(I2518&lt;Summary!$B$8,"Slow","Medium"))</f>
        <v>Fast</v>
      </c>
      <c r="S2518" s="15" t="n">
        <f aca="false">IF(M2518&gt;Summary!$B$5,1,0)</f>
        <v>0</v>
      </c>
      <c r="T2518" s="16" t="n">
        <f aca="false">IF(Q2518="Overstocked",(G2518-Summary!$B$6*H2518)*J2518,0)</f>
        <v>0</v>
      </c>
    </row>
    <row r="2519" customFormat="false" ht="15" hidden="false" customHeight="false" outlineLevel="0" collapsed="false">
      <c r="A2519" s="0" t="s">
        <v>2617</v>
      </c>
      <c r="B2519" s="0" t="s">
        <v>84</v>
      </c>
      <c r="C2519" s="0" t="s">
        <v>104</v>
      </c>
      <c r="D2519" s="0" t="s">
        <v>102</v>
      </c>
      <c r="E2519" s="14" t="n">
        <v>45220</v>
      </c>
      <c r="F2519" s="14" t="n">
        <v>45221</v>
      </c>
      <c r="G2519" s="0" t="n">
        <v>240</v>
      </c>
      <c r="H2519" s="0" t="n">
        <v>90</v>
      </c>
      <c r="I2519" s="0" t="n">
        <v>182</v>
      </c>
      <c r="J2519" s="0" t="n">
        <v>684</v>
      </c>
      <c r="K2519" s="0" t="n">
        <v>908</v>
      </c>
      <c r="L2519" s="15" t="s">
        <v>80</v>
      </c>
      <c r="M2519" s="0" t="n">
        <v>1</v>
      </c>
      <c r="N2519" s="16" t="n">
        <f aca="false">I2519*K2519</f>
        <v>165256</v>
      </c>
      <c r="O2519" s="16" t="n">
        <f aca="false">I2519*(K2519-J2519)</f>
        <v>40768</v>
      </c>
      <c r="P2519" s="15" t="n">
        <f aca="false">K2519-J2519</f>
        <v>224</v>
      </c>
      <c r="Q2519" s="0" t="str">
        <f aca="false">IF(G2519=0,"Out of stock",IF(G2519&lt;H2519,"Understocked",IF(G2519&gt;Summary!$B$6*H2519,"Overstocked","Healthy")))</f>
        <v>Healthy</v>
      </c>
      <c r="R2519" s="0" t="str">
        <f aca="false">IF(I2519&gt;=Summary!$B$7,"Fast",IF(I2519&lt;Summary!$B$8,"Slow","Medium"))</f>
        <v>Medium</v>
      </c>
      <c r="S2519" s="15" t="n">
        <f aca="false">IF(M2519&gt;Summary!$B$5,1,0)</f>
        <v>0</v>
      </c>
      <c r="T2519" s="16" t="n">
        <f aca="false">IF(Q2519="Overstocked",(G2519-Summary!$B$6*H2519)*J2519,0)</f>
        <v>0</v>
      </c>
    </row>
    <row r="2520" customFormat="false" ht="15" hidden="false" customHeight="false" outlineLevel="0" collapsed="false">
      <c r="A2520" s="0" t="s">
        <v>2618</v>
      </c>
      <c r="B2520" s="0" t="s">
        <v>95</v>
      </c>
      <c r="C2520" s="0" t="s">
        <v>85</v>
      </c>
      <c r="D2520" s="0" t="s">
        <v>86</v>
      </c>
      <c r="E2520" s="14" t="n">
        <v>45590</v>
      </c>
      <c r="F2520" s="14" t="n">
        <v>45596</v>
      </c>
      <c r="G2520" s="0" t="n">
        <v>263</v>
      </c>
      <c r="H2520" s="0" t="n">
        <v>138</v>
      </c>
      <c r="I2520" s="0" t="n">
        <v>300</v>
      </c>
      <c r="J2520" s="0" t="n">
        <v>211</v>
      </c>
      <c r="K2520" s="0" t="n">
        <v>414</v>
      </c>
      <c r="L2520" s="15" t="s">
        <v>87</v>
      </c>
      <c r="M2520" s="0" t="n">
        <v>6</v>
      </c>
      <c r="N2520" s="16" t="n">
        <f aca="false">I2520*K2520</f>
        <v>124200</v>
      </c>
      <c r="O2520" s="16" t="n">
        <f aca="false">I2520*(K2520-J2520)</f>
        <v>60900</v>
      </c>
      <c r="P2520" s="15" t="n">
        <f aca="false">K2520-J2520</f>
        <v>203</v>
      </c>
      <c r="Q2520" s="0" t="str">
        <f aca="false">IF(G2520=0,"Out of stock",IF(G2520&lt;H2520,"Understocked",IF(G2520&gt;Summary!$B$6*H2520,"Overstocked","Healthy")))</f>
        <v>Healthy</v>
      </c>
      <c r="R2520" s="0" t="str">
        <f aca="false">IF(I2520&gt;=Summary!$B$7,"Fast",IF(I2520&lt;Summary!$B$8,"Slow","Medium"))</f>
        <v>Fast</v>
      </c>
      <c r="S2520" s="15" t="n">
        <f aca="false">IF(M2520&gt;Summary!$B$5,1,0)</f>
        <v>0</v>
      </c>
      <c r="T2520" s="16" t="n">
        <f aca="false">IF(Q2520="Overstocked",(G2520-Summary!$B$6*H2520)*J2520,0)</f>
        <v>0</v>
      </c>
    </row>
    <row r="2521" customFormat="false" ht="15" hidden="false" customHeight="false" outlineLevel="0" collapsed="false">
      <c r="A2521" s="0" t="s">
        <v>2619</v>
      </c>
      <c r="B2521" s="0" t="s">
        <v>111</v>
      </c>
      <c r="C2521" s="0" t="s">
        <v>104</v>
      </c>
      <c r="D2521" s="0" t="s">
        <v>79</v>
      </c>
      <c r="E2521" s="14" t="n">
        <v>45268</v>
      </c>
      <c r="F2521" s="14" t="n">
        <v>45272</v>
      </c>
      <c r="G2521" s="0" t="n">
        <v>418</v>
      </c>
      <c r="H2521" s="0" t="n">
        <v>122</v>
      </c>
      <c r="I2521" s="0" t="n">
        <v>62</v>
      </c>
      <c r="J2521" s="0" t="n">
        <v>1779</v>
      </c>
      <c r="K2521" s="0" t="n">
        <v>1996</v>
      </c>
      <c r="L2521" s="15" t="s">
        <v>80</v>
      </c>
      <c r="M2521" s="0" t="n">
        <v>4</v>
      </c>
      <c r="N2521" s="16" t="n">
        <f aca="false">I2521*K2521</f>
        <v>123752</v>
      </c>
      <c r="O2521" s="16" t="n">
        <f aca="false">I2521*(K2521-J2521)</f>
        <v>13454</v>
      </c>
      <c r="P2521" s="15" t="n">
        <f aca="false">K2521-J2521</f>
        <v>217</v>
      </c>
      <c r="Q2521" s="0" t="str">
        <f aca="false">IF(G2521=0,"Out of stock",IF(G2521&lt;H2521,"Understocked",IF(G2521&gt;Summary!$B$6*H2521,"Overstocked","Healthy")))</f>
        <v>Healthy</v>
      </c>
      <c r="R2521" s="0" t="str">
        <f aca="false">IF(I2521&gt;=Summary!$B$7,"Fast",IF(I2521&lt;Summary!$B$8,"Slow","Medium"))</f>
        <v>Slow</v>
      </c>
      <c r="S2521" s="15" t="n">
        <f aca="false">IF(M2521&gt;Summary!$B$5,1,0)</f>
        <v>0</v>
      </c>
      <c r="T2521" s="16" t="n">
        <f aca="false">IF(Q2521="Overstocked",(G2521-Summary!$B$6*H2521)*J2521,0)</f>
        <v>0</v>
      </c>
    </row>
    <row r="2522" customFormat="false" ht="15" hidden="false" customHeight="false" outlineLevel="0" collapsed="false">
      <c r="A2522" s="0" t="s">
        <v>2620</v>
      </c>
      <c r="B2522" s="0" t="s">
        <v>113</v>
      </c>
      <c r="C2522" s="0" t="s">
        <v>78</v>
      </c>
      <c r="D2522" s="0" t="s">
        <v>90</v>
      </c>
      <c r="E2522" s="14" t="n">
        <v>45043</v>
      </c>
      <c r="F2522" s="14" t="n">
        <v>45052</v>
      </c>
      <c r="G2522" s="0" t="n">
        <v>493</v>
      </c>
      <c r="H2522" s="0" t="n">
        <v>119</v>
      </c>
      <c r="I2522" s="0" t="n">
        <v>170</v>
      </c>
      <c r="J2522" s="0" t="n">
        <v>1501</v>
      </c>
      <c r="K2522" s="0" t="n">
        <v>1685</v>
      </c>
      <c r="L2522" s="15" t="s">
        <v>97</v>
      </c>
      <c r="M2522" s="0" t="n">
        <v>9</v>
      </c>
      <c r="N2522" s="16" t="n">
        <f aca="false">I2522*K2522</f>
        <v>286450</v>
      </c>
      <c r="O2522" s="16" t="n">
        <f aca="false">I2522*(K2522-J2522)</f>
        <v>31280</v>
      </c>
      <c r="P2522" s="15" t="n">
        <f aca="false">K2522-J2522</f>
        <v>184</v>
      </c>
      <c r="Q2522" s="0" t="str">
        <f aca="false">IF(G2522=0,"Out of stock",IF(G2522&lt;H2522,"Understocked",IF(G2522&gt;Summary!$B$6*H2522,"Overstocked","Healthy")))</f>
        <v>Overstocked</v>
      </c>
      <c r="R2522" s="0" t="str">
        <f aca="false">IF(I2522&gt;=Summary!$B$7,"Fast",IF(I2522&lt;Summary!$B$8,"Slow","Medium"))</f>
        <v>Medium</v>
      </c>
      <c r="S2522" s="15" t="n">
        <f aca="false">IF(M2522&gt;Summary!$B$5,1,0)</f>
        <v>1</v>
      </c>
      <c r="T2522" s="16" t="n">
        <f aca="false">IF(Q2522="Overstocked",(G2522-Summary!$B$6*H2522)*J2522,0)</f>
        <v>25517</v>
      </c>
    </row>
    <row r="2523" customFormat="false" ht="15" hidden="false" customHeight="false" outlineLevel="0" collapsed="false">
      <c r="A2523" s="0" t="s">
        <v>2621</v>
      </c>
      <c r="B2523" s="0" t="s">
        <v>77</v>
      </c>
      <c r="C2523" s="0" t="s">
        <v>78</v>
      </c>
      <c r="D2523" s="0" t="s">
        <v>90</v>
      </c>
      <c r="E2523" s="14" t="n">
        <v>45613</v>
      </c>
      <c r="F2523" s="14" t="n">
        <v>45621</v>
      </c>
      <c r="G2523" s="0" t="n">
        <v>98</v>
      </c>
      <c r="H2523" s="0" t="n">
        <v>120</v>
      </c>
      <c r="I2523" s="0" t="n">
        <v>203</v>
      </c>
      <c r="J2523" s="0" t="n">
        <v>1262</v>
      </c>
      <c r="K2523" s="0" t="n">
        <v>1596</v>
      </c>
      <c r="L2523" s="15" t="s">
        <v>93</v>
      </c>
      <c r="M2523" s="0" t="n">
        <v>8</v>
      </c>
      <c r="N2523" s="16" t="n">
        <f aca="false">I2523*K2523</f>
        <v>323988</v>
      </c>
      <c r="O2523" s="16" t="n">
        <f aca="false">I2523*(K2523-J2523)</f>
        <v>67802</v>
      </c>
      <c r="P2523" s="15" t="n">
        <f aca="false">K2523-J2523</f>
        <v>334</v>
      </c>
      <c r="Q2523" s="0" t="str">
        <f aca="false">IF(G2523=0,"Out of stock",IF(G2523&lt;H2523,"Understocked",IF(G2523&gt;Summary!$B$6*H2523,"Overstocked","Healthy")))</f>
        <v>Understocked</v>
      </c>
      <c r="R2523" s="0" t="str">
        <f aca="false">IF(I2523&gt;=Summary!$B$7,"Fast",IF(I2523&lt;Summary!$B$8,"Slow","Medium"))</f>
        <v>Fast</v>
      </c>
      <c r="S2523" s="15" t="n">
        <f aca="false">IF(M2523&gt;Summary!$B$5,1,0)</f>
        <v>1</v>
      </c>
      <c r="T2523" s="16" t="n">
        <f aca="false">IF(Q2523="Overstocked",(G2523-Summary!$B$6*H2523)*J2523,0)</f>
        <v>0</v>
      </c>
    </row>
    <row r="2524" customFormat="false" ht="15" hidden="false" customHeight="false" outlineLevel="0" collapsed="false">
      <c r="A2524" s="0" t="s">
        <v>2622</v>
      </c>
      <c r="B2524" s="0" t="s">
        <v>84</v>
      </c>
      <c r="C2524" s="0" t="s">
        <v>78</v>
      </c>
      <c r="D2524" s="0" t="s">
        <v>102</v>
      </c>
      <c r="E2524" s="14" t="n">
        <v>45288</v>
      </c>
      <c r="F2524" s="14" t="n">
        <v>45291</v>
      </c>
      <c r="G2524" s="0" t="n">
        <v>197</v>
      </c>
      <c r="H2524" s="0" t="n">
        <v>121</v>
      </c>
      <c r="I2524" s="0" t="n">
        <v>171</v>
      </c>
      <c r="J2524" s="0" t="n">
        <v>202</v>
      </c>
      <c r="K2524" s="0" t="n">
        <v>443</v>
      </c>
      <c r="L2524" s="15" t="s">
        <v>87</v>
      </c>
      <c r="M2524" s="0" t="n">
        <v>3</v>
      </c>
      <c r="N2524" s="16" t="n">
        <f aca="false">I2524*K2524</f>
        <v>75753</v>
      </c>
      <c r="O2524" s="16" t="n">
        <f aca="false">I2524*(K2524-J2524)</f>
        <v>41211</v>
      </c>
      <c r="P2524" s="15" t="n">
        <f aca="false">K2524-J2524</f>
        <v>241</v>
      </c>
      <c r="Q2524" s="0" t="str">
        <f aca="false">IF(G2524=0,"Out of stock",IF(G2524&lt;H2524,"Understocked",IF(G2524&gt;Summary!$B$6*H2524,"Overstocked","Healthy")))</f>
        <v>Healthy</v>
      </c>
      <c r="R2524" s="0" t="str">
        <f aca="false">IF(I2524&gt;=Summary!$B$7,"Fast",IF(I2524&lt;Summary!$B$8,"Slow","Medium"))</f>
        <v>Medium</v>
      </c>
      <c r="S2524" s="15" t="n">
        <f aca="false">IF(M2524&gt;Summary!$B$5,1,0)</f>
        <v>0</v>
      </c>
      <c r="T2524" s="16" t="n">
        <f aca="false">IF(Q2524="Overstocked",(G2524-Summary!$B$6*H2524)*J2524,0)</f>
        <v>0</v>
      </c>
    </row>
    <row r="2525" customFormat="false" ht="15" hidden="false" customHeight="false" outlineLevel="0" collapsed="false">
      <c r="A2525" s="0" t="s">
        <v>2623</v>
      </c>
      <c r="B2525" s="0" t="s">
        <v>95</v>
      </c>
      <c r="C2525" s="0" t="s">
        <v>85</v>
      </c>
      <c r="D2525" s="0" t="s">
        <v>86</v>
      </c>
      <c r="E2525" s="14" t="n">
        <v>44938</v>
      </c>
      <c r="F2525" s="14" t="n">
        <v>44943</v>
      </c>
      <c r="G2525" s="0" t="n">
        <v>226</v>
      </c>
      <c r="H2525" s="0" t="n">
        <v>133</v>
      </c>
      <c r="I2525" s="0" t="n">
        <v>300</v>
      </c>
      <c r="J2525" s="0" t="n">
        <v>1555</v>
      </c>
      <c r="K2525" s="0" t="n">
        <v>1769</v>
      </c>
      <c r="L2525" s="15" t="s">
        <v>93</v>
      </c>
      <c r="M2525" s="0" t="n">
        <v>5</v>
      </c>
      <c r="N2525" s="16" t="n">
        <f aca="false">I2525*K2525</f>
        <v>530700</v>
      </c>
      <c r="O2525" s="16" t="n">
        <f aca="false">I2525*(K2525-J2525)</f>
        <v>64200</v>
      </c>
      <c r="P2525" s="15" t="n">
        <f aca="false">K2525-J2525</f>
        <v>214</v>
      </c>
      <c r="Q2525" s="0" t="str">
        <f aca="false">IF(G2525=0,"Out of stock",IF(G2525&lt;H2525,"Understocked",IF(G2525&gt;Summary!$B$6*H2525,"Overstocked","Healthy")))</f>
        <v>Healthy</v>
      </c>
      <c r="R2525" s="0" t="str">
        <f aca="false">IF(I2525&gt;=Summary!$B$7,"Fast",IF(I2525&lt;Summary!$B$8,"Slow","Medium"))</f>
        <v>Fast</v>
      </c>
      <c r="S2525" s="15" t="n">
        <f aca="false">IF(M2525&gt;Summary!$B$5,1,0)</f>
        <v>0</v>
      </c>
      <c r="T2525" s="16" t="n">
        <f aca="false">IF(Q2525="Overstocked",(G2525-Summary!$B$6*H2525)*J2525,0)</f>
        <v>0</v>
      </c>
    </row>
    <row r="2526" customFormat="false" ht="15" hidden="false" customHeight="false" outlineLevel="0" collapsed="false">
      <c r="A2526" s="0" t="s">
        <v>2624</v>
      </c>
      <c r="B2526" s="0" t="s">
        <v>115</v>
      </c>
      <c r="C2526" s="0" t="s">
        <v>104</v>
      </c>
      <c r="D2526" s="0" t="s">
        <v>92</v>
      </c>
      <c r="E2526" s="14" t="n">
        <v>45063</v>
      </c>
      <c r="F2526" s="14" t="n">
        <v>45066</v>
      </c>
      <c r="G2526" s="0" t="n">
        <v>243</v>
      </c>
      <c r="H2526" s="0" t="n">
        <v>50</v>
      </c>
      <c r="I2526" s="0" t="n">
        <v>25</v>
      </c>
      <c r="J2526" s="0" t="n">
        <v>1065</v>
      </c>
      <c r="K2526" s="0" t="n">
        <v>1432</v>
      </c>
      <c r="L2526" s="15" t="s">
        <v>80</v>
      </c>
      <c r="M2526" s="0" t="n">
        <v>3</v>
      </c>
      <c r="N2526" s="16" t="n">
        <f aca="false">I2526*K2526</f>
        <v>35800</v>
      </c>
      <c r="O2526" s="16" t="n">
        <f aca="false">I2526*(K2526-J2526)</f>
        <v>9175</v>
      </c>
      <c r="P2526" s="15" t="n">
        <f aca="false">K2526-J2526</f>
        <v>367</v>
      </c>
      <c r="Q2526" s="0" t="str">
        <f aca="false">IF(G2526=0,"Out of stock",IF(G2526&lt;H2526,"Understocked",IF(G2526&gt;Summary!$B$6*H2526,"Overstocked","Healthy")))</f>
        <v>Overstocked</v>
      </c>
      <c r="R2526" s="0" t="str">
        <f aca="false">IF(I2526&gt;=Summary!$B$7,"Fast",IF(I2526&lt;Summary!$B$8,"Slow","Medium"))</f>
        <v>Slow</v>
      </c>
      <c r="S2526" s="15" t="n">
        <f aca="false">IF(M2526&gt;Summary!$B$5,1,0)</f>
        <v>0</v>
      </c>
      <c r="T2526" s="16" t="n">
        <f aca="false">IF(Q2526="Overstocked",(G2526-Summary!$B$6*H2526)*J2526,0)</f>
        <v>45795</v>
      </c>
    </row>
    <row r="2527" customFormat="false" ht="15" hidden="false" customHeight="false" outlineLevel="0" collapsed="false">
      <c r="A2527" s="0" t="s">
        <v>2625</v>
      </c>
      <c r="B2527" s="0" t="s">
        <v>107</v>
      </c>
      <c r="C2527" s="0" t="s">
        <v>85</v>
      </c>
      <c r="D2527" s="0" t="s">
        <v>90</v>
      </c>
      <c r="E2527" s="14" t="n">
        <v>45227</v>
      </c>
      <c r="F2527" s="14" t="n">
        <v>45231</v>
      </c>
      <c r="G2527" s="0" t="n">
        <v>261</v>
      </c>
      <c r="H2527" s="0" t="n">
        <v>68</v>
      </c>
      <c r="I2527" s="0" t="n">
        <v>151</v>
      </c>
      <c r="J2527" s="0" t="n">
        <v>428</v>
      </c>
      <c r="K2527" s="0" t="n">
        <v>849</v>
      </c>
      <c r="L2527" s="15" t="s">
        <v>87</v>
      </c>
      <c r="M2527" s="0" t="n">
        <v>4</v>
      </c>
      <c r="N2527" s="16" t="n">
        <f aca="false">I2527*K2527</f>
        <v>128199</v>
      </c>
      <c r="O2527" s="16" t="n">
        <f aca="false">I2527*(K2527-J2527)</f>
        <v>63571</v>
      </c>
      <c r="P2527" s="15" t="n">
        <f aca="false">K2527-J2527</f>
        <v>421</v>
      </c>
      <c r="Q2527" s="0" t="str">
        <f aca="false">IF(G2527=0,"Out of stock",IF(G2527&lt;H2527,"Understocked",IF(G2527&gt;Summary!$B$6*H2527,"Overstocked","Healthy")))</f>
        <v>Healthy</v>
      </c>
      <c r="R2527" s="0" t="str">
        <f aca="false">IF(I2527&gt;=Summary!$B$7,"Fast",IF(I2527&lt;Summary!$B$8,"Slow","Medium"))</f>
        <v>Medium</v>
      </c>
      <c r="S2527" s="15" t="n">
        <f aca="false">IF(M2527&gt;Summary!$B$5,1,0)</f>
        <v>0</v>
      </c>
      <c r="T2527" s="16" t="n">
        <f aca="false">IF(Q2527="Overstocked",(G2527-Summary!$B$6*H2527)*J2527,0)</f>
        <v>0</v>
      </c>
    </row>
    <row r="2528" customFormat="false" ht="15" hidden="false" customHeight="false" outlineLevel="0" collapsed="false">
      <c r="A2528" s="0" t="s">
        <v>2626</v>
      </c>
      <c r="B2528" s="0" t="s">
        <v>123</v>
      </c>
      <c r="C2528" s="0" t="s">
        <v>104</v>
      </c>
      <c r="D2528" s="0" t="s">
        <v>92</v>
      </c>
      <c r="E2528" s="14" t="n">
        <v>45487</v>
      </c>
      <c r="F2528" s="14" t="n">
        <v>45488</v>
      </c>
      <c r="G2528" s="0" t="n">
        <v>24</v>
      </c>
      <c r="H2528" s="0" t="n">
        <v>63</v>
      </c>
      <c r="I2528" s="0" t="n">
        <v>210</v>
      </c>
      <c r="J2528" s="0" t="n">
        <v>841</v>
      </c>
      <c r="K2528" s="0" t="n">
        <v>1336</v>
      </c>
      <c r="L2528" s="15" t="s">
        <v>93</v>
      </c>
      <c r="M2528" s="0" t="n">
        <v>1</v>
      </c>
      <c r="N2528" s="16" t="n">
        <f aca="false">I2528*K2528</f>
        <v>280560</v>
      </c>
      <c r="O2528" s="16" t="n">
        <f aca="false">I2528*(K2528-J2528)</f>
        <v>103950</v>
      </c>
      <c r="P2528" s="15" t="n">
        <f aca="false">K2528-J2528</f>
        <v>495</v>
      </c>
      <c r="Q2528" s="0" t="str">
        <f aca="false">IF(G2528=0,"Out of stock",IF(G2528&lt;H2528,"Understocked",IF(G2528&gt;Summary!$B$6*H2528,"Overstocked","Healthy")))</f>
        <v>Understocked</v>
      </c>
      <c r="R2528" s="0" t="str">
        <f aca="false">IF(I2528&gt;=Summary!$B$7,"Fast",IF(I2528&lt;Summary!$B$8,"Slow","Medium"))</f>
        <v>Fast</v>
      </c>
      <c r="S2528" s="15" t="n">
        <f aca="false">IF(M2528&gt;Summary!$B$5,1,0)</f>
        <v>0</v>
      </c>
      <c r="T2528" s="16" t="n">
        <f aca="false">IF(Q2528="Overstocked",(G2528-Summary!$B$6*H2528)*J2528,0)</f>
        <v>0</v>
      </c>
    </row>
    <row r="2529" customFormat="false" ht="15" hidden="false" customHeight="false" outlineLevel="0" collapsed="false">
      <c r="A2529" s="0" t="s">
        <v>2627</v>
      </c>
      <c r="B2529" s="0" t="s">
        <v>111</v>
      </c>
      <c r="C2529" s="0" t="s">
        <v>96</v>
      </c>
      <c r="D2529" s="0" t="s">
        <v>92</v>
      </c>
      <c r="E2529" s="14" t="n">
        <v>45619</v>
      </c>
      <c r="F2529" s="14" t="n">
        <v>45624</v>
      </c>
      <c r="G2529" s="0" t="n">
        <v>271</v>
      </c>
      <c r="H2529" s="0" t="n">
        <v>150</v>
      </c>
      <c r="I2529" s="0" t="n">
        <v>172</v>
      </c>
      <c r="J2529" s="0" t="n">
        <v>1692</v>
      </c>
      <c r="K2529" s="0" t="n">
        <v>2093</v>
      </c>
      <c r="L2529" s="15" t="s">
        <v>97</v>
      </c>
      <c r="M2529" s="0" t="n">
        <v>5</v>
      </c>
      <c r="N2529" s="16" t="n">
        <f aca="false">I2529*K2529</f>
        <v>359996</v>
      </c>
      <c r="O2529" s="16" t="n">
        <f aca="false">I2529*(K2529-J2529)</f>
        <v>68972</v>
      </c>
      <c r="P2529" s="15" t="n">
        <f aca="false">K2529-J2529</f>
        <v>401</v>
      </c>
      <c r="Q2529" s="0" t="str">
        <f aca="false">IF(G2529=0,"Out of stock",IF(G2529&lt;H2529,"Understocked",IF(G2529&gt;Summary!$B$6*H2529,"Overstocked","Healthy")))</f>
        <v>Healthy</v>
      </c>
      <c r="R2529" s="0" t="str">
        <f aca="false">IF(I2529&gt;=Summary!$B$7,"Fast",IF(I2529&lt;Summary!$B$8,"Slow","Medium"))</f>
        <v>Medium</v>
      </c>
      <c r="S2529" s="15" t="n">
        <f aca="false">IF(M2529&gt;Summary!$B$5,1,0)</f>
        <v>0</v>
      </c>
      <c r="T2529" s="16" t="n">
        <f aca="false">IF(Q2529="Overstocked",(G2529-Summary!$B$6*H2529)*J2529,0)</f>
        <v>0</v>
      </c>
    </row>
    <row r="2530" customFormat="false" ht="15" hidden="false" customHeight="false" outlineLevel="0" collapsed="false">
      <c r="A2530" s="0" t="s">
        <v>2628</v>
      </c>
      <c r="B2530" s="0" t="s">
        <v>77</v>
      </c>
      <c r="C2530" s="0" t="s">
        <v>78</v>
      </c>
      <c r="D2530" s="0" t="s">
        <v>92</v>
      </c>
      <c r="E2530" s="14" t="n">
        <v>45282</v>
      </c>
      <c r="F2530" s="14" t="n">
        <v>45283</v>
      </c>
      <c r="G2530" s="0" t="n">
        <v>91</v>
      </c>
      <c r="H2530" s="0" t="n">
        <v>88</v>
      </c>
      <c r="I2530" s="0" t="n">
        <v>233</v>
      </c>
      <c r="J2530" s="0" t="n">
        <v>1525</v>
      </c>
      <c r="K2530" s="0" t="n">
        <v>1734</v>
      </c>
      <c r="L2530" s="15" t="s">
        <v>82</v>
      </c>
      <c r="M2530" s="0" t="n">
        <v>1</v>
      </c>
      <c r="N2530" s="16" t="n">
        <f aca="false">I2530*K2530</f>
        <v>404022</v>
      </c>
      <c r="O2530" s="16" t="n">
        <f aca="false">I2530*(K2530-J2530)</f>
        <v>48697</v>
      </c>
      <c r="P2530" s="15" t="n">
        <f aca="false">K2530-J2530</f>
        <v>209</v>
      </c>
      <c r="Q2530" s="0" t="str">
        <f aca="false">IF(G2530=0,"Out of stock",IF(G2530&lt;H2530,"Understocked",IF(G2530&gt;Summary!$B$6*H2530,"Overstocked","Healthy")))</f>
        <v>Healthy</v>
      </c>
      <c r="R2530" s="0" t="str">
        <f aca="false">IF(I2530&gt;=Summary!$B$7,"Fast",IF(I2530&lt;Summary!$B$8,"Slow","Medium"))</f>
        <v>Fast</v>
      </c>
      <c r="S2530" s="15" t="n">
        <f aca="false">IF(M2530&gt;Summary!$B$5,1,0)</f>
        <v>0</v>
      </c>
      <c r="T2530" s="16" t="n">
        <f aca="false">IF(Q2530="Overstocked",(G2530-Summary!$B$6*H2530)*J2530,0)</f>
        <v>0</v>
      </c>
    </row>
    <row r="2531" customFormat="false" ht="15" hidden="false" customHeight="false" outlineLevel="0" collapsed="false">
      <c r="A2531" s="0" t="s">
        <v>2629</v>
      </c>
      <c r="B2531" s="0" t="s">
        <v>77</v>
      </c>
      <c r="C2531" s="0" t="s">
        <v>78</v>
      </c>
      <c r="D2531" s="0" t="s">
        <v>86</v>
      </c>
      <c r="E2531" s="14" t="n">
        <v>45579</v>
      </c>
      <c r="F2531" s="14" t="n">
        <v>45581</v>
      </c>
      <c r="G2531" s="0" t="n">
        <v>151</v>
      </c>
      <c r="H2531" s="0" t="n">
        <v>125</v>
      </c>
      <c r="I2531" s="0" t="n">
        <v>235</v>
      </c>
      <c r="J2531" s="0" t="n">
        <v>1241</v>
      </c>
      <c r="K2531" s="0" t="n">
        <v>1695</v>
      </c>
      <c r="L2531" s="15" t="s">
        <v>87</v>
      </c>
      <c r="M2531" s="0" t="n">
        <v>2</v>
      </c>
      <c r="N2531" s="16" t="n">
        <f aca="false">I2531*K2531</f>
        <v>398325</v>
      </c>
      <c r="O2531" s="16" t="n">
        <f aca="false">I2531*(K2531-J2531)</f>
        <v>106690</v>
      </c>
      <c r="P2531" s="15" t="n">
        <f aca="false">K2531-J2531</f>
        <v>454</v>
      </c>
      <c r="Q2531" s="0" t="str">
        <f aca="false">IF(G2531=0,"Out of stock",IF(G2531&lt;H2531,"Understocked",IF(G2531&gt;Summary!$B$6*H2531,"Overstocked","Healthy")))</f>
        <v>Healthy</v>
      </c>
      <c r="R2531" s="0" t="str">
        <f aca="false">IF(I2531&gt;=Summary!$B$7,"Fast",IF(I2531&lt;Summary!$B$8,"Slow","Medium"))</f>
        <v>Fast</v>
      </c>
      <c r="S2531" s="15" t="n">
        <f aca="false">IF(M2531&gt;Summary!$B$5,1,0)</f>
        <v>0</v>
      </c>
      <c r="T2531" s="16" t="n">
        <f aca="false">IF(Q2531="Overstocked",(G2531-Summary!$B$6*H2531)*J2531,0)</f>
        <v>0</v>
      </c>
    </row>
    <row r="2532" customFormat="false" ht="15" hidden="false" customHeight="false" outlineLevel="0" collapsed="false">
      <c r="A2532" s="0" t="s">
        <v>2630</v>
      </c>
      <c r="B2532" s="0" t="s">
        <v>101</v>
      </c>
      <c r="C2532" s="0" t="s">
        <v>78</v>
      </c>
      <c r="D2532" s="0" t="s">
        <v>79</v>
      </c>
      <c r="E2532" s="14" t="n">
        <v>45333</v>
      </c>
      <c r="F2532" s="14" t="n">
        <v>45336</v>
      </c>
      <c r="G2532" s="0" t="n">
        <v>86</v>
      </c>
      <c r="H2532" s="0" t="n">
        <v>127</v>
      </c>
      <c r="I2532" s="0" t="n">
        <v>85</v>
      </c>
      <c r="J2532" s="0" t="n">
        <v>208</v>
      </c>
      <c r="K2532" s="0" t="n">
        <v>413</v>
      </c>
      <c r="L2532" s="15" t="s">
        <v>93</v>
      </c>
      <c r="M2532" s="0" t="n">
        <v>3</v>
      </c>
      <c r="N2532" s="16" t="n">
        <f aca="false">I2532*K2532</f>
        <v>35105</v>
      </c>
      <c r="O2532" s="16" t="n">
        <f aca="false">I2532*(K2532-J2532)</f>
        <v>17425</v>
      </c>
      <c r="P2532" s="15" t="n">
        <f aca="false">K2532-J2532</f>
        <v>205</v>
      </c>
      <c r="Q2532" s="0" t="str">
        <f aca="false">IF(G2532=0,"Out of stock",IF(G2532&lt;H2532,"Understocked",IF(G2532&gt;Summary!$B$6*H2532,"Overstocked","Healthy")))</f>
        <v>Understocked</v>
      </c>
      <c r="R2532" s="0" t="str">
        <f aca="false">IF(I2532&gt;=Summary!$B$7,"Fast",IF(I2532&lt;Summary!$B$8,"Slow","Medium"))</f>
        <v>Slow</v>
      </c>
      <c r="S2532" s="15" t="n">
        <f aca="false">IF(M2532&gt;Summary!$B$5,1,0)</f>
        <v>0</v>
      </c>
      <c r="T2532" s="16" t="n">
        <f aca="false">IF(Q2532="Overstocked",(G2532-Summary!$B$6*H2532)*J2532,0)</f>
        <v>0</v>
      </c>
    </row>
    <row r="2533" customFormat="false" ht="15" hidden="false" customHeight="false" outlineLevel="0" collapsed="false">
      <c r="A2533" s="0" t="s">
        <v>2631</v>
      </c>
      <c r="B2533" s="0" t="s">
        <v>77</v>
      </c>
      <c r="C2533" s="0" t="s">
        <v>104</v>
      </c>
      <c r="D2533" s="0" t="s">
        <v>79</v>
      </c>
      <c r="E2533" s="14" t="n">
        <v>45214</v>
      </c>
      <c r="F2533" s="14" t="n">
        <v>45222</v>
      </c>
      <c r="G2533" s="0" t="n">
        <v>333</v>
      </c>
      <c r="H2533" s="0" t="n">
        <v>102</v>
      </c>
      <c r="I2533" s="0" t="n">
        <v>168</v>
      </c>
      <c r="J2533" s="0" t="n">
        <v>1414</v>
      </c>
      <c r="K2533" s="0" t="n">
        <v>1791</v>
      </c>
      <c r="L2533" s="15" t="s">
        <v>87</v>
      </c>
      <c r="M2533" s="0" t="n">
        <v>8</v>
      </c>
      <c r="N2533" s="16" t="n">
        <f aca="false">I2533*K2533</f>
        <v>300888</v>
      </c>
      <c r="O2533" s="16" t="n">
        <f aca="false">I2533*(K2533-J2533)</f>
        <v>63336</v>
      </c>
      <c r="P2533" s="15" t="n">
        <f aca="false">K2533-J2533</f>
        <v>377</v>
      </c>
      <c r="Q2533" s="0" t="str">
        <f aca="false">IF(G2533=0,"Out of stock",IF(G2533&lt;H2533,"Understocked",IF(G2533&gt;Summary!$B$6*H2533,"Overstocked","Healthy")))</f>
        <v>Healthy</v>
      </c>
      <c r="R2533" s="0" t="str">
        <f aca="false">IF(I2533&gt;=Summary!$B$7,"Fast",IF(I2533&lt;Summary!$B$8,"Slow","Medium"))</f>
        <v>Medium</v>
      </c>
      <c r="S2533" s="15" t="n">
        <f aca="false">IF(M2533&gt;Summary!$B$5,1,0)</f>
        <v>1</v>
      </c>
      <c r="T2533" s="16" t="n">
        <f aca="false">IF(Q2533="Overstocked",(G2533-Summary!$B$6*H2533)*J2533,0)</f>
        <v>0</v>
      </c>
    </row>
    <row r="2534" customFormat="false" ht="15" hidden="false" customHeight="false" outlineLevel="0" collapsed="false">
      <c r="A2534" s="0" t="s">
        <v>2632</v>
      </c>
      <c r="B2534" s="0" t="s">
        <v>115</v>
      </c>
      <c r="C2534" s="0" t="s">
        <v>96</v>
      </c>
      <c r="D2534" s="0" t="s">
        <v>92</v>
      </c>
      <c r="E2534" s="14" t="n">
        <v>44933</v>
      </c>
      <c r="F2534" s="14" t="n">
        <v>44936</v>
      </c>
      <c r="G2534" s="0" t="n">
        <v>342</v>
      </c>
      <c r="H2534" s="0" t="n">
        <v>76</v>
      </c>
      <c r="I2534" s="0" t="n">
        <v>31</v>
      </c>
      <c r="J2534" s="0" t="n">
        <v>358</v>
      </c>
      <c r="K2534" s="0" t="n">
        <v>711</v>
      </c>
      <c r="L2534" s="15" t="s">
        <v>93</v>
      </c>
      <c r="M2534" s="0" t="n">
        <v>3</v>
      </c>
      <c r="N2534" s="16" t="n">
        <f aca="false">I2534*K2534</f>
        <v>22041</v>
      </c>
      <c r="O2534" s="16" t="n">
        <f aca="false">I2534*(K2534-J2534)</f>
        <v>10943</v>
      </c>
      <c r="P2534" s="15" t="n">
        <f aca="false">K2534-J2534</f>
        <v>353</v>
      </c>
      <c r="Q2534" s="0" t="str">
        <f aca="false">IF(G2534=0,"Out of stock",IF(G2534&lt;H2534,"Understocked",IF(G2534&gt;Summary!$B$6*H2534,"Overstocked","Healthy")))</f>
        <v>Overstocked</v>
      </c>
      <c r="R2534" s="0" t="str">
        <f aca="false">IF(I2534&gt;=Summary!$B$7,"Fast",IF(I2534&lt;Summary!$B$8,"Slow","Medium"))</f>
        <v>Slow</v>
      </c>
      <c r="S2534" s="15" t="n">
        <f aca="false">IF(M2534&gt;Summary!$B$5,1,0)</f>
        <v>0</v>
      </c>
      <c r="T2534" s="16" t="n">
        <f aca="false">IF(Q2534="Overstocked",(G2534-Summary!$B$6*H2534)*J2534,0)</f>
        <v>13604</v>
      </c>
    </row>
    <row r="2535" customFormat="false" ht="15" hidden="false" customHeight="false" outlineLevel="0" collapsed="false">
      <c r="A2535" s="0" t="s">
        <v>2633</v>
      </c>
      <c r="B2535" s="0" t="s">
        <v>113</v>
      </c>
      <c r="C2535" s="0" t="s">
        <v>78</v>
      </c>
      <c r="D2535" s="0" t="s">
        <v>92</v>
      </c>
      <c r="E2535" s="14" t="n">
        <v>45542</v>
      </c>
      <c r="F2535" s="14" t="n">
        <v>45544</v>
      </c>
      <c r="G2535" s="0" t="n">
        <v>56</v>
      </c>
      <c r="H2535" s="0" t="n">
        <v>84</v>
      </c>
      <c r="I2535" s="0" t="n">
        <v>100</v>
      </c>
      <c r="J2535" s="0" t="n">
        <v>1307</v>
      </c>
      <c r="K2535" s="0" t="n">
        <v>1366</v>
      </c>
      <c r="L2535" s="15" t="s">
        <v>87</v>
      </c>
      <c r="M2535" s="0" t="n">
        <v>2</v>
      </c>
      <c r="N2535" s="16" t="n">
        <f aca="false">I2535*K2535</f>
        <v>136600</v>
      </c>
      <c r="O2535" s="16" t="n">
        <f aca="false">I2535*(K2535-J2535)</f>
        <v>5900</v>
      </c>
      <c r="P2535" s="15" t="n">
        <f aca="false">K2535-J2535</f>
        <v>59</v>
      </c>
      <c r="Q2535" s="0" t="str">
        <f aca="false">IF(G2535=0,"Out of stock",IF(G2535&lt;H2535,"Understocked",IF(G2535&gt;Summary!$B$6*H2535,"Overstocked","Healthy")))</f>
        <v>Understocked</v>
      </c>
      <c r="R2535" s="0" t="str">
        <f aca="false">IF(I2535&gt;=Summary!$B$7,"Fast",IF(I2535&lt;Summary!$B$8,"Slow","Medium"))</f>
        <v>Medium</v>
      </c>
      <c r="S2535" s="15" t="n">
        <f aca="false">IF(M2535&gt;Summary!$B$5,1,0)</f>
        <v>0</v>
      </c>
      <c r="T2535" s="16" t="n">
        <f aca="false">IF(Q2535="Overstocked",(G2535-Summary!$B$6*H2535)*J2535,0)</f>
        <v>0</v>
      </c>
    </row>
    <row r="2536" customFormat="false" ht="15" hidden="false" customHeight="false" outlineLevel="0" collapsed="false">
      <c r="A2536" s="0" t="s">
        <v>2634</v>
      </c>
      <c r="B2536" s="0" t="s">
        <v>89</v>
      </c>
      <c r="C2536" s="0" t="s">
        <v>104</v>
      </c>
      <c r="D2536" s="0" t="s">
        <v>90</v>
      </c>
      <c r="E2536" s="14" t="n">
        <v>45551</v>
      </c>
      <c r="F2536" s="14" t="n">
        <v>45553</v>
      </c>
      <c r="G2536" s="0" t="n">
        <v>455</v>
      </c>
      <c r="H2536" s="0" t="n">
        <v>99</v>
      </c>
      <c r="I2536" s="0" t="n">
        <v>252</v>
      </c>
      <c r="J2536" s="0" t="n">
        <v>1964</v>
      </c>
      <c r="K2536" s="0" t="n">
        <v>2162</v>
      </c>
      <c r="L2536" s="15" t="s">
        <v>97</v>
      </c>
      <c r="M2536" s="0" t="n">
        <v>2</v>
      </c>
      <c r="N2536" s="16" t="n">
        <f aca="false">I2536*K2536</f>
        <v>544824</v>
      </c>
      <c r="O2536" s="16" t="n">
        <f aca="false">I2536*(K2536-J2536)</f>
        <v>49896</v>
      </c>
      <c r="P2536" s="15" t="n">
        <f aca="false">K2536-J2536</f>
        <v>198</v>
      </c>
      <c r="Q2536" s="0" t="str">
        <f aca="false">IF(G2536=0,"Out of stock",IF(G2536&lt;H2536,"Understocked",IF(G2536&gt;Summary!$B$6*H2536,"Overstocked","Healthy")))</f>
        <v>Overstocked</v>
      </c>
      <c r="R2536" s="0" t="str">
        <f aca="false">IF(I2536&gt;=Summary!$B$7,"Fast",IF(I2536&lt;Summary!$B$8,"Slow","Medium"))</f>
        <v>Fast</v>
      </c>
      <c r="S2536" s="15" t="n">
        <f aca="false">IF(M2536&gt;Summary!$B$5,1,0)</f>
        <v>0</v>
      </c>
      <c r="T2536" s="16" t="n">
        <f aca="false">IF(Q2536="Overstocked",(G2536-Summary!$B$6*H2536)*J2536,0)</f>
        <v>115876</v>
      </c>
    </row>
    <row r="2537" customFormat="false" ht="15" hidden="false" customHeight="false" outlineLevel="0" collapsed="false">
      <c r="A2537" s="0" t="s">
        <v>2635</v>
      </c>
      <c r="B2537" s="0" t="s">
        <v>115</v>
      </c>
      <c r="C2537" s="0" t="s">
        <v>85</v>
      </c>
      <c r="D2537" s="0" t="s">
        <v>86</v>
      </c>
      <c r="E2537" s="14" t="n">
        <v>45616</v>
      </c>
      <c r="F2537" s="14" t="n">
        <v>45617</v>
      </c>
      <c r="G2537" s="0" t="n">
        <v>292</v>
      </c>
      <c r="H2537" s="0" t="n">
        <v>148</v>
      </c>
      <c r="I2537" s="0" t="n">
        <v>58</v>
      </c>
      <c r="J2537" s="0" t="n">
        <v>591</v>
      </c>
      <c r="K2537" s="0" t="n">
        <v>751</v>
      </c>
      <c r="L2537" s="15" t="s">
        <v>82</v>
      </c>
      <c r="M2537" s="0" t="n">
        <v>1</v>
      </c>
      <c r="N2537" s="16" t="n">
        <f aca="false">I2537*K2537</f>
        <v>43558</v>
      </c>
      <c r="O2537" s="16" t="n">
        <f aca="false">I2537*(K2537-J2537)</f>
        <v>9280</v>
      </c>
      <c r="P2537" s="15" t="n">
        <f aca="false">K2537-J2537</f>
        <v>160</v>
      </c>
      <c r="Q2537" s="0" t="str">
        <f aca="false">IF(G2537=0,"Out of stock",IF(G2537&lt;H2537,"Understocked",IF(G2537&gt;Summary!$B$6*H2537,"Overstocked","Healthy")))</f>
        <v>Healthy</v>
      </c>
      <c r="R2537" s="0" t="str">
        <f aca="false">IF(I2537&gt;=Summary!$B$7,"Fast",IF(I2537&lt;Summary!$B$8,"Slow","Medium"))</f>
        <v>Slow</v>
      </c>
      <c r="S2537" s="15" t="n">
        <f aca="false">IF(M2537&gt;Summary!$B$5,1,0)</f>
        <v>0</v>
      </c>
      <c r="T2537" s="16" t="n">
        <f aca="false">IF(Q2537="Overstocked",(G2537-Summary!$B$6*H2537)*J2537,0)</f>
        <v>0</v>
      </c>
    </row>
    <row r="2538" customFormat="false" ht="15" hidden="false" customHeight="false" outlineLevel="0" collapsed="false">
      <c r="A2538" s="0" t="s">
        <v>2636</v>
      </c>
      <c r="B2538" s="0" t="s">
        <v>113</v>
      </c>
      <c r="C2538" s="0" t="s">
        <v>85</v>
      </c>
      <c r="D2538" s="0" t="s">
        <v>92</v>
      </c>
      <c r="E2538" s="14" t="n">
        <v>45219</v>
      </c>
      <c r="F2538" s="14" t="n">
        <v>45227</v>
      </c>
      <c r="G2538" s="0" t="n">
        <v>227</v>
      </c>
      <c r="H2538" s="0" t="n">
        <v>107</v>
      </c>
      <c r="I2538" s="0" t="n">
        <v>200</v>
      </c>
      <c r="J2538" s="0" t="n">
        <v>520</v>
      </c>
      <c r="K2538" s="0" t="n">
        <v>627</v>
      </c>
      <c r="L2538" s="15" t="s">
        <v>93</v>
      </c>
      <c r="M2538" s="0" t="n">
        <v>8</v>
      </c>
      <c r="N2538" s="16" t="n">
        <f aca="false">I2538*K2538</f>
        <v>125400</v>
      </c>
      <c r="O2538" s="16" t="n">
        <f aca="false">I2538*(K2538-J2538)</f>
        <v>21400</v>
      </c>
      <c r="P2538" s="15" t="n">
        <f aca="false">K2538-J2538</f>
        <v>107</v>
      </c>
      <c r="Q2538" s="0" t="str">
        <f aca="false">IF(G2538=0,"Out of stock",IF(G2538&lt;H2538,"Understocked",IF(G2538&gt;Summary!$B$6*H2538,"Overstocked","Healthy")))</f>
        <v>Healthy</v>
      </c>
      <c r="R2538" s="0" t="str">
        <f aca="false">IF(I2538&gt;=Summary!$B$7,"Fast",IF(I2538&lt;Summary!$B$8,"Slow","Medium"))</f>
        <v>Fast</v>
      </c>
      <c r="S2538" s="15" t="n">
        <f aca="false">IF(M2538&gt;Summary!$B$5,1,0)</f>
        <v>1</v>
      </c>
      <c r="T2538" s="16" t="n">
        <f aca="false">IF(Q2538="Overstocked",(G2538-Summary!$B$6*H2538)*J2538,0)</f>
        <v>0</v>
      </c>
    </row>
    <row r="2539" customFormat="false" ht="15" hidden="false" customHeight="false" outlineLevel="0" collapsed="false">
      <c r="A2539" s="0" t="s">
        <v>2637</v>
      </c>
      <c r="B2539" s="0" t="s">
        <v>77</v>
      </c>
      <c r="C2539" s="0" t="s">
        <v>78</v>
      </c>
      <c r="D2539" s="0" t="s">
        <v>90</v>
      </c>
      <c r="E2539" s="14" t="n">
        <v>44962</v>
      </c>
      <c r="F2539" s="14" t="n">
        <v>44965</v>
      </c>
      <c r="G2539" s="0" t="n">
        <v>191</v>
      </c>
      <c r="H2539" s="0" t="n">
        <v>123</v>
      </c>
      <c r="I2539" s="0" t="n">
        <v>250</v>
      </c>
      <c r="J2539" s="0" t="n">
        <v>1348</v>
      </c>
      <c r="K2539" s="0" t="n">
        <v>1825</v>
      </c>
      <c r="L2539" s="15" t="s">
        <v>87</v>
      </c>
      <c r="M2539" s="0" t="n">
        <v>3</v>
      </c>
      <c r="N2539" s="16" t="n">
        <f aca="false">I2539*K2539</f>
        <v>456250</v>
      </c>
      <c r="O2539" s="16" t="n">
        <f aca="false">I2539*(K2539-J2539)</f>
        <v>119250</v>
      </c>
      <c r="P2539" s="15" t="n">
        <f aca="false">K2539-J2539</f>
        <v>477</v>
      </c>
      <c r="Q2539" s="0" t="str">
        <f aca="false">IF(G2539=0,"Out of stock",IF(G2539&lt;H2539,"Understocked",IF(G2539&gt;Summary!$B$6*H2539,"Overstocked","Healthy")))</f>
        <v>Healthy</v>
      </c>
      <c r="R2539" s="0" t="str">
        <f aca="false">IF(I2539&gt;=Summary!$B$7,"Fast",IF(I2539&lt;Summary!$B$8,"Slow","Medium"))</f>
        <v>Fast</v>
      </c>
      <c r="S2539" s="15" t="n">
        <f aca="false">IF(M2539&gt;Summary!$B$5,1,0)</f>
        <v>0</v>
      </c>
      <c r="T2539" s="16" t="n">
        <f aca="false">IF(Q2539="Overstocked",(G2539-Summary!$B$6*H2539)*J2539,0)</f>
        <v>0</v>
      </c>
    </row>
    <row r="2540" customFormat="false" ht="15" hidden="false" customHeight="false" outlineLevel="0" collapsed="false">
      <c r="A2540" s="0" t="s">
        <v>2638</v>
      </c>
      <c r="B2540" s="0" t="s">
        <v>111</v>
      </c>
      <c r="C2540" s="0" t="s">
        <v>78</v>
      </c>
      <c r="D2540" s="0" t="s">
        <v>92</v>
      </c>
      <c r="E2540" s="14" t="n">
        <v>45319</v>
      </c>
      <c r="F2540" s="14" t="n">
        <v>45322</v>
      </c>
      <c r="G2540" s="0" t="n">
        <v>214</v>
      </c>
      <c r="H2540" s="0" t="n">
        <v>68</v>
      </c>
      <c r="I2540" s="0" t="n">
        <v>264</v>
      </c>
      <c r="J2540" s="0" t="n">
        <v>333</v>
      </c>
      <c r="K2540" s="0" t="n">
        <v>748</v>
      </c>
      <c r="L2540" s="15" t="s">
        <v>82</v>
      </c>
      <c r="M2540" s="0" t="n">
        <v>3</v>
      </c>
      <c r="N2540" s="16" t="n">
        <f aca="false">I2540*K2540</f>
        <v>197472</v>
      </c>
      <c r="O2540" s="16" t="n">
        <f aca="false">I2540*(K2540-J2540)</f>
        <v>109560</v>
      </c>
      <c r="P2540" s="15" t="n">
        <f aca="false">K2540-J2540</f>
        <v>415</v>
      </c>
      <c r="Q2540" s="0" t="str">
        <f aca="false">IF(G2540=0,"Out of stock",IF(G2540&lt;H2540,"Understocked",IF(G2540&gt;Summary!$B$6*H2540,"Overstocked","Healthy")))</f>
        <v>Healthy</v>
      </c>
      <c r="R2540" s="0" t="str">
        <f aca="false">IF(I2540&gt;=Summary!$B$7,"Fast",IF(I2540&lt;Summary!$B$8,"Slow","Medium"))</f>
        <v>Fast</v>
      </c>
      <c r="S2540" s="15" t="n">
        <f aca="false">IF(M2540&gt;Summary!$B$5,1,0)</f>
        <v>0</v>
      </c>
      <c r="T2540" s="16" t="n">
        <f aca="false">IF(Q2540="Overstocked",(G2540-Summary!$B$6*H2540)*J2540,0)</f>
        <v>0</v>
      </c>
    </row>
    <row r="2541" customFormat="false" ht="15" hidden="false" customHeight="false" outlineLevel="0" collapsed="false">
      <c r="A2541" s="0" t="s">
        <v>2639</v>
      </c>
      <c r="B2541" s="0" t="s">
        <v>111</v>
      </c>
      <c r="C2541" s="0" t="s">
        <v>85</v>
      </c>
      <c r="D2541" s="0" t="s">
        <v>86</v>
      </c>
      <c r="E2541" s="14" t="n">
        <v>45442</v>
      </c>
      <c r="F2541" s="14" t="n">
        <v>45446</v>
      </c>
      <c r="G2541" s="0" t="n">
        <v>479</v>
      </c>
      <c r="H2541" s="0" t="n">
        <v>69</v>
      </c>
      <c r="I2541" s="0" t="n">
        <v>188</v>
      </c>
      <c r="J2541" s="0" t="n">
        <v>816</v>
      </c>
      <c r="K2541" s="0" t="n">
        <v>1253</v>
      </c>
      <c r="L2541" s="15" t="s">
        <v>97</v>
      </c>
      <c r="M2541" s="0" t="n">
        <v>4</v>
      </c>
      <c r="N2541" s="16" t="n">
        <f aca="false">I2541*K2541</f>
        <v>235564</v>
      </c>
      <c r="O2541" s="16" t="n">
        <f aca="false">I2541*(K2541-J2541)</f>
        <v>82156</v>
      </c>
      <c r="P2541" s="15" t="n">
        <f aca="false">K2541-J2541</f>
        <v>437</v>
      </c>
      <c r="Q2541" s="0" t="str">
        <f aca="false">IF(G2541=0,"Out of stock",IF(G2541&lt;H2541,"Understocked",IF(G2541&gt;Summary!$B$6*H2541,"Overstocked","Healthy")))</f>
        <v>Overstocked</v>
      </c>
      <c r="R2541" s="0" t="str">
        <f aca="false">IF(I2541&gt;=Summary!$B$7,"Fast",IF(I2541&lt;Summary!$B$8,"Slow","Medium"))</f>
        <v>Medium</v>
      </c>
      <c r="S2541" s="15" t="n">
        <f aca="false">IF(M2541&gt;Summary!$B$5,1,0)</f>
        <v>0</v>
      </c>
      <c r="T2541" s="16" t="n">
        <f aca="false">IF(Q2541="Overstocked",(G2541-Summary!$B$6*H2541)*J2541,0)</f>
        <v>165648</v>
      </c>
    </row>
    <row r="2542" customFormat="false" ht="15" hidden="false" customHeight="false" outlineLevel="0" collapsed="false">
      <c r="A2542" s="0" t="s">
        <v>2640</v>
      </c>
      <c r="B2542" s="0" t="s">
        <v>111</v>
      </c>
      <c r="C2542" s="0" t="s">
        <v>104</v>
      </c>
      <c r="D2542" s="0" t="s">
        <v>92</v>
      </c>
      <c r="E2542" s="14" t="n">
        <v>45147</v>
      </c>
      <c r="F2542" s="14" t="n">
        <v>45150</v>
      </c>
      <c r="G2542" s="0" t="n">
        <v>136</v>
      </c>
      <c r="H2542" s="0" t="n">
        <v>139</v>
      </c>
      <c r="I2542" s="0" t="n">
        <v>38</v>
      </c>
      <c r="J2542" s="0" t="n">
        <v>1764</v>
      </c>
      <c r="K2542" s="0" t="n">
        <v>2059</v>
      </c>
      <c r="L2542" s="15" t="s">
        <v>80</v>
      </c>
      <c r="M2542" s="0" t="n">
        <v>3</v>
      </c>
      <c r="N2542" s="16" t="n">
        <f aca="false">I2542*K2542</f>
        <v>78242</v>
      </c>
      <c r="O2542" s="16" t="n">
        <f aca="false">I2542*(K2542-J2542)</f>
        <v>11210</v>
      </c>
      <c r="P2542" s="15" t="n">
        <f aca="false">K2542-J2542</f>
        <v>295</v>
      </c>
      <c r="Q2542" s="0" t="str">
        <f aca="false">IF(G2542=0,"Out of stock",IF(G2542&lt;H2542,"Understocked",IF(G2542&gt;Summary!$B$6*H2542,"Overstocked","Healthy")))</f>
        <v>Understocked</v>
      </c>
      <c r="R2542" s="0" t="str">
        <f aca="false">IF(I2542&gt;=Summary!$B$7,"Fast",IF(I2542&lt;Summary!$B$8,"Slow","Medium"))</f>
        <v>Slow</v>
      </c>
      <c r="S2542" s="15" t="n">
        <f aca="false">IF(M2542&gt;Summary!$B$5,1,0)</f>
        <v>0</v>
      </c>
      <c r="T2542" s="16" t="n">
        <f aca="false">IF(Q2542="Overstocked",(G2542-Summary!$B$6*H2542)*J2542,0)</f>
        <v>0</v>
      </c>
    </row>
    <row r="2543" customFormat="false" ht="15" hidden="false" customHeight="false" outlineLevel="0" collapsed="false">
      <c r="A2543" s="0" t="s">
        <v>2641</v>
      </c>
      <c r="B2543" s="0" t="s">
        <v>113</v>
      </c>
      <c r="C2543" s="0" t="s">
        <v>96</v>
      </c>
      <c r="D2543" s="0" t="s">
        <v>86</v>
      </c>
      <c r="E2543" s="14" t="n">
        <v>45591</v>
      </c>
      <c r="F2543" s="14" t="n">
        <v>45595</v>
      </c>
      <c r="G2543" s="0" t="n">
        <v>280</v>
      </c>
      <c r="H2543" s="0" t="n">
        <v>60</v>
      </c>
      <c r="I2543" s="0" t="n">
        <v>149</v>
      </c>
      <c r="J2543" s="0" t="n">
        <v>1217</v>
      </c>
      <c r="K2543" s="0" t="n">
        <v>1628</v>
      </c>
      <c r="L2543" s="15" t="s">
        <v>93</v>
      </c>
      <c r="M2543" s="0" t="n">
        <v>4</v>
      </c>
      <c r="N2543" s="16" t="n">
        <f aca="false">I2543*K2543</f>
        <v>242572</v>
      </c>
      <c r="O2543" s="16" t="n">
        <f aca="false">I2543*(K2543-J2543)</f>
        <v>61239</v>
      </c>
      <c r="P2543" s="15" t="n">
        <f aca="false">K2543-J2543</f>
        <v>411</v>
      </c>
      <c r="Q2543" s="0" t="str">
        <f aca="false">IF(G2543=0,"Out of stock",IF(G2543&lt;H2543,"Understocked",IF(G2543&gt;Summary!$B$6*H2543,"Overstocked","Healthy")))</f>
        <v>Overstocked</v>
      </c>
      <c r="R2543" s="0" t="str">
        <f aca="false">IF(I2543&gt;=Summary!$B$7,"Fast",IF(I2543&lt;Summary!$B$8,"Slow","Medium"))</f>
        <v>Medium</v>
      </c>
      <c r="S2543" s="15" t="n">
        <f aca="false">IF(M2543&gt;Summary!$B$5,1,0)</f>
        <v>0</v>
      </c>
      <c r="T2543" s="16" t="n">
        <f aca="false">IF(Q2543="Overstocked",(G2543-Summary!$B$6*H2543)*J2543,0)</f>
        <v>48680</v>
      </c>
    </row>
    <row r="2544" customFormat="false" ht="15" hidden="false" customHeight="false" outlineLevel="0" collapsed="false">
      <c r="A2544" s="0" t="s">
        <v>2642</v>
      </c>
      <c r="B2544" s="0" t="s">
        <v>95</v>
      </c>
      <c r="C2544" s="0" t="s">
        <v>85</v>
      </c>
      <c r="D2544" s="0" t="s">
        <v>102</v>
      </c>
      <c r="E2544" s="14" t="n">
        <v>45057</v>
      </c>
      <c r="F2544" s="14" t="n">
        <v>45063</v>
      </c>
      <c r="G2544" s="0" t="n">
        <v>257</v>
      </c>
      <c r="H2544" s="0" t="n">
        <v>107</v>
      </c>
      <c r="I2544" s="0" t="n">
        <v>123</v>
      </c>
      <c r="J2544" s="0" t="n">
        <v>599</v>
      </c>
      <c r="K2544" s="0" t="n">
        <v>750</v>
      </c>
      <c r="L2544" s="15" t="s">
        <v>82</v>
      </c>
      <c r="M2544" s="0" t="n">
        <v>6</v>
      </c>
      <c r="N2544" s="16" t="n">
        <f aca="false">I2544*K2544</f>
        <v>92250</v>
      </c>
      <c r="O2544" s="16" t="n">
        <f aca="false">I2544*(K2544-J2544)</f>
        <v>18573</v>
      </c>
      <c r="P2544" s="15" t="n">
        <f aca="false">K2544-J2544</f>
        <v>151</v>
      </c>
      <c r="Q2544" s="0" t="str">
        <f aca="false">IF(G2544=0,"Out of stock",IF(G2544&lt;H2544,"Understocked",IF(G2544&gt;Summary!$B$6*H2544,"Overstocked","Healthy")))</f>
        <v>Healthy</v>
      </c>
      <c r="R2544" s="0" t="str">
        <f aca="false">IF(I2544&gt;=Summary!$B$7,"Fast",IF(I2544&lt;Summary!$B$8,"Slow","Medium"))</f>
        <v>Medium</v>
      </c>
      <c r="S2544" s="15" t="n">
        <f aca="false">IF(M2544&gt;Summary!$B$5,1,0)</f>
        <v>0</v>
      </c>
      <c r="T2544" s="16" t="n">
        <f aca="false">IF(Q2544="Overstocked",(G2544-Summary!$B$6*H2544)*J2544,0)</f>
        <v>0</v>
      </c>
    </row>
    <row r="2545" customFormat="false" ht="15" hidden="false" customHeight="false" outlineLevel="0" collapsed="false">
      <c r="A2545" s="0" t="s">
        <v>2643</v>
      </c>
      <c r="B2545" s="0" t="s">
        <v>95</v>
      </c>
      <c r="C2545" s="0" t="s">
        <v>85</v>
      </c>
      <c r="D2545" s="0" t="s">
        <v>79</v>
      </c>
      <c r="E2545" s="14" t="n">
        <v>45191</v>
      </c>
      <c r="F2545" s="14" t="n">
        <v>45198</v>
      </c>
      <c r="G2545" s="0" t="n">
        <v>133</v>
      </c>
      <c r="H2545" s="0" t="n">
        <v>150</v>
      </c>
      <c r="I2545" s="0" t="n">
        <v>292</v>
      </c>
      <c r="J2545" s="0" t="n">
        <v>1548</v>
      </c>
      <c r="K2545" s="0" t="n">
        <v>1969</v>
      </c>
      <c r="L2545" s="15" t="s">
        <v>87</v>
      </c>
      <c r="M2545" s="0" t="n">
        <v>7</v>
      </c>
      <c r="N2545" s="16" t="n">
        <f aca="false">I2545*K2545</f>
        <v>574948</v>
      </c>
      <c r="O2545" s="16" t="n">
        <f aca="false">I2545*(K2545-J2545)</f>
        <v>122932</v>
      </c>
      <c r="P2545" s="15" t="n">
        <f aca="false">K2545-J2545</f>
        <v>421</v>
      </c>
      <c r="Q2545" s="0" t="str">
        <f aca="false">IF(G2545=0,"Out of stock",IF(G2545&lt;H2545,"Understocked",IF(G2545&gt;Summary!$B$6*H2545,"Overstocked","Healthy")))</f>
        <v>Understocked</v>
      </c>
      <c r="R2545" s="0" t="str">
        <f aca="false">IF(I2545&gt;=Summary!$B$7,"Fast",IF(I2545&lt;Summary!$B$8,"Slow","Medium"))</f>
        <v>Fast</v>
      </c>
      <c r="S2545" s="15" t="n">
        <f aca="false">IF(M2545&gt;Summary!$B$5,1,0)</f>
        <v>0</v>
      </c>
      <c r="T2545" s="16" t="n">
        <f aca="false">IF(Q2545="Overstocked",(G2545-Summary!$B$6*H2545)*J2545,0)</f>
        <v>0</v>
      </c>
    </row>
    <row r="2546" customFormat="false" ht="15" hidden="false" customHeight="false" outlineLevel="0" collapsed="false">
      <c r="A2546" s="0" t="s">
        <v>2644</v>
      </c>
      <c r="B2546" s="0" t="s">
        <v>84</v>
      </c>
      <c r="C2546" s="0" t="s">
        <v>85</v>
      </c>
      <c r="D2546" s="0" t="s">
        <v>79</v>
      </c>
      <c r="E2546" s="14" t="n">
        <v>45294</v>
      </c>
      <c r="F2546" s="14" t="n">
        <v>45296</v>
      </c>
      <c r="G2546" s="0" t="n">
        <v>275</v>
      </c>
      <c r="H2546" s="0" t="n">
        <v>81</v>
      </c>
      <c r="I2546" s="0" t="n">
        <v>193</v>
      </c>
      <c r="J2546" s="0" t="n">
        <v>1452</v>
      </c>
      <c r="K2546" s="0" t="n">
        <v>1835</v>
      </c>
      <c r="L2546" s="15" t="s">
        <v>82</v>
      </c>
      <c r="M2546" s="0" t="n">
        <v>2</v>
      </c>
      <c r="N2546" s="16" t="n">
        <f aca="false">I2546*K2546</f>
        <v>354155</v>
      </c>
      <c r="O2546" s="16" t="n">
        <f aca="false">I2546*(K2546-J2546)</f>
        <v>73919</v>
      </c>
      <c r="P2546" s="15" t="n">
        <f aca="false">K2546-J2546</f>
        <v>383</v>
      </c>
      <c r="Q2546" s="0" t="str">
        <f aca="false">IF(G2546=0,"Out of stock",IF(G2546&lt;H2546,"Understocked",IF(G2546&gt;Summary!$B$6*H2546,"Overstocked","Healthy")))</f>
        <v>Healthy</v>
      </c>
      <c r="R2546" s="0" t="str">
        <f aca="false">IF(I2546&gt;=Summary!$B$7,"Fast",IF(I2546&lt;Summary!$B$8,"Slow","Medium"))</f>
        <v>Medium</v>
      </c>
      <c r="S2546" s="15" t="n">
        <f aca="false">IF(M2546&gt;Summary!$B$5,1,0)</f>
        <v>0</v>
      </c>
      <c r="T2546" s="16" t="n">
        <f aca="false">IF(Q2546="Overstocked",(G2546-Summary!$B$6*H2546)*J2546,0)</f>
        <v>0</v>
      </c>
    </row>
    <row r="2547" customFormat="false" ht="15" hidden="false" customHeight="false" outlineLevel="0" collapsed="false">
      <c r="A2547" s="0" t="s">
        <v>2645</v>
      </c>
      <c r="B2547" s="0" t="s">
        <v>77</v>
      </c>
      <c r="C2547" s="0" t="s">
        <v>85</v>
      </c>
      <c r="D2547" s="0" t="s">
        <v>92</v>
      </c>
      <c r="E2547" s="14" t="n">
        <v>45551</v>
      </c>
      <c r="F2547" s="14" t="n">
        <v>45559</v>
      </c>
      <c r="G2547" s="0" t="n">
        <v>262</v>
      </c>
      <c r="H2547" s="0" t="n">
        <v>95</v>
      </c>
      <c r="I2547" s="0" t="n">
        <v>17</v>
      </c>
      <c r="J2547" s="0" t="n">
        <v>1306</v>
      </c>
      <c r="K2547" s="0" t="n">
        <v>1674</v>
      </c>
      <c r="L2547" s="15" t="s">
        <v>80</v>
      </c>
      <c r="M2547" s="0" t="n">
        <v>8</v>
      </c>
      <c r="N2547" s="16" t="n">
        <f aca="false">I2547*K2547</f>
        <v>28458</v>
      </c>
      <c r="O2547" s="16" t="n">
        <f aca="false">I2547*(K2547-J2547)</f>
        <v>6256</v>
      </c>
      <c r="P2547" s="15" t="n">
        <f aca="false">K2547-J2547</f>
        <v>368</v>
      </c>
      <c r="Q2547" s="0" t="str">
        <f aca="false">IF(G2547=0,"Out of stock",IF(G2547&lt;H2547,"Understocked",IF(G2547&gt;Summary!$B$6*H2547,"Overstocked","Healthy")))</f>
        <v>Healthy</v>
      </c>
      <c r="R2547" s="0" t="str">
        <f aca="false">IF(I2547&gt;=Summary!$B$7,"Fast",IF(I2547&lt;Summary!$B$8,"Slow","Medium"))</f>
        <v>Slow</v>
      </c>
      <c r="S2547" s="15" t="n">
        <f aca="false">IF(M2547&gt;Summary!$B$5,1,0)</f>
        <v>1</v>
      </c>
      <c r="T2547" s="16" t="n">
        <f aca="false">IF(Q2547="Overstocked",(G2547-Summary!$B$6*H2547)*J2547,0)</f>
        <v>0</v>
      </c>
    </row>
    <row r="2548" customFormat="false" ht="15" hidden="false" customHeight="false" outlineLevel="0" collapsed="false">
      <c r="A2548" s="0" t="s">
        <v>2646</v>
      </c>
      <c r="B2548" s="0" t="s">
        <v>115</v>
      </c>
      <c r="C2548" s="0" t="s">
        <v>104</v>
      </c>
      <c r="D2548" s="0" t="s">
        <v>102</v>
      </c>
      <c r="E2548" s="14" t="n">
        <v>45430</v>
      </c>
      <c r="F2548" s="14" t="n">
        <v>45434</v>
      </c>
      <c r="G2548" s="0" t="n">
        <v>317</v>
      </c>
      <c r="H2548" s="0" t="n">
        <v>110</v>
      </c>
      <c r="I2548" s="0" t="n">
        <v>104</v>
      </c>
      <c r="J2548" s="0" t="n">
        <v>489</v>
      </c>
      <c r="K2548" s="0" t="n">
        <v>633</v>
      </c>
      <c r="L2548" s="15" t="s">
        <v>82</v>
      </c>
      <c r="M2548" s="0" t="n">
        <v>4</v>
      </c>
      <c r="N2548" s="16" t="n">
        <f aca="false">I2548*K2548</f>
        <v>65832</v>
      </c>
      <c r="O2548" s="16" t="n">
        <f aca="false">I2548*(K2548-J2548)</f>
        <v>14976</v>
      </c>
      <c r="P2548" s="15" t="n">
        <f aca="false">K2548-J2548</f>
        <v>144</v>
      </c>
      <c r="Q2548" s="0" t="str">
        <f aca="false">IF(G2548=0,"Out of stock",IF(G2548&lt;H2548,"Understocked",IF(G2548&gt;Summary!$B$6*H2548,"Overstocked","Healthy")))</f>
        <v>Healthy</v>
      </c>
      <c r="R2548" s="0" t="str">
        <f aca="false">IF(I2548&gt;=Summary!$B$7,"Fast",IF(I2548&lt;Summary!$B$8,"Slow","Medium"))</f>
        <v>Medium</v>
      </c>
      <c r="S2548" s="15" t="n">
        <f aca="false">IF(M2548&gt;Summary!$B$5,1,0)</f>
        <v>0</v>
      </c>
      <c r="T2548" s="16" t="n">
        <f aca="false">IF(Q2548="Overstocked",(G2548-Summary!$B$6*H2548)*J2548,0)</f>
        <v>0</v>
      </c>
    </row>
    <row r="2549" customFormat="false" ht="15" hidden="false" customHeight="false" outlineLevel="0" collapsed="false">
      <c r="A2549" s="0" t="s">
        <v>2647</v>
      </c>
      <c r="B2549" s="0" t="s">
        <v>84</v>
      </c>
      <c r="C2549" s="0" t="s">
        <v>85</v>
      </c>
      <c r="D2549" s="0" t="s">
        <v>86</v>
      </c>
      <c r="E2549" s="14" t="n">
        <v>44945</v>
      </c>
      <c r="F2549" s="14" t="n">
        <v>44950</v>
      </c>
      <c r="G2549" s="0" t="n">
        <v>12</v>
      </c>
      <c r="H2549" s="0" t="n">
        <v>127</v>
      </c>
      <c r="I2549" s="0" t="n">
        <v>39</v>
      </c>
      <c r="J2549" s="0" t="n">
        <v>517</v>
      </c>
      <c r="K2549" s="0" t="n">
        <v>789</v>
      </c>
      <c r="L2549" s="15" t="s">
        <v>97</v>
      </c>
      <c r="M2549" s="0" t="n">
        <v>5</v>
      </c>
      <c r="N2549" s="16" t="n">
        <f aca="false">I2549*K2549</f>
        <v>30771</v>
      </c>
      <c r="O2549" s="16" t="n">
        <f aca="false">I2549*(K2549-J2549)</f>
        <v>10608</v>
      </c>
      <c r="P2549" s="15" t="n">
        <f aca="false">K2549-J2549</f>
        <v>272</v>
      </c>
      <c r="Q2549" s="0" t="str">
        <f aca="false">IF(G2549=0,"Out of stock",IF(G2549&lt;H2549,"Understocked",IF(G2549&gt;Summary!$B$6*H2549,"Overstocked","Healthy")))</f>
        <v>Understocked</v>
      </c>
      <c r="R2549" s="0" t="str">
        <f aca="false">IF(I2549&gt;=Summary!$B$7,"Fast",IF(I2549&lt;Summary!$B$8,"Slow","Medium"))</f>
        <v>Slow</v>
      </c>
      <c r="S2549" s="15" t="n">
        <f aca="false">IF(M2549&gt;Summary!$B$5,1,0)</f>
        <v>0</v>
      </c>
      <c r="T2549" s="16" t="n">
        <f aca="false">IF(Q2549="Overstocked",(G2549-Summary!$B$6*H2549)*J2549,0)</f>
        <v>0</v>
      </c>
    </row>
    <row r="2550" customFormat="false" ht="15" hidden="false" customHeight="false" outlineLevel="0" collapsed="false">
      <c r="A2550" s="0" t="s">
        <v>2648</v>
      </c>
      <c r="B2550" s="0" t="s">
        <v>123</v>
      </c>
      <c r="C2550" s="0" t="s">
        <v>104</v>
      </c>
      <c r="D2550" s="0" t="s">
        <v>86</v>
      </c>
      <c r="E2550" s="14" t="n">
        <v>45504</v>
      </c>
      <c r="F2550" s="14" t="n">
        <v>45510</v>
      </c>
      <c r="G2550" s="0" t="n">
        <v>128</v>
      </c>
      <c r="H2550" s="0" t="n">
        <v>140</v>
      </c>
      <c r="I2550" s="0" t="n">
        <v>253</v>
      </c>
      <c r="J2550" s="0" t="n">
        <v>1043</v>
      </c>
      <c r="K2550" s="0" t="n">
        <v>1097</v>
      </c>
      <c r="L2550" s="15" t="s">
        <v>80</v>
      </c>
      <c r="M2550" s="0" t="n">
        <v>6</v>
      </c>
      <c r="N2550" s="16" t="n">
        <f aca="false">I2550*K2550</f>
        <v>277541</v>
      </c>
      <c r="O2550" s="16" t="n">
        <f aca="false">I2550*(K2550-J2550)</f>
        <v>13662</v>
      </c>
      <c r="P2550" s="15" t="n">
        <f aca="false">K2550-J2550</f>
        <v>54</v>
      </c>
      <c r="Q2550" s="0" t="str">
        <f aca="false">IF(G2550=0,"Out of stock",IF(G2550&lt;H2550,"Understocked",IF(G2550&gt;Summary!$B$6*H2550,"Overstocked","Healthy")))</f>
        <v>Understocked</v>
      </c>
      <c r="R2550" s="0" t="str">
        <f aca="false">IF(I2550&gt;=Summary!$B$7,"Fast",IF(I2550&lt;Summary!$B$8,"Slow","Medium"))</f>
        <v>Fast</v>
      </c>
      <c r="S2550" s="15" t="n">
        <f aca="false">IF(M2550&gt;Summary!$B$5,1,0)</f>
        <v>0</v>
      </c>
      <c r="T2550" s="16" t="n">
        <f aca="false">IF(Q2550="Overstocked",(G2550-Summary!$B$6*H2550)*J2550,0)</f>
        <v>0</v>
      </c>
    </row>
    <row r="2551" customFormat="false" ht="15" hidden="false" customHeight="false" outlineLevel="0" collapsed="false">
      <c r="A2551" s="0" t="s">
        <v>2649</v>
      </c>
      <c r="B2551" s="0" t="s">
        <v>95</v>
      </c>
      <c r="C2551" s="0" t="s">
        <v>104</v>
      </c>
      <c r="D2551" s="0" t="s">
        <v>79</v>
      </c>
      <c r="E2551" s="14" t="n">
        <v>45010</v>
      </c>
      <c r="F2551" s="14" t="n">
        <v>45013</v>
      </c>
      <c r="G2551" s="0" t="n">
        <v>119</v>
      </c>
      <c r="H2551" s="0" t="n">
        <v>51</v>
      </c>
      <c r="I2551" s="0" t="n">
        <v>253</v>
      </c>
      <c r="J2551" s="0" t="n">
        <v>271</v>
      </c>
      <c r="K2551" s="0" t="n">
        <v>438</v>
      </c>
      <c r="L2551" s="15" t="s">
        <v>93</v>
      </c>
      <c r="M2551" s="0" t="n">
        <v>3</v>
      </c>
      <c r="N2551" s="16" t="n">
        <f aca="false">I2551*K2551</f>
        <v>110814</v>
      </c>
      <c r="O2551" s="16" t="n">
        <f aca="false">I2551*(K2551-J2551)</f>
        <v>42251</v>
      </c>
      <c r="P2551" s="15" t="n">
        <f aca="false">K2551-J2551</f>
        <v>167</v>
      </c>
      <c r="Q2551" s="0" t="str">
        <f aca="false">IF(G2551=0,"Out of stock",IF(G2551&lt;H2551,"Understocked",IF(G2551&gt;Summary!$B$6*H2551,"Overstocked","Healthy")))</f>
        <v>Healthy</v>
      </c>
      <c r="R2551" s="0" t="str">
        <f aca="false">IF(I2551&gt;=Summary!$B$7,"Fast",IF(I2551&lt;Summary!$B$8,"Slow","Medium"))</f>
        <v>Fast</v>
      </c>
      <c r="S2551" s="15" t="n">
        <f aca="false">IF(M2551&gt;Summary!$B$5,1,0)</f>
        <v>0</v>
      </c>
      <c r="T2551" s="16" t="n">
        <f aca="false">IF(Q2551="Overstocked",(G2551-Summary!$B$6*H2551)*J2551,0)</f>
        <v>0</v>
      </c>
    </row>
    <row r="2552" customFormat="false" ht="15" hidden="false" customHeight="false" outlineLevel="0" collapsed="false">
      <c r="A2552" s="0" t="s">
        <v>2650</v>
      </c>
      <c r="B2552" s="0" t="s">
        <v>111</v>
      </c>
      <c r="C2552" s="0" t="s">
        <v>96</v>
      </c>
      <c r="D2552" s="0" t="s">
        <v>102</v>
      </c>
      <c r="E2552" s="14" t="n">
        <v>45221</v>
      </c>
      <c r="F2552" s="14" t="n">
        <v>45224</v>
      </c>
      <c r="G2552" s="0" t="n">
        <v>40</v>
      </c>
      <c r="H2552" s="0" t="n">
        <v>118</v>
      </c>
      <c r="I2552" s="0" t="n">
        <v>69</v>
      </c>
      <c r="J2552" s="0" t="n">
        <v>1116</v>
      </c>
      <c r="K2552" s="0" t="n">
        <v>1398</v>
      </c>
      <c r="L2552" s="15" t="s">
        <v>80</v>
      </c>
      <c r="M2552" s="0" t="n">
        <v>3</v>
      </c>
      <c r="N2552" s="16" t="n">
        <f aca="false">I2552*K2552</f>
        <v>96462</v>
      </c>
      <c r="O2552" s="16" t="n">
        <f aca="false">I2552*(K2552-J2552)</f>
        <v>19458</v>
      </c>
      <c r="P2552" s="15" t="n">
        <f aca="false">K2552-J2552</f>
        <v>282</v>
      </c>
      <c r="Q2552" s="0" t="str">
        <f aca="false">IF(G2552=0,"Out of stock",IF(G2552&lt;H2552,"Understocked",IF(G2552&gt;Summary!$B$6*H2552,"Overstocked","Healthy")))</f>
        <v>Understocked</v>
      </c>
      <c r="R2552" s="0" t="str">
        <f aca="false">IF(I2552&gt;=Summary!$B$7,"Fast",IF(I2552&lt;Summary!$B$8,"Slow","Medium"))</f>
        <v>Slow</v>
      </c>
      <c r="S2552" s="15" t="n">
        <f aca="false">IF(M2552&gt;Summary!$B$5,1,0)</f>
        <v>0</v>
      </c>
      <c r="T2552" s="16" t="n">
        <f aca="false">IF(Q2552="Overstocked",(G2552-Summary!$B$6*H2552)*J2552,0)</f>
        <v>0</v>
      </c>
    </row>
    <row r="2553" customFormat="false" ht="15" hidden="false" customHeight="false" outlineLevel="0" collapsed="false">
      <c r="A2553" s="0" t="s">
        <v>2651</v>
      </c>
      <c r="B2553" s="0" t="s">
        <v>77</v>
      </c>
      <c r="C2553" s="0" t="s">
        <v>104</v>
      </c>
      <c r="D2553" s="0" t="s">
        <v>90</v>
      </c>
      <c r="E2553" s="14" t="n">
        <v>45364</v>
      </c>
      <c r="F2553" s="14" t="n">
        <v>45368</v>
      </c>
      <c r="G2553" s="0" t="n">
        <v>310</v>
      </c>
      <c r="H2553" s="0" t="n">
        <v>86</v>
      </c>
      <c r="I2553" s="0" t="n">
        <v>92</v>
      </c>
      <c r="J2553" s="0" t="n">
        <v>1979</v>
      </c>
      <c r="K2553" s="0" t="n">
        <v>2157</v>
      </c>
      <c r="L2553" s="15" t="s">
        <v>80</v>
      </c>
      <c r="M2553" s="0" t="n">
        <v>4</v>
      </c>
      <c r="N2553" s="16" t="n">
        <f aca="false">I2553*K2553</f>
        <v>198444</v>
      </c>
      <c r="O2553" s="16" t="n">
        <f aca="false">I2553*(K2553-J2553)</f>
        <v>16376</v>
      </c>
      <c r="P2553" s="15" t="n">
        <f aca="false">K2553-J2553</f>
        <v>178</v>
      </c>
      <c r="Q2553" s="0" t="str">
        <f aca="false">IF(G2553=0,"Out of stock",IF(G2553&lt;H2553,"Understocked",IF(G2553&gt;Summary!$B$6*H2553,"Overstocked","Healthy")))</f>
        <v>Healthy</v>
      </c>
      <c r="R2553" s="0" t="str">
        <f aca="false">IF(I2553&gt;=Summary!$B$7,"Fast",IF(I2553&lt;Summary!$B$8,"Slow","Medium"))</f>
        <v>Slow</v>
      </c>
      <c r="S2553" s="15" t="n">
        <f aca="false">IF(M2553&gt;Summary!$B$5,1,0)</f>
        <v>0</v>
      </c>
      <c r="T2553" s="16" t="n">
        <f aca="false">IF(Q2553="Overstocked",(G2553-Summary!$B$6*H2553)*J2553,0)</f>
        <v>0</v>
      </c>
    </row>
    <row r="2554" customFormat="false" ht="15" hidden="false" customHeight="false" outlineLevel="0" collapsed="false">
      <c r="A2554" s="0" t="s">
        <v>2652</v>
      </c>
      <c r="B2554" s="0" t="s">
        <v>123</v>
      </c>
      <c r="C2554" s="0" t="s">
        <v>96</v>
      </c>
      <c r="D2554" s="0" t="s">
        <v>86</v>
      </c>
      <c r="E2554" s="14" t="n">
        <v>45004</v>
      </c>
      <c r="F2554" s="14" t="n">
        <v>45013</v>
      </c>
      <c r="G2554" s="0" t="n">
        <v>105</v>
      </c>
      <c r="H2554" s="0" t="n">
        <v>104</v>
      </c>
      <c r="I2554" s="0" t="n">
        <v>81</v>
      </c>
      <c r="J2554" s="0" t="n">
        <v>1225</v>
      </c>
      <c r="K2554" s="0" t="n">
        <v>1330</v>
      </c>
      <c r="L2554" s="15" t="s">
        <v>82</v>
      </c>
      <c r="M2554" s="0" t="n">
        <v>9</v>
      </c>
      <c r="N2554" s="16" t="n">
        <f aca="false">I2554*K2554</f>
        <v>107730</v>
      </c>
      <c r="O2554" s="16" t="n">
        <f aca="false">I2554*(K2554-J2554)</f>
        <v>8505</v>
      </c>
      <c r="P2554" s="15" t="n">
        <f aca="false">K2554-J2554</f>
        <v>105</v>
      </c>
      <c r="Q2554" s="0" t="str">
        <f aca="false">IF(G2554=0,"Out of stock",IF(G2554&lt;H2554,"Understocked",IF(G2554&gt;Summary!$B$6*H2554,"Overstocked","Healthy")))</f>
        <v>Healthy</v>
      </c>
      <c r="R2554" s="0" t="str">
        <f aca="false">IF(I2554&gt;=Summary!$B$7,"Fast",IF(I2554&lt;Summary!$B$8,"Slow","Medium"))</f>
        <v>Slow</v>
      </c>
      <c r="S2554" s="15" t="n">
        <f aca="false">IF(M2554&gt;Summary!$B$5,1,0)</f>
        <v>1</v>
      </c>
      <c r="T2554" s="16" t="n">
        <f aca="false">IF(Q2554="Overstocked",(G2554-Summary!$B$6*H2554)*J2554,0)</f>
        <v>0</v>
      </c>
    </row>
    <row r="2555" customFormat="false" ht="15" hidden="false" customHeight="false" outlineLevel="0" collapsed="false">
      <c r="A2555" s="0" t="s">
        <v>2653</v>
      </c>
      <c r="B2555" s="0" t="s">
        <v>115</v>
      </c>
      <c r="C2555" s="0" t="s">
        <v>104</v>
      </c>
      <c r="D2555" s="0" t="s">
        <v>102</v>
      </c>
      <c r="E2555" s="14" t="n">
        <v>45580</v>
      </c>
      <c r="F2555" s="14" t="n">
        <v>45583</v>
      </c>
      <c r="G2555" s="0" t="n">
        <v>216</v>
      </c>
      <c r="H2555" s="0" t="n">
        <v>107</v>
      </c>
      <c r="I2555" s="0" t="n">
        <v>64</v>
      </c>
      <c r="J2555" s="0" t="n">
        <v>1758</v>
      </c>
      <c r="K2555" s="0" t="n">
        <v>2010</v>
      </c>
      <c r="L2555" s="15" t="s">
        <v>82</v>
      </c>
      <c r="M2555" s="0" t="n">
        <v>3</v>
      </c>
      <c r="N2555" s="16" t="n">
        <f aca="false">I2555*K2555</f>
        <v>128640</v>
      </c>
      <c r="O2555" s="16" t="n">
        <f aca="false">I2555*(K2555-J2555)</f>
        <v>16128</v>
      </c>
      <c r="P2555" s="15" t="n">
        <f aca="false">K2555-J2555</f>
        <v>252</v>
      </c>
      <c r="Q2555" s="0" t="str">
        <f aca="false">IF(G2555=0,"Out of stock",IF(G2555&lt;H2555,"Understocked",IF(G2555&gt;Summary!$B$6*H2555,"Overstocked","Healthy")))</f>
        <v>Healthy</v>
      </c>
      <c r="R2555" s="0" t="str">
        <f aca="false">IF(I2555&gt;=Summary!$B$7,"Fast",IF(I2555&lt;Summary!$B$8,"Slow","Medium"))</f>
        <v>Slow</v>
      </c>
      <c r="S2555" s="15" t="n">
        <f aca="false">IF(M2555&gt;Summary!$B$5,1,0)</f>
        <v>0</v>
      </c>
      <c r="T2555" s="16" t="n">
        <f aca="false">IF(Q2555="Overstocked",(G2555-Summary!$B$6*H2555)*J2555,0)</f>
        <v>0</v>
      </c>
    </row>
    <row r="2556" customFormat="false" ht="15" hidden="false" customHeight="false" outlineLevel="0" collapsed="false">
      <c r="A2556" s="0" t="s">
        <v>2654</v>
      </c>
      <c r="B2556" s="0" t="s">
        <v>95</v>
      </c>
      <c r="C2556" s="0" t="s">
        <v>78</v>
      </c>
      <c r="D2556" s="0" t="s">
        <v>92</v>
      </c>
      <c r="E2556" s="14" t="n">
        <v>45427</v>
      </c>
      <c r="F2556" s="14" t="n">
        <v>45437</v>
      </c>
      <c r="G2556" s="0" t="n">
        <v>306</v>
      </c>
      <c r="H2556" s="0" t="n">
        <v>72</v>
      </c>
      <c r="I2556" s="0" t="n">
        <v>197</v>
      </c>
      <c r="J2556" s="0" t="n">
        <v>310</v>
      </c>
      <c r="K2556" s="0" t="n">
        <v>476</v>
      </c>
      <c r="L2556" s="15" t="s">
        <v>82</v>
      </c>
      <c r="M2556" s="0" t="n">
        <v>10</v>
      </c>
      <c r="N2556" s="16" t="n">
        <f aca="false">I2556*K2556</f>
        <v>93772</v>
      </c>
      <c r="O2556" s="16" t="n">
        <f aca="false">I2556*(K2556-J2556)</f>
        <v>32702</v>
      </c>
      <c r="P2556" s="15" t="n">
        <f aca="false">K2556-J2556</f>
        <v>166</v>
      </c>
      <c r="Q2556" s="0" t="str">
        <f aca="false">IF(G2556=0,"Out of stock",IF(G2556&lt;H2556,"Understocked",IF(G2556&gt;Summary!$B$6*H2556,"Overstocked","Healthy")))</f>
        <v>Overstocked</v>
      </c>
      <c r="R2556" s="0" t="str">
        <f aca="false">IF(I2556&gt;=Summary!$B$7,"Fast",IF(I2556&lt;Summary!$B$8,"Slow","Medium"))</f>
        <v>Medium</v>
      </c>
      <c r="S2556" s="15" t="n">
        <f aca="false">IF(M2556&gt;Summary!$B$5,1,0)</f>
        <v>1</v>
      </c>
      <c r="T2556" s="16" t="n">
        <f aca="false">IF(Q2556="Overstocked",(G2556-Summary!$B$6*H2556)*J2556,0)</f>
        <v>5580</v>
      </c>
    </row>
    <row r="2557" customFormat="false" ht="15" hidden="false" customHeight="false" outlineLevel="0" collapsed="false">
      <c r="A2557" s="0" t="s">
        <v>2655</v>
      </c>
      <c r="B2557" s="0" t="s">
        <v>89</v>
      </c>
      <c r="C2557" s="0" t="s">
        <v>85</v>
      </c>
      <c r="D2557" s="0" t="s">
        <v>90</v>
      </c>
      <c r="E2557" s="14" t="n">
        <v>45074</v>
      </c>
      <c r="F2557" s="14" t="n">
        <v>45078</v>
      </c>
      <c r="G2557" s="0" t="n">
        <v>488</v>
      </c>
      <c r="H2557" s="0" t="n">
        <v>123</v>
      </c>
      <c r="I2557" s="0" t="n">
        <v>179</v>
      </c>
      <c r="J2557" s="0" t="n">
        <v>818</v>
      </c>
      <c r="K2557" s="0" t="n">
        <v>1029</v>
      </c>
      <c r="L2557" s="15" t="s">
        <v>93</v>
      </c>
      <c r="M2557" s="0" t="n">
        <v>4</v>
      </c>
      <c r="N2557" s="16" t="n">
        <f aca="false">I2557*K2557</f>
        <v>184191</v>
      </c>
      <c r="O2557" s="16" t="n">
        <f aca="false">I2557*(K2557-J2557)</f>
        <v>37769</v>
      </c>
      <c r="P2557" s="15" t="n">
        <f aca="false">K2557-J2557</f>
        <v>211</v>
      </c>
      <c r="Q2557" s="0" t="str">
        <f aca="false">IF(G2557=0,"Out of stock",IF(G2557&lt;H2557,"Understocked",IF(G2557&gt;Summary!$B$6*H2557,"Overstocked","Healthy")))</f>
        <v>Healthy</v>
      </c>
      <c r="R2557" s="0" t="str">
        <f aca="false">IF(I2557&gt;=Summary!$B$7,"Fast",IF(I2557&lt;Summary!$B$8,"Slow","Medium"))</f>
        <v>Medium</v>
      </c>
      <c r="S2557" s="15" t="n">
        <f aca="false">IF(M2557&gt;Summary!$B$5,1,0)</f>
        <v>0</v>
      </c>
      <c r="T2557" s="16" t="n">
        <f aca="false">IF(Q2557="Overstocked",(G2557-Summary!$B$6*H2557)*J2557,0)</f>
        <v>0</v>
      </c>
    </row>
    <row r="2558" customFormat="false" ht="15" hidden="false" customHeight="false" outlineLevel="0" collapsed="false">
      <c r="A2558" s="0" t="s">
        <v>2656</v>
      </c>
      <c r="B2558" s="0" t="s">
        <v>123</v>
      </c>
      <c r="C2558" s="0" t="s">
        <v>78</v>
      </c>
      <c r="D2558" s="0" t="s">
        <v>86</v>
      </c>
      <c r="E2558" s="14" t="n">
        <v>45406</v>
      </c>
      <c r="F2558" s="14" t="n">
        <v>45410</v>
      </c>
      <c r="G2558" s="0" t="n">
        <v>375</v>
      </c>
      <c r="H2558" s="0" t="n">
        <v>120</v>
      </c>
      <c r="I2558" s="0" t="n">
        <v>36</v>
      </c>
      <c r="J2558" s="0" t="n">
        <v>912</v>
      </c>
      <c r="K2558" s="0" t="n">
        <v>1070</v>
      </c>
      <c r="L2558" s="15" t="s">
        <v>97</v>
      </c>
      <c r="M2558" s="0" t="n">
        <v>4</v>
      </c>
      <c r="N2558" s="16" t="n">
        <f aca="false">I2558*K2558</f>
        <v>38520</v>
      </c>
      <c r="O2558" s="16" t="n">
        <f aca="false">I2558*(K2558-J2558)</f>
        <v>5688</v>
      </c>
      <c r="P2558" s="15" t="n">
        <f aca="false">K2558-J2558</f>
        <v>158</v>
      </c>
      <c r="Q2558" s="0" t="str">
        <f aca="false">IF(G2558=0,"Out of stock",IF(G2558&lt;H2558,"Understocked",IF(G2558&gt;Summary!$B$6*H2558,"Overstocked","Healthy")))</f>
        <v>Healthy</v>
      </c>
      <c r="R2558" s="0" t="str">
        <f aca="false">IF(I2558&gt;=Summary!$B$7,"Fast",IF(I2558&lt;Summary!$B$8,"Slow","Medium"))</f>
        <v>Slow</v>
      </c>
      <c r="S2558" s="15" t="n">
        <f aca="false">IF(M2558&gt;Summary!$B$5,1,0)</f>
        <v>0</v>
      </c>
      <c r="T2558" s="16" t="n">
        <f aca="false">IF(Q2558="Overstocked",(G2558-Summary!$B$6*H2558)*J2558,0)</f>
        <v>0</v>
      </c>
    </row>
    <row r="2559" customFormat="false" ht="15" hidden="false" customHeight="false" outlineLevel="0" collapsed="false">
      <c r="A2559" s="0" t="s">
        <v>2657</v>
      </c>
      <c r="B2559" s="0" t="s">
        <v>84</v>
      </c>
      <c r="C2559" s="0" t="s">
        <v>85</v>
      </c>
      <c r="D2559" s="0" t="s">
        <v>90</v>
      </c>
      <c r="E2559" s="14" t="n">
        <v>45367</v>
      </c>
      <c r="F2559" s="14" t="n">
        <v>45373</v>
      </c>
      <c r="G2559" s="0" t="n">
        <v>496</v>
      </c>
      <c r="H2559" s="0" t="n">
        <v>133</v>
      </c>
      <c r="I2559" s="0" t="n">
        <v>170</v>
      </c>
      <c r="J2559" s="0" t="n">
        <v>1911</v>
      </c>
      <c r="K2559" s="0" t="n">
        <v>2008</v>
      </c>
      <c r="L2559" s="15" t="s">
        <v>97</v>
      </c>
      <c r="M2559" s="0" t="n">
        <v>6</v>
      </c>
      <c r="N2559" s="16" t="n">
        <f aca="false">I2559*K2559</f>
        <v>341360</v>
      </c>
      <c r="O2559" s="16" t="n">
        <f aca="false">I2559*(K2559-J2559)</f>
        <v>16490</v>
      </c>
      <c r="P2559" s="15" t="n">
        <f aca="false">K2559-J2559</f>
        <v>97</v>
      </c>
      <c r="Q2559" s="0" t="str">
        <f aca="false">IF(G2559=0,"Out of stock",IF(G2559&lt;H2559,"Understocked",IF(G2559&gt;Summary!$B$6*H2559,"Overstocked","Healthy")))</f>
        <v>Healthy</v>
      </c>
      <c r="R2559" s="0" t="str">
        <f aca="false">IF(I2559&gt;=Summary!$B$7,"Fast",IF(I2559&lt;Summary!$B$8,"Slow","Medium"))</f>
        <v>Medium</v>
      </c>
      <c r="S2559" s="15" t="n">
        <f aca="false">IF(M2559&gt;Summary!$B$5,1,0)</f>
        <v>0</v>
      </c>
      <c r="T2559" s="16" t="n">
        <f aca="false">IF(Q2559="Overstocked",(G2559-Summary!$B$6*H2559)*J2559,0)</f>
        <v>0</v>
      </c>
    </row>
    <row r="2560" customFormat="false" ht="15" hidden="false" customHeight="false" outlineLevel="0" collapsed="false">
      <c r="A2560" s="0" t="s">
        <v>2658</v>
      </c>
      <c r="B2560" s="0" t="s">
        <v>107</v>
      </c>
      <c r="C2560" s="0" t="s">
        <v>85</v>
      </c>
      <c r="D2560" s="0" t="s">
        <v>86</v>
      </c>
      <c r="E2560" s="14" t="n">
        <v>45233</v>
      </c>
      <c r="F2560" s="14" t="n">
        <v>45242</v>
      </c>
      <c r="G2560" s="0" t="n">
        <v>169</v>
      </c>
      <c r="H2560" s="0" t="n">
        <v>120</v>
      </c>
      <c r="I2560" s="0" t="n">
        <v>300</v>
      </c>
      <c r="J2560" s="0" t="n">
        <v>560</v>
      </c>
      <c r="K2560" s="0" t="n">
        <v>1033</v>
      </c>
      <c r="L2560" s="15" t="s">
        <v>93</v>
      </c>
      <c r="M2560" s="0" t="n">
        <v>9</v>
      </c>
      <c r="N2560" s="16" t="n">
        <f aca="false">I2560*K2560</f>
        <v>309900</v>
      </c>
      <c r="O2560" s="16" t="n">
        <f aca="false">I2560*(K2560-J2560)</f>
        <v>141900</v>
      </c>
      <c r="P2560" s="15" t="n">
        <f aca="false">K2560-J2560</f>
        <v>473</v>
      </c>
      <c r="Q2560" s="0" t="str">
        <f aca="false">IF(G2560=0,"Out of stock",IF(G2560&lt;H2560,"Understocked",IF(G2560&gt;Summary!$B$6*H2560,"Overstocked","Healthy")))</f>
        <v>Healthy</v>
      </c>
      <c r="R2560" s="0" t="str">
        <f aca="false">IF(I2560&gt;=Summary!$B$7,"Fast",IF(I2560&lt;Summary!$B$8,"Slow","Medium"))</f>
        <v>Fast</v>
      </c>
      <c r="S2560" s="15" t="n">
        <f aca="false">IF(M2560&gt;Summary!$B$5,1,0)</f>
        <v>1</v>
      </c>
      <c r="T2560" s="16" t="n">
        <f aca="false">IF(Q2560="Overstocked",(G2560-Summary!$B$6*H2560)*J2560,0)</f>
        <v>0</v>
      </c>
    </row>
    <row r="2561" customFormat="false" ht="15" hidden="false" customHeight="false" outlineLevel="0" collapsed="false">
      <c r="A2561" s="0" t="s">
        <v>2659</v>
      </c>
      <c r="B2561" s="0" t="s">
        <v>115</v>
      </c>
      <c r="C2561" s="0" t="s">
        <v>85</v>
      </c>
      <c r="D2561" s="0" t="s">
        <v>92</v>
      </c>
      <c r="E2561" s="14" t="n">
        <v>45393</v>
      </c>
      <c r="F2561" s="14" t="n">
        <v>45398</v>
      </c>
      <c r="G2561" s="0" t="n">
        <v>312</v>
      </c>
      <c r="H2561" s="0" t="n">
        <v>83</v>
      </c>
      <c r="I2561" s="0" t="n">
        <v>222</v>
      </c>
      <c r="J2561" s="0" t="n">
        <v>1846</v>
      </c>
      <c r="K2561" s="0" t="n">
        <v>1915</v>
      </c>
      <c r="L2561" s="15" t="s">
        <v>97</v>
      </c>
      <c r="M2561" s="0" t="n">
        <v>5</v>
      </c>
      <c r="N2561" s="16" t="n">
        <f aca="false">I2561*K2561</f>
        <v>425130</v>
      </c>
      <c r="O2561" s="16" t="n">
        <f aca="false">I2561*(K2561-J2561)</f>
        <v>15318</v>
      </c>
      <c r="P2561" s="15" t="n">
        <f aca="false">K2561-J2561</f>
        <v>69</v>
      </c>
      <c r="Q2561" s="0" t="str">
        <f aca="false">IF(G2561=0,"Out of stock",IF(G2561&lt;H2561,"Understocked",IF(G2561&gt;Summary!$B$6*H2561,"Overstocked","Healthy")))</f>
        <v>Healthy</v>
      </c>
      <c r="R2561" s="0" t="str">
        <f aca="false">IF(I2561&gt;=Summary!$B$7,"Fast",IF(I2561&lt;Summary!$B$8,"Slow","Medium"))</f>
        <v>Fast</v>
      </c>
      <c r="S2561" s="15" t="n">
        <f aca="false">IF(M2561&gt;Summary!$B$5,1,0)</f>
        <v>0</v>
      </c>
      <c r="T2561" s="16" t="n">
        <f aca="false">IF(Q2561="Overstocked",(G2561-Summary!$B$6*H2561)*J2561,0)</f>
        <v>0</v>
      </c>
    </row>
    <row r="2562" customFormat="false" ht="15" hidden="false" customHeight="false" outlineLevel="0" collapsed="false">
      <c r="A2562" s="0" t="s">
        <v>2660</v>
      </c>
      <c r="B2562" s="0" t="s">
        <v>84</v>
      </c>
      <c r="C2562" s="0" t="s">
        <v>104</v>
      </c>
      <c r="D2562" s="0" t="s">
        <v>92</v>
      </c>
      <c r="E2562" s="14" t="n">
        <v>45493</v>
      </c>
      <c r="F2562" s="14" t="n">
        <v>45494</v>
      </c>
      <c r="G2562" s="0" t="n">
        <v>429</v>
      </c>
      <c r="H2562" s="0" t="n">
        <v>103</v>
      </c>
      <c r="I2562" s="0" t="n">
        <v>144</v>
      </c>
      <c r="J2562" s="0" t="n">
        <v>1632</v>
      </c>
      <c r="K2562" s="0" t="n">
        <v>2036</v>
      </c>
      <c r="L2562" s="15" t="s">
        <v>97</v>
      </c>
      <c r="M2562" s="0" t="n">
        <v>1</v>
      </c>
      <c r="N2562" s="16" t="n">
        <f aca="false">I2562*K2562</f>
        <v>293184</v>
      </c>
      <c r="O2562" s="16" t="n">
        <f aca="false">I2562*(K2562-J2562)</f>
        <v>58176</v>
      </c>
      <c r="P2562" s="15" t="n">
        <f aca="false">K2562-J2562</f>
        <v>404</v>
      </c>
      <c r="Q2562" s="0" t="str">
        <f aca="false">IF(G2562=0,"Out of stock",IF(G2562&lt;H2562,"Understocked",IF(G2562&gt;Summary!$B$6*H2562,"Overstocked","Healthy")))</f>
        <v>Overstocked</v>
      </c>
      <c r="R2562" s="0" t="str">
        <f aca="false">IF(I2562&gt;=Summary!$B$7,"Fast",IF(I2562&lt;Summary!$B$8,"Slow","Medium"))</f>
        <v>Medium</v>
      </c>
      <c r="S2562" s="15" t="n">
        <f aca="false">IF(M2562&gt;Summary!$B$5,1,0)</f>
        <v>0</v>
      </c>
      <c r="T2562" s="16" t="n">
        <f aca="false">IF(Q2562="Overstocked",(G2562-Summary!$B$6*H2562)*J2562,0)</f>
        <v>27744</v>
      </c>
    </row>
    <row r="2563" customFormat="false" ht="15" hidden="false" customHeight="false" outlineLevel="0" collapsed="false">
      <c r="A2563" s="0" t="s">
        <v>2661</v>
      </c>
      <c r="B2563" s="0" t="s">
        <v>101</v>
      </c>
      <c r="C2563" s="0" t="s">
        <v>78</v>
      </c>
      <c r="D2563" s="0" t="s">
        <v>90</v>
      </c>
      <c r="E2563" s="14" t="n">
        <v>45009</v>
      </c>
      <c r="F2563" s="14" t="n">
        <v>45015</v>
      </c>
      <c r="G2563" s="0" t="n">
        <v>174</v>
      </c>
      <c r="H2563" s="0" t="n">
        <v>57</v>
      </c>
      <c r="I2563" s="0" t="n">
        <v>207</v>
      </c>
      <c r="J2563" s="0" t="n">
        <v>1075</v>
      </c>
      <c r="K2563" s="0" t="n">
        <v>1523</v>
      </c>
      <c r="L2563" s="15" t="s">
        <v>87</v>
      </c>
      <c r="M2563" s="0" t="n">
        <v>6</v>
      </c>
      <c r="N2563" s="16" t="n">
        <f aca="false">I2563*K2563</f>
        <v>315261</v>
      </c>
      <c r="O2563" s="16" t="n">
        <f aca="false">I2563*(K2563-J2563)</f>
        <v>92736</v>
      </c>
      <c r="P2563" s="15" t="n">
        <f aca="false">K2563-J2563</f>
        <v>448</v>
      </c>
      <c r="Q2563" s="0" t="str">
        <f aca="false">IF(G2563=0,"Out of stock",IF(G2563&lt;H2563,"Understocked",IF(G2563&gt;Summary!$B$6*H2563,"Overstocked","Healthy")))</f>
        <v>Healthy</v>
      </c>
      <c r="R2563" s="0" t="str">
        <f aca="false">IF(I2563&gt;=Summary!$B$7,"Fast",IF(I2563&lt;Summary!$B$8,"Slow","Medium"))</f>
        <v>Fast</v>
      </c>
      <c r="S2563" s="15" t="n">
        <f aca="false">IF(M2563&gt;Summary!$B$5,1,0)</f>
        <v>0</v>
      </c>
      <c r="T2563" s="16" t="n">
        <f aca="false">IF(Q2563="Overstocked",(G2563-Summary!$B$6*H2563)*J2563,0)</f>
        <v>0</v>
      </c>
    </row>
    <row r="2564" customFormat="false" ht="15" hidden="false" customHeight="false" outlineLevel="0" collapsed="false">
      <c r="A2564" s="0" t="s">
        <v>2662</v>
      </c>
      <c r="B2564" s="0" t="s">
        <v>89</v>
      </c>
      <c r="C2564" s="0" t="s">
        <v>85</v>
      </c>
      <c r="D2564" s="0" t="s">
        <v>86</v>
      </c>
      <c r="E2564" s="14" t="n">
        <v>45587</v>
      </c>
      <c r="F2564" s="14" t="n">
        <v>45592</v>
      </c>
      <c r="G2564" s="0" t="n">
        <v>31</v>
      </c>
      <c r="H2564" s="0" t="n">
        <v>142</v>
      </c>
      <c r="I2564" s="0" t="n">
        <v>255</v>
      </c>
      <c r="J2564" s="0" t="n">
        <v>1551</v>
      </c>
      <c r="K2564" s="0" t="n">
        <v>1959</v>
      </c>
      <c r="L2564" s="15" t="s">
        <v>97</v>
      </c>
      <c r="M2564" s="0" t="n">
        <v>5</v>
      </c>
      <c r="N2564" s="16" t="n">
        <f aca="false">I2564*K2564</f>
        <v>499545</v>
      </c>
      <c r="O2564" s="16" t="n">
        <f aca="false">I2564*(K2564-J2564)</f>
        <v>104040</v>
      </c>
      <c r="P2564" s="15" t="n">
        <f aca="false">K2564-J2564</f>
        <v>408</v>
      </c>
      <c r="Q2564" s="0" t="str">
        <f aca="false">IF(G2564=0,"Out of stock",IF(G2564&lt;H2564,"Understocked",IF(G2564&gt;Summary!$B$6*H2564,"Overstocked","Healthy")))</f>
        <v>Understocked</v>
      </c>
      <c r="R2564" s="0" t="str">
        <f aca="false">IF(I2564&gt;=Summary!$B$7,"Fast",IF(I2564&lt;Summary!$B$8,"Slow","Medium"))</f>
        <v>Fast</v>
      </c>
      <c r="S2564" s="15" t="n">
        <f aca="false">IF(M2564&gt;Summary!$B$5,1,0)</f>
        <v>0</v>
      </c>
      <c r="T2564" s="16" t="n">
        <f aca="false">IF(Q2564="Overstocked",(G2564-Summary!$B$6*H2564)*J2564,0)</f>
        <v>0</v>
      </c>
    </row>
    <row r="2565" customFormat="false" ht="15" hidden="false" customHeight="false" outlineLevel="0" collapsed="false">
      <c r="A2565" s="0" t="s">
        <v>2663</v>
      </c>
      <c r="B2565" s="0" t="s">
        <v>115</v>
      </c>
      <c r="C2565" s="0" t="s">
        <v>85</v>
      </c>
      <c r="D2565" s="0" t="s">
        <v>90</v>
      </c>
      <c r="E2565" s="14" t="n">
        <v>45050</v>
      </c>
      <c r="F2565" s="14" t="n">
        <v>45058</v>
      </c>
      <c r="G2565" s="0" t="n">
        <v>109</v>
      </c>
      <c r="H2565" s="0" t="n">
        <v>149</v>
      </c>
      <c r="I2565" s="0" t="n">
        <v>118</v>
      </c>
      <c r="J2565" s="0" t="n">
        <v>487</v>
      </c>
      <c r="K2565" s="0" t="n">
        <v>654</v>
      </c>
      <c r="L2565" s="15" t="s">
        <v>93</v>
      </c>
      <c r="M2565" s="0" t="n">
        <v>8</v>
      </c>
      <c r="N2565" s="16" t="n">
        <f aca="false">I2565*K2565</f>
        <v>77172</v>
      </c>
      <c r="O2565" s="16" t="n">
        <f aca="false">I2565*(K2565-J2565)</f>
        <v>19706</v>
      </c>
      <c r="P2565" s="15" t="n">
        <f aca="false">K2565-J2565</f>
        <v>167</v>
      </c>
      <c r="Q2565" s="0" t="str">
        <f aca="false">IF(G2565=0,"Out of stock",IF(G2565&lt;H2565,"Understocked",IF(G2565&gt;Summary!$B$6*H2565,"Overstocked","Healthy")))</f>
        <v>Understocked</v>
      </c>
      <c r="R2565" s="0" t="str">
        <f aca="false">IF(I2565&gt;=Summary!$B$7,"Fast",IF(I2565&lt;Summary!$B$8,"Slow","Medium"))</f>
        <v>Medium</v>
      </c>
      <c r="S2565" s="15" t="n">
        <f aca="false">IF(M2565&gt;Summary!$B$5,1,0)</f>
        <v>1</v>
      </c>
      <c r="T2565" s="16" t="n">
        <f aca="false">IF(Q2565="Overstocked",(G2565-Summary!$B$6*H2565)*J2565,0)</f>
        <v>0</v>
      </c>
    </row>
    <row r="2566" customFormat="false" ht="15" hidden="false" customHeight="false" outlineLevel="0" collapsed="false">
      <c r="A2566" s="0" t="s">
        <v>2664</v>
      </c>
      <c r="B2566" s="0" t="s">
        <v>101</v>
      </c>
      <c r="C2566" s="0" t="s">
        <v>85</v>
      </c>
      <c r="D2566" s="0" t="s">
        <v>90</v>
      </c>
      <c r="E2566" s="14" t="n">
        <v>45295</v>
      </c>
      <c r="F2566" s="14" t="n">
        <v>45301</v>
      </c>
      <c r="G2566" s="0" t="n">
        <v>162</v>
      </c>
      <c r="H2566" s="0" t="n">
        <v>69</v>
      </c>
      <c r="I2566" s="0" t="n">
        <v>9</v>
      </c>
      <c r="J2566" s="0" t="n">
        <v>1695</v>
      </c>
      <c r="K2566" s="0" t="n">
        <v>1954</v>
      </c>
      <c r="L2566" s="15" t="s">
        <v>82</v>
      </c>
      <c r="M2566" s="0" t="n">
        <v>6</v>
      </c>
      <c r="N2566" s="16" t="n">
        <f aca="false">I2566*K2566</f>
        <v>17586</v>
      </c>
      <c r="O2566" s="16" t="n">
        <f aca="false">I2566*(K2566-J2566)</f>
        <v>2331</v>
      </c>
      <c r="P2566" s="15" t="n">
        <f aca="false">K2566-J2566</f>
        <v>259</v>
      </c>
      <c r="Q2566" s="0" t="str">
        <f aca="false">IF(G2566=0,"Out of stock",IF(G2566&lt;H2566,"Understocked",IF(G2566&gt;Summary!$B$6*H2566,"Overstocked","Healthy")))</f>
        <v>Healthy</v>
      </c>
      <c r="R2566" s="0" t="str">
        <f aca="false">IF(I2566&gt;=Summary!$B$7,"Fast",IF(I2566&lt;Summary!$B$8,"Slow","Medium"))</f>
        <v>Slow</v>
      </c>
      <c r="S2566" s="15" t="n">
        <f aca="false">IF(M2566&gt;Summary!$B$5,1,0)</f>
        <v>0</v>
      </c>
      <c r="T2566" s="16" t="n">
        <f aca="false">IF(Q2566="Overstocked",(G2566-Summary!$B$6*H2566)*J2566,0)</f>
        <v>0</v>
      </c>
    </row>
    <row r="2567" customFormat="false" ht="15" hidden="false" customHeight="false" outlineLevel="0" collapsed="false">
      <c r="A2567" s="0" t="s">
        <v>2665</v>
      </c>
      <c r="B2567" s="0" t="s">
        <v>113</v>
      </c>
      <c r="C2567" s="0" t="s">
        <v>78</v>
      </c>
      <c r="D2567" s="0" t="s">
        <v>90</v>
      </c>
      <c r="E2567" s="14" t="n">
        <v>45053</v>
      </c>
      <c r="F2567" s="14" t="n">
        <v>45054</v>
      </c>
      <c r="G2567" s="0" t="n">
        <v>176</v>
      </c>
      <c r="H2567" s="0" t="n">
        <v>104</v>
      </c>
      <c r="I2567" s="0" t="n">
        <v>204</v>
      </c>
      <c r="J2567" s="0" t="n">
        <v>415</v>
      </c>
      <c r="K2567" s="0" t="n">
        <v>529</v>
      </c>
      <c r="L2567" s="15" t="s">
        <v>93</v>
      </c>
      <c r="M2567" s="0" t="n">
        <v>1</v>
      </c>
      <c r="N2567" s="16" t="n">
        <f aca="false">I2567*K2567</f>
        <v>107916</v>
      </c>
      <c r="O2567" s="16" t="n">
        <f aca="false">I2567*(K2567-J2567)</f>
        <v>23256</v>
      </c>
      <c r="P2567" s="15" t="n">
        <f aca="false">K2567-J2567</f>
        <v>114</v>
      </c>
      <c r="Q2567" s="0" t="str">
        <f aca="false">IF(G2567=0,"Out of stock",IF(G2567&lt;H2567,"Understocked",IF(G2567&gt;Summary!$B$6*H2567,"Overstocked","Healthy")))</f>
        <v>Healthy</v>
      </c>
      <c r="R2567" s="0" t="str">
        <f aca="false">IF(I2567&gt;=Summary!$B$7,"Fast",IF(I2567&lt;Summary!$B$8,"Slow","Medium"))</f>
        <v>Fast</v>
      </c>
      <c r="S2567" s="15" t="n">
        <f aca="false">IF(M2567&gt;Summary!$B$5,1,0)</f>
        <v>0</v>
      </c>
      <c r="T2567" s="16" t="n">
        <f aca="false">IF(Q2567="Overstocked",(G2567-Summary!$B$6*H2567)*J2567,0)</f>
        <v>0</v>
      </c>
    </row>
    <row r="2568" customFormat="false" ht="15" hidden="false" customHeight="false" outlineLevel="0" collapsed="false">
      <c r="A2568" s="0" t="s">
        <v>2666</v>
      </c>
      <c r="B2568" s="0" t="s">
        <v>111</v>
      </c>
      <c r="C2568" s="0" t="s">
        <v>78</v>
      </c>
      <c r="D2568" s="0" t="s">
        <v>90</v>
      </c>
      <c r="E2568" s="14" t="n">
        <v>45099</v>
      </c>
      <c r="F2568" s="14" t="n">
        <v>45102</v>
      </c>
      <c r="G2568" s="0" t="n">
        <v>480</v>
      </c>
      <c r="H2568" s="0" t="n">
        <v>116</v>
      </c>
      <c r="I2568" s="0" t="n">
        <v>166</v>
      </c>
      <c r="J2568" s="0" t="n">
        <v>582</v>
      </c>
      <c r="K2568" s="0" t="n">
        <v>690</v>
      </c>
      <c r="L2568" s="15" t="s">
        <v>93</v>
      </c>
      <c r="M2568" s="0" t="n">
        <v>3</v>
      </c>
      <c r="N2568" s="16" t="n">
        <f aca="false">I2568*K2568</f>
        <v>114540</v>
      </c>
      <c r="O2568" s="16" t="n">
        <f aca="false">I2568*(K2568-J2568)</f>
        <v>17928</v>
      </c>
      <c r="P2568" s="15" t="n">
        <f aca="false">K2568-J2568</f>
        <v>108</v>
      </c>
      <c r="Q2568" s="0" t="str">
        <f aca="false">IF(G2568=0,"Out of stock",IF(G2568&lt;H2568,"Understocked",IF(G2568&gt;Summary!$B$6*H2568,"Overstocked","Healthy")))</f>
        <v>Overstocked</v>
      </c>
      <c r="R2568" s="0" t="str">
        <f aca="false">IF(I2568&gt;=Summary!$B$7,"Fast",IF(I2568&lt;Summary!$B$8,"Slow","Medium"))</f>
        <v>Medium</v>
      </c>
      <c r="S2568" s="15" t="n">
        <f aca="false">IF(M2568&gt;Summary!$B$5,1,0)</f>
        <v>0</v>
      </c>
      <c r="T2568" s="16" t="n">
        <f aca="false">IF(Q2568="Overstocked",(G2568-Summary!$B$6*H2568)*J2568,0)</f>
        <v>9312</v>
      </c>
    </row>
    <row r="2569" customFormat="false" ht="15" hidden="false" customHeight="false" outlineLevel="0" collapsed="false">
      <c r="A2569" s="0" t="s">
        <v>2667</v>
      </c>
      <c r="B2569" s="0" t="s">
        <v>101</v>
      </c>
      <c r="C2569" s="0" t="s">
        <v>104</v>
      </c>
      <c r="D2569" s="0" t="s">
        <v>102</v>
      </c>
      <c r="E2569" s="14" t="n">
        <v>45115</v>
      </c>
      <c r="F2569" s="14" t="n">
        <v>45124</v>
      </c>
      <c r="G2569" s="0" t="n">
        <v>252</v>
      </c>
      <c r="H2569" s="0" t="n">
        <v>125</v>
      </c>
      <c r="I2569" s="0" t="n">
        <v>68</v>
      </c>
      <c r="J2569" s="0" t="n">
        <v>1430</v>
      </c>
      <c r="K2569" s="0" t="n">
        <v>1518</v>
      </c>
      <c r="L2569" s="15" t="s">
        <v>82</v>
      </c>
      <c r="M2569" s="0" t="n">
        <v>9</v>
      </c>
      <c r="N2569" s="16" t="n">
        <f aca="false">I2569*K2569</f>
        <v>103224</v>
      </c>
      <c r="O2569" s="16" t="n">
        <f aca="false">I2569*(K2569-J2569)</f>
        <v>5984</v>
      </c>
      <c r="P2569" s="15" t="n">
        <f aca="false">K2569-J2569</f>
        <v>88</v>
      </c>
      <c r="Q2569" s="0" t="str">
        <f aca="false">IF(G2569=0,"Out of stock",IF(G2569&lt;H2569,"Understocked",IF(G2569&gt;Summary!$B$6*H2569,"Overstocked","Healthy")))</f>
        <v>Healthy</v>
      </c>
      <c r="R2569" s="0" t="str">
        <f aca="false">IF(I2569&gt;=Summary!$B$7,"Fast",IF(I2569&lt;Summary!$B$8,"Slow","Medium"))</f>
        <v>Slow</v>
      </c>
      <c r="S2569" s="15" t="n">
        <f aca="false">IF(M2569&gt;Summary!$B$5,1,0)</f>
        <v>1</v>
      </c>
      <c r="T2569" s="16" t="n">
        <f aca="false">IF(Q2569="Overstocked",(G2569-Summary!$B$6*H2569)*J2569,0)</f>
        <v>0</v>
      </c>
    </row>
    <row r="2570" customFormat="false" ht="15" hidden="false" customHeight="false" outlineLevel="0" collapsed="false">
      <c r="A2570" s="0" t="s">
        <v>2668</v>
      </c>
      <c r="B2570" s="0" t="s">
        <v>107</v>
      </c>
      <c r="C2570" s="0" t="s">
        <v>78</v>
      </c>
      <c r="D2570" s="0" t="s">
        <v>92</v>
      </c>
      <c r="E2570" s="14" t="n">
        <v>45100</v>
      </c>
      <c r="F2570" s="14" t="n">
        <v>45105</v>
      </c>
      <c r="G2570" s="0" t="n">
        <v>448</v>
      </c>
      <c r="H2570" s="0" t="n">
        <v>71</v>
      </c>
      <c r="I2570" s="0" t="n">
        <v>159</v>
      </c>
      <c r="J2570" s="0" t="n">
        <v>1034</v>
      </c>
      <c r="K2570" s="0" t="n">
        <v>1232</v>
      </c>
      <c r="L2570" s="15" t="s">
        <v>87</v>
      </c>
      <c r="M2570" s="0" t="n">
        <v>5</v>
      </c>
      <c r="N2570" s="16" t="n">
        <f aca="false">I2570*K2570</f>
        <v>195888</v>
      </c>
      <c r="O2570" s="16" t="n">
        <f aca="false">I2570*(K2570-J2570)</f>
        <v>31482</v>
      </c>
      <c r="P2570" s="15" t="n">
        <f aca="false">K2570-J2570</f>
        <v>198</v>
      </c>
      <c r="Q2570" s="0" t="str">
        <f aca="false">IF(G2570=0,"Out of stock",IF(G2570&lt;H2570,"Understocked",IF(G2570&gt;Summary!$B$6*H2570,"Overstocked","Healthy")))</f>
        <v>Overstocked</v>
      </c>
      <c r="R2570" s="0" t="str">
        <f aca="false">IF(I2570&gt;=Summary!$B$7,"Fast",IF(I2570&lt;Summary!$B$8,"Slow","Medium"))</f>
        <v>Medium</v>
      </c>
      <c r="S2570" s="15" t="n">
        <f aca="false">IF(M2570&gt;Summary!$B$5,1,0)</f>
        <v>0</v>
      </c>
      <c r="T2570" s="16" t="n">
        <f aca="false">IF(Q2570="Overstocked",(G2570-Summary!$B$6*H2570)*J2570,0)</f>
        <v>169576</v>
      </c>
    </row>
    <row r="2571" customFormat="false" ht="15" hidden="false" customHeight="false" outlineLevel="0" collapsed="false">
      <c r="A2571" s="0" t="s">
        <v>2669</v>
      </c>
      <c r="B2571" s="0" t="s">
        <v>101</v>
      </c>
      <c r="C2571" s="0" t="s">
        <v>85</v>
      </c>
      <c r="D2571" s="0" t="s">
        <v>102</v>
      </c>
      <c r="E2571" s="14" t="n">
        <v>45277</v>
      </c>
      <c r="F2571" s="14" t="n">
        <v>45284</v>
      </c>
      <c r="G2571" s="0" t="n">
        <v>119</v>
      </c>
      <c r="H2571" s="0" t="n">
        <v>110</v>
      </c>
      <c r="I2571" s="0" t="n">
        <v>195</v>
      </c>
      <c r="J2571" s="0" t="n">
        <v>793</v>
      </c>
      <c r="K2571" s="0" t="n">
        <v>913</v>
      </c>
      <c r="L2571" s="15" t="s">
        <v>87</v>
      </c>
      <c r="M2571" s="0" t="n">
        <v>7</v>
      </c>
      <c r="N2571" s="16" t="n">
        <f aca="false">I2571*K2571</f>
        <v>178035</v>
      </c>
      <c r="O2571" s="16" t="n">
        <f aca="false">I2571*(K2571-J2571)</f>
        <v>23400</v>
      </c>
      <c r="P2571" s="15" t="n">
        <f aca="false">K2571-J2571</f>
        <v>120</v>
      </c>
      <c r="Q2571" s="0" t="str">
        <f aca="false">IF(G2571=0,"Out of stock",IF(G2571&lt;H2571,"Understocked",IF(G2571&gt;Summary!$B$6*H2571,"Overstocked","Healthy")))</f>
        <v>Healthy</v>
      </c>
      <c r="R2571" s="0" t="str">
        <f aca="false">IF(I2571&gt;=Summary!$B$7,"Fast",IF(I2571&lt;Summary!$B$8,"Slow","Medium"))</f>
        <v>Medium</v>
      </c>
      <c r="S2571" s="15" t="n">
        <f aca="false">IF(M2571&gt;Summary!$B$5,1,0)</f>
        <v>0</v>
      </c>
      <c r="T2571" s="16" t="n">
        <f aca="false">IF(Q2571="Overstocked",(G2571-Summary!$B$6*H2571)*J2571,0)</f>
        <v>0</v>
      </c>
    </row>
    <row r="2572" customFormat="false" ht="15" hidden="false" customHeight="false" outlineLevel="0" collapsed="false">
      <c r="A2572" s="0" t="s">
        <v>2670</v>
      </c>
      <c r="B2572" s="0" t="s">
        <v>77</v>
      </c>
      <c r="C2572" s="0" t="s">
        <v>85</v>
      </c>
      <c r="D2572" s="0" t="s">
        <v>92</v>
      </c>
      <c r="E2572" s="14" t="n">
        <v>44945</v>
      </c>
      <c r="F2572" s="14" t="n">
        <v>44950</v>
      </c>
      <c r="G2572" s="0" t="n">
        <v>209</v>
      </c>
      <c r="H2572" s="0" t="n">
        <v>97</v>
      </c>
      <c r="I2572" s="0" t="n">
        <v>247</v>
      </c>
      <c r="J2572" s="0" t="n">
        <v>366</v>
      </c>
      <c r="K2572" s="0" t="n">
        <v>468</v>
      </c>
      <c r="L2572" s="15" t="s">
        <v>80</v>
      </c>
      <c r="M2572" s="0" t="n">
        <v>5</v>
      </c>
      <c r="N2572" s="16" t="n">
        <f aca="false">I2572*K2572</f>
        <v>115596</v>
      </c>
      <c r="O2572" s="16" t="n">
        <f aca="false">I2572*(K2572-J2572)</f>
        <v>25194</v>
      </c>
      <c r="P2572" s="15" t="n">
        <f aca="false">K2572-J2572</f>
        <v>102</v>
      </c>
      <c r="Q2572" s="0" t="str">
        <f aca="false">IF(G2572=0,"Out of stock",IF(G2572&lt;H2572,"Understocked",IF(G2572&gt;Summary!$B$6*H2572,"Overstocked","Healthy")))</f>
        <v>Healthy</v>
      </c>
      <c r="R2572" s="0" t="str">
        <f aca="false">IF(I2572&gt;=Summary!$B$7,"Fast",IF(I2572&lt;Summary!$B$8,"Slow","Medium"))</f>
        <v>Fast</v>
      </c>
      <c r="S2572" s="15" t="n">
        <f aca="false">IF(M2572&gt;Summary!$B$5,1,0)</f>
        <v>0</v>
      </c>
      <c r="T2572" s="16" t="n">
        <f aca="false">IF(Q2572="Overstocked",(G2572-Summary!$B$6*H2572)*J2572,0)</f>
        <v>0</v>
      </c>
    </row>
    <row r="2573" customFormat="false" ht="15" hidden="false" customHeight="false" outlineLevel="0" collapsed="false">
      <c r="A2573" s="0" t="s">
        <v>2671</v>
      </c>
      <c r="B2573" s="0" t="s">
        <v>107</v>
      </c>
      <c r="C2573" s="0" t="s">
        <v>85</v>
      </c>
      <c r="D2573" s="0" t="s">
        <v>86</v>
      </c>
      <c r="E2573" s="14" t="n">
        <v>45650</v>
      </c>
      <c r="F2573" s="14" t="n">
        <v>45651</v>
      </c>
      <c r="G2573" s="0" t="n">
        <v>157</v>
      </c>
      <c r="H2573" s="0" t="n">
        <v>125</v>
      </c>
      <c r="I2573" s="0" t="n">
        <v>267</v>
      </c>
      <c r="J2573" s="0" t="n">
        <v>625</v>
      </c>
      <c r="K2573" s="0" t="n">
        <v>841</v>
      </c>
      <c r="L2573" s="15" t="s">
        <v>80</v>
      </c>
      <c r="M2573" s="0" t="n">
        <v>1</v>
      </c>
      <c r="N2573" s="16" t="n">
        <f aca="false">I2573*K2573</f>
        <v>224547</v>
      </c>
      <c r="O2573" s="16" t="n">
        <f aca="false">I2573*(K2573-J2573)</f>
        <v>57672</v>
      </c>
      <c r="P2573" s="15" t="n">
        <f aca="false">K2573-J2573</f>
        <v>216</v>
      </c>
      <c r="Q2573" s="0" t="str">
        <f aca="false">IF(G2573=0,"Out of stock",IF(G2573&lt;H2573,"Understocked",IF(G2573&gt;Summary!$B$6*H2573,"Overstocked","Healthy")))</f>
        <v>Healthy</v>
      </c>
      <c r="R2573" s="0" t="str">
        <f aca="false">IF(I2573&gt;=Summary!$B$7,"Fast",IF(I2573&lt;Summary!$B$8,"Slow","Medium"))</f>
        <v>Fast</v>
      </c>
      <c r="S2573" s="15" t="n">
        <f aca="false">IF(M2573&gt;Summary!$B$5,1,0)</f>
        <v>0</v>
      </c>
      <c r="T2573" s="16" t="n">
        <f aca="false">IF(Q2573="Overstocked",(G2573-Summary!$B$6*H2573)*J2573,0)</f>
        <v>0</v>
      </c>
    </row>
    <row r="2574" customFormat="false" ht="15" hidden="false" customHeight="false" outlineLevel="0" collapsed="false">
      <c r="A2574" s="0" t="s">
        <v>2672</v>
      </c>
      <c r="B2574" s="0" t="s">
        <v>107</v>
      </c>
      <c r="C2574" s="0" t="s">
        <v>85</v>
      </c>
      <c r="D2574" s="0" t="s">
        <v>90</v>
      </c>
      <c r="E2574" s="14" t="n">
        <v>44960</v>
      </c>
      <c r="F2574" s="14" t="n">
        <v>44962</v>
      </c>
      <c r="G2574" s="0" t="n">
        <v>477</v>
      </c>
      <c r="H2574" s="0" t="n">
        <v>97</v>
      </c>
      <c r="I2574" s="0" t="n">
        <v>134</v>
      </c>
      <c r="J2574" s="0" t="n">
        <v>877</v>
      </c>
      <c r="K2574" s="0" t="n">
        <v>1324</v>
      </c>
      <c r="L2574" s="15" t="s">
        <v>93</v>
      </c>
      <c r="M2574" s="0" t="n">
        <v>2</v>
      </c>
      <c r="N2574" s="16" t="n">
        <f aca="false">I2574*K2574</f>
        <v>177416</v>
      </c>
      <c r="O2574" s="16" t="n">
        <f aca="false">I2574*(K2574-J2574)</f>
        <v>59898</v>
      </c>
      <c r="P2574" s="15" t="n">
        <f aca="false">K2574-J2574</f>
        <v>447</v>
      </c>
      <c r="Q2574" s="0" t="str">
        <f aca="false">IF(G2574=0,"Out of stock",IF(G2574&lt;H2574,"Understocked",IF(G2574&gt;Summary!$B$6*H2574,"Overstocked","Healthy")))</f>
        <v>Overstocked</v>
      </c>
      <c r="R2574" s="0" t="str">
        <f aca="false">IF(I2574&gt;=Summary!$B$7,"Fast",IF(I2574&lt;Summary!$B$8,"Slow","Medium"))</f>
        <v>Medium</v>
      </c>
      <c r="S2574" s="15" t="n">
        <f aca="false">IF(M2574&gt;Summary!$B$5,1,0)</f>
        <v>0</v>
      </c>
      <c r="T2574" s="16" t="n">
        <f aca="false">IF(Q2574="Overstocked",(G2574-Summary!$B$6*H2574)*J2574,0)</f>
        <v>78053</v>
      </c>
    </row>
    <row r="2575" customFormat="false" ht="15" hidden="false" customHeight="false" outlineLevel="0" collapsed="false">
      <c r="A2575" s="0" t="s">
        <v>2673</v>
      </c>
      <c r="B2575" s="0" t="s">
        <v>84</v>
      </c>
      <c r="C2575" s="0" t="s">
        <v>104</v>
      </c>
      <c r="D2575" s="0" t="s">
        <v>90</v>
      </c>
      <c r="E2575" s="14" t="n">
        <v>45224</v>
      </c>
      <c r="F2575" s="14" t="n">
        <v>45233</v>
      </c>
      <c r="G2575" s="0" t="n">
        <v>341</v>
      </c>
      <c r="H2575" s="0" t="n">
        <v>139</v>
      </c>
      <c r="I2575" s="0" t="n">
        <v>158</v>
      </c>
      <c r="J2575" s="0" t="n">
        <v>1821</v>
      </c>
      <c r="K2575" s="0" t="n">
        <v>2114</v>
      </c>
      <c r="L2575" s="15" t="s">
        <v>82</v>
      </c>
      <c r="M2575" s="0" t="n">
        <v>9</v>
      </c>
      <c r="N2575" s="16" t="n">
        <f aca="false">I2575*K2575</f>
        <v>334012</v>
      </c>
      <c r="O2575" s="16" t="n">
        <f aca="false">I2575*(K2575-J2575)</f>
        <v>46294</v>
      </c>
      <c r="P2575" s="15" t="n">
        <f aca="false">K2575-J2575</f>
        <v>293</v>
      </c>
      <c r="Q2575" s="0" t="str">
        <f aca="false">IF(G2575=0,"Out of stock",IF(G2575&lt;H2575,"Understocked",IF(G2575&gt;Summary!$B$6*H2575,"Overstocked","Healthy")))</f>
        <v>Healthy</v>
      </c>
      <c r="R2575" s="0" t="str">
        <f aca="false">IF(I2575&gt;=Summary!$B$7,"Fast",IF(I2575&lt;Summary!$B$8,"Slow","Medium"))</f>
        <v>Medium</v>
      </c>
      <c r="S2575" s="15" t="n">
        <f aca="false">IF(M2575&gt;Summary!$B$5,1,0)</f>
        <v>1</v>
      </c>
      <c r="T2575" s="16" t="n">
        <f aca="false">IF(Q2575="Overstocked",(G2575-Summary!$B$6*H2575)*J2575,0)</f>
        <v>0</v>
      </c>
    </row>
    <row r="2576" customFormat="false" ht="15" hidden="false" customHeight="false" outlineLevel="0" collapsed="false">
      <c r="A2576" s="0" t="s">
        <v>2674</v>
      </c>
      <c r="B2576" s="0" t="s">
        <v>77</v>
      </c>
      <c r="C2576" s="0" t="s">
        <v>85</v>
      </c>
      <c r="D2576" s="0" t="s">
        <v>90</v>
      </c>
      <c r="E2576" s="14" t="n">
        <v>45248</v>
      </c>
      <c r="F2576" s="14" t="n">
        <v>45252</v>
      </c>
      <c r="G2576" s="0" t="n">
        <v>444</v>
      </c>
      <c r="H2576" s="0" t="n">
        <v>73</v>
      </c>
      <c r="I2576" s="0" t="n">
        <v>250</v>
      </c>
      <c r="J2576" s="0" t="n">
        <v>787</v>
      </c>
      <c r="K2576" s="0" t="n">
        <v>1279</v>
      </c>
      <c r="L2576" s="15" t="s">
        <v>87</v>
      </c>
      <c r="M2576" s="0" t="n">
        <v>4</v>
      </c>
      <c r="N2576" s="16" t="n">
        <f aca="false">I2576*K2576</f>
        <v>319750</v>
      </c>
      <c r="O2576" s="16" t="n">
        <f aca="false">I2576*(K2576-J2576)</f>
        <v>123000</v>
      </c>
      <c r="P2576" s="15" t="n">
        <f aca="false">K2576-J2576</f>
        <v>492</v>
      </c>
      <c r="Q2576" s="0" t="str">
        <f aca="false">IF(G2576=0,"Out of stock",IF(G2576&lt;H2576,"Understocked",IF(G2576&gt;Summary!$B$6*H2576,"Overstocked","Healthy")))</f>
        <v>Overstocked</v>
      </c>
      <c r="R2576" s="0" t="str">
        <f aca="false">IF(I2576&gt;=Summary!$B$7,"Fast",IF(I2576&lt;Summary!$B$8,"Slow","Medium"))</f>
        <v>Fast</v>
      </c>
      <c r="S2576" s="15" t="n">
        <f aca="false">IF(M2576&gt;Summary!$B$5,1,0)</f>
        <v>0</v>
      </c>
      <c r="T2576" s="16" t="n">
        <f aca="false">IF(Q2576="Overstocked",(G2576-Summary!$B$6*H2576)*J2576,0)</f>
        <v>119624</v>
      </c>
    </row>
    <row r="2577" customFormat="false" ht="15" hidden="false" customHeight="false" outlineLevel="0" collapsed="false">
      <c r="A2577" s="0" t="s">
        <v>2675</v>
      </c>
      <c r="B2577" s="0" t="s">
        <v>123</v>
      </c>
      <c r="C2577" s="0" t="s">
        <v>104</v>
      </c>
      <c r="D2577" s="0" t="s">
        <v>79</v>
      </c>
      <c r="E2577" s="14" t="n">
        <v>45067</v>
      </c>
      <c r="F2577" s="14" t="n">
        <v>45073</v>
      </c>
      <c r="G2577" s="0" t="n">
        <v>258</v>
      </c>
      <c r="H2577" s="0" t="n">
        <v>95</v>
      </c>
      <c r="I2577" s="0" t="n">
        <v>91</v>
      </c>
      <c r="J2577" s="0" t="n">
        <v>792</v>
      </c>
      <c r="K2577" s="0" t="n">
        <v>1008</v>
      </c>
      <c r="L2577" s="15" t="s">
        <v>80</v>
      </c>
      <c r="M2577" s="0" t="n">
        <v>6</v>
      </c>
      <c r="N2577" s="16" t="n">
        <f aca="false">I2577*K2577</f>
        <v>91728</v>
      </c>
      <c r="O2577" s="16" t="n">
        <f aca="false">I2577*(K2577-J2577)</f>
        <v>19656</v>
      </c>
      <c r="P2577" s="15" t="n">
        <f aca="false">K2577-J2577</f>
        <v>216</v>
      </c>
      <c r="Q2577" s="0" t="str">
        <f aca="false">IF(G2577=0,"Out of stock",IF(G2577&lt;H2577,"Understocked",IF(G2577&gt;Summary!$B$6*H2577,"Overstocked","Healthy")))</f>
        <v>Healthy</v>
      </c>
      <c r="R2577" s="0" t="str">
        <f aca="false">IF(I2577&gt;=Summary!$B$7,"Fast",IF(I2577&lt;Summary!$B$8,"Slow","Medium"))</f>
        <v>Slow</v>
      </c>
      <c r="S2577" s="15" t="n">
        <f aca="false">IF(M2577&gt;Summary!$B$5,1,0)</f>
        <v>0</v>
      </c>
      <c r="T2577" s="16" t="n">
        <f aca="false">IF(Q2577="Overstocked",(G2577-Summary!$B$6*H2577)*J2577,0)</f>
        <v>0</v>
      </c>
    </row>
    <row r="2578" customFormat="false" ht="15" hidden="false" customHeight="false" outlineLevel="0" collapsed="false">
      <c r="A2578" s="0" t="s">
        <v>2676</v>
      </c>
      <c r="B2578" s="0" t="s">
        <v>84</v>
      </c>
      <c r="C2578" s="0" t="s">
        <v>78</v>
      </c>
      <c r="D2578" s="0" t="s">
        <v>102</v>
      </c>
      <c r="E2578" s="14" t="n">
        <v>45460</v>
      </c>
      <c r="F2578" s="14" t="n">
        <v>45470</v>
      </c>
      <c r="G2578" s="0" t="n">
        <v>293</v>
      </c>
      <c r="H2578" s="0" t="n">
        <v>128</v>
      </c>
      <c r="I2578" s="0" t="n">
        <v>198</v>
      </c>
      <c r="J2578" s="0" t="n">
        <v>1216</v>
      </c>
      <c r="K2578" s="0" t="n">
        <v>1455</v>
      </c>
      <c r="L2578" s="15" t="s">
        <v>80</v>
      </c>
      <c r="M2578" s="0" t="n">
        <v>10</v>
      </c>
      <c r="N2578" s="16" t="n">
        <f aca="false">I2578*K2578</f>
        <v>288090</v>
      </c>
      <c r="O2578" s="16" t="n">
        <f aca="false">I2578*(K2578-J2578)</f>
        <v>47322</v>
      </c>
      <c r="P2578" s="15" t="n">
        <f aca="false">K2578-J2578</f>
        <v>239</v>
      </c>
      <c r="Q2578" s="0" t="str">
        <f aca="false">IF(G2578=0,"Out of stock",IF(G2578&lt;H2578,"Understocked",IF(G2578&gt;Summary!$B$6*H2578,"Overstocked","Healthy")))</f>
        <v>Healthy</v>
      </c>
      <c r="R2578" s="0" t="str">
        <f aca="false">IF(I2578&gt;=Summary!$B$7,"Fast",IF(I2578&lt;Summary!$B$8,"Slow","Medium"))</f>
        <v>Medium</v>
      </c>
      <c r="S2578" s="15" t="n">
        <f aca="false">IF(M2578&gt;Summary!$B$5,1,0)</f>
        <v>1</v>
      </c>
      <c r="T2578" s="16" t="n">
        <f aca="false">IF(Q2578="Overstocked",(G2578-Summary!$B$6*H2578)*J2578,0)</f>
        <v>0</v>
      </c>
    </row>
    <row r="2579" customFormat="false" ht="15" hidden="false" customHeight="false" outlineLevel="0" collapsed="false">
      <c r="A2579" s="0" t="s">
        <v>2677</v>
      </c>
      <c r="B2579" s="0" t="s">
        <v>89</v>
      </c>
      <c r="C2579" s="0" t="s">
        <v>104</v>
      </c>
      <c r="D2579" s="0" t="s">
        <v>92</v>
      </c>
      <c r="E2579" s="14" t="n">
        <v>45044</v>
      </c>
      <c r="F2579" s="14" t="n">
        <v>45045</v>
      </c>
      <c r="G2579" s="0" t="n">
        <v>230</v>
      </c>
      <c r="H2579" s="0" t="n">
        <v>93</v>
      </c>
      <c r="I2579" s="0" t="n">
        <v>35</v>
      </c>
      <c r="J2579" s="0" t="n">
        <v>1744</v>
      </c>
      <c r="K2579" s="0" t="n">
        <v>2038</v>
      </c>
      <c r="L2579" s="15" t="s">
        <v>82</v>
      </c>
      <c r="M2579" s="0" t="n">
        <v>1</v>
      </c>
      <c r="N2579" s="16" t="n">
        <f aca="false">I2579*K2579</f>
        <v>71330</v>
      </c>
      <c r="O2579" s="16" t="n">
        <f aca="false">I2579*(K2579-J2579)</f>
        <v>10290</v>
      </c>
      <c r="P2579" s="15" t="n">
        <f aca="false">K2579-J2579</f>
        <v>294</v>
      </c>
      <c r="Q2579" s="0" t="str">
        <f aca="false">IF(G2579=0,"Out of stock",IF(G2579&lt;H2579,"Understocked",IF(G2579&gt;Summary!$B$6*H2579,"Overstocked","Healthy")))</f>
        <v>Healthy</v>
      </c>
      <c r="R2579" s="0" t="str">
        <f aca="false">IF(I2579&gt;=Summary!$B$7,"Fast",IF(I2579&lt;Summary!$B$8,"Slow","Medium"))</f>
        <v>Slow</v>
      </c>
      <c r="S2579" s="15" t="n">
        <f aca="false">IF(M2579&gt;Summary!$B$5,1,0)</f>
        <v>0</v>
      </c>
      <c r="T2579" s="16" t="n">
        <f aca="false">IF(Q2579="Overstocked",(G2579-Summary!$B$6*H2579)*J2579,0)</f>
        <v>0</v>
      </c>
    </row>
    <row r="2580" customFormat="false" ht="15" hidden="false" customHeight="false" outlineLevel="0" collapsed="false">
      <c r="A2580" s="0" t="s">
        <v>2678</v>
      </c>
      <c r="B2580" s="0" t="s">
        <v>84</v>
      </c>
      <c r="C2580" s="0" t="s">
        <v>78</v>
      </c>
      <c r="D2580" s="0" t="s">
        <v>92</v>
      </c>
      <c r="E2580" s="14" t="n">
        <v>45130</v>
      </c>
      <c r="F2580" s="14" t="n">
        <v>45139</v>
      </c>
      <c r="G2580" s="0" t="n">
        <v>27</v>
      </c>
      <c r="H2580" s="0" t="n">
        <v>86</v>
      </c>
      <c r="I2580" s="0" t="n">
        <v>79</v>
      </c>
      <c r="J2580" s="0" t="n">
        <v>803</v>
      </c>
      <c r="K2580" s="0" t="n">
        <v>890</v>
      </c>
      <c r="L2580" s="15" t="s">
        <v>82</v>
      </c>
      <c r="M2580" s="0" t="n">
        <v>9</v>
      </c>
      <c r="N2580" s="16" t="n">
        <f aca="false">I2580*K2580</f>
        <v>70310</v>
      </c>
      <c r="O2580" s="16" t="n">
        <f aca="false">I2580*(K2580-J2580)</f>
        <v>6873</v>
      </c>
      <c r="P2580" s="15" t="n">
        <f aca="false">K2580-J2580</f>
        <v>87</v>
      </c>
      <c r="Q2580" s="0" t="str">
        <f aca="false">IF(G2580=0,"Out of stock",IF(G2580&lt;H2580,"Understocked",IF(G2580&gt;Summary!$B$6*H2580,"Overstocked","Healthy")))</f>
        <v>Understocked</v>
      </c>
      <c r="R2580" s="0" t="str">
        <f aca="false">IF(I2580&gt;=Summary!$B$7,"Fast",IF(I2580&lt;Summary!$B$8,"Slow","Medium"))</f>
        <v>Slow</v>
      </c>
      <c r="S2580" s="15" t="n">
        <f aca="false">IF(M2580&gt;Summary!$B$5,1,0)</f>
        <v>1</v>
      </c>
      <c r="T2580" s="16" t="n">
        <f aca="false">IF(Q2580="Overstocked",(G2580-Summary!$B$6*H2580)*J2580,0)</f>
        <v>0</v>
      </c>
    </row>
    <row r="2581" customFormat="false" ht="15" hidden="false" customHeight="false" outlineLevel="0" collapsed="false">
      <c r="A2581" s="0" t="s">
        <v>2679</v>
      </c>
      <c r="B2581" s="0" t="s">
        <v>115</v>
      </c>
      <c r="C2581" s="0" t="s">
        <v>78</v>
      </c>
      <c r="D2581" s="0" t="s">
        <v>79</v>
      </c>
      <c r="E2581" s="14" t="n">
        <v>45014</v>
      </c>
      <c r="F2581" s="14" t="n">
        <v>45024</v>
      </c>
      <c r="G2581" s="0" t="n">
        <v>68</v>
      </c>
      <c r="H2581" s="0" t="n">
        <v>131</v>
      </c>
      <c r="I2581" s="0" t="n">
        <v>297</v>
      </c>
      <c r="J2581" s="0" t="n">
        <v>1132</v>
      </c>
      <c r="K2581" s="0" t="n">
        <v>1254</v>
      </c>
      <c r="L2581" s="15" t="s">
        <v>82</v>
      </c>
      <c r="M2581" s="0" t="n">
        <v>10</v>
      </c>
      <c r="N2581" s="16" t="n">
        <f aca="false">I2581*K2581</f>
        <v>372438</v>
      </c>
      <c r="O2581" s="16" t="n">
        <f aca="false">I2581*(K2581-J2581)</f>
        <v>36234</v>
      </c>
      <c r="P2581" s="15" t="n">
        <f aca="false">K2581-J2581</f>
        <v>122</v>
      </c>
      <c r="Q2581" s="0" t="str">
        <f aca="false">IF(G2581=0,"Out of stock",IF(G2581&lt;H2581,"Understocked",IF(G2581&gt;Summary!$B$6*H2581,"Overstocked","Healthy")))</f>
        <v>Understocked</v>
      </c>
      <c r="R2581" s="0" t="str">
        <f aca="false">IF(I2581&gt;=Summary!$B$7,"Fast",IF(I2581&lt;Summary!$B$8,"Slow","Medium"))</f>
        <v>Fast</v>
      </c>
      <c r="S2581" s="15" t="n">
        <f aca="false">IF(M2581&gt;Summary!$B$5,1,0)</f>
        <v>1</v>
      </c>
      <c r="T2581" s="16" t="n">
        <f aca="false">IF(Q2581="Overstocked",(G2581-Summary!$B$6*H2581)*J2581,0)</f>
        <v>0</v>
      </c>
    </row>
    <row r="2582" customFormat="false" ht="15" hidden="false" customHeight="false" outlineLevel="0" collapsed="false">
      <c r="A2582" s="0" t="s">
        <v>2680</v>
      </c>
      <c r="B2582" s="0" t="s">
        <v>89</v>
      </c>
      <c r="C2582" s="0" t="s">
        <v>78</v>
      </c>
      <c r="D2582" s="0" t="s">
        <v>86</v>
      </c>
      <c r="E2582" s="14" t="n">
        <v>44972</v>
      </c>
      <c r="F2582" s="14" t="n">
        <v>44979</v>
      </c>
      <c r="G2582" s="0" t="n">
        <v>297</v>
      </c>
      <c r="H2582" s="0" t="n">
        <v>69</v>
      </c>
      <c r="I2582" s="0" t="n">
        <v>291</v>
      </c>
      <c r="J2582" s="0" t="n">
        <v>429</v>
      </c>
      <c r="K2582" s="0" t="n">
        <v>796</v>
      </c>
      <c r="L2582" s="15" t="s">
        <v>87</v>
      </c>
      <c r="M2582" s="0" t="n">
        <v>7</v>
      </c>
      <c r="N2582" s="16" t="n">
        <f aca="false">I2582*K2582</f>
        <v>231636</v>
      </c>
      <c r="O2582" s="16" t="n">
        <f aca="false">I2582*(K2582-J2582)</f>
        <v>106797</v>
      </c>
      <c r="P2582" s="15" t="n">
        <f aca="false">K2582-J2582</f>
        <v>367</v>
      </c>
      <c r="Q2582" s="0" t="str">
        <f aca="false">IF(G2582=0,"Out of stock",IF(G2582&lt;H2582,"Understocked",IF(G2582&gt;Summary!$B$6*H2582,"Overstocked","Healthy")))</f>
        <v>Overstocked</v>
      </c>
      <c r="R2582" s="0" t="str">
        <f aca="false">IF(I2582&gt;=Summary!$B$7,"Fast",IF(I2582&lt;Summary!$B$8,"Slow","Medium"))</f>
        <v>Fast</v>
      </c>
      <c r="S2582" s="15" t="n">
        <f aca="false">IF(M2582&gt;Summary!$B$5,1,0)</f>
        <v>0</v>
      </c>
      <c r="T2582" s="16" t="n">
        <f aca="false">IF(Q2582="Overstocked",(G2582-Summary!$B$6*H2582)*J2582,0)</f>
        <v>9009</v>
      </c>
    </row>
    <row r="2583" customFormat="false" ht="15" hidden="false" customHeight="false" outlineLevel="0" collapsed="false">
      <c r="A2583" s="0" t="s">
        <v>2681</v>
      </c>
      <c r="B2583" s="0" t="s">
        <v>113</v>
      </c>
      <c r="C2583" s="0" t="s">
        <v>104</v>
      </c>
      <c r="D2583" s="0" t="s">
        <v>86</v>
      </c>
      <c r="E2583" s="14" t="n">
        <v>45529</v>
      </c>
      <c r="F2583" s="14" t="n">
        <v>45530</v>
      </c>
      <c r="G2583" s="0" t="n">
        <v>176</v>
      </c>
      <c r="H2583" s="0" t="n">
        <v>77</v>
      </c>
      <c r="I2583" s="0" t="n">
        <v>115</v>
      </c>
      <c r="J2583" s="0" t="n">
        <v>939</v>
      </c>
      <c r="K2583" s="0" t="n">
        <v>1240</v>
      </c>
      <c r="L2583" s="15" t="s">
        <v>97</v>
      </c>
      <c r="M2583" s="0" t="n">
        <v>1</v>
      </c>
      <c r="N2583" s="16" t="n">
        <f aca="false">I2583*K2583</f>
        <v>142600</v>
      </c>
      <c r="O2583" s="16" t="n">
        <f aca="false">I2583*(K2583-J2583)</f>
        <v>34615</v>
      </c>
      <c r="P2583" s="15" t="n">
        <f aca="false">K2583-J2583</f>
        <v>301</v>
      </c>
      <c r="Q2583" s="0" t="str">
        <f aca="false">IF(G2583=0,"Out of stock",IF(G2583&lt;H2583,"Understocked",IF(G2583&gt;Summary!$B$6*H2583,"Overstocked","Healthy")))</f>
        <v>Healthy</v>
      </c>
      <c r="R2583" s="0" t="str">
        <f aca="false">IF(I2583&gt;=Summary!$B$7,"Fast",IF(I2583&lt;Summary!$B$8,"Slow","Medium"))</f>
        <v>Medium</v>
      </c>
      <c r="S2583" s="15" t="n">
        <f aca="false">IF(M2583&gt;Summary!$B$5,1,0)</f>
        <v>0</v>
      </c>
      <c r="T2583" s="16" t="n">
        <f aca="false">IF(Q2583="Overstocked",(G2583-Summary!$B$6*H2583)*J2583,0)</f>
        <v>0</v>
      </c>
    </row>
    <row r="2584" customFormat="false" ht="15" hidden="false" customHeight="false" outlineLevel="0" collapsed="false">
      <c r="A2584" s="0" t="s">
        <v>2682</v>
      </c>
      <c r="B2584" s="0" t="s">
        <v>101</v>
      </c>
      <c r="C2584" s="0" t="s">
        <v>78</v>
      </c>
      <c r="D2584" s="0" t="s">
        <v>79</v>
      </c>
      <c r="E2584" s="14" t="n">
        <v>45365</v>
      </c>
      <c r="F2584" s="14" t="n">
        <v>45366</v>
      </c>
      <c r="G2584" s="0" t="n">
        <v>419</v>
      </c>
      <c r="H2584" s="0" t="n">
        <v>64</v>
      </c>
      <c r="I2584" s="0" t="n">
        <v>203</v>
      </c>
      <c r="J2584" s="0" t="n">
        <v>879</v>
      </c>
      <c r="K2584" s="0" t="n">
        <v>1016</v>
      </c>
      <c r="L2584" s="15" t="s">
        <v>87</v>
      </c>
      <c r="M2584" s="0" t="n">
        <v>1</v>
      </c>
      <c r="N2584" s="16" t="n">
        <f aca="false">I2584*K2584</f>
        <v>206248</v>
      </c>
      <c r="O2584" s="16" t="n">
        <f aca="false">I2584*(K2584-J2584)</f>
        <v>27811</v>
      </c>
      <c r="P2584" s="15" t="n">
        <f aca="false">K2584-J2584</f>
        <v>137</v>
      </c>
      <c r="Q2584" s="0" t="str">
        <f aca="false">IF(G2584=0,"Out of stock",IF(G2584&lt;H2584,"Understocked",IF(G2584&gt;Summary!$B$6*H2584,"Overstocked","Healthy")))</f>
        <v>Overstocked</v>
      </c>
      <c r="R2584" s="0" t="str">
        <f aca="false">IF(I2584&gt;=Summary!$B$7,"Fast",IF(I2584&lt;Summary!$B$8,"Slow","Medium"))</f>
        <v>Fast</v>
      </c>
      <c r="S2584" s="15" t="n">
        <f aca="false">IF(M2584&gt;Summary!$B$5,1,0)</f>
        <v>0</v>
      </c>
      <c r="T2584" s="16" t="n">
        <f aca="false">IF(Q2584="Overstocked",(G2584-Summary!$B$6*H2584)*J2584,0)</f>
        <v>143277</v>
      </c>
    </row>
    <row r="2585" customFormat="false" ht="15" hidden="false" customHeight="false" outlineLevel="0" collapsed="false">
      <c r="A2585" s="0" t="s">
        <v>2683</v>
      </c>
      <c r="B2585" s="0" t="s">
        <v>111</v>
      </c>
      <c r="C2585" s="0" t="s">
        <v>96</v>
      </c>
      <c r="D2585" s="0" t="s">
        <v>92</v>
      </c>
      <c r="E2585" s="14" t="n">
        <v>45498</v>
      </c>
      <c r="F2585" s="14" t="n">
        <v>45505</v>
      </c>
      <c r="G2585" s="0" t="n">
        <v>135</v>
      </c>
      <c r="H2585" s="0" t="n">
        <v>56</v>
      </c>
      <c r="I2585" s="0" t="n">
        <v>72</v>
      </c>
      <c r="J2585" s="0" t="n">
        <v>1012</v>
      </c>
      <c r="K2585" s="0" t="n">
        <v>1065</v>
      </c>
      <c r="L2585" s="15" t="s">
        <v>82</v>
      </c>
      <c r="M2585" s="0" t="n">
        <v>7</v>
      </c>
      <c r="N2585" s="16" t="n">
        <f aca="false">I2585*K2585</f>
        <v>76680</v>
      </c>
      <c r="O2585" s="16" t="n">
        <f aca="false">I2585*(K2585-J2585)</f>
        <v>3816</v>
      </c>
      <c r="P2585" s="15" t="n">
        <f aca="false">K2585-J2585</f>
        <v>53</v>
      </c>
      <c r="Q2585" s="0" t="str">
        <f aca="false">IF(G2585=0,"Out of stock",IF(G2585&lt;H2585,"Understocked",IF(G2585&gt;Summary!$B$6*H2585,"Overstocked","Healthy")))</f>
        <v>Healthy</v>
      </c>
      <c r="R2585" s="0" t="str">
        <f aca="false">IF(I2585&gt;=Summary!$B$7,"Fast",IF(I2585&lt;Summary!$B$8,"Slow","Medium"))</f>
        <v>Slow</v>
      </c>
      <c r="S2585" s="15" t="n">
        <f aca="false">IF(M2585&gt;Summary!$B$5,1,0)</f>
        <v>0</v>
      </c>
      <c r="T2585" s="16" t="n">
        <f aca="false">IF(Q2585="Overstocked",(G2585-Summary!$B$6*H2585)*J2585,0)</f>
        <v>0</v>
      </c>
    </row>
    <row r="2586" customFormat="false" ht="15" hidden="false" customHeight="false" outlineLevel="0" collapsed="false">
      <c r="A2586" s="0" t="s">
        <v>2684</v>
      </c>
      <c r="B2586" s="0" t="s">
        <v>107</v>
      </c>
      <c r="C2586" s="0" t="s">
        <v>104</v>
      </c>
      <c r="D2586" s="0" t="s">
        <v>102</v>
      </c>
      <c r="E2586" s="14" t="n">
        <v>45356</v>
      </c>
      <c r="F2586" s="14" t="n">
        <v>45362</v>
      </c>
      <c r="G2586" s="0" t="n">
        <v>237</v>
      </c>
      <c r="H2586" s="0" t="n">
        <v>56</v>
      </c>
      <c r="I2586" s="0" t="n">
        <v>234</v>
      </c>
      <c r="J2586" s="0" t="n">
        <v>1432</v>
      </c>
      <c r="K2586" s="0" t="n">
        <v>1703</v>
      </c>
      <c r="L2586" s="15" t="s">
        <v>80</v>
      </c>
      <c r="M2586" s="0" t="n">
        <v>6</v>
      </c>
      <c r="N2586" s="16" t="n">
        <f aca="false">I2586*K2586</f>
        <v>398502</v>
      </c>
      <c r="O2586" s="16" t="n">
        <f aca="false">I2586*(K2586-J2586)</f>
        <v>63414</v>
      </c>
      <c r="P2586" s="15" t="n">
        <f aca="false">K2586-J2586</f>
        <v>271</v>
      </c>
      <c r="Q2586" s="0" t="str">
        <f aca="false">IF(G2586=0,"Out of stock",IF(G2586&lt;H2586,"Understocked",IF(G2586&gt;Summary!$B$6*H2586,"Overstocked","Healthy")))</f>
        <v>Overstocked</v>
      </c>
      <c r="R2586" s="0" t="str">
        <f aca="false">IF(I2586&gt;=Summary!$B$7,"Fast",IF(I2586&lt;Summary!$B$8,"Slow","Medium"))</f>
        <v>Fast</v>
      </c>
      <c r="S2586" s="15" t="n">
        <f aca="false">IF(M2586&gt;Summary!$B$5,1,0)</f>
        <v>0</v>
      </c>
      <c r="T2586" s="16" t="n">
        <f aca="false">IF(Q2586="Overstocked",(G2586-Summary!$B$6*H2586)*J2586,0)</f>
        <v>18616</v>
      </c>
    </row>
    <row r="2587" customFormat="false" ht="15" hidden="false" customHeight="false" outlineLevel="0" collapsed="false">
      <c r="A2587" s="0" t="s">
        <v>2685</v>
      </c>
      <c r="B2587" s="0" t="s">
        <v>77</v>
      </c>
      <c r="C2587" s="0" t="s">
        <v>96</v>
      </c>
      <c r="D2587" s="0" t="s">
        <v>79</v>
      </c>
      <c r="E2587" s="14" t="n">
        <v>45466</v>
      </c>
      <c r="F2587" s="14" t="n">
        <v>45474</v>
      </c>
      <c r="G2587" s="0" t="n">
        <v>107</v>
      </c>
      <c r="H2587" s="0" t="n">
        <v>63</v>
      </c>
      <c r="I2587" s="0" t="n">
        <v>183</v>
      </c>
      <c r="J2587" s="0" t="n">
        <v>1295</v>
      </c>
      <c r="K2587" s="0" t="n">
        <v>1517</v>
      </c>
      <c r="L2587" s="15" t="s">
        <v>82</v>
      </c>
      <c r="M2587" s="0" t="n">
        <v>8</v>
      </c>
      <c r="N2587" s="16" t="n">
        <f aca="false">I2587*K2587</f>
        <v>277611</v>
      </c>
      <c r="O2587" s="16" t="n">
        <f aca="false">I2587*(K2587-J2587)</f>
        <v>40626</v>
      </c>
      <c r="P2587" s="15" t="n">
        <f aca="false">K2587-J2587</f>
        <v>222</v>
      </c>
      <c r="Q2587" s="0" t="str">
        <f aca="false">IF(G2587=0,"Out of stock",IF(G2587&lt;H2587,"Understocked",IF(G2587&gt;Summary!$B$6*H2587,"Overstocked","Healthy")))</f>
        <v>Healthy</v>
      </c>
      <c r="R2587" s="0" t="str">
        <f aca="false">IF(I2587&gt;=Summary!$B$7,"Fast",IF(I2587&lt;Summary!$B$8,"Slow","Medium"))</f>
        <v>Medium</v>
      </c>
      <c r="S2587" s="15" t="n">
        <f aca="false">IF(M2587&gt;Summary!$B$5,1,0)</f>
        <v>1</v>
      </c>
      <c r="T2587" s="16" t="n">
        <f aca="false">IF(Q2587="Overstocked",(G2587-Summary!$B$6*H2587)*J2587,0)</f>
        <v>0</v>
      </c>
    </row>
    <row r="2588" customFormat="false" ht="15" hidden="false" customHeight="false" outlineLevel="0" collapsed="false">
      <c r="A2588" s="0" t="s">
        <v>2686</v>
      </c>
      <c r="B2588" s="0" t="s">
        <v>95</v>
      </c>
      <c r="C2588" s="0" t="s">
        <v>78</v>
      </c>
      <c r="D2588" s="0" t="s">
        <v>90</v>
      </c>
      <c r="E2588" s="14" t="n">
        <v>45603</v>
      </c>
      <c r="F2588" s="14" t="n">
        <v>45612</v>
      </c>
      <c r="G2588" s="0" t="n">
        <v>140</v>
      </c>
      <c r="H2588" s="0" t="n">
        <v>63</v>
      </c>
      <c r="I2588" s="0" t="n">
        <v>227</v>
      </c>
      <c r="J2588" s="0" t="n">
        <v>333</v>
      </c>
      <c r="K2588" s="0" t="n">
        <v>758</v>
      </c>
      <c r="L2588" s="15" t="s">
        <v>80</v>
      </c>
      <c r="M2588" s="0" t="n">
        <v>9</v>
      </c>
      <c r="N2588" s="16" t="n">
        <f aca="false">I2588*K2588</f>
        <v>172066</v>
      </c>
      <c r="O2588" s="16" t="n">
        <f aca="false">I2588*(K2588-J2588)</f>
        <v>96475</v>
      </c>
      <c r="P2588" s="15" t="n">
        <f aca="false">K2588-J2588</f>
        <v>425</v>
      </c>
      <c r="Q2588" s="0" t="str">
        <f aca="false">IF(G2588=0,"Out of stock",IF(G2588&lt;H2588,"Understocked",IF(G2588&gt;Summary!$B$6*H2588,"Overstocked","Healthy")))</f>
        <v>Healthy</v>
      </c>
      <c r="R2588" s="0" t="str">
        <f aca="false">IF(I2588&gt;=Summary!$B$7,"Fast",IF(I2588&lt;Summary!$B$8,"Slow","Medium"))</f>
        <v>Fast</v>
      </c>
      <c r="S2588" s="15" t="n">
        <f aca="false">IF(M2588&gt;Summary!$B$5,1,0)</f>
        <v>1</v>
      </c>
      <c r="T2588" s="16" t="n">
        <f aca="false">IF(Q2588="Overstocked",(G2588-Summary!$B$6*H2588)*J2588,0)</f>
        <v>0</v>
      </c>
    </row>
    <row r="2589" customFormat="false" ht="15" hidden="false" customHeight="false" outlineLevel="0" collapsed="false">
      <c r="A2589" s="0" t="s">
        <v>2687</v>
      </c>
      <c r="B2589" s="0" t="s">
        <v>101</v>
      </c>
      <c r="C2589" s="0" t="s">
        <v>85</v>
      </c>
      <c r="D2589" s="0" t="s">
        <v>79</v>
      </c>
      <c r="E2589" s="14" t="n">
        <v>44941</v>
      </c>
      <c r="F2589" s="14" t="n">
        <v>44945</v>
      </c>
      <c r="G2589" s="0" t="n">
        <v>49</v>
      </c>
      <c r="H2589" s="0" t="n">
        <v>106</v>
      </c>
      <c r="I2589" s="0" t="n">
        <v>249</v>
      </c>
      <c r="J2589" s="0" t="n">
        <v>882</v>
      </c>
      <c r="K2589" s="0" t="n">
        <v>1345</v>
      </c>
      <c r="L2589" s="15" t="s">
        <v>80</v>
      </c>
      <c r="M2589" s="0" t="n">
        <v>4</v>
      </c>
      <c r="N2589" s="16" t="n">
        <f aca="false">I2589*K2589</f>
        <v>334905</v>
      </c>
      <c r="O2589" s="16" t="n">
        <f aca="false">I2589*(K2589-J2589)</f>
        <v>115287</v>
      </c>
      <c r="P2589" s="15" t="n">
        <f aca="false">K2589-J2589</f>
        <v>463</v>
      </c>
      <c r="Q2589" s="0" t="str">
        <f aca="false">IF(G2589=0,"Out of stock",IF(G2589&lt;H2589,"Understocked",IF(G2589&gt;Summary!$B$6*H2589,"Overstocked","Healthy")))</f>
        <v>Understocked</v>
      </c>
      <c r="R2589" s="0" t="str">
        <f aca="false">IF(I2589&gt;=Summary!$B$7,"Fast",IF(I2589&lt;Summary!$B$8,"Slow","Medium"))</f>
        <v>Fast</v>
      </c>
      <c r="S2589" s="15" t="n">
        <f aca="false">IF(M2589&gt;Summary!$B$5,1,0)</f>
        <v>0</v>
      </c>
      <c r="T2589" s="16" t="n">
        <f aca="false">IF(Q2589="Overstocked",(G2589-Summary!$B$6*H2589)*J2589,0)</f>
        <v>0</v>
      </c>
    </row>
    <row r="2590" customFormat="false" ht="15" hidden="false" customHeight="false" outlineLevel="0" collapsed="false">
      <c r="A2590" s="0" t="s">
        <v>2688</v>
      </c>
      <c r="B2590" s="0" t="s">
        <v>123</v>
      </c>
      <c r="C2590" s="0" t="s">
        <v>104</v>
      </c>
      <c r="D2590" s="0" t="s">
        <v>92</v>
      </c>
      <c r="E2590" s="14" t="n">
        <v>45072</v>
      </c>
      <c r="F2590" s="14" t="n">
        <v>45081</v>
      </c>
      <c r="G2590" s="0" t="n">
        <v>314</v>
      </c>
      <c r="H2590" s="0" t="n">
        <v>79</v>
      </c>
      <c r="I2590" s="0" t="n">
        <v>115</v>
      </c>
      <c r="J2590" s="0" t="n">
        <v>511</v>
      </c>
      <c r="K2590" s="0" t="n">
        <v>936</v>
      </c>
      <c r="L2590" s="15" t="s">
        <v>97</v>
      </c>
      <c r="M2590" s="0" t="n">
        <v>9</v>
      </c>
      <c r="N2590" s="16" t="n">
        <f aca="false">I2590*K2590</f>
        <v>107640</v>
      </c>
      <c r="O2590" s="16" t="n">
        <f aca="false">I2590*(K2590-J2590)</f>
        <v>48875</v>
      </c>
      <c r="P2590" s="15" t="n">
        <f aca="false">K2590-J2590</f>
        <v>425</v>
      </c>
      <c r="Q2590" s="0" t="str">
        <f aca="false">IF(G2590=0,"Out of stock",IF(G2590&lt;H2590,"Understocked",IF(G2590&gt;Summary!$B$6*H2590,"Overstocked","Healthy")))</f>
        <v>Healthy</v>
      </c>
      <c r="R2590" s="0" t="str">
        <f aca="false">IF(I2590&gt;=Summary!$B$7,"Fast",IF(I2590&lt;Summary!$B$8,"Slow","Medium"))</f>
        <v>Medium</v>
      </c>
      <c r="S2590" s="15" t="n">
        <f aca="false">IF(M2590&gt;Summary!$B$5,1,0)</f>
        <v>1</v>
      </c>
      <c r="T2590" s="16" t="n">
        <f aca="false">IF(Q2590="Overstocked",(G2590-Summary!$B$6*H2590)*J2590,0)</f>
        <v>0</v>
      </c>
    </row>
    <row r="2591" customFormat="false" ht="15" hidden="false" customHeight="false" outlineLevel="0" collapsed="false">
      <c r="A2591" s="0" t="s">
        <v>2689</v>
      </c>
      <c r="B2591" s="0" t="s">
        <v>115</v>
      </c>
      <c r="C2591" s="0" t="s">
        <v>78</v>
      </c>
      <c r="D2591" s="0" t="s">
        <v>90</v>
      </c>
      <c r="E2591" s="14" t="n">
        <v>45599</v>
      </c>
      <c r="F2591" s="14" t="n">
        <v>45608</v>
      </c>
      <c r="G2591" s="0" t="n">
        <v>262</v>
      </c>
      <c r="H2591" s="0" t="n">
        <v>100</v>
      </c>
      <c r="I2591" s="0" t="n">
        <v>285</v>
      </c>
      <c r="J2591" s="0" t="n">
        <v>435</v>
      </c>
      <c r="K2591" s="0" t="n">
        <v>794</v>
      </c>
      <c r="L2591" s="15" t="s">
        <v>93</v>
      </c>
      <c r="M2591" s="0" t="n">
        <v>9</v>
      </c>
      <c r="N2591" s="16" t="n">
        <f aca="false">I2591*K2591</f>
        <v>226290</v>
      </c>
      <c r="O2591" s="16" t="n">
        <f aca="false">I2591*(K2591-J2591)</f>
        <v>102315</v>
      </c>
      <c r="P2591" s="15" t="n">
        <f aca="false">K2591-J2591</f>
        <v>359</v>
      </c>
      <c r="Q2591" s="0" t="str">
        <f aca="false">IF(G2591=0,"Out of stock",IF(G2591&lt;H2591,"Understocked",IF(G2591&gt;Summary!$B$6*H2591,"Overstocked","Healthy")))</f>
        <v>Healthy</v>
      </c>
      <c r="R2591" s="0" t="str">
        <f aca="false">IF(I2591&gt;=Summary!$B$7,"Fast",IF(I2591&lt;Summary!$B$8,"Slow","Medium"))</f>
        <v>Fast</v>
      </c>
      <c r="S2591" s="15" t="n">
        <f aca="false">IF(M2591&gt;Summary!$B$5,1,0)</f>
        <v>1</v>
      </c>
      <c r="T2591" s="16" t="n">
        <f aca="false">IF(Q2591="Overstocked",(G2591-Summary!$B$6*H2591)*J2591,0)</f>
        <v>0</v>
      </c>
    </row>
    <row r="2592" customFormat="false" ht="15" hidden="false" customHeight="false" outlineLevel="0" collapsed="false">
      <c r="A2592" s="0" t="s">
        <v>2690</v>
      </c>
      <c r="B2592" s="0" t="s">
        <v>95</v>
      </c>
      <c r="C2592" s="0" t="s">
        <v>104</v>
      </c>
      <c r="D2592" s="0" t="s">
        <v>79</v>
      </c>
      <c r="E2592" s="14" t="n">
        <v>45557</v>
      </c>
      <c r="F2592" s="14" t="n">
        <v>45566</v>
      </c>
      <c r="G2592" s="0" t="n">
        <v>59</v>
      </c>
      <c r="H2592" s="0" t="n">
        <v>119</v>
      </c>
      <c r="I2592" s="0" t="n">
        <v>248</v>
      </c>
      <c r="J2592" s="0" t="n">
        <v>1119</v>
      </c>
      <c r="K2592" s="0" t="n">
        <v>1610</v>
      </c>
      <c r="L2592" s="15" t="s">
        <v>87</v>
      </c>
      <c r="M2592" s="0" t="n">
        <v>9</v>
      </c>
      <c r="N2592" s="16" t="n">
        <f aca="false">I2592*K2592</f>
        <v>399280</v>
      </c>
      <c r="O2592" s="16" t="n">
        <f aca="false">I2592*(K2592-J2592)</f>
        <v>121768</v>
      </c>
      <c r="P2592" s="15" t="n">
        <f aca="false">K2592-J2592</f>
        <v>491</v>
      </c>
      <c r="Q2592" s="0" t="str">
        <f aca="false">IF(G2592=0,"Out of stock",IF(G2592&lt;H2592,"Understocked",IF(G2592&gt;Summary!$B$6*H2592,"Overstocked","Healthy")))</f>
        <v>Understocked</v>
      </c>
      <c r="R2592" s="0" t="str">
        <f aca="false">IF(I2592&gt;=Summary!$B$7,"Fast",IF(I2592&lt;Summary!$B$8,"Slow","Medium"))</f>
        <v>Fast</v>
      </c>
      <c r="S2592" s="15" t="n">
        <f aca="false">IF(M2592&gt;Summary!$B$5,1,0)</f>
        <v>1</v>
      </c>
      <c r="T2592" s="16" t="n">
        <f aca="false">IF(Q2592="Overstocked",(G2592-Summary!$B$6*H2592)*J2592,0)</f>
        <v>0</v>
      </c>
    </row>
    <row r="2593" customFormat="false" ht="15" hidden="false" customHeight="false" outlineLevel="0" collapsed="false">
      <c r="A2593" s="0" t="s">
        <v>2691</v>
      </c>
      <c r="B2593" s="0" t="s">
        <v>84</v>
      </c>
      <c r="C2593" s="0" t="s">
        <v>104</v>
      </c>
      <c r="D2593" s="0" t="s">
        <v>86</v>
      </c>
      <c r="E2593" s="14" t="n">
        <v>45498</v>
      </c>
      <c r="F2593" s="14" t="n">
        <v>45507</v>
      </c>
      <c r="G2593" s="0" t="n">
        <v>66</v>
      </c>
      <c r="H2593" s="0" t="n">
        <v>98</v>
      </c>
      <c r="I2593" s="0" t="n">
        <v>77</v>
      </c>
      <c r="J2593" s="0" t="n">
        <v>1072</v>
      </c>
      <c r="K2593" s="0" t="n">
        <v>1178</v>
      </c>
      <c r="L2593" s="15" t="s">
        <v>87</v>
      </c>
      <c r="M2593" s="0" t="n">
        <v>9</v>
      </c>
      <c r="N2593" s="16" t="n">
        <f aca="false">I2593*K2593</f>
        <v>90706</v>
      </c>
      <c r="O2593" s="16" t="n">
        <f aca="false">I2593*(K2593-J2593)</f>
        <v>8162</v>
      </c>
      <c r="P2593" s="15" t="n">
        <f aca="false">K2593-J2593</f>
        <v>106</v>
      </c>
      <c r="Q2593" s="0" t="str">
        <f aca="false">IF(G2593=0,"Out of stock",IF(G2593&lt;H2593,"Understocked",IF(G2593&gt;Summary!$B$6*H2593,"Overstocked","Healthy")))</f>
        <v>Understocked</v>
      </c>
      <c r="R2593" s="0" t="str">
        <f aca="false">IF(I2593&gt;=Summary!$B$7,"Fast",IF(I2593&lt;Summary!$B$8,"Slow","Medium"))</f>
        <v>Slow</v>
      </c>
      <c r="S2593" s="15" t="n">
        <f aca="false">IF(M2593&gt;Summary!$B$5,1,0)</f>
        <v>1</v>
      </c>
      <c r="T2593" s="16" t="n">
        <f aca="false">IF(Q2593="Overstocked",(G2593-Summary!$B$6*H2593)*J2593,0)</f>
        <v>0</v>
      </c>
    </row>
    <row r="2594" customFormat="false" ht="15" hidden="false" customHeight="false" outlineLevel="0" collapsed="false">
      <c r="A2594" s="0" t="s">
        <v>2692</v>
      </c>
      <c r="B2594" s="0" t="s">
        <v>101</v>
      </c>
      <c r="C2594" s="0" t="s">
        <v>78</v>
      </c>
      <c r="D2594" s="0" t="s">
        <v>102</v>
      </c>
      <c r="E2594" s="14" t="n">
        <v>45567</v>
      </c>
      <c r="F2594" s="14" t="n">
        <v>45576</v>
      </c>
      <c r="G2594" s="0" t="n">
        <v>473</v>
      </c>
      <c r="H2594" s="0" t="n">
        <v>81</v>
      </c>
      <c r="I2594" s="0" t="n">
        <v>6</v>
      </c>
      <c r="J2594" s="0" t="n">
        <v>578</v>
      </c>
      <c r="K2594" s="0" t="n">
        <v>805</v>
      </c>
      <c r="L2594" s="15" t="s">
        <v>93</v>
      </c>
      <c r="M2594" s="0" t="n">
        <v>9</v>
      </c>
      <c r="N2594" s="16" t="n">
        <f aca="false">I2594*K2594</f>
        <v>4830</v>
      </c>
      <c r="O2594" s="16" t="n">
        <f aca="false">I2594*(K2594-J2594)</f>
        <v>1362</v>
      </c>
      <c r="P2594" s="15" t="n">
        <f aca="false">K2594-J2594</f>
        <v>227</v>
      </c>
      <c r="Q2594" s="0" t="str">
        <f aca="false">IF(G2594=0,"Out of stock",IF(G2594&lt;H2594,"Understocked",IF(G2594&gt;Summary!$B$6*H2594,"Overstocked","Healthy")))</f>
        <v>Overstocked</v>
      </c>
      <c r="R2594" s="0" t="str">
        <f aca="false">IF(I2594&gt;=Summary!$B$7,"Fast",IF(I2594&lt;Summary!$B$8,"Slow","Medium"))</f>
        <v>Slow</v>
      </c>
      <c r="S2594" s="15" t="n">
        <f aca="false">IF(M2594&gt;Summary!$B$5,1,0)</f>
        <v>1</v>
      </c>
      <c r="T2594" s="16" t="n">
        <f aca="false">IF(Q2594="Overstocked",(G2594-Summary!$B$6*H2594)*J2594,0)</f>
        <v>86122</v>
      </c>
    </row>
    <row r="2595" customFormat="false" ht="15" hidden="false" customHeight="false" outlineLevel="0" collapsed="false">
      <c r="A2595" s="0" t="s">
        <v>2693</v>
      </c>
      <c r="B2595" s="0" t="s">
        <v>101</v>
      </c>
      <c r="C2595" s="0" t="s">
        <v>104</v>
      </c>
      <c r="D2595" s="0" t="s">
        <v>102</v>
      </c>
      <c r="E2595" s="14" t="n">
        <v>45078</v>
      </c>
      <c r="F2595" s="14" t="n">
        <v>45084</v>
      </c>
      <c r="G2595" s="0" t="n">
        <v>189</v>
      </c>
      <c r="H2595" s="0" t="n">
        <v>57</v>
      </c>
      <c r="I2595" s="0" t="n">
        <v>259</v>
      </c>
      <c r="J2595" s="0" t="n">
        <v>950</v>
      </c>
      <c r="K2595" s="0" t="n">
        <v>1205</v>
      </c>
      <c r="L2595" s="15" t="s">
        <v>97</v>
      </c>
      <c r="M2595" s="0" t="n">
        <v>6</v>
      </c>
      <c r="N2595" s="16" t="n">
        <f aca="false">I2595*K2595</f>
        <v>312095</v>
      </c>
      <c r="O2595" s="16" t="n">
        <f aca="false">I2595*(K2595-J2595)</f>
        <v>66045</v>
      </c>
      <c r="P2595" s="15" t="n">
        <f aca="false">K2595-J2595</f>
        <v>255</v>
      </c>
      <c r="Q2595" s="0" t="str">
        <f aca="false">IF(G2595=0,"Out of stock",IF(G2595&lt;H2595,"Understocked",IF(G2595&gt;Summary!$B$6*H2595,"Overstocked","Healthy")))</f>
        <v>Healthy</v>
      </c>
      <c r="R2595" s="0" t="str">
        <f aca="false">IF(I2595&gt;=Summary!$B$7,"Fast",IF(I2595&lt;Summary!$B$8,"Slow","Medium"))</f>
        <v>Fast</v>
      </c>
      <c r="S2595" s="15" t="n">
        <f aca="false">IF(M2595&gt;Summary!$B$5,1,0)</f>
        <v>0</v>
      </c>
      <c r="T2595" s="16" t="n">
        <f aca="false">IF(Q2595="Overstocked",(G2595-Summary!$B$6*H2595)*J2595,0)</f>
        <v>0</v>
      </c>
    </row>
    <row r="2596" customFormat="false" ht="15" hidden="false" customHeight="false" outlineLevel="0" collapsed="false">
      <c r="A2596" s="0" t="s">
        <v>2694</v>
      </c>
      <c r="B2596" s="0" t="s">
        <v>113</v>
      </c>
      <c r="C2596" s="0" t="s">
        <v>85</v>
      </c>
      <c r="D2596" s="0" t="s">
        <v>92</v>
      </c>
      <c r="E2596" s="14" t="n">
        <v>45386</v>
      </c>
      <c r="F2596" s="14" t="n">
        <v>45390</v>
      </c>
      <c r="G2596" s="0" t="n">
        <v>216</v>
      </c>
      <c r="H2596" s="0" t="n">
        <v>108</v>
      </c>
      <c r="I2596" s="0" t="n">
        <v>249</v>
      </c>
      <c r="J2596" s="0" t="n">
        <v>1048</v>
      </c>
      <c r="K2596" s="0" t="n">
        <v>1202</v>
      </c>
      <c r="L2596" s="15" t="s">
        <v>97</v>
      </c>
      <c r="M2596" s="0" t="n">
        <v>4</v>
      </c>
      <c r="N2596" s="16" t="n">
        <f aca="false">I2596*K2596</f>
        <v>299298</v>
      </c>
      <c r="O2596" s="16" t="n">
        <f aca="false">I2596*(K2596-J2596)</f>
        <v>38346</v>
      </c>
      <c r="P2596" s="15" t="n">
        <f aca="false">K2596-J2596</f>
        <v>154</v>
      </c>
      <c r="Q2596" s="0" t="str">
        <f aca="false">IF(G2596=0,"Out of stock",IF(G2596&lt;H2596,"Understocked",IF(G2596&gt;Summary!$B$6*H2596,"Overstocked","Healthy")))</f>
        <v>Healthy</v>
      </c>
      <c r="R2596" s="0" t="str">
        <f aca="false">IF(I2596&gt;=Summary!$B$7,"Fast",IF(I2596&lt;Summary!$B$8,"Slow","Medium"))</f>
        <v>Fast</v>
      </c>
      <c r="S2596" s="15" t="n">
        <f aca="false">IF(M2596&gt;Summary!$B$5,1,0)</f>
        <v>0</v>
      </c>
      <c r="T2596" s="16" t="n">
        <f aca="false">IF(Q2596="Overstocked",(G2596-Summary!$B$6*H2596)*J2596,0)</f>
        <v>0</v>
      </c>
    </row>
    <row r="2597" customFormat="false" ht="15" hidden="false" customHeight="false" outlineLevel="0" collapsed="false">
      <c r="A2597" s="0" t="s">
        <v>2695</v>
      </c>
      <c r="B2597" s="0" t="s">
        <v>101</v>
      </c>
      <c r="C2597" s="0" t="s">
        <v>78</v>
      </c>
      <c r="D2597" s="0" t="s">
        <v>102</v>
      </c>
      <c r="E2597" s="14" t="n">
        <v>45542</v>
      </c>
      <c r="F2597" s="14" t="n">
        <v>45543</v>
      </c>
      <c r="G2597" s="0" t="n">
        <v>126</v>
      </c>
      <c r="H2597" s="0" t="n">
        <v>92</v>
      </c>
      <c r="I2597" s="0" t="n">
        <v>39</v>
      </c>
      <c r="J2597" s="0" t="n">
        <v>999</v>
      </c>
      <c r="K2597" s="0" t="n">
        <v>1180</v>
      </c>
      <c r="L2597" s="15" t="s">
        <v>97</v>
      </c>
      <c r="M2597" s="0" t="n">
        <v>1</v>
      </c>
      <c r="N2597" s="16" t="n">
        <f aca="false">I2597*K2597</f>
        <v>46020</v>
      </c>
      <c r="O2597" s="16" t="n">
        <f aca="false">I2597*(K2597-J2597)</f>
        <v>7059</v>
      </c>
      <c r="P2597" s="15" t="n">
        <f aca="false">K2597-J2597</f>
        <v>181</v>
      </c>
      <c r="Q2597" s="0" t="str">
        <f aca="false">IF(G2597=0,"Out of stock",IF(G2597&lt;H2597,"Understocked",IF(G2597&gt;Summary!$B$6*H2597,"Overstocked","Healthy")))</f>
        <v>Healthy</v>
      </c>
      <c r="R2597" s="0" t="str">
        <f aca="false">IF(I2597&gt;=Summary!$B$7,"Fast",IF(I2597&lt;Summary!$B$8,"Slow","Medium"))</f>
        <v>Slow</v>
      </c>
      <c r="S2597" s="15" t="n">
        <f aca="false">IF(M2597&gt;Summary!$B$5,1,0)</f>
        <v>0</v>
      </c>
      <c r="T2597" s="16" t="n">
        <f aca="false">IF(Q2597="Overstocked",(G2597-Summary!$B$6*H2597)*J2597,0)</f>
        <v>0</v>
      </c>
    </row>
    <row r="2598" customFormat="false" ht="15" hidden="false" customHeight="false" outlineLevel="0" collapsed="false">
      <c r="A2598" s="0" t="s">
        <v>2696</v>
      </c>
      <c r="B2598" s="0" t="s">
        <v>123</v>
      </c>
      <c r="C2598" s="0" t="s">
        <v>96</v>
      </c>
      <c r="D2598" s="0" t="s">
        <v>92</v>
      </c>
      <c r="E2598" s="14" t="n">
        <v>44975</v>
      </c>
      <c r="F2598" s="14" t="n">
        <v>44976</v>
      </c>
      <c r="G2598" s="0" t="n">
        <v>425</v>
      </c>
      <c r="H2598" s="0" t="n">
        <v>133</v>
      </c>
      <c r="I2598" s="0" t="n">
        <v>247</v>
      </c>
      <c r="J2598" s="0" t="n">
        <v>1780</v>
      </c>
      <c r="K2598" s="0" t="n">
        <v>2213</v>
      </c>
      <c r="L2598" s="15" t="s">
        <v>87</v>
      </c>
      <c r="M2598" s="0" t="n">
        <v>1</v>
      </c>
      <c r="N2598" s="16" t="n">
        <f aca="false">I2598*K2598</f>
        <v>546611</v>
      </c>
      <c r="O2598" s="16" t="n">
        <f aca="false">I2598*(K2598-J2598)</f>
        <v>106951</v>
      </c>
      <c r="P2598" s="15" t="n">
        <f aca="false">K2598-J2598</f>
        <v>433</v>
      </c>
      <c r="Q2598" s="0" t="str">
        <f aca="false">IF(G2598=0,"Out of stock",IF(G2598&lt;H2598,"Understocked",IF(G2598&gt;Summary!$B$6*H2598,"Overstocked","Healthy")))</f>
        <v>Healthy</v>
      </c>
      <c r="R2598" s="0" t="str">
        <f aca="false">IF(I2598&gt;=Summary!$B$7,"Fast",IF(I2598&lt;Summary!$B$8,"Slow","Medium"))</f>
        <v>Fast</v>
      </c>
      <c r="S2598" s="15" t="n">
        <f aca="false">IF(M2598&gt;Summary!$B$5,1,0)</f>
        <v>0</v>
      </c>
      <c r="T2598" s="16" t="n">
        <f aca="false">IF(Q2598="Overstocked",(G2598-Summary!$B$6*H2598)*J2598,0)</f>
        <v>0</v>
      </c>
    </row>
    <row r="2599" customFormat="false" ht="15" hidden="false" customHeight="false" outlineLevel="0" collapsed="false">
      <c r="A2599" s="0" t="s">
        <v>2697</v>
      </c>
      <c r="B2599" s="0" t="s">
        <v>123</v>
      </c>
      <c r="C2599" s="0" t="s">
        <v>78</v>
      </c>
      <c r="D2599" s="0" t="s">
        <v>79</v>
      </c>
      <c r="E2599" s="14" t="n">
        <v>45317</v>
      </c>
      <c r="F2599" s="14" t="n">
        <v>45321</v>
      </c>
      <c r="G2599" s="0" t="n">
        <v>451</v>
      </c>
      <c r="H2599" s="0" t="n">
        <v>100</v>
      </c>
      <c r="I2599" s="0" t="n">
        <v>220</v>
      </c>
      <c r="J2599" s="0" t="n">
        <v>333</v>
      </c>
      <c r="K2599" s="0" t="n">
        <v>794</v>
      </c>
      <c r="L2599" s="15" t="s">
        <v>87</v>
      </c>
      <c r="M2599" s="0" t="n">
        <v>4</v>
      </c>
      <c r="N2599" s="16" t="n">
        <f aca="false">I2599*K2599</f>
        <v>174680</v>
      </c>
      <c r="O2599" s="16" t="n">
        <f aca="false">I2599*(K2599-J2599)</f>
        <v>101420</v>
      </c>
      <c r="P2599" s="15" t="n">
        <f aca="false">K2599-J2599</f>
        <v>461</v>
      </c>
      <c r="Q2599" s="0" t="str">
        <f aca="false">IF(G2599=0,"Out of stock",IF(G2599&lt;H2599,"Understocked",IF(G2599&gt;Summary!$B$6*H2599,"Overstocked","Healthy")))</f>
        <v>Overstocked</v>
      </c>
      <c r="R2599" s="0" t="str">
        <f aca="false">IF(I2599&gt;=Summary!$B$7,"Fast",IF(I2599&lt;Summary!$B$8,"Slow","Medium"))</f>
        <v>Fast</v>
      </c>
      <c r="S2599" s="15" t="n">
        <f aca="false">IF(M2599&gt;Summary!$B$5,1,0)</f>
        <v>0</v>
      </c>
      <c r="T2599" s="16" t="n">
        <f aca="false">IF(Q2599="Overstocked",(G2599-Summary!$B$6*H2599)*J2599,0)</f>
        <v>16983</v>
      </c>
    </row>
    <row r="2600" customFormat="false" ht="15" hidden="false" customHeight="false" outlineLevel="0" collapsed="false">
      <c r="A2600" s="0" t="s">
        <v>2698</v>
      </c>
      <c r="B2600" s="0" t="s">
        <v>107</v>
      </c>
      <c r="C2600" s="0" t="s">
        <v>85</v>
      </c>
      <c r="D2600" s="0" t="s">
        <v>86</v>
      </c>
      <c r="E2600" s="14" t="n">
        <v>45173</v>
      </c>
      <c r="F2600" s="14" t="n">
        <v>45181</v>
      </c>
      <c r="G2600" s="0" t="n">
        <v>293</v>
      </c>
      <c r="H2600" s="0" t="n">
        <v>105</v>
      </c>
      <c r="I2600" s="0" t="n">
        <v>66</v>
      </c>
      <c r="J2600" s="0" t="n">
        <v>1753</v>
      </c>
      <c r="K2600" s="0" t="n">
        <v>1909</v>
      </c>
      <c r="L2600" s="15" t="s">
        <v>93</v>
      </c>
      <c r="M2600" s="0" t="n">
        <v>8</v>
      </c>
      <c r="N2600" s="16" t="n">
        <f aca="false">I2600*K2600</f>
        <v>125994</v>
      </c>
      <c r="O2600" s="16" t="n">
        <f aca="false">I2600*(K2600-J2600)</f>
        <v>10296</v>
      </c>
      <c r="P2600" s="15" t="n">
        <f aca="false">K2600-J2600</f>
        <v>156</v>
      </c>
      <c r="Q2600" s="0" t="str">
        <f aca="false">IF(G2600=0,"Out of stock",IF(G2600&lt;H2600,"Understocked",IF(G2600&gt;Summary!$B$6*H2600,"Overstocked","Healthy")))</f>
        <v>Healthy</v>
      </c>
      <c r="R2600" s="0" t="str">
        <f aca="false">IF(I2600&gt;=Summary!$B$7,"Fast",IF(I2600&lt;Summary!$B$8,"Slow","Medium"))</f>
        <v>Slow</v>
      </c>
      <c r="S2600" s="15" t="n">
        <f aca="false">IF(M2600&gt;Summary!$B$5,1,0)</f>
        <v>1</v>
      </c>
      <c r="T2600" s="16" t="n">
        <f aca="false">IF(Q2600="Overstocked",(G2600-Summary!$B$6*H2600)*J2600,0)</f>
        <v>0</v>
      </c>
    </row>
    <row r="2601" customFormat="false" ht="15" hidden="false" customHeight="false" outlineLevel="0" collapsed="false">
      <c r="A2601" s="0" t="s">
        <v>2699</v>
      </c>
      <c r="B2601" s="0" t="s">
        <v>77</v>
      </c>
      <c r="C2601" s="0" t="s">
        <v>104</v>
      </c>
      <c r="D2601" s="0" t="s">
        <v>90</v>
      </c>
      <c r="E2601" s="14" t="n">
        <v>45621</v>
      </c>
      <c r="F2601" s="14" t="n">
        <v>45626</v>
      </c>
      <c r="G2601" s="0" t="n">
        <v>2</v>
      </c>
      <c r="H2601" s="0" t="n">
        <v>83</v>
      </c>
      <c r="I2601" s="0" t="n">
        <v>80</v>
      </c>
      <c r="J2601" s="0" t="n">
        <v>801</v>
      </c>
      <c r="K2601" s="0" t="n">
        <v>990</v>
      </c>
      <c r="L2601" s="15" t="s">
        <v>80</v>
      </c>
      <c r="M2601" s="0" t="n">
        <v>5</v>
      </c>
      <c r="N2601" s="16" t="n">
        <f aca="false">I2601*K2601</f>
        <v>79200</v>
      </c>
      <c r="O2601" s="16" t="n">
        <f aca="false">I2601*(K2601-J2601)</f>
        <v>15120</v>
      </c>
      <c r="P2601" s="15" t="n">
        <f aca="false">K2601-J2601</f>
        <v>189</v>
      </c>
      <c r="Q2601" s="0" t="str">
        <f aca="false">IF(G2601=0,"Out of stock",IF(G2601&lt;H2601,"Understocked",IF(G2601&gt;Summary!$B$6*H2601,"Overstocked","Healthy")))</f>
        <v>Understocked</v>
      </c>
      <c r="R2601" s="0" t="str">
        <f aca="false">IF(I2601&gt;=Summary!$B$7,"Fast",IF(I2601&lt;Summary!$B$8,"Slow","Medium"))</f>
        <v>Slow</v>
      </c>
      <c r="S2601" s="15" t="n">
        <f aca="false">IF(M2601&gt;Summary!$B$5,1,0)</f>
        <v>0</v>
      </c>
      <c r="T2601" s="16" t="n">
        <f aca="false">IF(Q2601="Overstocked",(G2601-Summary!$B$6*H2601)*J2601,0)</f>
        <v>0</v>
      </c>
    </row>
    <row r="2602" customFormat="false" ht="15" hidden="false" customHeight="false" outlineLevel="0" collapsed="false">
      <c r="A2602" s="0" t="s">
        <v>2700</v>
      </c>
      <c r="B2602" s="0" t="s">
        <v>77</v>
      </c>
      <c r="C2602" s="0" t="s">
        <v>104</v>
      </c>
      <c r="D2602" s="0" t="s">
        <v>92</v>
      </c>
      <c r="E2602" s="14" t="n">
        <v>45125</v>
      </c>
      <c r="F2602" s="14" t="n">
        <v>45135</v>
      </c>
      <c r="G2602" s="0" t="n">
        <v>237</v>
      </c>
      <c r="H2602" s="0" t="n">
        <v>82</v>
      </c>
      <c r="I2602" s="0" t="n">
        <v>45</v>
      </c>
      <c r="J2602" s="0" t="n">
        <v>269</v>
      </c>
      <c r="K2602" s="0" t="n">
        <v>748</v>
      </c>
      <c r="L2602" s="15" t="s">
        <v>87</v>
      </c>
      <c r="M2602" s="0" t="n">
        <v>10</v>
      </c>
      <c r="N2602" s="16" t="n">
        <f aca="false">I2602*K2602</f>
        <v>33660</v>
      </c>
      <c r="O2602" s="16" t="n">
        <f aca="false">I2602*(K2602-J2602)</f>
        <v>21555</v>
      </c>
      <c r="P2602" s="15" t="n">
        <f aca="false">K2602-J2602</f>
        <v>479</v>
      </c>
      <c r="Q2602" s="0" t="str">
        <f aca="false">IF(G2602=0,"Out of stock",IF(G2602&lt;H2602,"Understocked",IF(G2602&gt;Summary!$B$6*H2602,"Overstocked","Healthy")))</f>
        <v>Healthy</v>
      </c>
      <c r="R2602" s="0" t="str">
        <f aca="false">IF(I2602&gt;=Summary!$B$7,"Fast",IF(I2602&lt;Summary!$B$8,"Slow","Medium"))</f>
        <v>Slow</v>
      </c>
      <c r="S2602" s="15" t="n">
        <f aca="false">IF(M2602&gt;Summary!$B$5,1,0)</f>
        <v>1</v>
      </c>
      <c r="T2602" s="16" t="n">
        <f aca="false">IF(Q2602="Overstocked",(G2602-Summary!$B$6*H2602)*J2602,0)</f>
        <v>0</v>
      </c>
    </row>
    <row r="2603" customFormat="false" ht="15" hidden="false" customHeight="false" outlineLevel="0" collapsed="false">
      <c r="A2603" s="0" t="s">
        <v>2701</v>
      </c>
      <c r="B2603" s="0" t="s">
        <v>77</v>
      </c>
      <c r="C2603" s="0" t="s">
        <v>104</v>
      </c>
      <c r="D2603" s="0" t="s">
        <v>102</v>
      </c>
      <c r="E2603" s="14" t="n">
        <v>45180</v>
      </c>
      <c r="F2603" s="14" t="n">
        <v>45185</v>
      </c>
      <c r="G2603" s="0" t="n">
        <v>259</v>
      </c>
      <c r="H2603" s="0" t="n">
        <v>54</v>
      </c>
      <c r="I2603" s="0" t="n">
        <v>258</v>
      </c>
      <c r="J2603" s="0" t="n">
        <v>1414</v>
      </c>
      <c r="K2603" s="0" t="n">
        <v>1883</v>
      </c>
      <c r="L2603" s="15" t="s">
        <v>87</v>
      </c>
      <c r="M2603" s="0" t="n">
        <v>5</v>
      </c>
      <c r="N2603" s="16" t="n">
        <f aca="false">I2603*K2603</f>
        <v>485814</v>
      </c>
      <c r="O2603" s="16" t="n">
        <f aca="false">I2603*(K2603-J2603)</f>
        <v>121002</v>
      </c>
      <c r="P2603" s="15" t="n">
        <f aca="false">K2603-J2603</f>
        <v>469</v>
      </c>
      <c r="Q2603" s="0" t="str">
        <f aca="false">IF(G2603=0,"Out of stock",IF(G2603&lt;H2603,"Understocked",IF(G2603&gt;Summary!$B$6*H2603,"Overstocked","Healthy")))</f>
        <v>Overstocked</v>
      </c>
      <c r="R2603" s="0" t="str">
        <f aca="false">IF(I2603&gt;=Summary!$B$7,"Fast",IF(I2603&lt;Summary!$B$8,"Slow","Medium"))</f>
        <v>Fast</v>
      </c>
      <c r="S2603" s="15" t="n">
        <f aca="false">IF(M2603&gt;Summary!$B$5,1,0)</f>
        <v>0</v>
      </c>
      <c r="T2603" s="16" t="n">
        <f aca="false">IF(Q2603="Overstocked",(G2603-Summary!$B$6*H2603)*J2603,0)</f>
        <v>60802</v>
      </c>
    </row>
    <row r="2604" customFormat="false" ht="15" hidden="false" customHeight="false" outlineLevel="0" collapsed="false">
      <c r="A2604" s="0" t="s">
        <v>2702</v>
      </c>
      <c r="B2604" s="0" t="s">
        <v>95</v>
      </c>
      <c r="C2604" s="0" t="s">
        <v>78</v>
      </c>
      <c r="D2604" s="0" t="s">
        <v>102</v>
      </c>
      <c r="E2604" s="14" t="n">
        <v>45262</v>
      </c>
      <c r="F2604" s="14" t="n">
        <v>45264</v>
      </c>
      <c r="G2604" s="0" t="n">
        <v>105</v>
      </c>
      <c r="H2604" s="0" t="n">
        <v>145</v>
      </c>
      <c r="I2604" s="0" t="n">
        <v>67</v>
      </c>
      <c r="J2604" s="0" t="n">
        <v>816</v>
      </c>
      <c r="K2604" s="0" t="n">
        <v>1230</v>
      </c>
      <c r="L2604" s="15" t="s">
        <v>82</v>
      </c>
      <c r="M2604" s="0" t="n">
        <v>2</v>
      </c>
      <c r="N2604" s="16" t="n">
        <f aca="false">I2604*K2604</f>
        <v>82410</v>
      </c>
      <c r="O2604" s="16" t="n">
        <f aca="false">I2604*(K2604-J2604)</f>
        <v>27738</v>
      </c>
      <c r="P2604" s="15" t="n">
        <f aca="false">K2604-J2604</f>
        <v>414</v>
      </c>
      <c r="Q2604" s="0" t="str">
        <f aca="false">IF(G2604=0,"Out of stock",IF(G2604&lt;H2604,"Understocked",IF(G2604&gt;Summary!$B$6*H2604,"Overstocked","Healthy")))</f>
        <v>Understocked</v>
      </c>
      <c r="R2604" s="0" t="str">
        <f aca="false">IF(I2604&gt;=Summary!$B$7,"Fast",IF(I2604&lt;Summary!$B$8,"Slow","Medium"))</f>
        <v>Slow</v>
      </c>
      <c r="S2604" s="15" t="n">
        <f aca="false">IF(M2604&gt;Summary!$B$5,1,0)</f>
        <v>0</v>
      </c>
      <c r="T2604" s="16" t="n">
        <f aca="false">IF(Q2604="Overstocked",(G2604-Summary!$B$6*H2604)*J2604,0)</f>
        <v>0</v>
      </c>
    </row>
    <row r="2605" customFormat="false" ht="15" hidden="false" customHeight="false" outlineLevel="0" collapsed="false">
      <c r="A2605" s="0" t="s">
        <v>2703</v>
      </c>
      <c r="B2605" s="0" t="s">
        <v>123</v>
      </c>
      <c r="C2605" s="0" t="s">
        <v>104</v>
      </c>
      <c r="D2605" s="0" t="s">
        <v>92</v>
      </c>
      <c r="E2605" s="14" t="n">
        <v>44988</v>
      </c>
      <c r="F2605" s="14" t="n">
        <v>44990</v>
      </c>
      <c r="G2605" s="0" t="n">
        <v>383</v>
      </c>
      <c r="H2605" s="0" t="n">
        <v>127</v>
      </c>
      <c r="I2605" s="0" t="n">
        <v>203</v>
      </c>
      <c r="J2605" s="0" t="n">
        <v>355</v>
      </c>
      <c r="K2605" s="0" t="n">
        <v>705</v>
      </c>
      <c r="L2605" s="15" t="s">
        <v>93</v>
      </c>
      <c r="M2605" s="0" t="n">
        <v>2</v>
      </c>
      <c r="N2605" s="16" t="n">
        <f aca="false">I2605*K2605</f>
        <v>143115</v>
      </c>
      <c r="O2605" s="16" t="n">
        <f aca="false">I2605*(K2605-J2605)</f>
        <v>71050</v>
      </c>
      <c r="P2605" s="15" t="n">
        <f aca="false">K2605-J2605</f>
        <v>350</v>
      </c>
      <c r="Q2605" s="0" t="str">
        <f aca="false">IF(G2605=0,"Out of stock",IF(G2605&lt;H2605,"Understocked",IF(G2605&gt;Summary!$B$6*H2605,"Overstocked","Healthy")))</f>
        <v>Healthy</v>
      </c>
      <c r="R2605" s="0" t="str">
        <f aca="false">IF(I2605&gt;=Summary!$B$7,"Fast",IF(I2605&lt;Summary!$B$8,"Slow","Medium"))</f>
        <v>Fast</v>
      </c>
      <c r="S2605" s="15" t="n">
        <f aca="false">IF(M2605&gt;Summary!$B$5,1,0)</f>
        <v>0</v>
      </c>
      <c r="T2605" s="16" t="n">
        <f aca="false">IF(Q2605="Overstocked",(G2605-Summary!$B$6*H2605)*J2605,0)</f>
        <v>0</v>
      </c>
    </row>
    <row r="2606" customFormat="false" ht="15" hidden="false" customHeight="false" outlineLevel="0" collapsed="false">
      <c r="A2606" s="0" t="s">
        <v>2704</v>
      </c>
      <c r="B2606" s="0" t="s">
        <v>89</v>
      </c>
      <c r="C2606" s="0" t="s">
        <v>78</v>
      </c>
      <c r="D2606" s="0" t="s">
        <v>79</v>
      </c>
      <c r="E2606" s="14" t="n">
        <v>45638</v>
      </c>
      <c r="F2606" s="14" t="n">
        <v>45644</v>
      </c>
      <c r="G2606" s="0" t="n">
        <v>156</v>
      </c>
      <c r="H2606" s="0" t="n">
        <v>68</v>
      </c>
      <c r="I2606" s="0" t="n">
        <v>23</v>
      </c>
      <c r="J2606" s="0" t="n">
        <v>1380</v>
      </c>
      <c r="K2606" s="0" t="n">
        <v>1739</v>
      </c>
      <c r="L2606" s="15" t="s">
        <v>97</v>
      </c>
      <c r="M2606" s="0" t="n">
        <v>6</v>
      </c>
      <c r="N2606" s="16" t="n">
        <f aca="false">I2606*K2606</f>
        <v>39997</v>
      </c>
      <c r="O2606" s="16" t="n">
        <f aca="false">I2606*(K2606-J2606)</f>
        <v>8257</v>
      </c>
      <c r="P2606" s="15" t="n">
        <f aca="false">K2606-J2606</f>
        <v>359</v>
      </c>
      <c r="Q2606" s="0" t="str">
        <f aca="false">IF(G2606=0,"Out of stock",IF(G2606&lt;H2606,"Understocked",IF(G2606&gt;Summary!$B$6*H2606,"Overstocked","Healthy")))</f>
        <v>Healthy</v>
      </c>
      <c r="R2606" s="0" t="str">
        <f aca="false">IF(I2606&gt;=Summary!$B$7,"Fast",IF(I2606&lt;Summary!$B$8,"Slow","Medium"))</f>
        <v>Slow</v>
      </c>
      <c r="S2606" s="15" t="n">
        <f aca="false">IF(M2606&gt;Summary!$B$5,1,0)</f>
        <v>0</v>
      </c>
      <c r="T2606" s="16" t="n">
        <f aca="false">IF(Q2606="Overstocked",(G2606-Summary!$B$6*H2606)*J2606,0)</f>
        <v>0</v>
      </c>
    </row>
    <row r="2607" customFormat="false" ht="15" hidden="false" customHeight="false" outlineLevel="0" collapsed="false">
      <c r="A2607" s="0" t="s">
        <v>2705</v>
      </c>
      <c r="B2607" s="0" t="s">
        <v>111</v>
      </c>
      <c r="C2607" s="0" t="s">
        <v>78</v>
      </c>
      <c r="D2607" s="0" t="s">
        <v>86</v>
      </c>
      <c r="E2607" s="14" t="n">
        <v>45063</v>
      </c>
      <c r="F2607" s="14" t="n">
        <v>45069</v>
      </c>
      <c r="G2607" s="0" t="n">
        <v>389</v>
      </c>
      <c r="H2607" s="0" t="n">
        <v>138</v>
      </c>
      <c r="I2607" s="0" t="n">
        <v>219</v>
      </c>
      <c r="J2607" s="0" t="n">
        <v>675</v>
      </c>
      <c r="K2607" s="0" t="n">
        <v>775</v>
      </c>
      <c r="L2607" s="15" t="s">
        <v>80</v>
      </c>
      <c r="M2607" s="0" t="n">
        <v>6</v>
      </c>
      <c r="N2607" s="16" t="n">
        <f aca="false">I2607*K2607</f>
        <v>169725</v>
      </c>
      <c r="O2607" s="16" t="n">
        <f aca="false">I2607*(K2607-J2607)</f>
        <v>21900</v>
      </c>
      <c r="P2607" s="15" t="n">
        <f aca="false">K2607-J2607</f>
        <v>100</v>
      </c>
      <c r="Q2607" s="0" t="str">
        <f aca="false">IF(G2607=0,"Out of stock",IF(G2607&lt;H2607,"Understocked",IF(G2607&gt;Summary!$B$6*H2607,"Overstocked","Healthy")))</f>
        <v>Healthy</v>
      </c>
      <c r="R2607" s="0" t="str">
        <f aca="false">IF(I2607&gt;=Summary!$B$7,"Fast",IF(I2607&lt;Summary!$B$8,"Slow","Medium"))</f>
        <v>Fast</v>
      </c>
      <c r="S2607" s="15" t="n">
        <f aca="false">IF(M2607&gt;Summary!$B$5,1,0)</f>
        <v>0</v>
      </c>
      <c r="T2607" s="16" t="n">
        <f aca="false">IF(Q2607="Overstocked",(G2607-Summary!$B$6*H2607)*J2607,0)</f>
        <v>0</v>
      </c>
    </row>
    <row r="2608" customFormat="false" ht="15" hidden="false" customHeight="false" outlineLevel="0" collapsed="false">
      <c r="A2608" s="0" t="s">
        <v>2706</v>
      </c>
      <c r="B2608" s="0" t="s">
        <v>84</v>
      </c>
      <c r="C2608" s="0" t="s">
        <v>104</v>
      </c>
      <c r="D2608" s="0" t="s">
        <v>90</v>
      </c>
      <c r="E2608" s="14" t="n">
        <v>45066</v>
      </c>
      <c r="F2608" s="14" t="n">
        <v>45073</v>
      </c>
      <c r="G2608" s="0" t="n">
        <v>48</v>
      </c>
      <c r="H2608" s="0" t="n">
        <v>104</v>
      </c>
      <c r="I2608" s="0" t="n">
        <v>138</v>
      </c>
      <c r="J2608" s="0" t="n">
        <v>820</v>
      </c>
      <c r="K2608" s="0" t="n">
        <v>1092</v>
      </c>
      <c r="L2608" s="15" t="s">
        <v>80</v>
      </c>
      <c r="M2608" s="0" t="n">
        <v>7</v>
      </c>
      <c r="N2608" s="16" t="n">
        <f aca="false">I2608*K2608</f>
        <v>150696</v>
      </c>
      <c r="O2608" s="16" t="n">
        <f aca="false">I2608*(K2608-J2608)</f>
        <v>37536</v>
      </c>
      <c r="P2608" s="15" t="n">
        <f aca="false">K2608-J2608</f>
        <v>272</v>
      </c>
      <c r="Q2608" s="0" t="str">
        <f aca="false">IF(G2608=0,"Out of stock",IF(G2608&lt;H2608,"Understocked",IF(G2608&gt;Summary!$B$6*H2608,"Overstocked","Healthy")))</f>
        <v>Understocked</v>
      </c>
      <c r="R2608" s="0" t="str">
        <f aca="false">IF(I2608&gt;=Summary!$B$7,"Fast",IF(I2608&lt;Summary!$B$8,"Slow","Medium"))</f>
        <v>Medium</v>
      </c>
      <c r="S2608" s="15" t="n">
        <f aca="false">IF(M2608&gt;Summary!$B$5,1,0)</f>
        <v>0</v>
      </c>
      <c r="T2608" s="16" t="n">
        <f aca="false">IF(Q2608="Overstocked",(G2608-Summary!$B$6*H2608)*J2608,0)</f>
        <v>0</v>
      </c>
    </row>
    <row r="2609" customFormat="false" ht="15" hidden="false" customHeight="false" outlineLevel="0" collapsed="false">
      <c r="A2609" s="0" t="s">
        <v>2707</v>
      </c>
      <c r="B2609" s="0" t="s">
        <v>101</v>
      </c>
      <c r="C2609" s="0" t="s">
        <v>96</v>
      </c>
      <c r="D2609" s="0" t="s">
        <v>86</v>
      </c>
      <c r="E2609" s="14" t="n">
        <v>45279</v>
      </c>
      <c r="F2609" s="14" t="n">
        <v>45285</v>
      </c>
      <c r="G2609" s="0" t="n">
        <v>436</v>
      </c>
      <c r="H2609" s="0" t="n">
        <v>109</v>
      </c>
      <c r="I2609" s="0" t="n">
        <v>246</v>
      </c>
      <c r="J2609" s="0" t="n">
        <v>798</v>
      </c>
      <c r="K2609" s="0" t="n">
        <v>887</v>
      </c>
      <c r="L2609" s="15" t="s">
        <v>87</v>
      </c>
      <c r="M2609" s="0" t="n">
        <v>6</v>
      </c>
      <c r="N2609" s="16" t="n">
        <f aca="false">I2609*K2609</f>
        <v>218202</v>
      </c>
      <c r="O2609" s="16" t="n">
        <f aca="false">I2609*(K2609-J2609)</f>
        <v>21894</v>
      </c>
      <c r="P2609" s="15" t="n">
        <f aca="false">K2609-J2609</f>
        <v>89</v>
      </c>
      <c r="Q2609" s="0" t="str">
        <f aca="false">IF(G2609=0,"Out of stock",IF(G2609&lt;H2609,"Understocked",IF(G2609&gt;Summary!$B$6*H2609,"Overstocked","Healthy")))</f>
        <v>Healthy</v>
      </c>
      <c r="R2609" s="0" t="str">
        <f aca="false">IF(I2609&gt;=Summary!$B$7,"Fast",IF(I2609&lt;Summary!$B$8,"Slow","Medium"))</f>
        <v>Fast</v>
      </c>
      <c r="S2609" s="15" t="n">
        <f aca="false">IF(M2609&gt;Summary!$B$5,1,0)</f>
        <v>0</v>
      </c>
      <c r="T2609" s="16" t="n">
        <f aca="false">IF(Q2609="Overstocked",(G2609-Summary!$B$6*H2609)*J2609,0)</f>
        <v>0</v>
      </c>
    </row>
    <row r="2610" customFormat="false" ht="15" hidden="false" customHeight="false" outlineLevel="0" collapsed="false">
      <c r="A2610" s="0" t="s">
        <v>2708</v>
      </c>
      <c r="B2610" s="0" t="s">
        <v>115</v>
      </c>
      <c r="C2610" s="0" t="s">
        <v>104</v>
      </c>
      <c r="D2610" s="0" t="s">
        <v>86</v>
      </c>
      <c r="E2610" s="14" t="n">
        <v>45543</v>
      </c>
      <c r="F2610" s="14" t="n">
        <v>45552</v>
      </c>
      <c r="G2610" s="0" t="n">
        <v>369</v>
      </c>
      <c r="H2610" s="0" t="n">
        <v>147</v>
      </c>
      <c r="I2610" s="0" t="n">
        <v>117</v>
      </c>
      <c r="J2610" s="0" t="n">
        <v>981</v>
      </c>
      <c r="K2610" s="0" t="n">
        <v>1108</v>
      </c>
      <c r="L2610" s="15" t="s">
        <v>87</v>
      </c>
      <c r="M2610" s="0" t="n">
        <v>9</v>
      </c>
      <c r="N2610" s="16" t="n">
        <f aca="false">I2610*K2610</f>
        <v>129636</v>
      </c>
      <c r="O2610" s="16" t="n">
        <f aca="false">I2610*(K2610-J2610)</f>
        <v>14859</v>
      </c>
      <c r="P2610" s="15" t="n">
        <f aca="false">K2610-J2610</f>
        <v>127</v>
      </c>
      <c r="Q2610" s="0" t="str">
        <f aca="false">IF(G2610=0,"Out of stock",IF(G2610&lt;H2610,"Understocked",IF(G2610&gt;Summary!$B$6*H2610,"Overstocked","Healthy")))</f>
        <v>Healthy</v>
      </c>
      <c r="R2610" s="0" t="str">
        <f aca="false">IF(I2610&gt;=Summary!$B$7,"Fast",IF(I2610&lt;Summary!$B$8,"Slow","Medium"))</f>
        <v>Medium</v>
      </c>
      <c r="S2610" s="15" t="n">
        <f aca="false">IF(M2610&gt;Summary!$B$5,1,0)</f>
        <v>1</v>
      </c>
      <c r="T2610" s="16" t="n">
        <f aca="false">IF(Q2610="Overstocked",(G2610-Summary!$B$6*H2610)*J2610,0)</f>
        <v>0</v>
      </c>
    </row>
    <row r="2611" customFormat="false" ht="15" hidden="false" customHeight="false" outlineLevel="0" collapsed="false">
      <c r="A2611" s="0" t="s">
        <v>2709</v>
      </c>
      <c r="B2611" s="0" t="s">
        <v>101</v>
      </c>
      <c r="C2611" s="0" t="s">
        <v>78</v>
      </c>
      <c r="D2611" s="0" t="s">
        <v>86</v>
      </c>
      <c r="E2611" s="14" t="n">
        <v>45045</v>
      </c>
      <c r="F2611" s="14" t="n">
        <v>45046</v>
      </c>
      <c r="G2611" s="0" t="n">
        <v>186</v>
      </c>
      <c r="H2611" s="0" t="n">
        <v>115</v>
      </c>
      <c r="I2611" s="0" t="n">
        <v>55</v>
      </c>
      <c r="J2611" s="0" t="n">
        <v>1432</v>
      </c>
      <c r="K2611" s="0" t="n">
        <v>1931</v>
      </c>
      <c r="L2611" s="15" t="s">
        <v>93</v>
      </c>
      <c r="M2611" s="0" t="n">
        <v>1</v>
      </c>
      <c r="N2611" s="16" t="n">
        <f aca="false">I2611*K2611</f>
        <v>106205</v>
      </c>
      <c r="O2611" s="16" t="n">
        <f aca="false">I2611*(K2611-J2611)</f>
        <v>27445</v>
      </c>
      <c r="P2611" s="15" t="n">
        <f aca="false">K2611-J2611</f>
        <v>499</v>
      </c>
      <c r="Q2611" s="0" t="str">
        <f aca="false">IF(G2611=0,"Out of stock",IF(G2611&lt;H2611,"Understocked",IF(G2611&gt;Summary!$B$6*H2611,"Overstocked","Healthy")))</f>
        <v>Healthy</v>
      </c>
      <c r="R2611" s="0" t="str">
        <f aca="false">IF(I2611&gt;=Summary!$B$7,"Fast",IF(I2611&lt;Summary!$B$8,"Slow","Medium"))</f>
        <v>Slow</v>
      </c>
      <c r="S2611" s="15" t="n">
        <f aca="false">IF(M2611&gt;Summary!$B$5,1,0)</f>
        <v>0</v>
      </c>
      <c r="T2611" s="16" t="n">
        <f aca="false">IF(Q2611="Overstocked",(G2611-Summary!$B$6*H2611)*J2611,0)</f>
        <v>0</v>
      </c>
    </row>
    <row r="2612" customFormat="false" ht="15" hidden="false" customHeight="false" outlineLevel="0" collapsed="false">
      <c r="A2612" s="0" t="s">
        <v>2710</v>
      </c>
      <c r="B2612" s="0" t="s">
        <v>111</v>
      </c>
      <c r="C2612" s="0" t="s">
        <v>96</v>
      </c>
      <c r="D2612" s="0" t="s">
        <v>92</v>
      </c>
      <c r="E2612" s="14" t="n">
        <v>45440</v>
      </c>
      <c r="F2612" s="14" t="n">
        <v>45445</v>
      </c>
      <c r="G2612" s="0" t="n">
        <v>498</v>
      </c>
      <c r="H2612" s="0" t="n">
        <v>85</v>
      </c>
      <c r="I2612" s="0" t="n">
        <v>94</v>
      </c>
      <c r="J2612" s="0" t="n">
        <v>320</v>
      </c>
      <c r="K2612" s="0" t="n">
        <v>455</v>
      </c>
      <c r="L2612" s="15" t="s">
        <v>97</v>
      </c>
      <c r="M2612" s="0" t="n">
        <v>5</v>
      </c>
      <c r="N2612" s="16" t="n">
        <f aca="false">I2612*K2612</f>
        <v>42770</v>
      </c>
      <c r="O2612" s="16" t="n">
        <f aca="false">I2612*(K2612-J2612)</f>
        <v>12690</v>
      </c>
      <c r="P2612" s="15" t="n">
        <f aca="false">K2612-J2612</f>
        <v>135</v>
      </c>
      <c r="Q2612" s="0" t="str">
        <f aca="false">IF(G2612=0,"Out of stock",IF(G2612&lt;H2612,"Understocked",IF(G2612&gt;Summary!$B$6*H2612,"Overstocked","Healthy")))</f>
        <v>Overstocked</v>
      </c>
      <c r="R2612" s="0" t="str">
        <f aca="false">IF(I2612&gt;=Summary!$B$7,"Fast",IF(I2612&lt;Summary!$B$8,"Slow","Medium"))</f>
        <v>Slow</v>
      </c>
      <c r="S2612" s="15" t="n">
        <f aca="false">IF(M2612&gt;Summary!$B$5,1,0)</f>
        <v>0</v>
      </c>
      <c r="T2612" s="16" t="n">
        <f aca="false">IF(Q2612="Overstocked",(G2612-Summary!$B$6*H2612)*J2612,0)</f>
        <v>50560</v>
      </c>
    </row>
    <row r="2613" customFormat="false" ht="15" hidden="false" customHeight="false" outlineLevel="0" collapsed="false">
      <c r="A2613" s="0" t="s">
        <v>2711</v>
      </c>
      <c r="B2613" s="0" t="s">
        <v>89</v>
      </c>
      <c r="C2613" s="0" t="s">
        <v>96</v>
      </c>
      <c r="D2613" s="0" t="s">
        <v>90</v>
      </c>
      <c r="E2613" s="14" t="n">
        <v>45576</v>
      </c>
      <c r="F2613" s="14" t="n">
        <v>45582</v>
      </c>
      <c r="G2613" s="0" t="n">
        <v>367</v>
      </c>
      <c r="H2613" s="0" t="n">
        <v>126</v>
      </c>
      <c r="I2613" s="0" t="n">
        <v>21</v>
      </c>
      <c r="J2613" s="0" t="n">
        <v>1902</v>
      </c>
      <c r="K2613" s="0" t="n">
        <v>1988</v>
      </c>
      <c r="L2613" s="15" t="s">
        <v>93</v>
      </c>
      <c r="M2613" s="0" t="n">
        <v>6</v>
      </c>
      <c r="N2613" s="16" t="n">
        <f aca="false">I2613*K2613</f>
        <v>41748</v>
      </c>
      <c r="O2613" s="16" t="n">
        <f aca="false">I2613*(K2613-J2613)</f>
        <v>1806</v>
      </c>
      <c r="P2613" s="15" t="n">
        <f aca="false">K2613-J2613</f>
        <v>86</v>
      </c>
      <c r="Q2613" s="0" t="str">
        <f aca="false">IF(G2613=0,"Out of stock",IF(G2613&lt;H2613,"Understocked",IF(G2613&gt;Summary!$B$6*H2613,"Overstocked","Healthy")))</f>
        <v>Healthy</v>
      </c>
      <c r="R2613" s="0" t="str">
        <f aca="false">IF(I2613&gt;=Summary!$B$7,"Fast",IF(I2613&lt;Summary!$B$8,"Slow","Medium"))</f>
        <v>Slow</v>
      </c>
      <c r="S2613" s="15" t="n">
        <f aca="false">IF(M2613&gt;Summary!$B$5,1,0)</f>
        <v>0</v>
      </c>
      <c r="T2613" s="16" t="n">
        <f aca="false">IF(Q2613="Overstocked",(G2613-Summary!$B$6*H2613)*J2613,0)</f>
        <v>0</v>
      </c>
    </row>
    <row r="2614" customFormat="false" ht="15" hidden="false" customHeight="false" outlineLevel="0" collapsed="false">
      <c r="A2614" s="0" t="s">
        <v>2712</v>
      </c>
      <c r="B2614" s="0" t="s">
        <v>89</v>
      </c>
      <c r="C2614" s="0" t="s">
        <v>96</v>
      </c>
      <c r="D2614" s="0" t="s">
        <v>90</v>
      </c>
      <c r="E2614" s="14" t="n">
        <v>45494</v>
      </c>
      <c r="F2614" s="14" t="n">
        <v>45495</v>
      </c>
      <c r="G2614" s="0" t="n">
        <v>236</v>
      </c>
      <c r="H2614" s="0" t="n">
        <v>50</v>
      </c>
      <c r="I2614" s="0" t="n">
        <v>103</v>
      </c>
      <c r="J2614" s="0" t="n">
        <v>734</v>
      </c>
      <c r="K2614" s="0" t="n">
        <v>1116</v>
      </c>
      <c r="L2614" s="15" t="s">
        <v>82</v>
      </c>
      <c r="M2614" s="0" t="n">
        <v>1</v>
      </c>
      <c r="N2614" s="16" t="n">
        <f aca="false">I2614*K2614</f>
        <v>114948</v>
      </c>
      <c r="O2614" s="16" t="n">
        <f aca="false">I2614*(K2614-J2614)</f>
        <v>39346</v>
      </c>
      <c r="P2614" s="15" t="n">
        <f aca="false">K2614-J2614</f>
        <v>382</v>
      </c>
      <c r="Q2614" s="0" t="str">
        <f aca="false">IF(G2614=0,"Out of stock",IF(G2614&lt;H2614,"Understocked",IF(G2614&gt;Summary!$B$6*H2614,"Overstocked","Healthy")))</f>
        <v>Overstocked</v>
      </c>
      <c r="R2614" s="0" t="str">
        <f aca="false">IF(I2614&gt;=Summary!$B$7,"Fast",IF(I2614&lt;Summary!$B$8,"Slow","Medium"))</f>
        <v>Medium</v>
      </c>
      <c r="S2614" s="15" t="n">
        <f aca="false">IF(M2614&gt;Summary!$B$5,1,0)</f>
        <v>0</v>
      </c>
      <c r="T2614" s="16" t="n">
        <f aca="false">IF(Q2614="Overstocked",(G2614-Summary!$B$6*H2614)*J2614,0)</f>
        <v>26424</v>
      </c>
    </row>
    <row r="2615" customFormat="false" ht="15" hidden="false" customHeight="false" outlineLevel="0" collapsed="false">
      <c r="A2615" s="0" t="s">
        <v>2713</v>
      </c>
      <c r="B2615" s="0" t="s">
        <v>115</v>
      </c>
      <c r="C2615" s="0" t="s">
        <v>78</v>
      </c>
      <c r="D2615" s="0" t="s">
        <v>90</v>
      </c>
      <c r="E2615" s="14" t="n">
        <v>45503</v>
      </c>
      <c r="F2615" s="14" t="n">
        <v>45509</v>
      </c>
      <c r="G2615" s="0" t="n">
        <v>236</v>
      </c>
      <c r="H2615" s="0" t="n">
        <v>131</v>
      </c>
      <c r="I2615" s="0" t="n">
        <v>187</v>
      </c>
      <c r="J2615" s="0" t="n">
        <v>556</v>
      </c>
      <c r="K2615" s="0" t="n">
        <v>936</v>
      </c>
      <c r="L2615" s="15" t="s">
        <v>87</v>
      </c>
      <c r="M2615" s="0" t="n">
        <v>6</v>
      </c>
      <c r="N2615" s="16" t="n">
        <f aca="false">I2615*K2615</f>
        <v>175032</v>
      </c>
      <c r="O2615" s="16" t="n">
        <f aca="false">I2615*(K2615-J2615)</f>
        <v>71060</v>
      </c>
      <c r="P2615" s="15" t="n">
        <f aca="false">K2615-J2615</f>
        <v>380</v>
      </c>
      <c r="Q2615" s="0" t="str">
        <f aca="false">IF(G2615=0,"Out of stock",IF(G2615&lt;H2615,"Understocked",IF(G2615&gt;Summary!$B$6*H2615,"Overstocked","Healthy")))</f>
        <v>Healthy</v>
      </c>
      <c r="R2615" s="0" t="str">
        <f aca="false">IF(I2615&gt;=Summary!$B$7,"Fast",IF(I2615&lt;Summary!$B$8,"Slow","Medium"))</f>
        <v>Medium</v>
      </c>
      <c r="S2615" s="15" t="n">
        <f aca="false">IF(M2615&gt;Summary!$B$5,1,0)</f>
        <v>0</v>
      </c>
      <c r="T2615" s="16" t="n">
        <f aca="false">IF(Q2615="Overstocked",(G2615-Summary!$B$6*H2615)*J2615,0)</f>
        <v>0</v>
      </c>
    </row>
    <row r="2616" customFormat="false" ht="15" hidden="false" customHeight="false" outlineLevel="0" collapsed="false">
      <c r="A2616" s="0" t="s">
        <v>2714</v>
      </c>
      <c r="B2616" s="0" t="s">
        <v>84</v>
      </c>
      <c r="C2616" s="0" t="s">
        <v>104</v>
      </c>
      <c r="D2616" s="0" t="s">
        <v>86</v>
      </c>
      <c r="E2616" s="14" t="n">
        <v>45355</v>
      </c>
      <c r="F2616" s="14" t="n">
        <v>45356</v>
      </c>
      <c r="G2616" s="0" t="n">
        <v>125</v>
      </c>
      <c r="H2616" s="0" t="n">
        <v>70</v>
      </c>
      <c r="I2616" s="0" t="n">
        <v>139</v>
      </c>
      <c r="J2616" s="0" t="n">
        <v>731</v>
      </c>
      <c r="K2616" s="0" t="n">
        <v>952</v>
      </c>
      <c r="L2616" s="15" t="s">
        <v>80</v>
      </c>
      <c r="M2616" s="0" t="n">
        <v>1</v>
      </c>
      <c r="N2616" s="16" t="n">
        <f aca="false">I2616*K2616</f>
        <v>132328</v>
      </c>
      <c r="O2616" s="16" t="n">
        <f aca="false">I2616*(K2616-J2616)</f>
        <v>30719</v>
      </c>
      <c r="P2616" s="15" t="n">
        <f aca="false">K2616-J2616</f>
        <v>221</v>
      </c>
      <c r="Q2616" s="0" t="str">
        <f aca="false">IF(G2616=0,"Out of stock",IF(G2616&lt;H2616,"Understocked",IF(G2616&gt;Summary!$B$6*H2616,"Overstocked","Healthy")))</f>
        <v>Healthy</v>
      </c>
      <c r="R2616" s="0" t="str">
        <f aca="false">IF(I2616&gt;=Summary!$B$7,"Fast",IF(I2616&lt;Summary!$B$8,"Slow","Medium"))</f>
        <v>Medium</v>
      </c>
      <c r="S2616" s="15" t="n">
        <f aca="false">IF(M2616&gt;Summary!$B$5,1,0)</f>
        <v>0</v>
      </c>
      <c r="T2616" s="16" t="n">
        <f aca="false">IF(Q2616="Overstocked",(G2616-Summary!$B$6*H2616)*J2616,0)</f>
        <v>0</v>
      </c>
    </row>
    <row r="2617" customFormat="false" ht="15" hidden="false" customHeight="false" outlineLevel="0" collapsed="false">
      <c r="A2617" s="0" t="s">
        <v>2715</v>
      </c>
      <c r="B2617" s="0" t="s">
        <v>113</v>
      </c>
      <c r="C2617" s="0" t="s">
        <v>104</v>
      </c>
      <c r="D2617" s="0" t="s">
        <v>102</v>
      </c>
      <c r="E2617" s="14" t="n">
        <v>45497</v>
      </c>
      <c r="F2617" s="14" t="n">
        <v>45502</v>
      </c>
      <c r="G2617" s="0" t="n">
        <v>228</v>
      </c>
      <c r="H2617" s="0" t="n">
        <v>139</v>
      </c>
      <c r="I2617" s="0" t="n">
        <v>152</v>
      </c>
      <c r="J2617" s="0" t="n">
        <v>1369</v>
      </c>
      <c r="K2617" s="0" t="n">
        <v>1786</v>
      </c>
      <c r="L2617" s="15" t="s">
        <v>82</v>
      </c>
      <c r="M2617" s="0" t="n">
        <v>5</v>
      </c>
      <c r="N2617" s="16" t="n">
        <f aca="false">I2617*K2617</f>
        <v>271472</v>
      </c>
      <c r="O2617" s="16" t="n">
        <f aca="false">I2617*(K2617-J2617)</f>
        <v>63384</v>
      </c>
      <c r="P2617" s="15" t="n">
        <f aca="false">K2617-J2617</f>
        <v>417</v>
      </c>
      <c r="Q2617" s="0" t="str">
        <f aca="false">IF(G2617=0,"Out of stock",IF(G2617&lt;H2617,"Understocked",IF(G2617&gt;Summary!$B$6*H2617,"Overstocked","Healthy")))</f>
        <v>Healthy</v>
      </c>
      <c r="R2617" s="0" t="str">
        <f aca="false">IF(I2617&gt;=Summary!$B$7,"Fast",IF(I2617&lt;Summary!$B$8,"Slow","Medium"))</f>
        <v>Medium</v>
      </c>
      <c r="S2617" s="15" t="n">
        <f aca="false">IF(M2617&gt;Summary!$B$5,1,0)</f>
        <v>0</v>
      </c>
      <c r="T2617" s="16" t="n">
        <f aca="false">IF(Q2617="Overstocked",(G2617-Summary!$B$6*H2617)*J2617,0)</f>
        <v>0</v>
      </c>
    </row>
    <row r="2618" customFormat="false" ht="15" hidden="false" customHeight="false" outlineLevel="0" collapsed="false">
      <c r="A2618" s="0" t="s">
        <v>2716</v>
      </c>
      <c r="B2618" s="0" t="s">
        <v>107</v>
      </c>
      <c r="C2618" s="0" t="s">
        <v>104</v>
      </c>
      <c r="D2618" s="0" t="s">
        <v>79</v>
      </c>
      <c r="E2618" s="14" t="n">
        <v>45276</v>
      </c>
      <c r="F2618" s="14" t="n">
        <v>45284</v>
      </c>
      <c r="G2618" s="0" t="n">
        <v>75</v>
      </c>
      <c r="H2618" s="0" t="n">
        <v>126</v>
      </c>
      <c r="I2618" s="0" t="n">
        <v>6</v>
      </c>
      <c r="J2618" s="0" t="n">
        <v>1134</v>
      </c>
      <c r="K2618" s="0" t="n">
        <v>1424</v>
      </c>
      <c r="L2618" s="15" t="s">
        <v>80</v>
      </c>
      <c r="M2618" s="0" t="n">
        <v>8</v>
      </c>
      <c r="N2618" s="16" t="n">
        <f aca="false">I2618*K2618</f>
        <v>8544</v>
      </c>
      <c r="O2618" s="16" t="n">
        <f aca="false">I2618*(K2618-J2618)</f>
        <v>1740</v>
      </c>
      <c r="P2618" s="15" t="n">
        <f aca="false">K2618-J2618</f>
        <v>290</v>
      </c>
      <c r="Q2618" s="0" t="str">
        <f aca="false">IF(G2618=0,"Out of stock",IF(G2618&lt;H2618,"Understocked",IF(G2618&gt;Summary!$B$6*H2618,"Overstocked","Healthy")))</f>
        <v>Understocked</v>
      </c>
      <c r="R2618" s="0" t="str">
        <f aca="false">IF(I2618&gt;=Summary!$B$7,"Fast",IF(I2618&lt;Summary!$B$8,"Slow","Medium"))</f>
        <v>Slow</v>
      </c>
      <c r="S2618" s="15" t="n">
        <f aca="false">IF(M2618&gt;Summary!$B$5,1,0)</f>
        <v>1</v>
      </c>
      <c r="T2618" s="16" t="n">
        <f aca="false">IF(Q2618="Overstocked",(G2618-Summary!$B$6*H2618)*J2618,0)</f>
        <v>0</v>
      </c>
    </row>
    <row r="2619" customFormat="false" ht="15" hidden="false" customHeight="false" outlineLevel="0" collapsed="false">
      <c r="A2619" s="0" t="s">
        <v>2717</v>
      </c>
      <c r="B2619" s="0" t="s">
        <v>89</v>
      </c>
      <c r="C2619" s="0" t="s">
        <v>85</v>
      </c>
      <c r="D2619" s="0" t="s">
        <v>86</v>
      </c>
      <c r="E2619" s="14" t="n">
        <v>45112</v>
      </c>
      <c r="F2619" s="14" t="n">
        <v>45115</v>
      </c>
      <c r="G2619" s="0" t="n">
        <v>8</v>
      </c>
      <c r="H2619" s="0" t="n">
        <v>114</v>
      </c>
      <c r="I2619" s="0" t="n">
        <v>243</v>
      </c>
      <c r="J2619" s="0" t="n">
        <v>1759</v>
      </c>
      <c r="K2619" s="0" t="n">
        <v>2092</v>
      </c>
      <c r="L2619" s="15" t="s">
        <v>82</v>
      </c>
      <c r="M2619" s="0" t="n">
        <v>3</v>
      </c>
      <c r="N2619" s="16" t="n">
        <f aca="false">I2619*K2619</f>
        <v>508356</v>
      </c>
      <c r="O2619" s="16" t="n">
        <f aca="false">I2619*(K2619-J2619)</f>
        <v>80919</v>
      </c>
      <c r="P2619" s="15" t="n">
        <f aca="false">K2619-J2619</f>
        <v>333</v>
      </c>
      <c r="Q2619" s="0" t="str">
        <f aca="false">IF(G2619=0,"Out of stock",IF(G2619&lt;H2619,"Understocked",IF(G2619&gt;Summary!$B$6*H2619,"Overstocked","Healthy")))</f>
        <v>Understocked</v>
      </c>
      <c r="R2619" s="0" t="str">
        <f aca="false">IF(I2619&gt;=Summary!$B$7,"Fast",IF(I2619&lt;Summary!$B$8,"Slow","Medium"))</f>
        <v>Fast</v>
      </c>
      <c r="S2619" s="15" t="n">
        <f aca="false">IF(M2619&gt;Summary!$B$5,1,0)</f>
        <v>0</v>
      </c>
      <c r="T2619" s="16" t="n">
        <f aca="false">IF(Q2619="Overstocked",(G2619-Summary!$B$6*H2619)*J2619,0)</f>
        <v>0</v>
      </c>
    </row>
    <row r="2620" customFormat="false" ht="15" hidden="false" customHeight="false" outlineLevel="0" collapsed="false">
      <c r="A2620" s="0" t="s">
        <v>2718</v>
      </c>
      <c r="B2620" s="0" t="s">
        <v>101</v>
      </c>
      <c r="C2620" s="0" t="s">
        <v>78</v>
      </c>
      <c r="D2620" s="0" t="s">
        <v>79</v>
      </c>
      <c r="E2620" s="14" t="n">
        <v>45623</v>
      </c>
      <c r="F2620" s="14" t="n">
        <v>45624</v>
      </c>
      <c r="G2620" s="0" t="n">
        <v>113</v>
      </c>
      <c r="H2620" s="0" t="n">
        <v>75</v>
      </c>
      <c r="I2620" s="0" t="n">
        <v>261</v>
      </c>
      <c r="J2620" s="0" t="n">
        <v>1458</v>
      </c>
      <c r="K2620" s="0" t="n">
        <v>1632</v>
      </c>
      <c r="L2620" s="15" t="s">
        <v>87</v>
      </c>
      <c r="M2620" s="0" t="n">
        <v>1</v>
      </c>
      <c r="N2620" s="16" t="n">
        <f aca="false">I2620*K2620</f>
        <v>425952</v>
      </c>
      <c r="O2620" s="16" t="n">
        <f aca="false">I2620*(K2620-J2620)</f>
        <v>45414</v>
      </c>
      <c r="P2620" s="15" t="n">
        <f aca="false">K2620-J2620</f>
        <v>174</v>
      </c>
      <c r="Q2620" s="0" t="str">
        <f aca="false">IF(G2620=0,"Out of stock",IF(G2620&lt;H2620,"Understocked",IF(G2620&gt;Summary!$B$6*H2620,"Overstocked","Healthy")))</f>
        <v>Healthy</v>
      </c>
      <c r="R2620" s="0" t="str">
        <f aca="false">IF(I2620&gt;=Summary!$B$7,"Fast",IF(I2620&lt;Summary!$B$8,"Slow","Medium"))</f>
        <v>Fast</v>
      </c>
      <c r="S2620" s="15" t="n">
        <f aca="false">IF(M2620&gt;Summary!$B$5,1,0)</f>
        <v>0</v>
      </c>
      <c r="T2620" s="16" t="n">
        <f aca="false">IF(Q2620="Overstocked",(G2620-Summary!$B$6*H2620)*J2620,0)</f>
        <v>0</v>
      </c>
    </row>
    <row r="2621" customFormat="false" ht="15" hidden="false" customHeight="false" outlineLevel="0" collapsed="false">
      <c r="A2621" s="0" t="s">
        <v>2719</v>
      </c>
      <c r="B2621" s="0" t="s">
        <v>113</v>
      </c>
      <c r="C2621" s="0" t="s">
        <v>78</v>
      </c>
      <c r="D2621" s="0" t="s">
        <v>79</v>
      </c>
      <c r="E2621" s="14" t="n">
        <v>45032</v>
      </c>
      <c r="F2621" s="14" t="n">
        <v>45042</v>
      </c>
      <c r="G2621" s="0" t="n">
        <v>246</v>
      </c>
      <c r="H2621" s="0" t="n">
        <v>105</v>
      </c>
      <c r="I2621" s="0" t="n">
        <v>123</v>
      </c>
      <c r="J2621" s="0" t="n">
        <v>1926</v>
      </c>
      <c r="K2621" s="0" t="n">
        <v>2264</v>
      </c>
      <c r="L2621" s="15" t="s">
        <v>87</v>
      </c>
      <c r="M2621" s="0" t="n">
        <v>10</v>
      </c>
      <c r="N2621" s="16" t="n">
        <f aca="false">I2621*K2621</f>
        <v>278472</v>
      </c>
      <c r="O2621" s="16" t="n">
        <f aca="false">I2621*(K2621-J2621)</f>
        <v>41574</v>
      </c>
      <c r="P2621" s="15" t="n">
        <f aca="false">K2621-J2621</f>
        <v>338</v>
      </c>
      <c r="Q2621" s="0" t="str">
        <f aca="false">IF(G2621=0,"Out of stock",IF(G2621&lt;H2621,"Understocked",IF(G2621&gt;Summary!$B$6*H2621,"Overstocked","Healthy")))</f>
        <v>Healthy</v>
      </c>
      <c r="R2621" s="0" t="str">
        <f aca="false">IF(I2621&gt;=Summary!$B$7,"Fast",IF(I2621&lt;Summary!$B$8,"Slow","Medium"))</f>
        <v>Medium</v>
      </c>
      <c r="S2621" s="15" t="n">
        <f aca="false">IF(M2621&gt;Summary!$B$5,1,0)</f>
        <v>1</v>
      </c>
      <c r="T2621" s="16" t="n">
        <f aca="false">IF(Q2621="Overstocked",(G2621-Summary!$B$6*H2621)*J2621,0)</f>
        <v>0</v>
      </c>
    </row>
    <row r="2622" customFormat="false" ht="15" hidden="false" customHeight="false" outlineLevel="0" collapsed="false">
      <c r="A2622" s="0" t="s">
        <v>2720</v>
      </c>
      <c r="B2622" s="0" t="s">
        <v>115</v>
      </c>
      <c r="C2622" s="0" t="s">
        <v>85</v>
      </c>
      <c r="D2622" s="0" t="s">
        <v>86</v>
      </c>
      <c r="E2622" s="14" t="n">
        <v>45372</v>
      </c>
      <c r="F2622" s="14" t="n">
        <v>45373</v>
      </c>
      <c r="G2622" s="0" t="n">
        <v>277</v>
      </c>
      <c r="H2622" s="0" t="n">
        <v>111</v>
      </c>
      <c r="I2622" s="0" t="n">
        <v>98</v>
      </c>
      <c r="J2622" s="0" t="n">
        <v>681</v>
      </c>
      <c r="K2622" s="0" t="n">
        <v>848</v>
      </c>
      <c r="L2622" s="15" t="s">
        <v>80</v>
      </c>
      <c r="M2622" s="0" t="n">
        <v>1</v>
      </c>
      <c r="N2622" s="16" t="n">
        <f aca="false">I2622*K2622</f>
        <v>83104</v>
      </c>
      <c r="O2622" s="16" t="n">
        <f aca="false">I2622*(K2622-J2622)</f>
        <v>16366</v>
      </c>
      <c r="P2622" s="15" t="n">
        <f aca="false">K2622-J2622</f>
        <v>167</v>
      </c>
      <c r="Q2622" s="0" t="str">
        <f aca="false">IF(G2622=0,"Out of stock",IF(G2622&lt;H2622,"Understocked",IF(G2622&gt;Summary!$B$6*H2622,"Overstocked","Healthy")))</f>
        <v>Healthy</v>
      </c>
      <c r="R2622" s="0" t="str">
        <f aca="false">IF(I2622&gt;=Summary!$B$7,"Fast",IF(I2622&lt;Summary!$B$8,"Slow","Medium"))</f>
        <v>Slow</v>
      </c>
      <c r="S2622" s="15" t="n">
        <f aca="false">IF(M2622&gt;Summary!$B$5,1,0)</f>
        <v>0</v>
      </c>
      <c r="T2622" s="16" t="n">
        <f aca="false">IF(Q2622="Overstocked",(G2622-Summary!$B$6*H2622)*J2622,0)</f>
        <v>0</v>
      </c>
    </row>
    <row r="2623" customFormat="false" ht="15" hidden="false" customHeight="false" outlineLevel="0" collapsed="false">
      <c r="A2623" s="0" t="s">
        <v>2721</v>
      </c>
      <c r="B2623" s="0" t="s">
        <v>84</v>
      </c>
      <c r="C2623" s="0" t="s">
        <v>96</v>
      </c>
      <c r="D2623" s="0" t="s">
        <v>90</v>
      </c>
      <c r="E2623" s="14" t="n">
        <v>45235</v>
      </c>
      <c r="F2623" s="14" t="n">
        <v>45242</v>
      </c>
      <c r="G2623" s="0" t="n">
        <v>200</v>
      </c>
      <c r="H2623" s="0" t="n">
        <v>96</v>
      </c>
      <c r="I2623" s="0" t="n">
        <v>237</v>
      </c>
      <c r="J2623" s="0" t="n">
        <v>1018</v>
      </c>
      <c r="K2623" s="0" t="n">
        <v>1459</v>
      </c>
      <c r="L2623" s="15" t="s">
        <v>97</v>
      </c>
      <c r="M2623" s="0" t="n">
        <v>7</v>
      </c>
      <c r="N2623" s="16" t="n">
        <f aca="false">I2623*K2623</f>
        <v>345783</v>
      </c>
      <c r="O2623" s="16" t="n">
        <f aca="false">I2623*(K2623-J2623)</f>
        <v>104517</v>
      </c>
      <c r="P2623" s="15" t="n">
        <f aca="false">K2623-J2623</f>
        <v>441</v>
      </c>
      <c r="Q2623" s="0" t="str">
        <f aca="false">IF(G2623=0,"Out of stock",IF(G2623&lt;H2623,"Understocked",IF(G2623&gt;Summary!$B$6*H2623,"Overstocked","Healthy")))</f>
        <v>Healthy</v>
      </c>
      <c r="R2623" s="0" t="str">
        <f aca="false">IF(I2623&gt;=Summary!$B$7,"Fast",IF(I2623&lt;Summary!$B$8,"Slow","Medium"))</f>
        <v>Fast</v>
      </c>
      <c r="S2623" s="15" t="n">
        <f aca="false">IF(M2623&gt;Summary!$B$5,1,0)</f>
        <v>0</v>
      </c>
      <c r="T2623" s="16" t="n">
        <f aca="false">IF(Q2623="Overstocked",(G2623-Summary!$B$6*H2623)*J2623,0)</f>
        <v>0</v>
      </c>
    </row>
    <row r="2624" customFormat="false" ht="15" hidden="false" customHeight="false" outlineLevel="0" collapsed="false">
      <c r="A2624" s="0" t="s">
        <v>2722</v>
      </c>
      <c r="B2624" s="0" t="s">
        <v>111</v>
      </c>
      <c r="C2624" s="0" t="s">
        <v>78</v>
      </c>
      <c r="D2624" s="0" t="s">
        <v>90</v>
      </c>
      <c r="E2624" s="14" t="n">
        <v>45439</v>
      </c>
      <c r="F2624" s="14" t="n">
        <v>45445</v>
      </c>
      <c r="G2624" s="0" t="n">
        <v>146</v>
      </c>
      <c r="H2624" s="0" t="n">
        <v>76</v>
      </c>
      <c r="I2624" s="0" t="n">
        <v>199</v>
      </c>
      <c r="J2624" s="0" t="n">
        <v>1466</v>
      </c>
      <c r="K2624" s="0" t="n">
        <v>1962</v>
      </c>
      <c r="L2624" s="15" t="s">
        <v>93</v>
      </c>
      <c r="M2624" s="0" t="n">
        <v>6</v>
      </c>
      <c r="N2624" s="16" t="n">
        <f aca="false">I2624*K2624</f>
        <v>390438</v>
      </c>
      <c r="O2624" s="16" t="n">
        <f aca="false">I2624*(K2624-J2624)</f>
        <v>98704</v>
      </c>
      <c r="P2624" s="15" t="n">
        <f aca="false">K2624-J2624</f>
        <v>496</v>
      </c>
      <c r="Q2624" s="0" t="str">
        <f aca="false">IF(G2624=0,"Out of stock",IF(G2624&lt;H2624,"Understocked",IF(G2624&gt;Summary!$B$6*H2624,"Overstocked","Healthy")))</f>
        <v>Healthy</v>
      </c>
      <c r="R2624" s="0" t="str">
        <f aca="false">IF(I2624&gt;=Summary!$B$7,"Fast",IF(I2624&lt;Summary!$B$8,"Slow","Medium"))</f>
        <v>Medium</v>
      </c>
      <c r="S2624" s="15" t="n">
        <f aca="false">IF(M2624&gt;Summary!$B$5,1,0)</f>
        <v>0</v>
      </c>
      <c r="T2624" s="16" t="n">
        <f aca="false">IF(Q2624="Overstocked",(G2624-Summary!$B$6*H2624)*J2624,0)</f>
        <v>0</v>
      </c>
    </row>
    <row r="2625" customFormat="false" ht="15" hidden="false" customHeight="false" outlineLevel="0" collapsed="false">
      <c r="A2625" s="0" t="s">
        <v>2723</v>
      </c>
      <c r="B2625" s="0" t="s">
        <v>111</v>
      </c>
      <c r="C2625" s="0" t="s">
        <v>96</v>
      </c>
      <c r="D2625" s="0" t="s">
        <v>79</v>
      </c>
      <c r="E2625" s="14" t="n">
        <v>45299</v>
      </c>
      <c r="F2625" s="14" t="n">
        <v>45300</v>
      </c>
      <c r="G2625" s="0" t="n">
        <v>143</v>
      </c>
      <c r="H2625" s="0" t="n">
        <v>137</v>
      </c>
      <c r="I2625" s="0" t="n">
        <v>69</v>
      </c>
      <c r="J2625" s="0" t="n">
        <v>871</v>
      </c>
      <c r="K2625" s="0" t="n">
        <v>1367</v>
      </c>
      <c r="L2625" s="15" t="s">
        <v>80</v>
      </c>
      <c r="M2625" s="0" t="n">
        <v>1</v>
      </c>
      <c r="N2625" s="16" t="n">
        <f aca="false">I2625*K2625</f>
        <v>94323</v>
      </c>
      <c r="O2625" s="16" t="n">
        <f aca="false">I2625*(K2625-J2625)</f>
        <v>34224</v>
      </c>
      <c r="P2625" s="15" t="n">
        <f aca="false">K2625-J2625</f>
        <v>496</v>
      </c>
      <c r="Q2625" s="0" t="str">
        <f aca="false">IF(G2625=0,"Out of stock",IF(G2625&lt;H2625,"Understocked",IF(G2625&gt;Summary!$B$6*H2625,"Overstocked","Healthy")))</f>
        <v>Healthy</v>
      </c>
      <c r="R2625" s="0" t="str">
        <f aca="false">IF(I2625&gt;=Summary!$B$7,"Fast",IF(I2625&lt;Summary!$B$8,"Slow","Medium"))</f>
        <v>Slow</v>
      </c>
      <c r="S2625" s="15" t="n">
        <f aca="false">IF(M2625&gt;Summary!$B$5,1,0)</f>
        <v>0</v>
      </c>
      <c r="T2625" s="16" t="n">
        <f aca="false">IF(Q2625="Overstocked",(G2625-Summary!$B$6*H2625)*J2625,0)</f>
        <v>0</v>
      </c>
    </row>
    <row r="2626" customFormat="false" ht="15" hidden="false" customHeight="false" outlineLevel="0" collapsed="false">
      <c r="A2626" s="0" t="s">
        <v>2724</v>
      </c>
      <c r="B2626" s="0" t="s">
        <v>84</v>
      </c>
      <c r="C2626" s="0" t="s">
        <v>96</v>
      </c>
      <c r="D2626" s="0" t="s">
        <v>79</v>
      </c>
      <c r="E2626" s="14" t="n">
        <v>45432</v>
      </c>
      <c r="F2626" s="14" t="n">
        <v>45435</v>
      </c>
      <c r="G2626" s="0" t="n">
        <v>383</v>
      </c>
      <c r="H2626" s="0" t="n">
        <v>119</v>
      </c>
      <c r="I2626" s="0" t="n">
        <v>204</v>
      </c>
      <c r="J2626" s="0" t="n">
        <v>1269</v>
      </c>
      <c r="K2626" s="0" t="n">
        <v>1364</v>
      </c>
      <c r="L2626" s="15" t="s">
        <v>93</v>
      </c>
      <c r="M2626" s="0" t="n">
        <v>3</v>
      </c>
      <c r="N2626" s="16" t="n">
        <f aca="false">I2626*K2626</f>
        <v>278256</v>
      </c>
      <c r="O2626" s="16" t="n">
        <f aca="false">I2626*(K2626-J2626)</f>
        <v>19380</v>
      </c>
      <c r="P2626" s="15" t="n">
        <f aca="false">K2626-J2626</f>
        <v>95</v>
      </c>
      <c r="Q2626" s="0" t="str">
        <f aca="false">IF(G2626=0,"Out of stock",IF(G2626&lt;H2626,"Understocked",IF(G2626&gt;Summary!$B$6*H2626,"Overstocked","Healthy")))</f>
        <v>Healthy</v>
      </c>
      <c r="R2626" s="0" t="str">
        <f aca="false">IF(I2626&gt;=Summary!$B$7,"Fast",IF(I2626&lt;Summary!$B$8,"Slow","Medium"))</f>
        <v>Fast</v>
      </c>
      <c r="S2626" s="15" t="n">
        <f aca="false">IF(M2626&gt;Summary!$B$5,1,0)</f>
        <v>0</v>
      </c>
      <c r="T2626" s="16" t="n">
        <f aca="false">IF(Q2626="Overstocked",(G2626-Summary!$B$6*H2626)*J2626,0)</f>
        <v>0</v>
      </c>
    </row>
    <row r="2627" customFormat="false" ht="15" hidden="false" customHeight="false" outlineLevel="0" collapsed="false">
      <c r="A2627" s="0" t="s">
        <v>2725</v>
      </c>
      <c r="B2627" s="0" t="s">
        <v>84</v>
      </c>
      <c r="C2627" s="0" t="s">
        <v>104</v>
      </c>
      <c r="D2627" s="0" t="s">
        <v>92</v>
      </c>
      <c r="E2627" s="14" t="n">
        <v>45044</v>
      </c>
      <c r="F2627" s="14" t="n">
        <v>45051</v>
      </c>
      <c r="G2627" s="0" t="n">
        <v>97</v>
      </c>
      <c r="H2627" s="0" t="n">
        <v>99</v>
      </c>
      <c r="I2627" s="0" t="n">
        <v>239</v>
      </c>
      <c r="J2627" s="0" t="n">
        <v>1511</v>
      </c>
      <c r="K2627" s="0" t="n">
        <v>1688</v>
      </c>
      <c r="L2627" s="15" t="s">
        <v>80</v>
      </c>
      <c r="M2627" s="0" t="n">
        <v>7</v>
      </c>
      <c r="N2627" s="16" t="n">
        <f aca="false">I2627*K2627</f>
        <v>403432</v>
      </c>
      <c r="O2627" s="16" t="n">
        <f aca="false">I2627*(K2627-J2627)</f>
        <v>42303</v>
      </c>
      <c r="P2627" s="15" t="n">
        <f aca="false">K2627-J2627</f>
        <v>177</v>
      </c>
      <c r="Q2627" s="0" t="str">
        <f aca="false">IF(G2627=0,"Out of stock",IF(G2627&lt;H2627,"Understocked",IF(G2627&gt;Summary!$B$6*H2627,"Overstocked","Healthy")))</f>
        <v>Understocked</v>
      </c>
      <c r="R2627" s="0" t="str">
        <f aca="false">IF(I2627&gt;=Summary!$B$7,"Fast",IF(I2627&lt;Summary!$B$8,"Slow","Medium"))</f>
        <v>Fast</v>
      </c>
      <c r="S2627" s="15" t="n">
        <f aca="false">IF(M2627&gt;Summary!$B$5,1,0)</f>
        <v>0</v>
      </c>
      <c r="T2627" s="16" t="n">
        <f aca="false">IF(Q2627="Overstocked",(G2627-Summary!$B$6*H2627)*J2627,0)</f>
        <v>0</v>
      </c>
    </row>
    <row r="2628" customFormat="false" ht="15" hidden="false" customHeight="false" outlineLevel="0" collapsed="false">
      <c r="A2628" s="0" t="s">
        <v>2726</v>
      </c>
      <c r="B2628" s="0" t="s">
        <v>115</v>
      </c>
      <c r="C2628" s="0" t="s">
        <v>78</v>
      </c>
      <c r="D2628" s="0" t="s">
        <v>92</v>
      </c>
      <c r="E2628" s="14" t="n">
        <v>45592</v>
      </c>
      <c r="F2628" s="14" t="n">
        <v>45595</v>
      </c>
      <c r="G2628" s="0" t="n">
        <v>178</v>
      </c>
      <c r="H2628" s="0" t="n">
        <v>134</v>
      </c>
      <c r="I2628" s="0" t="n">
        <v>114</v>
      </c>
      <c r="J2628" s="0" t="n">
        <v>1319</v>
      </c>
      <c r="K2628" s="0" t="n">
        <v>1496</v>
      </c>
      <c r="L2628" s="15" t="s">
        <v>82</v>
      </c>
      <c r="M2628" s="0" t="n">
        <v>3</v>
      </c>
      <c r="N2628" s="16" t="n">
        <f aca="false">I2628*K2628</f>
        <v>170544</v>
      </c>
      <c r="O2628" s="16" t="n">
        <f aca="false">I2628*(K2628-J2628)</f>
        <v>20178</v>
      </c>
      <c r="P2628" s="15" t="n">
        <f aca="false">K2628-J2628</f>
        <v>177</v>
      </c>
      <c r="Q2628" s="0" t="str">
        <f aca="false">IF(G2628=0,"Out of stock",IF(G2628&lt;H2628,"Understocked",IF(G2628&gt;Summary!$B$6*H2628,"Overstocked","Healthy")))</f>
        <v>Healthy</v>
      </c>
      <c r="R2628" s="0" t="str">
        <f aca="false">IF(I2628&gt;=Summary!$B$7,"Fast",IF(I2628&lt;Summary!$B$8,"Slow","Medium"))</f>
        <v>Medium</v>
      </c>
      <c r="S2628" s="15" t="n">
        <f aca="false">IF(M2628&gt;Summary!$B$5,1,0)</f>
        <v>0</v>
      </c>
      <c r="T2628" s="16" t="n">
        <f aca="false">IF(Q2628="Overstocked",(G2628-Summary!$B$6*H2628)*J2628,0)</f>
        <v>0</v>
      </c>
    </row>
    <row r="2629" customFormat="false" ht="15" hidden="false" customHeight="false" outlineLevel="0" collapsed="false">
      <c r="A2629" s="0" t="s">
        <v>2727</v>
      </c>
      <c r="B2629" s="0" t="s">
        <v>123</v>
      </c>
      <c r="C2629" s="0" t="s">
        <v>85</v>
      </c>
      <c r="D2629" s="0" t="s">
        <v>102</v>
      </c>
      <c r="E2629" s="14" t="n">
        <v>45631</v>
      </c>
      <c r="F2629" s="14" t="n">
        <v>45641</v>
      </c>
      <c r="G2629" s="0" t="n">
        <v>37</v>
      </c>
      <c r="H2629" s="0" t="n">
        <v>85</v>
      </c>
      <c r="I2629" s="0" t="n">
        <v>232</v>
      </c>
      <c r="J2629" s="0" t="n">
        <v>957</v>
      </c>
      <c r="K2629" s="0" t="n">
        <v>1279</v>
      </c>
      <c r="L2629" s="15" t="s">
        <v>93</v>
      </c>
      <c r="M2629" s="0" t="n">
        <v>10</v>
      </c>
      <c r="N2629" s="16" t="n">
        <f aca="false">I2629*K2629</f>
        <v>296728</v>
      </c>
      <c r="O2629" s="16" t="n">
        <f aca="false">I2629*(K2629-J2629)</f>
        <v>74704</v>
      </c>
      <c r="P2629" s="15" t="n">
        <f aca="false">K2629-J2629</f>
        <v>322</v>
      </c>
      <c r="Q2629" s="0" t="str">
        <f aca="false">IF(G2629=0,"Out of stock",IF(G2629&lt;H2629,"Understocked",IF(G2629&gt;Summary!$B$6*H2629,"Overstocked","Healthy")))</f>
        <v>Understocked</v>
      </c>
      <c r="R2629" s="0" t="str">
        <f aca="false">IF(I2629&gt;=Summary!$B$7,"Fast",IF(I2629&lt;Summary!$B$8,"Slow","Medium"))</f>
        <v>Fast</v>
      </c>
      <c r="S2629" s="15" t="n">
        <f aca="false">IF(M2629&gt;Summary!$B$5,1,0)</f>
        <v>1</v>
      </c>
      <c r="T2629" s="16" t="n">
        <f aca="false">IF(Q2629="Overstocked",(G2629-Summary!$B$6*H2629)*J2629,0)</f>
        <v>0</v>
      </c>
    </row>
    <row r="2630" customFormat="false" ht="15" hidden="false" customHeight="false" outlineLevel="0" collapsed="false">
      <c r="A2630" s="0" t="s">
        <v>2728</v>
      </c>
      <c r="B2630" s="0" t="s">
        <v>95</v>
      </c>
      <c r="C2630" s="0" t="s">
        <v>85</v>
      </c>
      <c r="D2630" s="0" t="s">
        <v>92</v>
      </c>
      <c r="E2630" s="14" t="n">
        <v>45200</v>
      </c>
      <c r="F2630" s="14" t="n">
        <v>45203</v>
      </c>
      <c r="G2630" s="0" t="n">
        <v>258</v>
      </c>
      <c r="H2630" s="0" t="n">
        <v>130</v>
      </c>
      <c r="I2630" s="0" t="n">
        <v>133</v>
      </c>
      <c r="J2630" s="0" t="n">
        <v>1630</v>
      </c>
      <c r="K2630" s="0" t="n">
        <v>1801</v>
      </c>
      <c r="L2630" s="15" t="s">
        <v>80</v>
      </c>
      <c r="M2630" s="0" t="n">
        <v>3</v>
      </c>
      <c r="N2630" s="16" t="n">
        <f aca="false">I2630*K2630</f>
        <v>239533</v>
      </c>
      <c r="O2630" s="16" t="n">
        <f aca="false">I2630*(K2630-J2630)</f>
        <v>22743</v>
      </c>
      <c r="P2630" s="15" t="n">
        <f aca="false">K2630-J2630</f>
        <v>171</v>
      </c>
      <c r="Q2630" s="0" t="str">
        <f aca="false">IF(G2630=0,"Out of stock",IF(G2630&lt;H2630,"Understocked",IF(G2630&gt;Summary!$B$6*H2630,"Overstocked","Healthy")))</f>
        <v>Healthy</v>
      </c>
      <c r="R2630" s="0" t="str">
        <f aca="false">IF(I2630&gt;=Summary!$B$7,"Fast",IF(I2630&lt;Summary!$B$8,"Slow","Medium"))</f>
        <v>Medium</v>
      </c>
      <c r="S2630" s="15" t="n">
        <f aca="false">IF(M2630&gt;Summary!$B$5,1,0)</f>
        <v>0</v>
      </c>
      <c r="T2630" s="16" t="n">
        <f aca="false">IF(Q2630="Overstocked",(G2630-Summary!$B$6*H2630)*J2630,0)</f>
        <v>0</v>
      </c>
    </row>
    <row r="2631" customFormat="false" ht="15" hidden="false" customHeight="false" outlineLevel="0" collapsed="false">
      <c r="A2631" s="0" t="s">
        <v>2729</v>
      </c>
      <c r="B2631" s="0" t="s">
        <v>107</v>
      </c>
      <c r="C2631" s="0" t="s">
        <v>96</v>
      </c>
      <c r="D2631" s="0" t="s">
        <v>102</v>
      </c>
      <c r="E2631" s="14" t="n">
        <v>45648</v>
      </c>
      <c r="F2631" s="14" t="n">
        <v>45656</v>
      </c>
      <c r="G2631" s="0" t="n">
        <v>436</v>
      </c>
      <c r="H2631" s="0" t="n">
        <v>146</v>
      </c>
      <c r="I2631" s="0" t="n">
        <v>239</v>
      </c>
      <c r="J2631" s="0" t="n">
        <v>1245</v>
      </c>
      <c r="K2631" s="0" t="n">
        <v>1369</v>
      </c>
      <c r="L2631" s="15" t="s">
        <v>97</v>
      </c>
      <c r="M2631" s="0" t="n">
        <v>8</v>
      </c>
      <c r="N2631" s="16" t="n">
        <f aca="false">I2631*K2631</f>
        <v>327191</v>
      </c>
      <c r="O2631" s="16" t="n">
        <f aca="false">I2631*(K2631-J2631)</f>
        <v>29636</v>
      </c>
      <c r="P2631" s="15" t="n">
        <f aca="false">K2631-J2631</f>
        <v>124</v>
      </c>
      <c r="Q2631" s="0" t="str">
        <f aca="false">IF(G2631=0,"Out of stock",IF(G2631&lt;H2631,"Understocked",IF(G2631&gt;Summary!$B$6*H2631,"Overstocked","Healthy")))</f>
        <v>Healthy</v>
      </c>
      <c r="R2631" s="0" t="str">
        <f aca="false">IF(I2631&gt;=Summary!$B$7,"Fast",IF(I2631&lt;Summary!$B$8,"Slow","Medium"))</f>
        <v>Fast</v>
      </c>
      <c r="S2631" s="15" t="n">
        <f aca="false">IF(M2631&gt;Summary!$B$5,1,0)</f>
        <v>1</v>
      </c>
      <c r="T2631" s="16" t="n">
        <f aca="false">IF(Q2631="Overstocked",(G2631-Summary!$B$6*H2631)*J2631,0)</f>
        <v>0</v>
      </c>
    </row>
    <row r="2632" customFormat="false" ht="15" hidden="false" customHeight="false" outlineLevel="0" collapsed="false">
      <c r="A2632" s="0" t="s">
        <v>2730</v>
      </c>
      <c r="B2632" s="0" t="s">
        <v>95</v>
      </c>
      <c r="C2632" s="0" t="s">
        <v>96</v>
      </c>
      <c r="D2632" s="0" t="s">
        <v>102</v>
      </c>
      <c r="E2632" s="14" t="n">
        <v>45180</v>
      </c>
      <c r="F2632" s="14" t="n">
        <v>45185</v>
      </c>
      <c r="G2632" s="0" t="n">
        <v>213</v>
      </c>
      <c r="H2632" s="0" t="n">
        <v>134</v>
      </c>
      <c r="I2632" s="0" t="n">
        <v>161</v>
      </c>
      <c r="J2632" s="0" t="n">
        <v>391</v>
      </c>
      <c r="K2632" s="0" t="n">
        <v>739</v>
      </c>
      <c r="L2632" s="15" t="s">
        <v>80</v>
      </c>
      <c r="M2632" s="0" t="n">
        <v>5</v>
      </c>
      <c r="N2632" s="16" t="n">
        <f aca="false">I2632*K2632</f>
        <v>118979</v>
      </c>
      <c r="O2632" s="16" t="n">
        <f aca="false">I2632*(K2632-J2632)</f>
        <v>56028</v>
      </c>
      <c r="P2632" s="15" t="n">
        <f aca="false">K2632-J2632</f>
        <v>348</v>
      </c>
      <c r="Q2632" s="0" t="str">
        <f aca="false">IF(G2632=0,"Out of stock",IF(G2632&lt;H2632,"Understocked",IF(G2632&gt;Summary!$B$6*H2632,"Overstocked","Healthy")))</f>
        <v>Healthy</v>
      </c>
      <c r="R2632" s="0" t="str">
        <f aca="false">IF(I2632&gt;=Summary!$B$7,"Fast",IF(I2632&lt;Summary!$B$8,"Slow","Medium"))</f>
        <v>Medium</v>
      </c>
      <c r="S2632" s="15" t="n">
        <f aca="false">IF(M2632&gt;Summary!$B$5,1,0)</f>
        <v>0</v>
      </c>
      <c r="T2632" s="16" t="n">
        <f aca="false">IF(Q2632="Overstocked",(G2632-Summary!$B$6*H2632)*J2632,0)</f>
        <v>0</v>
      </c>
    </row>
    <row r="2633" customFormat="false" ht="15" hidden="false" customHeight="false" outlineLevel="0" collapsed="false">
      <c r="A2633" s="0" t="s">
        <v>2731</v>
      </c>
      <c r="B2633" s="0" t="s">
        <v>89</v>
      </c>
      <c r="C2633" s="0" t="s">
        <v>85</v>
      </c>
      <c r="D2633" s="0" t="s">
        <v>92</v>
      </c>
      <c r="E2633" s="14" t="n">
        <v>45418</v>
      </c>
      <c r="F2633" s="14" t="n">
        <v>45427</v>
      </c>
      <c r="G2633" s="0" t="n">
        <v>371</v>
      </c>
      <c r="H2633" s="0" t="n">
        <v>80</v>
      </c>
      <c r="I2633" s="0" t="n">
        <v>161</v>
      </c>
      <c r="J2633" s="0" t="n">
        <v>1202</v>
      </c>
      <c r="K2633" s="0" t="n">
        <v>1292</v>
      </c>
      <c r="L2633" s="15" t="s">
        <v>82</v>
      </c>
      <c r="M2633" s="0" t="n">
        <v>9</v>
      </c>
      <c r="N2633" s="16" t="n">
        <f aca="false">I2633*K2633</f>
        <v>208012</v>
      </c>
      <c r="O2633" s="16" t="n">
        <f aca="false">I2633*(K2633-J2633)</f>
        <v>14490</v>
      </c>
      <c r="P2633" s="15" t="n">
        <f aca="false">K2633-J2633</f>
        <v>90</v>
      </c>
      <c r="Q2633" s="0" t="str">
        <f aca="false">IF(G2633=0,"Out of stock",IF(G2633&lt;H2633,"Understocked",IF(G2633&gt;Summary!$B$6*H2633,"Overstocked","Healthy")))</f>
        <v>Overstocked</v>
      </c>
      <c r="R2633" s="0" t="str">
        <f aca="false">IF(I2633&gt;=Summary!$B$7,"Fast",IF(I2633&lt;Summary!$B$8,"Slow","Medium"))</f>
        <v>Medium</v>
      </c>
      <c r="S2633" s="15" t="n">
        <f aca="false">IF(M2633&gt;Summary!$B$5,1,0)</f>
        <v>1</v>
      </c>
      <c r="T2633" s="16" t="n">
        <f aca="false">IF(Q2633="Overstocked",(G2633-Summary!$B$6*H2633)*J2633,0)</f>
        <v>61302</v>
      </c>
    </row>
    <row r="2634" customFormat="false" ht="15" hidden="false" customHeight="false" outlineLevel="0" collapsed="false">
      <c r="A2634" s="0" t="s">
        <v>2732</v>
      </c>
      <c r="B2634" s="0" t="s">
        <v>84</v>
      </c>
      <c r="C2634" s="0" t="s">
        <v>96</v>
      </c>
      <c r="D2634" s="0" t="s">
        <v>86</v>
      </c>
      <c r="E2634" s="14" t="n">
        <v>45348</v>
      </c>
      <c r="F2634" s="14" t="n">
        <v>45350</v>
      </c>
      <c r="G2634" s="0" t="n">
        <v>4</v>
      </c>
      <c r="H2634" s="0" t="n">
        <v>86</v>
      </c>
      <c r="I2634" s="0" t="n">
        <v>125</v>
      </c>
      <c r="J2634" s="0" t="n">
        <v>1663</v>
      </c>
      <c r="K2634" s="0" t="n">
        <v>1945</v>
      </c>
      <c r="L2634" s="15" t="s">
        <v>97</v>
      </c>
      <c r="M2634" s="0" t="n">
        <v>2</v>
      </c>
      <c r="N2634" s="16" t="n">
        <f aca="false">I2634*K2634</f>
        <v>243125</v>
      </c>
      <c r="O2634" s="16" t="n">
        <f aca="false">I2634*(K2634-J2634)</f>
        <v>35250</v>
      </c>
      <c r="P2634" s="15" t="n">
        <f aca="false">K2634-J2634</f>
        <v>282</v>
      </c>
      <c r="Q2634" s="0" t="str">
        <f aca="false">IF(G2634=0,"Out of stock",IF(G2634&lt;H2634,"Understocked",IF(G2634&gt;Summary!$B$6*H2634,"Overstocked","Healthy")))</f>
        <v>Understocked</v>
      </c>
      <c r="R2634" s="0" t="str">
        <f aca="false">IF(I2634&gt;=Summary!$B$7,"Fast",IF(I2634&lt;Summary!$B$8,"Slow","Medium"))</f>
        <v>Medium</v>
      </c>
      <c r="S2634" s="15" t="n">
        <f aca="false">IF(M2634&gt;Summary!$B$5,1,0)</f>
        <v>0</v>
      </c>
      <c r="T2634" s="16" t="n">
        <f aca="false">IF(Q2634="Overstocked",(G2634-Summary!$B$6*H2634)*J2634,0)</f>
        <v>0</v>
      </c>
    </row>
    <row r="2635" customFormat="false" ht="15" hidden="false" customHeight="false" outlineLevel="0" collapsed="false">
      <c r="A2635" s="0" t="s">
        <v>2733</v>
      </c>
      <c r="B2635" s="0" t="s">
        <v>113</v>
      </c>
      <c r="C2635" s="0" t="s">
        <v>78</v>
      </c>
      <c r="D2635" s="0" t="s">
        <v>102</v>
      </c>
      <c r="E2635" s="14" t="n">
        <v>45630</v>
      </c>
      <c r="F2635" s="14" t="n">
        <v>45632</v>
      </c>
      <c r="G2635" s="0" t="n">
        <v>469</v>
      </c>
      <c r="H2635" s="0" t="n">
        <v>83</v>
      </c>
      <c r="I2635" s="0" t="n">
        <v>223</v>
      </c>
      <c r="J2635" s="0" t="n">
        <v>481</v>
      </c>
      <c r="K2635" s="0" t="n">
        <v>906</v>
      </c>
      <c r="L2635" s="15" t="s">
        <v>97</v>
      </c>
      <c r="M2635" s="0" t="n">
        <v>2</v>
      </c>
      <c r="N2635" s="16" t="n">
        <f aca="false">I2635*K2635</f>
        <v>202038</v>
      </c>
      <c r="O2635" s="16" t="n">
        <f aca="false">I2635*(K2635-J2635)</f>
        <v>94775</v>
      </c>
      <c r="P2635" s="15" t="n">
        <f aca="false">K2635-J2635</f>
        <v>425</v>
      </c>
      <c r="Q2635" s="0" t="str">
        <f aca="false">IF(G2635=0,"Out of stock",IF(G2635&lt;H2635,"Understocked",IF(G2635&gt;Summary!$B$6*H2635,"Overstocked","Healthy")))</f>
        <v>Overstocked</v>
      </c>
      <c r="R2635" s="0" t="str">
        <f aca="false">IF(I2635&gt;=Summary!$B$7,"Fast",IF(I2635&lt;Summary!$B$8,"Slow","Medium"))</f>
        <v>Fast</v>
      </c>
      <c r="S2635" s="15" t="n">
        <f aca="false">IF(M2635&gt;Summary!$B$5,1,0)</f>
        <v>0</v>
      </c>
      <c r="T2635" s="16" t="n">
        <f aca="false">IF(Q2635="Overstocked",(G2635-Summary!$B$6*H2635)*J2635,0)</f>
        <v>65897</v>
      </c>
    </row>
    <row r="2636" customFormat="false" ht="15" hidden="false" customHeight="false" outlineLevel="0" collapsed="false">
      <c r="A2636" s="0" t="s">
        <v>2734</v>
      </c>
      <c r="B2636" s="0" t="s">
        <v>111</v>
      </c>
      <c r="C2636" s="0" t="s">
        <v>78</v>
      </c>
      <c r="D2636" s="0" t="s">
        <v>92</v>
      </c>
      <c r="E2636" s="14" t="n">
        <v>44965</v>
      </c>
      <c r="F2636" s="14" t="n">
        <v>44974</v>
      </c>
      <c r="G2636" s="0" t="n">
        <v>207</v>
      </c>
      <c r="H2636" s="0" t="n">
        <v>52</v>
      </c>
      <c r="I2636" s="0" t="n">
        <v>101</v>
      </c>
      <c r="J2636" s="0" t="n">
        <v>704</v>
      </c>
      <c r="K2636" s="0" t="n">
        <v>785</v>
      </c>
      <c r="L2636" s="15" t="s">
        <v>93</v>
      </c>
      <c r="M2636" s="0" t="n">
        <v>9</v>
      </c>
      <c r="N2636" s="16" t="n">
        <f aca="false">I2636*K2636</f>
        <v>79285</v>
      </c>
      <c r="O2636" s="16" t="n">
        <f aca="false">I2636*(K2636-J2636)</f>
        <v>8181</v>
      </c>
      <c r="P2636" s="15" t="n">
        <f aca="false">K2636-J2636</f>
        <v>81</v>
      </c>
      <c r="Q2636" s="0" t="str">
        <f aca="false">IF(G2636=0,"Out of stock",IF(G2636&lt;H2636,"Understocked",IF(G2636&gt;Summary!$B$6*H2636,"Overstocked","Healthy")))</f>
        <v>Healthy</v>
      </c>
      <c r="R2636" s="0" t="str">
        <f aca="false">IF(I2636&gt;=Summary!$B$7,"Fast",IF(I2636&lt;Summary!$B$8,"Slow","Medium"))</f>
        <v>Medium</v>
      </c>
      <c r="S2636" s="15" t="n">
        <f aca="false">IF(M2636&gt;Summary!$B$5,1,0)</f>
        <v>1</v>
      </c>
      <c r="T2636" s="16" t="n">
        <f aca="false">IF(Q2636="Overstocked",(G2636-Summary!$B$6*H2636)*J2636,0)</f>
        <v>0</v>
      </c>
    </row>
    <row r="2637" customFormat="false" ht="15" hidden="false" customHeight="false" outlineLevel="0" collapsed="false">
      <c r="A2637" s="0" t="s">
        <v>2735</v>
      </c>
      <c r="B2637" s="0" t="s">
        <v>89</v>
      </c>
      <c r="C2637" s="0" t="s">
        <v>96</v>
      </c>
      <c r="D2637" s="0" t="s">
        <v>79</v>
      </c>
      <c r="E2637" s="14" t="n">
        <v>45416</v>
      </c>
      <c r="F2637" s="14" t="n">
        <v>45418</v>
      </c>
      <c r="G2637" s="0" t="n">
        <v>449</v>
      </c>
      <c r="H2637" s="0" t="n">
        <v>121</v>
      </c>
      <c r="I2637" s="0" t="n">
        <v>7</v>
      </c>
      <c r="J2637" s="0" t="n">
        <v>475</v>
      </c>
      <c r="K2637" s="0" t="n">
        <v>702</v>
      </c>
      <c r="L2637" s="15" t="s">
        <v>87</v>
      </c>
      <c r="M2637" s="0" t="n">
        <v>2</v>
      </c>
      <c r="N2637" s="16" t="n">
        <f aca="false">I2637*K2637</f>
        <v>4914</v>
      </c>
      <c r="O2637" s="16" t="n">
        <f aca="false">I2637*(K2637-J2637)</f>
        <v>1589</v>
      </c>
      <c r="P2637" s="15" t="n">
        <f aca="false">K2637-J2637</f>
        <v>227</v>
      </c>
      <c r="Q2637" s="0" t="str">
        <f aca="false">IF(G2637=0,"Out of stock",IF(G2637&lt;H2637,"Understocked",IF(G2637&gt;Summary!$B$6*H2637,"Overstocked","Healthy")))</f>
        <v>Healthy</v>
      </c>
      <c r="R2637" s="0" t="str">
        <f aca="false">IF(I2637&gt;=Summary!$B$7,"Fast",IF(I2637&lt;Summary!$B$8,"Slow","Medium"))</f>
        <v>Slow</v>
      </c>
      <c r="S2637" s="15" t="n">
        <f aca="false">IF(M2637&gt;Summary!$B$5,1,0)</f>
        <v>0</v>
      </c>
      <c r="T2637" s="16" t="n">
        <f aca="false">IF(Q2637="Overstocked",(G2637-Summary!$B$6*H2637)*J2637,0)</f>
        <v>0</v>
      </c>
    </row>
    <row r="2638" customFormat="false" ht="15" hidden="false" customHeight="false" outlineLevel="0" collapsed="false">
      <c r="A2638" s="0" t="s">
        <v>2736</v>
      </c>
      <c r="B2638" s="0" t="s">
        <v>77</v>
      </c>
      <c r="C2638" s="0" t="s">
        <v>96</v>
      </c>
      <c r="D2638" s="0" t="s">
        <v>92</v>
      </c>
      <c r="E2638" s="14" t="n">
        <v>44997</v>
      </c>
      <c r="F2638" s="14" t="n">
        <v>44998</v>
      </c>
      <c r="G2638" s="0" t="n">
        <v>446</v>
      </c>
      <c r="H2638" s="0" t="n">
        <v>84</v>
      </c>
      <c r="I2638" s="0" t="n">
        <v>163</v>
      </c>
      <c r="J2638" s="0" t="n">
        <v>610</v>
      </c>
      <c r="K2638" s="0" t="n">
        <v>877</v>
      </c>
      <c r="L2638" s="15" t="s">
        <v>80</v>
      </c>
      <c r="M2638" s="0" t="n">
        <v>1</v>
      </c>
      <c r="N2638" s="16" t="n">
        <f aca="false">I2638*K2638</f>
        <v>142951</v>
      </c>
      <c r="O2638" s="16" t="n">
        <f aca="false">I2638*(K2638-J2638)</f>
        <v>43521</v>
      </c>
      <c r="P2638" s="15" t="n">
        <f aca="false">K2638-J2638</f>
        <v>267</v>
      </c>
      <c r="Q2638" s="0" t="str">
        <f aca="false">IF(G2638=0,"Out of stock",IF(G2638&lt;H2638,"Understocked",IF(G2638&gt;Summary!$B$6*H2638,"Overstocked","Healthy")))</f>
        <v>Overstocked</v>
      </c>
      <c r="R2638" s="0" t="str">
        <f aca="false">IF(I2638&gt;=Summary!$B$7,"Fast",IF(I2638&lt;Summary!$B$8,"Slow","Medium"))</f>
        <v>Medium</v>
      </c>
      <c r="S2638" s="15" t="n">
        <f aca="false">IF(M2638&gt;Summary!$B$5,1,0)</f>
        <v>0</v>
      </c>
      <c r="T2638" s="16" t="n">
        <f aca="false">IF(Q2638="Overstocked",(G2638-Summary!$B$6*H2638)*J2638,0)</f>
        <v>67100</v>
      </c>
    </row>
    <row r="2639" customFormat="false" ht="15" hidden="false" customHeight="false" outlineLevel="0" collapsed="false">
      <c r="A2639" s="0" t="s">
        <v>2737</v>
      </c>
      <c r="B2639" s="0" t="s">
        <v>95</v>
      </c>
      <c r="C2639" s="0" t="s">
        <v>78</v>
      </c>
      <c r="D2639" s="0" t="s">
        <v>102</v>
      </c>
      <c r="E2639" s="14" t="n">
        <v>45267</v>
      </c>
      <c r="F2639" s="14" t="n">
        <v>45269</v>
      </c>
      <c r="G2639" s="0" t="n">
        <v>253</v>
      </c>
      <c r="H2639" s="0" t="n">
        <v>62</v>
      </c>
      <c r="I2639" s="0" t="n">
        <v>182</v>
      </c>
      <c r="J2639" s="0" t="n">
        <v>986</v>
      </c>
      <c r="K2639" s="0" t="n">
        <v>1220</v>
      </c>
      <c r="L2639" s="15" t="s">
        <v>97</v>
      </c>
      <c r="M2639" s="0" t="n">
        <v>2</v>
      </c>
      <c r="N2639" s="16" t="n">
        <f aca="false">I2639*K2639</f>
        <v>222040</v>
      </c>
      <c r="O2639" s="16" t="n">
        <f aca="false">I2639*(K2639-J2639)</f>
        <v>42588</v>
      </c>
      <c r="P2639" s="15" t="n">
        <f aca="false">K2639-J2639</f>
        <v>234</v>
      </c>
      <c r="Q2639" s="0" t="str">
        <f aca="false">IF(G2639=0,"Out of stock",IF(G2639&lt;H2639,"Understocked",IF(G2639&gt;Summary!$B$6*H2639,"Overstocked","Healthy")))</f>
        <v>Overstocked</v>
      </c>
      <c r="R2639" s="0" t="str">
        <f aca="false">IF(I2639&gt;=Summary!$B$7,"Fast",IF(I2639&lt;Summary!$B$8,"Slow","Medium"))</f>
        <v>Medium</v>
      </c>
      <c r="S2639" s="15" t="n">
        <f aca="false">IF(M2639&gt;Summary!$B$5,1,0)</f>
        <v>0</v>
      </c>
      <c r="T2639" s="16" t="n">
        <f aca="false">IF(Q2639="Overstocked",(G2639-Summary!$B$6*H2639)*J2639,0)</f>
        <v>4930</v>
      </c>
    </row>
    <row r="2640" customFormat="false" ht="15" hidden="false" customHeight="false" outlineLevel="0" collapsed="false">
      <c r="A2640" s="0" t="s">
        <v>2738</v>
      </c>
      <c r="B2640" s="0" t="s">
        <v>101</v>
      </c>
      <c r="C2640" s="0" t="s">
        <v>96</v>
      </c>
      <c r="D2640" s="0" t="s">
        <v>92</v>
      </c>
      <c r="E2640" s="14" t="n">
        <v>45121</v>
      </c>
      <c r="F2640" s="14" t="n">
        <v>45130</v>
      </c>
      <c r="G2640" s="0" t="n">
        <v>338</v>
      </c>
      <c r="H2640" s="0" t="n">
        <v>139</v>
      </c>
      <c r="I2640" s="0" t="n">
        <v>131</v>
      </c>
      <c r="J2640" s="0" t="n">
        <v>1468</v>
      </c>
      <c r="K2640" s="0" t="n">
        <v>1682</v>
      </c>
      <c r="L2640" s="15" t="s">
        <v>87</v>
      </c>
      <c r="M2640" s="0" t="n">
        <v>9</v>
      </c>
      <c r="N2640" s="16" t="n">
        <f aca="false">I2640*K2640</f>
        <v>220342</v>
      </c>
      <c r="O2640" s="16" t="n">
        <f aca="false">I2640*(K2640-J2640)</f>
        <v>28034</v>
      </c>
      <c r="P2640" s="15" t="n">
        <f aca="false">K2640-J2640</f>
        <v>214</v>
      </c>
      <c r="Q2640" s="0" t="str">
        <f aca="false">IF(G2640=0,"Out of stock",IF(G2640&lt;H2640,"Understocked",IF(G2640&gt;Summary!$B$6*H2640,"Overstocked","Healthy")))</f>
        <v>Healthy</v>
      </c>
      <c r="R2640" s="0" t="str">
        <f aca="false">IF(I2640&gt;=Summary!$B$7,"Fast",IF(I2640&lt;Summary!$B$8,"Slow","Medium"))</f>
        <v>Medium</v>
      </c>
      <c r="S2640" s="15" t="n">
        <f aca="false">IF(M2640&gt;Summary!$B$5,1,0)</f>
        <v>1</v>
      </c>
      <c r="T2640" s="16" t="n">
        <f aca="false">IF(Q2640="Overstocked",(G2640-Summary!$B$6*H2640)*J2640,0)</f>
        <v>0</v>
      </c>
    </row>
    <row r="2641" customFormat="false" ht="15" hidden="false" customHeight="false" outlineLevel="0" collapsed="false">
      <c r="A2641" s="0" t="s">
        <v>2739</v>
      </c>
      <c r="B2641" s="0" t="s">
        <v>111</v>
      </c>
      <c r="C2641" s="0" t="s">
        <v>96</v>
      </c>
      <c r="D2641" s="0" t="s">
        <v>79</v>
      </c>
      <c r="E2641" s="14" t="n">
        <v>45588</v>
      </c>
      <c r="F2641" s="14" t="n">
        <v>45594</v>
      </c>
      <c r="G2641" s="0" t="n">
        <v>485</v>
      </c>
      <c r="H2641" s="0" t="n">
        <v>122</v>
      </c>
      <c r="I2641" s="0" t="n">
        <v>271</v>
      </c>
      <c r="J2641" s="0" t="n">
        <v>346</v>
      </c>
      <c r="K2641" s="0" t="n">
        <v>543</v>
      </c>
      <c r="L2641" s="15" t="s">
        <v>93</v>
      </c>
      <c r="M2641" s="0" t="n">
        <v>6</v>
      </c>
      <c r="N2641" s="16" t="n">
        <f aca="false">I2641*K2641</f>
        <v>147153</v>
      </c>
      <c r="O2641" s="16" t="n">
        <f aca="false">I2641*(K2641-J2641)</f>
        <v>53387</v>
      </c>
      <c r="P2641" s="15" t="n">
        <f aca="false">K2641-J2641</f>
        <v>197</v>
      </c>
      <c r="Q2641" s="0" t="str">
        <f aca="false">IF(G2641=0,"Out of stock",IF(G2641&lt;H2641,"Understocked",IF(G2641&gt;Summary!$B$6*H2641,"Overstocked","Healthy")))</f>
        <v>Healthy</v>
      </c>
      <c r="R2641" s="0" t="str">
        <f aca="false">IF(I2641&gt;=Summary!$B$7,"Fast",IF(I2641&lt;Summary!$B$8,"Slow","Medium"))</f>
        <v>Fast</v>
      </c>
      <c r="S2641" s="15" t="n">
        <f aca="false">IF(M2641&gt;Summary!$B$5,1,0)</f>
        <v>0</v>
      </c>
      <c r="T2641" s="16" t="n">
        <f aca="false">IF(Q2641="Overstocked",(G2641-Summary!$B$6*H2641)*J2641,0)</f>
        <v>0</v>
      </c>
    </row>
    <row r="2642" customFormat="false" ht="15" hidden="false" customHeight="false" outlineLevel="0" collapsed="false">
      <c r="A2642" s="0" t="s">
        <v>2740</v>
      </c>
      <c r="B2642" s="0" t="s">
        <v>115</v>
      </c>
      <c r="C2642" s="0" t="s">
        <v>78</v>
      </c>
      <c r="D2642" s="0" t="s">
        <v>90</v>
      </c>
      <c r="E2642" s="14" t="n">
        <v>45460</v>
      </c>
      <c r="F2642" s="14" t="n">
        <v>45470</v>
      </c>
      <c r="G2642" s="0" t="n">
        <v>253</v>
      </c>
      <c r="H2642" s="0" t="n">
        <v>145</v>
      </c>
      <c r="I2642" s="0" t="n">
        <v>80</v>
      </c>
      <c r="J2642" s="0" t="n">
        <v>336</v>
      </c>
      <c r="K2642" s="0" t="n">
        <v>401</v>
      </c>
      <c r="L2642" s="15" t="s">
        <v>93</v>
      </c>
      <c r="M2642" s="0" t="n">
        <v>10</v>
      </c>
      <c r="N2642" s="16" t="n">
        <f aca="false">I2642*K2642</f>
        <v>32080</v>
      </c>
      <c r="O2642" s="16" t="n">
        <f aca="false">I2642*(K2642-J2642)</f>
        <v>5200</v>
      </c>
      <c r="P2642" s="15" t="n">
        <f aca="false">K2642-J2642</f>
        <v>65</v>
      </c>
      <c r="Q2642" s="0" t="str">
        <f aca="false">IF(G2642=0,"Out of stock",IF(G2642&lt;H2642,"Understocked",IF(G2642&gt;Summary!$B$6*H2642,"Overstocked","Healthy")))</f>
        <v>Healthy</v>
      </c>
      <c r="R2642" s="0" t="str">
        <f aca="false">IF(I2642&gt;=Summary!$B$7,"Fast",IF(I2642&lt;Summary!$B$8,"Slow","Medium"))</f>
        <v>Slow</v>
      </c>
      <c r="S2642" s="15" t="n">
        <f aca="false">IF(M2642&gt;Summary!$B$5,1,0)</f>
        <v>1</v>
      </c>
      <c r="T2642" s="16" t="n">
        <f aca="false">IF(Q2642="Overstocked",(G2642-Summary!$B$6*H2642)*J2642,0)</f>
        <v>0</v>
      </c>
    </row>
    <row r="2643" customFormat="false" ht="15" hidden="false" customHeight="false" outlineLevel="0" collapsed="false">
      <c r="A2643" s="0" t="s">
        <v>2741</v>
      </c>
      <c r="B2643" s="0" t="s">
        <v>111</v>
      </c>
      <c r="C2643" s="0" t="s">
        <v>85</v>
      </c>
      <c r="D2643" s="0" t="s">
        <v>92</v>
      </c>
      <c r="E2643" s="14" t="n">
        <v>45013</v>
      </c>
      <c r="F2643" s="14" t="n">
        <v>45019</v>
      </c>
      <c r="G2643" s="0" t="n">
        <v>38</v>
      </c>
      <c r="H2643" s="0" t="n">
        <v>129</v>
      </c>
      <c r="I2643" s="0" t="n">
        <v>139</v>
      </c>
      <c r="J2643" s="0" t="n">
        <v>765</v>
      </c>
      <c r="K2643" s="0" t="n">
        <v>1246</v>
      </c>
      <c r="L2643" s="15" t="s">
        <v>87</v>
      </c>
      <c r="M2643" s="0" t="n">
        <v>6</v>
      </c>
      <c r="N2643" s="16" t="n">
        <f aca="false">I2643*K2643</f>
        <v>173194</v>
      </c>
      <c r="O2643" s="16" t="n">
        <f aca="false">I2643*(K2643-J2643)</f>
        <v>66859</v>
      </c>
      <c r="P2643" s="15" t="n">
        <f aca="false">K2643-J2643</f>
        <v>481</v>
      </c>
      <c r="Q2643" s="0" t="str">
        <f aca="false">IF(G2643=0,"Out of stock",IF(G2643&lt;H2643,"Understocked",IF(G2643&gt;Summary!$B$6*H2643,"Overstocked","Healthy")))</f>
        <v>Understocked</v>
      </c>
      <c r="R2643" s="0" t="str">
        <f aca="false">IF(I2643&gt;=Summary!$B$7,"Fast",IF(I2643&lt;Summary!$B$8,"Slow","Medium"))</f>
        <v>Medium</v>
      </c>
      <c r="S2643" s="15" t="n">
        <f aca="false">IF(M2643&gt;Summary!$B$5,1,0)</f>
        <v>0</v>
      </c>
      <c r="T2643" s="16" t="n">
        <f aca="false">IF(Q2643="Overstocked",(G2643-Summary!$B$6*H2643)*J2643,0)</f>
        <v>0</v>
      </c>
    </row>
    <row r="2644" customFormat="false" ht="15" hidden="false" customHeight="false" outlineLevel="0" collapsed="false">
      <c r="A2644" s="0" t="s">
        <v>2742</v>
      </c>
      <c r="B2644" s="0" t="s">
        <v>77</v>
      </c>
      <c r="C2644" s="0" t="s">
        <v>104</v>
      </c>
      <c r="D2644" s="0" t="s">
        <v>92</v>
      </c>
      <c r="E2644" s="14" t="n">
        <v>45397</v>
      </c>
      <c r="F2644" s="14" t="n">
        <v>45406</v>
      </c>
      <c r="G2644" s="0" t="n">
        <v>37</v>
      </c>
      <c r="H2644" s="0" t="n">
        <v>82</v>
      </c>
      <c r="I2644" s="0" t="n">
        <v>285</v>
      </c>
      <c r="J2644" s="0" t="n">
        <v>1802</v>
      </c>
      <c r="K2644" s="0" t="n">
        <v>2288</v>
      </c>
      <c r="L2644" s="15" t="s">
        <v>80</v>
      </c>
      <c r="M2644" s="0" t="n">
        <v>9</v>
      </c>
      <c r="N2644" s="16" t="n">
        <f aca="false">I2644*K2644</f>
        <v>652080</v>
      </c>
      <c r="O2644" s="16" t="n">
        <f aca="false">I2644*(K2644-J2644)</f>
        <v>138510</v>
      </c>
      <c r="P2644" s="15" t="n">
        <f aca="false">K2644-J2644</f>
        <v>486</v>
      </c>
      <c r="Q2644" s="0" t="str">
        <f aca="false">IF(G2644=0,"Out of stock",IF(G2644&lt;H2644,"Understocked",IF(G2644&gt;Summary!$B$6*H2644,"Overstocked","Healthy")))</f>
        <v>Understocked</v>
      </c>
      <c r="R2644" s="0" t="str">
        <f aca="false">IF(I2644&gt;=Summary!$B$7,"Fast",IF(I2644&lt;Summary!$B$8,"Slow","Medium"))</f>
        <v>Fast</v>
      </c>
      <c r="S2644" s="15" t="n">
        <f aca="false">IF(M2644&gt;Summary!$B$5,1,0)</f>
        <v>1</v>
      </c>
      <c r="T2644" s="16" t="n">
        <f aca="false">IF(Q2644="Overstocked",(G2644-Summary!$B$6*H2644)*J2644,0)</f>
        <v>0</v>
      </c>
    </row>
    <row r="2645" customFormat="false" ht="15" hidden="false" customHeight="false" outlineLevel="0" collapsed="false">
      <c r="A2645" s="0" t="s">
        <v>2743</v>
      </c>
      <c r="B2645" s="0" t="s">
        <v>111</v>
      </c>
      <c r="C2645" s="0" t="s">
        <v>96</v>
      </c>
      <c r="D2645" s="0" t="s">
        <v>102</v>
      </c>
      <c r="E2645" s="14" t="n">
        <v>45331</v>
      </c>
      <c r="F2645" s="14" t="n">
        <v>45337</v>
      </c>
      <c r="G2645" s="0" t="n">
        <v>266</v>
      </c>
      <c r="H2645" s="0" t="n">
        <v>98</v>
      </c>
      <c r="I2645" s="0" t="n">
        <v>245</v>
      </c>
      <c r="J2645" s="0" t="n">
        <v>1596</v>
      </c>
      <c r="K2645" s="0" t="n">
        <v>1840</v>
      </c>
      <c r="L2645" s="15" t="s">
        <v>82</v>
      </c>
      <c r="M2645" s="0" t="n">
        <v>6</v>
      </c>
      <c r="N2645" s="16" t="n">
        <f aca="false">I2645*K2645</f>
        <v>450800</v>
      </c>
      <c r="O2645" s="16" t="n">
        <f aca="false">I2645*(K2645-J2645)</f>
        <v>59780</v>
      </c>
      <c r="P2645" s="15" t="n">
        <f aca="false">K2645-J2645</f>
        <v>244</v>
      </c>
      <c r="Q2645" s="0" t="str">
        <f aca="false">IF(G2645=0,"Out of stock",IF(G2645&lt;H2645,"Understocked",IF(G2645&gt;Summary!$B$6*H2645,"Overstocked","Healthy")))</f>
        <v>Healthy</v>
      </c>
      <c r="R2645" s="0" t="str">
        <f aca="false">IF(I2645&gt;=Summary!$B$7,"Fast",IF(I2645&lt;Summary!$B$8,"Slow","Medium"))</f>
        <v>Fast</v>
      </c>
      <c r="S2645" s="15" t="n">
        <f aca="false">IF(M2645&gt;Summary!$B$5,1,0)</f>
        <v>0</v>
      </c>
      <c r="T2645" s="16" t="n">
        <f aca="false">IF(Q2645="Overstocked",(G2645-Summary!$B$6*H2645)*J2645,0)</f>
        <v>0</v>
      </c>
    </row>
    <row r="2646" customFormat="false" ht="15" hidden="false" customHeight="false" outlineLevel="0" collapsed="false">
      <c r="A2646" s="0" t="s">
        <v>2744</v>
      </c>
      <c r="B2646" s="0" t="s">
        <v>77</v>
      </c>
      <c r="C2646" s="0" t="s">
        <v>85</v>
      </c>
      <c r="D2646" s="0" t="s">
        <v>92</v>
      </c>
      <c r="E2646" s="14" t="n">
        <v>45036</v>
      </c>
      <c r="F2646" s="14" t="n">
        <v>45039</v>
      </c>
      <c r="G2646" s="0" t="n">
        <v>374</v>
      </c>
      <c r="H2646" s="0" t="n">
        <v>118</v>
      </c>
      <c r="I2646" s="0" t="n">
        <v>111</v>
      </c>
      <c r="J2646" s="0" t="n">
        <v>905</v>
      </c>
      <c r="K2646" s="0" t="n">
        <v>1264</v>
      </c>
      <c r="L2646" s="15" t="s">
        <v>80</v>
      </c>
      <c r="M2646" s="0" t="n">
        <v>3</v>
      </c>
      <c r="N2646" s="16" t="n">
        <f aca="false">I2646*K2646</f>
        <v>140304</v>
      </c>
      <c r="O2646" s="16" t="n">
        <f aca="false">I2646*(K2646-J2646)</f>
        <v>39849</v>
      </c>
      <c r="P2646" s="15" t="n">
        <f aca="false">K2646-J2646</f>
        <v>359</v>
      </c>
      <c r="Q2646" s="0" t="str">
        <f aca="false">IF(G2646=0,"Out of stock",IF(G2646&lt;H2646,"Understocked",IF(G2646&gt;Summary!$B$6*H2646,"Overstocked","Healthy")))</f>
        <v>Healthy</v>
      </c>
      <c r="R2646" s="0" t="str">
        <f aca="false">IF(I2646&gt;=Summary!$B$7,"Fast",IF(I2646&lt;Summary!$B$8,"Slow","Medium"))</f>
        <v>Medium</v>
      </c>
      <c r="S2646" s="15" t="n">
        <f aca="false">IF(M2646&gt;Summary!$B$5,1,0)</f>
        <v>0</v>
      </c>
      <c r="T2646" s="16" t="n">
        <f aca="false">IF(Q2646="Overstocked",(G2646-Summary!$B$6*H2646)*J2646,0)</f>
        <v>0</v>
      </c>
    </row>
    <row r="2647" customFormat="false" ht="15" hidden="false" customHeight="false" outlineLevel="0" collapsed="false">
      <c r="A2647" s="0" t="s">
        <v>2745</v>
      </c>
      <c r="B2647" s="0" t="s">
        <v>107</v>
      </c>
      <c r="C2647" s="0" t="s">
        <v>85</v>
      </c>
      <c r="D2647" s="0" t="s">
        <v>92</v>
      </c>
      <c r="E2647" s="14" t="n">
        <v>45591</v>
      </c>
      <c r="F2647" s="14" t="n">
        <v>45592</v>
      </c>
      <c r="G2647" s="0" t="n">
        <v>193</v>
      </c>
      <c r="H2647" s="0" t="n">
        <v>81</v>
      </c>
      <c r="I2647" s="0" t="n">
        <v>257</v>
      </c>
      <c r="J2647" s="0" t="n">
        <v>518</v>
      </c>
      <c r="K2647" s="0" t="n">
        <v>653</v>
      </c>
      <c r="L2647" s="15" t="s">
        <v>80</v>
      </c>
      <c r="M2647" s="0" t="n">
        <v>1</v>
      </c>
      <c r="N2647" s="16" t="n">
        <f aca="false">I2647*K2647</f>
        <v>167821</v>
      </c>
      <c r="O2647" s="16" t="n">
        <f aca="false">I2647*(K2647-J2647)</f>
        <v>34695</v>
      </c>
      <c r="P2647" s="15" t="n">
        <f aca="false">K2647-J2647</f>
        <v>135</v>
      </c>
      <c r="Q2647" s="0" t="str">
        <f aca="false">IF(G2647=0,"Out of stock",IF(G2647&lt;H2647,"Understocked",IF(G2647&gt;Summary!$B$6*H2647,"Overstocked","Healthy")))</f>
        <v>Healthy</v>
      </c>
      <c r="R2647" s="0" t="str">
        <f aca="false">IF(I2647&gt;=Summary!$B$7,"Fast",IF(I2647&lt;Summary!$B$8,"Slow","Medium"))</f>
        <v>Fast</v>
      </c>
      <c r="S2647" s="15" t="n">
        <f aca="false">IF(M2647&gt;Summary!$B$5,1,0)</f>
        <v>0</v>
      </c>
      <c r="T2647" s="16" t="n">
        <f aca="false">IF(Q2647="Overstocked",(G2647-Summary!$B$6*H2647)*J2647,0)</f>
        <v>0</v>
      </c>
    </row>
    <row r="2648" customFormat="false" ht="15" hidden="false" customHeight="false" outlineLevel="0" collapsed="false">
      <c r="A2648" s="0" t="s">
        <v>2746</v>
      </c>
      <c r="B2648" s="0" t="s">
        <v>95</v>
      </c>
      <c r="C2648" s="0" t="s">
        <v>85</v>
      </c>
      <c r="D2648" s="0" t="s">
        <v>92</v>
      </c>
      <c r="E2648" s="14" t="n">
        <v>45256</v>
      </c>
      <c r="F2648" s="14" t="n">
        <v>45266</v>
      </c>
      <c r="G2648" s="0" t="n">
        <v>20</v>
      </c>
      <c r="H2648" s="0" t="n">
        <v>66</v>
      </c>
      <c r="I2648" s="0" t="n">
        <v>51</v>
      </c>
      <c r="J2648" s="0" t="n">
        <v>1342</v>
      </c>
      <c r="K2648" s="0" t="n">
        <v>1757</v>
      </c>
      <c r="L2648" s="15" t="s">
        <v>97</v>
      </c>
      <c r="M2648" s="0" t="n">
        <v>10</v>
      </c>
      <c r="N2648" s="16" t="n">
        <f aca="false">I2648*K2648</f>
        <v>89607</v>
      </c>
      <c r="O2648" s="16" t="n">
        <f aca="false">I2648*(K2648-J2648)</f>
        <v>21165</v>
      </c>
      <c r="P2648" s="15" t="n">
        <f aca="false">K2648-J2648</f>
        <v>415</v>
      </c>
      <c r="Q2648" s="0" t="str">
        <f aca="false">IF(G2648=0,"Out of stock",IF(G2648&lt;H2648,"Understocked",IF(G2648&gt;Summary!$B$6*H2648,"Overstocked","Healthy")))</f>
        <v>Understocked</v>
      </c>
      <c r="R2648" s="0" t="str">
        <f aca="false">IF(I2648&gt;=Summary!$B$7,"Fast",IF(I2648&lt;Summary!$B$8,"Slow","Medium"))</f>
        <v>Slow</v>
      </c>
      <c r="S2648" s="15" t="n">
        <f aca="false">IF(M2648&gt;Summary!$B$5,1,0)</f>
        <v>1</v>
      </c>
      <c r="T2648" s="16" t="n">
        <f aca="false">IF(Q2648="Overstocked",(G2648-Summary!$B$6*H2648)*J2648,0)</f>
        <v>0</v>
      </c>
    </row>
    <row r="2649" customFormat="false" ht="15" hidden="false" customHeight="false" outlineLevel="0" collapsed="false">
      <c r="A2649" s="0" t="s">
        <v>2747</v>
      </c>
      <c r="B2649" s="0" t="s">
        <v>113</v>
      </c>
      <c r="C2649" s="0" t="s">
        <v>96</v>
      </c>
      <c r="D2649" s="0" t="s">
        <v>86</v>
      </c>
      <c r="E2649" s="14" t="n">
        <v>45017</v>
      </c>
      <c r="F2649" s="14" t="n">
        <v>45026</v>
      </c>
      <c r="G2649" s="0" t="n">
        <v>267</v>
      </c>
      <c r="H2649" s="0" t="n">
        <v>88</v>
      </c>
      <c r="I2649" s="0" t="n">
        <v>88</v>
      </c>
      <c r="J2649" s="0" t="n">
        <v>1656</v>
      </c>
      <c r="K2649" s="0" t="n">
        <v>1725</v>
      </c>
      <c r="L2649" s="15" t="s">
        <v>80</v>
      </c>
      <c r="M2649" s="0" t="n">
        <v>9</v>
      </c>
      <c r="N2649" s="16" t="n">
        <f aca="false">I2649*K2649</f>
        <v>151800</v>
      </c>
      <c r="O2649" s="16" t="n">
        <f aca="false">I2649*(K2649-J2649)</f>
        <v>6072</v>
      </c>
      <c r="P2649" s="15" t="n">
        <f aca="false">K2649-J2649</f>
        <v>69</v>
      </c>
      <c r="Q2649" s="0" t="str">
        <f aca="false">IF(G2649=0,"Out of stock",IF(G2649&lt;H2649,"Understocked",IF(G2649&gt;Summary!$B$6*H2649,"Overstocked","Healthy")))</f>
        <v>Healthy</v>
      </c>
      <c r="R2649" s="0" t="str">
        <f aca="false">IF(I2649&gt;=Summary!$B$7,"Fast",IF(I2649&lt;Summary!$B$8,"Slow","Medium"))</f>
        <v>Slow</v>
      </c>
      <c r="S2649" s="15" t="n">
        <f aca="false">IF(M2649&gt;Summary!$B$5,1,0)</f>
        <v>1</v>
      </c>
      <c r="T2649" s="16" t="n">
        <f aca="false">IF(Q2649="Overstocked",(G2649-Summary!$B$6*H2649)*J2649,0)</f>
        <v>0</v>
      </c>
    </row>
    <row r="2650" customFormat="false" ht="15" hidden="false" customHeight="false" outlineLevel="0" collapsed="false">
      <c r="A2650" s="0" t="s">
        <v>2748</v>
      </c>
      <c r="B2650" s="0" t="s">
        <v>77</v>
      </c>
      <c r="C2650" s="0" t="s">
        <v>85</v>
      </c>
      <c r="D2650" s="0" t="s">
        <v>90</v>
      </c>
      <c r="E2650" s="14" t="n">
        <v>45635</v>
      </c>
      <c r="F2650" s="14" t="n">
        <v>45643</v>
      </c>
      <c r="G2650" s="0" t="n">
        <v>157</v>
      </c>
      <c r="H2650" s="0" t="n">
        <v>137</v>
      </c>
      <c r="I2650" s="0" t="n">
        <v>249</v>
      </c>
      <c r="J2650" s="0" t="n">
        <v>367</v>
      </c>
      <c r="K2650" s="0" t="n">
        <v>688</v>
      </c>
      <c r="L2650" s="15" t="s">
        <v>97</v>
      </c>
      <c r="M2650" s="0" t="n">
        <v>8</v>
      </c>
      <c r="N2650" s="16" t="n">
        <f aca="false">I2650*K2650</f>
        <v>171312</v>
      </c>
      <c r="O2650" s="16" t="n">
        <f aca="false">I2650*(K2650-J2650)</f>
        <v>79929</v>
      </c>
      <c r="P2650" s="15" t="n">
        <f aca="false">K2650-J2650</f>
        <v>321</v>
      </c>
      <c r="Q2650" s="0" t="str">
        <f aca="false">IF(G2650=0,"Out of stock",IF(G2650&lt;H2650,"Understocked",IF(G2650&gt;Summary!$B$6*H2650,"Overstocked","Healthy")))</f>
        <v>Healthy</v>
      </c>
      <c r="R2650" s="0" t="str">
        <f aca="false">IF(I2650&gt;=Summary!$B$7,"Fast",IF(I2650&lt;Summary!$B$8,"Slow","Medium"))</f>
        <v>Fast</v>
      </c>
      <c r="S2650" s="15" t="n">
        <f aca="false">IF(M2650&gt;Summary!$B$5,1,0)</f>
        <v>1</v>
      </c>
      <c r="T2650" s="16" t="n">
        <f aca="false">IF(Q2650="Overstocked",(G2650-Summary!$B$6*H2650)*J2650,0)</f>
        <v>0</v>
      </c>
    </row>
    <row r="2651" customFormat="false" ht="15" hidden="false" customHeight="false" outlineLevel="0" collapsed="false">
      <c r="A2651" s="0" t="s">
        <v>2749</v>
      </c>
      <c r="B2651" s="0" t="s">
        <v>123</v>
      </c>
      <c r="C2651" s="0" t="s">
        <v>85</v>
      </c>
      <c r="D2651" s="0" t="s">
        <v>102</v>
      </c>
      <c r="E2651" s="14" t="n">
        <v>45135</v>
      </c>
      <c r="F2651" s="14" t="n">
        <v>45137</v>
      </c>
      <c r="G2651" s="0" t="n">
        <v>388</v>
      </c>
      <c r="H2651" s="0" t="n">
        <v>113</v>
      </c>
      <c r="I2651" s="0" t="n">
        <v>94</v>
      </c>
      <c r="J2651" s="0" t="n">
        <v>349</v>
      </c>
      <c r="K2651" s="0" t="n">
        <v>454</v>
      </c>
      <c r="L2651" s="15" t="s">
        <v>97</v>
      </c>
      <c r="M2651" s="0" t="n">
        <v>2</v>
      </c>
      <c r="N2651" s="16" t="n">
        <f aca="false">I2651*K2651</f>
        <v>42676</v>
      </c>
      <c r="O2651" s="16" t="n">
        <f aca="false">I2651*(K2651-J2651)</f>
        <v>9870</v>
      </c>
      <c r="P2651" s="15" t="n">
        <f aca="false">K2651-J2651</f>
        <v>105</v>
      </c>
      <c r="Q2651" s="0" t="str">
        <f aca="false">IF(G2651=0,"Out of stock",IF(G2651&lt;H2651,"Understocked",IF(G2651&gt;Summary!$B$6*H2651,"Overstocked","Healthy")))</f>
        <v>Healthy</v>
      </c>
      <c r="R2651" s="0" t="str">
        <f aca="false">IF(I2651&gt;=Summary!$B$7,"Fast",IF(I2651&lt;Summary!$B$8,"Slow","Medium"))</f>
        <v>Slow</v>
      </c>
      <c r="S2651" s="15" t="n">
        <f aca="false">IF(M2651&gt;Summary!$B$5,1,0)</f>
        <v>0</v>
      </c>
      <c r="T2651" s="16" t="n">
        <f aca="false">IF(Q2651="Overstocked",(G2651-Summary!$B$6*H2651)*J2651,0)</f>
        <v>0</v>
      </c>
    </row>
    <row r="2652" customFormat="false" ht="15" hidden="false" customHeight="false" outlineLevel="0" collapsed="false">
      <c r="A2652" s="0" t="s">
        <v>2750</v>
      </c>
      <c r="B2652" s="0" t="s">
        <v>111</v>
      </c>
      <c r="C2652" s="0" t="s">
        <v>96</v>
      </c>
      <c r="D2652" s="0" t="s">
        <v>79</v>
      </c>
      <c r="E2652" s="14" t="n">
        <v>45106</v>
      </c>
      <c r="F2652" s="14" t="n">
        <v>45113</v>
      </c>
      <c r="G2652" s="0" t="n">
        <v>112</v>
      </c>
      <c r="H2652" s="0" t="n">
        <v>137</v>
      </c>
      <c r="I2652" s="0" t="n">
        <v>224</v>
      </c>
      <c r="J2652" s="0" t="n">
        <v>329</v>
      </c>
      <c r="K2652" s="0" t="n">
        <v>449</v>
      </c>
      <c r="L2652" s="15" t="s">
        <v>93</v>
      </c>
      <c r="M2652" s="0" t="n">
        <v>7</v>
      </c>
      <c r="N2652" s="16" t="n">
        <f aca="false">I2652*K2652</f>
        <v>100576</v>
      </c>
      <c r="O2652" s="16" t="n">
        <f aca="false">I2652*(K2652-J2652)</f>
        <v>26880</v>
      </c>
      <c r="P2652" s="15" t="n">
        <f aca="false">K2652-J2652</f>
        <v>120</v>
      </c>
      <c r="Q2652" s="0" t="str">
        <f aca="false">IF(G2652=0,"Out of stock",IF(G2652&lt;H2652,"Understocked",IF(G2652&gt;Summary!$B$6*H2652,"Overstocked","Healthy")))</f>
        <v>Understocked</v>
      </c>
      <c r="R2652" s="0" t="str">
        <f aca="false">IF(I2652&gt;=Summary!$B$7,"Fast",IF(I2652&lt;Summary!$B$8,"Slow","Medium"))</f>
        <v>Fast</v>
      </c>
      <c r="S2652" s="15" t="n">
        <f aca="false">IF(M2652&gt;Summary!$B$5,1,0)</f>
        <v>0</v>
      </c>
      <c r="T2652" s="16" t="n">
        <f aca="false">IF(Q2652="Overstocked",(G2652-Summary!$B$6*H2652)*J2652,0)</f>
        <v>0</v>
      </c>
    </row>
    <row r="2653" customFormat="false" ht="15" hidden="false" customHeight="false" outlineLevel="0" collapsed="false">
      <c r="A2653" s="0" t="s">
        <v>2751</v>
      </c>
      <c r="B2653" s="0" t="s">
        <v>101</v>
      </c>
      <c r="C2653" s="0" t="s">
        <v>96</v>
      </c>
      <c r="D2653" s="0" t="s">
        <v>86</v>
      </c>
      <c r="E2653" s="14" t="n">
        <v>45558</v>
      </c>
      <c r="F2653" s="14" t="n">
        <v>45561</v>
      </c>
      <c r="G2653" s="0" t="n">
        <v>340</v>
      </c>
      <c r="H2653" s="0" t="n">
        <v>82</v>
      </c>
      <c r="I2653" s="0" t="n">
        <v>49</v>
      </c>
      <c r="J2653" s="0" t="n">
        <v>1518</v>
      </c>
      <c r="K2653" s="0" t="n">
        <v>1699</v>
      </c>
      <c r="L2653" s="15" t="s">
        <v>97</v>
      </c>
      <c r="M2653" s="0" t="n">
        <v>3</v>
      </c>
      <c r="N2653" s="16" t="n">
        <f aca="false">I2653*K2653</f>
        <v>83251</v>
      </c>
      <c r="O2653" s="16" t="n">
        <f aca="false">I2653*(K2653-J2653)</f>
        <v>8869</v>
      </c>
      <c r="P2653" s="15" t="n">
        <f aca="false">K2653-J2653</f>
        <v>181</v>
      </c>
      <c r="Q2653" s="0" t="str">
        <f aca="false">IF(G2653=0,"Out of stock",IF(G2653&lt;H2653,"Understocked",IF(G2653&gt;Summary!$B$6*H2653,"Overstocked","Healthy")))</f>
        <v>Overstocked</v>
      </c>
      <c r="R2653" s="0" t="str">
        <f aca="false">IF(I2653&gt;=Summary!$B$7,"Fast",IF(I2653&lt;Summary!$B$8,"Slow","Medium"))</f>
        <v>Slow</v>
      </c>
      <c r="S2653" s="15" t="n">
        <f aca="false">IF(M2653&gt;Summary!$B$5,1,0)</f>
        <v>0</v>
      </c>
      <c r="T2653" s="16" t="n">
        <f aca="false">IF(Q2653="Overstocked",(G2653-Summary!$B$6*H2653)*J2653,0)</f>
        <v>18216</v>
      </c>
    </row>
    <row r="2654" customFormat="false" ht="15" hidden="false" customHeight="false" outlineLevel="0" collapsed="false">
      <c r="A2654" s="0" t="s">
        <v>2752</v>
      </c>
      <c r="B2654" s="0" t="s">
        <v>101</v>
      </c>
      <c r="C2654" s="0" t="s">
        <v>78</v>
      </c>
      <c r="D2654" s="0" t="s">
        <v>90</v>
      </c>
      <c r="E2654" s="14" t="n">
        <v>45501</v>
      </c>
      <c r="F2654" s="14" t="n">
        <v>45510</v>
      </c>
      <c r="G2654" s="0" t="n">
        <v>83</v>
      </c>
      <c r="H2654" s="0" t="n">
        <v>64</v>
      </c>
      <c r="I2654" s="0" t="n">
        <v>108</v>
      </c>
      <c r="J2654" s="0" t="n">
        <v>1823</v>
      </c>
      <c r="K2654" s="0" t="n">
        <v>2187</v>
      </c>
      <c r="L2654" s="15" t="s">
        <v>93</v>
      </c>
      <c r="M2654" s="0" t="n">
        <v>9</v>
      </c>
      <c r="N2654" s="16" t="n">
        <f aca="false">I2654*K2654</f>
        <v>236196</v>
      </c>
      <c r="O2654" s="16" t="n">
        <f aca="false">I2654*(K2654-J2654)</f>
        <v>39312</v>
      </c>
      <c r="P2654" s="15" t="n">
        <f aca="false">K2654-J2654</f>
        <v>364</v>
      </c>
      <c r="Q2654" s="0" t="str">
        <f aca="false">IF(G2654=0,"Out of stock",IF(G2654&lt;H2654,"Understocked",IF(G2654&gt;Summary!$B$6*H2654,"Overstocked","Healthy")))</f>
        <v>Healthy</v>
      </c>
      <c r="R2654" s="0" t="str">
        <f aca="false">IF(I2654&gt;=Summary!$B$7,"Fast",IF(I2654&lt;Summary!$B$8,"Slow","Medium"))</f>
        <v>Medium</v>
      </c>
      <c r="S2654" s="15" t="n">
        <f aca="false">IF(M2654&gt;Summary!$B$5,1,0)</f>
        <v>1</v>
      </c>
      <c r="T2654" s="16" t="n">
        <f aca="false">IF(Q2654="Overstocked",(G2654-Summary!$B$6*H2654)*J2654,0)</f>
        <v>0</v>
      </c>
    </row>
    <row r="2655" customFormat="false" ht="15" hidden="false" customHeight="false" outlineLevel="0" collapsed="false">
      <c r="A2655" s="0" t="s">
        <v>2753</v>
      </c>
      <c r="B2655" s="0" t="s">
        <v>113</v>
      </c>
      <c r="C2655" s="0" t="s">
        <v>104</v>
      </c>
      <c r="D2655" s="0" t="s">
        <v>79</v>
      </c>
      <c r="E2655" s="14" t="n">
        <v>45090</v>
      </c>
      <c r="F2655" s="14" t="n">
        <v>45092</v>
      </c>
      <c r="G2655" s="0" t="n">
        <v>67</v>
      </c>
      <c r="H2655" s="0" t="n">
        <v>148</v>
      </c>
      <c r="I2655" s="0" t="n">
        <v>232</v>
      </c>
      <c r="J2655" s="0" t="n">
        <v>1757</v>
      </c>
      <c r="K2655" s="0" t="n">
        <v>2202</v>
      </c>
      <c r="L2655" s="15" t="s">
        <v>87</v>
      </c>
      <c r="M2655" s="0" t="n">
        <v>2</v>
      </c>
      <c r="N2655" s="16" t="n">
        <f aca="false">I2655*K2655</f>
        <v>510864</v>
      </c>
      <c r="O2655" s="16" t="n">
        <f aca="false">I2655*(K2655-J2655)</f>
        <v>103240</v>
      </c>
      <c r="P2655" s="15" t="n">
        <f aca="false">K2655-J2655</f>
        <v>445</v>
      </c>
      <c r="Q2655" s="0" t="str">
        <f aca="false">IF(G2655=0,"Out of stock",IF(G2655&lt;H2655,"Understocked",IF(G2655&gt;Summary!$B$6*H2655,"Overstocked","Healthy")))</f>
        <v>Understocked</v>
      </c>
      <c r="R2655" s="0" t="str">
        <f aca="false">IF(I2655&gt;=Summary!$B$7,"Fast",IF(I2655&lt;Summary!$B$8,"Slow","Medium"))</f>
        <v>Fast</v>
      </c>
      <c r="S2655" s="15" t="n">
        <f aca="false">IF(M2655&gt;Summary!$B$5,1,0)</f>
        <v>0</v>
      </c>
      <c r="T2655" s="16" t="n">
        <f aca="false">IF(Q2655="Overstocked",(G2655-Summary!$B$6*H2655)*J2655,0)</f>
        <v>0</v>
      </c>
    </row>
    <row r="2656" customFormat="false" ht="15" hidden="false" customHeight="false" outlineLevel="0" collapsed="false">
      <c r="A2656" s="0" t="s">
        <v>2754</v>
      </c>
      <c r="B2656" s="0" t="s">
        <v>77</v>
      </c>
      <c r="C2656" s="0" t="s">
        <v>96</v>
      </c>
      <c r="D2656" s="0" t="s">
        <v>102</v>
      </c>
      <c r="E2656" s="14" t="n">
        <v>44997</v>
      </c>
      <c r="F2656" s="14" t="n">
        <v>45006</v>
      </c>
      <c r="G2656" s="0" t="n">
        <v>156</v>
      </c>
      <c r="H2656" s="0" t="n">
        <v>102</v>
      </c>
      <c r="I2656" s="0" t="n">
        <v>266</v>
      </c>
      <c r="J2656" s="0" t="n">
        <v>555</v>
      </c>
      <c r="K2656" s="0" t="n">
        <v>873</v>
      </c>
      <c r="L2656" s="15" t="s">
        <v>82</v>
      </c>
      <c r="M2656" s="0" t="n">
        <v>9</v>
      </c>
      <c r="N2656" s="16" t="n">
        <f aca="false">I2656*K2656</f>
        <v>232218</v>
      </c>
      <c r="O2656" s="16" t="n">
        <f aca="false">I2656*(K2656-J2656)</f>
        <v>84588</v>
      </c>
      <c r="P2656" s="15" t="n">
        <f aca="false">K2656-J2656</f>
        <v>318</v>
      </c>
      <c r="Q2656" s="0" t="str">
        <f aca="false">IF(G2656=0,"Out of stock",IF(G2656&lt;H2656,"Understocked",IF(G2656&gt;Summary!$B$6*H2656,"Overstocked","Healthy")))</f>
        <v>Healthy</v>
      </c>
      <c r="R2656" s="0" t="str">
        <f aca="false">IF(I2656&gt;=Summary!$B$7,"Fast",IF(I2656&lt;Summary!$B$8,"Slow","Medium"))</f>
        <v>Fast</v>
      </c>
      <c r="S2656" s="15" t="n">
        <f aca="false">IF(M2656&gt;Summary!$B$5,1,0)</f>
        <v>1</v>
      </c>
      <c r="T2656" s="16" t="n">
        <f aca="false">IF(Q2656="Overstocked",(G2656-Summary!$B$6*H2656)*J2656,0)</f>
        <v>0</v>
      </c>
    </row>
    <row r="2657" customFormat="false" ht="15" hidden="false" customHeight="false" outlineLevel="0" collapsed="false">
      <c r="A2657" s="0" t="s">
        <v>2755</v>
      </c>
      <c r="B2657" s="0" t="s">
        <v>77</v>
      </c>
      <c r="C2657" s="0" t="s">
        <v>104</v>
      </c>
      <c r="D2657" s="0" t="s">
        <v>92</v>
      </c>
      <c r="E2657" s="14" t="n">
        <v>45302</v>
      </c>
      <c r="F2657" s="14" t="n">
        <v>45304</v>
      </c>
      <c r="G2657" s="0" t="n">
        <v>247</v>
      </c>
      <c r="H2657" s="0" t="n">
        <v>137</v>
      </c>
      <c r="I2657" s="0" t="n">
        <v>237</v>
      </c>
      <c r="J2657" s="0" t="n">
        <v>798</v>
      </c>
      <c r="K2657" s="0" t="n">
        <v>1030</v>
      </c>
      <c r="L2657" s="15" t="s">
        <v>80</v>
      </c>
      <c r="M2657" s="0" t="n">
        <v>2</v>
      </c>
      <c r="N2657" s="16" t="n">
        <f aca="false">I2657*K2657</f>
        <v>244110</v>
      </c>
      <c r="O2657" s="16" t="n">
        <f aca="false">I2657*(K2657-J2657)</f>
        <v>54984</v>
      </c>
      <c r="P2657" s="15" t="n">
        <f aca="false">K2657-J2657</f>
        <v>232</v>
      </c>
      <c r="Q2657" s="0" t="str">
        <f aca="false">IF(G2657=0,"Out of stock",IF(G2657&lt;H2657,"Understocked",IF(G2657&gt;Summary!$B$6*H2657,"Overstocked","Healthy")))</f>
        <v>Healthy</v>
      </c>
      <c r="R2657" s="0" t="str">
        <f aca="false">IF(I2657&gt;=Summary!$B$7,"Fast",IF(I2657&lt;Summary!$B$8,"Slow","Medium"))</f>
        <v>Fast</v>
      </c>
      <c r="S2657" s="15" t="n">
        <f aca="false">IF(M2657&gt;Summary!$B$5,1,0)</f>
        <v>0</v>
      </c>
      <c r="T2657" s="16" t="n">
        <f aca="false">IF(Q2657="Overstocked",(G2657-Summary!$B$6*H2657)*J2657,0)</f>
        <v>0</v>
      </c>
    </row>
    <row r="2658" customFormat="false" ht="15" hidden="false" customHeight="false" outlineLevel="0" collapsed="false">
      <c r="A2658" s="0" t="s">
        <v>2756</v>
      </c>
      <c r="B2658" s="0" t="s">
        <v>123</v>
      </c>
      <c r="C2658" s="0" t="s">
        <v>104</v>
      </c>
      <c r="D2658" s="0" t="s">
        <v>79</v>
      </c>
      <c r="E2658" s="14" t="n">
        <v>45467</v>
      </c>
      <c r="F2658" s="14" t="n">
        <v>45476</v>
      </c>
      <c r="G2658" s="0" t="n">
        <v>88</v>
      </c>
      <c r="H2658" s="0" t="n">
        <v>80</v>
      </c>
      <c r="I2658" s="0" t="n">
        <v>290</v>
      </c>
      <c r="J2658" s="0" t="n">
        <v>1996</v>
      </c>
      <c r="K2658" s="0" t="n">
        <v>2099</v>
      </c>
      <c r="L2658" s="15" t="s">
        <v>87</v>
      </c>
      <c r="M2658" s="0" t="n">
        <v>9</v>
      </c>
      <c r="N2658" s="16" t="n">
        <f aca="false">I2658*K2658</f>
        <v>608710</v>
      </c>
      <c r="O2658" s="16" t="n">
        <f aca="false">I2658*(K2658-J2658)</f>
        <v>29870</v>
      </c>
      <c r="P2658" s="15" t="n">
        <f aca="false">K2658-J2658</f>
        <v>103</v>
      </c>
      <c r="Q2658" s="0" t="str">
        <f aca="false">IF(G2658=0,"Out of stock",IF(G2658&lt;H2658,"Understocked",IF(G2658&gt;Summary!$B$6*H2658,"Overstocked","Healthy")))</f>
        <v>Healthy</v>
      </c>
      <c r="R2658" s="0" t="str">
        <f aca="false">IF(I2658&gt;=Summary!$B$7,"Fast",IF(I2658&lt;Summary!$B$8,"Slow","Medium"))</f>
        <v>Fast</v>
      </c>
      <c r="S2658" s="15" t="n">
        <f aca="false">IF(M2658&gt;Summary!$B$5,1,0)</f>
        <v>1</v>
      </c>
      <c r="T2658" s="16" t="n">
        <f aca="false">IF(Q2658="Overstocked",(G2658-Summary!$B$6*H2658)*J2658,0)</f>
        <v>0</v>
      </c>
    </row>
    <row r="2659" customFormat="false" ht="15" hidden="false" customHeight="false" outlineLevel="0" collapsed="false">
      <c r="A2659" s="0" t="s">
        <v>2757</v>
      </c>
      <c r="B2659" s="0" t="s">
        <v>115</v>
      </c>
      <c r="C2659" s="0" t="s">
        <v>104</v>
      </c>
      <c r="D2659" s="0" t="s">
        <v>86</v>
      </c>
      <c r="E2659" s="14" t="n">
        <v>45528</v>
      </c>
      <c r="F2659" s="14" t="n">
        <v>45536</v>
      </c>
      <c r="G2659" s="0" t="n">
        <v>382</v>
      </c>
      <c r="H2659" s="0" t="n">
        <v>120</v>
      </c>
      <c r="I2659" s="0" t="n">
        <v>43</v>
      </c>
      <c r="J2659" s="0" t="n">
        <v>1270</v>
      </c>
      <c r="K2659" s="0" t="n">
        <v>1494</v>
      </c>
      <c r="L2659" s="15" t="s">
        <v>80</v>
      </c>
      <c r="M2659" s="0" t="n">
        <v>8</v>
      </c>
      <c r="N2659" s="16" t="n">
        <f aca="false">I2659*K2659</f>
        <v>64242</v>
      </c>
      <c r="O2659" s="16" t="n">
        <f aca="false">I2659*(K2659-J2659)</f>
        <v>9632</v>
      </c>
      <c r="P2659" s="15" t="n">
        <f aca="false">K2659-J2659</f>
        <v>224</v>
      </c>
      <c r="Q2659" s="0" t="str">
        <f aca="false">IF(G2659=0,"Out of stock",IF(G2659&lt;H2659,"Understocked",IF(G2659&gt;Summary!$B$6*H2659,"Overstocked","Healthy")))</f>
        <v>Healthy</v>
      </c>
      <c r="R2659" s="0" t="str">
        <f aca="false">IF(I2659&gt;=Summary!$B$7,"Fast",IF(I2659&lt;Summary!$B$8,"Slow","Medium"))</f>
        <v>Slow</v>
      </c>
      <c r="S2659" s="15" t="n">
        <f aca="false">IF(M2659&gt;Summary!$B$5,1,0)</f>
        <v>1</v>
      </c>
      <c r="T2659" s="16" t="n">
        <f aca="false">IF(Q2659="Overstocked",(G2659-Summary!$B$6*H2659)*J2659,0)</f>
        <v>0</v>
      </c>
    </row>
    <row r="2660" customFormat="false" ht="15" hidden="false" customHeight="false" outlineLevel="0" collapsed="false">
      <c r="A2660" s="0" t="s">
        <v>2758</v>
      </c>
      <c r="B2660" s="0" t="s">
        <v>123</v>
      </c>
      <c r="C2660" s="0" t="s">
        <v>104</v>
      </c>
      <c r="D2660" s="0" t="s">
        <v>92</v>
      </c>
      <c r="E2660" s="14" t="n">
        <v>44927</v>
      </c>
      <c r="F2660" s="14" t="n">
        <v>44934</v>
      </c>
      <c r="G2660" s="0" t="n">
        <v>447</v>
      </c>
      <c r="H2660" s="0" t="n">
        <v>76</v>
      </c>
      <c r="I2660" s="0" t="n">
        <v>78</v>
      </c>
      <c r="J2660" s="0" t="n">
        <v>728</v>
      </c>
      <c r="K2660" s="0" t="n">
        <v>920</v>
      </c>
      <c r="L2660" s="15" t="s">
        <v>87</v>
      </c>
      <c r="M2660" s="0" t="n">
        <v>7</v>
      </c>
      <c r="N2660" s="16" t="n">
        <f aca="false">I2660*K2660</f>
        <v>71760</v>
      </c>
      <c r="O2660" s="16" t="n">
        <f aca="false">I2660*(K2660-J2660)</f>
        <v>14976</v>
      </c>
      <c r="P2660" s="15" t="n">
        <f aca="false">K2660-J2660</f>
        <v>192</v>
      </c>
      <c r="Q2660" s="0" t="str">
        <f aca="false">IF(G2660=0,"Out of stock",IF(G2660&lt;H2660,"Understocked",IF(G2660&gt;Summary!$B$6*H2660,"Overstocked","Healthy")))</f>
        <v>Overstocked</v>
      </c>
      <c r="R2660" s="0" t="str">
        <f aca="false">IF(I2660&gt;=Summary!$B$7,"Fast",IF(I2660&lt;Summary!$B$8,"Slow","Medium"))</f>
        <v>Slow</v>
      </c>
      <c r="S2660" s="15" t="n">
        <f aca="false">IF(M2660&gt;Summary!$B$5,1,0)</f>
        <v>0</v>
      </c>
      <c r="T2660" s="16" t="n">
        <f aca="false">IF(Q2660="Overstocked",(G2660-Summary!$B$6*H2660)*J2660,0)</f>
        <v>104104</v>
      </c>
    </row>
    <row r="2661" customFormat="false" ht="15" hidden="false" customHeight="false" outlineLevel="0" collapsed="false">
      <c r="A2661" s="0" t="s">
        <v>2759</v>
      </c>
      <c r="B2661" s="0" t="s">
        <v>115</v>
      </c>
      <c r="C2661" s="0" t="s">
        <v>85</v>
      </c>
      <c r="D2661" s="0" t="s">
        <v>102</v>
      </c>
      <c r="E2661" s="14" t="n">
        <v>45003</v>
      </c>
      <c r="F2661" s="14" t="n">
        <v>45005</v>
      </c>
      <c r="G2661" s="0" t="n">
        <v>306</v>
      </c>
      <c r="H2661" s="0" t="n">
        <v>66</v>
      </c>
      <c r="I2661" s="0" t="n">
        <v>16</v>
      </c>
      <c r="J2661" s="0" t="n">
        <v>894</v>
      </c>
      <c r="K2661" s="0" t="n">
        <v>953</v>
      </c>
      <c r="L2661" s="15" t="s">
        <v>87</v>
      </c>
      <c r="M2661" s="0" t="n">
        <v>2</v>
      </c>
      <c r="N2661" s="16" t="n">
        <f aca="false">I2661*K2661</f>
        <v>15248</v>
      </c>
      <c r="O2661" s="16" t="n">
        <f aca="false">I2661*(K2661-J2661)</f>
        <v>944</v>
      </c>
      <c r="P2661" s="15" t="n">
        <f aca="false">K2661-J2661</f>
        <v>59</v>
      </c>
      <c r="Q2661" s="0" t="str">
        <f aca="false">IF(G2661=0,"Out of stock",IF(G2661&lt;H2661,"Understocked",IF(G2661&gt;Summary!$B$6*H2661,"Overstocked","Healthy")))</f>
        <v>Overstocked</v>
      </c>
      <c r="R2661" s="0" t="str">
        <f aca="false">IF(I2661&gt;=Summary!$B$7,"Fast",IF(I2661&lt;Summary!$B$8,"Slow","Medium"))</f>
        <v>Slow</v>
      </c>
      <c r="S2661" s="15" t="n">
        <f aca="false">IF(M2661&gt;Summary!$B$5,1,0)</f>
        <v>0</v>
      </c>
      <c r="T2661" s="16" t="n">
        <f aca="false">IF(Q2661="Overstocked",(G2661-Summary!$B$6*H2661)*J2661,0)</f>
        <v>37548</v>
      </c>
    </row>
    <row r="2662" customFormat="false" ht="15" hidden="false" customHeight="false" outlineLevel="0" collapsed="false">
      <c r="A2662" s="0" t="s">
        <v>2760</v>
      </c>
      <c r="B2662" s="0" t="s">
        <v>111</v>
      </c>
      <c r="C2662" s="0" t="s">
        <v>78</v>
      </c>
      <c r="D2662" s="0" t="s">
        <v>90</v>
      </c>
      <c r="E2662" s="14" t="n">
        <v>45566</v>
      </c>
      <c r="F2662" s="14" t="n">
        <v>45576</v>
      </c>
      <c r="G2662" s="0" t="n">
        <v>428</v>
      </c>
      <c r="H2662" s="0" t="n">
        <v>50</v>
      </c>
      <c r="I2662" s="0" t="n">
        <v>187</v>
      </c>
      <c r="J2662" s="0" t="n">
        <v>1335</v>
      </c>
      <c r="K2662" s="0" t="n">
        <v>1519</v>
      </c>
      <c r="L2662" s="15" t="s">
        <v>93</v>
      </c>
      <c r="M2662" s="0" t="n">
        <v>10</v>
      </c>
      <c r="N2662" s="16" t="n">
        <f aca="false">I2662*K2662</f>
        <v>284053</v>
      </c>
      <c r="O2662" s="16" t="n">
        <f aca="false">I2662*(K2662-J2662)</f>
        <v>34408</v>
      </c>
      <c r="P2662" s="15" t="n">
        <f aca="false">K2662-J2662</f>
        <v>184</v>
      </c>
      <c r="Q2662" s="0" t="str">
        <f aca="false">IF(G2662=0,"Out of stock",IF(G2662&lt;H2662,"Understocked",IF(G2662&gt;Summary!$B$6*H2662,"Overstocked","Healthy")))</f>
        <v>Overstocked</v>
      </c>
      <c r="R2662" s="0" t="str">
        <f aca="false">IF(I2662&gt;=Summary!$B$7,"Fast",IF(I2662&lt;Summary!$B$8,"Slow","Medium"))</f>
        <v>Medium</v>
      </c>
      <c r="S2662" s="15" t="n">
        <f aca="false">IF(M2662&gt;Summary!$B$5,1,0)</f>
        <v>1</v>
      </c>
      <c r="T2662" s="16" t="n">
        <f aca="false">IF(Q2662="Overstocked",(G2662-Summary!$B$6*H2662)*J2662,0)</f>
        <v>304380</v>
      </c>
    </row>
    <row r="2663" customFormat="false" ht="15" hidden="false" customHeight="false" outlineLevel="0" collapsed="false">
      <c r="A2663" s="0" t="s">
        <v>2761</v>
      </c>
      <c r="B2663" s="0" t="s">
        <v>95</v>
      </c>
      <c r="C2663" s="0" t="s">
        <v>78</v>
      </c>
      <c r="D2663" s="0" t="s">
        <v>90</v>
      </c>
      <c r="E2663" s="14" t="n">
        <v>45055</v>
      </c>
      <c r="F2663" s="14" t="n">
        <v>45063</v>
      </c>
      <c r="G2663" s="0" t="n">
        <v>335</v>
      </c>
      <c r="H2663" s="0" t="n">
        <v>113</v>
      </c>
      <c r="I2663" s="0" t="n">
        <v>0</v>
      </c>
      <c r="J2663" s="0" t="n">
        <v>1828</v>
      </c>
      <c r="K2663" s="0" t="n">
        <v>2277</v>
      </c>
      <c r="L2663" s="15" t="s">
        <v>82</v>
      </c>
      <c r="M2663" s="0" t="n">
        <v>8</v>
      </c>
      <c r="N2663" s="16" t="n">
        <f aca="false">I2663*K2663</f>
        <v>0</v>
      </c>
      <c r="O2663" s="16" t="n">
        <f aca="false">I2663*(K2663-J2663)</f>
        <v>0</v>
      </c>
      <c r="P2663" s="15" t="n">
        <f aca="false">K2663-J2663</f>
        <v>449</v>
      </c>
      <c r="Q2663" s="0" t="str">
        <f aca="false">IF(G2663=0,"Out of stock",IF(G2663&lt;H2663,"Understocked",IF(G2663&gt;Summary!$B$6*H2663,"Overstocked","Healthy")))</f>
        <v>Healthy</v>
      </c>
      <c r="R2663" s="0" t="str">
        <f aca="false">IF(I2663&gt;=Summary!$B$7,"Fast",IF(I2663&lt;Summary!$B$8,"Slow","Medium"))</f>
        <v>Slow</v>
      </c>
      <c r="S2663" s="15" t="n">
        <f aca="false">IF(M2663&gt;Summary!$B$5,1,0)</f>
        <v>1</v>
      </c>
      <c r="T2663" s="16" t="n">
        <f aca="false">IF(Q2663="Overstocked",(G2663-Summary!$B$6*H2663)*J2663,0)</f>
        <v>0</v>
      </c>
    </row>
    <row r="2664" customFormat="false" ht="15" hidden="false" customHeight="false" outlineLevel="0" collapsed="false">
      <c r="A2664" s="0" t="s">
        <v>2762</v>
      </c>
      <c r="B2664" s="0" t="s">
        <v>115</v>
      </c>
      <c r="C2664" s="0" t="s">
        <v>96</v>
      </c>
      <c r="D2664" s="0" t="s">
        <v>102</v>
      </c>
      <c r="E2664" s="14" t="n">
        <v>45409</v>
      </c>
      <c r="F2664" s="14" t="n">
        <v>45412</v>
      </c>
      <c r="G2664" s="0" t="n">
        <v>251</v>
      </c>
      <c r="H2664" s="0" t="n">
        <v>140</v>
      </c>
      <c r="I2664" s="0" t="n">
        <v>223</v>
      </c>
      <c r="J2664" s="0" t="n">
        <v>1808</v>
      </c>
      <c r="K2664" s="0" t="n">
        <v>2011</v>
      </c>
      <c r="L2664" s="15" t="s">
        <v>97</v>
      </c>
      <c r="M2664" s="0" t="n">
        <v>3</v>
      </c>
      <c r="N2664" s="16" t="n">
        <f aca="false">I2664*K2664</f>
        <v>448453</v>
      </c>
      <c r="O2664" s="16" t="n">
        <f aca="false">I2664*(K2664-J2664)</f>
        <v>45269</v>
      </c>
      <c r="P2664" s="15" t="n">
        <f aca="false">K2664-J2664</f>
        <v>203</v>
      </c>
      <c r="Q2664" s="0" t="str">
        <f aca="false">IF(G2664=0,"Out of stock",IF(G2664&lt;H2664,"Understocked",IF(G2664&gt;Summary!$B$6*H2664,"Overstocked","Healthy")))</f>
        <v>Healthy</v>
      </c>
      <c r="R2664" s="0" t="str">
        <f aca="false">IF(I2664&gt;=Summary!$B$7,"Fast",IF(I2664&lt;Summary!$B$8,"Slow","Medium"))</f>
        <v>Fast</v>
      </c>
      <c r="S2664" s="15" t="n">
        <f aca="false">IF(M2664&gt;Summary!$B$5,1,0)</f>
        <v>0</v>
      </c>
      <c r="T2664" s="16" t="n">
        <f aca="false">IF(Q2664="Overstocked",(G2664-Summary!$B$6*H2664)*J2664,0)</f>
        <v>0</v>
      </c>
    </row>
    <row r="2665" customFormat="false" ht="15" hidden="false" customHeight="false" outlineLevel="0" collapsed="false">
      <c r="A2665" s="0" t="s">
        <v>2763</v>
      </c>
      <c r="B2665" s="0" t="s">
        <v>84</v>
      </c>
      <c r="C2665" s="0" t="s">
        <v>96</v>
      </c>
      <c r="D2665" s="0" t="s">
        <v>79</v>
      </c>
      <c r="E2665" s="14" t="n">
        <v>45350</v>
      </c>
      <c r="F2665" s="14" t="n">
        <v>45358</v>
      </c>
      <c r="G2665" s="0" t="n">
        <v>309</v>
      </c>
      <c r="H2665" s="0" t="n">
        <v>61</v>
      </c>
      <c r="I2665" s="0" t="n">
        <v>81</v>
      </c>
      <c r="J2665" s="0" t="n">
        <v>1142</v>
      </c>
      <c r="K2665" s="0" t="n">
        <v>1240</v>
      </c>
      <c r="L2665" s="15" t="s">
        <v>80</v>
      </c>
      <c r="M2665" s="0" t="n">
        <v>8</v>
      </c>
      <c r="N2665" s="16" t="n">
        <f aca="false">I2665*K2665</f>
        <v>100440</v>
      </c>
      <c r="O2665" s="16" t="n">
        <f aca="false">I2665*(K2665-J2665)</f>
        <v>7938</v>
      </c>
      <c r="P2665" s="15" t="n">
        <f aca="false">K2665-J2665</f>
        <v>98</v>
      </c>
      <c r="Q2665" s="0" t="str">
        <f aca="false">IF(G2665=0,"Out of stock",IF(G2665&lt;H2665,"Understocked",IF(G2665&gt;Summary!$B$6*H2665,"Overstocked","Healthy")))</f>
        <v>Overstocked</v>
      </c>
      <c r="R2665" s="0" t="str">
        <f aca="false">IF(I2665&gt;=Summary!$B$7,"Fast",IF(I2665&lt;Summary!$B$8,"Slow","Medium"))</f>
        <v>Slow</v>
      </c>
      <c r="S2665" s="15" t="n">
        <f aca="false">IF(M2665&gt;Summary!$B$5,1,0)</f>
        <v>1</v>
      </c>
      <c r="T2665" s="16" t="n">
        <f aca="false">IF(Q2665="Overstocked",(G2665-Summary!$B$6*H2665)*J2665,0)</f>
        <v>74230</v>
      </c>
    </row>
    <row r="2666" customFormat="false" ht="15" hidden="false" customHeight="false" outlineLevel="0" collapsed="false">
      <c r="A2666" s="0" t="s">
        <v>2764</v>
      </c>
      <c r="B2666" s="0" t="s">
        <v>89</v>
      </c>
      <c r="C2666" s="0" t="s">
        <v>85</v>
      </c>
      <c r="D2666" s="0" t="s">
        <v>90</v>
      </c>
      <c r="E2666" s="14" t="n">
        <v>45450</v>
      </c>
      <c r="F2666" s="14" t="n">
        <v>45453</v>
      </c>
      <c r="G2666" s="0" t="n">
        <v>301</v>
      </c>
      <c r="H2666" s="0" t="n">
        <v>88</v>
      </c>
      <c r="I2666" s="0" t="n">
        <v>252</v>
      </c>
      <c r="J2666" s="0" t="n">
        <v>1455</v>
      </c>
      <c r="K2666" s="0" t="n">
        <v>1816</v>
      </c>
      <c r="L2666" s="15" t="s">
        <v>87</v>
      </c>
      <c r="M2666" s="0" t="n">
        <v>3</v>
      </c>
      <c r="N2666" s="16" t="n">
        <f aca="false">I2666*K2666</f>
        <v>457632</v>
      </c>
      <c r="O2666" s="16" t="n">
        <f aca="false">I2666*(K2666-J2666)</f>
        <v>90972</v>
      </c>
      <c r="P2666" s="15" t="n">
        <f aca="false">K2666-J2666</f>
        <v>361</v>
      </c>
      <c r="Q2666" s="0" t="str">
        <f aca="false">IF(G2666=0,"Out of stock",IF(G2666&lt;H2666,"Understocked",IF(G2666&gt;Summary!$B$6*H2666,"Overstocked","Healthy")))</f>
        <v>Healthy</v>
      </c>
      <c r="R2666" s="0" t="str">
        <f aca="false">IF(I2666&gt;=Summary!$B$7,"Fast",IF(I2666&lt;Summary!$B$8,"Slow","Medium"))</f>
        <v>Fast</v>
      </c>
      <c r="S2666" s="15" t="n">
        <f aca="false">IF(M2666&gt;Summary!$B$5,1,0)</f>
        <v>0</v>
      </c>
      <c r="T2666" s="16" t="n">
        <f aca="false">IF(Q2666="Overstocked",(G2666-Summary!$B$6*H2666)*J2666,0)</f>
        <v>0</v>
      </c>
    </row>
    <row r="2667" customFormat="false" ht="15" hidden="false" customHeight="false" outlineLevel="0" collapsed="false">
      <c r="A2667" s="0" t="s">
        <v>2765</v>
      </c>
      <c r="B2667" s="0" t="s">
        <v>84</v>
      </c>
      <c r="C2667" s="0" t="s">
        <v>96</v>
      </c>
      <c r="D2667" s="0" t="s">
        <v>86</v>
      </c>
      <c r="E2667" s="14" t="n">
        <v>44988</v>
      </c>
      <c r="F2667" s="14" t="n">
        <v>44991</v>
      </c>
      <c r="G2667" s="0" t="n">
        <v>391</v>
      </c>
      <c r="H2667" s="0" t="n">
        <v>62</v>
      </c>
      <c r="I2667" s="0" t="n">
        <v>70</v>
      </c>
      <c r="J2667" s="0" t="n">
        <v>1356</v>
      </c>
      <c r="K2667" s="0" t="n">
        <v>1710</v>
      </c>
      <c r="L2667" s="15" t="s">
        <v>82</v>
      </c>
      <c r="M2667" s="0" t="n">
        <v>3</v>
      </c>
      <c r="N2667" s="16" t="n">
        <f aca="false">I2667*K2667</f>
        <v>119700</v>
      </c>
      <c r="O2667" s="16" t="n">
        <f aca="false">I2667*(K2667-J2667)</f>
        <v>24780</v>
      </c>
      <c r="P2667" s="15" t="n">
        <f aca="false">K2667-J2667</f>
        <v>354</v>
      </c>
      <c r="Q2667" s="0" t="str">
        <f aca="false">IF(G2667=0,"Out of stock",IF(G2667&lt;H2667,"Understocked",IF(G2667&gt;Summary!$B$6*H2667,"Overstocked","Healthy")))</f>
        <v>Overstocked</v>
      </c>
      <c r="R2667" s="0" t="str">
        <f aca="false">IF(I2667&gt;=Summary!$B$7,"Fast",IF(I2667&lt;Summary!$B$8,"Slow","Medium"))</f>
        <v>Slow</v>
      </c>
      <c r="S2667" s="15" t="n">
        <f aca="false">IF(M2667&gt;Summary!$B$5,1,0)</f>
        <v>0</v>
      </c>
      <c r="T2667" s="16" t="n">
        <f aca="false">IF(Q2667="Overstocked",(G2667-Summary!$B$6*H2667)*J2667,0)</f>
        <v>193908</v>
      </c>
    </row>
    <row r="2668" customFormat="false" ht="15" hidden="false" customHeight="false" outlineLevel="0" collapsed="false">
      <c r="A2668" s="0" t="s">
        <v>2766</v>
      </c>
      <c r="B2668" s="0" t="s">
        <v>115</v>
      </c>
      <c r="C2668" s="0" t="s">
        <v>78</v>
      </c>
      <c r="D2668" s="0" t="s">
        <v>79</v>
      </c>
      <c r="E2668" s="14" t="n">
        <v>45292</v>
      </c>
      <c r="F2668" s="14" t="n">
        <v>45301</v>
      </c>
      <c r="G2668" s="0" t="n">
        <v>280</v>
      </c>
      <c r="H2668" s="0" t="n">
        <v>56</v>
      </c>
      <c r="I2668" s="0" t="n">
        <v>78</v>
      </c>
      <c r="J2668" s="0" t="n">
        <v>921</v>
      </c>
      <c r="K2668" s="0" t="n">
        <v>1012</v>
      </c>
      <c r="L2668" s="15" t="s">
        <v>97</v>
      </c>
      <c r="M2668" s="0" t="n">
        <v>9</v>
      </c>
      <c r="N2668" s="16" t="n">
        <f aca="false">I2668*K2668</f>
        <v>78936</v>
      </c>
      <c r="O2668" s="16" t="n">
        <f aca="false">I2668*(K2668-J2668)</f>
        <v>7098</v>
      </c>
      <c r="P2668" s="15" t="n">
        <f aca="false">K2668-J2668</f>
        <v>91</v>
      </c>
      <c r="Q2668" s="0" t="str">
        <f aca="false">IF(G2668=0,"Out of stock",IF(G2668&lt;H2668,"Understocked",IF(G2668&gt;Summary!$B$6*H2668,"Overstocked","Healthy")))</f>
        <v>Overstocked</v>
      </c>
      <c r="R2668" s="0" t="str">
        <f aca="false">IF(I2668&gt;=Summary!$B$7,"Fast",IF(I2668&lt;Summary!$B$8,"Slow","Medium"))</f>
        <v>Slow</v>
      </c>
      <c r="S2668" s="15" t="n">
        <f aca="false">IF(M2668&gt;Summary!$B$5,1,0)</f>
        <v>1</v>
      </c>
      <c r="T2668" s="16" t="n">
        <f aca="false">IF(Q2668="Overstocked",(G2668-Summary!$B$6*H2668)*J2668,0)</f>
        <v>51576</v>
      </c>
    </row>
    <row r="2669" customFormat="false" ht="15" hidden="false" customHeight="false" outlineLevel="0" collapsed="false">
      <c r="A2669" s="0" t="s">
        <v>2767</v>
      </c>
      <c r="B2669" s="0" t="s">
        <v>95</v>
      </c>
      <c r="C2669" s="0" t="s">
        <v>78</v>
      </c>
      <c r="D2669" s="0" t="s">
        <v>102</v>
      </c>
      <c r="E2669" s="14" t="n">
        <v>44955</v>
      </c>
      <c r="F2669" s="14" t="n">
        <v>44959</v>
      </c>
      <c r="G2669" s="0" t="n">
        <v>145</v>
      </c>
      <c r="H2669" s="0" t="n">
        <v>125</v>
      </c>
      <c r="I2669" s="0" t="n">
        <v>246</v>
      </c>
      <c r="J2669" s="0" t="n">
        <v>394</v>
      </c>
      <c r="K2669" s="0" t="n">
        <v>447</v>
      </c>
      <c r="L2669" s="15" t="s">
        <v>80</v>
      </c>
      <c r="M2669" s="0" t="n">
        <v>4</v>
      </c>
      <c r="N2669" s="16" t="n">
        <f aca="false">I2669*K2669</f>
        <v>109962</v>
      </c>
      <c r="O2669" s="16" t="n">
        <f aca="false">I2669*(K2669-J2669)</f>
        <v>13038</v>
      </c>
      <c r="P2669" s="15" t="n">
        <f aca="false">K2669-J2669</f>
        <v>53</v>
      </c>
      <c r="Q2669" s="0" t="str">
        <f aca="false">IF(G2669=0,"Out of stock",IF(G2669&lt;H2669,"Understocked",IF(G2669&gt;Summary!$B$6*H2669,"Overstocked","Healthy")))</f>
        <v>Healthy</v>
      </c>
      <c r="R2669" s="0" t="str">
        <f aca="false">IF(I2669&gt;=Summary!$B$7,"Fast",IF(I2669&lt;Summary!$B$8,"Slow","Medium"))</f>
        <v>Fast</v>
      </c>
      <c r="S2669" s="15" t="n">
        <f aca="false">IF(M2669&gt;Summary!$B$5,1,0)</f>
        <v>0</v>
      </c>
      <c r="T2669" s="16" t="n">
        <f aca="false">IF(Q2669="Overstocked",(G2669-Summary!$B$6*H2669)*J2669,0)</f>
        <v>0</v>
      </c>
    </row>
    <row r="2670" customFormat="false" ht="15" hidden="false" customHeight="false" outlineLevel="0" collapsed="false">
      <c r="A2670" s="0" t="s">
        <v>2768</v>
      </c>
      <c r="B2670" s="0" t="s">
        <v>77</v>
      </c>
      <c r="C2670" s="0" t="s">
        <v>78</v>
      </c>
      <c r="D2670" s="0" t="s">
        <v>92</v>
      </c>
      <c r="E2670" s="14" t="n">
        <v>44935</v>
      </c>
      <c r="F2670" s="14" t="n">
        <v>44943</v>
      </c>
      <c r="G2670" s="0" t="n">
        <v>310</v>
      </c>
      <c r="H2670" s="0" t="n">
        <v>131</v>
      </c>
      <c r="I2670" s="0" t="n">
        <v>182</v>
      </c>
      <c r="J2670" s="0" t="n">
        <v>1973</v>
      </c>
      <c r="K2670" s="0" t="n">
        <v>2463</v>
      </c>
      <c r="L2670" s="15" t="s">
        <v>80</v>
      </c>
      <c r="M2670" s="0" t="n">
        <v>8</v>
      </c>
      <c r="N2670" s="16" t="n">
        <f aca="false">I2670*K2670</f>
        <v>448266</v>
      </c>
      <c r="O2670" s="16" t="n">
        <f aca="false">I2670*(K2670-J2670)</f>
        <v>89180</v>
      </c>
      <c r="P2670" s="15" t="n">
        <f aca="false">K2670-J2670</f>
        <v>490</v>
      </c>
      <c r="Q2670" s="0" t="str">
        <f aca="false">IF(G2670=0,"Out of stock",IF(G2670&lt;H2670,"Understocked",IF(G2670&gt;Summary!$B$6*H2670,"Overstocked","Healthy")))</f>
        <v>Healthy</v>
      </c>
      <c r="R2670" s="0" t="str">
        <f aca="false">IF(I2670&gt;=Summary!$B$7,"Fast",IF(I2670&lt;Summary!$B$8,"Slow","Medium"))</f>
        <v>Medium</v>
      </c>
      <c r="S2670" s="15" t="n">
        <f aca="false">IF(M2670&gt;Summary!$B$5,1,0)</f>
        <v>1</v>
      </c>
      <c r="T2670" s="16" t="n">
        <f aca="false">IF(Q2670="Overstocked",(G2670-Summary!$B$6*H2670)*J2670,0)</f>
        <v>0</v>
      </c>
    </row>
    <row r="2671" customFormat="false" ht="15" hidden="false" customHeight="false" outlineLevel="0" collapsed="false">
      <c r="A2671" s="0" t="s">
        <v>2769</v>
      </c>
      <c r="B2671" s="0" t="s">
        <v>101</v>
      </c>
      <c r="C2671" s="0" t="s">
        <v>85</v>
      </c>
      <c r="D2671" s="0" t="s">
        <v>79</v>
      </c>
      <c r="E2671" s="14" t="n">
        <v>45254</v>
      </c>
      <c r="F2671" s="14" t="n">
        <v>45264</v>
      </c>
      <c r="G2671" s="0" t="n">
        <v>434</v>
      </c>
      <c r="H2671" s="0" t="n">
        <v>64</v>
      </c>
      <c r="I2671" s="0" t="n">
        <v>169</v>
      </c>
      <c r="J2671" s="0" t="n">
        <v>438</v>
      </c>
      <c r="K2671" s="0" t="n">
        <v>753</v>
      </c>
      <c r="L2671" s="15" t="s">
        <v>80</v>
      </c>
      <c r="M2671" s="0" t="n">
        <v>10</v>
      </c>
      <c r="N2671" s="16" t="n">
        <f aca="false">I2671*K2671</f>
        <v>127257</v>
      </c>
      <c r="O2671" s="16" t="n">
        <f aca="false">I2671*(K2671-J2671)</f>
        <v>53235</v>
      </c>
      <c r="P2671" s="15" t="n">
        <f aca="false">K2671-J2671</f>
        <v>315</v>
      </c>
      <c r="Q2671" s="0" t="str">
        <f aca="false">IF(G2671=0,"Out of stock",IF(G2671&lt;H2671,"Understocked",IF(G2671&gt;Summary!$B$6*H2671,"Overstocked","Healthy")))</f>
        <v>Overstocked</v>
      </c>
      <c r="R2671" s="0" t="str">
        <f aca="false">IF(I2671&gt;=Summary!$B$7,"Fast",IF(I2671&lt;Summary!$B$8,"Slow","Medium"))</f>
        <v>Medium</v>
      </c>
      <c r="S2671" s="15" t="n">
        <f aca="false">IF(M2671&gt;Summary!$B$5,1,0)</f>
        <v>1</v>
      </c>
      <c r="T2671" s="16" t="n">
        <f aca="false">IF(Q2671="Overstocked",(G2671-Summary!$B$6*H2671)*J2671,0)</f>
        <v>77964</v>
      </c>
    </row>
    <row r="2672" customFormat="false" ht="15" hidden="false" customHeight="false" outlineLevel="0" collapsed="false">
      <c r="A2672" s="0" t="s">
        <v>2770</v>
      </c>
      <c r="B2672" s="0" t="s">
        <v>95</v>
      </c>
      <c r="C2672" s="0" t="s">
        <v>104</v>
      </c>
      <c r="D2672" s="0" t="s">
        <v>86</v>
      </c>
      <c r="E2672" s="14" t="n">
        <v>45573</v>
      </c>
      <c r="F2672" s="14" t="n">
        <v>45582</v>
      </c>
      <c r="G2672" s="0" t="n">
        <v>311</v>
      </c>
      <c r="H2672" s="0" t="n">
        <v>120</v>
      </c>
      <c r="I2672" s="0" t="n">
        <v>6</v>
      </c>
      <c r="J2672" s="0" t="n">
        <v>1846</v>
      </c>
      <c r="K2672" s="0" t="n">
        <v>2221</v>
      </c>
      <c r="L2672" s="15" t="s">
        <v>80</v>
      </c>
      <c r="M2672" s="0" t="n">
        <v>9</v>
      </c>
      <c r="N2672" s="16" t="n">
        <f aca="false">I2672*K2672</f>
        <v>13326</v>
      </c>
      <c r="O2672" s="16" t="n">
        <f aca="false">I2672*(K2672-J2672)</f>
        <v>2250</v>
      </c>
      <c r="P2672" s="15" t="n">
        <f aca="false">K2672-J2672</f>
        <v>375</v>
      </c>
      <c r="Q2672" s="0" t="str">
        <f aca="false">IF(G2672=0,"Out of stock",IF(G2672&lt;H2672,"Understocked",IF(G2672&gt;Summary!$B$6*H2672,"Overstocked","Healthy")))</f>
        <v>Healthy</v>
      </c>
      <c r="R2672" s="0" t="str">
        <f aca="false">IF(I2672&gt;=Summary!$B$7,"Fast",IF(I2672&lt;Summary!$B$8,"Slow","Medium"))</f>
        <v>Slow</v>
      </c>
      <c r="S2672" s="15" t="n">
        <f aca="false">IF(M2672&gt;Summary!$B$5,1,0)</f>
        <v>1</v>
      </c>
      <c r="T2672" s="16" t="n">
        <f aca="false">IF(Q2672="Overstocked",(G2672-Summary!$B$6*H2672)*J2672,0)</f>
        <v>0</v>
      </c>
    </row>
    <row r="2673" customFormat="false" ht="15" hidden="false" customHeight="false" outlineLevel="0" collapsed="false">
      <c r="A2673" s="0" t="s">
        <v>2771</v>
      </c>
      <c r="B2673" s="0" t="s">
        <v>113</v>
      </c>
      <c r="C2673" s="0" t="s">
        <v>104</v>
      </c>
      <c r="D2673" s="0" t="s">
        <v>86</v>
      </c>
      <c r="E2673" s="14" t="n">
        <v>45015</v>
      </c>
      <c r="F2673" s="14" t="n">
        <v>45017</v>
      </c>
      <c r="G2673" s="0" t="n">
        <v>371</v>
      </c>
      <c r="H2673" s="0" t="n">
        <v>59</v>
      </c>
      <c r="I2673" s="0" t="n">
        <v>273</v>
      </c>
      <c r="J2673" s="0" t="n">
        <v>1061</v>
      </c>
      <c r="K2673" s="0" t="n">
        <v>1330</v>
      </c>
      <c r="L2673" s="15" t="s">
        <v>97</v>
      </c>
      <c r="M2673" s="0" t="n">
        <v>2</v>
      </c>
      <c r="N2673" s="16" t="n">
        <f aca="false">I2673*K2673</f>
        <v>363090</v>
      </c>
      <c r="O2673" s="16" t="n">
        <f aca="false">I2673*(K2673-J2673)</f>
        <v>73437</v>
      </c>
      <c r="P2673" s="15" t="n">
        <f aca="false">K2673-J2673</f>
        <v>269</v>
      </c>
      <c r="Q2673" s="0" t="str">
        <f aca="false">IF(G2673=0,"Out of stock",IF(G2673&lt;H2673,"Understocked",IF(G2673&gt;Summary!$B$6*H2673,"Overstocked","Healthy")))</f>
        <v>Overstocked</v>
      </c>
      <c r="R2673" s="0" t="str">
        <f aca="false">IF(I2673&gt;=Summary!$B$7,"Fast",IF(I2673&lt;Summary!$B$8,"Slow","Medium"))</f>
        <v>Fast</v>
      </c>
      <c r="S2673" s="15" t="n">
        <f aca="false">IF(M2673&gt;Summary!$B$5,1,0)</f>
        <v>0</v>
      </c>
      <c r="T2673" s="16" t="n">
        <f aca="false">IF(Q2673="Overstocked",(G2673-Summary!$B$6*H2673)*J2673,0)</f>
        <v>143235</v>
      </c>
    </row>
    <row r="2674" customFormat="false" ht="15" hidden="false" customHeight="false" outlineLevel="0" collapsed="false">
      <c r="A2674" s="0" t="s">
        <v>2772</v>
      </c>
      <c r="B2674" s="0" t="s">
        <v>107</v>
      </c>
      <c r="C2674" s="0" t="s">
        <v>104</v>
      </c>
      <c r="D2674" s="0" t="s">
        <v>102</v>
      </c>
      <c r="E2674" s="14" t="n">
        <v>45020</v>
      </c>
      <c r="F2674" s="14" t="n">
        <v>45023</v>
      </c>
      <c r="G2674" s="0" t="n">
        <v>441</v>
      </c>
      <c r="H2674" s="0" t="n">
        <v>78</v>
      </c>
      <c r="I2674" s="0" t="n">
        <v>30</v>
      </c>
      <c r="J2674" s="0" t="n">
        <v>484</v>
      </c>
      <c r="K2674" s="0" t="n">
        <v>778</v>
      </c>
      <c r="L2674" s="15" t="s">
        <v>80</v>
      </c>
      <c r="M2674" s="0" t="n">
        <v>3</v>
      </c>
      <c r="N2674" s="16" t="n">
        <f aca="false">I2674*K2674</f>
        <v>23340</v>
      </c>
      <c r="O2674" s="16" t="n">
        <f aca="false">I2674*(K2674-J2674)</f>
        <v>8820</v>
      </c>
      <c r="P2674" s="15" t="n">
        <f aca="false">K2674-J2674</f>
        <v>294</v>
      </c>
      <c r="Q2674" s="0" t="str">
        <f aca="false">IF(G2674=0,"Out of stock",IF(G2674&lt;H2674,"Understocked",IF(G2674&gt;Summary!$B$6*H2674,"Overstocked","Healthy")))</f>
        <v>Overstocked</v>
      </c>
      <c r="R2674" s="0" t="str">
        <f aca="false">IF(I2674&gt;=Summary!$B$7,"Fast",IF(I2674&lt;Summary!$B$8,"Slow","Medium"))</f>
        <v>Slow</v>
      </c>
      <c r="S2674" s="15" t="n">
        <f aca="false">IF(M2674&gt;Summary!$B$5,1,0)</f>
        <v>0</v>
      </c>
      <c r="T2674" s="16" t="n">
        <f aca="false">IF(Q2674="Overstocked",(G2674-Summary!$B$6*H2674)*J2674,0)</f>
        <v>62436</v>
      </c>
    </row>
    <row r="2675" customFormat="false" ht="15" hidden="false" customHeight="false" outlineLevel="0" collapsed="false">
      <c r="A2675" s="0" t="s">
        <v>2773</v>
      </c>
      <c r="B2675" s="0" t="s">
        <v>111</v>
      </c>
      <c r="C2675" s="0" t="s">
        <v>104</v>
      </c>
      <c r="D2675" s="0" t="s">
        <v>92</v>
      </c>
      <c r="E2675" s="14" t="n">
        <v>45598</v>
      </c>
      <c r="F2675" s="14" t="n">
        <v>45607</v>
      </c>
      <c r="G2675" s="0" t="n">
        <v>442</v>
      </c>
      <c r="H2675" s="0" t="n">
        <v>62</v>
      </c>
      <c r="I2675" s="0" t="n">
        <v>151</v>
      </c>
      <c r="J2675" s="0" t="n">
        <v>826</v>
      </c>
      <c r="K2675" s="0" t="n">
        <v>1108</v>
      </c>
      <c r="L2675" s="15" t="s">
        <v>87</v>
      </c>
      <c r="M2675" s="0" t="n">
        <v>9</v>
      </c>
      <c r="N2675" s="16" t="n">
        <f aca="false">I2675*K2675</f>
        <v>167308</v>
      </c>
      <c r="O2675" s="16" t="n">
        <f aca="false">I2675*(K2675-J2675)</f>
        <v>42582</v>
      </c>
      <c r="P2675" s="15" t="n">
        <f aca="false">K2675-J2675</f>
        <v>282</v>
      </c>
      <c r="Q2675" s="0" t="str">
        <f aca="false">IF(G2675=0,"Out of stock",IF(G2675&lt;H2675,"Understocked",IF(G2675&gt;Summary!$B$6*H2675,"Overstocked","Healthy")))</f>
        <v>Overstocked</v>
      </c>
      <c r="R2675" s="0" t="str">
        <f aca="false">IF(I2675&gt;=Summary!$B$7,"Fast",IF(I2675&lt;Summary!$B$8,"Slow","Medium"))</f>
        <v>Medium</v>
      </c>
      <c r="S2675" s="15" t="n">
        <f aca="false">IF(M2675&gt;Summary!$B$5,1,0)</f>
        <v>1</v>
      </c>
      <c r="T2675" s="16" t="n">
        <f aca="false">IF(Q2675="Overstocked",(G2675-Summary!$B$6*H2675)*J2675,0)</f>
        <v>160244</v>
      </c>
    </row>
    <row r="2676" customFormat="false" ht="15" hidden="false" customHeight="false" outlineLevel="0" collapsed="false">
      <c r="A2676" s="0" t="s">
        <v>2774</v>
      </c>
      <c r="B2676" s="0" t="s">
        <v>115</v>
      </c>
      <c r="C2676" s="0" t="s">
        <v>85</v>
      </c>
      <c r="D2676" s="0" t="s">
        <v>86</v>
      </c>
      <c r="E2676" s="14" t="n">
        <v>45412</v>
      </c>
      <c r="F2676" s="14" t="n">
        <v>45416</v>
      </c>
      <c r="G2676" s="0" t="n">
        <v>478</v>
      </c>
      <c r="H2676" s="0" t="n">
        <v>97</v>
      </c>
      <c r="I2676" s="0" t="n">
        <v>67</v>
      </c>
      <c r="J2676" s="0" t="n">
        <v>313</v>
      </c>
      <c r="K2676" s="0" t="n">
        <v>651</v>
      </c>
      <c r="L2676" s="15" t="s">
        <v>87</v>
      </c>
      <c r="M2676" s="0" t="n">
        <v>4</v>
      </c>
      <c r="N2676" s="16" t="n">
        <f aca="false">I2676*K2676</f>
        <v>43617</v>
      </c>
      <c r="O2676" s="16" t="n">
        <f aca="false">I2676*(K2676-J2676)</f>
        <v>22646</v>
      </c>
      <c r="P2676" s="15" t="n">
        <f aca="false">K2676-J2676</f>
        <v>338</v>
      </c>
      <c r="Q2676" s="0" t="str">
        <f aca="false">IF(G2676=0,"Out of stock",IF(G2676&lt;H2676,"Understocked",IF(G2676&gt;Summary!$B$6*H2676,"Overstocked","Healthy")))</f>
        <v>Overstocked</v>
      </c>
      <c r="R2676" s="0" t="str">
        <f aca="false">IF(I2676&gt;=Summary!$B$7,"Fast",IF(I2676&lt;Summary!$B$8,"Slow","Medium"))</f>
        <v>Slow</v>
      </c>
      <c r="S2676" s="15" t="n">
        <f aca="false">IF(M2676&gt;Summary!$B$5,1,0)</f>
        <v>0</v>
      </c>
      <c r="T2676" s="16" t="n">
        <f aca="false">IF(Q2676="Overstocked",(G2676-Summary!$B$6*H2676)*J2676,0)</f>
        <v>28170</v>
      </c>
    </row>
    <row r="2677" customFormat="false" ht="15" hidden="false" customHeight="false" outlineLevel="0" collapsed="false">
      <c r="A2677" s="0" t="s">
        <v>2775</v>
      </c>
      <c r="B2677" s="0" t="s">
        <v>107</v>
      </c>
      <c r="C2677" s="0" t="s">
        <v>104</v>
      </c>
      <c r="D2677" s="0" t="s">
        <v>102</v>
      </c>
      <c r="E2677" s="14" t="n">
        <v>45440</v>
      </c>
      <c r="F2677" s="14" t="n">
        <v>45444</v>
      </c>
      <c r="G2677" s="0" t="n">
        <v>395</v>
      </c>
      <c r="H2677" s="0" t="n">
        <v>126</v>
      </c>
      <c r="I2677" s="0" t="n">
        <v>196</v>
      </c>
      <c r="J2677" s="0" t="n">
        <v>1619</v>
      </c>
      <c r="K2677" s="0" t="n">
        <v>1706</v>
      </c>
      <c r="L2677" s="15" t="s">
        <v>97</v>
      </c>
      <c r="M2677" s="0" t="n">
        <v>4</v>
      </c>
      <c r="N2677" s="16" t="n">
        <f aca="false">I2677*K2677</f>
        <v>334376</v>
      </c>
      <c r="O2677" s="16" t="n">
        <f aca="false">I2677*(K2677-J2677)</f>
        <v>17052</v>
      </c>
      <c r="P2677" s="15" t="n">
        <f aca="false">K2677-J2677</f>
        <v>87</v>
      </c>
      <c r="Q2677" s="0" t="str">
        <f aca="false">IF(G2677=0,"Out of stock",IF(G2677&lt;H2677,"Understocked",IF(G2677&gt;Summary!$B$6*H2677,"Overstocked","Healthy")))</f>
        <v>Healthy</v>
      </c>
      <c r="R2677" s="0" t="str">
        <f aca="false">IF(I2677&gt;=Summary!$B$7,"Fast",IF(I2677&lt;Summary!$B$8,"Slow","Medium"))</f>
        <v>Medium</v>
      </c>
      <c r="S2677" s="15" t="n">
        <f aca="false">IF(M2677&gt;Summary!$B$5,1,0)</f>
        <v>0</v>
      </c>
      <c r="T2677" s="16" t="n">
        <f aca="false">IF(Q2677="Overstocked",(G2677-Summary!$B$6*H2677)*J2677,0)</f>
        <v>0</v>
      </c>
    </row>
    <row r="2678" customFormat="false" ht="15" hidden="false" customHeight="false" outlineLevel="0" collapsed="false">
      <c r="A2678" s="0" t="s">
        <v>2776</v>
      </c>
      <c r="B2678" s="0" t="s">
        <v>84</v>
      </c>
      <c r="C2678" s="0" t="s">
        <v>85</v>
      </c>
      <c r="D2678" s="0" t="s">
        <v>102</v>
      </c>
      <c r="E2678" s="14" t="n">
        <v>45300</v>
      </c>
      <c r="F2678" s="14" t="n">
        <v>45309</v>
      </c>
      <c r="G2678" s="0" t="n">
        <v>197</v>
      </c>
      <c r="H2678" s="0" t="n">
        <v>60</v>
      </c>
      <c r="I2678" s="0" t="n">
        <v>108</v>
      </c>
      <c r="J2678" s="0" t="n">
        <v>851</v>
      </c>
      <c r="K2678" s="0" t="n">
        <v>1249</v>
      </c>
      <c r="L2678" s="15" t="s">
        <v>97</v>
      </c>
      <c r="M2678" s="0" t="n">
        <v>9</v>
      </c>
      <c r="N2678" s="16" t="n">
        <f aca="false">I2678*K2678</f>
        <v>134892</v>
      </c>
      <c r="O2678" s="16" t="n">
        <f aca="false">I2678*(K2678-J2678)</f>
        <v>42984</v>
      </c>
      <c r="P2678" s="15" t="n">
        <f aca="false">K2678-J2678</f>
        <v>398</v>
      </c>
      <c r="Q2678" s="0" t="str">
        <f aca="false">IF(G2678=0,"Out of stock",IF(G2678&lt;H2678,"Understocked",IF(G2678&gt;Summary!$B$6*H2678,"Overstocked","Healthy")))</f>
        <v>Healthy</v>
      </c>
      <c r="R2678" s="0" t="str">
        <f aca="false">IF(I2678&gt;=Summary!$B$7,"Fast",IF(I2678&lt;Summary!$B$8,"Slow","Medium"))</f>
        <v>Medium</v>
      </c>
      <c r="S2678" s="15" t="n">
        <f aca="false">IF(M2678&gt;Summary!$B$5,1,0)</f>
        <v>1</v>
      </c>
      <c r="T2678" s="16" t="n">
        <f aca="false">IF(Q2678="Overstocked",(G2678-Summary!$B$6*H2678)*J2678,0)</f>
        <v>0</v>
      </c>
    </row>
    <row r="2679" customFormat="false" ht="15" hidden="false" customHeight="false" outlineLevel="0" collapsed="false">
      <c r="A2679" s="0" t="s">
        <v>2777</v>
      </c>
      <c r="B2679" s="0" t="s">
        <v>84</v>
      </c>
      <c r="C2679" s="0" t="s">
        <v>85</v>
      </c>
      <c r="D2679" s="0" t="s">
        <v>102</v>
      </c>
      <c r="E2679" s="14" t="n">
        <v>45571</v>
      </c>
      <c r="F2679" s="14" t="n">
        <v>45574</v>
      </c>
      <c r="G2679" s="0" t="n">
        <v>310</v>
      </c>
      <c r="H2679" s="0" t="n">
        <v>149</v>
      </c>
      <c r="I2679" s="0" t="n">
        <v>5</v>
      </c>
      <c r="J2679" s="0" t="n">
        <v>579</v>
      </c>
      <c r="K2679" s="0" t="n">
        <v>804</v>
      </c>
      <c r="L2679" s="15" t="s">
        <v>80</v>
      </c>
      <c r="M2679" s="0" t="n">
        <v>3</v>
      </c>
      <c r="N2679" s="16" t="n">
        <f aca="false">I2679*K2679</f>
        <v>4020</v>
      </c>
      <c r="O2679" s="16" t="n">
        <f aca="false">I2679*(K2679-J2679)</f>
        <v>1125</v>
      </c>
      <c r="P2679" s="15" t="n">
        <f aca="false">K2679-J2679</f>
        <v>225</v>
      </c>
      <c r="Q2679" s="0" t="str">
        <f aca="false">IF(G2679=0,"Out of stock",IF(G2679&lt;H2679,"Understocked",IF(G2679&gt;Summary!$B$6*H2679,"Overstocked","Healthy")))</f>
        <v>Healthy</v>
      </c>
      <c r="R2679" s="0" t="str">
        <f aca="false">IF(I2679&gt;=Summary!$B$7,"Fast",IF(I2679&lt;Summary!$B$8,"Slow","Medium"))</f>
        <v>Slow</v>
      </c>
      <c r="S2679" s="15" t="n">
        <f aca="false">IF(M2679&gt;Summary!$B$5,1,0)</f>
        <v>0</v>
      </c>
      <c r="T2679" s="16" t="n">
        <f aca="false">IF(Q2679="Overstocked",(G2679-Summary!$B$6*H2679)*J2679,0)</f>
        <v>0</v>
      </c>
    </row>
    <row r="2680" customFormat="false" ht="15" hidden="false" customHeight="false" outlineLevel="0" collapsed="false">
      <c r="A2680" s="0" t="s">
        <v>2778</v>
      </c>
      <c r="B2680" s="0" t="s">
        <v>101</v>
      </c>
      <c r="C2680" s="0" t="s">
        <v>85</v>
      </c>
      <c r="D2680" s="0" t="s">
        <v>86</v>
      </c>
      <c r="E2680" s="14" t="n">
        <v>45147</v>
      </c>
      <c r="F2680" s="14" t="n">
        <v>45156</v>
      </c>
      <c r="G2680" s="0" t="n">
        <v>131</v>
      </c>
      <c r="H2680" s="0" t="n">
        <v>149</v>
      </c>
      <c r="I2680" s="0" t="n">
        <v>191</v>
      </c>
      <c r="J2680" s="0" t="n">
        <v>1637</v>
      </c>
      <c r="K2680" s="0" t="n">
        <v>1753</v>
      </c>
      <c r="L2680" s="15" t="s">
        <v>87</v>
      </c>
      <c r="M2680" s="0" t="n">
        <v>9</v>
      </c>
      <c r="N2680" s="16" t="n">
        <f aca="false">I2680*K2680</f>
        <v>334823</v>
      </c>
      <c r="O2680" s="16" t="n">
        <f aca="false">I2680*(K2680-J2680)</f>
        <v>22156</v>
      </c>
      <c r="P2680" s="15" t="n">
        <f aca="false">K2680-J2680</f>
        <v>116</v>
      </c>
      <c r="Q2680" s="0" t="str">
        <f aca="false">IF(G2680=0,"Out of stock",IF(G2680&lt;H2680,"Understocked",IF(G2680&gt;Summary!$B$6*H2680,"Overstocked","Healthy")))</f>
        <v>Understocked</v>
      </c>
      <c r="R2680" s="0" t="str">
        <f aca="false">IF(I2680&gt;=Summary!$B$7,"Fast",IF(I2680&lt;Summary!$B$8,"Slow","Medium"))</f>
        <v>Medium</v>
      </c>
      <c r="S2680" s="15" t="n">
        <f aca="false">IF(M2680&gt;Summary!$B$5,1,0)</f>
        <v>1</v>
      </c>
      <c r="T2680" s="16" t="n">
        <f aca="false">IF(Q2680="Overstocked",(G2680-Summary!$B$6*H2680)*J2680,0)</f>
        <v>0</v>
      </c>
    </row>
    <row r="2681" customFormat="false" ht="15" hidden="false" customHeight="false" outlineLevel="0" collapsed="false">
      <c r="A2681" s="0" t="s">
        <v>2779</v>
      </c>
      <c r="B2681" s="0" t="s">
        <v>107</v>
      </c>
      <c r="C2681" s="0" t="s">
        <v>96</v>
      </c>
      <c r="D2681" s="0" t="s">
        <v>92</v>
      </c>
      <c r="E2681" s="14" t="n">
        <v>45505</v>
      </c>
      <c r="F2681" s="14" t="n">
        <v>45509</v>
      </c>
      <c r="G2681" s="0" t="n">
        <v>261</v>
      </c>
      <c r="H2681" s="0" t="n">
        <v>148</v>
      </c>
      <c r="I2681" s="0" t="n">
        <v>225</v>
      </c>
      <c r="J2681" s="0" t="n">
        <v>651</v>
      </c>
      <c r="K2681" s="0" t="n">
        <v>1016</v>
      </c>
      <c r="L2681" s="15" t="s">
        <v>97</v>
      </c>
      <c r="M2681" s="0" t="n">
        <v>4</v>
      </c>
      <c r="N2681" s="16" t="n">
        <f aca="false">I2681*K2681</f>
        <v>228600</v>
      </c>
      <c r="O2681" s="16" t="n">
        <f aca="false">I2681*(K2681-J2681)</f>
        <v>82125</v>
      </c>
      <c r="P2681" s="15" t="n">
        <f aca="false">K2681-J2681</f>
        <v>365</v>
      </c>
      <c r="Q2681" s="0" t="str">
        <f aca="false">IF(G2681=0,"Out of stock",IF(G2681&lt;H2681,"Understocked",IF(G2681&gt;Summary!$B$6*H2681,"Overstocked","Healthy")))</f>
        <v>Healthy</v>
      </c>
      <c r="R2681" s="0" t="str">
        <f aca="false">IF(I2681&gt;=Summary!$B$7,"Fast",IF(I2681&lt;Summary!$B$8,"Slow","Medium"))</f>
        <v>Fast</v>
      </c>
      <c r="S2681" s="15" t="n">
        <f aca="false">IF(M2681&gt;Summary!$B$5,1,0)</f>
        <v>0</v>
      </c>
      <c r="T2681" s="16" t="n">
        <f aca="false">IF(Q2681="Overstocked",(G2681-Summary!$B$6*H2681)*J2681,0)</f>
        <v>0</v>
      </c>
    </row>
    <row r="2682" customFormat="false" ht="15" hidden="false" customHeight="false" outlineLevel="0" collapsed="false">
      <c r="A2682" s="0" t="s">
        <v>2780</v>
      </c>
      <c r="B2682" s="0" t="s">
        <v>89</v>
      </c>
      <c r="C2682" s="0" t="s">
        <v>78</v>
      </c>
      <c r="D2682" s="0" t="s">
        <v>86</v>
      </c>
      <c r="E2682" s="14" t="n">
        <v>45254</v>
      </c>
      <c r="F2682" s="14" t="n">
        <v>45264</v>
      </c>
      <c r="G2682" s="0" t="n">
        <v>367</v>
      </c>
      <c r="H2682" s="0" t="n">
        <v>108</v>
      </c>
      <c r="I2682" s="0" t="n">
        <v>103</v>
      </c>
      <c r="J2682" s="0" t="n">
        <v>933</v>
      </c>
      <c r="K2682" s="0" t="n">
        <v>1168</v>
      </c>
      <c r="L2682" s="15" t="s">
        <v>93</v>
      </c>
      <c r="M2682" s="0" t="n">
        <v>10</v>
      </c>
      <c r="N2682" s="16" t="n">
        <f aca="false">I2682*K2682</f>
        <v>120304</v>
      </c>
      <c r="O2682" s="16" t="n">
        <f aca="false">I2682*(K2682-J2682)</f>
        <v>24205</v>
      </c>
      <c r="P2682" s="15" t="n">
        <f aca="false">K2682-J2682</f>
        <v>235</v>
      </c>
      <c r="Q2682" s="0" t="str">
        <f aca="false">IF(G2682=0,"Out of stock",IF(G2682&lt;H2682,"Understocked",IF(G2682&gt;Summary!$B$6*H2682,"Overstocked","Healthy")))</f>
        <v>Healthy</v>
      </c>
      <c r="R2682" s="0" t="str">
        <f aca="false">IF(I2682&gt;=Summary!$B$7,"Fast",IF(I2682&lt;Summary!$B$8,"Slow","Medium"))</f>
        <v>Medium</v>
      </c>
      <c r="S2682" s="15" t="n">
        <f aca="false">IF(M2682&gt;Summary!$B$5,1,0)</f>
        <v>1</v>
      </c>
      <c r="T2682" s="16" t="n">
        <f aca="false">IF(Q2682="Overstocked",(G2682-Summary!$B$6*H2682)*J2682,0)</f>
        <v>0</v>
      </c>
    </row>
    <row r="2683" customFormat="false" ht="15" hidden="false" customHeight="false" outlineLevel="0" collapsed="false">
      <c r="A2683" s="0" t="s">
        <v>2781</v>
      </c>
      <c r="B2683" s="0" t="s">
        <v>101</v>
      </c>
      <c r="C2683" s="0" t="s">
        <v>104</v>
      </c>
      <c r="D2683" s="0" t="s">
        <v>86</v>
      </c>
      <c r="E2683" s="14" t="n">
        <v>45066</v>
      </c>
      <c r="F2683" s="14" t="n">
        <v>45073</v>
      </c>
      <c r="G2683" s="0" t="n">
        <v>0</v>
      </c>
      <c r="H2683" s="0" t="n">
        <v>144</v>
      </c>
      <c r="I2683" s="0" t="n">
        <v>51</v>
      </c>
      <c r="J2683" s="0" t="n">
        <v>1347</v>
      </c>
      <c r="K2683" s="0" t="n">
        <v>1686</v>
      </c>
      <c r="L2683" s="15" t="s">
        <v>82</v>
      </c>
      <c r="M2683" s="0" t="n">
        <v>7</v>
      </c>
      <c r="N2683" s="16" t="n">
        <f aca="false">I2683*K2683</f>
        <v>85986</v>
      </c>
      <c r="O2683" s="16" t="n">
        <f aca="false">I2683*(K2683-J2683)</f>
        <v>17289</v>
      </c>
      <c r="P2683" s="15" t="n">
        <f aca="false">K2683-J2683</f>
        <v>339</v>
      </c>
      <c r="Q2683" s="0" t="str">
        <f aca="false">IF(G2683=0,"Out of stock",IF(G2683&lt;H2683,"Understocked",IF(G2683&gt;Summary!$B$6*H2683,"Overstocked","Healthy")))</f>
        <v>Out of stock</v>
      </c>
      <c r="R2683" s="0" t="str">
        <f aca="false">IF(I2683&gt;=Summary!$B$7,"Fast",IF(I2683&lt;Summary!$B$8,"Slow","Medium"))</f>
        <v>Slow</v>
      </c>
      <c r="S2683" s="15" t="n">
        <f aca="false">IF(M2683&gt;Summary!$B$5,1,0)</f>
        <v>0</v>
      </c>
      <c r="T2683" s="16" t="n">
        <f aca="false">IF(Q2683="Overstocked",(G2683-Summary!$B$6*H2683)*J2683,0)</f>
        <v>0</v>
      </c>
    </row>
    <row r="2684" customFormat="false" ht="15" hidden="false" customHeight="false" outlineLevel="0" collapsed="false">
      <c r="A2684" s="0" t="s">
        <v>2782</v>
      </c>
      <c r="B2684" s="0" t="s">
        <v>95</v>
      </c>
      <c r="C2684" s="0" t="s">
        <v>78</v>
      </c>
      <c r="D2684" s="0" t="s">
        <v>86</v>
      </c>
      <c r="E2684" s="14" t="n">
        <v>45005</v>
      </c>
      <c r="F2684" s="14" t="n">
        <v>45012</v>
      </c>
      <c r="G2684" s="0" t="n">
        <v>497</v>
      </c>
      <c r="H2684" s="0" t="n">
        <v>137</v>
      </c>
      <c r="I2684" s="0" t="n">
        <v>16</v>
      </c>
      <c r="J2684" s="0" t="n">
        <v>1969</v>
      </c>
      <c r="K2684" s="0" t="n">
        <v>2112</v>
      </c>
      <c r="L2684" s="15" t="s">
        <v>87</v>
      </c>
      <c r="M2684" s="0" t="n">
        <v>7</v>
      </c>
      <c r="N2684" s="16" t="n">
        <f aca="false">I2684*K2684</f>
        <v>33792</v>
      </c>
      <c r="O2684" s="16" t="n">
        <f aca="false">I2684*(K2684-J2684)</f>
        <v>2288</v>
      </c>
      <c r="P2684" s="15" t="n">
        <f aca="false">K2684-J2684</f>
        <v>143</v>
      </c>
      <c r="Q2684" s="0" t="str">
        <f aca="false">IF(G2684=0,"Out of stock",IF(G2684&lt;H2684,"Understocked",IF(G2684&gt;Summary!$B$6*H2684,"Overstocked","Healthy")))</f>
        <v>Healthy</v>
      </c>
      <c r="R2684" s="0" t="str">
        <f aca="false">IF(I2684&gt;=Summary!$B$7,"Fast",IF(I2684&lt;Summary!$B$8,"Slow","Medium"))</f>
        <v>Slow</v>
      </c>
      <c r="S2684" s="15" t="n">
        <f aca="false">IF(M2684&gt;Summary!$B$5,1,0)</f>
        <v>0</v>
      </c>
      <c r="T2684" s="16" t="n">
        <f aca="false">IF(Q2684="Overstocked",(G2684-Summary!$B$6*H2684)*J2684,0)</f>
        <v>0</v>
      </c>
    </row>
    <row r="2685" customFormat="false" ht="15" hidden="false" customHeight="false" outlineLevel="0" collapsed="false">
      <c r="A2685" s="0" t="s">
        <v>2783</v>
      </c>
      <c r="B2685" s="0" t="s">
        <v>123</v>
      </c>
      <c r="C2685" s="0" t="s">
        <v>104</v>
      </c>
      <c r="D2685" s="0" t="s">
        <v>102</v>
      </c>
      <c r="E2685" s="14" t="n">
        <v>45490</v>
      </c>
      <c r="F2685" s="14" t="n">
        <v>45499</v>
      </c>
      <c r="G2685" s="0" t="n">
        <v>383</v>
      </c>
      <c r="H2685" s="0" t="n">
        <v>93</v>
      </c>
      <c r="I2685" s="0" t="n">
        <v>258</v>
      </c>
      <c r="J2685" s="0" t="n">
        <v>1356</v>
      </c>
      <c r="K2685" s="0" t="n">
        <v>1406</v>
      </c>
      <c r="L2685" s="15" t="s">
        <v>97</v>
      </c>
      <c r="M2685" s="0" t="n">
        <v>9</v>
      </c>
      <c r="N2685" s="16" t="n">
        <f aca="false">I2685*K2685</f>
        <v>362748</v>
      </c>
      <c r="O2685" s="16" t="n">
        <f aca="false">I2685*(K2685-J2685)</f>
        <v>12900</v>
      </c>
      <c r="P2685" s="15" t="n">
        <f aca="false">K2685-J2685</f>
        <v>50</v>
      </c>
      <c r="Q2685" s="0" t="str">
        <f aca="false">IF(G2685=0,"Out of stock",IF(G2685&lt;H2685,"Understocked",IF(G2685&gt;Summary!$B$6*H2685,"Overstocked","Healthy")))</f>
        <v>Overstocked</v>
      </c>
      <c r="R2685" s="0" t="str">
        <f aca="false">IF(I2685&gt;=Summary!$B$7,"Fast",IF(I2685&lt;Summary!$B$8,"Slow","Medium"))</f>
        <v>Fast</v>
      </c>
      <c r="S2685" s="15" t="n">
        <f aca="false">IF(M2685&gt;Summary!$B$5,1,0)</f>
        <v>1</v>
      </c>
      <c r="T2685" s="16" t="n">
        <f aca="false">IF(Q2685="Overstocked",(G2685-Summary!$B$6*H2685)*J2685,0)</f>
        <v>14916</v>
      </c>
    </row>
    <row r="2686" customFormat="false" ht="15" hidden="false" customHeight="false" outlineLevel="0" collapsed="false">
      <c r="A2686" s="0" t="s">
        <v>2784</v>
      </c>
      <c r="B2686" s="0" t="s">
        <v>115</v>
      </c>
      <c r="C2686" s="0" t="s">
        <v>85</v>
      </c>
      <c r="D2686" s="0" t="s">
        <v>79</v>
      </c>
      <c r="E2686" s="14" t="n">
        <v>45465</v>
      </c>
      <c r="F2686" s="14" t="n">
        <v>45470</v>
      </c>
      <c r="G2686" s="0" t="n">
        <v>3</v>
      </c>
      <c r="H2686" s="0" t="n">
        <v>77</v>
      </c>
      <c r="I2686" s="0" t="n">
        <v>220</v>
      </c>
      <c r="J2686" s="0" t="n">
        <v>574</v>
      </c>
      <c r="K2686" s="0" t="n">
        <v>867</v>
      </c>
      <c r="L2686" s="15" t="s">
        <v>97</v>
      </c>
      <c r="M2686" s="0" t="n">
        <v>5</v>
      </c>
      <c r="N2686" s="16" t="n">
        <f aca="false">I2686*K2686</f>
        <v>190740</v>
      </c>
      <c r="O2686" s="16" t="n">
        <f aca="false">I2686*(K2686-J2686)</f>
        <v>64460</v>
      </c>
      <c r="P2686" s="15" t="n">
        <f aca="false">K2686-J2686</f>
        <v>293</v>
      </c>
      <c r="Q2686" s="0" t="str">
        <f aca="false">IF(G2686=0,"Out of stock",IF(G2686&lt;H2686,"Understocked",IF(G2686&gt;Summary!$B$6*H2686,"Overstocked","Healthy")))</f>
        <v>Understocked</v>
      </c>
      <c r="R2686" s="0" t="str">
        <f aca="false">IF(I2686&gt;=Summary!$B$7,"Fast",IF(I2686&lt;Summary!$B$8,"Slow","Medium"))</f>
        <v>Fast</v>
      </c>
      <c r="S2686" s="15" t="n">
        <f aca="false">IF(M2686&gt;Summary!$B$5,1,0)</f>
        <v>0</v>
      </c>
      <c r="T2686" s="16" t="n">
        <f aca="false">IF(Q2686="Overstocked",(G2686-Summary!$B$6*H2686)*J2686,0)</f>
        <v>0</v>
      </c>
    </row>
    <row r="2687" customFormat="false" ht="15" hidden="false" customHeight="false" outlineLevel="0" collapsed="false">
      <c r="A2687" s="0" t="s">
        <v>2785</v>
      </c>
      <c r="B2687" s="0" t="s">
        <v>113</v>
      </c>
      <c r="C2687" s="0" t="s">
        <v>78</v>
      </c>
      <c r="D2687" s="0" t="s">
        <v>79</v>
      </c>
      <c r="E2687" s="14" t="n">
        <v>45500</v>
      </c>
      <c r="F2687" s="14" t="n">
        <v>45506</v>
      </c>
      <c r="G2687" s="0" t="n">
        <v>342</v>
      </c>
      <c r="H2687" s="0" t="n">
        <v>58</v>
      </c>
      <c r="I2687" s="0" t="n">
        <v>218</v>
      </c>
      <c r="J2687" s="0" t="n">
        <v>990</v>
      </c>
      <c r="K2687" s="0" t="n">
        <v>1417</v>
      </c>
      <c r="L2687" s="15" t="s">
        <v>82</v>
      </c>
      <c r="M2687" s="0" t="n">
        <v>6</v>
      </c>
      <c r="N2687" s="16" t="n">
        <f aca="false">I2687*K2687</f>
        <v>308906</v>
      </c>
      <c r="O2687" s="16" t="n">
        <f aca="false">I2687*(K2687-J2687)</f>
        <v>93086</v>
      </c>
      <c r="P2687" s="15" t="n">
        <f aca="false">K2687-J2687</f>
        <v>427</v>
      </c>
      <c r="Q2687" s="0" t="str">
        <f aca="false">IF(G2687=0,"Out of stock",IF(G2687&lt;H2687,"Understocked",IF(G2687&gt;Summary!$B$6*H2687,"Overstocked","Healthy")))</f>
        <v>Overstocked</v>
      </c>
      <c r="R2687" s="0" t="str">
        <f aca="false">IF(I2687&gt;=Summary!$B$7,"Fast",IF(I2687&lt;Summary!$B$8,"Slow","Medium"))</f>
        <v>Fast</v>
      </c>
      <c r="S2687" s="15" t="n">
        <f aca="false">IF(M2687&gt;Summary!$B$5,1,0)</f>
        <v>0</v>
      </c>
      <c r="T2687" s="16" t="n">
        <f aca="false">IF(Q2687="Overstocked",(G2687-Summary!$B$6*H2687)*J2687,0)</f>
        <v>108900</v>
      </c>
    </row>
    <row r="2688" customFormat="false" ht="15" hidden="false" customHeight="false" outlineLevel="0" collapsed="false">
      <c r="A2688" s="0" t="s">
        <v>2786</v>
      </c>
      <c r="B2688" s="0" t="s">
        <v>113</v>
      </c>
      <c r="C2688" s="0" t="s">
        <v>96</v>
      </c>
      <c r="D2688" s="0" t="s">
        <v>79</v>
      </c>
      <c r="E2688" s="14" t="n">
        <v>45342</v>
      </c>
      <c r="F2688" s="14" t="n">
        <v>45346</v>
      </c>
      <c r="G2688" s="0" t="n">
        <v>470</v>
      </c>
      <c r="H2688" s="0" t="n">
        <v>115</v>
      </c>
      <c r="I2688" s="0" t="n">
        <v>72</v>
      </c>
      <c r="J2688" s="0" t="n">
        <v>1469</v>
      </c>
      <c r="K2688" s="0" t="n">
        <v>1567</v>
      </c>
      <c r="L2688" s="15" t="s">
        <v>82</v>
      </c>
      <c r="M2688" s="0" t="n">
        <v>4</v>
      </c>
      <c r="N2688" s="16" t="n">
        <f aca="false">I2688*K2688</f>
        <v>112824</v>
      </c>
      <c r="O2688" s="16" t="n">
        <f aca="false">I2688*(K2688-J2688)</f>
        <v>7056</v>
      </c>
      <c r="P2688" s="15" t="n">
        <f aca="false">K2688-J2688</f>
        <v>98</v>
      </c>
      <c r="Q2688" s="0" t="str">
        <f aca="false">IF(G2688=0,"Out of stock",IF(G2688&lt;H2688,"Understocked",IF(G2688&gt;Summary!$B$6*H2688,"Overstocked","Healthy")))</f>
        <v>Overstocked</v>
      </c>
      <c r="R2688" s="0" t="str">
        <f aca="false">IF(I2688&gt;=Summary!$B$7,"Fast",IF(I2688&lt;Summary!$B$8,"Slow","Medium"))</f>
        <v>Slow</v>
      </c>
      <c r="S2688" s="15" t="n">
        <f aca="false">IF(M2688&gt;Summary!$B$5,1,0)</f>
        <v>0</v>
      </c>
      <c r="T2688" s="16" t="n">
        <f aca="false">IF(Q2688="Overstocked",(G2688-Summary!$B$6*H2688)*J2688,0)</f>
        <v>14690</v>
      </c>
    </row>
    <row r="2689" customFormat="false" ht="15" hidden="false" customHeight="false" outlineLevel="0" collapsed="false">
      <c r="A2689" s="0" t="s">
        <v>2787</v>
      </c>
      <c r="B2689" s="0" t="s">
        <v>77</v>
      </c>
      <c r="C2689" s="0" t="s">
        <v>78</v>
      </c>
      <c r="D2689" s="0" t="s">
        <v>102</v>
      </c>
      <c r="E2689" s="14" t="n">
        <v>45338</v>
      </c>
      <c r="F2689" s="14" t="n">
        <v>45347</v>
      </c>
      <c r="G2689" s="0" t="n">
        <v>9</v>
      </c>
      <c r="H2689" s="0" t="n">
        <v>58</v>
      </c>
      <c r="I2689" s="0" t="n">
        <v>211</v>
      </c>
      <c r="J2689" s="0" t="n">
        <v>1818</v>
      </c>
      <c r="K2689" s="0" t="n">
        <v>2149</v>
      </c>
      <c r="L2689" s="15" t="s">
        <v>93</v>
      </c>
      <c r="M2689" s="0" t="n">
        <v>9</v>
      </c>
      <c r="N2689" s="16" t="n">
        <f aca="false">I2689*K2689</f>
        <v>453439</v>
      </c>
      <c r="O2689" s="16" t="n">
        <f aca="false">I2689*(K2689-J2689)</f>
        <v>69841</v>
      </c>
      <c r="P2689" s="15" t="n">
        <f aca="false">K2689-J2689</f>
        <v>331</v>
      </c>
      <c r="Q2689" s="0" t="str">
        <f aca="false">IF(G2689=0,"Out of stock",IF(G2689&lt;H2689,"Understocked",IF(G2689&gt;Summary!$B$6*H2689,"Overstocked","Healthy")))</f>
        <v>Understocked</v>
      </c>
      <c r="R2689" s="0" t="str">
        <f aca="false">IF(I2689&gt;=Summary!$B$7,"Fast",IF(I2689&lt;Summary!$B$8,"Slow","Medium"))</f>
        <v>Fast</v>
      </c>
      <c r="S2689" s="15" t="n">
        <f aca="false">IF(M2689&gt;Summary!$B$5,1,0)</f>
        <v>1</v>
      </c>
      <c r="T2689" s="16" t="n">
        <f aca="false">IF(Q2689="Overstocked",(G2689-Summary!$B$6*H2689)*J2689,0)</f>
        <v>0</v>
      </c>
    </row>
    <row r="2690" customFormat="false" ht="15" hidden="false" customHeight="false" outlineLevel="0" collapsed="false">
      <c r="A2690" s="0" t="s">
        <v>2788</v>
      </c>
      <c r="B2690" s="0" t="s">
        <v>123</v>
      </c>
      <c r="C2690" s="0" t="s">
        <v>85</v>
      </c>
      <c r="D2690" s="0" t="s">
        <v>90</v>
      </c>
      <c r="E2690" s="14" t="n">
        <v>45477</v>
      </c>
      <c r="F2690" s="14" t="n">
        <v>45486</v>
      </c>
      <c r="G2690" s="0" t="n">
        <v>359</v>
      </c>
      <c r="H2690" s="0" t="n">
        <v>81</v>
      </c>
      <c r="I2690" s="0" t="n">
        <v>230</v>
      </c>
      <c r="J2690" s="0" t="n">
        <v>1391</v>
      </c>
      <c r="K2690" s="0" t="n">
        <v>1531</v>
      </c>
      <c r="L2690" s="15" t="s">
        <v>80</v>
      </c>
      <c r="M2690" s="0" t="n">
        <v>9</v>
      </c>
      <c r="N2690" s="16" t="n">
        <f aca="false">I2690*K2690</f>
        <v>352130</v>
      </c>
      <c r="O2690" s="16" t="n">
        <f aca="false">I2690*(K2690-J2690)</f>
        <v>32200</v>
      </c>
      <c r="P2690" s="15" t="n">
        <f aca="false">K2690-J2690</f>
        <v>140</v>
      </c>
      <c r="Q2690" s="0" t="str">
        <f aca="false">IF(G2690=0,"Out of stock",IF(G2690&lt;H2690,"Understocked",IF(G2690&gt;Summary!$B$6*H2690,"Overstocked","Healthy")))</f>
        <v>Overstocked</v>
      </c>
      <c r="R2690" s="0" t="str">
        <f aca="false">IF(I2690&gt;=Summary!$B$7,"Fast",IF(I2690&lt;Summary!$B$8,"Slow","Medium"))</f>
        <v>Fast</v>
      </c>
      <c r="S2690" s="15" t="n">
        <f aca="false">IF(M2690&gt;Summary!$B$5,1,0)</f>
        <v>1</v>
      </c>
      <c r="T2690" s="16" t="n">
        <f aca="false">IF(Q2690="Overstocked",(G2690-Summary!$B$6*H2690)*J2690,0)</f>
        <v>48685</v>
      </c>
    </row>
    <row r="2691" customFormat="false" ht="15" hidden="false" customHeight="false" outlineLevel="0" collapsed="false">
      <c r="A2691" s="0" t="s">
        <v>2789</v>
      </c>
      <c r="B2691" s="0" t="s">
        <v>77</v>
      </c>
      <c r="C2691" s="0" t="s">
        <v>96</v>
      </c>
      <c r="D2691" s="0" t="s">
        <v>92</v>
      </c>
      <c r="E2691" s="14" t="n">
        <v>45001</v>
      </c>
      <c r="F2691" s="14" t="n">
        <v>45010</v>
      </c>
      <c r="G2691" s="0" t="n">
        <v>264</v>
      </c>
      <c r="H2691" s="0" t="n">
        <v>83</v>
      </c>
      <c r="I2691" s="0" t="n">
        <v>6</v>
      </c>
      <c r="J2691" s="0" t="n">
        <v>1090</v>
      </c>
      <c r="K2691" s="0" t="n">
        <v>1348</v>
      </c>
      <c r="L2691" s="15" t="s">
        <v>93</v>
      </c>
      <c r="M2691" s="0" t="n">
        <v>9</v>
      </c>
      <c r="N2691" s="16" t="n">
        <f aca="false">I2691*K2691</f>
        <v>8088</v>
      </c>
      <c r="O2691" s="16" t="n">
        <f aca="false">I2691*(K2691-J2691)</f>
        <v>1548</v>
      </c>
      <c r="P2691" s="15" t="n">
        <f aca="false">K2691-J2691</f>
        <v>258</v>
      </c>
      <c r="Q2691" s="0" t="str">
        <f aca="false">IF(G2691=0,"Out of stock",IF(G2691&lt;H2691,"Understocked",IF(G2691&gt;Summary!$B$6*H2691,"Overstocked","Healthy")))</f>
        <v>Healthy</v>
      </c>
      <c r="R2691" s="0" t="str">
        <f aca="false">IF(I2691&gt;=Summary!$B$7,"Fast",IF(I2691&lt;Summary!$B$8,"Slow","Medium"))</f>
        <v>Slow</v>
      </c>
      <c r="S2691" s="15" t="n">
        <f aca="false">IF(M2691&gt;Summary!$B$5,1,0)</f>
        <v>1</v>
      </c>
      <c r="T2691" s="16" t="n">
        <f aca="false">IF(Q2691="Overstocked",(G2691-Summary!$B$6*H2691)*J2691,0)</f>
        <v>0</v>
      </c>
    </row>
    <row r="2692" customFormat="false" ht="15" hidden="false" customHeight="false" outlineLevel="0" collapsed="false">
      <c r="A2692" s="0" t="s">
        <v>2790</v>
      </c>
      <c r="B2692" s="0" t="s">
        <v>123</v>
      </c>
      <c r="C2692" s="0" t="s">
        <v>85</v>
      </c>
      <c r="D2692" s="0" t="s">
        <v>92</v>
      </c>
      <c r="E2692" s="14" t="n">
        <v>45334</v>
      </c>
      <c r="F2692" s="14" t="n">
        <v>45337</v>
      </c>
      <c r="G2692" s="0" t="n">
        <v>186</v>
      </c>
      <c r="H2692" s="0" t="n">
        <v>85</v>
      </c>
      <c r="I2692" s="0" t="n">
        <v>196</v>
      </c>
      <c r="J2692" s="0" t="n">
        <v>1390</v>
      </c>
      <c r="K2692" s="0" t="n">
        <v>1590</v>
      </c>
      <c r="L2692" s="15" t="s">
        <v>97</v>
      </c>
      <c r="M2692" s="0" t="n">
        <v>3</v>
      </c>
      <c r="N2692" s="16" t="n">
        <f aca="false">I2692*K2692</f>
        <v>311640</v>
      </c>
      <c r="O2692" s="16" t="n">
        <f aca="false">I2692*(K2692-J2692)</f>
        <v>39200</v>
      </c>
      <c r="P2692" s="15" t="n">
        <f aca="false">K2692-J2692</f>
        <v>200</v>
      </c>
      <c r="Q2692" s="0" t="str">
        <f aca="false">IF(G2692=0,"Out of stock",IF(G2692&lt;H2692,"Understocked",IF(G2692&gt;Summary!$B$6*H2692,"Overstocked","Healthy")))</f>
        <v>Healthy</v>
      </c>
      <c r="R2692" s="0" t="str">
        <f aca="false">IF(I2692&gt;=Summary!$B$7,"Fast",IF(I2692&lt;Summary!$B$8,"Slow","Medium"))</f>
        <v>Medium</v>
      </c>
      <c r="S2692" s="15" t="n">
        <f aca="false">IF(M2692&gt;Summary!$B$5,1,0)</f>
        <v>0</v>
      </c>
      <c r="T2692" s="16" t="n">
        <f aca="false">IF(Q2692="Overstocked",(G2692-Summary!$B$6*H2692)*J2692,0)</f>
        <v>0</v>
      </c>
    </row>
    <row r="2693" customFormat="false" ht="15" hidden="false" customHeight="false" outlineLevel="0" collapsed="false">
      <c r="A2693" s="0" t="s">
        <v>2791</v>
      </c>
      <c r="B2693" s="0" t="s">
        <v>115</v>
      </c>
      <c r="C2693" s="0" t="s">
        <v>104</v>
      </c>
      <c r="D2693" s="0" t="s">
        <v>92</v>
      </c>
      <c r="E2693" s="14" t="n">
        <v>45600</v>
      </c>
      <c r="F2693" s="14" t="n">
        <v>45606</v>
      </c>
      <c r="G2693" s="0" t="n">
        <v>102</v>
      </c>
      <c r="H2693" s="0" t="n">
        <v>141</v>
      </c>
      <c r="I2693" s="0" t="n">
        <v>243</v>
      </c>
      <c r="J2693" s="0" t="n">
        <v>713</v>
      </c>
      <c r="K2693" s="0" t="n">
        <v>1049</v>
      </c>
      <c r="L2693" s="15" t="s">
        <v>97</v>
      </c>
      <c r="M2693" s="0" t="n">
        <v>6</v>
      </c>
      <c r="N2693" s="16" t="n">
        <f aca="false">I2693*K2693</f>
        <v>254907</v>
      </c>
      <c r="O2693" s="16" t="n">
        <f aca="false">I2693*(K2693-J2693)</f>
        <v>81648</v>
      </c>
      <c r="P2693" s="15" t="n">
        <f aca="false">K2693-J2693</f>
        <v>336</v>
      </c>
      <c r="Q2693" s="0" t="str">
        <f aca="false">IF(G2693=0,"Out of stock",IF(G2693&lt;H2693,"Understocked",IF(G2693&gt;Summary!$B$6*H2693,"Overstocked","Healthy")))</f>
        <v>Understocked</v>
      </c>
      <c r="R2693" s="0" t="str">
        <f aca="false">IF(I2693&gt;=Summary!$B$7,"Fast",IF(I2693&lt;Summary!$B$8,"Slow","Medium"))</f>
        <v>Fast</v>
      </c>
      <c r="S2693" s="15" t="n">
        <f aca="false">IF(M2693&gt;Summary!$B$5,1,0)</f>
        <v>0</v>
      </c>
      <c r="T2693" s="16" t="n">
        <f aca="false">IF(Q2693="Overstocked",(G2693-Summary!$B$6*H2693)*J2693,0)</f>
        <v>0</v>
      </c>
    </row>
    <row r="2694" customFormat="false" ht="15" hidden="false" customHeight="false" outlineLevel="0" collapsed="false">
      <c r="A2694" s="0" t="s">
        <v>2792</v>
      </c>
      <c r="B2694" s="0" t="s">
        <v>101</v>
      </c>
      <c r="C2694" s="0" t="s">
        <v>78</v>
      </c>
      <c r="D2694" s="0" t="s">
        <v>90</v>
      </c>
      <c r="E2694" s="14" t="n">
        <v>45168</v>
      </c>
      <c r="F2694" s="14" t="n">
        <v>45170</v>
      </c>
      <c r="G2694" s="0" t="n">
        <v>274</v>
      </c>
      <c r="H2694" s="0" t="n">
        <v>58</v>
      </c>
      <c r="I2694" s="0" t="n">
        <v>33</v>
      </c>
      <c r="J2694" s="0" t="n">
        <v>1054</v>
      </c>
      <c r="K2694" s="0" t="n">
        <v>1128</v>
      </c>
      <c r="L2694" s="15" t="s">
        <v>93</v>
      </c>
      <c r="M2694" s="0" t="n">
        <v>2</v>
      </c>
      <c r="N2694" s="16" t="n">
        <f aca="false">I2694*K2694</f>
        <v>37224</v>
      </c>
      <c r="O2694" s="16" t="n">
        <f aca="false">I2694*(K2694-J2694)</f>
        <v>2442</v>
      </c>
      <c r="P2694" s="15" t="n">
        <f aca="false">K2694-J2694</f>
        <v>74</v>
      </c>
      <c r="Q2694" s="0" t="str">
        <f aca="false">IF(G2694=0,"Out of stock",IF(G2694&lt;H2694,"Understocked",IF(G2694&gt;Summary!$B$6*H2694,"Overstocked","Healthy")))</f>
        <v>Overstocked</v>
      </c>
      <c r="R2694" s="0" t="str">
        <f aca="false">IF(I2694&gt;=Summary!$B$7,"Fast",IF(I2694&lt;Summary!$B$8,"Slow","Medium"))</f>
        <v>Slow</v>
      </c>
      <c r="S2694" s="15" t="n">
        <f aca="false">IF(M2694&gt;Summary!$B$5,1,0)</f>
        <v>0</v>
      </c>
      <c r="T2694" s="16" t="n">
        <f aca="false">IF(Q2694="Overstocked",(G2694-Summary!$B$6*H2694)*J2694,0)</f>
        <v>44268</v>
      </c>
    </row>
    <row r="2695" customFormat="false" ht="15" hidden="false" customHeight="false" outlineLevel="0" collapsed="false">
      <c r="A2695" s="0" t="s">
        <v>2793</v>
      </c>
      <c r="B2695" s="0" t="s">
        <v>123</v>
      </c>
      <c r="C2695" s="0" t="s">
        <v>85</v>
      </c>
      <c r="D2695" s="0" t="s">
        <v>90</v>
      </c>
      <c r="E2695" s="14" t="n">
        <v>45140</v>
      </c>
      <c r="F2695" s="14" t="n">
        <v>45144</v>
      </c>
      <c r="G2695" s="0" t="n">
        <v>290</v>
      </c>
      <c r="H2695" s="0" t="n">
        <v>74</v>
      </c>
      <c r="I2695" s="0" t="n">
        <v>174</v>
      </c>
      <c r="J2695" s="0" t="n">
        <v>422</v>
      </c>
      <c r="K2695" s="0" t="n">
        <v>671</v>
      </c>
      <c r="L2695" s="15" t="s">
        <v>82</v>
      </c>
      <c r="M2695" s="0" t="n">
        <v>4</v>
      </c>
      <c r="N2695" s="16" t="n">
        <f aca="false">I2695*K2695</f>
        <v>116754</v>
      </c>
      <c r="O2695" s="16" t="n">
        <f aca="false">I2695*(K2695-J2695)</f>
        <v>43326</v>
      </c>
      <c r="P2695" s="15" t="n">
        <f aca="false">K2695-J2695</f>
        <v>249</v>
      </c>
      <c r="Q2695" s="0" t="str">
        <f aca="false">IF(G2695=0,"Out of stock",IF(G2695&lt;H2695,"Understocked",IF(G2695&gt;Summary!$B$6*H2695,"Overstocked","Healthy")))</f>
        <v>Healthy</v>
      </c>
      <c r="R2695" s="0" t="str">
        <f aca="false">IF(I2695&gt;=Summary!$B$7,"Fast",IF(I2695&lt;Summary!$B$8,"Slow","Medium"))</f>
        <v>Medium</v>
      </c>
      <c r="S2695" s="15" t="n">
        <f aca="false">IF(M2695&gt;Summary!$B$5,1,0)</f>
        <v>0</v>
      </c>
      <c r="T2695" s="16" t="n">
        <f aca="false">IF(Q2695="Overstocked",(G2695-Summary!$B$6*H2695)*J2695,0)</f>
        <v>0</v>
      </c>
    </row>
    <row r="2696" customFormat="false" ht="15" hidden="false" customHeight="false" outlineLevel="0" collapsed="false">
      <c r="A2696" s="0" t="s">
        <v>2794</v>
      </c>
      <c r="B2696" s="0" t="s">
        <v>101</v>
      </c>
      <c r="C2696" s="0" t="s">
        <v>104</v>
      </c>
      <c r="D2696" s="0" t="s">
        <v>90</v>
      </c>
      <c r="E2696" s="14" t="n">
        <v>45093</v>
      </c>
      <c r="F2696" s="14" t="n">
        <v>45097</v>
      </c>
      <c r="G2696" s="0" t="n">
        <v>380</v>
      </c>
      <c r="H2696" s="0" t="n">
        <v>54</v>
      </c>
      <c r="I2696" s="0" t="n">
        <v>174</v>
      </c>
      <c r="J2696" s="0" t="n">
        <v>1438</v>
      </c>
      <c r="K2696" s="0" t="n">
        <v>1575</v>
      </c>
      <c r="L2696" s="15" t="s">
        <v>80</v>
      </c>
      <c r="M2696" s="0" t="n">
        <v>4</v>
      </c>
      <c r="N2696" s="16" t="n">
        <f aca="false">I2696*K2696</f>
        <v>274050</v>
      </c>
      <c r="O2696" s="16" t="n">
        <f aca="false">I2696*(K2696-J2696)</f>
        <v>23838</v>
      </c>
      <c r="P2696" s="15" t="n">
        <f aca="false">K2696-J2696</f>
        <v>137</v>
      </c>
      <c r="Q2696" s="0" t="str">
        <f aca="false">IF(G2696=0,"Out of stock",IF(G2696&lt;H2696,"Understocked",IF(G2696&gt;Summary!$B$6*H2696,"Overstocked","Healthy")))</f>
        <v>Overstocked</v>
      </c>
      <c r="R2696" s="0" t="str">
        <f aca="false">IF(I2696&gt;=Summary!$B$7,"Fast",IF(I2696&lt;Summary!$B$8,"Slow","Medium"))</f>
        <v>Medium</v>
      </c>
      <c r="S2696" s="15" t="n">
        <f aca="false">IF(M2696&gt;Summary!$B$5,1,0)</f>
        <v>0</v>
      </c>
      <c r="T2696" s="16" t="n">
        <f aca="false">IF(Q2696="Overstocked",(G2696-Summary!$B$6*H2696)*J2696,0)</f>
        <v>235832</v>
      </c>
    </row>
    <row r="2697" customFormat="false" ht="15" hidden="false" customHeight="false" outlineLevel="0" collapsed="false">
      <c r="A2697" s="0" t="s">
        <v>2795</v>
      </c>
      <c r="B2697" s="0" t="s">
        <v>77</v>
      </c>
      <c r="C2697" s="0" t="s">
        <v>85</v>
      </c>
      <c r="D2697" s="0" t="s">
        <v>79</v>
      </c>
      <c r="E2697" s="14" t="n">
        <v>45236</v>
      </c>
      <c r="F2697" s="14" t="n">
        <v>45240</v>
      </c>
      <c r="G2697" s="0" t="n">
        <v>328</v>
      </c>
      <c r="H2697" s="0" t="n">
        <v>130</v>
      </c>
      <c r="I2697" s="0" t="n">
        <v>270</v>
      </c>
      <c r="J2697" s="0" t="n">
        <v>497</v>
      </c>
      <c r="K2697" s="0" t="n">
        <v>670</v>
      </c>
      <c r="L2697" s="15" t="s">
        <v>82</v>
      </c>
      <c r="M2697" s="0" t="n">
        <v>4</v>
      </c>
      <c r="N2697" s="16" t="n">
        <f aca="false">I2697*K2697</f>
        <v>180900</v>
      </c>
      <c r="O2697" s="16" t="n">
        <f aca="false">I2697*(K2697-J2697)</f>
        <v>46710</v>
      </c>
      <c r="P2697" s="15" t="n">
        <f aca="false">K2697-J2697</f>
        <v>173</v>
      </c>
      <c r="Q2697" s="0" t="str">
        <f aca="false">IF(G2697=0,"Out of stock",IF(G2697&lt;H2697,"Understocked",IF(G2697&gt;Summary!$B$6*H2697,"Overstocked","Healthy")))</f>
        <v>Healthy</v>
      </c>
      <c r="R2697" s="0" t="str">
        <f aca="false">IF(I2697&gt;=Summary!$B$7,"Fast",IF(I2697&lt;Summary!$B$8,"Slow","Medium"))</f>
        <v>Fast</v>
      </c>
      <c r="S2697" s="15" t="n">
        <f aca="false">IF(M2697&gt;Summary!$B$5,1,0)</f>
        <v>0</v>
      </c>
      <c r="T2697" s="16" t="n">
        <f aca="false">IF(Q2697="Overstocked",(G2697-Summary!$B$6*H2697)*J2697,0)</f>
        <v>0</v>
      </c>
    </row>
    <row r="2698" customFormat="false" ht="15" hidden="false" customHeight="false" outlineLevel="0" collapsed="false">
      <c r="A2698" s="0" t="s">
        <v>2796</v>
      </c>
      <c r="B2698" s="0" t="s">
        <v>123</v>
      </c>
      <c r="C2698" s="0" t="s">
        <v>104</v>
      </c>
      <c r="D2698" s="0" t="s">
        <v>92</v>
      </c>
      <c r="E2698" s="14" t="n">
        <v>45388</v>
      </c>
      <c r="F2698" s="14" t="n">
        <v>45391</v>
      </c>
      <c r="G2698" s="0" t="n">
        <v>278</v>
      </c>
      <c r="H2698" s="0" t="n">
        <v>71</v>
      </c>
      <c r="I2698" s="0" t="n">
        <v>98</v>
      </c>
      <c r="J2698" s="0" t="n">
        <v>1103</v>
      </c>
      <c r="K2698" s="0" t="n">
        <v>1587</v>
      </c>
      <c r="L2698" s="15" t="s">
        <v>80</v>
      </c>
      <c r="M2698" s="0" t="n">
        <v>3</v>
      </c>
      <c r="N2698" s="16" t="n">
        <f aca="false">I2698*K2698</f>
        <v>155526</v>
      </c>
      <c r="O2698" s="16" t="n">
        <f aca="false">I2698*(K2698-J2698)</f>
        <v>47432</v>
      </c>
      <c r="P2698" s="15" t="n">
        <f aca="false">K2698-J2698</f>
        <v>484</v>
      </c>
      <c r="Q2698" s="0" t="str">
        <f aca="false">IF(G2698=0,"Out of stock",IF(G2698&lt;H2698,"Understocked",IF(G2698&gt;Summary!$B$6*H2698,"Overstocked","Healthy")))</f>
        <v>Healthy</v>
      </c>
      <c r="R2698" s="0" t="str">
        <f aca="false">IF(I2698&gt;=Summary!$B$7,"Fast",IF(I2698&lt;Summary!$B$8,"Slow","Medium"))</f>
        <v>Slow</v>
      </c>
      <c r="S2698" s="15" t="n">
        <f aca="false">IF(M2698&gt;Summary!$B$5,1,0)</f>
        <v>0</v>
      </c>
      <c r="T2698" s="16" t="n">
        <f aca="false">IF(Q2698="Overstocked",(G2698-Summary!$B$6*H2698)*J2698,0)</f>
        <v>0</v>
      </c>
    </row>
    <row r="2699" customFormat="false" ht="15" hidden="false" customHeight="false" outlineLevel="0" collapsed="false">
      <c r="A2699" s="0" t="s">
        <v>2797</v>
      </c>
      <c r="B2699" s="0" t="s">
        <v>95</v>
      </c>
      <c r="C2699" s="0" t="s">
        <v>78</v>
      </c>
      <c r="D2699" s="0" t="s">
        <v>90</v>
      </c>
      <c r="E2699" s="14" t="n">
        <v>45536</v>
      </c>
      <c r="F2699" s="14" t="n">
        <v>45542</v>
      </c>
      <c r="G2699" s="0" t="n">
        <v>359</v>
      </c>
      <c r="H2699" s="0" t="n">
        <v>150</v>
      </c>
      <c r="I2699" s="0" t="n">
        <v>173</v>
      </c>
      <c r="J2699" s="0" t="n">
        <v>363</v>
      </c>
      <c r="K2699" s="0" t="n">
        <v>582</v>
      </c>
      <c r="L2699" s="15" t="s">
        <v>80</v>
      </c>
      <c r="M2699" s="0" t="n">
        <v>6</v>
      </c>
      <c r="N2699" s="16" t="n">
        <f aca="false">I2699*K2699</f>
        <v>100686</v>
      </c>
      <c r="O2699" s="16" t="n">
        <f aca="false">I2699*(K2699-J2699)</f>
        <v>37887</v>
      </c>
      <c r="P2699" s="15" t="n">
        <f aca="false">K2699-J2699</f>
        <v>219</v>
      </c>
      <c r="Q2699" s="0" t="str">
        <f aca="false">IF(G2699=0,"Out of stock",IF(G2699&lt;H2699,"Understocked",IF(G2699&gt;Summary!$B$6*H2699,"Overstocked","Healthy")))</f>
        <v>Healthy</v>
      </c>
      <c r="R2699" s="0" t="str">
        <f aca="false">IF(I2699&gt;=Summary!$B$7,"Fast",IF(I2699&lt;Summary!$B$8,"Slow","Medium"))</f>
        <v>Medium</v>
      </c>
      <c r="S2699" s="15" t="n">
        <f aca="false">IF(M2699&gt;Summary!$B$5,1,0)</f>
        <v>0</v>
      </c>
      <c r="T2699" s="16" t="n">
        <f aca="false">IF(Q2699="Overstocked",(G2699-Summary!$B$6*H2699)*J2699,0)</f>
        <v>0</v>
      </c>
    </row>
    <row r="2700" customFormat="false" ht="15" hidden="false" customHeight="false" outlineLevel="0" collapsed="false">
      <c r="A2700" s="0" t="s">
        <v>2798</v>
      </c>
      <c r="B2700" s="0" t="s">
        <v>107</v>
      </c>
      <c r="C2700" s="0" t="s">
        <v>78</v>
      </c>
      <c r="D2700" s="0" t="s">
        <v>79</v>
      </c>
      <c r="E2700" s="14" t="n">
        <v>44962</v>
      </c>
      <c r="F2700" s="14" t="n">
        <v>44966</v>
      </c>
      <c r="G2700" s="0" t="n">
        <v>55</v>
      </c>
      <c r="H2700" s="0" t="n">
        <v>137</v>
      </c>
      <c r="I2700" s="0" t="n">
        <v>4</v>
      </c>
      <c r="J2700" s="0" t="n">
        <v>202</v>
      </c>
      <c r="K2700" s="0" t="n">
        <v>596</v>
      </c>
      <c r="L2700" s="15" t="s">
        <v>80</v>
      </c>
      <c r="M2700" s="0" t="n">
        <v>4</v>
      </c>
      <c r="N2700" s="16" t="n">
        <f aca="false">I2700*K2700</f>
        <v>2384</v>
      </c>
      <c r="O2700" s="16" t="n">
        <f aca="false">I2700*(K2700-J2700)</f>
        <v>1576</v>
      </c>
      <c r="P2700" s="15" t="n">
        <f aca="false">K2700-J2700</f>
        <v>394</v>
      </c>
      <c r="Q2700" s="0" t="str">
        <f aca="false">IF(G2700=0,"Out of stock",IF(G2700&lt;H2700,"Understocked",IF(G2700&gt;Summary!$B$6*H2700,"Overstocked","Healthy")))</f>
        <v>Understocked</v>
      </c>
      <c r="R2700" s="0" t="str">
        <f aca="false">IF(I2700&gt;=Summary!$B$7,"Fast",IF(I2700&lt;Summary!$B$8,"Slow","Medium"))</f>
        <v>Slow</v>
      </c>
      <c r="S2700" s="15" t="n">
        <f aca="false">IF(M2700&gt;Summary!$B$5,1,0)</f>
        <v>0</v>
      </c>
      <c r="T2700" s="16" t="n">
        <f aca="false">IF(Q2700="Overstocked",(G2700-Summary!$B$6*H2700)*J2700,0)</f>
        <v>0</v>
      </c>
    </row>
    <row r="2701" customFormat="false" ht="15" hidden="false" customHeight="false" outlineLevel="0" collapsed="false">
      <c r="A2701" s="0" t="s">
        <v>2799</v>
      </c>
      <c r="B2701" s="0" t="s">
        <v>84</v>
      </c>
      <c r="C2701" s="0" t="s">
        <v>104</v>
      </c>
      <c r="D2701" s="0" t="s">
        <v>102</v>
      </c>
      <c r="E2701" s="14" t="n">
        <v>44987</v>
      </c>
      <c r="F2701" s="14" t="n">
        <v>44992</v>
      </c>
      <c r="G2701" s="0" t="n">
        <v>55</v>
      </c>
      <c r="H2701" s="0" t="n">
        <v>129</v>
      </c>
      <c r="I2701" s="0" t="n">
        <v>211</v>
      </c>
      <c r="J2701" s="0" t="n">
        <v>891</v>
      </c>
      <c r="K2701" s="0" t="n">
        <v>1245</v>
      </c>
      <c r="L2701" s="15" t="s">
        <v>80</v>
      </c>
      <c r="M2701" s="0" t="n">
        <v>5</v>
      </c>
      <c r="N2701" s="16" t="n">
        <f aca="false">I2701*K2701</f>
        <v>262695</v>
      </c>
      <c r="O2701" s="16" t="n">
        <f aca="false">I2701*(K2701-J2701)</f>
        <v>74694</v>
      </c>
      <c r="P2701" s="15" t="n">
        <f aca="false">K2701-J2701</f>
        <v>354</v>
      </c>
      <c r="Q2701" s="0" t="str">
        <f aca="false">IF(G2701=0,"Out of stock",IF(G2701&lt;H2701,"Understocked",IF(G2701&gt;Summary!$B$6*H2701,"Overstocked","Healthy")))</f>
        <v>Understocked</v>
      </c>
      <c r="R2701" s="0" t="str">
        <f aca="false">IF(I2701&gt;=Summary!$B$7,"Fast",IF(I2701&lt;Summary!$B$8,"Slow","Medium"))</f>
        <v>Fast</v>
      </c>
      <c r="S2701" s="15" t="n">
        <f aca="false">IF(M2701&gt;Summary!$B$5,1,0)</f>
        <v>0</v>
      </c>
      <c r="T2701" s="16" t="n">
        <f aca="false">IF(Q2701="Overstocked",(G2701-Summary!$B$6*H2701)*J2701,0)</f>
        <v>0</v>
      </c>
    </row>
    <row r="2702" customFormat="false" ht="15" hidden="false" customHeight="false" outlineLevel="0" collapsed="false">
      <c r="A2702" s="0" t="s">
        <v>2800</v>
      </c>
      <c r="B2702" s="0" t="s">
        <v>89</v>
      </c>
      <c r="C2702" s="0" t="s">
        <v>78</v>
      </c>
      <c r="D2702" s="0" t="s">
        <v>79</v>
      </c>
      <c r="E2702" s="14" t="n">
        <v>45141</v>
      </c>
      <c r="F2702" s="14" t="n">
        <v>45148</v>
      </c>
      <c r="G2702" s="0" t="n">
        <v>437</v>
      </c>
      <c r="H2702" s="0" t="n">
        <v>99</v>
      </c>
      <c r="I2702" s="0" t="n">
        <v>41</v>
      </c>
      <c r="J2702" s="0" t="n">
        <v>260</v>
      </c>
      <c r="K2702" s="0" t="n">
        <v>436</v>
      </c>
      <c r="L2702" s="15" t="s">
        <v>87</v>
      </c>
      <c r="M2702" s="0" t="n">
        <v>7</v>
      </c>
      <c r="N2702" s="16" t="n">
        <f aca="false">I2702*K2702</f>
        <v>17876</v>
      </c>
      <c r="O2702" s="16" t="n">
        <f aca="false">I2702*(K2702-J2702)</f>
        <v>7216</v>
      </c>
      <c r="P2702" s="15" t="n">
        <f aca="false">K2702-J2702</f>
        <v>176</v>
      </c>
      <c r="Q2702" s="0" t="str">
        <f aca="false">IF(G2702=0,"Out of stock",IF(G2702&lt;H2702,"Understocked",IF(G2702&gt;Summary!$B$6*H2702,"Overstocked","Healthy")))</f>
        <v>Overstocked</v>
      </c>
      <c r="R2702" s="0" t="str">
        <f aca="false">IF(I2702&gt;=Summary!$B$7,"Fast",IF(I2702&lt;Summary!$B$8,"Slow","Medium"))</f>
        <v>Slow</v>
      </c>
      <c r="S2702" s="15" t="n">
        <f aca="false">IF(M2702&gt;Summary!$B$5,1,0)</f>
        <v>0</v>
      </c>
      <c r="T2702" s="16" t="n">
        <f aca="false">IF(Q2702="Overstocked",(G2702-Summary!$B$6*H2702)*J2702,0)</f>
        <v>10660</v>
      </c>
    </row>
    <row r="2703" customFormat="false" ht="15" hidden="false" customHeight="false" outlineLevel="0" collapsed="false">
      <c r="A2703" s="0" t="s">
        <v>2801</v>
      </c>
      <c r="B2703" s="0" t="s">
        <v>123</v>
      </c>
      <c r="C2703" s="0" t="s">
        <v>85</v>
      </c>
      <c r="D2703" s="0" t="s">
        <v>90</v>
      </c>
      <c r="E2703" s="14" t="n">
        <v>44937</v>
      </c>
      <c r="F2703" s="14" t="n">
        <v>44944</v>
      </c>
      <c r="G2703" s="0" t="n">
        <v>239</v>
      </c>
      <c r="H2703" s="0" t="n">
        <v>124</v>
      </c>
      <c r="I2703" s="0" t="n">
        <v>294</v>
      </c>
      <c r="J2703" s="0" t="n">
        <v>1601</v>
      </c>
      <c r="K2703" s="0" t="n">
        <v>2037</v>
      </c>
      <c r="L2703" s="15" t="s">
        <v>82</v>
      </c>
      <c r="M2703" s="0" t="n">
        <v>7</v>
      </c>
      <c r="N2703" s="16" t="n">
        <f aca="false">I2703*K2703</f>
        <v>598878</v>
      </c>
      <c r="O2703" s="16" t="n">
        <f aca="false">I2703*(K2703-J2703)</f>
        <v>128184</v>
      </c>
      <c r="P2703" s="15" t="n">
        <f aca="false">K2703-J2703</f>
        <v>436</v>
      </c>
      <c r="Q2703" s="0" t="str">
        <f aca="false">IF(G2703=0,"Out of stock",IF(G2703&lt;H2703,"Understocked",IF(G2703&gt;Summary!$B$6*H2703,"Overstocked","Healthy")))</f>
        <v>Healthy</v>
      </c>
      <c r="R2703" s="0" t="str">
        <f aca="false">IF(I2703&gt;=Summary!$B$7,"Fast",IF(I2703&lt;Summary!$B$8,"Slow","Medium"))</f>
        <v>Fast</v>
      </c>
      <c r="S2703" s="15" t="n">
        <f aca="false">IF(M2703&gt;Summary!$B$5,1,0)</f>
        <v>0</v>
      </c>
      <c r="T2703" s="16" t="n">
        <f aca="false">IF(Q2703="Overstocked",(G2703-Summary!$B$6*H2703)*J2703,0)</f>
        <v>0</v>
      </c>
    </row>
    <row r="2704" customFormat="false" ht="15" hidden="false" customHeight="false" outlineLevel="0" collapsed="false">
      <c r="A2704" s="0" t="s">
        <v>2802</v>
      </c>
      <c r="B2704" s="0" t="s">
        <v>123</v>
      </c>
      <c r="C2704" s="0" t="s">
        <v>96</v>
      </c>
      <c r="D2704" s="0" t="s">
        <v>92</v>
      </c>
      <c r="E2704" s="14" t="n">
        <v>45352</v>
      </c>
      <c r="F2704" s="14" t="n">
        <v>45357</v>
      </c>
      <c r="G2704" s="0" t="n">
        <v>122</v>
      </c>
      <c r="H2704" s="0" t="n">
        <v>114</v>
      </c>
      <c r="I2704" s="0" t="n">
        <v>296</v>
      </c>
      <c r="J2704" s="0" t="n">
        <v>1826</v>
      </c>
      <c r="K2704" s="0" t="n">
        <v>1964</v>
      </c>
      <c r="L2704" s="15" t="s">
        <v>82</v>
      </c>
      <c r="M2704" s="0" t="n">
        <v>5</v>
      </c>
      <c r="N2704" s="16" t="n">
        <f aca="false">I2704*K2704</f>
        <v>581344</v>
      </c>
      <c r="O2704" s="16" t="n">
        <f aca="false">I2704*(K2704-J2704)</f>
        <v>40848</v>
      </c>
      <c r="P2704" s="15" t="n">
        <f aca="false">K2704-J2704</f>
        <v>138</v>
      </c>
      <c r="Q2704" s="0" t="str">
        <f aca="false">IF(G2704=0,"Out of stock",IF(G2704&lt;H2704,"Understocked",IF(G2704&gt;Summary!$B$6*H2704,"Overstocked","Healthy")))</f>
        <v>Healthy</v>
      </c>
      <c r="R2704" s="0" t="str">
        <f aca="false">IF(I2704&gt;=Summary!$B$7,"Fast",IF(I2704&lt;Summary!$B$8,"Slow","Medium"))</f>
        <v>Fast</v>
      </c>
      <c r="S2704" s="15" t="n">
        <f aca="false">IF(M2704&gt;Summary!$B$5,1,0)</f>
        <v>0</v>
      </c>
      <c r="T2704" s="16" t="n">
        <f aca="false">IF(Q2704="Overstocked",(G2704-Summary!$B$6*H2704)*J2704,0)</f>
        <v>0</v>
      </c>
    </row>
    <row r="2705" customFormat="false" ht="15" hidden="false" customHeight="false" outlineLevel="0" collapsed="false">
      <c r="A2705" s="0" t="s">
        <v>2803</v>
      </c>
      <c r="B2705" s="0" t="s">
        <v>111</v>
      </c>
      <c r="C2705" s="0" t="s">
        <v>104</v>
      </c>
      <c r="D2705" s="0" t="s">
        <v>92</v>
      </c>
      <c r="E2705" s="14" t="n">
        <v>45519</v>
      </c>
      <c r="F2705" s="14" t="n">
        <v>45524</v>
      </c>
      <c r="G2705" s="0" t="n">
        <v>247</v>
      </c>
      <c r="H2705" s="0" t="n">
        <v>85</v>
      </c>
      <c r="I2705" s="0" t="n">
        <v>113</v>
      </c>
      <c r="J2705" s="0" t="n">
        <v>1044</v>
      </c>
      <c r="K2705" s="0" t="n">
        <v>1415</v>
      </c>
      <c r="L2705" s="15" t="s">
        <v>82</v>
      </c>
      <c r="M2705" s="0" t="n">
        <v>5</v>
      </c>
      <c r="N2705" s="16" t="n">
        <f aca="false">I2705*K2705</f>
        <v>159895</v>
      </c>
      <c r="O2705" s="16" t="n">
        <f aca="false">I2705*(K2705-J2705)</f>
        <v>41923</v>
      </c>
      <c r="P2705" s="15" t="n">
        <f aca="false">K2705-J2705</f>
        <v>371</v>
      </c>
      <c r="Q2705" s="0" t="str">
        <f aca="false">IF(G2705=0,"Out of stock",IF(G2705&lt;H2705,"Understocked",IF(G2705&gt;Summary!$B$6*H2705,"Overstocked","Healthy")))</f>
        <v>Healthy</v>
      </c>
      <c r="R2705" s="0" t="str">
        <f aca="false">IF(I2705&gt;=Summary!$B$7,"Fast",IF(I2705&lt;Summary!$B$8,"Slow","Medium"))</f>
        <v>Medium</v>
      </c>
      <c r="S2705" s="15" t="n">
        <f aca="false">IF(M2705&gt;Summary!$B$5,1,0)</f>
        <v>0</v>
      </c>
      <c r="T2705" s="16" t="n">
        <f aca="false">IF(Q2705="Overstocked",(G2705-Summary!$B$6*H2705)*J2705,0)</f>
        <v>0</v>
      </c>
    </row>
    <row r="2706" customFormat="false" ht="15" hidden="false" customHeight="false" outlineLevel="0" collapsed="false">
      <c r="A2706" s="0" t="s">
        <v>2804</v>
      </c>
      <c r="B2706" s="0" t="s">
        <v>95</v>
      </c>
      <c r="C2706" s="0" t="s">
        <v>85</v>
      </c>
      <c r="D2706" s="0" t="s">
        <v>86</v>
      </c>
      <c r="E2706" s="14" t="n">
        <v>45421</v>
      </c>
      <c r="F2706" s="14" t="n">
        <v>45429</v>
      </c>
      <c r="G2706" s="0" t="n">
        <v>467</v>
      </c>
      <c r="H2706" s="0" t="n">
        <v>101</v>
      </c>
      <c r="I2706" s="0" t="n">
        <v>68</v>
      </c>
      <c r="J2706" s="0" t="n">
        <v>726</v>
      </c>
      <c r="K2706" s="0" t="n">
        <v>980</v>
      </c>
      <c r="L2706" s="15" t="s">
        <v>87</v>
      </c>
      <c r="M2706" s="0" t="n">
        <v>8</v>
      </c>
      <c r="N2706" s="16" t="n">
        <f aca="false">I2706*K2706</f>
        <v>66640</v>
      </c>
      <c r="O2706" s="16" t="n">
        <f aca="false">I2706*(K2706-J2706)</f>
        <v>17272</v>
      </c>
      <c r="P2706" s="15" t="n">
        <f aca="false">K2706-J2706</f>
        <v>254</v>
      </c>
      <c r="Q2706" s="0" t="str">
        <f aca="false">IF(G2706=0,"Out of stock",IF(G2706&lt;H2706,"Understocked",IF(G2706&gt;Summary!$B$6*H2706,"Overstocked","Healthy")))</f>
        <v>Overstocked</v>
      </c>
      <c r="R2706" s="0" t="str">
        <f aca="false">IF(I2706&gt;=Summary!$B$7,"Fast",IF(I2706&lt;Summary!$B$8,"Slow","Medium"))</f>
        <v>Slow</v>
      </c>
      <c r="S2706" s="15" t="n">
        <f aca="false">IF(M2706&gt;Summary!$B$5,1,0)</f>
        <v>1</v>
      </c>
      <c r="T2706" s="16" t="n">
        <f aca="false">IF(Q2706="Overstocked",(G2706-Summary!$B$6*H2706)*J2706,0)</f>
        <v>45738</v>
      </c>
    </row>
    <row r="2707" customFormat="false" ht="15" hidden="false" customHeight="false" outlineLevel="0" collapsed="false">
      <c r="A2707" s="0" t="s">
        <v>2805</v>
      </c>
      <c r="B2707" s="0" t="s">
        <v>77</v>
      </c>
      <c r="C2707" s="0" t="s">
        <v>85</v>
      </c>
      <c r="D2707" s="0" t="s">
        <v>79</v>
      </c>
      <c r="E2707" s="14" t="n">
        <v>45190</v>
      </c>
      <c r="F2707" s="14" t="n">
        <v>45191</v>
      </c>
      <c r="G2707" s="0" t="n">
        <v>15</v>
      </c>
      <c r="H2707" s="0" t="n">
        <v>71</v>
      </c>
      <c r="I2707" s="0" t="n">
        <v>120</v>
      </c>
      <c r="J2707" s="0" t="n">
        <v>1946</v>
      </c>
      <c r="K2707" s="0" t="n">
        <v>2304</v>
      </c>
      <c r="L2707" s="15" t="s">
        <v>82</v>
      </c>
      <c r="M2707" s="0" t="n">
        <v>1</v>
      </c>
      <c r="N2707" s="16" t="n">
        <f aca="false">I2707*K2707</f>
        <v>276480</v>
      </c>
      <c r="O2707" s="16" t="n">
        <f aca="false">I2707*(K2707-J2707)</f>
        <v>42960</v>
      </c>
      <c r="P2707" s="15" t="n">
        <f aca="false">K2707-J2707</f>
        <v>358</v>
      </c>
      <c r="Q2707" s="0" t="str">
        <f aca="false">IF(G2707=0,"Out of stock",IF(G2707&lt;H2707,"Understocked",IF(G2707&gt;Summary!$B$6*H2707,"Overstocked","Healthy")))</f>
        <v>Understocked</v>
      </c>
      <c r="R2707" s="0" t="str">
        <f aca="false">IF(I2707&gt;=Summary!$B$7,"Fast",IF(I2707&lt;Summary!$B$8,"Slow","Medium"))</f>
        <v>Medium</v>
      </c>
      <c r="S2707" s="15" t="n">
        <f aca="false">IF(M2707&gt;Summary!$B$5,1,0)</f>
        <v>0</v>
      </c>
      <c r="T2707" s="16" t="n">
        <f aca="false">IF(Q2707="Overstocked",(G2707-Summary!$B$6*H2707)*J2707,0)</f>
        <v>0</v>
      </c>
    </row>
    <row r="2708" customFormat="false" ht="15" hidden="false" customHeight="false" outlineLevel="0" collapsed="false">
      <c r="A2708" s="0" t="s">
        <v>2806</v>
      </c>
      <c r="B2708" s="0" t="s">
        <v>101</v>
      </c>
      <c r="C2708" s="0" t="s">
        <v>78</v>
      </c>
      <c r="D2708" s="0" t="s">
        <v>79</v>
      </c>
      <c r="E2708" s="14" t="n">
        <v>45017</v>
      </c>
      <c r="F2708" s="14" t="n">
        <v>45026</v>
      </c>
      <c r="G2708" s="0" t="n">
        <v>413</v>
      </c>
      <c r="H2708" s="0" t="n">
        <v>71</v>
      </c>
      <c r="I2708" s="0" t="n">
        <v>146</v>
      </c>
      <c r="J2708" s="0" t="n">
        <v>1375</v>
      </c>
      <c r="K2708" s="0" t="n">
        <v>1498</v>
      </c>
      <c r="L2708" s="15" t="s">
        <v>93</v>
      </c>
      <c r="M2708" s="0" t="n">
        <v>9</v>
      </c>
      <c r="N2708" s="16" t="n">
        <f aca="false">I2708*K2708</f>
        <v>218708</v>
      </c>
      <c r="O2708" s="16" t="n">
        <f aca="false">I2708*(K2708-J2708)</f>
        <v>17958</v>
      </c>
      <c r="P2708" s="15" t="n">
        <f aca="false">K2708-J2708</f>
        <v>123</v>
      </c>
      <c r="Q2708" s="0" t="str">
        <f aca="false">IF(G2708=0,"Out of stock",IF(G2708&lt;H2708,"Understocked",IF(G2708&gt;Summary!$B$6*H2708,"Overstocked","Healthy")))</f>
        <v>Overstocked</v>
      </c>
      <c r="R2708" s="0" t="str">
        <f aca="false">IF(I2708&gt;=Summary!$B$7,"Fast",IF(I2708&lt;Summary!$B$8,"Slow","Medium"))</f>
        <v>Medium</v>
      </c>
      <c r="S2708" s="15" t="n">
        <f aca="false">IF(M2708&gt;Summary!$B$5,1,0)</f>
        <v>1</v>
      </c>
      <c r="T2708" s="16" t="n">
        <f aca="false">IF(Q2708="Overstocked",(G2708-Summary!$B$6*H2708)*J2708,0)</f>
        <v>177375</v>
      </c>
    </row>
    <row r="2709" customFormat="false" ht="15" hidden="false" customHeight="false" outlineLevel="0" collapsed="false">
      <c r="A2709" s="0" t="s">
        <v>2807</v>
      </c>
      <c r="B2709" s="0" t="s">
        <v>77</v>
      </c>
      <c r="C2709" s="0" t="s">
        <v>96</v>
      </c>
      <c r="D2709" s="0" t="s">
        <v>86</v>
      </c>
      <c r="E2709" s="14" t="n">
        <v>45279</v>
      </c>
      <c r="F2709" s="14" t="n">
        <v>45286</v>
      </c>
      <c r="G2709" s="0" t="n">
        <v>241</v>
      </c>
      <c r="H2709" s="0" t="n">
        <v>50</v>
      </c>
      <c r="I2709" s="0" t="n">
        <v>56</v>
      </c>
      <c r="J2709" s="0" t="n">
        <v>1775</v>
      </c>
      <c r="K2709" s="0" t="n">
        <v>2078</v>
      </c>
      <c r="L2709" s="15" t="s">
        <v>97</v>
      </c>
      <c r="M2709" s="0" t="n">
        <v>7</v>
      </c>
      <c r="N2709" s="16" t="n">
        <f aca="false">I2709*K2709</f>
        <v>116368</v>
      </c>
      <c r="O2709" s="16" t="n">
        <f aca="false">I2709*(K2709-J2709)</f>
        <v>16968</v>
      </c>
      <c r="P2709" s="15" t="n">
        <f aca="false">K2709-J2709</f>
        <v>303</v>
      </c>
      <c r="Q2709" s="0" t="str">
        <f aca="false">IF(G2709=0,"Out of stock",IF(G2709&lt;H2709,"Understocked",IF(G2709&gt;Summary!$B$6*H2709,"Overstocked","Healthy")))</f>
        <v>Overstocked</v>
      </c>
      <c r="R2709" s="0" t="str">
        <f aca="false">IF(I2709&gt;=Summary!$B$7,"Fast",IF(I2709&lt;Summary!$B$8,"Slow","Medium"))</f>
        <v>Slow</v>
      </c>
      <c r="S2709" s="15" t="n">
        <f aca="false">IF(M2709&gt;Summary!$B$5,1,0)</f>
        <v>0</v>
      </c>
      <c r="T2709" s="16" t="n">
        <f aca="false">IF(Q2709="Overstocked",(G2709-Summary!$B$6*H2709)*J2709,0)</f>
        <v>72775</v>
      </c>
    </row>
    <row r="2710" customFormat="false" ht="15" hidden="false" customHeight="false" outlineLevel="0" collapsed="false">
      <c r="A2710" s="0" t="s">
        <v>2808</v>
      </c>
      <c r="B2710" s="0" t="s">
        <v>95</v>
      </c>
      <c r="C2710" s="0" t="s">
        <v>96</v>
      </c>
      <c r="D2710" s="0" t="s">
        <v>86</v>
      </c>
      <c r="E2710" s="14" t="n">
        <v>45022</v>
      </c>
      <c r="F2710" s="14" t="n">
        <v>45024</v>
      </c>
      <c r="G2710" s="0" t="n">
        <v>148</v>
      </c>
      <c r="H2710" s="0" t="n">
        <v>110</v>
      </c>
      <c r="I2710" s="0" t="n">
        <v>217</v>
      </c>
      <c r="J2710" s="0" t="n">
        <v>1020</v>
      </c>
      <c r="K2710" s="0" t="n">
        <v>1334</v>
      </c>
      <c r="L2710" s="15" t="s">
        <v>82</v>
      </c>
      <c r="M2710" s="0" t="n">
        <v>2</v>
      </c>
      <c r="N2710" s="16" t="n">
        <f aca="false">I2710*K2710</f>
        <v>289478</v>
      </c>
      <c r="O2710" s="16" t="n">
        <f aca="false">I2710*(K2710-J2710)</f>
        <v>68138</v>
      </c>
      <c r="P2710" s="15" t="n">
        <f aca="false">K2710-J2710</f>
        <v>314</v>
      </c>
      <c r="Q2710" s="0" t="str">
        <f aca="false">IF(G2710=0,"Out of stock",IF(G2710&lt;H2710,"Understocked",IF(G2710&gt;Summary!$B$6*H2710,"Overstocked","Healthy")))</f>
        <v>Healthy</v>
      </c>
      <c r="R2710" s="0" t="str">
        <f aca="false">IF(I2710&gt;=Summary!$B$7,"Fast",IF(I2710&lt;Summary!$B$8,"Slow","Medium"))</f>
        <v>Fast</v>
      </c>
      <c r="S2710" s="15" t="n">
        <f aca="false">IF(M2710&gt;Summary!$B$5,1,0)</f>
        <v>0</v>
      </c>
      <c r="T2710" s="16" t="n">
        <f aca="false">IF(Q2710="Overstocked",(G2710-Summary!$B$6*H2710)*J2710,0)</f>
        <v>0</v>
      </c>
    </row>
    <row r="2711" customFormat="false" ht="15" hidden="false" customHeight="false" outlineLevel="0" collapsed="false">
      <c r="A2711" s="0" t="s">
        <v>2809</v>
      </c>
      <c r="B2711" s="0" t="s">
        <v>89</v>
      </c>
      <c r="C2711" s="0" t="s">
        <v>104</v>
      </c>
      <c r="D2711" s="0" t="s">
        <v>92</v>
      </c>
      <c r="E2711" s="14" t="n">
        <v>45376</v>
      </c>
      <c r="F2711" s="14" t="n">
        <v>45378</v>
      </c>
      <c r="G2711" s="0" t="n">
        <v>179</v>
      </c>
      <c r="H2711" s="0" t="n">
        <v>54</v>
      </c>
      <c r="I2711" s="0" t="n">
        <v>70</v>
      </c>
      <c r="J2711" s="0" t="n">
        <v>203</v>
      </c>
      <c r="K2711" s="0" t="n">
        <v>263</v>
      </c>
      <c r="L2711" s="15" t="s">
        <v>82</v>
      </c>
      <c r="M2711" s="0" t="n">
        <v>2</v>
      </c>
      <c r="N2711" s="16" t="n">
        <f aca="false">I2711*K2711</f>
        <v>18410</v>
      </c>
      <c r="O2711" s="16" t="n">
        <f aca="false">I2711*(K2711-J2711)</f>
        <v>4200</v>
      </c>
      <c r="P2711" s="15" t="n">
        <f aca="false">K2711-J2711</f>
        <v>60</v>
      </c>
      <c r="Q2711" s="0" t="str">
        <f aca="false">IF(G2711=0,"Out of stock",IF(G2711&lt;H2711,"Understocked",IF(G2711&gt;Summary!$B$6*H2711,"Overstocked","Healthy")))</f>
        <v>Healthy</v>
      </c>
      <c r="R2711" s="0" t="str">
        <f aca="false">IF(I2711&gt;=Summary!$B$7,"Fast",IF(I2711&lt;Summary!$B$8,"Slow","Medium"))</f>
        <v>Slow</v>
      </c>
      <c r="S2711" s="15" t="n">
        <f aca="false">IF(M2711&gt;Summary!$B$5,1,0)</f>
        <v>0</v>
      </c>
      <c r="T2711" s="16" t="n">
        <f aca="false">IF(Q2711="Overstocked",(G2711-Summary!$B$6*H2711)*J2711,0)</f>
        <v>0</v>
      </c>
    </row>
    <row r="2712" customFormat="false" ht="15" hidden="false" customHeight="false" outlineLevel="0" collapsed="false">
      <c r="A2712" s="0" t="s">
        <v>2810</v>
      </c>
      <c r="B2712" s="0" t="s">
        <v>123</v>
      </c>
      <c r="C2712" s="0" t="s">
        <v>104</v>
      </c>
      <c r="D2712" s="0" t="s">
        <v>79</v>
      </c>
      <c r="E2712" s="14" t="n">
        <v>45543</v>
      </c>
      <c r="F2712" s="14" t="n">
        <v>45550</v>
      </c>
      <c r="G2712" s="0" t="n">
        <v>213</v>
      </c>
      <c r="H2712" s="0" t="n">
        <v>93</v>
      </c>
      <c r="I2712" s="0" t="n">
        <v>156</v>
      </c>
      <c r="J2712" s="0" t="n">
        <v>558</v>
      </c>
      <c r="K2712" s="0" t="n">
        <v>938</v>
      </c>
      <c r="L2712" s="15" t="s">
        <v>80</v>
      </c>
      <c r="M2712" s="0" t="n">
        <v>7</v>
      </c>
      <c r="N2712" s="16" t="n">
        <f aca="false">I2712*K2712</f>
        <v>146328</v>
      </c>
      <c r="O2712" s="16" t="n">
        <f aca="false">I2712*(K2712-J2712)</f>
        <v>59280</v>
      </c>
      <c r="P2712" s="15" t="n">
        <f aca="false">K2712-J2712</f>
        <v>380</v>
      </c>
      <c r="Q2712" s="0" t="str">
        <f aca="false">IF(G2712=0,"Out of stock",IF(G2712&lt;H2712,"Understocked",IF(G2712&gt;Summary!$B$6*H2712,"Overstocked","Healthy")))</f>
        <v>Healthy</v>
      </c>
      <c r="R2712" s="0" t="str">
        <f aca="false">IF(I2712&gt;=Summary!$B$7,"Fast",IF(I2712&lt;Summary!$B$8,"Slow","Medium"))</f>
        <v>Medium</v>
      </c>
      <c r="S2712" s="15" t="n">
        <f aca="false">IF(M2712&gt;Summary!$B$5,1,0)</f>
        <v>0</v>
      </c>
      <c r="T2712" s="16" t="n">
        <f aca="false">IF(Q2712="Overstocked",(G2712-Summary!$B$6*H2712)*J2712,0)</f>
        <v>0</v>
      </c>
    </row>
    <row r="2713" customFormat="false" ht="15" hidden="false" customHeight="false" outlineLevel="0" collapsed="false">
      <c r="A2713" s="0" t="s">
        <v>2811</v>
      </c>
      <c r="B2713" s="0" t="s">
        <v>101</v>
      </c>
      <c r="C2713" s="0" t="s">
        <v>85</v>
      </c>
      <c r="D2713" s="0" t="s">
        <v>79</v>
      </c>
      <c r="E2713" s="14" t="n">
        <v>45006</v>
      </c>
      <c r="F2713" s="14" t="n">
        <v>45008</v>
      </c>
      <c r="G2713" s="0" t="n">
        <v>394</v>
      </c>
      <c r="H2713" s="0" t="n">
        <v>88</v>
      </c>
      <c r="I2713" s="0" t="n">
        <v>11</v>
      </c>
      <c r="J2713" s="0" t="n">
        <v>633</v>
      </c>
      <c r="K2713" s="0" t="n">
        <v>1025</v>
      </c>
      <c r="L2713" s="15" t="s">
        <v>80</v>
      </c>
      <c r="M2713" s="0" t="n">
        <v>2</v>
      </c>
      <c r="N2713" s="16" t="n">
        <f aca="false">I2713*K2713</f>
        <v>11275</v>
      </c>
      <c r="O2713" s="16" t="n">
        <f aca="false">I2713*(K2713-J2713)</f>
        <v>4312</v>
      </c>
      <c r="P2713" s="15" t="n">
        <f aca="false">K2713-J2713</f>
        <v>392</v>
      </c>
      <c r="Q2713" s="0" t="str">
        <f aca="false">IF(G2713=0,"Out of stock",IF(G2713&lt;H2713,"Understocked",IF(G2713&gt;Summary!$B$6*H2713,"Overstocked","Healthy")))</f>
        <v>Overstocked</v>
      </c>
      <c r="R2713" s="0" t="str">
        <f aca="false">IF(I2713&gt;=Summary!$B$7,"Fast",IF(I2713&lt;Summary!$B$8,"Slow","Medium"))</f>
        <v>Slow</v>
      </c>
      <c r="S2713" s="15" t="n">
        <f aca="false">IF(M2713&gt;Summary!$B$5,1,0)</f>
        <v>0</v>
      </c>
      <c r="T2713" s="16" t="n">
        <f aca="false">IF(Q2713="Overstocked",(G2713-Summary!$B$6*H2713)*J2713,0)</f>
        <v>26586</v>
      </c>
    </row>
    <row r="2714" customFormat="false" ht="15" hidden="false" customHeight="false" outlineLevel="0" collapsed="false">
      <c r="A2714" s="0" t="s">
        <v>2812</v>
      </c>
      <c r="B2714" s="0" t="s">
        <v>107</v>
      </c>
      <c r="C2714" s="0" t="s">
        <v>104</v>
      </c>
      <c r="D2714" s="0" t="s">
        <v>79</v>
      </c>
      <c r="E2714" s="14" t="n">
        <v>45289</v>
      </c>
      <c r="F2714" s="14" t="n">
        <v>45290</v>
      </c>
      <c r="G2714" s="0" t="n">
        <v>184</v>
      </c>
      <c r="H2714" s="0" t="n">
        <v>120</v>
      </c>
      <c r="I2714" s="0" t="n">
        <v>110</v>
      </c>
      <c r="J2714" s="0" t="n">
        <v>1932</v>
      </c>
      <c r="K2714" s="0" t="n">
        <v>2149</v>
      </c>
      <c r="L2714" s="15" t="s">
        <v>82</v>
      </c>
      <c r="M2714" s="0" t="n">
        <v>1</v>
      </c>
      <c r="N2714" s="16" t="n">
        <f aca="false">I2714*K2714</f>
        <v>236390</v>
      </c>
      <c r="O2714" s="16" t="n">
        <f aca="false">I2714*(K2714-J2714)</f>
        <v>23870</v>
      </c>
      <c r="P2714" s="15" t="n">
        <f aca="false">K2714-J2714</f>
        <v>217</v>
      </c>
      <c r="Q2714" s="0" t="str">
        <f aca="false">IF(G2714=0,"Out of stock",IF(G2714&lt;H2714,"Understocked",IF(G2714&gt;Summary!$B$6*H2714,"Overstocked","Healthy")))</f>
        <v>Healthy</v>
      </c>
      <c r="R2714" s="0" t="str">
        <f aca="false">IF(I2714&gt;=Summary!$B$7,"Fast",IF(I2714&lt;Summary!$B$8,"Slow","Medium"))</f>
        <v>Medium</v>
      </c>
      <c r="S2714" s="15" t="n">
        <f aca="false">IF(M2714&gt;Summary!$B$5,1,0)</f>
        <v>0</v>
      </c>
      <c r="T2714" s="16" t="n">
        <f aca="false">IF(Q2714="Overstocked",(G2714-Summary!$B$6*H2714)*J2714,0)</f>
        <v>0</v>
      </c>
    </row>
    <row r="2715" customFormat="false" ht="15" hidden="false" customHeight="false" outlineLevel="0" collapsed="false">
      <c r="A2715" s="0" t="s">
        <v>2813</v>
      </c>
      <c r="B2715" s="0" t="s">
        <v>84</v>
      </c>
      <c r="C2715" s="0" t="s">
        <v>78</v>
      </c>
      <c r="D2715" s="0" t="s">
        <v>86</v>
      </c>
      <c r="E2715" s="14" t="n">
        <v>45449</v>
      </c>
      <c r="F2715" s="14" t="n">
        <v>45454</v>
      </c>
      <c r="G2715" s="0" t="n">
        <v>124</v>
      </c>
      <c r="H2715" s="0" t="n">
        <v>97</v>
      </c>
      <c r="I2715" s="0" t="n">
        <v>122</v>
      </c>
      <c r="J2715" s="0" t="n">
        <v>449</v>
      </c>
      <c r="K2715" s="0" t="n">
        <v>566</v>
      </c>
      <c r="L2715" s="15" t="s">
        <v>97</v>
      </c>
      <c r="M2715" s="0" t="n">
        <v>5</v>
      </c>
      <c r="N2715" s="16" t="n">
        <f aca="false">I2715*K2715</f>
        <v>69052</v>
      </c>
      <c r="O2715" s="16" t="n">
        <f aca="false">I2715*(K2715-J2715)</f>
        <v>14274</v>
      </c>
      <c r="P2715" s="15" t="n">
        <f aca="false">K2715-J2715</f>
        <v>117</v>
      </c>
      <c r="Q2715" s="0" t="str">
        <f aca="false">IF(G2715=0,"Out of stock",IF(G2715&lt;H2715,"Understocked",IF(G2715&gt;Summary!$B$6*H2715,"Overstocked","Healthy")))</f>
        <v>Healthy</v>
      </c>
      <c r="R2715" s="0" t="str">
        <f aca="false">IF(I2715&gt;=Summary!$B$7,"Fast",IF(I2715&lt;Summary!$B$8,"Slow","Medium"))</f>
        <v>Medium</v>
      </c>
      <c r="S2715" s="15" t="n">
        <f aca="false">IF(M2715&gt;Summary!$B$5,1,0)</f>
        <v>0</v>
      </c>
      <c r="T2715" s="16" t="n">
        <f aca="false">IF(Q2715="Overstocked",(G2715-Summary!$B$6*H2715)*J2715,0)</f>
        <v>0</v>
      </c>
    </row>
    <row r="2716" customFormat="false" ht="15" hidden="false" customHeight="false" outlineLevel="0" collapsed="false">
      <c r="A2716" s="0" t="s">
        <v>2814</v>
      </c>
      <c r="B2716" s="0" t="s">
        <v>115</v>
      </c>
      <c r="C2716" s="0" t="s">
        <v>96</v>
      </c>
      <c r="D2716" s="0" t="s">
        <v>79</v>
      </c>
      <c r="E2716" s="14" t="n">
        <v>45020</v>
      </c>
      <c r="F2716" s="14" t="n">
        <v>45028</v>
      </c>
      <c r="G2716" s="0" t="n">
        <v>314</v>
      </c>
      <c r="H2716" s="0" t="n">
        <v>112</v>
      </c>
      <c r="I2716" s="0" t="n">
        <v>214</v>
      </c>
      <c r="J2716" s="0" t="n">
        <v>876</v>
      </c>
      <c r="K2716" s="0" t="n">
        <v>1057</v>
      </c>
      <c r="L2716" s="15" t="s">
        <v>80</v>
      </c>
      <c r="M2716" s="0" t="n">
        <v>8</v>
      </c>
      <c r="N2716" s="16" t="n">
        <f aca="false">I2716*K2716</f>
        <v>226198</v>
      </c>
      <c r="O2716" s="16" t="n">
        <f aca="false">I2716*(K2716-J2716)</f>
        <v>38734</v>
      </c>
      <c r="P2716" s="15" t="n">
        <f aca="false">K2716-J2716</f>
        <v>181</v>
      </c>
      <c r="Q2716" s="0" t="str">
        <f aca="false">IF(G2716=0,"Out of stock",IF(G2716&lt;H2716,"Understocked",IF(G2716&gt;Summary!$B$6*H2716,"Overstocked","Healthy")))</f>
        <v>Healthy</v>
      </c>
      <c r="R2716" s="0" t="str">
        <f aca="false">IF(I2716&gt;=Summary!$B$7,"Fast",IF(I2716&lt;Summary!$B$8,"Slow","Medium"))</f>
        <v>Fast</v>
      </c>
      <c r="S2716" s="15" t="n">
        <f aca="false">IF(M2716&gt;Summary!$B$5,1,0)</f>
        <v>1</v>
      </c>
      <c r="T2716" s="16" t="n">
        <f aca="false">IF(Q2716="Overstocked",(G2716-Summary!$B$6*H2716)*J2716,0)</f>
        <v>0</v>
      </c>
    </row>
    <row r="2717" customFormat="false" ht="15" hidden="false" customHeight="false" outlineLevel="0" collapsed="false">
      <c r="A2717" s="0" t="s">
        <v>2815</v>
      </c>
      <c r="B2717" s="0" t="s">
        <v>77</v>
      </c>
      <c r="C2717" s="0" t="s">
        <v>85</v>
      </c>
      <c r="D2717" s="0" t="s">
        <v>79</v>
      </c>
      <c r="E2717" s="14" t="n">
        <v>45375</v>
      </c>
      <c r="F2717" s="14" t="n">
        <v>45381</v>
      </c>
      <c r="G2717" s="0" t="n">
        <v>117</v>
      </c>
      <c r="H2717" s="0" t="n">
        <v>69</v>
      </c>
      <c r="I2717" s="0" t="n">
        <v>168</v>
      </c>
      <c r="J2717" s="0" t="n">
        <v>1495</v>
      </c>
      <c r="K2717" s="0" t="n">
        <v>1656</v>
      </c>
      <c r="L2717" s="15" t="s">
        <v>97</v>
      </c>
      <c r="M2717" s="0" t="n">
        <v>6</v>
      </c>
      <c r="N2717" s="16" t="n">
        <f aca="false">I2717*K2717</f>
        <v>278208</v>
      </c>
      <c r="O2717" s="16" t="n">
        <f aca="false">I2717*(K2717-J2717)</f>
        <v>27048</v>
      </c>
      <c r="P2717" s="15" t="n">
        <f aca="false">K2717-J2717</f>
        <v>161</v>
      </c>
      <c r="Q2717" s="0" t="str">
        <f aca="false">IF(G2717=0,"Out of stock",IF(G2717&lt;H2717,"Understocked",IF(G2717&gt;Summary!$B$6*H2717,"Overstocked","Healthy")))</f>
        <v>Healthy</v>
      </c>
      <c r="R2717" s="0" t="str">
        <f aca="false">IF(I2717&gt;=Summary!$B$7,"Fast",IF(I2717&lt;Summary!$B$8,"Slow","Medium"))</f>
        <v>Medium</v>
      </c>
      <c r="S2717" s="15" t="n">
        <f aca="false">IF(M2717&gt;Summary!$B$5,1,0)</f>
        <v>0</v>
      </c>
      <c r="T2717" s="16" t="n">
        <f aca="false">IF(Q2717="Overstocked",(G2717-Summary!$B$6*H2717)*J2717,0)</f>
        <v>0</v>
      </c>
    </row>
    <row r="2718" customFormat="false" ht="15" hidden="false" customHeight="false" outlineLevel="0" collapsed="false">
      <c r="A2718" s="0" t="s">
        <v>2816</v>
      </c>
      <c r="B2718" s="0" t="s">
        <v>111</v>
      </c>
      <c r="C2718" s="0" t="s">
        <v>96</v>
      </c>
      <c r="D2718" s="0" t="s">
        <v>102</v>
      </c>
      <c r="E2718" s="14" t="n">
        <v>45506</v>
      </c>
      <c r="F2718" s="14" t="n">
        <v>45510</v>
      </c>
      <c r="G2718" s="0" t="n">
        <v>243</v>
      </c>
      <c r="H2718" s="0" t="n">
        <v>132</v>
      </c>
      <c r="I2718" s="0" t="n">
        <v>152</v>
      </c>
      <c r="J2718" s="0" t="n">
        <v>830</v>
      </c>
      <c r="K2718" s="0" t="n">
        <v>1111</v>
      </c>
      <c r="L2718" s="15" t="s">
        <v>82</v>
      </c>
      <c r="M2718" s="0" t="n">
        <v>4</v>
      </c>
      <c r="N2718" s="16" t="n">
        <f aca="false">I2718*K2718</f>
        <v>168872</v>
      </c>
      <c r="O2718" s="16" t="n">
        <f aca="false">I2718*(K2718-J2718)</f>
        <v>42712</v>
      </c>
      <c r="P2718" s="15" t="n">
        <f aca="false">K2718-J2718</f>
        <v>281</v>
      </c>
      <c r="Q2718" s="0" t="str">
        <f aca="false">IF(G2718=0,"Out of stock",IF(G2718&lt;H2718,"Understocked",IF(G2718&gt;Summary!$B$6*H2718,"Overstocked","Healthy")))</f>
        <v>Healthy</v>
      </c>
      <c r="R2718" s="0" t="str">
        <f aca="false">IF(I2718&gt;=Summary!$B$7,"Fast",IF(I2718&lt;Summary!$B$8,"Slow","Medium"))</f>
        <v>Medium</v>
      </c>
      <c r="S2718" s="15" t="n">
        <f aca="false">IF(M2718&gt;Summary!$B$5,1,0)</f>
        <v>0</v>
      </c>
      <c r="T2718" s="16" t="n">
        <f aca="false">IF(Q2718="Overstocked",(G2718-Summary!$B$6*H2718)*J2718,0)</f>
        <v>0</v>
      </c>
    </row>
    <row r="2719" customFormat="false" ht="15" hidden="false" customHeight="false" outlineLevel="0" collapsed="false">
      <c r="A2719" s="0" t="s">
        <v>2817</v>
      </c>
      <c r="B2719" s="0" t="s">
        <v>123</v>
      </c>
      <c r="C2719" s="0" t="s">
        <v>96</v>
      </c>
      <c r="D2719" s="0" t="s">
        <v>90</v>
      </c>
      <c r="E2719" s="14" t="n">
        <v>45213</v>
      </c>
      <c r="F2719" s="14" t="n">
        <v>45223</v>
      </c>
      <c r="G2719" s="0" t="n">
        <v>288</v>
      </c>
      <c r="H2719" s="0" t="n">
        <v>148</v>
      </c>
      <c r="I2719" s="0" t="n">
        <v>64</v>
      </c>
      <c r="J2719" s="0" t="n">
        <v>492</v>
      </c>
      <c r="K2719" s="0" t="n">
        <v>871</v>
      </c>
      <c r="L2719" s="15" t="s">
        <v>82</v>
      </c>
      <c r="M2719" s="0" t="n">
        <v>10</v>
      </c>
      <c r="N2719" s="16" t="n">
        <f aca="false">I2719*K2719</f>
        <v>55744</v>
      </c>
      <c r="O2719" s="16" t="n">
        <f aca="false">I2719*(K2719-J2719)</f>
        <v>24256</v>
      </c>
      <c r="P2719" s="15" t="n">
        <f aca="false">K2719-J2719</f>
        <v>379</v>
      </c>
      <c r="Q2719" s="0" t="str">
        <f aca="false">IF(G2719=0,"Out of stock",IF(G2719&lt;H2719,"Understocked",IF(G2719&gt;Summary!$B$6*H2719,"Overstocked","Healthy")))</f>
        <v>Healthy</v>
      </c>
      <c r="R2719" s="0" t="str">
        <f aca="false">IF(I2719&gt;=Summary!$B$7,"Fast",IF(I2719&lt;Summary!$B$8,"Slow","Medium"))</f>
        <v>Slow</v>
      </c>
      <c r="S2719" s="15" t="n">
        <f aca="false">IF(M2719&gt;Summary!$B$5,1,0)</f>
        <v>1</v>
      </c>
      <c r="T2719" s="16" t="n">
        <f aca="false">IF(Q2719="Overstocked",(G2719-Summary!$B$6*H2719)*J2719,0)</f>
        <v>0</v>
      </c>
    </row>
    <row r="2720" customFormat="false" ht="15" hidden="false" customHeight="false" outlineLevel="0" collapsed="false">
      <c r="A2720" s="0" t="s">
        <v>2818</v>
      </c>
      <c r="B2720" s="0" t="s">
        <v>101</v>
      </c>
      <c r="C2720" s="0" t="s">
        <v>104</v>
      </c>
      <c r="D2720" s="0" t="s">
        <v>79</v>
      </c>
      <c r="E2720" s="14" t="n">
        <v>45100</v>
      </c>
      <c r="F2720" s="14" t="n">
        <v>45108</v>
      </c>
      <c r="G2720" s="0" t="n">
        <v>181</v>
      </c>
      <c r="H2720" s="0" t="n">
        <v>69</v>
      </c>
      <c r="I2720" s="0" t="n">
        <v>140</v>
      </c>
      <c r="J2720" s="0" t="n">
        <v>1722</v>
      </c>
      <c r="K2720" s="0" t="n">
        <v>1821</v>
      </c>
      <c r="L2720" s="15" t="s">
        <v>87</v>
      </c>
      <c r="M2720" s="0" t="n">
        <v>8</v>
      </c>
      <c r="N2720" s="16" t="n">
        <f aca="false">I2720*K2720</f>
        <v>254940</v>
      </c>
      <c r="O2720" s="16" t="n">
        <f aca="false">I2720*(K2720-J2720)</f>
        <v>13860</v>
      </c>
      <c r="P2720" s="15" t="n">
        <f aca="false">K2720-J2720</f>
        <v>99</v>
      </c>
      <c r="Q2720" s="0" t="str">
        <f aca="false">IF(G2720=0,"Out of stock",IF(G2720&lt;H2720,"Understocked",IF(G2720&gt;Summary!$B$6*H2720,"Overstocked","Healthy")))</f>
        <v>Healthy</v>
      </c>
      <c r="R2720" s="0" t="str">
        <f aca="false">IF(I2720&gt;=Summary!$B$7,"Fast",IF(I2720&lt;Summary!$B$8,"Slow","Medium"))</f>
        <v>Medium</v>
      </c>
      <c r="S2720" s="15" t="n">
        <f aca="false">IF(M2720&gt;Summary!$B$5,1,0)</f>
        <v>1</v>
      </c>
      <c r="T2720" s="16" t="n">
        <f aca="false">IF(Q2720="Overstocked",(G2720-Summary!$B$6*H2720)*J2720,0)</f>
        <v>0</v>
      </c>
    </row>
    <row r="2721" customFormat="false" ht="15" hidden="false" customHeight="false" outlineLevel="0" collapsed="false">
      <c r="A2721" s="0" t="s">
        <v>2819</v>
      </c>
      <c r="B2721" s="0" t="s">
        <v>84</v>
      </c>
      <c r="C2721" s="0" t="s">
        <v>104</v>
      </c>
      <c r="D2721" s="0" t="s">
        <v>92</v>
      </c>
      <c r="E2721" s="14" t="n">
        <v>45230</v>
      </c>
      <c r="F2721" s="14" t="n">
        <v>45233</v>
      </c>
      <c r="G2721" s="0" t="n">
        <v>99</v>
      </c>
      <c r="H2721" s="0" t="n">
        <v>56</v>
      </c>
      <c r="I2721" s="0" t="n">
        <v>296</v>
      </c>
      <c r="J2721" s="0" t="n">
        <v>1039</v>
      </c>
      <c r="K2721" s="0" t="n">
        <v>1374</v>
      </c>
      <c r="L2721" s="15" t="s">
        <v>80</v>
      </c>
      <c r="M2721" s="0" t="n">
        <v>3</v>
      </c>
      <c r="N2721" s="16" t="n">
        <f aca="false">I2721*K2721</f>
        <v>406704</v>
      </c>
      <c r="O2721" s="16" t="n">
        <f aca="false">I2721*(K2721-J2721)</f>
        <v>99160</v>
      </c>
      <c r="P2721" s="15" t="n">
        <f aca="false">K2721-J2721</f>
        <v>335</v>
      </c>
      <c r="Q2721" s="0" t="str">
        <f aca="false">IF(G2721=0,"Out of stock",IF(G2721&lt;H2721,"Understocked",IF(G2721&gt;Summary!$B$6*H2721,"Overstocked","Healthy")))</f>
        <v>Healthy</v>
      </c>
      <c r="R2721" s="0" t="str">
        <f aca="false">IF(I2721&gt;=Summary!$B$7,"Fast",IF(I2721&lt;Summary!$B$8,"Slow","Medium"))</f>
        <v>Fast</v>
      </c>
      <c r="S2721" s="15" t="n">
        <f aca="false">IF(M2721&gt;Summary!$B$5,1,0)</f>
        <v>0</v>
      </c>
      <c r="T2721" s="16" t="n">
        <f aca="false">IF(Q2721="Overstocked",(G2721-Summary!$B$6*H2721)*J2721,0)</f>
        <v>0</v>
      </c>
    </row>
    <row r="2722" customFormat="false" ht="15" hidden="false" customHeight="false" outlineLevel="0" collapsed="false">
      <c r="A2722" s="0" t="s">
        <v>2820</v>
      </c>
      <c r="B2722" s="0" t="s">
        <v>123</v>
      </c>
      <c r="C2722" s="0" t="s">
        <v>78</v>
      </c>
      <c r="D2722" s="0" t="s">
        <v>90</v>
      </c>
      <c r="E2722" s="14" t="n">
        <v>45384</v>
      </c>
      <c r="F2722" s="14" t="n">
        <v>45392</v>
      </c>
      <c r="G2722" s="0" t="n">
        <v>43</v>
      </c>
      <c r="H2722" s="0" t="n">
        <v>143</v>
      </c>
      <c r="I2722" s="0" t="n">
        <v>253</v>
      </c>
      <c r="J2722" s="0" t="n">
        <v>207</v>
      </c>
      <c r="K2722" s="0" t="n">
        <v>616</v>
      </c>
      <c r="L2722" s="15" t="s">
        <v>97</v>
      </c>
      <c r="M2722" s="0" t="n">
        <v>8</v>
      </c>
      <c r="N2722" s="16" t="n">
        <f aca="false">I2722*K2722</f>
        <v>155848</v>
      </c>
      <c r="O2722" s="16" t="n">
        <f aca="false">I2722*(K2722-J2722)</f>
        <v>103477</v>
      </c>
      <c r="P2722" s="15" t="n">
        <f aca="false">K2722-J2722</f>
        <v>409</v>
      </c>
      <c r="Q2722" s="0" t="str">
        <f aca="false">IF(G2722=0,"Out of stock",IF(G2722&lt;H2722,"Understocked",IF(G2722&gt;Summary!$B$6*H2722,"Overstocked","Healthy")))</f>
        <v>Understocked</v>
      </c>
      <c r="R2722" s="0" t="str">
        <f aca="false">IF(I2722&gt;=Summary!$B$7,"Fast",IF(I2722&lt;Summary!$B$8,"Slow","Medium"))</f>
        <v>Fast</v>
      </c>
      <c r="S2722" s="15" t="n">
        <f aca="false">IF(M2722&gt;Summary!$B$5,1,0)</f>
        <v>1</v>
      </c>
      <c r="T2722" s="16" t="n">
        <f aca="false">IF(Q2722="Overstocked",(G2722-Summary!$B$6*H2722)*J2722,0)</f>
        <v>0</v>
      </c>
    </row>
    <row r="2723" customFormat="false" ht="15" hidden="false" customHeight="false" outlineLevel="0" collapsed="false">
      <c r="A2723" s="0" t="s">
        <v>2821</v>
      </c>
      <c r="B2723" s="0" t="s">
        <v>89</v>
      </c>
      <c r="C2723" s="0" t="s">
        <v>78</v>
      </c>
      <c r="D2723" s="0" t="s">
        <v>102</v>
      </c>
      <c r="E2723" s="14" t="n">
        <v>45450</v>
      </c>
      <c r="F2723" s="14" t="n">
        <v>45454</v>
      </c>
      <c r="G2723" s="0" t="n">
        <v>413</v>
      </c>
      <c r="H2723" s="0" t="n">
        <v>123</v>
      </c>
      <c r="I2723" s="0" t="n">
        <v>126</v>
      </c>
      <c r="J2723" s="0" t="n">
        <v>630</v>
      </c>
      <c r="K2723" s="0" t="n">
        <v>688</v>
      </c>
      <c r="L2723" s="15" t="s">
        <v>87</v>
      </c>
      <c r="M2723" s="0" t="n">
        <v>4</v>
      </c>
      <c r="N2723" s="16" t="n">
        <f aca="false">I2723*K2723</f>
        <v>86688</v>
      </c>
      <c r="O2723" s="16" t="n">
        <f aca="false">I2723*(K2723-J2723)</f>
        <v>7308</v>
      </c>
      <c r="P2723" s="15" t="n">
        <f aca="false">K2723-J2723</f>
        <v>58</v>
      </c>
      <c r="Q2723" s="0" t="str">
        <f aca="false">IF(G2723=0,"Out of stock",IF(G2723&lt;H2723,"Understocked",IF(G2723&gt;Summary!$B$6*H2723,"Overstocked","Healthy")))</f>
        <v>Healthy</v>
      </c>
      <c r="R2723" s="0" t="str">
        <f aca="false">IF(I2723&gt;=Summary!$B$7,"Fast",IF(I2723&lt;Summary!$B$8,"Slow","Medium"))</f>
        <v>Medium</v>
      </c>
      <c r="S2723" s="15" t="n">
        <f aca="false">IF(M2723&gt;Summary!$B$5,1,0)</f>
        <v>0</v>
      </c>
      <c r="T2723" s="16" t="n">
        <f aca="false">IF(Q2723="Overstocked",(G2723-Summary!$B$6*H2723)*J2723,0)</f>
        <v>0</v>
      </c>
    </row>
    <row r="2724" customFormat="false" ht="15" hidden="false" customHeight="false" outlineLevel="0" collapsed="false">
      <c r="A2724" s="0" t="s">
        <v>2822</v>
      </c>
      <c r="B2724" s="0" t="s">
        <v>77</v>
      </c>
      <c r="C2724" s="0" t="s">
        <v>78</v>
      </c>
      <c r="D2724" s="0" t="s">
        <v>92</v>
      </c>
      <c r="E2724" s="14" t="n">
        <v>45538</v>
      </c>
      <c r="F2724" s="14" t="n">
        <v>45546</v>
      </c>
      <c r="G2724" s="0" t="n">
        <v>334</v>
      </c>
      <c r="H2724" s="0" t="n">
        <v>134</v>
      </c>
      <c r="I2724" s="0" t="n">
        <v>16</v>
      </c>
      <c r="J2724" s="0" t="n">
        <v>1218</v>
      </c>
      <c r="K2724" s="0" t="n">
        <v>1592</v>
      </c>
      <c r="L2724" s="15" t="s">
        <v>87</v>
      </c>
      <c r="M2724" s="0" t="n">
        <v>8</v>
      </c>
      <c r="N2724" s="16" t="n">
        <f aca="false">I2724*K2724</f>
        <v>25472</v>
      </c>
      <c r="O2724" s="16" t="n">
        <f aca="false">I2724*(K2724-J2724)</f>
        <v>5984</v>
      </c>
      <c r="P2724" s="15" t="n">
        <f aca="false">K2724-J2724</f>
        <v>374</v>
      </c>
      <c r="Q2724" s="0" t="str">
        <f aca="false">IF(G2724=0,"Out of stock",IF(G2724&lt;H2724,"Understocked",IF(G2724&gt;Summary!$B$6*H2724,"Overstocked","Healthy")))</f>
        <v>Healthy</v>
      </c>
      <c r="R2724" s="0" t="str">
        <f aca="false">IF(I2724&gt;=Summary!$B$7,"Fast",IF(I2724&lt;Summary!$B$8,"Slow","Medium"))</f>
        <v>Slow</v>
      </c>
      <c r="S2724" s="15" t="n">
        <f aca="false">IF(M2724&gt;Summary!$B$5,1,0)</f>
        <v>1</v>
      </c>
      <c r="T2724" s="16" t="n">
        <f aca="false">IF(Q2724="Overstocked",(G2724-Summary!$B$6*H2724)*J2724,0)</f>
        <v>0</v>
      </c>
    </row>
    <row r="2725" customFormat="false" ht="15" hidden="false" customHeight="false" outlineLevel="0" collapsed="false">
      <c r="A2725" s="0" t="s">
        <v>2823</v>
      </c>
      <c r="B2725" s="0" t="s">
        <v>101</v>
      </c>
      <c r="C2725" s="0" t="s">
        <v>78</v>
      </c>
      <c r="D2725" s="0" t="s">
        <v>90</v>
      </c>
      <c r="E2725" s="14" t="n">
        <v>45022</v>
      </c>
      <c r="F2725" s="14" t="n">
        <v>45024</v>
      </c>
      <c r="G2725" s="0" t="n">
        <v>91</v>
      </c>
      <c r="H2725" s="0" t="n">
        <v>88</v>
      </c>
      <c r="I2725" s="0" t="n">
        <v>82</v>
      </c>
      <c r="J2725" s="0" t="n">
        <v>692</v>
      </c>
      <c r="K2725" s="0" t="n">
        <v>939</v>
      </c>
      <c r="L2725" s="15" t="s">
        <v>82</v>
      </c>
      <c r="M2725" s="0" t="n">
        <v>2</v>
      </c>
      <c r="N2725" s="16" t="n">
        <f aca="false">I2725*K2725</f>
        <v>76998</v>
      </c>
      <c r="O2725" s="16" t="n">
        <f aca="false">I2725*(K2725-J2725)</f>
        <v>20254</v>
      </c>
      <c r="P2725" s="15" t="n">
        <f aca="false">K2725-J2725</f>
        <v>247</v>
      </c>
      <c r="Q2725" s="0" t="str">
        <f aca="false">IF(G2725=0,"Out of stock",IF(G2725&lt;H2725,"Understocked",IF(G2725&gt;Summary!$B$6*H2725,"Overstocked","Healthy")))</f>
        <v>Healthy</v>
      </c>
      <c r="R2725" s="0" t="str">
        <f aca="false">IF(I2725&gt;=Summary!$B$7,"Fast",IF(I2725&lt;Summary!$B$8,"Slow","Medium"))</f>
        <v>Slow</v>
      </c>
      <c r="S2725" s="15" t="n">
        <f aca="false">IF(M2725&gt;Summary!$B$5,1,0)</f>
        <v>0</v>
      </c>
      <c r="T2725" s="16" t="n">
        <f aca="false">IF(Q2725="Overstocked",(G2725-Summary!$B$6*H2725)*J2725,0)</f>
        <v>0</v>
      </c>
    </row>
    <row r="2726" customFormat="false" ht="15" hidden="false" customHeight="false" outlineLevel="0" collapsed="false">
      <c r="A2726" s="0" t="s">
        <v>2824</v>
      </c>
      <c r="B2726" s="0" t="s">
        <v>113</v>
      </c>
      <c r="C2726" s="0" t="s">
        <v>85</v>
      </c>
      <c r="D2726" s="0" t="s">
        <v>102</v>
      </c>
      <c r="E2726" s="14" t="n">
        <v>45081</v>
      </c>
      <c r="F2726" s="14" t="n">
        <v>45086</v>
      </c>
      <c r="G2726" s="0" t="n">
        <v>66</v>
      </c>
      <c r="H2726" s="0" t="n">
        <v>84</v>
      </c>
      <c r="I2726" s="0" t="n">
        <v>255</v>
      </c>
      <c r="J2726" s="0" t="n">
        <v>1033</v>
      </c>
      <c r="K2726" s="0" t="n">
        <v>1088</v>
      </c>
      <c r="L2726" s="15" t="s">
        <v>87</v>
      </c>
      <c r="M2726" s="0" t="n">
        <v>5</v>
      </c>
      <c r="N2726" s="16" t="n">
        <f aca="false">I2726*K2726</f>
        <v>277440</v>
      </c>
      <c r="O2726" s="16" t="n">
        <f aca="false">I2726*(K2726-J2726)</f>
        <v>14025</v>
      </c>
      <c r="P2726" s="15" t="n">
        <f aca="false">K2726-J2726</f>
        <v>55</v>
      </c>
      <c r="Q2726" s="0" t="str">
        <f aca="false">IF(G2726=0,"Out of stock",IF(G2726&lt;H2726,"Understocked",IF(G2726&gt;Summary!$B$6*H2726,"Overstocked","Healthy")))</f>
        <v>Understocked</v>
      </c>
      <c r="R2726" s="0" t="str">
        <f aca="false">IF(I2726&gt;=Summary!$B$7,"Fast",IF(I2726&lt;Summary!$B$8,"Slow","Medium"))</f>
        <v>Fast</v>
      </c>
      <c r="S2726" s="15" t="n">
        <f aca="false">IF(M2726&gt;Summary!$B$5,1,0)</f>
        <v>0</v>
      </c>
      <c r="T2726" s="16" t="n">
        <f aca="false">IF(Q2726="Overstocked",(G2726-Summary!$B$6*H2726)*J2726,0)</f>
        <v>0</v>
      </c>
    </row>
    <row r="2727" customFormat="false" ht="15" hidden="false" customHeight="false" outlineLevel="0" collapsed="false">
      <c r="A2727" s="0" t="s">
        <v>2825</v>
      </c>
      <c r="B2727" s="0" t="s">
        <v>101</v>
      </c>
      <c r="C2727" s="0" t="s">
        <v>85</v>
      </c>
      <c r="D2727" s="0" t="s">
        <v>92</v>
      </c>
      <c r="E2727" s="14" t="n">
        <v>45649</v>
      </c>
      <c r="F2727" s="14" t="n">
        <v>45652</v>
      </c>
      <c r="G2727" s="0" t="n">
        <v>200</v>
      </c>
      <c r="H2727" s="0" t="n">
        <v>108</v>
      </c>
      <c r="I2727" s="0" t="n">
        <v>5</v>
      </c>
      <c r="J2727" s="0" t="n">
        <v>1292</v>
      </c>
      <c r="K2727" s="0" t="n">
        <v>1342</v>
      </c>
      <c r="L2727" s="15" t="s">
        <v>82</v>
      </c>
      <c r="M2727" s="0" t="n">
        <v>3</v>
      </c>
      <c r="N2727" s="16" t="n">
        <f aca="false">I2727*K2727</f>
        <v>6710</v>
      </c>
      <c r="O2727" s="16" t="n">
        <f aca="false">I2727*(K2727-J2727)</f>
        <v>250</v>
      </c>
      <c r="P2727" s="15" t="n">
        <f aca="false">K2727-J2727</f>
        <v>50</v>
      </c>
      <c r="Q2727" s="0" t="str">
        <f aca="false">IF(G2727=0,"Out of stock",IF(G2727&lt;H2727,"Understocked",IF(G2727&gt;Summary!$B$6*H2727,"Overstocked","Healthy")))</f>
        <v>Healthy</v>
      </c>
      <c r="R2727" s="0" t="str">
        <f aca="false">IF(I2727&gt;=Summary!$B$7,"Fast",IF(I2727&lt;Summary!$B$8,"Slow","Medium"))</f>
        <v>Slow</v>
      </c>
      <c r="S2727" s="15" t="n">
        <f aca="false">IF(M2727&gt;Summary!$B$5,1,0)</f>
        <v>0</v>
      </c>
      <c r="T2727" s="16" t="n">
        <f aca="false">IF(Q2727="Overstocked",(G2727-Summary!$B$6*H2727)*J2727,0)</f>
        <v>0</v>
      </c>
    </row>
    <row r="2728" customFormat="false" ht="15" hidden="false" customHeight="false" outlineLevel="0" collapsed="false">
      <c r="A2728" s="0" t="s">
        <v>2826</v>
      </c>
      <c r="B2728" s="0" t="s">
        <v>84</v>
      </c>
      <c r="C2728" s="0" t="s">
        <v>96</v>
      </c>
      <c r="D2728" s="0" t="s">
        <v>92</v>
      </c>
      <c r="E2728" s="14" t="n">
        <v>45270</v>
      </c>
      <c r="F2728" s="14" t="n">
        <v>45280</v>
      </c>
      <c r="G2728" s="0" t="n">
        <v>390</v>
      </c>
      <c r="H2728" s="0" t="n">
        <v>86</v>
      </c>
      <c r="I2728" s="0" t="n">
        <v>221</v>
      </c>
      <c r="J2728" s="0" t="n">
        <v>1051</v>
      </c>
      <c r="K2728" s="0" t="n">
        <v>1518</v>
      </c>
      <c r="L2728" s="15" t="s">
        <v>97</v>
      </c>
      <c r="M2728" s="0" t="n">
        <v>10</v>
      </c>
      <c r="N2728" s="16" t="n">
        <f aca="false">I2728*K2728</f>
        <v>335478</v>
      </c>
      <c r="O2728" s="16" t="n">
        <f aca="false">I2728*(K2728-J2728)</f>
        <v>103207</v>
      </c>
      <c r="P2728" s="15" t="n">
        <f aca="false">K2728-J2728</f>
        <v>467</v>
      </c>
      <c r="Q2728" s="0" t="str">
        <f aca="false">IF(G2728=0,"Out of stock",IF(G2728&lt;H2728,"Understocked",IF(G2728&gt;Summary!$B$6*H2728,"Overstocked","Healthy")))</f>
        <v>Overstocked</v>
      </c>
      <c r="R2728" s="0" t="str">
        <f aca="false">IF(I2728&gt;=Summary!$B$7,"Fast",IF(I2728&lt;Summary!$B$8,"Slow","Medium"))</f>
        <v>Fast</v>
      </c>
      <c r="S2728" s="15" t="n">
        <f aca="false">IF(M2728&gt;Summary!$B$5,1,0)</f>
        <v>1</v>
      </c>
      <c r="T2728" s="16" t="n">
        <f aca="false">IF(Q2728="Overstocked",(G2728-Summary!$B$6*H2728)*J2728,0)</f>
        <v>48346</v>
      </c>
    </row>
    <row r="2729" customFormat="false" ht="15" hidden="false" customHeight="false" outlineLevel="0" collapsed="false">
      <c r="A2729" s="0" t="s">
        <v>2827</v>
      </c>
      <c r="B2729" s="0" t="s">
        <v>77</v>
      </c>
      <c r="C2729" s="0" t="s">
        <v>85</v>
      </c>
      <c r="D2729" s="0" t="s">
        <v>79</v>
      </c>
      <c r="E2729" s="14" t="n">
        <v>45063</v>
      </c>
      <c r="F2729" s="14" t="n">
        <v>45064</v>
      </c>
      <c r="G2729" s="0" t="n">
        <v>437</v>
      </c>
      <c r="H2729" s="0" t="n">
        <v>128</v>
      </c>
      <c r="I2729" s="0" t="n">
        <v>182</v>
      </c>
      <c r="J2729" s="0" t="n">
        <v>689</v>
      </c>
      <c r="K2729" s="0" t="n">
        <v>799</v>
      </c>
      <c r="L2729" s="15" t="s">
        <v>80</v>
      </c>
      <c r="M2729" s="0" t="n">
        <v>1</v>
      </c>
      <c r="N2729" s="16" t="n">
        <f aca="false">I2729*K2729</f>
        <v>145418</v>
      </c>
      <c r="O2729" s="16" t="n">
        <f aca="false">I2729*(K2729-J2729)</f>
        <v>20020</v>
      </c>
      <c r="P2729" s="15" t="n">
        <f aca="false">K2729-J2729</f>
        <v>110</v>
      </c>
      <c r="Q2729" s="0" t="str">
        <f aca="false">IF(G2729=0,"Out of stock",IF(G2729&lt;H2729,"Understocked",IF(G2729&gt;Summary!$B$6*H2729,"Overstocked","Healthy")))</f>
        <v>Healthy</v>
      </c>
      <c r="R2729" s="0" t="str">
        <f aca="false">IF(I2729&gt;=Summary!$B$7,"Fast",IF(I2729&lt;Summary!$B$8,"Slow","Medium"))</f>
        <v>Medium</v>
      </c>
      <c r="S2729" s="15" t="n">
        <f aca="false">IF(M2729&gt;Summary!$B$5,1,0)</f>
        <v>0</v>
      </c>
      <c r="T2729" s="16" t="n">
        <f aca="false">IF(Q2729="Overstocked",(G2729-Summary!$B$6*H2729)*J2729,0)</f>
        <v>0</v>
      </c>
    </row>
    <row r="2730" customFormat="false" ht="15" hidden="false" customHeight="false" outlineLevel="0" collapsed="false">
      <c r="A2730" s="0" t="s">
        <v>2828</v>
      </c>
      <c r="B2730" s="0" t="s">
        <v>115</v>
      </c>
      <c r="C2730" s="0" t="s">
        <v>96</v>
      </c>
      <c r="D2730" s="0" t="s">
        <v>92</v>
      </c>
      <c r="E2730" s="14" t="n">
        <v>45647</v>
      </c>
      <c r="F2730" s="14" t="n">
        <v>45653</v>
      </c>
      <c r="G2730" s="0" t="n">
        <v>266</v>
      </c>
      <c r="H2730" s="0" t="n">
        <v>145</v>
      </c>
      <c r="I2730" s="0" t="n">
        <v>26</v>
      </c>
      <c r="J2730" s="0" t="n">
        <v>624</v>
      </c>
      <c r="K2730" s="0" t="n">
        <v>703</v>
      </c>
      <c r="L2730" s="15" t="s">
        <v>82</v>
      </c>
      <c r="M2730" s="0" t="n">
        <v>6</v>
      </c>
      <c r="N2730" s="16" t="n">
        <f aca="false">I2730*K2730</f>
        <v>18278</v>
      </c>
      <c r="O2730" s="16" t="n">
        <f aca="false">I2730*(K2730-J2730)</f>
        <v>2054</v>
      </c>
      <c r="P2730" s="15" t="n">
        <f aca="false">K2730-J2730</f>
        <v>79</v>
      </c>
      <c r="Q2730" s="0" t="str">
        <f aca="false">IF(G2730=0,"Out of stock",IF(G2730&lt;H2730,"Understocked",IF(G2730&gt;Summary!$B$6*H2730,"Overstocked","Healthy")))</f>
        <v>Healthy</v>
      </c>
      <c r="R2730" s="0" t="str">
        <f aca="false">IF(I2730&gt;=Summary!$B$7,"Fast",IF(I2730&lt;Summary!$B$8,"Slow","Medium"))</f>
        <v>Slow</v>
      </c>
      <c r="S2730" s="15" t="n">
        <f aca="false">IF(M2730&gt;Summary!$B$5,1,0)</f>
        <v>0</v>
      </c>
      <c r="T2730" s="16" t="n">
        <f aca="false">IF(Q2730="Overstocked",(G2730-Summary!$B$6*H2730)*J2730,0)</f>
        <v>0</v>
      </c>
    </row>
    <row r="2731" customFormat="false" ht="15" hidden="false" customHeight="false" outlineLevel="0" collapsed="false">
      <c r="A2731" s="0" t="s">
        <v>2829</v>
      </c>
      <c r="B2731" s="0" t="s">
        <v>115</v>
      </c>
      <c r="C2731" s="0" t="s">
        <v>78</v>
      </c>
      <c r="D2731" s="0" t="s">
        <v>79</v>
      </c>
      <c r="E2731" s="14" t="n">
        <v>45550</v>
      </c>
      <c r="F2731" s="14" t="n">
        <v>45557</v>
      </c>
      <c r="G2731" s="0" t="n">
        <v>499</v>
      </c>
      <c r="H2731" s="0" t="n">
        <v>87</v>
      </c>
      <c r="I2731" s="0" t="n">
        <v>207</v>
      </c>
      <c r="J2731" s="0" t="n">
        <v>1168</v>
      </c>
      <c r="K2731" s="0" t="n">
        <v>1404</v>
      </c>
      <c r="L2731" s="15" t="s">
        <v>97</v>
      </c>
      <c r="M2731" s="0" t="n">
        <v>7</v>
      </c>
      <c r="N2731" s="16" t="n">
        <f aca="false">I2731*K2731</f>
        <v>290628</v>
      </c>
      <c r="O2731" s="16" t="n">
        <f aca="false">I2731*(K2731-J2731)</f>
        <v>48852</v>
      </c>
      <c r="P2731" s="15" t="n">
        <f aca="false">K2731-J2731</f>
        <v>236</v>
      </c>
      <c r="Q2731" s="0" t="str">
        <f aca="false">IF(G2731=0,"Out of stock",IF(G2731&lt;H2731,"Understocked",IF(G2731&gt;Summary!$B$6*H2731,"Overstocked","Healthy")))</f>
        <v>Overstocked</v>
      </c>
      <c r="R2731" s="0" t="str">
        <f aca="false">IF(I2731&gt;=Summary!$B$7,"Fast",IF(I2731&lt;Summary!$B$8,"Slow","Medium"))</f>
        <v>Fast</v>
      </c>
      <c r="S2731" s="15" t="n">
        <f aca="false">IF(M2731&gt;Summary!$B$5,1,0)</f>
        <v>0</v>
      </c>
      <c r="T2731" s="16" t="n">
        <f aca="false">IF(Q2731="Overstocked",(G2731-Summary!$B$6*H2731)*J2731,0)</f>
        <v>176368</v>
      </c>
    </row>
    <row r="2732" customFormat="false" ht="15" hidden="false" customHeight="false" outlineLevel="0" collapsed="false">
      <c r="A2732" s="0" t="s">
        <v>2830</v>
      </c>
      <c r="B2732" s="0" t="s">
        <v>107</v>
      </c>
      <c r="C2732" s="0" t="s">
        <v>85</v>
      </c>
      <c r="D2732" s="0" t="s">
        <v>92</v>
      </c>
      <c r="E2732" s="14" t="n">
        <v>45491</v>
      </c>
      <c r="F2732" s="14" t="n">
        <v>45494</v>
      </c>
      <c r="G2732" s="0" t="n">
        <v>219</v>
      </c>
      <c r="H2732" s="0" t="n">
        <v>148</v>
      </c>
      <c r="I2732" s="0" t="n">
        <v>90</v>
      </c>
      <c r="J2732" s="0" t="n">
        <v>1202</v>
      </c>
      <c r="K2732" s="0" t="n">
        <v>1298</v>
      </c>
      <c r="L2732" s="15" t="s">
        <v>97</v>
      </c>
      <c r="M2732" s="0" t="n">
        <v>3</v>
      </c>
      <c r="N2732" s="16" t="n">
        <f aca="false">I2732*K2732</f>
        <v>116820</v>
      </c>
      <c r="O2732" s="16" t="n">
        <f aca="false">I2732*(K2732-J2732)</f>
        <v>8640</v>
      </c>
      <c r="P2732" s="15" t="n">
        <f aca="false">K2732-J2732</f>
        <v>96</v>
      </c>
      <c r="Q2732" s="0" t="str">
        <f aca="false">IF(G2732=0,"Out of stock",IF(G2732&lt;H2732,"Understocked",IF(G2732&gt;Summary!$B$6*H2732,"Overstocked","Healthy")))</f>
        <v>Healthy</v>
      </c>
      <c r="R2732" s="0" t="str">
        <f aca="false">IF(I2732&gt;=Summary!$B$7,"Fast",IF(I2732&lt;Summary!$B$8,"Slow","Medium"))</f>
        <v>Slow</v>
      </c>
      <c r="S2732" s="15" t="n">
        <f aca="false">IF(M2732&gt;Summary!$B$5,1,0)</f>
        <v>0</v>
      </c>
      <c r="T2732" s="16" t="n">
        <f aca="false">IF(Q2732="Overstocked",(G2732-Summary!$B$6*H2732)*J2732,0)</f>
        <v>0</v>
      </c>
    </row>
    <row r="2733" customFormat="false" ht="15" hidden="false" customHeight="false" outlineLevel="0" collapsed="false">
      <c r="A2733" s="0" t="s">
        <v>2831</v>
      </c>
      <c r="B2733" s="0" t="s">
        <v>111</v>
      </c>
      <c r="C2733" s="0" t="s">
        <v>85</v>
      </c>
      <c r="D2733" s="0" t="s">
        <v>86</v>
      </c>
      <c r="E2733" s="14" t="n">
        <v>45400</v>
      </c>
      <c r="F2733" s="14" t="n">
        <v>45408</v>
      </c>
      <c r="G2733" s="0" t="n">
        <v>258</v>
      </c>
      <c r="H2733" s="0" t="n">
        <v>99</v>
      </c>
      <c r="I2733" s="0" t="n">
        <v>213</v>
      </c>
      <c r="J2733" s="0" t="n">
        <v>1719</v>
      </c>
      <c r="K2733" s="0" t="n">
        <v>1798</v>
      </c>
      <c r="L2733" s="15" t="s">
        <v>87</v>
      </c>
      <c r="M2733" s="0" t="n">
        <v>8</v>
      </c>
      <c r="N2733" s="16" t="n">
        <f aca="false">I2733*K2733</f>
        <v>382974</v>
      </c>
      <c r="O2733" s="16" t="n">
        <f aca="false">I2733*(K2733-J2733)</f>
        <v>16827</v>
      </c>
      <c r="P2733" s="15" t="n">
        <f aca="false">K2733-J2733</f>
        <v>79</v>
      </c>
      <c r="Q2733" s="0" t="str">
        <f aca="false">IF(G2733=0,"Out of stock",IF(G2733&lt;H2733,"Understocked",IF(G2733&gt;Summary!$B$6*H2733,"Overstocked","Healthy")))</f>
        <v>Healthy</v>
      </c>
      <c r="R2733" s="0" t="str">
        <f aca="false">IF(I2733&gt;=Summary!$B$7,"Fast",IF(I2733&lt;Summary!$B$8,"Slow","Medium"))</f>
        <v>Fast</v>
      </c>
      <c r="S2733" s="15" t="n">
        <f aca="false">IF(M2733&gt;Summary!$B$5,1,0)</f>
        <v>1</v>
      </c>
      <c r="T2733" s="16" t="n">
        <f aca="false">IF(Q2733="Overstocked",(G2733-Summary!$B$6*H2733)*J2733,0)</f>
        <v>0</v>
      </c>
    </row>
    <row r="2734" customFormat="false" ht="15" hidden="false" customHeight="false" outlineLevel="0" collapsed="false">
      <c r="A2734" s="0" t="s">
        <v>2832</v>
      </c>
      <c r="B2734" s="0" t="s">
        <v>107</v>
      </c>
      <c r="C2734" s="0" t="s">
        <v>78</v>
      </c>
      <c r="D2734" s="0" t="s">
        <v>102</v>
      </c>
      <c r="E2734" s="14" t="n">
        <v>45221</v>
      </c>
      <c r="F2734" s="14" t="n">
        <v>45225</v>
      </c>
      <c r="G2734" s="0" t="n">
        <v>447</v>
      </c>
      <c r="H2734" s="0" t="n">
        <v>50</v>
      </c>
      <c r="I2734" s="0" t="n">
        <v>121</v>
      </c>
      <c r="J2734" s="0" t="n">
        <v>1829</v>
      </c>
      <c r="K2734" s="0" t="n">
        <v>2033</v>
      </c>
      <c r="L2734" s="15" t="s">
        <v>87</v>
      </c>
      <c r="M2734" s="0" t="n">
        <v>4</v>
      </c>
      <c r="N2734" s="16" t="n">
        <f aca="false">I2734*K2734</f>
        <v>245993</v>
      </c>
      <c r="O2734" s="16" t="n">
        <f aca="false">I2734*(K2734-J2734)</f>
        <v>24684</v>
      </c>
      <c r="P2734" s="15" t="n">
        <f aca="false">K2734-J2734</f>
        <v>204</v>
      </c>
      <c r="Q2734" s="0" t="str">
        <f aca="false">IF(G2734=0,"Out of stock",IF(G2734&lt;H2734,"Understocked",IF(G2734&gt;Summary!$B$6*H2734,"Overstocked","Healthy")))</f>
        <v>Overstocked</v>
      </c>
      <c r="R2734" s="0" t="str">
        <f aca="false">IF(I2734&gt;=Summary!$B$7,"Fast",IF(I2734&lt;Summary!$B$8,"Slow","Medium"))</f>
        <v>Medium</v>
      </c>
      <c r="S2734" s="15" t="n">
        <f aca="false">IF(M2734&gt;Summary!$B$5,1,0)</f>
        <v>0</v>
      </c>
      <c r="T2734" s="16" t="n">
        <f aca="false">IF(Q2734="Overstocked",(G2734-Summary!$B$6*H2734)*J2734,0)</f>
        <v>451763</v>
      </c>
    </row>
    <row r="2735" customFormat="false" ht="15" hidden="false" customHeight="false" outlineLevel="0" collapsed="false">
      <c r="A2735" s="0" t="s">
        <v>2833</v>
      </c>
      <c r="B2735" s="0" t="s">
        <v>77</v>
      </c>
      <c r="C2735" s="0" t="s">
        <v>85</v>
      </c>
      <c r="D2735" s="0" t="s">
        <v>102</v>
      </c>
      <c r="E2735" s="14" t="n">
        <v>45397</v>
      </c>
      <c r="F2735" s="14" t="n">
        <v>45404</v>
      </c>
      <c r="G2735" s="0" t="n">
        <v>410</v>
      </c>
      <c r="H2735" s="0" t="n">
        <v>113</v>
      </c>
      <c r="I2735" s="0" t="n">
        <v>279</v>
      </c>
      <c r="J2735" s="0" t="n">
        <v>954</v>
      </c>
      <c r="K2735" s="0" t="n">
        <v>1174</v>
      </c>
      <c r="L2735" s="15" t="s">
        <v>93</v>
      </c>
      <c r="M2735" s="0" t="n">
        <v>7</v>
      </c>
      <c r="N2735" s="16" t="n">
        <f aca="false">I2735*K2735</f>
        <v>327546</v>
      </c>
      <c r="O2735" s="16" t="n">
        <f aca="false">I2735*(K2735-J2735)</f>
        <v>61380</v>
      </c>
      <c r="P2735" s="15" t="n">
        <f aca="false">K2735-J2735</f>
        <v>220</v>
      </c>
      <c r="Q2735" s="0" t="str">
        <f aca="false">IF(G2735=0,"Out of stock",IF(G2735&lt;H2735,"Understocked",IF(G2735&gt;Summary!$B$6*H2735,"Overstocked","Healthy")))</f>
        <v>Healthy</v>
      </c>
      <c r="R2735" s="0" t="str">
        <f aca="false">IF(I2735&gt;=Summary!$B$7,"Fast",IF(I2735&lt;Summary!$B$8,"Slow","Medium"))</f>
        <v>Fast</v>
      </c>
      <c r="S2735" s="15" t="n">
        <f aca="false">IF(M2735&gt;Summary!$B$5,1,0)</f>
        <v>0</v>
      </c>
      <c r="T2735" s="16" t="n">
        <f aca="false">IF(Q2735="Overstocked",(G2735-Summary!$B$6*H2735)*J2735,0)</f>
        <v>0</v>
      </c>
    </row>
    <row r="2736" customFormat="false" ht="15" hidden="false" customHeight="false" outlineLevel="0" collapsed="false">
      <c r="A2736" s="0" t="s">
        <v>2834</v>
      </c>
      <c r="B2736" s="0" t="s">
        <v>123</v>
      </c>
      <c r="C2736" s="0" t="s">
        <v>96</v>
      </c>
      <c r="D2736" s="0" t="s">
        <v>92</v>
      </c>
      <c r="E2736" s="14" t="n">
        <v>45307</v>
      </c>
      <c r="F2736" s="14" t="n">
        <v>45314</v>
      </c>
      <c r="G2736" s="0" t="n">
        <v>323</v>
      </c>
      <c r="H2736" s="0" t="n">
        <v>134</v>
      </c>
      <c r="I2736" s="0" t="n">
        <v>187</v>
      </c>
      <c r="J2736" s="0" t="n">
        <v>1470</v>
      </c>
      <c r="K2736" s="0" t="n">
        <v>1710</v>
      </c>
      <c r="L2736" s="15" t="s">
        <v>93</v>
      </c>
      <c r="M2736" s="0" t="n">
        <v>7</v>
      </c>
      <c r="N2736" s="16" t="n">
        <f aca="false">I2736*K2736</f>
        <v>319770</v>
      </c>
      <c r="O2736" s="16" t="n">
        <f aca="false">I2736*(K2736-J2736)</f>
        <v>44880</v>
      </c>
      <c r="P2736" s="15" t="n">
        <f aca="false">K2736-J2736</f>
        <v>240</v>
      </c>
      <c r="Q2736" s="0" t="str">
        <f aca="false">IF(G2736=0,"Out of stock",IF(G2736&lt;H2736,"Understocked",IF(G2736&gt;Summary!$B$6*H2736,"Overstocked","Healthy")))</f>
        <v>Healthy</v>
      </c>
      <c r="R2736" s="0" t="str">
        <f aca="false">IF(I2736&gt;=Summary!$B$7,"Fast",IF(I2736&lt;Summary!$B$8,"Slow","Medium"))</f>
        <v>Medium</v>
      </c>
      <c r="S2736" s="15" t="n">
        <f aca="false">IF(M2736&gt;Summary!$B$5,1,0)</f>
        <v>0</v>
      </c>
      <c r="T2736" s="16" t="n">
        <f aca="false">IF(Q2736="Overstocked",(G2736-Summary!$B$6*H2736)*J2736,0)</f>
        <v>0</v>
      </c>
    </row>
    <row r="2737" customFormat="false" ht="15" hidden="false" customHeight="false" outlineLevel="0" collapsed="false">
      <c r="A2737" s="0" t="s">
        <v>2835</v>
      </c>
      <c r="B2737" s="0" t="s">
        <v>95</v>
      </c>
      <c r="C2737" s="0" t="s">
        <v>85</v>
      </c>
      <c r="D2737" s="0" t="s">
        <v>102</v>
      </c>
      <c r="E2737" s="14" t="n">
        <v>45586</v>
      </c>
      <c r="F2737" s="14" t="n">
        <v>45594</v>
      </c>
      <c r="G2737" s="0" t="n">
        <v>434</v>
      </c>
      <c r="H2737" s="0" t="n">
        <v>72</v>
      </c>
      <c r="I2737" s="0" t="n">
        <v>274</v>
      </c>
      <c r="J2737" s="0" t="n">
        <v>1554</v>
      </c>
      <c r="K2737" s="0" t="n">
        <v>1992</v>
      </c>
      <c r="L2737" s="15" t="s">
        <v>97</v>
      </c>
      <c r="M2737" s="0" t="n">
        <v>8</v>
      </c>
      <c r="N2737" s="16" t="n">
        <f aca="false">I2737*K2737</f>
        <v>545808</v>
      </c>
      <c r="O2737" s="16" t="n">
        <f aca="false">I2737*(K2737-J2737)</f>
        <v>120012</v>
      </c>
      <c r="P2737" s="15" t="n">
        <f aca="false">K2737-J2737</f>
        <v>438</v>
      </c>
      <c r="Q2737" s="0" t="str">
        <f aca="false">IF(G2737=0,"Out of stock",IF(G2737&lt;H2737,"Understocked",IF(G2737&gt;Summary!$B$6*H2737,"Overstocked","Healthy")))</f>
        <v>Overstocked</v>
      </c>
      <c r="R2737" s="0" t="str">
        <f aca="false">IF(I2737&gt;=Summary!$B$7,"Fast",IF(I2737&lt;Summary!$B$8,"Slow","Medium"))</f>
        <v>Fast</v>
      </c>
      <c r="S2737" s="15" t="n">
        <f aca="false">IF(M2737&gt;Summary!$B$5,1,0)</f>
        <v>1</v>
      </c>
      <c r="T2737" s="16" t="n">
        <f aca="false">IF(Q2737="Overstocked",(G2737-Summary!$B$6*H2737)*J2737,0)</f>
        <v>226884</v>
      </c>
    </row>
    <row r="2738" customFormat="false" ht="15" hidden="false" customHeight="false" outlineLevel="0" collapsed="false">
      <c r="A2738" s="0" t="s">
        <v>2836</v>
      </c>
      <c r="B2738" s="0" t="s">
        <v>123</v>
      </c>
      <c r="C2738" s="0" t="s">
        <v>96</v>
      </c>
      <c r="D2738" s="0" t="s">
        <v>79</v>
      </c>
      <c r="E2738" s="14" t="n">
        <v>45122</v>
      </c>
      <c r="F2738" s="14" t="n">
        <v>45132</v>
      </c>
      <c r="G2738" s="0" t="n">
        <v>250</v>
      </c>
      <c r="H2738" s="0" t="n">
        <v>80</v>
      </c>
      <c r="I2738" s="0" t="n">
        <v>2</v>
      </c>
      <c r="J2738" s="0" t="n">
        <v>1837</v>
      </c>
      <c r="K2738" s="0" t="n">
        <v>2229</v>
      </c>
      <c r="L2738" s="15" t="s">
        <v>82</v>
      </c>
      <c r="M2738" s="0" t="n">
        <v>10</v>
      </c>
      <c r="N2738" s="16" t="n">
        <f aca="false">I2738*K2738</f>
        <v>4458</v>
      </c>
      <c r="O2738" s="16" t="n">
        <f aca="false">I2738*(K2738-J2738)</f>
        <v>784</v>
      </c>
      <c r="P2738" s="15" t="n">
        <f aca="false">K2738-J2738</f>
        <v>392</v>
      </c>
      <c r="Q2738" s="0" t="str">
        <f aca="false">IF(G2738=0,"Out of stock",IF(G2738&lt;H2738,"Understocked",IF(G2738&gt;Summary!$B$6*H2738,"Overstocked","Healthy")))</f>
        <v>Healthy</v>
      </c>
      <c r="R2738" s="0" t="str">
        <f aca="false">IF(I2738&gt;=Summary!$B$7,"Fast",IF(I2738&lt;Summary!$B$8,"Slow","Medium"))</f>
        <v>Slow</v>
      </c>
      <c r="S2738" s="15" t="n">
        <f aca="false">IF(M2738&gt;Summary!$B$5,1,0)</f>
        <v>1</v>
      </c>
      <c r="T2738" s="16" t="n">
        <f aca="false">IF(Q2738="Overstocked",(G2738-Summary!$B$6*H2738)*J2738,0)</f>
        <v>0</v>
      </c>
    </row>
    <row r="2739" customFormat="false" ht="15" hidden="false" customHeight="false" outlineLevel="0" collapsed="false">
      <c r="A2739" s="0" t="s">
        <v>2837</v>
      </c>
      <c r="B2739" s="0" t="s">
        <v>89</v>
      </c>
      <c r="C2739" s="0" t="s">
        <v>78</v>
      </c>
      <c r="D2739" s="0" t="s">
        <v>79</v>
      </c>
      <c r="E2739" s="14" t="n">
        <v>45211</v>
      </c>
      <c r="F2739" s="14" t="n">
        <v>45217</v>
      </c>
      <c r="G2739" s="0" t="n">
        <v>323</v>
      </c>
      <c r="H2739" s="0" t="n">
        <v>69</v>
      </c>
      <c r="I2739" s="0" t="n">
        <v>237</v>
      </c>
      <c r="J2739" s="0" t="n">
        <v>1894</v>
      </c>
      <c r="K2739" s="0" t="n">
        <v>2090</v>
      </c>
      <c r="L2739" s="15" t="s">
        <v>82</v>
      </c>
      <c r="M2739" s="0" t="n">
        <v>6</v>
      </c>
      <c r="N2739" s="16" t="n">
        <f aca="false">I2739*K2739</f>
        <v>495330</v>
      </c>
      <c r="O2739" s="16" t="n">
        <f aca="false">I2739*(K2739-J2739)</f>
        <v>46452</v>
      </c>
      <c r="P2739" s="15" t="n">
        <f aca="false">K2739-J2739</f>
        <v>196</v>
      </c>
      <c r="Q2739" s="0" t="str">
        <f aca="false">IF(G2739=0,"Out of stock",IF(G2739&lt;H2739,"Understocked",IF(G2739&gt;Summary!$B$6*H2739,"Overstocked","Healthy")))</f>
        <v>Overstocked</v>
      </c>
      <c r="R2739" s="0" t="str">
        <f aca="false">IF(I2739&gt;=Summary!$B$7,"Fast",IF(I2739&lt;Summary!$B$8,"Slow","Medium"))</f>
        <v>Fast</v>
      </c>
      <c r="S2739" s="15" t="n">
        <f aca="false">IF(M2739&gt;Summary!$B$5,1,0)</f>
        <v>0</v>
      </c>
      <c r="T2739" s="16" t="n">
        <f aca="false">IF(Q2739="Overstocked",(G2739-Summary!$B$6*H2739)*J2739,0)</f>
        <v>89018</v>
      </c>
    </row>
    <row r="2740" customFormat="false" ht="15" hidden="false" customHeight="false" outlineLevel="0" collapsed="false">
      <c r="A2740" s="0" t="s">
        <v>2838</v>
      </c>
      <c r="B2740" s="0" t="s">
        <v>101</v>
      </c>
      <c r="C2740" s="0" t="s">
        <v>85</v>
      </c>
      <c r="D2740" s="0" t="s">
        <v>86</v>
      </c>
      <c r="E2740" s="14" t="n">
        <v>45599</v>
      </c>
      <c r="F2740" s="14" t="n">
        <v>45603</v>
      </c>
      <c r="G2740" s="0" t="n">
        <v>160</v>
      </c>
      <c r="H2740" s="0" t="n">
        <v>58</v>
      </c>
      <c r="I2740" s="0" t="n">
        <v>300</v>
      </c>
      <c r="J2740" s="0" t="n">
        <v>494</v>
      </c>
      <c r="K2740" s="0" t="n">
        <v>712</v>
      </c>
      <c r="L2740" s="15" t="s">
        <v>87</v>
      </c>
      <c r="M2740" s="0" t="n">
        <v>4</v>
      </c>
      <c r="N2740" s="16" t="n">
        <f aca="false">I2740*K2740</f>
        <v>213600</v>
      </c>
      <c r="O2740" s="16" t="n">
        <f aca="false">I2740*(K2740-J2740)</f>
        <v>65400</v>
      </c>
      <c r="P2740" s="15" t="n">
        <f aca="false">K2740-J2740</f>
        <v>218</v>
      </c>
      <c r="Q2740" s="0" t="str">
        <f aca="false">IF(G2740=0,"Out of stock",IF(G2740&lt;H2740,"Understocked",IF(G2740&gt;Summary!$B$6*H2740,"Overstocked","Healthy")))</f>
        <v>Healthy</v>
      </c>
      <c r="R2740" s="0" t="str">
        <f aca="false">IF(I2740&gt;=Summary!$B$7,"Fast",IF(I2740&lt;Summary!$B$8,"Slow","Medium"))</f>
        <v>Fast</v>
      </c>
      <c r="S2740" s="15" t="n">
        <f aca="false">IF(M2740&gt;Summary!$B$5,1,0)</f>
        <v>0</v>
      </c>
      <c r="T2740" s="16" t="n">
        <f aca="false">IF(Q2740="Overstocked",(G2740-Summary!$B$6*H2740)*J2740,0)</f>
        <v>0</v>
      </c>
    </row>
    <row r="2741" customFormat="false" ht="15" hidden="false" customHeight="false" outlineLevel="0" collapsed="false">
      <c r="A2741" s="0" t="s">
        <v>2839</v>
      </c>
      <c r="B2741" s="0" t="s">
        <v>111</v>
      </c>
      <c r="C2741" s="0" t="s">
        <v>85</v>
      </c>
      <c r="D2741" s="0" t="s">
        <v>92</v>
      </c>
      <c r="E2741" s="14" t="n">
        <v>45533</v>
      </c>
      <c r="F2741" s="14" t="n">
        <v>45540</v>
      </c>
      <c r="G2741" s="0" t="n">
        <v>347</v>
      </c>
      <c r="H2741" s="0" t="n">
        <v>60</v>
      </c>
      <c r="I2741" s="0" t="n">
        <v>62</v>
      </c>
      <c r="J2741" s="0" t="n">
        <v>959</v>
      </c>
      <c r="K2741" s="0" t="n">
        <v>1171</v>
      </c>
      <c r="L2741" s="15" t="s">
        <v>82</v>
      </c>
      <c r="M2741" s="0" t="n">
        <v>7</v>
      </c>
      <c r="N2741" s="16" t="n">
        <f aca="false">I2741*K2741</f>
        <v>72602</v>
      </c>
      <c r="O2741" s="16" t="n">
        <f aca="false">I2741*(K2741-J2741)</f>
        <v>13144</v>
      </c>
      <c r="P2741" s="15" t="n">
        <f aca="false">K2741-J2741</f>
        <v>212</v>
      </c>
      <c r="Q2741" s="0" t="str">
        <f aca="false">IF(G2741=0,"Out of stock",IF(G2741&lt;H2741,"Understocked",IF(G2741&gt;Summary!$B$6*H2741,"Overstocked","Healthy")))</f>
        <v>Overstocked</v>
      </c>
      <c r="R2741" s="0" t="str">
        <f aca="false">IF(I2741&gt;=Summary!$B$7,"Fast",IF(I2741&lt;Summary!$B$8,"Slow","Medium"))</f>
        <v>Slow</v>
      </c>
      <c r="S2741" s="15" t="n">
        <f aca="false">IF(M2741&gt;Summary!$B$5,1,0)</f>
        <v>0</v>
      </c>
      <c r="T2741" s="16" t="n">
        <f aca="false">IF(Q2741="Overstocked",(G2741-Summary!$B$6*H2741)*J2741,0)</f>
        <v>102613</v>
      </c>
    </row>
    <row r="2742" customFormat="false" ht="15" hidden="false" customHeight="false" outlineLevel="0" collapsed="false">
      <c r="A2742" s="0" t="s">
        <v>2840</v>
      </c>
      <c r="B2742" s="0" t="s">
        <v>95</v>
      </c>
      <c r="C2742" s="0" t="s">
        <v>104</v>
      </c>
      <c r="D2742" s="0" t="s">
        <v>86</v>
      </c>
      <c r="E2742" s="14" t="n">
        <v>45083</v>
      </c>
      <c r="F2742" s="14" t="n">
        <v>45090</v>
      </c>
      <c r="G2742" s="0" t="n">
        <v>332</v>
      </c>
      <c r="H2742" s="0" t="n">
        <v>149</v>
      </c>
      <c r="I2742" s="0" t="n">
        <v>88</v>
      </c>
      <c r="J2742" s="0" t="n">
        <v>584</v>
      </c>
      <c r="K2742" s="0" t="n">
        <v>878</v>
      </c>
      <c r="L2742" s="15" t="s">
        <v>80</v>
      </c>
      <c r="M2742" s="0" t="n">
        <v>7</v>
      </c>
      <c r="N2742" s="16" t="n">
        <f aca="false">I2742*K2742</f>
        <v>77264</v>
      </c>
      <c r="O2742" s="16" t="n">
        <f aca="false">I2742*(K2742-J2742)</f>
        <v>25872</v>
      </c>
      <c r="P2742" s="15" t="n">
        <f aca="false">K2742-J2742</f>
        <v>294</v>
      </c>
      <c r="Q2742" s="0" t="str">
        <f aca="false">IF(G2742=0,"Out of stock",IF(G2742&lt;H2742,"Understocked",IF(G2742&gt;Summary!$B$6*H2742,"Overstocked","Healthy")))</f>
        <v>Healthy</v>
      </c>
      <c r="R2742" s="0" t="str">
        <f aca="false">IF(I2742&gt;=Summary!$B$7,"Fast",IF(I2742&lt;Summary!$B$8,"Slow","Medium"))</f>
        <v>Slow</v>
      </c>
      <c r="S2742" s="15" t="n">
        <f aca="false">IF(M2742&gt;Summary!$B$5,1,0)</f>
        <v>0</v>
      </c>
      <c r="T2742" s="16" t="n">
        <f aca="false">IF(Q2742="Overstocked",(G2742-Summary!$B$6*H2742)*J2742,0)</f>
        <v>0</v>
      </c>
    </row>
    <row r="2743" customFormat="false" ht="15" hidden="false" customHeight="false" outlineLevel="0" collapsed="false">
      <c r="A2743" s="0" t="s">
        <v>2841</v>
      </c>
      <c r="B2743" s="0" t="s">
        <v>111</v>
      </c>
      <c r="C2743" s="0" t="s">
        <v>85</v>
      </c>
      <c r="D2743" s="0" t="s">
        <v>92</v>
      </c>
      <c r="E2743" s="14" t="n">
        <v>45428</v>
      </c>
      <c r="F2743" s="14" t="n">
        <v>45432</v>
      </c>
      <c r="G2743" s="0" t="n">
        <v>317</v>
      </c>
      <c r="H2743" s="0" t="n">
        <v>63</v>
      </c>
      <c r="I2743" s="0" t="n">
        <v>119</v>
      </c>
      <c r="J2743" s="0" t="n">
        <v>396</v>
      </c>
      <c r="K2743" s="0" t="n">
        <v>470</v>
      </c>
      <c r="L2743" s="15" t="s">
        <v>97</v>
      </c>
      <c r="M2743" s="0" t="n">
        <v>4</v>
      </c>
      <c r="N2743" s="16" t="n">
        <f aca="false">I2743*K2743</f>
        <v>55930</v>
      </c>
      <c r="O2743" s="16" t="n">
        <f aca="false">I2743*(K2743-J2743)</f>
        <v>8806</v>
      </c>
      <c r="P2743" s="15" t="n">
        <f aca="false">K2743-J2743</f>
        <v>74</v>
      </c>
      <c r="Q2743" s="0" t="str">
        <f aca="false">IF(G2743=0,"Out of stock",IF(G2743&lt;H2743,"Understocked",IF(G2743&gt;Summary!$B$6*H2743,"Overstocked","Healthy")))</f>
        <v>Overstocked</v>
      </c>
      <c r="R2743" s="0" t="str">
        <f aca="false">IF(I2743&gt;=Summary!$B$7,"Fast",IF(I2743&lt;Summary!$B$8,"Slow","Medium"))</f>
        <v>Medium</v>
      </c>
      <c r="S2743" s="15" t="n">
        <f aca="false">IF(M2743&gt;Summary!$B$5,1,0)</f>
        <v>0</v>
      </c>
      <c r="T2743" s="16" t="n">
        <f aca="false">IF(Q2743="Overstocked",(G2743-Summary!$B$6*H2743)*J2743,0)</f>
        <v>25740</v>
      </c>
    </row>
    <row r="2744" customFormat="false" ht="15" hidden="false" customHeight="false" outlineLevel="0" collapsed="false">
      <c r="A2744" s="0" t="s">
        <v>2842</v>
      </c>
      <c r="B2744" s="0" t="s">
        <v>107</v>
      </c>
      <c r="C2744" s="0" t="s">
        <v>96</v>
      </c>
      <c r="D2744" s="0" t="s">
        <v>102</v>
      </c>
      <c r="E2744" s="14" t="n">
        <v>45602</v>
      </c>
      <c r="F2744" s="14" t="n">
        <v>45603</v>
      </c>
      <c r="G2744" s="0" t="n">
        <v>326</v>
      </c>
      <c r="H2744" s="0" t="n">
        <v>140</v>
      </c>
      <c r="I2744" s="0" t="n">
        <v>259</v>
      </c>
      <c r="J2744" s="0" t="n">
        <v>643</v>
      </c>
      <c r="K2744" s="0" t="n">
        <v>1069</v>
      </c>
      <c r="L2744" s="15" t="s">
        <v>82</v>
      </c>
      <c r="M2744" s="0" t="n">
        <v>1</v>
      </c>
      <c r="N2744" s="16" t="n">
        <f aca="false">I2744*K2744</f>
        <v>276871</v>
      </c>
      <c r="O2744" s="16" t="n">
        <f aca="false">I2744*(K2744-J2744)</f>
        <v>110334</v>
      </c>
      <c r="P2744" s="15" t="n">
        <f aca="false">K2744-J2744</f>
        <v>426</v>
      </c>
      <c r="Q2744" s="0" t="str">
        <f aca="false">IF(G2744=0,"Out of stock",IF(G2744&lt;H2744,"Understocked",IF(G2744&gt;Summary!$B$6*H2744,"Overstocked","Healthy")))</f>
        <v>Healthy</v>
      </c>
      <c r="R2744" s="0" t="str">
        <f aca="false">IF(I2744&gt;=Summary!$B$7,"Fast",IF(I2744&lt;Summary!$B$8,"Slow","Medium"))</f>
        <v>Fast</v>
      </c>
      <c r="S2744" s="15" t="n">
        <f aca="false">IF(M2744&gt;Summary!$B$5,1,0)</f>
        <v>0</v>
      </c>
      <c r="T2744" s="16" t="n">
        <f aca="false">IF(Q2744="Overstocked",(G2744-Summary!$B$6*H2744)*J2744,0)</f>
        <v>0</v>
      </c>
    </row>
    <row r="2745" customFormat="false" ht="15" hidden="false" customHeight="false" outlineLevel="0" collapsed="false">
      <c r="A2745" s="0" t="s">
        <v>2843</v>
      </c>
      <c r="B2745" s="0" t="s">
        <v>101</v>
      </c>
      <c r="C2745" s="0" t="s">
        <v>96</v>
      </c>
      <c r="D2745" s="0" t="s">
        <v>92</v>
      </c>
      <c r="E2745" s="14" t="n">
        <v>45295</v>
      </c>
      <c r="F2745" s="14" t="n">
        <v>45303</v>
      </c>
      <c r="G2745" s="0" t="n">
        <v>405</v>
      </c>
      <c r="H2745" s="0" t="n">
        <v>104</v>
      </c>
      <c r="I2745" s="0" t="n">
        <v>251</v>
      </c>
      <c r="J2745" s="0" t="n">
        <v>1309</v>
      </c>
      <c r="K2745" s="0" t="n">
        <v>1619</v>
      </c>
      <c r="L2745" s="15" t="s">
        <v>82</v>
      </c>
      <c r="M2745" s="0" t="n">
        <v>8</v>
      </c>
      <c r="N2745" s="16" t="n">
        <f aca="false">I2745*K2745</f>
        <v>406369</v>
      </c>
      <c r="O2745" s="16" t="n">
        <f aca="false">I2745*(K2745-J2745)</f>
        <v>77810</v>
      </c>
      <c r="P2745" s="15" t="n">
        <f aca="false">K2745-J2745</f>
        <v>310</v>
      </c>
      <c r="Q2745" s="0" t="str">
        <f aca="false">IF(G2745=0,"Out of stock",IF(G2745&lt;H2745,"Understocked",IF(G2745&gt;Summary!$B$6*H2745,"Overstocked","Healthy")))</f>
        <v>Healthy</v>
      </c>
      <c r="R2745" s="0" t="str">
        <f aca="false">IF(I2745&gt;=Summary!$B$7,"Fast",IF(I2745&lt;Summary!$B$8,"Slow","Medium"))</f>
        <v>Fast</v>
      </c>
      <c r="S2745" s="15" t="n">
        <f aca="false">IF(M2745&gt;Summary!$B$5,1,0)</f>
        <v>1</v>
      </c>
      <c r="T2745" s="16" t="n">
        <f aca="false">IF(Q2745="Overstocked",(G2745-Summary!$B$6*H2745)*J2745,0)</f>
        <v>0</v>
      </c>
    </row>
    <row r="2746" customFormat="false" ht="15" hidden="false" customHeight="false" outlineLevel="0" collapsed="false">
      <c r="A2746" s="0" t="s">
        <v>2844</v>
      </c>
      <c r="B2746" s="0" t="s">
        <v>111</v>
      </c>
      <c r="C2746" s="0" t="s">
        <v>85</v>
      </c>
      <c r="D2746" s="0" t="s">
        <v>92</v>
      </c>
      <c r="E2746" s="14" t="n">
        <v>45519</v>
      </c>
      <c r="F2746" s="14" t="n">
        <v>45523</v>
      </c>
      <c r="G2746" s="0" t="n">
        <v>346</v>
      </c>
      <c r="H2746" s="0" t="n">
        <v>131</v>
      </c>
      <c r="I2746" s="0" t="n">
        <v>118</v>
      </c>
      <c r="J2746" s="0" t="n">
        <v>371</v>
      </c>
      <c r="K2746" s="0" t="n">
        <v>729</v>
      </c>
      <c r="L2746" s="15" t="s">
        <v>93</v>
      </c>
      <c r="M2746" s="0" t="n">
        <v>4</v>
      </c>
      <c r="N2746" s="16" t="n">
        <f aca="false">I2746*K2746</f>
        <v>86022</v>
      </c>
      <c r="O2746" s="16" t="n">
        <f aca="false">I2746*(K2746-J2746)</f>
        <v>42244</v>
      </c>
      <c r="P2746" s="15" t="n">
        <f aca="false">K2746-J2746</f>
        <v>358</v>
      </c>
      <c r="Q2746" s="0" t="str">
        <f aca="false">IF(G2746=0,"Out of stock",IF(G2746&lt;H2746,"Understocked",IF(G2746&gt;Summary!$B$6*H2746,"Overstocked","Healthy")))</f>
        <v>Healthy</v>
      </c>
      <c r="R2746" s="0" t="str">
        <f aca="false">IF(I2746&gt;=Summary!$B$7,"Fast",IF(I2746&lt;Summary!$B$8,"Slow","Medium"))</f>
        <v>Medium</v>
      </c>
      <c r="S2746" s="15" t="n">
        <f aca="false">IF(M2746&gt;Summary!$B$5,1,0)</f>
        <v>0</v>
      </c>
      <c r="T2746" s="16" t="n">
        <f aca="false">IF(Q2746="Overstocked",(G2746-Summary!$B$6*H2746)*J2746,0)</f>
        <v>0</v>
      </c>
    </row>
    <row r="2747" customFormat="false" ht="15" hidden="false" customHeight="false" outlineLevel="0" collapsed="false">
      <c r="A2747" s="0" t="s">
        <v>2845</v>
      </c>
      <c r="B2747" s="0" t="s">
        <v>101</v>
      </c>
      <c r="C2747" s="0" t="s">
        <v>104</v>
      </c>
      <c r="D2747" s="0" t="s">
        <v>86</v>
      </c>
      <c r="E2747" s="14" t="n">
        <v>45362</v>
      </c>
      <c r="F2747" s="14" t="n">
        <v>45363</v>
      </c>
      <c r="G2747" s="0" t="n">
        <v>391</v>
      </c>
      <c r="H2747" s="0" t="n">
        <v>57</v>
      </c>
      <c r="I2747" s="0" t="n">
        <v>51</v>
      </c>
      <c r="J2747" s="0" t="n">
        <v>934</v>
      </c>
      <c r="K2747" s="0" t="n">
        <v>1350</v>
      </c>
      <c r="L2747" s="15" t="s">
        <v>93</v>
      </c>
      <c r="M2747" s="0" t="n">
        <v>1</v>
      </c>
      <c r="N2747" s="16" t="n">
        <f aca="false">I2747*K2747</f>
        <v>68850</v>
      </c>
      <c r="O2747" s="16" t="n">
        <f aca="false">I2747*(K2747-J2747)</f>
        <v>21216</v>
      </c>
      <c r="P2747" s="15" t="n">
        <f aca="false">K2747-J2747</f>
        <v>416</v>
      </c>
      <c r="Q2747" s="0" t="str">
        <f aca="false">IF(G2747=0,"Out of stock",IF(G2747&lt;H2747,"Understocked",IF(G2747&gt;Summary!$B$6*H2747,"Overstocked","Healthy")))</f>
        <v>Overstocked</v>
      </c>
      <c r="R2747" s="0" t="str">
        <f aca="false">IF(I2747&gt;=Summary!$B$7,"Fast",IF(I2747&lt;Summary!$B$8,"Slow","Medium"))</f>
        <v>Slow</v>
      </c>
      <c r="S2747" s="15" t="n">
        <f aca="false">IF(M2747&gt;Summary!$B$5,1,0)</f>
        <v>0</v>
      </c>
      <c r="T2747" s="16" t="n">
        <f aca="false">IF(Q2747="Overstocked",(G2747-Summary!$B$6*H2747)*J2747,0)</f>
        <v>152242</v>
      </c>
    </row>
    <row r="2748" customFormat="false" ht="15" hidden="false" customHeight="false" outlineLevel="0" collapsed="false">
      <c r="A2748" s="0" t="s">
        <v>2846</v>
      </c>
      <c r="B2748" s="0" t="s">
        <v>89</v>
      </c>
      <c r="C2748" s="0" t="s">
        <v>104</v>
      </c>
      <c r="D2748" s="0" t="s">
        <v>92</v>
      </c>
      <c r="E2748" s="14" t="n">
        <v>45598</v>
      </c>
      <c r="F2748" s="14" t="n">
        <v>45602</v>
      </c>
      <c r="G2748" s="0" t="n">
        <v>92</v>
      </c>
      <c r="H2748" s="0" t="n">
        <v>114</v>
      </c>
      <c r="I2748" s="0" t="n">
        <v>9</v>
      </c>
      <c r="J2748" s="0" t="n">
        <v>613</v>
      </c>
      <c r="K2748" s="0" t="n">
        <v>1102</v>
      </c>
      <c r="L2748" s="15" t="s">
        <v>87</v>
      </c>
      <c r="M2748" s="0" t="n">
        <v>4</v>
      </c>
      <c r="N2748" s="16" t="n">
        <f aca="false">I2748*K2748</f>
        <v>9918</v>
      </c>
      <c r="O2748" s="16" t="n">
        <f aca="false">I2748*(K2748-J2748)</f>
        <v>4401</v>
      </c>
      <c r="P2748" s="15" t="n">
        <f aca="false">K2748-J2748</f>
        <v>489</v>
      </c>
      <c r="Q2748" s="0" t="str">
        <f aca="false">IF(G2748=0,"Out of stock",IF(G2748&lt;H2748,"Understocked",IF(G2748&gt;Summary!$B$6*H2748,"Overstocked","Healthy")))</f>
        <v>Understocked</v>
      </c>
      <c r="R2748" s="0" t="str">
        <f aca="false">IF(I2748&gt;=Summary!$B$7,"Fast",IF(I2748&lt;Summary!$B$8,"Slow","Medium"))</f>
        <v>Slow</v>
      </c>
      <c r="S2748" s="15" t="n">
        <f aca="false">IF(M2748&gt;Summary!$B$5,1,0)</f>
        <v>0</v>
      </c>
      <c r="T2748" s="16" t="n">
        <f aca="false">IF(Q2748="Overstocked",(G2748-Summary!$B$6*H2748)*J2748,0)</f>
        <v>0</v>
      </c>
    </row>
    <row r="2749" customFormat="false" ht="15" hidden="false" customHeight="false" outlineLevel="0" collapsed="false">
      <c r="A2749" s="0" t="s">
        <v>2847</v>
      </c>
      <c r="B2749" s="0" t="s">
        <v>84</v>
      </c>
      <c r="C2749" s="0" t="s">
        <v>85</v>
      </c>
      <c r="D2749" s="0" t="s">
        <v>90</v>
      </c>
      <c r="E2749" s="14" t="n">
        <v>45313</v>
      </c>
      <c r="F2749" s="14" t="n">
        <v>45318</v>
      </c>
      <c r="G2749" s="0" t="n">
        <v>219</v>
      </c>
      <c r="H2749" s="0" t="n">
        <v>118</v>
      </c>
      <c r="I2749" s="0" t="n">
        <v>289</v>
      </c>
      <c r="J2749" s="0" t="n">
        <v>1503</v>
      </c>
      <c r="K2749" s="0" t="n">
        <v>1571</v>
      </c>
      <c r="L2749" s="15" t="s">
        <v>87</v>
      </c>
      <c r="M2749" s="0" t="n">
        <v>5</v>
      </c>
      <c r="N2749" s="16" t="n">
        <f aca="false">I2749*K2749</f>
        <v>454019</v>
      </c>
      <c r="O2749" s="16" t="n">
        <f aca="false">I2749*(K2749-J2749)</f>
        <v>19652</v>
      </c>
      <c r="P2749" s="15" t="n">
        <f aca="false">K2749-J2749</f>
        <v>68</v>
      </c>
      <c r="Q2749" s="0" t="str">
        <f aca="false">IF(G2749=0,"Out of stock",IF(G2749&lt;H2749,"Understocked",IF(G2749&gt;Summary!$B$6*H2749,"Overstocked","Healthy")))</f>
        <v>Healthy</v>
      </c>
      <c r="R2749" s="0" t="str">
        <f aca="false">IF(I2749&gt;=Summary!$B$7,"Fast",IF(I2749&lt;Summary!$B$8,"Slow","Medium"))</f>
        <v>Fast</v>
      </c>
      <c r="S2749" s="15" t="n">
        <f aca="false">IF(M2749&gt;Summary!$B$5,1,0)</f>
        <v>0</v>
      </c>
      <c r="T2749" s="16" t="n">
        <f aca="false">IF(Q2749="Overstocked",(G2749-Summary!$B$6*H2749)*J2749,0)</f>
        <v>0</v>
      </c>
    </row>
    <row r="2750" customFormat="false" ht="15" hidden="false" customHeight="false" outlineLevel="0" collapsed="false">
      <c r="A2750" s="0" t="s">
        <v>2848</v>
      </c>
      <c r="B2750" s="0" t="s">
        <v>123</v>
      </c>
      <c r="C2750" s="0" t="s">
        <v>104</v>
      </c>
      <c r="D2750" s="0" t="s">
        <v>102</v>
      </c>
      <c r="E2750" s="14" t="n">
        <v>45253</v>
      </c>
      <c r="F2750" s="14" t="n">
        <v>45257</v>
      </c>
      <c r="G2750" s="0" t="n">
        <v>121</v>
      </c>
      <c r="H2750" s="0" t="n">
        <v>65</v>
      </c>
      <c r="I2750" s="0" t="n">
        <v>227</v>
      </c>
      <c r="J2750" s="0" t="n">
        <v>1272</v>
      </c>
      <c r="K2750" s="0" t="n">
        <v>1325</v>
      </c>
      <c r="L2750" s="15" t="s">
        <v>80</v>
      </c>
      <c r="M2750" s="0" t="n">
        <v>4</v>
      </c>
      <c r="N2750" s="16" t="n">
        <f aca="false">I2750*K2750</f>
        <v>300775</v>
      </c>
      <c r="O2750" s="16" t="n">
        <f aca="false">I2750*(K2750-J2750)</f>
        <v>12031</v>
      </c>
      <c r="P2750" s="15" t="n">
        <f aca="false">K2750-J2750</f>
        <v>53</v>
      </c>
      <c r="Q2750" s="0" t="str">
        <f aca="false">IF(G2750=0,"Out of stock",IF(G2750&lt;H2750,"Understocked",IF(G2750&gt;Summary!$B$6*H2750,"Overstocked","Healthy")))</f>
        <v>Healthy</v>
      </c>
      <c r="R2750" s="0" t="str">
        <f aca="false">IF(I2750&gt;=Summary!$B$7,"Fast",IF(I2750&lt;Summary!$B$8,"Slow","Medium"))</f>
        <v>Fast</v>
      </c>
      <c r="S2750" s="15" t="n">
        <f aca="false">IF(M2750&gt;Summary!$B$5,1,0)</f>
        <v>0</v>
      </c>
      <c r="T2750" s="16" t="n">
        <f aca="false">IF(Q2750="Overstocked",(G2750-Summary!$B$6*H2750)*J2750,0)</f>
        <v>0</v>
      </c>
    </row>
    <row r="2751" customFormat="false" ht="15" hidden="false" customHeight="false" outlineLevel="0" collapsed="false">
      <c r="A2751" s="0" t="s">
        <v>2849</v>
      </c>
      <c r="B2751" s="0" t="s">
        <v>111</v>
      </c>
      <c r="C2751" s="0" t="s">
        <v>104</v>
      </c>
      <c r="D2751" s="0" t="s">
        <v>86</v>
      </c>
      <c r="E2751" s="14" t="n">
        <v>44943</v>
      </c>
      <c r="F2751" s="14" t="n">
        <v>44950</v>
      </c>
      <c r="G2751" s="0" t="n">
        <v>460</v>
      </c>
      <c r="H2751" s="0" t="n">
        <v>82</v>
      </c>
      <c r="I2751" s="0" t="n">
        <v>11</v>
      </c>
      <c r="J2751" s="0" t="n">
        <v>682</v>
      </c>
      <c r="K2751" s="0" t="n">
        <v>1060</v>
      </c>
      <c r="L2751" s="15" t="s">
        <v>93</v>
      </c>
      <c r="M2751" s="0" t="n">
        <v>7</v>
      </c>
      <c r="N2751" s="16" t="n">
        <f aca="false">I2751*K2751</f>
        <v>11660</v>
      </c>
      <c r="O2751" s="16" t="n">
        <f aca="false">I2751*(K2751-J2751)</f>
        <v>4158</v>
      </c>
      <c r="P2751" s="15" t="n">
        <f aca="false">K2751-J2751</f>
        <v>378</v>
      </c>
      <c r="Q2751" s="0" t="str">
        <f aca="false">IF(G2751=0,"Out of stock",IF(G2751&lt;H2751,"Understocked",IF(G2751&gt;Summary!$B$6*H2751,"Overstocked","Healthy")))</f>
        <v>Overstocked</v>
      </c>
      <c r="R2751" s="0" t="str">
        <f aca="false">IF(I2751&gt;=Summary!$B$7,"Fast",IF(I2751&lt;Summary!$B$8,"Slow","Medium"))</f>
        <v>Slow</v>
      </c>
      <c r="S2751" s="15" t="n">
        <f aca="false">IF(M2751&gt;Summary!$B$5,1,0)</f>
        <v>0</v>
      </c>
      <c r="T2751" s="16" t="n">
        <f aca="false">IF(Q2751="Overstocked",(G2751-Summary!$B$6*H2751)*J2751,0)</f>
        <v>90024</v>
      </c>
    </row>
    <row r="2752" customFormat="false" ht="15" hidden="false" customHeight="false" outlineLevel="0" collapsed="false">
      <c r="A2752" s="0" t="s">
        <v>2850</v>
      </c>
      <c r="B2752" s="0" t="s">
        <v>84</v>
      </c>
      <c r="C2752" s="0" t="s">
        <v>104</v>
      </c>
      <c r="D2752" s="0" t="s">
        <v>102</v>
      </c>
      <c r="E2752" s="14" t="n">
        <v>45120</v>
      </c>
      <c r="F2752" s="14" t="n">
        <v>45125</v>
      </c>
      <c r="G2752" s="0" t="n">
        <v>149</v>
      </c>
      <c r="H2752" s="0" t="n">
        <v>71</v>
      </c>
      <c r="I2752" s="0" t="n">
        <v>10</v>
      </c>
      <c r="J2752" s="0" t="n">
        <v>1082</v>
      </c>
      <c r="K2752" s="0" t="n">
        <v>1263</v>
      </c>
      <c r="L2752" s="15" t="s">
        <v>82</v>
      </c>
      <c r="M2752" s="0" t="n">
        <v>5</v>
      </c>
      <c r="N2752" s="16" t="n">
        <f aca="false">I2752*K2752</f>
        <v>12630</v>
      </c>
      <c r="O2752" s="16" t="n">
        <f aca="false">I2752*(K2752-J2752)</f>
        <v>1810</v>
      </c>
      <c r="P2752" s="15" t="n">
        <f aca="false">K2752-J2752</f>
        <v>181</v>
      </c>
      <c r="Q2752" s="0" t="str">
        <f aca="false">IF(G2752=0,"Out of stock",IF(G2752&lt;H2752,"Understocked",IF(G2752&gt;Summary!$B$6*H2752,"Overstocked","Healthy")))</f>
        <v>Healthy</v>
      </c>
      <c r="R2752" s="0" t="str">
        <f aca="false">IF(I2752&gt;=Summary!$B$7,"Fast",IF(I2752&lt;Summary!$B$8,"Slow","Medium"))</f>
        <v>Slow</v>
      </c>
      <c r="S2752" s="15" t="n">
        <f aca="false">IF(M2752&gt;Summary!$B$5,1,0)</f>
        <v>0</v>
      </c>
      <c r="T2752" s="16" t="n">
        <f aca="false">IF(Q2752="Overstocked",(G2752-Summary!$B$6*H2752)*J2752,0)</f>
        <v>0</v>
      </c>
    </row>
    <row r="2753" customFormat="false" ht="15" hidden="false" customHeight="false" outlineLevel="0" collapsed="false">
      <c r="A2753" s="0" t="s">
        <v>2851</v>
      </c>
      <c r="B2753" s="0" t="s">
        <v>123</v>
      </c>
      <c r="C2753" s="0" t="s">
        <v>85</v>
      </c>
      <c r="D2753" s="0" t="s">
        <v>102</v>
      </c>
      <c r="E2753" s="14" t="n">
        <v>45482</v>
      </c>
      <c r="F2753" s="14" t="n">
        <v>45492</v>
      </c>
      <c r="G2753" s="0" t="n">
        <v>455</v>
      </c>
      <c r="H2753" s="0" t="n">
        <v>140</v>
      </c>
      <c r="I2753" s="0" t="n">
        <v>2</v>
      </c>
      <c r="J2753" s="0" t="n">
        <v>1820</v>
      </c>
      <c r="K2753" s="0" t="n">
        <v>2099</v>
      </c>
      <c r="L2753" s="15" t="s">
        <v>80</v>
      </c>
      <c r="M2753" s="0" t="n">
        <v>10</v>
      </c>
      <c r="N2753" s="16" t="n">
        <f aca="false">I2753*K2753</f>
        <v>4198</v>
      </c>
      <c r="O2753" s="16" t="n">
        <f aca="false">I2753*(K2753-J2753)</f>
        <v>558</v>
      </c>
      <c r="P2753" s="15" t="n">
        <f aca="false">K2753-J2753</f>
        <v>279</v>
      </c>
      <c r="Q2753" s="0" t="str">
        <f aca="false">IF(G2753=0,"Out of stock",IF(G2753&lt;H2753,"Understocked",IF(G2753&gt;Summary!$B$6*H2753,"Overstocked","Healthy")))</f>
        <v>Healthy</v>
      </c>
      <c r="R2753" s="0" t="str">
        <f aca="false">IF(I2753&gt;=Summary!$B$7,"Fast",IF(I2753&lt;Summary!$B$8,"Slow","Medium"))</f>
        <v>Slow</v>
      </c>
      <c r="S2753" s="15" t="n">
        <f aca="false">IF(M2753&gt;Summary!$B$5,1,0)</f>
        <v>1</v>
      </c>
      <c r="T2753" s="16" t="n">
        <f aca="false">IF(Q2753="Overstocked",(G2753-Summary!$B$6*H2753)*J2753,0)</f>
        <v>0</v>
      </c>
    </row>
    <row r="2754" customFormat="false" ht="15" hidden="false" customHeight="false" outlineLevel="0" collapsed="false">
      <c r="A2754" s="0" t="s">
        <v>2852</v>
      </c>
      <c r="B2754" s="0" t="s">
        <v>95</v>
      </c>
      <c r="C2754" s="0" t="s">
        <v>104</v>
      </c>
      <c r="D2754" s="0" t="s">
        <v>90</v>
      </c>
      <c r="E2754" s="14" t="n">
        <v>45591</v>
      </c>
      <c r="F2754" s="14" t="n">
        <v>45598</v>
      </c>
      <c r="G2754" s="0" t="n">
        <v>221</v>
      </c>
      <c r="H2754" s="0" t="n">
        <v>51</v>
      </c>
      <c r="I2754" s="0" t="n">
        <v>258</v>
      </c>
      <c r="J2754" s="0" t="n">
        <v>899</v>
      </c>
      <c r="K2754" s="0" t="n">
        <v>1094</v>
      </c>
      <c r="L2754" s="15" t="s">
        <v>87</v>
      </c>
      <c r="M2754" s="0" t="n">
        <v>7</v>
      </c>
      <c r="N2754" s="16" t="n">
        <f aca="false">I2754*K2754</f>
        <v>282252</v>
      </c>
      <c r="O2754" s="16" t="n">
        <f aca="false">I2754*(K2754-J2754)</f>
        <v>50310</v>
      </c>
      <c r="P2754" s="15" t="n">
        <f aca="false">K2754-J2754</f>
        <v>195</v>
      </c>
      <c r="Q2754" s="0" t="str">
        <f aca="false">IF(G2754=0,"Out of stock",IF(G2754&lt;H2754,"Understocked",IF(G2754&gt;Summary!$B$6*H2754,"Overstocked","Healthy")))</f>
        <v>Overstocked</v>
      </c>
      <c r="R2754" s="0" t="str">
        <f aca="false">IF(I2754&gt;=Summary!$B$7,"Fast",IF(I2754&lt;Summary!$B$8,"Slow","Medium"))</f>
        <v>Fast</v>
      </c>
      <c r="S2754" s="15" t="n">
        <f aca="false">IF(M2754&gt;Summary!$B$5,1,0)</f>
        <v>0</v>
      </c>
      <c r="T2754" s="16" t="n">
        <f aca="false">IF(Q2754="Overstocked",(G2754-Summary!$B$6*H2754)*J2754,0)</f>
        <v>15283</v>
      </c>
    </row>
    <row r="2755" customFormat="false" ht="15" hidden="false" customHeight="false" outlineLevel="0" collapsed="false">
      <c r="A2755" s="0" t="s">
        <v>2853</v>
      </c>
      <c r="B2755" s="0" t="s">
        <v>111</v>
      </c>
      <c r="C2755" s="0" t="s">
        <v>78</v>
      </c>
      <c r="D2755" s="0" t="s">
        <v>90</v>
      </c>
      <c r="E2755" s="14" t="n">
        <v>45221</v>
      </c>
      <c r="F2755" s="14" t="n">
        <v>45226</v>
      </c>
      <c r="G2755" s="0" t="n">
        <v>271</v>
      </c>
      <c r="H2755" s="0" t="n">
        <v>142</v>
      </c>
      <c r="I2755" s="0" t="n">
        <v>44</v>
      </c>
      <c r="J2755" s="0" t="n">
        <v>1788</v>
      </c>
      <c r="K2755" s="0" t="n">
        <v>2046</v>
      </c>
      <c r="L2755" s="15" t="s">
        <v>80</v>
      </c>
      <c r="M2755" s="0" t="n">
        <v>5</v>
      </c>
      <c r="N2755" s="16" t="n">
        <f aca="false">I2755*K2755</f>
        <v>90024</v>
      </c>
      <c r="O2755" s="16" t="n">
        <f aca="false">I2755*(K2755-J2755)</f>
        <v>11352</v>
      </c>
      <c r="P2755" s="15" t="n">
        <f aca="false">K2755-J2755</f>
        <v>258</v>
      </c>
      <c r="Q2755" s="0" t="str">
        <f aca="false">IF(G2755=0,"Out of stock",IF(G2755&lt;H2755,"Understocked",IF(G2755&gt;Summary!$B$6*H2755,"Overstocked","Healthy")))</f>
        <v>Healthy</v>
      </c>
      <c r="R2755" s="0" t="str">
        <f aca="false">IF(I2755&gt;=Summary!$B$7,"Fast",IF(I2755&lt;Summary!$B$8,"Slow","Medium"))</f>
        <v>Slow</v>
      </c>
      <c r="S2755" s="15" t="n">
        <f aca="false">IF(M2755&gt;Summary!$B$5,1,0)</f>
        <v>0</v>
      </c>
      <c r="T2755" s="16" t="n">
        <f aca="false">IF(Q2755="Overstocked",(G2755-Summary!$B$6*H2755)*J2755,0)</f>
        <v>0</v>
      </c>
    </row>
    <row r="2756" customFormat="false" ht="15" hidden="false" customHeight="false" outlineLevel="0" collapsed="false">
      <c r="A2756" s="0" t="s">
        <v>2854</v>
      </c>
      <c r="B2756" s="0" t="s">
        <v>77</v>
      </c>
      <c r="C2756" s="0" t="s">
        <v>104</v>
      </c>
      <c r="D2756" s="0" t="s">
        <v>92</v>
      </c>
      <c r="E2756" s="14" t="n">
        <v>45633</v>
      </c>
      <c r="F2756" s="14" t="n">
        <v>45640</v>
      </c>
      <c r="G2756" s="0" t="n">
        <v>249</v>
      </c>
      <c r="H2756" s="0" t="n">
        <v>86</v>
      </c>
      <c r="I2756" s="0" t="n">
        <v>92</v>
      </c>
      <c r="J2756" s="0" t="n">
        <v>1137</v>
      </c>
      <c r="K2756" s="0" t="n">
        <v>1288</v>
      </c>
      <c r="L2756" s="15" t="s">
        <v>97</v>
      </c>
      <c r="M2756" s="0" t="n">
        <v>7</v>
      </c>
      <c r="N2756" s="16" t="n">
        <f aca="false">I2756*K2756</f>
        <v>118496</v>
      </c>
      <c r="O2756" s="16" t="n">
        <f aca="false">I2756*(K2756-J2756)</f>
        <v>13892</v>
      </c>
      <c r="P2756" s="15" t="n">
        <f aca="false">K2756-J2756</f>
        <v>151</v>
      </c>
      <c r="Q2756" s="0" t="str">
        <f aca="false">IF(G2756=0,"Out of stock",IF(G2756&lt;H2756,"Understocked",IF(G2756&gt;Summary!$B$6*H2756,"Overstocked","Healthy")))</f>
        <v>Healthy</v>
      </c>
      <c r="R2756" s="0" t="str">
        <f aca="false">IF(I2756&gt;=Summary!$B$7,"Fast",IF(I2756&lt;Summary!$B$8,"Slow","Medium"))</f>
        <v>Slow</v>
      </c>
      <c r="S2756" s="15" t="n">
        <f aca="false">IF(M2756&gt;Summary!$B$5,1,0)</f>
        <v>0</v>
      </c>
      <c r="T2756" s="16" t="n">
        <f aca="false">IF(Q2756="Overstocked",(G2756-Summary!$B$6*H2756)*J2756,0)</f>
        <v>0</v>
      </c>
    </row>
    <row r="2757" customFormat="false" ht="15" hidden="false" customHeight="false" outlineLevel="0" collapsed="false">
      <c r="A2757" s="0" t="s">
        <v>2855</v>
      </c>
      <c r="B2757" s="0" t="s">
        <v>113</v>
      </c>
      <c r="C2757" s="0" t="s">
        <v>104</v>
      </c>
      <c r="D2757" s="0" t="s">
        <v>90</v>
      </c>
      <c r="E2757" s="14" t="n">
        <v>45326</v>
      </c>
      <c r="F2757" s="14" t="n">
        <v>45331</v>
      </c>
      <c r="G2757" s="0" t="n">
        <v>465</v>
      </c>
      <c r="H2757" s="0" t="n">
        <v>62</v>
      </c>
      <c r="I2757" s="0" t="n">
        <v>126</v>
      </c>
      <c r="J2757" s="0" t="n">
        <v>619</v>
      </c>
      <c r="K2757" s="0" t="n">
        <v>1080</v>
      </c>
      <c r="L2757" s="15" t="s">
        <v>97</v>
      </c>
      <c r="M2757" s="0" t="n">
        <v>5</v>
      </c>
      <c r="N2757" s="16" t="n">
        <f aca="false">I2757*K2757</f>
        <v>136080</v>
      </c>
      <c r="O2757" s="16" t="n">
        <f aca="false">I2757*(K2757-J2757)</f>
        <v>58086</v>
      </c>
      <c r="P2757" s="15" t="n">
        <f aca="false">K2757-J2757</f>
        <v>461</v>
      </c>
      <c r="Q2757" s="0" t="str">
        <f aca="false">IF(G2757=0,"Out of stock",IF(G2757&lt;H2757,"Understocked",IF(G2757&gt;Summary!$B$6*H2757,"Overstocked","Healthy")))</f>
        <v>Overstocked</v>
      </c>
      <c r="R2757" s="0" t="str">
        <f aca="false">IF(I2757&gt;=Summary!$B$7,"Fast",IF(I2757&lt;Summary!$B$8,"Slow","Medium"))</f>
        <v>Medium</v>
      </c>
      <c r="S2757" s="15" t="n">
        <f aca="false">IF(M2757&gt;Summary!$B$5,1,0)</f>
        <v>0</v>
      </c>
      <c r="T2757" s="16" t="n">
        <f aca="false">IF(Q2757="Overstocked",(G2757-Summary!$B$6*H2757)*J2757,0)</f>
        <v>134323</v>
      </c>
    </row>
    <row r="2758" customFormat="false" ht="15" hidden="false" customHeight="false" outlineLevel="0" collapsed="false">
      <c r="A2758" s="0" t="s">
        <v>2856</v>
      </c>
      <c r="B2758" s="0" t="s">
        <v>115</v>
      </c>
      <c r="C2758" s="0" t="s">
        <v>85</v>
      </c>
      <c r="D2758" s="0" t="s">
        <v>92</v>
      </c>
      <c r="E2758" s="14" t="n">
        <v>45171</v>
      </c>
      <c r="F2758" s="14" t="n">
        <v>45172</v>
      </c>
      <c r="G2758" s="0" t="n">
        <v>25</v>
      </c>
      <c r="H2758" s="0" t="n">
        <v>134</v>
      </c>
      <c r="I2758" s="0" t="n">
        <v>166</v>
      </c>
      <c r="J2758" s="0" t="n">
        <v>677</v>
      </c>
      <c r="K2758" s="0" t="n">
        <v>1163</v>
      </c>
      <c r="L2758" s="15" t="s">
        <v>93</v>
      </c>
      <c r="M2758" s="0" t="n">
        <v>1</v>
      </c>
      <c r="N2758" s="16" t="n">
        <f aca="false">I2758*K2758</f>
        <v>193058</v>
      </c>
      <c r="O2758" s="16" t="n">
        <f aca="false">I2758*(K2758-J2758)</f>
        <v>80676</v>
      </c>
      <c r="P2758" s="15" t="n">
        <f aca="false">K2758-J2758</f>
        <v>486</v>
      </c>
      <c r="Q2758" s="0" t="str">
        <f aca="false">IF(G2758=0,"Out of stock",IF(G2758&lt;H2758,"Understocked",IF(G2758&gt;Summary!$B$6*H2758,"Overstocked","Healthy")))</f>
        <v>Understocked</v>
      </c>
      <c r="R2758" s="0" t="str">
        <f aca="false">IF(I2758&gt;=Summary!$B$7,"Fast",IF(I2758&lt;Summary!$B$8,"Slow","Medium"))</f>
        <v>Medium</v>
      </c>
      <c r="S2758" s="15" t="n">
        <f aca="false">IF(M2758&gt;Summary!$B$5,1,0)</f>
        <v>0</v>
      </c>
      <c r="T2758" s="16" t="n">
        <f aca="false">IF(Q2758="Overstocked",(G2758-Summary!$B$6*H2758)*J2758,0)</f>
        <v>0</v>
      </c>
    </row>
    <row r="2759" customFormat="false" ht="15" hidden="false" customHeight="false" outlineLevel="0" collapsed="false">
      <c r="A2759" s="0" t="s">
        <v>2857</v>
      </c>
      <c r="B2759" s="0" t="s">
        <v>101</v>
      </c>
      <c r="C2759" s="0" t="s">
        <v>78</v>
      </c>
      <c r="D2759" s="0" t="s">
        <v>79</v>
      </c>
      <c r="E2759" s="14" t="n">
        <v>44962</v>
      </c>
      <c r="F2759" s="14" t="n">
        <v>44972</v>
      </c>
      <c r="G2759" s="0" t="n">
        <v>81</v>
      </c>
      <c r="H2759" s="0" t="n">
        <v>105</v>
      </c>
      <c r="I2759" s="0" t="n">
        <v>46</v>
      </c>
      <c r="J2759" s="0" t="n">
        <v>1752</v>
      </c>
      <c r="K2759" s="0" t="n">
        <v>2189</v>
      </c>
      <c r="L2759" s="15" t="s">
        <v>80</v>
      </c>
      <c r="M2759" s="0" t="n">
        <v>10</v>
      </c>
      <c r="N2759" s="16" t="n">
        <f aca="false">I2759*K2759</f>
        <v>100694</v>
      </c>
      <c r="O2759" s="16" t="n">
        <f aca="false">I2759*(K2759-J2759)</f>
        <v>20102</v>
      </c>
      <c r="P2759" s="15" t="n">
        <f aca="false">K2759-J2759</f>
        <v>437</v>
      </c>
      <c r="Q2759" s="0" t="str">
        <f aca="false">IF(G2759=0,"Out of stock",IF(G2759&lt;H2759,"Understocked",IF(G2759&gt;Summary!$B$6*H2759,"Overstocked","Healthy")))</f>
        <v>Understocked</v>
      </c>
      <c r="R2759" s="0" t="str">
        <f aca="false">IF(I2759&gt;=Summary!$B$7,"Fast",IF(I2759&lt;Summary!$B$8,"Slow","Medium"))</f>
        <v>Slow</v>
      </c>
      <c r="S2759" s="15" t="n">
        <f aca="false">IF(M2759&gt;Summary!$B$5,1,0)</f>
        <v>1</v>
      </c>
      <c r="T2759" s="16" t="n">
        <f aca="false">IF(Q2759="Overstocked",(G2759-Summary!$B$6*H2759)*J2759,0)</f>
        <v>0</v>
      </c>
    </row>
    <row r="2760" customFormat="false" ht="15" hidden="false" customHeight="false" outlineLevel="0" collapsed="false">
      <c r="A2760" s="0" t="s">
        <v>2858</v>
      </c>
      <c r="B2760" s="0" t="s">
        <v>101</v>
      </c>
      <c r="C2760" s="0" t="s">
        <v>96</v>
      </c>
      <c r="D2760" s="0" t="s">
        <v>102</v>
      </c>
      <c r="E2760" s="14" t="n">
        <v>45015</v>
      </c>
      <c r="F2760" s="14" t="n">
        <v>45024</v>
      </c>
      <c r="G2760" s="0" t="n">
        <v>457</v>
      </c>
      <c r="H2760" s="0" t="n">
        <v>122</v>
      </c>
      <c r="I2760" s="0" t="n">
        <v>275</v>
      </c>
      <c r="J2760" s="0" t="n">
        <v>1493</v>
      </c>
      <c r="K2760" s="0" t="n">
        <v>1888</v>
      </c>
      <c r="L2760" s="15" t="s">
        <v>97</v>
      </c>
      <c r="M2760" s="0" t="n">
        <v>9</v>
      </c>
      <c r="N2760" s="16" t="n">
        <f aca="false">I2760*K2760</f>
        <v>519200</v>
      </c>
      <c r="O2760" s="16" t="n">
        <f aca="false">I2760*(K2760-J2760)</f>
        <v>108625</v>
      </c>
      <c r="P2760" s="15" t="n">
        <f aca="false">K2760-J2760</f>
        <v>395</v>
      </c>
      <c r="Q2760" s="0" t="str">
        <f aca="false">IF(G2760=0,"Out of stock",IF(G2760&lt;H2760,"Understocked",IF(G2760&gt;Summary!$B$6*H2760,"Overstocked","Healthy")))</f>
        <v>Healthy</v>
      </c>
      <c r="R2760" s="0" t="str">
        <f aca="false">IF(I2760&gt;=Summary!$B$7,"Fast",IF(I2760&lt;Summary!$B$8,"Slow","Medium"))</f>
        <v>Fast</v>
      </c>
      <c r="S2760" s="15" t="n">
        <f aca="false">IF(M2760&gt;Summary!$B$5,1,0)</f>
        <v>1</v>
      </c>
      <c r="T2760" s="16" t="n">
        <f aca="false">IF(Q2760="Overstocked",(G2760-Summary!$B$6*H2760)*J2760,0)</f>
        <v>0</v>
      </c>
    </row>
    <row r="2761" customFormat="false" ht="15" hidden="false" customHeight="false" outlineLevel="0" collapsed="false">
      <c r="A2761" s="0" t="s">
        <v>2859</v>
      </c>
      <c r="B2761" s="0" t="s">
        <v>95</v>
      </c>
      <c r="C2761" s="0" t="s">
        <v>96</v>
      </c>
      <c r="D2761" s="0" t="s">
        <v>92</v>
      </c>
      <c r="E2761" s="14" t="n">
        <v>45655</v>
      </c>
      <c r="F2761" s="14" t="n">
        <v>45660</v>
      </c>
      <c r="G2761" s="0" t="n">
        <v>47</v>
      </c>
      <c r="H2761" s="0" t="n">
        <v>94</v>
      </c>
      <c r="I2761" s="0" t="n">
        <v>291</v>
      </c>
      <c r="J2761" s="0" t="n">
        <v>1470</v>
      </c>
      <c r="K2761" s="0" t="n">
        <v>1903</v>
      </c>
      <c r="L2761" s="15" t="s">
        <v>80</v>
      </c>
      <c r="M2761" s="0" t="n">
        <v>5</v>
      </c>
      <c r="N2761" s="16" t="n">
        <f aca="false">I2761*K2761</f>
        <v>553773</v>
      </c>
      <c r="O2761" s="16" t="n">
        <f aca="false">I2761*(K2761-J2761)</f>
        <v>126003</v>
      </c>
      <c r="P2761" s="15" t="n">
        <f aca="false">K2761-J2761</f>
        <v>433</v>
      </c>
      <c r="Q2761" s="0" t="str">
        <f aca="false">IF(G2761=0,"Out of stock",IF(G2761&lt;H2761,"Understocked",IF(G2761&gt;Summary!$B$6*H2761,"Overstocked","Healthy")))</f>
        <v>Understocked</v>
      </c>
      <c r="R2761" s="0" t="str">
        <f aca="false">IF(I2761&gt;=Summary!$B$7,"Fast",IF(I2761&lt;Summary!$B$8,"Slow","Medium"))</f>
        <v>Fast</v>
      </c>
      <c r="S2761" s="15" t="n">
        <f aca="false">IF(M2761&gt;Summary!$B$5,1,0)</f>
        <v>0</v>
      </c>
      <c r="T2761" s="16" t="n">
        <f aca="false">IF(Q2761="Overstocked",(G2761-Summary!$B$6*H2761)*J2761,0)</f>
        <v>0</v>
      </c>
    </row>
    <row r="2762" customFormat="false" ht="15" hidden="false" customHeight="false" outlineLevel="0" collapsed="false">
      <c r="A2762" s="0" t="s">
        <v>2860</v>
      </c>
      <c r="B2762" s="0" t="s">
        <v>111</v>
      </c>
      <c r="C2762" s="0" t="s">
        <v>104</v>
      </c>
      <c r="D2762" s="0" t="s">
        <v>90</v>
      </c>
      <c r="E2762" s="14" t="n">
        <v>45035</v>
      </c>
      <c r="F2762" s="14" t="n">
        <v>45042</v>
      </c>
      <c r="G2762" s="0" t="n">
        <v>36</v>
      </c>
      <c r="H2762" s="0" t="n">
        <v>118</v>
      </c>
      <c r="I2762" s="0" t="n">
        <v>161</v>
      </c>
      <c r="J2762" s="0" t="n">
        <v>1848</v>
      </c>
      <c r="K2762" s="0" t="n">
        <v>2181</v>
      </c>
      <c r="L2762" s="15" t="s">
        <v>97</v>
      </c>
      <c r="M2762" s="0" t="n">
        <v>7</v>
      </c>
      <c r="N2762" s="16" t="n">
        <f aca="false">I2762*K2762</f>
        <v>351141</v>
      </c>
      <c r="O2762" s="16" t="n">
        <f aca="false">I2762*(K2762-J2762)</f>
        <v>53613</v>
      </c>
      <c r="P2762" s="15" t="n">
        <f aca="false">K2762-J2762</f>
        <v>333</v>
      </c>
      <c r="Q2762" s="0" t="str">
        <f aca="false">IF(G2762=0,"Out of stock",IF(G2762&lt;H2762,"Understocked",IF(G2762&gt;Summary!$B$6*H2762,"Overstocked","Healthy")))</f>
        <v>Understocked</v>
      </c>
      <c r="R2762" s="0" t="str">
        <f aca="false">IF(I2762&gt;=Summary!$B$7,"Fast",IF(I2762&lt;Summary!$B$8,"Slow","Medium"))</f>
        <v>Medium</v>
      </c>
      <c r="S2762" s="15" t="n">
        <f aca="false">IF(M2762&gt;Summary!$B$5,1,0)</f>
        <v>0</v>
      </c>
      <c r="T2762" s="16" t="n">
        <f aca="false">IF(Q2762="Overstocked",(G2762-Summary!$B$6*H2762)*J2762,0)</f>
        <v>0</v>
      </c>
    </row>
    <row r="2763" customFormat="false" ht="15" hidden="false" customHeight="false" outlineLevel="0" collapsed="false">
      <c r="A2763" s="0" t="s">
        <v>2861</v>
      </c>
      <c r="B2763" s="0" t="s">
        <v>89</v>
      </c>
      <c r="C2763" s="0" t="s">
        <v>96</v>
      </c>
      <c r="D2763" s="0" t="s">
        <v>79</v>
      </c>
      <c r="E2763" s="14" t="n">
        <v>45001</v>
      </c>
      <c r="F2763" s="14" t="n">
        <v>45010</v>
      </c>
      <c r="G2763" s="0" t="n">
        <v>396</v>
      </c>
      <c r="H2763" s="0" t="n">
        <v>56</v>
      </c>
      <c r="I2763" s="0" t="n">
        <v>133</v>
      </c>
      <c r="J2763" s="0" t="n">
        <v>1052</v>
      </c>
      <c r="K2763" s="0" t="n">
        <v>1132</v>
      </c>
      <c r="L2763" s="15" t="s">
        <v>87</v>
      </c>
      <c r="M2763" s="0" t="n">
        <v>9</v>
      </c>
      <c r="N2763" s="16" t="n">
        <f aca="false">I2763*K2763</f>
        <v>150556</v>
      </c>
      <c r="O2763" s="16" t="n">
        <f aca="false">I2763*(K2763-J2763)</f>
        <v>10640</v>
      </c>
      <c r="P2763" s="15" t="n">
        <f aca="false">K2763-J2763</f>
        <v>80</v>
      </c>
      <c r="Q2763" s="0" t="str">
        <f aca="false">IF(G2763=0,"Out of stock",IF(G2763&lt;H2763,"Understocked",IF(G2763&gt;Summary!$B$6*H2763,"Overstocked","Healthy")))</f>
        <v>Overstocked</v>
      </c>
      <c r="R2763" s="0" t="str">
        <f aca="false">IF(I2763&gt;=Summary!$B$7,"Fast",IF(I2763&lt;Summary!$B$8,"Slow","Medium"))</f>
        <v>Medium</v>
      </c>
      <c r="S2763" s="15" t="n">
        <f aca="false">IF(M2763&gt;Summary!$B$5,1,0)</f>
        <v>1</v>
      </c>
      <c r="T2763" s="16" t="n">
        <f aca="false">IF(Q2763="Overstocked",(G2763-Summary!$B$6*H2763)*J2763,0)</f>
        <v>180944</v>
      </c>
    </row>
    <row r="2764" customFormat="false" ht="15" hidden="false" customHeight="false" outlineLevel="0" collapsed="false">
      <c r="A2764" s="0" t="s">
        <v>2862</v>
      </c>
      <c r="B2764" s="0" t="s">
        <v>89</v>
      </c>
      <c r="C2764" s="0" t="s">
        <v>85</v>
      </c>
      <c r="D2764" s="0" t="s">
        <v>90</v>
      </c>
      <c r="E2764" s="14" t="n">
        <v>45285</v>
      </c>
      <c r="F2764" s="14" t="n">
        <v>45292</v>
      </c>
      <c r="G2764" s="0" t="n">
        <v>146</v>
      </c>
      <c r="H2764" s="0" t="n">
        <v>105</v>
      </c>
      <c r="I2764" s="0" t="n">
        <v>177</v>
      </c>
      <c r="J2764" s="0" t="n">
        <v>1237</v>
      </c>
      <c r="K2764" s="0" t="n">
        <v>1550</v>
      </c>
      <c r="L2764" s="15" t="s">
        <v>93</v>
      </c>
      <c r="M2764" s="0" t="n">
        <v>7</v>
      </c>
      <c r="N2764" s="16" t="n">
        <f aca="false">I2764*K2764</f>
        <v>274350</v>
      </c>
      <c r="O2764" s="16" t="n">
        <f aca="false">I2764*(K2764-J2764)</f>
        <v>55401</v>
      </c>
      <c r="P2764" s="15" t="n">
        <f aca="false">K2764-J2764</f>
        <v>313</v>
      </c>
      <c r="Q2764" s="0" t="str">
        <f aca="false">IF(G2764=0,"Out of stock",IF(G2764&lt;H2764,"Understocked",IF(G2764&gt;Summary!$B$6*H2764,"Overstocked","Healthy")))</f>
        <v>Healthy</v>
      </c>
      <c r="R2764" s="0" t="str">
        <f aca="false">IF(I2764&gt;=Summary!$B$7,"Fast",IF(I2764&lt;Summary!$B$8,"Slow","Medium"))</f>
        <v>Medium</v>
      </c>
      <c r="S2764" s="15" t="n">
        <f aca="false">IF(M2764&gt;Summary!$B$5,1,0)</f>
        <v>0</v>
      </c>
      <c r="T2764" s="16" t="n">
        <f aca="false">IF(Q2764="Overstocked",(G2764-Summary!$B$6*H2764)*J2764,0)</f>
        <v>0</v>
      </c>
    </row>
    <row r="2765" customFormat="false" ht="15" hidden="false" customHeight="false" outlineLevel="0" collapsed="false">
      <c r="A2765" s="0" t="s">
        <v>2863</v>
      </c>
      <c r="B2765" s="0" t="s">
        <v>89</v>
      </c>
      <c r="C2765" s="0" t="s">
        <v>78</v>
      </c>
      <c r="D2765" s="0" t="s">
        <v>90</v>
      </c>
      <c r="E2765" s="14" t="n">
        <v>45347</v>
      </c>
      <c r="F2765" s="14" t="n">
        <v>45357</v>
      </c>
      <c r="G2765" s="0" t="n">
        <v>491</v>
      </c>
      <c r="H2765" s="0" t="n">
        <v>145</v>
      </c>
      <c r="I2765" s="0" t="n">
        <v>127</v>
      </c>
      <c r="J2765" s="0" t="n">
        <v>260</v>
      </c>
      <c r="K2765" s="0" t="n">
        <v>559</v>
      </c>
      <c r="L2765" s="15" t="s">
        <v>82</v>
      </c>
      <c r="M2765" s="0" t="n">
        <v>10</v>
      </c>
      <c r="N2765" s="16" t="n">
        <f aca="false">I2765*K2765</f>
        <v>70993</v>
      </c>
      <c r="O2765" s="16" t="n">
        <f aca="false">I2765*(K2765-J2765)</f>
        <v>37973</v>
      </c>
      <c r="P2765" s="15" t="n">
        <f aca="false">K2765-J2765</f>
        <v>299</v>
      </c>
      <c r="Q2765" s="0" t="str">
        <f aca="false">IF(G2765=0,"Out of stock",IF(G2765&lt;H2765,"Understocked",IF(G2765&gt;Summary!$B$6*H2765,"Overstocked","Healthy")))</f>
        <v>Healthy</v>
      </c>
      <c r="R2765" s="0" t="str">
        <f aca="false">IF(I2765&gt;=Summary!$B$7,"Fast",IF(I2765&lt;Summary!$B$8,"Slow","Medium"))</f>
        <v>Medium</v>
      </c>
      <c r="S2765" s="15" t="n">
        <f aca="false">IF(M2765&gt;Summary!$B$5,1,0)</f>
        <v>1</v>
      </c>
      <c r="T2765" s="16" t="n">
        <f aca="false">IF(Q2765="Overstocked",(G2765-Summary!$B$6*H2765)*J2765,0)</f>
        <v>0</v>
      </c>
    </row>
    <row r="2766" customFormat="false" ht="15" hidden="false" customHeight="false" outlineLevel="0" collapsed="false">
      <c r="A2766" s="0" t="s">
        <v>2864</v>
      </c>
      <c r="B2766" s="0" t="s">
        <v>113</v>
      </c>
      <c r="C2766" s="0" t="s">
        <v>78</v>
      </c>
      <c r="D2766" s="0" t="s">
        <v>102</v>
      </c>
      <c r="E2766" s="14" t="n">
        <v>45006</v>
      </c>
      <c r="F2766" s="14" t="n">
        <v>45008</v>
      </c>
      <c r="G2766" s="0" t="n">
        <v>483</v>
      </c>
      <c r="H2766" s="0" t="n">
        <v>101</v>
      </c>
      <c r="I2766" s="0" t="n">
        <v>199</v>
      </c>
      <c r="J2766" s="0" t="n">
        <v>829</v>
      </c>
      <c r="K2766" s="0" t="n">
        <v>1100</v>
      </c>
      <c r="L2766" s="15" t="s">
        <v>82</v>
      </c>
      <c r="M2766" s="0" t="n">
        <v>2</v>
      </c>
      <c r="N2766" s="16" t="n">
        <f aca="false">I2766*K2766</f>
        <v>218900</v>
      </c>
      <c r="O2766" s="16" t="n">
        <f aca="false">I2766*(K2766-J2766)</f>
        <v>53929</v>
      </c>
      <c r="P2766" s="15" t="n">
        <f aca="false">K2766-J2766</f>
        <v>271</v>
      </c>
      <c r="Q2766" s="0" t="str">
        <f aca="false">IF(G2766=0,"Out of stock",IF(G2766&lt;H2766,"Understocked",IF(G2766&gt;Summary!$B$6*H2766,"Overstocked","Healthy")))</f>
        <v>Overstocked</v>
      </c>
      <c r="R2766" s="0" t="str">
        <f aca="false">IF(I2766&gt;=Summary!$B$7,"Fast",IF(I2766&lt;Summary!$B$8,"Slow","Medium"))</f>
        <v>Medium</v>
      </c>
      <c r="S2766" s="15" t="n">
        <f aca="false">IF(M2766&gt;Summary!$B$5,1,0)</f>
        <v>0</v>
      </c>
      <c r="T2766" s="16" t="n">
        <f aca="false">IF(Q2766="Overstocked",(G2766-Summary!$B$6*H2766)*J2766,0)</f>
        <v>65491</v>
      </c>
    </row>
    <row r="2767" customFormat="false" ht="15" hidden="false" customHeight="false" outlineLevel="0" collapsed="false">
      <c r="A2767" s="0" t="s">
        <v>2865</v>
      </c>
      <c r="B2767" s="0" t="s">
        <v>84</v>
      </c>
      <c r="C2767" s="0" t="s">
        <v>78</v>
      </c>
      <c r="D2767" s="0" t="s">
        <v>102</v>
      </c>
      <c r="E2767" s="14" t="n">
        <v>45537</v>
      </c>
      <c r="F2767" s="14" t="n">
        <v>45541</v>
      </c>
      <c r="G2767" s="0" t="n">
        <v>120</v>
      </c>
      <c r="H2767" s="0" t="n">
        <v>129</v>
      </c>
      <c r="I2767" s="0" t="n">
        <v>34</v>
      </c>
      <c r="J2767" s="0" t="n">
        <v>1737</v>
      </c>
      <c r="K2767" s="0" t="n">
        <v>1883</v>
      </c>
      <c r="L2767" s="15" t="s">
        <v>87</v>
      </c>
      <c r="M2767" s="0" t="n">
        <v>4</v>
      </c>
      <c r="N2767" s="16" t="n">
        <f aca="false">I2767*K2767</f>
        <v>64022</v>
      </c>
      <c r="O2767" s="16" t="n">
        <f aca="false">I2767*(K2767-J2767)</f>
        <v>4964</v>
      </c>
      <c r="P2767" s="15" t="n">
        <f aca="false">K2767-J2767</f>
        <v>146</v>
      </c>
      <c r="Q2767" s="0" t="str">
        <f aca="false">IF(G2767=0,"Out of stock",IF(G2767&lt;H2767,"Understocked",IF(G2767&gt;Summary!$B$6*H2767,"Overstocked","Healthy")))</f>
        <v>Understocked</v>
      </c>
      <c r="R2767" s="0" t="str">
        <f aca="false">IF(I2767&gt;=Summary!$B$7,"Fast",IF(I2767&lt;Summary!$B$8,"Slow","Medium"))</f>
        <v>Slow</v>
      </c>
      <c r="S2767" s="15" t="n">
        <f aca="false">IF(M2767&gt;Summary!$B$5,1,0)</f>
        <v>0</v>
      </c>
      <c r="T2767" s="16" t="n">
        <f aca="false">IF(Q2767="Overstocked",(G2767-Summary!$B$6*H2767)*J2767,0)</f>
        <v>0</v>
      </c>
    </row>
    <row r="2768" customFormat="false" ht="15" hidden="false" customHeight="false" outlineLevel="0" collapsed="false">
      <c r="A2768" s="0" t="s">
        <v>2866</v>
      </c>
      <c r="B2768" s="0" t="s">
        <v>123</v>
      </c>
      <c r="C2768" s="0" t="s">
        <v>96</v>
      </c>
      <c r="D2768" s="0" t="s">
        <v>92</v>
      </c>
      <c r="E2768" s="14" t="n">
        <v>44974</v>
      </c>
      <c r="F2768" s="14" t="n">
        <v>44979</v>
      </c>
      <c r="G2768" s="0" t="n">
        <v>163</v>
      </c>
      <c r="H2768" s="0" t="n">
        <v>99</v>
      </c>
      <c r="I2768" s="0" t="n">
        <v>267</v>
      </c>
      <c r="J2768" s="0" t="n">
        <v>1010</v>
      </c>
      <c r="K2768" s="0" t="n">
        <v>1220</v>
      </c>
      <c r="L2768" s="15" t="s">
        <v>87</v>
      </c>
      <c r="M2768" s="0" t="n">
        <v>5</v>
      </c>
      <c r="N2768" s="16" t="n">
        <f aca="false">I2768*K2768</f>
        <v>325740</v>
      </c>
      <c r="O2768" s="16" t="n">
        <f aca="false">I2768*(K2768-J2768)</f>
        <v>56070</v>
      </c>
      <c r="P2768" s="15" t="n">
        <f aca="false">K2768-J2768</f>
        <v>210</v>
      </c>
      <c r="Q2768" s="0" t="str">
        <f aca="false">IF(G2768=0,"Out of stock",IF(G2768&lt;H2768,"Understocked",IF(G2768&gt;Summary!$B$6*H2768,"Overstocked","Healthy")))</f>
        <v>Healthy</v>
      </c>
      <c r="R2768" s="0" t="str">
        <f aca="false">IF(I2768&gt;=Summary!$B$7,"Fast",IF(I2768&lt;Summary!$B$8,"Slow","Medium"))</f>
        <v>Fast</v>
      </c>
      <c r="S2768" s="15" t="n">
        <f aca="false">IF(M2768&gt;Summary!$B$5,1,0)</f>
        <v>0</v>
      </c>
      <c r="T2768" s="16" t="n">
        <f aca="false">IF(Q2768="Overstocked",(G2768-Summary!$B$6*H2768)*J2768,0)</f>
        <v>0</v>
      </c>
    </row>
    <row r="2769" customFormat="false" ht="15" hidden="false" customHeight="false" outlineLevel="0" collapsed="false">
      <c r="A2769" s="0" t="s">
        <v>2867</v>
      </c>
      <c r="B2769" s="0" t="s">
        <v>115</v>
      </c>
      <c r="C2769" s="0" t="s">
        <v>104</v>
      </c>
      <c r="D2769" s="0" t="s">
        <v>90</v>
      </c>
      <c r="E2769" s="14" t="n">
        <v>45610</v>
      </c>
      <c r="F2769" s="14" t="n">
        <v>45620</v>
      </c>
      <c r="G2769" s="0" t="n">
        <v>140</v>
      </c>
      <c r="H2769" s="0" t="n">
        <v>51</v>
      </c>
      <c r="I2769" s="0" t="n">
        <v>40</v>
      </c>
      <c r="J2769" s="0" t="n">
        <v>1366</v>
      </c>
      <c r="K2769" s="0" t="n">
        <v>1427</v>
      </c>
      <c r="L2769" s="15" t="s">
        <v>80</v>
      </c>
      <c r="M2769" s="0" t="n">
        <v>10</v>
      </c>
      <c r="N2769" s="16" t="n">
        <f aca="false">I2769*K2769</f>
        <v>57080</v>
      </c>
      <c r="O2769" s="16" t="n">
        <f aca="false">I2769*(K2769-J2769)</f>
        <v>2440</v>
      </c>
      <c r="P2769" s="15" t="n">
        <f aca="false">K2769-J2769</f>
        <v>61</v>
      </c>
      <c r="Q2769" s="0" t="str">
        <f aca="false">IF(G2769=0,"Out of stock",IF(G2769&lt;H2769,"Understocked",IF(G2769&gt;Summary!$B$6*H2769,"Overstocked","Healthy")))</f>
        <v>Healthy</v>
      </c>
      <c r="R2769" s="0" t="str">
        <f aca="false">IF(I2769&gt;=Summary!$B$7,"Fast",IF(I2769&lt;Summary!$B$8,"Slow","Medium"))</f>
        <v>Slow</v>
      </c>
      <c r="S2769" s="15" t="n">
        <f aca="false">IF(M2769&gt;Summary!$B$5,1,0)</f>
        <v>1</v>
      </c>
      <c r="T2769" s="16" t="n">
        <f aca="false">IF(Q2769="Overstocked",(G2769-Summary!$B$6*H2769)*J2769,0)</f>
        <v>0</v>
      </c>
    </row>
    <row r="2770" customFormat="false" ht="15" hidden="false" customHeight="false" outlineLevel="0" collapsed="false">
      <c r="A2770" s="0" t="s">
        <v>2868</v>
      </c>
      <c r="B2770" s="0" t="s">
        <v>89</v>
      </c>
      <c r="C2770" s="0" t="s">
        <v>85</v>
      </c>
      <c r="D2770" s="0" t="s">
        <v>90</v>
      </c>
      <c r="E2770" s="14" t="n">
        <v>45508</v>
      </c>
      <c r="F2770" s="14" t="n">
        <v>45515</v>
      </c>
      <c r="G2770" s="0" t="n">
        <v>24</v>
      </c>
      <c r="H2770" s="0" t="n">
        <v>110</v>
      </c>
      <c r="I2770" s="0" t="n">
        <v>243</v>
      </c>
      <c r="J2770" s="0" t="n">
        <v>1994</v>
      </c>
      <c r="K2770" s="0" t="n">
        <v>2429</v>
      </c>
      <c r="L2770" s="15" t="s">
        <v>82</v>
      </c>
      <c r="M2770" s="0" t="n">
        <v>7</v>
      </c>
      <c r="N2770" s="16" t="n">
        <f aca="false">I2770*K2770</f>
        <v>590247</v>
      </c>
      <c r="O2770" s="16" t="n">
        <f aca="false">I2770*(K2770-J2770)</f>
        <v>105705</v>
      </c>
      <c r="P2770" s="15" t="n">
        <f aca="false">K2770-J2770</f>
        <v>435</v>
      </c>
      <c r="Q2770" s="0" t="str">
        <f aca="false">IF(G2770=0,"Out of stock",IF(G2770&lt;H2770,"Understocked",IF(G2770&gt;Summary!$B$6*H2770,"Overstocked","Healthy")))</f>
        <v>Understocked</v>
      </c>
      <c r="R2770" s="0" t="str">
        <f aca="false">IF(I2770&gt;=Summary!$B$7,"Fast",IF(I2770&lt;Summary!$B$8,"Slow","Medium"))</f>
        <v>Fast</v>
      </c>
      <c r="S2770" s="15" t="n">
        <f aca="false">IF(M2770&gt;Summary!$B$5,1,0)</f>
        <v>0</v>
      </c>
      <c r="T2770" s="16" t="n">
        <f aca="false">IF(Q2770="Overstocked",(G2770-Summary!$B$6*H2770)*J2770,0)</f>
        <v>0</v>
      </c>
    </row>
    <row r="2771" customFormat="false" ht="15" hidden="false" customHeight="false" outlineLevel="0" collapsed="false">
      <c r="A2771" s="0" t="s">
        <v>2869</v>
      </c>
      <c r="B2771" s="0" t="s">
        <v>84</v>
      </c>
      <c r="C2771" s="0" t="s">
        <v>96</v>
      </c>
      <c r="D2771" s="0" t="s">
        <v>79</v>
      </c>
      <c r="E2771" s="14" t="n">
        <v>45293</v>
      </c>
      <c r="F2771" s="14" t="n">
        <v>45295</v>
      </c>
      <c r="G2771" s="0" t="n">
        <v>352</v>
      </c>
      <c r="H2771" s="0" t="n">
        <v>54</v>
      </c>
      <c r="I2771" s="0" t="n">
        <v>119</v>
      </c>
      <c r="J2771" s="0" t="n">
        <v>1893</v>
      </c>
      <c r="K2771" s="0" t="n">
        <v>2000</v>
      </c>
      <c r="L2771" s="15" t="s">
        <v>82</v>
      </c>
      <c r="M2771" s="0" t="n">
        <v>2</v>
      </c>
      <c r="N2771" s="16" t="n">
        <f aca="false">I2771*K2771</f>
        <v>238000</v>
      </c>
      <c r="O2771" s="16" t="n">
        <f aca="false">I2771*(K2771-J2771)</f>
        <v>12733</v>
      </c>
      <c r="P2771" s="15" t="n">
        <f aca="false">K2771-J2771</f>
        <v>107</v>
      </c>
      <c r="Q2771" s="0" t="str">
        <f aca="false">IF(G2771=0,"Out of stock",IF(G2771&lt;H2771,"Understocked",IF(G2771&gt;Summary!$B$6*H2771,"Overstocked","Healthy")))</f>
        <v>Overstocked</v>
      </c>
      <c r="R2771" s="0" t="str">
        <f aca="false">IF(I2771&gt;=Summary!$B$7,"Fast",IF(I2771&lt;Summary!$B$8,"Slow","Medium"))</f>
        <v>Medium</v>
      </c>
      <c r="S2771" s="15" t="n">
        <f aca="false">IF(M2771&gt;Summary!$B$5,1,0)</f>
        <v>0</v>
      </c>
      <c r="T2771" s="16" t="n">
        <f aca="false">IF(Q2771="Overstocked",(G2771-Summary!$B$6*H2771)*J2771,0)</f>
        <v>257448</v>
      </c>
    </row>
    <row r="2772" customFormat="false" ht="15" hidden="false" customHeight="false" outlineLevel="0" collapsed="false">
      <c r="A2772" s="0" t="s">
        <v>2870</v>
      </c>
      <c r="B2772" s="0" t="s">
        <v>77</v>
      </c>
      <c r="C2772" s="0" t="s">
        <v>104</v>
      </c>
      <c r="D2772" s="0" t="s">
        <v>102</v>
      </c>
      <c r="E2772" s="14" t="n">
        <v>45489</v>
      </c>
      <c r="F2772" s="14" t="n">
        <v>45496</v>
      </c>
      <c r="G2772" s="0" t="n">
        <v>268</v>
      </c>
      <c r="H2772" s="0" t="n">
        <v>90</v>
      </c>
      <c r="I2772" s="0" t="n">
        <v>35</v>
      </c>
      <c r="J2772" s="0" t="n">
        <v>1922</v>
      </c>
      <c r="K2772" s="0" t="n">
        <v>2219</v>
      </c>
      <c r="L2772" s="15" t="s">
        <v>87</v>
      </c>
      <c r="M2772" s="0" t="n">
        <v>7</v>
      </c>
      <c r="N2772" s="16" t="n">
        <f aca="false">I2772*K2772</f>
        <v>77665</v>
      </c>
      <c r="O2772" s="16" t="n">
        <f aca="false">I2772*(K2772-J2772)</f>
        <v>10395</v>
      </c>
      <c r="P2772" s="15" t="n">
        <f aca="false">K2772-J2772</f>
        <v>297</v>
      </c>
      <c r="Q2772" s="0" t="str">
        <f aca="false">IF(G2772=0,"Out of stock",IF(G2772&lt;H2772,"Understocked",IF(G2772&gt;Summary!$B$6*H2772,"Overstocked","Healthy")))</f>
        <v>Healthy</v>
      </c>
      <c r="R2772" s="0" t="str">
        <f aca="false">IF(I2772&gt;=Summary!$B$7,"Fast",IF(I2772&lt;Summary!$B$8,"Slow","Medium"))</f>
        <v>Slow</v>
      </c>
      <c r="S2772" s="15" t="n">
        <f aca="false">IF(M2772&gt;Summary!$B$5,1,0)</f>
        <v>0</v>
      </c>
      <c r="T2772" s="16" t="n">
        <f aca="false">IF(Q2772="Overstocked",(G2772-Summary!$B$6*H2772)*J2772,0)</f>
        <v>0</v>
      </c>
    </row>
    <row r="2773" customFormat="false" ht="15" hidden="false" customHeight="false" outlineLevel="0" collapsed="false">
      <c r="A2773" s="0" t="s">
        <v>2871</v>
      </c>
      <c r="B2773" s="0" t="s">
        <v>123</v>
      </c>
      <c r="C2773" s="0" t="s">
        <v>96</v>
      </c>
      <c r="D2773" s="0" t="s">
        <v>92</v>
      </c>
      <c r="E2773" s="14" t="n">
        <v>45625</v>
      </c>
      <c r="F2773" s="14" t="n">
        <v>45629</v>
      </c>
      <c r="G2773" s="0" t="n">
        <v>235</v>
      </c>
      <c r="H2773" s="0" t="n">
        <v>140</v>
      </c>
      <c r="I2773" s="0" t="n">
        <v>259</v>
      </c>
      <c r="J2773" s="0" t="n">
        <v>1890</v>
      </c>
      <c r="K2773" s="0" t="n">
        <v>2343</v>
      </c>
      <c r="L2773" s="15" t="s">
        <v>87</v>
      </c>
      <c r="M2773" s="0" t="n">
        <v>4</v>
      </c>
      <c r="N2773" s="16" t="n">
        <f aca="false">I2773*K2773</f>
        <v>606837</v>
      </c>
      <c r="O2773" s="16" t="n">
        <f aca="false">I2773*(K2773-J2773)</f>
        <v>117327</v>
      </c>
      <c r="P2773" s="15" t="n">
        <f aca="false">K2773-J2773</f>
        <v>453</v>
      </c>
      <c r="Q2773" s="0" t="str">
        <f aca="false">IF(G2773=0,"Out of stock",IF(G2773&lt;H2773,"Understocked",IF(G2773&gt;Summary!$B$6*H2773,"Overstocked","Healthy")))</f>
        <v>Healthy</v>
      </c>
      <c r="R2773" s="0" t="str">
        <f aca="false">IF(I2773&gt;=Summary!$B$7,"Fast",IF(I2773&lt;Summary!$B$8,"Slow","Medium"))</f>
        <v>Fast</v>
      </c>
      <c r="S2773" s="15" t="n">
        <f aca="false">IF(M2773&gt;Summary!$B$5,1,0)</f>
        <v>0</v>
      </c>
      <c r="T2773" s="16" t="n">
        <f aca="false">IF(Q2773="Overstocked",(G2773-Summary!$B$6*H2773)*J2773,0)</f>
        <v>0</v>
      </c>
    </row>
    <row r="2774" customFormat="false" ht="15" hidden="false" customHeight="false" outlineLevel="0" collapsed="false">
      <c r="A2774" s="0" t="s">
        <v>2872</v>
      </c>
      <c r="B2774" s="0" t="s">
        <v>115</v>
      </c>
      <c r="C2774" s="0" t="s">
        <v>78</v>
      </c>
      <c r="D2774" s="0" t="s">
        <v>90</v>
      </c>
      <c r="E2774" s="14" t="n">
        <v>45509</v>
      </c>
      <c r="F2774" s="14" t="n">
        <v>45511</v>
      </c>
      <c r="G2774" s="0" t="n">
        <v>191</v>
      </c>
      <c r="H2774" s="0" t="n">
        <v>109</v>
      </c>
      <c r="I2774" s="0" t="n">
        <v>223</v>
      </c>
      <c r="J2774" s="0" t="n">
        <v>1212</v>
      </c>
      <c r="K2774" s="0" t="n">
        <v>1442</v>
      </c>
      <c r="L2774" s="15" t="s">
        <v>80</v>
      </c>
      <c r="M2774" s="0" t="n">
        <v>2</v>
      </c>
      <c r="N2774" s="16" t="n">
        <f aca="false">I2774*K2774</f>
        <v>321566</v>
      </c>
      <c r="O2774" s="16" t="n">
        <f aca="false">I2774*(K2774-J2774)</f>
        <v>51290</v>
      </c>
      <c r="P2774" s="15" t="n">
        <f aca="false">K2774-J2774</f>
        <v>230</v>
      </c>
      <c r="Q2774" s="0" t="str">
        <f aca="false">IF(G2774=0,"Out of stock",IF(G2774&lt;H2774,"Understocked",IF(G2774&gt;Summary!$B$6*H2774,"Overstocked","Healthy")))</f>
        <v>Healthy</v>
      </c>
      <c r="R2774" s="0" t="str">
        <f aca="false">IF(I2774&gt;=Summary!$B$7,"Fast",IF(I2774&lt;Summary!$B$8,"Slow","Medium"))</f>
        <v>Fast</v>
      </c>
      <c r="S2774" s="15" t="n">
        <f aca="false">IF(M2774&gt;Summary!$B$5,1,0)</f>
        <v>0</v>
      </c>
      <c r="T2774" s="16" t="n">
        <f aca="false">IF(Q2774="Overstocked",(G2774-Summary!$B$6*H2774)*J2774,0)</f>
        <v>0</v>
      </c>
    </row>
    <row r="2775" customFormat="false" ht="15" hidden="false" customHeight="false" outlineLevel="0" collapsed="false">
      <c r="A2775" s="0" t="s">
        <v>2873</v>
      </c>
      <c r="B2775" s="0" t="s">
        <v>107</v>
      </c>
      <c r="C2775" s="0" t="s">
        <v>104</v>
      </c>
      <c r="D2775" s="0" t="s">
        <v>102</v>
      </c>
      <c r="E2775" s="14" t="n">
        <v>45115</v>
      </c>
      <c r="F2775" s="14" t="n">
        <v>45118</v>
      </c>
      <c r="G2775" s="0" t="n">
        <v>42</v>
      </c>
      <c r="H2775" s="0" t="n">
        <v>71</v>
      </c>
      <c r="I2775" s="0" t="n">
        <v>214</v>
      </c>
      <c r="J2775" s="0" t="n">
        <v>979</v>
      </c>
      <c r="K2775" s="0" t="n">
        <v>1392</v>
      </c>
      <c r="L2775" s="15" t="s">
        <v>93</v>
      </c>
      <c r="M2775" s="0" t="n">
        <v>3</v>
      </c>
      <c r="N2775" s="16" t="n">
        <f aca="false">I2775*K2775</f>
        <v>297888</v>
      </c>
      <c r="O2775" s="16" t="n">
        <f aca="false">I2775*(K2775-J2775)</f>
        <v>88382</v>
      </c>
      <c r="P2775" s="15" t="n">
        <f aca="false">K2775-J2775</f>
        <v>413</v>
      </c>
      <c r="Q2775" s="0" t="str">
        <f aca="false">IF(G2775=0,"Out of stock",IF(G2775&lt;H2775,"Understocked",IF(G2775&gt;Summary!$B$6*H2775,"Overstocked","Healthy")))</f>
        <v>Understocked</v>
      </c>
      <c r="R2775" s="0" t="str">
        <f aca="false">IF(I2775&gt;=Summary!$B$7,"Fast",IF(I2775&lt;Summary!$B$8,"Slow","Medium"))</f>
        <v>Fast</v>
      </c>
      <c r="S2775" s="15" t="n">
        <f aca="false">IF(M2775&gt;Summary!$B$5,1,0)</f>
        <v>0</v>
      </c>
      <c r="T2775" s="16" t="n">
        <f aca="false">IF(Q2775="Overstocked",(G2775-Summary!$B$6*H2775)*J2775,0)</f>
        <v>0</v>
      </c>
    </row>
    <row r="2776" customFormat="false" ht="15" hidden="false" customHeight="false" outlineLevel="0" collapsed="false">
      <c r="A2776" s="0" t="s">
        <v>2874</v>
      </c>
      <c r="B2776" s="0" t="s">
        <v>77</v>
      </c>
      <c r="C2776" s="0" t="s">
        <v>85</v>
      </c>
      <c r="D2776" s="0" t="s">
        <v>86</v>
      </c>
      <c r="E2776" s="14" t="n">
        <v>45275</v>
      </c>
      <c r="F2776" s="14" t="n">
        <v>45279</v>
      </c>
      <c r="G2776" s="0" t="n">
        <v>437</v>
      </c>
      <c r="H2776" s="0" t="n">
        <v>124</v>
      </c>
      <c r="I2776" s="0" t="n">
        <v>175</v>
      </c>
      <c r="J2776" s="0" t="n">
        <v>396</v>
      </c>
      <c r="K2776" s="0" t="n">
        <v>851</v>
      </c>
      <c r="L2776" s="15" t="s">
        <v>97</v>
      </c>
      <c r="M2776" s="0" t="n">
        <v>4</v>
      </c>
      <c r="N2776" s="16" t="n">
        <f aca="false">I2776*K2776</f>
        <v>148925</v>
      </c>
      <c r="O2776" s="16" t="n">
        <f aca="false">I2776*(K2776-J2776)</f>
        <v>79625</v>
      </c>
      <c r="P2776" s="15" t="n">
        <f aca="false">K2776-J2776</f>
        <v>455</v>
      </c>
      <c r="Q2776" s="0" t="str">
        <f aca="false">IF(G2776=0,"Out of stock",IF(G2776&lt;H2776,"Understocked",IF(G2776&gt;Summary!$B$6*H2776,"Overstocked","Healthy")))</f>
        <v>Healthy</v>
      </c>
      <c r="R2776" s="0" t="str">
        <f aca="false">IF(I2776&gt;=Summary!$B$7,"Fast",IF(I2776&lt;Summary!$B$8,"Slow","Medium"))</f>
        <v>Medium</v>
      </c>
      <c r="S2776" s="15" t="n">
        <f aca="false">IF(M2776&gt;Summary!$B$5,1,0)</f>
        <v>0</v>
      </c>
      <c r="T2776" s="16" t="n">
        <f aca="false">IF(Q2776="Overstocked",(G2776-Summary!$B$6*H2776)*J2776,0)</f>
        <v>0</v>
      </c>
    </row>
    <row r="2777" customFormat="false" ht="15" hidden="false" customHeight="false" outlineLevel="0" collapsed="false">
      <c r="A2777" s="0" t="s">
        <v>2875</v>
      </c>
      <c r="B2777" s="0" t="s">
        <v>89</v>
      </c>
      <c r="C2777" s="0" t="s">
        <v>85</v>
      </c>
      <c r="D2777" s="0" t="s">
        <v>102</v>
      </c>
      <c r="E2777" s="14" t="n">
        <v>45601</v>
      </c>
      <c r="F2777" s="14" t="n">
        <v>45603</v>
      </c>
      <c r="G2777" s="0" t="n">
        <v>247</v>
      </c>
      <c r="H2777" s="0" t="n">
        <v>116</v>
      </c>
      <c r="I2777" s="0" t="n">
        <v>95</v>
      </c>
      <c r="J2777" s="0" t="n">
        <v>330</v>
      </c>
      <c r="K2777" s="0" t="n">
        <v>403</v>
      </c>
      <c r="L2777" s="15" t="s">
        <v>87</v>
      </c>
      <c r="M2777" s="0" t="n">
        <v>2</v>
      </c>
      <c r="N2777" s="16" t="n">
        <f aca="false">I2777*K2777</f>
        <v>38285</v>
      </c>
      <c r="O2777" s="16" t="n">
        <f aca="false">I2777*(K2777-J2777)</f>
        <v>6935</v>
      </c>
      <c r="P2777" s="15" t="n">
        <f aca="false">K2777-J2777</f>
        <v>73</v>
      </c>
      <c r="Q2777" s="0" t="str">
        <f aca="false">IF(G2777=0,"Out of stock",IF(G2777&lt;H2777,"Understocked",IF(G2777&gt;Summary!$B$6*H2777,"Overstocked","Healthy")))</f>
        <v>Healthy</v>
      </c>
      <c r="R2777" s="0" t="str">
        <f aca="false">IF(I2777&gt;=Summary!$B$7,"Fast",IF(I2777&lt;Summary!$B$8,"Slow","Medium"))</f>
        <v>Slow</v>
      </c>
      <c r="S2777" s="15" t="n">
        <f aca="false">IF(M2777&gt;Summary!$B$5,1,0)</f>
        <v>0</v>
      </c>
      <c r="T2777" s="16" t="n">
        <f aca="false">IF(Q2777="Overstocked",(G2777-Summary!$B$6*H2777)*J2777,0)</f>
        <v>0</v>
      </c>
    </row>
    <row r="2778" customFormat="false" ht="15" hidden="false" customHeight="false" outlineLevel="0" collapsed="false">
      <c r="A2778" s="0" t="s">
        <v>2876</v>
      </c>
      <c r="B2778" s="0" t="s">
        <v>115</v>
      </c>
      <c r="C2778" s="0" t="s">
        <v>85</v>
      </c>
      <c r="D2778" s="0" t="s">
        <v>92</v>
      </c>
      <c r="E2778" s="14" t="n">
        <v>45131</v>
      </c>
      <c r="F2778" s="14" t="n">
        <v>45134</v>
      </c>
      <c r="G2778" s="0" t="n">
        <v>90</v>
      </c>
      <c r="H2778" s="0" t="n">
        <v>69</v>
      </c>
      <c r="I2778" s="0" t="n">
        <v>42</v>
      </c>
      <c r="J2778" s="0" t="n">
        <v>566</v>
      </c>
      <c r="K2778" s="0" t="n">
        <v>994</v>
      </c>
      <c r="L2778" s="15" t="s">
        <v>93</v>
      </c>
      <c r="M2778" s="0" t="n">
        <v>3</v>
      </c>
      <c r="N2778" s="16" t="n">
        <f aca="false">I2778*K2778</f>
        <v>41748</v>
      </c>
      <c r="O2778" s="16" t="n">
        <f aca="false">I2778*(K2778-J2778)</f>
        <v>17976</v>
      </c>
      <c r="P2778" s="15" t="n">
        <f aca="false">K2778-J2778</f>
        <v>428</v>
      </c>
      <c r="Q2778" s="0" t="str">
        <f aca="false">IF(G2778=0,"Out of stock",IF(G2778&lt;H2778,"Understocked",IF(G2778&gt;Summary!$B$6*H2778,"Overstocked","Healthy")))</f>
        <v>Healthy</v>
      </c>
      <c r="R2778" s="0" t="str">
        <f aca="false">IF(I2778&gt;=Summary!$B$7,"Fast",IF(I2778&lt;Summary!$B$8,"Slow","Medium"))</f>
        <v>Slow</v>
      </c>
      <c r="S2778" s="15" t="n">
        <f aca="false">IF(M2778&gt;Summary!$B$5,1,0)</f>
        <v>0</v>
      </c>
      <c r="T2778" s="16" t="n">
        <f aca="false">IF(Q2778="Overstocked",(G2778-Summary!$B$6*H2778)*J2778,0)</f>
        <v>0</v>
      </c>
    </row>
    <row r="2779" customFormat="false" ht="15" hidden="false" customHeight="false" outlineLevel="0" collapsed="false">
      <c r="A2779" s="0" t="s">
        <v>2877</v>
      </c>
      <c r="B2779" s="0" t="s">
        <v>107</v>
      </c>
      <c r="C2779" s="0" t="s">
        <v>78</v>
      </c>
      <c r="D2779" s="0" t="s">
        <v>102</v>
      </c>
      <c r="E2779" s="14" t="n">
        <v>45048</v>
      </c>
      <c r="F2779" s="14" t="n">
        <v>45049</v>
      </c>
      <c r="G2779" s="0" t="n">
        <v>481</v>
      </c>
      <c r="H2779" s="0" t="n">
        <v>137</v>
      </c>
      <c r="I2779" s="0" t="n">
        <v>76</v>
      </c>
      <c r="J2779" s="0" t="n">
        <v>368</v>
      </c>
      <c r="K2779" s="0" t="n">
        <v>804</v>
      </c>
      <c r="L2779" s="15" t="s">
        <v>80</v>
      </c>
      <c r="M2779" s="0" t="n">
        <v>1</v>
      </c>
      <c r="N2779" s="16" t="n">
        <f aca="false">I2779*K2779</f>
        <v>61104</v>
      </c>
      <c r="O2779" s="16" t="n">
        <f aca="false">I2779*(K2779-J2779)</f>
        <v>33136</v>
      </c>
      <c r="P2779" s="15" t="n">
        <f aca="false">K2779-J2779</f>
        <v>436</v>
      </c>
      <c r="Q2779" s="0" t="str">
        <f aca="false">IF(G2779=0,"Out of stock",IF(G2779&lt;H2779,"Understocked",IF(G2779&gt;Summary!$B$6*H2779,"Overstocked","Healthy")))</f>
        <v>Healthy</v>
      </c>
      <c r="R2779" s="0" t="str">
        <f aca="false">IF(I2779&gt;=Summary!$B$7,"Fast",IF(I2779&lt;Summary!$B$8,"Slow","Medium"))</f>
        <v>Slow</v>
      </c>
      <c r="S2779" s="15" t="n">
        <f aca="false">IF(M2779&gt;Summary!$B$5,1,0)</f>
        <v>0</v>
      </c>
      <c r="T2779" s="16" t="n">
        <f aca="false">IF(Q2779="Overstocked",(G2779-Summary!$B$6*H2779)*J2779,0)</f>
        <v>0</v>
      </c>
    </row>
    <row r="2780" customFormat="false" ht="15" hidden="false" customHeight="false" outlineLevel="0" collapsed="false">
      <c r="A2780" s="0" t="s">
        <v>2878</v>
      </c>
      <c r="B2780" s="0" t="s">
        <v>101</v>
      </c>
      <c r="C2780" s="0" t="s">
        <v>104</v>
      </c>
      <c r="D2780" s="0" t="s">
        <v>90</v>
      </c>
      <c r="E2780" s="14" t="n">
        <v>45206</v>
      </c>
      <c r="F2780" s="14" t="n">
        <v>45216</v>
      </c>
      <c r="G2780" s="0" t="n">
        <v>350</v>
      </c>
      <c r="H2780" s="0" t="n">
        <v>108</v>
      </c>
      <c r="I2780" s="0" t="n">
        <v>196</v>
      </c>
      <c r="J2780" s="0" t="n">
        <v>1392</v>
      </c>
      <c r="K2780" s="0" t="n">
        <v>1555</v>
      </c>
      <c r="L2780" s="15" t="s">
        <v>87</v>
      </c>
      <c r="M2780" s="0" t="n">
        <v>10</v>
      </c>
      <c r="N2780" s="16" t="n">
        <f aca="false">I2780*K2780</f>
        <v>304780</v>
      </c>
      <c r="O2780" s="16" t="n">
        <f aca="false">I2780*(K2780-J2780)</f>
        <v>31948</v>
      </c>
      <c r="P2780" s="15" t="n">
        <f aca="false">K2780-J2780</f>
        <v>163</v>
      </c>
      <c r="Q2780" s="0" t="str">
        <f aca="false">IF(G2780=0,"Out of stock",IF(G2780&lt;H2780,"Understocked",IF(G2780&gt;Summary!$B$6*H2780,"Overstocked","Healthy")))</f>
        <v>Healthy</v>
      </c>
      <c r="R2780" s="0" t="str">
        <f aca="false">IF(I2780&gt;=Summary!$B$7,"Fast",IF(I2780&lt;Summary!$B$8,"Slow","Medium"))</f>
        <v>Medium</v>
      </c>
      <c r="S2780" s="15" t="n">
        <f aca="false">IF(M2780&gt;Summary!$B$5,1,0)</f>
        <v>1</v>
      </c>
      <c r="T2780" s="16" t="n">
        <f aca="false">IF(Q2780="Overstocked",(G2780-Summary!$B$6*H2780)*J2780,0)</f>
        <v>0</v>
      </c>
    </row>
    <row r="2781" customFormat="false" ht="15" hidden="false" customHeight="false" outlineLevel="0" collapsed="false">
      <c r="A2781" s="0" t="s">
        <v>2879</v>
      </c>
      <c r="B2781" s="0" t="s">
        <v>107</v>
      </c>
      <c r="C2781" s="0" t="s">
        <v>78</v>
      </c>
      <c r="D2781" s="0" t="s">
        <v>102</v>
      </c>
      <c r="E2781" s="14" t="n">
        <v>45005</v>
      </c>
      <c r="F2781" s="14" t="n">
        <v>45014</v>
      </c>
      <c r="G2781" s="0" t="n">
        <v>195</v>
      </c>
      <c r="H2781" s="0" t="n">
        <v>81</v>
      </c>
      <c r="I2781" s="0" t="n">
        <v>116</v>
      </c>
      <c r="J2781" s="0" t="n">
        <v>1448</v>
      </c>
      <c r="K2781" s="0" t="n">
        <v>1609</v>
      </c>
      <c r="L2781" s="15" t="s">
        <v>80</v>
      </c>
      <c r="M2781" s="0" t="n">
        <v>9</v>
      </c>
      <c r="N2781" s="16" t="n">
        <f aca="false">I2781*K2781</f>
        <v>186644</v>
      </c>
      <c r="O2781" s="16" t="n">
        <f aca="false">I2781*(K2781-J2781)</f>
        <v>18676</v>
      </c>
      <c r="P2781" s="15" t="n">
        <f aca="false">K2781-J2781</f>
        <v>161</v>
      </c>
      <c r="Q2781" s="0" t="str">
        <f aca="false">IF(G2781=0,"Out of stock",IF(G2781&lt;H2781,"Understocked",IF(G2781&gt;Summary!$B$6*H2781,"Overstocked","Healthy")))</f>
        <v>Healthy</v>
      </c>
      <c r="R2781" s="0" t="str">
        <f aca="false">IF(I2781&gt;=Summary!$B$7,"Fast",IF(I2781&lt;Summary!$B$8,"Slow","Medium"))</f>
        <v>Medium</v>
      </c>
      <c r="S2781" s="15" t="n">
        <f aca="false">IF(M2781&gt;Summary!$B$5,1,0)</f>
        <v>1</v>
      </c>
      <c r="T2781" s="16" t="n">
        <f aca="false">IF(Q2781="Overstocked",(G2781-Summary!$B$6*H2781)*J2781,0)</f>
        <v>0</v>
      </c>
    </row>
    <row r="2782" customFormat="false" ht="15" hidden="false" customHeight="false" outlineLevel="0" collapsed="false">
      <c r="A2782" s="0" t="s">
        <v>2880</v>
      </c>
      <c r="B2782" s="0" t="s">
        <v>113</v>
      </c>
      <c r="C2782" s="0" t="s">
        <v>96</v>
      </c>
      <c r="D2782" s="0" t="s">
        <v>79</v>
      </c>
      <c r="E2782" s="14" t="n">
        <v>45164</v>
      </c>
      <c r="F2782" s="14" t="n">
        <v>45172</v>
      </c>
      <c r="G2782" s="0" t="n">
        <v>67</v>
      </c>
      <c r="H2782" s="0" t="n">
        <v>148</v>
      </c>
      <c r="I2782" s="0" t="n">
        <v>102</v>
      </c>
      <c r="J2782" s="0" t="n">
        <v>717</v>
      </c>
      <c r="K2782" s="0" t="n">
        <v>1107</v>
      </c>
      <c r="L2782" s="15" t="s">
        <v>93</v>
      </c>
      <c r="M2782" s="0" t="n">
        <v>8</v>
      </c>
      <c r="N2782" s="16" t="n">
        <f aca="false">I2782*K2782</f>
        <v>112914</v>
      </c>
      <c r="O2782" s="16" t="n">
        <f aca="false">I2782*(K2782-J2782)</f>
        <v>39780</v>
      </c>
      <c r="P2782" s="15" t="n">
        <f aca="false">K2782-J2782</f>
        <v>390</v>
      </c>
      <c r="Q2782" s="0" t="str">
        <f aca="false">IF(G2782=0,"Out of stock",IF(G2782&lt;H2782,"Understocked",IF(G2782&gt;Summary!$B$6*H2782,"Overstocked","Healthy")))</f>
        <v>Understocked</v>
      </c>
      <c r="R2782" s="0" t="str">
        <f aca="false">IF(I2782&gt;=Summary!$B$7,"Fast",IF(I2782&lt;Summary!$B$8,"Slow","Medium"))</f>
        <v>Medium</v>
      </c>
      <c r="S2782" s="15" t="n">
        <f aca="false">IF(M2782&gt;Summary!$B$5,1,0)</f>
        <v>1</v>
      </c>
      <c r="T2782" s="16" t="n">
        <f aca="false">IF(Q2782="Overstocked",(G2782-Summary!$B$6*H2782)*J2782,0)</f>
        <v>0</v>
      </c>
    </row>
    <row r="2783" customFormat="false" ht="15" hidden="false" customHeight="false" outlineLevel="0" collapsed="false">
      <c r="A2783" s="0" t="s">
        <v>2881</v>
      </c>
      <c r="B2783" s="0" t="s">
        <v>77</v>
      </c>
      <c r="C2783" s="0" t="s">
        <v>85</v>
      </c>
      <c r="D2783" s="0" t="s">
        <v>92</v>
      </c>
      <c r="E2783" s="14" t="n">
        <v>45169</v>
      </c>
      <c r="F2783" s="14" t="n">
        <v>45170</v>
      </c>
      <c r="G2783" s="0" t="n">
        <v>434</v>
      </c>
      <c r="H2783" s="0" t="n">
        <v>100</v>
      </c>
      <c r="I2783" s="0" t="n">
        <v>0</v>
      </c>
      <c r="J2783" s="0" t="n">
        <v>1714</v>
      </c>
      <c r="K2783" s="0" t="n">
        <v>2156</v>
      </c>
      <c r="L2783" s="15" t="s">
        <v>93</v>
      </c>
      <c r="M2783" s="0" t="n">
        <v>1</v>
      </c>
      <c r="N2783" s="16" t="n">
        <f aca="false">I2783*K2783</f>
        <v>0</v>
      </c>
      <c r="O2783" s="16" t="n">
        <f aca="false">I2783*(K2783-J2783)</f>
        <v>0</v>
      </c>
      <c r="P2783" s="15" t="n">
        <f aca="false">K2783-J2783</f>
        <v>442</v>
      </c>
      <c r="Q2783" s="0" t="str">
        <f aca="false">IF(G2783=0,"Out of stock",IF(G2783&lt;H2783,"Understocked",IF(G2783&gt;Summary!$B$6*H2783,"Overstocked","Healthy")))</f>
        <v>Overstocked</v>
      </c>
      <c r="R2783" s="0" t="str">
        <f aca="false">IF(I2783&gt;=Summary!$B$7,"Fast",IF(I2783&lt;Summary!$B$8,"Slow","Medium"))</f>
        <v>Slow</v>
      </c>
      <c r="S2783" s="15" t="n">
        <f aca="false">IF(M2783&gt;Summary!$B$5,1,0)</f>
        <v>0</v>
      </c>
      <c r="T2783" s="16" t="n">
        <f aca="false">IF(Q2783="Overstocked",(G2783-Summary!$B$6*H2783)*J2783,0)</f>
        <v>58276</v>
      </c>
    </row>
    <row r="2784" customFormat="false" ht="15" hidden="false" customHeight="false" outlineLevel="0" collapsed="false">
      <c r="A2784" s="0" t="s">
        <v>2882</v>
      </c>
      <c r="B2784" s="0" t="s">
        <v>111</v>
      </c>
      <c r="C2784" s="0" t="s">
        <v>96</v>
      </c>
      <c r="D2784" s="0" t="s">
        <v>79</v>
      </c>
      <c r="E2784" s="14" t="n">
        <v>45614</v>
      </c>
      <c r="F2784" s="14" t="n">
        <v>45624</v>
      </c>
      <c r="G2784" s="0" t="n">
        <v>366</v>
      </c>
      <c r="H2784" s="0" t="n">
        <v>108</v>
      </c>
      <c r="I2784" s="0" t="n">
        <v>228</v>
      </c>
      <c r="J2784" s="0" t="n">
        <v>1638</v>
      </c>
      <c r="K2784" s="0" t="n">
        <v>1881</v>
      </c>
      <c r="L2784" s="15" t="s">
        <v>93</v>
      </c>
      <c r="M2784" s="0" t="n">
        <v>10</v>
      </c>
      <c r="N2784" s="16" t="n">
        <f aca="false">I2784*K2784</f>
        <v>428868</v>
      </c>
      <c r="O2784" s="16" t="n">
        <f aca="false">I2784*(K2784-J2784)</f>
        <v>55404</v>
      </c>
      <c r="P2784" s="15" t="n">
        <f aca="false">K2784-J2784</f>
        <v>243</v>
      </c>
      <c r="Q2784" s="0" t="str">
        <f aca="false">IF(G2784=0,"Out of stock",IF(G2784&lt;H2784,"Understocked",IF(G2784&gt;Summary!$B$6*H2784,"Overstocked","Healthy")))</f>
        <v>Healthy</v>
      </c>
      <c r="R2784" s="0" t="str">
        <f aca="false">IF(I2784&gt;=Summary!$B$7,"Fast",IF(I2784&lt;Summary!$B$8,"Slow","Medium"))</f>
        <v>Fast</v>
      </c>
      <c r="S2784" s="15" t="n">
        <f aca="false">IF(M2784&gt;Summary!$B$5,1,0)</f>
        <v>1</v>
      </c>
      <c r="T2784" s="16" t="n">
        <f aca="false">IF(Q2784="Overstocked",(G2784-Summary!$B$6*H2784)*J2784,0)</f>
        <v>0</v>
      </c>
    </row>
    <row r="2785" customFormat="false" ht="15" hidden="false" customHeight="false" outlineLevel="0" collapsed="false">
      <c r="A2785" s="0" t="s">
        <v>2883</v>
      </c>
      <c r="B2785" s="0" t="s">
        <v>89</v>
      </c>
      <c r="C2785" s="0" t="s">
        <v>96</v>
      </c>
      <c r="D2785" s="0" t="s">
        <v>102</v>
      </c>
      <c r="E2785" s="14" t="n">
        <v>45582</v>
      </c>
      <c r="F2785" s="14" t="n">
        <v>45585</v>
      </c>
      <c r="G2785" s="0" t="n">
        <v>33</v>
      </c>
      <c r="H2785" s="0" t="n">
        <v>67</v>
      </c>
      <c r="I2785" s="0" t="n">
        <v>251</v>
      </c>
      <c r="J2785" s="0" t="n">
        <v>1690</v>
      </c>
      <c r="K2785" s="0" t="n">
        <v>2100</v>
      </c>
      <c r="L2785" s="15" t="s">
        <v>87</v>
      </c>
      <c r="M2785" s="0" t="n">
        <v>3</v>
      </c>
      <c r="N2785" s="16" t="n">
        <f aca="false">I2785*K2785</f>
        <v>527100</v>
      </c>
      <c r="O2785" s="16" t="n">
        <f aca="false">I2785*(K2785-J2785)</f>
        <v>102910</v>
      </c>
      <c r="P2785" s="15" t="n">
        <f aca="false">K2785-J2785</f>
        <v>410</v>
      </c>
      <c r="Q2785" s="0" t="str">
        <f aca="false">IF(G2785=0,"Out of stock",IF(G2785&lt;H2785,"Understocked",IF(G2785&gt;Summary!$B$6*H2785,"Overstocked","Healthy")))</f>
        <v>Understocked</v>
      </c>
      <c r="R2785" s="0" t="str">
        <f aca="false">IF(I2785&gt;=Summary!$B$7,"Fast",IF(I2785&lt;Summary!$B$8,"Slow","Medium"))</f>
        <v>Fast</v>
      </c>
      <c r="S2785" s="15" t="n">
        <f aca="false">IF(M2785&gt;Summary!$B$5,1,0)</f>
        <v>0</v>
      </c>
      <c r="T2785" s="16" t="n">
        <f aca="false">IF(Q2785="Overstocked",(G2785-Summary!$B$6*H2785)*J2785,0)</f>
        <v>0</v>
      </c>
    </row>
    <row r="2786" customFormat="false" ht="15" hidden="false" customHeight="false" outlineLevel="0" collapsed="false">
      <c r="A2786" s="0" t="s">
        <v>2884</v>
      </c>
      <c r="B2786" s="0" t="s">
        <v>113</v>
      </c>
      <c r="C2786" s="0" t="s">
        <v>104</v>
      </c>
      <c r="D2786" s="0" t="s">
        <v>92</v>
      </c>
      <c r="E2786" s="14" t="n">
        <v>45311</v>
      </c>
      <c r="F2786" s="14" t="n">
        <v>45313</v>
      </c>
      <c r="G2786" s="0" t="n">
        <v>358</v>
      </c>
      <c r="H2786" s="0" t="n">
        <v>124</v>
      </c>
      <c r="I2786" s="0" t="n">
        <v>248</v>
      </c>
      <c r="J2786" s="0" t="n">
        <v>994</v>
      </c>
      <c r="K2786" s="0" t="n">
        <v>1395</v>
      </c>
      <c r="L2786" s="15" t="s">
        <v>93</v>
      </c>
      <c r="M2786" s="0" t="n">
        <v>2</v>
      </c>
      <c r="N2786" s="16" t="n">
        <f aca="false">I2786*K2786</f>
        <v>345960</v>
      </c>
      <c r="O2786" s="16" t="n">
        <f aca="false">I2786*(K2786-J2786)</f>
        <v>99448</v>
      </c>
      <c r="P2786" s="15" t="n">
        <f aca="false">K2786-J2786</f>
        <v>401</v>
      </c>
      <c r="Q2786" s="0" t="str">
        <f aca="false">IF(G2786=0,"Out of stock",IF(G2786&lt;H2786,"Understocked",IF(G2786&gt;Summary!$B$6*H2786,"Overstocked","Healthy")))</f>
        <v>Healthy</v>
      </c>
      <c r="R2786" s="0" t="str">
        <f aca="false">IF(I2786&gt;=Summary!$B$7,"Fast",IF(I2786&lt;Summary!$B$8,"Slow","Medium"))</f>
        <v>Fast</v>
      </c>
      <c r="S2786" s="15" t="n">
        <f aca="false">IF(M2786&gt;Summary!$B$5,1,0)</f>
        <v>0</v>
      </c>
      <c r="T2786" s="16" t="n">
        <f aca="false">IF(Q2786="Overstocked",(G2786-Summary!$B$6*H2786)*J2786,0)</f>
        <v>0</v>
      </c>
    </row>
    <row r="2787" customFormat="false" ht="15" hidden="false" customHeight="false" outlineLevel="0" collapsed="false">
      <c r="A2787" s="0" t="s">
        <v>2885</v>
      </c>
      <c r="B2787" s="0" t="s">
        <v>101</v>
      </c>
      <c r="C2787" s="0" t="s">
        <v>85</v>
      </c>
      <c r="D2787" s="0" t="s">
        <v>79</v>
      </c>
      <c r="E2787" s="14" t="n">
        <v>45389</v>
      </c>
      <c r="F2787" s="14" t="n">
        <v>45391</v>
      </c>
      <c r="G2787" s="0" t="n">
        <v>94</v>
      </c>
      <c r="H2787" s="0" t="n">
        <v>59</v>
      </c>
      <c r="I2787" s="0" t="n">
        <v>138</v>
      </c>
      <c r="J2787" s="0" t="n">
        <v>1154</v>
      </c>
      <c r="K2787" s="0" t="n">
        <v>1615</v>
      </c>
      <c r="L2787" s="15" t="s">
        <v>93</v>
      </c>
      <c r="M2787" s="0" t="n">
        <v>2</v>
      </c>
      <c r="N2787" s="16" t="n">
        <f aca="false">I2787*K2787</f>
        <v>222870</v>
      </c>
      <c r="O2787" s="16" t="n">
        <f aca="false">I2787*(K2787-J2787)</f>
        <v>63618</v>
      </c>
      <c r="P2787" s="15" t="n">
        <f aca="false">K2787-J2787</f>
        <v>461</v>
      </c>
      <c r="Q2787" s="0" t="str">
        <f aca="false">IF(G2787=0,"Out of stock",IF(G2787&lt;H2787,"Understocked",IF(G2787&gt;Summary!$B$6*H2787,"Overstocked","Healthy")))</f>
        <v>Healthy</v>
      </c>
      <c r="R2787" s="0" t="str">
        <f aca="false">IF(I2787&gt;=Summary!$B$7,"Fast",IF(I2787&lt;Summary!$B$8,"Slow","Medium"))</f>
        <v>Medium</v>
      </c>
      <c r="S2787" s="15" t="n">
        <f aca="false">IF(M2787&gt;Summary!$B$5,1,0)</f>
        <v>0</v>
      </c>
      <c r="T2787" s="16" t="n">
        <f aca="false">IF(Q2787="Overstocked",(G2787-Summary!$B$6*H2787)*J2787,0)</f>
        <v>0</v>
      </c>
    </row>
    <row r="2788" customFormat="false" ht="15" hidden="false" customHeight="false" outlineLevel="0" collapsed="false">
      <c r="A2788" s="0" t="s">
        <v>2886</v>
      </c>
      <c r="B2788" s="0" t="s">
        <v>89</v>
      </c>
      <c r="C2788" s="0" t="s">
        <v>78</v>
      </c>
      <c r="D2788" s="0" t="s">
        <v>86</v>
      </c>
      <c r="E2788" s="14" t="n">
        <v>45289</v>
      </c>
      <c r="F2788" s="14" t="n">
        <v>45297</v>
      </c>
      <c r="G2788" s="0" t="n">
        <v>370</v>
      </c>
      <c r="H2788" s="0" t="n">
        <v>117</v>
      </c>
      <c r="I2788" s="0" t="n">
        <v>81</v>
      </c>
      <c r="J2788" s="0" t="n">
        <v>496</v>
      </c>
      <c r="K2788" s="0" t="n">
        <v>833</v>
      </c>
      <c r="L2788" s="15" t="s">
        <v>87</v>
      </c>
      <c r="M2788" s="0" t="n">
        <v>8</v>
      </c>
      <c r="N2788" s="16" t="n">
        <f aca="false">I2788*K2788</f>
        <v>67473</v>
      </c>
      <c r="O2788" s="16" t="n">
        <f aca="false">I2788*(K2788-J2788)</f>
        <v>27297</v>
      </c>
      <c r="P2788" s="15" t="n">
        <f aca="false">K2788-J2788</f>
        <v>337</v>
      </c>
      <c r="Q2788" s="0" t="str">
        <f aca="false">IF(G2788=0,"Out of stock",IF(G2788&lt;H2788,"Understocked",IF(G2788&gt;Summary!$B$6*H2788,"Overstocked","Healthy")))</f>
        <v>Healthy</v>
      </c>
      <c r="R2788" s="0" t="str">
        <f aca="false">IF(I2788&gt;=Summary!$B$7,"Fast",IF(I2788&lt;Summary!$B$8,"Slow","Medium"))</f>
        <v>Slow</v>
      </c>
      <c r="S2788" s="15" t="n">
        <f aca="false">IF(M2788&gt;Summary!$B$5,1,0)</f>
        <v>1</v>
      </c>
      <c r="T2788" s="16" t="n">
        <f aca="false">IF(Q2788="Overstocked",(G2788-Summary!$B$6*H2788)*J2788,0)</f>
        <v>0</v>
      </c>
    </row>
    <row r="2789" customFormat="false" ht="15" hidden="false" customHeight="false" outlineLevel="0" collapsed="false">
      <c r="A2789" s="0" t="s">
        <v>2887</v>
      </c>
      <c r="B2789" s="0" t="s">
        <v>101</v>
      </c>
      <c r="C2789" s="0" t="s">
        <v>96</v>
      </c>
      <c r="D2789" s="0" t="s">
        <v>90</v>
      </c>
      <c r="E2789" s="14" t="n">
        <v>45393</v>
      </c>
      <c r="F2789" s="14" t="n">
        <v>45396</v>
      </c>
      <c r="G2789" s="0" t="n">
        <v>115</v>
      </c>
      <c r="H2789" s="0" t="n">
        <v>133</v>
      </c>
      <c r="I2789" s="0" t="n">
        <v>234</v>
      </c>
      <c r="J2789" s="0" t="n">
        <v>1363</v>
      </c>
      <c r="K2789" s="0" t="n">
        <v>1740</v>
      </c>
      <c r="L2789" s="15" t="s">
        <v>97</v>
      </c>
      <c r="M2789" s="0" t="n">
        <v>3</v>
      </c>
      <c r="N2789" s="16" t="n">
        <f aca="false">I2789*K2789</f>
        <v>407160</v>
      </c>
      <c r="O2789" s="16" t="n">
        <f aca="false">I2789*(K2789-J2789)</f>
        <v>88218</v>
      </c>
      <c r="P2789" s="15" t="n">
        <f aca="false">K2789-J2789</f>
        <v>377</v>
      </c>
      <c r="Q2789" s="0" t="str">
        <f aca="false">IF(G2789=0,"Out of stock",IF(G2789&lt;H2789,"Understocked",IF(G2789&gt;Summary!$B$6*H2789,"Overstocked","Healthy")))</f>
        <v>Understocked</v>
      </c>
      <c r="R2789" s="0" t="str">
        <f aca="false">IF(I2789&gt;=Summary!$B$7,"Fast",IF(I2789&lt;Summary!$B$8,"Slow","Medium"))</f>
        <v>Fast</v>
      </c>
      <c r="S2789" s="15" t="n">
        <f aca="false">IF(M2789&gt;Summary!$B$5,1,0)</f>
        <v>0</v>
      </c>
      <c r="T2789" s="16" t="n">
        <f aca="false">IF(Q2789="Overstocked",(G2789-Summary!$B$6*H2789)*J2789,0)</f>
        <v>0</v>
      </c>
    </row>
    <row r="2790" customFormat="false" ht="15" hidden="false" customHeight="false" outlineLevel="0" collapsed="false">
      <c r="A2790" s="0" t="s">
        <v>2888</v>
      </c>
      <c r="B2790" s="0" t="s">
        <v>115</v>
      </c>
      <c r="C2790" s="0" t="s">
        <v>85</v>
      </c>
      <c r="D2790" s="0" t="s">
        <v>86</v>
      </c>
      <c r="E2790" s="14" t="n">
        <v>45371</v>
      </c>
      <c r="F2790" s="14" t="n">
        <v>45380</v>
      </c>
      <c r="G2790" s="0" t="n">
        <v>39</v>
      </c>
      <c r="H2790" s="0" t="n">
        <v>139</v>
      </c>
      <c r="I2790" s="0" t="n">
        <v>274</v>
      </c>
      <c r="J2790" s="0" t="n">
        <v>1137</v>
      </c>
      <c r="K2790" s="0" t="n">
        <v>1457</v>
      </c>
      <c r="L2790" s="15" t="s">
        <v>97</v>
      </c>
      <c r="M2790" s="0" t="n">
        <v>9</v>
      </c>
      <c r="N2790" s="16" t="n">
        <f aca="false">I2790*K2790</f>
        <v>399218</v>
      </c>
      <c r="O2790" s="16" t="n">
        <f aca="false">I2790*(K2790-J2790)</f>
        <v>87680</v>
      </c>
      <c r="P2790" s="15" t="n">
        <f aca="false">K2790-J2790</f>
        <v>320</v>
      </c>
      <c r="Q2790" s="0" t="str">
        <f aca="false">IF(G2790=0,"Out of stock",IF(G2790&lt;H2790,"Understocked",IF(G2790&gt;Summary!$B$6*H2790,"Overstocked","Healthy")))</f>
        <v>Understocked</v>
      </c>
      <c r="R2790" s="0" t="str">
        <f aca="false">IF(I2790&gt;=Summary!$B$7,"Fast",IF(I2790&lt;Summary!$B$8,"Slow","Medium"))</f>
        <v>Fast</v>
      </c>
      <c r="S2790" s="15" t="n">
        <f aca="false">IF(M2790&gt;Summary!$B$5,1,0)</f>
        <v>1</v>
      </c>
      <c r="T2790" s="16" t="n">
        <f aca="false">IF(Q2790="Overstocked",(G2790-Summary!$B$6*H2790)*J2790,0)</f>
        <v>0</v>
      </c>
    </row>
    <row r="2791" customFormat="false" ht="15" hidden="false" customHeight="false" outlineLevel="0" collapsed="false">
      <c r="A2791" s="0" t="s">
        <v>2889</v>
      </c>
      <c r="B2791" s="0" t="s">
        <v>107</v>
      </c>
      <c r="C2791" s="0" t="s">
        <v>96</v>
      </c>
      <c r="D2791" s="0" t="s">
        <v>86</v>
      </c>
      <c r="E2791" s="14" t="n">
        <v>45572</v>
      </c>
      <c r="F2791" s="14" t="n">
        <v>45579</v>
      </c>
      <c r="G2791" s="0" t="n">
        <v>291</v>
      </c>
      <c r="H2791" s="0" t="n">
        <v>110</v>
      </c>
      <c r="I2791" s="0" t="n">
        <v>66</v>
      </c>
      <c r="J2791" s="0" t="n">
        <v>897</v>
      </c>
      <c r="K2791" s="0" t="n">
        <v>1327</v>
      </c>
      <c r="L2791" s="15" t="s">
        <v>97</v>
      </c>
      <c r="M2791" s="0" t="n">
        <v>7</v>
      </c>
      <c r="N2791" s="16" t="n">
        <f aca="false">I2791*K2791</f>
        <v>87582</v>
      </c>
      <c r="O2791" s="16" t="n">
        <f aca="false">I2791*(K2791-J2791)</f>
        <v>28380</v>
      </c>
      <c r="P2791" s="15" t="n">
        <f aca="false">K2791-J2791</f>
        <v>430</v>
      </c>
      <c r="Q2791" s="0" t="str">
        <f aca="false">IF(G2791=0,"Out of stock",IF(G2791&lt;H2791,"Understocked",IF(G2791&gt;Summary!$B$6*H2791,"Overstocked","Healthy")))</f>
        <v>Healthy</v>
      </c>
      <c r="R2791" s="0" t="str">
        <f aca="false">IF(I2791&gt;=Summary!$B$7,"Fast",IF(I2791&lt;Summary!$B$8,"Slow","Medium"))</f>
        <v>Slow</v>
      </c>
      <c r="S2791" s="15" t="n">
        <f aca="false">IF(M2791&gt;Summary!$B$5,1,0)</f>
        <v>0</v>
      </c>
      <c r="T2791" s="16" t="n">
        <f aca="false">IF(Q2791="Overstocked",(G2791-Summary!$B$6*H2791)*J2791,0)</f>
        <v>0</v>
      </c>
    </row>
    <row r="2792" customFormat="false" ht="15" hidden="false" customHeight="false" outlineLevel="0" collapsed="false">
      <c r="A2792" s="0" t="s">
        <v>2890</v>
      </c>
      <c r="B2792" s="0" t="s">
        <v>84</v>
      </c>
      <c r="C2792" s="0" t="s">
        <v>104</v>
      </c>
      <c r="D2792" s="0" t="s">
        <v>79</v>
      </c>
      <c r="E2792" s="14" t="n">
        <v>45626</v>
      </c>
      <c r="F2792" s="14" t="n">
        <v>45631</v>
      </c>
      <c r="G2792" s="0" t="n">
        <v>332</v>
      </c>
      <c r="H2792" s="0" t="n">
        <v>102</v>
      </c>
      <c r="I2792" s="0" t="n">
        <v>197</v>
      </c>
      <c r="J2792" s="0" t="n">
        <v>1655</v>
      </c>
      <c r="K2792" s="0" t="n">
        <v>2141</v>
      </c>
      <c r="L2792" s="15" t="s">
        <v>97</v>
      </c>
      <c r="M2792" s="0" t="n">
        <v>5</v>
      </c>
      <c r="N2792" s="16" t="n">
        <f aca="false">I2792*K2792</f>
        <v>421777</v>
      </c>
      <c r="O2792" s="16" t="n">
        <f aca="false">I2792*(K2792-J2792)</f>
        <v>95742</v>
      </c>
      <c r="P2792" s="15" t="n">
        <f aca="false">K2792-J2792</f>
        <v>486</v>
      </c>
      <c r="Q2792" s="0" t="str">
        <f aca="false">IF(G2792=0,"Out of stock",IF(G2792&lt;H2792,"Understocked",IF(G2792&gt;Summary!$B$6*H2792,"Overstocked","Healthy")))</f>
        <v>Healthy</v>
      </c>
      <c r="R2792" s="0" t="str">
        <f aca="false">IF(I2792&gt;=Summary!$B$7,"Fast",IF(I2792&lt;Summary!$B$8,"Slow","Medium"))</f>
        <v>Medium</v>
      </c>
      <c r="S2792" s="15" t="n">
        <f aca="false">IF(M2792&gt;Summary!$B$5,1,0)</f>
        <v>0</v>
      </c>
      <c r="T2792" s="16" t="n">
        <f aca="false">IF(Q2792="Overstocked",(G2792-Summary!$B$6*H2792)*J2792,0)</f>
        <v>0</v>
      </c>
    </row>
    <row r="2793" customFormat="false" ht="15" hidden="false" customHeight="false" outlineLevel="0" collapsed="false">
      <c r="A2793" s="0" t="s">
        <v>2891</v>
      </c>
      <c r="B2793" s="0" t="s">
        <v>84</v>
      </c>
      <c r="C2793" s="0" t="s">
        <v>104</v>
      </c>
      <c r="D2793" s="0" t="s">
        <v>102</v>
      </c>
      <c r="E2793" s="14" t="n">
        <v>45180</v>
      </c>
      <c r="F2793" s="14" t="n">
        <v>45183</v>
      </c>
      <c r="G2793" s="0" t="n">
        <v>124</v>
      </c>
      <c r="H2793" s="0" t="n">
        <v>97</v>
      </c>
      <c r="I2793" s="0" t="n">
        <v>24</v>
      </c>
      <c r="J2793" s="0" t="n">
        <v>458</v>
      </c>
      <c r="K2793" s="0" t="n">
        <v>598</v>
      </c>
      <c r="L2793" s="15" t="s">
        <v>93</v>
      </c>
      <c r="M2793" s="0" t="n">
        <v>3</v>
      </c>
      <c r="N2793" s="16" t="n">
        <f aca="false">I2793*K2793</f>
        <v>14352</v>
      </c>
      <c r="O2793" s="16" t="n">
        <f aca="false">I2793*(K2793-J2793)</f>
        <v>3360</v>
      </c>
      <c r="P2793" s="15" t="n">
        <f aca="false">K2793-J2793</f>
        <v>140</v>
      </c>
      <c r="Q2793" s="0" t="str">
        <f aca="false">IF(G2793=0,"Out of stock",IF(G2793&lt;H2793,"Understocked",IF(G2793&gt;Summary!$B$6*H2793,"Overstocked","Healthy")))</f>
        <v>Healthy</v>
      </c>
      <c r="R2793" s="0" t="str">
        <f aca="false">IF(I2793&gt;=Summary!$B$7,"Fast",IF(I2793&lt;Summary!$B$8,"Slow","Medium"))</f>
        <v>Slow</v>
      </c>
      <c r="S2793" s="15" t="n">
        <f aca="false">IF(M2793&gt;Summary!$B$5,1,0)</f>
        <v>0</v>
      </c>
      <c r="T2793" s="16" t="n">
        <f aca="false">IF(Q2793="Overstocked",(G2793-Summary!$B$6*H2793)*J2793,0)</f>
        <v>0</v>
      </c>
    </row>
    <row r="2794" customFormat="false" ht="15" hidden="false" customHeight="false" outlineLevel="0" collapsed="false">
      <c r="A2794" s="0" t="s">
        <v>2892</v>
      </c>
      <c r="B2794" s="0" t="s">
        <v>101</v>
      </c>
      <c r="C2794" s="0" t="s">
        <v>96</v>
      </c>
      <c r="D2794" s="0" t="s">
        <v>79</v>
      </c>
      <c r="E2794" s="14" t="n">
        <v>45561</v>
      </c>
      <c r="F2794" s="14" t="n">
        <v>45568</v>
      </c>
      <c r="G2794" s="0" t="n">
        <v>474</v>
      </c>
      <c r="H2794" s="0" t="n">
        <v>96</v>
      </c>
      <c r="I2794" s="0" t="n">
        <v>217</v>
      </c>
      <c r="J2794" s="0" t="n">
        <v>1283</v>
      </c>
      <c r="K2794" s="0" t="n">
        <v>1776</v>
      </c>
      <c r="L2794" s="15" t="s">
        <v>87</v>
      </c>
      <c r="M2794" s="0" t="n">
        <v>7</v>
      </c>
      <c r="N2794" s="16" t="n">
        <f aca="false">I2794*K2794</f>
        <v>385392</v>
      </c>
      <c r="O2794" s="16" t="n">
        <f aca="false">I2794*(K2794-J2794)</f>
        <v>106981</v>
      </c>
      <c r="P2794" s="15" t="n">
        <f aca="false">K2794-J2794</f>
        <v>493</v>
      </c>
      <c r="Q2794" s="0" t="str">
        <f aca="false">IF(G2794=0,"Out of stock",IF(G2794&lt;H2794,"Understocked",IF(G2794&gt;Summary!$B$6*H2794,"Overstocked","Healthy")))</f>
        <v>Overstocked</v>
      </c>
      <c r="R2794" s="0" t="str">
        <f aca="false">IF(I2794&gt;=Summary!$B$7,"Fast",IF(I2794&lt;Summary!$B$8,"Slow","Medium"))</f>
        <v>Fast</v>
      </c>
      <c r="S2794" s="15" t="n">
        <f aca="false">IF(M2794&gt;Summary!$B$5,1,0)</f>
        <v>0</v>
      </c>
      <c r="T2794" s="16" t="n">
        <f aca="false">IF(Q2794="Overstocked",(G2794-Summary!$B$6*H2794)*J2794,0)</f>
        <v>115470</v>
      </c>
    </row>
    <row r="2795" customFormat="false" ht="15" hidden="false" customHeight="false" outlineLevel="0" collapsed="false">
      <c r="A2795" s="0" t="s">
        <v>2893</v>
      </c>
      <c r="B2795" s="0" t="s">
        <v>101</v>
      </c>
      <c r="C2795" s="0" t="s">
        <v>104</v>
      </c>
      <c r="D2795" s="0" t="s">
        <v>102</v>
      </c>
      <c r="E2795" s="14" t="n">
        <v>45574</v>
      </c>
      <c r="F2795" s="14" t="n">
        <v>45579</v>
      </c>
      <c r="G2795" s="0" t="n">
        <v>331</v>
      </c>
      <c r="H2795" s="0" t="n">
        <v>52</v>
      </c>
      <c r="I2795" s="0" t="n">
        <v>289</v>
      </c>
      <c r="J2795" s="0" t="n">
        <v>1015</v>
      </c>
      <c r="K2795" s="0" t="n">
        <v>1101</v>
      </c>
      <c r="L2795" s="15" t="s">
        <v>82</v>
      </c>
      <c r="M2795" s="0" t="n">
        <v>5</v>
      </c>
      <c r="N2795" s="16" t="n">
        <f aca="false">I2795*K2795</f>
        <v>318189</v>
      </c>
      <c r="O2795" s="16" t="n">
        <f aca="false">I2795*(K2795-J2795)</f>
        <v>24854</v>
      </c>
      <c r="P2795" s="15" t="n">
        <f aca="false">K2795-J2795</f>
        <v>86</v>
      </c>
      <c r="Q2795" s="0" t="str">
        <f aca="false">IF(G2795=0,"Out of stock",IF(G2795&lt;H2795,"Understocked",IF(G2795&gt;Summary!$B$6*H2795,"Overstocked","Healthy")))</f>
        <v>Overstocked</v>
      </c>
      <c r="R2795" s="0" t="str">
        <f aca="false">IF(I2795&gt;=Summary!$B$7,"Fast",IF(I2795&lt;Summary!$B$8,"Slow","Medium"))</f>
        <v>Fast</v>
      </c>
      <c r="S2795" s="15" t="n">
        <f aca="false">IF(M2795&gt;Summary!$B$5,1,0)</f>
        <v>0</v>
      </c>
      <c r="T2795" s="16" t="n">
        <f aca="false">IF(Q2795="Overstocked",(G2795-Summary!$B$6*H2795)*J2795,0)</f>
        <v>124845</v>
      </c>
    </row>
    <row r="2796" customFormat="false" ht="15" hidden="false" customHeight="false" outlineLevel="0" collapsed="false">
      <c r="A2796" s="0" t="s">
        <v>2894</v>
      </c>
      <c r="B2796" s="0" t="s">
        <v>101</v>
      </c>
      <c r="C2796" s="0" t="s">
        <v>85</v>
      </c>
      <c r="D2796" s="0" t="s">
        <v>92</v>
      </c>
      <c r="E2796" s="14" t="n">
        <v>45644</v>
      </c>
      <c r="F2796" s="14" t="n">
        <v>45646</v>
      </c>
      <c r="G2796" s="0" t="n">
        <v>276</v>
      </c>
      <c r="H2796" s="0" t="n">
        <v>70</v>
      </c>
      <c r="I2796" s="0" t="n">
        <v>209</v>
      </c>
      <c r="J2796" s="0" t="n">
        <v>640</v>
      </c>
      <c r="K2796" s="0" t="n">
        <v>1016</v>
      </c>
      <c r="L2796" s="15" t="s">
        <v>87</v>
      </c>
      <c r="M2796" s="0" t="n">
        <v>2</v>
      </c>
      <c r="N2796" s="16" t="n">
        <f aca="false">I2796*K2796</f>
        <v>212344</v>
      </c>
      <c r="O2796" s="16" t="n">
        <f aca="false">I2796*(K2796-J2796)</f>
        <v>78584</v>
      </c>
      <c r="P2796" s="15" t="n">
        <f aca="false">K2796-J2796</f>
        <v>376</v>
      </c>
      <c r="Q2796" s="0" t="str">
        <f aca="false">IF(G2796=0,"Out of stock",IF(G2796&lt;H2796,"Understocked",IF(G2796&gt;Summary!$B$6*H2796,"Overstocked","Healthy")))</f>
        <v>Healthy</v>
      </c>
      <c r="R2796" s="0" t="str">
        <f aca="false">IF(I2796&gt;=Summary!$B$7,"Fast",IF(I2796&lt;Summary!$B$8,"Slow","Medium"))</f>
        <v>Fast</v>
      </c>
      <c r="S2796" s="15" t="n">
        <f aca="false">IF(M2796&gt;Summary!$B$5,1,0)</f>
        <v>0</v>
      </c>
      <c r="T2796" s="16" t="n">
        <f aca="false">IF(Q2796="Overstocked",(G2796-Summary!$B$6*H2796)*J2796,0)</f>
        <v>0</v>
      </c>
    </row>
    <row r="2797" customFormat="false" ht="15" hidden="false" customHeight="false" outlineLevel="0" collapsed="false">
      <c r="A2797" s="0" t="s">
        <v>2895</v>
      </c>
      <c r="B2797" s="0" t="s">
        <v>115</v>
      </c>
      <c r="C2797" s="0" t="s">
        <v>78</v>
      </c>
      <c r="D2797" s="0" t="s">
        <v>90</v>
      </c>
      <c r="E2797" s="14" t="n">
        <v>44962</v>
      </c>
      <c r="F2797" s="14" t="n">
        <v>44971</v>
      </c>
      <c r="G2797" s="0" t="n">
        <v>451</v>
      </c>
      <c r="H2797" s="0" t="n">
        <v>131</v>
      </c>
      <c r="I2797" s="0" t="n">
        <v>274</v>
      </c>
      <c r="J2797" s="0" t="n">
        <v>689</v>
      </c>
      <c r="K2797" s="0" t="n">
        <v>833</v>
      </c>
      <c r="L2797" s="15" t="s">
        <v>82</v>
      </c>
      <c r="M2797" s="0" t="n">
        <v>9</v>
      </c>
      <c r="N2797" s="16" t="n">
        <f aca="false">I2797*K2797</f>
        <v>228242</v>
      </c>
      <c r="O2797" s="16" t="n">
        <f aca="false">I2797*(K2797-J2797)</f>
        <v>39456</v>
      </c>
      <c r="P2797" s="15" t="n">
        <f aca="false">K2797-J2797</f>
        <v>144</v>
      </c>
      <c r="Q2797" s="0" t="str">
        <f aca="false">IF(G2797=0,"Out of stock",IF(G2797&lt;H2797,"Understocked",IF(G2797&gt;Summary!$B$6*H2797,"Overstocked","Healthy")))</f>
        <v>Healthy</v>
      </c>
      <c r="R2797" s="0" t="str">
        <f aca="false">IF(I2797&gt;=Summary!$B$7,"Fast",IF(I2797&lt;Summary!$B$8,"Slow","Medium"))</f>
        <v>Fast</v>
      </c>
      <c r="S2797" s="15" t="n">
        <f aca="false">IF(M2797&gt;Summary!$B$5,1,0)</f>
        <v>1</v>
      </c>
      <c r="T2797" s="16" t="n">
        <f aca="false">IF(Q2797="Overstocked",(G2797-Summary!$B$6*H2797)*J2797,0)</f>
        <v>0</v>
      </c>
    </row>
    <row r="2798" customFormat="false" ht="15" hidden="false" customHeight="false" outlineLevel="0" collapsed="false">
      <c r="A2798" s="0" t="s">
        <v>2896</v>
      </c>
      <c r="B2798" s="0" t="s">
        <v>95</v>
      </c>
      <c r="C2798" s="0" t="s">
        <v>104</v>
      </c>
      <c r="D2798" s="0" t="s">
        <v>79</v>
      </c>
      <c r="E2798" s="14" t="n">
        <v>45081</v>
      </c>
      <c r="F2798" s="14" t="n">
        <v>45088</v>
      </c>
      <c r="G2798" s="0" t="n">
        <v>490</v>
      </c>
      <c r="H2798" s="0" t="n">
        <v>134</v>
      </c>
      <c r="I2798" s="0" t="n">
        <v>249</v>
      </c>
      <c r="J2798" s="0" t="n">
        <v>1360</v>
      </c>
      <c r="K2798" s="0" t="n">
        <v>1631</v>
      </c>
      <c r="L2798" s="15" t="s">
        <v>82</v>
      </c>
      <c r="M2798" s="0" t="n">
        <v>7</v>
      </c>
      <c r="N2798" s="16" t="n">
        <f aca="false">I2798*K2798</f>
        <v>406119</v>
      </c>
      <c r="O2798" s="16" t="n">
        <f aca="false">I2798*(K2798-J2798)</f>
        <v>67479</v>
      </c>
      <c r="P2798" s="15" t="n">
        <f aca="false">K2798-J2798</f>
        <v>271</v>
      </c>
      <c r="Q2798" s="0" t="str">
        <f aca="false">IF(G2798=0,"Out of stock",IF(G2798&lt;H2798,"Understocked",IF(G2798&gt;Summary!$B$6*H2798,"Overstocked","Healthy")))</f>
        <v>Healthy</v>
      </c>
      <c r="R2798" s="0" t="str">
        <f aca="false">IF(I2798&gt;=Summary!$B$7,"Fast",IF(I2798&lt;Summary!$B$8,"Slow","Medium"))</f>
        <v>Fast</v>
      </c>
      <c r="S2798" s="15" t="n">
        <f aca="false">IF(M2798&gt;Summary!$B$5,1,0)</f>
        <v>0</v>
      </c>
      <c r="T2798" s="16" t="n">
        <f aca="false">IF(Q2798="Overstocked",(G2798-Summary!$B$6*H2798)*J2798,0)</f>
        <v>0</v>
      </c>
    </row>
    <row r="2799" customFormat="false" ht="15" hidden="false" customHeight="false" outlineLevel="0" collapsed="false">
      <c r="A2799" s="0" t="s">
        <v>2897</v>
      </c>
      <c r="B2799" s="0" t="s">
        <v>123</v>
      </c>
      <c r="C2799" s="0" t="s">
        <v>96</v>
      </c>
      <c r="D2799" s="0" t="s">
        <v>86</v>
      </c>
      <c r="E2799" s="14" t="n">
        <v>45122</v>
      </c>
      <c r="F2799" s="14" t="n">
        <v>45126</v>
      </c>
      <c r="G2799" s="0" t="n">
        <v>75</v>
      </c>
      <c r="H2799" s="0" t="n">
        <v>84</v>
      </c>
      <c r="I2799" s="0" t="n">
        <v>119</v>
      </c>
      <c r="J2799" s="0" t="n">
        <v>1174</v>
      </c>
      <c r="K2799" s="0" t="n">
        <v>1585</v>
      </c>
      <c r="L2799" s="15" t="s">
        <v>87</v>
      </c>
      <c r="M2799" s="0" t="n">
        <v>4</v>
      </c>
      <c r="N2799" s="16" t="n">
        <f aca="false">I2799*K2799</f>
        <v>188615</v>
      </c>
      <c r="O2799" s="16" t="n">
        <f aca="false">I2799*(K2799-J2799)</f>
        <v>48909</v>
      </c>
      <c r="P2799" s="15" t="n">
        <f aca="false">K2799-J2799</f>
        <v>411</v>
      </c>
      <c r="Q2799" s="0" t="str">
        <f aca="false">IF(G2799=0,"Out of stock",IF(G2799&lt;H2799,"Understocked",IF(G2799&gt;Summary!$B$6*H2799,"Overstocked","Healthy")))</f>
        <v>Understocked</v>
      </c>
      <c r="R2799" s="0" t="str">
        <f aca="false">IF(I2799&gt;=Summary!$B$7,"Fast",IF(I2799&lt;Summary!$B$8,"Slow","Medium"))</f>
        <v>Medium</v>
      </c>
      <c r="S2799" s="15" t="n">
        <f aca="false">IF(M2799&gt;Summary!$B$5,1,0)</f>
        <v>0</v>
      </c>
      <c r="T2799" s="16" t="n">
        <f aca="false">IF(Q2799="Overstocked",(G2799-Summary!$B$6*H2799)*J2799,0)</f>
        <v>0</v>
      </c>
    </row>
    <row r="2800" customFormat="false" ht="15" hidden="false" customHeight="false" outlineLevel="0" collapsed="false">
      <c r="A2800" s="0" t="s">
        <v>2898</v>
      </c>
      <c r="B2800" s="0" t="s">
        <v>95</v>
      </c>
      <c r="C2800" s="0" t="s">
        <v>85</v>
      </c>
      <c r="D2800" s="0" t="s">
        <v>90</v>
      </c>
      <c r="E2800" s="14" t="n">
        <v>45142</v>
      </c>
      <c r="F2800" s="14" t="n">
        <v>45152</v>
      </c>
      <c r="G2800" s="0" t="n">
        <v>302</v>
      </c>
      <c r="H2800" s="0" t="n">
        <v>124</v>
      </c>
      <c r="I2800" s="0" t="n">
        <v>0</v>
      </c>
      <c r="J2800" s="0" t="n">
        <v>1891</v>
      </c>
      <c r="K2800" s="0" t="n">
        <v>1997</v>
      </c>
      <c r="L2800" s="15" t="s">
        <v>82</v>
      </c>
      <c r="M2800" s="0" t="n">
        <v>10</v>
      </c>
      <c r="N2800" s="16" t="n">
        <f aca="false">I2800*K2800</f>
        <v>0</v>
      </c>
      <c r="O2800" s="16" t="n">
        <f aca="false">I2800*(K2800-J2800)</f>
        <v>0</v>
      </c>
      <c r="P2800" s="15" t="n">
        <f aca="false">K2800-J2800</f>
        <v>106</v>
      </c>
      <c r="Q2800" s="0" t="str">
        <f aca="false">IF(G2800=0,"Out of stock",IF(G2800&lt;H2800,"Understocked",IF(G2800&gt;Summary!$B$6*H2800,"Overstocked","Healthy")))</f>
        <v>Healthy</v>
      </c>
      <c r="R2800" s="0" t="str">
        <f aca="false">IF(I2800&gt;=Summary!$B$7,"Fast",IF(I2800&lt;Summary!$B$8,"Slow","Medium"))</f>
        <v>Slow</v>
      </c>
      <c r="S2800" s="15" t="n">
        <f aca="false">IF(M2800&gt;Summary!$B$5,1,0)</f>
        <v>1</v>
      </c>
      <c r="T2800" s="16" t="n">
        <f aca="false">IF(Q2800="Overstocked",(G2800-Summary!$B$6*H2800)*J2800,0)</f>
        <v>0</v>
      </c>
    </row>
    <row r="2801" customFormat="false" ht="15" hidden="false" customHeight="false" outlineLevel="0" collapsed="false">
      <c r="A2801" s="0" t="s">
        <v>2899</v>
      </c>
      <c r="B2801" s="0" t="s">
        <v>77</v>
      </c>
      <c r="C2801" s="0" t="s">
        <v>78</v>
      </c>
      <c r="D2801" s="0" t="s">
        <v>79</v>
      </c>
      <c r="E2801" s="14" t="n">
        <v>45352</v>
      </c>
      <c r="F2801" s="14" t="n">
        <v>45354</v>
      </c>
      <c r="G2801" s="0" t="n">
        <v>65</v>
      </c>
      <c r="H2801" s="0" t="n">
        <v>128</v>
      </c>
      <c r="I2801" s="0" t="n">
        <v>247</v>
      </c>
      <c r="J2801" s="0" t="n">
        <v>1149</v>
      </c>
      <c r="K2801" s="0" t="n">
        <v>1583</v>
      </c>
      <c r="L2801" s="15" t="s">
        <v>93</v>
      </c>
      <c r="M2801" s="0" t="n">
        <v>2</v>
      </c>
      <c r="N2801" s="16" t="n">
        <f aca="false">I2801*K2801</f>
        <v>391001</v>
      </c>
      <c r="O2801" s="16" t="n">
        <f aca="false">I2801*(K2801-J2801)</f>
        <v>107198</v>
      </c>
      <c r="P2801" s="15" t="n">
        <f aca="false">K2801-J2801</f>
        <v>434</v>
      </c>
      <c r="Q2801" s="0" t="str">
        <f aca="false">IF(G2801=0,"Out of stock",IF(G2801&lt;H2801,"Understocked",IF(G2801&gt;Summary!$B$6*H2801,"Overstocked","Healthy")))</f>
        <v>Understocked</v>
      </c>
      <c r="R2801" s="0" t="str">
        <f aca="false">IF(I2801&gt;=Summary!$B$7,"Fast",IF(I2801&lt;Summary!$B$8,"Slow","Medium"))</f>
        <v>Fast</v>
      </c>
      <c r="S2801" s="15" t="n">
        <f aca="false">IF(M2801&gt;Summary!$B$5,1,0)</f>
        <v>0</v>
      </c>
      <c r="T2801" s="16" t="n">
        <f aca="false">IF(Q2801="Overstocked",(G2801-Summary!$B$6*H2801)*J2801,0)</f>
        <v>0</v>
      </c>
    </row>
    <row r="2802" customFormat="false" ht="15" hidden="false" customHeight="false" outlineLevel="0" collapsed="false">
      <c r="A2802" s="0" t="s">
        <v>2900</v>
      </c>
      <c r="B2802" s="0" t="s">
        <v>77</v>
      </c>
      <c r="C2802" s="0" t="s">
        <v>78</v>
      </c>
      <c r="D2802" s="0" t="s">
        <v>79</v>
      </c>
      <c r="E2802" s="14" t="n">
        <v>45446</v>
      </c>
      <c r="F2802" s="14" t="n">
        <v>45453</v>
      </c>
      <c r="G2802" s="0" t="n">
        <v>318</v>
      </c>
      <c r="H2802" s="0" t="n">
        <v>135</v>
      </c>
      <c r="I2802" s="0" t="n">
        <v>41</v>
      </c>
      <c r="J2802" s="0" t="n">
        <v>1795</v>
      </c>
      <c r="K2802" s="0" t="n">
        <v>1915</v>
      </c>
      <c r="L2802" s="15" t="s">
        <v>97</v>
      </c>
      <c r="M2802" s="0" t="n">
        <v>7</v>
      </c>
      <c r="N2802" s="16" t="n">
        <f aca="false">I2802*K2802</f>
        <v>78515</v>
      </c>
      <c r="O2802" s="16" t="n">
        <f aca="false">I2802*(K2802-J2802)</f>
        <v>4920</v>
      </c>
      <c r="P2802" s="15" t="n">
        <f aca="false">K2802-J2802</f>
        <v>120</v>
      </c>
      <c r="Q2802" s="0" t="str">
        <f aca="false">IF(G2802=0,"Out of stock",IF(G2802&lt;H2802,"Understocked",IF(G2802&gt;Summary!$B$6*H2802,"Overstocked","Healthy")))</f>
        <v>Healthy</v>
      </c>
      <c r="R2802" s="0" t="str">
        <f aca="false">IF(I2802&gt;=Summary!$B$7,"Fast",IF(I2802&lt;Summary!$B$8,"Slow","Medium"))</f>
        <v>Slow</v>
      </c>
      <c r="S2802" s="15" t="n">
        <f aca="false">IF(M2802&gt;Summary!$B$5,1,0)</f>
        <v>0</v>
      </c>
      <c r="T2802" s="16" t="n">
        <f aca="false">IF(Q2802="Overstocked",(G2802-Summary!$B$6*H2802)*J2802,0)</f>
        <v>0</v>
      </c>
    </row>
    <row r="2803" customFormat="false" ht="15" hidden="false" customHeight="false" outlineLevel="0" collapsed="false">
      <c r="A2803" s="0" t="s">
        <v>2901</v>
      </c>
      <c r="B2803" s="0" t="s">
        <v>101</v>
      </c>
      <c r="C2803" s="0" t="s">
        <v>78</v>
      </c>
      <c r="D2803" s="0" t="s">
        <v>86</v>
      </c>
      <c r="E2803" s="14" t="n">
        <v>45489</v>
      </c>
      <c r="F2803" s="14" t="n">
        <v>45491</v>
      </c>
      <c r="G2803" s="0" t="n">
        <v>2</v>
      </c>
      <c r="H2803" s="0" t="n">
        <v>77</v>
      </c>
      <c r="I2803" s="0" t="n">
        <v>174</v>
      </c>
      <c r="J2803" s="0" t="n">
        <v>1708</v>
      </c>
      <c r="K2803" s="0" t="n">
        <v>1921</v>
      </c>
      <c r="L2803" s="15" t="s">
        <v>82</v>
      </c>
      <c r="M2803" s="0" t="n">
        <v>2</v>
      </c>
      <c r="N2803" s="16" t="n">
        <f aca="false">I2803*K2803</f>
        <v>334254</v>
      </c>
      <c r="O2803" s="16" t="n">
        <f aca="false">I2803*(K2803-J2803)</f>
        <v>37062</v>
      </c>
      <c r="P2803" s="15" t="n">
        <f aca="false">K2803-J2803</f>
        <v>213</v>
      </c>
      <c r="Q2803" s="0" t="str">
        <f aca="false">IF(G2803=0,"Out of stock",IF(G2803&lt;H2803,"Understocked",IF(G2803&gt;Summary!$B$6*H2803,"Overstocked","Healthy")))</f>
        <v>Understocked</v>
      </c>
      <c r="R2803" s="0" t="str">
        <f aca="false">IF(I2803&gt;=Summary!$B$7,"Fast",IF(I2803&lt;Summary!$B$8,"Slow","Medium"))</f>
        <v>Medium</v>
      </c>
      <c r="S2803" s="15" t="n">
        <f aca="false">IF(M2803&gt;Summary!$B$5,1,0)</f>
        <v>0</v>
      </c>
      <c r="T2803" s="16" t="n">
        <f aca="false">IF(Q2803="Overstocked",(G2803-Summary!$B$6*H2803)*J2803,0)</f>
        <v>0</v>
      </c>
    </row>
    <row r="2804" customFormat="false" ht="15" hidden="false" customHeight="false" outlineLevel="0" collapsed="false">
      <c r="A2804" s="0" t="s">
        <v>2902</v>
      </c>
      <c r="B2804" s="0" t="s">
        <v>115</v>
      </c>
      <c r="C2804" s="0" t="s">
        <v>85</v>
      </c>
      <c r="D2804" s="0" t="s">
        <v>79</v>
      </c>
      <c r="E2804" s="14" t="n">
        <v>45291</v>
      </c>
      <c r="F2804" s="14" t="n">
        <v>45295</v>
      </c>
      <c r="G2804" s="0" t="n">
        <v>454</v>
      </c>
      <c r="H2804" s="0" t="n">
        <v>120</v>
      </c>
      <c r="I2804" s="0" t="n">
        <v>279</v>
      </c>
      <c r="J2804" s="0" t="n">
        <v>1434</v>
      </c>
      <c r="K2804" s="0" t="n">
        <v>1682</v>
      </c>
      <c r="L2804" s="15" t="s">
        <v>97</v>
      </c>
      <c r="M2804" s="0" t="n">
        <v>4</v>
      </c>
      <c r="N2804" s="16" t="n">
        <f aca="false">I2804*K2804</f>
        <v>469278</v>
      </c>
      <c r="O2804" s="16" t="n">
        <f aca="false">I2804*(K2804-J2804)</f>
        <v>69192</v>
      </c>
      <c r="P2804" s="15" t="n">
        <f aca="false">K2804-J2804</f>
        <v>248</v>
      </c>
      <c r="Q2804" s="0" t="str">
        <f aca="false">IF(G2804=0,"Out of stock",IF(G2804&lt;H2804,"Understocked",IF(G2804&gt;Summary!$B$6*H2804,"Overstocked","Healthy")))</f>
        <v>Healthy</v>
      </c>
      <c r="R2804" s="0" t="str">
        <f aca="false">IF(I2804&gt;=Summary!$B$7,"Fast",IF(I2804&lt;Summary!$B$8,"Slow","Medium"))</f>
        <v>Fast</v>
      </c>
      <c r="S2804" s="15" t="n">
        <f aca="false">IF(M2804&gt;Summary!$B$5,1,0)</f>
        <v>0</v>
      </c>
      <c r="T2804" s="16" t="n">
        <f aca="false">IF(Q2804="Overstocked",(G2804-Summary!$B$6*H2804)*J2804,0)</f>
        <v>0</v>
      </c>
    </row>
    <row r="2805" customFormat="false" ht="15" hidden="false" customHeight="false" outlineLevel="0" collapsed="false">
      <c r="A2805" s="0" t="s">
        <v>2903</v>
      </c>
      <c r="B2805" s="0" t="s">
        <v>123</v>
      </c>
      <c r="C2805" s="0" t="s">
        <v>78</v>
      </c>
      <c r="D2805" s="0" t="s">
        <v>92</v>
      </c>
      <c r="E2805" s="14" t="n">
        <v>44969</v>
      </c>
      <c r="F2805" s="14" t="n">
        <v>44972</v>
      </c>
      <c r="G2805" s="0" t="n">
        <v>438</v>
      </c>
      <c r="H2805" s="0" t="n">
        <v>138</v>
      </c>
      <c r="I2805" s="0" t="n">
        <v>239</v>
      </c>
      <c r="J2805" s="0" t="n">
        <v>1815</v>
      </c>
      <c r="K2805" s="0" t="n">
        <v>2218</v>
      </c>
      <c r="L2805" s="15" t="s">
        <v>97</v>
      </c>
      <c r="M2805" s="0" t="n">
        <v>3</v>
      </c>
      <c r="N2805" s="16" t="n">
        <f aca="false">I2805*K2805</f>
        <v>530102</v>
      </c>
      <c r="O2805" s="16" t="n">
        <f aca="false">I2805*(K2805-J2805)</f>
        <v>96317</v>
      </c>
      <c r="P2805" s="15" t="n">
        <f aca="false">K2805-J2805</f>
        <v>403</v>
      </c>
      <c r="Q2805" s="0" t="str">
        <f aca="false">IF(G2805=0,"Out of stock",IF(G2805&lt;H2805,"Understocked",IF(G2805&gt;Summary!$B$6*H2805,"Overstocked","Healthy")))</f>
        <v>Healthy</v>
      </c>
      <c r="R2805" s="0" t="str">
        <f aca="false">IF(I2805&gt;=Summary!$B$7,"Fast",IF(I2805&lt;Summary!$B$8,"Slow","Medium"))</f>
        <v>Fast</v>
      </c>
      <c r="S2805" s="15" t="n">
        <f aca="false">IF(M2805&gt;Summary!$B$5,1,0)</f>
        <v>0</v>
      </c>
      <c r="T2805" s="16" t="n">
        <f aca="false">IF(Q2805="Overstocked",(G2805-Summary!$B$6*H2805)*J2805,0)</f>
        <v>0</v>
      </c>
    </row>
    <row r="2806" customFormat="false" ht="15" hidden="false" customHeight="false" outlineLevel="0" collapsed="false">
      <c r="A2806" s="0" t="s">
        <v>2904</v>
      </c>
      <c r="B2806" s="0" t="s">
        <v>89</v>
      </c>
      <c r="C2806" s="0" t="s">
        <v>85</v>
      </c>
      <c r="D2806" s="0" t="s">
        <v>102</v>
      </c>
      <c r="E2806" s="14" t="n">
        <v>45530</v>
      </c>
      <c r="F2806" s="14" t="n">
        <v>45538</v>
      </c>
      <c r="G2806" s="0" t="n">
        <v>154</v>
      </c>
      <c r="H2806" s="0" t="n">
        <v>83</v>
      </c>
      <c r="I2806" s="0" t="n">
        <v>234</v>
      </c>
      <c r="J2806" s="0" t="n">
        <v>225</v>
      </c>
      <c r="K2806" s="0" t="n">
        <v>463</v>
      </c>
      <c r="L2806" s="15" t="s">
        <v>82</v>
      </c>
      <c r="M2806" s="0" t="n">
        <v>8</v>
      </c>
      <c r="N2806" s="16" t="n">
        <f aca="false">I2806*K2806</f>
        <v>108342</v>
      </c>
      <c r="O2806" s="16" t="n">
        <f aca="false">I2806*(K2806-J2806)</f>
        <v>55692</v>
      </c>
      <c r="P2806" s="15" t="n">
        <f aca="false">K2806-J2806</f>
        <v>238</v>
      </c>
      <c r="Q2806" s="0" t="str">
        <f aca="false">IF(G2806=0,"Out of stock",IF(G2806&lt;H2806,"Understocked",IF(G2806&gt;Summary!$B$6*H2806,"Overstocked","Healthy")))</f>
        <v>Healthy</v>
      </c>
      <c r="R2806" s="0" t="str">
        <f aca="false">IF(I2806&gt;=Summary!$B$7,"Fast",IF(I2806&lt;Summary!$B$8,"Slow","Medium"))</f>
        <v>Fast</v>
      </c>
      <c r="S2806" s="15" t="n">
        <f aca="false">IF(M2806&gt;Summary!$B$5,1,0)</f>
        <v>1</v>
      </c>
      <c r="T2806" s="16" t="n">
        <f aca="false">IF(Q2806="Overstocked",(G2806-Summary!$B$6*H2806)*J2806,0)</f>
        <v>0</v>
      </c>
    </row>
    <row r="2807" customFormat="false" ht="15" hidden="false" customHeight="false" outlineLevel="0" collapsed="false">
      <c r="A2807" s="0" t="s">
        <v>2905</v>
      </c>
      <c r="B2807" s="0" t="s">
        <v>84</v>
      </c>
      <c r="C2807" s="0" t="s">
        <v>78</v>
      </c>
      <c r="D2807" s="0" t="s">
        <v>102</v>
      </c>
      <c r="E2807" s="14" t="n">
        <v>45336</v>
      </c>
      <c r="F2807" s="14" t="n">
        <v>45345</v>
      </c>
      <c r="G2807" s="0" t="n">
        <v>118</v>
      </c>
      <c r="H2807" s="0" t="n">
        <v>97</v>
      </c>
      <c r="I2807" s="0" t="n">
        <v>288</v>
      </c>
      <c r="J2807" s="0" t="n">
        <v>1275</v>
      </c>
      <c r="K2807" s="0" t="n">
        <v>1355</v>
      </c>
      <c r="L2807" s="15" t="s">
        <v>87</v>
      </c>
      <c r="M2807" s="0" t="n">
        <v>9</v>
      </c>
      <c r="N2807" s="16" t="n">
        <f aca="false">I2807*K2807</f>
        <v>390240</v>
      </c>
      <c r="O2807" s="16" t="n">
        <f aca="false">I2807*(K2807-J2807)</f>
        <v>23040</v>
      </c>
      <c r="P2807" s="15" t="n">
        <f aca="false">K2807-J2807</f>
        <v>80</v>
      </c>
      <c r="Q2807" s="0" t="str">
        <f aca="false">IF(G2807=0,"Out of stock",IF(G2807&lt;H2807,"Understocked",IF(G2807&gt;Summary!$B$6*H2807,"Overstocked","Healthy")))</f>
        <v>Healthy</v>
      </c>
      <c r="R2807" s="0" t="str">
        <f aca="false">IF(I2807&gt;=Summary!$B$7,"Fast",IF(I2807&lt;Summary!$B$8,"Slow","Medium"))</f>
        <v>Fast</v>
      </c>
      <c r="S2807" s="15" t="n">
        <f aca="false">IF(M2807&gt;Summary!$B$5,1,0)</f>
        <v>1</v>
      </c>
      <c r="T2807" s="16" t="n">
        <f aca="false">IF(Q2807="Overstocked",(G2807-Summary!$B$6*H2807)*J2807,0)</f>
        <v>0</v>
      </c>
    </row>
    <row r="2808" customFormat="false" ht="15" hidden="false" customHeight="false" outlineLevel="0" collapsed="false">
      <c r="A2808" s="0" t="s">
        <v>2906</v>
      </c>
      <c r="B2808" s="0" t="s">
        <v>101</v>
      </c>
      <c r="C2808" s="0" t="s">
        <v>104</v>
      </c>
      <c r="D2808" s="0" t="s">
        <v>90</v>
      </c>
      <c r="E2808" s="14" t="n">
        <v>45337</v>
      </c>
      <c r="F2808" s="14" t="n">
        <v>45344</v>
      </c>
      <c r="G2808" s="0" t="n">
        <v>224</v>
      </c>
      <c r="H2808" s="0" t="n">
        <v>102</v>
      </c>
      <c r="I2808" s="0" t="n">
        <v>44</v>
      </c>
      <c r="J2808" s="0" t="n">
        <v>1173</v>
      </c>
      <c r="K2808" s="0" t="n">
        <v>1288</v>
      </c>
      <c r="L2808" s="15" t="s">
        <v>82</v>
      </c>
      <c r="M2808" s="0" t="n">
        <v>7</v>
      </c>
      <c r="N2808" s="16" t="n">
        <f aca="false">I2808*K2808</f>
        <v>56672</v>
      </c>
      <c r="O2808" s="16" t="n">
        <f aca="false">I2808*(K2808-J2808)</f>
        <v>5060</v>
      </c>
      <c r="P2808" s="15" t="n">
        <f aca="false">K2808-J2808</f>
        <v>115</v>
      </c>
      <c r="Q2808" s="0" t="str">
        <f aca="false">IF(G2808=0,"Out of stock",IF(G2808&lt;H2808,"Understocked",IF(G2808&gt;Summary!$B$6*H2808,"Overstocked","Healthy")))</f>
        <v>Healthy</v>
      </c>
      <c r="R2808" s="0" t="str">
        <f aca="false">IF(I2808&gt;=Summary!$B$7,"Fast",IF(I2808&lt;Summary!$B$8,"Slow","Medium"))</f>
        <v>Slow</v>
      </c>
      <c r="S2808" s="15" t="n">
        <f aca="false">IF(M2808&gt;Summary!$B$5,1,0)</f>
        <v>0</v>
      </c>
      <c r="T2808" s="16" t="n">
        <f aca="false">IF(Q2808="Overstocked",(G2808-Summary!$B$6*H2808)*J2808,0)</f>
        <v>0</v>
      </c>
    </row>
    <row r="2809" customFormat="false" ht="15" hidden="false" customHeight="false" outlineLevel="0" collapsed="false">
      <c r="A2809" s="0" t="s">
        <v>2907</v>
      </c>
      <c r="B2809" s="0" t="s">
        <v>95</v>
      </c>
      <c r="C2809" s="0" t="s">
        <v>78</v>
      </c>
      <c r="D2809" s="0" t="s">
        <v>90</v>
      </c>
      <c r="E2809" s="14" t="n">
        <v>45327</v>
      </c>
      <c r="F2809" s="14" t="n">
        <v>45334</v>
      </c>
      <c r="G2809" s="0" t="n">
        <v>494</v>
      </c>
      <c r="H2809" s="0" t="n">
        <v>129</v>
      </c>
      <c r="I2809" s="0" t="n">
        <v>256</v>
      </c>
      <c r="J2809" s="0" t="n">
        <v>1795</v>
      </c>
      <c r="K2809" s="0" t="n">
        <v>2204</v>
      </c>
      <c r="L2809" s="15" t="s">
        <v>82</v>
      </c>
      <c r="M2809" s="0" t="n">
        <v>7</v>
      </c>
      <c r="N2809" s="16" t="n">
        <f aca="false">I2809*K2809</f>
        <v>564224</v>
      </c>
      <c r="O2809" s="16" t="n">
        <f aca="false">I2809*(K2809-J2809)</f>
        <v>104704</v>
      </c>
      <c r="P2809" s="15" t="n">
        <f aca="false">K2809-J2809</f>
        <v>409</v>
      </c>
      <c r="Q2809" s="0" t="str">
        <f aca="false">IF(G2809=0,"Out of stock",IF(G2809&lt;H2809,"Understocked",IF(G2809&gt;Summary!$B$6*H2809,"Overstocked","Healthy")))</f>
        <v>Healthy</v>
      </c>
      <c r="R2809" s="0" t="str">
        <f aca="false">IF(I2809&gt;=Summary!$B$7,"Fast",IF(I2809&lt;Summary!$B$8,"Slow","Medium"))</f>
        <v>Fast</v>
      </c>
      <c r="S2809" s="15" t="n">
        <f aca="false">IF(M2809&gt;Summary!$B$5,1,0)</f>
        <v>0</v>
      </c>
      <c r="T2809" s="16" t="n">
        <f aca="false">IF(Q2809="Overstocked",(G2809-Summary!$B$6*H2809)*J2809,0)</f>
        <v>0</v>
      </c>
    </row>
    <row r="2810" customFormat="false" ht="15" hidden="false" customHeight="false" outlineLevel="0" collapsed="false">
      <c r="A2810" s="0" t="s">
        <v>2908</v>
      </c>
      <c r="B2810" s="0" t="s">
        <v>115</v>
      </c>
      <c r="C2810" s="0" t="s">
        <v>85</v>
      </c>
      <c r="D2810" s="0" t="s">
        <v>79</v>
      </c>
      <c r="E2810" s="14" t="n">
        <v>45411</v>
      </c>
      <c r="F2810" s="14" t="n">
        <v>45416</v>
      </c>
      <c r="G2810" s="0" t="n">
        <v>493</v>
      </c>
      <c r="H2810" s="0" t="n">
        <v>86</v>
      </c>
      <c r="I2810" s="0" t="n">
        <v>57</v>
      </c>
      <c r="J2810" s="0" t="n">
        <v>1043</v>
      </c>
      <c r="K2810" s="0" t="n">
        <v>1425</v>
      </c>
      <c r="L2810" s="15" t="s">
        <v>87</v>
      </c>
      <c r="M2810" s="0" t="n">
        <v>5</v>
      </c>
      <c r="N2810" s="16" t="n">
        <f aca="false">I2810*K2810</f>
        <v>81225</v>
      </c>
      <c r="O2810" s="16" t="n">
        <f aca="false">I2810*(K2810-J2810)</f>
        <v>21774</v>
      </c>
      <c r="P2810" s="15" t="n">
        <f aca="false">K2810-J2810</f>
        <v>382</v>
      </c>
      <c r="Q2810" s="0" t="str">
        <f aca="false">IF(G2810=0,"Out of stock",IF(G2810&lt;H2810,"Understocked",IF(G2810&gt;Summary!$B$6*H2810,"Overstocked","Healthy")))</f>
        <v>Overstocked</v>
      </c>
      <c r="R2810" s="0" t="str">
        <f aca="false">IF(I2810&gt;=Summary!$B$7,"Fast",IF(I2810&lt;Summary!$B$8,"Slow","Medium"))</f>
        <v>Slow</v>
      </c>
      <c r="S2810" s="15" t="n">
        <f aca="false">IF(M2810&gt;Summary!$B$5,1,0)</f>
        <v>0</v>
      </c>
      <c r="T2810" s="16" t="n">
        <f aca="false">IF(Q2810="Overstocked",(G2810-Summary!$B$6*H2810)*J2810,0)</f>
        <v>155407</v>
      </c>
    </row>
    <row r="2811" customFormat="false" ht="15" hidden="false" customHeight="false" outlineLevel="0" collapsed="false">
      <c r="A2811" s="0" t="s">
        <v>2909</v>
      </c>
      <c r="B2811" s="0" t="s">
        <v>84</v>
      </c>
      <c r="C2811" s="0" t="s">
        <v>85</v>
      </c>
      <c r="D2811" s="0" t="s">
        <v>86</v>
      </c>
      <c r="E2811" s="14" t="n">
        <v>45129</v>
      </c>
      <c r="F2811" s="14" t="n">
        <v>45135</v>
      </c>
      <c r="G2811" s="0" t="n">
        <v>113</v>
      </c>
      <c r="H2811" s="0" t="n">
        <v>108</v>
      </c>
      <c r="I2811" s="0" t="n">
        <v>198</v>
      </c>
      <c r="J2811" s="0" t="n">
        <v>544</v>
      </c>
      <c r="K2811" s="0" t="n">
        <v>607</v>
      </c>
      <c r="L2811" s="15" t="s">
        <v>93</v>
      </c>
      <c r="M2811" s="0" t="n">
        <v>6</v>
      </c>
      <c r="N2811" s="16" t="n">
        <f aca="false">I2811*K2811</f>
        <v>120186</v>
      </c>
      <c r="O2811" s="16" t="n">
        <f aca="false">I2811*(K2811-J2811)</f>
        <v>12474</v>
      </c>
      <c r="P2811" s="15" t="n">
        <f aca="false">K2811-J2811</f>
        <v>63</v>
      </c>
      <c r="Q2811" s="0" t="str">
        <f aca="false">IF(G2811=0,"Out of stock",IF(G2811&lt;H2811,"Understocked",IF(G2811&gt;Summary!$B$6*H2811,"Overstocked","Healthy")))</f>
        <v>Healthy</v>
      </c>
      <c r="R2811" s="0" t="str">
        <f aca="false">IF(I2811&gt;=Summary!$B$7,"Fast",IF(I2811&lt;Summary!$B$8,"Slow","Medium"))</f>
        <v>Medium</v>
      </c>
      <c r="S2811" s="15" t="n">
        <f aca="false">IF(M2811&gt;Summary!$B$5,1,0)</f>
        <v>0</v>
      </c>
      <c r="T2811" s="16" t="n">
        <f aca="false">IF(Q2811="Overstocked",(G2811-Summary!$B$6*H2811)*J2811,0)</f>
        <v>0</v>
      </c>
    </row>
    <row r="2812" customFormat="false" ht="15" hidden="false" customHeight="false" outlineLevel="0" collapsed="false">
      <c r="A2812" s="0" t="s">
        <v>2910</v>
      </c>
      <c r="B2812" s="0" t="s">
        <v>95</v>
      </c>
      <c r="C2812" s="0" t="s">
        <v>78</v>
      </c>
      <c r="D2812" s="0" t="s">
        <v>90</v>
      </c>
      <c r="E2812" s="14" t="n">
        <v>45420</v>
      </c>
      <c r="F2812" s="14" t="n">
        <v>45422</v>
      </c>
      <c r="G2812" s="0" t="n">
        <v>73</v>
      </c>
      <c r="H2812" s="0" t="n">
        <v>69</v>
      </c>
      <c r="I2812" s="0" t="n">
        <v>285</v>
      </c>
      <c r="J2812" s="0" t="n">
        <v>1892</v>
      </c>
      <c r="K2812" s="0" t="n">
        <v>2242</v>
      </c>
      <c r="L2812" s="15" t="s">
        <v>80</v>
      </c>
      <c r="M2812" s="0" t="n">
        <v>2</v>
      </c>
      <c r="N2812" s="16" t="n">
        <f aca="false">I2812*K2812</f>
        <v>638970</v>
      </c>
      <c r="O2812" s="16" t="n">
        <f aca="false">I2812*(K2812-J2812)</f>
        <v>99750</v>
      </c>
      <c r="P2812" s="15" t="n">
        <f aca="false">K2812-J2812</f>
        <v>350</v>
      </c>
      <c r="Q2812" s="0" t="str">
        <f aca="false">IF(G2812=0,"Out of stock",IF(G2812&lt;H2812,"Understocked",IF(G2812&gt;Summary!$B$6*H2812,"Overstocked","Healthy")))</f>
        <v>Healthy</v>
      </c>
      <c r="R2812" s="0" t="str">
        <f aca="false">IF(I2812&gt;=Summary!$B$7,"Fast",IF(I2812&lt;Summary!$B$8,"Slow","Medium"))</f>
        <v>Fast</v>
      </c>
      <c r="S2812" s="15" t="n">
        <f aca="false">IF(M2812&gt;Summary!$B$5,1,0)</f>
        <v>0</v>
      </c>
      <c r="T2812" s="16" t="n">
        <f aca="false">IF(Q2812="Overstocked",(G2812-Summary!$B$6*H2812)*J2812,0)</f>
        <v>0</v>
      </c>
    </row>
    <row r="2813" customFormat="false" ht="15" hidden="false" customHeight="false" outlineLevel="0" collapsed="false">
      <c r="A2813" s="0" t="s">
        <v>2911</v>
      </c>
      <c r="B2813" s="0" t="s">
        <v>101</v>
      </c>
      <c r="C2813" s="0" t="s">
        <v>78</v>
      </c>
      <c r="D2813" s="0" t="s">
        <v>92</v>
      </c>
      <c r="E2813" s="14" t="n">
        <v>45073</v>
      </c>
      <c r="F2813" s="14" t="n">
        <v>45077</v>
      </c>
      <c r="G2813" s="0" t="n">
        <v>176</v>
      </c>
      <c r="H2813" s="0" t="n">
        <v>117</v>
      </c>
      <c r="I2813" s="0" t="n">
        <v>142</v>
      </c>
      <c r="J2813" s="0" t="n">
        <v>1945</v>
      </c>
      <c r="K2813" s="0" t="n">
        <v>2246</v>
      </c>
      <c r="L2813" s="15" t="s">
        <v>80</v>
      </c>
      <c r="M2813" s="0" t="n">
        <v>4</v>
      </c>
      <c r="N2813" s="16" t="n">
        <f aca="false">I2813*K2813</f>
        <v>318932</v>
      </c>
      <c r="O2813" s="16" t="n">
        <f aca="false">I2813*(K2813-J2813)</f>
        <v>42742</v>
      </c>
      <c r="P2813" s="15" t="n">
        <f aca="false">K2813-J2813</f>
        <v>301</v>
      </c>
      <c r="Q2813" s="0" t="str">
        <f aca="false">IF(G2813=0,"Out of stock",IF(G2813&lt;H2813,"Understocked",IF(G2813&gt;Summary!$B$6*H2813,"Overstocked","Healthy")))</f>
        <v>Healthy</v>
      </c>
      <c r="R2813" s="0" t="str">
        <f aca="false">IF(I2813&gt;=Summary!$B$7,"Fast",IF(I2813&lt;Summary!$B$8,"Slow","Medium"))</f>
        <v>Medium</v>
      </c>
      <c r="S2813" s="15" t="n">
        <f aca="false">IF(M2813&gt;Summary!$B$5,1,0)</f>
        <v>0</v>
      </c>
      <c r="T2813" s="16" t="n">
        <f aca="false">IF(Q2813="Overstocked",(G2813-Summary!$B$6*H2813)*J2813,0)</f>
        <v>0</v>
      </c>
    </row>
    <row r="2814" customFormat="false" ht="15" hidden="false" customHeight="false" outlineLevel="0" collapsed="false">
      <c r="A2814" s="0" t="s">
        <v>2912</v>
      </c>
      <c r="B2814" s="0" t="s">
        <v>115</v>
      </c>
      <c r="C2814" s="0" t="s">
        <v>78</v>
      </c>
      <c r="D2814" s="0" t="s">
        <v>90</v>
      </c>
      <c r="E2814" s="14" t="n">
        <v>45401</v>
      </c>
      <c r="F2814" s="14" t="n">
        <v>45411</v>
      </c>
      <c r="G2814" s="0" t="n">
        <v>105</v>
      </c>
      <c r="H2814" s="0" t="n">
        <v>99</v>
      </c>
      <c r="I2814" s="0" t="n">
        <v>159</v>
      </c>
      <c r="J2814" s="0" t="n">
        <v>708</v>
      </c>
      <c r="K2814" s="0" t="n">
        <v>929</v>
      </c>
      <c r="L2814" s="15" t="s">
        <v>82</v>
      </c>
      <c r="M2814" s="0" t="n">
        <v>10</v>
      </c>
      <c r="N2814" s="16" t="n">
        <f aca="false">I2814*K2814</f>
        <v>147711</v>
      </c>
      <c r="O2814" s="16" t="n">
        <f aca="false">I2814*(K2814-J2814)</f>
        <v>35139</v>
      </c>
      <c r="P2814" s="15" t="n">
        <f aca="false">K2814-J2814</f>
        <v>221</v>
      </c>
      <c r="Q2814" s="0" t="str">
        <f aca="false">IF(G2814=0,"Out of stock",IF(G2814&lt;H2814,"Understocked",IF(G2814&gt;Summary!$B$6*H2814,"Overstocked","Healthy")))</f>
        <v>Healthy</v>
      </c>
      <c r="R2814" s="0" t="str">
        <f aca="false">IF(I2814&gt;=Summary!$B$7,"Fast",IF(I2814&lt;Summary!$B$8,"Slow","Medium"))</f>
        <v>Medium</v>
      </c>
      <c r="S2814" s="15" t="n">
        <f aca="false">IF(M2814&gt;Summary!$B$5,1,0)</f>
        <v>1</v>
      </c>
      <c r="T2814" s="16" t="n">
        <f aca="false">IF(Q2814="Overstocked",(G2814-Summary!$B$6*H2814)*J2814,0)</f>
        <v>0</v>
      </c>
    </row>
    <row r="2815" customFormat="false" ht="15" hidden="false" customHeight="false" outlineLevel="0" collapsed="false">
      <c r="A2815" s="0" t="s">
        <v>2913</v>
      </c>
      <c r="B2815" s="0" t="s">
        <v>101</v>
      </c>
      <c r="C2815" s="0" t="s">
        <v>85</v>
      </c>
      <c r="D2815" s="0" t="s">
        <v>86</v>
      </c>
      <c r="E2815" s="14" t="n">
        <v>45260</v>
      </c>
      <c r="F2815" s="14" t="n">
        <v>45263</v>
      </c>
      <c r="G2815" s="0" t="n">
        <v>22</v>
      </c>
      <c r="H2815" s="0" t="n">
        <v>84</v>
      </c>
      <c r="I2815" s="0" t="n">
        <v>170</v>
      </c>
      <c r="J2815" s="0" t="n">
        <v>677</v>
      </c>
      <c r="K2815" s="0" t="n">
        <v>942</v>
      </c>
      <c r="L2815" s="15" t="s">
        <v>97</v>
      </c>
      <c r="M2815" s="0" t="n">
        <v>3</v>
      </c>
      <c r="N2815" s="16" t="n">
        <f aca="false">I2815*K2815</f>
        <v>160140</v>
      </c>
      <c r="O2815" s="16" t="n">
        <f aca="false">I2815*(K2815-J2815)</f>
        <v>45050</v>
      </c>
      <c r="P2815" s="15" t="n">
        <f aca="false">K2815-J2815</f>
        <v>265</v>
      </c>
      <c r="Q2815" s="0" t="str">
        <f aca="false">IF(G2815=0,"Out of stock",IF(G2815&lt;H2815,"Understocked",IF(G2815&gt;Summary!$B$6*H2815,"Overstocked","Healthy")))</f>
        <v>Understocked</v>
      </c>
      <c r="R2815" s="0" t="str">
        <f aca="false">IF(I2815&gt;=Summary!$B$7,"Fast",IF(I2815&lt;Summary!$B$8,"Slow","Medium"))</f>
        <v>Medium</v>
      </c>
      <c r="S2815" s="15" t="n">
        <f aca="false">IF(M2815&gt;Summary!$B$5,1,0)</f>
        <v>0</v>
      </c>
      <c r="T2815" s="16" t="n">
        <f aca="false">IF(Q2815="Overstocked",(G2815-Summary!$B$6*H2815)*J2815,0)</f>
        <v>0</v>
      </c>
    </row>
    <row r="2816" customFormat="false" ht="15" hidden="false" customHeight="false" outlineLevel="0" collapsed="false">
      <c r="A2816" s="0" t="s">
        <v>2914</v>
      </c>
      <c r="B2816" s="0" t="s">
        <v>95</v>
      </c>
      <c r="C2816" s="0" t="s">
        <v>85</v>
      </c>
      <c r="D2816" s="0" t="s">
        <v>92</v>
      </c>
      <c r="E2816" s="14" t="n">
        <v>45553</v>
      </c>
      <c r="F2816" s="14" t="n">
        <v>45563</v>
      </c>
      <c r="G2816" s="0" t="n">
        <v>384</v>
      </c>
      <c r="H2816" s="0" t="n">
        <v>123</v>
      </c>
      <c r="I2816" s="0" t="n">
        <v>103</v>
      </c>
      <c r="J2816" s="0" t="n">
        <v>1208</v>
      </c>
      <c r="K2816" s="0" t="n">
        <v>1274</v>
      </c>
      <c r="L2816" s="15" t="s">
        <v>87</v>
      </c>
      <c r="M2816" s="0" t="n">
        <v>10</v>
      </c>
      <c r="N2816" s="16" t="n">
        <f aca="false">I2816*K2816</f>
        <v>131222</v>
      </c>
      <c r="O2816" s="16" t="n">
        <f aca="false">I2816*(K2816-J2816)</f>
        <v>6798</v>
      </c>
      <c r="P2816" s="15" t="n">
        <f aca="false">K2816-J2816</f>
        <v>66</v>
      </c>
      <c r="Q2816" s="0" t="str">
        <f aca="false">IF(G2816=0,"Out of stock",IF(G2816&lt;H2816,"Understocked",IF(G2816&gt;Summary!$B$6*H2816,"Overstocked","Healthy")))</f>
        <v>Healthy</v>
      </c>
      <c r="R2816" s="0" t="str">
        <f aca="false">IF(I2816&gt;=Summary!$B$7,"Fast",IF(I2816&lt;Summary!$B$8,"Slow","Medium"))</f>
        <v>Medium</v>
      </c>
      <c r="S2816" s="15" t="n">
        <f aca="false">IF(M2816&gt;Summary!$B$5,1,0)</f>
        <v>1</v>
      </c>
      <c r="T2816" s="16" t="n">
        <f aca="false">IF(Q2816="Overstocked",(G2816-Summary!$B$6*H2816)*J2816,0)</f>
        <v>0</v>
      </c>
    </row>
    <row r="2817" customFormat="false" ht="15" hidden="false" customHeight="false" outlineLevel="0" collapsed="false">
      <c r="A2817" s="0" t="s">
        <v>2915</v>
      </c>
      <c r="B2817" s="0" t="s">
        <v>111</v>
      </c>
      <c r="C2817" s="0" t="s">
        <v>96</v>
      </c>
      <c r="D2817" s="0" t="s">
        <v>90</v>
      </c>
      <c r="E2817" s="14" t="n">
        <v>45605</v>
      </c>
      <c r="F2817" s="14" t="n">
        <v>45613</v>
      </c>
      <c r="G2817" s="0" t="n">
        <v>185</v>
      </c>
      <c r="H2817" s="0" t="n">
        <v>65</v>
      </c>
      <c r="I2817" s="0" t="n">
        <v>233</v>
      </c>
      <c r="J2817" s="0" t="n">
        <v>213</v>
      </c>
      <c r="K2817" s="0" t="n">
        <v>314</v>
      </c>
      <c r="L2817" s="15" t="s">
        <v>93</v>
      </c>
      <c r="M2817" s="0" t="n">
        <v>8</v>
      </c>
      <c r="N2817" s="16" t="n">
        <f aca="false">I2817*K2817</f>
        <v>73162</v>
      </c>
      <c r="O2817" s="16" t="n">
        <f aca="false">I2817*(K2817-J2817)</f>
        <v>23533</v>
      </c>
      <c r="P2817" s="15" t="n">
        <f aca="false">K2817-J2817</f>
        <v>101</v>
      </c>
      <c r="Q2817" s="0" t="str">
        <f aca="false">IF(G2817=0,"Out of stock",IF(G2817&lt;H2817,"Understocked",IF(G2817&gt;Summary!$B$6*H2817,"Overstocked","Healthy")))</f>
        <v>Healthy</v>
      </c>
      <c r="R2817" s="0" t="str">
        <f aca="false">IF(I2817&gt;=Summary!$B$7,"Fast",IF(I2817&lt;Summary!$B$8,"Slow","Medium"))</f>
        <v>Fast</v>
      </c>
      <c r="S2817" s="15" t="n">
        <f aca="false">IF(M2817&gt;Summary!$B$5,1,0)</f>
        <v>1</v>
      </c>
      <c r="T2817" s="16" t="n">
        <f aca="false">IF(Q2817="Overstocked",(G2817-Summary!$B$6*H2817)*J2817,0)</f>
        <v>0</v>
      </c>
    </row>
    <row r="2818" customFormat="false" ht="15" hidden="false" customHeight="false" outlineLevel="0" collapsed="false">
      <c r="A2818" s="0" t="s">
        <v>2916</v>
      </c>
      <c r="B2818" s="0" t="s">
        <v>95</v>
      </c>
      <c r="C2818" s="0" t="s">
        <v>85</v>
      </c>
      <c r="D2818" s="0" t="s">
        <v>90</v>
      </c>
      <c r="E2818" s="14" t="n">
        <v>45079</v>
      </c>
      <c r="F2818" s="14" t="n">
        <v>45089</v>
      </c>
      <c r="G2818" s="0" t="n">
        <v>256</v>
      </c>
      <c r="H2818" s="0" t="n">
        <v>50</v>
      </c>
      <c r="I2818" s="0" t="n">
        <v>282</v>
      </c>
      <c r="J2818" s="0" t="n">
        <v>511</v>
      </c>
      <c r="K2818" s="0" t="n">
        <v>799</v>
      </c>
      <c r="L2818" s="15" t="s">
        <v>97</v>
      </c>
      <c r="M2818" s="0" t="n">
        <v>10</v>
      </c>
      <c r="N2818" s="16" t="n">
        <f aca="false">I2818*K2818</f>
        <v>225318</v>
      </c>
      <c r="O2818" s="16" t="n">
        <f aca="false">I2818*(K2818-J2818)</f>
        <v>81216</v>
      </c>
      <c r="P2818" s="15" t="n">
        <f aca="false">K2818-J2818</f>
        <v>288</v>
      </c>
      <c r="Q2818" s="0" t="str">
        <f aca="false">IF(G2818=0,"Out of stock",IF(G2818&lt;H2818,"Understocked",IF(G2818&gt;Summary!$B$6*H2818,"Overstocked","Healthy")))</f>
        <v>Overstocked</v>
      </c>
      <c r="R2818" s="0" t="str">
        <f aca="false">IF(I2818&gt;=Summary!$B$7,"Fast",IF(I2818&lt;Summary!$B$8,"Slow","Medium"))</f>
        <v>Fast</v>
      </c>
      <c r="S2818" s="15" t="n">
        <f aca="false">IF(M2818&gt;Summary!$B$5,1,0)</f>
        <v>1</v>
      </c>
      <c r="T2818" s="16" t="n">
        <f aca="false">IF(Q2818="Overstocked",(G2818-Summary!$B$6*H2818)*J2818,0)</f>
        <v>28616</v>
      </c>
    </row>
    <row r="2819" customFormat="false" ht="15" hidden="false" customHeight="false" outlineLevel="0" collapsed="false">
      <c r="A2819" s="0" t="s">
        <v>2917</v>
      </c>
      <c r="B2819" s="0" t="s">
        <v>113</v>
      </c>
      <c r="C2819" s="0" t="s">
        <v>85</v>
      </c>
      <c r="D2819" s="0" t="s">
        <v>86</v>
      </c>
      <c r="E2819" s="14" t="n">
        <v>45035</v>
      </c>
      <c r="F2819" s="14" t="n">
        <v>45041</v>
      </c>
      <c r="G2819" s="0" t="n">
        <v>102</v>
      </c>
      <c r="H2819" s="0" t="n">
        <v>97</v>
      </c>
      <c r="I2819" s="0" t="n">
        <v>248</v>
      </c>
      <c r="J2819" s="0" t="n">
        <v>415</v>
      </c>
      <c r="K2819" s="0" t="n">
        <v>822</v>
      </c>
      <c r="L2819" s="15" t="s">
        <v>97</v>
      </c>
      <c r="M2819" s="0" t="n">
        <v>6</v>
      </c>
      <c r="N2819" s="16" t="n">
        <f aca="false">I2819*K2819</f>
        <v>203856</v>
      </c>
      <c r="O2819" s="16" t="n">
        <f aca="false">I2819*(K2819-J2819)</f>
        <v>100936</v>
      </c>
      <c r="P2819" s="15" t="n">
        <f aca="false">K2819-J2819</f>
        <v>407</v>
      </c>
      <c r="Q2819" s="0" t="str">
        <f aca="false">IF(G2819=0,"Out of stock",IF(G2819&lt;H2819,"Understocked",IF(G2819&gt;Summary!$B$6*H2819,"Overstocked","Healthy")))</f>
        <v>Healthy</v>
      </c>
      <c r="R2819" s="0" t="str">
        <f aca="false">IF(I2819&gt;=Summary!$B$7,"Fast",IF(I2819&lt;Summary!$B$8,"Slow","Medium"))</f>
        <v>Fast</v>
      </c>
      <c r="S2819" s="15" t="n">
        <f aca="false">IF(M2819&gt;Summary!$B$5,1,0)</f>
        <v>0</v>
      </c>
      <c r="T2819" s="16" t="n">
        <f aca="false">IF(Q2819="Overstocked",(G2819-Summary!$B$6*H2819)*J2819,0)</f>
        <v>0</v>
      </c>
    </row>
    <row r="2820" customFormat="false" ht="15" hidden="false" customHeight="false" outlineLevel="0" collapsed="false">
      <c r="A2820" s="0" t="s">
        <v>2918</v>
      </c>
      <c r="B2820" s="0" t="s">
        <v>84</v>
      </c>
      <c r="C2820" s="0" t="s">
        <v>85</v>
      </c>
      <c r="D2820" s="0" t="s">
        <v>90</v>
      </c>
      <c r="E2820" s="14" t="n">
        <v>45057</v>
      </c>
      <c r="F2820" s="14" t="n">
        <v>45060</v>
      </c>
      <c r="G2820" s="0" t="n">
        <v>205</v>
      </c>
      <c r="H2820" s="0" t="n">
        <v>132</v>
      </c>
      <c r="I2820" s="0" t="n">
        <v>42</v>
      </c>
      <c r="J2820" s="0" t="n">
        <v>1360</v>
      </c>
      <c r="K2820" s="0" t="n">
        <v>1453</v>
      </c>
      <c r="L2820" s="15" t="s">
        <v>87</v>
      </c>
      <c r="M2820" s="0" t="n">
        <v>3</v>
      </c>
      <c r="N2820" s="16" t="n">
        <f aca="false">I2820*K2820</f>
        <v>61026</v>
      </c>
      <c r="O2820" s="16" t="n">
        <f aca="false">I2820*(K2820-J2820)</f>
        <v>3906</v>
      </c>
      <c r="P2820" s="15" t="n">
        <f aca="false">K2820-J2820</f>
        <v>93</v>
      </c>
      <c r="Q2820" s="0" t="str">
        <f aca="false">IF(G2820=0,"Out of stock",IF(G2820&lt;H2820,"Understocked",IF(G2820&gt;Summary!$B$6*H2820,"Overstocked","Healthy")))</f>
        <v>Healthy</v>
      </c>
      <c r="R2820" s="0" t="str">
        <f aca="false">IF(I2820&gt;=Summary!$B$7,"Fast",IF(I2820&lt;Summary!$B$8,"Slow","Medium"))</f>
        <v>Slow</v>
      </c>
      <c r="S2820" s="15" t="n">
        <f aca="false">IF(M2820&gt;Summary!$B$5,1,0)</f>
        <v>0</v>
      </c>
      <c r="T2820" s="16" t="n">
        <f aca="false">IF(Q2820="Overstocked",(G2820-Summary!$B$6*H2820)*J2820,0)</f>
        <v>0</v>
      </c>
    </row>
    <row r="2821" customFormat="false" ht="15" hidden="false" customHeight="false" outlineLevel="0" collapsed="false">
      <c r="A2821" s="0" t="s">
        <v>2919</v>
      </c>
      <c r="B2821" s="0" t="s">
        <v>115</v>
      </c>
      <c r="C2821" s="0" t="s">
        <v>96</v>
      </c>
      <c r="D2821" s="0" t="s">
        <v>90</v>
      </c>
      <c r="E2821" s="14" t="n">
        <v>45500</v>
      </c>
      <c r="F2821" s="14" t="n">
        <v>45504</v>
      </c>
      <c r="G2821" s="0" t="n">
        <v>351</v>
      </c>
      <c r="H2821" s="0" t="n">
        <v>139</v>
      </c>
      <c r="I2821" s="0" t="n">
        <v>293</v>
      </c>
      <c r="J2821" s="0" t="n">
        <v>336</v>
      </c>
      <c r="K2821" s="0" t="n">
        <v>704</v>
      </c>
      <c r="L2821" s="15" t="s">
        <v>97</v>
      </c>
      <c r="M2821" s="0" t="n">
        <v>4</v>
      </c>
      <c r="N2821" s="16" t="n">
        <f aca="false">I2821*K2821</f>
        <v>206272</v>
      </c>
      <c r="O2821" s="16" t="n">
        <f aca="false">I2821*(K2821-J2821)</f>
        <v>107824</v>
      </c>
      <c r="P2821" s="15" t="n">
        <f aca="false">K2821-J2821</f>
        <v>368</v>
      </c>
      <c r="Q2821" s="0" t="str">
        <f aca="false">IF(G2821=0,"Out of stock",IF(G2821&lt;H2821,"Understocked",IF(G2821&gt;Summary!$B$6*H2821,"Overstocked","Healthy")))</f>
        <v>Healthy</v>
      </c>
      <c r="R2821" s="0" t="str">
        <f aca="false">IF(I2821&gt;=Summary!$B$7,"Fast",IF(I2821&lt;Summary!$B$8,"Slow","Medium"))</f>
        <v>Fast</v>
      </c>
      <c r="S2821" s="15" t="n">
        <f aca="false">IF(M2821&gt;Summary!$B$5,1,0)</f>
        <v>0</v>
      </c>
      <c r="T2821" s="16" t="n">
        <f aca="false">IF(Q2821="Overstocked",(G2821-Summary!$B$6*H2821)*J2821,0)</f>
        <v>0</v>
      </c>
    </row>
    <row r="2822" customFormat="false" ht="15" hidden="false" customHeight="false" outlineLevel="0" collapsed="false">
      <c r="A2822" s="0" t="s">
        <v>2920</v>
      </c>
      <c r="B2822" s="0" t="s">
        <v>123</v>
      </c>
      <c r="C2822" s="0" t="s">
        <v>96</v>
      </c>
      <c r="D2822" s="0" t="s">
        <v>90</v>
      </c>
      <c r="E2822" s="14" t="n">
        <v>45329</v>
      </c>
      <c r="F2822" s="14" t="n">
        <v>45335</v>
      </c>
      <c r="G2822" s="0" t="n">
        <v>12</v>
      </c>
      <c r="H2822" s="0" t="n">
        <v>57</v>
      </c>
      <c r="I2822" s="0" t="n">
        <v>81</v>
      </c>
      <c r="J2822" s="0" t="n">
        <v>1958</v>
      </c>
      <c r="K2822" s="0" t="n">
        <v>2152</v>
      </c>
      <c r="L2822" s="15" t="s">
        <v>87</v>
      </c>
      <c r="M2822" s="0" t="n">
        <v>6</v>
      </c>
      <c r="N2822" s="16" t="n">
        <f aca="false">I2822*K2822</f>
        <v>174312</v>
      </c>
      <c r="O2822" s="16" t="n">
        <f aca="false">I2822*(K2822-J2822)</f>
        <v>15714</v>
      </c>
      <c r="P2822" s="15" t="n">
        <f aca="false">K2822-J2822</f>
        <v>194</v>
      </c>
      <c r="Q2822" s="0" t="str">
        <f aca="false">IF(G2822=0,"Out of stock",IF(G2822&lt;H2822,"Understocked",IF(G2822&gt;Summary!$B$6*H2822,"Overstocked","Healthy")))</f>
        <v>Understocked</v>
      </c>
      <c r="R2822" s="0" t="str">
        <f aca="false">IF(I2822&gt;=Summary!$B$7,"Fast",IF(I2822&lt;Summary!$B$8,"Slow","Medium"))</f>
        <v>Slow</v>
      </c>
      <c r="S2822" s="15" t="n">
        <f aca="false">IF(M2822&gt;Summary!$B$5,1,0)</f>
        <v>0</v>
      </c>
      <c r="T2822" s="16" t="n">
        <f aca="false">IF(Q2822="Overstocked",(G2822-Summary!$B$6*H2822)*J2822,0)</f>
        <v>0</v>
      </c>
    </row>
    <row r="2823" customFormat="false" ht="15" hidden="false" customHeight="false" outlineLevel="0" collapsed="false">
      <c r="A2823" s="0" t="s">
        <v>2921</v>
      </c>
      <c r="B2823" s="0" t="s">
        <v>113</v>
      </c>
      <c r="C2823" s="0" t="s">
        <v>78</v>
      </c>
      <c r="D2823" s="0" t="s">
        <v>90</v>
      </c>
      <c r="E2823" s="14" t="n">
        <v>45642</v>
      </c>
      <c r="F2823" s="14" t="n">
        <v>45650</v>
      </c>
      <c r="G2823" s="0" t="n">
        <v>328</v>
      </c>
      <c r="H2823" s="0" t="n">
        <v>90</v>
      </c>
      <c r="I2823" s="0" t="n">
        <v>201</v>
      </c>
      <c r="J2823" s="0" t="n">
        <v>1942</v>
      </c>
      <c r="K2823" s="0" t="n">
        <v>2237</v>
      </c>
      <c r="L2823" s="15" t="s">
        <v>87</v>
      </c>
      <c r="M2823" s="0" t="n">
        <v>8</v>
      </c>
      <c r="N2823" s="16" t="n">
        <f aca="false">I2823*K2823</f>
        <v>449637</v>
      </c>
      <c r="O2823" s="16" t="n">
        <f aca="false">I2823*(K2823-J2823)</f>
        <v>59295</v>
      </c>
      <c r="P2823" s="15" t="n">
        <f aca="false">K2823-J2823</f>
        <v>295</v>
      </c>
      <c r="Q2823" s="0" t="str">
        <f aca="false">IF(G2823=0,"Out of stock",IF(G2823&lt;H2823,"Understocked",IF(G2823&gt;Summary!$B$6*H2823,"Overstocked","Healthy")))</f>
        <v>Healthy</v>
      </c>
      <c r="R2823" s="0" t="str">
        <f aca="false">IF(I2823&gt;=Summary!$B$7,"Fast",IF(I2823&lt;Summary!$B$8,"Slow","Medium"))</f>
        <v>Fast</v>
      </c>
      <c r="S2823" s="15" t="n">
        <f aca="false">IF(M2823&gt;Summary!$B$5,1,0)</f>
        <v>1</v>
      </c>
      <c r="T2823" s="16" t="n">
        <f aca="false">IF(Q2823="Overstocked",(G2823-Summary!$B$6*H2823)*J2823,0)</f>
        <v>0</v>
      </c>
    </row>
    <row r="2824" customFormat="false" ht="15" hidden="false" customHeight="false" outlineLevel="0" collapsed="false">
      <c r="A2824" s="0" t="s">
        <v>2922</v>
      </c>
      <c r="B2824" s="0" t="s">
        <v>84</v>
      </c>
      <c r="C2824" s="0" t="s">
        <v>96</v>
      </c>
      <c r="D2824" s="0" t="s">
        <v>102</v>
      </c>
      <c r="E2824" s="14" t="n">
        <v>45418</v>
      </c>
      <c r="F2824" s="14" t="n">
        <v>45422</v>
      </c>
      <c r="G2824" s="0" t="n">
        <v>179</v>
      </c>
      <c r="H2824" s="0" t="n">
        <v>147</v>
      </c>
      <c r="I2824" s="0" t="n">
        <v>206</v>
      </c>
      <c r="J2824" s="0" t="n">
        <v>1744</v>
      </c>
      <c r="K2824" s="0" t="n">
        <v>2072</v>
      </c>
      <c r="L2824" s="15" t="s">
        <v>82</v>
      </c>
      <c r="M2824" s="0" t="n">
        <v>4</v>
      </c>
      <c r="N2824" s="16" t="n">
        <f aca="false">I2824*K2824</f>
        <v>426832</v>
      </c>
      <c r="O2824" s="16" t="n">
        <f aca="false">I2824*(K2824-J2824)</f>
        <v>67568</v>
      </c>
      <c r="P2824" s="15" t="n">
        <f aca="false">K2824-J2824</f>
        <v>328</v>
      </c>
      <c r="Q2824" s="0" t="str">
        <f aca="false">IF(G2824=0,"Out of stock",IF(G2824&lt;H2824,"Understocked",IF(G2824&gt;Summary!$B$6*H2824,"Overstocked","Healthy")))</f>
        <v>Healthy</v>
      </c>
      <c r="R2824" s="0" t="str">
        <f aca="false">IF(I2824&gt;=Summary!$B$7,"Fast",IF(I2824&lt;Summary!$B$8,"Slow","Medium"))</f>
        <v>Fast</v>
      </c>
      <c r="S2824" s="15" t="n">
        <f aca="false">IF(M2824&gt;Summary!$B$5,1,0)</f>
        <v>0</v>
      </c>
      <c r="T2824" s="16" t="n">
        <f aca="false">IF(Q2824="Overstocked",(G2824-Summary!$B$6*H2824)*J2824,0)</f>
        <v>0</v>
      </c>
    </row>
    <row r="2825" customFormat="false" ht="15" hidden="false" customHeight="false" outlineLevel="0" collapsed="false">
      <c r="A2825" s="0" t="s">
        <v>2923</v>
      </c>
      <c r="B2825" s="0" t="s">
        <v>107</v>
      </c>
      <c r="C2825" s="0" t="s">
        <v>104</v>
      </c>
      <c r="D2825" s="0" t="s">
        <v>86</v>
      </c>
      <c r="E2825" s="14" t="n">
        <v>45331</v>
      </c>
      <c r="F2825" s="14" t="n">
        <v>45332</v>
      </c>
      <c r="G2825" s="0" t="n">
        <v>412</v>
      </c>
      <c r="H2825" s="0" t="n">
        <v>113</v>
      </c>
      <c r="I2825" s="0" t="n">
        <v>117</v>
      </c>
      <c r="J2825" s="0" t="n">
        <v>1232</v>
      </c>
      <c r="K2825" s="0" t="n">
        <v>1348</v>
      </c>
      <c r="L2825" s="15" t="s">
        <v>93</v>
      </c>
      <c r="M2825" s="0" t="n">
        <v>1</v>
      </c>
      <c r="N2825" s="16" t="n">
        <f aca="false">I2825*K2825</f>
        <v>157716</v>
      </c>
      <c r="O2825" s="16" t="n">
        <f aca="false">I2825*(K2825-J2825)</f>
        <v>13572</v>
      </c>
      <c r="P2825" s="15" t="n">
        <f aca="false">K2825-J2825</f>
        <v>116</v>
      </c>
      <c r="Q2825" s="0" t="str">
        <f aca="false">IF(G2825=0,"Out of stock",IF(G2825&lt;H2825,"Understocked",IF(G2825&gt;Summary!$B$6*H2825,"Overstocked","Healthy")))</f>
        <v>Healthy</v>
      </c>
      <c r="R2825" s="0" t="str">
        <f aca="false">IF(I2825&gt;=Summary!$B$7,"Fast",IF(I2825&lt;Summary!$B$8,"Slow","Medium"))</f>
        <v>Medium</v>
      </c>
      <c r="S2825" s="15" t="n">
        <f aca="false">IF(M2825&gt;Summary!$B$5,1,0)</f>
        <v>0</v>
      </c>
      <c r="T2825" s="16" t="n">
        <f aca="false">IF(Q2825="Overstocked",(G2825-Summary!$B$6*H2825)*J2825,0)</f>
        <v>0</v>
      </c>
    </row>
    <row r="2826" customFormat="false" ht="15" hidden="false" customHeight="false" outlineLevel="0" collapsed="false">
      <c r="A2826" s="0" t="s">
        <v>2924</v>
      </c>
      <c r="B2826" s="0" t="s">
        <v>113</v>
      </c>
      <c r="C2826" s="0" t="s">
        <v>85</v>
      </c>
      <c r="D2826" s="0" t="s">
        <v>90</v>
      </c>
      <c r="E2826" s="14" t="n">
        <v>44956</v>
      </c>
      <c r="F2826" s="14" t="n">
        <v>44965</v>
      </c>
      <c r="G2826" s="0" t="n">
        <v>22</v>
      </c>
      <c r="H2826" s="0" t="n">
        <v>51</v>
      </c>
      <c r="I2826" s="0" t="n">
        <v>228</v>
      </c>
      <c r="J2826" s="0" t="n">
        <v>1353</v>
      </c>
      <c r="K2826" s="0" t="n">
        <v>1474</v>
      </c>
      <c r="L2826" s="15" t="s">
        <v>87</v>
      </c>
      <c r="M2826" s="0" t="n">
        <v>9</v>
      </c>
      <c r="N2826" s="16" t="n">
        <f aca="false">I2826*K2826</f>
        <v>336072</v>
      </c>
      <c r="O2826" s="16" t="n">
        <f aca="false">I2826*(K2826-J2826)</f>
        <v>27588</v>
      </c>
      <c r="P2826" s="15" t="n">
        <f aca="false">K2826-J2826</f>
        <v>121</v>
      </c>
      <c r="Q2826" s="0" t="str">
        <f aca="false">IF(G2826=0,"Out of stock",IF(G2826&lt;H2826,"Understocked",IF(G2826&gt;Summary!$B$6*H2826,"Overstocked","Healthy")))</f>
        <v>Understocked</v>
      </c>
      <c r="R2826" s="0" t="str">
        <f aca="false">IF(I2826&gt;=Summary!$B$7,"Fast",IF(I2826&lt;Summary!$B$8,"Slow","Medium"))</f>
        <v>Fast</v>
      </c>
      <c r="S2826" s="15" t="n">
        <f aca="false">IF(M2826&gt;Summary!$B$5,1,0)</f>
        <v>1</v>
      </c>
      <c r="T2826" s="16" t="n">
        <f aca="false">IF(Q2826="Overstocked",(G2826-Summary!$B$6*H2826)*J2826,0)</f>
        <v>0</v>
      </c>
    </row>
    <row r="2827" customFormat="false" ht="15" hidden="false" customHeight="false" outlineLevel="0" collapsed="false">
      <c r="A2827" s="0" t="s">
        <v>2925</v>
      </c>
      <c r="B2827" s="0" t="s">
        <v>95</v>
      </c>
      <c r="C2827" s="0" t="s">
        <v>104</v>
      </c>
      <c r="D2827" s="0" t="s">
        <v>92</v>
      </c>
      <c r="E2827" s="14" t="n">
        <v>44937</v>
      </c>
      <c r="F2827" s="14" t="n">
        <v>44947</v>
      </c>
      <c r="G2827" s="0" t="n">
        <v>489</v>
      </c>
      <c r="H2827" s="0" t="n">
        <v>84</v>
      </c>
      <c r="I2827" s="0" t="n">
        <v>241</v>
      </c>
      <c r="J2827" s="0" t="n">
        <v>588</v>
      </c>
      <c r="K2827" s="0" t="n">
        <v>944</v>
      </c>
      <c r="L2827" s="15" t="s">
        <v>87</v>
      </c>
      <c r="M2827" s="0" t="n">
        <v>10</v>
      </c>
      <c r="N2827" s="16" t="n">
        <f aca="false">I2827*K2827</f>
        <v>227504</v>
      </c>
      <c r="O2827" s="16" t="n">
        <f aca="false">I2827*(K2827-J2827)</f>
        <v>85796</v>
      </c>
      <c r="P2827" s="15" t="n">
        <f aca="false">K2827-J2827</f>
        <v>356</v>
      </c>
      <c r="Q2827" s="0" t="str">
        <f aca="false">IF(G2827=0,"Out of stock",IF(G2827&lt;H2827,"Understocked",IF(G2827&gt;Summary!$B$6*H2827,"Overstocked","Healthy")))</f>
        <v>Overstocked</v>
      </c>
      <c r="R2827" s="0" t="str">
        <f aca="false">IF(I2827&gt;=Summary!$B$7,"Fast",IF(I2827&lt;Summary!$B$8,"Slow","Medium"))</f>
        <v>Fast</v>
      </c>
      <c r="S2827" s="15" t="n">
        <f aca="false">IF(M2827&gt;Summary!$B$5,1,0)</f>
        <v>1</v>
      </c>
      <c r="T2827" s="16" t="n">
        <f aca="false">IF(Q2827="Overstocked",(G2827-Summary!$B$6*H2827)*J2827,0)</f>
        <v>89964</v>
      </c>
    </row>
    <row r="2828" customFormat="false" ht="15" hidden="false" customHeight="false" outlineLevel="0" collapsed="false">
      <c r="A2828" s="0" t="s">
        <v>2926</v>
      </c>
      <c r="B2828" s="0" t="s">
        <v>123</v>
      </c>
      <c r="C2828" s="0" t="s">
        <v>104</v>
      </c>
      <c r="D2828" s="0" t="s">
        <v>79</v>
      </c>
      <c r="E2828" s="14" t="n">
        <v>44960</v>
      </c>
      <c r="F2828" s="14" t="n">
        <v>44970</v>
      </c>
      <c r="G2828" s="0" t="n">
        <v>128</v>
      </c>
      <c r="H2828" s="0" t="n">
        <v>60</v>
      </c>
      <c r="I2828" s="0" t="n">
        <v>249</v>
      </c>
      <c r="J2828" s="0" t="n">
        <v>1120</v>
      </c>
      <c r="K2828" s="0" t="n">
        <v>1364</v>
      </c>
      <c r="L2828" s="15" t="s">
        <v>82</v>
      </c>
      <c r="M2828" s="0" t="n">
        <v>10</v>
      </c>
      <c r="N2828" s="16" t="n">
        <f aca="false">I2828*K2828</f>
        <v>339636</v>
      </c>
      <c r="O2828" s="16" t="n">
        <f aca="false">I2828*(K2828-J2828)</f>
        <v>60756</v>
      </c>
      <c r="P2828" s="15" t="n">
        <f aca="false">K2828-J2828</f>
        <v>244</v>
      </c>
      <c r="Q2828" s="0" t="str">
        <f aca="false">IF(G2828=0,"Out of stock",IF(G2828&lt;H2828,"Understocked",IF(G2828&gt;Summary!$B$6*H2828,"Overstocked","Healthy")))</f>
        <v>Healthy</v>
      </c>
      <c r="R2828" s="0" t="str">
        <f aca="false">IF(I2828&gt;=Summary!$B$7,"Fast",IF(I2828&lt;Summary!$B$8,"Slow","Medium"))</f>
        <v>Fast</v>
      </c>
      <c r="S2828" s="15" t="n">
        <f aca="false">IF(M2828&gt;Summary!$B$5,1,0)</f>
        <v>1</v>
      </c>
      <c r="T2828" s="16" t="n">
        <f aca="false">IF(Q2828="Overstocked",(G2828-Summary!$B$6*H2828)*J2828,0)</f>
        <v>0</v>
      </c>
    </row>
    <row r="2829" customFormat="false" ht="15" hidden="false" customHeight="false" outlineLevel="0" collapsed="false">
      <c r="A2829" s="0" t="s">
        <v>2927</v>
      </c>
      <c r="B2829" s="0" t="s">
        <v>84</v>
      </c>
      <c r="C2829" s="0" t="s">
        <v>96</v>
      </c>
      <c r="D2829" s="0" t="s">
        <v>86</v>
      </c>
      <c r="E2829" s="14" t="n">
        <v>45073</v>
      </c>
      <c r="F2829" s="14" t="n">
        <v>45074</v>
      </c>
      <c r="G2829" s="0" t="n">
        <v>315</v>
      </c>
      <c r="H2829" s="0" t="n">
        <v>117</v>
      </c>
      <c r="I2829" s="0" t="n">
        <v>96</v>
      </c>
      <c r="J2829" s="0" t="n">
        <v>1316</v>
      </c>
      <c r="K2829" s="0" t="n">
        <v>1552</v>
      </c>
      <c r="L2829" s="15" t="s">
        <v>87</v>
      </c>
      <c r="M2829" s="0" t="n">
        <v>1</v>
      </c>
      <c r="N2829" s="16" t="n">
        <f aca="false">I2829*K2829</f>
        <v>148992</v>
      </c>
      <c r="O2829" s="16" t="n">
        <f aca="false">I2829*(K2829-J2829)</f>
        <v>22656</v>
      </c>
      <c r="P2829" s="15" t="n">
        <f aca="false">K2829-J2829</f>
        <v>236</v>
      </c>
      <c r="Q2829" s="0" t="str">
        <f aca="false">IF(G2829=0,"Out of stock",IF(G2829&lt;H2829,"Understocked",IF(G2829&gt;Summary!$B$6*H2829,"Overstocked","Healthy")))</f>
        <v>Healthy</v>
      </c>
      <c r="R2829" s="0" t="str">
        <f aca="false">IF(I2829&gt;=Summary!$B$7,"Fast",IF(I2829&lt;Summary!$B$8,"Slow","Medium"))</f>
        <v>Slow</v>
      </c>
      <c r="S2829" s="15" t="n">
        <f aca="false">IF(M2829&gt;Summary!$B$5,1,0)</f>
        <v>0</v>
      </c>
      <c r="T2829" s="16" t="n">
        <f aca="false">IF(Q2829="Overstocked",(G2829-Summary!$B$6*H2829)*J2829,0)</f>
        <v>0</v>
      </c>
    </row>
    <row r="2830" customFormat="false" ht="15" hidden="false" customHeight="false" outlineLevel="0" collapsed="false">
      <c r="A2830" s="0" t="s">
        <v>2928</v>
      </c>
      <c r="B2830" s="0" t="s">
        <v>107</v>
      </c>
      <c r="C2830" s="0" t="s">
        <v>85</v>
      </c>
      <c r="D2830" s="0" t="s">
        <v>90</v>
      </c>
      <c r="E2830" s="14" t="n">
        <v>45342</v>
      </c>
      <c r="F2830" s="14" t="n">
        <v>45343</v>
      </c>
      <c r="G2830" s="0" t="n">
        <v>134</v>
      </c>
      <c r="H2830" s="0" t="n">
        <v>144</v>
      </c>
      <c r="I2830" s="0" t="n">
        <v>231</v>
      </c>
      <c r="J2830" s="0" t="n">
        <v>1098</v>
      </c>
      <c r="K2830" s="0" t="n">
        <v>1187</v>
      </c>
      <c r="L2830" s="15" t="s">
        <v>80</v>
      </c>
      <c r="M2830" s="0" t="n">
        <v>1</v>
      </c>
      <c r="N2830" s="16" t="n">
        <f aca="false">I2830*K2830</f>
        <v>274197</v>
      </c>
      <c r="O2830" s="16" t="n">
        <f aca="false">I2830*(K2830-J2830)</f>
        <v>20559</v>
      </c>
      <c r="P2830" s="15" t="n">
        <f aca="false">K2830-J2830</f>
        <v>89</v>
      </c>
      <c r="Q2830" s="0" t="str">
        <f aca="false">IF(G2830=0,"Out of stock",IF(G2830&lt;H2830,"Understocked",IF(G2830&gt;Summary!$B$6*H2830,"Overstocked","Healthy")))</f>
        <v>Understocked</v>
      </c>
      <c r="R2830" s="0" t="str">
        <f aca="false">IF(I2830&gt;=Summary!$B$7,"Fast",IF(I2830&lt;Summary!$B$8,"Slow","Medium"))</f>
        <v>Fast</v>
      </c>
      <c r="S2830" s="15" t="n">
        <f aca="false">IF(M2830&gt;Summary!$B$5,1,0)</f>
        <v>0</v>
      </c>
      <c r="T2830" s="16" t="n">
        <f aca="false">IF(Q2830="Overstocked",(G2830-Summary!$B$6*H2830)*J2830,0)</f>
        <v>0</v>
      </c>
    </row>
    <row r="2831" customFormat="false" ht="15" hidden="false" customHeight="false" outlineLevel="0" collapsed="false">
      <c r="A2831" s="0" t="s">
        <v>2929</v>
      </c>
      <c r="B2831" s="0" t="s">
        <v>111</v>
      </c>
      <c r="C2831" s="0" t="s">
        <v>104</v>
      </c>
      <c r="D2831" s="0" t="s">
        <v>102</v>
      </c>
      <c r="E2831" s="14" t="n">
        <v>45201</v>
      </c>
      <c r="F2831" s="14" t="n">
        <v>45207</v>
      </c>
      <c r="G2831" s="0" t="n">
        <v>477</v>
      </c>
      <c r="H2831" s="0" t="n">
        <v>96</v>
      </c>
      <c r="I2831" s="0" t="n">
        <v>206</v>
      </c>
      <c r="J2831" s="0" t="n">
        <v>781</v>
      </c>
      <c r="K2831" s="0" t="n">
        <v>1259</v>
      </c>
      <c r="L2831" s="15" t="s">
        <v>97</v>
      </c>
      <c r="M2831" s="0" t="n">
        <v>6</v>
      </c>
      <c r="N2831" s="16" t="n">
        <f aca="false">I2831*K2831</f>
        <v>259354</v>
      </c>
      <c r="O2831" s="16" t="n">
        <f aca="false">I2831*(K2831-J2831)</f>
        <v>98468</v>
      </c>
      <c r="P2831" s="15" t="n">
        <f aca="false">K2831-J2831</f>
        <v>478</v>
      </c>
      <c r="Q2831" s="0" t="str">
        <f aca="false">IF(G2831=0,"Out of stock",IF(G2831&lt;H2831,"Understocked",IF(G2831&gt;Summary!$B$6*H2831,"Overstocked","Healthy")))</f>
        <v>Overstocked</v>
      </c>
      <c r="R2831" s="0" t="str">
        <f aca="false">IF(I2831&gt;=Summary!$B$7,"Fast",IF(I2831&lt;Summary!$B$8,"Slow","Medium"))</f>
        <v>Fast</v>
      </c>
      <c r="S2831" s="15" t="n">
        <f aca="false">IF(M2831&gt;Summary!$B$5,1,0)</f>
        <v>0</v>
      </c>
      <c r="T2831" s="16" t="n">
        <f aca="false">IF(Q2831="Overstocked",(G2831-Summary!$B$6*H2831)*J2831,0)</f>
        <v>72633</v>
      </c>
    </row>
    <row r="2832" customFormat="false" ht="15" hidden="false" customHeight="false" outlineLevel="0" collapsed="false">
      <c r="A2832" s="0" t="s">
        <v>2930</v>
      </c>
      <c r="B2832" s="0" t="s">
        <v>113</v>
      </c>
      <c r="C2832" s="0" t="s">
        <v>96</v>
      </c>
      <c r="D2832" s="0" t="s">
        <v>102</v>
      </c>
      <c r="E2832" s="14" t="n">
        <v>45038</v>
      </c>
      <c r="F2832" s="14" t="n">
        <v>45045</v>
      </c>
      <c r="G2832" s="0" t="n">
        <v>229</v>
      </c>
      <c r="H2832" s="0" t="n">
        <v>134</v>
      </c>
      <c r="I2832" s="0" t="n">
        <v>240</v>
      </c>
      <c r="J2832" s="0" t="n">
        <v>978</v>
      </c>
      <c r="K2832" s="0" t="n">
        <v>1071</v>
      </c>
      <c r="L2832" s="15" t="s">
        <v>82</v>
      </c>
      <c r="M2832" s="0" t="n">
        <v>7</v>
      </c>
      <c r="N2832" s="16" t="n">
        <f aca="false">I2832*K2832</f>
        <v>257040</v>
      </c>
      <c r="O2832" s="16" t="n">
        <f aca="false">I2832*(K2832-J2832)</f>
        <v>22320</v>
      </c>
      <c r="P2832" s="15" t="n">
        <f aca="false">K2832-J2832</f>
        <v>93</v>
      </c>
      <c r="Q2832" s="0" t="str">
        <f aca="false">IF(G2832=0,"Out of stock",IF(G2832&lt;H2832,"Understocked",IF(G2832&gt;Summary!$B$6*H2832,"Overstocked","Healthy")))</f>
        <v>Healthy</v>
      </c>
      <c r="R2832" s="0" t="str">
        <f aca="false">IF(I2832&gt;=Summary!$B$7,"Fast",IF(I2832&lt;Summary!$B$8,"Slow","Medium"))</f>
        <v>Fast</v>
      </c>
      <c r="S2832" s="15" t="n">
        <f aca="false">IF(M2832&gt;Summary!$B$5,1,0)</f>
        <v>0</v>
      </c>
      <c r="T2832" s="16" t="n">
        <f aca="false">IF(Q2832="Overstocked",(G2832-Summary!$B$6*H2832)*J2832,0)</f>
        <v>0</v>
      </c>
    </row>
    <row r="2833" customFormat="false" ht="15" hidden="false" customHeight="false" outlineLevel="0" collapsed="false">
      <c r="A2833" s="0" t="s">
        <v>2931</v>
      </c>
      <c r="B2833" s="0" t="s">
        <v>95</v>
      </c>
      <c r="C2833" s="0" t="s">
        <v>104</v>
      </c>
      <c r="D2833" s="0" t="s">
        <v>79</v>
      </c>
      <c r="E2833" s="14" t="n">
        <v>45584</v>
      </c>
      <c r="F2833" s="14" t="n">
        <v>45590</v>
      </c>
      <c r="G2833" s="0" t="n">
        <v>26</v>
      </c>
      <c r="H2833" s="0" t="n">
        <v>69</v>
      </c>
      <c r="I2833" s="0" t="n">
        <v>72</v>
      </c>
      <c r="J2833" s="0" t="n">
        <v>1828</v>
      </c>
      <c r="K2833" s="0" t="n">
        <v>2145</v>
      </c>
      <c r="L2833" s="15" t="s">
        <v>93</v>
      </c>
      <c r="M2833" s="0" t="n">
        <v>6</v>
      </c>
      <c r="N2833" s="16" t="n">
        <f aca="false">I2833*K2833</f>
        <v>154440</v>
      </c>
      <c r="O2833" s="16" t="n">
        <f aca="false">I2833*(K2833-J2833)</f>
        <v>22824</v>
      </c>
      <c r="P2833" s="15" t="n">
        <f aca="false">K2833-J2833</f>
        <v>317</v>
      </c>
      <c r="Q2833" s="0" t="str">
        <f aca="false">IF(G2833=0,"Out of stock",IF(G2833&lt;H2833,"Understocked",IF(G2833&gt;Summary!$B$6*H2833,"Overstocked","Healthy")))</f>
        <v>Understocked</v>
      </c>
      <c r="R2833" s="0" t="str">
        <f aca="false">IF(I2833&gt;=Summary!$B$7,"Fast",IF(I2833&lt;Summary!$B$8,"Slow","Medium"))</f>
        <v>Slow</v>
      </c>
      <c r="S2833" s="15" t="n">
        <f aca="false">IF(M2833&gt;Summary!$B$5,1,0)</f>
        <v>0</v>
      </c>
      <c r="T2833" s="16" t="n">
        <f aca="false">IF(Q2833="Overstocked",(G2833-Summary!$B$6*H2833)*J2833,0)</f>
        <v>0</v>
      </c>
    </row>
    <row r="2834" customFormat="false" ht="15" hidden="false" customHeight="false" outlineLevel="0" collapsed="false">
      <c r="A2834" s="0" t="s">
        <v>2932</v>
      </c>
      <c r="B2834" s="0" t="s">
        <v>101</v>
      </c>
      <c r="C2834" s="0" t="s">
        <v>78</v>
      </c>
      <c r="D2834" s="0" t="s">
        <v>102</v>
      </c>
      <c r="E2834" s="14" t="n">
        <v>45052</v>
      </c>
      <c r="F2834" s="14" t="n">
        <v>45056</v>
      </c>
      <c r="G2834" s="0" t="n">
        <v>120</v>
      </c>
      <c r="H2834" s="0" t="n">
        <v>139</v>
      </c>
      <c r="I2834" s="0" t="n">
        <v>226</v>
      </c>
      <c r="J2834" s="0" t="n">
        <v>897</v>
      </c>
      <c r="K2834" s="0" t="n">
        <v>981</v>
      </c>
      <c r="L2834" s="15" t="s">
        <v>80</v>
      </c>
      <c r="M2834" s="0" t="n">
        <v>4</v>
      </c>
      <c r="N2834" s="16" t="n">
        <f aca="false">I2834*K2834</f>
        <v>221706</v>
      </c>
      <c r="O2834" s="16" t="n">
        <f aca="false">I2834*(K2834-J2834)</f>
        <v>18984</v>
      </c>
      <c r="P2834" s="15" t="n">
        <f aca="false">K2834-J2834</f>
        <v>84</v>
      </c>
      <c r="Q2834" s="0" t="str">
        <f aca="false">IF(G2834=0,"Out of stock",IF(G2834&lt;H2834,"Understocked",IF(G2834&gt;Summary!$B$6*H2834,"Overstocked","Healthy")))</f>
        <v>Understocked</v>
      </c>
      <c r="R2834" s="0" t="str">
        <f aca="false">IF(I2834&gt;=Summary!$B$7,"Fast",IF(I2834&lt;Summary!$B$8,"Slow","Medium"))</f>
        <v>Fast</v>
      </c>
      <c r="S2834" s="15" t="n">
        <f aca="false">IF(M2834&gt;Summary!$B$5,1,0)</f>
        <v>0</v>
      </c>
      <c r="T2834" s="16" t="n">
        <f aca="false">IF(Q2834="Overstocked",(G2834-Summary!$B$6*H2834)*J2834,0)</f>
        <v>0</v>
      </c>
    </row>
    <row r="2835" customFormat="false" ht="15" hidden="false" customHeight="false" outlineLevel="0" collapsed="false">
      <c r="A2835" s="0" t="s">
        <v>2933</v>
      </c>
      <c r="B2835" s="0" t="s">
        <v>101</v>
      </c>
      <c r="C2835" s="0" t="s">
        <v>78</v>
      </c>
      <c r="D2835" s="0" t="s">
        <v>92</v>
      </c>
      <c r="E2835" s="14" t="n">
        <v>45035</v>
      </c>
      <c r="F2835" s="14" t="n">
        <v>45037</v>
      </c>
      <c r="G2835" s="0" t="n">
        <v>14</v>
      </c>
      <c r="H2835" s="0" t="n">
        <v>66</v>
      </c>
      <c r="I2835" s="0" t="n">
        <v>277</v>
      </c>
      <c r="J2835" s="0" t="n">
        <v>1374</v>
      </c>
      <c r="K2835" s="0" t="n">
        <v>1749</v>
      </c>
      <c r="L2835" s="15" t="s">
        <v>82</v>
      </c>
      <c r="M2835" s="0" t="n">
        <v>2</v>
      </c>
      <c r="N2835" s="16" t="n">
        <f aca="false">I2835*K2835</f>
        <v>484473</v>
      </c>
      <c r="O2835" s="16" t="n">
        <f aca="false">I2835*(K2835-J2835)</f>
        <v>103875</v>
      </c>
      <c r="P2835" s="15" t="n">
        <f aca="false">K2835-J2835</f>
        <v>375</v>
      </c>
      <c r="Q2835" s="0" t="str">
        <f aca="false">IF(G2835=0,"Out of stock",IF(G2835&lt;H2835,"Understocked",IF(G2835&gt;Summary!$B$6*H2835,"Overstocked","Healthy")))</f>
        <v>Understocked</v>
      </c>
      <c r="R2835" s="0" t="str">
        <f aca="false">IF(I2835&gt;=Summary!$B$7,"Fast",IF(I2835&lt;Summary!$B$8,"Slow","Medium"))</f>
        <v>Fast</v>
      </c>
      <c r="S2835" s="15" t="n">
        <f aca="false">IF(M2835&gt;Summary!$B$5,1,0)</f>
        <v>0</v>
      </c>
      <c r="T2835" s="16" t="n">
        <f aca="false">IF(Q2835="Overstocked",(G2835-Summary!$B$6*H2835)*J2835,0)</f>
        <v>0</v>
      </c>
    </row>
    <row r="2836" customFormat="false" ht="15" hidden="false" customHeight="false" outlineLevel="0" collapsed="false">
      <c r="A2836" s="0" t="s">
        <v>2934</v>
      </c>
      <c r="B2836" s="0" t="s">
        <v>101</v>
      </c>
      <c r="C2836" s="0" t="s">
        <v>78</v>
      </c>
      <c r="D2836" s="0" t="s">
        <v>86</v>
      </c>
      <c r="E2836" s="14" t="n">
        <v>45136</v>
      </c>
      <c r="F2836" s="14" t="n">
        <v>45137</v>
      </c>
      <c r="G2836" s="0" t="n">
        <v>460</v>
      </c>
      <c r="H2836" s="0" t="n">
        <v>130</v>
      </c>
      <c r="I2836" s="0" t="n">
        <v>155</v>
      </c>
      <c r="J2836" s="0" t="n">
        <v>1270</v>
      </c>
      <c r="K2836" s="0" t="n">
        <v>1540</v>
      </c>
      <c r="L2836" s="15" t="s">
        <v>97</v>
      </c>
      <c r="M2836" s="0" t="n">
        <v>1</v>
      </c>
      <c r="N2836" s="16" t="n">
        <f aca="false">I2836*K2836</f>
        <v>238700</v>
      </c>
      <c r="O2836" s="16" t="n">
        <f aca="false">I2836*(K2836-J2836)</f>
        <v>41850</v>
      </c>
      <c r="P2836" s="15" t="n">
        <f aca="false">K2836-J2836</f>
        <v>270</v>
      </c>
      <c r="Q2836" s="0" t="str">
        <f aca="false">IF(G2836=0,"Out of stock",IF(G2836&lt;H2836,"Understocked",IF(G2836&gt;Summary!$B$6*H2836,"Overstocked","Healthy")))</f>
        <v>Healthy</v>
      </c>
      <c r="R2836" s="0" t="str">
        <f aca="false">IF(I2836&gt;=Summary!$B$7,"Fast",IF(I2836&lt;Summary!$B$8,"Slow","Medium"))</f>
        <v>Medium</v>
      </c>
      <c r="S2836" s="15" t="n">
        <f aca="false">IF(M2836&gt;Summary!$B$5,1,0)</f>
        <v>0</v>
      </c>
      <c r="T2836" s="16" t="n">
        <f aca="false">IF(Q2836="Overstocked",(G2836-Summary!$B$6*H2836)*J2836,0)</f>
        <v>0</v>
      </c>
    </row>
    <row r="2837" customFormat="false" ht="15" hidden="false" customHeight="false" outlineLevel="0" collapsed="false">
      <c r="A2837" s="0" t="s">
        <v>2935</v>
      </c>
      <c r="B2837" s="0" t="s">
        <v>107</v>
      </c>
      <c r="C2837" s="0" t="s">
        <v>85</v>
      </c>
      <c r="D2837" s="0" t="s">
        <v>92</v>
      </c>
      <c r="E2837" s="14" t="n">
        <v>45172</v>
      </c>
      <c r="F2837" s="14" t="n">
        <v>45182</v>
      </c>
      <c r="G2837" s="0" t="n">
        <v>303</v>
      </c>
      <c r="H2837" s="0" t="n">
        <v>70</v>
      </c>
      <c r="I2837" s="0" t="n">
        <v>295</v>
      </c>
      <c r="J2837" s="0" t="n">
        <v>1433</v>
      </c>
      <c r="K2837" s="0" t="n">
        <v>1855</v>
      </c>
      <c r="L2837" s="15" t="s">
        <v>97</v>
      </c>
      <c r="M2837" s="0" t="n">
        <v>10</v>
      </c>
      <c r="N2837" s="16" t="n">
        <f aca="false">I2837*K2837</f>
        <v>547225</v>
      </c>
      <c r="O2837" s="16" t="n">
        <f aca="false">I2837*(K2837-J2837)</f>
        <v>124490</v>
      </c>
      <c r="P2837" s="15" t="n">
        <f aca="false">K2837-J2837</f>
        <v>422</v>
      </c>
      <c r="Q2837" s="0" t="str">
        <f aca="false">IF(G2837=0,"Out of stock",IF(G2837&lt;H2837,"Understocked",IF(G2837&gt;Summary!$B$6*H2837,"Overstocked","Healthy")))</f>
        <v>Overstocked</v>
      </c>
      <c r="R2837" s="0" t="str">
        <f aca="false">IF(I2837&gt;=Summary!$B$7,"Fast",IF(I2837&lt;Summary!$B$8,"Slow","Medium"))</f>
        <v>Fast</v>
      </c>
      <c r="S2837" s="15" t="n">
        <f aca="false">IF(M2837&gt;Summary!$B$5,1,0)</f>
        <v>1</v>
      </c>
      <c r="T2837" s="16" t="n">
        <f aca="false">IF(Q2837="Overstocked",(G2837-Summary!$B$6*H2837)*J2837,0)</f>
        <v>32959</v>
      </c>
    </row>
    <row r="2838" customFormat="false" ht="15" hidden="false" customHeight="false" outlineLevel="0" collapsed="false">
      <c r="A2838" s="0" t="s">
        <v>2936</v>
      </c>
      <c r="B2838" s="0" t="s">
        <v>84</v>
      </c>
      <c r="C2838" s="0" t="s">
        <v>96</v>
      </c>
      <c r="D2838" s="0" t="s">
        <v>90</v>
      </c>
      <c r="E2838" s="14" t="n">
        <v>45293</v>
      </c>
      <c r="F2838" s="14" t="n">
        <v>45295</v>
      </c>
      <c r="G2838" s="0" t="n">
        <v>220</v>
      </c>
      <c r="H2838" s="0" t="n">
        <v>93</v>
      </c>
      <c r="I2838" s="0" t="n">
        <v>296</v>
      </c>
      <c r="J2838" s="0" t="n">
        <v>752</v>
      </c>
      <c r="K2838" s="0" t="n">
        <v>823</v>
      </c>
      <c r="L2838" s="15" t="s">
        <v>93</v>
      </c>
      <c r="M2838" s="0" t="n">
        <v>2</v>
      </c>
      <c r="N2838" s="16" t="n">
        <f aca="false">I2838*K2838</f>
        <v>243608</v>
      </c>
      <c r="O2838" s="16" t="n">
        <f aca="false">I2838*(K2838-J2838)</f>
        <v>21016</v>
      </c>
      <c r="P2838" s="15" t="n">
        <f aca="false">K2838-J2838</f>
        <v>71</v>
      </c>
      <c r="Q2838" s="0" t="str">
        <f aca="false">IF(G2838=0,"Out of stock",IF(G2838&lt;H2838,"Understocked",IF(G2838&gt;Summary!$B$6*H2838,"Overstocked","Healthy")))</f>
        <v>Healthy</v>
      </c>
      <c r="R2838" s="0" t="str">
        <f aca="false">IF(I2838&gt;=Summary!$B$7,"Fast",IF(I2838&lt;Summary!$B$8,"Slow","Medium"))</f>
        <v>Fast</v>
      </c>
      <c r="S2838" s="15" t="n">
        <f aca="false">IF(M2838&gt;Summary!$B$5,1,0)</f>
        <v>0</v>
      </c>
      <c r="T2838" s="16" t="n">
        <f aca="false">IF(Q2838="Overstocked",(G2838-Summary!$B$6*H2838)*J2838,0)</f>
        <v>0</v>
      </c>
    </row>
    <row r="2839" customFormat="false" ht="15" hidden="false" customHeight="false" outlineLevel="0" collapsed="false">
      <c r="A2839" s="0" t="s">
        <v>2937</v>
      </c>
      <c r="B2839" s="0" t="s">
        <v>84</v>
      </c>
      <c r="C2839" s="0" t="s">
        <v>78</v>
      </c>
      <c r="D2839" s="0" t="s">
        <v>86</v>
      </c>
      <c r="E2839" s="14" t="n">
        <v>45227</v>
      </c>
      <c r="F2839" s="14" t="n">
        <v>45234</v>
      </c>
      <c r="G2839" s="0" t="n">
        <v>461</v>
      </c>
      <c r="H2839" s="0" t="n">
        <v>71</v>
      </c>
      <c r="I2839" s="0" t="n">
        <v>294</v>
      </c>
      <c r="J2839" s="0" t="n">
        <v>932</v>
      </c>
      <c r="K2839" s="0" t="n">
        <v>1407</v>
      </c>
      <c r="L2839" s="15" t="s">
        <v>93</v>
      </c>
      <c r="M2839" s="0" t="n">
        <v>7</v>
      </c>
      <c r="N2839" s="16" t="n">
        <f aca="false">I2839*K2839</f>
        <v>413658</v>
      </c>
      <c r="O2839" s="16" t="n">
        <f aca="false">I2839*(K2839-J2839)</f>
        <v>139650</v>
      </c>
      <c r="P2839" s="15" t="n">
        <f aca="false">K2839-J2839</f>
        <v>475</v>
      </c>
      <c r="Q2839" s="0" t="str">
        <f aca="false">IF(G2839=0,"Out of stock",IF(G2839&lt;H2839,"Understocked",IF(G2839&gt;Summary!$B$6*H2839,"Overstocked","Healthy")))</f>
        <v>Overstocked</v>
      </c>
      <c r="R2839" s="0" t="str">
        <f aca="false">IF(I2839&gt;=Summary!$B$7,"Fast",IF(I2839&lt;Summary!$B$8,"Slow","Medium"))</f>
        <v>Fast</v>
      </c>
      <c r="S2839" s="15" t="n">
        <f aca="false">IF(M2839&gt;Summary!$B$5,1,0)</f>
        <v>0</v>
      </c>
      <c r="T2839" s="16" t="n">
        <f aca="false">IF(Q2839="Overstocked",(G2839-Summary!$B$6*H2839)*J2839,0)</f>
        <v>164964</v>
      </c>
    </row>
    <row r="2840" customFormat="false" ht="15" hidden="false" customHeight="false" outlineLevel="0" collapsed="false">
      <c r="A2840" s="0" t="s">
        <v>2938</v>
      </c>
      <c r="B2840" s="0" t="s">
        <v>84</v>
      </c>
      <c r="C2840" s="0" t="s">
        <v>104</v>
      </c>
      <c r="D2840" s="0" t="s">
        <v>90</v>
      </c>
      <c r="E2840" s="14" t="n">
        <v>45237</v>
      </c>
      <c r="F2840" s="14" t="n">
        <v>45245</v>
      </c>
      <c r="G2840" s="0" t="n">
        <v>137</v>
      </c>
      <c r="H2840" s="0" t="n">
        <v>144</v>
      </c>
      <c r="I2840" s="0" t="n">
        <v>37</v>
      </c>
      <c r="J2840" s="0" t="n">
        <v>434</v>
      </c>
      <c r="K2840" s="0" t="n">
        <v>871</v>
      </c>
      <c r="L2840" s="15" t="s">
        <v>97</v>
      </c>
      <c r="M2840" s="0" t="n">
        <v>8</v>
      </c>
      <c r="N2840" s="16" t="n">
        <f aca="false">I2840*K2840</f>
        <v>32227</v>
      </c>
      <c r="O2840" s="16" t="n">
        <f aca="false">I2840*(K2840-J2840)</f>
        <v>16169</v>
      </c>
      <c r="P2840" s="15" t="n">
        <f aca="false">K2840-J2840</f>
        <v>437</v>
      </c>
      <c r="Q2840" s="0" t="str">
        <f aca="false">IF(G2840=0,"Out of stock",IF(G2840&lt;H2840,"Understocked",IF(G2840&gt;Summary!$B$6*H2840,"Overstocked","Healthy")))</f>
        <v>Understocked</v>
      </c>
      <c r="R2840" s="0" t="str">
        <f aca="false">IF(I2840&gt;=Summary!$B$7,"Fast",IF(I2840&lt;Summary!$B$8,"Slow","Medium"))</f>
        <v>Slow</v>
      </c>
      <c r="S2840" s="15" t="n">
        <f aca="false">IF(M2840&gt;Summary!$B$5,1,0)</f>
        <v>1</v>
      </c>
      <c r="T2840" s="16" t="n">
        <f aca="false">IF(Q2840="Overstocked",(G2840-Summary!$B$6*H2840)*J2840,0)</f>
        <v>0</v>
      </c>
    </row>
    <row r="2841" customFormat="false" ht="15" hidden="false" customHeight="false" outlineLevel="0" collapsed="false">
      <c r="A2841" s="0" t="s">
        <v>2939</v>
      </c>
      <c r="B2841" s="0" t="s">
        <v>107</v>
      </c>
      <c r="C2841" s="0" t="s">
        <v>96</v>
      </c>
      <c r="D2841" s="0" t="s">
        <v>92</v>
      </c>
      <c r="E2841" s="14" t="n">
        <v>45010</v>
      </c>
      <c r="F2841" s="14" t="n">
        <v>45013</v>
      </c>
      <c r="G2841" s="0" t="n">
        <v>82</v>
      </c>
      <c r="H2841" s="0" t="n">
        <v>103</v>
      </c>
      <c r="I2841" s="0" t="n">
        <v>118</v>
      </c>
      <c r="J2841" s="0" t="n">
        <v>238</v>
      </c>
      <c r="K2841" s="0" t="n">
        <v>473</v>
      </c>
      <c r="L2841" s="15" t="s">
        <v>80</v>
      </c>
      <c r="M2841" s="0" t="n">
        <v>3</v>
      </c>
      <c r="N2841" s="16" t="n">
        <f aca="false">I2841*K2841</f>
        <v>55814</v>
      </c>
      <c r="O2841" s="16" t="n">
        <f aca="false">I2841*(K2841-J2841)</f>
        <v>27730</v>
      </c>
      <c r="P2841" s="15" t="n">
        <f aca="false">K2841-J2841</f>
        <v>235</v>
      </c>
      <c r="Q2841" s="0" t="str">
        <f aca="false">IF(G2841=0,"Out of stock",IF(G2841&lt;H2841,"Understocked",IF(G2841&gt;Summary!$B$6*H2841,"Overstocked","Healthy")))</f>
        <v>Understocked</v>
      </c>
      <c r="R2841" s="0" t="str">
        <f aca="false">IF(I2841&gt;=Summary!$B$7,"Fast",IF(I2841&lt;Summary!$B$8,"Slow","Medium"))</f>
        <v>Medium</v>
      </c>
      <c r="S2841" s="15" t="n">
        <f aca="false">IF(M2841&gt;Summary!$B$5,1,0)</f>
        <v>0</v>
      </c>
      <c r="T2841" s="16" t="n">
        <f aca="false">IF(Q2841="Overstocked",(G2841-Summary!$B$6*H2841)*J2841,0)</f>
        <v>0</v>
      </c>
    </row>
    <row r="2842" customFormat="false" ht="15" hidden="false" customHeight="false" outlineLevel="0" collapsed="false">
      <c r="A2842" s="0" t="s">
        <v>2940</v>
      </c>
      <c r="B2842" s="0" t="s">
        <v>101</v>
      </c>
      <c r="C2842" s="0" t="s">
        <v>96</v>
      </c>
      <c r="D2842" s="0" t="s">
        <v>92</v>
      </c>
      <c r="E2842" s="14" t="n">
        <v>45559</v>
      </c>
      <c r="F2842" s="14" t="n">
        <v>45569</v>
      </c>
      <c r="G2842" s="0" t="n">
        <v>10</v>
      </c>
      <c r="H2842" s="0" t="n">
        <v>113</v>
      </c>
      <c r="I2842" s="0" t="n">
        <v>228</v>
      </c>
      <c r="J2842" s="0" t="n">
        <v>837</v>
      </c>
      <c r="K2842" s="0" t="n">
        <v>1198</v>
      </c>
      <c r="L2842" s="15" t="s">
        <v>97</v>
      </c>
      <c r="M2842" s="0" t="n">
        <v>10</v>
      </c>
      <c r="N2842" s="16" t="n">
        <f aca="false">I2842*K2842</f>
        <v>273144</v>
      </c>
      <c r="O2842" s="16" t="n">
        <f aca="false">I2842*(K2842-J2842)</f>
        <v>82308</v>
      </c>
      <c r="P2842" s="15" t="n">
        <f aca="false">K2842-J2842</f>
        <v>361</v>
      </c>
      <c r="Q2842" s="0" t="str">
        <f aca="false">IF(G2842=0,"Out of stock",IF(G2842&lt;H2842,"Understocked",IF(G2842&gt;Summary!$B$6*H2842,"Overstocked","Healthy")))</f>
        <v>Understocked</v>
      </c>
      <c r="R2842" s="0" t="str">
        <f aca="false">IF(I2842&gt;=Summary!$B$7,"Fast",IF(I2842&lt;Summary!$B$8,"Slow","Medium"))</f>
        <v>Fast</v>
      </c>
      <c r="S2842" s="15" t="n">
        <f aca="false">IF(M2842&gt;Summary!$B$5,1,0)</f>
        <v>1</v>
      </c>
      <c r="T2842" s="16" t="n">
        <f aca="false">IF(Q2842="Overstocked",(G2842-Summary!$B$6*H2842)*J2842,0)</f>
        <v>0</v>
      </c>
    </row>
    <row r="2843" customFormat="false" ht="15" hidden="false" customHeight="false" outlineLevel="0" collapsed="false">
      <c r="A2843" s="0" t="s">
        <v>2941</v>
      </c>
      <c r="B2843" s="0" t="s">
        <v>113</v>
      </c>
      <c r="C2843" s="0" t="s">
        <v>96</v>
      </c>
      <c r="D2843" s="0" t="s">
        <v>102</v>
      </c>
      <c r="E2843" s="14" t="n">
        <v>45487</v>
      </c>
      <c r="F2843" s="14" t="n">
        <v>45496</v>
      </c>
      <c r="G2843" s="0" t="n">
        <v>237</v>
      </c>
      <c r="H2843" s="0" t="n">
        <v>103</v>
      </c>
      <c r="I2843" s="0" t="n">
        <v>117</v>
      </c>
      <c r="J2843" s="0" t="n">
        <v>1051</v>
      </c>
      <c r="K2843" s="0" t="n">
        <v>1269</v>
      </c>
      <c r="L2843" s="15" t="s">
        <v>87</v>
      </c>
      <c r="M2843" s="0" t="n">
        <v>9</v>
      </c>
      <c r="N2843" s="16" t="n">
        <f aca="false">I2843*K2843</f>
        <v>148473</v>
      </c>
      <c r="O2843" s="16" t="n">
        <f aca="false">I2843*(K2843-J2843)</f>
        <v>25506</v>
      </c>
      <c r="P2843" s="15" t="n">
        <f aca="false">K2843-J2843</f>
        <v>218</v>
      </c>
      <c r="Q2843" s="0" t="str">
        <f aca="false">IF(G2843=0,"Out of stock",IF(G2843&lt;H2843,"Understocked",IF(G2843&gt;Summary!$B$6*H2843,"Overstocked","Healthy")))</f>
        <v>Healthy</v>
      </c>
      <c r="R2843" s="0" t="str">
        <f aca="false">IF(I2843&gt;=Summary!$B$7,"Fast",IF(I2843&lt;Summary!$B$8,"Slow","Medium"))</f>
        <v>Medium</v>
      </c>
      <c r="S2843" s="15" t="n">
        <f aca="false">IF(M2843&gt;Summary!$B$5,1,0)</f>
        <v>1</v>
      </c>
      <c r="T2843" s="16" t="n">
        <f aca="false">IF(Q2843="Overstocked",(G2843-Summary!$B$6*H2843)*J2843,0)</f>
        <v>0</v>
      </c>
    </row>
    <row r="2844" customFormat="false" ht="15" hidden="false" customHeight="false" outlineLevel="0" collapsed="false">
      <c r="A2844" s="0" t="s">
        <v>2942</v>
      </c>
      <c r="B2844" s="0" t="s">
        <v>95</v>
      </c>
      <c r="C2844" s="0" t="s">
        <v>85</v>
      </c>
      <c r="D2844" s="0" t="s">
        <v>90</v>
      </c>
      <c r="E2844" s="14" t="n">
        <v>45259</v>
      </c>
      <c r="F2844" s="14" t="n">
        <v>45267</v>
      </c>
      <c r="G2844" s="0" t="n">
        <v>425</v>
      </c>
      <c r="H2844" s="0" t="n">
        <v>149</v>
      </c>
      <c r="I2844" s="0" t="n">
        <v>138</v>
      </c>
      <c r="J2844" s="0" t="n">
        <v>731</v>
      </c>
      <c r="K2844" s="0" t="n">
        <v>987</v>
      </c>
      <c r="L2844" s="15" t="s">
        <v>87</v>
      </c>
      <c r="M2844" s="0" t="n">
        <v>8</v>
      </c>
      <c r="N2844" s="16" t="n">
        <f aca="false">I2844*K2844</f>
        <v>136206</v>
      </c>
      <c r="O2844" s="16" t="n">
        <f aca="false">I2844*(K2844-J2844)</f>
        <v>35328</v>
      </c>
      <c r="P2844" s="15" t="n">
        <f aca="false">K2844-J2844</f>
        <v>256</v>
      </c>
      <c r="Q2844" s="0" t="str">
        <f aca="false">IF(G2844=0,"Out of stock",IF(G2844&lt;H2844,"Understocked",IF(G2844&gt;Summary!$B$6*H2844,"Overstocked","Healthy")))</f>
        <v>Healthy</v>
      </c>
      <c r="R2844" s="0" t="str">
        <f aca="false">IF(I2844&gt;=Summary!$B$7,"Fast",IF(I2844&lt;Summary!$B$8,"Slow","Medium"))</f>
        <v>Medium</v>
      </c>
      <c r="S2844" s="15" t="n">
        <f aca="false">IF(M2844&gt;Summary!$B$5,1,0)</f>
        <v>1</v>
      </c>
      <c r="T2844" s="16" t="n">
        <f aca="false">IF(Q2844="Overstocked",(G2844-Summary!$B$6*H2844)*J2844,0)</f>
        <v>0</v>
      </c>
    </row>
    <row r="2845" customFormat="false" ht="15" hidden="false" customHeight="false" outlineLevel="0" collapsed="false">
      <c r="A2845" s="0" t="s">
        <v>2943</v>
      </c>
      <c r="B2845" s="0" t="s">
        <v>115</v>
      </c>
      <c r="C2845" s="0" t="s">
        <v>104</v>
      </c>
      <c r="D2845" s="0" t="s">
        <v>102</v>
      </c>
      <c r="E2845" s="14" t="n">
        <v>45090</v>
      </c>
      <c r="F2845" s="14" t="n">
        <v>45097</v>
      </c>
      <c r="G2845" s="0" t="n">
        <v>149</v>
      </c>
      <c r="H2845" s="0" t="n">
        <v>64</v>
      </c>
      <c r="I2845" s="0" t="n">
        <v>237</v>
      </c>
      <c r="J2845" s="0" t="n">
        <v>1819</v>
      </c>
      <c r="K2845" s="0" t="n">
        <v>1985</v>
      </c>
      <c r="L2845" s="15" t="s">
        <v>87</v>
      </c>
      <c r="M2845" s="0" t="n">
        <v>7</v>
      </c>
      <c r="N2845" s="16" t="n">
        <f aca="false">I2845*K2845</f>
        <v>470445</v>
      </c>
      <c r="O2845" s="16" t="n">
        <f aca="false">I2845*(K2845-J2845)</f>
        <v>39342</v>
      </c>
      <c r="P2845" s="15" t="n">
        <f aca="false">K2845-J2845</f>
        <v>166</v>
      </c>
      <c r="Q2845" s="0" t="str">
        <f aca="false">IF(G2845=0,"Out of stock",IF(G2845&lt;H2845,"Understocked",IF(G2845&gt;Summary!$B$6*H2845,"Overstocked","Healthy")))</f>
        <v>Healthy</v>
      </c>
      <c r="R2845" s="0" t="str">
        <f aca="false">IF(I2845&gt;=Summary!$B$7,"Fast",IF(I2845&lt;Summary!$B$8,"Slow","Medium"))</f>
        <v>Fast</v>
      </c>
      <c r="S2845" s="15" t="n">
        <f aca="false">IF(M2845&gt;Summary!$B$5,1,0)</f>
        <v>0</v>
      </c>
      <c r="T2845" s="16" t="n">
        <f aca="false">IF(Q2845="Overstocked",(G2845-Summary!$B$6*H2845)*J2845,0)</f>
        <v>0</v>
      </c>
    </row>
    <row r="2846" customFormat="false" ht="15" hidden="false" customHeight="false" outlineLevel="0" collapsed="false">
      <c r="A2846" s="0" t="s">
        <v>2944</v>
      </c>
      <c r="B2846" s="0" t="s">
        <v>77</v>
      </c>
      <c r="C2846" s="0" t="s">
        <v>78</v>
      </c>
      <c r="D2846" s="0" t="s">
        <v>92</v>
      </c>
      <c r="E2846" s="14" t="n">
        <v>45456</v>
      </c>
      <c r="F2846" s="14" t="n">
        <v>45464</v>
      </c>
      <c r="G2846" s="0" t="n">
        <v>450</v>
      </c>
      <c r="H2846" s="0" t="n">
        <v>52</v>
      </c>
      <c r="I2846" s="0" t="n">
        <v>84</v>
      </c>
      <c r="J2846" s="0" t="n">
        <v>1622</v>
      </c>
      <c r="K2846" s="0" t="n">
        <v>1927</v>
      </c>
      <c r="L2846" s="15" t="s">
        <v>93</v>
      </c>
      <c r="M2846" s="0" t="n">
        <v>8</v>
      </c>
      <c r="N2846" s="16" t="n">
        <f aca="false">I2846*K2846</f>
        <v>161868</v>
      </c>
      <c r="O2846" s="16" t="n">
        <f aca="false">I2846*(K2846-J2846)</f>
        <v>25620</v>
      </c>
      <c r="P2846" s="15" t="n">
        <f aca="false">K2846-J2846</f>
        <v>305</v>
      </c>
      <c r="Q2846" s="0" t="str">
        <f aca="false">IF(G2846=0,"Out of stock",IF(G2846&lt;H2846,"Understocked",IF(G2846&gt;Summary!$B$6*H2846,"Overstocked","Healthy")))</f>
        <v>Overstocked</v>
      </c>
      <c r="R2846" s="0" t="str">
        <f aca="false">IF(I2846&gt;=Summary!$B$7,"Fast",IF(I2846&lt;Summary!$B$8,"Slow","Medium"))</f>
        <v>Slow</v>
      </c>
      <c r="S2846" s="15" t="n">
        <f aca="false">IF(M2846&gt;Summary!$B$5,1,0)</f>
        <v>1</v>
      </c>
      <c r="T2846" s="16" t="n">
        <f aca="false">IF(Q2846="Overstocked",(G2846-Summary!$B$6*H2846)*J2846,0)</f>
        <v>392524</v>
      </c>
    </row>
    <row r="2847" customFormat="false" ht="15" hidden="false" customHeight="false" outlineLevel="0" collapsed="false">
      <c r="A2847" s="0" t="s">
        <v>2945</v>
      </c>
      <c r="B2847" s="0" t="s">
        <v>77</v>
      </c>
      <c r="C2847" s="0" t="s">
        <v>85</v>
      </c>
      <c r="D2847" s="0" t="s">
        <v>86</v>
      </c>
      <c r="E2847" s="14" t="n">
        <v>44963</v>
      </c>
      <c r="F2847" s="14" t="n">
        <v>44970</v>
      </c>
      <c r="G2847" s="0" t="n">
        <v>402</v>
      </c>
      <c r="H2847" s="0" t="n">
        <v>62</v>
      </c>
      <c r="I2847" s="0" t="n">
        <v>76</v>
      </c>
      <c r="J2847" s="0" t="n">
        <v>374</v>
      </c>
      <c r="K2847" s="0" t="n">
        <v>819</v>
      </c>
      <c r="L2847" s="15" t="s">
        <v>82</v>
      </c>
      <c r="M2847" s="0" t="n">
        <v>7</v>
      </c>
      <c r="N2847" s="16" t="n">
        <f aca="false">I2847*K2847</f>
        <v>62244</v>
      </c>
      <c r="O2847" s="16" t="n">
        <f aca="false">I2847*(K2847-J2847)</f>
        <v>33820</v>
      </c>
      <c r="P2847" s="15" t="n">
        <f aca="false">K2847-J2847</f>
        <v>445</v>
      </c>
      <c r="Q2847" s="0" t="str">
        <f aca="false">IF(G2847=0,"Out of stock",IF(G2847&lt;H2847,"Understocked",IF(G2847&gt;Summary!$B$6*H2847,"Overstocked","Healthy")))</f>
        <v>Overstocked</v>
      </c>
      <c r="R2847" s="0" t="str">
        <f aca="false">IF(I2847&gt;=Summary!$B$7,"Fast",IF(I2847&lt;Summary!$B$8,"Slow","Medium"))</f>
        <v>Slow</v>
      </c>
      <c r="S2847" s="15" t="n">
        <f aca="false">IF(M2847&gt;Summary!$B$5,1,0)</f>
        <v>0</v>
      </c>
      <c r="T2847" s="16" t="n">
        <f aca="false">IF(Q2847="Overstocked",(G2847-Summary!$B$6*H2847)*J2847,0)</f>
        <v>57596</v>
      </c>
    </row>
    <row r="2848" customFormat="false" ht="15" hidden="false" customHeight="false" outlineLevel="0" collapsed="false">
      <c r="A2848" s="0" t="s">
        <v>2946</v>
      </c>
      <c r="B2848" s="0" t="s">
        <v>84</v>
      </c>
      <c r="C2848" s="0" t="s">
        <v>96</v>
      </c>
      <c r="D2848" s="0" t="s">
        <v>102</v>
      </c>
      <c r="E2848" s="14" t="n">
        <v>45205</v>
      </c>
      <c r="F2848" s="14" t="n">
        <v>45211</v>
      </c>
      <c r="G2848" s="0" t="n">
        <v>359</v>
      </c>
      <c r="H2848" s="0" t="n">
        <v>56</v>
      </c>
      <c r="I2848" s="0" t="n">
        <v>173</v>
      </c>
      <c r="J2848" s="0" t="n">
        <v>501</v>
      </c>
      <c r="K2848" s="0" t="n">
        <v>894</v>
      </c>
      <c r="L2848" s="15" t="s">
        <v>87</v>
      </c>
      <c r="M2848" s="0" t="n">
        <v>6</v>
      </c>
      <c r="N2848" s="16" t="n">
        <f aca="false">I2848*K2848</f>
        <v>154662</v>
      </c>
      <c r="O2848" s="16" t="n">
        <f aca="false">I2848*(K2848-J2848)</f>
        <v>67989</v>
      </c>
      <c r="P2848" s="15" t="n">
        <f aca="false">K2848-J2848</f>
        <v>393</v>
      </c>
      <c r="Q2848" s="0" t="str">
        <f aca="false">IF(G2848=0,"Out of stock",IF(G2848&lt;H2848,"Understocked",IF(G2848&gt;Summary!$B$6*H2848,"Overstocked","Healthy")))</f>
        <v>Overstocked</v>
      </c>
      <c r="R2848" s="0" t="str">
        <f aca="false">IF(I2848&gt;=Summary!$B$7,"Fast",IF(I2848&lt;Summary!$B$8,"Slow","Medium"))</f>
        <v>Medium</v>
      </c>
      <c r="S2848" s="15" t="n">
        <f aca="false">IF(M2848&gt;Summary!$B$5,1,0)</f>
        <v>0</v>
      </c>
      <c r="T2848" s="16" t="n">
        <f aca="false">IF(Q2848="Overstocked",(G2848-Summary!$B$6*H2848)*J2848,0)</f>
        <v>67635</v>
      </c>
    </row>
    <row r="2849" customFormat="false" ht="15" hidden="false" customHeight="false" outlineLevel="0" collapsed="false">
      <c r="A2849" s="0" t="s">
        <v>2947</v>
      </c>
      <c r="B2849" s="0" t="s">
        <v>77</v>
      </c>
      <c r="C2849" s="0" t="s">
        <v>85</v>
      </c>
      <c r="D2849" s="0" t="s">
        <v>90</v>
      </c>
      <c r="E2849" s="14" t="n">
        <v>45219</v>
      </c>
      <c r="F2849" s="14" t="n">
        <v>45221</v>
      </c>
      <c r="G2849" s="0" t="n">
        <v>474</v>
      </c>
      <c r="H2849" s="0" t="n">
        <v>118</v>
      </c>
      <c r="I2849" s="0" t="n">
        <v>187</v>
      </c>
      <c r="J2849" s="0" t="n">
        <v>1627</v>
      </c>
      <c r="K2849" s="0" t="n">
        <v>1934</v>
      </c>
      <c r="L2849" s="15" t="s">
        <v>93</v>
      </c>
      <c r="M2849" s="0" t="n">
        <v>2</v>
      </c>
      <c r="N2849" s="16" t="n">
        <f aca="false">I2849*K2849</f>
        <v>361658</v>
      </c>
      <c r="O2849" s="16" t="n">
        <f aca="false">I2849*(K2849-J2849)</f>
        <v>57409</v>
      </c>
      <c r="P2849" s="15" t="n">
        <f aca="false">K2849-J2849</f>
        <v>307</v>
      </c>
      <c r="Q2849" s="0" t="str">
        <f aca="false">IF(G2849=0,"Out of stock",IF(G2849&lt;H2849,"Understocked",IF(G2849&gt;Summary!$B$6*H2849,"Overstocked","Healthy")))</f>
        <v>Overstocked</v>
      </c>
      <c r="R2849" s="0" t="str">
        <f aca="false">IF(I2849&gt;=Summary!$B$7,"Fast",IF(I2849&lt;Summary!$B$8,"Slow","Medium"))</f>
        <v>Medium</v>
      </c>
      <c r="S2849" s="15" t="n">
        <f aca="false">IF(M2849&gt;Summary!$B$5,1,0)</f>
        <v>0</v>
      </c>
      <c r="T2849" s="16" t="n">
        <f aca="false">IF(Q2849="Overstocked",(G2849-Summary!$B$6*H2849)*J2849,0)</f>
        <v>3254</v>
      </c>
    </row>
    <row r="2850" customFormat="false" ht="15" hidden="false" customHeight="false" outlineLevel="0" collapsed="false">
      <c r="A2850" s="0" t="s">
        <v>2948</v>
      </c>
      <c r="B2850" s="0" t="s">
        <v>113</v>
      </c>
      <c r="C2850" s="0" t="s">
        <v>96</v>
      </c>
      <c r="D2850" s="0" t="s">
        <v>102</v>
      </c>
      <c r="E2850" s="14" t="n">
        <v>45371</v>
      </c>
      <c r="F2850" s="14" t="n">
        <v>45372</v>
      </c>
      <c r="G2850" s="0" t="n">
        <v>73</v>
      </c>
      <c r="H2850" s="0" t="n">
        <v>119</v>
      </c>
      <c r="I2850" s="0" t="n">
        <v>187</v>
      </c>
      <c r="J2850" s="0" t="n">
        <v>1094</v>
      </c>
      <c r="K2850" s="0" t="n">
        <v>1467</v>
      </c>
      <c r="L2850" s="15" t="s">
        <v>93</v>
      </c>
      <c r="M2850" s="0" t="n">
        <v>1</v>
      </c>
      <c r="N2850" s="16" t="n">
        <f aca="false">I2850*K2850</f>
        <v>274329</v>
      </c>
      <c r="O2850" s="16" t="n">
        <f aca="false">I2850*(K2850-J2850)</f>
        <v>69751</v>
      </c>
      <c r="P2850" s="15" t="n">
        <f aca="false">K2850-J2850</f>
        <v>373</v>
      </c>
      <c r="Q2850" s="0" t="str">
        <f aca="false">IF(G2850=0,"Out of stock",IF(G2850&lt;H2850,"Understocked",IF(G2850&gt;Summary!$B$6*H2850,"Overstocked","Healthy")))</f>
        <v>Understocked</v>
      </c>
      <c r="R2850" s="0" t="str">
        <f aca="false">IF(I2850&gt;=Summary!$B$7,"Fast",IF(I2850&lt;Summary!$B$8,"Slow","Medium"))</f>
        <v>Medium</v>
      </c>
      <c r="S2850" s="15" t="n">
        <f aca="false">IF(M2850&gt;Summary!$B$5,1,0)</f>
        <v>0</v>
      </c>
      <c r="T2850" s="16" t="n">
        <f aca="false">IF(Q2850="Overstocked",(G2850-Summary!$B$6*H2850)*J2850,0)</f>
        <v>0</v>
      </c>
    </row>
    <row r="2851" customFormat="false" ht="15" hidden="false" customHeight="false" outlineLevel="0" collapsed="false">
      <c r="A2851" s="0" t="s">
        <v>2949</v>
      </c>
      <c r="B2851" s="0" t="s">
        <v>77</v>
      </c>
      <c r="C2851" s="0" t="s">
        <v>85</v>
      </c>
      <c r="D2851" s="0" t="s">
        <v>79</v>
      </c>
      <c r="E2851" s="14" t="n">
        <v>45595</v>
      </c>
      <c r="F2851" s="14" t="n">
        <v>45596</v>
      </c>
      <c r="G2851" s="0" t="n">
        <v>118</v>
      </c>
      <c r="H2851" s="0" t="n">
        <v>111</v>
      </c>
      <c r="I2851" s="0" t="n">
        <v>195</v>
      </c>
      <c r="J2851" s="0" t="n">
        <v>628</v>
      </c>
      <c r="K2851" s="0" t="n">
        <v>849</v>
      </c>
      <c r="L2851" s="15" t="s">
        <v>93</v>
      </c>
      <c r="M2851" s="0" t="n">
        <v>1</v>
      </c>
      <c r="N2851" s="16" t="n">
        <f aca="false">I2851*K2851</f>
        <v>165555</v>
      </c>
      <c r="O2851" s="16" t="n">
        <f aca="false">I2851*(K2851-J2851)</f>
        <v>43095</v>
      </c>
      <c r="P2851" s="15" t="n">
        <f aca="false">K2851-J2851</f>
        <v>221</v>
      </c>
      <c r="Q2851" s="0" t="str">
        <f aca="false">IF(G2851=0,"Out of stock",IF(G2851&lt;H2851,"Understocked",IF(G2851&gt;Summary!$B$6*H2851,"Overstocked","Healthy")))</f>
        <v>Healthy</v>
      </c>
      <c r="R2851" s="0" t="str">
        <f aca="false">IF(I2851&gt;=Summary!$B$7,"Fast",IF(I2851&lt;Summary!$B$8,"Slow","Medium"))</f>
        <v>Medium</v>
      </c>
      <c r="S2851" s="15" t="n">
        <f aca="false">IF(M2851&gt;Summary!$B$5,1,0)</f>
        <v>0</v>
      </c>
      <c r="T2851" s="16" t="n">
        <f aca="false">IF(Q2851="Overstocked",(G2851-Summary!$B$6*H2851)*J2851,0)</f>
        <v>0</v>
      </c>
    </row>
    <row r="2852" customFormat="false" ht="15" hidden="false" customHeight="false" outlineLevel="0" collapsed="false">
      <c r="A2852" s="0" t="s">
        <v>2950</v>
      </c>
      <c r="B2852" s="0" t="s">
        <v>77</v>
      </c>
      <c r="C2852" s="0" t="s">
        <v>104</v>
      </c>
      <c r="D2852" s="0" t="s">
        <v>102</v>
      </c>
      <c r="E2852" s="14" t="n">
        <v>45646</v>
      </c>
      <c r="F2852" s="14" t="n">
        <v>45649</v>
      </c>
      <c r="G2852" s="0" t="n">
        <v>384</v>
      </c>
      <c r="H2852" s="0" t="n">
        <v>121</v>
      </c>
      <c r="I2852" s="0" t="n">
        <v>153</v>
      </c>
      <c r="J2852" s="0" t="n">
        <v>338</v>
      </c>
      <c r="K2852" s="0" t="n">
        <v>542</v>
      </c>
      <c r="L2852" s="15" t="s">
        <v>93</v>
      </c>
      <c r="M2852" s="0" t="n">
        <v>3</v>
      </c>
      <c r="N2852" s="16" t="n">
        <f aca="false">I2852*K2852</f>
        <v>82926</v>
      </c>
      <c r="O2852" s="16" t="n">
        <f aca="false">I2852*(K2852-J2852)</f>
        <v>31212</v>
      </c>
      <c r="P2852" s="15" t="n">
        <f aca="false">K2852-J2852</f>
        <v>204</v>
      </c>
      <c r="Q2852" s="0" t="str">
        <f aca="false">IF(G2852=0,"Out of stock",IF(G2852&lt;H2852,"Understocked",IF(G2852&gt;Summary!$B$6*H2852,"Overstocked","Healthy")))</f>
        <v>Healthy</v>
      </c>
      <c r="R2852" s="0" t="str">
        <f aca="false">IF(I2852&gt;=Summary!$B$7,"Fast",IF(I2852&lt;Summary!$B$8,"Slow","Medium"))</f>
        <v>Medium</v>
      </c>
      <c r="S2852" s="15" t="n">
        <f aca="false">IF(M2852&gt;Summary!$B$5,1,0)</f>
        <v>0</v>
      </c>
      <c r="T2852" s="16" t="n">
        <f aca="false">IF(Q2852="Overstocked",(G2852-Summary!$B$6*H2852)*J2852,0)</f>
        <v>0</v>
      </c>
    </row>
    <row r="2853" customFormat="false" ht="15" hidden="false" customHeight="false" outlineLevel="0" collapsed="false">
      <c r="A2853" s="0" t="s">
        <v>2951</v>
      </c>
      <c r="B2853" s="0" t="s">
        <v>107</v>
      </c>
      <c r="C2853" s="0" t="s">
        <v>85</v>
      </c>
      <c r="D2853" s="0" t="s">
        <v>79</v>
      </c>
      <c r="E2853" s="14" t="n">
        <v>45350</v>
      </c>
      <c r="F2853" s="14" t="n">
        <v>45360</v>
      </c>
      <c r="G2853" s="0" t="n">
        <v>72</v>
      </c>
      <c r="H2853" s="0" t="n">
        <v>135</v>
      </c>
      <c r="I2853" s="0" t="n">
        <v>17</v>
      </c>
      <c r="J2853" s="0" t="n">
        <v>1104</v>
      </c>
      <c r="K2853" s="0" t="n">
        <v>1394</v>
      </c>
      <c r="L2853" s="15" t="s">
        <v>82</v>
      </c>
      <c r="M2853" s="0" t="n">
        <v>10</v>
      </c>
      <c r="N2853" s="16" t="n">
        <f aca="false">I2853*K2853</f>
        <v>23698</v>
      </c>
      <c r="O2853" s="16" t="n">
        <f aca="false">I2853*(K2853-J2853)</f>
        <v>4930</v>
      </c>
      <c r="P2853" s="15" t="n">
        <f aca="false">K2853-J2853</f>
        <v>290</v>
      </c>
      <c r="Q2853" s="0" t="str">
        <f aca="false">IF(G2853=0,"Out of stock",IF(G2853&lt;H2853,"Understocked",IF(G2853&gt;Summary!$B$6*H2853,"Overstocked","Healthy")))</f>
        <v>Understocked</v>
      </c>
      <c r="R2853" s="0" t="str">
        <f aca="false">IF(I2853&gt;=Summary!$B$7,"Fast",IF(I2853&lt;Summary!$B$8,"Slow","Medium"))</f>
        <v>Slow</v>
      </c>
      <c r="S2853" s="15" t="n">
        <f aca="false">IF(M2853&gt;Summary!$B$5,1,0)</f>
        <v>1</v>
      </c>
      <c r="T2853" s="16" t="n">
        <f aca="false">IF(Q2853="Overstocked",(G2853-Summary!$B$6*H2853)*J2853,0)</f>
        <v>0</v>
      </c>
    </row>
    <row r="2854" customFormat="false" ht="15" hidden="false" customHeight="false" outlineLevel="0" collapsed="false">
      <c r="A2854" s="0" t="s">
        <v>2952</v>
      </c>
      <c r="B2854" s="0" t="s">
        <v>89</v>
      </c>
      <c r="C2854" s="0" t="s">
        <v>85</v>
      </c>
      <c r="D2854" s="0" t="s">
        <v>102</v>
      </c>
      <c r="E2854" s="14" t="n">
        <v>45044</v>
      </c>
      <c r="F2854" s="14" t="n">
        <v>45051</v>
      </c>
      <c r="G2854" s="0" t="n">
        <v>75</v>
      </c>
      <c r="H2854" s="0" t="n">
        <v>113</v>
      </c>
      <c r="I2854" s="0" t="n">
        <v>143</v>
      </c>
      <c r="J2854" s="0" t="n">
        <v>878</v>
      </c>
      <c r="K2854" s="0" t="n">
        <v>1013</v>
      </c>
      <c r="L2854" s="15" t="s">
        <v>93</v>
      </c>
      <c r="M2854" s="0" t="n">
        <v>7</v>
      </c>
      <c r="N2854" s="16" t="n">
        <f aca="false">I2854*K2854</f>
        <v>144859</v>
      </c>
      <c r="O2854" s="16" t="n">
        <f aca="false">I2854*(K2854-J2854)</f>
        <v>19305</v>
      </c>
      <c r="P2854" s="15" t="n">
        <f aca="false">K2854-J2854</f>
        <v>135</v>
      </c>
      <c r="Q2854" s="0" t="str">
        <f aca="false">IF(G2854=0,"Out of stock",IF(G2854&lt;H2854,"Understocked",IF(G2854&gt;Summary!$B$6*H2854,"Overstocked","Healthy")))</f>
        <v>Understocked</v>
      </c>
      <c r="R2854" s="0" t="str">
        <f aca="false">IF(I2854&gt;=Summary!$B$7,"Fast",IF(I2854&lt;Summary!$B$8,"Slow","Medium"))</f>
        <v>Medium</v>
      </c>
      <c r="S2854" s="15" t="n">
        <f aca="false">IF(M2854&gt;Summary!$B$5,1,0)</f>
        <v>0</v>
      </c>
      <c r="T2854" s="16" t="n">
        <f aca="false">IF(Q2854="Overstocked",(G2854-Summary!$B$6*H2854)*J2854,0)</f>
        <v>0</v>
      </c>
    </row>
    <row r="2855" customFormat="false" ht="15" hidden="false" customHeight="false" outlineLevel="0" collapsed="false">
      <c r="A2855" s="0" t="s">
        <v>2953</v>
      </c>
      <c r="B2855" s="0" t="s">
        <v>77</v>
      </c>
      <c r="C2855" s="0" t="s">
        <v>104</v>
      </c>
      <c r="D2855" s="0" t="s">
        <v>79</v>
      </c>
      <c r="E2855" s="14" t="n">
        <v>45404</v>
      </c>
      <c r="F2855" s="14" t="n">
        <v>45406</v>
      </c>
      <c r="G2855" s="0" t="n">
        <v>311</v>
      </c>
      <c r="H2855" s="0" t="n">
        <v>145</v>
      </c>
      <c r="I2855" s="0" t="n">
        <v>258</v>
      </c>
      <c r="J2855" s="0" t="n">
        <v>1650</v>
      </c>
      <c r="K2855" s="0" t="n">
        <v>1725</v>
      </c>
      <c r="L2855" s="15" t="s">
        <v>93</v>
      </c>
      <c r="M2855" s="0" t="n">
        <v>2</v>
      </c>
      <c r="N2855" s="16" t="n">
        <f aca="false">I2855*K2855</f>
        <v>445050</v>
      </c>
      <c r="O2855" s="16" t="n">
        <f aca="false">I2855*(K2855-J2855)</f>
        <v>19350</v>
      </c>
      <c r="P2855" s="15" t="n">
        <f aca="false">K2855-J2855</f>
        <v>75</v>
      </c>
      <c r="Q2855" s="0" t="str">
        <f aca="false">IF(G2855=0,"Out of stock",IF(G2855&lt;H2855,"Understocked",IF(G2855&gt;Summary!$B$6*H2855,"Overstocked","Healthy")))</f>
        <v>Healthy</v>
      </c>
      <c r="R2855" s="0" t="str">
        <f aca="false">IF(I2855&gt;=Summary!$B$7,"Fast",IF(I2855&lt;Summary!$B$8,"Slow","Medium"))</f>
        <v>Fast</v>
      </c>
      <c r="S2855" s="15" t="n">
        <f aca="false">IF(M2855&gt;Summary!$B$5,1,0)</f>
        <v>0</v>
      </c>
      <c r="T2855" s="16" t="n">
        <f aca="false">IF(Q2855="Overstocked",(G2855-Summary!$B$6*H2855)*J2855,0)</f>
        <v>0</v>
      </c>
    </row>
    <row r="2856" customFormat="false" ht="15" hidden="false" customHeight="false" outlineLevel="0" collapsed="false">
      <c r="A2856" s="0" t="s">
        <v>2954</v>
      </c>
      <c r="B2856" s="0" t="s">
        <v>95</v>
      </c>
      <c r="C2856" s="0" t="s">
        <v>85</v>
      </c>
      <c r="D2856" s="0" t="s">
        <v>102</v>
      </c>
      <c r="E2856" s="14" t="n">
        <v>45298</v>
      </c>
      <c r="F2856" s="14" t="n">
        <v>45300</v>
      </c>
      <c r="G2856" s="0" t="n">
        <v>302</v>
      </c>
      <c r="H2856" s="0" t="n">
        <v>131</v>
      </c>
      <c r="I2856" s="0" t="n">
        <v>153</v>
      </c>
      <c r="J2856" s="0" t="n">
        <v>781</v>
      </c>
      <c r="K2856" s="0" t="n">
        <v>843</v>
      </c>
      <c r="L2856" s="15" t="s">
        <v>93</v>
      </c>
      <c r="M2856" s="0" t="n">
        <v>2</v>
      </c>
      <c r="N2856" s="16" t="n">
        <f aca="false">I2856*K2856</f>
        <v>128979</v>
      </c>
      <c r="O2856" s="16" t="n">
        <f aca="false">I2856*(K2856-J2856)</f>
        <v>9486</v>
      </c>
      <c r="P2856" s="15" t="n">
        <f aca="false">K2856-J2856</f>
        <v>62</v>
      </c>
      <c r="Q2856" s="0" t="str">
        <f aca="false">IF(G2856=0,"Out of stock",IF(G2856&lt;H2856,"Understocked",IF(G2856&gt;Summary!$B$6*H2856,"Overstocked","Healthy")))</f>
        <v>Healthy</v>
      </c>
      <c r="R2856" s="0" t="str">
        <f aca="false">IF(I2856&gt;=Summary!$B$7,"Fast",IF(I2856&lt;Summary!$B$8,"Slow","Medium"))</f>
        <v>Medium</v>
      </c>
      <c r="S2856" s="15" t="n">
        <f aca="false">IF(M2856&gt;Summary!$B$5,1,0)</f>
        <v>0</v>
      </c>
      <c r="T2856" s="16" t="n">
        <f aca="false">IF(Q2856="Overstocked",(G2856-Summary!$B$6*H2856)*J2856,0)</f>
        <v>0</v>
      </c>
    </row>
    <row r="2857" customFormat="false" ht="15" hidden="false" customHeight="false" outlineLevel="0" collapsed="false">
      <c r="A2857" s="0" t="s">
        <v>2955</v>
      </c>
      <c r="B2857" s="0" t="s">
        <v>77</v>
      </c>
      <c r="C2857" s="0" t="s">
        <v>78</v>
      </c>
      <c r="D2857" s="0" t="s">
        <v>92</v>
      </c>
      <c r="E2857" s="14" t="n">
        <v>45442</v>
      </c>
      <c r="F2857" s="14" t="n">
        <v>45448</v>
      </c>
      <c r="G2857" s="0" t="n">
        <v>252</v>
      </c>
      <c r="H2857" s="0" t="n">
        <v>86</v>
      </c>
      <c r="I2857" s="0" t="n">
        <v>45</v>
      </c>
      <c r="J2857" s="0" t="n">
        <v>594</v>
      </c>
      <c r="K2857" s="0" t="n">
        <v>1093</v>
      </c>
      <c r="L2857" s="15" t="s">
        <v>93</v>
      </c>
      <c r="M2857" s="0" t="n">
        <v>6</v>
      </c>
      <c r="N2857" s="16" t="n">
        <f aca="false">I2857*K2857</f>
        <v>49185</v>
      </c>
      <c r="O2857" s="16" t="n">
        <f aca="false">I2857*(K2857-J2857)</f>
        <v>22455</v>
      </c>
      <c r="P2857" s="15" t="n">
        <f aca="false">K2857-J2857</f>
        <v>499</v>
      </c>
      <c r="Q2857" s="0" t="str">
        <f aca="false">IF(G2857=0,"Out of stock",IF(G2857&lt;H2857,"Understocked",IF(G2857&gt;Summary!$B$6*H2857,"Overstocked","Healthy")))</f>
        <v>Healthy</v>
      </c>
      <c r="R2857" s="0" t="str">
        <f aca="false">IF(I2857&gt;=Summary!$B$7,"Fast",IF(I2857&lt;Summary!$B$8,"Slow","Medium"))</f>
        <v>Slow</v>
      </c>
      <c r="S2857" s="15" t="n">
        <f aca="false">IF(M2857&gt;Summary!$B$5,1,0)</f>
        <v>0</v>
      </c>
      <c r="T2857" s="16" t="n">
        <f aca="false">IF(Q2857="Overstocked",(G2857-Summary!$B$6*H2857)*J2857,0)</f>
        <v>0</v>
      </c>
    </row>
    <row r="2858" customFormat="false" ht="15" hidden="false" customHeight="false" outlineLevel="0" collapsed="false">
      <c r="A2858" s="0" t="s">
        <v>2956</v>
      </c>
      <c r="B2858" s="0" t="s">
        <v>115</v>
      </c>
      <c r="C2858" s="0" t="s">
        <v>78</v>
      </c>
      <c r="D2858" s="0" t="s">
        <v>102</v>
      </c>
      <c r="E2858" s="14" t="n">
        <v>45485</v>
      </c>
      <c r="F2858" s="14" t="n">
        <v>45491</v>
      </c>
      <c r="G2858" s="0" t="n">
        <v>300</v>
      </c>
      <c r="H2858" s="0" t="n">
        <v>112</v>
      </c>
      <c r="I2858" s="0" t="n">
        <v>10</v>
      </c>
      <c r="J2858" s="0" t="n">
        <v>1191</v>
      </c>
      <c r="K2858" s="0" t="n">
        <v>1306</v>
      </c>
      <c r="L2858" s="15" t="s">
        <v>93</v>
      </c>
      <c r="M2858" s="0" t="n">
        <v>6</v>
      </c>
      <c r="N2858" s="16" t="n">
        <f aca="false">I2858*K2858</f>
        <v>13060</v>
      </c>
      <c r="O2858" s="16" t="n">
        <f aca="false">I2858*(K2858-J2858)</f>
        <v>1150</v>
      </c>
      <c r="P2858" s="15" t="n">
        <f aca="false">K2858-J2858</f>
        <v>115</v>
      </c>
      <c r="Q2858" s="0" t="str">
        <f aca="false">IF(G2858=0,"Out of stock",IF(G2858&lt;H2858,"Understocked",IF(G2858&gt;Summary!$B$6*H2858,"Overstocked","Healthy")))</f>
        <v>Healthy</v>
      </c>
      <c r="R2858" s="0" t="str">
        <f aca="false">IF(I2858&gt;=Summary!$B$7,"Fast",IF(I2858&lt;Summary!$B$8,"Slow","Medium"))</f>
        <v>Slow</v>
      </c>
      <c r="S2858" s="15" t="n">
        <f aca="false">IF(M2858&gt;Summary!$B$5,1,0)</f>
        <v>0</v>
      </c>
      <c r="T2858" s="16" t="n">
        <f aca="false">IF(Q2858="Overstocked",(G2858-Summary!$B$6*H2858)*J2858,0)</f>
        <v>0</v>
      </c>
    </row>
    <row r="2859" customFormat="false" ht="15" hidden="false" customHeight="false" outlineLevel="0" collapsed="false">
      <c r="A2859" s="0" t="s">
        <v>2957</v>
      </c>
      <c r="B2859" s="0" t="s">
        <v>84</v>
      </c>
      <c r="C2859" s="0" t="s">
        <v>78</v>
      </c>
      <c r="D2859" s="0" t="s">
        <v>79</v>
      </c>
      <c r="E2859" s="14" t="n">
        <v>45353</v>
      </c>
      <c r="F2859" s="14" t="n">
        <v>45359</v>
      </c>
      <c r="G2859" s="0" t="n">
        <v>299</v>
      </c>
      <c r="H2859" s="0" t="n">
        <v>100</v>
      </c>
      <c r="I2859" s="0" t="n">
        <v>113</v>
      </c>
      <c r="J2859" s="0" t="n">
        <v>1950</v>
      </c>
      <c r="K2859" s="0" t="n">
        <v>2111</v>
      </c>
      <c r="L2859" s="15" t="s">
        <v>97</v>
      </c>
      <c r="M2859" s="0" t="n">
        <v>6</v>
      </c>
      <c r="N2859" s="16" t="n">
        <f aca="false">I2859*K2859</f>
        <v>238543</v>
      </c>
      <c r="O2859" s="16" t="n">
        <f aca="false">I2859*(K2859-J2859)</f>
        <v>18193</v>
      </c>
      <c r="P2859" s="15" t="n">
        <f aca="false">K2859-J2859</f>
        <v>161</v>
      </c>
      <c r="Q2859" s="0" t="str">
        <f aca="false">IF(G2859=0,"Out of stock",IF(G2859&lt;H2859,"Understocked",IF(G2859&gt;Summary!$B$6*H2859,"Overstocked","Healthy")))</f>
        <v>Healthy</v>
      </c>
      <c r="R2859" s="0" t="str">
        <f aca="false">IF(I2859&gt;=Summary!$B$7,"Fast",IF(I2859&lt;Summary!$B$8,"Slow","Medium"))</f>
        <v>Medium</v>
      </c>
      <c r="S2859" s="15" t="n">
        <f aca="false">IF(M2859&gt;Summary!$B$5,1,0)</f>
        <v>0</v>
      </c>
      <c r="T2859" s="16" t="n">
        <f aca="false">IF(Q2859="Overstocked",(G2859-Summary!$B$6*H2859)*J2859,0)</f>
        <v>0</v>
      </c>
    </row>
    <row r="2860" customFormat="false" ht="15" hidden="false" customHeight="false" outlineLevel="0" collapsed="false">
      <c r="A2860" s="0" t="s">
        <v>2958</v>
      </c>
      <c r="B2860" s="0" t="s">
        <v>107</v>
      </c>
      <c r="C2860" s="0" t="s">
        <v>104</v>
      </c>
      <c r="D2860" s="0" t="s">
        <v>90</v>
      </c>
      <c r="E2860" s="14" t="n">
        <v>45309</v>
      </c>
      <c r="F2860" s="14" t="n">
        <v>45319</v>
      </c>
      <c r="G2860" s="0" t="n">
        <v>209</v>
      </c>
      <c r="H2860" s="0" t="n">
        <v>138</v>
      </c>
      <c r="I2860" s="0" t="n">
        <v>73</v>
      </c>
      <c r="J2860" s="0" t="n">
        <v>646</v>
      </c>
      <c r="K2860" s="0" t="n">
        <v>1128</v>
      </c>
      <c r="L2860" s="15" t="s">
        <v>80</v>
      </c>
      <c r="M2860" s="0" t="n">
        <v>10</v>
      </c>
      <c r="N2860" s="16" t="n">
        <f aca="false">I2860*K2860</f>
        <v>82344</v>
      </c>
      <c r="O2860" s="16" t="n">
        <f aca="false">I2860*(K2860-J2860)</f>
        <v>35186</v>
      </c>
      <c r="P2860" s="15" t="n">
        <f aca="false">K2860-J2860</f>
        <v>482</v>
      </c>
      <c r="Q2860" s="0" t="str">
        <f aca="false">IF(G2860=0,"Out of stock",IF(G2860&lt;H2860,"Understocked",IF(G2860&gt;Summary!$B$6*H2860,"Overstocked","Healthy")))</f>
        <v>Healthy</v>
      </c>
      <c r="R2860" s="0" t="str">
        <f aca="false">IF(I2860&gt;=Summary!$B$7,"Fast",IF(I2860&lt;Summary!$B$8,"Slow","Medium"))</f>
        <v>Slow</v>
      </c>
      <c r="S2860" s="15" t="n">
        <f aca="false">IF(M2860&gt;Summary!$B$5,1,0)</f>
        <v>1</v>
      </c>
      <c r="T2860" s="16" t="n">
        <f aca="false">IF(Q2860="Overstocked",(G2860-Summary!$B$6*H2860)*J2860,0)</f>
        <v>0</v>
      </c>
    </row>
    <row r="2861" customFormat="false" ht="15" hidden="false" customHeight="false" outlineLevel="0" collapsed="false">
      <c r="A2861" s="0" t="s">
        <v>2959</v>
      </c>
      <c r="B2861" s="0" t="s">
        <v>113</v>
      </c>
      <c r="C2861" s="0" t="s">
        <v>104</v>
      </c>
      <c r="D2861" s="0" t="s">
        <v>92</v>
      </c>
      <c r="E2861" s="14" t="n">
        <v>45302</v>
      </c>
      <c r="F2861" s="14" t="n">
        <v>45309</v>
      </c>
      <c r="G2861" s="0" t="n">
        <v>215</v>
      </c>
      <c r="H2861" s="0" t="n">
        <v>134</v>
      </c>
      <c r="I2861" s="0" t="n">
        <v>247</v>
      </c>
      <c r="J2861" s="0" t="n">
        <v>589</v>
      </c>
      <c r="K2861" s="0" t="n">
        <v>1027</v>
      </c>
      <c r="L2861" s="15" t="s">
        <v>82</v>
      </c>
      <c r="M2861" s="0" t="n">
        <v>7</v>
      </c>
      <c r="N2861" s="16" t="n">
        <f aca="false">I2861*K2861</f>
        <v>253669</v>
      </c>
      <c r="O2861" s="16" t="n">
        <f aca="false">I2861*(K2861-J2861)</f>
        <v>108186</v>
      </c>
      <c r="P2861" s="15" t="n">
        <f aca="false">K2861-J2861</f>
        <v>438</v>
      </c>
      <c r="Q2861" s="0" t="str">
        <f aca="false">IF(G2861=0,"Out of stock",IF(G2861&lt;H2861,"Understocked",IF(G2861&gt;Summary!$B$6*H2861,"Overstocked","Healthy")))</f>
        <v>Healthy</v>
      </c>
      <c r="R2861" s="0" t="str">
        <f aca="false">IF(I2861&gt;=Summary!$B$7,"Fast",IF(I2861&lt;Summary!$B$8,"Slow","Medium"))</f>
        <v>Fast</v>
      </c>
      <c r="S2861" s="15" t="n">
        <f aca="false">IF(M2861&gt;Summary!$B$5,1,0)</f>
        <v>0</v>
      </c>
      <c r="T2861" s="16" t="n">
        <f aca="false">IF(Q2861="Overstocked",(G2861-Summary!$B$6*H2861)*J2861,0)</f>
        <v>0</v>
      </c>
    </row>
    <row r="2862" customFormat="false" ht="15" hidden="false" customHeight="false" outlineLevel="0" collapsed="false">
      <c r="A2862" s="0" t="s">
        <v>2960</v>
      </c>
      <c r="B2862" s="0" t="s">
        <v>101</v>
      </c>
      <c r="C2862" s="0" t="s">
        <v>104</v>
      </c>
      <c r="D2862" s="0" t="s">
        <v>102</v>
      </c>
      <c r="E2862" s="14" t="n">
        <v>45443</v>
      </c>
      <c r="F2862" s="14" t="n">
        <v>45447</v>
      </c>
      <c r="G2862" s="0" t="n">
        <v>340</v>
      </c>
      <c r="H2862" s="0" t="n">
        <v>103</v>
      </c>
      <c r="I2862" s="0" t="n">
        <v>182</v>
      </c>
      <c r="J2862" s="0" t="n">
        <v>1796</v>
      </c>
      <c r="K2862" s="0" t="n">
        <v>2139</v>
      </c>
      <c r="L2862" s="15" t="s">
        <v>87</v>
      </c>
      <c r="M2862" s="0" t="n">
        <v>4</v>
      </c>
      <c r="N2862" s="16" t="n">
        <f aca="false">I2862*K2862</f>
        <v>389298</v>
      </c>
      <c r="O2862" s="16" t="n">
        <f aca="false">I2862*(K2862-J2862)</f>
        <v>62426</v>
      </c>
      <c r="P2862" s="15" t="n">
        <f aca="false">K2862-J2862</f>
        <v>343</v>
      </c>
      <c r="Q2862" s="0" t="str">
        <f aca="false">IF(G2862=0,"Out of stock",IF(G2862&lt;H2862,"Understocked",IF(G2862&gt;Summary!$B$6*H2862,"Overstocked","Healthy")))</f>
        <v>Healthy</v>
      </c>
      <c r="R2862" s="0" t="str">
        <f aca="false">IF(I2862&gt;=Summary!$B$7,"Fast",IF(I2862&lt;Summary!$B$8,"Slow","Medium"))</f>
        <v>Medium</v>
      </c>
      <c r="S2862" s="15" t="n">
        <f aca="false">IF(M2862&gt;Summary!$B$5,1,0)</f>
        <v>0</v>
      </c>
      <c r="T2862" s="16" t="n">
        <f aca="false">IF(Q2862="Overstocked",(G2862-Summary!$B$6*H2862)*J2862,0)</f>
        <v>0</v>
      </c>
    </row>
    <row r="2863" customFormat="false" ht="15" hidden="false" customHeight="false" outlineLevel="0" collapsed="false">
      <c r="A2863" s="0" t="s">
        <v>2961</v>
      </c>
      <c r="B2863" s="0" t="s">
        <v>101</v>
      </c>
      <c r="C2863" s="0" t="s">
        <v>104</v>
      </c>
      <c r="D2863" s="0" t="s">
        <v>90</v>
      </c>
      <c r="E2863" s="14" t="n">
        <v>45264</v>
      </c>
      <c r="F2863" s="14" t="n">
        <v>45271</v>
      </c>
      <c r="G2863" s="0" t="n">
        <v>428</v>
      </c>
      <c r="H2863" s="0" t="n">
        <v>114</v>
      </c>
      <c r="I2863" s="0" t="n">
        <v>62</v>
      </c>
      <c r="J2863" s="0" t="n">
        <v>1463</v>
      </c>
      <c r="K2863" s="0" t="n">
        <v>1784</v>
      </c>
      <c r="L2863" s="15" t="s">
        <v>93</v>
      </c>
      <c r="M2863" s="0" t="n">
        <v>7</v>
      </c>
      <c r="N2863" s="16" t="n">
        <f aca="false">I2863*K2863</f>
        <v>110608</v>
      </c>
      <c r="O2863" s="16" t="n">
        <f aca="false">I2863*(K2863-J2863)</f>
        <v>19902</v>
      </c>
      <c r="P2863" s="15" t="n">
        <f aca="false">K2863-J2863</f>
        <v>321</v>
      </c>
      <c r="Q2863" s="0" t="str">
        <f aca="false">IF(G2863=0,"Out of stock",IF(G2863&lt;H2863,"Understocked",IF(G2863&gt;Summary!$B$6*H2863,"Overstocked","Healthy")))</f>
        <v>Healthy</v>
      </c>
      <c r="R2863" s="0" t="str">
        <f aca="false">IF(I2863&gt;=Summary!$B$7,"Fast",IF(I2863&lt;Summary!$B$8,"Slow","Medium"))</f>
        <v>Slow</v>
      </c>
      <c r="S2863" s="15" t="n">
        <f aca="false">IF(M2863&gt;Summary!$B$5,1,0)</f>
        <v>0</v>
      </c>
      <c r="T2863" s="16" t="n">
        <f aca="false">IF(Q2863="Overstocked",(G2863-Summary!$B$6*H2863)*J2863,0)</f>
        <v>0</v>
      </c>
    </row>
    <row r="2864" customFormat="false" ht="15" hidden="false" customHeight="false" outlineLevel="0" collapsed="false">
      <c r="A2864" s="0" t="s">
        <v>2962</v>
      </c>
      <c r="B2864" s="0" t="s">
        <v>89</v>
      </c>
      <c r="C2864" s="0" t="s">
        <v>104</v>
      </c>
      <c r="D2864" s="0" t="s">
        <v>90</v>
      </c>
      <c r="E2864" s="14" t="n">
        <v>45203</v>
      </c>
      <c r="F2864" s="14" t="n">
        <v>45209</v>
      </c>
      <c r="G2864" s="0" t="n">
        <v>194</v>
      </c>
      <c r="H2864" s="0" t="n">
        <v>68</v>
      </c>
      <c r="I2864" s="0" t="n">
        <v>73</v>
      </c>
      <c r="J2864" s="0" t="n">
        <v>1325</v>
      </c>
      <c r="K2864" s="0" t="n">
        <v>1784</v>
      </c>
      <c r="L2864" s="15" t="s">
        <v>97</v>
      </c>
      <c r="M2864" s="0" t="n">
        <v>6</v>
      </c>
      <c r="N2864" s="16" t="n">
        <f aca="false">I2864*K2864</f>
        <v>130232</v>
      </c>
      <c r="O2864" s="16" t="n">
        <f aca="false">I2864*(K2864-J2864)</f>
        <v>33507</v>
      </c>
      <c r="P2864" s="15" t="n">
        <f aca="false">K2864-J2864</f>
        <v>459</v>
      </c>
      <c r="Q2864" s="0" t="str">
        <f aca="false">IF(G2864=0,"Out of stock",IF(G2864&lt;H2864,"Understocked",IF(G2864&gt;Summary!$B$6*H2864,"Overstocked","Healthy")))</f>
        <v>Healthy</v>
      </c>
      <c r="R2864" s="0" t="str">
        <f aca="false">IF(I2864&gt;=Summary!$B$7,"Fast",IF(I2864&lt;Summary!$B$8,"Slow","Medium"))</f>
        <v>Slow</v>
      </c>
      <c r="S2864" s="15" t="n">
        <f aca="false">IF(M2864&gt;Summary!$B$5,1,0)</f>
        <v>0</v>
      </c>
      <c r="T2864" s="16" t="n">
        <f aca="false">IF(Q2864="Overstocked",(G2864-Summary!$B$6*H2864)*J2864,0)</f>
        <v>0</v>
      </c>
    </row>
    <row r="2865" customFormat="false" ht="15" hidden="false" customHeight="false" outlineLevel="0" collapsed="false">
      <c r="A2865" s="0" t="s">
        <v>2963</v>
      </c>
      <c r="B2865" s="0" t="s">
        <v>111</v>
      </c>
      <c r="C2865" s="0" t="s">
        <v>96</v>
      </c>
      <c r="D2865" s="0" t="s">
        <v>79</v>
      </c>
      <c r="E2865" s="14" t="n">
        <v>45181</v>
      </c>
      <c r="F2865" s="14" t="n">
        <v>45184</v>
      </c>
      <c r="G2865" s="0" t="n">
        <v>164</v>
      </c>
      <c r="H2865" s="0" t="n">
        <v>92</v>
      </c>
      <c r="I2865" s="0" t="n">
        <v>72</v>
      </c>
      <c r="J2865" s="0" t="n">
        <v>1072</v>
      </c>
      <c r="K2865" s="0" t="n">
        <v>1190</v>
      </c>
      <c r="L2865" s="15" t="s">
        <v>80</v>
      </c>
      <c r="M2865" s="0" t="n">
        <v>3</v>
      </c>
      <c r="N2865" s="16" t="n">
        <f aca="false">I2865*K2865</f>
        <v>85680</v>
      </c>
      <c r="O2865" s="16" t="n">
        <f aca="false">I2865*(K2865-J2865)</f>
        <v>8496</v>
      </c>
      <c r="P2865" s="15" t="n">
        <f aca="false">K2865-J2865</f>
        <v>118</v>
      </c>
      <c r="Q2865" s="0" t="str">
        <f aca="false">IF(G2865=0,"Out of stock",IF(G2865&lt;H2865,"Understocked",IF(G2865&gt;Summary!$B$6*H2865,"Overstocked","Healthy")))</f>
        <v>Healthy</v>
      </c>
      <c r="R2865" s="0" t="str">
        <f aca="false">IF(I2865&gt;=Summary!$B$7,"Fast",IF(I2865&lt;Summary!$B$8,"Slow","Medium"))</f>
        <v>Slow</v>
      </c>
      <c r="S2865" s="15" t="n">
        <f aca="false">IF(M2865&gt;Summary!$B$5,1,0)</f>
        <v>0</v>
      </c>
      <c r="T2865" s="16" t="n">
        <f aca="false">IF(Q2865="Overstocked",(G2865-Summary!$B$6*H2865)*J2865,0)</f>
        <v>0</v>
      </c>
    </row>
    <row r="2866" customFormat="false" ht="15" hidden="false" customHeight="false" outlineLevel="0" collapsed="false">
      <c r="A2866" s="0" t="s">
        <v>2964</v>
      </c>
      <c r="B2866" s="0" t="s">
        <v>113</v>
      </c>
      <c r="C2866" s="0" t="s">
        <v>96</v>
      </c>
      <c r="D2866" s="0" t="s">
        <v>86</v>
      </c>
      <c r="E2866" s="14" t="n">
        <v>45459</v>
      </c>
      <c r="F2866" s="14" t="n">
        <v>45460</v>
      </c>
      <c r="G2866" s="0" t="n">
        <v>158</v>
      </c>
      <c r="H2866" s="0" t="n">
        <v>71</v>
      </c>
      <c r="I2866" s="0" t="n">
        <v>109</v>
      </c>
      <c r="J2866" s="0" t="n">
        <v>219</v>
      </c>
      <c r="K2866" s="0" t="n">
        <v>413</v>
      </c>
      <c r="L2866" s="15" t="s">
        <v>80</v>
      </c>
      <c r="M2866" s="0" t="n">
        <v>1</v>
      </c>
      <c r="N2866" s="16" t="n">
        <f aca="false">I2866*K2866</f>
        <v>45017</v>
      </c>
      <c r="O2866" s="16" t="n">
        <f aca="false">I2866*(K2866-J2866)</f>
        <v>21146</v>
      </c>
      <c r="P2866" s="15" t="n">
        <f aca="false">K2866-J2866</f>
        <v>194</v>
      </c>
      <c r="Q2866" s="0" t="str">
        <f aca="false">IF(G2866=0,"Out of stock",IF(G2866&lt;H2866,"Understocked",IF(G2866&gt;Summary!$B$6*H2866,"Overstocked","Healthy")))</f>
        <v>Healthy</v>
      </c>
      <c r="R2866" s="0" t="str">
        <f aca="false">IF(I2866&gt;=Summary!$B$7,"Fast",IF(I2866&lt;Summary!$B$8,"Slow","Medium"))</f>
        <v>Medium</v>
      </c>
      <c r="S2866" s="15" t="n">
        <f aca="false">IF(M2866&gt;Summary!$B$5,1,0)</f>
        <v>0</v>
      </c>
      <c r="T2866" s="16" t="n">
        <f aca="false">IF(Q2866="Overstocked",(G2866-Summary!$B$6*H2866)*J2866,0)</f>
        <v>0</v>
      </c>
    </row>
    <row r="2867" customFormat="false" ht="15" hidden="false" customHeight="false" outlineLevel="0" collapsed="false">
      <c r="A2867" s="0" t="s">
        <v>2965</v>
      </c>
      <c r="B2867" s="0" t="s">
        <v>77</v>
      </c>
      <c r="C2867" s="0" t="s">
        <v>104</v>
      </c>
      <c r="D2867" s="0" t="s">
        <v>79</v>
      </c>
      <c r="E2867" s="14" t="n">
        <v>45432</v>
      </c>
      <c r="F2867" s="14" t="n">
        <v>45440</v>
      </c>
      <c r="G2867" s="0" t="n">
        <v>204</v>
      </c>
      <c r="H2867" s="0" t="n">
        <v>90</v>
      </c>
      <c r="I2867" s="0" t="n">
        <v>209</v>
      </c>
      <c r="J2867" s="0" t="n">
        <v>374</v>
      </c>
      <c r="K2867" s="0" t="n">
        <v>547</v>
      </c>
      <c r="L2867" s="15" t="s">
        <v>82</v>
      </c>
      <c r="M2867" s="0" t="n">
        <v>8</v>
      </c>
      <c r="N2867" s="16" t="n">
        <f aca="false">I2867*K2867</f>
        <v>114323</v>
      </c>
      <c r="O2867" s="16" t="n">
        <f aca="false">I2867*(K2867-J2867)</f>
        <v>36157</v>
      </c>
      <c r="P2867" s="15" t="n">
        <f aca="false">K2867-J2867</f>
        <v>173</v>
      </c>
      <c r="Q2867" s="0" t="str">
        <f aca="false">IF(G2867=0,"Out of stock",IF(G2867&lt;H2867,"Understocked",IF(G2867&gt;Summary!$B$6*H2867,"Overstocked","Healthy")))</f>
        <v>Healthy</v>
      </c>
      <c r="R2867" s="0" t="str">
        <f aca="false">IF(I2867&gt;=Summary!$B$7,"Fast",IF(I2867&lt;Summary!$B$8,"Slow","Medium"))</f>
        <v>Fast</v>
      </c>
      <c r="S2867" s="15" t="n">
        <f aca="false">IF(M2867&gt;Summary!$B$5,1,0)</f>
        <v>1</v>
      </c>
      <c r="T2867" s="16" t="n">
        <f aca="false">IF(Q2867="Overstocked",(G2867-Summary!$B$6*H2867)*J2867,0)</f>
        <v>0</v>
      </c>
    </row>
    <row r="2868" customFormat="false" ht="15" hidden="false" customHeight="false" outlineLevel="0" collapsed="false">
      <c r="A2868" s="0" t="s">
        <v>2966</v>
      </c>
      <c r="B2868" s="0" t="s">
        <v>113</v>
      </c>
      <c r="C2868" s="0" t="s">
        <v>78</v>
      </c>
      <c r="D2868" s="0" t="s">
        <v>79</v>
      </c>
      <c r="E2868" s="14" t="n">
        <v>45055</v>
      </c>
      <c r="F2868" s="14" t="n">
        <v>45064</v>
      </c>
      <c r="G2868" s="0" t="n">
        <v>127</v>
      </c>
      <c r="H2868" s="0" t="n">
        <v>74</v>
      </c>
      <c r="I2868" s="0" t="n">
        <v>100</v>
      </c>
      <c r="J2868" s="0" t="n">
        <v>866</v>
      </c>
      <c r="K2868" s="0" t="n">
        <v>1040</v>
      </c>
      <c r="L2868" s="15" t="s">
        <v>93</v>
      </c>
      <c r="M2868" s="0" t="n">
        <v>9</v>
      </c>
      <c r="N2868" s="16" t="n">
        <f aca="false">I2868*K2868</f>
        <v>104000</v>
      </c>
      <c r="O2868" s="16" t="n">
        <f aca="false">I2868*(K2868-J2868)</f>
        <v>17400</v>
      </c>
      <c r="P2868" s="15" t="n">
        <f aca="false">K2868-J2868</f>
        <v>174</v>
      </c>
      <c r="Q2868" s="0" t="str">
        <f aca="false">IF(G2868=0,"Out of stock",IF(G2868&lt;H2868,"Understocked",IF(G2868&gt;Summary!$B$6*H2868,"Overstocked","Healthy")))</f>
        <v>Healthy</v>
      </c>
      <c r="R2868" s="0" t="str">
        <f aca="false">IF(I2868&gt;=Summary!$B$7,"Fast",IF(I2868&lt;Summary!$B$8,"Slow","Medium"))</f>
        <v>Medium</v>
      </c>
      <c r="S2868" s="15" t="n">
        <f aca="false">IF(M2868&gt;Summary!$B$5,1,0)</f>
        <v>1</v>
      </c>
      <c r="T2868" s="16" t="n">
        <f aca="false">IF(Q2868="Overstocked",(G2868-Summary!$B$6*H2868)*J2868,0)</f>
        <v>0</v>
      </c>
    </row>
    <row r="2869" customFormat="false" ht="15" hidden="false" customHeight="false" outlineLevel="0" collapsed="false">
      <c r="A2869" s="0" t="s">
        <v>2967</v>
      </c>
      <c r="B2869" s="0" t="s">
        <v>113</v>
      </c>
      <c r="C2869" s="0" t="s">
        <v>85</v>
      </c>
      <c r="D2869" s="0" t="s">
        <v>92</v>
      </c>
      <c r="E2869" s="14" t="n">
        <v>45109</v>
      </c>
      <c r="F2869" s="14" t="n">
        <v>45113</v>
      </c>
      <c r="G2869" s="0" t="n">
        <v>468</v>
      </c>
      <c r="H2869" s="0" t="n">
        <v>137</v>
      </c>
      <c r="I2869" s="0" t="n">
        <v>126</v>
      </c>
      <c r="J2869" s="0" t="n">
        <v>1220</v>
      </c>
      <c r="K2869" s="0" t="n">
        <v>1323</v>
      </c>
      <c r="L2869" s="15" t="s">
        <v>82</v>
      </c>
      <c r="M2869" s="0" t="n">
        <v>4</v>
      </c>
      <c r="N2869" s="16" t="n">
        <f aca="false">I2869*K2869</f>
        <v>166698</v>
      </c>
      <c r="O2869" s="16" t="n">
        <f aca="false">I2869*(K2869-J2869)</f>
        <v>12978</v>
      </c>
      <c r="P2869" s="15" t="n">
        <f aca="false">K2869-J2869</f>
        <v>103</v>
      </c>
      <c r="Q2869" s="0" t="str">
        <f aca="false">IF(G2869=0,"Out of stock",IF(G2869&lt;H2869,"Understocked",IF(G2869&gt;Summary!$B$6*H2869,"Overstocked","Healthy")))</f>
        <v>Healthy</v>
      </c>
      <c r="R2869" s="0" t="str">
        <f aca="false">IF(I2869&gt;=Summary!$B$7,"Fast",IF(I2869&lt;Summary!$B$8,"Slow","Medium"))</f>
        <v>Medium</v>
      </c>
      <c r="S2869" s="15" t="n">
        <f aca="false">IF(M2869&gt;Summary!$B$5,1,0)</f>
        <v>0</v>
      </c>
      <c r="T2869" s="16" t="n">
        <f aca="false">IF(Q2869="Overstocked",(G2869-Summary!$B$6*H2869)*J2869,0)</f>
        <v>0</v>
      </c>
    </row>
    <row r="2870" customFormat="false" ht="15" hidden="false" customHeight="false" outlineLevel="0" collapsed="false">
      <c r="A2870" s="0" t="s">
        <v>2968</v>
      </c>
      <c r="B2870" s="0" t="s">
        <v>89</v>
      </c>
      <c r="C2870" s="0" t="s">
        <v>96</v>
      </c>
      <c r="D2870" s="0" t="s">
        <v>86</v>
      </c>
      <c r="E2870" s="14" t="n">
        <v>45553</v>
      </c>
      <c r="F2870" s="14" t="n">
        <v>45560</v>
      </c>
      <c r="G2870" s="0" t="n">
        <v>294</v>
      </c>
      <c r="H2870" s="0" t="n">
        <v>107</v>
      </c>
      <c r="I2870" s="0" t="n">
        <v>54</v>
      </c>
      <c r="J2870" s="0" t="n">
        <v>1014</v>
      </c>
      <c r="K2870" s="0" t="n">
        <v>1511</v>
      </c>
      <c r="L2870" s="15" t="s">
        <v>82</v>
      </c>
      <c r="M2870" s="0" t="n">
        <v>7</v>
      </c>
      <c r="N2870" s="16" t="n">
        <f aca="false">I2870*K2870</f>
        <v>81594</v>
      </c>
      <c r="O2870" s="16" t="n">
        <f aca="false">I2870*(K2870-J2870)</f>
        <v>26838</v>
      </c>
      <c r="P2870" s="15" t="n">
        <f aca="false">K2870-J2870</f>
        <v>497</v>
      </c>
      <c r="Q2870" s="0" t="str">
        <f aca="false">IF(G2870=0,"Out of stock",IF(G2870&lt;H2870,"Understocked",IF(G2870&gt;Summary!$B$6*H2870,"Overstocked","Healthy")))</f>
        <v>Healthy</v>
      </c>
      <c r="R2870" s="0" t="str">
        <f aca="false">IF(I2870&gt;=Summary!$B$7,"Fast",IF(I2870&lt;Summary!$B$8,"Slow","Medium"))</f>
        <v>Slow</v>
      </c>
      <c r="S2870" s="15" t="n">
        <f aca="false">IF(M2870&gt;Summary!$B$5,1,0)</f>
        <v>0</v>
      </c>
      <c r="T2870" s="16" t="n">
        <f aca="false">IF(Q2870="Overstocked",(G2870-Summary!$B$6*H2870)*J2870,0)</f>
        <v>0</v>
      </c>
    </row>
    <row r="2871" customFormat="false" ht="15" hidden="false" customHeight="false" outlineLevel="0" collapsed="false">
      <c r="A2871" s="0" t="s">
        <v>2969</v>
      </c>
      <c r="B2871" s="0" t="s">
        <v>113</v>
      </c>
      <c r="C2871" s="0" t="s">
        <v>78</v>
      </c>
      <c r="D2871" s="0" t="s">
        <v>90</v>
      </c>
      <c r="E2871" s="14" t="n">
        <v>45523</v>
      </c>
      <c r="F2871" s="14" t="n">
        <v>45530</v>
      </c>
      <c r="G2871" s="0" t="n">
        <v>436</v>
      </c>
      <c r="H2871" s="0" t="n">
        <v>65</v>
      </c>
      <c r="I2871" s="0" t="n">
        <v>262</v>
      </c>
      <c r="J2871" s="0" t="n">
        <v>1576</v>
      </c>
      <c r="K2871" s="0" t="n">
        <v>1696</v>
      </c>
      <c r="L2871" s="15" t="s">
        <v>87</v>
      </c>
      <c r="M2871" s="0" t="n">
        <v>7</v>
      </c>
      <c r="N2871" s="16" t="n">
        <f aca="false">I2871*K2871</f>
        <v>444352</v>
      </c>
      <c r="O2871" s="16" t="n">
        <f aca="false">I2871*(K2871-J2871)</f>
        <v>31440</v>
      </c>
      <c r="P2871" s="15" t="n">
        <f aca="false">K2871-J2871</f>
        <v>120</v>
      </c>
      <c r="Q2871" s="0" t="str">
        <f aca="false">IF(G2871=0,"Out of stock",IF(G2871&lt;H2871,"Understocked",IF(G2871&gt;Summary!$B$6*H2871,"Overstocked","Healthy")))</f>
        <v>Overstocked</v>
      </c>
      <c r="R2871" s="0" t="str">
        <f aca="false">IF(I2871&gt;=Summary!$B$7,"Fast",IF(I2871&lt;Summary!$B$8,"Slow","Medium"))</f>
        <v>Fast</v>
      </c>
      <c r="S2871" s="15" t="n">
        <f aca="false">IF(M2871&gt;Summary!$B$5,1,0)</f>
        <v>0</v>
      </c>
      <c r="T2871" s="16" t="n">
        <f aca="false">IF(Q2871="Overstocked",(G2871-Summary!$B$6*H2871)*J2871,0)</f>
        <v>277376</v>
      </c>
    </row>
    <row r="2872" customFormat="false" ht="15" hidden="false" customHeight="false" outlineLevel="0" collapsed="false">
      <c r="A2872" s="0" t="s">
        <v>2970</v>
      </c>
      <c r="B2872" s="0" t="s">
        <v>101</v>
      </c>
      <c r="C2872" s="0" t="s">
        <v>104</v>
      </c>
      <c r="D2872" s="0" t="s">
        <v>79</v>
      </c>
      <c r="E2872" s="14" t="n">
        <v>45465</v>
      </c>
      <c r="F2872" s="14" t="n">
        <v>45475</v>
      </c>
      <c r="G2872" s="0" t="n">
        <v>404</v>
      </c>
      <c r="H2872" s="0" t="n">
        <v>140</v>
      </c>
      <c r="I2872" s="0" t="n">
        <v>240</v>
      </c>
      <c r="J2872" s="0" t="n">
        <v>1926</v>
      </c>
      <c r="K2872" s="0" t="n">
        <v>2072</v>
      </c>
      <c r="L2872" s="15" t="s">
        <v>80</v>
      </c>
      <c r="M2872" s="0" t="n">
        <v>10</v>
      </c>
      <c r="N2872" s="16" t="n">
        <f aca="false">I2872*K2872</f>
        <v>497280</v>
      </c>
      <c r="O2872" s="16" t="n">
        <f aca="false">I2872*(K2872-J2872)</f>
        <v>35040</v>
      </c>
      <c r="P2872" s="15" t="n">
        <f aca="false">K2872-J2872</f>
        <v>146</v>
      </c>
      <c r="Q2872" s="0" t="str">
        <f aca="false">IF(G2872=0,"Out of stock",IF(G2872&lt;H2872,"Understocked",IF(G2872&gt;Summary!$B$6*H2872,"Overstocked","Healthy")))</f>
        <v>Healthy</v>
      </c>
      <c r="R2872" s="0" t="str">
        <f aca="false">IF(I2872&gt;=Summary!$B$7,"Fast",IF(I2872&lt;Summary!$B$8,"Slow","Medium"))</f>
        <v>Fast</v>
      </c>
      <c r="S2872" s="15" t="n">
        <f aca="false">IF(M2872&gt;Summary!$B$5,1,0)</f>
        <v>1</v>
      </c>
      <c r="T2872" s="16" t="n">
        <f aca="false">IF(Q2872="Overstocked",(G2872-Summary!$B$6*H2872)*J2872,0)</f>
        <v>0</v>
      </c>
    </row>
    <row r="2873" customFormat="false" ht="15" hidden="false" customHeight="false" outlineLevel="0" collapsed="false">
      <c r="A2873" s="0" t="s">
        <v>2971</v>
      </c>
      <c r="B2873" s="0" t="s">
        <v>123</v>
      </c>
      <c r="C2873" s="0" t="s">
        <v>96</v>
      </c>
      <c r="D2873" s="0" t="s">
        <v>79</v>
      </c>
      <c r="E2873" s="14" t="n">
        <v>45371</v>
      </c>
      <c r="F2873" s="14" t="n">
        <v>45376</v>
      </c>
      <c r="G2873" s="0" t="n">
        <v>357</v>
      </c>
      <c r="H2873" s="0" t="n">
        <v>96</v>
      </c>
      <c r="I2873" s="0" t="n">
        <v>240</v>
      </c>
      <c r="J2873" s="0" t="n">
        <v>1857</v>
      </c>
      <c r="K2873" s="0" t="n">
        <v>1964</v>
      </c>
      <c r="L2873" s="15" t="s">
        <v>82</v>
      </c>
      <c r="M2873" s="0" t="n">
        <v>5</v>
      </c>
      <c r="N2873" s="16" t="n">
        <f aca="false">I2873*K2873</f>
        <v>471360</v>
      </c>
      <c r="O2873" s="16" t="n">
        <f aca="false">I2873*(K2873-J2873)</f>
        <v>25680</v>
      </c>
      <c r="P2873" s="15" t="n">
        <f aca="false">K2873-J2873</f>
        <v>107</v>
      </c>
      <c r="Q2873" s="0" t="str">
        <f aca="false">IF(G2873=0,"Out of stock",IF(G2873&lt;H2873,"Understocked",IF(G2873&gt;Summary!$B$6*H2873,"Overstocked","Healthy")))</f>
        <v>Healthy</v>
      </c>
      <c r="R2873" s="0" t="str">
        <f aca="false">IF(I2873&gt;=Summary!$B$7,"Fast",IF(I2873&lt;Summary!$B$8,"Slow","Medium"))</f>
        <v>Fast</v>
      </c>
      <c r="S2873" s="15" t="n">
        <f aca="false">IF(M2873&gt;Summary!$B$5,1,0)</f>
        <v>0</v>
      </c>
      <c r="T2873" s="16" t="n">
        <f aca="false">IF(Q2873="Overstocked",(G2873-Summary!$B$6*H2873)*J2873,0)</f>
        <v>0</v>
      </c>
    </row>
    <row r="2874" customFormat="false" ht="15" hidden="false" customHeight="false" outlineLevel="0" collapsed="false">
      <c r="A2874" s="0" t="s">
        <v>2972</v>
      </c>
      <c r="B2874" s="0" t="s">
        <v>111</v>
      </c>
      <c r="C2874" s="0" t="s">
        <v>104</v>
      </c>
      <c r="D2874" s="0" t="s">
        <v>90</v>
      </c>
      <c r="E2874" s="14" t="n">
        <v>45146</v>
      </c>
      <c r="F2874" s="14" t="n">
        <v>45155</v>
      </c>
      <c r="G2874" s="0" t="n">
        <v>355</v>
      </c>
      <c r="H2874" s="0" t="n">
        <v>107</v>
      </c>
      <c r="I2874" s="0" t="n">
        <v>45</v>
      </c>
      <c r="J2874" s="0" t="n">
        <v>389</v>
      </c>
      <c r="K2874" s="0" t="n">
        <v>754</v>
      </c>
      <c r="L2874" s="15" t="s">
        <v>87</v>
      </c>
      <c r="M2874" s="0" t="n">
        <v>9</v>
      </c>
      <c r="N2874" s="16" t="n">
        <f aca="false">I2874*K2874</f>
        <v>33930</v>
      </c>
      <c r="O2874" s="16" t="n">
        <f aca="false">I2874*(K2874-J2874)</f>
        <v>16425</v>
      </c>
      <c r="P2874" s="15" t="n">
        <f aca="false">K2874-J2874</f>
        <v>365</v>
      </c>
      <c r="Q2874" s="0" t="str">
        <f aca="false">IF(G2874=0,"Out of stock",IF(G2874&lt;H2874,"Understocked",IF(G2874&gt;Summary!$B$6*H2874,"Overstocked","Healthy")))</f>
        <v>Healthy</v>
      </c>
      <c r="R2874" s="0" t="str">
        <f aca="false">IF(I2874&gt;=Summary!$B$7,"Fast",IF(I2874&lt;Summary!$B$8,"Slow","Medium"))</f>
        <v>Slow</v>
      </c>
      <c r="S2874" s="15" t="n">
        <f aca="false">IF(M2874&gt;Summary!$B$5,1,0)</f>
        <v>1</v>
      </c>
      <c r="T2874" s="16" t="n">
        <f aca="false">IF(Q2874="Overstocked",(G2874-Summary!$B$6*H2874)*J2874,0)</f>
        <v>0</v>
      </c>
    </row>
    <row r="2875" customFormat="false" ht="15" hidden="false" customHeight="false" outlineLevel="0" collapsed="false">
      <c r="A2875" s="0" t="s">
        <v>2973</v>
      </c>
      <c r="B2875" s="0" t="s">
        <v>115</v>
      </c>
      <c r="C2875" s="0" t="s">
        <v>85</v>
      </c>
      <c r="D2875" s="0" t="s">
        <v>102</v>
      </c>
      <c r="E2875" s="14" t="n">
        <v>45627</v>
      </c>
      <c r="F2875" s="14" t="n">
        <v>45630</v>
      </c>
      <c r="G2875" s="0" t="n">
        <v>62</v>
      </c>
      <c r="H2875" s="0" t="n">
        <v>89</v>
      </c>
      <c r="I2875" s="0" t="n">
        <v>38</v>
      </c>
      <c r="J2875" s="0" t="n">
        <v>275</v>
      </c>
      <c r="K2875" s="0" t="n">
        <v>511</v>
      </c>
      <c r="L2875" s="15" t="s">
        <v>80</v>
      </c>
      <c r="M2875" s="0" t="n">
        <v>3</v>
      </c>
      <c r="N2875" s="16" t="n">
        <f aca="false">I2875*K2875</f>
        <v>19418</v>
      </c>
      <c r="O2875" s="16" t="n">
        <f aca="false">I2875*(K2875-J2875)</f>
        <v>8968</v>
      </c>
      <c r="P2875" s="15" t="n">
        <f aca="false">K2875-J2875</f>
        <v>236</v>
      </c>
      <c r="Q2875" s="0" t="str">
        <f aca="false">IF(G2875=0,"Out of stock",IF(G2875&lt;H2875,"Understocked",IF(G2875&gt;Summary!$B$6*H2875,"Overstocked","Healthy")))</f>
        <v>Understocked</v>
      </c>
      <c r="R2875" s="0" t="str">
        <f aca="false">IF(I2875&gt;=Summary!$B$7,"Fast",IF(I2875&lt;Summary!$B$8,"Slow","Medium"))</f>
        <v>Slow</v>
      </c>
      <c r="S2875" s="15" t="n">
        <f aca="false">IF(M2875&gt;Summary!$B$5,1,0)</f>
        <v>0</v>
      </c>
      <c r="T2875" s="16" t="n">
        <f aca="false">IF(Q2875="Overstocked",(G2875-Summary!$B$6*H2875)*J2875,0)</f>
        <v>0</v>
      </c>
    </row>
    <row r="2876" customFormat="false" ht="15" hidden="false" customHeight="false" outlineLevel="0" collapsed="false">
      <c r="A2876" s="0" t="s">
        <v>2974</v>
      </c>
      <c r="B2876" s="0" t="s">
        <v>89</v>
      </c>
      <c r="C2876" s="0" t="s">
        <v>78</v>
      </c>
      <c r="D2876" s="0" t="s">
        <v>102</v>
      </c>
      <c r="E2876" s="14" t="n">
        <v>45262</v>
      </c>
      <c r="F2876" s="14" t="n">
        <v>45269</v>
      </c>
      <c r="G2876" s="0" t="n">
        <v>179</v>
      </c>
      <c r="H2876" s="0" t="n">
        <v>78</v>
      </c>
      <c r="I2876" s="0" t="n">
        <v>7</v>
      </c>
      <c r="J2876" s="0" t="n">
        <v>1646</v>
      </c>
      <c r="K2876" s="0" t="n">
        <v>1951</v>
      </c>
      <c r="L2876" s="15" t="s">
        <v>97</v>
      </c>
      <c r="M2876" s="0" t="n">
        <v>7</v>
      </c>
      <c r="N2876" s="16" t="n">
        <f aca="false">I2876*K2876</f>
        <v>13657</v>
      </c>
      <c r="O2876" s="16" t="n">
        <f aca="false">I2876*(K2876-J2876)</f>
        <v>2135</v>
      </c>
      <c r="P2876" s="15" t="n">
        <f aca="false">K2876-J2876</f>
        <v>305</v>
      </c>
      <c r="Q2876" s="0" t="str">
        <f aca="false">IF(G2876=0,"Out of stock",IF(G2876&lt;H2876,"Understocked",IF(G2876&gt;Summary!$B$6*H2876,"Overstocked","Healthy")))</f>
        <v>Healthy</v>
      </c>
      <c r="R2876" s="0" t="str">
        <f aca="false">IF(I2876&gt;=Summary!$B$7,"Fast",IF(I2876&lt;Summary!$B$8,"Slow","Medium"))</f>
        <v>Slow</v>
      </c>
      <c r="S2876" s="15" t="n">
        <f aca="false">IF(M2876&gt;Summary!$B$5,1,0)</f>
        <v>0</v>
      </c>
      <c r="T2876" s="16" t="n">
        <f aca="false">IF(Q2876="Overstocked",(G2876-Summary!$B$6*H2876)*J2876,0)</f>
        <v>0</v>
      </c>
    </row>
    <row r="2877" customFormat="false" ht="15" hidden="false" customHeight="false" outlineLevel="0" collapsed="false">
      <c r="A2877" s="0" t="s">
        <v>2975</v>
      </c>
      <c r="B2877" s="0" t="s">
        <v>95</v>
      </c>
      <c r="C2877" s="0" t="s">
        <v>104</v>
      </c>
      <c r="D2877" s="0" t="s">
        <v>86</v>
      </c>
      <c r="E2877" s="14" t="n">
        <v>45315</v>
      </c>
      <c r="F2877" s="14" t="n">
        <v>45321</v>
      </c>
      <c r="G2877" s="0" t="n">
        <v>288</v>
      </c>
      <c r="H2877" s="0" t="n">
        <v>123</v>
      </c>
      <c r="I2877" s="0" t="n">
        <v>247</v>
      </c>
      <c r="J2877" s="0" t="n">
        <v>478</v>
      </c>
      <c r="K2877" s="0" t="n">
        <v>835</v>
      </c>
      <c r="L2877" s="15" t="s">
        <v>82</v>
      </c>
      <c r="M2877" s="0" t="n">
        <v>6</v>
      </c>
      <c r="N2877" s="16" t="n">
        <f aca="false">I2877*K2877</f>
        <v>206245</v>
      </c>
      <c r="O2877" s="16" t="n">
        <f aca="false">I2877*(K2877-J2877)</f>
        <v>88179</v>
      </c>
      <c r="P2877" s="15" t="n">
        <f aca="false">K2877-J2877</f>
        <v>357</v>
      </c>
      <c r="Q2877" s="0" t="str">
        <f aca="false">IF(G2877=0,"Out of stock",IF(G2877&lt;H2877,"Understocked",IF(G2877&gt;Summary!$B$6*H2877,"Overstocked","Healthy")))</f>
        <v>Healthy</v>
      </c>
      <c r="R2877" s="0" t="str">
        <f aca="false">IF(I2877&gt;=Summary!$B$7,"Fast",IF(I2877&lt;Summary!$B$8,"Slow","Medium"))</f>
        <v>Fast</v>
      </c>
      <c r="S2877" s="15" t="n">
        <f aca="false">IF(M2877&gt;Summary!$B$5,1,0)</f>
        <v>0</v>
      </c>
      <c r="T2877" s="16" t="n">
        <f aca="false">IF(Q2877="Overstocked",(G2877-Summary!$B$6*H2877)*J2877,0)</f>
        <v>0</v>
      </c>
    </row>
    <row r="2878" customFormat="false" ht="15" hidden="false" customHeight="false" outlineLevel="0" collapsed="false">
      <c r="A2878" s="0" t="s">
        <v>2976</v>
      </c>
      <c r="B2878" s="0" t="s">
        <v>115</v>
      </c>
      <c r="C2878" s="0" t="s">
        <v>104</v>
      </c>
      <c r="D2878" s="0" t="s">
        <v>92</v>
      </c>
      <c r="E2878" s="14" t="n">
        <v>45502</v>
      </c>
      <c r="F2878" s="14" t="n">
        <v>45508</v>
      </c>
      <c r="G2878" s="0" t="n">
        <v>175</v>
      </c>
      <c r="H2878" s="0" t="n">
        <v>75</v>
      </c>
      <c r="I2878" s="0" t="n">
        <v>197</v>
      </c>
      <c r="J2878" s="0" t="n">
        <v>1462</v>
      </c>
      <c r="K2878" s="0" t="n">
        <v>1736</v>
      </c>
      <c r="L2878" s="15" t="s">
        <v>97</v>
      </c>
      <c r="M2878" s="0" t="n">
        <v>6</v>
      </c>
      <c r="N2878" s="16" t="n">
        <f aca="false">I2878*K2878</f>
        <v>341992</v>
      </c>
      <c r="O2878" s="16" t="n">
        <f aca="false">I2878*(K2878-J2878)</f>
        <v>53978</v>
      </c>
      <c r="P2878" s="15" t="n">
        <f aca="false">K2878-J2878</f>
        <v>274</v>
      </c>
      <c r="Q2878" s="0" t="str">
        <f aca="false">IF(G2878=0,"Out of stock",IF(G2878&lt;H2878,"Understocked",IF(G2878&gt;Summary!$B$6*H2878,"Overstocked","Healthy")))</f>
        <v>Healthy</v>
      </c>
      <c r="R2878" s="0" t="str">
        <f aca="false">IF(I2878&gt;=Summary!$B$7,"Fast",IF(I2878&lt;Summary!$B$8,"Slow","Medium"))</f>
        <v>Medium</v>
      </c>
      <c r="S2878" s="15" t="n">
        <f aca="false">IF(M2878&gt;Summary!$B$5,1,0)</f>
        <v>0</v>
      </c>
      <c r="T2878" s="16" t="n">
        <f aca="false">IF(Q2878="Overstocked",(G2878-Summary!$B$6*H2878)*J2878,0)</f>
        <v>0</v>
      </c>
    </row>
    <row r="2879" customFormat="false" ht="15" hidden="false" customHeight="false" outlineLevel="0" collapsed="false">
      <c r="A2879" s="0" t="s">
        <v>2977</v>
      </c>
      <c r="B2879" s="0" t="s">
        <v>123</v>
      </c>
      <c r="C2879" s="0" t="s">
        <v>78</v>
      </c>
      <c r="D2879" s="0" t="s">
        <v>102</v>
      </c>
      <c r="E2879" s="14" t="n">
        <v>45408</v>
      </c>
      <c r="F2879" s="14" t="n">
        <v>45415</v>
      </c>
      <c r="G2879" s="0" t="n">
        <v>243</v>
      </c>
      <c r="H2879" s="0" t="n">
        <v>59</v>
      </c>
      <c r="I2879" s="0" t="n">
        <v>28</v>
      </c>
      <c r="J2879" s="0" t="n">
        <v>1620</v>
      </c>
      <c r="K2879" s="0" t="n">
        <v>1804</v>
      </c>
      <c r="L2879" s="15" t="s">
        <v>97</v>
      </c>
      <c r="M2879" s="0" t="n">
        <v>7</v>
      </c>
      <c r="N2879" s="16" t="n">
        <f aca="false">I2879*K2879</f>
        <v>50512</v>
      </c>
      <c r="O2879" s="16" t="n">
        <f aca="false">I2879*(K2879-J2879)</f>
        <v>5152</v>
      </c>
      <c r="P2879" s="15" t="n">
        <f aca="false">K2879-J2879</f>
        <v>184</v>
      </c>
      <c r="Q2879" s="0" t="str">
        <f aca="false">IF(G2879=0,"Out of stock",IF(G2879&lt;H2879,"Understocked",IF(G2879&gt;Summary!$B$6*H2879,"Overstocked","Healthy")))</f>
        <v>Overstocked</v>
      </c>
      <c r="R2879" s="0" t="str">
        <f aca="false">IF(I2879&gt;=Summary!$B$7,"Fast",IF(I2879&lt;Summary!$B$8,"Slow","Medium"))</f>
        <v>Slow</v>
      </c>
      <c r="S2879" s="15" t="n">
        <f aca="false">IF(M2879&gt;Summary!$B$5,1,0)</f>
        <v>0</v>
      </c>
      <c r="T2879" s="16" t="n">
        <f aca="false">IF(Q2879="Overstocked",(G2879-Summary!$B$6*H2879)*J2879,0)</f>
        <v>11340</v>
      </c>
    </row>
    <row r="2880" customFormat="false" ht="15" hidden="false" customHeight="false" outlineLevel="0" collapsed="false">
      <c r="A2880" s="0" t="s">
        <v>2978</v>
      </c>
      <c r="B2880" s="0" t="s">
        <v>123</v>
      </c>
      <c r="C2880" s="0" t="s">
        <v>104</v>
      </c>
      <c r="D2880" s="0" t="s">
        <v>92</v>
      </c>
      <c r="E2880" s="14" t="n">
        <v>45358</v>
      </c>
      <c r="F2880" s="14" t="n">
        <v>45360</v>
      </c>
      <c r="G2880" s="0" t="n">
        <v>388</v>
      </c>
      <c r="H2880" s="0" t="n">
        <v>58</v>
      </c>
      <c r="I2880" s="0" t="n">
        <v>108</v>
      </c>
      <c r="J2880" s="0" t="n">
        <v>1716</v>
      </c>
      <c r="K2880" s="0" t="n">
        <v>2020</v>
      </c>
      <c r="L2880" s="15" t="s">
        <v>87</v>
      </c>
      <c r="M2880" s="0" t="n">
        <v>2</v>
      </c>
      <c r="N2880" s="16" t="n">
        <f aca="false">I2880*K2880</f>
        <v>218160</v>
      </c>
      <c r="O2880" s="16" t="n">
        <f aca="false">I2880*(K2880-J2880)</f>
        <v>32832</v>
      </c>
      <c r="P2880" s="15" t="n">
        <f aca="false">K2880-J2880</f>
        <v>304</v>
      </c>
      <c r="Q2880" s="0" t="str">
        <f aca="false">IF(G2880=0,"Out of stock",IF(G2880&lt;H2880,"Understocked",IF(G2880&gt;Summary!$B$6*H2880,"Overstocked","Healthy")))</f>
        <v>Overstocked</v>
      </c>
      <c r="R2880" s="0" t="str">
        <f aca="false">IF(I2880&gt;=Summary!$B$7,"Fast",IF(I2880&lt;Summary!$B$8,"Slow","Medium"))</f>
        <v>Medium</v>
      </c>
      <c r="S2880" s="15" t="n">
        <f aca="false">IF(M2880&gt;Summary!$B$5,1,0)</f>
        <v>0</v>
      </c>
      <c r="T2880" s="16" t="n">
        <f aca="false">IF(Q2880="Overstocked",(G2880-Summary!$B$6*H2880)*J2880,0)</f>
        <v>267696</v>
      </c>
    </row>
    <row r="2881" customFormat="false" ht="15" hidden="false" customHeight="false" outlineLevel="0" collapsed="false">
      <c r="A2881" s="0" t="s">
        <v>2979</v>
      </c>
      <c r="B2881" s="0" t="s">
        <v>84</v>
      </c>
      <c r="C2881" s="0" t="s">
        <v>78</v>
      </c>
      <c r="D2881" s="0" t="s">
        <v>79</v>
      </c>
      <c r="E2881" s="14" t="n">
        <v>45268</v>
      </c>
      <c r="F2881" s="14" t="n">
        <v>45273</v>
      </c>
      <c r="G2881" s="0" t="n">
        <v>103</v>
      </c>
      <c r="H2881" s="0" t="n">
        <v>93</v>
      </c>
      <c r="I2881" s="0" t="n">
        <v>188</v>
      </c>
      <c r="J2881" s="0" t="n">
        <v>618</v>
      </c>
      <c r="K2881" s="0" t="n">
        <v>979</v>
      </c>
      <c r="L2881" s="15" t="s">
        <v>80</v>
      </c>
      <c r="M2881" s="0" t="n">
        <v>5</v>
      </c>
      <c r="N2881" s="16" t="n">
        <f aca="false">I2881*K2881</f>
        <v>184052</v>
      </c>
      <c r="O2881" s="16" t="n">
        <f aca="false">I2881*(K2881-J2881)</f>
        <v>67868</v>
      </c>
      <c r="P2881" s="15" t="n">
        <f aca="false">K2881-J2881</f>
        <v>361</v>
      </c>
      <c r="Q2881" s="0" t="str">
        <f aca="false">IF(G2881=0,"Out of stock",IF(G2881&lt;H2881,"Understocked",IF(G2881&gt;Summary!$B$6*H2881,"Overstocked","Healthy")))</f>
        <v>Healthy</v>
      </c>
      <c r="R2881" s="0" t="str">
        <f aca="false">IF(I2881&gt;=Summary!$B$7,"Fast",IF(I2881&lt;Summary!$B$8,"Slow","Medium"))</f>
        <v>Medium</v>
      </c>
      <c r="S2881" s="15" t="n">
        <f aca="false">IF(M2881&gt;Summary!$B$5,1,0)</f>
        <v>0</v>
      </c>
      <c r="T2881" s="16" t="n">
        <f aca="false">IF(Q2881="Overstocked",(G2881-Summary!$B$6*H2881)*J2881,0)</f>
        <v>0</v>
      </c>
    </row>
    <row r="2882" customFormat="false" ht="15" hidden="false" customHeight="false" outlineLevel="0" collapsed="false">
      <c r="A2882" s="0" t="s">
        <v>2980</v>
      </c>
      <c r="B2882" s="0" t="s">
        <v>95</v>
      </c>
      <c r="C2882" s="0" t="s">
        <v>78</v>
      </c>
      <c r="D2882" s="0" t="s">
        <v>79</v>
      </c>
      <c r="E2882" s="14" t="n">
        <v>44936</v>
      </c>
      <c r="F2882" s="14" t="n">
        <v>44945</v>
      </c>
      <c r="G2882" s="0" t="n">
        <v>489</v>
      </c>
      <c r="H2882" s="0" t="n">
        <v>50</v>
      </c>
      <c r="I2882" s="0" t="n">
        <v>4</v>
      </c>
      <c r="J2882" s="0" t="n">
        <v>1146</v>
      </c>
      <c r="K2882" s="0" t="n">
        <v>1582</v>
      </c>
      <c r="L2882" s="15" t="s">
        <v>82</v>
      </c>
      <c r="M2882" s="0" t="n">
        <v>9</v>
      </c>
      <c r="N2882" s="16" t="n">
        <f aca="false">I2882*K2882</f>
        <v>6328</v>
      </c>
      <c r="O2882" s="16" t="n">
        <f aca="false">I2882*(K2882-J2882)</f>
        <v>1744</v>
      </c>
      <c r="P2882" s="15" t="n">
        <f aca="false">K2882-J2882</f>
        <v>436</v>
      </c>
      <c r="Q2882" s="0" t="str">
        <f aca="false">IF(G2882=0,"Out of stock",IF(G2882&lt;H2882,"Understocked",IF(G2882&gt;Summary!$B$6*H2882,"Overstocked","Healthy")))</f>
        <v>Overstocked</v>
      </c>
      <c r="R2882" s="0" t="str">
        <f aca="false">IF(I2882&gt;=Summary!$B$7,"Fast",IF(I2882&lt;Summary!$B$8,"Slow","Medium"))</f>
        <v>Slow</v>
      </c>
      <c r="S2882" s="15" t="n">
        <f aca="false">IF(M2882&gt;Summary!$B$5,1,0)</f>
        <v>1</v>
      </c>
      <c r="T2882" s="16" t="n">
        <f aca="false">IF(Q2882="Overstocked",(G2882-Summary!$B$6*H2882)*J2882,0)</f>
        <v>331194</v>
      </c>
    </row>
    <row r="2883" customFormat="false" ht="15" hidden="false" customHeight="false" outlineLevel="0" collapsed="false">
      <c r="A2883" s="0" t="s">
        <v>2981</v>
      </c>
      <c r="B2883" s="0" t="s">
        <v>115</v>
      </c>
      <c r="C2883" s="0" t="s">
        <v>78</v>
      </c>
      <c r="D2883" s="0" t="s">
        <v>90</v>
      </c>
      <c r="E2883" s="14" t="n">
        <v>45062</v>
      </c>
      <c r="F2883" s="14" t="n">
        <v>45066</v>
      </c>
      <c r="G2883" s="0" t="n">
        <v>67</v>
      </c>
      <c r="H2883" s="0" t="n">
        <v>114</v>
      </c>
      <c r="I2883" s="0" t="n">
        <v>135</v>
      </c>
      <c r="J2883" s="0" t="n">
        <v>328</v>
      </c>
      <c r="K2883" s="0" t="n">
        <v>531</v>
      </c>
      <c r="L2883" s="15" t="s">
        <v>80</v>
      </c>
      <c r="M2883" s="0" t="n">
        <v>4</v>
      </c>
      <c r="N2883" s="16" t="n">
        <f aca="false">I2883*K2883</f>
        <v>71685</v>
      </c>
      <c r="O2883" s="16" t="n">
        <f aca="false">I2883*(K2883-J2883)</f>
        <v>27405</v>
      </c>
      <c r="P2883" s="15" t="n">
        <f aca="false">K2883-J2883</f>
        <v>203</v>
      </c>
      <c r="Q2883" s="0" t="str">
        <f aca="false">IF(G2883=0,"Out of stock",IF(G2883&lt;H2883,"Understocked",IF(G2883&gt;Summary!$B$6*H2883,"Overstocked","Healthy")))</f>
        <v>Understocked</v>
      </c>
      <c r="R2883" s="0" t="str">
        <f aca="false">IF(I2883&gt;=Summary!$B$7,"Fast",IF(I2883&lt;Summary!$B$8,"Slow","Medium"))</f>
        <v>Medium</v>
      </c>
      <c r="S2883" s="15" t="n">
        <f aca="false">IF(M2883&gt;Summary!$B$5,1,0)</f>
        <v>0</v>
      </c>
      <c r="T2883" s="16" t="n">
        <f aca="false">IF(Q2883="Overstocked",(G2883-Summary!$B$6*H2883)*J2883,0)</f>
        <v>0</v>
      </c>
    </row>
    <row r="2884" customFormat="false" ht="15" hidden="false" customHeight="false" outlineLevel="0" collapsed="false">
      <c r="A2884" s="0" t="s">
        <v>2982</v>
      </c>
      <c r="B2884" s="0" t="s">
        <v>123</v>
      </c>
      <c r="C2884" s="0" t="s">
        <v>104</v>
      </c>
      <c r="D2884" s="0" t="s">
        <v>86</v>
      </c>
      <c r="E2884" s="14" t="n">
        <v>45649</v>
      </c>
      <c r="F2884" s="14" t="n">
        <v>45651</v>
      </c>
      <c r="G2884" s="0" t="n">
        <v>179</v>
      </c>
      <c r="H2884" s="0" t="n">
        <v>72</v>
      </c>
      <c r="I2884" s="0" t="n">
        <v>258</v>
      </c>
      <c r="J2884" s="0" t="n">
        <v>1427</v>
      </c>
      <c r="K2884" s="0" t="n">
        <v>1755</v>
      </c>
      <c r="L2884" s="15" t="s">
        <v>93</v>
      </c>
      <c r="M2884" s="0" t="n">
        <v>2</v>
      </c>
      <c r="N2884" s="16" t="n">
        <f aca="false">I2884*K2884</f>
        <v>452790</v>
      </c>
      <c r="O2884" s="16" t="n">
        <f aca="false">I2884*(K2884-J2884)</f>
        <v>84624</v>
      </c>
      <c r="P2884" s="15" t="n">
        <f aca="false">K2884-J2884</f>
        <v>328</v>
      </c>
      <c r="Q2884" s="0" t="str">
        <f aca="false">IF(G2884=0,"Out of stock",IF(G2884&lt;H2884,"Understocked",IF(G2884&gt;Summary!$B$6*H2884,"Overstocked","Healthy")))</f>
        <v>Healthy</v>
      </c>
      <c r="R2884" s="0" t="str">
        <f aca="false">IF(I2884&gt;=Summary!$B$7,"Fast",IF(I2884&lt;Summary!$B$8,"Slow","Medium"))</f>
        <v>Fast</v>
      </c>
      <c r="S2884" s="15" t="n">
        <f aca="false">IF(M2884&gt;Summary!$B$5,1,0)</f>
        <v>0</v>
      </c>
      <c r="T2884" s="16" t="n">
        <f aca="false">IF(Q2884="Overstocked",(G2884-Summary!$B$6*H2884)*J2884,0)</f>
        <v>0</v>
      </c>
    </row>
    <row r="2885" customFormat="false" ht="15" hidden="false" customHeight="false" outlineLevel="0" collapsed="false">
      <c r="A2885" s="0" t="s">
        <v>2983</v>
      </c>
      <c r="B2885" s="0" t="s">
        <v>84</v>
      </c>
      <c r="C2885" s="0" t="s">
        <v>96</v>
      </c>
      <c r="D2885" s="0" t="s">
        <v>90</v>
      </c>
      <c r="E2885" s="14" t="n">
        <v>45472</v>
      </c>
      <c r="F2885" s="14" t="n">
        <v>45477</v>
      </c>
      <c r="G2885" s="0" t="n">
        <v>485</v>
      </c>
      <c r="H2885" s="0" t="n">
        <v>148</v>
      </c>
      <c r="I2885" s="0" t="n">
        <v>108</v>
      </c>
      <c r="J2885" s="0" t="n">
        <v>1265</v>
      </c>
      <c r="K2885" s="0" t="n">
        <v>1754</v>
      </c>
      <c r="L2885" s="15" t="s">
        <v>80</v>
      </c>
      <c r="M2885" s="0" t="n">
        <v>5</v>
      </c>
      <c r="N2885" s="16" t="n">
        <f aca="false">I2885*K2885</f>
        <v>189432</v>
      </c>
      <c r="O2885" s="16" t="n">
        <f aca="false">I2885*(K2885-J2885)</f>
        <v>52812</v>
      </c>
      <c r="P2885" s="15" t="n">
        <f aca="false">K2885-J2885</f>
        <v>489</v>
      </c>
      <c r="Q2885" s="0" t="str">
        <f aca="false">IF(G2885=0,"Out of stock",IF(G2885&lt;H2885,"Understocked",IF(G2885&gt;Summary!$B$6*H2885,"Overstocked","Healthy")))</f>
        <v>Healthy</v>
      </c>
      <c r="R2885" s="0" t="str">
        <f aca="false">IF(I2885&gt;=Summary!$B$7,"Fast",IF(I2885&lt;Summary!$B$8,"Slow","Medium"))</f>
        <v>Medium</v>
      </c>
      <c r="S2885" s="15" t="n">
        <f aca="false">IF(M2885&gt;Summary!$B$5,1,0)</f>
        <v>0</v>
      </c>
      <c r="T2885" s="16" t="n">
        <f aca="false">IF(Q2885="Overstocked",(G2885-Summary!$B$6*H2885)*J2885,0)</f>
        <v>0</v>
      </c>
    </row>
    <row r="2886" customFormat="false" ht="15" hidden="false" customHeight="false" outlineLevel="0" collapsed="false">
      <c r="A2886" s="0" t="s">
        <v>2984</v>
      </c>
      <c r="B2886" s="0" t="s">
        <v>111</v>
      </c>
      <c r="C2886" s="0" t="s">
        <v>85</v>
      </c>
      <c r="D2886" s="0" t="s">
        <v>102</v>
      </c>
      <c r="E2886" s="14" t="n">
        <v>45611</v>
      </c>
      <c r="F2886" s="14" t="n">
        <v>45614</v>
      </c>
      <c r="G2886" s="0" t="n">
        <v>400</v>
      </c>
      <c r="H2886" s="0" t="n">
        <v>104</v>
      </c>
      <c r="I2886" s="0" t="n">
        <v>153</v>
      </c>
      <c r="J2886" s="0" t="n">
        <v>1851</v>
      </c>
      <c r="K2886" s="0" t="n">
        <v>2235</v>
      </c>
      <c r="L2886" s="15" t="s">
        <v>93</v>
      </c>
      <c r="M2886" s="0" t="n">
        <v>3</v>
      </c>
      <c r="N2886" s="16" t="n">
        <f aca="false">I2886*K2886</f>
        <v>341955</v>
      </c>
      <c r="O2886" s="16" t="n">
        <f aca="false">I2886*(K2886-J2886)</f>
        <v>58752</v>
      </c>
      <c r="P2886" s="15" t="n">
        <f aca="false">K2886-J2886</f>
        <v>384</v>
      </c>
      <c r="Q2886" s="0" t="str">
        <f aca="false">IF(G2886=0,"Out of stock",IF(G2886&lt;H2886,"Understocked",IF(G2886&gt;Summary!$B$6*H2886,"Overstocked","Healthy")))</f>
        <v>Healthy</v>
      </c>
      <c r="R2886" s="0" t="str">
        <f aca="false">IF(I2886&gt;=Summary!$B$7,"Fast",IF(I2886&lt;Summary!$B$8,"Slow","Medium"))</f>
        <v>Medium</v>
      </c>
      <c r="S2886" s="15" t="n">
        <f aca="false">IF(M2886&gt;Summary!$B$5,1,0)</f>
        <v>0</v>
      </c>
      <c r="T2886" s="16" t="n">
        <f aca="false">IF(Q2886="Overstocked",(G2886-Summary!$B$6*H2886)*J2886,0)</f>
        <v>0</v>
      </c>
    </row>
    <row r="2887" customFormat="false" ht="15" hidden="false" customHeight="false" outlineLevel="0" collapsed="false">
      <c r="A2887" s="0" t="s">
        <v>2985</v>
      </c>
      <c r="B2887" s="0" t="s">
        <v>123</v>
      </c>
      <c r="C2887" s="0" t="s">
        <v>78</v>
      </c>
      <c r="D2887" s="0" t="s">
        <v>79</v>
      </c>
      <c r="E2887" s="14" t="n">
        <v>45044</v>
      </c>
      <c r="F2887" s="14" t="n">
        <v>45049</v>
      </c>
      <c r="G2887" s="0" t="n">
        <v>318</v>
      </c>
      <c r="H2887" s="0" t="n">
        <v>91</v>
      </c>
      <c r="I2887" s="0" t="n">
        <v>166</v>
      </c>
      <c r="J2887" s="0" t="n">
        <v>1159</v>
      </c>
      <c r="K2887" s="0" t="n">
        <v>1331</v>
      </c>
      <c r="L2887" s="15" t="s">
        <v>82</v>
      </c>
      <c r="M2887" s="0" t="n">
        <v>5</v>
      </c>
      <c r="N2887" s="16" t="n">
        <f aca="false">I2887*K2887</f>
        <v>220946</v>
      </c>
      <c r="O2887" s="16" t="n">
        <f aca="false">I2887*(K2887-J2887)</f>
        <v>28552</v>
      </c>
      <c r="P2887" s="15" t="n">
        <f aca="false">K2887-J2887</f>
        <v>172</v>
      </c>
      <c r="Q2887" s="0" t="str">
        <f aca="false">IF(G2887=0,"Out of stock",IF(G2887&lt;H2887,"Understocked",IF(G2887&gt;Summary!$B$6*H2887,"Overstocked","Healthy")))</f>
        <v>Healthy</v>
      </c>
      <c r="R2887" s="0" t="str">
        <f aca="false">IF(I2887&gt;=Summary!$B$7,"Fast",IF(I2887&lt;Summary!$B$8,"Slow","Medium"))</f>
        <v>Medium</v>
      </c>
      <c r="S2887" s="15" t="n">
        <f aca="false">IF(M2887&gt;Summary!$B$5,1,0)</f>
        <v>0</v>
      </c>
      <c r="T2887" s="16" t="n">
        <f aca="false">IF(Q2887="Overstocked",(G2887-Summary!$B$6*H2887)*J2887,0)</f>
        <v>0</v>
      </c>
    </row>
    <row r="2888" customFormat="false" ht="15" hidden="false" customHeight="false" outlineLevel="0" collapsed="false">
      <c r="A2888" s="0" t="s">
        <v>2986</v>
      </c>
      <c r="B2888" s="0" t="s">
        <v>84</v>
      </c>
      <c r="C2888" s="0" t="s">
        <v>104</v>
      </c>
      <c r="D2888" s="0" t="s">
        <v>90</v>
      </c>
      <c r="E2888" s="14" t="n">
        <v>45629</v>
      </c>
      <c r="F2888" s="14" t="n">
        <v>45631</v>
      </c>
      <c r="G2888" s="0" t="n">
        <v>387</v>
      </c>
      <c r="H2888" s="0" t="n">
        <v>144</v>
      </c>
      <c r="I2888" s="0" t="n">
        <v>231</v>
      </c>
      <c r="J2888" s="0" t="n">
        <v>1166</v>
      </c>
      <c r="K2888" s="0" t="n">
        <v>1495</v>
      </c>
      <c r="L2888" s="15" t="s">
        <v>97</v>
      </c>
      <c r="M2888" s="0" t="n">
        <v>2</v>
      </c>
      <c r="N2888" s="16" t="n">
        <f aca="false">I2888*K2888</f>
        <v>345345</v>
      </c>
      <c r="O2888" s="16" t="n">
        <f aca="false">I2888*(K2888-J2888)</f>
        <v>75999</v>
      </c>
      <c r="P2888" s="15" t="n">
        <f aca="false">K2888-J2888</f>
        <v>329</v>
      </c>
      <c r="Q2888" s="0" t="str">
        <f aca="false">IF(G2888=0,"Out of stock",IF(G2888&lt;H2888,"Understocked",IF(G2888&gt;Summary!$B$6*H2888,"Overstocked","Healthy")))</f>
        <v>Healthy</v>
      </c>
      <c r="R2888" s="0" t="str">
        <f aca="false">IF(I2888&gt;=Summary!$B$7,"Fast",IF(I2888&lt;Summary!$B$8,"Slow","Medium"))</f>
        <v>Fast</v>
      </c>
      <c r="S2888" s="15" t="n">
        <f aca="false">IF(M2888&gt;Summary!$B$5,1,0)</f>
        <v>0</v>
      </c>
      <c r="T2888" s="16" t="n">
        <f aca="false">IF(Q2888="Overstocked",(G2888-Summary!$B$6*H2888)*J2888,0)</f>
        <v>0</v>
      </c>
    </row>
    <row r="2889" customFormat="false" ht="15" hidden="false" customHeight="false" outlineLevel="0" collapsed="false">
      <c r="A2889" s="0" t="s">
        <v>2987</v>
      </c>
      <c r="B2889" s="0" t="s">
        <v>77</v>
      </c>
      <c r="C2889" s="0" t="s">
        <v>104</v>
      </c>
      <c r="D2889" s="0" t="s">
        <v>86</v>
      </c>
      <c r="E2889" s="14" t="n">
        <v>45305</v>
      </c>
      <c r="F2889" s="14" t="n">
        <v>45313</v>
      </c>
      <c r="G2889" s="0" t="n">
        <v>79</v>
      </c>
      <c r="H2889" s="0" t="n">
        <v>111</v>
      </c>
      <c r="I2889" s="0" t="n">
        <v>149</v>
      </c>
      <c r="J2889" s="0" t="n">
        <v>342</v>
      </c>
      <c r="K2889" s="0" t="n">
        <v>796</v>
      </c>
      <c r="L2889" s="15" t="s">
        <v>87</v>
      </c>
      <c r="M2889" s="0" t="n">
        <v>8</v>
      </c>
      <c r="N2889" s="16" t="n">
        <f aca="false">I2889*K2889</f>
        <v>118604</v>
      </c>
      <c r="O2889" s="16" t="n">
        <f aca="false">I2889*(K2889-J2889)</f>
        <v>67646</v>
      </c>
      <c r="P2889" s="15" t="n">
        <f aca="false">K2889-J2889</f>
        <v>454</v>
      </c>
      <c r="Q2889" s="0" t="str">
        <f aca="false">IF(G2889=0,"Out of stock",IF(G2889&lt;H2889,"Understocked",IF(G2889&gt;Summary!$B$6*H2889,"Overstocked","Healthy")))</f>
        <v>Understocked</v>
      </c>
      <c r="R2889" s="0" t="str">
        <f aca="false">IF(I2889&gt;=Summary!$B$7,"Fast",IF(I2889&lt;Summary!$B$8,"Slow","Medium"))</f>
        <v>Medium</v>
      </c>
      <c r="S2889" s="15" t="n">
        <f aca="false">IF(M2889&gt;Summary!$B$5,1,0)</f>
        <v>1</v>
      </c>
      <c r="T2889" s="16" t="n">
        <f aca="false">IF(Q2889="Overstocked",(G2889-Summary!$B$6*H2889)*J2889,0)</f>
        <v>0</v>
      </c>
    </row>
    <row r="2890" customFormat="false" ht="15" hidden="false" customHeight="false" outlineLevel="0" collapsed="false">
      <c r="A2890" s="0" t="s">
        <v>2988</v>
      </c>
      <c r="B2890" s="0" t="s">
        <v>77</v>
      </c>
      <c r="C2890" s="0" t="s">
        <v>85</v>
      </c>
      <c r="D2890" s="0" t="s">
        <v>90</v>
      </c>
      <c r="E2890" s="14" t="n">
        <v>45002</v>
      </c>
      <c r="F2890" s="14" t="n">
        <v>45004</v>
      </c>
      <c r="G2890" s="0" t="n">
        <v>386</v>
      </c>
      <c r="H2890" s="0" t="n">
        <v>85</v>
      </c>
      <c r="I2890" s="0" t="n">
        <v>246</v>
      </c>
      <c r="J2890" s="0" t="n">
        <v>402</v>
      </c>
      <c r="K2890" s="0" t="n">
        <v>718</v>
      </c>
      <c r="L2890" s="15" t="s">
        <v>87</v>
      </c>
      <c r="M2890" s="0" t="n">
        <v>2</v>
      </c>
      <c r="N2890" s="16" t="n">
        <f aca="false">I2890*K2890</f>
        <v>176628</v>
      </c>
      <c r="O2890" s="16" t="n">
        <f aca="false">I2890*(K2890-J2890)</f>
        <v>77736</v>
      </c>
      <c r="P2890" s="15" t="n">
        <f aca="false">K2890-J2890</f>
        <v>316</v>
      </c>
      <c r="Q2890" s="0" t="str">
        <f aca="false">IF(G2890=0,"Out of stock",IF(G2890&lt;H2890,"Understocked",IF(G2890&gt;Summary!$B$6*H2890,"Overstocked","Healthy")))</f>
        <v>Overstocked</v>
      </c>
      <c r="R2890" s="0" t="str">
        <f aca="false">IF(I2890&gt;=Summary!$B$7,"Fast",IF(I2890&lt;Summary!$B$8,"Slow","Medium"))</f>
        <v>Fast</v>
      </c>
      <c r="S2890" s="15" t="n">
        <f aca="false">IF(M2890&gt;Summary!$B$5,1,0)</f>
        <v>0</v>
      </c>
      <c r="T2890" s="16" t="n">
        <f aca="false">IF(Q2890="Overstocked",(G2890-Summary!$B$6*H2890)*J2890,0)</f>
        <v>18492</v>
      </c>
    </row>
    <row r="2891" customFormat="false" ht="15" hidden="false" customHeight="false" outlineLevel="0" collapsed="false">
      <c r="A2891" s="0" t="s">
        <v>2989</v>
      </c>
      <c r="B2891" s="0" t="s">
        <v>123</v>
      </c>
      <c r="C2891" s="0" t="s">
        <v>104</v>
      </c>
      <c r="D2891" s="0" t="s">
        <v>90</v>
      </c>
      <c r="E2891" s="14" t="n">
        <v>44955</v>
      </c>
      <c r="F2891" s="14" t="n">
        <v>44964</v>
      </c>
      <c r="G2891" s="0" t="n">
        <v>462</v>
      </c>
      <c r="H2891" s="0" t="n">
        <v>135</v>
      </c>
      <c r="I2891" s="0" t="n">
        <v>113</v>
      </c>
      <c r="J2891" s="0" t="n">
        <v>1823</v>
      </c>
      <c r="K2891" s="0" t="n">
        <v>2169</v>
      </c>
      <c r="L2891" s="15" t="s">
        <v>97</v>
      </c>
      <c r="M2891" s="0" t="n">
        <v>9</v>
      </c>
      <c r="N2891" s="16" t="n">
        <f aca="false">I2891*K2891</f>
        <v>245097</v>
      </c>
      <c r="O2891" s="16" t="n">
        <f aca="false">I2891*(K2891-J2891)</f>
        <v>39098</v>
      </c>
      <c r="P2891" s="15" t="n">
        <f aca="false">K2891-J2891</f>
        <v>346</v>
      </c>
      <c r="Q2891" s="0" t="str">
        <f aca="false">IF(G2891=0,"Out of stock",IF(G2891&lt;H2891,"Understocked",IF(G2891&gt;Summary!$B$6*H2891,"Overstocked","Healthy")))</f>
        <v>Healthy</v>
      </c>
      <c r="R2891" s="0" t="str">
        <f aca="false">IF(I2891&gt;=Summary!$B$7,"Fast",IF(I2891&lt;Summary!$B$8,"Slow","Medium"))</f>
        <v>Medium</v>
      </c>
      <c r="S2891" s="15" t="n">
        <f aca="false">IF(M2891&gt;Summary!$B$5,1,0)</f>
        <v>1</v>
      </c>
      <c r="T2891" s="16" t="n">
        <f aca="false">IF(Q2891="Overstocked",(G2891-Summary!$B$6*H2891)*J2891,0)</f>
        <v>0</v>
      </c>
    </row>
    <row r="2892" customFormat="false" ht="15" hidden="false" customHeight="false" outlineLevel="0" collapsed="false">
      <c r="A2892" s="0" t="s">
        <v>2990</v>
      </c>
      <c r="B2892" s="0" t="s">
        <v>115</v>
      </c>
      <c r="C2892" s="0" t="s">
        <v>96</v>
      </c>
      <c r="D2892" s="0" t="s">
        <v>92</v>
      </c>
      <c r="E2892" s="14" t="n">
        <v>45055</v>
      </c>
      <c r="F2892" s="14" t="n">
        <v>45065</v>
      </c>
      <c r="G2892" s="0" t="n">
        <v>191</v>
      </c>
      <c r="H2892" s="0" t="n">
        <v>64</v>
      </c>
      <c r="I2892" s="0" t="n">
        <v>272</v>
      </c>
      <c r="J2892" s="0" t="n">
        <v>1848</v>
      </c>
      <c r="K2892" s="0" t="n">
        <v>2117</v>
      </c>
      <c r="L2892" s="15" t="s">
        <v>97</v>
      </c>
      <c r="M2892" s="0" t="n">
        <v>10</v>
      </c>
      <c r="N2892" s="16" t="n">
        <f aca="false">I2892*K2892</f>
        <v>575824</v>
      </c>
      <c r="O2892" s="16" t="n">
        <f aca="false">I2892*(K2892-J2892)</f>
        <v>73168</v>
      </c>
      <c r="P2892" s="15" t="n">
        <f aca="false">K2892-J2892</f>
        <v>269</v>
      </c>
      <c r="Q2892" s="0" t="str">
        <f aca="false">IF(G2892=0,"Out of stock",IF(G2892&lt;H2892,"Understocked",IF(G2892&gt;Summary!$B$6*H2892,"Overstocked","Healthy")))</f>
        <v>Healthy</v>
      </c>
      <c r="R2892" s="0" t="str">
        <f aca="false">IF(I2892&gt;=Summary!$B$7,"Fast",IF(I2892&lt;Summary!$B$8,"Slow","Medium"))</f>
        <v>Fast</v>
      </c>
      <c r="S2892" s="15" t="n">
        <f aca="false">IF(M2892&gt;Summary!$B$5,1,0)</f>
        <v>1</v>
      </c>
      <c r="T2892" s="16" t="n">
        <f aca="false">IF(Q2892="Overstocked",(G2892-Summary!$B$6*H2892)*J2892,0)</f>
        <v>0</v>
      </c>
    </row>
    <row r="2893" customFormat="false" ht="15" hidden="false" customHeight="false" outlineLevel="0" collapsed="false">
      <c r="A2893" s="0" t="s">
        <v>2991</v>
      </c>
      <c r="B2893" s="0" t="s">
        <v>111</v>
      </c>
      <c r="C2893" s="0" t="s">
        <v>78</v>
      </c>
      <c r="D2893" s="0" t="s">
        <v>90</v>
      </c>
      <c r="E2893" s="14" t="n">
        <v>45647</v>
      </c>
      <c r="F2893" s="14" t="n">
        <v>45650</v>
      </c>
      <c r="G2893" s="0" t="n">
        <v>369</v>
      </c>
      <c r="H2893" s="0" t="n">
        <v>122</v>
      </c>
      <c r="I2893" s="0" t="n">
        <v>88</v>
      </c>
      <c r="J2893" s="0" t="n">
        <v>233</v>
      </c>
      <c r="K2893" s="0" t="n">
        <v>302</v>
      </c>
      <c r="L2893" s="15" t="s">
        <v>97</v>
      </c>
      <c r="M2893" s="0" t="n">
        <v>3</v>
      </c>
      <c r="N2893" s="16" t="n">
        <f aca="false">I2893*K2893</f>
        <v>26576</v>
      </c>
      <c r="O2893" s="16" t="n">
        <f aca="false">I2893*(K2893-J2893)</f>
        <v>6072</v>
      </c>
      <c r="P2893" s="15" t="n">
        <f aca="false">K2893-J2893</f>
        <v>69</v>
      </c>
      <c r="Q2893" s="0" t="str">
        <f aca="false">IF(G2893=0,"Out of stock",IF(G2893&lt;H2893,"Understocked",IF(G2893&gt;Summary!$B$6*H2893,"Overstocked","Healthy")))</f>
        <v>Healthy</v>
      </c>
      <c r="R2893" s="0" t="str">
        <f aca="false">IF(I2893&gt;=Summary!$B$7,"Fast",IF(I2893&lt;Summary!$B$8,"Slow","Medium"))</f>
        <v>Slow</v>
      </c>
      <c r="S2893" s="15" t="n">
        <f aca="false">IF(M2893&gt;Summary!$B$5,1,0)</f>
        <v>0</v>
      </c>
      <c r="T2893" s="16" t="n">
        <f aca="false">IF(Q2893="Overstocked",(G2893-Summary!$B$6*H2893)*J2893,0)</f>
        <v>0</v>
      </c>
    </row>
    <row r="2894" customFormat="false" ht="15" hidden="false" customHeight="false" outlineLevel="0" collapsed="false">
      <c r="A2894" s="0" t="s">
        <v>2992</v>
      </c>
      <c r="B2894" s="0" t="s">
        <v>89</v>
      </c>
      <c r="C2894" s="0" t="s">
        <v>85</v>
      </c>
      <c r="D2894" s="0" t="s">
        <v>79</v>
      </c>
      <c r="E2894" s="14" t="n">
        <v>45199</v>
      </c>
      <c r="F2894" s="14" t="n">
        <v>45204</v>
      </c>
      <c r="G2894" s="0" t="n">
        <v>337</v>
      </c>
      <c r="H2894" s="0" t="n">
        <v>64</v>
      </c>
      <c r="I2894" s="0" t="n">
        <v>100</v>
      </c>
      <c r="J2894" s="0" t="n">
        <v>1995</v>
      </c>
      <c r="K2894" s="0" t="n">
        <v>2161</v>
      </c>
      <c r="L2894" s="15" t="s">
        <v>80</v>
      </c>
      <c r="M2894" s="0" t="n">
        <v>5</v>
      </c>
      <c r="N2894" s="16" t="n">
        <f aca="false">I2894*K2894</f>
        <v>216100</v>
      </c>
      <c r="O2894" s="16" t="n">
        <f aca="false">I2894*(K2894-J2894)</f>
        <v>16600</v>
      </c>
      <c r="P2894" s="15" t="n">
        <f aca="false">K2894-J2894</f>
        <v>166</v>
      </c>
      <c r="Q2894" s="0" t="str">
        <f aca="false">IF(G2894=0,"Out of stock",IF(G2894&lt;H2894,"Understocked",IF(G2894&gt;Summary!$B$6*H2894,"Overstocked","Healthy")))</f>
        <v>Overstocked</v>
      </c>
      <c r="R2894" s="0" t="str">
        <f aca="false">IF(I2894&gt;=Summary!$B$7,"Fast",IF(I2894&lt;Summary!$B$8,"Slow","Medium"))</f>
        <v>Medium</v>
      </c>
      <c r="S2894" s="15" t="n">
        <f aca="false">IF(M2894&gt;Summary!$B$5,1,0)</f>
        <v>0</v>
      </c>
      <c r="T2894" s="16" t="n">
        <f aca="false">IF(Q2894="Overstocked",(G2894-Summary!$B$6*H2894)*J2894,0)</f>
        <v>161595</v>
      </c>
    </row>
    <row r="2895" customFormat="false" ht="15" hidden="false" customHeight="false" outlineLevel="0" collapsed="false">
      <c r="A2895" s="0" t="s">
        <v>2993</v>
      </c>
      <c r="B2895" s="0" t="s">
        <v>89</v>
      </c>
      <c r="C2895" s="0" t="s">
        <v>96</v>
      </c>
      <c r="D2895" s="0" t="s">
        <v>90</v>
      </c>
      <c r="E2895" s="14" t="n">
        <v>45094</v>
      </c>
      <c r="F2895" s="14" t="n">
        <v>45096</v>
      </c>
      <c r="G2895" s="0" t="n">
        <v>235</v>
      </c>
      <c r="H2895" s="0" t="n">
        <v>110</v>
      </c>
      <c r="I2895" s="0" t="n">
        <v>253</v>
      </c>
      <c r="J2895" s="0" t="n">
        <v>1293</v>
      </c>
      <c r="K2895" s="0" t="n">
        <v>1753</v>
      </c>
      <c r="L2895" s="15" t="s">
        <v>82</v>
      </c>
      <c r="M2895" s="0" t="n">
        <v>2</v>
      </c>
      <c r="N2895" s="16" t="n">
        <f aca="false">I2895*K2895</f>
        <v>443509</v>
      </c>
      <c r="O2895" s="16" t="n">
        <f aca="false">I2895*(K2895-J2895)</f>
        <v>116380</v>
      </c>
      <c r="P2895" s="15" t="n">
        <f aca="false">K2895-J2895</f>
        <v>460</v>
      </c>
      <c r="Q2895" s="0" t="str">
        <f aca="false">IF(G2895=0,"Out of stock",IF(G2895&lt;H2895,"Understocked",IF(G2895&gt;Summary!$B$6*H2895,"Overstocked","Healthy")))</f>
        <v>Healthy</v>
      </c>
      <c r="R2895" s="0" t="str">
        <f aca="false">IF(I2895&gt;=Summary!$B$7,"Fast",IF(I2895&lt;Summary!$B$8,"Slow","Medium"))</f>
        <v>Fast</v>
      </c>
      <c r="S2895" s="15" t="n">
        <f aca="false">IF(M2895&gt;Summary!$B$5,1,0)</f>
        <v>0</v>
      </c>
      <c r="T2895" s="16" t="n">
        <f aca="false">IF(Q2895="Overstocked",(G2895-Summary!$B$6*H2895)*J2895,0)</f>
        <v>0</v>
      </c>
    </row>
    <row r="2896" customFormat="false" ht="15" hidden="false" customHeight="false" outlineLevel="0" collapsed="false">
      <c r="A2896" s="0" t="s">
        <v>2994</v>
      </c>
      <c r="B2896" s="0" t="s">
        <v>107</v>
      </c>
      <c r="C2896" s="0" t="s">
        <v>104</v>
      </c>
      <c r="D2896" s="0" t="s">
        <v>90</v>
      </c>
      <c r="E2896" s="14" t="n">
        <v>45361</v>
      </c>
      <c r="F2896" s="14" t="n">
        <v>45365</v>
      </c>
      <c r="G2896" s="0" t="n">
        <v>228</v>
      </c>
      <c r="H2896" s="0" t="n">
        <v>75</v>
      </c>
      <c r="I2896" s="0" t="n">
        <v>243</v>
      </c>
      <c r="J2896" s="0" t="n">
        <v>1202</v>
      </c>
      <c r="K2896" s="0" t="n">
        <v>1364</v>
      </c>
      <c r="L2896" s="15" t="s">
        <v>80</v>
      </c>
      <c r="M2896" s="0" t="n">
        <v>4</v>
      </c>
      <c r="N2896" s="16" t="n">
        <f aca="false">I2896*K2896</f>
        <v>331452</v>
      </c>
      <c r="O2896" s="16" t="n">
        <f aca="false">I2896*(K2896-J2896)</f>
        <v>39366</v>
      </c>
      <c r="P2896" s="15" t="n">
        <f aca="false">K2896-J2896</f>
        <v>162</v>
      </c>
      <c r="Q2896" s="0" t="str">
        <f aca="false">IF(G2896=0,"Out of stock",IF(G2896&lt;H2896,"Understocked",IF(G2896&gt;Summary!$B$6*H2896,"Overstocked","Healthy")))</f>
        <v>Healthy</v>
      </c>
      <c r="R2896" s="0" t="str">
        <f aca="false">IF(I2896&gt;=Summary!$B$7,"Fast",IF(I2896&lt;Summary!$B$8,"Slow","Medium"))</f>
        <v>Fast</v>
      </c>
      <c r="S2896" s="15" t="n">
        <f aca="false">IF(M2896&gt;Summary!$B$5,1,0)</f>
        <v>0</v>
      </c>
      <c r="T2896" s="16" t="n">
        <f aca="false">IF(Q2896="Overstocked",(G2896-Summary!$B$6*H2896)*J2896,0)</f>
        <v>0</v>
      </c>
    </row>
    <row r="2897" customFormat="false" ht="15" hidden="false" customHeight="false" outlineLevel="0" collapsed="false">
      <c r="A2897" s="0" t="s">
        <v>2995</v>
      </c>
      <c r="B2897" s="0" t="s">
        <v>111</v>
      </c>
      <c r="C2897" s="0" t="s">
        <v>78</v>
      </c>
      <c r="D2897" s="0" t="s">
        <v>90</v>
      </c>
      <c r="E2897" s="14" t="n">
        <v>45143</v>
      </c>
      <c r="F2897" s="14" t="n">
        <v>45153</v>
      </c>
      <c r="G2897" s="0" t="n">
        <v>477</v>
      </c>
      <c r="H2897" s="0" t="n">
        <v>121</v>
      </c>
      <c r="I2897" s="0" t="n">
        <v>58</v>
      </c>
      <c r="J2897" s="0" t="n">
        <v>500</v>
      </c>
      <c r="K2897" s="0" t="n">
        <v>758</v>
      </c>
      <c r="L2897" s="15" t="s">
        <v>97</v>
      </c>
      <c r="M2897" s="0" t="n">
        <v>10</v>
      </c>
      <c r="N2897" s="16" t="n">
        <f aca="false">I2897*K2897</f>
        <v>43964</v>
      </c>
      <c r="O2897" s="16" t="n">
        <f aca="false">I2897*(K2897-J2897)</f>
        <v>14964</v>
      </c>
      <c r="P2897" s="15" t="n">
        <f aca="false">K2897-J2897</f>
        <v>258</v>
      </c>
      <c r="Q2897" s="0" t="str">
        <f aca="false">IF(G2897=0,"Out of stock",IF(G2897&lt;H2897,"Understocked",IF(G2897&gt;Summary!$B$6*H2897,"Overstocked","Healthy")))</f>
        <v>Healthy</v>
      </c>
      <c r="R2897" s="0" t="str">
        <f aca="false">IF(I2897&gt;=Summary!$B$7,"Fast",IF(I2897&lt;Summary!$B$8,"Slow","Medium"))</f>
        <v>Slow</v>
      </c>
      <c r="S2897" s="15" t="n">
        <f aca="false">IF(M2897&gt;Summary!$B$5,1,0)</f>
        <v>1</v>
      </c>
      <c r="T2897" s="16" t="n">
        <f aca="false">IF(Q2897="Overstocked",(G2897-Summary!$B$6*H2897)*J2897,0)</f>
        <v>0</v>
      </c>
    </row>
    <row r="2898" customFormat="false" ht="15" hidden="false" customHeight="false" outlineLevel="0" collapsed="false">
      <c r="A2898" s="0" t="s">
        <v>2996</v>
      </c>
      <c r="B2898" s="0" t="s">
        <v>84</v>
      </c>
      <c r="C2898" s="0" t="s">
        <v>85</v>
      </c>
      <c r="D2898" s="0" t="s">
        <v>102</v>
      </c>
      <c r="E2898" s="14" t="n">
        <v>45240</v>
      </c>
      <c r="F2898" s="14" t="n">
        <v>45247</v>
      </c>
      <c r="G2898" s="0" t="n">
        <v>355</v>
      </c>
      <c r="H2898" s="0" t="n">
        <v>65</v>
      </c>
      <c r="I2898" s="0" t="n">
        <v>58</v>
      </c>
      <c r="J2898" s="0" t="n">
        <v>1862</v>
      </c>
      <c r="K2898" s="0" t="n">
        <v>2248</v>
      </c>
      <c r="L2898" s="15" t="s">
        <v>82</v>
      </c>
      <c r="M2898" s="0" t="n">
        <v>7</v>
      </c>
      <c r="N2898" s="16" t="n">
        <f aca="false">I2898*K2898</f>
        <v>130384</v>
      </c>
      <c r="O2898" s="16" t="n">
        <f aca="false">I2898*(K2898-J2898)</f>
        <v>22388</v>
      </c>
      <c r="P2898" s="15" t="n">
        <f aca="false">K2898-J2898</f>
        <v>386</v>
      </c>
      <c r="Q2898" s="0" t="str">
        <f aca="false">IF(G2898=0,"Out of stock",IF(G2898&lt;H2898,"Understocked",IF(G2898&gt;Summary!$B$6*H2898,"Overstocked","Healthy")))</f>
        <v>Overstocked</v>
      </c>
      <c r="R2898" s="0" t="str">
        <f aca="false">IF(I2898&gt;=Summary!$B$7,"Fast",IF(I2898&lt;Summary!$B$8,"Slow","Medium"))</f>
        <v>Slow</v>
      </c>
      <c r="S2898" s="15" t="n">
        <f aca="false">IF(M2898&gt;Summary!$B$5,1,0)</f>
        <v>0</v>
      </c>
      <c r="T2898" s="16" t="n">
        <f aca="false">IF(Q2898="Overstocked",(G2898-Summary!$B$6*H2898)*J2898,0)</f>
        <v>176890</v>
      </c>
    </row>
    <row r="2899" customFormat="false" ht="15" hidden="false" customHeight="false" outlineLevel="0" collapsed="false">
      <c r="A2899" s="0" t="s">
        <v>2997</v>
      </c>
      <c r="B2899" s="0" t="s">
        <v>107</v>
      </c>
      <c r="C2899" s="0" t="s">
        <v>96</v>
      </c>
      <c r="D2899" s="0" t="s">
        <v>79</v>
      </c>
      <c r="E2899" s="14" t="n">
        <v>45151</v>
      </c>
      <c r="F2899" s="14" t="n">
        <v>45156</v>
      </c>
      <c r="G2899" s="0" t="n">
        <v>154</v>
      </c>
      <c r="H2899" s="0" t="n">
        <v>108</v>
      </c>
      <c r="I2899" s="0" t="n">
        <v>48</v>
      </c>
      <c r="J2899" s="0" t="n">
        <v>1284</v>
      </c>
      <c r="K2899" s="0" t="n">
        <v>1676</v>
      </c>
      <c r="L2899" s="15" t="s">
        <v>93</v>
      </c>
      <c r="M2899" s="0" t="n">
        <v>5</v>
      </c>
      <c r="N2899" s="16" t="n">
        <f aca="false">I2899*K2899</f>
        <v>80448</v>
      </c>
      <c r="O2899" s="16" t="n">
        <f aca="false">I2899*(K2899-J2899)</f>
        <v>18816</v>
      </c>
      <c r="P2899" s="15" t="n">
        <f aca="false">K2899-J2899</f>
        <v>392</v>
      </c>
      <c r="Q2899" s="0" t="str">
        <f aca="false">IF(G2899=0,"Out of stock",IF(G2899&lt;H2899,"Understocked",IF(G2899&gt;Summary!$B$6*H2899,"Overstocked","Healthy")))</f>
        <v>Healthy</v>
      </c>
      <c r="R2899" s="0" t="str">
        <f aca="false">IF(I2899&gt;=Summary!$B$7,"Fast",IF(I2899&lt;Summary!$B$8,"Slow","Medium"))</f>
        <v>Slow</v>
      </c>
      <c r="S2899" s="15" t="n">
        <f aca="false">IF(M2899&gt;Summary!$B$5,1,0)</f>
        <v>0</v>
      </c>
      <c r="T2899" s="16" t="n">
        <f aca="false">IF(Q2899="Overstocked",(G2899-Summary!$B$6*H2899)*J2899,0)</f>
        <v>0</v>
      </c>
    </row>
    <row r="2900" customFormat="false" ht="15" hidden="false" customHeight="false" outlineLevel="0" collapsed="false">
      <c r="A2900" s="0" t="s">
        <v>2998</v>
      </c>
      <c r="B2900" s="0" t="s">
        <v>123</v>
      </c>
      <c r="C2900" s="0" t="s">
        <v>96</v>
      </c>
      <c r="D2900" s="0" t="s">
        <v>102</v>
      </c>
      <c r="E2900" s="14" t="n">
        <v>45142</v>
      </c>
      <c r="F2900" s="14" t="n">
        <v>45152</v>
      </c>
      <c r="G2900" s="0" t="n">
        <v>124</v>
      </c>
      <c r="H2900" s="0" t="n">
        <v>92</v>
      </c>
      <c r="I2900" s="0" t="n">
        <v>122</v>
      </c>
      <c r="J2900" s="0" t="n">
        <v>1007</v>
      </c>
      <c r="K2900" s="0" t="n">
        <v>1465</v>
      </c>
      <c r="L2900" s="15" t="s">
        <v>87</v>
      </c>
      <c r="M2900" s="0" t="n">
        <v>10</v>
      </c>
      <c r="N2900" s="16" t="n">
        <f aca="false">I2900*K2900</f>
        <v>178730</v>
      </c>
      <c r="O2900" s="16" t="n">
        <f aca="false">I2900*(K2900-J2900)</f>
        <v>55876</v>
      </c>
      <c r="P2900" s="15" t="n">
        <f aca="false">K2900-J2900</f>
        <v>458</v>
      </c>
      <c r="Q2900" s="0" t="str">
        <f aca="false">IF(G2900=0,"Out of stock",IF(G2900&lt;H2900,"Understocked",IF(G2900&gt;Summary!$B$6*H2900,"Overstocked","Healthy")))</f>
        <v>Healthy</v>
      </c>
      <c r="R2900" s="0" t="str">
        <f aca="false">IF(I2900&gt;=Summary!$B$7,"Fast",IF(I2900&lt;Summary!$B$8,"Slow","Medium"))</f>
        <v>Medium</v>
      </c>
      <c r="S2900" s="15" t="n">
        <f aca="false">IF(M2900&gt;Summary!$B$5,1,0)</f>
        <v>1</v>
      </c>
      <c r="T2900" s="16" t="n">
        <f aca="false">IF(Q2900="Overstocked",(G2900-Summary!$B$6*H2900)*J2900,0)</f>
        <v>0</v>
      </c>
    </row>
    <row r="2901" customFormat="false" ht="15" hidden="false" customHeight="false" outlineLevel="0" collapsed="false">
      <c r="A2901" s="0" t="s">
        <v>2999</v>
      </c>
      <c r="B2901" s="0" t="s">
        <v>89</v>
      </c>
      <c r="C2901" s="0" t="s">
        <v>104</v>
      </c>
      <c r="D2901" s="0" t="s">
        <v>86</v>
      </c>
      <c r="E2901" s="14" t="n">
        <v>45500</v>
      </c>
      <c r="F2901" s="14" t="n">
        <v>45506</v>
      </c>
      <c r="G2901" s="0" t="n">
        <v>165</v>
      </c>
      <c r="H2901" s="0" t="n">
        <v>144</v>
      </c>
      <c r="I2901" s="0" t="n">
        <v>294</v>
      </c>
      <c r="J2901" s="0" t="n">
        <v>407</v>
      </c>
      <c r="K2901" s="0" t="n">
        <v>796</v>
      </c>
      <c r="L2901" s="15" t="s">
        <v>87</v>
      </c>
      <c r="M2901" s="0" t="n">
        <v>6</v>
      </c>
      <c r="N2901" s="16" t="n">
        <f aca="false">I2901*K2901</f>
        <v>234024</v>
      </c>
      <c r="O2901" s="16" t="n">
        <f aca="false">I2901*(K2901-J2901)</f>
        <v>114366</v>
      </c>
      <c r="P2901" s="15" t="n">
        <f aca="false">K2901-J2901</f>
        <v>389</v>
      </c>
      <c r="Q2901" s="0" t="str">
        <f aca="false">IF(G2901=0,"Out of stock",IF(G2901&lt;H2901,"Understocked",IF(G2901&gt;Summary!$B$6*H2901,"Overstocked","Healthy")))</f>
        <v>Healthy</v>
      </c>
      <c r="R2901" s="0" t="str">
        <f aca="false">IF(I2901&gt;=Summary!$B$7,"Fast",IF(I2901&lt;Summary!$B$8,"Slow","Medium"))</f>
        <v>Fast</v>
      </c>
      <c r="S2901" s="15" t="n">
        <f aca="false">IF(M2901&gt;Summary!$B$5,1,0)</f>
        <v>0</v>
      </c>
      <c r="T2901" s="16" t="n">
        <f aca="false">IF(Q2901="Overstocked",(G2901-Summary!$B$6*H2901)*J2901,0)</f>
        <v>0</v>
      </c>
    </row>
    <row r="2902" customFormat="false" ht="15" hidden="false" customHeight="false" outlineLevel="0" collapsed="false">
      <c r="A2902" s="0" t="s">
        <v>3000</v>
      </c>
      <c r="B2902" s="0" t="s">
        <v>89</v>
      </c>
      <c r="C2902" s="0" t="s">
        <v>85</v>
      </c>
      <c r="D2902" s="0" t="s">
        <v>79</v>
      </c>
      <c r="E2902" s="14" t="n">
        <v>45643</v>
      </c>
      <c r="F2902" s="14" t="n">
        <v>45646</v>
      </c>
      <c r="G2902" s="0" t="n">
        <v>434</v>
      </c>
      <c r="H2902" s="0" t="n">
        <v>100</v>
      </c>
      <c r="I2902" s="0" t="n">
        <v>272</v>
      </c>
      <c r="J2902" s="0" t="n">
        <v>936</v>
      </c>
      <c r="K2902" s="0" t="n">
        <v>1213</v>
      </c>
      <c r="L2902" s="15" t="s">
        <v>82</v>
      </c>
      <c r="M2902" s="0" t="n">
        <v>3</v>
      </c>
      <c r="N2902" s="16" t="n">
        <f aca="false">I2902*K2902</f>
        <v>329936</v>
      </c>
      <c r="O2902" s="16" t="n">
        <f aca="false">I2902*(K2902-J2902)</f>
        <v>75344</v>
      </c>
      <c r="P2902" s="15" t="n">
        <f aca="false">K2902-J2902</f>
        <v>277</v>
      </c>
      <c r="Q2902" s="0" t="str">
        <f aca="false">IF(G2902=0,"Out of stock",IF(G2902&lt;H2902,"Understocked",IF(G2902&gt;Summary!$B$6*H2902,"Overstocked","Healthy")))</f>
        <v>Overstocked</v>
      </c>
      <c r="R2902" s="0" t="str">
        <f aca="false">IF(I2902&gt;=Summary!$B$7,"Fast",IF(I2902&lt;Summary!$B$8,"Slow","Medium"))</f>
        <v>Fast</v>
      </c>
      <c r="S2902" s="15" t="n">
        <f aca="false">IF(M2902&gt;Summary!$B$5,1,0)</f>
        <v>0</v>
      </c>
      <c r="T2902" s="16" t="n">
        <f aca="false">IF(Q2902="Overstocked",(G2902-Summary!$B$6*H2902)*J2902,0)</f>
        <v>31824</v>
      </c>
    </row>
    <row r="2903" customFormat="false" ht="15" hidden="false" customHeight="false" outlineLevel="0" collapsed="false">
      <c r="A2903" s="0" t="s">
        <v>3001</v>
      </c>
      <c r="B2903" s="0" t="s">
        <v>123</v>
      </c>
      <c r="C2903" s="0" t="s">
        <v>78</v>
      </c>
      <c r="D2903" s="0" t="s">
        <v>86</v>
      </c>
      <c r="E2903" s="14" t="n">
        <v>45543</v>
      </c>
      <c r="F2903" s="14" t="n">
        <v>45549</v>
      </c>
      <c r="G2903" s="0" t="n">
        <v>480</v>
      </c>
      <c r="H2903" s="0" t="n">
        <v>82</v>
      </c>
      <c r="I2903" s="0" t="n">
        <v>99</v>
      </c>
      <c r="J2903" s="0" t="n">
        <v>449</v>
      </c>
      <c r="K2903" s="0" t="n">
        <v>843</v>
      </c>
      <c r="L2903" s="15" t="s">
        <v>93</v>
      </c>
      <c r="M2903" s="0" t="n">
        <v>6</v>
      </c>
      <c r="N2903" s="16" t="n">
        <f aca="false">I2903*K2903</f>
        <v>83457</v>
      </c>
      <c r="O2903" s="16" t="n">
        <f aca="false">I2903*(K2903-J2903)</f>
        <v>39006</v>
      </c>
      <c r="P2903" s="15" t="n">
        <f aca="false">K2903-J2903</f>
        <v>394</v>
      </c>
      <c r="Q2903" s="0" t="str">
        <f aca="false">IF(G2903=0,"Out of stock",IF(G2903&lt;H2903,"Understocked",IF(G2903&gt;Summary!$B$6*H2903,"Overstocked","Healthy")))</f>
        <v>Overstocked</v>
      </c>
      <c r="R2903" s="0" t="str">
        <f aca="false">IF(I2903&gt;=Summary!$B$7,"Fast",IF(I2903&lt;Summary!$B$8,"Slow","Medium"))</f>
        <v>Slow</v>
      </c>
      <c r="S2903" s="15" t="n">
        <f aca="false">IF(M2903&gt;Summary!$B$5,1,0)</f>
        <v>0</v>
      </c>
      <c r="T2903" s="16" t="n">
        <f aca="false">IF(Q2903="Overstocked",(G2903-Summary!$B$6*H2903)*J2903,0)</f>
        <v>68248</v>
      </c>
    </row>
    <row r="2904" customFormat="false" ht="15" hidden="false" customHeight="false" outlineLevel="0" collapsed="false">
      <c r="A2904" s="0" t="s">
        <v>3002</v>
      </c>
      <c r="B2904" s="0" t="s">
        <v>84</v>
      </c>
      <c r="C2904" s="0" t="s">
        <v>96</v>
      </c>
      <c r="D2904" s="0" t="s">
        <v>102</v>
      </c>
      <c r="E2904" s="14" t="n">
        <v>45144</v>
      </c>
      <c r="F2904" s="14" t="n">
        <v>45146</v>
      </c>
      <c r="G2904" s="0" t="n">
        <v>463</v>
      </c>
      <c r="H2904" s="0" t="n">
        <v>141</v>
      </c>
      <c r="I2904" s="0" t="n">
        <v>19</v>
      </c>
      <c r="J2904" s="0" t="n">
        <v>988</v>
      </c>
      <c r="K2904" s="0" t="n">
        <v>1290</v>
      </c>
      <c r="L2904" s="15" t="s">
        <v>80</v>
      </c>
      <c r="M2904" s="0" t="n">
        <v>2</v>
      </c>
      <c r="N2904" s="16" t="n">
        <f aca="false">I2904*K2904</f>
        <v>24510</v>
      </c>
      <c r="O2904" s="16" t="n">
        <f aca="false">I2904*(K2904-J2904)</f>
        <v>5738</v>
      </c>
      <c r="P2904" s="15" t="n">
        <f aca="false">K2904-J2904</f>
        <v>302</v>
      </c>
      <c r="Q2904" s="0" t="str">
        <f aca="false">IF(G2904=0,"Out of stock",IF(G2904&lt;H2904,"Understocked",IF(G2904&gt;Summary!$B$6*H2904,"Overstocked","Healthy")))</f>
        <v>Healthy</v>
      </c>
      <c r="R2904" s="0" t="str">
        <f aca="false">IF(I2904&gt;=Summary!$B$7,"Fast",IF(I2904&lt;Summary!$B$8,"Slow","Medium"))</f>
        <v>Slow</v>
      </c>
      <c r="S2904" s="15" t="n">
        <f aca="false">IF(M2904&gt;Summary!$B$5,1,0)</f>
        <v>0</v>
      </c>
      <c r="T2904" s="16" t="n">
        <f aca="false">IF(Q2904="Overstocked",(G2904-Summary!$B$6*H2904)*J2904,0)</f>
        <v>0</v>
      </c>
    </row>
    <row r="2905" customFormat="false" ht="15" hidden="false" customHeight="false" outlineLevel="0" collapsed="false">
      <c r="A2905" s="0" t="s">
        <v>3003</v>
      </c>
      <c r="B2905" s="0" t="s">
        <v>95</v>
      </c>
      <c r="C2905" s="0" t="s">
        <v>78</v>
      </c>
      <c r="D2905" s="0" t="s">
        <v>102</v>
      </c>
      <c r="E2905" s="14" t="n">
        <v>44940</v>
      </c>
      <c r="F2905" s="14" t="n">
        <v>44947</v>
      </c>
      <c r="G2905" s="0" t="n">
        <v>342</v>
      </c>
      <c r="H2905" s="0" t="n">
        <v>86</v>
      </c>
      <c r="I2905" s="0" t="n">
        <v>111</v>
      </c>
      <c r="J2905" s="0" t="n">
        <v>374</v>
      </c>
      <c r="K2905" s="0" t="n">
        <v>761</v>
      </c>
      <c r="L2905" s="15" t="s">
        <v>93</v>
      </c>
      <c r="M2905" s="0" t="n">
        <v>7</v>
      </c>
      <c r="N2905" s="16" t="n">
        <f aca="false">I2905*K2905</f>
        <v>84471</v>
      </c>
      <c r="O2905" s="16" t="n">
        <f aca="false">I2905*(K2905-J2905)</f>
        <v>42957</v>
      </c>
      <c r="P2905" s="15" t="n">
        <f aca="false">K2905-J2905</f>
        <v>387</v>
      </c>
      <c r="Q2905" s="0" t="str">
        <f aca="false">IF(G2905=0,"Out of stock",IF(G2905&lt;H2905,"Understocked",IF(G2905&gt;Summary!$B$6*H2905,"Overstocked","Healthy")))</f>
        <v>Healthy</v>
      </c>
      <c r="R2905" s="0" t="str">
        <f aca="false">IF(I2905&gt;=Summary!$B$7,"Fast",IF(I2905&lt;Summary!$B$8,"Slow","Medium"))</f>
        <v>Medium</v>
      </c>
      <c r="S2905" s="15" t="n">
        <f aca="false">IF(M2905&gt;Summary!$B$5,1,0)</f>
        <v>0</v>
      </c>
      <c r="T2905" s="16" t="n">
        <f aca="false">IF(Q2905="Overstocked",(G2905-Summary!$B$6*H2905)*J2905,0)</f>
        <v>0</v>
      </c>
    </row>
    <row r="2906" customFormat="false" ht="15" hidden="false" customHeight="false" outlineLevel="0" collapsed="false">
      <c r="A2906" s="0" t="s">
        <v>3004</v>
      </c>
      <c r="B2906" s="0" t="s">
        <v>107</v>
      </c>
      <c r="C2906" s="0" t="s">
        <v>96</v>
      </c>
      <c r="D2906" s="0" t="s">
        <v>90</v>
      </c>
      <c r="E2906" s="14" t="n">
        <v>45344</v>
      </c>
      <c r="F2906" s="14" t="n">
        <v>45353</v>
      </c>
      <c r="G2906" s="0" t="n">
        <v>306</v>
      </c>
      <c r="H2906" s="0" t="n">
        <v>115</v>
      </c>
      <c r="I2906" s="0" t="n">
        <v>220</v>
      </c>
      <c r="J2906" s="0" t="n">
        <v>1702</v>
      </c>
      <c r="K2906" s="0" t="n">
        <v>2020</v>
      </c>
      <c r="L2906" s="15" t="s">
        <v>97</v>
      </c>
      <c r="M2906" s="0" t="n">
        <v>9</v>
      </c>
      <c r="N2906" s="16" t="n">
        <f aca="false">I2906*K2906</f>
        <v>444400</v>
      </c>
      <c r="O2906" s="16" t="n">
        <f aca="false">I2906*(K2906-J2906)</f>
        <v>69960</v>
      </c>
      <c r="P2906" s="15" t="n">
        <f aca="false">K2906-J2906</f>
        <v>318</v>
      </c>
      <c r="Q2906" s="0" t="str">
        <f aca="false">IF(G2906=0,"Out of stock",IF(G2906&lt;H2906,"Understocked",IF(G2906&gt;Summary!$B$6*H2906,"Overstocked","Healthy")))</f>
        <v>Healthy</v>
      </c>
      <c r="R2906" s="0" t="str">
        <f aca="false">IF(I2906&gt;=Summary!$B$7,"Fast",IF(I2906&lt;Summary!$B$8,"Slow","Medium"))</f>
        <v>Fast</v>
      </c>
      <c r="S2906" s="15" t="n">
        <f aca="false">IF(M2906&gt;Summary!$B$5,1,0)</f>
        <v>1</v>
      </c>
      <c r="T2906" s="16" t="n">
        <f aca="false">IF(Q2906="Overstocked",(G2906-Summary!$B$6*H2906)*J2906,0)</f>
        <v>0</v>
      </c>
    </row>
    <row r="2907" customFormat="false" ht="15" hidden="false" customHeight="false" outlineLevel="0" collapsed="false">
      <c r="A2907" s="0" t="s">
        <v>3005</v>
      </c>
      <c r="B2907" s="0" t="s">
        <v>89</v>
      </c>
      <c r="C2907" s="0" t="s">
        <v>96</v>
      </c>
      <c r="D2907" s="0" t="s">
        <v>86</v>
      </c>
      <c r="E2907" s="14" t="n">
        <v>45007</v>
      </c>
      <c r="F2907" s="14" t="n">
        <v>45008</v>
      </c>
      <c r="G2907" s="0" t="n">
        <v>286</v>
      </c>
      <c r="H2907" s="0" t="n">
        <v>86</v>
      </c>
      <c r="I2907" s="0" t="n">
        <v>257</v>
      </c>
      <c r="J2907" s="0" t="n">
        <v>1142</v>
      </c>
      <c r="K2907" s="0" t="n">
        <v>1198</v>
      </c>
      <c r="L2907" s="15" t="s">
        <v>93</v>
      </c>
      <c r="M2907" s="0" t="n">
        <v>1</v>
      </c>
      <c r="N2907" s="16" t="n">
        <f aca="false">I2907*K2907</f>
        <v>307886</v>
      </c>
      <c r="O2907" s="16" t="n">
        <f aca="false">I2907*(K2907-J2907)</f>
        <v>14392</v>
      </c>
      <c r="P2907" s="15" t="n">
        <f aca="false">K2907-J2907</f>
        <v>56</v>
      </c>
      <c r="Q2907" s="0" t="str">
        <f aca="false">IF(G2907=0,"Out of stock",IF(G2907&lt;H2907,"Understocked",IF(G2907&gt;Summary!$B$6*H2907,"Overstocked","Healthy")))</f>
        <v>Healthy</v>
      </c>
      <c r="R2907" s="0" t="str">
        <f aca="false">IF(I2907&gt;=Summary!$B$7,"Fast",IF(I2907&lt;Summary!$B$8,"Slow","Medium"))</f>
        <v>Fast</v>
      </c>
      <c r="S2907" s="15" t="n">
        <f aca="false">IF(M2907&gt;Summary!$B$5,1,0)</f>
        <v>0</v>
      </c>
      <c r="T2907" s="16" t="n">
        <f aca="false">IF(Q2907="Overstocked",(G2907-Summary!$B$6*H2907)*J2907,0)</f>
        <v>0</v>
      </c>
    </row>
    <row r="2908" customFormat="false" ht="15" hidden="false" customHeight="false" outlineLevel="0" collapsed="false">
      <c r="A2908" s="0" t="s">
        <v>3006</v>
      </c>
      <c r="B2908" s="0" t="s">
        <v>84</v>
      </c>
      <c r="C2908" s="0" t="s">
        <v>104</v>
      </c>
      <c r="D2908" s="0" t="s">
        <v>92</v>
      </c>
      <c r="E2908" s="14" t="n">
        <v>45231</v>
      </c>
      <c r="F2908" s="14" t="n">
        <v>45232</v>
      </c>
      <c r="G2908" s="0" t="n">
        <v>265</v>
      </c>
      <c r="H2908" s="0" t="n">
        <v>140</v>
      </c>
      <c r="I2908" s="0" t="n">
        <v>30</v>
      </c>
      <c r="J2908" s="0" t="n">
        <v>1270</v>
      </c>
      <c r="K2908" s="0" t="n">
        <v>1327</v>
      </c>
      <c r="L2908" s="15" t="s">
        <v>82</v>
      </c>
      <c r="M2908" s="0" t="n">
        <v>1</v>
      </c>
      <c r="N2908" s="16" t="n">
        <f aca="false">I2908*K2908</f>
        <v>39810</v>
      </c>
      <c r="O2908" s="16" t="n">
        <f aca="false">I2908*(K2908-J2908)</f>
        <v>1710</v>
      </c>
      <c r="P2908" s="15" t="n">
        <f aca="false">K2908-J2908</f>
        <v>57</v>
      </c>
      <c r="Q2908" s="0" t="str">
        <f aca="false">IF(G2908=0,"Out of stock",IF(G2908&lt;H2908,"Understocked",IF(G2908&gt;Summary!$B$6*H2908,"Overstocked","Healthy")))</f>
        <v>Healthy</v>
      </c>
      <c r="R2908" s="0" t="str">
        <f aca="false">IF(I2908&gt;=Summary!$B$7,"Fast",IF(I2908&lt;Summary!$B$8,"Slow","Medium"))</f>
        <v>Slow</v>
      </c>
      <c r="S2908" s="15" t="n">
        <f aca="false">IF(M2908&gt;Summary!$B$5,1,0)</f>
        <v>0</v>
      </c>
      <c r="T2908" s="16" t="n">
        <f aca="false">IF(Q2908="Overstocked",(G2908-Summary!$B$6*H2908)*J2908,0)</f>
        <v>0</v>
      </c>
    </row>
    <row r="2909" customFormat="false" ht="15" hidden="false" customHeight="false" outlineLevel="0" collapsed="false">
      <c r="A2909" s="0" t="s">
        <v>3007</v>
      </c>
      <c r="B2909" s="0" t="s">
        <v>115</v>
      </c>
      <c r="C2909" s="0" t="s">
        <v>78</v>
      </c>
      <c r="D2909" s="0" t="s">
        <v>102</v>
      </c>
      <c r="E2909" s="14" t="n">
        <v>45361</v>
      </c>
      <c r="F2909" s="14" t="n">
        <v>45371</v>
      </c>
      <c r="G2909" s="0" t="n">
        <v>343</v>
      </c>
      <c r="H2909" s="0" t="n">
        <v>139</v>
      </c>
      <c r="I2909" s="0" t="n">
        <v>63</v>
      </c>
      <c r="J2909" s="0" t="n">
        <v>786</v>
      </c>
      <c r="K2909" s="0" t="n">
        <v>958</v>
      </c>
      <c r="L2909" s="15" t="s">
        <v>82</v>
      </c>
      <c r="M2909" s="0" t="n">
        <v>10</v>
      </c>
      <c r="N2909" s="16" t="n">
        <f aca="false">I2909*K2909</f>
        <v>60354</v>
      </c>
      <c r="O2909" s="16" t="n">
        <f aca="false">I2909*(K2909-J2909)</f>
        <v>10836</v>
      </c>
      <c r="P2909" s="15" t="n">
        <f aca="false">K2909-J2909</f>
        <v>172</v>
      </c>
      <c r="Q2909" s="0" t="str">
        <f aca="false">IF(G2909=0,"Out of stock",IF(G2909&lt;H2909,"Understocked",IF(G2909&gt;Summary!$B$6*H2909,"Overstocked","Healthy")))</f>
        <v>Healthy</v>
      </c>
      <c r="R2909" s="0" t="str">
        <f aca="false">IF(I2909&gt;=Summary!$B$7,"Fast",IF(I2909&lt;Summary!$B$8,"Slow","Medium"))</f>
        <v>Slow</v>
      </c>
      <c r="S2909" s="15" t="n">
        <f aca="false">IF(M2909&gt;Summary!$B$5,1,0)</f>
        <v>1</v>
      </c>
      <c r="T2909" s="16" t="n">
        <f aca="false">IF(Q2909="Overstocked",(G2909-Summary!$B$6*H2909)*J2909,0)</f>
        <v>0</v>
      </c>
    </row>
    <row r="2910" customFormat="false" ht="15" hidden="false" customHeight="false" outlineLevel="0" collapsed="false">
      <c r="A2910" s="0" t="s">
        <v>3008</v>
      </c>
      <c r="B2910" s="0" t="s">
        <v>95</v>
      </c>
      <c r="C2910" s="0" t="s">
        <v>104</v>
      </c>
      <c r="D2910" s="0" t="s">
        <v>90</v>
      </c>
      <c r="E2910" s="14" t="n">
        <v>45094</v>
      </c>
      <c r="F2910" s="14" t="n">
        <v>45097</v>
      </c>
      <c r="G2910" s="0" t="n">
        <v>48</v>
      </c>
      <c r="H2910" s="0" t="n">
        <v>88</v>
      </c>
      <c r="I2910" s="0" t="n">
        <v>164</v>
      </c>
      <c r="J2910" s="0" t="n">
        <v>1978</v>
      </c>
      <c r="K2910" s="0" t="n">
        <v>2108</v>
      </c>
      <c r="L2910" s="15" t="s">
        <v>80</v>
      </c>
      <c r="M2910" s="0" t="n">
        <v>3</v>
      </c>
      <c r="N2910" s="16" t="n">
        <f aca="false">I2910*K2910</f>
        <v>345712</v>
      </c>
      <c r="O2910" s="16" t="n">
        <f aca="false">I2910*(K2910-J2910)</f>
        <v>21320</v>
      </c>
      <c r="P2910" s="15" t="n">
        <f aca="false">K2910-J2910</f>
        <v>130</v>
      </c>
      <c r="Q2910" s="0" t="str">
        <f aca="false">IF(G2910=0,"Out of stock",IF(G2910&lt;H2910,"Understocked",IF(G2910&gt;Summary!$B$6*H2910,"Overstocked","Healthy")))</f>
        <v>Understocked</v>
      </c>
      <c r="R2910" s="0" t="str">
        <f aca="false">IF(I2910&gt;=Summary!$B$7,"Fast",IF(I2910&lt;Summary!$B$8,"Slow","Medium"))</f>
        <v>Medium</v>
      </c>
      <c r="S2910" s="15" t="n">
        <f aca="false">IF(M2910&gt;Summary!$B$5,1,0)</f>
        <v>0</v>
      </c>
      <c r="T2910" s="16" t="n">
        <f aca="false">IF(Q2910="Overstocked",(G2910-Summary!$B$6*H2910)*J2910,0)</f>
        <v>0</v>
      </c>
    </row>
    <row r="2911" customFormat="false" ht="15" hidden="false" customHeight="false" outlineLevel="0" collapsed="false">
      <c r="A2911" s="0" t="s">
        <v>3009</v>
      </c>
      <c r="B2911" s="0" t="s">
        <v>107</v>
      </c>
      <c r="C2911" s="0" t="s">
        <v>78</v>
      </c>
      <c r="D2911" s="0" t="s">
        <v>102</v>
      </c>
      <c r="E2911" s="14" t="n">
        <v>45559</v>
      </c>
      <c r="F2911" s="14" t="n">
        <v>45568</v>
      </c>
      <c r="G2911" s="0" t="n">
        <v>454</v>
      </c>
      <c r="H2911" s="0" t="n">
        <v>55</v>
      </c>
      <c r="I2911" s="0" t="n">
        <v>97</v>
      </c>
      <c r="J2911" s="0" t="n">
        <v>1425</v>
      </c>
      <c r="K2911" s="0" t="n">
        <v>1827</v>
      </c>
      <c r="L2911" s="15" t="s">
        <v>93</v>
      </c>
      <c r="M2911" s="0" t="n">
        <v>9</v>
      </c>
      <c r="N2911" s="16" t="n">
        <f aca="false">I2911*K2911</f>
        <v>177219</v>
      </c>
      <c r="O2911" s="16" t="n">
        <f aca="false">I2911*(K2911-J2911)</f>
        <v>38994</v>
      </c>
      <c r="P2911" s="15" t="n">
        <f aca="false">K2911-J2911</f>
        <v>402</v>
      </c>
      <c r="Q2911" s="0" t="str">
        <f aca="false">IF(G2911=0,"Out of stock",IF(G2911&lt;H2911,"Understocked",IF(G2911&gt;Summary!$B$6*H2911,"Overstocked","Healthy")))</f>
        <v>Overstocked</v>
      </c>
      <c r="R2911" s="0" t="str">
        <f aca="false">IF(I2911&gt;=Summary!$B$7,"Fast",IF(I2911&lt;Summary!$B$8,"Slow","Medium"))</f>
        <v>Slow</v>
      </c>
      <c r="S2911" s="15" t="n">
        <f aca="false">IF(M2911&gt;Summary!$B$5,1,0)</f>
        <v>1</v>
      </c>
      <c r="T2911" s="16" t="n">
        <f aca="false">IF(Q2911="Overstocked",(G2911-Summary!$B$6*H2911)*J2911,0)</f>
        <v>333450</v>
      </c>
    </row>
    <row r="2912" customFormat="false" ht="15" hidden="false" customHeight="false" outlineLevel="0" collapsed="false">
      <c r="A2912" s="0" t="s">
        <v>3010</v>
      </c>
      <c r="B2912" s="0" t="s">
        <v>111</v>
      </c>
      <c r="C2912" s="0" t="s">
        <v>104</v>
      </c>
      <c r="D2912" s="0" t="s">
        <v>102</v>
      </c>
      <c r="E2912" s="14" t="n">
        <v>45208</v>
      </c>
      <c r="F2912" s="14" t="n">
        <v>45210</v>
      </c>
      <c r="G2912" s="0" t="n">
        <v>171</v>
      </c>
      <c r="H2912" s="0" t="n">
        <v>102</v>
      </c>
      <c r="I2912" s="0" t="n">
        <v>222</v>
      </c>
      <c r="J2912" s="0" t="n">
        <v>607</v>
      </c>
      <c r="K2912" s="0" t="n">
        <v>1000</v>
      </c>
      <c r="L2912" s="15" t="s">
        <v>93</v>
      </c>
      <c r="M2912" s="0" t="n">
        <v>2</v>
      </c>
      <c r="N2912" s="16" t="n">
        <f aca="false">I2912*K2912</f>
        <v>222000</v>
      </c>
      <c r="O2912" s="16" t="n">
        <f aca="false">I2912*(K2912-J2912)</f>
        <v>87246</v>
      </c>
      <c r="P2912" s="15" t="n">
        <f aca="false">K2912-J2912</f>
        <v>393</v>
      </c>
      <c r="Q2912" s="0" t="str">
        <f aca="false">IF(G2912=0,"Out of stock",IF(G2912&lt;H2912,"Understocked",IF(G2912&gt;Summary!$B$6*H2912,"Overstocked","Healthy")))</f>
        <v>Healthy</v>
      </c>
      <c r="R2912" s="0" t="str">
        <f aca="false">IF(I2912&gt;=Summary!$B$7,"Fast",IF(I2912&lt;Summary!$B$8,"Slow","Medium"))</f>
        <v>Fast</v>
      </c>
      <c r="S2912" s="15" t="n">
        <f aca="false">IF(M2912&gt;Summary!$B$5,1,0)</f>
        <v>0</v>
      </c>
      <c r="T2912" s="16" t="n">
        <f aca="false">IF(Q2912="Overstocked",(G2912-Summary!$B$6*H2912)*J2912,0)</f>
        <v>0</v>
      </c>
    </row>
    <row r="2913" customFormat="false" ht="15" hidden="false" customHeight="false" outlineLevel="0" collapsed="false">
      <c r="A2913" s="0" t="s">
        <v>3011</v>
      </c>
      <c r="B2913" s="0" t="s">
        <v>84</v>
      </c>
      <c r="C2913" s="0" t="s">
        <v>85</v>
      </c>
      <c r="D2913" s="0" t="s">
        <v>102</v>
      </c>
      <c r="E2913" s="14" t="n">
        <v>44932</v>
      </c>
      <c r="F2913" s="14" t="n">
        <v>44935</v>
      </c>
      <c r="G2913" s="0" t="n">
        <v>369</v>
      </c>
      <c r="H2913" s="0" t="n">
        <v>99</v>
      </c>
      <c r="I2913" s="0" t="n">
        <v>240</v>
      </c>
      <c r="J2913" s="0" t="n">
        <v>211</v>
      </c>
      <c r="K2913" s="0" t="n">
        <v>516</v>
      </c>
      <c r="L2913" s="15" t="s">
        <v>82</v>
      </c>
      <c r="M2913" s="0" t="n">
        <v>3</v>
      </c>
      <c r="N2913" s="16" t="n">
        <f aca="false">I2913*K2913</f>
        <v>123840</v>
      </c>
      <c r="O2913" s="16" t="n">
        <f aca="false">I2913*(K2913-J2913)</f>
        <v>73200</v>
      </c>
      <c r="P2913" s="15" t="n">
        <f aca="false">K2913-J2913</f>
        <v>305</v>
      </c>
      <c r="Q2913" s="0" t="str">
        <f aca="false">IF(G2913=0,"Out of stock",IF(G2913&lt;H2913,"Understocked",IF(G2913&gt;Summary!$B$6*H2913,"Overstocked","Healthy")))</f>
        <v>Healthy</v>
      </c>
      <c r="R2913" s="0" t="str">
        <f aca="false">IF(I2913&gt;=Summary!$B$7,"Fast",IF(I2913&lt;Summary!$B$8,"Slow","Medium"))</f>
        <v>Fast</v>
      </c>
      <c r="S2913" s="15" t="n">
        <f aca="false">IF(M2913&gt;Summary!$B$5,1,0)</f>
        <v>0</v>
      </c>
      <c r="T2913" s="16" t="n">
        <f aca="false">IF(Q2913="Overstocked",(G2913-Summary!$B$6*H2913)*J2913,0)</f>
        <v>0</v>
      </c>
    </row>
    <row r="2914" customFormat="false" ht="15" hidden="false" customHeight="false" outlineLevel="0" collapsed="false">
      <c r="A2914" s="0" t="s">
        <v>3012</v>
      </c>
      <c r="B2914" s="0" t="s">
        <v>113</v>
      </c>
      <c r="C2914" s="0" t="s">
        <v>96</v>
      </c>
      <c r="D2914" s="0" t="s">
        <v>86</v>
      </c>
      <c r="E2914" s="14" t="n">
        <v>45189</v>
      </c>
      <c r="F2914" s="14" t="n">
        <v>45192</v>
      </c>
      <c r="G2914" s="0" t="n">
        <v>150</v>
      </c>
      <c r="H2914" s="0" t="n">
        <v>54</v>
      </c>
      <c r="I2914" s="0" t="n">
        <v>131</v>
      </c>
      <c r="J2914" s="0" t="n">
        <v>959</v>
      </c>
      <c r="K2914" s="0" t="n">
        <v>1440</v>
      </c>
      <c r="L2914" s="15" t="s">
        <v>87</v>
      </c>
      <c r="M2914" s="0" t="n">
        <v>3</v>
      </c>
      <c r="N2914" s="16" t="n">
        <f aca="false">I2914*K2914</f>
        <v>188640</v>
      </c>
      <c r="O2914" s="16" t="n">
        <f aca="false">I2914*(K2914-J2914)</f>
        <v>63011</v>
      </c>
      <c r="P2914" s="15" t="n">
        <f aca="false">K2914-J2914</f>
        <v>481</v>
      </c>
      <c r="Q2914" s="0" t="str">
        <f aca="false">IF(G2914=0,"Out of stock",IF(G2914&lt;H2914,"Understocked",IF(G2914&gt;Summary!$B$6*H2914,"Overstocked","Healthy")))</f>
        <v>Healthy</v>
      </c>
      <c r="R2914" s="0" t="str">
        <f aca="false">IF(I2914&gt;=Summary!$B$7,"Fast",IF(I2914&lt;Summary!$B$8,"Slow","Medium"))</f>
        <v>Medium</v>
      </c>
      <c r="S2914" s="15" t="n">
        <f aca="false">IF(M2914&gt;Summary!$B$5,1,0)</f>
        <v>0</v>
      </c>
      <c r="T2914" s="16" t="n">
        <f aca="false">IF(Q2914="Overstocked",(G2914-Summary!$B$6*H2914)*J2914,0)</f>
        <v>0</v>
      </c>
    </row>
    <row r="2915" customFormat="false" ht="15" hidden="false" customHeight="false" outlineLevel="0" collapsed="false">
      <c r="A2915" s="0" t="s">
        <v>3013</v>
      </c>
      <c r="B2915" s="0" t="s">
        <v>101</v>
      </c>
      <c r="C2915" s="0" t="s">
        <v>85</v>
      </c>
      <c r="D2915" s="0" t="s">
        <v>102</v>
      </c>
      <c r="E2915" s="14" t="n">
        <v>45312</v>
      </c>
      <c r="F2915" s="14" t="n">
        <v>45313</v>
      </c>
      <c r="G2915" s="0" t="n">
        <v>116</v>
      </c>
      <c r="H2915" s="0" t="n">
        <v>75</v>
      </c>
      <c r="I2915" s="0" t="n">
        <v>219</v>
      </c>
      <c r="J2915" s="0" t="n">
        <v>760</v>
      </c>
      <c r="K2915" s="0" t="n">
        <v>880</v>
      </c>
      <c r="L2915" s="15" t="s">
        <v>82</v>
      </c>
      <c r="M2915" s="0" t="n">
        <v>1</v>
      </c>
      <c r="N2915" s="16" t="n">
        <f aca="false">I2915*K2915</f>
        <v>192720</v>
      </c>
      <c r="O2915" s="16" t="n">
        <f aca="false">I2915*(K2915-J2915)</f>
        <v>26280</v>
      </c>
      <c r="P2915" s="15" t="n">
        <f aca="false">K2915-J2915</f>
        <v>120</v>
      </c>
      <c r="Q2915" s="0" t="str">
        <f aca="false">IF(G2915=0,"Out of stock",IF(G2915&lt;H2915,"Understocked",IF(G2915&gt;Summary!$B$6*H2915,"Overstocked","Healthy")))</f>
        <v>Healthy</v>
      </c>
      <c r="R2915" s="0" t="str">
        <f aca="false">IF(I2915&gt;=Summary!$B$7,"Fast",IF(I2915&lt;Summary!$B$8,"Slow","Medium"))</f>
        <v>Fast</v>
      </c>
      <c r="S2915" s="15" t="n">
        <f aca="false">IF(M2915&gt;Summary!$B$5,1,0)</f>
        <v>0</v>
      </c>
      <c r="T2915" s="16" t="n">
        <f aca="false">IF(Q2915="Overstocked",(G2915-Summary!$B$6*H2915)*J2915,0)</f>
        <v>0</v>
      </c>
    </row>
    <row r="2916" customFormat="false" ht="15" hidden="false" customHeight="false" outlineLevel="0" collapsed="false">
      <c r="A2916" s="0" t="s">
        <v>3014</v>
      </c>
      <c r="B2916" s="0" t="s">
        <v>84</v>
      </c>
      <c r="C2916" s="0" t="s">
        <v>96</v>
      </c>
      <c r="D2916" s="0" t="s">
        <v>86</v>
      </c>
      <c r="E2916" s="14" t="n">
        <v>45385</v>
      </c>
      <c r="F2916" s="14" t="n">
        <v>45389</v>
      </c>
      <c r="G2916" s="0" t="n">
        <v>291</v>
      </c>
      <c r="H2916" s="0" t="n">
        <v>81</v>
      </c>
      <c r="I2916" s="0" t="n">
        <v>10</v>
      </c>
      <c r="J2916" s="0" t="n">
        <v>355</v>
      </c>
      <c r="K2916" s="0" t="n">
        <v>499</v>
      </c>
      <c r="L2916" s="15" t="s">
        <v>97</v>
      </c>
      <c r="M2916" s="0" t="n">
        <v>4</v>
      </c>
      <c r="N2916" s="16" t="n">
        <f aca="false">I2916*K2916</f>
        <v>4990</v>
      </c>
      <c r="O2916" s="16" t="n">
        <f aca="false">I2916*(K2916-J2916)</f>
        <v>1440</v>
      </c>
      <c r="P2916" s="15" t="n">
        <f aca="false">K2916-J2916</f>
        <v>144</v>
      </c>
      <c r="Q2916" s="0" t="str">
        <f aca="false">IF(G2916=0,"Out of stock",IF(G2916&lt;H2916,"Understocked",IF(G2916&gt;Summary!$B$6*H2916,"Overstocked","Healthy")))</f>
        <v>Healthy</v>
      </c>
      <c r="R2916" s="0" t="str">
        <f aca="false">IF(I2916&gt;=Summary!$B$7,"Fast",IF(I2916&lt;Summary!$B$8,"Slow","Medium"))</f>
        <v>Slow</v>
      </c>
      <c r="S2916" s="15" t="n">
        <f aca="false">IF(M2916&gt;Summary!$B$5,1,0)</f>
        <v>0</v>
      </c>
      <c r="T2916" s="16" t="n">
        <f aca="false">IF(Q2916="Overstocked",(G2916-Summary!$B$6*H2916)*J2916,0)</f>
        <v>0</v>
      </c>
    </row>
    <row r="2917" customFormat="false" ht="15" hidden="false" customHeight="false" outlineLevel="0" collapsed="false">
      <c r="A2917" s="0" t="s">
        <v>3015</v>
      </c>
      <c r="B2917" s="0" t="s">
        <v>77</v>
      </c>
      <c r="C2917" s="0" t="s">
        <v>78</v>
      </c>
      <c r="D2917" s="0" t="s">
        <v>92</v>
      </c>
      <c r="E2917" s="14" t="n">
        <v>45237</v>
      </c>
      <c r="F2917" s="14" t="n">
        <v>45243</v>
      </c>
      <c r="G2917" s="0" t="n">
        <v>422</v>
      </c>
      <c r="H2917" s="0" t="n">
        <v>126</v>
      </c>
      <c r="I2917" s="0" t="n">
        <v>115</v>
      </c>
      <c r="J2917" s="0" t="n">
        <v>652</v>
      </c>
      <c r="K2917" s="0" t="n">
        <v>1078</v>
      </c>
      <c r="L2917" s="15" t="s">
        <v>87</v>
      </c>
      <c r="M2917" s="0" t="n">
        <v>6</v>
      </c>
      <c r="N2917" s="16" t="n">
        <f aca="false">I2917*K2917</f>
        <v>123970</v>
      </c>
      <c r="O2917" s="16" t="n">
        <f aca="false">I2917*(K2917-J2917)</f>
        <v>48990</v>
      </c>
      <c r="P2917" s="15" t="n">
        <f aca="false">K2917-J2917</f>
        <v>426</v>
      </c>
      <c r="Q2917" s="0" t="str">
        <f aca="false">IF(G2917=0,"Out of stock",IF(G2917&lt;H2917,"Understocked",IF(G2917&gt;Summary!$B$6*H2917,"Overstocked","Healthy")))</f>
        <v>Healthy</v>
      </c>
      <c r="R2917" s="0" t="str">
        <f aca="false">IF(I2917&gt;=Summary!$B$7,"Fast",IF(I2917&lt;Summary!$B$8,"Slow","Medium"))</f>
        <v>Medium</v>
      </c>
      <c r="S2917" s="15" t="n">
        <f aca="false">IF(M2917&gt;Summary!$B$5,1,0)</f>
        <v>0</v>
      </c>
      <c r="T2917" s="16" t="n">
        <f aca="false">IF(Q2917="Overstocked",(G2917-Summary!$B$6*H2917)*J2917,0)</f>
        <v>0</v>
      </c>
    </row>
    <row r="2918" customFormat="false" ht="15" hidden="false" customHeight="false" outlineLevel="0" collapsed="false">
      <c r="A2918" s="0" t="s">
        <v>3016</v>
      </c>
      <c r="B2918" s="0" t="s">
        <v>89</v>
      </c>
      <c r="C2918" s="0" t="s">
        <v>96</v>
      </c>
      <c r="D2918" s="0" t="s">
        <v>92</v>
      </c>
      <c r="E2918" s="14" t="n">
        <v>45222</v>
      </c>
      <c r="F2918" s="14" t="n">
        <v>45225</v>
      </c>
      <c r="G2918" s="0" t="n">
        <v>194</v>
      </c>
      <c r="H2918" s="0" t="n">
        <v>61</v>
      </c>
      <c r="I2918" s="0" t="n">
        <v>23</v>
      </c>
      <c r="J2918" s="0" t="n">
        <v>1805</v>
      </c>
      <c r="K2918" s="0" t="n">
        <v>2148</v>
      </c>
      <c r="L2918" s="15" t="s">
        <v>80</v>
      </c>
      <c r="M2918" s="0" t="n">
        <v>3</v>
      </c>
      <c r="N2918" s="16" t="n">
        <f aca="false">I2918*K2918</f>
        <v>49404</v>
      </c>
      <c r="O2918" s="16" t="n">
        <f aca="false">I2918*(K2918-J2918)</f>
        <v>7889</v>
      </c>
      <c r="P2918" s="15" t="n">
        <f aca="false">K2918-J2918</f>
        <v>343</v>
      </c>
      <c r="Q2918" s="0" t="str">
        <f aca="false">IF(G2918=0,"Out of stock",IF(G2918&lt;H2918,"Understocked",IF(G2918&gt;Summary!$B$6*H2918,"Overstocked","Healthy")))</f>
        <v>Healthy</v>
      </c>
      <c r="R2918" s="0" t="str">
        <f aca="false">IF(I2918&gt;=Summary!$B$7,"Fast",IF(I2918&lt;Summary!$B$8,"Slow","Medium"))</f>
        <v>Slow</v>
      </c>
      <c r="S2918" s="15" t="n">
        <f aca="false">IF(M2918&gt;Summary!$B$5,1,0)</f>
        <v>0</v>
      </c>
      <c r="T2918" s="16" t="n">
        <f aca="false">IF(Q2918="Overstocked",(G2918-Summary!$B$6*H2918)*J2918,0)</f>
        <v>0</v>
      </c>
    </row>
    <row r="2919" customFormat="false" ht="15" hidden="false" customHeight="false" outlineLevel="0" collapsed="false">
      <c r="A2919" s="0" t="s">
        <v>3017</v>
      </c>
      <c r="B2919" s="0" t="s">
        <v>107</v>
      </c>
      <c r="C2919" s="0" t="s">
        <v>104</v>
      </c>
      <c r="D2919" s="0" t="s">
        <v>102</v>
      </c>
      <c r="E2919" s="14" t="n">
        <v>45539</v>
      </c>
      <c r="F2919" s="14" t="n">
        <v>45548</v>
      </c>
      <c r="G2919" s="0" t="n">
        <v>309</v>
      </c>
      <c r="H2919" s="0" t="n">
        <v>82</v>
      </c>
      <c r="I2919" s="0" t="n">
        <v>299</v>
      </c>
      <c r="J2919" s="0" t="n">
        <v>224</v>
      </c>
      <c r="K2919" s="0" t="n">
        <v>505</v>
      </c>
      <c r="L2919" s="15" t="s">
        <v>80</v>
      </c>
      <c r="M2919" s="0" t="n">
        <v>9</v>
      </c>
      <c r="N2919" s="16" t="n">
        <f aca="false">I2919*K2919</f>
        <v>150995</v>
      </c>
      <c r="O2919" s="16" t="n">
        <f aca="false">I2919*(K2919-J2919)</f>
        <v>84019</v>
      </c>
      <c r="P2919" s="15" t="n">
        <f aca="false">K2919-J2919</f>
        <v>281</v>
      </c>
      <c r="Q2919" s="0" t="str">
        <f aca="false">IF(G2919=0,"Out of stock",IF(G2919&lt;H2919,"Understocked",IF(G2919&gt;Summary!$B$6*H2919,"Overstocked","Healthy")))</f>
        <v>Healthy</v>
      </c>
      <c r="R2919" s="0" t="str">
        <f aca="false">IF(I2919&gt;=Summary!$B$7,"Fast",IF(I2919&lt;Summary!$B$8,"Slow","Medium"))</f>
        <v>Fast</v>
      </c>
      <c r="S2919" s="15" t="n">
        <f aca="false">IF(M2919&gt;Summary!$B$5,1,0)</f>
        <v>1</v>
      </c>
      <c r="T2919" s="16" t="n">
        <f aca="false">IF(Q2919="Overstocked",(G2919-Summary!$B$6*H2919)*J2919,0)</f>
        <v>0</v>
      </c>
    </row>
    <row r="2920" customFormat="false" ht="15" hidden="false" customHeight="false" outlineLevel="0" collapsed="false">
      <c r="A2920" s="0" t="s">
        <v>3018</v>
      </c>
      <c r="B2920" s="0" t="s">
        <v>113</v>
      </c>
      <c r="C2920" s="0" t="s">
        <v>85</v>
      </c>
      <c r="D2920" s="0" t="s">
        <v>102</v>
      </c>
      <c r="E2920" s="14" t="n">
        <v>44990</v>
      </c>
      <c r="F2920" s="14" t="n">
        <v>45000</v>
      </c>
      <c r="G2920" s="0" t="n">
        <v>95</v>
      </c>
      <c r="H2920" s="0" t="n">
        <v>58</v>
      </c>
      <c r="I2920" s="0" t="n">
        <v>108</v>
      </c>
      <c r="J2920" s="0" t="n">
        <v>1692</v>
      </c>
      <c r="K2920" s="0" t="n">
        <v>1808</v>
      </c>
      <c r="L2920" s="15" t="s">
        <v>93</v>
      </c>
      <c r="M2920" s="0" t="n">
        <v>10</v>
      </c>
      <c r="N2920" s="16" t="n">
        <f aca="false">I2920*K2920</f>
        <v>195264</v>
      </c>
      <c r="O2920" s="16" t="n">
        <f aca="false">I2920*(K2920-J2920)</f>
        <v>12528</v>
      </c>
      <c r="P2920" s="15" t="n">
        <f aca="false">K2920-J2920</f>
        <v>116</v>
      </c>
      <c r="Q2920" s="0" t="str">
        <f aca="false">IF(G2920=0,"Out of stock",IF(G2920&lt;H2920,"Understocked",IF(G2920&gt;Summary!$B$6*H2920,"Overstocked","Healthy")))</f>
        <v>Healthy</v>
      </c>
      <c r="R2920" s="0" t="str">
        <f aca="false">IF(I2920&gt;=Summary!$B$7,"Fast",IF(I2920&lt;Summary!$B$8,"Slow","Medium"))</f>
        <v>Medium</v>
      </c>
      <c r="S2920" s="15" t="n">
        <f aca="false">IF(M2920&gt;Summary!$B$5,1,0)</f>
        <v>1</v>
      </c>
      <c r="T2920" s="16" t="n">
        <f aca="false">IF(Q2920="Overstocked",(G2920-Summary!$B$6*H2920)*J2920,0)</f>
        <v>0</v>
      </c>
    </row>
    <row r="2921" customFormat="false" ht="15" hidden="false" customHeight="false" outlineLevel="0" collapsed="false">
      <c r="A2921" s="0" t="s">
        <v>3019</v>
      </c>
      <c r="B2921" s="0" t="s">
        <v>89</v>
      </c>
      <c r="C2921" s="0" t="s">
        <v>104</v>
      </c>
      <c r="D2921" s="0" t="s">
        <v>92</v>
      </c>
      <c r="E2921" s="14" t="n">
        <v>44977</v>
      </c>
      <c r="F2921" s="14" t="n">
        <v>44981</v>
      </c>
      <c r="G2921" s="0" t="n">
        <v>86</v>
      </c>
      <c r="H2921" s="0" t="n">
        <v>76</v>
      </c>
      <c r="I2921" s="0" t="n">
        <v>32</v>
      </c>
      <c r="J2921" s="0" t="n">
        <v>605</v>
      </c>
      <c r="K2921" s="0" t="n">
        <v>1013</v>
      </c>
      <c r="L2921" s="15" t="s">
        <v>97</v>
      </c>
      <c r="M2921" s="0" t="n">
        <v>4</v>
      </c>
      <c r="N2921" s="16" t="n">
        <f aca="false">I2921*K2921</f>
        <v>32416</v>
      </c>
      <c r="O2921" s="16" t="n">
        <f aca="false">I2921*(K2921-J2921)</f>
        <v>13056</v>
      </c>
      <c r="P2921" s="15" t="n">
        <f aca="false">K2921-J2921</f>
        <v>408</v>
      </c>
      <c r="Q2921" s="0" t="str">
        <f aca="false">IF(G2921=0,"Out of stock",IF(G2921&lt;H2921,"Understocked",IF(G2921&gt;Summary!$B$6*H2921,"Overstocked","Healthy")))</f>
        <v>Healthy</v>
      </c>
      <c r="R2921" s="0" t="str">
        <f aca="false">IF(I2921&gt;=Summary!$B$7,"Fast",IF(I2921&lt;Summary!$B$8,"Slow","Medium"))</f>
        <v>Slow</v>
      </c>
      <c r="S2921" s="15" t="n">
        <f aca="false">IF(M2921&gt;Summary!$B$5,1,0)</f>
        <v>0</v>
      </c>
      <c r="T2921" s="16" t="n">
        <f aca="false">IF(Q2921="Overstocked",(G2921-Summary!$B$6*H2921)*J2921,0)</f>
        <v>0</v>
      </c>
    </row>
    <row r="2922" customFormat="false" ht="15" hidden="false" customHeight="false" outlineLevel="0" collapsed="false">
      <c r="A2922" s="0" t="s">
        <v>3020</v>
      </c>
      <c r="B2922" s="0" t="s">
        <v>123</v>
      </c>
      <c r="C2922" s="0" t="s">
        <v>85</v>
      </c>
      <c r="D2922" s="0" t="s">
        <v>92</v>
      </c>
      <c r="E2922" s="14" t="n">
        <v>45364</v>
      </c>
      <c r="F2922" s="14" t="n">
        <v>45369</v>
      </c>
      <c r="G2922" s="0" t="n">
        <v>375</v>
      </c>
      <c r="H2922" s="0" t="n">
        <v>70</v>
      </c>
      <c r="I2922" s="0" t="n">
        <v>268</v>
      </c>
      <c r="J2922" s="0" t="n">
        <v>511</v>
      </c>
      <c r="K2922" s="0" t="n">
        <v>802</v>
      </c>
      <c r="L2922" s="15" t="s">
        <v>87</v>
      </c>
      <c r="M2922" s="0" t="n">
        <v>5</v>
      </c>
      <c r="N2922" s="16" t="n">
        <f aca="false">I2922*K2922</f>
        <v>214936</v>
      </c>
      <c r="O2922" s="16" t="n">
        <f aca="false">I2922*(K2922-J2922)</f>
        <v>77988</v>
      </c>
      <c r="P2922" s="15" t="n">
        <f aca="false">K2922-J2922</f>
        <v>291</v>
      </c>
      <c r="Q2922" s="0" t="str">
        <f aca="false">IF(G2922=0,"Out of stock",IF(G2922&lt;H2922,"Understocked",IF(G2922&gt;Summary!$B$6*H2922,"Overstocked","Healthy")))</f>
        <v>Overstocked</v>
      </c>
      <c r="R2922" s="0" t="str">
        <f aca="false">IF(I2922&gt;=Summary!$B$7,"Fast",IF(I2922&lt;Summary!$B$8,"Slow","Medium"))</f>
        <v>Fast</v>
      </c>
      <c r="S2922" s="15" t="n">
        <f aca="false">IF(M2922&gt;Summary!$B$5,1,0)</f>
        <v>0</v>
      </c>
      <c r="T2922" s="16" t="n">
        <f aca="false">IF(Q2922="Overstocked",(G2922-Summary!$B$6*H2922)*J2922,0)</f>
        <v>48545</v>
      </c>
    </row>
    <row r="2923" customFormat="false" ht="15" hidden="false" customHeight="false" outlineLevel="0" collapsed="false">
      <c r="A2923" s="0" t="s">
        <v>3021</v>
      </c>
      <c r="B2923" s="0" t="s">
        <v>77</v>
      </c>
      <c r="C2923" s="0" t="s">
        <v>104</v>
      </c>
      <c r="D2923" s="0" t="s">
        <v>102</v>
      </c>
      <c r="E2923" s="14" t="n">
        <v>45373</v>
      </c>
      <c r="F2923" s="14" t="n">
        <v>45375</v>
      </c>
      <c r="G2923" s="0" t="n">
        <v>31</v>
      </c>
      <c r="H2923" s="0" t="n">
        <v>87</v>
      </c>
      <c r="I2923" s="0" t="n">
        <v>152</v>
      </c>
      <c r="J2923" s="0" t="n">
        <v>1868</v>
      </c>
      <c r="K2923" s="0" t="n">
        <v>1987</v>
      </c>
      <c r="L2923" s="15" t="s">
        <v>82</v>
      </c>
      <c r="M2923" s="0" t="n">
        <v>2</v>
      </c>
      <c r="N2923" s="16" t="n">
        <f aca="false">I2923*K2923</f>
        <v>302024</v>
      </c>
      <c r="O2923" s="16" t="n">
        <f aca="false">I2923*(K2923-J2923)</f>
        <v>18088</v>
      </c>
      <c r="P2923" s="15" t="n">
        <f aca="false">K2923-J2923</f>
        <v>119</v>
      </c>
      <c r="Q2923" s="0" t="str">
        <f aca="false">IF(G2923=0,"Out of stock",IF(G2923&lt;H2923,"Understocked",IF(G2923&gt;Summary!$B$6*H2923,"Overstocked","Healthy")))</f>
        <v>Understocked</v>
      </c>
      <c r="R2923" s="0" t="str">
        <f aca="false">IF(I2923&gt;=Summary!$B$7,"Fast",IF(I2923&lt;Summary!$B$8,"Slow","Medium"))</f>
        <v>Medium</v>
      </c>
      <c r="S2923" s="15" t="n">
        <f aca="false">IF(M2923&gt;Summary!$B$5,1,0)</f>
        <v>0</v>
      </c>
      <c r="T2923" s="16" t="n">
        <f aca="false">IF(Q2923="Overstocked",(G2923-Summary!$B$6*H2923)*J2923,0)</f>
        <v>0</v>
      </c>
    </row>
    <row r="2924" customFormat="false" ht="15" hidden="false" customHeight="false" outlineLevel="0" collapsed="false">
      <c r="A2924" s="0" t="s">
        <v>3022</v>
      </c>
      <c r="B2924" s="0" t="s">
        <v>111</v>
      </c>
      <c r="C2924" s="0" t="s">
        <v>85</v>
      </c>
      <c r="D2924" s="0" t="s">
        <v>92</v>
      </c>
      <c r="E2924" s="14" t="n">
        <v>45537</v>
      </c>
      <c r="F2924" s="14" t="n">
        <v>45546</v>
      </c>
      <c r="G2924" s="0" t="n">
        <v>253</v>
      </c>
      <c r="H2924" s="0" t="n">
        <v>103</v>
      </c>
      <c r="I2924" s="0" t="n">
        <v>257</v>
      </c>
      <c r="J2924" s="0" t="n">
        <v>1031</v>
      </c>
      <c r="K2924" s="0" t="n">
        <v>1301</v>
      </c>
      <c r="L2924" s="15" t="s">
        <v>97</v>
      </c>
      <c r="M2924" s="0" t="n">
        <v>9</v>
      </c>
      <c r="N2924" s="16" t="n">
        <f aca="false">I2924*K2924</f>
        <v>334357</v>
      </c>
      <c r="O2924" s="16" t="n">
        <f aca="false">I2924*(K2924-J2924)</f>
        <v>69390</v>
      </c>
      <c r="P2924" s="15" t="n">
        <f aca="false">K2924-J2924</f>
        <v>270</v>
      </c>
      <c r="Q2924" s="0" t="str">
        <f aca="false">IF(G2924=0,"Out of stock",IF(G2924&lt;H2924,"Understocked",IF(G2924&gt;Summary!$B$6*H2924,"Overstocked","Healthy")))</f>
        <v>Healthy</v>
      </c>
      <c r="R2924" s="0" t="str">
        <f aca="false">IF(I2924&gt;=Summary!$B$7,"Fast",IF(I2924&lt;Summary!$B$8,"Slow","Medium"))</f>
        <v>Fast</v>
      </c>
      <c r="S2924" s="15" t="n">
        <f aca="false">IF(M2924&gt;Summary!$B$5,1,0)</f>
        <v>1</v>
      </c>
      <c r="T2924" s="16" t="n">
        <f aca="false">IF(Q2924="Overstocked",(G2924-Summary!$B$6*H2924)*J2924,0)</f>
        <v>0</v>
      </c>
    </row>
    <row r="2925" customFormat="false" ht="15" hidden="false" customHeight="false" outlineLevel="0" collapsed="false">
      <c r="A2925" s="0" t="s">
        <v>3023</v>
      </c>
      <c r="B2925" s="0" t="s">
        <v>123</v>
      </c>
      <c r="C2925" s="0" t="s">
        <v>85</v>
      </c>
      <c r="D2925" s="0" t="s">
        <v>102</v>
      </c>
      <c r="E2925" s="14" t="n">
        <v>45637</v>
      </c>
      <c r="F2925" s="14" t="n">
        <v>45639</v>
      </c>
      <c r="G2925" s="0" t="n">
        <v>347</v>
      </c>
      <c r="H2925" s="0" t="n">
        <v>92</v>
      </c>
      <c r="I2925" s="0" t="n">
        <v>170</v>
      </c>
      <c r="J2925" s="0" t="n">
        <v>898</v>
      </c>
      <c r="K2925" s="0" t="n">
        <v>1122</v>
      </c>
      <c r="L2925" s="15" t="s">
        <v>97</v>
      </c>
      <c r="M2925" s="0" t="n">
        <v>2</v>
      </c>
      <c r="N2925" s="16" t="n">
        <f aca="false">I2925*K2925</f>
        <v>190740</v>
      </c>
      <c r="O2925" s="16" t="n">
        <f aca="false">I2925*(K2925-J2925)</f>
        <v>38080</v>
      </c>
      <c r="P2925" s="15" t="n">
        <f aca="false">K2925-J2925</f>
        <v>224</v>
      </c>
      <c r="Q2925" s="0" t="str">
        <f aca="false">IF(G2925=0,"Out of stock",IF(G2925&lt;H2925,"Understocked",IF(G2925&gt;Summary!$B$6*H2925,"Overstocked","Healthy")))</f>
        <v>Healthy</v>
      </c>
      <c r="R2925" s="0" t="str">
        <f aca="false">IF(I2925&gt;=Summary!$B$7,"Fast",IF(I2925&lt;Summary!$B$8,"Slow","Medium"))</f>
        <v>Medium</v>
      </c>
      <c r="S2925" s="15" t="n">
        <f aca="false">IF(M2925&gt;Summary!$B$5,1,0)</f>
        <v>0</v>
      </c>
      <c r="T2925" s="16" t="n">
        <f aca="false">IF(Q2925="Overstocked",(G2925-Summary!$B$6*H2925)*J2925,0)</f>
        <v>0</v>
      </c>
    </row>
    <row r="2926" customFormat="false" ht="15" hidden="false" customHeight="false" outlineLevel="0" collapsed="false">
      <c r="A2926" s="0" t="s">
        <v>3024</v>
      </c>
      <c r="B2926" s="0" t="s">
        <v>107</v>
      </c>
      <c r="C2926" s="0" t="s">
        <v>85</v>
      </c>
      <c r="D2926" s="0" t="s">
        <v>90</v>
      </c>
      <c r="E2926" s="14" t="n">
        <v>45262</v>
      </c>
      <c r="F2926" s="14" t="n">
        <v>45270</v>
      </c>
      <c r="G2926" s="0" t="n">
        <v>361</v>
      </c>
      <c r="H2926" s="0" t="n">
        <v>97</v>
      </c>
      <c r="I2926" s="0" t="n">
        <v>32</v>
      </c>
      <c r="J2926" s="0" t="n">
        <v>286</v>
      </c>
      <c r="K2926" s="0" t="n">
        <v>747</v>
      </c>
      <c r="L2926" s="15" t="s">
        <v>82</v>
      </c>
      <c r="M2926" s="0" t="n">
        <v>8</v>
      </c>
      <c r="N2926" s="16" t="n">
        <f aca="false">I2926*K2926</f>
        <v>23904</v>
      </c>
      <c r="O2926" s="16" t="n">
        <f aca="false">I2926*(K2926-J2926)</f>
        <v>14752</v>
      </c>
      <c r="P2926" s="15" t="n">
        <f aca="false">K2926-J2926</f>
        <v>461</v>
      </c>
      <c r="Q2926" s="0" t="str">
        <f aca="false">IF(G2926=0,"Out of stock",IF(G2926&lt;H2926,"Understocked",IF(G2926&gt;Summary!$B$6*H2926,"Overstocked","Healthy")))</f>
        <v>Healthy</v>
      </c>
      <c r="R2926" s="0" t="str">
        <f aca="false">IF(I2926&gt;=Summary!$B$7,"Fast",IF(I2926&lt;Summary!$B$8,"Slow","Medium"))</f>
        <v>Slow</v>
      </c>
      <c r="S2926" s="15" t="n">
        <f aca="false">IF(M2926&gt;Summary!$B$5,1,0)</f>
        <v>1</v>
      </c>
      <c r="T2926" s="16" t="n">
        <f aca="false">IF(Q2926="Overstocked",(G2926-Summary!$B$6*H2926)*J2926,0)</f>
        <v>0</v>
      </c>
    </row>
    <row r="2927" customFormat="false" ht="15" hidden="false" customHeight="false" outlineLevel="0" collapsed="false">
      <c r="A2927" s="0" t="s">
        <v>3025</v>
      </c>
      <c r="B2927" s="0" t="s">
        <v>123</v>
      </c>
      <c r="C2927" s="0" t="s">
        <v>96</v>
      </c>
      <c r="D2927" s="0" t="s">
        <v>92</v>
      </c>
      <c r="E2927" s="14" t="n">
        <v>45032</v>
      </c>
      <c r="F2927" s="14" t="n">
        <v>45041</v>
      </c>
      <c r="G2927" s="0" t="n">
        <v>268</v>
      </c>
      <c r="H2927" s="0" t="n">
        <v>68</v>
      </c>
      <c r="I2927" s="0" t="n">
        <v>169</v>
      </c>
      <c r="J2927" s="0" t="n">
        <v>212</v>
      </c>
      <c r="K2927" s="0" t="n">
        <v>370</v>
      </c>
      <c r="L2927" s="15" t="s">
        <v>82</v>
      </c>
      <c r="M2927" s="0" t="n">
        <v>9</v>
      </c>
      <c r="N2927" s="16" t="n">
        <f aca="false">I2927*K2927</f>
        <v>62530</v>
      </c>
      <c r="O2927" s="16" t="n">
        <f aca="false">I2927*(K2927-J2927)</f>
        <v>26702</v>
      </c>
      <c r="P2927" s="15" t="n">
        <f aca="false">K2927-J2927</f>
        <v>158</v>
      </c>
      <c r="Q2927" s="0" t="str">
        <f aca="false">IF(G2927=0,"Out of stock",IF(G2927&lt;H2927,"Understocked",IF(G2927&gt;Summary!$B$6*H2927,"Overstocked","Healthy")))</f>
        <v>Healthy</v>
      </c>
      <c r="R2927" s="0" t="str">
        <f aca="false">IF(I2927&gt;=Summary!$B$7,"Fast",IF(I2927&lt;Summary!$B$8,"Slow","Medium"))</f>
        <v>Medium</v>
      </c>
      <c r="S2927" s="15" t="n">
        <f aca="false">IF(M2927&gt;Summary!$B$5,1,0)</f>
        <v>1</v>
      </c>
      <c r="T2927" s="16" t="n">
        <f aca="false">IF(Q2927="Overstocked",(G2927-Summary!$B$6*H2927)*J2927,0)</f>
        <v>0</v>
      </c>
    </row>
    <row r="2928" customFormat="false" ht="15" hidden="false" customHeight="false" outlineLevel="0" collapsed="false">
      <c r="A2928" s="0" t="s">
        <v>3026</v>
      </c>
      <c r="B2928" s="0" t="s">
        <v>101</v>
      </c>
      <c r="C2928" s="0" t="s">
        <v>78</v>
      </c>
      <c r="D2928" s="0" t="s">
        <v>102</v>
      </c>
      <c r="E2928" s="14" t="n">
        <v>45028</v>
      </c>
      <c r="F2928" s="14" t="n">
        <v>45030</v>
      </c>
      <c r="G2928" s="0" t="n">
        <v>412</v>
      </c>
      <c r="H2928" s="0" t="n">
        <v>98</v>
      </c>
      <c r="I2928" s="0" t="n">
        <v>160</v>
      </c>
      <c r="J2928" s="0" t="n">
        <v>746</v>
      </c>
      <c r="K2928" s="0" t="n">
        <v>1090</v>
      </c>
      <c r="L2928" s="15" t="s">
        <v>87</v>
      </c>
      <c r="M2928" s="0" t="n">
        <v>2</v>
      </c>
      <c r="N2928" s="16" t="n">
        <f aca="false">I2928*K2928</f>
        <v>174400</v>
      </c>
      <c r="O2928" s="16" t="n">
        <f aca="false">I2928*(K2928-J2928)</f>
        <v>55040</v>
      </c>
      <c r="P2928" s="15" t="n">
        <f aca="false">K2928-J2928</f>
        <v>344</v>
      </c>
      <c r="Q2928" s="0" t="str">
        <f aca="false">IF(G2928=0,"Out of stock",IF(G2928&lt;H2928,"Understocked",IF(G2928&gt;Summary!$B$6*H2928,"Overstocked","Healthy")))</f>
        <v>Overstocked</v>
      </c>
      <c r="R2928" s="0" t="str">
        <f aca="false">IF(I2928&gt;=Summary!$B$7,"Fast",IF(I2928&lt;Summary!$B$8,"Slow","Medium"))</f>
        <v>Medium</v>
      </c>
      <c r="S2928" s="15" t="n">
        <f aca="false">IF(M2928&gt;Summary!$B$5,1,0)</f>
        <v>0</v>
      </c>
      <c r="T2928" s="16" t="n">
        <f aca="false">IF(Q2928="Overstocked",(G2928-Summary!$B$6*H2928)*J2928,0)</f>
        <v>14920</v>
      </c>
    </row>
    <row r="2929" customFormat="false" ht="15" hidden="false" customHeight="false" outlineLevel="0" collapsed="false">
      <c r="A2929" s="0" t="s">
        <v>3027</v>
      </c>
      <c r="B2929" s="0" t="s">
        <v>77</v>
      </c>
      <c r="C2929" s="0" t="s">
        <v>85</v>
      </c>
      <c r="D2929" s="0" t="s">
        <v>102</v>
      </c>
      <c r="E2929" s="14" t="n">
        <v>45280</v>
      </c>
      <c r="F2929" s="14" t="n">
        <v>45285</v>
      </c>
      <c r="G2929" s="0" t="n">
        <v>123</v>
      </c>
      <c r="H2929" s="0" t="n">
        <v>118</v>
      </c>
      <c r="I2929" s="0" t="n">
        <v>78</v>
      </c>
      <c r="J2929" s="0" t="n">
        <v>1075</v>
      </c>
      <c r="K2929" s="0" t="n">
        <v>1510</v>
      </c>
      <c r="L2929" s="15" t="s">
        <v>82</v>
      </c>
      <c r="M2929" s="0" t="n">
        <v>5</v>
      </c>
      <c r="N2929" s="16" t="n">
        <f aca="false">I2929*K2929</f>
        <v>117780</v>
      </c>
      <c r="O2929" s="16" t="n">
        <f aca="false">I2929*(K2929-J2929)</f>
        <v>33930</v>
      </c>
      <c r="P2929" s="15" t="n">
        <f aca="false">K2929-J2929</f>
        <v>435</v>
      </c>
      <c r="Q2929" s="0" t="str">
        <f aca="false">IF(G2929=0,"Out of stock",IF(G2929&lt;H2929,"Understocked",IF(G2929&gt;Summary!$B$6*H2929,"Overstocked","Healthy")))</f>
        <v>Healthy</v>
      </c>
      <c r="R2929" s="0" t="str">
        <f aca="false">IF(I2929&gt;=Summary!$B$7,"Fast",IF(I2929&lt;Summary!$B$8,"Slow","Medium"))</f>
        <v>Slow</v>
      </c>
      <c r="S2929" s="15" t="n">
        <f aca="false">IF(M2929&gt;Summary!$B$5,1,0)</f>
        <v>0</v>
      </c>
      <c r="T2929" s="16" t="n">
        <f aca="false">IF(Q2929="Overstocked",(G2929-Summary!$B$6*H2929)*J2929,0)</f>
        <v>0</v>
      </c>
    </row>
    <row r="2930" customFormat="false" ht="15" hidden="false" customHeight="false" outlineLevel="0" collapsed="false">
      <c r="A2930" s="0" t="s">
        <v>3028</v>
      </c>
      <c r="B2930" s="0" t="s">
        <v>101</v>
      </c>
      <c r="C2930" s="0" t="s">
        <v>78</v>
      </c>
      <c r="D2930" s="0" t="s">
        <v>102</v>
      </c>
      <c r="E2930" s="14" t="n">
        <v>45459</v>
      </c>
      <c r="F2930" s="14" t="n">
        <v>45465</v>
      </c>
      <c r="G2930" s="0" t="n">
        <v>483</v>
      </c>
      <c r="H2930" s="0" t="n">
        <v>60</v>
      </c>
      <c r="I2930" s="0" t="n">
        <v>14</v>
      </c>
      <c r="J2930" s="0" t="n">
        <v>1579</v>
      </c>
      <c r="K2930" s="0" t="n">
        <v>2041</v>
      </c>
      <c r="L2930" s="15" t="s">
        <v>82</v>
      </c>
      <c r="M2930" s="0" t="n">
        <v>6</v>
      </c>
      <c r="N2930" s="16" t="n">
        <f aca="false">I2930*K2930</f>
        <v>28574</v>
      </c>
      <c r="O2930" s="16" t="n">
        <f aca="false">I2930*(K2930-J2930)</f>
        <v>6468</v>
      </c>
      <c r="P2930" s="15" t="n">
        <f aca="false">K2930-J2930</f>
        <v>462</v>
      </c>
      <c r="Q2930" s="0" t="str">
        <f aca="false">IF(G2930=0,"Out of stock",IF(G2930&lt;H2930,"Understocked",IF(G2930&gt;Summary!$B$6*H2930,"Overstocked","Healthy")))</f>
        <v>Overstocked</v>
      </c>
      <c r="R2930" s="0" t="str">
        <f aca="false">IF(I2930&gt;=Summary!$B$7,"Fast",IF(I2930&lt;Summary!$B$8,"Slow","Medium"))</f>
        <v>Slow</v>
      </c>
      <c r="S2930" s="15" t="n">
        <f aca="false">IF(M2930&gt;Summary!$B$5,1,0)</f>
        <v>0</v>
      </c>
      <c r="T2930" s="16" t="n">
        <f aca="false">IF(Q2930="Overstocked",(G2930-Summary!$B$6*H2930)*J2930,0)</f>
        <v>383697</v>
      </c>
    </row>
    <row r="2931" customFormat="false" ht="15" hidden="false" customHeight="false" outlineLevel="0" collapsed="false">
      <c r="A2931" s="0" t="s">
        <v>3029</v>
      </c>
      <c r="B2931" s="0" t="s">
        <v>95</v>
      </c>
      <c r="C2931" s="0" t="s">
        <v>85</v>
      </c>
      <c r="D2931" s="0" t="s">
        <v>92</v>
      </c>
      <c r="E2931" s="14" t="n">
        <v>45420</v>
      </c>
      <c r="F2931" s="14" t="n">
        <v>45422</v>
      </c>
      <c r="G2931" s="0" t="n">
        <v>85</v>
      </c>
      <c r="H2931" s="0" t="n">
        <v>53</v>
      </c>
      <c r="I2931" s="0" t="n">
        <v>133</v>
      </c>
      <c r="J2931" s="0" t="n">
        <v>201</v>
      </c>
      <c r="K2931" s="0" t="n">
        <v>654</v>
      </c>
      <c r="L2931" s="15" t="s">
        <v>87</v>
      </c>
      <c r="M2931" s="0" t="n">
        <v>2</v>
      </c>
      <c r="N2931" s="16" t="n">
        <f aca="false">I2931*K2931</f>
        <v>86982</v>
      </c>
      <c r="O2931" s="16" t="n">
        <f aca="false">I2931*(K2931-J2931)</f>
        <v>60249</v>
      </c>
      <c r="P2931" s="15" t="n">
        <f aca="false">K2931-J2931</f>
        <v>453</v>
      </c>
      <c r="Q2931" s="0" t="str">
        <f aca="false">IF(G2931=0,"Out of stock",IF(G2931&lt;H2931,"Understocked",IF(G2931&gt;Summary!$B$6*H2931,"Overstocked","Healthy")))</f>
        <v>Healthy</v>
      </c>
      <c r="R2931" s="0" t="str">
        <f aca="false">IF(I2931&gt;=Summary!$B$7,"Fast",IF(I2931&lt;Summary!$B$8,"Slow","Medium"))</f>
        <v>Medium</v>
      </c>
      <c r="S2931" s="15" t="n">
        <f aca="false">IF(M2931&gt;Summary!$B$5,1,0)</f>
        <v>0</v>
      </c>
      <c r="T2931" s="16" t="n">
        <f aca="false">IF(Q2931="Overstocked",(G2931-Summary!$B$6*H2931)*J2931,0)</f>
        <v>0</v>
      </c>
    </row>
    <row r="2932" customFormat="false" ht="15" hidden="false" customHeight="false" outlineLevel="0" collapsed="false">
      <c r="A2932" s="0" t="s">
        <v>3030</v>
      </c>
      <c r="B2932" s="0" t="s">
        <v>89</v>
      </c>
      <c r="C2932" s="0" t="s">
        <v>78</v>
      </c>
      <c r="D2932" s="0" t="s">
        <v>86</v>
      </c>
      <c r="E2932" s="14" t="n">
        <v>45468</v>
      </c>
      <c r="F2932" s="14" t="n">
        <v>45473</v>
      </c>
      <c r="G2932" s="0" t="n">
        <v>149</v>
      </c>
      <c r="H2932" s="0" t="n">
        <v>58</v>
      </c>
      <c r="I2932" s="0" t="n">
        <v>211</v>
      </c>
      <c r="J2932" s="0" t="n">
        <v>564</v>
      </c>
      <c r="K2932" s="0" t="n">
        <v>765</v>
      </c>
      <c r="L2932" s="15" t="s">
        <v>87</v>
      </c>
      <c r="M2932" s="0" t="n">
        <v>5</v>
      </c>
      <c r="N2932" s="16" t="n">
        <f aca="false">I2932*K2932</f>
        <v>161415</v>
      </c>
      <c r="O2932" s="16" t="n">
        <f aca="false">I2932*(K2932-J2932)</f>
        <v>42411</v>
      </c>
      <c r="P2932" s="15" t="n">
        <f aca="false">K2932-J2932</f>
        <v>201</v>
      </c>
      <c r="Q2932" s="0" t="str">
        <f aca="false">IF(G2932=0,"Out of stock",IF(G2932&lt;H2932,"Understocked",IF(G2932&gt;Summary!$B$6*H2932,"Overstocked","Healthy")))</f>
        <v>Healthy</v>
      </c>
      <c r="R2932" s="0" t="str">
        <f aca="false">IF(I2932&gt;=Summary!$B$7,"Fast",IF(I2932&lt;Summary!$B$8,"Slow","Medium"))</f>
        <v>Fast</v>
      </c>
      <c r="S2932" s="15" t="n">
        <f aca="false">IF(M2932&gt;Summary!$B$5,1,0)</f>
        <v>0</v>
      </c>
      <c r="T2932" s="16" t="n">
        <f aca="false">IF(Q2932="Overstocked",(G2932-Summary!$B$6*H2932)*J2932,0)</f>
        <v>0</v>
      </c>
    </row>
    <row r="2933" customFormat="false" ht="15" hidden="false" customHeight="false" outlineLevel="0" collapsed="false">
      <c r="A2933" s="0" t="s">
        <v>3031</v>
      </c>
      <c r="B2933" s="0" t="s">
        <v>111</v>
      </c>
      <c r="C2933" s="0" t="s">
        <v>78</v>
      </c>
      <c r="D2933" s="0" t="s">
        <v>79</v>
      </c>
      <c r="E2933" s="14" t="n">
        <v>44989</v>
      </c>
      <c r="F2933" s="14" t="n">
        <v>44995</v>
      </c>
      <c r="G2933" s="0" t="n">
        <v>230</v>
      </c>
      <c r="H2933" s="0" t="n">
        <v>117</v>
      </c>
      <c r="I2933" s="0" t="n">
        <v>185</v>
      </c>
      <c r="J2933" s="0" t="n">
        <v>1096</v>
      </c>
      <c r="K2933" s="0" t="n">
        <v>1253</v>
      </c>
      <c r="L2933" s="15" t="s">
        <v>80</v>
      </c>
      <c r="M2933" s="0" t="n">
        <v>6</v>
      </c>
      <c r="N2933" s="16" t="n">
        <f aca="false">I2933*K2933</f>
        <v>231805</v>
      </c>
      <c r="O2933" s="16" t="n">
        <f aca="false">I2933*(K2933-J2933)</f>
        <v>29045</v>
      </c>
      <c r="P2933" s="15" t="n">
        <f aca="false">K2933-J2933</f>
        <v>157</v>
      </c>
      <c r="Q2933" s="0" t="str">
        <f aca="false">IF(G2933=0,"Out of stock",IF(G2933&lt;H2933,"Understocked",IF(G2933&gt;Summary!$B$6*H2933,"Overstocked","Healthy")))</f>
        <v>Healthy</v>
      </c>
      <c r="R2933" s="0" t="str">
        <f aca="false">IF(I2933&gt;=Summary!$B$7,"Fast",IF(I2933&lt;Summary!$B$8,"Slow","Medium"))</f>
        <v>Medium</v>
      </c>
      <c r="S2933" s="15" t="n">
        <f aca="false">IF(M2933&gt;Summary!$B$5,1,0)</f>
        <v>0</v>
      </c>
      <c r="T2933" s="16" t="n">
        <f aca="false">IF(Q2933="Overstocked",(G2933-Summary!$B$6*H2933)*J2933,0)</f>
        <v>0</v>
      </c>
    </row>
    <row r="2934" customFormat="false" ht="15" hidden="false" customHeight="false" outlineLevel="0" collapsed="false">
      <c r="A2934" s="0" t="s">
        <v>3032</v>
      </c>
      <c r="B2934" s="0" t="s">
        <v>113</v>
      </c>
      <c r="C2934" s="0" t="s">
        <v>85</v>
      </c>
      <c r="D2934" s="0" t="s">
        <v>86</v>
      </c>
      <c r="E2934" s="14" t="n">
        <v>45597</v>
      </c>
      <c r="F2934" s="14" t="n">
        <v>45599</v>
      </c>
      <c r="G2934" s="0" t="n">
        <v>239</v>
      </c>
      <c r="H2934" s="0" t="n">
        <v>133</v>
      </c>
      <c r="I2934" s="0" t="n">
        <v>180</v>
      </c>
      <c r="J2934" s="0" t="n">
        <v>1885</v>
      </c>
      <c r="K2934" s="0" t="n">
        <v>2114</v>
      </c>
      <c r="L2934" s="15" t="s">
        <v>97</v>
      </c>
      <c r="M2934" s="0" t="n">
        <v>2</v>
      </c>
      <c r="N2934" s="16" t="n">
        <f aca="false">I2934*K2934</f>
        <v>380520</v>
      </c>
      <c r="O2934" s="16" t="n">
        <f aca="false">I2934*(K2934-J2934)</f>
        <v>41220</v>
      </c>
      <c r="P2934" s="15" t="n">
        <f aca="false">K2934-J2934</f>
        <v>229</v>
      </c>
      <c r="Q2934" s="0" t="str">
        <f aca="false">IF(G2934=0,"Out of stock",IF(G2934&lt;H2934,"Understocked",IF(G2934&gt;Summary!$B$6*H2934,"Overstocked","Healthy")))</f>
        <v>Healthy</v>
      </c>
      <c r="R2934" s="0" t="str">
        <f aca="false">IF(I2934&gt;=Summary!$B$7,"Fast",IF(I2934&lt;Summary!$B$8,"Slow","Medium"))</f>
        <v>Medium</v>
      </c>
      <c r="S2934" s="15" t="n">
        <f aca="false">IF(M2934&gt;Summary!$B$5,1,0)</f>
        <v>0</v>
      </c>
      <c r="T2934" s="16" t="n">
        <f aca="false">IF(Q2934="Overstocked",(G2934-Summary!$B$6*H2934)*J2934,0)</f>
        <v>0</v>
      </c>
    </row>
    <row r="2935" customFormat="false" ht="15" hidden="false" customHeight="false" outlineLevel="0" collapsed="false">
      <c r="A2935" s="0" t="s">
        <v>3033</v>
      </c>
      <c r="B2935" s="0" t="s">
        <v>123</v>
      </c>
      <c r="C2935" s="0" t="s">
        <v>78</v>
      </c>
      <c r="D2935" s="0" t="s">
        <v>102</v>
      </c>
      <c r="E2935" s="14" t="n">
        <v>45356</v>
      </c>
      <c r="F2935" s="14" t="n">
        <v>45363</v>
      </c>
      <c r="G2935" s="0" t="n">
        <v>97</v>
      </c>
      <c r="H2935" s="0" t="n">
        <v>133</v>
      </c>
      <c r="I2935" s="0" t="n">
        <v>50</v>
      </c>
      <c r="J2935" s="0" t="n">
        <v>1110</v>
      </c>
      <c r="K2935" s="0" t="n">
        <v>1457</v>
      </c>
      <c r="L2935" s="15" t="s">
        <v>82</v>
      </c>
      <c r="M2935" s="0" t="n">
        <v>7</v>
      </c>
      <c r="N2935" s="16" t="n">
        <f aca="false">I2935*K2935</f>
        <v>72850</v>
      </c>
      <c r="O2935" s="16" t="n">
        <f aca="false">I2935*(K2935-J2935)</f>
        <v>17350</v>
      </c>
      <c r="P2935" s="15" t="n">
        <f aca="false">K2935-J2935</f>
        <v>347</v>
      </c>
      <c r="Q2935" s="0" t="str">
        <f aca="false">IF(G2935=0,"Out of stock",IF(G2935&lt;H2935,"Understocked",IF(G2935&gt;Summary!$B$6*H2935,"Overstocked","Healthy")))</f>
        <v>Understocked</v>
      </c>
      <c r="R2935" s="0" t="str">
        <f aca="false">IF(I2935&gt;=Summary!$B$7,"Fast",IF(I2935&lt;Summary!$B$8,"Slow","Medium"))</f>
        <v>Slow</v>
      </c>
      <c r="S2935" s="15" t="n">
        <f aca="false">IF(M2935&gt;Summary!$B$5,1,0)</f>
        <v>0</v>
      </c>
      <c r="T2935" s="16" t="n">
        <f aca="false">IF(Q2935="Overstocked",(G2935-Summary!$B$6*H2935)*J2935,0)</f>
        <v>0</v>
      </c>
    </row>
    <row r="2936" customFormat="false" ht="15" hidden="false" customHeight="false" outlineLevel="0" collapsed="false">
      <c r="A2936" s="0" t="s">
        <v>3034</v>
      </c>
      <c r="B2936" s="0" t="s">
        <v>113</v>
      </c>
      <c r="C2936" s="0" t="s">
        <v>104</v>
      </c>
      <c r="D2936" s="0" t="s">
        <v>79</v>
      </c>
      <c r="E2936" s="14" t="n">
        <v>45238</v>
      </c>
      <c r="F2936" s="14" t="n">
        <v>45243</v>
      </c>
      <c r="G2936" s="0" t="n">
        <v>131</v>
      </c>
      <c r="H2936" s="0" t="n">
        <v>135</v>
      </c>
      <c r="I2936" s="0" t="n">
        <v>288</v>
      </c>
      <c r="J2936" s="0" t="n">
        <v>1758</v>
      </c>
      <c r="K2936" s="0" t="n">
        <v>2173</v>
      </c>
      <c r="L2936" s="15" t="s">
        <v>93</v>
      </c>
      <c r="M2936" s="0" t="n">
        <v>5</v>
      </c>
      <c r="N2936" s="16" t="n">
        <f aca="false">I2936*K2936</f>
        <v>625824</v>
      </c>
      <c r="O2936" s="16" t="n">
        <f aca="false">I2936*(K2936-J2936)</f>
        <v>119520</v>
      </c>
      <c r="P2936" s="15" t="n">
        <f aca="false">K2936-J2936</f>
        <v>415</v>
      </c>
      <c r="Q2936" s="0" t="str">
        <f aca="false">IF(G2936=0,"Out of stock",IF(G2936&lt;H2936,"Understocked",IF(G2936&gt;Summary!$B$6*H2936,"Overstocked","Healthy")))</f>
        <v>Understocked</v>
      </c>
      <c r="R2936" s="0" t="str">
        <f aca="false">IF(I2936&gt;=Summary!$B$7,"Fast",IF(I2936&lt;Summary!$B$8,"Slow","Medium"))</f>
        <v>Fast</v>
      </c>
      <c r="S2936" s="15" t="n">
        <f aca="false">IF(M2936&gt;Summary!$B$5,1,0)</f>
        <v>0</v>
      </c>
      <c r="T2936" s="16" t="n">
        <f aca="false">IF(Q2936="Overstocked",(G2936-Summary!$B$6*H2936)*J2936,0)</f>
        <v>0</v>
      </c>
    </row>
    <row r="2937" customFormat="false" ht="15" hidden="false" customHeight="false" outlineLevel="0" collapsed="false">
      <c r="A2937" s="0" t="s">
        <v>3035</v>
      </c>
      <c r="B2937" s="0" t="s">
        <v>101</v>
      </c>
      <c r="C2937" s="0" t="s">
        <v>104</v>
      </c>
      <c r="D2937" s="0" t="s">
        <v>86</v>
      </c>
      <c r="E2937" s="14" t="n">
        <v>45260</v>
      </c>
      <c r="F2937" s="14" t="n">
        <v>45269</v>
      </c>
      <c r="G2937" s="0" t="n">
        <v>227</v>
      </c>
      <c r="H2937" s="0" t="n">
        <v>124</v>
      </c>
      <c r="I2937" s="0" t="n">
        <v>264</v>
      </c>
      <c r="J2937" s="0" t="n">
        <v>1489</v>
      </c>
      <c r="K2937" s="0" t="n">
        <v>1745</v>
      </c>
      <c r="L2937" s="15" t="s">
        <v>80</v>
      </c>
      <c r="M2937" s="0" t="n">
        <v>9</v>
      </c>
      <c r="N2937" s="16" t="n">
        <f aca="false">I2937*K2937</f>
        <v>460680</v>
      </c>
      <c r="O2937" s="16" t="n">
        <f aca="false">I2937*(K2937-J2937)</f>
        <v>67584</v>
      </c>
      <c r="P2937" s="15" t="n">
        <f aca="false">K2937-J2937</f>
        <v>256</v>
      </c>
      <c r="Q2937" s="0" t="str">
        <f aca="false">IF(G2937=0,"Out of stock",IF(G2937&lt;H2937,"Understocked",IF(G2937&gt;Summary!$B$6*H2937,"Overstocked","Healthy")))</f>
        <v>Healthy</v>
      </c>
      <c r="R2937" s="0" t="str">
        <f aca="false">IF(I2937&gt;=Summary!$B$7,"Fast",IF(I2937&lt;Summary!$B$8,"Slow","Medium"))</f>
        <v>Fast</v>
      </c>
      <c r="S2937" s="15" t="n">
        <f aca="false">IF(M2937&gt;Summary!$B$5,1,0)</f>
        <v>1</v>
      </c>
      <c r="T2937" s="16" t="n">
        <f aca="false">IF(Q2937="Overstocked",(G2937-Summary!$B$6*H2937)*J2937,0)</f>
        <v>0</v>
      </c>
    </row>
    <row r="2938" customFormat="false" ht="15" hidden="false" customHeight="false" outlineLevel="0" collapsed="false">
      <c r="A2938" s="0" t="s">
        <v>3036</v>
      </c>
      <c r="B2938" s="0" t="s">
        <v>84</v>
      </c>
      <c r="C2938" s="0" t="s">
        <v>96</v>
      </c>
      <c r="D2938" s="0" t="s">
        <v>79</v>
      </c>
      <c r="E2938" s="14" t="n">
        <v>45372</v>
      </c>
      <c r="F2938" s="14" t="n">
        <v>45381</v>
      </c>
      <c r="G2938" s="0" t="n">
        <v>57</v>
      </c>
      <c r="H2938" s="0" t="n">
        <v>129</v>
      </c>
      <c r="I2938" s="0" t="n">
        <v>22</v>
      </c>
      <c r="J2938" s="0" t="n">
        <v>1050</v>
      </c>
      <c r="K2938" s="0" t="n">
        <v>1145</v>
      </c>
      <c r="L2938" s="15" t="s">
        <v>82</v>
      </c>
      <c r="M2938" s="0" t="n">
        <v>9</v>
      </c>
      <c r="N2938" s="16" t="n">
        <f aca="false">I2938*K2938</f>
        <v>25190</v>
      </c>
      <c r="O2938" s="16" t="n">
        <f aca="false">I2938*(K2938-J2938)</f>
        <v>2090</v>
      </c>
      <c r="P2938" s="15" t="n">
        <f aca="false">K2938-J2938</f>
        <v>95</v>
      </c>
      <c r="Q2938" s="0" t="str">
        <f aca="false">IF(G2938=0,"Out of stock",IF(G2938&lt;H2938,"Understocked",IF(G2938&gt;Summary!$B$6*H2938,"Overstocked","Healthy")))</f>
        <v>Understocked</v>
      </c>
      <c r="R2938" s="0" t="str">
        <f aca="false">IF(I2938&gt;=Summary!$B$7,"Fast",IF(I2938&lt;Summary!$B$8,"Slow","Medium"))</f>
        <v>Slow</v>
      </c>
      <c r="S2938" s="15" t="n">
        <f aca="false">IF(M2938&gt;Summary!$B$5,1,0)</f>
        <v>1</v>
      </c>
      <c r="T2938" s="16" t="n">
        <f aca="false">IF(Q2938="Overstocked",(G2938-Summary!$B$6*H2938)*J2938,0)</f>
        <v>0</v>
      </c>
    </row>
    <row r="2939" customFormat="false" ht="15" hidden="false" customHeight="false" outlineLevel="0" collapsed="false">
      <c r="A2939" s="0" t="s">
        <v>3037</v>
      </c>
      <c r="B2939" s="0" t="s">
        <v>115</v>
      </c>
      <c r="C2939" s="0" t="s">
        <v>104</v>
      </c>
      <c r="D2939" s="0" t="s">
        <v>90</v>
      </c>
      <c r="E2939" s="14" t="n">
        <v>45369</v>
      </c>
      <c r="F2939" s="14" t="n">
        <v>45376</v>
      </c>
      <c r="G2939" s="0" t="n">
        <v>198</v>
      </c>
      <c r="H2939" s="0" t="n">
        <v>52</v>
      </c>
      <c r="I2939" s="0" t="n">
        <v>138</v>
      </c>
      <c r="J2939" s="0" t="n">
        <v>411</v>
      </c>
      <c r="K2939" s="0" t="n">
        <v>805</v>
      </c>
      <c r="L2939" s="15" t="s">
        <v>87</v>
      </c>
      <c r="M2939" s="0" t="n">
        <v>7</v>
      </c>
      <c r="N2939" s="16" t="n">
        <f aca="false">I2939*K2939</f>
        <v>111090</v>
      </c>
      <c r="O2939" s="16" t="n">
        <f aca="false">I2939*(K2939-J2939)</f>
        <v>54372</v>
      </c>
      <c r="P2939" s="15" t="n">
        <f aca="false">K2939-J2939</f>
        <v>394</v>
      </c>
      <c r="Q2939" s="0" t="str">
        <f aca="false">IF(G2939=0,"Out of stock",IF(G2939&lt;H2939,"Understocked",IF(G2939&gt;Summary!$B$6*H2939,"Overstocked","Healthy")))</f>
        <v>Healthy</v>
      </c>
      <c r="R2939" s="0" t="str">
        <f aca="false">IF(I2939&gt;=Summary!$B$7,"Fast",IF(I2939&lt;Summary!$B$8,"Slow","Medium"))</f>
        <v>Medium</v>
      </c>
      <c r="S2939" s="15" t="n">
        <f aca="false">IF(M2939&gt;Summary!$B$5,1,0)</f>
        <v>0</v>
      </c>
      <c r="T2939" s="16" t="n">
        <f aca="false">IF(Q2939="Overstocked",(G2939-Summary!$B$6*H2939)*J2939,0)</f>
        <v>0</v>
      </c>
    </row>
    <row r="2940" customFormat="false" ht="15" hidden="false" customHeight="false" outlineLevel="0" collapsed="false">
      <c r="A2940" s="0" t="s">
        <v>3038</v>
      </c>
      <c r="B2940" s="0" t="s">
        <v>95</v>
      </c>
      <c r="C2940" s="0" t="s">
        <v>104</v>
      </c>
      <c r="D2940" s="0" t="s">
        <v>90</v>
      </c>
      <c r="E2940" s="14" t="n">
        <v>45503</v>
      </c>
      <c r="F2940" s="14" t="n">
        <v>45510</v>
      </c>
      <c r="G2940" s="0" t="n">
        <v>134</v>
      </c>
      <c r="H2940" s="0" t="n">
        <v>130</v>
      </c>
      <c r="I2940" s="0" t="n">
        <v>106</v>
      </c>
      <c r="J2940" s="0" t="n">
        <v>1741</v>
      </c>
      <c r="K2940" s="0" t="n">
        <v>2009</v>
      </c>
      <c r="L2940" s="15" t="s">
        <v>80</v>
      </c>
      <c r="M2940" s="0" t="n">
        <v>7</v>
      </c>
      <c r="N2940" s="16" t="n">
        <f aca="false">I2940*K2940</f>
        <v>212954</v>
      </c>
      <c r="O2940" s="16" t="n">
        <f aca="false">I2940*(K2940-J2940)</f>
        <v>28408</v>
      </c>
      <c r="P2940" s="15" t="n">
        <f aca="false">K2940-J2940</f>
        <v>268</v>
      </c>
      <c r="Q2940" s="0" t="str">
        <f aca="false">IF(G2940=0,"Out of stock",IF(G2940&lt;H2940,"Understocked",IF(G2940&gt;Summary!$B$6*H2940,"Overstocked","Healthy")))</f>
        <v>Healthy</v>
      </c>
      <c r="R2940" s="0" t="str">
        <f aca="false">IF(I2940&gt;=Summary!$B$7,"Fast",IF(I2940&lt;Summary!$B$8,"Slow","Medium"))</f>
        <v>Medium</v>
      </c>
      <c r="S2940" s="15" t="n">
        <f aca="false">IF(M2940&gt;Summary!$B$5,1,0)</f>
        <v>0</v>
      </c>
      <c r="T2940" s="16" t="n">
        <f aca="false">IF(Q2940="Overstocked",(G2940-Summary!$B$6*H2940)*J2940,0)</f>
        <v>0</v>
      </c>
    </row>
    <row r="2941" customFormat="false" ht="15" hidden="false" customHeight="false" outlineLevel="0" collapsed="false">
      <c r="A2941" s="0" t="s">
        <v>3039</v>
      </c>
      <c r="B2941" s="0" t="s">
        <v>107</v>
      </c>
      <c r="C2941" s="0" t="s">
        <v>104</v>
      </c>
      <c r="D2941" s="0" t="s">
        <v>102</v>
      </c>
      <c r="E2941" s="14" t="n">
        <v>44953</v>
      </c>
      <c r="F2941" s="14" t="n">
        <v>44959</v>
      </c>
      <c r="G2941" s="0" t="n">
        <v>100</v>
      </c>
      <c r="H2941" s="0" t="n">
        <v>65</v>
      </c>
      <c r="I2941" s="0" t="n">
        <v>184</v>
      </c>
      <c r="J2941" s="0" t="n">
        <v>777</v>
      </c>
      <c r="K2941" s="0" t="n">
        <v>1071</v>
      </c>
      <c r="L2941" s="15" t="s">
        <v>80</v>
      </c>
      <c r="M2941" s="0" t="n">
        <v>6</v>
      </c>
      <c r="N2941" s="16" t="n">
        <f aca="false">I2941*K2941</f>
        <v>197064</v>
      </c>
      <c r="O2941" s="16" t="n">
        <f aca="false">I2941*(K2941-J2941)</f>
        <v>54096</v>
      </c>
      <c r="P2941" s="15" t="n">
        <f aca="false">K2941-J2941</f>
        <v>294</v>
      </c>
      <c r="Q2941" s="0" t="str">
        <f aca="false">IF(G2941=0,"Out of stock",IF(G2941&lt;H2941,"Understocked",IF(G2941&gt;Summary!$B$6*H2941,"Overstocked","Healthy")))</f>
        <v>Healthy</v>
      </c>
      <c r="R2941" s="0" t="str">
        <f aca="false">IF(I2941&gt;=Summary!$B$7,"Fast",IF(I2941&lt;Summary!$B$8,"Slow","Medium"))</f>
        <v>Medium</v>
      </c>
      <c r="S2941" s="15" t="n">
        <f aca="false">IF(M2941&gt;Summary!$B$5,1,0)</f>
        <v>0</v>
      </c>
      <c r="T2941" s="16" t="n">
        <f aca="false">IF(Q2941="Overstocked",(G2941-Summary!$B$6*H2941)*J2941,0)</f>
        <v>0</v>
      </c>
    </row>
    <row r="2942" customFormat="false" ht="15" hidden="false" customHeight="false" outlineLevel="0" collapsed="false">
      <c r="A2942" s="0" t="s">
        <v>3040</v>
      </c>
      <c r="B2942" s="0" t="s">
        <v>123</v>
      </c>
      <c r="C2942" s="0" t="s">
        <v>85</v>
      </c>
      <c r="D2942" s="0" t="s">
        <v>79</v>
      </c>
      <c r="E2942" s="14" t="n">
        <v>45479</v>
      </c>
      <c r="F2942" s="14" t="n">
        <v>45485</v>
      </c>
      <c r="G2942" s="0" t="n">
        <v>333</v>
      </c>
      <c r="H2942" s="0" t="n">
        <v>149</v>
      </c>
      <c r="I2942" s="0" t="n">
        <v>97</v>
      </c>
      <c r="J2942" s="0" t="n">
        <v>1117</v>
      </c>
      <c r="K2942" s="0" t="n">
        <v>1173</v>
      </c>
      <c r="L2942" s="15" t="s">
        <v>80</v>
      </c>
      <c r="M2942" s="0" t="n">
        <v>6</v>
      </c>
      <c r="N2942" s="16" t="n">
        <f aca="false">I2942*K2942</f>
        <v>113781</v>
      </c>
      <c r="O2942" s="16" t="n">
        <f aca="false">I2942*(K2942-J2942)</f>
        <v>5432</v>
      </c>
      <c r="P2942" s="15" t="n">
        <f aca="false">K2942-J2942</f>
        <v>56</v>
      </c>
      <c r="Q2942" s="0" t="str">
        <f aca="false">IF(G2942=0,"Out of stock",IF(G2942&lt;H2942,"Understocked",IF(G2942&gt;Summary!$B$6*H2942,"Overstocked","Healthy")))</f>
        <v>Healthy</v>
      </c>
      <c r="R2942" s="0" t="str">
        <f aca="false">IF(I2942&gt;=Summary!$B$7,"Fast",IF(I2942&lt;Summary!$B$8,"Slow","Medium"))</f>
        <v>Slow</v>
      </c>
      <c r="S2942" s="15" t="n">
        <f aca="false">IF(M2942&gt;Summary!$B$5,1,0)</f>
        <v>0</v>
      </c>
      <c r="T2942" s="16" t="n">
        <f aca="false">IF(Q2942="Overstocked",(G2942-Summary!$B$6*H2942)*J2942,0)</f>
        <v>0</v>
      </c>
    </row>
    <row r="2943" customFormat="false" ht="15" hidden="false" customHeight="false" outlineLevel="0" collapsed="false">
      <c r="A2943" s="0" t="s">
        <v>3041</v>
      </c>
      <c r="B2943" s="0" t="s">
        <v>123</v>
      </c>
      <c r="C2943" s="0" t="s">
        <v>104</v>
      </c>
      <c r="D2943" s="0" t="s">
        <v>92</v>
      </c>
      <c r="E2943" s="14" t="n">
        <v>45112</v>
      </c>
      <c r="F2943" s="14" t="n">
        <v>45118</v>
      </c>
      <c r="G2943" s="0" t="n">
        <v>393</v>
      </c>
      <c r="H2943" s="0" t="n">
        <v>123</v>
      </c>
      <c r="I2943" s="0" t="n">
        <v>288</v>
      </c>
      <c r="J2943" s="0" t="n">
        <v>1579</v>
      </c>
      <c r="K2943" s="0" t="n">
        <v>1715</v>
      </c>
      <c r="L2943" s="15" t="s">
        <v>87</v>
      </c>
      <c r="M2943" s="0" t="n">
        <v>6</v>
      </c>
      <c r="N2943" s="16" t="n">
        <f aca="false">I2943*K2943</f>
        <v>493920</v>
      </c>
      <c r="O2943" s="16" t="n">
        <f aca="false">I2943*(K2943-J2943)</f>
        <v>39168</v>
      </c>
      <c r="P2943" s="15" t="n">
        <f aca="false">K2943-J2943</f>
        <v>136</v>
      </c>
      <c r="Q2943" s="0" t="str">
        <f aca="false">IF(G2943=0,"Out of stock",IF(G2943&lt;H2943,"Understocked",IF(G2943&gt;Summary!$B$6*H2943,"Overstocked","Healthy")))</f>
        <v>Healthy</v>
      </c>
      <c r="R2943" s="0" t="str">
        <f aca="false">IF(I2943&gt;=Summary!$B$7,"Fast",IF(I2943&lt;Summary!$B$8,"Slow","Medium"))</f>
        <v>Fast</v>
      </c>
      <c r="S2943" s="15" t="n">
        <f aca="false">IF(M2943&gt;Summary!$B$5,1,0)</f>
        <v>0</v>
      </c>
      <c r="T2943" s="16" t="n">
        <f aca="false">IF(Q2943="Overstocked",(G2943-Summary!$B$6*H2943)*J2943,0)</f>
        <v>0</v>
      </c>
    </row>
    <row r="2944" customFormat="false" ht="15" hidden="false" customHeight="false" outlineLevel="0" collapsed="false">
      <c r="A2944" s="0" t="s">
        <v>3042</v>
      </c>
      <c r="B2944" s="0" t="s">
        <v>111</v>
      </c>
      <c r="C2944" s="0" t="s">
        <v>78</v>
      </c>
      <c r="D2944" s="0" t="s">
        <v>86</v>
      </c>
      <c r="E2944" s="14" t="n">
        <v>45516</v>
      </c>
      <c r="F2944" s="14" t="n">
        <v>45522</v>
      </c>
      <c r="G2944" s="0" t="n">
        <v>161</v>
      </c>
      <c r="H2944" s="0" t="n">
        <v>86</v>
      </c>
      <c r="I2944" s="0" t="n">
        <v>85</v>
      </c>
      <c r="J2944" s="0" t="n">
        <v>1709</v>
      </c>
      <c r="K2944" s="0" t="n">
        <v>2018</v>
      </c>
      <c r="L2944" s="15" t="s">
        <v>93</v>
      </c>
      <c r="M2944" s="0" t="n">
        <v>6</v>
      </c>
      <c r="N2944" s="16" t="n">
        <f aca="false">I2944*K2944</f>
        <v>171530</v>
      </c>
      <c r="O2944" s="16" t="n">
        <f aca="false">I2944*(K2944-J2944)</f>
        <v>26265</v>
      </c>
      <c r="P2944" s="15" t="n">
        <f aca="false">K2944-J2944</f>
        <v>309</v>
      </c>
      <c r="Q2944" s="0" t="str">
        <f aca="false">IF(G2944=0,"Out of stock",IF(G2944&lt;H2944,"Understocked",IF(G2944&gt;Summary!$B$6*H2944,"Overstocked","Healthy")))</f>
        <v>Healthy</v>
      </c>
      <c r="R2944" s="0" t="str">
        <f aca="false">IF(I2944&gt;=Summary!$B$7,"Fast",IF(I2944&lt;Summary!$B$8,"Slow","Medium"))</f>
        <v>Slow</v>
      </c>
      <c r="S2944" s="15" t="n">
        <f aca="false">IF(M2944&gt;Summary!$B$5,1,0)</f>
        <v>0</v>
      </c>
      <c r="T2944" s="16" t="n">
        <f aca="false">IF(Q2944="Overstocked",(G2944-Summary!$B$6*H2944)*J2944,0)</f>
        <v>0</v>
      </c>
    </row>
    <row r="2945" customFormat="false" ht="15" hidden="false" customHeight="false" outlineLevel="0" collapsed="false">
      <c r="A2945" s="0" t="s">
        <v>3043</v>
      </c>
      <c r="B2945" s="0" t="s">
        <v>101</v>
      </c>
      <c r="C2945" s="0" t="s">
        <v>104</v>
      </c>
      <c r="D2945" s="0" t="s">
        <v>90</v>
      </c>
      <c r="E2945" s="14" t="n">
        <v>45179</v>
      </c>
      <c r="F2945" s="14" t="n">
        <v>45184</v>
      </c>
      <c r="G2945" s="0" t="n">
        <v>486</v>
      </c>
      <c r="H2945" s="0" t="n">
        <v>74</v>
      </c>
      <c r="I2945" s="0" t="n">
        <v>26</v>
      </c>
      <c r="J2945" s="0" t="n">
        <v>928</v>
      </c>
      <c r="K2945" s="0" t="n">
        <v>985</v>
      </c>
      <c r="L2945" s="15" t="s">
        <v>97</v>
      </c>
      <c r="M2945" s="0" t="n">
        <v>5</v>
      </c>
      <c r="N2945" s="16" t="n">
        <f aca="false">I2945*K2945</f>
        <v>25610</v>
      </c>
      <c r="O2945" s="16" t="n">
        <f aca="false">I2945*(K2945-J2945)</f>
        <v>1482</v>
      </c>
      <c r="P2945" s="15" t="n">
        <f aca="false">K2945-J2945</f>
        <v>57</v>
      </c>
      <c r="Q2945" s="0" t="str">
        <f aca="false">IF(G2945=0,"Out of stock",IF(G2945&lt;H2945,"Understocked",IF(G2945&gt;Summary!$B$6*H2945,"Overstocked","Healthy")))</f>
        <v>Overstocked</v>
      </c>
      <c r="R2945" s="0" t="str">
        <f aca="false">IF(I2945&gt;=Summary!$B$7,"Fast",IF(I2945&lt;Summary!$B$8,"Slow","Medium"))</f>
        <v>Slow</v>
      </c>
      <c r="S2945" s="15" t="n">
        <f aca="false">IF(M2945&gt;Summary!$B$5,1,0)</f>
        <v>0</v>
      </c>
      <c r="T2945" s="16" t="n">
        <f aca="false">IF(Q2945="Overstocked",(G2945-Summary!$B$6*H2945)*J2945,0)</f>
        <v>176320</v>
      </c>
    </row>
    <row r="2946" customFormat="false" ht="15" hidden="false" customHeight="false" outlineLevel="0" collapsed="false">
      <c r="A2946" s="0" t="s">
        <v>3044</v>
      </c>
      <c r="B2946" s="0" t="s">
        <v>115</v>
      </c>
      <c r="C2946" s="0" t="s">
        <v>104</v>
      </c>
      <c r="D2946" s="0" t="s">
        <v>86</v>
      </c>
      <c r="E2946" s="14" t="n">
        <v>45298</v>
      </c>
      <c r="F2946" s="14" t="n">
        <v>45301</v>
      </c>
      <c r="G2946" s="0" t="n">
        <v>347</v>
      </c>
      <c r="H2946" s="0" t="n">
        <v>125</v>
      </c>
      <c r="I2946" s="0" t="n">
        <v>187</v>
      </c>
      <c r="J2946" s="0" t="n">
        <v>682</v>
      </c>
      <c r="K2946" s="0" t="n">
        <v>939</v>
      </c>
      <c r="L2946" s="15" t="s">
        <v>80</v>
      </c>
      <c r="M2946" s="0" t="n">
        <v>3</v>
      </c>
      <c r="N2946" s="16" t="n">
        <f aca="false">I2946*K2946</f>
        <v>175593</v>
      </c>
      <c r="O2946" s="16" t="n">
        <f aca="false">I2946*(K2946-J2946)</f>
        <v>48059</v>
      </c>
      <c r="P2946" s="15" t="n">
        <f aca="false">K2946-J2946</f>
        <v>257</v>
      </c>
      <c r="Q2946" s="0" t="str">
        <f aca="false">IF(G2946=0,"Out of stock",IF(G2946&lt;H2946,"Understocked",IF(G2946&gt;Summary!$B$6*H2946,"Overstocked","Healthy")))</f>
        <v>Healthy</v>
      </c>
      <c r="R2946" s="0" t="str">
        <f aca="false">IF(I2946&gt;=Summary!$B$7,"Fast",IF(I2946&lt;Summary!$B$8,"Slow","Medium"))</f>
        <v>Medium</v>
      </c>
      <c r="S2946" s="15" t="n">
        <f aca="false">IF(M2946&gt;Summary!$B$5,1,0)</f>
        <v>0</v>
      </c>
      <c r="T2946" s="16" t="n">
        <f aca="false">IF(Q2946="Overstocked",(G2946-Summary!$B$6*H2946)*J2946,0)</f>
        <v>0</v>
      </c>
    </row>
    <row r="2947" customFormat="false" ht="15" hidden="false" customHeight="false" outlineLevel="0" collapsed="false">
      <c r="A2947" s="0" t="s">
        <v>3045</v>
      </c>
      <c r="B2947" s="0" t="s">
        <v>107</v>
      </c>
      <c r="C2947" s="0" t="s">
        <v>104</v>
      </c>
      <c r="D2947" s="0" t="s">
        <v>90</v>
      </c>
      <c r="E2947" s="14" t="n">
        <v>45133</v>
      </c>
      <c r="F2947" s="14" t="n">
        <v>45141</v>
      </c>
      <c r="G2947" s="0" t="n">
        <v>390</v>
      </c>
      <c r="H2947" s="0" t="n">
        <v>132</v>
      </c>
      <c r="I2947" s="0" t="n">
        <v>82</v>
      </c>
      <c r="J2947" s="0" t="n">
        <v>1053</v>
      </c>
      <c r="K2947" s="0" t="n">
        <v>1390</v>
      </c>
      <c r="L2947" s="15" t="s">
        <v>97</v>
      </c>
      <c r="M2947" s="0" t="n">
        <v>8</v>
      </c>
      <c r="N2947" s="16" t="n">
        <f aca="false">I2947*K2947</f>
        <v>113980</v>
      </c>
      <c r="O2947" s="16" t="n">
        <f aca="false">I2947*(K2947-J2947)</f>
        <v>27634</v>
      </c>
      <c r="P2947" s="15" t="n">
        <f aca="false">K2947-J2947</f>
        <v>337</v>
      </c>
      <c r="Q2947" s="0" t="str">
        <f aca="false">IF(G2947=0,"Out of stock",IF(G2947&lt;H2947,"Understocked",IF(G2947&gt;Summary!$B$6*H2947,"Overstocked","Healthy")))</f>
        <v>Healthy</v>
      </c>
      <c r="R2947" s="0" t="str">
        <f aca="false">IF(I2947&gt;=Summary!$B$7,"Fast",IF(I2947&lt;Summary!$B$8,"Slow","Medium"))</f>
        <v>Slow</v>
      </c>
      <c r="S2947" s="15" t="n">
        <f aca="false">IF(M2947&gt;Summary!$B$5,1,0)</f>
        <v>1</v>
      </c>
      <c r="T2947" s="16" t="n">
        <f aca="false">IF(Q2947="Overstocked",(G2947-Summary!$B$6*H2947)*J2947,0)</f>
        <v>0</v>
      </c>
    </row>
    <row r="2948" customFormat="false" ht="15" hidden="false" customHeight="false" outlineLevel="0" collapsed="false">
      <c r="A2948" s="0" t="s">
        <v>3046</v>
      </c>
      <c r="B2948" s="0" t="s">
        <v>113</v>
      </c>
      <c r="C2948" s="0" t="s">
        <v>85</v>
      </c>
      <c r="D2948" s="0" t="s">
        <v>90</v>
      </c>
      <c r="E2948" s="14" t="n">
        <v>45106</v>
      </c>
      <c r="F2948" s="14" t="n">
        <v>45109</v>
      </c>
      <c r="G2948" s="0" t="n">
        <v>355</v>
      </c>
      <c r="H2948" s="0" t="n">
        <v>75</v>
      </c>
      <c r="I2948" s="0" t="n">
        <v>246</v>
      </c>
      <c r="J2948" s="0" t="n">
        <v>1955</v>
      </c>
      <c r="K2948" s="0" t="n">
        <v>2310</v>
      </c>
      <c r="L2948" s="15" t="s">
        <v>93</v>
      </c>
      <c r="M2948" s="0" t="n">
        <v>3</v>
      </c>
      <c r="N2948" s="16" t="n">
        <f aca="false">I2948*K2948</f>
        <v>568260</v>
      </c>
      <c r="O2948" s="16" t="n">
        <f aca="false">I2948*(K2948-J2948)</f>
        <v>87330</v>
      </c>
      <c r="P2948" s="15" t="n">
        <f aca="false">K2948-J2948</f>
        <v>355</v>
      </c>
      <c r="Q2948" s="0" t="str">
        <f aca="false">IF(G2948=0,"Out of stock",IF(G2948&lt;H2948,"Understocked",IF(G2948&gt;Summary!$B$6*H2948,"Overstocked","Healthy")))</f>
        <v>Overstocked</v>
      </c>
      <c r="R2948" s="0" t="str">
        <f aca="false">IF(I2948&gt;=Summary!$B$7,"Fast",IF(I2948&lt;Summary!$B$8,"Slow","Medium"))</f>
        <v>Fast</v>
      </c>
      <c r="S2948" s="15" t="n">
        <f aca="false">IF(M2948&gt;Summary!$B$5,1,0)</f>
        <v>0</v>
      </c>
      <c r="T2948" s="16" t="n">
        <f aca="false">IF(Q2948="Overstocked",(G2948-Summary!$B$6*H2948)*J2948,0)</f>
        <v>107525</v>
      </c>
    </row>
    <row r="2949" customFormat="false" ht="15" hidden="false" customHeight="false" outlineLevel="0" collapsed="false">
      <c r="A2949" s="0" t="s">
        <v>3047</v>
      </c>
      <c r="B2949" s="0" t="s">
        <v>77</v>
      </c>
      <c r="C2949" s="0" t="s">
        <v>78</v>
      </c>
      <c r="D2949" s="0" t="s">
        <v>102</v>
      </c>
      <c r="E2949" s="14" t="n">
        <v>45621</v>
      </c>
      <c r="F2949" s="14" t="n">
        <v>45625</v>
      </c>
      <c r="G2949" s="0" t="n">
        <v>131</v>
      </c>
      <c r="H2949" s="0" t="n">
        <v>50</v>
      </c>
      <c r="I2949" s="0" t="n">
        <v>48</v>
      </c>
      <c r="J2949" s="0" t="n">
        <v>1671</v>
      </c>
      <c r="K2949" s="0" t="n">
        <v>1874</v>
      </c>
      <c r="L2949" s="15" t="s">
        <v>80</v>
      </c>
      <c r="M2949" s="0" t="n">
        <v>4</v>
      </c>
      <c r="N2949" s="16" t="n">
        <f aca="false">I2949*K2949</f>
        <v>89952</v>
      </c>
      <c r="O2949" s="16" t="n">
        <f aca="false">I2949*(K2949-J2949)</f>
        <v>9744</v>
      </c>
      <c r="P2949" s="15" t="n">
        <f aca="false">K2949-J2949</f>
        <v>203</v>
      </c>
      <c r="Q2949" s="0" t="str">
        <f aca="false">IF(G2949=0,"Out of stock",IF(G2949&lt;H2949,"Understocked",IF(G2949&gt;Summary!$B$6*H2949,"Overstocked","Healthy")))</f>
        <v>Healthy</v>
      </c>
      <c r="R2949" s="0" t="str">
        <f aca="false">IF(I2949&gt;=Summary!$B$7,"Fast",IF(I2949&lt;Summary!$B$8,"Slow","Medium"))</f>
        <v>Slow</v>
      </c>
      <c r="S2949" s="15" t="n">
        <f aca="false">IF(M2949&gt;Summary!$B$5,1,0)</f>
        <v>0</v>
      </c>
      <c r="T2949" s="16" t="n">
        <f aca="false">IF(Q2949="Overstocked",(G2949-Summary!$B$6*H2949)*J2949,0)</f>
        <v>0</v>
      </c>
    </row>
    <row r="2950" customFormat="false" ht="15" hidden="false" customHeight="false" outlineLevel="0" collapsed="false">
      <c r="A2950" s="0" t="s">
        <v>3048</v>
      </c>
      <c r="B2950" s="0" t="s">
        <v>89</v>
      </c>
      <c r="C2950" s="0" t="s">
        <v>78</v>
      </c>
      <c r="D2950" s="0" t="s">
        <v>90</v>
      </c>
      <c r="E2950" s="14" t="n">
        <v>45011</v>
      </c>
      <c r="F2950" s="14" t="n">
        <v>45013</v>
      </c>
      <c r="G2950" s="0" t="n">
        <v>164</v>
      </c>
      <c r="H2950" s="0" t="n">
        <v>143</v>
      </c>
      <c r="I2950" s="0" t="n">
        <v>118</v>
      </c>
      <c r="J2950" s="0" t="n">
        <v>1823</v>
      </c>
      <c r="K2950" s="0" t="n">
        <v>2287</v>
      </c>
      <c r="L2950" s="15" t="s">
        <v>82</v>
      </c>
      <c r="M2950" s="0" t="n">
        <v>2</v>
      </c>
      <c r="N2950" s="16" t="n">
        <f aca="false">I2950*K2950</f>
        <v>269866</v>
      </c>
      <c r="O2950" s="16" t="n">
        <f aca="false">I2950*(K2950-J2950)</f>
        <v>54752</v>
      </c>
      <c r="P2950" s="15" t="n">
        <f aca="false">K2950-J2950</f>
        <v>464</v>
      </c>
      <c r="Q2950" s="0" t="str">
        <f aca="false">IF(G2950=0,"Out of stock",IF(G2950&lt;H2950,"Understocked",IF(G2950&gt;Summary!$B$6*H2950,"Overstocked","Healthy")))</f>
        <v>Healthy</v>
      </c>
      <c r="R2950" s="0" t="str">
        <f aca="false">IF(I2950&gt;=Summary!$B$7,"Fast",IF(I2950&lt;Summary!$B$8,"Slow","Medium"))</f>
        <v>Medium</v>
      </c>
      <c r="S2950" s="15" t="n">
        <f aca="false">IF(M2950&gt;Summary!$B$5,1,0)</f>
        <v>0</v>
      </c>
      <c r="T2950" s="16" t="n">
        <f aca="false">IF(Q2950="Overstocked",(G2950-Summary!$B$6*H2950)*J2950,0)</f>
        <v>0</v>
      </c>
    </row>
    <row r="2951" customFormat="false" ht="15" hidden="false" customHeight="false" outlineLevel="0" collapsed="false">
      <c r="A2951" s="0" t="s">
        <v>3049</v>
      </c>
      <c r="B2951" s="0" t="s">
        <v>123</v>
      </c>
      <c r="C2951" s="0" t="s">
        <v>104</v>
      </c>
      <c r="D2951" s="0" t="s">
        <v>86</v>
      </c>
      <c r="E2951" s="14" t="n">
        <v>45584</v>
      </c>
      <c r="F2951" s="14" t="n">
        <v>45585</v>
      </c>
      <c r="G2951" s="0" t="n">
        <v>348</v>
      </c>
      <c r="H2951" s="0" t="n">
        <v>141</v>
      </c>
      <c r="I2951" s="0" t="n">
        <v>174</v>
      </c>
      <c r="J2951" s="0" t="n">
        <v>1310</v>
      </c>
      <c r="K2951" s="0" t="n">
        <v>1664</v>
      </c>
      <c r="L2951" s="15" t="s">
        <v>80</v>
      </c>
      <c r="M2951" s="0" t="n">
        <v>1</v>
      </c>
      <c r="N2951" s="16" t="n">
        <f aca="false">I2951*K2951</f>
        <v>289536</v>
      </c>
      <c r="O2951" s="16" t="n">
        <f aca="false">I2951*(K2951-J2951)</f>
        <v>61596</v>
      </c>
      <c r="P2951" s="15" t="n">
        <f aca="false">K2951-J2951</f>
        <v>354</v>
      </c>
      <c r="Q2951" s="0" t="str">
        <f aca="false">IF(G2951=0,"Out of stock",IF(G2951&lt;H2951,"Understocked",IF(G2951&gt;Summary!$B$6*H2951,"Overstocked","Healthy")))</f>
        <v>Healthy</v>
      </c>
      <c r="R2951" s="0" t="str">
        <f aca="false">IF(I2951&gt;=Summary!$B$7,"Fast",IF(I2951&lt;Summary!$B$8,"Slow","Medium"))</f>
        <v>Medium</v>
      </c>
      <c r="S2951" s="15" t="n">
        <f aca="false">IF(M2951&gt;Summary!$B$5,1,0)</f>
        <v>0</v>
      </c>
      <c r="T2951" s="16" t="n">
        <f aca="false">IF(Q2951="Overstocked",(G2951-Summary!$B$6*H2951)*J2951,0)</f>
        <v>0</v>
      </c>
    </row>
    <row r="2952" customFormat="false" ht="15" hidden="false" customHeight="false" outlineLevel="0" collapsed="false">
      <c r="A2952" s="0" t="s">
        <v>3050</v>
      </c>
      <c r="B2952" s="0" t="s">
        <v>95</v>
      </c>
      <c r="C2952" s="0" t="s">
        <v>104</v>
      </c>
      <c r="D2952" s="0" t="s">
        <v>90</v>
      </c>
      <c r="E2952" s="14" t="n">
        <v>45381</v>
      </c>
      <c r="F2952" s="14" t="n">
        <v>45391</v>
      </c>
      <c r="G2952" s="0" t="n">
        <v>347</v>
      </c>
      <c r="H2952" s="0" t="n">
        <v>106</v>
      </c>
      <c r="I2952" s="0" t="n">
        <v>109</v>
      </c>
      <c r="J2952" s="0" t="n">
        <v>1641</v>
      </c>
      <c r="K2952" s="0" t="n">
        <v>1725</v>
      </c>
      <c r="L2952" s="15" t="s">
        <v>82</v>
      </c>
      <c r="M2952" s="0" t="n">
        <v>10</v>
      </c>
      <c r="N2952" s="16" t="n">
        <f aca="false">I2952*K2952</f>
        <v>188025</v>
      </c>
      <c r="O2952" s="16" t="n">
        <f aca="false">I2952*(K2952-J2952)</f>
        <v>9156</v>
      </c>
      <c r="P2952" s="15" t="n">
        <f aca="false">K2952-J2952</f>
        <v>84</v>
      </c>
      <c r="Q2952" s="0" t="str">
        <f aca="false">IF(G2952=0,"Out of stock",IF(G2952&lt;H2952,"Understocked",IF(G2952&gt;Summary!$B$6*H2952,"Overstocked","Healthy")))</f>
        <v>Healthy</v>
      </c>
      <c r="R2952" s="0" t="str">
        <f aca="false">IF(I2952&gt;=Summary!$B$7,"Fast",IF(I2952&lt;Summary!$B$8,"Slow","Medium"))</f>
        <v>Medium</v>
      </c>
      <c r="S2952" s="15" t="n">
        <f aca="false">IF(M2952&gt;Summary!$B$5,1,0)</f>
        <v>1</v>
      </c>
      <c r="T2952" s="16" t="n">
        <f aca="false">IF(Q2952="Overstocked",(G2952-Summary!$B$6*H2952)*J2952,0)</f>
        <v>0</v>
      </c>
    </row>
    <row r="2953" customFormat="false" ht="15" hidden="false" customHeight="false" outlineLevel="0" collapsed="false">
      <c r="A2953" s="0" t="s">
        <v>3051</v>
      </c>
      <c r="B2953" s="0" t="s">
        <v>101</v>
      </c>
      <c r="C2953" s="0" t="s">
        <v>85</v>
      </c>
      <c r="D2953" s="0" t="s">
        <v>92</v>
      </c>
      <c r="E2953" s="14" t="n">
        <v>44990</v>
      </c>
      <c r="F2953" s="14" t="n">
        <v>45000</v>
      </c>
      <c r="G2953" s="0" t="n">
        <v>354</v>
      </c>
      <c r="H2953" s="0" t="n">
        <v>53</v>
      </c>
      <c r="I2953" s="0" t="n">
        <v>198</v>
      </c>
      <c r="J2953" s="0" t="n">
        <v>586</v>
      </c>
      <c r="K2953" s="0" t="n">
        <v>776</v>
      </c>
      <c r="L2953" s="15" t="s">
        <v>80</v>
      </c>
      <c r="M2953" s="0" t="n">
        <v>10</v>
      </c>
      <c r="N2953" s="16" t="n">
        <f aca="false">I2953*K2953</f>
        <v>153648</v>
      </c>
      <c r="O2953" s="16" t="n">
        <f aca="false">I2953*(K2953-J2953)</f>
        <v>37620</v>
      </c>
      <c r="P2953" s="15" t="n">
        <f aca="false">K2953-J2953</f>
        <v>190</v>
      </c>
      <c r="Q2953" s="0" t="str">
        <f aca="false">IF(G2953=0,"Out of stock",IF(G2953&lt;H2953,"Understocked",IF(G2953&gt;Summary!$B$6*H2953,"Overstocked","Healthy")))</f>
        <v>Overstocked</v>
      </c>
      <c r="R2953" s="0" t="str">
        <f aca="false">IF(I2953&gt;=Summary!$B$7,"Fast",IF(I2953&lt;Summary!$B$8,"Slow","Medium"))</f>
        <v>Medium</v>
      </c>
      <c r="S2953" s="15" t="n">
        <f aca="false">IF(M2953&gt;Summary!$B$5,1,0)</f>
        <v>1</v>
      </c>
      <c r="T2953" s="16" t="n">
        <f aca="false">IF(Q2953="Overstocked",(G2953-Summary!$B$6*H2953)*J2953,0)</f>
        <v>83212</v>
      </c>
    </row>
    <row r="2954" customFormat="false" ht="15" hidden="false" customHeight="false" outlineLevel="0" collapsed="false">
      <c r="A2954" s="0" t="s">
        <v>3052</v>
      </c>
      <c r="B2954" s="0" t="s">
        <v>111</v>
      </c>
      <c r="C2954" s="0" t="s">
        <v>85</v>
      </c>
      <c r="D2954" s="0" t="s">
        <v>79</v>
      </c>
      <c r="E2954" s="14" t="n">
        <v>45523</v>
      </c>
      <c r="F2954" s="14" t="n">
        <v>45525</v>
      </c>
      <c r="G2954" s="0" t="n">
        <v>125</v>
      </c>
      <c r="H2954" s="0" t="n">
        <v>102</v>
      </c>
      <c r="I2954" s="0" t="n">
        <v>31</v>
      </c>
      <c r="J2954" s="0" t="n">
        <v>1170</v>
      </c>
      <c r="K2954" s="0" t="n">
        <v>1654</v>
      </c>
      <c r="L2954" s="15" t="s">
        <v>82</v>
      </c>
      <c r="M2954" s="0" t="n">
        <v>2</v>
      </c>
      <c r="N2954" s="16" t="n">
        <f aca="false">I2954*K2954</f>
        <v>51274</v>
      </c>
      <c r="O2954" s="16" t="n">
        <f aca="false">I2954*(K2954-J2954)</f>
        <v>15004</v>
      </c>
      <c r="P2954" s="15" t="n">
        <f aca="false">K2954-J2954</f>
        <v>484</v>
      </c>
      <c r="Q2954" s="0" t="str">
        <f aca="false">IF(G2954=0,"Out of stock",IF(G2954&lt;H2954,"Understocked",IF(G2954&gt;Summary!$B$6*H2954,"Overstocked","Healthy")))</f>
        <v>Healthy</v>
      </c>
      <c r="R2954" s="0" t="str">
        <f aca="false">IF(I2954&gt;=Summary!$B$7,"Fast",IF(I2954&lt;Summary!$B$8,"Slow","Medium"))</f>
        <v>Slow</v>
      </c>
      <c r="S2954" s="15" t="n">
        <f aca="false">IF(M2954&gt;Summary!$B$5,1,0)</f>
        <v>0</v>
      </c>
      <c r="T2954" s="16" t="n">
        <f aca="false">IF(Q2954="Overstocked",(G2954-Summary!$B$6*H2954)*J2954,0)</f>
        <v>0</v>
      </c>
    </row>
    <row r="2955" customFormat="false" ht="15" hidden="false" customHeight="false" outlineLevel="0" collapsed="false">
      <c r="A2955" s="0" t="s">
        <v>3053</v>
      </c>
      <c r="B2955" s="0" t="s">
        <v>101</v>
      </c>
      <c r="C2955" s="0" t="s">
        <v>104</v>
      </c>
      <c r="D2955" s="0" t="s">
        <v>102</v>
      </c>
      <c r="E2955" s="14" t="n">
        <v>45532</v>
      </c>
      <c r="F2955" s="14" t="n">
        <v>45534</v>
      </c>
      <c r="G2955" s="0" t="n">
        <v>224</v>
      </c>
      <c r="H2955" s="0" t="n">
        <v>76</v>
      </c>
      <c r="I2955" s="0" t="n">
        <v>126</v>
      </c>
      <c r="J2955" s="0" t="n">
        <v>863</v>
      </c>
      <c r="K2955" s="0" t="n">
        <v>972</v>
      </c>
      <c r="L2955" s="15" t="s">
        <v>87</v>
      </c>
      <c r="M2955" s="0" t="n">
        <v>2</v>
      </c>
      <c r="N2955" s="16" t="n">
        <f aca="false">I2955*K2955</f>
        <v>122472</v>
      </c>
      <c r="O2955" s="16" t="n">
        <f aca="false">I2955*(K2955-J2955)</f>
        <v>13734</v>
      </c>
      <c r="P2955" s="15" t="n">
        <f aca="false">K2955-J2955</f>
        <v>109</v>
      </c>
      <c r="Q2955" s="0" t="str">
        <f aca="false">IF(G2955=0,"Out of stock",IF(G2955&lt;H2955,"Understocked",IF(G2955&gt;Summary!$B$6*H2955,"Overstocked","Healthy")))</f>
        <v>Healthy</v>
      </c>
      <c r="R2955" s="0" t="str">
        <f aca="false">IF(I2955&gt;=Summary!$B$7,"Fast",IF(I2955&lt;Summary!$B$8,"Slow","Medium"))</f>
        <v>Medium</v>
      </c>
      <c r="S2955" s="15" t="n">
        <f aca="false">IF(M2955&gt;Summary!$B$5,1,0)</f>
        <v>0</v>
      </c>
      <c r="T2955" s="16" t="n">
        <f aca="false">IF(Q2955="Overstocked",(G2955-Summary!$B$6*H2955)*J2955,0)</f>
        <v>0</v>
      </c>
    </row>
    <row r="2956" customFormat="false" ht="15" hidden="false" customHeight="false" outlineLevel="0" collapsed="false">
      <c r="A2956" s="0" t="s">
        <v>3054</v>
      </c>
      <c r="B2956" s="0" t="s">
        <v>107</v>
      </c>
      <c r="C2956" s="0" t="s">
        <v>85</v>
      </c>
      <c r="D2956" s="0" t="s">
        <v>102</v>
      </c>
      <c r="E2956" s="14" t="n">
        <v>45286</v>
      </c>
      <c r="F2956" s="14" t="n">
        <v>45295</v>
      </c>
      <c r="G2956" s="0" t="n">
        <v>134</v>
      </c>
      <c r="H2956" s="0" t="n">
        <v>107</v>
      </c>
      <c r="I2956" s="0" t="n">
        <v>298</v>
      </c>
      <c r="J2956" s="0" t="n">
        <v>319</v>
      </c>
      <c r="K2956" s="0" t="n">
        <v>675</v>
      </c>
      <c r="L2956" s="15" t="s">
        <v>87</v>
      </c>
      <c r="M2956" s="0" t="n">
        <v>9</v>
      </c>
      <c r="N2956" s="16" t="n">
        <f aca="false">I2956*K2956</f>
        <v>201150</v>
      </c>
      <c r="O2956" s="16" t="n">
        <f aca="false">I2956*(K2956-J2956)</f>
        <v>106088</v>
      </c>
      <c r="P2956" s="15" t="n">
        <f aca="false">K2956-J2956</f>
        <v>356</v>
      </c>
      <c r="Q2956" s="0" t="str">
        <f aca="false">IF(G2956=0,"Out of stock",IF(G2956&lt;H2956,"Understocked",IF(G2956&gt;Summary!$B$6*H2956,"Overstocked","Healthy")))</f>
        <v>Healthy</v>
      </c>
      <c r="R2956" s="0" t="str">
        <f aca="false">IF(I2956&gt;=Summary!$B$7,"Fast",IF(I2956&lt;Summary!$B$8,"Slow","Medium"))</f>
        <v>Fast</v>
      </c>
      <c r="S2956" s="15" t="n">
        <f aca="false">IF(M2956&gt;Summary!$B$5,1,0)</f>
        <v>1</v>
      </c>
      <c r="T2956" s="16" t="n">
        <f aca="false">IF(Q2956="Overstocked",(G2956-Summary!$B$6*H2956)*J2956,0)</f>
        <v>0</v>
      </c>
    </row>
    <row r="2957" customFormat="false" ht="15" hidden="false" customHeight="false" outlineLevel="0" collapsed="false">
      <c r="A2957" s="0" t="s">
        <v>3055</v>
      </c>
      <c r="B2957" s="0" t="s">
        <v>77</v>
      </c>
      <c r="C2957" s="0" t="s">
        <v>85</v>
      </c>
      <c r="D2957" s="0" t="s">
        <v>79</v>
      </c>
      <c r="E2957" s="14" t="n">
        <v>44964</v>
      </c>
      <c r="F2957" s="14" t="n">
        <v>44965</v>
      </c>
      <c r="G2957" s="0" t="n">
        <v>178</v>
      </c>
      <c r="H2957" s="0" t="n">
        <v>141</v>
      </c>
      <c r="I2957" s="0" t="n">
        <v>101</v>
      </c>
      <c r="J2957" s="0" t="n">
        <v>1711</v>
      </c>
      <c r="K2957" s="0" t="n">
        <v>1948</v>
      </c>
      <c r="L2957" s="15" t="s">
        <v>80</v>
      </c>
      <c r="M2957" s="0" t="n">
        <v>1</v>
      </c>
      <c r="N2957" s="16" t="n">
        <f aca="false">I2957*K2957</f>
        <v>196748</v>
      </c>
      <c r="O2957" s="16" t="n">
        <f aca="false">I2957*(K2957-J2957)</f>
        <v>23937</v>
      </c>
      <c r="P2957" s="15" t="n">
        <f aca="false">K2957-J2957</f>
        <v>237</v>
      </c>
      <c r="Q2957" s="0" t="str">
        <f aca="false">IF(G2957=0,"Out of stock",IF(G2957&lt;H2957,"Understocked",IF(G2957&gt;Summary!$B$6*H2957,"Overstocked","Healthy")))</f>
        <v>Healthy</v>
      </c>
      <c r="R2957" s="0" t="str">
        <f aca="false">IF(I2957&gt;=Summary!$B$7,"Fast",IF(I2957&lt;Summary!$B$8,"Slow","Medium"))</f>
        <v>Medium</v>
      </c>
      <c r="S2957" s="15" t="n">
        <f aca="false">IF(M2957&gt;Summary!$B$5,1,0)</f>
        <v>0</v>
      </c>
      <c r="T2957" s="16" t="n">
        <f aca="false">IF(Q2957="Overstocked",(G2957-Summary!$B$6*H2957)*J2957,0)</f>
        <v>0</v>
      </c>
    </row>
    <row r="2958" customFormat="false" ht="15" hidden="false" customHeight="false" outlineLevel="0" collapsed="false">
      <c r="A2958" s="0" t="s">
        <v>3056</v>
      </c>
      <c r="B2958" s="0" t="s">
        <v>95</v>
      </c>
      <c r="C2958" s="0" t="s">
        <v>78</v>
      </c>
      <c r="D2958" s="0" t="s">
        <v>102</v>
      </c>
      <c r="E2958" s="14" t="n">
        <v>45537</v>
      </c>
      <c r="F2958" s="14" t="n">
        <v>45542</v>
      </c>
      <c r="G2958" s="0" t="n">
        <v>462</v>
      </c>
      <c r="H2958" s="0" t="n">
        <v>59</v>
      </c>
      <c r="I2958" s="0" t="n">
        <v>178</v>
      </c>
      <c r="J2958" s="0" t="n">
        <v>1033</v>
      </c>
      <c r="K2958" s="0" t="n">
        <v>1193</v>
      </c>
      <c r="L2958" s="15" t="s">
        <v>80</v>
      </c>
      <c r="M2958" s="0" t="n">
        <v>5</v>
      </c>
      <c r="N2958" s="16" t="n">
        <f aca="false">I2958*K2958</f>
        <v>212354</v>
      </c>
      <c r="O2958" s="16" t="n">
        <f aca="false">I2958*(K2958-J2958)</f>
        <v>28480</v>
      </c>
      <c r="P2958" s="15" t="n">
        <f aca="false">K2958-J2958</f>
        <v>160</v>
      </c>
      <c r="Q2958" s="0" t="str">
        <f aca="false">IF(G2958=0,"Out of stock",IF(G2958&lt;H2958,"Understocked",IF(G2958&gt;Summary!$B$6*H2958,"Overstocked","Healthy")))</f>
        <v>Overstocked</v>
      </c>
      <c r="R2958" s="0" t="str">
        <f aca="false">IF(I2958&gt;=Summary!$B$7,"Fast",IF(I2958&lt;Summary!$B$8,"Slow","Medium"))</f>
        <v>Medium</v>
      </c>
      <c r="S2958" s="15" t="n">
        <f aca="false">IF(M2958&gt;Summary!$B$5,1,0)</f>
        <v>0</v>
      </c>
      <c r="T2958" s="16" t="n">
        <f aca="false">IF(Q2958="Overstocked",(G2958-Summary!$B$6*H2958)*J2958,0)</f>
        <v>233458</v>
      </c>
    </row>
    <row r="2959" customFormat="false" ht="15" hidden="false" customHeight="false" outlineLevel="0" collapsed="false">
      <c r="A2959" s="0" t="s">
        <v>3057</v>
      </c>
      <c r="B2959" s="0" t="s">
        <v>101</v>
      </c>
      <c r="C2959" s="0" t="s">
        <v>96</v>
      </c>
      <c r="D2959" s="0" t="s">
        <v>86</v>
      </c>
      <c r="E2959" s="14" t="n">
        <v>45218</v>
      </c>
      <c r="F2959" s="14" t="n">
        <v>45225</v>
      </c>
      <c r="G2959" s="0" t="n">
        <v>398</v>
      </c>
      <c r="H2959" s="0" t="n">
        <v>117</v>
      </c>
      <c r="I2959" s="0" t="n">
        <v>80</v>
      </c>
      <c r="J2959" s="0" t="n">
        <v>1335</v>
      </c>
      <c r="K2959" s="0" t="n">
        <v>1423</v>
      </c>
      <c r="L2959" s="15" t="s">
        <v>87</v>
      </c>
      <c r="M2959" s="0" t="n">
        <v>7</v>
      </c>
      <c r="N2959" s="16" t="n">
        <f aca="false">I2959*K2959</f>
        <v>113840</v>
      </c>
      <c r="O2959" s="16" t="n">
        <f aca="false">I2959*(K2959-J2959)</f>
        <v>7040</v>
      </c>
      <c r="P2959" s="15" t="n">
        <f aca="false">K2959-J2959</f>
        <v>88</v>
      </c>
      <c r="Q2959" s="0" t="str">
        <f aca="false">IF(G2959=0,"Out of stock",IF(G2959&lt;H2959,"Understocked",IF(G2959&gt;Summary!$B$6*H2959,"Overstocked","Healthy")))</f>
        <v>Healthy</v>
      </c>
      <c r="R2959" s="0" t="str">
        <f aca="false">IF(I2959&gt;=Summary!$B$7,"Fast",IF(I2959&lt;Summary!$B$8,"Slow","Medium"))</f>
        <v>Slow</v>
      </c>
      <c r="S2959" s="15" t="n">
        <f aca="false">IF(M2959&gt;Summary!$B$5,1,0)</f>
        <v>0</v>
      </c>
      <c r="T2959" s="16" t="n">
        <f aca="false">IF(Q2959="Overstocked",(G2959-Summary!$B$6*H2959)*J2959,0)</f>
        <v>0</v>
      </c>
    </row>
    <row r="2960" customFormat="false" ht="15" hidden="false" customHeight="false" outlineLevel="0" collapsed="false">
      <c r="A2960" s="0" t="s">
        <v>3058</v>
      </c>
      <c r="B2960" s="0" t="s">
        <v>107</v>
      </c>
      <c r="C2960" s="0" t="s">
        <v>78</v>
      </c>
      <c r="D2960" s="0" t="s">
        <v>102</v>
      </c>
      <c r="E2960" s="14" t="n">
        <v>45533</v>
      </c>
      <c r="F2960" s="14" t="n">
        <v>45539</v>
      </c>
      <c r="G2960" s="0" t="n">
        <v>254</v>
      </c>
      <c r="H2960" s="0" t="n">
        <v>51</v>
      </c>
      <c r="I2960" s="0" t="n">
        <v>204</v>
      </c>
      <c r="J2960" s="0" t="n">
        <v>655</v>
      </c>
      <c r="K2960" s="0" t="n">
        <v>889</v>
      </c>
      <c r="L2960" s="15" t="s">
        <v>82</v>
      </c>
      <c r="M2960" s="0" t="n">
        <v>6</v>
      </c>
      <c r="N2960" s="16" t="n">
        <f aca="false">I2960*K2960</f>
        <v>181356</v>
      </c>
      <c r="O2960" s="16" t="n">
        <f aca="false">I2960*(K2960-J2960)</f>
        <v>47736</v>
      </c>
      <c r="P2960" s="15" t="n">
        <f aca="false">K2960-J2960</f>
        <v>234</v>
      </c>
      <c r="Q2960" s="0" t="str">
        <f aca="false">IF(G2960=0,"Out of stock",IF(G2960&lt;H2960,"Understocked",IF(G2960&gt;Summary!$B$6*H2960,"Overstocked","Healthy")))</f>
        <v>Overstocked</v>
      </c>
      <c r="R2960" s="0" t="str">
        <f aca="false">IF(I2960&gt;=Summary!$B$7,"Fast",IF(I2960&lt;Summary!$B$8,"Slow","Medium"))</f>
        <v>Fast</v>
      </c>
      <c r="S2960" s="15" t="n">
        <f aca="false">IF(M2960&gt;Summary!$B$5,1,0)</f>
        <v>0</v>
      </c>
      <c r="T2960" s="16" t="n">
        <f aca="false">IF(Q2960="Overstocked",(G2960-Summary!$B$6*H2960)*J2960,0)</f>
        <v>32750</v>
      </c>
    </row>
    <row r="2961" customFormat="false" ht="15" hidden="false" customHeight="false" outlineLevel="0" collapsed="false">
      <c r="A2961" s="0" t="s">
        <v>3059</v>
      </c>
      <c r="B2961" s="0" t="s">
        <v>123</v>
      </c>
      <c r="C2961" s="0" t="s">
        <v>85</v>
      </c>
      <c r="D2961" s="0" t="s">
        <v>79</v>
      </c>
      <c r="E2961" s="14" t="n">
        <v>45459</v>
      </c>
      <c r="F2961" s="14" t="n">
        <v>45465</v>
      </c>
      <c r="G2961" s="0" t="n">
        <v>152</v>
      </c>
      <c r="H2961" s="0" t="n">
        <v>53</v>
      </c>
      <c r="I2961" s="0" t="n">
        <v>48</v>
      </c>
      <c r="J2961" s="0" t="n">
        <v>1894</v>
      </c>
      <c r="K2961" s="0" t="n">
        <v>2370</v>
      </c>
      <c r="L2961" s="15" t="s">
        <v>93</v>
      </c>
      <c r="M2961" s="0" t="n">
        <v>6</v>
      </c>
      <c r="N2961" s="16" t="n">
        <f aca="false">I2961*K2961</f>
        <v>113760</v>
      </c>
      <c r="O2961" s="16" t="n">
        <f aca="false">I2961*(K2961-J2961)</f>
        <v>22848</v>
      </c>
      <c r="P2961" s="15" t="n">
        <f aca="false">K2961-J2961</f>
        <v>476</v>
      </c>
      <c r="Q2961" s="0" t="str">
        <f aca="false">IF(G2961=0,"Out of stock",IF(G2961&lt;H2961,"Understocked",IF(G2961&gt;Summary!$B$6*H2961,"Overstocked","Healthy")))</f>
        <v>Healthy</v>
      </c>
      <c r="R2961" s="0" t="str">
        <f aca="false">IF(I2961&gt;=Summary!$B$7,"Fast",IF(I2961&lt;Summary!$B$8,"Slow","Medium"))</f>
        <v>Slow</v>
      </c>
      <c r="S2961" s="15" t="n">
        <f aca="false">IF(M2961&gt;Summary!$B$5,1,0)</f>
        <v>0</v>
      </c>
      <c r="T2961" s="16" t="n">
        <f aca="false">IF(Q2961="Overstocked",(G2961-Summary!$B$6*H2961)*J2961,0)</f>
        <v>0</v>
      </c>
    </row>
    <row r="2962" customFormat="false" ht="15" hidden="false" customHeight="false" outlineLevel="0" collapsed="false">
      <c r="A2962" s="0" t="s">
        <v>3060</v>
      </c>
      <c r="B2962" s="0" t="s">
        <v>123</v>
      </c>
      <c r="C2962" s="0" t="s">
        <v>85</v>
      </c>
      <c r="D2962" s="0" t="s">
        <v>102</v>
      </c>
      <c r="E2962" s="14" t="n">
        <v>45636</v>
      </c>
      <c r="F2962" s="14" t="n">
        <v>45644</v>
      </c>
      <c r="G2962" s="0" t="n">
        <v>220</v>
      </c>
      <c r="H2962" s="0" t="n">
        <v>130</v>
      </c>
      <c r="I2962" s="0" t="n">
        <v>131</v>
      </c>
      <c r="J2962" s="0" t="n">
        <v>610</v>
      </c>
      <c r="K2962" s="0" t="n">
        <v>1011</v>
      </c>
      <c r="L2962" s="15" t="s">
        <v>93</v>
      </c>
      <c r="M2962" s="0" t="n">
        <v>8</v>
      </c>
      <c r="N2962" s="16" t="n">
        <f aca="false">I2962*K2962</f>
        <v>132441</v>
      </c>
      <c r="O2962" s="16" t="n">
        <f aca="false">I2962*(K2962-J2962)</f>
        <v>52531</v>
      </c>
      <c r="P2962" s="15" t="n">
        <f aca="false">K2962-J2962</f>
        <v>401</v>
      </c>
      <c r="Q2962" s="0" t="str">
        <f aca="false">IF(G2962=0,"Out of stock",IF(G2962&lt;H2962,"Understocked",IF(G2962&gt;Summary!$B$6*H2962,"Overstocked","Healthy")))</f>
        <v>Healthy</v>
      </c>
      <c r="R2962" s="0" t="str">
        <f aca="false">IF(I2962&gt;=Summary!$B$7,"Fast",IF(I2962&lt;Summary!$B$8,"Slow","Medium"))</f>
        <v>Medium</v>
      </c>
      <c r="S2962" s="15" t="n">
        <f aca="false">IF(M2962&gt;Summary!$B$5,1,0)</f>
        <v>1</v>
      </c>
      <c r="T2962" s="16" t="n">
        <f aca="false">IF(Q2962="Overstocked",(G2962-Summary!$B$6*H2962)*J2962,0)</f>
        <v>0</v>
      </c>
    </row>
    <row r="2963" customFormat="false" ht="15" hidden="false" customHeight="false" outlineLevel="0" collapsed="false">
      <c r="A2963" s="0" t="s">
        <v>3061</v>
      </c>
      <c r="B2963" s="0" t="s">
        <v>107</v>
      </c>
      <c r="C2963" s="0" t="s">
        <v>85</v>
      </c>
      <c r="D2963" s="0" t="s">
        <v>92</v>
      </c>
      <c r="E2963" s="14" t="n">
        <v>45023</v>
      </c>
      <c r="F2963" s="14" t="n">
        <v>45033</v>
      </c>
      <c r="G2963" s="0" t="n">
        <v>72</v>
      </c>
      <c r="H2963" s="0" t="n">
        <v>145</v>
      </c>
      <c r="I2963" s="0" t="n">
        <v>62</v>
      </c>
      <c r="J2963" s="0" t="n">
        <v>391</v>
      </c>
      <c r="K2963" s="0" t="n">
        <v>534</v>
      </c>
      <c r="L2963" s="15" t="s">
        <v>93</v>
      </c>
      <c r="M2963" s="0" t="n">
        <v>10</v>
      </c>
      <c r="N2963" s="16" t="n">
        <f aca="false">I2963*K2963</f>
        <v>33108</v>
      </c>
      <c r="O2963" s="16" t="n">
        <f aca="false">I2963*(K2963-J2963)</f>
        <v>8866</v>
      </c>
      <c r="P2963" s="15" t="n">
        <f aca="false">K2963-J2963</f>
        <v>143</v>
      </c>
      <c r="Q2963" s="0" t="str">
        <f aca="false">IF(G2963=0,"Out of stock",IF(G2963&lt;H2963,"Understocked",IF(G2963&gt;Summary!$B$6*H2963,"Overstocked","Healthy")))</f>
        <v>Understocked</v>
      </c>
      <c r="R2963" s="0" t="str">
        <f aca="false">IF(I2963&gt;=Summary!$B$7,"Fast",IF(I2963&lt;Summary!$B$8,"Slow","Medium"))</f>
        <v>Slow</v>
      </c>
      <c r="S2963" s="15" t="n">
        <f aca="false">IF(M2963&gt;Summary!$B$5,1,0)</f>
        <v>1</v>
      </c>
      <c r="T2963" s="16" t="n">
        <f aca="false">IF(Q2963="Overstocked",(G2963-Summary!$B$6*H2963)*J2963,0)</f>
        <v>0</v>
      </c>
    </row>
    <row r="2964" customFormat="false" ht="15" hidden="false" customHeight="false" outlineLevel="0" collapsed="false">
      <c r="A2964" s="0" t="s">
        <v>3062</v>
      </c>
      <c r="B2964" s="0" t="s">
        <v>123</v>
      </c>
      <c r="C2964" s="0" t="s">
        <v>85</v>
      </c>
      <c r="D2964" s="0" t="s">
        <v>90</v>
      </c>
      <c r="E2964" s="14" t="n">
        <v>45627</v>
      </c>
      <c r="F2964" s="14" t="n">
        <v>45633</v>
      </c>
      <c r="G2964" s="0" t="n">
        <v>46</v>
      </c>
      <c r="H2964" s="0" t="n">
        <v>140</v>
      </c>
      <c r="I2964" s="0" t="n">
        <v>135</v>
      </c>
      <c r="J2964" s="0" t="n">
        <v>1512</v>
      </c>
      <c r="K2964" s="0" t="n">
        <v>1703</v>
      </c>
      <c r="L2964" s="15" t="s">
        <v>97</v>
      </c>
      <c r="M2964" s="0" t="n">
        <v>6</v>
      </c>
      <c r="N2964" s="16" t="n">
        <f aca="false">I2964*K2964</f>
        <v>229905</v>
      </c>
      <c r="O2964" s="16" t="n">
        <f aca="false">I2964*(K2964-J2964)</f>
        <v>25785</v>
      </c>
      <c r="P2964" s="15" t="n">
        <f aca="false">K2964-J2964</f>
        <v>191</v>
      </c>
      <c r="Q2964" s="0" t="str">
        <f aca="false">IF(G2964=0,"Out of stock",IF(G2964&lt;H2964,"Understocked",IF(G2964&gt;Summary!$B$6*H2964,"Overstocked","Healthy")))</f>
        <v>Understocked</v>
      </c>
      <c r="R2964" s="0" t="str">
        <f aca="false">IF(I2964&gt;=Summary!$B$7,"Fast",IF(I2964&lt;Summary!$B$8,"Slow","Medium"))</f>
        <v>Medium</v>
      </c>
      <c r="S2964" s="15" t="n">
        <f aca="false">IF(M2964&gt;Summary!$B$5,1,0)</f>
        <v>0</v>
      </c>
      <c r="T2964" s="16" t="n">
        <f aca="false">IF(Q2964="Overstocked",(G2964-Summary!$B$6*H2964)*J2964,0)</f>
        <v>0</v>
      </c>
    </row>
    <row r="2965" customFormat="false" ht="15" hidden="false" customHeight="false" outlineLevel="0" collapsed="false">
      <c r="A2965" s="0" t="s">
        <v>3063</v>
      </c>
      <c r="B2965" s="0" t="s">
        <v>77</v>
      </c>
      <c r="C2965" s="0" t="s">
        <v>85</v>
      </c>
      <c r="D2965" s="0" t="s">
        <v>79</v>
      </c>
      <c r="E2965" s="14" t="n">
        <v>45229</v>
      </c>
      <c r="F2965" s="14" t="n">
        <v>45233</v>
      </c>
      <c r="G2965" s="0" t="n">
        <v>272</v>
      </c>
      <c r="H2965" s="0" t="n">
        <v>90</v>
      </c>
      <c r="I2965" s="0" t="n">
        <v>253</v>
      </c>
      <c r="J2965" s="0" t="n">
        <v>379</v>
      </c>
      <c r="K2965" s="0" t="n">
        <v>543</v>
      </c>
      <c r="L2965" s="15" t="s">
        <v>87</v>
      </c>
      <c r="M2965" s="0" t="n">
        <v>4</v>
      </c>
      <c r="N2965" s="16" t="n">
        <f aca="false">I2965*K2965</f>
        <v>137379</v>
      </c>
      <c r="O2965" s="16" t="n">
        <f aca="false">I2965*(K2965-J2965)</f>
        <v>41492</v>
      </c>
      <c r="P2965" s="15" t="n">
        <f aca="false">K2965-J2965</f>
        <v>164</v>
      </c>
      <c r="Q2965" s="0" t="str">
        <f aca="false">IF(G2965=0,"Out of stock",IF(G2965&lt;H2965,"Understocked",IF(G2965&gt;Summary!$B$6*H2965,"Overstocked","Healthy")))</f>
        <v>Healthy</v>
      </c>
      <c r="R2965" s="0" t="str">
        <f aca="false">IF(I2965&gt;=Summary!$B$7,"Fast",IF(I2965&lt;Summary!$B$8,"Slow","Medium"))</f>
        <v>Fast</v>
      </c>
      <c r="S2965" s="15" t="n">
        <f aca="false">IF(M2965&gt;Summary!$B$5,1,0)</f>
        <v>0</v>
      </c>
      <c r="T2965" s="16" t="n">
        <f aca="false">IF(Q2965="Overstocked",(G2965-Summary!$B$6*H2965)*J2965,0)</f>
        <v>0</v>
      </c>
    </row>
    <row r="2966" customFormat="false" ht="15" hidden="false" customHeight="false" outlineLevel="0" collapsed="false">
      <c r="A2966" s="0" t="s">
        <v>3064</v>
      </c>
      <c r="B2966" s="0" t="s">
        <v>107</v>
      </c>
      <c r="C2966" s="0" t="s">
        <v>96</v>
      </c>
      <c r="D2966" s="0" t="s">
        <v>92</v>
      </c>
      <c r="E2966" s="14" t="n">
        <v>44992</v>
      </c>
      <c r="F2966" s="14" t="n">
        <v>44997</v>
      </c>
      <c r="G2966" s="0" t="n">
        <v>439</v>
      </c>
      <c r="H2966" s="0" t="n">
        <v>129</v>
      </c>
      <c r="I2966" s="0" t="n">
        <v>64</v>
      </c>
      <c r="J2966" s="0" t="n">
        <v>799</v>
      </c>
      <c r="K2966" s="0" t="n">
        <v>1090</v>
      </c>
      <c r="L2966" s="15" t="s">
        <v>80</v>
      </c>
      <c r="M2966" s="0" t="n">
        <v>5</v>
      </c>
      <c r="N2966" s="16" t="n">
        <f aca="false">I2966*K2966</f>
        <v>69760</v>
      </c>
      <c r="O2966" s="16" t="n">
        <f aca="false">I2966*(K2966-J2966)</f>
        <v>18624</v>
      </c>
      <c r="P2966" s="15" t="n">
        <f aca="false">K2966-J2966</f>
        <v>291</v>
      </c>
      <c r="Q2966" s="0" t="str">
        <f aca="false">IF(G2966=0,"Out of stock",IF(G2966&lt;H2966,"Understocked",IF(G2966&gt;Summary!$B$6*H2966,"Overstocked","Healthy")))</f>
        <v>Healthy</v>
      </c>
      <c r="R2966" s="0" t="str">
        <f aca="false">IF(I2966&gt;=Summary!$B$7,"Fast",IF(I2966&lt;Summary!$B$8,"Slow","Medium"))</f>
        <v>Slow</v>
      </c>
      <c r="S2966" s="15" t="n">
        <f aca="false">IF(M2966&gt;Summary!$B$5,1,0)</f>
        <v>0</v>
      </c>
      <c r="T2966" s="16" t="n">
        <f aca="false">IF(Q2966="Overstocked",(G2966-Summary!$B$6*H2966)*J2966,0)</f>
        <v>0</v>
      </c>
    </row>
    <row r="2967" customFormat="false" ht="15" hidden="false" customHeight="false" outlineLevel="0" collapsed="false">
      <c r="A2967" s="0" t="s">
        <v>3065</v>
      </c>
      <c r="B2967" s="0" t="s">
        <v>95</v>
      </c>
      <c r="C2967" s="0" t="s">
        <v>104</v>
      </c>
      <c r="D2967" s="0" t="s">
        <v>102</v>
      </c>
      <c r="E2967" s="14" t="n">
        <v>45653</v>
      </c>
      <c r="F2967" s="14" t="n">
        <v>45663</v>
      </c>
      <c r="G2967" s="0" t="n">
        <v>154</v>
      </c>
      <c r="H2967" s="0" t="n">
        <v>76</v>
      </c>
      <c r="I2967" s="0" t="n">
        <v>140</v>
      </c>
      <c r="J2967" s="0" t="n">
        <v>1221</v>
      </c>
      <c r="K2967" s="0" t="n">
        <v>1321</v>
      </c>
      <c r="L2967" s="15" t="s">
        <v>93</v>
      </c>
      <c r="M2967" s="0" t="n">
        <v>10</v>
      </c>
      <c r="N2967" s="16" t="n">
        <f aca="false">I2967*K2967</f>
        <v>184940</v>
      </c>
      <c r="O2967" s="16" t="n">
        <f aca="false">I2967*(K2967-J2967)</f>
        <v>14000</v>
      </c>
      <c r="P2967" s="15" t="n">
        <f aca="false">K2967-J2967</f>
        <v>100</v>
      </c>
      <c r="Q2967" s="0" t="str">
        <f aca="false">IF(G2967=0,"Out of stock",IF(G2967&lt;H2967,"Understocked",IF(G2967&gt;Summary!$B$6*H2967,"Overstocked","Healthy")))</f>
        <v>Healthy</v>
      </c>
      <c r="R2967" s="0" t="str">
        <f aca="false">IF(I2967&gt;=Summary!$B$7,"Fast",IF(I2967&lt;Summary!$B$8,"Slow","Medium"))</f>
        <v>Medium</v>
      </c>
      <c r="S2967" s="15" t="n">
        <f aca="false">IF(M2967&gt;Summary!$B$5,1,0)</f>
        <v>1</v>
      </c>
      <c r="T2967" s="16" t="n">
        <f aca="false">IF(Q2967="Overstocked",(G2967-Summary!$B$6*H2967)*J2967,0)</f>
        <v>0</v>
      </c>
    </row>
    <row r="2968" customFormat="false" ht="15" hidden="false" customHeight="false" outlineLevel="0" collapsed="false">
      <c r="A2968" s="0" t="s">
        <v>3066</v>
      </c>
      <c r="B2968" s="0" t="s">
        <v>107</v>
      </c>
      <c r="C2968" s="0" t="s">
        <v>96</v>
      </c>
      <c r="D2968" s="0" t="s">
        <v>79</v>
      </c>
      <c r="E2968" s="14" t="n">
        <v>45144</v>
      </c>
      <c r="F2968" s="14" t="n">
        <v>45151</v>
      </c>
      <c r="G2968" s="0" t="n">
        <v>357</v>
      </c>
      <c r="H2968" s="0" t="n">
        <v>52</v>
      </c>
      <c r="I2968" s="0" t="n">
        <v>271</v>
      </c>
      <c r="J2968" s="0" t="n">
        <v>298</v>
      </c>
      <c r="K2968" s="0" t="n">
        <v>631</v>
      </c>
      <c r="L2968" s="15" t="s">
        <v>97</v>
      </c>
      <c r="M2968" s="0" t="n">
        <v>7</v>
      </c>
      <c r="N2968" s="16" t="n">
        <f aca="false">I2968*K2968</f>
        <v>171001</v>
      </c>
      <c r="O2968" s="16" t="n">
        <f aca="false">I2968*(K2968-J2968)</f>
        <v>90243</v>
      </c>
      <c r="P2968" s="15" t="n">
        <f aca="false">K2968-J2968</f>
        <v>333</v>
      </c>
      <c r="Q2968" s="0" t="str">
        <f aca="false">IF(G2968=0,"Out of stock",IF(G2968&lt;H2968,"Understocked",IF(G2968&gt;Summary!$B$6*H2968,"Overstocked","Healthy")))</f>
        <v>Overstocked</v>
      </c>
      <c r="R2968" s="0" t="str">
        <f aca="false">IF(I2968&gt;=Summary!$B$7,"Fast",IF(I2968&lt;Summary!$B$8,"Slow","Medium"))</f>
        <v>Fast</v>
      </c>
      <c r="S2968" s="15" t="n">
        <f aca="false">IF(M2968&gt;Summary!$B$5,1,0)</f>
        <v>0</v>
      </c>
      <c r="T2968" s="16" t="n">
        <f aca="false">IF(Q2968="Overstocked",(G2968-Summary!$B$6*H2968)*J2968,0)</f>
        <v>44402</v>
      </c>
    </row>
    <row r="2969" customFormat="false" ht="15" hidden="false" customHeight="false" outlineLevel="0" collapsed="false">
      <c r="A2969" s="0" t="s">
        <v>3067</v>
      </c>
      <c r="B2969" s="0" t="s">
        <v>113</v>
      </c>
      <c r="C2969" s="0" t="s">
        <v>85</v>
      </c>
      <c r="D2969" s="0" t="s">
        <v>90</v>
      </c>
      <c r="E2969" s="14" t="n">
        <v>45360</v>
      </c>
      <c r="F2969" s="14" t="n">
        <v>45367</v>
      </c>
      <c r="G2969" s="0" t="n">
        <v>358</v>
      </c>
      <c r="H2969" s="0" t="n">
        <v>101</v>
      </c>
      <c r="I2969" s="0" t="n">
        <v>264</v>
      </c>
      <c r="J2969" s="0" t="n">
        <v>1089</v>
      </c>
      <c r="K2969" s="0" t="n">
        <v>1335</v>
      </c>
      <c r="L2969" s="15" t="s">
        <v>82</v>
      </c>
      <c r="M2969" s="0" t="n">
        <v>7</v>
      </c>
      <c r="N2969" s="16" t="n">
        <f aca="false">I2969*K2969</f>
        <v>352440</v>
      </c>
      <c r="O2969" s="16" t="n">
        <f aca="false">I2969*(K2969-J2969)</f>
        <v>64944</v>
      </c>
      <c r="P2969" s="15" t="n">
        <f aca="false">K2969-J2969</f>
        <v>246</v>
      </c>
      <c r="Q2969" s="0" t="str">
        <f aca="false">IF(G2969=0,"Out of stock",IF(G2969&lt;H2969,"Understocked",IF(G2969&gt;Summary!$B$6*H2969,"Overstocked","Healthy")))</f>
        <v>Healthy</v>
      </c>
      <c r="R2969" s="0" t="str">
        <f aca="false">IF(I2969&gt;=Summary!$B$7,"Fast",IF(I2969&lt;Summary!$B$8,"Slow","Medium"))</f>
        <v>Fast</v>
      </c>
      <c r="S2969" s="15" t="n">
        <f aca="false">IF(M2969&gt;Summary!$B$5,1,0)</f>
        <v>0</v>
      </c>
      <c r="T2969" s="16" t="n">
        <f aca="false">IF(Q2969="Overstocked",(G2969-Summary!$B$6*H2969)*J2969,0)</f>
        <v>0</v>
      </c>
    </row>
    <row r="2970" customFormat="false" ht="15" hidden="false" customHeight="false" outlineLevel="0" collapsed="false">
      <c r="A2970" s="0" t="s">
        <v>3068</v>
      </c>
      <c r="B2970" s="0" t="s">
        <v>101</v>
      </c>
      <c r="C2970" s="0" t="s">
        <v>104</v>
      </c>
      <c r="D2970" s="0" t="s">
        <v>86</v>
      </c>
      <c r="E2970" s="14" t="n">
        <v>44939</v>
      </c>
      <c r="F2970" s="14" t="n">
        <v>44941</v>
      </c>
      <c r="G2970" s="0" t="n">
        <v>205</v>
      </c>
      <c r="H2970" s="0" t="n">
        <v>127</v>
      </c>
      <c r="I2970" s="0" t="n">
        <v>25</v>
      </c>
      <c r="J2970" s="0" t="n">
        <v>1618</v>
      </c>
      <c r="K2970" s="0" t="n">
        <v>1944</v>
      </c>
      <c r="L2970" s="15" t="s">
        <v>97</v>
      </c>
      <c r="M2970" s="0" t="n">
        <v>2</v>
      </c>
      <c r="N2970" s="16" t="n">
        <f aca="false">I2970*K2970</f>
        <v>48600</v>
      </c>
      <c r="O2970" s="16" t="n">
        <f aca="false">I2970*(K2970-J2970)</f>
        <v>8150</v>
      </c>
      <c r="P2970" s="15" t="n">
        <f aca="false">K2970-J2970</f>
        <v>326</v>
      </c>
      <c r="Q2970" s="0" t="str">
        <f aca="false">IF(G2970=0,"Out of stock",IF(G2970&lt;H2970,"Understocked",IF(G2970&gt;Summary!$B$6*H2970,"Overstocked","Healthy")))</f>
        <v>Healthy</v>
      </c>
      <c r="R2970" s="0" t="str">
        <f aca="false">IF(I2970&gt;=Summary!$B$7,"Fast",IF(I2970&lt;Summary!$B$8,"Slow","Medium"))</f>
        <v>Slow</v>
      </c>
      <c r="S2970" s="15" t="n">
        <f aca="false">IF(M2970&gt;Summary!$B$5,1,0)</f>
        <v>0</v>
      </c>
      <c r="T2970" s="16" t="n">
        <f aca="false">IF(Q2970="Overstocked",(G2970-Summary!$B$6*H2970)*J2970,0)</f>
        <v>0</v>
      </c>
    </row>
    <row r="2971" customFormat="false" ht="15" hidden="false" customHeight="false" outlineLevel="0" collapsed="false">
      <c r="A2971" s="0" t="s">
        <v>3069</v>
      </c>
      <c r="B2971" s="0" t="s">
        <v>101</v>
      </c>
      <c r="C2971" s="0" t="s">
        <v>96</v>
      </c>
      <c r="D2971" s="0" t="s">
        <v>86</v>
      </c>
      <c r="E2971" s="14" t="n">
        <v>44962</v>
      </c>
      <c r="F2971" s="14" t="n">
        <v>44969</v>
      </c>
      <c r="G2971" s="0" t="n">
        <v>314</v>
      </c>
      <c r="H2971" s="0" t="n">
        <v>137</v>
      </c>
      <c r="I2971" s="0" t="n">
        <v>197</v>
      </c>
      <c r="J2971" s="0" t="n">
        <v>1601</v>
      </c>
      <c r="K2971" s="0" t="n">
        <v>1794</v>
      </c>
      <c r="L2971" s="15" t="s">
        <v>82</v>
      </c>
      <c r="M2971" s="0" t="n">
        <v>7</v>
      </c>
      <c r="N2971" s="16" t="n">
        <f aca="false">I2971*K2971</f>
        <v>353418</v>
      </c>
      <c r="O2971" s="16" t="n">
        <f aca="false">I2971*(K2971-J2971)</f>
        <v>38021</v>
      </c>
      <c r="P2971" s="15" t="n">
        <f aca="false">K2971-J2971</f>
        <v>193</v>
      </c>
      <c r="Q2971" s="0" t="str">
        <f aca="false">IF(G2971=0,"Out of stock",IF(G2971&lt;H2971,"Understocked",IF(G2971&gt;Summary!$B$6*H2971,"Overstocked","Healthy")))</f>
        <v>Healthy</v>
      </c>
      <c r="R2971" s="0" t="str">
        <f aca="false">IF(I2971&gt;=Summary!$B$7,"Fast",IF(I2971&lt;Summary!$B$8,"Slow","Medium"))</f>
        <v>Medium</v>
      </c>
      <c r="S2971" s="15" t="n">
        <f aca="false">IF(M2971&gt;Summary!$B$5,1,0)</f>
        <v>0</v>
      </c>
      <c r="T2971" s="16" t="n">
        <f aca="false">IF(Q2971="Overstocked",(G2971-Summary!$B$6*H2971)*J2971,0)</f>
        <v>0</v>
      </c>
    </row>
    <row r="2972" customFormat="false" ht="15" hidden="false" customHeight="false" outlineLevel="0" collapsed="false">
      <c r="A2972" s="0" t="s">
        <v>3070</v>
      </c>
      <c r="B2972" s="0" t="s">
        <v>115</v>
      </c>
      <c r="C2972" s="0" t="s">
        <v>85</v>
      </c>
      <c r="D2972" s="0" t="s">
        <v>86</v>
      </c>
      <c r="E2972" s="14" t="n">
        <v>45328</v>
      </c>
      <c r="F2972" s="14" t="n">
        <v>45330</v>
      </c>
      <c r="G2972" s="0" t="n">
        <v>213</v>
      </c>
      <c r="H2972" s="0" t="n">
        <v>117</v>
      </c>
      <c r="I2972" s="0" t="n">
        <v>20</v>
      </c>
      <c r="J2972" s="0" t="n">
        <v>742</v>
      </c>
      <c r="K2972" s="0" t="n">
        <v>931</v>
      </c>
      <c r="L2972" s="15" t="s">
        <v>82</v>
      </c>
      <c r="M2972" s="0" t="n">
        <v>2</v>
      </c>
      <c r="N2972" s="16" t="n">
        <f aca="false">I2972*K2972</f>
        <v>18620</v>
      </c>
      <c r="O2972" s="16" t="n">
        <f aca="false">I2972*(K2972-J2972)</f>
        <v>3780</v>
      </c>
      <c r="P2972" s="15" t="n">
        <f aca="false">K2972-J2972</f>
        <v>189</v>
      </c>
      <c r="Q2972" s="0" t="str">
        <f aca="false">IF(G2972=0,"Out of stock",IF(G2972&lt;H2972,"Understocked",IF(G2972&gt;Summary!$B$6*H2972,"Overstocked","Healthy")))</f>
        <v>Healthy</v>
      </c>
      <c r="R2972" s="0" t="str">
        <f aca="false">IF(I2972&gt;=Summary!$B$7,"Fast",IF(I2972&lt;Summary!$B$8,"Slow","Medium"))</f>
        <v>Slow</v>
      </c>
      <c r="S2972" s="15" t="n">
        <f aca="false">IF(M2972&gt;Summary!$B$5,1,0)</f>
        <v>0</v>
      </c>
      <c r="T2972" s="16" t="n">
        <f aca="false">IF(Q2972="Overstocked",(G2972-Summary!$B$6*H2972)*J2972,0)</f>
        <v>0</v>
      </c>
    </row>
    <row r="2973" customFormat="false" ht="15" hidden="false" customHeight="false" outlineLevel="0" collapsed="false">
      <c r="A2973" s="0" t="s">
        <v>3071</v>
      </c>
      <c r="B2973" s="0" t="s">
        <v>123</v>
      </c>
      <c r="C2973" s="0" t="s">
        <v>96</v>
      </c>
      <c r="D2973" s="0" t="s">
        <v>86</v>
      </c>
      <c r="E2973" s="14" t="n">
        <v>45649</v>
      </c>
      <c r="F2973" s="14" t="n">
        <v>45652</v>
      </c>
      <c r="G2973" s="0" t="n">
        <v>12</v>
      </c>
      <c r="H2973" s="0" t="n">
        <v>60</v>
      </c>
      <c r="I2973" s="0" t="n">
        <v>281</v>
      </c>
      <c r="J2973" s="0" t="n">
        <v>369</v>
      </c>
      <c r="K2973" s="0" t="n">
        <v>575</v>
      </c>
      <c r="L2973" s="15" t="s">
        <v>97</v>
      </c>
      <c r="M2973" s="0" t="n">
        <v>3</v>
      </c>
      <c r="N2973" s="16" t="n">
        <f aca="false">I2973*K2973</f>
        <v>161575</v>
      </c>
      <c r="O2973" s="16" t="n">
        <f aca="false">I2973*(K2973-J2973)</f>
        <v>57886</v>
      </c>
      <c r="P2973" s="15" t="n">
        <f aca="false">K2973-J2973</f>
        <v>206</v>
      </c>
      <c r="Q2973" s="0" t="str">
        <f aca="false">IF(G2973=0,"Out of stock",IF(G2973&lt;H2973,"Understocked",IF(G2973&gt;Summary!$B$6*H2973,"Overstocked","Healthy")))</f>
        <v>Understocked</v>
      </c>
      <c r="R2973" s="0" t="str">
        <f aca="false">IF(I2973&gt;=Summary!$B$7,"Fast",IF(I2973&lt;Summary!$B$8,"Slow","Medium"))</f>
        <v>Fast</v>
      </c>
      <c r="S2973" s="15" t="n">
        <f aca="false">IF(M2973&gt;Summary!$B$5,1,0)</f>
        <v>0</v>
      </c>
      <c r="T2973" s="16" t="n">
        <f aca="false">IF(Q2973="Overstocked",(G2973-Summary!$B$6*H2973)*J2973,0)</f>
        <v>0</v>
      </c>
    </row>
    <row r="2974" customFormat="false" ht="15" hidden="false" customHeight="false" outlineLevel="0" collapsed="false">
      <c r="A2974" s="0" t="s">
        <v>3072</v>
      </c>
      <c r="B2974" s="0" t="s">
        <v>123</v>
      </c>
      <c r="C2974" s="0" t="s">
        <v>104</v>
      </c>
      <c r="D2974" s="0" t="s">
        <v>90</v>
      </c>
      <c r="E2974" s="14" t="n">
        <v>45282</v>
      </c>
      <c r="F2974" s="14" t="n">
        <v>45287</v>
      </c>
      <c r="G2974" s="0" t="n">
        <v>387</v>
      </c>
      <c r="H2974" s="0" t="n">
        <v>88</v>
      </c>
      <c r="I2974" s="0" t="n">
        <v>56</v>
      </c>
      <c r="J2974" s="0" t="n">
        <v>1177</v>
      </c>
      <c r="K2974" s="0" t="n">
        <v>1228</v>
      </c>
      <c r="L2974" s="15" t="s">
        <v>97</v>
      </c>
      <c r="M2974" s="0" t="n">
        <v>5</v>
      </c>
      <c r="N2974" s="16" t="n">
        <f aca="false">I2974*K2974</f>
        <v>68768</v>
      </c>
      <c r="O2974" s="16" t="n">
        <f aca="false">I2974*(K2974-J2974)</f>
        <v>2856</v>
      </c>
      <c r="P2974" s="15" t="n">
        <f aca="false">K2974-J2974</f>
        <v>51</v>
      </c>
      <c r="Q2974" s="0" t="str">
        <f aca="false">IF(G2974=0,"Out of stock",IF(G2974&lt;H2974,"Understocked",IF(G2974&gt;Summary!$B$6*H2974,"Overstocked","Healthy")))</f>
        <v>Overstocked</v>
      </c>
      <c r="R2974" s="0" t="str">
        <f aca="false">IF(I2974&gt;=Summary!$B$7,"Fast",IF(I2974&lt;Summary!$B$8,"Slow","Medium"))</f>
        <v>Slow</v>
      </c>
      <c r="S2974" s="15" t="n">
        <f aca="false">IF(M2974&gt;Summary!$B$5,1,0)</f>
        <v>0</v>
      </c>
      <c r="T2974" s="16" t="n">
        <f aca="false">IF(Q2974="Overstocked",(G2974-Summary!$B$6*H2974)*J2974,0)</f>
        <v>41195</v>
      </c>
    </row>
    <row r="2975" customFormat="false" ht="15" hidden="false" customHeight="false" outlineLevel="0" collapsed="false">
      <c r="A2975" s="0" t="s">
        <v>3073</v>
      </c>
      <c r="B2975" s="0" t="s">
        <v>123</v>
      </c>
      <c r="C2975" s="0" t="s">
        <v>104</v>
      </c>
      <c r="D2975" s="0" t="s">
        <v>90</v>
      </c>
      <c r="E2975" s="14" t="n">
        <v>44933</v>
      </c>
      <c r="F2975" s="14" t="n">
        <v>44934</v>
      </c>
      <c r="G2975" s="0" t="n">
        <v>226</v>
      </c>
      <c r="H2975" s="0" t="n">
        <v>62</v>
      </c>
      <c r="I2975" s="0" t="n">
        <v>114</v>
      </c>
      <c r="J2975" s="0" t="n">
        <v>1384</v>
      </c>
      <c r="K2975" s="0" t="n">
        <v>1636</v>
      </c>
      <c r="L2975" s="15" t="s">
        <v>93</v>
      </c>
      <c r="M2975" s="0" t="n">
        <v>1</v>
      </c>
      <c r="N2975" s="16" t="n">
        <f aca="false">I2975*K2975</f>
        <v>186504</v>
      </c>
      <c r="O2975" s="16" t="n">
        <f aca="false">I2975*(K2975-J2975)</f>
        <v>28728</v>
      </c>
      <c r="P2975" s="15" t="n">
        <f aca="false">K2975-J2975</f>
        <v>252</v>
      </c>
      <c r="Q2975" s="0" t="str">
        <f aca="false">IF(G2975=0,"Out of stock",IF(G2975&lt;H2975,"Understocked",IF(G2975&gt;Summary!$B$6*H2975,"Overstocked","Healthy")))</f>
        <v>Healthy</v>
      </c>
      <c r="R2975" s="0" t="str">
        <f aca="false">IF(I2975&gt;=Summary!$B$7,"Fast",IF(I2975&lt;Summary!$B$8,"Slow","Medium"))</f>
        <v>Medium</v>
      </c>
      <c r="S2975" s="15" t="n">
        <f aca="false">IF(M2975&gt;Summary!$B$5,1,0)</f>
        <v>0</v>
      </c>
      <c r="T2975" s="16" t="n">
        <f aca="false">IF(Q2975="Overstocked",(G2975-Summary!$B$6*H2975)*J2975,0)</f>
        <v>0</v>
      </c>
    </row>
    <row r="2976" customFormat="false" ht="15" hidden="false" customHeight="false" outlineLevel="0" collapsed="false">
      <c r="A2976" s="0" t="s">
        <v>3074</v>
      </c>
      <c r="B2976" s="0" t="s">
        <v>113</v>
      </c>
      <c r="C2976" s="0" t="s">
        <v>85</v>
      </c>
      <c r="D2976" s="0" t="s">
        <v>102</v>
      </c>
      <c r="E2976" s="14" t="n">
        <v>45508</v>
      </c>
      <c r="F2976" s="14" t="n">
        <v>45512</v>
      </c>
      <c r="G2976" s="0" t="n">
        <v>424</v>
      </c>
      <c r="H2976" s="0" t="n">
        <v>124</v>
      </c>
      <c r="I2976" s="0" t="n">
        <v>154</v>
      </c>
      <c r="J2976" s="0" t="n">
        <v>903</v>
      </c>
      <c r="K2976" s="0" t="n">
        <v>975</v>
      </c>
      <c r="L2976" s="15" t="s">
        <v>87</v>
      </c>
      <c r="M2976" s="0" t="n">
        <v>4</v>
      </c>
      <c r="N2976" s="16" t="n">
        <f aca="false">I2976*K2976</f>
        <v>150150</v>
      </c>
      <c r="O2976" s="16" t="n">
        <f aca="false">I2976*(K2976-J2976)</f>
        <v>11088</v>
      </c>
      <c r="P2976" s="15" t="n">
        <f aca="false">K2976-J2976</f>
        <v>72</v>
      </c>
      <c r="Q2976" s="0" t="str">
        <f aca="false">IF(G2976=0,"Out of stock",IF(G2976&lt;H2976,"Understocked",IF(G2976&gt;Summary!$B$6*H2976,"Overstocked","Healthy")))</f>
        <v>Healthy</v>
      </c>
      <c r="R2976" s="0" t="str">
        <f aca="false">IF(I2976&gt;=Summary!$B$7,"Fast",IF(I2976&lt;Summary!$B$8,"Slow","Medium"))</f>
        <v>Medium</v>
      </c>
      <c r="S2976" s="15" t="n">
        <f aca="false">IF(M2976&gt;Summary!$B$5,1,0)</f>
        <v>0</v>
      </c>
      <c r="T2976" s="16" t="n">
        <f aca="false">IF(Q2976="Overstocked",(G2976-Summary!$B$6*H2976)*J2976,0)</f>
        <v>0</v>
      </c>
    </row>
    <row r="2977" customFormat="false" ht="15" hidden="false" customHeight="false" outlineLevel="0" collapsed="false">
      <c r="A2977" s="0" t="s">
        <v>3075</v>
      </c>
      <c r="B2977" s="0" t="s">
        <v>95</v>
      </c>
      <c r="C2977" s="0" t="s">
        <v>96</v>
      </c>
      <c r="D2977" s="0" t="s">
        <v>92</v>
      </c>
      <c r="E2977" s="14" t="n">
        <v>45074</v>
      </c>
      <c r="F2977" s="14" t="n">
        <v>45080</v>
      </c>
      <c r="G2977" s="0" t="n">
        <v>168</v>
      </c>
      <c r="H2977" s="0" t="n">
        <v>102</v>
      </c>
      <c r="I2977" s="0" t="n">
        <v>106</v>
      </c>
      <c r="J2977" s="0" t="n">
        <v>830</v>
      </c>
      <c r="K2977" s="0" t="n">
        <v>1223</v>
      </c>
      <c r="L2977" s="15" t="s">
        <v>97</v>
      </c>
      <c r="M2977" s="0" t="n">
        <v>6</v>
      </c>
      <c r="N2977" s="16" t="n">
        <f aca="false">I2977*K2977</f>
        <v>129638</v>
      </c>
      <c r="O2977" s="16" t="n">
        <f aca="false">I2977*(K2977-J2977)</f>
        <v>41658</v>
      </c>
      <c r="P2977" s="15" t="n">
        <f aca="false">K2977-J2977</f>
        <v>393</v>
      </c>
      <c r="Q2977" s="0" t="str">
        <f aca="false">IF(G2977=0,"Out of stock",IF(G2977&lt;H2977,"Understocked",IF(G2977&gt;Summary!$B$6*H2977,"Overstocked","Healthy")))</f>
        <v>Healthy</v>
      </c>
      <c r="R2977" s="0" t="str">
        <f aca="false">IF(I2977&gt;=Summary!$B$7,"Fast",IF(I2977&lt;Summary!$B$8,"Slow","Medium"))</f>
        <v>Medium</v>
      </c>
      <c r="S2977" s="15" t="n">
        <f aca="false">IF(M2977&gt;Summary!$B$5,1,0)</f>
        <v>0</v>
      </c>
      <c r="T2977" s="16" t="n">
        <f aca="false">IF(Q2977="Overstocked",(G2977-Summary!$B$6*H2977)*J2977,0)</f>
        <v>0</v>
      </c>
    </row>
    <row r="2978" customFormat="false" ht="15" hidden="false" customHeight="false" outlineLevel="0" collapsed="false">
      <c r="A2978" s="0" t="s">
        <v>3076</v>
      </c>
      <c r="B2978" s="0" t="s">
        <v>111</v>
      </c>
      <c r="C2978" s="0" t="s">
        <v>85</v>
      </c>
      <c r="D2978" s="0" t="s">
        <v>86</v>
      </c>
      <c r="E2978" s="14" t="n">
        <v>45169</v>
      </c>
      <c r="F2978" s="14" t="n">
        <v>45178</v>
      </c>
      <c r="G2978" s="0" t="n">
        <v>58</v>
      </c>
      <c r="H2978" s="0" t="n">
        <v>79</v>
      </c>
      <c r="I2978" s="0" t="n">
        <v>219</v>
      </c>
      <c r="J2978" s="0" t="n">
        <v>1652</v>
      </c>
      <c r="K2978" s="0" t="n">
        <v>2110</v>
      </c>
      <c r="L2978" s="15" t="s">
        <v>80</v>
      </c>
      <c r="M2978" s="0" t="n">
        <v>9</v>
      </c>
      <c r="N2978" s="16" t="n">
        <f aca="false">I2978*K2978</f>
        <v>462090</v>
      </c>
      <c r="O2978" s="16" t="n">
        <f aca="false">I2978*(K2978-J2978)</f>
        <v>100302</v>
      </c>
      <c r="P2978" s="15" t="n">
        <f aca="false">K2978-J2978</f>
        <v>458</v>
      </c>
      <c r="Q2978" s="0" t="str">
        <f aca="false">IF(G2978=0,"Out of stock",IF(G2978&lt;H2978,"Understocked",IF(G2978&gt;Summary!$B$6*H2978,"Overstocked","Healthy")))</f>
        <v>Understocked</v>
      </c>
      <c r="R2978" s="0" t="str">
        <f aca="false">IF(I2978&gt;=Summary!$B$7,"Fast",IF(I2978&lt;Summary!$B$8,"Slow","Medium"))</f>
        <v>Fast</v>
      </c>
      <c r="S2978" s="15" t="n">
        <f aca="false">IF(M2978&gt;Summary!$B$5,1,0)</f>
        <v>1</v>
      </c>
      <c r="T2978" s="16" t="n">
        <f aca="false">IF(Q2978="Overstocked",(G2978-Summary!$B$6*H2978)*J2978,0)</f>
        <v>0</v>
      </c>
    </row>
    <row r="2979" customFormat="false" ht="15" hidden="false" customHeight="false" outlineLevel="0" collapsed="false">
      <c r="A2979" s="0" t="s">
        <v>3077</v>
      </c>
      <c r="B2979" s="0" t="s">
        <v>84</v>
      </c>
      <c r="C2979" s="0" t="s">
        <v>78</v>
      </c>
      <c r="D2979" s="0" t="s">
        <v>102</v>
      </c>
      <c r="E2979" s="14" t="n">
        <v>45333</v>
      </c>
      <c r="F2979" s="14" t="n">
        <v>45339</v>
      </c>
      <c r="G2979" s="0" t="n">
        <v>448</v>
      </c>
      <c r="H2979" s="0" t="n">
        <v>90</v>
      </c>
      <c r="I2979" s="0" t="n">
        <v>91</v>
      </c>
      <c r="J2979" s="0" t="n">
        <v>1794</v>
      </c>
      <c r="K2979" s="0" t="n">
        <v>2126</v>
      </c>
      <c r="L2979" s="15" t="s">
        <v>93</v>
      </c>
      <c r="M2979" s="0" t="n">
        <v>6</v>
      </c>
      <c r="N2979" s="16" t="n">
        <f aca="false">I2979*K2979</f>
        <v>193466</v>
      </c>
      <c r="O2979" s="16" t="n">
        <f aca="false">I2979*(K2979-J2979)</f>
        <v>30212</v>
      </c>
      <c r="P2979" s="15" t="n">
        <f aca="false">K2979-J2979</f>
        <v>332</v>
      </c>
      <c r="Q2979" s="0" t="str">
        <f aca="false">IF(G2979=0,"Out of stock",IF(G2979&lt;H2979,"Understocked",IF(G2979&gt;Summary!$B$6*H2979,"Overstocked","Healthy")))</f>
        <v>Overstocked</v>
      </c>
      <c r="R2979" s="0" t="str">
        <f aca="false">IF(I2979&gt;=Summary!$B$7,"Fast",IF(I2979&lt;Summary!$B$8,"Slow","Medium"))</f>
        <v>Slow</v>
      </c>
      <c r="S2979" s="15" t="n">
        <f aca="false">IF(M2979&gt;Summary!$B$5,1,0)</f>
        <v>0</v>
      </c>
      <c r="T2979" s="16" t="n">
        <f aca="false">IF(Q2979="Overstocked",(G2979-Summary!$B$6*H2979)*J2979,0)</f>
        <v>157872</v>
      </c>
    </row>
    <row r="2980" customFormat="false" ht="15" hidden="false" customHeight="false" outlineLevel="0" collapsed="false">
      <c r="A2980" s="0" t="s">
        <v>3078</v>
      </c>
      <c r="B2980" s="0" t="s">
        <v>115</v>
      </c>
      <c r="C2980" s="0" t="s">
        <v>78</v>
      </c>
      <c r="D2980" s="0" t="s">
        <v>102</v>
      </c>
      <c r="E2980" s="14" t="n">
        <v>45529</v>
      </c>
      <c r="F2980" s="14" t="n">
        <v>45538</v>
      </c>
      <c r="G2980" s="0" t="n">
        <v>168</v>
      </c>
      <c r="H2980" s="0" t="n">
        <v>86</v>
      </c>
      <c r="I2980" s="0" t="n">
        <v>146</v>
      </c>
      <c r="J2980" s="0" t="n">
        <v>827</v>
      </c>
      <c r="K2980" s="0" t="n">
        <v>1039</v>
      </c>
      <c r="L2980" s="15" t="s">
        <v>87</v>
      </c>
      <c r="M2980" s="0" t="n">
        <v>9</v>
      </c>
      <c r="N2980" s="16" t="n">
        <f aca="false">I2980*K2980</f>
        <v>151694</v>
      </c>
      <c r="O2980" s="16" t="n">
        <f aca="false">I2980*(K2980-J2980)</f>
        <v>30952</v>
      </c>
      <c r="P2980" s="15" t="n">
        <f aca="false">K2980-J2980</f>
        <v>212</v>
      </c>
      <c r="Q2980" s="0" t="str">
        <f aca="false">IF(G2980=0,"Out of stock",IF(G2980&lt;H2980,"Understocked",IF(G2980&gt;Summary!$B$6*H2980,"Overstocked","Healthy")))</f>
        <v>Healthy</v>
      </c>
      <c r="R2980" s="0" t="str">
        <f aca="false">IF(I2980&gt;=Summary!$B$7,"Fast",IF(I2980&lt;Summary!$B$8,"Slow","Medium"))</f>
        <v>Medium</v>
      </c>
      <c r="S2980" s="15" t="n">
        <f aca="false">IF(M2980&gt;Summary!$B$5,1,0)</f>
        <v>1</v>
      </c>
      <c r="T2980" s="16" t="n">
        <f aca="false">IF(Q2980="Overstocked",(G2980-Summary!$B$6*H2980)*J2980,0)</f>
        <v>0</v>
      </c>
    </row>
    <row r="2981" customFormat="false" ht="15" hidden="false" customHeight="false" outlineLevel="0" collapsed="false">
      <c r="A2981" s="0" t="s">
        <v>3079</v>
      </c>
      <c r="B2981" s="0" t="s">
        <v>111</v>
      </c>
      <c r="C2981" s="0" t="s">
        <v>78</v>
      </c>
      <c r="D2981" s="0" t="s">
        <v>102</v>
      </c>
      <c r="E2981" s="14" t="n">
        <v>45347</v>
      </c>
      <c r="F2981" s="14" t="n">
        <v>45351</v>
      </c>
      <c r="G2981" s="0" t="n">
        <v>73</v>
      </c>
      <c r="H2981" s="0" t="n">
        <v>70</v>
      </c>
      <c r="I2981" s="0" t="n">
        <v>217</v>
      </c>
      <c r="J2981" s="0" t="n">
        <v>1353</v>
      </c>
      <c r="K2981" s="0" t="n">
        <v>1416</v>
      </c>
      <c r="L2981" s="15" t="s">
        <v>93</v>
      </c>
      <c r="M2981" s="0" t="n">
        <v>4</v>
      </c>
      <c r="N2981" s="16" t="n">
        <f aca="false">I2981*K2981</f>
        <v>307272</v>
      </c>
      <c r="O2981" s="16" t="n">
        <f aca="false">I2981*(K2981-J2981)</f>
        <v>13671</v>
      </c>
      <c r="P2981" s="15" t="n">
        <f aca="false">K2981-J2981</f>
        <v>63</v>
      </c>
      <c r="Q2981" s="0" t="str">
        <f aca="false">IF(G2981=0,"Out of stock",IF(G2981&lt;H2981,"Understocked",IF(G2981&gt;Summary!$B$6*H2981,"Overstocked","Healthy")))</f>
        <v>Healthy</v>
      </c>
      <c r="R2981" s="0" t="str">
        <f aca="false">IF(I2981&gt;=Summary!$B$7,"Fast",IF(I2981&lt;Summary!$B$8,"Slow","Medium"))</f>
        <v>Fast</v>
      </c>
      <c r="S2981" s="15" t="n">
        <f aca="false">IF(M2981&gt;Summary!$B$5,1,0)</f>
        <v>0</v>
      </c>
      <c r="T2981" s="16" t="n">
        <f aca="false">IF(Q2981="Overstocked",(G2981-Summary!$B$6*H2981)*J2981,0)</f>
        <v>0</v>
      </c>
    </row>
    <row r="2982" customFormat="false" ht="15" hidden="false" customHeight="false" outlineLevel="0" collapsed="false">
      <c r="A2982" s="0" t="s">
        <v>3080</v>
      </c>
      <c r="B2982" s="0" t="s">
        <v>101</v>
      </c>
      <c r="C2982" s="0" t="s">
        <v>96</v>
      </c>
      <c r="D2982" s="0" t="s">
        <v>90</v>
      </c>
      <c r="E2982" s="14" t="n">
        <v>45267</v>
      </c>
      <c r="F2982" s="14" t="n">
        <v>45269</v>
      </c>
      <c r="G2982" s="0" t="n">
        <v>178</v>
      </c>
      <c r="H2982" s="0" t="n">
        <v>85</v>
      </c>
      <c r="I2982" s="0" t="n">
        <v>85</v>
      </c>
      <c r="J2982" s="0" t="n">
        <v>1414</v>
      </c>
      <c r="K2982" s="0" t="n">
        <v>1700</v>
      </c>
      <c r="L2982" s="15" t="s">
        <v>93</v>
      </c>
      <c r="M2982" s="0" t="n">
        <v>2</v>
      </c>
      <c r="N2982" s="16" t="n">
        <f aca="false">I2982*K2982</f>
        <v>144500</v>
      </c>
      <c r="O2982" s="16" t="n">
        <f aca="false">I2982*(K2982-J2982)</f>
        <v>24310</v>
      </c>
      <c r="P2982" s="15" t="n">
        <f aca="false">K2982-J2982</f>
        <v>286</v>
      </c>
      <c r="Q2982" s="0" t="str">
        <f aca="false">IF(G2982=0,"Out of stock",IF(G2982&lt;H2982,"Understocked",IF(G2982&gt;Summary!$B$6*H2982,"Overstocked","Healthy")))</f>
        <v>Healthy</v>
      </c>
      <c r="R2982" s="0" t="str">
        <f aca="false">IF(I2982&gt;=Summary!$B$7,"Fast",IF(I2982&lt;Summary!$B$8,"Slow","Medium"))</f>
        <v>Slow</v>
      </c>
      <c r="S2982" s="15" t="n">
        <f aca="false">IF(M2982&gt;Summary!$B$5,1,0)</f>
        <v>0</v>
      </c>
      <c r="T2982" s="16" t="n">
        <f aca="false">IF(Q2982="Overstocked",(G2982-Summary!$B$6*H2982)*J2982,0)</f>
        <v>0</v>
      </c>
    </row>
    <row r="2983" customFormat="false" ht="15" hidden="false" customHeight="false" outlineLevel="0" collapsed="false">
      <c r="A2983" s="0" t="s">
        <v>3081</v>
      </c>
      <c r="B2983" s="0" t="s">
        <v>95</v>
      </c>
      <c r="C2983" s="0" t="s">
        <v>96</v>
      </c>
      <c r="D2983" s="0" t="s">
        <v>86</v>
      </c>
      <c r="E2983" s="14" t="n">
        <v>45037</v>
      </c>
      <c r="F2983" s="14" t="n">
        <v>45047</v>
      </c>
      <c r="G2983" s="0" t="n">
        <v>309</v>
      </c>
      <c r="H2983" s="0" t="n">
        <v>126</v>
      </c>
      <c r="I2983" s="0" t="n">
        <v>116</v>
      </c>
      <c r="J2983" s="0" t="n">
        <v>1477</v>
      </c>
      <c r="K2983" s="0" t="n">
        <v>1801</v>
      </c>
      <c r="L2983" s="15" t="s">
        <v>80</v>
      </c>
      <c r="M2983" s="0" t="n">
        <v>10</v>
      </c>
      <c r="N2983" s="16" t="n">
        <f aca="false">I2983*K2983</f>
        <v>208916</v>
      </c>
      <c r="O2983" s="16" t="n">
        <f aca="false">I2983*(K2983-J2983)</f>
        <v>37584</v>
      </c>
      <c r="P2983" s="15" t="n">
        <f aca="false">K2983-J2983</f>
        <v>324</v>
      </c>
      <c r="Q2983" s="0" t="str">
        <f aca="false">IF(G2983=0,"Out of stock",IF(G2983&lt;H2983,"Understocked",IF(G2983&gt;Summary!$B$6*H2983,"Overstocked","Healthy")))</f>
        <v>Healthy</v>
      </c>
      <c r="R2983" s="0" t="str">
        <f aca="false">IF(I2983&gt;=Summary!$B$7,"Fast",IF(I2983&lt;Summary!$B$8,"Slow","Medium"))</f>
        <v>Medium</v>
      </c>
      <c r="S2983" s="15" t="n">
        <f aca="false">IF(M2983&gt;Summary!$B$5,1,0)</f>
        <v>1</v>
      </c>
      <c r="T2983" s="16" t="n">
        <f aca="false">IF(Q2983="Overstocked",(G2983-Summary!$B$6*H2983)*J2983,0)</f>
        <v>0</v>
      </c>
    </row>
    <row r="2984" customFormat="false" ht="15" hidden="false" customHeight="false" outlineLevel="0" collapsed="false">
      <c r="A2984" s="0" t="s">
        <v>3082</v>
      </c>
      <c r="B2984" s="0" t="s">
        <v>111</v>
      </c>
      <c r="C2984" s="0" t="s">
        <v>96</v>
      </c>
      <c r="D2984" s="0" t="s">
        <v>90</v>
      </c>
      <c r="E2984" s="14" t="n">
        <v>45608</v>
      </c>
      <c r="F2984" s="14" t="n">
        <v>45616</v>
      </c>
      <c r="G2984" s="0" t="n">
        <v>161</v>
      </c>
      <c r="H2984" s="0" t="n">
        <v>60</v>
      </c>
      <c r="I2984" s="0" t="n">
        <v>102</v>
      </c>
      <c r="J2984" s="0" t="n">
        <v>1878</v>
      </c>
      <c r="K2984" s="0" t="n">
        <v>2156</v>
      </c>
      <c r="L2984" s="15" t="s">
        <v>80</v>
      </c>
      <c r="M2984" s="0" t="n">
        <v>8</v>
      </c>
      <c r="N2984" s="16" t="n">
        <f aca="false">I2984*K2984</f>
        <v>219912</v>
      </c>
      <c r="O2984" s="16" t="n">
        <f aca="false">I2984*(K2984-J2984)</f>
        <v>28356</v>
      </c>
      <c r="P2984" s="15" t="n">
        <f aca="false">K2984-J2984</f>
        <v>278</v>
      </c>
      <c r="Q2984" s="0" t="str">
        <f aca="false">IF(G2984=0,"Out of stock",IF(G2984&lt;H2984,"Understocked",IF(G2984&gt;Summary!$B$6*H2984,"Overstocked","Healthy")))</f>
        <v>Healthy</v>
      </c>
      <c r="R2984" s="0" t="str">
        <f aca="false">IF(I2984&gt;=Summary!$B$7,"Fast",IF(I2984&lt;Summary!$B$8,"Slow","Medium"))</f>
        <v>Medium</v>
      </c>
      <c r="S2984" s="15" t="n">
        <f aca="false">IF(M2984&gt;Summary!$B$5,1,0)</f>
        <v>1</v>
      </c>
      <c r="T2984" s="16" t="n">
        <f aca="false">IF(Q2984="Overstocked",(G2984-Summary!$B$6*H2984)*J2984,0)</f>
        <v>0</v>
      </c>
    </row>
    <row r="2985" customFormat="false" ht="15" hidden="false" customHeight="false" outlineLevel="0" collapsed="false">
      <c r="A2985" s="0" t="s">
        <v>3083</v>
      </c>
      <c r="B2985" s="0" t="s">
        <v>84</v>
      </c>
      <c r="C2985" s="0" t="s">
        <v>85</v>
      </c>
      <c r="D2985" s="0" t="s">
        <v>90</v>
      </c>
      <c r="E2985" s="14" t="n">
        <v>44945</v>
      </c>
      <c r="F2985" s="14" t="n">
        <v>44955</v>
      </c>
      <c r="G2985" s="0" t="n">
        <v>263</v>
      </c>
      <c r="H2985" s="0" t="n">
        <v>84</v>
      </c>
      <c r="I2985" s="0" t="n">
        <v>45</v>
      </c>
      <c r="J2985" s="0" t="n">
        <v>315</v>
      </c>
      <c r="K2985" s="0" t="n">
        <v>675</v>
      </c>
      <c r="L2985" s="15" t="s">
        <v>82</v>
      </c>
      <c r="M2985" s="0" t="n">
        <v>10</v>
      </c>
      <c r="N2985" s="16" t="n">
        <f aca="false">I2985*K2985</f>
        <v>30375</v>
      </c>
      <c r="O2985" s="16" t="n">
        <f aca="false">I2985*(K2985-J2985)</f>
        <v>16200</v>
      </c>
      <c r="P2985" s="15" t="n">
        <f aca="false">K2985-J2985</f>
        <v>360</v>
      </c>
      <c r="Q2985" s="0" t="str">
        <f aca="false">IF(G2985=0,"Out of stock",IF(G2985&lt;H2985,"Understocked",IF(G2985&gt;Summary!$B$6*H2985,"Overstocked","Healthy")))</f>
        <v>Healthy</v>
      </c>
      <c r="R2985" s="0" t="str">
        <f aca="false">IF(I2985&gt;=Summary!$B$7,"Fast",IF(I2985&lt;Summary!$B$8,"Slow","Medium"))</f>
        <v>Slow</v>
      </c>
      <c r="S2985" s="15" t="n">
        <f aca="false">IF(M2985&gt;Summary!$B$5,1,0)</f>
        <v>1</v>
      </c>
      <c r="T2985" s="16" t="n">
        <f aca="false">IF(Q2985="Overstocked",(G2985-Summary!$B$6*H2985)*J2985,0)</f>
        <v>0</v>
      </c>
    </row>
    <row r="2986" customFormat="false" ht="15" hidden="false" customHeight="false" outlineLevel="0" collapsed="false">
      <c r="A2986" s="0" t="s">
        <v>3084</v>
      </c>
      <c r="B2986" s="0" t="s">
        <v>95</v>
      </c>
      <c r="C2986" s="0" t="s">
        <v>96</v>
      </c>
      <c r="D2986" s="0" t="s">
        <v>102</v>
      </c>
      <c r="E2986" s="14" t="n">
        <v>45522</v>
      </c>
      <c r="F2986" s="14" t="n">
        <v>45528</v>
      </c>
      <c r="G2986" s="0" t="n">
        <v>159</v>
      </c>
      <c r="H2986" s="0" t="n">
        <v>148</v>
      </c>
      <c r="I2986" s="0" t="n">
        <v>87</v>
      </c>
      <c r="J2986" s="0" t="n">
        <v>390</v>
      </c>
      <c r="K2986" s="0" t="n">
        <v>876</v>
      </c>
      <c r="L2986" s="15" t="s">
        <v>87</v>
      </c>
      <c r="M2986" s="0" t="n">
        <v>6</v>
      </c>
      <c r="N2986" s="16" t="n">
        <f aca="false">I2986*K2986</f>
        <v>76212</v>
      </c>
      <c r="O2986" s="16" t="n">
        <f aca="false">I2986*(K2986-J2986)</f>
        <v>42282</v>
      </c>
      <c r="P2986" s="15" t="n">
        <f aca="false">K2986-J2986</f>
        <v>486</v>
      </c>
      <c r="Q2986" s="0" t="str">
        <f aca="false">IF(G2986=0,"Out of stock",IF(G2986&lt;H2986,"Understocked",IF(G2986&gt;Summary!$B$6*H2986,"Overstocked","Healthy")))</f>
        <v>Healthy</v>
      </c>
      <c r="R2986" s="0" t="str">
        <f aca="false">IF(I2986&gt;=Summary!$B$7,"Fast",IF(I2986&lt;Summary!$B$8,"Slow","Medium"))</f>
        <v>Slow</v>
      </c>
      <c r="S2986" s="15" t="n">
        <f aca="false">IF(M2986&gt;Summary!$B$5,1,0)</f>
        <v>0</v>
      </c>
      <c r="T2986" s="16" t="n">
        <f aca="false">IF(Q2986="Overstocked",(G2986-Summary!$B$6*H2986)*J2986,0)</f>
        <v>0</v>
      </c>
    </row>
    <row r="2987" customFormat="false" ht="15" hidden="false" customHeight="false" outlineLevel="0" collapsed="false">
      <c r="A2987" s="0" t="s">
        <v>3085</v>
      </c>
      <c r="B2987" s="0" t="s">
        <v>111</v>
      </c>
      <c r="C2987" s="0" t="s">
        <v>85</v>
      </c>
      <c r="D2987" s="0" t="s">
        <v>79</v>
      </c>
      <c r="E2987" s="14" t="n">
        <v>45461</v>
      </c>
      <c r="F2987" s="14" t="n">
        <v>45469</v>
      </c>
      <c r="G2987" s="0" t="n">
        <v>190</v>
      </c>
      <c r="H2987" s="0" t="n">
        <v>75</v>
      </c>
      <c r="I2987" s="0" t="n">
        <v>49</v>
      </c>
      <c r="J2987" s="0" t="n">
        <v>1237</v>
      </c>
      <c r="K2987" s="0" t="n">
        <v>1345</v>
      </c>
      <c r="L2987" s="15" t="s">
        <v>93</v>
      </c>
      <c r="M2987" s="0" t="n">
        <v>8</v>
      </c>
      <c r="N2987" s="16" t="n">
        <f aca="false">I2987*K2987</f>
        <v>65905</v>
      </c>
      <c r="O2987" s="16" t="n">
        <f aca="false">I2987*(K2987-J2987)</f>
        <v>5292</v>
      </c>
      <c r="P2987" s="15" t="n">
        <f aca="false">K2987-J2987</f>
        <v>108</v>
      </c>
      <c r="Q2987" s="0" t="str">
        <f aca="false">IF(G2987=0,"Out of stock",IF(G2987&lt;H2987,"Understocked",IF(G2987&gt;Summary!$B$6*H2987,"Overstocked","Healthy")))</f>
        <v>Healthy</v>
      </c>
      <c r="R2987" s="0" t="str">
        <f aca="false">IF(I2987&gt;=Summary!$B$7,"Fast",IF(I2987&lt;Summary!$B$8,"Slow","Medium"))</f>
        <v>Slow</v>
      </c>
      <c r="S2987" s="15" t="n">
        <f aca="false">IF(M2987&gt;Summary!$B$5,1,0)</f>
        <v>1</v>
      </c>
      <c r="T2987" s="16" t="n">
        <f aca="false">IF(Q2987="Overstocked",(G2987-Summary!$B$6*H2987)*J2987,0)</f>
        <v>0</v>
      </c>
    </row>
    <row r="2988" customFormat="false" ht="15" hidden="false" customHeight="false" outlineLevel="0" collapsed="false">
      <c r="A2988" s="0" t="s">
        <v>3086</v>
      </c>
      <c r="B2988" s="0" t="s">
        <v>113</v>
      </c>
      <c r="C2988" s="0" t="s">
        <v>96</v>
      </c>
      <c r="D2988" s="0" t="s">
        <v>102</v>
      </c>
      <c r="E2988" s="14" t="n">
        <v>44974</v>
      </c>
      <c r="F2988" s="14" t="n">
        <v>44978</v>
      </c>
      <c r="G2988" s="0" t="n">
        <v>401</v>
      </c>
      <c r="H2988" s="0" t="n">
        <v>127</v>
      </c>
      <c r="I2988" s="0" t="n">
        <v>226</v>
      </c>
      <c r="J2988" s="0" t="n">
        <v>874</v>
      </c>
      <c r="K2988" s="0" t="n">
        <v>966</v>
      </c>
      <c r="L2988" s="15" t="s">
        <v>97</v>
      </c>
      <c r="M2988" s="0" t="n">
        <v>4</v>
      </c>
      <c r="N2988" s="16" t="n">
        <f aca="false">I2988*K2988</f>
        <v>218316</v>
      </c>
      <c r="O2988" s="16" t="n">
        <f aca="false">I2988*(K2988-J2988)</f>
        <v>20792</v>
      </c>
      <c r="P2988" s="15" t="n">
        <f aca="false">K2988-J2988</f>
        <v>92</v>
      </c>
      <c r="Q2988" s="0" t="str">
        <f aca="false">IF(G2988=0,"Out of stock",IF(G2988&lt;H2988,"Understocked",IF(G2988&gt;Summary!$B$6*H2988,"Overstocked","Healthy")))</f>
        <v>Healthy</v>
      </c>
      <c r="R2988" s="0" t="str">
        <f aca="false">IF(I2988&gt;=Summary!$B$7,"Fast",IF(I2988&lt;Summary!$B$8,"Slow","Medium"))</f>
        <v>Fast</v>
      </c>
      <c r="S2988" s="15" t="n">
        <f aca="false">IF(M2988&gt;Summary!$B$5,1,0)</f>
        <v>0</v>
      </c>
      <c r="T2988" s="16" t="n">
        <f aca="false">IF(Q2988="Overstocked",(G2988-Summary!$B$6*H2988)*J2988,0)</f>
        <v>0</v>
      </c>
    </row>
    <row r="2989" customFormat="false" ht="15" hidden="false" customHeight="false" outlineLevel="0" collapsed="false">
      <c r="A2989" s="0" t="s">
        <v>3087</v>
      </c>
      <c r="B2989" s="0" t="s">
        <v>77</v>
      </c>
      <c r="C2989" s="0" t="s">
        <v>96</v>
      </c>
      <c r="D2989" s="0" t="s">
        <v>90</v>
      </c>
      <c r="E2989" s="14" t="n">
        <v>45596</v>
      </c>
      <c r="F2989" s="14" t="n">
        <v>45600</v>
      </c>
      <c r="G2989" s="0" t="n">
        <v>134</v>
      </c>
      <c r="H2989" s="0" t="n">
        <v>71</v>
      </c>
      <c r="I2989" s="0" t="n">
        <v>45</v>
      </c>
      <c r="J2989" s="0" t="n">
        <v>673</v>
      </c>
      <c r="K2989" s="0" t="n">
        <v>793</v>
      </c>
      <c r="L2989" s="15" t="s">
        <v>87</v>
      </c>
      <c r="M2989" s="0" t="n">
        <v>4</v>
      </c>
      <c r="N2989" s="16" t="n">
        <f aca="false">I2989*K2989</f>
        <v>35685</v>
      </c>
      <c r="O2989" s="16" t="n">
        <f aca="false">I2989*(K2989-J2989)</f>
        <v>5400</v>
      </c>
      <c r="P2989" s="15" t="n">
        <f aca="false">K2989-J2989</f>
        <v>120</v>
      </c>
      <c r="Q2989" s="0" t="str">
        <f aca="false">IF(G2989=0,"Out of stock",IF(G2989&lt;H2989,"Understocked",IF(G2989&gt;Summary!$B$6*H2989,"Overstocked","Healthy")))</f>
        <v>Healthy</v>
      </c>
      <c r="R2989" s="0" t="str">
        <f aca="false">IF(I2989&gt;=Summary!$B$7,"Fast",IF(I2989&lt;Summary!$B$8,"Slow","Medium"))</f>
        <v>Slow</v>
      </c>
      <c r="S2989" s="15" t="n">
        <f aca="false">IF(M2989&gt;Summary!$B$5,1,0)</f>
        <v>0</v>
      </c>
      <c r="T2989" s="16" t="n">
        <f aca="false">IF(Q2989="Overstocked",(G2989-Summary!$B$6*H2989)*J2989,0)</f>
        <v>0</v>
      </c>
    </row>
    <row r="2990" customFormat="false" ht="15" hidden="false" customHeight="false" outlineLevel="0" collapsed="false">
      <c r="A2990" s="0" t="s">
        <v>3088</v>
      </c>
      <c r="B2990" s="0" t="s">
        <v>123</v>
      </c>
      <c r="C2990" s="0" t="s">
        <v>96</v>
      </c>
      <c r="D2990" s="0" t="s">
        <v>92</v>
      </c>
      <c r="E2990" s="14" t="n">
        <v>45329</v>
      </c>
      <c r="F2990" s="14" t="n">
        <v>45331</v>
      </c>
      <c r="G2990" s="0" t="n">
        <v>318</v>
      </c>
      <c r="H2990" s="0" t="n">
        <v>133</v>
      </c>
      <c r="I2990" s="0" t="n">
        <v>21</v>
      </c>
      <c r="J2990" s="0" t="n">
        <v>416</v>
      </c>
      <c r="K2990" s="0" t="n">
        <v>466</v>
      </c>
      <c r="L2990" s="15" t="s">
        <v>87</v>
      </c>
      <c r="M2990" s="0" t="n">
        <v>2</v>
      </c>
      <c r="N2990" s="16" t="n">
        <f aca="false">I2990*K2990</f>
        <v>9786</v>
      </c>
      <c r="O2990" s="16" t="n">
        <f aca="false">I2990*(K2990-J2990)</f>
        <v>1050</v>
      </c>
      <c r="P2990" s="15" t="n">
        <f aca="false">K2990-J2990</f>
        <v>50</v>
      </c>
      <c r="Q2990" s="0" t="str">
        <f aca="false">IF(G2990=0,"Out of stock",IF(G2990&lt;H2990,"Understocked",IF(G2990&gt;Summary!$B$6*H2990,"Overstocked","Healthy")))</f>
        <v>Healthy</v>
      </c>
      <c r="R2990" s="0" t="str">
        <f aca="false">IF(I2990&gt;=Summary!$B$7,"Fast",IF(I2990&lt;Summary!$B$8,"Slow","Medium"))</f>
        <v>Slow</v>
      </c>
      <c r="S2990" s="15" t="n">
        <f aca="false">IF(M2990&gt;Summary!$B$5,1,0)</f>
        <v>0</v>
      </c>
      <c r="T2990" s="16" t="n">
        <f aca="false">IF(Q2990="Overstocked",(G2990-Summary!$B$6*H2990)*J2990,0)</f>
        <v>0</v>
      </c>
    </row>
    <row r="2991" customFormat="false" ht="15" hidden="false" customHeight="false" outlineLevel="0" collapsed="false">
      <c r="A2991" s="0" t="s">
        <v>3089</v>
      </c>
      <c r="B2991" s="0" t="s">
        <v>115</v>
      </c>
      <c r="C2991" s="0" t="s">
        <v>104</v>
      </c>
      <c r="D2991" s="0" t="s">
        <v>102</v>
      </c>
      <c r="E2991" s="14" t="n">
        <v>44964</v>
      </c>
      <c r="F2991" s="14" t="n">
        <v>44970</v>
      </c>
      <c r="G2991" s="0" t="n">
        <v>62</v>
      </c>
      <c r="H2991" s="0" t="n">
        <v>51</v>
      </c>
      <c r="I2991" s="0" t="n">
        <v>6</v>
      </c>
      <c r="J2991" s="0" t="n">
        <v>542</v>
      </c>
      <c r="K2991" s="0" t="n">
        <v>845</v>
      </c>
      <c r="L2991" s="15" t="s">
        <v>80</v>
      </c>
      <c r="M2991" s="0" t="n">
        <v>6</v>
      </c>
      <c r="N2991" s="16" t="n">
        <f aca="false">I2991*K2991</f>
        <v>5070</v>
      </c>
      <c r="O2991" s="16" t="n">
        <f aca="false">I2991*(K2991-J2991)</f>
        <v>1818</v>
      </c>
      <c r="P2991" s="15" t="n">
        <f aca="false">K2991-J2991</f>
        <v>303</v>
      </c>
      <c r="Q2991" s="0" t="str">
        <f aca="false">IF(G2991=0,"Out of stock",IF(G2991&lt;H2991,"Understocked",IF(G2991&gt;Summary!$B$6*H2991,"Overstocked","Healthy")))</f>
        <v>Healthy</v>
      </c>
      <c r="R2991" s="0" t="str">
        <f aca="false">IF(I2991&gt;=Summary!$B$7,"Fast",IF(I2991&lt;Summary!$B$8,"Slow","Medium"))</f>
        <v>Slow</v>
      </c>
      <c r="S2991" s="15" t="n">
        <f aca="false">IF(M2991&gt;Summary!$B$5,1,0)</f>
        <v>0</v>
      </c>
      <c r="T2991" s="16" t="n">
        <f aca="false">IF(Q2991="Overstocked",(G2991-Summary!$B$6*H2991)*J2991,0)</f>
        <v>0</v>
      </c>
    </row>
    <row r="2992" customFormat="false" ht="15" hidden="false" customHeight="false" outlineLevel="0" collapsed="false">
      <c r="A2992" s="0" t="s">
        <v>3090</v>
      </c>
      <c r="B2992" s="0" t="s">
        <v>111</v>
      </c>
      <c r="C2992" s="0" t="s">
        <v>104</v>
      </c>
      <c r="D2992" s="0" t="s">
        <v>92</v>
      </c>
      <c r="E2992" s="14" t="n">
        <v>45642</v>
      </c>
      <c r="F2992" s="14" t="n">
        <v>45649</v>
      </c>
      <c r="G2992" s="0" t="n">
        <v>250</v>
      </c>
      <c r="H2992" s="0" t="n">
        <v>73</v>
      </c>
      <c r="I2992" s="0" t="n">
        <v>280</v>
      </c>
      <c r="J2992" s="0" t="n">
        <v>755</v>
      </c>
      <c r="K2992" s="0" t="n">
        <v>843</v>
      </c>
      <c r="L2992" s="15" t="s">
        <v>87</v>
      </c>
      <c r="M2992" s="0" t="n">
        <v>7</v>
      </c>
      <c r="N2992" s="16" t="n">
        <f aca="false">I2992*K2992</f>
        <v>236040</v>
      </c>
      <c r="O2992" s="16" t="n">
        <f aca="false">I2992*(K2992-J2992)</f>
        <v>24640</v>
      </c>
      <c r="P2992" s="15" t="n">
        <f aca="false">K2992-J2992</f>
        <v>88</v>
      </c>
      <c r="Q2992" s="0" t="str">
        <f aca="false">IF(G2992=0,"Out of stock",IF(G2992&lt;H2992,"Understocked",IF(G2992&gt;Summary!$B$6*H2992,"Overstocked","Healthy")))</f>
        <v>Healthy</v>
      </c>
      <c r="R2992" s="0" t="str">
        <f aca="false">IF(I2992&gt;=Summary!$B$7,"Fast",IF(I2992&lt;Summary!$B$8,"Slow","Medium"))</f>
        <v>Fast</v>
      </c>
      <c r="S2992" s="15" t="n">
        <f aca="false">IF(M2992&gt;Summary!$B$5,1,0)</f>
        <v>0</v>
      </c>
      <c r="T2992" s="16" t="n">
        <f aca="false">IF(Q2992="Overstocked",(G2992-Summary!$B$6*H2992)*J2992,0)</f>
        <v>0</v>
      </c>
    </row>
    <row r="2993" customFormat="false" ht="15" hidden="false" customHeight="false" outlineLevel="0" collapsed="false">
      <c r="A2993" s="0" t="s">
        <v>3091</v>
      </c>
      <c r="B2993" s="0" t="s">
        <v>89</v>
      </c>
      <c r="C2993" s="0" t="s">
        <v>85</v>
      </c>
      <c r="D2993" s="0" t="s">
        <v>92</v>
      </c>
      <c r="E2993" s="14" t="n">
        <v>45189</v>
      </c>
      <c r="F2993" s="14" t="n">
        <v>45195</v>
      </c>
      <c r="G2993" s="0" t="n">
        <v>101</v>
      </c>
      <c r="H2993" s="0" t="n">
        <v>123</v>
      </c>
      <c r="I2993" s="0" t="n">
        <v>208</v>
      </c>
      <c r="J2993" s="0" t="n">
        <v>358</v>
      </c>
      <c r="K2993" s="0" t="n">
        <v>559</v>
      </c>
      <c r="L2993" s="15" t="s">
        <v>82</v>
      </c>
      <c r="M2993" s="0" t="n">
        <v>6</v>
      </c>
      <c r="N2993" s="16" t="n">
        <f aca="false">I2993*K2993</f>
        <v>116272</v>
      </c>
      <c r="O2993" s="16" t="n">
        <f aca="false">I2993*(K2993-J2993)</f>
        <v>41808</v>
      </c>
      <c r="P2993" s="15" t="n">
        <f aca="false">K2993-J2993</f>
        <v>201</v>
      </c>
      <c r="Q2993" s="0" t="str">
        <f aca="false">IF(G2993=0,"Out of stock",IF(G2993&lt;H2993,"Understocked",IF(G2993&gt;Summary!$B$6*H2993,"Overstocked","Healthy")))</f>
        <v>Understocked</v>
      </c>
      <c r="R2993" s="0" t="str">
        <f aca="false">IF(I2993&gt;=Summary!$B$7,"Fast",IF(I2993&lt;Summary!$B$8,"Slow","Medium"))</f>
        <v>Fast</v>
      </c>
      <c r="S2993" s="15" t="n">
        <f aca="false">IF(M2993&gt;Summary!$B$5,1,0)</f>
        <v>0</v>
      </c>
      <c r="T2993" s="16" t="n">
        <f aca="false">IF(Q2993="Overstocked",(G2993-Summary!$B$6*H2993)*J2993,0)</f>
        <v>0</v>
      </c>
    </row>
    <row r="2994" customFormat="false" ht="15" hidden="false" customHeight="false" outlineLevel="0" collapsed="false">
      <c r="A2994" s="0" t="s">
        <v>3092</v>
      </c>
      <c r="B2994" s="0" t="s">
        <v>113</v>
      </c>
      <c r="C2994" s="0" t="s">
        <v>104</v>
      </c>
      <c r="D2994" s="0" t="s">
        <v>102</v>
      </c>
      <c r="E2994" s="14" t="n">
        <v>45239</v>
      </c>
      <c r="F2994" s="14" t="n">
        <v>45242</v>
      </c>
      <c r="G2994" s="0" t="n">
        <v>426</v>
      </c>
      <c r="H2994" s="0" t="n">
        <v>59</v>
      </c>
      <c r="I2994" s="0" t="n">
        <v>290</v>
      </c>
      <c r="J2994" s="0" t="n">
        <v>1860</v>
      </c>
      <c r="K2994" s="0" t="n">
        <v>2303</v>
      </c>
      <c r="L2994" s="15" t="s">
        <v>93</v>
      </c>
      <c r="M2994" s="0" t="n">
        <v>3</v>
      </c>
      <c r="N2994" s="16" t="n">
        <f aca="false">I2994*K2994</f>
        <v>667870</v>
      </c>
      <c r="O2994" s="16" t="n">
        <f aca="false">I2994*(K2994-J2994)</f>
        <v>128470</v>
      </c>
      <c r="P2994" s="15" t="n">
        <f aca="false">K2994-J2994</f>
        <v>443</v>
      </c>
      <c r="Q2994" s="0" t="str">
        <f aca="false">IF(G2994=0,"Out of stock",IF(G2994&lt;H2994,"Understocked",IF(G2994&gt;Summary!$B$6*H2994,"Overstocked","Healthy")))</f>
        <v>Overstocked</v>
      </c>
      <c r="R2994" s="0" t="str">
        <f aca="false">IF(I2994&gt;=Summary!$B$7,"Fast",IF(I2994&lt;Summary!$B$8,"Slow","Medium"))</f>
        <v>Fast</v>
      </c>
      <c r="S2994" s="15" t="n">
        <f aca="false">IF(M2994&gt;Summary!$B$5,1,0)</f>
        <v>0</v>
      </c>
      <c r="T2994" s="16" t="n">
        <f aca="false">IF(Q2994="Overstocked",(G2994-Summary!$B$6*H2994)*J2994,0)</f>
        <v>353400</v>
      </c>
    </row>
    <row r="2995" customFormat="false" ht="15" hidden="false" customHeight="false" outlineLevel="0" collapsed="false">
      <c r="A2995" s="0" t="s">
        <v>3093</v>
      </c>
      <c r="B2995" s="0" t="s">
        <v>84</v>
      </c>
      <c r="C2995" s="0" t="s">
        <v>78</v>
      </c>
      <c r="D2995" s="0" t="s">
        <v>90</v>
      </c>
      <c r="E2995" s="14" t="n">
        <v>45360</v>
      </c>
      <c r="F2995" s="14" t="n">
        <v>45364</v>
      </c>
      <c r="G2995" s="0" t="n">
        <v>337</v>
      </c>
      <c r="H2995" s="0" t="n">
        <v>79</v>
      </c>
      <c r="I2995" s="0" t="n">
        <v>102</v>
      </c>
      <c r="J2995" s="0" t="n">
        <v>1712</v>
      </c>
      <c r="K2995" s="0" t="n">
        <v>2010</v>
      </c>
      <c r="L2995" s="15" t="s">
        <v>80</v>
      </c>
      <c r="M2995" s="0" t="n">
        <v>4</v>
      </c>
      <c r="N2995" s="16" t="n">
        <f aca="false">I2995*K2995</f>
        <v>205020</v>
      </c>
      <c r="O2995" s="16" t="n">
        <f aca="false">I2995*(K2995-J2995)</f>
        <v>30396</v>
      </c>
      <c r="P2995" s="15" t="n">
        <f aca="false">K2995-J2995</f>
        <v>298</v>
      </c>
      <c r="Q2995" s="0" t="str">
        <f aca="false">IF(G2995=0,"Out of stock",IF(G2995&lt;H2995,"Understocked",IF(G2995&gt;Summary!$B$6*H2995,"Overstocked","Healthy")))</f>
        <v>Overstocked</v>
      </c>
      <c r="R2995" s="0" t="str">
        <f aca="false">IF(I2995&gt;=Summary!$B$7,"Fast",IF(I2995&lt;Summary!$B$8,"Slow","Medium"))</f>
        <v>Medium</v>
      </c>
      <c r="S2995" s="15" t="n">
        <f aca="false">IF(M2995&gt;Summary!$B$5,1,0)</f>
        <v>0</v>
      </c>
      <c r="T2995" s="16" t="n">
        <f aca="false">IF(Q2995="Overstocked",(G2995-Summary!$B$6*H2995)*J2995,0)</f>
        <v>35952</v>
      </c>
    </row>
    <row r="2996" customFormat="false" ht="15" hidden="false" customHeight="false" outlineLevel="0" collapsed="false">
      <c r="A2996" s="0" t="s">
        <v>3094</v>
      </c>
      <c r="B2996" s="0" t="s">
        <v>95</v>
      </c>
      <c r="C2996" s="0" t="s">
        <v>78</v>
      </c>
      <c r="D2996" s="0" t="s">
        <v>86</v>
      </c>
      <c r="E2996" s="14" t="n">
        <v>45352</v>
      </c>
      <c r="F2996" s="14" t="n">
        <v>45362</v>
      </c>
      <c r="G2996" s="0" t="n">
        <v>53</v>
      </c>
      <c r="H2996" s="0" t="n">
        <v>112</v>
      </c>
      <c r="I2996" s="0" t="n">
        <v>78</v>
      </c>
      <c r="J2996" s="0" t="n">
        <v>662</v>
      </c>
      <c r="K2996" s="0" t="n">
        <v>936</v>
      </c>
      <c r="L2996" s="15" t="s">
        <v>97</v>
      </c>
      <c r="M2996" s="0" t="n">
        <v>10</v>
      </c>
      <c r="N2996" s="16" t="n">
        <f aca="false">I2996*K2996</f>
        <v>73008</v>
      </c>
      <c r="O2996" s="16" t="n">
        <f aca="false">I2996*(K2996-J2996)</f>
        <v>21372</v>
      </c>
      <c r="P2996" s="15" t="n">
        <f aca="false">K2996-J2996</f>
        <v>274</v>
      </c>
      <c r="Q2996" s="0" t="str">
        <f aca="false">IF(G2996=0,"Out of stock",IF(G2996&lt;H2996,"Understocked",IF(G2996&gt;Summary!$B$6*H2996,"Overstocked","Healthy")))</f>
        <v>Understocked</v>
      </c>
      <c r="R2996" s="0" t="str">
        <f aca="false">IF(I2996&gt;=Summary!$B$7,"Fast",IF(I2996&lt;Summary!$B$8,"Slow","Medium"))</f>
        <v>Slow</v>
      </c>
      <c r="S2996" s="15" t="n">
        <f aca="false">IF(M2996&gt;Summary!$B$5,1,0)</f>
        <v>1</v>
      </c>
      <c r="T2996" s="16" t="n">
        <f aca="false">IF(Q2996="Overstocked",(G2996-Summary!$B$6*H2996)*J2996,0)</f>
        <v>0</v>
      </c>
    </row>
    <row r="2997" customFormat="false" ht="15" hidden="false" customHeight="false" outlineLevel="0" collapsed="false">
      <c r="A2997" s="0" t="s">
        <v>3095</v>
      </c>
      <c r="B2997" s="0" t="s">
        <v>89</v>
      </c>
      <c r="C2997" s="0" t="s">
        <v>104</v>
      </c>
      <c r="D2997" s="0" t="s">
        <v>90</v>
      </c>
      <c r="E2997" s="14" t="n">
        <v>45196</v>
      </c>
      <c r="F2997" s="14" t="n">
        <v>45202</v>
      </c>
      <c r="G2997" s="0" t="n">
        <v>491</v>
      </c>
      <c r="H2997" s="0" t="n">
        <v>147</v>
      </c>
      <c r="I2997" s="0" t="n">
        <v>179</v>
      </c>
      <c r="J2997" s="0" t="n">
        <v>1427</v>
      </c>
      <c r="K2997" s="0" t="n">
        <v>1514</v>
      </c>
      <c r="L2997" s="15" t="s">
        <v>97</v>
      </c>
      <c r="M2997" s="0" t="n">
        <v>6</v>
      </c>
      <c r="N2997" s="16" t="n">
        <f aca="false">I2997*K2997</f>
        <v>271006</v>
      </c>
      <c r="O2997" s="16" t="n">
        <f aca="false">I2997*(K2997-J2997)</f>
        <v>15573</v>
      </c>
      <c r="P2997" s="15" t="n">
        <f aca="false">K2997-J2997</f>
        <v>87</v>
      </c>
      <c r="Q2997" s="0" t="str">
        <f aca="false">IF(G2997=0,"Out of stock",IF(G2997&lt;H2997,"Understocked",IF(G2997&gt;Summary!$B$6*H2997,"Overstocked","Healthy")))</f>
        <v>Healthy</v>
      </c>
      <c r="R2997" s="0" t="str">
        <f aca="false">IF(I2997&gt;=Summary!$B$7,"Fast",IF(I2997&lt;Summary!$B$8,"Slow","Medium"))</f>
        <v>Medium</v>
      </c>
      <c r="S2997" s="15" t="n">
        <f aca="false">IF(M2997&gt;Summary!$B$5,1,0)</f>
        <v>0</v>
      </c>
      <c r="T2997" s="16" t="n">
        <f aca="false">IF(Q2997="Overstocked",(G2997-Summary!$B$6*H2997)*J2997,0)</f>
        <v>0</v>
      </c>
    </row>
    <row r="2998" customFormat="false" ht="15" hidden="false" customHeight="false" outlineLevel="0" collapsed="false">
      <c r="A2998" s="0" t="s">
        <v>3096</v>
      </c>
      <c r="B2998" s="0" t="s">
        <v>95</v>
      </c>
      <c r="C2998" s="0" t="s">
        <v>96</v>
      </c>
      <c r="D2998" s="0" t="s">
        <v>90</v>
      </c>
      <c r="E2998" s="14" t="n">
        <v>45194</v>
      </c>
      <c r="F2998" s="14" t="n">
        <v>45203</v>
      </c>
      <c r="G2998" s="0" t="n">
        <v>126</v>
      </c>
      <c r="H2998" s="0" t="n">
        <v>82</v>
      </c>
      <c r="I2998" s="0" t="n">
        <v>220</v>
      </c>
      <c r="J2998" s="0" t="n">
        <v>1688</v>
      </c>
      <c r="K2998" s="0" t="n">
        <v>1842</v>
      </c>
      <c r="L2998" s="15" t="s">
        <v>97</v>
      </c>
      <c r="M2998" s="0" t="n">
        <v>9</v>
      </c>
      <c r="N2998" s="16" t="n">
        <f aca="false">I2998*K2998</f>
        <v>405240</v>
      </c>
      <c r="O2998" s="16" t="n">
        <f aca="false">I2998*(K2998-J2998)</f>
        <v>33880</v>
      </c>
      <c r="P2998" s="15" t="n">
        <f aca="false">K2998-J2998</f>
        <v>154</v>
      </c>
      <c r="Q2998" s="0" t="str">
        <f aca="false">IF(G2998=0,"Out of stock",IF(G2998&lt;H2998,"Understocked",IF(G2998&gt;Summary!$B$6*H2998,"Overstocked","Healthy")))</f>
        <v>Healthy</v>
      </c>
      <c r="R2998" s="0" t="str">
        <f aca="false">IF(I2998&gt;=Summary!$B$7,"Fast",IF(I2998&lt;Summary!$B$8,"Slow","Medium"))</f>
        <v>Fast</v>
      </c>
      <c r="S2998" s="15" t="n">
        <f aca="false">IF(M2998&gt;Summary!$B$5,1,0)</f>
        <v>1</v>
      </c>
      <c r="T2998" s="16" t="n">
        <f aca="false">IF(Q2998="Overstocked",(G2998-Summary!$B$6*H2998)*J2998,0)</f>
        <v>0</v>
      </c>
    </row>
    <row r="2999" customFormat="false" ht="15" hidden="false" customHeight="false" outlineLevel="0" collapsed="false">
      <c r="A2999" s="0" t="s">
        <v>3097</v>
      </c>
      <c r="B2999" s="0" t="s">
        <v>95</v>
      </c>
      <c r="C2999" s="0" t="s">
        <v>104</v>
      </c>
      <c r="D2999" s="0" t="s">
        <v>79</v>
      </c>
      <c r="E2999" s="14" t="n">
        <v>45257</v>
      </c>
      <c r="F2999" s="14" t="n">
        <v>45258</v>
      </c>
      <c r="G2999" s="0" t="n">
        <v>220</v>
      </c>
      <c r="H2999" s="0" t="n">
        <v>133</v>
      </c>
      <c r="I2999" s="0" t="n">
        <v>88</v>
      </c>
      <c r="J2999" s="0" t="n">
        <v>216</v>
      </c>
      <c r="K2999" s="0" t="n">
        <v>349</v>
      </c>
      <c r="L2999" s="15" t="s">
        <v>97</v>
      </c>
      <c r="M2999" s="0" t="n">
        <v>1</v>
      </c>
      <c r="N2999" s="16" t="n">
        <f aca="false">I2999*K2999</f>
        <v>30712</v>
      </c>
      <c r="O2999" s="16" t="n">
        <f aca="false">I2999*(K2999-J2999)</f>
        <v>11704</v>
      </c>
      <c r="P2999" s="15" t="n">
        <f aca="false">K2999-J2999</f>
        <v>133</v>
      </c>
      <c r="Q2999" s="0" t="str">
        <f aca="false">IF(G2999=0,"Out of stock",IF(G2999&lt;H2999,"Understocked",IF(G2999&gt;Summary!$B$6*H2999,"Overstocked","Healthy")))</f>
        <v>Healthy</v>
      </c>
      <c r="R2999" s="0" t="str">
        <f aca="false">IF(I2999&gt;=Summary!$B$7,"Fast",IF(I2999&lt;Summary!$B$8,"Slow","Medium"))</f>
        <v>Slow</v>
      </c>
      <c r="S2999" s="15" t="n">
        <f aca="false">IF(M2999&gt;Summary!$B$5,1,0)</f>
        <v>0</v>
      </c>
      <c r="T2999" s="16" t="n">
        <f aca="false">IF(Q2999="Overstocked",(G2999-Summary!$B$6*H2999)*J2999,0)</f>
        <v>0</v>
      </c>
    </row>
    <row r="3000" customFormat="false" ht="15" hidden="false" customHeight="false" outlineLevel="0" collapsed="false">
      <c r="A3000" s="0" t="s">
        <v>3098</v>
      </c>
      <c r="B3000" s="0" t="s">
        <v>123</v>
      </c>
      <c r="C3000" s="0" t="s">
        <v>96</v>
      </c>
      <c r="D3000" s="0" t="s">
        <v>102</v>
      </c>
      <c r="E3000" s="14" t="n">
        <v>45315</v>
      </c>
      <c r="F3000" s="14" t="n">
        <v>45324</v>
      </c>
      <c r="G3000" s="0" t="n">
        <v>443</v>
      </c>
      <c r="H3000" s="0" t="n">
        <v>128</v>
      </c>
      <c r="I3000" s="0" t="n">
        <v>184</v>
      </c>
      <c r="J3000" s="0" t="n">
        <v>1019</v>
      </c>
      <c r="K3000" s="0" t="n">
        <v>1118</v>
      </c>
      <c r="L3000" s="15" t="s">
        <v>82</v>
      </c>
      <c r="M3000" s="0" t="n">
        <v>9</v>
      </c>
      <c r="N3000" s="16" t="n">
        <f aca="false">I3000*K3000</f>
        <v>205712</v>
      </c>
      <c r="O3000" s="16" t="n">
        <f aca="false">I3000*(K3000-J3000)</f>
        <v>18216</v>
      </c>
      <c r="P3000" s="15" t="n">
        <f aca="false">K3000-J3000</f>
        <v>99</v>
      </c>
      <c r="Q3000" s="0" t="str">
        <f aca="false">IF(G3000=0,"Out of stock",IF(G3000&lt;H3000,"Understocked",IF(G3000&gt;Summary!$B$6*H3000,"Overstocked","Healthy")))</f>
        <v>Healthy</v>
      </c>
      <c r="R3000" s="0" t="str">
        <f aca="false">IF(I3000&gt;=Summary!$B$7,"Fast",IF(I3000&lt;Summary!$B$8,"Slow","Medium"))</f>
        <v>Medium</v>
      </c>
      <c r="S3000" s="15" t="n">
        <f aca="false">IF(M3000&gt;Summary!$B$5,1,0)</f>
        <v>1</v>
      </c>
      <c r="T3000" s="16" t="n">
        <f aca="false">IF(Q3000="Overstocked",(G3000-Summary!$B$6*H3000)*J3000,0)</f>
        <v>0</v>
      </c>
    </row>
    <row r="3001" customFormat="false" ht="15" hidden="false" customHeight="false" outlineLevel="0" collapsed="false">
      <c r="A3001" s="0" t="s">
        <v>3099</v>
      </c>
      <c r="B3001" s="0" t="s">
        <v>89</v>
      </c>
      <c r="C3001" s="0" t="s">
        <v>85</v>
      </c>
      <c r="D3001" s="0" t="s">
        <v>79</v>
      </c>
      <c r="E3001" s="14" t="n">
        <v>45116</v>
      </c>
      <c r="F3001" s="14" t="n">
        <v>45124</v>
      </c>
      <c r="G3001" s="0" t="n">
        <v>331</v>
      </c>
      <c r="H3001" s="0" t="n">
        <v>61</v>
      </c>
      <c r="I3001" s="0" t="n">
        <v>127</v>
      </c>
      <c r="J3001" s="0" t="n">
        <v>703</v>
      </c>
      <c r="K3001" s="0" t="n">
        <v>1046</v>
      </c>
      <c r="L3001" s="15" t="s">
        <v>97</v>
      </c>
      <c r="M3001" s="0" t="n">
        <v>8</v>
      </c>
      <c r="N3001" s="16" t="n">
        <f aca="false">I3001*K3001</f>
        <v>132842</v>
      </c>
      <c r="O3001" s="16" t="n">
        <f aca="false">I3001*(K3001-J3001)</f>
        <v>43561</v>
      </c>
      <c r="P3001" s="15" t="n">
        <f aca="false">K3001-J3001</f>
        <v>343</v>
      </c>
      <c r="Q3001" s="0" t="str">
        <f aca="false">IF(G3001=0,"Out of stock",IF(G3001&lt;H3001,"Understocked",IF(G3001&gt;Summary!$B$6*H3001,"Overstocked","Healthy")))</f>
        <v>Overstocked</v>
      </c>
      <c r="R3001" s="0" t="str">
        <f aca="false">IF(I3001&gt;=Summary!$B$7,"Fast",IF(I3001&lt;Summary!$B$8,"Slow","Medium"))</f>
        <v>Medium</v>
      </c>
      <c r="S3001" s="15" t="n">
        <f aca="false">IF(M3001&gt;Summary!$B$5,1,0)</f>
        <v>1</v>
      </c>
      <c r="T3001" s="16" t="n">
        <f aca="false">IF(Q3001="Overstocked",(G3001-Summary!$B$6*H3001)*J3001,0)</f>
        <v>61161</v>
      </c>
    </row>
    <row r="3002" customFormat="false" ht="15" hidden="false" customHeight="false" outlineLevel="0" collapsed="false">
      <c r="A3002" s="0" t="s">
        <v>3100</v>
      </c>
      <c r="B3002" s="0" t="s">
        <v>89</v>
      </c>
      <c r="C3002" s="0" t="s">
        <v>96</v>
      </c>
      <c r="D3002" s="0" t="s">
        <v>86</v>
      </c>
      <c r="E3002" s="14" t="n">
        <v>45350</v>
      </c>
      <c r="F3002" s="14" t="n">
        <v>45358</v>
      </c>
      <c r="G3002" s="0" t="n">
        <v>164</v>
      </c>
      <c r="H3002" s="0" t="n">
        <v>117</v>
      </c>
      <c r="I3002" s="0" t="n">
        <v>249</v>
      </c>
      <c r="J3002" s="0" t="n">
        <v>278</v>
      </c>
      <c r="K3002" s="0" t="n">
        <v>756</v>
      </c>
      <c r="L3002" s="15" t="s">
        <v>80</v>
      </c>
      <c r="M3002" s="0" t="n">
        <v>8</v>
      </c>
      <c r="N3002" s="16" t="n">
        <f aca="false">I3002*K3002</f>
        <v>188244</v>
      </c>
      <c r="O3002" s="16" t="n">
        <f aca="false">I3002*(K3002-J3002)</f>
        <v>119022</v>
      </c>
      <c r="P3002" s="15" t="n">
        <f aca="false">K3002-J3002</f>
        <v>478</v>
      </c>
      <c r="Q3002" s="0" t="str">
        <f aca="false">IF(G3002=0,"Out of stock",IF(G3002&lt;H3002,"Understocked",IF(G3002&gt;Summary!$B$6*H3002,"Overstocked","Healthy")))</f>
        <v>Healthy</v>
      </c>
      <c r="R3002" s="0" t="str">
        <f aca="false">IF(I3002&gt;=Summary!$B$7,"Fast",IF(I3002&lt;Summary!$B$8,"Slow","Medium"))</f>
        <v>Fast</v>
      </c>
      <c r="S3002" s="15" t="n">
        <f aca="false">IF(M3002&gt;Summary!$B$5,1,0)</f>
        <v>1</v>
      </c>
      <c r="T3002" s="16" t="n">
        <f aca="false">IF(Q3002="Overstocked",(G3002-Summary!$B$6*H3002)*J3002,0)</f>
        <v>0</v>
      </c>
    </row>
    <row r="3003" customFormat="false" ht="15" hidden="false" customHeight="false" outlineLevel="0" collapsed="false">
      <c r="A3003" s="0" t="s">
        <v>3101</v>
      </c>
      <c r="B3003" s="0" t="s">
        <v>89</v>
      </c>
      <c r="C3003" s="0" t="s">
        <v>85</v>
      </c>
      <c r="D3003" s="0" t="s">
        <v>79</v>
      </c>
      <c r="E3003" s="14" t="n">
        <v>45561</v>
      </c>
      <c r="F3003" s="14" t="n">
        <v>45570</v>
      </c>
      <c r="G3003" s="0" t="n">
        <v>26</v>
      </c>
      <c r="H3003" s="0" t="n">
        <v>126</v>
      </c>
      <c r="I3003" s="0" t="n">
        <v>241</v>
      </c>
      <c r="J3003" s="0" t="n">
        <v>1146</v>
      </c>
      <c r="K3003" s="0" t="n">
        <v>1426</v>
      </c>
      <c r="L3003" s="15" t="s">
        <v>80</v>
      </c>
      <c r="M3003" s="0" t="n">
        <v>9</v>
      </c>
      <c r="N3003" s="16" t="n">
        <f aca="false">I3003*K3003</f>
        <v>343666</v>
      </c>
      <c r="O3003" s="16" t="n">
        <f aca="false">I3003*(K3003-J3003)</f>
        <v>67480</v>
      </c>
      <c r="P3003" s="15" t="n">
        <f aca="false">K3003-J3003</f>
        <v>280</v>
      </c>
      <c r="Q3003" s="0" t="str">
        <f aca="false">IF(G3003=0,"Out of stock",IF(G3003&lt;H3003,"Understocked",IF(G3003&gt;Summary!$B$6*H3003,"Overstocked","Healthy")))</f>
        <v>Understocked</v>
      </c>
      <c r="R3003" s="0" t="str">
        <f aca="false">IF(I3003&gt;=Summary!$B$7,"Fast",IF(I3003&lt;Summary!$B$8,"Slow","Medium"))</f>
        <v>Fast</v>
      </c>
      <c r="S3003" s="15" t="n">
        <f aca="false">IF(M3003&gt;Summary!$B$5,1,0)</f>
        <v>1</v>
      </c>
      <c r="T3003" s="16" t="n">
        <f aca="false">IF(Q3003="Overstocked",(G3003-Summary!$B$6*H3003)*J3003,0)</f>
        <v>0</v>
      </c>
    </row>
    <row r="3004" customFormat="false" ht="15" hidden="false" customHeight="false" outlineLevel="0" collapsed="false">
      <c r="A3004" s="0" t="s">
        <v>3102</v>
      </c>
      <c r="B3004" s="0" t="s">
        <v>101</v>
      </c>
      <c r="C3004" s="0" t="s">
        <v>85</v>
      </c>
      <c r="D3004" s="0" t="s">
        <v>102</v>
      </c>
      <c r="E3004" s="14" t="n">
        <v>44954</v>
      </c>
      <c r="F3004" s="14" t="n">
        <v>44958</v>
      </c>
      <c r="G3004" s="0" t="n">
        <v>141</v>
      </c>
      <c r="H3004" s="0" t="n">
        <v>102</v>
      </c>
      <c r="I3004" s="0" t="n">
        <v>279</v>
      </c>
      <c r="J3004" s="0" t="n">
        <v>588</v>
      </c>
      <c r="K3004" s="0" t="n">
        <v>842</v>
      </c>
      <c r="L3004" s="15" t="s">
        <v>87</v>
      </c>
      <c r="M3004" s="0" t="n">
        <v>4</v>
      </c>
      <c r="N3004" s="16" t="n">
        <f aca="false">I3004*K3004</f>
        <v>234918</v>
      </c>
      <c r="O3004" s="16" t="n">
        <f aca="false">I3004*(K3004-J3004)</f>
        <v>70866</v>
      </c>
      <c r="P3004" s="15" t="n">
        <f aca="false">K3004-J3004</f>
        <v>254</v>
      </c>
      <c r="Q3004" s="0" t="str">
        <f aca="false">IF(G3004=0,"Out of stock",IF(G3004&lt;H3004,"Understocked",IF(G3004&gt;Summary!$B$6*H3004,"Overstocked","Healthy")))</f>
        <v>Healthy</v>
      </c>
      <c r="R3004" s="0" t="str">
        <f aca="false">IF(I3004&gt;=Summary!$B$7,"Fast",IF(I3004&lt;Summary!$B$8,"Slow","Medium"))</f>
        <v>Fast</v>
      </c>
      <c r="S3004" s="15" t="n">
        <f aca="false">IF(M3004&gt;Summary!$B$5,1,0)</f>
        <v>0</v>
      </c>
      <c r="T3004" s="16" t="n">
        <f aca="false">IF(Q3004="Overstocked",(G3004-Summary!$B$6*H3004)*J3004,0)</f>
        <v>0</v>
      </c>
    </row>
    <row r="3005" customFormat="false" ht="15" hidden="false" customHeight="false" outlineLevel="0" collapsed="false">
      <c r="A3005" s="0" t="s">
        <v>3103</v>
      </c>
      <c r="B3005" s="0" t="s">
        <v>113</v>
      </c>
      <c r="C3005" s="0" t="s">
        <v>78</v>
      </c>
      <c r="D3005" s="0" t="s">
        <v>79</v>
      </c>
      <c r="E3005" s="14" t="n">
        <v>45615</v>
      </c>
      <c r="F3005" s="14" t="n">
        <v>45620</v>
      </c>
      <c r="G3005" s="0" t="n">
        <v>470</v>
      </c>
      <c r="H3005" s="0" t="n">
        <v>74</v>
      </c>
      <c r="I3005" s="0" t="n">
        <v>235</v>
      </c>
      <c r="J3005" s="0" t="n">
        <v>1677</v>
      </c>
      <c r="K3005" s="0" t="n">
        <v>2162</v>
      </c>
      <c r="L3005" s="15" t="s">
        <v>80</v>
      </c>
      <c r="M3005" s="0" t="n">
        <v>5</v>
      </c>
      <c r="N3005" s="16" t="n">
        <f aca="false">I3005*K3005</f>
        <v>508070</v>
      </c>
      <c r="O3005" s="16" t="n">
        <f aca="false">I3005*(K3005-J3005)</f>
        <v>113975</v>
      </c>
      <c r="P3005" s="15" t="n">
        <f aca="false">K3005-J3005</f>
        <v>485</v>
      </c>
      <c r="Q3005" s="0" t="str">
        <f aca="false">IF(G3005=0,"Out of stock",IF(G3005&lt;H3005,"Understocked",IF(G3005&gt;Summary!$B$6*H3005,"Overstocked","Healthy")))</f>
        <v>Overstocked</v>
      </c>
      <c r="R3005" s="0" t="str">
        <f aca="false">IF(I3005&gt;=Summary!$B$7,"Fast",IF(I3005&lt;Summary!$B$8,"Slow","Medium"))</f>
        <v>Fast</v>
      </c>
      <c r="S3005" s="15" t="n">
        <f aca="false">IF(M3005&gt;Summary!$B$5,1,0)</f>
        <v>0</v>
      </c>
      <c r="T3005" s="16" t="n">
        <f aca="false">IF(Q3005="Overstocked",(G3005-Summary!$B$6*H3005)*J3005,0)</f>
        <v>291798</v>
      </c>
    </row>
    <row r="3006" customFormat="false" ht="15" hidden="false" customHeight="false" outlineLevel="0" collapsed="false">
      <c r="A3006" s="0" t="s">
        <v>3104</v>
      </c>
      <c r="B3006" s="0" t="s">
        <v>77</v>
      </c>
      <c r="C3006" s="0" t="s">
        <v>104</v>
      </c>
      <c r="D3006" s="0" t="s">
        <v>86</v>
      </c>
      <c r="E3006" s="14" t="n">
        <v>45448</v>
      </c>
      <c r="F3006" s="14" t="n">
        <v>45449</v>
      </c>
      <c r="G3006" s="0" t="n">
        <v>91</v>
      </c>
      <c r="H3006" s="0" t="n">
        <v>146</v>
      </c>
      <c r="I3006" s="0" t="n">
        <v>189</v>
      </c>
      <c r="J3006" s="0" t="n">
        <v>1625</v>
      </c>
      <c r="K3006" s="0" t="n">
        <v>1740</v>
      </c>
      <c r="L3006" s="15" t="s">
        <v>80</v>
      </c>
      <c r="M3006" s="0" t="n">
        <v>1</v>
      </c>
      <c r="N3006" s="16" t="n">
        <f aca="false">I3006*K3006</f>
        <v>328860</v>
      </c>
      <c r="O3006" s="16" t="n">
        <f aca="false">I3006*(K3006-J3006)</f>
        <v>21735</v>
      </c>
      <c r="P3006" s="15" t="n">
        <f aca="false">K3006-J3006</f>
        <v>115</v>
      </c>
      <c r="Q3006" s="0" t="str">
        <f aca="false">IF(G3006=0,"Out of stock",IF(G3006&lt;H3006,"Understocked",IF(G3006&gt;Summary!$B$6*H3006,"Overstocked","Healthy")))</f>
        <v>Understocked</v>
      </c>
      <c r="R3006" s="0" t="str">
        <f aca="false">IF(I3006&gt;=Summary!$B$7,"Fast",IF(I3006&lt;Summary!$B$8,"Slow","Medium"))</f>
        <v>Medium</v>
      </c>
      <c r="S3006" s="15" t="n">
        <f aca="false">IF(M3006&gt;Summary!$B$5,1,0)</f>
        <v>0</v>
      </c>
      <c r="T3006" s="16" t="n">
        <f aca="false">IF(Q3006="Overstocked",(G3006-Summary!$B$6*H3006)*J3006,0)</f>
        <v>0</v>
      </c>
    </row>
    <row r="3007" customFormat="false" ht="15" hidden="false" customHeight="false" outlineLevel="0" collapsed="false">
      <c r="A3007" s="0" t="s">
        <v>3105</v>
      </c>
      <c r="B3007" s="0" t="s">
        <v>113</v>
      </c>
      <c r="C3007" s="0" t="s">
        <v>96</v>
      </c>
      <c r="D3007" s="0" t="s">
        <v>92</v>
      </c>
      <c r="E3007" s="14" t="n">
        <v>45500</v>
      </c>
      <c r="F3007" s="14" t="n">
        <v>45507</v>
      </c>
      <c r="G3007" s="0" t="n">
        <v>222</v>
      </c>
      <c r="H3007" s="0" t="n">
        <v>106</v>
      </c>
      <c r="I3007" s="0" t="n">
        <v>183</v>
      </c>
      <c r="J3007" s="0" t="n">
        <v>453</v>
      </c>
      <c r="K3007" s="0" t="n">
        <v>692</v>
      </c>
      <c r="L3007" s="15" t="s">
        <v>87</v>
      </c>
      <c r="M3007" s="0" t="n">
        <v>7</v>
      </c>
      <c r="N3007" s="16" t="n">
        <f aca="false">I3007*K3007</f>
        <v>126636</v>
      </c>
      <c r="O3007" s="16" t="n">
        <f aca="false">I3007*(K3007-J3007)</f>
        <v>43737</v>
      </c>
      <c r="P3007" s="15" t="n">
        <f aca="false">K3007-J3007</f>
        <v>239</v>
      </c>
      <c r="Q3007" s="0" t="str">
        <f aca="false">IF(G3007=0,"Out of stock",IF(G3007&lt;H3007,"Understocked",IF(G3007&gt;Summary!$B$6*H3007,"Overstocked","Healthy")))</f>
        <v>Healthy</v>
      </c>
      <c r="R3007" s="0" t="str">
        <f aca="false">IF(I3007&gt;=Summary!$B$7,"Fast",IF(I3007&lt;Summary!$B$8,"Slow","Medium"))</f>
        <v>Medium</v>
      </c>
      <c r="S3007" s="15" t="n">
        <f aca="false">IF(M3007&gt;Summary!$B$5,1,0)</f>
        <v>0</v>
      </c>
      <c r="T3007" s="16" t="n">
        <f aca="false">IF(Q3007="Overstocked",(G3007-Summary!$B$6*H3007)*J3007,0)</f>
        <v>0</v>
      </c>
    </row>
    <row r="3008" customFormat="false" ht="15" hidden="false" customHeight="false" outlineLevel="0" collapsed="false">
      <c r="A3008" s="0" t="s">
        <v>3106</v>
      </c>
      <c r="B3008" s="0" t="s">
        <v>77</v>
      </c>
      <c r="C3008" s="0" t="s">
        <v>104</v>
      </c>
      <c r="D3008" s="0" t="s">
        <v>102</v>
      </c>
      <c r="E3008" s="14" t="n">
        <v>45641</v>
      </c>
      <c r="F3008" s="14" t="n">
        <v>45643</v>
      </c>
      <c r="G3008" s="0" t="n">
        <v>104</v>
      </c>
      <c r="H3008" s="0" t="n">
        <v>68</v>
      </c>
      <c r="I3008" s="0" t="n">
        <v>219</v>
      </c>
      <c r="J3008" s="0" t="n">
        <v>1597</v>
      </c>
      <c r="K3008" s="0" t="n">
        <v>1873</v>
      </c>
      <c r="L3008" s="15" t="s">
        <v>87</v>
      </c>
      <c r="M3008" s="0" t="n">
        <v>2</v>
      </c>
      <c r="N3008" s="16" t="n">
        <f aca="false">I3008*K3008</f>
        <v>410187</v>
      </c>
      <c r="O3008" s="16" t="n">
        <f aca="false">I3008*(K3008-J3008)</f>
        <v>60444</v>
      </c>
      <c r="P3008" s="15" t="n">
        <f aca="false">K3008-J3008</f>
        <v>276</v>
      </c>
      <c r="Q3008" s="0" t="str">
        <f aca="false">IF(G3008=0,"Out of stock",IF(G3008&lt;H3008,"Understocked",IF(G3008&gt;Summary!$B$6*H3008,"Overstocked","Healthy")))</f>
        <v>Healthy</v>
      </c>
      <c r="R3008" s="0" t="str">
        <f aca="false">IF(I3008&gt;=Summary!$B$7,"Fast",IF(I3008&lt;Summary!$B$8,"Slow","Medium"))</f>
        <v>Fast</v>
      </c>
      <c r="S3008" s="15" t="n">
        <f aca="false">IF(M3008&gt;Summary!$B$5,1,0)</f>
        <v>0</v>
      </c>
      <c r="T3008" s="16" t="n">
        <f aca="false">IF(Q3008="Overstocked",(G3008-Summary!$B$6*H3008)*J3008,0)</f>
        <v>0</v>
      </c>
    </row>
    <row r="3009" customFormat="false" ht="15" hidden="false" customHeight="false" outlineLevel="0" collapsed="false">
      <c r="A3009" s="0" t="s">
        <v>3107</v>
      </c>
      <c r="B3009" s="0" t="s">
        <v>123</v>
      </c>
      <c r="C3009" s="0" t="s">
        <v>85</v>
      </c>
      <c r="D3009" s="0" t="s">
        <v>92</v>
      </c>
      <c r="E3009" s="14" t="n">
        <v>45417</v>
      </c>
      <c r="F3009" s="14" t="n">
        <v>45419</v>
      </c>
      <c r="G3009" s="0" t="n">
        <v>118</v>
      </c>
      <c r="H3009" s="0" t="n">
        <v>72</v>
      </c>
      <c r="I3009" s="0" t="n">
        <v>169</v>
      </c>
      <c r="J3009" s="0" t="n">
        <v>837</v>
      </c>
      <c r="K3009" s="0" t="n">
        <v>1033</v>
      </c>
      <c r="L3009" s="15" t="s">
        <v>93</v>
      </c>
      <c r="M3009" s="0" t="n">
        <v>2</v>
      </c>
      <c r="N3009" s="16" t="n">
        <f aca="false">I3009*K3009</f>
        <v>174577</v>
      </c>
      <c r="O3009" s="16" t="n">
        <f aca="false">I3009*(K3009-J3009)</f>
        <v>33124</v>
      </c>
      <c r="P3009" s="15" t="n">
        <f aca="false">K3009-J3009</f>
        <v>196</v>
      </c>
      <c r="Q3009" s="0" t="str">
        <f aca="false">IF(G3009=0,"Out of stock",IF(G3009&lt;H3009,"Understocked",IF(G3009&gt;Summary!$B$6*H3009,"Overstocked","Healthy")))</f>
        <v>Healthy</v>
      </c>
      <c r="R3009" s="0" t="str">
        <f aca="false">IF(I3009&gt;=Summary!$B$7,"Fast",IF(I3009&lt;Summary!$B$8,"Slow","Medium"))</f>
        <v>Medium</v>
      </c>
      <c r="S3009" s="15" t="n">
        <f aca="false">IF(M3009&gt;Summary!$B$5,1,0)</f>
        <v>0</v>
      </c>
      <c r="T3009" s="16" t="n">
        <f aca="false">IF(Q3009="Overstocked",(G3009-Summary!$B$6*H3009)*J3009,0)</f>
        <v>0</v>
      </c>
    </row>
    <row r="3010" customFormat="false" ht="15" hidden="false" customHeight="false" outlineLevel="0" collapsed="false">
      <c r="A3010" s="0" t="s">
        <v>3108</v>
      </c>
      <c r="B3010" s="0" t="s">
        <v>107</v>
      </c>
      <c r="C3010" s="0" t="s">
        <v>96</v>
      </c>
      <c r="D3010" s="0" t="s">
        <v>92</v>
      </c>
      <c r="E3010" s="14" t="n">
        <v>45219</v>
      </c>
      <c r="F3010" s="14" t="n">
        <v>45224</v>
      </c>
      <c r="G3010" s="0" t="n">
        <v>159</v>
      </c>
      <c r="H3010" s="0" t="n">
        <v>78</v>
      </c>
      <c r="I3010" s="0" t="n">
        <v>206</v>
      </c>
      <c r="J3010" s="0" t="n">
        <v>1797</v>
      </c>
      <c r="K3010" s="0" t="n">
        <v>2077</v>
      </c>
      <c r="L3010" s="15" t="s">
        <v>87</v>
      </c>
      <c r="M3010" s="0" t="n">
        <v>5</v>
      </c>
      <c r="N3010" s="16" t="n">
        <f aca="false">I3010*K3010</f>
        <v>427862</v>
      </c>
      <c r="O3010" s="16" t="n">
        <f aca="false">I3010*(K3010-J3010)</f>
        <v>57680</v>
      </c>
      <c r="P3010" s="15" t="n">
        <f aca="false">K3010-J3010</f>
        <v>280</v>
      </c>
      <c r="Q3010" s="0" t="str">
        <f aca="false">IF(G3010=0,"Out of stock",IF(G3010&lt;H3010,"Understocked",IF(G3010&gt;Summary!$B$6*H3010,"Overstocked","Healthy")))</f>
        <v>Healthy</v>
      </c>
      <c r="R3010" s="0" t="str">
        <f aca="false">IF(I3010&gt;=Summary!$B$7,"Fast",IF(I3010&lt;Summary!$B$8,"Slow","Medium"))</f>
        <v>Fast</v>
      </c>
      <c r="S3010" s="15" t="n">
        <f aca="false">IF(M3010&gt;Summary!$B$5,1,0)</f>
        <v>0</v>
      </c>
      <c r="T3010" s="16" t="n">
        <f aca="false">IF(Q3010="Overstocked",(G3010-Summary!$B$6*H3010)*J3010,0)</f>
        <v>0</v>
      </c>
    </row>
    <row r="3011" customFormat="false" ht="15" hidden="false" customHeight="false" outlineLevel="0" collapsed="false">
      <c r="A3011" s="0" t="s">
        <v>3109</v>
      </c>
      <c r="B3011" s="0" t="s">
        <v>84</v>
      </c>
      <c r="C3011" s="0" t="s">
        <v>96</v>
      </c>
      <c r="D3011" s="0" t="s">
        <v>86</v>
      </c>
      <c r="E3011" s="14" t="n">
        <v>45079</v>
      </c>
      <c r="F3011" s="14" t="n">
        <v>45085</v>
      </c>
      <c r="G3011" s="0" t="n">
        <v>181</v>
      </c>
      <c r="H3011" s="0" t="n">
        <v>54</v>
      </c>
      <c r="I3011" s="0" t="n">
        <v>38</v>
      </c>
      <c r="J3011" s="0" t="n">
        <v>1775</v>
      </c>
      <c r="K3011" s="0" t="n">
        <v>1920</v>
      </c>
      <c r="L3011" s="15" t="s">
        <v>97</v>
      </c>
      <c r="M3011" s="0" t="n">
        <v>6</v>
      </c>
      <c r="N3011" s="16" t="n">
        <f aca="false">I3011*K3011</f>
        <v>72960</v>
      </c>
      <c r="O3011" s="16" t="n">
        <f aca="false">I3011*(K3011-J3011)</f>
        <v>5510</v>
      </c>
      <c r="P3011" s="15" t="n">
        <f aca="false">K3011-J3011</f>
        <v>145</v>
      </c>
      <c r="Q3011" s="0" t="str">
        <f aca="false">IF(G3011=0,"Out of stock",IF(G3011&lt;H3011,"Understocked",IF(G3011&gt;Summary!$B$6*H3011,"Overstocked","Healthy")))</f>
        <v>Healthy</v>
      </c>
      <c r="R3011" s="0" t="str">
        <f aca="false">IF(I3011&gt;=Summary!$B$7,"Fast",IF(I3011&lt;Summary!$B$8,"Slow","Medium"))</f>
        <v>Slow</v>
      </c>
      <c r="S3011" s="15" t="n">
        <f aca="false">IF(M3011&gt;Summary!$B$5,1,0)</f>
        <v>0</v>
      </c>
      <c r="T3011" s="16" t="n">
        <f aca="false">IF(Q3011="Overstocked",(G3011-Summary!$B$6*H3011)*J3011,0)</f>
        <v>0</v>
      </c>
    </row>
    <row r="3012" customFormat="false" ht="15" hidden="false" customHeight="false" outlineLevel="0" collapsed="false">
      <c r="A3012" s="0" t="s">
        <v>3110</v>
      </c>
      <c r="B3012" s="0" t="s">
        <v>115</v>
      </c>
      <c r="C3012" s="0" t="s">
        <v>78</v>
      </c>
      <c r="D3012" s="0" t="s">
        <v>86</v>
      </c>
      <c r="E3012" s="14" t="n">
        <v>45470</v>
      </c>
      <c r="F3012" s="14" t="n">
        <v>45471</v>
      </c>
      <c r="G3012" s="0" t="n">
        <v>364</v>
      </c>
      <c r="H3012" s="0" t="n">
        <v>70</v>
      </c>
      <c r="I3012" s="0" t="n">
        <v>56</v>
      </c>
      <c r="J3012" s="0" t="n">
        <v>1353</v>
      </c>
      <c r="K3012" s="0" t="n">
        <v>1469</v>
      </c>
      <c r="L3012" s="15" t="s">
        <v>93</v>
      </c>
      <c r="M3012" s="0" t="n">
        <v>1</v>
      </c>
      <c r="N3012" s="16" t="n">
        <f aca="false">I3012*K3012</f>
        <v>82264</v>
      </c>
      <c r="O3012" s="16" t="n">
        <f aca="false">I3012*(K3012-J3012)</f>
        <v>6496</v>
      </c>
      <c r="P3012" s="15" t="n">
        <f aca="false">K3012-J3012</f>
        <v>116</v>
      </c>
      <c r="Q3012" s="0" t="str">
        <f aca="false">IF(G3012=0,"Out of stock",IF(G3012&lt;H3012,"Understocked",IF(G3012&gt;Summary!$B$6*H3012,"Overstocked","Healthy")))</f>
        <v>Overstocked</v>
      </c>
      <c r="R3012" s="0" t="str">
        <f aca="false">IF(I3012&gt;=Summary!$B$7,"Fast",IF(I3012&lt;Summary!$B$8,"Slow","Medium"))</f>
        <v>Slow</v>
      </c>
      <c r="S3012" s="15" t="n">
        <f aca="false">IF(M3012&gt;Summary!$B$5,1,0)</f>
        <v>0</v>
      </c>
      <c r="T3012" s="16" t="n">
        <f aca="false">IF(Q3012="Overstocked",(G3012-Summary!$B$6*H3012)*J3012,0)</f>
        <v>113652</v>
      </c>
    </row>
    <row r="3013" customFormat="false" ht="15" hidden="false" customHeight="false" outlineLevel="0" collapsed="false">
      <c r="A3013" s="0" t="s">
        <v>3111</v>
      </c>
      <c r="B3013" s="0" t="s">
        <v>84</v>
      </c>
      <c r="C3013" s="0" t="s">
        <v>85</v>
      </c>
      <c r="D3013" s="0" t="s">
        <v>102</v>
      </c>
      <c r="E3013" s="14" t="n">
        <v>45281</v>
      </c>
      <c r="F3013" s="14" t="n">
        <v>45284</v>
      </c>
      <c r="G3013" s="0" t="n">
        <v>468</v>
      </c>
      <c r="H3013" s="0" t="n">
        <v>59</v>
      </c>
      <c r="I3013" s="0" t="n">
        <v>241</v>
      </c>
      <c r="J3013" s="0" t="n">
        <v>461</v>
      </c>
      <c r="K3013" s="0" t="n">
        <v>525</v>
      </c>
      <c r="L3013" s="15" t="s">
        <v>82</v>
      </c>
      <c r="M3013" s="0" t="n">
        <v>3</v>
      </c>
      <c r="N3013" s="16" t="n">
        <f aca="false">I3013*K3013</f>
        <v>126525</v>
      </c>
      <c r="O3013" s="16" t="n">
        <f aca="false">I3013*(K3013-J3013)</f>
        <v>15424</v>
      </c>
      <c r="P3013" s="15" t="n">
        <f aca="false">K3013-J3013</f>
        <v>64</v>
      </c>
      <c r="Q3013" s="0" t="str">
        <f aca="false">IF(G3013=0,"Out of stock",IF(G3013&lt;H3013,"Understocked",IF(G3013&gt;Summary!$B$6*H3013,"Overstocked","Healthy")))</f>
        <v>Overstocked</v>
      </c>
      <c r="R3013" s="0" t="str">
        <f aca="false">IF(I3013&gt;=Summary!$B$7,"Fast",IF(I3013&lt;Summary!$B$8,"Slow","Medium"))</f>
        <v>Fast</v>
      </c>
      <c r="S3013" s="15" t="n">
        <f aca="false">IF(M3013&gt;Summary!$B$5,1,0)</f>
        <v>0</v>
      </c>
      <c r="T3013" s="16" t="n">
        <f aca="false">IF(Q3013="Overstocked",(G3013-Summary!$B$6*H3013)*J3013,0)</f>
        <v>106952</v>
      </c>
    </row>
    <row r="3014" customFormat="false" ht="15" hidden="false" customHeight="false" outlineLevel="0" collapsed="false">
      <c r="A3014" s="0" t="s">
        <v>3112</v>
      </c>
      <c r="B3014" s="0" t="s">
        <v>101</v>
      </c>
      <c r="C3014" s="0" t="s">
        <v>96</v>
      </c>
      <c r="D3014" s="0" t="s">
        <v>90</v>
      </c>
      <c r="E3014" s="14" t="n">
        <v>45248</v>
      </c>
      <c r="F3014" s="14" t="n">
        <v>45251</v>
      </c>
      <c r="G3014" s="0" t="n">
        <v>446</v>
      </c>
      <c r="H3014" s="0" t="n">
        <v>119</v>
      </c>
      <c r="I3014" s="0" t="n">
        <v>293</v>
      </c>
      <c r="J3014" s="0" t="n">
        <v>302</v>
      </c>
      <c r="K3014" s="0" t="n">
        <v>564</v>
      </c>
      <c r="L3014" s="15" t="s">
        <v>80</v>
      </c>
      <c r="M3014" s="0" t="n">
        <v>3</v>
      </c>
      <c r="N3014" s="16" t="n">
        <f aca="false">I3014*K3014</f>
        <v>165252</v>
      </c>
      <c r="O3014" s="16" t="n">
        <f aca="false">I3014*(K3014-J3014)</f>
        <v>76766</v>
      </c>
      <c r="P3014" s="15" t="n">
        <f aca="false">K3014-J3014</f>
        <v>262</v>
      </c>
      <c r="Q3014" s="0" t="str">
        <f aca="false">IF(G3014=0,"Out of stock",IF(G3014&lt;H3014,"Understocked",IF(G3014&gt;Summary!$B$6*H3014,"Overstocked","Healthy")))</f>
        <v>Healthy</v>
      </c>
      <c r="R3014" s="0" t="str">
        <f aca="false">IF(I3014&gt;=Summary!$B$7,"Fast",IF(I3014&lt;Summary!$B$8,"Slow","Medium"))</f>
        <v>Fast</v>
      </c>
      <c r="S3014" s="15" t="n">
        <f aca="false">IF(M3014&gt;Summary!$B$5,1,0)</f>
        <v>0</v>
      </c>
      <c r="T3014" s="16" t="n">
        <f aca="false">IF(Q3014="Overstocked",(G3014-Summary!$B$6*H3014)*J3014,0)</f>
        <v>0</v>
      </c>
    </row>
    <row r="3015" customFormat="false" ht="15" hidden="false" customHeight="false" outlineLevel="0" collapsed="false">
      <c r="A3015" s="0" t="s">
        <v>3113</v>
      </c>
      <c r="B3015" s="0" t="s">
        <v>89</v>
      </c>
      <c r="C3015" s="0" t="s">
        <v>104</v>
      </c>
      <c r="D3015" s="0" t="s">
        <v>90</v>
      </c>
      <c r="E3015" s="14" t="n">
        <v>45627</v>
      </c>
      <c r="F3015" s="14" t="n">
        <v>45633</v>
      </c>
      <c r="G3015" s="0" t="n">
        <v>192</v>
      </c>
      <c r="H3015" s="0" t="n">
        <v>125</v>
      </c>
      <c r="I3015" s="0" t="n">
        <v>71</v>
      </c>
      <c r="J3015" s="0" t="n">
        <v>254</v>
      </c>
      <c r="K3015" s="0" t="n">
        <v>683</v>
      </c>
      <c r="L3015" s="15" t="s">
        <v>93</v>
      </c>
      <c r="M3015" s="0" t="n">
        <v>6</v>
      </c>
      <c r="N3015" s="16" t="n">
        <f aca="false">I3015*K3015</f>
        <v>48493</v>
      </c>
      <c r="O3015" s="16" t="n">
        <f aca="false">I3015*(K3015-J3015)</f>
        <v>30459</v>
      </c>
      <c r="P3015" s="15" t="n">
        <f aca="false">K3015-J3015</f>
        <v>429</v>
      </c>
      <c r="Q3015" s="0" t="str">
        <f aca="false">IF(G3015=0,"Out of stock",IF(G3015&lt;H3015,"Understocked",IF(G3015&gt;Summary!$B$6*H3015,"Overstocked","Healthy")))</f>
        <v>Healthy</v>
      </c>
      <c r="R3015" s="0" t="str">
        <f aca="false">IF(I3015&gt;=Summary!$B$7,"Fast",IF(I3015&lt;Summary!$B$8,"Slow","Medium"))</f>
        <v>Slow</v>
      </c>
      <c r="S3015" s="15" t="n">
        <f aca="false">IF(M3015&gt;Summary!$B$5,1,0)</f>
        <v>0</v>
      </c>
      <c r="T3015" s="16" t="n">
        <f aca="false">IF(Q3015="Overstocked",(G3015-Summary!$B$6*H3015)*J3015,0)</f>
        <v>0</v>
      </c>
    </row>
    <row r="3016" customFormat="false" ht="15" hidden="false" customHeight="false" outlineLevel="0" collapsed="false">
      <c r="A3016" s="0" t="s">
        <v>3114</v>
      </c>
      <c r="B3016" s="0" t="s">
        <v>89</v>
      </c>
      <c r="C3016" s="0" t="s">
        <v>78</v>
      </c>
      <c r="D3016" s="0" t="s">
        <v>92</v>
      </c>
      <c r="E3016" s="14" t="n">
        <v>45000</v>
      </c>
      <c r="F3016" s="14" t="n">
        <v>45008</v>
      </c>
      <c r="G3016" s="0" t="n">
        <v>251</v>
      </c>
      <c r="H3016" s="0" t="n">
        <v>69</v>
      </c>
      <c r="I3016" s="0" t="n">
        <v>6</v>
      </c>
      <c r="J3016" s="0" t="n">
        <v>1981</v>
      </c>
      <c r="K3016" s="0" t="n">
        <v>2437</v>
      </c>
      <c r="L3016" s="15" t="s">
        <v>82</v>
      </c>
      <c r="M3016" s="0" t="n">
        <v>8</v>
      </c>
      <c r="N3016" s="16" t="n">
        <f aca="false">I3016*K3016</f>
        <v>14622</v>
      </c>
      <c r="O3016" s="16" t="n">
        <f aca="false">I3016*(K3016-J3016)</f>
        <v>2736</v>
      </c>
      <c r="P3016" s="15" t="n">
        <f aca="false">K3016-J3016</f>
        <v>456</v>
      </c>
      <c r="Q3016" s="0" t="str">
        <f aca="false">IF(G3016=0,"Out of stock",IF(G3016&lt;H3016,"Understocked",IF(G3016&gt;Summary!$B$6*H3016,"Overstocked","Healthy")))</f>
        <v>Healthy</v>
      </c>
      <c r="R3016" s="0" t="str">
        <f aca="false">IF(I3016&gt;=Summary!$B$7,"Fast",IF(I3016&lt;Summary!$B$8,"Slow","Medium"))</f>
        <v>Slow</v>
      </c>
      <c r="S3016" s="15" t="n">
        <f aca="false">IF(M3016&gt;Summary!$B$5,1,0)</f>
        <v>1</v>
      </c>
      <c r="T3016" s="16" t="n">
        <f aca="false">IF(Q3016="Overstocked",(G3016-Summary!$B$6*H3016)*J3016,0)</f>
        <v>0</v>
      </c>
    </row>
    <row r="3017" customFormat="false" ht="15" hidden="false" customHeight="false" outlineLevel="0" collapsed="false">
      <c r="A3017" s="0" t="s">
        <v>3115</v>
      </c>
      <c r="B3017" s="0" t="s">
        <v>77</v>
      </c>
      <c r="C3017" s="0" t="s">
        <v>85</v>
      </c>
      <c r="D3017" s="0" t="s">
        <v>90</v>
      </c>
      <c r="E3017" s="14" t="n">
        <v>45284</v>
      </c>
      <c r="F3017" s="14" t="n">
        <v>45287</v>
      </c>
      <c r="G3017" s="0" t="n">
        <v>264</v>
      </c>
      <c r="H3017" s="0" t="n">
        <v>130</v>
      </c>
      <c r="I3017" s="0" t="n">
        <v>178</v>
      </c>
      <c r="J3017" s="0" t="n">
        <v>1232</v>
      </c>
      <c r="K3017" s="0" t="n">
        <v>1610</v>
      </c>
      <c r="L3017" s="15" t="s">
        <v>93</v>
      </c>
      <c r="M3017" s="0" t="n">
        <v>3</v>
      </c>
      <c r="N3017" s="16" t="n">
        <f aca="false">I3017*K3017</f>
        <v>286580</v>
      </c>
      <c r="O3017" s="16" t="n">
        <f aca="false">I3017*(K3017-J3017)</f>
        <v>67284</v>
      </c>
      <c r="P3017" s="15" t="n">
        <f aca="false">K3017-J3017</f>
        <v>378</v>
      </c>
      <c r="Q3017" s="0" t="str">
        <f aca="false">IF(G3017=0,"Out of stock",IF(G3017&lt;H3017,"Understocked",IF(G3017&gt;Summary!$B$6*H3017,"Overstocked","Healthy")))</f>
        <v>Healthy</v>
      </c>
      <c r="R3017" s="0" t="str">
        <f aca="false">IF(I3017&gt;=Summary!$B$7,"Fast",IF(I3017&lt;Summary!$B$8,"Slow","Medium"))</f>
        <v>Medium</v>
      </c>
      <c r="S3017" s="15" t="n">
        <f aca="false">IF(M3017&gt;Summary!$B$5,1,0)</f>
        <v>0</v>
      </c>
      <c r="T3017" s="16" t="n">
        <f aca="false">IF(Q3017="Overstocked",(G3017-Summary!$B$6*H3017)*J3017,0)</f>
        <v>0</v>
      </c>
    </row>
    <row r="3018" customFormat="false" ht="15" hidden="false" customHeight="false" outlineLevel="0" collapsed="false">
      <c r="A3018" s="0" t="s">
        <v>3116</v>
      </c>
      <c r="B3018" s="0" t="s">
        <v>107</v>
      </c>
      <c r="C3018" s="0" t="s">
        <v>85</v>
      </c>
      <c r="D3018" s="0" t="s">
        <v>86</v>
      </c>
      <c r="E3018" s="14" t="n">
        <v>45470</v>
      </c>
      <c r="F3018" s="14" t="n">
        <v>45474</v>
      </c>
      <c r="G3018" s="0" t="n">
        <v>324</v>
      </c>
      <c r="H3018" s="0" t="n">
        <v>66</v>
      </c>
      <c r="I3018" s="0" t="n">
        <v>222</v>
      </c>
      <c r="J3018" s="0" t="n">
        <v>227</v>
      </c>
      <c r="K3018" s="0" t="n">
        <v>477</v>
      </c>
      <c r="L3018" s="15" t="s">
        <v>80</v>
      </c>
      <c r="M3018" s="0" t="n">
        <v>4</v>
      </c>
      <c r="N3018" s="16" t="n">
        <f aca="false">I3018*K3018</f>
        <v>105894</v>
      </c>
      <c r="O3018" s="16" t="n">
        <f aca="false">I3018*(K3018-J3018)</f>
        <v>55500</v>
      </c>
      <c r="P3018" s="15" t="n">
        <f aca="false">K3018-J3018</f>
        <v>250</v>
      </c>
      <c r="Q3018" s="0" t="str">
        <f aca="false">IF(G3018=0,"Out of stock",IF(G3018&lt;H3018,"Understocked",IF(G3018&gt;Summary!$B$6*H3018,"Overstocked","Healthy")))</f>
        <v>Overstocked</v>
      </c>
      <c r="R3018" s="0" t="str">
        <f aca="false">IF(I3018&gt;=Summary!$B$7,"Fast",IF(I3018&lt;Summary!$B$8,"Slow","Medium"))</f>
        <v>Fast</v>
      </c>
      <c r="S3018" s="15" t="n">
        <f aca="false">IF(M3018&gt;Summary!$B$5,1,0)</f>
        <v>0</v>
      </c>
      <c r="T3018" s="16" t="n">
        <f aca="false">IF(Q3018="Overstocked",(G3018-Summary!$B$6*H3018)*J3018,0)</f>
        <v>13620</v>
      </c>
    </row>
    <row r="3019" customFormat="false" ht="15" hidden="false" customHeight="false" outlineLevel="0" collapsed="false">
      <c r="A3019" s="0" t="s">
        <v>3117</v>
      </c>
      <c r="B3019" s="0" t="s">
        <v>101</v>
      </c>
      <c r="C3019" s="0" t="s">
        <v>85</v>
      </c>
      <c r="D3019" s="0" t="s">
        <v>102</v>
      </c>
      <c r="E3019" s="14" t="n">
        <v>45451</v>
      </c>
      <c r="F3019" s="14" t="n">
        <v>45454</v>
      </c>
      <c r="G3019" s="0" t="n">
        <v>446</v>
      </c>
      <c r="H3019" s="0" t="n">
        <v>107</v>
      </c>
      <c r="I3019" s="0" t="n">
        <v>258</v>
      </c>
      <c r="J3019" s="0" t="n">
        <v>1001</v>
      </c>
      <c r="K3019" s="0" t="n">
        <v>1104</v>
      </c>
      <c r="L3019" s="15" t="s">
        <v>97</v>
      </c>
      <c r="M3019" s="0" t="n">
        <v>3</v>
      </c>
      <c r="N3019" s="16" t="n">
        <f aca="false">I3019*K3019</f>
        <v>284832</v>
      </c>
      <c r="O3019" s="16" t="n">
        <f aca="false">I3019*(K3019-J3019)</f>
        <v>26574</v>
      </c>
      <c r="P3019" s="15" t="n">
        <f aca="false">K3019-J3019</f>
        <v>103</v>
      </c>
      <c r="Q3019" s="0" t="str">
        <f aca="false">IF(G3019=0,"Out of stock",IF(G3019&lt;H3019,"Understocked",IF(G3019&gt;Summary!$B$6*H3019,"Overstocked","Healthy")))</f>
        <v>Overstocked</v>
      </c>
      <c r="R3019" s="0" t="str">
        <f aca="false">IF(I3019&gt;=Summary!$B$7,"Fast",IF(I3019&lt;Summary!$B$8,"Slow","Medium"))</f>
        <v>Fast</v>
      </c>
      <c r="S3019" s="15" t="n">
        <f aca="false">IF(M3019&gt;Summary!$B$5,1,0)</f>
        <v>0</v>
      </c>
      <c r="T3019" s="16" t="n">
        <f aca="false">IF(Q3019="Overstocked",(G3019-Summary!$B$6*H3019)*J3019,0)</f>
        <v>18018</v>
      </c>
    </row>
    <row r="3020" customFormat="false" ht="15" hidden="false" customHeight="false" outlineLevel="0" collapsed="false">
      <c r="A3020" s="0" t="s">
        <v>3118</v>
      </c>
      <c r="B3020" s="0" t="s">
        <v>89</v>
      </c>
      <c r="C3020" s="0" t="s">
        <v>78</v>
      </c>
      <c r="D3020" s="0" t="s">
        <v>79</v>
      </c>
      <c r="E3020" s="14" t="n">
        <v>45267</v>
      </c>
      <c r="F3020" s="14" t="n">
        <v>45274</v>
      </c>
      <c r="G3020" s="0" t="n">
        <v>463</v>
      </c>
      <c r="H3020" s="0" t="n">
        <v>113</v>
      </c>
      <c r="I3020" s="0" t="n">
        <v>125</v>
      </c>
      <c r="J3020" s="0" t="n">
        <v>1322</v>
      </c>
      <c r="K3020" s="0" t="n">
        <v>1814</v>
      </c>
      <c r="L3020" s="15" t="s">
        <v>87</v>
      </c>
      <c r="M3020" s="0" t="n">
        <v>7</v>
      </c>
      <c r="N3020" s="16" t="n">
        <f aca="false">I3020*K3020</f>
        <v>226750</v>
      </c>
      <c r="O3020" s="16" t="n">
        <f aca="false">I3020*(K3020-J3020)</f>
        <v>61500</v>
      </c>
      <c r="P3020" s="15" t="n">
        <f aca="false">K3020-J3020</f>
        <v>492</v>
      </c>
      <c r="Q3020" s="0" t="str">
        <f aca="false">IF(G3020=0,"Out of stock",IF(G3020&lt;H3020,"Understocked",IF(G3020&gt;Summary!$B$6*H3020,"Overstocked","Healthy")))</f>
        <v>Overstocked</v>
      </c>
      <c r="R3020" s="0" t="str">
        <f aca="false">IF(I3020&gt;=Summary!$B$7,"Fast",IF(I3020&lt;Summary!$B$8,"Slow","Medium"))</f>
        <v>Medium</v>
      </c>
      <c r="S3020" s="15" t="n">
        <f aca="false">IF(M3020&gt;Summary!$B$5,1,0)</f>
        <v>0</v>
      </c>
      <c r="T3020" s="16" t="n">
        <f aca="false">IF(Q3020="Overstocked",(G3020-Summary!$B$6*H3020)*J3020,0)</f>
        <v>14542</v>
      </c>
    </row>
    <row r="3021" customFormat="false" ht="15" hidden="false" customHeight="false" outlineLevel="0" collapsed="false">
      <c r="A3021" s="0" t="s">
        <v>3119</v>
      </c>
      <c r="B3021" s="0" t="s">
        <v>101</v>
      </c>
      <c r="C3021" s="0" t="s">
        <v>78</v>
      </c>
      <c r="D3021" s="0" t="s">
        <v>86</v>
      </c>
      <c r="E3021" s="14" t="n">
        <v>45291</v>
      </c>
      <c r="F3021" s="14" t="n">
        <v>45298</v>
      </c>
      <c r="G3021" s="0" t="n">
        <v>123</v>
      </c>
      <c r="H3021" s="0" t="n">
        <v>79</v>
      </c>
      <c r="I3021" s="0" t="n">
        <v>137</v>
      </c>
      <c r="J3021" s="0" t="n">
        <v>1039</v>
      </c>
      <c r="K3021" s="0" t="n">
        <v>1254</v>
      </c>
      <c r="L3021" s="15" t="s">
        <v>82</v>
      </c>
      <c r="M3021" s="0" t="n">
        <v>7</v>
      </c>
      <c r="N3021" s="16" t="n">
        <f aca="false">I3021*K3021</f>
        <v>171798</v>
      </c>
      <c r="O3021" s="16" t="n">
        <f aca="false">I3021*(K3021-J3021)</f>
        <v>29455</v>
      </c>
      <c r="P3021" s="15" t="n">
        <f aca="false">K3021-J3021</f>
        <v>215</v>
      </c>
      <c r="Q3021" s="0" t="str">
        <f aca="false">IF(G3021=0,"Out of stock",IF(G3021&lt;H3021,"Understocked",IF(G3021&gt;Summary!$B$6*H3021,"Overstocked","Healthy")))</f>
        <v>Healthy</v>
      </c>
      <c r="R3021" s="0" t="str">
        <f aca="false">IF(I3021&gt;=Summary!$B$7,"Fast",IF(I3021&lt;Summary!$B$8,"Slow","Medium"))</f>
        <v>Medium</v>
      </c>
      <c r="S3021" s="15" t="n">
        <f aca="false">IF(M3021&gt;Summary!$B$5,1,0)</f>
        <v>0</v>
      </c>
      <c r="T3021" s="16" t="n">
        <f aca="false">IF(Q3021="Overstocked",(G3021-Summary!$B$6*H3021)*J3021,0)</f>
        <v>0</v>
      </c>
    </row>
    <row r="3022" customFormat="false" ht="15" hidden="false" customHeight="false" outlineLevel="0" collapsed="false">
      <c r="A3022" s="0" t="s">
        <v>3120</v>
      </c>
      <c r="B3022" s="0" t="s">
        <v>107</v>
      </c>
      <c r="C3022" s="0" t="s">
        <v>104</v>
      </c>
      <c r="D3022" s="0" t="s">
        <v>79</v>
      </c>
      <c r="E3022" s="14" t="n">
        <v>45598</v>
      </c>
      <c r="F3022" s="14" t="n">
        <v>45602</v>
      </c>
      <c r="G3022" s="0" t="n">
        <v>267</v>
      </c>
      <c r="H3022" s="0" t="n">
        <v>113</v>
      </c>
      <c r="I3022" s="0" t="n">
        <v>54</v>
      </c>
      <c r="J3022" s="0" t="n">
        <v>970</v>
      </c>
      <c r="K3022" s="0" t="n">
        <v>1407</v>
      </c>
      <c r="L3022" s="15" t="s">
        <v>93</v>
      </c>
      <c r="M3022" s="0" t="n">
        <v>4</v>
      </c>
      <c r="N3022" s="16" t="n">
        <f aca="false">I3022*K3022</f>
        <v>75978</v>
      </c>
      <c r="O3022" s="16" t="n">
        <f aca="false">I3022*(K3022-J3022)</f>
        <v>23598</v>
      </c>
      <c r="P3022" s="15" t="n">
        <f aca="false">K3022-J3022</f>
        <v>437</v>
      </c>
      <c r="Q3022" s="0" t="str">
        <f aca="false">IF(G3022=0,"Out of stock",IF(G3022&lt;H3022,"Understocked",IF(G3022&gt;Summary!$B$6*H3022,"Overstocked","Healthy")))</f>
        <v>Healthy</v>
      </c>
      <c r="R3022" s="0" t="str">
        <f aca="false">IF(I3022&gt;=Summary!$B$7,"Fast",IF(I3022&lt;Summary!$B$8,"Slow","Medium"))</f>
        <v>Slow</v>
      </c>
      <c r="S3022" s="15" t="n">
        <f aca="false">IF(M3022&gt;Summary!$B$5,1,0)</f>
        <v>0</v>
      </c>
      <c r="T3022" s="16" t="n">
        <f aca="false">IF(Q3022="Overstocked",(G3022-Summary!$B$6*H3022)*J3022,0)</f>
        <v>0</v>
      </c>
    </row>
    <row r="3023" customFormat="false" ht="15" hidden="false" customHeight="false" outlineLevel="0" collapsed="false">
      <c r="A3023" s="0" t="s">
        <v>3121</v>
      </c>
      <c r="B3023" s="0" t="s">
        <v>84</v>
      </c>
      <c r="C3023" s="0" t="s">
        <v>85</v>
      </c>
      <c r="D3023" s="0" t="s">
        <v>86</v>
      </c>
      <c r="E3023" s="14" t="n">
        <v>45451</v>
      </c>
      <c r="F3023" s="14" t="n">
        <v>45455</v>
      </c>
      <c r="G3023" s="0" t="n">
        <v>365</v>
      </c>
      <c r="H3023" s="0" t="n">
        <v>123</v>
      </c>
      <c r="I3023" s="0" t="n">
        <v>73</v>
      </c>
      <c r="J3023" s="0" t="n">
        <v>357</v>
      </c>
      <c r="K3023" s="0" t="n">
        <v>792</v>
      </c>
      <c r="L3023" s="15" t="s">
        <v>82</v>
      </c>
      <c r="M3023" s="0" t="n">
        <v>4</v>
      </c>
      <c r="N3023" s="16" t="n">
        <f aca="false">I3023*K3023</f>
        <v>57816</v>
      </c>
      <c r="O3023" s="16" t="n">
        <f aca="false">I3023*(K3023-J3023)</f>
        <v>31755</v>
      </c>
      <c r="P3023" s="15" t="n">
        <f aca="false">K3023-J3023</f>
        <v>435</v>
      </c>
      <c r="Q3023" s="0" t="str">
        <f aca="false">IF(G3023=0,"Out of stock",IF(G3023&lt;H3023,"Understocked",IF(G3023&gt;Summary!$B$6*H3023,"Overstocked","Healthy")))</f>
        <v>Healthy</v>
      </c>
      <c r="R3023" s="0" t="str">
        <f aca="false">IF(I3023&gt;=Summary!$B$7,"Fast",IF(I3023&lt;Summary!$B$8,"Slow","Medium"))</f>
        <v>Slow</v>
      </c>
      <c r="S3023" s="15" t="n">
        <f aca="false">IF(M3023&gt;Summary!$B$5,1,0)</f>
        <v>0</v>
      </c>
      <c r="T3023" s="16" t="n">
        <f aca="false">IF(Q3023="Overstocked",(G3023-Summary!$B$6*H3023)*J3023,0)</f>
        <v>0</v>
      </c>
    </row>
    <row r="3024" customFormat="false" ht="15" hidden="false" customHeight="false" outlineLevel="0" collapsed="false">
      <c r="A3024" s="0" t="s">
        <v>3122</v>
      </c>
      <c r="B3024" s="0" t="s">
        <v>89</v>
      </c>
      <c r="C3024" s="0" t="s">
        <v>96</v>
      </c>
      <c r="D3024" s="0" t="s">
        <v>86</v>
      </c>
      <c r="E3024" s="14" t="n">
        <v>45121</v>
      </c>
      <c r="F3024" s="14" t="n">
        <v>45122</v>
      </c>
      <c r="G3024" s="0" t="n">
        <v>142</v>
      </c>
      <c r="H3024" s="0" t="n">
        <v>150</v>
      </c>
      <c r="I3024" s="0" t="n">
        <v>190</v>
      </c>
      <c r="J3024" s="0" t="n">
        <v>1268</v>
      </c>
      <c r="K3024" s="0" t="n">
        <v>1673</v>
      </c>
      <c r="L3024" s="15" t="s">
        <v>80</v>
      </c>
      <c r="M3024" s="0" t="n">
        <v>1</v>
      </c>
      <c r="N3024" s="16" t="n">
        <f aca="false">I3024*K3024</f>
        <v>317870</v>
      </c>
      <c r="O3024" s="16" t="n">
        <f aca="false">I3024*(K3024-J3024)</f>
        <v>76950</v>
      </c>
      <c r="P3024" s="15" t="n">
        <f aca="false">K3024-J3024</f>
        <v>405</v>
      </c>
      <c r="Q3024" s="0" t="str">
        <f aca="false">IF(G3024=0,"Out of stock",IF(G3024&lt;H3024,"Understocked",IF(G3024&gt;Summary!$B$6*H3024,"Overstocked","Healthy")))</f>
        <v>Understocked</v>
      </c>
      <c r="R3024" s="0" t="str">
        <f aca="false">IF(I3024&gt;=Summary!$B$7,"Fast",IF(I3024&lt;Summary!$B$8,"Slow","Medium"))</f>
        <v>Medium</v>
      </c>
      <c r="S3024" s="15" t="n">
        <f aca="false">IF(M3024&gt;Summary!$B$5,1,0)</f>
        <v>0</v>
      </c>
      <c r="T3024" s="16" t="n">
        <f aca="false">IF(Q3024="Overstocked",(G3024-Summary!$B$6*H3024)*J3024,0)</f>
        <v>0</v>
      </c>
    </row>
    <row r="3025" customFormat="false" ht="15" hidden="false" customHeight="false" outlineLevel="0" collapsed="false">
      <c r="A3025" s="0" t="s">
        <v>3123</v>
      </c>
      <c r="B3025" s="0" t="s">
        <v>101</v>
      </c>
      <c r="C3025" s="0" t="s">
        <v>104</v>
      </c>
      <c r="D3025" s="0" t="s">
        <v>102</v>
      </c>
      <c r="E3025" s="14" t="n">
        <v>44954</v>
      </c>
      <c r="F3025" s="14" t="n">
        <v>44963</v>
      </c>
      <c r="G3025" s="0" t="n">
        <v>214</v>
      </c>
      <c r="H3025" s="0" t="n">
        <v>60</v>
      </c>
      <c r="I3025" s="0" t="n">
        <v>42</v>
      </c>
      <c r="J3025" s="0" t="n">
        <v>1166</v>
      </c>
      <c r="K3025" s="0" t="n">
        <v>1652</v>
      </c>
      <c r="L3025" s="15" t="s">
        <v>80</v>
      </c>
      <c r="M3025" s="0" t="n">
        <v>9</v>
      </c>
      <c r="N3025" s="16" t="n">
        <f aca="false">I3025*K3025</f>
        <v>69384</v>
      </c>
      <c r="O3025" s="16" t="n">
        <f aca="false">I3025*(K3025-J3025)</f>
        <v>20412</v>
      </c>
      <c r="P3025" s="15" t="n">
        <f aca="false">K3025-J3025</f>
        <v>486</v>
      </c>
      <c r="Q3025" s="0" t="str">
        <f aca="false">IF(G3025=0,"Out of stock",IF(G3025&lt;H3025,"Understocked",IF(G3025&gt;Summary!$B$6*H3025,"Overstocked","Healthy")))</f>
        <v>Healthy</v>
      </c>
      <c r="R3025" s="0" t="str">
        <f aca="false">IF(I3025&gt;=Summary!$B$7,"Fast",IF(I3025&lt;Summary!$B$8,"Slow","Medium"))</f>
        <v>Slow</v>
      </c>
      <c r="S3025" s="15" t="n">
        <f aca="false">IF(M3025&gt;Summary!$B$5,1,0)</f>
        <v>1</v>
      </c>
      <c r="T3025" s="16" t="n">
        <f aca="false">IF(Q3025="Overstocked",(G3025-Summary!$B$6*H3025)*J3025,0)</f>
        <v>0</v>
      </c>
    </row>
    <row r="3026" customFormat="false" ht="15" hidden="false" customHeight="false" outlineLevel="0" collapsed="false">
      <c r="A3026" s="0" t="s">
        <v>3124</v>
      </c>
      <c r="B3026" s="0" t="s">
        <v>84</v>
      </c>
      <c r="C3026" s="0" t="s">
        <v>104</v>
      </c>
      <c r="D3026" s="0" t="s">
        <v>90</v>
      </c>
      <c r="E3026" s="14" t="n">
        <v>45101</v>
      </c>
      <c r="F3026" s="14" t="n">
        <v>45111</v>
      </c>
      <c r="G3026" s="0" t="n">
        <v>100</v>
      </c>
      <c r="H3026" s="0" t="n">
        <v>63</v>
      </c>
      <c r="I3026" s="0" t="n">
        <v>206</v>
      </c>
      <c r="J3026" s="0" t="n">
        <v>1963</v>
      </c>
      <c r="K3026" s="0" t="n">
        <v>2064</v>
      </c>
      <c r="L3026" s="15" t="s">
        <v>93</v>
      </c>
      <c r="M3026" s="0" t="n">
        <v>10</v>
      </c>
      <c r="N3026" s="16" t="n">
        <f aca="false">I3026*K3026</f>
        <v>425184</v>
      </c>
      <c r="O3026" s="16" t="n">
        <f aca="false">I3026*(K3026-J3026)</f>
        <v>20806</v>
      </c>
      <c r="P3026" s="15" t="n">
        <f aca="false">K3026-J3026</f>
        <v>101</v>
      </c>
      <c r="Q3026" s="0" t="str">
        <f aca="false">IF(G3026=0,"Out of stock",IF(G3026&lt;H3026,"Understocked",IF(G3026&gt;Summary!$B$6*H3026,"Overstocked","Healthy")))</f>
        <v>Healthy</v>
      </c>
      <c r="R3026" s="0" t="str">
        <f aca="false">IF(I3026&gt;=Summary!$B$7,"Fast",IF(I3026&lt;Summary!$B$8,"Slow","Medium"))</f>
        <v>Fast</v>
      </c>
      <c r="S3026" s="15" t="n">
        <f aca="false">IF(M3026&gt;Summary!$B$5,1,0)</f>
        <v>1</v>
      </c>
      <c r="T3026" s="16" t="n">
        <f aca="false">IF(Q3026="Overstocked",(G3026-Summary!$B$6*H3026)*J3026,0)</f>
        <v>0</v>
      </c>
    </row>
    <row r="3027" customFormat="false" ht="15" hidden="false" customHeight="false" outlineLevel="0" collapsed="false">
      <c r="A3027" s="0" t="s">
        <v>3125</v>
      </c>
      <c r="B3027" s="0" t="s">
        <v>113</v>
      </c>
      <c r="C3027" s="0" t="s">
        <v>96</v>
      </c>
      <c r="D3027" s="0" t="s">
        <v>79</v>
      </c>
      <c r="E3027" s="14" t="n">
        <v>45073</v>
      </c>
      <c r="F3027" s="14" t="n">
        <v>45079</v>
      </c>
      <c r="G3027" s="0" t="n">
        <v>369</v>
      </c>
      <c r="H3027" s="0" t="n">
        <v>97</v>
      </c>
      <c r="I3027" s="0" t="n">
        <v>277</v>
      </c>
      <c r="J3027" s="0" t="n">
        <v>1030</v>
      </c>
      <c r="K3027" s="0" t="n">
        <v>1406</v>
      </c>
      <c r="L3027" s="15" t="s">
        <v>97</v>
      </c>
      <c r="M3027" s="0" t="n">
        <v>6</v>
      </c>
      <c r="N3027" s="16" t="n">
        <f aca="false">I3027*K3027</f>
        <v>389462</v>
      </c>
      <c r="O3027" s="16" t="n">
        <f aca="false">I3027*(K3027-J3027)</f>
        <v>104152</v>
      </c>
      <c r="P3027" s="15" t="n">
        <f aca="false">K3027-J3027</f>
        <v>376</v>
      </c>
      <c r="Q3027" s="0" t="str">
        <f aca="false">IF(G3027=0,"Out of stock",IF(G3027&lt;H3027,"Understocked",IF(G3027&gt;Summary!$B$6*H3027,"Overstocked","Healthy")))</f>
        <v>Healthy</v>
      </c>
      <c r="R3027" s="0" t="str">
        <f aca="false">IF(I3027&gt;=Summary!$B$7,"Fast",IF(I3027&lt;Summary!$B$8,"Slow","Medium"))</f>
        <v>Fast</v>
      </c>
      <c r="S3027" s="15" t="n">
        <f aca="false">IF(M3027&gt;Summary!$B$5,1,0)</f>
        <v>0</v>
      </c>
      <c r="T3027" s="16" t="n">
        <f aca="false">IF(Q3027="Overstocked",(G3027-Summary!$B$6*H3027)*J3027,0)</f>
        <v>0</v>
      </c>
    </row>
    <row r="3028" customFormat="false" ht="15" hidden="false" customHeight="false" outlineLevel="0" collapsed="false">
      <c r="A3028" s="0" t="s">
        <v>3126</v>
      </c>
      <c r="B3028" s="0" t="s">
        <v>84</v>
      </c>
      <c r="C3028" s="0" t="s">
        <v>85</v>
      </c>
      <c r="D3028" s="0" t="s">
        <v>92</v>
      </c>
      <c r="E3028" s="14" t="n">
        <v>45290</v>
      </c>
      <c r="F3028" s="14" t="n">
        <v>45298</v>
      </c>
      <c r="G3028" s="0" t="n">
        <v>394</v>
      </c>
      <c r="H3028" s="0" t="n">
        <v>101</v>
      </c>
      <c r="I3028" s="0" t="n">
        <v>294</v>
      </c>
      <c r="J3028" s="0" t="n">
        <v>1946</v>
      </c>
      <c r="K3028" s="0" t="n">
        <v>2246</v>
      </c>
      <c r="L3028" s="15" t="s">
        <v>82</v>
      </c>
      <c r="M3028" s="0" t="n">
        <v>8</v>
      </c>
      <c r="N3028" s="16" t="n">
        <f aca="false">I3028*K3028</f>
        <v>660324</v>
      </c>
      <c r="O3028" s="16" t="n">
        <f aca="false">I3028*(K3028-J3028)</f>
        <v>88200</v>
      </c>
      <c r="P3028" s="15" t="n">
        <f aca="false">K3028-J3028</f>
        <v>300</v>
      </c>
      <c r="Q3028" s="0" t="str">
        <f aca="false">IF(G3028=0,"Out of stock",IF(G3028&lt;H3028,"Understocked",IF(G3028&gt;Summary!$B$6*H3028,"Overstocked","Healthy")))</f>
        <v>Healthy</v>
      </c>
      <c r="R3028" s="0" t="str">
        <f aca="false">IF(I3028&gt;=Summary!$B$7,"Fast",IF(I3028&lt;Summary!$B$8,"Slow","Medium"))</f>
        <v>Fast</v>
      </c>
      <c r="S3028" s="15" t="n">
        <f aca="false">IF(M3028&gt;Summary!$B$5,1,0)</f>
        <v>1</v>
      </c>
      <c r="T3028" s="16" t="n">
        <f aca="false">IF(Q3028="Overstocked",(G3028-Summary!$B$6*H3028)*J3028,0)</f>
        <v>0</v>
      </c>
    </row>
    <row r="3029" customFormat="false" ht="15" hidden="false" customHeight="false" outlineLevel="0" collapsed="false">
      <c r="A3029" s="0" t="s">
        <v>3127</v>
      </c>
      <c r="B3029" s="0" t="s">
        <v>101</v>
      </c>
      <c r="C3029" s="0" t="s">
        <v>85</v>
      </c>
      <c r="D3029" s="0" t="s">
        <v>102</v>
      </c>
      <c r="E3029" s="14" t="n">
        <v>45492</v>
      </c>
      <c r="F3029" s="14" t="n">
        <v>45501</v>
      </c>
      <c r="G3029" s="0" t="n">
        <v>60</v>
      </c>
      <c r="H3029" s="0" t="n">
        <v>122</v>
      </c>
      <c r="I3029" s="0" t="n">
        <v>87</v>
      </c>
      <c r="J3029" s="0" t="n">
        <v>1562</v>
      </c>
      <c r="K3029" s="0" t="n">
        <v>1778</v>
      </c>
      <c r="L3029" s="15" t="s">
        <v>87</v>
      </c>
      <c r="M3029" s="0" t="n">
        <v>9</v>
      </c>
      <c r="N3029" s="16" t="n">
        <f aca="false">I3029*K3029</f>
        <v>154686</v>
      </c>
      <c r="O3029" s="16" t="n">
        <f aca="false">I3029*(K3029-J3029)</f>
        <v>18792</v>
      </c>
      <c r="P3029" s="15" t="n">
        <f aca="false">K3029-J3029</f>
        <v>216</v>
      </c>
      <c r="Q3029" s="0" t="str">
        <f aca="false">IF(G3029=0,"Out of stock",IF(G3029&lt;H3029,"Understocked",IF(G3029&gt;Summary!$B$6*H3029,"Overstocked","Healthy")))</f>
        <v>Understocked</v>
      </c>
      <c r="R3029" s="0" t="str">
        <f aca="false">IF(I3029&gt;=Summary!$B$7,"Fast",IF(I3029&lt;Summary!$B$8,"Slow","Medium"))</f>
        <v>Slow</v>
      </c>
      <c r="S3029" s="15" t="n">
        <f aca="false">IF(M3029&gt;Summary!$B$5,1,0)</f>
        <v>1</v>
      </c>
      <c r="T3029" s="16" t="n">
        <f aca="false">IF(Q3029="Overstocked",(G3029-Summary!$B$6*H3029)*J3029,0)</f>
        <v>0</v>
      </c>
    </row>
    <row r="3030" customFormat="false" ht="15" hidden="false" customHeight="false" outlineLevel="0" collapsed="false">
      <c r="A3030" s="0" t="s">
        <v>3128</v>
      </c>
      <c r="B3030" s="0" t="s">
        <v>101</v>
      </c>
      <c r="C3030" s="0" t="s">
        <v>85</v>
      </c>
      <c r="D3030" s="0" t="s">
        <v>92</v>
      </c>
      <c r="E3030" s="14" t="n">
        <v>45492</v>
      </c>
      <c r="F3030" s="14" t="n">
        <v>45501</v>
      </c>
      <c r="G3030" s="0" t="n">
        <v>163</v>
      </c>
      <c r="H3030" s="0" t="n">
        <v>131</v>
      </c>
      <c r="I3030" s="0" t="n">
        <v>85</v>
      </c>
      <c r="J3030" s="0" t="n">
        <v>1417</v>
      </c>
      <c r="K3030" s="0" t="n">
        <v>1856</v>
      </c>
      <c r="L3030" s="15" t="s">
        <v>97</v>
      </c>
      <c r="M3030" s="0" t="n">
        <v>9</v>
      </c>
      <c r="N3030" s="16" t="n">
        <f aca="false">I3030*K3030</f>
        <v>157760</v>
      </c>
      <c r="O3030" s="16" t="n">
        <f aca="false">I3030*(K3030-J3030)</f>
        <v>37315</v>
      </c>
      <c r="P3030" s="15" t="n">
        <f aca="false">K3030-J3030</f>
        <v>439</v>
      </c>
      <c r="Q3030" s="0" t="str">
        <f aca="false">IF(G3030=0,"Out of stock",IF(G3030&lt;H3030,"Understocked",IF(G3030&gt;Summary!$B$6*H3030,"Overstocked","Healthy")))</f>
        <v>Healthy</v>
      </c>
      <c r="R3030" s="0" t="str">
        <f aca="false">IF(I3030&gt;=Summary!$B$7,"Fast",IF(I3030&lt;Summary!$B$8,"Slow","Medium"))</f>
        <v>Slow</v>
      </c>
      <c r="S3030" s="15" t="n">
        <f aca="false">IF(M3030&gt;Summary!$B$5,1,0)</f>
        <v>1</v>
      </c>
      <c r="T3030" s="16" t="n">
        <f aca="false">IF(Q3030="Overstocked",(G3030-Summary!$B$6*H3030)*J3030,0)</f>
        <v>0</v>
      </c>
    </row>
    <row r="3031" customFormat="false" ht="15" hidden="false" customHeight="false" outlineLevel="0" collapsed="false">
      <c r="A3031" s="0" t="s">
        <v>3129</v>
      </c>
      <c r="B3031" s="0" t="s">
        <v>115</v>
      </c>
      <c r="C3031" s="0" t="s">
        <v>78</v>
      </c>
      <c r="D3031" s="0" t="s">
        <v>79</v>
      </c>
      <c r="E3031" s="14" t="n">
        <v>45044</v>
      </c>
      <c r="F3031" s="14" t="n">
        <v>45046</v>
      </c>
      <c r="G3031" s="0" t="n">
        <v>434</v>
      </c>
      <c r="H3031" s="0" t="n">
        <v>102</v>
      </c>
      <c r="I3031" s="0" t="n">
        <v>13</v>
      </c>
      <c r="J3031" s="0" t="n">
        <v>776</v>
      </c>
      <c r="K3031" s="0" t="n">
        <v>1185</v>
      </c>
      <c r="L3031" s="15" t="s">
        <v>97</v>
      </c>
      <c r="M3031" s="0" t="n">
        <v>2</v>
      </c>
      <c r="N3031" s="16" t="n">
        <f aca="false">I3031*K3031</f>
        <v>15405</v>
      </c>
      <c r="O3031" s="16" t="n">
        <f aca="false">I3031*(K3031-J3031)</f>
        <v>5317</v>
      </c>
      <c r="P3031" s="15" t="n">
        <f aca="false">K3031-J3031</f>
        <v>409</v>
      </c>
      <c r="Q3031" s="0" t="str">
        <f aca="false">IF(G3031=0,"Out of stock",IF(G3031&lt;H3031,"Understocked",IF(G3031&gt;Summary!$B$6*H3031,"Overstocked","Healthy")))</f>
        <v>Overstocked</v>
      </c>
      <c r="R3031" s="0" t="str">
        <f aca="false">IF(I3031&gt;=Summary!$B$7,"Fast",IF(I3031&lt;Summary!$B$8,"Slow","Medium"))</f>
        <v>Slow</v>
      </c>
      <c r="S3031" s="15" t="n">
        <f aca="false">IF(M3031&gt;Summary!$B$5,1,0)</f>
        <v>0</v>
      </c>
      <c r="T3031" s="16" t="n">
        <f aca="false">IF(Q3031="Overstocked",(G3031-Summary!$B$6*H3031)*J3031,0)</f>
        <v>20176</v>
      </c>
    </row>
    <row r="3032" customFormat="false" ht="15" hidden="false" customHeight="false" outlineLevel="0" collapsed="false">
      <c r="A3032" s="0" t="s">
        <v>3130</v>
      </c>
      <c r="B3032" s="0" t="s">
        <v>95</v>
      </c>
      <c r="C3032" s="0" t="s">
        <v>96</v>
      </c>
      <c r="D3032" s="0" t="s">
        <v>79</v>
      </c>
      <c r="E3032" s="14" t="n">
        <v>45071</v>
      </c>
      <c r="F3032" s="14" t="n">
        <v>45081</v>
      </c>
      <c r="G3032" s="0" t="n">
        <v>462</v>
      </c>
      <c r="H3032" s="0" t="n">
        <v>78</v>
      </c>
      <c r="I3032" s="0" t="n">
        <v>152</v>
      </c>
      <c r="J3032" s="0" t="n">
        <v>1452</v>
      </c>
      <c r="K3032" s="0" t="n">
        <v>1827</v>
      </c>
      <c r="L3032" s="15" t="s">
        <v>93</v>
      </c>
      <c r="M3032" s="0" t="n">
        <v>10</v>
      </c>
      <c r="N3032" s="16" t="n">
        <f aca="false">I3032*K3032</f>
        <v>277704</v>
      </c>
      <c r="O3032" s="16" t="n">
        <f aca="false">I3032*(K3032-J3032)</f>
        <v>57000</v>
      </c>
      <c r="P3032" s="15" t="n">
        <f aca="false">K3032-J3032</f>
        <v>375</v>
      </c>
      <c r="Q3032" s="0" t="str">
        <f aca="false">IF(G3032=0,"Out of stock",IF(G3032&lt;H3032,"Understocked",IF(G3032&gt;Summary!$B$6*H3032,"Overstocked","Healthy")))</f>
        <v>Overstocked</v>
      </c>
      <c r="R3032" s="0" t="str">
        <f aca="false">IF(I3032&gt;=Summary!$B$7,"Fast",IF(I3032&lt;Summary!$B$8,"Slow","Medium"))</f>
        <v>Medium</v>
      </c>
      <c r="S3032" s="15" t="n">
        <f aca="false">IF(M3032&gt;Summary!$B$5,1,0)</f>
        <v>1</v>
      </c>
      <c r="T3032" s="16" t="n">
        <f aca="false">IF(Q3032="Overstocked",(G3032-Summary!$B$6*H3032)*J3032,0)</f>
        <v>217800</v>
      </c>
    </row>
    <row r="3033" customFormat="false" ht="15" hidden="false" customHeight="false" outlineLevel="0" collapsed="false">
      <c r="A3033" s="0" t="s">
        <v>3131</v>
      </c>
      <c r="B3033" s="0" t="s">
        <v>123</v>
      </c>
      <c r="C3033" s="0" t="s">
        <v>104</v>
      </c>
      <c r="D3033" s="0" t="s">
        <v>86</v>
      </c>
      <c r="E3033" s="14" t="n">
        <v>45377</v>
      </c>
      <c r="F3033" s="14" t="n">
        <v>45387</v>
      </c>
      <c r="G3033" s="0" t="n">
        <v>298</v>
      </c>
      <c r="H3033" s="0" t="n">
        <v>113</v>
      </c>
      <c r="I3033" s="0" t="n">
        <v>6</v>
      </c>
      <c r="J3033" s="0" t="n">
        <v>1134</v>
      </c>
      <c r="K3033" s="0" t="n">
        <v>1328</v>
      </c>
      <c r="L3033" s="15" t="s">
        <v>87</v>
      </c>
      <c r="M3033" s="0" t="n">
        <v>10</v>
      </c>
      <c r="N3033" s="16" t="n">
        <f aca="false">I3033*K3033</f>
        <v>7968</v>
      </c>
      <c r="O3033" s="16" t="n">
        <f aca="false">I3033*(K3033-J3033)</f>
        <v>1164</v>
      </c>
      <c r="P3033" s="15" t="n">
        <f aca="false">K3033-J3033</f>
        <v>194</v>
      </c>
      <c r="Q3033" s="0" t="str">
        <f aca="false">IF(G3033=0,"Out of stock",IF(G3033&lt;H3033,"Understocked",IF(G3033&gt;Summary!$B$6*H3033,"Overstocked","Healthy")))</f>
        <v>Healthy</v>
      </c>
      <c r="R3033" s="0" t="str">
        <f aca="false">IF(I3033&gt;=Summary!$B$7,"Fast",IF(I3033&lt;Summary!$B$8,"Slow","Medium"))</f>
        <v>Slow</v>
      </c>
      <c r="S3033" s="15" t="n">
        <f aca="false">IF(M3033&gt;Summary!$B$5,1,0)</f>
        <v>1</v>
      </c>
      <c r="T3033" s="16" t="n">
        <f aca="false">IF(Q3033="Overstocked",(G3033-Summary!$B$6*H3033)*J3033,0)</f>
        <v>0</v>
      </c>
    </row>
    <row r="3034" customFormat="false" ht="15" hidden="false" customHeight="false" outlineLevel="0" collapsed="false">
      <c r="A3034" s="0" t="s">
        <v>3132</v>
      </c>
      <c r="B3034" s="0" t="s">
        <v>123</v>
      </c>
      <c r="C3034" s="0" t="s">
        <v>104</v>
      </c>
      <c r="D3034" s="0" t="s">
        <v>90</v>
      </c>
      <c r="E3034" s="14" t="n">
        <v>45575</v>
      </c>
      <c r="F3034" s="14" t="n">
        <v>45584</v>
      </c>
      <c r="G3034" s="0" t="n">
        <v>158</v>
      </c>
      <c r="H3034" s="0" t="n">
        <v>110</v>
      </c>
      <c r="I3034" s="0" t="n">
        <v>166</v>
      </c>
      <c r="J3034" s="0" t="n">
        <v>1456</v>
      </c>
      <c r="K3034" s="0" t="n">
        <v>1824</v>
      </c>
      <c r="L3034" s="15" t="s">
        <v>82</v>
      </c>
      <c r="M3034" s="0" t="n">
        <v>9</v>
      </c>
      <c r="N3034" s="16" t="n">
        <f aca="false">I3034*K3034</f>
        <v>302784</v>
      </c>
      <c r="O3034" s="16" t="n">
        <f aca="false">I3034*(K3034-J3034)</f>
        <v>61088</v>
      </c>
      <c r="P3034" s="15" t="n">
        <f aca="false">K3034-J3034</f>
        <v>368</v>
      </c>
      <c r="Q3034" s="0" t="str">
        <f aca="false">IF(G3034=0,"Out of stock",IF(G3034&lt;H3034,"Understocked",IF(G3034&gt;Summary!$B$6*H3034,"Overstocked","Healthy")))</f>
        <v>Healthy</v>
      </c>
      <c r="R3034" s="0" t="str">
        <f aca="false">IF(I3034&gt;=Summary!$B$7,"Fast",IF(I3034&lt;Summary!$B$8,"Slow","Medium"))</f>
        <v>Medium</v>
      </c>
      <c r="S3034" s="15" t="n">
        <f aca="false">IF(M3034&gt;Summary!$B$5,1,0)</f>
        <v>1</v>
      </c>
      <c r="T3034" s="16" t="n">
        <f aca="false">IF(Q3034="Overstocked",(G3034-Summary!$B$6*H3034)*J3034,0)</f>
        <v>0</v>
      </c>
    </row>
    <row r="3035" customFormat="false" ht="15" hidden="false" customHeight="false" outlineLevel="0" collapsed="false">
      <c r="A3035" s="0" t="s">
        <v>3133</v>
      </c>
      <c r="B3035" s="0" t="s">
        <v>107</v>
      </c>
      <c r="C3035" s="0" t="s">
        <v>96</v>
      </c>
      <c r="D3035" s="0" t="s">
        <v>86</v>
      </c>
      <c r="E3035" s="14" t="n">
        <v>44940</v>
      </c>
      <c r="F3035" s="14" t="n">
        <v>44943</v>
      </c>
      <c r="G3035" s="0" t="n">
        <v>127</v>
      </c>
      <c r="H3035" s="0" t="n">
        <v>79</v>
      </c>
      <c r="I3035" s="0" t="n">
        <v>195</v>
      </c>
      <c r="J3035" s="0" t="n">
        <v>939</v>
      </c>
      <c r="K3035" s="0" t="n">
        <v>1418</v>
      </c>
      <c r="L3035" s="15" t="s">
        <v>93</v>
      </c>
      <c r="M3035" s="0" t="n">
        <v>3</v>
      </c>
      <c r="N3035" s="16" t="n">
        <f aca="false">I3035*K3035</f>
        <v>276510</v>
      </c>
      <c r="O3035" s="16" t="n">
        <f aca="false">I3035*(K3035-J3035)</f>
        <v>93405</v>
      </c>
      <c r="P3035" s="15" t="n">
        <f aca="false">K3035-J3035</f>
        <v>479</v>
      </c>
      <c r="Q3035" s="0" t="str">
        <f aca="false">IF(G3035=0,"Out of stock",IF(G3035&lt;H3035,"Understocked",IF(G3035&gt;Summary!$B$6*H3035,"Overstocked","Healthy")))</f>
        <v>Healthy</v>
      </c>
      <c r="R3035" s="0" t="str">
        <f aca="false">IF(I3035&gt;=Summary!$B$7,"Fast",IF(I3035&lt;Summary!$B$8,"Slow","Medium"))</f>
        <v>Medium</v>
      </c>
      <c r="S3035" s="15" t="n">
        <f aca="false">IF(M3035&gt;Summary!$B$5,1,0)</f>
        <v>0</v>
      </c>
      <c r="T3035" s="16" t="n">
        <f aca="false">IF(Q3035="Overstocked",(G3035-Summary!$B$6*H3035)*J3035,0)</f>
        <v>0</v>
      </c>
    </row>
    <row r="3036" customFormat="false" ht="15" hidden="false" customHeight="false" outlineLevel="0" collapsed="false">
      <c r="A3036" s="0" t="s">
        <v>3134</v>
      </c>
      <c r="B3036" s="0" t="s">
        <v>77</v>
      </c>
      <c r="C3036" s="0" t="s">
        <v>104</v>
      </c>
      <c r="D3036" s="0" t="s">
        <v>86</v>
      </c>
      <c r="E3036" s="14" t="n">
        <v>45067</v>
      </c>
      <c r="F3036" s="14" t="n">
        <v>45073</v>
      </c>
      <c r="G3036" s="0" t="n">
        <v>425</v>
      </c>
      <c r="H3036" s="0" t="n">
        <v>81</v>
      </c>
      <c r="I3036" s="0" t="n">
        <v>7</v>
      </c>
      <c r="J3036" s="0" t="n">
        <v>646</v>
      </c>
      <c r="K3036" s="0" t="n">
        <v>1055</v>
      </c>
      <c r="L3036" s="15" t="s">
        <v>97</v>
      </c>
      <c r="M3036" s="0" t="n">
        <v>6</v>
      </c>
      <c r="N3036" s="16" t="n">
        <f aca="false">I3036*K3036</f>
        <v>7385</v>
      </c>
      <c r="O3036" s="16" t="n">
        <f aca="false">I3036*(K3036-J3036)</f>
        <v>2863</v>
      </c>
      <c r="P3036" s="15" t="n">
        <f aca="false">K3036-J3036</f>
        <v>409</v>
      </c>
      <c r="Q3036" s="0" t="str">
        <f aca="false">IF(G3036=0,"Out of stock",IF(G3036&lt;H3036,"Understocked",IF(G3036&gt;Summary!$B$6*H3036,"Overstocked","Healthy")))</f>
        <v>Overstocked</v>
      </c>
      <c r="R3036" s="0" t="str">
        <f aca="false">IF(I3036&gt;=Summary!$B$7,"Fast",IF(I3036&lt;Summary!$B$8,"Slow","Medium"))</f>
        <v>Slow</v>
      </c>
      <c r="S3036" s="15" t="n">
        <f aca="false">IF(M3036&gt;Summary!$B$5,1,0)</f>
        <v>0</v>
      </c>
      <c r="T3036" s="16" t="n">
        <f aca="false">IF(Q3036="Overstocked",(G3036-Summary!$B$6*H3036)*J3036,0)</f>
        <v>65246</v>
      </c>
    </row>
    <row r="3037" customFormat="false" ht="15" hidden="false" customHeight="false" outlineLevel="0" collapsed="false">
      <c r="A3037" s="0" t="s">
        <v>3135</v>
      </c>
      <c r="B3037" s="0" t="s">
        <v>123</v>
      </c>
      <c r="C3037" s="0" t="s">
        <v>96</v>
      </c>
      <c r="D3037" s="0" t="s">
        <v>102</v>
      </c>
      <c r="E3037" s="14" t="n">
        <v>45062</v>
      </c>
      <c r="F3037" s="14" t="n">
        <v>45065</v>
      </c>
      <c r="G3037" s="0" t="n">
        <v>383</v>
      </c>
      <c r="H3037" s="0" t="n">
        <v>65</v>
      </c>
      <c r="I3037" s="0" t="n">
        <v>35</v>
      </c>
      <c r="J3037" s="0" t="n">
        <v>496</v>
      </c>
      <c r="K3037" s="0" t="n">
        <v>658</v>
      </c>
      <c r="L3037" s="15" t="s">
        <v>82</v>
      </c>
      <c r="M3037" s="0" t="n">
        <v>3</v>
      </c>
      <c r="N3037" s="16" t="n">
        <f aca="false">I3037*K3037</f>
        <v>23030</v>
      </c>
      <c r="O3037" s="16" t="n">
        <f aca="false">I3037*(K3037-J3037)</f>
        <v>5670</v>
      </c>
      <c r="P3037" s="15" t="n">
        <f aca="false">K3037-J3037</f>
        <v>162</v>
      </c>
      <c r="Q3037" s="0" t="str">
        <f aca="false">IF(G3037=0,"Out of stock",IF(G3037&lt;H3037,"Understocked",IF(G3037&gt;Summary!$B$6*H3037,"Overstocked","Healthy")))</f>
        <v>Overstocked</v>
      </c>
      <c r="R3037" s="0" t="str">
        <f aca="false">IF(I3037&gt;=Summary!$B$7,"Fast",IF(I3037&lt;Summary!$B$8,"Slow","Medium"))</f>
        <v>Slow</v>
      </c>
      <c r="S3037" s="15" t="n">
        <f aca="false">IF(M3037&gt;Summary!$B$5,1,0)</f>
        <v>0</v>
      </c>
      <c r="T3037" s="16" t="n">
        <f aca="false">IF(Q3037="Overstocked",(G3037-Summary!$B$6*H3037)*J3037,0)</f>
        <v>61008</v>
      </c>
    </row>
    <row r="3038" customFormat="false" ht="15" hidden="false" customHeight="false" outlineLevel="0" collapsed="false">
      <c r="A3038" s="0" t="s">
        <v>3136</v>
      </c>
      <c r="B3038" s="0" t="s">
        <v>113</v>
      </c>
      <c r="C3038" s="0" t="s">
        <v>78</v>
      </c>
      <c r="D3038" s="0" t="s">
        <v>102</v>
      </c>
      <c r="E3038" s="14" t="n">
        <v>45141</v>
      </c>
      <c r="F3038" s="14" t="n">
        <v>45149</v>
      </c>
      <c r="G3038" s="0" t="n">
        <v>6</v>
      </c>
      <c r="H3038" s="0" t="n">
        <v>50</v>
      </c>
      <c r="I3038" s="0" t="n">
        <v>161</v>
      </c>
      <c r="J3038" s="0" t="n">
        <v>1248</v>
      </c>
      <c r="K3038" s="0" t="n">
        <v>1706</v>
      </c>
      <c r="L3038" s="15" t="s">
        <v>93</v>
      </c>
      <c r="M3038" s="0" t="n">
        <v>8</v>
      </c>
      <c r="N3038" s="16" t="n">
        <f aca="false">I3038*K3038</f>
        <v>274666</v>
      </c>
      <c r="O3038" s="16" t="n">
        <f aca="false">I3038*(K3038-J3038)</f>
        <v>73738</v>
      </c>
      <c r="P3038" s="15" t="n">
        <f aca="false">K3038-J3038</f>
        <v>458</v>
      </c>
      <c r="Q3038" s="0" t="str">
        <f aca="false">IF(G3038=0,"Out of stock",IF(G3038&lt;H3038,"Understocked",IF(G3038&gt;Summary!$B$6*H3038,"Overstocked","Healthy")))</f>
        <v>Understocked</v>
      </c>
      <c r="R3038" s="0" t="str">
        <f aca="false">IF(I3038&gt;=Summary!$B$7,"Fast",IF(I3038&lt;Summary!$B$8,"Slow","Medium"))</f>
        <v>Medium</v>
      </c>
      <c r="S3038" s="15" t="n">
        <f aca="false">IF(M3038&gt;Summary!$B$5,1,0)</f>
        <v>1</v>
      </c>
      <c r="T3038" s="16" t="n">
        <f aca="false">IF(Q3038="Overstocked",(G3038-Summary!$B$6*H3038)*J3038,0)</f>
        <v>0</v>
      </c>
    </row>
    <row r="3039" customFormat="false" ht="15" hidden="false" customHeight="false" outlineLevel="0" collapsed="false">
      <c r="A3039" s="0" t="s">
        <v>3137</v>
      </c>
      <c r="B3039" s="0" t="s">
        <v>111</v>
      </c>
      <c r="C3039" s="0" t="s">
        <v>78</v>
      </c>
      <c r="D3039" s="0" t="s">
        <v>90</v>
      </c>
      <c r="E3039" s="14" t="n">
        <v>45155</v>
      </c>
      <c r="F3039" s="14" t="n">
        <v>45157</v>
      </c>
      <c r="G3039" s="0" t="n">
        <v>240</v>
      </c>
      <c r="H3039" s="0" t="n">
        <v>57</v>
      </c>
      <c r="I3039" s="0" t="n">
        <v>236</v>
      </c>
      <c r="J3039" s="0" t="n">
        <v>1943</v>
      </c>
      <c r="K3039" s="0" t="n">
        <v>2285</v>
      </c>
      <c r="L3039" s="15" t="s">
        <v>87</v>
      </c>
      <c r="M3039" s="0" t="n">
        <v>2</v>
      </c>
      <c r="N3039" s="16" t="n">
        <f aca="false">I3039*K3039</f>
        <v>539260</v>
      </c>
      <c r="O3039" s="16" t="n">
        <f aca="false">I3039*(K3039-J3039)</f>
        <v>80712</v>
      </c>
      <c r="P3039" s="15" t="n">
        <f aca="false">K3039-J3039</f>
        <v>342</v>
      </c>
      <c r="Q3039" s="0" t="str">
        <f aca="false">IF(G3039=0,"Out of stock",IF(G3039&lt;H3039,"Understocked",IF(G3039&gt;Summary!$B$6*H3039,"Overstocked","Healthy")))</f>
        <v>Overstocked</v>
      </c>
      <c r="R3039" s="0" t="str">
        <f aca="false">IF(I3039&gt;=Summary!$B$7,"Fast",IF(I3039&lt;Summary!$B$8,"Slow","Medium"))</f>
        <v>Fast</v>
      </c>
      <c r="S3039" s="15" t="n">
        <f aca="false">IF(M3039&gt;Summary!$B$5,1,0)</f>
        <v>0</v>
      </c>
      <c r="T3039" s="16" t="n">
        <f aca="false">IF(Q3039="Overstocked",(G3039-Summary!$B$6*H3039)*J3039,0)</f>
        <v>23316</v>
      </c>
    </row>
    <row r="3040" customFormat="false" ht="15" hidden="false" customHeight="false" outlineLevel="0" collapsed="false">
      <c r="A3040" s="0" t="s">
        <v>3138</v>
      </c>
      <c r="B3040" s="0" t="s">
        <v>123</v>
      </c>
      <c r="C3040" s="0" t="s">
        <v>85</v>
      </c>
      <c r="D3040" s="0" t="s">
        <v>86</v>
      </c>
      <c r="E3040" s="14" t="n">
        <v>45104</v>
      </c>
      <c r="F3040" s="14" t="n">
        <v>45106</v>
      </c>
      <c r="G3040" s="0" t="n">
        <v>191</v>
      </c>
      <c r="H3040" s="0" t="n">
        <v>105</v>
      </c>
      <c r="I3040" s="0" t="n">
        <v>118</v>
      </c>
      <c r="J3040" s="0" t="n">
        <v>721</v>
      </c>
      <c r="K3040" s="0" t="n">
        <v>912</v>
      </c>
      <c r="L3040" s="15" t="s">
        <v>87</v>
      </c>
      <c r="M3040" s="0" t="n">
        <v>2</v>
      </c>
      <c r="N3040" s="16" t="n">
        <f aca="false">I3040*K3040</f>
        <v>107616</v>
      </c>
      <c r="O3040" s="16" t="n">
        <f aca="false">I3040*(K3040-J3040)</f>
        <v>22538</v>
      </c>
      <c r="P3040" s="15" t="n">
        <f aca="false">K3040-J3040</f>
        <v>191</v>
      </c>
      <c r="Q3040" s="0" t="str">
        <f aca="false">IF(G3040=0,"Out of stock",IF(G3040&lt;H3040,"Understocked",IF(G3040&gt;Summary!$B$6*H3040,"Overstocked","Healthy")))</f>
        <v>Healthy</v>
      </c>
      <c r="R3040" s="0" t="str">
        <f aca="false">IF(I3040&gt;=Summary!$B$7,"Fast",IF(I3040&lt;Summary!$B$8,"Slow","Medium"))</f>
        <v>Medium</v>
      </c>
      <c r="S3040" s="15" t="n">
        <f aca="false">IF(M3040&gt;Summary!$B$5,1,0)</f>
        <v>0</v>
      </c>
      <c r="T3040" s="16" t="n">
        <f aca="false">IF(Q3040="Overstocked",(G3040-Summary!$B$6*H3040)*J3040,0)</f>
        <v>0</v>
      </c>
    </row>
    <row r="3041" customFormat="false" ht="15" hidden="false" customHeight="false" outlineLevel="0" collapsed="false">
      <c r="A3041" s="0" t="s">
        <v>3139</v>
      </c>
      <c r="B3041" s="0" t="s">
        <v>101</v>
      </c>
      <c r="C3041" s="0" t="s">
        <v>96</v>
      </c>
      <c r="D3041" s="0" t="s">
        <v>90</v>
      </c>
      <c r="E3041" s="14" t="n">
        <v>45480</v>
      </c>
      <c r="F3041" s="14" t="n">
        <v>45481</v>
      </c>
      <c r="G3041" s="0" t="n">
        <v>180</v>
      </c>
      <c r="H3041" s="0" t="n">
        <v>73</v>
      </c>
      <c r="I3041" s="0" t="n">
        <v>88</v>
      </c>
      <c r="J3041" s="0" t="n">
        <v>579</v>
      </c>
      <c r="K3041" s="0" t="n">
        <v>677</v>
      </c>
      <c r="L3041" s="15" t="s">
        <v>82</v>
      </c>
      <c r="M3041" s="0" t="n">
        <v>1</v>
      </c>
      <c r="N3041" s="16" t="n">
        <f aca="false">I3041*K3041</f>
        <v>59576</v>
      </c>
      <c r="O3041" s="16" t="n">
        <f aca="false">I3041*(K3041-J3041)</f>
        <v>8624</v>
      </c>
      <c r="P3041" s="15" t="n">
        <f aca="false">K3041-J3041</f>
        <v>98</v>
      </c>
      <c r="Q3041" s="0" t="str">
        <f aca="false">IF(G3041=0,"Out of stock",IF(G3041&lt;H3041,"Understocked",IF(G3041&gt;Summary!$B$6*H3041,"Overstocked","Healthy")))</f>
        <v>Healthy</v>
      </c>
      <c r="R3041" s="0" t="str">
        <f aca="false">IF(I3041&gt;=Summary!$B$7,"Fast",IF(I3041&lt;Summary!$B$8,"Slow","Medium"))</f>
        <v>Slow</v>
      </c>
      <c r="S3041" s="15" t="n">
        <f aca="false">IF(M3041&gt;Summary!$B$5,1,0)</f>
        <v>0</v>
      </c>
      <c r="T3041" s="16" t="n">
        <f aca="false">IF(Q3041="Overstocked",(G3041-Summary!$B$6*H3041)*J3041,0)</f>
        <v>0</v>
      </c>
    </row>
    <row r="3042" customFormat="false" ht="15" hidden="false" customHeight="false" outlineLevel="0" collapsed="false">
      <c r="A3042" s="0" t="s">
        <v>3140</v>
      </c>
      <c r="B3042" s="0" t="s">
        <v>107</v>
      </c>
      <c r="C3042" s="0" t="s">
        <v>85</v>
      </c>
      <c r="D3042" s="0" t="s">
        <v>86</v>
      </c>
      <c r="E3042" s="14" t="n">
        <v>45207</v>
      </c>
      <c r="F3042" s="14" t="n">
        <v>45209</v>
      </c>
      <c r="G3042" s="0" t="n">
        <v>480</v>
      </c>
      <c r="H3042" s="0" t="n">
        <v>53</v>
      </c>
      <c r="I3042" s="0" t="n">
        <v>42</v>
      </c>
      <c r="J3042" s="0" t="n">
        <v>1600</v>
      </c>
      <c r="K3042" s="0" t="n">
        <v>1979</v>
      </c>
      <c r="L3042" s="15" t="s">
        <v>87</v>
      </c>
      <c r="M3042" s="0" t="n">
        <v>2</v>
      </c>
      <c r="N3042" s="16" t="n">
        <f aca="false">I3042*K3042</f>
        <v>83118</v>
      </c>
      <c r="O3042" s="16" t="n">
        <f aca="false">I3042*(K3042-J3042)</f>
        <v>15918</v>
      </c>
      <c r="P3042" s="15" t="n">
        <f aca="false">K3042-J3042</f>
        <v>379</v>
      </c>
      <c r="Q3042" s="0" t="str">
        <f aca="false">IF(G3042=0,"Out of stock",IF(G3042&lt;H3042,"Understocked",IF(G3042&gt;Summary!$B$6*H3042,"Overstocked","Healthy")))</f>
        <v>Overstocked</v>
      </c>
      <c r="R3042" s="0" t="str">
        <f aca="false">IF(I3042&gt;=Summary!$B$7,"Fast",IF(I3042&lt;Summary!$B$8,"Slow","Medium"))</f>
        <v>Slow</v>
      </c>
      <c r="S3042" s="15" t="n">
        <f aca="false">IF(M3042&gt;Summary!$B$5,1,0)</f>
        <v>0</v>
      </c>
      <c r="T3042" s="16" t="n">
        <f aca="false">IF(Q3042="Overstocked",(G3042-Summary!$B$6*H3042)*J3042,0)</f>
        <v>428800</v>
      </c>
    </row>
    <row r="3043" customFormat="false" ht="15" hidden="false" customHeight="false" outlineLevel="0" collapsed="false">
      <c r="A3043" s="0" t="s">
        <v>3141</v>
      </c>
      <c r="B3043" s="0" t="s">
        <v>111</v>
      </c>
      <c r="C3043" s="0" t="s">
        <v>96</v>
      </c>
      <c r="D3043" s="0" t="s">
        <v>86</v>
      </c>
      <c r="E3043" s="14" t="n">
        <v>45152</v>
      </c>
      <c r="F3043" s="14" t="n">
        <v>45156</v>
      </c>
      <c r="G3043" s="0" t="n">
        <v>383</v>
      </c>
      <c r="H3043" s="0" t="n">
        <v>136</v>
      </c>
      <c r="I3043" s="0" t="n">
        <v>20</v>
      </c>
      <c r="J3043" s="0" t="n">
        <v>1915</v>
      </c>
      <c r="K3043" s="0" t="n">
        <v>2220</v>
      </c>
      <c r="L3043" s="15" t="s">
        <v>82</v>
      </c>
      <c r="M3043" s="0" t="n">
        <v>4</v>
      </c>
      <c r="N3043" s="16" t="n">
        <f aca="false">I3043*K3043</f>
        <v>44400</v>
      </c>
      <c r="O3043" s="16" t="n">
        <f aca="false">I3043*(K3043-J3043)</f>
        <v>6100</v>
      </c>
      <c r="P3043" s="15" t="n">
        <f aca="false">K3043-J3043</f>
        <v>305</v>
      </c>
      <c r="Q3043" s="0" t="str">
        <f aca="false">IF(G3043=0,"Out of stock",IF(G3043&lt;H3043,"Understocked",IF(G3043&gt;Summary!$B$6*H3043,"Overstocked","Healthy")))</f>
        <v>Healthy</v>
      </c>
      <c r="R3043" s="0" t="str">
        <f aca="false">IF(I3043&gt;=Summary!$B$7,"Fast",IF(I3043&lt;Summary!$B$8,"Slow","Medium"))</f>
        <v>Slow</v>
      </c>
      <c r="S3043" s="15" t="n">
        <f aca="false">IF(M3043&gt;Summary!$B$5,1,0)</f>
        <v>0</v>
      </c>
      <c r="T3043" s="16" t="n">
        <f aca="false">IF(Q3043="Overstocked",(G3043-Summary!$B$6*H3043)*J3043,0)</f>
        <v>0</v>
      </c>
    </row>
    <row r="3044" customFormat="false" ht="15" hidden="false" customHeight="false" outlineLevel="0" collapsed="false">
      <c r="A3044" s="0" t="s">
        <v>3142</v>
      </c>
      <c r="B3044" s="0" t="s">
        <v>95</v>
      </c>
      <c r="C3044" s="0" t="s">
        <v>85</v>
      </c>
      <c r="D3044" s="0" t="s">
        <v>86</v>
      </c>
      <c r="E3044" s="14" t="n">
        <v>45547</v>
      </c>
      <c r="F3044" s="14" t="n">
        <v>45551</v>
      </c>
      <c r="G3044" s="0" t="n">
        <v>256</v>
      </c>
      <c r="H3044" s="0" t="n">
        <v>85</v>
      </c>
      <c r="I3044" s="0" t="n">
        <v>82</v>
      </c>
      <c r="J3044" s="0" t="n">
        <v>1143</v>
      </c>
      <c r="K3044" s="0" t="n">
        <v>1407</v>
      </c>
      <c r="L3044" s="15" t="s">
        <v>80</v>
      </c>
      <c r="M3044" s="0" t="n">
        <v>4</v>
      </c>
      <c r="N3044" s="16" t="n">
        <f aca="false">I3044*K3044</f>
        <v>115374</v>
      </c>
      <c r="O3044" s="16" t="n">
        <f aca="false">I3044*(K3044-J3044)</f>
        <v>21648</v>
      </c>
      <c r="P3044" s="15" t="n">
        <f aca="false">K3044-J3044</f>
        <v>264</v>
      </c>
      <c r="Q3044" s="0" t="str">
        <f aca="false">IF(G3044=0,"Out of stock",IF(G3044&lt;H3044,"Understocked",IF(G3044&gt;Summary!$B$6*H3044,"Overstocked","Healthy")))</f>
        <v>Healthy</v>
      </c>
      <c r="R3044" s="0" t="str">
        <f aca="false">IF(I3044&gt;=Summary!$B$7,"Fast",IF(I3044&lt;Summary!$B$8,"Slow","Medium"))</f>
        <v>Slow</v>
      </c>
      <c r="S3044" s="15" t="n">
        <f aca="false">IF(M3044&gt;Summary!$B$5,1,0)</f>
        <v>0</v>
      </c>
      <c r="T3044" s="16" t="n">
        <f aca="false">IF(Q3044="Overstocked",(G3044-Summary!$B$6*H3044)*J3044,0)</f>
        <v>0</v>
      </c>
    </row>
    <row r="3045" customFormat="false" ht="15" hidden="false" customHeight="false" outlineLevel="0" collapsed="false">
      <c r="A3045" s="0" t="s">
        <v>3143</v>
      </c>
      <c r="B3045" s="0" t="s">
        <v>123</v>
      </c>
      <c r="C3045" s="0" t="s">
        <v>104</v>
      </c>
      <c r="D3045" s="0" t="s">
        <v>86</v>
      </c>
      <c r="E3045" s="14" t="n">
        <v>45047</v>
      </c>
      <c r="F3045" s="14" t="n">
        <v>45050</v>
      </c>
      <c r="G3045" s="0" t="n">
        <v>147</v>
      </c>
      <c r="H3045" s="0" t="n">
        <v>130</v>
      </c>
      <c r="I3045" s="0" t="n">
        <v>131</v>
      </c>
      <c r="J3045" s="0" t="n">
        <v>631</v>
      </c>
      <c r="K3045" s="0" t="n">
        <v>695</v>
      </c>
      <c r="L3045" s="15" t="s">
        <v>82</v>
      </c>
      <c r="M3045" s="0" t="n">
        <v>3</v>
      </c>
      <c r="N3045" s="16" t="n">
        <f aca="false">I3045*K3045</f>
        <v>91045</v>
      </c>
      <c r="O3045" s="16" t="n">
        <f aca="false">I3045*(K3045-J3045)</f>
        <v>8384</v>
      </c>
      <c r="P3045" s="15" t="n">
        <f aca="false">K3045-J3045</f>
        <v>64</v>
      </c>
      <c r="Q3045" s="0" t="str">
        <f aca="false">IF(G3045=0,"Out of stock",IF(G3045&lt;H3045,"Understocked",IF(G3045&gt;Summary!$B$6*H3045,"Overstocked","Healthy")))</f>
        <v>Healthy</v>
      </c>
      <c r="R3045" s="0" t="str">
        <f aca="false">IF(I3045&gt;=Summary!$B$7,"Fast",IF(I3045&lt;Summary!$B$8,"Slow","Medium"))</f>
        <v>Medium</v>
      </c>
      <c r="S3045" s="15" t="n">
        <f aca="false">IF(M3045&gt;Summary!$B$5,1,0)</f>
        <v>0</v>
      </c>
      <c r="T3045" s="16" t="n">
        <f aca="false">IF(Q3045="Overstocked",(G3045-Summary!$B$6*H3045)*J3045,0)</f>
        <v>0</v>
      </c>
    </row>
    <row r="3046" customFormat="false" ht="15" hidden="false" customHeight="false" outlineLevel="0" collapsed="false">
      <c r="A3046" s="0" t="s">
        <v>3144</v>
      </c>
      <c r="B3046" s="0" t="s">
        <v>113</v>
      </c>
      <c r="C3046" s="0" t="s">
        <v>96</v>
      </c>
      <c r="D3046" s="0" t="s">
        <v>86</v>
      </c>
      <c r="E3046" s="14" t="n">
        <v>45021</v>
      </c>
      <c r="F3046" s="14" t="n">
        <v>45030</v>
      </c>
      <c r="G3046" s="0" t="n">
        <v>52</v>
      </c>
      <c r="H3046" s="0" t="n">
        <v>51</v>
      </c>
      <c r="I3046" s="0" t="n">
        <v>293</v>
      </c>
      <c r="J3046" s="0" t="n">
        <v>262</v>
      </c>
      <c r="K3046" s="0" t="n">
        <v>636</v>
      </c>
      <c r="L3046" s="15" t="s">
        <v>97</v>
      </c>
      <c r="M3046" s="0" t="n">
        <v>9</v>
      </c>
      <c r="N3046" s="16" t="n">
        <f aca="false">I3046*K3046</f>
        <v>186348</v>
      </c>
      <c r="O3046" s="16" t="n">
        <f aca="false">I3046*(K3046-J3046)</f>
        <v>109582</v>
      </c>
      <c r="P3046" s="15" t="n">
        <f aca="false">K3046-J3046</f>
        <v>374</v>
      </c>
      <c r="Q3046" s="0" t="str">
        <f aca="false">IF(G3046=0,"Out of stock",IF(G3046&lt;H3046,"Understocked",IF(G3046&gt;Summary!$B$6*H3046,"Overstocked","Healthy")))</f>
        <v>Healthy</v>
      </c>
      <c r="R3046" s="0" t="str">
        <f aca="false">IF(I3046&gt;=Summary!$B$7,"Fast",IF(I3046&lt;Summary!$B$8,"Slow","Medium"))</f>
        <v>Fast</v>
      </c>
      <c r="S3046" s="15" t="n">
        <f aca="false">IF(M3046&gt;Summary!$B$5,1,0)</f>
        <v>1</v>
      </c>
      <c r="T3046" s="16" t="n">
        <f aca="false">IF(Q3046="Overstocked",(G3046-Summary!$B$6*H3046)*J3046,0)</f>
        <v>0</v>
      </c>
    </row>
    <row r="3047" customFormat="false" ht="15" hidden="false" customHeight="false" outlineLevel="0" collapsed="false">
      <c r="A3047" s="0" t="s">
        <v>3145</v>
      </c>
      <c r="B3047" s="0" t="s">
        <v>89</v>
      </c>
      <c r="C3047" s="0" t="s">
        <v>85</v>
      </c>
      <c r="D3047" s="0" t="s">
        <v>90</v>
      </c>
      <c r="E3047" s="14" t="n">
        <v>45530</v>
      </c>
      <c r="F3047" s="14" t="n">
        <v>45536</v>
      </c>
      <c r="G3047" s="0" t="n">
        <v>69</v>
      </c>
      <c r="H3047" s="0" t="n">
        <v>136</v>
      </c>
      <c r="I3047" s="0" t="n">
        <v>42</v>
      </c>
      <c r="J3047" s="0" t="n">
        <v>400</v>
      </c>
      <c r="K3047" s="0" t="n">
        <v>698</v>
      </c>
      <c r="L3047" s="15" t="s">
        <v>93</v>
      </c>
      <c r="M3047" s="0" t="n">
        <v>6</v>
      </c>
      <c r="N3047" s="16" t="n">
        <f aca="false">I3047*K3047</f>
        <v>29316</v>
      </c>
      <c r="O3047" s="16" t="n">
        <f aca="false">I3047*(K3047-J3047)</f>
        <v>12516</v>
      </c>
      <c r="P3047" s="15" t="n">
        <f aca="false">K3047-J3047</f>
        <v>298</v>
      </c>
      <c r="Q3047" s="0" t="str">
        <f aca="false">IF(G3047=0,"Out of stock",IF(G3047&lt;H3047,"Understocked",IF(G3047&gt;Summary!$B$6*H3047,"Overstocked","Healthy")))</f>
        <v>Understocked</v>
      </c>
      <c r="R3047" s="0" t="str">
        <f aca="false">IF(I3047&gt;=Summary!$B$7,"Fast",IF(I3047&lt;Summary!$B$8,"Slow","Medium"))</f>
        <v>Slow</v>
      </c>
      <c r="S3047" s="15" t="n">
        <f aca="false">IF(M3047&gt;Summary!$B$5,1,0)</f>
        <v>0</v>
      </c>
      <c r="T3047" s="16" t="n">
        <f aca="false">IF(Q3047="Overstocked",(G3047-Summary!$B$6*H3047)*J3047,0)</f>
        <v>0</v>
      </c>
    </row>
    <row r="3048" customFormat="false" ht="15" hidden="false" customHeight="false" outlineLevel="0" collapsed="false">
      <c r="A3048" s="0" t="s">
        <v>3146</v>
      </c>
      <c r="B3048" s="0" t="s">
        <v>84</v>
      </c>
      <c r="C3048" s="0" t="s">
        <v>104</v>
      </c>
      <c r="D3048" s="0" t="s">
        <v>92</v>
      </c>
      <c r="E3048" s="14" t="n">
        <v>45569</v>
      </c>
      <c r="F3048" s="14" t="n">
        <v>45579</v>
      </c>
      <c r="G3048" s="0" t="n">
        <v>369</v>
      </c>
      <c r="H3048" s="0" t="n">
        <v>101</v>
      </c>
      <c r="I3048" s="0" t="n">
        <v>67</v>
      </c>
      <c r="J3048" s="0" t="n">
        <v>219</v>
      </c>
      <c r="K3048" s="0" t="n">
        <v>320</v>
      </c>
      <c r="L3048" s="15" t="s">
        <v>82</v>
      </c>
      <c r="M3048" s="0" t="n">
        <v>10</v>
      </c>
      <c r="N3048" s="16" t="n">
        <f aca="false">I3048*K3048</f>
        <v>21440</v>
      </c>
      <c r="O3048" s="16" t="n">
        <f aca="false">I3048*(K3048-J3048)</f>
        <v>6767</v>
      </c>
      <c r="P3048" s="15" t="n">
        <f aca="false">K3048-J3048</f>
        <v>101</v>
      </c>
      <c r="Q3048" s="0" t="str">
        <f aca="false">IF(G3048=0,"Out of stock",IF(G3048&lt;H3048,"Understocked",IF(G3048&gt;Summary!$B$6*H3048,"Overstocked","Healthy")))</f>
        <v>Healthy</v>
      </c>
      <c r="R3048" s="0" t="str">
        <f aca="false">IF(I3048&gt;=Summary!$B$7,"Fast",IF(I3048&lt;Summary!$B$8,"Slow","Medium"))</f>
        <v>Slow</v>
      </c>
      <c r="S3048" s="15" t="n">
        <f aca="false">IF(M3048&gt;Summary!$B$5,1,0)</f>
        <v>1</v>
      </c>
      <c r="T3048" s="16" t="n">
        <f aca="false">IF(Q3048="Overstocked",(G3048-Summary!$B$6*H3048)*J3048,0)</f>
        <v>0</v>
      </c>
    </row>
    <row r="3049" customFormat="false" ht="15" hidden="false" customHeight="false" outlineLevel="0" collapsed="false">
      <c r="A3049" s="0" t="s">
        <v>3147</v>
      </c>
      <c r="B3049" s="0" t="s">
        <v>89</v>
      </c>
      <c r="C3049" s="0" t="s">
        <v>85</v>
      </c>
      <c r="D3049" s="0" t="s">
        <v>102</v>
      </c>
      <c r="E3049" s="14" t="n">
        <v>45195</v>
      </c>
      <c r="F3049" s="14" t="n">
        <v>45200</v>
      </c>
      <c r="G3049" s="0" t="n">
        <v>97</v>
      </c>
      <c r="H3049" s="0" t="n">
        <v>102</v>
      </c>
      <c r="I3049" s="0" t="n">
        <v>66</v>
      </c>
      <c r="J3049" s="0" t="n">
        <v>1259</v>
      </c>
      <c r="K3049" s="0" t="n">
        <v>1741</v>
      </c>
      <c r="L3049" s="15" t="s">
        <v>93</v>
      </c>
      <c r="M3049" s="0" t="n">
        <v>5</v>
      </c>
      <c r="N3049" s="16" t="n">
        <f aca="false">I3049*K3049</f>
        <v>114906</v>
      </c>
      <c r="O3049" s="16" t="n">
        <f aca="false">I3049*(K3049-J3049)</f>
        <v>31812</v>
      </c>
      <c r="P3049" s="15" t="n">
        <f aca="false">K3049-J3049</f>
        <v>482</v>
      </c>
      <c r="Q3049" s="0" t="str">
        <f aca="false">IF(G3049=0,"Out of stock",IF(G3049&lt;H3049,"Understocked",IF(G3049&gt;Summary!$B$6*H3049,"Overstocked","Healthy")))</f>
        <v>Understocked</v>
      </c>
      <c r="R3049" s="0" t="str">
        <f aca="false">IF(I3049&gt;=Summary!$B$7,"Fast",IF(I3049&lt;Summary!$B$8,"Slow","Medium"))</f>
        <v>Slow</v>
      </c>
      <c r="S3049" s="15" t="n">
        <f aca="false">IF(M3049&gt;Summary!$B$5,1,0)</f>
        <v>0</v>
      </c>
      <c r="T3049" s="16" t="n">
        <f aca="false">IF(Q3049="Overstocked",(G3049-Summary!$B$6*H3049)*J3049,0)</f>
        <v>0</v>
      </c>
    </row>
    <row r="3050" customFormat="false" ht="15" hidden="false" customHeight="false" outlineLevel="0" collapsed="false">
      <c r="A3050" s="0" t="s">
        <v>3148</v>
      </c>
      <c r="B3050" s="0" t="s">
        <v>101</v>
      </c>
      <c r="C3050" s="0" t="s">
        <v>78</v>
      </c>
      <c r="D3050" s="0" t="s">
        <v>86</v>
      </c>
      <c r="E3050" s="14" t="n">
        <v>45386</v>
      </c>
      <c r="F3050" s="14" t="n">
        <v>45389</v>
      </c>
      <c r="G3050" s="0" t="n">
        <v>226</v>
      </c>
      <c r="H3050" s="0" t="n">
        <v>87</v>
      </c>
      <c r="I3050" s="0" t="n">
        <v>162</v>
      </c>
      <c r="J3050" s="0" t="n">
        <v>423</v>
      </c>
      <c r="K3050" s="0" t="n">
        <v>618</v>
      </c>
      <c r="L3050" s="15" t="s">
        <v>93</v>
      </c>
      <c r="M3050" s="0" t="n">
        <v>3</v>
      </c>
      <c r="N3050" s="16" t="n">
        <f aca="false">I3050*K3050</f>
        <v>100116</v>
      </c>
      <c r="O3050" s="16" t="n">
        <f aca="false">I3050*(K3050-J3050)</f>
        <v>31590</v>
      </c>
      <c r="P3050" s="15" t="n">
        <f aca="false">K3050-J3050</f>
        <v>195</v>
      </c>
      <c r="Q3050" s="0" t="str">
        <f aca="false">IF(G3050=0,"Out of stock",IF(G3050&lt;H3050,"Understocked",IF(G3050&gt;Summary!$B$6*H3050,"Overstocked","Healthy")))</f>
        <v>Healthy</v>
      </c>
      <c r="R3050" s="0" t="str">
        <f aca="false">IF(I3050&gt;=Summary!$B$7,"Fast",IF(I3050&lt;Summary!$B$8,"Slow","Medium"))</f>
        <v>Medium</v>
      </c>
      <c r="S3050" s="15" t="n">
        <f aca="false">IF(M3050&gt;Summary!$B$5,1,0)</f>
        <v>0</v>
      </c>
      <c r="T3050" s="16" t="n">
        <f aca="false">IF(Q3050="Overstocked",(G3050-Summary!$B$6*H3050)*J3050,0)</f>
        <v>0</v>
      </c>
    </row>
    <row r="3051" customFormat="false" ht="15" hidden="false" customHeight="false" outlineLevel="0" collapsed="false">
      <c r="A3051" s="0" t="s">
        <v>3149</v>
      </c>
      <c r="B3051" s="0" t="s">
        <v>101</v>
      </c>
      <c r="C3051" s="0" t="s">
        <v>96</v>
      </c>
      <c r="D3051" s="0" t="s">
        <v>92</v>
      </c>
      <c r="E3051" s="14" t="n">
        <v>45390</v>
      </c>
      <c r="F3051" s="14" t="n">
        <v>45398</v>
      </c>
      <c r="G3051" s="0" t="n">
        <v>259</v>
      </c>
      <c r="H3051" s="0" t="n">
        <v>51</v>
      </c>
      <c r="I3051" s="0" t="n">
        <v>284</v>
      </c>
      <c r="J3051" s="0" t="n">
        <v>1437</v>
      </c>
      <c r="K3051" s="0" t="n">
        <v>1672</v>
      </c>
      <c r="L3051" s="15" t="s">
        <v>93</v>
      </c>
      <c r="M3051" s="0" t="n">
        <v>8</v>
      </c>
      <c r="N3051" s="16" t="n">
        <f aca="false">I3051*K3051</f>
        <v>474848</v>
      </c>
      <c r="O3051" s="16" t="n">
        <f aca="false">I3051*(K3051-J3051)</f>
        <v>66740</v>
      </c>
      <c r="P3051" s="15" t="n">
        <f aca="false">K3051-J3051</f>
        <v>235</v>
      </c>
      <c r="Q3051" s="0" t="str">
        <f aca="false">IF(G3051=0,"Out of stock",IF(G3051&lt;H3051,"Understocked",IF(G3051&gt;Summary!$B$6*H3051,"Overstocked","Healthy")))</f>
        <v>Overstocked</v>
      </c>
      <c r="R3051" s="0" t="str">
        <f aca="false">IF(I3051&gt;=Summary!$B$7,"Fast",IF(I3051&lt;Summary!$B$8,"Slow","Medium"))</f>
        <v>Fast</v>
      </c>
      <c r="S3051" s="15" t="n">
        <f aca="false">IF(M3051&gt;Summary!$B$5,1,0)</f>
        <v>1</v>
      </c>
      <c r="T3051" s="16" t="n">
        <f aca="false">IF(Q3051="Overstocked",(G3051-Summary!$B$6*H3051)*J3051,0)</f>
        <v>79035</v>
      </c>
    </row>
    <row r="3052" customFormat="false" ht="15" hidden="false" customHeight="false" outlineLevel="0" collapsed="false">
      <c r="A3052" s="0" t="s">
        <v>3150</v>
      </c>
      <c r="B3052" s="0" t="s">
        <v>123</v>
      </c>
      <c r="C3052" s="0" t="s">
        <v>78</v>
      </c>
      <c r="D3052" s="0" t="s">
        <v>86</v>
      </c>
      <c r="E3052" s="14" t="n">
        <v>44931</v>
      </c>
      <c r="F3052" s="14" t="n">
        <v>44935</v>
      </c>
      <c r="G3052" s="0" t="n">
        <v>458</v>
      </c>
      <c r="H3052" s="0" t="n">
        <v>117</v>
      </c>
      <c r="I3052" s="0" t="n">
        <v>292</v>
      </c>
      <c r="J3052" s="0" t="n">
        <v>856</v>
      </c>
      <c r="K3052" s="0" t="n">
        <v>1299</v>
      </c>
      <c r="L3052" s="15" t="s">
        <v>80</v>
      </c>
      <c r="M3052" s="0" t="n">
        <v>4</v>
      </c>
      <c r="N3052" s="16" t="n">
        <f aca="false">I3052*K3052</f>
        <v>379308</v>
      </c>
      <c r="O3052" s="16" t="n">
        <f aca="false">I3052*(K3052-J3052)</f>
        <v>129356</v>
      </c>
      <c r="P3052" s="15" t="n">
        <f aca="false">K3052-J3052</f>
        <v>443</v>
      </c>
      <c r="Q3052" s="0" t="str">
        <f aca="false">IF(G3052=0,"Out of stock",IF(G3052&lt;H3052,"Understocked",IF(G3052&gt;Summary!$B$6*H3052,"Overstocked","Healthy")))</f>
        <v>Healthy</v>
      </c>
      <c r="R3052" s="0" t="str">
        <f aca="false">IF(I3052&gt;=Summary!$B$7,"Fast",IF(I3052&lt;Summary!$B$8,"Slow","Medium"))</f>
        <v>Fast</v>
      </c>
      <c r="S3052" s="15" t="n">
        <f aca="false">IF(M3052&gt;Summary!$B$5,1,0)</f>
        <v>0</v>
      </c>
      <c r="T3052" s="16" t="n">
        <f aca="false">IF(Q3052="Overstocked",(G3052-Summary!$B$6*H3052)*J3052,0)</f>
        <v>0</v>
      </c>
    </row>
    <row r="3053" customFormat="false" ht="15" hidden="false" customHeight="false" outlineLevel="0" collapsed="false">
      <c r="A3053" s="0" t="s">
        <v>3151</v>
      </c>
      <c r="B3053" s="0" t="s">
        <v>107</v>
      </c>
      <c r="C3053" s="0" t="s">
        <v>78</v>
      </c>
      <c r="D3053" s="0" t="s">
        <v>86</v>
      </c>
      <c r="E3053" s="14" t="n">
        <v>45135</v>
      </c>
      <c r="F3053" s="14" t="n">
        <v>45144</v>
      </c>
      <c r="G3053" s="0" t="n">
        <v>447</v>
      </c>
      <c r="H3053" s="0" t="n">
        <v>137</v>
      </c>
      <c r="I3053" s="0" t="n">
        <v>226</v>
      </c>
      <c r="J3053" s="0" t="n">
        <v>1595</v>
      </c>
      <c r="K3053" s="0" t="n">
        <v>1759</v>
      </c>
      <c r="L3053" s="15" t="s">
        <v>97</v>
      </c>
      <c r="M3053" s="0" t="n">
        <v>9</v>
      </c>
      <c r="N3053" s="16" t="n">
        <f aca="false">I3053*K3053</f>
        <v>397534</v>
      </c>
      <c r="O3053" s="16" t="n">
        <f aca="false">I3053*(K3053-J3053)</f>
        <v>37064</v>
      </c>
      <c r="P3053" s="15" t="n">
        <f aca="false">K3053-J3053</f>
        <v>164</v>
      </c>
      <c r="Q3053" s="0" t="str">
        <f aca="false">IF(G3053=0,"Out of stock",IF(G3053&lt;H3053,"Understocked",IF(G3053&gt;Summary!$B$6*H3053,"Overstocked","Healthy")))</f>
        <v>Healthy</v>
      </c>
      <c r="R3053" s="0" t="str">
        <f aca="false">IF(I3053&gt;=Summary!$B$7,"Fast",IF(I3053&lt;Summary!$B$8,"Slow","Medium"))</f>
        <v>Fast</v>
      </c>
      <c r="S3053" s="15" t="n">
        <f aca="false">IF(M3053&gt;Summary!$B$5,1,0)</f>
        <v>1</v>
      </c>
      <c r="T3053" s="16" t="n">
        <f aca="false">IF(Q3053="Overstocked",(G3053-Summary!$B$6*H3053)*J3053,0)</f>
        <v>0</v>
      </c>
    </row>
    <row r="3054" customFormat="false" ht="15" hidden="false" customHeight="false" outlineLevel="0" collapsed="false">
      <c r="A3054" s="0" t="s">
        <v>3152</v>
      </c>
      <c r="B3054" s="0" t="s">
        <v>115</v>
      </c>
      <c r="C3054" s="0" t="s">
        <v>104</v>
      </c>
      <c r="D3054" s="0" t="s">
        <v>102</v>
      </c>
      <c r="E3054" s="14" t="n">
        <v>45170</v>
      </c>
      <c r="F3054" s="14" t="n">
        <v>45175</v>
      </c>
      <c r="G3054" s="0" t="n">
        <v>370</v>
      </c>
      <c r="H3054" s="0" t="n">
        <v>56</v>
      </c>
      <c r="I3054" s="0" t="n">
        <v>49</v>
      </c>
      <c r="J3054" s="0" t="n">
        <v>1253</v>
      </c>
      <c r="K3054" s="0" t="n">
        <v>1502</v>
      </c>
      <c r="L3054" s="15" t="s">
        <v>87</v>
      </c>
      <c r="M3054" s="0" t="n">
        <v>5</v>
      </c>
      <c r="N3054" s="16" t="n">
        <f aca="false">I3054*K3054</f>
        <v>73598</v>
      </c>
      <c r="O3054" s="16" t="n">
        <f aca="false">I3054*(K3054-J3054)</f>
        <v>12201</v>
      </c>
      <c r="P3054" s="15" t="n">
        <f aca="false">K3054-J3054</f>
        <v>249</v>
      </c>
      <c r="Q3054" s="0" t="str">
        <f aca="false">IF(G3054=0,"Out of stock",IF(G3054&lt;H3054,"Understocked",IF(G3054&gt;Summary!$B$6*H3054,"Overstocked","Healthy")))</f>
        <v>Overstocked</v>
      </c>
      <c r="R3054" s="0" t="str">
        <f aca="false">IF(I3054&gt;=Summary!$B$7,"Fast",IF(I3054&lt;Summary!$B$8,"Slow","Medium"))</f>
        <v>Slow</v>
      </c>
      <c r="S3054" s="15" t="n">
        <f aca="false">IF(M3054&gt;Summary!$B$5,1,0)</f>
        <v>0</v>
      </c>
      <c r="T3054" s="16" t="n">
        <f aca="false">IF(Q3054="Overstocked",(G3054-Summary!$B$6*H3054)*J3054,0)</f>
        <v>182938</v>
      </c>
    </row>
    <row r="3055" customFormat="false" ht="15" hidden="false" customHeight="false" outlineLevel="0" collapsed="false">
      <c r="A3055" s="0" t="s">
        <v>3153</v>
      </c>
      <c r="B3055" s="0" t="s">
        <v>101</v>
      </c>
      <c r="C3055" s="0" t="s">
        <v>78</v>
      </c>
      <c r="D3055" s="0" t="s">
        <v>92</v>
      </c>
      <c r="E3055" s="14" t="n">
        <v>45177</v>
      </c>
      <c r="F3055" s="14" t="n">
        <v>45183</v>
      </c>
      <c r="G3055" s="0" t="n">
        <v>67</v>
      </c>
      <c r="H3055" s="0" t="n">
        <v>51</v>
      </c>
      <c r="I3055" s="0" t="n">
        <v>170</v>
      </c>
      <c r="J3055" s="0" t="n">
        <v>1462</v>
      </c>
      <c r="K3055" s="0" t="n">
        <v>1560</v>
      </c>
      <c r="L3055" s="15" t="s">
        <v>93</v>
      </c>
      <c r="M3055" s="0" t="n">
        <v>6</v>
      </c>
      <c r="N3055" s="16" t="n">
        <f aca="false">I3055*K3055</f>
        <v>265200</v>
      </c>
      <c r="O3055" s="16" t="n">
        <f aca="false">I3055*(K3055-J3055)</f>
        <v>16660</v>
      </c>
      <c r="P3055" s="15" t="n">
        <f aca="false">K3055-J3055</f>
        <v>98</v>
      </c>
      <c r="Q3055" s="0" t="str">
        <f aca="false">IF(G3055=0,"Out of stock",IF(G3055&lt;H3055,"Understocked",IF(G3055&gt;Summary!$B$6*H3055,"Overstocked","Healthy")))</f>
        <v>Healthy</v>
      </c>
      <c r="R3055" s="0" t="str">
        <f aca="false">IF(I3055&gt;=Summary!$B$7,"Fast",IF(I3055&lt;Summary!$B$8,"Slow","Medium"))</f>
        <v>Medium</v>
      </c>
      <c r="S3055" s="15" t="n">
        <f aca="false">IF(M3055&gt;Summary!$B$5,1,0)</f>
        <v>0</v>
      </c>
      <c r="T3055" s="16" t="n">
        <f aca="false">IF(Q3055="Overstocked",(G3055-Summary!$B$6*H3055)*J3055,0)</f>
        <v>0</v>
      </c>
    </row>
    <row r="3056" customFormat="false" ht="15" hidden="false" customHeight="false" outlineLevel="0" collapsed="false">
      <c r="A3056" s="0" t="s">
        <v>3154</v>
      </c>
      <c r="B3056" s="0" t="s">
        <v>115</v>
      </c>
      <c r="C3056" s="0" t="s">
        <v>85</v>
      </c>
      <c r="D3056" s="0" t="s">
        <v>90</v>
      </c>
      <c r="E3056" s="14" t="n">
        <v>45053</v>
      </c>
      <c r="F3056" s="14" t="n">
        <v>45059</v>
      </c>
      <c r="G3056" s="0" t="n">
        <v>204</v>
      </c>
      <c r="H3056" s="0" t="n">
        <v>69</v>
      </c>
      <c r="I3056" s="0" t="n">
        <v>114</v>
      </c>
      <c r="J3056" s="0" t="n">
        <v>881</v>
      </c>
      <c r="K3056" s="0" t="n">
        <v>1231</v>
      </c>
      <c r="L3056" s="15" t="s">
        <v>93</v>
      </c>
      <c r="M3056" s="0" t="n">
        <v>6</v>
      </c>
      <c r="N3056" s="16" t="n">
        <f aca="false">I3056*K3056</f>
        <v>140334</v>
      </c>
      <c r="O3056" s="16" t="n">
        <f aca="false">I3056*(K3056-J3056)</f>
        <v>39900</v>
      </c>
      <c r="P3056" s="15" t="n">
        <f aca="false">K3056-J3056</f>
        <v>350</v>
      </c>
      <c r="Q3056" s="0" t="str">
        <f aca="false">IF(G3056=0,"Out of stock",IF(G3056&lt;H3056,"Understocked",IF(G3056&gt;Summary!$B$6*H3056,"Overstocked","Healthy")))</f>
        <v>Healthy</v>
      </c>
      <c r="R3056" s="0" t="str">
        <f aca="false">IF(I3056&gt;=Summary!$B$7,"Fast",IF(I3056&lt;Summary!$B$8,"Slow","Medium"))</f>
        <v>Medium</v>
      </c>
      <c r="S3056" s="15" t="n">
        <f aca="false">IF(M3056&gt;Summary!$B$5,1,0)</f>
        <v>0</v>
      </c>
      <c r="T3056" s="16" t="n">
        <f aca="false">IF(Q3056="Overstocked",(G3056-Summary!$B$6*H3056)*J3056,0)</f>
        <v>0</v>
      </c>
    </row>
    <row r="3057" customFormat="false" ht="15" hidden="false" customHeight="false" outlineLevel="0" collapsed="false">
      <c r="A3057" s="0" t="s">
        <v>3155</v>
      </c>
      <c r="B3057" s="0" t="s">
        <v>115</v>
      </c>
      <c r="C3057" s="0" t="s">
        <v>78</v>
      </c>
      <c r="D3057" s="0" t="s">
        <v>92</v>
      </c>
      <c r="E3057" s="14" t="n">
        <v>45051</v>
      </c>
      <c r="F3057" s="14" t="n">
        <v>45054</v>
      </c>
      <c r="G3057" s="0" t="n">
        <v>241</v>
      </c>
      <c r="H3057" s="0" t="n">
        <v>123</v>
      </c>
      <c r="I3057" s="0" t="n">
        <v>114</v>
      </c>
      <c r="J3057" s="0" t="n">
        <v>1875</v>
      </c>
      <c r="K3057" s="0" t="n">
        <v>2272</v>
      </c>
      <c r="L3057" s="15" t="s">
        <v>97</v>
      </c>
      <c r="M3057" s="0" t="n">
        <v>3</v>
      </c>
      <c r="N3057" s="16" t="n">
        <f aca="false">I3057*K3057</f>
        <v>259008</v>
      </c>
      <c r="O3057" s="16" t="n">
        <f aca="false">I3057*(K3057-J3057)</f>
        <v>45258</v>
      </c>
      <c r="P3057" s="15" t="n">
        <f aca="false">K3057-J3057</f>
        <v>397</v>
      </c>
      <c r="Q3057" s="0" t="str">
        <f aca="false">IF(G3057=0,"Out of stock",IF(G3057&lt;H3057,"Understocked",IF(G3057&gt;Summary!$B$6*H3057,"Overstocked","Healthy")))</f>
        <v>Healthy</v>
      </c>
      <c r="R3057" s="0" t="str">
        <f aca="false">IF(I3057&gt;=Summary!$B$7,"Fast",IF(I3057&lt;Summary!$B$8,"Slow","Medium"))</f>
        <v>Medium</v>
      </c>
      <c r="S3057" s="15" t="n">
        <f aca="false">IF(M3057&gt;Summary!$B$5,1,0)</f>
        <v>0</v>
      </c>
      <c r="T3057" s="16" t="n">
        <f aca="false">IF(Q3057="Overstocked",(G3057-Summary!$B$6*H3057)*J3057,0)</f>
        <v>0</v>
      </c>
    </row>
    <row r="3058" customFormat="false" ht="15" hidden="false" customHeight="false" outlineLevel="0" collapsed="false">
      <c r="A3058" s="0" t="s">
        <v>3156</v>
      </c>
      <c r="B3058" s="0" t="s">
        <v>89</v>
      </c>
      <c r="C3058" s="0" t="s">
        <v>104</v>
      </c>
      <c r="D3058" s="0" t="s">
        <v>92</v>
      </c>
      <c r="E3058" s="14" t="n">
        <v>45276</v>
      </c>
      <c r="F3058" s="14" t="n">
        <v>45281</v>
      </c>
      <c r="G3058" s="0" t="n">
        <v>290</v>
      </c>
      <c r="H3058" s="0" t="n">
        <v>62</v>
      </c>
      <c r="I3058" s="0" t="n">
        <v>127</v>
      </c>
      <c r="J3058" s="0" t="n">
        <v>292</v>
      </c>
      <c r="K3058" s="0" t="n">
        <v>707</v>
      </c>
      <c r="L3058" s="15" t="s">
        <v>93</v>
      </c>
      <c r="M3058" s="0" t="n">
        <v>5</v>
      </c>
      <c r="N3058" s="16" t="n">
        <f aca="false">I3058*K3058</f>
        <v>89789</v>
      </c>
      <c r="O3058" s="16" t="n">
        <f aca="false">I3058*(K3058-J3058)</f>
        <v>52705</v>
      </c>
      <c r="P3058" s="15" t="n">
        <f aca="false">K3058-J3058</f>
        <v>415</v>
      </c>
      <c r="Q3058" s="0" t="str">
        <f aca="false">IF(G3058=0,"Out of stock",IF(G3058&lt;H3058,"Understocked",IF(G3058&gt;Summary!$B$6*H3058,"Overstocked","Healthy")))</f>
        <v>Overstocked</v>
      </c>
      <c r="R3058" s="0" t="str">
        <f aca="false">IF(I3058&gt;=Summary!$B$7,"Fast",IF(I3058&lt;Summary!$B$8,"Slow","Medium"))</f>
        <v>Medium</v>
      </c>
      <c r="S3058" s="15" t="n">
        <f aca="false">IF(M3058&gt;Summary!$B$5,1,0)</f>
        <v>0</v>
      </c>
      <c r="T3058" s="16" t="n">
        <f aca="false">IF(Q3058="Overstocked",(G3058-Summary!$B$6*H3058)*J3058,0)</f>
        <v>12264</v>
      </c>
    </row>
    <row r="3059" customFormat="false" ht="15" hidden="false" customHeight="false" outlineLevel="0" collapsed="false">
      <c r="A3059" s="0" t="s">
        <v>3157</v>
      </c>
      <c r="B3059" s="0" t="s">
        <v>89</v>
      </c>
      <c r="C3059" s="0" t="s">
        <v>104</v>
      </c>
      <c r="D3059" s="0" t="s">
        <v>102</v>
      </c>
      <c r="E3059" s="14" t="n">
        <v>44969</v>
      </c>
      <c r="F3059" s="14" t="n">
        <v>44973</v>
      </c>
      <c r="G3059" s="0" t="n">
        <v>32</v>
      </c>
      <c r="H3059" s="0" t="n">
        <v>105</v>
      </c>
      <c r="I3059" s="0" t="n">
        <v>56</v>
      </c>
      <c r="J3059" s="0" t="n">
        <v>1798</v>
      </c>
      <c r="K3059" s="0" t="n">
        <v>2061</v>
      </c>
      <c r="L3059" s="15" t="s">
        <v>82</v>
      </c>
      <c r="M3059" s="0" t="n">
        <v>4</v>
      </c>
      <c r="N3059" s="16" t="n">
        <f aca="false">I3059*K3059</f>
        <v>115416</v>
      </c>
      <c r="O3059" s="16" t="n">
        <f aca="false">I3059*(K3059-J3059)</f>
        <v>14728</v>
      </c>
      <c r="P3059" s="15" t="n">
        <f aca="false">K3059-J3059</f>
        <v>263</v>
      </c>
      <c r="Q3059" s="0" t="str">
        <f aca="false">IF(G3059=0,"Out of stock",IF(G3059&lt;H3059,"Understocked",IF(G3059&gt;Summary!$B$6*H3059,"Overstocked","Healthy")))</f>
        <v>Understocked</v>
      </c>
      <c r="R3059" s="0" t="str">
        <f aca="false">IF(I3059&gt;=Summary!$B$7,"Fast",IF(I3059&lt;Summary!$B$8,"Slow","Medium"))</f>
        <v>Slow</v>
      </c>
      <c r="S3059" s="15" t="n">
        <f aca="false">IF(M3059&gt;Summary!$B$5,1,0)</f>
        <v>0</v>
      </c>
      <c r="T3059" s="16" t="n">
        <f aca="false">IF(Q3059="Overstocked",(G3059-Summary!$B$6*H3059)*J3059,0)</f>
        <v>0</v>
      </c>
    </row>
    <row r="3060" customFormat="false" ht="15" hidden="false" customHeight="false" outlineLevel="0" collapsed="false">
      <c r="A3060" s="0" t="s">
        <v>3158</v>
      </c>
      <c r="B3060" s="0" t="s">
        <v>89</v>
      </c>
      <c r="C3060" s="0" t="s">
        <v>96</v>
      </c>
      <c r="D3060" s="0" t="s">
        <v>86</v>
      </c>
      <c r="E3060" s="14" t="n">
        <v>44985</v>
      </c>
      <c r="F3060" s="14" t="n">
        <v>44987</v>
      </c>
      <c r="G3060" s="0" t="n">
        <v>29</v>
      </c>
      <c r="H3060" s="0" t="n">
        <v>93</v>
      </c>
      <c r="I3060" s="0" t="n">
        <v>163</v>
      </c>
      <c r="J3060" s="0" t="n">
        <v>1469</v>
      </c>
      <c r="K3060" s="0" t="n">
        <v>1758</v>
      </c>
      <c r="L3060" s="15" t="s">
        <v>87</v>
      </c>
      <c r="M3060" s="0" t="n">
        <v>2</v>
      </c>
      <c r="N3060" s="16" t="n">
        <f aca="false">I3060*K3060</f>
        <v>286554</v>
      </c>
      <c r="O3060" s="16" t="n">
        <f aca="false">I3060*(K3060-J3060)</f>
        <v>47107</v>
      </c>
      <c r="P3060" s="15" t="n">
        <f aca="false">K3060-J3060</f>
        <v>289</v>
      </c>
      <c r="Q3060" s="0" t="str">
        <f aca="false">IF(G3060=0,"Out of stock",IF(G3060&lt;H3060,"Understocked",IF(G3060&gt;Summary!$B$6*H3060,"Overstocked","Healthy")))</f>
        <v>Understocked</v>
      </c>
      <c r="R3060" s="0" t="str">
        <f aca="false">IF(I3060&gt;=Summary!$B$7,"Fast",IF(I3060&lt;Summary!$B$8,"Slow","Medium"))</f>
        <v>Medium</v>
      </c>
      <c r="S3060" s="15" t="n">
        <f aca="false">IF(M3060&gt;Summary!$B$5,1,0)</f>
        <v>0</v>
      </c>
      <c r="T3060" s="16" t="n">
        <f aca="false">IF(Q3060="Overstocked",(G3060-Summary!$B$6*H3060)*J3060,0)</f>
        <v>0</v>
      </c>
    </row>
    <row r="3061" customFormat="false" ht="15" hidden="false" customHeight="false" outlineLevel="0" collapsed="false">
      <c r="A3061" s="0" t="s">
        <v>3159</v>
      </c>
      <c r="B3061" s="0" t="s">
        <v>89</v>
      </c>
      <c r="C3061" s="0" t="s">
        <v>104</v>
      </c>
      <c r="D3061" s="0" t="s">
        <v>90</v>
      </c>
      <c r="E3061" s="14" t="n">
        <v>45467</v>
      </c>
      <c r="F3061" s="14" t="n">
        <v>45472</v>
      </c>
      <c r="G3061" s="0" t="n">
        <v>392</v>
      </c>
      <c r="H3061" s="0" t="n">
        <v>130</v>
      </c>
      <c r="I3061" s="0" t="n">
        <v>246</v>
      </c>
      <c r="J3061" s="0" t="n">
        <v>1186</v>
      </c>
      <c r="K3061" s="0" t="n">
        <v>1683</v>
      </c>
      <c r="L3061" s="15" t="s">
        <v>80</v>
      </c>
      <c r="M3061" s="0" t="n">
        <v>5</v>
      </c>
      <c r="N3061" s="16" t="n">
        <f aca="false">I3061*K3061</f>
        <v>414018</v>
      </c>
      <c r="O3061" s="16" t="n">
        <f aca="false">I3061*(K3061-J3061)</f>
        <v>122262</v>
      </c>
      <c r="P3061" s="15" t="n">
        <f aca="false">K3061-J3061</f>
        <v>497</v>
      </c>
      <c r="Q3061" s="0" t="str">
        <f aca="false">IF(G3061=0,"Out of stock",IF(G3061&lt;H3061,"Understocked",IF(G3061&gt;Summary!$B$6*H3061,"Overstocked","Healthy")))</f>
        <v>Healthy</v>
      </c>
      <c r="R3061" s="0" t="str">
        <f aca="false">IF(I3061&gt;=Summary!$B$7,"Fast",IF(I3061&lt;Summary!$B$8,"Slow","Medium"))</f>
        <v>Fast</v>
      </c>
      <c r="S3061" s="15" t="n">
        <f aca="false">IF(M3061&gt;Summary!$B$5,1,0)</f>
        <v>0</v>
      </c>
      <c r="T3061" s="16" t="n">
        <f aca="false">IF(Q3061="Overstocked",(G3061-Summary!$B$6*H3061)*J3061,0)</f>
        <v>0</v>
      </c>
    </row>
    <row r="3062" customFormat="false" ht="15" hidden="false" customHeight="false" outlineLevel="0" collapsed="false">
      <c r="A3062" s="0" t="s">
        <v>3160</v>
      </c>
      <c r="B3062" s="0" t="s">
        <v>77</v>
      </c>
      <c r="C3062" s="0" t="s">
        <v>78</v>
      </c>
      <c r="D3062" s="0" t="s">
        <v>92</v>
      </c>
      <c r="E3062" s="14" t="n">
        <v>45516</v>
      </c>
      <c r="F3062" s="14" t="n">
        <v>45517</v>
      </c>
      <c r="G3062" s="0" t="n">
        <v>412</v>
      </c>
      <c r="H3062" s="0" t="n">
        <v>110</v>
      </c>
      <c r="I3062" s="0" t="n">
        <v>86</v>
      </c>
      <c r="J3062" s="0" t="n">
        <v>1318</v>
      </c>
      <c r="K3062" s="0" t="n">
        <v>1472</v>
      </c>
      <c r="L3062" s="15" t="s">
        <v>93</v>
      </c>
      <c r="M3062" s="0" t="n">
        <v>1</v>
      </c>
      <c r="N3062" s="16" t="n">
        <f aca="false">I3062*K3062</f>
        <v>126592</v>
      </c>
      <c r="O3062" s="16" t="n">
        <f aca="false">I3062*(K3062-J3062)</f>
        <v>13244</v>
      </c>
      <c r="P3062" s="15" t="n">
        <f aca="false">K3062-J3062</f>
        <v>154</v>
      </c>
      <c r="Q3062" s="0" t="str">
        <f aca="false">IF(G3062=0,"Out of stock",IF(G3062&lt;H3062,"Understocked",IF(G3062&gt;Summary!$B$6*H3062,"Overstocked","Healthy")))</f>
        <v>Healthy</v>
      </c>
      <c r="R3062" s="0" t="str">
        <f aca="false">IF(I3062&gt;=Summary!$B$7,"Fast",IF(I3062&lt;Summary!$B$8,"Slow","Medium"))</f>
        <v>Slow</v>
      </c>
      <c r="S3062" s="15" t="n">
        <f aca="false">IF(M3062&gt;Summary!$B$5,1,0)</f>
        <v>0</v>
      </c>
      <c r="T3062" s="16" t="n">
        <f aca="false">IF(Q3062="Overstocked",(G3062-Summary!$B$6*H3062)*J3062,0)</f>
        <v>0</v>
      </c>
    </row>
    <row r="3063" customFormat="false" ht="15" hidden="false" customHeight="false" outlineLevel="0" collapsed="false">
      <c r="A3063" s="0" t="s">
        <v>3161</v>
      </c>
      <c r="B3063" s="0" t="s">
        <v>115</v>
      </c>
      <c r="C3063" s="0" t="s">
        <v>78</v>
      </c>
      <c r="D3063" s="0" t="s">
        <v>102</v>
      </c>
      <c r="E3063" s="14" t="n">
        <v>45261</v>
      </c>
      <c r="F3063" s="14" t="n">
        <v>45265</v>
      </c>
      <c r="G3063" s="0" t="n">
        <v>7</v>
      </c>
      <c r="H3063" s="0" t="n">
        <v>77</v>
      </c>
      <c r="I3063" s="0" t="n">
        <v>217</v>
      </c>
      <c r="J3063" s="0" t="n">
        <v>661</v>
      </c>
      <c r="K3063" s="0" t="n">
        <v>783</v>
      </c>
      <c r="L3063" s="15" t="s">
        <v>87</v>
      </c>
      <c r="M3063" s="0" t="n">
        <v>4</v>
      </c>
      <c r="N3063" s="16" t="n">
        <f aca="false">I3063*K3063</f>
        <v>169911</v>
      </c>
      <c r="O3063" s="16" t="n">
        <f aca="false">I3063*(K3063-J3063)</f>
        <v>26474</v>
      </c>
      <c r="P3063" s="15" t="n">
        <f aca="false">K3063-J3063</f>
        <v>122</v>
      </c>
      <c r="Q3063" s="0" t="str">
        <f aca="false">IF(G3063=0,"Out of stock",IF(G3063&lt;H3063,"Understocked",IF(G3063&gt;Summary!$B$6*H3063,"Overstocked","Healthy")))</f>
        <v>Understocked</v>
      </c>
      <c r="R3063" s="0" t="str">
        <f aca="false">IF(I3063&gt;=Summary!$B$7,"Fast",IF(I3063&lt;Summary!$B$8,"Slow","Medium"))</f>
        <v>Fast</v>
      </c>
      <c r="S3063" s="15" t="n">
        <f aca="false">IF(M3063&gt;Summary!$B$5,1,0)</f>
        <v>0</v>
      </c>
      <c r="T3063" s="16" t="n">
        <f aca="false">IF(Q3063="Overstocked",(G3063-Summary!$B$6*H3063)*J3063,0)</f>
        <v>0</v>
      </c>
    </row>
    <row r="3064" customFormat="false" ht="15" hidden="false" customHeight="false" outlineLevel="0" collapsed="false">
      <c r="A3064" s="0" t="s">
        <v>3162</v>
      </c>
      <c r="B3064" s="0" t="s">
        <v>101</v>
      </c>
      <c r="C3064" s="0" t="s">
        <v>78</v>
      </c>
      <c r="D3064" s="0" t="s">
        <v>92</v>
      </c>
      <c r="E3064" s="14" t="n">
        <v>45561</v>
      </c>
      <c r="F3064" s="14" t="n">
        <v>45567</v>
      </c>
      <c r="G3064" s="0" t="n">
        <v>412</v>
      </c>
      <c r="H3064" s="0" t="n">
        <v>88</v>
      </c>
      <c r="I3064" s="0" t="n">
        <v>236</v>
      </c>
      <c r="J3064" s="0" t="n">
        <v>943</v>
      </c>
      <c r="K3064" s="0" t="n">
        <v>1188</v>
      </c>
      <c r="L3064" s="15" t="s">
        <v>93</v>
      </c>
      <c r="M3064" s="0" t="n">
        <v>6</v>
      </c>
      <c r="N3064" s="16" t="n">
        <f aca="false">I3064*K3064</f>
        <v>280368</v>
      </c>
      <c r="O3064" s="16" t="n">
        <f aca="false">I3064*(K3064-J3064)</f>
        <v>57820</v>
      </c>
      <c r="P3064" s="15" t="n">
        <f aca="false">K3064-J3064</f>
        <v>245</v>
      </c>
      <c r="Q3064" s="0" t="str">
        <f aca="false">IF(G3064=0,"Out of stock",IF(G3064&lt;H3064,"Understocked",IF(G3064&gt;Summary!$B$6*H3064,"Overstocked","Healthy")))</f>
        <v>Overstocked</v>
      </c>
      <c r="R3064" s="0" t="str">
        <f aca="false">IF(I3064&gt;=Summary!$B$7,"Fast",IF(I3064&lt;Summary!$B$8,"Slow","Medium"))</f>
        <v>Fast</v>
      </c>
      <c r="S3064" s="15" t="n">
        <f aca="false">IF(M3064&gt;Summary!$B$5,1,0)</f>
        <v>0</v>
      </c>
      <c r="T3064" s="16" t="n">
        <f aca="false">IF(Q3064="Overstocked",(G3064-Summary!$B$6*H3064)*J3064,0)</f>
        <v>56580</v>
      </c>
    </row>
    <row r="3065" customFormat="false" ht="15" hidden="false" customHeight="false" outlineLevel="0" collapsed="false">
      <c r="A3065" s="0" t="s">
        <v>3163</v>
      </c>
      <c r="B3065" s="0" t="s">
        <v>123</v>
      </c>
      <c r="C3065" s="0" t="s">
        <v>85</v>
      </c>
      <c r="D3065" s="0" t="s">
        <v>92</v>
      </c>
      <c r="E3065" s="14" t="n">
        <v>45609</v>
      </c>
      <c r="F3065" s="14" t="n">
        <v>45611</v>
      </c>
      <c r="G3065" s="0" t="n">
        <v>40</v>
      </c>
      <c r="H3065" s="0" t="n">
        <v>75</v>
      </c>
      <c r="I3065" s="0" t="n">
        <v>17</v>
      </c>
      <c r="J3065" s="0" t="n">
        <v>517</v>
      </c>
      <c r="K3065" s="0" t="n">
        <v>719</v>
      </c>
      <c r="L3065" s="15" t="s">
        <v>97</v>
      </c>
      <c r="M3065" s="0" t="n">
        <v>2</v>
      </c>
      <c r="N3065" s="16" t="n">
        <f aca="false">I3065*K3065</f>
        <v>12223</v>
      </c>
      <c r="O3065" s="16" t="n">
        <f aca="false">I3065*(K3065-J3065)</f>
        <v>3434</v>
      </c>
      <c r="P3065" s="15" t="n">
        <f aca="false">K3065-J3065</f>
        <v>202</v>
      </c>
      <c r="Q3065" s="0" t="str">
        <f aca="false">IF(G3065=0,"Out of stock",IF(G3065&lt;H3065,"Understocked",IF(G3065&gt;Summary!$B$6*H3065,"Overstocked","Healthy")))</f>
        <v>Understocked</v>
      </c>
      <c r="R3065" s="0" t="str">
        <f aca="false">IF(I3065&gt;=Summary!$B$7,"Fast",IF(I3065&lt;Summary!$B$8,"Slow","Medium"))</f>
        <v>Slow</v>
      </c>
      <c r="S3065" s="15" t="n">
        <f aca="false">IF(M3065&gt;Summary!$B$5,1,0)</f>
        <v>0</v>
      </c>
      <c r="T3065" s="16" t="n">
        <f aca="false">IF(Q3065="Overstocked",(G3065-Summary!$B$6*H3065)*J3065,0)</f>
        <v>0</v>
      </c>
    </row>
    <row r="3066" customFormat="false" ht="15" hidden="false" customHeight="false" outlineLevel="0" collapsed="false">
      <c r="A3066" s="0" t="s">
        <v>3164</v>
      </c>
      <c r="B3066" s="0" t="s">
        <v>111</v>
      </c>
      <c r="C3066" s="0" t="s">
        <v>85</v>
      </c>
      <c r="D3066" s="0" t="s">
        <v>86</v>
      </c>
      <c r="E3066" s="14" t="n">
        <v>45277</v>
      </c>
      <c r="F3066" s="14" t="n">
        <v>45285</v>
      </c>
      <c r="G3066" s="0" t="n">
        <v>469</v>
      </c>
      <c r="H3066" s="0" t="n">
        <v>130</v>
      </c>
      <c r="I3066" s="0" t="n">
        <v>65</v>
      </c>
      <c r="J3066" s="0" t="n">
        <v>685</v>
      </c>
      <c r="K3066" s="0" t="n">
        <v>1184</v>
      </c>
      <c r="L3066" s="15" t="s">
        <v>82</v>
      </c>
      <c r="M3066" s="0" t="n">
        <v>8</v>
      </c>
      <c r="N3066" s="16" t="n">
        <f aca="false">I3066*K3066</f>
        <v>76960</v>
      </c>
      <c r="O3066" s="16" t="n">
        <f aca="false">I3066*(K3066-J3066)</f>
        <v>32435</v>
      </c>
      <c r="P3066" s="15" t="n">
        <f aca="false">K3066-J3066</f>
        <v>499</v>
      </c>
      <c r="Q3066" s="0" t="str">
        <f aca="false">IF(G3066=0,"Out of stock",IF(G3066&lt;H3066,"Understocked",IF(G3066&gt;Summary!$B$6*H3066,"Overstocked","Healthy")))</f>
        <v>Healthy</v>
      </c>
      <c r="R3066" s="0" t="str">
        <f aca="false">IF(I3066&gt;=Summary!$B$7,"Fast",IF(I3066&lt;Summary!$B$8,"Slow","Medium"))</f>
        <v>Slow</v>
      </c>
      <c r="S3066" s="15" t="n">
        <f aca="false">IF(M3066&gt;Summary!$B$5,1,0)</f>
        <v>1</v>
      </c>
      <c r="T3066" s="16" t="n">
        <f aca="false">IF(Q3066="Overstocked",(G3066-Summary!$B$6*H3066)*J3066,0)</f>
        <v>0</v>
      </c>
    </row>
    <row r="3067" customFormat="false" ht="15" hidden="false" customHeight="false" outlineLevel="0" collapsed="false">
      <c r="A3067" s="0" t="s">
        <v>3165</v>
      </c>
      <c r="B3067" s="0" t="s">
        <v>111</v>
      </c>
      <c r="C3067" s="0" t="s">
        <v>104</v>
      </c>
      <c r="D3067" s="0" t="s">
        <v>102</v>
      </c>
      <c r="E3067" s="14" t="n">
        <v>45518</v>
      </c>
      <c r="F3067" s="14" t="n">
        <v>45525</v>
      </c>
      <c r="G3067" s="0" t="n">
        <v>330</v>
      </c>
      <c r="H3067" s="0" t="n">
        <v>108</v>
      </c>
      <c r="I3067" s="0" t="n">
        <v>230</v>
      </c>
      <c r="J3067" s="0" t="n">
        <v>1803</v>
      </c>
      <c r="K3067" s="0" t="n">
        <v>1858</v>
      </c>
      <c r="L3067" s="15" t="s">
        <v>97</v>
      </c>
      <c r="M3067" s="0" t="n">
        <v>7</v>
      </c>
      <c r="N3067" s="16" t="n">
        <f aca="false">I3067*K3067</f>
        <v>427340</v>
      </c>
      <c r="O3067" s="16" t="n">
        <f aca="false">I3067*(K3067-J3067)</f>
        <v>12650</v>
      </c>
      <c r="P3067" s="15" t="n">
        <f aca="false">K3067-J3067</f>
        <v>55</v>
      </c>
      <c r="Q3067" s="0" t="str">
        <f aca="false">IF(G3067=0,"Out of stock",IF(G3067&lt;H3067,"Understocked",IF(G3067&gt;Summary!$B$6*H3067,"Overstocked","Healthy")))</f>
        <v>Healthy</v>
      </c>
      <c r="R3067" s="0" t="str">
        <f aca="false">IF(I3067&gt;=Summary!$B$7,"Fast",IF(I3067&lt;Summary!$B$8,"Slow","Medium"))</f>
        <v>Fast</v>
      </c>
      <c r="S3067" s="15" t="n">
        <f aca="false">IF(M3067&gt;Summary!$B$5,1,0)</f>
        <v>0</v>
      </c>
      <c r="T3067" s="16" t="n">
        <f aca="false">IF(Q3067="Overstocked",(G3067-Summary!$B$6*H3067)*J3067,0)</f>
        <v>0</v>
      </c>
    </row>
    <row r="3068" customFormat="false" ht="15" hidden="false" customHeight="false" outlineLevel="0" collapsed="false">
      <c r="A3068" s="0" t="s">
        <v>3166</v>
      </c>
      <c r="B3068" s="0" t="s">
        <v>115</v>
      </c>
      <c r="C3068" s="0" t="s">
        <v>96</v>
      </c>
      <c r="D3068" s="0" t="s">
        <v>102</v>
      </c>
      <c r="E3068" s="14" t="n">
        <v>45540</v>
      </c>
      <c r="F3068" s="14" t="n">
        <v>45545</v>
      </c>
      <c r="G3068" s="0" t="n">
        <v>227</v>
      </c>
      <c r="H3068" s="0" t="n">
        <v>91</v>
      </c>
      <c r="I3068" s="0" t="n">
        <v>44</v>
      </c>
      <c r="J3068" s="0" t="n">
        <v>1691</v>
      </c>
      <c r="K3068" s="0" t="n">
        <v>2170</v>
      </c>
      <c r="L3068" s="15" t="s">
        <v>93</v>
      </c>
      <c r="M3068" s="0" t="n">
        <v>5</v>
      </c>
      <c r="N3068" s="16" t="n">
        <f aca="false">I3068*K3068</f>
        <v>95480</v>
      </c>
      <c r="O3068" s="16" t="n">
        <f aca="false">I3068*(K3068-J3068)</f>
        <v>21076</v>
      </c>
      <c r="P3068" s="15" t="n">
        <f aca="false">K3068-J3068</f>
        <v>479</v>
      </c>
      <c r="Q3068" s="0" t="str">
        <f aca="false">IF(G3068=0,"Out of stock",IF(G3068&lt;H3068,"Understocked",IF(G3068&gt;Summary!$B$6*H3068,"Overstocked","Healthy")))</f>
        <v>Healthy</v>
      </c>
      <c r="R3068" s="0" t="str">
        <f aca="false">IF(I3068&gt;=Summary!$B$7,"Fast",IF(I3068&lt;Summary!$B$8,"Slow","Medium"))</f>
        <v>Slow</v>
      </c>
      <c r="S3068" s="15" t="n">
        <f aca="false">IF(M3068&gt;Summary!$B$5,1,0)</f>
        <v>0</v>
      </c>
      <c r="T3068" s="16" t="n">
        <f aca="false">IF(Q3068="Overstocked",(G3068-Summary!$B$6*H3068)*J3068,0)</f>
        <v>0</v>
      </c>
    </row>
    <row r="3069" customFormat="false" ht="15" hidden="false" customHeight="false" outlineLevel="0" collapsed="false">
      <c r="A3069" s="0" t="s">
        <v>3167</v>
      </c>
      <c r="B3069" s="0" t="s">
        <v>123</v>
      </c>
      <c r="C3069" s="0" t="s">
        <v>104</v>
      </c>
      <c r="D3069" s="0" t="s">
        <v>92</v>
      </c>
      <c r="E3069" s="14" t="n">
        <v>45337</v>
      </c>
      <c r="F3069" s="14" t="n">
        <v>45347</v>
      </c>
      <c r="G3069" s="0" t="n">
        <v>199</v>
      </c>
      <c r="H3069" s="0" t="n">
        <v>100</v>
      </c>
      <c r="I3069" s="0" t="n">
        <v>278</v>
      </c>
      <c r="J3069" s="0" t="n">
        <v>365</v>
      </c>
      <c r="K3069" s="0" t="n">
        <v>775</v>
      </c>
      <c r="L3069" s="15" t="s">
        <v>87</v>
      </c>
      <c r="M3069" s="0" t="n">
        <v>10</v>
      </c>
      <c r="N3069" s="16" t="n">
        <f aca="false">I3069*K3069</f>
        <v>215450</v>
      </c>
      <c r="O3069" s="16" t="n">
        <f aca="false">I3069*(K3069-J3069)</f>
        <v>113980</v>
      </c>
      <c r="P3069" s="15" t="n">
        <f aca="false">K3069-J3069</f>
        <v>410</v>
      </c>
      <c r="Q3069" s="0" t="str">
        <f aca="false">IF(G3069=0,"Out of stock",IF(G3069&lt;H3069,"Understocked",IF(G3069&gt;Summary!$B$6*H3069,"Overstocked","Healthy")))</f>
        <v>Healthy</v>
      </c>
      <c r="R3069" s="0" t="str">
        <f aca="false">IF(I3069&gt;=Summary!$B$7,"Fast",IF(I3069&lt;Summary!$B$8,"Slow","Medium"))</f>
        <v>Fast</v>
      </c>
      <c r="S3069" s="15" t="n">
        <f aca="false">IF(M3069&gt;Summary!$B$5,1,0)</f>
        <v>1</v>
      </c>
      <c r="T3069" s="16" t="n">
        <f aca="false">IF(Q3069="Overstocked",(G3069-Summary!$B$6*H3069)*J3069,0)</f>
        <v>0</v>
      </c>
    </row>
    <row r="3070" customFormat="false" ht="15" hidden="false" customHeight="false" outlineLevel="0" collapsed="false">
      <c r="A3070" s="0" t="s">
        <v>3168</v>
      </c>
      <c r="B3070" s="0" t="s">
        <v>107</v>
      </c>
      <c r="C3070" s="0" t="s">
        <v>96</v>
      </c>
      <c r="D3070" s="0" t="s">
        <v>86</v>
      </c>
      <c r="E3070" s="14" t="n">
        <v>45214</v>
      </c>
      <c r="F3070" s="14" t="n">
        <v>45220</v>
      </c>
      <c r="G3070" s="0" t="n">
        <v>208</v>
      </c>
      <c r="H3070" s="0" t="n">
        <v>67</v>
      </c>
      <c r="I3070" s="0" t="n">
        <v>269</v>
      </c>
      <c r="J3070" s="0" t="n">
        <v>433</v>
      </c>
      <c r="K3070" s="0" t="n">
        <v>658</v>
      </c>
      <c r="L3070" s="15" t="s">
        <v>80</v>
      </c>
      <c r="M3070" s="0" t="n">
        <v>6</v>
      </c>
      <c r="N3070" s="16" t="n">
        <f aca="false">I3070*K3070</f>
        <v>177002</v>
      </c>
      <c r="O3070" s="16" t="n">
        <f aca="false">I3070*(K3070-J3070)</f>
        <v>60525</v>
      </c>
      <c r="P3070" s="15" t="n">
        <f aca="false">K3070-J3070</f>
        <v>225</v>
      </c>
      <c r="Q3070" s="0" t="str">
        <f aca="false">IF(G3070=0,"Out of stock",IF(G3070&lt;H3070,"Understocked",IF(G3070&gt;Summary!$B$6*H3070,"Overstocked","Healthy")))</f>
        <v>Healthy</v>
      </c>
      <c r="R3070" s="0" t="str">
        <f aca="false">IF(I3070&gt;=Summary!$B$7,"Fast",IF(I3070&lt;Summary!$B$8,"Slow","Medium"))</f>
        <v>Fast</v>
      </c>
      <c r="S3070" s="15" t="n">
        <f aca="false">IF(M3070&gt;Summary!$B$5,1,0)</f>
        <v>0</v>
      </c>
      <c r="T3070" s="16" t="n">
        <f aca="false">IF(Q3070="Overstocked",(G3070-Summary!$B$6*H3070)*J3070,0)</f>
        <v>0</v>
      </c>
    </row>
    <row r="3071" customFormat="false" ht="15" hidden="false" customHeight="false" outlineLevel="0" collapsed="false">
      <c r="A3071" s="0" t="s">
        <v>3169</v>
      </c>
      <c r="B3071" s="0" t="s">
        <v>95</v>
      </c>
      <c r="C3071" s="0" t="s">
        <v>85</v>
      </c>
      <c r="D3071" s="0" t="s">
        <v>92</v>
      </c>
      <c r="E3071" s="14" t="n">
        <v>45210</v>
      </c>
      <c r="F3071" s="14" t="n">
        <v>45214</v>
      </c>
      <c r="G3071" s="0" t="n">
        <v>216</v>
      </c>
      <c r="H3071" s="0" t="n">
        <v>59</v>
      </c>
      <c r="I3071" s="0" t="n">
        <v>26</v>
      </c>
      <c r="J3071" s="0" t="n">
        <v>536</v>
      </c>
      <c r="K3071" s="0" t="n">
        <v>623</v>
      </c>
      <c r="L3071" s="15" t="s">
        <v>82</v>
      </c>
      <c r="M3071" s="0" t="n">
        <v>4</v>
      </c>
      <c r="N3071" s="16" t="n">
        <f aca="false">I3071*K3071</f>
        <v>16198</v>
      </c>
      <c r="O3071" s="16" t="n">
        <f aca="false">I3071*(K3071-J3071)</f>
        <v>2262</v>
      </c>
      <c r="P3071" s="15" t="n">
        <f aca="false">K3071-J3071</f>
        <v>87</v>
      </c>
      <c r="Q3071" s="0" t="str">
        <f aca="false">IF(G3071=0,"Out of stock",IF(G3071&lt;H3071,"Understocked",IF(G3071&gt;Summary!$B$6*H3071,"Overstocked","Healthy")))</f>
        <v>Healthy</v>
      </c>
      <c r="R3071" s="0" t="str">
        <f aca="false">IF(I3071&gt;=Summary!$B$7,"Fast",IF(I3071&lt;Summary!$B$8,"Slow","Medium"))</f>
        <v>Slow</v>
      </c>
      <c r="S3071" s="15" t="n">
        <f aca="false">IF(M3071&gt;Summary!$B$5,1,0)</f>
        <v>0</v>
      </c>
      <c r="T3071" s="16" t="n">
        <f aca="false">IF(Q3071="Overstocked",(G3071-Summary!$B$6*H3071)*J3071,0)</f>
        <v>0</v>
      </c>
    </row>
    <row r="3072" customFormat="false" ht="15" hidden="false" customHeight="false" outlineLevel="0" collapsed="false">
      <c r="A3072" s="0" t="s">
        <v>3170</v>
      </c>
      <c r="B3072" s="0" t="s">
        <v>101</v>
      </c>
      <c r="C3072" s="0" t="s">
        <v>104</v>
      </c>
      <c r="D3072" s="0" t="s">
        <v>102</v>
      </c>
      <c r="E3072" s="14" t="n">
        <v>45589</v>
      </c>
      <c r="F3072" s="14" t="n">
        <v>45592</v>
      </c>
      <c r="G3072" s="0" t="n">
        <v>56</v>
      </c>
      <c r="H3072" s="0" t="n">
        <v>100</v>
      </c>
      <c r="I3072" s="0" t="n">
        <v>264</v>
      </c>
      <c r="J3072" s="0" t="n">
        <v>781</v>
      </c>
      <c r="K3072" s="0" t="n">
        <v>836</v>
      </c>
      <c r="L3072" s="15" t="s">
        <v>97</v>
      </c>
      <c r="M3072" s="0" t="n">
        <v>3</v>
      </c>
      <c r="N3072" s="16" t="n">
        <f aca="false">I3072*K3072</f>
        <v>220704</v>
      </c>
      <c r="O3072" s="16" t="n">
        <f aca="false">I3072*(K3072-J3072)</f>
        <v>14520</v>
      </c>
      <c r="P3072" s="15" t="n">
        <f aca="false">K3072-J3072</f>
        <v>55</v>
      </c>
      <c r="Q3072" s="0" t="str">
        <f aca="false">IF(G3072=0,"Out of stock",IF(G3072&lt;H3072,"Understocked",IF(G3072&gt;Summary!$B$6*H3072,"Overstocked","Healthy")))</f>
        <v>Understocked</v>
      </c>
      <c r="R3072" s="0" t="str">
        <f aca="false">IF(I3072&gt;=Summary!$B$7,"Fast",IF(I3072&lt;Summary!$B$8,"Slow","Medium"))</f>
        <v>Fast</v>
      </c>
      <c r="S3072" s="15" t="n">
        <f aca="false">IF(M3072&gt;Summary!$B$5,1,0)</f>
        <v>0</v>
      </c>
      <c r="T3072" s="16" t="n">
        <f aca="false">IF(Q3072="Overstocked",(G3072-Summary!$B$6*H3072)*J3072,0)</f>
        <v>0</v>
      </c>
    </row>
    <row r="3073" customFormat="false" ht="15" hidden="false" customHeight="false" outlineLevel="0" collapsed="false">
      <c r="A3073" s="0" t="s">
        <v>3171</v>
      </c>
      <c r="B3073" s="0" t="s">
        <v>101</v>
      </c>
      <c r="C3073" s="0" t="s">
        <v>96</v>
      </c>
      <c r="D3073" s="0" t="s">
        <v>90</v>
      </c>
      <c r="E3073" s="14" t="n">
        <v>44984</v>
      </c>
      <c r="F3073" s="14" t="n">
        <v>44990</v>
      </c>
      <c r="G3073" s="0" t="n">
        <v>338</v>
      </c>
      <c r="H3073" s="0" t="n">
        <v>72</v>
      </c>
      <c r="I3073" s="0" t="n">
        <v>228</v>
      </c>
      <c r="J3073" s="0" t="n">
        <v>1757</v>
      </c>
      <c r="K3073" s="0" t="n">
        <v>1951</v>
      </c>
      <c r="L3073" s="15" t="s">
        <v>82</v>
      </c>
      <c r="M3073" s="0" t="n">
        <v>6</v>
      </c>
      <c r="N3073" s="16" t="n">
        <f aca="false">I3073*K3073</f>
        <v>444828</v>
      </c>
      <c r="O3073" s="16" t="n">
        <f aca="false">I3073*(K3073-J3073)</f>
        <v>44232</v>
      </c>
      <c r="P3073" s="15" t="n">
        <f aca="false">K3073-J3073</f>
        <v>194</v>
      </c>
      <c r="Q3073" s="0" t="str">
        <f aca="false">IF(G3073=0,"Out of stock",IF(G3073&lt;H3073,"Understocked",IF(G3073&gt;Summary!$B$6*H3073,"Overstocked","Healthy")))</f>
        <v>Overstocked</v>
      </c>
      <c r="R3073" s="0" t="str">
        <f aca="false">IF(I3073&gt;=Summary!$B$7,"Fast",IF(I3073&lt;Summary!$B$8,"Slow","Medium"))</f>
        <v>Fast</v>
      </c>
      <c r="S3073" s="15" t="n">
        <f aca="false">IF(M3073&gt;Summary!$B$5,1,0)</f>
        <v>0</v>
      </c>
      <c r="T3073" s="16" t="n">
        <f aca="false">IF(Q3073="Overstocked",(G3073-Summary!$B$6*H3073)*J3073,0)</f>
        <v>87850</v>
      </c>
    </row>
    <row r="3074" customFormat="false" ht="15" hidden="false" customHeight="false" outlineLevel="0" collapsed="false">
      <c r="A3074" s="0" t="s">
        <v>3172</v>
      </c>
      <c r="B3074" s="0" t="s">
        <v>115</v>
      </c>
      <c r="C3074" s="0" t="s">
        <v>85</v>
      </c>
      <c r="D3074" s="0" t="s">
        <v>90</v>
      </c>
      <c r="E3074" s="14" t="n">
        <v>45455</v>
      </c>
      <c r="F3074" s="14" t="n">
        <v>45459</v>
      </c>
      <c r="G3074" s="0" t="n">
        <v>443</v>
      </c>
      <c r="H3074" s="0" t="n">
        <v>59</v>
      </c>
      <c r="I3074" s="0" t="n">
        <v>175</v>
      </c>
      <c r="J3074" s="0" t="n">
        <v>370</v>
      </c>
      <c r="K3074" s="0" t="n">
        <v>744</v>
      </c>
      <c r="L3074" s="15" t="s">
        <v>80</v>
      </c>
      <c r="M3074" s="0" t="n">
        <v>4</v>
      </c>
      <c r="N3074" s="16" t="n">
        <f aca="false">I3074*K3074</f>
        <v>130200</v>
      </c>
      <c r="O3074" s="16" t="n">
        <f aca="false">I3074*(K3074-J3074)</f>
        <v>65450</v>
      </c>
      <c r="P3074" s="15" t="n">
        <f aca="false">K3074-J3074</f>
        <v>374</v>
      </c>
      <c r="Q3074" s="0" t="str">
        <f aca="false">IF(G3074=0,"Out of stock",IF(G3074&lt;H3074,"Understocked",IF(G3074&gt;Summary!$B$6*H3074,"Overstocked","Healthy")))</f>
        <v>Overstocked</v>
      </c>
      <c r="R3074" s="0" t="str">
        <f aca="false">IF(I3074&gt;=Summary!$B$7,"Fast",IF(I3074&lt;Summary!$B$8,"Slow","Medium"))</f>
        <v>Medium</v>
      </c>
      <c r="S3074" s="15" t="n">
        <f aca="false">IF(M3074&gt;Summary!$B$5,1,0)</f>
        <v>0</v>
      </c>
      <c r="T3074" s="16" t="n">
        <f aca="false">IF(Q3074="Overstocked",(G3074-Summary!$B$6*H3074)*J3074,0)</f>
        <v>76590</v>
      </c>
    </row>
    <row r="3075" customFormat="false" ht="15" hidden="false" customHeight="false" outlineLevel="0" collapsed="false">
      <c r="A3075" s="0" t="s">
        <v>3173</v>
      </c>
      <c r="B3075" s="0" t="s">
        <v>111</v>
      </c>
      <c r="C3075" s="0" t="s">
        <v>78</v>
      </c>
      <c r="D3075" s="0" t="s">
        <v>102</v>
      </c>
      <c r="E3075" s="14" t="n">
        <v>45283</v>
      </c>
      <c r="F3075" s="14" t="n">
        <v>45289</v>
      </c>
      <c r="G3075" s="0" t="n">
        <v>177</v>
      </c>
      <c r="H3075" s="0" t="n">
        <v>57</v>
      </c>
      <c r="I3075" s="0" t="n">
        <v>18</v>
      </c>
      <c r="J3075" s="0" t="n">
        <v>678</v>
      </c>
      <c r="K3075" s="0" t="n">
        <v>729</v>
      </c>
      <c r="L3075" s="15" t="s">
        <v>87</v>
      </c>
      <c r="M3075" s="0" t="n">
        <v>6</v>
      </c>
      <c r="N3075" s="16" t="n">
        <f aca="false">I3075*K3075</f>
        <v>13122</v>
      </c>
      <c r="O3075" s="16" t="n">
        <f aca="false">I3075*(K3075-J3075)</f>
        <v>918</v>
      </c>
      <c r="P3075" s="15" t="n">
        <f aca="false">K3075-J3075</f>
        <v>51</v>
      </c>
      <c r="Q3075" s="0" t="str">
        <f aca="false">IF(G3075=0,"Out of stock",IF(G3075&lt;H3075,"Understocked",IF(G3075&gt;Summary!$B$6*H3075,"Overstocked","Healthy")))</f>
        <v>Healthy</v>
      </c>
      <c r="R3075" s="0" t="str">
        <f aca="false">IF(I3075&gt;=Summary!$B$7,"Fast",IF(I3075&lt;Summary!$B$8,"Slow","Medium"))</f>
        <v>Slow</v>
      </c>
      <c r="S3075" s="15" t="n">
        <f aca="false">IF(M3075&gt;Summary!$B$5,1,0)</f>
        <v>0</v>
      </c>
      <c r="T3075" s="16" t="n">
        <f aca="false">IF(Q3075="Overstocked",(G3075-Summary!$B$6*H3075)*J3075,0)</f>
        <v>0</v>
      </c>
    </row>
    <row r="3076" customFormat="false" ht="15" hidden="false" customHeight="false" outlineLevel="0" collapsed="false">
      <c r="A3076" s="0" t="s">
        <v>3174</v>
      </c>
      <c r="B3076" s="0" t="s">
        <v>111</v>
      </c>
      <c r="C3076" s="0" t="s">
        <v>78</v>
      </c>
      <c r="D3076" s="0" t="s">
        <v>92</v>
      </c>
      <c r="E3076" s="14" t="n">
        <v>45150</v>
      </c>
      <c r="F3076" s="14" t="n">
        <v>45160</v>
      </c>
      <c r="G3076" s="0" t="n">
        <v>71</v>
      </c>
      <c r="H3076" s="0" t="n">
        <v>85</v>
      </c>
      <c r="I3076" s="0" t="n">
        <v>270</v>
      </c>
      <c r="J3076" s="0" t="n">
        <v>589</v>
      </c>
      <c r="K3076" s="0" t="n">
        <v>685</v>
      </c>
      <c r="L3076" s="15" t="s">
        <v>80</v>
      </c>
      <c r="M3076" s="0" t="n">
        <v>10</v>
      </c>
      <c r="N3076" s="16" t="n">
        <f aca="false">I3076*K3076</f>
        <v>184950</v>
      </c>
      <c r="O3076" s="16" t="n">
        <f aca="false">I3076*(K3076-J3076)</f>
        <v>25920</v>
      </c>
      <c r="P3076" s="15" t="n">
        <f aca="false">K3076-J3076</f>
        <v>96</v>
      </c>
      <c r="Q3076" s="0" t="str">
        <f aca="false">IF(G3076=0,"Out of stock",IF(G3076&lt;H3076,"Understocked",IF(G3076&gt;Summary!$B$6*H3076,"Overstocked","Healthy")))</f>
        <v>Understocked</v>
      </c>
      <c r="R3076" s="0" t="str">
        <f aca="false">IF(I3076&gt;=Summary!$B$7,"Fast",IF(I3076&lt;Summary!$B$8,"Slow","Medium"))</f>
        <v>Fast</v>
      </c>
      <c r="S3076" s="15" t="n">
        <f aca="false">IF(M3076&gt;Summary!$B$5,1,0)</f>
        <v>1</v>
      </c>
      <c r="T3076" s="16" t="n">
        <f aca="false">IF(Q3076="Overstocked",(G3076-Summary!$B$6*H3076)*J3076,0)</f>
        <v>0</v>
      </c>
    </row>
    <row r="3077" customFormat="false" ht="15" hidden="false" customHeight="false" outlineLevel="0" collapsed="false">
      <c r="A3077" s="0" t="s">
        <v>3175</v>
      </c>
      <c r="B3077" s="0" t="s">
        <v>113</v>
      </c>
      <c r="C3077" s="0" t="s">
        <v>85</v>
      </c>
      <c r="D3077" s="0" t="s">
        <v>86</v>
      </c>
      <c r="E3077" s="14" t="n">
        <v>45621</v>
      </c>
      <c r="F3077" s="14" t="n">
        <v>45628</v>
      </c>
      <c r="G3077" s="0" t="n">
        <v>239</v>
      </c>
      <c r="H3077" s="0" t="n">
        <v>129</v>
      </c>
      <c r="I3077" s="0" t="n">
        <v>63</v>
      </c>
      <c r="J3077" s="0" t="n">
        <v>899</v>
      </c>
      <c r="K3077" s="0" t="n">
        <v>1200</v>
      </c>
      <c r="L3077" s="15" t="s">
        <v>93</v>
      </c>
      <c r="M3077" s="0" t="n">
        <v>7</v>
      </c>
      <c r="N3077" s="16" t="n">
        <f aca="false">I3077*K3077</f>
        <v>75600</v>
      </c>
      <c r="O3077" s="16" t="n">
        <f aca="false">I3077*(K3077-J3077)</f>
        <v>18963</v>
      </c>
      <c r="P3077" s="15" t="n">
        <f aca="false">K3077-J3077</f>
        <v>301</v>
      </c>
      <c r="Q3077" s="0" t="str">
        <f aca="false">IF(G3077=0,"Out of stock",IF(G3077&lt;H3077,"Understocked",IF(G3077&gt;Summary!$B$6*H3077,"Overstocked","Healthy")))</f>
        <v>Healthy</v>
      </c>
      <c r="R3077" s="0" t="str">
        <f aca="false">IF(I3077&gt;=Summary!$B$7,"Fast",IF(I3077&lt;Summary!$B$8,"Slow","Medium"))</f>
        <v>Slow</v>
      </c>
      <c r="S3077" s="15" t="n">
        <f aca="false">IF(M3077&gt;Summary!$B$5,1,0)</f>
        <v>0</v>
      </c>
      <c r="T3077" s="16" t="n">
        <f aca="false">IF(Q3077="Overstocked",(G3077-Summary!$B$6*H3077)*J3077,0)</f>
        <v>0</v>
      </c>
    </row>
    <row r="3078" customFormat="false" ht="15" hidden="false" customHeight="false" outlineLevel="0" collapsed="false">
      <c r="A3078" s="0" t="s">
        <v>3176</v>
      </c>
      <c r="B3078" s="0" t="s">
        <v>111</v>
      </c>
      <c r="C3078" s="0" t="s">
        <v>85</v>
      </c>
      <c r="D3078" s="0" t="s">
        <v>90</v>
      </c>
      <c r="E3078" s="14" t="n">
        <v>45392</v>
      </c>
      <c r="F3078" s="14" t="n">
        <v>45393</v>
      </c>
      <c r="G3078" s="0" t="n">
        <v>41</v>
      </c>
      <c r="H3078" s="0" t="n">
        <v>96</v>
      </c>
      <c r="I3078" s="0" t="n">
        <v>165</v>
      </c>
      <c r="J3078" s="0" t="n">
        <v>325</v>
      </c>
      <c r="K3078" s="0" t="n">
        <v>630</v>
      </c>
      <c r="L3078" s="15" t="s">
        <v>82</v>
      </c>
      <c r="M3078" s="0" t="n">
        <v>1</v>
      </c>
      <c r="N3078" s="16" t="n">
        <f aca="false">I3078*K3078</f>
        <v>103950</v>
      </c>
      <c r="O3078" s="16" t="n">
        <f aca="false">I3078*(K3078-J3078)</f>
        <v>50325</v>
      </c>
      <c r="P3078" s="15" t="n">
        <f aca="false">K3078-J3078</f>
        <v>305</v>
      </c>
      <c r="Q3078" s="0" t="str">
        <f aca="false">IF(G3078=0,"Out of stock",IF(G3078&lt;H3078,"Understocked",IF(G3078&gt;Summary!$B$6*H3078,"Overstocked","Healthy")))</f>
        <v>Understocked</v>
      </c>
      <c r="R3078" s="0" t="str">
        <f aca="false">IF(I3078&gt;=Summary!$B$7,"Fast",IF(I3078&lt;Summary!$B$8,"Slow","Medium"))</f>
        <v>Medium</v>
      </c>
      <c r="S3078" s="15" t="n">
        <f aca="false">IF(M3078&gt;Summary!$B$5,1,0)</f>
        <v>0</v>
      </c>
      <c r="T3078" s="16" t="n">
        <f aca="false">IF(Q3078="Overstocked",(G3078-Summary!$B$6*H3078)*J3078,0)</f>
        <v>0</v>
      </c>
    </row>
    <row r="3079" customFormat="false" ht="15" hidden="false" customHeight="false" outlineLevel="0" collapsed="false">
      <c r="A3079" s="0" t="s">
        <v>3177</v>
      </c>
      <c r="B3079" s="0" t="s">
        <v>107</v>
      </c>
      <c r="C3079" s="0" t="s">
        <v>85</v>
      </c>
      <c r="D3079" s="0" t="s">
        <v>92</v>
      </c>
      <c r="E3079" s="14" t="n">
        <v>45443</v>
      </c>
      <c r="F3079" s="14" t="n">
        <v>45446</v>
      </c>
      <c r="G3079" s="0" t="n">
        <v>428</v>
      </c>
      <c r="H3079" s="0" t="n">
        <v>103</v>
      </c>
      <c r="I3079" s="0" t="n">
        <v>241</v>
      </c>
      <c r="J3079" s="0" t="n">
        <v>268</v>
      </c>
      <c r="K3079" s="0" t="n">
        <v>681</v>
      </c>
      <c r="L3079" s="15" t="s">
        <v>80</v>
      </c>
      <c r="M3079" s="0" t="n">
        <v>3</v>
      </c>
      <c r="N3079" s="16" t="n">
        <f aca="false">I3079*K3079</f>
        <v>164121</v>
      </c>
      <c r="O3079" s="16" t="n">
        <f aca="false">I3079*(K3079-J3079)</f>
        <v>99533</v>
      </c>
      <c r="P3079" s="15" t="n">
        <f aca="false">K3079-J3079</f>
        <v>413</v>
      </c>
      <c r="Q3079" s="0" t="str">
        <f aca="false">IF(G3079=0,"Out of stock",IF(G3079&lt;H3079,"Understocked",IF(G3079&gt;Summary!$B$6*H3079,"Overstocked","Healthy")))</f>
        <v>Overstocked</v>
      </c>
      <c r="R3079" s="0" t="str">
        <f aca="false">IF(I3079&gt;=Summary!$B$7,"Fast",IF(I3079&lt;Summary!$B$8,"Slow","Medium"))</f>
        <v>Fast</v>
      </c>
      <c r="S3079" s="15" t="n">
        <f aca="false">IF(M3079&gt;Summary!$B$5,1,0)</f>
        <v>0</v>
      </c>
      <c r="T3079" s="16" t="n">
        <f aca="false">IF(Q3079="Overstocked",(G3079-Summary!$B$6*H3079)*J3079,0)</f>
        <v>4288</v>
      </c>
    </row>
    <row r="3080" customFormat="false" ht="15" hidden="false" customHeight="false" outlineLevel="0" collapsed="false">
      <c r="A3080" s="0" t="s">
        <v>3178</v>
      </c>
      <c r="B3080" s="0" t="s">
        <v>107</v>
      </c>
      <c r="C3080" s="0" t="s">
        <v>78</v>
      </c>
      <c r="D3080" s="0" t="s">
        <v>102</v>
      </c>
      <c r="E3080" s="14" t="n">
        <v>45531</v>
      </c>
      <c r="F3080" s="14" t="n">
        <v>45538</v>
      </c>
      <c r="G3080" s="0" t="n">
        <v>333</v>
      </c>
      <c r="H3080" s="0" t="n">
        <v>50</v>
      </c>
      <c r="I3080" s="0" t="n">
        <v>162</v>
      </c>
      <c r="J3080" s="0" t="n">
        <v>1084</v>
      </c>
      <c r="K3080" s="0" t="n">
        <v>1360</v>
      </c>
      <c r="L3080" s="15" t="s">
        <v>80</v>
      </c>
      <c r="M3080" s="0" t="n">
        <v>7</v>
      </c>
      <c r="N3080" s="16" t="n">
        <f aca="false">I3080*K3080</f>
        <v>220320</v>
      </c>
      <c r="O3080" s="16" t="n">
        <f aca="false">I3080*(K3080-J3080)</f>
        <v>44712</v>
      </c>
      <c r="P3080" s="15" t="n">
        <f aca="false">K3080-J3080</f>
        <v>276</v>
      </c>
      <c r="Q3080" s="0" t="str">
        <f aca="false">IF(G3080=0,"Out of stock",IF(G3080&lt;H3080,"Understocked",IF(G3080&gt;Summary!$B$6*H3080,"Overstocked","Healthy")))</f>
        <v>Overstocked</v>
      </c>
      <c r="R3080" s="0" t="str">
        <f aca="false">IF(I3080&gt;=Summary!$B$7,"Fast",IF(I3080&lt;Summary!$B$8,"Slow","Medium"))</f>
        <v>Medium</v>
      </c>
      <c r="S3080" s="15" t="n">
        <f aca="false">IF(M3080&gt;Summary!$B$5,1,0)</f>
        <v>0</v>
      </c>
      <c r="T3080" s="16" t="n">
        <f aca="false">IF(Q3080="Overstocked",(G3080-Summary!$B$6*H3080)*J3080,0)</f>
        <v>144172</v>
      </c>
    </row>
    <row r="3081" customFormat="false" ht="15" hidden="false" customHeight="false" outlineLevel="0" collapsed="false">
      <c r="A3081" s="0" t="s">
        <v>3179</v>
      </c>
      <c r="B3081" s="0" t="s">
        <v>113</v>
      </c>
      <c r="C3081" s="0" t="s">
        <v>96</v>
      </c>
      <c r="D3081" s="0" t="s">
        <v>90</v>
      </c>
      <c r="E3081" s="14" t="n">
        <v>45546</v>
      </c>
      <c r="F3081" s="14" t="n">
        <v>45555</v>
      </c>
      <c r="G3081" s="0" t="n">
        <v>361</v>
      </c>
      <c r="H3081" s="0" t="n">
        <v>125</v>
      </c>
      <c r="I3081" s="0" t="n">
        <v>154</v>
      </c>
      <c r="J3081" s="0" t="n">
        <v>1474</v>
      </c>
      <c r="K3081" s="0" t="n">
        <v>1735</v>
      </c>
      <c r="L3081" s="15" t="s">
        <v>93</v>
      </c>
      <c r="M3081" s="0" t="n">
        <v>9</v>
      </c>
      <c r="N3081" s="16" t="n">
        <f aca="false">I3081*K3081</f>
        <v>267190</v>
      </c>
      <c r="O3081" s="16" t="n">
        <f aca="false">I3081*(K3081-J3081)</f>
        <v>40194</v>
      </c>
      <c r="P3081" s="15" t="n">
        <f aca="false">K3081-J3081</f>
        <v>261</v>
      </c>
      <c r="Q3081" s="0" t="str">
        <f aca="false">IF(G3081=0,"Out of stock",IF(G3081&lt;H3081,"Understocked",IF(G3081&gt;Summary!$B$6*H3081,"Overstocked","Healthy")))</f>
        <v>Healthy</v>
      </c>
      <c r="R3081" s="0" t="str">
        <f aca="false">IF(I3081&gt;=Summary!$B$7,"Fast",IF(I3081&lt;Summary!$B$8,"Slow","Medium"))</f>
        <v>Medium</v>
      </c>
      <c r="S3081" s="15" t="n">
        <f aca="false">IF(M3081&gt;Summary!$B$5,1,0)</f>
        <v>1</v>
      </c>
      <c r="T3081" s="16" t="n">
        <f aca="false">IF(Q3081="Overstocked",(G3081-Summary!$B$6*H3081)*J3081,0)</f>
        <v>0</v>
      </c>
    </row>
    <row r="3082" customFormat="false" ht="15" hidden="false" customHeight="false" outlineLevel="0" collapsed="false">
      <c r="A3082" s="0" t="s">
        <v>3180</v>
      </c>
      <c r="B3082" s="0" t="s">
        <v>107</v>
      </c>
      <c r="C3082" s="0" t="s">
        <v>104</v>
      </c>
      <c r="D3082" s="0" t="s">
        <v>102</v>
      </c>
      <c r="E3082" s="14" t="n">
        <v>44959</v>
      </c>
      <c r="F3082" s="14" t="n">
        <v>44963</v>
      </c>
      <c r="G3082" s="0" t="n">
        <v>91</v>
      </c>
      <c r="H3082" s="0" t="n">
        <v>126</v>
      </c>
      <c r="I3082" s="0" t="n">
        <v>17</v>
      </c>
      <c r="J3082" s="0" t="n">
        <v>1869</v>
      </c>
      <c r="K3082" s="0" t="n">
        <v>2284</v>
      </c>
      <c r="L3082" s="15" t="s">
        <v>97</v>
      </c>
      <c r="M3082" s="0" t="n">
        <v>4</v>
      </c>
      <c r="N3082" s="16" t="n">
        <f aca="false">I3082*K3082</f>
        <v>38828</v>
      </c>
      <c r="O3082" s="16" t="n">
        <f aca="false">I3082*(K3082-J3082)</f>
        <v>7055</v>
      </c>
      <c r="P3082" s="15" t="n">
        <f aca="false">K3082-J3082</f>
        <v>415</v>
      </c>
      <c r="Q3082" s="0" t="str">
        <f aca="false">IF(G3082=0,"Out of stock",IF(G3082&lt;H3082,"Understocked",IF(G3082&gt;Summary!$B$6*H3082,"Overstocked","Healthy")))</f>
        <v>Understocked</v>
      </c>
      <c r="R3082" s="0" t="str">
        <f aca="false">IF(I3082&gt;=Summary!$B$7,"Fast",IF(I3082&lt;Summary!$B$8,"Slow","Medium"))</f>
        <v>Slow</v>
      </c>
      <c r="S3082" s="15" t="n">
        <f aca="false">IF(M3082&gt;Summary!$B$5,1,0)</f>
        <v>0</v>
      </c>
      <c r="T3082" s="16" t="n">
        <f aca="false">IF(Q3082="Overstocked",(G3082-Summary!$B$6*H3082)*J3082,0)</f>
        <v>0</v>
      </c>
    </row>
    <row r="3083" customFormat="false" ht="15" hidden="false" customHeight="false" outlineLevel="0" collapsed="false">
      <c r="A3083" s="0" t="s">
        <v>3181</v>
      </c>
      <c r="B3083" s="0" t="s">
        <v>107</v>
      </c>
      <c r="C3083" s="0" t="s">
        <v>78</v>
      </c>
      <c r="D3083" s="0" t="s">
        <v>90</v>
      </c>
      <c r="E3083" s="14" t="n">
        <v>45163</v>
      </c>
      <c r="F3083" s="14" t="n">
        <v>45165</v>
      </c>
      <c r="G3083" s="0" t="n">
        <v>111</v>
      </c>
      <c r="H3083" s="0" t="n">
        <v>106</v>
      </c>
      <c r="I3083" s="0" t="n">
        <v>111</v>
      </c>
      <c r="J3083" s="0" t="n">
        <v>1390</v>
      </c>
      <c r="K3083" s="0" t="n">
        <v>1447</v>
      </c>
      <c r="L3083" s="15" t="s">
        <v>97</v>
      </c>
      <c r="M3083" s="0" t="n">
        <v>2</v>
      </c>
      <c r="N3083" s="16" t="n">
        <f aca="false">I3083*K3083</f>
        <v>160617</v>
      </c>
      <c r="O3083" s="16" t="n">
        <f aca="false">I3083*(K3083-J3083)</f>
        <v>6327</v>
      </c>
      <c r="P3083" s="15" t="n">
        <f aca="false">K3083-J3083</f>
        <v>57</v>
      </c>
      <c r="Q3083" s="0" t="str">
        <f aca="false">IF(G3083=0,"Out of stock",IF(G3083&lt;H3083,"Understocked",IF(G3083&gt;Summary!$B$6*H3083,"Overstocked","Healthy")))</f>
        <v>Healthy</v>
      </c>
      <c r="R3083" s="0" t="str">
        <f aca="false">IF(I3083&gt;=Summary!$B$7,"Fast",IF(I3083&lt;Summary!$B$8,"Slow","Medium"))</f>
        <v>Medium</v>
      </c>
      <c r="S3083" s="15" t="n">
        <f aca="false">IF(M3083&gt;Summary!$B$5,1,0)</f>
        <v>0</v>
      </c>
      <c r="T3083" s="16" t="n">
        <f aca="false">IF(Q3083="Overstocked",(G3083-Summary!$B$6*H3083)*J3083,0)</f>
        <v>0</v>
      </c>
    </row>
    <row r="3084" customFormat="false" ht="15" hidden="false" customHeight="false" outlineLevel="0" collapsed="false">
      <c r="A3084" s="0" t="s">
        <v>3182</v>
      </c>
      <c r="B3084" s="0" t="s">
        <v>101</v>
      </c>
      <c r="C3084" s="0" t="s">
        <v>85</v>
      </c>
      <c r="D3084" s="0" t="s">
        <v>102</v>
      </c>
      <c r="E3084" s="14" t="n">
        <v>45422</v>
      </c>
      <c r="F3084" s="14" t="n">
        <v>45426</v>
      </c>
      <c r="G3084" s="0" t="n">
        <v>376</v>
      </c>
      <c r="H3084" s="0" t="n">
        <v>137</v>
      </c>
      <c r="I3084" s="0" t="n">
        <v>85</v>
      </c>
      <c r="J3084" s="0" t="n">
        <v>517</v>
      </c>
      <c r="K3084" s="0" t="n">
        <v>701</v>
      </c>
      <c r="L3084" s="15" t="s">
        <v>87</v>
      </c>
      <c r="M3084" s="0" t="n">
        <v>4</v>
      </c>
      <c r="N3084" s="16" t="n">
        <f aca="false">I3084*K3084</f>
        <v>59585</v>
      </c>
      <c r="O3084" s="16" t="n">
        <f aca="false">I3084*(K3084-J3084)</f>
        <v>15640</v>
      </c>
      <c r="P3084" s="15" t="n">
        <f aca="false">K3084-J3084</f>
        <v>184</v>
      </c>
      <c r="Q3084" s="0" t="str">
        <f aca="false">IF(G3084=0,"Out of stock",IF(G3084&lt;H3084,"Understocked",IF(G3084&gt;Summary!$B$6*H3084,"Overstocked","Healthy")))</f>
        <v>Healthy</v>
      </c>
      <c r="R3084" s="0" t="str">
        <f aca="false">IF(I3084&gt;=Summary!$B$7,"Fast",IF(I3084&lt;Summary!$B$8,"Slow","Medium"))</f>
        <v>Slow</v>
      </c>
      <c r="S3084" s="15" t="n">
        <f aca="false">IF(M3084&gt;Summary!$B$5,1,0)</f>
        <v>0</v>
      </c>
      <c r="T3084" s="16" t="n">
        <f aca="false">IF(Q3084="Overstocked",(G3084-Summary!$B$6*H3084)*J3084,0)</f>
        <v>0</v>
      </c>
    </row>
    <row r="3085" customFormat="false" ht="15" hidden="false" customHeight="false" outlineLevel="0" collapsed="false">
      <c r="A3085" s="0" t="s">
        <v>3183</v>
      </c>
      <c r="B3085" s="0" t="s">
        <v>111</v>
      </c>
      <c r="C3085" s="0" t="s">
        <v>85</v>
      </c>
      <c r="D3085" s="0" t="s">
        <v>92</v>
      </c>
      <c r="E3085" s="14" t="n">
        <v>45073</v>
      </c>
      <c r="F3085" s="14" t="n">
        <v>45078</v>
      </c>
      <c r="G3085" s="0" t="n">
        <v>135</v>
      </c>
      <c r="H3085" s="0" t="n">
        <v>140</v>
      </c>
      <c r="I3085" s="0" t="n">
        <v>63</v>
      </c>
      <c r="J3085" s="0" t="n">
        <v>489</v>
      </c>
      <c r="K3085" s="0" t="n">
        <v>866</v>
      </c>
      <c r="L3085" s="15" t="s">
        <v>82</v>
      </c>
      <c r="M3085" s="0" t="n">
        <v>5</v>
      </c>
      <c r="N3085" s="16" t="n">
        <f aca="false">I3085*K3085</f>
        <v>54558</v>
      </c>
      <c r="O3085" s="16" t="n">
        <f aca="false">I3085*(K3085-J3085)</f>
        <v>23751</v>
      </c>
      <c r="P3085" s="15" t="n">
        <f aca="false">K3085-J3085</f>
        <v>377</v>
      </c>
      <c r="Q3085" s="0" t="str">
        <f aca="false">IF(G3085=0,"Out of stock",IF(G3085&lt;H3085,"Understocked",IF(G3085&gt;Summary!$B$6*H3085,"Overstocked","Healthy")))</f>
        <v>Understocked</v>
      </c>
      <c r="R3085" s="0" t="str">
        <f aca="false">IF(I3085&gt;=Summary!$B$7,"Fast",IF(I3085&lt;Summary!$B$8,"Slow","Medium"))</f>
        <v>Slow</v>
      </c>
      <c r="S3085" s="15" t="n">
        <f aca="false">IF(M3085&gt;Summary!$B$5,1,0)</f>
        <v>0</v>
      </c>
      <c r="T3085" s="16" t="n">
        <f aca="false">IF(Q3085="Overstocked",(G3085-Summary!$B$6*H3085)*J3085,0)</f>
        <v>0</v>
      </c>
    </row>
    <row r="3086" customFormat="false" ht="15" hidden="false" customHeight="false" outlineLevel="0" collapsed="false">
      <c r="A3086" s="0" t="s">
        <v>3184</v>
      </c>
      <c r="B3086" s="0" t="s">
        <v>123</v>
      </c>
      <c r="C3086" s="0" t="s">
        <v>104</v>
      </c>
      <c r="D3086" s="0" t="s">
        <v>79</v>
      </c>
      <c r="E3086" s="14" t="n">
        <v>45519</v>
      </c>
      <c r="F3086" s="14" t="n">
        <v>45522</v>
      </c>
      <c r="G3086" s="0" t="n">
        <v>233</v>
      </c>
      <c r="H3086" s="0" t="n">
        <v>85</v>
      </c>
      <c r="I3086" s="0" t="n">
        <v>86</v>
      </c>
      <c r="J3086" s="0" t="n">
        <v>1123</v>
      </c>
      <c r="K3086" s="0" t="n">
        <v>1268</v>
      </c>
      <c r="L3086" s="15" t="s">
        <v>97</v>
      </c>
      <c r="M3086" s="0" t="n">
        <v>3</v>
      </c>
      <c r="N3086" s="16" t="n">
        <f aca="false">I3086*K3086</f>
        <v>109048</v>
      </c>
      <c r="O3086" s="16" t="n">
        <f aca="false">I3086*(K3086-J3086)</f>
        <v>12470</v>
      </c>
      <c r="P3086" s="15" t="n">
        <f aca="false">K3086-J3086</f>
        <v>145</v>
      </c>
      <c r="Q3086" s="0" t="str">
        <f aca="false">IF(G3086=0,"Out of stock",IF(G3086&lt;H3086,"Understocked",IF(G3086&gt;Summary!$B$6*H3086,"Overstocked","Healthy")))</f>
        <v>Healthy</v>
      </c>
      <c r="R3086" s="0" t="str">
        <f aca="false">IF(I3086&gt;=Summary!$B$7,"Fast",IF(I3086&lt;Summary!$B$8,"Slow","Medium"))</f>
        <v>Slow</v>
      </c>
      <c r="S3086" s="15" t="n">
        <f aca="false">IF(M3086&gt;Summary!$B$5,1,0)</f>
        <v>0</v>
      </c>
      <c r="T3086" s="16" t="n">
        <f aca="false">IF(Q3086="Overstocked",(G3086-Summary!$B$6*H3086)*J3086,0)</f>
        <v>0</v>
      </c>
    </row>
    <row r="3087" customFormat="false" ht="15" hidden="false" customHeight="false" outlineLevel="0" collapsed="false">
      <c r="A3087" s="0" t="s">
        <v>3185</v>
      </c>
      <c r="B3087" s="0" t="s">
        <v>89</v>
      </c>
      <c r="C3087" s="0" t="s">
        <v>96</v>
      </c>
      <c r="D3087" s="0" t="s">
        <v>79</v>
      </c>
      <c r="E3087" s="14" t="n">
        <v>45368</v>
      </c>
      <c r="F3087" s="14" t="n">
        <v>45372</v>
      </c>
      <c r="G3087" s="0" t="n">
        <v>453</v>
      </c>
      <c r="H3087" s="0" t="n">
        <v>124</v>
      </c>
      <c r="I3087" s="0" t="n">
        <v>224</v>
      </c>
      <c r="J3087" s="0" t="n">
        <v>345</v>
      </c>
      <c r="K3087" s="0" t="n">
        <v>619</v>
      </c>
      <c r="L3087" s="15" t="s">
        <v>80</v>
      </c>
      <c r="M3087" s="0" t="n">
        <v>4</v>
      </c>
      <c r="N3087" s="16" t="n">
        <f aca="false">I3087*K3087</f>
        <v>138656</v>
      </c>
      <c r="O3087" s="16" t="n">
        <f aca="false">I3087*(K3087-J3087)</f>
        <v>61376</v>
      </c>
      <c r="P3087" s="15" t="n">
        <f aca="false">K3087-J3087</f>
        <v>274</v>
      </c>
      <c r="Q3087" s="0" t="str">
        <f aca="false">IF(G3087=0,"Out of stock",IF(G3087&lt;H3087,"Understocked",IF(G3087&gt;Summary!$B$6*H3087,"Overstocked","Healthy")))</f>
        <v>Healthy</v>
      </c>
      <c r="R3087" s="0" t="str">
        <f aca="false">IF(I3087&gt;=Summary!$B$7,"Fast",IF(I3087&lt;Summary!$B$8,"Slow","Medium"))</f>
        <v>Fast</v>
      </c>
      <c r="S3087" s="15" t="n">
        <f aca="false">IF(M3087&gt;Summary!$B$5,1,0)</f>
        <v>0</v>
      </c>
      <c r="T3087" s="16" t="n">
        <f aca="false">IF(Q3087="Overstocked",(G3087-Summary!$B$6*H3087)*J3087,0)</f>
        <v>0</v>
      </c>
    </row>
    <row r="3088" customFormat="false" ht="15" hidden="false" customHeight="false" outlineLevel="0" collapsed="false">
      <c r="A3088" s="0" t="s">
        <v>3186</v>
      </c>
      <c r="B3088" s="0" t="s">
        <v>115</v>
      </c>
      <c r="C3088" s="0" t="s">
        <v>104</v>
      </c>
      <c r="D3088" s="0" t="s">
        <v>102</v>
      </c>
      <c r="E3088" s="14" t="n">
        <v>45251</v>
      </c>
      <c r="F3088" s="14" t="n">
        <v>45252</v>
      </c>
      <c r="G3088" s="0" t="n">
        <v>54</v>
      </c>
      <c r="H3088" s="0" t="n">
        <v>78</v>
      </c>
      <c r="I3088" s="0" t="n">
        <v>113</v>
      </c>
      <c r="J3088" s="0" t="n">
        <v>1675</v>
      </c>
      <c r="K3088" s="0" t="n">
        <v>1853</v>
      </c>
      <c r="L3088" s="15" t="s">
        <v>93</v>
      </c>
      <c r="M3088" s="0" t="n">
        <v>1</v>
      </c>
      <c r="N3088" s="16" t="n">
        <f aca="false">I3088*K3088</f>
        <v>209389</v>
      </c>
      <c r="O3088" s="16" t="n">
        <f aca="false">I3088*(K3088-J3088)</f>
        <v>20114</v>
      </c>
      <c r="P3088" s="15" t="n">
        <f aca="false">K3088-J3088</f>
        <v>178</v>
      </c>
      <c r="Q3088" s="0" t="str">
        <f aca="false">IF(G3088=0,"Out of stock",IF(G3088&lt;H3088,"Understocked",IF(G3088&gt;Summary!$B$6*H3088,"Overstocked","Healthy")))</f>
        <v>Understocked</v>
      </c>
      <c r="R3088" s="0" t="str">
        <f aca="false">IF(I3088&gt;=Summary!$B$7,"Fast",IF(I3088&lt;Summary!$B$8,"Slow","Medium"))</f>
        <v>Medium</v>
      </c>
      <c r="S3088" s="15" t="n">
        <f aca="false">IF(M3088&gt;Summary!$B$5,1,0)</f>
        <v>0</v>
      </c>
      <c r="T3088" s="16" t="n">
        <f aca="false">IF(Q3088="Overstocked",(G3088-Summary!$B$6*H3088)*J3088,0)</f>
        <v>0</v>
      </c>
    </row>
    <row r="3089" customFormat="false" ht="15" hidden="false" customHeight="false" outlineLevel="0" collapsed="false">
      <c r="A3089" s="0" t="s">
        <v>3187</v>
      </c>
      <c r="B3089" s="0" t="s">
        <v>115</v>
      </c>
      <c r="C3089" s="0" t="s">
        <v>104</v>
      </c>
      <c r="D3089" s="0" t="s">
        <v>79</v>
      </c>
      <c r="E3089" s="14" t="n">
        <v>45315</v>
      </c>
      <c r="F3089" s="14" t="n">
        <v>45323</v>
      </c>
      <c r="G3089" s="0" t="n">
        <v>193</v>
      </c>
      <c r="H3089" s="0" t="n">
        <v>144</v>
      </c>
      <c r="I3089" s="0" t="n">
        <v>4</v>
      </c>
      <c r="J3089" s="0" t="n">
        <v>280</v>
      </c>
      <c r="K3089" s="0" t="n">
        <v>605</v>
      </c>
      <c r="L3089" s="15" t="s">
        <v>80</v>
      </c>
      <c r="M3089" s="0" t="n">
        <v>8</v>
      </c>
      <c r="N3089" s="16" t="n">
        <f aca="false">I3089*K3089</f>
        <v>2420</v>
      </c>
      <c r="O3089" s="16" t="n">
        <f aca="false">I3089*(K3089-J3089)</f>
        <v>1300</v>
      </c>
      <c r="P3089" s="15" t="n">
        <f aca="false">K3089-J3089</f>
        <v>325</v>
      </c>
      <c r="Q3089" s="0" t="str">
        <f aca="false">IF(G3089=0,"Out of stock",IF(G3089&lt;H3089,"Understocked",IF(G3089&gt;Summary!$B$6*H3089,"Overstocked","Healthy")))</f>
        <v>Healthy</v>
      </c>
      <c r="R3089" s="0" t="str">
        <f aca="false">IF(I3089&gt;=Summary!$B$7,"Fast",IF(I3089&lt;Summary!$B$8,"Slow","Medium"))</f>
        <v>Slow</v>
      </c>
      <c r="S3089" s="15" t="n">
        <f aca="false">IF(M3089&gt;Summary!$B$5,1,0)</f>
        <v>1</v>
      </c>
      <c r="T3089" s="16" t="n">
        <f aca="false">IF(Q3089="Overstocked",(G3089-Summary!$B$6*H3089)*J3089,0)</f>
        <v>0</v>
      </c>
    </row>
    <row r="3090" customFormat="false" ht="15" hidden="false" customHeight="false" outlineLevel="0" collapsed="false">
      <c r="A3090" s="0" t="s">
        <v>3188</v>
      </c>
      <c r="B3090" s="0" t="s">
        <v>95</v>
      </c>
      <c r="C3090" s="0" t="s">
        <v>104</v>
      </c>
      <c r="D3090" s="0" t="s">
        <v>86</v>
      </c>
      <c r="E3090" s="14" t="n">
        <v>45474</v>
      </c>
      <c r="F3090" s="14" t="n">
        <v>45478</v>
      </c>
      <c r="G3090" s="0" t="n">
        <v>282</v>
      </c>
      <c r="H3090" s="0" t="n">
        <v>88</v>
      </c>
      <c r="I3090" s="0" t="n">
        <v>269</v>
      </c>
      <c r="J3090" s="0" t="n">
        <v>1327</v>
      </c>
      <c r="K3090" s="0" t="n">
        <v>1586</v>
      </c>
      <c r="L3090" s="15" t="s">
        <v>82</v>
      </c>
      <c r="M3090" s="0" t="n">
        <v>4</v>
      </c>
      <c r="N3090" s="16" t="n">
        <f aca="false">I3090*K3090</f>
        <v>426634</v>
      </c>
      <c r="O3090" s="16" t="n">
        <f aca="false">I3090*(K3090-J3090)</f>
        <v>69671</v>
      </c>
      <c r="P3090" s="15" t="n">
        <f aca="false">K3090-J3090</f>
        <v>259</v>
      </c>
      <c r="Q3090" s="0" t="str">
        <f aca="false">IF(G3090=0,"Out of stock",IF(G3090&lt;H3090,"Understocked",IF(G3090&gt;Summary!$B$6*H3090,"Overstocked","Healthy")))</f>
        <v>Healthy</v>
      </c>
      <c r="R3090" s="0" t="str">
        <f aca="false">IF(I3090&gt;=Summary!$B$7,"Fast",IF(I3090&lt;Summary!$B$8,"Slow","Medium"))</f>
        <v>Fast</v>
      </c>
      <c r="S3090" s="15" t="n">
        <f aca="false">IF(M3090&gt;Summary!$B$5,1,0)</f>
        <v>0</v>
      </c>
      <c r="T3090" s="16" t="n">
        <f aca="false">IF(Q3090="Overstocked",(G3090-Summary!$B$6*H3090)*J3090,0)</f>
        <v>0</v>
      </c>
    </row>
    <row r="3091" customFormat="false" ht="15" hidden="false" customHeight="false" outlineLevel="0" collapsed="false">
      <c r="A3091" s="0" t="s">
        <v>3189</v>
      </c>
      <c r="B3091" s="0" t="s">
        <v>84</v>
      </c>
      <c r="C3091" s="0" t="s">
        <v>96</v>
      </c>
      <c r="D3091" s="0" t="s">
        <v>102</v>
      </c>
      <c r="E3091" s="14" t="n">
        <v>45087</v>
      </c>
      <c r="F3091" s="14" t="n">
        <v>45096</v>
      </c>
      <c r="G3091" s="0" t="n">
        <v>138</v>
      </c>
      <c r="H3091" s="0" t="n">
        <v>92</v>
      </c>
      <c r="I3091" s="0" t="n">
        <v>77</v>
      </c>
      <c r="J3091" s="0" t="n">
        <v>1168</v>
      </c>
      <c r="K3091" s="0" t="n">
        <v>1273</v>
      </c>
      <c r="L3091" s="15" t="s">
        <v>80</v>
      </c>
      <c r="M3091" s="0" t="n">
        <v>9</v>
      </c>
      <c r="N3091" s="16" t="n">
        <f aca="false">I3091*K3091</f>
        <v>98021</v>
      </c>
      <c r="O3091" s="16" t="n">
        <f aca="false">I3091*(K3091-J3091)</f>
        <v>8085</v>
      </c>
      <c r="P3091" s="15" t="n">
        <f aca="false">K3091-J3091</f>
        <v>105</v>
      </c>
      <c r="Q3091" s="0" t="str">
        <f aca="false">IF(G3091=0,"Out of stock",IF(G3091&lt;H3091,"Understocked",IF(G3091&gt;Summary!$B$6*H3091,"Overstocked","Healthy")))</f>
        <v>Healthy</v>
      </c>
      <c r="R3091" s="0" t="str">
        <f aca="false">IF(I3091&gt;=Summary!$B$7,"Fast",IF(I3091&lt;Summary!$B$8,"Slow","Medium"))</f>
        <v>Slow</v>
      </c>
      <c r="S3091" s="15" t="n">
        <f aca="false">IF(M3091&gt;Summary!$B$5,1,0)</f>
        <v>1</v>
      </c>
      <c r="T3091" s="16" t="n">
        <f aca="false">IF(Q3091="Overstocked",(G3091-Summary!$B$6*H3091)*J3091,0)</f>
        <v>0</v>
      </c>
    </row>
    <row r="3092" customFormat="false" ht="15" hidden="false" customHeight="false" outlineLevel="0" collapsed="false">
      <c r="A3092" s="0" t="s">
        <v>3190</v>
      </c>
      <c r="B3092" s="0" t="s">
        <v>84</v>
      </c>
      <c r="C3092" s="0" t="s">
        <v>85</v>
      </c>
      <c r="D3092" s="0" t="s">
        <v>86</v>
      </c>
      <c r="E3092" s="14" t="n">
        <v>44973</v>
      </c>
      <c r="F3092" s="14" t="n">
        <v>44983</v>
      </c>
      <c r="G3092" s="0" t="n">
        <v>377</v>
      </c>
      <c r="H3092" s="0" t="n">
        <v>144</v>
      </c>
      <c r="I3092" s="0" t="n">
        <v>283</v>
      </c>
      <c r="J3092" s="0" t="n">
        <v>1065</v>
      </c>
      <c r="K3092" s="0" t="n">
        <v>1455</v>
      </c>
      <c r="L3092" s="15" t="s">
        <v>87</v>
      </c>
      <c r="M3092" s="0" t="n">
        <v>10</v>
      </c>
      <c r="N3092" s="16" t="n">
        <f aca="false">I3092*K3092</f>
        <v>411765</v>
      </c>
      <c r="O3092" s="16" t="n">
        <f aca="false">I3092*(K3092-J3092)</f>
        <v>110370</v>
      </c>
      <c r="P3092" s="15" t="n">
        <f aca="false">K3092-J3092</f>
        <v>390</v>
      </c>
      <c r="Q3092" s="0" t="str">
        <f aca="false">IF(G3092=0,"Out of stock",IF(G3092&lt;H3092,"Understocked",IF(G3092&gt;Summary!$B$6*H3092,"Overstocked","Healthy")))</f>
        <v>Healthy</v>
      </c>
      <c r="R3092" s="0" t="str">
        <f aca="false">IF(I3092&gt;=Summary!$B$7,"Fast",IF(I3092&lt;Summary!$B$8,"Slow","Medium"))</f>
        <v>Fast</v>
      </c>
      <c r="S3092" s="15" t="n">
        <f aca="false">IF(M3092&gt;Summary!$B$5,1,0)</f>
        <v>1</v>
      </c>
      <c r="T3092" s="16" t="n">
        <f aca="false">IF(Q3092="Overstocked",(G3092-Summary!$B$6*H3092)*J3092,0)</f>
        <v>0</v>
      </c>
    </row>
    <row r="3093" customFormat="false" ht="15" hidden="false" customHeight="false" outlineLevel="0" collapsed="false">
      <c r="A3093" s="0" t="s">
        <v>3191</v>
      </c>
      <c r="B3093" s="0" t="s">
        <v>111</v>
      </c>
      <c r="C3093" s="0" t="s">
        <v>85</v>
      </c>
      <c r="D3093" s="0" t="s">
        <v>90</v>
      </c>
      <c r="E3093" s="14" t="n">
        <v>44931</v>
      </c>
      <c r="F3093" s="14" t="n">
        <v>44937</v>
      </c>
      <c r="G3093" s="0" t="n">
        <v>50</v>
      </c>
      <c r="H3093" s="0" t="n">
        <v>142</v>
      </c>
      <c r="I3093" s="0" t="n">
        <v>198</v>
      </c>
      <c r="J3093" s="0" t="n">
        <v>1519</v>
      </c>
      <c r="K3093" s="0" t="n">
        <v>1957</v>
      </c>
      <c r="L3093" s="15" t="s">
        <v>82</v>
      </c>
      <c r="M3093" s="0" t="n">
        <v>6</v>
      </c>
      <c r="N3093" s="16" t="n">
        <f aca="false">I3093*K3093</f>
        <v>387486</v>
      </c>
      <c r="O3093" s="16" t="n">
        <f aca="false">I3093*(K3093-J3093)</f>
        <v>86724</v>
      </c>
      <c r="P3093" s="15" t="n">
        <f aca="false">K3093-J3093</f>
        <v>438</v>
      </c>
      <c r="Q3093" s="0" t="str">
        <f aca="false">IF(G3093=0,"Out of stock",IF(G3093&lt;H3093,"Understocked",IF(G3093&gt;Summary!$B$6*H3093,"Overstocked","Healthy")))</f>
        <v>Understocked</v>
      </c>
      <c r="R3093" s="0" t="str">
        <f aca="false">IF(I3093&gt;=Summary!$B$7,"Fast",IF(I3093&lt;Summary!$B$8,"Slow","Medium"))</f>
        <v>Medium</v>
      </c>
      <c r="S3093" s="15" t="n">
        <f aca="false">IF(M3093&gt;Summary!$B$5,1,0)</f>
        <v>0</v>
      </c>
      <c r="T3093" s="16" t="n">
        <f aca="false">IF(Q3093="Overstocked",(G3093-Summary!$B$6*H3093)*J3093,0)</f>
        <v>0</v>
      </c>
    </row>
    <row r="3094" customFormat="false" ht="15" hidden="false" customHeight="false" outlineLevel="0" collapsed="false">
      <c r="A3094" s="0" t="s">
        <v>3192</v>
      </c>
      <c r="B3094" s="0" t="s">
        <v>101</v>
      </c>
      <c r="C3094" s="0" t="s">
        <v>85</v>
      </c>
      <c r="D3094" s="0" t="s">
        <v>90</v>
      </c>
      <c r="E3094" s="14" t="n">
        <v>45462</v>
      </c>
      <c r="F3094" s="14" t="n">
        <v>45466</v>
      </c>
      <c r="G3094" s="0" t="n">
        <v>33</v>
      </c>
      <c r="H3094" s="0" t="n">
        <v>56</v>
      </c>
      <c r="I3094" s="0" t="n">
        <v>140</v>
      </c>
      <c r="J3094" s="0" t="n">
        <v>1568</v>
      </c>
      <c r="K3094" s="0" t="n">
        <v>1815</v>
      </c>
      <c r="L3094" s="15" t="s">
        <v>80</v>
      </c>
      <c r="M3094" s="0" t="n">
        <v>4</v>
      </c>
      <c r="N3094" s="16" t="n">
        <f aca="false">I3094*K3094</f>
        <v>254100</v>
      </c>
      <c r="O3094" s="16" t="n">
        <f aca="false">I3094*(K3094-J3094)</f>
        <v>34580</v>
      </c>
      <c r="P3094" s="15" t="n">
        <f aca="false">K3094-J3094</f>
        <v>247</v>
      </c>
      <c r="Q3094" s="0" t="str">
        <f aca="false">IF(G3094=0,"Out of stock",IF(G3094&lt;H3094,"Understocked",IF(G3094&gt;Summary!$B$6*H3094,"Overstocked","Healthy")))</f>
        <v>Understocked</v>
      </c>
      <c r="R3094" s="0" t="str">
        <f aca="false">IF(I3094&gt;=Summary!$B$7,"Fast",IF(I3094&lt;Summary!$B$8,"Slow","Medium"))</f>
        <v>Medium</v>
      </c>
      <c r="S3094" s="15" t="n">
        <f aca="false">IF(M3094&gt;Summary!$B$5,1,0)</f>
        <v>0</v>
      </c>
      <c r="T3094" s="16" t="n">
        <f aca="false">IF(Q3094="Overstocked",(G3094-Summary!$B$6*H3094)*J3094,0)</f>
        <v>0</v>
      </c>
    </row>
    <row r="3095" customFormat="false" ht="15" hidden="false" customHeight="false" outlineLevel="0" collapsed="false">
      <c r="A3095" s="0" t="s">
        <v>3193</v>
      </c>
      <c r="B3095" s="0" t="s">
        <v>115</v>
      </c>
      <c r="C3095" s="0" t="s">
        <v>78</v>
      </c>
      <c r="D3095" s="0" t="s">
        <v>86</v>
      </c>
      <c r="E3095" s="14" t="n">
        <v>45017</v>
      </c>
      <c r="F3095" s="14" t="n">
        <v>45022</v>
      </c>
      <c r="G3095" s="0" t="n">
        <v>114</v>
      </c>
      <c r="H3095" s="0" t="n">
        <v>66</v>
      </c>
      <c r="I3095" s="0" t="n">
        <v>223</v>
      </c>
      <c r="J3095" s="0" t="n">
        <v>830</v>
      </c>
      <c r="K3095" s="0" t="n">
        <v>995</v>
      </c>
      <c r="L3095" s="15" t="s">
        <v>87</v>
      </c>
      <c r="M3095" s="0" t="n">
        <v>5</v>
      </c>
      <c r="N3095" s="16" t="n">
        <f aca="false">I3095*K3095</f>
        <v>221885</v>
      </c>
      <c r="O3095" s="16" t="n">
        <f aca="false">I3095*(K3095-J3095)</f>
        <v>36795</v>
      </c>
      <c r="P3095" s="15" t="n">
        <f aca="false">K3095-J3095</f>
        <v>165</v>
      </c>
      <c r="Q3095" s="0" t="str">
        <f aca="false">IF(G3095=0,"Out of stock",IF(G3095&lt;H3095,"Understocked",IF(G3095&gt;Summary!$B$6*H3095,"Overstocked","Healthy")))</f>
        <v>Healthy</v>
      </c>
      <c r="R3095" s="0" t="str">
        <f aca="false">IF(I3095&gt;=Summary!$B$7,"Fast",IF(I3095&lt;Summary!$B$8,"Slow","Medium"))</f>
        <v>Fast</v>
      </c>
      <c r="S3095" s="15" t="n">
        <f aca="false">IF(M3095&gt;Summary!$B$5,1,0)</f>
        <v>0</v>
      </c>
      <c r="T3095" s="16" t="n">
        <f aca="false">IF(Q3095="Overstocked",(G3095-Summary!$B$6*H3095)*J3095,0)</f>
        <v>0</v>
      </c>
    </row>
    <row r="3096" customFormat="false" ht="15" hidden="false" customHeight="false" outlineLevel="0" collapsed="false">
      <c r="A3096" s="0" t="s">
        <v>3194</v>
      </c>
      <c r="B3096" s="0" t="s">
        <v>111</v>
      </c>
      <c r="C3096" s="0" t="s">
        <v>104</v>
      </c>
      <c r="D3096" s="0" t="s">
        <v>90</v>
      </c>
      <c r="E3096" s="14" t="n">
        <v>45297</v>
      </c>
      <c r="F3096" s="14" t="n">
        <v>45307</v>
      </c>
      <c r="G3096" s="0" t="n">
        <v>317</v>
      </c>
      <c r="H3096" s="0" t="n">
        <v>146</v>
      </c>
      <c r="I3096" s="0" t="n">
        <v>6</v>
      </c>
      <c r="J3096" s="0" t="n">
        <v>1641</v>
      </c>
      <c r="K3096" s="0" t="n">
        <v>1887</v>
      </c>
      <c r="L3096" s="15" t="s">
        <v>87</v>
      </c>
      <c r="M3096" s="0" t="n">
        <v>10</v>
      </c>
      <c r="N3096" s="16" t="n">
        <f aca="false">I3096*K3096</f>
        <v>11322</v>
      </c>
      <c r="O3096" s="16" t="n">
        <f aca="false">I3096*(K3096-J3096)</f>
        <v>1476</v>
      </c>
      <c r="P3096" s="15" t="n">
        <f aca="false">K3096-J3096</f>
        <v>246</v>
      </c>
      <c r="Q3096" s="0" t="str">
        <f aca="false">IF(G3096=0,"Out of stock",IF(G3096&lt;H3096,"Understocked",IF(G3096&gt;Summary!$B$6*H3096,"Overstocked","Healthy")))</f>
        <v>Healthy</v>
      </c>
      <c r="R3096" s="0" t="str">
        <f aca="false">IF(I3096&gt;=Summary!$B$7,"Fast",IF(I3096&lt;Summary!$B$8,"Slow","Medium"))</f>
        <v>Slow</v>
      </c>
      <c r="S3096" s="15" t="n">
        <f aca="false">IF(M3096&gt;Summary!$B$5,1,0)</f>
        <v>1</v>
      </c>
      <c r="T3096" s="16" t="n">
        <f aca="false">IF(Q3096="Overstocked",(G3096-Summary!$B$6*H3096)*J3096,0)</f>
        <v>0</v>
      </c>
    </row>
    <row r="3097" customFormat="false" ht="15" hidden="false" customHeight="false" outlineLevel="0" collapsed="false">
      <c r="A3097" s="0" t="s">
        <v>3195</v>
      </c>
      <c r="B3097" s="0" t="s">
        <v>107</v>
      </c>
      <c r="C3097" s="0" t="s">
        <v>104</v>
      </c>
      <c r="D3097" s="0" t="s">
        <v>92</v>
      </c>
      <c r="E3097" s="14" t="n">
        <v>45181</v>
      </c>
      <c r="F3097" s="14" t="n">
        <v>45190</v>
      </c>
      <c r="G3097" s="0" t="n">
        <v>423</v>
      </c>
      <c r="H3097" s="0" t="n">
        <v>81</v>
      </c>
      <c r="I3097" s="0" t="n">
        <v>242</v>
      </c>
      <c r="J3097" s="0" t="n">
        <v>1833</v>
      </c>
      <c r="K3097" s="0" t="n">
        <v>2297</v>
      </c>
      <c r="L3097" s="15" t="s">
        <v>87</v>
      </c>
      <c r="M3097" s="0" t="n">
        <v>9</v>
      </c>
      <c r="N3097" s="16" t="n">
        <f aca="false">I3097*K3097</f>
        <v>555874</v>
      </c>
      <c r="O3097" s="16" t="n">
        <f aca="false">I3097*(K3097-J3097)</f>
        <v>112288</v>
      </c>
      <c r="P3097" s="15" t="n">
        <f aca="false">K3097-J3097</f>
        <v>464</v>
      </c>
      <c r="Q3097" s="0" t="str">
        <f aca="false">IF(G3097=0,"Out of stock",IF(G3097&lt;H3097,"Understocked",IF(G3097&gt;Summary!$B$6*H3097,"Overstocked","Healthy")))</f>
        <v>Overstocked</v>
      </c>
      <c r="R3097" s="0" t="str">
        <f aca="false">IF(I3097&gt;=Summary!$B$7,"Fast",IF(I3097&lt;Summary!$B$8,"Slow","Medium"))</f>
        <v>Fast</v>
      </c>
      <c r="S3097" s="15" t="n">
        <f aca="false">IF(M3097&gt;Summary!$B$5,1,0)</f>
        <v>1</v>
      </c>
      <c r="T3097" s="16" t="n">
        <f aca="false">IF(Q3097="Overstocked",(G3097-Summary!$B$6*H3097)*J3097,0)</f>
        <v>181467</v>
      </c>
    </row>
    <row r="3098" customFormat="false" ht="15" hidden="false" customHeight="false" outlineLevel="0" collapsed="false">
      <c r="A3098" s="0" t="s">
        <v>3196</v>
      </c>
      <c r="B3098" s="0" t="s">
        <v>95</v>
      </c>
      <c r="C3098" s="0" t="s">
        <v>85</v>
      </c>
      <c r="D3098" s="0" t="s">
        <v>86</v>
      </c>
      <c r="E3098" s="14" t="n">
        <v>45485</v>
      </c>
      <c r="F3098" s="14" t="n">
        <v>45489</v>
      </c>
      <c r="G3098" s="0" t="n">
        <v>324</v>
      </c>
      <c r="H3098" s="0" t="n">
        <v>100</v>
      </c>
      <c r="I3098" s="0" t="n">
        <v>176</v>
      </c>
      <c r="J3098" s="0" t="n">
        <v>1757</v>
      </c>
      <c r="K3098" s="0" t="n">
        <v>1979</v>
      </c>
      <c r="L3098" s="15" t="s">
        <v>97</v>
      </c>
      <c r="M3098" s="0" t="n">
        <v>4</v>
      </c>
      <c r="N3098" s="16" t="n">
        <f aca="false">I3098*K3098</f>
        <v>348304</v>
      </c>
      <c r="O3098" s="16" t="n">
        <f aca="false">I3098*(K3098-J3098)</f>
        <v>39072</v>
      </c>
      <c r="P3098" s="15" t="n">
        <f aca="false">K3098-J3098</f>
        <v>222</v>
      </c>
      <c r="Q3098" s="0" t="str">
        <f aca="false">IF(G3098=0,"Out of stock",IF(G3098&lt;H3098,"Understocked",IF(G3098&gt;Summary!$B$6*H3098,"Overstocked","Healthy")))</f>
        <v>Healthy</v>
      </c>
      <c r="R3098" s="0" t="str">
        <f aca="false">IF(I3098&gt;=Summary!$B$7,"Fast",IF(I3098&lt;Summary!$B$8,"Slow","Medium"))</f>
        <v>Medium</v>
      </c>
      <c r="S3098" s="15" t="n">
        <f aca="false">IF(M3098&gt;Summary!$B$5,1,0)</f>
        <v>0</v>
      </c>
      <c r="T3098" s="16" t="n">
        <f aca="false">IF(Q3098="Overstocked",(G3098-Summary!$B$6*H3098)*J3098,0)</f>
        <v>0</v>
      </c>
    </row>
    <row r="3099" customFormat="false" ht="15" hidden="false" customHeight="false" outlineLevel="0" collapsed="false">
      <c r="A3099" s="0" t="s">
        <v>3197</v>
      </c>
      <c r="B3099" s="0" t="s">
        <v>95</v>
      </c>
      <c r="C3099" s="0" t="s">
        <v>96</v>
      </c>
      <c r="D3099" s="0" t="s">
        <v>86</v>
      </c>
      <c r="E3099" s="14" t="n">
        <v>45498</v>
      </c>
      <c r="F3099" s="14" t="n">
        <v>45508</v>
      </c>
      <c r="G3099" s="0" t="n">
        <v>365</v>
      </c>
      <c r="H3099" s="0" t="n">
        <v>91</v>
      </c>
      <c r="I3099" s="0" t="n">
        <v>120</v>
      </c>
      <c r="J3099" s="0" t="n">
        <v>1727</v>
      </c>
      <c r="K3099" s="0" t="n">
        <v>1837</v>
      </c>
      <c r="L3099" s="15" t="s">
        <v>82</v>
      </c>
      <c r="M3099" s="0" t="n">
        <v>10</v>
      </c>
      <c r="N3099" s="16" t="n">
        <f aca="false">I3099*K3099</f>
        <v>220440</v>
      </c>
      <c r="O3099" s="16" t="n">
        <f aca="false">I3099*(K3099-J3099)</f>
        <v>13200</v>
      </c>
      <c r="P3099" s="15" t="n">
        <f aca="false">K3099-J3099</f>
        <v>110</v>
      </c>
      <c r="Q3099" s="0" t="str">
        <f aca="false">IF(G3099=0,"Out of stock",IF(G3099&lt;H3099,"Understocked",IF(G3099&gt;Summary!$B$6*H3099,"Overstocked","Healthy")))</f>
        <v>Overstocked</v>
      </c>
      <c r="R3099" s="0" t="str">
        <f aca="false">IF(I3099&gt;=Summary!$B$7,"Fast",IF(I3099&lt;Summary!$B$8,"Slow","Medium"))</f>
        <v>Medium</v>
      </c>
      <c r="S3099" s="15" t="n">
        <f aca="false">IF(M3099&gt;Summary!$B$5,1,0)</f>
        <v>1</v>
      </c>
      <c r="T3099" s="16" t="n">
        <f aca="false">IF(Q3099="Overstocked",(G3099-Summary!$B$6*H3099)*J3099,0)</f>
        <v>1727</v>
      </c>
    </row>
    <row r="3100" customFormat="false" ht="15" hidden="false" customHeight="false" outlineLevel="0" collapsed="false">
      <c r="A3100" s="0" t="s">
        <v>3198</v>
      </c>
      <c r="B3100" s="0" t="s">
        <v>89</v>
      </c>
      <c r="C3100" s="0" t="s">
        <v>104</v>
      </c>
      <c r="D3100" s="0" t="s">
        <v>102</v>
      </c>
      <c r="E3100" s="14" t="n">
        <v>45479</v>
      </c>
      <c r="F3100" s="14" t="n">
        <v>45484</v>
      </c>
      <c r="G3100" s="0" t="n">
        <v>283</v>
      </c>
      <c r="H3100" s="0" t="n">
        <v>65</v>
      </c>
      <c r="I3100" s="0" t="n">
        <v>0</v>
      </c>
      <c r="J3100" s="0" t="n">
        <v>1734</v>
      </c>
      <c r="K3100" s="0" t="n">
        <v>1966</v>
      </c>
      <c r="L3100" s="15" t="s">
        <v>82</v>
      </c>
      <c r="M3100" s="0" t="n">
        <v>5</v>
      </c>
      <c r="N3100" s="16" t="n">
        <f aca="false">I3100*K3100</f>
        <v>0</v>
      </c>
      <c r="O3100" s="16" t="n">
        <f aca="false">I3100*(K3100-J3100)</f>
        <v>0</v>
      </c>
      <c r="P3100" s="15" t="n">
        <f aca="false">K3100-J3100</f>
        <v>232</v>
      </c>
      <c r="Q3100" s="0" t="str">
        <f aca="false">IF(G3100=0,"Out of stock",IF(G3100&lt;H3100,"Understocked",IF(G3100&gt;Summary!$B$6*H3100,"Overstocked","Healthy")))</f>
        <v>Overstocked</v>
      </c>
      <c r="R3100" s="0" t="str">
        <f aca="false">IF(I3100&gt;=Summary!$B$7,"Fast",IF(I3100&lt;Summary!$B$8,"Slow","Medium"))</f>
        <v>Slow</v>
      </c>
      <c r="S3100" s="15" t="n">
        <f aca="false">IF(M3100&gt;Summary!$B$5,1,0)</f>
        <v>0</v>
      </c>
      <c r="T3100" s="16" t="n">
        <f aca="false">IF(Q3100="Overstocked",(G3100-Summary!$B$6*H3100)*J3100,0)</f>
        <v>39882</v>
      </c>
    </row>
    <row r="3101" customFormat="false" ht="15" hidden="false" customHeight="false" outlineLevel="0" collapsed="false">
      <c r="A3101" s="0" t="s">
        <v>3199</v>
      </c>
      <c r="B3101" s="0" t="s">
        <v>89</v>
      </c>
      <c r="C3101" s="0" t="s">
        <v>78</v>
      </c>
      <c r="D3101" s="0" t="s">
        <v>90</v>
      </c>
      <c r="E3101" s="14" t="n">
        <v>45135</v>
      </c>
      <c r="F3101" s="14" t="n">
        <v>45142</v>
      </c>
      <c r="G3101" s="0" t="n">
        <v>380</v>
      </c>
      <c r="H3101" s="0" t="n">
        <v>110</v>
      </c>
      <c r="I3101" s="0" t="n">
        <v>266</v>
      </c>
      <c r="J3101" s="0" t="n">
        <v>1476</v>
      </c>
      <c r="K3101" s="0" t="n">
        <v>1932</v>
      </c>
      <c r="L3101" s="15" t="s">
        <v>97</v>
      </c>
      <c r="M3101" s="0" t="n">
        <v>7</v>
      </c>
      <c r="N3101" s="16" t="n">
        <f aca="false">I3101*K3101</f>
        <v>513912</v>
      </c>
      <c r="O3101" s="16" t="n">
        <f aca="false">I3101*(K3101-J3101)</f>
        <v>121296</v>
      </c>
      <c r="P3101" s="15" t="n">
        <f aca="false">K3101-J3101</f>
        <v>456</v>
      </c>
      <c r="Q3101" s="0" t="str">
        <f aca="false">IF(G3101=0,"Out of stock",IF(G3101&lt;H3101,"Understocked",IF(G3101&gt;Summary!$B$6*H3101,"Overstocked","Healthy")))</f>
        <v>Healthy</v>
      </c>
      <c r="R3101" s="0" t="str">
        <f aca="false">IF(I3101&gt;=Summary!$B$7,"Fast",IF(I3101&lt;Summary!$B$8,"Slow","Medium"))</f>
        <v>Fast</v>
      </c>
      <c r="S3101" s="15" t="n">
        <f aca="false">IF(M3101&gt;Summary!$B$5,1,0)</f>
        <v>0</v>
      </c>
      <c r="T3101" s="16" t="n">
        <f aca="false">IF(Q3101="Overstocked",(G3101-Summary!$B$6*H3101)*J3101,0)</f>
        <v>0</v>
      </c>
    </row>
    <row r="3102" customFormat="false" ht="15" hidden="false" customHeight="false" outlineLevel="0" collapsed="false">
      <c r="A3102" s="0" t="s">
        <v>3200</v>
      </c>
      <c r="B3102" s="0" t="s">
        <v>107</v>
      </c>
      <c r="C3102" s="0" t="s">
        <v>104</v>
      </c>
      <c r="D3102" s="0" t="s">
        <v>92</v>
      </c>
      <c r="E3102" s="14" t="n">
        <v>45013</v>
      </c>
      <c r="F3102" s="14" t="n">
        <v>45023</v>
      </c>
      <c r="G3102" s="0" t="n">
        <v>75</v>
      </c>
      <c r="H3102" s="0" t="n">
        <v>130</v>
      </c>
      <c r="I3102" s="0" t="n">
        <v>137</v>
      </c>
      <c r="J3102" s="0" t="n">
        <v>669</v>
      </c>
      <c r="K3102" s="0" t="n">
        <v>1050</v>
      </c>
      <c r="L3102" s="15" t="s">
        <v>97</v>
      </c>
      <c r="M3102" s="0" t="n">
        <v>10</v>
      </c>
      <c r="N3102" s="16" t="n">
        <f aca="false">I3102*K3102</f>
        <v>143850</v>
      </c>
      <c r="O3102" s="16" t="n">
        <f aca="false">I3102*(K3102-J3102)</f>
        <v>52197</v>
      </c>
      <c r="P3102" s="15" t="n">
        <f aca="false">K3102-J3102</f>
        <v>381</v>
      </c>
      <c r="Q3102" s="0" t="str">
        <f aca="false">IF(G3102=0,"Out of stock",IF(G3102&lt;H3102,"Understocked",IF(G3102&gt;Summary!$B$6*H3102,"Overstocked","Healthy")))</f>
        <v>Understocked</v>
      </c>
      <c r="R3102" s="0" t="str">
        <f aca="false">IF(I3102&gt;=Summary!$B$7,"Fast",IF(I3102&lt;Summary!$B$8,"Slow","Medium"))</f>
        <v>Medium</v>
      </c>
      <c r="S3102" s="15" t="n">
        <f aca="false">IF(M3102&gt;Summary!$B$5,1,0)</f>
        <v>1</v>
      </c>
      <c r="T3102" s="16" t="n">
        <f aca="false">IF(Q3102="Overstocked",(G3102-Summary!$B$6*H3102)*J3102,0)</f>
        <v>0</v>
      </c>
    </row>
    <row r="3103" customFormat="false" ht="15" hidden="false" customHeight="false" outlineLevel="0" collapsed="false">
      <c r="A3103" s="0" t="s">
        <v>3201</v>
      </c>
      <c r="B3103" s="0" t="s">
        <v>107</v>
      </c>
      <c r="C3103" s="0" t="s">
        <v>78</v>
      </c>
      <c r="D3103" s="0" t="s">
        <v>102</v>
      </c>
      <c r="E3103" s="14" t="n">
        <v>45375</v>
      </c>
      <c r="F3103" s="14" t="n">
        <v>45380</v>
      </c>
      <c r="G3103" s="0" t="n">
        <v>90</v>
      </c>
      <c r="H3103" s="0" t="n">
        <v>82</v>
      </c>
      <c r="I3103" s="0" t="n">
        <v>273</v>
      </c>
      <c r="J3103" s="0" t="n">
        <v>910</v>
      </c>
      <c r="K3103" s="0" t="n">
        <v>977</v>
      </c>
      <c r="L3103" s="15" t="s">
        <v>93</v>
      </c>
      <c r="M3103" s="0" t="n">
        <v>5</v>
      </c>
      <c r="N3103" s="16" t="n">
        <f aca="false">I3103*K3103</f>
        <v>266721</v>
      </c>
      <c r="O3103" s="16" t="n">
        <f aca="false">I3103*(K3103-J3103)</f>
        <v>18291</v>
      </c>
      <c r="P3103" s="15" t="n">
        <f aca="false">K3103-J3103</f>
        <v>67</v>
      </c>
      <c r="Q3103" s="0" t="str">
        <f aca="false">IF(G3103=0,"Out of stock",IF(G3103&lt;H3103,"Understocked",IF(G3103&gt;Summary!$B$6*H3103,"Overstocked","Healthy")))</f>
        <v>Healthy</v>
      </c>
      <c r="R3103" s="0" t="str">
        <f aca="false">IF(I3103&gt;=Summary!$B$7,"Fast",IF(I3103&lt;Summary!$B$8,"Slow","Medium"))</f>
        <v>Fast</v>
      </c>
      <c r="S3103" s="15" t="n">
        <f aca="false">IF(M3103&gt;Summary!$B$5,1,0)</f>
        <v>0</v>
      </c>
      <c r="T3103" s="16" t="n">
        <f aca="false">IF(Q3103="Overstocked",(G3103-Summary!$B$6*H3103)*J3103,0)</f>
        <v>0</v>
      </c>
    </row>
    <row r="3104" customFormat="false" ht="15" hidden="false" customHeight="false" outlineLevel="0" collapsed="false">
      <c r="A3104" s="0" t="s">
        <v>3202</v>
      </c>
      <c r="B3104" s="0" t="s">
        <v>113</v>
      </c>
      <c r="C3104" s="0" t="s">
        <v>85</v>
      </c>
      <c r="D3104" s="0" t="s">
        <v>90</v>
      </c>
      <c r="E3104" s="14" t="n">
        <v>45080</v>
      </c>
      <c r="F3104" s="14" t="n">
        <v>45090</v>
      </c>
      <c r="G3104" s="0" t="n">
        <v>385</v>
      </c>
      <c r="H3104" s="0" t="n">
        <v>146</v>
      </c>
      <c r="I3104" s="0" t="n">
        <v>238</v>
      </c>
      <c r="J3104" s="0" t="n">
        <v>243</v>
      </c>
      <c r="K3104" s="0" t="n">
        <v>656</v>
      </c>
      <c r="L3104" s="15" t="s">
        <v>93</v>
      </c>
      <c r="M3104" s="0" t="n">
        <v>10</v>
      </c>
      <c r="N3104" s="16" t="n">
        <f aca="false">I3104*K3104</f>
        <v>156128</v>
      </c>
      <c r="O3104" s="16" t="n">
        <f aca="false">I3104*(K3104-J3104)</f>
        <v>98294</v>
      </c>
      <c r="P3104" s="15" t="n">
        <f aca="false">K3104-J3104</f>
        <v>413</v>
      </c>
      <c r="Q3104" s="0" t="str">
        <f aca="false">IF(G3104=0,"Out of stock",IF(G3104&lt;H3104,"Understocked",IF(G3104&gt;Summary!$B$6*H3104,"Overstocked","Healthy")))</f>
        <v>Healthy</v>
      </c>
      <c r="R3104" s="0" t="str">
        <f aca="false">IF(I3104&gt;=Summary!$B$7,"Fast",IF(I3104&lt;Summary!$B$8,"Slow","Medium"))</f>
        <v>Fast</v>
      </c>
      <c r="S3104" s="15" t="n">
        <f aca="false">IF(M3104&gt;Summary!$B$5,1,0)</f>
        <v>1</v>
      </c>
      <c r="T3104" s="16" t="n">
        <f aca="false">IF(Q3104="Overstocked",(G3104-Summary!$B$6*H3104)*J3104,0)</f>
        <v>0</v>
      </c>
    </row>
    <row r="3105" customFormat="false" ht="15" hidden="false" customHeight="false" outlineLevel="0" collapsed="false">
      <c r="A3105" s="0" t="s">
        <v>3203</v>
      </c>
      <c r="B3105" s="0" t="s">
        <v>111</v>
      </c>
      <c r="C3105" s="0" t="s">
        <v>96</v>
      </c>
      <c r="D3105" s="0" t="s">
        <v>102</v>
      </c>
      <c r="E3105" s="14" t="n">
        <v>45301</v>
      </c>
      <c r="F3105" s="14" t="n">
        <v>45305</v>
      </c>
      <c r="G3105" s="0" t="n">
        <v>15</v>
      </c>
      <c r="H3105" s="0" t="n">
        <v>126</v>
      </c>
      <c r="I3105" s="0" t="n">
        <v>284</v>
      </c>
      <c r="J3105" s="0" t="n">
        <v>1763</v>
      </c>
      <c r="K3105" s="0" t="n">
        <v>1827</v>
      </c>
      <c r="L3105" s="15" t="s">
        <v>82</v>
      </c>
      <c r="M3105" s="0" t="n">
        <v>4</v>
      </c>
      <c r="N3105" s="16" t="n">
        <f aca="false">I3105*K3105</f>
        <v>518868</v>
      </c>
      <c r="O3105" s="16" t="n">
        <f aca="false">I3105*(K3105-J3105)</f>
        <v>18176</v>
      </c>
      <c r="P3105" s="15" t="n">
        <f aca="false">K3105-J3105</f>
        <v>64</v>
      </c>
      <c r="Q3105" s="0" t="str">
        <f aca="false">IF(G3105=0,"Out of stock",IF(G3105&lt;H3105,"Understocked",IF(G3105&gt;Summary!$B$6*H3105,"Overstocked","Healthy")))</f>
        <v>Understocked</v>
      </c>
      <c r="R3105" s="0" t="str">
        <f aca="false">IF(I3105&gt;=Summary!$B$7,"Fast",IF(I3105&lt;Summary!$B$8,"Slow","Medium"))</f>
        <v>Fast</v>
      </c>
      <c r="S3105" s="15" t="n">
        <f aca="false">IF(M3105&gt;Summary!$B$5,1,0)</f>
        <v>0</v>
      </c>
      <c r="T3105" s="16" t="n">
        <f aca="false">IF(Q3105="Overstocked",(G3105-Summary!$B$6*H3105)*J3105,0)</f>
        <v>0</v>
      </c>
    </row>
    <row r="3106" customFormat="false" ht="15" hidden="false" customHeight="false" outlineLevel="0" collapsed="false">
      <c r="A3106" s="0" t="s">
        <v>3204</v>
      </c>
      <c r="B3106" s="0" t="s">
        <v>84</v>
      </c>
      <c r="C3106" s="0" t="s">
        <v>104</v>
      </c>
      <c r="D3106" s="0" t="s">
        <v>86</v>
      </c>
      <c r="E3106" s="14" t="n">
        <v>45157</v>
      </c>
      <c r="F3106" s="14" t="n">
        <v>45162</v>
      </c>
      <c r="G3106" s="0" t="n">
        <v>336</v>
      </c>
      <c r="H3106" s="0" t="n">
        <v>140</v>
      </c>
      <c r="I3106" s="0" t="n">
        <v>55</v>
      </c>
      <c r="J3106" s="0" t="n">
        <v>1142</v>
      </c>
      <c r="K3106" s="0" t="n">
        <v>1362</v>
      </c>
      <c r="L3106" s="15" t="s">
        <v>80</v>
      </c>
      <c r="M3106" s="0" t="n">
        <v>5</v>
      </c>
      <c r="N3106" s="16" t="n">
        <f aca="false">I3106*K3106</f>
        <v>74910</v>
      </c>
      <c r="O3106" s="16" t="n">
        <f aca="false">I3106*(K3106-J3106)</f>
        <v>12100</v>
      </c>
      <c r="P3106" s="15" t="n">
        <f aca="false">K3106-J3106</f>
        <v>220</v>
      </c>
      <c r="Q3106" s="0" t="str">
        <f aca="false">IF(G3106=0,"Out of stock",IF(G3106&lt;H3106,"Understocked",IF(G3106&gt;Summary!$B$6*H3106,"Overstocked","Healthy")))</f>
        <v>Healthy</v>
      </c>
      <c r="R3106" s="0" t="str">
        <f aca="false">IF(I3106&gt;=Summary!$B$7,"Fast",IF(I3106&lt;Summary!$B$8,"Slow","Medium"))</f>
        <v>Slow</v>
      </c>
      <c r="S3106" s="15" t="n">
        <f aca="false">IF(M3106&gt;Summary!$B$5,1,0)</f>
        <v>0</v>
      </c>
      <c r="T3106" s="16" t="n">
        <f aca="false">IF(Q3106="Overstocked",(G3106-Summary!$B$6*H3106)*J3106,0)</f>
        <v>0</v>
      </c>
    </row>
    <row r="3107" customFormat="false" ht="15" hidden="false" customHeight="false" outlineLevel="0" collapsed="false">
      <c r="A3107" s="0" t="s">
        <v>3205</v>
      </c>
      <c r="B3107" s="0" t="s">
        <v>95</v>
      </c>
      <c r="C3107" s="0" t="s">
        <v>78</v>
      </c>
      <c r="D3107" s="0" t="s">
        <v>102</v>
      </c>
      <c r="E3107" s="14" t="n">
        <v>45308</v>
      </c>
      <c r="F3107" s="14" t="n">
        <v>45314</v>
      </c>
      <c r="G3107" s="0" t="n">
        <v>334</v>
      </c>
      <c r="H3107" s="0" t="n">
        <v>87</v>
      </c>
      <c r="I3107" s="0" t="n">
        <v>116</v>
      </c>
      <c r="J3107" s="0" t="n">
        <v>801</v>
      </c>
      <c r="K3107" s="0" t="n">
        <v>904</v>
      </c>
      <c r="L3107" s="15" t="s">
        <v>82</v>
      </c>
      <c r="M3107" s="0" t="n">
        <v>6</v>
      </c>
      <c r="N3107" s="16" t="n">
        <f aca="false">I3107*K3107</f>
        <v>104864</v>
      </c>
      <c r="O3107" s="16" t="n">
        <f aca="false">I3107*(K3107-J3107)</f>
        <v>11948</v>
      </c>
      <c r="P3107" s="15" t="n">
        <f aca="false">K3107-J3107</f>
        <v>103</v>
      </c>
      <c r="Q3107" s="0" t="str">
        <f aca="false">IF(G3107=0,"Out of stock",IF(G3107&lt;H3107,"Understocked",IF(G3107&gt;Summary!$B$6*H3107,"Overstocked","Healthy")))</f>
        <v>Healthy</v>
      </c>
      <c r="R3107" s="0" t="str">
        <f aca="false">IF(I3107&gt;=Summary!$B$7,"Fast",IF(I3107&lt;Summary!$B$8,"Slow","Medium"))</f>
        <v>Medium</v>
      </c>
      <c r="S3107" s="15" t="n">
        <f aca="false">IF(M3107&gt;Summary!$B$5,1,0)</f>
        <v>0</v>
      </c>
      <c r="T3107" s="16" t="n">
        <f aca="false">IF(Q3107="Overstocked",(G3107-Summary!$B$6*H3107)*J3107,0)</f>
        <v>0</v>
      </c>
    </row>
    <row r="3108" customFormat="false" ht="15" hidden="false" customHeight="false" outlineLevel="0" collapsed="false">
      <c r="A3108" s="0" t="s">
        <v>3206</v>
      </c>
      <c r="B3108" s="0" t="s">
        <v>95</v>
      </c>
      <c r="C3108" s="0" t="s">
        <v>85</v>
      </c>
      <c r="D3108" s="0" t="s">
        <v>92</v>
      </c>
      <c r="E3108" s="14" t="n">
        <v>45530</v>
      </c>
      <c r="F3108" s="14" t="n">
        <v>45539</v>
      </c>
      <c r="G3108" s="0" t="n">
        <v>285</v>
      </c>
      <c r="H3108" s="0" t="n">
        <v>117</v>
      </c>
      <c r="I3108" s="0" t="n">
        <v>64</v>
      </c>
      <c r="J3108" s="0" t="n">
        <v>800</v>
      </c>
      <c r="K3108" s="0" t="n">
        <v>982</v>
      </c>
      <c r="L3108" s="15" t="s">
        <v>93</v>
      </c>
      <c r="M3108" s="0" t="n">
        <v>9</v>
      </c>
      <c r="N3108" s="16" t="n">
        <f aca="false">I3108*K3108</f>
        <v>62848</v>
      </c>
      <c r="O3108" s="16" t="n">
        <f aca="false">I3108*(K3108-J3108)</f>
        <v>11648</v>
      </c>
      <c r="P3108" s="15" t="n">
        <f aca="false">K3108-J3108</f>
        <v>182</v>
      </c>
      <c r="Q3108" s="0" t="str">
        <f aca="false">IF(G3108=0,"Out of stock",IF(G3108&lt;H3108,"Understocked",IF(G3108&gt;Summary!$B$6*H3108,"Overstocked","Healthy")))</f>
        <v>Healthy</v>
      </c>
      <c r="R3108" s="0" t="str">
        <f aca="false">IF(I3108&gt;=Summary!$B$7,"Fast",IF(I3108&lt;Summary!$B$8,"Slow","Medium"))</f>
        <v>Slow</v>
      </c>
      <c r="S3108" s="15" t="n">
        <f aca="false">IF(M3108&gt;Summary!$B$5,1,0)</f>
        <v>1</v>
      </c>
      <c r="T3108" s="16" t="n">
        <f aca="false">IF(Q3108="Overstocked",(G3108-Summary!$B$6*H3108)*J3108,0)</f>
        <v>0</v>
      </c>
    </row>
    <row r="3109" customFormat="false" ht="15" hidden="false" customHeight="false" outlineLevel="0" collapsed="false">
      <c r="A3109" s="0" t="s">
        <v>3207</v>
      </c>
      <c r="B3109" s="0" t="s">
        <v>113</v>
      </c>
      <c r="C3109" s="0" t="s">
        <v>96</v>
      </c>
      <c r="D3109" s="0" t="s">
        <v>92</v>
      </c>
      <c r="E3109" s="14" t="n">
        <v>45264</v>
      </c>
      <c r="F3109" s="14" t="n">
        <v>45271</v>
      </c>
      <c r="G3109" s="0" t="n">
        <v>4</v>
      </c>
      <c r="H3109" s="0" t="n">
        <v>69</v>
      </c>
      <c r="I3109" s="0" t="n">
        <v>181</v>
      </c>
      <c r="J3109" s="0" t="n">
        <v>1937</v>
      </c>
      <c r="K3109" s="0" t="n">
        <v>2209</v>
      </c>
      <c r="L3109" s="15" t="s">
        <v>97</v>
      </c>
      <c r="M3109" s="0" t="n">
        <v>7</v>
      </c>
      <c r="N3109" s="16" t="n">
        <f aca="false">I3109*K3109</f>
        <v>399829</v>
      </c>
      <c r="O3109" s="16" t="n">
        <f aca="false">I3109*(K3109-J3109)</f>
        <v>49232</v>
      </c>
      <c r="P3109" s="15" t="n">
        <f aca="false">K3109-J3109</f>
        <v>272</v>
      </c>
      <c r="Q3109" s="0" t="str">
        <f aca="false">IF(G3109=0,"Out of stock",IF(G3109&lt;H3109,"Understocked",IF(G3109&gt;Summary!$B$6*H3109,"Overstocked","Healthy")))</f>
        <v>Understocked</v>
      </c>
      <c r="R3109" s="0" t="str">
        <f aca="false">IF(I3109&gt;=Summary!$B$7,"Fast",IF(I3109&lt;Summary!$B$8,"Slow","Medium"))</f>
        <v>Medium</v>
      </c>
      <c r="S3109" s="15" t="n">
        <f aca="false">IF(M3109&gt;Summary!$B$5,1,0)</f>
        <v>0</v>
      </c>
      <c r="T3109" s="16" t="n">
        <f aca="false">IF(Q3109="Overstocked",(G3109-Summary!$B$6*H3109)*J3109,0)</f>
        <v>0</v>
      </c>
    </row>
    <row r="3110" customFormat="false" ht="15" hidden="false" customHeight="false" outlineLevel="0" collapsed="false">
      <c r="A3110" s="0" t="s">
        <v>3208</v>
      </c>
      <c r="B3110" s="0" t="s">
        <v>107</v>
      </c>
      <c r="C3110" s="0" t="s">
        <v>85</v>
      </c>
      <c r="D3110" s="0" t="s">
        <v>102</v>
      </c>
      <c r="E3110" s="14" t="n">
        <v>45221</v>
      </c>
      <c r="F3110" s="14" t="n">
        <v>45225</v>
      </c>
      <c r="G3110" s="0" t="n">
        <v>400</v>
      </c>
      <c r="H3110" s="0" t="n">
        <v>141</v>
      </c>
      <c r="I3110" s="0" t="n">
        <v>187</v>
      </c>
      <c r="J3110" s="0" t="n">
        <v>457</v>
      </c>
      <c r="K3110" s="0" t="n">
        <v>956</v>
      </c>
      <c r="L3110" s="15" t="s">
        <v>97</v>
      </c>
      <c r="M3110" s="0" t="n">
        <v>4</v>
      </c>
      <c r="N3110" s="16" t="n">
        <f aca="false">I3110*K3110</f>
        <v>178772</v>
      </c>
      <c r="O3110" s="16" t="n">
        <f aca="false">I3110*(K3110-J3110)</f>
        <v>93313</v>
      </c>
      <c r="P3110" s="15" t="n">
        <f aca="false">K3110-J3110</f>
        <v>499</v>
      </c>
      <c r="Q3110" s="0" t="str">
        <f aca="false">IF(G3110=0,"Out of stock",IF(G3110&lt;H3110,"Understocked",IF(G3110&gt;Summary!$B$6*H3110,"Overstocked","Healthy")))</f>
        <v>Healthy</v>
      </c>
      <c r="R3110" s="0" t="str">
        <f aca="false">IF(I3110&gt;=Summary!$B$7,"Fast",IF(I3110&lt;Summary!$B$8,"Slow","Medium"))</f>
        <v>Medium</v>
      </c>
      <c r="S3110" s="15" t="n">
        <f aca="false">IF(M3110&gt;Summary!$B$5,1,0)</f>
        <v>0</v>
      </c>
      <c r="T3110" s="16" t="n">
        <f aca="false">IF(Q3110="Overstocked",(G3110-Summary!$B$6*H3110)*J3110,0)</f>
        <v>0</v>
      </c>
    </row>
    <row r="3111" customFormat="false" ht="15" hidden="false" customHeight="false" outlineLevel="0" collapsed="false">
      <c r="A3111" s="0" t="s">
        <v>3209</v>
      </c>
      <c r="B3111" s="0" t="s">
        <v>123</v>
      </c>
      <c r="C3111" s="0" t="s">
        <v>85</v>
      </c>
      <c r="D3111" s="0" t="s">
        <v>86</v>
      </c>
      <c r="E3111" s="14" t="n">
        <v>45382</v>
      </c>
      <c r="F3111" s="14" t="n">
        <v>45386</v>
      </c>
      <c r="G3111" s="0" t="n">
        <v>236</v>
      </c>
      <c r="H3111" s="0" t="n">
        <v>112</v>
      </c>
      <c r="I3111" s="0" t="n">
        <v>106</v>
      </c>
      <c r="J3111" s="0" t="n">
        <v>380</v>
      </c>
      <c r="K3111" s="0" t="n">
        <v>616</v>
      </c>
      <c r="L3111" s="15" t="s">
        <v>93</v>
      </c>
      <c r="M3111" s="0" t="n">
        <v>4</v>
      </c>
      <c r="N3111" s="16" t="n">
        <f aca="false">I3111*K3111</f>
        <v>65296</v>
      </c>
      <c r="O3111" s="16" t="n">
        <f aca="false">I3111*(K3111-J3111)</f>
        <v>25016</v>
      </c>
      <c r="P3111" s="15" t="n">
        <f aca="false">K3111-J3111</f>
        <v>236</v>
      </c>
      <c r="Q3111" s="0" t="str">
        <f aca="false">IF(G3111=0,"Out of stock",IF(G3111&lt;H3111,"Understocked",IF(G3111&gt;Summary!$B$6*H3111,"Overstocked","Healthy")))</f>
        <v>Healthy</v>
      </c>
      <c r="R3111" s="0" t="str">
        <f aca="false">IF(I3111&gt;=Summary!$B$7,"Fast",IF(I3111&lt;Summary!$B$8,"Slow","Medium"))</f>
        <v>Medium</v>
      </c>
      <c r="S3111" s="15" t="n">
        <f aca="false">IF(M3111&gt;Summary!$B$5,1,0)</f>
        <v>0</v>
      </c>
      <c r="T3111" s="16" t="n">
        <f aca="false">IF(Q3111="Overstocked",(G3111-Summary!$B$6*H3111)*J3111,0)</f>
        <v>0</v>
      </c>
    </row>
    <row r="3112" customFormat="false" ht="15" hidden="false" customHeight="false" outlineLevel="0" collapsed="false">
      <c r="A3112" s="0" t="s">
        <v>3210</v>
      </c>
      <c r="B3112" s="0" t="s">
        <v>107</v>
      </c>
      <c r="C3112" s="0" t="s">
        <v>96</v>
      </c>
      <c r="D3112" s="0" t="s">
        <v>90</v>
      </c>
      <c r="E3112" s="14" t="n">
        <v>45292</v>
      </c>
      <c r="F3112" s="14" t="n">
        <v>45301</v>
      </c>
      <c r="G3112" s="0" t="n">
        <v>18</v>
      </c>
      <c r="H3112" s="0" t="n">
        <v>82</v>
      </c>
      <c r="I3112" s="0" t="n">
        <v>272</v>
      </c>
      <c r="J3112" s="0" t="n">
        <v>308</v>
      </c>
      <c r="K3112" s="0" t="n">
        <v>546</v>
      </c>
      <c r="L3112" s="15" t="s">
        <v>82</v>
      </c>
      <c r="M3112" s="0" t="n">
        <v>9</v>
      </c>
      <c r="N3112" s="16" t="n">
        <f aca="false">I3112*K3112</f>
        <v>148512</v>
      </c>
      <c r="O3112" s="16" t="n">
        <f aca="false">I3112*(K3112-J3112)</f>
        <v>64736</v>
      </c>
      <c r="P3112" s="15" t="n">
        <f aca="false">K3112-J3112</f>
        <v>238</v>
      </c>
      <c r="Q3112" s="0" t="str">
        <f aca="false">IF(G3112=0,"Out of stock",IF(G3112&lt;H3112,"Understocked",IF(G3112&gt;Summary!$B$6*H3112,"Overstocked","Healthy")))</f>
        <v>Understocked</v>
      </c>
      <c r="R3112" s="0" t="str">
        <f aca="false">IF(I3112&gt;=Summary!$B$7,"Fast",IF(I3112&lt;Summary!$B$8,"Slow","Medium"))</f>
        <v>Fast</v>
      </c>
      <c r="S3112" s="15" t="n">
        <f aca="false">IF(M3112&gt;Summary!$B$5,1,0)</f>
        <v>1</v>
      </c>
      <c r="T3112" s="16" t="n">
        <f aca="false">IF(Q3112="Overstocked",(G3112-Summary!$B$6*H3112)*J3112,0)</f>
        <v>0</v>
      </c>
    </row>
    <row r="3113" customFormat="false" ht="15" hidden="false" customHeight="false" outlineLevel="0" collapsed="false">
      <c r="A3113" s="0" t="s">
        <v>3211</v>
      </c>
      <c r="B3113" s="0" t="s">
        <v>111</v>
      </c>
      <c r="C3113" s="0" t="s">
        <v>85</v>
      </c>
      <c r="D3113" s="0" t="s">
        <v>102</v>
      </c>
      <c r="E3113" s="14" t="n">
        <v>44963</v>
      </c>
      <c r="F3113" s="14" t="n">
        <v>44964</v>
      </c>
      <c r="G3113" s="0" t="n">
        <v>21</v>
      </c>
      <c r="H3113" s="0" t="n">
        <v>81</v>
      </c>
      <c r="I3113" s="0" t="n">
        <v>237</v>
      </c>
      <c r="J3113" s="0" t="n">
        <v>1150</v>
      </c>
      <c r="K3113" s="0" t="n">
        <v>1439</v>
      </c>
      <c r="L3113" s="15" t="s">
        <v>87</v>
      </c>
      <c r="M3113" s="0" t="n">
        <v>1</v>
      </c>
      <c r="N3113" s="16" t="n">
        <f aca="false">I3113*K3113</f>
        <v>341043</v>
      </c>
      <c r="O3113" s="16" t="n">
        <f aca="false">I3113*(K3113-J3113)</f>
        <v>68493</v>
      </c>
      <c r="P3113" s="15" t="n">
        <f aca="false">K3113-J3113</f>
        <v>289</v>
      </c>
      <c r="Q3113" s="0" t="str">
        <f aca="false">IF(G3113=0,"Out of stock",IF(G3113&lt;H3113,"Understocked",IF(G3113&gt;Summary!$B$6*H3113,"Overstocked","Healthy")))</f>
        <v>Understocked</v>
      </c>
      <c r="R3113" s="0" t="str">
        <f aca="false">IF(I3113&gt;=Summary!$B$7,"Fast",IF(I3113&lt;Summary!$B$8,"Slow","Medium"))</f>
        <v>Fast</v>
      </c>
      <c r="S3113" s="15" t="n">
        <f aca="false">IF(M3113&gt;Summary!$B$5,1,0)</f>
        <v>0</v>
      </c>
      <c r="T3113" s="16" t="n">
        <f aca="false">IF(Q3113="Overstocked",(G3113-Summary!$B$6*H3113)*J3113,0)</f>
        <v>0</v>
      </c>
    </row>
    <row r="3114" customFormat="false" ht="15" hidden="false" customHeight="false" outlineLevel="0" collapsed="false">
      <c r="A3114" s="0" t="s">
        <v>3212</v>
      </c>
      <c r="B3114" s="0" t="s">
        <v>77</v>
      </c>
      <c r="C3114" s="0" t="s">
        <v>96</v>
      </c>
      <c r="D3114" s="0" t="s">
        <v>90</v>
      </c>
      <c r="E3114" s="14" t="n">
        <v>45377</v>
      </c>
      <c r="F3114" s="14" t="n">
        <v>45384</v>
      </c>
      <c r="G3114" s="0" t="n">
        <v>266</v>
      </c>
      <c r="H3114" s="0" t="n">
        <v>97</v>
      </c>
      <c r="I3114" s="0" t="n">
        <v>6</v>
      </c>
      <c r="J3114" s="0" t="n">
        <v>543</v>
      </c>
      <c r="K3114" s="0" t="n">
        <v>933</v>
      </c>
      <c r="L3114" s="15" t="s">
        <v>97</v>
      </c>
      <c r="M3114" s="0" t="n">
        <v>7</v>
      </c>
      <c r="N3114" s="16" t="n">
        <f aca="false">I3114*K3114</f>
        <v>5598</v>
      </c>
      <c r="O3114" s="16" t="n">
        <f aca="false">I3114*(K3114-J3114)</f>
        <v>2340</v>
      </c>
      <c r="P3114" s="15" t="n">
        <f aca="false">K3114-J3114</f>
        <v>390</v>
      </c>
      <c r="Q3114" s="0" t="str">
        <f aca="false">IF(G3114=0,"Out of stock",IF(G3114&lt;H3114,"Understocked",IF(G3114&gt;Summary!$B$6*H3114,"Overstocked","Healthy")))</f>
        <v>Healthy</v>
      </c>
      <c r="R3114" s="0" t="str">
        <f aca="false">IF(I3114&gt;=Summary!$B$7,"Fast",IF(I3114&lt;Summary!$B$8,"Slow","Medium"))</f>
        <v>Slow</v>
      </c>
      <c r="S3114" s="15" t="n">
        <f aca="false">IF(M3114&gt;Summary!$B$5,1,0)</f>
        <v>0</v>
      </c>
      <c r="T3114" s="16" t="n">
        <f aca="false">IF(Q3114="Overstocked",(G3114-Summary!$B$6*H3114)*J3114,0)</f>
        <v>0</v>
      </c>
    </row>
    <row r="3115" customFormat="false" ht="15" hidden="false" customHeight="false" outlineLevel="0" collapsed="false">
      <c r="A3115" s="0" t="s">
        <v>3213</v>
      </c>
      <c r="B3115" s="0" t="s">
        <v>123</v>
      </c>
      <c r="C3115" s="0" t="s">
        <v>96</v>
      </c>
      <c r="D3115" s="0" t="s">
        <v>86</v>
      </c>
      <c r="E3115" s="14" t="n">
        <v>45313</v>
      </c>
      <c r="F3115" s="14" t="n">
        <v>45320</v>
      </c>
      <c r="G3115" s="0" t="n">
        <v>282</v>
      </c>
      <c r="H3115" s="0" t="n">
        <v>147</v>
      </c>
      <c r="I3115" s="0" t="n">
        <v>194</v>
      </c>
      <c r="J3115" s="0" t="n">
        <v>687</v>
      </c>
      <c r="K3115" s="0" t="n">
        <v>1021</v>
      </c>
      <c r="L3115" s="15" t="s">
        <v>82</v>
      </c>
      <c r="M3115" s="0" t="n">
        <v>7</v>
      </c>
      <c r="N3115" s="16" t="n">
        <f aca="false">I3115*K3115</f>
        <v>198074</v>
      </c>
      <c r="O3115" s="16" t="n">
        <f aca="false">I3115*(K3115-J3115)</f>
        <v>64796</v>
      </c>
      <c r="P3115" s="15" t="n">
        <f aca="false">K3115-J3115</f>
        <v>334</v>
      </c>
      <c r="Q3115" s="0" t="str">
        <f aca="false">IF(G3115=0,"Out of stock",IF(G3115&lt;H3115,"Understocked",IF(G3115&gt;Summary!$B$6*H3115,"Overstocked","Healthy")))</f>
        <v>Healthy</v>
      </c>
      <c r="R3115" s="0" t="str">
        <f aca="false">IF(I3115&gt;=Summary!$B$7,"Fast",IF(I3115&lt;Summary!$B$8,"Slow","Medium"))</f>
        <v>Medium</v>
      </c>
      <c r="S3115" s="15" t="n">
        <f aca="false">IF(M3115&gt;Summary!$B$5,1,0)</f>
        <v>0</v>
      </c>
      <c r="T3115" s="16" t="n">
        <f aca="false">IF(Q3115="Overstocked",(G3115-Summary!$B$6*H3115)*J3115,0)</f>
        <v>0</v>
      </c>
    </row>
    <row r="3116" customFormat="false" ht="15" hidden="false" customHeight="false" outlineLevel="0" collapsed="false">
      <c r="A3116" s="0" t="s">
        <v>3214</v>
      </c>
      <c r="B3116" s="0" t="s">
        <v>123</v>
      </c>
      <c r="C3116" s="0" t="s">
        <v>104</v>
      </c>
      <c r="D3116" s="0" t="s">
        <v>86</v>
      </c>
      <c r="E3116" s="14" t="n">
        <v>45093</v>
      </c>
      <c r="F3116" s="14" t="n">
        <v>45103</v>
      </c>
      <c r="G3116" s="0" t="n">
        <v>65</v>
      </c>
      <c r="H3116" s="0" t="n">
        <v>77</v>
      </c>
      <c r="I3116" s="0" t="n">
        <v>7</v>
      </c>
      <c r="J3116" s="0" t="n">
        <v>1341</v>
      </c>
      <c r="K3116" s="0" t="n">
        <v>1444</v>
      </c>
      <c r="L3116" s="15" t="s">
        <v>82</v>
      </c>
      <c r="M3116" s="0" t="n">
        <v>10</v>
      </c>
      <c r="N3116" s="16" t="n">
        <f aca="false">I3116*K3116</f>
        <v>10108</v>
      </c>
      <c r="O3116" s="16" t="n">
        <f aca="false">I3116*(K3116-J3116)</f>
        <v>721</v>
      </c>
      <c r="P3116" s="15" t="n">
        <f aca="false">K3116-J3116</f>
        <v>103</v>
      </c>
      <c r="Q3116" s="0" t="str">
        <f aca="false">IF(G3116=0,"Out of stock",IF(G3116&lt;H3116,"Understocked",IF(G3116&gt;Summary!$B$6*H3116,"Overstocked","Healthy")))</f>
        <v>Understocked</v>
      </c>
      <c r="R3116" s="0" t="str">
        <f aca="false">IF(I3116&gt;=Summary!$B$7,"Fast",IF(I3116&lt;Summary!$B$8,"Slow","Medium"))</f>
        <v>Slow</v>
      </c>
      <c r="S3116" s="15" t="n">
        <f aca="false">IF(M3116&gt;Summary!$B$5,1,0)</f>
        <v>1</v>
      </c>
      <c r="T3116" s="16" t="n">
        <f aca="false">IF(Q3116="Overstocked",(G3116-Summary!$B$6*H3116)*J3116,0)</f>
        <v>0</v>
      </c>
    </row>
    <row r="3117" customFormat="false" ht="15" hidden="false" customHeight="false" outlineLevel="0" collapsed="false">
      <c r="A3117" s="0" t="s">
        <v>3215</v>
      </c>
      <c r="B3117" s="0" t="s">
        <v>123</v>
      </c>
      <c r="C3117" s="0" t="s">
        <v>85</v>
      </c>
      <c r="D3117" s="0" t="s">
        <v>92</v>
      </c>
      <c r="E3117" s="14" t="n">
        <v>45334</v>
      </c>
      <c r="F3117" s="14" t="n">
        <v>45337</v>
      </c>
      <c r="G3117" s="0" t="n">
        <v>47</v>
      </c>
      <c r="H3117" s="0" t="n">
        <v>145</v>
      </c>
      <c r="I3117" s="0" t="n">
        <v>196</v>
      </c>
      <c r="J3117" s="0" t="n">
        <v>580</v>
      </c>
      <c r="K3117" s="0" t="n">
        <v>1024</v>
      </c>
      <c r="L3117" s="15" t="s">
        <v>82</v>
      </c>
      <c r="M3117" s="0" t="n">
        <v>3</v>
      </c>
      <c r="N3117" s="16" t="n">
        <f aca="false">I3117*K3117</f>
        <v>200704</v>
      </c>
      <c r="O3117" s="16" t="n">
        <f aca="false">I3117*(K3117-J3117)</f>
        <v>87024</v>
      </c>
      <c r="P3117" s="15" t="n">
        <f aca="false">K3117-J3117</f>
        <v>444</v>
      </c>
      <c r="Q3117" s="0" t="str">
        <f aca="false">IF(G3117=0,"Out of stock",IF(G3117&lt;H3117,"Understocked",IF(G3117&gt;Summary!$B$6*H3117,"Overstocked","Healthy")))</f>
        <v>Understocked</v>
      </c>
      <c r="R3117" s="0" t="str">
        <f aca="false">IF(I3117&gt;=Summary!$B$7,"Fast",IF(I3117&lt;Summary!$B$8,"Slow","Medium"))</f>
        <v>Medium</v>
      </c>
      <c r="S3117" s="15" t="n">
        <f aca="false">IF(M3117&gt;Summary!$B$5,1,0)</f>
        <v>0</v>
      </c>
      <c r="T3117" s="16" t="n">
        <f aca="false">IF(Q3117="Overstocked",(G3117-Summary!$B$6*H3117)*J3117,0)</f>
        <v>0</v>
      </c>
    </row>
    <row r="3118" customFormat="false" ht="15" hidden="false" customHeight="false" outlineLevel="0" collapsed="false">
      <c r="A3118" s="0" t="s">
        <v>3216</v>
      </c>
      <c r="B3118" s="0" t="s">
        <v>111</v>
      </c>
      <c r="C3118" s="0" t="s">
        <v>104</v>
      </c>
      <c r="D3118" s="0" t="s">
        <v>79</v>
      </c>
      <c r="E3118" s="14" t="n">
        <v>45283</v>
      </c>
      <c r="F3118" s="14" t="n">
        <v>45285</v>
      </c>
      <c r="G3118" s="0" t="n">
        <v>171</v>
      </c>
      <c r="H3118" s="0" t="n">
        <v>67</v>
      </c>
      <c r="I3118" s="0" t="n">
        <v>287</v>
      </c>
      <c r="J3118" s="0" t="n">
        <v>1978</v>
      </c>
      <c r="K3118" s="0" t="n">
        <v>2042</v>
      </c>
      <c r="L3118" s="15" t="s">
        <v>93</v>
      </c>
      <c r="M3118" s="0" t="n">
        <v>2</v>
      </c>
      <c r="N3118" s="16" t="n">
        <f aca="false">I3118*K3118</f>
        <v>586054</v>
      </c>
      <c r="O3118" s="16" t="n">
        <f aca="false">I3118*(K3118-J3118)</f>
        <v>18368</v>
      </c>
      <c r="P3118" s="15" t="n">
        <f aca="false">K3118-J3118</f>
        <v>64</v>
      </c>
      <c r="Q3118" s="0" t="str">
        <f aca="false">IF(G3118=0,"Out of stock",IF(G3118&lt;H3118,"Understocked",IF(G3118&gt;Summary!$B$6*H3118,"Overstocked","Healthy")))</f>
        <v>Healthy</v>
      </c>
      <c r="R3118" s="0" t="str">
        <f aca="false">IF(I3118&gt;=Summary!$B$7,"Fast",IF(I3118&lt;Summary!$B$8,"Slow","Medium"))</f>
        <v>Fast</v>
      </c>
      <c r="S3118" s="15" t="n">
        <f aca="false">IF(M3118&gt;Summary!$B$5,1,0)</f>
        <v>0</v>
      </c>
      <c r="T3118" s="16" t="n">
        <f aca="false">IF(Q3118="Overstocked",(G3118-Summary!$B$6*H3118)*J3118,0)</f>
        <v>0</v>
      </c>
    </row>
    <row r="3119" customFormat="false" ht="15" hidden="false" customHeight="false" outlineLevel="0" collapsed="false">
      <c r="A3119" s="0" t="s">
        <v>3217</v>
      </c>
      <c r="B3119" s="0" t="s">
        <v>113</v>
      </c>
      <c r="C3119" s="0" t="s">
        <v>104</v>
      </c>
      <c r="D3119" s="0" t="s">
        <v>102</v>
      </c>
      <c r="E3119" s="14" t="n">
        <v>45503</v>
      </c>
      <c r="F3119" s="14" t="n">
        <v>45506</v>
      </c>
      <c r="G3119" s="0" t="n">
        <v>158</v>
      </c>
      <c r="H3119" s="0" t="n">
        <v>57</v>
      </c>
      <c r="I3119" s="0" t="n">
        <v>81</v>
      </c>
      <c r="J3119" s="0" t="n">
        <v>1064</v>
      </c>
      <c r="K3119" s="0" t="n">
        <v>1501</v>
      </c>
      <c r="L3119" s="15" t="s">
        <v>82</v>
      </c>
      <c r="M3119" s="0" t="n">
        <v>3</v>
      </c>
      <c r="N3119" s="16" t="n">
        <f aca="false">I3119*K3119</f>
        <v>121581</v>
      </c>
      <c r="O3119" s="16" t="n">
        <f aca="false">I3119*(K3119-J3119)</f>
        <v>35397</v>
      </c>
      <c r="P3119" s="15" t="n">
        <f aca="false">K3119-J3119</f>
        <v>437</v>
      </c>
      <c r="Q3119" s="0" t="str">
        <f aca="false">IF(G3119=0,"Out of stock",IF(G3119&lt;H3119,"Understocked",IF(G3119&gt;Summary!$B$6*H3119,"Overstocked","Healthy")))</f>
        <v>Healthy</v>
      </c>
      <c r="R3119" s="0" t="str">
        <f aca="false">IF(I3119&gt;=Summary!$B$7,"Fast",IF(I3119&lt;Summary!$B$8,"Slow","Medium"))</f>
        <v>Slow</v>
      </c>
      <c r="S3119" s="15" t="n">
        <f aca="false">IF(M3119&gt;Summary!$B$5,1,0)</f>
        <v>0</v>
      </c>
      <c r="T3119" s="16" t="n">
        <f aca="false">IF(Q3119="Overstocked",(G3119-Summary!$B$6*H3119)*J3119,0)</f>
        <v>0</v>
      </c>
    </row>
    <row r="3120" customFormat="false" ht="15" hidden="false" customHeight="false" outlineLevel="0" collapsed="false">
      <c r="A3120" s="0" t="s">
        <v>3218</v>
      </c>
      <c r="B3120" s="0" t="s">
        <v>115</v>
      </c>
      <c r="C3120" s="0" t="s">
        <v>104</v>
      </c>
      <c r="D3120" s="0" t="s">
        <v>102</v>
      </c>
      <c r="E3120" s="14" t="n">
        <v>45417</v>
      </c>
      <c r="F3120" s="14" t="n">
        <v>45420</v>
      </c>
      <c r="G3120" s="0" t="n">
        <v>353</v>
      </c>
      <c r="H3120" s="0" t="n">
        <v>95</v>
      </c>
      <c r="I3120" s="0" t="n">
        <v>128</v>
      </c>
      <c r="J3120" s="0" t="n">
        <v>766</v>
      </c>
      <c r="K3120" s="0" t="n">
        <v>1165</v>
      </c>
      <c r="L3120" s="15" t="s">
        <v>97</v>
      </c>
      <c r="M3120" s="0" t="n">
        <v>3</v>
      </c>
      <c r="N3120" s="16" t="n">
        <f aca="false">I3120*K3120</f>
        <v>149120</v>
      </c>
      <c r="O3120" s="16" t="n">
        <f aca="false">I3120*(K3120-J3120)</f>
        <v>51072</v>
      </c>
      <c r="P3120" s="15" t="n">
        <f aca="false">K3120-J3120</f>
        <v>399</v>
      </c>
      <c r="Q3120" s="0" t="str">
        <f aca="false">IF(G3120=0,"Out of stock",IF(G3120&lt;H3120,"Understocked",IF(G3120&gt;Summary!$B$6*H3120,"Overstocked","Healthy")))</f>
        <v>Healthy</v>
      </c>
      <c r="R3120" s="0" t="str">
        <f aca="false">IF(I3120&gt;=Summary!$B$7,"Fast",IF(I3120&lt;Summary!$B$8,"Slow","Medium"))</f>
        <v>Medium</v>
      </c>
      <c r="S3120" s="15" t="n">
        <f aca="false">IF(M3120&gt;Summary!$B$5,1,0)</f>
        <v>0</v>
      </c>
      <c r="T3120" s="16" t="n">
        <f aca="false">IF(Q3120="Overstocked",(G3120-Summary!$B$6*H3120)*J3120,0)</f>
        <v>0</v>
      </c>
    </row>
    <row r="3121" customFormat="false" ht="15" hidden="false" customHeight="false" outlineLevel="0" collapsed="false">
      <c r="A3121" s="0" t="s">
        <v>3219</v>
      </c>
      <c r="B3121" s="0" t="s">
        <v>111</v>
      </c>
      <c r="C3121" s="0" t="s">
        <v>96</v>
      </c>
      <c r="D3121" s="0" t="s">
        <v>86</v>
      </c>
      <c r="E3121" s="14" t="n">
        <v>44948</v>
      </c>
      <c r="F3121" s="14" t="n">
        <v>44956</v>
      </c>
      <c r="G3121" s="0" t="n">
        <v>420</v>
      </c>
      <c r="H3121" s="0" t="n">
        <v>98</v>
      </c>
      <c r="I3121" s="0" t="n">
        <v>55</v>
      </c>
      <c r="J3121" s="0" t="n">
        <v>1113</v>
      </c>
      <c r="K3121" s="0" t="n">
        <v>1502</v>
      </c>
      <c r="L3121" s="15" t="s">
        <v>93</v>
      </c>
      <c r="M3121" s="0" t="n">
        <v>8</v>
      </c>
      <c r="N3121" s="16" t="n">
        <f aca="false">I3121*K3121</f>
        <v>82610</v>
      </c>
      <c r="O3121" s="16" t="n">
        <f aca="false">I3121*(K3121-J3121)</f>
        <v>21395</v>
      </c>
      <c r="P3121" s="15" t="n">
        <f aca="false">K3121-J3121</f>
        <v>389</v>
      </c>
      <c r="Q3121" s="0" t="str">
        <f aca="false">IF(G3121=0,"Out of stock",IF(G3121&lt;H3121,"Understocked",IF(G3121&gt;Summary!$B$6*H3121,"Overstocked","Healthy")))</f>
        <v>Overstocked</v>
      </c>
      <c r="R3121" s="0" t="str">
        <f aca="false">IF(I3121&gt;=Summary!$B$7,"Fast",IF(I3121&lt;Summary!$B$8,"Slow","Medium"))</f>
        <v>Slow</v>
      </c>
      <c r="S3121" s="15" t="n">
        <f aca="false">IF(M3121&gt;Summary!$B$5,1,0)</f>
        <v>1</v>
      </c>
      <c r="T3121" s="16" t="n">
        <f aca="false">IF(Q3121="Overstocked",(G3121-Summary!$B$6*H3121)*J3121,0)</f>
        <v>31164</v>
      </c>
    </row>
    <row r="3122" customFormat="false" ht="15" hidden="false" customHeight="false" outlineLevel="0" collapsed="false">
      <c r="A3122" s="0" t="s">
        <v>3220</v>
      </c>
      <c r="B3122" s="0" t="s">
        <v>111</v>
      </c>
      <c r="C3122" s="0" t="s">
        <v>96</v>
      </c>
      <c r="D3122" s="0" t="s">
        <v>102</v>
      </c>
      <c r="E3122" s="14" t="n">
        <v>45243</v>
      </c>
      <c r="F3122" s="14" t="n">
        <v>45245</v>
      </c>
      <c r="G3122" s="0" t="n">
        <v>483</v>
      </c>
      <c r="H3122" s="0" t="n">
        <v>95</v>
      </c>
      <c r="I3122" s="0" t="n">
        <v>277</v>
      </c>
      <c r="J3122" s="0" t="n">
        <v>804</v>
      </c>
      <c r="K3122" s="0" t="n">
        <v>1047</v>
      </c>
      <c r="L3122" s="15" t="s">
        <v>97</v>
      </c>
      <c r="M3122" s="0" t="n">
        <v>2</v>
      </c>
      <c r="N3122" s="16" t="n">
        <f aca="false">I3122*K3122</f>
        <v>290019</v>
      </c>
      <c r="O3122" s="16" t="n">
        <f aca="false">I3122*(K3122-J3122)</f>
        <v>67311</v>
      </c>
      <c r="P3122" s="15" t="n">
        <f aca="false">K3122-J3122</f>
        <v>243</v>
      </c>
      <c r="Q3122" s="0" t="str">
        <f aca="false">IF(G3122=0,"Out of stock",IF(G3122&lt;H3122,"Understocked",IF(G3122&gt;Summary!$B$6*H3122,"Overstocked","Healthy")))</f>
        <v>Overstocked</v>
      </c>
      <c r="R3122" s="0" t="str">
        <f aca="false">IF(I3122&gt;=Summary!$B$7,"Fast",IF(I3122&lt;Summary!$B$8,"Slow","Medium"))</f>
        <v>Fast</v>
      </c>
      <c r="S3122" s="15" t="n">
        <f aca="false">IF(M3122&gt;Summary!$B$5,1,0)</f>
        <v>0</v>
      </c>
      <c r="T3122" s="16" t="n">
        <f aca="false">IF(Q3122="Overstocked",(G3122-Summary!$B$6*H3122)*J3122,0)</f>
        <v>82812</v>
      </c>
    </row>
    <row r="3123" customFormat="false" ht="15" hidden="false" customHeight="false" outlineLevel="0" collapsed="false">
      <c r="A3123" s="0" t="s">
        <v>3221</v>
      </c>
      <c r="B3123" s="0" t="s">
        <v>115</v>
      </c>
      <c r="C3123" s="0" t="s">
        <v>78</v>
      </c>
      <c r="D3123" s="0" t="s">
        <v>90</v>
      </c>
      <c r="E3123" s="14" t="n">
        <v>45045</v>
      </c>
      <c r="F3123" s="14" t="n">
        <v>45052</v>
      </c>
      <c r="G3123" s="0" t="n">
        <v>333</v>
      </c>
      <c r="H3123" s="0" t="n">
        <v>85</v>
      </c>
      <c r="I3123" s="0" t="n">
        <v>256</v>
      </c>
      <c r="J3123" s="0" t="n">
        <v>940</v>
      </c>
      <c r="K3123" s="0" t="n">
        <v>1264</v>
      </c>
      <c r="L3123" s="15" t="s">
        <v>87</v>
      </c>
      <c r="M3123" s="0" t="n">
        <v>7</v>
      </c>
      <c r="N3123" s="16" t="n">
        <f aca="false">I3123*K3123</f>
        <v>323584</v>
      </c>
      <c r="O3123" s="16" t="n">
        <f aca="false">I3123*(K3123-J3123)</f>
        <v>82944</v>
      </c>
      <c r="P3123" s="15" t="n">
        <f aca="false">K3123-J3123</f>
        <v>324</v>
      </c>
      <c r="Q3123" s="0" t="str">
        <f aca="false">IF(G3123=0,"Out of stock",IF(G3123&lt;H3123,"Understocked",IF(G3123&gt;Summary!$B$6*H3123,"Overstocked","Healthy")))</f>
        <v>Healthy</v>
      </c>
      <c r="R3123" s="0" t="str">
        <f aca="false">IF(I3123&gt;=Summary!$B$7,"Fast",IF(I3123&lt;Summary!$B$8,"Slow","Medium"))</f>
        <v>Fast</v>
      </c>
      <c r="S3123" s="15" t="n">
        <f aca="false">IF(M3123&gt;Summary!$B$5,1,0)</f>
        <v>0</v>
      </c>
      <c r="T3123" s="16" t="n">
        <f aca="false">IF(Q3123="Overstocked",(G3123-Summary!$B$6*H3123)*J3123,0)</f>
        <v>0</v>
      </c>
    </row>
    <row r="3124" customFormat="false" ht="15" hidden="false" customHeight="false" outlineLevel="0" collapsed="false">
      <c r="A3124" s="0" t="s">
        <v>3222</v>
      </c>
      <c r="B3124" s="0" t="s">
        <v>101</v>
      </c>
      <c r="C3124" s="0" t="s">
        <v>85</v>
      </c>
      <c r="D3124" s="0" t="s">
        <v>92</v>
      </c>
      <c r="E3124" s="14" t="n">
        <v>44994</v>
      </c>
      <c r="F3124" s="14" t="n">
        <v>45003</v>
      </c>
      <c r="G3124" s="0" t="n">
        <v>284</v>
      </c>
      <c r="H3124" s="0" t="n">
        <v>79</v>
      </c>
      <c r="I3124" s="0" t="n">
        <v>79</v>
      </c>
      <c r="J3124" s="0" t="n">
        <v>1533</v>
      </c>
      <c r="K3124" s="0" t="n">
        <v>1586</v>
      </c>
      <c r="L3124" s="15" t="s">
        <v>82</v>
      </c>
      <c r="M3124" s="0" t="n">
        <v>9</v>
      </c>
      <c r="N3124" s="16" t="n">
        <f aca="false">I3124*K3124</f>
        <v>125294</v>
      </c>
      <c r="O3124" s="16" t="n">
        <f aca="false">I3124*(K3124-J3124)</f>
        <v>4187</v>
      </c>
      <c r="P3124" s="15" t="n">
        <f aca="false">K3124-J3124</f>
        <v>53</v>
      </c>
      <c r="Q3124" s="0" t="str">
        <f aca="false">IF(G3124=0,"Out of stock",IF(G3124&lt;H3124,"Understocked",IF(G3124&gt;Summary!$B$6*H3124,"Overstocked","Healthy")))</f>
        <v>Healthy</v>
      </c>
      <c r="R3124" s="0" t="str">
        <f aca="false">IF(I3124&gt;=Summary!$B$7,"Fast",IF(I3124&lt;Summary!$B$8,"Slow","Medium"))</f>
        <v>Slow</v>
      </c>
      <c r="S3124" s="15" t="n">
        <f aca="false">IF(M3124&gt;Summary!$B$5,1,0)</f>
        <v>1</v>
      </c>
      <c r="T3124" s="16" t="n">
        <f aca="false">IF(Q3124="Overstocked",(G3124-Summary!$B$6*H3124)*J3124,0)</f>
        <v>0</v>
      </c>
    </row>
    <row r="3125" customFormat="false" ht="15" hidden="false" customHeight="false" outlineLevel="0" collapsed="false">
      <c r="A3125" s="0" t="s">
        <v>3223</v>
      </c>
      <c r="B3125" s="0" t="s">
        <v>111</v>
      </c>
      <c r="C3125" s="0" t="s">
        <v>78</v>
      </c>
      <c r="D3125" s="0" t="s">
        <v>79</v>
      </c>
      <c r="E3125" s="14" t="n">
        <v>45196</v>
      </c>
      <c r="F3125" s="14" t="n">
        <v>45206</v>
      </c>
      <c r="G3125" s="0" t="n">
        <v>479</v>
      </c>
      <c r="H3125" s="0" t="n">
        <v>130</v>
      </c>
      <c r="I3125" s="0" t="n">
        <v>166</v>
      </c>
      <c r="J3125" s="0" t="n">
        <v>885</v>
      </c>
      <c r="K3125" s="0" t="n">
        <v>1029</v>
      </c>
      <c r="L3125" s="15" t="s">
        <v>82</v>
      </c>
      <c r="M3125" s="0" t="n">
        <v>10</v>
      </c>
      <c r="N3125" s="16" t="n">
        <f aca="false">I3125*K3125</f>
        <v>170814</v>
      </c>
      <c r="O3125" s="16" t="n">
        <f aca="false">I3125*(K3125-J3125)</f>
        <v>23904</v>
      </c>
      <c r="P3125" s="15" t="n">
        <f aca="false">K3125-J3125</f>
        <v>144</v>
      </c>
      <c r="Q3125" s="0" t="str">
        <f aca="false">IF(G3125=0,"Out of stock",IF(G3125&lt;H3125,"Understocked",IF(G3125&gt;Summary!$B$6*H3125,"Overstocked","Healthy")))</f>
        <v>Healthy</v>
      </c>
      <c r="R3125" s="0" t="str">
        <f aca="false">IF(I3125&gt;=Summary!$B$7,"Fast",IF(I3125&lt;Summary!$B$8,"Slow","Medium"))</f>
        <v>Medium</v>
      </c>
      <c r="S3125" s="15" t="n">
        <f aca="false">IF(M3125&gt;Summary!$B$5,1,0)</f>
        <v>1</v>
      </c>
      <c r="T3125" s="16" t="n">
        <f aca="false">IF(Q3125="Overstocked",(G3125-Summary!$B$6*H3125)*J3125,0)</f>
        <v>0</v>
      </c>
    </row>
    <row r="3126" customFormat="false" ht="15" hidden="false" customHeight="false" outlineLevel="0" collapsed="false">
      <c r="A3126" s="0" t="s">
        <v>3224</v>
      </c>
      <c r="B3126" s="0" t="s">
        <v>95</v>
      </c>
      <c r="C3126" s="0" t="s">
        <v>96</v>
      </c>
      <c r="D3126" s="0" t="s">
        <v>79</v>
      </c>
      <c r="E3126" s="14" t="n">
        <v>45002</v>
      </c>
      <c r="F3126" s="14" t="n">
        <v>45011</v>
      </c>
      <c r="G3126" s="0" t="n">
        <v>66</v>
      </c>
      <c r="H3126" s="0" t="n">
        <v>73</v>
      </c>
      <c r="I3126" s="0" t="n">
        <v>132</v>
      </c>
      <c r="J3126" s="0" t="n">
        <v>219</v>
      </c>
      <c r="K3126" s="0" t="n">
        <v>315</v>
      </c>
      <c r="L3126" s="15" t="s">
        <v>93</v>
      </c>
      <c r="M3126" s="0" t="n">
        <v>9</v>
      </c>
      <c r="N3126" s="16" t="n">
        <f aca="false">I3126*K3126</f>
        <v>41580</v>
      </c>
      <c r="O3126" s="16" t="n">
        <f aca="false">I3126*(K3126-J3126)</f>
        <v>12672</v>
      </c>
      <c r="P3126" s="15" t="n">
        <f aca="false">K3126-J3126</f>
        <v>96</v>
      </c>
      <c r="Q3126" s="0" t="str">
        <f aca="false">IF(G3126=0,"Out of stock",IF(G3126&lt;H3126,"Understocked",IF(G3126&gt;Summary!$B$6*H3126,"Overstocked","Healthy")))</f>
        <v>Understocked</v>
      </c>
      <c r="R3126" s="0" t="str">
        <f aca="false">IF(I3126&gt;=Summary!$B$7,"Fast",IF(I3126&lt;Summary!$B$8,"Slow","Medium"))</f>
        <v>Medium</v>
      </c>
      <c r="S3126" s="15" t="n">
        <f aca="false">IF(M3126&gt;Summary!$B$5,1,0)</f>
        <v>1</v>
      </c>
      <c r="T3126" s="16" t="n">
        <f aca="false">IF(Q3126="Overstocked",(G3126-Summary!$B$6*H3126)*J3126,0)</f>
        <v>0</v>
      </c>
    </row>
    <row r="3127" customFormat="false" ht="15" hidden="false" customHeight="false" outlineLevel="0" collapsed="false">
      <c r="A3127" s="0" t="s">
        <v>3225</v>
      </c>
      <c r="B3127" s="0" t="s">
        <v>101</v>
      </c>
      <c r="C3127" s="0" t="s">
        <v>96</v>
      </c>
      <c r="D3127" s="0" t="s">
        <v>86</v>
      </c>
      <c r="E3127" s="14" t="n">
        <v>45123</v>
      </c>
      <c r="F3127" s="14" t="n">
        <v>45133</v>
      </c>
      <c r="G3127" s="0" t="n">
        <v>231</v>
      </c>
      <c r="H3127" s="0" t="n">
        <v>108</v>
      </c>
      <c r="I3127" s="0" t="n">
        <v>120</v>
      </c>
      <c r="J3127" s="0" t="n">
        <v>314</v>
      </c>
      <c r="K3127" s="0" t="n">
        <v>597</v>
      </c>
      <c r="L3127" s="15" t="s">
        <v>93</v>
      </c>
      <c r="M3127" s="0" t="n">
        <v>10</v>
      </c>
      <c r="N3127" s="16" t="n">
        <f aca="false">I3127*K3127</f>
        <v>71640</v>
      </c>
      <c r="O3127" s="16" t="n">
        <f aca="false">I3127*(K3127-J3127)</f>
        <v>33960</v>
      </c>
      <c r="P3127" s="15" t="n">
        <f aca="false">K3127-J3127</f>
        <v>283</v>
      </c>
      <c r="Q3127" s="0" t="str">
        <f aca="false">IF(G3127=0,"Out of stock",IF(G3127&lt;H3127,"Understocked",IF(G3127&gt;Summary!$B$6*H3127,"Overstocked","Healthy")))</f>
        <v>Healthy</v>
      </c>
      <c r="R3127" s="0" t="str">
        <f aca="false">IF(I3127&gt;=Summary!$B$7,"Fast",IF(I3127&lt;Summary!$B$8,"Slow","Medium"))</f>
        <v>Medium</v>
      </c>
      <c r="S3127" s="15" t="n">
        <f aca="false">IF(M3127&gt;Summary!$B$5,1,0)</f>
        <v>1</v>
      </c>
      <c r="T3127" s="16" t="n">
        <f aca="false">IF(Q3127="Overstocked",(G3127-Summary!$B$6*H3127)*J3127,0)</f>
        <v>0</v>
      </c>
    </row>
    <row r="3128" customFormat="false" ht="15" hidden="false" customHeight="false" outlineLevel="0" collapsed="false">
      <c r="A3128" s="0" t="s">
        <v>3226</v>
      </c>
      <c r="B3128" s="0" t="s">
        <v>84</v>
      </c>
      <c r="C3128" s="0" t="s">
        <v>96</v>
      </c>
      <c r="D3128" s="0" t="s">
        <v>92</v>
      </c>
      <c r="E3128" s="14" t="n">
        <v>45433</v>
      </c>
      <c r="F3128" s="14" t="n">
        <v>45441</v>
      </c>
      <c r="G3128" s="0" t="n">
        <v>404</v>
      </c>
      <c r="H3128" s="0" t="n">
        <v>142</v>
      </c>
      <c r="I3128" s="0" t="n">
        <v>93</v>
      </c>
      <c r="J3128" s="0" t="n">
        <v>1788</v>
      </c>
      <c r="K3128" s="0" t="n">
        <v>2118</v>
      </c>
      <c r="L3128" s="15" t="s">
        <v>80</v>
      </c>
      <c r="M3128" s="0" t="n">
        <v>8</v>
      </c>
      <c r="N3128" s="16" t="n">
        <f aca="false">I3128*K3128</f>
        <v>196974</v>
      </c>
      <c r="O3128" s="16" t="n">
        <f aca="false">I3128*(K3128-J3128)</f>
        <v>30690</v>
      </c>
      <c r="P3128" s="15" t="n">
        <f aca="false">K3128-J3128</f>
        <v>330</v>
      </c>
      <c r="Q3128" s="0" t="str">
        <f aca="false">IF(G3128=0,"Out of stock",IF(G3128&lt;H3128,"Understocked",IF(G3128&gt;Summary!$B$6*H3128,"Overstocked","Healthy")))</f>
        <v>Healthy</v>
      </c>
      <c r="R3128" s="0" t="str">
        <f aca="false">IF(I3128&gt;=Summary!$B$7,"Fast",IF(I3128&lt;Summary!$B$8,"Slow","Medium"))</f>
        <v>Slow</v>
      </c>
      <c r="S3128" s="15" t="n">
        <f aca="false">IF(M3128&gt;Summary!$B$5,1,0)</f>
        <v>1</v>
      </c>
      <c r="T3128" s="16" t="n">
        <f aca="false">IF(Q3128="Overstocked",(G3128-Summary!$B$6*H3128)*J3128,0)</f>
        <v>0</v>
      </c>
    </row>
    <row r="3129" customFormat="false" ht="15" hidden="false" customHeight="false" outlineLevel="0" collapsed="false">
      <c r="A3129" s="0" t="s">
        <v>3227</v>
      </c>
      <c r="B3129" s="0" t="s">
        <v>95</v>
      </c>
      <c r="C3129" s="0" t="s">
        <v>85</v>
      </c>
      <c r="D3129" s="0" t="s">
        <v>86</v>
      </c>
      <c r="E3129" s="14" t="n">
        <v>45365</v>
      </c>
      <c r="F3129" s="14" t="n">
        <v>45374</v>
      </c>
      <c r="G3129" s="0" t="n">
        <v>415</v>
      </c>
      <c r="H3129" s="0" t="n">
        <v>115</v>
      </c>
      <c r="I3129" s="0" t="n">
        <v>165</v>
      </c>
      <c r="J3129" s="0" t="n">
        <v>1910</v>
      </c>
      <c r="K3129" s="0" t="n">
        <v>2022</v>
      </c>
      <c r="L3129" s="15" t="s">
        <v>82</v>
      </c>
      <c r="M3129" s="0" t="n">
        <v>9</v>
      </c>
      <c r="N3129" s="16" t="n">
        <f aca="false">I3129*K3129</f>
        <v>333630</v>
      </c>
      <c r="O3129" s="16" t="n">
        <f aca="false">I3129*(K3129-J3129)</f>
        <v>18480</v>
      </c>
      <c r="P3129" s="15" t="n">
        <f aca="false">K3129-J3129</f>
        <v>112</v>
      </c>
      <c r="Q3129" s="0" t="str">
        <f aca="false">IF(G3129=0,"Out of stock",IF(G3129&lt;H3129,"Understocked",IF(G3129&gt;Summary!$B$6*H3129,"Overstocked","Healthy")))</f>
        <v>Healthy</v>
      </c>
      <c r="R3129" s="0" t="str">
        <f aca="false">IF(I3129&gt;=Summary!$B$7,"Fast",IF(I3129&lt;Summary!$B$8,"Slow","Medium"))</f>
        <v>Medium</v>
      </c>
      <c r="S3129" s="15" t="n">
        <f aca="false">IF(M3129&gt;Summary!$B$5,1,0)</f>
        <v>1</v>
      </c>
      <c r="T3129" s="16" t="n">
        <f aca="false">IF(Q3129="Overstocked",(G3129-Summary!$B$6*H3129)*J3129,0)</f>
        <v>0</v>
      </c>
    </row>
    <row r="3130" customFormat="false" ht="15" hidden="false" customHeight="false" outlineLevel="0" collapsed="false">
      <c r="A3130" s="0" t="s">
        <v>3228</v>
      </c>
      <c r="B3130" s="0" t="s">
        <v>123</v>
      </c>
      <c r="C3130" s="0" t="s">
        <v>78</v>
      </c>
      <c r="D3130" s="0" t="s">
        <v>92</v>
      </c>
      <c r="E3130" s="14" t="n">
        <v>45025</v>
      </c>
      <c r="F3130" s="14" t="n">
        <v>45027</v>
      </c>
      <c r="G3130" s="0" t="n">
        <v>337</v>
      </c>
      <c r="H3130" s="0" t="n">
        <v>60</v>
      </c>
      <c r="I3130" s="0" t="n">
        <v>287</v>
      </c>
      <c r="J3130" s="0" t="n">
        <v>1303</v>
      </c>
      <c r="K3130" s="0" t="n">
        <v>1429</v>
      </c>
      <c r="L3130" s="15" t="s">
        <v>80</v>
      </c>
      <c r="M3130" s="0" t="n">
        <v>2</v>
      </c>
      <c r="N3130" s="16" t="n">
        <f aca="false">I3130*K3130</f>
        <v>410123</v>
      </c>
      <c r="O3130" s="16" t="n">
        <f aca="false">I3130*(K3130-J3130)</f>
        <v>36162</v>
      </c>
      <c r="P3130" s="15" t="n">
        <f aca="false">K3130-J3130</f>
        <v>126</v>
      </c>
      <c r="Q3130" s="0" t="str">
        <f aca="false">IF(G3130=0,"Out of stock",IF(G3130&lt;H3130,"Understocked",IF(G3130&gt;Summary!$B$6*H3130,"Overstocked","Healthy")))</f>
        <v>Overstocked</v>
      </c>
      <c r="R3130" s="0" t="str">
        <f aca="false">IF(I3130&gt;=Summary!$B$7,"Fast",IF(I3130&lt;Summary!$B$8,"Slow","Medium"))</f>
        <v>Fast</v>
      </c>
      <c r="S3130" s="15" t="n">
        <f aca="false">IF(M3130&gt;Summary!$B$5,1,0)</f>
        <v>0</v>
      </c>
      <c r="T3130" s="16" t="n">
        <f aca="false">IF(Q3130="Overstocked",(G3130-Summary!$B$6*H3130)*J3130,0)</f>
        <v>126391</v>
      </c>
    </row>
    <row r="3131" customFormat="false" ht="15" hidden="false" customHeight="false" outlineLevel="0" collapsed="false">
      <c r="A3131" s="0" t="s">
        <v>3229</v>
      </c>
      <c r="B3131" s="0" t="s">
        <v>111</v>
      </c>
      <c r="C3131" s="0" t="s">
        <v>78</v>
      </c>
      <c r="D3131" s="0" t="s">
        <v>79</v>
      </c>
      <c r="E3131" s="14" t="n">
        <v>45225</v>
      </c>
      <c r="F3131" s="14" t="n">
        <v>45230</v>
      </c>
      <c r="G3131" s="0" t="n">
        <v>44</v>
      </c>
      <c r="H3131" s="0" t="n">
        <v>51</v>
      </c>
      <c r="I3131" s="0" t="n">
        <v>124</v>
      </c>
      <c r="J3131" s="0" t="n">
        <v>1781</v>
      </c>
      <c r="K3131" s="0" t="n">
        <v>2194</v>
      </c>
      <c r="L3131" s="15" t="s">
        <v>80</v>
      </c>
      <c r="M3131" s="0" t="n">
        <v>5</v>
      </c>
      <c r="N3131" s="16" t="n">
        <f aca="false">I3131*K3131</f>
        <v>272056</v>
      </c>
      <c r="O3131" s="16" t="n">
        <f aca="false">I3131*(K3131-J3131)</f>
        <v>51212</v>
      </c>
      <c r="P3131" s="15" t="n">
        <f aca="false">K3131-J3131</f>
        <v>413</v>
      </c>
      <c r="Q3131" s="0" t="str">
        <f aca="false">IF(G3131=0,"Out of stock",IF(G3131&lt;H3131,"Understocked",IF(G3131&gt;Summary!$B$6*H3131,"Overstocked","Healthy")))</f>
        <v>Understocked</v>
      </c>
      <c r="R3131" s="0" t="str">
        <f aca="false">IF(I3131&gt;=Summary!$B$7,"Fast",IF(I3131&lt;Summary!$B$8,"Slow","Medium"))</f>
        <v>Medium</v>
      </c>
      <c r="S3131" s="15" t="n">
        <f aca="false">IF(M3131&gt;Summary!$B$5,1,0)</f>
        <v>0</v>
      </c>
      <c r="T3131" s="16" t="n">
        <f aca="false">IF(Q3131="Overstocked",(G3131-Summary!$B$6*H3131)*J3131,0)</f>
        <v>0</v>
      </c>
    </row>
    <row r="3132" customFormat="false" ht="15" hidden="false" customHeight="false" outlineLevel="0" collapsed="false">
      <c r="A3132" s="0" t="s">
        <v>3230</v>
      </c>
      <c r="B3132" s="0" t="s">
        <v>123</v>
      </c>
      <c r="C3132" s="0" t="s">
        <v>96</v>
      </c>
      <c r="D3132" s="0" t="s">
        <v>86</v>
      </c>
      <c r="E3132" s="14" t="n">
        <v>45390</v>
      </c>
      <c r="F3132" s="14" t="n">
        <v>45400</v>
      </c>
      <c r="G3132" s="0" t="n">
        <v>441</v>
      </c>
      <c r="H3132" s="0" t="n">
        <v>84</v>
      </c>
      <c r="I3132" s="0" t="n">
        <v>29</v>
      </c>
      <c r="J3132" s="0" t="n">
        <v>939</v>
      </c>
      <c r="K3132" s="0" t="n">
        <v>1101</v>
      </c>
      <c r="L3132" s="15" t="s">
        <v>82</v>
      </c>
      <c r="M3132" s="0" t="n">
        <v>10</v>
      </c>
      <c r="N3132" s="16" t="n">
        <f aca="false">I3132*K3132</f>
        <v>31929</v>
      </c>
      <c r="O3132" s="16" t="n">
        <f aca="false">I3132*(K3132-J3132)</f>
        <v>4698</v>
      </c>
      <c r="P3132" s="15" t="n">
        <f aca="false">K3132-J3132</f>
        <v>162</v>
      </c>
      <c r="Q3132" s="0" t="str">
        <f aca="false">IF(G3132=0,"Out of stock",IF(G3132&lt;H3132,"Understocked",IF(G3132&gt;Summary!$B$6*H3132,"Overstocked","Healthy")))</f>
        <v>Overstocked</v>
      </c>
      <c r="R3132" s="0" t="str">
        <f aca="false">IF(I3132&gt;=Summary!$B$7,"Fast",IF(I3132&lt;Summary!$B$8,"Slow","Medium"))</f>
        <v>Slow</v>
      </c>
      <c r="S3132" s="15" t="n">
        <f aca="false">IF(M3132&gt;Summary!$B$5,1,0)</f>
        <v>1</v>
      </c>
      <c r="T3132" s="16" t="n">
        <f aca="false">IF(Q3132="Overstocked",(G3132-Summary!$B$6*H3132)*J3132,0)</f>
        <v>98595</v>
      </c>
    </row>
    <row r="3133" customFormat="false" ht="15" hidden="false" customHeight="false" outlineLevel="0" collapsed="false">
      <c r="A3133" s="0" t="s">
        <v>3231</v>
      </c>
      <c r="B3133" s="0" t="s">
        <v>113</v>
      </c>
      <c r="C3133" s="0" t="s">
        <v>78</v>
      </c>
      <c r="D3133" s="0" t="s">
        <v>79</v>
      </c>
      <c r="E3133" s="14" t="n">
        <v>45657</v>
      </c>
      <c r="F3133" s="14" t="n">
        <v>45663</v>
      </c>
      <c r="G3133" s="0" t="n">
        <v>95</v>
      </c>
      <c r="H3133" s="0" t="n">
        <v>123</v>
      </c>
      <c r="I3133" s="0" t="n">
        <v>96</v>
      </c>
      <c r="J3133" s="0" t="n">
        <v>1950</v>
      </c>
      <c r="K3133" s="0" t="n">
        <v>2123</v>
      </c>
      <c r="L3133" s="15" t="s">
        <v>97</v>
      </c>
      <c r="M3133" s="0" t="n">
        <v>6</v>
      </c>
      <c r="N3133" s="16" t="n">
        <f aca="false">I3133*K3133</f>
        <v>203808</v>
      </c>
      <c r="O3133" s="16" t="n">
        <f aca="false">I3133*(K3133-J3133)</f>
        <v>16608</v>
      </c>
      <c r="P3133" s="15" t="n">
        <f aca="false">K3133-J3133</f>
        <v>173</v>
      </c>
      <c r="Q3133" s="0" t="str">
        <f aca="false">IF(G3133=0,"Out of stock",IF(G3133&lt;H3133,"Understocked",IF(G3133&gt;Summary!$B$6*H3133,"Overstocked","Healthy")))</f>
        <v>Understocked</v>
      </c>
      <c r="R3133" s="0" t="str">
        <f aca="false">IF(I3133&gt;=Summary!$B$7,"Fast",IF(I3133&lt;Summary!$B$8,"Slow","Medium"))</f>
        <v>Slow</v>
      </c>
      <c r="S3133" s="15" t="n">
        <f aca="false">IF(M3133&gt;Summary!$B$5,1,0)</f>
        <v>0</v>
      </c>
      <c r="T3133" s="16" t="n">
        <f aca="false">IF(Q3133="Overstocked",(G3133-Summary!$B$6*H3133)*J3133,0)</f>
        <v>0</v>
      </c>
    </row>
    <row r="3134" customFormat="false" ht="15" hidden="false" customHeight="false" outlineLevel="0" collapsed="false">
      <c r="A3134" s="0" t="s">
        <v>3232</v>
      </c>
      <c r="B3134" s="0" t="s">
        <v>113</v>
      </c>
      <c r="C3134" s="0" t="s">
        <v>96</v>
      </c>
      <c r="D3134" s="0" t="s">
        <v>102</v>
      </c>
      <c r="E3134" s="14" t="n">
        <v>44933</v>
      </c>
      <c r="F3134" s="14" t="n">
        <v>44935</v>
      </c>
      <c r="G3134" s="0" t="n">
        <v>358</v>
      </c>
      <c r="H3134" s="0" t="n">
        <v>123</v>
      </c>
      <c r="I3134" s="0" t="n">
        <v>245</v>
      </c>
      <c r="J3134" s="0" t="n">
        <v>1707</v>
      </c>
      <c r="K3134" s="0" t="n">
        <v>2002</v>
      </c>
      <c r="L3134" s="15" t="s">
        <v>93</v>
      </c>
      <c r="M3134" s="0" t="n">
        <v>2</v>
      </c>
      <c r="N3134" s="16" t="n">
        <f aca="false">I3134*K3134</f>
        <v>490490</v>
      </c>
      <c r="O3134" s="16" t="n">
        <f aca="false">I3134*(K3134-J3134)</f>
        <v>72275</v>
      </c>
      <c r="P3134" s="15" t="n">
        <f aca="false">K3134-J3134</f>
        <v>295</v>
      </c>
      <c r="Q3134" s="0" t="str">
        <f aca="false">IF(G3134=0,"Out of stock",IF(G3134&lt;H3134,"Understocked",IF(G3134&gt;Summary!$B$6*H3134,"Overstocked","Healthy")))</f>
        <v>Healthy</v>
      </c>
      <c r="R3134" s="0" t="str">
        <f aca="false">IF(I3134&gt;=Summary!$B$7,"Fast",IF(I3134&lt;Summary!$B$8,"Slow","Medium"))</f>
        <v>Fast</v>
      </c>
      <c r="S3134" s="15" t="n">
        <f aca="false">IF(M3134&gt;Summary!$B$5,1,0)</f>
        <v>0</v>
      </c>
      <c r="T3134" s="16" t="n">
        <f aca="false">IF(Q3134="Overstocked",(G3134-Summary!$B$6*H3134)*J3134,0)</f>
        <v>0</v>
      </c>
    </row>
    <row r="3135" customFormat="false" ht="15" hidden="false" customHeight="false" outlineLevel="0" collapsed="false">
      <c r="A3135" s="0" t="s">
        <v>3233</v>
      </c>
      <c r="B3135" s="0" t="s">
        <v>101</v>
      </c>
      <c r="C3135" s="0" t="s">
        <v>104</v>
      </c>
      <c r="D3135" s="0" t="s">
        <v>102</v>
      </c>
      <c r="E3135" s="14" t="n">
        <v>45303</v>
      </c>
      <c r="F3135" s="14" t="n">
        <v>45305</v>
      </c>
      <c r="G3135" s="0" t="n">
        <v>140</v>
      </c>
      <c r="H3135" s="0" t="n">
        <v>109</v>
      </c>
      <c r="I3135" s="0" t="n">
        <v>0</v>
      </c>
      <c r="J3135" s="0" t="n">
        <v>1379</v>
      </c>
      <c r="K3135" s="0" t="n">
        <v>1859</v>
      </c>
      <c r="L3135" s="15" t="s">
        <v>93</v>
      </c>
      <c r="M3135" s="0" t="n">
        <v>2</v>
      </c>
      <c r="N3135" s="16" t="n">
        <f aca="false">I3135*K3135</f>
        <v>0</v>
      </c>
      <c r="O3135" s="16" t="n">
        <f aca="false">I3135*(K3135-J3135)</f>
        <v>0</v>
      </c>
      <c r="P3135" s="15" t="n">
        <f aca="false">K3135-J3135</f>
        <v>480</v>
      </c>
      <c r="Q3135" s="0" t="str">
        <f aca="false">IF(G3135=0,"Out of stock",IF(G3135&lt;H3135,"Understocked",IF(G3135&gt;Summary!$B$6*H3135,"Overstocked","Healthy")))</f>
        <v>Healthy</v>
      </c>
      <c r="R3135" s="0" t="str">
        <f aca="false">IF(I3135&gt;=Summary!$B$7,"Fast",IF(I3135&lt;Summary!$B$8,"Slow","Medium"))</f>
        <v>Slow</v>
      </c>
      <c r="S3135" s="15" t="n">
        <f aca="false">IF(M3135&gt;Summary!$B$5,1,0)</f>
        <v>0</v>
      </c>
      <c r="T3135" s="16" t="n">
        <f aca="false">IF(Q3135="Overstocked",(G3135-Summary!$B$6*H3135)*J3135,0)</f>
        <v>0</v>
      </c>
    </row>
    <row r="3136" customFormat="false" ht="15" hidden="false" customHeight="false" outlineLevel="0" collapsed="false">
      <c r="A3136" s="0" t="s">
        <v>3234</v>
      </c>
      <c r="B3136" s="0" t="s">
        <v>95</v>
      </c>
      <c r="C3136" s="0" t="s">
        <v>85</v>
      </c>
      <c r="D3136" s="0" t="s">
        <v>102</v>
      </c>
      <c r="E3136" s="14" t="n">
        <v>45589</v>
      </c>
      <c r="F3136" s="14" t="n">
        <v>45594</v>
      </c>
      <c r="G3136" s="0" t="n">
        <v>338</v>
      </c>
      <c r="H3136" s="0" t="n">
        <v>60</v>
      </c>
      <c r="I3136" s="0" t="n">
        <v>141</v>
      </c>
      <c r="J3136" s="0" t="n">
        <v>1293</v>
      </c>
      <c r="K3136" s="0" t="n">
        <v>1745</v>
      </c>
      <c r="L3136" s="15" t="s">
        <v>93</v>
      </c>
      <c r="M3136" s="0" t="n">
        <v>5</v>
      </c>
      <c r="N3136" s="16" t="n">
        <f aca="false">I3136*K3136</f>
        <v>246045</v>
      </c>
      <c r="O3136" s="16" t="n">
        <f aca="false">I3136*(K3136-J3136)</f>
        <v>63732</v>
      </c>
      <c r="P3136" s="15" t="n">
        <f aca="false">K3136-J3136</f>
        <v>452</v>
      </c>
      <c r="Q3136" s="0" t="str">
        <f aca="false">IF(G3136=0,"Out of stock",IF(G3136&lt;H3136,"Understocked",IF(G3136&gt;Summary!$B$6*H3136,"Overstocked","Healthy")))</f>
        <v>Overstocked</v>
      </c>
      <c r="R3136" s="0" t="str">
        <f aca="false">IF(I3136&gt;=Summary!$B$7,"Fast",IF(I3136&lt;Summary!$B$8,"Slow","Medium"))</f>
        <v>Medium</v>
      </c>
      <c r="S3136" s="15" t="n">
        <f aca="false">IF(M3136&gt;Summary!$B$5,1,0)</f>
        <v>0</v>
      </c>
      <c r="T3136" s="16" t="n">
        <f aca="false">IF(Q3136="Overstocked",(G3136-Summary!$B$6*H3136)*J3136,0)</f>
        <v>126714</v>
      </c>
    </row>
    <row r="3137" customFormat="false" ht="15" hidden="false" customHeight="false" outlineLevel="0" collapsed="false">
      <c r="A3137" s="0" t="s">
        <v>3235</v>
      </c>
      <c r="B3137" s="0" t="s">
        <v>113</v>
      </c>
      <c r="C3137" s="0" t="s">
        <v>96</v>
      </c>
      <c r="D3137" s="0" t="s">
        <v>92</v>
      </c>
      <c r="E3137" s="14" t="n">
        <v>45441</v>
      </c>
      <c r="F3137" s="14" t="n">
        <v>45443</v>
      </c>
      <c r="G3137" s="0" t="n">
        <v>75</v>
      </c>
      <c r="H3137" s="0" t="n">
        <v>87</v>
      </c>
      <c r="I3137" s="0" t="n">
        <v>225</v>
      </c>
      <c r="J3137" s="0" t="n">
        <v>573</v>
      </c>
      <c r="K3137" s="0" t="n">
        <v>644</v>
      </c>
      <c r="L3137" s="15" t="s">
        <v>97</v>
      </c>
      <c r="M3137" s="0" t="n">
        <v>2</v>
      </c>
      <c r="N3137" s="16" t="n">
        <f aca="false">I3137*K3137</f>
        <v>144900</v>
      </c>
      <c r="O3137" s="16" t="n">
        <f aca="false">I3137*(K3137-J3137)</f>
        <v>15975</v>
      </c>
      <c r="P3137" s="15" t="n">
        <f aca="false">K3137-J3137</f>
        <v>71</v>
      </c>
      <c r="Q3137" s="0" t="str">
        <f aca="false">IF(G3137=0,"Out of stock",IF(G3137&lt;H3137,"Understocked",IF(G3137&gt;Summary!$B$6*H3137,"Overstocked","Healthy")))</f>
        <v>Understocked</v>
      </c>
      <c r="R3137" s="0" t="str">
        <f aca="false">IF(I3137&gt;=Summary!$B$7,"Fast",IF(I3137&lt;Summary!$B$8,"Slow","Medium"))</f>
        <v>Fast</v>
      </c>
      <c r="S3137" s="15" t="n">
        <f aca="false">IF(M3137&gt;Summary!$B$5,1,0)</f>
        <v>0</v>
      </c>
      <c r="T3137" s="16" t="n">
        <f aca="false">IF(Q3137="Overstocked",(G3137-Summary!$B$6*H3137)*J3137,0)</f>
        <v>0</v>
      </c>
    </row>
    <row r="3138" customFormat="false" ht="15" hidden="false" customHeight="false" outlineLevel="0" collapsed="false">
      <c r="A3138" s="0" t="s">
        <v>3236</v>
      </c>
      <c r="B3138" s="0" t="s">
        <v>107</v>
      </c>
      <c r="C3138" s="0" t="s">
        <v>104</v>
      </c>
      <c r="D3138" s="0" t="s">
        <v>92</v>
      </c>
      <c r="E3138" s="14" t="n">
        <v>45645</v>
      </c>
      <c r="F3138" s="14" t="n">
        <v>45648</v>
      </c>
      <c r="G3138" s="0" t="n">
        <v>122</v>
      </c>
      <c r="H3138" s="0" t="n">
        <v>66</v>
      </c>
      <c r="I3138" s="0" t="n">
        <v>31</v>
      </c>
      <c r="J3138" s="0" t="n">
        <v>558</v>
      </c>
      <c r="K3138" s="0" t="n">
        <v>647</v>
      </c>
      <c r="L3138" s="15" t="s">
        <v>93</v>
      </c>
      <c r="M3138" s="0" t="n">
        <v>3</v>
      </c>
      <c r="N3138" s="16" t="n">
        <f aca="false">I3138*K3138</f>
        <v>20057</v>
      </c>
      <c r="O3138" s="16" t="n">
        <f aca="false">I3138*(K3138-J3138)</f>
        <v>2759</v>
      </c>
      <c r="P3138" s="15" t="n">
        <f aca="false">K3138-J3138</f>
        <v>89</v>
      </c>
      <c r="Q3138" s="0" t="str">
        <f aca="false">IF(G3138=0,"Out of stock",IF(G3138&lt;H3138,"Understocked",IF(G3138&gt;Summary!$B$6*H3138,"Overstocked","Healthy")))</f>
        <v>Healthy</v>
      </c>
      <c r="R3138" s="0" t="str">
        <f aca="false">IF(I3138&gt;=Summary!$B$7,"Fast",IF(I3138&lt;Summary!$B$8,"Slow","Medium"))</f>
        <v>Slow</v>
      </c>
      <c r="S3138" s="15" t="n">
        <f aca="false">IF(M3138&gt;Summary!$B$5,1,0)</f>
        <v>0</v>
      </c>
      <c r="T3138" s="16" t="n">
        <f aca="false">IF(Q3138="Overstocked",(G3138-Summary!$B$6*H3138)*J3138,0)</f>
        <v>0</v>
      </c>
    </row>
    <row r="3139" customFormat="false" ht="15" hidden="false" customHeight="false" outlineLevel="0" collapsed="false">
      <c r="A3139" s="0" t="s">
        <v>3237</v>
      </c>
      <c r="B3139" s="0" t="s">
        <v>113</v>
      </c>
      <c r="C3139" s="0" t="s">
        <v>85</v>
      </c>
      <c r="D3139" s="0" t="s">
        <v>90</v>
      </c>
      <c r="E3139" s="14" t="n">
        <v>45110</v>
      </c>
      <c r="F3139" s="14" t="n">
        <v>45119</v>
      </c>
      <c r="G3139" s="0" t="n">
        <v>209</v>
      </c>
      <c r="H3139" s="0" t="n">
        <v>84</v>
      </c>
      <c r="I3139" s="0" t="n">
        <v>272</v>
      </c>
      <c r="J3139" s="0" t="n">
        <v>1226</v>
      </c>
      <c r="K3139" s="0" t="n">
        <v>1596</v>
      </c>
      <c r="L3139" s="15" t="s">
        <v>87</v>
      </c>
      <c r="M3139" s="0" t="n">
        <v>9</v>
      </c>
      <c r="N3139" s="16" t="n">
        <f aca="false">I3139*K3139</f>
        <v>434112</v>
      </c>
      <c r="O3139" s="16" t="n">
        <f aca="false">I3139*(K3139-J3139)</f>
        <v>100640</v>
      </c>
      <c r="P3139" s="15" t="n">
        <f aca="false">K3139-J3139</f>
        <v>370</v>
      </c>
      <c r="Q3139" s="0" t="str">
        <f aca="false">IF(G3139=0,"Out of stock",IF(G3139&lt;H3139,"Understocked",IF(G3139&gt;Summary!$B$6*H3139,"Overstocked","Healthy")))</f>
        <v>Healthy</v>
      </c>
      <c r="R3139" s="0" t="str">
        <f aca="false">IF(I3139&gt;=Summary!$B$7,"Fast",IF(I3139&lt;Summary!$B$8,"Slow","Medium"))</f>
        <v>Fast</v>
      </c>
      <c r="S3139" s="15" t="n">
        <f aca="false">IF(M3139&gt;Summary!$B$5,1,0)</f>
        <v>1</v>
      </c>
      <c r="T3139" s="16" t="n">
        <f aca="false">IF(Q3139="Overstocked",(G3139-Summary!$B$6*H3139)*J3139,0)</f>
        <v>0</v>
      </c>
    </row>
    <row r="3140" customFormat="false" ht="15" hidden="false" customHeight="false" outlineLevel="0" collapsed="false">
      <c r="A3140" s="0" t="s">
        <v>3238</v>
      </c>
      <c r="B3140" s="0" t="s">
        <v>115</v>
      </c>
      <c r="C3140" s="0" t="s">
        <v>96</v>
      </c>
      <c r="D3140" s="0" t="s">
        <v>90</v>
      </c>
      <c r="E3140" s="14" t="n">
        <v>45385</v>
      </c>
      <c r="F3140" s="14" t="n">
        <v>45391</v>
      </c>
      <c r="G3140" s="0" t="n">
        <v>377</v>
      </c>
      <c r="H3140" s="0" t="n">
        <v>114</v>
      </c>
      <c r="I3140" s="0" t="n">
        <v>5</v>
      </c>
      <c r="J3140" s="0" t="n">
        <v>1485</v>
      </c>
      <c r="K3140" s="0" t="n">
        <v>1598</v>
      </c>
      <c r="L3140" s="15" t="s">
        <v>80</v>
      </c>
      <c r="M3140" s="0" t="n">
        <v>6</v>
      </c>
      <c r="N3140" s="16" t="n">
        <f aca="false">I3140*K3140</f>
        <v>7990</v>
      </c>
      <c r="O3140" s="16" t="n">
        <f aca="false">I3140*(K3140-J3140)</f>
        <v>565</v>
      </c>
      <c r="P3140" s="15" t="n">
        <f aca="false">K3140-J3140</f>
        <v>113</v>
      </c>
      <c r="Q3140" s="0" t="str">
        <f aca="false">IF(G3140=0,"Out of stock",IF(G3140&lt;H3140,"Understocked",IF(G3140&gt;Summary!$B$6*H3140,"Overstocked","Healthy")))</f>
        <v>Healthy</v>
      </c>
      <c r="R3140" s="0" t="str">
        <f aca="false">IF(I3140&gt;=Summary!$B$7,"Fast",IF(I3140&lt;Summary!$B$8,"Slow","Medium"))</f>
        <v>Slow</v>
      </c>
      <c r="S3140" s="15" t="n">
        <f aca="false">IF(M3140&gt;Summary!$B$5,1,0)</f>
        <v>0</v>
      </c>
      <c r="T3140" s="16" t="n">
        <f aca="false">IF(Q3140="Overstocked",(G3140-Summary!$B$6*H3140)*J3140,0)</f>
        <v>0</v>
      </c>
    </row>
    <row r="3141" customFormat="false" ht="15" hidden="false" customHeight="false" outlineLevel="0" collapsed="false">
      <c r="A3141" s="0" t="s">
        <v>3239</v>
      </c>
      <c r="B3141" s="0" t="s">
        <v>77</v>
      </c>
      <c r="C3141" s="0" t="s">
        <v>78</v>
      </c>
      <c r="D3141" s="0" t="s">
        <v>79</v>
      </c>
      <c r="E3141" s="14" t="n">
        <v>45255</v>
      </c>
      <c r="F3141" s="14" t="n">
        <v>45259</v>
      </c>
      <c r="G3141" s="0" t="n">
        <v>205</v>
      </c>
      <c r="H3141" s="0" t="n">
        <v>54</v>
      </c>
      <c r="I3141" s="0" t="n">
        <v>54</v>
      </c>
      <c r="J3141" s="0" t="n">
        <v>527</v>
      </c>
      <c r="K3141" s="0" t="n">
        <v>950</v>
      </c>
      <c r="L3141" s="15" t="s">
        <v>80</v>
      </c>
      <c r="M3141" s="0" t="n">
        <v>4</v>
      </c>
      <c r="N3141" s="16" t="n">
        <f aca="false">I3141*K3141</f>
        <v>51300</v>
      </c>
      <c r="O3141" s="16" t="n">
        <f aca="false">I3141*(K3141-J3141)</f>
        <v>22842</v>
      </c>
      <c r="P3141" s="15" t="n">
        <f aca="false">K3141-J3141</f>
        <v>423</v>
      </c>
      <c r="Q3141" s="0" t="str">
        <f aca="false">IF(G3141=0,"Out of stock",IF(G3141&lt;H3141,"Understocked",IF(G3141&gt;Summary!$B$6*H3141,"Overstocked","Healthy")))</f>
        <v>Healthy</v>
      </c>
      <c r="R3141" s="0" t="str">
        <f aca="false">IF(I3141&gt;=Summary!$B$7,"Fast",IF(I3141&lt;Summary!$B$8,"Slow","Medium"))</f>
        <v>Slow</v>
      </c>
      <c r="S3141" s="15" t="n">
        <f aca="false">IF(M3141&gt;Summary!$B$5,1,0)</f>
        <v>0</v>
      </c>
      <c r="T3141" s="16" t="n">
        <f aca="false">IF(Q3141="Overstocked",(G3141-Summary!$B$6*H3141)*J3141,0)</f>
        <v>0</v>
      </c>
    </row>
    <row r="3142" customFormat="false" ht="15" hidden="false" customHeight="false" outlineLevel="0" collapsed="false">
      <c r="A3142" s="0" t="s">
        <v>3240</v>
      </c>
      <c r="B3142" s="0" t="s">
        <v>115</v>
      </c>
      <c r="C3142" s="0" t="s">
        <v>96</v>
      </c>
      <c r="D3142" s="0" t="s">
        <v>102</v>
      </c>
      <c r="E3142" s="14" t="n">
        <v>45128</v>
      </c>
      <c r="F3142" s="14" t="n">
        <v>45138</v>
      </c>
      <c r="G3142" s="0" t="n">
        <v>63</v>
      </c>
      <c r="H3142" s="0" t="n">
        <v>73</v>
      </c>
      <c r="I3142" s="0" t="n">
        <v>23</v>
      </c>
      <c r="J3142" s="0" t="n">
        <v>886</v>
      </c>
      <c r="K3142" s="0" t="n">
        <v>1370</v>
      </c>
      <c r="L3142" s="15" t="s">
        <v>80</v>
      </c>
      <c r="M3142" s="0" t="n">
        <v>10</v>
      </c>
      <c r="N3142" s="16" t="n">
        <f aca="false">I3142*K3142</f>
        <v>31510</v>
      </c>
      <c r="O3142" s="16" t="n">
        <f aca="false">I3142*(K3142-J3142)</f>
        <v>11132</v>
      </c>
      <c r="P3142" s="15" t="n">
        <f aca="false">K3142-J3142</f>
        <v>484</v>
      </c>
      <c r="Q3142" s="0" t="str">
        <f aca="false">IF(G3142=0,"Out of stock",IF(G3142&lt;H3142,"Understocked",IF(G3142&gt;Summary!$B$6*H3142,"Overstocked","Healthy")))</f>
        <v>Understocked</v>
      </c>
      <c r="R3142" s="0" t="str">
        <f aca="false">IF(I3142&gt;=Summary!$B$7,"Fast",IF(I3142&lt;Summary!$B$8,"Slow","Medium"))</f>
        <v>Slow</v>
      </c>
      <c r="S3142" s="15" t="n">
        <f aca="false">IF(M3142&gt;Summary!$B$5,1,0)</f>
        <v>1</v>
      </c>
      <c r="T3142" s="16" t="n">
        <f aca="false">IF(Q3142="Overstocked",(G3142-Summary!$B$6*H3142)*J3142,0)</f>
        <v>0</v>
      </c>
    </row>
    <row r="3143" customFormat="false" ht="15" hidden="false" customHeight="false" outlineLevel="0" collapsed="false">
      <c r="A3143" s="0" t="s">
        <v>3241</v>
      </c>
      <c r="B3143" s="0" t="s">
        <v>115</v>
      </c>
      <c r="C3143" s="0" t="s">
        <v>85</v>
      </c>
      <c r="D3143" s="0" t="s">
        <v>79</v>
      </c>
      <c r="E3143" s="14" t="n">
        <v>45500</v>
      </c>
      <c r="F3143" s="14" t="n">
        <v>45509</v>
      </c>
      <c r="G3143" s="0" t="n">
        <v>345</v>
      </c>
      <c r="H3143" s="0" t="n">
        <v>120</v>
      </c>
      <c r="I3143" s="0" t="n">
        <v>148</v>
      </c>
      <c r="J3143" s="0" t="n">
        <v>385</v>
      </c>
      <c r="K3143" s="0" t="n">
        <v>690</v>
      </c>
      <c r="L3143" s="15" t="s">
        <v>87</v>
      </c>
      <c r="M3143" s="0" t="n">
        <v>9</v>
      </c>
      <c r="N3143" s="16" t="n">
        <f aca="false">I3143*K3143</f>
        <v>102120</v>
      </c>
      <c r="O3143" s="16" t="n">
        <f aca="false">I3143*(K3143-J3143)</f>
        <v>45140</v>
      </c>
      <c r="P3143" s="15" t="n">
        <f aca="false">K3143-J3143</f>
        <v>305</v>
      </c>
      <c r="Q3143" s="0" t="str">
        <f aca="false">IF(G3143=0,"Out of stock",IF(G3143&lt;H3143,"Understocked",IF(G3143&gt;Summary!$B$6*H3143,"Overstocked","Healthy")))</f>
        <v>Healthy</v>
      </c>
      <c r="R3143" s="0" t="str">
        <f aca="false">IF(I3143&gt;=Summary!$B$7,"Fast",IF(I3143&lt;Summary!$B$8,"Slow","Medium"))</f>
        <v>Medium</v>
      </c>
      <c r="S3143" s="15" t="n">
        <f aca="false">IF(M3143&gt;Summary!$B$5,1,0)</f>
        <v>1</v>
      </c>
      <c r="T3143" s="16" t="n">
        <f aca="false">IF(Q3143="Overstocked",(G3143-Summary!$B$6*H3143)*J3143,0)</f>
        <v>0</v>
      </c>
    </row>
    <row r="3144" customFormat="false" ht="15" hidden="false" customHeight="false" outlineLevel="0" collapsed="false">
      <c r="A3144" s="0" t="s">
        <v>3242</v>
      </c>
      <c r="B3144" s="0" t="s">
        <v>107</v>
      </c>
      <c r="C3144" s="0" t="s">
        <v>85</v>
      </c>
      <c r="D3144" s="0" t="s">
        <v>92</v>
      </c>
      <c r="E3144" s="14" t="n">
        <v>45171</v>
      </c>
      <c r="F3144" s="14" t="n">
        <v>45175</v>
      </c>
      <c r="G3144" s="0" t="n">
        <v>493</v>
      </c>
      <c r="H3144" s="0" t="n">
        <v>82</v>
      </c>
      <c r="I3144" s="0" t="n">
        <v>198</v>
      </c>
      <c r="J3144" s="0" t="n">
        <v>936</v>
      </c>
      <c r="K3144" s="0" t="n">
        <v>1030</v>
      </c>
      <c r="L3144" s="15" t="s">
        <v>97</v>
      </c>
      <c r="M3144" s="0" t="n">
        <v>4</v>
      </c>
      <c r="N3144" s="16" t="n">
        <f aca="false">I3144*K3144</f>
        <v>203940</v>
      </c>
      <c r="O3144" s="16" t="n">
        <f aca="false">I3144*(K3144-J3144)</f>
        <v>18612</v>
      </c>
      <c r="P3144" s="15" t="n">
        <f aca="false">K3144-J3144</f>
        <v>94</v>
      </c>
      <c r="Q3144" s="0" t="str">
        <f aca="false">IF(G3144=0,"Out of stock",IF(G3144&lt;H3144,"Understocked",IF(G3144&gt;Summary!$B$6*H3144,"Overstocked","Healthy")))</f>
        <v>Overstocked</v>
      </c>
      <c r="R3144" s="0" t="str">
        <f aca="false">IF(I3144&gt;=Summary!$B$7,"Fast",IF(I3144&lt;Summary!$B$8,"Slow","Medium"))</f>
        <v>Medium</v>
      </c>
      <c r="S3144" s="15" t="n">
        <f aca="false">IF(M3144&gt;Summary!$B$5,1,0)</f>
        <v>0</v>
      </c>
      <c r="T3144" s="16" t="n">
        <f aca="false">IF(Q3144="Overstocked",(G3144-Summary!$B$6*H3144)*J3144,0)</f>
        <v>154440</v>
      </c>
    </row>
    <row r="3145" customFormat="false" ht="15" hidden="false" customHeight="false" outlineLevel="0" collapsed="false">
      <c r="A3145" s="0" t="s">
        <v>3243</v>
      </c>
      <c r="B3145" s="0" t="s">
        <v>113</v>
      </c>
      <c r="C3145" s="0" t="s">
        <v>78</v>
      </c>
      <c r="D3145" s="0" t="s">
        <v>86</v>
      </c>
      <c r="E3145" s="14" t="n">
        <v>45008</v>
      </c>
      <c r="F3145" s="14" t="n">
        <v>45012</v>
      </c>
      <c r="G3145" s="0" t="n">
        <v>138</v>
      </c>
      <c r="H3145" s="0" t="n">
        <v>104</v>
      </c>
      <c r="I3145" s="0" t="n">
        <v>114</v>
      </c>
      <c r="J3145" s="0" t="n">
        <v>1899</v>
      </c>
      <c r="K3145" s="0" t="n">
        <v>2014</v>
      </c>
      <c r="L3145" s="15" t="s">
        <v>82</v>
      </c>
      <c r="M3145" s="0" t="n">
        <v>4</v>
      </c>
      <c r="N3145" s="16" t="n">
        <f aca="false">I3145*K3145</f>
        <v>229596</v>
      </c>
      <c r="O3145" s="16" t="n">
        <f aca="false">I3145*(K3145-J3145)</f>
        <v>13110</v>
      </c>
      <c r="P3145" s="15" t="n">
        <f aca="false">K3145-J3145</f>
        <v>115</v>
      </c>
      <c r="Q3145" s="0" t="str">
        <f aca="false">IF(G3145=0,"Out of stock",IF(G3145&lt;H3145,"Understocked",IF(G3145&gt;Summary!$B$6*H3145,"Overstocked","Healthy")))</f>
        <v>Healthy</v>
      </c>
      <c r="R3145" s="0" t="str">
        <f aca="false">IF(I3145&gt;=Summary!$B$7,"Fast",IF(I3145&lt;Summary!$B$8,"Slow","Medium"))</f>
        <v>Medium</v>
      </c>
      <c r="S3145" s="15" t="n">
        <f aca="false">IF(M3145&gt;Summary!$B$5,1,0)</f>
        <v>0</v>
      </c>
      <c r="T3145" s="16" t="n">
        <f aca="false">IF(Q3145="Overstocked",(G3145-Summary!$B$6*H3145)*J3145,0)</f>
        <v>0</v>
      </c>
    </row>
    <row r="3146" customFormat="false" ht="15" hidden="false" customHeight="false" outlineLevel="0" collapsed="false">
      <c r="A3146" s="0" t="s">
        <v>3244</v>
      </c>
      <c r="B3146" s="0" t="s">
        <v>77</v>
      </c>
      <c r="C3146" s="0" t="s">
        <v>96</v>
      </c>
      <c r="D3146" s="0" t="s">
        <v>79</v>
      </c>
      <c r="E3146" s="14" t="n">
        <v>45465</v>
      </c>
      <c r="F3146" s="14" t="n">
        <v>45475</v>
      </c>
      <c r="G3146" s="0" t="n">
        <v>459</v>
      </c>
      <c r="H3146" s="0" t="n">
        <v>113</v>
      </c>
      <c r="I3146" s="0" t="n">
        <v>244</v>
      </c>
      <c r="J3146" s="0" t="n">
        <v>283</v>
      </c>
      <c r="K3146" s="0" t="n">
        <v>611</v>
      </c>
      <c r="L3146" s="15" t="s">
        <v>97</v>
      </c>
      <c r="M3146" s="0" t="n">
        <v>10</v>
      </c>
      <c r="N3146" s="16" t="n">
        <f aca="false">I3146*K3146</f>
        <v>149084</v>
      </c>
      <c r="O3146" s="16" t="n">
        <f aca="false">I3146*(K3146-J3146)</f>
        <v>80032</v>
      </c>
      <c r="P3146" s="15" t="n">
        <f aca="false">K3146-J3146</f>
        <v>328</v>
      </c>
      <c r="Q3146" s="0" t="str">
        <f aca="false">IF(G3146=0,"Out of stock",IF(G3146&lt;H3146,"Understocked",IF(G3146&gt;Summary!$B$6*H3146,"Overstocked","Healthy")))</f>
        <v>Overstocked</v>
      </c>
      <c r="R3146" s="0" t="str">
        <f aca="false">IF(I3146&gt;=Summary!$B$7,"Fast",IF(I3146&lt;Summary!$B$8,"Slow","Medium"))</f>
        <v>Fast</v>
      </c>
      <c r="S3146" s="15" t="n">
        <f aca="false">IF(M3146&gt;Summary!$B$5,1,0)</f>
        <v>1</v>
      </c>
      <c r="T3146" s="16" t="n">
        <f aca="false">IF(Q3146="Overstocked",(G3146-Summary!$B$6*H3146)*J3146,0)</f>
        <v>1981</v>
      </c>
    </row>
    <row r="3147" customFormat="false" ht="15" hidden="false" customHeight="false" outlineLevel="0" collapsed="false">
      <c r="A3147" s="0" t="s">
        <v>3245</v>
      </c>
      <c r="B3147" s="0" t="s">
        <v>95</v>
      </c>
      <c r="C3147" s="0" t="s">
        <v>85</v>
      </c>
      <c r="D3147" s="0" t="s">
        <v>92</v>
      </c>
      <c r="E3147" s="14" t="n">
        <v>45017</v>
      </c>
      <c r="F3147" s="14" t="n">
        <v>45021</v>
      </c>
      <c r="G3147" s="0" t="n">
        <v>322</v>
      </c>
      <c r="H3147" s="0" t="n">
        <v>128</v>
      </c>
      <c r="I3147" s="0" t="n">
        <v>273</v>
      </c>
      <c r="J3147" s="0" t="n">
        <v>1088</v>
      </c>
      <c r="K3147" s="0" t="n">
        <v>1580</v>
      </c>
      <c r="L3147" s="15" t="s">
        <v>97</v>
      </c>
      <c r="M3147" s="0" t="n">
        <v>4</v>
      </c>
      <c r="N3147" s="16" t="n">
        <f aca="false">I3147*K3147</f>
        <v>431340</v>
      </c>
      <c r="O3147" s="16" t="n">
        <f aca="false">I3147*(K3147-J3147)</f>
        <v>134316</v>
      </c>
      <c r="P3147" s="15" t="n">
        <f aca="false">K3147-J3147</f>
        <v>492</v>
      </c>
      <c r="Q3147" s="0" t="str">
        <f aca="false">IF(G3147=0,"Out of stock",IF(G3147&lt;H3147,"Understocked",IF(G3147&gt;Summary!$B$6*H3147,"Overstocked","Healthy")))</f>
        <v>Healthy</v>
      </c>
      <c r="R3147" s="0" t="str">
        <f aca="false">IF(I3147&gt;=Summary!$B$7,"Fast",IF(I3147&lt;Summary!$B$8,"Slow","Medium"))</f>
        <v>Fast</v>
      </c>
      <c r="S3147" s="15" t="n">
        <f aca="false">IF(M3147&gt;Summary!$B$5,1,0)</f>
        <v>0</v>
      </c>
      <c r="T3147" s="16" t="n">
        <f aca="false">IF(Q3147="Overstocked",(G3147-Summary!$B$6*H3147)*J3147,0)</f>
        <v>0</v>
      </c>
    </row>
    <row r="3148" customFormat="false" ht="15" hidden="false" customHeight="false" outlineLevel="0" collapsed="false">
      <c r="A3148" s="0" t="s">
        <v>3246</v>
      </c>
      <c r="B3148" s="0" t="s">
        <v>115</v>
      </c>
      <c r="C3148" s="0" t="s">
        <v>96</v>
      </c>
      <c r="D3148" s="0" t="s">
        <v>90</v>
      </c>
      <c r="E3148" s="14" t="n">
        <v>45303</v>
      </c>
      <c r="F3148" s="14" t="n">
        <v>45311</v>
      </c>
      <c r="G3148" s="0" t="n">
        <v>258</v>
      </c>
      <c r="H3148" s="0" t="n">
        <v>128</v>
      </c>
      <c r="I3148" s="0" t="n">
        <v>12</v>
      </c>
      <c r="J3148" s="0" t="n">
        <v>1480</v>
      </c>
      <c r="K3148" s="0" t="n">
        <v>1953</v>
      </c>
      <c r="L3148" s="15" t="s">
        <v>82</v>
      </c>
      <c r="M3148" s="0" t="n">
        <v>8</v>
      </c>
      <c r="N3148" s="16" t="n">
        <f aca="false">I3148*K3148</f>
        <v>23436</v>
      </c>
      <c r="O3148" s="16" t="n">
        <f aca="false">I3148*(K3148-J3148)</f>
        <v>5676</v>
      </c>
      <c r="P3148" s="15" t="n">
        <f aca="false">K3148-J3148</f>
        <v>473</v>
      </c>
      <c r="Q3148" s="0" t="str">
        <f aca="false">IF(G3148=0,"Out of stock",IF(G3148&lt;H3148,"Understocked",IF(G3148&gt;Summary!$B$6*H3148,"Overstocked","Healthy")))</f>
        <v>Healthy</v>
      </c>
      <c r="R3148" s="0" t="str">
        <f aca="false">IF(I3148&gt;=Summary!$B$7,"Fast",IF(I3148&lt;Summary!$B$8,"Slow","Medium"))</f>
        <v>Slow</v>
      </c>
      <c r="S3148" s="15" t="n">
        <f aca="false">IF(M3148&gt;Summary!$B$5,1,0)</f>
        <v>1</v>
      </c>
      <c r="T3148" s="16" t="n">
        <f aca="false">IF(Q3148="Overstocked",(G3148-Summary!$B$6*H3148)*J3148,0)</f>
        <v>0</v>
      </c>
    </row>
    <row r="3149" customFormat="false" ht="15" hidden="false" customHeight="false" outlineLevel="0" collapsed="false">
      <c r="A3149" s="0" t="s">
        <v>3247</v>
      </c>
      <c r="B3149" s="0" t="s">
        <v>113</v>
      </c>
      <c r="C3149" s="0" t="s">
        <v>96</v>
      </c>
      <c r="D3149" s="0" t="s">
        <v>79</v>
      </c>
      <c r="E3149" s="14" t="n">
        <v>45325</v>
      </c>
      <c r="F3149" s="14" t="n">
        <v>45331</v>
      </c>
      <c r="G3149" s="0" t="n">
        <v>317</v>
      </c>
      <c r="H3149" s="0" t="n">
        <v>140</v>
      </c>
      <c r="I3149" s="0" t="n">
        <v>43</v>
      </c>
      <c r="J3149" s="0" t="n">
        <v>1604</v>
      </c>
      <c r="K3149" s="0" t="n">
        <v>1746</v>
      </c>
      <c r="L3149" s="15" t="s">
        <v>97</v>
      </c>
      <c r="M3149" s="0" t="n">
        <v>6</v>
      </c>
      <c r="N3149" s="16" t="n">
        <f aca="false">I3149*K3149</f>
        <v>75078</v>
      </c>
      <c r="O3149" s="16" t="n">
        <f aca="false">I3149*(K3149-J3149)</f>
        <v>6106</v>
      </c>
      <c r="P3149" s="15" t="n">
        <f aca="false">K3149-J3149</f>
        <v>142</v>
      </c>
      <c r="Q3149" s="0" t="str">
        <f aca="false">IF(G3149=0,"Out of stock",IF(G3149&lt;H3149,"Understocked",IF(G3149&gt;Summary!$B$6*H3149,"Overstocked","Healthy")))</f>
        <v>Healthy</v>
      </c>
      <c r="R3149" s="0" t="str">
        <f aca="false">IF(I3149&gt;=Summary!$B$7,"Fast",IF(I3149&lt;Summary!$B$8,"Slow","Medium"))</f>
        <v>Slow</v>
      </c>
      <c r="S3149" s="15" t="n">
        <f aca="false">IF(M3149&gt;Summary!$B$5,1,0)</f>
        <v>0</v>
      </c>
      <c r="T3149" s="16" t="n">
        <f aca="false">IF(Q3149="Overstocked",(G3149-Summary!$B$6*H3149)*J3149,0)</f>
        <v>0</v>
      </c>
    </row>
    <row r="3150" customFormat="false" ht="15" hidden="false" customHeight="false" outlineLevel="0" collapsed="false">
      <c r="A3150" s="0" t="s">
        <v>3248</v>
      </c>
      <c r="B3150" s="0" t="s">
        <v>89</v>
      </c>
      <c r="C3150" s="0" t="s">
        <v>78</v>
      </c>
      <c r="D3150" s="0" t="s">
        <v>92</v>
      </c>
      <c r="E3150" s="14" t="n">
        <v>45252</v>
      </c>
      <c r="F3150" s="14" t="n">
        <v>45254</v>
      </c>
      <c r="G3150" s="0" t="n">
        <v>105</v>
      </c>
      <c r="H3150" s="0" t="n">
        <v>56</v>
      </c>
      <c r="I3150" s="0" t="n">
        <v>158</v>
      </c>
      <c r="J3150" s="0" t="n">
        <v>1643</v>
      </c>
      <c r="K3150" s="0" t="n">
        <v>1926</v>
      </c>
      <c r="L3150" s="15" t="s">
        <v>97</v>
      </c>
      <c r="M3150" s="0" t="n">
        <v>2</v>
      </c>
      <c r="N3150" s="16" t="n">
        <f aca="false">I3150*K3150</f>
        <v>304308</v>
      </c>
      <c r="O3150" s="16" t="n">
        <f aca="false">I3150*(K3150-J3150)</f>
        <v>44714</v>
      </c>
      <c r="P3150" s="15" t="n">
        <f aca="false">K3150-J3150</f>
        <v>283</v>
      </c>
      <c r="Q3150" s="0" t="str">
        <f aca="false">IF(G3150=0,"Out of stock",IF(G3150&lt;H3150,"Understocked",IF(G3150&gt;Summary!$B$6*H3150,"Overstocked","Healthy")))</f>
        <v>Healthy</v>
      </c>
      <c r="R3150" s="0" t="str">
        <f aca="false">IF(I3150&gt;=Summary!$B$7,"Fast",IF(I3150&lt;Summary!$B$8,"Slow","Medium"))</f>
        <v>Medium</v>
      </c>
      <c r="S3150" s="15" t="n">
        <f aca="false">IF(M3150&gt;Summary!$B$5,1,0)</f>
        <v>0</v>
      </c>
      <c r="T3150" s="16" t="n">
        <f aca="false">IF(Q3150="Overstocked",(G3150-Summary!$B$6*H3150)*J3150,0)</f>
        <v>0</v>
      </c>
    </row>
    <row r="3151" customFormat="false" ht="15" hidden="false" customHeight="false" outlineLevel="0" collapsed="false">
      <c r="A3151" s="0" t="s">
        <v>3249</v>
      </c>
      <c r="B3151" s="0" t="s">
        <v>115</v>
      </c>
      <c r="C3151" s="0" t="s">
        <v>104</v>
      </c>
      <c r="D3151" s="0" t="s">
        <v>79</v>
      </c>
      <c r="E3151" s="14" t="n">
        <v>45032</v>
      </c>
      <c r="F3151" s="14" t="n">
        <v>45039</v>
      </c>
      <c r="G3151" s="0" t="n">
        <v>37</v>
      </c>
      <c r="H3151" s="0" t="n">
        <v>124</v>
      </c>
      <c r="I3151" s="0" t="n">
        <v>299</v>
      </c>
      <c r="J3151" s="0" t="n">
        <v>584</v>
      </c>
      <c r="K3151" s="0" t="n">
        <v>832</v>
      </c>
      <c r="L3151" s="15" t="s">
        <v>82</v>
      </c>
      <c r="M3151" s="0" t="n">
        <v>7</v>
      </c>
      <c r="N3151" s="16" t="n">
        <f aca="false">I3151*K3151</f>
        <v>248768</v>
      </c>
      <c r="O3151" s="16" t="n">
        <f aca="false">I3151*(K3151-J3151)</f>
        <v>74152</v>
      </c>
      <c r="P3151" s="15" t="n">
        <f aca="false">K3151-J3151</f>
        <v>248</v>
      </c>
      <c r="Q3151" s="0" t="str">
        <f aca="false">IF(G3151=0,"Out of stock",IF(G3151&lt;H3151,"Understocked",IF(G3151&gt;Summary!$B$6*H3151,"Overstocked","Healthy")))</f>
        <v>Understocked</v>
      </c>
      <c r="R3151" s="0" t="str">
        <f aca="false">IF(I3151&gt;=Summary!$B$7,"Fast",IF(I3151&lt;Summary!$B$8,"Slow","Medium"))</f>
        <v>Fast</v>
      </c>
      <c r="S3151" s="15" t="n">
        <f aca="false">IF(M3151&gt;Summary!$B$5,1,0)</f>
        <v>0</v>
      </c>
      <c r="T3151" s="16" t="n">
        <f aca="false">IF(Q3151="Overstocked",(G3151-Summary!$B$6*H3151)*J3151,0)</f>
        <v>0</v>
      </c>
    </row>
    <row r="3152" customFormat="false" ht="15" hidden="false" customHeight="false" outlineLevel="0" collapsed="false">
      <c r="A3152" s="0" t="s">
        <v>3250</v>
      </c>
      <c r="B3152" s="0" t="s">
        <v>113</v>
      </c>
      <c r="C3152" s="0" t="s">
        <v>85</v>
      </c>
      <c r="D3152" s="0" t="s">
        <v>86</v>
      </c>
      <c r="E3152" s="14" t="n">
        <v>45193</v>
      </c>
      <c r="F3152" s="14" t="n">
        <v>45200</v>
      </c>
      <c r="G3152" s="0" t="n">
        <v>411</v>
      </c>
      <c r="H3152" s="0" t="n">
        <v>106</v>
      </c>
      <c r="I3152" s="0" t="n">
        <v>212</v>
      </c>
      <c r="J3152" s="0" t="n">
        <v>1050</v>
      </c>
      <c r="K3152" s="0" t="n">
        <v>1515</v>
      </c>
      <c r="L3152" s="15" t="s">
        <v>87</v>
      </c>
      <c r="M3152" s="0" t="n">
        <v>7</v>
      </c>
      <c r="N3152" s="16" t="n">
        <f aca="false">I3152*K3152</f>
        <v>321180</v>
      </c>
      <c r="O3152" s="16" t="n">
        <f aca="false">I3152*(K3152-J3152)</f>
        <v>98580</v>
      </c>
      <c r="P3152" s="15" t="n">
        <f aca="false">K3152-J3152</f>
        <v>465</v>
      </c>
      <c r="Q3152" s="0" t="str">
        <f aca="false">IF(G3152=0,"Out of stock",IF(G3152&lt;H3152,"Understocked",IF(G3152&gt;Summary!$B$6*H3152,"Overstocked","Healthy")))</f>
        <v>Healthy</v>
      </c>
      <c r="R3152" s="0" t="str">
        <f aca="false">IF(I3152&gt;=Summary!$B$7,"Fast",IF(I3152&lt;Summary!$B$8,"Slow","Medium"))</f>
        <v>Fast</v>
      </c>
      <c r="S3152" s="15" t="n">
        <f aca="false">IF(M3152&gt;Summary!$B$5,1,0)</f>
        <v>0</v>
      </c>
      <c r="T3152" s="16" t="n">
        <f aca="false">IF(Q3152="Overstocked",(G3152-Summary!$B$6*H3152)*J3152,0)</f>
        <v>0</v>
      </c>
    </row>
    <row r="3153" customFormat="false" ht="15" hidden="false" customHeight="false" outlineLevel="0" collapsed="false">
      <c r="A3153" s="0" t="s">
        <v>3251</v>
      </c>
      <c r="B3153" s="0" t="s">
        <v>101</v>
      </c>
      <c r="C3153" s="0" t="s">
        <v>78</v>
      </c>
      <c r="D3153" s="0" t="s">
        <v>86</v>
      </c>
      <c r="E3153" s="14" t="n">
        <v>45494</v>
      </c>
      <c r="F3153" s="14" t="n">
        <v>45503</v>
      </c>
      <c r="G3153" s="0" t="n">
        <v>164</v>
      </c>
      <c r="H3153" s="0" t="n">
        <v>121</v>
      </c>
      <c r="I3153" s="0" t="n">
        <v>294</v>
      </c>
      <c r="J3153" s="0" t="n">
        <v>523</v>
      </c>
      <c r="K3153" s="0" t="n">
        <v>751</v>
      </c>
      <c r="L3153" s="15" t="s">
        <v>87</v>
      </c>
      <c r="M3153" s="0" t="n">
        <v>9</v>
      </c>
      <c r="N3153" s="16" t="n">
        <f aca="false">I3153*K3153</f>
        <v>220794</v>
      </c>
      <c r="O3153" s="16" t="n">
        <f aca="false">I3153*(K3153-J3153)</f>
        <v>67032</v>
      </c>
      <c r="P3153" s="15" t="n">
        <f aca="false">K3153-J3153</f>
        <v>228</v>
      </c>
      <c r="Q3153" s="0" t="str">
        <f aca="false">IF(G3153=0,"Out of stock",IF(G3153&lt;H3153,"Understocked",IF(G3153&gt;Summary!$B$6*H3153,"Overstocked","Healthy")))</f>
        <v>Healthy</v>
      </c>
      <c r="R3153" s="0" t="str">
        <f aca="false">IF(I3153&gt;=Summary!$B$7,"Fast",IF(I3153&lt;Summary!$B$8,"Slow","Medium"))</f>
        <v>Fast</v>
      </c>
      <c r="S3153" s="15" t="n">
        <f aca="false">IF(M3153&gt;Summary!$B$5,1,0)</f>
        <v>1</v>
      </c>
      <c r="T3153" s="16" t="n">
        <f aca="false">IF(Q3153="Overstocked",(G3153-Summary!$B$6*H3153)*J3153,0)</f>
        <v>0</v>
      </c>
    </row>
    <row r="3154" customFormat="false" ht="15" hidden="false" customHeight="false" outlineLevel="0" collapsed="false">
      <c r="A3154" s="0" t="s">
        <v>3252</v>
      </c>
      <c r="B3154" s="0" t="s">
        <v>113</v>
      </c>
      <c r="C3154" s="0" t="s">
        <v>85</v>
      </c>
      <c r="D3154" s="0" t="s">
        <v>79</v>
      </c>
      <c r="E3154" s="14" t="n">
        <v>45591</v>
      </c>
      <c r="F3154" s="14" t="n">
        <v>45592</v>
      </c>
      <c r="G3154" s="0" t="n">
        <v>167</v>
      </c>
      <c r="H3154" s="0" t="n">
        <v>67</v>
      </c>
      <c r="I3154" s="0" t="n">
        <v>117</v>
      </c>
      <c r="J3154" s="0" t="n">
        <v>1233</v>
      </c>
      <c r="K3154" s="0" t="n">
        <v>1660</v>
      </c>
      <c r="L3154" s="15" t="s">
        <v>93</v>
      </c>
      <c r="M3154" s="0" t="n">
        <v>1</v>
      </c>
      <c r="N3154" s="16" t="n">
        <f aca="false">I3154*K3154</f>
        <v>194220</v>
      </c>
      <c r="O3154" s="16" t="n">
        <f aca="false">I3154*(K3154-J3154)</f>
        <v>49959</v>
      </c>
      <c r="P3154" s="15" t="n">
        <f aca="false">K3154-J3154</f>
        <v>427</v>
      </c>
      <c r="Q3154" s="0" t="str">
        <f aca="false">IF(G3154=0,"Out of stock",IF(G3154&lt;H3154,"Understocked",IF(G3154&gt;Summary!$B$6*H3154,"Overstocked","Healthy")))</f>
        <v>Healthy</v>
      </c>
      <c r="R3154" s="0" t="str">
        <f aca="false">IF(I3154&gt;=Summary!$B$7,"Fast",IF(I3154&lt;Summary!$B$8,"Slow","Medium"))</f>
        <v>Medium</v>
      </c>
      <c r="S3154" s="15" t="n">
        <f aca="false">IF(M3154&gt;Summary!$B$5,1,0)</f>
        <v>0</v>
      </c>
      <c r="T3154" s="16" t="n">
        <f aca="false">IF(Q3154="Overstocked",(G3154-Summary!$B$6*H3154)*J3154,0)</f>
        <v>0</v>
      </c>
    </row>
    <row r="3155" customFormat="false" ht="15" hidden="false" customHeight="false" outlineLevel="0" collapsed="false">
      <c r="A3155" s="0" t="s">
        <v>3253</v>
      </c>
      <c r="B3155" s="0" t="s">
        <v>111</v>
      </c>
      <c r="C3155" s="0" t="s">
        <v>78</v>
      </c>
      <c r="D3155" s="0" t="s">
        <v>90</v>
      </c>
      <c r="E3155" s="14" t="n">
        <v>45042</v>
      </c>
      <c r="F3155" s="14" t="n">
        <v>45048</v>
      </c>
      <c r="G3155" s="0" t="n">
        <v>189</v>
      </c>
      <c r="H3155" s="0" t="n">
        <v>85</v>
      </c>
      <c r="I3155" s="0" t="n">
        <v>209</v>
      </c>
      <c r="J3155" s="0" t="n">
        <v>1475</v>
      </c>
      <c r="K3155" s="0" t="n">
        <v>1646</v>
      </c>
      <c r="L3155" s="15" t="s">
        <v>82</v>
      </c>
      <c r="M3155" s="0" t="n">
        <v>6</v>
      </c>
      <c r="N3155" s="16" t="n">
        <f aca="false">I3155*K3155</f>
        <v>344014</v>
      </c>
      <c r="O3155" s="16" t="n">
        <f aca="false">I3155*(K3155-J3155)</f>
        <v>35739</v>
      </c>
      <c r="P3155" s="15" t="n">
        <f aca="false">K3155-J3155</f>
        <v>171</v>
      </c>
      <c r="Q3155" s="0" t="str">
        <f aca="false">IF(G3155=0,"Out of stock",IF(G3155&lt;H3155,"Understocked",IF(G3155&gt;Summary!$B$6*H3155,"Overstocked","Healthy")))</f>
        <v>Healthy</v>
      </c>
      <c r="R3155" s="0" t="str">
        <f aca="false">IF(I3155&gt;=Summary!$B$7,"Fast",IF(I3155&lt;Summary!$B$8,"Slow","Medium"))</f>
        <v>Fast</v>
      </c>
      <c r="S3155" s="15" t="n">
        <f aca="false">IF(M3155&gt;Summary!$B$5,1,0)</f>
        <v>0</v>
      </c>
      <c r="T3155" s="16" t="n">
        <f aca="false">IF(Q3155="Overstocked",(G3155-Summary!$B$6*H3155)*J3155,0)</f>
        <v>0</v>
      </c>
    </row>
    <row r="3156" customFormat="false" ht="15" hidden="false" customHeight="false" outlineLevel="0" collapsed="false">
      <c r="A3156" s="0" t="s">
        <v>3254</v>
      </c>
      <c r="B3156" s="0" t="s">
        <v>115</v>
      </c>
      <c r="C3156" s="0" t="s">
        <v>104</v>
      </c>
      <c r="D3156" s="0" t="s">
        <v>102</v>
      </c>
      <c r="E3156" s="14" t="n">
        <v>45332</v>
      </c>
      <c r="F3156" s="14" t="n">
        <v>45333</v>
      </c>
      <c r="G3156" s="0" t="n">
        <v>6</v>
      </c>
      <c r="H3156" s="0" t="n">
        <v>131</v>
      </c>
      <c r="I3156" s="0" t="n">
        <v>68</v>
      </c>
      <c r="J3156" s="0" t="n">
        <v>822</v>
      </c>
      <c r="K3156" s="0" t="n">
        <v>1078</v>
      </c>
      <c r="L3156" s="15" t="s">
        <v>87</v>
      </c>
      <c r="M3156" s="0" t="n">
        <v>1</v>
      </c>
      <c r="N3156" s="16" t="n">
        <f aca="false">I3156*K3156</f>
        <v>73304</v>
      </c>
      <c r="O3156" s="16" t="n">
        <f aca="false">I3156*(K3156-J3156)</f>
        <v>17408</v>
      </c>
      <c r="P3156" s="15" t="n">
        <f aca="false">K3156-J3156</f>
        <v>256</v>
      </c>
      <c r="Q3156" s="0" t="str">
        <f aca="false">IF(G3156=0,"Out of stock",IF(G3156&lt;H3156,"Understocked",IF(G3156&gt;Summary!$B$6*H3156,"Overstocked","Healthy")))</f>
        <v>Understocked</v>
      </c>
      <c r="R3156" s="0" t="str">
        <f aca="false">IF(I3156&gt;=Summary!$B$7,"Fast",IF(I3156&lt;Summary!$B$8,"Slow","Medium"))</f>
        <v>Slow</v>
      </c>
      <c r="S3156" s="15" t="n">
        <f aca="false">IF(M3156&gt;Summary!$B$5,1,0)</f>
        <v>0</v>
      </c>
      <c r="T3156" s="16" t="n">
        <f aca="false">IF(Q3156="Overstocked",(G3156-Summary!$B$6*H3156)*J3156,0)</f>
        <v>0</v>
      </c>
    </row>
    <row r="3157" customFormat="false" ht="15" hidden="false" customHeight="false" outlineLevel="0" collapsed="false">
      <c r="A3157" s="0" t="s">
        <v>3255</v>
      </c>
      <c r="B3157" s="0" t="s">
        <v>89</v>
      </c>
      <c r="C3157" s="0" t="s">
        <v>96</v>
      </c>
      <c r="D3157" s="0" t="s">
        <v>79</v>
      </c>
      <c r="E3157" s="14" t="n">
        <v>44932</v>
      </c>
      <c r="F3157" s="14" t="n">
        <v>44934</v>
      </c>
      <c r="G3157" s="0" t="n">
        <v>47</v>
      </c>
      <c r="H3157" s="0" t="n">
        <v>88</v>
      </c>
      <c r="I3157" s="0" t="n">
        <v>137</v>
      </c>
      <c r="J3157" s="0" t="n">
        <v>1580</v>
      </c>
      <c r="K3157" s="0" t="n">
        <v>1972</v>
      </c>
      <c r="L3157" s="15" t="s">
        <v>93</v>
      </c>
      <c r="M3157" s="0" t="n">
        <v>2</v>
      </c>
      <c r="N3157" s="16" t="n">
        <f aca="false">I3157*K3157</f>
        <v>270164</v>
      </c>
      <c r="O3157" s="16" t="n">
        <f aca="false">I3157*(K3157-J3157)</f>
        <v>53704</v>
      </c>
      <c r="P3157" s="15" t="n">
        <f aca="false">K3157-J3157</f>
        <v>392</v>
      </c>
      <c r="Q3157" s="0" t="str">
        <f aca="false">IF(G3157=0,"Out of stock",IF(G3157&lt;H3157,"Understocked",IF(G3157&gt;Summary!$B$6*H3157,"Overstocked","Healthy")))</f>
        <v>Understocked</v>
      </c>
      <c r="R3157" s="0" t="str">
        <f aca="false">IF(I3157&gt;=Summary!$B$7,"Fast",IF(I3157&lt;Summary!$B$8,"Slow","Medium"))</f>
        <v>Medium</v>
      </c>
      <c r="S3157" s="15" t="n">
        <f aca="false">IF(M3157&gt;Summary!$B$5,1,0)</f>
        <v>0</v>
      </c>
      <c r="T3157" s="16" t="n">
        <f aca="false">IF(Q3157="Overstocked",(G3157-Summary!$B$6*H3157)*J3157,0)</f>
        <v>0</v>
      </c>
    </row>
    <row r="3158" customFormat="false" ht="15" hidden="false" customHeight="false" outlineLevel="0" collapsed="false">
      <c r="A3158" s="0" t="s">
        <v>3256</v>
      </c>
      <c r="B3158" s="0" t="s">
        <v>84</v>
      </c>
      <c r="C3158" s="0" t="s">
        <v>78</v>
      </c>
      <c r="D3158" s="0" t="s">
        <v>86</v>
      </c>
      <c r="E3158" s="14" t="n">
        <v>45332</v>
      </c>
      <c r="F3158" s="14" t="n">
        <v>45334</v>
      </c>
      <c r="G3158" s="0" t="n">
        <v>24</v>
      </c>
      <c r="H3158" s="0" t="n">
        <v>74</v>
      </c>
      <c r="I3158" s="0" t="n">
        <v>119</v>
      </c>
      <c r="J3158" s="0" t="n">
        <v>1615</v>
      </c>
      <c r="K3158" s="0" t="n">
        <v>2059</v>
      </c>
      <c r="L3158" s="15" t="s">
        <v>87</v>
      </c>
      <c r="M3158" s="0" t="n">
        <v>2</v>
      </c>
      <c r="N3158" s="16" t="n">
        <f aca="false">I3158*K3158</f>
        <v>245021</v>
      </c>
      <c r="O3158" s="16" t="n">
        <f aca="false">I3158*(K3158-J3158)</f>
        <v>52836</v>
      </c>
      <c r="P3158" s="15" t="n">
        <f aca="false">K3158-J3158</f>
        <v>444</v>
      </c>
      <c r="Q3158" s="0" t="str">
        <f aca="false">IF(G3158=0,"Out of stock",IF(G3158&lt;H3158,"Understocked",IF(G3158&gt;Summary!$B$6*H3158,"Overstocked","Healthy")))</f>
        <v>Understocked</v>
      </c>
      <c r="R3158" s="0" t="str">
        <f aca="false">IF(I3158&gt;=Summary!$B$7,"Fast",IF(I3158&lt;Summary!$B$8,"Slow","Medium"))</f>
        <v>Medium</v>
      </c>
      <c r="S3158" s="15" t="n">
        <f aca="false">IF(M3158&gt;Summary!$B$5,1,0)</f>
        <v>0</v>
      </c>
      <c r="T3158" s="16" t="n">
        <f aca="false">IF(Q3158="Overstocked",(G3158-Summary!$B$6*H3158)*J3158,0)</f>
        <v>0</v>
      </c>
    </row>
    <row r="3159" customFormat="false" ht="15" hidden="false" customHeight="false" outlineLevel="0" collapsed="false">
      <c r="A3159" s="0" t="s">
        <v>3257</v>
      </c>
      <c r="B3159" s="0" t="s">
        <v>95</v>
      </c>
      <c r="C3159" s="0" t="s">
        <v>104</v>
      </c>
      <c r="D3159" s="0" t="s">
        <v>90</v>
      </c>
      <c r="E3159" s="14" t="n">
        <v>45366</v>
      </c>
      <c r="F3159" s="14" t="n">
        <v>45374</v>
      </c>
      <c r="G3159" s="0" t="n">
        <v>24</v>
      </c>
      <c r="H3159" s="0" t="n">
        <v>65</v>
      </c>
      <c r="I3159" s="0" t="n">
        <v>66</v>
      </c>
      <c r="J3159" s="0" t="n">
        <v>220</v>
      </c>
      <c r="K3159" s="0" t="n">
        <v>623</v>
      </c>
      <c r="L3159" s="15" t="s">
        <v>82</v>
      </c>
      <c r="M3159" s="0" t="n">
        <v>8</v>
      </c>
      <c r="N3159" s="16" t="n">
        <f aca="false">I3159*K3159</f>
        <v>41118</v>
      </c>
      <c r="O3159" s="16" t="n">
        <f aca="false">I3159*(K3159-J3159)</f>
        <v>26598</v>
      </c>
      <c r="P3159" s="15" t="n">
        <f aca="false">K3159-J3159</f>
        <v>403</v>
      </c>
      <c r="Q3159" s="0" t="str">
        <f aca="false">IF(G3159=0,"Out of stock",IF(G3159&lt;H3159,"Understocked",IF(G3159&gt;Summary!$B$6*H3159,"Overstocked","Healthy")))</f>
        <v>Understocked</v>
      </c>
      <c r="R3159" s="0" t="str">
        <f aca="false">IF(I3159&gt;=Summary!$B$7,"Fast",IF(I3159&lt;Summary!$B$8,"Slow","Medium"))</f>
        <v>Slow</v>
      </c>
      <c r="S3159" s="15" t="n">
        <f aca="false">IF(M3159&gt;Summary!$B$5,1,0)</f>
        <v>1</v>
      </c>
      <c r="T3159" s="16" t="n">
        <f aca="false">IF(Q3159="Overstocked",(G3159-Summary!$B$6*H3159)*J3159,0)</f>
        <v>0</v>
      </c>
    </row>
    <row r="3160" customFormat="false" ht="15" hidden="false" customHeight="false" outlineLevel="0" collapsed="false">
      <c r="A3160" s="0" t="s">
        <v>3258</v>
      </c>
      <c r="B3160" s="0" t="s">
        <v>107</v>
      </c>
      <c r="C3160" s="0" t="s">
        <v>78</v>
      </c>
      <c r="D3160" s="0" t="s">
        <v>102</v>
      </c>
      <c r="E3160" s="14" t="n">
        <v>45608</v>
      </c>
      <c r="F3160" s="14" t="n">
        <v>45615</v>
      </c>
      <c r="G3160" s="0" t="n">
        <v>207</v>
      </c>
      <c r="H3160" s="0" t="n">
        <v>99</v>
      </c>
      <c r="I3160" s="0" t="n">
        <v>234</v>
      </c>
      <c r="J3160" s="0" t="n">
        <v>780</v>
      </c>
      <c r="K3160" s="0" t="n">
        <v>1268</v>
      </c>
      <c r="L3160" s="15" t="s">
        <v>82</v>
      </c>
      <c r="M3160" s="0" t="n">
        <v>7</v>
      </c>
      <c r="N3160" s="16" t="n">
        <f aca="false">I3160*K3160</f>
        <v>296712</v>
      </c>
      <c r="O3160" s="16" t="n">
        <f aca="false">I3160*(K3160-J3160)</f>
        <v>114192</v>
      </c>
      <c r="P3160" s="15" t="n">
        <f aca="false">K3160-J3160</f>
        <v>488</v>
      </c>
      <c r="Q3160" s="0" t="str">
        <f aca="false">IF(G3160=0,"Out of stock",IF(G3160&lt;H3160,"Understocked",IF(G3160&gt;Summary!$B$6*H3160,"Overstocked","Healthy")))</f>
        <v>Healthy</v>
      </c>
      <c r="R3160" s="0" t="str">
        <f aca="false">IF(I3160&gt;=Summary!$B$7,"Fast",IF(I3160&lt;Summary!$B$8,"Slow","Medium"))</f>
        <v>Fast</v>
      </c>
      <c r="S3160" s="15" t="n">
        <f aca="false">IF(M3160&gt;Summary!$B$5,1,0)</f>
        <v>0</v>
      </c>
      <c r="T3160" s="16" t="n">
        <f aca="false">IF(Q3160="Overstocked",(G3160-Summary!$B$6*H3160)*J3160,0)</f>
        <v>0</v>
      </c>
    </row>
    <row r="3161" customFormat="false" ht="15" hidden="false" customHeight="false" outlineLevel="0" collapsed="false">
      <c r="A3161" s="0" t="s">
        <v>3259</v>
      </c>
      <c r="B3161" s="0" t="s">
        <v>113</v>
      </c>
      <c r="C3161" s="0" t="s">
        <v>96</v>
      </c>
      <c r="D3161" s="0" t="s">
        <v>79</v>
      </c>
      <c r="E3161" s="14" t="n">
        <v>45391</v>
      </c>
      <c r="F3161" s="14" t="n">
        <v>45395</v>
      </c>
      <c r="G3161" s="0" t="n">
        <v>339</v>
      </c>
      <c r="H3161" s="0" t="n">
        <v>64</v>
      </c>
      <c r="I3161" s="0" t="n">
        <v>85</v>
      </c>
      <c r="J3161" s="0" t="n">
        <v>1150</v>
      </c>
      <c r="K3161" s="0" t="n">
        <v>1364</v>
      </c>
      <c r="L3161" s="15" t="s">
        <v>82</v>
      </c>
      <c r="M3161" s="0" t="n">
        <v>4</v>
      </c>
      <c r="N3161" s="16" t="n">
        <f aca="false">I3161*K3161</f>
        <v>115940</v>
      </c>
      <c r="O3161" s="16" t="n">
        <f aca="false">I3161*(K3161-J3161)</f>
        <v>18190</v>
      </c>
      <c r="P3161" s="15" t="n">
        <f aca="false">K3161-J3161</f>
        <v>214</v>
      </c>
      <c r="Q3161" s="0" t="str">
        <f aca="false">IF(G3161=0,"Out of stock",IF(G3161&lt;H3161,"Understocked",IF(G3161&gt;Summary!$B$6*H3161,"Overstocked","Healthy")))</f>
        <v>Overstocked</v>
      </c>
      <c r="R3161" s="0" t="str">
        <f aca="false">IF(I3161&gt;=Summary!$B$7,"Fast",IF(I3161&lt;Summary!$B$8,"Slow","Medium"))</f>
        <v>Slow</v>
      </c>
      <c r="S3161" s="15" t="n">
        <f aca="false">IF(M3161&gt;Summary!$B$5,1,0)</f>
        <v>0</v>
      </c>
      <c r="T3161" s="16" t="n">
        <f aca="false">IF(Q3161="Overstocked",(G3161-Summary!$B$6*H3161)*J3161,0)</f>
        <v>95450</v>
      </c>
    </row>
    <row r="3162" customFormat="false" ht="15" hidden="false" customHeight="false" outlineLevel="0" collapsed="false">
      <c r="A3162" s="0" t="s">
        <v>3260</v>
      </c>
      <c r="B3162" s="0" t="s">
        <v>101</v>
      </c>
      <c r="C3162" s="0" t="s">
        <v>85</v>
      </c>
      <c r="D3162" s="0" t="s">
        <v>79</v>
      </c>
      <c r="E3162" s="14" t="n">
        <v>45300</v>
      </c>
      <c r="F3162" s="14" t="n">
        <v>45310</v>
      </c>
      <c r="G3162" s="0" t="n">
        <v>473</v>
      </c>
      <c r="H3162" s="0" t="n">
        <v>140</v>
      </c>
      <c r="I3162" s="0" t="n">
        <v>247</v>
      </c>
      <c r="J3162" s="0" t="n">
        <v>1707</v>
      </c>
      <c r="K3162" s="0" t="n">
        <v>2088</v>
      </c>
      <c r="L3162" s="15" t="s">
        <v>97</v>
      </c>
      <c r="M3162" s="0" t="n">
        <v>10</v>
      </c>
      <c r="N3162" s="16" t="n">
        <f aca="false">I3162*K3162</f>
        <v>515736</v>
      </c>
      <c r="O3162" s="16" t="n">
        <f aca="false">I3162*(K3162-J3162)</f>
        <v>94107</v>
      </c>
      <c r="P3162" s="15" t="n">
        <f aca="false">K3162-J3162</f>
        <v>381</v>
      </c>
      <c r="Q3162" s="0" t="str">
        <f aca="false">IF(G3162=0,"Out of stock",IF(G3162&lt;H3162,"Understocked",IF(G3162&gt;Summary!$B$6*H3162,"Overstocked","Healthy")))</f>
        <v>Healthy</v>
      </c>
      <c r="R3162" s="0" t="str">
        <f aca="false">IF(I3162&gt;=Summary!$B$7,"Fast",IF(I3162&lt;Summary!$B$8,"Slow","Medium"))</f>
        <v>Fast</v>
      </c>
      <c r="S3162" s="15" t="n">
        <f aca="false">IF(M3162&gt;Summary!$B$5,1,0)</f>
        <v>1</v>
      </c>
      <c r="T3162" s="16" t="n">
        <f aca="false">IF(Q3162="Overstocked",(G3162-Summary!$B$6*H3162)*J3162,0)</f>
        <v>0</v>
      </c>
    </row>
    <row r="3163" customFormat="false" ht="15" hidden="false" customHeight="false" outlineLevel="0" collapsed="false">
      <c r="A3163" s="0" t="s">
        <v>3261</v>
      </c>
      <c r="B3163" s="0" t="s">
        <v>107</v>
      </c>
      <c r="C3163" s="0" t="s">
        <v>104</v>
      </c>
      <c r="D3163" s="0" t="s">
        <v>90</v>
      </c>
      <c r="E3163" s="14" t="n">
        <v>45301</v>
      </c>
      <c r="F3163" s="14" t="n">
        <v>45308</v>
      </c>
      <c r="G3163" s="0" t="n">
        <v>81</v>
      </c>
      <c r="H3163" s="0" t="n">
        <v>128</v>
      </c>
      <c r="I3163" s="0" t="n">
        <v>58</v>
      </c>
      <c r="J3163" s="0" t="n">
        <v>909</v>
      </c>
      <c r="K3163" s="0" t="n">
        <v>1149</v>
      </c>
      <c r="L3163" s="15" t="s">
        <v>97</v>
      </c>
      <c r="M3163" s="0" t="n">
        <v>7</v>
      </c>
      <c r="N3163" s="16" t="n">
        <f aca="false">I3163*K3163</f>
        <v>66642</v>
      </c>
      <c r="O3163" s="16" t="n">
        <f aca="false">I3163*(K3163-J3163)</f>
        <v>13920</v>
      </c>
      <c r="P3163" s="15" t="n">
        <f aca="false">K3163-J3163</f>
        <v>240</v>
      </c>
      <c r="Q3163" s="0" t="str">
        <f aca="false">IF(G3163=0,"Out of stock",IF(G3163&lt;H3163,"Understocked",IF(G3163&gt;Summary!$B$6*H3163,"Overstocked","Healthy")))</f>
        <v>Understocked</v>
      </c>
      <c r="R3163" s="0" t="str">
        <f aca="false">IF(I3163&gt;=Summary!$B$7,"Fast",IF(I3163&lt;Summary!$B$8,"Slow","Medium"))</f>
        <v>Slow</v>
      </c>
      <c r="S3163" s="15" t="n">
        <f aca="false">IF(M3163&gt;Summary!$B$5,1,0)</f>
        <v>0</v>
      </c>
      <c r="T3163" s="16" t="n">
        <f aca="false">IF(Q3163="Overstocked",(G3163-Summary!$B$6*H3163)*J3163,0)</f>
        <v>0</v>
      </c>
    </row>
    <row r="3164" customFormat="false" ht="15" hidden="false" customHeight="false" outlineLevel="0" collapsed="false">
      <c r="A3164" s="0" t="s">
        <v>3262</v>
      </c>
      <c r="B3164" s="0" t="s">
        <v>123</v>
      </c>
      <c r="C3164" s="0" t="s">
        <v>104</v>
      </c>
      <c r="D3164" s="0" t="s">
        <v>92</v>
      </c>
      <c r="E3164" s="14" t="n">
        <v>45498</v>
      </c>
      <c r="F3164" s="14" t="n">
        <v>45504</v>
      </c>
      <c r="G3164" s="0" t="n">
        <v>293</v>
      </c>
      <c r="H3164" s="0" t="n">
        <v>143</v>
      </c>
      <c r="I3164" s="0" t="n">
        <v>172</v>
      </c>
      <c r="J3164" s="0" t="n">
        <v>1362</v>
      </c>
      <c r="K3164" s="0" t="n">
        <v>1852</v>
      </c>
      <c r="L3164" s="15" t="s">
        <v>80</v>
      </c>
      <c r="M3164" s="0" t="n">
        <v>6</v>
      </c>
      <c r="N3164" s="16" t="n">
        <f aca="false">I3164*K3164</f>
        <v>318544</v>
      </c>
      <c r="O3164" s="16" t="n">
        <f aca="false">I3164*(K3164-J3164)</f>
        <v>84280</v>
      </c>
      <c r="P3164" s="15" t="n">
        <f aca="false">K3164-J3164</f>
        <v>490</v>
      </c>
      <c r="Q3164" s="0" t="str">
        <f aca="false">IF(G3164=0,"Out of stock",IF(G3164&lt;H3164,"Understocked",IF(G3164&gt;Summary!$B$6*H3164,"Overstocked","Healthy")))</f>
        <v>Healthy</v>
      </c>
      <c r="R3164" s="0" t="str">
        <f aca="false">IF(I3164&gt;=Summary!$B$7,"Fast",IF(I3164&lt;Summary!$B$8,"Slow","Medium"))</f>
        <v>Medium</v>
      </c>
      <c r="S3164" s="15" t="n">
        <f aca="false">IF(M3164&gt;Summary!$B$5,1,0)</f>
        <v>0</v>
      </c>
      <c r="T3164" s="16" t="n">
        <f aca="false">IF(Q3164="Overstocked",(G3164-Summary!$B$6*H3164)*J3164,0)</f>
        <v>0</v>
      </c>
    </row>
    <row r="3165" customFormat="false" ht="15" hidden="false" customHeight="false" outlineLevel="0" collapsed="false">
      <c r="A3165" s="0" t="s">
        <v>3263</v>
      </c>
      <c r="B3165" s="0" t="s">
        <v>77</v>
      </c>
      <c r="C3165" s="0" t="s">
        <v>78</v>
      </c>
      <c r="D3165" s="0" t="s">
        <v>79</v>
      </c>
      <c r="E3165" s="14" t="n">
        <v>45613</v>
      </c>
      <c r="F3165" s="14" t="n">
        <v>45616</v>
      </c>
      <c r="G3165" s="0" t="n">
        <v>198</v>
      </c>
      <c r="H3165" s="0" t="n">
        <v>122</v>
      </c>
      <c r="I3165" s="0" t="n">
        <v>201</v>
      </c>
      <c r="J3165" s="0" t="n">
        <v>1825</v>
      </c>
      <c r="K3165" s="0" t="n">
        <v>1958</v>
      </c>
      <c r="L3165" s="15" t="s">
        <v>93</v>
      </c>
      <c r="M3165" s="0" t="n">
        <v>3</v>
      </c>
      <c r="N3165" s="16" t="n">
        <f aca="false">I3165*K3165</f>
        <v>393558</v>
      </c>
      <c r="O3165" s="16" t="n">
        <f aca="false">I3165*(K3165-J3165)</f>
        <v>26733</v>
      </c>
      <c r="P3165" s="15" t="n">
        <f aca="false">K3165-J3165</f>
        <v>133</v>
      </c>
      <c r="Q3165" s="0" t="str">
        <f aca="false">IF(G3165=0,"Out of stock",IF(G3165&lt;H3165,"Understocked",IF(G3165&gt;Summary!$B$6*H3165,"Overstocked","Healthy")))</f>
        <v>Healthy</v>
      </c>
      <c r="R3165" s="0" t="str">
        <f aca="false">IF(I3165&gt;=Summary!$B$7,"Fast",IF(I3165&lt;Summary!$B$8,"Slow","Medium"))</f>
        <v>Fast</v>
      </c>
      <c r="S3165" s="15" t="n">
        <f aca="false">IF(M3165&gt;Summary!$B$5,1,0)</f>
        <v>0</v>
      </c>
      <c r="T3165" s="16" t="n">
        <f aca="false">IF(Q3165="Overstocked",(G3165-Summary!$B$6*H3165)*J3165,0)</f>
        <v>0</v>
      </c>
    </row>
    <row r="3166" customFormat="false" ht="15" hidden="false" customHeight="false" outlineLevel="0" collapsed="false">
      <c r="A3166" s="0" t="s">
        <v>3264</v>
      </c>
      <c r="B3166" s="0" t="s">
        <v>84</v>
      </c>
      <c r="C3166" s="0" t="s">
        <v>85</v>
      </c>
      <c r="D3166" s="0" t="s">
        <v>92</v>
      </c>
      <c r="E3166" s="14" t="n">
        <v>44945</v>
      </c>
      <c r="F3166" s="14" t="n">
        <v>44954</v>
      </c>
      <c r="G3166" s="0" t="n">
        <v>48</v>
      </c>
      <c r="H3166" s="0" t="n">
        <v>69</v>
      </c>
      <c r="I3166" s="0" t="n">
        <v>176</v>
      </c>
      <c r="J3166" s="0" t="n">
        <v>1869</v>
      </c>
      <c r="K3166" s="0" t="n">
        <v>2267</v>
      </c>
      <c r="L3166" s="15" t="s">
        <v>97</v>
      </c>
      <c r="M3166" s="0" t="n">
        <v>9</v>
      </c>
      <c r="N3166" s="16" t="n">
        <f aca="false">I3166*K3166</f>
        <v>398992</v>
      </c>
      <c r="O3166" s="16" t="n">
        <f aca="false">I3166*(K3166-J3166)</f>
        <v>70048</v>
      </c>
      <c r="P3166" s="15" t="n">
        <f aca="false">K3166-J3166</f>
        <v>398</v>
      </c>
      <c r="Q3166" s="0" t="str">
        <f aca="false">IF(G3166=0,"Out of stock",IF(G3166&lt;H3166,"Understocked",IF(G3166&gt;Summary!$B$6*H3166,"Overstocked","Healthy")))</f>
        <v>Understocked</v>
      </c>
      <c r="R3166" s="0" t="str">
        <f aca="false">IF(I3166&gt;=Summary!$B$7,"Fast",IF(I3166&lt;Summary!$B$8,"Slow","Medium"))</f>
        <v>Medium</v>
      </c>
      <c r="S3166" s="15" t="n">
        <f aca="false">IF(M3166&gt;Summary!$B$5,1,0)</f>
        <v>1</v>
      </c>
      <c r="T3166" s="16" t="n">
        <f aca="false">IF(Q3166="Overstocked",(G3166-Summary!$B$6*H3166)*J3166,0)</f>
        <v>0</v>
      </c>
    </row>
    <row r="3167" customFormat="false" ht="15" hidden="false" customHeight="false" outlineLevel="0" collapsed="false">
      <c r="A3167" s="0" t="s">
        <v>3265</v>
      </c>
      <c r="B3167" s="0" t="s">
        <v>89</v>
      </c>
      <c r="C3167" s="0" t="s">
        <v>78</v>
      </c>
      <c r="D3167" s="0" t="s">
        <v>90</v>
      </c>
      <c r="E3167" s="14" t="n">
        <v>45304</v>
      </c>
      <c r="F3167" s="14" t="n">
        <v>45310</v>
      </c>
      <c r="G3167" s="0" t="n">
        <v>87</v>
      </c>
      <c r="H3167" s="0" t="n">
        <v>124</v>
      </c>
      <c r="I3167" s="0" t="n">
        <v>171</v>
      </c>
      <c r="J3167" s="0" t="n">
        <v>1901</v>
      </c>
      <c r="K3167" s="0" t="n">
        <v>2369</v>
      </c>
      <c r="L3167" s="15" t="s">
        <v>80</v>
      </c>
      <c r="M3167" s="0" t="n">
        <v>6</v>
      </c>
      <c r="N3167" s="16" t="n">
        <f aca="false">I3167*K3167</f>
        <v>405099</v>
      </c>
      <c r="O3167" s="16" t="n">
        <f aca="false">I3167*(K3167-J3167)</f>
        <v>80028</v>
      </c>
      <c r="P3167" s="15" t="n">
        <f aca="false">K3167-J3167</f>
        <v>468</v>
      </c>
      <c r="Q3167" s="0" t="str">
        <f aca="false">IF(G3167=0,"Out of stock",IF(G3167&lt;H3167,"Understocked",IF(G3167&gt;Summary!$B$6*H3167,"Overstocked","Healthy")))</f>
        <v>Understocked</v>
      </c>
      <c r="R3167" s="0" t="str">
        <f aca="false">IF(I3167&gt;=Summary!$B$7,"Fast",IF(I3167&lt;Summary!$B$8,"Slow","Medium"))</f>
        <v>Medium</v>
      </c>
      <c r="S3167" s="15" t="n">
        <f aca="false">IF(M3167&gt;Summary!$B$5,1,0)</f>
        <v>0</v>
      </c>
      <c r="T3167" s="16" t="n">
        <f aca="false">IF(Q3167="Overstocked",(G3167-Summary!$B$6*H3167)*J3167,0)</f>
        <v>0</v>
      </c>
    </row>
    <row r="3168" customFormat="false" ht="15" hidden="false" customHeight="false" outlineLevel="0" collapsed="false">
      <c r="A3168" s="0" t="s">
        <v>3266</v>
      </c>
      <c r="B3168" s="0" t="s">
        <v>84</v>
      </c>
      <c r="C3168" s="0" t="s">
        <v>78</v>
      </c>
      <c r="D3168" s="0" t="s">
        <v>86</v>
      </c>
      <c r="E3168" s="14" t="n">
        <v>45021</v>
      </c>
      <c r="F3168" s="14" t="n">
        <v>45027</v>
      </c>
      <c r="G3168" s="0" t="n">
        <v>408</v>
      </c>
      <c r="H3168" s="0" t="n">
        <v>64</v>
      </c>
      <c r="I3168" s="0" t="n">
        <v>186</v>
      </c>
      <c r="J3168" s="0" t="n">
        <v>831</v>
      </c>
      <c r="K3168" s="0" t="n">
        <v>1140</v>
      </c>
      <c r="L3168" s="15" t="s">
        <v>80</v>
      </c>
      <c r="M3168" s="0" t="n">
        <v>6</v>
      </c>
      <c r="N3168" s="16" t="n">
        <f aca="false">I3168*K3168</f>
        <v>212040</v>
      </c>
      <c r="O3168" s="16" t="n">
        <f aca="false">I3168*(K3168-J3168)</f>
        <v>57474</v>
      </c>
      <c r="P3168" s="15" t="n">
        <f aca="false">K3168-J3168</f>
        <v>309</v>
      </c>
      <c r="Q3168" s="0" t="str">
        <f aca="false">IF(G3168=0,"Out of stock",IF(G3168&lt;H3168,"Understocked",IF(G3168&gt;Summary!$B$6*H3168,"Overstocked","Healthy")))</f>
        <v>Overstocked</v>
      </c>
      <c r="R3168" s="0" t="str">
        <f aca="false">IF(I3168&gt;=Summary!$B$7,"Fast",IF(I3168&lt;Summary!$B$8,"Slow","Medium"))</f>
        <v>Medium</v>
      </c>
      <c r="S3168" s="15" t="n">
        <f aca="false">IF(M3168&gt;Summary!$B$5,1,0)</f>
        <v>0</v>
      </c>
      <c r="T3168" s="16" t="n">
        <f aca="false">IF(Q3168="Overstocked",(G3168-Summary!$B$6*H3168)*J3168,0)</f>
        <v>126312</v>
      </c>
    </row>
    <row r="3169" customFormat="false" ht="15" hidden="false" customHeight="false" outlineLevel="0" collapsed="false">
      <c r="A3169" s="0" t="s">
        <v>3267</v>
      </c>
      <c r="B3169" s="0" t="s">
        <v>107</v>
      </c>
      <c r="C3169" s="0" t="s">
        <v>96</v>
      </c>
      <c r="D3169" s="0" t="s">
        <v>102</v>
      </c>
      <c r="E3169" s="14" t="n">
        <v>45301</v>
      </c>
      <c r="F3169" s="14" t="n">
        <v>45302</v>
      </c>
      <c r="G3169" s="0" t="n">
        <v>36</v>
      </c>
      <c r="H3169" s="0" t="n">
        <v>140</v>
      </c>
      <c r="I3169" s="0" t="n">
        <v>145</v>
      </c>
      <c r="J3169" s="0" t="n">
        <v>1612</v>
      </c>
      <c r="K3169" s="0" t="n">
        <v>2100</v>
      </c>
      <c r="L3169" s="15" t="s">
        <v>87</v>
      </c>
      <c r="M3169" s="0" t="n">
        <v>1</v>
      </c>
      <c r="N3169" s="16" t="n">
        <f aca="false">I3169*K3169</f>
        <v>304500</v>
      </c>
      <c r="O3169" s="16" t="n">
        <f aca="false">I3169*(K3169-J3169)</f>
        <v>70760</v>
      </c>
      <c r="P3169" s="15" t="n">
        <f aca="false">K3169-J3169</f>
        <v>488</v>
      </c>
      <c r="Q3169" s="0" t="str">
        <f aca="false">IF(G3169=0,"Out of stock",IF(G3169&lt;H3169,"Understocked",IF(G3169&gt;Summary!$B$6*H3169,"Overstocked","Healthy")))</f>
        <v>Understocked</v>
      </c>
      <c r="R3169" s="0" t="str">
        <f aca="false">IF(I3169&gt;=Summary!$B$7,"Fast",IF(I3169&lt;Summary!$B$8,"Slow","Medium"))</f>
        <v>Medium</v>
      </c>
      <c r="S3169" s="15" t="n">
        <f aca="false">IF(M3169&gt;Summary!$B$5,1,0)</f>
        <v>0</v>
      </c>
      <c r="T3169" s="16" t="n">
        <f aca="false">IF(Q3169="Overstocked",(G3169-Summary!$B$6*H3169)*J3169,0)</f>
        <v>0</v>
      </c>
    </row>
    <row r="3170" customFormat="false" ht="15" hidden="false" customHeight="false" outlineLevel="0" collapsed="false">
      <c r="A3170" s="0" t="s">
        <v>3268</v>
      </c>
      <c r="B3170" s="0" t="s">
        <v>113</v>
      </c>
      <c r="C3170" s="0" t="s">
        <v>104</v>
      </c>
      <c r="D3170" s="0" t="s">
        <v>90</v>
      </c>
      <c r="E3170" s="14" t="n">
        <v>45224</v>
      </c>
      <c r="F3170" s="14" t="n">
        <v>45229</v>
      </c>
      <c r="G3170" s="0" t="n">
        <v>250</v>
      </c>
      <c r="H3170" s="0" t="n">
        <v>128</v>
      </c>
      <c r="I3170" s="0" t="n">
        <v>117</v>
      </c>
      <c r="J3170" s="0" t="n">
        <v>848</v>
      </c>
      <c r="K3170" s="0" t="n">
        <v>1179</v>
      </c>
      <c r="L3170" s="15" t="s">
        <v>97</v>
      </c>
      <c r="M3170" s="0" t="n">
        <v>5</v>
      </c>
      <c r="N3170" s="16" t="n">
        <f aca="false">I3170*K3170</f>
        <v>137943</v>
      </c>
      <c r="O3170" s="16" t="n">
        <f aca="false">I3170*(K3170-J3170)</f>
        <v>38727</v>
      </c>
      <c r="P3170" s="15" t="n">
        <f aca="false">K3170-J3170</f>
        <v>331</v>
      </c>
      <c r="Q3170" s="0" t="str">
        <f aca="false">IF(G3170=0,"Out of stock",IF(G3170&lt;H3170,"Understocked",IF(G3170&gt;Summary!$B$6*H3170,"Overstocked","Healthy")))</f>
        <v>Healthy</v>
      </c>
      <c r="R3170" s="0" t="str">
        <f aca="false">IF(I3170&gt;=Summary!$B$7,"Fast",IF(I3170&lt;Summary!$B$8,"Slow","Medium"))</f>
        <v>Medium</v>
      </c>
      <c r="S3170" s="15" t="n">
        <f aca="false">IF(M3170&gt;Summary!$B$5,1,0)</f>
        <v>0</v>
      </c>
      <c r="T3170" s="16" t="n">
        <f aca="false">IF(Q3170="Overstocked",(G3170-Summary!$B$6*H3170)*J3170,0)</f>
        <v>0</v>
      </c>
    </row>
    <row r="3171" customFormat="false" ht="15" hidden="false" customHeight="false" outlineLevel="0" collapsed="false">
      <c r="A3171" s="0" t="s">
        <v>3269</v>
      </c>
      <c r="B3171" s="0" t="s">
        <v>115</v>
      </c>
      <c r="C3171" s="0" t="s">
        <v>85</v>
      </c>
      <c r="D3171" s="0" t="s">
        <v>86</v>
      </c>
      <c r="E3171" s="14" t="n">
        <v>45539</v>
      </c>
      <c r="F3171" s="14" t="n">
        <v>45544</v>
      </c>
      <c r="G3171" s="0" t="n">
        <v>448</v>
      </c>
      <c r="H3171" s="0" t="n">
        <v>83</v>
      </c>
      <c r="I3171" s="0" t="n">
        <v>55</v>
      </c>
      <c r="J3171" s="0" t="n">
        <v>1504</v>
      </c>
      <c r="K3171" s="0" t="n">
        <v>1775</v>
      </c>
      <c r="L3171" s="15" t="s">
        <v>87</v>
      </c>
      <c r="M3171" s="0" t="n">
        <v>5</v>
      </c>
      <c r="N3171" s="16" t="n">
        <f aca="false">I3171*K3171</f>
        <v>97625</v>
      </c>
      <c r="O3171" s="16" t="n">
        <f aca="false">I3171*(K3171-J3171)</f>
        <v>14905</v>
      </c>
      <c r="P3171" s="15" t="n">
        <f aca="false">K3171-J3171</f>
        <v>271</v>
      </c>
      <c r="Q3171" s="0" t="str">
        <f aca="false">IF(G3171=0,"Out of stock",IF(G3171&lt;H3171,"Understocked",IF(G3171&gt;Summary!$B$6*H3171,"Overstocked","Healthy")))</f>
        <v>Overstocked</v>
      </c>
      <c r="R3171" s="0" t="str">
        <f aca="false">IF(I3171&gt;=Summary!$B$7,"Fast",IF(I3171&lt;Summary!$B$8,"Slow","Medium"))</f>
        <v>Slow</v>
      </c>
      <c r="S3171" s="15" t="n">
        <f aca="false">IF(M3171&gt;Summary!$B$5,1,0)</f>
        <v>0</v>
      </c>
      <c r="T3171" s="16" t="n">
        <f aca="false">IF(Q3171="Overstocked",(G3171-Summary!$B$6*H3171)*J3171,0)</f>
        <v>174464</v>
      </c>
    </row>
    <row r="3172" customFormat="false" ht="15" hidden="false" customHeight="false" outlineLevel="0" collapsed="false">
      <c r="A3172" s="0" t="s">
        <v>3270</v>
      </c>
      <c r="B3172" s="0" t="s">
        <v>123</v>
      </c>
      <c r="C3172" s="0" t="s">
        <v>85</v>
      </c>
      <c r="D3172" s="0" t="s">
        <v>102</v>
      </c>
      <c r="E3172" s="14" t="n">
        <v>45468</v>
      </c>
      <c r="F3172" s="14" t="n">
        <v>45469</v>
      </c>
      <c r="G3172" s="0" t="n">
        <v>285</v>
      </c>
      <c r="H3172" s="0" t="n">
        <v>105</v>
      </c>
      <c r="I3172" s="0" t="n">
        <v>215</v>
      </c>
      <c r="J3172" s="0" t="n">
        <v>1765</v>
      </c>
      <c r="K3172" s="0" t="n">
        <v>2074</v>
      </c>
      <c r="L3172" s="15" t="s">
        <v>97</v>
      </c>
      <c r="M3172" s="0" t="n">
        <v>1</v>
      </c>
      <c r="N3172" s="16" t="n">
        <f aca="false">I3172*K3172</f>
        <v>445910</v>
      </c>
      <c r="O3172" s="16" t="n">
        <f aca="false">I3172*(K3172-J3172)</f>
        <v>66435</v>
      </c>
      <c r="P3172" s="15" t="n">
        <f aca="false">K3172-J3172</f>
        <v>309</v>
      </c>
      <c r="Q3172" s="0" t="str">
        <f aca="false">IF(G3172=0,"Out of stock",IF(G3172&lt;H3172,"Understocked",IF(G3172&gt;Summary!$B$6*H3172,"Overstocked","Healthy")))</f>
        <v>Healthy</v>
      </c>
      <c r="R3172" s="0" t="str">
        <f aca="false">IF(I3172&gt;=Summary!$B$7,"Fast",IF(I3172&lt;Summary!$B$8,"Slow","Medium"))</f>
        <v>Fast</v>
      </c>
      <c r="S3172" s="15" t="n">
        <f aca="false">IF(M3172&gt;Summary!$B$5,1,0)</f>
        <v>0</v>
      </c>
      <c r="T3172" s="16" t="n">
        <f aca="false">IF(Q3172="Overstocked",(G3172-Summary!$B$6*H3172)*J3172,0)</f>
        <v>0</v>
      </c>
    </row>
    <row r="3173" customFormat="false" ht="15" hidden="false" customHeight="false" outlineLevel="0" collapsed="false">
      <c r="A3173" s="0" t="s">
        <v>3271</v>
      </c>
      <c r="B3173" s="0" t="s">
        <v>115</v>
      </c>
      <c r="C3173" s="0" t="s">
        <v>104</v>
      </c>
      <c r="D3173" s="0" t="s">
        <v>90</v>
      </c>
      <c r="E3173" s="14" t="n">
        <v>45528</v>
      </c>
      <c r="F3173" s="14" t="n">
        <v>45536</v>
      </c>
      <c r="G3173" s="0" t="n">
        <v>436</v>
      </c>
      <c r="H3173" s="0" t="n">
        <v>132</v>
      </c>
      <c r="I3173" s="0" t="n">
        <v>137</v>
      </c>
      <c r="J3173" s="0" t="n">
        <v>544</v>
      </c>
      <c r="K3173" s="0" t="n">
        <v>600</v>
      </c>
      <c r="L3173" s="15" t="s">
        <v>93</v>
      </c>
      <c r="M3173" s="0" t="n">
        <v>8</v>
      </c>
      <c r="N3173" s="16" t="n">
        <f aca="false">I3173*K3173</f>
        <v>82200</v>
      </c>
      <c r="O3173" s="16" t="n">
        <f aca="false">I3173*(K3173-J3173)</f>
        <v>7672</v>
      </c>
      <c r="P3173" s="15" t="n">
        <f aca="false">K3173-J3173</f>
        <v>56</v>
      </c>
      <c r="Q3173" s="0" t="str">
        <f aca="false">IF(G3173=0,"Out of stock",IF(G3173&lt;H3173,"Understocked",IF(G3173&gt;Summary!$B$6*H3173,"Overstocked","Healthy")))</f>
        <v>Healthy</v>
      </c>
      <c r="R3173" s="0" t="str">
        <f aca="false">IF(I3173&gt;=Summary!$B$7,"Fast",IF(I3173&lt;Summary!$B$8,"Slow","Medium"))</f>
        <v>Medium</v>
      </c>
      <c r="S3173" s="15" t="n">
        <f aca="false">IF(M3173&gt;Summary!$B$5,1,0)</f>
        <v>1</v>
      </c>
      <c r="T3173" s="16" t="n">
        <f aca="false">IF(Q3173="Overstocked",(G3173-Summary!$B$6*H3173)*J3173,0)</f>
        <v>0</v>
      </c>
    </row>
    <row r="3174" customFormat="false" ht="15" hidden="false" customHeight="false" outlineLevel="0" collapsed="false">
      <c r="A3174" s="0" t="s">
        <v>3272</v>
      </c>
      <c r="B3174" s="0" t="s">
        <v>101</v>
      </c>
      <c r="C3174" s="0" t="s">
        <v>96</v>
      </c>
      <c r="D3174" s="0" t="s">
        <v>90</v>
      </c>
      <c r="E3174" s="14" t="n">
        <v>45177</v>
      </c>
      <c r="F3174" s="14" t="n">
        <v>45180</v>
      </c>
      <c r="G3174" s="0" t="n">
        <v>194</v>
      </c>
      <c r="H3174" s="0" t="n">
        <v>71</v>
      </c>
      <c r="I3174" s="0" t="n">
        <v>131</v>
      </c>
      <c r="J3174" s="0" t="n">
        <v>1994</v>
      </c>
      <c r="K3174" s="0" t="n">
        <v>2257</v>
      </c>
      <c r="L3174" s="15" t="s">
        <v>82</v>
      </c>
      <c r="M3174" s="0" t="n">
        <v>3</v>
      </c>
      <c r="N3174" s="16" t="n">
        <f aca="false">I3174*K3174</f>
        <v>295667</v>
      </c>
      <c r="O3174" s="16" t="n">
        <f aca="false">I3174*(K3174-J3174)</f>
        <v>34453</v>
      </c>
      <c r="P3174" s="15" t="n">
        <f aca="false">K3174-J3174</f>
        <v>263</v>
      </c>
      <c r="Q3174" s="0" t="str">
        <f aca="false">IF(G3174=0,"Out of stock",IF(G3174&lt;H3174,"Understocked",IF(G3174&gt;Summary!$B$6*H3174,"Overstocked","Healthy")))</f>
        <v>Healthy</v>
      </c>
      <c r="R3174" s="0" t="str">
        <f aca="false">IF(I3174&gt;=Summary!$B$7,"Fast",IF(I3174&lt;Summary!$B$8,"Slow","Medium"))</f>
        <v>Medium</v>
      </c>
      <c r="S3174" s="15" t="n">
        <f aca="false">IF(M3174&gt;Summary!$B$5,1,0)</f>
        <v>0</v>
      </c>
      <c r="T3174" s="16" t="n">
        <f aca="false">IF(Q3174="Overstocked",(G3174-Summary!$B$6*H3174)*J3174,0)</f>
        <v>0</v>
      </c>
    </row>
    <row r="3175" customFormat="false" ht="15" hidden="false" customHeight="false" outlineLevel="0" collapsed="false">
      <c r="A3175" s="0" t="s">
        <v>3273</v>
      </c>
      <c r="B3175" s="0" t="s">
        <v>77</v>
      </c>
      <c r="C3175" s="0" t="s">
        <v>96</v>
      </c>
      <c r="D3175" s="0" t="s">
        <v>92</v>
      </c>
      <c r="E3175" s="14" t="n">
        <v>45535</v>
      </c>
      <c r="F3175" s="14" t="n">
        <v>45541</v>
      </c>
      <c r="G3175" s="0" t="n">
        <v>241</v>
      </c>
      <c r="H3175" s="0" t="n">
        <v>144</v>
      </c>
      <c r="I3175" s="0" t="n">
        <v>185</v>
      </c>
      <c r="J3175" s="0" t="n">
        <v>992</v>
      </c>
      <c r="K3175" s="0" t="n">
        <v>1479</v>
      </c>
      <c r="L3175" s="15" t="s">
        <v>82</v>
      </c>
      <c r="M3175" s="0" t="n">
        <v>6</v>
      </c>
      <c r="N3175" s="16" t="n">
        <f aca="false">I3175*K3175</f>
        <v>273615</v>
      </c>
      <c r="O3175" s="16" t="n">
        <f aca="false">I3175*(K3175-J3175)</f>
        <v>90095</v>
      </c>
      <c r="P3175" s="15" t="n">
        <f aca="false">K3175-J3175</f>
        <v>487</v>
      </c>
      <c r="Q3175" s="0" t="str">
        <f aca="false">IF(G3175=0,"Out of stock",IF(G3175&lt;H3175,"Understocked",IF(G3175&gt;Summary!$B$6*H3175,"Overstocked","Healthy")))</f>
        <v>Healthy</v>
      </c>
      <c r="R3175" s="0" t="str">
        <f aca="false">IF(I3175&gt;=Summary!$B$7,"Fast",IF(I3175&lt;Summary!$B$8,"Slow","Medium"))</f>
        <v>Medium</v>
      </c>
      <c r="S3175" s="15" t="n">
        <f aca="false">IF(M3175&gt;Summary!$B$5,1,0)</f>
        <v>0</v>
      </c>
      <c r="T3175" s="16" t="n">
        <f aca="false">IF(Q3175="Overstocked",(G3175-Summary!$B$6*H3175)*J3175,0)</f>
        <v>0</v>
      </c>
    </row>
    <row r="3176" customFormat="false" ht="15" hidden="false" customHeight="false" outlineLevel="0" collapsed="false">
      <c r="A3176" s="0" t="s">
        <v>3274</v>
      </c>
      <c r="B3176" s="0" t="s">
        <v>101</v>
      </c>
      <c r="C3176" s="0" t="s">
        <v>104</v>
      </c>
      <c r="D3176" s="0" t="s">
        <v>102</v>
      </c>
      <c r="E3176" s="14" t="n">
        <v>45600</v>
      </c>
      <c r="F3176" s="14" t="n">
        <v>45608</v>
      </c>
      <c r="G3176" s="0" t="n">
        <v>353</v>
      </c>
      <c r="H3176" s="0" t="n">
        <v>147</v>
      </c>
      <c r="I3176" s="0" t="n">
        <v>272</v>
      </c>
      <c r="J3176" s="0" t="n">
        <v>541</v>
      </c>
      <c r="K3176" s="0" t="n">
        <v>794</v>
      </c>
      <c r="L3176" s="15" t="s">
        <v>97</v>
      </c>
      <c r="M3176" s="0" t="n">
        <v>8</v>
      </c>
      <c r="N3176" s="16" t="n">
        <f aca="false">I3176*K3176</f>
        <v>215968</v>
      </c>
      <c r="O3176" s="16" t="n">
        <f aca="false">I3176*(K3176-J3176)</f>
        <v>68816</v>
      </c>
      <c r="P3176" s="15" t="n">
        <f aca="false">K3176-J3176</f>
        <v>253</v>
      </c>
      <c r="Q3176" s="0" t="str">
        <f aca="false">IF(G3176=0,"Out of stock",IF(G3176&lt;H3176,"Understocked",IF(G3176&gt;Summary!$B$6*H3176,"Overstocked","Healthy")))</f>
        <v>Healthy</v>
      </c>
      <c r="R3176" s="0" t="str">
        <f aca="false">IF(I3176&gt;=Summary!$B$7,"Fast",IF(I3176&lt;Summary!$B$8,"Slow","Medium"))</f>
        <v>Fast</v>
      </c>
      <c r="S3176" s="15" t="n">
        <f aca="false">IF(M3176&gt;Summary!$B$5,1,0)</f>
        <v>1</v>
      </c>
      <c r="T3176" s="16" t="n">
        <f aca="false">IF(Q3176="Overstocked",(G3176-Summary!$B$6*H3176)*J3176,0)</f>
        <v>0</v>
      </c>
    </row>
    <row r="3177" customFormat="false" ht="15" hidden="false" customHeight="false" outlineLevel="0" collapsed="false">
      <c r="A3177" s="0" t="s">
        <v>3275</v>
      </c>
      <c r="B3177" s="0" t="s">
        <v>113</v>
      </c>
      <c r="C3177" s="0" t="s">
        <v>96</v>
      </c>
      <c r="D3177" s="0" t="s">
        <v>79</v>
      </c>
      <c r="E3177" s="14" t="n">
        <v>45500</v>
      </c>
      <c r="F3177" s="14" t="n">
        <v>45501</v>
      </c>
      <c r="G3177" s="0" t="n">
        <v>197</v>
      </c>
      <c r="H3177" s="0" t="n">
        <v>117</v>
      </c>
      <c r="I3177" s="0" t="n">
        <v>112</v>
      </c>
      <c r="J3177" s="0" t="n">
        <v>1650</v>
      </c>
      <c r="K3177" s="0" t="n">
        <v>1815</v>
      </c>
      <c r="L3177" s="15" t="s">
        <v>82</v>
      </c>
      <c r="M3177" s="0" t="n">
        <v>1</v>
      </c>
      <c r="N3177" s="16" t="n">
        <f aca="false">I3177*K3177</f>
        <v>203280</v>
      </c>
      <c r="O3177" s="16" t="n">
        <f aca="false">I3177*(K3177-J3177)</f>
        <v>18480</v>
      </c>
      <c r="P3177" s="15" t="n">
        <f aca="false">K3177-J3177</f>
        <v>165</v>
      </c>
      <c r="Q3177" s="0" t="str">
        <f aca="false">IF(G3177=0,"Out of stock",IF(G3177&lt;H3177,"Understocked",IF(G3177&gt;Summary!$B$6*H3177,"Overstocked","Healthy")))</f>
        <v>Healthy</v>
      </c>
      <c r="R3177" s="0" t="str">
        <f aca="false">IF(I3177&gt;=Summary!$B$7,"Fast",IF(I3177&lt;Summary!$B$8,"Slow","Medium"))</f>
        <v>Medium</v>
      </c>
      <c r="S3177" s="15" t="n">
        <f aca="false">IF(M3177&gt;Summary!$B$5,1,0)</f>
        <v>0</v>
      </c>
      <c r="T3177" s="16" t="n">
        <f aca="false">IF(Q3177="Overstocked",(G3177-Summary!$B$6*H3177)*J3177,0)</f>
        <v>0</v>
      </c>
    </row>
    <row r="3178" customFormat="false" ht="15" hidden="false" customHeight="false" outlineLevel="0" collapsed="false">
      <c r="A3178" s="0" t="s">
        <v>3276</v>
      </c>
      <c r="B3178" s="0" t="s">
        <v>95</v>
      </c>
      <c r="C3178" s="0" t="s">
        <v>104</v>
      </c>
      <c r="D3178" s="0" t="s">
        <v>90</v>
      </c>
      <c r="E3178" s="14" t="n">
        <v>45420</v>
      </c>
      <c r="F3178" s="14" t="n">
        <v>45428</v>
      </c>
      <c r="G3178" s="0" t="n">
        <v>473</v>
      </c>
      <c r="H3178" s="0" t="n">
        <v>72</v>
      </c>
      <c r="I3178" s="0" t="n">
        <v>78</v>
      </c>
      <c r="J3178" s="0" t="n">
        <v>405</v>
      </c>
      <c r="K3178" s="0" t="n">
        <v>509</v>
      </c>
      <c r="L3178" s="15" t="s">
        <v>93</v>
      </c>
      <c r="M3178" s="0" t="n">
        <v>8</v>
      </c>
      <c r="N3178" s="16" t="n">
        <f aca="false">I3178*K3178</f>
        <v>39702</v>
      </c>
      <c r="O3178" s="16" t="n">
        <f aca="false">I3178*(K3178-J3178)</f>
        <v>8112</v>
      </c>
      <c r="P3178" s="15" t="n">
        <f aca="false">K3178-J3178</f>
        <v>104</v>
      </c>
      <c r="Q3178" s="0" t="str">
        <f aca="false">IF(G3178=0,"Out of stock",IF(G3178&lt;H3178,"Understocked",IF(G3178&gt;Summary!$B$6*H3178,"Overstocked","Healthy")))</f>
        <v>Overstocked</v>
      </c>
      <c r="R3178" s="0" t="str">
        <f aca="false">IF(I3178&gt;=Summary!$B$7,"Fast",IF(I3178&lt;Summary!$B$8,"Slow","Medium"))</f>
        <v>Slow</v>
      </c>
      <c r="S3178" s="15" t="n">
        <f aca="false">IF(M3178&gt;Summary!$B$5,1,0)</f>
        <v>1</v>
      </c>
      <c r="T3178" s="16" t="n">
        <f aca="false">IF(Q3178="Overstocked",(G3178-Summary!$B$6*H3178)*J3178,0)</f>
        <v>74925</v>
      </c>
    </row>
    <row r="3179" customFormat="false" ht="15" hidden="false" customHeight="false" outlineLevel="0" collapsed="false">
      <c r="A3179" s="0" t="s">
        <v>3277</v>
      </c>
      <c r="B3179" s="0" t="s">
        <v>84</v>
      </c>
      <c r="C3179" s="0" t="s">
        <v>104</v>
      </c>
      <c r="D3179" s="0" t="s">
        <v>102</v>
      </c>
      <c r="E3179" s="14" t="n">
        <v>45022</v>
      </c>
      <c r="F3179" s="14" t="n">
        <v>45031</v>
      </c>
      <c r="G3179" s="0" t="n">
        <v>166</v>
      </c>
      <c r="H3179" s="0" t="n">
        <v>133</v>
      </c>
      <c r="I3179" s="0" t="n">
        <v>294</v>
      </c>
      <c r="J3179" s="0" t="n">
        <v>762</v>
      </c>
      <c r="K3179" s="0" t="n">
        <v>977</v>
      </c>
      <c r="L3179" s="15" t="s">
        <v>87</v>
      </c>
      <c r="M3179" s="0" t="n">
        <v>9</v>
      </c>
      <c r="N3179" s="16" t="n">
        <f aca="false">I3179*K3179</f>
        <v>287238</v>
      </c>
      <c r="O3179" s="16" t="n">
        <f aca="false">I3179*(K3179-J3179)</f>
        <v>63210</v>
      </c>
      <c r="P3179" s="15" t="n">
        <f aca="false">K3179-J3179</f>
        <v>215</v>
      </c>
      <c r="Q3179" s="0" t="str">
        <f aca="false">IF(G3179=0,"Out of stock",IF(G3179&lt;H3179,"Understocked",IF(G3179&gt;Summary!$B$6*H3179,"Overstocked","Healthy")))</f>
        <v>Healthy</v>
      </c>
      <c r="R3179" s="0" t="str">
        <f aca="false">IF(I3179&gt;=Summary!$B$7,"Fast",IF(I3179&lt;Summary!$B$8,"Slow","Medium"))</f>
        <v>Fast</v>
      </c>
      <c r="S3179" s="15" t="n">
        <f aca="false">IF(M3179&gt;Summary!$B$5,1,0)</f>
        <v>1</v>
      </c>
      <c r="T3179" s="16" t="n">
        <f aca="false">IF(Q3179="Overstocked",(G3179-Summary!$B$6*H3179)*J3179,0)</f>
        <v>0</v>
      </c>
    </row>
    <row r="3180" customFormat="false" ht="15" hidden="false" customHeight="false" outlineLevel="0" collapsed="false">
      <c r="A3180" s="0" t="s">
        <v>3278</v>
      </c>
      <c r="B3180" s="0" t="s">
        <v>113</v>
      </c>
      <c r="C3180" s="0" t="s">
        <v>104</v>
      </c>
      <c r="D3180" s="0" t="s">
        <v>79</v>
      </c>
      <c r="E3180" s="14" t="n">
        <v>45255</v>
      </c>
      <c r="F3180" s="14" t="n">
        <v>45262</v>
      </c>
      <c r="G3180" s="0" t="n">
        <v>338</v>
      </c>
      <c r="H3180" s="0" t="n">
        <v>62</v>
      </c>
      <c r="I3180" s="0" t="n">
        <v>17</v>
      </c>
      <c r="J3180" s="0" t="n">
        <v>810</v>
      </c>
      <c r="K3180" s="0" t="n">
        <v>989</v>
      </c>
      <c r="L3180" s="15" t="s">
        <v>93</v>
      </c>
      <c r="M3180" s="0" t="n">
        <v>7</v>
      </c>
      <c r="N3180" s="16" t="n">
        <f aca="false">I3180*K3180</f>
        <v>16813</v>
      </c>
      <c r="O3180" s="16" t="n">
        <f aca="false">I3180*(K3180-J3180)</f>
        <v>3043</v>
      </c>
      <c r="P3180" s="15" t="n">
        <f aca="false">K3180-J3180</f>
        <v>179</v>
      </c>
      <c r="Q3180" s="0" t="str">
        <f aca="false">IF(G3180=0,"Out of stock",IF(G3180&lt;H3180,"Understocked",IF(G3180&gt;Summary!$B$6*H3180,"Overstocked","Healthy")))</f>
        <v>Overstocked</v>
      </c>
      <c r="R3180" s="0" t="str">
        <f aca="false">IF(I3180&gt;=Summary!$B$7,"Fast",IF(I3180&lt;Summary!$B$8,"Slow","Medium"))</f>
        <v>Slow</v>
      </c>
      <c r="S3180" s="15" t="n">
        <f aca="false">IF(M3180&gt;Summary!$B$5,1,0)</f>
        <v>0</v>
      </c>
      <c r="T3180" s="16" t="n">
        <f aca="false">IF(Q3180="Overstocked",(G3180-Summary!$B$6*H3180)*J3180,0)</f>
        <v>72900</v>
      </c>
    </row>
    <row r="3181" customFormat="false" ht="15" hidden="false" customHeight="false" outlineLevel="0" collapsed="false">
      <c r="A3181" s="0" t="s">
        <v>3279</v>
      </c>
      <c r="B3181" s="0" t="s">
        <v>111</v>
      </c>
      <c r="C3181" s="0" t="s">
        <v>85</v>
      </c>
      <c r="D3181" s="0" t="s">
        <v>90</v>
      </c>
      <c r="E3181" s="14" t="n">
        <v>44956</v>
      </c>
      <c r="F3181" s="14" t="n">
        <v>44964</v>
      </c>
      <c r="G3181" s="0" t="n">
        <v>426</v>
      </c>
      <c r="H3181" s="0" t="n">
        <v>150</v>
      </c>
      <c r="I3181" s="0" t="n">
        <v>95</v>
      </c>
      <c r="J3181" s="0" t="n">
        <v>1872</v>
      </c>
      <c r="K3181" s="0" t="n">
        <v>2043</v>
      </c>
      <c r="L3181" s="15" t="s">
        <v>93</v>
      </c>
      <c r="M3181" s="0" t="n">
        <v>8</v>
      </c>
      <c r="N3181" s="16" t="n">
        <f aca="false">I3181*K3181</f>
        <v>194085</v>
      </c>
      <c r="O3181" s="16" t="n">
        <f aca="false">I3181*(K3181-J3181)</f>
        <v>16245</v>
      </c>
      <c r="P3181" s="15" t="n">
        <f aca="false">K3181-J3181</f>
        <v>171</v>
      </c>
      <c r="Q3181" s="0" t="str">
        <f aca="false">IF(G3181=0,"Out of stock",IF(G3181&lt;H3181,"Understocked",IF(G3181&gt;Summary!$B$6*H3181,"Overstocked","Healthy")))</f>
        <v>Healthy</v>
      </c>
      <c r="R3181" s="0" t="str">
        <f aca="false">IF(I3181&gt;=Summary!$B$7,"Fast",IF(I3181&lt;Summary!$B$8,"Slow","Medium"))</f>
        <v>Slow</v>
      </c>
      <c r="S3181" s="15" t="n">
        <f aca="false">IF(M3181&gt;Summary!$B$5,1,0)</f>
        <v>1</v>
      </c>
      <c r="T3181" s="16" t="n">
        <f aca="false">IF(Q3181="Overstocked",(G3181-Summary!$B$6*H3181)*J3181,0)</f>
        <v>0</v>
      </c>
    </row>
    <row r="3182" customFormat="false" ht="15" hidden="false" customHeight="false" outlineLevel="0" collapsed="false">
      <c r="A3182" s="0" t="s">
        <v>3280</v>
      </c>
      <c r="B3182" s="0" t="s">
        <v>107</v>
      </c>
      <c r="C3182" s="0" t="s">
        <v>96</v>
      </c>
      <c r="D3182" s="0" t="s">
        <v>79</v>
      </c>
      <c r="E3182" s="14" t="n">
        <v>45155</v>
      </c>
      <c r="F3182" s="14" t="n">
        <v>45156</v>
      </c>
      <c r="G3182" s="0" t="n">
        <v>338</v>
      </c>
      <c r="H3182" s="0" t="n">
        <v>71</v>
      </c>
      <c r="I3182" s="0" t="n">
        <v>69</v>
      </c>
      <c r="J3182" s="0" t="n">
        <v>1308</v>
      </c>
      <c r="K3182" s="0" t="n">
        <v>1639</v>
      </c>
      <c r="L3182" s="15" t="s">
        <v>93</v>
      </c>
      <c r="M3182" s="0" t="n">
        <v>1</v>
      </c>
      <c r="N3182" s="16" t="n">
        <f aca="false">I3182*K3182</f>
        <v>113091</v>
      </c>
      <c r="O3182" s="16" t="n">
        <f aca="false">I3182*(K3182-J3182)</f>
        <v>22839</v>
      </c>
      <c r="P3182" s="15" t="n">
        <f aca="false">K3182-J3182</f>
        <v>331</v>
      </c>
      <c r="Q3182" s="0" t="str">
        <f aca="false">IF(G3182=0,"Out of stock",IF(G3182&lt;H3182,"Understocked",IF(G3182&gt;Summary!$B$6*H3182,"Overstocked","Healthy")))</f>
        <v>Overstocked</v>
      </c>
      <c r="R3182" s="0" t="str">
        <f aca="false">IF(I3182&gt;=Summary!$B$7,"Fast",IF(I3182&lt;Summary!$B$8,"Slow","Medium"))</f>
        <v>Slow</v>
      </c>
      <c r="S3182" s="15" t="n">
        <f aca="false">IF(M3182&gt;Summary!$B$5,1,0)</f>
        <v>0</v>
      </c>
      <c r="T3182" s="16" t="n">
        <f aca="false">IF(Q3182="Overstocked",(G3182-Summary!$B$6*H3182)*J3182,0)</f>
        <v>70632</v>
      </c>
    </row>
    <row r="3183" customFormat="false" ht="15" hidden="false" customHeight="false" outlineLevel="0" collapsed="false">
      <c r="A3183" s="0" t="s">
        <v>3281</v>
      </c>
      <c r="B3183" s="0" t="s">
        <v>77</v>
      </c>
      <c r="C3183" s="0" t="s">
        <v>85</v>
      </c>
      <c r="D3183" s="0" t="s">
        <v>79</v>
      </c>
      <c r="E3183" s="14" t="n">
        <v>45041</v>
      </c>
      <c r="F3183" s="14" t="n">
        <v>45051</v>
      </c>
      <c r="G3183" s="0" t="n">
        <v>375</v>
      </c>
      <c r="H3183" s="0" t="n">
        <v>113</v>
      </c>
      <c r="I3183" s="0" t="n">
        <v>124</v>
      </c>
      <c r="J3183" s="0" t="n">
        <v>1313</v>
      </c>
      <c r="K3183" s="0" t="n">
        <v>1733</v>
      </c>
      <c r="L3183" s="15" t="s">
        <v>97</v>
      </c>
      <c r="M3183" s="0" t="n">
        <v>10</v>
      </c>
      <c r="N3183" s="16" t="n">
        <f aca="false">I3183*K3183</f>
        <v>214892</v>
      </c>
      <c r="O3183" s="16" t="n">
        <f aca="false">I3183*(K3183-J3183)</f>
        <v>52080</v>
      </c>
      <c r="P3183" s="15" t="n">
        <f aca="false">K3183-J3183</f>
        <v>420</v>
      </c>
      <c r="Q3183" s="0" t="str">
        <f aca="false">IF(G3183=0,"Out of stock",IF(G3183&lt;H3183,"Understocked",IF(G3183&gt;Summary!$B$6*H3183,"Overstocked","Healthy")))</f>
        <v>Healthy</v>
      </c>
      <c r="R3183" s="0" t="str">
        <f aca="false">IF(I3183&gt;=Summary!$B$7,"Fast",IF(I3183&lt;Summary!$B$8,"Slow","Medium"))</f>
        <v>Medium</v>
      </c>
      <c r="S3183" s="15" t="n">
        <f aca="false">IF(M3183&gt;Summary!$B$5,1,0)</f>
        <v>1</v>
      </c>
      <c r="T3183" s="16" t="n">
        <f aca="false">IF(Q3183="Overstocked",(G3183-Summary!$B$6*H3183)*J3183,0)</f>
        <v>0</v>
      </c>
    </row>
    <row r="3184" customFormat="false" ht="15" hidden="false" customHeight="false" outlineLevel="0" collapsed="false">
      <c r="A3184" s="0" t="s">
        <v>3282</v>
      </c>
      <c r="B3184" s="0" t="s">
        <v>111</v>
      </c>
      <c r="C3184" s="0" t="s">
        <v>78</v>
      </c>
      <c r="D3184" s="0" t="s">
        <v>102</v>
      </c>
      <c r="E3184" s="14" t="n">
        <v>45616</v>
      </c>
      <c r="F3184" s="14" t="n">
        <v>45618</v>
      </c>
      <c r="G3184" s="0" t="n">
        <v>341</v>
      </c>
      <c r="H3184" s="0" t="n">
        <v>110</v>
      </c>
      <c r="I3184" s="0" t="n">
        <v>296</v>
      </c>
      <c r="J3184" s="0" t="n">
        <v>781</v>
      </c>
      <c r="K3184" s="0" t="n">
        <v>1156</v>
      </c>
      <c r="L3184" s="15" t="s">
        <v>97</v>
      </c>
      <c r="M3184" s="0" t="n">
        <v>2</v>
      </c>
      <c r="N3184" s="16" t="n">
        <f aca="false">I3184*K3184</f>
        <v>342176</v>
      </c>
      <c r="O3184" s="16" t="n">
        <f aca="false">I3184*(K3184-J3184)</f>
        <v>111000</v>
      </c>
      <c r="P3184" s="15" t="n">
        <f aca="false">K3184-J3184</f>
        <v>375</v>
      </c>
      <c r="Q3184" s="0" t="str">
        <f aca="false">IF(G3184=0,"Out of stock",IF(G3184&lt;H3184,"Understocked",IF(G3184&gt;Summary!$B$6*H3184,"Overstocked","Healthy")))</f>
        <v>Healthy</v>
      </c>
      <c r="R3184" s="0" t="str">
        <f aca="false">IF(I3184&gt;=Summary!$B$7,"Fast",IF(I3184&lt;Summary!$B$8,"Slow","Medium"))</f>
        <v>Fast</v>
      </c>
      <c r="S3184" s="15" t="n">
        <f aca="false">IF(M3184&gt;Summary!$B$5,1,0)</f>
        <v>0</v>
      </c>
      <c r="T3184" s="16" t="n">
        <f aca="false">IF(Q3184="Overstocked",(G3184-Summary!$B$6*H3184)*J3184,0)</f>
        <v>0</v>
      </c>
    </row>
    <row r="3185" customFormat="false" ht="15" hidden="false" customHeight="false" outlineLevel="0" collapsed="false">
      <c r="A3185" s="0" t="s">
        <v>3283</v>
      </c>
      <c r="B3185" s="0" t="s">
        <v>113</v>
      </c>
      <c r="C3185" s="0" t="s">
        <v>85</v>
      </c>
      <c r="D3185" s="0" t="s">
        <v>102</v>
      </c>
      <c r="E3185" s="14" t="n">
        <v>45469</v>
      </c>
      <c r="F3185" s="14" t="n">
        <v>45470</v>
      </c>
      <c r="G3185" s="0" t="n">
        <v>27</v>
      </c>
      <c r="H3185" s="0" t="n">
        <v>133</v>
      </c>
      <c r="I3185" s="0" t="n">
        <v>139</v>
      </c>
      <c r="J3185" s="0" t="n">
        <v>1148</v>
      </c>
      <c r="K3185" s="0" t="n">
        <v>1591</v>
      </c>
      <c r="L3185" s="15" t="s">
        <v>82</v>
      </c>
      <c r="M3185" s="0" t="n">
        <v>1</v>
      </c>
      <c r="N3185" s="16" t="n">
        <f aca="false">I3185*K3185</f>
        <v>221149</v>
      </c>
      <c r="O3185" s="16" t="n">
        <f aca="false">I3185*(K3185-J3185)</f>
        <v>61577</v>
      </c>
      <c r="P3185" s="15" t="n">
        <f aca="false">K3185-J3185</f>
        <v>443</v>
      </c>
      <c r="Q3185" s="0" t="str">
        <f aca="false">IF(G3185=0,"Out of stock",IF(G3185&lt;H3185,"Understocked",IF(G3185&gt;Summary!$B$6*H3185,"Overstocked","Healthy")))</f>
        <v>Understocked</v>
      </c>
      <c r="R3185" s="0" t="str">
        <f aca="false">IF(I3185&gt;=Summary!$B$7,"Fast",IF(I3185&lt;Summary!$B$8,"Slow","Medium"))</f>
        <v>Medium</v>
      </c>
      <c r="S3185" s="15" t="n">
        <f aca="false">IF(M3185&gt;Summary!$B$5,1,0)</f>
        <v>0</v>
      </c>
      <c r="T3185" s="16" t="n">
        <f aca="false">IF(Q3185="Overstocked",(G3185-Summary!$B$6*H3185)*J3185,0)</f>
        <v>0</v>
      </c>
    </row>
    <row r="3186" customFormat="false" ht="15" hidden="false" customHeight="false" outlineLevel="0" collapsed="false">
      <c r="A3186" s="0" t="s">
        <v>3284</v>
      </c>
      <c r="B3186" s="0" t="s">
        <v>123</v>
      </c>
      <c r="C3186" s="0" t="s">
        <v>78</v>
      </c>
      <c r="D3186" s="0" t="s">
        <v>86</v>
      </c>
      <c r="E3186" s="14" t="n">
        <v>45273</v>
      </c>
      <c r="F3186" s="14" t="n">
        <v>45283</v>
      </c>
      <c r="G3186" s="0" t="n">
        <v>361</v>
      </c>
      <c r="H3186" s="0" t="n">
        <v>99</v>
      </c>
      <c r="I3186" s="0" t="n">
        <v>59</v>
      </c>
      <c r="J3186" s="0" t="n">
        <v>543</v>
      </c>
      <c r="K3186" s="0" t="n">
        <v>874</v>
      </c>
      <c r="L3186" s="15" t="s">
        <v>93</v>
      </c>
      <c r="M3186" s="0" t="n">
        <v>10</v>
      </c>
      <c r="N3186" s="16" t="n">
        <f aca="false">I3186*K3186</f>
        <v>51566</v>
      </c>
      <c r="O3186" s="16" t="n">
        <f aca="false">I3186*(K3186-J3186)</f>
        <v>19529</v>
      </c>
      <c r="P3186" s="15" t="n">
        <f aca="false">K3186-J3186</f>
        <v>331</v>
      </c>
      <c r="Q3186" s="0" t="str">
        <f aca="false">IF(G3186=0,"Out of stock",IF(G3186&lt;H3186,"Understocked",IF(G3186&gt;Summary!$B$6*H3186,"Overstocked","Healthy")))</f>
        <v>Healthy</v>
      </c>
      <c r="R3186" s="0" t="str">
        <f aca="false">IF(I3186&gt;=Summary!$B$7,"Fast",IF(I3186&lt;Summary!$B$8,"Slow","Medium"))</f>
        <v>Slow</v>
      </c>
      <c r="S3186" s="15" t="n">
        <f aca="false">IF(M3186&gt;Summary!$B$5,1,0)</f>
        <v>1</v>
      </c>
      <c r="T3186" s="16" t="n">
        <f aca="false">IF(Q3186="Overstocked",(G3186-Summary!$B$6*H3186)*J3186,0)</f>
        <v>0</v>
      </c>
    </row>
    <row r="3187" customFormat="false" ht="15" hidden="false" customHeight="false" outlineLevel="0" collapsed="false">
      <c r="A3187" s="0" t="s">
        <v>3285</v>
      </c>
      <c r="B3187" s="0" t="s">
        <v>123</v>
      </c>
      <c r="C3187" s="0" t="s">
        <v>85</v>
      </c>
      <c r="D3187" s="0" t="s">
        <v>79</v>
      </c>
      <c r="E3187" s="14" t="n">
        <v>45064</v>
      </c>
      <c r="F3187" s="14" t="n">
        <v>45072</v>
      </c>
      <c r="G3187" s="0" t="n">
        <v>228</v>
      </c>
      <c r="H3187" s="0" t="n">
        <v>139</v>
      </c>
      <c r="I3187" s="0" t="n">
        <v>94</v>
      </c>
      <c r="J3187" s="0" t="n">
        <v>1762</v>
      </c>
      <c r="K3187" s="0" t="n">
        <v>2158</v>
      </c>
      <c r="L3187" s="15" t="s">
        <v>82</v>
      </c>
      <c r="M3187" s="0" t="n">
        <v>8</v>
      </c>
      <c r="N3187" s="16" t="n">
        <f aca="false">I3187*K3187</f>
        <v>202852</v>
      </c>
      <c r="O3187" s="16" t="n">
        <f aca="false">I3187*(K3187-J3187)</f>
        <v>37224</v>
      </c>
      <c r="P3187" s="15" t="n">
        <f aca="false">K3187-J3187</f>
        <v>396</v>
      </c>
      <c r="Q3187" s="0" t="str">
        <f aca="false">IF(G3187=0,"Out of stock",IF(G3187&lt;H3187,"Understocked",IF(G3187&gt;Summary!$B$6*H3187,"Overstocked","Healthy")))</f>
        <v>Healthy</v>
      </c>
      <c r="R3187" s="0" t="str">
        <f aca="false">IF(I3187&gt;=Summary!$B$7,"Fast",IF(I3187&lt;Summary!$B$8,"Slow","Medium"))</f>
        <v>Slow</v>
      </c>
      <c r="S3187" s="15" t="n">
        <f aca="false">IF(M3187&gt;Summary!$B$5,1,0)</f>
        <v>1</v>
      </c>
      <c r="T3187" s="16" t="n">
        <f aca="false">IF(Q3187="Overstocked",(G3187-Summary!$B$6*H3187)*J3187,0)</f>
        <v>0</v>
      </c>
    </row>
    <row r="3188" customFormat="false" ht="15" hidden="false" customHeight="false" outlineLevel="0" collapsed="false">
      <c r="A3188" s="0" t="s">
        <v>3286</v>
      </c>
      <c r="B3188" s="0" t="s">
        <v>111</v>
      </c>
      <c r="C3188" s="0" t="s">
        <v>104</v>
      </c>
      <c r="D3188" s="0" t="s">
        <v>102</v>
      </c>
      <c r="E3188" s="14" t="n">
        <v>45251</v>
      </c>
      <c r="F3188" s="14" t="n">
        <v>45260</v>
      </c>
      <c r="G3188" s="0" t="n">
        <v>180</v>
      </c>
      <c r="H3188" s="0" t="n">
        <v>63</v>
      </c>
      <c r="I3188" s="0" t="n">
        <v>78</v>
      </c>
      <c r="J3188" s="0" t="n">
        <v>1209</v>
      </c>
      <c r="K3188" s="0" t="n">
        <v>1536</v>
      </c>
      <c r="L3188" s="15" t="s">
        <v>80</v>
      </c>
      <c r="M3188" s="0" t="n">
        <v>9</v>
      </c>
      <c r="N3188" s="16" t="n">
        <f aca="false">I3188*K3188</f>
        <v>119808</v>
      </c>
      <c r="O3188" s="16" t="n">
        <f aca="false">I3188*(K3188-J3188)</f>
        <v>25506</v>
      </c>
      <c r="P3188" s="15" t="n">
        <f aca="false">K3188-J3188</f>
        <v>327</v>
      </c>
      <c r="Q3188" s="0" t="str">
        <f aca="false">IF(G3188=0,"Out of stock",IF(G3188&lt;H3188,"Understocked",IF(G3188&gt;Summary!$B$6*H3188,"Overstocked","Healthy")))</f>
        <v>Healthy</v>
      </c>
      <c r="R3188" s="0" t="str">
        <f aca="false">IF(I3188&gt;=Summary!$B$7,"Fast",IF(I3188&lt;Summary!$B$8,"Slow","Medium"))</f>
        <v>Slow</v>
      </c>
      <c r="S3188" s="15" t="n">
        <f aca="false">IF(M3188&gt;Summary!$B$5,1,0)</f>
        <v>1</v>
      </c>
      <c r="T3188" s="16" t="n">
        <f aca="false">IF(Q3188="Overstocked",(G3188-Summary!$B$6*H3188)*J3188,0)</f>
        <v>0</v>
      </c>
    </row>
    <row r="3189" customFormat="false" ht="15" hidden="false" customHeight="false" outlineLevel="0" collapsed="false">
      <c r="A3189" s="0" t="s">
        <v>3287</v>
      </c>
      <c r="B3189" s="0" t="s">
        <v>89</v>
      </c>
      <c r="C3189" s="0" t="s">
        <v>104</v>
      </c>
      <c r="D3189" s="0" t="s">
        <v>90</v>
      </c>
      <c r="E3189" s="14" t="n">
        <v>45163</v>
      </c>
      <c r="F3189" s="14" t="n">
        <v>45168</v>
      </c>
      <c r="G3189" s="0" t="n">
        <v>314</v>
      </c>
      <c r="H3189" s="0" t="n">
        <v>59</v>
      </c>
      <c r="I3189" s="0" t="n">
        <v>116</v>
      </c>
      <c r="J3189" s="0" t="n">
        <v>1322</v>
      </c>
      <c r="K3189" s="0" t="n">
        <v>1380</v>
      </c>
      <c r="L3189" s="15" t="s">
        <v>80</v>
      </c>
      <c r="M3189" s="0" t="n">
        <v>5</v>
      </c>
      <c r="N3189" s="16" t="n">
        <f aca="false">I3189*K3189</f>
        <v>160080</v>
      </c>
      <c r="O3189" s="16" t="n">
        <f aca="false">I3189*(K3189-J3189)</f>
        <v>6728</v>
      </c>
      <c r="P3189" s="15" t="n">
        <f aca="false">K3189-J3189</f>
        <v>58</v>
      </c>
      <c r="Q3189" s="0" t="str">
        <f aca="false">IF(G3189=0,"Out of stock",IF(G3189&lt;H3189,"Understocked",IF(G3189&gt;Summary!$B$6*H3189,"Overstocked","Healthy")))</f>
        <v>Overstocked</v>
      </c>
      <c r="R3189" s="0" t="str">
        <f aca="false">IF(I3189&gt;=Summary!$B$7,"Fast",IF(I3189&lt;Summary!$B$8,"Slow","Medium"))</f>
        <v>Medium</v>
      </c>
      <c r="S3189" s="15" t="n">
        <f aca="false">IF(M3189&gt;Summary!$B$5,1,0)</f>
        <v>0</v>
      </c>
      <c r="T3189" s="16" t="n">
        <f aca="false">IF(Q3189="Overstocked",(G3189-Summary!$B$6*H3189)*J3189,0)</f>
        <v>103116</v>
      </c>
    </row>
    <row r="3190" customFormat="false" ht="15" hidden="false" customHeight="false" outlineLevel="0" collapsed="false">
      <c r="A3190" s="0" t="s">
        <v>3288</v>
      </c>
      <c r="B3190" s="0" t="s">
        <v>84</v>
      </c>
      <c r="C3190" s="0" t="s">
        <v>78</v>
      </c>
      <c r="D3190" s="0" t="s">
        <v>79</v>
      </c>
      <c r="E3190" s="14" t="n">
        <v>44982</v>
      </c>
      <c r="F3190" s="14" t="n">
        <v>44990</v>
      </c>
      <c r="G3190" s="0" t="n">
        <v>128</v>
      </c>
      <c r="H3190" s="0" t="n">
        <v>117</v>
      </c>
      <c r="I3190" s="0" t="n">
        <v>234</v>
      </c>
      <c r="J3190" s="0" t="n">
        <v>1187</v>
      </c>
      <c r="K3190" s="0" t="n">
        <v>1630</v>
      </c>
      <c r="L3190" s="15" t="s">
        <v>97</v>
      </c>
      <c r="M3190" s="0" t="n">
        <v>8</v>
      </c>
      <c r="N3190" s="16" t="n">
        <f aca="false">I3190*K3190</f>
        <v>381420</v>
      </c>
      <c r="O3190" s="16" t="n">
        <f aca="false">I3190*(K3190-J3190)</f>
        <v>103662</v>
      </c>
      <c r="P3190" s="15" t="n">
        <f aca="false">K3190-J3190</f>
        <v>443</v>
      </c>
      <c r="Q3190" s="0" t="str">
        <f aca="false">IF(G3190=0,"Out of stock",IF(G3190&lt;H3190,"Understocked",IF(G3190&gt;Summary!$B$6*H3190,"Overstocked","Healthy")))</f>
        <v>Healthy</v>
      </c>
      <c r="R3190" s="0" t="str">
        <f aca="false">IF(I3190&gt;=Summary!$B$7,"Fast",IF(I3190&lt;Summary!$B$8,"Slow","Medium"))</f>
        <v>Fast</v>
      </c>
      <c r="S3190" s="15" t="n">
        <f aca="false">IF(M3190&gt;Summary!$B$5,1,0)</f>
        <v>1</v>
      </c>
      <c r="T3190" s="16" t="n">
        <f aca="false">IF(Q3190="Overstocked",(G3190-Summary!$B$6*H3190)*J3190,0)</f>
        <v>0</v>
      </c>
    </row>
    <row r="3191" customFormat="false" ht="15" hidden="false" customHeight="false" outlineLevel="0" collapsed="false">
      <c r="A3191" s="0" t="s">
        <v>3289</v>
      </c>
      <c r="B3191" s="0" t="s">
        <v>95</v>
      </c>
      <c r="C3191" s="0" t="s">
        <v>85</v>
      </c>
      <c r="D3191" s="0" t="s">
        <v>90</v>
      </c>
      <c r="E3191" s="14" t="n">
        <v>45163</v>
      </c>
      <c r="F3191" s="14" t="n">
        <v>45166</v>
      </c>
      <c r="G3191" s="0" t="n">
        <v>62</v>
      </c>
      <c r="H3191" s="0" t="n">
        <v>87</v>
      </c>
      <c r="I3191" s="0" t="n">
        <v>64</v>
      </c>
      <c r="J3191" s="0" t="n">
        <v>898</v>
      </c>
      <c r="K3191" s="0" t="n">
        <v>1028</v>
      </c>
      <c r="L3191" s="15" t="s">
        <v>80</v>
      </c>
      <c r="M3191" s="0" t="n">
        <v>3</v>
      </c>
      <c r="N3191" s="16" t="n">
        <f aca="false">I3191*K3191</f>
        <v>65792</v>
      </c>
      <c r="O3191" s="16" t="n">
        <f aca="false">I3191*(K3191-J3191)</f>
        <v>8320</v>
      </c>
      <c r="P3191" s="15" t="n">
        <f aca="false">K3191-J3191</f>
        <v>130</v>
      </c>
      <c r="Q3191" s="0" t="str">
        <f aca="false">IF(G3191=0,"Out of stock",IF(G3191&lt;H3191,"Understocked",IF(G3191&gt;Summary!$B$6*H3191,"Overstocked","Healthy")))</f>
        <v>Understocked</v>
      </c>
      <c r="R3191" s="0" t="str">
        <f aca="false">IF(I3191&gt;=Summary!$B$7,"Fast",IF(I3191&lt;Summary!$B$8,"Slow","Medium"))</f>
        <v>Slow</v>
      </c>
      <c r="S3191" s="15" t="n">
        <f aca="false">IF(M3191&gt;Summary!$B$5,1,0)</f>
        <v>0</v>
      </c>
      <c r="T3191" s="16" t="n">
        <f aca="false">IF(Q3191="Overstocked",(G3191-Summary!$B$6*H3191)*J3191,0)</f>
        <v>0</v>
      </c>
    </row>
    <row r="3192" customFormat="false" ht="15" hidden="false" customHeight="false" outlineLevel="0" collapsed="false">
      <c r="A3192" s="0" t="s">
        <v>3290</v>
      </c>
      <c r="B3192" s="0" t="s">
        <v>123</v>
      </c>
      <c r="C3192" s="0" t="s">
        <v>96</v>
      </c>
      <c r="D3192" s="0" t="s">
        <v>102</v>
      </c>
      <c r="E3192" s="14" t="n">
        <v>45651</v>
      </c>
      <c r="F3192" s="14" t="n">
        <v>45659</v>
      </c>
      <c r="G3192" s="0" t="n">
        <v>179</v>
      </c>
      <c r="H3192" s="0" t="n">
        <v>81</v>
      </c>
      <c r="I3192" s="0" t="n">
        <v>106</v>
      </c>
      <c r="J3192" s="0" t="n">
        <v>1860</v>
      </c>
      <c r="K3192" s="0" t="n">
        <v>2069</v>
      </c>
      <c r="L3192" s="15" t="s">
        <v>82</v>
      </c>
      <c r="M3192" s="0" t="n">
        <v>8</v>
      </c>
      <c r="N3192" s="16" t="n">
        <f aca="false">I3192*K3192</f>
        <v>219314</v>
      </c>
      <c r="O3192" s="16" t="n">
        <f aca="false">I3192*(K3192-J3192)</f>
        <v>22154</v>
      </c>
      <c r="P3192" s="15" t="n">
        <f aca="false">K3192-J3192</f>
        <v>209</v>
      </c>
      <c r="Q3192" s="0" t="str">
        <f aca="false">IF(G3192=0,"Out of stock",IF(G3192&lt;H3192,"Understocked",IF(G3192&gt;Summary!$B$6*H3192,"Overstocked","Healthy")))</f>
        <v>Healthy</v>
      </c>
      <c r="R3192" s="0" t="str">
        <f aca="false">IF(I3192&gt;=Summary!$B$7,"Fast",IF(I3192&lt;Summary!$B$8,"Slow","Medium"))</f>
        <v>Medium</v>
      </c>
      <c r="S3192" s="15" t="n">
        <f aca="false">IF(M3192&gt;Summary!$B$5,1,0)</f>
        <v>1</v>
      </c>
      <c r="T3192" s="16" t="n">
        <f aca="false">IF(Q3192="Overstocked",(G3192-Summary!$B$6*H3192)*J3192,0)</f>
        <v>0</v>
      </c>
    </row>
    <row r="3193" customFormat="false" ht="15" hidden="false" customHeight="false" outlineLevel="0" collapsed="false">
      <c r="A3193" s="0" t="s">
        <v>3291</v>
      </c>
      <c r="B3193" s="0" t="s">
        <v>89</v>
      </c>
      <c r="C3193" s="0" t="s">
        <v>85</v>
      </c>
      <c r="D3193" s="0" t="s">
        <v>79</v>
      </c>
      <c r="E3193" s="14" t="n">
        <v>44945</v>
      </c>
      <c r="F3193" s="14" t="n">
        <v>44946</v>
      </c>
      <c r="G3193" s="0" t="n">
        <v>471</v>
      </c>
      <c r="H3193" s="0" t="n">
        <v>118</v>
      </c>
      <c r="I3193" s="0" t="n">
        <v>140</v>
      </c>
      <c r="J3193" s="0" t="n">
        <v>1076</v>
      </c>
      <c r="K3193" s="0" t="n">
        <v>1298</v>
      </c>
      <c r="L3193" s="15" t="s">
        <v>82</v>
      </c>
      <c r="M3193" s="0" t="n">
        <v>1</v>
      </c>
      <c r="N3193" s="16" t="n">
        <f aca="false">I3193*K3193</f>
        <v>181720</v>
      </c>
      <c r="O3193" s="16" t="n">
        <f aca="false">I3193*(K3193-J3193)</f>
        <v>31080</v>
      </c>
      <c r="P3193" s="15" t="n">
        <f aca="false">K3193-J3193</f>
        <v>222</v>
      </c>
      <c r="Q3193" s="0" t="str">
        <f aca="false">IF(G3193=0,"Out of stock",IF(G3193&lt;H3193,"Understocked",IF(G3193&gt;Summary!$B$6*H3193,"Overstocked","Healthy")))</f>
        <v>Healthy</v>
      </c>
      <c r="R3193" s="0" t="str">
        <f aca="false">IF(I3193&gt;=Summary!$B$7,"Fast",IF(I3193&lt;Summary!$B$8,"Slow","Medium"))</f>
        <v>Medium</v>
      </c>
      <c r="S3193" s="15" t="n">
        <f aca="false">IF(M3193&gt;Summary!$B$5,1,0)</f>
        <v>0</v>
      </c>
      <c r="T3193" s="16" t="n">
        <f aca="false">IF(Q3193="Overstocked",(G3193-Summary!$B$6*H3193)*J3193,0)</f>
        <v>0</v>
      </c>
    </row>
    <row r="3194" customFormat="false" ht="15" hidden="false" customHeight="false" outlineLevel="0" collapsed="false">
      <c r="A3194" s="0" t="s">
        <v>3292</v>
      </c>
      <c r="B3194" s="0" t="s">
        <v>101</v>
      </c>
      <c r="C3194" s="0" t="s">
        <v>85</v>
      </c>
      <c r="D3194" s="0" t="s">
        <v>102</v>
      </c>
      <c r="E3194" s="14" t="n">
        <v>45319</v>
      </c>
      <c r="F3194" s="14" t="n">
        <v>45321</v>
      </c>
      <c r="G3194" s="0" t="n">
        <v>268</v>
      </c>
      <c r="H3194" s="0" t="n">
        <v>68</v>
      </c>
      <c r="I3194" s="0" t="n">
        <v>190</v>
      </c>
      <c r="J3194" s="0" t="n">
        <v>1581</v>
      </c>
      <c r="K3194" s="0" t="n">
        <v>1766</v>
      </c>
      <c r="L3194" s="15" t="s">
        <v>93</v>
      </c>
      <c r="M3194" s="0" t="n">
        <v>2</v>
      </c>
      <c r="N3194" s="16" t="n">
        <f aca="false">I3194*K3194</f>
        <v>335540</v>
      </c>
      <c r="O3194" s="16" t="n">
        <f aca="false">I3194*(K3194-J3194)</f>
        <v>35150</v>
      </c>
      <c r="P3194" s="15" t="n">
        <f aca="false">K3194-J3194</f>
        <v>185</v>
      </c>
      <c r="Q3194" s="0" t="str">
        <f aca="false">IF(G3194=0,"Out of stock",IF(G3194&lt;H3194,"Understocked",IF(G3194&gt;Summary!$B$6*H3194,"Overstocked","Healthy")))</f>
        <v>Healthy</v>
      </c>
      <c r="R3194" s="0" t="str">
        <f aca="false">IF(I3194&gt;=Summary!$B$7,"Fast",IF(I3194&lt;Summary!$B$8,"Slow","Medium"))</f>
        <v>Medium</v>
      </c>
      <c r="S3194" s="15" t="n">
        <f aca="false">IF(M3194&gt;Summary!$B$5,1,0)</f>
        <v>0</v>
      </c>
      <c r="T3194" s="16" t="n">
        <f aca="false">IF(Q3194="Overstocked",(G3194-Summary!$B$6*H3194)*J3194,0)</f>
        <v>0</v>
      </c>
    </row>
    <row r="3195" customFormat="false" ht="15" hidden="false" customHeight="false" outlineLevel="0" collapsed="false">
      <c r="A3195" s="0" t="s">
        <v>3293</v>
      </c>
      <c r="B3195" s="0" t="s">
        <v>95</v>
      </c>
      <c r="C3195" s="0" t="s">
        <v>104</v>
      </c>
      <c r="D3195" s="0" t="s">
        <v>90</v>
      </c>
      <c r="E3195" s="14" t="n">
        <v>45499</v>
      </c>
      <c r="F3195" s="14" t="n">
        <v>45509</v>
      </c>
      <c r="G3195" s="0" t="n">
        <v>330</v>
      </c>
      <c r="H3195" s="0" t="n">
        <v>93</v>
      </c>
      <c r="I3195" s="0" t="n">
        <v>226</v>
      </c>
      <c r="J3195" s="0" t="n">
        <v>1831</v>
      </c>
      <c r="K3195" s="0" t="n">
        <v>2057</v>
      </c>
      <c r="L3195" s="15" t="s">
        <v>80</v>
      </c>
      <c r="M3195" s="0" t="n">
        <v>10</v>
      </c>
      <c r="N3195" s="16" t="n">
        <f aca="false">I3195*K3195</f>
        <v>464882</v>
      </c>
      <c r="O3195" s="16" t="n">
        <f aca="false">I3195*(K3195-J3195)</f>
        <v>51076</v>
      </c>
      <c r="P3195" s="15" t="n">
        <f aca="false">K3195-J3195</f>
        <v>226</v>
      </c>
      <c r="Q3195" s="0" t="str">
        <f aca="false">IF(G3195=0,"Out of stock",IF(G3195&lt;H3195,"Understocked",IF(G3195&gt;Summary!$B$6*H3195,"Overstocked","Healthy")))</f>
        <v>Healthy</v>
      </c>
      <c r="R3195" s="0" t="str">
        <f aca="false">IF(I3195&gt;=Summary!$B$7,"Fast",IF(I3195&lt;Summary!$B$8,"Slow","Medium"))</f>
        <v>Fast</v>
      </c>
      <c r="S3195" s="15" t="n">
        <f aca="false">IF(M3195&gt;Summary!$B$5,1,0)</f>
        <v>1</v>
      </c>
      <c r="T3195" s="16" t="n">
        <f aca="false">IF(Q3195="Overstocked",(G3195-Summary!$B$6*H3195)*J3195,0)</f>
        <v>0</v>
      </c>
    </row>
    <row r="3196" customFormat="false" ht="15" hidden="false" customHeight="false" outlineLevel="0" collapsed="false">
      <c r="A3196" s="0" t="s">
        <v>3294</v>
      </c>
      <c r="B3196" s="0" t="s">
        <v>123</v>
      </c>
      <c r="C3196" s="0" t="s">
        <v>104</v>
      </c>
      <c r="D3196" s="0" t="s">
        <v>90</v>
      </c>
      <c r="E3196" s="14" t="n">
        <v>44927</v>
      </c>
      <c r="F3196" s="14" t="n">
        <v>44936</v>
      </c>
      <c r="G3196" s="0" t="n">
        <v>285</v>
      </c>
      <c r="H3196" s="0" t="n">
        <v>136</v>
      </c>
      <c r="I3196" s="0" t="n">
        <v>141</v>
      </c>
      <c r="J3196" s="0" t="n">
        <v>1791</v>
      </c>
      <c r="K3196" s="0" t="n">
        <v>2243</v>
      </c>
      <c r="L3196" s="15" t="s">
        <v>93</v>
      </c>
      <c r="M3196" s="0" t="n">
        <v>9</v>
      </c>
      <c r="N3196" s="16" t="n">
        <f aca="false">I3196*K3196</f>
        <v>316263</v>
      </c>
      <c r="O3196" s="16" t="n">
        <f aca="false">I3196*(K3196-J3196)</f>
        <v>63732</v>
      </c>
      <c r="P3196" s="15" t="n">
        <f aca="false">K3196-J3196</f>
        <v>452</v>
      </c>
      <c r="Q3196" s="0" t="str">
        <f aca="false">IF(G3196=0,"Out of stock",IF(G3196&lt;H3196,"Understocked",IF(G3196&gt;Summary!$B$6*H3196,"Overstocked","Healthy")))</f>
        <v>Healthy</v>
      </c>
      <c r="R3196" s="0" t="str">
        <f aca="false">IF(I3196&gt;=Summary!$B$7,"Fast",IF(I3196&lt;Summary!$B$8,"Slow","Medium"))</f>
        <v>Medium</v>
      </c>
      <c r="S3196" s="15" t="n">
        <f aca="false">IF(M3196&gt;Summary!$B$5,1,0)</f>
        <v>1</v>
      </c>
      <c r="T3196" s="16" t="n">
        <f aca="false">IF(Q3196="Overstocked",(G3196-Summary!$B$6*H3196)*J3196,0)</f>
        <v>0</v>
      </c>
    </row>
    <row r="3197" customFormat="false" ht="15" hidden="false" customHeight="false" outlineLevel="0" collapsed="false">
      <c r="A3197" s="0" t="s">
        <v>3295</v>
      </c>
      <c r="B3197" s="0" t="s">
        <v>95</v>
      </c>
      <c r="C3197" s="0" t="s">
        <v>96</v>
      </c>
      <c r="D3197" s="0" t="s">
        <v>79</v>
      </c>
      <c r="E3197" s="14" t="n">
        <v>45038</v>
      </c>
      <c r="F3197" s="14" t="n">
        <v>45042</v>
      </c>
      <c r="G3197" s="0" t="n">
        <v>230</v>
      </c>
      <c r="H3197" s="0" t="n">
        <v>124</v>
      </c>
      <c r="I3197" s="0" t="n">
        <v>37</v>
      </c>
      <c r="J3197" s="0" t="n">
        <v>537</v>
      </c>
      <c r="K3197" s="0" t="n">
        <v>722</v>
      </c>
      <c r="L3197" s="15" t="s">
        <v>93</v>
      </c>
      <c r="M3197" s="0" t="n">
        <v>4</v>
      </c>
      <c r="N3197" s="16" t="n">
        <f aca="false">I3197*K3197</f>
        <v>26714</v>
      </c>
      <c r="O3197" s="16" t="n">
        <f aca="false">I3197*(K3197-J3197)</f>
        <v>6845</v>
      </c>
      <c r="P3197" s="15" t="n">
        <f aca="false">K3197-J3197</f>
        <v>185</v>
      </c>
      <c r="Q3197" s="0" t="str">
        <f aca="false">IF(G3197=0,"Out of stock",IF(G3197&lt;H3197,"Understocked",IF(G3197&gt;Summary!$B$6*H3197,"Overstocked","Healthy")))</f>
        <v>Healthy</v>
      </c>
      <c r="R3197" s="0" t="str">
        <f aca="false">IF(I3197&gt;=Summary!$B$7,"Fast",IF(I3197&lt;Summary!$B$8,"Slow","Medium"))</f>
        <v>Slow</v>
      </c>
      <c r="S3197" s="15" t="n">
        <f aca="false">IF(M3197&gt;Summary!$B$5,1,0)</f>
        <v>0</v>
      </c>
      <c r="T3197" s="16" t="n">
        <f aca="false">IF(Q3197="Overstocked",(G3197-Summary!$B$6*H3197)*J3197,0)</f>
        <v>0</v>
      </c>
    </row>
    <row r="3198" customFormat="false" ht="15" hidden="false" customHeight="false" outlineLevel="0" collapsed="false">
      <c r="A3198" s="0" t="s">
        <v>3296</v>
      </c>
      <c r="B3198" s="0" t="s">
        <v>113</v>
      </c>
      <c r="C3198" s="0" t="s">
        <v>78</v>
      </c>
      <c r="D3198" s="0" t="s">
        <v>86</v>
      </c>
      <c r="E3198" s="14" t="n">
        <v>45168</v>
      </c>
      <c r="F3198" s="14" t="n">
        <v>45169</v>
      </c>
      <c r="G3198" s="0" t="n">
        <v>491</v>
      </c>
      <c r="H3198" s="0" t="n">
        <v>139</v>
      </c>
      <c r="I3198" s="0" t="n">
        <v>159</v>
      </c>
      <c r="J3198" s="0" t="n">
        <v>996</v>
      </c>
      <c r="K3198" s="0" t="n">
        <v>1239</v>
      </c>
      <c r="L3198" s="15" t="s">
        <v>93</v>
      </c>
      <c r="M3198" s="0" t="n">
        <v>1</v>
      </c>
      <c r="N3198" s="16" t="n">
        <f aca="false">I3198*K3198</f>
        <v>197001</v>
      </c>
      <c r="O3198" s="16" t="n">
        <f aca="false">I3198*(K3198-J3198)</f>
        <v>38637</v>
      </c>
      <c r="P3198" s="15" t="n">
        <f aca="false">K3198-J3198</f>
        <v>243</v>
      </c>
      <c r="Q3198" s="0" t="str">
        <f aca="false">IF(G3198=0,"Out of stock",IF(G3198&lt;H3198,"Understocked",IF(G3198&gt;Summary!$B$6*H3198,"Overstocked","Healthy")))</f>
        <v>Healthy</v>
      </c>
      <c r="R3198" s="0" t="str">
        <f aca="false">IF(I3198&gt;=Summary!$B$7,"Fast",IF(I3198&lt;Summary!$B$8,"Slow","Medium"))</f>
        <v>Medium</v>
      </c>
      <c r="S3198" s="15" t="n">
        <f aca="false">IF(M3198&gt;Summary!$B$5,1,0)</f>
        <v>0</v>
      </c>
      <c r="T3198" s="16" t="n">
        <f aca="false">IF(Q3198="Overstocked",(G3198-Summary!$B$6*H3198)*J3198,0)</f>
        <v>0</v>
      </c>
    </row>
    <row r="3199" customFormat="false" ht="15" hidden="false" customHeight="false" outlineLevel="0" collapsed="false">
      <c r="A3199" s="0" t="s">
        <v>3297</v>
      </c>
      <c r="B3199" s="0" t="s">
        <v>113</v>
      </c>
      <c r="C3199" s="0" t="s">
        <v>78</v>
      </c>
      <c r="D3199" s="0" t="s">
        <v>102</v>
      </c>
      <c r="E3199" s="14" t="n">
        <v>45103</v>
      </c>
      <c r="F3199" s="14" t="n">
        <v>45104</v>
      </c>
      <c r="G3199" s="0" t="n">
        <v>332</v>
      </c>
      <c r="H3199" s="0" t="n">
        <v>119</v>
      </c>
      <c r="I3199" s="0" t="n">
        <v>242</v>
      </c>
      <c r="J3199" s="0" t="n">
        <v>277</v>
      </c>
      <c r="K3199" s="0" t="n">
        <v>670</v>
      </c>
      <c r="L3199" s="15" t="s">
        <v>97</v>
      </c>
      <c r="M3199" s="0" t="n">
        <v>1</v>
      </c>
      <c r="N3199" s="16" t="n">
        <f aca="false">I3199*K3199</f>
        <v>162140</v>
      </c>
      <c r="O3199" s="16" t="n">
        <f aca="false">I3199*(K3199-J3199)</f>
        <v>95106</v>
      </c>
      <c r="P3199" s="15" t="n">
        <f aca="false">K3199-J3199</f>
        <v>393</v>
      </c>
      <c r="Q3199" s="0" t="str">
        <f aca="false">IF(G3199=0,"Out of stock",IF(G3199&lt;H3199,"Understocked",IF(G3199&gt;Summary!$B$6*H3199,"Overstocked","Healthy")))</f>
        <v>Healthy</v>
      </c>
      <c r="R3199" s="0" t="str">
        <f aca="false">IF(I3199&gt;=Summary!$B$7,"Fast",IF(I3199&lt;Summary!$B$8,"Slow","Medium"))</f>
        <v>Fast</v>
      </c>
      <c r="S3199" s="15" t="n">
        <f aca="false">IF(M3199&gt;Summary!$B$5,1,0)</f>
        <v>0</v>
      </c>
      <c r="T3199" s="16" t="n">
        <f aca="false">IF(Q3199="Overstocked",(G3199-Summary!$B$6*H3199)*J3199,0)</f>
        <v>0</v>
      </c>
    </row>
    <row r="3200" customFormat="false" ht="15" hidden="false" customHeight="false" outlineLevel="0" collapsed="false">
      <c r="A3200" s="0" t="s">
        <v>3298</v>
      </c>
      <c r="B3200" s="0" t="s">
        <v>123</v>
      </c>
      <c r="C3200" s="0" t="s">
        <v>78</v>
      </c>
      <c r="D3200" s="0" t="s">
        <v>92</v>
      </c>
      <c r="E3200" s="14" t="n">
        <v>45178</v>
      </c>
      <c r="F3200" s="14" t="n">
        <v>45183</v>
      </c>
      <c r="G3200" s="0" t="n">
        <v>27</v>
      </c>
      <c r="H3200" s="0" t="n">
        <v>116</v>
      </c>
      <c r="I3200" s="0" t="n">
        <v>38</v>
      </c>
      <c r="J3200" s="0" t="n">
        <v>499</v>
      </c>
      <c r="K3200" s="0" t="n">
        <v>700</v>
      </c>
      <c r="L3200" s="15" t="s">
        <v>93</v>
      </c>
      <c r="M3200" s="0" t="n">
        <v>5</v>
      </c>
      <c r="N3200" s="16" t="n">
        <f aca="false">I3200*K3200</f>
        <v>26600</v>
      </c>
      <c r="O3200" s="16" t="n">
        <f aca="false">I3200*(K3200-J3200)</f>
        <v>7638</v>
      </c>
      <c r="P3200" s="15" t="n">
        <f aca="false">K3200-J3200</f>
        <v>201</v>
      </c>
      <c r="Q3200" s="0" t="str">
        <f aca="false">IF(G3200=0,"Out of stock",IF(G3200&lt;H3200,"Understocked",IF(G3200&gt;Summary!$B$6*H3200,"Overstocked","Healthy")))</f>
        <v>Understocked</v>
      </c>
      <c r="R3200" s="0" t="str">
        <f aca="false">IF(I3200&gt;=Summary!$B$7,"Fast",IF(I3200&lt;Summary!$B$8,"Slow","Medium"))</f>
        <v>Slow</v>
      </c>
      <c r="S3200" s="15" t="n">
        <f aca="false">IF(M3200&gt;Summary!$B$5,1,0)</f>
        <v>0</v>
      </c>
      <c r="T3200" s="16" t="n">
        <f aca="false">IF(Q3200="Overstocked",(G3200-Summary!$B$6*H3200)*J3200,0)</f>
        <v>0</v>
      </c>
    </row>
    <row r="3201" customFormat="false" ht="15" hidden="false" customHeight="false" outlineLevel="0" collapsed="false">
      <c r="A3201" s="0" t="s">
        <v>3299</v>
      </c>
      <c r="B3201" s="0" t="s">
        <v>95</v>
      </c>
      <c r="C3201" s="0" t="s">
        <v>78</v>
      </c>
      <c r="D3201" s="0" t="s">
        <v>92</v>
      </c>
      <c r="E3201" s="14" t="n">
        <v>45616</v>
      </c>
      <c r="F3201" s="14" t="n">
        <v>45624</v>
      </c>
      <c r="G3201" s="0" t="n">
        <v>223</v>
      </c>
      <c r="H3201" s="0" t="n">
        <v>74</v>
      </c>
      <c r="I3201" s="0" t="n">
        <v>183</v>
      </c>
      <c r="J3201" s="0" t="n">
        <v>1572</v>
      </c>
      <c r="K3201" s="0" t="n">
        <v>2007</v>
      </c>
      <c r="L3201" s="15" t="s">
        <v>93</v>
      </c>
      <c r="M3201" s="0" t="n">
        <v>8</v>
      </c>
      <c r="N3201" s="16" t="n">
        <f aca="false">I3201*K3201</f>
        <v>367281</v>
      </c>
      <c r="O3201" s="16" t="n">
        <f aca="false">I3201*(K3201-J3201)</f>
        <v>79605</v>
      </c>
      <c r="P3201" s="15" t="n">
        <f aca="false">K3201-J3201</f>
        <v>435</v>
      </c>
      <c r="Q3201" s="0" t="str">
        <f aca="false">IF(G3201=0,"Out of stock",IF(G3201&lt;H3201,"Understocked",IF(G3201&gt;Summary!$B$6*H3201,"Overstocked","Healthy")))</f>
        <v>Healthy</v>
      </c>
      <c r="R3201" s="0" t="str">
        <f aca="false">IF(I3201&gt;=Summary!$B$7,"Fast",IF(I3201&lt;Summary!$B$8,"Slow","Medium"))</f>
        <v>Medium</v>
      </c>
      <c r="S3201" s="15" t="n">
        <f aca="false">IF(M3201&gt;Summary!$B$5,1,0)</f>
        <v>1</v>
      </c>
      <c r="T3201" s="16" t="n">
        <f aca="false">IF(Q3201="Overstocked",(G3201-Summary!$B$6*H3201)*J3201,0)</f>
        <v>0</v>
      </c>
    </row>
    <row r="3202" customFormat="false" ht="15" hidden="false" customHeight="false" outlineLevel="0" collapsed="false">
      <c r="A3202" s="0" t="s">
        <v>3300</v>
      </c>
      <c r="B3202" s="0" t="s">
        <v>111</v>
      </c>
      <c r="C3202" s="0" t="s">
        <v>78</v>
      </c>
      <c r="D3202" s="0" t="s">
        <v>102</v>
      </c>
      <c r="E3202" s="14" t="n">
        <v>45279</v>
      </c>
      <c r="F3202" s="14" t="n">
        <v>45288</v>
      </c>
      <c r="G3202" s="0" t="n">
        <v>475</v>
      </c>
      <c r="H3202" s="0" t="n">
        <v>136</v>
      </c>
      <c r="I3202" s="0" t="n">
        <v>199</v>
      </c>
      <c r="J3202" s="0" t="n">
        <v>1879</v>
      </c>
      <c r="K3202" s="0" t="n">
        <v>2206</v>
      </c>
      <c r="L3202" s="15" t="s">
        <v>93</v>
      </c>
      <c r="M3202" s="0" t="n">
        <v>9</v>
      </c>
      <c r="N3202" s="16" t="n">
        <f aca="false">I3202*K3202</f>
        <v>438994</v>
      </c>
      <c r="O3202" s="16" t="n">
        <f aca="false">I3202*(K3202-J3202)</f>
        <v>65073</v>
      </c>
      <c r="P3202" s="15" t="n">
        <f aca="false">K3202-J3202</f>
        <v>327</v>
      </c>
      <c r="Q3202" s="0" t="str">
        <f aca="false">IF(G3202=0,"Out of stock",IF(G3202&lt;H3202,"Understocked",IF(G3202&gt;Summary!$B$6*H3202,"Overstocked","Healthy")))</f>
        <v>Healthy</v>
      </c>
      <c r="R3202" s="0" t="str">
        <f aca="false">IF(I3202&gt;=Summary!$B$7,"Fast",IF(I3202&lt;Summary!$B$8,"Slow","Medium"))</f>
        <v>Medium</v>
      </c>
      <c r="S3202" s="15" t="n">
        <f aca="false">IF(M3202&gt;Summary!$B$5,1,0)</f>
        <v>1</v>
      </c>
      <c r="T3202" s="16" t="n">
        <f aca="false">IF(Q3202="Overstocked",(G3202-Summary!$B$6*H3202)*J3202,0)</f>
        <v>0</v>
      </c>
    </row>
    <row r="3203" customFormat="false" ht="15" hidden="false" customHeight="false" outlineLevel="0" collapsed="false">
      <c r="A3203" s="0" t="s">
        <v>3301</v>
      </c>
      <c r="B3203" s="0" t="s">
        <v>113</v>
      </c>
      <c r="C3203" s="0" t="s">
        <v>96</v>
      </c>
      <c r="D3203" s="0" t="s">
        <v>79</v>
      </c>
      <c r="E3203" s="14" t="n">
        <v>45214</v>
      </c>
      <c r="F3203" s="14" t="n">
        <v>45224</v>
      </c>
      <c r="G3203" s="0" t="n">
        <v>203</v>
      </c>
      <c r="H3203" s="0" t="n">
        <v>136</v>
      </c>
      <c r="I3203" s="0" t="n">
        <v>262</v>
      </c>
      <c r="J3203" s="0" t="n">
        <v>994</v>
      </c>
      <c r="K3203" s="0" t="n">
        <v>1408</v>
      </c>
      <c r="L3203" s="15" t="s">
        <v>97</v>
      </c>
      <c r="M3203" s="0" t="n">
        <v>10</v>
      </c>
      <c r="N3203" s="16" t="n">
        <f aca="false">I3203*K3203</f>
        <v>368896</v>
      </c>
      <c r="O3203" s="16" t="n">
        <f aca="false">I3203*(K3203-J3203)</f>
        <v>108468</v>
      </c>
      <c r="P3203" s="15" t="n">
        <f aca="false">K3203-J3203</f>
        <v>414</v>
      </c>
      <c r="Q3203" s="0" t="str">
        <f aca="false">IF(G3203=0,"Out of stock",IF(G3203&lt;H3203,"Understocked",IF(G3203&gt;Summary!$B$6*H3203,"Overstocked","Healthy")))</f>
        <v>Healthy</v>
      </c>
      <c r="R3203" s="0" t="str">
        <f aca="false">IF(I3203&gt;=Summary!$B$7,"Fast",IF(I3203&lt;Summary!$B$8,"Slow","Medium"))</f>
        <v>Fast</v>
      </c>
      <c r="S3203" s="15" t="n">
        <f aca="false">IF(M3203&gt;Summary!$B$5,1,0)</f>
        <v>1</v>
      </c>
      <c r="T3203" s="16" t="n">
        <f aca="false">IF(Q3203="Overstocked",(G3203-Summary!$B$6*H3203)*J3203,0)</f>
        <v>0</v>
      </c>
    </row>
    <row r="3204" customFormat="false" ht="15" hidden="false" customHeight="false" outlineLevel="0" collapsed="false">
      <c r="A3204" s="0" t="s">
        <v>3302</v>
      </c>
      <c r="B3204" s="0" t="s">
        <v>77</v>
      </c>
      <c r="C3204" s="0" t="s">
        <v>78</v>
      </c>
      <c r="D3204" s="0" t="s">
        <v>90</v>
      </c>
      <c r="E3204" s="14" t="n">
        <v>44963</v>
      </c>
      <c r="F3204" s="14" t="n">
        <v>44967</v>
      </c>
      <c r="G3204" s="0" t="n">
        <v>139</v>
      </c>
      <c r="H3204" s="0" t="n">
        <v>81</v>
      </c>
      <c r="I3204" s="0" t="n">
        <v>264</v>
      </c>
      <c r="J3204" s="0" t="n">
        <v>1329</v>
      </c>
      <c r="K3204" s="0" t="n">
        <v>1551</v>
      </c>
      <c r="L3204" s="15" t="s">
        <v>80</v>
      </c>
      <c r="M3204" s="0" t="n">
        <v>4</v>
      </c>
      <c r="N3204" s="16" t="n">
        <f aca="false">I3204*K3204</f>
        <v>409464</v>
      </c>
      <c r="O3204" s="16" t="n">
        <f aca="false">I3204*(K3204-J3204)</f>
        <v>58608</v>
      </c>
      <c r="P3204" s="15" t="n">
        <f aca="false">K3204-J3204</f>
        <v>222</v>
      </c>
      <c r="Q3204" s="0" t="str">
        <f aca="false">IF(G3204=0,"Out of stock",IF(G3204&lt;H3204,"Understocked",IF(G3204&gt;Summary!$B$6*H3204,"Overstocked","Healthy")))</f>
        <v>Healthy</v>
      </c>
      <c r="R3204" s="0" t="str">
        <f aca="false">IF(I3204&gt;=Summary!$B$7,"Fast",IF(I3204&lt;Summary!$B$8,"Slow","Medium"))</f>
        <v>Fast</v>
      </c>
      <c r="S3204" s="15" t="n">
        <f aca="false">IF(M3204&gt;Summary!$B$5,1,0)</f>
        <v>0</v>
      </c>
      <c r="T3204" s="16" t="n">
        <f aca="false">IF(Q3204="Overstocked",(G3204-Summary!$B$6*H3204)*J3204,0)</f>
        <v>0</v>
      </c>
    </row>
    <row r="3205" customFormat="false" ht="15" hidden="false" customHeight="false" outlineLevel="0" collapsed="false">
      <c r="A3205" s="0" t="s">
        <v>3303</v>
      </c>
      <c r="B3205" s="0" t="s">
        <v>111</v>
      </c>
      <c r="C3205" s="0" t="s">
        <v>78</v>
      </c>
      <c r="D3205" s="0" t="s">
        <v>79</v>
      </c>
      <c r="E3205" s="14" t="n">
        <v>45249</v>
      </c>
      <c r="F3205" s="14" t="n">
        <v>45254</v>
      </c>
      <c r="G3205" s="0" t="n">
        <v>77</v>
      </c>
      <c r="H3205" s="0" t="n">
        <v>128</v>
      </c>
      <c r="I3205" s="0" t="n">
        <v>250</v>
      </c>
      <c r="J3205" s="0" t="n">
        <v>384</v>
      </c>
      <c r="K3205" s="0" t="n">
        <v>754</v>
      </c>
      <c r="L3205" s="15" t="s">
        <v>80</v>
      </c>
      <c r="M3205" s="0" t="n">
        <v>5</v>
      </c>
      <c r="N3205" s="16" t="n">
        <f aca="false">I3205*K3205</f>
        <v>188500</v>
      </c>
      <c r="O3205" s="16" t="n">
        <f aca="false">I3205*(K3205-J3205)</f>
        <v>92500</v>
      </c>
      <c r="P3205" s="15" t="n">
        <f aca="false">K3205-J3205</f>
        <v>370</v>
      </c>
      <c r="Q3205" s="0" t="str">
        <f aca="false">IF(G3205=0,"Out of stock",IF(G3205&lt;H3205,"Understocked",IF(G3205&gt;Summary!$B$6*H3205,"Overstocked","Healthy")))</f>
        <v>Understocked</v>
      </c>
      <c r="R3205" s="0" t="str">
        <f aca="false">IF(I3205&gt;=Summary!$B$7,"Fast",IF(I3205&lt;Summary!$B$8,"Slow","Medium"))</f>
        <v>Fast</v>
      </c>
      <c r="S3205" s="15" t="n">
        <f aca="false">IF(M3205&gt;Summary!$B$5,1,0)</f>
        <v>0</v>
      </c>
      <c r="T3205" s="16" t="n">
        <f aca="false">IF(Q3205="Overstocked",(G3205-Summary!$B$6*H3205)*J3205,0)</f>
        <v>0</v>
      </c>
    </row>
    <row r="3206" customFormat="false" ht="15" hidden="false" customHeight="false" outlineLevel="0" collapsed="false">
      <c r="A3206" s="0" t="s">
        <v>3304</v>
      </c>
      <c r="B3206" s="0" t="s">
        <v>89</v>
      </c>
      <c r="C3206" s="0" t="s">
        <v>104</v>
      </c>
      <c r="D3206" s="0" t="s">
        <v>79</v>
      </c>
      <c r="E3206" s="14" t="n">
        <v>45613</v>
      </c>
      <c r="F3206" s="14" t="n">
        <v>45617</v>
      </c>
      <c r="G3206" s="0" t="n">
        <v>296</v>
      </c>
      <c r="H3206" s="0" t="n">
        <v>121</v>
      </c>
      <c r="I3206" s="0" t="n">
        <v>267</v>
      </c>
      <c r="J3206" s="0" t="n">
        <v>1456</v>
      </c>
      <c r="K3206" s="0" t="n">
        <v>1812</v>
      </c>
      <c r="L3206" s="15" t="s">
        <v>82</v>
      </c>
      <c r="M3206" s="0" t="n">
        <v>4</v>
      </c>
      <c r="N3206" s="16" t="n">
        <f aca="false">I3206*K3206</f>
        <v>483804</v>
      </c>
      <c r="O3206" s="16" t="n">
        <f aca="false">I3206*(K3206-J3206)</f>
        <v>95052</v>
      </c>
      <c r="P3206" s="15" t="n">
        <f aca="false">K3206-J3206</f>
        <v>356</v>
      </c>
      <c r="Q3206" s="0" t="str">
        <f aca="false">IF(G3206=0,"Out of stock",IF(G3206&lt;H3206,"Understocked",IF(G3206&gt;Summary!$B$6*H3206,"Overstocked","Healthy")))</f>
        <v>Healthy</v>
      </c>
      <c r="R3206" s="0" t="str">
        <f aca="false">IF(I3206&gt;=Summary!$B$7,"Fast",IF(I3206&lt;Summary!$B$8,"Slow","Medium"))</f>
        <v>Fast</v>
      </c>
      <c r="S3206" s="15" t="n">
        <f aca="false">IF(M3206&gt;Summary!$B$5,1,0)</f>
        <v>0</v>
      </c>
      <c r="T3206" s="16" t="n">
        <f aca="false">IF(Q3206="Overstocked",(G3206-Summary!$B$6*H3206)*J3206,0)</f>
        <v>0</v>
      </c>
    </row>
    <row r="3207" customFormat="false" ht="15" hidden="false" customHeight="false" outlineLevel="0" collapsed="false">
      <c r="A3207" s="0" t="s">
        <v>3305</v>
      </c>
      <c r="B3207" s="0" t="s">
        <v>89</v>
      </c>
      <c r="C3207" s="0" t="s">
        <v>104</v>
      </c>
      <c r="D3207" s="0" t="s">
        <v>86</v>
      </c>
      <c r="E3207" s="14" t="n">
        <v>45352</v>
      </c>
      <c r="F3207" s="14" t="n">
        <v>45360</v>
      </c>
      <c r="G3207" s="0" t="n">
        <v>449</v>
      </c>
      <c r="H3207" s="0" t="n">
        <v>105</v>
      </c>
      <c r="I3207" s="0" t="n">
        <v>86</v>
      </c>
      <c r="J3207" s="0" t="n">
        <v>248</v>
      </c>
      <c r="K3207" s="0" t="n">
        <v>491</v>
      </c>
      <c r="L3207" s="15" t="s">
        <v>93</v>
      </c>
      <c r="M3207" s="0" t="n">
        <v>8</v>
      </c>
      <c r="N3207" s="16" t="n">
        <f aca="false">I3207*K3207</f>
        <v>42226</v>
      </c>
      <c r="O3207" s="16" t="n">
        <f aca="false">I3207*(K3207-J3207)</f>
        <v>20898</v>
      </c>
      <c r="P3207" s="15" t="n">
        <f aca="false">K3207-J3207</f>
        <v>243</v>
      </c>
      <c r="Q3207" s="0" t="str">
        <f aca="false">IF(G3207=0,"Out of stock",IF(G3207&lt;H3207,"Understocked",IF(G3207&gt;Summary!$B$6*H3207,"Overstocked","Healthy")))</f>
        <v>Overstocked</v>
      </c>
      <c r="R3207" s="0" t="str">
        <f aca="false">IF(I3207&gt;=Summary!$B$7,"Fast",IF(I3207&lt;Summary!$B$8,"Slow","Medium"))</f>
        <v>Slow</v>
      </c>
      <c r="S3207" s="15" t="n">
        <f aca="false">IF(M3207&gt;Summary!$B$5,1,0)</f>
        <v>1</v>
      </c>
      <c r="T3207" s="16" t="n">
        <f aca="false">IF(Q3207="Overstocked",(G3207-Summary!$B$6*H3207)*J3207,0)</f>
        <v>7192</v>
      </c>
    </row>
    <row r="3208" customFormat="false" ht="15" hidden="false" customHeight="false" outlineLevel="0" collapsed="false">
      <c r="A3208" s="0" t="s">
        <v>3306</v>
      </c>
      <c r="B3208" s="0" t="s">
        <v>89</v>
      </c>
      <c r="C3208" s="0" t="s">
        <v>96</v>
      </c>
      <c r="D3208" s="0" t="s">
        <v>102</v>
      </c>
      <c r="E3208" s="14" t="n">
        <v>44939</v>
      </c>
      <c r="F3208" s="14" t="n">
        <v>44944</v>
      </c>
      <c r="G3208" s="0" t="n">
        <v>71</v>
      </c>
      <c r="H3208" s="0" t="n">
        <v>94</v>
      </c>
      <c r="I3208" s="0" t="n">
        <v>165</v>
      </c>
      <c r="J3208" s="0" t="n">
        <v>1350</v>
      </c>
      <c r="K3208" s="0" t="n">
        <v>1634</v>
      </c>
      <c r="L3208" s="15" t="s">
        <v>82</v>
      </c>
      <c r="M3208" s="0" t="n">
        <v>5</v>
      </c>
      <c r="N3208" s="16" t="n">
        <f aca="false">I3208*K3208</f>
        <v>269610</v>
      </c>
      <c r="O3208" s="16" t="n">
        <f aca="false">I3208*(K3208-J3208)</f>
        <v>46860</v>
      </c>
      <c r="P3208" s="15" t="n">
        <f aca="false">K3208-J3208</f>
        <v>284</v>
      </c>
      <c r="Q3208" s="0" t="str">
        <f aca="false">IF(G3208=0,"Out of stock",IF(G3208&lt;H3208,"Understocked",IF(G3208&gt;Summary!$B$6*H3208,"Overstocked","Healthy")))</f>
        <v>Understocked</v>
      </c>
      <c r="R3208" s="0" t="str">
        <f aca="false">IF(I3208&gt;=Summary!$B$7,"Fast",IF(I3208&lt;Summary!$B$8,"Slow","Medium"))</f>
        <v>Medium</v>
      </c>
      <c r="S3208" s="15" t="n">
        <f aca="false">IF(M3208&gt;Summary!$B$5,1,0)</f>
        <v>0</v>
      </c>
      <c r="T3208" s="16" t="n">
        <f aca="false">IF(Q3208="Overstocked",(G3208-Summary!$B$6*H3208)*J3208,0)</f>
        <v>0</v>
      </c>
    </row>
    <row r="3209" customFormat="false" ht="15" hidden="false" customHeight="false" outlineLevel="0" collapsed="false">
      <c r="A3209" s="0" t="s">
        <v>3307</v>
      </c>
      <c r="B3209" s="0" t="s">
        <v>113</v>
      </c>
      <c r="C3209" s="0" t="s">
        <v>78</v>
      </c>
      <c r="D3209" s="0" t="s">
        <v>102</v>
      </c>
      <c r="E3209" s="14" t="n">
        <v>45596</v>
      </c>
      <c r="F3209" s="14" t="n">
        <v>45599</v>
      </c>
      <c r="G3209" s="0" t="n">
        <v>390</v>
      </c>
      <c r="H3209" s="0" t="n">
        <v>129</v>
      </c>
      <c r="I3209" s="0" t="n">
        <v>144</v>
      </c>
      <c r="J3209" s="0" t="n">
        <v>788</v>
      </c>
      <c r="K3209" s="0" t="n">
        <v>959</v>
      </c>
      <c r="L3209" s="15" t="s">
        <v>93</v>
      </c>
      <c r="M3209" s="0" t="n">
        <v>3</v>
      </c>
      <c r="N3209" s="16" t="n">
        <f aca="false">I3209*K3209</f>
        <v>138096</v>
      </c>
      <c r="O3209" s="16" t="n">
        <f aca="false">I3209*(K3209-J3209)</f>
        <v>24624</v>
      </c>
      <c r="P3209" s="15" t="n">
        <f aca="false">K3209-J3209</f>
        <v>171</v>
      </c>
      <c r="Q3209" s="0" t="str">
        <f aca="false">IF(G3209=0,"Out of stock",IF(G3209&lt;H3209,"Understocked",IF(G3209&gt;Summary!$B$6*H3209,"Overstocked","Healthy")))</f>
        <v>Healthy</v>
      </c>
      <c r="R3209" s="0" t="str">
        <f aca="false">IF(I3209&gt;=Summary!$B$7,"Fast",IF(I3209&lt;Summary!$B$8,"Slow","Medium"))</f>
        <v>Medium</v>
      </c>
      <c r="S3209" s="15" t="n">
        <f aca="false">IF(M3209&gt;Summary!$B$5,1,0)</f>
        <v>0</v>
      </c>
      <c r="T3209" s="16" t="n">
        <f aca="false">IF(Q3209="Overstocked",(G3209-Summary!$B$6*H3209)*J3209,0)</f>
        <v>0</v>
      </c>
    </row>
    <row r="3210" customFormat="false" ht="15" hidden="false" customHeight="false" outlineLevel="0" collapsed="false">
      <c r="A3210" s="0" t="s">
        <v>3308</v>
      </c>
      <c r="B3210" s="0" t="s">
        <v>113</v>
      </c>
      <c r="C3210" s="0" t="s">
        <v>85</v>
      </c>
      <c r="D3210" s="0" t="s">
        <v>90</v>
      </c>
      <c r="E3210" s="14" t="n">
        <v>44991</v>
      </c>
      <c r="F3210" s="14" t="n">
        <v>44993</v>
      </c>
      <c r="G3210" s="0" t="n">
        <v>301</v>
      </c>
      <c r="H3210" s="0" t="n">
        <v>147</v>
      </c>
      <c r="I3210" s="0" t="n">
        <v>98</v>
      </c>
      <c r="J3210" s="0" t="n">
        <v>1182</v>
      </c>
      <c r="K3210" s="0" t="n">
        <v>1325</v>
      </c>
      <c r="L3210" s="15" t="s">
        <v>87</v>
      </c>
      <c r="M3210" s="0" t="n">
        <v>2</v>
      </c>
      <c r="N3210" s="16" t="n">
        <f aca="false">I3210*K3210</f>
        <v>129850</v>
      </c>
      <c r="O3210" s="16" t="n">
        <f aca="false">I3210*(K3210-J3210)</f>
        <v>14014</v>
      </c>
      <c r="P3210" s="15" t="n">
        <f aca="false">K3210-J3210</f>
        <v>143</v>
      </c>
      <c r="Q3210" s="0" t="str">
        <f aca="false">IF(G3210=0,"Out of stock",IF(G3210&lt;H3210,"Understocked",IF(G3210&gt;Summary!$B$6*H3210,"Overstocked","Healthy")))</f>
        <v>Healthy</v>
      </c>
      <c r="R3210" s="0" t="str">
        <f aca="false">IF(I3210&gt;=Summary!$B$7,"Fast",IF(I3210&lt;Summary!$B$8,"Slow","Medium"))</f>
        <v>Slow</v>
      </c>
      <c r="S3210" s="15" t="n">
        <f aca="false">IF(M3210&gt;Summary!$B$5,1,0)</f>
        <v>0</v>
      </c>
      <c r="T3210" s="16" t="n">
        <f aca="false">IF(Q3210="Overstocked",(G3210-Summary!$B$6*H3210)*J3210,0)</f>
        <v>0</v>
      </c>
    </row>
    <row r="3211" customFormat="false" ht="15" hidden="false" customHeight="false" outlineLevel="0" collapsed="false">
      <c r="A3211" s="0" t="s">
        <v>3309</v>
      </c>
      <c r="B3211" s="0" t="s">
        <v>111</v>
      </c>
      <c r="C3211" s="0" t="s">
        <v>96</v>
      </c>
      <c r="D3211" s="0" t="s">
        <v>92</v>
      </c>
      <c r="E3211" s="14" t="n">
        <v>45587</v>
      </c>
      <c r="F3211" s="14" t="n">
        <v>45588</v>
      </c>
      <c r="G3211" s="0" t="n">
        <v>93</v>
      </c>
      <c r="H3211" s="0" t="n">
        <v>66</v>
      </c>
      <c r="I3211" s="0" t="n">
        <v>187</v>
      </c>
      <c r="J3211" s="0" t="n">
        <v>643</v>
      </c>
      <c r="K3211" s="0" t="n">
        <v>958</v>
      </c>
      <c r="L3211" s="15" t="s">
        <v>97</v>
      </c>
      <c r="M3211" s="0" t="n">
        <v>1</v>
      </c>
      <c r="N3211" s="16" t="n">
        <f aca="false">I3211*K3211</f>
        <v>179146</v>
      </c>
      <c r="O3211" s="16" t="n">
        <f aca="false">I3211*(K3211-J3211)</f>
        <v>58905</v>
      </c>
      <c r="P3211" s="15" t="n">
        <f aca="false">K3211-J3211</f>
        <v>315</v>
      </c>
      <c r="Q3211" s="0" t="str">
        <f aca="false">IF(G3211=0,"Out of stock",IF(G3211&lt;H3211,"Understocked",IF(G3211&gt;Summary!$B$6*H3211,"Overstocked","Healthy")))</f>
        <v>Healthy</v>
      </c>
      <c r="R3211" s="0" t="str">
        <f aca="false">IF(I3211&gt;=Summary!$B$7,"Fast",IF(I3211&lt;Summary!$B$8,"Slow","Medium"))</f>
        <v>Medium</v>
      </c>
      <c r="S3211" s="15" t="n">
        <f aca="false">IF(M3211&gt;Summary!$B$5,1,0)</f>
        <v>0</v>
      </c>
      <c r="T3211" s="16" t="n">
        <f aca="false">IF(Q3211="Overstocked",(G3211-Summary!$B$6*H3211)*J3211,0)</f>
        <v>0</v>
      </c>
    </row>
    <row r="3212" customFormat="false" ht="15" hidden="false" customHeight="false" outlineLevel="0" collapsed="false">
      <c r="A3212" s="0" t="s">
        <v>3310</v>
      </c>
      <c r="B3212" s="0" t="s">
        <v>107</v>
      </c>
      <c r="C3212" s="0" t="s">
        <v>78</v>
      </c>
      <c r="D3212" s="0" t="s">
        <v>79</v>
      </c>
      <c r="E3212" s="14" t="n">
        <v>45058</v>
      </c>
      <c r="F3212" s="14" t="n">
        <v>45061</v>
      </c>
      <c r="G3212" s="0" t="n">
        <v>311</v>
      </c>
      <c r="H3212" s="0" t="n">
        <v>109</v>
      </c>
      <c r="I3212" s="0" t="n">
        <v>95</v>
      </c>
      <c r="J3212" s="0" t="n">
        <v>480</v>
      </c>
      <c r="K3212" s="0" t="n">
        <v>619</v>
      </c>
      <c r="L3212" s="15" t="s">
        <v>97</v>
      </c>
      <c r="M3212" s="0" t="n">
        <v>3</v>
      </c>
      <c r="N3212" s="16" t="n">
        <f aca="false">I3212*K3212</f>
        <v>58805</v>
      </c>
      <c r="O3212" s="16" t="n">
        <f aca="false">I3212*(K3212-J3212)</f>
        <v>13205</v>
      </c>
      <c r="P3212" s="15" t="n">
        <f aca="false">K3212-J3212</f>
        <v>139</v>
      </c>
      <c r="Q3212" s="0" t="str">
        <f aca="false">IF(G3212=0,"Out of stock",IF(G3212&lt;H3212,"Understocked",IF(G3212&gt;Summary!$B$6*H3212,"Overstocked","Healthy")))</f>
        <v>Healthy</v>
      </c>
      <c r="R3212" s="0" t="str">
        <f aca="false">IF(I3212&gt;=Summary!$B$7,"Fast",IF(I3212&lt;Summary!$B$8,"Slow","Medium"))</f>
        <v>Slow</v>
      </c>
      <c r="S3212" s="15" t="n">
        <f aca="false">IF(M3212&gt;Summary!$B$5,1,0)</f>
        <v>0</v>
      </c>
      <c r="T3212" s="16" t="n">
        <f aca="false">IF(Q3212="Overstocked",(G3212-Summary!$B$6*H3212)*J3212,0)</f>
        <v>0</v>
      </c>
    </row>
    <row r="3213" customFormat="false" ht="15" hidden="false" customHeight="false" outlineLevel="0" collapsed="false">
      <c r="A3213" s="0" t="s">
        <v>3311</v>
      </c>
      <c r="B3213" s="0" t="s">
        <v>123</v>
      </c>
      <c r="C3213" s="0" t="s">
        <v>96</v>
      </c>
      <c r="D3213" s="0" t="s">
        <v>102</v>
      </c>
      <c r="E3213" s="14" t="n">
        <v>45339</v>
      </c>
      <c r="F3213" s="14" t="n">
        <v>45349</v>
      </c>
      <c r="G3213" s="0" t="n">
        <v>393</v>
      </c>
      <c r="H3213" s="0" t="n">
        <v>144</v>
      </c>
      <c r="I3213" s="0" t="n">
        <v>190</v>
      </c>
      <c r="J3213" s="0" t="n">
        <v>756</v>
      </c>
      <c r="K3213" s="0" t="n">
        <v>1022</v>
      </c>
      <c r="L3213" s="15" t="s">
        <v>82</v>
      </c>
      <c r="M3213" s="0" t="n">
        <v>10</v>
      </c>
      <c r="N3213" s="16" t="n">
        <f aca="false">I3213*K3213</f>
        <v>194180</v>
      </c>
      <c r="O3213" s="16" t="n">
        <f aca="false">I3213*(K3213-J3213)</f>
        <v>50540</v>
      </c>
      <c r="P3213" s="15" t="n">
        <f aca="false">K3213-J3213</f>
        <v>266</v>
      </c>
      <c r="Q3213" s="0" t="str">
        <f aca="false">IF(G3213=0,"Out of stock",IF(G3213&lt;H3213,"Understocked",IF(G3213&gt;Summary!$B$6*H3213,"Overstocked","Healthy")))</f>
        <v>Healthy</v>
      </c>
      <c r="R3213" s="0" t="str">
        <f aca="false">IF(I3213&gt;=Summary!$B$7,"Fast",IF(I3213&lt;Summary!$B$8,"Slow","Medium"))</f>
        <v>Medium</v>
      </c>
      <c r="S3213" s="15" t="n">
        <f aca="false">IF(M3213&gt;Summary!$B$5,1,0)</f>
        <v>1</v>
      </c>
      <c r="T3213" s="16" t="n">
        <f aca="false">IF(Q3213="Overstocked",(G3213-Summary!$B$6*H3213)*J3213,0)</f>
        <v>0</v>
      </c>
    </row>
    <row r="3214" customFormat="false" ht="15" hidden="false" customHeight="false" outlineLevel="0" collapsed="false">
      <c r="A3214" s="0" t="s">
        <v>3312</v>
      </c>
      <c r="B3214" s="0" t="s">
        <v>111</v>
      </c>
      <c r="C3214" s="0" t="s">
        <v>96</v>
      </c>
      <c r="D3214" s="0" t="s">
        <v>102</v>
      </c>
      <c r="E3214" s="14" t="n">
        <v>45103</v>
      </c>
      <c r="F3214" s="14" t="n">
        <v>45112</v>
      </c>
      <c r="G3214" s="0" t="n">
        <v>266</v>
      </c>
      <c r="H3214" s="0" t="n">
        <v>86</v>
      </c>
      <c r="I3214" s="0" t="n">
        <v>65</v>
      </c>
      <c r="J3214" s="0" t="n">
        <v>372</v>
      </c>
      <c r="K3214" s="0" t="n">
        <v>464</v>
      </c>
      <c r="L3214" s="15" t="s">
        <v>82</v>
      </c>
      <c r="M3214" s="0" t="n">
        <v>9</v>
      </c>
      <c r="N3214" s="16" t="n">
        <f aca="false">I3214*K3214</f>
        <v>30160</v>
      </c>
      <c r="O3214" s="16" t="n">
        <f aca="false">I3214*(K3214-J3214)</f>
        <v>5980</v>
      </c>
      <c r="P3214" s="15" t="n">
        <f aca="false">K3214-J3214</f>
        <v>92</v>
      </c>
      <c r="Q3214" s="0" t="str">
        <f aca="false">IF(G3214=0,"Out of stock",IF(G3214&lt;H3214,"Understocked",IF(G3214&gt;Summary!$B$6*H3214,"Overstocked","Healthy")))</f>
        <v>Healthy</v>
      </c>
      <c r="R3214" s="0" t="str">
        <f aca="false">IF(I3214&gt;=Summary!$B$7,"Fast",IF(I3214&lt;Summary!$B$8,"Slow","Medium"))</f>
        <v>Slow</v>
      </c>
      <c r="S3214" s="15" t="n">
        <f aca="false">IF(M3214&gt;Summary!$B$5,1,0)</f>
        <v>1</v>
      </c>
      <c r="T3214" s="16" t="n">
        <f aca="false">IF(Q3214="Overstocked",(G3214-Summary!$B$6*H3214)*J3214,0)</f>
        <v>0</v>
      </c>
    </row>
    <row r="3215" customFormat="false" ht="15" hidden="false" customHeight="false" outlineLevel="0" collapsed="false">
      <c r="A3215" s="0" t="s">
        <v>3313</v>
      </c>
      <c r="B3215" s="0" t="s">
        <v>77</v>
      </c>
      <c r="C3215" s="0" t="s">
        <v>104</v>
      </c>
      <c r="D3215" s="0" t="s">
        <v>79</v>
      </c>
      <c r="E3215" s="14" t="n">
        <v>45475</v>
      </c>
      <c r="F3215" s="14" t="n">
        <v>45476</v>
      </c>
      <c r="G3215" s="0" t="n">
        <v>481</v>
      </c>
      <c r="H3215" s="0" t="n">
        <v>126</v>
      </c>
      <c r="I3215" s="0" t="n">
        <v>296</v>
      </c>
      <c r="J3215" s="0" t="n">
        <v>1126</v>
      </c>
      <c r="K3215" s="0" t="n">
        <v>1488</v>
      </c>
      <c r="L3215" s="15" t="s">
        <v>80</v>
      </c>
      <c r="M3215" s="0" t="n">
        <v>1</v>
      </c>
      <c r="N3215" s="16" t="n">
        <f aca="false">I3215*K3215</f>
        <v>440448</v>
      </c>
      <c r="O3215" s="16" t="n">
        <f aca="false">I3215*(K3215-J3215)</f>
        <v>107152</v>
      </c>
      <c r="P3215" s="15" t="n">
        <f aca="false">K3215-J3215</f>
        <v>362</v>
      </c>
      <c r="Q3215" s="0" t="str">
        <f aca="false">IF(G3215=0,"Out of stock",IF(G3215&lt;H3215,"Understocked",IF(G3215&gt;Summary!$B$6*H3215,"Overstocked","Healthy")))</f>
        <v>Healthy</v>
      </c>
      <c r="R3215" s="0" t="str">
        <f aca="false">IF(I3215&gt;=Summary!$B$7,"Fast",IF(I3215&lt;Summary!$B$8,"Slow","Medium"))</f>
        <v>Fast</v>
      </c>
      <c r="S3215" s="15" t="n">
        <f aca="false">IF(M3215&gt;Summary!$B$5,1,0)</f>
        <v>0</v>
      </c>
      <c r="T3215" s="16" t="n">
        <f aca="false">IF(Q3215="Overstocked",(G3215-Summary!$B$6*H3215)*J3215,0)</f>
        <v>0</v>
      </c>
    </row>
    <row r="3216" customFormat="false" ht="15" hidden="false" customHeight="false" outlineLevel="0" collapsed="false">
      <c r="A3216" s="0" t="s">
        <v>3314</v>
      </c>
      <c r="B3216" s="0" t="s">
        <v>77</v>
      </c>
      <c r="C3216" s="0" t="s">
        <v>96</v>
      </c>
      <c r="D3216" s="0" t="s">
        <v>102</v>
      </c>
      <c r="E3216" s="14" t="n">
        <v>45232</v>
      </c>
      <c r="F3216" s="14" t="n">
        <v>45239</v>
      </c>
      <c r="G3216" s="0" t="n">
        <v>275</v>
      </c>
      <c r="H3216" s="0" t="n">
        <v>59</v>
      </c>
      <c r="I3216" s="0" t="n">
        <v>104</v>
      </c>
      <c r="J3216" s="0" t="n">
        <v>1672</v>
      </c>
      <c r="K3216" s="0" t="n">
        <v>1722</v>
      </c>
      <c r="L3216" s="15" t="s">
        <v>97</v>
      </c>
      <c r="M3216" s="0" t="n">
        <v>7</v>
      </c>
      <c r="N3216" s="16" t="n">
        <f aca="false">I3216*K3216</f>
        <v>179088</v>
      </c>
      <c r="O3216" s="16" t="n">
        <f aca="false">I3216*(K3216-J3216)</f>
        <v>5200</v>
      </c>
      <c r="P3216" s="15" t="n">
        <f aca="false">K3216-J3216</f>
        <v>50</v>
      </c>
      <c r="Q3216" s="0" t="str">
        <f aca="false">IF(G3216=0,"Out of stock",IF(G3216&lt;H3216,"Understocked",IF(G3216&gt;Summary!$B$6*H3216,"Overstocked","Healthy")))</f>
        <v>Overstocked</v>
      </c>
      <c r="R3216" s="0" t="str">
        <f aca="false">IF(I3216&gt;=Summary!$B$7,"Fast",IF(I3216&lt;Summary!$B$8,"Slow","Medium"))</f>
        <v>Medium</v>
      </c>
      <c r="S3216" s="15" t="n">
        <f aca="false">IF(M3216&gt;Summary!$B$5,1,0)</f>
        <v>0</v>
      </c>
      <c r="T3216" s="16" t="n">
        <f aca="false">IF(Q3216="Overstocked",(G3216-Summary!$B$6*H3216)*J3216,0)</f>
        <v>65208</v>
      </c>
    </row>
    <row r="3217" customFormat="false" ht="15" hidden="false" customHeight="false" outlineLevel="0" collapsed="false">
      <c r="A3217" s="0" t="s">
        <v>3315</v>
      </c>
      <c r="B3217" s="0" t="s">
        <v>107</v>
      </c>
      <c r="C3217" s="0" t="s">
        <v>85</v>
      </c>
      <c r="D3217" s="0" t="s">
        <v>79</v>
      </c>
      <c r="E3217" s="14" t="n">
        <v>44954</v>
      </c>
      <c r="F3217" s="14" t="n">
        <v>44958</v>
      </c>
      <c r="G3217" s="0" t="n">
        <v>170</v>
      </c>
      <c r="H3217" s="0" t="n">
        <v>114</v>
      </c>
      <c r="I3217" s="0" t="n">
        <v>235</v>
      </c>
      <c r="J3217" s="0" t="n">
        <v>443</v>
      </c>
      <c r="K3217" s="0" t="n">
        <v>772</v>
      </c>
      <c r="L3217" s="15" t="s">
        <v>87</v>
      </c>
      <c r="M3217" s="0" t="n">
        <v>4</v>
      </c>
      <c r="N3217" s="16" t="n">
        <f aca="false">I3217*K3217</f>
        <v>181420</v>
      </c>
      <c r="O3217" s="16" t="n">
        <f aca="false">I3217*(K3217-J3217)</f>
        <v>77315</v>
      </c>
      <c r="P3217" s="15" t="n">
        <f aca="false">K3217-J3217</f>
        <v>329</v>
      </c>
      <c r="Q3217" s="0" t="str">
        <f aca="false">IF(G3217=0,"Out of stock",IF(G3217&lt;H3217,"Understocked",IF(G3217&gt;Summary!$B$6*H3217,"Overstocked","Healthy")))</f>
        <v>Healthy</v>
      </c>
      <c r="R3217" s="0" t="str">
        <f aca="false">IF(I3217&gt;=Summary!$B$7,"Fast",IF(I3217&lt;Summary!$B$8,"Slow","Medium"))</f>
        <v>Fast</v>
      </c>
      <c r="S3217" s="15" t="n">
        <f aca="false">IF(M3217&gt;Summary!$B$5,1,0)</f>
        <v>0</v>
      </c>
      <c r="T3217" s="16" t="n">
        <f aca="false">IF(Q3217="Overstocked",(G3217-Summary!$B$6*H3217)*J3217,0)</f>
        <v>0</v>
      </c>
    </row>
    <row r="3218" customFormat="false" ht="15" hidden="false" customHeight="false" outlineLevel="0" collapsed="false">
      <c r="A3218" s="0" t="s">
        <v>3316</v>
      </c>
      <c r="B3218" s="0" t="s">
        <v>95</v>
      </c>
      <c r="C3218" s="0" t="s">
        <v>96</v>
      </c>
      <c r="D3218" s="0" t="s">
        <v>92</v>
      </c>
      <c r="E3218" s="14" t="n">
        <v>44989</v>
      </c>
      <c r="F3218" s="14" t="n">
        <v>44997</v>
      </c>
      <c r="G3218" s="0" t="n">
        <v>293</v>
      </c>
      <c r="H3218" s="0" t="n">
        <v>120</v>
      </c>
      <c r="I3218" s="0" t="n">
        <v>56</v>
      </c>
      <c r="J3218" s="0" t="n">
        <v>1189</v>
      </c>
      <c r="K3218" s="0" t="n">
        <v>1462</v>
      </c>
      <c r="L3218" s="15" t="s">
        <v>97</v>
      </c>
      <c r="M3218" s="0" t="n">
        <v>8</v>
      </c>
      <c r="N3218" s="16" t="n">
        <f aca="false">I3218*K3218</f>
        <v>81872</v>
      </c>
      <c r="O3218" s="16" t="n">
        <f aca="false">I3218*(K3218-J3218)</f>
        <v>15288</v>
      </c>
      <c r="P3218" s="15" t="n">
        <f aca="false">K3218-J3218</f>
        <v>273</v>
      </c>
      <c r="Q3218" s="0" t="str">
        <f aca="false">IF(G3218=0,"Out of stock",IF(G3218&lt;H3218,"Understocked",IF(G3218&gt;Summary!$B$6*H3218,"Overstocked","Healthy")))</f>
        <v>Healthy</v>
      </c>
      <c r="R3218" s="0" t="str">
        <f aca="false">IF(I3218&gt;=Summary!$B$7,"Fast",IF(I3218&lt;Summary!$B$8,"Slow","Medium"))</f>
        <v>Slow</v>
      </c>
      <c r="S3218" s="15" t="n">
        <f aca="false">IF(M3218&gt;Summary!$B$5,1,0)</f>
        <v>1</v>
      </c>
      <c r="T3218" s="16" t="n">
        <f aca="false">IF(Q3218="Overstocked",(G3218-Summary!$B$6*H3218)*J3218,0)</f>
        <v>0</v>
      </c>
    </row>
    <row r="3219" customFormat="false" ht="15" hidden="false" customHeight="false" outlineLevel="0" collapsed="false">
      <c r="A3219" s="0" t="s">
        <v>3317</v>
      </c>
      <c r="B3219" s="0" t="s">
        <v>107</v>
      </c>
      <c r="C3219" s="0" t="s">
        <v>104</v>
      </c>
      <c r="D3219" s="0" t="s">
        <v>92</v>
      </c>
      <c r="E3219" s="14" t="n">
        <v>44969</v>
      </c>
      <c r="F3219" s="14" t="n">
        <v>44973</v>
      </c>
      <c r="G3219" s="0" t="n">
        <v>5</v>
      </c>
      <c r="H3219" s="0" t="n">
        <v>62</v>
      </c>
      <c r="I3219" s="0" t="n">
        <v>35</v>
      </c>
      <c r="J3219" s="0" t="n">
        <v>519</v>
      </c>
      <c r="K3219" s="0" t="n">
        <v>798</v>
      </c>
      <c r="L3219" s="15" t="s">
        <v>97</v>
      </c>
      <c r="M3219" s="0" t="n">
        <v>4</v>
      </c>
      <c r="N3219" s="16" t="n">
        <f aca="false">I3219*K3219</f>
        <v>27930</v>
      </c>
      <c r="O3219" s="16" t="n">
        <f aca="false">I3219*(K3219-J3219)</f>
        <v>9765</v>
      </c>
      <c r="P3219" s="15" t="n">
        <f aca="false">K3219-J3219</f>
        <v>279</v>
      </c>
      <c r="Q3219" s="0" t="str">
        <f aca="false">IF(G3219=0,"Out of stock",IF(G3219&lt;H3219,"Understocked",IF(G3219&gt;Summary!$B$6*H3219,"Overstocked","Healthy")))</f>
        <v>Understocked</v>
      </c>
      <c r="R3219" s="0" t="str">
        <f aca="false">IF(I3219&gt;=Summary!$B$7,"Fast",IF(I3219&lt;Summary!$B$8,"Slow","Medium"))</f>
        <v>Slow</v>
      </c>
      <c r="S3219" s="15" t="n">
        <f aca="false">IF(M3219&gt;Summary!$B$5,1,0)</f>
        <v>0</v>
      </c>
      <c r="T3219" s="16" t="n">
        <f aca="false">IF(Q3219="Overstocked",(G3219-Summary!$B$6*H3219)*J3219,0)</f>
        <v>0</v>
      </c>
    </row>
    <row r="3220" customFormat="false" ht="15" hidden="false" customHeight="false" outlineLevel="0" collapsed="false">
      <c r="A3220" s="0" t="s">
        <v>3318</v>
      </c>
      <c r="B3220" s="0" t="s">
        <v>111</v>
      </c>
      <c r="C3220" s="0" t="s">
        <v>96</v>
      </c>
      <c r="D3220" s="0" t="s">
        <v>79</v>
      </c>
      <c r="E3220" s="14" t="n">
        <v>44999</v>
      </c>
      <c r="F3220" s="14" t="n">
        <v>45002</v>
      </c>
      <c r="G3220" s="0" t="n">
        <v>431</v>
      </c>
      <c r="H3220" s="0" t="n">
        <v>124</v>
      </c>
      <c r="I3220" s="0" t="n">
        <v>39</v>
      </c>
      <c r="J3220" s="0" t="n">
        <v>694</v>
      </c>
      <c r="K3220" s="0" t="n">
        <v>800</v>
      </c>
      <c r="L3220" s="15" t="s">
        <v>87</v>
      </c>
      <c r="M3220" s="0" t="n">
        <v>3</v>
      </c>
      <c r="N3220" s="16" t="n">
        <f aca="false">I3220*K3220</f>
        <v>31200</v>
      </c>
      <c r="O3220" s="16" t="n">
        <f aca="false">I3220*(K3220-J3220)</f>
        <v>4134</v>
      </c>
      <c r="P3220" s="15" t="n">
        <f aca="false">K3220-J3220</f>
        <v>106</v>
      </c>
      <c r="Q3220" s="0" t="str">
        <f aca="false">IF(G3220=0,"Out of stock",IF(G3220&lt;H3220,"Understocked",IF(G3220&gt;Summary!$B$6*H3220,"Overstocked","Healthy")))</f>
        <v>Healthy</v>
      </c>
      <c r="R3220" s="0" t="str">
        <f aca="false">IF(I3220&gt;=Summary!$B$7,"Fast",IF(I3220&lt;Summary!$B$8,"Slow","Medium"))</f>
        <v>Slow</v>
      </c>
      <c r="S3220" s="15" t="n">
        <f aca="false">IF(M3220&gt;Summary!$B$5,1,0)</f>
        <v>0</v>
      </c>
      <c r="T3220" s="16" t="n">
        <f aca="false">IF(Q3220="Overstocked",(G3220-Summary!$B$6*H3220)*J3220,0)</f>
        <v>0</v>
      </c>
    </row>
    <row r="3221" customFormat="false" ht="15" hidden="false" customHeight="false" outlineLevel="0" collapsed="false">
      <c r="A3221" s="0" t="s">
        <v>3319</v>
      </c>
      <c r="B3221" s="0" t="s">
        <v>95</v>
      </c>
      <c r="C3221" s="0" t="s">
        <v>85</v>
      </c>
      <c r="D3221" s="0" t="s">
        <v>79</v>
      </c>
      <c r="E3221" s="14" t="n">
        <v>45309</v>
      </c>
      <c r="F3221" s="14" t="n">
        <v>45319</v>
      </c>
      <c r="G3221" s="0" t="n">
        <v>356</v>
      </c>
      <c r="H3221" s="0" t="n">
        <v>92</v>
      </c>
      <c r="I3221" s="0" t="n">
        <v>93</v>
      </c>
      <c r="J3221" s="0" t="n">
        <v>1241</v>
      </c>
      <c r="K3221" s="0" t="n">
        <v>1647</v>
      </c>
      <c r="L3221" s="15" t="s">
        <v>80</v>
      </c>
      <c r="M3221" s="0" t="n">
        <v>10</v>
      </c>
      <c r="N3221" s="16" t="n">
        <f aca="false">I3221*K3221</f>
        <v>153171</v>
      </c>
      <c r="O3221" s="16" t="n">
        <f aca="false">I3221*(K3221-J3221)</f>
        <v>37758</v>
      </c>
      <c r="P3221" s="15" t="n">
        <f aca="false">K3221-J3221</f>
        <v>406</v>
      </c>
      <c r="Q3221" s="0" t="str">
        <f aca="false">IF(G3221=0,"Out of stock",IF(G3221&lt;H3221,"Understocked",IF(G3221&gt;Summary!$B$6*H3221,"Overstocked","Healthy")))</f>
        <v>Healthy</v>
      </c>
      <c r="R3221" s="0" t="str">
        <f aca="false">IF(I3221&gt;=Summary!$B$7,"Fast",IF(I3221&lt;Summary!$B$8,"Slow","Medium"))</f>
        <v>Slow</v>
      </c>
      <c r="S3221" s="15" t="n">
        <f aca="false">IF(M3221&gt;Summary!$B$5,1,0)</f>
        <v>1</v>
      </c>
      <c r="T3221" s="16" t="n">
        <f aca="false">IF(Q3221="Overstocked",(G3221-Summary!$B$6*H3221)*J3221,0)</f>
        <v>0</v>
      </c>
    </row>
    <row r="3222" customFormat="false" ht="15" hidden="false" customHeight="false" outlineLevel="0" collapsed="false">
      <c r="A3222" s="0" t="s">
        <v>3320</v>
      </c>
      <c r="B3222" s="0" t="s">
        <v>115</v>
      </c>
      <c r="C3222" s="0" t="s">
        <v>78</v>
      </c>
      <c r="D3222" s="0" t="s">
        <v>79</v>
      </c>
      <c r="E3222" s="14" t="n">
        <v>44963</v>
      </c>
      <c r="F3222" s="14" t="n">
        <v>44965</v>
      </c>
      <c r="G3222" s="0" t="n">
        <v>332</v>
      </c>
      <c r="H3222" s="0" t="n">
        <v>110</v>
      </c>
      <c r="I3222" s="0" t="n">
        <v>90</v>
      </c>
      <c r="J3222" s="0" t="n">
        <v>643</v>
      </c>
      <c r="K3222" s="0" t="n">
        <v>759</v>
      </c>
      <c r="L3222" s="15" t="s">
        <v>82</v>
      </c>
      <c r="M3222" s="0" t="n">
        <v>2</v>
      </c>
      <c r="N3222" s="16" t="n">
        <f aca="false">I3222*K3222</f>
        <v>68310</v>
      </c>
      <c r="O3222" s="16" t="n">
        <f aca="false">I3222*(K3222-J3222)</f>
        <v>10440</v>
      </c>
      <c r="P3222" s="15" t="n">
        <f aca="false">K3222-J3222</f>
        <v>116</v>
      </c>
      <c r="Q3222" s="0" t="str">
        <f aca="false">IF(G3222=0,"Out of stock",IF(G3222&lt;H3222,"Understocked",IF(G3222&gt;Summary!$B$6*H3222,"Overstocked","Healthy")))</f>
        <v>Healthy</v>
      </c>
      <c r="R3222" s="0" t="str">
        <f aca="false">IF(I3222&gt;=Summary!$B$7,"Fast",IF(I3222&lt;Summary!$B$8,"Slow","Medium"))</f>
        <v>Slow</v>
      </c>
      <c r="S3222" s="15" t="n">
        <f aca="false">IF(M3222&gt;Summary!$B$5,1,0)</f>
        <v>0</v>
      </c>
      <c r="T3222" s="16" t="n">
        <f aca="false">IF(Q3222="Overstocked",(G3222-Summary!$B$6*H3222)*J3222,0)</f>
        <v>0</v>
      </c>
    </row>
    <row r="3223" customFormat="false" ht="15" hidden="false" customHeight="false" outlineLevel="0" collapsed="false">
      <c r="A3223" s="0" t="s">
        <v>3321</v>
      </c>
      <c r="B3223" s="0" t="s">
        <v>95</v>
      </c>
      <c r="C3223" s="0" t="s">
        <v>104</v>
      </c>
      <c r="D3223" s="0" t="s">
        <v>86</v>
      </c>
      <c r="E3223" s="14" t="n">
        <v>44937</v>
      </c>
      <c r="F3223" s="14" t="n">
        <v>44946</v>
      </c>
      <c r="G3223" s="0" t="n">
        <v>17</v>
      </c>
      <c r="H3223" s="0" t="n">
        <v>136</v>
      </c>
      <c r="I3223" s="0" t="n">
        <v>270</v>
      </c>
      <c r="J3223" s="0" t="n">
        <v>563</v>
      </c>
      <c r="K3223" s="0" t="n">
        <v>918</v>
      </c>
      <c r="L3223" s="15" t="s">
        <v>93</v>
      </c>
      <c r="M3223" s="0" t="n">
        <v>9</v>
      </c>
      <c r="N3223" s="16" t="n">
        <f aca="false">I3223*K3223</f>
        <v>247860</v>
      </c>
      <c r="O3223" s="16" t="n">
        <f aca="false">I3223*(K3223-J3223)</f>
        <v>95850</v>
      </c>
      <c r="P3223" s="15" t="n">
        <f aca="false">K3223-J3223</f>
        <v>355</v>
      </c>
      <c r="Q3223" s="0" t="str">
        <f aca="false">IF(G3223=0,"Out of stock",IF(G3223&lt;H3223,"Understocked",IF(G3223&gt;Summary!$B$6*H3223,"Overstocked","Healthy")))</f>
        <v>Understocked</v>
      </c>
      <c r="R3223" s="0" t="str">
        <f aca="false">IF(I3223&gt;=Summary!$B$7,"Fast",IF(I3223&lt;Summary!$B$8,"Slow","Medium"))</f>
        <v>Fast</v>
      </c>
      <c r="S3223" s="15" t="n">
        <f aca="false">IF(M3223&gt;Summary!$B$5,1,0)</f>
        <v>1</v>
      </c>
      <c r="T3223" s="16" t="n">
        <f aca="false">IF(Q3223="Overstocked",(G3223-Summary!$B$6*H3223)*J3223,0)</f>
        <v>0</v>
      </c>
    </row>
    <row r="3224" customFormat="false" ht="15" hidden="false" customHeight="false" outlineLevel="0" collapsed="false">
      <c r="A3224" s="0" t="s">
        <v>3322</v>
      </c>
      <c r="B3224" s="0" t="s">
        <v>84</v>
      </c>
      <c r="C3224" s="0" t="s">
        <v>96</v>
      </c>
      <c r="D3224" s="0" t="s">
        <v>79</v>
      </c>
      <c r="E3224" s="14" t="n">
        <v>45235</v>
      </c>
      <c r="F3224" s="14" t="n">
        <v>45241</v>
      </c>
      <c r="G3224" s="0" t="n">
        <v>168</v>
      </c>
      <c r="H3224" s="0" t="n">
        <v>101</v>
      </c>
      <c r="I3224" s="0" t="n">
        <v>221</v>
      </c>
      <c r="J3224" s="0" t="n">
        <v>243</v>
      </c>
      <c r="K3224" s="0" t="n">
        <v>426</v>
      </c>
      <c r="L3224" s="15" t="s">
        <v>80</v>
      </c>
      <c r="M3224" s="0" t="n">
        <v>6</v>
      </c>
      <c r="N3224" s="16" t="n">
        <f aca="false">I3224*K3224</f>
        <v>94146</v>
      </c>
      <c r="O3224" s="16" t="n">
        <f aca="false">I3224*(K3224-J3224)</f>
        <v>40443</v>
      </c>
      <c r="P3224" s="15" t="n">
        <f aca="false">K3224-J3224</f>
        <v>183</v>
      </c>
      <c r="Q3224" s="0" t="str">
        <f aca="false">IF(G3224=0,"Out of stock",IF(G3224&lt;H3224,"Understocked",IF(G3224&gt;Summary!$B$6*H3224,"Overstocked","Healthy")))</f>
        <v>Healthy</v>
      </c>
      <c r="R3224" s="0" t="str">
        <f aca="false">IF(I3224&gt;=Summary!$B$7,"Fast",IF(I3224&lt;Summary!$B$8,"Slow","Medium"))</f>
        <v>Fast</v>
      </c>
      <c r="S3224" s="15" t="n">
        <f aca="false">IF(M3224&gt;Summary!$B$5,1,0)</f>
        <v>0</v>
      </c>
      <c r="T3224" s="16" t="n">
        <f aca="false">IF(Q3224="Overstocked",(G3224-Summary!$B$6*H3224)*J3224,0)</f>
        <v>0</v>
      </c>
    </row>
    <row r="3225" customFormat="false" ht="15" hidden="false" customHeight="false" outlineLevel="0" collapsed="false">
      <c r="A3225" s="0" t="s">
        <v>3323</v>
      </c>
      <c r="B3225" s="0" t="s">
        <v>123</v>
      </c>
      <c r="C3225" s="0" t="s">
        <v>104</v>
      </c>
      <c r="D3225" s="0" t="s">
        <v>79</v>
      </c>
      <c r="E3225" s="14" t="n">
        <v>45519</v>
      </c>
      <c r="F3225" s="14" t="n">
        <v>45528</v>
      </c>
      <c r="G3225" s="0" t="n">
        <v>382</v>
      </c>
      <c r="H3225" s="0" t="n">
        <v>84</v>
      </c>
      <c r="I3225" s="0" t="n">
        <v>300</v>
      </c>
      <c r="J3225" s="0" t="n">
        <v>478</v>
      </c>
      <c r="K3225" s="0" t="n">
        <v>834</v>
      </c>
      <c r="L3225" s="15" t="s">
        <v>97</v>
      </c>
      <c r="M3225" s="0" t="n">
        <v>9</v>
      </c>
      <c r="N3225" s="16" t="n">
        <f aca="false">I3225*K3225</f>
        <v>250200</v>
      </c>
      <c r="O3225" s="16" t="n">
        <f aca="false">I3225*(K3225-J3225)</f>
        <v>106800</v>
      </c>
      <c r="P3225" s="15" t="n">
        <f aca="false">K3225-J3225</f>
        <v>356</v>
      </c>
      <c r="Q3225" s="0" t="str">
        <f aca="false">IF(G3225=0,"Out of stock",IF(G3225&lt;H3225,"Understocked",IF(G3225&gt;Summary!$B$6*H3225,"Overstocked","Healthy")))</f>
        <v>Overstocked</v>
      </c>
      <c r="R3225" s="0" t="str">
        <f aca="false">IF(I3225&gt;=Summary!$B$7,"Fast",IF(I3225&lt;Summary!$B$8,"Slow","Medium"))</f>
        <v>Fast</v>
      </c>
      <c r="S3225" s="15" t="n">
        <f aca="false">IF(M3225&gt;Summary!$B$5,1,0)</f>
        <v>1</v>
      </c>
      <c r="T3225" s="16" t="n">
        <f aca="false">IF(Q3225="Overstocked",(G3225-Summary!$B$6*H3225)*J3225,0)</f>
        <v>21988</v>
      </c>
    </row>
    <row r="3226" customFormat="false" ht="15" hidden="false" customHeight="false" outlineLevel="0" collapsed="false">
      <c r="A3226" s="0" t="s">
        <v>3324</v>
      </c>
      <c r="B3226" s="0" t="s">
        <v>89</v>
      </c>
      <c r="C3226" s="0" t="s">
        <v>85</v>
      </c>
      <c r="D3226" s="0" t="s">
        <v>90</v>
      </c>
      <c r="E3226" s="14" t="n">
        <v>45221</v>
      </c>
      <c r="F3226" s="14" t="n">
        <v>45230</v>
      </c>
      <c r="G3226" s="0" t="n">
        <v>380</v>
      </c>
      <c r="H3226" s="0" t="n">
        <v>115</v>
      </c>
      <c r="I3226" s="0" t="n">
        <v>68</v>
      </c>
      <c r="J3226" s="0" t="n">
        <v>1035</v>
      </c>
      <c r="K3226" s="0" t="n">
        <v>1512</v>
      </c>
      <c r="L3226" s="15" t="s">
        <v>93</v>
      </c>
      <c r="M3226" s="0" t="n">
        <v>9</v>
      </c>
      <c r="N3226" s="16" t="n">
        <f aca="false">I3226*K3226</f>
        <v>102816</v>
      </c>
      <c r="O3226" s="16" t="n">
        <f aca="false">I3226*(K3226-J3226)</f>
        <v>32436</v>
      </c>
      <c r="P3226" s="15" t="n">
        <f aca="false">K3226-J3226</f>
        <v>477</v>
      </c>
      <c r="Q3226" s="0" t="str">
        <f aca="false">IF(G3226=0,"Out of stock",IF(G3226&lt;H3226,"Understocked",IF(G3226&gt;Summary!$B$6*H3226,"Overstocked","Healthy")))</f>
        <v>Healthy</v>
      </c>
      <c r="R3226" s="0" t="str">
        <f aca="false">IF(I3226&gt;=Summary!$B$7,"Fast",IF(I3226&lt;Summary!$B$8,"Slow","Medium"))</f>
        <v>Slow</v>
      </c>
      <c r="S3226" s="15" t="n">
        <f aca="false">IF(M3226&gt;Summary!$B$5,1,0)</f>
        <v>1</v>
      </c>
      <c r="T3226" s="16" t="n">
        <f aca="false">IF(Q3226="Overstocked",(G3226-Summary!$B$6*H3226)*J3226,0)</f>
        <v>0</v>
      </c>
    </row>
    <row r="3227" customFormat="false" ht="15" hidden="false" customHeight="false" outlineLevel="0" collapsed="false">
      <c r="A3227" s="0" t="s">
        <v>3325</v>
      </c>
      <c r="B3227" s="0" t="s">
        <v>95</v>
      </c>
      <c r="C3227" s="0" t="s">
        <v>78</v>
      </c>
      <c r="D3227" s="0" t="s">
        <v>90</v>
      </c>
      <c r="E3227" s="14" t="n">
        <v>45262</v>
      </c>
      <c r="F3227" s="14" t="n">
        <v>45268</v>
      </c>
      <c r="G3227" s="0" t="n">
        <v>59</v>
      </c>
      <c r="H3227" s="0" t="n">
        <v>117</v>
      </c>
      <c r="I3227" s="0" t="n">
        <v>234</v>
      </c>
      <c r="J3227" s="0" t="n">
        <v>1069</v>
      </c>
      <c r="K3227" s="0" t="n">
        <v>1258</v>
      </c>
      <c r="L3227" s="15" t="s">
        <v>80</v>
      </c>
      <c r="M3227" s="0" t="n">
        <v>6</v>
      </c>
      <c r="N3227" s="16" t="n">
        <f aca="false">I3227*K3227</f>
        <v>294372</v>
      </c>
      <c r="O3227" s="16" t="n">
        <f aca="false">I3227*(K3227-J3227)</f>
        <v>44226</v>
      </c>
      <c r="P3227" s="15" t="n">
        <f aca="false">K3227-J3227</f>
        <v>189</v>
      </c>
      <c r="Q3227" s="0" t="str">
        <f aca="false">IF(G3227=0,"Out of stock",IF(G3227&lt;H3227,"Understocked",IF(G3227&gt;Summary!$B$6*H3227,"Overstocked","Healthy")))</f>
        <v>Understocked</v>
      </c>
      <c r="R3227" s="0" t="str">
        <f aca="false">IF(I3227&gt;=Summary!$B$7,"Fast",IF(I3227&lt;Summary!$B$8,"Slow","Medium"))</f>
        <v>Fast</v>
      </c>
      <c r="S3227" s="15" t="n">
        <f aca="false">IF(M3227&gt;Summary!$B$5,1,0)</f>
        <v>0</v>
      </c>
      <c r="T3227" s="16" t="n">
        <f aca="false">IF(Q3227="Overstocked",(G3227-Summary!$B$6*H3227)*J3227,0)</f>
        <v>0</v>
      </c>
    </row>
    <row r="3228" customFormat="false" ht="15" hidden="false" customHeight="false" outlineLevel="0" collapsed="false">
      <c r="A3228" s="0" t="s">
        <v>3326</v>
      </c>
      <c r="B3228" s="0" t="s">
        <v>107</v>
      </c>
      <c r="C3228" s="0" t="s">
        <v>104</v>
      </c>
      <c r="D3228" s="0" t="s">
        <v>92</v>
      </c>
      <c r="E3228" s="14" t="n">
        <v>45209</v>
      </c>
      <c r="F3228" s="14" t="n">
        <v>45219</v>
      </c>
      <c r="G3228" s="0" t="n">
        <v>122</v>
      </c>
      <c r="H3228" s="0" t="n">
        <v>133</v>
      </c>
      <c r="I3228" s="0" t="n">
        <v>42</v>
      </c>
      <c r="J3228" s="0" t="n">
        <v>234</v>
      </c>
      <c r="K3228" s="0" t="n">
        <v>731</v>
      </c>
      <c r="L3228" s="15" t="s">
        <v>93</v>
      </c>
      <c r="M3228" s="0" t="n">
        <v>10</v>
      </c>
      <c r="N3228" s="16" t="n">
        <f aca="false">I3228*K3228</f>
        <v>30702</v>
      </c>
      <c r="O3228" s="16" t="n">
        <f aca="false">I3228*(K3228-J3228)</f>
        <v>20874</v>
      </c>
      <c r="P3228" s="15" t="n">
        <f aca="false">K3228-J3228</f>
        <v>497</v>
      </c>
      <c r="Q3228" s="0" t="str">
        <f aca="false">IF(G3228=0,"Out of stock",IF(G3228&lt;H3228,"Understocked",IF(G3228&gt;Summary!$B$6*H3228,"Overstocked","Healthy")))</f>
        <v>Understocked</v>
      </c>
      <c r="R3228" s="0" t="str">
        <f aca="false">IF(I3228&gt;=Summary!$B$7,"Fast",IF(I3228&lt;Summary!$B$8,"Slow","Medium"))</f>
        <v>Slow</v>
      </c>
      <c r="S3228" s="15" t="n">
        <f aca="false">IF(M3228&gt;Summary!$B$5,1,0)</f>
        <v>1</v>
      </c>
      <c r="T3228" s="16" t="n">
        <f aca="false">IF(Q3228="Overstocked",(G3228-Summary!$B$6*H3228)*J3228,0)</f>
        <v>0</v>
      </c>
    </row>
    <row r="3229" customFormat="false" ht="15" hidden="false" customHeight="false" outlineLevel="0" collapsed="false">
      <c r="A3229" s="0" t="s">
        <v>3327</v>
      </c>
      <c r="B3229" s="0" t="s">
        <v>123</v>
      </c>
      <c r="C3229" s="0" t="s">
        <v>78</v>
      </c>
      <c r="D3229" s="0" t="s">
        <v>92</v>
      </c>
      <c r="E3229" s="14" t="n">
        <v>45057</v>
      </c>
      <c r="F3229" s="14" t="n">
        <v>45061</v>
      </c>
      <c r="G3229" s="0" t="n">
        <v>469</v>
      </c>
      <c r="H3229" s="0" t="n">
        <v>53</v>
      </c>
      <c r="I3229" s="0" t="n">
        <v>62</v>
      </c>
      <c r="J3229" s="0" t="n">
        <v>1910</v>
      </c>
      <c r="K3229" s="0" t="n">
        <v>2270</v>
      </c>
      <c r="L3229" s="15" t="s">
        <v>97</v>
      </c>
      <c r="M3229" s="0" t="n">
        <v>4</v>
      </c>
      <c r="N3229" s="16" t="n">
        <f aca="false">I3229*K3229</f>
        <v>140740</v>
      </c>
      <c r="O3229" s="16" t="n">
        <f aca="false">I3229*(K3229-J3229)</f>
        <v>22320</v>
      </c>
      <c r="P3229" s="15" t="n">
        <f aca="false">K3229-J3229</f>
        <v>360</v>
      </c>
      <c r="Q3229" s="0" t="str">
        <f aca="false">IF(G3229=0,"Out of stock",IF(G3229&lt;H3229,"Understocked",IF(G3229&gt;Summary!$B$6*H3229,"Overstocked","Healthy")))</f>
        <v>Overstocked</v>
      </c>
      <c r="R3229" s="0" t="str">
        <f aca="false">IF(I3229&gt;=Summary!$B$7,"Fast",IF(I3229&lt;Summary!$B$8,"Slow","Medium"))</f>
        <v>Slow</v>
      </c>
      <c r="S3229" s="15" t="n">
        <f aca="false">IF(M3229&gt;Summary!$B$5,1,0)</f>
        <v>0</v>
      </c>
      <c r="T3229" s="16" t="n">
        <f aca="false">IF(Q3229="Overstocked",(G3229-Summary!$B$6*H3229)*J3229,0)</f>
        <v>490870</v>
      </c>
    </row>
    <row r="3230" customFormat="false" ht="15" hidden="false" customHeight="false" outlineLevel="0" collapsed="false">
      <c r="A3230" s="0" t="s">
        <v>3328</v>
      </c>
      <c r="B3230" s="0" t="s">
        <v>123</v>
      </c>
      <c r="C3230" s="0" t="s">
        <v>85</v>
      </c>
      <c r="D3230" s="0" t="s">
        <v>79</v>
      </c>
      <c r="E3230" s="14" t="n">
        <v>45165</v>
      </c>
      <c r="F3230" s="14" t="n">
        <v>45172</v>
      </c>
      <c r="G3230" s="0" t="n">
        <v>292</v>
      </c>
      <c r="H3230" s="0" t="n">
        <v>77</v>
      </c>
      <c r="I3230" s="0" t="n">
        <v>48</v>
      </c>
      <c r="J3230" s="0" t="n">
        <v>763</v>
      </c>
      <c r="K3230" s="0" t="n">
        <v>1204</v>
      </c>
      <c r="L3230" s="15" t="s">
        <v>97</v>
      </c>
      <c r="M3230" s="0" t="n">
        <v>7</v>
      </c>
      <c r="N3230" s="16" t="n">
        <f aca="false">I3230*K3230</f>
        <v>57792</v>
      </c>
      <c r="O3230" s="16" t="n">
        <f aca="false">I3230*(K3230-J3230)</f>
        <v>21168</v>
      </c>
      <c r="P3230" s="15" t="n">
        <f aca="false">K3230-J3230</f>
        <v>441</v>
      </c>
      <c r="Q3230" s="0" t="str">
        <f aca="false">IF(G3230=0,"Out of stock",IF(G3230&lt;H3230,"Understocked",IF(G3230&gt;Summary!$B$6*H3230,"Overstocked","Healthy")))</f>
        <v>Healthy</v>
      </c>
      <c r="R3230" s="0" t="str">
        <f aca="false">IF(I3230&gt;=Summary!$B$7,"Fast",IF(I3230&lt;Summary!$B$8,"Slow","Medium"))</f>
        <v>Slow</v>
      </c>
      <c r="S3230" s="15" t="n">
        <f aca="false">IF(M3230&gt;Summary!$B$5,1,0)</f>
        <v>0</v>
      </c>
      <c r="T3230" s="16" t="n">
        <f aca="false">IF(Q3230="Overstocked",(G3230-Summary!$B$6*H3230)*J3230,0)</f>
        <v>0</v>
      </c>
    </row>
    <row r="3231" customFormat="false" ht="15" hidden="false" customHeight="false" outlineLevel="0" collapsed="false">
      <c r="A3231" s="0" t="s">
        <v>3329</v>
      </c>
      <c r="B3231" s="0" t="s">
        <v>89</v>
      </c>
      <c r="C3231" s="0" t="s">
        <v>96</v>
      </c>
      <c r="D3231" s="0" t="s">
        <v>90</v>
      </c>
      <c r="E3231" s="14" t="n">
        <v>45590</v>
      </c>
      <c r="F3231" s="14" t="n">
        <v>45592</v>
      </c>
      <c r="G3231" s="0" t="n">
        <v>437</v>
      </c>
      <c r="H3231" s="0" t="n">
        <v>103</v>
      </c>
      <c r="I3231" s="0" t="n">
        <v>156</v>
      </c>
      <c r="J3231" s="0" t="n">
        <v>1540</v>
      </c>
      <c r="K3231" s="0" t="n">
        <v>2015</v>
      </c>
      <c r="L3231" s="15" t="s">
        <v>82</v>
      </c>
      <c r="M3231" s="0" t="n">
        <v>2</v>
      </c>
      <c r="N3231" s="16" t="n">
        <f aca="false">I3231*K3231</f>
        <v>314340</v>
      </c>
      <c r="O3231" s="16" t="n">
        <f aca="false">I3231*(K3231-J3231)</f>
        <v>74100</v>
      </c>
      <c r="P3231" s="15" t="n">
        <f aca="false">K3231-J3231</f>
        <v>475</v>
      </c>
      <c r="Q3231" s="0" t="str">
        <f aca="false">IF(G3231=0,"Out of stock",IF(G3231&lt;H3231,"Understocked",IF(G3231&gt;Summary!$B$6*H3231,"Overstocked","Healthy")))</f>
        <v>Overstocked</v>
      </c>
      <c r="R3231" s="0" t="str">
        <f aca="false">IF(I3231&gt;=Summary!$B$7,"Fast",IF(I3231&lt;Summary!$B$8,"Slow","Medium"))</f>
        <v>Medium</v>
      </c>
      <c r="S3231" s="15" t="n">
        <f aca="false">IF(M3231&gt;Summary!$B$5,1,0)</f>
        <v>0</v>
      </c>
      <c r="T3231" s="16" t="n">
        <f aca="false">IF(Q3231="Overstocked",(G3231-Summary!$B$6*H3231)*J3231,0)</f>
        <v>38500</v>
      </c>
    </row>
    <row r="3232" customFormat="false" ht="15" hidden="false" customHeight="false" outlineLevel="0" collapsed="false">
      <c r="A3232" s="0" t="s">
        <v>3330</v>
      </c>
      <c r="B3232" s="0" t="s">
        <v>115</v>
      </c>
      <c r="C3232" s="0" t="s">
        <v>96</v>
      </c>
      <c r="D3232" s="0" t="s">
        <v>102</v>
      </c>
      <c r="E3232" s="14" t="n">
        <v>45135</v>
      </c>
      <c r="F3232" s="14" t="n">
        <v>45141</v>
      </c>
      <c r="G3232" s="0" t="n">
        <v>212</v>
      </c>
      <c r="H3232" s="0" t="n">
        <v>148</v>
      </c>
      <c r="I3232" s="0" t="n">
        <v>98</v>
      </c>
      <c r="J3232" s="0" t="n">
        <v>1898</v>
      </c>
      <c r="K3232" s="0" t="n">
        <v>2050</v>
      </c>
      <c r="L3232" s="15" t="s">
        <v>80</v>
      </c>
      <c r="M3232" s="0" t="n">
        <v>6</v>
      </c>
      <c r="N3232" s="16" t="n">
        <f aca="false">I3232*K3232</f>
        <v>200900</v>
      </c>
      <c r="O3232" s="16" t="n">
        <f aca="false">I3232*(K3232-J3232)</f>
        <v>14896</v>
      </c>
      <c r="P3232" s="15" t="n">
        <f aca="false">K3232-J3232</f>
        <v>152</v>
      </c>
      <c r="Q3232" s="0" t="str">
        <f aca="false">IF(G3232=0,"Out of stock",IF(G3232&lt;H3232,"Understocked",IF(G3232&gt;Summary!$B$6*H3232,"Overstocked","Healthy")))</f>
        <v>Healthy</v>
      </c>
      <c r="R3232" s="0" t="str">
        <f aca="false">IF(I3232&gt;=Summary!$B$7,"Fast",IF(I3232&lt;Summary!$B$8,"Slow","Medium"))</f>
        <v>Slow</v>
      </c>
      <c r="S3232" s="15" t="n">
        <f aca="false">IF(M3232&gt;Summary!$B$5,1,0)</f>
        <v>0</v>
      </c>
      <c r="T3232" s="16" t="n">
        <f aca="false">IF(Q3232="Overstocked",(G3232-Summary!$B$6*H3232)*J3232,0)</f>
        <v>0</v>
      </c>
    </row>
    <row r="3233" customFormat="false" ht="15" hidden="false" customHeight="false" outlineLevel="0" collapsed="false">
      <c r="A3233" s="0" t="s">
        <v>3331</v>
      </c>
      <c r="B3233" s="0" t="s">
        <v>123</v>
      </c>
      <c r="C3233" s="0" t="s">
        <v>85</v>
      </c>
      <c r="D3233" s="0" t="s">
        <v>86</v>
      </c>
      <c r="E3233" s="14" t="n">
        <v>45457</v>
      </c>
      <c r="F3233" s="14" t="n">
        <v>45466</v>
      </c>
      <c r="G3233" s="0" t="n">
        <v>124</v>
      </c>
      <c r="H3233" s="0" t="n">
        <v>115</v>
      </c>
      <c r="I3233" s="0" t="n">
        <v>121</v>
      </c>
      <c r="J3233" s="0" t="n">
        <v>1101</v>
      </c>
      <c r="K3233" s="0" t="n">
        <v>1234</v>
      </c>
      <c r="L3233" s="15" t="s">
        <v>80</v>
      </c>
      <c r="M3233" s="0" t="n">
        <v>9</v>
      </c>
      <c r="N3233" s="16" t="n">
        <f aca="false">I3233*K3233</f>
        <v>149314</v>
      </c>
      <c r="O3233" s="16" t="n">
        <f aca="false">I3233*(K3233-J3233)</f>
        <v>16093</v>
      </c>
      <c r="P3233" s="15" t="n">
        <f aca="false">K3233-J3233</f>
        <v>133</v>
      </c>
      <c r="Q3233" s="0" t="str">
        <f aca="false">IF(G3233=0,"Out of stock",IF(G3233&lt;H3233,"Understocked",IF(G3233&gt;Summary!$B$6*H3233,"Overstocked","Healthy")))</f>
        <v>Healthy</v>
      </c>
      <c r="R3233" s="0" t="str">
        <f aca="false">IF(I3233&gt;=Summary!$B$7,"Fast",IF(I3233&lt;Summary!$B$8,"Slow","Medium"))</f>
        <v>Medium</v>
      </c>
      <c r="S3233" s="15" t="n">
        <f aca="false">IF(M3233&gt;Summary!$B$5,1,0)</f>
        <v>1</v>
      </c>
      <c r="T3233" s="16" t="n">
        <f aca="false">IF(Q3233="Overstocked",(G3233-Summary!$B$6*H3233)*J3233,0)</f>
        <v>0</v>
      </c>
    </row>
    <row r="3234" customFormat="false" ht="15" hidden="false" customHeight="false" outlineLevel="0" collapsed="false">
      <c r="A3234" s="0" t="s">
        <v>3332</v>
      </c>
      <c r="B3234" s="0" t="s">
        <v>113</v>
      </c>
      <c r="C3234" s="0" t="s">
        <v>78</v>
      </c>
      <c r="D3234" s="0" t="s">
        <v>90</v>
      </c>
      <c r="E3234" s="14" t="n">
        <v>45634</v>
      </c>
      <c r="F3234" s="14" t="n">
        <v>45641</v>
      </c>
      <c r="G3234" s="0" t="n">
        <v>240</v>
      </c>
      <c r="H3234" s="0" t="n">
        <v>98</v>
      </c>
      <c r="I3234" s="0" t="n">
        <v>140</v>
      </c>
      <c r="J3234" s="0" t="n">
        <v>1776</v>
      </c>
      <c r="K3234" s="0" t="n">
        <v>2176</v>
      </c>
      <c r="L3234" s="15" t="s">
        <v>97</v>
      </c>
      <c r="M3234" s="0" t="n">
        <v>7</v>
      </c>
      <c r="N3234" s="16" t="n">
        <f aca="false">I3234*K3234</f>
        <v>304640</v>
      </c>
      <c r="O3234" s="16" t="n">
        <f aca="false">I3234*(K3234-J3234)</f>
        <v>56000</v>
      </c>
      <c r="P3234" s="15" t="n">
        <f aca="false">K3234-J3234</f>
        <v>400</v>
      </c>
      <c r="Q3234" s="0" t="str">
        <f aca="false">IF(G3234=0,"Out of stock",IF(G3234&lt;H3234,"Understocked",IF(G3234&gt;Summary!$B$6*H3234,"Overstocked","Healthy")))</f>
        <v>Healthy</v>
      </c>
      <c r="R3234" s="0" t="str">
        <f aca="false">IF(I3234&gt;=Summary!$B$7,"Fast",IF(I3234&lt;Summary!$B$8,"Slow","Medium"))</f>
        <v>Medium</v>
      </c>
      <c r="S3234" s="15" t="n">
        <f aca="false">IF(M3234&gt;Summary!$B$5,1,0)</f>
        <v>0</v>
      </c>
      <c r="T3234" s="16" t="n">
        <f aca="false">IF(Q3234="Overstocked",(G3234-Summary!$B$6*H3234)*J3234,0)</f>
        <v>0</v>
      </c>
    </row>
    <row r="3235" customFormat="false" ht="15" hidden="false" customHeight="false" outlineLevel="0" collapsed="false">
      <c r="A3235" s="0" t="s">
        <v>3333</v>
      </c>
      <c r="B3235" s="0" t="s">
        <v>107</v>
      </c>
      <c r="C3235" s="0" t="s">
        <v>96</v>
      </c>
      <c r="D3235" s="0" t="s">
        <v>92</v>
      </c>
      <c r="E3235" s="14" t="n">
        <v>45030</v>
      </c>
      <c r="F3235" s="14" t="n">
        <v>45032</v>
      </c>
      <c r="G3235" s="0" t="n">
        <v>127</v>
      </c>
      <c r="H3235" s="0" t="n">
        <v>140</v>
      </c>
      <c r="I3235" s="0" t="n">
        <v>267</v>
      </c>
      <c r="J3235" s="0" t="n">
        <v>1081</v>
      </c>
      <c r="K3235" s="0" t="n">
        <v>1342</v>
      </c>
      <c r="L3235" s="15" t="s">
        <v>82</v>
      </c>
      <c r="M3235" s="0" t="n">
        <v>2</v>
      </c>
      <c r="N3235" s="16" t="n">
        <f aca="false">I3235*K3235</f>
        <v>358314</v>
      </c>
      <c r="O3235" s="16" t="n">
        <f aca="false">I3235*(K3235-J3235)</f>
        <v>69687</v>
      </c>
      <c r="P3235" s="15" t="n">
        <f aca="false">K3235-J3235</f>
        <v>261</v>
      </c>
      <c r="Q3235" s="0" t="str">
        <f aca="false">IF(G3235=0,"Out of stock",IF(G3235&lt;H3235,"Understocked",IF(G3235&gt;Summary!$B$6*H3235,"Overstocked","Healthy")))</f>
        <v>Understocked</v>
      </c>
      <c r="R3235" s="0" t="str">
        <f aca="false">IF(I3235&gt;=Summary!$B$7,"Fast",IF(I3235&lt;Summary!$B$8,"Slow","Medium"))</f>
        <v>Fast</v>
      </c>
      <c r="S3235" s="15" t="n">
        <f aca="false">IF(M3235&gt;Summary!$B$5,1,0)</f>
        <v>0</v>
      </c>
      <c r="T3235" s="16" t="n">
        <f aca="false">IF(Q3235="Overstocked",(G3235-Summary!$B$6*H3235)*J3235,0)</f>
        <v>0</v>
      </c>
    </row>
    <row r="3236" customFormat="false" ht="15" hidden="false" customHeight="false" outlineLevel="0" collapsed="false">
      <c r="A3236" s="0" t="s">
        <v>3334</v>
      </c>
      <c r="B3236" s="0" t="s">
        <v>89</v>
      </c>
      <c r="C3236" s="0" t="s">
        <v>78</v>
      </c>
      <c r="D3236" s="0" t="s">
        <v>90</v>
      </c>
      <c r="E3236" s="14" t="n">
        <v>45015</v>
      </c>
      <c r="F3236" s="14" t="n">
        <v>45023</v>
      </c>
      <c r="G3236" s="0" t="n">
        <v>423</v>
      </c>
      <c r="H3236" s="0" t="n">
        <v>82</v>
      </c>
      <c r="I3236" s="0" t="n">
        <v>211</v>
      </c>
      <c r="J3236" s="0" t="n">
        <v>1606</v>
      </c>
      <c r="K3236" s="0" t="n">
        <v>1899</v>
      </c>
      <c r="L3236" s="15" t="s">
        <v>87</v>
      </c>
      <c r="M3236" s="0" t="n">
        <v>8</v>
      </c>
      <c r="N3236" s="16" t="n">
        <f aca="false">I3236*K3236</f>
        <v>400689</v>
      </c>
      <c r="O3236" s="16" t="n">
        <f aca="false">I3236*(K3236-J3236)</f>
        <v>61823</v>
      </c>
      <c r="P3236" s="15" t="n">
        <f aca="false">K3236-J3236</f>
        <v>293</v>
      </c>
      <c r="Q3236" s="0" t="str">
        <f aca="false">IF(G3236=0,"Out of stock",IF(G3236&lt;H3236,"Understocked",IF(G3236&gt;Summary!$B$6*H3236,"Overstocked","Healthy")))</f>
        <v>Overstocked</v>
      </c>
      <c r="R3236" s="0" t="str">
        <f aca="false">IF(I3236&gt;=Summary!$B$7,"Fast",IF(I3236&lt;Summary!$B$8,"Slow","Medium"))</f>
        <v>Fast</v>
      </c>
      <c r="S3236" s="15" t="n">
        <f aca="false">IF(M3236&gt;Summary!$B$5,1,0)</f>
        <v>1</v>
      </c>
      <c r="T3236" s="16" t="n">
        <f aca="false">IF(Q3236="Overstocked",(G3236-Summary!$B$6*H3236)*J3236,0)</f>
        <v>152570</v>
      </c>
    </row>
    <row r="3237" customFormat="false" ht="15" hidden="false" customHeight="false" outlineLevel="0" collapsed="false">
      <c r="A3237" s="0" t="s">
        <v>3335</v>
      </c>
      <c r="B3237" s="0" t="s">
        <v>113</v>
      </c>
      <c r="C3237" s="0" t="s">
        <v>104</v>
      </c>
      <c r="D3237" s="0" t="s">
        <v>102</v>
      </c>
      <c r="E3237" s="14" t="n">
        <v>45303</v>
      </c>
      <c r="F3237" s="14" t="n">
        <v>45309</v>
      </c>
      <c r="G3237" s="0" t="n">
        <v>192</v>
      </c>
      <c r="H3237" s="0" t="n">
        <v>104</v>
      </c>
      <c r="I3237" s="0" t="n">
        <v>235</v>
      </c>
      <c r="J3237" s="0" t="n">
        <v>1862</v>
      </c>
      <c r="K3237" s="0" t="n">
        <v>2349</v>
      </c>
      <c r="L3237" s="15" t="s">
        <v>97</v>
      </c>
      <c r="M3237" s="0" t="n">
        <v>6</v>
      </c>
      <c r="N3237" s="16" t="n">
        <f aca="false">I3237*K3237</f>
        <v>552015</v>
      </c>
      <c r="O3237" s="16" t="n">
        <f aca="false">I3237*(K3237-J3237)</f>
        <v>114445</v>
      </c>
      <c r="P3237" s="15" t="n">
        <f aca="false">K3237-J3237</f>
        <v>487</v>
      </c>
      <c r="Q3237" s="0" t="str">
        <f aca="false">IF(G3237=0,"Out of stock",IF(G3237&lt;H3237,"Understocked",IF(G3237&gt;Summary!$B$6*H3237,"Overstocked","Healthy")))</f>
        <v>Healthy</v>
      </c>
      <c r="R3237" s="0" t="str">
        <f aca="false">IF(I3237&gt;=Summary!$B$7,"Fast",IF(I3237&lt;Summary!$B$8,"Slow","Medium"))</f>
        <v>Fast</v>
      </c>
      <c r="S3237" s="15" t="n">
        <f aca="false">IF(M3237&gt;Summary!$B$5,1,0)</f>
        <v>0</v>
      </c>
      <c r="T3237" s="16" t="n">
        <f aca="false">IF(Q3237="Overstocked",(G3237-Summary!$B$6*H3237)*J3237,0)</f>
        <v>0</v>
      </c>
    </row>
    <row r="3238" customFormat="false" ht="15" hidden="false" customHeight="false" outlineLevel="0" collapsed="false">
      <c r="A3238" s="0" t="s">
        <v>3336</v>
      </c>
      <c r="B3238" s="0" t="s">
        <v>111</v>
      </c>
      <c r="C3238" s="0" t="s">
        <v>104</v>
      </c>
      <c r="D3238" s="0" t="s">
        <v>86</v>
      </c>
      <c r="E3238" s="14" t="n">
        <v>45555</v>
      </c>
      <c r="F3238" s="14" t="n">
        <v>45565</v>
      </c>
      <c r="G3238" s="0" t="n">
        <v>142</v>
      </c>
      <c r="H3238" s="0" t="n">
        <v>61</v>
      </c>
      <c r="I3238" s="0" t="n">
        <v>151</v>
      </c>
      <c r="J3238" s="0" t="n">
        <v>1070</v>
      </c>
      <c r="K3238" s="0" t="n">
        <v>1509</v>
      </c>
      <c r="L3238" s="15" t="s">
        <v>82</v>
      </c>
      <c r="M3238" s="0" t="n">
        <v>10</v>
      </c>
      <c r="N3238" s="16" t="n">
        <f aca="false">I3238*K3238</f>
        <v>227859</v>
      </c>
      <c r="O3238" s="16" t="n">
        <f aca="false">I3238*(K3238-J3238)</f>
        <v>66289</v>
      </c>
      <c r="P3238" s="15" t="n">
        <f aca="false">K3238-J3238</f>
        <v>439</v>
      </c>
      <c r="Q3238" s="0" t="str">
        <f aca="false">IF(G3238=0,"Out of stock",IF(G3238&lt;H3238,"Understocked",IF(G3238&gt;Summary!$B$6*H3238,"Overstocked","Healthy")))</f>
        <v>Healthy</v>
      </c>
      <c r="R3238" s="0" t="str">
        <f aca="false">IF(I3238&gt;=Summary!$B$7,"Fast",IF(I3238&lt;Summary!$B$8,"Slow","Medium"))</f>
        <v>Medium</v>
      </c>
      <c r="S3238" s="15" t="n">
        <f aca="false">IF(M3238&gt;Summary!$B$5,1,0)</f>
        <v>1</v>
      </c>
      <c r="T3238" s="16" t="n">
        <f aca="false">IF(Q3238="Overstocked",(G3238-Summary!$B$6*H3238)*J3238,0)</f>
        <v>0</v>
      </c>
    </row>
    <row r="3239" customFormat="false" ht="15" hidden="false" customHeight="false" outlineLevel="0" collapsed="false">
      <c r="A3239" s="0" t="s">
        <v>3337</v>
      </c>
      <c r="B3239" s="0" t="s">
        <v>115</v>
      </c>
      <c r="C3239" s="0" t="s">
        <v>104</v>
      </c>
      <c r="D3239" s="0" t="s">
        <v>102</v>
      </c>
      <c r="E3239" s="14" t="n">
        <v>44994</v>
      </c>
      <c r="F3239" s="14" t="n">
        <v>44995</v>
      </c>
      <c r="G3239" s="0" t="n">
        <v>126</v>
      </c>
      <c r="H3239" s="0" t="n">
        <v>127</v>
      </c>
      <c r="I3239" s="0" t="n">
        <v>113</v>
      </c>
      <c r="J3239" s="0" t="n">
        <v>245</v>
      </c>
      <c r="K3239" s="0" t="n">
        <v>317</v>
      </c>
      <c r="L3239" s="15" t="s">
        <v>82</v>
      </c>
      <c r="M3239" s="0" t="n">
        <v>1</v>
      </c>
      <c r="N3239" s="16" t="n">
        <f aca="false">I3239*K3239</f>
        <v>35821</v>
      </c>
      <c r="O3239" s="16" t="n">
        <f aca="false">I3239*(K3239-J3239)</f>
        <v>8136</v>
      </c>
      <c r="P3239" s="15" t="n">
        <f aca="false">K3239-J3239</f>
        <v>72</v>
      </c>
      <c r="Q3239" s="0" t="str">
        <f aca="false">IF(G3239=0,"Out of stock",IF(G3239&lt;H3239,"Understocked",IF(G3239&gt;Summary!$B$6*H3239,"Overstocked","Healthy")))</f>
        <v>Understocked</v>
      </c>
      <c r="R3239" s="0" t="str">
        <f aca="false">IF(I3239&gt;=Summary!$B$7,"Fast",IF(I3239&lt;Summary!$B$8,"Slow","Medium"))</f>
        <v>Medium</v>
      </c>
      <c r="S3239" s="15" t="n">
        <f aca="false">IF(M3239&gt;Summary!$B$5,1,0)</f>
        <v>0</v>
      </c>
      <c r="T3239" s="16" t="n">
        <f aca="false">IF(Q3239="Overstocked",(G3239-Summary!$B$6*H3239)*J3239,0)</f>
        <v>0</v>
      </c>
    </row>
    <row r="3240" customFormat="false" ht="15" hidden="false" customHeight="false" outlineLevel="0" collapsed="false">
      <c r="A3240" s="0" t="s">
        <v>3338</v>
      </c>
      <c r="B3240" s="0" t="s">
        <v>113</v>
      </c>
      <c r="C3240" s="0" t="s">
        <v>104</v>
      </c>
      <c r="D3240" s="0" t="s">
        <v>92</v>
      </c>
      <c r="E3240" s="14" t="n">
        <v>45387</v>
      </c>
      <c r="F3240" s="14" t="n">
        <v>45392</v>
      </c>
      <c r="G3240" s="0" t="n">
        <v>35</v>
      </c>
      <c r="H3240" s="0" t="n">
        <v>90</v>
      </c>
      <c r="I3240" s="0" t="n">
        <v>127</v>
      </c>
      <c r="J3240" s="0" t="n">
        <v>695</v>
      </c>
      <c r="K3240" s="0" t="n">
        <v>1004</v>
      </c>
      <c r="L3240" s="15" t="s">
        <v>82</v>
      </c>
      <c r="M3240" s="0" t="n">
        <v>5</v>
      </c>
      <c r="N3240" s="16" t="n">
        <f aca="false">I3240*K3240</f>
        <v>127508</v>
      </c>
      <c r="O3240" s="16" t="n">
        <f aca="false">I3240*(K3240-J3240)</f>
        <v>39243</v>
      </c>
      <c r="P3240" s="15" t="n">
        <f aca="false">K3240-J3240</f>
        <v>309</v>
      </c>
      <c r="Q3240" s="0" t="str">
        <f aca="false">IF(G3240=0,"Out of stock",IF(G3240&lt;H3240,"Understocked",IF(G3240&gt;Summary!$B$6*H3240,"Overstocked","Healthy")))</f>
        <v>Understocked</v>
      </c>
      <c r="R3240" s="0" t="str">
        <f aca="false">IF(I3240&gt;=Summary!$B$7,"Fast",IF(I3240&lt;Summary!$B$8,"Slow","Medium"))</f>
        <v>Medium</v>
      </c>
      <c r="S3240" s="15" t="n">
        <f aca="false">IF(M3240&gt;Summary!$B$5,1,0)</f>
        <v>0</v>
      </c>
      <c r="T3240" s="16" t="n">
        <f aca="false">IF(Q3240="Overstocked",(G3240-Summary!$B$6*H3240)*J3240,0)</f>
        <v>0</v>
      </c>
    </row>
    <row r="3241" customFormat="false" ht="15" hidden="false" customHeight="false" outlineLevel="0" collapsed="false">
      <c r="A3241" s="0" t="s">
        <v>3339</v>
      </c>
      <c r="B3241" s="0" t="s">
        <v>115</v>
      </c>
      <c r="C3241" s="0" t="s">
        <v>78</v>
      </c>
      <c r="D3241" s="0" t="s">
        <v>90</v>
      </c>
      <c r="E3241" s="14" t="n">
        <v>45554</v>
      </c>
      <c r="F3241" s="14" t="n">
        <v>45562</v>
      </c>
      <c r="G3241" s="0" t="n">
        <v>240</v>
      </c>
      <c r="H3241" s="0" t="n">
        <v>134</v>
      </c>
      <c r="I3241" s="0" t="n">
        <v>101</v>
      </c>
      <c r="J3241" s="0" t="n">
        <v>448</v>
      </c>
      <c r="K3241" s="0" t="n">
        <v>555</v>
      </c>
      <c r="L3241" s="15" t="s">
        <v>87</v>
      </c>
      <c r="M3241" s="0" t="n">
        <v>8</v>
      </c>
      <c r="N3241" s="16" t="n">
        <f aca="false">I3241*K3241</f>
        <v>56055</v>
      </c>
      <c r="O3241" s="16" t="n">
        <f aca="false">I3241*(K3241-J3241)</f>
        <v>10807</v>
      </c>
      <c r="P3241" s="15" t="n">
        <f aca="false">K3241-J3241</f>
        <v>107</v>
      </c>
      <c r="Q3241" s="0" t="str">
        <f aca="false">IF(G3241=0,"Out of stock",IF(G3241&lt;H3241,"Understocked",IF(G3241&gt;Summary!$B$6*H3241,"Overstocked","Healthy")))</f>
        <v>Healthy</v>
      </c>
      <c r="R3241" s="0" t="str">
        <f aca="false">IF(I3241&gt;=Summary!$B$7,"Fast",IF(I3241&lt;Summary!$B$8,"Slow","Medium"))</f>
        <v>Medium</v>
      </c>
      <c r="S3241" s="15" t="n">
        <f aca="false">IF(M3241&gt;Summary!$B$5,1,0)</f>
        <v>1</v>
      </c>
      <c r="T3241" s="16" t="n">
        <f aca="false">IF(Q3241="Overstocked",(G3241-Summary!$B$6*H3241)*J3241,0)</f>
        <v>0</v>
      </c>
    </row>
    <row r="3242" customFormat="false" ht="15" hidden="false" customHeight="false" outlineLevel="0" collapsed="false">
      <c r="A3242" s="0" t="s">
        <v>3340</v>
      </c>
      <c r="B3242" s="0" t="s">
        <v>113</v>
      </c>
      <c r="C3242" s="0" t="s">
        <v>104</v>
      </c>
      <c r="D3242" s="0" t="s">
        <v>92</v>
      </c>
      <c r="E3242" s="14" t="n">
        <v>45522</v>
      </c>
      <c r="F3242" s="14" t="n">
        <v>45523</v>
      </c>
      <c r="G3242" s="0" t="n">
        <v>45</v>
      </c>
      <c r="H3242" s="0" t="n">
        <v>88</v>
      </c>
      <c r="I3242" s="0" t="n">
        <v>91</v>
      </c>
      <c r="J3242" s="0" t="n">
        <v>380</v>
      </c>
      <c r="K3242" s="0" t="n">
        <v>741</v>
      </c>
      <c r="L3242" s="15" t="s">
        <v>80</v>
      </c>
      <c r="M3242" s="0" t="n">
        <v>1</v>
      </c>
      <c r="N3242" s="16" t="n">
        <f aca="false">I3242*K3242</f>
        <v>67431</v>
      </c>
      <c r="O3242" s="16" t="n">
        <f aca="false">I3242*(K3242-J3242)</f>
        <v>32851</v>
      </c>
      <c r="P3242" s="15" t="n">
        <f aca="false">K3242-J3242</f>
        <v>361</v>
      </c>
      <c r="Q3242" s="0" t="str">
        <f aca="false">IF(G3242=0,"Out of stock",IF(G3242&lt;H3242,"Understocked",IF(G3242&gt;Summary!$B$6*H3242,"Overstocked","Healthy")))</f>
        <v>Understocked</v>
      </c>
      <c r="R3242" s="0" t="str">
        <f aca="false">IF(I3242&gt;=Summary!$B$7,"Fast",IF(I3242&lt;Summary!$B$8,"Slow","Medium"))</f>
        <v>Slow</v>
      </c>
      <c r="S3242" s="15" t="n">
        <f aca="false">IF(M3242&gt;Summary!$B$5,1,0)</f>
        <v>0</v>
      </c>
      <c r="T3242" s="16" t="n">
        <f aca="false">IF(Q3242="Overstocked",(G3242-Summary!$B$6*H3242)*J3242,0)</f>
        <v>0</v>
      </c>
    </row>
    <row r="3243" customFormat="false" ht="15" hidden="false" customHeight="false" outlineLevel="0" collapsed="false">
      <c r="A3243" s="0" t="s">
        <v>3341</v>
      </c>
      <c r="B3243" s="0" t="s">
        <v>95</v>
      </c>
      <c r="C3243" s="0" t="s">
        <v>78</v>
      </c>
      <c r="D3243" s="0" t="s">
        <v>92</v>
      </c>
      <c r="E3243" s="14" t="n">
        <v>45587</v>
      </c>
      <c r="F3243" s="14" t="n">
        <v>45590</v>
      </c>
      <c r="G3243" s="0" t="n">
        <v>440</v>
      </c>
      <c r="H3243" s="0" t="n">
        <v>122</v>
      </c>
      <c r="I3243" s="0" t="n">
        <v>109</v>
      </c>
      <c r="J3243" s="0" t="n">
        <v>1358</v>
      </c>
      <c r="K3243" s="0" t="n">
        <v>1787</v>
      </c>
      <c r="L3243" s="15" t="s">
        <v>97</v>
      </c>
      <c r="M3243" s="0" t="n">
        <v>3</v>
      </c>
      <c r="N3243" s="16" t="n">
        <f aca="false">I3243*K3243</f>
        <v>194783</v>
      </c>
      <c r="O3243" s="16" t="n">
        <f aca="false">I3243*(K3243-J3243)</f>
        <v>46761</v>
      </c>
      <c r="P3243" s="15" t="n">
        <f aca="false">K3243-J3243</f>
        <v>429</v>
      </c>
      <c r="Q3243" s="0" t="str">
        <f aca="false">IF(G3243=0,"Out of stock",IF(G3243&lt;H3243,"Understocked",IF(G3243&gt;Summary!$B$6*H3243,"Overstocked","Healthy")))</f>
        <v>Healthy</v>
      </c>
      <c r="R3243" s="0" t="str">
        <f aca="false">IF(I3243&gt;=Summary!$B$7,"Fast",IF(I3243&lt;Summary!$B$8,"Slow","Medium"))</f>
        <v>Medium</v>
      </c>
      <c r="S3243" s="15" t="n">
        <f aca="false">IF(M3243&gt;Summary!$B$5,1,0)</f>
        <v>0</v>
      </c>
      <c r="T3243" s="16" t="n">
        <f aca="false">IF(Q3243="Overstocked",(G3243-Summary!$B$6*H3243)*J3243,0)</f>
        <v>0</v>
      </c>
    </row>
    <row r="3244" customFormat="false" ht="15" hidden="false" customHeight="false" outlineLevel="0" collapsed="false">
      <c r="A3244" s="0" t="s">
        <v>3342</v>
      </c>
      <c r="B3244" s="0" t="s">
        <v>101</v>
      </c>
      <c r="C3244" s="0" t="s">
        <v>96</v>
      </c>
      <c r="D3244" s="0" t="s">
        <v>79</v>
      </c>
      <c r="E3244" s="14" t="n">
        <v>45440</v>
      </c>
      <c r="F3244" s="14" t="n">
        <v>45449</v>
      </c>
      <c r="G3244" s="0" t="n">
        <v>312</v>
      </c>
      <c r="H3244" s="0" t="n">
        <v>95</v>
      </c>
      <c r="I3244" s="0" t="n">
        <v>288</v>
      </c>
      <c r="J3244" s="0" t="n">
        <v>457</v>
      </c>
      <c r="K3244" s="0" t="n">
        <v>623</v>
      </c>
      <c r="L3244" s="15" t="s">
        <v>93</v>
      </c>
      <c r="M3244" s="0" t="n">
        <v>9</v>
      </c>
      <c r="N3244" s="16" t="n">
        <f aca="false">I3244*K3244</f>
        <v>179424</v>
      </c>
      <c r="O3244" s="16" t="n">
        <f aca="false">I3244*(K3244-J3244)</f>
        <v>47808</v>
      </c>
      <c r="P3244" s="15" t="n">
        <f aca="false">K3244-J3244</f>
        <v>166</v>
      </c>
      <c r="Q3244" s="0" t="str">
        <f aca="false">IF(G3244=0,"Out of stock",IF(G3244&lt;H3244,"Understocked",IF(G3244&gt;Summary!$B$6*H3244,"Overstocked","Healthy")))</f>
        <v>Healthy</v>
      </c>
      <c r="R3244" s="0" t="str">
        <f aca="false">IF(I3244&gt;=Summary!$B$7,"Fast",IF(I3244&lt;Summary!$B$8,"Slow","Medium"))</f>
        <v>Fast</v>
      </c>
      <c r="S3244" s="15" t="n">
        <f aca="false">IF(M3244&gt;Summary!$B$5,1,0)</f>
        <v>1</v>
      </c>
      <c r="T3244" s="16" t="n">
        <f aca="false">IF(Q3244="Overstocked",(G3244-Summary!$B$6*H3244)*J3244,0)</f>
        <v>0</v>
      </c>
    </row>
    <row r="3245" customFormat="false" ht="15" hidden="false" customHeight="false" outlineLevel="0" collapsed="false">
      <c r="A3245" s="0" t="s">
        <v>3343</v>
      </c>
      <c r="B3245" s="0" t="s">
        <v>77</v>
      </c>
      <c r="C3245" s="0" t="s">
        <v>85</v>
      </c>
      <c r="D3245" s="0" t="s">
        <v>90</v>
      </c>
      <c r="E3245" s="14" t="n">
        <v>44968</v>
      </c>
      <c r="F3245" s="14" t="n">
        <v>44976</v>
      </c>
      <c r="G3245" s="0" t="n">
        <v>441</v>
      </c>
      <c r="H3245" s="0" t="n">
        <v>95</v>
      </c>
      <c r="I3245" s="0" t="n">
        <v>267</v>
      </c>
      <c r="J3245" s="0" t="n">
        <v>878</v>
      </c>
      <c r="K3245" s="0" t="n">
        <v>1213</v>
      </c>
      <c r="L3245" s="15" t="s">
        <v>82</v>
      </c>
      <c r="M3245" s="0" t="n">
        <v>8</v>
      </c>
      <c r="N3245" s="16" t="n">
        <f aca="false">I3245*K3245</f>
        <v>323871</v>
      </c>
      <c r="O3245" s="16" t="n">
        <f aca="false">I3245*(K3245-J3245)</f>
        <v>89445</v>
      </c>
      <c r="P3245" s="15" t="n">
        <f aca="false">K3245-J3245</f>
        <v>335</v>
      </c>
      <c r="Q3245" s="0" t="str">
        <f aca="false">IF(G3245=0,"Out of stock",IF(G3245&lt;H3245,"Understocked",IF(G3245&gt;Summary!$B$6*H3245,"Overstocked","Healthy")))</f>
        <v>Overstocked</v>
      </c>
      <c r="R3245" s="0" t="str">
        <f aca="false">IF(I3245&gt;=Summary!$B$7,"Fast",IF(I3245&lt;Summary!$B$8,"Slow","Medium"))</f>
        <v>Fast</v>
      </c>
      <c r="S3245" s="15" t="n">
        <f aca="false">IF(M3245&gt;Summary!$B$5,1,0)</f>
        <v>1</v>
      </c>
      <c r="T3245" s="16" t="n">
        <f aca="false">IF(Q3245="Overstocked",(G3245-Summary!$B$6*H3245)*J3245,0)</f>
        <v>53558</v>
      </c>
    </row>
    <row r="3246" customFormat="false" ht="15" hidden="false" customHeight="false" outlineLevel="0" collapsed="false">
      <c r="A3246" s="0" t="s">
        <v>3344</v>
      </c>
      <c r="B3246" s="0" t="s">
        <v>95</v>
      </c>
      <c r="C3246" s="0" t="s">
        <v>104</v>
      </c>
      <c r="D3246" s="0" t="s">
        <v>90</v>
      </c>
      <c r="E3246" s="14" t="n">
        <v>45204</v>
      </c>
      <c r="F3246" s="14" t="n">
        <v>45211</v>
      </c>
      <c r="G3246" s="0" t="n">
        <v>201</v>
      </c>
      <c r="H3246" s="0" t="n">
        <v>136</v>
      </c>
      <c r="I3246" s="0" t="n">
        <v>71</v>
      </c>
      <c r="J3246" s="0" t="n">
        <v>258</v>
      </c>
      <c r="K3246" s="0" t="n">
        <v>398</v>
      </c>
      <c r="L3246" s="15" t="s">
        <v>93</v>
      </c>
      <c r="M3246" s="0" t="n">
        <v>7</v>
      </c>
      <c r="N3246" s="16" t="n">
        <f aca="false">I3246*K3246</f>
        <v>28258</v>
      </c>
      <c r="O3246" s="16" t="n">
        <f aca="false">I3246*(K3246-J3246)</f>
        <v>9940</v>
      </c>
      <c r="P3246" s="15" t="n">
        <f aca="false">K3246-J3246</f>
        <v>140</v>
      </c>
      <c r="Q3246" s="0" t="str">
        <f aca="false">IF(G3246=0,"Out of stock",IF(G3246&lt;H3246,"Understocked",IF(G3246&gt;Summary!$B$6*H3246,"Overstocked","Healthy")))</f>
        <v>Healthy</v>
      </c>
      <c r="R3246" s="0" t="str">
        <f aca="false">IF(I3246&gt;=Summary!$B$7,"Fast",IF(I3246&lt;Summary!$B$8,"Slow","Medium"))</f>
        <v>Slow</v>
      </c>
      <c r="S3246" s="15" t="n">
        <f aca="false">IF(M3246&gt;Summary!$B$5,1,0)</f>
        <v>0</v>
      </c>
      <c r="T3246" s="16" t="n">
        <f aca="false">IF(Q3246="Overstocked",(G3246-Summary!$B$6*H3246)*J3246,0)</f>
        <v>0</v>
      </c>
    </row>
    <row r="3247" customFormat="false" ht="15" hidden="false" customHeight="false" outlineLevel="0" collapsed="false">
      <c r="A3247" s="0" t="s">
        <v>3345</v>
      </c>
      <c r="B3247" s="0" t="s">
        <v>89</v>
      </c>
      <c r="C3247" s="0" t="s">
        <v>104</v>
      </c>
      <c r="D3247" s="0" t="s">
        <v>90</v>
      </c>
      <c r="E3247" s="14" t="n">
        <v>45005</v>
      </c>
      <c r="F3247" s="14" t="n">
        <v>45007</v>
      </c>
      <c r="G3247" s="0" t="n">
        <v>305</v>
      </c>
      <c r="H3247" s="0" t="n">
        <v>147</v>
      </c>
      <c r="I3247" s="0" t="n">
        <v>240</v>
      </c>
      <c r="J3247" s="0" t="n">
        <v>1576</v>
      </c>
      <c r="K3247" s="0" t="n">
        <v>1779</v>
      </c>
      <c r="L3247" s="15" t="s">
        <v>82</v>
      </c>
      <c r="M3247" s="0" t="n">
        <v>2</v>
      </c>
      <c r="N3247" s="16" t="n">
        <f aca="false">I3247*K3247</f>
        <v>426960</v>
      </c>
      <c r="O3247" s="16" t="n">
        <f aca="false">I3247*(K3247-J3247)</f>
        <v>48720</v>
      </c>
      <c r="P3247" s="15" t="n">
        <f aca="false">K3247-J3247</f>
        <v>203</v>
      </c>
      <c r="Q3247" s="0" t="str">
        <f aca="false">IF(G3247=0,"Out of stock",IF(G3247&lt;H3247,"Understocked",IF(G3247&gt;Summary!$B$6*H3247,"Overstocked","Healthy")))</f>
        <v>Healthy</v>
      </c>
      <c r="R3247" s="0" t="str">
        <f aca="false">IF(I3247&gt;=Summary!$B$7,"Fast",IF(I3247&lt;Summary!$B$8,"Slow","Medium"))</f>
        <v>Fast</v>
      </c>
      <c r="S3247" s="15" t="n">
        <f aca="false">IF(M3247&gt;Summary!$B$5,1,0)</f>
        <v>0</v>
      </c>
      <c r="T3247" s="16" t="n">
        <f aca="false">IF(Q3247="Overstocked",(G3247-Summary!$B$6*H3247)*J3247,0)</f>
        <v>0</v>
      </c>
    </row>
    <row r="3248" customFormat="false" ht="15" hidden="false" customHeight="false" outlineLevel="0" collapsed="false">
      <c r="A3248" s="0" t="s">
        <v>3346</v>
      </c>
      <c r="B3248" s="0" t="s">
        <v>107</v>
      </c>
      <c r="C3248" s="0" t="s">
        <v>104</v>
      </c>
      <c r="D3248" s="0" t="s">
        <v>92</v>
      </c>
      <c r="E3248" s="14" t="n">
        <v>45093</v>
      </c>
      <c r="F3248" s="14" t="n">
        <v>45094</v>
      </c>
      <c r="G3248" s="0" t="n">
        <v>113</v>
      </c>
      <c r="H3248" s="0" t="n">
        <v>64</v>
      </c>
      <c r="I3248" s="0" t="n">
        <v>242</v>
      </c>
      <c r="J3248" s="0" t="n">
        <v>489</v>
      </c>
      <c r="K3248" s="0" t="n">
        <v>989</v>
      </c>
      <c r="L3248" s="15" t="s">
        <v>82</v>
      </c>
      <c r="M3248" s="0" t="n">
        <v>1</v>
      </c>
      <c r="N3248" s="16" t="n">
        <f aca="false">I3248*K3248</f>
        <v>239338</v>
      </c>
      <c r="O3248" s="16" t="n">
        <f aca="false">I3248*(K3248-J3248)</f>
        <v>121000</v>
      </c>
      <c r="P3248" s="15" t="n">
        <f aca="false">K3248-J3248</f>
        <v>500</v>
      </c>
      <c r="Q3248" s="0" t="str">
        <f aca="false">IF(G3248=0,"Out of stock",IF(G3248&lt;H3248,"Understocked",IF(G3248&gt;Summary!$B$6*H3248,"Overstocked","Healthy")))</f>
        <v>Healthy</v>
      </c>
      <c r="R3248" s="0" t="str">
        <f aca="false">IF(I3248&gt;=Summary!$B$7,"Fast",IF(I3248&lt;Summary!$B$8,"Slow","Medium"))</f>
        <v>Fast</v>
      </c>
      <c r="S3248" s="15" t="n">
        <f aca="false">IF(M3248&gt;Summary!$B$5,1,0)</f>
        <v>0</v>
      </c>
      <c r="T3248" s="16" t="n">
        <f aca="false">IF(Q3248="Overstocked",(G3248-Summary!$B$6*H3248)*J3248,0)</f>
        <v>0</v>
      </c>
    </row>
    <row r="3249" customFormat="false" ht="15" hidden="false" customHeight="false" outlineLevel="0" collapsed="false">
      <c r="A3249" s="0" t="s">
        <v>3347</v>
      </c>
      <c r="B3249" s="0" t="s">
        <v>123</v>
      </c>
      <c r="C3249" s="0" t="s">
        <v>78</v>
      </c>
      <c r="D3249" s="0" t="s">
        <v>86</v>
      </c>
      <c r="E3249" s="14" t="n">
        <v>45498</v>
      </c>
      <c r="F3249" s="14" t="n">
        <v>45504</v>
      </c>
      <c r="G3249" s="0" t="n">
        <v>163</v>
      </c>
      <c r="H3249" s="0" t="n">
        <v>106</v>
      </c>
      <c r="I3249" s="0" t="n">
        <v>281</v>
      </c>
      <c r="J3249" s="0" t="n">
        <v>1956</v>
      </c>
      <c r="K3249" s="0" t="n">
        <v>2197</v>
      </c>
      <c r="L3249" s="15" t="s">
        <v>97</v>
      </c>
      <c r="M3249" s="0" t="n">
        <v>6</v>
      </c>
      <c r="N3249" s="16" t="n">
        <f aca="false">I3249*K3249</f>
        <v>617357</v>
      </c>
      <c r="O3249" s="16" t="n">
        <f aca="false">I3249*(K3249-J3249)</f>
        <v>67721</v>
      </c>
      <c r="P3249" s="15" t="n">
        <f aca="false">K3249-J3249</f>
        <v>241</v>
      </c>
      <c r="Q3249" s="0" t="str">
        <f aca="false">IF(G3249=0,"Out of stock",IF(G3249&lt;H3249,"Understocked",IF(G3249&gt;Summary!$B$6*H3249,"Overstocked","Healthy")))</f>
        <v>Healthy</v>
      </c>
      <c r="R3249" s="0" t="str">
        <f aca="false">IF(I3249&gt;=Summary!$B$7,"Fast",IF(I3249&lt;Summary!$B$8,"Slow","Medium"))</f>
        <v>Fast</v>
      </c>
      <c r="S3249" s="15" t="n">
        <f aca="false">IF(M3249&gt;Summary!$B$5,1,0)</f>
        <v>0</v>
      </c>
      <c r="T3249" s="16" t="n">
        <f aca="false">IF(Q3249="Overstocked",(G3249-Summary!$B$6*H3249)*J3249,0)</f>
        <v>0</v>
      </c>
    </row>
    <row r="3250" customFormat="false" ht="15" hidden="false" customHeight="false" outlineLevel="0" collapsed="false">
      <c r="A3250" s="0" t="s">
        <v>3348</v>
      </c>
      <c r="B3250" s="0" t="s">
        <v>95</v>
      </c>
      <c r="C3250" s="0" t="s">
        <v>96</v>
      </c>
      <c r="D3250" s="0" t="s">
        <v>92</v>
      </c>
      <c r="E3250" s="14" t="n">
        <v>45122</v>
      </c>
      <c r="F3250" s="14" t="n">
        <v>45128</v>
      </c>
      <c r="G3250" s="0" t="n">
        <v>263</v>
      </c>
      <c r="H3250" s="0" t="n">
        <v>138</v>
      </c>
      <c r="I3250" s="0" t="n">
        <v>119</v>
      </c>
      <c r="J3250" s="0" t="n">
        <v>742</v>
      </c>
      <c r="K3250" s="0" t="n">
        <v>940</v>
      </c>
      <c r="L3250" s="15" t="s">
        <v>93</v>
      </c>
      <c r="M3250" s="0" t="n">
        <v>6</v>
      </c>
      <c r="N3250" s="16" t="n">
        <f aca="false">I3250*K3250</f>
        <v>111860</v>
      </c>
      <c r="O3250" s="16" t="n">
        <f aca="false">I3250*(K3250-J3250)</f>
        <v>23562</v>
      </c>
      <c r="P3250" s="15" t="n">
        <f aca="false">K3250-J3250</f>
        <v>198</v>
      </c>
      <c r="Q3250" s="0" t="str">
        <f aca="false">IF(G3250=0,"Out of stock",IF(G3250&lt;H3250,"Understocked",IF(G3250&gt;Summary!$B$6*H3250,"Overstocked","Healthy")))</f>
        <v>Healthy</v>
      </c>
      <c r="R3250" s="0" t="str">
        <f aca="false">IF(I3250&gt;=Summary!$B$7,"Fast",IF(I3250&lt;Summary!$B$8,"Slow","Medium"))</f>
        <v>Medium</v>
      </c>
      <c r="S3250" s="15" t="n">
        <f aca="false">IF(M3250&gt;Summary!$B$5,1,0)</f>
        <v>0</v>
      </c>
      <c r="T3250" s="16" t="n">
        <f aca="false">IF(Q3250="Overstocked",(G3250-Summary!$B$6*H3250)*J3250,0)</f>
        <v>0</v>
      </c>
    </row>
    <row r="3251" customFormat="false" ht="15" hidden="false" customHeight="false" outlineLevel="0" collapsed="false">
      <c r="A3251" s="0" t="s">
        <v>3349</v>
      </c>
      <c r="B3251" s="0" t="s">
        <v>77</v>
      </c>
      <c r="C3251" s="0" t="s">
        <v>104</v>
      </c>
      <c r="D3251" s="0" t="s">
        <v>90</v>
      </c>
      <c r="E3251" s="14" t="n">
        <v>45048</v>
      </c>
      <c r="F3251" s="14" t="n">
        <v>45056</v>
      </c>
      <c r="G3251" s="0" t="n">
        <v>243</v>
      </c>
      <c r="H3251" s="0" t="n">
        <v>106</v>
      </c>
      <c r="I3251" s="0" t="n">
        <v>80</v>
      </c>
      <c r="J3251" s="0" t="n">
        <v>580</v>
      </c>
      <c r="K3251" s="0" t="n">
        <v>1049</v>
      </c>
      <c r="L3251" s="15" t="s">
        <v>93</v>
      </c>
      <c r="M3251" s="0" t="n">
        <v>8</v>
      </c>
      <c r="N3251" s="16" t="n">
        <f aca="false">I3251*K3251</f>
        <v>83920</v>
      </c>
      <c r="O3251" s="16" t="n">
        <f aca="false">I3251*(K3251-J3251)</f>
        <v>37520</v>
      </c>
      <c r="P3251" s="15" t="n">
        <f aca="false">K3251-J3251</f>
        <v>469</v>
      </c>
      <c r="Q3251" s="0" t="str">
        <f aca="false">IF(G3251=0,"Out of stock",IF(G3251&lt;H3251,"Understocked",IF(G3251&gt;Summary!$B$6*H3251,"Overstocked","Healthy")))</f>
        <v>Healthy</v>
      </c>
      <c r="R3251" s="0" t="str">
        <f aca="false">IF(I3251&gt;=Summary!$B$7,"Fast",IF(I3251&lt;Summary!$B$8,"Slow","Medium"))</f>
        <v>Slow</v>
      </c>
      <c r="S3251" s="15" t="n">
        <f aca="false">IF(M3251&gt;Summary!$B$5,1,0)</f>
        <v>1</v>
      </c>
      <c r="T3251" s="16" t="n">
        <f aca="false">IF(Q3251="Overstocked",(G3251-Summary!$B$6*H3251)*J3251,0)</f>
        <v>0</v>
      </c>
    </row>
    <row r="3252" customFormat="false" ht="15" hidden="false" customHeight="false" outlineLevel="0" collapsed="false">
      <c r="A3252" s="0" t="s">
        <v>3350</v>
      </c>
      <c r="B3252" s="0" t="s">
        <v>111</v>
      </c>
      <c r="C3252" s="0" t="s">
        <v>78</v>
      </c>
      <c r="D3252" s="0" t="s">
        <v>92</v>
      </c>
      <c r="E3252" s="14" t="n">
        <v>44935</v>
      </c>
      <c r="F3252" s="14" t="n">
        <v>44938</v>
      </c>
      <c r="G3252" s="0" t="n">
        <v>238</v>
      </c>
      <c r="H3252" s="0" t="n">
        <v>55</v>
      </c>
      <c r="I3252" s="0" t="n">
        <v>183</v>
      </c>
      <c r="J3252" s="0" t="n">
        <v>963</v>
      </c>
      <c r="K3252" s="0" t="n">
        <v>1426</v>
      </c>
      <c r="L3252" s="15" t="s">
        <v>82</v>
      </c>
      <c r="M3252" s="0" t="n">
        <v>3</v>
      </c>
      <c r="N3252" s="16" t="n">
        <f aca="false">I3252*K3252</f>
        <v>260958</v>
      </c>
      <c r="O3252" s="16" t="n">
        <f aca="false">I3252*(K3252-J3252)</f>
        <v>84729</v>
      </c>
      <c r="P3252" s="15" t="n">
        <f aca="false">K3252-J3252</f>
        <v>463</v>
      </c>
      <c r="Q3252" s="0" t="str">
        <f aca="false">IF(G3252=0,"Out of stock",IF(G3252&lt;H3252,"Understocked",IF(G3252&gt;Summary!$B$6*H3252,"Overstocked","Healthy")))</f>
        <v>Overstocked</v>
      </c>
      <c r="R3252" s="0" t="str">
        <f aca="false">IF(I3252&gt;=Summary!$B$7,"Fast",IF(I3252&lt;Summary!$B$8,"Slow","Medium"))</f>
        <v>Medium</v>
      </c>
      <c r="S3252" s="15" t="n">
        <f aca="false">IF(M3252&gt;Summary!$B$5,1,0)</f>
        <v>0</v>
      </c>
      <c r="T3252" s="16" t="n">
        <f aca="false">IF(Q3252="Overstocked",(G3252-Summary!$B$6*H3252)*J3252,0)</f>
        <v>17334</v>
      </c>
    </row>
    <row r="3253" customFormat="false" ht="15" hidden="false" customHeight="false" outlineLevel="0" collapsed="false">
      <c r="A3253" s="0" t="s">
        <v>3351</v>
      </c>
      <c r="B3253" s="0" t="s">
        <v>77</v>
      </c>
      <c r="C3253" s="0" t="s">
        <v>96</v>
      </c>
      <c r="D3253" s="0" t="s">
        <v>86</v>
      </c>
      <c r="E3253" s="14" t="n">
        <v>45446</v>
      </c>
      <c r="F3253" s="14" t="n">
        <v>45451</v>
      </c>
      <c r="G3253" s="0" t="n">
        <v>117</v>
      </c>
      <c r="H3253" s="0" t="n">
        <v>107</v>
      </c>
      <c r="I3253" s="0" t="n">
        <v>194</v>
      </c>
      <c r="J3253" s="0" t="n">
        <v>1048</v>
      </c>
      <c r="K3253" s="0" t="n">
        <v>1286</v>
      </c>
      <c r="L3253" s="15" t="s">
        <v>82</v>
      </c>
      <c r="M3253" s="0" t="n">
        <v>5</v>
      </c>
      <c r="N3253" s="16" t="n">
        <f aca="false">I3253*K3253</f>
        <v>249484</v>
      </c>
      <c r="O3253" s="16" t="n">
        <f aca="false">I3253*(K3253-J3253)</f>
        <v>46172</v>
      </c>
      <c r="P3253" s="15" t="n">
        <f aca="false">K3253-J3253</f>
        <v>238</v>
      </c>
      <c r="Q3253" s="0" t="str">
        <f aca="false">IF(G3253=0,"Out of stock",IF(G3253&lt;H3253,"Understocked",IF(G3253&gt;Summary!$B$6*H3253,"Overstocked","Healthy")))</f>
        <v>Healthy</v>
      </c>
      <c r="R3253" s="0" t="str">
        <f aca="false">IF(I3253&gt;=Summary!$B$7,"Fast",IF(I3253&lt;Summary!$B$8,"Slow","Medium"))</f>
        <v>Medium</v>
      </c>
      <c r="S3253" s="15" t="n">
        <f aca="false">IF(M3253&gt;Summary!$B$5,1,0)</f>
        <v>0</v>
      </c>
      <c r="T3253" s="16" t="n">
        <f aca="false">IF(Q3253="Overstocked",(G3253-Summary!$B$6*H3253)*J3253,0)</f>
        <v>0</v>
      </c>
    </row>
    <row r="3254" customFormat="false" ht="15" hidden="false" customHeight="false" outlineLevel="0" collapsed="false">
      <c r="A3254" s="0" t="s">
        <v>3352</v>
      </c>
      <c r="B3254" s="0" t="s">
        <v>77</v>
      </c>
      <c r="C3254" s="0" t="s">
        <v>78</v>
      </c>
      <c r="D3254" s="0" t="s">
        <v>90</v>
      </c>
      <c r="E3254" s="14" t="n">
        <v>45586</v>
      </c>
      <c r="F3254" s="14" t="n">
        <v>45596</v>
      </c>
      <c r="G3254" s="0" t="n">
        <v>46</v>
      </c>
      <c r="H3254" s="0" t="n">
        <v>95</v>
      </c>
      <c r="I3254" s="0" t="n">
        <v>273</v>
      </c>
      <c r="J3254" s="0" t="n">
        <v>1310</v>
      </c>
      <c r="K3254" s="0" t="n">
        <v>1646</v>
      </c>
      <c r="L3254" s="15" t="s">
        <v>87</v>
      </c>
      <c r="M3254" s="0" t="n">
        <v>10</v>
      </c>
      <c r="N3254" s="16" t="n">
        <f aca="false">I3254*K3254</f>
        <v>449358</v>
      </c>
      <c r="O3254" s="16" t="n">
        <f aca="false">I3254*(K3254-J3254)</f>
        <v>91728</v>
      </c>
      <c r="P3254" s="15" t="n">
        <f aca="false">K3254-J3254</f>
        <v>336</v>
      </c>
      <c r="Q3254" s="0" t="str">
        <f aca="false">IF(G3254=0,"Out of stock",IF(G3254&lt;H3254,"Understocked",IF(G3254&gt;Summary!$B$6*H3254,"Overstocked","Healthy")))</f>
        <v>Understocked</v>
      </c>
      <c r="R3254" s="0" t="str">
        <f aca="false">IF(I3254&gt;=Summary!$B$7,"Fast",IF(I3254&lt;Summary!$B$8,"Slow","Medium"))</f>
        <v>Fast</v>
      </c>
      <c r="S3254" s="15" t="n">
        <f aca="false">IF(M3254&gt;Summary!$B$5,1,0)</f>
        <v>1</v>
      </c>
      <c r="T3254" s="16" t="n">
        <f aca="false">IF(Q3254="Overstocked",(G3254-Summary!$B$6*H3254)*J3254,0)</f>
        <v>0</v>
      </c>
    </row>
    <row r="3255" customFormat="false" ht="15" hidden="false" customHeight="false" outlineLevel="0" collapsed="false">
      <c r="A3255" s="0" t="s">
        <v>3353</v>
      </c>
      <c r="B3255" s="0" t="s">
        <v>84</v>
      </c>
      <c r="C3255" s="0" t="s">
        <v>78</v>
      </c>
      <c r="D3255" s="0" t="s">
        <v>79</v>
      </c>
      <c r="E3255" s="14" t="n">
        <v>45063</v>
      </c>
      <c r="F3255" s="14" t="n">
        <v>45070</v>
      </c>
      <c r="G3255" s="0" t="n">
        <v>341</v>
      </c>
      <c r="H3255" s="0" t="n">
        <v>89</v>
      </c>
      <c r="I3255" s="0" t="n">
        <v>273</v>
      </c>
      <c r="J3255" s="0" t="n">
        <v>942</v>
      </c>
      <c r="K3255" s="0" t="n">
        <v>1002</v>
      </c>
      <c r="L3255" s="15" t="s">
        <v>87</v>
      </c>
      <c r="M3255" s="0" t="n">
        <v>7</v>
      </c>
      <c r="N3255" s="16" t="n">
        <f aca="false">I3255*K3255</f>
        <v>273546</v>
      </c>
      <c r="O3255" s="16" t="n">
        <f aca="false">I3255*(K3255-J3255)</f>
        <v>16380</v>
      </c>
      <c r="P3255" s="15" t="n">
        <f aca="false">K3255-J3255</f>
        <v>60</v>
      </c>
      <c r="Q3255" s="0" t="str">
        <f aca="false">IF(G3255=0,"Out of stock",IF(G3255&lt;H3255,"Understocked",IF(G3255&gt;Summary!$B$6*H3255,"Overstocked","Healthy")))</f>
        <v>Healthy</v>
      </c>
      <c r="R3255" s="0" t="str">
        <f aca="false">IF(I3255&gt;=Summary!$B$7,"Fast",IF(I3255&lt;Summary!$B$8,"Slow","Medium"))</f>
        <v>Fast</v>
      </c>
      <c r="S3255" s="15" t="n">
        <f aca="false">IF(M3255&gt;Summary!$B$5,1,0)</f>
        <v>0</v>
      </c>
      <c r="T3255" s="16" t="n">
        <f aca="false">IF(Q3255="Overstocked",(G3255-Summary!$B$6*H3255)*J3255,0)</f>
        <v>0</v>
      </c>
    </row>
    <row r="3256" customFormat="false" ht="15" hidden="false" customHeight="false" outlineLevel="0" collapsed="false">
      <c r="A3256" s="0" t="s">
        <v>3354</v>
      </c>
      <c r="B3256" s="0" t="s">
        <v>107</v>
      </c>
      <c r="C3256" s="0" t="s">
        <v>104</v>
      </c>
      <c r="D3256" s="0" t="s">
        <v>90</v>
      </c>
      <c r="E3256" s="14" t="n">
        <v>45133</v>
      </c>
      <c r="F3256" s="14" t="n">
        <v>45140</v>
      </c>
      <c r="G3256" s="0" t="n">
        <v>89</v>
      </c>
      <c r="H3256" s="0" t="n">
        <v>144</v>
      </c>
      <c r="I3256" s="0" t="n">
        <v>148</v>
      </c>
      <c r="J3256" s="0" t="n">
        <v>936</v>
      </c>
      <c r="K3256" s="0" t="n">
        <v>1237</v>
      </c>
      <c r="L3256" s="15" t="s">
        <v>82</v>
      </c>
      <c r="M3256" s="0" t="n">
        <v>7</v>
      </c>
      <c r="N3256" s="16" t="n">
        <f aca="false">I3256*K3256</f>
        <v>183076</v>
      </c>
      <c r="O3256" s="16" t="n">
        <f aca="false">I3256*(K3256-J3256)</f>
        <v>44548</v>
      </c>
      <c r="P3256" s="15" t="n">
        <f aca="false">K3256-J3256</f>
        <v>301</v>
      </c>
      <c r="Q3256" s="0" t="str">
        <f aca="false">IF(G3256=0,"Out of stock",IF(G3256&lt;H3256,"Understocked",IF(G3256&gt;Summary!$B$6*H3256,"Overstocked","Healthy")))</f>
        <v>Understocked</v>
      </c>
      <c r="R3256" s="0" t="str">
        <f aca="false">IF(I3256&gt;=Summary!$B$7,"Fast",IF(I3256&lt;Summary!$B$8,"Slow","Medium"))</f>
        <v>Medium</v>
      </c>
      <c r="S3256" s="15" t="n">
        <f aca="false">IF(M3256&gt;Summary!$B$5,1,0)</f>
        <v>0</v>
      </c>
      <c r="T3256" s="16" t="n">
        <f aca="false">IF(Q3256="Overstocked",(G3256-Summary!$B$6*H3256)*J3256,0)</f>
        <v>0</v>
      </c>
    </row>
    <row r="3257" customFormat="false" ht="15" hidden="false" customHeight="false" outlineLevel="0" collapsed="false">
      <c r="A3257" s="0" t="s">
        <v>3355</v>
      </c>
      <c r="B3257" s="0" t="s">
        <v>101</v>
      </c>
      <c r="C3257" s="0" t="s">
        <v>104</v>
      </c>
      <c r="D3257" s="0" t="s">
        <v>79</v>
      </c>
      <c r="E3257" s="14" t="n">
        <v>45650</v>
      </c>
      <c r="F3257" s="14" t="n">
        <v>45652</v>
      </c>
      <c r="G3257" s="0" t="n">
        <v>384</v>
      </c>
      <c r="H3257" s="0" t="n">
        <v>115</v>
      </c>
      <c r="I3257" s="0" t="n">
        <v>46</v>
      </c>
      <c r="J3257" s="0" t="n">
        <v>1846</v>
      </c>
      <c r="K3257" s="0" t="n">
        <v>1993</v>
      </c>
      <c r="L3257" s="15" t="s">
        <v>80</v>
      </c>
      <c r="M3257" s="0" t="n">
        <v>2</v>
      </c>
      <c r="N3257" s="16" t="n">
        <f aca="false">I3257*K3257</f>
        <v>91678</v>
      </c>
      <c r="O3257" s="16" t="n">
        <f aca="false">I3257*(K3257-J3257)</f>
        <v>6762</v>
      </c>
      <c r="P3257" s="15" t="n">
        <f aca="false">K3257-J3257</f>
        <v>147</v>
      </c>
      <c r="Q3257" s="0" t="str">
        <f aca="false">IF(G3257=0,"Out of stock",IF(G3257&lt;H3257,"Understocked",IF(G3257&gt;Summary!$B$6*H3257,"Overstocked","Healthy")))</f>
        <v>Healthy</v>
      </c>
      <c r="R3257" s="0" t="str">
        <f aca="false">IF(I3257&gt;=Summary!$B$7,"Fast",IF(I3257&lt;Summary!$B$8,"Slow","Medium"))</f>
        <v>Slow</v>
      </c>
      <c r="S3257" s="15" t="n">
        <f aca="false">IF(M3257&gt;Summary!$B$5,1,0)</f>
        <v>0</v>
      </c>
      <c r="T3257" s="16" t="n">
        <f aca="false">IF(Q3257="Overstocked",(G3257-Summary!$B$6*H3257)*J3257,0)</f>
        <v>0</v>
      </c>
    </row>
    <row r="3258" customFormat="false" ht="15" hidden="false" customHeight="false" outlineLevel="0" collapsed="false">
      <c r="A3258" s="0" t="s">
        <v>3356</v>
      </c>
      <c r="B3258" s="0" t="s">
        <v>111</v>
      </c>
      <c r="C3258" s="0" t="s">
        <v>104</v>
      </c>
      <c r="D3258" s="0" t="s">
        <v>102</v>
      </c>
      <c r="E3258" s="14" t="n">
        <v>45509</v>
      </c>
      <c r="F3258" s="14" t="n">
        <v>45515</v>
      </c>
      <c r="G3258" s="0" t="n">
        <v>487</v>
      </c>
      <c r="H3258" s="0" t="n">
        <v>125</v>
      </c>
      <c r="I3258" s="0" t="n">
        <v>255</v>
      </c>
      <c r="J3258" s="0" t="n">
        <v>899</v>
      </c>
      <c r="K3258" s="0" t="n">
        <v>1141</v>
      </c>
      <c r="L3258" s="15" t="s">
        <v>97</v>
      </c>
      <c r="M3258" s="0" t="n">
        <v>6</v>
      </c>
      <c r="N3258" s="16" t="n">
        <f aca="false">I3258*K3258</f>
        <v>290955</v>
      </c>
      <c r="O3258" s="16" t="n">
        <f aca="false">I3258*(K3258-J3258)</f>
        <v>61710</v>
      </c>
      <c r="P3258" s="15" t="n">
        <f aca="false">K3258-J3258</f>
        <v>242</v>
      </c>
      <c r="Q3258" s="0" t="str">
        <f aca="false">IF(G3258=0,"Out of stock",IF(G3258&lt;H3258,"Understocked",IF(G3258&gt;Summary!$B$6*H3258,"Overstocked","Healthy")))</f>
        <v>Healthy</v>
      </c>
      <c r="R3258" s="0" t="str">
        <f aca="false">IF(I3258&gt;=Summary!$B$7,"Fast",IF(I3258&lt;Summary!$B$8,"Slow","Medium"))</f>
        <v>Fast</v>
      </c>
      <c r="S3258" s="15" t="n">
        <f aca="false">IF(M3258&gt;Summary!$B$5,1,0)</f>
        <v>0</v>
      </c>
      <c r="T3258" s="16" t="n">
        <f aca="false">IF(Q3258="Overstocked",(G3258-Summary!$B$6*H3258)*J3258,0)</f>
        <v>0</v>
      </c>
    </row>
    <row r="3259" customFormat="false" ht="15" hidden="false" customHeight="false" outlineLevel="0" collapsed="false">
      <c r="A3259" s="0" t="s">
        <v>3357</v>
      </c>
      <c r="B3259" s="0" t="s">
        <v>84</v>
      </c>
      <c r="C3259" s="0" t="s">
        <v>85</v>
      </c>
      <c r="D3259" s="0" t="s">
        <v>90</v>
      </c>
      <c r="E3259" s="14" t="n">
        <v>45417</v>
      </c>
      <c r="F3259" s="14" t="n">
        <v>45419</v>
      </c>
      <c r="G3259" s="0" t="n">
        <v>157</v>
      </c>
      <c r="H3259" s="0" t="n">
        <v>68</v>
      </c>
      <c r="I3259" s="0" t="n">
        <v>98</v>
      </c>
      <c r="J3259" s="0" t="n">
        <v>749</v>
      </c>
      <c r="K3259" s="0" t="n">
        <v>944</v>
      </c>
      <c r="L3259" s="15" t="s">
        <v>80</v>
      </c>
      <c r="M3259" s="0" t="n">
        <v>2</v>
      </c>
      <c r="N3259" s="16" t="n">
        <f aca="false">I3259*K3259</f>
        <v>92512</v>
      </c>
      <c r="O3259" s="16" t="n">
        <f aca="false">I3259*(K3259-J3259)</f>
        <v>19110</v>
      </c>
      <c r="P3259" s="15" t="n">
        <f aca="false">K3259-J3259</f>
        <v>195</v>
      </c>
      <c r="Q3259" s="0" t="str">
        <f aca="false">IF(G3259=0,"Out of stock",IF(G3259&lt;H3259,"Understocked",IF(G3259&gt;Summary!$B$6*H3259,"Overstocked","Healthy")))</f>
        <v>Healthy</v>
      </c>
      <c r="R3259" s="0" t="str">
        <f aca="false">IF(I3259&gt;=Summary!$B$7,"Fast",IF(I3259&lt;Summary!$B$8,"Slow","Medium"))</f>
        <v>Slow</v>
      </c>
      <c r="S3259" s="15" t="n">
        <f aca="false">IF(M3259&gt;Summary!$B$5,1,0)</f>
        <v>0</v>
      </c>
      <c r="T3259" s="16" t="n">
        <f aca="false">IF(Q3259="Overstocked",(G3259-Summary!$B$6*H3259)*J3259,0)</f>
        <v>0</v>
      </c>
    </row>
    <row r="3260" customFormat="false" ht="15" hidden="false" customHeight="false" outlineLevel="0" collapsed="false">
      <c r="A3260" s="0" t="s">
        <v>3358</v>
      </c>
      <c r="B3260" s="0" t="s">
        <v>89</v>
      </c>
      <c r="C3260" s="0" t="s">
        <v>96</v>
      </c>
      <c r="D3260" s="0" t="s">
        <v>86</v>
      </c>
      <c r="E3260" s="14" t="n">
        <v>45213</v>
      </c>
      <c r="F3260" s="14" t="n">
        <v>45215</v>
      </c>
      <c r="G3260" s="0" t="n">
        <v>203</v>
      </c>
      <c r="H3260" s="0" t="n">
        <v>72</v>
      </c>
      <c r="I3260" s="0" t="n">
        <v>26</v>
      </c>
      <c r="J3260" s="0" t="n">
        <v>240</v>
      </c>
      <c r="K3260" s="0" t="n">
        <v>509</v>
      </c>
      <c r="L3260" s="15" t="s">
        <v>80</v>
      </c>
      <c r="M3260" s="0" t="n">
        <v>2</v>
      </c>
      <c r="N3260" s="16" t="n">
        <f aca="false">I3260*K3260</f>
        <v>13234</v>
      </c>
      <c r="O3260" s="16" t="n">
        <f aca="false">I3260*(K3260-J3260)</f>
        <v>6994</v>
      </c>
      <c r="P3260" s="15" t="n">
        <f aca="false">K3260-J3260</f>
        <v>269</v>
      </c>
      <c r="Q3260" s="0" t="str">
        <f aca="false">IF(G3260=0,"Out of stock",IF(G3260&lt;H3260,"Understocked",IF(G3260&gt;Summary!$B$6*H3260,"Overstocked","Healthy")))</f>
        <v>Healthy</v>
      </c>
      <c r="R3260" s="0" t="str">
        <f aca="false">IF(I3260&gt;=Summary!$B$7,"Fast",IF(I3260&lt;Summary!$B$8,"Slow","Medium"))</f>
        <v>Slow</v>
      </c>
      <c r="S3260" s="15" t="n">
        <f aca="false">IF(M3260&gt;Summary!$B$5,1,0)</f>
        <v>0</v>
      </c>
      <c r="T3260" s="16" t="n">
        <f aca="false">IF(Q3260="Overstocked",(G3260-Summary!$B$6*H3260)*J3260,0)</f>
        <v>0</v>
      </c>
    </row>
    <row r="3261" customFormat="false" ht="15" hidden="false" customHeight="false" outlineLevel="0" collapsed="false">
      <c r="A3261" s="0" t="s">
        <v>3359</v>
      </c>
      <c r="B3261" s="0" t="s">
        <v>77</v>
      </c>
      <c r="C3261" s="0" t="s">
        <v>85</v>
      </c>
      <c r="D3261" s="0" t="s">
        <v>79</v>
      </c>
      <c r="E3261" s="14" t="n">
        <v>44986</v>
      </c>
      <c r="F3261" s="14" t="n">
        <v>44995</v>
      </c>
      <c r="G3261" s="0" t="n">
        <v>165</v>
      </c>
      <c r="H3261" s="0" t="n">
        <v>83</v>
      </c>
      <c r="I3261" s="0" t="n">
        <v>201</v>
      </c>
      <c r="J3261" s="0" t="n">
        <v>1551</v>
      </c>
      <c r="K3261" s="0" t="n">
        <v>1771</v>
      </c>
      <c r="L3261" s="15" t="s">
        <v>97</v>
      </c>
      <c r="M3261" s="0" t="n">
        <v>9</v>
      </c>
      <c r="N3261" s="16" t="n">
        <f aca="false">I3261*K3261</f>
        <v>355971</v>
      </c>
      <c r="O3261" s="16" t="n">
        <f aca="false">I3261*(K3261-J3261)</f>
        <v>44220</v>
      </c>
      <c r="P3261" s="15" t="n">
        <f aca="false">K3261-J3261</f>
        <v>220</v>
      </c>
      <c r="Q3261" s="0" t="str">
        <f aca="false">IF(G3261=0,"Out of stock",IF(G3261&lt;H3261,"Understocked",IF(G3261&gt;Summary!$B$6*H3261,"Overstocked","Healthy")))</f>
        <v>Healthy</v>
      </c>
      <c r="R3261" s="0" t="str">
        <f aca="false">IF(I3261&gt;=Summary!$B$7,"Fast",IF(I3261&lt;Summary!$B$8,"Slow","Medium"))</f>
        <v>Fast</v>
      </c>
      <c r="S3261" s="15" t="n">
        <f aca="false">IF(M3261&gt;Summary!$B$5,1,0)</f>
        <v>1</v>
      </c>
      <c r="T3261" s="16" t="n">
        <f aca="false">IF(Q3261="Overstocked",(G3261-Summary!$B$6*H3261)*J3261,0)</f>
        <v>0</v>
      </c>
    </row>
    <row r="3262" customFormat="false" ht="15" hidden="false" customHeight="false" outlineLevel="0" collapsed="false">
      <c r="A3262" s="0" t="s">
        <v>3360</v>
      </c>
      <c r="B3262" s="0" t="s">
        <v>107</v>
      </c>
      <c r="C3262" s="0" t="s">
        <v>96</v>
      </c>
      <c r="D3262" s="0" t="s">
        <v>102</v>
      </c>
      <c r="E3262" s="14" t="n">
        <v>45227</v>
      </c>
      <c r="F3262" s="14" t="n">
        <v>45231</v>
      </c>
      <c r="G3262" s="0" t="n">
        <v>220</v>
      </c>
      <c r="H3262" s="0" t="n">
        <v>150</v>
      </c>
      <c r="I3262" s="0" t="n">
        <v>98</v>
      </c>
      <c r="J3262" s="0" t="n">
        <v>1882</v>
      </c>
      <c r="K3262" s="0" t="n">
        <v>1971</v>
      </c>
      <c r="L3262" s="15" t="s">
        <v>80</v>
      </c>
      <c r="M3262" s="0" t="n">
        <v>4</v>
      </c>
      <c r="N3262" s="16" t="n">
        <f aca="false">I3262*K3262</f>
        <v>193158</v>
      </c>
      <c r="O3262" s="16" t="n">
        <f aca="false">I3262*(K3262-J3262)</f>
        <v>8722</v>
      </c>
      <c r="P3262" s="15" t="n">
        <f aca="false">K3262-J3262</f>
        <v>89</v>
      </c>
      <c r="Q3262" s="0" t="str">
        <f aca="false">IF(G3262=0,"Out of stock",IF(G3262&lt;H3262,"Understocked",IF(G3262&gt;Summary!$B$6*H3262,"Overstocked","Healthy")))</f>
        <v>Healthy</v>
      </c>
      <c r="R3262" s="0" t="str">
        <f aca="false">IF(I3262&gt;=Summary!$B$7,"Fast",IF(I3262&lt;Summary!$B$8,"Slow","Medium"))</f>
        <v>Slow</v>
      </c>
      <c r="S3262" s="15" t="n">
        <f aca="false">IF(M3262&gt;Summary!$B$5,1,0)</f>
        <v>0</v>
      </c>
      <c r="T3262" s="16" t="n">
        <f aca="false">IF(Q3262="Overstocked",(G3262-Summary!$B$6*H3262)*J3262,0)</f>
        <v>0</v>
      </c>
    </row>
    <row r="3263" customFormat="false" ht="15" hidden="false" customHeight="false" outlineLevel="0" collapsed="false">
      <c r="A3263" s="0" t="s">
        <v>3361</v>
      </c>
      <c r="B3263" s="0" t="s">
        <v>123</v>
      </c>
      <c r="C3263" s="0" t="s">
        <v>78</v>
      </c>
      <c r="D3263" s="0" t="s">
        <v>102</v>
      </c>
      <c r="E3263" s="14" t="n">
        <v>45126</v>
      </c>
      <c r="F3263" s="14" t="n">
        <v>45129</v>
      </c>
      <c r="G3263" s="0" t="n">
        <v>102</v>
      </c>
      <c r="H3263" s="0" t="n">
        <v>79</v>
      </c>
      <c r="I3263" s="0" t="n">
        <v>97</v>
      </c>
      <c r="J3263" s="0" t="n">
        <v>628</v>
      </c>
      <c r="K3263" s="0" t="n">
        <v>726</v>
      </c>
      <c r="L3263" s="15" t="s">
        <v>82</v>
      </c>
      <c r="M3263" s="0" t="n">
        <v>3</v>
      </c>
      <c r="N3263" s="16" t="n">
        <f aca="false">I3263*K3263</f>
        <v>70422</v>
      </c>
      <c r="O3263" s="16" t="n">
        <f aca="false">I3263*(K3263-J3263)</f>
        <v>9506</v>
      </c>
      <c r="P3263" s="15" t="n">
        <f aca="false">K3263-J3263</f>
        <v>98</v>
      </c>
      <c r="Q3263" s="0" t="str">
        <f aca="false">IF(G3263=0,"Out of stock",IF(G3263&lt;H3263,"Understocked",IF(G3263&gt;Summary!$B$6*H3263,"Overstocked","Healthy")))</f>
        <v>Healthy</v>
      </c>
      <c r="R3263" s="0" t="str">
        <f aca="false">IF(I3263&gt;=Summary!$B$7,"Fast",IF(I3263&lt;Summary!$B$8,"Slow","Medium"))</f>
        <v>Slow</v>
      </c>
      <c r="S3263" s="15" t="n">
        <f aca="false">IF(M3263&gt;Summary!$B$5,1,0)</f>
        <v>0</v>
      </c>
      <c r="T3263" s="16" t="n">
        <f aca="false">IF(Q3263="Overstocked",(G3263-Summary!$B$6*H3263)*J3263,0)</f>
        <v>0</v>
      </c>
    </row>
    <row r="3264" customFormat="false" ht="15" hidden="false" customHeight="false" outlineLevel="0" collapsed="false">
      <c r="A3264" s="0" t="s">
        <v>3362</v>
      </c>
      <c r="B3264" s="0" t="s">
        <v>84</v>
      </c>
      <c r="C3264" s="0" t="s">
        <v>85</v>
      </c>
      <c r="D3264" s="0" t="s">
        <v>86</v>
      </c>
      <c r="E3264" s="14" t="n">
        <v>45426</v>
      </c>
      <c r="F3264" s="14" t="n">
        <v>45427</v>
      </c>
      <c r="G3264" s="0" t="n">
        <v>374</v>
      </c>
      <c r="H3264" s="0" t="n">
        <v>103</v>
      </c>
      <c r="I3264" s="0" t="n">
        <v>223</v>
      </c>
      <c r="J3264" s="0" t="n">
        <v>1019</v>
      </c>
      <c r="K3264" s="0" t="n">
        <v>1216</v>
      </c>
      <c r="L3264" s="15" t="s">
        <v>82</v>
      </c>
      <c r="M3264" s="0" t="n">
        <v>1</v>
      </c>
      <c r="N3264" s="16" t="n">
        <f aca="false">I3264*K3264</f>
        <v>271168</v>
      </c>
      <c r="O3264" s="16" t="n">
        <f aca="false">I3264*(K3264-J3264)</f>
        <v>43931</v>
      </c>
      <c r="P3264" s="15" t="n">
        <f aca="false">K3264-J3264</f>
        <v>197</v>
      </c>
      <c r="Q3264" s="0" t="str">
        <f aca="false">IF(G3264=0,"Out of stock",IF(G3264&lt;H3264,"Understocked",IF(G3264&gt;Summary!$B$6*H3264,"Overstocked","Healthy")))</f>
        <v>Healthy</v>
      </c>
      <c r="R3264" s="0" t="str">
        <f aca="false">IF(I3264&gt;=Summary!$B$7,"Fast",IF(I3264&lt;Summary!$B$8,"Slow","Medium"))</f>
        <v>Fast</v>
      </c>
      <c r="S3264" s="15" t="n">
        <f aca="false">IF(M3264&gt;Summary!$B$5,1,0)</f>
        <v>0</v>
      </c>
      <c r="T3264" s="16" t="n">
        <f aca="false">IF(Q3264="Overstocked",(G3264-Summary!$B$6*H3264)*J3264,0)</f>
        <v>0</v>
      </c>
    </row>
    <row r="3265" customFormat="false" ht="15" hidden="false" customHeight="false" outlineLevel="0" collapsed="false">
      <c r="A3265" s="0" t="s">
        <v>3363</v>
      </c>
      <c r="B3265" s="0" t="s">
        <v>107</v>
      </c>
      <c r="C3265" s="0" t="s">
        <v>78</v>
      </c>
      <c r="D3265" s="0" t="s">
        <v>90</v>
      </c>
      <c r="E3265" s="14" t="n">
        <v>45371</v>
      </c>
      <c r="F3265" s="14" t="n">
        <v>45375</v>
      </c>
      <c r="G3265" s="0" t="n">
        <v>230</v>
      </c>
      <c r="H3265" s="0" t="n">
        <v>129</v>
      </c>
      <c r="I3265" s="0" t="n">
        <v>89</v>
      </c>
      <c r="J3265" s="0" t="n">
        <v>883</v>
      </c>
      <c r="K3265" s="0" t="n">
        <v>1218</v>
      </c>
      <c r="L3265" s="15" t="s">
        <v>93</v>
      </c>
      <c r="M3265" s="0" t="n">
        <v>4</v>
      </c>
      <c r="N3265" s="16" t="n">
        <f aca="false">I3265*K3265</f>
        <v>108402</v>
      </c>
      <c r="O3265" s="16" t="n">
        <f aca="false">I3265*(K3265-J3265)</f>
        <v>29815</v>
      </c>
      <c r="P3265" s="15" t="n">
        <f aca="false">K3265-J3265</f>
        <v>335</v>
      </c>
      <c r="Q3265" s="0" t="str">
        <f aca="false">IF(G3265=0,"Out of stock",IF(G3265&lt;H3265,"Understocked",IF(G3265&gt;Summary!$B$6*H3265,"Overstocked","Healthy")))</f>
        <v>Healthy</v>
      </c>
      <c r="R3265" s="0" t="str">
        <f aca="false">IF(I3265&gt;=Summary!$B$7,"Fast",IF(I3265&lt;Summary!$B$8,"Slow","Medium"))</f>
        <v>Slow</v>
      </c>
      <c r="S3265" s="15" t="n">
        <f aca="false">IF(M3265&gt;Summary!$B$5,1,0)</f>
        <v>0</v>
      </c>
      <c r="T3265" s="16" t="n">
        <f aca="false">IF(Q3265="Overstocked",(G3265-Summary!$B$6*H3265)*J3265,0)</f>
        <v>0</v>
      </c>
    </row>
    <row r="3266" customFormat="false" ht="15" hidden="false" customHeight="false" outlineLevel="0" collapsed="false">
      <c r="A3266" s="0" t="s">
        <v>3364</v>
      </c>
      <c r="B3266" s="0" t="s">
        <v>89</v>
      </c>
      <c r="C3266" s="0" t="s">
        <v>78</v>
      </c>
      <c r="D3266" s="0" t="s">
        <v>86</v>
      </c>
      <c r="E3266" s="14" t="n">
        <v>45242</v>
      </c>
      <c r="F3266" s="14" t="n">
        <v>45247</v>
      </c>
      <c r="G3266" s="0" t="n">
        <v>53</v>
      </c>
      <c r="H3266" s="0" t="n">
        <v>68</v>
      </c>
      <c r="I3266" s="0" t="n">
        <v>168</v>
      </c>
      <c r="J3266" s="0" t="n">
        <v>1768</v>
      </c>
      <c r="K3266" s="0" t="n">
        <v>2257</v>
      </c>
      <c r="L3266" s="15" t="s">
        <v>87</v>
      </c>
      <c r="M3266" s="0" t="n">
        <v>5</v>
      </c>
      <c r="N3266" s="16" t="n">
        <f aca="false">I3266*K3266</f>
        <v>379176</v>
      </c>
      <c r="O3266" s="16" t="n">
        <f aca="false">I3266*(K3266-J3266)</f>
        <v>82152</v>
      </c>
      <c r="P3266" s="15" t="n">
        <f aca="false">K3266-J3266</f>
        <v>489</v>
      </c>
      <c r="Q3266" s="0" t="str">
        <f aca="false">IF(G3266=0,"Out of stock",IF(G3266&lt;H3266,"Understocked",IF(G3266&gt;Summary!$B$6*H3266,"Overstocked","Healthy")))</f>
        <v>Understocked</v>
      </c>
      <c r="R3266" s="0" t="str">
        <f aca="false">IF(I3266&gt;=Summary!$B$7,"Fast",IF(I3266&lt;Summary!$B$8,"Slow","Medium"))</f>
        <v>Medium</v>
      </c>
      <c r="S3266" s="15" t="n">
        <f aca="false">IF(M3266&gt;Summary!$B$5,1,0)</f>
        <v>0</v>
      </c>
      <c r="T3266" s="16" t="n">
        <f aca="false">IF(Q3266="Overstocked",(G3266-Summary!$B$6*H3266)*J3266,0)</f>
        <v>0</v>
      </c>
    </row>
    <row r="3267" customFormat="false" ht="15" hidden="false" customHeight="false" outlineLevel="0" collapsed="false">
      <c r="A3267" s="0" t="s">
        <v>3365</v>
      </c>
      <c r="B3267" s="0" t="s">
        <v>101</v>
      </c>
      <c r="C3267" s="0" t="s">
        <v>78</v>
      </c>
      <c r="D3267" s="0" t="s">
        <v>79</v>
      </c>
      <c r="E3267" s="14" t="n">
        <v>45586</v>
      </c>
      <c r="F3267" s="14" t="n">
        <v>45593</v>
      </c>
      <c r="G3267" s="0" t="n">
        <v>92</v>
      </c>
      <c r="H3267" s="0" t="n">
        <v>103</v>
      </c>
      <c r="I3267" s="0" t="n">
        <v>31</v>
      </c>
      <c r="J3267" s="0" t="n">
        <v>1501</v>
      </c>
      <c r="K3267" s="0" t="n">
        <v>1928</v>
      </c>
      <c r="L3267" s="15" t="s">
        <v>80</v>
      </c>
      <c r="M3267" s="0" t="n">
        <v>7</v>
      </c>
      <c r="N3267" s="16" t="n">
        <f aca="false">I3267*K3267</f>
        <v>59768</v>
      </c>
      <c r="O3267" s="16" t="n">
        <f aca="false">I3267*(K3267-J3267)</f>
        <v>13237</v>
      </c>
      <c r="P3267" s="15" t="n">
        <f aca="false">K3267-J3267</f>
        <v>427</v>
      </c>
      <c r="Q3267" s="0" t="str">
        <f aca="false">IF(G3267=0,"Out of stock",IF(G3267&lt;H3267,"Understocked",IF(G3267&gt;Summary!$B$6*H3267,"Overstocked","Healthy")))</f>
        <v>Understocked</v>
      </c>
      <c r="R3267" s="0" t="str">
        <f aca="false">IF(I3267&gt;=Summary!$B$7,"Fast",IF(I3267&lt;Summary!$B$8,"Slow","Medium"))</f>
        <v>Slow</v>
      </c>
      <c r="S3267" s="15" t="n">
        <f aca="false">IF(M3267&gt;Summary!$B$5,1,0)</f>
        <v>0</v>
      </c>
      <c r="T3267" s="16" t="n">
        <f aca="false">IF(Q3267="Overstocked",(G3267-Summary!$B$6*H3267)*J3267,0)</f>
        <v>0</v>
      </c>
    </row>
    <row r="3268" customFormat="false" ht="15" hidden="false" customHeight="false" outlineLevel="0" collapsed="false">
      <c r="A3268" s="0" t="s">
        <v>3366</v>
      </c>
      <c r="B3268" s="0" t="s">
        <v>77</v>
      </c>
      <c r="C3268" s="0" t="s">
        <v>78</v>
      </c>
      <c r="D3268" s="0" t="s">
        <v>90</v>
      </c>
      <c r="E3268" s="14" t="n">
        <v>45512</v>
      </c>
      <c r="F3268" s="14" t="n">
        <v>45519</v>
      </c>
      <c r="G3268" s="0" t="n">
        <v>43</v>
      </c>
      <c r="H3268" s="0" t="n">
        <v>96</v>
      </c>
      <c r="I3268" s="0" t="n">
        <v>14</v>
      </c>
      <c r="J3268" s="0" t="n">
        <v>1116</v>
      </c>
      <c r="K3268" s="0" t="n">
        <v>1361</v>
      </c>
      <c r="L3268" s="15" t="s">
        <v>82</v>
      </c>
      <c r="M3268" s="0" t="n">
        <v>7</v>
      </c>
      <c r="N3268" s="16" t="n">
        <f aca="false">I3268*K3268</f>
        <v>19054</v>
      </c>
      <c r="O3268" s="16" t="n">
        <f aca="false">I3268*(K3268-J3268)</f>
        <v>3430</v>
      </c>
      <c r="P3268" s="15" t="n">
        <f aca="false">K3268-J3268</f>
        <v>245</v>
      </c>
      <c r="Q3268" s="0" t="str">
        <f aca="false">IF(G3268=0,"Out of stock",IF(G3268&lt;H3268,"Understocked",IF(G3268&gt;Summary!$B$6*H3268,"Overstocked","Healthy")))</f>
        <v>Understocked</v>
      </c>
      <c r="R3268" s="0" t="str">
        <f aca="false">IF(I3268&gt;=Summary!$B$7,"Fast",IF(I3268&lt;Summary!$B$8,"Slow","Medium"))</f>
        <v>Slow</v>
      </c>
      <c r="S3268" s="15" t="n">
        <f aca="false">IF(M3268&gt;Summary!$B$5,1,0)</f>
        <v>0</v>
      </c>
      <c r="T3268" s="16" t="n">
        <f aca="false">IF(Q3268="Overstocked",(G3268-Summary!$B$6*H3268)*J3268,0)</f>
        <v>0</v>
      </c>
    </row>
    <row r="3269" customFormat="false" ht="15" hidden="false" customHeight="false" outlineLevel="0" collapsed="false">
      <c r="A3269" s="0" t="s">
        <v>3367</v>
      </c>
      <c r="B3269" s="0" t="s">
        <v>101</v>
      </c>
      <c r="C3269" s="0" t="s">
        <v>78</v>
      </c>
      <c r="D3269" s="0" t="s">
        <v>102</v>
      </c>
      <c r="E3269" s="14" t="n">
        <v>44934</v>
      </c>
      <c r="F3269" s="14" t="n">
        <v>44938</v>
      </c>
      <c r="G3269" s="0" t="n">
        <v>365</v>
      </c>
      <c r="H3269" s="0" t="n">
        <v>113</v>
      </c>
      <c r="I3269" s="0" t="n">
        <v>242</v>
      </c>
      <c r="J3269" s="0" t="n">
        <v>1994</v>
      </c>
      <c r="K3269" s="0" t="n">
        <v>2151</v>
      </c>
      <c r="L3269" s="15" t="s">
        <v>97</v>
      </c>
      <c r="M3269" s="0" t="n">
        <v>4</v>
      </c>
      <c r="N3269" s="16" t="n">
        <f aca="false">I3269*K3269</f>
        <v>520542</v>
      </c>
      <c r="O3269" s="16" t="n">
        <f aca="false">I3269*(K3269-J3269)</f>
        <v>37994</v>
      </c>
      <c r="P3269" s="15" t="n">
        <f aca="false">K3269-J3269</f>
        <v>157</v>
      </c>
      <c r="Q3269" s="0" t="str">
        <f aca="false">IF(G3269=0,"Out of stock",IF(G3269&lt;H3269,"Understocked",IF(G3269&gt;Summary!$B$6*H3269,"Overstocked","Healthy")))</f>
        <v>Healthy</v>
      </c>
      <c r="R3269" s="0" t="str">
        <f aca="false">IF(I3269&gt;=Summary!$B$7,"Fast",IF(I3269&lt;Summary!$B$8,"Slow","Medium"))</f>
        <v>Fast</v>
      </c>
      <c r="S3269" s="15" t="n">
        <f aca="false">IF(M3269&gt;Summary!$B$5,1,0)</f>
        <v>0</v>
      </c>
      <c r="T3269" s="16" t="n">
        <f aca="false">IF(Q3269="Overstocked",(G3269-Summary!$B$6*H3269)*J3269,0)</f>
        <v>0</v>
      </c>
    </row>
    <row r="3270" customFormat="false" ht="15" hidden="false" customHeight="false" outlineLevel="0" collapsed="false">
      <c r="A3270" s="0" t="s">
        <v>3368</v>
      </c>
      <c r="B3270" s="0" t="s">
        <v>89</v>
      </c>
      <c r="C3270" s="0" t="s">
        <v>78</v>
      </c>
      <c r="D3270" s="0" t="s">
        <v>90</v>
      </c>
      <c r="E3270" s="14" t="n">
        <v>45455</v>
      </c>
      <c r="F3270" s="14" t="n">
        <v>45464</v>
      </c>
      <c r="G3270" s="0" t="n">
        <v>136</v>
      </c>
      <c r="H3270" s="0" t="n">
        <v>94</v>
      </c>
      <c r="I3270" s="0" t="n">
        <v>70</v>
      </c>
      <c r="J3270" s="0" t="n">
        <v>1493</v>
      </c>
      <c r="K3270" s="0" t="n">
        <v>1917</v>
      </c>
      <c r="L3270" s="15" t="s">
        <v>87</v>
      </c>
      <c r="M3270" s="0" t="n">
        <v>9</v>
      </c>
      <c r="N3270" s="16" t="n">
        <f aca="false">I3270*K3270</f>
        <v>134190</v>
      </c>
      <c r="O3270" s="16" t="n">
        <f aca="false">I3270*(K3270-J3270)</f>
        <v>29680</v>
      </c>
      <c r="P3270" s="15" t="n">
        <f aca="false">K3270-J3270</f>
        <v>424</v>
      </c>
      <c r="Q3270" s="0" t="str">
        <f aca="false">IF(G3270=0,"Out of stock",IF(G3270&lt;H3270,"Understocked",IF(G3270&gt;Summary!$B$6*H3270,"Overstocked","Healthy")))</f>
        <v>Healthy</v>
      </c>
      <c r="R3270" s="0" t="str">
        <f aca="false">IF(I3270&gt;=Summary!$B$7,"Fast",IF(I3270&lt;Summary!$B$8,"Slow","Medium"))</f>
        <v>Slow</v>
      </c>
      <c r="S3270" s="15" t="n">
        <f aca="false">IF(M3270&gt;Summary!$B$5,1,0)</f>
        <v>1</v>
      </c>
      <c r="T3270" s="16" t="n">
        <f aca="false">IF(Q3270="Overstocked",(G3270-Summary!$B$6*H3270)*J3270,0)</f>
        <v>0</v>
      </c>
    </row>
    <row r="3271" customFormat="false" ht="15" hidden="false" customHeight="false" outlineLevel="0" collapsed="false">
      <c r="A3271" s="0" t="s">
        <v>3369</v>
      </c>
      <c r="B3271" s="0" t="s">
        <v>84</v>
      </c>
      <c r="C3271" s="0" t="s">
        <v>78</v>
      </c>
      <c r="D3271" s="0" t="s">
        <v>92</v>
      </c>
      <c r="E3271" s="14" t="n">
        <v>45356</v>
      </c>
      <c r="F3271" s="14" t="n">
        <v>45358</v>
      </c>
      <c r="G3271" s="0" t="n">
        <v>126</v>
      </c>
      <c r="H3271" s="0" t="n">
        <v>121</v>
      </c>
      <c r="I3271" s="0" t="n">
        <v>38</v>
      </c>
      <c r="J3271" s="0" t="n">
        <v>1923</v>
      </c>
      <c r="K3271" s="0" t="n">
        <v>2120</v>
      </c>
      <c r="L3271" s="15" t="s">
        <v>80</v>
      </c>
      <c r="M3271" s="0" t="n">
        <v>2</v>
      </c>
      <c r="N3271" s="16" t="n">
        <f aca="false">I3271*K3271</f>
        <v>80560</v>
      </c>
      <c r="O3271" s="16" t="n">
        <f aca="false">I3271*(K3271-J3271)</f>
        <v>7486</v>
      </c>
      <c r="P3271" s="15" t="n">
        <f aca="false">K3271-J3271</f>
        <v>197</v>
      </c>
      <c r="Q3271" s="0" t="str">
        <f aca="false">IF(G3271=0,"Out of stock",IF(G3271&lt;H3271,"Understocked",IF(G3271&gt;Summary!$B$6*H3271,"Overstocked","Healthy")))</f>
        <v>Healthy</v>
      </c>
      <c r="R3271" s="0" t="str">
        <f aca="false">IF(I3271&gt;=Summary!$B$7,"Fast",IF(I3271&lt;Summary!$B$8,"Slow","Medium"))</f>
        <v>Slow</v>
      </c>
      <c r="S3271" s="15" t="n">
        <f aca="false">IF(M3271&gt;Summary!$B$5,1,0)</f>
        <v>0</v>
      </c>
      <c r="T3271" s="16" t="n">
        <f aca="false">IF(Q3271="Overstocked",(G3271-Summary!$B$6*H3271)*J3271,0)</f>
        <v>0</v>
      </c>
    </row>
    <row r="3272" customFormat="false" ht="15" hidden="false" customHeight="false" outlineLevel="0" collapsed="false">
      <c r="A3272" s="0" t="s">
        <v>3370</v>
      </c>
      <c r="B3272" s="0" t="s">
        <v>101</v>
      </c>
      <c r="C3272" s="0" t="s">
        <v>85</v>
      </c>
      <c r="D3272" s="0" t="s">
        <v>79</v>
      </c>
      <c r="E3272" s="14" t="n">
        <v>44928</v>
      </c>
      <c r="F3272" s="14" t="n">
        <v>44934</v>
      </c>
      <c r="G3272" s="0" t="n">
        <v>409</v>
      </c>
      <c r="H3272" s="0" t="n">
        <v>88</v>
      </c>
      <c r="I3272" s="0" t="n">
        <v>128</v>
      </c>
      <c r="J3272" s="0" t="n">
        <v>1714</v>
      </c>
      <c r="K3272" s="0" t="n">
        <v>2100</v>
      </c>
      <c r="L3272" s="15" t="s">
        <v>97</v>
      </c>
      <c r="M3272" s="0" t="n">
        <v>6</v>
      </c>
      <c r="N3272" s="16" t="n">
        <f aca="false">I3272*K3272</f>
        <v>268800</v>
      </c>
      <c r="O3272" s="16" t="n">
        <f aca="false">I3272*(K3272-J3272)</f>
        <v>49408</v>
      </c>
      <c r="P3272" s="15" t="n">
        <f aca="false">K3272-J3272</f>
        <v>386</v>
      </c>
      <c r="Q3272" s="0" t="str">
        <f aca="false">IF(G3272=0,"Out of stock",IF(G3272&lt;H3272,"Understocked",IF(G3272&gt;Summary!$B$6*H3272,"Overstocked","Healthy")))</f>
        <v>Overstocked</v>
      </c>
      <c r="R3272" s="0" t="str">
        <f aca="false">IF(I3272&gt;=Summary!$B$7,"Fast",IF(I3272&lt;Summary!$B$8,"Slow","Medium"))</f>
        <v>Medium</v>
      </c>
      <c r="S3272" s="15" t="n">
        <f aca="false">IF(M3272&gt;Summary!$B$5,1,0)</f>
        <v>0</v>
      </c>
      <c r="T3272" s="16" t="n">
        <f aca="false">IF(Q3272="Overstocked",(G3272-Summary!$B$6*H3272)*J3272,0)</f>
        <v>97698</v>
      </c>
    </row>
    <row r="3273" customFormat="false" ht="15" hidden="false" customHeight="false" outlineLevel="0" collapsed="false">
      <c r="A3273" s="0" t="s">
        <v>3371</v>
      </c>
      <c r="B3273" s="0" t="s">
        <v>101</v>
      </c>
      <c r="C3273" s="0" t="s">
        <v>96</v>
      </c>
      <c r="D3273" s="0" t="s">
        <v>90</v>
      </c>
      <c r="E3273" s="14" t="n">
        <v>45408</v>
      </c>
      <c r="F3273" s="14" t="n">
        <v>45418</v>
      </c>
      <c r="G3273" s="0" t="n">
        <v>274</v>
      </c>
      <c r="H3273" s="0" t="n">
        <v>71</v>
      </c>
      <c r="I3273" s="0" t="n">
        <v>158</v>
      </c>
      <c r="J3273" s="0" t="n">
        <v>1907</v>
      </c>
      <c r="K3273" s="0" t="n">
        <v>2073</v>
      </c>
      <c r="L3273" s="15" t="s">
        <v>93</v>
      </c>
      <c r="M3273" s="0" t="n">
        <v>10</v>
      </c>
      <c r="N3273" s="16" t="n">
        <f aca="false">I3273*K3273</f>
        <v>327534</v>
      </c>
      <c r="O3273" s="16" t="n">
        <f aca="false">I3273*(K3273-J3273)</f>
        <v>26228</v>
      </c>
      <c r="P3273" s="15" t="n">
        <f aca="false">K3273-J3273</f>
        <v>166</v>
      </c>
      <c r="Q3273" s="0" t="str">
        <f aca="false">IF(G3273=0,"Out of stock",IF(G3273&lt;H3273,"Understocked",IF(G3273&gt;Summary!$B$6*H3273,"Overstocked","Healthy")))</f>
        <v>Healthy</v>
      </c>
      <c r="R3273" s="0" t="str">
        <f aca="false">IF(I3273&gt;=Summary!$B$7,"Fast",IF(I3273&lt;Summary!$B$8,"Slow","Medium"))</f>
        <v>Medium</v>
      </c>
      <c r="S3273" s="15" t="n">
        <f aca="false">IF(M3273&gt;Summary!$B$5,1,0)</f>
        <v>1</v>
      </c>
      <c r="T3273" s="16" t="n">
        <f aca="false">IF(Q3273="Overstocked",(G3273-Summary!$B$6*H3273)*J3273,0)</f>
        <v>0</v>
      </c>
    </row>
    <row r="3274" customFormat="false" ht="15" hidden="false" customHeight="false" outlineLevel="0" collapsed="false">
      <c r="A3274" s="0" t="s">
        <v>3372</v>
      </c>
      <c r="B3274" s="0" t="s">
        <v>89</v>
      </c>
      <c r="C3274" s="0" t="s">
        <v>78</v>
      </c>
      <c r="D3274" s="0" t="s">
        <v>79</v>
      </c>
      <c r="E3274" s="14" t="n">
        <v>45127</v>
      </c>
      <c r="F3274" s="14" t="n">
        <v>45134</v>
      </c>
      <c r="G3274" s="0" t="n">
        <v>73</v>
      </c>
      <c r="H3274" s="0" t="n">
        <v>56</v>
      </c>
      <c r="I3274" s="0" t="n">
        <v>279</v>
      </c>
      <c r="J3274" s="0" t="n">
        <v>1296</v>
      </c>
      <c r="K3274" s="0" t="n">
        <v>1519</v>
      </c>
      <c r="L3274" s="15" t="s">
        <v>80</v>
      </c>
      <c r="M3274" s="0" t="n">
        <v>7</v>
      </c>
      <c r="N3274" s="16" t="n">
        <f aca="false">I3274*K3274</f>
        <v>423801</v>
      </c>
      <c r="O3274" s="16" t="n">
        <f aca="false">I3274*(K3274-J3274)</f>
        <v>62217</v>
      </c>
      <c r="P3274" s="15" t="n">
        <f aca="false">K3274-J3274</f>
        <v>223</v>
      </c>
      <c r="Q3274" s="0" t="str">
        <f aca="false">IF(G3274=0,"Out of stock",IF(G3274&lt;H3274,"Understocked",IF(G3274&gt;Summary!$B$6*H3274,"Overstocked","Healthy")))</f>
        <v>Healthy</v>
      </c>
      <c r="R3274" s="0" t="str">
        <f aca="false">IF(I3274&gt;=Summary!$B$7,"Fast",IF(I3274&lt;Summary!$B$8,"Slow","Medium"))</f>
        <v>Fast</v>
      </c>
      <c r="S3274" s="15" t="n">
        <f aca="false">IF(M3274&gt;Summary!$B$5,1,0)</f>
        <v>0</v>
      </c>
      <c r="T3274" s="16" t="n">
        <f aca="false">IF(Q3274="Overstocked",(G3274-Summary!$B$6*H3274)*J3274,0)</f>
        <v>0</v>
      </c>
    </row>
    <row r="3275" customFormat="false" ht="15" hidden="false" customHeight="false" outlineLevel="0" collapsed="false">
      <c r="A3275" s="0" t="s">
        <v>3373</v>
      </c>
      <c r="B3275" s="0" t="s">
        <v>123</v>
      </c>
      <c r="C3275" s="0" t="s">
        <v>78</v>
      </c>
      <c r="D3275" s="0" t="s">
        <v>90</v>
      </c>
      <c r="E3275" s="14" t="n">
        <v>45618</v>
      </c>
      <c r="F3275" s="14" t="n">
        <v>45622</v>
      </c>
      <c r="G3275" s="0" t="n">
        <v>442</v>
      </c>
      <c r="H3275" s="0" t="n">
        <v>78</v>
      </c>
      <c r="I3275" s="0" t="n">
        <v>128</v>
      </c>
      <c r="J3275" s="0" t="n">
        <v>1072</v>
      </c>
      <c r="K3275" s="0" t="n">
        <v>1377</v>
      </c>
      <c r="L3275" s="15" t="s">
        <v>97</v>
      </c>
      <c r="M3275" s="0" t="n">
        <v>4</v>
      </c>
      <c r="N3275" s="16" t="n">
        <f aca="false">I3275*K3275</f>
        <v>176256</v>
      </c>
      <c r="O3275" s="16" t="n">
        <f aca="false">I3275*(K3275-J3275)</f>
        <v>39040</v>
      </c>
      <c r="P3275" s="15" t="n">
        <f aca="false">K3275-J3275</f>
        <v>305</v>
      </c>
      <c r="Q3275" s="0" t="str">
        <f aca="false">IF(G3275=0,"Out of stock",IF(G3275&lt;H3275,"Understocked",IF(G3275&gt;Summary!$B$6*H3275,"Overstocked","Healthy")))</f>
        <v>Overstocked</v>
      </c>
      <c r="R3275" s="0" t="str">
        <f aca="false">IF(I3275&gt;=Summary!$B$7,"Fast",IF(I3275&lt;Summary!$B$8,"Slow","Medium"))</f>
        <v>Medium</v>
      </c>
      <c r="S3275" s="15" t="n">
        <f aca="false">IF(M3275&gt;Summary!$B$5,1,0)</f>
        <v>0</v>
      </c>
      <c r="T3275" s="16" t="n">
        <f aca="false">IF(Q3275="Overstocked",(G3275-Summary!$B$6*H3275)*J3275,0)</f>
        <v>139360</v>
      </c>
    </row>
    <row r="3276" customFormat="false" ht="15" hidden="false" customHeight="false" outlineLevel="0" collapsed="false">
      <c r="A3276" s="0" t="s">
        <v>3374</v>
      </c>
      <c r="B3276" s="0" t="s">
        <v>113</v>
      </c>
      <c r="C3276" s="0" t="s">
        <v>96</v>
      </c>
      <c r="D3276" s="0" t="s">
        <v>92</v>
      </c>
      <c r="E3276" s="14" t="n">
        <v>45565</v>
      </c>
      <c r="F3276" s="14" t="n">
        <v>45570</v>
      </c>
      <c r="G3276" s="0" t="n">
        <v>222</v>
      </c>
      <c r="H3276" s="0" t="n">
        <v>127</v>
      </c>
      <c r="I3276" s="0" t="n">
        <v>286</v>
      </c>
      <c r="J3276" s="0" t="n">
        <v>398</v>
      </c>
      <c r="K3276" s="0" t="n">
        <v>589</v>
      </c>
      <c r="L3276" s="15" t="s">
        <v>82</v>
      </c>
      <c r="M3276" s="0" t="n">
        <v>5</v>
      </c>
      <c r="N3276" s="16" t="n">
        <f aca="false">I3276*K3276</f>
        <v>168454</v>
      </c>
      <c r="O3276" s="16" t="n">
        <f aca="false">I3276*(K3276-J3276)</f>
        <v>54626</v>
      </c>
      <c r="P3276" s="15" t="n">
        <f aca="false">K3276-J3276</f>
        <v>191</v>
      </c>
      <c r="Q3276" s="0" t="str">
        <f aca="false">IF(G3276=0,"Out of stock",IF(G3276&lt;H3276,"Understocked",IF(G3276&gt;Summary!$B$6*H3276,"Overstocked","Healthy")))</f>
        <v>Healthy</v>
      </c>
      <c r="R3276" s="0" t="str">
        <f aca="false">IF(I3276&gt;=Summary!$B$7,"Fast",IF(I3276&lt;Summary!$B$8,"Slow","Medium"))</f>
        <v>Fast</v>
      </c>
      <c r="S3276" s="15" t="n">
        <f aca="false">IF(M3276&gt;Summary!$B$5,1,0)</f>
        <v>0</v>
      </c>
      <c r="T3276" s="16" t="n">
        <f aca="false">IF(Q3276="Overstocked",(G3276-Summary!$B$6*H3276)*J3276,0)</f>
        <v>0</v>
      </c>
    </row>
    <row r="3277" customFormat="false" ht="15" hidden="false" customHeight="false" outlineLevel="0" collapsed="false">
      <c r="A3277" s="0" t="s">
        <v>3375</v>
      </c>
      <c r="B3277" s="0" t="s">
        <v>84</v>
      </c>
      <c r="C3277" s="0" t="s">
        <v>78</v>
      </c>
      <c r="D3277" s="0" t="s">
        <v>86</v>
      </c>
      <c r="E3277" s="14" t="n">
        <v>45087</v>
      </c>
      <c r="F3277" s="14" t="n">
        <v>45093</v>
      </c>
      <c r="G3277" s="0" t="n">
        <v>447</v>
      </c>
      <c r="H3277" s="0" t="n">
        <v>96</v>
      </c>
      <c r="I3277" s="0" t="n">
        <v>217</v>
      </c>
      <c r="J3277" s="0" t="n">
        <v>1745</v>
      </c>
      <c r="K3277" s="0" t="n">
        <v>2220</v>
      </c>
      <c r="L3277" s="15" t="s">
        <v>80</v>
      </c>
      <c r="M3277" s="0" t="n">
        <v>6</v>
      </c>
      <c r="N3277" s="16" t="n">
        <f aca="false">I3277*K3277</f>
        <v>481740</v>
      </c>
      <c r="O3277" s="16" t="n">
        <f aca="false">I3277*(K3277-J3277)</f>
        <v>103075</v>
      </c>
      <c r="P3277" s="15" t="n">
        <f aca="false">K3277-J3277</f>
        <v>475</v>
      </c>
      <c r="Q3277" s="0" t="str">
        <f aca="false">IF(G3277=0,"Out of stock",IF(G3277&lt;H3277,"Understocked",IF(G3277&gt;Summary!$B$6*H3277,"Overstocked","Healthy")))</f>
        <v>Overstocked</v>
      </c>
      <c r="R3277" s="0" t="str">
        <f aca="false">IF(I3277&gt;=Summary!$B$7,"Fast",IF(I3277&lt;Summary!$B$8,"Slow","Medium"))</f>
        <v>Fast</v>
      </c>
      <c r="S3277" s="15" t="n">
        <f aca="false">IF(M3277&gt;Summary!$B$5,1,0)</f>
        <v>0</v>
      </c>
      <c r="T3277" s="16" t="n">
        <f aca="false">IF(Q3277="Overstocked",(G3277-Summary!$B$6*H3277)*J3277,0)</f>
        <v>109935</v>
      </c>
    </row>
    <row r="3278" customFormat="false" ht="15" hidden="false" customHeight="false" outlineLevel="0" collapsed="false">
      <c r="A3278" s="0" t="s">
        <v>3376</v>
      </c>
      <c r="B3278" s="0" t="s">
        <v>113</v>
      </c>
      <c r="C3278" s="0" t="s">
        <v>104</v>
      </c>
      <c r="D3278" s="0" t="s">
        <v>102</v>
      </c>
      <c r="E3278" s="14" t="n">
        <v>45549</v>
      </c>
      <c r="F3278" s="14" t="n">
        <v>45557</v>
      </c>
      <c r="G3278" s="0" t="n">
        <v>229</v>
      </c>
      <c r="H3278" s="0" t="n">
        <v>138</v>
      </c>
      <c r="I3278" s="0" t="n">
        <v>158</v>
      </c>
      <c r="J3278" s="0" t="n">
        <v>1006</v>
      </c>
      <c r="K3278" s="0" t="n">
        <v>1485</v>
      </c>
      <c r="L3278" s="15" t="s">
        <v>80</v>
      </c>
      <c r="M3278" s="0" t="n">
        <v>8</v>
      </c>
      <c r="N3278" s="16" t="n">
        <f aca="false">I3278*K3278</f>
        <v>234630</v>
      </c>
      <c r="O3278" s="16" t="n">
        <f aca="false">I3278*(K3278-J3278)</f>
        <v>75682</v>
      </c>
      <c r="P3278" s="15" t="n">
        <f aca="false">K3278-J3278</f>
        <v>479</v>
      </c>
      <c r="Q3278" s="0" t="str">
        <f aca="false">IF(G3278=0,"Out of stock",IF(G3278&lt;H3278,"Understocked",IF(G3278&gt;Summary!$B$6*H3278,"Overstocked","Healthy")))</f>
        <v>Healthy</v>
      </c>
      <c r="R3278" s="0" t="str">
        <f aca="false">IF(I3278&gt;=Summary!$B$7,"Fast",IF(I3278&lt;Summary!$B$8,"Slow","Medium"))</f>
        <v>Medium</v>
      </c>
      <c r="S3278" s="15" t="n">
        <f aca="false">IF(M3278&gt;Summary!$B$5,1,0)</f>
        <v>1</v>
      </c>
      <c r="T3278" s="16" t="n">
        <f aca="false">IF(Q3278="Overstocked",(G3278-Summary!$B$6*H3278)*J3278,0)</f>
        <v>0</v>
      </c>
    </row>
    <row r="3279" customFormat="false" ht="15" hidden="false" customHeight="false" outlineLevel="0" collapsed="false">
      <c r="A3279" s="0" t="s">
        <v>3377</v>
      </c>
      <c r="B3279" s="0" t="s">
        <v>77</v>
      </c>
      <c r="C3279" s="0" t="s">
        <v>85</v>
      </c>
      <c r="D3279" s="0" t="s">
        <v>102</v>
      </c>
      <c r="E3279" s="14" t="n">
        <v>45418</v>
      </c>
      <c r="F3279" s="14" t="n">
        <v>45425</v>
      </c>
      <c r="G3279" s="0" t="n">
        <v>291</v>
      </c>
      <c r="H3279" s="0" t="n">
        <v>58</v>
      </c>
      <c r="I3279" s="0" t="n">
        <v>260</v>
      </c>
      <c r="J3279" s="0" t="n">
        <v>950</v>
      </c>
      <c r="K3279" s="0" t="n">
        <v>1242</v>
      </c>
      <c r="L3279" s="15" t="s">
        <v>87</v>
      </c>
      <c r="M3279" s="0" t="n">
        <v>7</v>
      </c>
      <c r="N3279" s="16" t="n">
        <f aca="false">I3279*K3279</f>
        <v>322920</v>
      </c>
      <c r="O3279" s="16" t="n">
        <f aca="false">I3279*(K3279-J3279)</f>
        <v>75920</v>
      </c>
      <c r="P3279" s="15" t="n">
        <f aca="false">K3279-J3279</f>
        <v>292</v>
      </c>
      <c r="Q3279" s="0" t="str">
        <f aca="false">IF(G3279=0,"Out of stock",IF(G3279&lt;H3279,"Understocked",IF(G3279&gt;Summary!$B$6*H3279,"Overstocked","Healthy")))</f>
        <v>Overstocked</v>
      </c>
      <c r="R3279" s="0" t="str">
        <f aca="false">IF(I3279&gt;=Summary!$B$7,"Fast",IF(I3279&lt;Summary!$B$8,"Slow","Medium"))</f>
        <v>Fast</v>
      </c>
      <c r="S3279" s="15" t="n">
        <f aca="false">IF(M3279&gt;Summary!$B$5,1,0)</f>
        <v>0</v>
      </c>
      <c r="T3279" s="16" t="n">
        <f aca="false">IF(Q3279="Overstocked",(G3279-Summary!$B$6*H3279)*J3279,0)</f>
        <v>56050</v>
      </c>
    </row>
    <row r="3280" customFormat="false" ht="15" hidden="false" customHeight="false" outlineLevel="0" collapsed="false">
      <c r="A3280" s="0" t="s">
        <v>3378</v>
      </c>
      <c r="B3280" s="0" t="s">
        <v>113</v>
      </c>
      <c r="C3280" s="0" t="s">
        <v>78</v>
      </c>
      <c r="D3280" s="0" t="s">
        <v>79</v>
      </c>
      <c r="E3280" s="14" t="n">
        <v>45181</v>
      </c>
      <c r="F3280" s="14" t="n">
        <v>45188</v>
      </c>
      <c r="G3280" s="0" t="n">
        <v>24</v>
      </c>
      <c r="H3280" s="0" t="n">
        <v>114</v>
      </c>
      <c r="I3280" s="0" t="n">
        <v>275</v>
      </c>
      <c r="J3280" s="0" t="n">
        <v>1551</v>
      </c>
      <c r="K3280" s="0" t="n">
        <v>1753</v>
      </c>
      <c r="L3280" s="15" t="s">
        <v>93</v>
      </c>
      <c r="M3280" s="0" t="n">
        <v>7</v>
      </c>
      <c r="N3280" s="16" t="n">
        <f aca="false">I3280*K3280</f>
        <v>482075</v>
      </c>
      <c r="O3280" s="16" t="n">
        <f aca="false">I3280*(K3280-J3280)</f>
        <v>55550</v>
      </c>
      <c r="P3280" s="15" t="n">
        <f aca="false">K3280-J3280</f>
        <v>202</v>
      </c>
      <c r="Q3280" s="0" t="str">
        <f aca="false">IF(G3280=0,"Out of stock",IF(G3280&lt;H3280,"Understocked",IF(G3280&gt;Summary!$B$6*H3280,"Overstocked","Healthy")))</f>
        <v>Understocked</v>
      </c>
      <c r="R3280" s="0" t="str">
        <f aca="false">IF(I3280&gt;=Summary!$B$7,"Fast",IF(I3280&lt;Summary!$B$8,"Slow","Medium"))</f>
        <v>Fast</v>
      </c>
      <c r="S3280" s="15" t="n">
        <f aca="false">IF(M3280&gt;Summary!$B$5,1,0)</f>
        <v>0</v>
      </c>
      <c r="T3280" s="16" t="n">
        <f aca="false">IF(Q3280="Overstocked",(G3280-Summary!$B$6*H3280)*J3280,0)</f>
        <v>0</v>
      </c>
    </row>
    <row r="3281" customFormat="false" ht="15" hidden="false" customHeight="false" outlineLevel="0" collapsed="false">
      <c r="A3281" s="0" t="s">
        <v>3379</v>
      </c>
      <c r="B3281" s="0" t="s">
        <v>113</v>
      </c>
      <c r="C3281" s="0" t="s">
        <v>96</v>
      </c>
      <c r="D3281" s="0" t="s">
        <v>79</v>
      </c>
      <c r="E3281" s="14" t="n">
        <v>45484</v>
      </c>
      <c r="F3281" s="14" t="n">
        <v>45491</v>
      </c>
      <c r="G3281" s="0" t="n">
        <v>276</v>
      </c>
      <c r="H3281" s="0" t="n">
        <v>136</v>
      </c>
      <c r="I3281" s="0" t="n">
        <v>56</v>
      </c>
      <c r="J3281" s="0" t="n">
        <v>1180</v>
      </c>
      <c r="K3281" s="0" t="n">
        <v>1365</v>
      </c>
      <c r="L3281" s="15" t="s">
        <v>97</v>
      </c>
      <c r="M3281" s="0" t="n">
        <v>7</v>
      </c>
      <c r="N3281" s="16" t="n">
        <f aca="false">I3281*K3281</f>
        <v>76440</v>
      </c>
      <c r="O3281" s="16" t="n">
        <f aca="false">I3281*(K3281-J3281)</f>
        <v>10360</v>
      </c>
      <c r="P3281" s="15" t="n">
        <f aca="false">K3281-J3281</f>
        <v>185</v>
      </c>
      <c r="Q3281" s="0" t="str">
        <f aca="false">IF(G3281=0,"Out of stock",IF(G3281&lt;H3281,"Understocked",IF(G3281&gt;Summary!$B$6*H3281,"Overstocked","Healthy")))</f>
        <v>Healthy</v>
      </c>
      <c r="R3281" s="0" t="str">
        <f aca="false">IF(I3281&gt;=Summary!$B$7,"Fast",IF(I3281&lt;Summary!$B$8,"Slow","Medium"))</f>
        <v>Slow</v>
      </c>
      <c r="S3281" s="15" t="n">
        <f aca="false">IF(M3281&gt;Summary!$B$5,1,0)</f>
        <v>0</v>
      </c>
      <c r="T3281" s="16" t="n">
        <f aca="false">IF(Q3281="Overstocked",(G3281-Summary!$B$6*H3281)*J3281,0)</f>
        <v>0</v>
      </c>
    </row>
    <row r="3282" customFormat="false" ht="15" hidden="false" customHeight="false" outlineLevel="0" collapsed="false">
      <c r="A3282" s="0" t="s">
        <v>3380</v>
      </c>
      <c r="B3282" s="0" t="s">
        <v>101</v>
      </c>
      <c r="C3282" s="0" t="s">
        <v>96</v>
      </c>
      <c r="D3282" s="0" t="s">
        <v>86</v>
      </c>
      <c r="E3282" s="14" t="n">
        <v>45478</v>
      </c>
      <c r="F3282" s="14" t="n">
        <v>45483</v>
      </c>
      <c r="G3282" s="0" t="n">
        <v>180</v>
      </c>
      <c r="H3282" s="0" t="n">
        <v>60</v>
      </c>
      <c r="I3282" s="0" t="n">
        <v>286</v>
      </c>
      <c r="J3282" s="0" t="n">
        <v>1793</v>
      </c>
      <c r="K3282" s="0" t="n">
        <v>1989</v>
      </c>
      <c r="L3282" s="15" t="s">
        <v>87</v>
      </c>
      <c r="M3282" s="0" t="n">
        <v>5</v>
      </c>
      <c r="N3282" s="16" t="n">
        <f aca="false">I3282*K3282</f>
        <v>568854</v>
      </c>
      <c r="O3282" s="16" t="n">
        <f aca="false">I3282*(K3282-J3282)</f>
        <v>56056</v>
      </c>
      <c r="P3282" s="15" t="n">
        <f aca="false">K3282-J3282</f>
        <v>196</v>
      </c>
      <c r="Q3282" s="0" t="str">
        <f aca="false">IF(G3282=0,"Out of stock",IF(G3282&lt;H3282,"Understocked",IF(G3282&gt;Summary!$B$6*H3282,"Overstocked","Healthy")))</f>
        <v>Healthy</v>
      </c>
      <c r="R3282" s="0" t="str">
        <f aca="false">IF(I3282&gt;=Summary!$B$7,"Fast",IF(I3282&lt;Summary!$B$8,"Slow","Medium"))</f>
        <v>Fast</v>
      </c>
      <c r="S3282" s="15" t="n">
        <f aca="false">IF(M3282&gt;Summary!$B$5,1,0)</f>
        <v>0</v>
      </c>
      <c r="T3282" s="16" t="n">
        <f aca="false">IF(Q3282="Overstocked",(G3282-Summary!$B$6*H3282)*J3282,0)</f>
        <v>0</v>
      </c>
    </row>
    <row r="3283" customFormat="false" ht="15" hidden="false" customHeight="false" outlineLevel="0" collapsed="false">
      <c r="A3283" s="0" t="s">
        <v>3381</v>
      </c>
      <c r="B3283" s="0" t="s">
        <v>89</v>
      </c>
      <c r="C3283" s="0" t="s">
        <v>96</v>
      </c>
      <c r="D3283" s="0" t="s">
        <v>102</v>
      </c>
      <c r="E3283" s="14" t="n">
        <v>45070</v>
      </c>
      <c r="F3283" s="14" t="n">
        <v>45078</v>
      </c>
      <c r="G3283" s="0" t="n">
        <v>289</v>
      </c>
      <c r="H3283" s="0" t="n">
        <v>65</v>
      </c>
      <c r="I3283" s="0" t="n">
        <v>114</v>
      </c>
      <c r="J3283" s="0" t="n">
        <v>425</v>
      </c>
      <c r="K3283" s="0" t="n">
        <v>522</v>
      </c>
      <c r="L3283" s="15" t="s">
        <v>97</v>
      </c>
      <c r="M3283" s="0" t="n">
        <v>8</v>
      </c>
      <c r="N3283" s="16" t="n">
        <f aca="false">I3283*K3283</f>
        <v>59508</v>
      </c>
      <c r="O3283" s="16" t="n">
        <f aca="false">I3283*(K3283-J3283)</f>
        <v>11058</v>
      </c>
      <c r="P3283" s="15" t="n">
        <f aca="false">K3283-J3283</f>
        <v>97</v>
      </c>
      <c r="Q3283" s="0" t="str">
        <f aca="false">IF(G3283=0,"Out of stock",IF(G3283&lt;H3283,"Understocked",IF(G3283&gt;Summary!$B$6*H3283,"Overstocked","Healthy")))</f>
        <v>Overstocked</v>
      </c>
      <c r="R3283" s="0" t="str">
        <f aca="false">IF(I3283&gt;=Summary!$B$7,"Fast",IF(I3283&lt;Summary!$B$8,"Slow","Medium"))</f>
        <v>Medium</v>
      </c>
      <c r="S3283" s="15" t="n">
        <f aca="false">IF(M3283&gt;Summary!$B$5,1,0)</f>
        <v>1</v>
      </c>
      <c r="T3283" s="16" t="n">
        <f aca="false">IF(Q3283="Overstocked",(G3283-Summary!$B$6*H3283)*J3283,0)</f>
        <v>12325</v>
      </c>
    </row>
    <row r="3284" customFormat="false" ht="15" hidden="false" customHeight="false" outlineLevel="0" collapsed="false">
      <c r="A3284" s="0" t="s">
        <v>3382</v>
      </c>
      <c r="B3284" s="0" t="s">
        <v>84</v>
      </c>
      <c r="C3284" s="0" t="s">
        <v>78</v>
      </c>
      <c r="D3284" s="0" t="s">
        <v>86</v>
      </c>
      <c r="E3284" s="14" t="n">
        <v>45006</v>
      </c>
      <c r="F3284" s="14" t="n">
        <v>45011</v>
      </c>
      <c r="G3284" s="0" t="n">
        <v>265</v>
      </c>
      <c r="H3284" s="0" t="n">
        <v>107</v>
      </c>
      <c r="I3284" s="0" t="n">
        <v>79</v>
      </c>
      <c r="J3284" s="0" t="n">
        <v>476</v>
      </c>
      <c r="K3284" s="0" t="n">
        <v>752</v>
      </c>
      <c r="L3284" s="15" t="s">
        <v>97</v>
      </c>
      <c r="M3284" s="0" t="n">
        <v>5</v>
      </c>
      <c r="N3284" s="16" t="n">
        <f aca="false">I3284*K3284</f>
        <v>59408</v>
      </c>
      <c r="O3284" s="16" t="n">
        <f aca="false">I3284*(K3284-J3284)</f>
        <v>21804</v>
      </c>
      <c r="P3284" s="15" t="n">
        <f aca="false">K3284-J3284</f>
        <v>276</v>
      </c>
      <c r="Q3284" s="0" t="str">
        <f aca="false">IF(G3284=0,"Out of stock",IF(G3284&lt;H3284,"Understocked",IF(G3284&gt;Summary!$B$6*H3284,"Overstocked","Healthy")))</f>
        <v>Healthy</v>
      </c>
      <c r="R3284" s="0" t="str">
        <f aca="false">IF(I3284&gt;=Summary!$B$7,"Fast",IF(I3284&lt;Summary!$B$8,"Slow","Medium"))</f>
        <v>Slow</v>
      </c>
      <c r="S3284" s="15" t="n">
        <f aca="false">IF(M3284&gt;Summary!$B$5,1,0)</f>
        <v>0</v>
      </c>
      <c r="T3284" s="16" t="n">
        <f aca="false">IF(Q3284="Overstocked",(G3284-Summary!$B$6*H3284)*J3284,0)</f>
        <v>0</v>
      </c>
    </row>
    <row r="3285" customFormat="false" ht="15" hidden="false" customHeight="false" outlineLevel="0" collapsed="false">
      <c r="A3285" s="0" t="s">
        <v>3383</v>
      </c>
      <c r="B3285" s="0" t="s">
        <v>113</v>
      </c>
      <c r="C3285" s="0" t="s">
        <v>96</v>
      </c>
      <c r="D3285" s="0" t="s">
        <v>90</v>
      </c>
      <c r="E3285" s="14" t="n">
        <v>45277</v>
      </c>
      <c r="F3285" s="14" t="n">
        <v>45278</v>
      </c>
      <c r="G3285" s="0" t="n">
        <v>275</v>
      </c>
      <c r="H3285" s="0" t="n">
        <v>68</v>
      </c>
      <c r="I3285" s="0" t="n">
        <v>104</v>
      </c>
      <c r="J3285" s="0" t="n">
        <v>1798</v>
      </c>
      <c r="K3285" s="0" t="n">
        <v>1864</v>
      </c>
      <c r="L3285" s="15" t="s">
        <v>80</v>
      </c>
      <c r="M3285" s="0" t="n">
        <v>1</v>
      </c>
      <c r="N3285" s="16" t="n">
        <f aca="false">I3285*K3285</f>
        <v>193856</v>
      </c>
      <c r="O3285" s="16" t="n">
        <f aca="false">I3285*(K3285-J3285)</f>
        <v>6864</v>
      </c>
      <c r="P3285" s="15" t="n">
        <f aca="false">K3285-J3285</f>
        <v>66</v>
      </c>
      <c r="Q3285" s="0" t="str">
        <f aca="false">IF(G3285=0,"Out of stock",IF(G3285&lt;H3285,"Understocked",IF(G3285&gt;Summary!$B$6*H3285,"Overstocked","Healthy")))</f>
        <v>Overstocked</v>
      </c>
      <c r="R3285" s="0" t="str">
        <f aca="false">IF(I3285&gt;=Summary!$B$7,"Fast",IF(I3285&lt;Summary!$B$8,"Slow","Medium"))</f>
        <v>Medium</v>
      </c>
      <c r="S3285" s="15" t="n">
        <f aca="false">IF(M3285&gt;Summary!$B$5,1,0)</f>
        <v>0</v>
      </c>
      <c r="T3285" s="16" t="n">
        <f aca="false">IF(Q3285="Overstocked",(G3285-Summary!$B$6*H3285)*J3285,0)</f>
        <v>5394</v>
      </c>
    </row>
    <row r="3286" customFormat="false" ht="15" hidden="false" customHeight="false" outlineLevel="0" collapsed="false">
      <c r="A3286" s="0" t="s">
        <v>3384</v>
      </c>
      <c r="B3286" s="0" t="s">
        <v>101</v>
      </c>
      <c r="C3286" s="0" t="s">
        <v>96</v>
      </c>
      <c r="D3286" s="0" t="s">
        <v>86</v>
      </c>
      <c r="E3286" s="14" t="n">
        <v>45027</v>
      </c>
      <c r="F3286" s="14" t="n">
        <v>45029</v>
      </c>
      <c r="G3286" s="0" t="n">
        <v>122</v>
      </c>
      <c r="H3286" s="0" t="n">
        <v>96</v>
      </c>
      <c r="I3286" s="0" t="n">
        <v>285</v>
      </c>
      <c r="J3286" s="0" t="n">
        <v>914</v>
      </c>
      <c r="K3286" s="0" t="n">
        <v>1164</v>
      </c>
      <c r="L3286" s="15" t="s">
        <v>82</v>
      </c>
      <c r="M3286" s="0" t="n">
        <v>2</v>
      </c>
      <c r="N3286" s="16" t="n">
        <f aca="false">I3286*K3286</f>
        <v>331740</v>
      </c>
      <c r="O3286" s="16" t="n">
        <f aca="false">I3286*(K3286-J3286)</f>
        <v>71250</v>
      </c>
      <c r="P3286" s="15" t="n">
        <f aca="false">K3286-J3286</f>
        <v>250</v>
      </c>
      <c r="Q3286" s="0" t="str">
        <f aca="false">IF(G3286=0,"Out of stock",IF(G3286&lt;H3286,"Understocked",IF(G3286&gt;Summary!$B$6*H3286,"Overstocked","Healthy")))</f>
        <v>Healthy</v>
      </c>
      <c r="R3286" s="0" t="str">
        <f aca="false">IF(I3286&gt;=Summary!$B$7,"Fast",IF(I3286&lt;Summary!$B$8,"Slow","Medium"))</f>
        <v>Fast</v>
      </c>
      <c r="S3286" s="15" t="n">
        <f aca="false">IF(M3286&gt;Summary!$B$5,1,0)</f>
        <v>0</v>
      </c>
      <c r="T3286" s="16" t="n">
        <f aca="false">IF(Q3286="Overstocked",(G3286-Summary!$B$6*H3286)*J3286,0)</f>
        <v>0</v>
      </c>
    </row>
    <row r="3287" customFormat="false" ht="15" hidden="false" customHeight="false" outlineLevel="0" collapsed="false">
      <c r="A3287" s="0" t="s">
        <v>3385</v>
      </c>
      <c r="B3287" s="0" t="s">
        <v>113</v>
      </c>
      <c r="C3287" s="0" t="s">
        <v>96</v>
      </c>
      <c r="D3287" s="0" t="s">
        <v>90</v>
      </c>
      <c r="E3287" s="14" t="n">
        <v>45526</v>
      </c>
      <c r="F3287" s="14" t="n">
        <v>45532</v>
      </c>
      <c r="G3287" s="0" t="n">
        <v>285</v>
      </c>
      <c r="H3287" s="0" t="n">
        <v>83</v>
      </c>
      <c r="I3287" s="0" t="n">
        <v>201</v>
      </c>
      <c r="J3287" s="0" t="n">
        <v>1877</v>
      </c>
      <c r="K3287" s="0" t="n">
        <v>2033</v>
      </c>
      <c r="L3287" s="15" t="s">
        <v>80</v>
      </c>
      <c r="M3287" s="0" t="n">
        <v>6</v>
      </c>
      <c r="N3287" s="16" t="n">
        <f aca="false">I3287*K3287</f>
        <v>408633</v>
      </c>
      <c r="O3287" s="16" t="n">
        <f aca="false">I3287*(K3287-J3287)</f>
        <v>31356</v>
      </c>
      <c r="P3287" s="15" t="n">
        <f aca="false">K3287-J3287</f>
        <v>156</v>
      </c>
      <c r="Q3287" s="0" t="str">
        <f aca="false">IF(G3287=0,"Out of stock",IF(G3287&lt;H3287,"Understocked",IF(G3287&gt;Summary!$B$6*H3287,"Overstocked","Healthy")))</f>
        <v>Healthy</v>
      </c>
      <c r="R3287" s="0" t="str">
        <f aca="false">IF(I3287&gt;=Summary!$B$7,"Fast",IF(I3287&lt;Summary!$B$8,"Slow","Medium"))</f>
        <v>Fast</v>
      </c>
      <c r="S3287" s="15" t="n">
        <f aca="false">IF(M3287&gt;Summary!$B$5,1,0)</f>
        <v>0</v>
      </c>
      <c r="T3287" s="16" t="n">
        <f aca="false">IF(Q3287="Overstocked",(G3287-Summary!$B$6*H3287)*J3287,0)</f>
        <v>0</v>
      </c>
    </row>
    <row r="3288" customFormat="false" ht="15" hidden="false" customHeight="false" outlineLevel="0" collapsed="false">
      <c r="A3288" s="0" t="s">
        <v>3386</v>
      </c>
      <c r="B3288" s="0" t="s">
        <v>77</v>
      </c>
      <c r="C3288" s="0" t="s">
        <v>104</v>
      </c>
      <c r="D3288" s="0" t="s">
        <v>90</v>
      </c>
      <c r="E3288" s="14" t="n">
        <v>44941</v>
      </c>
      <c r="F3288" s="14" t="n">
        <v>44947</v>
      </c>
      <c r="G3288" s="0" t="n">
        <v>371</v>
      </c>
      <c r="H3288" s="0" t="n">
        <v>139</v>
      </c>
      <c r="I3288" s="0" t="n">
        <v>24</v>
      </c>
      <c r="J3288" s="0" t="n">
        <v>1241</v>
      </c>
      <c r="K3288" s="0" t="n">
        <v>1632</v>
      </c>
      <c r="L3288" s="15" t="s">
        <v>82</v>
      </c>
      <c r="M3288" s="0" t="n">
        <v>6</v>
      </c>
      <c r="N3288" s="16" t="n">
        <f aca="false">I3288*K3288</f>
        <v>39168</v>
      </c>
      <c r="O3288" s="16" t="n">
        <f aca="false">I3288*(K3288-J3288)</f>
        <v>9384</v>
      </c>
      <c r="P3288" s="15" t="n">
        <f aca="false">K3288-J3288</f>
        <v>391</v>
      </c>
      <c r="Q3288" s="0" t="str">
        <f aca="false">IF(G3288=0,"Out of stock",IF(G3288&lt;H3288,"Understocked",IF(G3288&gt;Summary!$B$6*H3288,"Overstocked","Healthy")))</f>
        <v>Healthy</v>
      </c>
      <c r="R3288" s="0" t="str">
        <f aca="false">IF(I3288&gt;=Summary!$B$7,"Fast",IF(I3288&lt;Summary!$B$8,"Slow","Medium"))</f>
        <v>Slow</v>
      </c>
      <c r="S3288" s="15" t="n">
        <f aca="false">IF(M3288&gt;Summary!$B$5,1,0)</f>
        <v>0</v>
      </c>
      <c r="T3288" s="16" t="n">
        <f aca="false">IF(Q3288="Overstocked",(G3288-Summary!$B$6*H3288)*J3288,0)</f>
        <v>0</v>
      </c>
    </row>
    <row r="3289" customFormat="false" ht="15" hidden="false" customHeight="false" outlineLevel="0" collapsed="false">
      <c r="A3289" s="0" t="s">
        <v>3387</v>
      </c>
      <c r="B3289" s="0" t="s">
        <v>89</v>
      </c>
      <c r="C3289" s="0" t="s">
        <v>78</v>
      </c>
      <c r="D3289" s="0" t="s">
        <v>86</v>
      </c>
      <c r="E3289" s="14" t="n">
        <v>44990</v>
      </c>
      <c r="F3289" s="14" t="n">
        <v>44997</v>
      </c>
      <c r="G3289" s="0" t="n">
        <v>156</v>
      </c>
      <c r="H3289" s="0" t="n">
        <v>87</v>
      </c>
      <c r="I3289" s="0" t="n">
        <v>268</v>
      </c>
      <c r="J3289" s="0" t="n">
        <v>1565</v>
      </c>
      <c r="K3289" s="0" t="n">
        <v>1708</v>
      </c>
      <c r="L3289" s="15" t="s">
        <v>82</v>
      </c>
      <c r="M3289" s="0" t="n">
        <v>7</v>
      </c>
      <c r="N3289" s="16" t="n">
        <f aca="false">I3289*K3289</f>
        <v>457744</v>
      </c>
      <c r="O3289" s="16" t="n">
        <f aca="false">I3289*(K3289-J3289)</f>
        <v>38324</v>
      </c>
      <c r="P3289" s="15" t="n">
        <f aca="false">K3289-J3289</f>
        <v>143</v>
      </c>
      <c r="Q3289" s="0" t="str">
        <f aca="false">IF(G3289=0,"Out of stock",IF(G3289&lt;H3289,"Understocked",IF(G3289&gt;Summary!$B$6*H3289,"Overstocked","Healthy")))</f>
        <v>Healthy</v>
      </c>
      <c r="R3289" s="0" t="str">
        <f aca="false">IF(I3289&gt;=Summary!$B$7,"Fast",IF(I3289&lt;Summary!$B$8,"Slow","Medium"))</f>
        <v>Fast</v>
      </c>
      <c r="S3289" s="15" t="n">
        <f aca="false">IF(M3289&gt;Summary!$B$5,1,0)</f>
        <v>0</v>
      </c>
      <c r="T3289" s="16" t="n">
        <f aca="false">IF(Q3289="Overstocked",(G3289-Summary!$B$6*H3289)*J3289,0)</f>
        <v>0</v>
      </c>
    </row>
    <row r="3290" customFormat="false" ht="15" hidden="false" customHeight="false" outlineLevel="0" collapsed="false">
      <c r="A3290" s="0" t="s">
        <v>3388</v>
      </c>
      <c r="B3290" s="0" t="s">
        <v>115</v>
      </c>
      <c r="C3290" s="0" t="s">
        <v>104</v>
      </c>
      <c r="D3290" s="0" t="s">
        <v>90</v>
      </c>
      <c r="E3290" s="14" t="n">
        <v>45211</v>
      </c>
      <c r="F3290" s="14" t="n">
        <v>45218</v>
      </c>
      <c r="G3290" s="0" t="n">
        <v>306</v>
      </c>
      <c r="H3290" s="0" t="n">
        <v>139</v>
      </c>
      <c r="I3290" s="0" t="n">
        <v>292</v>
      </c>
      <c r="J3290" s="0" t="n">
        <v>1593</v>
      </c>
      <c r="K3290" s="0" t="n">
        <v>1687</v>
      </c>
      <c r="L3290" s="15" t="s">
        <v>80</v>
      </c>
      <c r="M3290" s="0" t="n">
        <v>7</v>
      </c>
      <c r="N3290" s="16" t="n">
        <f aca="false">I3290*K3290</f>
        <v>492604</v>
      </c>
      <c r="O3290" s="16" t="n">
        <f aca="false">I3290*(K3290-J3290)</f>
        <v>27448</v>
      </c>
      <c r="P3290" s="15" t="n">
        <f aca="false">K3290-J3290</f>
        <v>94</v>
      </c>
      <c r="Q3290" s="0" t="str">
        <f aca="false">IF(G3290=0,"Out of stock",IF(G3290&lt;H3290,"Understocked",IF(G3290&gt;Summary!$B$6*H3290,"Overstocked","Healthy")))</f>
        <v>Healthy</v>
      </c>
      <c r="R3290" s="0" t="str">
        <f aca="false">IF(I3290&gt;=Summary!$B$7,"Fast",IF(I3290&lt;Summary!$B$8,"Slow","Medium"))</f>
        <v>Fast</v>
      </c>
      <c r="S3290" s="15" t="n">
        <f aca="false">IF(M3290&gt;Summary!$B$5,1,0)</f>
        <v>0</v>
      </c>
      <c r="T3290" s="16" t="n">
        <f aca="false">IF(Q3290="Overstocked",(G3290-Summary!$B$6*H3290)*J3290,0)</f>
        <v>0</v>
      </c>
    </row>
    <row r="3291" customFormat="false" ht="15" hidden="false" customHeight="false" outlineLevel="0" collapsed="false">
      <c r="A3291" s="0" t="s">
        <v>3389</v>
      </c>
      <c r="B3291" s="0" t="s">
        <v>89</v>
      </c>
      <c r="C3291" s="0" t="s">
        <v>96</v>
      </c>
      <c r="D3291" s="0" t="s">
        <v>92</v>
      </c>
      <c r="E3291" s="14" t="n">
        <v>45256</v>
      </c>
      <c r="F3291" s="14" t="n">
        <v>45258</v>
      </c>
      <c r="G3291" s="0" t="n">
        <v>162</v>
      </c>
      <c r="H3291" s="0" t="n">
        <v>70</v>
      </c>
      <c r="I3291" s="0" t="n">
        <v>107</v>
      </c>
      <c r="J3291" s="0" t="n">
        <v>1991</v>
      </c>
      <c r="K3291" s="0" t="n">
        <v>2295</v>
      </c>
      <c r="L3291" s="15" t="s">
        <v>82</v>
      </c>
      <c r="M3291" s="0" t="n">
        <v>2</v>
      </c>
      <c r="N3291" s="16" t="n">
        <f aca="false">I3291*K3291</f>
        <v>245565</v>
      </c>
      <c r="O3291" s="16" t="n">
        <f aca="false">I3291*(K3291-J3291)</f>
        <v>32528</v>
      </c>
      <c r="P3291" s="15" t="n">
        <f aca="false">K3291-J3291</f>
        <v>304</v>
      </c>
      <c r="Q3291" s="0" t="str">
        <f aca="false">IF(G3291=0,"Out of stock",IF(G3291&lt;H3291,"Understocked",IF(G3291&gt;Summary!$B$6*H3291,"Overstocked","Healthy")))</f>
        <v>Healthy</v>
      </c>
      <c r="R3291" s="0" t="str">
        <f aca="false">IF(I3291&gt;=Summary!$B$7,"Fast",IF(I3291&lt;Summary!$B$8,"Slow","Medium"))</f>
        <v>Medium</v>
      </c>
      <c r="S3291" s="15" t="n">
        <f aca="false">IF(M3291&gt;Summary!$B$5,1,0)</f>
        <v>0</v>
      </c>
      <c r="T3291" s="16" t="n">
        <f aca="false">IF(Q3291="Overstocked",(G3291-Summary!$B$6*H3291)*J3291,0)</f>
        <v>0</v>
      </c>
    </row>
    <row r="3292" customFormat="false" ht="15" hidden="false" customHeight="false" outlineLevel="0" collapsed="false">
      <c r="A3292" s="0" t="s">
        <v>3390</v>
      </c>
      <c r="B3292" s="0" t="s">
        <v>107</v>
      </c>
      <c r="C3292" s="0" t="s">
        <v>96</v>
      </c>
      <c r="D3292" s="0" t="s">
        <v>79</v>
      </c>
      <c r="E3292" s="14" t="n">
        <v>45455</v>
      </c>
      <c r="F3292" s="14" t="n">
        <v>45459</v>
      </c>
      <c r="G3292" s="0" t="n">
        <v>466</v>
      </c>
      <c r="H3292" s="0" t="n">
        <v>118</v>
      </c>
      <c r="I3292" s="0" t="n">
        <v>49</v>
      </c>
      <c r="J3292" s="0" t="n">
        <v>1678</v>
      </c>
      <c r="K3292" s="0" t="n">
        <v>1996</v>
      </c>
      <c r="L3292" s="15" t="s">
        <v>80</v>
      </c>
      <c r="M3292" s="0" t="n">
        <v>4</v>
      </c>
      <c r="N3292" s="16" t="n">
        <f aca="false">I3292*K3292</f>
        <v>97804</v>
      </c>
      <c r="O3292" s="16" t="n">
        <f aca="false">I3292*(K3292-J3292)</f>
        <v>15582</v>
      </c>
      <c r="P3292" s="15" t="n">
        <f aca="false">K3292-J3292</f>
        <v>318</v>
      </c>
      <c r="Q3292" s="0" t="str">
        <f aca="false">IF(G3292=0,"Out of stock",IF(G3292&lt;H3292,"Understocked",IF(G3292&gt;Summary!$B$6*H3292,"Overstocked","Healthy")))</f>
        <v>Healthy</v>
      </c>
      <c r="R3292" s="0" t="str">
        <f aca="false">IF(I3292&gt;=Summary!$B$7,"Fast",IF(I3292&lt;Summary!$B$8,"Slow","Medium"))</f>
        <v>Slow</v>
      </c>
      <c r="S3292" s="15" t="n">
        <f aca="false">IF(M3292&gt;Summary!$B$5,1,0)</f>
        <v>0</v>
      </c>
      <c r="T3292" s="16" t="n">
        <f aca="false">IF(Q3292="Overstocked",(G3292-Summary!$B$6*H3292)*J3292,0)</f>
        <v>0</v>
      </c>
    </row>
    <row r="3293" customFormat="false" ht="15" hidden="false" customHeight="false" outlineLevel="0" collapsed="false">
      <c r="A3293" s="0" t="s">
        <v>3391</v>
      </c>
      <c r="B3293" s="0" t="s">
        <v>111</v>
      </c>
      <c r="C3293" s="0" t="s">
        <v>104</v>
      </c>
      <c r="D3293" s="0" t="s">
        <v>102</v>
      </c>
      <c r="E3293" s="14" t="n">
        <v>45413</v>
      </c>
      <c r="F3293" s="14" t="n">
        <v>45421</v>
      </c>
      <c r="G3293" s="0" t="n">
        <v>216</v>
      </c>
      <c r="H3293" s="0" t="n">
        <v>135</v>
      </c>
      <c r="I3293" s="0" t="n">
        <v>218</v>
      </c>
      <c r="J3293" s="0" t="n">
        <v>1190</v>
      </c>
      <c r="K3293" s="0" t="n">
        <v>1573</v>
      </c>
      <c r="L3293" s="15" t="s">
        <v>97</v>
      </c>
      <c r="M3293" s="0" t="n">
        <v>8</v>
      </c>
      <c r="N3293" s="16" t="n">
        <f aca="false">I3293*K3293</f>
        <v>342914</v>
      </c>
      <c r="O3293" s="16" t="n">
        <f aca="false">I3293*(K3293-J3293)</f>
        <v>83494</v>
      </c>
      <c r="P3293" s="15" t="n">
        <f aca="false">K3293-J3293</f>
        <v>383</v>
      </c>
      <c r="Q3293" s="0" t="str">
        <f aca="false">IF(G3293=0,"Out of stock",IF(G3293&lt;H3293,"Understocked",IF(G3293&gt;Summary!$B$6*H3293,"Overstocked","Healthy")))</f>
        <v>Healthy</v>
      </c>
      <c r="R3293" s="0" t="str">
        <f aca="false">IF(I3293&gt;=Summary!$B$7,"Fast",IF(I3293&lt;Summary!$B$8,"Slow","Medium"))</f>
        <v>Fast</v>
      </c>
      <c r="S3293" s="15" t="n">
        <f aca="false">IF(M3293&gt;Summary!$B$5,1,0)</f>
        <v>1</v>
      </c>
      <c r="T3293" s="16" t="n">
        <f aca="false">IF(Q3293="Overstocked",(G3293-Summary!$B$6*H3293)*J3293,0)</f>
        <v>0</v>
      </c>
    </row>
    <row r="3294" customFormat="false" ht="15" hidden="false" customHeight="false" outlineLevel="0" collapsed="false">
      <c r="A3294" s="0" t="s">
        <v>3392</v>
      </c>
      <c r="B3294" s="0" t="s">
        <v>89</v>
      </c>
      <c r="C3294" s="0" t="s">
        <v>96</v>
      </c>
      <c r="D3294" s="0" t="s">
        <v>102</v>
      </c>
      <c r="E3294" s="14" t="n">
        <v>45400</v>
      </c>
      <c r="F3294" s="14" t="n">
        <v>45410</v>
      </c>
      <c r="G3294" s="0" t="n">
        <v>105</v>
      </c>
      <c r="H3294" s="0" t="n">
        <v>76</v>
      </c>
      <c r="I3294" s="0" t="n">
        <v>146</v>
      </c>
      <c r="J3294" s="0" t="n">
        <v>677</v>
      </c>
      <c r="K3294" s="0" t="n">
        <v>925</v>
      </c>
      <c r="L3294" s="15" t="s">
        <v>82</v>
      </c>
      <c r="M3294" s="0" t="n">
        <v>10</v>
      </c>
      <c r="N3294" s="16" t="n">
        <f aca="false">I3294*K3294</f>
        <v>135050</v>
      </c>
      <c r="O3294" s="16" t="n">
        <f aca="false">I3294*(K3294-J3294)</f>
        <v>36208</v>
      </c>
      <c r="P3294" s="15" t="n">
        <f aca="false">K3294-J3294</f>
        <v>248</v>
      </c>
      <c r="Q3294" s="0" t="str">
        <f aca="false">IF(G3294=0,"Out of stock",IF(G3294&lt;H3294,"Understocked",IF(G3294&gt;Summary!$B$6*H3294,"Overstocked","Healthy")))</f>
        <v>Healthy</v>
      </c>
      <c r="R3294" s="0" t="str">
        <f aca="false">IF(I3294&gt;=Summary!$B$7,"Fast",IF(I3294&lt;Summary!$B$8,"Slow","Medium"))</f>
        <v>Medium</v>
      </c>
      <c r="S3294" s="15" t="n">
        <f aca="false">IF(M3294&gt;Summary!$B$5,1,0)</f>
        <v>1</v>
      </c>
      <c r="T3294" s="16" t="n">
        <f aca="false">IF(Q3294="Overstocked",(G3294-Summary!$B$6*H3294)*J3294,0)</f>
        <v>0</v>
      </c>
    </row>
    <row r="3295" customFormat="false" ht="15" hidden="false" customHeight="false" outlineLevel="0" collapsed="false">
      <c r="A3295" s="0" t="s">
        <v>3393</v>
      </c>
      <c r="B3295" s="0" t="s">
        <v>101</v>
      </c>
      <c r="C3295" s="0" t="s">
        <v>78</v>
      </c>
      <c r="D3295" s="0" t="s">
        <v>79</v>
      </c>
      <c r="E3295" s="14" t="n">
        <v>45079</v>
      </c>
      <c r="F3295" s="14" t="n">
        <v>45087</v>
      </c>
      <c r="G3295" s="0" t="n">
        <v>285</v>
      </c>
      <c r="H3295" s="0" t="n">
        <v>63</v>
      </c>
      <c r="I3295" s="0" t="n">
        <v>281</v>
      </c>
      <c r="J3295" s="0" t="n">
        <v>707</v>
      </c>
      <c r="K3295" s="0" t="n">
        <v>1177</v>
      </c>
      <c r="L3295" s="15" t="s">
        <v>97</v>
      </c>
      <c r="M3295" s="0" t="n">
        <v>8</v>
      </c>
      <c r="N3295" s="16" t="n">
        <f aca="false">I3295*K3295</f>
        <v>330737</v>
      </c>
      <c r="O3295" s="16" t="n">
        <f aca="false">I3295*(K3295-J3295)</f>
        <v>132070</v>
      </c>
      <c r="P3295" s="15" t="n">
        <f aca="false">K3295-J3295</f>
        <v>470</v>
      </c>
      <c r="Q3295" s="0" t="str">
        <f aca="false">IF(G3295=0,"Out of stock",IF(G3295&lt;H3295,"Understocked",IF(G3295&gt;Summary!$B$6*H3295,"Overstocked","Healthy")))</f>
        <v>Overstocked</v>
      </c>
      <c r="R3295" s="0" t="str">
        <f aca="false">IF(I3295&gt;=Summary!$B$7,"Fast",IF(I3295&lt;Summary!$B$8,"Slow","Medium"))</f>
        <v>Fast</v>
      </c>
      <c r="S3295" s="15" t="n">
        <f aca="false">IF(M3295&gt;Summary!$B$5,1,0)</f>
        <v>1</v>
      </c>
      <c r="T3295" s="16" t="n">
        <f aca="false">IF(Q3295="Overstocked",(G3295-Summary!$B$6*H3295)*J3295,0)</f>
        <v>23331</v>
      </c>
    </row>
    <row r="3296" customFormat="false" ht="15" hidden="false" customHeight="false" outlineLevel="0" collapsed="false">
      <c r="A3296" s="0" t="s">
        <v>3394</v>
      </c>
      <c r="B3296" s="0" t="s">
        <v>89</v>
      </c>
      <c r="C3296" s="0" t="s">
        <v>104</v>
      </c>
      <c r="D3296" s="0" t="s">
        <v>102</v>
      </c>
      <c r="E3296" s="14" t="n">
        <v>45122</v>
      </c>
      <c r="F3296" s="14" t="n">
        <v>45132</v>
      </c>
      <c r="G3296" s="0" t="n">
        <v>203</v>
      </c>
      <c r="H3296" s="0" t="n">
        <v>125</v>
      </c>
      <c r="I3296" s="0" t="n">
        <v>150</v>
      </c>
      <c r="J3296" s="0" t="n">
        <v>1222</v>
      </c>
      <c r="K3296" s="0" t="n">
        <v>1359</v>
      </c>
      <c r="L3296" s="15" t="s">
        <v>87</v>
      </c>
      <c r="M3296" s="0" t="n">
        <v>10</v>
      </c>
      <c r="N3296" s="16" t="n">
        <f aca="false">I3296*K3296</f>
        <v>203850</v>
      </c>
      <c r="O3296" s="16" t="n">
        <f aca="false">I3296*(K3296-J3296)</f>
        <v>20550</v>
      </c>
      <c r="P3296" s="15" t="n">
        <f aca="false">K3296-J3296</f>
        <v>137</v>
      </c>
      <c r="Q3296" s="0" t="str">
        <f aca="false">IF(G3296=0,"Out of stock",IF(G3296&lt;H3296,"Understocked",IF(G3296&gt;Summary!$B$6*H3296,"Overstocked","Healthy")))</f>
        <v>Healthy</v>
      </c>
      <c r="R3296" s="0" t="str">
        <f aca="false">IF(I3296&gt;=Summary!$B$7,"Fast",IF(I3296&lt;Summary!$B$8,"Slow","Medium"))</f>
        <v>Medium</v>
      </c>
      <c r="S3296" s="15" t="n">
        <f aca="false">IF(M3296&gt;Summary!$B$5,1,0)</f>
        <v>1</v>
      </c>
      <c r="T3296" s="16" t="n">
        <f aca="false">IF(Q3296="Overstocked",(G3296-Summary!$B$6*H3296)*J3296,0)</f>
        <v>0</v>
      </c>
    </row>
    <row r="3297" customFormat="false" ht="15" hidden="false" customHeight="false" outlineLevel="0" collapsed="false">
      <c r="A3297" s="0" t="s">
        <v>3395</v>
      </c>
      <c r="B3297" s="0" t="s">
        <v>89</v>
      </c>
      <c r="C3297" s="0" t="s">
        <v>78</v>
      </c>
      <c r="D3297" s="0" t="s">
        <v>90</v>
      </c>
      <c r="E3297" s="14" t="n">
        <v>44955</v>
      </c>
      <c r="F3297" s="14" t="n">
        <v>44957</v>
      </c>
      <c r="G3297" s="0" t="n">
        <v>112</v>
      </c>
      <c r="H3297" s="0" t="n">
        <v>97</v>
      </c>
      <c r="I3297" s="0" t="n">
        <v>139</v>
      </c>
      <c r="J3297" s="0" t="n">
        <v>837</v>
      </c>
      <c r="K3297" s="0" t="n">
        <v>930</v>
      </c>
      <c r="L3297" s="15" t="s">
        <v>97</v>
      </c>
      <c r="M3297" s="0" t="n">
        <v>2</v>
      </c>
      <c r="N3297" s="16" t="n">
        <f aca="false">I3297*K3297</f>
        <v>129270</v>
      </c>
      <c r="O3297" s="16" t="n">
        <f aca="false">I3297*(K3297-J3297)</f>
        <v>12927</v>
      </c>
      <c r="P3297" s="15" t="n">
        <f aca="false">K3297-J3297</f>
        <v>93</v>
      </c>
      <c r="Q3297" s="0" t="str">
        <f aca="false">IF(G3297=0,"Out of stock",IF(G3297&lt;H3297,"Understocked",IF(G3297&gt;Summary!$B$6*H3297,"Overstocked","Healthy")))</f>
        <v>Healthy</v>
      </c>
      <c r="R3297" s="0" t="str">
        <f aca="false">IF(I3297&gt;=Summary!$B$7,"Fast",IF(I3297&lt;Summary!$B$8,"Slow","Medium"))</f>
        <v>Medium</v>
      </c>
      <c r="S3297" s="15" t="n">
        <f aca="false">IF(M3297&gt;Summary!$B$5,1,0)</f>
        <v>0</v>
      </c>
      <c r="T3297" s="16" t="n">
        <f aca="false">IF(Q3297="Overstocked",(G3297-Summary!$B$6*H3297)*J3297,0)</f>
        <v>0</v>
      </c>
    </row>
    <row r="3298" customFormat="false" ht="15" hidden="false" customHeight="false" outlineLevel="0" collapsed="false">
      <c r="A3298" s="0" t="s">
        <v>3396</v>
      </c>
      <c r="B3298" s="0" t="s">
        <v>107</v>
      </c>
      <c r="C3298" s="0" t="s">
        <v>85</v>
      </c>
      <c r="D3298" s="0" t="s">
        <v>86</v>
      </c>
      <c r="E3298" s="14" t="n">
        <v>45264</v>
      </c>
      <c r="F3298" s="14" t="n">
        <v>45273</v>
      </c>
      <c r="G3298" s="0" t="n">
        <v>478</v>
      </c>
      <c r="H3298" s="0" t="n">
        <v>64</v>
      </c>
      <c r="I3298" s="0" t="n">
        <v>258</v>
      </c>
      <c r="J3298" s="0" t="n">
        <v>409</v>
      </c>
      <c r="K3298" s="0" t="n">
        <v>710</v>
      </c>
      <c r="L3298" s="15" t="s">
        <v>80</v>
      </c>
      <c r="M3298" s="0" t="n">
        <v>9</v>
      </c>
      <c r="N3298" s="16" t="n">
        <f aca="false">I3298*K3298</f>
        <v>183180</v>
      </c>
      <c r="O3298" s="16" t="n">
        <f aca="false">I3298*(K3298-J3298)</f>
        <v>77658</v>
      </c>
      <c r="P3298" s="15" t="n">
        <f aca="false">K3298-J3298</f>
        <v>301</v>
      </c>
      <c r="Q3298" s="0" t="str">
        <f aca="false">IF(G3298=0,"Out of stock",IF(G3298&lt;H3298,"Understocked",IF(G3298&gt;Summary!$B$6*H3298,"Overstocked","Healthy")))</f>
        <v>Overstocked</v>
      </c>
      <c r="R3298" s="0" t="str">
        <f aca="false">IF(I3298&gt;=Summary!$B$7,"Fast",IF(I3298&lt;Summary!$B$8,"Slow","Medium"))</f>
        <v>Fast</v>
      </c>
      <c r="S3298" s="15" t="n">
        <f aca="false">IF(M3298&gt;Summary!$B$5,1,0)</f>
        <v>1</v>
      </c>
      <c r="T3298" s="16" t="n">
        <f aca="false">IF(Q3298="Overstocked",(G3298-Summary!$B$6*H3298)*J3298,0)</f>
        <v>90798</v>
      </c>
    </row>
    <row r="3299" customFormat="false" ht="15" hidden="false" customHeight="false" outlineLevel="0" collapsed="false">
      <c r="A3299" s="0" t="s">
        <v>3397</v>
      </c>
      <c r="B3299" s="0" t="s">
        <v>115</v>
      </c>
      <c r="C3299" s="0" t="s">
        <v>85</v>
      </c>
      <c r="D3299" s="0" t="s">
        <v>92</v>
      </c>
      <c r="E3299" s="14" t="n">
        <v>45506</v>
      </c>
      <c r="F3299" s="14" t="n">
        <v>45508</v>
      </c>
      <c r="G3299" s="0" t="n">
        <v>455</v>
      </c>
      <c r="H3299" s="0" t="n">
        <v>83</v>
      </c>
      <c r="I3299" s="0" t="n">
        <v>165</v>
      </c>
      <c r="J3299" s="0" t="n">
        <v>480</v>
      </c>
      <c r="K3299" s="0" t="n">
        <v>961</v>
      </c>
      <c r="L3299" s="15" t="s">
        <v>97</v>
      </c>
      <c r="M3299" s="0" t="n">
        <v>2</v>
      </c>
      <c r="N3299" s="16" t="n">
        <f aca="false">I3299*K3299</f>
        <v>158565</v>
      </c>
      <c r="O3299" s="16" t="n">
        <f aca="false">I3299*(K3299-J3299)</f>
        <v>79365</v>
      </c>
      <c r="P3299" s="15" t="n">
        <f aca="false">K3299-J3299</f>
        <v>481</v>
      </c>
      <c r="Q3299" s="0" t="str">
        <f aca="false">IF(G3299=0,"Out of stock",IF(G3299&lt;H3299,"Understocked",IF(G3299&gt;Summary!$B$6*H3299,"Overstocked","Healthy")))</f>
        <v>Overstocked</v>
      </c>
      <c r="R3299" s="0" t="str">
        <f aca="false">IF(I3299&gt;=Summary!$B$7,"Fast",IF(I3299&lt;Summary!$B$8,"Slow","Medium"))</f>
        <v>Medium</v>
      </c>
      <c r="S3299" s="15" t="n">
        <f aca="false">IF(M3299&gt;Summary!$B$5,1,0)</f>
        <v>0</v>
      </c>
      <c r="T3299" s="16" t="n">
        <f aca="false">IF(Q3299="Overstocked",(G3299-Summary!$B$6*H3299)*J3299,0)</f>
        <v>59040</v>
      </c>
    </row>
    <row r="3300" customFormat="false" ht="15" hidden="false" customHeight="false" outlineLevel="0" collapsed="false">
      <c r="A3300" s="0" t="s">
        <v>3398</v>
      </c>
      <c r="B3300" s="0" t="s">
        <v>77</v>
      </c>
      <c r="C3300" s="0" t="s">
        <v>104</v>
      </c>
      <c r="D3300" s="0" t="s">
        <v>90</v>
      </c>
      <c r="E3300" s="14" t="n">
        <v>45001</v>
      </c>
      <c r="F3300" s="14" t="n">
        <v>45006</v>
      </c>
      <c r="G3300" s="0" t="n">
        <v>332</v>
      </c>
      <c r="H3300" s="0" t="n">
        <v>66</v>
      </c>
      <c r="I3300" s="0" t="n">
        <v>247</v>
      </c>
      <c r="J3300" s="0" t="n">
        <v>1958</v>
      </c>
      <c r="K3300" s="0" t="n">
        <v>2456</v>
      </c>
      <c r="L3300" s="15" t="s">
        <v>93</v>
      </c>
      <c r="M3300" s="0" t="n">
        <v>5</v>
      </c>
      <c r="N3300" s="16" t="n">
        <f aca="false">I3300*K3300</f>
        <v>606632</v>
      </c>
      <c r="O3300" s="16" t="n">
        <f aca="false">I3300*(K3300-J3300)</f>
        <v>123006</v>
      </c>
      <c r="P3300" s="15" t="n">
        <f aca="false">K3300-J3300</f>
        <v>498</v>
      </c>
      <c r="Q3300" s="0" t="str">
        <f aca="false">IF(G3300=0,"Out of stock",IF(G3300&lt;H3300,"Understocked",IF(G3300&gt;Summary!$B$6*H3300,"Overstocked","Healthy")))</f>
        <v>Overstocked</v>
      </c>
      <c r="R3300" s="0" t="str">
        <f aca="false">IF(I3300&gt;=Summary!$B$7,"Fast",IF(I3300&lt;Summary!$B$8,"Slow","Medium"))</f>
        <v>Fast</v>
      </c>
      <c r="S3300" s="15" t="n">
        <f aca="false">IF(M3300&gt;Summary!$B$5,1,0)</f>
        <v>0</v>
      </c>
      <c r="T3300" s="16" t="n">
        <f aca="false">IF(Q3300="Overstocked",(G3300-Summary!$B$6*H3300)*J3300,0)</f>
        <v>133144</v>
      </c>
    </row>
    <row r="3301" customFormat="false" ht="15" hidden="false" customHeight="false" outlineLevel="0" collapsed="false">
      <c r="A3301" s="0" t="s">
        <v>3399</v>
      </c>
      <c r="B3301" s="0" t="s">
        <v>95</v>
      </c>
      <c r="C3301" s="0" t="s">
        <v>96</v>
      </c>
      <c r="D3301" s="0" t="s">
        <v>79</v>
      </c>
      <c r="E3301" s="14" t="n">
        <v>45101</v>
      </c>
      <c r="F3301" s="14" t="n">
        <v>45104</v>
      </c>
      <c r="G3301" s="0" t="n">
        <v>270</v>
      </c>
      <c r="H3301" s="0" t="n">
        <v>118</v>
      </c>
      <c r="I3301" s="0" t="n">
        <v>137</v>
      </c>
      <c r="J3301" s="0" t="n">
        <v>1680</v>
      </c>
      <c r="K3301" s="0" t="n">
        <v>1744</v>
      </c>
      <c r="L3301" s="15" t="s">
        <v>93</v>
      </c>
      <c r="M3301" s="0" t="n">
        <v>3</v>
      </c>
      <c r="N3301" s="16" t="n">
        <f aca="false">I3301*K3301</f>
        <v>238928</v>
      </c>
      <c r="O3301" s="16" t="n">
        <f aca="false">I3301*(K3301-J3301)</f>
        <v>8768</v>
      </c>
      <c r="P3301" s="15" t="n">
        <f aca="false">K3301-J3301</f>
        <v>64</v>
      </c>
      <c r="Q3301" s="0" t="str">
        <f aca="false">IF(G3301=0,"Out of stock",IF(G3301&lt;H3301,"Understocked",IF(G3301&gt;Summary!$B$6*H3301,"Overstocked","Healthy")))</f>
        <v>Healthy</v>
      </c>
      <c r="R3301" s="0" t="str">
        <f aca="false">IF(I3301&gt;=Summary!$B$7,"Fast",IF(I3301&lt;Summary!$B$8,"Slow","Medium"))</f>
        <v>Medium</v>
      </c>
      <c r="S3301" s="15" t="n">
        <f aca="false">IF(M3301&gt;Summary!$B$5,1,0)</f>
        <v>0</v>
      </c>
      <c r="T3301" s="16" t="n">
        <f aca="false">IF(Q3301="Overstocked",(G3301-Summary!$B$6*H3301)*J3301,0)</f>
        <v>0</v>
      </c>
    </row>
    <row r="3302" customFormat="false" ht="15" hidden="false" customHeight="false" outlineLevel="0" collapsed="false">
      <c r="A3302" s="0" t="s">
        <v>3400</v>
      </c>
      <c r="B3302" s="0" t="s">
        <v>84</v>
      </c>
      <c r="C3302" s="0" t="s">
        <v>104</v>
      </c>
      <c r="D3302" s="0" t="s">
        <v>86</v>
      </c>
      <c r="E3302" s="14" t="n">
        <v>45045</v>
      </c>
      <c r="F3302" s="14" t="n">
        <v>45052</v>
      </c>
      <c r="G3302" s="0" t="n">
        <v>377</v>
      </c>
      <c r="H3302" s="0" t="n">
        <v>76</v>
      </c>
      <c r="I3302" s="0" t="n">
        <v>283</v>
      </c>
      <c r="J3302" s="0" t="n">
        <v>1717</v>
      </c>
      <c r="K3302" s="0" t="n">
        <v>2165</v>
      </c>
      <c r="L3302" s="15" t="s">
        <v>82</v>
      </c>
      <c r="M3302" s="0" t="n">
        <v>7</v>
      </c>
      <c r="N3302" s="16" t="n">
        <f aca="false">I3302*K3302</f>
        <v>612695</v>
      </c>
      <c r="O3302" s="16" t="n">
        <f aca="false">I3302*(K3302-J3302)</f>
        <v>126784</v>
      </c>
      <c r="P3302" s="15" t="n">
        <f aca="false">K3302-J3302</f>
        <v>448</v>
      </c>
      <c r="Q3302" s="0" t="str">
        <f aca="false">IF(G3302=0,"Out of stock",IF(G3302&lt;H3302,"Understocked",IF(G3302&gt;Summary!$B$6*H3302,"Overstocked","Healthy")))</f>
        <v>Overstocked</v>
      </c>
      <c r="R3302" s="0" t="str">
        <f aca="false">IF(I3302&gt;=Summary!$B$7,"Fast",IF(I3302&lt;Summary!$B$8,"Slow","Medium"))</f>
        <v>Fast</v>
      </c>
      <c r="S3302" s="15" t="n">
        <f aca="false">IF(M3302&gt;Summary!$B$5,1,0)</f>
        <v>0</v>
      </c>
      <c r="T3302" s="16" t="n">
        <f aca="false">IF(Q3302="Overstocked",(G3302-Summary!$B$6*H3302)*J3302,0)</f>
        <v>125341</v>
      </c>
    </row>
    <row r="3303" customFormat="false" ht="15" hidden="false" customHeight="false" outlineLevel="0" collapsed="false">
      <c r="A3303" s="0" t="s">
        <v>3401</v>
      </c>
      <c r="B3303" s="0" t="s">
        <v>113</v>
      </c>
      <c r="C3303" s="0" t="s">
        <v>85</v>
      </c>
      <c r="D3303" s="0" t="s">
        <v>86</v>
      </c>
      <c r="E3303" s="14" t="n">
        <v>45447</v>
      </c>
      <c r="F3303" s="14" t="n">
        <v>45454</v>
      </c>
      <c r="G3303" s="0" t="n">
        <v>41</v>
      </c>
      <c r="H3303" s="0" t="n">
        <v>109</v>
      </c>
      <c r="I3303" s="0" t="n">
        <v>56</v>
      </c>
      <c r="J3303" s="0" t="n">
        <v>328</v>
      </c>
      <c r="K3303" s="0" t="n">
        <v>414</v>
      </c>
      <c r="L3303" s="15" t="s">
        <v>87</v>
      </c>
      <c r="M3303" s="0" t="n">
        <v>7</v>
      </c>
      <c r="N3303" s="16" t="n">
        <f aca="false">I3303*K3303</f>
        <v>23184</v>
      </c>
      <c r="O3303" s="16" t="n">
        <f aca="false">I3303*(K3303-J3303)</f>
        <v>4816</v>
      </c>
      <c r="P3303" s="15" t="n">
        <f aca="false">K3303-J3303</f>
        <v>86</v>
      </c>
      <c r="Q3303" s="0" t="str">
        <f aca="false">IF(G3303=0,"Out of stock",IF(G3303&lt;H3303,"Understocked",IF(G3303&gt;Summary!$B$6*H3303,"Overstocked","Healthy")))</f>
        <v>Understocked</v>
      </c>
      <c r="R3303" s="0" t="str">
        <f aca="false">IF(I3303&gt;=Summary!$B$7,"Fast",IF(I3303&lt;Summary!$B$8,"Slow","Medium"))</f>
        <v>Slow</v>
      </c>
      <c r="S3303" s="15" t="n">
        <f aca="false">IF(M3303&gt;Summary!$B$5,1,0)</f>
        <v>0</v>
      </c>
      <c r="T3303" s="16" t="n">
        <f aca="false">IF(Q3303="Overstocked",(G3303-Summary!$B$6*H3303)*J3303,0)</f>
        <v>0</v>
      </c>
    </row>
    <row r="3304" customFormat="false" ht="15" hidden="false" customHeight="false" outlineLevel="0" collapsed="false">
      <c r="A3304" s="0" t="s">
        <v>3402</v>
      </c>
      <c r="B3304" s="0" t="s">
        <v>107</v>
      </c>
      <c r="C3304" s="0" t="s">
        <v>78</v>
      </c>
      <c r="D3304" s="0" t="s">
        <v>92</v>
      </c>
      <c r="E3304" s="14" t="n">
        <v>45010</v>
      </c>
      <c r="F3304" s="14" t="n">
        <v>45015</v>
      </c>
      <c r="G3304" s="0" t="n">
        <v>313</v>
      </c>
      <c r="H3304" s="0" t="n">
        <v>116</v>
      </c>
      <c r="I3304" s="0" t="n">
        <v>50</v>
      </c>
      <c r="J3304" s="0" t="n">
        <v>885</v>
      </c>
      <c r="K3304" s="0" t="n">
        <v>1321</v>
      </c>
      <c r="L3304" s="15" t="s">
        <v>80</v>
      </c>
      <c r="M3304" s="0" t="n">
        <v>5</v>
      </c>
      <c r="N3304" s="16" t="n">
        <f aca="false">I3304*K3304</f>
        <v>66050</v>
      </c>
      <c r="O3304" s="16" t="n">
        <f aca="false">I3304*(K3304-J3304)</f>
        <v>21800</v>
      </c>
      <c r="P3304" s="15" t="n">
        <f aca="false">K3304-J3304</f>
        <v>436</v>
      </c>
      <c r="Q3304" s="0" t="str">
        <f aca="false">IF(G3304=0,"Out of stock",IF(G3304&lt;H3304,"Understocked",IF(G3304&gt;Summary!$B$6*H3304,"Overstocked","Healthy")))</f>
        <v>Healthy</v>
      </c>
      <c r="R3304" s="0" t="str">
        <f aca="false">IF(I3304&gt;=Summary!$B$7,"Fast",IF(I3304&lt;Summary!$B$8,"Slow","Medium"))</f>
        <v>Slow</v>
      </c>
      <c r="S3304" s="15" t="n">
        <f aca="false">IF(M3304&gt;Summary!$B$5,1,0)</f>
        <v>0</v>
      </c>
      <c r="T3304" s="16" t="n">
        <f aca="false">IF(Q3304="Overstocked",(G3304-Summary!$B$6*H3304)*J3304,0)</f>
        <v>0</v>
      </c>
    </row>
    <row r="3305" customFormat="false" ht="15" hidden="false" customHeight="false" outlineLevel="0" collapsed="false">
      <c r="A3305" s="0" t="s">
        <v>3403</v>
      </c>
      <c r="B3305" s="0" t="s">
        <v>115</v>
      </c>
      <c r="C3305" s="0" t="s">
        <v>96</v>
      </c>
      <c r="D3305" s="0" t="s">
        <v>79</v>
      </c>
      <c r="E3305" s="14" t="n">
        <v>45160</v>
      </c>
      <c r="F3305" s="14" t="n">
        <v>45166</v>
      </c>
      <c r="G3305" s="0" t="n">
        <v>485</v>
      </c>
      <c r="H3305" s="0" t="n">
        <v>122</v>
      </c>
      <c r="I3305" s="0" t="n">
        <v>2</v>
      </c>
      <c r="J3305" s="0" t="n">
        <v>804</v>
      </c>
      <c r="K3305" s="0" t="n">
        <v>1202</v>
      </c>
      <c r="L3305" s="15" t="s">
        <v>80</v>
      </c>
      <c r="M3305" s="0" t="n">
        <v>6</v>
      </c>
      <c r="N3305" s="16" t="n">
        <f aca="false">I3305*K3305</f>
        <v>2404</v>
      </c>
      <c r="O3305" s="16" t="n">
        <f aca="false">I3305*(K3305-J3305)</f>
        <v>796</v>
      </c>
      <c r="P3305" s="15" t="n">
        <f aca="false">K3305-J3305</f>
        <v>398</v>
      </c>
      <c r="Q3305" s="0" t="str">
        <f aca="false">IF(G3305=0,"Out of stock",IF(G3305&lt;H3305,"Understocked",IF(G3305&gt;Summary!$B$6*H3305,"Overstocked","Healthy")))</f>
        <v>Healthy</v>
      </c>
      <c r="R3305" s="0" t="str">
        <f aca="false">IF(I3305&gt;=Summary!$B$7,"Fast",IF(I3305&lt;Summary!$B$8,"Slow","Medium"))</f>
        <v>Slow</v>
      </c>
      <c r="S3305" s="15" t="n">
        <f aca="false">IF(M3305&gt;Summary!$B$5,1,0)</f>
        <v>0</v>
      </c>
      <c r="T3305" s="16" t="n">
        <f aca="false">IF(Q3305="Overstocked",(G3305-Summary!$B$6*H3305)*J3305,0)</f>
        <v>0</v>
      </c>
    </row>
    <row r="3306" customFormat="false" ht="15" hidden="false" customHeight="false" outlineLevel="0" collapsed="false">
      <c r="A3306" s="0" t="s">
        <v>3404</v>
      </c>
      <c r="B3306" s="0" t="s">
        <v>107</v>
      </c>
      <c r="C3306" s="0" t="s">
        <v>104</v>
      </c>
      <c r="D3306" s="0" t="s">
        <v>90</v>
      </c>
      <c r="E3306" s="14" t="n">
        <v>45134</v>
      </c>
      <c r="F3306" s="14" t="n">
        <v>45137</v>
      </c>
      <c r="G3306" s="0" t="n">
        <v>343</v>
      </c>
      <c r="H3306" s="0" t="n">
        <v>98</v>
      </c>
      <c r="I3306" s="0" t="n">
        <v>251</v>
      </c>
      <c r="J3306" s="0" t="n">
        <v>362</v>
      </c>
      <c r="K3306" s="0" t="n">
        <v>778</v>
      </c>
      <c r="L3306" s="15" t="s">
        <v>93</v>
      </c>
      <c r="M3306" s="0" t="n">
        <v>3</v>
      </c>
      <c r="N3306" s="16" t="n">
        <f aca="false">I3306*K3306</f>
        <v>195278</v>
      </c>
      <c r="O3306" s="16" t="n">
        <f aca="false">I3306*(K3306-J3306)</f>
        <v>104416</v>
      </c>
      <c r="P3306" s="15" t="n">
        <f aca="false">K3306-J3306</f>
        <v>416</v>
      </c>
      <c r="Q3306" s="0" t="str">
        <f aca="false">IF(G3306=0,"Out of stock",IF(G3306&lt;H3306,"Understocked",IF(G3306&gt;Summary!$B$6*H3306,"Overstocked","Healthy")))</f>
        <v>Healthy</v>
      </c>
      <c r="R3306" s="0" t="str">
        <f aca="false">IF(I3306&gt;=Summary!$B$7,"Fast",IF(I3306&lt;Summary!$B$8,"Slow","Medium"))</f>
        <v>Fast</v>
      </c>
      <c r="S3306" s="15" t="n">
        <f aca="false">IF(M3306&gt;Summary!$B$5,1,0)</f>
        <v>0</v>
      </c>
      <c r="T3306" s="16" t="n">
        <f aca="false">IF(Q3306="Overstocked",(G3306-Summary!$B$6*H3306)*J3306,0)</f>
        <v>0</v>
      </c>
    </row>
    <row r="3307" customFormat="false" ht="15" hidden="false" customHeight="false" outlineLevel="0" collapsed="false">
      <c r="A3307" s="0" t="s">
        <v>3405</v>
      </c>
      <c r="B3307" s="0" t="s">
        <v>89</v>
      </c>
      <c r="C3307" s="0" t="s">
        <v>85</v>
      </c>
      <c r="D3307" s="0" t="s">
        <v>90</v>
      </c>
      <c r="E3307" s="14" t="n">
        <v>45093</v>
      </c>
      <c r="F3307" s="14" t="n">
        <v>45098</v>
      </c>
      <c r="G3307" s="0" t="n">
        <v>204</v>
      </c>
      <c r="H3307" s="0" t="n">
        <v>120</v>
      </c>
      <c r="I3307" s="0" t="n">
        <v>202</v>
      </c>
      <c r="J3307" s="0" t="n">
        <v>1066</v>
      </c>
      <c r="K3307" s="0" t="n">
        <v>1529</v>
      </c>
      <c r="L3307" s="15" t="s">
        <v>82</v>
      </c>
      <c r="M3307" s="0" t="n">
        <v>5</v>
      </c>
      <c r="N3307" s="16" t="n">
        <f aca="false">I3307*K3307</f>
        <v>308858</v>
      </c>
      <c r="O3307" s="16" t="n">
        <f aca="false">I3307*(K3307-J3307)</f>
        <v>93526</v>
      </c>
      <c r="P3307" s="15" t="n">
        <f aca="false">K3307-J3307</f>
        <v>463</v>
      </c>
      <c r="Q3307" s="0" t="str">
        <f aca="false">IF(G3307=0,"Out of stock",IF(G3307&lt;H3307,"Understocked",IF(G3307&gt;Summary!$B$6*H3307,"Overstocked","Healthy")))</f>
        <v>Healthy</v>
      </c>
      <c r="R3307" s="0" t="str">
        <f aca="false">IF(I3307&gt;=Summary!$B$7,"Fast",IF(I3307&lt;Summary!$B$8,"Slow","Medium"))</f>
        <v>Fast</v>
      </c>
      <c r="S3307" s="15" t="n">
        <f aca="false">IF(M3307&gt;Summary!$B$5,1,0)</f>
        <v>0</v>
      </c>
      <c r="T3307" s="16" t="n">
        <f aca="false">IF(Q3307="Overstocked",(G3307-Summary!$B$6*H3307)*J3307,0)</f>
        <v>0</v>
      </c>
    </row>
    <row r="3308" customFormat="false" ht="15" hidden="false" customHeight="false" outlineLevel="0" collapsed="false">
      <c r="A3308" s="0" t="s">
        <v>3406</v>
      </c>
      <c r="B3308" s="0" t="s">
        <v>101</v>
      </c>
      <c r="C3308" s="0" t="s">
        <v>104</v>
      </c>
      <c r="D3308" s="0" t="s">
        <v>86</v>
      </c>
      <c r="E3308" s="14" t="n">
        <v>45491</v>
      </c>
      <c r="F3308" s="14" t="n">
        <v>45497</v>
      </c>
      <c r="G3308" s="0" t="n">
        <v>103</v>
      </c>
      <c r="H3308" s="0" t="n">
        <v>117</v>
      </c>
      <c r="I3308" s="0" t="n">
        <v>150</v>
      </c>
      <c r="J3308" s="0" t="n">
        <v>1231</v>
      </c>
      <c r="K3308" s="0" t="n">
        <v>1621</v>
      </c>
      <c r="L3308" s="15" t="s">
        <v>87</v>
      </c>
      <c r="M3308" s="0" t="n">
        <v>6</v>
      </c>
      <c r="N3308" s="16" t="n">
        <f aca="false">I3308*K3308</f>
        <v>243150</v>
      </c>
      <c r="O3308" s="16" t="n">
        <f aca="false">I3308*(K3308-J3308)</f>
        <v>58500</v>
      </c>
      <c r="P3308" s="15" t="n">
        <f aca="false">K3308-J3308</f>
        <v>390</v>
      </c>
      <c r="Q3308" s="0" t="str">
        <f aca="false">IF(G3308=0,"Out of stock",IF(G3308&lt;H3308,"Understocked",IF(G3308&gt;Summary!$B$6*H3308,"Overstocked","Healthy")))</f>
        <v>Understocked</v>
      </c>
      <c r="R3308" s="0" t="str">
        <f aca="false">IF(I3308&gt;=Summary!$B$7,"Fast",IF(I3308&lt;Summary!$B$8,"Slow","Medium"))</f>
        <v>Medium</v>
      </c>
      <c r="S3308" s="15" t="n">
        <f aca="false">IF(M3308&gt;Summary!$B$5,1,0)</f>
        <v>0</v>
      </c>
      <c r="T3308" s="16" t="n">
        <f aca="false">IF(Q3308="Overstocked",(G3308-Summary!$B$6*H3308)*J3308,0)</f>
        <v>0</v>
      </c>
    </row>
    <row r="3309" customFormat="false" ht="15" hidden="false" customHeight="false" outlineLevel="0" collapsed="false">
      <c r="A3309" s="0" t="s">
        <v>3407</v>
      </c>
      <c r="B3309" s="0" t="s">
        <v>84</v>
      </c>
      <c r="C3309" s="0" t="s">
        <v>104</v>
      </c>
      <c r="D3309" s="0" t="s">
        <v>79</v>
      </c>
      <c r="E3309" s="14" t="n">
        <v>45363</v>
      </c>
      <c r="F3309" s="14" t="n">
        <v>45369</v>
      </c>
      <c r="G3309" s="0" t="n">
        <v>427</v>
      </c>
      <c r="H3309" s="0" t="n">
        <v>76</v>
      </c>
      <c r="I3309" s="0" t="n">
        <v>150</v>
      </c>
      <c r="J3309" s="0" t="n">
        <v>834</v>
      </c>
      <c r="K3309" s="0" t="n">
        <v>1078</v>
      </c>
      <c r="L3309" s="15" t="s">
        <v>82</v>
      </c>
      <c r="M3309" s="0" t="n">
        <v>6</v>
      </c>
      <c r="N3309" s="16" t="n">
        <f aca="false">I3309*K3309</f>
        <v>161700</v>
      </c>
      <c r="O3309" s="16" t="n">
        <f aca="false">I3309*(K3309-J3309)</f>
        <v>36600</v>
      </c>
      <c r="P3309" s="15" t="n">
        <f aca="false">K3309-J3309</f>
        <v>244</v>
      </c>
      <c r="Q3309" s="0" t="str">
        <f aca="false">IF(G3309=0,"Out of stock",IF(G3309&lt;H3309,"Understocked",IF(G3309&gt;Summary!$B$6*H3309,"Overstocked","Healthy")))</f>
        <v>Overstocked</v>
      </c>
      <c r="R3309" s="0" t="str">
        <f aca="false">IF(I3309&gt;=Summary!$B$7,"Fast",IF(I3309&lt;Summary!$B$8,"Slow","Medium"))</f>
        <v>Medium</v>
      </c>
      <c r="S3309" s="15" t="n">
        <f aca="false">IF(M3309&gt;Summary!$B$5,1,0)</f>
        <v>0</v>
      </c>
      <c r="T3309" s="16" t="n">
        <f aca="false">IF(Q3309="Overstocked",(G3309-Summary!$B$6*H3309)*J3309,0)</f>
        <v>102582</v>
      </c>
    </row>
    <row r="3310" customFormat="false" ht="15" hidden="false" customHeight="false" outlineLevel="0" collapsed="false">
      <c r="A3310" s="0" t="s">
        <v>3408</v>
      </c>
      <c r="B3310" s="0" t="s">
        <v>84</v>
      </c>
      <c r="C3310" s="0" t="s">
        <v>96</v>
      </c>
      <c r="D3310" s="0" t="s">
        <v>86</v>
      </c>
      <c r="E3310" s="14" t="n">
        <v>45357</v>
      </c>
      <c r="F3310" s="14" t="n">
        <v>45360</v>
      </c>
      <c r="G3310" s="0" t="n">
        <v>320</v>
      </c>
      <c r="H3310" s="0" t="n">
        <v>102</v>
      </c>
      <c r="I3310" s="0" t="n">
        <v>235</v>
      </c>
      <c r="J3310" s="0" t="n">
        <v>1125</v>
      </c>
      <c r="K3310" s="0" t="n">
        <v>1532</v>
      </c>
      <c r="L3310" s="15" t="s">
        <v>87</v>
      </c>
      <c r="M3310" s="0" t="n">
        <v>3</v>
      </c>
      <c r="N3310" s="16" t="n">
        <f aca="false">I3310*K3310</f>
        <v>360020</v>
      </c>
      <c r="O3310" s="16" t="n">
        <f aca="false">I3310*(K3310-J3310)</f>
        <v>95645</v>
      </c>
      <c r="P3310" s="15" t="n">
        <f aca="false">K3310-J3310</f>
        <v>407</v>
      </c>
      <c r="Q3310" s="0" t="str">
        <f aca="false">IF(G3310=0,"Out of stock",IF(G3310&lt;H3310,"Understocked",IF(G3310&gt;Summary!$B$6*H3310,"Overstocked","Healthy")))</f>
        <v>Healthy</v>
      </c>
      <c r="R3310" s="0" t="str">
        <f aca="false">IF(I3310&gt;=Summary!$B$7,"Fast",IF(I3310&lt;Summary!$B$8,"Slow","Medium"))</f>
        <v>Fast</v>
      </c>
      <c r="S3310" s="15" t="n">
        <f aca="false">IF(M3310&gt;Summary!$B$5,1,0)</f>
        <v>0</v>
      </c>
      <c r="T3310" s="16" t="n">
        <f aca="false">IF(Q3310="Overstocked",(G3310-Summary!$B$6*H3310)*J3310,0)</f>
        <v>0</v>
      </c>
    </row>
    <row r="3311" customFormat="false" ht="15" hidden="false" customHeight="false" outlineLevel="0" collapsed="false">
      <c r="A3311" s="0" t="s">
        <v>3409</v>
      </c>
      <c r="B3311" s="0" t="s">
        <v>89</v>
      </c>
      <c r="C3311" s="0" t="s">
        <v>104</v>
      </c>
      <c r="D3311" s="0" t="s">
        <v>102</v>
      </c>
      <c r="E3311" s="14" t="n">
        <v>45433</v>
      </c>
      <c r="F3311" s="14" t="n">
        <v>45443</v>
      </c>
      <c r="G3311" s="0" t="n">
        <v>381</v>
      </c>
      <c r="H3311" s="0" t="n">
        <v>60</v>
      </c>
      <c r="I3311" s="0" t="n">
        <v>250</v>
      </c>
      <c r="J3311" s="0" t="n">
        <v>1826</v>
      </c>
      <c r="K3311" s="0" t="n">
        <v>2240</v>
      </c>
      <c r="L3311" s="15" t="s">
        <v>87</v>
      </c>
      <c r="M3311" s="0" t="n">
        <v>10</v>
      </c>
      <c r="N3311" s="16" t="n">
        <f aca="false">I3311*K3311</f>
        <v>560000</v>
      </c>
      <c r="O3311" s="16" t="n">
        <f aca="false">I3311*(K3311-J3311)</f>
        <v>103500</v>
      </c>
      <c r="P3311" s="15" t="n">
        <f aca="false">K3311-J3311</f>
        <v>414</v>
      </c>
      <c r="Q3311" s="0" t="str">
        <f aca="false">IF(G3311=0,"Out of stock",IF(G3311&lt;H3311,"Understocked",IF(G3311&gt;Summary!$B$6*H3311,"Overstocked","Healthy")))</f>
        <v>Overstocked</v>
      </c>
      <c r="R3311" s="0" t="str">
        <f aca="false">IF(I3311&gt;=Summary!$B$7,"Fast",IF(I3311&lt;Summary!$B$8,"Slow","Medium"))</f>
        <v>Fast</v>
      </c>
      <c r="S3311" s="15" t="n">
        <f aca="false">IF(M3311&gt;Summary!$B$5,1,0)</f>
        <v>1</v>
      </c>
      <c r="T3311" s="16" t="n">
        <f aca="false">IF(Q3311="Overstocked",(G3311-Summary!$B$6*H3311)*J3311,0)</f>
        <v>257466</v>
      </c>
    </row>
    <row r="3312" customFormat="false" ht="15" hidden="false" customHeight="false" outlineLevel="0" collapsed="false">
      <c r="A3312" s="0" t="s">
        <v>3410</v>
      </c>
      <c r="B3312" s="0" t="s">
        <v>115</v>
      </c>
      <c r="C3312" s="0" t="s">
        <v>96</v>
      </c>
      <c r="D3312" s="0" t="s">
        <v>90</v>
      </c>
      <c r="E3312" s="14" t="n">
        <v>45524</v>
      </c>
      <c r="F3312" s="14" t="n">
        <v>45532</v>
      </c>
      <c r="G3312" s="0" t="n">
        <v>242</v>
      </c>
      <c r="H3312" s="0" t="n">
        <v>74</v>
      </c>
      <c r="I3312" s="0" t="n">
        <v>209</v>
      </c>
      <c r="J3312" s="0" t="n">
        <v>667</v>
      </c>
      <c r="K3312" s="0" t="n">
        <v>959</v>
      </c>
      <c r="L3312" s="15" t="s">
        <v>87</v>
      </c>
      <c r="M3312" s="0" t="n">
        <v>8</v>
      </c>
      <c r="N3312" s="16" t="n">
        <f aca="false">I3312*K3312</f>
        <v>200431</v>
      </c>
      <c r="O3312" s="16" t="n">
        <f aca="false">I3312*(K3312-J3312)</f>
        <v>61028</v>
      </c>
      <c r="P3312" s="15" t="n">
        <f aca="false">K3312-J3312</f>
        <v>292</v>
      </c>
      <c r="Q3312" s="0" t="str">
        <f aca="false">IF(G3312=0,"Out of stock",IF(G3312&lt;H3312,"Understocked",IF(G3312&gt;Summary!$B$6*H3312,"Overstocked","Healthy")))</f>
        <v>Healthy</v>
      </c>
      <c r="R3312" s="0" t="str">
        <f aca="false">IF(I3312&gt;=Summary!$B$7,"Fast",IF(I3312&lt;Summary!$B$8,"Slow","Medium"))</f>
        <v>Fast</v>
      </c>
      <c r="S3312" s="15" t="n">
        <f aca="false">IF(M3312&gt;Summary!$B$5,1,0)</f>
        <v>1</v>
      </c>
      <c r="T3312" s="16" t="n">
        <f aca="false">IF(Q3312="Overstocked",(G3312-Summary!$B$6*H3312)*J3312,0)</f>
        <v>0</v>
      </c>
    </row>
    <row r="3313" customFormat="false" ht="15" hidden="false" customHeight="false" outlineLevel="0" collapsed="false">
      <c r="A3313" s="0" t="s">
        <v>3411</v>
      </c>
      <c r="B3313" s="0" t="s">
        <v>107</v>
      </c>
      <c r="C3313" s="0" t="s">
        <v>78</v>
      </c>
      <c r="D3313" s="0" t="s">
        <v>86</v>
      </c>
      <c r="E3313" s="14" t="n">
        <v>45611</v>
      </c>
      <c r="F3313" s="14" t="n">
        <v>45615</v>
      </c>
      <c r="G3313" s="0" t="n">
        <v>225</v>
      </c>
      <c r="H3313" s="0" t="n">
        <v>69</v>
      </c>
      <c r="I3313" s="0" t="n">
        <v>18</v>
      </c>
      <c r="J3313" s="0" t="n">
        <v>1084</v>
      </c>
      <c r="K3313" s="0" t="n">
        <v>1575</v>
      </c>
      <c r="L3313" s="15" t="s">
        <v>87</v>
      </c>
      <c r="M3313" s="0" t="n">
        <v>4</v>
      </c>
      <c r="N3313" s="16" t="n">
        <f aca="false">I3313*K3313</f>
        <v>28350</v>
      </c>
      <c r="O3313" s="16" t="n">
        <f aca="false">I3313*(K3313-J3313)</f>
        <v>8838</v>
      </c>
      <c r="P3313" s="15" t="n">
        <f aca="false">K3313-J3313</f>
        <v>491</v>
      </c>
      <c r="Q3313" s="0" t="str">
        <f aca="false">IF(G3313=0,"Out of stock",IF(G3313&lt;H3313,"Understocked",IF(G3313&gt;Summary!$B$6*H3313,"Overstocked","Healthy")))</f>
        <v>Healthy</v>
      </c>
      <c r="R3313" s="0" t="str">
        <f aca="false">IF(I3313&gt;=Summary!$B$7,"Fast",IF(I3313&lt;Summary!$B$8,"Slow","Medium"))</f>
        <v>Slow</v>
      </c>
      <c r="S3313" s="15" t="n">
        <f aca="false">IF(M3313&gt;Summary!$B$5,1,0)</f>
        <v>0</v>
      </c>
      <c r="T3313" s="16" t="n">
        <f aca="false">IF(Q3313="Overstocked",(G3313-Summary!$B$6*H3313)*J3313,0)</f>
        <v>0</v>
      </c>
    </row>
    <row r="3314" customFormat="false" ht="15" hidden="false" customHeight="false" outlineLevel="0" collapsed="false">
      <c r="A3314" s="0" t="s">
        <v>3412</v>
      </c>
      <c r="B3314" s="0" t="s">
        <v>89</v>
      </c>
      <c r="C3314" s="0" t="s">
        <v>78</v>
      </c>
      <c r="D3314" s="0" t="s">
        <v>92</v>
      </c>
      <c r="E3314" s="14" t="n">
        <v>45119</v>
      </c>
      <c r="F3314" s="14" t="n">
        <v>45128</v>
      </c>
      <c r="G3314" s="0" t="n">
        <v>461</v>
      </c>
      <c r="H3314" s="0" t="n">
        <v>80</v>
      </c>
      <c r="I3314" s="0" t="n">
        <v>293</v>
      </c>
      <c r="J3314" s="0" t="n">
        <v>393</v>
      </c>
      <c r="K3314" s="0" t="n">
        <v>526</v>
      </c>
      <c r="L3314" s="15" t="s">
        <v>80</v>
      </c>
      <c r="M3314" s="0" t="n">
        <v>9</v>
      </c>
      <c r="N3314" s="16" t="n">
        <f aca="false">I3314*K3314</f>
        <v>154118</v>
      </c>
      <c r="O3314" s="16" t="n">
        <f aca="false">I3314*(K3314-J3314)</f>
        <v>38969</v>
      </c>
      <c r="P3314" s="15" t="n">
        <f aca="false">K3314-J3314</f>
        <v>133</v>
      </c>
      <c r="Q3314" s="0" t="str">
        <f aca="false">IF(G3314=0,"Out of stock",IF(G3314&lt;H3314,"Understocked",IF(G3314&gt;Summary!$B$6*H3314,"Overstocked","Healthy")))</f>
        <v>Overstocked</v>
      </c>
      <c r="R3314" s="0" t="str">
        <f aca="false">IF(I3314&gt;=Summary!$B$7,"Fast",IF(I3314&lt;Summary!$B$8,"Slow","Medium"))</f>
        <v>Fast</v>
      </c>
      <c r="S3314" s="15" t="n">
        <f aca="false">IF(M3314&gt;Summary!$B$5,1,0)</f>
        <v>1</v>
      </c>
      <c r="T3314" s="16" t="n">
        <f aca="false">IF(Q3314="Overstocked",(G3314-Summary!$B$6*H3314)*J3314,0)</f>
        <v>55413</v>
      </c>
    </row>
    <row r="3315" customFormat="false" ht="15" hidden="false" customHeight="false" outlineLevel="0" collapsed="false">
      <c r="A3315" s="0" t="s">
        <v>3413</v>
      </c>
      <c r="B3315" s="0" t="s">
        <v>101</v>
      </c>
      <c r="C3315" s="0" t="s">
        <v>78</v>
      </c>
      <c r="D3315" s="0" t="s">
        <v>86</v>
      </c>
      <c r="E3315" s="14" t="n">
        <v>45372</v>
      </c>
      <c r="F3315" s="14" t="n">
        <v>45378</v>
      </c>
      <c r="G3315" s="0" t="n">
        <v>35</v>
      </c>
      <c r="H3315" s="0" t="n">
        <v>145</v>
      </c>
      <c r="I3315" s="0" t="n">
        <v>254</v>
      </c>
      <c r="J3315" s="0" t="n">
        <v>317</v>
      </c>
      <c r="K3315" s="0" t="n">
        <v>715</v>
      </c>
      <c r="L3315" s="15" t="s">
        <v>80</v>
      </c>
      <c r="M3315" s="0" t="n">
        <v>6</v>
      </c>
      <c r="N3315" s="16" t="n">
        <f aca="false">I3315*K3315</f>
        <v>181610</v>
      </c>
      <c r="O3315" s="16" t="n">
        <f aca="false">I3315*(K3315-J3315)</f>
        <v>101092</v>
      </c>
      <c r="P3315" s="15" t="n">
        <f aca="false">K3315-J3315</f>
        <v>398</v>
      </c>
      <c r="Q3315" s="0" t="str">
        <f aca="false">IF(G3315=0,"Out of stock",IF(G3315&lt;H3315,"Understocked",IF(G3315&gt;Summary!$B$6*H3315,"Overstocked","Healthy")))</f>
        <v>Understocked</v>
      </c>
      <c r="R3315" s="0" t="str">
        <f aca="false">IF(I3315&gt;=Summary!$B$7,"Fast",IF(I3315&lt;Summary!$B$8,"Slow","Medium"))</f>
        <v>Fast</v>
      </c>
      <c r="S3315" s="15" t="n">
        <f aca="false">IF(M3315&gt;Summary!$B$5,1,0)</f>
        <v>0</v>
      </c>
      <c r="T3315" s="16" t="n">
        <f aca="false">IF(Q3315="Overstocked",(G3315-Summary!$B$6*H3315)*J3315,0)</f>
        <v>0</v>
      </c>
    </row>
    <row r="3316" customFormat="false" ht="15" hidden="false" customHeight="false" outlineLevel="0" collapsed="false">
      <c r="A3316" s="0" t="s">
        <v>3414</v>
      </c>
      <c r="B3316" s="0" t="s">
        <v>89</v>
      </c>
      <c r="C3316" s="0" t="s">
        <v>96</v>
      </c>
      <c r="D3316" s="0" t="s">
        <v>90</v>
      </c>
      <c r="E3316" s="14" t="n">
        <v>45335</v>
      </c>
      <c r="F3316" s="14" t="n">
        <v>45338</v>
      </c>
      <c r="G3316" s="0" t="n">
        <v>40</v>
      </c>
      <c r="H3316" s="0" t="n">
        <v>70</v>
      </c>
      <c r="I3316" s="0" t="n">
        <v>120</v>
      </c>
      <c r="J3316" s="0" t="n">
        <v>1967</v>
      </c>
      <c r="K3316" s="0" t="n">
        <v>2227</v>
      </c>
      <c r="L3316" s="15" t="s">
        <v>97</v>
      </c>
      <c r="M3316" s="0" t="n">
        <v>3</v>
      </c>
      <c r="N3316" s="16" t="n">
        <f aca="false">I3316*K3316</f>
        <v>267240</v>
      </c>
      <c r="O3316" s="16" t="n">
        <f aca="false">I3316*(K3316-J3316)</f>
        <v>31200</v>
      </c>
      <c r="P3316" s="15" t="n">
        <f aca="false">K3316-J3316</f>
        <v>260</v>
      </c>
      <c r="Q3316" s="0" t="str">
        <f aca="false">IF(G3316=0,"Out of stock",IF(G3316&lt;H3316,"Understocked",IF(G3316&gt;Summary!$B$6*H3316,"Overstocked","Healthy")))</f>
        <v>Understocked</v>
      </c>
      <c r="R3316" s="0" t="str">
        <f aca="false">IF(I3316&gt;=Summary!$B$7,"Fast",IF(I3316&lt;Summary!$B$8,"Slow","Medium"))</f>
        <v>Medium</v>
      </c>
      <c r="S3316" s="15" t="n">
        <f aca="false">IF(M3316&gt;Summary!$B$5,1,0)</f>
        <v>0</v>
      </c>
      <c r="T3316" s="16" t="n">
        <f aca="false">IF(Q3316="Overstocked",(G3316-Summary!$B$6*H3316)*J3316,0)</f>
        <v>0</v>
      </c>
    </row>
    <row r="3317" customFormat="false" ht="15" hidden="false" customHeight="false" outlineLevel="0" collapsed="false">
      <c r="A3317" s="0" t="s">
        <v>3415</v>
      </c>
      <c r="B3317" s="0" t="s">
        <v>84</v>
      </c>
      <c r="C3317" s="0" t="s">
        <v>96</v>
      </c>
      <c r="D3317" s="0" t="s">
        <v>79</v>
      </c>
      <c r="E3317" s="14" t="n">
        <v>45066</v>
      </c>
      <c r="F3317" s="14" t="n">
        <v>45076</v>
      </c>
      <c r="G3317" s="0" t="n">
        <v>361</v>
      </c>
      <c r="H3317" s="0" t="n">
        <v>84</v>
      </c>
      <c r="I3317" s="0" t="n">
        <v>169</v>
      </c>
      <c r="J3317" s="0" t="n">
        <v>621</v>
      </c>
      <c r="K3317" s="0" t="n">
        <v>782</v>
      </c>
      <c r="L3317" s="15" t="s">
        <v>87</v>
      </c>
      <c r="M3317" s="0" t="n">
        <v>10</v>
      </c>
      <c r="N3317" s="16" t="n">
        <f aca="false">I3317*K3317</f>
        <v>132158</v>
      </c>
      <c r="O3317" s="16" t="n">
        <f aca="false">I3317*(K3317-J3317)</f>
        <v>27209</v>
      </c>
      <c r="P3317" s="15" t="n">
        <f aca="false">K3317-J3317</f>
        <v>161</v>
      </c>
      <c r="Q3317" s="0" t="str">
        <f aca="false">IF(G3317=0,"Out of stock",IF(G3317&lt;H3317,"Understocked",IF(G3317&gt;Summary!$B$6*H3317,"Overstocked","Healthy")))</f>
        <v>Overstocked</v>
      </c>
      <c r="R3317" s="0" t="str">
        <f aca="false">IF(I3317&gt;=Summary!$B$7,"Fast",IF(I3317&lt;Summary!$B$8,"Slow","Medium"))</f>
        <v>Medium</v>
      </c>
      <c r="S3317" s="15" t="n">
        <f aca="false">IF(M3317&gt;Summary!$B$5,1,0)</f>
        <v>1</v>
      </c>
      <c r="T3317" s="16" t="n">
        <f aca="false">IF(Q3317="Overstocked",(G3317-Summary!$B$6*H3317)*J3317,0)</f>
        <v>15525</v>
      </c>
    </row>
    <row r="3318" customFormat="false" ht="15" hidden="false" customHeight="false" outlineLevel="0" collapsed="false">
      <c r="A3318" s="0" t="s">
        <v>3416</v>
      </c>
      <c r="B3318" s="0" t="s">
        <v>115</v>
      </c>
      <c r="C3318" s="0" t="s">
        <v>96</v>
      </c>
      <c r="D3318" s="0" t="s">
        <v>86</v>
      </c>
      <c r="E3318" s="14" t="n">
        <v>44965</v>
      </c>
      <c r="F3318" s="14" t="n">
        <v>44970</v>
      </c>
      <c r="G3318" s="0" t="n">
        <v>162</v>
      </c>
      <c r="H3318" s="0" t="n">
        <v>89</v>
      </c>
      <c r="I3318" s="0" t="n">
        <v>66</v>
      </c>
      <c r="J3318" s="0" t="n">
        <v>668</v>
      </c>
      <c r="K3318" s="0" t="n">
        <v>951</v>
      </c>
      <c r="L3318" s="15" t="s">
        <v>82</v>
      </c>
      <c r="M3318" s="0" t="n">
        <v>5</v>
      </c>
      <c r="N3318" s="16" t="n">
        <f aca="false">I3318*K3318</f>
        <v>62766</v>
      </c>
      <c r="O3318" s="16" t="n">
        <f aca="false">I3318*(K3318-J3318)</f>
        <v>18678</v>
      </c>
      <c r="P3318" s="15" t="n">
        <f aca="false">K3318-J3318</f>
        <v>283</v>
      </c>
      <c r="Q3318" s="0" t="str">
        <f aca="false">IF(G3318=0,"Out of stock",IF(G3318&lt;H3318,"Understocked",IF(G3318&gt;Summary!$B$6*H3318,"Overstocked","Healthy")))</f>
        <v>Healthy</v>
      </c>
      <c r="R3318" s="0" t="str">
        <f aca="false">IF(I3318&gt;=Summary!$B$7,"Fast",IF(I3318&lt;Summary!$B$8,"Slow","Medium"))</f>
        <v>Slow</v>
      </c>
      <c r="S3318" s="15" t="n">
        <f aca="false">IF(M3318&gt;Summary!$B$5,1,0)</f>
        <v>0</v>
      </c>
      <c r="T3318" s="16" t="n">
        <f aca="false">IF(Q3318="Overstocked",(G3318-Summary!$B$6*H3318)*J3318,0)</f>
        <v>0</v>
      </c>
    </row>
    <row r="3319" customFormat="false" ht="15" hidden="false" customHeight="false" outlineLevel="0" collapsed="false">
      <c r="A3319" s="0" t="s">
        <v>3417</v>
      </c>
      <c r="B3319" s="0" t="s">
        <v>77</v>
      </c>
      <c r="C3319" s="0" t="s">
        <v>78</v>
      </c>
      <c r="D3319" s="0" t="s">
        <v>86</v>
      </c>
      <c r="E3319" s="14" t="n">
        <v>45584</v>
      </c>
      <c r="F3319" s="14" t="n">
        <v>45587</v>
      </c>
      <c r="G3319" s="0" t="n">
        <v>67</v>
      </c>
      <c r="H3319" s="0" t="n">
        <v>82</v>
      </c>
      <c r="I3319" s="0" t="n">
        <v>215</v>
      </c>
      <c r="J3319" s="0" t="n">
        <v>1079</v>
      </c>
      <c r="K3319" s="0" t="n">
        <v>1259</v>
      </c>
      <c r="L3319" s="15" t="s">
        <v>97</v>
      </c>
      <c r="M3319" s="0" t="n">
        <v>3</v>
      </c>
      <c r="N3319" s="16" t="n">
        <f aca="false">I3319*K3319</f>
        <v>270685</v>
      </c>
      <c r="O3319" s="16" t="n">
        <f aca="false">I3319*(K3319-J3319)</f>
        <v>38700</v>
      </c>
      <c r="P3319" s="15" t="n">
        <f aca="false">K3319-J3319</f>
        <v>180</v>
      </c>
      <c r="Q3319" s="0" t="str">
        <f aca="false">IF(G3319=0,"Out of stock",IF(G3319&lt;H3319,"Understocked",IF(G3319&gt;Summary!$B$6*H3319,"Overstocked","Healthy")))</f>
        <v>Understocked</v>
      </c>
      <c r="R3319" s="0" t="str">
        <f aca="false">IF(I3319&gt;=Summary!$B$7,"Fast",IF(I3319&lt;Summary!$B$8,"Slow","Medium"))</f>
        <v>Fast</v>
      </c>
      <c r="S3319" s="15" t="n">
        <f aca="false">IF(M3319&gt;Summary!$B$5,1,0)</f>
        <v>0</v>
      </c>
      <c r="T3319" s="16" t="n">
        <f aca="false">IF(Q3319="Overstocked",(G3319-Summary!$B$6*H3319)*J3319,0)</f>
        <v>0</v>
      </c>
    </row>
    <row r="3320" customFormat="false" ht="15" hidden="false" customHeight="false" outlineLevel="0" collapsed="false">
      <c r="A3320" s="0" t="s">
        <v>3418</v>
      </c>
      <c r="B3320" s="0" t="s">
        <v>95</v>
      </c>
      <c r="C3320" s="0" t="s">
        <v>78</v>
      </c>
      <c r="D3320" s="0" t="s">
        <v>102</v>
      </c>
      <c r="E3320" s="14" t="n">
        <v>44946</v>
      </c>
      <c r="F3320" s="14" t="n">
        <v>44955</v>
      </c>
      <c r="G3320" s="0" t="n">
        <v>474</v>
      </c>
      <c r="H3320" s="0" t="n">
        <v>80</v>
      </c>
      <c r="I3320" s="0" t="n">
        <v>25</v>
      </c>
      <c r="J3320" s="0" t="n">
        <v>1089</v>
      </c>
      <c r="K3320" s="0" t="n">
        <v>1352</v>
      </c>
      <c r="L3320" s="15" t="s">
        <v>93</v>
      </c>
      <c r="M3320" s="0" t="n">
        <v>9</v>
      </c>
      <c r="N3320" s="16" t="n">
        <f aca="false">I3320*K3320</f>
        <v>33800</v>
      </c>
      <c r="O3320" s="16" t="n">
        <f aca="false">I3320*(K3320-J3320)</f>
        <v>6575</v>
      </c>
      <c r="P3320" s="15" t="n">
        <f aca="false">K3320-J3320</f>
        <v>263</v>
      </c>
      <c r="Q3320" s="0" t="str">
        <f aca="false">IF(G3320=0,"Out of stock",IF(G3320&lt;H3320,"Understocked",IF(G3320&gt;Summary!$B$6*H3320,"Overstocked","Healthy")))</f>
        <v>Overstocked</v>
      </c>
      <c r="R3320" s="0" t="str">
        <f aca="false">IF(I3320&gt;=Summary!$B$7,"Fast",IF(I3320&lt;Summary!$B$8,"Slow","Medium"))</f>
        <v>Slow</v>
      </c>
      <c r="S3320" s="15" t="n">
        <f aca="false">IF(M3320&gt;Summary!$B$5,1,0)</f>
        <v>1</v>
      </c>
      <c r="T3320" s="16" t="n">
        <f aca="false">IF(Q3320="Overstocked",(G3320-Summary!$B$6*H3320)*J3320,0)</f>
        <v>167706</v>
      </c>
    </row>
    <row r="3321" customFormat="false" ht="15" hidden="false" customHeight="false" outlineLevel="0" collapsed="false">
      <c r="A3321" s="0" t="s">
        <v>3419</v>
      </c>
      <c r="B3321" s="0" t="s">
        <v>89</v>
      </c>
      <c r="C3321" s="0" t="s">
        <v>85</v>
      </c>
      <c r="D3321" s="0" t="s">
        <v>92</v>
      </c>
      <c r="E3321" s="14" t="n">
        <v>45469</v>
      </c>
      <c r="F3321" s="14" t="n">
        <v>45479</v>
      </c>
      <c r="G3321" s="0" t="n">
        <v>339</v>
      </c>
      <c r="H3321" s="0" t="n">
        <v>109</v>
      </c>
      <c r="I3321" s="0" t="n">
        <v>84</v>
      </c>
      <c r="J3321" s="0" t="n">
        <v>846</v>
      </c>
      <c r="K3321" s="0" t="n">
        <v>994</v>
      </c>
      <c r="L3321" s="15" t="s">
        <v>93</v>
      </c>
      <c r="M3321" s="0" t="n">
        <v>10</v>
      </c>
      <c r="N3321" s="16" t="n">
        <f aca="false">I3321*K3321</f>
        <v>83496</v>
      </c>
      <c r="O3321" s="16" t="n">
        <f aca="false">I3321*(K3321-J3321)</f>
        <v>12432</v>
      </c>
      <c r="P3321" s="15" t="n">
        <f aca="false">K3321-J3321</f>
        <v>148</v>
      </c>
      <c r="Q3321" s="0" t="str">
        <f aca="false">IF(G3321=0,"Out of stock",IF(G3321&lt;H3321,"Understocked",IF(G3321&gt;Summary!$B$6*H3321,"Overstocked","Healthy")))</f>
        <v>Healthy</v>
      </c>
      <c r="R3321" s="0" t="str">
        <f aca="false">IF(I3321&gt;=Summary!$B$7,"Fast",IF(I3321&lt;Summary!$B$8,"Slow","Medium"))</f>
        <v>Slow</v>
      </c>
      <c r="S3321" s="15" t="n">
        <f aca="false">IF(M3321&gt;Summary!$B$5,1,0)</f>
        <v>1</v>
      </c>
      <c r="T3321" s="16" t="n">
        <f aca="false">IF(Q3321="Overstocked",(G3321-Summary!$B$6*H3321)*J3321,0)</f>
        <v>0</v>
      </c>
    </row>
    <row r="3322" customFormat="false" ht="15" hidden="false" customHeight="false" outlineLevel="0" collapsed="false">
      <c r="A3322" s="0" t="s">
        <v>3420</v>
      </c>
      <c r="B3322" s="0" t="s">
        <v>107</v>
      </c>
      <c r="C3322" s="0" t="s">
        <v>78</v>
      </c>
      <c r="D3322" s="0" t="s">
        <v>102</v>
      </c>
      <c r="E3322" s="14" t="n">
        <v>45416</v>
      </c>
      <c r="F3322" s="14" t="n">
        <v>45421</v>
      </c>
      <c r="G3322" s="0" t="n">
        <v>485</v>
      </c>
      <c r="H3322" s="0" t="n">
        <v>135</v>
      </c>
      <c r="I3322" s="0" t="n">
        <v>291</v>
      </c>
      <c r="J3322" s="0" t="n">
        <v>417</v>
      </c>
      <c r="K3322" s="0" t="n">
        <v>590</v>
      </c>
      <c r="L3322" s="15" t="s">
        <v>80</v>
      </c>
      <c r="M3322" s="0" t="n">
        <v>5</v>
      </c>
      <c r="N3322" s="16" t="n">
        <f aca="false">I3322*K3322</f>
        <v>171690</v>
      </c>
      <c r="O3322" s="16" t="n">
        <f aca="false">I3322*(K3322-J3322)</f>
        <v>50343</v>
      </c>
      <c r="P3322" s="15" t="n">
        <f aca="false">K3322-J3322</f>
        <v>173</v>
      </c>
      <c r="Q3322" s="0" t="str">
        <f aca="false">IF(G3322=0,"Out of stock",IF(G3322&lt;H3322,"Understocked",IF(G3322&gt;Summary!$B$6*H3322,"Overstocked","Healthy")))</f>
        <v>Healthy</v>
      </c>
      <c r="R3322" s="0" t="str">
        <f aca="false">IF(I3322&gt;=Summary!$B$7,"Fast",IF(I3322&lt;Summary!$B$8,"Slow","Medium"))</f>
        <v>Fast</v>
      </c>
      <c r="S3322" s="15" t="n">
        <f aca="false">IF(M3322&gt;Summary!$B$5,1,0)</f>
        <v>0</v>
      </c>
      <c r="T3322" s="16" t="n">
        <f aca="false">IF(Q3322="Overstocked",(G3322-Summary!$B$6*H3322)*J3322,0)</f>
        <v>0</v>
      </c>
    </row>
    <row r="3323" customFormat="false" ht="15" hidden="false" customHeight="false" outlineLevel="0" collapsed="false">
      <c r="A3323" s="0" t="s">
        <v>3421</v>
      </c>
      <c r="B3323" s="0" t="s">
        <v>111</v>
      </c>
      <c r="C3323" s="0" t="s">
        <v>85</v>
      </c>
      <c r="D3323" s="0" t="s">
        <v>79</v>
      </c>
      <c r="E3323" s="14" t="n">
        <v>45279</v>
      </c>
      <c r="F3323" s="14" t="n">
        <v>45284</v>
      </c>
      <c r="G3323" s="0" t="n">
        <v>467</v>
      </c>
      <c r="H3323" s="0" t="n">
        <v>134</v>
      </c>
      <c r="I3323" s="0" t="n">
        <v>278</v>
      </c>
      <c r="J3323" s="0" t="n">
        <v>228</v>
      </c>
      <c r="K3323" s="0" t="n">
        <v>456</v>
      </c>
      <c r="L3323" s="15" t="s">
        <v>87</v>
      </c>
      <c r="M3323" s="0" t="n">
        <v>5</v>
      </c>
      <c r="N3323" s="16" t="n">
        <f aca="false">I3323*K3323</f>
        <v>126768</v>
      </c>
      <c r="O3323" s="16" t="n">
        <f aca="false">I3323*(K3323-J3323)</f>
        <v>63384</v>
      </c>
      <c r="P3323" s="15" t="n">
        <f aca="false">K3323-J3323</f>
        <v>228</v>
      </c>
      <c r="Q3323" s="0" t="str">
        <f aca="false">IF(G3323=0,"Out of stock",IF(G3323&lt;H3323,"Understocked",IF(G3323&gt;Summary!$B$6*H3323,"Overstocked","Healthy")))</f>
        <v>Healthy</v>
      </c>
      <c r="R3323" s="0" t="str">
        <f aca="false">IF(I3323&gt;=Summary!$B$7,"Fast",IF(I3323&lt;Summary!$B$8,"Slow","Medium"))</f>
        <v>Fast</v>
      </c>
      <c r="S3323" s="15" t="n">
        <f aca="false">IF(M3323&gt;Summary!$B$5,1,0)</f>
        <v>0</v>
      </c>
      <c r="T3323" s="16" t="n">
        <f aca="false">IF(Q3323="Overstocked",(G3323-Summary!$B$6*H3323)*J3323,0)</f>
        <v>0</v>
      </c>
    </row>
    <row r="3324" customFormat="false" ht="15" hidden="false" customHeight="false" outlineLevel="0" collapsed="false">
      <c r="A3324" s="0" t="s">
        <v>3422</v>
      </c>
      <c r="B3324" s="0" t="s">
        <v>107</v>
      </c>
      <c r="C3324" s="0" t="s">
        <v>96</v>
      </c>
      <c r="D3324" s="0" t="s">
        <v>90</v>
      </c>
      <c r="E3324" s="14" t="n">
        <v>45439</v>
      </c>
      <c r="F3324" s="14" t="n">
        <v>45441</v>
      </c>
      <c r="G3324" s="0" t="n">
        <v>150</v>
      </c>
      <c r="H3324" s="0" t="n">
        <v>112</v>
      </c>
      <c r="I3324" s="0" t="n">
        <v>167</v>
      </c>
      <c r="J3324" s="0" t="n">
        <v>456</v>
      </c>
      <c r="K3324" s="0" t="n">
        <v>577</v>
      </c>
      <c r="L3324" s="15" t="s">
        <v>82</v>
      </c>
      <c r="M3324" s="0" t="n">
        <v>2</v>
      </c>
      <c r="N3324" s="16" t="n">
        <f aca="false">I3324*K3324</f>
        <v>96359</v>
      </c>
      <c r="O3324" s="16" t="n">
        <f aca="false">I3324*(K3324-J3324)</f>
        <v>20207</v>
      </c>
      <c r="P3324" s="15" t="n">
        <f aca="false">K3324-J3324</f>
        <v>121</v>
      </c>
      <c r="Q3324" s="0" t="str">
        <f aca="false">IF(G3324=0,"Out of stock",IF(G3324&lt;H3324,"Understocked",IF(G3324&gt;Summary!$B$6*H3324,"Overstocked","Healthy")))</f>
        <v>Healthy</v>
      </c>
      <c r="R3324" s="0" t="str">
        <f aca="false">IF(I3324&gt;=Summary!$B$7,"Fast",IF(I3324&lt;Summary!$B$8,"Slow","Medium"))</f>
        <v>Medium</v>
      </c>
      <c r="S3324" s="15" t="n">
        <f aca="false">IF(M3324&gt;Summary!$B$5,1,0)</f>
        <v>0</v>
      </c>
      <c r="T3324" s="16" t="n">
        <f aca="false">IF(Q3324="Overstocked",(G3324-Summary!$B$6*H3324)*J3324,0)</f>
        <v>0</v>
      </c>
    </row>
    <row r="3325" customFormat="false" ht="15" hidden="false" customHeight="false" outlineLevel="0" collapsed="false">
      <c r="A3325" s="0" t="s">
        <v>3423</v>
      </c>
      <c r="B3325" s="0" t="s">
        <v>123</v>
      </c>
      <c r="C3325" s="0" t="s">
        <v>78</v>
      </c>
      <c r="D3325" s="0" t="s">
        <v>92</v>
      </c>
      <c r="E3325" s="14" t="n">
        <v>45205</v>
      </c>
      <c r="F3325" s="14" t="n">
        <v>45214</v>
      </c>
      <c r="G3325" s="0" t="n">
        <v>142</v>
      </c>
      <c r="H3325" s="0" t="n">
        <v>148</v>
      </c>
      <c r="I3325" s="0" t="n">
        <v>146</v>
      </c>
      <c r="J3325" s="0" t="n">
        <v>1942</v>
      </c>
      <c r="K3325" s="0" t="n">
        <v>1994</v>
      </c>
      <c r="L3325" s="15" t="s">
        <v>97</v>
      </c>
      <c r="M3325" s="0" t="n">
        <v>9</v>
      </c>
      <c r="N3325" s="16" t="n">
        <f aca="false">I3325*K3325</f>
        <v>291124</v>
      </c>
      <c r="O3325" s="16" t="n">
        <f aca="false">I3325*(K3325-J3325)</f>
        <v>7592</v>
      </c>
      <c r="P3325" s="15" t="n">
        <f aca="false">K3325-J3325</f>
        <v>52</v>
      </c>
      <c r="Q3325" s="0" t="str">
        <f aca="false">IF(G3325=0,"Out of stock",IF(G3325&lt;H3325,"Understocked",IF(G3325&gt;Summary!$B$6*H3325,"Overstocked","Healthy")))</f>
        <v>Understocked</v>
      </c>
      <c r="R3325" s="0" t="str">
        <f aca="false">IF(I3325&gt;=Summary!$B$7,"Fast",IF(I3325&lt;Summary!$B$8,"Slow","Medium"))</f>
        <v>Medium</v>
      </c>
      <c r="S3325" s="15" t="n">
        <f aca="false">IF(M3325&gt;Summary!$B$5,1,0)</f>
        <v>1</v>
      </c>
      <c r="T3325" s="16" t="n">
        <f aca="false">IF(Q3325="Overstocked",(G3325-Summary!$B$6*H3325)*J3325,0)</f>
        <v>0</v>
      </c>
    </row>
    <row r="3326" customFormat="false" ht="15" hidden="false" customHeight="false" outlineLevel="0" collapsed="false">
      <c r="A3326" s="0" t="s">
        <v>3424</v>
      </c>
      <c r="B3326" s="0" t="s">
        <v>115</v>
      </c>
      <c r="C3326" s="0" t="s">
        <v>78</v>
      </c>
      <c r="D3326" s="0" t="s">
        <v>86</v>
      </c>
      <c r="E3326" s="14" t="n">
        <v>45201</v>
      </c>
      <c r="F3326" s="14" t="n">
        <v>45209</v>
      </c>
      <c r="G3326" s="0" t="n">
        <v>308</v>
      </c>
      <c r="H3326" s="0" t="n">
        <v>104</v>
      </c>
      <c r="I3326" s="0" t="n">
        <v>278</v>
      </c>
      <c r="J3326" s="0" t="n">
        <v>694</v>
      </c>
      <c r="K3326" s="0" t="n">
        <v>925</v>
      </c>
      <c r="L3326" s="15" t="s">
        <v>87</v>
      </c>
      <c r="M3326" s="0" t="n">
        <v>8</v>
      </c>
      <c r="N3326" s="16" t="n">
        <f aca="false">I3326*K3326</f>
        <v>257150</v>
      </c>
      <c r="O3326" s="16" t="n">
        <f aca="false">I3326*(K3326-J3326)</f>
        <v>64218</v>
      </c>
      <c r="P3326" s="15" t="n">
        <f aca="false">K3326-J3326</f>
        <v>231</v>
      </c>
      <c r="Q3326" s="0" t="str">
        <f aca="false">IF(G3326=0,"Out of stock",IF(G3326&lt;H3326,"Understocked",IF(G3326&gt;Summary!$B$6*H3326,"Overstocked","Healthy")))</f>
        <v>Healthy</v>
      </c>
      <c r="R3326" s="0" t="str">
        <f aca="false">IF(I3326&gt;=Summary!$B$7,"Fast",IF(I3326&lt;Summary!$B$8,"Slow","Medium"))</f>
        <v>Fast</v>
      </c>
      <c r="S3326" s="15" t="n">
        <f aca="false">IF(M3326&gt;Summary!$B$5,1,0)</f>
        <v>1</v>
      </c>
      <c r="T3326" s="16" t="n">
        <f aca="false">IF(Q3326="Overstocked",(G3326-Summary!$B$6*H3326)*J3326,0)</f>
        <v>0</v>
      </c>
    </row>
    <row r="3327" customFormat="false" ht="15" hidden="false" customHeight="false" outlineLevel="0" collapsed="false">
      <c r="A3327" s="0" t="s">
        <v>3425</v>
      </c>
      <c r="B3327" s="0" t="s">
        <v>89</v>
      </c>
      <c r="C3327" s="0" t="s">
        <v>85</v>
      </c>
      <c r="D3327" s="0" t="s">
        <v>86</v>
      </c>
      <c r="E3327" s="14" t="n">
        <v>45340</v>
      </c>
      <c r="F3327" s="14" t="n">
        <v>45344</v>
      </c>
      <c r="G3327" s="0" t="n">
        <v>170</v>
      </c>
      <c r="H3327" s="0" t="n">
        <v>64</v>
      </c>
      <c r="I3327" s="0" t="n">
        <v>68</v>
      </c>
      <c r="J3327" s="0" t="n">
        <v>1492</v>
      </c>
      <c r="K3327" s="0" t="n">
        <v>1728</v>
      </c>
      <c r="L3327" s="15" t="s">
        <v>93</v>
      </c>
      <c r="M3327" s="0" t="n">
        <v>4</v>
      </c>
      <c r="N3327" s="16" t="n">
        <f aca="false">I3327*K3327</f>
        <v>117504</v>
      </c>
      <c r="O3327" s="16" t="n">
        <f aca="false">I3327*(K3327-J3327)</f>
        <v>16048</v>
      </c>
      <c r="P3327" s="15" t="n">
        <f aca="false">K3327-J3327</f>
        <v>236</v>
      </c>
      <c r="Q3327" s="0" t="str">
        <f aca="false">IF(G3327=0,"Out of stock",IF(G3327&lt;H3327,"Understocked",IF(G3327&gt;Summary!$B$6*H3327,"Overstocked","Healthy")))</f>
        <v>Healthy</v>
      </c>
      <c r="R3327" s="0" t="str">
        <f aca="false">IF(I3327&gt;=Summary!$B$7,"Fast",IF(I3327&lt;Summary!$B$8,"Slow","Medium"))</f>
        <v>Slow</v>
      </c>
      <c r="S3327" s="15" t="n">
        <f aca="false">IF(M3327&gt;Summary!$B$5,1,0)</f>
        <v>0</v>
      </c>
      <c r="T3327" s="16" t="n">
        <f aca="false">IF(Q3327="Overstocked",(G3327-Summary!$B$6*H3327)*J3327,0)</f>
        <v>0</v>
      </c>
    </row>
    <row r="3328" customFormat="false" ht="15" hidden="false" customHeight="false" outlineLevel="0" collapsed="false">
      <c r="A3328" s="0" t="s">
        <v>3426</v>
      </c>
      <c r="B3328" s="0" t="s">
        <v>123</v>
      </c>
      <c r="C3328" s="0" t="s">
        <v>78</v>
      </c>
      <c r="D3328" s="0" t="s">
        <v>92</v>
      </c>
      <c r="E3328" s="14" t="n">
        <v>45086</v>
      </c>
      <c r="F3328" s="14" t="n">
        <v>45087</v>
      </c>
      <c r="G3328" s="0" t="n">
        <v>361</v>
      </c>
      <c r="H3328" s="0" t="n">
        <v>50</v>
      </c>
      <c r="I3328" s="0" t="n">
        <v>32</v>
      </c>
      <c r="J3328" s="0" t="n">
        <v>442</v>
      </c>
      <c r="K3328" s="0" t="n">
        <v>722</v>
      </c>
      <c r="L3328" s="15" t="s">
        <v>87</v>
      </c>
      <c r="M3328" s="0" t="n">
        <v>1</v>
      </c>
      <c r="N3328" s="16" t="n">
        <f aca="false">I3328*K3328</f>
        <v>23104</v>
      </c>
      <c r="O3328" s="16" t="n">
        <f aca="false">I3328*(K3328-J3328)</f>
        <v>8960</v>
      </c>
      <c r="P3328" s="15" t="n">
        <f aca="false">K3328-J3328</f>
        <v>280</v>
      </c>
      <c r="Q3328" s="0" t="str">
        <f aca="false">IF(G3328=0,"Out of stock",IF(G3328&lt;H3328,"Understocked",IF(G3328&gt;Summary!$B$6*H3328,"Overstocked","Healthy")))</f>
        <v>Overstocked</v>
      </c>
      <c r="R3328" s="0" t="str">
        <f aca="false">IF(I3328&gt;=Summary!$B$7,"Fast",IF(I3328&lt;Summary!$B$8,"Slow","Medium"))</f>
        <v>Slow</v>
      </c>
      <c r="S3328" s="15" t="n">
        <f aca="false">IF(M3328&gt;Summary!$B$5,1,0)</f>
        <v>0</v>
      </c>
      <c r="T3328" s="16" t="n">
        <f aca="false">IF(Q3328="Overstocked",(G3328-Summary!$B$6*H3328)*J3328,0)</f>
        <v>71162</v>
      </c>
    </row>
    <row r="3329" customFormat="false" ht="15" hidden="false" customHeight="false" outlineLevel="0" collapsed="false">
      <c r="A3329" s="0" t="s">
        <v>3427</v>
      </c>
      <c r="B3329" s="0" t="s">
        <v>123</v>
      </c>
      <c r="C3329" s="0" t="s">
        <v>78</v>
      </c>
      <c r="D3329" s="0" t="s">
        <v>79</v>
      </c>
      <c r="E3329" s="14" t="n">
        <v>45491</v>
      </c>
      <c r="F3329" s="14" t="n">
        <v>45495</v>
      </c>
      <c r="G3329" s="0" t="n">
        <v>285</v>
      </c>
      <c r="H3329" s="0" t="n">
        <v>79</v>
      </c>
      <c r="I3329" s="0" t="n">
        <v>33</v>
      </c>
      <c r="J3329" s="0" t="n">
        <v>1026</v>
      </c>
      <c r="K3329" s="0" t="n">
        <v>1339</v>
      </c>
      <c r="L3329" s="15" t="s">
        <v>80</v>
      </c>
      <c r="M3329" s="0" t="n">
        <v>4</v>
      </c>
      <c r="N3329" s="16" t="n">
        <f aca="false">I3329*K3329</f>
        <v>44187</v>
      </c>
      <c r="O3329" s="16" t="n">
        <f aca="false">I3329*(K3329-J3329)</f>
        <v>10329</v>
      </c>
      <c r="P3329" s="15" t="n">
        <f aca="false">K3329-J3329</f>
        <v>313</v>
      </c>
      <c r="Q3329" s="0" t="str">
        <f aca="false">IF(G3329=0,"Out of stock",IF(G3329&lt;H3329,"Understocked",IF(G3329&gt;Summary!$B$6*H3329,"Overstocked","Healthy")))</f>
        <v>Healthy</v>
      </c>
      <c r="R3329" s="0" t="str">
        <f aca="false">IF(I3329&gt;=Summary!$B$7,"Fast",IF(I3329&lt;Summary!$B$8,"Slow","Medium"))</f>
        <v>Slow</v>
      </c>
      <c r="S3329" s="15" t="n">
        <f aca="false">IF(M3329&gt;Summary!$B$5,1,0)</f>
        <v>0</v>
      </c>
      <c r="T3329" s="16" t="n">
        <f aca="false">IF(Q3329="Overstocked",(G3329-Summary!$B$6*H3329)*J3329,0)</f>
        <v>0</v>
      </c>
    </row>
    <row r="3330" customFormat="false" ht="15" hidden="false" customHeight="false" outlineLevel="0" collapsed="false">
      <c r="A3330" s="0" t="s">
        <v>3428</v>
      </c>
      <c r="B3330" s="0" t="s">
        <v>101</v>
      </c>
      <c r="C3330" s="0" t="s">
        <v>78</v>
      </c>
      <c r="D3330" s="0" t="s">
        <v>79</v>
      </c>
      <c r="E3330" s="14" t="n">
        <v>45334</v>
      </c>
      <c r="F3330" s="14" t="n">
        <v>45341</v>
      </c>
      <c r="G3330" s="0" t="n">
        <v>58</v>
      </c>
      <c r="H3330" s="0" t="n">
        <v>57</v>
      </c>
      <c r="I3330" s="0" t="n">
        <v>203</v>
      </c>
      <c r="J3330" s="0" t="n">
        <v>1506</v>
      </c>
      <c r="K3330" s="0" t="n">
        <v>1884</v>
      </c>
      <c r="L3330" s="15" t="s">
        <v>80</v>
      </c>
      <c r="M3330" s="0" t="n">
        <v>7</v>
      </c>
      <c r="N3330" s="16" t="n">
        <f aca="false">I3330*K3330</f>
        <v>382452</v>
      </c>
      <c r="O3330" s="16" t="n">
        <f aca="false">I3330*(K3330-J3330)</f>
        <v>76734</v>
      </c>
      <c r="P3330" s="15" t="n">
        <f aca="false">K3330-J3330</f>
        <v>378</v>
      </c>
      <c r="Q3330" s="0" t="str">
        <f aca="false">IF(G3330=0,"Out of stock",IF(G3330&lt;H3330,"Understocked",IF(G3330&gt;Summary!$B$6*H3330,"Overstocked","Healthy")))</f>
        <v>Healthy</v>
      </c>
      <c r="R3330" s="0" t="str">
        <f aca="false">IF(I3330&gt;=Summary!$B$7,"Fast",IF(I3330&lt;Summary!$B$8,"Slow","Medium"))</f>
        <v>Fast</v>
      </c>
      <c r="S3330" s="15" t="n">
        <f aca="false">IF(M3330&gt;Summary!$B$5,1,0)</f>
        <v>0</v>
      </c>
      <c r="T3330" s="16" t="n">
        <f aca="false">IF(Q3330="Overstocked",(G3330-Summary!$B$6*H3330)*J3330,0)</f>
        <v>0</v>
      </c>
    </row>
    <row r="3331" customFormat="false" ht="15" hidden="false" customHeight="false" outlineLevel="0" collapsed="false">
      <c r="A3331" s="0" t="s">
        <v>3429</v>
      </c>
      <c r="B3331" s="0" t="s">
        <v>84</v>
      </c>
      <c r="C3331" s="0" t="s">
        <v>104</v>
      </c>
      <c r="D3331" s="0" t="s">
        <v>90</v>
      </c>
      <c r="E3331" s="14" t="n">
        <v>45065</v>
      </c>
      <c r="F3331" s="14" t="n">
        <v>45073</v>
      </c>
      <c r="G3331" s="0" t="n">
        <v>425</v>
      </c>
      <c r="H3331" s="0" t="n">
        <v>101</v>
      </c>
      <c r="I3331" s="0" t="n">
        <v>18</v>
      </c>
      <c r="J3331" s="0" t="n">
        <v>1219</v>
      </c>
      <c r="K3331" s="0" t="n">
        <v>1718</v>
      </c>
      <c r="L3331" s="15" t="s">
        <v>82</v>
      </c>
      <c r="M3331" s="0" t="n">
        <v>8</v>
      </c>
      <c r="N3331" s="16" t="n">
        <f aca="false">I3331*K3331</f>
        <v>30924</v>
      </c>
      <c r="O3331" s="16" t="n">
        <f aca="false">I3331*(K3331-J3331)</f>
        <v>8982</v>
      </c>
      <c r="P3331" s="15" t="n">
        <f aca="false">K3331-J3331</f>
        <v>499</v>
      </c>
      <c r="Q3331" s="0" t="str">
        <f aca="false">IF(G3331=0,"Out of stock",IF(G3331&lt;H3331,"Understocked",IF(G3331&gt;Summary!$B$6*H3331,"Overstocked","Healthy")))</f>
        <v>Overstocked</v>
      </c>
      <c r="R3331" s="0" t="str">
        <f aca="false">IF(I3331&gt;=Summary!$B$7,"Fast",IF(I3331&lt;Summary!$B$8,"Slow","Medium"))</f>
        <v>Slow</v>
      </c>
      <c r="S3331" s="15" t="n">
        <f aca="false">IF(M3331&gt;Summary!$B$5,1,0)</f>
        <v>1</v>
      </c>
      <c r="T3331" s="16" t="n">
        <f aca="false">IF(Q3331="Overstocked",(G3331-Summary!$B$6*H3331)*J3331,0)</f>
        <v>25599</v>
      </c>
    </row>
    <row r="3332" customFormat="false" ht="15" hidden="false" customHeight="false" outlineLevel="0" collapsed="false">
      <c r="A3332" s="0" t="s">
        <v>3430</v>
      </c>
      <c r="B3332" s="0" t="s">
        <v>101</v>
      </c>
      <c r="C3332" s="0" t="s">
        <v>85</v>
      </c>
      <c r="D3332" s="0" t="s">
        <v>102</v>
      </c>
      <c r="E3332" s="14" t="n">
        <v>45394</v>
      </c>
      <c r="F3332" s="14" t="n">
        <v>45401</v>
      </c>
      <c r="G3332" s="0" t="n">
        <v>102</v>
      </c>
      <c r="H3332" s="0" t="n">
        <v>100</v>
      </c>
      <c r="I3332" s="0" t="n">
        <v>58</v>
      </c>
      <c r="J3332" s="0" t="n">
        <v>1088</v>
      </c>
      <c r="K3332" s="0" t="n">
        <v>1176</v>
      </c>
      <c r="L3332" s="15" t="s">
        <v>97</v>
      </c>
      <c r="M3332" s="0" t="n">
        <v>7</v>
      </c>
      <c r="N3332" s="16" t="n">
        <f aca="false">I3332*K3332</f>
        <v>68208</v>
      </c>
      <c r="O3332" s="16" t="n">
        <f aca="false">I3332*(K3332-J3332)</f>
        <v>5104</v>
      </c>
      <c r="P3332" s="15" t="n">
        <f aca="false">K3332-J3332</f>
        <v>88</v>
      </c>
      <c r="Q3332" s="0" t="str">
        <f aca="false">IF(G3332=0,"Out of stock",IF(G3332&lt;H3332,"Understocked",IF(G3332&gt;Summary!$B$6*H3332,"Overstocked","Healthy")))</f>
        <v>Healthy</v>
      </c>
      <c r="R3332" s="0" t="str">
        <f aca="false">IF(I3332&gt;=Summary!$B$7,"Fast",IF(I3332&lt;Summary!$B$8,"Slow","Medium"))</f>
        <v>Slow</v>
      </c>
      <c r="S3332" s="15" t="n">
        <f aca="false">IF(M3332&gt;Summary!$B$5,1,0)</f>
        <v>0</v>
      </c>
      <c r="T3332" s="16" t="n">
        <f aca="false">IF(Q3332="Overstocked",(G3332-Summary!$B$6*H3332)*J3332,0)</f>
        <v>0</v>
      </c>
    </row>
    <row r="3333" customFormat="false" ht="15" hidden="false" customHeight="false" outlineLevel="0" collapsed="false">
      <c r="A3333" s="0" t="s">
        <v>3431</v>
      </c>
      <c r="B3333" s="0" t="s">
        <v>101</v>
      </c>
      <c r="C3333" s="0" t="s">
        <v>96</v>
      </c>
      <c r="D3333" s="0" t="s">
        <v>79</v>
      </c>
      <c r="E3333" s="14" t="n">
        <v>45233</v>
      </c>
      <c r="F3333" s="14" t="n">
        <v>45238</v>
      </c>
      <c r="G3333" s="0" t="n">
        <v>357</v>
      </c>
      <c r="H3333" s="0" t="n">
        <v>131</v>
      </c>
      <c r="I3333" s="0" t="n">
        <v>221</v>
      </c>
      <c r="J3333" s="0" t="n">
        <v>289</v>
      </c>
      <c r="K3333" s="0" t="n">
        <v>438</v>
      </c>
      <c r="L3333" s="15" t="s">
        <v>80</v>
      </c>
      <c r="M3333" s="0" t="n">
        <v>5</v>
      </c>
      <c r="N3333" s="16" t="n">
        <f aca="false">I3333*K3333</f>
        <v>96798</v>
      </c>
      <c r="O3333" s="16" t="n">
        <f aca="false">I3333*(K3333-J3333)</f>
        <v>32929</v>
      </c>
      <c r="P3333" s="15" t="n">
        <f aca="false">K3333-J3333</f>
        <v>149</v>
      </c>
      <c r="Q3333" s="0" t="str">
        <f aca="false">IF(G3333=0,"Out of stock",IF(G3333&lt;H3333,"Understocked",IF(G3333&gt;Summary!$B$6*H3333,"Overstocked","Healthy")))</f>
        <v>Healthy</v>
      </c>
      <c r="R3333" s="0" t="str">
        <f aca="false">IF(I3333&gt;=Summary!$B$7,"Fast",IF(I3333&lt;Summary!$B$8,"Slow","Medium"))</f>
        <v>Fast</v>
      </c>
      <c r="S3333" s="15" t="n">
        <f aca="false">IF(M3333&gt;Summary!$B$5,1,0)</f>
        <v>0</v>
      </c>
      <c r="T3333" s="16" t="n">
        <f aca="false">IF(Q3333="Overstocked",(G3333-Summary!$B$6*H3333)*J3333,0)</f>
        <v>0</v>
      </c>
    </row>
    <row r="3334" customFormat="false" ht="15" hidden="false" customHeight="false" outlineLevel="0" collapsed="false">
      <c r="A3334" s="0" t="s">
        <v>3432</v>
      </c>
      <c r="B3334" s="0" t="s">
        <v>111</v>
      </c>
      <c r="C3334" s="0" t="s">
        <v>85</v>
      </c>
      <c r="D3334" s="0" t="s">
        <v>92</v>
      </c>
      <c r="E3334" s="14" t="n">
        <v>45447</v>
      </c>
      <c r="F3334" s="14" t="n">
        <v>45448</v>
      </c>
      <c r="G3334" s="0" t="n">
        <v>15</v>
      </c>
      <c r="H3334" s="0" t="n">
        <v>139</v>
      </c>
      <c r="I3334" s="0" t="n">
        <v>146</v>
      </c>
      <c r="J3334" s="0" t="n">
        <v>1850</v>
      </c>
      <c r="K3334" s="0" t="n">
        <v>1916</v>
      </c>
      <c r="L3334" s="15" t="s">
        <v>97</v>
      </c>
      <c r="M3334" s="0" t="n">
        <v>1</v>
      </c>
      <c r="N3334" s="16" t="n">
        <f aca="false">I3334*K3334</f>
        <v>279736</v>
      </c>
      <c r="O3334" s="16" t="n">
        <f aca="false">I3334*(K3334-J3334)</f>
        <v>9636</v>
      </c>
      <c r="P3334" s="15" t="n">
        <f aca="false">K3334-J3334</f>
        <v>66</v>
      </c>
      <c r="Q3334" s="0" t="str">
        <f aca="false">IF(G3334=0,"Out of stock",IF(G3334&lt;H3334,"Understocked",IF(G3334&gt;Summary!$B$6*H3334,"Overstocked","Healthy")))</f>
        <v>Understocked</v>
      </c>
      <c r="R3334" s="0" t="str">
        <f aca="false">IF(I3334&gt;=Summary!$B$7,"Fast",IF(I3334&lt;Summary!$B$8,"Slow","Medium"))</f>
        <v>Medium</v>
      </c>
      <c r="S3334" s="15" t="n">
        <f aca="false">IF(M3334&gt;Summary!$B$5,1,0)</f>
        <v>0</v>
      </c>
      <c r="T3334" s="16" t="n">
        <f aca="false">IF(Q3334="Overstocked",(G3334-Summary!$B$6*H3334)*J3334,0)</f>
        <v>0</v>
      </c>
    </row>
    <row r="3335" customFormat="false" ht="15" hidden="false" customHeight="false" outlineLevel="0" collapsed="false">
      <c r="A3335" s="0" t="s">
        <v>3433</v>
      </c>
      <c r="B3335" s="0" t="s">
        <v>77</v>
      </c>
      <c r="C3335" s="0" t="s">
        <v>104</v>
      </c>
      <c r="D3335" s="0" t="s">
        <v>86</v>
      </c>
      <c r="E3335" s="14" t="n">
        <v>44968</v>
      </c>
      <c r="F3335" s="14" t="n">
        <v>44970</v>
      </c>
      <c r="G3335" s="0" t="n">
        <v>170</v>
      </c>
      <c r="H3335" s="0" t="n">
        <v>139</v>
      </c>
      <c r="I3335" s="0" t="n">
        <v>196</v>
      </c>
      <c r="J3335" s="0" t="n">
        <v>936</v>
      </c>
      <c r="K3335" s="0" t="n">
        <v>1224</v>
      </c>
      <c r="L3335" s="15" t="s">
        <v>80</v>
      </c>
      <c r="M3335" s="0" t="n">
        <v>2</v>
      </c>
      <c r="N3335" s="16" t="n">
        <f aca="false">I3335*K3335</f>
        <v>239904</v>
      </c>
      <c r="O3335" s="16" t="n">
        <f aca="false">I3335*(K3335-J3335)</f>
        <v>56448</v>
      </c>
      <c r="P3335" s="15" t="n">
        <f aca="false">K3335-J3335</f>
        <v>288</v>
      </c>
      <c r="Q3335" s="0" t="str">
        <f aca="false">IF(G3335=0,"Out of stock",IF(G3335&lt;H3335,"Understocked",IF(G3335&gt;Summary!$B$6*H3335,"Overstocked","Healthy")))</f>
        <v>Healthy</v>
      </c>
      <c r="R3335" s="0" t="str">
        <f aca="false">IF(I3335&gt;=Summary!$B$7,"Fast",IF(I3335&lt;Summary!$B$8,"Slow","Medium"))</f>
        <v>Medium</v>
      </c>
      <c r="S3335" s="15" t="n">
        <f aca="false">IF(M3335&gt;Summary!$B$5,1,0)</f>
        <v>0</v>
      </c>
      <c r="T3335" s="16" t="n">
        <f aca="false">IF(Q3335="Overstocked",(G3335-Summary!$B$6*H3335)*J3335,0)</f>
        <v>0</v>
      </c>
    </row>
    <row r="3336" customFormat="false" ht="15" hidden="false" customHeight="false" outlineLevel="0" collapsed="false">
      <c r="A3336" s="0" t="s">
        <v>3434</v>
      </c>
      <c r="B3336" s="0" t="s">
        <v>113</v>
      </c>
      <c r="C3336" s="0" t="s">
        <v>85</v>
      </c>
      <c r="D3336" s="0" t="s">
        <v>90</v>
      </c>
      <c r="E3336" s="14" t="n">
        <v>45576</v>
      </c>
      <c r="F3336" s="14" t="n">
        <v>45578</v>
      </c>
      <c r="G3336" s="0" t="n">
        <v>216</v>
      </c>
      <c r="H3336" s="0" t="n">
        <v>99</v>
      </c>
      <c r="I3336" s="0" t="n">
        <v>12</v>
      </c>
      <c r="J3336" s="0" t="n">
        <v>1544</v>
      </c>
      <c r="K3336" s="0" t="n">
        <v>1810</v>
      </c>
      <c r="L3336" s="15" t="s">
        <v>80</v>
      </c>
      <c r="M3336" s="0" t="n">
        <v>2</v>
      </c>
      <c r="N3336" s="16" t="n">
        <f aca="false">I3336*K3336</f>
        <v>21720</v>
      </c>
      <c r="O3336" s="16" t="n">
        <f aca="false">I3336*(K3336-J3336)</f>
        <v>3192</v>
      </c>
      <c r="P3336" s="15" t="n">
        <f aca="false">K3336-J3336</f>
        <v>266</v>
      </c>
      <c r="Q3336" s="0" t="str">
        <f aca="false">IF(G3336=0,"Out of stock",IF(G3336&lt;H3336,"Understocked",IF(G3336&gt;Summary!$B$6*H3336,"Overstocked","Healthy")))</f>
        <v>Healthy</v>
      </c>
      <c r="R3336" s="0" t="str">
        <f aca="false">IF(I3336&gt;=Summary!$B$7,"Fast",IF(I3336&lt;Summary!$B$8,"Slow","Medium"))</f>
        <v>Slow</v>
      </c>
      <c r="S3336" s="15" t="n">
        <f aca="false">IF(M3336&gt;Summary!$B$5,1,0)</f>
        <v>0</v>
      </c>
      <c r="T3336" s="16" t="n">
        <f aca="false">IF(Q3336="Overstocked",(G3336-Summary!$B$6*H3336)*J3336,0)</f>
        <v>0</v>
      </c>
    </row>
    <row r="3337" customFormat="false" ht="15" hidden="false" customHeight="false" outlineLevel="0" collapsed="false">
      <c r="A3337" s="0" t="s">
        <v>3435</v>
      </c>
      <c r="B3337" s="0" t="s">
        <v>89</v>
      </c>
      <c r="C3337" s="0" t="s">
        <v>96</v>
      </c>
      <c r="D3337" s="0" t="s">
        <v>79</v>
      </c>
      <c r="E3337" s="14" t="n">
        <v>45485</v>
      </c>
      <c r="F3337" s="14" t="n">
        <v>45491</v>
      </c>
      <c r="G3337" s="0" t="n">
        <v>181</v>
      </c>
      <c r="H3337" s="0" t="n">
        <v>68</v>
      </c>
      <c r="I3337" s="0" t="n">
        <v>130</v>
      </c>
      <c r="J3337" s="0" t="n">
        <v>1910</v>
      </c>
      <c r="K3337" s="0" t="n">
        <v>2200</v>
      </c>
      <c r="L3337" s="15" t="s">
        <v>87</v>
      </c>
      <c r="M3337" s="0" t="n">
        <v>6</v>
      </c>
      <c r="N3337" s="16" t="n">
        <f aca="false">I3337*K3337</f>
        <v>286000</v>
      </c>
      <c r="O3337" s="16" t="n">
        <f aca="false">I3337*(K3337-J3337)</f>
        <v>37700</v>
      </c>
      <c r="P3337" s="15" t="n">
        <f aca="false">K3337-J3337</f>
        <v>290</v>
      </c>
      <c r="Q3337" s="0" t="str">
        <f aca="false">IF(G3337=0,"Out of stock",IF(G3337&lt;H3337,"Understocked",IF(G3337&gt;Summary!$B$6*H3337,"Overstocked","Healthy")))</f>
        <v>Healthy</v>
      </c>
      <c r="R3337" s="0" t="str">
        <f aca="false">IF(I3337&gt;=Summary!$B$7,"Fast",IF(I3337&lt;Summary!$B$8,"Slow","Medium"))</f>
        <v>Medium</v>
      </c>
      <c r="S3337" s="15" t="n">
        <f aca="false">IF(M3337&gt;Summary!$B$5,1,0)</f>
        <v>0</v>
      </c>
      <c r="T3337" s="16" t="n">
        <f aca="false">IF(Q3337="Overstocked",(G3337-Summary!$B$6*H3337)*J3337,0)</f>
        <v>0</v>
      </c>
    </row>
    <row r="3338" customFormat="false" ht="15" hidden="false" customHeight="false" outlineLevel="0" collapsed="false">
      <c r="A3338" s="0" t="s">
        <v>3436</v>
      </c>
      <c r="B3338" s="0" t="s">
        <v>84</v>
      </c>
      <c r="C3338" s="0" t="s">
        <v>78</v>
      </c>
      <c r="D3338" s="0" t="s">
        <v>86</v>
      </c>
      <c r="E3338" s="14" t="n">
        <v>45260</v>
      </c>
      <c r="F3338" s="14" t="n">
        <v>45262</v>
      </c>
      <c r="G3338" s="0" t="n">
        <v>483</v>
      </c>
      <c r="H3338" s="0" t="n">
        <v>98</v>
      </c>
      <c r="I3338" s="0" t="n">
        <v>193</v>
      </c>
      <c r="J3338" s="0" t="n">
        <v>1096</v>
      </c>
      <c r="K3338" s="0" t="n">
        <v>1510</v>
      </c>
      <c r="L3338" s="15" t="s">
        <v>80</v>
      </c>
      <c r="M3338" s="0" t="n">
        <v>2</v>
      </c>
      <c r="N3338" s="16" t="n">
        <f aca="false">I3338*K3338</f>
        <v>291430</v>
      </c>
      <c r="O3338" s="16" t="n">
        <f aca="false">I3338*(K3338-J3338)</f>
        <v>79902</v>
      </c>
      <c r="P3338" s="15" t="n">
        <f aca="false">K3338-J3338</f>
        <v>414</v>
      </c>
      <c r="Q3338" s="0" t="str">
        <f aca="false">IF(G3338=0,"Out of stock",IF(G3338&lt;H3338,"Understocked",IF(G3338&gt;Summary!$B$6*H3338,"Overstocked","Healthy")))</f>
        <v>Overstocked</v>
      </c>
      <c r="R3338" s="0" t="str">
        <f aca="false">IF(I3338&gt;=Summary!$B$7,"Fast",IF(I3338&lt;Summary!$B$8,"Slow","Medium"))</f>
        <v>Medium</v>
      </c>
      <c r="S3338" s="15" t="n">
        <f aca="false">IF(M3338&gt;Summary!$B$5,1,0)</f>
        <v>0</v>
      </c>
      <c r="T3338" s="16" t="n">
        <f aca="false">IF(Q3338="Overstocked",(G3338-Summary!$B$6*H3338)*J3338,0)</f>
        <v>99736</v>
      </c>
    </row>
    <row r="3339" customFormat="false" ht="15" hidden="false" customHeight="false" outlineLevel="0" collapsed="false">
      <c r="A3339" s="0" t="s">
        <v>3437</v>
      </c>
      <c r="B3339" s="0" t="s">
        <v>101</v>
      </c>
      <c r="C3339" s="0" t="s">
        <v>104</v>
      </c>
      <c r="D3339" s="0" t="s">
        <v>90</v>
      </c>
      <c r="E3339" s="14" t="n">
        <v>45022</v>
      </c>
      <c r="F3339" s="14" t="n">
        <v>45031</v>
      </c>
      <c r="G3339" s="0" t="n">
        <v>137</v>
      </c>
      <c r="H3339" s="0" t="n">
        <v>129</v>
      </c>
      <c r="I3339" s="0" t="n">
        <v>143</v>
      </c>
      <c r="J3339" s="0" t="n">
        <v>1329</v>
      </c>
      <c r="K3339" s="0" t="n">
        <v>1588</v>
      </c>
      <c r="L3339" s="15" t="s">
        <v>80</v>
      </c>
      <c r="M3339" s="0" t="n">
        <v>9</v>
      </c>
      <c r="N3339" s="16" t="n">
        <f aca="false">I3339*K3339</f>
        <v>227084</v>
      </c>
      <c r="O3339" s="16" t="n">
        <f aca="false">I3339*(K3339-J3339)</f>
        <v>37037</v>
      </c>
      <c r="P3339" s="15" t="n">
        <f aca="false">K3339-J3339</f>
        <v>259</v>
      </c>
      <c r="Q3339" s="0" t="str">
        <f aca="false">IF(G3339=0,"Out of stock",IF(G3339&lt;H3339,"Understocked",IF(G3339&gt;Summary!$B$6*H3339,"Overstocked","Healthy")))</f>
        <v>Healthy</v>
      </c>
      <c r="R3339" s="0" t="str">
        <f aca="false">IF(I3339&gt;=Summary!$B$7,"Fast",IF(I3339&lt;Summary!$B$8,"Slow","Medium"))</f>
        <v>Medium</v>
      </c>
      <c r="S3339" s="15" t="n">
        <f aca="false">IF(M3339&gt;Summary!$B$5,1,0)</f>
        <v>1</v>
      </c>
      <c r="T3339" s="16" t="n">
        <f aca="false">IF(Q3339="Overstocked",(G3339-Summary!$B$6*H3339)*J3339,0)</f>
        <v>0</v>
      </c>
    </row>
    <row r="3340" customFormat="false" ht="15" hidden="false" customHeight="false" outlineLevel="0" collapsed="false">
      <c r="A3340" s="0" t="s">
        <v>3438</v>
      </c>
      <c r="B3340" s="0" t="s">
        <v>84</v>
      </c>
      <c r="C3340" s="0" t="s">
        <v>96</v>
      </c>
      <c r="D3340" s="0" t="s">
        <v>92</v>
      </c>
      <c r="E3340" s="14" t="n">
        <v>45187</v>
      </c>
      <c r="F3340" s="14" t="n">
        <v>45189</v>
      </c>
      <c r="G3340" s="0" t="n">
        <v>85</v>
      </c>
      <c r="H3340" s="0" t="n">
        <v>89</v>
      </c>
      <c r="I3340" s="0" t="n">
        <v>284</v>
      </c>
      <c r="J3340" s="0" t="n">
        <v>1181</v>
      </c>
      <c r="K3340" s="0" t="n">
        <v>1291</v>
      </c>
      <c r="L3340" s="15" t="s">
        <v>93</v>
      </c>
      <c r="M3340" s="0" t="n">
        <v>2</v>
      </c>
      <c r="N3340" s="16" t="n">
        <f aca="false">I3340*K3340</f>
        <v>366644</v>
      </c>
      <c r="O3340" s="16" t="n">
        <f aca="false">I3340*(K3340-J3340)</f>
        <v>31240</v>
      </c>
      <c r="P3340" s="15" t="n">
        <f aca="false">K3340-J3340</f>
        <v>110</v>
      </c>
      <c r="Q3340" s="0" t="str">
        <f aca="false">IF(G3340=0,"Out of stock",IF(G3340&lt;H3340,"Understocked",IF(G3340&gt;Summary!$B$6*H3340,"Overstocked","Healthy")))</f>
        <v>Understocked</v>
      </c>
      <c r="R3340" s="0" t="str">
        <f aca="false">IF(I3340&gt;=Summary!$B$7,"Fast",IF(I3340&lt;Summary!$B$8,"Slow","Medium"))</f>
        <v>Fast</v>
      </c>
      <c r="S3340" s="15" t="n">
        <f aca="false">IF(M3340&gt;Summary!$B$5,1,0)</f>
        <v>0</v>
      </c>
      <c r="T3340" s="16" t="n">
        <f aca="false">IF(Q3340="Overstocked",(G3340-Summary!$B$6*H3340)*J3340,0)</f>
        <v>0</v>
      </c>
    </row>
    <row r="3341" customFormat="false" ht="15" hidden="false" customHeight="false" outlineLevel="0" collapsed="false">
      <c r="A3341" s="0" t="s">
        <v>3439</v>
      </c>
      <c r="B3341" s="0" t="s">
        <v>89</v>
      </c>
      <c r="C3341" s="0" t="s">
        <v>78</v>
      </c>
      <c r="D3341" s="0" t="s">
        <v>90</v>
      </c>
      <c r="E3341" s="14" t="n">
        <v>45034</v>
      </c>
      <c r="F3341" s="14" t="n">
        <v>45042</v>
      </c>
      <c r="G3341" s="0" t="n">
        <v>317</v>
      </c>
      <c r="H3341" s="0" t="n">
        <v>140</v>
      </c>
      <c r="I3341" s="0" t="n">
        <v>263</v>
      </c>
      <c r="J3341" s="0" t="n">
        <v>1993</v>
      </c>
      <c r="K3341" s="0" t="n">
        <v>2388</v>
      </c>
      <c r="L3341" s="15" t="s">
        <v>82</v>
      </c>
      <c r="M3341" s="0" t="n">
        <v>8</v>
      </c>
      <c r="N3341" s="16" t="n">
        <f aca="false">I3341*K3341</f>
        <v>628044</v>
      </c>
      <c r="O3341" s="16" t="n">
        <f aca="false">I3341*(K3341-J3341)</f>
        <v>103885</v>
      </c>
      <c r="P3341" s="15" t="n">
        <f aca="false">K3341-J3341</f>
        <v>395</v>
      </c>
      <c r="Q3341" s="0" t="str">
        <f aca="false">IF(G3341=0,"Out of stock",IF(G3341&lt;H3341,"Understocked",IF(G3341&gt;Summary!$B$6*H3341,"Overstocked","Healthy")))</f>
        <v>Healthy</v>
      </c>
      <c r="R3341" s="0" t="str">
        <f aca="false">IF(I3341&gt;=Summary!$B$7,"Fast",IF(I3341&lt;Summary!$B$8,"Slow","Medium"))</f>
        <v>Fast</v>
      </c>
      <c r="S3341" s="15" t="n">
        <f aca="false">IF(M3341&gt;Summary!$B$5,1,0)</f>
        <v>1</v>
      </c>
      <c r="T3341" s="16" t="n">
        <f aca="false">IF(Q3341="Overstocked",(G3341-Summary!$B$6*H3341)*J3341,0)</f>
        <v>0</v>
      </c>
    </row>
    <row r="3342" customFormat="false" ht="15" hidden="false" customHeight="false" outlineLevel="0" collapsed="false">
      <c r="A3342" s="0" t="s">
        <v>3440</v>
      </c>
      <c r="B3342" s="0" t="s">
        <v>123</v>
      </c>
      <c r="C3342" s="0" t="s">
        <v>104</v>
      </c>
      <c r="D3342" s="0" t="s">
        <v>92</v>
      </c>
      <c r="E3342" s="14" t="n">
        <v>45167</v>
      </c>
      <c r="F3342" s="14" t="n">
        <v>45172</v>
      </c>
      <c r="G3342" s="0" t="n">
        <v>48</v>
      </c>
      <c r="H3342" s="0" t="n">
        <v>70</v>
      </c>
      <c r="I3342" s="0" t="n">
        <v>237</v>
      </c>
      <c r="J3342" s="0" t="n">
        <v>1844</v>
      </c>
      <c r="K3342" s="0" t="n">
        <v>2209</v>
      </c>
      <c r="L3342" s="15" t="s">
        <v>87</v>
      </c>
      <c r="M3342" s="0" t="n">
        <v>5</v>
      </c>
      <c r="N3342" s="16" t="n">
        <f aca="false">I3342*K3342</f>
        <v>523533</v>
      </c>
      <c r="O3342" s="16" t="n">
        <f aca="false">I3342*(K3342-J3342)</f>
        <v>86505</v>
      </c>
      <c r="P3342" s="15" t="n">
        <f aca="false">K3342-J3342</f>
        <v>365</v>
      </c>
      <c r="Q3342" s="0" t="str">
        <f aca="false">IF(G3342=0,"Out of stock",IF(G3342&lt;H3342,"Understocked",IF(G3342&gt;Summary!$B$6*H3342,"Overstocked","Healthy")))</f>
        <v>Understocked</v>
      </c>
      <c r="R3342" s="0" t="str">
        <f aca="false">IF(I3342&gt;=Summary!$B$7,"Fast",IF(I3342&lt;Summary!$B$8,"Slow","Medium"))</f>
        <v>Fast</v>
      </c>
      <c r="S3342" s="15" t="n">
        <f aca="false">IF(M3342&gt;Summary!$B$5,1,0)</f>
        <v>0</v>
      </c>
      <c r="T3342" s="16" t="n">
        <f aca="false">IF(Q3342="Overstocked",(G3342-Summary!$B$6*H3342)*J3342,0)</f>
        <v>0</v>
      </c>
    </row>
    <row r="3343" customFormat="false" ht="15" hidden="false" customHeight="false" outlineLevel="0" collapsed="false">
      <c r="A3343" s="0" t="s">
        <v>3441</v>
      </c>
      <c r="B3343" s="0" t="s">
        <v>111</v>
      </c>
      <c r="C3343" s="0" t="s">
        <v>85</v>
      </c>
      <c r="D3343" s="0" t="s">
        <v>79</v>
      </c>
      <c r="E3343" s="14" t="n">
        <v>45075</v>
      </c>
      <c r="F3343" s="14" t="n">
        <v>45085</v>
      </c>
      <c r="G3343" s="0" t="n">
        <v>365</v>
      </c>
      <c r="H3343" s="0" t="n">
        <v>145</v>
      </c>
      <c r="I3343" s="0" t="n">
        <v>140</v>
      </c>
      <c r="J3343" s="0" t="n">
        <v>1220</v>
      </c>
      <c r="K3343" s="0" t="n">
        <v>1413</v>
      </c>
      <c r="L3343" s="15" t="s">
        <v>87</v>
      </c>
      <c r="M3343" s="0" t="n">
        <v>10</v>
      </c>
      <c r="N3343" s="16" t="n">
        <f aca="false">I3343*K3343</f>
        <v>197820</v>
      </c>
      <c r="O3343" s="16" t="n">
        <f aca="false">I3343*(K3343-J3343)</f>
        <v>27020</v>
      </c>
      <c r="P3343" s="15" t="n">
        <f aca="false">K3343-J3343</f>
        <v>193</v>
      </c>
      <c r="Q3343" s="0" t="str">
        <f aca="false">IF(G3343=0,"Out of stock",IF(G3343&lt;H3343,"Understocked",IF(G3343&gt;Summary!$B$6*H3343,"Overstocked","Healthy")))</f>
        <v>Healthy</v>
      </c>
      <c r="R3343" s="0" t="str">
        <f aca="false">IF(I3343&gt;=Summary!$B$7,"Fast",IF(I3343&lt;Summary!$B$8,"Slow","Medium"))</f>
        <v>Medium</v>
      </c>
      <c r="S3343" s="15" t="n">
        <f aca="false">IF(M3343&gt;Summary!$B$5,1,0)</f>
        <v>1</v>
      </c>
      <c r="T3343" s="16" t="n">
        <f aca="false">IF(Q3343="Overstocked",(G3343-Summary!$B$6*H3343)*J3343,0)</f>
        <v>0</v>
      </c>
    </row>
    <row r="3344" customFormat="false" ht="15" hidden="false" customHeight="false" outlineLevel="0" collapsed="false">
      <c r="A3344" s="0" t="s">
        <v>3442</v>
      </c>
      <c r="B3344" s="0" t="s">
        <v>123</v>
      </c>
      <c r="C3344" s="0" t="s">
        <v>96</v>
      </c>
      <c r="D3344" s="0" t="s">
        <v>90</v>
      </c>
      <c r="E3344" s="14" t="n">
        <v>45386</v>
      </c>
      <c r="F3344" s="14" t="n">
        <v>45396</v>
      </c>
      <c r="G3344" s="0" t="n">
        <v>434</v>
      </c>
      <c r="H3344" s="0" t="n">
        <v>80</v>
      </c>
      <c r="I3344" s="0" t="n">
        <v>269</v>
      </c>
      <c r="J3344" s="0" t="n">
        <v>1237</v>
      </c>
      <c r="K3344" s="0" t="n">
        <v>1404</v>
      </c>
      <c r="L3344" s="15" t="s">
        <v>87</v>
      </c>
      <c r="M3344" s="0" t="n">
        <v>10</v>
      </c>
      <c r="N3344" s="16" t="n">
        <f aca="false">I3344*K3344</f>
        <v>377676</v>
      </c>
      <c r="O3344" s="16" t="n">
        <f aca="false">I3344*(K3344-J3344)</f>
        <v>44923</v>
      </c>
      <c r="P3344" s="15" t="n">
        <f aca="false">K3344-J3344</f>
        <v>167</v>
      </c>
      <c r="Q3344" s="0" t="str">
        <f aca="false">IF(G3344=0,"Out of stock",IF(G3344&lt;H3344,"Understocked",IF(G3344&gt;Summary!$B$6*H3344,"Overstocked","Healthy")))</f>
        <v>Overstocked</v>
      </c>
      <c r="R3344" s="0" t="str">
        <f aca="false">IF(I3344&gt;=Summary!$B$7,"Fast",IF(I3344&lt;Summary!$B$8,"Slow","Medium"))</f>
        <v>Fast</v>
      </c>
      <c r="S3344" s="15" t="n">
        <f aca="false">IF(M3344&gt;Summary!$B$5,1,0)</f>
        <v>1</v>
      </c>
      <c r="T3344" s="16" t="n">
        <f aca="false">IF(Q3344="Overstocked",(G3344-Summary!$B$6*H3344)*J3344,0)</f>
        <v>141018</v>
      </c>
    </row>
    <row r="3345" customFormat="false" ht="15" hidden="false" customHeight="false" outlineLevel="0" collapsed="false">
      <c r="A3345" s="0" t="s">
        <v>3443</v>
      </c>
      <c r="B3345" s="0" t="s">
        <v>101</v>
      </c>
      <c r="C3345" s="0" t="s">
        <v>104</v>
      </c>
      <c r="D3345" s="0" t="s">
        <v>79</v>
      </c>
      <c r="E3345" s="14" t="n">
        <v>45022</v>
      </c>
      <c r="F3345" s="14" t="n">
        <v>45031</v>
      </c>
      <c r="G3345" s="0" t="n">
        <v>62</v>
      </c>
      <c r="H3345" s="0" t="n">
        <v>113</v>
      </c>
      <c r="I3345" s="0" t="n">
        <v>183</v>
      </c>
      <c r="J3345" s="0" t="n">
        <v>1554</v>
      </c>
      <c r="K3345" s="0" t="n">
        <v>2001</v>
      </c>
      <c r="L3345" s="15" t="s">
        <v>80</v>
      </c>
      <c r="M3345" s="0" t="n">
        <v>9</v>
      </c>
      <c r="N3345" s="16" t="n">
        <f aca="false">I3345*K3345</f>
        <v>366183</v>
      </c>
      <c r="O3345" s="16" t="n">
        <f aca="false">I3345*(K3345-J3345)</f>
        <v>81801</v>
      </c>
      <c r="P3345" s="15" t="n">
        <f aca="false">K3345-J3345</f>
        <v>447</v>
      </c>
      <c r="Q3345" s="0" t="str">
        <f aca="false">IF(G3345=0,"Out of stock",IF(G3345&lt;H3345,"Understocked",IF(G3345&gt;Summary!$B$6*H3345,"Overstocked","Healthy")))</f>
        <v>Understocked</v>
      </c>
      <c r="R3345" s="0" t="str">
        <f aca="false">IF(I3345&gt;=Summary!$B$7,"Fast",IF(I3345&lt;Summary!$B$8,"Slow","Medium"))</f>
        <v>Medium</v>
      </c>
      <c r="S3345" s="15" t="n">
        <f aca="false">IF(M3345&gt;Summary!$B$5,1,0)</f>
        <v>1</v>
      </c>
      <c r="T3345" s="16" t="n">
        <f aca="false">IF(Q3345="Overstocked",(G3345-Summary!$B$6*H3345)*J3345,0)</f>
        <v>0</v>
      </c>
    </row>
    <row r="3346" customFormat="false" ht="15" hidden="false" customHeight="false" outlineLevel="0" collapsed="false">
      <c r="A3346" s="0" t="s">
        <v>3444</v>
      </c>
      <c r="B3346" s="0" t="s">
        <v>107</v>
      </c>
      <c r="C3346" s="0" t="s">
        <v>104</v>
      </c>
      <c r="D3346" s="0" t="s">
        <v>90</v>
      </c>
      <c r="E3346" s="14" t="n">
        <v>45360</v>
      </c>
      <c r="F3346" s="14" t="n">
        <v>45365</v>
      </c>
      <c r="G3346" s="0" t="n">
        <v>50</v>
      </c>
      <c r="H3346" s="0" t="n">
        <v>122</v>
      </c>
      <c r="I3346" s="0" t="n">
        <v>179</v>
      </c>
      <c r="J3346" s="0" t="n">
        <v>694</v>
      </c>
      <c r="K3346" s="0" t="n">
        <v>1036</v>
      </c>
      <c r="L3346" s="15" t="s">
        <v>87</v>
      </c>
      <c r="M3346" s="0" t="n">
        <v>5</v>
      </c>
      <c r="N3346" s="16" t="n">
        <f aca="false">I3346*K3346</f>
        <v>185444</v>
      </c>
      <c r="O3346" s="16" t="n">
        <f aca="false">I3346*(K3346-J3346)</f>
        <v>61218</v>
      </c>
      <c r="P3346" s="15" t="n">
        <f aca="false">K3346-J3346</f>
        <v>342</v>
      </c>
      <c r="Q3346" s="0" t="str">
        <f aca="false">IF(G3346=0,"Out of stock",IF(G3346&lt;H3346,"Understocked",IF(G3346&gt;Summary!$B$6*H3346,"Overstocked","Healthy")))</f>
        <v>Understocked</v>
      </c>
      <c r="R3346" s="0" t="str">
        <f aca="false">IF(I3346&gt;=Summary!$B$7,"Fast",IF(I3346&lt;Summary!$B$8,"Slow","Medium"))</f>
        <v>Medium</v>
      </c>
      <c r="S3346" s="15" t="n">
        <f aca="false">IF(M3346&gt;Summary!$B$5,1,0)</f>
        <v>0</v>
      </c>
      <c r="T3346" s="16" t="n">
        <f aca="false">IF(Q3346="Overstocked",(G3346-Summary!$B$6*H3346)*J3346,0)</f>
        <v>0</v>
      </c>
    </row>
    <row r="3347" customFormat="false" ht="15" hidden="false" customHeight="false" outlineLevel="0" collapsed="false">
      <c r="A3347" s="0" t="s">
        <v>3445</v>
      </c>
      <c r="B3347" s="0" t="s">
        <v>123</v>
      </c>
      <c r="C3347" s="0" t="s">
        <v>104</v>
      </c>
      <c r="D3347" s="0" t="s">
        <v>86</v>
      </c>
      <c r="E3347" s="14" t="n">
        <v>45348</v>
      </c>
      <c r="F3347" s="14" t="n">
        <v>45349</v>
      </c>
      <c r="G3347" s="0" t="n">
        <v>262</v>
      </c>
      <c r="H3347" s="0" t="n">
        <v>75</v>
      </c>
      <c r="I3347" s="0" t="n">
        <v>170</v>
      </c>
      <c r="J3347" s="0" t="n">
        <v>685</v>
      </c>
      <c r="K3347" s="0" t="n">
        <v>862</v>
      </c>
      <c r="L3347" s="15" t="s">
        <v>87</v>
      </c>
      <c r="M3347" s="0" t="n">
        <v>1</v>
      </c>
      <c r="N3347" s="16" t="n">
        <f aca="false">I3347*K3347</f>
        <v>146540</v>
      </c>
      <c r="O3347" s="16" t="n">
        <f aca="false">I3347*(K3347-J3347)</f>
        <v>30090</v>
      </c>
      <c r="P3347" s="15" t="n">
        <f aca="false">K3347-J3347</f>
        <v>177</v>
      </c>
      <c r="Q3347" s="0" t="str">
        <f aca="false">IF(G3347=0,"Out of stock",IF(G3347&lt;H3347,"Understocked",IF(G3347&gt;Summary!$B$6*H3347,"Overstocked","Healthy")))</f>
        <v>Healthy</v>
      </c>
      <c r="R3347" s="0" t="str">
        <f aca="false">IF(I3347&gt;=Summary!$B$7,"Fast",IF(I3347&lt;Summary!$B$8,"Slow","Medium"))</f>
        <v>Medium</v>
      </c>
      <c r="S3347" s="15" t="n">
        <f aca="false">IF(M3347&gt;Summary!$B$5,1,0)</f>
        <v>0</v>
      </c>
      <c r="T3347" s="16" t="n">
        <f aca="false">IF(Q3347="Overstocked",(G3347-Summary!$B$6*H3347)*J3347,0)</f>
        <v>0</v>
      </c>
    </row>
    <row r="3348" customFormat="false" ht="15" hidden="false" customHeight="false" outlineLevel="0" collapsed="false">
      <c r="A3348" s="0" t="s">
        <v>3446</v>
      </c>
      <c r="B3348" s="0" t="s">
        <v>95</v>
      </c>
      <c r="C3348" s="0" t="s">
        <v>85</v>
      </c>
      <c r="D3348" s="0" t="s">
        <v>86</v>
      </c>
      <c r="E3348" s="14" t="n">
        <v>45074</v>
      </c>
      <c r="F3348" s="14" t="n">
        <v>45084</v>
      </c>
      <c r="G3348" s="0" t="n">
        <v>372</v>
      </c>
      <c r="H3348" s="0" t="n">
        <v>106</v>
      </c>
      <c r="I3348" s="0" t="n">
        <v>260</v>
      </c>
      <c r="J3348" s="0" t="n">
        <v>379</v>
      </c>
      <c r="K3348" s="0" t="n">
        <v>445</v>
      </c>
      <c r="L3348" s="15" t="s">
        <v>97</v>
      </c>
      <c r="M3348" s="0" t="n">
        <v>10</v>
      </c>
      <c r="N3348" s="16" t="n">
        <f aca="false">I3348*K3348</f>
        <v>115700</v>
      </c>
      <c r="O3348" s="16" t="n">
        <f aca="false">I3348*(K3348-J3348)</f>
        <v>17160</v>
      </c>
      <c r="P3348" s="15" t="n">
        <f aca="false">K3348-J3348</f>
        <v>66</v>
      </c>
      <c r="Q3348" s="0" t="str">
        <f aca="false">IF(G3348=0,"Out of stock",IF(G3348&lt;H3348,"Understocked",IF(G3348&gt;Summary!$B$6*H3348,"Overstocked","Healthy")))</f>
        <v>Healthy</v>
      </c>
      <c r="R3348" s="0" t="str">
        <f aca="false">IF(I3348&gt;=Summary!$B$7,"Fast",IF(I3348&lt;Summary!$B$8,"Slow","Medium"))</f>
        <v>Fast</v>
      </c>
      <c r="S3348" s="15" t="n">
        <f aca="false">IF(M3348&gt;Summary!$B$5,1,0)</f>
        <v>1</v>
      </c>
      <c r="T3348" s="16" t="n">
        <f aca="false">IF(Q3348="Overstocked",(G3348-Summary!$B$6*H3348)*J3348,0)</f>
        <v>0</v>
      </c>
    </row>
    <row r="3349" customFormat="false" ht="15" hidden="false" customHeight="false" outlineLevel="0" collapsed="false">
      <c r="A3349" s="0" t="s">
        <v>3447</v>
      </c>
      <c r="B3349" s="0" t="s">
        <v>95</v>
      </c>
      <c r="C3349" s="0" t="s">
        <v>78</v>
      </c>
      <c r="D3349" s="0" t="s">
        <v>86</v>
      </c>
      <c r="E3349" s="14" t="n">
        <v>45191</v>
      </c>
      <c r="F3349" s="14" t="n">
        <v>45197</v>
      </c>
      <c r="G3349" s="0" t="n">
        <v>82</v>
      </c>
      <c r="H3349" s="0" t="n">
        <v>120</v>
      </c>
      <c r="I3349" s="0" t="n">
        <v>269</v>
      </c>
      <c r="J3349" s="0" t="n">
        <v>1549</v>
      </c>
      <c r="K3349" s="0" t="n">
        <v>1731</v>
      </c>
      <c r="L3349" s="15" t="s">
        <v>87</v>
      </c>
      <c r="M3349" s="0" t="n">
        <v>6</v>
      </c>
      <c r="N3349" s="16" t="n">
        <f aca="false">I3349*K3349</f>
        <v>465639</v>
      </c>
      <c r="O3349" s="16" t="n">
        <f aca="false">I3349*(K3349-J3349)</f>
        <v>48958</v>
      </c>
      <c r="P3349" s="15" t="n">
        <f aca="false">K3349-J3349</f>
        <v>182</v>
      </c>
      <c r="Q3349" s="0" t="str">
        <f aca="false">IF(G3349=0,"Out of stock",IF(G3349&lt;H3349,"Understocked",IF(G3349&gt;Summary!$B$6*H3349,"Overstocked","Healthy")))</f>
        <v>Understocked</v>
      </c>
      <c r="R3349" s="0" t="str">
        <f aca="false">IF(I3349&gt;=Summary!$B$7,"Fast",IF(I3349&lt;Summary!$B$8,"Slow","Medium"))</f>
        <v>Fast</v>
      </c>
      <c r="S3349" s="15" t="n">
        <f aca="false">IF(M3349&gt;Summary!$B$5,1,0)</f>
        <v>0</v>
      </c>
      <c r="T3349" s="16" t="n">
        <f aca="false">IF(Q3349="Overstocked",(G3349-Summary!$B$6*H3349)*J3349,0)</f>
        <v>0</v>
      </c>
    </row>
    <row r="3350" customFormat="false" ht="15" hidden="false" customHeight="false" outlineLevel="0" collapsed="false">
      <c r="A3350" s="0" t="s">
        <v>3448</v>
      </c>
      <c r="B3350" s="0" t="s">
        <v>77</v>
      </c>
      <c r="C3350" s="0" t="s">
        <v>96</v>
      </c>
      <c r="D3350" s="0" t="s">
        <v>102</v>
      </c>
      <c r="E3350" s="14" t="n">
        <v>45025</v>
      </c>
      <c r="F3350" s="14" t="n">
        <v>45032</v>
      </c>
      <c r="G3350" s="0" t="n">
        <v>81</v>
      </c>
      <c r="H3350" s="0" t="n">
        <v>146</v>
      </c>
      <c r="I3350" s="0" t="n">
        <v>53</v>
      </c>
      <c r="J3350" s="0" t="n">
        <v>796</v>
      </c>
      <c r="K3350" s="0" t="n">
        <v>1077</v>
      </c>
      <c r="L3350" s="15" t="s">
        <v>87</v>
      </c>
      <c r="M3350" s="0" t="n">
        <v>7</v>
      </c>
      <c r="N3350" s="16" t="n">
        <f aca="false">I3350*K3350</f>
        <v>57081</v>
      </c>
      <c r="O3350" s="16" t="n">
        <f aca="false">I3350*(K3350-J3350)</f>
        <v>14893</v>
      </c>
      <c r="P3350" s="15" t="n">
        <f aca="false">K3350-J3350</f>
        <v>281</v>
      </c>
      <c r="Q3350" s="0" t="str">
        <f aca="false">IF(G3350=0,"Out of stock",IF(G3350&lt;H3350,"Understocked",IF(G3350&gt;Summary!$B$6*H3350,"Overstocked","Healthy")))</f>
        <v>Understocked</v>
      </c>
      <c r="R3350" s="0" t="str">
        <f aca="false">IF(I3350&gt;=Summary!$B$7,"Fast",IF(I3350&lt;Summary!$B$8,"Slow","Medium"))</f>
        <v>Slow</v>
      </c>
      <c r="S3350" s="15" t="n">
        <f aca="false">IF(M3350&gt;Summary!$B$5,1,0)</f>
        <v>0</v>
      </c>
      <c r="T3350" s="16" t="n">
        <f aca="false">IF(Q3350="Overstocked",(G3350-Summary!$B$6*H3350)*J3350,0)</f>
        <v>0</v>
      </c>
    </row>
    <row r="3351" customFormat="false" ht="15" hidden="false" customHeight="false" outlineLevel="0" collapsed="false">
      <c r="A3351" s="0" t="s">
        <v>3449</v>
      </c>
      <c r="B3351" s="0" t="s">
        <v>115</v>
      </c>
      <c r="C3351" s="0" t="s">
        <v>96</v>
      </c>
      <c r="D3351" s="0" t="s">
        <v>90</v>
      </c>
      <c r="E3351" s="14" t="n">
        <v>45522</v>
      </c>
      <c r="F3351" s="14" t="n">
        <v>45529</v>
      </c>
      <c r="G3351" s="0" t="n">
        <v>10</v>
      </c>
      <c r="H3351" s="0" t="n">
        <v>82</v>
      </c>
      <c r="I3351" s="0" t="n">
        <v>98</v>
      </c>
      <c r="J3351" s="0" t="n">
        <v>1527</v>
      </c>
      <c r="K3351" s="0" t="n">
        <v>1790</v>
      </c>
      <c r="L3351" s="15" t="s">
        <v>97</v>
      </c>
      <c r="M3351" s="0" t="n">
        <v>7</v>
      </c>
      <c r="N3351" s="16" t="n">
        <f aca="false">I3351*K3351</f>
        <v>175420</v>
      </c>
      <c r="O3351" s="16" t="n">
        <f aca="false">I3351*(K3351-J3351)</f>
        <v>25774</v>
      </c>
      <c r="P3351" s="15" t="n">
        <f aca="false">K3351-J3351</f>
        <v>263</v>
      </c>
      <c r="Q3351" s="0" t="str">
        <f aca="false">IF(G3351=0,"Out of stock",IF(G3351&lt;H3351,"Understocked",IF(G3351&gt;Summary!$B$6*H3351,"Overstocked","Healthy")))</f>
        <v>Understocked</v>
      </c>
      <c r="R3351" s="0" t="str">
        <f aca="false">IF(I3351&gt;=Summary!$B$7,"Fast",IF(I3351&lt;Summary!$B$8,"Slow","Medium"))</f>
        <v>Slow</v>
      </c>
      <c r="S3351" s="15" t="n">
        <f aca="false">IF(M3351&gt;Summary!$B$5,1,0)</f>
        <v>0</v>
      </c>
      <c r="T3351" s="16" t="n">
        <f aca="false">IF(Q3351="Overstocked",(G3351-Summary!$B$6*H3351)*J3351,0)</f>
        <v>0</v>
      </c>
    </row>
    <row r="3352" customFormat="false" ht="15" hidden="false" customHeight="false" outlineLevel="0" collapsed="false">
      <c r="A3352" s="0" t="s">
        <v>3450</v>
      </c>
      <c r="B3352" s="0" t="s">
        <v>123</v>
      </c>
      <c r="C3352" s="0" t="s">
        <v>85</v>
      </c>
      <c r="D3352" s="0" t="s">
        <v>102</v>
      </c>
      <c r="E3352" s="14" t="n">
        <v>45127</v>
      </c>
      <c r="F3352" s="14" t="n">
        <v>45132</v>
      </c>
      <c r="G3352" s="0" t="n">
        <v>438</v>
      </c>
      <c r="H3352" s="0" t="n">
        <v>60</v>
      </c>
      <c r="I3352" s="0" t="n">
        <v>26</v>
      </c>
      <c r="J3352" s="0" t="n">
        <v>1876</v>
      </c>
      <c r="K3352" s="0" t="n">
        <v>2141</v>
      </c>
      <c r="L3352" s="15" t="s">
        <v>80</v>
      </c>
      <c r="M3352" s="0" t="n">
        <v>5</v>
      </c>
      <c r="N3352" s="16" t="n">
        <f aca="false">I3352*K3352</f>
        <v>55666</v>
      </c>
      <c r="O3352" s="16" t="n">
        <f aca="false">I3352*(K3352-J3352)</f>
        <v>6890</v>
      </c>
      <c r="P3352" s="15" t="n">
        <f aca="false">K3352-J3352</f>
        <v>265</v>
      </c>
      <c r="Q3352" s="0" t="str">
        <f aca="false">IF(G3352=0,"Out of stock",IF(G3352&lt;H3352,"Understocked",IF(G3352&gt;Summary!$B$6*H3352,"Overstocked","Healthy")))</f>
        <v>Overstocked</v>
      </c>
      <c r="R3352" s="0" t="str">
        <f aca="false">IF(I3352&gt;=Summary!$B$7,"Fast",IF(I3352&lt;Summary!$B$8,"Slow","Medium"))</f>
        <v>Slow</v>
      </c>
      <c r="S3352" s="15" t="n">
        <f aca="false">IF(M3352&gt;Summary!$B$5,1,0)</f>
        <v>0</v>
      </c>
      <c r="T3352" s="16" t="n">
        <f aca="false">IF(Q3352="Overstocked",(G3352-Summary!$B$6*H3352)*J3352,0)</f>
        <v>371448</v>
      </c>
    </row>
    <row r="3353" customFormat="false" ht="15" hidden="false" customHeight="false" outlineLevel="0" collapsed="false">
      <c r="A3353" s="0" t="s">
        <v>3451</v>
      </c>
      <c r="B3353" s="0" t="s">
        <v>101</v>
      </c>
      <c r="C3353" s="0" t="s">
        <v>96</v>
      </c>
      <c r="D3353" s="0" t="s">
        <v>102</v>
      </c>
      <c r="E3353" s="14" t="n">
        <v>45338</v>
      </c>
      <c r="F3353" s="14" t="n">
        <v>45348</v>
      </c>
      <c r="G3353" s="0" t="n">
        <v>430</v>
      </c>
      <c r="H3353" s="0" t="n">
        <v>147</v>
      </c>
      <c r="I3353" s="0" t="n">
        <v>98</v>
      </c>
      <c r="J3353" s="0" t="n">
        <v>1363</v>
      </c>
      <c r="K3353" s="0" t="n">
        <v>1848</v>
      </c>
      <c r="L3353" s="15" t="s">
        <v>82</v>
      </c>
      <c r="M3353" s="0" t="n">
        <v>10</v>
      </c>
      <c r="N3353" s="16" t="n">
        <f aca="false">I3353*K3353</f>
        <v>181104</v>
      </c>
      <c r="O3353" s="16" t="n">
        <f aca="false">I3353*(K3353-J3353)</f>
        <v>47530</v>
      </c>
      <c r="P3353" s="15" t="n">
        <f aca="false">K3353-J3353</f>
        <v>485</v>
      </c>
      <c r="Q3353" s="0" t="str">
        <f aca="false">IF(G3353=0,"Out of stock",IF(G3353&lt;H3353,"Understocked",IF(G3353&gt;Summary!$B$6*H3353,"Overstocked","Healthy")))</f>
        <v>Healthy</v>
      </c>
      <c r="R3353" s="0" t="str">
        <f aca="false">IF(I3353&gt;=Summary!$B$7,"Fast",IF(I3353&lt;Summary!$B$8,"Slow","Medium"))</f>
        <v>Slow</v>
      </c>
      <c r="S3353" s="15" t="n">
        <f aca="false">IF(M3353&gt;Summary!$B$5,1,0)</f>
        <v>1</v>
      </c>
      <c r="T3353" s="16" t="n">
        <f aca="false">IF(Q3353="Overstocked",(G3353-Summary!$B$6*H3353)*J3353,0)</f>
        <v>0</v>
      </c>
    </row>
    <row r="3354" customFormat="false" ht="15" hidden="false" customHeight="false" outlineLevel="0" collapsed="false">
      <c r="A3354" s="0" t="s">
        <v>3452</v>
      </c>
      <c r="B3354" s="0" t="s">
        <v>107</v>
      </c>
      <c r="C3354" s="0" t="s">
        <v>85</v>
      </c>
      <c r="D3354" s="0" t="s">
        <v>79</v>
      </c>
      <c r="E3354" s="14" t="n">
        <v>45442</v>
      </c>
      <c r="F3354" s="14" t="n">
        <v>45448</v>
      </c>
      <c r="G3354" s="0" t="n">
        <v>15</v>
      </c>
      <c r="H3354" s="0" t="n">
        <v>58</v>
      </c>
      <c r="I3354" s="0" t="n">
        <v>149</v>
      </c>
      <c r="J3354" s="0" t="n">
        <v>843</v>
      </c>
      <c r="K3354" s="0" t="n">
        <v>999</v>
      </c>
      <c r="L3354" s="15" t="s">
        <v>93</v>
      </c>
      <c r="M3354" s="0" t="n">
        <v>6</v>
      </c>
      <c r="N3354" s="16" t="n">
        <f aca="false">I3354*K3354</f>
        <v>148851</v>
      </c>
      <c r="O3354" s="16" t="n">
        <f aca="false">I3354*(K3354-J3354)</f>
        <v>23244</v>
      </c>
      <c r="P3354" s="15" t="n">
        <f aca="false">K3354-J3354</f>
        <v>156</v>
      </c>
      <c r="Q3354" s="0" t="str">
        <f aca="false">IF(G3354=0,"Out of stock",IF(G3354&lt;H3354,"Understocked",IF(G3354&gt;Summary!$B$6*H3354,"Overstocked","Healthy")))</f>
        <v>Understocked</v>
      </c>
      <c r="R3354" s="0" t="str">
        <f aca="false">IF(I3354&gt;=Summary!$B$7,"Fast",IF(I3354&lt;Summary!$B$8,"Slow","Medium"))</f>
        <v>Medium</v>
      </c>
      <c r="S3354" s="15" t="n">
        <f aca="false">IF(M3354&gt;Summary!$B$5,1,0)</f>
        <v>0</v>
      </c>
      <c r="T3354" s="16" t="n">
        <f aca="false">IF(Q3354="Overstocked",(G3354-Summary!$B$6*H3354)*J3354,0)</f>
        <v>0</v>
      </c>
    </row>
    <row r="3355" customFormat="false" ht="15" hidden="false" customHeight="false" outlineLevel="0" collapsed="false">
      <c r="A3355" s="0" t="s">
        <v>3453</v>
      </c>
      <c r="B3355" s="0" t="s">
        <v>84</v>
      </c>
      <c r="C3355" s="0" t="s">
        <v>85</v>
      </c>
      <c r="D3355" s="0" t="s">
        <v>79</v>
      </c>
      <c r="E3355" s="14" t="n">
        <v>45417</v>
      </c>
      <c r="F3355" s="14" t="n">
        <v>45425</v>
      </c>
      <c r="G3355" s="0" t="n">
        <v>20</v>
      </c>
      <c r="H3355" s="0" t="n">
        <v>111</v>
      </c>
      <c r="I3355" s="0" t="n">
        <v>50</v>
      </c>
      <c r="J3355" s="0" t="n">
        <v>678</v>
      </c>
      <c r="K3355" s="0" t="n">
        <v>1128</v>
      </c>
      <c r="L3355" s="15" t="s">
        <v>80</v>
      </c>
      <c r="M3355" s="0" t="n">
        <v>8</v>
      </c>
      <c r="N3355" s="16" t="n">
        <f aca="false">I3355*K3355</f>
        <v>56400</v>
      </c>
      <c r="O3355" s="16" t="n">
        <f aca="false">I3355*(K3355-J3355)</f>
        <v>22500</v>
      </c>
      <c r="P3355" s="15" t="n">
        <f aca="false">K3355-J3355</f>
        <v>450</v>
      </c>
      <c r="Q3355" s="0" t="str">
        <f aca="false">IF(G3355=0,"Out of stock",IF(G3355&lt;H3355,"Understocked",IF(G3355&gt;Summary!$B$6*H3355,"Overstocked","Healthy")))</f>
        <v>Understocked</v>
      </c>
      <c r="R3355" s="0" t="str">
        <f aca="false">IF(I3355&gt;=Summary!$B$7,"Fast",IF(I3355&lt;Summary!$B$8,"Slow","Medium"))</f>
        <v>Slow</v>
      </c>
      <c r="S3355" s="15" t="n">
        <f aca="false">IF(M3355&gt;Summary!$B$5,1,0)</f>
        <v>1</v>
      </c>
      <c r="T3355" s="16" t="n">
        <f aca="false">IF(Q3355="Overstocked",(G3355-Summary!$B$6*H3355)*J3355,0)</f>
        <v>0</v>
      </c>
    </row>
    <row r="3356" customFormat="false" ht="15" hidden="false" customHeight="false" outlineLevel="0" collapsed="false">
      <c r="A3356" s="0" t="s">
        <v>3454</v>
      </c>
      <c r="B3356" s="0" t="s">
        <v>101</v>
      </c>
      <c r="C3356" s="0" t="s">
        <v>78</v>
      </c>
      <c r="D3356" s="0" t="s">
        <v>90</v>
      </c>
      <c r="E3356" s="14" t="n">
        <v>45030</v>
      </c>
      <c r="F3356" s="14" t="n">
        <v>45031</v>
      </c>
      <c r="G3356" s="0" t="n">
        <v>500</v>
      </c>
      <c r="H3356" s="0" t="n">
        <v>58</v>
      </c>
      <c r="I3356" s="0" t="n">
        <v>118</v>
      </c>
      <c r="J3356" s="0" t="n">
        <v>1705</v>
      </c>
      <c r="K3356" s="0" t="n">
        <v>1978</v>
      </c>
      <c r="L3356" s="15" t="s">
        <v>80</v>
      </c>
      <c r="M3356" s="0" t="n">
        <v>1</v>
      </c>
      <c r="N3356" s="16" t="n">
        <f aca="false">I3356*K3356</f>
        <v>233404</v>
      </c>
      <c r="O3356" s="16" t="n">
        <f aca="false">I3356*(K3356-J3356)</f>
        <v>32214</v>
      </c>
      <c r="P3356" s="15" t="n">
        <f aca="false">K3356-J3356</f>
        <v>273</v>
      </c>
      <c r="Q3356" s="0" t="str">
        <f aca="false">IF(G3356=0,"Out of stock",IF(G3356&lt;H3356,"Understocked",IF(G3356&gt;Summary!$B$6*H3356,"Overstocked","Healthy")))</f>
        <v>Overstocked</v>
      </c>
      <c r="R3356" s="0" t="str">
        <f aca="false">IF(I3356&gt;=Summary!$B$7,"Fast",IF(I3356&lt;Summary!$B$8,"Slow","Medium"))</f>
        <v>Medium</v>
      </c>
      <c r="S3356" s="15" t="n">
        <f aca="false">IF(M3356&gt;Summary!$B$5,1,0)</f>
        <v>0</v>
      </c>
      <c r="T3356" s="16" t="n">
        <f aca="false">IF(Q3356="Overstocked",(G3356-Summary!$B$6*H3356)*J3356,0)</f>
        <v>456940</v>
      </c>
    </row>
    <row r="3357" customFormat="false" ht="15" hidden="false" customHeight="false" outlineLevel="0" collapsed="false">
      <c r="A3357" s="0" t="s">
        <v>3455</v>
      </c>
      <c r="B3357" s="0" t="s">
        <v>115</v>
      </c>
      <c r="C3357" s="0" t="s">
        <v>104</v>
      </c>
      <c r="D3357" s="0" t="s">
        <v>90</v>
      </c>
      <c r="E3357" s="14" t="n">
        <v>45515</v>
      </c>
      <c r="F3357" s="14" t="n">
        <v>45522</v>
      </c>
      <c r="G3357" s="0" t="n">
        <v>153</v>
      </c>
      <c r="H3357" s="0" t="n">
        <v>120</v>
      </c>
      <c r="I3357" s="0" t="n">
        <v>19</v>
      </c>
      <c r="J3357" s="0" t="n">
        <v>1419</v>
      </c>
      <c r="K3357" s="0" t="n">
        <v>1880</v>
      </c>
      <c r="L3357" s="15" t="s">
        <v>97</v>
      </c>
      <c r="M3357" s="0" t="n">
        <v>7</v>
      </c>
      <c r="N3357" s="16" t="n">
        <f aca="false">I3357*K3357</f>
        <v>35720</v>
      </c>
      <c r="O3357" s="16" t="n">
        <f aca="false">I3357*(K3357-J3357)</f>
        <v>8759</v>
      </c>
      <c r="P3357" s="15" t="n">
        <f aca="false">K3357-J3357</f>
        <v>461</v>
      </c>
      <c r="Q3357" s="0" t="str">
        <f aca="false">IF(G3357=0,"Out of stock",IF(G3357&lt;H3357,"Understocked",IF(G3357&gt;Summary!$B$6*H3357,"Overstocked","Healthy")))</f>
        <v>Healthy</v>
      </c>
      <c r="R3357" s="0" t="str">
        <f aca="false">IF(I3357&gt;=Summary!$B$7,"Fast",IF(I3357&lt;Summary!$B$8,"Slow","Medium"))</f>
        <v>Slow</v>
      </c>
      <c r="S3357" s="15" t="n">
        <f aca="false">IF(M3357&gt;Summary!$B$5,1,0)</f>
        <v>0</v>
      </c>
      <c r="T3357" s="16" t="n">
        <f aca="false">IF(Q3357="Overstocked",(G3357-Summary!$B$6*H3357)*J3357,0)</f>
        <v>0</v>
      </c>
    </row>
    <row r="3358" customFormat="false" ht="15" hidden="false" customHeight="false" outlineLevel="0" collapsed="false">
      <c r="A3358" s="0" t="s">
        <v>3456</v>
      </c>
      <c r="B3358" s="0" t="s">
        <v>111</v>
      </c>
      <c r="C3358" s="0" t="s">
        <v>96</v>
      </c>
      <c r="D3358" s="0" t="s">
        <v>86</v>
      </c>
      <c r="E3358" s="14" t="n">
        <v>44949</v>
      </c>
      <c r="F3358" s="14" t="n">
        <v>44959</v>
      </c>
      <c r="G3358" s="0" t="n">
        <v>260</v>
      </c>
      <c r="H3358" s="0" t="n">
        <v>81</v>
      </c>
      <c r="I3358" s="0" t="n">
        <v>145</v>
      </c>
      <c r="J3358" s="0" t="n">
        <v>841</v>
      </c>
      <c r="K3358" s="0" t="n">
        <v>941</v>
      </c>
      <c r="L3358" s="15" t="s">
        <v>87</v>
      </c>
      <c r="M3358" s="0" t="n">
        <v>10</v>
      </c>
      <c r="N3358" s="16" t="n">
        <f aca="false">I3358*K3358</f>
        <v>136445</v>
      </c>
      <c r="O3358" s="16" t="n">
        <f aca="false">I3358*(K3358-J3358)</f>
        <v>14500</v>
      </c>
      <c r="P3358" s="15" t="n">
        <f aca="false">K3358-J3358</f>
        <v>100</v>
      </c>
      <c r="Q3358" s="0" t="str">
        <f aca="false">IF(G3358=0,"Out of stock",IF(G3358&lt;H3358,"Understocked",IF(G3358&gt;Summary!$B$6*H3358,"Overstocked","Healthy")))</f>
        <v>Healthy</v>
      </c>
      <c r="R3358" s="0" t="str">
        <f aca="false">IF(I3358&gt;=Summary!$B$7,"Fast",IF(I3358&lt;Summary!$B$8,"Slow","Medium"))</f>
        <v>Medium</v>
      </c>
      <c r="S3358" s="15" t="n">
        <f aca="false">IF(M3358&gt;Summary!$B$5,1,0)</f>
        <v>1</v>
      </c>
      <c r="T3358" s="16" t="n">
        <f aca="false">IF(Q3358="Overstocked",(G3358-Summary!$B$6*H3358)*J3358,0)</f>
        <v>0</v>
      </c>
    </row>
    <row r="3359" customFormat="false" ht="15" hidden="false" customHeight="false" outlineLevel="0" collapsed="false">
      <c r="A3359" s="0" t="s">
        <v>3457</v>
      </c>
      <c r="B3359" s="0" t="s">
        <v>77</v>
      </c>
      <c r="C3359" s="0" t="s">
        <v>78</v>
      </c>
      <c r="D3359" s="0" t="s">
        <v>79</v>
      </c>
      <c r="E3359" s="14" t="n">
        <v>45371</v>
      </c>
      <c r="F3359" s="14" t="n">
        <v>45381</v>
      </c>
      <c r="G3359" s="0" t="n">
        <v>199</v>
      </c>
      <c r="H3359" s="0" t="n">
        <v>59</v>
      </c>
      <c r="I3359" s="0" t="n">
        <v>30</v>
      </c>
      <c r="J3359" s="0" t="n">
        <v>749</v>
      </c>
      <c r="K3359" s="0" t="n">
        <v>1238</v>
      </c>
      <c r="L3359" s="15" t="s">
        <v>82</v>
      </c>
      <c r="M3359" s="0" t="n">
        <v>10</v>
      </c>
      <c r="N3359" s="16" t="n">
        <f aca="false">I3359*K3359</f>
        <v>37140</v>
      </c>
      <c r="O3359" s="16" t="n">
        <f aca="false">I3359*(K3359-J3359)</f>
        <v>14670</v>
      </c>
      <c r="P3359" s="15" t="n">
        <f aca="false">K3359-J3359</f>
        <v>489</v>
      </c>
      <c r="Q3359" s="0" t="str">
        <f aca="false">IF(G3359=0,"Out of stock",IF(G3359&lt;H3359,"Understocked",IF(G3359&gt;Summary!$B$6*H3359,"Overstocked","Healthy")))</f>
        <v>Healthy</v>
      </c>
      <c r="R3359" s="0" t="str">
        <f aca="false">IF(I3359&gt;=Summary!$B$7,"Fast",IF(I3359&lt;Summary!$B$8,"Slow","Medium"))</f>
        <v>Slow</v>
      </c>
      <c r="S3359" s="15" t="n">
        <f aca="false">IF(M3359&gt;Summary!$B$5,1,0)</f>
        <v>1</v>
      </c>
      <c r="T3359" s="16" t="n">
        <f aca="false">IF(Q3359="Overstocked",(G3359-Summary!$B$6*H3359)*J3359,0)</f>
        <v>0</v>
      </c>
    </row>
    <row r="3360" customFormat="false" ht="15" hidden="false" customHeight="false" outlineLevel="0" collapsed="false">
      <c r="A3360" s="0" t="s">
        <v>3458</v>
      </c>
      <c r="B3360" s="0" t="s">
        <v>89</v>
      </c>
      <c r="C3360" s="0" t="s">
        <v>104</v>
      </c>
      <c r="D3360" s="0" t="s">
        <v>102</v>
      </c>
      <c r="E3360" s="14" t="n">
        <v>44954</v>
      </c>
      <c r="F3360" s="14" t="n">
        <v>44957</v>
      </c>
      <c r="G3360" s="0" t="n">
        <v>321</v>
      </c>
      <c r="H3360" s="0" t="n">
        <v>119</v>
      </c>
      <c r="I3360" s="0" t="n">
        <v>72</v>
      </c>
      <c r="J3360" s="0" t="n">
        <v>518</v>
      </c>
      <c r="K3360" s="0" t="n">
        <v>973</v>
      </c>
      <c r="L3360" s="15" t="s">
        <v>93</v>
      </c>
      <c r="M3360" s="0" t="n">
        <v>3</v>
      </c>
      <c r="N3360" s="16" t="n">
        <f aca="false">I3360*K3360</f>
        <v>70056</v>
      </c>
      <c r="O3360" s="16" t="n">
        <f aca="false">I3360*(K3360-J3360)</f>
        <v>32760</v>
      </c>
      <c r="P3360" s="15" t="n">
        <f aca="false">K3360-J3360</f>
        <v>455</v>
      </c>
      <c r="Q3360" s="0" t="str">
        <f aca="false">IF(G3360=0,"Out of stock",IF(G3360&lt;H3360,"Understocked",IF(G3360&gt;Summary!$B$6*H3360,"Overstocked","Healthy")))</f>
        <v>Healthy</v>
      </c>
      <c r="R3360" s="0" t="str">
        <f aca="false">IF(I3360&gt;=Summary!$B$7,"Fast",IF(I3360&lt;Summary!$B$8,"Slow","Medium"))</f>
        <v>Slow</v>
      </c>
      <c r="S3360" s="15" t="n">
        <f aca="false">IF(M3360&gt;Summary!$B$5,1,0)</f>
        <v>0</v>
      </c>
      <c r="T3360" s="16" t="n">
        <f aca="false">IF(Q3360="Overstocked",(G3360-Summary!$B$6*H3360)*J3360,0)</f>
        <v>0</v>
      </c>
    </row>
    <row r="3361" customFormat="false" ht="15" hidden="false" customHeight="false" outlineLevel="0" collapsed="false">
      <c r="A3361" s="0" t="s">
        <v>3459</v>
      </c>
      <c r="B3361" s="0" t="s">
        <v>123</v>
      </c>
      <c r="C3361" s="0" t="s">
        <v>85</v>
      </c>
      <c r="D3361" s="0" t="s">
        <v>79</v>
      </c>
      <c r="E3361" s="14" t="n">
        <v>45065</v>
      </c>
      <c r="F3361" s="14" t="n">
        <v>45070</v>
      </c>
      <c r="G3361" s="0" t="n">
        <v>220</v>
      </c>
      <c r="H3361" s="0" t="n">
        <v>119</v>
      </c>
      <c r="I3361" s="0" t="n">
        <v>34</v>
      </c>
      <c r="J3361" s="0" t="n">
        <v>1929</v>
      </c>
      <c r="K3361" s="0" t="n">
        <v>2270</v>
      </c>
      <c r="L3361" s="15" t="s">
        <v>82</v>
      </c>
      <c r="M3361" s="0" t="n">
        <v>5</v>
      </c>
      <c r="N3361" s="16" t="n">
        <f aca="false">I3361*K3361</f>
        <v>77180</v>
      </c>
      <c r="O3361" s="16" t="n">
        <f aca="false">I3361*(K3361-J3361)</f>
        <v>11594</v>
      </c>
      <c r="P3361" s="15" t="n">
        <f aca="false">K3361-J3361</f>
        <v>341</v>
      </c>
      <c r="Q3361" s="0" t="str">
        <f aca="false">IF(G3361=0,"Out of stock",IF(G3361&lt;H3361,"Understocked",IF(G3361&gt;Summary!$B$6*H3361,"Overstocked","Healthy")))</f>
        <v>Healthy</v>
      </c>
      <c r="R3361" s="0" t="str">
        <f aca="false">IF(I3361&gt;=Summary!$B$7,"Fast",IF(I3361&lt;Summary!$B$8,"Slow","Medium"))</f>
        <v>Slow</v>
      </c>
      <c r="S3361" s="15" t="n">
        <f aca="false">IF(M3361&gt;Summary!$B$5,1,0)</f>
        <v>0</v>
      </c>
      <c r="T3361" s="16" t="n">
        <f aca="false">IF(Q3361="Overstocked",(G3361-Summary!$B$6*H3361)*J3361,0)</f>
        <v>0</v>
      </c>
    </row>
    <row r="3362" customFormat="false" ht="15" hidden="false" customHeight="false" outlineLevel="0" collapsed="false">
      <c r="A3362" s="0" t="s">
        <v>3460</v>
      </c>
      <c r="B3362" s="0" t="s">
        <v>123</v>
      </c>
      <c r="C3362" s="0" t="s">
        <v>78</v>
      </c>
      <c r="D3362" s="0" t="s">
        <v>102</v>
      </c>
      <c r="E3362" s="14" t="n">
        <v>45258</v>
      </c>
      <c r="F3362" s="14" t="n">
        <v>45268</v>
      </c>
      <c r="G3362" s="0" t="n">
        <v>60</v>
      </c>
      <c r="H3362" s="0" t="n">
        <v>105</v>
      </c>
      <c r="I3362" s="0" t="n">
        <v>229</v>
      </c>
      <c r="J3362" s="0" t="n">
        <v>1377</v>
      </c>
      <c r="K3362" s="0" t="n">
        <v>1533</v>
      </c>
      <c r="L3362" s="15" t="s">
        <v>87</v>
      </c>
      <c r="M3362" s="0" t="n">
        <v>10</v>
      </c>
      <c r="N3362" s="16" t="n">
        <f aca="false">I3362*K3362</f>
        <v>351057</v>
      </c>
      <c r="O3362" s="16" t="n">
        <f aca="false">I3362*(K3362-J3362)</f>
        <v>35724</v>
      </c>
      <c r="P3362" s="15" t="n">
        <f aca="false">K3362-J3362</f>
        <v>156</v>
      </c>
      <c r="Q3362" s="0" t="str">
        <f aca="false">IF(G3362=0,"Out of stock",IF(G3362&lt;H3362,"Understocked",IF(G3362&gt;Summary!$B$6*H3362,"Overstocked","Healthy")))</f>
        <v>Understocked</v>
      </c>
      <c r="R3362" s="0" t="str">
        <f aca="false">IF(I3362&gt;=Summary!$B$7,"Fast",IF(I3362&lt;Summary!$B$8,"Slow","Medium"))</f>
        <v>Fast</v>
      </c>
      <c r="S3362" s="15" t="n">
        <f aca="false">IF(M3362&gt;Summary!$B$5,1,0)</f>
        <v>1</v>
      </c>
      <c r="T3362" s="16" t="n">
        <f aca="false">IF(Q3362="Overstocked",(G3362-Summary!$B$6*H3362)*J3362,0)</f>
        <v>0</v>
      </c>
    </row>
    <row r="3363" customFormat="false" ht="15" hidden="false" customHeight="false" outlineLevel="0" collapsed="false">
      <c r="A3363" s="0" t="s">
        <v>3461</v>
      </c>
      <c r="B3363" s="0" t="s">
        <v>84</v>
      </c>
      <c r="C3363" s="0" t="s">
        <v>78</v>
      </c>
      <c r="D3363" s="0" t="s">
        <v>86</v>
      </c>
      <c r="E3363" s="14" t="n">
        <v>45015</v>
      </c>
      <c r="F3363" s="14" t="n">
        <v>45019</v>
      </c>
      <c r="G3363" s="0" t="n">
        <v>32</v>
      </c>
      <c r="H3363" s="0" t="n">
        <v>107</v>
      </c>
      <c r="I3363" s="0" t="n">
        <v>184</v>
      </c>
      <c r="J3363" s="0" t="n">
        <v>290</v>
      </c>
      <c r="K3363" s="0" t="n">
        <v>614</v>
      </c>
      <c r="L3363" s="15" t="s">
        <v>87</v>
      </c>
      <c r="M3363" s="0" t="n">
        <v>4</v>
      </c>
      <c r="N3363" s="16" t="n">
        <f aca="false">I3363*K3363</f>
        <v>112976</v>
      </c>
      <c r="O3363" s="16" t="n">
        <f aca="false">I3363*(K3363-J3363)</f>
        <v>59616</v>
      </c>
      <c r="P3363" s="15" t="n">
        <f aca="false">K3363-J3363</f>
        <v>324</v>
      </c>
      <c r="Q3363" s="0" t="str">
        <f aca="false">IF(G3363=0,"Out of stock",IF(G3363&lt;H3363,"Understocked",IF(G3363&gt;Summary!$B$6*H3363,"Overstocked","Healthy")))</f>
        <v>Understocked</v>
      </c>
      <c r="R3363" s="0" t="str">
        <f aca="false">IF(I3363&gt;=Summary!$B$7,"Fast",IF(I3363&lt;Summary!$B$8,"Slow","Medium"))</f>
        <v>Medium</v>
      </c>
      <c r="S3363" s="15" t="n">
        <f aca="false">IF(M3363&gt;Summary!$B$5,1,0)</f>
        <v>0</v>
      </c>
      <c r="T3363" s="16" t="n">
        <f aca="false">IF(Q3363="Overstocked",(G3363-Summary!$B$6*H3363)*J3363,0)</f>
        <v>0</v>
      </c>
    </row>
    <row r="3364" customFormat="false" ht="15" hidden="false" customHeight="false" outlineLevel="0" collapsed="false">
      <c r="A3364" s="0" t="s">
        <v>3462</v>
      </c>
      <c r="B3364" s="0" t="s">
        <v>101</v>
      </c>
      <c r="C3364" s="0" t="s">
        <v>85</v>
      </c>
      <c r="D3364" s="0" t="s">
        <v>86</v>
      </c>
      <c r="E3364" s="14" t="n">
        <v>45038</v>
      </c>
      <c r="F3364" s="14" t="n">
        <v>45042</v>
      </c>
      <c r="G3364" s="0" t="n">
        <v>177</v>
      </c>
      <c r="H3364" s="0" t="n">
        <v>103</v>
      </c>
      <c r="I3364" s="0" t="n">
        <v>50</v>
      </c>
      <c r="J3364" s="0" t="n">
        <v>1995</v>
      </c>
      <c r="K3364" s="0" t="n">
        <v>2218</v>
      </c>
      <c r="L3364" s="15" t="s">
        <v>97</v>
      </c>
      <c r="M3364" s="0" t="n">
        <v>4</v>
      </c>
      <c r="N3364" s="16" t="n">
        <f aca="false">I3364*K3364</f>
        <v>110900</v>
      </c>
      <c r="O3364" s="16" t="n">
        <f aca="false">I3364*(K3364-J3364)</f>
        <v>11150</v>
      </c>
      <c r="P3364" s="15" t="n">
        <f aca="false">K3364-J3364</f>
        <v>223</v>
      </c>
      <c r="Q3364" s="0" t="str">
        <f aca="false">IF(G3364=0,"Out of stock",IF(G3364&lt;H3364,"Understocked",IF(G3364&gt;Summary!$B$6*H3364,"Overstocked","Healthy")))</f>
        <v>Healthy</v>
      </c>
      <c r="R3364" s="0" t="str">
        <f aca="false">IF(I3364&gt;=Summary!$B$7,"Fast",IF(I3364&lt;Summary!$B$8,"Slow","Medium"))</f>
        <v>Slow</v>
      </c>
      <c r="S3364" s="15" t="n">
        <f aca="false">IF(M3364&gt;Summary!$B$5,1,0)</f>
        <v>0</v>
      </c>
      <c r="T3364" s="16" t="n">
        <f aca="false">IF(Q3364="Overstocked",(G3364-Summary!$B$6*H3364)*J3364,0)</f>
        <v>0</v>
      </c>
    </row>
    <row r="3365" customFormat="false" ht="15" hidden="false" customHeight="false" outlineLevel="0" collapsed="false">
      <c r="A3365" s="0" t="s">
        <v>3463</v>
      </c>
      <c r="B3365" s="0" t="s">
        <v>123</v>
      </c>
      <c r="C3365" s="0" t="s">
        <v>96</v>
      </c>
      <c r="D3365" s="0" t="s">
        <v>102</v>
      </c>
      <c r="E3365" s="14" t="n">
        <v>45504</v>
      </c>
      <c r="F3365" s="14" t="n">
        <v>45513</v>
      </c>
      <c r="G3365" s="0" t="n">
        <v>261</v>
      </c>
      <c r="H3365" s="0" t="n">
        <v>54</v>
      </c>
      <c r="I3365" s="0" t="n">
        <v>27</v>
      </c>
      <c r="J3365" s="0" t="n">
        <v>1369</v>
      </c>
      <c r="K3365" s="0" t="n">
        <v>1800</v>
      </c>
      <c r="L3365" s="15" t="s">
        <v>87</v>
      </c>
      <c r="M3365" s="0" t="n">
        <v>9</v>
      </c>
      <c r="N3365" s="16" t="n">
        <f aca="false">I3365*K3365</f>
        <v>48600</v>
      </c>
      <c r="O3365" s="16" t="n">
        <f aca="false">I3365*(K3365-J3365)</f>
        <v>11637</v>
      </c>
      <c r="P3365" s="15" t="n">
        <f aca="false">K3365-J3365</f>
        <v>431</v>
      </c>
      <c r="Q3365" s="0" t="str">
        <f aca="false">IF(G3365=0,"Out of stock",IF(G3365&lt;H3365,"Understocked",IF(G3365&gt;Summary!$B$6*H3365,"Overstocked","Healthy")))</f>
        <v>Overstocked</v>
      </c>
      <c r="R3365" s="0" t="str">
        <f aca="false">IF(I3365&gt;=Summary!$B$7,"Fast",IF(I3365&lt;Summary!$B$8,"Slow","Medium"))</f>
        <v>Slow</v>
      </c>
      <c r="S3365" s="15" t="n">
        <f aca="false">IF(M3365&gt;Summary!$B$5,1,0)</f>
        <v>1</v>
      </c>
      <c r="T3365" s="16" t="n">
        <f aca="false">IF(Q3365="Overstocked",(G3365-Summary!$B$6*H3365)*J3365,0)</f>
        <v>61605</v>
      </c>
    </row>
    <row r="3366" customFormat="false" ht="15" hidden="false" customHeight="false" outlineLevel="0" collapsed="false">
      <c r="A3366" s="0" t="s">
        <v>3464</v>
      </c>
      <c r="B3366" s="0" t="s">
        <v>113</v>
      </c>
      <c r="C3366" s="0" t="s">
        <v>104</v>
      </c>
      <c r="D3366" s="0" t="s">
        <v>79</v>
      </c>
      <c r="E3366" s="14" t="n">
        <v>45197</v>
      </c>
      <c r="F3366" s="14" t="n">
        <v>45206</v>
      </c>
      <c r="G3366" s="0" t="n">
        <v>410</v>
      </c>
      <c r="H3366" s="0" t="n">
        <v>84</v>
      </c>
      <c r="I3366" s="0" t="n">
        <v>76</v>
      </c>
      <c r="J3366" s="0" t="n">
        <v>1737</v>
      </c>
      <c r="K3366" s="0" t="n">
        <v>1926</v>
      </c>
      <c r="L3366" s="15" t="s">
        <v>80</v>
      </c>
      <c r="M3366" s="0" t="n">
        <v>9</v>
      </c>
      <c r="N3366" s="16" t="n">
        <f aca="false">I3366*K3366</f>
        <v>146376</v>
      </c>
      <c r="O3366" s="16" t="n">
        <f aca="false">I3366*(K3366-J3366)</f>
        <v>14364</v>
      </c>
      <c r="P3366" s="15" t="n">
        <f aca="false">K3366-J3366</f>
        <v>189</v>
      </c>
      <c r="Q3366" s="0" t="str">
        <f aca="false">IF(G3366=0,"Out of stock",IF(G3366&lt;H3366,"Understocked",IF(G3366&gt;Summary!$B$6*H3366,"Overstocked","Healthy")))</f>
        <v>Overstocked</v>
      </c>
      <c r="R3366" s="0" t="str">
        <f aca="false">IF(I3366&gt;=Summary!$B$7,"Fast",IF(I3366&lt;Summary!$B$8,"Slow","Medium"))</f>
        <v>Slow</v>
      </c>
      <c r="S3366" s="15" t="n">
        <f aca="false">IF(M3366&gt;Summary!$B$5,1,0)</f>
        <v>1</v>
      </c>
      <c r="T3366" s="16" t="n">
        <f aca="false">IF(Q3366="Overstocked",(G3366-Summary!$B$6*H3366)*J3366,0)</f>
        <v>128538</v>
      </c>
    </row>
    <row r="3367" customFormat="false" ht="15" hidden="false" customHeight="false" outlineLevel="0" collapsed="false">
      <c r="A3367" s="0" t="s">
        <v>3465</v>
      </c>
      <c r="B3367" s="0" t="s">
        <v>89</v>
      </c>
      <c r="C3367" s="0" t="s">
        <v>85</v>
      </c>
      <c r="D3367" s="0" t="s">
        <v>79</v>
      </c>
      <c r="E3367" s="14" t="n">
        <v>45307</v>
      </c>
      <c r="F3367" s="14" t="n">
        <v>45312</v>
      </c>
      <c r="G3367" s="0" t="n">
        <v>262</v>
      </c>
      <c r="H3367" s="0" t="n">
        <v>114</v>
      </c>
      <c r="I3367" s="0" t="n">
        <v>29</v>
      </c>
      <c r="J3367" s="0" t="n">
        <v>1165</v>
      </c>
      <c r="K3367" s="0" t="n">
        <v>1584</v>
      </c>
      <c r="L3367" s="15" t="s">
        <v>93</v>
      </c>
      <c r="M3367" s="0" t="n">
        <v>5</v>
      </c>
      <c r="N3367" s="16" t="n">
        <f aca="false">I3367*K3367</f>
        <v>45936</v>
      </c>
      <c r="O3367" s="16" t="n">
        <f aca="false">I3367*(K3367-J3367)</f>
        <v>12151</v>
      </c>
      <c r="P3367" s="15" t="n">
        <f aca="false">K3367-J3367</f>
        <v>419</v>
      </c>
      <c r="Q3367" s="0" t="str">
        <f aca="false">IF(G3367=0,"Out of stock",IF(G3367&lt;H3367,"Understocked",IF(G3367&gt;Summary!$B$6*H3367,"Overstocked","Healthy")))</f>
        <v>Healthy</v>
      </c>
      <c r="R3367" s="0" t="str">
        <f aca="false">IF(I3367&gt;=Summary!$B$7,"Fast",IF(I3367&lt;Summary!$B$8,"Slow","Medium"))</f>
        <v>Slow</v>
      </c>
      <c r="S3367" s="15" t="n">
        <f aca="false">IF(M3367&gt;Summary!$B$5,1,0)</f>
        <v>0</v>
      </c>
      <c r="T3367" s="16" t="n">
        <f aca="false">IF(Q3367="Overstocked",(G3367-Summary!$B$6*H3367)*J3367,0)</f>
        <v>0</v>
      </c>
    </row>
    <row r="3368" customFormat="false" ht="15" hidden="false" customHeight="false" outlineLevel="0" collapsed="false">
      <c r="A3368" s="0" t="s">
        <v>3466</v>
      </c>
      <c r="B3368" s="0" t="s">
        <v>101</v>
      </c>
      <c r="C3368" s="0" t="s">
        <v>96</v>
      </c>
      <c r="D3368" s="0" t="s">
        <v>79</v>
      </c>
      <c r="E3368" s="14" t="n">
        <v>45571</v>
      </c>
      <c r="F3368" s="14" t="n">
        <v>45581</v>
      </c>
      <c r="G3368" s="0" t="n">
        <v>7</v>
      </c>
      <c r="H3368" s="0" t="n">
        <v>147</v>
      </c>
      <c r="I3368" s="0" t="n">
        <v>184</v>
      </c>
      <c r="J3368" s="0" t="n">
        <v>1486</v>
      </c>
      <c r="K3368" s="0" t="n">
        <v>1936</v>
      </c>
      <c r="L3368" s="15" t="s">
        <v>87</v>
      </c>
      <c r="M3368" s="0" t="n">
        <v>10</v>
      </c>
      <c r="N3368" s="16" t="n">
        <f aca="false">I3368*K3368</f>
        <v>356224</v>
      </c>
      <c r="O3368" s="16" t="n">
        <f aca="false">I3368*(K3368-J3368)</f>
        <v>82800</v>
      </c>
      <c r="P3368" s="15" t="n">
        <f aca="false">K3368-J3368</f>
        <v>450</v>
      </c>
      <c r="Q3368" s="0" t="str">
        <f aca="false">IF(G3368=0,"Out of stock",IF(G3368&lt;H3368,"Understocked",IF(G3368&gt;Summary!$B$6*H3368,"Overstocked","Healthy")))</f>
        <v>Understocked</v>
      </c>
      <c r="R3368" s="0" t="str">
        <f aca="false">IF(I3368&gt;=Summary!$B$7,"Fast",IF(I3368&lt;Summary!$B$8,"Slow","Medium"))</f>
        <v>Medium</v>
      </c>
      <c r="S3368" s="15" t="n">
        <f aca="false">IF(M3368&gt;Summary!$B$5,1,0)</f>
        <v>1</v>
      </c>
      <c r="T3368" s="16" t="n">
        <f aca="false">IF(Q3368="Overstocked",(G3368-Summary!$B$6*H3368)*J3368,0)</f>
        <v>0</v>
      </c>
    </row>
    <row r="3369" customFormat="false" ht="15" hidden="false" customHeight="false" outlineLevel="0" collapsed="false">
      <c r="A3369" s="0" t="s">
        <v>3467</v>
      </c>
      <c r="B3369" s="0" t="s">
        <v>77</v>
      </c>
      <c r="C3369" s="0" t="s">
        <v>78</v>
      </c>
      <c r="D3369" s="0" t="s">
        <v>102</v>
      </c>
      <c r="E3369" s="14" t="n">
        <v>45593</v>
      </c>
      <c r="F3369" s="14" t="n">
        <v>45600</v>
      </c>
      <c r="G3369" s="0" t="n">
        <v>317</v>
      </c>
      <c r="H3369" s="0" t="n">
        <v>136</v>
      </c>
      <c r="I3369" s="0" t="n">
        <v>266</v>
      </c>
      <c r="J3369" s="0" t="n">
        <v>1274</v>
      </c>
      <c r="K3369" s="0" t="n">
        <v>1327</v>
      </c>
      <c r="L3369" s="15" t="s">
        <v>87</v>
      </c>
      <c r="M3369" s="0" t="n">
        <v>7</v>
      </c>
      <c r="N3369" s="16" t="n">
        <f aca="false">I3369*K3369</f>
        <v>352982</v>
      </c>
      <c r="O3369" s="16" t="n">
        <f aca="false">I3369*(K3369-J3369)</f>
        <v>14098</v>
      </c>
      <c r="P3369" s="15" t="n">
        <f aca="false">K3369-J3369</f>
        <v>53</v>
      </c>
      <c r="Q3369" s="0" t="str">
        <f aca="false">IF(G3369=0,"Out of stock",IF(G3369&lt;H3369,"Understocked",IF(G3369&gt;Summary!$B$6*H3369,"Overstocked","Healthy")))</f>
        <v>Healthy</v>
      </c>
      <c r="R3369" s="0" t="str">
        <f aca="false">IF(I3369&gt;=Summary!$B$7,"Fast",IF(I3369&lt;Summary!$B$8,"Slow","Medium"))</f>
        <v>Fast</v>
      </c>
      <c r="S3369" s="15" t="n">
        <f aca="false">IF(M3369&gt;Summary!$B$5,1,0)</f>
        <v>0</v>
      </c>
      <c r="T3369" s="16" t="n">
        <f aca="false">IF(Q3369="Overstocked",(G3369-Summary!$B$6*H3369)*J3369,0)</f>
        <v>0</v>
      </c>
    </row>
    <row r="3370" customFormat="false" ht="15" hidden="false" customHeight="false" outlineLevel="0" collapsed="false">
      <c r="A3370" s="0" t="s">
        <v>3468</v>
      </c>
      <c r="B3370" s="0" t="s">
        <v>84</v>
      </c>
      <c r="C3370" s="0" t="s">
        <v>85</v>
      </c>
      <c r="D3370" s="0" t="s">
        <v>90</v>
      </c>
      <c r="E3370" s="14" t="n">
        <v>44946</v>
      </c>
      <c r="F3370" s="14" t="n">
        <v>44948</v>
      </c>
      <c r="G3370" s="0" t="n">
        <v>317</v>
      </c>
      <c r="H3370" s="0" t="n">
        <v>146</v>
      </c>
      <c r="I3370" s="0" t="n">
        <v>194</v>
      </c>
      <c r="J3370" s="0" t="n">
        <v>410</v>
      </c>
      <c r="K3370" s="0" t="n">
        <v>851</v>
      </c>
      <c r="L3370" s="15" t="s">
        <v>97</v>
      </c>
      <c r="M3370" s="0" t="n">
        <v>2</v>
      </c>
      <c r="N3370" s="16" t="n">
        <f aca="false">I3370*K3370</f>
        <v>165094</v>
      </c>
      <c r="O3370" s="16" t="n">
        <f aca="false">I3370*(K3370-J3370)</f>
        <v>85554</v>
      </c>
      <c r="P3370" s="15" t="n">
        <f aca="false">K3370-J3370</f>
        <v>441</v>
      </c>
      <c r="Q3370" s="0" t="str">
        <f aca="false">IF(G3370=0,"Out of stock",IF(G3370&lt;H3370,"Understocked",IF(G3370&gt;Summary!$B$6*H3370,"Overstocked","Healthy")))</f>
        <v>Healthy</v>
      </c>
      <c r="R3370" s="0" t="str">
        <f aca="false">IF(I3370&gt;=Summary!$B$7,"Fast",IF(I3370&lt;Summary!$B$8,"Slow","Medium"))</f>
        <v>Medium</v>
      </c>
      <c r="S3370" s="15" t="n">
        <f aca="false">IF(M3370&gt;Summary!$B$5,1,0)</f>
        <v>0</v>
      </c>
      <c r="T3370" s="16" t="n">
        <f aca="false">IF(Q3370="Overstocked",(G3370-Summary!$B$6*H3370)*J3370,0)</f>
        <v>0</v>
      </c>
    </row>
    <row r="3371" customFormat="false" ht="15" hidden="false" customHeight="false" outlineLevel="0" collapsed="false">
      <c r="A3371" s="0" t="s">
        <v>3469</v>
      </c>
      <c r="B3371" s="0" t="s">
        <v>89</v>
      </c>
      <c r="C3371" s="0" t="s">
        <v>85</v>
      </c>
      <c r="D3371" s="0" t="s">
        <v>90</v>
      </c>
      <c r="E3371" s="14" t="n">
        <v>45222</v>
      </c>
      <c r="F3371" s="14" t="n">
        <v>45225</v>
      </c>
      <c r="G3371" s="0" t="n">
        <v>399</v>
      </c>
      <c r="H3371" s="0" t="n">
        <v>71</v>
      </c>
      <c r="I3371" s="0" t="n">
        <v>56</v>
      </c>
      <c r="J3371" s="0" t="n">
        <v>1362</v>
      </c>
      <c r="K3371" s="0" t="n">
        <v>1806</v>
      </c>
      <c r="L3371" s="15" t="s">
        <v>80</v>
      </c>
      <c r="M3371" s="0" t="n">
        <v>3</v>
      </c>
      <c r="N3371" s="16" t="n">
        <f aca="false">I3371*K3371</f>
        <v>101136</v>
      </c>
      <c r="O3371" s="16" t="n">
        <f aca="false">I3371*(K3371-J3371)</f>
        <v>24864</v>
      </c>
      <c r="P3371" s="15" t="n">
        <f aca="false">K3371-J3371</f>
        <v>444</v>
      </c>
      <c r="Q3371" s="0" t="str">
        <f aca="false">IF(G3371=0,"Out of stock",IF(G3371&lt;H3371,"Understocked",IF(G3371&gt;Summary!$B$6*H3371,"Overstocked","Healthy")))</f>
        <v>Overstocked</v>
      </c>
      <c r="R3371" s="0" t="str">
        <f aca="false">IF(I3371&gt;=Summary!$B$7,"Fast",IF(I3371&lt;Summary!$B$8,"Slow","Medium"))</f>
        <v>Slow</v>
      </c>
      <c r="S3371" s="15" t="n">
        <f aca="false">IF(M3371&gt;Summary!$B$5,1,0)</f>
        <v>0</v>
      </c>
      <c r="T3371" s="16" t="n">
        <f aca="false">IF(Q3371="Overstocked",(G3371-Summary!$B$6*H3371)*J3371,0)</f>
        <v>156630</v>
      </c>
    </row>
    <row r="3372" customFormat="false" ht="15" hidden="false" customHeight="false" outlineLevel="0" collapsed="false">
      <c r="A3372" s="0" t="s">
        <v>3470</v>
      </c>
      <c r="B3372" s="0" t="s">
        <v>95</v>
      </c>
      <c r="C3372" s="0" t="s">
        <v>96</v>
      </c>
      <c r="D3372" s="0" t="s">
        <v>92</v>
      </c>
      <c r="E3372" s="14" t="n">
        <v>45284</v>
      </c>
      <c r="F3372" s="14" t="n">
        <v>45286</v>
      </c>
      <c r="G3372" s="0" t="n">
        <v>121</v>
      </c>
      <c r="H3372" s="0" t="n">
        <v>60</v>
      </c>
      <c r="I3372" s="0" t="n">
        <v>230</v>
      </c>
      <c r="J3372" s="0" t="n">
        <v>1846</v>
      </c>
      <c r="K3372" s="0" t="n">
        <v>2050</v>
      </c>
      <c r="L3372" s="15" t="s">
        <v>82</v>
      </c>
      <c r="M3372" s="0" t="n">
        <v>2</v>
      </c>
      <c r="N3372" s="16" t="n">
        <f aca="false">I3372*K3372</f>
        <v>471500</v>
      </c>
      <c r="O3372" s="16" t="n">
        <f aca="false">I3372*(K3372-J3372)</f>
        <v>46920</v>
      </c>
      <c r="P3372" s="15" t="n">
        <f aca="false">K3372-J3372</f>
        <v>204</v>
      </c>
      <c r="Q3372" s="0" t="str">
        <f aca="false">IF(G3372=0,"Out of stock",IF(G3372&lt;H3372,"Understocked",IF(G3372&gt;Summary!$B$6*H3372,"Overstocked","Healthy")))</f>
        <v>Healthy</v>
      </c>
      <c r="R3372" s="0" t="str">
        <f aca="false">IF(I3372&gt;=Summary!$B$7,"Fast",IF(I3372&lt;Summary!$B$8,"Slow","Medium"))</f>
        <v>Fast</v>
      </c>
      <c r="S3372" s="15" t="n">
        <f aca="false">IF(M3372&gt;Summary!$B$5,1,0)</f>
        <v>0</v>
      </c>
      <c r="T3372" s="16" t="n">
        <f aca="false">IF(Q3372="Overstocked",(G3372-Summary!$B$6*H3372)*J3372,0)</f>
        <v>0</v>
      </c>
    </row>
    <row r="3373" customFormat="false" ht="15" hidden="false" customHeight="false" outlineLevel="0" collapsed="false">
      <c r="A3373" s="0" t="s">
        <v>3471</v>
      </c>
      <c r="B3373" s="0" t="s">
        <v>84</v>
      </c>
      <c r="C3373" s="0" t="s">
        <v>96</v>
      </c>
      <c r="D3373" s="0" t="s">
        <v>92</v>
      </c>
      <c r="E3373" s="14" t="n">
        <v>44932</v>
      </c>
      <c r="F3373" s="14" t="n">
        <v>44934</v>
      </c>
      <c r="G3373" s="0" t="n">
        <v>333</v>
      </c>
      <c r="H3373" s="0" t="n">
        <v>149</v>
      </c>
      <c r="I3373" s="0" t="n">
        <v>240</v>
      </c>
      <c r="J3373" s="0" t="n">
        <v>1755</v>
      </c>
      <c r="K3373" s="0" t="n">
        <v>2185</v>
      </c>
      <c r="L3373" s="15" t="s">
        <v>80</v>
      </c>
      <c r="M3373" s="0" t="n">
        <v>2</v>
      </c>
      <c r="N3373" s="16" t="n">
        <f aca="false">I3373*K3373</f>
        <v>524400</v>
      </c>
      <c r="O3373" s="16" t="n">
        <f aca="false">I3373*(K3373-J3373)</f>
        <v>103200</v>
      </c>
      <c r="P3373" s="15" t="n">
        <f aca="false">K3373-J3373</f>
        <v>430</v>
      </c>
      <c r="Q3373" s="0" t="str">
        <f aca="false">IF(G3373=0,"Out of stock",IF(G3373&lt;H3373,"Understocked",IF(G3373&gt;Summary!$B$6*H3373,"Overstocked","Healthy")))</f>
        <v>Healthy</v>
      </c>
      <c r="R3373" s="0" t="str">
        <f aca="false">IF(I3373&gt;=Summary!$B$7,"Fast",IF(I3373&lt;Summary!$B$8,"Slow","Medium"))</f>
        <v>Fast</v>
      </c>
      <c r="S3373" s="15" t="n">
        <f aca="false">IF(M3373&gt;Summary!$B$5,1,0)</f>
        <v>0</v>
      </c>
      <c r="T3373" s="16" t="n">
        <f aca="false">IF(Q3373="Overstocked",(G3373-Summary!$B$6*H3373)*J3373,0)</f>
        <v>0</v>
      </c>
    </row>
    <row r="3374" customFormat="false" ht="15" hidden="false" customHeight="false" outlineLevel="0" collapsed="false">
      <c r="A3374" s="0" t="s">
        <v>3472</v>
      </c>
      <c r="B3374" s="0" t="s">
        <v>77</v>
      </c>
      <c r="C3374" s="0" t="s">
        <v>96</v>
      </c>
      <c r="D3374" s="0" t="s">
        <v>90</v>
      </c>
      <c r="E3374" s="14" t="n">
        <v>45359</v>
      </c>
      <c r="F3374" s="14" t="n">
        <v>45361</v>
      </c>
      <c r="G3374" s="0" t="n">
        <v>141</v>
      </c>
      <c r="H3374" s="0" t="n">
        <v>60</v>
      </c>
      <c r="I3374" s="0" t="n">
        <v>0</v>
      </c>
      <c r="J3374" s="0" t="n">
        <v>600</v>
      </c>
      <c r="K3374" s="0" t="n">
        <v>660</v>
      </c>
      <c r="L3374" s="15" t="s">
        <v>87</v>
      </c>
      <c r="M3374" s="0" t="n">
        <v>2</v>
      </c>
      <c r="N3374" s="16" t="n">
        <f aca="false">I3374*K3374</f>
        <v>0</v>
      </c>
      <c r="O3374" s="16" t="n">
        <f aca="false">I3374*(K3374-J3374)</f>
        <v>0</v>
      </c>
      <c r="P3374" s="15" t="n">
        <f aca="false">K3374-J3374</f>
        <v>60</v>
      </c>
      <c r="Q3374" s="0" t="str">
        <f aca="false">IF(G3374=0,"Out of stock",IF(G3374&lt;H3374,"Understocked",IF(G3374&gt;Summary!$B$6*H3374,"Overstocked","Healthy")))</f>
        <v>Healthy</v>
      </c>
      <c r="R3374" s="0" t="str">
        <f aca="false">IF(I3374&gt;=Summary!$B$7,"Fast",IF(I3374&lt;Summary!$B$8,"Slow","Medium"))</f>
        <v>Slow</v>
      </c>
      <c r="S3374" s="15" t="n">
        <f aca="false">IF(M3374&gt;Summary!$B$5,1,0)</f>
        <v>0</v>
      </c>
      <c r="T3374" s="16" t="n">
        <f aca="false">IF(Q3374="Overstocked",(G3374-Summary!$B$6*H3374)*J3374,0)</f>
        <v>0</v>
      </c>
    </row>
    <row r="3375" customFormat="false" ht="15" hidden="false" customHeight="false" outlineLevel="0" collapsed="false">
      <c r="A3375" s="0" t="s">
        <v>3473</v>
      </c>
      <c r="B3375" s="0" t="s">
        <v>77</v>
      </c>
      <c r="C3375" s="0" t="s">
        <v>85</v>
      </c>
      <c r="D3375" s="0" t="s">
        <v>79</v>
      </c>
      <c r="E3375" s="14" t="n">
        <v>44974</v>
      </c>
      <c r="F3375" s="14" t="n">
        <v>44983</v>
      </c>
      <c r="G3375" s="0" t="n">
        <v>114</v>
      </c>
      <c r="H3375" s="0" t="n">
        <v>139</v>
      </c>
      <c r="I3375" s="0" t="n">
        <v>108</v>
      </c>
      <c r="J3375" s="0" t="n">
        <v>426</v>
      </c>
      <c r="K3375" s="0" t="n">
        <v>711</v>
      </c>
      <c r="L3375" s="15" t="s">
        <v>93</v>
      </c>
      <c r="M3375" s="0" t="n">
        <v>9</v>
      </c>
      <c r="N3375" s="16" t="n">
        <f aca="false">I3375*K3375</f>
        <v>76788</v>
      </c>
      <c r="O3375" s="16" t="n">
        <f aca="false">I3375*(K3375-J3375)</f>
        <v>30780</v>
      </c>
      <c r="P3375" s="15" t="n">
        <f aca="false">K3375-J3375</f>
        <v>285</v>
      </c>
      <c r="Q3375" s="0" t="str">
        <f aca="false">IF(G3375=0,"Out of stock",IF(G3375&lt;H3375,"Understocked",IF(G3375&gt;Summary!$B$6*H3375,"Overstocked","Healthy")))</f>
        <v>Understocked</v>
      </c>
      <c r="R3375" s="0" t="str">
        <f aca="false">IF(I3375&gt;=Summary!$B$7,"Fast",IF(I3375&lt;Summary!$B$8,"Slow","Medium"))</f>
        <v>Medium</v>
      </c>
      <c r="S3375" s="15" t="n">
        <f aca="false">IF(M3375&gt;Summary!$B$5,1,0)</f>
        <v>1</v>
      </c>
      <c r="T3375" s="16" t="n">
        <f aca="false">IF(Q3375="Overstocked",(G3375-Summary!$B$6*H3375)*J3375,0)</f>
        <v>0</v>
      </c>
    </row>
    <row r="3376" customFormat="false" ht="15" hidden="false" customHeight="false" outlineLevel="0" collapsed="false">
      <c r="A3376" s="0" t="s">
        <v>3474</v>
      </c>
      <c r="B3376" s="0" t="s">
        <v>115</v>
      </c>
      <c r="C3376" s="0" t="s">
        <v>96</v>
      </c>
      <c r="D3376" s="0" t="s">
        <v>90</v>
      </c>
      <c r="E3376" s="14" t="n">
        <v>45457</v>
      </c>
      <c r="F3376" s="14" t="n">
        <v>45458</v>
      </c>
      <c r="G3376" s="0" t="n">
        <v>111</v>
      </c>
      <c r="H3376" s="0" t="n">
        <v>96</v>
      </c>
      <c r="I3376" s="0" t="n">
        <v>138</v>
      </c>
      <c r="J3376" s="0" t="n">
        <v>398</v>
      </c>
      <c r="K3376" s="0" t="n">
        <v>597</v>
      </c>
      <c r="L3376" s="15" t="s">
        <v>87</v>
      </c>
      <c r="M3376" s="0" t="n">
        <v>1</v>
      </c>
      <c r="N3376" s="16" t="n">
        <f aca="false">I3376*K3376</f>
        <v>82386</v>
      </c>
      <c r="O3376" s="16" t="n">
        <f aca="false">I3376*(K3376-J3376)</f>
        <v>27462</v>
      </c>
      <c r="P3376" s="15" t="n">
        <f aca="false">K3376-J3376</f>
        <v>199</v>
      </c>
      <c r="Q3376" s="0" t="str">
        <f aca="false">IF(G3376=0,"Out of stock",IF(G3376&lt;H3376,"Understocked",IF(G3376&gt;Summary!$B$6*H3376,"Overstocked","Healthy")))</f>
        <v>Healthy</v>
      </c>
      <c r="R3376" s="0" t="str">
        <f aca="false">IF(I3376&gt;=Summary!$B$7,"Fast",IF(I3376&lt;Summary!$B$8,"Slow","Medium"))</f>
        <v>Medium</v>
      </c>
      <c r="S3376" s="15" t="n">
        <f aca="false">IF(M3376&gt;Summary!$B$5,1,0)</f>
        <v>0</v>
      </c>
      <c r="T3376" s="16" t="n">
        <f aca="false">IF(Q3376="Overstocked",(G3376-Summary!$B$6*H3376)*J3376,0)</f>
        <v>0</v>
      </c>
    </row>
    <row r="3377" customFormat="false" ht="15" hidden="false" customHeight="false" outlineLevel="0" collapsed="false">
      <c r="A3377" s="0" t="s">
        <v>3475</v>
      </c>
      <c r="B3377" s="0" t="s">
        <v>115</v>
      </c>
      <c r="C3377" s="0" t="s">
        <v>96</v>
      </c>
      <c r="D3377" s="0" t="s">
        <v>86</v>
      </c>
      <c r="E3377" s="14" t="n">
        <v>45469</v>
      </c>
      <c r="F3377" s="14" t="n">
        <v>45474</v>
      </c>
      <c r="G3377" s="0" t="n">
        <v>201</v>
      </c>
      <c r="H3377" s="0" t="n">
        <v>66</v>
      </c>
      <c r="I3377" s="0" t="n">
        <v>0</v>
      </c>
      <c r="J3377" s="0" t="n">
        <v>965</v>
      </c>
      <c r="K3377" s="0" t="n">
        <v>1063</v>
      </c>
      <c r="L3377" s="15" t="s">
        <v>80</v>
      </c>
      <c r="M3377" s="0" t="n">
        <v>5</v>
      </c>
      <c r="N3377" s="16" t="n">
        <f aca="false">I3377*K3377</f>
        <v>0</v>
      </c>
      <c r="O3377" s="16" t="n">
        <f aca="false">I3377*(K3377-J3377)</f>
        <v>0</v>
      </c>
      <c r="P3377" s="15" t="n">
        <f aca="false">K3377-J3377</f>
        <v>98</v>
      </c>
      <c r="Q3377" s="0" t="str">
        <f aca="false">IF(G3377=0,"Out of stock",IF(G3377&lt;H3377,"Understocked",IF(G3377&gt;Summary!$B$6*H3377,"Overstocked","Healthy")))</f>
        <v>Healthy</v>
      </c>
      <c r="R3377" s="0" t="str">
        <f aca="false">IF(I3377&gt;=Summary!$B$7,"Fast",IF(I3377&lt;Summary!$B$8,"Slow","Medium"))</f>
        <v>Slow</v>
      </c>
      <c r="S3377" s="15" t="n">
        <f aca="false">IF(M3377&gt;Summary!$B$5,1,0)</f>
        <v>0</v>
      </c>
      <c r="T3377" s="16" t="n">
        <f aca="false">IF(Q3377="Overstocked",(G3377-Summary!$B$6*H3377)*J3377,0)</f>
        <v>0</v>
      </c>
    </row>
    <row r="3378" customFormat="false" ht="15" hidden="false" customHeight="false" outlineLevel="0" collapsed="false">
      <c r="A3378" s="0" t="s">
        <v>3476</v>
      </c>
      <c r="B3378" s="0" t="s">
        <v>113</v>
      </c>
      <c r="C3378" s="0" t="s">
        <v>85</v>
      </c>
      <c r="D3378" s="0" t="s">
        <v>102</v>
      </c>
      <c r="E3378" s="14" t="n">
        <v>44939</v>
      </c>
      <c r="F3378" s="14" t="n">
        <v>44945</v>
      </c>
      <c r="G3378" s="0" t="n">
        <v>473</v>
      </c>
      <c r="H3378" s="0" t="n">
        <v>93</v>
      </c>
      <c r="I3378" s="0" t="n">
        <v>88</v>
      </c>
      <c r="J3378" s="0" t="n">
        <v>1556</v>
      </c>
      <c r="K3378" s="0" t="n">
        <v>1947</v>
      </c>
      <c r="L3378" s="15" t="s">
        <v>93</v>
      </c>
      <c r="M3378" s="0" t="n">
        <v>6</v>
      </c>
      <c r="N3378" s="16" t="n">
        <f aca="false">I3378*K3378</f>
        <v>171336</v>
      </c>
      <c r="O3378" s="16" t="n">
        <f aca="false">I3378*(K3378-J3378)</f>
        <v>34408</v>
      </c>
      <c r="P3378" s="15" t="n">
        <f aca="false">K3378-J3378</f>
        <v>391</v>
      </c>
      <c r="Q3378" s="0" t="str">
        <f aca="false">IF(G3378=0,"Out of stock",IF(G3378&lt;H3378,"Understocked",IF(G3378&gt;Summary!$B$6*H3378,"Overstocked","Healthy")))</f>
        <v>Overstocked</v>
      </c>
      <c r="R3378" s="0" t="str">
        <f aca="false">IF(I3378&gt;=Summary!$B$7,"Fast",IF(I3378&lt;Summary!$B$8,"Slow","Medium"))</f>
        <v>Slow</v>
      </c>
      <c r="S3378" s="15" t="n">
        <f aca="false">IF(M3378&gt;Summary!$B$5,1,0)</f>
        <v>0</v>
      </c>
      <c r="T3378" s="16" t="n">
        <f aca="false">IF(Q3378="Overstocked",(G3378-Summary!$B$6*H3378)*J3378,0)</f>
        <v>157156</v>
      </c>
    </row>
    <row r="3379" customFormat="false" ht="15" hidden="false" customHeight="false" outlineLevel="0" collapsed="false">
      <c r="A3379" s="0" t="s">
        <v>3477</v>
      </c>
      <c r="B3379" s="0" t="s">
        <v>101</v>
      </c>
      <c r="C3379" s="0" t="s">
        <v>96</v>
      </c>
      <c r="D3379" s="0" t="s">
        <v>92</v>
      </c>
      <c r="E3379" s="14" t="n">
        <v>45552</v>
      </c>
      <c r="F3379" s="14" t="n">
        <v>45557</v>
      </c>
      <c r="G3379" s="0" t="n">
        <v>225</v>
      </c>
      <c r="H3379" s="0" t="n">
        <v>127</v>
      </c>
      <c r="I3379" s="0" t="n">
        <v>172</v>
      </c>
      <c r="J3379" s="0" t="n">
        <v>1902</v>
      </c>
      <c r="K3379" s="0" t="n">
        <v>2014</v>
      </c>
      <c r="L3379" s="15" t="s">
        <v>82</v>
      </c>
      <c r="M3379" s="0" t="n">
        <v>5</v>
      </c>
      <c r="N3379" s="16" t="n">
        <f aca="false">I3379*K3379</f>
        <v>346408</v>
      </c>
      <c r="O3379" s="16" t="n">
        <f aca="false">I3379*(K3379-J3379)</f>
        <v>19264</v>
      </c>
      <c r="P3379" s="15" t="n">
        <f aca="false">K3379-J3379</f>
        <v>112</v>
      </c>
      <c r="Q3379" s="0" t="str">
        <f aca="false">IF(G3379=0,"Out of stock",IF(G3379&lt;H3379,"Understocked",IF(G3379&gt;Summary!$B$6*H3379,"Overstocked","Healthy")))</f>
        <v>Healthy</v>
      </c>
      <c r="R3379" s="0" t="str">
        <f aca="false">IF(I3379&gt;=Summary!$B$7,"Fast",IF(I3379&lt;Summary!$B$8,"Slow","Medium"))</f>
        <v>Medium</v>
      </c>
      <c r="S3379" s="15" t="n">
        <f aca="false">IF(M3379&gt;Summary!$B$5,1,0)</f>
        <v>0</v>
      </c>
      <c r="T3379" s="16" t="n">
        <f aca="false">IF(Q3379="Overstocked",(G3379-Summary!$B$6*H3379)*J3379,0)</f>
        <v>0</v>
      </c>
    </row>
    <row r="3380" customFormat="false" ht="15" hidden="false" customHeight="false" outlineLevel="0" collapsed="false">
      <c r="A3380" s="0" t="s">
        <v>3478</v>
      </c>
      <c r="B3380" s="0" t="s">
        <v>77</v>
      </c>
      <c r="C3380" s="0" t="s">
        <v>78</v>
      </c>
      <c r="D3380" s="0" t="s">
        <v>92</v>
      </c>
      <c r="E3380" s="14" t="n">
        <v>45330</v>
      </c>
      <c r="F3380" s="14" t="n">
        <v>45332</v>
      </c>
      <c r="G3380" s="0" t="n">
        <v>194</v>
      </c>
      <c r="H3380" s="0" t="n">
        <v>129</v>
      </c>
      <c r="I3380" s="0" t="n">
        <v>137</v>
      </c>
      <c r="J3380" s="0" t="n">
        <v>258</v>
      </c>
      <c r="K3380" s="0" t="n">
        <v>532</v>
      </c>
      <c r="L3380" s="15" t="s">
        <v>82</v>
      </c>
      <c r="M3380" s="0" t="n">
        <v>2</v>
      </c>
      <c r="N3380" s="16" t="n">
        <f aca="false">I3380*K3380</f>
        <v>72884</v>
      </c>
      <c r="O3380" s="16" t="n">
        <f aca="false">I3380*(K3380-J3380)</f>
        <v>37538</v>
      </c>
      <c r="P3380" s="15" t="n">
        <f aca="false">K3380-J3380</f>
        <v>274</v>
      </c>
      <c r="Q3380" s="0" t="str">
        <f aca="false">IF(G3380=0,"Out of stock",IF(G3380&lt;H3380,"Understocked",IF(G3380&gt;Summary!$B$6*H3380,"Overstocked","Healthy")))</f>
        <v>Healthy</v>
      </c>
      <c r="R3380" s="0" t="str">
        <f aca="false">IF(I3380&gt;=Summary!$B$7,"Fast",IF(I3380&lt;Summary!$B$8,"Slow","Medium"))</f>
        <v>Medium</v>
      </c>
      <c r="S3380" s="15" t="n">
        <f aca="false">IF(M3380&gt;Summary!$B$5,1,0)</f>
        <v>0</v>
      </c>
      <c r="T3380" s="16" t="n">
        <f aca="false">IF(Q3380="Overstocked",(G3380-Summary!$B$6*H3380)*J3380,0)</f>
        <v>0</v>
      </c>
    </row>
    <row r="3381" customFormat="false" ht="15" hidden="false" customHeight="false" outlineLevel="0" collapsed="false">
      <c r="A3381" s="0" t="s">
        <v>3479</v>
      </c>
      <c r="B3381" s="0" t="s">
        <v>123</v>
      </c>
      <c r="C3381" s="0" t="s">
        <v>85</v>
      </c>
      <c r="D3381" s="0" t="s">
        <v>92</v>
      </c>
      <c r="E3381" s="14" t="n">
        <v>45113</v>
      </c>
      <c r="F3381" s="14" t="n">
        <v>45122</v>
      </c>
      <c r="G3381" s="0" t="n">
        <v>485</v>
      </c>
      <c r="H3381" s="0" t="n">
        <v>50</v>
      </c>
      <c r="I3381" s="0" t="n">
        <v>111</v>
      </c>
      <c r="J3381" s="0" t="n">
        <v>1095</v>
      </c>
      <c r="K3381" s="0" t="n">
        <v>1370</v>
      </c>
      <c r="L3381" s="15" t="s">
        <v>93</v>
      </c>
      <c r="M3381" s="0" t="n">
        <v>9</v>
      </c>
      <c r="N3381" s="16" t="n">
        <f aca="false">I3381*K3381</f>
        <v>152070</v>
      </c>
      <c r="O3381" s="16" t="n">
        <f aca="false">I3381*(K3381-J3381)</f>
        <v>30525</v>
      </c>
      <c r="P3381" s="15" t="n">
        <f aca="false">K3381-J3381</f>
        <v>275</v>
      </c>
      <c r="Q3381" s="0" t="str">
        <f aca="false">IF(G3381=0,"Out of stock",IF(G3381&lt;H3381,"Understocked",IF(G3381&gt;Summary!$B$6*H3381,"Overstocked","Healthy")))</f>
        <v>Overstocked</v>
      </c>
      <c r="R3381" s="0" t="str">
        <f aca="false">IF(I3381&gt;=Summary!$B$7,"Fast",IF(I3381&lt;Summary!$B$8,"Slow","Medium"))</f>
        <v>Medium</v>
      </c>
      <c r="S3381" s="15" t="n">
        <f aca="false">IF(M3381&gt;Summary!$B$5,1,0)</f>
        <v>1</v>
      </c>
      <c r="T3381" s="16" t="n">
        <f aca="false">IF(Q3381="Overstocked",(G3381-Summary!$B$6*H3381)*J3381,0)</f>
        <v>312075</v>
      </c>
    </row>
    <row r="3382" customFormat="false" ht="15" hidden="false" customHeight="false" outlineLevel="0" collapsed="false">
      <c r="A3382" s="0" t="s">
        <v>3480</v>
      </c>
      <c r="B3382" s="0" t="s">
        <v>123</v>
      </c>
      <c r="C3382" s="0" t="s">
        <v>104</v>
      </c>
      <c r="D3382" s="0" t="s">
        <v>92</v>
      </c>
      <c r="E3382" s="14" t="n">
        <v>45594</v>
      </c>
      <c r="F3382" s="14" t="n">
        <v>45595</v>
      </c>
      <c r="G3382" s="0" t="n">
        <v>483</v>
      </c>
      <c r="H3382" s="0" t="n">
        <v>117</v>
      </c>
      <c r="I3382" s="0" t="n">
        <v>88</v>
      </c>
      <c r="J3382" s="0" t="n">
        <v>878</v>
      </c>
      <c r="K3382" s="0" t="n">
        <v>1137</v>
      </c>
      <c r="L3382" s="15" t="s">
        <v>97</v>
      </c>
      <c r="M3382" s="0" t="n">
        <v>1</v>
      </c>
      <c r="N3382" s="16" t="n">
        <f aca="false">I3382*K3382</f>
        <v>100056</v>
      </c>
      <c r="O3382" s="16" t="n">
        <f aca="false">I3382*(K3382-J3382)</f>
        <v>22792</v>
      </c>
      <c r="P3382" s="15" t="n">
        <f aca="false">K3382-J3382</f>
        <v>259</v>
      </c>
      <c r="Q3382" s="0" t="str">
        <f aca="false">IF(G3382=0,"Out of stock",IF(G3382&lt;H3382,"Understocked",IF(G3382&gt;Summary!$B$6*H3382,"Overstocked","Healthy")))</f>
        <v>Overstocked</v>
      </c>
      <c r="R3382" s="0" t="str">
        <f aca="false">IF(I3382&gt;=Summary!$B$7,"Fast",IF(I3382&lt;Summary!$B$8,"Slow","Medium"))</f>
        <v>Slow</v>
      </c>
      <c r="S3382" s="15" t="n">
        <f aca="false">IF(M3382&gt;Summary!$B$5,1,0)</f>
        <v>0</v>
      </c>
      <c r="T3382" s="16" t="n">
        <f aca="false">IF(Q3382="Overstocked",(G3382-Summary!$B$6*H3382)*J3382,0)</f>
        <v>13170</v>
      </c>
    </row>
    <row r="3383" customFormat="false" ht="15" hidden="false" customHeight="false" outlineLevel="0" collapsed="false">
      <c r="A3383" s="0" t="s">
        <v>3481</v>
      </c>
      <c r="B3383" s="0" t="s">
        <v>101</v>
      </c>
      <c r="C3383" s="0" t="s">
        <v>78</v>
      </c>
      <c r="D3383" s="0" t="s">
        <v>79</v>
      </c>
      <c r="E3383" s="14" t="n">
        <v>45616</v>
      </c>
      <c r="F3383" s="14" t="n">
        <v>45625</v>
      </c>
      <c r="G3383" s="0" t="n">
        <v>354</v>
      </c>
      <c r="H3383" s="0" t="n">
        <v>131</v>
      </c>
      <c r="I3383" s="0" t="n">
        <v>48</v>
      </c>
      <c r="J3383" s="0" t="n">
        <v>1810</v>
      </c>
      <c r="K3383" s="0" t="n">
        <v>2253</v>
      </c>
      <c r="L3383" s="15" t="s">
        <v>93</v>
      </c>
      <c r="M3383" s="0" t="n">
        <v>9</v>
      </c>
      <c r="N3383" s="16" t="n">
        <f aca="false">I3383*K3383</f>
        <v>108144</v>
      </c>
      <c r="O3383" s="16" t="n">
        <f aca="false">I3383*(K3383-J3383)</f>
        <v>21264</v>
      </c>
      <c r="P3383" s="15" t="n">
        <f aca="false">K3383-J3383</f>
        <v>443</v>
      </c>
      <c r="Q3383" s="0" t="str">
        <f aca="false">IF(G3383=0,"Out of stock",IF(G3383&lt;H3383,"Understocked",IF(G3383&gt;Summary!$B$6*H3383,"Overstocked","Healthy")))</f>
        <v>Healthy</v>
      </c>
      <c r="R3383" s="0" t="str">
        <f aca="false">IF(I3383&gt;=Summary!$B$7,"Fast",IF(I3383&lt;Summary!$B$8,"Slow","Medium"))</f>
        <v>Slow</v>
      </c>
      <c r="S3383" s="15" t="n">
        <f aca="false">IF(M3383&gt;Summary!$B$5,1,0)</f>
        <v>1</v>
      </c>
      <c r="T3383" s="16" t="n">
        <f aca="false">IF(Q3383="Overstocked",(G3383-Summary!$B$6*H3383)*J3383,0)</f>
        <v>0</v>
      </c>
    </row>
    <row r="3384" customFormat="false" ht="15" hidden="false" customHeight="false" outlineLevel="0" collapsed="false">
      <c r="A3384" s="0" t="s">
        <v>3482</v>
      </c>
      <c r="B3384" s="0" t="s">
        <v>113</v>
      </c>
      <c r="C3384" s="0" t="s">
        <v>85</v>
      </c>
      <c r="D3384" s="0" t="s">
        <v>79</v>
      </c>
      <c r="E3384" s="14" t="n">
        <v>45124</v>
      </c>
      <c r="F3384" s="14" t="n">
        <v>45133</v>
      </c>
      <c r="G3384" s="0" t="n">
        <v>311</v>
      </c>
      <c r="H3384" s="0" t="n">
        <v>115</v>
      </c>
      <c r="I3384" s="0" t="n">
        <v>119</v>
      </c>
      <c r="J3384" s="0" t="n">
        <v>1105</v>
      </c>
      <c r="K3384" s="0" t="n">
        <v>1414</v>
      </c>
      <c r="L3384" s="15" t="s">
        <v>80</v>
      </c>
      <c r="M3384" s="0" t="n">
        <v>9</v>
      </c>
      <c r="N3384" s="16" t="n">
        <f aca="false">I3384*K3384</f>
        <v>168266</v>
      </c>
      <c r="O3384" s="16" t="n">
        <f aca="false">I3384*(K3384-J3384)</f>
        <v>36771</v>
      </c>
      <c r="P3384" s="15" t="n">
        <f aca="false">K3384-J3384</f>
        <v>309</v>
      </c>
      <c r="Q3384" s="0" t="str">
        <f aca="false">IF(G3384=0,"Out of stock",IF(G3384&lt;H3384,"Understocked",IF(G3384&gt;Summary!$B$6*H3384,"Overstocked","Healthy")))</f>
        <v>Healthy</v>
      </c>
      <c r="R3384" s="0" t="str">
        <f aca="false">IF(I3384&gt;=Summary!$B$7,"Fast",IF(I3384&lt;Summary!$B$8,"Slow","Medium"))</f>
        <v>Medium</v>
      </c>
      <c r="S3384" s="15" t="n">
        <f aca="false">IF(M3384&gt;Summary!$B$5,1,0)</f>
        <v>1</v>
      </c>
      <c r="T3384" s="16" t="n">
        <f aca="false">IF(Q3384="Overstocked",(G3384-Summary!$B$6*H3384)*J3384,0)</f>
        <v>0</v>
      </c>
    </row>
    <row r="3385" customFormat="false" ht="15" hidden="false" customHeight="false" outlineLevel="0" collapsed="false">
      <c r="A3385" s="0" t="s">
        <v>3483</v>
      </c>
      <c r="B3385" s="0" t="s">
        <v>95</v>
      </c>
      <c r="C3385" s="0" t="s">
        <v>85</v>
      </c>
      <c r="D3385" s="0" t="s">
        <v>102</v>
      </c>
      <c r="E3385" s="14" t="n">
        <v>45306</v>
      </c>
      <c r="F3385" s="14" t="n">
        <v>45313</v>
      </c>
      <c r="G3385" s="0" t="n">
        <v>139</v>
      </c>
      <c r="H3385" s="0" t="n">
        <v>129</v>
      </c>
      <c r="I3385" s="0" t="n">
        <v>220</v>
      </c>
      <c r="J3385" s="0" t="n">
        <v>1134</v>
      </c>
      <c r="K3385" s="0" t="n">
        <v>1270</v>
      </c>
      <c r="L3385" s="15" t="s">
        <v>87</v>
      </c>
      <c r="M3385" s="0" t="n">
        <v>7</v>
      </c>
      <c r="N3385" s="16" t="n">
        <f aca="false">I3385*K3385</f>
        <v>279400</v>
      </c>
      <c r="O3385" s="16" t="n">
        <f aca="false">I3385*(K3385-J3385)</f>
        <v>29920</v>
      </c>
      <c r="P3385" s="15" t="n">
        <f aca="false">K3385-J3385</f>
        <v>136</v>
      </c>
      <c r="Q3385" s="0" t="str">
        <f aca="false">IF(G3385=0,"Out of stock",IF(G3385&lt;H3385,"Understocked",IF(G3385&gt;Summary!$B$6*H3385,"Overstocked","Healthy")))</f>
        <v>Healthy</v>
      </c>
      <c r="R3385" s="0" t="str">
        <f aca="false">IF(I3385&gt;=Summary!$B$7,"Fast",IF(I3385&lt;Summary!$B$8,"Slow","Medium"))</f>
        <v>Fast</v>
      </c>
      <c r="S3385" s="15" t="n">
        <f aca="false">IF(M3385&gt;Summary!$B$5,1,0)</f>
        <v>0</v>
      </c>
      <c r="T3385" s="16" t="n">
        <f aca="false">IF(Q3385="Overstocked",(G3385-Summary!$B$6*H3385)*J3385,0)</f>
        <v>0</v>
      </c>
    </row>
    <row r="3386" customFormat="false" ht="15" hidden="false" customHeight="false" outlineLevel="0" collapsed="false">
      <c r="A3386" s="0" t="s">
        <v>3484</v>
      </c>
      <c r="B3386" s="0" t="s">
        <v>101</v>
      </c>
      <c r="C3386" s="0" t="s">
        <v>104</v>
      </c>
      <c r="D3386" s="0" t="s">
        <v>92</v>
      </c>
      <c r="E3386" s="14" t="n">
        <v>44934</v>
      </c>
      <c r="F3386" s="14" t="n">
        <v>44941</v>
      </c>
      <c r="G3386" s="0" t="n">
        <v>443</v>
      </c>
      <c r="H3386" s="0" t="n">
        <v>119</v>
      </c>
      <c r="I3386" s="0" t="n">
        <v>288</v>
      </c>
      <c r="J3386" s="0" t="n">
        <v>367</v>
      </c>
      <c r="K3386" s="0" t="n">
        <v>853</v>
      </c>
      <c r="L3386" s="15" t="s">
        <v>97</v>
      </c>
      <c r="M3386" s="0" t="n">
        <v>7</v>
      </c>
      <c r="N3386" s="16" t="n">
        <f aca="false">I3386*K3386</f>
        <v>245664</v>
      </c>
      <c r="O3386" s="16" t="n">
        <f aca="false">I3386*(K3386-J3386)</f>
        <v>139968</v>
      </c>
      <c r="P3386" s="15" t="n">
        <f aca="false">K3386-J3386</f>
        <v>486</v>
      </c>
      <c r="Q3386" s="0" t="str">
        <f aca="false">IF(G3386=0,"Out of stock",IF(G3386&lt;H3386,"Understocked",IF(G3386&gt;Summary!$B$6*H3386,"Overstocked","Healthy")))</f>
        <v>Healthy</v>
      </c>
      <c r="R3386" s="0" t="str">
        <f aca="false">IF(I3386&gt;=Summary!$B$7,"Fast",IF(I3386&lt;Summary!$B$8,"Slow","Medium"))</f>
        <v>Fast</v>
      </c>
      <c r="S3386" s="15" t="n">
        <f aca="false">IF(M3386&gt;Summary!$B$5,1,0)</f>
        <v>0</v>
      </c>
      <c r="T3386" s="16" t="n">
        <f aca="false">IF(Q3386="Overstocked",(G3386-Summary!$B$6*H3386)*J3386,0)</f>
        <v>0</v>
      </c>
    </row>
    <row r="3387" customFormat="false" ht="15" hidden="false" customHeight="false" outlineLevel="0" collapsed="false">
      <c r="A3387" s="0" t="s">
        <v>3485</v>
      </c>
      <c r="B3387" s="0" t="s">
        <v>113</v>
      </c>
      <c r="C3387" s="0" t="s">
        <v>78</v>
      </c>
      <c r="D3387" s="0" t="s">
        <v>102</v>
      </c>
      <c r="E3387" s="14" t="n">
        <v>45408</v>
      </c>
      <c r="F3387" s="14" t="n">
        <v>45410</v>
      </c>
      <c r="G3387" s="0" t="n">
        <v>48</v>
      </c>
      <c r="H3387" s="0" t="n">
        <v>56</v>
      </c>
      <c r="I3387" s="0" t="n">
        <v>64</v>
      </c>
      <c r="J3387" s="0" t="n">
        <v>1183</v>
      </c>
      <c r="K3387" s="0" t="n">
        <v>1267</v>
      </c>
      <c r="L3387" s="15" t="s">
        <v>82</v>
      </c>
      <c r="M3387" s="0" t="n">
        <v>2</v>
      </c>
      <c r="N3387" s="16" t="n">
        <f aca="false">I3387*K3387</f>
        <v>81088</v>
      </c>
      <c r="O3387" s="16" t="n">
        <f aca="false">I3387*(K3387-J3387)</f>
        <v>5376</v>
      </c>
      <c r="P3387" s="15" t="n">
        <f aca="false">K3387-J3387</f>
        <v>84</v>
      </c>
      <c r="Q3387" s="0" t="str">
        <f aca="false">IF(G3387=0,"Out of stock",IF(G3387&lt;H3387,"Understocked",IF(G3387&gt;Summary!$B$6*H3387,"Overstocked","Healthy")))</f>
        <v>Understocked</v>
      </c>
      <c r="R3387" s="0" t="str">
        <f aca="false">IF(I3387&gt;=Summary!$B$7,"Fast",IF(I3387&lt;Summary!$B$8,"Slow","Medium"))</f>
        <v>Slow</v>
      </c>
      <c r="S3387" s="15" t="n">
        <f aca="false">IF(M3387&gt;Summary!$B$5,1,0)</f>
        <v>0</v>
      </c>
      <c r="T3387" s="16" t="n">
        <f aca="false">IF(Q3387="Overstocked",(G3387-Summary!$B$6*H3387)*J3387,0)</f>
        <v>0</v>
      </c>
    </row>
    <row r="3388" customFormat="false" ht="15" hidden="false" customHeight="false" outlineLevel="0" collapsed="false">
      <c r="A3388" s="0" t="s">
        <v>3486</v>
      </c>
      <c r="B3388" s="0" t="s">
        <v>84</v>
      </c>
      <c r="C3388" s="0" t="s">
        <v>78</v>
      </c>
      <c r="D3388" s="0" t="s">
        <v>86</v>
      </c>
      <c r="E3388" s="14" t="n">
        <v>44957</v>
      </c>
      <c r="F3388" s="14" t="n">
        <v>44960</v>
      </c>
      <c r="G3388" s="0" t="n">
        <v>197</v>
      </c>
      <c r="H3388" s="0" t="n">
        <v>64</v>
      </c>
      <c r="I3388" s="0" t="n">
        <v>279</v>
      </c>
      <c r="J3388" s="0" t="n">
        <v>1501</v>
      </c>
      <c r="K3388" s="0" t="n">
        <v>1596</v>
      </c>
      <c r="L3388" s="15" t="s">
        <v>93</v>
      </c>
      <c r="M3388" s="0" t="n">
        <v>3</v>
      </c>
      <c r="N3388" s="16" t="n">
        <f aca="false">I3388*K3388</f>
        <v>445284</v>
      </c>
      <c r="O3388" s="16" t="n">
        <f aca="false">I3388*(K3388-J3388)</f>
        <v>26505</v>
      </c>
      <c r="P3388" s="15" t="n">
        <f aca="false">K3388-J3388</f>
        <v>95</v>
      </c>
      <c r="Q3388" s="0" t="str">
        <f aca="false">IF(G3388=0,"Out of stock",IF(G3388&lt;H3388,"Understocked",IF(G3388&gt;Summary!$B$6*H3388,"Overstocked","Healthy")))</f>
        <v>Healthy</v>
      </c>
      <c r="R3388" s="0" t="str">
        <f aca="false">IF(I3388&gt;=Summary!$B$7,"Fast",IF(I3388&lt;Summary!$B$8,"Slow","Medium"))</f>
        <v>Fast</v>
      </c>
      <c r="S3388" s="15" t="n">
        <f aca="false">IF(M3388&gt;Summary!$B$5,1,0)</f>
        <v>0</v>
      </c>
      <c r="T3388" s="16" t="n">
        <f aca="false">IF(Q3388="Overstocked",(G3388-Summary!$B$6*H3388)*J3388,0)</f>
        <v>0</v>
      </c>
    </row>
    <row r="3389" customFormat="false" ht="15" hidden="false" customHeight="false" outlineLevel="0" collapsed="false">
      <c r="A3389" s="0" t="s">
        <v>3487</v>
      </c>
      <c r="B3389" s="0" t="s">
        <v>95</v>
      </c>
      <c r="C3389" s="0" t="s">
        <v>78</v>
      </c>
      <c r="D3389" s="0" t="s">
        <v>92</v>
      </c>
      <c r="E3389" s="14" t="n">
        <v>45505</v>
      </c>
      <c r="F3389" s="14" t="n">
        <v>45507</v>
      </c>
      <c r="G3389" s="0" t="n">
        <v>148</v>
      </c>
      <c r="H3389" s="0" t="n">
        <v>92</v>
      </c>
      <c r="I3389" s="0" t="n">
        <v>175</v>
      </c>
      <c r="J3389" s="0" t="n">
        <v>1802</v>
      </c>
      <c r="K3389" s="0" t="n">
        <v>2161</v>
      </c>
      <c r="L3389" s="15" t="s">
        <v>97</v>
      </c>
      <c r="M3389" s="0" t="n">
        <v>2</v>
      </c>
      <c r="N3389" s="16" t="n">
        <f aca="false">I3389*K3389</f>
        <v>378175</v>
      </c>
      <c r="O3389" s="16" t="n">
        <f aca="false">I3389*(K3389-J3389)</f>
        <v>62825</v>
      </c>
      <c r="P3389" s="15" t="n">
        <f aca="false">K3389-J3389</f>
        <v>359</v>
      </c>
      <c r="Q3389" s="0" t="str">
        <f aca="false">IF(G3389=0,"Out of stock",IF(G3389&lt;H3389,"Understocked",IF(G3389&gt;Summary!$B$6*H3389,"Overstocked","Healthy")))</f>
        <v>Healthy</v>
      </c>
      <c r="R3389" s="0" t="str">
        <f aca="false">IF(I3389&gt;=Summary!$B$7,"Fast",IF(I3389&lt;Summary!$B$8,"Slow","Medium"))</f>
        <v>Medium</v>
      </c>
      <c r="S3389" s="15" t="n">
        <f aca="false">IF(M3389&gt;Summary!$B$5,1,0)</f>
        <v>0</v>
      </c>
      <c r="T3389" s="16" t="n">
        <f aca="false">IF(Q3389="Overstocked",(G3389-Summary!$B$6*H3389)*J3389,0)</f>
        <v>0</v>
      </c>
    </row>
    <row r="3390" customFormat="false" ht="15" hidden="false" customHeight="false" outlineLevel="0" collapsed="false">
      <c r="A3390" s="0" t="s">
        <v>3488</v>
      </c>
      <c r="B3390" s="0" t="s">
        <v>111</v>
      </c>
      <c r="C3390" s="0" t="s">
        <v>85</v>
      </c>
      <c r="D3390" s="0" t="s">
        <v>79</v>
      </c>
      <c r="E3390" s="14" t="n">
        <v>45458</v>
      </c>
      <c r="F3390" s="14" t="n">
        <v>45460</v>
      </c>
      <c r="G3390" s="0" t="n">
        <v>470</v>
      </c>
      <c r="H3390" s="0" t="n">
        <v>74</v>
      </c>
      <c r="I3390" s="0" t="n">
        <v>24</v>
      </c>
      <c r="J3390" s="0" t="n">
        <v>886</v>
      </c>
      <c r="K3390" s="0" t="n">
        <v>1294</v>
      </c>
      <c r="L3390" s="15" t="s">
        <v>80</v>
      </c>
      <c r="M3390" s="0" t="n">
        <v>2</v>
      </c>
      <c r="N3390" s="16" t="n">
        <f aca="false">I3390*K3390</f>
        <v>31056</v>
      </c>
      <c r="O3390" s="16" t="n">
        <f aca="false">I3390*(K3390-J3390)</f>
        <v>9792</v>
      </c>
      <c r="P3390" s="15" t="n">
        <f aca="false">K3390-J3390</f>
        <v>408</v>
      </c>
      <c r="Q3390" s="0" t="str">
        <f aca="false">IF(G3390=0,"Out of stock",IF(G3390&lt;H3390,"Understocked",IF(G3390&gt;Summary!$B$6*H3390,"Overstocked","Healthy")))</f>
        <v>Overstocked</v>
      </c>
      <c r="R3390" s="0" t="str">
        <f aca="false">IF(I3390&gt;=Summary!$B$7,"Fast",IF(I3390&lt;Summary!$B$8,"Slow","Medium"))</f>
        <v>Slow</v>
      </c>
      <c r="S3390" s="15" t="n">
        <f aca="false">IF(M3390&gt;Summary!$B$5,1,0)</f>
        <v>0</v>
      </c>
      <c r="T3390" s="16" t="n">
        <f aca="false">IF(Q3390="Overstocked",(G3390-Summary!$B$6*H3390)*J3390,0)</f>
        <v>154164</v>
      </c>
    </row>
    <row r="3391" customFormat="false" ht="15" hidden="false" customHeight="false" outlineLevel="0" collapsed="false">
      <c r="A3391" s="0" t="s">
        <v>3489</v>
      </c>
      <c r="B3391" s="0" t="s">
        <v>89</v>
      </c>
      <c r="C3391" s="0" t="s">
        <v>85</v>
      </c>
      <c r="D3391" s="0" t="s">
        <v>92</v>
      </c>
      <c r="E3391" s="14" t="n">
        <v>45119</v>
      </c>
      <c r="F3391" s="14" t="n">
        <v>45125</v>
      </c>
      <c r="G3391" s="0" t="n">
        <v>208</v>
      </c>
      <c r="H3391" s="0" t="n">
        <v>112</v>
      </c>
      <c r="I3391" s="0" t="n">
        <v>67</v>
      </c>
      <c r="J3391" s="0" t="n">
        <v>1525</v>
      </c>
      <c r="K3391" s="0" t="n">
        <v>1952</v>
      </c>
      <c r="L3391" s="15" t="s">
        <v>97</v>
      </c>
      <c r="M3391" s="0" t="n">
        <v>6</v>
      </c>
      <c r="N3391" s="16" t="n">
        <f aca="false">I3391*K3391</f>
        <v>130784</v>
      </c>
      <c r="O3391" s="16" t="n">
        <f aca="false">I3391*(K3391-J3391)</f>
        <v>28609</v>
      </c>
      <c r="P3391" s="15" t="n">
        <f aca="false">K3391-J3391</f>
        <v>427</v>
      </c>
      <c r="Q3391" s="0" t="str">
        <f aca="false">IF(G3391=0,"Out of stock",IF(G3391&lt;H3391,"Understocked",IF(G3391&gt;Summary!$B$6*H3391,"Overstocked","Healthy")))</f>
        <v>Healthy</v>
      </c>
      <c r="R3391" s="0" t="str">
        <f aca="false">IF(I3391&gt;=Summary!$B$7,"Fast",IF(I3391&lt;Summary!$B$8,"Slow","Medium"))</f>
        <v>Slow</v>
      </c>
      <c r="S3391" s="15" t="n">
        <f aca="false">IF(M3391&gt;Summary!$B$5,1,0)</f>
        <v>0</v>
      </c>
      <c r="T3391" s="16" t="n">
        <f aca="false">IF(Q3391="Overstocked",(G3391-Summary!$B$6*H3391)*J3391,0)</f>
        <v>0</v>
      </c>
    </row>
    <row r="3392" customFormat="false" ht="15" hidden="false" customHeight="false" outlineLevel="0" collapsed="false">
      <c r="A3392" s="0" t="s">
        <v>3490</v>
      </c>
      <c r="B3392" s="0" t="s">
        <v>84</v>
      </c>
      <c r="C3392" s="0" t="s">
        <v>85</v>
      </c>
      <c r="D3392" s="0" t="s">
        <v>102</v>
      </c>
      <c r="E3392" s="14" t="n">
        <v>44961</v>
      </c>
      <c r="F3392" s="14" t="n">
        <v>44962</v>
      </c>
      <c r="G3392" s="0" t="n">
        <v>225</v>
      </c>
      <c r="H3392" s="0" t="n">
        <v>72</v>
      </c>
      <c r="I3392" s="0" t="n">
        <v>37</v>
      </c>
      <c r="J3392" s="0" t="n">
        <v>951</v>
      </c>
      <c r="K3392" s="0" t="n">
        <v>1101</v>
      </c>
      <c r="L3392" s="15" t="s">
        <v>93</v>
      </c>
      <c r="M3392" s="0" t="n">
        <v>1</v>
      </c>
      <c r="N3392" s="16" t="n">
        <f aca="false">I3392*K3392</f>
        <v>40737</v>
      </c>
      <c r="O3392" s="16" t="n">
        <f aca="false">I3392*(K3392-J3392)</f>
        <v>5550</v>
      </c>
      <c r="P3392" s="15" t="n">
        <f aca="false">K3392-J3392</f>
        <v>150</v>
      </c>
      <c r="Q3392" s="0" t="str">
        <f aca="false">IF(G3392=0,"Out of stock",IF(G3392&lt;H3392,"Understocked",IF(G3392&gt;Summary!$B$6*H3392,"Overstocked","Healthy")))</f>
        <v>Healthy</v>
      </c>
      <c r="R3392" s="0" t="str">
        <f aca="false">IF(I3392&gt;=Summary!$B$7,"Fast",IF(I3392&lt;Summary!$B$8,"Slow","Medium"))</f>
        <v>Slow</v>
      </c>
      <c r="S3392" s="15" t="n">
        <f aca="false">IF(M3392&gt;Summary!$B$5,1,0)</f>
        <v>0</v>
      </c>
      <c r="T3392" s="16" t="n">
        <f aca="false">IF(Q3392="Overstocked",(G3392-Summary!$B$6*H3392)*J3392,0)</f>
        <v>0</v>
      </c>
    </row>
    <row r="3393" customFormat="false" ht="15" hidden="false" customHeight="false" outlineLevel="0" collapsed="false">
      <c r="A3393" s="0" t="s">
        <v>3491</v>
      </c>
      <c r="B3393" s="0" t="s">
        <v>101</v>
      </c>
      <c r="C3393" s="0" t="s">
        <v>96</v>
      </c>
      <c r="D3393" s="0" t="s">
        <v>90</v>
      </c>
      <c r="E3393" s="14" t="n">
        <v>45648</v>
      </c>
      <c r="F3393" s="14" t="n">
        <v>45656</v>
      </c>
      <c r="G3393" s="0" t="n">
        <v>210</v>
      </c>
      <c r="H3393" s="0" t="n">
        <v>142</v>
      </c>
      <c r="I3393" s="0" t="n">
        <v>193</v>
      </c>
      <c r="J3393" s="0" t="n">
        <v>1484</v>
      </c>
      <c r="K3393" s="0" t="n">
        <v>1822</v>
      </c>
      <c r="L3393" s="15" t="s">
        <v>80</v>
      </c>
      <c r="M3393" s="0" t="n">
        <v>8</v>
      </c>
      <c r="N3393" s="16" t="n">
        <f aca="false">I3393*K3393</f>
        <v>351646</v>
      </c>
      <c r="O3393" s="16" t="n">
        <f aca="false">I3393*(K3393-J3393)</f>
        <v>65234</v>
      </c>
      <c r="P3393" s="15" t="n">
        <f aca="false">K3393-J3393</f>
        <v>338</v>
      </c>
      <c r="Q3393" s="0" t="str">
        <f aca="false">IF(G3393=0,"Out of stock",IF(G3393&lt;H3393,"Understocked",IF(G3393&gt;Summary!$B$6*H3393,"Overstocked","Healthy")))</f>
        <v>Healthy</v>
      </c>
      <c r="R3393" s="0" t="str">
        <f aca="false">IF(I3393&gt;=Summary!$B$7,"Fast",IF(I3393&lt;Summary!$B$8,"Slow","Medium"))</f>
        <v>Medium</v>
      </c>
      <c r="S3393" s="15" t="n">
        <f aca="false">IF(M3393&gt;Summary!$B$5,1,0)</f>
        <v>1</v>
      </c>
      <c r="T3393" s="16" t="n">
        <f aca="false">IF(Q3393="Overstocked",(G3393-Summary!$B$6*H3393)*J3393,0)</f>
        <v>0</v>
      </c>
    </row>
    <row r="3394" customFormat="false" ht="15" hidden="false" customHeight="false" outlineLevel="0" collapsed="false">
      <c r="A3394" s="0" t="s">
        <v>3492</v>
      </c>
      <c r="B3394" s="0" t="s">
        <v>123</v>
      </c>
      <c r="C3394" s="0" t="s">
        <v>78</v>
      </c>
      <c r="D3394" s="0" t="s">
        <v>102</v>
      </c>
      <c r="E3394" s="14" t="n">
        <v>45482</v>
      </c>
      <c r="F3394" s="14" t="n">
        <v>45492</v>
      </c>
      <c r="G3394" s="0" t="n">
        <v>401</v>
      </c>
      <c r="H3394" s="0" t="n">
        <v>80</v>
      </c>
      <c r="I3394" s="0" t="n">
        <v>262</v>
      </c>
      <c r="J3394" s="0" t="n">
        <v>745</v>
      </c>
      <c r="K3394" s="0" t="n">
        <v>1033</v>
      </c>
      <c r="L3394" s="15" t="s">
        <v>80</v>
      </c>
      <c r="M3394" s="0" t="n">
        <v>10</v>
      </c>
      <c r="N3394" s="16" t="n">
        <f aca="false">I3394*K3394</f>
        <v>270646</v>
      </c>
      <c r="O3394" s="16" t="n">
        <f aca="false">I3394*(K3394-J3394)</f>
        <v>75456</v>
      </c>
      <c r="P3394" s="15" t="n">
        <f aca="false">K3394-J3394</f>
        <v>288</v>
      </c>
      <c r="Q3394" s="0" t="str">
        <f aca="false">IF(G3394=0,"Out of stock",IF(G3394&lt;H3394,"Understocked",IF(G3394&gt;Summary!$B$6*H3394,"Overstocked","Healthy")))</f>
        <v>Overstocked</v>
      </c>
      <c r="R3394" s="0" t="str">
        <f aca="false">IF(I3394&gt;=Summary!$B$7,"Fast",IF(I3394&lt;Summary!$B$8,"Slow","Medium"))</f>
        <v>Fast</v>
      </c>
      <c r="S3394" s="15" t="n">
        <f aca="false">IF(M3394&gt;Summary!$B$5,1,0)</f>
        <v>1</v>
      </c>
      <c r="T3394" s="16" t="n">
        <f aca="false">IF(Q3394="Overstocked",(G3394-Summary!$B$6*H3394)*J3394,0)</f>
        <v>60345</v>
      </c>
    </row>
    <row r="3395" customFormat="false" ht="15" hidden="false" customHeight="false" outlineLevel="0" collapsed="false">
      <c r="A3395" s="0" t="s">
        <v>3493</v>
      </c>
      <c r="B3395" s="0" t="s">
        <v>95</v>
      </c>
      <c r="C3395" s="0" t="s">
        <v>96</v>
      </c>
      <c r="D3395" s="0" t="s">
        <v>90</v>
      </c>
      <c r="E3395" s="14" t="n">
        <v>45077</v>
      </c>
      <c r="F3395" s="14" t="n">
        <v>45083</v>
      </c>
      <c r="G3395" s="0" t="n">
        <v>36</v>
      </c>
      <c r="H3395" s="0" t="n">
        <v>105</v>
      </c>
      <c r="I3395" s="0" t="n">
        <v>203</v>
      </c>
      <c r="J3395" s="0" t="n">
        <v>1816</v>
      </c>
      <c r="K3395" s="0" t="n">
        <v>2110</v>
      </c>
      <c r="L3395" s="15" t="s">
        <v>82</v>
      </c>
      <c r="M3395" s="0" t="n">
        <v>6</v>
      </c>
      <c r="N3395" s="16" t="n">
        <f aca="false">I3395*K3395</f>
        <v>428330</v>
      </c>
      <c r="O3395" s="16" t="n">
        <f aca="false">I3395*(K3395-J3395)</f>
        <v>59682</v>
      </c>
      <c r="P3395" s="15" t="n">
        <f aca="false">K3395-J3395</f>
        <v>294</v>
      </c>
      <c r="Q3395" s="0" t="str">
        <f aca="false">IF(G3395=0,"Out of stock",IF(G3395&lt;H3395,"Understocked",IF(G3395&gt;Summary!$B$6*H3395,"Overstocked","Healthy")))</f>
        <v>Understocked</v>
      </c>
      <c r="R3395" s="0" t="str">
        <f aca="false">IF(I3395&gt;=Summary!$B$7,"Fast",IF(I3395&lt;Summary!$B$8,"Slow","Medium"))</f>
        <v>Fast</v>
      </c>
      <c r="S3395" s="15" t="n">
        <f aca="false">IF(M3395&gt;Summary!$B$5,1,0)</f>
        <v>0</v>
      </c>
      <c r="T3395" s="16" t="n">
        <f aca="false">IF(Q3395="Overstocked",(G3395-Summary!$B$6*H3395)*J3395,0)</f>
        <v>0</v>
      </c>
    </row>
    <row r="3396" customFormat="false" ht="15" hidden="false" customHeight="false" outlineLevel="0" collapsed="false">
      <c r="A3396" s="0" t="s">
        <v>3494</v>
      </c>
      <c r="B3396" s="0" t="s">
        <v>89</v>
      </c>
      <c r="C3396" s="0" t="s">
        <v>85</v>
      </c>
      <c r="D3396" s="0" t="s">
        <v>102</v>
      </c>
      <c r="E3396" s="14" t="n">
        <v>45293</v>
      </c>
      <c r="F3396" s="14" t="n">
        <v>45297</v>
      </c>
      <c r="G3396" s="0" t="n">
        <v>449</v>
      </c>
      <c r="H3396" s="0" t="n">
        <v>67</v>
      </c>
      <c r="I3396" s="0" t="n">
        <v>243</v>
      </c>
      <c r="J3396" s="0" t="n">
        <v>998</v>
      </c>
      <c r="K3396" s="0" t="n">
        <v>1317</v>
      </c>
      <c r="L3396" s="15" t="s">
        <v>93</v>
      </c>
      <c r="M3396" s="0" t="n">
        <v>4</v>
      </c>
      <c r="N3396" s="16" t="n">
        <f aca="false">I3396*K3396</f>
        <v>320031</v>
      </c>
      <c r="O3396" s="16" t="n">
        <f aca="false">I3396*(K3396-J3396)</f>
        <v>77517</v>
      </c>
      <c r="P3396" s="15" t="n">
        <f aca="false">K3396-J3396</f>
        <v>319</v>
      </c>
      <c r="Q3396" s="0" t="str">
        <f aca="false">IF(G3396=0,"Out of stock",IF(G3396&lt;H3396,"Understocked",IF(G3396&gt;Summary!$B$6*H3396,"Overstocked","Healthy")))</f>
        <v>Overstocked</v>
      </c>
      <c r="R3396" s="0" t="str">
        <f aca="false">IF(I3396&gt;=Summary!$B$7,"Fast",IF(I3396&lt;Summary!$B$8,"Slow","Medium"))</f>
        <v>Fast</v>
      </c>
      <c r="S3396" s="15" t="n">
        <f aca="false">IF(M3396&gt;Summary!$B$5,1,0)</f>
        <v>0</v>
      </c>
      <c r="T3396" s="16" t="n">
        <f aca="false">IF(Q3396="Overstocked",(G3396-Summary!$B$6*H3396)*J3396,0)</f>
        <v>180638</v>
      </c>
    </row>
    <row r="3397" customFormat="false" ht="15" hidden="false" customHeight="false" outlineLevel="0" collapsed="false">
      <c r="A3397" s="0" t="s">
        <v>3495</v>
      </c>
      <c r="B3397" s="0" t="s">
        <v>107</v>
      </c>
      <c r="C3397" s="0" t="s">
        <v>96</v>
      </c>
      <c r="D3397" s="0" t="s">
        <v>86</v>
      </c>
      <c r="E3397" s="14" t="n">
        <v>45337</v>
      </c>
      <c r="F3397" s="14" t="n">
        <v>45338</v>
      </c>
      <c r="G3397" s="0" t="n">
        <v>316</v>
      </c>
      <c r="H3397" s="0" t="n">
        <v>130</v>
      </c>
      <c r="I3397" s="0" t="n">
        <v>217</v>
      </c>
      <c r="J3397" s="0" t="n">
        <v>1753</v>
      </c>
      <c r="K3397" s="0" t="n">
        <v>2020</v>
      </c>
      <c r="L3397" s="15" t="s">
        <v>93</v>
      </c>
      <c r="M3397" s="0" t="n">
        <v>1</v>
      </c>
      <c r="N3397" s="16" t="n">
        <f aca="false">I3397*K3397</f>
        <v>438340</v>
      </c>
      <c r="O3397" s="16" t="n">
        <f aca="false">I3397*(K3397-J3397)</f>
        <v>57939</v>
      </c>
      <c r="P3397" s="15" t="n">
        <f aca="false">K3397-J3397</f>
        <v>267</v>
      </c>
      <c r="Q3397" s="0" t="str">
        <f aca="false">IF(G3397=0,"Out of stock",IF(G3397&lt;H3397,"Understocked",IF(G3397&gt;Summary!$B$6*H3397,"Overstocked","Healthy")))</f>
        <v>Healthy</v>
      </c>
      <c r="R3397" s="0" t="str">
        <f aca="false">IF(I3397&gt;=Summary!$B$7,"Fast",IF(I3397&lt;Summary!$B$8,"Slow","Medium"))</f>
        <v>Fast</v>
      </c>
      <c r="S3397" s="15" t="n">
        <f aca="false">IF(M3397&gt;Summary!$B$5,1,0)</f>
        <v>0</v>
      </c>
      <c r="T3397" s="16" t="n">
        <f aca="false">IF(Q3397="Overstocked",(G3397-Summary!$B$6*H3397)*J3397,0)</f>
        <v>0</v>
      </c>
    </row>
    <row r="3398" customFormat="false" ht="15" hidden="false" customHeight="false" outlineLevel="0" collapsed="false">
      <c r="A3398" s="0" t="s">
        <v>3496</v>
      </c>
      <c r="B3398" s="0" t="s">
        <v>115</v>
      </c>
      <c r="C3398" s="0" t="s">
        <v>96</v>
      </c>
      <c r="D3398" s="0" t="s">
        <v>86</v>
      </c>
      <c r="E3398" s="14" t="n">
        <v>45498</v>
      </c>
      <c r="F3398" s="14" t="n">
        <v>45504</v>
      </c>
      <c r="G3398" s="0" t="n">
        <v>395</v>
      </c>
      <c r="H3398" s="0" t="n">
        <v>93</v>
      </c>
      <c r="I3398" s="0" t="n">
        <v>218</v>
      </c>
      <c r="J3398" s="0" t="n">
        <v>1798</v>
      </c>
      <c r="K3398" s="0" t="n">
        <v>2150</v>
      </c>
      <c r="L3398" s="15" t="s">
        <v>93</v>
      </c>
      <c r="M3398" s="0" t="n">
        <v>6</v>
      </c>
      <c r="N3398" s="16" t="n">
        <f aca="false">I3398*K3398</f>
        <v>468700</v>
      </c>
      <c r="O3398" s="16" t="n">
        <f aca="false">I3398*(K3398-J3398)</f>
        <v>76736</v>
      </c>
      <c r="P3398" s="15" t="n">
        <f aca="false">K3398-J3398</f>
        <v>352</v>
      </c>
      <c r="Q3398" s="0" t="str">
        <f aca="false">IF(G3398=0,"Out of stock",IF(G3398&lt;H3398,"Understocked",IF(G3398&gt;Summary!$B$6*H3398,"Overstocked","Healthy")))</f>
        <v>Overstocked</v>
      </c>
      <c r="R3398" s="0" t="str">
        <f aca="false">IF(I3398&gt;=Summary!$B$7,"Fast",IF(I3398&lt;Summary!$B$8,"Slow","Medium"))</f>
        <v>Fast</v>
      </c>
      <c r="S3398" s="15" t="n">
        <f aca="false">IF(M3398&gt;Summary!$B$5,1,0)</f>
        <v>0</v>
      </c>
      <c r="T3398" s="16" t="n">
        <f aca="false">IF(Q3398="Overstocked",(G3398-Summary!$B$6*H3398)*J3398,0)</f>
        <v>41354</v>
      </c>
    </row>
    <row r="3399" customFormat="false" ht="15" hidden="false" customHeight="false" outlineLevel="0" collapsed="false">
      <c r="A3399" s="0" t="s">
        <v>3497</v>
      </c>
      <c r="B3399" s="0" t="s">
        <v>84</v>
      </c>
      <c r="C3399" s="0" t="s">
        <v>78</v>
      </c>
      <c r="D3399" s="0" t="s">
        <v>92</v>
      </c>
      <c r="E3399" s="14" t="n">
        <v>45002</v>
      </c>
      <c r="F3399" s="14" t="n">
        <v>45007</v>
      </c>
      <c r="G3399" s="0" t="n">
        <v>274</v>
      </c>
      <c r="H3399" s="0" t="n">
        <v>82</v>
      </c>
      <c r="I3399" s="0" t="n">
        <v>97</v>
      </c>
      <c r="J3399" s="0" t="n">
        <v>739</v>
      </c>
      <c r="K3399" s="0" t="n">
        <v>841</v>
      </c>
      <c r="L3399" s="15" t="s">
        <v>93</v>
      </c>
      <c r="M3399" s="0" t="n">
        <v>5</v>
      </c>
      <c r="N3399" s="16" t="n">
        <f aca="false">I3399*K3399</f>
        <v>81577</v>
      </c>
      <c r="O3399" s="16" t="n">
        <f aca="false">I3399*(K3399-J3399)</f>
        <v>9894</v>
      </c>
      <c r="P3399" s="15" t="n">
        <f aca="false">K3399-J3399</f>
        <v>102</v>
      </c>
      <c r="Q3399" s="0" t="str">
        <f aca="false">IF(G3399=0,"Out of stock",IF(G3399&lt;H3399,"Understocked",IF(G3399&gt;Summary!$B$6*H3399,"Overstocked","Healthy")))</f>
        <v>Healthy</v>
      </c>
      <c r="R3399" s="0" t="str">
        <f aca="false">IF(I3399&gt;=Summary!$B$7,"Fast",IF(I3399&lt;Summary!$B$8,"Slow","Medium"))</f>
        <v>Slow</v>
      </c>
      <c r="S3399" s="15" t="n">
        <f aca="false">IF(M3399&gt;Summary!$B$5,1,0)</f>
        <v>0</v>
      </c>
      <c r="T3399" s="16" t="n">
        <f aca="false">IF(Q3399="Overstocked",(G3399-Summary!$B$6*H3399)*J3399,0)</f>
        <v>0</v>
      </c>
    </row>
    <row r="3400" customFormat="false" ht="15" hidden="false" customHeight="false" outlineLevel="0" collapsed="false">
      <c r="A3400" s="0" t="s">
        <v>3498</v>
      </c>
      <c r="B3400" s="0" t="s">
        <v>115</v>
      </c>
      <c r="C3400" s="0" t="s">
        <v>85</v>
      </c>
      <c r="D3400" s="0" t="s">
        <v>79</v>
      </c>
      <c r="E3400" s="14" t="n">
        <v>45373</v>
      </c>
      <c r="F3400" s="14" t="n">
        <v>45376</v>
      </c>
      <c r="G3400" s="0" t="n">
        <v>491</v>
      </c>
      <c r="H3400" s="0" t="n">
        <v>122</v>
      </c>
      <c r="I3400" s="0" t="n">
        <v>204</v>
      </c>
      <c r="J3400" s="0" t="n">
        <v>467</v>
      </c>
      <c r="K3400" s="0" t="n">
        <v>651</v>
      </c>
      <c r="L3400" s="15" t="s">
        <v>82</v>
      </c>
      <c r="M3400" s="0" t="n">
        <v>3</v>
      </c>
      <c r="N3400" s="16" t="n">
        <f aca="false">I3400*K3400</f>
        <v>132804</v>
      </c>
      <c r="O3400" s="16" t="n">
        <f aca="false">I3400*(K3400-J3400)</f>
        <v>37536</v>
      </c>
      <c r="P3400" s="15" t="n">
        <f aca="false">K3400-J3400</f>
        <v>184</v>
      </c>
      <c r="Q3400" s="0" t="str">
        <f aca="false">IF(G3400=0,"Out of stock",IF(G3400&lt;H3400,"Understocked",IF(G3400&gt;Summary!$B$6*H3400,"Overstocked","Healthy")))</f>
        <v>Overstocked</v>
      </c>
      <c r="R3400" s="0" t="str">
        <f aca="false">IF(I3400&gt;=Summary!$B$7,"Fast",IF(I3400&lt;Summary!$B$8,"Slow","Medium"))</f>
        <v>Fast</v>
      </c>
      <c r="S3400" s="15" t="n">
        <f aca="false">IF(M3400&gt;Summary!$B$5,1,0)</f>
        <v>0</v>
      </c>
      <c r="T3400" s="16" t="n">
        <f aca="false">IF(Q3400="Overstocked",(G3400-Summary!$B$6*H3400)*J3400,0)</f>
        <v>1401</v>
      </c>
    </row>
    <row r="3401" customFormat="false" ht="15" hidden="false" customHeight="false" outlineLevel="0" collapsed="false">
      <c r="A3401" s="0" t="s">
        <v>3499</v>
      </c>
      <c r="B3401" s="0" t="s">
        <v>115</v>
      </c>
      <c r="C3401" s="0" t="s">
        <v>96</v>
      </c>
      <c r="D3401" s="0" t="s">
        <v>86</v>
      </c>
      <c r="E3401" s="14" t="n">
        <v>45247</v>
      </c>
      <c r="F3401" s="14" t="n">
        <v>45252</v>
      </c>
      <c r="G3401" s="0" t="n">
        <v>458</v>
      </c>
      <c r="H3401" s="0" t="n">
        <v>77</v>
      </c>
      <c r="I3401" s="0" t="n">
        <v>66</v>
      </c>
      <c r="J3401" s="0" t="n">
        <v>1137</v>
      </c>
      <c r="K3401" s="0" t="n">
        <v>1503</v>
      </c>
      <c r="L3401" s="15" t="s">
        <v>97</v>
      </c>
      <c r="M3401" s="0" t="n">
        <v>5</v>
      </c>
      <c r="N3401" s="16" t="n">
        <f aca="false">I3401*K3401</f>
        <v>99198</v>
      </c>
      <c r="O3401" s="16" t="n">
        <f aca="false">I3401*(K3401-J3401)</f>
        <v>24156</v>
      </c>
      <c r="P3401" s="15" t="n">
        <f aca="false">K3401-J3401</f>
        <v>366</v>
      </c>
      <c r="Q3401" s="0" t="str">
        <f aca="false">IF(G3401=0,"Out of stock",IF(G3401&lt;H3401,"Understocked",IF(G3401&gt;Summary!$B$6*H3401,"Overstocked","Healthy")))</f>
        <v>Overstocked</v>
      </c>
      <c r="R3401" s="0" t="str">
        <f aca="false">IF(I3401&gt;=Summary!$B$7,"Fast",IF(I3401&lt;Summary!$B$8,"Slow","Medium"))</f>
        <v>Slow</v>
      </c>
      <c r="S3401" s="15" t="n">
        <f aca="false">IF(M3401&gt;Summary!$B$5,1,0)</f>
        <v>0</v>
      </c>
      <c r="T3401" s="16" t="n">
        <f aca="false">IF(Q3401="Overstocked",(G3401-Summary!$B$6*H3401)*J3401,0)</f>
        <v>170550</v>
      </c>
    </row>
    <row r="3402" customFormat="false" ht="15" hidden="false" customHeight="false" outlineLevel="0" collapsed="false">
      <c r="A3402" s="0" t="s">
        <v>3500</v>
      </c>
      <c r="B3402" s="0" t="s">
        <v>111</v>
      </c>
      <c r="C3402" s="0" t="s">
        <v>104</v>
      </c>
      <c r="D3402" s="0" t="s">
        <v>102</v>
      </c>
      <c r="E3402" s="14" t="n">
        <v>45259</v>
      </c>
      <c r="F3402" s="14" t="n">
        <v>45266</v>
      </c>
      <c r="G3402" s="0" t="n">
        <v>460</v>
      </c>
      <c r="H3402" s="0" t="n">
        <v>137</v>
      </c>
      <c r="I3402" s="0" t="n">
        <v>25</v>
      </c>
      <c r="J3402" s="0" t="n">
        <v>610</v>
      </c>
      <c r="K3402" s="0" t="n">
        <v>968</v>
      </c>
      <c r="L3402" s="15" t="s">
        <v>82</v>
      </c>
      <c r="M3402" s="0" t="n">
        <v>7</v>
      </c>
      <c r="N3402" s="16" t="n">
        <f aca="false">I3402*K3402</f>
        <v>24200</v>
      </c>
      <c r="O3402" s="16" t="n">
        <f aca="false">I3402*(K3402-J3402)</f>
        <v>8950</v>
      </c>
      <c r="P3402" s="15" t="n">
        <f aca="false">K3402-J3402</f>
        <v>358</v>
      </c>
      <c r="Q3402" s="0" t="str">
        <f aca="false">IF(G3402=0,"Out of stock",IF(G3402&lt;H3402,"Understocked",IF(G3402&gt;Summary!$B$6*H3402,"Overstocked","Healthy")))</f>
        <v>Healthy</v>
      </c>
      <c r="R3402" s="0" t="str">
        <f aca="false">IF(I3402&gt;=Summary!$B$7,"Fast",IF(I3402&lt;Summary!$B$8,"Slow","Medium"))</f>
        <v>Slow</v>
      </c>
      <c r="S3402" s="15" t="n">
        <f aca="false">IF(M3402&gt;Summary!$B$5,1,0)</f>
        <v>0</v>
      </c>
      <c r="T3402" s="16" t="n">
        <f aca="false">IF(Q3402="Overstocked",(G3402-Summary!$B$6*H3402)*J3402,0)</f>
        <v>0</v>
      </c>
    </row>
    <row r="3403" customFormat="false" ht="15" hidden="false" customHeight="false" outlineLevel="0" collapsed="false">
      <c r="A3403" s="0" t="s">
        <v>3501</v>
      </c>
      <c r="B3403" s="0" t="s">
        <v>113</v>
      </c>
      <c r="C3403" s="0" t="s">
        <v>85</v>
      </c>
      <c r="D3403" s="0" t="s">
        <v>102</v>
      </c>
      <c r="E3403" s="14" t="n">
        <v>45174</v>
      </c>
      <c r="F3403" s="14" t="n">
        <v>45182</v>
      </c>
      <c r="G3403" s="0" t="n">
        <v>136</v>
      </c>
      <c r="H3403" s="0" t="n">
        <v>118</v>
      </c>
      <c r="I3403" s="0" t="n">
        <v>9</v>
      </c>
      <c r="J3403" s="0" t="n">
        <v>1591</v>
      </c>
      <c r="K3403" s="0" t="n">
        <v>1989</v>
      </c>
      <c r="L3403" s="15" t="s">
        <v>97</v>
      </c>
      <c r="M3403" s="0" t="n">
        <v>8</v>
      </c>
      <c r="N3403" s="16" t="n">
        <f aca="false">I3403*K3403</f>
        <v>17901</v>
      </c>
      <c r="O3403" s="16" t="n">
        <f aca="false">I3403*(K3403-J3403)</f>
        <v>3582</v>
      </c>
      <c r="P3403" s="15" t="n">
        <f aca="false">K3403-J3403</f>
        <v>398</v>
      </c>
      <c r="Q3403" s="0" t="str">
        <f aca="false">IF(G3403=0,"Out of stock",IF(G3403&lt;H3403,"Understocked",IF(G3403&gt;Summary!$B$6*H3403,"Overstocked","Healthy")))</f>
        <v>Healthy</v>
      </c>
      <c r="R3403" s="0" t="str">
        <f aca="false">IF(I3403&gt;=Summary!$B$7,"Fast",IF(I3403&lt;Summary!$B$8,"Slow","Medium"))</f>
        <v>Slow</v>
      </c>
      <c r="S3403" s="15" t="n">
        <f aca="false">IF(M3403&gt;Summary!$B$5,1,0)</f>
        <v>1</v>
      </c>
      <c r="T3403" s="16" t="n">
        <f aca="false">IF(Q3403="Overstocked",(G3403-Summary!$B$6*H3403)*J3403,0)</f>
        <v>0</v>
      </c>
    </row>
    <row r="3404" customFormat="false" ht="15" hidden="false" customHeight="false" outlineLevel="0" collapsed="false">
      <c r="A3404" s="0" t="s">
        <v>3502</v>
      </c>
      <c r="B3404" s="0" t="s">
        <v>123</v>
      </c>
      <c r="C3404" s="0" t="s">
        <v>96</v>
      </c>
      <c r="D3404" s="0" t="s">
        <v>86</v>
      </c>
      <c r="E3404" s="14" t="n">
        <v>45110</v>
      </c>
      <c r="F3404" s="14" t="n">
        <v>45115</v>
      </c>
      <c r="G3404" s="0" t="n">
        <v>470</v>
      </c>
      <c r="H3404" s="0" t="n">
        <v>87</v>
      </c>
      <c r="I3404" s="0" t="n">
        <v>167</v>
      </c>
      <c r="J3404" s="0" t="n">
        <v>1518</v>
      </c>
      <c r="K3404" s="0" t="n">
        <v>1589</v>
      </c>
      <c r="L3404" s="15" t="s">
        <v>82</v>
      </c>
      <c r="M3404" s="0" t="n">
        <v>5</v>
      </c>
      <c r="N3404" s="16" t="n">
        <f aca="false">I3404*K3404</f>
        <v>265363</v>
      </c>
      <c r="O3404" s="16" t="n">
        <f aca="false">I3404*(K3404-J3404)</f>
        <v>11857</v>
      </c>
      <c r="P3404" s="15" t="n">
        <f aca="false">K3404-J3404</f>
        <v>71</v>
      </c>
      <c r="Q3404" s="0" t="str">
        <f aca="false">IF(G3404=0,"Out of stock",IF(G3404&lt;H3404,"Understocked",IF(G3404&gt;Summary!$B$6*H3404,"Overstocked","Healthy")))</f>
        <v>Overstocked</v>
      </c>
      <c r="R3404" s="0" t="str">
        <f aca="false">IF(I3404&gt;=Summary!$B$7,"Fast",IF(I3404&lt;Summary!$B$8,"Slow","Medium"))</f>
        <v>Medium</v>
      </c>
      <c r="S3404" s="15" t="n">
        <f aca="false">IF(M3404&gt;Summary!$B$5,1,0)</f>
        <v>0</v>
      </c>
      <c r="T3404" s="16" t="n">
        <f aca="false">IF(Q3404="Overstocked",(G3404-Summary!$B$6*H3404)*J3404,0)</f>
        <v>185196</v>
      </c>
    </row>
    <row r="3405" customFormat="false" ht="15" hidden="false" customHeight="false" outlineLevel="0" collapsed="false">
      <c r="A3405" s="0" t="s">
        <v>3503</v>
      </c>
      <c r="B3405" s="0" t="s">
        <v>101</v>
      </c>
      <c r="C3405" s="0" t="s">
        <v>104</v>
      </c>
      <c r="D3405" s="0" t="s">
        <v>79</v>
      </c>
      <c r="E3405" s="14" t="n">
        <v>45078</v>
      </c>
      <c r="F3405" s="14" t="n">
        <v>45080</v>
      </c>
      <c r="G3405" s="0" t="n">
        <v>324</v>
      </c>
      <c r="H3405" s="0" t="n">
        <v>101</v>
      </c>
      <c r="I3405" s="0" t="n">
        <v>294</v>
      </c>
      <c r="J3405" s="0" t="n">
        <v>1392</v>
      </c>
      <c r="K3405" s="0" t="n">
        <v>1483</v>
      </c>
      <c r="L3405" s="15" t="s">
        <v>93</v>
      </c>
      <c r="M3405" s="0" t="n">
        <v>2</v>
      </c>
      <c r="N3405" s="16" t="n">
        <f aca="false">I3405*K3405</f>
        <v>436002</v>
      </c>
      <c r="O3405" s="16" t="n">
        <f aca="false">I3405*(K3405-J3405)</f>
        <v>26754</v>
      </c>
      <c r="P3405" s="15" t="n">
        <f aca="false">K3405-J3405</f>
        <v>91</v>
      </c>
      <c r="Q3405" s="0" t="str">
        <f aca="false">IF(G3405=0,"Out of stock",IF(G3405&lt;H3405,"Understocked",IF(G3405&gt;Summary!$B$6*H3405,"Overstocked","Healthy")))</f>
        <v>Healthy</v>
      </c>
      <c r="R3405" s="0" t="str">
        <f aca="false">IF(I3405&gt;=Summary!$B$7,"Fast",IF(I3405&lt;Summary!$B$8,"Slow","Medium"))</f>
        <v>Fast</v>
      </c>
      <c r="S3405" s="15" t="n">
        <f aca="false">IF(M3405&gt;Summary!$B$5,1,0)</f>
        <v>0</v>
      </c>
      <c r="T3405" s="16" t="n">
        <f aca="false">IF(Q3405="Overstocked",(G3405-Summary!$B$6*H3405)*J3405,0)</f>
        <v>0</v>
      </c>
    </row>
    <row r="3406" customFormat="false" ht="15" hidden="false" customHeight="false" outlineLevel="0" collapsed="false">
      <c r="A3406" s="0" t="s">
        <v>3504</v>
      </c>
      <c r="B3406" s="0" t="s">
        <v>95</v>
      </c>
      <c r="C3406" s="0" t="s">
        <v>78</v>
      </c>
      <c r="D3406" s="0" t="s">
        <v>86</v>
      </c>
      <c r="E3406" s="14" t="n">
        <v>44989</v>
      </c>
      <c r="F3406" s="14" t="n">
        <v>44996</v>
      </c>
      <c r="G3406" s="0" t="n">
        <v>249</v>
      </c>
      <c r="H3406" s="0" t="n">
        <v>87</v>
      </c>
      <c r="I3406" s="0" t="n">
        <v>93</v>
      </c>
      <c r="J3406" s="0" t="n">
        <v>222</v>
      </c>
      <c r="K3406" s="0" t="n">
        <v>615</v>
      </c>
      <c r="L3406" s="15" t="s">
        <v>93</v>
      </c>
      <c r="M3406" s="0" t="n">
        <v>7</v>
      </c>
      <c r="N3406" s="16" t="n">
        <f aca="false">I3406*K3406</f>
        <v>57195</v>
      </c>
      <c r="O3406" s="16" t="n">
        <f aca="false">I3406*(K3406-J3406)</f>
        <v>36549</v>
      </c>
      <c r="P3406" s="15" t="n">
        <f aca="false">K3406-J3406</f>
        <v>393</v>
      </c>
      <c r="Q3406" s="0" t="str">
        <f aca="false">IF(G3406=0,"Out of stock",IF(G3406&lt;H3406,"Understocked",IF(G3406&gt;Summary!$B$6*H3406,"Overstocked","Healthy")))</f>
        <v>Healthy</v>
      </c>
      <c r="R3406" s="0" t="str">
        <f aca="false">IF(I3406&gt;=Summary!$B$7,"Fast",IF(I3406&lt;Summary!$B$8,"Slow","Medium"))</f>
        <v>Slow</v>
      </c>
      <c r="S3406" s="15" t="n">
        <f aca="false">IF(M3406&gt;Summary!$B$5,1,0)</f>
        <v>0</v>
      </c>
      <c r="T3406" s="16" t="n">
        <f aca="false">IF(Q3406="Overstocked",(G3406-Summary!$B$6*H3406)*J3406,0)</f>
        <v>0</v>
      </c>
    </row>
    <row r="3407" customFormat="false" ht="15" hidden="false" customHeight="false" outlineLevel="0" collapsed="false">
      <c r="A3407" s="0" t="s">
        <v>3505</v>
      </c>
      <c r="B3407" s="0" t="s">
        <v>111</v>
      </c>
      <c r="C3407" s="0" t="s">
        <v>78</v>
      </c>
      <c r="D3407" s="0" t="s">
        <v>92</v>
      </c>
      <c r="E3407" s="14" t="n">
        <v>45611</v>
      </c>
      <c r="F3407" s="14" t="n">
        <v>45613</v>
      </c>
      <c r="G3407" s="0" t="n">
        <v>317</v>
      </c>
      <c r="H3407" s="0" t="n">
        <v>136</v>
      </c>
      <c r="I3407" s="0" t="n">
        <v>168</v>
      </c>
      <c r="J3407" s="0" t="n">
        <v>643</v>
      </c>
      <c r="K3407" s="0" t="n">
        <v>923</v>
      </c>
      <c r="L3407" s="15" t="s">
        <v>97</v>
      </c>
      <c r="M3407" s="0" t="n">
        <v>2</v>
      </c>
      <c r="N3407" s="16" t="n">
        <f aca="false">I3407*K3407</f>
        <v>155064</v>
      </c>
      <c r="O3407" s="16" t="n">
        <f aca="false">I3407*(K3407-J3407)</f>
        <v>47040</v>
      </c>
      <c r="P3407" s="15" t="n">
        <f aca="false">K3407-J3407</f>
        <v>280</v>
      </c>
      <c r="Q3407" s="0" t="str">
        <f aca="false">IF(G3407=0,"Out of stock",IF(G3407&lt;H3407,"Understocked",IF(G3407&gt;Summary!$B$6*H3407,"Overstocked","Healthy")))</f>
        <v>Healthy</v>
      </c>
      <c r="R3407" s="0" t="str">
        <f aca="false">IF(I3407&gt;=Summary!$B$7,"Fast",IF(I3407&lt;Summary!$B$8,"Slow","Medium"))</f>
        <v>Medium</v>
      </c>
      <c r="S3407" s="15" t="n">
        <f aca="false">IF(M3407&gt;Summary!$B$5,1,0)</f>
        <v>0</v>
      </c>
      <c r="T3407" s="16" t="n">
        <f aca="false">IF(Q3407="Overstocked",(G3407-Summary!$B$6*H3407)*J3407,0)</f>
        <v>0</v>
      </c>
    </row>
    <row r="3408" customFormat="false" ht="15" hidden="false" customHeight="false" outlineLevel="0" collapsed="false">
      <c r="A3408" s="0" t="s">
        <v>3506</v>
      </c>
      <c r="B3408" s="0" t="s">
        <v>123</v>
      </c>
      <c r="C3408" s="0" t="s">
        <v>85</v>
      </c>
      <c r="D3408" s="0" t="s">
        <v>79</v>
      </c>
      <c r="E3408" s="14" t="n">
        <v>45327</v>
      </c>
      <c r="F3408" s="14" t="n">
        <v>45337</v>
      </c>
      <c r="G3408" s="0" t="n">
        <v>407</v>
      </c>
      <c r="H3408" s="0" t="n">
        <v>80</v>
      </c>
      <c r="I3408" s="0" t="n">
        <v>209</v>
      </c>
      <c r="J3408" s="0" t="n">
        <v>1388</v>
      </c>
      <c r="K3408" s="0" t="n">
        <v>1728</v>
      </c>
      <c r="L3408" s="15" t="s">
        <v>87</v>
      </c>
      <c r="M3408" s="0" t="n">
        <v>10</v>
      </c>
      <c r="N3408" s="16" t="n">
        <f aca="false">I3408*K3408</f>
        <v>361152</v>
      </c>
      <c r="O3408" s="16" t="n">
        <f aca="false">I3408*(K3408-J3408)</f>
        <v>71060</v>
      </c>
      <c r="P3408" s="15" t="n">
        <f aca="false">K3408-J3408</f>
        <v>340</v>
      </c>
      <c r="Q3408" s="0" t="str">
        <f aca="false">IF(G3408=0,"Out of stock",IF(G3408&lt;H3408,"Understocked",IF(G3408&gt;Summary!$B$6*H3408,"Overstocked","Healthy")))</f>
        <v>Overstocked</v>
      </c>
      <c r="R3408" s="0" t="str">
        <f aca="false">IF(I3408&gt;=Summary!$B$7,"Fast",IF(I3408&lt;Summary!$B$8,"Slow","Medium"))</f>
        <v>Fast</v>
      </c>
      <c r="S3408" s="15" t="n">
        <f aca="false">IF(M3408&gt;Summary!$B$5,1,0)</f>
        <v>1</v>
      </c>
      <c r="T3408" s="16" t="n">
        <f aca="false">IF(Q3408="Overstocked",(G3408-Summary!$B$6*H3408)*J3408,0)</f>
        <v>120756</v>
      </c>
    </row>
    <row r="3409" customFormat="false" ht="15" hidden="false" customHeight="false" outlineLevel="0" collapsed="false">
      <c r="A3409" s="0" t="s">
        <v>3507</v>
      </c>
      <c r="B3409" s="0" t="s">
        <v>89</v>
      </c>
      <c r="C3409" s="0" t="s">
        <v>85</v>
      </c>
      <c r="D3409" s="0" t="s">
        <v>86</v>
      </c>
      <c r="E3409" s="14" t="n">
        <v>44983</v>
      </c>
      <c r="F3409" s="14" t="n">
        <v>44990</v>
      </c>
      <c r="G3409" s="0" t="n">
        <v>371</v>
      </c>
      <c r="H3409" s="0" t="n">
        <v>112</v>
      </c>
      <c r="I3409" s="0" t="n">
        <v>76</v>
      </c>
      <c r="J3409" s="0" t="n">
        <v>1822</v>
      </c>
      <c r="K3409" s="0" t="n">
        <v>2021</v>
      </c>
      <c r="L3409" s="15" t="s">
        <v>97</v>
      </c>
      <c r="M3409" s="0" t="n">
        <v>7</v>
      </c>
      <c r="N3409" s="16" t="n">
        <f aca="false">I3409*K3409</f>
        <v>153596</v>
      </c>
      <c r="O3409" s="16" t="n">
        <f aca="false">I3409*(K3409-J3409)</f>
        <v>15124</v>
      </c>
      <c r="P3409" s="15" t="n">
        <f aca="false">K3409-J3409</f>
        <v>199</v>
      </c>
      <c r="Q3409" s="0" t="str">
        <f aca="false">IF(G3409=0,"Out of stock",IF(G3409&lt;H3409,"Understocked",IF(G3409&gt;Summary!$B$6*H3409,"Overstocked","Healthy")))</f>
        <v>Healthy</v>
      </c>
      <c r="R3409" s="0" t="str">
        <f aca="false">IF(I3409&gt;=Summary!$B$7,"Fast",IF(I3409&lt;Summary!$B$8,"Slow","Medium"))</f>
        <v>Slow</v>
      </c>
      <c r="S3409" s="15" t="n">
        <f aca="false">IF(M3409&gt;Summary!$B$5,1,0)</f>
        <v>0</v>
      </c>
      <c r="T3409" s="16" t="n">
        <f aca="false">IF(Q3409="Overstocked",(G3409-Summary!$B$6*H3409)*J3409,0)</f>
        <v>0</v>
      </c>
    </row>
    <row r="3410" customFormat="false" ht="15" hidden="false" customHeight="false" outlineLevel="0" collapsed="false">
      <c r="A3410" s="0" t="s">
        <v>3508</v>
      </c>
      <c r="B3410" s="0" t="s">
        <v>95</v>
      </c>
      <c r="C3410" s="0" t="s">
        <v>104</v>
      </c>
      <c r="D3410" s="0" t="s">
        <v>90</v>
      </c>
      <c r="E3410" s="14" t="n">
        <v>45320</v>
      </c>
      <c r="F3410" s="14" t="n">
        <v>45321</v>
      </c>
      <c r="G3410" s="0" t="n">
        <v>37</v>
      </c>
      <c r="H3410" s="0" t="n">
        <v>85</v>
      </c>
      <c r="I3410" s="0" t="n">
        <v>114</v>
      </c>
      <c r="J3410" s="0" t="n">
        <v>1554</v>
      </c>
      <c r="K3410" s="0" t="n">
        <v>1628</v>
      </c>
      <c r="L3410" s="15" t="s">
        <v>82</v>
      </c>
      <c r="M3410" s="0" t="n">
        <v>1</v>
      </c>
      <c r="N3410" s="16" t="n">
        <f aca="false">I3410*K3410</f>
        <v>185592</v>
      </c>
      <c r="O3410" s="16" t="n">
        <f aca="false">I3410*(K3410-J3410)</f>
        <v>8436</v>
      </c>
      <c r="P3410" s="15" t="n">
        <f aca="false">K3410-J3410</f>
        <v>74</v>
      </c>
      <c r="Q3410" s="0" t="str">
        <f aca="false">IF(G3410=0,"Out of stock",IF(G3410&lt;H3410,"Understocked",IF(G3410&gt;Summary!$B$6*H3410,"Overstocked","Healthy")))</f>
        <v>Understocked</v>
      </c>
      <c r="R3410" s="0" t="str">
        <f aca="false">IF(I3410&gt;=Summary!$B$7,"Fast",IF(I3410&lt;Summary!$B$8,"Slow","Medium"))</f>
        <v>Medium</v>
      </c>
      <c r="S3410" s="15" t="n">
        <f aca="false">IF(M3410&gt;Summary!$B$5,1,0)</f>
        <v>0</v>
      </c>
      <c r="T3410" s="16" t="n">
        <f aca="false">IF(Q3410="Overstocked",(G3410-Summary!$B$6*H3410)*J3410,0)</f>
        <v>0</v>
      </c>
    </row>
    <row r="3411" customFormat="false" ht="15" hidden="false" customHeight="false" outlineLevel="0" collapsed="false">
      <c r="A3411" s="0" t="s">
        <v>3509</v>
      </c>
      <c r="B3411" s="0" t="s">
        <v>115</v>
      </c>
      <c r="C3411" s="0" t="s">
        <v>96</v>
      </c>
      <c r="D3411" s="0" t="s">
        <v>79</v>
      </c>
      <c r="E3411" s="14" t="n">
        <v>45040</v>
      </c>
      <c r="F3411" s="14" t="n">
        <v>45046</v>
      </c>
      <c r="G3411" s="0" t="n">
        <v>339</v>
      </c>
      <c r="H3411" s="0" t="n">
        <v>55</v>
      </c>
      <c r="I3411" s="0" t="n">
        <v>87</v>
      </c>
      <c r="J3411" s="0" t="n">
        <v>710</v>
      </c>
      <c r="K3411" s="0" t="n">
        <v>887</v>
      </c>
      <c r="L3411" s="15" t="s">
        <v>97</v>
      </c>
      <c r="M3411" s="0" t="n">
        <v>6</v>
      </c>
      <c r="N3411" s="16" t="n">
        <f aca="false">I3411*K3411</f>
        <v>77169</v>
      </c>
      <c r="O3411" s="16" t="n">
        <f aca="false">I3411*(K3411-J3411)</f>
        <v>15399</v>
      </c>
      <c r="P3411" s="15" t="n">
        <f aca="false">K3411-J3411</f>
        <v>177</v>
      </c>
      <c r="Q3411" s="0" t="str">
        <f aca="false">IF(G3411=0,"Out of stock",IF(G3411&lt;H3411,"Understocked",IF(G3411&gt;Summary!$B$6*H3411,"Overstocked","Healthy")))</f>
        <v>Overstocked</v>
      </c>
      <c r="R3411" s="0" t="str">
        <f aca="false">IF(I3411&gt;=Summary!$B$7,"Fast",IF(I3411&lt;Summary!$B$8,"Slow","Medium"))</f>
        <v>Slow</v>
      </c>
      <c r="S3411" s="15" t="n">
        <f aca="false">IF(M3411&gt;Summary!$B$5,1,0)</f>
        <v>0</v>
      </c>
      <c r="T3411" s="16" t="n">
        <f aca="false">IF(Q3411="Overstocked",(G3411-Summary!$B$6*H3411)*J3411,0)</f>
        <v>84490</v>
      </c>
    </row>
    <row r="3412" customFormat="false" ht="15" hidden="false" customHeight="false" outlineLevel="0" collapsed="false">
      <c r="A3412" s="0" t="s">
        <v>3510</v>
      </c>
      <c r="B3412" s="0" t="s">
        <v>84</v>
      </c>
      <c r="C3412" s="0" t="s">
        <v>96</v>
      </c>
      <c r="D3412" s="0" t="s">
        <v>92</v>
      </c>
      <c r="E3412" s="14" t="n">
        <v>45106</v>
      </c>
      <c r="F3412" s="14" t="n">
        <v>45115</v>
      </c>
      <c r="G3412" s="0" t="n">
        <v>301</v>
      </c>
      <c r="H3412" s="0" t="n">
        <v>62</v>
      </c>
      <c r="I3412" s="0" t="n">
        <v>186</v>
      </c>
      <c r="J3412" s="0" t="n">
        <v>950</v>
      </c>
      <c r="K3412" s="0" t="n">
        <v>1169</v>
      </c>
      <c r="L3412" s="15" t="s">
        <v>93</v>
      </c>
      <c r="M3412" s="0" t="n">
        <v>9</v>
      </c>
      <c r="N3412" s="16" t="n">
        <f aca="false">I3412*K3412</f>
        <v>217434</v>
      </c>
      <c r="O3412" s="16" t="n">
        <f aca="false">I3412*(K3412-J3412)</f>
        <v>40734</v>
      </c>
      <c r="P3412" s="15" t="n">
        <f aca="false">K3412-J3412</f>
        <v>219</v>
      </c>
      <c r="Q3412" s="0" t="str">
        <f aca="false">IF(G3412=0,"Out of stock",IF(G3412&lt;H3412,"Understocked",IF(G3412&gt;Summary!$B$6*H3412,"Overstocked","Healthy")))</f>
        <v>Overstocked</v>
      </c>
      <c r="R3412" s="0" t="str">
        <f aca="false">IF(I3412&gt;=Summary!$B$7,"Fast",IF(I3412&lt;Summary!$B$8,"Slow","Medium"))</f>
        <v>Medium</v>
      </c>
      <c r="S3412" s="15" t="n">
        <f aca="false">IF(M3412&gt;Summary!$B$5,1,0)</f>
        <v>1</v>
      </c>
      <c r="T3412" s="16" t="n">
        <f aca="false">IF(Q3412="Overstocked",(G3412-Summary!$B$6*H3412)*J3412,0)</f>
        <v>50350</v>
      </c>
    </row>
    <row r="3413" customFormat="false" ht="15" hidden="false" customHeight="false" outlineLevel="0" collapsed="false">
      <c r="A3413" s="0" t="s">
        <v>3511</v>
      </c>
      <c r="B3413" s="0" t="s">
        <v>123</v>
      </c>
      <c r="C3413" s="0" t="s">
        <v>96</v>
      </c>
      <c r="D3413" s="0" t="s">
        <v>86</v>
      </c>
      <c r="E3413" s="14" t="n">
        <v>45034</v>
      </c>
      <c r="F3413" s="14" t="n">
        <v>45041</v>
      </c>
      <c r="G3413" s="0" t="n">
        <v>187</v>
      </c>
      <c r="H3413" s="0" t="n">
        <v>141</v>
      </c>
      <c r="I3413" s="0" t="n">
        <v>186</v>
      </c>
      <c r="J3413" s="0" t="n">
        <v>1878</v>
      </c>
      <c r="K3413" s="0" t="n">
        <v>2136</v>
      </c>
      <c r="L3413" s="15" t="s">
        <v>93</v>
      </c>
      <c r="M3413" s="0" t="n">
        <v>7</v>
      </c>
      <c r="N3413" s="16" t="n">
        <f aca="false">I3413*K3413</f>
        <v>397296</v>
      </c>
      <c r="O3413" s="16" t="n">
        <f aca="false">I3413*(K3413-J3413)</f>
        <v>47988</v>
      </c>
      <c r="P3413" s="15" t="n">
        <f aca="false">K3413-J3413</f>
        <v>258</v>
      </c>
      <c r="Q3413" s="0" t="str">
        <f aca="false">IF(G3413=0,"Out of stock",IF(G3413&lt;H3413,"Understocked",IF(G3413&gt;Summary!$B$6*H3413,"Overstocked","Healthy")))</f>
        <v>Healthy</v>
      </c>
      <c r="R3413" s="0" t="str">
        <f aca="false">IF(I3413&gt;=Summary!$B$7,"Fast",IF(I3413&lt;Summary!$B$8,"Slow","Medium"))</f>
        <v>Medium</v>
      </c>
      <c r="S3413" s="15" t="n">
        <f aca="false">IF(M3413&gt;Summary!$B$5,1,0)</f>
        <v>0</v>
      </c>
      <c r="T3413" s="16" t="n">
        <f aca="false">IF(Q3413="Overstocked",(G3413-Summary!$B$6*H3413)*J3413,0)</f>
        <v>0</v>
      </c>
    </row>
    <row r="3414" customFormat="false" ht="15" hidden="false" customHeight="false" outlineLevel="0" collapsed="false">
      <c r="A3414" s="0" t="s">
        <v>3512</v>
      </c>
      <c r="B3414" s="0" t="s">
        <v>77</v>
      </c>
      <c r="C3414" s="0" t="s">
        <v>96</v>
      </c>
      <c r="D3414" s="0" t="s">
        <v>92</v>
      </c>
      <c r="E3414" s="14" t="n">
        <v>44987</v>
      </c>
      <c r="F3414" s="14" t="n">
        <v>44994</v>
      </c>
      <c r="G3414" s="0" t="n">
        <v>321</v>
      </c>
      <c r="H3414" s="0" t="n">
        <v>67</v>
      </c>
      <c r="I3414" s="0" t="n">
        <v>28</v>
      </c>
      <c r="J3414" s="0" t="n">
        <v>887</v>
      </c>
      <c r="K3414" s="0" t="n">
        <v>1277</v>
      </c>
      <c r="L3414" s="15" t="s">
        <v>87</v>
      </c>
      <c r="M3414" s="0" t="n">
        <v>7</v>
      </c>
      <c r="N3414" s="16" t="n">
        <f aca="false">I3414*K3414</f>
        <v>35756</v>
      </c>
      <c r="O3414" s="16" t="n">
        <f aca="false">I3414*(K3414-J3414)</f>
        <v>10920</v>
      </c>
      <c r="P3414" s="15" t="n">
        <f aca="false">K3414-J3414</f>
        <v>390</v>
      </c>
      <c r="Q3414" s="0" t="str">
        <f aca="false">IF(G3414=0,"Out of stock",IF(G3414&lt;H3414,"Understocked",IF(G3414&gt;Summary!$B$6*H3414,"Overstocked","Healthy")))</f>
        <v>Overstocked</v>
      </c>
      <c r="R3414" s="0" t="str">
        <f aca="false">IF(I3414&gt;=Summary!$B$7,"Fast",IF(I3414&lt;Summary!$B$8,"Slow","Medium"))</f>
        <v>Slow</v>
      </c>
      <c r="S3414" s="15" t="n">
        <f aca="false">IF(M3414&gt;Summary!$B$5,1,0)</f>
        <v>0</v>
      </c>
      <c r="T3414" s="16" t="n">
        <f aca="false">IF(Q3414="Overstocked",(G3414-Summary!$B$6*H3414)*J3414,0)</f>
        <v>47011</v>
      </c>
    </row>
    <row r="3415" customFormat="false" ht="15" hidden="false" customHeight="false" outlineLevel="0" collapsed="false">
      <c r="A3415" s="0" t="s">
        <v>3513</v>
      </c>
      <c r="B3415" s="0" t="s">
        <v>77</v>
      </c>
      <c r="C3415" s="0" t="s">
        <v>104</v>
      </c>
      <c r="D3415" s="0" t="s">
        <v>92</v>
      </c>
      <c r="E3415" s="14" t="n">
        <v>45270</v>
      </c>
      <c r="F3415" s="14" t="n">
        <v>45275</v>
      </c>
      <c r="G3415" s="0" t="n">
        <v>387</v>
      </c>
      <c r="H3415" s="0" t="n">
        <v>117</v>
      </c>
      <c r="I3415" s="0" t="n">
        <v>37</v>
      </c>
      <c r="J3415" s="0" t="n">
        <v>1687</v>
      </c>
      <c r="K3415" s="0" t="n">
        <v>2065</v>
      </c>
      <c r="L3415" s="15" t="s">
        <v>97</v>
      </c>
      <c r="M3415" s="0" t="n">
        <v>5</v>
      </c>
      <c r="N3415" s="16" t="n">
        <f aca="false">I3415*K3415</f>
        <v>76405</v>
      </c>
      <c r="O3415" s="16" t="n">
        <f aca="false">I3415*(K3415-J3415)</f>
        <v>13986</v>
      </c>
      <c r="P3415" s="15" t="n">
        <f aca="false">K3415-J3415</f>
        <v>378</v>
      </c>
      <c r="Q3415" s="0" t="str">
        <f aca="false">IF(G3415=0,"Out of stock",IF(G3415&lt;H3415,"Understocked",IF(G3415&gt;Summary!$B$6*H3415,"Overstocked","Healthy")))</f>
        <v>Healthy</v>
      </c>
      <c r="R3415" s="0" t="str">
        <f aca="false">IF(I3415&gt;=Summary!$B$7,"Fast",IF(I3415&lt;Summary!$B$8,"Slow","Medium"))</f>
        <v>Slow</v>
      </c>
      <c r="S3415" s="15" t="n">
        <f aca="false">IF(M3415&gt;Summary!$B$5,1,0)</f>
        <v>0</v>
      </c>
      <c r="T3415" s="16" t="n">
        <f aca="false">IF(Q3415="Overstocked",(G3415-Summary!$B$6*H3415)*J3415,0)</f>
        <v>0</v>
      </c>
    </row>
    <row r="3416" customFormat="false" ht="15" hidden="false" customHeight="false" outlineLevel="0" collapsed="false">
      <c r="A3416" s="0" t="s">
        <v>3514</v>
      </c>
      <c r="B3416" s="0" t="s">
        <v>123</v>
      </c>
      <c r="C3416" s="0" t="s">
        <v>85</v>
      </c>
      <c r="D3416" s="0" t="s">
        <v>79</v>
      </c>
      <c r="E3416" s="14" t="n">
        <v>45648</v>
      </c>
      <c r="F3416" s="14" t="n">
        <v>45657</v>
      </c>
      <c r="G3416" s="0" t="n">
        <v>445</v>
      </c>
      <c r="H3416" s="0" t="n">
        <v>85</v>
      </c>
      <c r="I3416" s="0" t="n">
        <v>204</v>
      </c>
      <c r="J3416" s="0" t="n">
        <v>1419</v>
      </c>
      <c r="K3416" s="0" t="n">
        <v>1791</v>
      </c>
      <c r="L3416" s="15" t="s">
        <v>93</v>
      </c>
      <c r="M3416" s="0" t="n">
        <v>9</v>
      </c>
      <c r="N3416" s="16" t="n">
        <f aca="false">I3416*K3416</f>
        <v>365364</v>
      </c>
      <c r="O3416" s="16" t="n">
        <f aca="false">I3416*(K3416-J3416)</f>
        <v>75888</v>
      </c>
      <c r="P3416" s="15" t="n">
        <f aca="false">K3416-J3416</f>
        <v>372</v>
      </c>
      <c r="Q3416" s="0" t="str">
        <f aca="false">IF(G3416=0,"Out of stock",IF(G3416&lt;H3416,"Understocked",IF(G3416&gt;Summary!$B$6*H3416,"Overstocked","Healthy")))</f>
        <v>Overstocked</v>
      </c>
      <c r="R3416" s="0" t="str">
        <f aca="false">IF(I3416&gt;=Summary!$B$7,"Fast",IF(I3416&lt;Summary!$B$8,"Slow","Medium"))</f>
        <v>Fast</v>
      </c>
      <c r="S3416" s="15" t="n">
        <f aca="false">IF(M3416&gt;Summary!$B$5,1,0)</f>
        <v>1</v>
      </c>
      <c r="T3416" s="16" t="n">
        <f aca="false">IF(Q3416="Overstocked",(G3416-Summary!$B$6*H3416)*J3416,0)</f>
        <v>148995</v>
      </c>
    </row>
    <row r="3417" customFormat="false" ht="15" hidden="false" customHeight="false" outlineLevel="0" collapsed="false">
      <c r="A3417" s="0" t="s">
        <v>3515</v>
      </c>
      <c r="B3417" s="0" t="s">
        <v>84</v>
      </c>
      <c r="C3417" s="0" t="s">
        <v>104</v>
      </c>
      <c r="D3417" s="0" t="s">
        <v>92</v>
      </c>
      <c r="E3417" s="14" t="n">
        <v>45300</v>
      </c>
      <c r="F3417" s="14" t="n">
        <v>45303</v>
      </c>
      <c r="G3417" s="0" t="n">
        <v>77</v>
      </c>
      <c r="H3417" s="0" t="n">
        <v>139</v>
      </c>
      <c r="I3417" s="0" t="n">
        <v>31</v>
      </c>
      <c r="J3417" s="0" t="n">
        <v>1402</v>
      </c>
      <c r="K3417" s="0" t="n">
        <v>1760</v>
      </c>
      <c r="L3417" s="15" t="s">
        <v>97</v>
      </c>
      <c r="M3417" s="0" t="n">
        <v>3</v>
      </c>
      <c r="N3417" s="16" t="n">
        <f aca="false">I3417*K3417</f>
        <v>54560</v>
      </c>
      <c r="O3417" s="16" t="n">
        <f aca="false">I3417*(K3417-J3417)</f>
        <v>11098</v>
      </c>
      <c r="P3417" s="15" t="n">
        <f aca="false">K3417-J3417</f>
        <v>358</v>
      </c>
      <c r="Q3417" s="0" t="str">
        <f aca="false">IF(G3417=0,"Out of stock",IF(G3417&lt;H3417,"Understocked",IF(G3417&gt;Summary!$B$6*H3417,"Overstocked","Healthy")))</f>
        <v>Understocked</v>
      </c>
      <c r="R3417" s="0" t="str">
        <f aca="false">IF(I3417&gt;=Summary!$B$7,"Fast",IF(I3417&lt;Summary!$B$8,"Slow","Medium"))</f>
        <v>Slow</v>
      </c>
      <c r="S3417" s="15" t="n">
        <f aca="false">IF(M3417&gt;Summary!$B$5,1,0)</f>
        <v>0</v>
      </c>
      <c r="T3417" s="16" t="n">
        <f aca="false">IF(Q3417="Overstocked",(G3417-Summary!$B$6*H3417)*J3417,0)</f>
        <v>0</v>
      </c>
    </row>
    <row r="3418" customFormat="false" ht="15" hidden="false" customHeight="false" outlineLevel="0" collapsed="false">
      <c r="A3418" s="0" t="s">
        <v>3516</v>
      </c>
      <c r="B3418" s="0" t="s">
        <v>123</v>
      </c>
      <c r="C3418" s="0" t="s">
        <v>78</v>
      </c>
      <c r="D3418" s="0" t="s">
        <v>102</v>
      </c>
      <c r="E3418" s="14" t="n">
        <v>45653</v>
      </c>
      <c r="F3418" s="14" t="n">
        <v>45656</v>
      </c>
      <c r="G3418" s="0" t="n">
        <v>289</v>
      </c>
      <c r="H3418" s="0" t="n">
        <v>77</v>
      </c>
      <c r="I3418" s="0" t="n">
        <v>10</v>
      </c>
      <c r="J3418" s="0" t="n">
        <v>1527</v>
      </c>
      <c r="K3418" s="0" t="n">
        <v>1830</v>
      </c>
      <c r="L3418" s="15" t="s">
        <v>97</v>
      </c>
      <c r="M3418" s="0" t="n">
        <v>3</v>
      </c>
      <c r="N3418" s="16" t="n">
        <f aca="false">I3418*K3418</f>
        <v>18300</v>
      </c>
      <c r="O3418" s="16" t="n">
        <f aca="false">I3418*(K3418-J3418)</f>
        <v>3030</v>
      </c>
      <c r="P3418" s="15" t="n">
        <f aca="false">K3418-J3418</f>
        <v>303</v>
      </c>
      <c r="Q3418" s="0" t="str">
        <f aca="false">IF(G3418=0,"Out of stock",IF(G3418&lt;H3418,"Understocked",IF(G3418&gt;Summary!$B$6*H3418,"Overstocked","Healthy")))</f>
        <v>Healthy</v>
      </c>
      <c r="R3418" s="0" t="str">
        <f aca="false">IF(I3418&gt;=Summary!$B$7,"Fast",IF(I3418&lt;Summary!$B$8,"Slow","Medium"))</f>
        <v>Slow</v>
      </c>
      <c r="S3418" s="15" t="n">
        <f aca="false">IF(M3418&gt;Summary!$B$5,1,0)</f>
        <v>0</v>
      </c>
      <c r="T3418" s="16" t="n">
        <f aca="false">IF(Q3418="Overstocked",(G3418-Summary!$B$6*H3418)*J3418,0)</f>
        <v>0</v>
      </c>
    </row>
    <row r="3419" customFormat="false" ht="15" hidden="false" customHeight="false" outlineLevel="0" collapsed="false">
      <c r="A3419" s="0" t="s">
        <v>3517</v>
      </c>
      <c r="B3419" s="0" t="s">
        <v>107</v>
      </c>
      <c r="C3419" s="0" t="s">
        <v>85</v>
      </c>
      <c r="D3419" s="0" t="s">
        <v>79</v>
      </c>
      <c r="E3419" s="14" t="n">
        <v>45231</v>
      </c>
      <c r="F3419" s="14" t="n">
        <v>45232</v>
      </c>
      <c r="G3419" s="0" t="n">
        <v>312</v>
      </c>
      <c r="H3419" s="0" t="n">
        <v>64</v>
      </c>
      <c r="I3419" s="0" t="n">
        <v>35</v>
      </c>
      <c r="J3419" s="0" t="n">
        <v>223</v>
      </c>
      <c r="K3419" s="0" t="n">
        <v>531</v>
      </c>
      <c r="L3419" s="15" t="s">
        <v>87</v>
      </c>
      <c r="M3419" s="0" t="n">
        <v>1</v>
      </c>
      <c r="N3419" s="16" t="n">
        <f aca="false">I3419*K3419</f>
        <v>18585</v>
      </c>
      <c r="O3419" s="16" t="n">
        <f aca="false">I3419*(K3419-J3419)</f>
        <v>10780</v>
      </c>
      <c r="P3419" s="15" t="n">
        <f aca="false">K3419-J3419</f>
        <v>308</v>
      </c>
      <c r="Q3419" s="0" t="str">
        <f aca="false">IF(G3419=0,"Out of stock",IF(G3419&lt;H3419,"Understocked",IF(G3419&gt;Summary!$B$6*H3419,"Overstocked","Healthy")))</f>
        <v>Overstocked</v>
      </c>
      <c r="R3419" s="0" t="str">
        <f aca="false">IF(I3419&gt;=Summary!$B$7,"Fast",IF(I3419&lt;Summary!$B$8,"Slow","Medium"))</f>
        <v>Slow</v>
      </c>
      <c r="S3419" s="15" t="n">
        <f aca="false">IF(M3419&gt;Summary!$B$5,1,0)</f>
        <v>0</v>
      </c>
      <c r="T3419" s="16" t="n">
        <f aca="false">IF(Q3419="Overstocked",(G3419-Summary!$B$6*H3419)*J3419,0)</f>
        <v>12488</v>
      </c>
    </row>
    <row r="3420" customFormat="false" ht="15" hidden="false" customHeight="false" outlineLevel="0" collapsed="false">
      <c r="A3420" s="0" t="s">
        <v>3518</v>
      </c>
      <c r="B3420" s="0" t="s">
        <v>115</v>
      </c>
      <c r="C3420" s="0" t="s">
        <v>96</v>
      </c>
      <c r="D3420" s="0" t="s">
        <v>79</v>
      </c>
      <c r="E3420" s="14" t="n">
        <v>44965</v>
      </c>
      <c r="F3420" s="14" t="n">
        <v>44967</v>
      </c>
      <c r="G3420" s="0" t="n">
        <v>194</v>
      </c>
      <c r="H3420" s="0" t="n">
        <v>103</v>
      </c>
      <c r="I3420" s="0" t="n">
        <v>295</v>
      </c>
      <c r="J3420" s="0" t="n">
        <v>1253</v>
      </c>
      <c r="K3420" s="0" t="n">
        <v>1631</v>
      </c>
      <c r="L3420" s="15" t="s">
        <v>97</v>
      </c>
      <c r="M3420" s="0" t="n">
        <v>2</v>
      </c>
      <c r="N3420" s="16" t="n">
        <f aca="false">I3420*K3420</f>
        <v>481145</v>
      </c>
      <c r="O3420" s="16" t="n">
        <f aca="false">I3420*(K3420-J3420)</f>
        <v>111510</v>
      </c>
      <c r="P3420" s="15" t="n">
        <f aca="false">K3420-J3420</f>
        <v>378</v>
      </c>
      <c r="Q3420" s="0" t="str">
        <f aca="false">IF(G3420=0,"Out of stock",IF(G3420&lt;H3420,"Understocked",IF(G3420&gt;Summary!$B$6*H3420,"Overstocked","Healthy")))</f>
        <v>Healthy</v>
      </c>
      <c r="R3420" s="0" t="str">
        <f aca="false">IF(I3420&gt;=Summary!$B$7,"Fast",IF(I3420&lt;Summary!$B$8,"Slow","Medium"))</f>
        <v>Fast</v>
      </c>
      <c r="S3420" s="15" t="n">
        <f aca="false">IF(M3420&gt;Summary!$B$5,1,0)</f>
        <v>0</v>
      </c>
      <c r="T3420" s="16" t="n">
        <f aca="false">IF(Q3420="Overstocked",(G3420-Summary!$B$6*H3420)*J3420,0)</f>
        <v>0</v>
      </c>
    </row>
    <row r="3421" customFormat="false" ht="15" hidden="false" customHeight="false" outlineLevel="0" collapsed="false">
      <c r="A3421" s="0" t="s">
        <v>3519</v>
      </c>
      <c r="B3421" s="0" t="s">
        <v>113</v>
      </c>
      <c r="C3421" s="0" t="s">
        <v>78</v>
      </c>
      <c r="D3421" s="0" t="s">
        <v>90</v>
      </c>
      <c r="E3421" s="14" t="n">
        <v>45190</v>
      </c>
      <c r="F3421" s="14" t="n">
        <v>45198</v>
      </c>
      <c r="G3421" s="0" t="n">
        <v>269</v>
      </c>
      <c r="H3421" s="0" t="n">
        <v>138</v>
      </c>
      <c r="I3421" s="0" t="n">
        <v>127</v>
      </c>
      <c r="J3421" s="0" t="n">
        <v>696</v>
      </c>
      <c r="K3421" s="0" t="n">
        <v>975</v>
      </c>
      <c r="L3421" s="15" t="s">
        <v>87</v>
      </c>
      <c r="M3421" s="0" t="n">
        <v>8</v>
      </c>
      <c r="N3421" s="16" t="n">
        <f aca="false">I3421*K3421</f>
        <v>123825</v>
      </c>
      <c r="O3421" s="16" t="n">
        <f aca="false">I3421*(K3421-J3421)</f>
        <v>35433</v>
      </c>
      <c r="P3421" s="15" t="n">
        <f aca="false">K3421-J3421</f>
        <v>279</v>
      </c>
      <c r="Q3421" s="0" t="str">
        <f aca="false">IF(G3421=0,"Out of stock",IF(G3421&lt;H3421,"Understocked",IF(G3421&gt;Summary!$B$6*H3421,"Overstocked","Healthy")))</f>
        <v>Healthy</v>
      </c>
      <c r="R3421" s="0" t="str">
        <f aca="false">IF(I3421&gt;=Summary!$B$7,"Fast",IF(I3421&lt;Summary!$B$8,"Slow","Medium"))</f>
        <v>Medium</v>
      </c>
      <c r="S3421" s="15" t="n">
        <f aca="false">IF(M3421&gt;Summary!$B$5,1,0)</f>
        <v>1</v>
      </c>
      <c r="T3421" s="16" t="n">
        <f aca="false">IF(Q3421="Overstocked",(G3421-Summary!$B$6*H3421)*J3421,0)</f>
        <v>0</v>
      </c>
    </row>
    <row r="3422" customFormat="false" ht="15" hidden="false" customHeight="false" outlineLevel="0" collapsed="false">
      <c r="A3422" s="0" t="s">
        <v>3520</v>
      </c>
      <c r="B3422" s="0" t="s">
        <v>113</v>
      </c>
      <c r="C3422" s="0" t="s">
        <v>78</v>
      </c>
      <c r="D3422" s="0" t="s">
        <v>86</v>
      </c>
      <c r="E3422" s="14" t="n">
        <v>45033</v>
      </c>
      <c r="F3422" s="14" t="n">
        <v>45035</v>
      </c>
      <c r="G3422" s="0" t="n">
        <v>332</v>
      </c>
      <c r="H3422" s="0" t="n">
        <v>68</v>
      </c>
      <c r="I3422" s="0" t="n">
        <v>165</v>
      </c>
      <c r="J3422" s="0" t="n">
        <v>1829</v>
      </c>
      <c r="K3422" s="0" t="n">
        <v>1989</v>
      </c>
      <c r="L3422" s="15" t="s">
        <v>87</v>
      </c>
      <c r="M3422" s="0" t="n">
        <v>2</v>
      </c>
      <c r="N3422" s="16" t="n">
        <f aca="false">I3422*K3422</f>
        <v>328185</v>
      </c>
      <c r="O3422" s="16" t="n">
        <f aca="false">I3422*(K3422-J3422)</f>
        <v>26400</v>
      </c>
      <c r="P3422" s="15" t="n">
        <f aca="false">K3422-J3422</f>
        <v>160</v>
      </c>
      <c r="Q3422" s="0" t="str">
        <f aca="false">IF(G3422=0,"Out of stock",IF(G3422&lt;H3422,"Understocked",IF(G3422&gt;Summary!$B$6*H3422,"Overstocked","Healthy")))</f>
        <v>Overstocked</v>
      </c>
      <c r="R3422" s="0" t="str">
        <f aca="false">IF(I3422&gt;=Summary!$B$7,"Fast",IF(I3422&lt;Summary!$B$8,"Slow","Medium"))</f>
        <v>Medium</v>
      </c>
      <c r="S3422" s="15" t="n">
        <f aca="false">IF(M3422&gt;Summary!$B$5,1,0)</f>
        <v>0</v>
      </c>
      <c r="T3422" s="16" t="n">
        <f aca="false">IF(Q3422="Overstocked",(G3422-Summary!$B$6*H3422)*J3422,0)</f>
        <v>109740</v>
      </c>
    </row>
    <row r="3423" customFormat="false" ht="15" hidden="false" customHeight="false" outlineLevel="0" collapsed="false">
      <c r="A3423" s="0" t="s">
        <v>3521</v>
      </c>
      <c r="B3423" s="0" t="s">
        <v>113</v>
      </c>
      <c r="C3423" s="0" t="s">
        <v>104</v>
      </c>
      <c r="D3423" s="0" t="s">
        <v>79</v>
      </c>
      <c r="E3423" s="14" t="n">
        <v>45076</v>
      </c>
      <c r="F3423" s="14" t="n">
        <v>45079</v>
      </c>
      <c r="G3423" s="0" t="n">
        <v>160</v>
      </c>
      <c r="H3423" s="0" t="n">
        <v>124</v>
      </c>
      <c r="I3423" s="0" t="n">
        <v>251</v>
      </c>
      <c r="J3423" s="0" t="n">
        <v>1306</v>
      </c>
      <c r="K3423" s="0" t="n">
        <v>1415</v>
      </c>
      <c r="L3423" s="15" t="s">
        <v>87</v>
      </c>
      <c r="M3423" s="0" t="n">
        <v>3</v>
      </c>
      <c r="N3423" s="16" t="n">
        <f aca="false">I3423*K3423</f>
        <v>355165</v>
      </c>
      <c r="O3423" s="16" t="n">
        <f aca="false">I3423*(K3423-J3423)</f>
        <v>27359</v>
      </c>
      <c r="P3423" s="15" t="n">
        <f aca="false">K3423-J3423</f>
        <v>109</v>
      </c>
      <c r="Q3423" s="0" t="str">
        <f aca="false">IF(G3423=0,"Out of stock",IF(G3423&lt;H3423,"Understocked",IF(G3423&gt;Summary!$B$6*H3423,"Overstocked","Healthy")))</f>
        <v>Healthy</v>
      </c>
      <c r="R3423" s="0" t="str">
        <f aca="false">IF(I3423&gt;=Summary!$B$7,"Fast",IF(I3423&lt;Summary!$B$8,"Slow","Medium"))</f>
        <v>Fast</v>
      </c>
      <c r="S3423" s="15" t="n">
        <f aca="false">IF(M3423&gt;Summary!$B$5,1,0)</f>
        <v>0</v>
      </c>
      <c r="T3423" s="16" t="n">
        <f aca="false">IF(Q3423="Overstocked",(G3423-Summary!$B$6*H3423)*J3423,0)</f>
        <v>0</v>
      </c>
    </row>
    <row r="3424" customFormat="false" ht="15" hidden="false" customHeight="false" outlineLevel="0" collapsed="false">
      <c r="A3424" s="0" t="s">
        <v>3522</v>
      </c>
      <c r="B3424" s="0" t="s">
        <v>101</v>
      </c>
      <c r="C3424" s="0" t="s">
        <v>85</v>
      </c>
      <c r="D3424" s="0" t="s">
        <v>92</v>
      </c>
      <c r="E3424" s="14" t="n">
        <v>45583</v>
      </c>
      <c r="F3424" s="14" t="n">
        <v>45591</v>
      </c>
      <c r="G3424" s="0" t="n">
        <v>256</v>
      </c>
      <c r="H3424" s="0" t="n">
        <v>142</v>
      </c>
      <c r="I3424" s="0" t="n">
        <v>28</v>
      </c>
      <c r="J3424" s="0" t="n">
        <v>683</v>
      </c>
      <c r="K3424" s="0" t="n">
        <v>919</v>
      </c>
      <c r="L3424" s="15" t="s">
        <v>97</v>
      </c>
      <c r="M3424" s="0" t="n">
        <v>8</v>
      </c>
      <c r="N3424" s="16" t="n">
        <f aca="false">I3424*K3424</f>
        <v>25732</v>
      </c>
      <c r="O3424" s="16" t="n">
        <f aca="false">I3424*(K3424-J3424)</f>
        <v>6608</v>
      </c>
      <c r="P3424" s="15" t="n">
        <f aca="false">K3424-J3424</f>
        <v>236</v>
      </c>
      <c r="Q3424" s="0" t="str">
        <f aca="false">IF(G3424=0,"Out of stock",IF(G3424&lt;H3424,"Understocked",IF(G3424&gt;Summary!$B$6*H3424,"Overstocked","Healthy")))</f>
        <v>Healthy</v>
      </c>
      <c r="R3424" s="0" t="str">
        <f aca="false">IF(I3424&gt;=Summary!$B$7,"Fast",IF(I3424&lt;Summary!$B$8,"Slow","Medium"))</f>
        <v>Slow</v>
      </c>
      <c r="S3424" s="15" t="n">
        <f aca="false">IF(M3424&gt;Summary!$B$5,1,0)</f>
        <v>1</v>
      </c>
      <c r="T3424" s="16" t="n">
        <f aca="false">IF(Q3424="Overstocked",(G3424-Summary!$B$6*H3424)*J3424,0)</f>
        <v>0</v>
      </c>
    </row>
    <row r="3425" customFormat="false" ht="15" hidden="false" customHeight="false" outlineLevel="0" collapsed="false">
      <c r="A3425" s="0" t="s">
        <v>3523</v>
      </c>
      <c r="B3425" s="0" t="s">
        <v>95</v>
      </c>
      <c r="C3425" s="0" t="s">
        <v>96</v>
      </c>
      <c r="D3425" s="0" t="s">
        <v>86</v>
      </c>
      <c r="E3425" s="14" t="n">
        <v>45200</v>
      </c>
      <c r="F3425" s="14" t="n">
        <v>45206</v>
      </c>
      <c r="G3425" s="0" t="n">
        <v>167</v>
      </c>
      <c r="H3425" s="0" t="n">
        <v>56</v>
      </c>
      <c r="I3425" s="0" t="n">
        <v>8</v>
      </c>
      <c r="J3425" s="0" t="n">
        <v>847</v>
      </c>
      <c r="K3425" s="0" t="n">
        <v>1202</v>
      </c>
      <c r="L3425" s="15" t="s">
        <v>82</v>
      </c>
      <c r="M3425" s="0" t="n">
        <v>6</v>
      </c>
      <c r="N3425" s="16" t="n">
        <f aca="false">I3425*K3425</f>
        <v>9616</v>
      </c>
      <c r="O3425" s="16" t="n">
        <f aca="false">I3425*(K3425-J3425)</f>
        <v>2840</v>
      </c>
      <c r="P3425" s="15" t="n">
        <f aca="false">K3425-J3425</f>
        <v>355</v>
      </c>
      <c r="Q3425" s="0" t="str">
        <f aca="false">IF(G3425=0,"Out of stock",IF(G3425&lt;H3425,"Understocked",IF(G3425&gt;Summary!$B$6*H3425,"Overstocked","Healthy")))</f>
        <v>Healthy</v>
      </c>
      <c r="R3425" s="0" t="str">
        <f aca="false">IF(I3425&gt;=Summary!$B$7,"Fast",IF(I3425&lt;Summary!$B$8,"Slow","Medium"))</f>
        <v>Slow</v>
      </c>
      <c r="S3425" s="15" t="n">
        <f aca="false">IF(M3425&gt;Summary!$B$5,1,0)</f>
        <v>0</v>
      </c>
      <c r="T3425" s="16" t="n">
        <f aca="false">IF(Q3425="Overstocked",(G3425-Summary!$B$6*H3425)*J3425,0)</f>
        <v>0</v>
      </c>
    </row>
    <row r="3426" customFormat="false" ht="15" hidden="false" customHeight="false" outlineLevel="0" collapsed="false">
      <c r="A3426" s="0" t="s">
        <v>3524</v>
      </c>
      <c r="B3426" s="0" t="s">
        <v>113</v>
      </c>
      <c r="C3426" s="0" t="s">
        <v>104</v>
      </c>
      <c r="D3426" s="0" t="s">
        <v>79</v>
      </c>
      <c r="E3426" s="14" t="n">
        <v>45553</v>
      </c>
      <c r="F3426" s="14" t="n">
        <v>45554</v>
      </c>
      <c r="G3426" s="0" t="n">
        <v>407</v>
      </c>
      <c r="H3426" s="0" t="n">
        <v>70</v>
      </c>
      <c r="I3426" s="0" t="n">
        <v>93</v>
      </c>
      <c r="J3426" s="0" t="n">
        <v>1673</v>
      </c>
      <c r="K3426" s="0" t="n">
        <v>1773</v>
      </c>
      <c r="L3426" s="15" t="s">
        <v>80</v>
      </c>
      <c r="M3426" s="0" t="n">
        <v>1</v>
      </c>
      <c r="N3426" s="16" t="n">
        <f aca="false">I3426*K3426</f>
        <v>164889</v>
      </c>
      <c r="O3426" s="16" t="n">
        <f aca="false">I3426*(K3426-J3426)</f>
        <v>9300</v>
      </c>
      <c r="P3426" s="15" t="n">
        <f aca="false">K3426-J3426</f>
        <v>100</v>
      </c>
      <c r="Q3426" s="0" t="str">
        <f aca="false">IF(G3426=0,"Out of stock",IF(G3426&lt;H3426,"Understocked",IF(G3426&gt;Summary!$B$6*H3426,"Overstocked","Healthy")))</f>
        <v>Overstocked</v>
      </c>
      <c r="R3426" s="0" t="str">
        <f aca="false">IF(I3426&gt;=Summary!$B$7,"Fast",IF(I3426&lt;Summary!$B$8,"Slow","Medium"))</f>
        <v>Slow</v>
      </c>
      <c r="S3426" s="15" t="n">
        <f aca="false">IF(M3426&gt;Summary!$B$5,1,0)</f>
        <v>0</v>
      </c>
      <c r="T3426" s="16" t="n">
        <f aca="false">IF(Q3426="Overstocked",(G3426-Summary!$B$6*H3426)*J3426,0)</f>
        <v>212471</v>
      </c>
    </row>
    <row r="3427" customFormat="false" ht="15" hidden="false" customHeight="false" outlineLevel="0" collapsed="false">
      <c r="A3427" s="0" t="s">
        <v>3525</v>
      </c>
      <c r="B3427" s="0" t="s">
        <v>115</v>
      </c>
      <c r="C3427" s="0" t="s">
        <v>78</v>
      </c>
      <c r="D3427" s="0" t="s">
        <v>92</v>
      </c>
      <c r="E3427" s="14" t="n">
        <v>45591</v>
      </c>
      <c r="F3427" s="14" t="n">
        <v>45594</v>
      </c>
      <c r="G3427" s="0" t="n">
        <v>186</v>
      </c>
      <c r="H3427" s="0" t="n">
        <v>124</v>
      </c>
      <c r="I3427" s="0" t="n">
        <v>64</v>
      </c>
      <c r="J3427" s="0" t="n">
        <v>1495</v>
      </c>
      <c r="K3427" s="0" t="n">
        <v>1926</v>
      </c>
      <c r="L3427" s="15" t="s">
        <v>93</v>
      </c>
      <c r="M3427" s="0" t="n">
        <v>3</v>
      </c>
      <c r="N3427" s="16" t="n">
        <f aca="false">I3427*K3427</f>
        <v>123264</v>
      </c>
      <c r="O3427" s="16" t="n">
        <f aca="false">I3427*(K3427-J3427)</f>
        <v>27584</v>
      </c>
      <c r="P3427" s="15" t="n">
        <f aca="false">K3427-J3427</f>
        <v>431</v>
      </c>
      <c r="Q3427" s="0" t="str">
        <f aca="false">IF(G3427=0,"Out of stock",IF(G3427&lt;H3427,"Understocked",IF(G3427&gt;Summary!$B$6*H3427,"Overstocked","Healthy")))</f>
        <v>Healthy</v>
      </c>
      <c r="R3427" s="0" t="str">
        <f aca="false">IF(I3427&gt;=Summary!$B$7,"Fast",IF(I3427&lt;Summary!$B$8,"Slow","Medium"))</f>
        <v>Slow</v>
      </c>
      <c r="S3427" s="15" t="n">
        <f aca="false">IF(M3427&gt;Summary!$B$5,1,0)</f>
        <v>0</v>
      </c>
      <c r="T3427" s="16" t="n">
        <f aca="false">IF(Q3427="Overstocked",(G3427-Summary!$B$6*H3427)*J3427,0)</f>
        <v>0</v>
      </c>
    </row>
    <row r="3428" customFormat="false" ht="15" hidden="false" customHeight="false" outlineLevel="0" collapsed="false">
      <c r="A3428" s="0" t="s">
        <v>3526</v>
      </c>
      <c r="B3428" s="0" t="s">
        <v>77</v>
      </c>
      <c r="C3428" s="0" t="s">
        <v>104</v>
      </c>
      <c r="D3428" s="0" t="s">
        <v>86</v>
      </c>
      <c r="E3428" s="14" t="n">
        <v>45130</v>
      </c>
      <c r="F3428" s="14" t="n">
        <v>45133</v>
      </c>
      <c r="G3428" s="0" t="n">
        <v>67</v>
      </c>
      <c r="H3428" s="0" t="n">
        <v>67</v>
      </c>
      <c r="I3428" s="0" t="n">
        <v>262</v>
      </c>
      <c r="J3428" s="0" t="n">
        <v>1982</v>
      </c>
      <c r="K3428" s="0" t="n">
        <v>2110</v>
      </c>
      <c r="L3428" s="15" t="s">
        <v>82</v>
      </c>
      <c r="M3428" s="0" t="n">
        <v>3</v>
      </c>
      <c r="N3428" s="16" t="n">
        <f aca="false">I3428*K3428</f>
        <v>552820</v>
      </c>
      <c r="O3428" s="16" t="n">
        <f aca="false">I3428*(K3428-J3428)</f>
        <v>33536</v>
      </c>
      <c r="P3428" s="15" t="n">
        <f aca="false">K3428-J3428</f>
        <v>128</v>
      </c>
      <c r="Q3428" s="0" t="str">
        <f aca="false">IF(G3428=0,"Out of stock",IF(G3428&lt;H3428,"Understocked",IF(G3428&gt;Summary!$B$6*H3428,"Overstocked","Healthy")))</f>
        <v>Healthy</v>
      </c>
      <c r="R3428" s="0" t="str">
        <f aca="false">IF(I3428&gt;=Summary!$B$7,"Fast",IF(I3428&lt;Summary!$B$8,"Slow","Medium"))</f>
        <v>Fast</v>
      </c>
      <c r="S3428" s="15" t="n">
        <f aca="false">IF(M3428&gt;Summary!$B$5,1,0)</f>
        <v>0</v>
      </c>
      <c r="T3428" s="16" t="n">
        <f aca="false">IF(Q3428="Overstocked",(G3428-Summary!$B$6*H3428)*J3428,0)</f>
        <v>0</v>
      </c>
    </row>
    <row r="3429" customFormat="false" ht="15" hidden="false" customHeight="false" outlineLevel="0" collapsed="false">
      <c r="A3429" s="0" t="s">
        <v>3527</v>
      </c>
      <c r="B3429" s="0" t="s">
        <v>123</v>
      </c>
      <c r="C3429" s="0" t="s">
        <v>96</v>
      </c>
      <c r="D3429" s="0" t="s">
        <v>102</v>
      </c>
      <c r="E3429" s="14" t="n">
        <v>45190</v>
      </c>
      <c r="F3429" s="14" t="n">
        <v>45192</v>
      </c>
      <c r="G3429" s="0" t="n">
        <v>186</v>
      </c>
      <c r="H3429" s="0" t="n">
        <v>141</v>
      </c>
      <c r="I3429" s="0" t="n">
        <v>17</v>
      </c>
      <c r="J3429" s="0" t="n">
        <v>206</v>
      </c>
      <c r="K3429" s="0" t="n">
        <v>470</v>
      </c>
      <c r="L3429" s="15" t="s">
        <v>93</v>
      </c>
      <c r="M3429" s="0" t="n">
        <v>2</v>
      </c>
      <c r="N3429" s="16" t="n">
        <f aca="false">I3429*K3429</f>
        <v>7990</v>
      </c>
      <c r="O3429" s="16" t="n">
        <f aca="false">I3429*(K3429-J3429)</f>
        <v>4488</v>
      </c>
      <c r="P3429" s="15" t="n">
        <f aca="false">K3429-J3429</f>
        <v>264</v>
      </c>
      <c r="Q3429" s="0" t="str">
        <f aca="false">IF(G3429=0,"Out of stock",IF(G3429&lt;H3429,"Understocked",IF(G3429&gt;Summary!$B$6*H3429,"Overstocked","Healthy")))</f>
        <v>Healthy</v>
      </c>
      <c r="R3429" s="0" t="str">
        <f aca="false">IF(I3429&gt;=Summary!$B$7,"Fast",IF(I3429&lt;Summary!$B$8,"Slow","Medium"))</f>
        <v>Slow</v>
      </c>
      <c r="S3429" s="15" t="n">
        <f aca="false">IF(M3429&gt;Summary!$B$5,1,0)</f>
        <v>0</v>
      </c>
      <c r="T3429" s="16" t="n">
        <f aca="false">IF(Q3429="Overstocked",(G3429-Summary!$B$6*H3429)*J3429,0)</f>
        <v>0</v>
      </c>
    </row>
    <row r="3430" customFormat="false" ht="15" hidden="false" customHeight="false" outlineLevel="0" collapsed="false">
      <c r="A3430" s="0" t="s">
        <v>3528</v>
      </c>
      <c r="B3430" s="0" t="s">
        <v>77</v>
      </c>
      <c r="C3430" s="0" t="s">
        <v>85</v>
      </c>
      <c r="D3430" s="0" t="s">
        <v>86</v>
      </c>
      <c r="E3430" s="14" t="n">
        <v>45451</v>
      </c>
      <c r="F3430" s="14" t="n">
        <v>45454</v>
      </c>
      <c r="G3430" s="0" t="n">
        <v>39</v>
      </c>
      <c r="H3430" s="0" t="n">
        <v>119</v>
      </c>
      <c r="I3430" s="0" t="n">
        <v>135</v>
      </c>
      <c r="J3430" s="0" t="n">
        <v>1686</v>
      </c>
      <c r="K3430" s="0" t="n">
        <v>1868</v>
      </c>
      <c r="L3430" s="15" t="s">
        <v>82</v>
      </c>
      <c r="M3430" s="0" t="n">
        <v>3</v>
      </c>
      <c r="N3430" s="16" t="n">
        <f aca="false">I3430*K3430</f>
        <v>252180</v>
      </c>
      <c r="O3430" s="16" t="n">
        <f aca="false">I3430*(K3430-J3430)</f>
        <v>24570</v>
      </c>
      <c r="P3430" s="15" t="n">
        <f aca="false">K3430-J3430</f>
        <v>182</v>
      </c>
      <c r="Q3430" s="0" t="str">
        <f aca="false">IF(G3430=0,"Out of stock",IF(G3430&lt;H3430,"Understocked",IF(G3430&gt;Summary!$B$6*H3430,"Overstocked","Healthy")))</f>
        <v>Understocked</v>
      </c>
      <c r="R3430" s="0" t="str">
        <f aca="false">IF(I3430&gt;=Summary!$B$7,"Fast",IF(I3430&lt;Summary!$B$8,"Slow","Medium"))</f>
        <v>Medium</v>
      </c>
      <c r="S3430" s="15" t="n">
        <f aca="false">IF(M3430&gt;Summary!$B$5,1,0)</f>
        <v>0</v>
      </c>
      <c r="T3430" s="16" t="n">
        <f aca="false">IF(Q3430="Overstocked",(G3430-Summary!$B$6*H3430)*J3430,0)</f>
        <v>0</v>
      </c>
    </row>
    <row r="3431" customFormat="false" ht="15" hidden="false" customHeight="false" outlineLevel="0" collapsed="false">
      <c r="A3431" s="0" t="s">
        <v>3529</v>
      </c>
      <c r="B3431" s="0" t="s">
        <v>77</v>
      </c>
      <c r="C3431" s="0" t="s">
        <v>78</v>
      </c>
      <c r="D3431" s="0" t="s">
        <v>79</v>
      </c>
      <c r="E3431" s="14" t="n">
        <v>45490</v>
      </c>
      <c r="F3431" s="14" t="n">
        <v>45499</v>
      </c>
      <c r="G3431" s="0" t="n">
        <v>319</v>
      </c>
      <c r="H3431" s="0" t="n">
        <v>145</v>
      </c>
      <c r="I3431" s="0" t="n">
        <v>133</v>
      </c>
      <c r="J3431" s="0" t="n">
        <v>1012</v>
      </c>
      <c r="K3431" s="0" t="n">
        <v>1330</v>
      </c>
      <c r="L3431" s="15" t="s">
        <v>82</v>
      </c>
      <c r="M3431" s="0" t="n">
        <v>9</v>
      </c>
      <c r="N3431" s="16" t="n">
        <f aca="false">I3431*K3431</f>
        <v>176890</v>
      </c>
      <c r="O3431" s="16" t="n">
        <f aca="false">I3431*(K3431-J3431)</f>
        <v>42294</v>
      </c>
      <c r="P3431" s="15" t="n">
        <f aca="false">K3431-J3431</f>
        <v>318</v>
      </c>
      <c r="Q3431" s="0" t="str">
        <f aca="false">IF(G3431=0,"Out of stock",IF(G3431&lt;H3431,"Understocked",IF(G3431&gt;Summary!$B$6*H3431,"Overstocked","Healthy")))</f>
        <v>Healthy</v>
      </c>
      <c r="R3431" s="0" t="str">
        <f aca="false">IF(I3431&gt;=Summary!$B$7,"Fast",IF(I3431&lt;Summary!$B$8,"Slow","Medium"))</f>
        <v>Medium</v>
      </c>
      <c r="S3431" s="15" t="n">
        <f aca="false">IF(M3431&gt;Summary!$B$5,1,0)</f>
        <v>1</v>
      </c>
      <c r="T3431" s="16" t="n">
        <f aca="false">IF(Q3431="Overstocked",(G3431-Summary!$B$6*H3431)*J3431,0)</f>
        <v>0</v>
      </c>
    </row>
    <row r="3432" customFormat="false" ht="15" hidden="false" customHeight="false" outlineLevel="0" collapsed="false">
      <c r="A3432" s="0" t="s">
        <v>3530</v>
      </c>
      <c r="B3432" s="0" t="s">
        <v>111</v>
      </c>
      <c r="C3432" s="0" t="s">
        <v>85</v>
      </c>
      <c r="D3432" s="0" t="s">
        <v>92</v>
      </c>
      <c r="E3432" s="14" t="n">
        <v>45246</v>
      </c>
      <c r="F3432" s="14" t="n">
        <v>45249</v>
      </c>
      <c r="G3432" s="0" t="n">
        <v>75</v>
      </c>
      <c r="H3432" s="0" t="n">
        <v>128</v>
      </c>
      <c r="I3432" s="0" t="n">
        <v>160</v>
      </c>
      <c r="J3432" s="0" t="n">
        <v>842</v>
      </c>
      <c r="K3432" s="0" t="n">
        <v>932</v>
      </c>
      <c r="L3432" s="15" t="s">
        <v>93</v>
      </c>
      <c r="M3432" s="0" t="n">
        <v>3</v>
      </c>
      <c r="N3432" s="16" t="n">
        <f aca="false">I3432*K3432</f>
        <v>149120</v>
      </c>
      <c r="O3432" s="16" t="n">
        <f aca="false">I3432*(K3432-J3432)</f>
        <v>14400</v>
      </c>
      <c r="P3432" s="15" t="n">
        <f aca="false">K3432-J3432</f>
        <v>90</v>
      </c>
      <c r="Q3432" s="0" t="str">
        <f aca="false">IF(G3432=0,"Out of stock",IF(G3432&lt;H3432,"Understocked",IF(G3432&gt;Summary!$B$6*H3432,"Overstocked","Healthy")))</f>
        <v>Understocked</v>
      </c>
      <c r="R3432" s="0" t="str">
        <f aca="false">IF(I3432&gt;=Summary!$B$7,"Fast",IF(I3432&lt;Summary!$B$8,"Slow","Medium"))</f>
        <v>Medium</v>
      </c>
      <c r="S3432" s="15" t="n">
        <f aca="false">IF(M3432&gt;Summary!$B$5,1,0)</f>
        <v>0</v>
      </c>
      <c r="T3432" s="16" t="n">
        <f aca="false">IF(Q3432="Overstocked",(G3432-Summary!$B$6*H3432)*J3432,0)</f>
        <v>0</v>
      </c>
    </row>
    <row r="3433" customFormat="false" ht="15" hidden="false" customHeight="false" outlineLevel="0" collapsed="false">
      <c r="A3433" s="0" t="s">
        <v>3531</v>
      </c>
      <c r="B3433" s="0" t="s">
        <v>95</v>
      </c>
      <c r="C3433" s="0" t="s">
        <v>85</v>
      </c>
      <c r="D3433" s="0" t="s">
        <v>86</v>
      </c>
      <c r="E3433" s="14" t="n">
        <v>45113</v>
      </c>
      <c r="F3433" s="14" t="n">
        <v>45117</v>
      </c>
      <c r="G3433" s="0" t="n">
        <v>133</v>
      </c>
      <c r="H3433" s="0" t="n">
        <v>140</v>
      </c>
      <c r="I3433" s="0" t="n">
        <v>240</v>
      </c>
      <c r="J3433" s="0" t="n">
        <v>843</v>
      </c>
      <c r="K3433" s="0" t="n">
        <v>989</v>
      </c>
      <c r="L3433" s="15" t="s">
        <v>80</v>
      </c>
      <c r="M3433" s="0" t="n">
        <v>4</v>
      </c>
      <c r="N3433" s="16" t="n">
        <f aca="false">I3433*K3433</f>
        <v>237360</v>
      </c>
      <c r="O3433" s="16" t="n">
        <f aca="false">I3433*(K3433-J3433)</f>
        <v>35040</v>
      </c>
      <c r="P3433" s="15" t="n">
        <f aca="false">K3433-J3433</f>
        <v>146</v>
      </c>
      <c r="Q3433" s="0" t="str">
        <f aca="false">IF(G3433=0,"Out of stock",IF(G3433&lt;H3433,"Understocked",IF(G3433&gt;Summary!$B$6*H3433,"Overstocked","Healthy")))</f>
        <v>Understocked</v>
      </c>
      <c r="R3433" s="0" t="str">
        <f aca="false">IF(I3433&gt;=Summary!$B$7,"Fast",IF(I3433&lt;Summary!$B$8,"Slow","Medium"))</f>
        <v>Fast</v>
      </c>
      <c r="S3433" s="15" t="n">
        <f aca="false">IF(M3433&gt;Summary!$B$5,1,0)</f>
        <v>0</v>
      </c>
      <c r="T3433" s="16" t="n">
        <f aca="false">IF(Q3433="Overstocked",(G3433-Summary!$B$6*H3433)*J3433,0)</f>
        <v>0</v>
      </c>
    </row>
    <row r="3434" customFormat="false" ht="15" hidden="false" customHeight="false" outlineLevel="0" collapsed="false">
      <c r="A3434" s="0" t="s">
        <v>3532</v>
      </c>
      <c r="B3434" s="0" t="s">
        <v>84</v>
      </c>
      <c r="C3434" s="0" t="s">
        <v>78</v>
      </c>
      <c r="D3434" s="0" t="s">
        <v>102</v>
      </c>
      <c r="E3434" s="14" t="n">
        <v>45577</v>
      </c>
      <c r="F3434" s="14" t="n">
        <v>45587</v>
      </c>
      <c r="G3434" s="0" t="n">
        <v>450</v>
      </c>
      <c r="H3434" s="0" t="n">
        <v>113</v>
      </c>
      <c r="I3434" s="0" t="n">
        <v>81</v>
      </c>
      <c r="J3434" s="0" t="n">
        <v>1030</v>
      </c>
      <c r="K3434" s="0" t="n">
        <v>1450</v>
      </c>
      <c r="L3434" s="15" t="s">
        <v>87</v>
      </c>
      <c r="M3434" s="0" t="n">
        <v>10</v>
      </c>
      <c r="N3434" s="16" t="n">
        <f aca="false">I3434*K3434</f>
        <v>117450</v>
      </c>
      <c r="O3434" s="16" t="n">
        <f aca="false">I3434*(K3434-J3434)</f>
        <v>34020</v>
      </c>
      <c r="P3434" s="15" t="n">
        <f aca="false">K3434-J3434</f>
        <v>420</v>
      </c>
      <c r="Q3434" s="0" t="str">
        <f aca="false">IF(G3434=0,"Out of stock",IF(G3434&lt;H3434,"Understocked",IF(G3434&gt;Summary!$B$6*H3434,"Overstocked","Healthy")))</f>
        <v>Healthy</v>
      </c>
      <c r="R3434" s="0" t="str">
        <f aca="false">IF(I3434&gt;=Summary!$B$7,"Fast",IF(I3434&lt;Summary!$B$8,"Slow","Medium"))</f>
        <v>Slow</v>
      </c>
      <c r="S3434" s="15" t="n">
        <f aca="false">IF(M3434&gt;Summary!$B$5,1,0)</f>
        <v>1</v>
      </c>
      <c r="T3434" s="16" t="n">
        <f aca="false">IF(Q3434="Overstocked",(G3434-Summary!$B$6*H3434)*J3434,0)</f>
        <v>0</v>
      </c>
    </row>
    <row r="3435" customFormat="false" ht="15" hidden="false" customHeight="false" outlineLevel="0" collapsed="false">
      <c r="A3435" s="0" t="s">
        <v>3533</v>
      </c>
      <c r="B3435" s="0" t="s">
        <v>111</v>
      </c>
      <c r="C3435" s="0" t="s">
        <v>78</v>
      </c>
      <c r="D3435" s="0" t="s">
        <v>92</v>
      </c>
      <c r="E3435" s="14" t="n">
        <v>44945</v>
      </c>
      <c r="F3435" s="14" t="n">
        <v>44949</v>
      </c>
      <c r="G3435" s="0" t="n">
        <v>261</v>
      </c>
      <c r="H3435" s="0" t="n">
        <v>81</v>
      </c>
      <c r="I3435" s="0" t="n">
        <v>283</v>
      </c>
      <c r="J3435" s="0" t="n">
        <v>626</v>
      </c>
      <c r="K3435" s="0" t="n">
        <v>1071</v>
      </c>
      <c r="L3435" s="15" t="s">
        <v>97</v>
      </c>
      <c r="M3435" s="0" t="n">
        <v>4</v>
      </c>
      <c r="N3435" s="16" t="n">
        <f aca="false">I3435*K3435</f>
        <v>303093</v>
      </c>
      <c r="O3435" s="16" t="n">
        <f aca="false">I3435*(K3435-J3435)</f>
        <v>125935</v>
      </c>
      <c r="P3435" s="15" t="n">
        <f aca="false">K3435-J3435</f>
        <v>445</v>
      </c>
      <c r="Q3435" s="0" t="str">
        <f aca="false">IF(G3435=0,"Out of stock",IF(G3435&lt;H3435,"Understocked",IF(G3435&gt;Summary!$B$6*H3435,"Overstocked","Healthy")))</f>
        <v>Healthy</v>
      </c>
      <c r="R3435" s="0" t="str">
        <f aca="false">IF(I3435&gt;=Summary!$B$7,"Fast",IF(I3435&lt;Summary!$B$8,"Slow","Medium"))</f>
        <v>Fast</v>
      </c>
      <c r="S3435" s="15" t="n">
        <f aca="false">IF(M3435&gt;Summary!$B$5,1,0)</f>
        <v>0</v>
      </c>
      <c r="T3435" s="16" t="n">
        <f aca="false">IF(Q3435="Overstocked",(G3435-Summary!$B$6*H3435)*J3435,0)</f>
        <v>0</v>
      </c>
    </row>
    <row r="3436" customFormat="false" ht="15" hidden="false" customHeight="false" outlineLevel="0" collapsed="false">
      <c r="A3436" s="0" t="s">
        <v>3534</v>
      </c>
      <c r="B3436" s="0" t="s">
        <v>89</v>
      </c>
      <c r="C3436" s="0" t="s">
        <v>104</v>
      </c>
      <c r="D3436" s="0" t="s">
        <v>102</v>
      </c>
      <c r="E3436" s="14" t="n">
        <v>45507</v>
      </c>
      <c r="F3436" s="14" t="n">
        <v>45513</v>
      </c>
      <c r="G3436" s="0" t="n">
        <v>108</v>
      </c>
      <c r="H3436" s="0" t="n">
        <v>98</v>
      </c>
      <c r="I3436" s="0" t="n">
        <v>30</v>
      </c>
      <c r="J3436" s="0" t="n">
        <v>591</v>
      </c>
      <c r="K3436" s="0" t="n">
        <v>682</v>
      </c>
      <c r="L3436" s="15" t="s">
        <v>80</v>
      </c>
      <c r="M3436" s="0" t="n">
        <v>6</v>
      </c>
      <c r="N3436" s="16" t="n">
        <f aca="false">I3436*K3436</f>
        <v>20460</v>
      </c>
      <c r="O3436" s="16" t="n">
        <f aca="false">I3436*(K3436-J3436)</f>
        <v>2730</v>
      </c>
      <c r="P3436" s="15" t="n">
        <f aca="false">K3436-J3436</f>
        <v>91</v>
      </c>
      <c r="Q3436" s="0" t="str">
        <f aca="false">IF(G3436=0,"Out of stock",IF(G3436&lt;H3436,"Understocked",IF(G3436&gt;Summary!$B$6*H3436,"Overstocked","Healthy")))</f>
        <v>Healthy</v>
      </c>
      <c r="R3436" s="0" t="str">
        <f aca="false">IF(I3436&gt;=Summary!$B$7,"Fast",IF(I3436&lt;Summary!$B$8,"Slow","Medium"))</f>
        <v>Slow</v>
      </c>
      <c r="S3436" s="15" t="n">
        <f aca="false">IF(M3436&gt;Summary!$B$5,1,0)</f>
        <v>0</v>
      </c>
      <c r="T3436" s="16" t="n">
        <f aca="false">IF(Q3436="Overstocked",(G3436-Summary!$B$6*H3436)*J3436,0)</f>
        <v>0</v>
      </c>
    </row>
    <row r="3437" customFormat="false" ht="15" hidden="false" customHeight="false" outlineLevel="0" collapsed="false">
      <c r="A3437" s="0" t="s">
        <v>3535</v>
      </c>
      <c r="B3437" s="0" t="s">
        <v>101</v>
      </c>
      <c r="C3437" s="0" t="s">
        <v>96</v>
      </c>
      <c r="D3437" s="0" t="s">
        <v>79</v>
      </c>
      <c r="E3437" s="14" t="n">
        <v>45170</v>
      </c>
      <c r="F3437" s="14" t="n">
        <v>45174</v>
      </c>
      <c r="G3437" s="0" t="n">
        <v>391</v>
      </c>
      <c r="H3437" s="0" t="n">
        <v>144</v>
      </c>
      <c r="I3437" s="0" t="n">
        <v>201</v>
      </c>
      <c r="J3437" s="0" t="n">
        <v>1423</v>
      </c>
      <c r="K3437" s="0" t="n">
        <v>1841</v>
      </c>
      <c r="L3437" s="15" t="s">
        <v>82</v>
      </c>
      <c r="M3437" s="0" t="n">
        <v>4</v>
      </c>
      <c r="N3437" s="16" t="n">
        <f aca="false">I3437*K3437</f>
        <v>370041</v>
      </c>
      <c r="O3437" s="16" t="n">
        <f aca="false">I3437*(K3437-J3437)</f>
        <v>84018</v>
      </c>
      <c r="P3437" s="15" t="n">
        <f aca="false">K3437-J3437</f>
        <v>418</v>
      </c>
      <c r="Q3437" s="0" t="str">
        <f aca="false">IF(G3437=0,"Out of stock",IF(G3437&lt;H3437,"Understocked",IF(G3437&gt;Summary!$B$6*H3437,"Overstocked","Healthy")))</f>
        <v>Healthy</v>
      </c>
      <c r="R3437" s="0" t="str">
        <f aca="false">IF(I3437&gt;=Summary!$B$7,"Fast",IF(I3437&lt;Summary!$B$8,"Slow","Medium"))</f>
        <v>Fast</v>
      </c>
      <c r="S3437" s="15" t="n">
        <f aca="false">IF(M3437&gt;Summary!$B$5,1,0)</f>
        <v>0</v>
      </c>
      <c r="T3437" s="16" t="n">
        <f aca="false">IF(Q3437="Overstocked",(G3437-Summary!$B$6*H3437)*J3437,0)</f>
        <v>0</v>
      </c>
    </row>
    <row r="3438" customFormat="false" ht="15" hidden="false" customHeight="false" outlineLevel="0" collapsed="false">
      <c r="A3438" s="0" t="s">
        <v>3536</v>
      </c>
      <c r="B3438" s="0" t="s">
        <v>77</v>
      </c>
      <c r="C3438" s="0" t="s">
        <v>85</v>
      </c>
      <c r="D3438" s="0" t="s">
        <v>92</v>
      </c>
      <c r="E3438" s="14" t="n">
        <v>45312</v>
      </c>
      <c r="F3438" s="14" t="n">
        <v>45313</v>
      </c>
      <c r="G3438" s="0" t="n">
        <v>380</v>
      </c>
      <c r="H3438" s="0" t="n">
        <v>122</v>
      </c>
      <c r="I3438" s="0" t="n">
        <v>287</v>
      </c>
      <c r="J3438" s="0" t="n">
        <v>1366</v>
      </c>
      <c r="K3438" s="0" t="n">
        <v>1779</v>
      </c>
      <c r="L3438" s="15" t="s">
        <v>87</v>
      </c>
      <c r="M3438" s="0" t="n">
        <v>1</v>
      </c>
      <c r="N3438" s="16" t="n">
        <f aca="false">I3438*K3438</f>
        <v>510573</v>
      </c>
      <c r="O3438" s="16" t="n">
        <f aca="false">I3438*(K3438-J3438)</f>
        <v>118531</v>
      </c>
      <c r="P3438" s="15" t="n">
        <f aca="false">K3438-J3438</f>
        <v>413</v>
      </c>
      <c r="Q3438" s="0" t="str">
        <f aca="false">IF(G3438=0,"Out of stock",IF(G3438&lt;H3438,"Understocked",IF(G3438&gt;Summary!$B$6*H3438,"Overstocked","Healthy")))</f>
        <v>Healthy</v>
      </c>
      <c r="R3438" s="0" t="str">
        <f aca="false">IF(I3438&gt;=Summary!$B$7,"Fast",IF(I3438&lt;Summary!$B$8,"Slow","Medium"))</f>
        <v>Fast</v>
      </c>
      <c r="S3438" s="15" t="n">
        <f aca="false">IF(M3438&gt;Summary!$B$5,1,0)</f>
        <v>0</v>
      </c>
      <c r="T3438" s="16" t="n">
        <f aca="false">IF(Q3438="Overstocked",(G3438-Summary!$B$6*H3438)*J3438,0)</f>
        <v>0</v>
      </c>
    </row>
    <row r="3439" customFormat="false" ht="15" hidden="false" customHeight="false" outlineLevel="0" collapsed="false">
      <c r="A3439" s="0" t="s">
        <v>3537</v>
      </c>
      <c r="B3439" s="0" t="s">
        <v>107</v>
      </c>
      <c r="C3439" s="0" t="s">
        <v>96</v>
      </c>
      <c r="D3439" s="0" t="s">
        <v>90</v>
      </c>
      <c r="E3439" s="14" t="n">
        <v>45397</v>
      </c>
      <c r="F3439" s="14" t="n">
        <v>45401</v>
      </c>
      <c r="G3439" s="0" t="n">
        <v>266</v>
      </c>
      <c r="H3439" s="0" t="n">
        <v>88</v>
      </c>
      <c r="I3439" s="0" t="n">
        <v>269</v>
      </c>
      <c r="J3439" s="0" t="n">
        <v>716</v>
      </c>
      <c r="K3439" s="0" t="n">
        <v>1152</v>
      </c>
      <c r="L3439" s="15" t="s">
        <v>97</v>
      </c>
      <c r="M3439" s="0" t="n">
        <v>4</v>
      </c>
      <c r="N3439" s="16" t="n">
        <f aca="false">I3439*K3439</f>
        <v>309888</v>
      </c>
      <c r="O3439" s="16" t="n">
        <f aca="false">I3439*(K3439-J3439)</f>
        <v>117284</v>
      </c>
      <c r="P3439" s="15" t="n">
        <f aca="false">K3439-J3439</f>
        <v>436</v>
      </c>
      <c r="Q3439" s="0" t="str">
        <f aca="false">IF(G3439=0,"Out of stock",IF(G3439&lt;H3439,"Understocked",IF(G3439&gt;Summary!$B$6*H3439,"Overstocked","Healthy")))</f>
        <v>Healthy</v>
      </c>
      <c r="R3439" s="0" t="str">
        <f aca="false">IF(I3439&gt;=Summary!$B$7,"Fast",IF(I3439&lt;Summary!$B$8,"Slow","Medium"))</f>
        <v>Fast</v>
      </c>
      <c r="S3439" s="15" t="n">
        <f aca="false">IF(M3439&gt;Summary!$B$5,1,0)</f>
        <v>0</v>
      </c>
      <c r="T3439" s="16" t="n">
        <f aca="false">IF(Q3439="Overstocked",(G3439-Summary!$B$6*H3439)*J3439,0)</f>
        <v>0</v>
      </c>
    </row>
    <row r="3440" customFormat="false" ht="15" hidden="false" customHeight="false" outlineLevel="0" collapsed="false">
      <c r="A3440" s="0" t="s">
        <v>3538</v>
      </c>
      <c r="B3440" s="0" t="s">
        <v>77</v>
      </c>
      <c r="C3440" s="0" t="s">
        <v>104</v>
      </c>
      <c r="D3440" s="0" t="s">
        <v>90</v>
      </c>
      <c r="E3440" s="14" t="n">
        <v>45381</v>
      </c>
      <c r="F3440" s="14" t="n">
        <v>45388</v>
      </c>
      <c r="G3440" s="0" t="n">
        <v>434</v>
      </c>
      <c r="H3440" s="0" t="n">
        <v>90</v>
      </c>
      <c r="I3440" s="0" t="n">
        <v>57</v>
      </c>
      <c r="J3440" s="0" t="n">
        <v>1584</v>
      </c>
      <c r="K3440" s="0" t="n">
        <v>2059</v>
      </c>
      <c r="L3440" s="15" t="s">
        <v>80</v>
      </c>
      <c r="M3440" s="0" t="n">
        <v>7</v>
      </c>
      <c r="N3440" s="16" t="n">
        <f aca="false">I3440*K3440</f>
        <v>117363</v>
      </c>
      <c r="O3440" s="16" t="n">
        <f aca="false">I3440*(K3440-J3440)</f>
        <v>27075</v>
      </c>
      <c r="P3440" s="15" t="n">
        <f aca="false">K3440-J3440</f>
        <v>475</v>
      </c>
      <c r="Q3440" s="0" t="str">
        <f aca="false">IF(G3440=0,"Out of stock",IF(G3440&lt;H3440,"Understocked",IF(G3440&gt;Summary!$B$6*H3440,"Overstocked","Healthy")))</f>
        <v>Overstocked</v>
      </c>
      <c r="R3440" s="0" t="str">
        <f aca="false">IF(I3440&gt;=Summary!$B$7,"Fast",IF(I3440&lt;Summary!$B$8,"Slow","Medium"))</f>
        <v>Slow</v>
      </c>
      <c r="S3440" s="15" t="n">
        <f aca="false">IF(M3440&gt;Summary!$B$5,1,0)</f>
        <v>0</v>
      </c>
      <c r="T3440" s="16" t="n">
        <f aca="false">IF(Q3440="Overstocked",(G3440-Summary!$B$6*H3440)*J3440,0)</f>
        <v>117216</v>
      </c>
    </row>
    <row r="3441" customFormat="false" ht="15" hidden="false" customHeight="false" outlineLevel="0" collapsed="false">
      <c r="A3441" s="0" t="s">
        <v>3539</v>
      </c>
      <c r="B3441" s="0" t="s">
        <v>107</v>
      </c>
      <c r="C3441" s="0" t="s">
        <v>85</v>
      </c>
      <c r="D3441" s="0" t="s">
        <v>86</v>
      </c>
      <c r="E3441" s="14" t="n">
        <v>45491</v>
      </c>
      <c r="F3441" s="14" t="n">
        <v>45501</v>
      </c>
      <c r="G3441" s="0" t="n">
        <v>213</v>
      </c>
      <c r="H3441" s="0" t="n">
        <v>58</v>
      </c>
      <c r="I3441" s="0" t="n">
        <v>88</v>
      </c>
      <c r="J3441" s="0" t="n">
        <v>256</v>
      </c>
      <c r="K3441" s="0" t="n">
        <v>346</v>
      </c>
      <c r="L3441" s="15" t="s">
        <v>80</v>
      </c>
      <c r="M3441" s="0" t="n">
        <v>10</v>
      </c>
      <c r="N3441" s="16" t="n">
        <f aca="false">I3441*K3441</f>
        <v>30448</v>
      </c>
      <c r="O3441" s="16" t="n">
        <f aca="false">I3441*(K3441-J3441)</f>
        <v>7920</v>
      </c>
      <c r="P3441" s="15" t="n">
        <f aca="false">K3441-J3441</f>
        <v>90</v>
      </c>
      <c r="Q3441" s="0" t="str">
        <f aca="false">IF(G3441=0,"Out of stock",IF(G3441&lt;H3441,"Understocked",IF(G3441&gt;Summary!$B$6*H3441,"Overstocked","Healthy")))</f>
        <v>Healthy</v>
      </c>
      <c r="R3441" s="0" t="str">
        <f aca="false">IF(I3441&gt;=Summary!$B$7,"Fast",IF(I3441&lt;Summary!$B$8,"Slow","Medium"))</f>
        <v>Slow</v>
      </c>
      <c r="S3441" s="15" t="n">
        <f aca="false">IF(M3441&gt;Summary!$B$5,1,0)</f>
        <v>1</v>
      </c>
      <c r="T3441" s="16" t="n">
        <f aca="false">IF(Q3441="Overstocked",(G3441-Summary!$B$6*H3441)*J3441,0)</f>
        <v>0</v>
      </c>
    </row>
    <row r="3442" customFormat="false" ht="15" hidden="false" customHeight="false" outlineLevel="0" collapsed="false">
      <c r="A3442" s="0" t="s">
        <v>3540</v>
      </c>
      <c r="B3442" s="0" t="s">
        <v>84</v>
      </c>
      <c r="C3442" s="0" t="s">
        <v>78</v>
      </c>
      <c r="D3442" s="0" t="s">
        <v>86</v>
      </c>
      <c r="E3442" s="14" t="n">
        <v>45405</v>
      </c>
      <c r="F3442" s="14" t="n">
        <v>45412</v>
      </c>
      <c r="G3442" s="0" t="n">
        <v>176</v>
      </c>
      <c r="H3442" s="0" t="n">
        <v>90</v>
      </c>
      <c r="I3442" s="0" t="n">
        <v>187</v>
      </c>
      <c r="J3442" s="0" t="n">
        <v>414</v>
      </c>
      <c r="K3442" s="0" t="n">
        <v>767</v>
      </c>
      <c r="L3442" s="15" t="s">
        <v>93</v>
      </c>
      <c r="M3442" s="0" t="n">
        <v>7</v>
      </c>
      <c r="N3442" s="16" t="n">
        <f aca="false">I3442*K3442</f>
        <v>143429</v>
      </c>
      <c r="O3442" s="16" t="n">
        <f aca="false">I3442*(K3442-J3442)</f>
        <v>66011</v>
      </c>
      <c r="P3442" s="15" t="n">
        <f aca="false">K3442-J3442</f>
        <v>353</v>
      </c>
      <c r="Q3442" s="0" t="str">
        <f aca="false">IF(G3442=0,"Out of stock",IF(G3442&lt;H3442,"Understocked",IF(G3442&gt;Summary!$B$6*H3442,"Overstocked","Healthy")))</f>
        <v>Healthy</v>
      </c>
      <c r="R3442" s="0" t="str">
        <f aca="false">IF(I3442&gt;=Summary!$B$7,"Fast",IF(I3442&lt;Summary!$B$8,"Slow","Medium"))</f>
        <v>Medium</v>
      </c>
      <c r="S3442" s="15" t="n">
        <f aca="false">IF(M3442&gt;Summary!$B$5,1,0)</f>
        <v>0</v>
      </c>
      <c r="T3442" s="16" t="n">
        <f aca="false">IF(Q3442="Overstocked",(G3442-Summary!$B$6*H3442)*J3442,0)</f>
        <v>0</v>
      </c>
    </row>
    <row r="3443" customFormat="false" ht="15" hidden="false" customHeight="false" outlineLevel="0" collapsed="false">
      <c r="A3443" s="0" t="s">
        <v>3541</v>
      </c>
      <c r="B3443" s="0" t="s">
        <v>123</v>
      </c>
      <c r="C3443" s="0" t="s">
        <v>78</v>
      </c>
      <c r="D3443" s="0" t="s">
        <v>86</v>
      </c>
      <c r="E3443" s="14" t="n">
        <v>45067</v>
      </c>
      <c r="F3443" s="14" t="n">
        <v>45073</v>
      </c>
      <c r="G3443" s="0" t="n">
        <v>54</v>
      </c>
      <c r="H3443" s="0" t="n">
        <v>98</v>
      </c>
      <c r="I3443" s="0" t="n">
        <v>24</v>
      </c>
      <c r="J3443" s="0" t="n">
        <v>1616</v>
      </c>
      <c r="K3443" s="0" t="n">
        <v>1678</v>
      </c>
      <c r="L3443" s="15" t="s">
        <v>80</v>
      </c>
      <c r="M3443" s="0" t="n">
        <v>6</v>
      </c>
      <c r="N3443" s="16" t="n">
        <f aca="false">I3443*K3443</f>
        <v>40272</v>
      </c>
      <c r="O3443" s="16" t="n">
        <f aca="false">I3443*(K3443-J3443)</f>
        <v>1488</v>
      </c>
      <c r="P3443" s="15" t="n">
        <f aca="false">K3443-J3443</f>
        <v>62</v>
      </c>
      <c r="Q3443" s="0" t="str">
        <f aca="false">IF(G3443=0,"Out of stock",IF(G3443&lt;H3443,"Understocked",IF(G3443&gt;Summary!$B$6*H3443,"Overstocked","Healthy")))</f>
        <v>Understocked</v>
      </c>
      <c r="R3443" s="0" t="str">
        <f aca="false">IF(I3443&gt;=Summary!$B$7,"Fast",IF(I3443&lt;Summary!$B$8,"Slow","Medium"))</f>
        <v>Slow</v>
      </c>
      <c r="S3443" s="15" t="n">
        <f aca="false">IF(M3443&gt;Summary!$B$5,1,0)</f>
        <v>0</v>
      </c>
      <c r="T3443" s="16" t="n">
        <f aca="false">IF(Q3443="Overstocked",(G3443-Summary!$B$6*H3443)*J3443,0)</f>
        <v>0</v>
      </c>
    </row>
    <row r="3444" customFormat="false" ht="15" hidden="false" customHeight="false" outlineLevel="0" collapsed="false">
      <c r="A3444" s="0" t="s">
        <v>3542</v>
      </c>
      <c r="B3444" s="0" t="s">
        <v>84</v>
      </c>
      <c r="C3444" s="0" t="s">
        <v>78</v>
      </c>
      <c r="D3444" s="0" t="s">
        <v>90</v>
      </c>
      <c r="E3444" s="14" t="n">
        <v>44995</v>
      </c>
      <c r="F3444" s="14" t="n">
        <v>45003</v>
      </c>
      <c r="G3444" s="0" t="n">
        <v>496</v>
      </c>
      <c r="H3444" s="0" t="n">
        <v>114</v>
      </c>
      <c r="I3444" s="0" t="n">
        <v>258</v>
      </c>
      <c r="J3444" s="0" t="n">
        <v>1286</v>
      </c>
      <c r="K3444" s="0" t="n">
        <v>1628</v>
      </c>
      <c r="L3444" s="15" t="s">
        <v>93</v>
      </c>
      <c r="M3444" s="0" t="n">
        <v>8</v>
      </c>
      <c r="N3444" s="16" t="n">
        <f aca="false">I3444*K3444</f>
        <v>420024</v>
      </c>
      <c r="O3444" s="16" t="n">
        <f aca="false">I3444*(K3444-J3444)</f>
        <v>88236</v>
      </c>
      <c r="P3444" s="15" t="n">
        <f aca="false">K3444-J3444</f>
        <v>342</v>
      </c>
      <c r="Q3444" s="0" t="str">
        <f aca="false">IF(G3444=0,"Out of stock",IF(G3444&lt;H3444,"Understocked",IF(G3444&gt;Summary!$B$6*H3444,"Overstocked","Healthy")))</f>
        <v>Overstocked</v>
      </c>
      <c r="R3444" s="0" t="str">
        <f aca="false">IF(I3444&gt;=Summary!$B$7,"Fast",IF(I3444&lt;Summary!$B$8,"Slow","Medium"))</f>
        <v>Fast</v>
      </c>
      <c r="S3444" s="15" t="n">
        <f aca="false">IF(M3444&gt;Summary!$B$5,1,0)</f>
        <v>1</v>
      </c>
      <c r="T3444" s="16" t="n">
        <f aca="false">IF(Q3444="Overstocked",(G3444-Summary!$B$6*H3444)*J3444,0)</f>
        <v>51440</v>
      </c>
    </row>
    <row r="3445" customFormat="false" ht="15" hidden="false" customHeight="false" outlineLevel="0" collapsed="false">
      <c r="A3445" s="0" t="s">
        <v>3543</v>
      </c>
      <c r="B3445" s="0" t="s">
        <v>107</v>
      </c>
      <c r="C3445" s="0" t="s">
        <v>104</v>
      </c>
      <c r="D3445" s="0" t="s">
        <v>102</v>
      </c>
      <c r="E3445" s="14" t="n">
        <v>45009</v>
      </c>
      <c r="F3445" s="14" t="n">
        <v>45013</v>
      </c>
      <c r="G3445" s="0" t="n">
        <v>162</v>
      </c>
      <c r="H3445" s="0" t="n">
        <v>147</v>
      </c>
      <c r="I3445" s="0" t="n">
        <v>224</v>
      </c>
      <c r="J3445" s="0" t="n">
        <v>694</v>
      </c>
      <c r="K3445" s="0" t="n">
        <v>1190</v>
      </c>
      <c r="L3445" s="15" t="s">
        <v>93</v>
      </c>
      <c r="M3445" s="0" t="n">
        <v>4</v>
      </c>
      <c r="N3445" s="16" t="n">
        <f aca="false">I3445*K3445</f>
        <v>266560</v>
      </c>
      <c r="O3445" s="16" t="n">
        <f aca="false">I3445*(K3445-J3445)</f>
        <v>111104</v>
      </c>
      <c r="P3445" s="15" t="n">
        <f aca="false">K3445-J3445</f>
        <v>496</v>
      </c>
      <c r="Q3445" s="0" t="str">
        <f aca="false">IF(G3445=0,"Out of stock",IF(G3445&lt;H3445,"Understocked",IF(G3445&gt;Summary!$B$6*H3445,"Overstocked","Healthy")))</f>
        <v>Healthy</v>
      </c>
      <c r="R3445" s="0" t="str">
        <f aca="false">IF(I3445&gt;=Summary!$B$7,"Fast",IF(I3445&lt;Summary!$B$8,"Slow","Medium"))</f>
        <v>Fast</v>
      </c>
      <c r="S3445" s="15" t="n">
        <f aca="false">IF(M3445&gt;Summary!$B$5,1,0)</f>
        <v>0</v>
      </c>
      <c r="T3445" s="16" t="n">
        <f aca="false">IF(Q3445="Overstocked",(G3445-Summary!$B$6*H3445)*J3445,0)</f>
        <v>0</v>
      </c>
    </row>
    <row r="3446" customFormat="false" ht="15" hidden="false" customHeight="false" outlineLevel="0" collapsed="false">
      <c r="A3446" s="0" t="s">
        <v>3544</v>
      </c>
      <c r="B3446" s="0" t="s">
        <v>115</v>
      </c>
      <c r="C3446" s="0" t="s">
        <v>85</v>
      </c>
      <c r="D3446" s="0" t="s">
        <v>92</v>
      </c>
      <c r="E3446" s="14" t="n">
        <v>45009</v>
      </c>
      <c r="F3446" s="14" t="n">
        <v>45015</v>
      </c>
      <c r="G3446" s="0" t="n">
        <v>369</v>
      </c>
      <c r="H3446" s="0" t="n">
        <v>97</v>
      </c>
      <c r="I3446" s="0" t="n">
        <v>292</v>
      </c>
      <c r="J3446" s="0" t="n">
        <v>921</v>
      </c>
      <c r="K3446" s="0" t="n">
        <v>1035</v>
      </c>
      <c r="L3446" s="15" t="s">
        <v>93</v>
      </c>
      <c r="M3446" s="0" t="n">
        <v>6</v>
      </c>
      <c r="N3446" s="16" t="n">
        <f aca="false">I3446*K3446</f>
        <v>302220</v>
      </c>
      <c r="O3446" s="16" t="n">
        <f aca="false">I3446*(K3446-J3446)</f>
        <v>33288</v>
      </c>
      <c r="P3446" s="15" t="n">
        <f aca="false">K3446-J3446</f>
        <v>114</v>
      </c>
      <c r="Q3446" s="0" t="str">
        <f aca="false">IF(G3446=0,"Out of stock",IF(G3446&lt;H3446,"Understocked",IF(G3446&gt;Summary!$B$6*H3446,"Overstocked","Healthy")))</f>
        <v>Healthy</v>
      </c>
      <c r="R3446" s="0" t="str">
        <f aca="false">IF(I3446&gt;=Summary!$B$7,"Fast",IF(I3446&lt;Summary!$B$8,"Slow","Medium"))</f>
        <v>Fast</v>
      </c>
      <c r="S3446" s="15" t="n">
        <f aca="false">IF(M3446&gt;Summary!$B$5,1,0)</f>
        <v>0</v>
      </c>
      <c r="T3446" s="16" t="n">
        <f aca="false">IF(Q3446="Overstocked",(G3446-Summary!$B$6*H3446)*J3446,0)</f>
        <v>0</v>
      </c>
    </row>
    <row r="3447" customFormat="false" ht="15" hidden="false" customHeight="false" outlineLevel="0" collapsed="false">
      <c r="A3447" s="0" t="s">
        <v>3545</v>
      </c>
      <c r="B3447" s="0" t="s">
        <v>115</v>
      </c>
      <c r="C3447" s="0" t="s">
        <v>104</v>
      </c>
      <c r="D3447" s="0" t="s">
        <v>92</v>
      </c>
      <c r="E3447" s="14" t="n">
        <v>45534</v>
      </c>
      <c r="F3447" s="14" t="n">
        <v>45538</v>
      </c>
      <c r="G3447" s="0" t="n">
        <v>271</v>
      </c>
      <c r="H3447" s="0" t="n">
        <v>141</v>
      </c>
      <c r="I3447" s="0" t="n">
        <v>216</v>
      </c>
      <c r="J3447" s="0" t="n">
        <v>1597</v>
      </c>
      <c r="K3447" s="0" t="n">
        <v>1784</v>
      </c>
      <c r="L3447" s="15" t="s">
        <v>80</v>
      </c>
      <c r="M3447" s="0" t="n">
        <v>4</v>
      </c>
      <c r="N3447" s="16" t="n">
        <f aca="false">I3447*K3447</f>
        <v>385344</v>
      </c>
      <c r="O3447" s="16" t="n">
        <f aca="false">I3447*(K3447-J3447)</f>
        <v>40392</v>
      </c>
      <c r="P3447" s="15" t="n">
        <f aca="false">K3447-J3447</f>
        <v>187</v>
      </c>
      <c r="Q3447" s="0" t="str">
        <f aca="false">IF(G3447=0,"Out of stock",IF(G3447&lt;H3447,"Understocked",IF(G3447&gt;Summary!$B$6*H3447,"Overstocked","Healthy")))</f>
        <v>Healthy</v>
      </c>
      <c r="R3447" s="0" t="str">
        <f aca="false">IF(I3447&gt;=Summary!$B$7,"Fast",IF(I3447&lt;Summary!$B$8,"Slow","Medium"))</f>
        <v>Fast</v>
      </c>
      <c r="S3447" s="15" t="n">
        <f aca="false">IF(M3447&gt;Summary!$B$5,1,0)</f>
        <v>0</v>
      </c>
      <c r="T3447" s="16" t="n">
        <f aca="false">IF(Q3447="Overstocked",(G3447-Summary!$B$6*H3447)*J3447,0)</f>
        <v>0</v>
      </c>
    </row>
    <row r="3448" customFormat="false" ht="15" hidden="false" customHeight="false" outlineLevel="0" collapsed="false">
      <c r="A3448" s="0" t="s">
        <v>3546</v>
      </c>
      <c r="B3448" s="0" t="s">
        <v>123</v>
      </c>
      <c r="C3448" s="0" t="s">
        <v>78</v>
      </c>
      <c r="D3448" s="0" t="s">
        <v>90</v>
      </c>
      <c r="E3448" s="14" t="n">
        <v>45505</v>
      </c>
      <c r="F3448" s="14" t="n">
        <v>45508</v>
      </c>
      <c r="G3448" s="0" t="n">
        <v>134</v>
      </c>
      <c r="H3448" s="0" t="n">
        <v>70</v>
      </c>
      <c r="I3448" s="0" t="n">
        <v>57</v>
      </c>
      <c r="J3448" s="0" t="n">
        <v>754</v>
      </c>
      <c r="K3448" s="0" t="n">
        <v>1154</v>
      </c>
      <c r="L3448" s="15" t="s">
        <v>82</v>
      </c>
      <c r="M3448" s="0" t="n">
        <v>3</v>
      </c>
      <c r="N3448" s="16" t="n">
        <f aca="false">I3448*K3448</f>
        <v>65778</v>
      </c>
      <c r="O3448" s="16" t="n">
        <f aca="false">I3448*(K3448-J3448)</f>
        <v>22800</v>
      </c>
      <c r="P3448" s="15" t="n">
        <f aca="false">K3448-J3448</f>
        <v>400</v>
      </c>
      <c r="Q3448" s="0" t="str">
        <f aca="false">IF(G3448=0,"Out of stock",IF(G3448&lt;H3448,"Understocked",IF(G3448&gt;Summary!$B$6*H3448,"Overstocked","Healthy")))</f>
        <v>Healthy</v>
      </c>
      <c r="R3448" s="0" t="str">
        <f aca="false">IF(I3448&gt;=Summary!$B$7,"Fast",IF(I3448&lt;Summary!$B$8,"Slow","Medium"))</f>
        <v>Slow</v>
      </c>
      <c r="S3448" s="15" t="n">
        <f aca="false">IF(M3448&gt;Summary!$B$5,1,0)</f>
        <v>0</v>
      </c>
      <c r="T3448" s="16" t="n">
        <f aca="false">IF(Q3448="Overstocked",(G3448-Summary!$B$6*H3448)*J3448,0)</f>
        <v>0</v>
      </c>
    </row>
    <row r="3449" customFormat="false" ht="15" hidden="false" customHeight="false" outlineLevel="0" collapsed="false">
      <c r="A3449" s="0" t="s">
        <v>3547</v>
      </c>
      <c r="B3449" s="0" t="s">
        <v>84</v>
      </c>
      <c r="C3449" s="0" t="s">
        <v>78</v>
      </c>
      <c r="D3449" s="0" t="s">
        <v>90</v>
      </c>
      <c r="E3449" s="14" t="n">
        <v>45185</v>
      </c>
      <c r="F3449" s="14" t="n">
        <v>45188</v>
      </c>
      <c r="G3449" s="0" t="n">
        <v>423</v>
      </c>
      <c r="H3449" s="0" t="n">
        <v>133</v>
      </c>
      <c r="I3449" s="0" t="n">
        <v>116</v>
      </c>
      <c r="J3449" s="0" t="n">
        <v>709</v>
      </c>
      <c r="K3449" s="0" t="n">
        <v>1010</v>
      </c>
      <c r="L3449" s="15" t="s">
        <v>87</v>
      </c>
      <c r="M3449" s="0" t="n">
        <v>3</v>
      </c>
      <c r="N3449" s="16" t="n">
        <f aca="false">I3449*K3449</f>
        <v>117160</v>
      </c>
      <c r="O3449" s="16" t="n">
        <f aca="false">I3449*(K3449-J3449)</f>
        <v>34916</v>
      </c>
      <c r="P3449" s="15" t="n">
        <f aca="false">K3449-J3449</f>
        <v>301</v>
      </c>
      <c r="Q3449" s="0" t="str">
        <f aca="false">IF(G3449=0,"Out of stock",IF(G3449&lt;H3449,"Understocked",IF(G3449&gt;Summary!$B$6*H3449,"Overstocked","Healthy")))</f>
        <v>Healthy</v>
      </c>
      <c r="R3449" s="0" t="str">
        <f aca="false">IF(I3449&gt;=Summary!$B$7,"Fast",IF(I3449&lt;Summary!$B$8,"Slow","Medium"))</f>
        <v>Medium</v>
      </c>
      <c r="S3449" s="15" t="n">
        <f aca="false">IF(M3449&gt;Summary!$B$5,1,0)</f>
        <v>0</v>
      </c>
      <c r="T3449" s="16" t="n">
        <f aca="false">IF(Q3449="Overstocked",(G3449-Summary!$B$6*H3449)*J3449,0)</f>
        <v>0</v>
      </c>
    </row>
    <row r="3450" customFormat="false" ht="15" hidden="false" customHeight="false" outlineLevel="0" collapsed="false">
      <c r="A3450" s="0" t="s">
        <v>3548</v>
      </c>
      <c r="B3450" s="0" t="s">
        <v>95</v>
      </c>
      <c r="C3450" s="0" t="s">
        <v>104</v>
      </c>
      <c r="D3450" s="0" t="s">
        <v>86</v>
      </c>
      <c r="E3450" s="14" t="n">
        <v>45321</v>
      </c>
      <c r="F3450" s="14" t="n">
        <v>45330</v>
      </c>
      <c r="G3450" s="0" t="n">
        <v>449</v>
      </c>
      <c r="H3450" s="0" t="n">
        <v>71</v>
      </c>
      <c r="I3450" s="0" t="n">
        <v>81</v>
      </c>
      <c r="J3450" s="0" t="n">
        <v>1843</v>
      </c>
      <c r="K3450" s="0" t="n">
        <v>2302</v>
      </c>
      <c r="L3450" s="15" t="s">
        <v>93</v>
      </c>
      <c r="M3450" s="0" t="n">
        <v>9</v>
      </c>
      <c r="N3450" s="16" t="n">
        <f aca="false">I3450*K3450</f>
        <v>186462</v>
      </c>
      <c r="O3450" s="16" t="n">
        <f aca="false">I3450*(K3450-J3450)</f>
        <v>37179</v>
      </c>
      <c r="P3450" s="15" t="n">
        <f aca="false">K3450-J3450</f>
        <v>459</v>
      </c>
      <c r="Q3450" s="0" t="str">
        <f aca="false">IF(G3450=0,"Out of stock",IF(G3450&lt;H3450,"Understocked",IF(G3450&gt;Summary!$B$6*H3450,"Overstocked","Healthy")))</f>
        <v>Overstocked</v>
      </c>
      <c r="R3450" s="0" t="str">
        <f aca="false">IF(I3450&gt;=Summary!$B$7,"Fast",IF(I3450&lt;Summary!$B$8,"Slow","Medium"))</f>
        <v>Slow</v>
      </c>
      <c r="S3450" s="15" t="n">
        <f aca="false">IF(M3450&gt;Summary!$B$5,1,0)</f>
        <v>1</v>
      </c>
      <c r="T3450" s="16" t="n">
        <f aca="false">IF(Q3450="Overstocked",(G3450-Summary!$B$6*H3450)*J3450,0)</f>
        <v>304095</v>
      </c>
    </row>
    <row r="3451" customFormat="false" ht="15" hidden="false" customHeight="false" outlineLevel="0" collapsed="false">
      <c r="A3451" s="0" t="s">
        <v>3549</v>
      </c>
      <c r="B3451" s="0" t="s">
        <v>95</v>
      </c>
      <c r="C3451" s="0" t="s">
        <v>85</v>
      </c>
      <c r="D3451" s="0" t="s">
        <v>79</v>
      </c>
      <c r="E3451" s="14" t="n">
        <v>45012</v>
      </c>
      <c r="F3451" s="14" t="n">
        <v>45013</v>
      </c>
      <c r="G3451" s="0" t="n">
        <v>1</v>
      </c>
      <c r="H3451" s="0" t="n">
        <v>97</v>
      </c>
      <c r="I3451" s="0" t="n">
        <v>180</v>
      </c>
      <c r="J3451" s="0" t="n">
        <v>1027</v>
      </c>
      <c r="K3451" s="0" t="n">
        <v>1306</v>
      </c>
      <c r="L3451" s="15" t="s">
        <v>82</v>
      </c>
      <c r="M3451" s="0" t="n">
        <v>1</v>
      </c>
      <c r="N3451" s="16" t="n">
        <f aca="false">I3451*K3451</f>
        <v>235080</v>
      </c>
      <c r="O3451" s="16" t="n">
        <f aca="false">I3451*(K3451-J3451)</f>
        <v>50220</v>
      </c>
      <c r="P3451" s="15" t="n">
        <f aca="false">K3451-J3451</f>
        <v>279</v>
      </c>
      <c r="Q3451" s="0" t="str">
        <f aca="false">IF(G3451=0,"Out of stock",IF(G3451&lt;H3451,"Understocked",IF(G3451&gt;Summary!$B$6*H3451,"Overstocked","Healthy")))</f>
        <v>Understocked</v>
      </c>
      <c r="R3451" s="0" t="str">
        <f aca="false">IF(I3451&gt;=Summary!$B$7,"Fast",IF(I3451&lt;Summary!$B$8,"Slow","Medium"))</f>
        <v>Medium</v>
      </c>
      <c r="S3451" s="15" t="n">
        <f aca="false">IF(M3451&gt;Summary!$B$5,1,0)</f>
        <v>0</v>
      </c>
      <c r="T3451" s="16" t="n">
        <f aca="false">IF(Q3451="Overstocked",(G3451-Summary!$B$6*H3451)*J3451,0)</f>
        <v>0</v>
      </c>
    </row>
    <row r="3452" customFormat="false" ht="15" hidden="false" customHeight="false" outlineLevel="0" collapsed="false">
      <c r="A3452" s="0" t="s">
        <v>3550</v>
      </c>
      <c r="B3452" s="0" t="s">
        <v>115</v>
      </c>
      <c r="C3452" s="0" t="s">
        <v>78</v>
      </c>
      <c r="D3452" s="0" t="s">
        <v>102</v>
      </c>
      <c r="E3452" s="14" t="n">
        <v>45630</v>
      </c>
      <c r="F3452" s="14" t="n">
        <v>45639</v>
      </c>
      <c r="G3452" s="0" t="n">
        <v>22</v>
      </c>
      <c r="H3452" s="0" t="n">
        <v>149</v>
      </c>
      <c r="I3452" s="0" t="n">
        <v>186</v>
      </c>
      <c r="J3452" s="0" t="n">
        <v>1682</v>
      </c>
      <c r="K3452" s="0" t="n">
        <v>1785</v>
      </c>
      <c r="L3452" s="15" t="s">
        <v>82</v>
      </c>
      <c r="M3452" s="0" t="n">
        <v>9</v>
      </c>
      <c r="N3452" s="16" t="n">
        <f aca="false">I3452*K3452</f>
        <v>332010</v>
      </c>
      <c r="O3452" s="16" t="n">
        <f aca="false">I3452*(K3452-J3452)</f>
        <v>19158</v>
      </c>
      <c r="P3452" s="15" t="n">
        <f aca="false">K3452-J3452</f>
        <v>103</v>
      </c>
      <c r="Q3452" s="0" t="str">
        <f aca="false">IF(G3452=0,"Out of stock",IF(G3452&lt;H3452,"Understocked",IF(G3452&gt;Summary!$B$6*H3452,"Overstocked","Healthy")))</f>
        <v>Understocked</v>
      </c>
      <c r="R3452" s="0" t="str">
        <f aca="false">IF(I3452&gt;=Summary!$B$7,"Fast",IF(I3452&lt;Summary!$B$8,"Slow","Medium"))</f>
        <v>Medium</v>
      </c>
      <c r="S3452" s="15" t="n">
        <f aca="false">IF(M3452&gt;Summary!$B$5,1,0)</f>
        <v>1</v>
      </c>
      <c r="T3452" s="16" t="n">
        <f aca="false">IF(Q3452="Overstocked",(G3452-Summary!$B$6*H3452)*J3452,0)</f>
        <v>0</v>
      </c>
    </row>
    <row r="3453" customFormat="false" ht="15" hidden="false" customHeight="false" outlineLevel="0" collapsed="false">
      <c r="A3453" s="0" t="s">
        <v>3551</v>
      </c>
      <c r="B3453" s="0" t="s">
        <v>84</v>
      </c>
      <c r="C3453" s="0" t="s">
        <v>85</v>
      </c>
      <c r="D3453" s="0" t="s">
        <v>79</v>
      </c>
      <c r="E3453" s="14" t="n">
        <v>45320</v>
      </c>
      <c r="F3453" s="14" t="n">
        <v>45323</v>
      </c>
      <c r="G3453" s="0" t="n">
        <v>420</v>
      </c>
      <c r="H3453" s="0" t="n">
        <v>56</v>
      </c>
      <c r="I3453" s="0" t="n">
        <v>106</v>
      </c>
      <c r="J3453" s="0" t="n">
        <v>509</v>
      </c>
      <c r="K3453" s="0" t="n">
        <v>643</v>
      </c>
      <c r="L3453" s="15" t="s">
        <v>97</v>
      </c>
      <c r="M3453" s="0" t="n">
        <v>3</v>
      </c>
      <c r="N3453" s="16" t="n">
        <f aca="false">I3453*K3453</f>
        <v>68158</v>
      </c>
      <c r="O3453" s="16" t="n">
        <f aca="false">I3453*(K3453-J3453)</f>
        <v>14204</v>
      </c>
      <c r="P3453" s="15" t="n">
        <f aca="false">K3453-J3453</f>
        <v>134</v>
      </c>
      <c r="Q3453" s="0" t="str">
        <f aca="false">IF(G3453=0,"Out of stock",IF(G3453&lt;H3453,"Understocked",IF(G3453&gt;Summary!$B$6*H3453,"Overstocked","Healthy")))</f>
        <v>Overstocked</v>
      </c>
      <c r="R3453" s="0" t="str">
        <f aca="false">IF(I3453&gt;=Summary!$B$7,"Fast",IF(I3453&lt;Summary!$B$8,"Slow","Medium"))</f>
        <v>Medium</v>
      </c>
      <c r="S3453" s="15" t="n">
        <f aca="false">IF(M3453&gt;Summary!$B$5,1,0)</f>
        <v>0</v>
      </c>
      <c r="T3453" s="16" t="n">
        <f aca="false">IF(Q3453="Overstocked",(G3453-Summary!$B$6*H3453)*J3453,0)</f>
        <v>99764</v>
      </c>
    </row>
    <row r="3454" customFormat="false" ht="15" hidden="false" customHeight="false" outlineLevel="0" collapsed="false">
      <c r="A3454" s="0" t="s">
        <v>3552</v>
      </c>
      <c r="B3454" s="0" t="s">
        <v>111</v>
      </c>
      <c r="C3454" s="0" t="s">
        <v>104</v>
      </c>
      <c r="D3454" s="0" t="s">
        <v>102</v>
      </c>
      <c r="E3454" s="14" t="n">
        <v>45079</v>
      </c>
      <c r="F3454" s="14" t="n">
        <v>45087</v>
      </c>
      <c r="G3454" s="0" t="n">
        <v>276</v>
      </c>
      <c r="H3454" s="0" t="n">
        <v>77</v>
      </c>
      <c r="I3454" s="0" t="n">
        <v>147</v>
      </c>
      <c r="J3454" s="0" t="n">
        <v>1234</v>
      </c>
      <c r="K3454" s="0" t="n">
        <v>1537</v>
      </c>
      <c r="L3454" s="15" t="s">
        <v>93</v>
      </c>
      <c r="M3454" s="0" t="n">
        <v>8</v>
      </c>
      <c r="N3454" s="16" t="n">
        <f aca="false">I3454*K3454</f>
        <v>225939</v>
      </c>
      <c r="O3454" s="16" t="n">
        <f aca="false">I3454*(K3454-J3454)</f>
        <v>44541</v>
      </c>
      <c r="P3454" s="15" t="n">
        <f aca="false">K3454-J3454</f>
        <v>303</v>
      </c>
      <c r="Q3454" s="0" t="str">
        <f aca="false">IF(G3454=0,"Out of stock",IF(G3454&lt;H3454,"Understocked",IF(G3454&gt;Summary!$B$6*H3454,"Overstocked","Healthy")))</f>
        <v>Healthy</v>
      </c>
      <c r="R3454" s="0" t="str">
        <f aca="false">IF(I3454&gt;=Summary!$B$7,"Fast",IF(I3454&lt;Summary!$B$8,"Slow","Medium"))</f>
        <v>Medium</v>
      </c>
      <c r="S3454" s="15" t="n">
        <f aca="false">IF(M3454&gt;Summary!$B$5,1,0)</f>
        <v>1</v>
      </c>
      <c r="T3454" s="16" t="n">
        <f aca="false">IF(Q3454="Overstocked",(G3454-Summary!$B$6*H3454)*J3454,0)</f>
        <v>0</v>
      </c>
    </row>
    <row r="3455" customFormat="false" ht="15" hidden="false" customHeight="false" outlineLevel="0" collapsed="false">
      <c r="A3455" s="0" t="s">
        <v>3553</v>
      </c>
      <c r="B3455" s="0" t="s">
        <v>123</v>
      </c>
      <c r="C3455" s="0" t="s">
        <v>85</v>
      </c>
      <c r="D3455" s="0" t="s">
        <v>102</v>
      </c>
      <c r="E3455" s="14" t="n">
        <v>45346</v>
      </c>
      <c r="F3455" s="14" t="n">
        <v>45353</v>
      </c>
      <c r="G3455" s="0" t="n">
        <v>250</v>
      </c>
      <c r="H3455" s="0" t="n">
        <v>118</v>
      </c>
      <c r="I3455" s="0" t="n">
        <v>54</v>
      </c>
      <c r="J3455" s="0" t="n">
        <v>332</v>
      </c>
      <c r="K3455" s="0" t="n">
        <v>744</v>
      </c>
      <c r="L3455" s="15" t="s">
        <v>93</v>
      </c>
      <c r="M3455" s="0" t="n">
        <v>7</v>
      </c>
      <c r="N3455" s="16" t="n">
        <f aca="false">I3455*K3455</f>
        <v>40176</v>
      </c>
      <c r="O3455" s="16" t="n">
        <f aca="false">I3455*(K3455-J3455)</f>
        <v>22248</v>
      </c>
      <c r="P3455" s="15" t="n">
        <f aca="false">K3455-J3455</f>
        <v>412</v>
      </c>
      <c r="Q3455" s="0" t="str">
        <f aca="false">IF(G3455=0,"Out of stock",IF(G3455&lt;H3455,"Understocked",IF(G3455&gt;Summary!$B$6*H3455,"Overstocked","Healthy")))</f>
        <v>Healthy</v>
      </c>
      <c r="R3455" s="0" t="str">
        <f aca="false">IF(I3455&gt;=Summary!$B$7,"Fast",IF(I3455&lt;Summary!$B$8,"Slow","Medium"))</f>
        <v>Slow</v>
      </c>
      <c r="S3455" s="15" t="n">
        <f aca="false">IF(M3455&gt;Summary!$B$5,1,0)</f>
        <v>0</v>
      </c>
      <c r="T3455" s="16" t="n">
        <f aca="false">IF(Q3455="Overstocked",(G3455-Summary!$B$6*H3455)*J3455,0)</f>
        <v>0</v>
      </c>
    </row>
    <row r="3456" customFormat="false" ht="15" hidden="false" customHeight="false" outlineLevel="0" collapsed="false">
      <c r="A3456" s="0" t="s">
        <v>3554</v>
      </c>
      <c r="B3456" s="0" t="s">
        <v>113</v>
      </c>
      <c r="C3456" s="0" t="s">
        <v>78</v>
      </c>
      <c r="D3456" s="0" t="s">
        <v>90</v>
      </c>
      <c r="E3456" s="14" t="n">
        <v>45564</v>
      </c>
      <c r="F3456" s="14" t="n">
        <v>45573</v>
      </c>
      <c r="G3456" s="0" t="n">
        <v>433</v>
      </c>
      <c r="H3456" s="0" t="n">
        <v>70</v>
      </c>
      <c r="I3456" s="0" t="n">
        <v>216</v>
      </c>
      <c r="J3456" s="0" t="n">
        <v>841</v>
      </c>
      <c r="K3456" s="0" t="n">
        <v>1074</v>
      </c>
      <c r="L3456" s="15" t="s">
        <v>80</v>
      </c>
      <c r="M3456" s="0" t="n">
        <v>9</v>
      </c>
      <c r="N3456" s="16" t="n">
        <f aca="false">I3456*K3456</f>
        <v>231984</v>
      </c>
      <c r="O3456" s="16" t="n">
        <f aca="false">I3456*(K3456-J3456)</f>
        <v>50328</v>
      </c>
      <c r="P3456" s="15" t="n">
        <f aca="false">K3456-J3456</f>
        <v>233</v>
      </c>
      <c r="Q3456" s="0" t="str">
        <f aca="false">IF(G3456=0,"Out of stock",IF(G3456&lt;H3456,"Understocked",IF(G3456&gt;Summary!$B$6*H3456,"Overstocked","Healthy")))</f>
        <v>Overstocked</v>
      </c>
      <c r="R3456" s="0" t="str">
        <f aca="false">IF(I3456&gt;=Summary!$B$7,"Fast",IF(I3456&lt;Summary!$B$8,"Slow","Medium"))</f>
        <v>Fast</v>
      </c>
      <c r="S3456" s="15" t="n">
        <f aca="false">IF(M3456&gt;Summary!$B$5,1,0)</f>
        <v>1</v>
      </c>
      <c r="T3456" s="16" t="n">
        <f aca="false">IF(Q3456="Overstocked",(G3456-Summary!$B$6*H3456)*J3456,0)</f>
        <v>128673</v>
      </c>
    </row>
    <row r="3457" customFormat="false" ht="15" hidden="false" customHeight="false" outlineLevel="0" collapsed="false">
      <c r="A3457" s="0" t="s">
        <v>3555</v>
      </c>
      <c r="B3457" s="0" t="s">
        <v>115</v>
      </c>
      <c r="C3457" s="0" t="s">
        <v>104</v>
      </c>
      <c r="D3457" s="0" t="s">
        <v>86</v>
      </c>
      <c r="E3457" s="14" t="n">
        <v>45582</v>
      </c>
      <c r="F3457" s="14" t="n">
        <v>45587</v>
      </c>
      <c r="G3457" s="0" t="n">
        <v>279</v>
      </c>
      <c r="H3457" s="0" t="n">
        <v>90</v>
      </c>
      <c r="I3457" s="0" t="n">
        <v>179</v>
      </c>
      <c r="J3457" s="0" t="n">
        <v>523</v>
      </c>
      <c r="K3457" s="0" t="n">
        <v>807</v>
      </c>
      <c r="L3457" s="15" t="s">
        <v>87</v>
      </c>
      <c r="M3457" s="0" t="n">
        <v>5</v>
      </c>
      <c r="N3457" s="16" t="n">
        <f aca="false">I3457*K3457</f>
        <v>144453</v>
      </c>
      <c r="O3457" s="16" t="n">
        <f aca="false">I3457*(K3457-J3457)</f>
        <v>50836</v>
      </c>
      <c r="P3457" s="15" t="n">
        <f aca="false">K3457-J3457</f>
        <v>284</v>
      </c>
      <c r="Q3457" s="0" t="str">
        <f aca="false">IF(G3457=0,"Out of stock",IF(G3457&lt;H3457,"Understocked",IF(G3457&gt;Summary!$B$6*H3457,"Overstocked","Healthy")))</f>
        <v>Healthy</v>
      </c>
      <c r="R3457" s="0" t="str">
        <f aca="false">IF(I3457&gt;=Summary!$B$7,"Fast",IF(I3457&lt;Summary!$B$8,"Slow","Medium"))</f>
        <v>Medium</v>
      </c>
      <c r="S3457" s="15" t="n">
        <f aca="false">IF(M3457&gt;Summary!$B$5,1,0)</f>
        <v>0</v>
      </c>
      <c r="T3457" s="16" t="n">
        <f aca="false">IF(Q3457="Overstocked",(G3457-Summary!$B$6*H3457)*J3457,0)</f>
        <v>0</v>
      </c>
    </row>
    <row r="3458" customFormat="false" ht="15" hidden="false" customHeight="false" outlineLevel="0" collapsed="false">
      <c r="A3458" s="0" t="s">
        <v>3556</v>
      </c>
      <c r="B3458" s="0" t="s">
        <v>77</v>
      </c>
      <c r="C3458" s="0" t="s">
        <v>78</v>
      </c>
      <c r="D3458" s="0" t="s">
        <v>92</v>
      </c>
      <c r="E3458" s="14" t="n">
        <v>45629</v>
      </c>
      <c r="F3458" s="14" t="n">
        <v>45636</v>
      </c>
      <c r="G3458" s="0" t="n">
        <v>448</v>
      </c>
      <c r="H3458" s="0" t="n">
        <v>51</v>
      </c>
      <c r="I3458" s="0" t="n">
        <v>111</v>
      </c>
      <c r="J3458" s="0" t="n">
        <v>690</v>
      </c>
      <c r="K3458" s="0" t="n">
        <v>1006</v>
      </c>
      <c r="L3458" s="15" t="s">
        <v>97</v>
      </c>
      <c r="M3458" s="0" t="n">
        <v>7</v>
      </c>
      <c r="N3458" s="16" t="n">
        <f aca="false">I3458*K3458</f>
        <v>111666</v>
      </c>
      <c r="O3458" s="16" t="n">
        <f aca="false">I3458*(K3458-J3458)</f>
        <v>35076</v>
      </c>
      <c r="P3458" s="15" t="n">
        <f aca="false">K3458-J3458</f>
        <v>316</v>
      </c>
      <c r="Q3458" s="0" t="str">
        <f aca="false">IF(G3458=0,"Out of stock",IF(G3458&lt;H3458,"Understocked",IF(G3458&gt;Summary!$B$6*H3458,"Overstocked","Healthy")))</f>
        <v>Overstocked</v>
      </c>
      <c r="R3458" s="0" t="str">
        <f aca="false">IF(I3458&gt;=Summary!$B$7,"Fast",IF(I3458&lt;Summary!$B$8,"Slow","Medium"))</f>
        <v>Medium</v>
      </c>
      <c r="S3458" s="15" t="n">
        <f aca="false">IF(M3458&gt;Summary!$B$5,1,0)</f>
        <v>0</v>
      </c>
      <c r="T3458" s="16" t="n">
        <f aca="false">IF(Q3458="Overstocked",(G3458-Summary!$B$6*H3458)*J3458,0)</f>
        <v>168360</v>
      </c>
    </row>
    <row r="3459" customFormat="false" ht="15" hidden="false" customHeight="false" outlineLevel="0" collapsed="false">
      <c r="A3459" s="0" t="s">
        <v>3557</v>
      </c>
      <c r="B3459" s="0" t="s">
        <v>111</v>
      </c>
      <c r="C3459" s="0" t="s">
        <v>85</v>
      </c>
      <c r="D3459" s="0" t="s">
        <v>79</v>
      </c>
      <c r="E3459" s="14" t="n">
        <v>45248</v>
      </c>
      <c r="F3459" s="14" t="n">
        <v>45257</v>
      </c>
      <c r="G3459" s="0" t="n">
        <v>135</v>
      </c>
      <c r="H3459" s="0" t="n">
        <v>78</v>
      </c>
      <c r="I3459" s="0" t="n">
        <v>250</v>
      </c>
      <c r="J3459" s="0" t="n">
        <v>380</v>
      </c>
      <c r="K3459" s="0" t="n">
        <v>815</v>
      </c>
      <c r="L3459" s="15" t="s">
        <v>87</v>
      </c>
      <c r="M3459" s="0" t="n">
        <v>9</v>
      </c>
      <c r="N3459" s="16" t="n">
        <f aca="false">I3459*K3459</f>
        <v>203750</v>
      </c>
      <c r="O3459" s="16" t="n">
        <f aca="false">I3459*(K3459-J3459)</f>
        <v>108750</v>
      </c>
      <c r="P3459" s="15" t="n">
        <f aca="false">K3459-J3459</f>
        <v>435</v>
      </c>
      <c r="Q3459" s="0" t="str">
        <f aca="false">IF(G3459=0,"Out of stock",IF(G3459&lt;H3459,"Understocked",IF(G3459&gt;Summary!$B$6*H3459,"Overstocked","Healthy")))</f>
        <v>Healthy</v>
      </c>
      <c r="R3459" s="0" t="str">
        <f aca="false">IF(I3459&gt;=Summary!$B$7,"Fast",IF(I3459&lt;Summary!$B$8,"Slow","Medium"))</f>
        <v>Fast</v>
      </c>
      <c r="S3459" s="15" t="n">
        <f aca="false">IF(M3459&gt;Summary!$B$5,1,0)</f>
        <v>1</v>
      </c>
      <c r="T3459" s="16" t="n">
        <f aca="false">IF(Q3459="Overstocked",(G3459-Summary!$B$6*H3459)*J3459,0)</f>
        <v>0</v>
      </c>
    </row>
    <row r="3460" customFormat="false" ht="15" hidden="false" customHeight="false" outlineLevel="0" collapsed="false">
      <c r="A3460" s="0" t="s">
        <v>3558</v>
      </c>
      <c r="B3460" s="0" t="s">
        <v>77</v>
      </c>
      <c r="C3460" s="0" t="s">
        <v>104</v>
      </c>
      <c r="D3460" s="0" t="s">
        <v>79</v>
      </c>
      <c r="E3460" s="14" t="n">
        <v>45504</v>
      </c>
      <c r="F3460" s="14" t="n">
        <v>45509</v>
      </c>
      <c r="G3460" s="0" t="n">
        <v>151</v>
      </c>
      <c r="H3460" s="0" t="n">
        <v>119</v>
      </c>
      <c r="I3460" s="0" t="n">
        <v>10</v>
      </c>
      <c r="J3460" s="0" t="n">
        <v>600</v>
      </c>
      <c r="K3460" s="0" t="n">
        <v>1002</v>
      </c>
      <c r="L3460" s="15" t="s">
        <v>87</v>
      </c>
      <c r="M3460" s="0" t="n">
        <v>5</v>
      </c>
      <c r="N3460" s="16" t="n">
        <f aca="false">I3460*K3460</f>
        <v>10020</v>
      </c>
      <c r="O3460" s="16" t="n">
        <f aca="false">I3460*(K3460-J3460)</f>
        <v>4020</v>
      </c>
      <c r="P3460" s="15" t="n">
        <f aca="false">K3460-J3460</f>
        <v>402</v>
      </c>
      <c r="Q3460" s="0" t="str">
        <f aca="false">IF(G3460=0,"Out of stock",IF(G3460&lt;H3460,"Understocked",IF(G3460&gt;Summary!$B$6*H3460,"Overstocked","Healthy")))</f>
        <v>Healthy</v>
      </c>
      <c r="R3460" s="0" t="str">
        <f aca="false">IF(I3460&gt;=Summary!$B$7,"Fast",IF(I3460&lt;Summary!$B$8,"Slow","Medium"))</f>
        <v>Slow</v>
      </c>
      <c r="S3460" s="15" t="n">
        <f aca="false">IF(M3460&gt;Summary!$B$5,1,0)</f>
        <v>0</v>
      </c>
      <c r="T3460" s="16" t="n">
        <f aca="false">IF(Q3460="Overstocked",(G3460-Summary!$B$6*H3460)*J3460,0)</f>
        <v>0</v>
      </c>
    </row>
    <row r="3461" customFormat="false" ht="15" hidden="false" customHeight="false" outlineLevel="0" collapsed="false">
      <c r="A3461" s="0" t="s">
        <v>3559</v>
      </c>
      <c r="B3461" s="0" t="s">
        <v>123</v>
      </c>
      <c r="C3461" s="0" t="s">
        <v>96</v>
      </c>
      <c r="D3461" s="0" t="s">
        <v>102</v>
      </c>
      <c r="E3461" s="14" t="n">
        <v>44994</v>
      </c>
      <c r="F3461" s="14" t="n">
        <v>45002</v>
      </c>
      <c r="G3461" s="0" t="n">
        <v>210</v>
      </c>
      <c r="H3461" s="0" t="n">
        <v>96</v>
      </c>
      <c r="I3461" s="0" t="n">
        <v>160</v>
      </c>
      <c r="J3461" s="0" t="n">
        <v>1481</v>
      </c>
      <c r="K3461" s="0" t="n">
        <v>1652</v>
      </c>
      <c r="L3461" s="15" t="s">
        <v>80</v>
      </c>
      <c r="M3461" s="0" t="n">
        <v>8</v>
      </c>
      <c r="N3461" s="16" t="n">
        <f aca="false">I3461*K3461</f>
        <v>264320</v>
      </c>
      <c r="O3461" s="16" t="n">
        <f aca="false">I3461*(K3461-J3461)</f>
        <v>27360</v>
      </c>
      <c r="P3461" s="15" t="n">
        <f aca="false">K3461-J3461</f>
        <v>171</v>
      </c>
      <c r="Q3461" s="0" t="str">
        <f aca="false">IF(G3461=0,"Out of stock",IF(G3461&lt;H3461,"Understocked",IF(G3461&gt;Summary!$B$6*H3461,"Overstocked","Healthy")))</f>
        <v>Healthy</v>
      </c>
      <c r="R3461" s="0" t="str">
        <f aca="false">IF(I3461&gt;=Summary!$B$7,"Fast",IF(I3461&lt;Summary!$B$8,"Slow","Medium"))</f>
        <v>Medium</v>
      </c>
      <c r="S3461" s="15" t="n">
        <f aca="false">IF(M3461&gt;Summary!$B$5,1,0)</f>
        <v>1</v>
      </c>
      <c r="T3461" s="16" t="n">
        <f aca="false">IF(Q3461="Overstocked",(G3461-Summary!$B$6*H3461)*J3461,0)</f>
        <v>0</v>
      </c>
    </row>
    <row r="3462" customFormat="false" ht="15" hidden="false" customHeight="false" outlineLevel="0" collapsed="false">
      <c r="A3462" s="0" t="s">
        <v>3560</v>
      </c>
      <c r="B3462" s="0" t="s">
        <v>101</v>
      </c>
      <c r="C3462" s="0" t="s">
        <v>85</v>
      </c>
      <c r="D3462" s="0" t="s">
        <v>102</v>
      </c>
      <c r="E3462" s="14" t="n">
        <v>45618</v>
      </c>
      <c r="F3462" s="14" t="n">
        <v>45628</v>
      </c>
      <c r="G3462" s="0" t="n">
        <v>346</v>
      </c>
      <c r="H3462" s="0" t="n">
        <v>53</v>
      </c>
      <c r="I3462" s="0" t="n">
        <v>187</v>
      </c>
      <c r="J3462" s="0" t="n">
        <v>1880</v>
      </c>
      <c r="K3462" s="0" t="n">
        <v>2241</v>
      </c>
      <c r="L3462" s="15" t="s">
        <v>80</v>
      </c>
      <c r="M3462" s="0" t="n">
        <v>10</v>
      </c>
      <c r="N3462" s="16" t="n">
        <f aca="false">I3462*K3462</f>
        <v>419067</v>
      </c>
      <c r="O3462" s="16" t="n">
        <f aca="false">I3462*(K3462-J3462)</f>
        <v>67507</v>
      </c>
      <c r="P3462" s="15" t="n">
        <f aca="false">K3462-J3462</f>
        <v>361</v>
      </c>
      <c r="Q3462" s="0" t="str">
        <f aca="false">IF(G3462=0,"Out of stock",IF(G3462&lt;H3462,"Understocked",IF(G3462&gt;Summary!$B$6*H3462,"Overstocked","Healthy")))</f>
        <v>Overstocked</v>
      </c>
      <c r="R3462" s="0" t="str">
        <f aca="false">IF(I3462&gt;=Summary!$B$7,"Fast",IF(I3462&lt;Summary!$B$8,"Slow","Medium"))</f>
        <v>Medium</v>
      </c>
      <c r="S3462" s="15" t="n">
        <f aca="false">IF(M3462&gt;Summary!$B$5,1,0)</f>
        <v>1</v>
      </c>
      <c r="T3462" s="16" t="n">
        <f aca="false">IF(Q3462="Overstocked",(G3462-Summary!$B$6*H3462)*J3462,0)</f>
        <v>251920</v>
      </c>
    </row>
    <row r="3463" customFormat="false" ht="15" hidden="false" customHeight="false" outlineLevel="0" collapsed="false">
      <c r="A3463" s="0" t="s">
        <v>3561</v>
      </c>
      <c r="B3463" s="0" t="s">
        <v>101</v>
      </c>
      <c r="C3463" s="0" t="s">
        <v>96</v>
      </c>
      <c r="D3463" s="0" t="s">
        <v>86</v>
      </c>
      <c r="E3463" s="14" t="n">
        <v>45262</v>
      </c>
      <c r="F3463" s="14" t="n">
        <v>45271</v>
      </c>
      <c r="G3463" s="0" t="n">
        <v>174</v>
      </c>
      <c r="H3463" s="0" t="n">
        <v>147</v>
      </c>
      <c r="I3463" s="0" t="n">
        <v>209</v>
      </c>
      <c r="J3463" s="0" t="n">
        <v>1419</v>
      </c>
      <c r="K3463" s="0" t="n">
        <v>1670</v>
      </c>
      <c r="L3463" s="15" t="s">
        <v>82</v>
      </c>
      <c r="M3463" s="0" t="n">
        <v>9</v>
      </c>
      <c r="N3463" s="16" t="n">
        <f aca="false">I3463*K3463</f>
        <v>349030</v>
      </c>
      <c r="O3463" s="16" t="n">
        <f aca="false">I3463*(K3463-J3463)</f>
        <v>52459</v>
      </c>
      <c r="P3463" s="15" t="n">
        <f aca="false">K3463-J3463</f>
        <v>251</v>
      </c>
      <c r="Q3463" s="0" t="str">
        <f aca="false">IF(G3463=0,"Out of stock",IF(G3463&lt;H3463,"Understocked",IF(G3463&gt;Summary!$B$6*H3463,"Overstocked","Healthy")))</f>
        <v>Healthy</v>
      </c>
      <c r="R3463" s="0" t="str">
        <f aca="false">IF(I3463&gt;=Summary!$B$7,"Fast",IF(I3463&lt;Summary!$B$8,"Slow","Medium"))</f>
        <v>Fast</v>
      </c>
      <c r="S3463" s="15" t="n">
        <f aca="false">IF(M3463&gt;Summary!$B$5,1,0)</f>
        <v>1</v>
      </c>
      <c r="T3463" s="16" t="n">
        <f aca="false">IF(Q3463="Overstocked",(G3463-Summary!$B$6*H3463)*J3463,0)</f>
        <v>0</v>
      </c>
    </row>
    <row r="3464" customFormat="false" ht="15" hidden="false" customHeight="false" outlineLevel="0" collapsed="false">
      <c r="A3464" s="0" t="s">
        <v>3562</v>
      </c>
      <c r="B3464" s="0" t="s">
        <v>115</v>
      </c>
      <c r="C3464" s="0" t="s">
        <v>85</v>
      </c>
      <c r="D3464" s="0" t="s">
        <v>102</v>
      </c>
      <c r="E3464" s="14" t="n">
        <v>45305</v>
      </c>
      <c r="F3464" s="14" t="n">
        <v>45308</v>
      </c>
      <c r="G3464" s="0" t="n">
        <v>431</v>
      </c>
      <c r="H3464" s="0" t="n">
        <v>64</v>
      </c>
      <c r="I3464" s="0" t="n">
        <v>93</v>
      </c>
      <c r="J3464" s="0" t="n">
        <v>1325</v>
      </c>
      <c r="K3464" s="0" t="n">
        <v>1375</v>
      </c>
      <c r="L3464" s="15" t="s">
        <v>80</v>
      </c>
      <c r="M3464" s="0" t="n">
        <v>3</v>
      </c>
      <c r="N3464" s="16" t="n">
        <f aca="false">I3464*K3464</f>
        <v>127875</v>
      </c>
      <c r="O3464" s="16" t="n">
        <f aca="false">I3464*(K3464-J3464)</f>
        <v>4650</v>
      </c>
      <c r="P3464" s="15" t="n">
        <f aca="false">K3464-J3464</f>
        <v>50</v>
      </c>
      <c r="Q3464" s="0" t="str">
        <f aca="false">IF(G3464=0,"Out of stock",IF(G3464&lt;H3464,"Understocked",IF(G3464&gt;Summary!$B$6*H3464,"Overstocked","Healthy")))</f>
        <v>Overstocked</v>
      </c>
      <c r="R3464" s="0" t="str">
        <f aca="false">IF(I3464&gt;=Summary!$B$7,"Fast",IF(I3464&lt;Summary!$B$8,"Slow","Medium"))</f>
        <v>Slow</v>
      </c>
      <c r="S3464" s="15" t="n">
        <f aca="false">IF(M3464&gt;Summary!$B$5,1,0)</f>
        <v>0</v>
      </c>
      <c r="T3464" s="16" t="n">
        <f aca="false">IF(Q3464="Overstocked",(G3464-Summary!$B$6*H3464)*J3464,0)</f>
        <v>231875</v>
      </c>
    </row>
    <row r="3465" customFormat="false" ht="15" hidden="false" customHeight="false" outlineLevel="0" collapsed="false">
      <c r="A3465" s="0" t="s">
        <v>3563</v>
      </c>
      <c r="B3465" s="0" t="s">
        <v>95</v>
      </c>
      <c r="C3465" s="0" t="s">
        <v>78</v>
      </c>
      <c r="D3465" s="0" t="s">
        <v>92</v>
      </c>
      <c r="E3465" s="14" t="n">
        <v>45279</v>
      </c>
      <c r="F3465" s="14" t="n">
        <v>45280</v>
      </c>
      <c r="G3465" s="0" t="n">
        <v>293</v>
      </c>
      <c r="H3465" s="0" t="n">
        <v>122</v>
      </c>
      <c r="I3465" s="0" t="n">
        <v>232</v>
      </c>
      <c r="J3465" s="0" t="n">
        <v>638</v>
      </c>
      <c r="K3465" s="0" t="n">
        <v>826</v>
      </c>
      <c r="L3465" s="15" t="s">
        <v>87</v>
      </c>
      <c r="M3465" s="0" t="n">
        <v>1</v>
      </c>
      <c r="N3465" s="16" t="n">
        <f aca="false">I3465*K3465</f>
        <v>191632</v>
      </c>
      <c r="O3465" s="16" t="n">
        <f aca="false">I3465*(K3465-J3465)</f>
        <v>43616</v>
      </c>
      <c r="P3465" s="15" t="n">
        <f aca="false">K3465-J3465</f>
        <v>188</v>
      </c>
      <c r="Q3465" s="0" t="str">
        <f aca="false">IF(G3465=0,"Out of stock",IF(G3465&lt;H3465,"Understocked",IF(G3465&gt;Summary!$B$6*H3465,"Overstocked","Healthy")))</f>
        <v>Healthy</v>
      </c>
      <c r="R3465" s="0" t="str">
        <f aca="false">IF(I3465&gt;=Summary!$B$7,"Fast",IF(I3465&lt;Summary!$B$8,"Slow","Medium"))</f>
        <v>Fast</v>
      </c>
      <c r="S3465" s="15" t="n">
        <f aca="false">IF(M3465&gt;Summary!$B$5,1,0)</f>
        <v>0</v>
      </c>
      <c r="T3465" s="16" t="n">
        <f aca="false">IF(Q3465="Overstocked",(G3465-Summary!$B$6*H3465)*J3465,0)</f>
        <v>0</v>
      </c>
    </row>
    <row r="3466" customFormat="false" ht="15" hidden="false" customHeight="false" outlineLevel="0" collapsed="false">
      <c r="A3466" s="0" t="s">
        <v>3564</v>
      </c>
      <c r="B3466" s="0" t="s">
        <v>84</v>
      </c>
      <c r="C3466" s="0" t="s">
        <v>78</v>
      </c>
      <c r="D3466" s="0" t="s">
        <v>92</v>
      </c>
      <c r="E3466" s="14" t="n">
        <v>45105</v>
      </c>
      <c r="F3466" s="14" t="n">
        <v>45115</v>
      </c>
      <c r="G3466" s="0" t="n">
        <v>231</v>
      </c>
      <c r="H3466" s="0" t="n">
        <v>64</v>
      </c>
      <c r="I3466" s="0" t="n">
        <v>279</v>
      </c>
      <c r="J3466" s="0" t="n">
        <v>267</v>
      </c>
      <c r="K3466" s="0" t="n">
        <v>689</v>
      </c>
      <c r="L3466" s="15" t="s">
        <v>97</v>
      </c>
      <c r="M3466" s="0" t="n">
        <v>10</v>
      </c>
      <c r="N3466" s="16" t="n">
        <f aca="false">I3466*K3466</f>
        <v>192231</v>
      </c>
      <c r="O3466" s="16" t="n">
        <f aca="false">I3466*(K3466-J3466)</f>
        <v>117738</v>
      </c>
      <c r="P3466" s="15" t="n">
        <f aca="false">K3466-J3466</f>
        <v>422</v>
      </c>
      <c r="Q3466" s="0" t="str">
        <f aca="false">IF(G3466=0,"Out of stock",IF(G3466&lt;H3466,"Understocked",IF(G3466&gt;Summary!$B$6*H3466,"Overstocked","Healthy")))</f>
        <v>Healthy</v>
      </c>
      <c r="R3466" s="0" t="str">
        <f aca="false">IF(I3466&gt;=Summary!$B$7,"Fast",IF(I3466&lt;Summary!$B$8,"Slow","Medium"))</f>
        <v>Fast</v>
      </c>
      <c r="S3466" s="15" t="n">
        <f aca="false">IF(M3466&gt;Summary!$B$5,1,0)</f>
        <v>1</v>
      </c>
      <c r="T3466" s="16" t="n">
        <f aca="false">IF(Q3466="Overstocked",(G3466-Summary!$B$6*H3466)*J3466,0)</f>
        <v>0</v>
      </c>
    </row>
    <row r="3467" customFormat="false" ht="15" hidden="false" customHeight="false" outlineLevel="0" collapsed="false">
      <c r="A3467" s="0" t="s">
        <v>3565</v>
      </c>
      <c r="B3467" s="0" t="s">
        <v>113</v>
      </c>
      <c r="C3467" s="0" t="s">
        <v>96</v>
      </c>
      <c r="D3467" s="0" t="s">
        <v>86</v>
      </c>
      <c r="E3467" s="14" t="n">
        <v>45557</v>
      </c>
      <c r="F3467" s="14" t="n">
        <v>45564</v>
      </c>
      <c r="G3467" s="0" t="n">
        <v>1</v>
      </c>
      <c r="H3467" s="0" t="n">
        <v>56</v>
      </c>
      <c r="I3467" s="0" t="n">
        <v>233</v>
      </c>
      <c r="J3467" s="0" t="n">
        <v>276</v>
      </c>
      <c r="K3467" s="0" t="n">
        <v>504</v>
      </c>
      <c r="L3467" s="15" t="s">
        <v>87</v>
      </c>
      <c r="M3467" s="0" t="n">
        <v>7</v>
      </c>
      <c r="N3467" s="16" t="n">
        <f aca="false">I3467*K3467</f>
        <v>117432</v>
      </c>
      <c r="O3467" s="16" t="n">
        <f aca="false">I3467*(K3467-J3467)</f>
        <v>53124</v>
      </c>
      <c r="P3467" s="15" t="n">
        <f aca="false">K3467-J3467</f>
        <v>228</v>
      </c>
      <c r="Q3467" s="0" t="str">
        <f aca="false">IF(G3467=0,"Out of stock",IF(G3467&lt;H3467,"Understocked",IF(G3467&gt;Summary!$B$6*H3467,"Overstocked","Healthy")))</f>
        <v>Understocked</v>
      </c>
      <c r="R3467" s="0" t="str">
        <f aca="false">IF(I3467&gt;=Summary!$B$7,"Fast",IF(I3467&lt;Summary!$B$8,"Slow","Medium"))</f>
        <v>Fast</v>
      </c>
      <c r="S3467" s="15" t="n">
        <f aca="false">IF(M3467&gt;Summary!$B$5,1,0)</f>
        <v>0</v>
      </c>
      <c r="T3467" s="16" t="n">
        <f aca="false">IF(Q3467="Overstocked",(G3467-Summary!$B$6*H3467)*J3467,0)</f>
        <v>0</v>
      </c>
    </row>
    <row r="3468" customFormat="false" ht="15" hidden="false" customHeight="false" outlineLevel="0" collapsed="false">
      <c r="A3468" s="0" t="s">
        <v>3566</v>
      </c>
      <c r="B3468" s="0" t="s">
        <v>123</v>
      </c>
      <c r="C3468" s="0" t="s">
        <v>96</v>
      </c>
      <c r="D3468" s="0" t="s">
        <v>79</v>
      </c>
      <c r="E3468" s="14" t="n">
        <v>45059</v>
      </c>
      <c r="F3468" s="14" t="n">
        <v>45069</v>
      </c>
      <c r="G3468" s="0" t="n">
        <v>479</v>
      </c>
      <c r="H3468" s="0" t="n">
        <v>113</v>
      </c>
      <c r="I3468" s="0" t="n">
        <v>124</v>
      </c>
      <c r="J3468" s="0" t="n">
        <v>529</v>
      </c>
      <c r="K3468" s="0" t="n">
        <v>907</v>
      </c>
      <c r="L3468" s="15" t="s">
        <v>97</v>
      </c>
      <c r="M3468" s="0" t="n">
        <v>10</v>
      </c>
      <c r="N3468" s="16" t="n">
        <f aca="false">I3468*K3468</f>
        <v>112468</v>
      </c>
      <c r="O3468" s="16" t="n">
        <f aca="false">I3468*(K3468-J3468)</f>
        <v>46872</v>
      </c>
      <c r="P3468" s="15" t="n">
        <f aca="false">K3468-J3468</f>
        <v>378</v>
      </c>
      <c r="Q3468" s="0" t="str">
        <f aca="false">IF(G3468=0,"Out of stock",IF(G3468&lt;H3468,"Understocked",IF(G3468&gt;Summary!$B$6*H3468,"Overstocked","Healthy")))</f>
        <v>Overstocked</v>
      </c>
      <c r="R3468" s="0" t="str">
        <f aca="false">IF(I3468&gt;=Summary!$B$7,"Fast",IF(I3468&lt;Summary!$B$8,"Slow","Medium"))</f>
        <v>Medium</v>
      </c>
      <c r="S3468" s="15" t="n">
        <f aca="false">IF(M3468&gt;Summary!$B$5,1,0)</f>
        <v>1</v>
      </c>
      <c r="T3468" s="16" t="n">
        <f aca="false">IF(Q3468="Overstocked",(G3468-Summary!$B$6*H3468)*J3468,0)</f>
        <v>14283</v>
      </c>
    </row>
    <row r="3469" customFormat="false" ht="15" hidden="false" customHeight="false" outlineLevel="0" collapsed="false">
      <c r="A3469" s="0" t="s">
        <v>3567</v>
      </c>
      <c r="B3469" s="0" t="s">
        <v>123</v>
      </c>
      <c r="C3469" s="0" t="s">
        <v>96</v>
      </c>
      <c r="D3469" s="0" t="s">
        <v>92</v>
      </c>
      <c r="E3469" s="14" t="n">
        <v>45194</v>
      </c>
      <c r="F3469" s="14" t="n">
        <v>45200</v>
      </c>
      <c r="G3469" s="0" t="n">
        <v>410</v>
      </c>
      <c r="H3469" s="0" t="n">
        <v>51</v>
      </c>
      <c r="I3469" s="0" t="n">
        <v>21</v>
      </c>
      <c r="J3469" s="0" t="n">
        <v>884</v>
      </c>
      <c r="K3469" s="0" t="n">
        <v>1288</v>
      </c>
      <c r="L3469" s="15" t="s">
        <v>80</v>
      </c>
      <c r="M3469" s="0" t="n">
        <v>6</v>
      </c>
      <c r="N3469" s="16" t="n">
        <f aca="false">I3469*K3469</f>
        <v>27048</v>
      </c>
      <c r="O3469" s="16" t="n">
        <f aca="false">I3469*(K3469-J3469)</f>
        <v>8484</v>
      </c>
      <c r="P3469" s="15" t="n">
        <f aca="false">K3469-J3469</f>
        <v>404</v>
      </c>
      <c r="Q3469" s="0" t="str">
        <f aca="false">IF(G3469=0,"Out of stock",IF(G3469&lt;H3469,"Understocked",IF(G3469&gt;Summary!$B$6*H3469,"Overstocked","Healthy")))</f>
        <v>Overstocked</v>
      </c>
      <c r="R3469" s="0" t="str">
        <f aca="false">IF(I3469&gt;=Summary!$B$7,"Fast",IF(I3469&lt;Summary!$B$8,"Slow","Medium"))</f>
        <v>Slow</v>
      </c>
      <c r="S3469" s="15" t="n">
        <f aca="false">IF(M3469&gt;Summary!$B$5,1,0)</f>
        <v>0</v>
      </c>
      <c r="T3469" s="16" t="n">
        <f aca="false">IF(Q3469="Overstocked",(G3469-Summary!$B$6*H3469)*J3469,0)</f>
        <v>182104</v>
      </c>
    </row>
    <row r="3470" customFormat="false" ht="15" hidden="false" customHeight="false" outlineLevel="0" collapsed="false">
      <c r="A3470" s="0" t="s">
        <v>3568</v>
      </c>
      <c r="B3470" s="0" t="s">
        <v>84</v>
      </c>
      <c r="C3470" s="0" t="s">
        <v>104</v>
      </c>
      <c r="D3470" s="0" t="s">
        <v>92</v>
      </c>
      <c r="E3470" s="14" t="n">
        <v>45182</v>
      </c>
      <c r="F3470" s="14" t="n">
        <v>45183</v>
      </c>
      <c r="G3470" s="0" t="n">
        <v>11</v>
      </c>
      <c r="H3470" s="0" t="n">
        <v>134</v>
      </c>
      <c r="I3470" s="0" t="n">
        <v>181</v>
      </c>
      <c r="J3470" s="0" t="n">
        <v>1590</v>
      </c>
      <c r="K3470" s="0" t="n">
        <v>1746</v>
      </c>
      <c r="L3470" s="15" t="s">
        <v>82</v>
      </c>
      <c r="M3470" s="0" t="n">
        <v>1</v>
      </c>
      <c r="N3470" s="16" t="n">
        <f aca="false">I3470*K3470</f>
        <v>316026</v>
      </c>
      <c r="O3470" s="16" t="n">
        <f aca="false">I3470*(K3470-J3470)</f>
        <v>28236</v>
      </c>
      <c r="P3470" s="15" t="n">
        <f aca="false">K3470-J3470</f>
        <v>156</v>
      </c>
      <c r="Q3470" s="0" t="str">
        <f aca="false">IF(G3470=0,"Out of stock",IF(G3470&lt;H3470,"Understocked",IF(G3470&gt;Summary!$B$6*H3470,"Overstocked","Healthy")))</f>
        <v>Understocked</v>
      </c>
      <c r="R3470" s="0" t="str">
        <f aca="false">IF(I3470&gt;=Summary!$B$7,"Fast",IF(I3470&lt;Summary!$B$8,"Slow","Medium"))</f>
        <v>Medium</v>
      </c>
      <c r="S3470" s="15" t="n">
        <f aca="false">IF(M3470&gt;Summary!$B$5,1,0)</f>
        <v>0</v>
      </c>
      <c r="T3470" s="16" t="n">
        <f aca="false">IF(Q3470="Overstocked",(G3470-Summary!$B$6*H3470)*J3470,0)</f>
        <v>0</v>
      </c>
    </row>
    <row r="3471" customFormat="false" ht="15" hidden="false" customHeight="false" outlineLevel="0" collapsed="false">
      <c r="A3471" s="0" t="s">
        <v>3569</v>
      </c>
      <c r="B3471" s="0" t="s">
        <v>111</v>
      </c>
      <c r="C3471" s="0" t="s">
        <v>96</v>
      </c>
      <c r="D3471" s="0" t="s">
        <v>79</v>
      </c>
      <c r="E3471" s="14" t="n">
        <v>45174</v>
      </c>
      <c r="F3471" s="14" t="n">
        <v>45178</v>
      </c>
      <c r="G3471" s="0" t="n">
        <v>22</v>
      </c>
      <c r="H3471" s="0" t="n">
        <v>97</v>
      </c>
      <c r="I3471" s="0" t="n">
        <v>66</v>
      </c>
      <c r="J3471" s="0" t="n">
        <v>1209</v>
      </c>
      <c r="K3471" s="0" t="n">
        <v>1378</v>
      </c>
      <c r="L3471" s="15" t="s">
        <v>97</v>
      </c>
      <c r="M3471" s="0" t="n">
        <v>4</v>
      </c>
      <c r="N3471" s="16" t="n">
        <f aca="false">I3471*K3471</f>
        <v>90948</v>
      </c>
      <c r="O3471" s="16" t="n">
        <f aca="false">I3471*(K3471-J3471)</f>
        <v>11154</v>
      </c>
      <c r="P3471" s="15" t="n">
        <f aca="false">K3471-J3471</f>
        <v>169</v>
      </c>
      <c r="Q3471" s="0" t="str">
        <f aca="false">IF(G3471=0,"Out of stock",IF(G3471&lt;H3471,"Understocked",IF(G3471&gt;Summary!$B$6*H3471,"Overstocked","Healthy")))</f>
        <v>Understocked</v>
      </c>
      <c r="R3471" s="0" t="str">
        <f aca="false">IF(I3471&gt;=Summary!$B$7,"Fast",IF(I3471&lt;Summary!$B$8,"Slow","Medium"))</f>
        <v>Slow</v>
      </c>
      <c r="S3471" s="15" t="n">
        <f aca="false">IF(M3471&gt;Summary!$B$5,1,0)</f>
        <v>0</v>
      </c>
      <c r="T3471" s="16" t="n">
        <f aca="false">IF(Q3471="Overstocked",(G3471-Summary!$B$6*H3471)*J3471,0)</f>
        <v>0</v>
      </c>
    </row>
    <row r="3472" customFormat="false" ht="15" hidden="false" customHeight="false" outlineLevel="0" collapsed="false">
      <c r="A3472" s="0" t="s">
        <v>3570</v>
      </c>
      <c r="B3472" s="0" t="s">
        <v>113</v>
      </c>
      <c r="C3472" s="0" t="s">
        <v>85</v>
      </c>
      <c r="D3472" s="0" t="s">
        <v>92</v>
      </c>
      <c r="E3472" s="14" t="n">
        <v>45039</v>
      </c>
      <c r="F3472" s="14" t="n">
        <v>45049</v>
      </c>
      <c r="G3472" s="0" t="n">
        <v>88</v>
      </c>
      <c r="H3472" s="0" t="n">
        <v>136</v>
      </c>
      <c r="I3472" s="0" t="n">
        <v>10</v>
      </c>
      <c r="J3472" s="0" t="n">
        <v>1923</v>
      </c>
      <c r="K3472" s="0" t="n">
        <v>2408</v>
      </c>
      <c r="L3472" s="15" t="s">
        <v>82</v>
      </c>
      <c r="M3472" s="0" t="n">
        <v>10</v>
      </c>
      <c r="N3472" s="16" t="n">
        <f aca="false">I3472*K3472</f>
        <v>24080</v>
      </c>
      <c r="O3472" s="16" t="n">
        <f aca="false">I3472*(K3472-J3472)</f>
        <v>4850</v>
      </c>
      <c r="P3472" s="15" t="n">
        <f aca="false">K3472-J3472</f>
        <v>485</v>
      </c>
      <c r="Q3472" s="0" t="str">
        <f aca="false">IF(G3472=0,"Out of stock",IF(G3472&lt;H3472,"Understocked",IF(G3472&gt;Summary!$B$6*H3472,"Overstocked","Healthy")))</f>
        <v>Understocked</v>
      </c>
      <c r="R3472" s="0" t="str">
        <f aca="false">IF(I3472&gt;=Summary!$B$7,"Fast",IF(I3472&lt;Summary!$B$8,"Slow","Medium"))</f>
        <v>Slow</v>
      </c>
      <c r="S3472" s="15" t="n">
        <f aca="false">IF(M3472&gt;Summary!$B$5,1,0)</f>
        <v>1</v>
      </c>
      <c r="T3472" s="16" t="n">
        <f aca="false">IF(Q3472="Overstocked",(G3472-Summary!$B$6*H3472)*J3472,0)</f>
        <v>0</v>
      </c>
    </row>
    <row r="3473" customFormat="false" ht="15" hidden="false" customHeight="false" outlineLevel="0" collapsed="false">
      <c r="A3473" s="0" t="s">
        <v>3571</v>
      </c>
      <c r="B3473" s="0" t="s">
        <v>111</v>
      </c>
      <c r="C3473" s="0" t="s">
        <v>78</v>
      </c>
      <c r="D3473" s="0" t="s">
        <v>90</v>
      </c>
      <c r="E3473" s="14" t="n">
        <v>45562</v>
      </c>
      <c r="F3473" s="14" t="n">
        <v>45571</v>
      </c>
      <c r="G3473" s="0" t="n">
        <v>232</v>
      </c>
      <c r="H3473" s="0" t="n">
        <v>117</v>
      </c>
      <c r="I3473" s="0" t="n">
        <v>76</v>
      </c>
      <c r="J3473" s="0" t="n">
        <v>1461</v>
      </c>
      <c r="K3473" s="0" t="n">
        <v>1564</v>
      </c>
      <c r="L3473" s="15" t="s">
        <v>93</v>
      </c>
      <c r="M3473" s="0" t="n">
        <v>9</v>
      </c>
      <c r="N3473" s="16" t="n">
        <f aca="false">I3473*K3473</f>
        <v>118864</v>
      </c>
      <c r="O3473" s="16" t="n">
        <f aca="false">I3473*(K3473-J3473)</f>
        <v>7828</v>
      </c>
      <c r="P3473" s="15" t="n">
        <f aca="false">K3473-J3473</f>
        <v>103</v>
      </c>
      <c r="Q3473" s="0" t="str">
        <f aca="false">IF(G3473=0,"Out of stock",IF(G3473&lt;H3473,"Understocked",IF(G3473&gt;Summary!$B$6*H3473,"Overstocked","Healthy")))</f>
        <v>Healthy</v>
      </c>
      <c r="R3473" s="0" t="str">
        <f aca="false">IF(I3473&gt;=Summary!$B$7,"Fast",IF(I3473&lt;Summary!$B$8,"Slow","Medium"))</f>
        <v>Slow</v>
      </c>
      <c r="S3473" s="15" t="n">
        <f aca="false">IF(M3473&gt;Summary!$B$5,1,0)</f>
        <v>1</v>
      </c>
      <c r="T3473" s="16" t="n">
        <f aca="false">IF(Q3473="Overstocked",(G3473-Summary!$B$6*H3473)*J3473,0)</f>
        <v>0</v>
      </c>
    </row>
    <row r="3474" customFormat="false" ht="15" hidden="false" customHeight="false" outlineLevel="0" collapsed="false">
      <c r="A3474" s="0" t="s">
        <v>3572</v>
      </c>
      <c r="B3474" s="0" t="s">
        <v>107</v>
      </c>
      <c r="C3474" s="0" t="s">
        <v>104</v>
      </c>
      <c r="D3474" s="0" t="s">
        <v>102</v>
      </c>
      <c r="E3474" s="14" t="n">
        <v>45144</v>
      </c>
      <c r="F3474" s="14" t="n">
        <v>45149</v>
      </c>
      <c r="G3474" s="0" t="n">
        <v>480</v>
      </c>
      <c r="H3474" s="0" t="n">
        <v>73</v>
      </c>
      <c r="I3474" s="0" t="n">
        <v>229</v>
      </c>
      <c r="J3474" s="0" t="n">
        <v>625</v>
      </c>
      <c r="K3474" s="0" t="n">
        <v>797</v>
      </c>
      <c r="L3474" s="15" t="s">
        <v>97</v>
      </c>
      <c r="M3474" s="0" t="n">
        <v>5</v>
      </c>
      <c r="N3474" s="16" t="n">
        <f aca="false">I3474*K3474</f>
        <v>182513</v>
      </c>
      <c r="O3474" s="16" t="n">
        <f aca="false">I3474*(K3474-J3474)</f>
        <v>39388</v>
      </c>
      <c r="P3474" s="15" t="n">
        <f aca="false">K3474-J3474</f>
        <v>172</v>
      </c>
      <c r="Q3474" s="0" t="str">
        <f aca="false">IF(G3474=0,"Out of stock",IF(G3474&lt;H3474,"Understocked",IF(G3474&gt;Summary!$B$6*H3474,"Overstocked","Healthy")))</f>
        <v>Overstocked</v>
      </c>
      <c r="R3474" s="0" t="str">
        <f aca="false">IF(I3474&gt;=Summary!$B$7,"Fast",IF(I3474&lt;Summary!$B$8,"Slow","Medium"))</f>
        <v>Fast</v>
      </c>
      <c r="S3474" s="15" t="n">
        <f aca="false">IF(M3474&gt;Summary!$B$5,1,0)</f>
        <v>0</v>
      </c>
      <c r="T3474" s="16" t="n">
        <f aca="false">IF(Q3474="Overstocked",(G3474-Summary!$B$6*H3474)*J3474,0)</f>
        <v>117500</v>
      </c>
    </row>
    <row r="3475" customFormat="false" ht="15" hidden="false" customHeight="false" outlineLevel="0" collapsed="false">
      <c r="A3475" s="0" t="s">
        <v>3573</v>
      </c>
      <c r="B3475" s="0" t="s">
        <v>115</v>
      </c>
      <c r="C3475" s="0" t="s">
        <v>104</v>
      </c>
      <c r="D3475" s="0" t="s">
        <v>86</v>
      </c>
      <c r="E3475" s="14" t="n">
        <v>44952</v>
      </c>
      <c r="F3475" s="14" t="n">
        <v>44960</v>
      </c>
      <c r="G3475" s="0" t="n">
        <v>271</v>
      </c>
      <c r="H3475" s="0" t="n">
        <v>62</v>
      </c>
      <c r="I3475" s="0" t="n">
        <v>238</v>
      </c>
      <c r="J3475" s="0" t="n">
        <v>1419</v>
      </c>
      <c r="K3475" s="0" t="n">
        <v>1517</v>
      </c>
      <c r="L3475" s="15" t="s">
        <v>87</v>
      </c>
      <c r="M3475" s="0" t="n">
        <v>8</v>
      </c>
      <c r="N3475" s="16" t="n">
        <f aca="false">I3475*K3475</f>
        <v>361046</v>
      </c>
      <c r="O3475" s="16" t="n">
        <f aca="false">I3475*(K3475-J3475)</f>
        <v>23324</v>
      </c>
      <c r="P3475" s="15" t="n">
        <f aca="false">K3475-J3475</f>
        <v>98</v>
      </c>
      <c r="Q3475" s="0" t="str">
        <f aca="false">IF(G3475=0,"Out of stock",IF(G3475&lt;H3475,"Understocked",IF(G3475&gt;Summary!$B$6*H3475,"Overstocked","Healthy")))</f>
        <v>Overstocked</v>
      </c>
      <c r="R3475" s="0" t="str">
        <f aca="false">IF(I3475&gt;=Summary!$B$7,"Fast",IF(I3475&lt;Summary!$B$8,"Slow","Medium"))</f>
        <v>Fast</v>
      </c>
      <c r="S3475" s="15" t="n">
        <f aca="false">IF(M3475&gt;Summary!$B$5,1,0)</f>
        <v>1</v>
      </c>
      <c r="T3475" s="16" t="n">
        <f aca="false">IF(Q3475="Overstocked",(G3475-Summary!$B$6*H3475)*J3475,0)</f>
        <v>32637</v>
      </c>
    </row>
    <row r="3476" customFormat="false" ht="15" hidden="false" customHeight="false" outlineLevel="0" collapsed="false">
      <c r="A3476" s="0" t="s">
        <v>3574</v>
      </c>
      <c r="B3476" s="0" t="s">
        <v>115</v>
      </c>
      <c r="C3476" s="0" t="s">
        <v>104</v>
      </c>
      <c r="D3476" s="0" t="s">
        <v>90</v>
      </c>
      <c r="E3476" s="14" t="n">
        <v>45010</v>
      </c>
      <c r="F3476" s="14" t="n">
        <v>45018</v>
      </c>
      <c r="G3476" s="0" t="n">
        <v>139</v>
      </c>
      <c r="H3476" s="0" t="n">
        <v>113</v>
      </c>
      <c r="I3476" s="0" t="n">
        <v>50</v>
      </c>
      <c r="J3476" s="0" t="n">
        <v>785</v>
      </c>
      <c r="K3476" s="0" t="n">
        <v>1074</v>
      </c>
      <c r="L3476" s="15" t="s">
        <v>97</v>
      </c>
      <c r="M3476" s="0" t="n">
        <v>8</v>
      </c>
      <c r="N3476" s="16" t="n">
        <f aca="false">I3476*K3476</f>
        <v>53700</v>
      </c>
      <c r="O3476" s="16" t="n">
        <f aca="false">I3476*(K3476-J3476)</f>
        <v>14450</v>
      </c>
      <c r="P3476" s="15" t="n">
        <f aca="false">K3476-J3476</f>
        <v>289</v>
      </c>
      <c r="Q3476" s="0" t="str">
        <f aca="false">IF(G3476=0,"Out of stock",IF(G3476&lt;H3476,"Understocked",IF(G3476&gt;Summary!$B$6*H3476,"Overstocked","Healthy")))</f>
        <v>Healthy</v>
      </c>
      <c r="R3476" s="0" t="str">
        <f aca="false">IF(I3476&gt;=Summary!$B$7,"Fast",IF(I3476&lt;Summary!$B$8,"Slow","Medium"))</f>
        <v>Slow</v>
      </c>
      <c r="S3476" s="15" t="n">
        <f aca="false">IF(M3476&gt;Summary!$B$5,1,0)</f>
        <v>1</v>
      </c>
      <c r="T3476" s="16" t="n">
        <f aca="false">IF(Q3476="Overstocked",(G3476-Summary!$B$6*H3476)*J3476,0)</f>
        <v>0</v>
      </c>
    </row>
    <row r="3477" customFormat="false" ht="15" hidden="false" customHeight="false" outlineLevel="0" collapsed="false">
      <c r="A3477" s="0" t="s">
        <v>3575</v>
      </c>
      <c r="B3477" s="0" t="s">
        <v>77</v>
      </c>
      <c r="C3477" s="0" t="s">
        <v>96</v>
      </c>
      <c r="D3477" s="0" t="s">
        <v>79</v>
      </c>
      <c r="E3477" s="14" t="n">
        <v>45132</v>
      </c>
      <c r="F3477" s="14" t="n">
        <v>45141</v>
      </c>
      <c r="G3477" s="0" t="n">
        <v>455</v>
      </c>
      <c r="H3477" s="0" t="n">
        <v>53</v>
      </c>
      <c r="I3477" s="0" t="n">
        <v>182</v>
      </c>
      <c r="J3477" s="0" t="n">
        <v>1760</v>
      </c>
      <c r="K3477" s="0" t="n">
        <v>1996</v>
      </c>
      <c r="L3477" s="15" t="s">
        <v>87</v>
      </c>
      <c r="M3477" s="0" t="n">
        <v>9</v>
      </c>
      <c r="N3477" s="16" t="n">
        <f aca="false">I3477*K3477</f>
        <v>363272</v>
      </c>
      <c r="O3477" s="16" t="n">
        <f aca="false">I3477*(K3477-J3477)</f>
        <v>42952</v>
      </c>
      <c r="P3477" s="15" t="n">
        <f aca="false">K3477-J3477</f>
        <v>236</v>
      </c>
      <c r="Q3477" s="0" t="str">
        <f aca="false">IF(G3477=0,"Out of stock",IF(G3477&lt;H3477,"Understocked",IF(G3477&gt;Summary!$B$6*H3477,"Overstocked","Healthy")))</f>
        <v>Overstocked</v>
      </c>
      <c r="R3477" s="0" t="str">
        <f aca="false">IF(I3477&gt;=Summary!$B$7,"Fast",IF(I3477&lt;Summary!$B$8,"Slow","Medium"))</f>
        <v>Medium</v>
      </c>
      <c r="S3477" s="15" t="n">
        <f aca="false">IF(M3477&gt;Summary!$B$5,1,0)</f>
        <v>1</v>
      </c>
      <c r="T3477" s="16" t="n">
        <f aca="false">IF(Q3477="Overstocked",(G3477-Summary!$B$6*H3477)*J3477,0)</f>
        <v>427680</v>
      </c>
    </row>
    <row r="3478" customFormat="false" ht="15" hidden="false" customHeight="false" outlineLevel="0" collapsed="false">
      <c r="A3478" s="0" t="s">
        <v>3576</v>
      </c>
      <c r="B3478" s="0" t="s">
        <v>111</v>
      </c>
      <c r="C3478" s="0" t="s">
        <v>104</v>
      </c>
      <c r="D3478" s="0" t="s">
        <v>92</v>
      </c>
      <c r="E3478" s="14" t="n">
        <v>45636</v>
      </c>
      <c r="F3478" s="14" t="n">
        <v>45642</v>
      </c>
      <c r="G3478" s="0" t="n">
        <v>328</v>
      </c>
      <c r="H3478" s="0" t="n">
        <v>70</v>
      </c>
      <c r="I3478" s="0" t="n">
        <v>29</v>
      </c>
      <c r="J3478" s="0" t="n">
        <v>704</v>
      </c>
      <c r="K3478" s="0" t="n">
        <v>813</v>
      </c>
      <c r="L3478" s="15" t="s">
        <v>93</v>
      </c>
      <c r="M3478" s="0" t="n">
        <v>6</v>
      </c>
      <c r="N3478" s="16" t="n">
        <f aca="false">I3478*K3478</f>
        <v>23577</v>
      </c>
      <c r="O3478" s="16" t="n">
        <f aca="false">I3478*(K3478-J3478)</f>
        <v>3161</v>
      </c>
      <c r="P3478" s="15" t="n">
        <f aca="false">K3478-J3478</f>
        <v>109</v>
      </c>
      <c r="Q3478" s="0" t="str">
        <f aca="false">IF(G3478=0,"Out of stock",IF(G3478&lt;H3478,"Understocked",IF(G3478&gt;Summary!$B$6*H3478,"Overstocked","Healthy")))</f>
        <v>Overstocked</v>
      </c>
      <c r="R3478" s="0" t="str">
        <f aca="false">IF(I3478&gt;=Summary!$B$7,"Fast",IF(I3478&lt;Summary!$B$8,"Slow","Medium"))</f>
        <v>Slow</v>
      </c>
      <c r="S3478" s="15" t="n">
        <f aca="false">IF(M3478&gt;Summary!$B$5,1,0)</f>
        <v>0</v>
      </c>
      <c r="T3478" s="16" t="n">
        <f aca="false">IF(Q3478="Overstocked",(G3478-Summary!$B$6*H3478)*J3478,0)</f>
        <v>33792</v>
      </c>
    </row>
    <row r="3479" customFormat="false" ht="15" hidden="false" customHeight="false" outlineLevel="0" collapsed="false">
      <c r="A3479" s="0" t="s">
        <v>3577</v>
      </c>
      <c r="B3479" s="0" t="s">
        <v>101</v>
      </c>
      <c r="C3479" s="0" t="s">
        <v>96</v>
      </c>
      <c r="D3479" s="0" t="s">
        <v>79</v>
      </c>
      <c r="E3479" s="14" t="n">
        <v>44945</v>
      </c>
      <c r="F3479" s="14" t="n">
        <v>44951</v>
      </c>
      <c r="G3479" s="0" t="n">
        <v>62</v>
      </c>
      <c r="H3479" s="0" t="n">
        <v>61</v>
      </c>
      <c r="I3479" s="0" t="n">
        <v>283</v>
      </c>
      <c r="J3479" s="0" t="n">
        <v>760</v>
      </c>
      <c r="K3479" s="0" t="n">
        <v>873</v>
      </c>
      <c r="L3479" s="15" t="s">
        <v>80</v>
      </c>
      <c r="M3479" s="0" t="n">
        <v>6</v>
      </c>
      <c r="N3479" s="16" t="n">
        <f aca="false">I3479*K3479</f>
        <v>247059</v>
      </c>
      <c r="O3479" s="16" t="n">
        <f aca="false">I3479*(K3479-J3479)</f>
        <v>31979</v>
      </c>
      <c r="P3479" s="15" t="n">
        <f aca="false">K3479-J3479</f>
        <v>113</v>
      </c>
      <c r="Q3479" s="0" t="str">
        <f aca="false">IF(G3479=0,"Out of stock",IF(G3479&lt;H3479,"Understocked",IF(G3479&gt;Summary!$B$6*H3479,"Overstocked","Healthy")))</f>
        <v>Healthy</v>
      </c>
      <c r="R3479" s="0" t="str">
        <f aca="false">IF(I3479&gt;=Summary!$B$7,"Fast",IF(I3479&lt;Summary!$B$8,"Slow","Medium"))</f>
        <v>Fast</v>
      </c>
      <c r="S3479" s="15" t="n">
        <f aca="false">IF(M3479&gt;Summary!$B$5,1,0)</f>
        <v>0</v>
      </c>
      <c r="T3479" s="16" t="n">
        <f aca="false">IF(Q3479="Overstocked",(G3479-Summary!$B$6*H3479)*J3479,0)</f>
        <v>0</v>
      </c>
    </row>
    <row r="3480" customFormat="false" ht="15" hidden="false" customHeight="false" outlineLevel="0" collapsed="false">
      <c r="A3480" s="0" t="s">
        <v>3578</v>
      </c>
      <c r="B3480" s="0" t="s">
        <v>111</v>
      </c>
      <c r="C3480" s="0" t="s">
        <v>104</v>
      </c>
      <c r="D3480" s="0" t="s">
        <v>92</v>
      </c>
      <c r="E3480" s="14" t="n">
        <v>45378</v>
      </c>
      <c r="F3480" s="14" t="n">
        <v>45387</v>
      </c>
      <c r="G3480" s="0" t="n">
        <v>325</v>
      </c>
      <c r="H3480" s="0" t="n">
        <v>95</v>
      </c>
      <c r="I3480" s="0" t="n">
        <v>3</v>
      </c>
      <c r="J3480" s="0" t="n">
        <v>1530</v>
      </c>
      <c r="K3480" s="0" t="n">
        <v>1747</v>
      </c>
      <c r="L3480" s="15" t="s">
        <v>87</v>
      </c>
      <c r="M3480" s="0" t="n">
        <v>9</v>
      </c>
      <c r="N3480" s="16" t="n">
        <f aca="false">I3480*K3480</f>
        <v>5241</v>
      </c>
      <c r="O3480" s="16" t="n">
        <f aca="false">I3480*(K3480-J3480)</f>
        <v>651</v>
      </c>
      <c r="P3480" s="15" t="n">
        <f aca="false">K3480-J3480</f>
        <v>217</v>
      </c>
      <c r="Q3480" s="0" t="str">
        <f aca="false">IF(G3480=0,"Out of stock",IF(G3480&lt;H3480,"Understocked",IF(G3480&gt;Summary!$B$6*H3480,"Overstocked","Healthy")))</f>
        <v>Healthy</v>
      </c>
      <c r="R3480" s="0" t="str">
        <f aca="false">IF(I3480&gt;=Summary!$B$7,"Fast",IF(I3480&lt;Summary!$B$8,"Slow","Medium"))</f>
        <v>Slow</v>
      </c>
      <c r="S3480" s="15" t="n">
        <f aca="false">IF(M3480&gt;Summary!$B$5,1,0)</f>
        <v>1</v>
      </c>
      <c r="T3480" s="16" t="n">
        <f aca="false">IF(Q3480="Overstocked",(G3480-Summary!$B$6*H3480)*J3480,0)</f>
        <v>0</v>
      </c>
    </row>
    <row r="3481" customFormat="false" ht="15" hidden="false" customHeight="false" outlineLevel="0" collapsed="false">
      <c r="A3481" s="0" t="s">
        <v>3579</v>
      </c>
      <c r="B3481" s="0" t="s">
        <v>115</v>
      </c>
      <c r="C3481" s="0" t="s">
        <v>85</v>
      </c>
      <c r="D3481" s="0" t="s">
        <v>102</v>
      </c>
      <c r="E3481" s="14" t="n">
        <v>45177</v>
      </c>
      <c r="F3481" s="14" t="n">
        <v>45181</v>
      </c>
      <c r="G3481" s="0" t="n">
        <v>260</v>
      </c>
      <c r="H3481" s="0" t="n">
        <v>129</v>
      </c>
      <c r="I3481" s="0" t="n">
        <v>74</v>
      </c>
      <c r="J3481" s="0" t="n">
        <v>1033</v>
      </c>
      <c r="K3481" s="0" t="n">
        <v>1168</v>
      </c>
      <c r="L3481" s="15" t="s">
        <v>80</v>
      </c>
      <c r="M3481" s="0" t="n">
        <v>4</v>
      </c>
      <c r="N3481" s="16" t="n">
        <f aca="false">I3481*K3481</f>
        <v>86432</v>
      </c>
      <c r="O3481" s="16" t="n">
        <f aca="false">I3481*(K3481-J3481)</f>
        <v>9990</v>
      </c>
      <c r="P3481" s="15" t="n">
        <f aca="false">K3481-J3481</f>
        <v>135</v>
      </c>
      <c r="Q3481" s="0" t="str">
        <f aca="false">IF(G3481=0,"Out of stock",IF(G3481&lt;H3481,"Understocked",IF(G3481&gt;Summary!$B$6*H3481,"Overstocked","Healthy")))</f>
        <v>Healthy</v>
      </c>
      <c r="R3481" s="0" t="str">
        <f aca="false">IF(I3481&gt;=Summary!$B$7,"Fast",IF(I3481&lt;Summary!$B$8,"Slow","Medium"))</f>
        <v>Slow</v>
      </c>
      <c r="S3481" s="15" t="n">
        <f aca="false">IF(M3481&gt;Summary!$B$5,1,0)</f>
        <v>0</v>
      </c>
      <c r="T3481" s="16" t="n">
        <f aca="false">IF(Q3481="Overstocked",(G3481-Summary!$B$6*H3481)*J3481,0)</f>
        <v>0</v>
      </c>
    </row>
    <row r="3482" customFormat="false" ht="15" hidden="false" customHeight="false" outlineLevel="0" collapsed="false">
      <c r="A3482" s="0" t="s">
        <v>3580</v>
      </c>
      <c r="B3482" s="0" t="s">
        <v>107</v>
      </c>
      <c r="C3482" s="0" t="s">
        <v>96</v>
      </c>
      <c r="D3482" s="0" t="s">
        <v>79</v>
      </c>
      <c r="E3482" s="14" t="n">
        <v>44964</v>
      </c>
      <c r="F3482" s="14" t="n">
        <v>44974</v>
      </c>
      <c r="G3482" s="0" t="n">
        <v>9</v>
      </c>
      <c r="H3482" s="0" t="n">
        <v>111</v>
      </c>
      <c r="I3482" s="0" t="n">
        <v>105</v>
      </c>
      <c r="J3482" s="0" t="n">
        <v>1856</v>
      </c>
      <c r="K3482" s="0" t="n">
        <v>2210</v>
      </c>
      <c r="L3482" s="15" t="s">
        <v>80</v>
      </c>
      <c r="M3482" s="0" t="n">
        <v>10</v>
      </c>
      <c r="N3482" s="16" t="n">
        <f aca="false">I3482*K3482</f>
        <v>232050</v>
      </c>
      <c r="O3482" s="16" t="n">
        <f aca="false">I3482*(K3482-J3482)</f>
        <v>37170</v>
      </c>
      <c r="P3482" s="15" t="n">
        <f aca="false">K3482-J3482</f>
        <v>354</v>
      </c>
      <c r="Q3482" s="0" t="str">
        <f aca="false">IF(G3482=0,"Out of stock",IF(G3482&lt;H3482,"Understocked",IF(G3482&gt;Summary!$B$6*H3482,"Overstocked","Healthy")))</f>
        <v>Understocked</v>
      </c>
      <c r="R3482" s="0" t="str">
        <f aca="false">IF(I3482&gt;=Summary!$B$7,"Fast",IF(I3482&lt;Summary!$B$8,"Slow","Medium"))</f>
        <v>Medium</v>
      </c>
      <c r="S3482" s="15" t="n">
        <f aca="false">IF(M3482&gt;Summary!$B$5,1,0)</f>
        <v>1</v>
      </c>
      <c r="T3482" s="16" t="n">
        <f aca="false">IF(Q3482="Overstocked",(G3482-Summary!$B$6*H3482)*J3482,0)</f>
        <v>0</v>
      </c>
    </row>
    <row r="3483" customFormat="false" ht="15" hidden="false" customHeight="false" outlineLevel="0" collapsed="false">
      <c r="A3483" s="0" t="s">
        <v>3581</v>
      </c>
      <c r="B3483" s="0" t="s">
        <v>107</v>
      </c>
      <c r="C3483" s="0" t="s">
        <v>85</v>
      </c>
      <c r="D3483" s="0" t="s">
        <v>90</v>
      </c>
      <c r="E3483" s="14" t="n">
        <v>45507</v>
      </c>
      <c r="F3483" s="14" t="n">
        <v>45510</v>
      </c>
      <c r="G3483" s="0" t="n">
        <v>349</v>
      </c>
      <c r="H3483" s="0" t="n">
        <v>83</v>
      </c>
      <c r="I3483" s="0" t="n">
        <v>247</v>
      </c>
      <c r="J3483" s="0" t="n">
        <v>1244</v>
      </c>
      <c r="K3483" s="0" t="n">
        <v>1668</v>
      </c>
      <c r="L3483" s="15" t="s">
        <v>93</v>
      </c>
      <c r="M3483" s="0" t="n">
        <v>3</v>
      </c>
      <c r="N3483" s="16" t="n">
        <f aca="false">I3483*K3483</f>
        <v>411996</v>
      </c>
      <c r="O3483" s="16" t="n">
        <f aca="false">I3483*(K3483-J3483)</f>
        <v>104728</v>
      </c>
      <c r="P3483" s="15" t="n">
        <f aca="false">K3483-J3483</f>
        <v>424</v>
      </c>
      <c r="Q3483" s="0" t="str">
        <f aca="false">IF(G3483=0,"Out of stock",IF(G3483&lt;H3483,"Understocked",IF(G3483&gt;Summary!$B$6*H3483,"Overstocked","Healthy")))</f>
        <v>Overstocked</v>
      </c>
      <c r="R3483" s="0" t="str">
        <f aca="false">IF(I3483&gt;=Summary!$B$7,"Fast",IF(I3483&lt;Summary!$B$8,"Slow","Medium"))</f>
        <v>Fast</v>
      </c>
      <c r="S3483" s="15" t="n">
        <f aca="false">IF(M3483&gt;Summary!$B$5,1,0)</f>
        <v>0</v>
      </c>
      <c r="T3483" s="16" t="n">
        <f aca="false">IF(Q3483="Overstocked",(G3483-Summary!$B$6*H3483)*J3483,0)</f>
        <v>21148</v>
      </c>
    </row>
    <row r="3484" customFormat="false" ht="15" hidden="false" customHeight="false" outlineLevel="0" collapsed="false">
      <c r="A3484" s="0" t="s">
        <v>3582</v>
      </c>
      <c r="B3484" s="0" t="s">
        <v>115</v>
      </c>
      <c r="C3484" s="0" t="s">
        <v>104</v>
      </c>
      <c r="D3484" s="0" t="s">
        <v>92</v>
      </c>
      <c r="E3484" s="14" t="n">
        <v>44930</v>
      </c>
      <c r="F3484" s="14" t="n">
        <v>44934</v>
      </c>
      <c r="G3484" s="0" t="n">
        <v>480</v>
      </c>
      <c r="H3484" s="0" t="n">
        <v>87</v>
      </c>
      <c r="I3484" s="0" t="n">
        <v>147</v>
      </c>
      <c r="J3484" s="0" t="n">
        <v>881</v>
      </c>
      <c r="K3484" s="0" t="n">
        <v>1326</v>
      </c>
      <c r="L3484" s="15" t="s">
        <v>87</v>
      </c>
      <c r="M3484" s="0" t="n">
        <v>4</v>
      </c>
      <c r="N3484" s="16" t="n">
        <f aca="false">I3484*K3484</f>
        <v>194922</v>
      </c>
      <c r="O3484" s="16" t="n">
        <f aca="false">I3484*(K3484-J3484)</f>
        <v>65415</v>
      </c>
      <c r="P3484" s="15" t="n">
        <f aca="false">K3484-J3484</f>
        <v>445</v>
      </c>
      <c r="Q3484" s="0" t="str">
        <f aca="false">IF(G3484=0,"Out of stock",IF(G3484&lt;H3484,"Understocked",IF(G3484&gt;Summary!$B$6*H3484,"Overstocked","Healthy")))</f>
        <v>Overstocked</v>
      </c>
      <c r="R3484" s="0" t="str">
        <f aca="false">IF(I3484&gt;=Summary!$B$7,"Fast",IF(I3484&lt;Summary!$B$8,"Slow","Medium"))</f>
        <v>Medium</v>
      </c>
      <c r="S3484" s="15" t="n">
        <f aca="false">IF(M3484&gt;Summary!$B$5,1,0)</f>
        <v>0</v>
      </c>
      <c r="T3484" s="16" t="n">
        <f aca="false">IF(Q3484="Overstocked",(G3484-Summary!$B$6*H3484)*J3484,0)</f>
        <v>116292</v>
      </c>
    </row>
    <row r="3485" customFormat="false" ht="15" hidden="false" customHeight="false" outlineLevel="0" collapsed="false">
      <c r="A3485" s="0" t="s">
        <v>3583</v>
      </c>
      <c r="B3485" s="0" t="s">
        <v>84</v>
      </c>
      <c r="C3485" s="0" t="s">
        <v>78</v>
      </c>
      <c r="D3485" s="0" t="s">
        <v>79</v>
      </c>
      <c r="E3485" s="14" t="n">
        <v>45474</v>
      </c>
      <c r="F3485" s="14" t="n">
        <v>45484</v>
      </c>
      <c r="G3485" s="0" t="n">
        <v>437</v>
      </c>
      <c r="H3485" s="0" t="n">
        <v>133</v>
      </c>
      <c r="I3485" s="0" t="n">
        <v>263</v>
      </c>
      <c r="J3485" s="0" t="n">
        <v>383</v>
      </c>
      <c r="K3485" s="0" t="n">
        <v>675</v>
      </c>
      <c r="L3485" s="15" t="s">
        <v>93</v>
      </c>
      <c r="M3485" s="0" t="n">
        <v>10</v>
      </c>
      <c r="N3485" s="16" t="n">
        <f aca="false">I3485*K3485</f>
        <v>177525</v>
      </c>
      <c r="O3485" s="16" t="n">
        <f aca="false">I3485*(K3485-J3485)</f>
        <v>76796</v>
      </c>
      <c r="P3485" s="15" t="n">
        <f aca="false">K3485-J3485</f>
        <v>292</v>
      </c>
      <c r="Q3485" s="0" t="str">
        <f aca="false">IF(G3485=0,"Out of stock",IF(G3485&lt;H3485,"Understocked",IF(G3485&gt;Summary!$B$6*H3485,"Overstocked","Healthy")))</f>
        <v>Healthy</v>
      </c>
      <c r="R3485" s="0" t="str">
        <f aca="false">IF(I3485&gt;=Summary!$B$7,"Fast",IF(I3485&lt;Summary!$B$8,"Slow","Medium"))</f>
        <v>Fast</v>
      </c>
      <c r="S3485" s="15" t="n">
        <f aca="false">IF(M3485&gt;Summary!$B$5,1,0)</f>
        <v>1</v>
      </c>
      <c r="T3485" s="16" t="n">
        <f aca="false">IF(Q3485="Overstocked",(G3485-Summary!$B$6*H3485)*J3485,0)</f>
        <v>0</v>
      </c>
    </row>
    <row r="3486" customFormat="false" ht="15" hidden="false" customHeight="false" outlineLevel="0" collapsed="false">
      <c r="A3486" s="0" t="s">
        <v>3584</v>
      </c>
      <c r="B3486" s="0" t="s">
        <v>77</v>
      </c>
      <c r="C3486" s="0" t="s">
        <v>85</v>
      </c>
      <c r="D3486" s="0" t="s">
        <v>90</v>
      </c>
      <c r="E3486" s="14" t="n">
        <v>45566</v>
      </c>
      <c r="F3486" s="14" t="n">
        <v>45567</v>
      </c>
      <c r="G3486" s="0" t="n">
        <v>207</v>
      </c>
      <c r="H3486" s="0" t="n">
        <v>74</v>
      </c>
      <c r="I3486" s="0" t="n">
        <v>274</v>
      </c>
      <c r="J3486" s="0" t="n">
        <v>1959</v>
      </c>
      <c r="K3486" s="0" t="n">
        <v>2193</v>
      </c>
      <c r="L3486" s="15" t="s">
        <v>97</v>
      </c>
      <c r="M3486" s="0" t="n">
        <v>1</v>
      </c>
      <c r="N3486" s="16" t="n">
        <f aca="false">I3486*K3486</f>
        <v>600882</v>
      </c>
      <c r="O3486" s="16" t="n">
        <f aca="false">I3486*(K3486-J3486)</f>
        <v>64116</v>
      </c>
      <c r="P3486" s="15" t="n">
        <f aca="false">K3486-J3486</f>
        <v>234</v>
      </c>
      <c r="Q3486" s="0" t="str">
        <f aca="false">IF(G3486=0,"Out of stock",IF(G3486&lt;H3486,"Understocked",IF(G3486&gt;Summary!$B$6*H3486,"Overstocked","Healthy")))</f>
        <v>Healthy</v>
      </c>
      <c r="R3486" s="0" t="str">
        <f aca="false">IF(I3486&gt;=Summary!$B$7,"Fast",IF(I3486&lt;Summary!$B$8,"Slow","Medium"))</f>
        <v>Fast</v>
      </c>
      <c r="S3486" s="15" t="n">
        <f aca="false">IF(M3486&gt;Summary!$B$5,1,0)</f>
        <v>0</v>
      </c>
      <c r="T3486" s="16" t="n">
        <f aca="false">IF(Q3486="Overstocked",(G3486-Summary!$B$6*H3486)*J3486,0)</f>
        <v>0</v>
      </c>
    </row>
    <row r="3487" customFormat="false" ht="15" hidden="false" customHeight="false" outlineLevel="0" collapsed="false">
      <c r="A3487" s="0" t="s">
        <v>3585</v>
      </c>
      <c r="B3487" s="0" t="s">
        <v>107</v>
      </c>
      <c r="C3487" s="0" t="s">
        <v>104</v>
      </c>
      <c r="D3487" s="0" t="s">
        <v>86</v>
      </c>
      <c r="E3487" s="14" t="n">
        <v>45581</v>
      </c>
      <c r="F3487" s="14" t="n">
        <v>45582</v>
      </c>
      <c r="G3487" s="0" t="n">
        <v>383</v>
      </c>
      <c r="H3487" s="0" t="n">
        <v>93</v>
      </c>
      <c r="I3487" s="0" t="n">
        <v>124</v>
      </c>
      <c r="J3487" s="0" t="n">
        <v>1108</v>
      </c>
      <c r="K3487" s="0" t="n">
        <v>1321</v>
      </c>
      <c r="L3487" s="15" t="s">
        <v>87</v>
      </c>
      <c r="M3487" s="0" t="n">
        <v>1</v>
      </c>
      <c r="N3487" s="16" t="n">
        <f aca="false">I3487*K3487</f>
        <v>163804</v>
      </c>
      <c r="O3487" s="16" t="n">
        <f aca="false">I3487*(K3487-J3487)</f>
        <v>26412</v>
      </c>
      <c r="P3487" s="15" t="n">
        <f aca="false">K3487-J3487</f>
        <v>213</v>
      </c>
      <c r="Q3487" s="0" t="str">
        <f aca="false">IF(G3487=0,"Out of stock",IF(G3487&lt;H3487,"Understocked",IF(G3487&gt;Summary!$B$6*H3487,"Overstocked","Healthy")))</f>
        <v>Overstocked</v>
      </c>
      <c r="R3487" s="0" t="str">
        <f aca="false">IF(I3487&gt;=Summary!$B$7,"Fast",IF(I3487&lt;Summary!$B$8,"Slow","Medium"))</f>
        <v>Medium</v>
      </c>
      <c r="S3487" s="15" t="n">
        <f aca="false">IF(M3487&gt;Summary!$B$5,1,0)</f>
        <v>0</v>
      </c>
      <c r="T3487" s="16" t="n">
        <f aca="false">IF(Q3487="Overstocked",(G3487-Summary!$B$6*H3487)*J3487,0)</f>
        <v>12188</v>
      </c>
    </row>
    <row r="3488" customFormat="false" ht="15" hidden="false" customHeight="false" outlineLevel="0" collapsed="false">
      <c r="A3488" s="0" t="s">
        <v>3586</v>
      </c>
      <c r="B3488" s="0" t="s">
        <v>101</v>
      </c>
      <c r="C3488" s="0" t="s">
        <v>104</v>
      </c>
      <c r="D3488" s="0" t="s">
        <v>90</v>
      </c>
      <c r="E3488" s="14" t="n">
        <v>45174</v>
      </c>
      <c r="F3488" s="14" t="n">
        <v>45178</v>
      </c>
      <c r="G3488" s="0" t="n">
        <v>496</v>
      </c>
      <c r="H3488" s="0" t="n">
        <v>55</v>
      </c>
      <c r="I3488" s="0" t="n">
        <v>9</v>
      </c>
      <c r="J3488" s="0" t="n">
        <v>334</v>
      </c>
      <c r="K3488" s="0" t="n">
        <v>832</v>
      </c>
      <c r="L3488" s="15" t="s">
        <v>87</v>
      </c>
      <c r="M3488" s="0" t="n">
        <v>4</v>
      </c>
      <c r="N3488" s="16" t="n">
        <f aca="false">I3488*K3488</f>
        <v>7488</v>
      </c>
      <c r="O3488" s="16" t="n">
        <f aca="false">I3488*(K3488-J3488)</f>
        <v>4482</v>
      </c>
      <c r="P3488" s="15" t="n">
        <f aca="false">K3488-J3488</f>
        <v>498</v>
      </c>
      <c r="Q3488" s="0" t="str">
        <f aca="false">IF(G3488=0,"Out of stock",IF(G3488&lt;H3488,"Understocked",IF(G3488&gt;Summary!$B$6*H3488,"Overstocked","Healthy")))</f>
        <v>Overstocked</v>
      </c>
      <c r="R3488" s="0" t="str">
        <f aca="false">IF(I3488&gt;=Summary!$B$7,"Fast",IF(I3488&lt;Summary!$B$8,"Slow","Medium"))</f>
        <v>Slow</v>
      </c>
      <c r="S3488" s="15" t="n">
        <f aca="false">IF(M3488&gt;Summary!$B$5,1,0)</f>
        <v>0</v>
      </c>
      <c r="T3488" s="16" t="n">
        <f aca="false">IF(Q3488="Overstocked",(G3488-Summary!$B$6*H3488)*J3488,0)</f>
        <v>92184</v>
      </c>
    </row>
    <row r="3489" customFormat="false" ht="15" hidden="false" customHeight="false" outlineLevel="0" collapsed="false">
      <c r="A3489" s="0" t="s">
        <v>3587</v>
      </c>
      <c r="B3489" s="0" t="s">
        <v>107</v>
      </c>
      <c r="C3489" s="0" t="s">
        <v>85</v>
      </c>
      <c r="D3489" s="0" t="s">
        <v>92</v>
      </c>
      <c r="E3489" s="14" t="n">
        <v>45259</v>
      </c>
      <c r="F3489" s="14" t="n">
        <v>45267</v>
      </c>
      <c r="G3489" s="0" t="n">
        <v>379</v>
      </c>
      <c r="H3489" s="0" t="n">
        <v>71</v>
      </c>
      <c r="I3489" s="0" t="n">
        <v>119</v>
      </c>
      <c r="J3489" s="0" t="n">
        <v>774</v>
      </c>
      <c r="K3489" s="0" t="n">
        <v>1113</v>
      </c>
      <c r="L3489" s="15" t="s">
        <v>87</v>
      </c>
      <c r="M3489" s="0" t="n">
        <v>8</v>
      </c>
      <c r="N3489" s="16" t="n">
        <f aca="false">I3489*K3489</f>
        <v>132447</v>
      </c>
      <c r="O3489" s="16" t="n">
        <f aca="false">I3489*(K3489-J3489)</f>
        <v>40341</v>
      </c>
      <c r="P3489" s="15" t="n">
        <f aca="false">K3489-J3489</f>
        <v>339</v>
      </c>
      <c r="Q3489" s="0" t="str">
        <f aca="false">IF(G3489=0,"Out of stock",IF(G3489&lt;H3489,"Understocked",IF(G3489&gt;Summary!$B$6*H3489,"Overstocked","Healthy")))</f>
        <v>Overstocked</v>
      </c>
      <c r="R3489" s="0" t="str">
        <f aca="false">IF(I3489&gt;=Summary!$B$7,"Fast",IF(I3489&lt;Summary!$B$8,"Slow","Medium"))</f>
        <v>Medium</v>
      </c>
      <c r="S3489" s="15" t="n">
        <f aca="false">IF(M3489&gt;Summary!$B$5,1,0)</f>
        <v>1</v>
      </c>
      <c r="T3489" s="16" t="n">
        <f aca="false">IF(Q3489="Overstocked",(G3489-Summary!$B$6*H3489)*J3489,0)</f>
        <v>73530</v>
      </c>
    </row>
    <row r="3490" customFormat="false" ht="15" hidden="false" customHeight="false" outlineLevel="0" collapsed="false">
      <c r="A3490" s="0" t="s">
        <v>3588</v>
      </c>
      <c r="B3490" s="0" t="s">
        <v>77</v>
      </c>
      <c r="C3490" s="0" t="s">
        <v>96</v>
      </c>
      <c r="D3490" s="0" t="s">
        <v>86</v>
      </c>
      <c r="E3490" s="14" t="n">
        <v>45472</v>
      </c>
      <c r="F3490" s="14" t="n">
        <v>45482</v>
      </c>
      <c r="G3490" s="0" t="n">
        <v>479</v>
      </c>
      <c r="H3490" s="0" t="n">
        <v>130</v>
      </c>
      <c r="I3490" s="0" t="n">
        <v>60</v>
      </c>
      <c r="J3490" s="0" t="n">
        <v>1021</v>
      </c>
      <c r="K3490" s="0" t="n">
        <v>1473</v>
      </c>
      <c r="L3490" s="15" t="s">
        <v>82</v>
      </c>
      <c r="M3490" s="0" t="n">
        <v>10</v>
      </c>
      <c r="N3490" s="16" t="n">
        <f aca="false">I3490*K3490</f>
        <v>88380</v>
      </c>
      <c r="O3490" s="16" t="n">
        <f aca="false">I3490*(K3490-J3490)</f>
        <v>27120</v>
      </c>
      <c r="P3490" s="15" t="n">
        <f aca="false">K3490-J3490</f>
        <v>452</v>
      </c>
      <c r="Q3490" s="0" t="str">
        <f aca="false">IF(G3490=0,"Out of stock",IF(G3490&lt;H3490,"Understocked",IF(G3490&gt;Summary!$B$6*H3490,"Overstocked","Healthy")))</f>
        <v>Healthy</v>
      </c>
      <c r="R3490" s="0" t="str">
        <f aca="false">IF(I3490&gt;=Summary!$B$7,"Fast",IF(I3490&lt;Summary!$B$8,"Slow","Medium"))</f>
        <v>Slow</v>
      </c>
      <c r="S3490" s="15" t="n">
        <f aca="false">IF(M3490&gt;Summary!$B$5,1,0)</f>
        <v>1</v>
      </c>
      <c r="T3490" s="16" t="n">
        <f aca="false">IF(Q3490="Overstocked",(G3490-Summary!$B$6*H3490)*J3490,0)</f>
        <v>0</v>
      </c>
    </row>
    <row r="3491" customFormat="false" ht="15" hidden="false" customHeight="false" outlineLevel="0" collapsed="false">
      <c r="A3491" s="0" t="s">
        <v>3589</v>
      </c>
      <c r="B3491" s="0" t="s">
        <v>95</v>
      </c>
      <c r="C3491" s="0" t="s">
        <v>104</v>
      </c>
      <c r="D3491" s="0" t="s">
        <v>86</v>
      </c>
      <c r="E3491" s="14" t="n">
        <v>44969</v>
      </c>
      <c r="F3491" s="14" t="n">
        <v>44970</v>
      </c>
      <c r="G3491" s="0" t="n">
        <v>406</v>
      </c>
      <c r="H3491" s="0" t="n">
        <v>114</v>
      </c>
      <c r="I3491" s="0" t="n">
        <v>130</v>
      </c>
      <c r="J3491" s="0" t="n">
        <v>963</v>
      </c>
      <c r="K3491" s="0" t="n">
        <v>1421</v>
      </c>
      <c r="L3491" s="15" t="s">
        <v>87</v>
      </c>
      <c r="M3491" s="0" t="n">
        <v>1</v>
      </c>
      <c r="N3491" s="16" t="n">
        <f aca="false">I3491*K3491</f>
        <v>184730</v>
      </c>
      <c r="O3491" s="16" t="n">
        <f aca="false">I3491*(K3491-J3491)</f>
        <v>59540</v>
      </c>
      <c r="P3491" s="15" t="n">
        <f aca="false">K3491-J3491</f>
        <v>458</v>
      </c>
      <c r="Q3491" s="0" t="str">
        <f aca="false">IF(G3491=0,"Out of stock",IF(G3491&lt;H3491,"Understocked",IF(G3491&gt;Summary!$B$6*H3491,"Overstocked","Healthy")))</f>
        <v>Healthy</v>
      </c>
      <c r="R3491" s="0" t="str">
        <f aca="false">IF(I3491&gt;=Summary!$B$7,"Fast",IF(I3491&lt;Summary!$B$8,"Slow","Medium"))</f>
        <v>Medium</v>
      </c>
      <c r="S3491" s="15" t="n">
        <f aca="false">IF(M3491&gt;Summary!$B$5,1,0)</f>
        <v>0</v>
      </c>
      <c r="T3491" s="16" t="n">
        <f aca="false">IF(Q3491="Overstocked",(G3491-Summary!$B$6*H3491)*J3491,0)</f>
        <v>0</v>
      </c>
    </row>
    <row r="3492" customFormat="false" ht="15" hidden="false" customHeight="false" outlineLevel="0" collapsed="false">
      <c r="A3492" s="0" t="s">
        <v>3590</v>
      </c>
      <c r="B3492" s="0" t="s">
        <v>101</v>
      </c>
      <c r="C3492" s="0" t="s">
        <v>104</v>
      </c>
      <c r="D3492" s="0" t="s">
        <v>86</v>
      </c>
      <c r="E3492" s="14" t="n">
        <v>45277</v>
      </c>
      <c r="F3492" s="14" t="n">
        <v>45284</v>
      </c>
      <c r="G3492" s="0" t="n">
        <v>126</v>
      </c>
      <c r="H3492" s="0" t="n">
        <v>140</v>
      </c>
      <c r="I3492" s="0" t="n">
        <v>125</v>
      </c>
      <c r="J3492" s="0" t="n">
        <v>1126</v>
      </c>
      <c r="K3492" s="0" t="n">
        <v>1306</v>
      </c>
      <c r="L3492" s="15" t="s">
        <v>87</v>
      </c>
      <c r="M3492" s="0" t="n">
        <v>7</v>
      </c>
      <c r="N3492" s="16" t="n">
        <f aca="false">I3492*K3492</f>
        <v>163250</v>
      </c>
      <c r="O3492" s="16" t="n">
        <f aca="false">I3492*(K3492-J3492)</f>
        <v>22500</v>
      </c>
      <c r="P3492" s="15" t="n">
        <f aca="false">K3492-J3492</f>
        <v>180</v>
      </c>
      <c r="Q3492" s="0" t="str">
        <f aca="false">IF(G3492=0,"Out of stock",IF(G3492&lt;H3492,"Understocked",IF(G3492&gt;Summary!$B$6*H3492,"Overstocked","Healthy")))</f>
        <v>Understocked</v>
      </c>
      <c r="R3492" s="0" t="str">
        <f aca="false">IF(I3492&gt;=Summary!$B$7,"Fast",IF(I3492&lt;Summary!$B$8,"Slow","Medium"))</f>
        <v>Medium</v>
      </c>
      <c r="S3492" s="15" t="n">
        <f aca="false">IF(M3492&gt;Summary!$B$5,1,0)</f>
        <v>0</v>
      </c>
      <c r="T3492" s="16" t="n">
        <f aca="false">IF(Q3492="Overstocked",(G3492-Summary!$B$6*H3492)*J3492,0)</f>
        <v>0</v>
      </c>
    </row>
    <row r="3493" customFormat="false" ht="15" hidden="false" customHeight="false" outlineLevel="0" collapsed="false">
      <c r="A3493" s="0" t="s">
        <v>3591</v>
      </c>
      <c r="B3493" s="0" t="s">
        <v>115</v>
      </c>
      <c r="C3493" s="0" t="s">
        <v>78</v>
      </c>
      <c r="D3493" s="0" t="s">
        <v>102</v>
      </c>
      <c r="E3493" s="14" t="n">
        <v>45078</v>
      </c>
      <c r="F3493" s="14" t="n">
        <v>45083</v>
      </c>
      <c r="G3493" s="0" t="n">
        <v>384</v>
      </c>
      <c r="H3493" s="0" t="n">
        <v>76</v>
      </c>
      <c r="I3493" s="0" t="n">
        <v>114</v>
      </c>
      <c r="J3493" s="0" t="n">
        <v>1444</v>
      </c>
      <c r="K3493" s="0" t="n">
        <v>1786</v>
      </c>
      <c r="L3493" s="15" t="s">
        <v>82</v>
      </c>
      <c r="M3493" s="0" t="n">
        <v>5</v>
      </c>
      <c r="N3493" s="16" t="n">
        <f aca="false">I3493*K3493</f>
        <v>203604</v>
      </c>
      <c r="O3493" s="16" t="n">
        <f aca="false">I3493*(K3493-J3493)</f>
        <v>38988</v>
      </c>
      <c r="P3493" s="15" t="n">
        <f aca="false">K3493-J3493</f>
        <v>342</v>
      </c>
      <c r="Q3493" s="0" t="str">
        <f aca="false">IF(G3493=0,"Out of stock",IF(G3493&lt;H3493,"Understocked",IF(G3493&gt;Summary!$B$6*H3493,"Overstocked","Healthy")))</f>
        <v>Overstocked</v>
      </c>
      <c r="R3493" s="0" t="str">
        <f aca="false">IF(I3493&gt;=Summary!$B$7,"Fast",IF(I3493&lt;Summary!$B$8,"Slow","Medium"))</f>
        <v>Medium</v>
      </c>
      <c r="S3493" s="15" t="n">
        <f aca="false">IF(M3493&gt;Summary!$B$5,1,0)</f>
        <v>0</v>
      </c>
      <c r="T3493" s="16" t="n">
        <f aca="false">IF(Q3493="Overstocked",(G3493-Summary!$B$6*H3493)*J3493,0)</f>
        <v>115520</v>
      </c>
    </row>
    <row r="3494" customFormat="false" ht="15" hidden="false" customHeight="false" outlineLevel="0" collapsed="false">
      <c r="A3494" s="0" t="s">
        <v>3592</v>
      </c>
      <c r="B3494" s="0" t="s">
        <v>77</v>
      </c>
      <c r="C3494" s="0" t="s">
        <v>85</v>
      </c>
      <c r="D3494" s="0" t="s">
        <v>90</v>
      </c>
      <c r="E3494" s="14" t="n">
        <v>45188</v>
      </c>
      <c r="F3494" s="14" t="n">
        <v>45195</v>
      </c>
      <c r="G3494" s="0" t="n">
        <v>219</v>
      </c>
      <c r="H3494" s="0" t="n">
        <v>79</v>
      </c>
      <c r="I3494" s="0" t="n">
        <v>299</v>
      </c>
      <c r="J3494" s="0" t="n">
        <v>1466</v>
      </c>
      <c r="K3494" s="0" t="n">
        <v>1834</v>
      </c>
      <c r="L3494" s="15" t="s">
        <v>97</v>
      </c>
      <c r="M3494" s="0" t="n">
        <v>7</v>
      </c>
      <c r="N3494" s="16" t="n">
        <f aca="false">I3494*K3494</f>
        <v>548366</v>
      </c>
      <c r="O3494" s="16" t="n">
        <f aca="false">I3494*(K3494-J3494)</f>
        <v>110032</v>
      </c>
      <c r="P3494" s="15" t="n">
        <f aca="false">K3494-J3494</f>
        <v>368</v>
      </c>
      <c r="Q3494" s="0" t="str">
        <f aca="false">IF(G3494=0,"Out of stock",IF(G3494&lt;H3494,"Understocked",IF(G3494&gt;Summary!$B$6*H3494,"Overstocked","Healthy")))</f>
        <v>Healthy</v>
      </c>
      <c r="R3494" s="0" t="str">
        <f aca="false">IF(I3494&gt;=Summary!$B$7,"Fast",IF(I3494&lt;Summary!$B$8,"Slow","Medium"))</f>
        <v>Fast</v>
      </c>
      <c r="S3494" s="15" t="n">
        <f aca="false">IF(M3494&gt;Summary!$B$5,1,0)</f>
        <v>0</v>
      </c>
      <c r="T3494" s="16" t="n">
        <f aca="false">IF(Q3494="Overstocked",(G3494-Summary!$B$6*H3494)*J3494,0)</f>
        <v>0</v>
      </c>
    </row>
    <row r="3495" customFormat="false" ht="15" hidden="false" customHeight="false" outlineLevel="0" collapsed="false">
      <c r="A3495" s="0" t="s">
        <v>3593</v>
      </c>
      <c r="B3495" s="0" t="s">
        <v>111</v>
      </c>
      <c r="C3495" s="0" t="s">
        <v>78</v>
      </c>
      <c r="D3495" s="0" t="s">
        <v>79</v>
      </c>
      <c r="E3495" s="14" t="n">
        <v>45023</v>
      </c>
      <c r="F3495" s="14" t="n">
        <v>45025</v>
      </c>
      <c r="G3495" s="0" t="n">
        <v>392</v>
      </c>
      <c r="H3495" s="0" t="n">
        <v>66</v>
      </c>
      <c r="I3495" s="0" t="n">
        <v>150</v>
      </c>
      <c r="J3495" s="0" t="n">
        <v>524</v>
      </c>
      <c r="K3495" s="0" t="n">
        <v>881</v>
      </c>
      <c r="L3495" s="15" t="s">
        <v>82</v>
      </c>
      <c r="M3495" s="0" t="n">
        <v>2</v>
      </c>
      <c r="N3495" s="16" t="n">
        <f aca="false">I3495*K3495</f>
        <v>132150</v>
      </c>
      <c r="O3495" s="16" t="n">
        <f aca="false">I3495*(K3495-J3495)</f>
        <v>53550</v>
      </c>
      <c r="P3495" s="15" t="n">
        <f aca="false">K3495-J3495</f>
        <v>357</v>
      </c>
      <c r="Q3495" s="0" t="str">
        <f aca="false">IF(G3495=0,"Out of stock",IF(G3495&lt;H3495,"Understocked",IF(G3495&gt;Summary!$B$6*H3495,"Overstocked","Healthy")))</f>
        <v>Overstocked</v>
      </c>
      <c r="R3495" s="0" t="str">
        <f aca="false">IF(I3495&gt;=Summary!$B$7,"Fast",IF(I3495&lt;Summary!$B$8,"Slow","Medium"))</f>
        <v>Medium</v>
      </c>
      <c r="S3495" s="15" t="n">
        <f aca="false">IF(M3495&gt;Summary!$B$5,1,0)</f>
        <v>0</v>
      </c>
      <c r="T3495" s="16" t="n">
        <f aca="false">IF(Q3495="Overstocked",(G3495-Summary!$B$6*H3495)*J3495,0)</f>
        <v>67072</v>
      </c>
    </row>
    <row r="3496" customFormat="false" ht="15" hidden="false" customHeight="false" outlineLevel="0" collapsed="false">
      <c r="A3496" s="0" t="s">
        <v>3594</v>
      </c>
      <c r="B3496" s="0" t="s">
        <v>89</v>
      </c>
      <c r="C3496" s="0" t="s">
        <v>85</v>
      </c>
      <c r="D3496" s="0" t="s">
        <v>86</v>
      </c>
      <c r="E3496" s="14" t="n">
        <v>45652</v>
      </c>
      <c r="F3496" s="14" t="n">
        <v>45660</v>
      </c>
      <c r="G3496" s="0" t="n">
        <v>116</v>
      </c>
      <c r="H3496" s="0" t="n">
        <v>131</v>
      </c>
      <c r="I3496" s="0" t="n">
        <v>300</v>
      </c>
      <c r="J3496" s="0" t="n">
        <v>1898</v>
      </c>
      <c r="K3496" s="0" t="n">
        <v>2392</v>
      </c>
      <c r="L3496" s="15" t="s">
        <v>87</v>
      </c>
      <c r="M3496" s="0" t="n">
        <v>8</v>
      </c>
      <c r="N3496" s="16" t="n">
        <f aca="false">I3496*K3496</f>
        <v>717600</v>
      </c>
      <c r="O3496" s="16" t="n">
        <f aca="false">I3496*(K3496-J3496)</f>
        <v>148200</v>
      </c>
      <c r="P3496" s="15" t="n">
        <f aca="false">K3496-J3496</f>
        <v>494</v>
      </c>
      <c r="Q3496" s="0" t="str">
        <f aca="false">IF(G3496=0,"Out of stock",IF(G3496&lt;H3496,"Understocked",IF(G3496&gt;Summary!$B$6*H3496,"Overstocked","Healthy")))</f>
        <v>Understocked</v>
      </c>
      <c r="R3496" s="0" t="str">
        <f aca="false">IF(I3496&gt;=Summary!$B$7,"Fast",IF(I3496&lt;Summary!$B$8,"Slow","Medium"))</f>
        <v>Fast</v>
      </c>
      <c r="S3496" s="15" t="n">
        <f aca="false">IF(M3496&gt;Summary!$B$5,1,0)</f>
        <v>1</v>
      </c>
      <c r="T3496" s="16" t="n">
        <f aca="false">IF(Q3496="Overstocked",(G3496-Summary!$B$6*H3496)*J3496,0)</f>
        <v>0</v>
      </c>
    </row>
    <row r="3497" customFormat="false" ht="15" hidden="false" customHeight="false" outlineLevel="0" collapsed="false">
      <c r="A3497" s="0" t="s">
        <v>3595</v>
      </c>
      <c r="B3497" s="0" t="s">
        <v>101</v>
      </c>
      <c r="C3497" s="0" t="s">
        <v>96</v>
      </c>
      <c r="D3497" s="0" t="s">
        <v>92</v>
      </c>
      <c r="E3497" s="14" t="n">
        <v>45618</v>
      </c>
      <c r="F3497" s="14" t="n">
        <v>45623</v>
      </c>
      <c r="G3497" s="0" t="n">
        <v>149</v>
      </c>
      <c r="H3497" s="0" t="n">
        <v>112</v>
      </c>
      <c r="I3497" s="0" t="n">
        <v>210</v>
      </c>
      <c r="J3497" s="0" t="n">
        <v>717</v>
      </c>
      <c r="K3497" s="0" t="n">
        <v>1062</v>
      </c>
      <c r="L3497" s="15" t="s">
        <v>93</v>
      </c>
      <c r="M3497" s="0" t="n">
        <v>5</v>
      </c>
      <c r="N3497" s="16" t="n">
        <f aca="false">I3497*K3497</f>
        <v>223020</v>
      </c>
      <c r="O3497" s="16" t="n">
        <f aca="false">I3497*(K3497-J3497)</f>
        <v>72450</v>
      </c>
      <c r="P3497" s="15" t="n">
        <f aca="false">K3497-J3497</f>
        <v>345</v>
      </c>
      <c r="Q3497" s="0" t="str">
        <f aca="false">IF(G3497=0,"Out of stock",IF(G3497&lt;H3497,"Understocked",IF(G3497&gt;Summary!$B$6*H3497,"Overstocked","Healthy")))</f>
        <v>Healthy</v>
      </c>
      <c r="R3497" s="0" t="str">
        <f aca="false">IF(I3497&gt;=Summary!$B$7,"Fast",IF(I3497&lt;Summary!$B$8,"Slow","Medium"))</f>
        <v>Fast</v>
      </c>
      <c r="S3497" s="15" t="n">
        <f aca="false">IF(M3497&gt;Summary!$B$5,1,0)</f>
        <v>0</v>
      </c>
      <c r="T3497" s="16" t="n">
        <f aca="false">IF(Q3497="Overstocked",(G3497-Summary!$B$6*H3497)*J3497,0)</f>
        <v>0</v>
      </c>
    </row>
    <row r="3498" customFormat="false" ht="15" hidden="false" customHeight="false" outlineLevel="0" collapsed="false">
      <c r="A3498" s="0" t="s">
        <v>3596</v>
      </c>
      <c r="B3498" s="0" t="s">
        <v>101</v>
      </c>
      <c r="C3498" s="0" t="s">
        <v>104</v>
      </c>
      <c r="D3498" s="0" t="s">
        <v>86</v>
      </c>
      <c r="E3498" s="14" t="n">
        <v>45158</v>
      </c>
      <c r="F3498" s="14" t="n">
        <v>45161</v>
      </c>
      <c r="G3498" s="0" t="n">
        <v>77</v>
      </c>
      <c r="H3498" s="0" t="n">
        <v>61</v>
      </c>
      <c r="I3498" s="0" t="n">
        <v>232</v>
      </c>
      <c r="J3498" s="0" t="n">
        <v>913</v>
      </c>
      <c r="K3498" s="0" t="n">
        <v>1371</v>
      </c>
      <c r="L3498" s="15" t="s">
        <v>93</v>
      </c>
      <c r="M3498" s="0" t="n">
        <v>3</v>
      </c>
      <c r="N3498" s="16" t="n">
        <f aca="false">I3498*K3498</f>
        <v>318072</v>
      </c>
      <c r="O3498" s="16" t="n">
        <f aca="false">I3498*(K3498-J3498)</f>
        <v>106256</v>
      </c>
      <c r="P3498" s="15" t="n">
        <f aca="false">K3498-J3498</f>
        <v>458</v>
      </c>
      <c r="Q3498" s="0" t="str">
        <f aca="false">IF(G3498=0,"Out of stock",IF(G3498&lt;H3498,"Understocked",IF(G3498&gt;Summary!$B$6*H3498,"Overstocked","Healthy")))</f>
        <v>Healthy</v>
      </c>
      <c r="R3498" s="0" t="str">
        <f aca="false">IF(I3498&gt;=Summary!$B$7,"Fast",IF(I3498&lt;Summary!$B$8,"Slow","Medium"))</f>
        <v>Fast</v>
      </c>
      <c r="S3498" s="15" t="n">
        <f aca="false">IF(M3498&gt;Summary!$B$5,1,0)</f>
        <v>0</v>
      </c>
      <c r="T3498" s="16" t="n">
        <f aca="false">IF(Q3498="Overstocked",(G3498-Summary!$B$6*H3498)*J3498,0)</f>
        <v>0</v>
      </c>
    </row>
    <row r="3499" customFormat="false" ht="15" hidden="false" customHeight="false" outlineLevel="0" collapsed="false">
      <c r="A3499" s="0" t="s">
        <v>3597</v>
      </c>
      <c r="B3499" s="0" t="s">
        <v>77</v>
      </c>
      <c r="C3499" s="0" t="s">
        <v>85</v>
      </c>
      <c r="D3499" s="0" t="s">
        <v>86</v>
      </c>
      <c r="E3499" s="14" t="n">
        <v>44965</v>
      </c>
      <c r="F3499" s="14" t="n">
        <v>44968</v>
      </c>
      <c r="G3499" s="0" t="n">
        <v>362</v>
      </c>
      <c r="H3499" s="0" t="n">
        <v>135</v>
      </c>
      <c r="I3499" s="0" t="n">
        <v>98</v>
      </c>
      <c r="J3499" s="0" t="n">
        <v>450</v>
      </c>
      <c r="K3499" s="0" t="n">
        <v>744</v>
      </c>
      <c r="L3499" s="15" t="s">
        <v>87</v>
      </c>
      <c r="M3499" s="0" t="n">
        <v>3</v>
      </c>
      <c r="N3499" s="16" t="n">
        <f aca="false">I3499*K3499</f>
        <v>72912</v>
      </c>
      <c r="O3499" s="16" t="n">
        <f aca="false">I3499*(K3499-J3499)</f>
        <v>28812</v>
      </c>
      <c r="P3499" s="15" t="n">
        <f aca="false">K3499-J3499</f>
        <v>294</v>
      </c>
      <c r="Q3499" s="0" t="str">
        <f aca="false">IF(G3499=0,"Out of stock",IF(G3499&lt;H3499,"Understocked",IF(G3499&gt;Summary!$B$6*H3499,"Overstocked","Healthy")))</f>
        <v>Healthy</v>
      </c>
      <c r="R3499" s="0" t="str">
        <f aca="false">IF(I3499&gt;=Summary!$B$7,"Fast",IF(I3499&lt;Summary!$B$8,"Slow","Medium"))</f>
        <v>Slow</v>
      </c>
      <c r="S3499" s="15" t="n">
        <f aca="false">IF(M3499&gt;Summary!$B$5,1,0)</f>
        <v>0</v>
      </c>
      <c r="T3499" s="16" t="n">
        <f aca="false">IF(Q3499="Overstocked",(G3499-Summary!$B$6*H3499)*J3499,0)</f>
        <v>0</v>
      </c>
    </row>
    <row r="3500" customFormat="false" ht="15" hidden="false" customHeight="false" outlineLevel="0" collapsed="false">
      <c r="A3500" s="0" t="s">
        <v>3598</v>
      </c>
      <c r="B3500" s="0" t="s">
        <v>107</v>
      </c>
      <c r="C3500" s="0" t="s">
        <v>85</v>
      </c>
      <c r="D3500" s="0" t="s">
        <v>90</v>
      </c>
      <c r="E3500" s="14" t="n">
        <v>45077</v>
      </c>
      <c r="F3500" s="14" t="n">
        <v>45078</v>
      </c>
      <c r="G3500" s="0" t="n">
        <v>254</v>
      </c>
      <c r="H3500" s="0" t="n">
        <v>79</v>
      </c>
      <c r="I3500" s="0" t="n">
        <v>200</v>
      </c>
      <c r="J3500" s="0" t="n">
        <v>864</v>
      </c>
      <c r="K3500" s="0" t="n">
        <v>1093</v>
      </c>
      <c r="L3500" s="15" t="s">
        <v>97</v>
      </c>
      <c r="M3500" s="0" t="n">
        <v>1</v>
      </c>
      <c r="N3500" s="16" t="n">
        <f aca="false">I3500*K3500</f>
        <v>218600</v>
      </c>
      <c r="O3500" s="16" t="n">
        <f aca="false">I3500*(K3500-J3500)</f>
        <v>45800</v>
      </c>
      <c r="P3500" s="15" t="n">
        <f aca="false">K3500-J3500</f>
        <v>229</v>
      </c>
      <c r="Q3500" s="0" t="str">
        <f aca="false">IF(G3500=0,"Out of stock",IF(G3500&lt;H3500,"Understocked",IF(G3500&gt;Summary!$B$6*H3500,"Overstocked","Healthy")))</f>
        <v>Healthy</v>
      </c>
      <c r="R3500" s="0" t="str">
        <f aca="false">IF(I3500&gt;=Summary!$B$7,"Fast",IF(I3500&lt;Summary!$B$8,"Slow","Medium"))</f>
        <v>Fast</v>
      </c>
      <c r="S3500" s="15" t="n">
        <f aca="false">IF(M3500&gt;Summary!$B$5,1,0)</f>
        <v>0</v>
      </c>
      <c r="T3500" s="16" t="n">
        <f aca="false">IF(Q3500="Overstocked",(G3500-Summary!$B$6*H3500)*J3500,0)</f>
        <v>0</v>
      </c>
    </row>
    <row r="3501" customFormat="false" ht="15" hidden="false" customHeight="false" outlineLevel="0" collapsed="false">
      <c r="A3501" s="0" t="s">
        <v>3599</v>
      </c>
      <c r="B3501" s="0" t="s">
        <v>123</v>
      </c>
      <c r="C3501" s="0" t="s">
        <v>85</v>
      </c>
      <c r="D3501" s="0" t="s">
        <v>79</v>
      </c>
      <c r="E3501" s="14" t="n">
        <v>45633</v>
      </c>
      <c r="F3501" s="14" t="n">
        <v>45640</v>
      </c>
      <c r="G3501" s="0" t="n">
        <v>88</v>
      </c>
      <c r="H3501" s="0" t="n">
        <v>96</v>
      </c>
      <c r="I3501" s="0" t="n">
        <v>236</v>
      </c>
      <c r="J3501" s="0" t="n">
        <v>634</v>
      </c>
      <c r="K3501" s="0" t="n">
        <v>956</v>
      </c>
      <c r="L3501" s="15" t="s">
        <v>93</v>
      </c>
      <c r="M3501" s="0" t="n">
        <v>7</v>
      </c>
      <c r="N3501" s="16" t="n">
        <f aca="false">I3501*K3501</f>
        <v>225616</v>
      </c>
      <c r="O3501" s="16" t="n">
        <f aca="false">I3501*(K3501-J3501)</f>
        <v>75992</v>
      </c>
      <c r="P3501" s="15" t="n">
        <f aca="false">K3501-J3501</f>
        <v>322</v>
      </c>
      <c r="Q3501" s="0" t="str">
        <f aca="false">IF(G3501=0,"Out of stock",IF(G3501&lt;H3501,"Understocked",IF(G3501&gt;Summary!$B$6*H3501,"Overstocked","Healthy")))</f>
        <v>Understocked</v>
      </c>
      <c r="R3501" s="0" t="str">
        <f aca="false">IF(I3501&gt;=Summary!$B$7,"Fast",IF(I3501&lt;Summary!$B$8,"Slow","Medium"))</f>
        <v>Fast</v>
      </c>
      <c r="S3501" s="15" t="n">
        <f aca="false">IF(M3501&gt;Summary!$B$5,1,0)</f>
        <v>0</v>
      </c>
      <c r="T3501" s="16" t="n">
        <f aca="false">IF(Q3501="Overstocked",(G3501-Summary!$B$6*H3501)*J3501,0)</f>
        <v>0</v>
      </c>
    </row>
    <row r="3502" customFormat="false" ht="15" hidden="false" customHeight="false" outlineLevel="0" collapsed="false">
      <c r="A3502" s="0" t="s">
        <v>3600</v>
      </c>
      <c r="B3502" s="0" t="s">
        <v>123</v>
      </c>
      <c r="C3502" s="0" t="s">
        <v>104</v>
      </c>
      <c r="D3502" s="0" t="s">
        <v>102</v>
      </c>
      <c r="E3502" s="14" t="n">
        <v>45079</v>
      </c>
      <c r="F3502" s="14" t="n">
        <v>45086</v>
      </c>
      <c r="G3502" s="0" t="n">
        <v>40</v>
      </c>
      <c r="H3502" s="0" t="n">
        <v>123</v>
      </c>
      <c r="I3502" s="0" t="n">
        <v>145</v>
      </c>
      <c r="J3502" s="0" t="n">
        <v>1637</v>
      </c>
      <c r="K3502" s="0" t="n">
        <v>2016</v>
      </c>
      <c r="L3502" s="15" t="s">
        <v>87</v>
      </c>
      <c r="M3502" s="0" t="n">
        <v>7</v>
      </c>
      <c r="N3502" s="16" t="n">
        <f aca="false">I3502*K3502</f>
        <v>292320</v>
      </c>
      <c r="O3502" s="16" t="n">
        <f aca="false">I3502*(K3502-J3502)</f>
        <v>54955</v>
      </c>
      <c r="P3502" s="15" t="n">
        <f aca="false">K3502-J3502</f>
        <v>379</v>
      </c>
      <c r="Q3502" s="0" t="str">
        <f aca="false">IF(G3502=0,"Out of stock",IF(G3502&lt;H3502,"Understocked",IF(G3502&gt;Summary!$B$6*H3502,"Overstocked","Healthy")))</f>
        <v>Understocked</v>
      </c>
      <c r="R3502" s="0" t="str">
        <f aca="false">IF(I3502&gt;=Summary!$B$7,"Fast",IF(I3502&lt;Summary!$B$8,"Slow","Medium"))</f>
        <v>Medium</v>
      </c>
      <c r="S3502" s="15" t="n">
        <f aca="false">IF(M3502&gt;Summary!$B$5,1,0)</f>
        <v>0</v>
      </c>
      <c r="T3502" s="16" t="n">
        <f aca="false">IF(Q3502="Overstocked",(G3502-Summary!$B$6*H3502)*J3502,0)</f>
        <v>0</v>
      </c>
    </row>
    <row r="3503" customFormat="false" ht="15" hidden="false" customHeight="false" outlineLevel="0" collapsed="false">
      <c r="A3503" s="0" t="s">
        <v>3601</v>
      </c>
      <c r="B3503" s="0" t="s">
        <v>101</v>
      </c>
      <c r="C3503" s="0" t="s">
        <v>85</v>
      </c>
      <c r="D3503" s="0" t="s">
        <v>90</v>
      </c>
      <c r="E3503" s="14" t="n">
        <v>45250</v>
      </c>
      <c r="F3503" s="14" t="n">
        <v>45258</v>
      </c>
      <c r="G3503" s="0" t="n">
        <v>391</v>
      </c>
      <c r="H3503" s="0" t="n">
        <v>62</v>
      </c>
      <c r="I3503" s="0" t="n">
        <v>239</v>
      </c>
      <c r="J3503" s="0" t="n">
        <v>1958</v>
      </c>
      <c r="K3503" s="0" t="n">
        <v>2063</v>
      </c>
      <c r="L3503" s="15" t="s">
        <v>80</v>
      </c>
      <c r="M3503" s="0" t="n">
        <v>8</v>
      </c>
      <c r="N3503" s="16" t="n">
        <f aca="false">I3503*K3503</f>
        <v>493057</v>
      </c>
      <c r="O3503" s="16" t="n">
        <f aca="false">I3503*(K3503-J3503)</f>
        <v>25095</v>
      </c>
      <c r="P3503" s="15" t="n">
        <f aca="false">K3503-J3503</f>
        <v>105</v>
      </c>
      <c r="Q3503" s="0" t="str">
        <f aca="false">IF(G3503=0,"Out of stock",IF(G3503&lt;H3503,"Understocked",IF(G3503&gt;Summary!$B$6*H3503,"Overstocked","Healthy")))</f>
        <v>Overstocked</v>
      </c>
      <c r="R3503" s="0" t="str">
        <f aca="false">IF(I3503&gt;=Summary!$B$7,"Fast",IF(I3503&lt;Summary!$B$8,"Slow","Medium"))</f>
        <v>Fast</v>
      </c>
      <c r="S3503" s="15" t="n">
        <f aca="false">IF(M3503&gt;Summary!$B$5,1,0)</f>
        <v>1</v>
      </c>
      <c r="T3503" s="16" t="n">
        <f aca="false">IF(Q3503="Overstocked",(G3503-Summary!$B$6*H3503)*J3503,0)</f>
        <v>279994</v>
      </c>
    </row>
    <row r="3504" customFormat="false" ht="15" hidden="false" customHeight="false" outlineLevel="0" collapsed="false">
      <c r="A3504" s="0" t="s">
        <v>3602</v>
      </c>
      <c r="B3504" s="0" t="s">
        <v>113</v>
      </c>
      <c r="C3504" s="0" t="s">
        <v>96</v>
      </c>
      <c r="D3504" s="0" t="s">
        <v>86</v>
      </c>
      <c r="E3504" s="14" t="n">
        <v>45326</v>
      </c>
      <c r="F3504" s="14" t="n">
        <v>45332</v>
      </c>
      <c r="G3504" s="0" t="n">
        <v>447</v>
      </c>
      <c r="H3504" s="0" t="n">
        <v>113</v>
      </c>
      <c r="I3504" s="0" t="n">
        <v>19</v>
      </c>
      <c r="J3504" s="0" t="n">
        <v>630</v>
      </c>
      <c r="K3504" s="0" t="n">
        <v>907</v>
      </c>
      <c r="L3504" s="15" t="s">
        <v>82</v>
      </c>
      <c r="M3504" s="0" t="n">
        <v>6</v>
      </c>
      <c r="N3504" s="16" t="n">
        <f aca="false">I3504*K3504</f>
        <v>17233</v>
      </c>
      <c r="O3504" s="16" t="n">
        <f aca="false">I3504*(K3504-J3504)</f>
        <v>5263</v>
      </c>
      <c r="P3504" s="15" t="n">
        <f aca="false">K3504-J3504</f>
        <v>277</v>
      </c>
      <c r="Q3504" s="0" t="str">
        <f aca="false">IF(G3504=0,"Out of stock",IF(G3504&lt;H3504,"Understocked",IF(G3504&gt;Summary!$B$6*H3504,"Overstocked","Healthy")))</f>
        <v>Healthy</v>
      </c>
      <c r="R3504" s="0" t="str">
        <f aca="false">IF(I3504&gt;=Summary!$B$7,"Fast",IF(I3504&lt;Summary!$B$8,"Slow","Medium"))</f>
        <v>Slow</v>
      </c>
      <c r="S3504" s="15" t="n">
        <f aca="false">IF(M3504&gt;Summary!$B$5,1,0)</f>
        <v>0</v>
      </c>
      <c r="T3504" s="16" t="n">
        <f aca="false">IF(Q3504="Overstocked",(G3504-Summary!$B$6*H3504)*J3504,0)</f>
        <v>0</v>
      </c>
    </row>
    <row r="3505" customFormat="false" ht="15" hidden="false" customHeight="false" outlineLevel="0" collapsed="false">
      <c r="A3505" s="0" t="s">
        <v>3603</v>
      </c>
      <c r="B3505" s="0" t="s">
        <v>84</v>
      </c>
      <c r="C3505" s="0" t="s">
        <v>85</v>
      </c>
      <c r="D3505" s="0" t="s">
        <v>86</v>
      </c>
      <c r="E3505" s="14" t="n">
        <v>45245</v>
      </c>
      <c r="F3505" s="14" t="n">
        <v>45247</v>
      </c>
      <c r="G3505" s="0" t="n">
        <v>156</v>
      </c>
      <c r="H3505" s="0" t="n">
        <v>145</v>
      </c>
      <c r="I3505" s="0" t="n">
        <v>160</v>
      </c>
      <c r="J3505" s="0" t="n">
        <v>1102</v>
      </c>
      <c r="K3505" s="0" t="n">
        <v>1292</v>
      </c>
      <c r="L3505" s="15" t="s">
        <v>87</v>
      </c>
      <c r="M3505" s="0" t="n">
        <v>2</v>
      </c>
      <c r="N3505" s="16" t="n">
        <f aca="false">I3505*K3505</f>
        <v>206720</v>
      </c>
      <c r="O3505" s="16" t="n">
        <f aca="false">I3505*(K3505-J3505)</f>
        <v>30400</v>
      </c>
      <c r="P3505" s="15" t="n">
        <f aca="false">K3505-J3505</f>
        <v>190</v>
      </c>
      <c r="Q3505" s="0" t="str">
        <f aca="false">IF(G3505=0,"Out of stock",IF(G3505&lt;H3505,"Understocked",IF(G3505&gt;Summary!$B$6*H3505,"Overstocked","Healthy")))</f>
        <v>Healthy</v>
      </c>
      <c r="R3505" s="0" t="str">
        <f aca="false">IF(I3505&gt;=Summary!$B$7,"Fast",IF(I3505&lt;Summary!$B$8,"Slow","Medium"))</f>
        <v>Medium</v>
      </c>
      <c r="S3505" s="15" t="n">
        <f aca="false">IF(M3505&gt;Summary!$B$5,1,0)</f>
        <v>0</v>
      </c>
      <c r="T3505" s="16" t="n">
        <f aca="false">IF(Q3505="Overstocked",(G3505-Summary!$B$6*H3505)*J3505,0)</f>
        <v>0</v>
      </c>
    </row>
    <row r="3506" customFormat="false" ht="15" hidden="false" customHeight="false" outlineLevel="0" collapsed="false">
      <c r="A3506" s="0" t="s">
        <v>3604</v>
      </c>
      <c r="B3506" s="0" t="s">
        <v>113</v>
      </c>
      <c r="C3506" s="0" t="s">
        <v>78</v>
      </c>
      <c r="D3506" s="0" t="s">
        <v>102</v>
      </c>
      <c r="E3506" s="14" t="n">
        <v>45415</v>
      </c>
      <c r="F3506" s="14" t="n">
        <v>45425</v>
      </c>
      <c r="G3506" s="0" t="n">
        <v>248</v>
      </c>
      <c r="H3506" s="0" t="n">
        <v>51</v>
      </c>
      <c r="I3506" s="0" t="n">
        <v>14</v>
      </c>
      <c r="J3506" s="0" t="n">
        <v>346</v>
      </c>
      <c r="K3506" s="0" t="n">
        <v>528</v>
      </c>
      <c r="L3506" s="15" t="s">
        <v>97</v>
      </c>
      <c r="M3506" s="0" t="n">
        <v>10</v>
      </c>
      <c r="N3506" s="16" t="n">
        <f aca="false">I3506*K3506</f>
        <v>7392</v>
      </c>
      <c r="O3506" s="16" t="n">
        <f aca="false">I3506*(K3506-J3506)</f>
        <v>2548</v>
      </c>
      <c r="P3506" s="15" t="n">
        <f aca="false">K3506-J3506</f>
        <v>182</v>
      </c>
      <c r="Q3506" s="0" t="str">
        <f aca="false">IF(G3506=0,"Out of stock",IF(G3506&lt;H3506,"Understocked",IF(G3506&gt;Summary!$B$6*H3506,"Overstocked","Healthy")))</f>
        <v>Overstocked</v>
      </c>
      <c r="R3506" s="0" t="str">
        <f aca="false">IF(I3506&gt;=Summary!$B$7,"Fast",IF(I3506&lt;Summary!$B$8,"Slow","Medium"))</f>
        <v>Slow</v>
      </c>
      <c r="S3506" s="15" t="n">
        <f aca="false">IF(M3506&gt;Summary!$B$5,1,0)</f>
        <v>1</v>
      </c>
      <c r="T3506" s="16" t="n">
        <f aca="false">IF(Q3506="Overstocked",(G3506-Summary!$B$6*H3506)*J3506,0)</f>
        <v>15224</v>
      </c>
    </row>
    <row r="3507" customFormat="false" ht="15" hidden="false" customHeight="false" outlineLevel="0" collapsed="false">
      <c r="A3507" s="0" t="s">
        <v>3605</v>
      </c>
      <c r="B3507" s="0" t="s">
        <v>95</v>
      </c>
      <c r="C3507" s="0" t="s">
        <v>78</v>
      </c>
      <c r="D3507" s="0" t="s">
        <v>86</v>
      </c>
      <c r="E3507" s="14" t="n">
        <v>45036</v>
      </c>
      <c r="F3507" s="14" t="n">
        <v>45040</v>
      </c>
      <c r="G3507" s="0" t="n">
        <v>116</v>
      </c>
      <c r="H3507" s="0" t="n">
        <v>125</v>
      </c>
      <c r="I3507" s="0" t="n">
        <v>100</v>
      </c>
      <c r="J3507" s="0" t="n">
        <v>941</v>
      </c>
      <c r="K3507" s="0" t="n">
        <v>1099</v>
      </c>
      <c r="L3507" s="15" t="s">
        <v>97</v>
      </c>
      <c r="M3507" s="0" t="n">
        <v>4</v>
      </c>
      <c r="N3507" s="16" t="n">
        <f aca="false">I3507*K3507</f>
        <v>109900</v>
      </c>
      <c r="O3507" s="16" t="n">
        <f aca="false">I3507*(K3507-J3507)</f>
        <v>15800</v>
      </c>
      <c r="P3507" s="15" t="n">
        <f aca="false">K3507-J3507</f>
        <v>158</v>
      </c>
      <c r="Q3507" s="0" t="str">
        <f aca="false">IF(G3507=0,"Out of stock",IF(G3507&lt;H3507,"Understocked",IF(G3507&gt;Summary!$B$6*H3507,"Overstocked","Healthy")))</f>
        <v>Understocked</v>
      </c>
      <c r="R3507" s="0" t="str">
        <f aca="false">IF(I3507&gt;=Summary!$B$7,"Fast",IF(I3507&lt;Summary!$B$8,"Slow","Medium"))</f>
        <v>Medium</v>
      </c>
      <c r="S3507" s="15" t="n">
        <f aca="false">IF(M3507&gt;Summary!$B$5,1,0)</f>
        <v>0</v>
      </c>
      <c r="T3507" s="16" t="n">
        <f aca="false">IF(Q3507="Overstocked",(G3507-Summary!$B$6*H3507)*J3507,0)</f>
        <v>0</v>
      </c>
    </row>
    <row r="3508" customFormat="false" ht="15" hidden="false" customHeight="false" outlineLevel="0" collapsed="false">
      <c r="A3508" s="0" t="s">
        <v>3606</v>
      </c>
      <c r="B3508" s="0" t="s">
        <v>111</v>
      </c>
      <c r="C3508" s="0" t="s">
        <v>96</v>
      </c>
      <c r="D3508" s="0" t="s">
        <v>90</v>
      </c>
      <c r="E3508" s="14" t="n">
        <v>45431</v>
      </c>
      <c r="F3508" s="14" t="n">
        <v>45441</v>
      </c>
      <c r="G3508" s="0" t="n">
        <v>399</v>
      </c>
      <c r="H3508" s="0" t="n">
        <v>60</v>
      </c>
      <c r="I3508" s="0" t="n">
        <v>294</v>
      </c>
      <c r="J3508" s="0" t="n">
        <v>561</v>
      </c>
      <c r="K3508" s="0" t="n">
        <v>1041</v>
      </c>
      <c r="L3508" s="15" t="s">
        <v>80</v>
      </c>
      <c r="M3508" s="0" t="n">
        <v>10</v>
      </c>
      <c r="N3508" s="16" t="n">
        <f aca="false">I3508*K3508</f>
        <v>306054</v>
      </c>
      <c r="O3508" s="16" t="n">
        <f aca="false">I3508*(K3508-J3508)</f>
        <v>141120</v>
      </c>
      <c r="P3508" s="15" t="n">
        <f aca="false">K3508-J3508</f>
        <v>480</v>
      </c>
      <c r="Q3508" s="0" t="str">
        <f aca="false">IF(G3508=0,"Out of stock",IF(G3508&lt;H3508,"Understocked",IF(G3508&gt;Summary!$B$6*H3508,"Overstocked","Healthy")))</f>
        <v>Overstocked</v>
      </c>
      <c r="R3508" s="0" t="str">
        <f aca="false">IF(I3508&gt;=Summary!$B$7,"Fast",IF(I3508&lt;Summary!$B$8,"Slow","Medium"))</f>
        <v>Fast</v>
      </c>
      <c r="S3508" s="15" t="n">
        <f aca="false">IF(M3508&gt;Summary!$B$5,1,0)</f>
        <v>1</v>
      </c>
      <c r="T3508" s="16" t="n">
        <f aca="false">IF(Q3508="Overstocked",(G3508-Summary!$B$6*H3508)*J3508,0)</f>
        <v>89199</v>
      </c>
    </row>
    <row r="3509" customFormat="false" ht="15" hidden="false" customHeight="false" outlineLevel="0" collapsed="false">
      <c r="A3509" s="0" t="s">
        <v>3607</v>
      </c>
      <c r="B3509" s="0" t="s">
        <v>113</v>
      </c>
      <c r="C3509" s="0" t="s">
        <v>104</v>
      </c>
      <c r="D3509" s="0" t="s">
        <v>92</v>
      </c>
      <c r="E3509" s="14" t="n">
        <v>45616</v>
      </c>
      <c r="F3509" s="14" t="n">
        <v>45625</v>
      </c>
      <c r="G3509" s="0" t="n">
        <v>46</v>
      </c>
      <c r="H3509" s="0" t="n">
        <v>138</v>
      </c>
      <c r="I3509" s="0" t="n">
        <v>262</v>
      </c>
      <c r="J3509" s="0" t="n">
        <v>1086</v>
      </c>
      <c r="K3509" s="0" t="n">
        <v>1278</v>
      </c>
      <c r="L3509" s="15" t="s">
        <v>80</v>
      </c>
      <c r="M3509" s="0" t="n">
        <v>9</v>
      </c>
      <c r="N3509" s="16" t="n">
        <f aca="false">I3509*K3509</f>
        <v>334836</v>
      </c>
      <c r="O3509" s="16" t="n">
        <f aca="false">I3509*(K3509-J3509)</f>
        <v>50304</v>
      </c>
      <c r="P3509" s="15" t="n">
        <f aca="false">K3509-J3509</f>
        <v>192</v>
      </c>
      <c r="Q3509" s="0" t="str">
        <f aca="false">IF(G3509=0,"Out of stock",IF(G3509&lt;H3509,"Understocked",IF(G3509&gt;Summary!$B$6*H3509,"Overstocked","Healthy")))</f>
        <v>Understocked</v>
      </c>
      <c r="R3509" s="0" t="str">
        <f aca="false">IF(I3509&gt;=Summary!$B$7,"Fast",IF(I3509&lt;Summary!$B$8,"Slow","Medium"))</f>
        <v>Fast</v>
      </c>
      <c r="S3509" s="15" t="n">
        <f aca="false">IF(M3509&gt;Summary!$B$5,1,0)</f>
        <v>1</v>
      </c>
      <c r="T3509" s="16" t="n">
        <f aca="false">IF(Q3509="Overstocked",(G3509-Summary!$B$6*H3509)*J3509,0)</f>
        <v>0</v>
      </c>
    </row>
    <row r="3510" customFormat="false" ht="15" hidden="false" customHeight="false" outlineLevel="0" collapsed="false">
      <c r="A3510" s="0" t="s">
        <v>3608</v>
      </c>
      <c r="B3510" s="0" t="s">
        <v>77</v>
      </c>
      <c r="C3510" s="0" t="s">
        <v>104</v>
      </c>
      <c r="D3510" s="0" t="s">
        <v>92</v>
      </c>
      <c r="E3510" s="14" t="n">
        <v>45038</v>
      </c>
      <c r="F3510" s="14" t="n">
        <v>45048</v>
      </c>
      <c r="G3510" s="0" t="n">
        <v>228</v>
      </c>
      <c r="H3510" s="0" t="n">
        <v>85</v>
      </c>
      <c r="I3510" s="0" t="n">
        <v>195</v>
      </c>
      <c r="J3510" s="0" t="n">
        <v>1227</v>
      </c>
      <c r="K3510" s="0" t="n">
        <v>1633</v>
      </c>
      <c r="L3510" s="15" t="s">
        <v>82</v>
      </c>
      <c r="M3510" s="0" t="n">
        <v>10</v>
      </c>
      <c r="N3510" s="16" t="n">
        <f aca="false">I3510*K3510</f>
        <v>318435</v>
      </c>
      <c r="O3510" s="16" t="n">
        <f aca="false">I3510*(K3510-J3510)</f>
        <v>79170</v>
      </c>
      <c r="P3510" s="15" t="n">
        <f aca="false">K3510-J3510</f>
        <v>406</v>
      </c>
      <c r="Q3510" s="0" t="str">
        <f aca="false">IF(G3510=0,"Out of stock",IF(G3510&lt;H3510,"Understocked",IF(G3510&gt;Summary!$B$6*H3510,"Overstocked","Healthy")))</f>
        <v>Healthy</v>
      </c>
      <c r="R3510" s="0" t="str">
        <f aca="false">IF(I3510&gt;=Summary!$B$7,"Fast",IF(I3510&lt;Summary!$B$8,"Slow","Medium"))</f>
        <v>Medium</v>
      </c>
      <c r="S3510" s="15" t="n">
        <f aca="false">IF(M3510&gt;Summary!$B$5,1,0)</f>
        <v>1</v>
      </c>
      <c r="T3510" s="16" t="n">
        <f aca="false">IF(Q3510="Overstocked",(G3510-Summary!$B$6*H3510)*J3510,0)</f>
        <v>0</v>
      </c>
    </row>
    <row r="3511" customFormat="false" ht="15" hidden="false" customHeight="false" outlineLevel="0" collapsed="false">
      <c r="A3511" s="0" t="s">
        <v>3609</v>
      </c>
      <c r="B3511" s="0" t="s">
        <v>107</v>
      </c>
      <c r="C3511" s="0" t="s">
        <v>85</v>
      </c>
      <c r="D3511" s="0" t="s">
        <v>86</v>
      </c>
      <c r="E3511" s="14" t="n">
        <v>45622</v>
      </c>
      <c r="F3511" s="14" t="n">
        <v>45629</v>
      </c>
      <c r="G3511" s="0" t="n">
        <v>429</v>
      </c>
      <c r="H3511" s="0" t="n">
        <v>70</v>
      </c>
      <c r="I3511" s="0" t="n">
        <v>114</v>
      </c>
      <c r="J3511" s="0" t="n">
        <v>1983</v>
      </c>
      <c r="K3511" s="0" t="n">
        <v>2283</v>
      </c>
      <c r="L3511" s="15" t="s">
        <v>80</v>
      </c>
      <c r="M3511" s="0" t="n">
        <v>7</v>
      </c>
      <c r="N3511" s="16" t="n">
        <f aca="false">I3511*K3511</f>
        <v>260262</v>
      </c>
      <c r="O3511" s="16" t="n">
        <f aca="false">I3511*(K3511-J3511)</f>
        <v>34200</v>
      </c>
      <c r="P3511" s="15" t="n">
        <f aca="false">K3511-J3511</f>
        <v>300</v>
      </c>
      <c r="Q3511" s="0" t="str">
        <f aca="false">IF(G3511=0,"Out of stock",IF(G3511&lt;H3511,"Understocked",IF(G3511&gt;Summary!$B$6*H3511,"Overstocked","Healthy")))</f>
        <v>Overstocked</v>
      </c>
      <c r="R3511" s="0" t="str">
        <f aca="false">IF(I3511&gt;=Summary!$B$7,"Fast",IF(I3511&lt;Summary!$B$8,"Slow","Medium"))</f>
        <v>Medium</v>
      </c>
      <c r="S3511" s="15" t="n">
        <f aca="false">IF(M3511&gt;Summary!$B$5,1,0)</f>
        <v>0</v>
      </c>
      <c r="T3511" s="16" t="n">
        <f aca="false">IF(Q3511="Overstocked",(G3511-Summary!$B$6*H3511)*J3511,0)</f>
        <v>295467</v>
      </c>
    </row>
    <row r="3512" customFormat="false" ht="15" hidden="false" customHeight="false" outlineLevel="0" collapsed="false">
      <c r="A3512" s="0" t="s">
        <v>3610</v>
      </c>
      <c r="B3512" s="0" t="s">
        <v>123</v>
      </c>
      <c r="C3512" s="0" t="s">
        <v>104</v>
      </c>
      <c r="D3512" s="0" t="s">
        <v>90</v>
      </c>
      <c r="E3512" s="14" t="n">
        <v>45341</v>
      </c>
      <c r="F3512" s="14" t="n">
        <v>45343</v>
      </c>
      <c r="G3512" s="0" t="n">
        <v>108</v>
      </c>
      <c r="H3512" s="0" t="n">
        <v>88</v>
      </c>
      <c r="I3512" s="0" t="n">
        <v>72</v>
      </c>
      <c r="J3512" s="0" t="n">
        <v>1239</v>
      </c>
      <c r="K3512" s="0" t="n">
        <v>1592</v>
      </c>
      <c r="L3512" s="15" t="s">
        <v>82</v>
      </c>
      <c r="M3512" s="0" t="n">
        <v>2</v>
      </c>
      <c r="N3512" s="16" t="n">
        <f aca="false">I3512*K3512</f>
        <v>114624</v>
      </c>
      <c r="O3512" s="16" t="n">
        <f aca="false">I3512*(K3512-J3512)</f>
        <v>25416</v>
      </c>
      <c r="P3512" s="15" t="n">
        <f aca="false">K3512-J3512</f>
        <v>353</v>
      </c>
      <c r="Q3512" s="0" t="str">
        <f aca="false">IF(G3512=0,"Out of stock",IF(G3512&lt;H3512,"Understocked",IF(G3512&gt;Summary!$B$6*H3512,"Overstocked","Healthy")))</f>
        <v>Healthy</v>
      </c>
      <c r="R3512" s="0" t="str">
        <f aca="false">IF(I3512&gt;=Summary!$B$7,"Fast",IF(I3512&lt;Summary!$B$8,"Slow","Medium"))</f>
        <v>Slow</v>
      </c>
      <c r="S3512" s="15" t="n">
        <f aca="false">IF(M3512&gt;Summary!$B$5,1,0)</f>
        <v>0</v>
      </c>
      <c r="T3512" s="16" t="n">
        <f aca="false">IF(Q3512="Overstocked",(G3512-Summary!$B$6*H3512)*J3512,0)</f>
        <v>0</v>
      </c>
    </row>
    <row r="3513" customFormat="false" ht="15" hidden="false" customHeight="false" outlineLevel="0" collapsed="false">
      <c r="A3513" s="0" t="s">
        <v>3611</v>
      </c>
      <c r="B3513" s="0" t="s">
        <v>89</v>
      </c>
      <c r="C3513" s="0" t="s">
        <v>85</v>
      </c>
      <c r="D3513" s="0" t="s">
        <v>79</v>
      </c>
      <c r="E3513" s="14" t="n">
        <v>45091</v>
      </c>
      <c r="F3513" s="14" t="n">
        <v>45096</v>
      </c>
      <c r="G3513" s="0" t="n">
        <v>49</v>
      </c>
      <c r="H3513" s="0" t="n">
        <v>139</v>
      </c>
      <c r="I3513" s="0" t="n">
        <v>136</v>
      </c>
      <c r="J3513" s="0" t="n">
        <v>1068</v>
      </c>
      <c r="K3513" s="0" t="n">
        <v>1275</v>
      </c>
      <c r="L3513" s="15" t="s">
        <v>93</v>
      </c>
      <c r="M3513" s="0" t="n">
        <v>5</v>
      </c>
      <c r="N3513" s="16" t="n">
        <f aca="false">I3513*K3513</f>
        <v>173400</v>
      </c>
      <c r="O3513" s="16" t="n">
        <f aca="false">I3513*(K3513-J3513)</f>
        <v>28152</v>
      </c>
      <c r="P3513" s="15" t="n">
        <f aca="false">K3513-J3513</f>
        <v>207</v>
      </c>
      <c r="Q3513" s="0" t="str">
        <f aca="false">IF(G3513=0,"Out of stock",IF(G3513&lt;H3513,"Understocked",IF(G3513&gt;Summary!$B$6*H3513,"Overstocked","Healthy")))</f>
        <v>Understocked</v>
      </c>
      <c r="R3513" s="0" t="str">
        <f aca="false">IF(I3513&gt;=Summary!$B$7,"Fast",IF(I3513&lt;Summary!$B$8,"Slow","Medium"))</f>
        <v>Medium</v>
      </c>
      <c r="S3513" s="15" t="n">
        <f aca="false">IF(M3513&gt;Summary!$B$5,1,0)</f>
        <v>0</v>
      </c>
      <c r="T3513" s="16" t="n">
        <f aca="false">IF(Q3513="Overstocked",(G3513-Summary!$B$6*H3513)*J3513,0)</f>
        <v>0</v>
      </c>
    </row>
    <row r="3514" customFormat="false" ht="15" hidden="false" customHeight="false" outlineLevel="0" collapsed="false">
      <c r="A3514" s="0" t="s">
        <v>3612</v>
      </c>
      <c r="B3514" s="0" t="s">
        <v>77</v>
      </c>
      <c r="C3514" s="0" t="s">
        <v>85</v>
      </c>
      <c r="D3514" s="0" t="s">
        <v>92</v>
      </c>
      <c r="E3514" s="14" t="n">
        <v>45531</v>
      </c>
      <c r="F3514" s="14" t="n">
        <v>45537</v>
      </c>
      <c r="G3514" s="0" t="n">
        <v>486</v>
      </c>
      <c r="H3514" s="0" t="n">
        <v>129</v>
      </c>
      <c r="I3514" s="0" t="n">
        <v>161</v>
      </c>
      <c r="J3514" s="0" t="n">
        <v>1268</v>
      </c>
      <c r="K3514" s="0" t="n">
        <v>1455</v>
      </c>
      <c r="L3514" s="15" t="s">
        <v>97</v>
      </c>
      <c r="M3514" s="0" t="n">
        <v>6</v>
      </c>
      <c r="N3514" s="16" t="n">
        <f aca="false">I3514*K3514</f>
        <v>234255</v>
      </c>
      <c r="O3514" s="16" t="n">
        <f aca="false">I3514*(K3514-J3514)</f>
        <v>30107</v>
      </c>
      <c r="P3514" s="15" t="n">
        <f aca="false">K3514-J3514</f>
        <v>187</v>
      </c>
      <c r="Q3514" s="0" t="str">
        <f aca="false">IF(G3514=0,"Out of stock",IF(G3514&lt;H3514,"Understocked",IF(G3514&gt;Summary!$B$6*H3514,"Overstocked","Healthy")))</f>
        <v>Healthy</v>
      </c>
      <c r="R3514" s="0" t="str">
        <f aca="false">IF(I3514&gt;=Summary!$B$7,"Fast",IF(I3514&lt;Summary!$B$8,"Slow","Medium"))</f>
        <v>Medium</v>
      </c>
      <c r="S3514" s="15" t="n">
        <f aca="false">IF(M3514&gt;Summary!$B$5,1,0)</f>
        <v>0</v>
      </c>
      <c r="T3514" s="16" t="n">
        <f aca="false">IF(Q3514="Overstocked",(G3514-Summary!$B$6*H3514)*J3514,0)</f>
        <v>0</v>
      </c>
    </row>
    <row r="3515" customFormat="false" ht="15" hidden="false" customHeight="false" outlineLevel="0" collapsed="false">
      <c r="A3515" s="0" t="s">
        <v>3613</v>
      </c>
      <c r="B3515" s="0" t="s">
        <v>123</v>
      </c>
      <c r="C3515" s="0" t="s">
        <v>85</v>
      </c>
      <c r="D3515" s="0" t="s">
        <v>86</v>
      </c>
      <c r="E3515" s="14" t="n">
        <v>45629</v>
      </c>
      <c r="F3515" s="14" t="n">
        <v>45635</v>
      </c>
      <c r="G3515" s="0" t="n">
        <v>417</v>
      </c>
      <c r="H3515" s="0" t="n">
        <v>85</v>
      </c>
      <c r="I3515" s="0" t="n">
        <v>195</v>
      </c>
      <c r="J3515" s="0" t="n">
        <v>505</v>
      </c>
      <c r="K3515" s="0" t="n">
        <v>607</v>
      </c>
      <c r="L3515" s="15" t="s">
        <v>80</v>
      </c>
      <c r="M3515" s="0" t="n">
        <v>6</v>
      </c>
      <c r="N3515" s="16" t="n">
        <f aca="false">I3515*K3515</f>
        <v>118365</v>
      </c>
      <c r="O3515" s="16" t="n">
        <f aca="false">I3515*(K3515-J3515)</f>
        <v>19890</v>
      </c>
      <c r="P3515" s="15" t="n">
        <f aca="false">K3515-J3515</f>
        <v>102</v>
      </c>
      <c r="Q3515" s="0" t="str">
        <f aca="false">IF(G3515=0,"Out of stock",IF(G3515&lt;H3515,"Understocked",IF(G3515&gt;Summary!$B$6*H3515,"Overstocked","Healthy")))</f>
        <v>Overstocked</v>
      </c>
      <c r="R3515" s="0" t="str">
        <f aca="false">IF(I3515&gt;=Summary!$B$7,"Fast",IF(I3515&lt;Summary!$B$8,"Slow","Medium"))</f>
        <v>Medium</v>
      </c>
      <c r="S3515" s="15" t="n">
        <f aca="false">IF(M3515&gt;Summary!$B$5,1,0)</f>
        <v>0</v>
      </c>
      <c r="T3515" s="16" t="n">
        <f aca="false">IF(Q3515="Overstocked",(G3515-Summary!$B$6*H3515)*J3515,0)</f>
        <v>38885</v>
      </c>
    </row>
    <row r="3516" customFormat="false" ht="15" hidden="false" customHeight="false" outlineLevel="0" collapsed="false">
      <c r="A3516" s="0" t="s">
        <v>3614</v>
      </c>
      <c r="B3516" s="0" t="s">
        <v>89</v>
      </c>
      <c r="C3516" s="0" t="s">
        <v>85</v>
      </c>
      <c r="D3516" s="0" t="s">
        <v>79</v>
      </c>
      <c r="E3516" s="14" t="n">
        <v>45072</v>
      </c>
      <c r="F3516" s="14" t="n">
        <v>45075</v>
      </c>
      <c r="G3516" s="0" t="n">
        <v>485</v>
      </c>
      <c r="H3516" s="0" t="n">
        <v>144</v>
      </c>
      <c r="I3516" s="0" t="n">
        <v>279</v>
      </c>
      <c r="J3516" s="0" t="n">
        <v>1578</v>
      </c>
      <c r="K3516" s="0" t="n">
        <v>1918</v>
      </c>
      <c r="L3516" s="15" t="s">
        <v>97</v>
      </c>
      <c r="M3516" s="0" t="n">
        <v>3</v>
      </c>
      <c r="N3516" s="16" t="n">
        <f aca="false">I3516*K3516</f>
        <v>535122</v>
      </c>
      <c r="O3516" s="16" t="n">
        <f aca="false">I3516*(K3516-J3516)</f>
        <v>94860</v>
      </c>
      <c r="P3516" s="15" t="n">
        <f aca="false">K3516-J3516</f>
        <v>340</v>
      </c>
      <c r="Q3516" s="0" t="str">
        <f aca="false">IF(G3516=0,"Out of stock",IF(G3516&lt;H3516,"Understocked",IF(G3516&gt;Summary!$B$6*H3516,"Overstocked","Healthy")))</f>
        <v>Healthy</v>
      </c>
      <c r="R3516" s="0" t="str">
        <f aca="false">IF(I3516&gt;=Summary!$B$7,"Fast",IF(I3516&lt;Summary!$B$8,"Slow","Medium"))</f>
        <v>Fast</v>
      </c>
      <c r="S3516" s="15" t="n">
        <f aca="false">IF(M3516&gt;Summary!$B$5,1,0)</f>
        <v>0</v>
      </c>
      <c r="T3516" s="16" t="n">
        <f aca="false">IF(Q3516="Overstocked",(G3516-Summary!$B$6*H3516)*J3516,0)</f>
        <v>0</v>
      </c>
    </row>
    <row r="3517" customFormat="false" ht="15" hidden="false" customHeight="false" outlineLevel="0" collapsed="false">
      <c r="A3517" s="0" t="s">
        <v>3615</v>
      </c>
      <c r="B3517" s="0" t="s">
        <v>107</v>
      </c>
      <c r="C3517" s="0" t="s">
        <v>85</v>
      </c>
      <c r="D3517" s="0" t="s">
        <v>90</v>
      </c>
      <c r="E3517" s="14" t="n">
        <v>45130</v>
      </c>
      <c r="F3517" s="14" t="n">
        <v>45140</v>
      </c>
      <c r="G3517" s="0" t="n">
        <v>226</v>
      </c>
      <c r="H3517" s="0" t="n">
        <v>109</v>
      </c>
      <c r="I3517" s="0" t="n">
        <v>197</v>
      </c>
      <c r="J3517" s="0" t="n">
        <v>632</v>
      </c>
      <c r="K3517" s="0" t="n">
        <v>1052</v>
      </c>
      <c r="L3517" s="15" t="s">
        <v>82</v>
      </c>
      <c r="M3517" s="0" t="n">
        <v>10</v>
      </c>
      <c r="N3517" s="16" t="n">
        <f aca="false">I3517*K3517</f>
        <v>207244</v>
      </c>
      <c r="O3517" s="16" t="n">
        <f aca="false">I3517*(K3517-J3517)</f>
        <v>82740</v>
      </c>
      <c r="P3517" s="15" t="n">
        <f aca="false">K3517-J3517</f>
        <v>420</v>
      </c>
      <c r="Q3517" s="0" t="str">
        <f aca="false">IF(G3517=0,"Out of stock",IF(G3517&lt;H3517,"Understocked",IF(G3517&gt;Summary!$B$6*H3517,"Overstocked","Healthy")))</f>
        <v>Healthy</v>
      </c>
      <c r="R3517" s="0" t="str">
        <f aca="false">IF(I3517&gt;=Summary!$B$7,"Fast",IF(I3517&lt;Summary!$B$8,"Slow","Medium"))</f>
        <v>Medium</v>
      </c>
      <c r="S3517" s="15" t="n">
        <f aca="false">IF(M3517&gt;Summary!$B$5,1,0)</f>
        <v>1</v>
      </c>
      <c r="T3517" s="16" t="n">
        <f aca="false">IF(Q3517="Overstocked",(G3517-Summary!$B$6*H3517)*J3517,0)</f>
        <v>0</v>
      </c>
    </row>
    <row r="3518" customFormat="false" ht="15" hidden="false" customHeight="false" outlineLevel="0" collapsed="false">
      <c r="A3518" s="0" t="s">
        <v>3616</v>
      </c>
      <c r="B3518" s="0" t="s">
        <v>77</v>
      </c>
      <c r="C3518" s="0" t="s">
        <v>96</v>
      </c>
      <c r="D3518" s="0" t="s">
        <v>90</v>
      </c>
      <c r="E3518" s="14" t="n">
        <v>45620</v>
      </c>
      <c r="F3518" s="14" t="n">
        <v>45624</v>
      </c>
      <c r="G3518" s="0" t="n">
        <v>31</v>
      </c>
      <c r="H3518" s="0" t="n">
        <v>64</v>
      </c>
      <c r="I3518" s="0" t="n">
        <v>172</v>
      </c>
      <c r="J3518" s="0" t="n">
        <v>1043</v>
      </c>
      <c r="K3518" s="0" t="n">
        <v>1187</v>
      </c>
      <c r="L3518" s="15" t="s">
        <v>97</v>
      </c>
      <c r="M3518" s="0" t="n">
        <v>4</v>
      </c>
      <c r="N3518" s="16" t="n">
        <f aca="false">I3518*K3518</f>
        <v>204164</v>
      </c>
      <c r="O3518" s="16" t="n">
        <f aca="false">I3518*(K3518-J3518)</f>
        <v>24768</v>
      </c>
      <c r="P3518" s="15" t="n">
        <f aca="false">K3518-J3518</f>
        <v>144</v>
      </c>
      <c r="Q3518" s="0" t="str">
        <f aca="false">IF(G3518=0,"Out of stock",IF(G3518&lt;H3518,"Understocked",IF(G3518&gt;Summary!$B$6*H3518,"Overstocked","Healthy")))</f>
        <v>Understocked</v>
      </c>
      <c r="R3518" s="0" t="str">
        <f aca="false">IF(I3518&gt;=Summary!$B$7,"Fast",IF(I3518&lt;Summary!$B$8,"Slow","Medium"))</f>
        <v>Medium</v>
      </c>
      <c r="S3518" s="15" t="n">
        <f aca="false">IF(M3518&gt;Summary!$B$5,1,0)</f>
        <v>0</v>
      </c>
      <c r="T3518" s="16" t="n">
        <f aca="false">IF(Q3518="Overstocked",(G3518-Summary!$B$6*H3518)*J3518,0)</f>
        <v>0</v>
      </c>
    </row>
    <row r="3519" customFormat="false" ht="15" hidden="false" customHeight="false" outlineLevel="0" collapsed="false">
      <c r="A3519" s="0" t="s">
        <v>3617</v>
      </c>
      <c r="B3519" s="0" t="s">
        <v>101</v>
      </c>
      <c r="C3519" s="0" t="s">
        <v>96</v>
      </c>
      <c r="D3519" s="0" t="s">
        <v>79</v>
      </c>
      <c r="E3519" s="14" t="n">
        <v>45100</v>
      </c>
      <c r="F3519" s="14" t="n">
        <v>45101</v>
      </c>
      <c r="G3519" s="0" t="n">
        <v>12</v>
      </c>
      <c r="H3519" s="0" t="n">
        <v>140</v>
      </c>
      <c r="I3519" s="0" t="n">
        <v>283</v>
      </c>
      <c r="J3519" s="0" t="n">
        <v>735</v>
      </c>
      <c r="K3519" s="0" t="n">
        <v>854</v>
      </c>
      <c r="L3519" s="15" t="s">
        <v>87</v>
      </c>
      <c r="M3519" s="0" t="n">
        <v>1</v>
      </c>
      <c r="N3519" s="16" t="n">
        <f aca="false">I3519*K3519</f>
        <v>241682</v>
      </c>
      <c r="O3519" s="16" t="n">
        <f aca="false">I3519*(K3519-J3519)</f>
        <v>33677</v>
      </c>
      <c r="P3519" s="15" t="n">
        <f aca="false">K3519-J3519</f>
        <v>119</v>
      </c>
      <c r="Q3519" s="0" t="str">
        <f aca="false">IF(G3519=0,"Out of stock",IF(G3519&lt;H3519,"Understocked",IF(G3519&gt;Summary!$B$6*H3519,"Overstocked","Healthy")))</f>
        <v>Understocked</v>
      </c>
      <c r="R3519" s="0" t="str">
        <f aca="false">IF(I3519&gt;=Summary!$B$7,"Fast",IF(I3519&lt;Summary!$B$8,"Slow","Medium"))</f>
        <v>Fast</v>
      </c>
      <c r="S3519" s="15" t="n">
        <f aca="false">IF(M3519&gt;Summary!$B$5,1,0)</f>
        <v>0</v>
      </c>
      <c r="T3519" s="16" t="n">
        <f aca="false">IF(Q3519="Overstocked",(G3519-Summary!$B$6*H3519)*J3519,0)</f>
        <v>0</v>
      </c>
    </row>
    <row r="3520" customFormat="false" ht="15" hidden="false" customHeight="false" outlineLevel="0" collapsed="false">
      <c r="A3520" s="0" t="s">
        <v>3618</v>
      </c>
      <c r="B3520" s="0" t="s">
        <v>107</v>
      </c>
      <c r="C3520" s="0" t="s">
        <v>96</v>
      </c>
      <c r="D3520" s="0" t="s">
        <v>86</v>
      </c>
      <c r="E3520" s="14" t="n">
        <v>45629</v>
      </c>
      <c r="F3520" s="14" t="n">
        <v>45634</v>
      </c>
      <c r="G3520" s="0" t="n">
        <v>257</v>
      </c>
      <c r="H3520" s="0" t="n">
        <v>134</v>
      </c>
      <c r="I3520" s="0" t="n">
        <v>199</v>
      </c>
      <c r="J3520" s="0" t="n">
        <v>1051</v>
      </c>
      <c r="K3520" s="0" t="n">
        <v>1274</v>
      </c>
      <c r="L3520" s="15" t="s">
        <v>82</v>
      </c>
      <c r="M3520" s="0" t="n">
        <v>5</v>
      </c>
      <c r="N3520" s="16" t="n">
        <f aca="false">I3520*K3520</f>
        <v>253526</v>
      </c>
      <c r="O3520" s="16" t="n">
        <f aca="false">I3520*(K3520-J3520)</f>
        <v>44377</v>
      </c>
      <c r="P3520" s="15" t="n">
        <f aca="false">K3520-J3520</f>
        <v>223</v>
      </c>
      <c r="Q3520" s="0" t="str">
        <f aca="false">IF(G3520=0,"Out of stock",IF(G3520&lt;H3520,"Understocked",IF(G3520&gt;Summary!$B$6*H3520,"Overstocked","Healthy")))</f>
        <v>Healthy</v>
      </c>
      <c r="R3520" s="0" t="str">
        <f aca="false">IF(I3520&gt;=Summary!$B$7,"Fast",IF(I3520&lt;Summary!$B$8,"Slow","Medium"))</f>
        <v>Medium</v>
      </c>
      <c r="S3520" s="15" t="n">
        <f aca="false">IF(M3520&gt;Summary!$B$5,1,0)</f>
        <v>0</v>
      </c>
      <c r="T3520" s="16" t="n">
        <f aca="false">IF(Q3520="Overstocked",(G3520-Summary!$B$6*H3520)*J3520,0)</f>
        <v>0</v>
      </c>
    </row>
    <row r="3521" customFormat="false" ht="15" hidden="false" customHeight="false" outlineLevel="0" collapsed="false">
      <c r="A3521" s="0" t="s">
        <v>3619</v>
      </c>
      <c r="B3521" s="0" t="s">
        <v>77</v>
      </c>
      <c r="C3521" s="0" t="s">
        <v>104</v>
      </c>
      <c r="D3521" s="0" t="s">
        <v>90</v>
      </c>
      <c r="E3521" s="14" t="n">
        <v>45374</v>
      </c>
      <c r="F3521" s="14" t="n">
        <v>45378</v>
      </c>
      <c r="G3521" s="0" t="n">
        <v>189</v>
      </c>
      <c r="H3521" s="0" t="n">
        <v>106</v>
      </c>
      <c r="I3521" s="0" t="n">
        <v>180</v>
      </c>
      <c r="J3521" s="0" t="n">
        <v>1517</v>
      </c>
      <c r="K3521" s="0" t="n">
        <v>1681</v>
      </c>
      <c r="L3521" s="15" t="s">
        <v>97</v>
      </c>
      <c r="M3521" s="0" t="n">
        <v>4</v>
      </c>
      <c r="N3521" s="16" t="n">
        <f aca="false">I3521*K3521</f>
        <v>302580</v>
      </c>
      <c r="O3521" s="16" t="n">
        <f aca="false">I3521*(K3521-J3521)</f>
        <v>29520</v>
      </c>
      <c r="P3521" s="15" t="n">
        <f aca="false">K3521-J3521</f>
        <v>164</v>
      </c>
      <c r="Q3521" s="0" t="str">
        <f aca="false">IF(G3521=0,"Out of stock",IF(G3521&lt;H3521,"Understocked",IF(G3521&gt;Summary!$B$6*H3521,"Overstocked","Healthy")))</f>
        <v>Healthy</v>
      </c>
      <c r="R3521" s="0" t="str">
        <f aca="false">IF(I3521&gt;=Summary!$B$7,"Fast",IF(I3521&lt;Summary!$B$8,"Slow","Medium"))</f>
        <v>Medium</v>
      </c>
      <c r="S3521" s="15" t="n">
        <f aca="false">IF(M3521&gt;Summary!$B$5,1,0)</f>
        <v>0</v>
      </c>
      <c r="T3521" s="16" t="n">
        <f aca="false">IF(Q3521="Overstocked",(G3521-Summary!$B$6*H3521)*J3521,0)</f>
        <v>0</v>
      </c>
    </row>
    <row r="3522" customFormat="false" ht="15" hidden="false" customHeight="false" outlineLevel="0" collapsed="false">
      <c r="A3522" s="0" t="s">
        <v>3620</v>
      </c>
      <c r="B3522" s="0" t="s">
        <v>101</v>
      </c>
      <c r="C3522" s="0" t="s">
        <v>78</v>
      </c>
      <c r="D3522" s="0" t="s">
        <v>90</v>
      </c>
      <c r="E3522" s="14" t="n">
        <v>45557</v>
      </c>
      <c r="F3522" s="14" t="n">
        <v>45559</v>
      </c>
      <c r="G3522" s="0" t="n">
        <v>307</v>
      </c>
      <c r="H3522" s="0" t="n">
        <v>113</v>
      </c>
      <c r="I3522" s="0" t="n">
        <v>29</v>
      </c>
      <c r="J3522" s="0" t="n">
        <v>1396</v>
      </c>
      <c r="K3522" s="0" t="n">
        <v>1883</v>
      </c>
      <c r="L3522" s="15" t="s">
        <v>97</v>
      </c>
      <c r="M3522" s="0" t="n">
        <v>2</v>
      </c>
      <c r="N3522" s="16" t="n">
        <f aca="false">I3522*K3522</f>
        <v>54607</v>
      </c>
      <c r="O3522" s="16" t="n">
        <f aca="false">I3522*(K3522-J3522)</f>
        <v>14123</v>
      </c>
      <c r="P3522" s="15" t="n">
        <f aca="false">K3522-J3522</f>
        <v>487</v>
      </c>
      <c r="Q3522" s="0" t="str">
        <f aca="false">IF(G3522=0,"Out of stock",IF(G3522&lt;H3522,"Understocked",IF(G3522&gt;Summary!$B$6*H3522,"Overstocked","Healthy")))</f>
        <v>Healthy</v>
      </c>
      <c r="R3522" s="0" t="str">
        <f aca="false">IF(I3522&gt;=Summary!$B$7,"Fast",IF(I3522&lt;Summary!$B$8,"Slow","Medium"))</f>
        <v>Slow</v>
      </c>
      <c r="S3522" s="15" t="n">
        <f aca="false">IF(M3522&gt;Summary!$B$5,1,0)</f>
        <v>0</v>
      </c>
      <c r="T3522" s="16" t="n">
        <f aca="false">IF(Q3522="Overstocked",(G3522-Summary!$B$6*H3522)*J3522,0)</f>
        <v>0</v>
      </c>
    </row>
    <row r="3523" customFormat="false" ht="15" hidden="false" customHeight="false" outlineLevel="0" collapsed="false">
      <c r="A3523" s="0" t="s">
        <v>3621</v>
      </c>
      <c r="B3523" s="0" t="s">
        <v>95</v>
      </c>
      <c r="C3523" s="0" t="s">
        <v>96</v>
      </c>
      <c r="D3523" s="0" t="s">
        <v>102</v>
      </c>
      <c r="E3523" s="14" t="n">
        <v>45293</v>
      </c>
      <c r="F3523" s="14" t="n">
        <v>45294</v>
      </c>
      <c r="G3523" s="0" t="n">
        <v>398</v>
      </c>
      <c r="H3523" s="0" t="n">
        <v>92</v>
      </c>
      <c r="I3523" s="0" t="n">
        <v>45</v>
      </c>
      <c r="J3523" s="0" t="n">
        <v>950</v>
      </c>
      <c r="K3523" s="0" t="n">
        <v>1409</v>
      </c>
      <c r="L3523" s="15" t="s">
        <v>80</v>
      </c>
      <c r="M3523" s="0" t="n">
        <v>1</v>
      </c>
      <c r="N3523" s="16" t="n">
        <f aca="false">I3523*K3523</f>
        <v>63405</v>
      </c>
      <c r="O3523" s="16" t="n">
        <f aca="false">I3523*(K3523-J3523)</f>
        <v>20655</v>
      </c>
      <c r="P3523" s="15" t="n">
        <f aca="false">K3523-J3523</f>
        <v>459</v>
      </c>
      <c r="Q3523" s="0" t="str">
        <f aca="false">IF(G3523=0,"Out of stock",IF(G3523&lt;H3523,"Understocked",IF(G3523&gt;Summary!$B$6*H3523,"Overstocked","Healthy")))</f>
        <v>Overstocked</v>
      </c>
      <c r="R3523" s="0" t="str">
        <f aca="false">IF(I3523&gt;=Summary!$B$7,"Fast",IF(I3523&lt;Summary!$B$8,"Slow","Medium"))</f>
        <v>Slow</v>
      </c>
      <c r="S3523" s="15" t="n">
        <f aca="false">IF(M3523&gt;Summary!$B$5,1,0)</f>
        <v>0</v>
      </c>
      <c r="T3523" s="16" t="n">
        <f aca="false">IF(Q3523="Overstocked",(G3523-Summary!$B$6*H3523)*J3523,0)</f>
        <v>28500</v>
      </c>
    </row>
    <row r="3524" customFormat="false" ht="15" hidden="false" customHeight="false" outlineLevel="0" collapsed="false">
      <c r="A3524" s="0" t="s">
        <v>3622</v>
      </c>
      <c r="B3524" s="0" t="s">
        <v>111</v>
      </c>
      <c r="C3524" s="0" t="s">
        <v>96</v>
      </c>
      <c r="D3524" s="0" t="s">
        <v>92</v>
      </c>
      <c r="E3524" s="14" t="n">
        <v>45494</v>
      </c>
      <c r="F3524" s="14" t="n">
        <v>45497</v>
      </c>
      <c r="G3524" s="0" t="n">
        <v>487</v>
      </c>
      <c r="H3524" s="0" t="n">
        <v>83</v>
      </c>
      <c r="I3524" s="0" t="n">
        <v>40</v>
      </c>
      <c r="J3524" s="0" t="n">
        <v>935</v>
      </c>
      <c r="K3524" s="0" t="n">
        <v>1039</v>
      </c>
      <c r="L3524" s="15" t="s">
        <v>80</v>
      </c>
      <c r="M3524" s="0" t="n">
        <v>3</v>
      </c>
      <c r="N3524" s="16" t="n">
        <f aca="false">I3524*K3524</f>
        <v>41560</v>
      </c>
      <c r="O3524" s="16" t="n">
        <f aca="false">I3524*(K3524-J3524)</f>
        <v>4160</v>
      </c>
      <c r="P3524" s="15" t="n">
        <f aca="false">K3524-J3524</f>
        <v>104</v>
      </c>
      <c r="Q3524" s="0" t="str">
        <f aca="false">IF(G3524=0,"Out of stock",IF(G3524&lt;H3524,"Understocked",IF(G3524&gt;Summary!$B$6*H3524,"Overstocked","Healthy")))</f>
        <v>Overstocked</v>
      </c>
      <c r="R3524" s="0" t="str">
        <f aca="false">IF(I3524&gt;=Summary!$B$7,"Fast",IF(I3524&lt;Summary!$B$8,"Slow","Medium"))</f>
        <v>Slow</v>
      </c>
      <c r="S3524" s="15" t="n">
        <f aca="false">IF(M3524&gt;Summary!$B$5,1,0)</f>
        <v>0</v>
      </c>
      <c r="T3524" s="16" t="n">
        <f aca="false">IF(Q3524="Overstocked",(G3524-Summary!$B$6*H3524)*J3524,0)</f>
        <v>144925</v>
      </c>
    </row>
    <row r="3525" customFormat="false" ht="15" hidden="false" customHeight="false" outlineLevel="0" collapsed="false">
      <c r="A3525" s="0" t="s">
        <v>3623</v>
      </c>
      <c r="B3525" s="0" t="s">
        <v>101</v>
      </c>
      <c r="C3525" s="0" t="s">
        <v>96</v>
      </c>
      <c r="D3525" s="0" t="s">
        <v>102</v>
      </c>
      <c r="E3525" s="14" t="n">
        <v>45590</v>
      </c>
      <c r="F3525" s="14" t="n">
        <v>45599</v>
      </c>
      <c r="G3525" s="0" t="n">
        <v>411</v>
      </c>
      <c r="H3525" s="0" t="n">
        <v>68</v>
      </c>
      <c r="I3525" s="0" t="n">
        <v>233</v>
      </c>
      <c r="J3525" s="0" t="n">
        <v>623</v>
      </c>
      <c r="K3525" s="0" t="n">
        <v>1014</v>
      </c>
      <c r="L3525" s="15" t="s">
        <v>87</v>
      </c>
      <c r="M3525" s="0" t="n">
        <v>9</v>
      </c>
      <c r="N3525" s="16" t="n">
        <f aca="false">I3525*K3525</f>
        <v>236262</v>
      </c>
      <c r="O3525" s="16" t="n">
        <f aca="false">I3525*(K3525-J3525)</f>
        <v>91103</v>
      </c>
      <c r="P3525" s="15" t="n">
        <f aca="false">K3525-J3525</f>
        <v>391</v>
      </c>
      <c r="Q3525" s="0" t="str">
        <f aca="false">IF(G3525=0,"Out of stock",IF(G3525&lt;H3525,"Understocked",IF(G3525&gt;Summary!$B$6*H3525,"Overstocked","Healthy")))</f>
        <v>Overstocked</v>
      </c>
      <c r="R3525" s="0" t="str">
        <f aca="false">IF(I3525&gt;=Summary!$B$7,"Fast",IF(I3525&lt;Summary!$B$8,"Slow","Medium"))</f>
        <v>Fast</v>
      </c>
      <c r="S3525" s="15" t="n">
        <f aca="false">IF(M3525&gt;Summary!$B$5,1,0)</f>
        <v>1</v>
      </c>
      <c r="T3525" s="16" t="n">
        <f aca="false">IF(Q3525="Overstocked",(G3525-Summary!$B$6*H3525)*J3525,0)</f>
        <v>86597</v>
      </c>
    </row>
    <row r="3526" customFormat="false" ht="15" hidden="false" customHeight="false" outlineLevel="0" collapsed="false">
      <c r="A3526" s="0" t="s">
        <v>3624</v>
      </c>
      <c r="B3526" s="0" t="s">
        <v>111</v>
      </c>
      <c r="C3526" s="0" t="s">
        <v>78</v>
      </c>
      <c r="D3526" s="0" t="s">
        <v>92</v>
      </c>
      <c r="E3526" s="14" t="n">
        <v>45646</v>
      </c>
      <c r="F3526" s="14" t="n">
        <v>45651</v>
      </c>
      <c r="G3526" s="0" t="n">
        <v>85</v>
      </c>
      <c r="H3526" s="0" t="n">
        <v>113</v>
      </c>
      <c r="I3526" s="0" t="n">
        <v>36</v>
      </c>
      <c r="J3526" s="0" t="n">
        <v>838</v>
      </c>
      <c r="K3526" s="0" t="n">
        <v>1008</v>
      </c>
      <c r="L3526" s="15" t="s">
        <v>93</v>
      </c>
      <c r="M3526" s="0" t="n">
        <v>5</v>
      </c>
      <c r="N3526" s="16" t="n">
        <f aca="false">I3526*K3526</f>
        <v>36288</v>
      </c>
      <c r="O3526" s="16" t="n">
        <f aca="false">I3526*(K3526-J3526)</f>
        <v>6120</v>
      </c>
      <c r="P3526" s="15" t="n">
        <f aca="false">K3526-J3526</f>
        <v>170</v>
      </c>
      <c r="Q3526" s="0" t="str">
        <f aca="false">IF(G3526=0,"Out of stock",IF(G3526&lt;H3526,"Understocked",IF(G3526&gt;Summary!$B$6*H3526,"Overstocked","Healthy")))</f>
        <v>Understocked</v>
      </c>
      <c r="R3526" s="0" t="str">
        <f aca="false">IF(I3526&gt;=Summary!$B$7,"Fast",IF(I3526&lt;Summary!$B$8,"Slow","Medium"))</f>
        <v>Slow</v>
      </c>
      <c r="S3526" s="15" t="n">
        <f aca="false">IF(M3526&gt;Summary!$B$5,1,0)</f>
        <v>0</v>
      </c>
      <c r="T3526" s="16" t="n">
        <f aca="false">IF(Q3526="Overstocked",(G3526-Summary!$B$6*H3526)*J3526,0)</f>
        <v>0</v>
      </c>
    </row>
    <row r="3527" customFormat="false" ht="15" hidden="false" customHeight="false" outlineLevel="0" collapsed="false">
      <c r="A3527" s="0" t="s">
        <v>3625</v>
      </c>
      <c r="B3527" s="0" t="s">
        <v>107</v>
      </c>
      <c r="C3527" s="0" t="s">
        <v>96</v>
      </c>
      <c r="D3527" s="0" t="s">
        <v>102</v>
      </c>
      <c r="E3527" s="14" t="n">
        <v>45606</v>
      </c>
      <c r="F3527" s="14" t="n">
        <v>45612</v>
      </c>
      <c r="G3527" s="0" t="n">
        <v>372</v>
      </c>
      <c r="H3527" s="0" t="n">
        <v>90</v>
      </c>
      <c r="I3527" s="0" t="n">
        <v>77</v>
      </c>
      <c r="J3527" s="0" t="n">
        <v>251</v>
      </c>
      <c r="K3527" s="0" t="n">
        <v>446</v>
      </c>
      <c r="L3527" s="15" t="s">
        <v>97</v>
      </c>
      <c r="M3527" s="0" t="n">
        <v>6</v>
      </c>
      <c r="N3527" s="16" t="n">
        <f aca="false">I3527*K3527</f>
        <v>34342</v>
      </c>
      <c r="O3527" s="16" t="n">
        <f aca="false">I3527*(K3527-J3527)</f>
        <v>15015</v>
      </c>
      <c r="P3527" s="15" t="n">
        <f aca="false">K3527-J3527</f>
        <v>195</v>
      </c>
      <c r="Q3527" s="0" t="str">
        <f aca="false">IF(G3527=0,"Out of stock",IF(G3527&lt;H3527,"Understocked",IF(G3527&gt;Summary!$B$6*H3527,"Overstocked","Healthy")))</f>
        <v>Overstocked</v>
      </c>
      <c r="R3527" s="0" t="str">
        <f aca="false">IF(I3527&gt;=Summary!$B$7,"Fast",IF(I3527&lt;Summary!$B$8,"Slow","Medium"))</f>
        <v>Slow</v>
      </c>
      <c r="S3527" s="15" t="n">
        <f aca="false">IF(M3527&gt;Summary!$B$5,1,0)</f>
        <v>0</v>
      </c>
      <c r="T3527" s="16" t="n">
        <f aca="false">IF(Q3527="Overstocked",(G3527-Summary!$B$6*H3527)*J3527,0)</f>
        <v>3012</v>
      </c>
    </row>
    <row r="3528" customFormat="false" ht="15" hidden="false" customHeight="false" outlineLevel="0" collapsed="false">
      <c r="A3528" s="0" t="s">
        <v>3626</v>
      </c>
      <c r="B3528" s="0" t="s">
        <v>111</v>
      </c>
      <c r="C3528" s="0" t="s">
        <v>78</v>
      </c>
      <c r="D3528" s="0" t="s">
        <v>79</v>
      </c>
      <c r="E3528" s="14" t="n">
        <v>45288</v>
      </c>
      <c r="F3528" s="14" t="n">
        <v>45296</v>
      </c>
      <c r="G3528" s="0" t="n">
        <v>302</v>
      </c>
      <c r="H3528" s="0" t="n">
        <v>76</v>
      </c>
      <c r="I3528" s="0" t="n">
        <v>97</v>
      </c>
      <c r="J3528" s="0" t="n">
        <v>1683</v>
      </c>
      <c r="K3528" s="0" t="n">
        <v>2170</v>
      </c>
      <c r="L3528" s="15" t="s">
        <v>87</v>
      </c>
      <c r="M3528" s="0" t="n">
        <v>8</v>
      </c>
      <c r="N3528" s="16" t="n">
        <f aca="false">I3528*K3528</f>
        <v>210490</v>
      </c>
      <c r="O3528" s="16" t="n">
        <f aca="false">I3528*(K3528-J3528)</f>
        <v>47239</v>
      </c>
      <c r="P3528" s="15" t="n">
        <f aca="false">K3528-J3528</f>
        <v>487</v>
      </c>
      <c r="Q3528" s="0" t="str">
        <f aca="false">IF(G3528=0,"Out of stock",IF(G3528&lt;H3528,"Understocked",IF(G3528&gt;Summary!$B$6*H3528,"Overstocked","Healthy")))</f>
        <v>Healthy</v>
      </c>
      <c r="R3528" s="0" t="str">
        <f aca="false">IF(I3528&gt;=Summary!$B$7,"Fast",IF(I3528&lt;Summary!$B$8,"Slow","Medium"))</f>
        <v>Slow</v>
      </c>
      <c r="S3528" s="15" t="n">
        <f aca="false">IF(M3528&gt;Summary!$B$5,1,0)</f>
        <v>1</v>
      </c>
      <c r="T3528" s="16" t="n">
        <f aca="false">IF(Q3528="Overstocked",(G3528-Summary!$B$6*H3528)*J3528,0)</f>
        <v>0</v>
      </c>
    </row>
    <row r="3529" customFormat="false" ht="15" hidden="false" customHeight="false" outlineLevel="0" collapsed="false">
      <c r="A3529" s="0" t="s">
        <v>3627</v>
      </c>
      <c r="B3529" s="0" t="s">
        <v>77</v>
      </c>
      <c r="C3529" s="0" t="s">
        <v>78</v>
      </c>
      <c r="D3529" s="0" t="s">
        <v>92</v>
      </c>
      <c r="E3529" s="14" t="n">
        <v>45254</v>
      </c>
      <c r="F3529" s="14" t="n">
        <v>45258</v>
      </c>
      <c r="G3529" s="0" t="n">
        <v>173</v>
      </c>
      <c r="H3529" s="0" t="n">
        <v>124</v>
      </c>
      <c r="I3529" s="0" t="n">
        <v>227</v>
      </c>
      <c r="J3529" s="0" t="n">
        <v>1757</v>
      </c>
      <c r="K3529" s="0" t="n">
        <v>1828</v>
      </c>
      <c r="L3529" s="15" t="s">
        <v>87</v>
      </c>
      <c r="M3529" s="0" t="n">
        <v>4</v>
      </c>
      <c r="N3529" s="16" t="n">
        <f aca="false">I3529*K3529</f>
        <v>414956</v>
      </c>
      <c r="O3529" s="16" t="n">
        <f aca="false">I3529*(K3529-J3529)</f>
        <v>16117</v>
      </c>
      <c r="P3529" s="15" t="n">
        <f aca="false">K3529-J3529</f>
        <v>71</v>
      </c>
      <c r="Q3529" s="0" t="str">
        <f aca="false">IF(G3529=0,"Out of stock",IF(G3529&lt;H3529,"Understocked",IF(G3529&gt;Summary!$B$6*H3529,"Overstocked","Healthy")))</f>
        <v>Healthy</v>
      </c>
      <c r="R3529" s="0" t="str">
        <f aca="false">IF(I3529&gt;=Summary!$B$7,"Fast",IF(I3529&lt;Summary!$B$8,"Slow","Medium"))</f>
        <v>Fast</v>
      </c>
      <c r="S3529" s="15" t="n">
        <f aca="false">IF(M3529&gt;Summary!$B$5,1,0)</f>
        <v>0</v>
      </c>
      <c r="T3529" s="16" t="n">
        <f aca="false">IF(Q3529="Overstocked",(G3529-Summary!$B$6*H3529)*J3529,0)</f>
        <v>0</v>
      </c>
    </row>
    <row r="3530" customFormat="false" ht="15" hidden="false" customHeight="false" outlineLevel="0" collapsed="false">
      <c r="A3530" s="0" t="s">
        <v>3628</v>
      </c>
      <c r="B3530" s="0" t="s">
        <v>89</v>
      </c>
      <c r="C3530" s="0" t="s">
        <v>85</v>
      </c>
      <c r="D3530" s="0" t="s">
        <v>102</v>
      </c>
      <c r="E3530" s="14" t="n">
        <v>45321</v>
      </c>
      <c r="F3530" s="14" t="n">
        <v>45324</v>
      </c>
      <c r="G3530" s="0" t="n">
        <v>171</v>
      </c>
      <c r="H3530" s="0" t="n">
        <v>77</v>
      </c>
      <c r="I3530" s="0" t="n">
        <v>241</v>
      </c>
      <c r="J3530" s="0" t="n">
        <v>689</v>
      </c>
      <c r="K3530" s="0" t="n">
        <v>1143</v>
      </c>
      <c r="L3530" s="15" t="s">
        <v>87</v>
      </c>
      <c r="M3530" s="0" t="n">
        <v>3</v>
      </c>
      <c r="N3530" s="16" t="n">
        <f aca="false">I3530*K3530</f>
        <v>275463</v>
      </c>
      <c r="O3530" s="16" t="n">
        <f aca="false">I3530*(K3530-J3530)</f>
        <v>109414</v>
      </c>
      <c r="P3530" s="15" t="n">
        <f aca="false">K3530-J3530</f>
        <v>454</v>
      </c>
      <c r="Q3530" s="0" t="str">
        <f aca="false">IF(G3530=0,"Out of stock",IF(G3530&lt;H3530,"Understocked",IF(G3530&gt;Summary!$B$6*H3530,"Overstocked","Healthy")))</f>
        <v>Healthy</v>
      </c>
      <c r="R3530" s="0" t="str">
        <f aca="false">IF(I3530&gt;=Summary!$B$7,"Fast",IF(I3530&lt;Summary!$B$8,"Slow","Medium"))</f>
        <v>Fast</v>
      </c>
      <c r="S3530" s="15" t="n">
        <f aca="false">IF(M3530&gt;Summary!$B$5,1,0)</f>
        <v>0</v>
      </c>
      <c r="T3530" s="16" t="n">
        <f aca="false">IF(Q3530="Overstocked",(G3530-Summary!$B$6*H3530)*J3530,0)</f>
        <v>0</v>
      </c>
    </row>
    <row r="3531" customFormat="false" ht="15" hidden="false" customHeight="false" outlineLevel="0" collapsed="false">
      <c r="A3531" s="0" t="s">
        <v>3629</v>
      </c>
      <c r="B3531" s="0" t="s">
        <v>77</v>
      </c>
      <c r="C3531" s="0" t="s">
        <v>78</v>
      </c>
      <c r="D3531" s="0" t="s">
        <v>79</v>
      </c>
      <c r="E3531" s="14" t="n">
        <v>45137</v>
      </c>
      <c r="F3531" s="14" t="n">
        <v>45140</v>
      </c>
      <c r="G3531" s="0" t="n">
        <v>262</v>
      </c>
      <c r="H3531" s="0" t="n">
        <v>122</v>
      </c>
      <c r="I3531" s="0" t="n">
        <v>148</v>
      </c>
      <c r="J3531" s="0" t="n">
        <v>971</v>
      </c>
      <c r="K3531" s="0" t="n">
        <v>1262</v>
      </c>
      <c r="L3531" s="15" t="s">
        <v>82</v>
      </c>
      <c r="M3531" s="0" t="n">
        <v>3</v>
      </c>
      <c r="N3531" s="16" t="n">
        <f aca="false">I3531*K3531</f>
        <v>186776</v>
      </c>
      <c r="O3531" s="16" t="n">
        <f aca="false">I3531*(K3531-J3531)</f>
        <v>43068</v>
      </c>
      <c r="P3531" s="15" t="n">
        <f aca="false">K3531-J3531</f>
        <v>291</v>
      </c>
      <c r="Q3531" s="0" t="str">
        <f aca="false">IF(G3531=0,"Out of stock",IF(G3531&lt;H3531,"Understocked",IF(G3531&gt;Summary!$B$6*H3531,"Overstocked","Healthy")))</f>
        <v>Healthy</v>
      </c>
      <c r="R3531" s="0" t="str">
        <f aca="false">IF(I3531&gt;=Summary!$B$7,"Fast",IF(I3531&lt;Summary!$B$8,"Slow","Medium"))</f>
        <v>Medium</v>
      </c>
      <c r="S3531" s="15" t="n">
        <f aca="false">IF(M3531&gt;Summary!$B$5,1,0)</f>
        <v>0</v>
      </c>
      <c r="T3531" s="16" t="n">
        <f aca="false">IF(Q3531="Overstocked",(G3531-Summary!$B$6*H3531)*J3531,0)</f>
        <v>0</v>
      </c>
    </row>
    <row r="3532" customFormat="false" ht="15" hidden="false" customHeight="false" outlineLevel="0" collapsed="false">
      <c r="A3532" s="0" t="s">
        <v>3630</v>
      </c>
      <c r="B3532" s="0" t="s">
        <v>113</v>
      </c>
      <c r="C3532" s="0" t="s">
        <v>104</v>
      </c>
      <c r="D3532" s="0" t="s">
        <v>92</v>
      </c>
      <c r="E3532" s="14" t="n">
        <v>44931</v>
      </c>
      <c r="F3532" s="14" t="n">
        <v>44936</v>
      </c>
      <c r="G3532" s="0" t="n">
        <v>143</v>
      </c>
      <c r="H3532" s="0" t="n">
        <v>86</v>
      </c>
      <c r="I3532" s="0" t="n">
        <v>60</v>
      </c>
      <c r="J3532" s="0" t="n">
        <v>578</v>
      </c>
      <c r="K3532" s="0" t="n">
        <v>728</v>
      </c>
      <c r="L3532" s="15" t="s">
        <v>82</v>
      </c>
      <c r="M3532" s="0" t="n">
        <v>5</v>
      </c>
      <c r="N3532" s="16" t="n">
        <f aca="false">I3532*K3532</f>
        <v>43680</v>
      </c>
      <c r="O3532" s="16" t="n">
        <f aca="false">I3532*(K3532-J3532)</f>
        <v>9000</v>
      </c>
      <c r="P3532" s="15" t="n">
        <f aca="false">K3532-J3532</f>
        <v>150</v>
      </c>
      <c r="Q3532" s="0" t="str">
        <f aca="false">IF(G3532=0,"Out of stock",IF(G3532&lt;H3532,"Understocked",IF(G3532&gt;Summary!$B$6*H3532,"Overstocked","Healthy")))</f>
        <v>Healthy</v>
      </c>
      <c r="R3532" s="0" t="str">
        <f aca="false">IF(I3532&gt;=Summary!$B$7,"Fast",IF(I3532&lt;Summary!$B$8,"Slow","Medium"))</f>
        <v>Slow</v>
      </c>
      <c r="S3532" s="15" t="n">
        <f aca="false">IF(M3532&gt;Summary!$B$5,1,0)</f>
        <v>0</v>
      </c>
      <c r="T3532" s="16" t="n">
        <f aca="false">IF(Q3532="Overstocked",(G3532-Summary!$B$6*H3532)*J3532,0)</f>
        <v>0</v>
      </c>
    </row>
    <row r="3533" customFormat="false" ht="15" hidden="false" customHeight="false" outlineLevel="0" collapsed="false">
      <c r="A3533" s="0" t="s">
        <v>3631</v>
      </c>
      <c r="B3533" s="0" t="s">
        <v>115</v>
      </c>
      <c r="C3533" s="0" t="s">
        <v>96</v>
      </c>
      <c r="D3533" s="0" t="s">
        <v>102</v>
      </c>
      <c r="E3533" s="14" t="n">
        <v>45443</v>
      </c>
      <c r="F3533" s="14" t="n">
        <v>45444</v>
      </c>
      <c r="G3533" s="0" t="n">
        <v>378</v>
      </c>
      <c r="H3533" s="0" t="n">
        <v>105</v>
      </c>
      <c r="I3533" s="0" t="n">
        <v>68</v>
      </c>
      <c r="J3533" s="0" t="n">
        <v>1404</v>
      </c>
      <c r="K3533" s="0" t="n">
        <v>1873</v>
      </c>
      <c r="L3533" s="15" t="s">
        <v>82</v>
      </c>
      <c r="M3533" s="0" t="n">
        <v>1</v>
      </c>
      <c r="N3533" s="16" t="n">
        <f aca="false">I3533*K3533</f>
        <v>127364</v>
      </c>
      <c r="O3533" s="16" t="n">
        <f aca="false">I3533*(K3533-J3533)</f>
        <v>31892</v>
      </c>
      <c r="P3533" s="15" t="n">
        <f aca="false">K3533-J3533</f>
        <v>469</v>
      </c>
      <c r="Q3533" s="0" t="str">
        <f aca="false">IF(G3533=0,"Out of stock",IF(G3533&lt;H3533,"Understocked",IF(G3533&gt;Summary!$B$6*H3533,"Overstocked","Healthy")))</f>
        <v>Healthy</v>
      </c>
      <c r="R3533" s="0" t="str">
        <f aca="false">IF(I3533&gt;=Summary!$B$7,"Fast",IF(I3533&lt;Summary!$B$8,"Slow","Medium"))</f>
        <v>Slow</v>
      </c>
      <c r="S3533" s="15" t="n">
        <f aca="false">IF(M3533&gt;Summary!$B$5,1,0)</f>
        <v>0</v>
      </c>
      <c r="T3533" s="16" t="n">
        <f aca="false">IF(Q3533="Overstocked",(G3533-Summary!$B$6*H3533)*J3533,0)</f>
        <v>0</v>
      </c>
    </row>
    <row r="3534" customFormat="false" ht="15" hidden="false" customHeight="false" outlineLevel="0" collapsed="false">
      <c r="A3534" s="0" t="s">
        <v>3632</v>
      </c>
      <c r="B3534" s="0" t="s">
        <v>101</v>
      </c>
      <c r="C3534" s="0" t="s">
        <v>78</v>
      </c>
      <c r="D3534" s="0" t="s">
        <v>90</v>
      </c>
      <c r="E3534" s="14" t="n">
        <v>45543</v>
      </c>
      <c r="F3534" s="14" t="n">
        <v>45547</v>
      </c>
      <c r="G3534" s="0" t="n">
        <v>127</v>
      </c>
      <c r="H3534" s="0" t="n">
        <v>78</v>
      </c>
      <c r="I3534" s="0" t="n">
        <v>128</v>
      </c>
      <c r="J3534" s="0" t="n">
        <v>257</v>
      </c>
      <c r="K3534" s="0" t="n">
        <v>533</v>
      </c>
      <c r="L3534" s="15" t="s">
        <v>80</v>
      </c>
      <c r="M3534" s="0" t="n">
        <v>4</v>
      </c>
      <c r="N3534" s="16" t="n">
        <f aca="false">I3534*K3534</f>
        <v>68224</v>
      </c>
      <c r="O3534" s="16" t="n">
        <f aca="false">I3534*(K3534-J3534)</f>
        <v>35328</v>
      </c>
      <c r="P3534" s="15" t="n">
        <f aca="false">K3534-J3534</f>
        <v>276</v>
      </c>
      <c r="Q3534" s="0" t="str">
        <f aca="false">IF(G3534=0,"Out of stock",IF(G3534&lt;H3534,"Understocked",IF(G3534&gt;Summary!$B$6*H3534,"Overstocked","Healthy")))</f>
        <v>Healthy</v>
      </c>
      <c r="R3534" s="0" t="str">
        <f aca="false">IF(I3534&gt;=Summary!$B$7,"Fast",IF(I3534&lt;Summary!$B$8,"Slow","Medium"))</f>
        <v>Medium</v>
      </c>
      <c r="S3534" s="15" t="n">
        <f aca="false">IF(M3534&gt;Summary!$B$5,1,0)</f>
        <v>0</v>
      </c>
      <c r="T3534" s="16" t="n">
        <f aca="false">IF(Q3534="Overstocked",(G3534-Summary!$B$6*H3534)*J3534,0)</f>
        <v>0</v>
      </c>
    </row>
    <row r="3535" customFormat="false" ht="15" hidden="false" customHeight="false" outlineLevel="0" collapsed="false">
      <c r="A3535" s="0" t="s">
        <v>3633</v>
      </c>
      <c r="B3535" s="0" t="s">
        <v>95</v>
      </c>
      <c r="C3535" s="0" t="s">
        <v>104</v>
      </c>
      <c r="D3535" s="0" t="s">
        <v>92</v>
      </c>
      <c r="E3535" s="14" t="n">
        <v>45463</v>
      </c>
      <c r="F3535" s="14" t="n">
        <v>45467</v>
      </c>
      <c r="G3535" s="0" t="n">
        <v>101</v>
      </c>
      <c r="H3535" s="0" t="n">
        <v>127</v>
      </c>
      <c r="I3535" s="0" t="n">
        <v>242</v>
      </c>
      <c r="J3535" s="0" t="n">
        <v>1117</v>
      </c>
      <c r="K3535" s="0" t="n">
        <v>1397</v>
      </c>
      <c r="L3535" s="15" t="s">
        <v>87</v>
      </c>
      <c r="M3535" s="0" t="n">
        <v>4</v>
      </c>
      <c r="N3535" s="16" t="n">
        <f aca="false">I3535*K3535</f>
        <v>338074</v>
      </c>
      <c r="O3535" s="16" t="n">
        <f aca="false">I3535*(K3535-J3535)</f>
        <v>67760</v>
      </c>
      <c r="P3535" s="15" t="n">
        <f aca="false">K3535-J3535</f>
        <v>280</v>
      </c>
      <c r="Q3535" s="0" t="str">
        <f aca="false">IF(G3535=0,"Out of stock",IF(G3535&lt;H3535,"Understocked",IF(G3535&gt;Summary!$B$6*H3535,"Overstocked","Healthy")))</f>
        <v>Understocked</v>
      </c>
      <c r="R3535" s="0" t="str">
        <f aca="false">IF(I3535&gt;=Summary!$B$7,"Fast",IF(I3535&lt;Summary!$B$8,"Slow","Medium"))</f>
        <v>Fast</v>
      </c>
      <c r="S3535" s="15" t="n">
        <f aca="false">IF(M3535&gt;Summary!$B$5,1,0)</f>
        <v>0</v>
      </c>
      <c r="T3535" s="16" t="n">
        <f aca="false">IF(Q3535="Overstocked",(G3535-Summary!$B$6*H3535)*J3535,0)</f>
        <v>0</v>
      </c>
    </row>
    <row r="3536" customFormat="false" ht="15" hidden="false" customHeight="false" outlineLevel="0" collapsed="false">
      <c r="A3536" s="0" t="s">
        <v>3634</v>
      </c>
      <c r="B3536" s="0" t="s">
        <v>77</v>
      </c>
      <c r="C3536" s="0" t="s">
        <v>78</v>
      </c>
      <c r="D3536" s="0" t="s">
        <v>90</v>
      </c>
      <c r="E3536" s="14" t="n">
        <v>45053</v>
      </c>
      <c r="F3536" s="14" t="n">
        <v>45055</v>
      </c>
      <c r="G3536" s="0" t="n">
        <v>72</v>
      </c>
      <c r="H3536" s="0" t="n">
        <v>66</v>
      </c>
      <c r="I3536" s="0" t="n">
        <v>281</v>
      </c>
      <c r="J3536" s="0" t="n">
        <v>1834</v>
      </c>
      <c r="K3536" s="0" t="n">
        <v>2329</v>
      </c>
      <c r="L3536" s="15" t="s">
        <v>93</v>
      </c>
      <c r="M3536" s="0" t="n">
        <v>2</v>
      </c>
      <c r="N3536" s="16" t="n">
        <f aca="false">I3536*K3536</f>
        <v>654449</v>
      </c>
      <c r="O3536" s="16" t="n">
        <f aca="false">I3536*(K3536-J3536)</f>
        <v>139095</v>
      </c>
      <c r="P3536" s="15" t="n">
        <f aca="false">K3536-J3536</f>
        <v>495</v>
      </c>
      <c r="Q3536" s="0" t="str">
        <f aca="false">IF(G3536=0,"Out of stock",IF(G3536&lt;H3536,"Understocked",IF(G3536&gt;Summary!$B$6*H3536,"Overstocked","Healthy")))</f>
        <v>Healthy</v>
      </c>
      <c r="R3536" s="0" t="str">
        <f aca="false">IF(I3536&gt;=Summary!$B$7,"Fast",IF(I3536&lt;Summary!$B$8,"Slow","Medium"))</f>
        <v>Fast</v>
      </c>
      <c r="S3536" s="15" t="n">
        <f aca="false">IF(M3536&gt;Summary!$B$5,1,0)</f>
        <v>0</v>
      </c>
      <c r="T3536" s="16" t="n">
        <f aca="false">IF(Q3536="Overstocked",(G3536-Summary!$B$6*H3536)*J3536,0)</f>
        <v>0</v>
      </c>
    </row>
    <row r="3537" customFormat="false" ht="15" hidden="false" customHeight="false" outlineLevel="0" collapsed="false">
      <c r="A3537" s="0" t="s">
        <v>3635</v>
      </c>
      <c r="B3537" s="0" t="s">
        <v>115</v>
      </c>
      <c r="C3537" s="0" t="s">
        <v>96</v>
      </c>
      <c r="D3537" s="0" t="s">
        <v>86</v>
      </c>
      <c r="E3537" s="14" t="n">
        <v>45249</v>
      </c>
      <c r="F3537" s="14" t="n">
        <v>45250</v>
      </c>
      <c r="G3537" s="0" t="n">
        <v>74</v>
      </c>
      <c r="H3537" s="0" t="n">
        <v>129</v>
      </c>
      <c r="I3537" s="0" t="n">
        <v>132</v>
      </c>
      <c r="J3537" s="0" t="n">
        <v>1510</v>
      </c>
      <c r="K3537" s="0" t="n">
        <v>1592</v>
      </c>
      <c r="L3537" s="15" t="s">
        <v>97</v>
      </c>
      <c r="M3537" s="0" t="n">
        <v>1</v>
      </c>
      <c r="N3537" s="16" t="n">
        <f aca="false">I3537*K3537</f>
        <v>210144</v>
      </c>
      <c r="O3537" s="16" t="n">
        <f aca="false">I3537*(K3537-J3537)</f>
        <v>10824</v>
      </c>
      <c r="P3537" s="15" t="n">
        <f aca="false">K3537-J3537</f>
        <v>82</v>
      </c>
      <c r="Q3537" s="0" t="str">
        <f aca="false">IF(G3537=0,"Out of stock",IF(G3537&lt;H3537,"Understocked",IF(G3537&gt;Summary!$B$6*H3537,"Overstocked","Healthy")))</f>
        <v>Understocked</v>
      </c>
      <c r="R3537" s="0" t="str">
        <f aca="false">IF(I3537&gt;=Summary!$B$7,"Fast",IF(I3537&lt;Summary!$B$8,"Slow","Medium"))</f>
        <v>Medium</v>
      </c>
      <c r="S3537" s="15" t="n">
        <f aca="false">IF(M3537&gt;Summary!$B$5,1,0)</f>
        <v>0</v>
      </c>
      <c r="T3537" s="16" t="n">
        <f aca="false">IF(Q3537="Overstocked",(G3537-Summary!$B$6*H3537)*J3537,0)</f>
        <v>0</v>
      </c>
    </row>
    <row r="3538" customFormat="false" ht="15" hidden="false" customHeight="false" outlineLevel="0" collapsed="false">
      <c r="A3538" s="0" t="s">
        <v>3636</v>
      </c>
      <c r="B3538" s="0" t="s">
        <v>77</v>
      </c>
      <c r="C3538" s="0" t="s">
        <v>104</v>
      </c>
      <c r="D3538" s="0" t="s">
        <v>102</v>
      </c>
      <c r="E3538" s="14" t="n">
        <v>45297</v>
      </c>
      <c r="F3538" s="14" t="n">
        <v>45299</v>
      </c>
      <c r="G3538" s="0" t="n">
        <v>413</v>
      </c>
      <c r="H3538" s="0" t="n">
        <v>69</v>
      </c>
      <c r="I3538" s="0" t="n">
        <v>295</v>
      </c>
      <c r="J3538" s="0" t="n">
        <v>1271</v>
      </c>
      <c r="K3538" s="0" t="n">
        <v>1679</v>
      </c>
      <c r="L3538" s="15" t="s">
        <v>80</v>
      </c>
      <c r="M3538" s="0" t="n">
        <v>2</v>
      </c>
      <c r="N3538" s="16" t="n">
        <f aca="false">I3538*K3538</f>
        <v>495305</v>
      </c>
      <c r="O3538" s="16" t="n">
        <f aca="false">I3538*(K3538-J3538)</f>
        <v>120360</v>
      </c>
      <c r="P3538" s="15" t="n">
        <f aca="false">K3538-J3538</f>
        <v>408</v>
      </c>
      <c r="Q3538" s="0" t="str">
        <f aca="false">IF(G3538=0,"Out of stock",IF(G3538&lt;H3538,"Understocked",IF(G3538&gt;Summary!$B$6*H3538,"Overstocked","Healthy")))</f>
        <v>Overstocked</v>
      </c>
      <c r="R3538" s="0" t="str">
        <f aca="false">IF(I3538&gt;=Summary!$B$7,"Fast",IF(I3538&lt;Summary!$B$8,"Slow","Medium"))</f>
        <v>Fast</v>
      </c>
      <c r="S3538" s="15" t="n">
        <f aca="false">IF(M3538&gt;Summary!$B$5,1,0)</f>
        <v>0</v>
      </c>
      <c r="T3538" s="16" t="n">
        <f aca="false">IF(Q3538="Overstocked",(G3538-Summary!$B$6*H3538)*J3538,0)</f>
        <v>174127</v>
      </c>
    </row>
    <row r="3539" customFormat="false" ht="15" hidden="false" customHeight="false" outlineLevel="0" collapsed="false">
      <c r="A3539" s="0" t="s">
        <v>3637</v>
      </c>
      <c r="B3539" s="0" t="s">
        <v>111</v>
      </c>
      <c r="C3539" s="0" t="s">
        <v>78</v>
      </c>
      <c r="D3539" s="0" t="s">
        <v>79</v>
      </c>
      <c r="E3539" s="14" t="n">
        <v>45371</v>
      </c>
      <c r="F3539" s="14" t="n">
        <v>45381</v>
      </c>
      <c r="G3539" s="0" t="n">
        <v>496</v>
      </c>
      <c r="H3539" s="0" t="n">
        <v>133</v>
      </c>
      <c r="I3539" s="0" t="n">
        <v>217</v>
      </c>
      <c r="J3539" s="0" t="n">
        <v>502</v>
      </c>
      <c r="K3539" s="0" t="n">
        <v>948</v>
      </c>
      <c r="L3539" s="15" t="s">
        <v>82</v>
      </c>
      <c r="M3539" s="0" t="n">
        <v>10</v>
      </c>
      <c r="N3539" s="16" t="n">
        <f aca="false">I3539*K3539</f>
        <v>205716</v>
      </c>
      <c r="O3539" s="16" t="n">
        <f aca="false">I3539*(K3539-J3539)</f>
        <v>96782</v>
      </c>
      <c r="P3539" s="15" t="n">
        <f aca="false">K3539-J3539</f>
        <v>446</v>
      </c>
      <c r="Q3539" s="0" t="str">
        <f aca="false">IF(G3539=0,"Out of stock",IF(G3539&lt;H3539,"Understocked",IF(G3539&gt;Summary!$B$6*H3539,"Overstocked","Healthy")))</f>
        <v>Healthy</v>
      </c>
      <c r="R3539" s="0" t="str">
        <f aca="false">IF(I3539&gt;=Summary!$B$7,"Fast",IF(I3539&lt;Summary!$B$8,"Slow","Medium"))</f>
        <v>Fast</v>
      </c>
      <c r="S3539" s="15" t="n">
        <f aca="false">IF(M3539&gt;Summary!$B$5,1,0)</f>
        <v>1</v>
      </c>
      <c r="T3539" s="16" t="n">
        <f aca="false">IF(Q3539="Overstocked",(G3539-Summary!$B$6*H3539)*J3539,0)</f>
        <v>0</v>
      </c>
    </row>
    <row r="3540" customFormat="false" ht="15" hidden="false" customHeight="false" outlineLevel="0" collapsed="false">
      <c r="A3540" s="0" t="s">
        <v>3638</v>
      </c>
      <c r="B3540" s="0" t="s">
        <v>89</v>
      </c>
      <c r="C3540" s="0" t="s">
        <v>96</v>
      </c>
      <c r="D3540" s="0" t="s">
        <v>86</v>
      </c>
      <c r="E3540" s="14" t="n">
        <v>44997</v>
      </c>
      <c r="F3540" s="14" t="n">
        <v>44999</v>
      </c>
      <c r="G3540" s="0" t="n">
        <v>246</v>
      </c>
      <c r="H3540" s="0" t="n">
        <v>105</v>
      </c>
      <c r="I3540" s="0" t="n">
        <v>84</v>
      </c>
      <c r="J3540" s="0" t="n">
        <v>914</v>
      </c>
      <c r="K3540" s="0" t="n">
        <v>1203</v>
      </c>
      <c r="L3540" s="15" t="s">
        <v>97</v>
      </c>
      <c r="M3540" s="0" t="n">
        <v>2</v>
      </c>
      <c r="N3540" s="16" t="n">
        <f aca="false">I3540*K3540</f>
        <v>101052</v>
      </c>
      <c r="O3540" s="16" t="n">
        <f aca="false">I3540*(K3540-J3540)</f>
        <v>24276</v>
      </c>
      <c r="P3540" s="15" t="n">
        <f aca="false">K3540-J3540</f>
        <v>289</v>
      </c>
      <c r="Q3540" s="0" t="str">
        <f aca="false">IF(G3540=0,"Out of stock",IF(G3540&lt;H3540,"Understocked",IF(G3540&gt;Summary!$B$6*H3540,"Overstocked","Healthy")))</f>
        <v>Healthy</v>
      </c>
      <c r="R3540" s="0" t="str">
        <f aca="false">IF(I3540&gt;=Summary!$B$7,"Fast",IF(I3540&lt;Summary!$B$8,"Slow","Medium"))</f>
        <v>Slow</v>
      </c>
      <c r="S3540" s="15" t="n">
        <f aca="false">IF(M3540&gt;Summary!$B$5,1,0)</f>
        <v>0</v>
      </c>
      <c r="T3540" s="16" t="n">
        <f aca="false">IF(Q3540="Overstocked",(G3540-Summary!$B$6*H3540)*J3540,0)</f>
        <v>0</v>
      </c>
    </row>
    <row r="3541" customFormat="false" ht="15" hidden="false" customHeight="false" outlineLevel="0" collapsed="false">
      <c r="A3541" s="0" t="s">
        <v>3639</v>
      </c>
      <c r="B3541" s="0" t="s">
        <v>111</v>
      </c>
      <c r="C3541" s="0" t="s">
        <v>78</v>
      </c>
      <c r="D3541" s="0" t="s">
        <v>90</v>
      </c>
      <c r="E3541" s="14" t="n">
        <v>45158</v>
      </c>
      <c r="F3541" s="14" t="n">
        <v>45167</v>
      </c>
      <c r="G3541" s="0" t="n">
        <v>29</v>
      </c>
      <c r="H3541" s="0" t="n">
        <v>116</v>
      </c>
      <c r="I3541" s="0" t="n">
        <v>85</v>
      </c>
      <c r="J3541" s="0" t="n">
        <v>1296</v>
      </c>
      <c r="K3541" s="0" t="n">
        <v>1596</v>
      </c>
      <c r="L3541" s="15" t="s">
        <v>82</v>
      </c>
      <c r="M3541" s="0" t="n">
        <v>9</v>
      </c>
      <c r="N3541" s="16" t="n">
        <f aca="false">I3541*K3541</f>
        <v>135660</v>
      </c>
      <c r="O3541" s="16" t="n">
        <f aca="false">I3541*(K3541-J3541)</f>
        <v>25500</v>
      </c>
      <c r="P3541" s="15" t="n">
        <f aca="false">K3541-J3541</f>
        <v>300</v>
      </c>
      <c r="Q3541" s="0" t="str">
        <f aca="false">IF(G3541=0,"Out of stock",IF(G3541&lt;H3541,"Understocked",IF(G3541&gt;Summary!$B$6*H3541,"Overstocked","Healthy")))</f>
        <v>Understocked</v>
      </c>
      <c r="R3541" s="0" t="str">
        <f aca="false">IF(I3541&gt;=Summary!$B$7,"Fast",IF(I3541&lt;Summary!$B$8,"Slow","Medium"))</f>
        <v>Slow</v>
      </c>
      <c r="S3541" s="15" t="n">
        <f aca="false">IF(M3541&gt;Summary!$B$5,1,0)</f>
        <v>1</v>
      </c>
      <c r="T3541" s="16" t="n">
        <f aca="false">IF(Q3541="Overstocked",(G3541-Summary!$B$6*H3541)*J3541,0)</f>
        <v>0</v>
      </c>
    </row>
    <row r="3542" customFormat="false" ht="15" hidden="false" customHeight="false" outlineLevel="0" collapsed="false">
      <c r="A3542" s="0" t="s">
        <v>3640</v>
      </c>
      <c r="B3542" s="0" t="s">
        <v>95</v>
      </c>
      <c r="C3542" s="0" t="s">
        <v>104</v>
      </c>
      <c r="D3542" s="0" t="s">
        <v>102</v>
      </c>
      <c r="E3542" s="14" t="n">
        <v>45370</v>
      </c>
      <c r="F3542" s="14" t="n">
        <v>45373</v>
      </c>
      <c r="G3542" s="0" t="n">
        <v>60</v>
      </c>
      <c r="H3542" s="0" t="n">
        <v>133</v>
      </c>
      <c r="I3542" s="0" t="n">
        <v>102</v>
      </c>
      <c r="J3542" s="0" t="n">
        <v>1367</v>
      </c>
      <c r="K3542" s="0" t="n">
        <v>1440</v>
      </c>
      <c r="L3542" s="15" t="s">
        <v>93</v>
      </c>
      <c r="M3542" s="0" t="n">
        <v>3</v>
      </c>
      <c r="N3542" s="16" t="n">
        <f aca="false">I3542*K3542</f>
        <v>146880</v>
      </c>
      <c r="O3542" s="16" t="n">
        <f aca="false">I3542*(K3542-J3542)</f>
        <v>7446</v>
      </c>
      <c r="P3542" s="15" t="n">
        <f aca="false">K3542-J3542</f>
        <v>73</v>
      </c>
      <c r="Q3542" s="0" t="str">
        <f aca="false">IF(G3542=0,"Out of stock",IF(G3542&lt;H3542,"Understocked",IF(G3542&gt;Summary!$B$6*H3542,"Overstocked","Healthy")))</f>
        <v>Understocked</v>
      </c>
      <c r="R3542" s="0" t="str">
        <f aca="false">IF(I3542&gt;=Summary!$B$7,"Fast",IF(I3542&lt;Summary!$B$8,"Slow","Medium"))</f>
        <v>Medium</v>
      </c>
      <c r="S3542" s="15" t="n">
        <f aca="false">IF(M3542&gt;Summary!$B$5,1,0)</f>
        <v>0</v>
      </c>
      <c r="T3542" s="16" t="n">
        <f aca="false">IF(Q3542="Overstocked",(G3542-Summary!$B$6*H3542)*J3542,0)</f>
        <v>0</v>
      </c>
    </row>
    <row r="3543" customFormat="false" ht="15" hidden="false" customHeight="false" outlineLevel="0" collapsed="false">
      <c r="A3543" s="0" t="s">
        <v>3641</v>
      </c>
      <c r="B3543" s="0" t="s">
        <v>113</v>
      </c>
      <c r="C3543" s="0" t="s">
        <v>104</v>
      </c>
      <c r="D3543" s="0" t="s">
        <v>102</v>
      </c>
      <c r="E3543" s="14" t="n">
        <v>45520</v>
      </c>
      <c r="F3543" s="14" t="n">
        <v>45527</v>
      </c>
      <c r="G3543" s="0" t="n">
        <v>202</v>
      </c>
      <c r="H3543" s="0" t="n">
        <v>105</v>
      </c>
      <c r="I3543" s="0" t="n">
        <v>69</v>
      </c>
      <c r="J3543" s="0" t="n">
        <v>932</v>
      </c>
      <c r="K3543" s="0" t="n">
        <v>1228</v>
      </c>
      <c r="L3543" s="15" t="s">
        <v>87</v>
      </c>
      <c r="M3543" s="0" t="n">
        <v>7</v>
      </c>
      <c r="N3543" s="16" t="n">
        <f aca="false">I3543*K3543</f>
        <v>84732</v>
      </c>
      <c r="O3543" s="16" t="n">
        <f aca="false">I3543*(K3543-J3543)</f>
        <v>20424</v>
      </c>
      <c r="P3543" s="15" t="n">
        <f aca="false">K3543-J3543</f>
        <v>296</v>
      </c>
      <c r="Q3543" s="0" t="str">
        <f aca="false">IF(G3543=0,"Out of stock",IF(G3543&lt;H3543,"Understocked",IF(G3543&gt;Summary!$B$6*H3543,"Overstocked","Healthy")))</f>
        <v>Healthy</v>
      </c>
      <c r="R3543" s="0" t="str">
        <f aca="false">IF(I3543&gt;=Summary!$B$7,"Fast",IF(I3543&lt;Summary!$B$8,"Slow","Medium"))</f>
        <v>Slow</v>
      </c>
      <c r="S3543" s="15" t="n">
        <f aca="false">IF(M3543&gt;Summary!$B$5,1,0)</f>
        <v>0</v>
      </c>
      <c r="T3543" s="16" t="n">
        <f aca="false">IF(Q3543="Overstocked",(G3543-Summary!$B$6*H3543)*J3543,0)</f>
        <v>0</v>
      </c>
    </row>
    <row r="3544" customFormat="false" ht="15" hidden="false" customHeight="false" outlineLevel="0" collapsed="false">
      <c r="A3544" s="0" t="s">
        <v>3642</v>
      </c>
      <c r="B3544" s="0" t="s">
        <v>77</v>
      </c>
      <c r="C3544" s="0" t="s">
        <v>104</v>
      </c>
      <c r="D3544" s="0" t="s">
        <v>86</v>
      </c>
      <c r="E3544" s="14" t="n">
        <v>45524</v>
      </c>
      <c r="F3544" s="14" t="n">
        <v>45527</v>
      </c>
      <c r="G3544" s="0" t="n">
        <v>56</v>
      </c>
      <c r="H3544" s="0" t="n">
        <v>104</v>
      </c>
      <c r="I3544" s="0" t="n">
        <v>159</v>
      </c>
      <c r="J3544" s="0" t="n">
        <v>287</v>
      </c>
      <c r="K3544" s="0" t="n">
        <v>413</v>
      </c>
      <c r="L3544" s="15" t="s">
        <v>97</v>
      </c>
      <c r="M3544" s="0" t="n">
        <v>3</v>
      </c>
      <c r="N3544" s="16" t="n">
        <f aca="false">I3544*K3544</f>
        <v>65667</v>
      </c>
      <c r="O3544" s="16" t="n">
        <f aca="false">I3544*(K3544-J3544)</f>
        <v>20034</v>
      </c>
      <c r="P3544" s="15" t="n">
        <f aca="false">K3544-J3544</f>
        <v>126</v>
      </c>
      <c r="Q3544" s="0" t="str">
        <f aca="false">IF(G3544=0,"Out of stock",IF(G3544&lt;H3544,"Understocked",IF(G3544&gt;Summary!$B$6*H3544,"Overstocked","Healthy")))</f>
        <v>Understocked</v>
      </c>
      <c r="R3544" s="0" t="str">
        <f aca="false">IF(I3544&gt;=Summary!$B$7,"Fast",IF(I3544&lt;Summary!$B$8,"Slow","Medium"))</f>
        <v>Medium</v>
      </c>
      <c r="S3544" s="15" t="n">
        <f aca="false">IF(M3544&gt;Summary!$B$5,1,0)</f>
        <v>0</v>
      </c>
      <c r="T3544" s="16" t="n">
        <f aca="false">IF(Q3544="Overstocked",(G3544-Summary!$B$6*H3544)*J3544,0)</f>
        <v>0</v>
      </c>
    </row>
    <row r="3545" customFormat="false" ht="15" hidden="false" customHeight="false" outlineLevel="0" collapsed="false">
      <c r="A3545" s="0" t="s">
        <v>3643</v>
      </c>
      <c r="B3545" s="0" t="s">
        <v>89</v>
      </c>
      <c r="C3545" s="0" t="s">
        <v>85</v>
      </c>
      <c r="D3545" s="0" t="s">
        <v>90</v>
      </c>
      <c r="E3545" s="14" t="n">
        <v>45431</v>
      </c>
      <c r="F3545" s="14" t="n">
        <v>45438</v>
      </c>
      <c r="G3545" s="0" t="n">
        <v>340</v>
      </c>
      <c r="H3545" s="0" t="n">
        <v>80</v>
      </c>
      <c r="I3545" s="0" t="n">
        <v>126</v>
      </c>
      <c r="J3545" s="0" t="n">
        <v>1240</v>
      </c>
      <c r="K3545" s="0" t="n">
        <v>1527</v>
      </c>
      <c r="L3545" s="15" t="s">
        <v>97</v>
      </c>
      <c r="M3545" s="0" t="n">
        <v>7</v>
      </c>
      <c r="N3545" s="16" t="n">
        <f aca="false">I3545*K3545</f>
        <v>192402</v>
      </c>
      <c r="O3545" s="16" t="n">
        <f aca="false">I3545*(K3545-J3545)</f>
        <v>36162</v>
      </c>
      <c r="P3545" s="15" t="n">
        <f aca="false">K3545-J3545</f>
        <v>287</v>
      </c>
      <c r="Q3545" s="0" t="str">
        <f aca="false">IF(G3545=0,"Out of stock",IF(G3545&lt;H3545,"Understocked",IF(G3545&gt;Summary!$B$6*H3545,"Overstocked","Healthy")))</f>
        <v>Overstocked</v>
      </c>
      <c r="R3545" s="0" t="str">
        <f aca="false">IF(I3545&gt;=Summary!$B$7,"Fast",IF(I3545&lt;Summary!$B$8,"Slow","Medium"))</f>
        <v>Medium</v>
      </c>
      <c r="S3545" s="15" t="n">
        <f aca="false">IF(M3545&gt;Summary!$B$5,1,0)</f>
        <v>0</v>
      </c>
      <c r="T3545" s="16" t="n">
        <f aca="false">IF(Q3545="Overstocked",(G3545-Summary!$B$6*H3545)*J3545,0)</f>
        <v>24800</v>
      </c>
    </row>
    <row r="3546" customFormat="false" ht="15" hidden="false" customHeight="false" outlineLevel="0" collapsed="false">
      <c r="A3546" s="0" t="s">
        <v>3644</v>
      </c>
      <c r="B3546" s="0" t="s">
        <v>113</v>
      </c>
      <c r="C3546" s="0" t="s">
        <v>78</v>
      </c>
      <c r="D3546" s="0" t="s">
        <v>92</v>
      </c>
      <c r="E3546" s="14" t="n">
        <v>45632</v>
      </c>
      <c r="F3546" s="14" t="n">
        <v>45633</v>
      </c>
      <c r="G3546" s="0" t="n">
        <v>420</v>
      </c>
      <c r="H3546" s="0" t="n">
        <v>83</v>
      </c>
      <c r="I3546" s="0" t="n">
        <v>254</v>
      </c>
      <c r="J3546" s="0" t="n">
        <v>625</v>
      </c>
      <c r="K3546" s="0" t="n">
        <v>983</v>
      </c>
      <c r="L3546" s="15" t="s">
        <v>97</v>
      </c>
      <c r="M3546" s="0" t="n">
        <v>1</v>
      </c>
      <c r="N3546" s="16" t="n">
        <f aca="false">I3546*K3546</f>
        <v>249682</v>
      </c>
      <c r="O3546" s="16" t="n">
        <f aca="false">I3546*(K3546-J3546)</f>
        <v>90932</v>
      </c>
      <c r="P3546" s="15" t="n">
        <f aca="false">K3546-J3546</f>
        <v>358</v>
      </c>
      <c r="Q3546" s="0" t="str">
        <f aca="false">IF(G3546=0,"Out of stock",IF(G3546&lt;H3546,"Understocked",IF(G3546&gt;Summary!$B$6*H3546,"Overstocked","Healthy")))</f>
        <v>Overstocked</v>
      </c>
      <c r="R3546" s="0" t="str">
        <f aca="false">IF(I3546&gt;=Summary!$B$7,"Fast",IF(I3546&lt;Summary!$B$8,"Slow","Medium"))</f>
        <v>Fast</v>
      </c>
      <c r="S3546" s="15" t="n">
        <f aca="false">IF(M3546&gt;Summary!$B$5,1,0)</f>
        <v>0</v>
      </c>
      <c r="T3546" s="16" t="n">
        <f aca="false">IF(Q3546="Overstocked",(G3546-Summary!$B$6*H3546)*J3546,0)</f>
        <v>55000</v>
      </c>
    </row>
    <row r="3547" customFormat="false" ht="15" hidden="false" customHeight="false" outlineLevel="0" collapsed="false">
      <c r="A3547" s="0" t="s">
        <v>3645</v>
      </c>
      <c r="B3547" s="0" t="s">
        <v>123</v>
      </c>
      <c r="C3547" s="0" t="s">
        <v>104</v>
      </c>
      <c r="D3547" s="0" t="s">
        <v>86</v>
      </c>
      <c r="E3547" s="14" t="n">
        <v>44997</v>
      </c>
      <c r="F3547" s="14" t="n">
        <v>45004</v>
      </c>
      <c r="G3547" s="0" t="n">
        <v>32</v>
      </c>
      <c r="H3547" s="0" t="n">
        <v>103</v>
      </c>
      <c r="I3547" s="0" t="n">
        <v>197</v>
      </c>
      <c r="J3547" s="0" t="n">
        <v>1700</v>
      </c>
      <c r="K3547" s="0" t="n">
        <v>2173</v>
      </c>
      <c r="L3547" s="15" t="s">
        <v>97</v>
      </c>
      <c r="M3547" s="0" t="n">
        <v>7</v>
      </c>
      <c r="N3547" s="16" t="n">
        <f aca="false">I3547*K3547</f>
        <v>428081</v>
      </c>
      <c r="O3547" s="16" t="n">
        <f aca="false">I3547*(K3547-J3547)</f>
        <v>93181</v>
      </c>
      <c r="P3547" s="15" t="n">
        <f aca="false">K3547-J3547</f>
        <v>473</v>
      </c>
      <c r="Q3547" s="0" t="str">
        <f aca="false">IF(G3547=0,"Out of stock",IF(G3547&lt;H3547,"Understocked",IF(G3547&gt;Summary!$B$6*H3547,"Overstocked","Healthy")))</f>
        <v>Understocked</v>
      </c>
      <c r="R3547" s="0" t="str">
        <f aca="false">IF(I3547&gt;=Summary!$B$7,"Fast",IF(I3547&lt;Summary!$B$8,"Slow","Medium"))</f>
        <v>Medium</v>
      </c>
      <c r="S3547" s="15" t="n">
        <f aca="false">IF(M3547&gt;Summary!$B$5,1,0)</f>
        <v>0</v>
      </c>
      <c r="T3547" s="16" t="n">
        <f aca="false">IF(Q3547="Overstocked",(G3547-Summary!$B$6*H3547)*J3547,0)</f>
        <v>0</v>
      </c>
    </row>
    <row r="3548" customFormat="false" ht="15" hidden="false" customHeight="false" outlineLevel="0" collapsed="false">
      <c r="A3548" s="0" t="s">
        <v>3646</v>
      </c>
      <c r="B3548" s="0" t="s">
        <v>95</v>
      </c>
      <c r="C3548" s="0" t="s">
        <v>104</v>
      </c>
      <c r="D3548" s="0" t="s">
        <v>90</v>
      </c>
      <c r="E3548" s="14" t="n">
        <v>45001</v>
      </c>
      <c r="F3548" s="14" t="n">
        <v>45005</v>
      </c>
      <c r="G3548" s="0" t="n">
        <v>246</v>
      </c>
      <c r="H3548" s="0" t="n">
        <v>90</v>
      </c>
      <c r="I3548" s="0" t="n">
        <v>248</v>
      </c>
      <c r="J3548" s="0" t="n">
        <v>1905</v>
      </c>
      <c r="K3548" s="0" t="n">
        <v>2065</v>
      </c>
      <c r="L3548" s="15" t="s">
        <v>87</v>
      </c>
      <c r="M3548" s="0" t="n">
        <v>4</v>
      </c>
      <c r="N3548" s="16" t="n">
        <f aca="false">I3548*K3548</f>
        <v>512120</v>
      </c>
      <c r="O3548" s="16" t="n">
        <f aca="false">I3548*(K3548-J3548)</f>
        <v>39680</v>
      </c>
      <c r="P3548" s="15" t="n">
        <f aca="false">K3548-J3548</f>
        <v>160</v>
      </c>
      <c r="Q3548" s="0" t="str">
        <f aca="false">IF(G3548=0,"Out of stock",IF(G3548&lt;H3548,"Understocked",IF(G3548&gt;Summary!$B$6*H3548,"Overstocked","Healthy")))</f>
        <v>Healthy</v>
      </c>
      <c r="R3548" s="0" t="str">
        <f aca="false">IF(I3548&gt;=Summary!$B$7,"Fast",IF(I3548&lt;Summary!$B$8,"Slow","Medium"))</f>
        <v>Fast</v>
      </c>
      <c r="S3548" s="15" t="n">
        <f aca="false">IF(M3548&gt;Summary!$B$5,1,0)</f>
        <v>0</v>
      </c>
      <c r="T3548" s="16" t="n">
        <f aca="false">IF(Q3548="Overstocked",(G3548-Summary!$B$6*H3548)*J3548,0)</f>
        <v>0</v>
      </c>
    </row>
    <row r="3549" customFormat="false" ht="15" hidden="false" customHeight="false" outlineLevel="0" collapsed="false">
      <c r="A3549" s="0" t="s">
        <v>3647</v>
      </c>
      <c r="B3549" s="0" t="s">
        <v>113</v>
      </c>
      <c r="C3549" s="0" t="s">
        <v>85</v>
      </c>
      <c r="D3549" s="0" t="s">
        <v>102</v>
      </c>
      <c r="E3549" s="14" t="n">
        <v>45254</v>
      </c>
      <c r="F3549" s="14" t="n">
        <v>45255</v>
      </c>
      <c r="G3549" s="0" t="n">
        <v>245</v>
      </c>
      <c r="H3549" s="0" t="n">
        <v>101</v>
      </c>
      <c r="I3549" s="0" t="n">
        <v>27</v>
      </c>
      <c r="J3549" s="0" t="n">
        <v>611</v>
      </c>
      <c r="K3549" s="0" t="n">
        <v>1081</v>
      </c>
      <c r="L3549" s="15" t="s">
        <v>87</v>
      </c>
      <c r="M3549" s="0" t="n">
        <v>1</v>
      </c>
      <c r="N3549" s="16" t="n">
        <f aca="false">I3549*K3549</f>
        <v>29187</v>
      </c>
      <c r="O3549" s="16" t="n">
        <f aca="false">I3549*(K3549-J3549)</f>
        <v>12690</v>
      </c>
      <c r="P3549" s="15" t="n">
        <f aca="false">K3549-J3549</f>
        <v>470</v>
      </c>
      <c r="Q3549" s="0" t="str">
        <f aca="false">IF(G3549=0,"Out of stock",IF(G3549&lt;H3549,"Understocked",IF(G3549&gt;Summary!$B$6*H3549,"Overstocked","Healthy")))</f>
        <v>Healthy</v>
      </c>
      <c r="R3549" s="0" t="str">
        <f aca="false">IF(I3549&gt;=Summary!$B$7,"Fast",IF(I3549&lt;Summary!$B$8,"Slow","Medium"))</f>
        <v>Slow</v>
      </c>
      <c r="S3549" s="15" t="n">
        <f aca="false">IF(M3549&gt;Summary!$B$5,1,0)</f>
        <v>0</v>
      </c>
      <c r="T3549" s="16" t="n">
        <f aca="false">IF(Q3549="Overstocked",(G3549-Summary!$B$6*H3549)*J3549,0)</f>
        <v>0</v>
      </c>
    </row>
    <row r="3550" customFormat="false" ht="15" hidden="false" customHeight="false" outlineLevel="0" collapsed="false">
      <c r="A3550" s="0" t="s">
        <v>3648</v>
      </c>
      <c r="B3550" s="0" t="s">
        <v>113</v>
      </c>
      <c r="C3550" s="0" t="s">
        <v>78</v>
      </c>
      <c r="D3550" s="0" t="s">
        <v>102</v>
      </c>
      <c r="E3550" s="14" t="n">
        <v>45288</v>
      </c>
      <c r="F3550" s="14" t="n">
        <v>45297</v>
      </c>
      <c r="G3550" s="0" t="n">
        <v>329</v>
      </c>
      <c r="H3550" s="0" t="n">
        <v>94</v>
      </c>
      <c r="I3550" s="0" t="n">
        <v>186</v>
      </c>
      <c r="J3550" s="0" t="n">
        <v>1563</v>
      </c>
      <c r="K3550" s="0" t="n">
        <v>1790</v>
      </c>
      <c r="L3550" s="15" t="s">
        <v>87</v>
      </c>
      <c r="M3550" s="0" t="n">
        <v>9</v>
      </c>
      <c r="N3550" s="16" t="n">
        <f aca="false">I3550*K3550</f>
        <v>332940</v>
      </c>
      <c r="O3550" s="16" t="n">
        <f aca="false">I3550*(K3550-J3550)</f>
        <v>42222</v>
      </c>
      <c r="P3550" s="15" t="n">
        <f aca="false">K3550-J3550</f>
        <v>227</v>
      </c>
      <c r="Q3550" s="0" t="str">
        <f aca="false">IF(G3550=0,"Out of stock",IF(G3550&lt;H3550,"Understocked",IF(G3550&gt;Summary!$B$6*H3550,"Overstocked","Healthy")))</f>
        <v>Healthy</v>
      </c>
      <c r="R3550" s="0" t="str">
        <f aca="false">IF(I3550&gt;=Summary!$B$7,"Fast",IF(I3550&lt;Summary!$B$8,"Slow","Medium"))</f>
        <v>Medium</v>
      </c>
      <c r="S3550" s="15" t="n">
        <f aca="false">IF(M3550&gt;Summary!$B$5,1,0)</f>
        <v>1</v>
      </c>
      <c r="T3550" s="16" t="n">
        <f aca="false">IF(Q3550="Overstocked",(G3550-Summary!$B$6*H3550)*J3550,0)</f>
        <v>0</v>
      </c>
    </row>
    <row r="3551" customFormat="false" ht="15" hidden="false" customHeight="false" outlineLevel="0" collapsed="false">
      <c r="A3551" s="0" t="s">
        <v>3649</v>
      </c>
      <c r="B3551" s="0" t="s">
        <v>84</v>
      </c>
      <c r="C3551" s="0" t="s">
        <v>78</v>
      </c>
      <c r="D3551" s="0" t="s">
        <v>79</v>
      </c>
      <c r="E3551" s="14" t="n">
        <v>45591</v>
      </c>
      <c r="F3551" s="14" t="n">
        <v>45595</v>
      </c>
      <c r="G3551" s="0" t="n">
        <v>391</v>
      </c>
      <c r="H3551" s="0" t="n">
        <v>67</v>
      </c>
      <c r="I3551" s="0" t="n">
        <v>29</v>
      </c>
      <c r="J3551" s="0" t="n">
        <v>485</v>
      </c>
      <c r="K3551" s="0" t="n">
        <v>791</v>
      </c>
      <c r="L3551" s="15" t="s">
        <v>82</v>
      </c>
      <c r="M3551" s="0" t="n">
        <v>4</v>
      </c>
      <c r="N3551" s="16" t="n">
        <f aca="false">I3551*K3551</f>
        <v>22939</v>
      </c>
      <c r="O3551" s="16" t="n">
        <f aca="false">I3551*(K3551-J3551)</f>
        <v>8874</v>
      </c>
      <c r="P3551" s="15" t="n">
        <f aca="false">K3551-J3551</f>
        <v>306</v>
      </c>
      <c r="Q3551" s="0" t="str">
        <f aca="false">IF(G3551=0,"Out of stock",IF(G3551&lt;H3551,"Understocked",IF(G3551&gt;Summary!$B$6*H3551,"Overstocked","Healthy")))</f>
        <v>Overstocked</v>
      </c>
      <c r="R3551" s="0" t="str">
        <f aca="false">IF(I3551&gt;=Summary!$B$7,"Fast",IF(I3551&lt;Summary!$B$8,"Slow","Medium"))</f>
        <v>Slow</v>
      </c>
      <c r="S3551" s="15" t="n">
        <f aca="false">IF(M3551&gt;Summary!$B$5,1,0)</f>
        <v>0</v>
      </c>
      <c r="T3551" s="16" t="n">
        <f aca="false">IF(Q3551="Overstocked",(G3551-Summary!$B$6*H3551)*J3551,0)</f>
        <v>59655</v>
      </c>
    </row>
    <row r="3552" customFormat="false" ht="15" hidden="false" customHeight="false" outlineLevel="0" collapsed="false">
      <c r="A3552" s="0" t="s">
        <v>3650</v>
      </c>
      <c r="B3552" s="0" t="s">
        <v>77</v>
      </c>
      <c r="C3552" s="0" t="s">
        <v>96</v>
      </c>
      <c r="D3552" s="0" t="s">
        <v>92</v>
      </c>
      <c r="E3552" s="14" t="n">
        <v>45511</v>
      </c>
      <c r="F3552" s="14" t="n">
        <v>45514</v>
      </c>
      <c r="G3552" s="0" t="n">
        <v>346</v>
      </c>
      <c r="H3552" s="0" t="n">
        <v>101</v>
      </c>
      <c r="I3552" s="0" t="n">
        <v>67</v>
      </c>
      <c r="J3552" s="0" t="n">
        <v>1602</v>
      </c>
      <c r="K3552" s="0" t="n">
        <v>1915</v>
      </c>
      <c r="L3552" s="15" t="s">
        <v>87</v>
      </c>
      <c r="M3552" s="0" t="n">
        <v>3</v>
      </c>
      <c r="N3552" s="16" t="n">
        <f aca="false">I3552*K3552</f>
        <v>128305</v>
      </c>
      <c r="O3552" s="16" t="n">
        <f aca="false">I3552*(K3552-J3552)</f>
        <v>20971</v>
      </c>
      <c r="P3552" s="15" t="n">
        <f aca="false">K3552-J3552</f>
        <v>313</v>
      </c>
      <c r="Q3552" s="0" t="str">
        <f aca="false">IF(G3552=0,"Out of stock",IF(G3552&lt;H3552,"Understocked",IF(G3552&gt;Summary!$B$6*H3552,"Overstocked","Healthy")))</f>
        <v>Healthy</v>
      </c>
      <c r="R3552" s="0" t="str">
        <f aca="false">IF(I3552&gt;=Summary!$B$7,"Fast",IF(I3552&lt;Summary!$B$8,"Slow","Medium"))</f>
        <v>Slow</v>
      </c>
      <c r="S3552" s="15" t="n">
        <f aca="false">IF(M3552&gt;Summary!$B$5,1,0)</f>
        <v>0</v>
      </c>
      <c r="T3552" s="16" t="n">
        <f aca="false">IF(Q3552="Overstocked",(G3552-Summary!$B$6*H3552)*J3552,0)</f>
        <v>0</v>
      </c>
    </row>
    <row r="3553" customFormat="false" ht="15" hidden="false" customHeight="false" outlineLevel="0" collapsed="false">
      <c r="A3553" s="0" t="s">
        <v>3651</v>
      </c>
      <c r="B3553" s="0" t="s">
        <v>77</v>
      </c>
      <c r="C3553" s="0" t="s">
        <v>85</v>
      </c>
      <c r="D3553" s="0" t="s">
        <v>102</v>
      </c>
      <c r="E3553" s="14" t="n">
        <v>45367</v>
      </c>
      <c r="F3553" s="14" t="n">
        <v>45376</v>
      </c>
      <c r="G3553" s="0" t="n">
        <v>111</v>
      </c>
      <c r="H3553" s="0" t="n">
        <v>146</v>
      </c>
      <c r="I3553" s="0" t="n">
        <v>182</v>
      </c>
      <c r="J3553" s="0" t="n">
        <v>466</v>
      </c>
      <c r="K3553" s="0" t="n">
        <v>814</v>
      </c>
      <c r="L3553" s="15" t="s">
        <v>93</v>
      </c>
      <c r="M3553" s="0" t="n">
        <v>9</v>
      </c>
      <c r="N3553" s="16" t="n">
        <f aca="false">I3553*K3553</f>
        <v>148148</v>
      </c>
      <c r="O3553" s="16" t="n">
        <f aca="false">I3553*(K3553-J3553)</f>
        <v>63336</v>
      </c>
      <c r="P3553" s="15" t="n">
        <f aca="false">K3553-J3553</f>
        <v>348</v>
      </c>
      <c r="Q3553" s="0" t="str">
        <f aca="false">IF(G3553=0,"Out of stock",IF(G3553&lt;H3553,"Understocked",IF(G3553&gt;Summary!$B$6*H3553,"Overstocked","Healthy")))</f>
        <v>Understocked</v>
      </c>
      <c r="R3553" s="0" t="str">
        <f aca="false">IF(I3553&gt;=Summary!$B$7,"Fast",IF(I3553&lt;Summary!$B$8,"Slow","Medium"))</f>
        <v>Medium</v>
      </c>
      <c r="S3553" s="15" t="n">
        <f aca="false">IF(M3553&gt;Summary!$B$5,1,0)</f>
        <v>1</v>
      </c>
      <c r="T3553" s="16" t="n">
        <f aca="false">IF(Q3553="Overstocked",(G3553-Summary!$B$6*H3553)*J3553,0)</f>
        <v>0</v>
      </c>
    </row>
    <row r="3554" customFormat="false" ht="15" hidden="false" customHeight="false" outlineLevel="0" collapsed="false">
      <c r="A3554" s="0" t="s">
        <v>3652</v>
      </c>
      <c r="B3554" s="0" t="s">
        <v>89</v>
      </c>
      <c r="C3554" s="0" t="s">
        <v>96</v>
      </c>
      <c r="D3554" s="0" t="s">
        <v>79</v>
      </c>
      <c r="E3554" s="14" t="n">
        <v>45393</v>
      </c>
      <c r="F3554" s="14" t="n">
        <v>45395</v>
      </c>
      <c r="G3554" s="0" t="n">
        <v>81</v>
      </c>
      <c r="H3554" s="0" t="n">
        <v>111</v>
      </c>
      <c r="I3554" s="0" t="n">
        <v>289</v>
      </c>
      <c r="J3554" s="0" t="n">
        <v>1374</v>
      </c>
      <c r="K3554" s="0" t="n">
        <v>1454</v>
      </c>
      <c r="L3554" s="15" t="s">
        <v>80</v>
      </c>
      <c r="M3554" s="0" t="n">
        <v>2</v>
      </c>
      <c r="N3554" s="16" t="n">
        <f aca="false">I3554*K3554</f>
        <v>420206</v>
      </c>
      <c r="O3554" s="16" t="n">
        <f aca="false">I3554*(K3554-J3554)</f>
        <v>23120</v>
      </c>
      <c r="P3554" s="15" t="n">
        <f aca="false">K3554-J3554</f>
        <v>80</v>
      </c>
      <c r="Q3554" s="0" t="str">
        <f aca="false">IF(G3554=0,"Out of stock",IF(G3554&lt;H3554,"Understocked",IF(G3554&gt;Summary!$B$6*H3554,"Overstocked","Healthy")))</f>
        <v>Understocked</v>
      </c>
      <c r="R3554" s="0" t="str">
        <f aca="false">IF(I3554&gt;=Summary!$B$7,"Fast",IF(I3554&lt;Summary!$B$8,"Slow","Medium"))</f>
        <v>Fast</v>
      </c>
      <c r="S3554" s="15" t="n">
        <f aca="false">IF(M3554&gt;Summary!$B$5,1,0)</f>
        <v>0</v>
      </c>
      <c r="T3554" s="16" t="n">
        <f aca="false">IF(Q3554="Overstocked",(G3554-Summary!$B$6*H3554)*J3554,0)</f>
        <v>0</v>
      </c>
    </row>
    <row r="3555" customFormat="false" ht="15" hidden="false" customHeight="false" outlineLevel="0" collapsed="false">
      <c r="A3555" s="0" t="s">
        <v>3653</v>
      </c>
      <c r="B3555" s="0" t="s">
        <v>111</v>
      </c>
      <c r="C3555" s="0" t="s">
        <v>96</v>
      </c>
      <c r="D3555" s="0" t="s">
        <v>92</v>
      </c>
      <c r="E3555" s="14" t="n">
        <v>45262</v>
      </c>
      <c r="F3555" s="14" t="n">
        <v>45270</v>
      </c>
      <c r="G3555" s="0" t="n">
        <v>39</v>
      </c>
      <c r="H3555" s="0" t="n">
        <v>117</v>
      </c>
      <c r="I3555" s="0" t="n">
        <v>132</v>
      </c>
      <c r="J3555" s="0" t="n">
        <v>1890</v>
      </c>
      <c r="K3555" s="0" t="n">
        <v>2323</v>
      </c>
      <c r="L3555" s="15" t="s">
        <v>80</v>
      </c>
      <c r="M3555" s="0" t="n">
        <v>8</v>
      </c>
      <c r="N3555" s="16" t="n">
        <f aca="false">I3555*K3555</f>
        <v>306636</v>
      </c>
      <c r="O3555" s="16" t="n">
        <f aca="false">I3555*(K3555-J3555)</f>
        <v>57156</v>
      </c>
      <c r="P3555" s="15" t="n">
        <f aca="false">K3555-J3555</f>
        <v>433</v>
      </c>
      <c r="Q3555" s="0" t="str">
        <f aca="false">IF(G3555=0,"Out of stock",IF(G3555&lt;H3555,"Understocked",IF(G3555&gt;Summary!$B$6*H3555,"Overstocked","Healthy")))</f>
        <v>Understocked</v>
      </c>
      <c r="R3555" s="0" t="str">
        <f aca="false">IF(I3555&gt;=Summary!$B$7,"Fast",IF(I3555&lt;Summary!$B$8,"Slow","Medium"))</f>
        <v>Medium</v>
      </c>
      <c r="S3555" s="15" t="n">
        <f aca="false">IF(M3555&gt;Summary!$B$5,1,0)</f>
        <v>1</v>
      </c>
      <c r="T3555" s="16" t="n">
        <f aca="false">IF(Q3555="Overstocked",(G3555-Summary!$B$6*H3555)*J3555,0)</f>
        <v>0</v>
      </c>
    </row>
    <row r="3556" customFormat="false" ht="15" hidden="false" customHeight="false" outlineLevel="0" collapsed="false">
      <c r="A3556" s="0" t="s">
        <v>3654</v>
      </c>
      <c r="B3556" s="0" t="s">
        <v>107</v>
      </c>
      <c r="C3556" s="0" t="s">
        <v>78</v>
      </c>
      <c r="D3556" s="0" t="s">
        <v>92</v>
      </c>
      <c r="E3556" s="14" t="n">
        <v>45560</v>
      </c>
      <c r="F3556" s="14" t="n">
        <v>45570</v>
      </c>
      <c r="G3556" s="0" t="n">
        <v>106</v>
      </c>
      <c r="H3556" s="0" t="n">
        <v>50</v>
      </c>
      <c r="I3556" s="0" t="n">
        <v>2</v>
      </c>
      <c r="J3556" s="0" t="n">
        <v>1586</v>
      </c>
      <c r="K3556" s="0" t="n">
        <v>1914</v>
      </c>
      <c r="L3556" s="15" t="s">
        <v>93</v>
      </c>
      <c r="M3556" s="0" t="n">
        <v>10</v>
      </c>
      <c r="N3556" s="16" t="n">
        <f aca="false">I3556*K3556</f>
        <v>3828</v>
      </c>
      <c r="O3556" s="16" t="n">
        <f aca="false">I3556*(K3556-J3556)</f>
        <v>656</v>
      </c>
      <c r="P3556" s="15" t="n">
        <f aca="false">K3556-J3556</f>
        <v>328</v>
      </c>
      <c r="Q3556" s="0" t="str">
        <f aca="false">IF(G3556=0,"Out of stock",IF(G3556&lt;H3556,"Understocked",IF(G3556&gt;Summary!$B$6*H3556,"Overstocked","Healthy")))</f>
        <v>Healthy</v>
      </c>
      <c r="R3556" s="0" t="str">
        <f aca="false">IF(I3556&gt;=Summary!$B$7,"Fast",IF(I3556&lt;Summary!$B$8,"Slow","Medium"))</f>
        <v>Slow</v>
      </c>
      <c r="S3556" s="15" t="n">
        <f aca="false">IF(M3556&gt;Summary!$B$5,1,0)</f>
        <v>1</v>
      </c>
      <c r="T3556" s="16" t="n">
        <f aca="false">IF(Q3556="Overstocked",(G3556-Summary!$B$6*H3556)*J3556,0)</f>
        <v>0</v>
      </c>
    </row>
    <row r="3557" customFormat="false" ht="15" hidden="false" customHeight="false" outlineLevel="0" collapsed="false">
      <c r="A3557" s="0" t="s">
        <v>3655</v>
      </c>
      <c r="B3557" s="0" t="s">
        <v>89</v>
      </c>
      <c r="C3557" s="0" t="s">
        <v>96</v>
      </c>
      <c r="D3557" s="0" t="s">
        <v>92</v>
      </c>
      <c r="E3557" s="14" t="n">
        <v>45388</v>
      </c>
      <c r="F3557" s="14" t="n">
        <v>45389</v>
      </c>
      <c r="G3557" s="0" t="n">
        <v>104</v>
      </c>
      <c r="H3557" s="0" t="n">
        <v>98</v>
      </c>
      <c r="I3557" s="0" t="n">
        <v>291</v>
      </c>
      <c r="J3557" s="0" t="n">
        <v>1864</v>
      </c>
      <c r="K3557" s="0" t="n">
        <v>2320</v>
      </c>
      <c r="L3557" s="15" t="s">
        <v>80</v>
      </c>
      <c r="M3557" s="0" t="n">
        <v>1</v>
      </c>
      <c r="N3557" s="16" t="n">
        <f aca="false">I3557*K3557</f>
        <v>675120</v>
      </c>
      <c r="O3557" s="16" t="n">
        <f aca="false">I3557*(K3557-J3557)</f>
        <v>132696</v>
      </c>
      <c r="P3557" s="15" t="n">
        <f aca="false">K3557-J3557</f>
        <v>456</v>
      </c>
      <c r="Q3557" s="0" t="str">
        <f aca="false">IF(G3557=0,"Out of stock",IF(G3557&lt;H3557,"Understocked",IF(G3557&gt;Summary!$B$6*H3557,"Overstocked","Healthy")))</f>
        <v>Healthy</v>
      </c>
      <c r="R3557" s="0" t="str">
        <f aca="false">IF(I3557&gt;=Summary!$B$7,"Fast",IF(I3557&lt;Summary!$B$8,"Slow","Medium"))</f>
        <v>Fast</v>
      </c>
      <c r="S3557" s="15" t="n">
        <f aca="false">IF(M3557&gt;Summary!$B$5,1,0)</f>
        <v>0</v>
      </c>
      <c r="T3557" s="16" t="n">
        <f aca="false">IF(Q3557="Overstocked",(G3557-Summary!$B$6*H3557)*J3557,0)</f>
        <v>0</v>
      </c>
    </row>
    <row r="3558" customFormat="false" ht="15" hidden="false" customHeight="false" outlineLevel="0" collapsed="false">
      <c r="A3558" s="0" t="s">
        <v>3656</v>
      </c>
      <c r="B3558" s="0" t="s">
        <v>84</v>
      </c>
      <c r="C3558" s="0" t="s">
        <v>104</v>
      </c>
      <c r="D3558" s="0" t="s">
        <v>102</v>
      </c>
      <c r="E3558" s="14" t="n">
        <v>45097</v>
      </c>
      <c r="F3558" s="14" t="n">
        <v>45099</v>
      </c>
      <c r="G3558" s="0" t="n">
        <v>6</v>
      </c>
      <c r="H3558" s="0" t="n">
        <v>115</v>
      </c>
      <c r="I3558" s="0" t="n">
        <v>249</v>
      </c>
      <c r="J3558" s="0" t="n">
        <v>395</v>
      </c>
      <c r="K3558" s="0" t="n">
        <v>644</v>
      </c>
      <c r="L3558" s="15" t="s">
        <v>93</v>
      </c>
      <c r="M3558" s="0" t="n">
        <v>2</v>
      </c>
      <c r="N3558" s="16" t="n">
        <f aca="false">I3558*K3558</f>
        <v>160356</v>
      </c>
      <c r="O3558" s="16" t="n">
        <f aca="false">I3558*(K3558-J3558)</f>
        <v>62001</v>
      </c>
      <c r="P3558" s="15" t="n">
        <f aca="false">K3558-J3558</f>
        <v>249</v>
      </c>
      <c r="Q3558" s="0" t="str">
        <f aca="false">IF(G3558=0,"Out of stock",IF(G3558&lt;H3558,"Understocked",IF(G3558&gt;Summary!$B$6*H3558,"Overstocked","Healthy")))</f>
        <v>Understocked</v>
      </c>
      <c r="R3558" s="0" t="str">
        <f aca="false">IF(I3558&gt;=Summary!$B$7,"Fast",IF(I3558&lt;Summary!$B$8,"Slow","Medium"))</f>
        <v>Fast</v>
      </c>
      <c r="S3558" s="15" t="n">
        <f aca="false">IF(M3558&gt;Summary!$B$5,1,0)</f>
        <v>0</v>
      </c>
      <c r="T3558" s="16" t="n">
        <f aca="false">IF(Q3558="Overstocked",(G3558-Summary!$B$6*H3558)*J3558,0)</f>
        <v>0</v>
      </c>
    </row>
    <row r="3559" customFormat="false" ht="15" hidden="false" customHeight="false" outlineLevel="0" collapsed="false">
      <c r="A3559" s="0" t="s">
        <v>3657</v>
      </c>
      <c r="B3559" s="0" t="s">
        <v>111</v>
      </c>
      <c r="C3559" s="0" t="s">
        <v>85</v>
      </c>
      <c r="D3559" s="0" t="s">
        <v>102</v>
      </c>
      <c r="E3559" s="14" t="n">
        <v>45007</v>
      </c>
      <c r="F3559" s="14" t="n">
        <v>45008</v>
      </c>
      <c r="G3559" s="0" t="n">
        <v>483</v>
      </c>
      <c r="H3559" s="0" t="n">
        <v>113</v>
      </c>
      <c r="I3559" s="0" t="n">
        <v>88</v>
      </c>
      <c r="J3559" s="0" t="n">
        <v>1751</v>
      </c>
      <c r="K3559" s="0" t="n">
        <v>1862</v>
      </c>
      <c r="L3559" s="15" t="s">
        <v>82</v>
      </c>
      <c r="M3559" s="0" t="n">
        <v>1</v>
      </c>
      <c r="N3559" s="16" t="n">
        <f aca="false">I3559*K3559</f>
        <v>163856</v>
      </c>
      <c r="O3559" s="16" t="n">
        <f aca="false">I3559*(K3559-J3559)</f>
        <v>9768</v>
      </c>
      <c r="P3559" s="15" t="n">
        <f aca="false">K3559-J3559</f>
        <v>111</v>
      </c>
      <c r="Q3559" s="0" t="str">
        <f aca="false">IF(G3559=0,"Out of stock",IF(G3559&lt;H3559,"Understocked",IF(G3559&gt;Summary!$B$6*H3559,"Overstocked","Healthy")))</f>
        <v>Overstocked</v>
      </c>
      <c r="R3559" s="0" t="str">
        <f aca="false">IF(I3559&gt;=Summary!$B$7,"Fast",IF(I3559&lt;Summary!$B$8,"Slow","Medium"))</f>
        <v>Slow</v>
      </c>
      <c r="S3559" s="15" t="n">
        <f aca="false">IF(M3559&gt;Summary!$B$5,1,0)</f>
        <v>0</v>
      </c>
      <c r="T3559" s="16" t="n">
        <f aca="false">IF(Q3559="Overstocked",(G3559-Summary!$B$6*H3559)*J3559,0)</f>
        <v>54281</v>
      </c>
    </row>
    <row r="3560" customFormat="false" ht="15" hidden="false" customHeight="false" outlineLevel="0" collapsed="false">
      <c r="A3560" s="0" t="s">
        <v>3658</v>
      </c>
      <c r="B3560" s="0" t="s">
        <v>113</v>
      </c>
      <c r="C3560" s="0" t="s">
        <v>104</v>
      </c>
      <c r="D3560" s="0" t="s">
        <v>92</v>
      </c>
      <c r="E3560" s="14" t="n">
        <v>45480</v>
      </c>
      <c r="F3560" s="14" t="n">
        <v>45488</v>
      </c>
      <c r="G3560" s="0" t="n">
        <v>254</v>
      </c>
      <c r="H3560" s="0" t="n">
        <v>82</v>
      </c>
      <c r="I3560" s="0" t="n">
        <v>249</v>
      </c>
      <c r="J3560" s="0" t="n">
        <v>482</v>
      </c>
      <c r="K3560" s="0" t="n">
        <v>951</v>
      </c>
      <c r="L3560" s="15" t="s">
        <v>87</v>
      </c>
      <c r="M3560" s="0" t="n">
        <v>8</v>
      </c>
      <c r="N3560" s="16" t="n">
        <f aca="false">I3560*K3560</f>
        <v>236799</v>
      </c>
      <c r="O3560" s="16" t="n">
        <f aca="false">I3560*(K3560-J3560)</f>
        <v>116781</v>
      </c>
      <c r="P3560" s="15" t="n">
        <f aca="false">K3560-J3560</f>
        <v>469</v>
      </c>
      <c r="Q3560" s="0" t="str">
        <f aca="false">IF(G3560=0,"Out of stock",IF(G3560&lt;H3560,"Understocked",IF(G3560&gt;Summary!$B$6*H3560,"Overstocked","Healthy")))</f>
        <v>Healthy</v>
      </c>
      <c r="R3560" s="0" t="str">
        <f aca="false">IF(I3560&gt;=Summary!$B$7,"Fast",IF(I3560&lt;Summary!$B$8,"Slow","Medium"))</f>
        <v>Fast</v>
      </c>
      <c r="S3560" s="15" t="n">
        <f aca="false">IF(M3560&gt;Summary!$B$5,1,0)</f>
        <v>1</v>
      </c>
      <c r="T3560" s="16" t="n">
        <f aca="false">IF(Q3560="Overstocked",(G3560-Summary!$B$6*H3560)*J3560,0)</f>
        <v>0</v>
      </c>
    </row>
    <row r="3561" customFormat="false" ht="15" hidden="false" customHeight="false" outlineLevel="0" collapsed="false">
      <c r="A3561" s="0" t="s">
        <v>3659</v>
      </c>
      <c r="B3561" s="0" t="s">
        <v>84</v>
      </c>
      <c r="C3561" s="0" t="s">
        <v>85</v>
      </c>
      <c r="D3561" s="0" t="s">
        <v>86</v>
      </c>
      <c r="E3561" s="14" t="n">
        <v>45653</v>
      </c>
      <c r="F3561" s="14" t="n">
        <v>45658</v>
      </c>
      <c r="G3561" s="0" t="n">
        <v>499</v>
      </c>
      <c r="H3561" s="0" t="n">
        <v>89</v>
      </c>
      <c r="I3561" s="0" t="n">
        <v>88</v>
      </c>
      <c r="J3561" s="0" t="n">
        <v>1818</v>
      </c>
      <c r="K3561" s="0" t="n">
        <v>1921</v>
      </c>
      <c r="L3561" s="15" t="s">
        <v>82</v>
      </c>
      <c r="M3561" s="0" t="n">
        <v>5</v>
      </c>
      <c r="N3561" s="16" t="n">
        <f aca="false">I3561*K3561</f>
        <v>169048</v>
      </c>
      <c r="O3561" s="16" t="n">
        <f aca="false">I3561*(K3561-J3561)</f>
        <v>9064</v>
      </c>
      <c r="P3561" s="15" t="n">
        <f aca="false">K3561-J3561</f>
        <v>103</v>
      </c>
      <c r="Q3561" s="0" t="str">
        <f aca="false">IF(G3561=0,"Out of stock",IF(G3561&lt;H3561,"Understocked",IF(G3561&gt;Summary!$B$6*H3561,"Overstocked","Healthy")))</f>
        <v>Overstocked</v>
      </c>
      <c r="R3561" s="0" t="str">
        <f aca="false">IF(I3561&gt;=Summary!$B$7,"Fast",IF(I3561&lt;Summary!$B$8,"Slow","Medium"))</f>
        <v>Slow</v>
      </c>
      <c r="S3561" s="15" t="n">
        <f aca="false">IF(M3561&gt;Summary!$B$5,1,0)</f>
        <v>0</v>
      </c>
      <c r="T3561" s="16" t="n">
        <f aca="false">IF(Q3561="Overstocked",(G3561-Summary!$B$6*H3561)*J3561,0)</f>
        <v>259974</v>
      </c>
    </row>
    <row r="3562" customFormat="false" ht="15" hidden="false" customHeight="false" outlineLevel="0" collapsed="false">
      <c r="A3562" s="0" t="s">
        <v>3660</v>
      </c>
      <c r="B3562" s="0" t="s">
        <v>101</v>
      </c>
      <c r="C3562" s="0" t="s">
        <v>85</v>
      </c>
      <c r="D3562" s="0" t="s">
        <v>92</v>
      </c>
      <c r="E3562" s="14" t="n">
        <v>45173</v>
      </c>
      <c r="F3562" s="14" t="n">
        <v>45176</v>
      </c>
      <c r="G3562" s="0" t="n">
        <v>124</v>
      </c>
      <c r="H3562" s="0" t="n">
        <v>65</v>
      </c>
      <c r="I3562" s="0" t="n">
        <v>244</v>
      </c>
      <c r="J3562" s="0" t="n">
        <v>1510</v>
      </c>
      <c r="K3562" s="0" t="n">
        <v>1648</v>
      </c>
      <c r="L3562" s="15" t="s">
        <v>80</v>
      </c>
      <c r="M3562" s="0" t="n">
        <v>3</v>
      </c>
      <c r="N3562" s="16" t="n">
        <f aca="false">I3562*K3562</f>
        <v>402112</v>
      </c>
      <c r="O3562" s="16" t="n">
        <f aca="false">I3562*(K3562-J3562)</f>
        <v>33672</v>
      </c>
      <c r="P3562" s="15" t="n">
        <f aca="false">K3562-J3562</f>
        <v>138</v>
      </c>
      <c r="Q3562" s="0" t="str">
        <f aca="false">IF(G3562=0,"Out of stock",IF(G3562&lt;H3562,"Understocked",IF(G3562&gt;Summary!$B$6*H3562,"Overstocked","Healthy")))</f>
        <v>Healthy</v>
      </c>
      <c r="R3562" s="0" t="str">
        <f aca="false">IF(I3562&gt;=Summary!$B$7,"Fast",IF(I3562&lt;Summary!$B$8,"Slow","Medium"))</f>
        <v>Fast</v>
      </c>
      <c r="S3562" s="15" t="n">
        <f aca="false">IF(M3562&gt;Summary!$B$5,1,0)</f>
        <v>0</v>
      </c>
      <c r="T3562" s="16" t="n">
        <f aca="false">IF(Q3562="Overstocked",(G3562-Summary!$B$6*H3562)*J3562,0)</f>
        <v>0</v>
      </c>
    </row>
    <row r="3563" customFormat="false" ht="15" hidden="false" customHeight="false" outlineLevel="0" collapsed="false">
      <c r="A3563" s="0" t="s">
        <v>3661</v>
      </c>
      <c r="B3563" s="0" t="s">
        <v>113</v>
      </c>
      <c r="C3563" s="0" t="s">
        <v>96</v>
      </c>
      <c r="D3563" s="0" t="s">
        <v>102</v>
      </c>
      <c r="E3563" s="14" t="n">
        <v>45131</v>
      </c>
      <c r="F3563" s="14" t="n">
        <v>45138</v>
      </c>
      <c r="G3563" s="0" t="n">
        <v>189</v>
      </c>
      <c r="H3563" s="0" t="n">
        <v>81</v>
      </c>
      <c r="I3563" s="0" t="n">
        <v>146</v>
      </c>
      <c r="J3563" s="0" t="n">
        <v>348</v>
      </c>
      <c r="K3563" s="0" t="n">
        <v>814</v>
      </c>
      <c r="L3563" s="15" t="s">
        <v>93</v>
      </c>
      <c r="M3563" s="0" t="n">
        <v>7</v>
      </c>
      <c r="N3563" s="16" t="n">
        <f aca="false">I3563*K3563</f>
        <v>118844</v>
      </c>
      <c r="O3563" s="16" t="n">
        <f aca="false">I3563*(K3563-J3563)</f>
        <v>68036</v>
      </c>
      <c r="P3563" s="15" t="n">
        <f aca="false">K3563-J3563</f>
        <v>466</v>
      </c>
      <c r="Q3563" s="0" t="str">
        <f aca="false">IF(G3563=0,"Out of stock",IF(G3563&lt;H3563,"Understocked",IF(G3563&gt;Summary!$B$6*H3563,"Overstocked","Healthy")))</f>
        <v>Healthy</v>
      </c>
      <c r="R3563" s="0" t="str">
        <f aca="false">IF(I3563&gt;=Summary!$B$7,"Fast",IF(I3563&lt;Summary!$B$8,"Slow","Medium"))</f>
        <v>Medium</v>
      </c>
      <c r="S3563" s="15" t="n">
        <f aca="false">IF(M3563&gt;Summary!$B$5,1,0)</f>
        <v>0</v>
      </c>
      <c r="T3563" s="16" t="n">
        <f aca="false">IF(Q3563="Overstocked",(G3563-Summary!$B$6*H3563)*J3563,0)</f>
        <v>0</v>
      </c>
    </row>
    <row r="3564" customFormat="false" ht="15" hidden="false" customHeight="false" outlineLevel="0" collapsed="false">
      <c r="A3564" s="0" t="s">
        <v>3662</v>
      </c>
      <c r="B3564" s="0" t="s">
        <v>77</v>
      </c>
      <c r="C3564" s="0" t="s">
        <v>96</v>
      </c>
      <c r="D3564" s="0" t="s">
        <v>86</v>
      </c>
      <c r="E3564" s="14" t="n">
        <v>45007</v>
      </c>
      <c r="F3564" s="14" t="n">
        <v>45014</v>
      </c>
      <c r="G3564" s="0" t="n">
        <v>363</v>
      </c>
      <c r="H3564" s="0" t="n">
        <v>64</v>
      </c>
      <c r="I3564" s="0" t="n">
        <v>137</v>
      </c>
      <c r="J3564" s="0" t="n">
        <v>1458</v>
      </c>
      <c r="K3564" s="0" t="n">
        <v>1949</v>
      </c>
      <c r="L3564" s="15" t="s">
        <v>82</v>
      </c>
      <c r="M3564" s="0" t="n">
        <v>7</v>
      </c>
      <c r="N3564" s="16" t="n">
        <f aca="false">I3564*K3564</f>
        <v>267013</v>
      </c>
      <c r="O3564" s="16" t="n">
        <f aca="false">I3564*(K3564-J3564)</f>
        <v>67267</v>
      </c>
      <c r="P3564" s="15" t="n">
        <f aca="false">K3564-J3564</f>
        <v>491</v>
      </c>
      <c r="Q3564" s="0" t="str">
        <f aca="false">IF(G3564=0,"Out of stock",IF(G3564&lt;H3564,"Understocked",IF(G3564&gt;Summary!$B$6*H3564,"Overstocked","Healthy")))</f>
        <v>Overstocked</v>
      </c>
      <c r="R3564" s="0" t="str">
        <f aca="false">IF(I3564&gt;=Summary!$B$7,"Fast",IF(I3564&lt;Summary!$B$8,"Slow","Medium"))</f>
        <v>Medium</v>
      </c>
      <c r="S3564" s="15" t="n">
        <f aca="false">IF(M3564&gt;Summary!$B$5,1,0)</f>
        <v>0</v>
      </c>
      <c r="T3564" s="16" t="n">
        <f aca="false">IF(Q3564="Overstocked",(G3564-Summary!$B$6*H3564)*J3564,0)</f>
        <v>156006</v>
      </c>
    </row>
    <row r="3565" customFormat="false" ht="15" hidden="false" customHeight="false" outlineLevel="0" collapsed="false">
      <c r="A3565" s="0" t="s">
        <v>3663</v>
      </c>
      <c r="B3565" s="0" t="s">
        <v>84</v>
      </c>
      <c r="C3565" s="0" t="s">
        <v>78</v>
      </c>
      <c r="D3565" s="0" t="s">
        <v>79</v>
      </c>
      <c r="E3565" s="14" t="n">
        <v>44938</v>
      </c>
      <c r="F3565" s="14" t="n">
        <v>44945</v>
      </c>
      <c r="G3565" s="0" t="n">
        <v>24</v>
      </c>
      <c r="H3565" s="0" t="n">
        <v>104</v>
      </c>
      <c r="I3565" s="0" t="n">
        <v>243</v>
      </c>
      <c r="J3565" s="0" t="n">
        <v>812</v>
      </c>
      <c r="K3565" s="0" t="n">
        <v>1288</v>
      </c>
      <c r="L3565" s="15" t="s">
        <v>97</v>
      </c>
      <c r="M3565" s="0" t="n">
        <v>7</v>
      </c>
      <c r="N3565" s="16" t="n">
        <f aca="false">I3565*K3565</f>
        <v>312984</v>
      </c>
      <c r="O3565" s="16" t="n">
        <f aca="false">I3565*(K3565-J3565)</f>
        <v>115668</v>
      </c>
      <c r="P3565" s="15" t="n">
        <f aca="false">K3565-J3565</f>
        <v>476</v>
      </c>
      <c r="Q3565" s="0" t="str">
        <f aca="false">IF(G3565=0,"Out of stock",IF(G3565&lt;H3565,"Understocked",IF(G3565&gt;Summary!$B$6*H3565,"Overstocked","Healthy")))</f>
        <v>Understocked</v>
      </c>
      <c r="R3565" s="0" t="str">
        <f aca="false">IF(I3565&gt;=Summary!$B$7,"Fast",IF(I3565&lt;Summary!$B$8,"Slow","Medium"))</f>
        <v>Fast</v>
      </c>
      <c r="S3565" s="15" t="n">
        <f aca="false">IF(M3565&gt;Summary!$B$5,1,0)</f>
        <v>0</v>
      </c>
      <c r="T3565" s="16" t="n">
        <f aca="false">IF(Q3565="Overstocked",(G3565-Summary!$B$6*H3565)*J3565,0)</f>
        <v>0</v>
      </c>
    </row>
    <row r="3566" customFormat="false" ht="15" hidden="false" customHeight="false" outlineLevel="0" collapsed="false">
      <c r="A3566" s="0" t="s">
        <v>3664</v>
      </c>
      <c r="B3566" s="0" t="s">
        <v>115</v>
      </c>
      <c r="C3566" s="0" t="s">
        <v>104</v>
      </c>
      <c r="D3566" s="0" t="s">
        <v>102</v>
      </c>
      <c r="E3566" s="14" t="n">
        <v>44978</v>
      </c>
      <c r="F3566" s="14" t="n">
        <v>44981</v>
      </c>
      <c r="G3566" s="0" t="n">
        <v>256</v>
      </c>
      <c r="H3566" s="0" t="n">
        <v>146</v>
      </c>
      <c r="I3566" s="0" t="n">
        <v>31</v>
      </c>
      <c r="J3566" s="0" t="n">
        <v>1198</v>
      </c>
      <c r="K3566" s="0" t="n">
        <v>1413</v>
      </c>
      <c r="L3566" s="15" t="s">
        <v>93</v>
      </c>
      <c r="M3566" s="0" t="n">
        <v>3</v>
      </c>
      <c r="N3566" s="16" t="n">
        <f aca="false">I3566*K3566</f>
        <v>43803</v>
      </c>
      <c r="O3566" s="16" t="n">
        <f aca="false">I3566*(K3566-J3566)</f>
        <v>6665</v>
      </c>
      <c r="P3566" s="15" t="n">
        <f aca="false">K3566-J3566</f>
        <v>215</v>
      </c>
      <c r="Q3566" s="0" t="str">
        <f aca="false">IF(G3566=0,"Out of stock",IF(G3566&lt;H3566,"Understocked",IF(G3566&gt;Summary!$B$6*H3566,"Overstocked","Healthy")))</f>
        <v>Healthy</v>
      </c>
      <c r="R3566" s="0" t="str">
        <f aca="false">IF(I3566&gt;=Summary!$B$7,"Fast",IF(I3566&lt;Summary!$B$8,"Slow","Medium"))</f>
        <v>Slow</v>
      </c>
      <c r="S3566" s="15" t="n">
        <f aca="false">IF(M3566&gt;Summary!$B$5,1,0)</f>
        <v>0</v>
      </c>
      <c r="T3566" s="16" t="n">
        <f aca="false">IF(Q3566="Overstocked",(G3566-Summary!$B$6*H3566)*J3566,0)</f>
        <v>0</v>
      </c>
    </row>
    <row r="3567" customFormat="false" ht="15" hidden="false" customHeight="false" outlineLevel="0" collapsed="false">
      <c r="A3567" s="0" t="s">
        <v>3665</v>
      </c>
      <c r="B3567" s="0" t="s">
        <v>123</v>
      </c>
      <c r="C3567" s="0" t="s">
        <v>104</v>
      </c>
      <c r="D3567" s="0" t="s">
        <v>102</v>
      </c>
      <c r="E3567" s="14" t="n">
        <v>45610</v>
      </c>
      <c r="F3567" s="14" t="n">
        <v>45617</v>
      </c>
      <c r="G3567" s="0" t="n">
        <v>95</v>
      </c>
      <c r="H3567" s="0" t="n">
        <v>144</v>
      </c>
      <c r="I3567" s="0" t="n">
        <v>89</v>
      </c>
      <c r="J3567" s="0" t="n">
        <v>1788</v>
      </c>
      <c r="K3567" s="0" t="n">
        <v>1953</v>
      </c>
      <c r="L3567" s="15" t="s">
        <v>93</v>
      </c>
      <c r="M3567" s="0" t="n">
        <v>7</v>
      </c>
      <c r="N3567" s="16" t="n">
        <f aca="false">I3567*K3567</f>
        <v>173817</v>
      </c>
      <c r="O3567" s="16" t="n">
        <f aca="false">I3567*(K3567-J3567)</f>
        <v>14685</v>
      </c>
      <c r="P3567" s="15" t="n">
        <f aca="false">K3567-J3567</f>
        <v>165</v>
      </c>
      <c r="Q3567" s="0" t="str">
        <f aca="false">IF(G3567=0,"Out of stock",IF(G3567&lt;H3567,"Understocked",IF(G3567&gt;Summary!$B$6*H3567,"Overstocked","Healthy")))</f>
        <v>Understocked</v>
      </c>
      <c r="R3567" s="0" t="str">
        <f aca="false">IF(I3567&gt;=Summary!$B$7,"Fast",IF(I3567&lt;Summary!$B$8,"Slow","Medium"))</f>
        <v>Slow</v>
      </c>
      <c r="S3567" s="15" t="n">
        <f aca="false">IF(M3567&gt;Summary!$B$5,1,0)</f>
        <v>0</v>
      </c>
      <c r="T3567" s="16" t="n">
        <f aca="false">IF(Q3567="Overstocked",(G3567-Summary!$B$6*H3567)*J3567,0)</f>
        <v>0</v>
      </c>
    </row>
    <row r="3568" customFormat="false" ht="15" hidden="false" customHeight="false" outlineLevel="0" collapsed="false">
      <c r="A3568" s="0" t="s">
        <v>3666</v>
      </c>
      <c r="B3568" s="0" t="s">
        <v>115</v>
      </c>
      <c r="C3568" s="0" t="s">
        <v>85</v>
      </c>
      <c r="D3568" s="0" t="s">
        <v>92</v>
      </c>
      <c r="E3568" s="14" t="n">
        <v>45105</v>
      </c>
      <c r="F3568" s="14" t="n">
        <v>45109</v>
      </c>
      <c r="G3568" s="0" t="n">
        <v>466</v>
      </c>
      <c r="H3568" s="0" t="n">
        <v>124</v>
      </c>
      <c r="I3568" s="0" t="n">
        <v>230</v>
      </c>
      <c r="J3568" s="0" t="n">
        <v>1211</v>
      </c>
      <c r="K3568" s="0" t="n">
        <v>1408</v>
      </c>
      <c r="L3568" s="15" t="s">
        <v>87</v>
      </c>
      <c r="M3568" s="0" t="n">
        <v>4</v>
      </c>
      <c r="N3568" s="16" t="n">
        <f aca="false">I3568*K3568</f>
        <v>323840</v>
      </c>
      <c r="O3568" s="16" t="n">
        <f aca="false">I3568*(K3568-J3568)</f>
        <v>45310</v>
      </c>
      <c r="P3568" s="15" t="n">
        <f aca="false">K3568-J3568</f>
        <v>197</v>
      </c>
      <c r="Q3568" s="0" t="str">
        <f aca="false">IF(G3568=0,"Out of stock",IF(G3568&lt;H3568,"Understocked",IF(G3568&gt;Summary!$B$6*H3568,"Overstocked","Healthy")))</f>
        <v>Healthy</v>
      </c>
      <c r="R3568" s="0" t="str">
        <f aca="false">IF(I3568&gt;=Summary!$B$7,"Fast",IF(I3568&lt;Summary!$B$8,"Slow","Medium"))</f>
        <v>Fast</v>
      </c>
      <c r="S3568" s="15" t="n">
        <f aca="false">IF(M3568&gt;Summary!$B$5,1,0)</f>
        <v>0</v>
      </c>
      <c r="T3568" s="16" t="n">
        <f aca="false">IF(Q3568="Overstocked",(G3568-Summary!$B$6*H3568)*J3568,0)</f>
        <v>0</v>
      </c>
    </row>
    <row r="3569" customFormat="false" ht="15" hidden="false" customHeight="false" outlineLevel="0" collapsed="false">
      <c r="A3569" s="0" t="s">
        <v>3667</v>
      </c>
      <c r="B3569" s="0" t="s">
        <v>95</v>
      </c>
      <c r="C3569" s="0" t="s">
        <v>96</v>
      </c>
      <c r="D3569" s="0" t="s">
        <v>79</v>
      </c>
      <c r="E3569" s="14" t="n">
        <v>45087</v>
      </c>
      <c r="F3569" s="14" t="n">
        <v>45094</v>
      </c>
      <c r="G3569" s="0" t="n">
        <v>7</v>
      </c>
      <c r="H3569" s="0" t="n">
        <v>59</v>
      </c>
      <c r="I3569" s="0" t="n">
        <v>191</v>
      </c>
      <c r="J3569" s="0" t="n">
        <v>1900</v>
      </c>
      <c r="K3569" s="0" t="n">
        <v>2036</v>
      </c>
      <c r="L3569" s="15" t="s">
        <v>93</v>
      </c>
      <c r="M3569" s="0" t="n">
        <v>7</v>
      </c>
      <c r="N3569" s="16" t="n">
        <f aca="false">I3569*K3569</f>
        <v>388876</v>
      </c>
      <c r="O3569" s="16" t="n">
        <f aca="false">I3569*(K3569-J3569)</f>
        <v>25976</v>
      </c>
      <c r="P3569" s="15" t="n">
        <f aca="false">K3569-J3569</f>
        <v>136</v>
      </c>
      <c r="Q3569" s="0" t="str">
        <f aca="false">IF(G3569=0,"Out of stock",IF(G3569&lt;H3569,"Understocked",IF(G3569&gt;Summary!$B$6*H3569,"Overstocked","Healthy")))</f>
        <v>Understocked</v>
      </c>
      <c r="R3569" s="0" t="str">
        <f aca="false">IF(I3569&gt;=Summary!$B$7,"Fast",IF(I3569&lt;Summary!$B$8,"Slow","Medium"))</f>
        <v>Medium</v>
      </c>
      <c r="S3569" s="15" t="n">
        <f aca="false">IF(M3569&gt;Summary!$B$5,1,0)</f>
        <v>0</v>
      </c>
      <c r="T3569" s="16" t="n">
        <f aca="false">IF(Q3569="Overstocked",(G3569-Summary!$B$6*H3569)*J3569,0)</f>
        <v>0</v>
      </c>
    </row>
    <row r="3570" customFormat="false" ht="15" hidden="false" customHeight="false" outlineLevel="0" collapsed="false">
      <c r="A3570" s="0" t="s">
        <v>3668</v>
      </c>
      <c r="B3570" s="0" t="s">
        <v>113</v>
      </c>
      <c r="C3570" s="0" t="s">
        <v>85</v>
      </c>
      <c r="D3570" s="0" t="s">
        <v>92</v>
      </c>
      <c r="E3570" s="14" t="n">
        <v>45327</v>
      </c>
      <c r="F3570" s="14" t="n">
        <v>45335</v>
      </c>
      <c r="G3570" s="0" t="n">
        <v>368</v>
      </c>
      <c r="H3570" s="0" t="n">
        <v>68</v>
      </c>
      <c r="I3570" s="0" t="n">
        <v>61</v>
      </c>
      <c r="J3570" s="0" t="n">
        <v>1118</v>
      </c>
      <c r="K3570" s="0" t="n">
        <v>1186</v>
      </c>
      <c r="L3570" s="15" t="s">
        <v>80</v>
      </c>
      <c r="M3570" s="0" t="n">
        <v>8</v>
      </c>
      <c r="N3570" s="16" t="n">
        <f aca="false">I3570*K3570</f>
        <v>72346</v>
      </c>
      <c r="O3570" s="16" t="n">
        <f aca="false">I3570*(K3570-J3570)</f>
        <v>4148</v>
      </c>
      <c r="P3570" s="15" t="n">
        <f aca="false">K3570-J3570</f>
        <v>68</v>
      </c>
      <c r="Q3570" s="0" t="str">
        <f aca="false">IF(G3570=0,"Out of stock",IF(G3570&lt;H3570,"Understocked",IF(G3570&gt;Summary!$B$6*H3570,"Overstocked","Healthy")))</f>
        <v>Overstocked</v>
      </c>
      <c r="R3570" s="0" t="str">
        <f aca="false">IF(I3570&gt;=Summary!$B$7,"Fast",IF(I3570&lt;Summary!$B$8,"Slow","Medium"))</f>
        <v>Slow</v>
      </c>
      <c r="S3570" s="15" t="n">
        <f aca="false">IF(M3570&gt;Summary!$B$5,1,0)</f>
        <v>1</v>
      </c>
      <c r="T3570" s="16" t="n">
        <f aca="false">IF(Q3570="Overstocked",(G3570-Summary!$B$6*H3570)*J3570,0)</f>
        <v>107328</v>
      </c>
    </row>
    <row r="3571" customFormat="false" ht="15" hidden="false" customHeight="false" outlineLevel="0" collapsed="false">
      <c r="A3571" s="0" t="s">
        <v>3669</v>
      </c>
      <c r="B3571" s="0" t="s">
        <v>111</v>
      </c>
      <c r="C3571" s="0" t="s">
        <v>96</v>
      </c>
      <c r="D3571" s="0" t="s">
        <v>79</v>
      </c>
      <c r="E3571" s="14" t="n">
        <v>45407</v>
      </c>
      <c r="F3571" s="14" t="n">
        <v>45411</v>
      </c>
      <c r="G3571" s="0" t="n">
        <v>203</v>
      </c>
      <c r="H3571" s="0" t="n">
        <v>102</v>
      </c>
      <c r="I3571" s="0" t="n">
        <v>90</v>
      </c>
      <c r="J3571" s="0" t="n">
        <v>1655</v>
      </c>
      <c r="K3571" s="0" t="n">
        <v>1782</v>
      </c>
      <c r="L3571" s="15" t="s">
        <v>97</v>
      </c>
      <c r="M3571" s="0" t="n">
        <v>4</v>
      </c>
      <c r="N3571" s="16" t="n">
        <f aca="false">I3571*K3571</f>
        <v>160380</v>
      </c>
      <c r="O3571" s="16" t="n">
        <f aca="false">I3571*(K3571-J3571)</f>
        <v>11430</v>
      </c>
      <c r="P3571" s="15" t="n">
        <f aca="false">K3571-J3571</f>
        <v>127</v>
      </c>
      <c r="Q3571" s="0" t="str">
        <f aca="false">IF(G3571=0,"Out of stock",IF(G3571&lt;H3571,"Understocked",IF(G3571&gt;Summary!$B$6*H3571,"Overstocked","Healthy")))</f>
        <v>Healthy</v>
      </c>
      <c r="R3571" s="0" t="str">
        <f aca="false">IF(I3571&gt;=Summary!$B$7,"Fast",IF(I3571&lt;Summary!$B$8,"Slow","Medium"))</f>
        <v>Slow</v>
      </c>
      <c r="S3571" s="15" t="n">
        <f aca="false">IF(M3571&gt;Summary!$B$5,1,0)</f>
        <v>0</v>
      </c>
      <c r="T3571" s="16" t="n">
        <f aca="false">IF(Q3571="Overstocked",(G3571-Summary!$B$6*H3571)*J3571,0)</f>
        <v>0</v>
      </c>
    </row>
    <row r="3572" customFormat="false" ht="15" hidden="false" customHeight="false" outlineLevel="0" collapsed="false">
      <c r="A3572" s="0" t="s">
        <v>3670</v>
      </c>
      <c r="B3572" s="0" t="s">
        <v>77</v>
      </c>
      <c r="C3572" s="0" t="s">
        <v>78</v>
      </c>
      <c r="D3572" s="0" t="s">
        <v>79</v>
      </c>
      <c r="E3572" s="14" t="n">
        <v>44991</v>
      </c>
      <c r="F3572" s="14" t="n">
        <v>45001</v>
      </c>
      <c r="G3572" s="0" t="n">
        <v>395</v>
      </c>
      <c r="H3572" s="0" t="n">
        <v>133</v>
      </c>
      <c r="I3572" s="0" t="n">
        <v>215</v>
      </c>
      <c r="J3572" s="0" t="n">
        <v>1516</v>
      </c>
      <c r="K3572" s="0" t="n">
        <v>1834</v>
      </c>
      <c r="L3572" s="15" t="s">
        <v>87</v>
      </c>
      <c r="M3572" s="0" t="n">
        <v>10</v>
      </c>
      <c r="N3572" s="16" t="n">
        <f aca="false">I3572*K3572</f>
        <v>394310</v>
      </c>
      <c r="O3572" s="16" t="n">
        <f aca="false">I3572*(K3572-J3572)</f>
        <v>68370</v>
      </c>
      <c r="P3572" s="15" t="n">
        <f aca="false">K3572-J3572</f>
        <v>318</v>
      </c>
      <c r="Q3572" s="0" t="str">
        <f aca="false">IF(G3572=0,"Out of stock",IF(G3572&lt;H3572,"Understocked",IF(G3572&gt;Summary!$B$6*H3572,"Overstocked","Healthy")))</f>
        <v>Healthy</v>
      </c>
      <c r="R3572" s="0" t="str">
        <f aca="false">IF(I3572&gt;=Summary!$B$7,"Fast",IF(I3572&lt;Summary!$B$8,"Slow","Medium"))</f>
        <v>Fast</v>
      </c>
      <c r="S3572" s="15" t="n">
        <f aca="false">IF(M3572&gt;Summary!$B$5,1,0)</f>
        <v>1</v>
      </c>
      <c r="T3572" s="16" t="n">
        <f aca="false">IF(Q3572="Overstocked",(G3572-Summary!$B$6*H3572)*J3572,0)</f>
        <v>0</v>
      </c>
    </row>
    <row r="3573" customFormat="false" ht="15" hidden="false" customHeight="false" outlineLevel="0" collapsed="false">
      <c r="A3573" s="0" t="s">
        <v>3671</v>
      </c>
      <c r="B3573" s="0" t="s">
        <v>101</v>
      </c>
      <c r="C3573" s="0" t="s">
        <v>85</v>
      </c>
      <c r="D3573" s="0" t="s">
        <v>90</v>
      </c>
      <c r="E3573" s="14" t="n">
        <v>45592</v>
      </c>
      <c r="F3573" s="14" t="n">
        <v>45600</v>
      </c>
      <c r="G3573" s="0" t="n">
        <v>291</v>
      </c>
      <c r="H3573" s="0" t="n">
        <v>95</v>
      </c>
      <c r="I3573" s="0" t="n">
        <v>176</v>
      </c>
      <c r="J3573" s="0" t="n">
        <v>1272</v>
      </c>
      <c r="K3573" s="0" t="n">
        <v>1659</v>
      </c>
      <c r="L3573" s="15" t="s">
        <v>80</v>
      </c>
      <c r="M3573" s="0" t="n">
        <v>8</v>
      </c>
      <c r="N3573" s="16" t="n">
        <f aca="false">I3573*K3573</f>
        <v>291984</v>
      </c>
      <c r="O3573" s="16" t="n">
        <f aca="false">I3573*(K3573-J3573)</f>
        <v>68112</v>
      </c>
      <c r="P3573" s="15" t="n">
        <f aca="false">K3573-J3573</f>
        <v>387</v>
      </c>
      <c r="Q3573" s="0" t="str">
        <f aca="false">IF(G3573=0,"Out of stock",IF(G3573&lt;H3573,"Understocked",IF(G3573&gt;Summary!$B$6*H3573,"Overstocked","Healthy")))</f>
        <v>Healthy</v>
      </c>
      <c r="R3573" s="0" t="str">
        <f aca="false">IF(I3573&gt;=Summary!$B$7,"Fast",IF(I3573&lt;Summary!$B$8,"Slow","Medium"))</f>
        <v>Medium</v>
      </c>
      <c r="S3573" s="15" t="n">
        <f aca="false">IF(M3573&gt;Summary!$B$5,1,0)</f>
        <v>1</v>
      </c>
      <c r="T3573" s="16" t="n">
        <f aca="false">IF(Q3573="Overstocked",(G3573-Summary!$B$6*H3573)*J3573,0)</f>
        <v>0</v>
      </c>
    </row>
    <row r="3574" customFormat="false" ht="15" hidden="false" customHeight="false" outlineLevel="0" collapsed="false">
      <c r="A3574" s="0" t="s">
        <v>3672</v>
      </c>
      <c r="B3574" s="0" t="s">
        <v>95</v>
      </c>
      <c r="C3574" s="0" t="s">
        <v>85</v>
      </c>
      <c r="D3574" s="0" t="s">
        <v>79</v>
      </c>
      <c r="E3574" s="14" t="n">
        <v>45566</v>
      </c>
      <c r="F3574" s="14" t="n">
        <v>45570</v>
      </c>
      <c r="G3574" s="0" t="n">
        <v>139</v>
      </c>
      <c r="H3574" s="0" t="n">
        <v>122</v>
      </c>
      <c r="I3574" s="0" t="n">
        <v>9</v>
      </c>
      <c r="J3574" s="0" t="n">
        <v>981</v>
      </c>
      <c r="K3574" s="0" t="n">
        <v>1307</v>
      </c>
      <c r="L3574" s="15" t="s">
        <v>82</v>
      </c>
      <c r="M3574" s="0" t="n">
        <v>4</v>
      </c>
      <c r="N3574" s="16" t="n">
        <f aca="false">I3574*K3574</f>
        <v>11763</v>
      </c>
      <c r="O3574" s="16" t="n">
        <f aca="false">I3574*(K3574-J3574)</f>
        <v>2934</v>
      </c>
      <c r="P3574" s="15" t="n">
        <f aca="false">K3574-J3574</f>
        <v>326</v>
      </c>
      <c r="Q3574" s="0" t="str">
        <f aca="false">IF(G3574=0,"Out of stock",IF(G3574&lt;H3574,"Understocked",IF(G3574&gt;Summary!$B$6*H3574,"Overstocked","Healthy")))</f>
        <v>Healthy</v>
      </c>
      <c r="R3574" s="0" t="str">
        <f aca="false">IF(I3574&gt;=Summary!$B$7,"Fast",IF(I3574&lt;Summary!$B$8,"Slow","Medium"))</f>
        <v>Slow</v>
      </c>
      <c r="S3574" s="15" t="n">
        <f aca="false">IF(M3574&gt;Summary!$B$5,1,0)</f>
        <v>0</v>
      </c>
      <c r="T3574" s="16" t="n">
        <f aca="false">IF(Q3574="Overstocked",(G3574-Summary!$B$6*H3574)*J3574,0)</f>
        <v>0</v>
      </c>
    </row>
    <row r="3575" customFormat="false" ht="15" hidden="false" customHeight="false" outlineLevel="0" collapsed="false">
      <c r="A3575" s="0" t="s">
        <v>3673</v>
      </c>
      <c r="B3575" s="0" t="s">
        <v>77</v>
      </c>
      <c r="C3575" s="0" t="s">
        <v>104</v>
      </c>
      <c r="D3575" s="0" t="s">
        <v>90</v>
      </c>
      <c r="E3575" s="14" t="n">
        <v>45648</v>
      </c>
      <c r="F3575" s="14" t="n">
        <v>45650</v>
      </c>
      <c r="G3575" s="0" t="n">
        <v>139</v>
      </c>
      <c r="H3575" s="0" t="n">
        <v>53</v>
      </c>
      <c r="I3575" s="0" t="n">
        <v>215</v>
      </c>
      <c r="J3575" s="0" t="n">
        <v>1697</v>
      </c>
      <c r="K3575" s="0" t="n">
        <v>1911</v>
      </c>
      <c r="L3575" s="15" t="s">
        <v>82</v>
      </c>
      <c r="M3575" s="0" t="n">
        <v>2</v>
      </c>
      <c r="N3575" s="16" t="n">
        <f aca="false">I3575*K3575</f>
        <v>410865</v>
      </c>
      <c r="O3575" s="16" t="n">
        <f aca="false">I3575*(K3575-J3575)</f>
        <v>46010</v>
      </c>
      <c r="P3575" s="15" t="n">
        <f aca="false">K3575-J3575</f>
        <v>214</v>
      </c>
      <c r="Q3575" s="0" t="str">
        <f aca="false">IF(G3575=0,"Out of stock",IF(G3575&lt;H3575,"Understocked",IF(G3575&gt;Summary!$B$6*H3575,"Overstocked","Healthy")))</f>
        <v>Healthy</v>
      </c>
      <c r="R3575" s="0" t="str">
        <f aca="false">IF(I3575&gt;=Summary!$B$7,"Fast",IF(I3575&lt;Summary!$B$8,"Slow","Medium"))</f>
        <v>Fast</v>
      </c>
      <c r="S3575" s="15" t="n">
        <f aca="false">IF(M3575&gt;Summary!$B$5,1,0)</f>
        <v>0</v>
      </c>
      <c r="T3575" s="16" t="n">
        <f aca="false">IF(Q3575="Overstocked",(G3575-Summary!$B$6*H3575)*J3575,0)</f>
        <v>0</v>
      </c>
    </row>
    <row r="3576" customFormat="false" ht="15" hidden="false" customHeight="false" outlineLevel="0" collapsed="false">
      <c r="A3576" s="0" t="s">
        <v>3674</v>
      </c>
      <c r="B3576" s="0" t="s">
        <v>84</v>
      </c>
      <c r="C3576" s="0" t="s">
        <v>85</v>
      </c>
      <c r="D3576" s="0" t="s">
        <v>86</v>
      </c>
      <c r="E3576" s="14" t="n">
        <v>45227</v>
      </c>
      <c r="F3576" s="14" t="n">
        <v>45237</v>
      </c>
      <c r="G3576" s="0" t="n">
        <v>286</v>
      </c>
      <c r="H3576" s="0" t="n">
        <v>73</v>
      </c>
      <c r="I3576" s="0" t="n">
        <v>165</v>
      </c>
      <c r="J3576" s="0" t="n">
        <v>1028</v>
      </c>
      <c r="K3576" s="0" t="n">
        <v>1414</v>
      </c>
      <c r="L3576" s="15" t="s">
        <v>82</v>
      </c>
      <c r="M3576" s="0" t="n">
        <v>10</v>
      </c>
      <c r="N3576" s="16" t="n">
        <f aca="false">I3576*K3576</f>
        <v>233310</v>
      </c>
      <c r="O3576" s="16" t="n">
        <f aca="false">I3576*(K3576-J3576)</f>
        <v>63690</v>
      </c>
      <c r="P3576" s="15" t="n">
        <f aca="false">K3576-J3576</f>
        <v>386</v>
      </c>
      <c r="Q3576" s="0" t="str">
        <f aca="false">IF(G3576=0,"Out of stock",IF(G3576&lt;H3576,"Understocked",IF(G3576&gt;Summary!$B$6*H3576,"Overstocked","Healthy")))</f>
        <v>Healthy</v>
      </c>
      <c r="R3576" s="0" t="str">
        <f aca="false">IF(I3576&gt;=Summary!$B$7,"Fast",IF(I3576&lt;Summary!$B$8,"Slow","Medium"))</f>
        <v>Medium</v>
      </c>
      <c r="S3576" s="15" t="n">
        <f aca="false">IF(M3576&gt;Summary!$B$5,1,0)</f>
        <v>1</v>
      </c>
      <c r="T3576" s="16" t="n">
        <f aca="false">IF(Q3576="Overstocked",(G3576-Summary!$B$6*H3576)*J3576,0)</f>
        <v>0</v>
      </c>
    </row>
    <row r="3577" customFormat="false" ht="15" hidden="false" customHeight="false" outlineLevel="0" collapsed="false">
      <c r="A3577" s="0" t="s">
        <v>3675</v>
      </c>
      <c r="B3577" s="0" t="s">
        <v>84</v>
      </c>
      <c r="C3577" s="0" t="s">
        <v>96</v>
      </c>
      <c r="D3577" s="0" t="s">
        <v>79</v>
      </c>
      <c r="E3577" s="14" t="n">
        <v>45333</v>
      </c>
      <c r="F3577" s="14" t="n">
        <v>45341</v>
      </c>
      <c r="G3577" s="0" t="n">
        <v>213</v>
      </c>
      <c r="H3577" s="0" t="n">
        <v>133</v>
      </c>
      <c r="I3577" s="0" t="n">
        <v>193</v>
      </c>
      <c r="J3577" s="0" t="n">
        <v>780</v>
      </c>
      <c r="K3577" s="0" t="n">
        <v>1129</v>
      </c>
      <c r="L3577" s="15" t="s">
        <v>82</v>
      </c>
      <c r="M3577" s="0" t="n">
        <v>8</v>
      </c>
      <c r="N3577" s="16" t="n">
        <f aca="false">I3577*K3577</f>
        <v>217897</v>
      </c>
      <c r="O3577" s="16" t="n">
        <f aca="false">I3577*(K3577-J3577)</f>
        <v>67357</v>
      </c>
      <c r="P3577" s="15" t="n">
        <f aca="false">K3577-J3577</f>
        <v>349</v>
      </c>
      <c r="Q3577" s="0" t="str">
        <f aca="false">IF(G3577=0,"Out of stock",IF(G3577&lt;H3577,"Understocked",IF(G3577&gt;Summary!$B$6*H3577,"Overstocked","Healthy")))</f>
        <v>Healthy</v>
      </c>
      <c r="R3577" s="0" t="str">
        <f aca="false">IF(I3577&gt;=Summary!$B$7,"Fast",IF(I3577&lt;Summary!$B$8,"Slow","Medium"))</f>
        <v>Medium</v>
      </c>
      <c r="S3577" s="15" t="n">
        <f aca="false">IF(M3577&gt;Summary!$B$5,1,0)</f>
        <v>1</v>
      </c>
      <c r="T3577" s="16" t="n">
        <f aca="false">IF(Q3577="Overstocked",(G3577-Summary!$B$6*H3577)*J3577,0)</f>
        <v>0</v>
      </c>
    </row>
    <row r="3578" customFormat="false" ht="15" hidden="false" customHeight="false" outlineLevel="0" collapsed="false">
      <c r="A3578" s="0" t="s">
        <v>3676</v>
      </c>
      <c r="B3578" s="0" t="s">
        <v>113</v>
      </c>
      <c r="C3578" s="0" t="s">
        <v>78</v>
      </c>
      <c r="D3578" s="0" t="s">
        <v>86</v>
      </c>
      <c r="E3578" s="14" t="n">
        <v>44989</v>
      </c>
      <c r="F3578" s="14" t="n">
        <v>44996</v>
      </c>
      <c r="G3578" s="0" t="n">
        <v>476</v>
      </c>
      <c r="H3578" s="0" t="n">
        <v>139</v>
      </c>
      <c r="I3578" s="0" t="n">
        <v>164</v>
      </c>
      <c r="J3578" s="0" t="n">
        <v>1454</v>
      </c>
      <c r="K3578" s="0" t="n">
        <v>1643</v>
      </c>
      <c r="L3578" s="15" t="s">
        <v>80</v>
      </c>
      <c r="M3578" s="0" t="n">
        <v>7</v>
      </c>
      <c r="N3578" s="16" t="n">
        <f aca="false">I3578*K3578</f>
        <v>269452</v>
      </c>
      <c r="O3578" s="16" t="n">
        <f aca="false">I3578*(K3578-J3578)</f>
        <v>30996</v>
      </c>
      <c r="P3578" s="15" t="n">
        <f aca="false">K3578-J3578</f>
        <v>189</v>
      </c>
      <c r="Q3578" s="0" t="str">
        <f aca="false">IF(G3578=0,"Out of stock",IF(G3578&lt;H3578,"Understocked",IF(G3578&gt;Summary!$B$6*H3578,"Overstocked","Healthy")))</f>
        <v>Healthy</v>
      </c>
      <c r="R3578" s="0" t="str">
        <f aca="false">IF(I3578&gt;=Summary!$B$7,"Fast",IF(I3578&lt;Summary!$B$8,"Slow","Medium"))</f>
        <v>Medium</v>
      </c>
      <c r="S3578" s="15" t="n">
        <f aca="false">IF(M3578&gt;Summary!$B$5,1,0)</f>
        <v>0</v>
      </c>
      <c r="T3578" s="16" t="n">
        <f aca="false">IF(Q3578="Overstocked",(G3578-Summary!$B$6*H3578)*J3578,0)</f>
        <v>0</v>
      </c>
    </row>
    <row r="3579" customFormat="false" ht="15" hidden="false" customHeight="false" outlineLevel="0" collapsed="false">
      <c r="A3579" s="0" t="s">
        <v>3677</v>
      </c>
      <c r="B3579" s="0" t="s">
        <v>123</v>
      </c>
      <c r="C3579" s="0" t="s">
        <v>85</v>
      </c>
      <c r="D3579" s="0" t="s">
        <v>92</v>
      </c>
      <c r="E3579" s="14" t="n">
        <v>44961</v>
      </c>
      <c r="F3579" s="14" t="n">
        <v>44966</v>
      </c>
      <c r="G3579" s="0" t="n">
        <v>228</v>
      </c>
      <c r="H3579" s="0" t="n">
        <v>123</v>
      </c>
      <c r="I3579" s="0" t="n">
        <v>225</v>
      </c>
      <c r="J3579" s="0" t="n">
        <v>1187</v>
      </c>
      <c r="K3579" s="0" t="n">
        <v>1627</v>
      </c>
      <c r="L3579" s="15" t="s">
        <v>97</v>
      </c>
      <c r="M3579" s="0" t="n">
        <v>5</v>
      </c>
      <c r="N3579" s="16" t="n">
        <f aca="false">I3579*K3579</f>
        <v>366075</v>
      </c>
      <c r="O3579" s="16" t="n">
        <f aca="false">I3579*(K3579-J3579)</f>
        <v>99000</v>
      </c>
      <c r="P3579" s="15" t="n">
        <f aca="false">K3579-J3579</f>
        <v>440</v>
      </c>
      <c r="Q3579" s="0" t="str">
        <f aca="false">IF(G3579=0,"Out of stock",IF(G3579&lt;H3579,"Understocked",IF(G3579&gt;Summary!$B$6*H3579,"Overstocked","Healthy")))</f>
        <v>Healthy</v>
      </c>
      <c r="R3579" s="0" t="str">
        <f aca="false">IF(I3579&gt;=Summary!$B$7,"Fast",IF(I3579&lt;Summary!$B$8,"Slow","Medium"))</f>
        <v>Fast</v>
      </c>
      <c r="S3579" s="15" t="n">
        <f aca="false">IF(M3579&gt;Summary!$B$5,1,0)</f>
        <v>0</v>
      </c>
      <c r="T3579" s="16" t="n">
        <f aca="false">IF(Q3579="Overstocked",(G3579-Summary!$B$6*H3579)*J3579,0)</f>
        <v>0</v>
      </c>
    </row>
    <row r="3580" customFormat="false" ht="15" hidden="false" customHeight="false" outlineLevel="0" collapsed="false">
      <c r="A3580" s="0" t="s">
        <v>3678</v>
      </c>
      <c r="B3580" s="0" t="s">
        <v>111</v>
      </c>
      <c r="C3580" s="0" t="s">
        <v>85</v>
      </c>
      <c r="D3580" s="0" t="s">
        <v>92</v>
      </c>
      <c r="E3580" s="14" t="n">
        <v>45607</v>
      </c>
      <c r="F3580" s="14" t="n">
        <v>45617</v>
      </c>
      <c r="G3580" s="0" t="n">
        <v>264</v>
      </c>
      <c r="H3580" s="0" t="n">
        <v>131</v>
      </c>
      <c r="I3580" s="0" t="n">
        <v>50</v>
      </c>
      <c r="J3580" s="0" t="n">
        <v>364</v>
      </c>
      <c r="K3580" s="0" t="n">
        <v>642</v>
      </c>
      <c r="L3580" s="15" t="s">
        <v>87</v>
      </c>
      <c r="M3580" s="0" t="n">
        <v>10</v>
      </c>
      <c r="N3580" s="16" t="n">
        <f aca="false">I3580*K3580</f>
        <v>32100</v>
      </c>
      <c r="O3580" s="16" t="n">
        <f aca="false">I3580*(K3580-J3580)</f>
        <v>13900</v>
      </c>
      <c r="P3580" s="15" t="n">
        <f aca="false">K3580-J3580</f>
        <v>278</v>
      </c>
      <c r="Q3580" s="0" t="str">
        <f aca="false">IF(G3580=0,"Out of stock",IF(G3580&lt;H3580,"Understocked",IF(G3580&gt;Summary!$B$6*H3580,"Overstocked","Healthy")))</f>
        <v>Healthy</v>
      </c>
      <c r="R3580" s="0" t="str">
        <f aca="false">IF(I3580&gt;=Summary!$B$7,"Fast",IF(I3580&lt;Summary!$B$8,"Slow","Medium"))</f>
        <v>Slow</v>
      </c>
      <c r="S3580" s="15" t="n">
        <f aca="false">IF(M3580&gt;Summary!$B$5,1,0)</f>
        <v>1</v>
      </c>
      <c r="T3580" s="16" t="n">
        <f aca="false">IF(Q3580="Overstocked",(G3580-Summary!$B$6*H3580)*J3580,0)</f>
        <v>0</v>
      </c>
    </row>
    <row r="3581" customFormat="false" ht="15" hidden="false" customHeight="false" outlineLevel="0" collapsed="false">
      <c r="A3581" s="0" t="s">
        <v>3679</v>
      </c>
      <c r="B3581" s="0" t="s">
        <v>123</v>
      </c>
      <c r="C3581" s="0" t="s">
        <v>85</v>
      </c>
      <c r="D3581" s="0" t="s">
        <v>92</v>
      </c>
      <c r="E3581" s="14" t="n">
        <v>45339</v>
      </c>
      <c r="F3581" s="14" t="n">
        <v>45341</v>
      </c>
      <c r="G3581" s="0" t="n">
        <v>290</v>
      </c>
      <c r="H3581" s="0" t="n">
        <v>128</v>
      </c>
      <c r="I3581" s="0" t="n">
        <v>166</v>
      </c>
      <c r="J3581" s="0" t="n">
        <v>904</v>
      </c>
      <c r="K3581" s="0" t="n">
        <v>1286</v>
      </c>
      <c r="L3581" s="15" t="s">
        <v>82</v>
      </c>
      <c r="M3581" s="0" t="n">
        <v>2</v>
      </c>
      <c r="N3581" s="16" t="n">
        <f aca="false">I3581*K3581</f>
        <v>213476</v>
      </c>
      <c r="O3581" s="16" t="n">
        <f aca="false">I3581*(K3581-J3581)</f>
        <v>63412</v>
      </c>
      <c r="P3581" s="15" t="n">
        <f aca="false">K3581-J3581</f>
        <v>382</v>
      </c>
      <c r="Q3581" s="0" t="str">
        <f aca="false">IF(G3581=0,"Out of stock",IF(G3581&lt;H3581,"Understocked",IF(G3581&gt;Summary!$B$6*H3581,"Overstocked","Healthy")))</f>
        <v>Healthy</v>
      </c>
      <c r="R3581" s="0" t="str">
        <f aca="false">IF(I3581&gt;=Summary!$B$7,"Fast",IF(I3581&lt;Summary!$B$8,"Slow","Medium"))</f>
        <v>Medium</v>
      </c>
      <c r="S3581" s="15" t="n">
        <f aca="false">IF(M3581&gt;Summary!$B$5,1,0)</f>
        <v>0</v>
      </c>
      <c r="T3581" s="16" t="n">
        <f aca="false">IF(Q3581="Overstocked",(G3581-Summary!$B$6*H3581)*J3581,0)</f>
        <v>0</v>
      </c>
    </row>
    <row r="3582" customFormat="false" ht="15" hidden="false" customHeight="false" outlineLevel="0" collapsed="false">
      <c r="A3582" s="0" t="s">
        <v>3680</v>
      </c>
      <c r="B3582" s="0" t="s">
        <v>89</v>
      </c>
      <c r="C3582" s="0" t="s">
        <v>96</v>
      </c>
      <c r="D3582" s="0" t="s">
        <v>92</v>
      </c>
      <c r="E3582" s="14" t="n">
        <v>45553</v>
      </c>
      <c r="F3582" s="14" t="n">
        <v>45561</v>
      </c>
      <c r="G3582" s="0" t="n">
        <v>369</v>
      </c>
      <c r="H3582" s="0" t="n">
        <v>83</v>
      </c>
      <c r="I3582" s="0" t="n">
        <v>48</v>
      </c>
      <c r="J3582" s="0" t="n">
        <v>1371</v>
      </c>
      <c r="K3582" s="0" t="n">
        <v>1659</v>
      </c>
      <c r="L3582" s="15" t="s">
        <v>87</v>
      </c>
      <c r="M3582" s="0" t="n">
        <v>8</v>
      </c>
      <c r="N3582" s="16" t="n">
        <f aca="false">I3582*K3582</f>
        <v>79632</v>
      </c>
      <c r="O3582" s="16" t="n">
        <f aca="false">I3582*(K3582-J3582)</f>
        <v>13824</v>
      </c>
      <c r="P3582" s="15" t="n">
        <f aca="false">K3582-J3582</f>
        <v>288</v>
      </c>
      <c r="Q3582" s="0" t="str">
        <f aca="false">IF(G3582=0,"Out of stock",IF(G3582&lt;H3582,"Understocked",IF(G3582&gt;Summary!$B$6*H3582,"Overstocked","Healthy")))</f>
        <v>Overstocked</v>
      </c>
      <c r="R3582" s="0" t="str">
        <f aca="false">IF(I3582&gt;=Summary!$B$7,"Fast",IF(I3582&lt;Summary!$B$8,"Slow","Medium"))</f>
        <v>Slow</v>
      </c>
      <c r="S3582" s="15" t="n">
        <f aca="false">IF(M3582&gt;Summary!$B$5,1,0)</f>
        <v>1</v>
      </c>
      <c r="T3582" s="16" t="n">
        <f aca="false">IF(Q3582="Overstocked",(G3582-Summary!$B$6*H3582)*J3582,0)</f>
        <v>50727</v>
      </c>
    </row>
    <row r="3583" customFormat="false" ht="15" hidden="false" customHeight="false" outlineLevel="0" collapsed="false">
      <c r="A3583" s="0" t="s">
        <v>3681</v>
      </c>
      <c r="B3583" s="0" t="s">
        <v>95</v>
      </c>
      <c r="C3583" s="0" t="s">
        <v>104</v>
      </c>
      <c r="D3583" s="0" t="s">
        <v>86</v>
      </c>
      <c r="E3583" s="14" t="n">
        <v>44935</v>
      </c>
      <c r="F3583" s="14" t="n">
        <v>44945</v>
      </c>
      <c r="G3583" s="0" t="n">
        <v>448</v>
      </c>
      <c r="H3583" s="0" t="n">
        <v>134</v>
      </c>
      <c r="I3583" s="0" t="n">
        <v>235</v>
      </c>
      <c r="J3583" s="0" t="n">
        <v>711</v>
      </c>
      <c r="K3583" s="0" t="n">
        <v>999</v>
      </c>
      <c r="L3583" s="15" t="s">
        <v>80</v>
      </c>
      <c r="M3583" s="0" t="n">
        <v>10</v>
      </c>
      <c r="N3583" s="16" t="n">
        <f aca="false">I3583*K3583</f>
        <v>234765</v>
      </c>
      <c r="O3583" s="16" t="n">
        <f aca="false">I3583*(K3583-J3583)</f>
        <v>67680</v>
      </c>
      <c r="P3583" s="15" t="n">
        <f aca="false">K3583-J3583</f>
        <v>288</v>
      </c>
      <c r="Q3583" s="0" t="str">
        <f aca="false">IF(G3583=0,"Out of stock",IF(G3583&lt;H3583,"Understocked",IF(G3583&gt;Summary!$B$6*H3583,"Overstocked","Healthy")))</f>
        <v>Healthy</v>
      </c>
      <c r="R3583" s="0" t="str">
        <f aca="false">IF(I3583&gt;=Summary!$B$7,"Fast",IF(I3583&lt;Summary!$B$8,"Slow","Medium"))</f>
        <v>Fast</v>
      </c>
      <c r="S3583" s="15" t="n">
        <f aca="false">IF(M3583&gt;Summary!$B$5,1,0)</f>
        <v>1</v>
      </c>
      <c r="T3583" s="16" t="n">
        <f aca="false">IF(Q3583="Overstocked",(G3583-Summary!$B$6*H3583)*J3583,0)</f>
        <v>0</v>
      </c>
    </row>
    <row r="3584" customFormat="false" ht="15" hidden="false" customHeight="false" outlineLevel="0" collapsed="false">
      <c r="A3584" s="0" t="s">
        <v>3682</v>
      </c>
      <c r="B3584" s="0" t="s">
        <v>89</v>
      </c>
      <c r="C3584" s="0" t="s">
        <v>96</v>
      </c>
      <c r="D3584" s="0" t="s">
        <v>86</v>
      </c>
      <c r="E3584" s="14" t="n">
        <v>45121</v>
      </c>
      <c r="F3584" s="14" t="n">
        <v>45125</v>
      </c>
      <c r="G3584" s="0" t="n">
        <v>494</v>
      </c>
      <c r="H3584" s="0" t="n">
        <v>143</v>
      </c>
      <c r="I3584" s="0" t="n">
        <v>95</v>
      </c>
      <c r="J3584" s="0" t="n">
        <v>1123</v>
      </c>
      <c r="K3584" s="0" t="n">
        <v>1386</v>
      </c>
      <c r="L3584" s="15" t="s">
        <v>80</v>
      </c>
      <c r="M3584" s="0" t="n">
        <v>4</v>
      </c>
      <c r="N3584" s="16" t="n">
        <f aca="false">I3584*K3584</f>
        <v>131670</v>
      </c>
      <c r="O3584" s="16" t="n">
        <f aca="false">I3584*(K3584-J3584)</f>
        <v>24985</v>
      </c>
      <c r="P3584" s="15" t="n">
        <f aca="false">K3584-J3584</f>
        <v>263</v>
      </c>
      <c r="Q3584" s="0" t="str">
        <f aca="false">IF(G3584=0,"Out of stock",IF(G3584&lt;H3584,"Understocked",IF(G3584&gt;Summary!$B$6*H3584,"Overstocked","Healthy")))</f>
        <v>Healthy</v>
      </c>
      <c r="R3584" s="0" t="str">
        <f aca="false">IF(I3584&gt;=Summary!$B$7,"Fast",IF(I3584&lt;Summary!$B$8,"Slow","Medium"))</f>
        <v>Slow</v>
      </c>
      <c r="S3584" s="15" t="n">
        <f aca="false">IF(M3584&gt;Summary!$B$5,1,0)</f>
        <v>0</v>
      </c>
      <c r="T3584" s="16" t="n">
        <f aca="false">IF(Q3584="Overstocked",(G3584-Summary!$B$6*H3584)*J3584,0)</f>
        <v>0</v>
      </c>
    </row>
    <row r="3585" customFormat="false" ht="15" hidden="false" customHeight="false" outlineLevel="0" collapsed="false">
      <c r="A3585" s="0" t="s">
        <v>3683</v>
      </c>
      <c r="B3585" s="0" t="s">
        <v>113</v>
      </c>
      <c r="C3585" s="0" t="s">
        <v>85</v>
      </c>
      <c r="D3585" s="0" t="s">
        <v>79</v>
      </c>
      <c r="E3585" s="14" t="n">
        <v>45409</v>
      </c>
      <c r="F3585" s="14" t="n">
        <v>45418</v>
      </c>
      <c r="G3585" s="0" t="n">
        <v>138</v>
      </c>
      <c r="H3585" s="0" t="n">
        <v>119</v>
      </c>
      <c r="I3585" s="0" t="n">
        <v>191</v>
      </c>
      <c r="J3585" s="0" t="n">
        <v>1302</v>
      </c>
      <c r="K3585" s="0" t="n">
        <v>1567</v>
      </c>
      <c r="L3585" s="15" t="s">
        <v>87</v>
      </c>
      <c r="M3585" s="0" t="n">
        <v>9</v>
      </c>
      <c r="N3585" s="16" t="n">
        <f aca="false">I3585*K3585</f>
        <v>299297</v>
      </c>
      <c r="O3585" s="16" t="n">
        <f aca="false">I3585*(K3585-J3585)</f>
        <v>50615</v>
      </c>
      <c r="P3585" s="15" t="n">
        <f aca="false">K3585-J3585</f>
        <v>265</v>
      </c>
      <c r="Q3585" s="0" t="str">
        <f aca="false">IF(G3585=0,"Out of stock",IF(G3585&lt;H3585,"Understocked",IF(G3585&gt;Summary!$B$6*H3585,"Overstocked","Healthy")))</f>
        <v>Healthy</v>
      </c>
      <c r="R3585" s="0" t="str">
        <f aca="false">IF(I3585&gt;=Summary!$B$7,"Fast",IF(I3585&lt;Summary!$B$8,"Slow","Medium"))</f>
        <v>Medium</v>
      </c>
      <c r="S3585" s="15" t="n">
        <f aca="false">IF(M3585&gt;Summary!$B$5,1,0)</f>
        <v>1</v>
      </c>
      <c r="T3585" s="16" t="n">
        <f aca="false">IF(Q3585="Overstocked",(G3585-Summary!$B$6*H3585)*J3585,0)</f>
        <v>0</v>
      </c>
    </row>
    <row r="3586" customFormat="false" ht="15" hidden="false" customHeight="false" outlineLevel="0" collapsed="false">
      <c r="A3586" s="0" t="s">
        <v>3684</v>
      </c>
      <c r="B3586" s="0" t="s">
        <v>113</v>
      </c>
      <c r="C3586" s="0" t="s">
        <v>96</v>
      </c>
      <c r="D3586" s="0" t="s">
        <v>79</v>
      </c>
      <c r="E3586" s="14" t="n">
        <v>45107</v>
      </c>
      <c r="F3586" s="14" t="n">
        <v>45111</v>
      </c>
      <c r="G3586" s="0" t="n">
        <v>258</v>
      </c>
      <c r="H3586" s="0" t="n">
        <v>58</v>
      </c>
      <c r="I3586" s="0" t="n">
        <v>103</v>
      </c>
      <c r="J3586" s="0" t="n">
        <v>615</v>
      </c>
      <c r="K3586" s="0" t="n">
        <v>772</v>
      </c>
      <c r="L3586" s="15" t="s">
        <v>97</v>
      </c>
      <c r="M3586" s="0" t="n">
        <v>4</v>
      </c>
      <c r="N3586" s="16" t="n">
        <f aca="false">I3586*K3586</f>
        <v>79516</v>
      </c>
      <c r="O3586" s="16" t="n">
        <f aca="false">I3586*(K3586-J3586)</f>
        <v>16171</v>
      </c>
      <c r="P3586" s="15" t="n">
        <f aca="false">K3586-J3586</f>
        <v>157</v>
      </c>
      <c r="Q3586" s="0" t="str">
        <f aca="false">IF(G3586=0,"Out of stock",IF(G3586&lt;H3586,"Understocked",IF(G3586&gt;Summary!$B$6*H3586,"Overstocked","Healthy")))</f>
        <v>Overstocked</v>
      </c>
      <c r="R3586" s="0" t="str">
        <f aca="false">IF(I3586&gt;=Summary!$B$7,"Fast",IF(I3586&lt;Summary!$B$8,"Slow","Medium"))</f>
        <v>Medium</v>
      </c>
      <c r="S3586" s="15" t="n">
        <f aca="false">IF(M3586&gt;Summary!$B$5,1,0)</f>
        <v>0</v>
      </c>
      <c r="T3586" s="16" t="n">
        <f aca="false">IF(Q3586="Overstocked",(G3586-Summary!$B$6*H3586)*J3586,0)</f>
        <v>15990</v>
      </c>
    </row>
    <row r="3587" customFormat="false" ht="15" hidden="false" customHeight="false" outlineLevel="0" collapsed="false">
      <c r="A3587" s="0" t="s">
        <v>3685</v>
      </c>
      <c r="B3587" s="0" t="s">
        <v>101</v>
      </c>
      <c r="C3587" s="0" t="s">
        <v>85</v>
      </c>
      <c r="D3587" s="0" t="s">
        <v>86</v>
      </c>
      <c r="E3587" s="14" t="n">
        <v>45554</v>
      </c>
      <c r="F3587" s="14" t="n">
        <v>45564</v>
      </c>
      <c r="G3587" s="0" t="n">
        <v>272</v>
      </c>
      <c r="H3587" s="0" t="n">
        <v>133</v>
      </c>
      <c r="I3587" s="0" t="n">
        <v>190</v>
      </c>
      <c r="J3587" s="0" t="n">
        <v>1587</v>
      </c>
      <c r="K3587" s="0" t="n">
        <v>1660</v>
      </c>
      <c r="L3587" s="15" t="s">
        <v>93</v>
      </c>
      <c r="M3587" s="0" t="n">
        <v>10</v>
      </c>
      <c r="N3587" s="16" t="n">
        <f aca="false">I3587*K3587</f>
        <v>315400</v>
      </c>
      <c r="O3587" s="16" t="n">
        <f aca="false">I3587*(K3587-J3587)</f>
        <v>13870</v>
      </c>
      <c r="P3587" s="15" t="n">
        <f aca="false">K3587-J3587</f>
        <v>73</v>
      </c>
      <c r="Q3587" s="0" t="str">
        <f aca="false">IF(G3587=0,"Out of stock",IF(G3587&lt;H3587,"Understocked",IF(G3587&gt;Summary!$B$6*H3587,"Overstocked","Healthy")))</f>
        <v>Healthy</v>
      </c>
      <c r="R3587" s="0" t="str">
        <f aca="false">IF(I3587&gt;=Summary!$B$7,"Fast",IF(I3587&lt;Summary!$B$8,"Slow","Medium"))</f>
        <v>Medium</v>
      </c>
      <c r="S3587" s="15" t="n">
        <f aca="false">IF(M3587&gt;Summary!$B$5,1,0)</f>
        <v>1</v>
      </c>
      <c r="T3587" s="16" t="n">
        <f aca="false">IF(Q3587="Overstocked",(G3587-Summary!$B$6*H3587)*J3587,0)</f>
        <v>0</v>
      </c>
    </row>
    <row r="3588" customFormat="false" ht="15" hidden="false" customHeight="false" outlineLevel="0" collapsed="false">
      <c r="A3588" s="0" t="s">
        <v>3686</v>
      </c>
      <c r="B3588" s="0" t="s">
        <v>115</v>
      </c>
      <c r="C3588" s="0" t="s">
        <v>96</v>
      </c>
      <c r="D3588" s="0" t="s">
        <v>102</v>
      </c>
      <c r="E3588" s="14" t="n">
        <v>45467</v>
      </c>
      <c r="F3588" s="14" t="n">
        <v>45468</v>
      </c>
      <c r="G3588" s="0" t="n">
        <v>140</v>
      </c>
      <c r="H3588" s="0" t="n">
        <v>75</v>
      </c>
      <c r="I3588" s="0" t="n">
        <v>255</v>
      </c>
      <c r="J3588" s="0" t="n">
        <v>957</v>
      </c>
      <c r="K3588" s="0" t="n">
        <v>1241</v>
      </c>
      <c r="L3588" s="15" t="s">
        <v>82</v>
      </c>
      <c r="M3588" s="0" t="n">
        <v>1</v>
      </c>
      <c r="N3588" s="16" t="n">
        <f aca="false">I3588*K3588</f>
        <v>316455</v>
      </c>
      <c r="O3588" s="16" t="n">
        <f aca="false">I3588*(K3588-J3588)</f>
        <v>72420</v>
      </c>
      <c r="P3588" s="15" t="n">
        <f aca="false">K3588-J3588</f>
        <v>284</v>
      </c>
      <c r="Q3588" s="0" t="str">
        <f aca="false">IF(G3588=0,"Out of stock",IF(G3588&lt;H3588,"Understocked",IF(G3588&gt;Summary!$B$6*H3588,"Overstocked","Healthy")))</f>
        <v>Healthy</v>
      </c>
      <c r="R3588" s="0" t="str">
        <f aca="false">IF(I3588&gt;=Summary!$B$7,"Fast",IF(I3588&lt;Summary!$B$8,"Slow","Medium"))</f>
        <v>Fast</v>
      </c>
      <c r="S3588" s="15" t="n">
        <f aca="false">IF(M3588&gt;Summary!$B$5,1,0)</f>
        <v>0</v>
      </c>
      <c r="T3588" s="16" t="n">
        <f aca="false">IF(Q3588="Overstocked",(G3588-Summary!$B$6*H3588)*J3588,0)</f>
        <v>0</v>
      </c>
    </row>
    <row r="3589" customFormat="false" ht="15" hidden="false" customHeight="false" outlineLevel="0" collapsed="false">
      <c r="A3589" s="0" t="s">
        <v>3687</v>
      </c>
      <c r="B3589" s="0" t="s">
        <v>77</v>
      </c>
      <c r="C3589" s="0" t="s">
        <v>96</v>
      </c>
      <c r="D3589" s="0" t="s">
        <v>79</v>
      </c>
      <c r="E3589" s="14" t="n">
        <v>45549</v>
      </c>
      <c r="F3589" s="14" t="n">
        <v>45555</v>
      </c>
      <c r="G3589" s="0" t="n">
        <v>134</v>
      </c>
      <c r="H3589" s="0" t="n">
        <v>61</v>
      </c>
      <c r="I3589" s="0" t="n">
        <v>14</v>
      </c>
      <c r="J3589" s="0" t="n">
        <v>501</v>
      </c>
      <c r="K3589" s="0" t="n">
        <v>692</v>
      </c>
      <c r="L3589" s="15" t="s">
        <v>97</v>
      </c>
      <c r="M3589" s="0" t="n">
        <v>6</v>
      </c>
      <c r="N3589" s="16" t="n">
        <f aca="false">I3589*K3589</f>
        <v>9688</v>
      </c>
      <c r="O3589" s="16" t="n">
        <f aca="false">I3589*(K3589-J3589)</f>
        <v>2674</v>
      </c>
      <c r="P3589" s="15" t="n">
        <f aca="false">K3589-J3589</f>
        <v>191</v>
      </c>
      <c r="Q3589" s="0" t="str">
        <f aca="false">IF(G3589=0,"Out of stock",IF(G3589&lt;H3589,"Understocked",IF(G3589&gt;Summary!$B$6*H3589,"Overstocked","Healthy")))</f>
        <v>Healthy</v>
      </c>
      <c r="R3589" s="0" t="str">
        <f aca="false">IF(I3589&gt;=Summary!$B$7,"Fast",IF(I3589&lt;Summary!$B$8,"Slow","Medium"))</f>
        <v>Slow</v>
      </c>
      <c r="S3589" s="15" t="n">
        <f aca="false">IF(M3589&gt;Summary!$B$5,1,0)</f>
        <v>0</v>
      </c>
      <c r="T3589" s="16" t="n">
        <f aca="false">IF(Q3589="Overstocked",(G3589-Summary!$B$6*H3589)*J3589,0)</f>
        <v>0</v>
      </c>
    </row>
    <row r="3590" customFormat="false" ht="15" hidden="false" customHeight="false" outlineLevel="0" collapsed="false">
      <c r="A3590" s="0" t="s">
        <v>3688</v>
      </c>
      <c r="B3590" s="0" t="s">
        <v>77</v>
      </c>
      <c r="C3590" s="0" t="s">
        <v>78</v>
      </c>
      <c r="D3590" s="0" t="s">
        <v>79</v>
      </c>
      <c r="E3590" s="14" t="n">
        <v>45233</v>
      </c>
      <c r="F3590" s="14" t="n">
        <v>45242</v>
      </c>
      <c r="G3590" s="0" t="n">
        <v>108</v>
      </c>
      <c r="H3590" s="0" t="n">
        <v>93</v>
      </c>
      <c r="I3590" s="0" t="n">
        <v>194</v>
      </c>
      <c r="J3590" s="0" t="n">
        <v>1441</v>
      </c>
      <c r="K3590" s="0" t="n">
        <v>1505</v>
      </c>
      <c r="L3590" s="15" t="s">
        <v>80</v>
      </c>
      <c r="M3590" s="0" t="n">
        <v>9</v>
      </c>
      <c r="N3590" s="16" t="n">
        <f aca="false">I3590*K3590</f>
        <v>291970</v>
      </c>
      <c r="O3590" s="16" t="n">
        <f aca="false">I3590*(K3590-J3590)</f>
        <v>12416</v>
      </c>
      <c r="P3590" s="15" t="n">
        <f aca="false">K3590-J3590</f>
        <v>64</v>
      </c>
      <c r="Q3590" s="0" t="str">
        <f aca="false">IF(G3590=0,"Out of stock",IF(G3590&lt;H3590,"Understocked",IF(G3590&gt;Summary!$B$6*H3590,"Overstocked","Healthy")))</f>
        <v>Healthy</v>
      </c>
      <c r="R3590" s="0" t="str">
        <f aca="false">IF(I3590&gt;=Summary!$B$7,"Fast",IF(I3590&lt;Summary!$B$8,"Slow","Medium"))</f>
        <v>Medium</v>
      </c>
      <c r="S3590" s="15" t="n">
        <f aca="false">IF(M3590&gt;Summary!$B$5,1,0)</f>
        <v>1</v>
      </c>
      <c r="T3590" s="16" t="n">
        <f aca="false">IF(Q3590="Overstocked",(G3590-Summary!$B$6*H3590)*J3590,0)</f>
        <v>0</v>
      </c>
    </row>
    <row r="3591" customFormat="false" ht="15" hidden="false" customHeight="false" outlineLevel="0" collapsed="false">
      <c r="A3591" s="0" t="s">
        <v>3689</v>
      </c>
      <c r="B3591" s="0" t="s">
        <v>89</v>
      </c>
      <c r="C3591" s="0" t="s">
        <v>96</v>
      </c>
      <c r="D3591" s="0" t="s">
        <v>90</v>
      </c>
      <c r="E3591" s="14" t="n">
        <v>45647</v>
      </c>
      <c r="F3591" s="14" t="n">
        <v>45654</v>
      </c>
      <c r="G3591" s="0" t="n">
        <v>308</v>
      </c>
      <c r="H3591" s="0" t="n">
        <v>94</v>
      </c>
      <c r="I3591" s="0" t="n">
        <v>182</v>
      </c>
      <c r="J3591" s="0" t="n">
        <v>639</v>
      </c>
      <c r="K3591" s="0" t="n">
        <v>840</v>
      </c>
      <c r="L3591" s="15" t="s">
        <v>80</v>
      </c>
      <c r="M3591" s="0" t="n">
        <v>7</v>
      </c>
      <c r="N3591" s="16" t="n">
        <f aca="false">I3591*K3591</f>
        <v>152880</v>
      </c>
      <c r="O3591" s="16" t="n">
        <f aca="false">I3591*(K3591-J3591)</f>
        <v>36582</v>
      </c>
      <c r="P3591" s="15" t="n">
        <f aca="false">K3591-J3591</f>
        <v>201</v>
      </c>
      <c r="Q3591" s="0" t="str">
        <f aca="false">IF(G3591=0,"Out of stock",IF(G3591&lt;H3591,"Understocked",IF(G3591&gt;Summary!$B$6*H3591,"Overstocked","Healthy")))</f>
        <v>Healthy</v>
      </c>
      <c r="R3591" s="0" t="str">
        <f aca="false">IF(I3591&gt;=Summary!$B$7,"Fast",IF(I3591&lt;Summary!$B$8,"Slow","Medium"))</f>
        <v>Medium</v>
      </c>
      <c r="S3591" s="15" t="n">
        <f aca="false">IF(M3591&gt;Summary!$B$5,1,0)</f>
        <v>0</v>
      </c>
      <c r="T3591" s="16" t="n">
        <f aca="false">IF(Q3591="Overstocked",(G3591-Summary!$B$6*H3591)*J3591,0)</f>
        <v>0</v>
      </c>
    </row>
    <row r="3592" customFormat="false" ht="15" hidden="false" customHeight="false" outlineLevel="0" collapsed="false">
      <c r="A3592" s="0" t="s">
        <v>3690</v>
      </c>
      <c r="B3592" s="0" t="s">
        <v>111</v>
      </c>
      <c r="C3592" s="0" t="s">
        <v>104</v>
      </c>
      <c r="D3592" s="0" t="s">
        <v>102</v>
      </c>
      <c r="E3592" s="14" t="n">
        <v>45034</v>
      </c>
      <c r="F3592" s="14" t="n">
        <v>45038</v>
      </c>
      <c r="G3592" s="0" t="n">
        <v>418</v>
      </c>
      <c r="H3592" s="0" t="n">
        <v>55</v>
      </c>
      <c r="I3592" s="0" t="n">
        <v>110</v>
      </c>
      <c r="J3592" s="0" t="n">
        <v>913</v>
      </c>
      <c r="K3592" s="0" t="n">
        <v>1294</v>
      </c>
      <c r="L3592" s="15" t="s">
        <v>93</v>
      </c>
      <c r="M3592" s="0" t="n">
        <v>4</v>
      </c>
      <c r="N3592" s="16" t="n">
        <f aca="false">I3592*K3592</f>
        <v>142340</v>
      </c>
      <c r="O3592" s="16" t="n">
        <f aca="false">I3592*(K3592-J3592)</f>
        <v>41910</v>
      </c>
      <c r="P3592" s="15" t="n">
        <f aca="false">K3592-J3592</f>
        <v>381</v>
      </c>
      <c r="Q3592" s="0" t="str">
        <f aca="false">IF(G3592=0,"Out of stock",IF(G3592&lt;H3592,"Understocked",IF(G3592&gt;Summary!$B$6*H3592,"Overstocked","Healthy")))</f>
        <v>Overstocked</v>
      </c>
      <c r="R3592" s="0" t="str">
        <f aca="false">IF(I3592&gt;=Summary!$B$7,"Fast",IF(I3592&lt;Summary!$B$8,"Slow","Medium"))</f>
        <v>Medium</v>
      </c>
      <c r="S3592" s="15" t="n">
        <f aca="false">IF(M3592&gt;Summary!$B$5,1,0)</f>
        <v>0</v>
      </c>
      <c r="T3592" s="16" t="n">
        <f aca="false">IF(Q3592="Overstocked",(G3592-Summary!$B$6*H3592)*J3592,0)</f>
        <v>180774</v>
      </c>
    </row>
    <row r="3593" customFormat="false" ht="15" hidden="false" customHeight="false" outlineLevel="0" collapsed="false">
      <c r="A3593" s="0" t="s">
        <v>3691</v>
      </c>
      <c r="B3593" s="0" t="s">
        <v>77</v>
      </c>
      <c r="C3593" s="0" t="s">
        <v>104</v>
      </c>
      <c r="D3593" s="0" t="s">
        <v>86</v>
      </c>
      <c r="E3593" s="14" t="n">
        <v>45621</v>
      </c>
      <c r="F3593" s="14" t="n">
        <v>45624</v>
      </c>
      <c r="G3593" s="0" t="n">
        <v>14</v>
      </c>
      <c r="H3593" s="0" t="n">
        <v>114</v>
      </c>
      <c r="I3593" s="0" t="n">
        <v>30</v>
      </c>
      <c r="J3593" s="0" t="n">
        <v>1317</v>
      </c>
      <c r="K3593" s="0" t="n">
        <v>1373</v>
      </c>
      <c r="L3593" s="15" t="s">
        <v>93</v>
      </c>
      <c r="M3593" s="0" t="n">
        <v>3</v>
      </c>
      <c r="N3593" s="16" t="n">
        <f aca="false">I3593*K3593</f>
        <v>41190</v>
      </c>
      <c r="O3593" s="16" t="n">
        <f aca="false">I3593*(K3593-J3593)</f>
        <v>1680</v>
      </c>
      <c r="P3593" s="15" t="n">
        <f aca="false">K3593-J3593</f>
        <v>56</v>
      </c>
      <c r="Q3593" s="0" t="str">
        <f aca="false">IF(G3593=0,"Out of stock",IF(G3593&lt;H3593,"Understocked",IF(G3593&gt;Summary!$B$6*H3593,"Overstocked","Healthy")))</f>
        <v>Understocked</v>
      </c>
      <c r="R3593" s="0" t="str">
        <f aca="false">IF(I3593&gt;=Summary!$B$7,"Fast",IF(I3593&lt;Summary!$B$8,"Slow","Medium"))</f>
        <v>Slow</v>
      </c>
      <c r="S3593" s="15" t="n">
        <f aca="false">IF(M3593&gt;Summary!$B$5,1,0)</f>
        <v>0</v>
      </c>
      <c r="T3593" s="16" t="n">
        <f aca="false">IF(Q3593="Overstocked",(G3593-Summary!$B$6*H3593)*J3593,0)</f>
        <v>0</v>
      </c>
    </row>
    <row r="3594" customFormat="false" ht="15" hidden="false" customHeight="false" outlineLevel="0" collapsed="false">
      <c r="A3594" s="0" t="s">
        <v>3692</v>
      </c>
      <c r="B3594" s="0" t="s">
        <v>107</v>
      </c>
      <c r="C3594" s="0" t="s">
        <v>104</v>
      </c>
      <c r="D3594" s="0" t="s">
        <v>90</v>
      </c>
      <c r="E3594" s="14" t="n">
        <v>45032</v>
      </c>
      <c r="F3594" s="14" t="n">
        <v>45036</v>
      </c>
      <c r="G3594" s="0" t="n">
        <v>57</v>
      </c>
      <c r="H3594" s="0" t="n">
        <v>81</v>
      </c>
      <c r="I3594" s="0" t="n">
        <v>101</v>
      </c>
      <c r="J3594" s="0" t="n">
        <v>1340</v>
      </c>
      <c r="K3594" s="0" t="n">
        <v>1723</v>
      </c>
      <c r="L3594" s="15" t="s">
        <v>82</v>
      </c>
      <c r="M3594" s="0" t="n">
        <v>4</v>
      </c>
      <c r="N3594" s="16" t="n">
        <f aca="false">I3594*K3594</f>
        <v>174023</v>
      </c>
      <c r="O3594" s="16" t="n">
        <f aca="false">I3594*(K3594-J3594)</f>
        <v>38683</v>
      </c>
      <c r="P3594" s="15" t="n">
        <f aca="false">K3594-J3594</f>
        <v>383</v>
      </c>
      <c r="Q3594" s="0" t="str">
        <f aca="false">IF(G3594=0,"Out of stock",IF(G3594&lt;H3594,"Understocked",IF(G3594&gt;Summary!$B$6*H3594,"Overstocked","Healthy")))</f>
        <v>Understocked</v>
      </c>
      <c r="R3594" s="0" t="str">
        <f aca="false">IF(I3594&gt;=Summary!$B$7,"Fast",IF(I3594&lt;Summary!$B$8,"Slow","Medium"))</f>
        <v>Medium</v>
      </c>
      <c r="S3594" s="15" t="n">
        <f aca="false">IF(M3594&gt;Summary!$B$5,1,0)</f>
        <v>0</v>
      </c>
      <c r="T3594" s="16" t="n">
        <f aca="false">IF(Q3594="Overstocked",(G3594-Summary!$B$6*H3594)*J3594,0)</f>
        <v>0</v>
      </c>
    </row>
    <row r="3595" customFormat="false" ht="15" hidden="false" customHeight="false" outlineLevel="0" collapsed="false">
      <c r="A3595" s="0" t="s">
        <v>3693</v>
      </c>
      <c r="B3595" s="0" t="s">
        <v>111</v>
      </c>
      <c r="C3595" s="0" t="s">
        <v>78</v>
      </c>
      <c r="D3595" s="0" t="s">
        <v>86</v>
      </c>
      <c r="E3595" s="14" t="n">
        <v>44960</v>
      </c>
      <c r="F3595" s="14" t="n">
        <v>44968</v>
      </c>
      <c r="G3595" s="0" t="n">
        <v>196</v>
      </c>
      <c r="H3595" s="0" t="n">
        <v>84</v>
      </c>
      <c r="I3595" s="0" t="n">
        <v>191</v>
      </c>
      <c r="J3595" s="0" t="n">
        <v>577</v>
      </c>
      <c r="K3595" s="0" t="n">
        <v>845</v>
      </c>
      <c r="L3595" s="15" t="s">
        <v>87</v>
      </c>
      <c r="M3595" s="0" t="n">
        <v>8</v>
      </c>
      <c r="N3595" s="16" t="n">
        <f aca="false">I3595*K3595</f>
        <v>161395</v>
      </c>
      <c r="O3595" s="16" t="n">
        <f aca="false">I3595*(K3595-J3595)</f>
        <v>51188</v>
      </c>
      <c r="P3595" s="15" t="n">
        <f aca="false">K3595-J3595</f>
        <v>268</v>
      </c>
      <c r="Q3595" s="0" t="str">
        <f aca="false">IF(G3595=0,"Out of stock",IF(G3595&lt;H3595,"Understocked",IF(G3595&gt;Summary!$B$6*H3595,"Overstocked","Healthy")))</f>
        <v>Healthy</v>
      </c>
      <c r="R3595" s="0" t="str">
        <f aca="false">IF(I3595&gt;=Summary!$B$7,"Fast",IF(I3595&lt;Summary!$B$8,"Slow","Medium"))</f>
        <v>Medium</v>
      </c>
      <c r="S3595" s="15" t="n">
        <f aca="false">IF(M3595&gt;Summary!$B$5,1,0)</f>
        <v>1</v>
      </c>
      <c r="T3595" s="16" t="n">
        <f aca="false">IF(Q3595="Overstocked",(G3595-Summary!$B$6*H3595)*J3595,0)</f>
        <v>0</v>
      </c>
    </row>
    <row r="3596" customFormat="false" ht="15" hidden="false" customHeight="false" outlineLevel="0" collapsed="false">
      <c r="A3596" s="0" t="s">
        <v>3694</v>
      </c>
      <c r="B3596" s="0" t="s">
        <v>123</v>
      </c>
      <c r="C3596" s="0" t="s">
        <v>104</v>
      </c>
      <c r="D3596" s="0" t="s">
        <v>86</v>
      </c>
      <c r="E3596" s="14" t="n">
        <v>45070</v>
      </c>
      <c r="F3596" s="14" t="n">
        <v>45077</v>
      </c>
      <c r="G3596" s="0" t="n">
        <v>399</v>
      </c>
      <c r="H3596" s="0" t="n">
        <v>77</v>
      </c>
      <c r="I3596" s="0" t="n">
        <v>153</v>
      </c>
      <c r="J3596" s="0" t="n">
        <v>757</v>
      </c>
      <c r="K3596" s="0" t="n">
        <v>998</v>
      </c>
      <c r="L3596" s="15" t="s">
        <v>82</v>
      </c>
      <c r="M3596" s="0" t="n">
        <v>7</v>
      </c>
      <c r="N3596" s="16" t="n">
        <f aca="false">I3596*K3596</f>
        <v>152694</v>
      </c>
      <c r="O3596" s="16" t="n">
        <f aca="false">I3596*(K3596-J3596)</f>
        <v>36873</v>
      </c>
      <c r="P3596" s="15" t="n">
        <f aca="false">K3596-J3596</f>
        <v>241</v>
      </c>
      <c r="Q3596" s="0" t="str">
        <f aca="false">IF(G3596=0,"Out of stock",IF(G3596&lt;H3596,"Understocked",IF(G3596&gt;Summary!$B$6*H3596,"Overstocked","Healthy")))</f>
        <v>Overstocked</v>
      </c>
      <c r="R3596" s="0" t="str">
        <f aca="false">IF(I3596&gt;=Summary!$B$7,"Fast",IF(I3596&lt;Summary!$B$8,"Slow","Medium"))</f>
        <v>Medium</v>
      </c>
      <c r="S3596" s="15" t="n">
        <f aca="false">IF(M3596&gt;Summary!$B$5,1,0)</f>
        <v>0</v>
      </c>
      <c r="T3596" s="16" t="n">
        <f aca="false">IF(Q3596="Overstocked",(G3596-Summary!$B$6*H3596)*J3596,0)</f>
        <v>68887</v>
      </c>
    </row>
    <row r="3597" customFormat="false" ht="15" hidden="false" customHeight="false" outlineLevel="0" collapsed="false">
      <c r="A3597" s="0" t="s">
        <v>3695</v>
      </c>
      <c r="B3597" s="0" t="s">
        <v>107</v>
      </c>
      <c r="C3597" s="0" t="s">
        <v>78</v>
      </c>
      <c r="D3597" s="0" t="s">
        <v>92</v>
      </c>
      <c r="E3597" s="14" t="n">
        <v>44954</v>
      </c>
      <c r="F3597" s="14" t="n">
        <v>44960</v>
      </c>
      <c r="G3597" s="0" t="n">
        <v>68</v>
      </c>
      <c r="H3597" s="0" t="n">
        <v>77</v>
      </c>
      <c r="I3597" s="0" t="n">
        <v>247</v>
      </c>
      <c r="J3597" s="0" t="n">
        <v>525</v>
      </c>
      <c r="K3597" s="0" t="n">
        <v>774</v>
      </c>
      <c r="L3597" s="15" t="s">
        <v>93</v>
      </c>
      <c r="M3597" s="0" t="n">
        <v>6</v>
      </c>
      <c r="N3597" s="16" t="n">
        <f aca="false">I3597*K3597</f>
        <v>191178</v>
      </c>
      <c r="O3597" s="16" t="n">
        <f aca="false">I3597*(K3597-J3597)</f>
        <v>61503</v>
      </c>
      <c r="P3597" s="15" t="n">
        <f aca="false">K3597-J3597</f>
        <v>249</v>
      </c>
      <c r="Q3597" s="0" t="str">
        <f aca="false">IF(G3597=0,"Out of stock",IF(G3597&lt;H3597,"Understocked",IF(G3597&gt;Summary!$B$6*H3597,"Overstocked","Healthy")))</f>
        <v>Understocked</v>
      </c>
      <c r="R3597" s="0" t="str">
        <f aca="false">IF(I3597&gt;=Summary!$B$7,"Fast",IF(I3597&lt;Summary!$B$8,"Slow","Medium"))</f>
        <v>Fast</v>
      </c>
      <c r="S3597" s="15" t="n">
        <f aca="false">IF(M3597&gt;Summary!$B$5,1,0)</f>
        <v>0</v>
      </c>
      <c r="T3597" s="16" t="n">
        <f aca="false">IF(Q3597="Overstocked",(G3597-Summary!$B$6*H3597)*J3597,0)</f>
        <v>0</v>
      </c>
    </row>
    <row r="3598" customFormat="false" ht="15" hidden="false" customHeight="false" outlineLevel="0" collapsed="false">
      <c r="A3598" s="0" t="s">
        <v>3696</v>
      </c>
      <c r="B3598" s="0" t="s">
        <v>115</v>
      </c>
      <c r="C3598" s="0" t="s">
        <v>104</v>
      </c>
      <c r="D3598" s="0" t="s">
        <v>92</v>
      </c>
      <c r="E3598" s="14" t="n">
        <v>45640</v>
      </c>
      <c r="F3598" s="14" t="n">
        <v>45644</v>
      </c>
      <c r="G3598" s="0" t="n">
        <v>158</v>
      </c>
      <c r="H3598" s="0" t="n">
        <v>110</v>
      </c>
      <c r="I3598" s="0" t="n">
        <v>121</v>
      </c>
      <c r="J3598" s="0" t="n">
        <v>530</v>
      </c>
      <c r="K3598" s="0" t="n">
        <v>712</v>
      </c>
      <c r="L3598" s="15" t="s">
        <v>82</v>
      </c>
      <c r="M3598" s="0" t="n">
        <v>4</v>
      </c>
      <c r="N3598" s="16" t="n">
        <f aca="false">I3598*K3598</f>
        <v>86152</v>
      </c>
      <c r="O3598" s="16" t="n">
        <f aca="false">I3598*(K3598-J3598)</f>
        <v>22022</v>
      </c>
      <c r="P3598" s="15" t="n">
        <f aca="false">K3598-J3598</f>
        <v>182</v>
      </c>
      <c r="Q3598" s="0" t="str">
        <f aca="false">IF(G3598=0,"Out of stock",IF(G3598&lt;H3598,"Understocked",IF(G3598&gt;Summary!$B$6*H3598,"Overstocked","Healthy")))</f>
        <v>Healthy</v>
      </c>
      <c r="R3598" s="0" t="str">
        <f aca="false">IF(I3598&gt;=Summary!$B$7,"Fast",IF(I3598&lt;Summary!$B$8,"Slow","Medium"))</f>
        <v>Medium</v>
      </c>
      <c r="S3598" s="15" t="n">
        <f aca="false">IF(M3598&gt;Summary!$B$5,1,0)</f>
        <v>0</v>
      </c>
      <c r="T3598" s="16" t="n">
        <f aca="false">IF(Q3598="Overstocked",(G3598-Summary!$B$6*H3598)*J3598,0)</f>
        <v>0</v>
      </c>
    </row>
    <row r="3599" customFormat="false" ht="15" hidden="false" customHeight="false" outlineLevel="0" collapsed="false">
      <c r="A3599" s="0" t="s">
        <v>3697</v>
      </c>
      <c r="B3599" s="0" t="s">
        <v>84</v>
      </c>
      <c r="C3599" s="0" t="s">
        <v>104</v>
      </c>
      <c r="D3599" s="0" t="s">
        <v>86</v>
      </c>
      <c r="E3599" s="14" t="n">
        <v>45552</v>
      </c>
      <c r="F3599" s="14" t="n">
        <v>45558</v>
      </c>
      <c r="G3599" s="0" t="n">
        <v>399</v>
      </c>
      <c r="H3599" s="0" t="n">
        <v>140</v>
      </c>
      <c r="I3599" s="0" t="n">
        <v>25</v>
      </c>
      <c r="J3599" s="0" t="n">
        <v>1138</v>
      </c>
      <c r="K3599" s="0" t="n">
        <v>1499</v>
      </c>
      <c r="L3599" s="15" t="s">
        <v>82</v>
      </c>
      <c r="M3599" s="0" t="n">
        <v>6</v>
      </c>
      <c r="N3599" s="16" t="n">
        <f aca="false">I3599*K3599</f>
        <v>37475</v>
      </c>
      <c r="O3599" s="16" t="n">
        <f aca="false">I3599*(K3599-J3599)</f>
        <v>9025</v>
      </c>
      <c r="P3599" s="15" t="n">
        <f aca="false">K3599-J3599</f>
        <v>361</v>
      </c>
      <c r="Q3599" s="0" t="str">
        <f aca="false">IF(G3599=0,"Out of stock",IF(G3599&lt;H3599,"Understocked",IF(G3599&gt;Summary!$B$6*H3599,"Overstocked","Healthy")))</f>
        <v>Healthy</v>
      </c>
      <c r="R3599" s="0" t="str">
        <f aca="false">IF(I3599&gt;=Summary!$B$7,"Fast",IF(I3599&lt;Summary!$B$8,"Slow","Medium"))</f>
        <v>Slow</v>
      </c>
      <c r="S3599" s="15" t="n">
        <f aca="false">IF(M3599&gt;Summary!$B$5,1,0)</f>
        <v>0</v>
      </c>
      <c r="T3599" s="16" t="n">
        <f aca="false">IF(Q3599="Overstocked",(G3599-Summary!$B$6*H3599)*J3599,0)</f>
        <v>0</v>
      </c>
    </row>
    <row r="3600" customFormat="false" ht="15" hidden="false" customHeight="false" outlineLevel="0" collapsed="false">
      <c r="A3600" s="0" t="s">
        <v>3698</v>
      </c>
      <c r="B3600" s="0" t="s">
        <v>89</v>
      </c>
      <c r="C3600" s="0" t="s">
        <v>104</v>
      </c>
      <c r="D3600" s="0" t="s">
        <v>90</v>
      </c>
      <c r="E3600" s="14" t="n">
        <v>45568</v>
      </c>
      <c r="F3600" s="14" t="n">
        <v>45571</v>
      </c>
      <c r="G3600" s="0" t="n">
        <v>333</v>
      </c>
      <c r="H3600" s="0" t="n">
        <v>104</v>
      </c>
      <c r="I3600" s="0" t="n">
        <v>185</v>
      </c>
      <c r="J3600" s="0" t="n">
        <v>1460</v>
      </c>
      <c r="K3600" s="0" t="n">
        <v>1948</v>
      </c>
      <c r="L3600" s="15" t="s">
        <v>93</v>
      </c>
      <c r="M3600" s="0" t="n">
        <v>3</v>
      </c>
      <c r="N3600" s="16" t="n">
        <f aca="false">I3600*K3600</f>
        <v>360380</v>
      </c>
      <c r="O3600" s="16" t="n">
        <f aca="false">I3600*(K3600-J3600)</f>
        <v>90280</v>
      </c>
      <c r="P3600" s="15" t="n">
        <f aca="false">K3600-J3600</f>
        <v>488</v>
      </c>
      <c r="Q3600" s="0" t="str">
        <f aca="false">IF(G3600=0,"Out of stock",IF(G3600&lt;H3600,"Understocked",IF(G3600&gt;Summary!$B$6*H3600,"Overstocked","Healthy")))</f>
        <v>Healthy</v>
      </c>
      <c r="R3600" s="0" t="str">
        <f aca="false">IF(I3600&gt;=Summary!$B$7,"Fast",IF(I3600&lt;Summary!$B$8,"Slow","Medium"))</f>
        <v>Medium</v>
      </c>
      <c r="S3600" s="15" t="n">
        <f aca="false">IF(M3600&gt;Summary!$B$5,1,0)</f>
        <v>0</v>
      </c>
      <c r="T3600" s="16" t="n">
        <f aca="false">IF(Q3600="Overstocked",(G3600-Summary!$B$6*H3600)*J3600,0)</f>
        <v>0</v>
      </c>
    </row>
    <row r="3601" customFormat="false" ht="15" hidden="false" customHeight="false" outlineLevel="0" collapsed="false">
      <c r="A3601" s="0" t="s">
        <v>3699</v>
      </c>
      <c r="B3601" s="0" t="s">
        <v>101</v>
      </c>
      <c r="C3601" s="0" t="s">
        <v>104</v>
      </c>
      <c r="D3601" s="0" t="s">
        <v>102</v>
      </c>
      <c r="E3601" s="14" t="n">
        <v>45005</v>
      </c>
      <c r="F3601" s="14" t="n">
        <v>45015</v>
      </c>
      <c r="G3601" s="0" t="n">
        <v>206</v>
      </c>
      <c r="H3601" s="0" t="n">
        <v>56</v>
      </c>
      <c r="I3601" s="0" t="n">
        <v>281</v>
      </c>
      <c r="J3601" s="0" t="n">
        <v>1755</v>
      </c>
      <c r="K3601" s="0" t="n">
        <v>2029</v>
      </c>
      <c r="L3601" s="15" t="s">
        <v>93</v>
      </c>
      <c r="M3601" s="0" t="n">
        <v>10</v>
      </c>
      <c r="N3601" s="16" t="n">
        <f aca="false">I3601*K3601</f>
        <v>570149</v>
      </c>
      <c r="O3601" s="16" t="n">
        <f aca="false">I3601*(K3601-J3601)</f>
        <v>76994</v>
      </c>
      <c r="P3601" s="15" t="n">
        <f aca="false">K3601-J3601</f>
        <v>274</v>
      </c>
      <c r="Q3601" s="0" t="str">
        <f aca="false">IF(G3601=0,"Out of stock",IF(G3601&lt;H3601,"Understocked",IF(G3601&gt;Summary!$B$6*H3601,"Overstocked","Healthy")))</f>
        <v>Healthy</v>
      </c>
      <c r="R3601" s="0" t="str">
        <f aca="false">IF(I3601&gt;=Summary!$B$7,"Fast",IF(I3601&lt;Summary!$B$8,"Slow","Medium"))</f>
        <v>Fast</v>
      </c>
      <c r="S3601" s="15" t="n">
        <f aca="false">IF(M3601&gt;Summary!$B$5,1,0)</f>
        <v>1</v>
      </c>
      <c r="T3601" s="16" t="n">
        <f aca="false">IF(Q3601="Overstocked",(G3601-Summary!$B$6*H3601)*J3601,0)</f>
        <v>0</v>
      </c>
    </row>
    <row r="3602" customFormat="false" ht="15" hidden="false" customHeight="false" outlineLevel="0" collapsed="false">
      <c r="A3602" s="0" t="s">
        <v>3700</v>
      </c>
      <c r="B3602" s="0" t="s">
        <v>89</v>
      </c>
      <c r="C3602" s="0" t="s">
        <v>78</v>
      </c>
      <c r="D3602" s="0" t="s">
        <v>90</v>
      </c>
      <c r="E3602" s="14" t="n">
        <v>45148</v>
      </c>
      <c r="F3602" s="14" t="n">
        <v>45149</v>
      </c>
      <c r="G3602" s="0" t="n">
        <v>352</v>
      </c>
      <c r="H3602" s="0" t="n">
        <v>68</v>
      </c>
      <c r="I3602" s="0" t="n">
        <v>22</v>
      </c>
      <c r="J3602" s="0" t="n">
        <v>305</v>
      </c>
      <c r="K3602" s="0" t="n">
        <v>426</v>
      </c>
      <c r="L3602" s="15" t="s">
        <v>80</v>
      </c>
      <c r="M3602" s="0" t="n">
        <v>1</v>
      </c>
      <c r="N3602" s="16" t="n">
        <f aca="false">I3602*K3602</f>
        <v>9372</v>
      </c>
      <c r="O3602" s="16" t="n">
        <f aca="false">I3602*(K3602-J3602)</f>
        <v>2662</v>
      </c>
      <c r="P3602" s="15" t="n">
        <f aca="false">K3602-J3602</f>
        <v>121</v>
      </c>
      <c r="Q3602" s="0" t="str">
        <f aca="false">IF(G3602=0,"Out of stock",IF(G3602&lt;H3602,"Understocked",IF(G3602&gt;Summary!$B$6*H3602,"Overstocked","Healthy")))</f>
        <v>Overstocked</v>
      </c>
      <c r="R3602" s="0" t="str">
        <f aca="false">IF(I3602&gt;=Summary!$B$7,"Fast",IF(I3602&lt;Summary!$B$8,"Slow","Medium"))</f>
        <v>Slow</v>
      </c>
      <c r="S3602" s="15" t="n">
        <f aca="false">IF(M3602&gt;Summary!$B$5,1,0)</f>
        <v>0</v>
      </c>
      <c r="T3602" s="16" t="n">
        <f aca="false">IF(Q3602="Overstocked",(G3602-Summary!$B$6*H3602)*J3602,0)</f>
        <v>24400</v>
      </c>
    </row>
    <row r="3603" customFormat="false" ht="15" hidden="false" customHeight="false" outlineLevel="0" collapsed="false">
      <c r="A3603" s="0" t="s">
        <v>3701</v>
      </c>
      <c r="B3603" s="0" t="s">
        <v>107</v>
      </c>
      <c r="C3603" s="0" t="s">
        <v>78</v>
      </c>
      <c r="D3603" s="0" t="s">
        <v>90</v>
      </c>
      <c r="E3603" s="14" t="n">
        <v>45173</v>
      </c>
      <c r="F3603" s="14" t="n">
        <v>45178</v>
      </c>
      <c r="G3603" s="0" t="n">
        <v>144</v>
      </c>
      <c r="H3603" s="0" t="n">
        <v>59</v>
      </c>
      <c r="I3603" s="0" t="n">
        <v>54</v>
      </c>
      <c r="J3603" s="0" t="n">
        <v>231</v>
      </c>
      <c r="K3603" s="0" t="n">
        <v>590</v>
      </c>
      <c r="L3603" s="15" t="s">
        <v>80</v>
      </c>
      <c r="M3603" s="0" t="n">
        <v>5</v>
      </c>
      <c r="N3603" s="16" t="n">
        <f aca="false">I3603*K3603</f>
        <v>31860</v>
      </c>
      <c r="O3603" s="16" t="n">
        <f aca="false">I3603*(K3603-J3603)</f>
        <v>19386</v>
      </c>
      <c r="P3603" s="15" t="n">
        <f aca="false">K3603-J3603</f>
        <v>359</v>
      </c>
      <c r="Q3603" s="0" t="str">
        <f aca="false">IF(G3603=0,"Out of stock",IF(G3603&lt;H3603,"Understocked",IF(G3603&gt;Summary!$B$6*H3603,"Overstocked","Healthy")))</f>
        <v>Healthy</v>
      </c>
      <c r="R3603" s="0" t="str">
        <f aca="false">IF(I3603&gt;=Summary!$B$7,"Fast",IF(I3603&lt;Summary!$B$8,"Slow","Medium"))</f>
        <v>Slow</v>
      </c>
      <c r="S3603" s="15" t="n">
        <f aca="false">IF(M3603&gt;Summary!$B$5,1,0)</f>
        <v>0</v>
      </c>
      <c r="T3603" s="16" t="n">
        <f aca="false">IF(Q3603="Overstocked",(G3603-Summary!$B$6*H3603)*J3603,0)</f>
        <v>0</v>
      </c>
    </row>
    <row r="3604" customFormat="false" ht="15" hidden="false" customHeight="false" outlineLevel="0" collapsed="false">
      <c r="A3604" s="0" t="s">
        <v>3702</v>
      </c>
      <c r="B3604" s="0" t="s">
        <v>123</v>
      </c>
      <c r="C3604" s="0" t="s">
        <v>96</v>
      </c>
      <c r="D3604" s="0" t="s">
        <v>92</v>
      </c>
      <c r="E3604" s="14" t="n">
        <v>45075</v>
      </c>
      <c r="F3604" s="14" t="n">
        <v>45077</v>
      </c>
      <c r="G3604" s="0" t="n">
        <v>402</v>
      </c>
      <c r="H3604" s="0" t="n">
        <v>101</v>
      </c>
      <c r="I3604" s="0" t="n">
        <v>289</v>
      </c>
      <c r="J3604" s="0" t="n">
        <v>1048</v>
      </c>
      <c r="K3604" s="0" t="n">
        <v>1256</v>
      </c>
      <c r="L3604" s="15" t="s">
        <v>93</v>
      </c>
      <c r="M3604" s="0" t="n">
        <v>2</v>
      </c>
      <c r="N3604" s="16" t="n">
        <f aca="false">I3604*K3604</f>
        <v>362984</v>
      </c>
      <c r="O3604" s="16" t="n">
        <f aca="false">I3604*(K3604-J3604)</f>
        <v>60112</v>
      </c>
      <c r="P3604" s="15" t="n">
        <f aca="false">K3604-J3604</f>
        <v>208</v>
      </c>
      <c r="Q3604" s="0" t="str">
        <f aca="false">IF(G3604=0,"Out of stock",IF(G3604&lt;H3604,"Understocked",IF(G3604&gt;Summary!$B$6*H3604,"Overstocked","Healthy")))</f>
        <v>Healthy</v>
      </c>
      <c r="R3604" s="0" t="str">
        <f aca="false">IF(I3604&gt;=Summary!$B$7,"Fast",IF(I3604&lt;Summary!$B$8,"Slow","Medium"))</f>
        <v>Fast</v>
      </c>
      <c r="S3604" s="15" t="n">
        <f aca="false">IF(M3604&gt;Summary!$B$5,1,0)</f>
        <v>0</v>
      </c>
      <c r="T3604" s="16" t="n">
        <f aca="false">IF(Q3604="Overstocked",(G3604-Summary!$B$6*H3604)*J3604,0)</f>
        <v>0</v>
      </c>
    </row>
    <row r="3605" customFormat="false" ht="15" hidden="false" customHeight="false" outlineLevel="0" collapsed="false">
      <c r="A3605" s="0" t="s">
        <v>3703</v>
      </c>
      <c r="B3605" s="0" t="s">
        <v>111</v>
      </c>
      <c r="C3605" s="0" t="s">
        <v>104</v>
      </c>
      <c r="D3605" s="0" t="s">
        <v>79</v>
      </c>
      <c r="E3605" s="14" t="n">
        <v>45196</v>
      </c>
      <c r="F3605" s="14" t="n">
        <v>45203</v>
      </c>
      <c r="G3605" s="0" t="n">
        <v>471</v>
      </c>
      <c r="H3605" s="0" t="n">
        <v>116</v>
      </c>
      <c r="I3605" s="0" t="n">
        <v>238</v>
      </c>
      <c r="J3605" s="0" t="n">
        <v>1957</v>
      </c>
      <c r="K3605" s="0" t="n">
        <v>2243</v>
      </c>
      <c r="L3605" s="15" t="s">
        <v>97</v>
      </c>
      <c r="M3605" s="0" t="n">
        <v>7</v>
      </c>
      <c r="N3605" s="16" t="n">
        <f aca="false">I3605*K3605</f>
        <v>533834</v>
      </c>
      <c r="O3605" s="16" t="n">
        <f aca="false">I3605*(K3605-J3605)</f>
        <v>68068</v>
      </c>
      <c r="P3605" s="15" t="n">
        <f aca="false">K3605-J3605</f>
        <v>286</v>
      </c>
      <c r="Q3605" s="0" t="str">
        <f aca="false">IF(G3605=0,"Out of stock",IF(G3605&lt;H3605,"Understocked",IF(G3605&gt;Summary!$B$6*H3605,"Overstocked","Healthy")))</f>
        <v>Overstocked</v>
      </c>
      <c r="R3605" s="0" t="str">
        <f aca="false">IF(I3605&gt;=Summary!$B$7,"Fast",IF(I3605&lt;Summary!$B$8,"Slow","Medium"))</f>
        <v>Fast</v>
      </c>
      <c r="S3605" s="15" t="n">
        <f aca="false">IF(M3605&gt;Summary!$B$5,1,0)</f>
        <v>0</v>
      </c>
      <c r="T3605" s="16" t="n">
        <f aca="false">IF(Q3605="Overstocked",(G3605-Summary!$B$6*H3605)*J3605,0)</f>
        <v>13699</v>
      </c>
    </row>
    <row r="3606" customFormat="false" ht="15" hidden="false" customHeight="false" outlineLevel="0" collapsed="false">
      <c r="A3606" s="0" t="s">
        <v>3704</v>
      </c>
      <c r="B3606" s="0" t="s">
        <v>101</v>
      </c>
      <c r="C3606" s="0" t="s">
        <v>96</v>
      </c>
      <c r="D3606" s="0" t="s">
        <v>90</v>
      </c>
      <c r="E3606" s="14" t="n">
        <v>45021</v>
      </c>
      <c r="F3606" s="14" t="n">
        <v>45028</v>
      </c>
      <c r="G3606" s="0" t="n">
        <v>8</v>
      </c>
      <c r="H3606" s="0" t="n">
        <v>54</v>
      </c>
      <c r="I3606" s="0" t="n">
        <v>146</v>
      </c>
      <c r="J3606" s="0" t="n">
        <v>361</v>
      </c>
      <c r="K3606" s="0" t="n">
        <v>658</v>
      </c>
      <c r="L3606" s="15" t="s">
        <v>93</v>
      </c>
      <c r="M3606" s="0" t="n">
        <v>7</v>
      </c>
      <c r="N3606" s="16" t="n">
        <f aca="false">I3606*K3606</f>
        <v>96068</v>
      </c>
      <c r="O3606" s="16" t="n">
        <f aca="false">I3606*(K3606-J3606)</f>
        <v>43362</v>
      </c>
      <c r="P3606" s="15" t="n">
        <f aca="false">K3606-J3606</f>
        <v>297</v>
      </c>
      <c r="Q3606" s="0" t="str">
        <f aca="false">IF(G3606=0,"Out of stock",IF(G3606&lt;H3606,"Understocked",IF(G3606&gt;Summary!$B$6*H3606,"Overstocked","Healthy")))</f>
        <v>Understocked</v>
      </c>
      <c r="R3606" s="0" t="str">
        <f aca="false">IF(I3606&gt;=Summary!$B$7,"Fast",IF(I3606&lt;Summary!$B$8,"Slow","Medium"))</f>
        <v>Medium</v>
      </c>
      <c r="S3606" s="15" t="n">
        <f aca="false">IF(M3606&gt;Summary!$B$5,1,0)</f>
        <v>0</v>
      </c>
      <c r="T3606" s="16" t="n">
        <f aca="false">IF(Q3606="Overstocked",(G3606-Summary!$B$6*H3606)*J3606,0)</f>
        <v>0</v>
      </c>
    </row>
    <row r="3607" customFormat="false" ht="15" hidden="false" customHeight="false" outlineLevel="0" collapsed="false">
      <c r="A3607" s="0" t="s">
        <v>3705</v>
      </c>
      <c r="B3607" s="0" t="s">
        <v>115</v>
      </c>
      <c r="C3607" s="0" t="s">
        <v>104</v>
      </c>
      <c r="D3607" s="0" t="s">
        <v>102</v>
      </c>
      <c r="E3607" s="14" t="n">
        <v>45423</v>
      </c>
      <c r="F3607" s="14" t="n">
        <v>45425</v>
      </c>
      <c r="G3607" s="0" t="n">
        <v>31</v>
      </c>
      <c r="H3607" s="0" t="n">
        <v>58</v>
      </c>
      <c r="I3607" s="0" t="n">
        <v>207</v>
      </c>
      <c r="J3607" s="0" t="n">
        <v>705</v>
      </c>
      <c r="K3607" s="0" t="n">
        <v>886</v>
      </c>
      <c r="L3607" s="15" t="s">
        <v>87</v>
      </c>
      <c r="M3607" s="0" t="n">
        <v>2</v>
      </c>
      <c r="N3607" s="16" t="n">
        <f aca="false">I3607*K3607</f>
        <v>183402</v>
      </c>
      <c r="O3607" s="16" t="n">
        <f aca="false">I3607*(K3607-J3607)</f>
        <v>37467</v>
      </c>
      <c r="P3607" s="15" t="n">
        <f aca="false">K3607-J3607</f>
        <v>181</v>
      </c>
      <c r="Q3607" s="0" t="str">
        <f aca="false">IF(G3607=0,"Out of stock",IF(G3607&lt;H3607,"Understocked",IF(G3607&gt;Summary!$B$6*H3607,"Overstocked","Healthy")))</f>
        <v>Understocked</v>
      </c>
      <c r="R3607" s="0" t="str">
        <f aca="false">IF(I3607&gt;=Summary!$B$7,"Fast",IF(I3607&lt;Summary!$B$8,"Slow","Medium"))</f>
        <v>Fast</v>
      </c>
      <c r="S3607" s="15" t="n">
        <f aca="false">IF(M3607&gt;Summary!$B$5,1,0)</f>
        <v>0</v>
      </c>
      <c r="T3607" s="16" t="n">
        <f aca="false">IF(Q3607="Overstocked",(G3607-Summary!$B$6*H3607)*J3607,0)</f>
        <v>0</v>
      </c>
    </row>
    <row r="3608" customFormat="false" ht="15" hidden="false" customHeight="false" outlineLevel="0" collapsed="false">
      <c r="A3608" s="0" t="s">
        <v>3706</v>
      </c>
      <c r="B3608" s="0" t="s">
        <v>107</v>
      </c>
      <c r="C3608" s="0" t="s">
        <v>96</v>
      </c>
      <c r="D3608" s="0" t="s">
        <v>92</v>
      </c>
      <c r="E3608" s="14" t="n">
        <v>45266</v>
      </c>
      <c r="F3608" s="14" t="n">
        <v>45273</v>
      </c>
      <c r="G3608" s="0" t="n">
        <v>101</v>
      </c>
      <c r="H3608" s="0" t="n">
        <v>149</v>
      </c>
      <c r="I3608" s="0" t="n">
        <v>25</v>
      </c>
      <c r="J3608" s="0" t="n">
        <v>1501</v>
      </c>
      <c r="K3608" s="0" t="n">
        <v>1996</v>
      </c>
      <c r="L3608" s="15" t="s">
        <v>93</v>
      </c>
      <c r="M3608" s="0" t="n">
        <v>7</v>
      </c>
      <c r="N3608" s="16" t="n">
        <f aca="false">I3608*K3608</f>
        <v>49900</v>
      </c>
      <c r="O3608" s="16" t="n">
        <f aca="false">I3608*(K3608-J3608)</f>
        <v>12375</v>
      </c>
      <c r="P3608" s="15" t="n">
        <f aca="false">K3608-J3608</f>
        <v>495</v>
      </c>
      <c r="Q3608" s="0" t="str">
        <f aca="false">IF(G3608=0,"Out of stock",IF(G3608&lt;H3608,"Understocked",IF(G3608&gt;Summary!$B$6*H3608,"Overstocked","Healthy")))</f>
        <v>Understocked</v>
      </c>
      <c r="R3608" s="0" t="str">
        <f aca="false">IF(I3608&gt;=Summary!$B$7,"Fast",IF(I3608&lt;Summary!$B$8,"Slow","Medium"))</f>
        <v>Slow</v>
      </c>
      <c r="S3608" s="15" t="n">
        <f aca="false">IF(M3608&gt;Summary!$B$5,1,0)</f>
        <v>0</v>
      </c>
      <c r="T3608" s="16" t="n">
        <f aca="false">IF(Q3608="Overstocked",(G3608-Summary!$B$6*H3608)*J3608,0)</f>
        <v>0</v>
      </c>
    </row>
    <row r="3609" customFormat="false" ht="15" hidden="false" customHeight="false" outlineLevel="0" collapsed="false">
      <c r="A3609" s="0" t="s">
        <v>3707</v>
      </c>
      <c r="B3609" s="0" t="s">
        <v>77</v>
      </c>
      <c r="C3609" s="0" t="s">
        <v>96</v>
      </c>
      <c r="D3609" s="0" t="s">
        <v>92</v>
      </c>
      <c r="E3609" s="14" t="n">
        <v>45255</v>
      </c>
      <c r="F3609" s="14" t="n">
        <v>45262</v>
      </c>
      <c r="G3609" s="0" t="n">
        <v>136</v>
      </c>
      <c r="H3609" s="0" t="n">
        <v>80</v>
      </c>
      <c r="I3609" s="0" t="n">
        <v>21</v>
      </c>
      <c r="J3609" s="0" t="n">
        <v>1178</v>
      </c>
      <c r="K3609" s="0" t="n">
        <v>1604</v>
      </c>
      <c r="L3609" s="15" t="s">
        <v>82</v>
      </c>
      <c r="M3609" s="0" t="n">
        <v>7</v>
      </c>
      <c r="N3609" s="16" t="n">
        <f aca="false">I3609*K3609</f>
        <v>33684</v>
      </c>
      <c r="O3609" s="16" t="n">
        <f aca="false">I3609*(K3609-J3609)</f>
        <v>8946</v>
      </c>
      <c r="P3609" s="15" t="n">
        <f aca="false">K3609-J3609</f>
        <v>426</v>
      </c>
      <c r="Q3609" s="0" t="str">
        <f aca="false">IF(G3609=0,"Out of stock",IF(G3609&lt;H3609,"Understocked",IF(G3609&gt;Summary!$B$6*H3609,"Overstocked","Healthy")))</f>
        <v>Healthy</v>
      </c>
      <c r="R3609" s="0" t="str">
        <f aca="false">IF(I3609&gt;=Summary!$B$7,"Fast",IF(I3609&lt;Summary!$B$8,"Slow","Medium"))</f>
        <v>Slow</v>
      </c>
      <c r="S3609" s="15" t="n">
        <f aca="false">IF(M3609&gt;Summary!$B$5,1,0)</f>
        <v>0</v>
      </c>
      <c r="T3609" s="16" t="n">
        <f aca="false">IF(Q3609="Overstocked",(G3609-Summary!$B$6*H3609)*J3609,0)</f>
        <v>0</v>
      </c>
    </row>
    <row r="3610" customFormat="false" ht="15" hidden="false" customHeight="false" outlineLevel="0" collapsed="false">
      <c r="A3610" s="0" t="s">
        <v>3708</v>
      </c>
      <c r="B3610" s="0" t="s">
        <v>84</v>
      </c>
      <c r="C3610" s="0" t="s">
        <v>96</v>
      </c>
      <c r="D3610" s="0" t="s">
        <v>102</v>
      </c>
      <c r="E3610" s="14" t="n">
        <v>45290</v>
      </c>
      <c r="F3610" s="14" t="n">
        <v>45296</v>
      </c>
      <c r="G3610" s="0" t="n">
        <v>37</v>
      </c>
      <c r="H3610" s="0" t="n">
        <v>131</v>
      </c>
      <c r="I3610" s="0" t="n">
        <v>211</v>
      </c>
      <c r="J3610" s="0" t="n">
        <v>1988</v>
      </c>
      <c r="K3610" s="0" t="n">
        <v>2394</v>
      </c>
      <c r="L3610" s="15" t="s">
        <v>97</v>
      </c>
      <c r="M3610" s="0" t="n">
        <v>6</v>
      </c>
      <c r="N3610" s="16" t="n">
        <f aca="false">I3610*K3610</f>
        <v>505134</v>
      </c>
      <c r="O3610" s="16" t="n">
        <f aca="false">I3610*(K3610-J3610)</f>
        <v>85666</v>
      </c>
      <c r="P3610" s="15" t="n">
        <f aca="false">K3610-J3610</f>
        <v>406</v>
      </c>
      <c r="Q3610" s="0" t="str">
        <f aca="false">IF(G3610=0,"Out of stock",IF(G3610&lt;H3610,"Understocked",IF(G3610&gt;Summary!$B$6*H3610,"Overstocked","Healthy")))</f>
        <v>Understocked</v>
      </c>
      <c r="R3610" s="0" t="str">
        <f aca="false">IF(I3610&gt;=Summary!$B$7,"Fast",IF(I3610&lt;Summary!$B$8,"Slow","Medium"))</f>
        <v>Fast</v>
      </c>
      <c r="S3610" s="15" t="n">
        <f aca="false">IF(M3610&gt;Summary!$B$5,1,0)</f>
        <v>0</v>
      </c>
      <c r="T3610" s="16" t="n">
        <f aca="false">IF(Q3610="Overstocked",(G3610-Summary!$B$6*H3610)*J3610,0)</f>
        <v>0</v>
      </c>
    </row>
    <row r="3611" customFormat="false" ht="15" hidden="false" customHeight="false" outlineLevel="0" collapsed="false">
      <c r="A3611" s="0" t="s">
        <v>3709</v>
      </c>
      <c r="B3611" s="0" t="s">
        <v>123</v>
      </c>
      <c r="C3611" s="0" t="s">
        <v>96</v>
      </c>
      <c r="D3611" s="0" t="s">
        <v>102</v>
      </c>
      <c r="E3611" s="14" t="n">
        <v>45504</v>
      </c>
      <c r="F3611" s="14" t="n">
        <v>45509</v>
      </c>
      <c r="G3611" s="0" t="n">
        <v>127</v>
      </c>
      <c r="H3611" s="0" t="n">
        <v>119</v>
      </c>
      <c r="I3611" s="0" t="n">
        <v>69</v>
      </c>
      <c r="J3611" s="0" t="n">
        <v>686</v>
      </c>
      <c r="K3611" s="0" t="n">
        <v>926</v>
      </c>
      <c r="L3611" s="15" t="s">
        <v>80</v>
      </c>
      <c r="M3611" s="0" t="n">
        <v>5</v>
      </c>
      <c r="N3611" s="16" t="n">
        <f aca="false">I3611*K3611</f>
        <v>63894</v>
      </c>
      <c r="O3611" s="16" t="n">
        <f aca="false">I3611*(K3611-J3611)</f>
        <v>16560</v>
      </c>
      <c r="P3611" s="15" t="n">
        <f aca="false">K3611-J3611</f>
        <v>240</v>
      </c>
      <c r="Q3611" s="0" t="str">
        <f aca="false">IF(G3611=0,"Out of stock",IF(G3611&lt;H3611,"Understocked",IF(G3611&gt;Summary!$B$6*H3611,"Overstocked","Healthy")))</f>
        <v>Healthy</v>
      </c>
      <c r="R3611" s="0" t="str">
        <f aca="false">IF(I3611&gt;=Summary!$B$7,"Fast",IF(I3611&lt;Summary!$B$8,"Slow","Medium"))</f>
        <v>Slow</v>
      </c>
      <c r="S3611" s="15" t="n">
        <f aca="false">IF(M3611&gt;Summary!$B$5,1,0)</f>
        <v>0</v>
      </c>
      <c r="T3611" s="16" t="n">
        <f aca="false">IF(Q3611="Overstocked",(G3611-Summary!$B$6*H3611)*J3611,0)</f>
        <v>0</v>
      </c>
    </row>
    <row r="3612" customFormat="false" ht="15" hidden="false" customHeight="false" outlineLevel="0" collapsed="false">
      <c r="A3612" s="0" t="s">
        <v>3710</v>
      </c>
      <c r="B3612" s="0" t="s">
        <v>107</v>
      </c>
      <c r="C3612" s="0" t="s">
        <v>96</v>
      </c>
      <c r="D3612" s="0" t="s">
        <v>102</v>
      </c>
      <c r="E3612" s="14" t="n">
        <v>45356</v>
      </c>
      <c r="F3612" s="14" t="n">
        <v>45362</v>
      </c>
      <c r="G3612" s="0" t="n">
        <v>388</v>
      </c>
      <c r="H3612" s="0" t="n">
        <v>63</v>
      </c>
      <c r="I3612" s="0" t="n">
        <v>145</v>
      </c>
      <c r="J3612" s="0" t="n">
        <v>1872</v>
      </c>
      <c r="K3612" s="0" t="n">
        <v>2167</v>
      </c>
      <c r="L3612" s="15" t="s">
        <v>82</v>
      </c>
      <c r="M3612" s="0" t="n">
        <v>6</v>
      </c>
      <c r="N3612" s="16" t="n">
        <f aca="false">I3612*K3612</f>
        <v>314215</v>
      </c>
      <c r="O3612" s="16" t="n">
        <f aca="false">I3612*(K3612-J3612)</f>
        <v>42775</v>
      </c>
      <c r="P3612" s="15" t="n">
        <f aca="false">K3612-J3612</f>
        <v>295</v>
      </c>
      <c r="Q3612" s="0" t="str">
        <f aca="false">IF(G3612=0,"Out of stock",IF(G3612&lt;H3612,"Understocked",IF(G3612&gt;Summary!$B$6*H3612,"Overstocked","Healthy")))</f>
        <v>Overstocked</v>
      </c>
      <c r="R3612" s="0" t="str">
        <f aca="false">IF(I3612&gt;=Summary!$B$7,"Fast",IF(I3612&lt;Summary!$B$8,"Slow","Medium"))</f>
        <v>Medium</v>
      </c>
      <c r="S3612" s="15" t="n">
        <f aca="false">IF(M3612&gt;Summary!$B$5,1,0)</f>
        <v>0</v>
      </c>
      <c r="T3612" s="16" t="n">
        <f aca="false">IF(Q3612="Overstocked",(G3612-Summary!$B$6*H3612)*J3612,0)</f>
        <v>254592</v>
      </c>
    </row>
    <row r="3613" customFormat="false" ht="15" hidden="false" customHeight="false" outlineLevel="0" collapsed="false">
      <c r="A3613" s="0" t="s">
        <v>3711</v>
      </c>
      <c r="B3613" s="0" t="s">
        <v>101</v>
      </c>
      <c r="C3613" s="0" t="s">
        <v>78</v>
      </c>
      <c r="D3613" s="0" t="s">
        <v>90</v>
      </c>
      <c r="E3613" s="14" t="n">
        <v>45254</v>
      </c>
      <c r="F3613" s="14" t="n">
        <v>45257</v>
      </c>
      <c r="G3613" s="0" t="n">
        <v>28</v>
      </c>
      <c r="H3613" s="0" t="n">
        <v>105</v>
      </c>
      <c r="I3613" s="0" t="n">
        <v>285</v>
      </c>
      <c r="J3613" s="0" t="n">
        <v>777</v>
      </c>
      <c r="K3613" s="0" t="n">
        <v>921</v>
      </c>
      <c r="L3613" s="15" t="s">
        <v>97</v>
      </c>
      <c r="M3613" s="0" t="n">
        <v>3</v>
      </c>
      <c r="N3613" s="16" t="n">
        <f aca="false">I3613*K3613</f>
        <v>262485</v>
      </c>
      <c r="O3613" s="16" t="n">
        <f aca="false">I3613*(K3613-J3613)</f>
        <v>41040</v>
      </c>
      <c r="P3613" s="15" t="n">
        <f aca="false">K3613-J3613</f>
        <v>144</v>
      </c>
      <c r="Q3613" s="0" t="str">
        <f aca="false">IF(G3613=0,"Out of stock",IF(G3613&lt;H3613,"Understocked",IF(G3613&gt;Summary!$B$6*H3613,"Overstocked","Healthy")))</f>
        <v>Understocked</v>
      </c>
      <c r="R3613" s="0" t="str">
        <f aca="false">IF(I3613&gt;=Summary!$B$7,"Fast",IF(I3613&lt;Summary!$B$8,"Slow","Medium"))</f>
        <v>Fast</v>
      </c>
      <c r="S3613" s="15" t="n">
        <f aca="false">IF(M3613&gt;Summary!$B$5,1,0)</f>
        <v>0</v>
      </c>
      <c r="T3613" s="16" t="n">
        <f aca="false">IF(Q3613="Overstocked",(G3613-Summary!$B$6*H3613)*J3613,0)</f>
        <v>0</v>
      </c>
    </row>
    <row r="3614" customFormat="false" ht="15" hidden="false" customHeight="false" outlineLevel="0" collapsed="false">
      <c r="A3614" s="0" t="s">
        <v>3712</v>
      </c>
      <c r="B3614" s="0" t="s">
        <v>77</v>
      </c>
      <c r="C3614" s="0" t="s">
        <v>96</v>
      </c>
      <c r="D3614" s="0" t="s">
        <v>92</v>
      </c>
      <c r="E3614" s="14" t="n">
        <v>45009</v>
      </c>
      <c r="F3614" s="14" t="n">
        <v>45018</v>
      </c>
      <c r="G3614" s="0" t="n">
        <v>182</v>
      </c>
      <c r="H3614" s="0" t="n">
        <v>147</v>
      </c>
      <c r="I3614" s="0" t="n">
        <v>115</v>
      </c>
      <c r="J3614" s="0" t="n">
        <v>990</v>
      </c>
      <c r="K3614" s="0" t="n">
        <v>1452</v>
      </c>
      <c r="L3614" s="15" t="s">
        <v>97</v>
      </c>
      <c r="M3614" s="0" t="n">
        <v>9</v>
      </c>
      <c r="N3614" s="16" t="n">
        <f aca="false">I3614*K3614</f>
        <v>166980</v>
      </c>
      <c r="O3614" s="16" t="n">
        <f aca="false">I3614*(K3614-J3614)</f>
        <v>53130</v>
      </c>
      <c r="P3614" s="15" t="n">
        <f aca="false">K3614-J3614</f>
        <v>462</v>
      </c>
      <c r="Q3614" s="0" t="str">
        <f aca="false">IF(G3614=0,"Out of stock",IF(G3614&lt;H3614,"Understocked",IF(G3614&gt;Summary!$B$6*H3614,"Overstocked","Healthy")))</f>
        <v>Healthy</v>
      </c>
      <c r="R3614" s="0" t="str">
        <f aca="false">IF(I3614&gt;=Summary!$B$7,"Fast",IF(I3614&lt;Summary!$B$8,"Slow","Medium"))</f>
        <v>Medium</v>
      </c>
      <c r="S3614" s="15" t="n">
        <f aca="false">IF(M3614&gt;Summary!$B$5,1,0)</f>
        <v>1</v>
      </c>
      <c r="T3614" s="16" t="n">
        <f aca="false">IF(Q3614="Overstocked",(G3614-Summary!$B$6*H3614)*J3614,0)</f>
        <v>0</v>
      </c>
    </row>
    <row r="3615" customFormat="false" ht="15" hidden="false" customHeight="false" outlineLevel="0" collapsed="false">
      <c r="A3615" s="0" t="s">
        <v>3713</v>
      </c>
      <c r="B3615" s="0" t="s">
        <v>111</v>
      </c>
      <c r="C3615" s="0" t="s">
        <v>85</v>
      </c>
      <c r="D3615" s="0" t="s">
        <v>92</v>
      </c>
      <c r="E3615" s="14" t="n">
        <v>45326</v>
      </c>
      <c r="F3615" s="14" t="n">
        <v>45334</v>
      </c>
      <c r="G3615" s="0" t="n">
        <v>9</v>
      </c>
      <c r="H3615" s="0" t="n">
        <v>55</v>
      </c>
      <c r="I3615" s="0" t="n">
        <v>284</v>
      </c>
      <c r="J3615" s="0" t="n">
        <v>1095</v>
      </c>
      <c r="K3615" s="0" t="n">
        <v>1197</v>
      </c>
      <c r="L3615" s="15" t="s">
        <v>97</v>
      </c>
      <c r="M3615" s="0" t="n">
        <v>8</v>
      </c>
      <c r="N3615" s="16" t="n">
        <f aca="false">I3615*K3615</f>
        <v>339948</v>
      </c>
      <c r="O3615" s="16" t="n">
        <f aca="false">I3615*(K3615-J3615)</f>
        <v>28968</v>
      </c>
      <c r="P3615" s="15" t="n">
        <f aca="false">K3615-J3615</f>
        <v>102</v>
      </c>
      <c r="Q3615" s="0" t="str">
        <f aca="false">IF(G3615=0,"Out of stock",IF(G3615&lt;H3615,"Understocked",IF(G3615&gt;Summary!$B$6*H3615,"Overstocked","Healthy")))</f>
        <v>Understocked</v>
      </c>
      <c r="R3615" s="0" t="str">
        <f aca="false">IF(I3615&gt;=Summary!$B$7,"Fast",IF(I3615&lt;Summary!$B$8,"Slow","Medium"))</f>
        <v>Fast</v>
      </c>
      <c r="S3615" s="15" t="n">
        <f aca="false">IF(M3615&gt;Summary!$B$5,1,0)</f>
        <v>1</v>
      </c>
      <c r="T3615" s="16" t="n">
        <f aca="false">IF(Q3615="Overstocked",(G3615-Summary!$B$6*H3615)*J3615,0)</f>
        <v>0</v>
      </c>
    </row>
    <row r="3616" customFormat="false" ht="15" hidden="false" customHeight="false" outlineLevel="0" collapsed="false">
      <c r="A3616" s="0" t="s">
        <v>3714</v>
      </c>
      <c r="B3616" s="0" t="s">
        <v>77</v>
      </c>
      <c r="C3616" s="0" t="s">
        <v>78</v>
      </c>
      <c r="D3616" s="0" t="s">
        <v>92</v>
      </c>
      <c r="E3616" s="14" t="n">
        <v>45109</v>
      </c>
      <c r="F3616" s="14" t="n">
        <v>45110</v>
      </c>
      <c r="G3616" s="0" t="n">
        <v>37</v>
      </c>
      <c r="H3616" s="0" t="n">
        <v>121</v>
      </c>
      <c r="I3616" s="0" t="n">
        <v>72</v>
      </c>
      <c r="J3616" s="0" t="n">
        <v>470</v>
      </c>
      <c r="K3616" s="0" t="n">
        <v>740</v>
      </c>
      <c r="L3616" s="15" t="s">
        <v>80</v>
      </c>
      <c r="M3616" s="0" t="n">
        <v>1</v>
      </c>
      <c r="N3616" s="16" t="n">
        <f aca="false">I3616*K3616</f>
        <v>53280</v>
      </c>
      <c r="O3616" s="16" t="n">
        <f aca="false">I3616*(K3616-J3616)</f>
        <v>19440</v>
      </c>
      <c r="P3616" s="15" t="n">
        <f aca="false">K3616-J3616</f>
        <v>270</v>
      </c>
      <c r="Q3616" s="0" t="str">
        <f aca="false">IF(G3616=0,"Out of stock",IF(G3616&lt;H3616,"Understocked",IF(G3616&gt;Summary!$B$6*H3616,"Overstocked","Healthy")))</f>
        <v>Understocked</v>
      </c>
      <c r="R3616" s="0" t="str">
        <f aca="false">IF(I3616&gt;=Summary!$B$7,"Fast",IF(I3616&lt;Summary!$B$8,"Slow","Medium"))</f>
        <v>Slow</v>
      </c>
      <c r="S3616" s="15" t="n">
        <f aca="false">IF(M3616&gt;Summary!$B$5,1,0)</f>
        <v>0</v>
      </c>
      <c r="T3616" s="16" t="n">
        <f aca="false">IF(Q3616="Overstocked",(G3616-Summary!$B$6*H3616)*J3616,0)</f>
        <v>0</v>
      </c>
    </row>
    <row r="3617" customFormat="false" ht="15" hidden="false" customHeight="false" outlineLevel="0" collapsed="false">
      <c r="A3617" s="0" t="s">
        <v>3715</v>
      </c>
      <c r="B3617" s="0" t="s">
        <v>101</v>
      </c>
      <c r="C3617" s="0" t="s">
        <v>85</v>
      </c>
      <c r="D3617" s="0" t="s">
        <v>92</v>
      </c>
      <c r="E3617" s="14" t="n">
        <v>45006</v>
      </c>
      <c r="F3617" s="14" t="n">
        <v>45008</v>
      </c>
      <c r="G3617" s="0" t="n">
        <v>489</v>
      </c>
      <c r="H3617" s="0" t="n">
        <v>128</v>
      </c>
      <c r="I3617" s="0" t="n">
        <v>257</v>
      </c>
      <c r="J3617" s="0" t="n">
        <v>1130</v>
      </c>
      <c r="K3617" s="0" t="n">
        <v>1213</v>
      </c>
      <c r="L3617" s="15" t="s">
        <v>93</v>
      </c>
      <c r="M3617" s="0" t="n">
        <v>2</v>
      </c>
      <c r="N3617" s="16" t="n">
        <f aca="false">I3617*K3617</f>
        <v>311741</v>
      </c>
      <c r="O3617" s="16" t="n">
        <f aca="false">I3617*(K3617-J3617)</f>
        <v>21331</v>
      </c>
      <c r="P3617" s="15" t="n">
        <f aca="false">K3617-J3617</f>
        <v>83</v>
      </c>
      <c r="Q3617" s="0" t="str">
        <f aca="false">IF(G3617=0,"Out of stock",IF(G3617&lt;H3617,"Understocked",IF(G3617&gt;Summary!$B$6*H3617,"Overstocked","Healthy")))</f>
        <v>Healthy</v>
      </c>
      <c r="R3617" s="0" t="str">
        <f aca="false">IF(I3617&gt;=Summary!$B$7,"Fast",IF(I3617&lt;Summary!$B$8,"Slow","Medium"))</f>
        <v>Fast</v>
      </c>
      <c r="S3617" s="15" t="n">
        <f aca="false">IF(M3617&gt;Summary!$B$5,1,0)</f>
        <v>0</v>
      </c>
      <c r="T3617" s="16" t="n">
        <f aca="false">IF(Q3617="Overstocked",(G3617-Summary!$B$6*H3617)*J3617,0)</f>
        <v>0</v>
      </c>
    </row>
    <row r="3618" customFormat="false" ht="15" hidden="false" customHeight="false" outlineLevel="0" collapsed="false">
      <c r="A3618" s="0" t="s">
        <v>3716</v>
      </c>
      <c r="B3618" s="0" t="s">
        <v>111</v>
      </c>
      <c r="C3618" s="0" t="s">
        <v>78</v>
      </c>
      <c r="D3618" s="0" t="s">
        <v>92</v>
      </c>
      <c r="E3618" s="14" t="n">
        <v>45334</v>
      </c>
      <c r="F3618" s="14" t="n">
        <v>45343</v>
      </c>
      <c r="G3618" s="0" t="n">
        <v>233</v>
      </c>
      <c r="H3618" s="0" t="n">
        <v>51</v>
      </c>
      <c r="I3618" s="0" t="n">
        <v>193</v>
      </c>
      <c r="J3618" s="0" t="n">
        <v>557</v>
      </c>
      <c r="K3618" s="0" t="n">
        <v>806</v>
      </c>
      <c r="L3618" s="15" t="s">
        <v>87</v>
      </c>
      <c r="M3618" s="0" t="n">
        <v>9</v>
      </c>
      <c r="N3618" s="16" t="n">
        <f aca="false">I3618*K3618</f>
        <v>155558</v>
      </c>
      <c r="O3618" s="16" t="n">
        <f aca="false">I3618*(K3618-J3618)</f>
        <v>48057</v>
      </c>
      <c r="P3618" s="15" t="n">
        <f aca="false">K3618-J3618</f>
        <v>249</v>
      </c>
      <c r="Q3618" s="0" t="str">
        <f aca="false">IF(G3618=0,"Out of stock",IF(G3618&lt;H3618,"Understocked",IF(G3618&gt;Summary!$B$6*H3618,"Overstocked","Healthy")))</f>
        <v>Overstocked</v>
      </c>
      <c r="R3618" s="0" t="str">
        <f aca="false">IF(I3618&gt;=Summary!$B$7,"Fast",IF(I3618&lt;Summary!$B$8,"Slow","Medium"))</f>
        <v>Medium</v>
      </c>
      <c r="S3618" s="15" t="n">
        <f aca="false">IF(M3618&gt;Summary!$B$5,1,0)</f>
        <v>1</v>
      </c>
      <c r="T3618" s="16" t="n">
        <f aca="false">IF(Q3618="Overstocked",(G3618-Summary!$B$6*H3618)*J3618,0)</f>
        <v>16153</v>
      </c>
    </row>
    <row r="3619" customFormat="false" ht="15" hidden="false" customHeight="false" outlineLevel="0" collapsed="false">
      <c r="A3619" s="0" t="s">
        <v>3717</v>
      </c>
      <c r="B3619" s="0" t="s">
        <v>113</v>
      </c>
      <c r="C3619" s="0" t="s">
        <v>78</v>
      </c>
      <c r="D3619" s="0" t="s">
        <v>90</v>
      </c>
      <c r="E3619" s="14" t="n">
        <v>44953</v>
      </c>
      <c r="F3619" s="14" t="n">
        <v>44958</v>
      </c>
      <c r="G3619" s="0" t="n">
        <v>179</v>
      </c>
      <c r="H3619" s="0" t="n">
        <v>126</v>
      </c>
      <c r="I3619" s="0" t="n">
        <v>166</v>
      </c>
      <c r="J3619" s="0" t="n">
        <v>898</v>
      </c>
      <c r="K3619" s="0" t="n">
        <v>1141</v>
      </c>
      <c r="L3619" s="15" t="s">
        <v>82</v>
      </c>
      <c r="M3619" s="0" t="n">
        <v>5</v>
      </c>
      <c r="N3619" s="16" t="n">
        <f aca="false">I3619*K3619</f>
        <v>189406</v>
      </c>
      <c r="O3619" s="16" t="n">
        <f aca="false">I3619*(K3619-J3619)</f>
        <v>40338</v>
      </c>
      <c r="P3619" s="15" t="n">
        <f aca="false">K3619-J3619</f>
        <v>243</v>
      </c>
      <c r="Q3619" s="0" t="str">
        <f aca="false">IF(G3619=0,"Out of stock",IF(G3619&lt;H3619,"Understocked",IF(G3619&gt;Summary!$B$6*H3619,"Overstocked","Healthy")))</f>
        <v>Healthy</v>
      </c>
      <c r="R3619" s="0" t="str">
        <f aca="false">IF(I3619&gt;=Summary!$B$7,"Fast",IF(I3619&lt;Summary!$B$8,"Slow","Medium"))</f>
        <v>Medium</v>
      </c>
      <c r="S3619" s="15" t="n">
        <f aca="false">IF(M3619&gt;Summary!$B$5,1,0)</f>
        <v>0</v>
      </c>
      <c r="T3619" s="16" t="n">
        <f aca="false">IF(Q3619="Overstocked",(G3619-Summary!$B$6*H3619)*J3619,0)</f>
        <v>0</v>
      </c>
    </row>
    <row r="3620" customFormat="false" ht="15" hidden="false" customHeight="false" outlineLevel="0" collapsed="false">
      <c r="A3620" s="0" t="s">
        <v>3718</v>
      </c>
      <c r="B3620" s="0" t="s">
        <v>95</v>
      </c>
      <c r="C3620" s="0" t="s">
        <v>96</v>
      </c>
      <c r="D3620" s="0" t="s">
        <v>86</v>
      </c>
      <c r="E3620" s="14" t="n">
        <v>45530</v>
      </c>
      <c r="F3620" s="14" t="n">
        <v>45540</v>
      </c>
      <c r="G3620" s="0" t="n">
        <v>443</v>
      </c>
      <c r="H3620" s="0" t="n">
        <v>91</v>
      </c>
      <c r="I3620" s="0" t="n">
        <v>188</v>
      </c>
      <c r="J3620" s="0" t="n">
        <v>1865</v>
      </c>
      <c r="K3620" s="0" t="n">
        <v>1977</v>
      </c>
      <c r="L3620" s="15" t="s">
        <v>82</v>
      </c>
      <c r="M3620" s="0" t="n">
        <v>10</v>
      </c>
      <c r="N3620" s="16" t="n">
        <f aca="false">I3620*K3620</f>
        <v>371676</v>
      </c>
      <c r="O3620" s="16" t="n">
        <f aca="false">I3620*(K3620-J3620)</f>
        <v>21056</v>
      </c>
      <c r="P3620" s="15" t="n">
        <f aca="false">K3620-J3620</f>
        <v>112</v>
      </c>
      <c r="Q3620" s="0" t="str">
        <f aca="false">IF(G3620=0,"Out of stock",IF(G3620&lt;H3620,"Understocked",IF(G3620&gt;Summary!$B$6*H3620,"Overstocked","Healthy")))</f>
        <v>Overstocked</v>
      </c>
      <c r="R3620" s="0" t="str">
        <f aca="false">IF(I3620&gt;=Summary!$B$7,"Fast",IF(I3620&lt;Summary!$B$8,"Slow","Medium"))</f>
        <v>Medium</v>
      </c>
      <c r="S3620" s="15" t="n">
        <f aca="false">IF(M3620&gt;Summary!$B$5,1,0)</f>
        <v>1</v>
      </c>
      <c r="T3620" s="16" t="n">
        <f aca="false">IF(Q3620="Overstocked",(G3620-Summary!$B$6*H3620)*J3620,0)</f>
        <v>147335</v>
      </c>
    </row>
    <row r="3621" customFormat="false" ht="15" hidden="false" customHeight="false" outlineLevel="0" collapsed="false">
      <c r="A3621" s="0" t="s">
        <v>3719</v>
      </c>
      <c r="B3621" s="0" t="s">
        <v>115</v>
      </c>
      <c r="C3621" s="0" t="s">
        <v>104</v>
      </c>
      <c r="D3621" s="0" t="s">
        <v>102</v>
      </c>
      <c r="E3621" s="14" t="n">
        <v>45122</v>
      </c>
      <c r="F3621" s="14" t="n">
        <v>45124</v>
      </c>
      <c r="G3621" s="0" t="n">
        <v>353</v>
      </c>
      <c r="H3621" s="0" t="n">
        <v>101</v>
      </c>
      <c r="I3621" s="0" t="n">
        <v>128</v>
      </c>
      <c r="J3621" s="0" t="n">
        <v>898</v>
      </c>
      <c r="K3621" s="0" t="n">
        <v>974</v>
      </c>
      <c r="L3621" s="15" t="s">
        <v>87</v>
      </c>
      <c r="M3621" s="0" t="n">
        <v>2</v>
      </c>
      <c r="N3621" s="16" t="n">
        <f aca="false">I3621*K3621</f>
        <v>124672</v>
      </c>
      <c r="O3621" s="16" t="n">
        <f aca="false">I3621*(K3621-J3621)</f>
        <v>9728</v>
      </c>
      <c r="P3621" s="15" t="n">
        <f aca="false">K3621-J3621</f>
        <v>76</v>
      </c>
      <c r="Q3621" s="0" t="str">
        <f aca="false">IF(G3621=0,"Out of stock",IF(G3621&lt;H3621,"Understocked",IF(G3621&gt;Summary!$B$6*H3621,"Overstocked","Healthy")))</f>
        <v>Healthy</v>
      </c>
      <c r="R3621" s="0" t="str">
        <f aca="false">IF(I3621&gt;=Summary!$B$7,"Fast",IF(I3621&lt;Summary!$B$8,"Slow","Medium"))</f>
        <v>Medium</v>
      </c>
      <c r="S3621" s="15" t="n">
        <f aca="false">IF(M3621&gt;Summary!$B$5,1,0)</f>
        <v>0</v>
      </c>
      <c r="T3621" s="16" t="n">
        <f aca="false">IF(Q3621="Overstocked",(G3621-Summary!$B$6*H3621)*J3621,0)</f>
        <v>0</v>
      </c>
    </row>
    <row r="3622" customFormat="false" ht="15" hidden="false" customHeight="false" outlineLevel="0" collapsed="false">
      <c r="A3622" s="0" t="s">
        <v>3720</v>
      </c>
      <c r="B3622" s="0" t="s">
        <v>107</v>
      </c>
      <c r="C3622" s="0" t="s">
        <v>85</v>
      </c>
      <c r="D3622" s="0" t="s">
        <v>92</v>
      </c>
      <c r="E3622" s="14" t="n">
        <v>45352</v>
      </c>
      <c r="F3622" s="14" t="n">
        <v>45354</v>
      </c>
      <c r="G3622" s="0" t="n">
        <v>469</v>
      </c>
      <c r="H3622" s="0" t="n">
        <v>131</v>
      </c>
      <c r="I3622" s="0" t="n">
        <v>139</v>
      </c>
      <c r="J3622" s="0" t="n">
        <v>870</v>
      </c>
      <c r="K3622" s="0" t="n">
        <v>1352</v>
      </c>
      <c r="L3622" s="15" t="s">
        <v>97</v>
      </c>
      <c r="M3622" s="0" t="n">
        <v>2</v>
      </c>
      <c r="N3622" s="16" t="n">
        <f aca="false">I3622*K3622</f>
        <v>187928</v>
      </c>
      <c r="O3622" s="16" t="n">
        <f aca="false">I3622*(K3622-J3622)</f>
        <v>66998</v>
      </c>
      <c r="P3622" s="15" t="n">
        <f aca="false">K3622-J3622</f>
        <v>482</v>
      </c>
      <c r="Q3622" s="0" t="str">
        <f aca="false">IF(G3622=0,"Out of stock",IF(G3622&lt;H3622,"Understocked",IF(G3622&gt;Summary!$B$6*H3622,"Overstocked","Healthy")))</f>
        <v>Healthy</v>
      </c>
      <c r="R3622" s="0" t="str">
        <f aca="false">IF(I3622&gt;=Summary!$B$7,"Fast",IF(I3622&lt;Summary!$B$8,"Slow","Medium"))</f>
        <v>Medium</v>
      </c>
      <c r="S3622" s="15" t="n">
        <f aca="false">IF(M3622&gt;Summary!$B$5,1,0)</f>
        <v>0</v>
      </c>
      <c r="T3622" s="16" t="n">
        <f aca="false">IF(Q3622="Overstocked",(G3622-Summary!$B$6*H3622)*J3622,0)</f>
        <v>0</v>
      </c>
    </row>
    <row r="3623" customFormat="false" ht="15" hidden="false" customHeight="false" outlineLevel="0" collapsed="false">
      <c r="A3623" s="0" t="s">
        <v>3721</v>
      </c>
      <c r="B3623" s="0" t="s">
        <v>113</v>
      </c>
      <c r="C3623" s="0" t="s">
        <v>85</v>
      </c>
      <c r="D3623" s="0" t="s">
        <v>90</v>
      </c>
      <c r="E3623" s="14" t="n">
        <v>45133</v>
      </c>
      <c r="F3623" s="14" t="n">
        <v>45136</v>
      </c>
      <c r="G3623" s="0" t="n">
        <v>415</v>
      </c>
      <c r="H3623" s="0" t="n">
        <v>112</v>
      </c>
      <c r="I3623" s="0" t="n">
        <v>192</v>
      </c>
      <c r="J3623" s="0" t="n">
        <v>538</v>
      </c>
      <c r="K3623" s="0" t="n">
        <v>850</v>
      </c>
      <c r="L3623" s="15" t="s">
        <v>93</v>
      </c>
      <c r="M3623" s="0" t="n">
        <v>3</v>
      </c>
      <c r="N3623" s="16" t="n">
        <f aca="false">I3623*K3623</f>
        <v>163200</v>
      </c>
      <c r="O3623" s="16" t="n">
        <f aca="false">I3623*(K3623-J3623)</f>
        <v>59904</v>
      </c>
      <c r="P3623" s="15" t="n">
        <f aca="false">K3623-J3623</f>
        <v>312</v>
      </c>
      <c r="Q3623" s="0" t="str">
        <f aca="false">IF(G3623=0,"Out of stock",IF(G3623&lt;H3623,"Understocked",IF(G3623&gt;Summary!$B$6*H3623,"Overstocked","Healthy")))</f>
        <v>Healthy</v>
      </c>
      <c r="R3623" s="0" t="str">
        <f aca="false">IF(I3623&gt;=Summary!$B$7,"Fast",IF(I3623&lt;Summary!$B$8,"Slow","Medium"))</f>
        <v>Medium</v>
      </c>
      <c r="S3623" s="15" t="n">
        <f aca="false">IF(M3623&gt;Summary!$B$5,1,0)</f>
        <v>0</v>
      </c>
      <c r="T3623" s="16" t="n">
        <f aca="false">IF(Q3623="Overstocked",(G3623-Summary!$B$6*H3623)*J3623,0)</f>
        <v>0</v>
      </c>
    </row>
    <row r="3624" customFormat="false" ht="15" hidden="false" customHeight="false" outlineLevel="0" collapsed="false">
      <c r="A3624" s="0" t="s">
        <v>3722</v>
      </c>
      <c r="B3624" s="0" t="s">
        <v>77</v>
      </c>
      <c r="C3624" s="0" t="s">
        <v>96</v>
      </c>
      <c r="D3624" s="0" t="s">
        <v>102</v>
      </c>
      <c r="E3624" s="14" t="n">
        <v>45404</v>
      </c>
      <c r="F3624" s="14" t="n">
        <v>45405</v>
      </c>
      <c r="G3624" s="0" t="n">
        <v>409</v>
      </c>
      <c r="H3624" s="0" t="n">
        <v>112</v>
      </c>
      <c r="I3624" s="0" t="n">
        <v>297</v>
      </c>
      <c r="J3624" s="0" t="n">
        <v>1589</v>
      </c>
      <c r="K3624" s="0" t="n">
        <v>1893</v>
      </c>
      <c r="L3624" s="15" t="s">
        <v>80</v>
      </c>
      <c r="M3624" s="0" t="n">
        <v>1</v>
      </c>
      <c r="N3624" s="16" t="n">
        <f aca="false">I3624*K3624</f>
        <v>562221</v>
      </c>
      <c r="O3624" s="16" t="n">
        <f aca="false">I3624*(K3624-J3624)</f>
        <v>90288</v>
      </c>
      <c r="P3624" s="15" t="n">
        <f aca="false">K3624-J3624</f>
        <v>304</v>
      </c>
      <c r="Q3624" s="0" t="str">
        <f aca="false">IF(G3624=0,"Out of stock",IF(G3624&lt;H3624,"Understocked",IF(G3624&gt;Summary!$B$6*H3624,"Overstocked","Healthy")))</f>
        <v>Healthy</v>
      </c>
      <c r="R3624" s="0" t="str">
        <f aca="false">IF(I3624&gt;=Summary!$B$7,"Fast",IF(I3624&lt;Summary!$B$8,"Slow","Medium"))</f>
        <v>Fast</v>
      </c>
      <c r="S3624" s="15" t="n">
        <f aca="false">IF(M3624&gt;Summary!$B$5,1,0)</f>
        <v>0</v>
      </c>
      <c r="T3624" s="16" t="n">
        <f aca="false">IF(Q3624="Overstocked",(G3624-Summary!$B$6*H3624)*J3624,0)</f>
        <v>0</v>
      </c>
    </row>
    <row r="3625" customFormat="false" ht="15" hidden="false" customHeight="false" outlineLevel="0" collapsed="false">
      <c r="A3625" s="0" t="s">
        <v>3723</v>
      </c>
      <c r="B3625" s="0" t="s">
        <v>101</v>
      </c>
      <c r="C3625" s="0" t="s">
        <v>78</v>
      </c>
      <c r="D3625" s="0" t="s">
        <v>90</v>
      </c>
      <c r="E3625" s="14" t="n">
        <v>45235</v>
      </c>
      <c r="F3625" s="14" t="n">
        <v>45238</v>
      </c>
      <c r="G3625" s="0" t="n">
        <v>311</v>
      </c>
      <c r="H3625" s="0" t="n">
        <v>143</v>
      </c>
      <c r="I3625" s="0" t="n">
        <v>180</v>
      </c>
      <c r="J3625" s="0" t="n">
        <v>1350</v>
      </c>
      <c r="K3625" s="0" t="n">
        <v>1454</v>
      </c>
      <c r="L3625" s="15" t="s">
        <v>87</v>
      </c>
      <c r="M3625" s="0" t="n">
        <v>3</v>
      </c>
      <c r="N3625" s="16" t="n">
        <f aca="false">I3625*K3625</f>
        <v>261720</v>
      </c>
      <c r="O3625" s="16" t="n">
        <f aca="false">I3625*(K3625-J3625)</f>
        <v>18720</v>
      </c>
      <c r="P3625" s="15" t="n">
        <f aca="false">K3625-J3625</f>
        <v>104</v>
      </c>
      <c r="Q3625" s="0" t="str">
        <f aca="false">IF(G3625=0,"Out of stock",IF(G3625&lt;H3625,"Understocked",IF(G3625&gt;Summary!$B$6*H3625,"Overstocked","Healthy")))</f>
        <v>Healthy</v>
      </c>
      <c r="R3625" s="0" t="str">
        <f aca="false">IF(I3625&gt;=Summary!$B$7,"Fast",IF(I3625&lt;Summary!$B$8,"Slow","Medium"))</f>
        <v>Medium</v>
      </c>
      <c r="S3625" s="15" t="n">
        <f aca="false">IF(M3625&gt;Summary!$B$5,1,0)</f>
        <v>0</v>
      </c>
      <c r="T3625" s="16" t="n">
        <f aca="false">IF(Q3625="Overstocked",(G3625-Summary!$B$6*H3625)*J3625,0)</f>
        <v>0</v>
      </c>
    </row>
    <row r="3626" customFormat="false" ht="15" hidden="false" customHeight="false" outlineLevel="0" collapsed="false">
      <c r="A3626" s="0" t="s">
        <v>3724</v>
      </c>
      <c r="B3626" s="0" t="s">
        <v>101</v>
      </c>
      <c r="C3626" s="0" t="s">
        <v>78</v>
      </c>
      <c r="D3626" s="0" t="s">
        <v>102</v>
      </c>
      <c r="E3626" s="14" t="n">
        <v>45554</v>
      </c>
      <c r="F3626" s="14" t="n">
        <v>45562</v>
      </c>
      <c r="G3626" s="0" t="n">
        <v>142</v>
      </c>
      <c r="H3626" s="0" t="n">
        <v>97</v>
      </c>
      <c r="I3626" s="0" t="n">
        <v>243</v>
      </c>
      <c r="J3626" s="0" t="n">
        <v>227</v>
      </c>
      <c r="K3626" s="0" t="n">
        <v>708</v>
      </c>
      <c r="L3626" s="15" t="s">
        <v>87</v>
      </c>
      <c r="M3626" s="0" t="n">
        <v>8</v>
      </c>
      <c r="N3626" s="16" t="n">
        <f aca="false">I3626*K3626</f>
        <v>172044</v>
      </c>
      <c r="O3626" s="16" t="n">
        <f aca="false">I3626*(K3626-J3626)</f>
        <v>116883</v>
      </c>
      <c r="P3626" s="15" t="n">
        <f aca="false">K3626-J3626</f>
        <v>481</v>
      </c>
      <c r="Q3626" s="0" t="str">
        <f aca="false">IF(G3626=0,"Out of stock",IF(G3626&lt;H3626,"Understocked",IF(G3626&gt;Summary!$B$6*H3626,"Overstocked","Healthy")))</f>
        <v>Healthy</v>
      </c>
      <c r="R3626" s="0" t="str">
        <f aca="false">IF(I3626&gt;=Summary!$B$7,"Fast",IF(I3626&lt;Summary!$B$8,"Slow","Medium"))</f>
        <v>Fast</v>
      </c>
      <c r="S3626" s="15" t="n">
        <f aca="false">IF(M3626&gt;Summary!$B$5,1,0)</f>
        <v>1</v>
      </c>
      <c r="T3626" s="16" t="n">
        <f aca="false">IF(Q3626="Overstocked",(G3626-Summary!$B$6*H3626)*J3626,0)</f>
        <v>0</v>
      </c>
    </row>
    <row r="3627" customFormat="false" ht="15" hidden="false" customHeight="false" outlineLevel="0" collapsed="false">
      <c r="A3627" s="0" t="s">
        <v>3725</v>
      </c>
      <c r="B3627" s="0" t="s">
        <v>123</v>
      </c>
      <c r="C3627" s="0" t="s">
        <v>85</v>
      </c>
      <c r="D3627" s="0" t="s">
        <v>92</v>
      </c>
      <c r="E3627" s="14" t="n">
        <v>45117</v>
      </c>
      <c r="F3627" s="14" t="n">
        <v>45124</v>
      </c>
      <c r="G3627" s="0" t="n">
        <v>213</v>
      </c>
      <c r="H3627" s="0" t="n">
        <v>90</v>
      </c>
      <c r="I3627" s="0" t="n">
        <v>31</v>
      </c>
      <c r="J3627" s="0" t="n">
        <v>706</v>
      </c>
      <c r="K3627" s="0" t="n">
        <v>946</v>
      </c>
      <c r="L3627" s="15" t="s">
        <v>80</v>
      </c>
      <c r="M3627" s="0" t="n">
        <v>7</v>
      </c>
      <c r="N3627" s="16" t="n">
        <f aca="false">I3627*K3627</f>
        <v>29326</v>
      </c>
      <c r="O3627" s="16" t="n">
        <f aca="false">I3627*(K3627-J3627)</f>
        <v>7440</v>
      </c>
      <c r="P3627" s="15" t="n">
        <f aca="false">K3627-J3627</f>
        <v>240</v>
      </c>
      <c r="Q3627" s="0" t="str">
        <f aca="false">IF(G3627=0,"Out of stock",IF(G3627&lt;H3627,"Understocked",IF(G3627&gt;Summary!$B$6*H3627,"Overstocked","Healthy")))</f>
        <v>Healthy</v>
      </c>
      <c r="R3627" s="0" t="str">
        <f aca="false">IF(I3627&gt;=Summary!$B$7,"Fast",IF(I3627&lt;Summary!$B$8,"Slow","Medium"))</f>
        <v>Slow</v>
      </c>
      <c r="S3627" s="15" t="n">
        <f aca="false">IF(M3627&gt;Summary!$B$5,1,0)</f>
        <v>0</v>
      </c>
      <c r="T3627" s="16" t="n">
        <f aca="false">IF(Q3627="Overstocked",(G3627-Summary!$B$6*H3627)*J3627,0)</f>
        <v>0</v>
      </c>
    </row>
    <row r="3628" customFormat="false" ht="15" hidden="false" customHeight="false" outlineLevel="0" collapsed="false">
      <c r="A3628" s="0" t="s">
        <v>3726</v>
      </c>
      <c r="B3628" s="0" t="s">
        <v>113</v>
      </c>
      <c r="C3628" s="0" t="s">
        <v>78</v>
      </c>
      <c r="D3628" s="0" t="s">
        <v>86</v>
      </c>
      <c r="E3628" s="14" t="n">
        <v>45231</v>
      </c>
      <c r="F3628" s="14" t="n">
        <v>45240</v>
      </c>
      <c r="G3628" s="0" t="n">
        <v>379</v>
      </c>
      <c r="H3628" s="0" t="n">
        <v>136</v>
      </c>
      <c r="I3628" s="0" t="n">
        <v>226</v>
      </c>
      <c r="J3628" s="0" t="n">
        <v>1928</v>
      </c>
      <c r="K3628" s="0" t="n">
        <v>2423</v>
      </c>
      <c r="L3628" s="15" t="s">
        <v>87</v>
      </c>
      <c r="M3628" s="0" t="n">
        <v>9</v>
      </c>
      <c r="N3628" s="16" t="n">
        <f aca="false">I3628*K3628</f>
        <v>547598</v>
      </c>
      <c r="O3628" s="16" t="n">
        <f aca="false">I3628*(K3628-J3628)</f>
        <v>111870</v>
      </c>
      <c r="P3628" s="15" t="n">
        <f aca="false">K3628-J3628</f>
        <v>495</v>
      </c>
      <c r="Q3628" s="0" t="str">
        <f aca="false">IF(G3628=0,"Out of stock",IF(G3628&lt;H3628,"Understocked",IF(G3628&gt;Summary!$B$6*H3628,"Overstocked","Healthy")))</f>
        <v>Healthy</v>
      </c>
      <c r="R3628" s="0" t="str">
        <f aca="false">IF(I3628&gt;=Summary!$B$7,"Fast",IF(I3628&lt;Summary!$B$8,"Slow","Medium"))</f>
        <v>Fast</v>
      </c>
      <c r="S3628" s="15" t="n">
        <f aca="false">IF(M3628&gt;Summary!$B$5,1,0)</f>
        <v>1</v>
      </c>
      <c r="T3628" s="16" t="n">
        <f aca="false">IF(Q3628="Overstocked",(G3628-Summary!$B$6*H3628)*J3628,0)</f>
        <v>0</v>
      </c>
    </row>
    <row r="3629" customFormat="false" ht="15" hidden="false" customHeight="false" outlineLevel="0" collapsed="false">
      <c r="A3629" s="0" t="s">
        <v>3727</v>
      </c>
      <c r="B3629" s="0" t="s">
        <v>84</v>
      </c>
      <c r="C3629" s="0" t="s">
        <v>96</v>
      </c>
      <c r="D3629" s="0" t="s">
        <v>86</v>
      </c>
      <c r="E3629" s="14" t="n">
        <v>45555</v>
      </c>
      <c r="F3629" s="14" t="n">
        <v>45560</v>
      </c>
      <c r="G3629" s="0" t="n">
        <v>106</v>
      </c>
      <c r="H3629" s="0" t="n">
        <v>50</v>
      </c>
      <c r="I3629" s="0" t="n">
        <v>115</v>
      </c>
      <c r="J3629" s="0" t="n">
        <v>1673</v>
      </c>
      <c r="K3629" s="0" t="n">
        <v>1932</v>
      </c>
      <c r="L3629" s="15" t="s">
        <v>93</v>
      </c>
      <c r="M3629" s="0" t="n">
        <v>5</v>
      </c>
      <c r="N3629" s="16" t="n">
        <f aca="false">I3629*K3629</f>
        <v>222180</v>
      </c>
      <c r="O3629" s="16" t="n">
        <f aca="false">I3629*(K3629-J3629)</f>
        <v>29785</v>
      </c>
      <c r="P3629" s="15" t="n">
        <f aca="false">K3629-J3629</f>
        <v>259</v>
      </c>
      <c r="Q3629" s="0" t="str">
        <f aca="false">IF(G3629=0,"Out of stock",IF(G3629&lt;H3629,"Understocked",IF(G3629&gt;Summary!$B$6*H3629,"Overstocked","Healthy")))</f>
        <v>Healthy</v>
      </c>
      <c r="R3629" s="0" t="str">
        <f aca="false">IF(I3629&gt;=Summary!$B$7,"Fast",IF(I3629&lt;Summary!$B$8,"Slow","Medium"))</f>
        <v>Medium</v>
      </c>
      <c r="S3629" s="15" t="n">
        <f aca="false">IF(M3629&gt;Summary!$B$5,1,0)</f>
        <v>0</v>
      </c>
      <c r="T3629" s="16" t="n">
        <f aca="false">IF(Q3629="Overstocked",(G3629-Summary!$B$6*H3629)*J3629,0)</f>
        <v>0</v>
      </c>
    </row>
    <row r="3630" customFormat="false" ht="15" hidden="false" customHeight="false" outlineLevel="0" collapsed="false">
      <c r="A3630" s="0" t="s">
        <v>3728</v>
      </c>
      <c r="B3630" s="0" t="s">
        <v>77</v>
      </c>
      <c r="C3630" s="0" t="s">
        <v>78</v>
      </c>
      <c r="D3630" s="0" t="s">
        <v>86</v>
      </c>
      <c r="E3630" s="14" t="n">
        <v>45438</v>
      </c>
      <c r="F3630" s="14" t="n">
        <v>45439</v>
      </c>
      <c r="G3630" s="0" t="n">
        <v>490</v>
      </c>
      <c r="H3630" s="0" t="n">
        <v>142</v>
      </c>
      <c r="I3630" s="0" t="n">
        <v>210</v>
      </c>
      <c r="J3630" s="0" t="n">
        <v>841</v>
      </c>
      <c r="K3630" s="0" t="n">
        <v>1123</v>
      </c>
      <c r="L3630" s="15" t="s">
        <v>82</v>
      </c>
      <c r="M3630" s="0" t="n">
        <v>1</v>
      </c>
      <c r="N3630" s="16" t="n">
        <f aca="false">I3630*K3630</f>
        <v>235830</v>
      </c>
      <c r="O3630" s="16" t="n">
        <f aca="false">I3630*(K3630-J3630)</f>
        <v>59220</v>
      </c>
      <c r="P3630" s="15" t="n">
        <f aca="false">K3630-J3630</f>
        <v>282</v>
      </c>
      <c r="Q3630" s="0" t="str">
        <f aca="false">IF(G3630=0,"Out of stock",IF(G3630&lt;H3630,"Understocked",IF(G3630&gt;Summary!$B$6*H3630,"Overstocked","Healthy")))</f>
        <v>Healthy</v>
      </c>
      <c r="R3630" s="0" t="str">
        <f aca="false">IF(I3630&gt;=Summary!$B$7,"Fast",IF(I3630&lt;Summary!$B$8,"Slow","Medium"))</f>
        <v>Fast</v>
      </c>
      <c r="S3630" s="15" t="n">
        <f aca="false">IF(M3630&gt;Summary!$B$5,1,0)</f>
        <v>0</v>
      </c>
      <c r="T3630" s="16" t="n">
        <f aca="false">IF(Q3630="Overstocked",(G3630-Summary!$B$6*H3630)*J3630,0)</f>
        <v>0</v>
      </c>
    </row>
    <row r="3631" customFormat="false" ht="15" hidden="false" customHeight="false" outlineLevel="0" collapsed="false">
      <c r="A3631" s="0" t="s">
        <v>3729</v>
      </c>
      <c r="B3631" s="0" t="s">
        <v>89</v>
      </c>
      <c r="C3631" s="0" t="s">
        <v>78</v>
      </c>
      <c r="D3631" s="0" t="s">
        <v>86</v>
      </c>
      <c r="E3631" s="14" t="n">
        <v>45279</v>
      </c>
      <c r="F3631" s="14" t="n">
        <v>45286</v>
      </c>
      <c r="G3631" s="0" t="n">
        <v>101</v>
      </c>
      <c r="H3631" s="0" t="n">
        <v>57</v>
      </c>
      <c r="I3631" s="0" t="n">
        <v>254</v>
      </c>
      <c r="J3631" s="0" t="n">
        <v>1917</v>
      </c>
      <c r="K3631" s="0" t="n">
        <v>2186</v>
      </c>
      <c r="L3631" s="15" t="s">
        <v>87</v>
      </c>
      <c r="M3631" s="0" t="n">
        <v>7</v>
      </c>
      <c r="N3631" s="16" t="n">
        <f aca="false">I3631*K3631</f>
        <v>555244</v>
      </c>
      <c r="O3631" s="16" t="n">
        <f aca="false">I3631*(K3631-J3631)</f>
        <v>68326</v>
      </c>
      <c r="P3631" s="15" t="n">
        <f aca="false">K3631-J3631</f>
        <v>269</v>
      </c>
      <c r="Q3631" s="0" t="str">
        <f aca="false">IF(G3631=0,"Out of stock",IF(G3631&lt;H3631,"Understocked",IF(G3631&gt;Summary!$B$6*H3631,"Overstocked","Healthy")))</f>
        <v>Healthy</v>
      </c>
      <c r="R3631" s="0" t="str">
        <f aca="false">IF(I3631&gt;=Summary!$B$7,"Fast",IF(I3631&lt;Summary!$B$8,"Slow","Medium"))</f>
        <v>Fast</v>
      </c>
      <c r="S3631" s="15" t="n">
        <f aca="false">IF(M3631&gt;Summary!$B$5,1,0)</f>
        <v>0</v>
      </c>
      <c r="T3631" s="16" t="n">
        <f aca="false">IF(Q3631="Overstocked",(G3631-Summary!$B$6*H3631)*J3631,0)</f>
        <v>0</v>
      </c>
    </row>
    <row r="3632" customFormat="false" ht="15" hidden="false" customHeight="false" outlineLevel="0" collapsed="false">
      <c r="A3632" s="0" t="s">
        <v>3730</v>
      </c>
      <c r="B3632" s="0" t="s">
        <v>107</v>
      </c>
      <c r="C3632" s="0" t="s">
        <v>78</v>
      </c>
      <c r="D3632" s="0" t="s">
        <v>90</v>
      </c>
      <c r="E3632" s="14" t="n">
        <v>45347</v>
      </c>
      <c r="F3632" s="14" t="n">
        <v>45352</v>
      </c>
      <c r="G3632" s="0" t="n">
        <v>97</v>
      </c>
      <c r="H3632" s="0" t="n">
        <v>67</v>
      </c>
      <c r="I3632" s="0" t="n">
        <v>169</v>
      </c>
      <c r="J3632" s="0" t="n">
        <v>306</v>
      </c>
      <c r="K3632" s="0" t="n">
        <v>366</v>
      </c>
      <c r="L3632" s="15" t="s">
        <v>87</v>
      </c>
      <c r="M3632" s="0" t="n">
        <v>5</v>
      </c>
      <c r="N3632" s="16" t="n">
        <f aca="false">I3632*K3632</f>
        <v>61854</v>
      </c>
      <c r="O3632" s="16" t="n">
        <f aca="false">I3632*(K3632-J3632)</f>
        <v>10140</v>
      </c>
      <c r="P3632" s="15" t="n">
        <f aca="false">K3632-J3632</f>
        <v>60</v>
      </c>
      <c r="Q3632" s="0" t="str">
        <f aca="false">IF(G3632=0,"Out of stock",IF(G3632&lt;H3632,"Understocked",IF(G3632&gt;Summary!$B$6*H3632,"Overstocked","Healthy")))</f>
        <v>Healthy</v>
      </c>
      <c r="R3632" s="0" t="str">
        <f aca="false">IF(I3632&gt;=Summary!$B$7,"Fast",IF(I3632&lt;Summary!$B$8,"Slow","Medium"))</f>
        <v>Medium</v>
      </c>
      <c r="S3632" s="15" t="n">
        <f aca="false">IF(M3632&gt;Summary!$B$5,1,0)</f>
        <v>0</v>
      </c>
      <c r="T3632" s="16" t="n">
        <f aca="false">IF(Q3632="Overstocked",(G3632-Summary!$B$6*H3632)*J3632,0)</f>
        <v>0</v>
      </c>
    </row>
    <row r="3633" customFormat="false" ht="15" hidden="false" customHeight="false" outlineLevel="0" collapsed="false">
      <c r="A3633" s="0" t="s">
        <v>3731</v>
      </c>
      <c r="B3633" s="0" t="s">
        <v>77</v>
      </c>
      <c r="C3633" s="0" t="s">
        <v>104</v>
      </c>
      <c r="D3633" s="0" t="s">
        <v>86</v>
      </c>
      <c r="E3633" s="14" t="n">
        <v>45579</v>
      </c>
      <c r="F3633" s="14" t="n">
        <v>45580</v>
      </c>
      <c r="G3633" s="0" t="n">
        <v>155</v>
      </c>
      <c r="H3633" s="0" t="n">
        <v>73</v>
      </c>
      <c r="I3633" s="0" t="n">
        <v>115</v>
      </c>
      <c r="J3633" s="0" t="n">
        <v>740</v>
      </c>
      <c r="K3633" s="0" t="n">
        <v>960</v>
      </c>
      <c r="L3633" s="15" t="s">
        <v>80</v>
      </c>
      <c r="M3633" s="0" t="n">
        <v>1</v>
      </c>
      <c r="N3633" s="16" t="n">
        <f aca="false">I3633*K3633</f>
        <v>110400</v>
      </c>
      <c r="O3633" s="16" t="n">
        <f aca="false">I3633*(K3633-J3633)</f>
        <v>25300</v>
      </c>
      <c r="P3633" s="15" t="n">
        <f aca="false">K3633-J3633</f>
        <v>220</v>
      </c>
      <c r="Q3633" s="0" t="str">
        <f aca="false">IF(G3633=0,"Out of stock",IF(G3633&lt;H3633,"Understocked",IF(G3633&gt;Summary!$B$6*H3633,"Overstocked","Healthy")))</f>
        <v>Healthy</v>
      </c>
      <c r="R3633" s="0" t="str">
        <f aca="false">IF(I3633&gt;=Summary!$B$7,"Fast",IF(I3633&lt;Summary!$B$8,"Slow","Medium"))</f>
        <v>Medium</v>
      </c>
      <c r="S3633" s="15" t="n">
        <f aca="false">IF(M3633&gt;Summary!$B$5,1,0)</f>
        <v>0</v>
      </c>
      <c r="T3633" s="16" t="n">
        <f aca="false">IF(Q3633="Overstocked",(G3633-Summary!$B$6*H3633)*J3633,0)</f>
        <v>0</v>
      </c>
    </row>
    <row r="3634" customFormat="false" ht="15" hidden="false" customHeight="false" outlineLevel="0" collapsed="false">
      <c r="A3634" s="0" t="s">
        <v>3732</v>
      </c>
      <c r="B3634" s="0" t="s">
        <v>115</v>
      </c>
      <c r="C3634" s="0" t="s">
        <v>78</v>
      </c>
      <c r="D3634" s="0" t="s">
        <v>86</v>
      </c>
      <c r="E3634" s="14" t="n">
        <v>45153</v>
      </c>
      <c r="F3634" s="14" t="n">
        <v>45158</v>
      </c>
      <c r="G3634" s="0" t="n">
        <v>482</v>
      </c>
      <c r="H3634" s="0" t="n">
        <v>70</v>
      </c>
      <c r="I3634" s="0" t="n">
        <v>87</v>
      </c>
      <c r="J3634" s="0" t="n">
        <v>1554</v>
      </c>
      <c r="K3634" s="0" t="n">
        <v>1932</v>
      </c>
      <c r="L3634" s="15" t="s">
        <v>87</v>
      </c>
      <c r="M3634" s="0" t="n">
        <v>5</v>
      </c>
      <c r="N3634" s="16" t="n">
        <f aca="false">I3634*K3634</f>
        <v>168084</v>
      </c>
      <c r="O3634" s="16" t="n">
        <f aca="false">I3634*(K3634-J3634)</f>
        <v>32886</v>
      </c>
      <c r="P3634" s="15" t="n">
        <f aca="false">K3634-J3634</f>
        <v>378</v>
      </c>
      <c r="Q3634" s="0" t="str">
        <f aca="false">IF(G3634=0,"Out of stock",IF(G3634&lt;H3634,"Understocked",IF(G3634&gt;Summary!$B$6*H3634,"Overstocked","Healthy")))</f>
        <v>Overstocked</v>
      </c>
      <c r="R3634" s="0" t="str">
        <f aca="false">IF(I3634&gt;=Summary!$B$7,"Fast",IF(I3634&lt;Summary!$B$8,"Slow","Medium"))</f>
        <v>Slow</v>
      </c>
      <c r="S3634" s="15" t="n">
        <f aca="false">IF(M3634&gt;Summary!$B$5,1,0)</f>
        <v>0</v>
      </c>
      <c r="T3634" s="16" t="n">
        <f aca="false">IF(Q3634="Overstocked",(G3634-Summary!$B$6*H3634)*J3634,0)</f>
        <v>313908</v>
      </c>
    </row>
    <row r="3635" customFormat="false" ht="15" hidden="false" customHeight="false" outlineLevel="0" collapsed="false">
      <c r="A3635" s="0" t="s">
        <v>3733</v>
      </c>
      <c r="B3635" s="0" t="s">
        <v>89</v>
      </c>
      <c r="C3635" s="0" t="s">
        <v>85</v>
      </c>
      <c r="D3635" s="0" t="s">
        <v>79</v>
      </c>
      <c r="E3635" s="14" t="n">
        <v>45455</v>
      </c>
      <c r="F3635" s="14" t="n">
        <v>45458</v>
      </c>
      <c r="G3635" s="0" t="n">
        <v>174</v>
      </c>
      <c r="H3635" s="0" t="n">
        <v>105</v>
      </c>
      <c r="I3635" s="0" t="n">
        <v>54</v>
      </c>
      <c r="J3635" s="0" t="n">
        <v>488</v>
      </c>
      <c r="K3635" s="0" t="n">
        <v>778</v>
      </c>
      <c r="L3635" s="15" t="s">
        <v>80</v>
      </c>
      <c r="M3635" s="0" t="n">
        <v>3</v>
      </c>
      <c r="N3635" s="16" t="n">
        <f aca="false">I3635*K3635</f>
        <v>42012</v>
      </c>
      <c r="O3635" s="16" t="n">
        <f aca="false">I3635*(K3635-J3635)</f>
        <v>15660</v>
      </c>
      <c r="P3635" s="15" t="n">
        <f aca="false">K3635-J3635</f>
        <v>290</v>
      </c>
      <c r="Q3635" s="0" t="str">
        <f aca="false">IF(G3635=0,"Out of stock",IF(G3635&lt;H3635,"Understocked",IF(G3635&gt;Summary!$B$6*H3635,"Overstocked","Healthy")))</f>
        <v>Healthy</v>
      </c>
      <c r="R3635" s="0" t="str">
        <f aca="false">IF(I3635&gt;=Summary!$B$7,"Fast",IF(I3635&lt;Summary!$B$8,"Slow","Medium"))</f>
        <v>Slow</v>
      </c>
      <c r="S3635" s="15" t="n">
        <f aca="false">IF(M3635&gt;Summary!$B$5,1,0)</f>
        <v>0</v>
      </c>
      <c r="T3635" s="16" t="n">
        <f aca="false">IF(Q3635="Overstocked",(G3635-Summary!$B$6*H3635)*J3635,0)</f>
        <v>0</v>
      </c>
    </row>
    <row r="3636" customFormat="false" ht="15" hidden="false" customHeight="false" outlineLevel="0" collapsed="false">
      <c r="A3636" s="0" t="s">
        <v>3734</v>
      </c>
      <c r="B3636" s="0" t="s">
        <v>107</v>
      </c>
      <c r="C3636" s="0" t="s">
        <v>96</v>
      </c>
      <c r="D3636" s="0" t="s">
        <v>92</v>
      </c>
      <c r="E3636" s="14" t="n">
        <v>45359</v>
      </c>
      <c r="F3636" s="14" t="n">
        <v>45369</v>
      </c>
      <c r="G3636" s="0" t="n">
        <v>178</v>
      </c>
      <c r="H3636" s="0" t="n">
        <v>76</v>
      </c>
      <c r="I3636" s="0" t="n">
        <v>189</v>
      </c>
      <c r="J3636" s="0" t="n">
        <v>1704</v>
      </c>
      <c r="K3636" s="0" t="n">
        <v>2074</v>
      </c>
      <c r="L3636" s="15" t="s">
        <v>87</v>
      </c>
      <c r="M3636" s="0" t="n">
        <v>10</v>
      </c>
      <c r="N3636" s="16" t="n">
        <f aca="false">I3636*K3636</f>
        <v>391986</v>
      </c>
      <c r="O3636" s="16" t="n">
        <f aca="false">I3636*(K3636-J3636)</f>
        <v>69930</v>
      </c>
      <c r="P3636" s="15" t="n">
        <f aca="false">K3636-J3636</f>
        <v>370</v>
      </c>
      <c r="Q3636" s="0" t="str">
        <f aca="false">IF(G3636=0,"Out of stock",IF(G3636&lt;H3636,"Understocked",IF(G3636&gt;Summary!$B$6*H3636,"Overstocked","Healthy")))</f>
        <v>Healthy</v>
      </c>
      <c r="R3636" s="0" t="str">
        <f aca="false">IF(I3636&gt;=Summary!$B$7,"Fast",IF(I3636&lt;Summary!$B$8,"Slow","Medium"))</f>
        <v>Medium</v>
      </c>
      <c r="S3636" s="15" t="n">
        <f aca="false">IF(M3636&gt;Summary!$B$5,1,0)</f>
        <v>1</v>
      </c>
      <c r="T3636" s="16" t="n">
        <f aca="false">IF(Q3636="Overstocked",(G3636-Summary!$B$6*H3636)*J3636,0)</f>
        <v>0</v>
      </c>
    </row>
    <row r="3637" customFormat="false" ht="15" hidden="false" customHeight="false" outlineLevel="0" collapsed="false">
      <c r="A3637" s="0" t="s">
        <v>3735</v>
      </c>
      <c r="B3637" s="0" t="s">
        <v>95</v>
      </c>
      <c r="C3637" s="0" t="s">
        <v>78</v>
      </c>
      <c r="D3637" s="0" t="s">
        <v>90</v>
      </c>
      <c r="E3637" s="14" t="n">
        <v>44945</v>
      </c>
      <c r="F3637" s="14" t="n">
        <v>44949</v>
      </c>
      <c r="G3637" s="0" t="n">
        <v>121</v>
      </c>
      <c r="H3637" s="0" t="n">
        <v>85</v>
      </c>
      <c r="I3637" s="0" t="n">
        <v>69</v>
      </c>
      <c r="J3637" s="0" t="n">
        <v>1186</v>
      </c>
      <c r="K3637" s="0" t="n">
        <v>1496</v>
      </c>
      <c r="L3637" s="15" t="s">
        <v>97</v>
      </c>
      <c r="M3637" s="0" t="n">
        <v>4</v>
      </c>
      <c r="N3637" s="16" t="n">
        <f aca="false">I3637*K3637</f>
        <v>103224</v>
      </c>
      <c r="O3637" s="16" t="n">
        <f aca="false">I3637*(K3637-J3637)</f>
        <v>21390</v>
      </c>
      <c r="P3637" s="15" t="n">
        <f aca="false">K3637-J3637</f>
        <v>310</v>
      </c>
      <c r="Q3637" s="0" t="str">
        <f aca="false">IF(G3637=0,"Out of stock",IF(G3637&lt;H3637,"Understocked",IF(G3637&gt;Summary!$B$6*H3637,"Overstocked","Healthy")))</f>
        <v>Healthy</v>
      </c>
      <c r="R3637" s="0" t="str">
        <f aca="false">IF(I3637&gt;=Summary!$B$7,"Fast",IF(I3637&lt;Summary!$B$8,"Slow","Medium"))</f>
        <v>Slow</v>
      </c>
      <c r="S3637" s="15" t="n">
        <f aca="false">IF(M3637&gt;Summary!$B$5,1,0)</f>
        <v>0</v>
      </c>
      <c r="T3637" s="16" t="n">
        <f aca="false">IF(Q3637="Overstocked",(G3637-Summary!$B$6*H3637)*J3637,0)</f>
        <v>0</v>
      </c>
    </row>
    <row r="3638" customFormat="false" ht="15" hidden="false" customHeight="false" outlineLevel="0" collapsed="false">
      <c r="A3638" s="0" t="s">
        <v>3736</v>
      </c>
      <c r="B3638" s="0" t="s">
        <v>101</v>
      </c>
      <c r="C3638" s="0" t="s">
        <v>104</v>
      </c>
      <c r="D3638" s="0" t="s">
        <v>86</v>
      </c>
      <c r="E3638" s="14" t="n">
        <v>45508</v>
      </c>
      <c r="F3638" s="14" t="n">
        <v>45514</v>
      </c>
      <c r="G3638" s="0" t="n">
        <v>446</v>
      </c>
      <c r="H3638" s="0" t="n">
        <v>72</v>
      </c>
      <c r="I3638" s="0" t="n">
        <v>180</v>
      </c>
      <c r="J3638" s="0" t="n">
        <v>573</v>
      </c>
      <c r="K3638" s="0" t="n">
        <v>922</v>
      </c>
      <c r="L3638" s="15" t="s">
        <v>93</v>
      </c>
      <c r="M3638" s="0" t="n">
        <v>6</v>
      </c>
      <c r="N3638" s="16" t="n">
        <f aca="false">I3638*K3638</f>
        <v>165960</v>
      </c>
      <c r="O3638" s="16" t="n">
        <f aca="false">I3638*(K3638-J3638)</f>
        <v>62820</v>
      </c>
      <c r="P3638" s="15" t="n">
        <f aca="false">K3638-J3638</f>
        <v>349</v>
      </c>
      <c r="Q3638" s="0" t="str">
        <f aca="false">IF(G3638=0,"Out of stock",IF(G3638&lt;H3638,"Understocked",IF(G3638&gt;Summary!$B$6*H3638,"Overstocked","Healthy")))</f>
        <v>Overstocked</v>
      </c>
      <c r="R3638" s="0" t="str">
        <f aca="false">IF(I3638&gt;=Summary!$B$7,"Fast",IF(I3638&lt;Summary!$B$8,"Slow","Medium"))</f>
        <v>Medium</v>
      </c>
      <c r="S3638" s="15" t="n">
        <f aca="false">IF(M3638&gt;Summary!$B$5,1,0)</f>
        <v>0</v>
      </c>
      <c r="T3638" s="16" t="n">
        <f aca="false">IF(Q3638="Overstocked",(G3638-Summary!$B$6*H3638)*J3638,0)</f>
        <v>90534</v>
      </c>
    </row>
    <row r="3639" customFormat="false" ht="15" hidden="false" customHeight="false" outlineLevel="0" collapsed="false">
      <c r="A3639" s="0" t="s">
        <v>3737</v>
      </c>
      <c r="B3639" s="0" t="s">
        <v>84</v>
      </c>
      <c r="C3639" s="0" t="s">
        <v>85</v>
      </c>
      <c r="D3639" s="0" t="s">
        <v>86</v>
      </c>
      <c r="E3639" s="14" t="n">
        <v>45442</v>
      </c>
      <c r="F3639" s="14" t="n">
        <v>45448</v>
      </c>
      <c r="G3639" s="0" t="n">
        <v>93</v>
      </c>
      <c r="H3639" s="0" t="n">
        <v>93</v>
      </c>
      <c r="I3639" s="0" t="n">
        <v>31</v>
      </c>
      <c r="J3639" s="0" t="n">
        <v>456</v>
      </c>
      <c r="K3639" s="0" t="n">
        <v>514</v>
      </c>
      <c r="L3639" s="15" t="s">
        <v>87</v>
      </c>
      <c r="M3639" s="0" t="n">
        <v>6</v>
      </c>
      <c r="N3639" s="16" t="n">
        <f aca="false">I3639*K3639</f>
        <v>15934</v>
      </c>
      <c r="O3639" s="16" t="n">
        <f aca="false">I3639*(K3639-J3639)</f>
        <v>1798</v>
      </c>
      <c r="P3639" s="15" t="n">
        <f aca="false">K3639-J3639</f>
        <v>58</v>
      </c>
      <c r="Q3639" s="0" t="str">
        <f aca="false">IF(G3639=0,"Out of stock",IF(G3639&lt;H3639,"Understocked",IF(G3639&gt;Summary!$B$6*H3639,"Overstocked","Healthy")))</f>
        <v>Healthy</v>
      </c>
      <c r="R3639" s="0" t="str">
        <f aca="false">IF(I3639&gt;=Summary!$B$7,"Fast",IF(I3639&lt;Summary!$B$8,"Slow","Medium"))</f>
        <v>Slow</v>
      </c>
      <c r="S3639" s="15" t="n">
        <f aca="false">IF(M3639&gt;Summary!$B$5,1,0)</f>
        <v>0</v>
      </c>
      <c r="T3639" s="16" t="n">
        <f aca="false">IF(Q3639="Overstocked",(G3639-Summary!$B$6*H3639)*J3639,0)</f>
        <v>0</v>
      </c>
    </row>
    <row r="3640" customFormat="false" ht="15" hidden="false" customHeight="false" outlineLevel="0" collapsed="false">
      <c r="A3640" s="0" t="s">
        <v>3738</v>
      </c>
      <c r="B3640" s="0" t="s">
        <v>95</v>
      </c>
      <c r="C3640" s="0" t="s">
        <v>85</v>
      </c>
      <c r="D3640" s="0" t="s">
        <v>90</v>
      </c>
      <c r="E3640" s="14" t="n">
        <v>45227</v>
      </c>
      <c r="F3640" s="14" t="n">
        <v>45231</v>
      </c>
      <c r="G3640" s="0" t="n">
        <v>452</v>
      </c>
      <c r="H3640" s="0" t="n">
        <v>145</v>
      </c>
      <c r="I3640" s="0" t="n">
        <v>98</v>
      </c>
      <c r="J3640" s="0" t="n">
        <v>1320</v>
      </c>
      <c r="K3640" s="0" t="n">
        <v>1756</v>
      </c>
      <c r="L3640" s="15" t="s">
        <v>93</v>
      </c>
      <c r="M3640" s="0" t="n">
        <v>4</v>
      </c>
      <c r="N3640" s="16" t="n">
        <f aca="false">I3640*K3640</f>
        <v>172088</v>
      </c>
      <c r="O3640" s="16" t="n">
        <f aca="false">I3640*(K3640-J3640)</f>
        <v>42728</v>
      </c>
      <c r="P3640" s="15" t="n">
        <f aca="false">K3640-J3640</f>
        <v>436</v>
      </c>
      <c r="Q3640" s="0" t="str">
        <f aca="false">IF(G3640=0,"Out of stock",IF(G3640&lt;H3640,"Understocked",IF(G3640&gt;Summary!$B$6*H3640,"Overstocked","Healthy")))</f>
        <v>Healthy</v>
      </c>
      <c r="R3640" s="0" t="str">
        <f aca="false">IF(I3640&gt;=Summary!$B$7,"Fast",IF(I3640&lt;Summary!$B$8,"Slow","Medium"))</f>
        <v>Slow</v>
      </c>
      <c r="S3640" s="15" t="n">
        <f aca="false">IF(M3640&gt;Summary!$B$5,1,0)</f>
        <v>0</v>
      </c>
      <c r="T3640" s="16" t="n">
        <f aca="false">IF(Q3640="Overstocked",(G3640-Summary!$B$6*H3640)*J3640,0)</f>
        <v>0</v>
      </c>
    </row>
    <row r="3641" customFormat="false" ht="15" hidden="false" customHeight="false" outlineLevel="0" collapsed="false">
      <c r="A3641" s="0" t="s">
        <v>3739</v>
      </c>
      <c r="B3641" s="0" t="s">
        <v>89</v>
      </c>
      <c r="C3641" s="0" t="s">
        <v>104</v>
      </c>
      <c r="D3641" s="0" t="s">
        <v>92</v>
      </c>
      <c r="E3641" s="14" t="n">
        <v>45162</v>
      </c>
      <c r="F3641" s="14" t="n">
        <v>45169</v>
      </c>
      <c r="G3641" s="0" t="n">
        <v>192</v>
      </c>
      <c r="H3641" s="0" t="n">
        <v>52</v>
      </c>
      <c r="I3641" s="0" t="n">
        <v>21</v>
      </c>
      <c r="J3641" s="0" t="n">
        <v>1821</v>
      </c>
      <c r="K3641" s="0" t="n">
        <v>1953</v>
      </c>
      <c r="L3641" s="15" t="s">
        <v>87</v>
      </c>
      <c r="M3641" s="0" t="n">
        <v>7</v>
      </c>
      <c r="N3641" s="16" t="n">
        <f aca="false">I3641*K3641</f>
        <v>41013</v>
      </c>
      <c r="O3641" s="16" t="n">
        <f aca="false">I3641*(K3641-J3641)</f>
        <v>2772</v>
      </c>
      <c r="P3641" s="15" t="n">
        <f aca="false">K3641-J3641</f>
        <v>132</v>
      </c>
      <c r="Q3641" s="0" t="str">
        <f aca="false">IF(G3641=0,"Out of stock",IF(G3641&lt;H3641,"Understocked",IF(G3641&gt;Summary!$B$6*H3641,"Overstocked","Healthy")))</f>
        <v>Healthy</v>
      </c>
      <c r="R3641" s="0" t="str">
        <f aca="false">IF(I3641&gt;=Summary!$B$7,"Fast",IF(I3641&lt;Summary!$B$8,"Slow","Medium"))</f>
        <v>Slow</v>
      </c>
      <c r="S3641" s="15" t="n">
        <f aca="false">IF(M3641&gt;Summary!$B$5,1,0)</f>
        <v>0</v>
      </c>
      <c r="T3641" s="16" t="n">
        <f aca="false">IF(Q3641="Overstocked",(G3641-Summary!$B$6*H3641)*J3641,0)</f>
        <v>0</v>
      </c>
    </row>
    <row r="3642" customFormat="false" ht="15" hidden="false" customHeight="false" outlineLevel="0" collapsed="false">
      <c r="A3642" s="0" t="s">
        <v>3740</v>
      </c>
      <c r="B3642" s="0" t="s">
        <v>77</v>
      </c>
      <c r="C3642" s="0" t="s">
        <v>78</v>
      </c>
      <c r="D3642" s="0" t="s">
        <v>102</v>
      </c>
      <c r="E3642" s="14" t="n">
        <v>44934</v>
      </c>
      <c r="F3642" s="14" t="n">
        <v>44935</v>
      </c>
      <c r="G3642" s="0" t="n">
        <v>32</v>
      </c>
      <c r="H3642" s="0" t="n">
        <v>95</v>
      </c>
      <c r="I3642" s="0" t="n">
        <v>44</v>
      </c>
      <c r="J3642" s="0" t="n">
        <v>1539</v>
      </c>
      <c r="K3642" s="0" t="n">
        <v>2037</v>
      </c>
      <c r="L3642" s="15" t="s">
        <v>87</v>
      </c>
      <c r="M3642" s="0" t="n">
        <v>1</v>
      </c>
      <c r="N3642" s="16" t="n">
        <f aca="false">I3642*K3642</f>
        <v>89628</v>
      </c>
      <c r="O3642" s="16" t="n">
        <f aca="false">I3642*(K3642-J3642)</f>
        <v>21912</v>
      </c>
      <c r="P3642" s="15" t="n">
        <f aca="false">K3642-J3642</f>
        <v>498</v>
      </c>
      <c r="Q3642" s="0" t="str">
        <f aca="false">IF(G3642=0,"Out of stock",IF(G3642&lt;H3642,"Understocked",IF(G3642&gt;Summary!$B$6*H3642,"Overstocked","Healthy")))</f>
        <v>Understocked</v>
      </c>
      <c r="R3642" s="0" t="str">
        <f aca="false">IF(I3642&gt;=Summary!$B$7,"Fast",IF(I3642&lt;Summary!$B$8,"Slow","Medium"))</f>
        <v>Slow</v>
      </c>
      <c r="S3642" s="15" t="n">
        <f aca="false">IF(M3642&gt;Summary!$B$5,1,0)</f>
        <v>0</v>
      </c>
      <c r="T3642" s="16" t="n">
        <f aca="false">IF(Q3642="Overstocked",(G3642-Summary!$B$6*H3642)*J3642,0)</f>
        <v>0</v>
      </c>
    </row>
    <row r="3643" customFormat="false" ht="15" hidden="false" customHeight="false" outlineLevel="0" collapsed="false">
      <c r="A3643" s="0" t="s">
        <v>3741</v>
      </c>
      <c r="B3643" s="0" t="s">
        <v>95</v>
      </c>
      <c r="C3643" s="0" t="s">
        <v>104</v>
      </c>
      <c r="D3643" s="0" t="s">
        <v>86</v>
      </c>
      <c r="E3643" s="14" t="n">
        <v>44990</v>
      </c>
      <c r="F3643" s="14" t="n">
        <v>44991</v>
      </c>
      <c r="G3643" s="0" t="n">
        <v>490</v>
      </c>
      <c r="H3643" s="0" t="n">
        <v>75</v>
      </c>
      <c r="I3643" s="0" t="n">
        <v>66</v>
      </c>
      <c r="J3643" s="0" t="n">
        <v>1889</v>
      </c>
      <c r="K3643" s="0" t="n">
        <v>2089</v>
      </c>
      <c r="L3643" s="15" t="s">
        <v>80</v>
      </c>
      <c r="M3643" s="0" t="n">
        <v>1</v>
      </c>
      <c r="N3643" s="16" t="n">
        <f aca="false">I3643*K3643</f>
        <v>137874</v>
      </c>
      <c r="O3643" s="16" t="n">
        <f aca="false">I3643*(K3643-J3643)</f>
        <v>13200</v>
      </c>
      <c r="P3643" s="15" t="n">
        <f aca="false">K3643-J3643</f>
        <v>200</v>
      </c>
      <c r="Q3643" s="0" t="str">
        <f aca="false">IF(G3643=0,"Out of stock",IF(G3643&lt;H3643,"Understocked",IF(G3643&gt;Summary!$B$6*H3643,"Overstocked","Healthy")))</f>
        <v>Overstocked</v>
      </c>
      <c r="R3643" s="0" t="str">
        <f aca="false">IF(I3643&gt;=Summary!$B$7,"Fast",IF(I3643&lt;Summary!$B$8,"Slow","Medium"))</f>
        <v>Slow</v>
      </c>
      <c r="S3643" s="15" t="n">
        <f aca="false">IF(M3643&gt;Summary!$B$5,1,0)</f>
        <v>0</v>
      </c>
      <c r="T3643" s="16" t="n">
        <f aca="false">IF(Q3643="Overstocked",(G3643-Summary!$B$6*H3643)*J3643,0)</f>
        <v>358910</v>
      </c>
    </row>
    <row r="3644" customFormat="false" ht="15" hidden="false" customHeight="false" outlineLevel="0" collapsed="false">
      <c r="A3644" s="0" t="s">
        <v>3742</v>
      </c>
      <c r="B3644" s="0" t="s">
        <v>95</v>
      </c>
      <c r="C3644" s="0" t="s">
        <v>96</v>
      </c>
      <c r="D3644" s="0" t="s">
        <v>90</v>
      </c>
      <c r="E3644" s="14" t="n">
        <v>45493</v>
      </c>
      <c r="F3644" s="14" t="n">
        <v>45495</v>
      </c>
      <c r="G3644" s="0" t="n">
        <v>451</v>
      </c>
      <c r="H3644" s="0" t="n">
        <v>80</v>
      </c>
      <c r="I3644" s="0" t="n">
        <v>51</v>
      </c>
      <c r="J3644" s="0" t="n">
        <v>596</v>
      </c>
      <c r="K3644" s="0" t="n">
        <v>761</v>
      </c>
      <c r="L3644" s="15" t="s">
        <v>93</v>
      </c>
      <c r="M3644" s="0" t="n">
        <v>2</v>
      </c>
      <c r="N3644" s="16" t="n">
        <f aca="false">I3644*K3644</f>
        <v>38811</v>
      </c>
      <c r="O3644" s="16" t="n">
        <f aca="false">I3644*(K3644-J3644)</f>
        <v>8415</v>
      </c>
      <c r="P3644" s="15" t="n">
        <f aca="false">K3644-J3644</f>
        <v>165</v>
      </c>
      <c r="Q3644" s="0" t="str">
        <f aca="false">IF(G3644=0,"Out of stock",IF(G3644&lt;H3644,"Understocked",IF(G3644&gt;Summary!$B$6*H3644,"Overstocked","Healthy")))</f>
        <v>Overstocked</v>
      </c>
      <c r="R3644" s="0" t="str">
        <f aca="false">IF(I3644&gt;=Summary!$B$7,"Fast",IF(I3644&lt;Summary!$B$8,"Slow","Medium"))</f>
        <v>Slow</v>
      </c>
      <c r="S3644" s="15" t="n">
        <f aca="false">IF(M3644&gt;Summary!$B$5,1,0)</f>
        <v>0</v>
      </c>
      <c r="T3644" s="16" t="n">
        <f aca="false">IF(Q3644="Overstocked",(G3644-Summary!$B$6*H3644)*J3644,0)</f>
        <v>78076</v>
      </c>
    </row>
    <row r="3645" customFormat="false" ht="15" hidden="false" customHeight="false" outlineLevel="0" collapsed="false">
      <c r="A3645" s="0" t="s">
        <v>3743</v>
      </c>
      <c r="B3645" s="0" t="s">
        <v>111</v>
      </c>
      <c r="C3645" s="0" t="s">
        <v>78</v>
      </c>
      <c r="D3645" s="0" t="s">
        <v>79</v>
      </c>
      <c r="E3645" s="14" t="n">
        <v>44956</v>
      </c>
      <c r="F3645" s="14" t="n">
        <v>44960</v>
      </c>
      <c r="G3645" s="0" t="n">
        <v>16</v>
      </c>
      <c r="H3645" s="0" t="n">
        <v>70</v>
      </c>
      <c r="I3645" s="0" t="n">
        <v>225</v>
      </c>
      <c r="J3645" s="0" t="n">
        <v>703</v>
      </c>
      <c r="K3645" s="0" t="n">
        <v>837</v>
      </c>
      <c r="L3645" s="15" t="s">
        <v>87</v>
      </c>
      <c r="M3645" s="0" t="n">
        <v>4</v>
      </c>
      <c r="N3645" s="16" t="n">
        <f aca="false">I3645*K3645</f>
        <v>188325</v>
      </c>
      <c r="O3645" s="16" t="n">
        <f aca="false">I3645*(K3645-J3645)</f>
        <v>30150</v>
      </c>
      <c r="P3645" s="15" t="n">
        <f aca="false">K3645-J3645</f>
        <v>134</v>
      </c>
      <c r="Q3645" s="0" t="str">
        <f aca="false">IF(G3645=0,"Out of stock",IF(G3645&lt;H3645,"Understocked",IF(G3645&gt;Summary!$B$6*H3645,"Overstocked","Healthy")))</f>
        <v>Understocked</v>
      </c>
      <c r="R3645" s="0" t="str">
        <f aca="false">IF(I3645&gt;=Summary!$B$7,"Fast",IF(I3645&lt;Summary!$B$8,"Slow","Medium"))</f>
        <v>Fast</v>
      </c>
      <c r="S3645" s="15" t="n">
        <f aca="false">IF(M3645&gt;Summary!$B$5,1,0)</f>
        <v>0</v>
      </c>
      <c r="T3645" s="16" t="n">
        <f aca="false">IF(Q3645="Overstocked",(G3645-Summary!$B$6*H3645)*J3645,0)</f>
        <v>0</v>
      </c>
    </row>
    <row r="3646" customFormat="false" ht="15" hidden="false" customHeight="false" outlineLevel="0" collapsed="false">
      <c r="A3646" s="0" t="s">
        <v>3744</v>
      </c>
      <c r="B3646" s="0" t="s">
        <v>101</v>
      </c>
      <c r="C3646" s="0" t="s">
        <v>104</v>
      </c>
      <c r="D3646" s="0" t="s">
        <v>102</v>
      </c>
      <c r="E3646" s="14" t="n">
        <v>45412</v>
      </c>
      <c r="F3646" s="14" t="n">
        <v>45414</v>
      </c>
      <c r="G3646" s="0" t="n">
        <v>292</v>
      </c>
      <c r="H3646" s="0" t="n">
        <v>94</v>
      </c>
      <c r="I3646" s="0" t="n">
        <v>45</v>
      </c>
      <c r="J3646" s="0" t="n">
        <v>1272</v>
      </c>
      <c r="K3646" s="0" t="n">
        <v>1364</v>
      </c>
      <c r="L3646" s="15" t="s">
        <v>82</v>
      </c>
      <c r="M3646" s="0" t="n">
        <v>2</v>
      </c>
      <c r="N3646" s="16" t="n">
        <f aca="false">I3646*K3646</f>
        <v>61380</v>
      </c>
      <c r="O3646" s="16" t="n">
        <f aca="false">I3646*(K3646-J3646)</f>
        <v>4140</v>
      </c>
      <c r="P3646" s="15" t="n">
        <f aca="false">K3646-J3646</f>
        <v>92</v>
      </c>
      <c r="Q3646" s="0" t="str">
        <f aca="false">IF(G3646=0,"Out of stock",IF(G3646&lt;H3646,"Understocked",IF(G3646&gt;Summary!$B$6*H3646,"Overstocked","Healthy")))</f>
        <v>Healthy</v>
      </c>
      <c r="R3646" s="0" t="str">
        <f aca="false">IF(I3646&gt;=Summary!$B$7,"Fast",IF(I3646&lt;Summary!$B$8,"Slow","Medium"))</f>
        <v>Slow</v>
      </c>
      <c r="S3646" s="15" t="n">
        <f aca="false">IF(M3646&gt;Summary!$B$5,1,0)</f>
        <v>0</v>
      </c>
      <c r="T3646" s="16" t="n">
        <f aca="false">IF(Q3646="Overstocked",(G3646-Summary!$B$6*H3646)*J3646,0)</f>
        <v>0</v>
      </c>
    </row>
    <row r="3647" customFormat="false" ht="15" hidden="false" customHeight="false" outlineLevel="0" collapsed="false">
      <c r="A3647" s="0" t="s">
        <v>3745</v>
      </c>
      <c r="B3647" s="0" t="s">
        <v>113</v>
      </c>
      <c r="C3647" s="0" t="s">
        <v>85</v>
      </c>
      <c r="D3647" s="0" t="s">
        <v>86</v>
      </c>
      <c r="E3647" s="14" t="n">
        <v>45564</v>
      </c>
      <c r="F3647" s="14" t="n">
        <v>45565</v>
      </c>
      <c r="G3647" s="0" t="n">
        <v>408</v>
      </c>
      <c r="H3647" s="0" t="n">
        <v>71</v>
      </c>
      <c r="I3647" s="0" t="n">
        <v>229</v>
      </c>
      <c r="J3647" s="0" t="n">
        <v>313</v>
      </c>
      <c r="K3647" s="0" t="n">
        <v>635</v>
      </c>
      <c r="L3647" s="15" t="s">
        <v>97</v>
      </c>
      <c r="M3647" s="0" t="n">
        <v>1</v>
      </c>
      <c r="N3647" s="16" t="n">
        <f aca="false">I3647*K3647</f>
        <v>145415</v>
      </c>
      <c r="O3647" s="16" t="n">
        <f aca="false">I3647*(K3647-J3647)</f>
        <v>73738</v>
      </c>
      <c r="P3647" s="15" t="n">
        <f aca="false">K3647-J3647</f>
        <v>322</v>
      </c>
      <c r="Q3647" s="0" t="str">
        <f aca="false">IF(G3647=0,"Out of stock",IF(G3647&lt;H3647,"Understocked",IF(G3647&gt;Summary!$B$6*H3647,"Overstocked","Healthy")))</f>
        <v>Overstocked</v>
      </c>
      <c r="R3647" s="0" t="str">
        <f aca="false">IF(I3647&gt;=Summary!$B$7,"Fast",IF(I3647&lt;Summary!$B$8,"Slow","Medium"))</f>
        <v>Fast</v>
      </c>
      <c r="S3647" s="15" t="n">
        <f aca="false">IF(M3647&gt;Summary!$B$5,1,0)</f>
        <v>0</v>
      </c>
      <c r="T3647" s="16" t="n">
        <f aca="false">IF(Q3647="Overstocked",(G3647-Summary!$B$6*H3647)*J3647,0)</f>
        <v>38812</v>
      </c>
    </row>
    <row r="3648" customFormat="false" ht="15" hidden="false" customHeight="false" outlineLevel="0" collapsed="false">
      <c r="A3648" s="0" t="s">
        <v>3746</v>
      </c>
      <c r="B3648" s="0" t="s">
        <v>111</v>
      </c>
      <c r="C3648" s="0" t="s">
        <v>85</v>
      </c>
      <c r="D3648" s="0" t="s">
        <v>92</v>
      </c>
      <c r="E3648" s="14" t="n">
        <v>45109</v>
      </c>
      <c r="F3648" s="14" t="n">
        <v>45111</v>
      </c>
      <c r="G3648" s="0" t="n">
        <v>432</v>
      </c>
      <c r="H3648" s="0" t="n">
        <v>138</v>
      </c>
      <c r="I3648" s="0" t="n">
        <v>53</v>
      </c>
      <c r="J3648" s="0" t="n">
        <v>238</v>
      </c>
      <c r="K3648" s="0" t="n">
        <v>577</v>
      </c>
      <c r="L3648" s="15" t="s">
        <v>82</v>
      </c>
      <c r="M3648" s="0" t="n">
        <v>2</v>
      </c>
      <c r="N3648" s="16" t="n">
        <f aca="false">I3648*K3648</f>
        <v>30581</v>
      </c>
      <c r="O3648" s="16" t="n">
        <f aca="false">I3648*(K3648-J3648)</f>
        <v>17967</v>
      </c>
      <c r="P3648" s="15" t="n">
        <f aca="false">K3648-J3648</f>
        <v>339</v>
      </c>
      <c r="Q3648" s="0" t="str">
        <f aca="false">IF(G3648=0,"Out of stock",IF(G3648&lt;H3648,"Understocked",IF(G3648&gt;Summary!$B$6*H3648,"Overstocked","Healthy")))</f>
        <v>Healthy</v>
      </c>
      <c r="R3648" s="0" t="str">
        <f aca="false">IF(I3648&gt;=Summary!$B$7,"Fast",IF(I3648&lt;Summary!$B$8,"Slow","Medium"))</f>
        <v>Slow</v>
      </c>
      <c r="S3648" s="15" t="n">
        <f aca="false">IF(M3648&gt;Summary!$B$5,1,0)</f>
        <v>0</v>
      </c>
      <c r="T3648" s="16" t="n">
        <f aca="false">IF(Q3648="Overstocked",(G3648-Summary!$B$6*H3648)*J3648,0)</f>
        <v>0</v>
      </c>
    </row>
    <row r="3649" customFormat="false" ht="15" hidden="false" customHeight="false" outlineLevel="0" collapsed="false">
      <c r="A3649" s="0" t="s">
        <v>3747</v>
      </c>
      <c r="B3649" s="0" t="s">
        <v>123</v>
      </c>
      <c r="C3649" s="0" t="s">
        <v>104</v>
      </c>
      <c r="D3649" s="0" t="s">
        <v>79</v>
      </c>
      <c r="E3649" s="14" t="n">
        <v>45303</v>
      </c>
      <c r="F3649" s="14" t="n">
        <v>45312</v>
      </c>
      <c r="G3649" s="0" t="n">
        <v>130</v>
      </c>
      <c r="H3649" s="0" t="n">
        <v>93</v>
      </c>
      <c r="I3649" s="0" t="n">
        <v>62</v>
      </c>
      <c r="J3649" s="0" t="n">
        <v>233</v>
      </c>
      <c r="K3649" s="0" t="n">
        <v>297</v>
      </c>
      <c r="L3649" s="15" t="s">
        <v>97</v>
      </c>
      <c r="M3649" s="0" t="n">
        <v>9</v>
      </c>
      <c r="N3649" s="16" t="n">
        <f aca="false">I3649*K3649</f>
        <v>18414</v>
      </c>
      <c r="O3649" s="16" t="n">
        <f aca="false">I3649*(K3649-J3649)</f>
        <v>3968</v>
      </c>
      <c r="P3649" s="15" t="n">
        <f aca="false">K3649-J3649</f>
        <v>64</v>
      </c>
      <c r="Q3649" s="0" t="str">
        <f aca="false">IF(G3649=0,"Out of stock",IF(G3649&lt;H3649,"Understocked",IF(G3649&gt;Summary!$B$6*H3649,"Overstocked","Healthy")))</f>
        <v>Healthy</v>
      </c>
      <c r="R3649" s="0" t="str">
        <f aca="false">IF(I3649&gt;=Summary!$B$7,"Fast",IF(I3649&lt;Summary!$B$8,"Slow","Medium"))</f>
        <v>Slow</v>
      </c>
      <c r="S3649" s="15" t="n">
        <f aca="false">IF(M3649&gt;Summary!$B$5,1,0)</f>
        <v>1</v>
      </c>
      <c r="T3649" s="16" t="n">
        <f aca="false">IF(Q3649="Overstocked",(G3649-Summary!$B$6*H3649)*J3649,0)</f>
        <v>0</v>
      </c>
    </row>
    <row r="3650" customFormat="false" ht="15" hidden="false" customHeight="false" outlineLevel="0" collapsed="false">
      <c r="A3650" s="0" t="s">
        <v>3748</v>
      </c>
      <c r="B3650" s="0" t="s">
        <v>89</v>
      </c>
      <c r="C3650" s="0" t="s">
        <v>85</v>
      </c>
      <c r="D3650" s="0" t="s">
        <v>92</v>
      </c>
      <c r="E3650" s="14" t="n">
        <v>45488</v>
      </c>
      <c r="F3650" s="14" t="n">
        <v>45490</v>
      </c>
      <c r="G3650" s="0" t="n">
        <v>28</v>
      </c>
      <c r="H3650" s="0" t="n">
        <v>118</v>
      </c>
      <c r="I3650" s="0" t="n">
        <v>78</v>
      </c>
      <c r="J3650" s="0" t="n">
        <v>875</v>
      </c>
      <c r="K3650" s="0" t="n">
        <v>1304</v>
      </c>
      <c r="L3650" s="15" t="s">
        <v>97</v>
      </c>
      <c r="M3650" s="0" t="n">
        <v>2</v>
      </c>
      <c r="N3650" s="16" t="n">
        <f aca="false">I3650*K3650</f>
        <v>101712</v>
      </c>
      <c r="O3650" s="16" t="n">
        <f aca="false">I3650*(K3650-J3650)</f>
        <v>33462</v>
      </c>
      <c r="P3650" s="15" t="n">
        <f aca="false">K3650-J3650</f>
        <v>429</v>
      </c>
      <c r="Q3650" s="0" t="str">
        <f aca="false">IF(G3650=0,"Out of stock",IF(G3650&lt;H3650,"Understocked",IF(G3650&gt;Summary!$B$6*H3650,"Overstocked","Healthy")))</f>
        <v>Understocked</v>
      </c>
      <c r="R3650" s="0" t="str">
        <f aca="false">IF(I3650&gt;=Summary!$B$7,"Fast",IF(I3650&lt;Summary!$B$8,"Slow","Medium"))</f>
        <v>Slow</v>
      </c>
      <c r="S3650" s="15" t="n">
        <f aca="false">IF(M3650&gt;Summary!$B$5,1,0)</f>
        <v>0</v>
      </c>
      <c r="T3650" s="16" t="n">
        <f aca="false">IF(Q3650="Overstocked",(G3650-Summary!$B$6*H3650)*J3650,0)</f>
        <v>0</v>
      </c>
    </row>
    <row r="3651" customFormat="false" ht="15" hidden="false" customHeight="false" outlineLevel="0" collapsed="false">
      <c r="A3651" s="0" t="s">
        <v>3749</v>
      </c>
      <c r="B3651" s="0" t="s">
        <v>77</v>
      </c>
      <c r="C3651" s="0" t="s">
        <v>96</v>
      </c>
      <c r="D3651" s="0" t="s">
        <v>102</v>
      </c>
      <c r="E3651" s="14" t="n">
        <v>45494</v>
      </c>
      <c r="F3651" s="14" t="n">
        <v>45495</v>
      </c>
      <c r="G3651" s="0" t="n">
        <v>41</v>
      </c>
      <c r="H3651" s="0" t="n">
        <v>76</v>
      </c>
      <c r="I3651" s="0" t="n">
        <v>199</v>
      </c>
      <c r="J3651" s="0" t="n">
        <v>1204</v>
      </c>
      <c r="K3651" s="0" t="n">
        <v>1400</v>
      </c>
      <c r="L3651" s="15" t="s">
        <v>97</v>
      </c>
      <c r="M3651" s="0" t="n">
        <v>1</v>
      </c>
      <c r="N3651" s="16" t="n">
        <f aca="false">I3651*K3651</f>
        <v>278600</v>
      </c>
      <c r="O3651" s="16" t="n">
        <f aca="false">I3651*(K3651-J3651)</f>
        <v>39004</v>
      </c>
      <c r="P3651" s="15" t="n">
        <f aca="false">K3651-J3651</f>
        <v>196</v>
      </c>
      <c r="Q3651" s="0" t="str">
        <f aca="false">IF(G3651=0,"Out of stock",IF(G3651&lt;H3651,"Understocked",IF(G3651&gt;Summary!$B$6*H3651,"Overstocked","Healthy")))</f>
        <v>Understocked</v>
      </c>
      <c r="R3651" s="0" t="str">
        <f aca="false">IF(I3651&gt;=Summary!$B$7,"Fast",IF(I3651&lt;Summary!$B$8,"Slow","Medium"))</f>
        <v>Medium</v>
      </c>
      <c r="S3651" s="15" t="n">
        <f aca="false">IF(M3651&gt;Summary!$B$5,1,0)</f>
        <v>0</v>
      </c>
      <c r="T3651" s="16" t="n">
        <f aca="false">IF(Q3651="Overstocked",(G3651-Summary!$B$6*H3651)*J3651,0)</f>
        <v>0</v>
      </c>
    </row>
    <row r="3652" customFormat="false" ht="15" hidden="false" customHeight="false" outlineLevel="0" collapsed="false">
      <c r="A3652" s="0" t="s">
        <v>3750</v>
      </c>
      <c r="B3652" s="0" t="s">
        <v>115</v>
      </c>
      <c r="C3652" s="0" t="s">
        <v>104</v>
      </c>
      <c r="D3652" s="0" t="s">
        <v>92</v>
      </c>
      <c r="E3652" s="14" t="n">
        <v>45654</v>
      </c>
      <c r="F3652" s="14" t="n">
        <v>45659</v>
      </c>
      <c r="G3652" s="0" t="n">
        <v>88</v>
      </c>
      <c r="H3652" s="0" t="n">
        <v>58</v>
      </c>
      <c r="I3652" s="0" t="n">
        <v>33</v>
      </c>
      <c r="J3652" s="0" t="n">
        <v>774</v>
      </c>
      <c r="K3652" s="0" t="n">
        <v>1139</v>
      </c>
      <c r="L3652" s="15" t="s">
        <v>93</v>
      </c>
      <c r="M3652" s="0" t="n">
        <v>5</v>
      </c>
      <c r="N3652" s="16" t="n">
        <f aca="false">I3652*K3652</f>
        <v>37587</v>
      </c>
      <c r="O3652" s="16" t="n">
        <f aca="false">I3652*(K3652-J3652)</f>
        <v>12045</v>
      </c>
      <c r="P3652" s="15" t="n">
        <f aca="false">K3652-J3652</f>
        <v>365</v>
      </c>
      <c r="Q3652" s="0" t="str">
        <f aca="false">IF(G3652=0,"Out of stock",IF(G3652&lt;H3652,"Understocked",IF(G3652&gt;Summary!$B$6*H3652,"Overstocked","Healthy")))</f>
        <v>Healthy</v>
      </c>
      <c r="R3652" s="0" t="str">
        <f aca="false">IF(I3652&gt;=Summary!$B$7,"Fast",IF(I3652&lt;Summary!$B$8,"Slow","Medium"))</f>
        <v>Slow</v>
      </c>
      <c r="S3652" s="15" t="n">
        <f aca="false">IF(M3652&gt;Summary!$B$5,1,0)</f>
        <v>0</v>
      </c>
      <c r="T3652" s="16" t="n">
        <f aca="false">IF(Q3652="Overstocked",(G3652-Summary!$B$6*H3652)*J3652,0)</f>
        <v>0</v>
      </c>
    </row>
    <row r="3653" customFormat="false" ht="15" hidden="false" customHeight="false" outlineLevel="0" collapsed="false">
      <c r="A3653" s="0" t="s">
        <v>3751</v>
      </c>
      <c r="B3653" s="0" t="s">
        <v>123</v>
      </c>
      <c r="C3653" s="0" t="s">
        <v>104</v>
      </c>
      <c r="D3653" s="0" t="s">
        <v>90</v>
      </c>
      <c r="E3653" s="14" t="n">
        <v>45387</v>
      </c>
      <c r="F3653" s="14" t="n">
        <v>45392</v>
      </c>
      <c r="G3653" s="0" t="n">
        <v>47</v>
      </c>
      <c r="H3653" s="0" t="n">
        <v>124</v>
      </c>
      <c r="I3653" s="0" t="n">
        <v>93</v>
      </c>
      <c r="J3653" s="0" t="n">
        <v>458</v>
      </c>
      <c r="K3653" s="0" t="n">
        <v>902</v>
      </c>
      <c r="L3653" s="15" t="s">
        <v>93</v>
      </c>
      <c r="M3653" s="0" t="n">
        <v>5</v>
      </c>
      <c r="N3653" s="16" t="n">
        <f aca="false">I3653*K3653</f>
        <v>83886</v>
      </c>
      <c r="O3653" s="16" t="n">
        <f aca="false">I3653*(K3653-J3653)</f>
        <v>41292</v>
      </c>
      <c r="P3653" s="15" t="n">
        <f aca="false">K3653-J3653</f>
        <v>444</v>
      </c>
      <c r="Q3653" s="0" t="str">
        <f aca="false">IF(G3653=0,"Out of stock",IF(G3653&lt;H3653,"Understocked",IF(G3653&gt;Summary!$B$6*H3653,"Overstocked","Healthy")))</f>
        <v>Understocked</v>
      </c>
      <c r="R3653" s="0" t="str">
        <f aca="false">IF(I3653&gt;=Summary!$B$7,"Fast",IF(I3653&lt;Summary!$B$8,"Slow","Medium"))</f>
        <v>Slow</v>
      </c>
      <c r="S3653" s="15" t="n">
        <f aca="false">IF(M3653&gt;Summary!$B$5,1,0)</f>
        <v>0</v>
      </c>
      <c r="T3653" s="16" t="n">
        <f aca="false">IF(Q3653="Overstocked",(G3653-Summary!$B$6*H3653)*J3653,0)</f>
        <v>0</v>
      </c>
    </row>
    <row r="3654" customFormat="false" ht="15" hidden="false" customHeight="false" outlineLevel="0" collapsed="false">
      <c r="A3654" s="0" t="s">
        <v>3752</v>
      </c>
      <c r="B3654" s="0" t="s">
        <v>89</v>
      </c>
      <c r="C3654" s="0" t="s">
        <v>85</v>
      </c>
      <c r="D3654" s="0" t="s">
        <v>79</v>
      </c>
      <c r="E3654" s="14" t="n">
        <v>45602</v>
      </c>
      <c r="F3654" s="14" t="n">
        <v>45609</v>
      </c>
      <c r="G3654" s="0" t="n">
        <v>200</v>
      </c>
      <c r="H3654" s="0" t="n">
        <v>139</v>
      </c>
      <c r="I3654" s="0" t="n">
        <v>103</v>
      </c>
      <c r="J3654" s="0" t="n">
        <v>1315</v>
      </c>
      <c r="K3654" s="0" t="n">
        <v>1470</v>
      </c>
      <c r="L3654" s="15" t="s">
        <v>93</v>
      </c>
      <c r="M3654" s="0" t="n">
        <v>7</v>
      </c>
      <c r="N3654" s="16" t="n">
        <f aca="false">I3654*K3654</f>
        <v>151410</v>
      </c>
      <c r="O3654" s="16" t="n">
        <f aca="false">I3654*(K3654-J3654)</f>
        <v>15965</v>
      </c>
      <c r="P3654" s="15" t="n">
        <f aca="false">K3654-J3654</f>
        <v>155</v>
      </c>
      <c r="Q3654" s="0" t="str">
        <f aca="false">IF(G3654=0,"Out of stock",IF(G3654&lt;H3654,"Understocked",IF(G3654&gt;Summary!$B$6*H3654,"Overstocked","Healthy")))</f>
        <v>Healthy</v>
      </c>
      <c r="R3654" s="0" t="str">
        <f aca="false">IF(I3654&gt;=Summary!$B$7,"Fast",IF(I3654&lt;Summary!$B$8,"Slow","Medium"))</f>
        <v>Medium</v>
      </c>
      <c r="S3654" s="15" t="n">
        <f aca="false">IF(M3654&gt;Summary!$B$5,1,0)</f>
        <v>0</v>
      </c>
      <c r="T3654" s="16" t="n">
        <f aca="false">IF(Q3654="Overstocked",(G3654-Summary!$B$6*H3654)*J3654,0)</f>
        <v>0</v>
      </c>
    </row>
    <row r="3655" customFormat="false" ht="15" hidden="false" customHeight="false" outlineLevel="0" collapsed="false">
      <c r="A3655" s="0" t="s">
        <v>3753</v>
      </c>
      <c r="B3655" s="0" t="s">
        <v>101</v>
      </c>
      <c r="C3655" s="0" t="s">
        <v>78</v>
      </c>
      <c r="D3655" s="0" t="s">
        <v>86</v>
      </c>
      <c r="E3655" s="14" t="n">
        <v>45545</v>
      </c>
      <c r="F3655" s="14" t="n">
        <v>45550</v>
      </c>
      <c r="G3655" s="0" t="n">
        <v>220</v>
      </c>
      <c r="H3655" s="0" t="n">
        <v>138</v>
      </c>
      <c r="I3655" s="0" t="n">
        <v>192</v>
      </c>
      <c r="J3655" s="0" t="n">
        <v>479</v>
      </c>
      <c r="K3655" s="0" t="n">
        <v>578</v>
      </c>
      <c r="L3655" s="15" t="s">
        <v>87</v>
      </c>
      <c r="M3655" s="0" t="n">
        <v>5</v>
      </c>
      <c r="N3655" s="16" t="n">
        <f aca="false">I3655*K3655</f>
        <v>110976</v>
      </c>
      <c r="O3655" s="16" t="n">
        <f aca="false">I3655*(K3655-J3655)</f>
        <v>19008</v>
      </c>
      <c r="P3655" s="15" t="n">
        <f aca="false">K3655-J3655</f>
        <v>99</v>
      </c>
      <c r="Q3655" s="0" t="str">
        <f aca="false">IF(G3655=0,"Out of stock",IF(G3655&lt;H3655,"Understocked",IF(G3655&gt;Summary!$B$6*H3655,"Overstocked","Healthy")))</f>
        <v>Healthy</v>
      </c>
      <c r="R3655" s="0" t="str">
        <f aca="false">IF(I3655&gt;=Summary!$B$7,"Fast",IF(I3655&lt;Summary!$B$8,"Slow","Medium"))</f>
        <v>Medium</v>
      </c>
      <c r="S3655" s="15" t="n">
        <f aca="false">IF(M3655&gt;Summary!$B$5,1,0)</f>
        <v>0</v>
      </c>
      <c r="T3655" s="16" t="n">
        <f aca="false">IF(Q3655="Overstocked",(G3655-Summary!$B$6*H3655)*J3655,0)</f>
        <v>0</v>
      </c>
    </row>
    <row r="3656" customFormat="false" ht="15" hidden="false" customHeight="false" outlineLevel="0" collapsed="false">
      <c r="A3656" s="0" t="s">
        <v>3754</v>
      </c>
      <c r="B3656" s="0" t="s">
        <v>89</v>
      </c>
      <c r="C3656" s="0" t="s">
        <v>85</v>
      </c>
      <c r="D3656" s="0" t="s">
        <v>92</v>
      </c>
      <c r="E3656" s="14" t="n">
        <v>45319</v>
      </c>
      <c r="F3656" s="14" t="n">
        <v>45323</v>
      </c>
      <c r="G3656" s="0" t="n">
        <v>95</v>
      </c>
      <c r="H3656" s="0" t="n">
        <v>120</v>
      </c>
      <c r="I3656" s="0" t="n">
        <v>114</v>
      </c>
      <c r="J3656" s="0" t="n">
        <v>253</v>
      </c>
      <c r="K3656" s="0" t="n">
        <v>486</v>
      </c>
      <c r="L3656" s="15" t="s">
        <v>82</v>
      </c>
      <c r="M3656" s="0" t="n">
        <v>4</v>
      </c>
      <c r="N3656" s="16" t="n">
        <f aca="false">I3656*K3656</f>
        <v>55404</v>
      </c>
      <c r="O3656" s="16" t="n">
        <f aca="false">I3656*(K3656-J3656)</f>
        <v>26562</v>
      </c>
      <c r="P3656" s="15" t="n">
        <f aca="false">K3656-J3656</f>
        <v>233</v>
      </c>
      <c r="Q3656" s="0" t="str">
        <f aca="false">IF(G3656=0,"Out of stock",IF(G3656&lt;H3656,"Understocked",IF(G3656&gt;Summary!$B$6*H3656,"Overstocked","Healthy")))</f>
        <v>Understocked</v>
      </c>
      <c r="R3656" s="0" t="str">
        <f aca="false">IF(I3656&gt;=Summary!$B$7,"Fast",IF(I3656&lt;Summary!$B$8,"Slow","Medium"))</f>
        <v>Medium</v>
      </c>
      <c r="S3656" s="15" t="n">
        <f aca="false">IF(M3656&gt;Summary!$B$5,1,0)</f>
        <v>0</v>
      </c>
      <c r="T3656" s="16" t="n">
        <f aca="false">IF(Q3656="Overstocked",(G3656-Summary!$B$6*H3656)*J3656,0)</f>
        <v>0</v>
      </c>
    </row>
    <row r="3657" customFormat="false" ht="15" hidden="false" customHeight="false" outlineLevel="0" collapsed="false">
      <c r="A3657" s="0" t="s">
        <v>3755</v>
      </c>
      <c r="B3657" s="0" t="s">
        <v>113</v>
      </c>
      <c r="C3657" s="0" t="s">
        <v>85</v>
      </c>
      <c r="D3657" s="0" t="s">
        <v>90</v>
      </c>
      <c r="E3657" s="14" t="n">
        <v>45649</v>
      </c>
      <c r="F3657" s="14" t="n">
        <v>45659</v>
      </c>
      <c r="G3657" s="0" t="n">
        <v>382</v>
      </c>
      <c r="H3657" s="0" t="n">
        <v>125</v>
      </c>
      <c r="I3657" s="0" t="n">
        <v>108</v>
      </c>
      <c r="J3657" s="0" t="n">
        <v>1899</v>
      </c>
      <c r="K3657" s="0" t="n">
        <v>2280</v>
      </c>
      <c r="L3657" s="15" t="s">
        <v>87</v>
      </c>
      <c r="M3657" s="0" t="n">
        <v>10</v>
      </c>
      <c r="N3657" s="16" t="n">
        <f aca="false">I3657*K3657</f>
        <v>246240</v>
      </c>
      <c r="O3657" s="16" t="n">
        <f aca="false">I3657*(K3657-J3657)</f>
        <v>41148</v>
      </c>
      <c r="P3657" s="15" t="n">
        <f aca="false">K3657-J3657</f>
        <v>381</v>
      </c>
      <c r="Q3657" s="0" t="str">
        <f aca="false">IF(G3657=0,"Out of stock",IF(G3657&lt;H3657,"Understocked",IF(G3657&gt;Summary!$B$6*H3657,"Overstocked","Healthy")))</f>
        <v>Healthy</v>
      </c>
      <c r="R3657" s="0" t="str">
        <f aca="false">IF(I3657&gt;=Summary!$B$7,"Fast",IF(I3657&lt;Summary!$B$8,"Slow","Medium"))</f>
        <v>Medium</v>
      </c>
      <c r="S3657" s="15" t="n">
        <f aca="false">IF(M3657&gt;Summary!$B$5,1,0)</f>
        <v>1</v>
      </c>
      <c r="T3657" s="16" t="n">
        <f aca="false">IF(Q3657="Overstocked",(G3657-Summary!$B$6*H3657)*J3657,0)</f>
        <v>0</v>
      </c>
    </row>
    <row r="3658" customFormat="false" ht="15" hidden="false" customHeight="false" outlineLevel="0" collapsed="false">
      <c r="A3658" s="0" t="s">
        <v>3756</v>
      </c>
      <c r="B3658" s="0" t="s">
        <v>101</v>
      </c>
      <c r="C3658" s="0" t="s">
        <v>78</v>
      </c>
      <c r="D3658" s="0" t="s">
        <v>86</v>
      </c>
      <c r="E3658" s="14" t="n">
        <v>44945</v>
      </c>
      <c r="F3658" s="14" t="n">
        <v>44952</v>
      </c>
      <c r="G3658" s="0" t="n">
        <v>308</v>
      </c>
      <c r="H3658" s="0" t="n">
        <v>63</v>
      </c>
      <c r="I3658" s="0" t="n">
        <v>179</v>
      </c>
      <c r="J3658" s="0" t="n">
        <v>365</v>
      </c>
      <c r="K3658" s="0" t="n">
        <v>758</v>
      </c>
      <c r="L3658" s="15" t="s">
        <v>87</v>
      </c>
      <c r="M3658" s="0" t="n">
        <v>7</v>
      </c>
      <c r="N3658" s="16" t="n">
        <f aca="false">I3658*K3658</f>
        <v>135682</v>
      </c>
      <c r="O3658" s="16" t="n">
        <f aca="false">I3658*(K3658-J3658)</f>
        <v>70347</v>
      </c>
      <c r="P3658" s="15" t="n">
        <f aca="false">K3658-J3658</f>
        <v>393</v>
      </c>
      <c r="Q3658" s="0" t="str">
        <f aca="false">IF(G3658=0,"Out of stock",IF(G3658&lt;H3658,"Understocked",IF(G3658&gt;Summary!$B$6*H3658,"Overstocked","Healthy")))</f>
        <v>Overstocked</v>
      </c>
      <c r="R3658" s="0" t="str">
        <f aca="false">IF(I3658&gt;=Summary!$B$7,"Fast",IF(I3658&lt;Summary!$B$8,"Slow","Medium"))</f>
        <v>Medium</v>
      </c>
      <c r="S3658" s="15" t="n">
        <f aca="false">IF(M3658&gt;Summary!$B$5,1,0)</f>
        <v>0</v>
      </c>
      <c r="T3658" s="16" t="n">
        <f aca="false">IF(Q3658="Overstocked",(G3658-Summary!$B$6*H3658)*J3658,0)</f>
        <v>20440</v>
      </c>
    </row>
    <row r="3659" customFormat="false" ht="15" hidden="false" customHeight="false" outlineLevel="0" collapsed="false">
      <c r="A3659" s="0" t="s">
        <v>3757</v>
      </c>
      <c r="B3659" s="0" t="s">
        <v>89</v>
      </c>
      <c r="C3659" s="0" t="s">
        <v>78</v>
      </c>
      <c r="D3659" s="0" t="s">
        <v>102</v>
      </c>
      <c r="E3659" s="14" t="n">
        <v>45473</v>
      </c>
      <c r="F3659" s="14" t="n">
        <v>45479</v>
      </c>
      <c r="G3659" s="0" t="n">
        <v>127</v>
      </c>
      <c r="H3659" s="0" t="n">
        <v>69</v>
      </c>
      <c r="I3659" s="0" t="n">
        <v>220</v>
      </c>
      <c r="J3659" s="0" t="n">
        <v>866</v>
      </c>
      <c r="K3659" s="0" t="n">
        <v>976</v>
      </c>
      <c r="L3659" s="15" t="s">
        <v>87</v>
      </c>
      <c r="M3659" s="0" t="n">
        <v>6</v>
      </c>
      <c r="N3659" s="16" t="n">
        <f aca="false">I3659*K3659</f>
        <v>214720</v>
      </c>
      <c r="O3659" s="16" t="n">
        <f aca="false">I3659*(K3659-J3659)</f>
        <v>24200</v>
      </c>
      <c r="P3659" s="15" t="n">
        <f aca="false">K3659-J3659</f>
        <v>110</v>
      </c>
      <c r="Q3659" s="0" t="str">
        <f aca="false">IF(G3659=0,"Out of stock",IF(G3659&lt;H3659,"Understocked",IF(G3659&gt;Summary!$B$6*H3659,"Overstocked","Healthy")))</f>
        <v>Healthy</v>
      </c>
      <c r="R3659" s="0" t="str">
        <f aca="false">IF(I3659&gt;=Summary!$B$7,"Fast",IF(I3659&lt;Summary!$B$8,"Slow","Medium"))</f>
        <v>Fast</v>
      </c>
      <c r="S3659" s="15" t="n">
        <f aca="false">IF(M3659&gt;Summary!$B$5,1,0)</f>
        <v>0</v>
      </c>
      <c r="T3659" s="16" t="n">
        <f aca="false">IF(Q3659="Overstocked",(G3659-Summary!$B$6*H3659)*J3659,0)</f>
        <v>0</v>
      </c>
    </row>
    <row r="3660" customFormat="false" ht="15" hidden="false" customHeight="false" outlineLevel="0" collapsed="false">
      <c r="A3660" s="0" t="s">
        <v>3758</v>
      </c>
      <c r="B3660" s="0" t="s">
        <v>89</v>
      </c>
      <c r="C3660" s="0" t="s">
        <v>104</v>
      </c>
      <c r="D3660" s="0" t="s">
        <v>92</v>
      </c>
      <c r="E3660" s="14" t="n">
        <v>45359</v>
      </c>
      <c r="F3660" s="14" t="n">
        <v>45369</v>
      </c>
      <c r="G3660" s="0" t="n">
        <v>286</v>
      </c>
      <c r="H3660" s="0" t="n">
        <v>126</v>
      </c>
      <c r="I3660" s="0" t="n">
        <v>156</v>
      </c>
      <c r="J3660" s="0" t="n">
        <v>1302</v>
      </c>
      <c r="K3660" s="0" t="n">
        <v>1443</v>
      </c>
      <c r="L3660" s="15" t="s">
        <v>80</v>
      </c>
      <c r="M3660" s="0" t="n">
        <v>10</v>
      </c>
      <c r="N3660" s="16" t="n">
        <f aca="false">I3660*K3660</f>
        <v>225108</v>
      </c>
      <c r="O3660" s="16" t="n">
        <f aca="false">I3660*(K3660-J3660)</f>
        <v>21996</v>
      </c>
      <c r="P3660" s="15" t="n">
        <f aca="false">K3660-J3660</f>
        <v>141</v>
      </c>
      <c r="Q3660" s="0" t="str">
        <f aca="false">IF(G3660=0,"Out of stock",IF(G3660&lt;H3660,"Understocked",IF(G3660&gt;Summary!$B$6*H3660,"Overstocked","Healthy")))</f>
        <v>Healthy</v>
      </c>
      <c r="R3660" s="0" t="str">
        <f aca="false">IF(I3660&gt;=Summary!$B$7,"Fast",IF(I3660&lt;Summary!$B$8,"Slow","Medium"))</f>
        <v>Medium</v>
      </c>
      <c r="S3660" s="15" t="n">
        <f aca="false">IF(M3660&gt;Summary!$B$5,1,0)</f>
        <v>1</v>
      </c>
      <c r="T3660" s="16" t="n">
        <f aca="false">IF(Q3660="Overstocked",(G3660-Summary!$B$6*H3660)*J3660,0)</f>
        <v>0</v>
      </c>
    </row>
    <row r="3661" customFormat="false" ht="15" hidden="false" customHeight="false" outlineLevel="0" collapsed="false">
      <c r="A3661" s="0" t="s">
        <v>3759</v>
      </c>
      <c r="B3661" s="0" t="s">
        <v>111</v>
      </c>
      <c r="C3661" s="0" t="s">
        <v>104</v>
      </c>
      <c r="D3661" s="0" t="s">
        <v>102</v>
      </c>
      <c r="E3661" s="14" t="n">
        <v>45053</v>
      </c>
      <c r="F3661" s="14" t="n">
        <v>45055</v>
      </c>
      <c r="G3661" s="0" t="n">
        <v>229</v>
      </c>
      <c r="H3661" s="0" t="n">
        <v>94</v>
      </c>
      <c r="I3661" s="0" t="n">
        <v>29</v>
      </c>
      <c r="J3661" s="0" t="n">
        <v>1798</v>
      </c>
      <c r="K3661" s="0" t="n">
        <v>2292</v>
      </c>
      <c r="L3661" s="15" t="s">
        <v>82</v>
      </c>
      <c r="M3661" s="0" t="n">
        <v>2</v>
      </c>
      <c r="N3661" s="16" t="n">
        <f aca="false">I3661*K3661</f>
        <v>66468</v>
      </c>
      <c r="O3661" s="16" t="n">
        <f aca="false">I3661*(K3661-J3661)</f>
        <v>14326</v>
      </c>
      <c r="P3661" s="15" t="n">
        <f aca="false">K3661-J3661</f>
        <v>494</v>
      </c>
      <c r="Q3661" s="0" t="str">
        <f aca="false">IF(G3661=0,"Out of stock",IF(G3661&lt;H3661,"Understocked",IF(G3661&gt;Summary!$B$6*H3661,"Overstocked","Healthy")))</f>
        <v>Healthy</v>
      </c>
      <c r="R3661" s="0" t="str">
        <f aca="false">IF(I3661&gt;=Summary!$B$7,"Fast",IF(I3661&lt;Summary!$B$8,"Slow","Medium"))</f>
        <v>Slow</v>
      </c>
      <c r="S3661" s="15" t="n">
        <f aca="false">IF(M3661&gt;Summary!$B$5,1,0)</f>
        <v>0</v>
      </c>
      <c r="T3661" s="16" t="n">
        <f aca="false">IF(Q3661="Overstocked",(G3661-Summary!$B$6*H3661)*J3661,0)</f>
        <v>0</v>
      </c>
    </row>
    <row r="3662" customFormat="false" ht="15" hidden="false" customHeight="false" outlineLevel="0" collapsed="false">
      <c r="A3662" s="0" t="s">
        <v>3760</v>
      </c>
      <c r="B3662" s="0" t="s">
        <v>77</v>
      </c>
      <c r="C3662" s="0" t="s">
        <v>96</v>
      </c>
      <c r="D3662" s="0" t="s">
        <v>90</v>
      </c>
      <c r="E3662" s="14" t="n">
        <v>45634</v>
      </c>
      <c r="F3662" s="14" t="n">
        <v>45635</v>
      </c>
      <c r="G3662" s="0" t="n">
        <v>57</v>
      </c>
      <c r="H3662" s="0" t="n">
        <v>92</v>
      </c>
      <c r="I3662" s="0" t="n">
        <v>273</v>
      </c>
      <c r="J3662" s="0" t="n">
        <v>1138</v>
      </c>
      <c r="K3662" s="0" t="n">
        <v>1600</v>
      </c>
      <c r="L3662" s="15" t="s">
        <v>93</v>
      </c>
      <c r="M3662" s="0" t="n">
        <v>1</v>
      </c>
      <c r="N3662" s="16" t="n">
        <f aca="false">I3662*K3662</f>
        <v>436800</v>
      </c>
      <c r="O3662" s="16" t="n">
        <f aca="false">I3662*(K3662-J3662)</f>
        <v>126126</v>
      </c>
      <c r="P3662" s="15" t="n">
        <f aca="false">K3662-J3662</f>
        <v>462</v>
      </c>
      <c r="Q3662" s="0" t="str">
        <f aca="false">IF(G3662=0,"Out of stock",IF(G3662&lt;H3662,"Understocked",IF(G3662&gt;Summary!$B$6*H3662,"Overstocked","Healthy")))</f>
        <v>Understocked</v>
      </c>
      <c r="R3662" s="0" t="str">
        <f aca="false">IF(I3662&gt;=Summary!$B$7,"Fast",IF(I3662&lt;Summary!$B$8,"Slow","Medium"))</f>
        <v>Fast</v>
      </c>
      <c r="S3662" s="15" t="n">
        <f aca="false">IF(M3662&gt;Summary!$B$5,1,0)</f>
        <v>0</v>
      </c>
      <c r="T3662" s="16" t="n">
        <f aca="false">IF(Q3662="Overstocked",(G3662-Summary!$B$6*H3662)*J3662,0)</f>
        <v>0</v>
      </c>
    </row>
    <row r="3663" customFormat="false" ht="15" hidden="false" customHeight="false" outlineLevel="0" collapsed="false">
      <c r="A3663" s="0" t="s">
        <v>3761</v>
      </c>
      <c r="B3663" s="0" t="s">
        <v>123</v>
      </c>
      <c r="C3663" s="0" t="s">
        <v>104</v>
      </c>
      <c r="D3663" s="0" t="s">
        <v>102</v>
      </c>
      <c r="E3663" s="14" t="n">
        <v>45038</v>
      </c>
      <c r="F3663" s="14" t="n">
        <v>45040</v>
      </c>
      <c r="G3663" s="0" t="n">
        <v>129</v>
      </c>
      <c r="H3663" s="0" t="n">
        <v>66</v>
      </c>
      <c r="I3663" s="0" t="n">
        <v>289</v>
      </c>
      <c r="J3663" s="0" t="n">
        <v>1847</v>
      </c>
      <c r="K3663" s="0" t="n">
        <v>2229</v>
      </c>
      <c r="L3663" s="15" t="s">
        <v>87</v>
      </c>
      <c r="M3663" s="0" t="n">
        <v>2</v>
      </c>
      <c r="N3663" s="16" t="n">
        <f aca="false">I3663*K3663</f>
        <v>644181</v>
      </c>
      <c r="O3663" s="16" t="n">
        <f aca="false">I3663*(K3663-J3663)</f>
        <v>110398</v>
      </c>
      <c r="P3663" s="15" t="n">
        <f aca="false">K3663-J3663</f>
        <v>382</v>
      </c>
      <c r="Q3663" s="0" t="str">
        <f aca="false">IF(G3663=0,"Out of stock",IF(G3663&lt;H3663,"Understocked",IF(G3663&gt;Summary!$B$6*H3663,"Overstocked","Healthy")))</f>
        <v>Healthy</v>
      </c>
      <c r="R3663" s="0" t="str">
        <f aca="false">IF(I3663&gt;=Summary!$B$7,"Fast",IF(I3663&lt;Summary!$B$8,"Slow","Medium"))</f>
        <v>Fast</v>
      </c>
      <c r="S3663" s="15" t="n">
        <f aca="false">IF(M3663&gt;Summary!$B$5,1,0)</f>
        <v>0</v>
      </c>
      <c r="T3663" s="16" t="n">
        <f aca="false">IF(Q3663="Overstocked",(G3663-Summary!$B$6*H3663)*J3663,0)</f>
        <v>0</v>
      </c>
    </row>
    <row r="3664" customFormat="false" ht="15" hidden="false" customHeight="false" outlineLevel="0" collapsed="false">
      <c r="A3664" s="0" t="s">
        <v>3762</v>
      </c>
      <c r="B3664" s="0" t="s">
        <v>115</v>
      </c>
      <c r="C3664" s="0" t="s">
        <v>104</v>
      </c>
      <c r="D3664" s="0" t="s">
        <v>102</v>
      </c>
      <c r="E3664" s="14" t="n">
        <v>45172</v>
      </c>
      <c r="F3664" s="14" t="n">
        <v>45182</v>
      </c>
      <c r="G3664" s="0" t="n">
        <v>442</v>
      </c>
      <c r="H3664" s="0" t="n">
        <v>67</v>
      </c>
      <c r="I3664" s="0" t="n">
        <v>116</v>
      </c>
      <c r="J3664" s="0" t="n">
        <v>346</v>
      </c>
      <c r="K3664" s="0" t="n">
        <v>807</v>
      </c>
      <c r="L3664" s="15" t="s">
        <v>93</v>
      </c>
      <c r="M3664" s="0" t="n">
        <v>10</v>
      </c>
      <c r="N3664" s="16" t="n">
        <f aca="false">I3664*K3664</f>
        <v>93612</v>
      </c>
      <c r="O3664" s="16" t="n">
        <f aca="false">I3664*(K3664-J3664)</f>
        <v>53476</v>
      </c>
      <c r="P3664" s="15" t="n">
        <f aca="false">K3664-J3664</f>
        <v>461</v>
      </c>
      <c r="Q3664" s="0" t="str">
        <f aca="false">IF(G3664=0,"Out of stock",IF(G3664&lt;H3664,"Understocked",IF(G3664&gt;Summary!$B$6*H3664,"Overstocked","Healthy")))</f>
        <v>Overstocked</v>
      </c>
      <c r="R3664" s="0" t="str">
        <f aca="false">IF(I3664&gt;=Summary!$B$7,"Fast",IF(I3664&lt;Summary!$B$8,"Slow","Medium"))</f>
        <v>Medium</v>
      </c>
      <c r="S3664" s="15" t="n">
        <f aca="false">IF(M3664&gt;Summary!$B$5,1,0)</f>
        <v>1</v>
      </c>
      <c r="T3664" s="16" t="n">
        <f aca="false">IF(Q3664="Overstocked",(G3664-Summary!$B$6*H3664)*J3664,0)</f>
        <v>60204</v>
      </c>
    </row>
    <row r="3665" customFormat="false" ht="15" hidden="false" customHeight="false" outlineLevel="0" collapsed="false">
      <c r="A3665" s="0" t="s">
        <v>3763</v>
      </c>
      <c r="B3665" s="0" t="s">
        <v>101</v>
      </c>
      <c r="C3665" s="0" t="s">
        <v>96</v>
      </c>
      <c r="D3665" s="0" t="s">
        <v>79</v>
      </c>
      <c r="E3665" s="14" t="n">
        <v>45481</v>
      </c>
      <c r="F3665" s="14" t="n">
        <v>45484</v>
      </c>
      <c r="G3665" s="0" t="n">
        <v>452</v>
      </c>
      <c r="H3665" s="0" t="n">
        <v>60</v>
      </c>
      <c r="I3665" s="0" t="n">
        <v>259</v>
      </c>
      <c r="J3665" s="0" t="n">
        <v>1493</v>
      </c>
      <c r="K3665" s="0" t="n">
        <v>1942</v>
      </c>
      <c r="L3665" s="15" t="s">
        <v>87</v>
      </c>
      <c r="M3665" s="0" t="n">
        <v>3</v>
      </c>
      <c r="N3665" s="16" t="n">
        <f aca="false">I3665*K3665</f>
        <v>502978</v>
      </c>
      <c r="O3665" s="16" t="n">
        <f aca="false">I3665*(K3665-J3665)</f>
        <v>116291</v>
      </c>
      <c r="P3665" s="15" t="n">
        <f aca="false">K3665-J3665</f>
        <v>449</v>
      </c>
      <c r="Q3665" s="0" t="str">
        <f aca="false">IF(G3665=0,"Out of stock",IF(G3665&lt;H3665,"Understocked",IF(G3665&gt;Summary!$B$6*H3665,"Overstocked","Healthy")))</f>
        <v>Overstocked</v>
      </c>
      <c r="R3665" s="0" t="str">
        <f aca="false">IF(I3665&gt;=Summary!$B$7,"Fast",IF(I3665&lt;Summary!$B$8,"Slow","Medium"))</f>
        <v>Fast</v>
      </c>
      <c r="S3665" s="15" t="n">
        <f aca="false">IF(M3665&gt;Summary!$B$5,1,0)</f>
        <v>0</v>
      </c>
      <c r="T3665" s="16" t="n">
        <f aca="false">IF(Q3665="Overstocked",(G3665-Summary!$B$6*H3665)*J3665,0)</f>
        <v>316516</v>
      </c>
    </row>
    <row r="3666" customFormat="false" ht="15" hidden="false" customHeight="false" outlineLevel="0" collapsed="false">
      <c r="A3666" s="0" t="s">
        <v>3764</v>
      </c>
      <c r="B3666" s="0" t="s">
        <v>84</v>
      </c>
      <c r="C3666" s="0" t="s">
        <v>85</v>
      </c>
      <c r="D3666" s="0" t="s">
        <v>90</v>
      </c>
      <c r="E3666" s="14" t="n">
        <v>45281</v>
      </c>
      <c r="F3666" s="14" t="n">
        <v>45285</v>
      </c>
      <c r="G3666" s="0" t="n">
        <v>162</v>
      </c>
      <c r="H3666" s="0" t="n">
        <v>75</v>
      </c>
      <c r="I3666" s="0" t="n">
        <v>26</v>
      </c>
      <c r="J3666" s="0" t="n">
        <v>442</v>
      </c>
      <c r="K3666" s="0" t="n">
        <v>683</v>
      </c>
      <c r="L3666" s="15" t="s">
        <v>82</v>
      </c>
      <c r="M3666" s="0" t="n">
        <v>4</v>
      </c>
      <c r="N3666" s="16" t="n">
        <f aca="false">I3666*K3666</f>
        <v>17758</v>
      </c>
      <c r="O3666" s="16" t="n">
        <f aca="false">I3666*(K3666-J3666)</f>
        <v>6266</v>
      </c>
      <c r="P3666" s="15" t="n">
        <f aca="false">K3666-J3666</f>
        <v>241</v>
      </c>
      <c r="Q3666" s="0" t="str">
        <f aca="false">IF(G3666=0,"Out of stock",IF(G3666&lt;H3666,"Understocked",IF(G3666&gt;Summary!$B$6*H3666,"Overstocked","Healthy")))</f>
        <v>Healthy</v>
      </c>
      <c r="R3666" s="0" t="str">
        <f aca="false">IF(I3666&gt;=Summary!$B$7,"Fast",IF(I3666&lt;Summary!$B$8,"Slow","Medium"))</f>
        <v>Slow</v>
      </c>
      <c r="S3666" s="15" t="n">
        <f aca="false">IF(M3666&gt;Summary!$B$5,1,0)</f>
        <v>0</v>
      </c>
      <c r="T3666" s="16" t="n">
        <f aca="false">IF(Q3666="Overstocked",(G3666-Summary!$B$6*H3666)*J3666,0)</f>
        <v>0</v>
      </c>
    </row>
    <row r="3667" customFormat="false" ht="15" hidden="false" customHeight="false" outlineLevel="0" collapsed="false">
      <c r="A3667" s="0" t="s">
        <v>3765</v>
      </c>
      <c r="B3667" s="0" t="s">
        <v>107</v>
      </c>
      <c r="C3667" s="0" t="s">
        <v>96</v>
      </c>
      <c r="D3667" s="0" t="s">
        <v>86</v>
      </c>
      <c r="E3667" s="14" t="n">
        <v>45399</v>
      </c>
      <c r="F3667" s="14" t="n">
        <v>45402</v>
      </c>
      <c r="G3667" s="0" t="n">
        <v>468</v>
      </c>
      <c r="H3667" s="0" t="n">
        <v>80</v>
      </c>
      <c r="I3667" s="0" t="n">
        <v>166</v>
      </c>
      <c r="J3667" s="0" t="n">
        <v>1983</v>
      </c>
      <c r="K3667" s="0" t="n">
        <v>2253</v>
      </c>
      <c r="L3667" s="15" t="s">
        <v>80</v>
      </c>
      <c r="M3667" s="0" t="n">
        <v>3</v>
      </c>
      <c r="N3667" s="16" t="n">
        <f aca="false">I3667*K3667</f>
        <v>373998</v>
      </c>
      <c r="O3667" s="16" t="n">
        <f aca="false">I3667*(K3667-J3667)</f>
        <v>44820</v>
      </c>
      <c r="P3667" s="15" t="n">
        <f aca="false">K3667-J3667</f>
        <v>270</v>
      </c>
      <c r="Q3667" s="0" t="str">
        <f aca="false">IF(G3667=0,"Out of stock",IF(G3667&lt;H3667,"Understocked",IF(G3667&gt;Summary!$B$6*H3667,"Overstocked","Healthy")))</f>
        <v>Overstocked</v>
      </c>
      <c r="R3667" s="0" t="str">
        <f aca="false">IF(I3667&gt;=Summary!$B$7,"Fast",IF(I3667&lt;Summary!$B$8,"Slow","Medium"))</f>
        <v>Medium</v>
      </c>
      <c r="S3667" s="15" t="n">
        <f aca="false">IF(M3667&gt;Summary!$B$5,1,0)</f>
        <v>0</v>
      </c>
      <c r="T3667" s="16" t="n">
        <f aca="false">IF(Q3667="Overstocked",(G3667-Summary!$B$6*H3667)*J3667,0)</f>
        <v>293484</v>
      </c>
    </row>
    <row r="3668" customFormat="false" ht="15" hidden="false" customHeight="false" outlineLevel="0" collapsed="false">
      <c r="A3668" s="0" t="s">
        <v>3766</v>
      </c>
      <c r="B3668" s="0" t="s">
        <v>123</v>
      </c>
      <c r="C3668" s="0" t="s">
        <v>85</v>
      </c>
      <c r="D3668" s="0" t="s">
        <v>102</v>
      </c>
      <c r="E3668" s="14" t="n">
        <v>45009</v>
      </c>
      <c r="F3668" s="14" t="n">
        <v>45010</v>
      </c>
      <c r="G3668" s="0" t="n">
        <v>143</v>
      </c>
      <c r="H3668" s="0" t="n">
        <v>50</v>
      </c>
      <c r="I3668" s="0" t="n">
        <v>127</v>
      </c>
      <c r="J3668" s="0" t="n">
        <v>858</v>
      </c>
      <c r="K3668" s="0" t="n">
        <v>1282</v>
      </c>
      <c r="L3668" s="15" t="s">
        <v>93</v>
      </c>
      <c r="M3668" s="0" t="n">
        <v>1</v>
      </c>
      <c r="N3668" s="16" t="n">
        <f aca="false">I3668*K3668</f>
        <v>162814</v>
      </c>
      <c r="O3668" s="16" t="n">
        <f aca="false">I3668*(K3668-J3668)</f>
        <v>53848</v>
      </c>
      <c r="P3668" s="15" t="n">
        <f aca="false">K3668-J3668</f>
        <v>424</v>
      </c>
      <c r="Q3668" s="0" t="str">
        <f aca="false">IF(G3668=0,"Out of stock",IF(G3668&lt;H3668,"Understocked",IF(G3668&gt;Summary!$B$6*H3668,"Overstocked","Healthy")))</f>
        <v>Healthy</v>
      </c>
      <c r="R3668" s="0" t="str">
        <f aca="false">IF(I3668&gt;=Summary!$B$7,"Fast",IF(I3668&lt;Summary!$B$8,"Slow","Medium"))</f>
        <v>Medium</v>
      </c>
      <c r="S3668" s="15" t="n">
        <f aca="false">IF(M3668&gt;Summary!$B$5,1,0)</f>
        <v>0</v>
      </c>
      <c r="T3668" s="16" t="n">
        <f aca="false">IF(Q3668="Overstocked",(G3668-Summary!$B$6*H3668)*J3668,0)</f>
        <v>0</v>
      </c>
    </row>
    <row r="3669" customFormat="false" ht="15" hidden="false" customHeight="false" outlineLevel="0" collapsed="false">
      <c r="A3669" s="0" t="s">
        <v>3767</v>
      </c>
      <c r="B3669" s="0" t="s">
        <v>101</v>
      </c>
      <c r="C3669" s="0" t="s">
        <v>78</v>
      </c>
      <c r="D3669" s="0" t="s">
        <v>102</v>
      </c>
      <c r="E3669" s="14" t="n">
        <v>45112</v>
      </c>
      <c r="F3669" s="14" t="n">
        <v>45120</v>
      </c>
      <c r="G3669" s="0" t="n">
        <v>262</v>
      </c>
      <c r="H3669" s="0" t="n">
        <v>104</v>
      </c>
      <c r="I3669" s="0" t="n">
        <v>287</v>
      </c>
      <c r="J3669" s="0" t="n">
        <v>1968</v>
      </c>
      <c r="K3669" s="0" t="n">
        <v>2345</v>
      </c>
      <c r="L3669" s="15" t="s">
        <v>93</v>
      </c>
      <c r="M3669" s="0" t="n">
        <v>8</v>
      </c>
      <c r="N3669" s="16" t="n">
        <f aca="false">I3669*K3669</f>
        <v>673015</v>
      </c>
      <c r="O3669" s="16" t="n">
        <f aca="false">I3669*(K3669-J3669)</f>
        <v>108199</v>
      </c>
      <c r="P3669" s="15" t="n">
        <f aca="false">K3669-J3669</f>
        <v>377</v>
      </c>
      <c r="Q3669" s="0" t="str">
        <f aca="false">IF(G3669=0,"Out of stock",IF(G3669&lt;H3669,"Understocked",IF(G3669&gt;Summary!$B$6*H3669,"Overstocked","Healthy")))</f>
        <v>Healthy</v>
      </c>
      <c r="R3669" s="0" t="str">
        <f aca="false">IF(I3669&gt;=Summary!$B$7,"Fast",IF(I3669&lt;Summary!$B$8,"Slow","Medium"))</f>
        <v>Fast</v>
      </c>
      <c r="S3669" s="15" t="n">
        <f aca="false">IF(M3669&gt;Summary!$B$5,1,0)</f>
        <v>1</v>
      </c>
      <c r="T3669" s="16" t="n">
        <f aca="false">IF(Q3669="Overstocked",(G3669-Summary!$B$6*H3669)*J3669,0)</f>
        <v>0</v>
      </c>
    </row>
    <row r="3670" customFormat="false" ht="15" hidden="false" customHeight="false" outlineLevel="0" collapsed="false">
      <c r="A3670" s="0" t="s">
        <v>3768</v>
      </c>
      <c r="B3670" s="0" t="s">
        <v>107</v>
      </c>
      <c r="C3670" s="0" t="s">
        <v>85</v>
      </c>
      <c r="D3670" s="0" t="s">
        <v>90</v>
      </c>
      <c r="E3670" s="14" t="n">
        <v>45539</v>
      </c>
      <c r="F3670" s="14" t="n">
        <v>45542</v>
      </c>
      <c r="G3670" s="0" t="n">
        <v>144</v>
      </c>
      <c r="H3670" s="0" t="n">
        <v>97</v>
      </c>
      <c r="I3670" s="0" t="n">
        <v>77</v>
      </c>
      <c r="J3670" s="0" t="n">
        <v>874</v>
      </c>
      <c r="K3670" s="0" t="n">
        <v>1287</v>
      </c>
      <c r="L3670" s="15" t="s">
        <v>97</v>
      </c>
      <c r="M3670" s="0" t="n">
        <v>3</v>
      </c>
      <c r="N3670" s="16" t="n">
        <f aca="false">I3670*K3670</f>
        <v>99099</v>
      </c>
      <c r="O3670" s="16" t="n">
        <f aca="false">I3670*(K3670-J3670)</f>
        <v>31801</v>
      </c>
      <c r="P3670" s="15" t="n">
        <f aca="false">K3670-J3670</f>
        <v>413</v>
      </c>
      <c r="Q3670" s="0" t="str">
        <f aca="false">IF(G3670=0,"Out of stock",IF(G3670&lt;H3670,"Understocked",IF(G3670&gt;Summary!$B$6*H3670,"Overstocked","Healthy")))</f>
        <v>Healthy</v>
      </c>
      <c r="R3670" s="0" t="str">
        <f aca="false">IF(I3670&gt;=Summary!$B$7,"Fast",IF(I3670&lt;Summary!$B$8,"Slow","Medium"))</f>
        <v>Slow</v>
      </c>
      <c r="S3670" s="15" t="n">
        <f aca="false">IF(M3670&gt;Summary!$B$5,1,0)</f>
        <v>0</v>
      </c>
      <c r="T3670" s="16" t="n">
        <f aca="false">IF(Q3670="Overstocked",(G3670-Summary!$B$6*H3670)*J3670,0)</f>
        <v>0</v>
      </c>
    </row>
    <row r="3671" customFormat="false" ht="15" hidden="false" customHeight="false" outlineLevel="0" collapsed="false">
      <c r="A3671" s="0" t="s">
        <v>3769</v>
      </c>
      <c r="B3671" s="0" t="s">
        <v>123</v>
      </c>
      <c r="C3671" s="0" t="s">
        <v>96</v>
      </c>
      <c r="D3671" s="0" t="s">
        <v>86</v>
      </c>
      <c r="E3671" s="14" t="n">
        <v>45446</v>
      </c>
      <c r="F3671" s="14" t="n">
        <v>45452</v>
      </c>
      <c r="G3671" s="0" t="n">
        <v>170</v>
      </c>
      <c r="H3671" s="0" t="n">
        <v>54</v>
      </c>
      <c r="I3671" s="0" t="n">
        <v>16</v>
      </c>
      <c r="J3671" s="0" t="n">
        <v>1651</v>
      </c>
      <c r="K3671" s="0" t="n">
        <v>1737</v>
      </c>
      <c r="L3671" s="15" t="s">
        <v>97</v>
      </c>
      <c r="M3671" s="0" t="n">
        <v>6</v>
      </c>
      <c r="N3671" s="16" t="n">
        <f aca="false">I3671*K3671</f>
        <v>27792</v>
      </c>
      <c r="O3671" s="16" t="n">
        <f aca="false">I3671*(K3671-J3671)</f>
        <v>1376</v>
      </c>
      <c r="P3671" s="15" t="n">
        <f aca="false">K3671-J3671</f>
        <v>86</v>
      </c>
      <c r="Q3671" s="0" t="str">
        <f aca="false">IF(G3671=0,"Out of stock",IF(G3671&lt;H3671,"Understocked",IF(G3671&gt;Summary!$B$6*H3671,"Overstocked","Healthy")))</f>
        <v>Healthy</v>
      </c>
      <c r="R3671" s="0" t="str">
        <f aca="false">IF(I3671&gt;=Summary!$B$7,"Fast",IF(I3671&lt;Summary!$B$8,"Slow","Medium"))</f>
        <v>Slow</v>
      </c>
      <c r="S3671" s="15" t="n">
        <f aca="false">IF(M3671&gt;Summary!$B$5,1,0)</f>
        <v>0</v>
      </c>
      <c r="T3671" s="16" t="n">
        <f aca="false">IF(Q3671="Overstocked",(G3671-Summary!$B$6*H3671)*J3671,0)</f>
        <v>0</v>
      </c>
    </row>
    <row r="3672" customFormat="false" ht="15" hidden="false" customHeight="false" outlineLevel="0" collapsed="false">
      <c r="A3672" s="0" t="s">
        <v>3770</v>
      </c>
      <c r="B3672" s="0" t="s">
        <v>113</v>
      </c>
      <c r="C3672" s="0" t="s">
        <v>104</v>
      </c>
      <c r="D3672" s="0" t="s">
        <v>92</v>
      </c>
      <c r="E3672" s="14" t="n">
        <v>45325</v>
      </c>
      <c r="F3672" s="14" t="n">
        <v>45328</v>
      </c>
      <c r="G3672" s="0" t="n">
        <v>47</v>
      </c>
      <c r="H3672" s="0" t="n">
        <v>126</v>
      </c>
      <c r="I3672" s="0" t="n">
        <v>77</v>
      </c>
      <c r="J3672" s="0" t="n">
        <v>389</v>
      </c>
      <c r="K3672" s="0" t="n">
        <v>818</v>
      </c>
      <c r="L3672" s="15" t="s">
        <v>82</v>
      </c>
      <c r="M3672" s="0" t="n">
        <v>3</v>
      </c>
      <c r="N3672" s="16" t="n">
        <f aca="false">I3672*K3672</f>
        <v>62986</v>
      </c>
      <c r="O3672" s="16" t="n">
        <f aca="false">I3672*(K3672-J3672)</f>
        <v>33033</v>
      </c>
      <c r="P3672" s="15" t="n">
        <f aca="false">K3672-J3672</f>
        <v>429</v>
      </c>
      <c r="Q3672" s="0" t="str">
        <f aca="false">IF(G3672=0,"Out of stock",IF(G3672&lt;H3672,"Understocked",IF(G3672&gt;Summary!$B$6*H3672,"Overstocked","Healthy")))</f>
        <v>Understocked</v>
      </c>
      <c r="R3672" s="0" t="str">
        <f aca="false">IF(I3672&gt;=Summary!$B$7,"Fast",IF(I3672&lt;Summary!$B$8,"Slow","Medium"))</f>
        <v>Slow</v>
      </c>
      <c r="S3672" s="15" t="n">
        <f aca="false">IF(M3672&gt;Summary!$B$5,1,0)</f>
        <v>0</v>
      </c>
      <c r="T3672" s="16" t="n">
        <f aca="false">IF(Q3672="Overstocked",(G3672-Summary!$B$6*H3672)*J3672,0)</f>
        <v>0</v>
      </c>
    </row>
    <row r="3673" customFormat="false" ht="15" hidden="false" customHeight="false" outlineLevel="0" collapsed="false">
      <c r="A3673" s="0" t="s">
        <v>3771</v>
      </c>
      <c r="B3673" s="0" t="s">
        <v>95</v>
      </c>
      <c r="C3673" s="0" t="s">
        <v>78</v>
      </c>
      <c r="D3673" s="0" t="s">
        <v>92</v>
      </c>
      <c r="E3673" s="14" t="n">
        <v>45333</v>
      </c>
      <c r="F3673" s="14" t="n">
        <v>45334</v>
      </c>
      <c r="G3673" s="0" t="n">
        <v>254</v>
      </c>
      <c r="H3673" s="0" t="n">
        <v>140</v>
      </c>
      <c r="I3673" s="0" t="n">
        <v>141</v>
      </c>
      <c r="J3673" s="0" t="n">
        <v>614</v>
      </c>
      <c r="K3673" s="0" t="n">
        <v>950</v>
      </c>
      <c r="L3673" s="15" t="s">
        <v>93</v>
      </c>
      <c r="M3673" s="0" t="n">
        <v>1</v>
      </c>
      <c r="N3673" s="16" t="n">
        <f aca="false">I3673*K3673</f>
        <v>133950</v>
      </c>
      <c r="O3673" s="16" t="n">
        <f aca="false">I3673*(K3673-J3673)</f>
        <v>47376</v>
      </c>
      <c r="P3673" s="15" t="n">
        <f aca="false">K3673-J3673</f>
        <v>336</v>
      </c>
      <c r="Q3673" s="0" t="str">
        <f aca="false">IF(G3673=0,"Out of stock",IF(G3673&lt;H3673,"Understocked",IF(G3673&gt;Summary!$B$6*H3673,"Overstocked","Healthy")))</f>
        <v>Healthy</v>
      </c>
      <c r="R3673" s="0" t="str">
        <f aca="false">IF(I3673&gt;=Summary!$B$7,"Fast",IF(I3673&lt;Summary!$B$8,"Slow","Medium"))</f>
        <v>Medium</v>
      </c>
      <c r="S3673" s="15" t="n">
        <f aca="false">IF(M3673&gt;Summary!$B$5,1,0)</f>
        <v>0</v>
      </c>
      <c r="T3673" s="16" t="n">
        <f aca="false">IF(Q3673="Overstocked",(G3673-Summary!$B$6*H3673)*J3673,0)</f>
        <v>0</v>
      </c>
    </row>
    <row r="3674" customFormat="false" ht="15" hidden="false" customHeight="false" outlineLevel="0" collapsed="false">
      <c r="A3674" s="0" t="s">
        <v>3772</v>
      </c>
      <c r="B3674" s="0" t="s">
        <v>123</v>
      </c>
      <c r="C3674" s="0" t="s">
        <v>96</v>
      </c>
      <c r="D3674" s="0" t="s">
        <v>90</v>
      </c>
      <c r="E3674" s="14" t="n">
        <v>45577</v>
      </c>
      <c r="F3674" s="14" t="n">
        <v>45583</v>
      </c>
      <c r="G3674" s="0" t="n">
        <v>18</v>
      </c>
      <c r="H3674" s="0" t="n">
        <v>112</v>
      </c>
      <c r="I3674" s="0" t="n">
        <v>2</v>
      </c>
      <c r="J3674" s="0" t="n">
        <v>444</v>
      </c>
      <c r="K3674" s="0" t="n">
        <v>680</v>
      </c>
      <c r="L3674" s="15" t="s">
        <v>80</v>
      </c>
      <c r="M3674" s="0" t="n">
        <v>6</v>
      </c>
      <c r="N3674" s="16" t="n">
        <f aca="false">I3674*K3674</f>
        <v>1360</v>
      </c>
      <c r="O3674" s="16" t="n">
        <f aca="false">I3674*(K3674-J3674)</f>
        <v>472</v>
      </c>
      <c r="P3674" s="15" t="n">
        <f aca="false">K3674-J3674</f>
        <v>236</v>
      </c>
      <c r="Q3674" s="0" t="str">
        <f aca="false">IF(G3674=0,"Out of stock",IF(G3674&lt;H3674,"Understocked",IF(G3674&gt;Summary!$B$6*H3674,"Overstocked","Healthy")))</f>
        <v>Understocked</v>
      </c>
      <c r="R3674" s="0" t="str">
        <f aca="false">IF(I3674&gt;=Summary!$B$7,"Fast",IF(I3674&lt;Summary!$B$8,"Slow","Medium"))</f>
        <v>Slow</v>
      </c>
      <c r="S3674" s="15" t="n">
        <f aca="false">IF(M3674&gt;Summary!$B$5,1,0)</f>
        <v>0</v>
      </c>
      <c r="T3674" s="16" t="n">
        <f aca="false">IF(Q3674="Overstocked",(G3674-Summary!$B$6*H3674)*J3674,0)</f>
        <v>0</v>
      </c>
    </row>
    <row r="3675" customFormat="false" ht="15" hidden="false" customHeight="false" outlineLevel="0" collapsed="false">
      <c r="A3675" s="0" t="s">
        <v>3773</v>
      </c>
      <c r="B3675" s="0" t="s">
        <v>123</v>
      </c>
      <c r="C3675" s="0" t="s">
        <v>85</v>
      </c>
      <c r="D3675" s="0" t="s">
        <v>90</v>
      </c>
      <c r="E3675" s="14" t="n">
        <v>45442</v>
      </c>
      <c r="F3675" s="14" t="n">
        <v>45452</v>
      </c>
      <c r="G3675" s="0" t="n">
        <v>447</v>
      </c>
      <c r="H3675" s="0" t="n">
        <v>70</v>
      </c>
      <c r="I3675" s="0" t="n">
        <v>166</v>
      </c>
      <c r="J3675" s="0" t="n">
        <v>1714</v>
      </c>
      <c r="K3675" s="0" t="n">
        <v>2071</v>
      </c>
      <c r="L3675" s="15" t="s">
        <v>82</v>
      </c>
      <c r="M3675" s="0" t="n">
        <v>10</v>
      </c>
      <c r="N3675" s="16" t="n">
        <f aca="false">I3675*K3675</f>
        <v>343786</v>
      </c>
      <c r="O3675" s="16" t="n">
        <f aca="false">I3675*(K3675-J3675)</f>
        <v>59262</v>
      </c>
      <c r="P3675" s="15" t="n">
        <f aca="false">K3675-J3675</f>
        <v>357</v>
      </c>
      <c r="Q3675" s="0" t="str">
        <f aca="false">IF(G3675=0,"Out of stock",IF(G3675&lt;H3675,"Understocked",IF(G3675&gt;Summary!$B$6*H3675,"Overstocked","Healthy")))</f>
        <v>Overstocked</v>
      </c>
      <c r="R3675" s="0" t="str">
        <f aca="false">IF(I3675&gt;=Summary!$B$7,"Fast",IF(I3675&lt;Summary!$B$8,"Slow","Medium"))</f>
        <v>Medium</v>
      </c>
      <c r="S3675" s="15" t="n">
        <f aca="false">IF(M3675&gt;Summary!$B$5,1,0)</f>
        <v>1</v>
      </c>
      <c r="T3675" s="16" t="n">
        <f aca="false">IF(Q3675="Overstocked",(G3675-Summary!$B$6*H3675)*J3675,0)</f>
        <v>286238</v>
      </c>
    </row>
    <row r="3676" customFormat="false" ht="15" hidden="false" customHeight="false" outlineLevel="0" collapsed="false">
      <c r="A3676" s="0" t="s">
        <v>3774</v>
      </c>
      <c r="B3676" s="0" t="s">
        <v>113</v>
      </c>
      <c r="C3676" s="0" t="s">
        <v>78</v>
      </c>
      <c r="D3676" s="0" t="s">
        <v>92</v>
      </c>
      <c r="E3676" s="14" t="n">
        <v>45423</v>
      </c>
      <c r="F3676" s="14" t="n">
        <v>45426</v>
      </c>
      <c r="G3676" s="0" t="n">
        <v>175</v>
      </c>
      <c r="H3676" s="0" t="n">
        <v>122</v>
      </c>
      <c r="I3676" s="0" t="n">
        <v>36</v>
      </c>
      <c r="J3676" s="0" t="n">
        <v>1836</v>
      </c>
      <c r="K3676" s="0" t="n">
        <v>2336</v>
      </c>
      <c r="L3676" s="15" t="s">
        <v>80</v>
      </c>
      <c r="M3676" s="0" t="n">
        <v>3</v>
      </c>
      <c r="N3676" s="16" t="n">
        <f aca="false">I3676*K3676</f>
        <v>84096</v>
      </c>
      <c r="O3676" s="16" t="n">
        <f aca="false">I3676*(K3676-J3676)</f>
        <v>18000</v>
      </c>
      <c r="P3676" s="15" t="n">
        <f aca="false">K3676-J3676</f>
        <v>500</v>
      </c>
      <c r="Q3676" s="0" t="str">
        <f aca="false">IF(G3676=0,"Out of stock",IF(G3676&lt;H3676,"Understocked",IF(G3676&gt;Summary!$B$6*H3676,"Overstocked","Healthy")))</f>
        <v>Healthy</v>
      </c>
      <c r="R3676" s="0" t="str">
        <f aca="false">IF(I3676&gt;=Summary!$B$7,"Fast",IF(I3676&lt;Summary!$B$8,"Slow","Medium"))</f>
        <v>Slow</v>
      </c>
      <c r="S3676" s="15" t="n">
        <f aca="false">IF(M3676&gt;Summary!$B$5,1,0)</f>
        <v>0</v>
      </c>
      <c r="T3676" s="16" t="n">
        <f aca="false">IF(Q3676="Overstocked",(G3676-Summary!$B$6*H3676)*J3676,0)</f>
        <v>0</v>
      </c>
    </row>
    <row r="3677" customFormat="false" ht="15" hidden="false" customHeight="false" outlineLevel="0" collapsed="false">
      <c r="A3677" s="0" t="s">
        <v>3775</v>
      </c>
      <c r="B3677" s="0" t="s">
        <v>115</v>
      </c>
      <c r="C3677" s="0" t="s">
        <v>104</v>
      </c>
      <c r="D3677" s="0" t="s">
        <v>90</v>
      </c>
      <c r="E3677" s="14" t="n">
        <v>45374</v>
      </c>
      <c r="F3677" s="14" t="n">
        <v>45381</v>
      </c>
      <c r="G3677" s="0" t="n">
        <v>460</v>
      </c>
      <c r="H3677" s="0" t="n">
        <v>91</v>
      </c>
      <c r="I3677" s="0" t="n">
        <v>86</v>
      </c>
      <c r="J3677" s="0" t="n">
        <v>583</v>
      </c>
      <c r="K3677" s="0" t="n">
        <v>750</v>
      </c>
      <c r="L3677" s="15" t="s">
        <v>93</v>
      </c>
      <c r="M3677" s="0" t="n">
        <v>7</v>
      </c>
      <c r="N3677" s="16" t="n">
        <f aca="false">I3677*K3677</f>
        <v>64500</v>
      </c>
      <c r="O3677" s="16" t="n">
        <f aca="false">I3677*(K3677-J3677)</f>
        <v>14362</v>
      </c>
      <c r="P3677" s="15" t="n">
        <f aca="false">K3677-J3677</f>
        <v>167</v>
      </c>
      <c r="Q3677" s="0" t="str">
        <f aca="false">IF(G3677=0,"Out of stock",IF(G3677&lt;H3677,"Understocked",IF(G3677&gt;Summary!$B$6*H3677,"Overstocked","Healthy")))</f>
        <v>Overstocked</v>
      </c>
      <c r="R3677" s="0" t="str">
        <f aca="false">IF(I3677&gt;=Summary!$B$7,"Fast",IF(I3677&lt;Summary!$B$8,"Slow","Medium"))</f>
        <v>Slow</v>
      </c>
      <c r="S3677" s="15" t="n">
        <f aca="false">IF(M3677&gt;Summary!$B$5,1,0)</f>
        <v>0</v>
      </c>
      <c r="T3677" s="16" t="n">
        <f aca="false">IF(Q3677="Overstocked",(G3677-Summary!$B$6*H3677)*J3677,0)</f>
        <v>55968</v>
      </c>
    </row>
    <row r="3678" customFormat="false" ht="15" hidden="false" customHeight="false" outlineLevel="0" collapsed="false">
      <c r="A3678" s="0" t="s">
        <v>3776</v>
      </c>
      <c r="B3678" s="0" t="s">
        <v>123</v>
      </c>
      <c r="C3678" s="0" t="s">
        <v>78</v>
      </c>
      <c r="D3678" s="0" t="s">
        <v>102</v>
      </c>
      <c r="E3678" s="14" t="n">
        <v>45645</v>
      </c>
      <c r="F3678" s="14" t="n">
        <v>45653</v>
      </c>
      <c r="G3678" s="0" t="n">
        <v>219</v>
      </c>
      <c r="H3678" s="0" t="n">
        <v>64</v>
      </c>
      <c r="I3678" s="0" t="n">
        <v>54</v>
      </c>
      <c r="J3678" s="0" t="n">
        <v>902</v>
      </c>
      <c r="K3678" s="0" t="n">
        <v>1296</v>
      </c>
      <c r="L3678" s="15" t="s">
        <v>93</v>
      </c>
      <c r="M3678" s="0" t="n">
        <v>8</v>
      </c>
      <c r="N3678" s="16" t="n">
        <f aca="false">I3678*K3678</f>
        <v>69984</v>
      </c>
      <c r="O3678" s="16" t="n">
        <f aca="false">I3678*(K3678-J3678)</f>
        <v>21276</v>
      </c>
      <c r="P3678" s="15" t="n">
        <f aca="false">K3678-J3678</f>
        <v>394</v>
      </c>
      <c r="Q3678" s="0" t="str">
        <f aca="false">IF(G3678=0,"Out of stock",IF(G3678&lt;H3678,"Understocked",IF(G3678&gt;Summary!$B$6*H3678,"Overstocked","Healthy")))</f>
        <v>Healthy</v>
      </c>
      <c r="R3678" s="0" t="str">
        <f aca="false">IF(I3678&gt;=Summary!$B$7,"Fast",IF(I3678&lt;Summary!$B$8,"Slow","Medium"))</f>
        <v>Slow</v>
      </c>
      <c r="S3678" s="15" t="n">
        <f aca="false">IF(M3678&gt;Summary!$B$5,1,0)</f>
        <v>1</v>
      </c>
      <c r="T3678" s="16" t="n">
        <f aca="false">IF(Q3678="Overstocked",(G3678-Summary!$B$6*H3678)*J3678,0)</f>
        <v>0</v>
      </c>
    </row>
    <row r="3679" customFormat="false" ht="15" hidden="false" customHeight="false" outlineLevel="0" collapsed="false">
      <c r="A3679" s="0" t="s">
        <v>3777</v>
      </c>
      <c r="B3679" s="0" t="s">
        <v>115</v>
      </c>
      <c r="C3679" s="0" t="s">
        <v>85</v>
      </c>
      <c r="D3679" s="0" t="s">
        <v>90</v>
      </c>
      <c r="E3679" s="14" t="n">
        <v>45042</v>
      </c>
      <c r="F3679" s="14" t="n">
        <v>45049</v>
      </c>
      <c r="G3679" s="0" t="n">
        <v>415</v>
      </c>
      <c r="H3679" s="0" t="n">
        <v>132</v>
      </c>
      <c r="I3679" s="0" t="n">
        <v>8</v>
      </c>
      <c r="J3679" s="0" t="n">
        <v>600</v>
      </c>
      <c r="K3679" s="0" t="n">
        <v>1065</v>
      </c>
      <c r="L3679" s="15" t="s">
        <v>93</v>
      </c>
      <c r="M3679" s="0" t="n">
        <v>7</v>
      </c>
      <c r="N3679" s="16" t="n">
        <f aca="false">I3679*K3679</f>
        <v>8520</v>
      </c>
      <c r="O3679" s="16" t="n">
        <f aca="false">I3679*(K3679-J3679)</f>
        <v>3720</v>
      </c>
      <c r="P3679" s="15" t="n">
        <f aca="false">K3679-J3679</f>
        <v>465</v>
      </c>
      <c r="Q3679" s="0" t="str">
        <f aca="false">IF(G3679=0,"Out of stock",IF(G3679&lt;H3679,"Understocked",IF(G3679&gt;Summary!$B$6*H3679,"Overstocked","Healthy")))</f>
        <v>Healthy</v>
      </c>
      <c r="R3679" s="0" t="str">
        <f aca="false">IF(I3679&gt;=Summary!$B$7,"Fast",IF(I3679&lt;Summary!$B$8,"Slow","Medium"))</f>
        <v>Slow</v>
      </c>
      <c r="S3679" s="15" t="n">
        <f aca="false">IF(M3679&gt;Summary!$B$5,1,0)</f>
        <v>0</v>
      </c>
      <c r="T3679" s="16" t="n">
        <f aca="false">IF(Q3679="Overstocked",(G3679-Summary!$B$6*H3679)*J3679,0)</f>
        <v>0</v>
      </c>
    </row>
    <row r="3680" customFormat="false" ht="15" hidden="false" customHeight="false" outlineLevel="0" collapsed="false">
      <c r="A3680" s="0" t="s">
        <v>3778</v>
      </c>
      <c r="B3680" s="0" t="s">
        <v>101</v>
      </c>
      <c r="C3680" s="0" t="s">
        <v>78</v>
      </c>
      <c r="D3680" s="0" t="s">
        <v>102</v>
      </c>
      <c r="E3680" s="14" t="n">
        <v>45228</v>
      </c>
      <c r="F3680" s="14" t="n">
        <v>45234</v>
      </c>
      <c r="G3680" s="0" t="n">
        <v>206</v>
      </c>
      <c r="H3680" s="0" t="n">
        <v>77</v>
      </c>
      <c r="I3680" s="0" t="n">
        <v>225</v>
      </c>
      <c r="J3680" s="0" t="n">
        <v>1003</v>
      </c>
      <c r="K3680" s="0" t="n">
        <v>1334</v>
      </c>
      <c r="L3680" s="15" t="s">
        <v>93</v>
      </c>
      <c r="M3680" s="0" t="n">
        <v>6</v>
      </c>
      <c r="N3680" s="16" t="n">
        <f aca="false">I3680*K3680</f>
        <v>300150</v>
      </c>
      <c r="O3680" s="16" t="n">
        <f aca="false">I3680*(K3680-J3680)</f>
        <v>74475</v>
      </c>
      <c r="P3680" s="15" t="n">
        <f aca="false">K3680-J3680</f>
        <v>331</v>
      </c>
      <c r="Q3680" s="0" t="str">
        <f aca="false">IF(G3680=0,"Out of stock",IF(G3680&lt;H3680,"Understocked",IF(G3680&gt;Summary!$B$6*H3680,"Overstocked","Healthy")))</f>
        <v>Healthy</v>
      </c>
      <c r="R3680" s="0" t="str">
        <f aca="false">IF(I3680&gt;=Summary!$B$7,"Fast",IF(I3680&lt;Summary!$B$8,"Slow","Medium"))</f>
        <v>Fast</v>
      </c>
      <c r="S3680" s="15" t="n">
        <f aca="false">IF(M3680&gt;Summary!$B$5,1,0)</f>
        <v>0</v>
      </c>
      <c r="T3680" s="16" t="n">
        <f aca="false">IF(Q3680="Overstocked",(G3680-Summary!$B$6*H3680)*J3680,0)</f>
        <v>0</v>
      </c>
    </row>
    <row r="3681" customFormat="false" ht="15" hidden="false" customHeight="false" outlineLevel="0" collapsed="false">
      <c r="A3681" s="0" t="s">
        <v>3779</v>
      </c>
      <c r="B3681" s="0" t="s">
        <v>95</v>
      </c>
      <c r="C3681" s="0" t="s">
        <v>85</v>
      </c>
      <c r="D3681" s="0" t="s">
        <v>90</v>
      </c>
      <c r="E3681" s="14" t="n">
        <v>45222</v>
      </c>
      <c r="F3681" s="14" t="n">
        <v>45223</v>
      </c>
      <c r="G3681" s="0" t="n">
        <v>36</v>
      </c>
      <c r="H3681" s="0" t="n">
        <v>93</v>
      </c>
      <c r="I3681" s="0" t="n">
        <v>138</v>
      </c>
      <c r="J3681" s="0" t="n">
        <v>367</v>
      </c>
      <c r="K3681" s="0" t="n">
        <v>754</v>
      </c>
      <c r="L3681" s="15" t="s">
        <v>80</v>
      </c>
      <c r="M3681" s="0" t="n">
        <v>1</v>
      </c>
      <c r="N3681" s="16" t="n">
        <f aca="false">I3681*K3681</f>
        <v>104052</v>
      </c>
      <c r="O3681" s="16" t="n">
        <f aca="false">I3681*(K3681-J3681)</f>
        <v>53406</v>
      </c>
      <c r="P3681" s="15" t="n">
        <f aca="false">K3681-J3681</f>
        <v>387</v>
      </c>
      <c r="Q3681" s="0" t="str">
        <f aca="false">IF(G3681=0,"Out of stock",IF(G3681&lt;H3681,"Understocked",IF(G3681&gt;Summary!$B$6*H3681,"Overstocked","Healthy")))</f>
        <v>Understocked</v>
      </c>
      <c r="R3681" s="0" t="str">
        <f aca="false">IF(I3681&gt;=Summary!$B$7,"Fast",IF(I3681&lt;Summary!$B$8,"Slow","Medium"))</f>
        <v>Medium</v>
      </c>
      <c r="S3681" s="15" t="n">
        <f aca="false">IF(M3681&gt;Summary!$B$5,1,0)</f>
        <v>0</v>
      </c>
      <c r="T3681" s="16" t="n">
        <f aca="false">IF(Q3681="Overstocked",(G3681-Summary!$B$6*H3681)*J3681,0)</f>
        <v>0</v>
      </c>
    </row>
    <row r="3682" customFormat="false" ht="15" hidden="false" customHeight="false" outlineLevel="0" collapsed="false">
      <c r="A3682" s="0" t="s">
        <v>3780</v>
      </c>
      <c r="B3682" s="0" t="s">
        <v>123</v>
      </c>
      <c r="C3682" s="0" t="s">
        <v>78</v>
      </c>
      <c r="D3682" s="0" t="s">
        <v>79</v>
      </c>
      <c r="E3682" s="14" t="n">
        <v>45424</v>
      </c>
      <c r="F3682" s="14" t="n">
        <v>45432</v>
      </c>
      <c r="G3682" s="0" t="n">
        <v>120</v>
      </c>
      <c r="H3682" s="0" t="n">
        <v>149</v>
      </c>
      <c r="I3682" s="0" t="n">
        <v>68</v>
      </c>
      <c r="J3682" s="0" t="n">
        <v>1277</v>
      </c>
      <c r="K3682" s="0" t="n">
        <v>1535</v>
      </c>
      <c r="L3682" s="15" t="s">
        <v>93</v>
      </c>
      <c r="M3682" s="0" t="n">
        <v>8</v>
      </c>
      <c r="N3682" s="16" t="n">
        <f aca="false">I3682*K3682</f>
        <v>104380</v>
      </c>
      <c r="O3682" s="16" t="n">
        <f aca="false">I3682*(K3682-J3682)</f>
        <v>17544</v>
      </c>
      <c r="P3682" s="15" t="n">
        <f aca="false">K3682-J3682</f>
        <v>258</v>
      </c>
      <c r="Q3682" s="0" t="str">
        <f aca="false">IF(G3682=0,"Out of stock",IF(G3682&lt;H3682,"Understocked",IF(G3682&gt;Summary!$B$6*H3682,"Overstocked","Healthy")))</f>
        <v>Understocked</v>
      </c>
      <c r="R3682" s="0" t="str">
        <f aca="false">IF(I3682&gt;=Summary!$B$7,"Fast",IF(I3682&lt;Summary!$B$8,"Slow","Medium"))</f>
        <v>Slow</v>
      </c>
      <c r="S3682" s="15" t="n">
        <f aca="false">IF(M3682&gt;Summary!$B$5,1,0)</f>
        <v>1</v>
      </c>
      <c r="T3682" s="16" t="n">
        <f aca="false">IF(Q3682="Overstocked",(G3682-Summary!$B$6*H3682)*J3682,0)</f>
        <v>0</v>
      </c>
    </row>
    <row r="3683" customFormat="false" ht="15" hidden="false" customHeight="false" outlineLevel="0" collapsed="false">
      <c r="A3683" s="0" t="s">
        <v>3781</v>
      </c>
      <c r="B3683" s="0" t="s">
        <v>123</v>
      </c>
      <c r="C3683" s="0" t="s">
        <v>85</v>
      </c>
      <c r="D3683" s="0" t="s">
        <v>90</v>
      </c>
      <c r="E3683" s="14" t="n">
        <v>45645</v>
      </c>
      <c r="F3683" s="14" t="n">
        <v>45646</v>
      </c>
      <c r="G3683" s="0" t="n">
        <v>408</v>
      </c>
      <c r="H3683" s="0" t="n">
        <v>97</v>
      </c>
      <c r="I3683" s="0" t="n">
        <v>282</v>
      </c>
      <c r="J3683" s="0" t="n">
        <v>852</v>
      </c>
      <c r="K3683" s="0" t="n">
        <v>1166</v>
      </c>
      <c r="L3683" s="15" t="s">
        <v>87</v>
      </c>
      <c r="M3683" s="0" t="n">
        <v>1</v>
      </c>
      <c r="N3683" s="16" t="n">
        <f aca="false">I3683*K3683</f>
        <v>328812</v>
      </c>
      <c r="O3683" s="16" t="n">
        <f aca="false">I3683*(K3683-J3683)</f>
        <v>88548</v>
      </c>
      <c r="P3683" s="15" t="n">
        <f aca="false">K3683-J3683</f>
        <v>314</v>
      </c>
      <c r="Q3683" s="0" t="str">
        <f aca="false">IF(G3683=0,"Out of stock",IF(G3683&lt;H3683,"Understocked",IF(G3683&gt;Summary!$B$6*H3683,"Overstocked","Healthy")))</f>
        <v>Overstocked</v>
      </c>
      <c r="R3683" s="0" t="str">
        <f aca="false">IF(I3683&gt;=Summary!$B$7,"Fast",IF(I3683&lt;Summary!$B$8,"Slow","Medium"))</f>
        <v>Fast</v>
      </c>
      <c r="S3683" s="15" t="n">
        <f aca="false">IF(M3683&gt;Summary!$B$5,1,0)</f>
        <v>0</v>
      </c>
      <c r="T3683" s="16" t="n">
        <f aca="false">IF(Q3683="Overstocked",(G3683-Summary!$B$6*H3683)*J3683,0)</f>
        <v>17040</v>
      </c>
    </row>
    <row r="3684" customFormat="false" ht="15" hidden="false" customHeight="false" outlineLevel="0" collapsed="false">
      <c r="A3684" s="0" t="s">
        <v>3782</v>
      </c>
      <c r="B3684" s="0" t="s">
        <v>115</v>
      </c>
      <c r="C3684" s="0" t="s">
        <v>78</v>
      </c>
      <c r="D3684" s="0" t="s">
        <v>92</v>
      </c>
      <c r="E3684" s="14" t="n">
        <v>45373</v>
      </c>
      <c r="F3684" s="14" t="n">
        <v>45376</v>
      </c>
      <c r="G3684" s="0" t="n">
        <v>353</v>
      </c>
      <c r="H3684" s="0" t="n">
        <v>92</v>
      </c>
      <c r="I3684" s="0" t="n">
        <v>158</v>
      </c>
      <c r="J3684" s="0" t="n">
        <v>945</v>
      </c>
      <c r="K3684" s="0" t="n">
        <v>1318</v>
      </c>
      <c r="L3684" s="15" t="s">
        <v>82</v>
      </c>
      <c r="M3684" s="0" t="n">
        <v>3</v>
      </c>
      <c r="N3684" s="16" t="n">
        <f aca="false">I3684*K3684</f>
        <v>208244</v>
      </c>
      <c r="O3684" s="16" t="n">
        <f aca="false">I3684*(K3684-J3684)</f>
        <v>58934</v>
      </c>
      <c r="P3684" s="15" t="n">
        <f aca="false">K3684-J3684</f>
        <v>373</v>
      </c>
      <c r="Q3684" s="0" t="str">
        <f aca="false">IF(G3684=0,"Out of stock",IF(G3684&lt;H3684,"Understocked",IF(G3684&gt;Summary!$B$6*H3684,"Overstocked","Healthy")))</f>
        <v>Healthy</v>
      </c>
      <c r="R3684" s="0" t="str">
        <f aca="false">IF(I3684&gt;=Summary!$B$7,"Fast",IF(I3684&lt;Summary!$B$8,"Slow","Medium"))</f>
        <v>Medium</v>
      </c>
      <c r="S3684" s="15" t="n">
        <f aca="false">IF(M3684&gt;Summary!$B$5,1,0)</f>
        <v>0</v>
      </c>
      <c r="T3684" s="16" t="n">
        <f aca="false">IF(Q3684="Overstocked",(G3684-Summary!$B$6*H3684)*J3684,0)</f>
        <v>0</v>
      </c>
    </row>
    <row r="3685" customFormat="false" ht="15" hidden="false" customHeight="false" outlineLevel="0" collapsed="false">
      <c r="A3685" s="0" t="s">
        <v>3783</v>
      </c>
      <c r="B3685" s="0" t="s">
        <v>89</v>
      </c>
      <c r="C3685" s="0" t="s">
        <v>96</v>
      </c>
      <c r="D3685" s="0" t="s">
        <v>92</v>
      </c>
      <c r="E3685" s="14" t="n">
        <v>45619</v>
      </c>
      <c r="F3685" s="14" t="n">
        <v>45629</v>
      </c>
      <c r="G3685" s="0" t="n">
        <v>244</v>
      </c>
      <c r="H3685" s="0" t="n">
        <v>132</v>
      </c>
      <c r="I3685" s="0" t="n">
        <v>269</v>
      </c>
      <c r="J3685" s="0" t="n">
        <v>872</v>
      </c>
      <c r="K3685" s="0" t="n">
        <v>1112</v>
      </c>
      <c r="L3685" s="15" t="s">
        <v>93</v>
      </c>
      <c r="M3685" s="0" t="n">
        <v>10</v>
      </c>
      <c r="N3685" s="16" t="n">
        <f aca="false">I3685*K3685</f>
        <v>299128</v>
      </c>
      <c r="O3685" s="16" t="n">
        <f aca="false">I3685*(K3685-J3685)</f>
        <v>64560</v>
      </c>
      <c r="P3685" s="15" t="n">
        <f aca="false">K3685-J3685</f>
        <v>240</v>
      </c>
      <c r="Q3685" s="0" t="str">
        <f aca="false">IF(G3685=0,"Out of stock",IF(G3685&lt;H3685,"Understocked",IF(G3685&gt;Summary!$B$6*H3685,"Overstocked","Healthy")))</f>
        <v>Healthy</v>
      </c>
      <c r="R3685" s="0" t="str">
        <f aca="false">IF(I3685&gt;=Summary!$B$7,"Fast",IF(I3685&lt;Summary!$B$8,"Slow","Medium"))</f>
        <v>Fast</v>
      </c>
      <c r="S3685" s="15" t="n">
        <f aca="false">IF(M3685&gt;Summary!$B$5,1,0)</f>
        <v>1</v>
      </c>
      <c r="T3685" s="16" t="n">
        <f aca="false">IF(Q3685="Overstocked",(G3685-Summary!$B$6*H3685)*J3685,0)</f>
        <v>0</v>
      </c>
    </row>
    <row r="3686" customFormat="false" ht="15" hidden="false" customHeight="false" outlineLevel="0" collapsed="false">
      <c r="A3686" s="0" t="s">
        <v>3784</v>
      </c>
      <c r="B3686" s="0" t="s">
        <v>115</v>
      </c>
      <c r="C3686" s="0" t="s">
        <v>78</v>
      </c>
      <c r="D3686" s="0" t="s">
        <v>86</v>
      </c>
      <c r="E3686" s="14" t="n">
        <v>45337</v>
      </c>
      <c r="F3686" s="14" t="n">
        <v>45343</v>
      </c>
      <c r="G3686" s="0" t="n">
        <v>174</v>
      </c>
      <c r="H3686" s="0" t="n">
        <v>113</v>
      </c>
      <c r="I3686" s="0" t="n">
        <v>196</v>
      </c>
      <c r="J3686" s="0" t="n">
        <v>1191</v>
      </c>
      <c r="K3686" s="0" t="n">
        <v>1651</v>
      </c>
      <c r="L3686" s="15" t="s">
        <v>87</v>
      </c>
      <c r="M3686" s="0" t="n">
        <v>6</v>
      </c>
      <c r="N3686" s="16" t="n">
        <f aca="false">I3686*K3686</f>
        <v>323596</v>
      </c>
      <c r="O3686" s="16" t="n">
        <f aca="false">I3686*(K3686-J3686)</f>
        <v>90160</v>
      </c>
      <c r="P3686" s="15" t="n">
        <f aca="false">K3686-J3686</f>
        <v>460</v>
      </c>
      <c r="Q3686" s="0" t="str">
        <f aca="false">IF(G3686=0,"Out of stock",IF(G3686&lt;H3686,"Understocked",IF(G3686&gt;Summary!$B$6*H3686,"Overstocked","Healthy")))</f>
        <v>Healthy</v>
      </c>
      <c r="R3686" s="0" t="str">
        <f aca="false">IF(I3686&gt;=Summary!$B$7,"Fast",IF(I3686&lt;Summary!$B$8,"Slow","Medium"))</f>
        <v>Medium</v>
      </c>
      <c r="S3686" s="15" t="n">
        <f aca="false">IF(M3686&gt;Summary!$B$5,1,0)</f>
        <v>0</v>
      </c>
      <c r="T3686" s="16" t="n">
        <f aca="false">IF(Q3686="Overstocked",(G3686-Summary!$B$6*H3686)*J3686,0)</f>
        <v>0</v>
      </c>
    </row>
    <row r="3687" customFormat="false" ht="15" hidden="false" customHeight="false" outlineLevel="0" collapsed="false">
      <c r="A3687" s="0" t="s">
        <v>3785</v>
      </c>
      <c r="B3687" s="0" t="s">
        <v>77</v>
      </c>
      <c r="C3687" s="0" t="s">
        <v>104</v>
      </c>
      <c r="D3687" s="0" t="s">
        <v>86</v>
      </c>
      <c r="E3687" s="14" t="n">
        <v>45395</v>
      </c>
      <c r="F3687" s="14" t="n">
        <v>45397</v>
      </c>
      <c r="G3687" s="0" t="n">
        <v>41</v>
      </c>
      <c r="H3687" s="0" t="n">
        <v>144</v>
      </c>
      <c r="I3687" s="0" t="n">
        <v>212</v>
      </c>
      <c r="J3687" s="0" t="n">
        <v>212</v>
      </c>
      <c r="K3687" s="0" t="n">
        <v>662</v>
      </c>
      <c r="L3687" s="15" t="s">
        <v>82</v>
      </c>
      <c r="M3687" s="0" t="n">
        <v>2</v>
      </c>
      <c r="N3687" s="16" t="n">
        <f aca="false">I3687*K3687</f>
        <v>140344</v>
      </c>
      <c r="O3687" s="16" t="n">
        <f aca="false">I3687*(K3687-J3687)</f>
        <v>95400</v>
      </c>
      <c r="P3687" s="15" t="n">
        <f aca="false">K3687-J3687</f>
        <v>450</v>
      </c>
      <c r="Q3687" s="0" t="str">
        <f aca="false">IF(G3687=0,"Out of stock",IF(G3687&lt;H3687,"Understocked",IF(G3687&gt;Summary!$B$6*H3687,"Overstocked","Healthy")))</f>
        <v>Understocked</v>
      </c>
      <c r="R3687" s="0" t="str">
        <f aca="false">IF(I3687&gt;=Summary!$B$7,"Fast",IF(I3687&lt;Summary!$B$8,"Slow","Medium"))</f>
        <v>Fast</v>
      </c>
      <c r="S3687" s="15" t="n">
        <f aca="false">IF(M3687&gt;Summary!$B$5,1,0)</f>
        <v>0</v>
      </c>
      <c r="T3687" s="16" t="n">
        <f aca="false">IF(Q3687="Overstocked",(G3687-Summary!$B$6*H3687)*J3687,0)</f>
        <v>0</v>
      </c>
    </row>
    <row r="3688" customFormat="false" ht="15" hidden="false" customHeight="false" outlineLevel="0" collapsed="false">
      <c r="A3688" s="0" t="s">
        <v>3786</v>
      </c>
      <c r="B3688" s="0" t="s">
        <v>123</v>
      </c>
      <c r="C3688" s="0" t="s">
        <v>78</v>
      </c>
      <c r="D3688" s="0" t="s">
        <v>79</v>
      </c>
      <c r="E3688" s="14" t="n">
        <v>45642</v>
      </c>
      <c r="F3688" s="14" t="n">
        <v>45646</v>
      </c>
      <c r="G3688" s="0" t="n">
        <v>46</v>
      </c>
      <c r="H3688" s="0" t="n">
        <v>99</v>
      </c>
      <c r="I3688" s="0" t="n">
        <v>95</v>
      </c>
      <c r="J3688" s="0" t="n">
        <v>1726</v>
      </c>
      <c r="K3688" s="0" t="n">
        <v>2120</v>
      </c>
      <c r="L3688" s="15" t="s">
        <v>82</v>
      </c>
      <c r="M3688" s="0" t="n">
        <v>4</v>
      </c>
      <c r="N3688" s="16" t="n">
        <f aca="false">I3688*K3688</f>
        <v>201400</v>
      </c>
      <c r="O3688" s="16" t="n">
        <f aca="false">I3688*(K3688-J3688)</f>
        <v>37430</v>
      </c>
      <c r="P3688" s="15" t="n">
        <f aca="false">K3688-J3688</f>
        <v>394</v>
      </c>
      <c r="Q3688" s="0" t="str">
        <f aca="false">IF(G3688=0,"Out of stock",IF(G3688&lt;H3688,"Understocked",IF(G3688&gt;Summary!$B$6*H3688,"Overstocked","Healthy")))</f>
        <v>Understocked</v>
      </c>
      <c r="R3688" s="0" t="str">
        <f aca="false">IF(I3688&gt;=Summary!$B$7,"Fast",IF(I3688&lt;Summary!$B$8,"Slow","Medium"))</f>
        <v>Slow</v>
      </c>
      <c r="S3688" s="15" t="n">
        <f aca="false">IF(M3688&gt;Summary!$B$5,1,0)</f>
        <v>0</v>
      </c>
      <c r="T3688" s="16" t="n">
        <f aca="false">IF(Q3688="Overstocked",(G3688-Summary!$B$6*H3688)*J3688,0)</f>
        <v>0</v>
      </c>
    </row>
    <row r="3689" customFormat="false" ht="15" hidden="false" customHeight="false" outlineLevel="0" collapsed="false">
      <c r="A3689" s="0" t="s">
        <v>3787</v>
      </c>
      <c r="B3689" s="0" t="s">
        <v>107</v>
      </c>
      <c r="C3689" s="0" t="s">
        <v>85</v>
      </c>
      <c r="D3689" s="0" t="s">
        <v>92</v>
      </c>
      <c r="E3689" s="14" t="n">
        <v>45447</v>
      </c>
      <c r="F3689" s="14" t="n">
        <v>45456</v>
      </c>
      <c r="G3689" s="0" t="n">
        <v>80</v>
      </c>
      <c r="H3689" s="0" t="n">
        <v>102</v>
      </c>
      <c r="I3689" s="0" t="n">
        <v>197</v>
      </c>
      <c r="J3689" s="0" t="n">
        <v>522</v>
      </c>
      <c r="K3689" s="0" t="n">
        <v>769</v>
      </c>
      <c r="L3689" s="15" t="s">
        <v>87</v>
      </c>
      <c r="M3689" s="0" t="n">
        <v>9</v>
      </c>
      <c r="N3689" s="16" t="n">
        <f aca="false">I3689*K3689</f>
        <v>151493</v>
      </c>
      <c r="O3689" s="16" t="n">
        <f aca="false">I3689*(K3689-J3689)</f>
        <v>48659</v>
      </c>
      <c r="P3689" s="15" t="n">
        <f aca="false">K3689-J3689</f>
        <v>247</v>
      </c>
      <c r="Q3689" s="0" t="str">
        <f aca="false">IF(G3689=0,"Out of stock",IF(G3689&lt;H3689,"Understocked",IF(G3689&gt;Summary!$B$6*H3689,"Overstocked","Healthy")))</f>
        <v>Understocked</v>
      </c>
      <c r="R3689" s="0" t="str">
        <f aca="false">IF(I3689&gt;=Summary!$B$7,"Fast",IF(I3689&lt;Summary!$B$8,"Slow","Medium"))</f>
        <v>Medium</v>
      </c>
      <c r="S3689" s="15" t="n">
        <f aca="false">IF(M3689&gt;Summary!$B$5,1,0)</f>
        <v>1</v>
      </c>
      <c r="T3689" s="16" t="n">
        <f aca="false">IF(Q3689="Overstocked",(G3689-Summary!$B$6*H3689)*J3689,0)</f>
        <v>0</v>
      </c>
    </row>
    <row r="3690" customFormat="false" ht="15" hidden="false" customHeight="false" outlineLevel="0" collapsed="false">
      <c r="A3690" s="0" t="s">
        <v>3788</v>
      </c>
      <c r="B3690" s="0" t="s">
        <v>111</v>
      </c>
      <c r="C3690" s="0" t="s">
        <v>104</v>
      </c>
      <c r="D3690" s="0" t="s">
        <v>90</v>
      </c>
      <c r="E3690" s="14" t="n">
        <v>45233</v>
      </c>
      <c r="F3690" s="14" t="n">
        <v>45239</v>
      </c>
      <c r="G3690" s="0" t="n">
        <v>310</v>
      </c>
      <c r="H3690" s="0" t="n">
        <v>149</v>
      </c>
      <c r="I3690" s="0" t="n">
        <v>91</v>
      </c>
      <c r="J3690" s="0" t="n">
        <v>1431</v>
      </c>
      <c r="K3690" s="0" t="n">
        <v>1651</v>
      </c>
      <c r="L3690" s="15" t="s">
        <v>80</v>
      </c>
      <c r="M3690" s="0" t="n">
        <v>6</v>
      </c>
      <c r="N3690" s="16" t="n">
        <f aca="false">I3690*K3690</f>
        <v>150241</v>
      </c>
      <c r="O3690" s="16" t="n">
        <f aca="false">I3690*(K3690-J3690)</f>
        <v>20020</v>
      </c>
      <c r="P3690" s="15" t="n">
        <f aca="false">K3690-J3690</f>
        <v>220</v>
      </c>
      <c r="Q3690" s="0" t="str">
        <f aca="false">IF(G3690=0,"Out of stock",IF(G3690&lt;H3690,"Understocked",IF(G3690&gt;Summary!$B$6*H3690,"Overstocked","Healthy")))</f>
        <v>Healthy</v>
      </c>
      <c r="R3690" s="0" t="str">
        <f aca="false">IF(I3690&gt;=Summary!$B$7,"Fast",IF(I3690&lt;Summary!$B$8,"Slow","Medium"))</f>
        <v>Slow</v>
      </c>
      <c r="S3690" s="15" t="n">
        <f aca="false">IF(M3690&gt;Summary!$B$5,1,0)</f>
        <v>0</v>
      </c>
      <c r="T3690" s="16" t="n">
        <f aca="false">IF(Q3690="Overstocked",(G3690-Summary!$B$6*H3690)*J3690,0)</f>
        <v>0</v>
      </c>
    </row>
    <row r="3691" customFormat="false" ht="15" hidden="false" customHeight="false" outlineLevel="0" collapsed="false">
      <c r="A3691" s="0" t="s">
        <v>3789</v>
      </c>
      <c r="B3691" s="0" t="s">
        <v>113</v>
      </c>
      <c r="C3691" s="0" t="s">
        <v>104</v>
      </c>
      <c r="D3691" s="0" t="s">
        <v>86</v>
      </c>
      <c r="E3691" s="14" t="n">
        <v>45414</v>
      </c>
      <c r="F3691" s="14" t="n">
        <v>45421</v>
      </c>
      <c r="G3691" s="0" t="n">
        <v>388</v>
      </c>
      <c r="H3691" s="0" t="n">
        <v>97</v>
      </c>
      <c r="I3691" s="0" t="n">
        <v>233</v>
      </c>
      <c r="J3691" s="0" t="n">
        <v>1053</v>
      </c>
      <c r="K3691" s="0" t="n">
        <v>1385</v>
      </c>
      <c r="L3691" s="15" t="s">
        <v>82</v>
      </c>
      <c r="M3691" s="0" t="n">
        <v>7</v>
      </c>
      <c r="N3691" s="16" t="n">
        <f aca="false">I3691*K3691</f>
        <v>322705</v>
      </c>
      <c r="O3691" s="16" t="n">
        <f aca="false">I3691*(K3691-J3691)</f>
        <v>77356</v>
      </c>
      <c r="P3691" s="15" t="n">
        <f aca="false">K3691-J3691</f>
        <v>332</v>
      </c>
      <c r="Q3691" s="0" t="str">
        <f aca="false">IF(G3691=0,"Out of stock",IF(G3691&lt;H3691,"Understocked",IF(G3691&gt;Summary!$B$6*H3691,"Overstocked","Healthy")))</f>
        <v>Healthy</v>
      </c>
      <c r="R3691" s="0" t="str">
        <f aca="false">IF(I3691&gt;=Summary!$B$7,"Fast",IF(I3691&lt;Summary!$B$8,"Slow","Medium"))</f>
        <v>Fast</v>
      </c>
      <c r="S3691" s="15" t="n">
        <f aca="false">IF(M3691&gt;Summary!$B$5,1,0)</f>
        <v>0</v>
      </c>
      <c r="T3691" s="16" t="n">
        <f aca="false">IF(Q3691="Overstocked",(G3691-Summary!$B$6*H3691)*J3691,0)</f>
        <v>0</v>
      </c>
    </row>
    <row r="3692" customFormat="false" ht="15" hidden="false" customHeight="false" outlineLevel="0" collapsed="false">
      <c r="A3692" s="0" t="s">
        <v>3790</v>
      </c>
      <c r="B3692" s="0" t="s">
        <v>101</v>
      </c>
      <c r="C3692" s="0" t="s">
        <v>85</v>
      </c>
      <c r="D3692" s="0" t="s">
        <v>79</v>
      </c>
      <c r="E3692" s="14" t="n">
        <v>45317</v>
      </c>
      <c r="F3692" s="14" t="n">
        <v>45323</v>
      </c>
      <c r="G3692" s="0" t="n">
        <v>431</v>
      </c>
      <c r="H3692" s="0" t="n">
        <v>72</v>
      </c>
      <c r="I3692" s="0" t="n">
        <v>96</v>
      </c>
      <c r="J3692" s="0" t="n">
        <v>1356</v>
      </c>
      <c r="K3692" s="0" t="n">
        <v>1583</v>
      </c>
      <c r="L3692" s="15" t="s">
        <v>93</v>
      </c>
      <c r="M3692" s="0" t="n">
        <v>6</v>
      </c>
      <c r="N3692" s="16" t="n">
        <f aca="false">I3692*K3692</f>
        <v>151968</v>
      </c>
      <c r="O3692" s="16" t="n">
        <f aca="false">I3692*(K3692-J3692)</f>
        <v>21792</v>
      </c>
      <c r="P3692" s="15" t="n">
        <f aca="false">K3692-J3692</f>
        <v>227</v>
      </c>
      <c r="Q3692" s="0" t="str">
        <f aca="false">IF(G3692=0,"Out of stock",IF(G3692&lt;H3692,"Understocked",IF(G3692&gt;Summary!$B$6*H3692,"Overstocked","Healthy")))</f>
        <v>Overstocked</v>
      </c>
      <c r="R3692" s="0" t="str">
        <f aca="false">IF(I3692&gt;=Summary!$B$7,"Fast",IF(I3692&lt;Summary!$B$8,"Slow","Medium"))</f>
        <v>Slow</v>
      </c>
      <c r="S3692" s="15" t="n">
        <f aca="false">IF(M3692&gt;Summary!$B$5,1,0)</f>
        <v>0</v>
      </c>
      <c r="T3692" s="16" t="n">
        <f aca="false">IF(Q3692="Overstocked",(G3692-Summary!$B$6*H3692)*J3692,0)</f>
        <v>193908</v>
      </c>
    </row>
    <row r="3693" customFormat="false" ht="15" hidden="false" customHeight="false" outlineLevel="0" collapsed="false">
      <c r="A3693" s="0" t="s">
        <v>3791</v>
      </c>
      <c r="B3693" s="0" t="s">
        <v>113</v>
      </c>
      <c r="C3693" s="0" t="s">
        <v>96</v>
      </c>
      <c r="D3693" s="0" t="s">
        <v>79</v>
      </c>
      <c r="E3693" s="14" t="n">
        <v>45430</v>
      </c>
      <c r="F3693" s="14" t="n">
        <v>45436</v>
      </c>
      <c r="G3693" s="0" t="n">
        <v>170</v>
      </c>
      <c r="H3693" s="0" t="n">
        <v>129</v>
      </c>
      <c r="I3693" s="0" t="n">
        <v>190</v>
      </c>
      <c r="J3693" s="0" t="n">
        <v>216</v>
      </c>
      <c r="K3693" s="0" t="n">
        <v>589</v>
      </c>
      <c r="L3693" s="15" t="s">
        <v>82</v>
      </c>
      <c r="M3693" s="0" t="n">
        <v>6</v>
      </c>
      <c r="N3693" s="16" t="n">
        <f aca="false">I3693*K3693</f>
        <v>111910</v>
      </c>
      <c r="O3693" s="16" t="n">
        <f aca="false">I3693*(K3693-J3693)</f>
        <v>70870</v>
      </c>
      <c r="P3693" s="15" t="n">
        <f aca="false">K3693-J3693</f>
        <v>373</v>
      </c>
      <c r="Q3693" s="0" t="str">
        <f aca="false">IF(G3693=0,"Out of stock",IF(G3693&lt;H3693,"Understocked",IF(G3693&gt;Summary!$B$6*H3693,"Overstocked","Healthy")))</f>
        <v>Healthy</v>
      </c>
      <c r="R3693" s="0" t="str">
        <f aca="false">IF(I3693&gt;=Summary!$B$7,"Fast",IF(I3693&lt;Summary!$B$8,"Slow","Medium"))</f>
        <v>Medium</v>
      </c>
      <c r="S3693" s="15" t="n">
        <f aca="false">IF(M3693&gt;Summary!$B$5,1,0)</f>
        <v>0</v>
      </c>
      <c r="T3693" s="16" t="n">
        <f aca="false">IF(Q3693="Overstocked",(G3693-Summary!$B$6*H3693)*J3693,0)</f>
        <v>0</v>
      </c>
    </row>
    <row r="3694" customFormat="false" ht="15" hidden="false" customHeight="false" outlineLevel="0" collapsed="false">
      <c r="A3694" s="0" t="s">
        <v>3792</v>
      </c>
      <c r="B3694" s="0" t="s">
        <v>115</v>
      </c>
      <c r="C3694" s="0" t="s">
        <v>96</v>
      </c>
      <c r="D3694" s="0" t="s">
        <v>86</v>
      </c>
      <c r="E3694" s="14" t="n">
        <v>45418</v>
      </c>
      <c r="F3694" s="14" t="n">
        <v>45428</v>
      </c>
      <c r="G3694" s="0" t="n">
        <v>212</v>
      </c>
      <c r="H3694" s="0" t="n">
        <v>126</v>
      </c>
      <c r="I3694" s="0" t="n">
        <v>195</v>
      </c>
      <c r="J3694" s="0" t="n">
        <v>1065</v>
      </c>
      <c r="K3694" s="0" t="n">
        <v>1186</v>
      </c>
      <c r="L3694" s="15" t="s">
        <v>93</v>
      </c>
      <c r="M3694" s="0" t="n">
        <v>10</v>
      </c>
      <c r="N3694" s="16" t="n">
        <f aca="false">I3694*K3694</f>
        <v>231270</v>
      </c>
      <c r="O3694" s="16" t="n">
        <f aca="false">I3694*(K3694-J3694)</f>
        <v>23595</v>
      </c>
      <c r="P3694" s="15" t="n">
        <f aca="false">K3694-J3694</f>
        <v>121</v>
      </c>
      <c r="Q3694" s="0" t="str">
        <f aca="false">IF(G3694=0,"Out of stock",IF(G3694&lt;H3694,"Understocked",IF(G3694&gt;Summary!$B$6*H3694,"Overstocked","Healthy")))</f>
        <v>Healthy</v>
      </c>
      <c r="R3694" s="0" t="str">
        <f aca="false">IF(I3694&gt;=Summary!$B$7,"Fast",IF(I3694&lt;Summary!$B$8,"Slow","Medium"))</f>
        <v>Medium</v>
      </c>
      <c r="S3694" s="15" t="n">
        <f aca="false">IF(M3694&gt;Summary!$B$5,1,0)</f>
        <v>1</v>
      </c>
      <c r="T3694" s="16" t="n">
        <f aca="false">IF(Q3694="Overstocked",(G3694-Summary!$B$6*H3694)*J3694,0)</f>
        <v>0</v>
      </c>
    </row>
    <row r="3695" customFormat="false" ht="15" hidden="false" customHeight="false" outlineLevel="0" collapsed="false">
      <c r="A3695" s="0" t="s">
        <v>3793</v>
      </c>
      <c r="B3695" s="0" t="s">
        <v>107</v>
      </c>
      <c r="C3695" s="0" t="s">
        <v>104</v>
      </c>
      <c r="D3695" s="0" t="s">
        <v>90</v>
      </c>
      <c r="E3695" s="14" t="n">
        <v>45269</v>
      </c>
      <c r="F3695" s="14" t="n">
        <v>45273</v>
      </c>
      <c r="G3695" s="0" t="n">
        <v>361</v>
      </c>
      <c r="H3695" s="0" t="n">
        <v>96</v>
      </c>
      <c r="I3695" s="0" t="n">
        <v>138</v>
      </c>
      <c r="J3695" s="0" t="n">
        <v>790</v>
      </c>
      <c r="K3695" s="0" t="n">
        <v>1080</v>
      </c>
      <c r="L3695" s="15" t="s">
        <v>80</v>
      </c>
      <c r="M3695" s="0" t="n">
        <v>4</v>
      </c>
      <c r="N3695" s="16" t="n">
        <f aca="false">I3695*K3695</f>
        <v>149040</v>
      </c>
      <c r="O3695" s="16" t="n">
        <f aca="false">I3695*(K3695-J3695)</f>
        <v>40020</v>
      </c>
      <c r="P3695" s="15" t="n">
        <f aca="false">K3695-J3695</f>
        <v>290</v>
      </c>
      <c r="Q3695" s="0" t="str">
        <f aca="false">IF(G3695=0,"Out of stock",IF(G3695&lt;H3695,"Understocked",IF(G3695&gt;Summary!$B$6*H3695,"Overstocked","Healthy")))</f>
        <v>Healthy</v>
      </c>
      <c r="R3695" s="0" t="str">
        <f aca="false">IF(I3695&gt;=Summary!$B$7,"Fast",IF(I3695&lt;Summary!$B$8,"Slow","Medium"))</f>
        <v>Medium</v>
      </c>
      <c r="S3695" s="15" t="n">
        <f aca="false">IF(M3695&gt;Summary!$B$5,1,0)</f>
        <v>0</v>
      </c>
      <c r="T3695" s="16" t="n">
        <f aca="false">IF(Q3695="Overstocked",(G3695-Summary!$B$6*H3695)*J3695,0)</f>
        <v>0</v>
      </c>
    </row>
    <row r="3696" customFormat="false" ht="15" hidden="false" customHeight="false" outlineLevel="0" collapsed="false">
      <c r="A3696" s="0" t="s">
        <v>3794</v>
      </c>
      <c r="B3696" s="0" t="s">
        <v>107</v>
      </c>
      <c r="C3696" s="0" t="s">
        <v>85</v>
      </c>
      <c r="D3696" s="0" t="s">
        <v>102</v>
      </c>
      <c r="E3696" s="14" t="n">
        <v>45013</v>
      </c>
      <c r="F3696" s="14" t="n">
        <v>45022</v>
      </c>
      <c r="G3696" s="0" t="n">
        <v>367</v>
      </c>
      <c r="H3696" s="0" t="n">
        <v>102</v>
      </c>
      <c r="I3696" s="0" t="n">
        <v>91</v>
      </c>
      <c r="J3696" s="0" t="n">
        <v>1805</v>
      </c>
      <c r="K3696" s="0" t="n">
        <v>1911</v>
      </c>
      <c r="L3696" s="15" t="s">
        <v>93</v>
      </c>
      <c r="M3696" s="0" t="n">
        <v>9</v>
      </c>
      <c r="N3696" s="16" t="n">
        <f aca="false">I3696*K3696</f>
        <v>173901</v>
      </c>
      <c r="O3696" s="16" t="n">
        <f aca="false">I3696*(K3696-J3696)</f>
        <v>9646</v>
      </c>
      <c r="P3696" s="15" t="n">
        <f aca="false">K3696-J3696</f>
        <v>106</v>
      </c>
      <c r="Q3696" s="0" t="str">
        <f aca="false">IF(G3696=0,"Out of stock",IF(G3696&lt;H3696,"Understocked",IF(G3696&gt;Summary!$B$6*H3696,"Overstocked","Healthy")))</f>
        <v>Healthy</v>
      </c>
      <c r="R3696" s="0" t="str">
        <f aca="false">IF(I3696&gt;=Summary!$B$7,"Fast",IF(I3696&lt;Summary!$B$8,"Slow","Medium"))</f>
        <v>Slow</v>
      </c>
      <c r="S3696" s="15" t="n">
        <f aca="false">IF(M3696&gt;Summary!$B$5,1,0)</f>
        <v>1</v>
      </c>
      <c r="T3696" s="16" t="n">
        <f aca="false">IF(Q3696="Overstocked",(G3696-Summary!$B$6*H3696)*J3696,0)</f>
        <v>0</v>
      </c>
    </row>
    <row r="3697" customFormat="false" ht="15" hidden="false" customHeight="false" outlineLevel="0" collapsed="false">
      <c r="A3697" s="0" t="s">
        <v>3795</v>
      </c>
      <c r="B3697" s="0" t="s">
        <v>95</v>
      </c>
      <c r="C3697" s="0" t="s">
        <v>78</v>
      </c>
      <c r="D3697" s="0" t="s">
        <v>90</v>
      </c>
      <c r="E3697" s="14" t="n">
        <v>45317</v>
      </c>
      <c r="F3697" s="14" t="n">
        <v>45319</v>
      </c>
      <c r="G3697" s="0" t="n">
        <v>69</v>
      </c>
      <c r="H3697" s="0" t="n">
        <v>149</v>
      </c>
      <c r="I3697" s="0" t="n">
        <v>163</v>
      </c>
      <c r="J3697" s="0" t="n">
        <v>473</v>
      </c>
      <c r="K3697" s="0" t="n">
        <v>966</v>
      </c>
      <c r="L3697" s="15" t="s">
        <v>82</v>
      </c>
      <c r="M3697" s="0" t="n">
        <v>2</v>
      </c>
      <c r="N3697" s="16" t="n">
        <f aca="false">I3697*K3697</f>
        <v>157458</v>
      </c>
      <c r="O3697" s="16" t="n">
        <f aca="false">I3697*(K3697-J3697)</f>
        <v>80359</v>
      </c>
      <c r="P3697" s="15" t="n">
        <f aca="false">K3697-J3697</f>
        <v>493</v>
      </c>
      <c r="Q3697" s="0" t="str">
        <f aca="false">IF(G3697=0,"Out of stock",IF(G3697&lt;H3697,"Understocked",IF(G3697&gt;Summary!$B$6*H3697,"Overstocked","Healthy")))</f>
        <v>Understocked</v>
      </c>
      <c r="R3697" s="0" t="str">
        <f aca="false">IF(I3697&gt;=Summary!$B$7,"Fast",IF(I3697&lt;Summary!$B$8,"Slow","Medium"))</f>
        <v>Medium</v>
      </c>
      <c r="S3697" s="15" t="n">
        <f aca="false">IF(M3697&gt;Summary!$B$5,1,0)</f>
        <v>0</v>
      </c>
      <c r="T3697" s="16" t="n">
        <f aca="false">IF(Q3697="Overstocked",(G3697-Summary!$B$6*H3697)*J3697,0)</f>
        <v>0</v>
      </c>
    </row>
    <row r="3698" customFormat="false" ht="15" hidden="false" customHeight="false" outlineLevel="0" collapsed="false">
      <c r="A3698" s="0" t="s">
        <v>3796</v>
      </c>
      <c r="B3698" s="0" t="s">
        <v>113</v>
      </c>
      <c r="C3698" s="0" t="s">
        <v>78</v>
      </c>
      <c r="D3698" s="0" t="s">
        <v>79</v>
      </c>
      <c r="E3698" s="14" t="n">
        <v>45366</v>
      </c>
      <c r="F3698" s="14" t="n">
        <v>45373</v>
      </c>
      <c r="G3698" s="0" t="n">
        <v>3</v>
      </c>
      <c r="H3698" s="0" t="n">
        <v>140</v>
      </c>
      <c r="I3698" s="0" t="n">
        <v>85</v>
      </c>
      <c r="J3698" s="0" t="n">
        <v>1783</v>
      </c>
      <c r="K3698" s="0" t="n">
        <v>1931</v>
      </c>
      <c r="L3698" s="15" t="s">
        <v>97</v>
      </c>
      <c r="M3698" s="0" t="n">
        <v>7</v>
      </c>
      <c r="N3698" s="16" t="n">
        <f aca="false">I3698*K3698</f>
        <v>164135</v>
      </c>
      <c r="O3698" s="16" t="n">
        <f aca="false">I3698*(K3698-J3698)</f>
        <v>12580</v>
      </c>
      <c r="P3698" s="15" t="n">
        <f aca="false">K3698-J3698</f>
        <v>148</v>
      </c>
      <c r="Q3698" s="0" t="str">
        <f aca="false">IF(G3698=0,"Out of stock",IF(G3698&lt;H3698,"Understocked",IF(G3698&gt;Summary!$B$6*H3698,"Overstocked","Healthy")))</f>
        <v>Understocked</v>
      </c>
      <c r="R3698" s="0" t="str">
        <f aca="false">IF(I3698&gt;=Summary!$B$7,"Fast",IF(I3698&lt;Summary!$B$8,"Slow","Medium"))</f>
        <v>Slow</v>
      </c>
      <c r="S3698" s="15" t="n">
        <f aca="false">IF(M3698&gt;Summary!$B$5,1,0)</f>
        <v>0</v>
      </c>
      <c r="T3698" s="16" t="n">
        <f aca="false">IF(Q3698="Overstocked",(G3698-Summary!$B$6*H3698)*J3698,0)</f>
        <v>0</v>
      </c>
    </row>
    <row r="3699" customFormat="false" ht="15" hidden="false" customHeight="false" outlineLevel="0" collapsed="false">
      <c r="A3699" s="0" t="s">
        <v>3797</v>
      </c>
      <c r="B3699" s="0" t="s">
        <v>101</v>
      </c>
      <c r="C3699" s="0" t="s">
        <v>85</v>
      </c>
      <c r="D3699" s="0" t="s">
        <v>79</v>
      </c>
      <c r="E3699" s="14" t="n">
        <v>45133</v>
      </c>
      <c r="F3699" s="14" t="n">
        <v>45141</v>
      </c>
      <c r="G3699" s="0" t="n">
        <v>231</v>
      </c>
      <c r="H3699" s="0" t="n">
        <v>129</v>
      </c>
      <c r="I3699" s="0" t="n">
        <v>150</v>
      </c>
      <c r="J3699" s="0" t="n">
        <v>1524</v>
      </c>
      <c r="K3699" s="0" t="n">
        <v>2023</v>
      </c>
      <c r="L3699" s="15" t="s">
        <v>97</v>
      </c>
      <c r="M3699" s="0" t="n">
        <v>8</v>
      </c>
      <c r="N3699" s="16" t="n">
        <f aca="false">I3699*K3699</f>
        <v>303450</v>
      </c>
      <c r="O3699" s="16" t="n">
        <f aca="false">I3699*(K3699-J3699)</f>
        <v>74850</v>
      </c>
      <c r="P3699" s="15" t="n">
        <f aca="false">K3699-J3699</f>
        <v>499</v>
      </c>
      <c r="Q3699" s="0" t="str">
        <f aca="false">IF(G3699=0,"Out of stock",IF(G3699&lt;H3699,"Understocked",IF(G3699&gt;Summary!$B$6*H3699,"Overstocked","Healthy")))</f>
        <v>Healthy</v>
      </c>
      <c r="R3699" s="0" t="str">
        <f aca="false">IF(I3699&gt;=Summary!$B$7,"Fast",IF(I3699&lt;Summary!$B$8,"Slow","Medium"))</f>
        <v>Medium</v>
      </c>
      <c r="S3699" s="15" t="n">
        <f aca="false">IF(M3699&gt;Summary!$B$5,1,0)</f>
        <v>1</v>
      </c>
      <c r="T3699" s="16" t="n">
        <f aca="false">IF(Q3699="Overstocked",(G3699-Summary!$B$6*H3699)*J3699,0)</f>
        <v>0</v>
      </c>
    </row>
    <row r="3700" customFormat="false" ht="15" hidden="false" customHeight="false" outlineLevel="0" collapsed="false">
      <c r="A3700" s="0" t="s">
        <v>3798</v>
      </c>
      <c r="B3700" s="0" t="s">
        <v>115</v>
      </c>
      <c r="C3700" s="0" t="s">
        <v>78</v>
      </c>
      <c r="D3700" s="0" t="s">
        <v>102</v>
      </c>
      <c r="E3700" s="14" t="n">
        <v>45556</v>
      </c>
      <c r="F3700" s="14" t="n">
        <v>45559</v>
      </c>
      <c r="G3700" s="0" t="n">
        <v>223</v>
      </c>
      <c r="H3700" s="0" t="n">
        <v>76</v>
      </c>
      <c r="I3700" s="0" t="n">
        <v>291</v>
      </c>
      <c r="J3700" s="0" t="n">
        <v>1801</v>
      </c>
      <c r="K3700" s="0" t="n">
        <v>2218</v>
      </c>
      <c r="L3700" s="15" t="s">
        <v>87</v>
      </c>
      <c r="M3700" s="0" t="n">
        <v>3</v>
      </c>
      <c r="N3700" s="16" t="n">
        <f aca="false">I3700*K3700</f>
        <v>645438</v>
      </c>
      <c r="O3700" s="16" t="n">
        <f aca="false">I3700*(K3700-J3700)</f>
        <v>121347</v>
      </c>
      <c r="P3700" s="15" t="n">
        <f aca="false">K3700-J3700</f>
        <v>417</v>
      </c>
      <c r="Q3700" s="0" t="str">
        <f aca="false">IF(G3700=0,"Out of stock",IF(G3700&lt;H3700,"Understocked",IF(G3700&gt;Summary!$B$6*H3700,"Overstocked","Healthy")))</f>
        <v>Healthy</v>
      </c>
      <c r="R3700" s="0" t="str">
        <f aca="false">IF(I3700&gt;=Summary!$B$7,"Fast",IF(I3700&lt;Summary!$B$8,"Slow","Medium"))</f>
        <v>Fast</v>
      </c>
      <c r="S3700" s="15" t="n">
        <f aca="false">IF(M3700&gt;Summary!$B$5,1,0)</f>
        <v>0</v>
      </c>
      <c r="T3700" s="16" t="n">
        <f aca="false">IF(Q3700="Overstocked",(G3700-Summary!$B$6*H3700)*J3700,0)</f>
        <v>0</v>
      </c>
    </row>
    <row r="3701" customFormat="false" ht="15" hidden="false" customHeight="false" outlineLevel="0" collapsed="false">
      <c r="A3701" s="0" t="s">
        <v>3799</v>
      </c>
      <c r="B3701" s="0" t="s">
        <v>95</v>
      </c>
      <c r="C3701" s="0" t="s">
        <v>96</v>
      </c>
      <c r="D3701" s="0" t="s">
        <v>90</v>
      </c>
      <c r="E3701" s="14" t="n">
        <v>45173</v>
      </c>
      <c r="F3701" s="14" t="n">
        <v>45175</v>
      </c>
      <c r="G3701" s="0" t="n">
        <v>450</v>
      </c>
      <c r="H3701" s="0" t="n">
        <v>127</v>
      </c>
      <c r="I3701" s="0" t="n">
        <v>284</v>
      </c>
      <c r="J3701" s="0" t="n">
        <v>1037</v>
      </c>
      <c r="K3701" s="0" t="n">
        <v>1282</v>
      </c>
      <c r="L3701" s="15" t="s">
        <v>80</v>
      </c>
      <c r="M3701" s="0" t="n">
        <v>2</v>
      </c>
      <c r="N3701" s="16" t="n">
        <f aca="false">I3701*K3701</f>
        <v>364088</v>
      </c>
      <c r="O3701" s="16" t="n">
        <f aca="false">I3701*(K3701-J3701)</f>
        <v>69580</v>
      </c>
      <c r="P3701" s="15" t="n">
        <f aca="false">K3701-J3701</f>
        <v>245</v>
      </c>
      <c r="Q3701" s="0" t="str">
        <f aca="false">IF(G3701=0,"Out of stock",IF(G3701&lt;H3701,"Understocked",IF(G3701&gt;Summary!$B$6*H3701,"Overstocked","Healthy")))</f>
        <v>Healthy</v>
      </c>
      <c r="R3701" s="0" t="str">
        <f aca="false">IF(I3701&gt;=Summary!$B$7,"Fast",IF(I3701&lt;Summary!$B$8,"Slow","Medium"))</f>
        <v>Fast</v>
      </c>
      <c r="S3701" s="15" t="n">
        <f aca="false">IF(M3701&gt;Summary!$B$5,1,0)</f>
        <v>0</v>
      </c>
      <c r="T3701" s="16" t="n">
        <f aca="false">IF(Q3701="Overstocked",(G3701-Summary!$B$6*H3701)*J3701,0)</f>
        <v>0</v>
      </c>
    </row>
    <row r="3702" customFormat="false" ht="15" hidden="false" customHeight="false" outlineLevel="0" collapsed="false">
      <c r="A3702" s="0" t="s">
        <v>3800</v>
      </c>
      <c r="B3702" s="0" t="s">
        <v>77</v>
      </c>
      <c r="C3702" s="0" t="s">
        <v>104</v>
      </c>
      <c r="D3702" s="0" t="s">
        <v>102</v>
      </c>
      <c r="E3702" s="14" t="n">
        <v>44942</v>
      </c>
      <c r="F3702" s="14" t="n">
        <v>44943</v>
      </c>
      <c r="G3702" s="0" t="n">
        <v>244</v>
      </c>
      <c r="H3702" s="0" t="n">
        <v>102</v>
      </c>
      <c r="I3702" s="0" t="n">
        <v>189</v>
      </c>
      <c r="J3702" s="0" t="n">
        <v>1650</v>
      </c>
      <c r="K3702" s="0" t="n">
        <v>2015</v>
      </c>
      <c r="L3702" s="15" t="s">
        <v>82</v>
      </c>
      <c r="M3702" s="0" t="n">
        <v>1</v>
      </c>
      <c r="N3702" s="16" t="n">
        <f aca="false">I3702*K3702</f>
        <v>380835</v>
      </c>
      <c r="O3702" s="16" t="n">
        <f aca="false">I3702*(K3702-J3702)</f>
        <v>68985</v>
      </c>
      <c r="P3702" s="15" t="n">
        <f aca="false">K3702-J3702</f>
        <v>365</v>
      </c>
      <c r="Q3702" s="0" t="str">
        <f aca="false">IF(G3702=0,"Out of stock",IF(G3702&lt;H3702,"Understocked",IF(G3702&gt;Summary!$B$6*H3702,"Overstocked","Healthy")))</f>
        <v>Healthy</v>
      </c>
      <c r="R3702" s="0" t="str">
        <f aca="false">IF(I3702&gt;=Summary!$B$7,"Fast",IF(I3702&lt;Summary!$B$8,"Slow","Medium"))</f>
        <v>Medium</v>
      </c>
      <c r="S3702" s="15" t="n">
        <f aca="false">IF(M3702&gt;Summary!$B$5,1,0)</f>
        <v>0</v>
      </c>
      <c r="T3702" s="16" t="n">
        <f aca="false">IF(Q3702="Overstocked",(G3702-Summary!$B$6*H3702)*J3702,0)</f>
        <v>0</v>
      </c>
    </row>
    <row r="3703" customFormat="false" ht="15" hidden="false" customHeight="false" outlineLevel="0" collapsed="false">
      <c r="A3703" s="0" t="s">
        <v>3801</v>
      </c>
      <c r="B3703" s="0" t="s">
        <v>84</v>
      </c>
      <c r="C3703" s="0" t="s">
        <v>85</v>
      </c>
      <c r="D3703" s="0" t="s">
        <v>102</v>
      </c>
      <c r="E3703" s="14" t="n">
        <v>44952</v>
      </c>
      <c r="F3703" s="14" t="n">
        <v>44954</v>
      </c>
      <c r="G3703" s="0" t="n">
        <v>0</v>
      </c>
      <c r="H3703" s="0" t="n">
        <v>83</v>
      </c>
      <c r="I3703" s="0" t="n">
        <v>68</v>
      </c>
      <c r="J3703" s="0" t="n">
        <v>242</v>
      </c>
      <c r="K3703" s="0" t="n">
        <v>476</v>
      </c>
      <c r="L3703" s="15" t="s">
        <v>87</v>
      </c>
      <c r="M3703" s="0" t="n">
        <v>2</v>
      </c>
      <c r="N3703" s="16" t="n">
        <f aca="false">I3703*K3703</f>
        <v>32368</v>
      </c>
      <c r="O3703" s="16" t="n">
        <f aca="false">I3703*(K3703-J3703)</f>
        <v>15912</v>
      </c>
      <c r="P3703" s="15" t="n">
        <f aca="false">K3703-J3703</f>
        <v>234</v>
      </c>
      <c r="Q3703" s="0" t="str">
        <f aca="false">IF(G3703=0,"Out of stock",IF(G3703&lt;H3703,"Understocked",IF(G3703&gt;Summary!$B$6*H3703,"Overstocked","Healthy")))</f>
        <v>Out of stock</v>
      </c>
      <c r="R3703" s="0" t="str">
        <f aca="false">IF(I3703&gt;=Summary!$B$7,"Fast",IF(I3703&lt;Summary!$B$8,"Slow","Medium"))</f>
        <v>Slow</v>
      </c>
      <c r="S3703" s="15" t="n">
        <f aca="false">IF(M3703&gt;Summary!$B$5,1,0)</f>
        <v>0</v>
      </c>
      <c r="T3703" s="16" t="n">
        <f aca="false">IF(Q3703="Overstocked",(G3703-Summary!$B$6*H3703)*J3703,0)</f>
        <v>0</v>
      </c>
    </row>
    <row r="3704" customFormat="false" ht="15" hidden="false" customHeight="false" outlineLevel="0" collapsed="false">
      <c r="A3704" s="0" t="s">
        <v>3802</v>
      </c>
      <c r="B3704" s="0" t="s">
        <v>77</v>
      </c>
      <c r="C3704" s="0" t="s">
        <v>85</v>
      </c>
      <c r="D3704" s="0" t="s">
        <v>92</v>
      </c>
      <c r="E3704" s="14" t="n">
        <v>45377</v>
      </c>
      <c r="F3704" s="14" t="n">
        <v>45382</v>
      </c>
      <c r="G3704" s="0" t="n">
        <v>132</v>
      </c>
      <c r="H3704" s="0" t="n">
        <v>128</v>
      </c>
      <c r="I3704" s="0" t="n">
        <v>14</v>
      </c>
      <c r="J3704" s="0" t="n">
        <v>1179</v>
      </c>
      <c r="K3704" s="0" t="n">
        <v>1484</v>
      </c>
      <c r="L3704" s="15" t="s">
        <v>80</v>
      </c>
      <c r="M3704" s="0" t="n">
        <v>5</v>
      </c>
      <c r="N3704" s="16" t="n">
        <f aca="false">I3704*K3704</f>
        <v>20776</v>
      </c>
      <c r="O3704" s="16" t="n">
        <f aca="false">I3704*(K3704-J3704)</f>
        <v>4270</v>
      </c>
      <c r="P3704" s="15" t="n">
        <f aca="false">K3704-J3704</f>
        <v>305</v>
      </c>
      <c r="Q3704" s="0" t="str">
        <f aca="false">IF(G3704=0,"Out of stock",IF(G3704&lt;H3704,"Understocked",IF(G3704&gt;Summary!$B$6*H3704,"Overstocked","Healthy")))</f>
        <v>Healthy</v>
      </c>
      <c r="R3704" s="0" t="str">
        <f aca="false">IF(I3704&gt;=Summary!$B$7,"Fast",IF(I3704&lt;Summary!$B$8,"Slow","Medium"))</f>
        <v>Slow</v>
      </c>
      <c r="S3704" s="15" t="n">
        <f aca="false">IF(M3704&gt;Summary!$B$5,1,0)</f>
        <v>0</v>
      </c>
      <c r="T3704" s="16" t="n">
        <f aca="false">IF(Q3704="Overstocked",(G3704-Summary!$B$6*H3704)*J3704,0)</f>
        <v>0</v>
      </c>
    </row>
    <row r="3705" customFormat="false" ht="15" hidden="false" customHeight="false" outlineLevel="0" collapsed="false">
      <c r="A3705" s="0" t="s">
        <v>3803</v>
      </c>
      <c r="B3705" s="0" t="s">
        <v>123</v>
      </c>
      <c r="C3705" s="0" t="s">
        <v>78</v>
      </c>
      <c r="D3705" s="0" t="s">
        <v>86</v>
      </c>
      <c r="E3705" s="14" t="n">
        <v>44958</v>
      </c>
      <c r="F3705" s="14" t="n">
        <v>44967</v>
      </c>
      <c r="G3705" s="0" t="n">
        <v>17</v>
      </c>
      <c r="H3705" s="0" t="n">
        <v>64</v>
      </c>
      <c r="I3705" s="0" t="n">
        <v>74</v>
      </c>
      <c r="J3705" s="0" t="n">
        <v>935</v>
      </c>
      <c r="K3705" s="0" t="n">
        <v>1329</v>
      </c>
      <c r="L3705" s="15" t="s">
        <v>80</v>
      </c>
      <c r="M3705" s="0" t="n">
        <v>9</v>
      </c>
      <c r="N3705" s="16" t="n">
        <f aca="false">I3705*K3705</f>
        <v>98346</v>
      </c>
      <c r="O3705" s="16" t="n">
        <f aca="false">I3705*(K3705-J3705)</f>
        <v>29156</v>
      </c>
      <c r="P3705" s="15" t="n">
        <f aca="false">K3705-J3705</f>
        <v>394</v>
      </c>
      <c r="Q3705" s="0" t="str">
        <f aca="false">IF(G3705=0,"Out of stock",IF(G3705&lt;H3705,"Understocked",IF(G3705&gt;Summary!$B$6*H3705,"Overstocked","Healthy")))</f>
        <v>Understocked</v>
      </c>
      <c r="R3705" s="0" t="str">
        <f aca="false">IF(I3705&gt;=Summary!$B$7,"Fast",IF(I3705&lt;Summary!$B$8,"Slow","Medium"))</f>
        <v>Slow</v>
      </c>
      <c r="S3705" s="15" t="n">
        <f aca="false">IF(M3705&gt;Summary!$B$5,1,0)</f>
        <v>1</v>
      </c>
      <c r="T3705" s="16" t="n">
        <f aca="false">IF(Q3705="Overstocked",(G3705-Summary!$B$6*H3705)*J3705,0)</f>
        <v>0</v>
      </c>
    </row>
    <row r="3706" customFormat="false" ht="15" hidden="false" customHeight="false" outlineLevel="0" collapsed="false">
      <c r="A3706" s="0" t="s">
        <v>3804</v>
      </c>
      <c r="B3706" s="0" t="s">
        <v>123</v>
      </c>
      <c r="C3706" s="0" t="s">
        <v>104</v>
      </c>
      <c r="D3706" s="0" t="s">
        <v>92</v>
      </c>
      <c r="E3706" s="14" t="n">
        <v>45466</v>
      </c>
      <c r="F3706" s="14" t="n">
        <v>45467</v>
      </c>
      <c r="G3706" s="0" t="n">
        <v>163</v>
      </c>
      <c r="H3706" s="0" t="n">
        <v>105</v>
      </c>
      <c r="I3706" s="0" t="n">
        <v>257</v>
      </c>
      <c r="J3706" s="0" t="n">
        <v>837</v>
      </c>
      <c r="K3706" s="0" t="n">
        <v>1283</v>
      </c>
      <c r="L3706" s="15" t="s">
        <v>82</v>
      </c>
      <c r="M3706" s="0" t="n">
        <v>1</v>
      </c>
      <c r="N3706" s="16" t="n">
        <f aca="false">I3706*K3706</f>
        <v>329731</v>
      </c>
      <c r="O3706" s="16" t="n">
        <f aca="false">I3706*(K3706-J3706)</f>
        <v>114622</v>
      </c>
      <c r="P3706" s="15" t="n">
        <f aca="false">K3706-J3706</f>
        <v>446</v>
      </c>
      <c r="Q3706" s="0" t="str">
        <f aca="false">IF(G3706=0,"Out of stock",IF(G3706&lt;H3706,"Understocked",IF(G3706&gt;Summary!$B$6*H3706,"Overstocked","Healthy")))</f>
        <v>Healthy</v>
      </c>
      <c r="R3706" s="0" t="str">
        <f aca="false">IF(I3706&gt;=Summary!$B$7,"Fast",IF(I3706&lt;Summary!$B$8,"Slow","Medium"))</f>
        <v>Fast</v>
      </c>
      <c r="S3706" s="15" t="n">
        <f aca="false">IF(M3706&gt;Summary!$B$5,1,0)</f>
        <v>0</v>
      </c>
      <c r="T3706" s="16" t="n">
        <f aca="false">IF(Q3706="Overstocked",(G3706-Summary!$B$6*H3706)*J3706,0)</f>
        <v>0</v>
      </c>
    </row>
    <row r="3707" customFormat="false" ht="15" hidden="false" customHeight="false" outlineLevel="0" collapsed="false">
      <c r="A3707" s="0" t="s">
        <v>3805</v>
      </c>
      <c r="B3707" s="0" t="s">
        <v>107</v>
      </c>
      <c r="C3707" s="0" t="s">
        <v>78</v>
      </c>
      <c r="D3707" s="0" t="s">
        <v>86</v>
      </c>
      <c r="E3707" s="14" t="n">
        <v>45200</v>
      </c>
      <c r="F3707" s="14" t="n">
        <v>45201</v>
      </c>
      <c r="G3707" s="0" t="n">
        <v>271</v>
      </c>
      <c r="H3707" s="0" t="n">
        <v>64</v>
      </c>
      <c r="I3707" s="0" t="n">
        <v>83</v>
      </c>
      <c r="J3707" s="0" t="n">
        <v>1515</v>
      </c>
      <c r="K3707" s="0" t="n">
        <v>1670</v>
      </c>
      <c r="L3707" s="15" t="s">
        <v>93</v>
      </c>
      <c r="M3707" s="0" t="n">
        <v>1</v>
      </c>
      <c r="N3707" s="16" t="n">
        <f aca="false">I3707*K3707</f>
        <v>138610</v>
      </c>
      <c r="O3707" s="16" t="n">
        <f aca="false">I3707*(K3707-J3707)</f>
        <v>12865</v>
      </c>
      <c r="P3707" s="15" t="n">
        <f aca="false">K3707-J3707</f>
        <v>155</v>
      </c>
      <c r="Q3707" s="0" t="str">
        <f aca="false">IF(G3707=0,"Out of stock",IF(G3707&lt;H3707,"Understocked",IF(G3707&gt;Summary!$B$6*H3707,"Overstocked","Healthy")))</f>
        <v>Overstocked</v>
      </c>
      <c r="R3707" s="0" t="str">
        <f aca="false">IF(I3707&gt;=Summary!$B$7,"Fast",IF(I3707&lt;Summary!$B$8,"Slow","Medium"))</f>
        <v>Slow</v>
      </c>
      <c r="S3707" s="15" t="n">
        <f aca="false">IF(M3707&gt;Summary!$B$5,1,0)</f>
        <v>0</v>
      </c>
      <c r="T3707" s="16" t="n">
        <f aca="false">IF(Q3707="Overstocked",(G3707-Summary!$B$6*H3707)*J3707,0)</f>
        <v>22725</v>
      </c>
    </row>
    <row r="3708" customFormat="false" ht="15" hidden="false" customHeight="false" outlineLevel="0" collapsed="false">
      <c r="A3708" s="0" t="s">
        <v>3806</v>
      </c>
      <c r="B3708" s="0" t="s">
        <v>113</v>
      </c>
      <c r="C3708" s="0" t="s">
        <v>96</v>
      </c>
      <c r="D3708" s="0" t="s">
        <v>90</v>
      </c>
      <c r="E3708" s="14" t="n">
        <v>45231</v>
      </c>
      <c r="F3708" s="14" t="n">
        <v>45238</v>
      </c>
      <c r="G3708" s="0" t="n">
        <v>339</v>
      </c>
      <c r="H3708" s="0" t="n">
        <v>107</v>
      </c>
      <c r="I3708" s="0" t="n">
        <v>231</v>
      </c>
      <c r="J3708" s="0" t="n">
        <v>1005</v>
      </c>
      <c r="K3708" s="0" t="n">
        <v>1079</v>
      </c>
      <c r="L3708" s="15" t="s">
        <v>80</v>
      </c>
      <c r="M3708" s="0" t="n">
        <v>7</v>
      </c>
      <c r="N3708" s="16" t="n">
        <f aca="false">I3708*K3708</f>
        <v>249249</v>
      </c>
      <c r="O3708" s="16" t="n">
        <f aca="false">I3708*(K3708-J3708)</f>
        <v>17094</v>
      </c>
      <c r="P3708" s="15" t="n">
        <f aca="false">K3708-J3708</f>
        <v>74</v>
      </c>
      <c r="Q3708" s="0" t="str">
        <f aca="false">IF(G3708=0,"Out of stock",IF(G3708&lt;H3708,"Understocked",IF(G3708&gt;Summary!$B$6*H3708,"Overstocked","Healthy")))</f>
        <v>Healthy</v>
      </c>
      <c r="R3708" s="0" t="str">
        <f aca="false">IF(I3708&gt;=Summary!$B$7,"Fast",IF(I3708&lt;Summary!$B$8,"Slow","Medium"))</f>
        <v>Fast</v>
      </c>
      <c r="S3708" s="15" t="n">
        <f aca="false">IF(M3708&gt;Summary!$B$5,1,0)</f>
        <v>0</v>
      </c>
      <c r="T3708" s="16" t="n">
        <f aca="false">IF(Q3708="Overstocked",(G3708-Summary!$B$6*H3708)*J3708,0)</f>
        <v>0</v>
      </c>
    </row>
    <row r="3709" customFormat="false" ht="15" hidden="false" customHeight="false" outlineLevel="0" collapsed="false">
      <c r="A3709" s="0" t="s">
        <v>3807</v>
      </c>
      <c r="B3709" s="0" t="s">
        <v>111</v>
      </c>
      <c r="C3709" s="0" t="s">
        <v>85</v>
      </c>
      <c r="D3709" s="0" t="s">
        <v>86</v>
      </c>
      <c r="E3709" s="14" t="n">
        <v>45057</v>
      </c>
      <c r="F3709" s="14" t="n">
        <v>45059</v>
      </c>
      <c r="G3709" s="0" t="n">
        <v>460</v>
      </c>
      <c r="H3709" s="0" t="n">
        <v>126</v>
      </c>
      <c r="I3709" s="0" t="n">
        <v>277</v>
      </c>
      <c r="J3709" s="0" t="n">
        <v>313</v>
      </c>
      <c r="K3709" s="0" t="n">
        <v>648</v>
      </c>
      <c r="L3709" s="15" t="s">
        <v>80</v>
      </c>
      <c r="M3709" s="0" t="n">
        <v>2</v>
      </c>
      <c r="N3709" s="16" t="n">
        <f aca="false">I3709*K3709</f>
        <v>179496</v>
      </c>
      <c r="O3709" s="16" t="n">
        <f aca="false">I3709*(K3709-J3709)</f>
        <v>92795</v>
      </c>
      <c r="P3709" s="15" t="n">
        <f aca="false">K3709-J3709</f>
        <v>335</v>
      </c>
      <c r="Q3709" s="0" t="str">
        <f aca="false">IF(G3709=0,"Out of stock",IF(G3709&lt;H3709,"Understocked",IF(G3709&gt;Summary!$B$6*H3709,"Overstocked","Healthy")))</f>
        <v>Healthy</v>
      </c>
      <c r="R3709" s="0" t="str">
        <f aca="false">IF(I3709&gt;=Summary!$B$7,"Fast",IF(I3709&lt;Summary!$B$8,"Slow","Medium"))</f>
        <v>Fast</v>
      </c>
      <c r="S3709" s="15" t="n">
        <f aca="false">IF(M3709&gt;Summary!$B$5,1,0)</f>
        <v>0</v>
      </c>
      <c r="T3709" s="16" t="n">
        <f aca="false">IF(Q3709="Overstocked",(G3709-Summary!$B$6*H3709)*J3709,0)</f>
        <v>0</v>
      </c>
    </row>
    <row r="3710" customFormat="false" ht="15" hidden="false" customHeight="false" outlineLevel="0" collapsed="false">
      <c r="A3710" s="0" t="s">
        <v>3808</v>
      </c>
      <c r="B3710" s="0" t="s">
        <v>77</v>
      </c>
      <c r="C3710" s="0" t="s">
        <v>96</v>
      </c>
      <c r="D3710" s="0" t="s">
        <v>86</v>
      </c>
      <c r="E3710" s="14" t="n">
        <v>45602</v>
      </c>
      <c r="F3710" s="14" t="n">
        <v>45608</v>
      </c>
      <c r="G3710" s="0" t="n">
        <v>66</v>
      </c>
      <c r="H3710" s="0" t="n">
        <v>64</v>
      </c>
      <c r="I3710" s="0" t="n">
        <v>237</v>
      </c>
      <c r="J3710" s="0" t="n">
        <v>786</v>
      </c>
      <c r="K3710" s="0" t="n">
        <v>1077</v>
      </c>
      <c r="L3710" s="15" t="s">
        <v>97</v>
      </c>
      <c r="M3710" s="0" t="n">
        <v>6</v>
      </c>
      <c r="N3710" s="16" t="n">
        <f aca="false">I3710*K3710</f>
        <v>255249</v>
      </c>
      <c r="O3710" s="16" t="n">
        <f aca="false">I3710*(K3710-J3710)</f>
        <v>68967</v>
      </c>
      <c r="P3710" s="15" t="n">
        <f aca="false">K3710-J3710</f>
        <v>291</v>
      </c>
      <c r="Q3710" s="0" t="str">
        <f aca="false">IF(G3710=0,"Out of stock",IF(G3710&lt;H3710,"Understocked",IF(G3710&gt;Summary!$B$6*H3710,"Overstocked","Healthy")))</f>
        <v>Healthy</v>
      </c>
      <c r="R3710" s="0" t="str">
        <f aca="false">IF(I3710&gt;=Summary!$B$7,"Fast",IF(I3710&lt;Summary!$B$8,"Slow","Medium"))</f>
        <v>Fast</v>
      </c>
      <c r="S3710" s="15" t="n">
        <f aca="false">IF(M3710&gt;Summary!$B$5,1,0)</f>
        <v>0</v>
      </c>
      <c r="T3710" s="16" t="n">
        <f aca="false">IF(Q3710="Overstocked",(G3710-Summary!$B$6*H3710)*J3710,0)</f>
        <v>0</v>
      </c>
    </row>
    <row r="3711" customFormat="false" ht="15" hidden="false" customHeight="false" outlineLevel="0" collapsed="false">
      <c r="A3711" s="0" t="s">
        <v>3809</v>
      </c>
      <c r="B3711" s="0" t="s">
        <v>115</v>
      </c>
      <c r="C3711" s="0" t="s">
        <v>78</v>
      </c>
      <c r="D3711" s="0" t="s">
        <v>90</v>
      </c>
      <c r="E3711" s="14" t="n">
        <v>45486</v>
      </c>
      <c r="F3711" s="14" t="n">
        <v>45487</v>
      </c>
      <c r="G3711" s="0" t="n">
        <v>68</v>
      </c>
      <c r="H3711" s="0" t="n">
        <v>78</v>
      </c>
      <c r="I3711" s="0" t="n">
        <v>286</v>
      </c>
      <c r="J3711" s="0" t="n">
        <v>473</v>
      </c>
      <c r="K3711" s="0" t="n">
        <v>609</v>
      </c>
      <c r="L3711" s="15" t="s">
        <v>87</v>
      </c>
      <c r="M3711" s="0" t="n">
        <v>1</v>
      </c>
      <c r="N3711" s="16" t="n">
        <f aca="false">I3711*K3711</f>
        <v>174174</v>
      </c>
      <c r="O3711" s="16" t="n">
        <f aca="false">I3711*(K3711-J3711)</f>
        <v>38896</v>
      </c>
      <c r="P3711" s="15" t="n">
        <f aca="false">K3711-J3711</f>
        <v>136</v>
      </c>
      <c r="Q3711" s="0" t="str">
        <f aca="false">IF(G3711=0,"Out of stock",IF(G3711&lt;H3711,"Understocked",IF(G3711&gt;Summary!$B$6*H3711,"Overstocked","Healthy")))</f>
        <v>Understocked</v>
      </c>
      <c r="R3711" s="0" t="str">
        <f aca="false">IF(I3711&gt;=Summary!$B$7,"Fast",IF(I3711&lt;Summary!$B$8,"Slow","Medium"))</f>
        <v>Fast</v>
      </c>
      <c r="S3711" s="15" t="n">
        <f aca="false">IF(M3711&gt;Summary!$B$5,1,0)</f>
        <v>0</v>
      </c>
      <c r="T3711" s="16" t="n">
        <f aca="false">IF(Q3711="Overstocked",(G3711-Summary!$B$6*H3711)*J3711,0)</f>
        <v>0</v>
      </c>
    </row>
    <row r="3712" customFormat="false" ht="15" hidden="false" customHeight="false" outlineLevel="0" collapsed="false">
      <c r="A3712" s="0" t="s">
        <v>3810</v>
      </c>
      <c r="B3712" s="0" t="s">
        <v>77</v>
      </c>
      <c r="C3712" s="0" t="s">
        <v>104</v>
      </c>
      <c r="D3712" s="0" t="s">
        <v>90</v>
      </c>
      <c r="E3712" s="14" t="n">
        <v>45544</v>
      </c>
      <c r="F3712" s="14" t="n">
        <v>45545</v>
      </c>
      <c r="G3712" s="0" t="n">
        <v>376</v>
      </c>
      <c r="H3712" s="0" t="n">
        <v>110</v>
      </c>
      <c r="I3712" s="0" t="n">
        <v>207</v>
      </c>
      <c r="J3712" s="0" t="n">
        <v>1174</v>
      </c>
      <c r="K3712" s="0" t="n">
        <v>1527</v>
      </c>
      <c r="L3712" s="15" t="s">
        <v>93</v>
      </c>
      <c r="M3712" s="0" t="n">
        <v>1</v>
      </c>
      <c r="N3712" s="16" t="n">
        <f aca="false">I3712*K3712</f>
        <v>316089</v>
      </c>
      <c r="O3712" s="16" t="n">
        <f aca="false">I3712*(K3712-J3712)</f>
        <v>73071</v>
      </c>
      <c r="P3712" s="15" t="n">
        <f aca="false">K3712-J3712</f>
        <v>353</v>
      </c>
      <c r="Q3712" s="0" t="str">
        <f aca="false">IF(G3712=0,"Out of stock",IF(G3712&lt;H3712,"Understocked",IF(G3712&gt;Summary!$B$6*H3712,"Overstocked","Healthy")))</f>
        <v>Healthy</v>
      </c>
      <c r="R3712" s="0" t="str">
        <f aca="false">IF(I3712&gt;=Summary!$B$7,"Fast",IF(I3712&lt;Summary!$B$8,"Slow","Medium"))</f>
        <v>Fast</v>
      </c>
      <c r="S3712" s="15" t="n">
        <f aca="false">IF(M3712&gt;Summary!$B$5,1,0)</f>
        <v>0</v>
      </c>
      <c r="T3712" s="16" t="n">
        <f aca="false">IF(Q3712="Overstocked",(G3712-Summary!$B$6*H3712)*J3712,0)</f>
        <v>0</v>
      </c>
    </row>
    <row r="3713" customFormat="false" ht="15" hidden="false" customHeight="false" outlineLevel="0" collapsed="false">
      <c r="A3713" s="0" t="s">
        <v>3811</v>
      </c>
      <c r="B3713" s="0" t="s">
        <v>111</v>
      </c>
      <c r="C3713" s="0" t="s">
        <v>104</v>
      </c>
      <c r="D3713" s="0" t="s">
        <v>90</v>
      </c>
      <c r="E3713" s="14" t="n">
        <v>45056</v>
      </c>
      <c r="F3713" s="14" t="n">
        <v>45059</v>
      </c>
      <c r="G3713" s="0" t="n">
        <v>415</v>
      </c>
      <c r="H3713" s="0" t="n">
        <v>82</v>
      </c>
      <c r="I3713" s="0" t="n">
        <v>53</v>
      </c>
      <c r="J3713" s="0" t="n">
        <v>400</v>
      </c>
      <c r="K3713" s="0" t="n">
        <v>470</v>
      </c>
      <c r="L3713" s="15" t="s">
        <v>80</v>
      </c>
      <c r="M3713" s="0" t="n">
        <v>3</v>
      </c>
      <c r="N3713" s="16" t="n">
        <f aca="false">I3713*K3713</f>
        <v>24910</v>
      </c>
      <c r="O3713" s="16" t="n">
        <f aca="false">I3713*(K3713-J3713)</f>
        <v>3710</v>
      </c>
      <c r="P3713" s="15" t="n">
        <f aca="false">K3713-J3713</f>
        <v>70</v>
      </c>
      <c r="Q3713" s="0" t="str">
        <f aca="false">IF(G3713=0,"Out of stock",IF(G3713&lt;H3713,"Understocked",IF(G3713&gt;Summary!$B$6*H3713,"Overstocked","Healthy")))</f>
        <v>Overstocked</v>
      </c>
      <c r="R3713" s="0" t="str">
        <f aca="false">IF(I3713&gt;=Summary!$B$7,"Fast",IF(I3713&lt;Summary!$B$8,"Slow","Medium"))</f>
        <v>Slow</v>
      </c>
      <c r="S3713" s="15" t="n">
        <f aca="false">IF(M3713&gt;Summary!$B$5,1,0)</f>
        <v>0</v>
      </c>
      <c r="T3713" s="16" t="n">
        <f aca="false">IF(Q3713="Overstocked",(G3713-Summary!$B$6*H3713)*J3713,0)</f>
        <v>34800</v>
      </c>
    </row>
    <row r="3714" customFormat="false" ht="15" hidden="false" customHeight="false" outlineLevel="0" collapsed="false">
      <c r="A3714" s="0" t="s">
        <v>3812</v>
      </c>
      <c r="B3714" s="0" t="s">
        <v>89</v>
      </c>
      <c r="C3714" s="0" t="s">
        <v>104</v>
      </c>
      <c r="D3714" s="0" t="s">
        <v>90</v>
      </c>
      <c r="E3714" s="14" t="n">
        <v>45260</v>
      </c>
      <c r="F3714" s="14" t="n">
        <v>45264</v>
      </c>
      <c r="G3714" s="0" t="n">
        <v>311</v>
      </c>
      <c r="H3714" s="0" t="n">
        <v>53</v>
      </c>
      <c r="I3714" s="0" t="n">
        <v>260</v>
      </c>
      <c r="J3714" s="0" t="n">
        <v>1010</v>
      </c>
      <c r="K3714" s="0" t="n">
        <v>1309</v>
      </c>
      <c r="L3714" s="15" t="s">
        <v>93</v>
      </c>
      <c r="M3714" s="0" t="n">
        <v>4</v>
      </c>
      <c r="N3714" s="16" t="n">
        <f aca="false">I3714*K3714</f>
        <v>340340</v>
      </c>
      <c r="O3714" s="16" t="n">
        <f aca="false">I3714*(K3714-J3714)</f>
        <v>77740</v>
      </c>
      <c r="P3714" s="15" t="n">
        <f aca="false">K3714-J3714</f>
        <v>299</v>
      </c>
      <c r="Q3714" s="0" t="str">
        <f aca="false">IF(G3714=0,"Out of stock",IF(G3714&lt;H3714,"Understocked",IF(G3714&gt;Summary!$B$6*H3714,"Overstocked","Healthy")))</f>
        <v>Overstocked</v>
      </c>
      <c r="R3714" s="0" t="str">
        <f aca="false">IF(I3714&gt;=Summary!$B$7,"Fast",IF(I3714&lt;Summary!$B$8,"Slow","Medium"))</f>
        <v>Fast</v>
      </c>
      <c r="S3714" s="15" t="n">
        <f aca="false">IF(M3714&gt;Summary!$B$5,1,0)</f>
        <v>0</v>
      </c>
      <c r="T3714" s="16" t="n">
        <f aca="false">IF(Q3714="Overstocked",(G3714-Summary!$B$6*H3714)*J3714,0)</f>
        <v>99990</v>
      </c>
    </row>
    <row r="3715" customFormat="false" ht="15" hidden="false" customHeight="false" outlineLevel="0" collapsed="false">
      <c r="A3715" s="0" t="s">
        <v>3813</v>
      </c>
      <c r="B3715" s="0" t="s">
        <v>123</v>
      </c>
      <c r="C3715" s="0" t="s">
        <v>78</v>
      </c>
      <c r="D3715" s="0" t="s">
        <v>79</v>
      </c>
      <c r="E3715" s="14" t="n">
        <v>45178</v>
      </c>
      <c r="F3715" s="14" t="n">
        <v>45182</v>
      </c>
      <c r="G3715" s="0" t="n">
        <v>128</v>
      </c>
      <c r="H3715" s="0" t="n">
        <v>114</v>
      </c>
      <c r="I3715" s="0" t="n">
        <v>42</v>
      </c>
      <c r="J3715" s="0" t="n">
        <v>1194</v>
      </c>
      <c r="K3715" s="0" t="n">
        <v>1635</v>
      </c>
      <c r="L3715" s="15" t="s">
        <v>80</v>
      </c>
      <c r="M3715" s="0" t="n">
        <v>4</v>
      </c>
      <c r="N3715" s="16" t="n">
        <f aca="false">I3715*K3715</f>
        <v>68670</v>
      </c>
      <c r="O3715" s="16" t="n">
        <f aca="false">I3715*(K3715-J3715)</f>
        <v>18522</v>
      </c>
      <c r="P3715" s="15" t="n">
        <f aca="false">K3715-J3715</f>
        <v>441</v>
      </c>
      <c r="Q3715" s="0" t="str">
        <f aca="false">IF(G3715=0,"Out of stock",IF(G3715&lt;H3715,"Understocked",IF(G3715&gt;Summary!$B$6*H3715,"Overstocked","Healthy")))</f>
        <v>Healthy</v>
      </c>
      <c r="R3715" s="0" t="str">
        <f aca="false">IF(I3715&gt;=Summary!$B$7,"Fast",IF(I3715&lt;Summary!$B$8,"Slow","Medium"))</f>
        <v>Slow</v>
      </c>
      <c r="S3715" s="15" t="n">
        <f aca="false">IF(M3715&gt;Summary!$B$5,1,0)</f>
        <v>0</v>
      </c>
      <c r="T3715" s="16" t="n">
        <f aca="false">IF(Q3715="Overstocked",(G3715-Summary!$B$6*H3715)*J3715,0)</f>
        <v>0</v>
      </c>
    </row>
    <row r="3716" customFormat="false" ht="15" hidden="false" customHeight="false" outlineLevel="0" collapsed="false">
      <c r="A3716" s="0" t="s">
        <v>3814</v>
      </c>
      <c r="B3716" s="0" t="s">
        <v>111</v>
      </c>
      <c r="C3716" s="0" t="s">
        <v>104</v>
      </c>
      <c r="D3716" s="0" t="s">
        <v>79</v>
      </c>
      <c r="E3716" s="14" t="n">
        <v>45475</v>
      </c>
      <c r="F3716" s="14" t="n">
        <v>45476</v>
      </c>
      <c r="G3716" s="0" t="n">
        <v>18</v>
      </c>
      <c r="H3716" s="0" t="n">
        <v>51</v>
      </c>
      <c r="I3716" s="0" t="n">
        <v>191</v>
      </c>
      <c r="J3716" s="0" t="n">
        <v>920</v>
      </c>
      <c r="K3716" s="0" t="n">
        <v>1313</v>
      </c>
      <c r="L3716" s="15" t="s">
        <v>93</v>
      </c>
      <c r="M3716" s="0" t="n">
        <v>1</v>
      </c>
      <c r="N3716" s="16" t="n">
        <f aca="false">I3716*K3716</f>
        <v>250783</v>
      </c>
      <c r="O3716" s="16" t="n">
        <f aca="false">I3716*(K3716-J3716)</f>
        <v>75063</v>
      </c>
      <c r="P3716" s="15" t="n">
        <f aca="false">K3716-J3716</f>
        <v>393</v>
      </c>
      <c r="Q3716" s="0" t="str">
        <f aca="false">IF(G3716=0,"Out of stock",IF(G3716&lt;H3716,"Understocked",IF(G3716&gt;Summary!$B$6*H3716,"Overstocked","Healthy")))</f>
        <v>Understocked</v>
      </c>
      <c r="R3716" s="0" t="str">
        <f aca="false">IF(I3716&gt;=Summary!$B$7,"Fast",IF(I3716&lt;Summary!$B$8,"Slow","Medium"))</f>
        <v>Medium</v>
      </c>
      <c r="S3716" s="15" t="n">
        <f aca="false">IF(M3716&gt;Summary!$B$5,1,0)</f>
        <v>0</v>
      </c>
      <c r="T3716" s="16" t="n">
        <f aca="false">IF(Q3716="Overstocked",(G3716-Summary!$B$6*H3716)*J3716,0)</f>
        <v>0</v>
      </c>
    </row>
    <row r="3717" customFormat="false" ht="15" hidden="false" customHeight="false" outlineLevel="0" collapsed="false">
      <c r="A3717" s="0" t="s">
        <v>3815</v>
      </c>
      <c r="B3717" s="0" t="s">
        <v>113</v>
      </c>
      <c r="C3717" s="0" t="s">
        <v>78</v>
      </c>
      <c r="D3717" s="0" t="s">
        <v>102</v>
      </c>
      <c r="E3717" s="14" t="n">
        <v>45470</v>
      </c>
      <c r="F3717" s="14" t="n">
        <v>45477</v>
      </c>
      <c r="G3717" s="0" t="n">
        <v>139</v>
      </c>
      <c r="H3717" s="0" t="n">
        <v>122</v>
      </c>
      <c r="I3717" s="0" t="n">
        <v>68</v>
      </c>
      <c r="J3717" s="0" t="n">
        <v>1999</v>
      </c>
      <c r="K3717" s="0" t="n">
        <v>2422</v>
      </c>
      <c r="L3717" s="15" t="s">
        <v>97</v>
      </c>
      <c r="M3717" s="0" t="n">
        <v>7</v>
      </c>
      <c r="N3717" s="16" t="n">
        <f aca="false">I3717*K3717</f>
        <v>164696</v>
      </c>
      <c r="O3717" s="16" t="n">
        <f aca="false">I3717*(K3717-J3717)</f>
        <v>28764</v>
      </c>
      <c r="P3717" s="15" t="n">
        <f aca="false">K3717-J3717</f>
        <v>423</v>
      </c>
      <c r="Q3717" s="0" t="str">
        <f aca="false">IF(G3717=0,"Out of stock",IF(G3717&lt;H3717,"Understocked",IF(G3717&gt;Summary!$B$6*H3717,"Overstocked","Healthy")))</f>
        <v>Healthy</v>
      </c>
      <c r="R3717" s="0" t="str">
        <f aca="false">IF(I3717&gt;=Summary!$B$7,"Fast",IF(I3717&lt;Summary!$B$8,"Slow","Medium"))</f>
        <v>Slow</v>
      </c>
      <c r="S3717" s="15" t="n">
        <f aca="false">IF(M3717&gt;Summary!$B$5,1,0)</f>
        <v>0</v>
      </c>
      <c r="T3717" s="16" t="n">
        <f aca="false">IF(Q3717="Overstocked",(G3717-Summary!$B$6*H3717)*J3717,0)</f>
        <v>0</v>
      </c>
    </row>
    <row r="3718" customFormat="false" ht="15" hidden="false" customHeight="false" outlineLevel="0" collapsed="false">
      <c r="A3718" s="0" t="s">
        <v>3816</v>
      </c>
      <c r="B3718" s="0" t="s">
        <v>95</v>
      </c>
      <c r="C3718" s="0" t="s">
        <v>78</v>
      </c>
      <c r="D3718" s="0" t="s">
        <v>86</v>
      </c>
      <c r="E3718" s="14" t="n">
        <v>45502</v>
      </c>
      <c r="F3718" s="14" t="n">
        <v>45508</v>
      </c>
      <c r="G3718" s="0" t="n">
        <v>21</v>
      </c>
      <c r="H3718" s="0" t="n">
        <v>133</v>
      </c>
      <c r="I3718" s="0" t="n">
        <v>71</v>
      </c>
      <c r="J3718" s="0" t="n">
        <v>527</v>
      </c>
      <c r="K3718" s="0" t="n">
        <v>808</v>
      </c>
      <c r="L3718" s="15" t="s">
        <v>80</v>
      </c>
      <c r="M3718" s="0" t="n">
        <v>6</v>
      </c>
      <c r="N3718" s="16" t="n">
        <f aca="false">I3718*K3718</f>
        <v>57368</v>
      </c>
      <c r="O3718" s="16" t="n">
        <f aca="false">I3718*(K3718-J3718)</f>
        <v>19951</v>
      </c>
      <c r="P3718" s="15" t="n">
        <f aca="false">K3718-J3718</f>
        <v>281</v>
      </c>
      <c r="Q3718" s="0" t="str">
        <f aca="false">IF(G3718=0,"Out of stock",IF(G3718&lt;H3718,"Understocked",IF(G3718&gt;Summary!$B$6*H3718,"Overstocked","Healthy")))</f>
        <v>Understocked</v>
      </c>
      <c r="R3718" s="0" t="str">
        <f aca="false">IF(I3718&gt;=Summary!$B$7,"Fast",IF(I3718&lt;Summary!$B$8,"Slow","Medium"))</f>
        <v>Slow</v>
      </c>
      <c r="S3718" s="15" t="n">
        <f aca="false">IF(M3718&gt;Summary!$B$5,1,0)</f>
        <v>0</v>
      </c>
      <c r="T3718" s="16" t="n">
        <f aca="false">IF(Q3718="Overstocked",(G3718-Summary!$B$6*H3718)*J3718,0)</f>
        <v>0</v>
      </c>
    </row>
    <row r="3719" customFormat="false" ht="15" hidden="false" customHeight="false" outlineLevel="0" collapsed="false">
      <c r="A3719" s="0" t="s">
        <v>3817</v>
      </c>
      <c r="B3719" s="0" t="s">
        <v>77</v>
      </c>
      <c r="C3719" s="0" t="s">
        <v>96</v>
      </c>
      <c r="D3719" s="0" t="s">
        <v>90</v>
      </c>
      <c r="E3719" s="14" t="n">
        <v>45557</v>
      </c>
      <c r="F3719" s="14" t="n">
        <v>45566</v>
      </c>
      <c r="G3719" s="0" t="n">
        <v>474</v>
      </c>
      <c r="H3719" s="0" t="n">
        <v>86</v>
      </c>
      <c r="I3719" s="0" t="n">
        <v>34</v>
      </c>
      <c r="J3719" s="0" t="n">
        <v>607</v>
      </c>
      <c r="K3719" s="0" t="n">
        <v>677</v>
      </c>
      <c r="L3719" s="15" t="s">
        <v>87</v>
      </c>
      <c r="M3719" s="0" t="n">
        <v>9</v>
      </c>
      <c r="N3719" s="16" t="n">
        <f aca="false">I3719*K3719</f>
        <v>23018</v>
      </c>
      <c r="O3719" s="16" t="n">
        <f aca="false">I3719*(K3719-J3719)</f>
        <v>2380</v>
      </c>
      <c r="P3719" s="15" t="n">
        <f aca="false">K3719-J3719</f>
        <v>70</v>
      </c>
      <c r="Q3719" s="0" t="str">
        <f aca="false">IF(G3719=0,"Out of stock",IF(G3719&lt;H3719,"Understocked",IF(G3719&gt;Summary!$B$6*H3719,"Overstocked","Healthy")))</f>
        <v>Overstocked</v>
      </c>
      <c r="R3719" s="0" t="str">
        <f aca="false">IF(I3719&gt;=Summary!$B$7,"Fast",IF(I3719&lt;Summary!$B$8,"Slow","Medium"))</f>
        <v>Slow</v>
      </c>
      <c r="S3719" s="15" t="n">
        <f aca="false">IF(M3719&gt;Summary!$B$5,1,0)</f>
        <v>1</v>
      </c>
      <c r="T3719" s="16" t="n">
        <f aca="false">IF(Q3719="Overstocked",(G3719-Summary!$B$6*H3719)*J3719,0)</f>
        <v>78910</v>
      </c>
    </row>
    <row r="3720" customFormat="false" ht="15" hidden="false" customHeight="false" outlineLevel="0" collapsed="false">
      <c r="A3720" s="0" t="s">
        <v>3818</v>
      </c>
      <c r="B3720" s="0" t="s">
        <v>107</v>
      </c>
      <c r="C3720" s="0" t="s">
        <v>104</v>
      </c>
      <c r="D3720" s="0" t="s">
        <v>92</v>
      </c>
      <c r="E3720" s="14" t="n">
        <v>45197</v>
      </c>
      <c r="F3720" s="14" t="n">
        <v>45198</v>
      </c>
      <c r="G3720" s="0" t="n">
        <v>184</v>
      </c>
      <c r="H3720" s="0" t="n">
        <v>58</v>
      </c>
      <c r="I3720" s="0" t="n">
        <v>72</v>
      </c>
      <c r="J3720" s="0" t="n">
        <v>1255</v>
      </c>
      <c r="K3720" s="0" t="n">
        <v>1746</v>
      </c>
      <c r="L3720" s="15" t="s">
        <v>82</v>
      </c>
      <c r="M3720" s="0" t="n">
        <v>1</v>
      </c>
      <c r="N3720" s="16" t="n">
        <f aca="false">I3720*K3720</f>
        <v>125712</v>
      </c>
      <c r="O3720" s="16" t="n">
        <f aca="false">I3720*(K3720-J3720)</f>
        <v>35352</v>
      </c>
      <c r="P3720" s="15" t="n">
        <f aca="false">K3720-J3720</f>
        <v>491</v>
      </c>
      <c r="Q3720" s="0" t="str">
        <f aca="false">IF(G3720=0,"Out of stock",IF(G3720&lt;H3720,"Understocked",IF(G3720&gt;Summary!$B$6*H3720,"Overstocked","Healthy")))</f>
        <v>Healthy</v>
      </c>
      <c r="R3720" s="0" t="str">
        <f aca="false">IF(I3720&gt;=Summary!$B$7,"Fast",IF(I3720&lt;Summary!$B$8,"Slow","Medium"))</f>
        <v>Slow</v>
      </c>
      <c r="S3720" s="15" t="n">
        <f aca="false">IF(M3720&gt;Summary!$B$5,1,0)</f>
        <v>0</v>
      </c>
      <c r="T3720" s="16" t="n">
        <f aca="false">IF(Q3720="Overstocked",(G3720-Summary!$B$6*H3720)*J3720,0)</f>
        <v>0</v>
      </c>
    </row>
    <row r="3721" customFormat="false" ht="15" hidden="false" customHeight="false" outlineLevel="0" collapsed="false">
      <c r="A3721" s="0" t="s">
        <v>3819</v>
      </c>
      <c r="B3721" s="0" t="s">
        <v>113</v>
      </c>
      <c r="C3721" s="0" t="s">
        <v>96</v>
      </c>
      <c r="D3721" s="0" t="s">
        <v>90</v>
      </c>
      <c r="E3721" s="14" t="n">
        <v>45181</v>
      </c>
      <c r="F3721" s="14" t="n">
        <v>45185</v>
      </c>
      <c r="G3721" s="0" t="n">
        <v>7</v>
      </c>
      <c r="H3721" s="0" t="n">
        <v>101</v>
      </c>
      <c r="I3721" s="0" t="n">
        <v>82</v>
      </c>
      <c r="J3721" s="0" t="n">
        <v>756</v>
      </c>
      <c r="K3721" s="0" t="n">
        <v>892</v>
      </c>
      <c r="L3721" s="15" t="s">
        <v>87</v>
      </c>
      <c r="M3721" s="0" t="n">
        <v>4</v>
      </c>
      <c r="N3721" s="16" t="n">
        <f aca="false">I3721*K3721</f>
        <v>73144</v>
      </c>
      <c r="O3721" s="16" t="n">
        <f aca="false">I3721*(K3721-J3721)</f>
        <v>11152</v>
      </c>
      <c r="P3721" s="15" t="n">
        <f aca="false">K3721-J3721</f>
        <v>136</v>
      </c>
      <c r="Q3721" s="0" t="str">
        <f aca="false">IF(G3721=0,"Out of stock",IF(G3721&lt;H3721,"Understocked",IF(G3721&gt;Summary!$B$6*H3721,"Overstocked","Healthy")))</f>
        <v>Understocked</v>
      </c>
      <c r="R3721" s="0" t="str">
        <f aca="false">IF(I3721&gt;=Summary!$B$7,"Fast",IF(I3721&lt;Summary!$B$8,"Slow","Medium"))</f>
        <v>Slow</v>
      </c>
      <c r="S3721" s="15" t="n">
        <f aca="false">IF(M3721&gt;Summary!$B$5,1,0)</f>
        <v>0</v>
      </c>
      <c r="T3721" s="16" t="n">
        <f aca="false">IF(Q3721="Overstocked",(G3721-Summary!$B$6*H3721)*J3721,0)</f>
        <v>0</v>
      </c>
    </row>
    <row r="3722" customFormat="false" ht="15" hidden="false" customHeight="false" outlineLevel="0" collapsed="false">
      <c r="A3722" s="0" t="s">
        <v>3820</v>
      </c>
      <c r="B3722" s="0" t="s">
        <v>95</v>
      </c>
      <c r="C3722" s="0" t="s">
        <v>104</v>
      </c>
      <c r="D3722" s="0" t="s">
        <v>92</v>
      </c>
      <c r="E3722" s="14" t="n">
        <v>45240</v>
      </c>
      <c r="F3722" s="14" t="n">
        <v>45241</v>
      </c>
      <c r="G3722" s="0" t="n">
        <v>113</v>
      </c>
      <c r="H3722" s="0" t="n">
        <v>128</v>
      </c>
      <c r="I3722" s="0" t="n">
        <v>2</v>
      </c>
      <c r="J3722" s="0" t="n">
        <v>1784</v>
      </c>
      <c r="K3722" s="0" t="n">
        <v>2282</v>
      </c>
      <c r="L3722" s="15" t="s">
        <v>93</v>
      </c>
      <c r="M3722" s="0" t="n">
        <v>1</v>
      </c>
      <c r="N3722" s="16" t="n">
        <f aca="false">I3722*K3722</f>
        <v>4564</v>
      </c>
      <c r="O3722" s="16" t="n">
        <f aca="false">I3722*(K3722-J3722)</f>
        <v>996</v>
      </c>
      <c r="P3722" s="15" t="n">
        <f aca="false">K3722-J3722</f>
        <v>498</v>
      </c>
      <c r="Q3722" s="0" t="str">
        <f aca="false">IF(G3722=0,"Out of stock",IF(G3722&lt;H3722,"Understocked",IF(G3722&gt;Summary!$B$6*H3722,"Overstocked","Healthy")))</f>
        <v>Understocked</v>
      </c>
      <c r="R3722" s="0" t="str">
        <f aca="false">IF(I3722&gt;=Summary!$B$7,"Fast",IF(I3722&lt;Summary!$B$8,"Slow","Medium"))</f>
        <v>Slow</v>
      </c>
      <c r="S3722" s="15" t="n">
        <f aca="false">IF(M3722&gt;Summary!$B$5,1,0)</f>
        <v>0</v>
      </c>
      <c r="T3722" s="16" t="n">
        <f aca="false">IF(Q3722="Overstocked",(G3722-Summary!$B$6*H3722)*J3722,0)</f>
        <v>0</v>
      </c>
    </row>
    <row r="3723" customFormat="false" ht="15" hidden="false" customHeight="false" outlineLevel="0" collapsed="false">
      <c r="A3723" s="0" t="s">
        <v>3821</v>
      </c>
      <c r="B3723" s="0" t="s">
        <v>95</v>
      </c>
      <c r="C3723" s="0" t="s">
        <v>78</v>
      </c>
      <c r="D3723" s="0" t="s">
        <v>102</v>
      </c>
      <c r="E3723" s="14" t="n">
        <v>45342</v>
      </c>
      <c r="F3723" s="14" t="n">
        <v>45346</v>
      </c>
      <c r="G3723" s="0" t="n">
        <v>440</v>
      </c>
      <c r="H3723" s="0" t="n">
        <v>141</v>
      </c>
      <c r="I3723" s="0" t="n">
        <v>248</v>
      </c>
      <c r="J3723" s="0" t="n">
        <v>672</v>
      </c>
      <c r="K3723" s="0" t="n">
        <v>750</v>
      </c>
      <c r="L3723" s="15" t="s">
        <v>93</v>
      </c>
      <c r="M3723" s="0" t="n">
        <v>4</v>
      </c>
      <c r="N3723" s="16" t="n">
        <f aca="false">I3723*K3723</f>
        <v>186000</v>
      </c>
      <c r="O3723" s="16" t="n">
        <f aca="false">I3723*(K3723-J3723)</f>
        <v>19344</v>
      </c>
      <c r="P3723" s="15" t="n">
        <f aca="false">K3723-J3723</f>
        <v>78</v>
      </c>
      <c r="Q3723" s="0" t="str">
        <f aca="false">IF(G3723=0,"Out of stock",IF(G3723&lt;H3723,"Understocked",IF(G3723&gt;Summary!$B$6*H3723,"Overstocked","Healthy")))</f>
        <v>Healthy</v>
      </c>
      <c r="R3723" s="0" t="str">
        <f aca="false">IF(I3723&gt;=Summary!$B$7,"Fast",IF(I3723&lt;Summary!$B$8,"Slow","Medium"))</f>
        <v>Fast</v>
      </c>
      <c r="S3723" s="15" t="n">
        <f aca="false">IF(M3723&gt;Summary!$B$5,1,0)</f>
        <v>0</v>
      </c>
      <c r="T3723" s="16" t="n">
        <f aca="false">IF(Q3723="Overstocked",(G3723-Summary!$B$6*H3723)*J3723,0)</f>
        <v>0</v>
      </c>
    </row>
    <row r="3724" customFormat="false" ht="15" hidden="false" customHeight="false" outlineLevel="0" collapsed="false">
      <c r="A3724" s="0" t="s">
        <v>3822</v>
      </c>
      <c r="B3724" s="0" t="s">
        <v>111</v>
      </c>
      <c r="C3724" s="0" t="s">
        <v>104</v>
      </c>
      <c r="D3724" s="0" t="s">
        <v>86</v>
      </c>
      <c r="E3724" s="14" t="n">
        <v>45039</v>
      </c>
      <c r="F3724" s="14" t="n">
        <v>45043</v>
      </c>
      <c r="G3724" s="0" t="n">
        <v>430</v>
      </c>
      <c r="H3724" s="0" t="n">
        <v>112</v>
      </c>
      <c r="I3724" s="0" t="n">
        <v>167</v>
      </c>
      <c r="J3724" s="0" t="n">
        <v>581</v>
      </c>
      <c r="K3724" s="0" t="n">
        <v>639</v>
      </c>
      <c r="L3724" s="15" t="s">
        <v>82</v>
      </c>
      <c r="M3724" s="0" t="n">
        <v>4</v>
      </c>
      <c r="N3724" s="16" t="n">
        <f aca="false">I3724*K3724</f>
        <v>106713</v>
      </c>
      <c r="O3724" s="16" t="n">
        <f aca="false">I3724*(K3724-J3724)</f>
        <v>9686</v>
      </c>
      <c r="P3724" s="15" t="n">
        <f aca="false">K3724-J3724</f>
        <v>58</v>
      </c>
      <c r="Q3724" s="0" t="str">
        <f aca="false">IF(G3724=0,"Out of stock",IF(G3724&lt;H3724,"Understocked",IF(G3724&gt;Summary!$B$6*H3724,"Overstocked","Healthy")))</f>
        <v>Healthy</v>
      </c>
      <c r="R3724" s="0" t="str">
        <f aca="false">IF(I3724&gt;=Summary!$B$7,"Fast",IF(I3724&lt;Summary!$B$8,"Slow","Medium"))</f>
        <v>Medium</v>
      </c>
      <c r="S3724" s="15" t="n">
        <f aca="false">IF(M3724&gt;Summary!$B$5,1,0)</f>
        <v>0</v>
      </c>
      <c r="T3724" s="16" t="n">
        <f aca="false">IF(Q3724="Overstocked",(G3724-Summary!$B$6*H3724)*J3724,0)</f>
        <v>0</v>
      </c>
    </row>
    <row r="3725" customFormat="false" ht="15" hidden="false" customHeight="false" outlineLevel="0" collapsed="false">
      <c r="A3725" s="0" t="s">
        <v>3823</v>
      </c>
      <c r="B3725" s="0" t="s">
        <v>101</v>
      </c>
      <c r="C3725" s="0" t="s">
        <v>85</v>
      </c>
      <c r="D3725" s="0" t="s">
        <v>79</v>
      </c>
      <c r="E3725" s="14" t="n">
        <v>45622</v>
      </c>
      <c r="F3725" s="14" t="n">
        <v>45628</v>
      </c>
      <c r="G3725" s="0" t="n">
        <v>400</v>
      </c>
      <c r="H3725" s="0" t="n">
        <v>108</v>
      </c>
      <c r="I3725" s="0" t="n">
        <v>64</v>
      </c>
      <c r="J3725" s="0" t="n">
        <v>589</v>
      </c>
      <c r="K3725" s="0" t="n">
        <v>789</v>
      </c>
      <c r="L3725" s="15" t="s">
        <v>87</v>
      </c>
      <c r="M3725" s="0" t="n">
        <v>6</v>
      </c>
      <c r="N3725" s="16" t="n">
        <f aca="false">I3725*K3725</f>
        <v>50496</v>
      </c>
      <c r="O3725" s="16" t="n">
        <f aca="false">I3725*(K3725-J3725)</f>
        <v>12800</v>
      </c>
      <c r="P3725" s="15" t="n">
        <f aca="false">K3725-J3725</f>
        <v>200</v>
      </c>
      <c r="Q3725" s="0" t="str">
        <f aca="false">IF(G3725=0,"Out of stock",IF(G3725&lt;H3725,"Understocked",IF(G3725&gt;Summary!$B$6*H3725,"Overstocked","Healthy")))</f>
        <v>Healthy</v>
      </c>
      <c r="R3725" s="0" t="str">
        <f aca="false">IF(I3725&gt;=Summary!$B$7,"Fast",IF(I3725&lt;Summary!$B$8,"Slow","Medium"))</f>
        <v>Slow</v>
      </c>
      <c r="S3725" s="15" t="n">
        <f aca="false">IF(M3725&gt;Summary!$B$5,1,0)</f>
        <v>0</v>
      </c>
      <c r="T3725" s="16" t="n">
        <f aca="false">IF(Q3725="Overstocked",(G3725-Summary!$B$6*H3725)*J3725,0)</f>
        <v>0</v>
      </c>
    </row>
    <row r="3726" customFormat="false" ht="15" hidden="false" customHeight="false" outlineLevel="0" collapsed="false">
      <c r="A3726" s="0" t="s">
        <v>3824</v>
      </c>
      <c r="B3726" s="0" t="s">
        <v>101</v>
      </c>
      <c r="C3726" s="0" t="s">
        <v>104</v>
      </c>
      <c r="D3726" s="0" t="s">
        <v>92</v>
      </c>
      <c r="E3726" s="14" t="n">
        <v>45065</v>
      </c>
      <c r="F3726" s="14" t="n">
        <v>45075</v>
      </c>
      <c r="G3726" s="0" t="n">
        <v>238</v>
      </c>
      <c r="H3726" s="0" t="n">
        <v>99</v>
      </c>
      <c r="I3726" s="0" t="n">
        <v>39</v>
      </c>
      <c r="J3726" s="0" t="n">
        <v>1270</v>
      </c>
      <c r="K3726" s="0" t="n">
        <v>1447</v>
      </c>
      <c r="L3726" s="15" t="s">
        <v>80</v>
      </c>
      <c r="M3726" s="0" t="n">
        <v>10</v>
      </c>
      <c r="N3726" s="16" t="n">
        <f aca="false">I3726*K3726</f>
        <v>56433</v>
      </c>
      <c r="O3726" s="16" t="n">
        <f aca="false">I3726*(K3726-J3726)</f>
        <v>6903</v>
      </c>
      <c r="P3726" s="15" t="n">
        <f aca="false">K3726-J3726</f>
        <v>177</v>
      </c>
      <c r="Q3726" s="0" t="str">
        <f aca="false">IF(G3726=0,"Out of stock",IF(G3726&lt;H3726,"Understocked",IF(G3726&gt;Summary!$B$6*H3726,"Overstocked","Healthy")))</f>
        <v>Healthy</v>
      </c>
      <c r="R3726" s="0" t="str">
        <f aca="false">IF(I3726&gt;=Summary!$B$7,"Fast",IF(I3726&lt;Summary!$B$8,"Slow","Medium"))</f>
        <v>Slow</v>
      </c>
      <c r="S3726" s="15" t="n">
        <f aca="false">IF(M3726&gt;Summary!$B$5,1,0)</f>
        <v>1</v>
      </c>
      <c r="T3726" s="16" t="n">
        <f aca="false">IF(Q3726="Overstocked",(G3726-Summary!$B$6*H3726)*J3726,0)</f>
        <v>0</v>
      </c>
    </row>
    <row r="3727" customFormat="false" ht="15" hidden="false" customHeight="false" outlineLevel="0" collapsed="false">
      <c r="A3727" s="0" t="s">
        <v>3825</v>
      </c>
      <c r="B3727" s="0" t="s">
        <v>89</v>
      </c>
      <c r="C3727" s="0" t="s">
        <v>96</v>
      </c>
      <c r="D3727" s="0" t="s">
        <v>92</v>
      </c>
      <c r="E3727" s="14" t="n">
        <v>45345</v>
      </c>
      <c r="F3727" s="14" t="n">
        <v>45350</v>
      </c>
      <c r="G3727" s="0" t="n">
        <v>462</v>
      </c>
      <c r="H3727" s="0" t="n">
        <v>81</v>
      </c>
      <c r="I3727" s="0" t="n">
        <v>29</v>
      </c>
      <c r="J3727" s="0" t="n">
        <v>374</v>
      </c>
      <c r="K3727" s="0" t="n">
        <v>458</v>
      </c>
      <c r="L3727" s="15" t="s">
        <v>80</v>
      </c>
      <c r="M3727" s="0" t="n">
        <v>5</v>
      </c>
      <c r="N3727" s="16" t="n">
        <f aca="false">I3727*K3727</f>
        <v>13282</v>
      </c>
      <c r="O3727" s="16" t="n">
        <f aca="false">I3727*(K3727-J3727)</f>
        <v>2436</v>
      </c>
      <c r="P3727" s="15" t="n">
        <f aca="false">K3727-J3727</f>
        <v>84</v>
      </c>
      <c r="Q3727" s="0" t="str">
        <f aca="false">IF(G3727=0,"Out of stock",IF(G3727&lt;H3727,"Understocked",IF(G3727&gt;Summary!$B$6*H3727,"Overstocked","Healthy")))</f>
        <v>Overstocked</v>
      </c>
      <c r="R3727" s="0" t="str">
        <f aca="false">IF(I3727&gt;=Summary!$B$7,"Fast",IF(I3727&lt;Summary!$B$8,"Slow","Medium"))</f>
        <v>Slow</v>
      </c>
      <c r="S3727" s="15" t="n">
        <f aca="false">IF(M3727&gt;Summary!$B$5,1,0)</f>
        <v>0</v>
      </c>
      <c r="T3727" s="16" t="n">
        <f aca="false">IF(Q3727="Overstocked",(G3727-Summary!$B$6*H3727)*J3727,0)</f>
        <v>51612</v>
      </c>
    </row>
    <row r="3728" customFormat="false" ht="15" hidden="false" customHeight="false" outlineLevel="0" collapsed="false">
      <c r="A3728" s="0" t="s">
        <v>3826</v>
      </c>
      <c r="B3728" s="0" t="s">
        <v>115</v>
      </c>
      <c r="C3728" s="0" t="s">
        <v>85</v>
      </c>
      <c r="D3728" s="0" t="s">
        <v>90</v>
      </c>
      <c r="E3728" s="14" t="n">
        <v>45585</v>
      </c>
      <c r="F3728" s="14" t="n">
        <v>45594</v>
      </c>
      <c r="G3728" s="0" t="n">
        <v>455</v>
      </c>
      <c r="H3728" s="0" t="n">
        <v>99</v>
      </c>
      <c r="I3728" s="0" t="n">
        <v>123</v>
      </c>
      <c r="J3728" s="0" t="n">
        <v>1218</v>
      </c>
      <c r="K3728" s="0" t="n">
        <v>1606</v>
      </c>
      <c r="L3728" s="15" t="s">
        <v>97</v>
      </c>
      <c r="M3728" s="0" t="n">
        <v>9</v>
      </c>
      <c r="N3728" s="16" t="n">
        <f aca="false">I3728*K3728</f>
        <v>197538</v>
      </c>
      <c r="O3728" s="16" t="n">
        <f aca="false">I3728*(K3728-J3728)</f>
        <v>47724</v>
      </c>
      <c r="P3728" s="15" t="n">
        <f aca="false">K3728-J3728</f>
        <v>388</v>
      </c>
      <c r="Q3728" s="0" t="str">
        <f aca="false">IF(G3728=0,"Out of stock",IF(G3728&lt;H3728,"Understocked",IF(G3728&gt;Summary!$B$6*H3728,"Overstocked","Healthy")))</f>
        <v>Overstocked</v>
      </c>
      <c r="R3728" s="0" t="str">
        <f aca="false">IF(I3728&gt;=Summary!$B$7,"Fast",IF(I3728&lt;Summary!$B$8,"Slow","Medium"))</f>
        <v>Medium</v>
      </c>
      <c r="S3728" s="15" t="n">
        <f aca="false">IF(M3728&gt;Summary!$B$5,1,0)</f>
        <v>1</v>
      </c>
      <c r="T3728" s="16" t="n">
        <f aca="false">IF(Q3728="Overstocked",(G3728-Summary!$B$6*H3728)*J3728,0)</f>
        <v>71862</v>
      </c>
    </row>
    <row r="3729" customFormat="false" ht="15" hidden="false" customHeight="false" outlineLevel="0" collapsed="false">
      <c r="A3729" s="0" t="s">
        <v>3827</v>
      </c>
      <c r="B3729" s="0" t="s">
        <v>107</v>
      </c>
      <c r="C3729" s="0" t="s">
        <v>85</v>
      </c>
      <c r="D3729" s="0" t="s">
        <v>90</v>
      </c>
      <c r="E3729" s="14" t="n">
        <v>45488</v>
      </c>
      <c r="F3729" s="14" t="n">
        <v>45493</v>
      </c>
      <c r="G3729" s="0" t="n">
        <v>69</v>
      </c>
      <c r="H3729" s="0" t="n">
        <v>145</v>
      </c>
      <c r="I3729" s="0" t="n">
        <v>216</v>
      </c>
      <c r="J3729" s="0" t="n">
        <v>1212</v>
      </c>
      <c r="K3729" s="0" t="n">
        <v>1362</v>
      </c>
      <c r="L3729" s="15" t="s">
        <v>82</v>
      </c>
      <c r="M3729" s="0" t="n">
        <v>5</v>
      </c>
      <c r="N3729" s="16" t="n">
        <f aca="false">I3729*K3729</f>
        <v>294192</v>
      </c>
      <c r="O3729" s="16" t="n">
        <f aca="false">I3729*(K3729-J3729)</f>
        <v>32400</v>
      </c>
      <c r="P3729" s="15" t="n">
        <f aca="false">K3729-J3729</f>
        <v>150</v>
      </c>
      <c r="Q3729" s="0" t="str">
        <f aca="false">IF(G3729=0,"Out of stock",IF(G3729&lt;H3729,"Understocked",IF(G3729&gt;Summary!$B$6*H3729,"Overstocked","Healthy")))</f>
        <v>Understocked</v>
      </c>
      <c r="R3729" s="0" t="str">
        <f aca="false">IF(I3729&gt;=Summary!$B$7,"Fast",IF(I3729&lt;Summary!$B$8,"Slow","Medium"))</f>
        <v>Fast</v>
      </c>
      <c r="S3729" s="15" t="n">
        <f aca="false">IF(M3729&gt;Summary!$B$5,1,0)</f>
        <v>0</v>
      </c>
      <c r="T3729" s="16" t="n">
        <f aca="false">IF(Q3729="Overstocked",(G3729-Summary!$B$6*H3729)*J3729,0)</f>
        <v>0</v>
      </c>
    </row>
    <row r="3730" customFormat="false" ht="15" hidden="false" customHeight="false" outlineLevel="0" collapsed="false">
      <c r="A3730" s="0" t="s">
        <v>3828</v>
      </c>
      <c r="B3730" s="0" t="s">
        <v>113</v>
      </c>
      <c r="C3730" s="0" t="s">
        <v>96</v>
      </c>
      <c r="D3730" s="0" t="s">
        <v>90</v>
      </c>
      <c r="E3730" s="14" t="n">
        <v>45555</v>
      </c>
      <c r="F3730" s="14" t="n">
        <v>45562</v>
      </c>
      <c r="G3730" s="0" t="n">
        <v>94</v>
      </c>
      <c r="H3730" s="0" t="n">
        <v>57</v>
      </c>
      <c r="I3730" s="0" t="n">
        <v>35</v>
      </c>
      <c r="J3730" s="0" t="n">
        <v>1492</v>
      </c>
      <c r="K3730" s="0" t="n">
        <v>1828</v>
      </c>
      <c r="L3730" s="15" t="s">
        <v>93</v>
      </c>
      <c r="M3730" s="0" t="n">
        <v>7</v>
      </c>
      <c r="N3730" s="16" t="n">
        <f aca="false">I3730*K3730</f>
        <v>63980</v>
      </c>
      <c r="O3730" s="16" t="n">
        <f aca="false">I3730*(K3730-J3730)</f>
        <v>11760</v>
      </c>
      <c r="P3730" s="15" t="n">
        <f aca="false">K3730-J3730</f>
        <v>336</v>
      </c>
      <c r="Q3730" s="0" t="str">
        <f aca="false">IF(G3730=0,"Out of stock",IF(G3730&lt;H3730,"Understocked",IF(G3730&gt;Summary!$B$6*H3730,"Overstocked","Healthy")))</f>
        <v>Healthy</v>
      </c>
      <c r="R3730" s="0" t="str">
        <f aca="false">IF(I3730&gt;=Summary!$B$7,"Fast",IF(I3730&lt;Summary!$B$8,"Slow","Medium"))</f>
        <v>Slow</v>
      </c>
      <c r="S3730" s="15" t="n">
        <f aca="false">IF(M3730&gt;Summary!$B$5,1,0)</f>
        <v>0</v>
      </c>
      <c r="T3730" s="16" t="n">
        <f aca="false">IF(Q3730="Overstocked",(G3730-Summary!$B$6*H3730)*J3730,0)</f>
        <v>0</v>
      </c>
    </row>
    <row r="3731" customFormat="false" ht="15" hidden="false" customHeight="false" outlineLevel="0" collapsed="false">
      <c r="A3731" s="0" t="s">
        <v>3829</v>
      </c>
      <c r="B3731" s="0" t="s">
        <v>115</v>
      </c>
      <c r="C3731" s="0" t="s">
        <v>78</v>
      </c>
      <c r="D3731" s="0" t="s">
        <v>102</v>
      </c>
      <c r="E3731" s="14" t="n">
        <v>45403</v>
      </c>
      <c r="F3731" s="14" t="n">
        <v>45410</v>
      </c>
      <c r="G3731" s="0" t="n">
        <v>88</v>
      </c>
      <c r="H3731" s="0" t="n">
        <v>148</v>
      </c>
      <c r="I3731" s="0" t="n">
        <v>174</v>
      </c>
      <c r="J3731" s="0" t="n">
        <v>242</v>
      </c>
      <c r="K3731" s="0" t="n">
        <v>614</v>
      </c>
      <c r="L3731" s="15" t="s">
        <v>97</v>
      </c>
      <c r="M3731" s="0" t="n">
        <v>7</v>
      </c>
      <c r="N3731" s="16" t="n">
        <f aca="false">I3731*K3731</f>
        <v>106836</v>
      </c>
      <c r="O3731" s="16" t="n">
        <f aca="false">I3731*(K3731-J3731)</f>
        <v>64728</v>
      </c>
      <c r="P3731" s="15" t="n">
        <f aca="false">K3731-J3731</f>
        <v>372</v>
      </c>
      <c r="Q3731" s="0" t="str">
        <f aca="false">IF(G3731=0,"Out of stock",IF(G3731&lt;H3731,"Understocked",IF(G3731&gt;Summary!$B$6*H3731,"Overstocked","Healthy")))</f>
        <v>Understocked</v>
      </c>
      <c r="R3731" s="0" t="str">
        <f aca="false">IF(I3731&gt;=Summary!$B$7,"Fast",IF(I3731&lt;Summary!$B$8,"Slow","Medium"))</f>
        <v>Medium</v>
      </c>
      <c r="S3731" s="15" t="n">
        <f aca="false">IF(M3731&gt;Summary!$B$5,1,0)</f>
        <v>0</v>
      </c>
      <c r="T3731" s="16" t="n">
        <f aca="false">IF(Q3731="Overstocked",(G3731-Summary!$B$6*H3731)*J3731,0)</f>
        <v>0</v>
      </c>
    </row>
    <row r="3732" customFormat="false" ht="15" hidden="false" customHeight="false" outlineLevel="0" collapsed="false">
      <c r="A3732" s="0" t="s">
        <v>3830</v>
      </c>
      <c r="B3732" s="0" t="s">
        <v>123</v>
      </c>
      <c r="C3732" s="0" t="s">
        <v>78</v>
      </c>
      <c r="D3732" s="0" t="s">
        <v>102</v>
      </c>
      <c r="E3732" s="14" t="n">
        <v>45281</v>
      </c>
      <c r="F3732" s="14" t="n">
        <v>45290</v>
      </c>
      <c r="G3732" s="0" t="n">
        <v>489</v>
      </c>
      <c r="H3732" s="0" t="n">
        <v>108</v>
      </c>
      <c r="I3732" s="0" t="n">
        <v>36</v>
      </c>
      <c r="J3732" s="0" t="n">
        <v>477</v>
      </c>
      <c r="K3732" s="0" t="n">
        <v>715</v>
      </c>
      <c r="L3732" s="15" t="s">
        <v>97</v>
      </c>
      <c r="M3732" s="0" t="n">
        <v>9</v>
      </c>
      <c r="N3732" s="16" t="n">
        <f aca="false">I3732*K3732</f>
        <v>25740</v>
      </c>
      <c r="O3732" s="16" t="n">
        <f aca="false">I3732*(K3732-J3732)</f>
        <v>8568</v>
      </c>
      <c r="P3732" s="15" t="n">
        <f aca="false">K3732-J3732</f>
        <v>238</v>
      </c>
      <c r="Q3732" s="0" t="str">
        <f aca="false">IF(G3732=0,"Out of stock",IF(G3732&lt;H3732,"Understocked",IF(G3732&gt;Summary!$B$6*H3732,"Overstocked","Healthy")))</f>
        <v>Overstocked</v>
      </c>
      <c r="R3732" s="0" t="str">
        <f aca="false">IF(I3732&gt;=Summary!$B$7,"Fast",IF(I3732&lt;Summary!$B$8,"Slow","Medium"))</f>
        <v>Slow</v>
      </c>
      <c r="S3732" s="15" t="n">
        <f aca="false">IF(M3732&gt;Summary!$B$5,1,0)</f>
        <v>1</v>
      </c>
      <c r="T3732" s="16" t="n">
        <f aca="false">IF(Q3732="Overstocked",(G3732-Summary!$B$6*H3732)*J3732,0)</f>
        <v>27189</v>
      </c>
    </row>
    <row r="3733" customFormat="false" ht="15" hidden="false" customHeight="false" outlineLevel="0" collapsed="false">
      <c r="A3733" s="0" t="s">
        <v>3831</v>
      </c>
      <c r="B3733" s="0" t="s">
        <v>123</v>
      </c>
      <c r="C3733" s="0" t="s">
        <v>78</v>
      </c>
      <c r="D3733" s="0" t="s">
        <v>102</v>
      </c>
      <c r="E3733" s="14" t="n">
        <v>45519</v>
      </c>
      <c r="F3733" s="14" t="n">
        <v>45520</v>
      </c>
      <c r="G3733" s="0" t="n">
        <v>64</v>
      </c>
      <c r="H3733" s="0" t="n">
        <v>59</v>
      </c>
      <c r="I3733" s="0" t="n">
        <v>38</v>
      </c>
      <c r="J3733" s="0" t="n">
        <v>259</v>
      </c>
      <c r="K3733" s="0" t="n">
        <v>474</v>
      </c>
      <c r="L3733" s="15" t="s">
        <v>97</v>
      </c>
      <c r="M3733" s="0" t="n">
        <v>1</v>
      </c>
      <c r="N3733" s="16" t="n">
        <f aca="false">I3733*K3733</f>
        <v>18012</v>
      </c>
      <c r="O3733" s="16" t="n">
        <f aca="false">I3733*(K3733-J3733)</f>
        <v>8170</v>
      </c>
      <c r="P3733" s="15" t="n">
        <f aca="false">K3733-J3733</f>
        <v>215</v>
      </c>
      <c r="Q3733" s="0" t="str">
        <f aca="false">IF(G3733=0,"Out of stock",IF(G3733&lt;H3733,"Understocked",IF(G3733&gt;Summary!$B$6*H3733,"Overstocked","Healthy")))</f>
        <v>Healthy</v>
      </c>
      <c r="R3733" s="0" t="str">
        <f aca="false">IF(I3733&gt;=Summary!$B$7,"Fast",IF(I3733&lt;Summary!$B$8,"Slow","Medium"))</f>
        <v>Slow</v>
      </c>
      <c r="S3733" s="15" t="n">
        <f aca="false">IF(M3733&gt;Summary!$B$5,1,0)</f>
        <v>0</v>
      </c>
      <c r="T3733" s="16" t="n">
        <f aca="false">IF(Q3733="Overstocked",(G3733-Summary!$B$6*H3733)*J3733,0)</f>
        <v>0</v>
      </c>
    </row>
    <row r="3734" customFormat="false" ht="15" hidden="false" customHeight="false" outlineLevel="0" collapsed="false">
      <c r="A3734" s="0" t="s">
        <v>3832</v>
      </c>
      <c r="B3734" s="0" t="s">
        <v>111</v>
      </c>
      <c r="C3734" s="0" t="s">
        <v>78</v>
      </c>
      <c r="D3734" s="0" t="s">
        <v>79</v>
      </c>
      <c r="E3734" s="14" t="n">
        <v>45629</v>
      </c>
      <c r="F3734" s="14" t="n">
        <v>45633</v>
      </c>
      <c r="G3734" s="0" t="n">
        <v>269</v>
      </c>
      <c r="H3734" s="0" t="n">
        <v>116</v>
      </c>
      <c r="I3734" s="0" t="n">
        <v>106</v>
      </c>
      <c r="J3734" s="0" t="n">
        <v>414</v>
      </c>
      <c r="K3734" s="0" t="n">
        <v>505</v>
      </c>
      <c r="L3734" s="15" t="s">
        <v>93</v>
      </c>
      <c r="M3734" s="0" t="n">
        <v>4</v>
      </c>
      <c r="N3734" s="16" t="n">
        <f aca="false">I3734*K3734</f>
        <v>53530</v>
      </c>
      <c r="O3734" s="16" t="n">
        <f aca="false">I3734*(K3734-J3734)</f>
        <v>9646</v>
      </c>
      <c r="P3734" s="15" t="n">
        <f aca="false">K3734-J3734</f>
        <v>91</v>
      </c>
      <c r="Q3734" s="0" t="str">
        <f aca="false">IF(G3734=0,"Out of stock",IF(G3734&lt;H3734,"Understocked",IF(G3734&gt;Summary!$B$6*H3734,"Overstocked","Healthy")))</f>
        <v>Healthy</v>
      </c>
      <c r="R3734" s="0" t="str">
        <f aca="false">IF(I3734&gt;=Summary!$B$7,"Fast",IF(I3734&lt;Summary!$B$8,"Slow","Medium"))</f>
        <v>Medium</v>
      </c>
      <c r="S3734" s="15" t="n">
        <f aca="false">IF(M3734&gt;Summary!$B$5,1,0)</f>
        <v>0</v>
      </c>
      <c r="T3734" s="16" t="n">
        <f aca="false">IF(Q3734="Overstocked",(G3734-Summary!$B$6*H3734)*J3734,0)</f>
        <v>0</v>
      </c>
    </row>
    <row r="3735" customFormat="false" ht="15" hidden="false" customHeight="false" outlineLevel="0" collapsed="false">
      <c r="A3735" s="0" t="s">
        <v>3833</v>
      </c>
      <c r="B3735" s="0" t="s">
        <v>89</v>
      </c>
      <c r="C3735" s="0" t="s">
        <v>104</v>
      </c>
      <c r="D3735" s="0" t="s">
        <v>92</v>
      </c>
      <c r="E3735" s="14" t="n">
        <v>45259</v>
      </c>
      <c r="F3735" s="14" t="n">
        <v>45266</v>
      </c>
      <c r="G3735" s="0" t="n">
        <v>49</v>
      </c>
      <c r="H3735" s="0" t="n">
        <v>60</v>
      </c>
      <c r="I3735" s="0" t="n">
        <v>284</v>
      </c>
      <c r="J3735" s="0" t="n">
        <v>1207</v>
      </c>
      <c r="K3735" s="0" t="n">
        <v>1704</v>
      </c>
      <c r="L3735" s="15" t="s">
        <v>93</v>
      </c>
      <c r="M3735" s="0" t="n">
        <v>7</v>
      </c>
      <c r="N3735" s="16" t="n">
        <f aca="false">I3735*K3735</f>
        <v>483936</v>
      </c>
      <c r="O3735" s="16" t="n">
        <f aca="false">I3735*(K3735-J3735)</f>
        <v>141148</v>
      </c>
      <c r="P3735" s="15" t="n">
        <f aca="false">K3735-J3735</f>
        <v>497</v>
      </c>
      <c r="Q3735" s="0" t="str">
        <f aca="false">IF(G3735=0,"Out of stock",IF(G3735&lt;H3735,"Understocked",IF(G3735&gt;Summary!$B$6*H3735,"Overstocked","Healthy")))</f>
        <v>Understocked</v>
      </c>
      <c r="R3735" s="0" t="str">
        <f aca="false">IF(I3735&gt;=Summary!$B$7,"Fast",IF(I3735&lt;Summary!$B$8,"Slow","Medium"))</f>
        <v>Fast</v>
      </c>
      <c r="S3735" s="15" t="n">
        <f aca="false">IF(M3735&gt;Summary!$B$5,1,0)</f>
        <v>0</v>
      </c>
      <c r="T3735" s="16" t="n">
        <f aca="false">IF(Q3735="Overstocked",(G3735-Summary!$B$6*H3735)*J3735,0)</f>
        <v>0</v>
      </c>
    </row>
    <row r="3736" customFormat="false" ht="15" hidden="false" customHeight="false" outlineLevel="0" collapsed="false">
      <c r="A3736" s="0" t="s">
        <v>3834</v>
      </c>
      <c r="B3736" s="0" t="s">
        <v>89</v>
      </c>
      <c r="C3736" s="0" t="s">
        <v>96</v>
      </c>
      <c r="D3736" s="0" t="s">
        <v>79</v>
      </c>
      <c r="E3736" s="14" t="n">
        <v>45307</v>
      </c>
      <c r="F3736" s="14" t="n">
        <v>45317</v>
      </c>
      <c r="G3736" s="0" t="n">
        <v>7</v>
      </c>
      <c r="H3736" s="0" t="n">
        <v>74</v>
      </c>
      <c r="I3736" s="0" t="n">
        <v>158</v>
      </c>
      <c r="J3736" s="0" t="n">
        <v>1139</v>
      </c>
      <c r="K3736" s="0" t="n">
        <v>1533</v>
      </c>
      <c r="L3736" s="15" t="s">
        <v>97</v>
      </c>
      <c r="M3736" s="0" t="n">
        <v>10</v>
      </c>
      <c r="N3736" s="16" t="n">
        <f aca="false">I3736*K3736</f>
        <v>242214</v>
      </c>
      <c r="O3736" s="16" t="n">
        <f aca="false">I3736*(K3736-J3736)</f>
        <v>62252</v>
      </c>
      <c r="P3736" s="15" t="n">
        <f aca="false">K3736-J3736</f>
        <v>394</v>
      </c>
      <c r="Q3736" s="0" t="str">
        <f aca="false">IF(G3736=0,"Out of stock",IF(G3736&lt;H3736,"Understocked",IF(G3736&gt;Summary!$B$6*H3736,"Overstocked","Healthy")))</f>
        <v>Understocked</v>
      </c>
      <c r="R3736" s="0" t="str">
        <f aca="false">IF(I3736&gt;=Summary!$B$7,"Fast",IF(I3736&lt;Summary!$B$8,"Slow","Medium"))</f>
        <v>Medium</v>
      </c>
      <c r="S3736" s="15" t="n">
        <f aca="false">IF(M3736&gt;Summary!$B$5,1,0)</f>
        <v>1</v>
      </c>
      <c r="T3736" s="16" t="n">
        <f aca="false">IF(Q3736="Overstocked",(G3736-Summary!$B$6*H3736)*J3736,0)</f>
        <v>0</v>
      </c>
    </row>
    <row r="3737" customFormat="false" ht="15" hidden="false" customHeight="false" outlineLevel="0" collapsed="false">
      <c r="A3737" s="0" t="s">
        <v>3835</v>
      </c>
      <c r="B3737" s="0" t="s">
        <v>95</v>
      </c>
      <c r="C3737" s="0" t="s">
        <v>85</v>
      </c>
      <c r="D3737" s="0" t="s">
        <v>90</v>
      </c>
      <c r="E3737" s="14" t="n">
        <v>45225</v>
      </c>
      <c r="F3737" s="14" t="n">
        <v>45232</v>
      </c>
      <c r="G3737" s="0" t="n">
        <v>494</v>
      </c>
      <c r="H3737" s="0" t="n">
        <v>64</v>
      </c>
      <c r="I3737" s="0" t="n">
        <v>201</v>
      </c>
      <c r="J3737" s="0" t="n">
        <v>1186</v>
      </c>
      <c r="K3737" s="0" t="n">
        <v>1360</v>
      </c>
      <c r="L3737" s="15" t="s">
        <v>93</v>
      </c>
      <c r="M3737" s="0" t="n">
        <v>7</v>
      </c>
      <c r="N3737" s="16" t="n">
        <f aca="false">I3737*K3737</f>
        <v>273360</v>
      </c>
      <c r="O3737" s="16" t="n">
        <f aca="false">I3737*(K3737-J3737)</f>
        <v>34974</v>
      </c>
      <c r="P3737" s="15" t="n">
        <f aca="false">K3737-J3737</f>
        <v>174</v>
      </c>
      <c r="Q3737" s="0" t="str">
        <f aca="false">IF(G3737=0,"Out of stock",IF(G3737&lt;H3737,"Understocked",IF(G3737&gt;Summary!$B$6*H3737,"Overstocked","Healthy")))</f>
        <v>Overstocked</v>
      </c>
      <c r="R3737" s="0" t="str">
        <f aca="false">IF(I3737&gt;=Summary!$B$7,"Fast",IF(I3737&lt;Summary!$B$8,"Slow","Medium"))</f>
        <v>Fast</v>
      </c>
      <c r="S3737" s="15" t="n">
        <f aca="false">IF(M3737&gt;Summary!$B$5,1,0)</f>
        <v>0</v>
      </c>
      <c r="T3737" s="16" t="n">
        <f aca="false">IF(Q3737="Overstocked",(G3737-Summary!$B$6*H3737)*J3737,0)</f>
        <v>282268</v>
      </c>
    </row>
    <row r="3738" customFormat="false" ht="15" hidden="false" customHeight="false" outlineLevel="0" collapsed="false">
      <c r="A3738" s="0" t="s">
        <v>3836</v>
      </c>
      <c r="B3738" s="0" t="s">
        <v>113</v>
      </c>
      <c r="C3738" s="0" t="s">
        <v>78</v>
      </c>
      <c r="D3738" s="0" t="s">
        <v>90</v>
      </c>
      <c r="E3738" s="14" t="n">
        <v>45617</v>
      </c>
      <c r="F3738" s="14" t="n">
        <v>45620</v>
      </c>
      <c r="G3738" s="0" t="n">
        <v>337</v>
      </c>
      <c r="H3738" s="0" t="n">
        <v>62</v>
      </c>
      <c r="I3738" s="0" t="n">
        <v>243</v>
      </c>
      <c r="J3738" s="0" t="n">
        <v>1921</v>
      </c>
      <c r="K3738" s="0" t="n">
        <v>2224</v>
      </c>
      <c r="L3738" s="15" t="s">
        <v>97</v>
      </c>
      <c r="M3738" s="0" t="n">
        <v>3</v>
      </c>
      <c r="N3738" s="16" t="n">
        <f aca="false">I3738*K3738</f>
        <v>540432</v>
      </c>
      <c r="O3738" s="16" t="n">
        <f aca="false">I3738*(K3738-J3738)</f>
        <v>73629</v>
      </c>
      <c r="P3738" s="15" t="n">
        <f aca="false">K3738-J3738</f>
        <v>303</v>
      </c>
      <c r="Q3738" s="0" t="str">
        <f aca="false">IF(G3738=0,"Out of stock",IF(G3738&lt;H3738,"Understocked",IF(G3738&gt;Summary!$B$6*H3738,"Overstocked","Healthy")))</f>
        <v>Overstocked</v>
      </c>
      <c r="R3738" s="0" t="str">
        <f aca="false">IF(I3738&gt;=Summary!$B$7,"Fast",IF(I3738&lt;Summary!$B$8,"Slow","Medium"))</f>
        <v>Fast</v>
      </c>
      <c r="S3738" s="15" t="n">
        <f aca="false">IF(M3738&gt;Summary!$B$5,1,0)</f>
        <v>0</v>
      </c>
      <c r="T3738" s="16" t="n">
        <f aca="false">IF(Q3738="Overstocked",(G3738-Summary!$B$6*H3738)*J3738,0)</f>
        <v>170969</v>
      </c>
    </row>
    <row r="3739" customFormat="false" ht="15" hidden="false" customHeight="false" outlineLevel="0" collapsed="false">
      <c r="A3739" s="0" t="s">
        <v>3837</v>
      </c>
      <c r="B3739" s="0" t="s">
        <v>123</v>
      </c>
      <c r="C3739" s="0" t="s">
        <v>104</v>
      </c>
      <c r="D3739" s="0" t="s">
        <v>90</v>
      </c>
      <c r="E3739" s="14" t="n">
        <v>45385</v>
      </c>
      <c r="F3739" s="14" t="n">
        <v>45393</v>
      </c>
      <c r="G3739" s="0" t="n">
        <v>304</v>
      </c>
      <c r="H3739" s="0" t="n">
        <v>52</v>
      </c>
      <c r="I3739" s="0" t="n">
        <v>143</v>
      </c>
      <c r="J3739" s="0" t="n">
        <v>1809</v>
      </c>
      <c r="K3739" s="0" t="n">
        <v>2156</v>
      </c>
      <c r="L3739" s="15" t="s">
        <v>97</v>
      </c>
      <c r="M3739" s="0" t="n">
        <v>8</v>
      </c>
      <c r="N3739" s="16" t="n">
        <f aca="false">I3739*K3739</f>
        <v>308308</v>
      </c>
      <c r="O3739" s="16" t="n">
        <f aca="false">I3739*(K3739-J3739)</f>
        <v>49621</v>
      </c>
      <c r="P3739" s="15" t="n">
        <f aca="false">K3739-J3739</f>
        <v>347</v>
      </c>
      <c r="Q3739" s="0" t="str">
        <f aca="false">IF(G3739=0,"Out of stock",IF(G3739&lt;H3739,"Understocked",IF(G3739&gt;Summary!$B$6*H3739,"Overstocked","Healthy")))</f>
        <v>Overstocked</v>
      </c>
      <c r="R3739" s="0" t="str">
        <f aca="false">IF(I3739&gt;=Summary!$B$7,"Fast",IF(I3739&lt;Summary!$B$8,"Slow","Medium"))</f>
        <v>Medium</v>
      </c>
      <c r="S3739" s="15" t="n">
        <f aca="false">IF(M3739&gt;Summary!$B$5,1,0)</f>
        <v>1</v>
      </c>
      <c r="T3739" s="16" t="n">
        <f aca="false">IF(Q3739="Overstocked",(G3739-Summary!$B$6*H3739)*J3739,0)</f>
        <v>173664</v>
      </c>
    </row>
    <row r="3740" customFormat="false" ht="15" hidden="false" customHeight="false" outlineLevel="0" collapsed="false">
      <c r="A3740" s="0" t="s">
        <v>3838</v>
      </c>
      <c r="B3740" s="0" t="s">
        <v>123</v>
      </c>
      <c r="C3740" s="0" t="s">
        <v>104</v>
      </c>
      <c r="D3740" s="0" t="s">
        <v>86</v>
      </c>
      <c r="E3740" s="14" t="n">
        <v>45176</v>
      </c>
      <c r="F3740" s="14" t="n">
        <v>45183</v>
      </c>
      <c r="G3740" s="0" t="n">
        <v>403</v>
      </c>
      <c r="H3740" s="0" t="n">
        <v>61</v>
      </c>
      <c r="I3740" s="0" t="n">
        <v>284</v>
      </c>
      <c r="J3740" s="0" t="n">
        <v>1038</v>
      </c>
      <c r="K3740" s="0" t="n">
        <v>1277</v>
      </c>
      <c r="L3740" s="15" t="s">
        <v>93</v>
      </c>
      <c r="M3740" s="0" t="n">
        <v>7</v>
      </c>
      <c r="N3740" s="16" t="n">
        <f aca="false">I3740*K3740</f>
        <v>362668</v>
      </c>
      <c r="O3740" s="16" t="n">
        <f aca="false">I3740*(K3740-J3740)</f>
        <v>67876</v>
      </c>
      <c r="P3740" s="15" t="n">
        <f aca="false">K3740-J3740</f>
        <v>239</v>
      </c>
      <c r="Q3740" s="0" t="str">
        <f aca="false">IF(G3740=0,"Out of stock",IF(G3740&lt;H3740,"Understocked",IF(G3740&gt;Summary!$B$6*H3740,"Overstocked","Healthy")))</f>
        <v>Overstocked</v>
      </c>
      <c r="R3740" s="0" t="str">
        <f aca="false">IF(I3740&gt;=Summary!$B$7,"Fast",IF(I3740&lt;Summary!$B$8,"Slow","Medium"))</f>
        <v>Fast</v>
      </c>
      <c r="S3740" s="15" t="n">
        <f aca="false">IF(M3740&gt;Summary!$B$5,1,0)</f>
        <v>0</v>
      </c>
      <c r="T3740" s="16" t="n">
        <f aca="false">IF(Q3740="Overstocked",(G3740-Summary!$B$6*H3740)*J3740,0)</f>
        <v>165042</v>
      </c>
    </row>
    <row r="3741" customFormat="false" ht="15" hidden="false" customHeight="false" outlineLevel="0" collapsed="false">
      <c r="A3741" s="0" t="s">
        <v>3839</v>
      </c>
      <c r="B3741" s="0" t="s">
        <v>123</v>
      </c>
      <c r="C3741" s="0" t="s">
        <v>78</v>
      </c>
      <c r="D3741" s="0" t="s">
        <v>102</v>
      </c>
      <c r="E3741" s="14" t="n">
        <v>45225</v>
      </c>
      <c r="F3741" s="14" t="n">
        <v>45230</v>
      </c>
      <c r="G3741" s="0" t="n">
        <v>408</v>
      </c>
      <c r="H3741" s="0" t="n">
        <v>55</v>
      </c>
      <c r="I3741" s="0" t="n">
        <v>47</v>
      </c>
      <c r="J3741" s="0" t="n">
        <v>532</v>
      </c>
      <c r="K3741" s="0" t="n">
        <v>841</v>
      </c>
      <c r="L3741" s="15" t="s">
        <v>87</v>
      </c>
      <c r="M3741" s="0" t="n">
        <v>5</v>
      </c>
      <c r="N3741" s="16" t="n">
        <f aca="false">I3741*K3741</f>
        <v>39527</v>
      </c>
      <c r="O3741" s="16" t="n">
        <f aca="false">I3741*(K3741-J3741)</f>
        <v>14523</v>
      </c>
      <c r="P3741" s="15" t="n">
        <f aca="false">K3741-J3741</f>
        <v>309</v>
      </c>
      <c r="Q3741" s="0" t="str">
        <f aca="false">IF(G3741=0,"Out of stock",IF(G3741&lt;H3741,"Understocked",IF(G3741&gt;Summary!$B$6*H3741,"Overstocked","Healthy")))</f>
        <v>Overstocked</v>
      </c>
      <c r="R3741" s="0" t="str">
        <f aca="false">IF(I3741&gt;=Summary!$B$7,"Fast",IF(I3741&lt;Summary!$B$8,"Slow","Medium"))</f>
        <v>Slow</v>
      </c>
      <c r="S3741" s="15" t="n">
        <f aca="false">IF(M3741&gt;Summary!$B$5,1,0)</f>
        <v>0</v>
      </c>
      <c r="T3741" s="16" t="n">
        <f aca="false">IF(Q3741="Overstocked",(G3741-Summary!$B$6*H3741)*J3741,0)</f>
        <v>100016</v>
      </c>
    </row>
    <row r="3742" customFormat="false" ht="15" hidden="false" customHeight="false" outlineLevel="0" collapsed="false">
      <c r="A3742" s="0" t="s">
        <v>3840</v>
      </c>
      <c r="B3742" s="0" t="s">
        <v>113</v>
      </c>
      <c r="C3742" s="0" t="s">
        <v>78</v>
      </c>
      <c r="D3742" s="0" t="s">
        <v>79</v>
      </c>
      <c r="E3742" s="14" t="n">
        <v>45311</v>
      </c>
      <c r="F3742" s="14" t="n">
        <v>45320</v>
      </c>
      <c r="G3742" s="0" t="n">
        <v>285</v>
      </c>
      <c r="H3742" s="0" t="n">
        <v>114</v>
      </c>
      <c r="I3742" s="0" t="n">
        <v>29</v>
      </c>
      <c r="J3742" s="0" t="n">
        <v>380</v>
      </c>
      <c r="K3742" s="0" t="n">
        <v>533</v>
      </c>
      <c r="L3742" s="15" t="s">
        <v>93</v>
      </c>
      <c r="M3742" s="0" t="n">
        <v>9</v>
      </c>
      <c r="N3742" s="16" t="n">
        <f aca="false">I3742*K3742</f>
        <v>15457</v>
      </c>
      <c r="O3742" s="16" t="n">
        <f aca="false">I3742*(K3742-J3742)</f>
        <v>4437</v>
      </c>
      <c r="P3742" s="15" t="n">
        <f aca="false">K3742-J3742</f>
        <v>153</v>
      </c>
      <c r="Q3742" s="0" t="str">
        <f aca="false">IF(G3742=0,"Out of stock",IF(G3742&lt;H3742,"Understocked",IF(G3742&gt;Summary!$B$6*H3742,"Overstocked","Healthy")))</f>
        <v>Healthy</v>
      </c>
      <c r="R3742" s="0" t="str">
        <f aca="false">IF(I3742&gt;=Summary!$B$7,"Fast",IF(I3742&lt;Summary!$B$8,"Slow","Medium"))</f>
        <v>Slow</v>
      </c>
      <c r="S3742" s="15" t="n">
        <f aca="false">IF(M3742&gt;Summary!$B$5,1,0)</f>
        <v>1</v>
      </c>
      <c r="T3742" s="16" t="n">
        <f aca="false">IF(Q3742="Overstocked",(G3742-Summary!$B$6*H3742)*J3742,0)</f>
        <v>0</v>
      </c>
    </row>
    <row r="3743" customFormat="false" ht="15" hidden="false" customHeight="false" outlineLevel="0" collapsed="false">
      <c r="A3743" s="0" t="s">
        <v>3841</v>
      </c>
      <c r="B3743" s="0" t="s">
        <v>107</v>
      </c>
      <c r="C3743" s="0" t="s">
        <v>85</v>
      </c>
      <c r="D3743" s="0" t="s">
        <v>86</v>
      </c>
      <c r="E3743" s="14" t="n">
        <v>45418</v>
      </c>
      <c r="F3743" s="14" t="n">
        <v>45425</v>
      </c>
      <c r="G3743" s="0" t="n">
        <v>36</v>
      </c>
      <c r="H3743" s="0" t="n">
        <v>72</v>
      </c>
      <c r="I3743" s="0" t="n">
        <v>23</v>
      </c>
      <c r="J3743" s="0" t="n">
        <v>1575</v>
      </c>
      <c r="K3743" s="0" t="n">
        <v>2011</v>
      </c>
      <c r="L3743" s="15" t="s">
        <v>80</v>
      </c>
      <c r="M3743" s="0" t="n">
        <v>7</v>
      </c>
      <c r="N3743" s="16" t="n">
        <f aca="false">I3743*K3743</f>
        <v>46253</v>
      </c>
      <c r="O3743" s="16" t="n">
        <f aca="false">I3743*(K3743-J3743)</f>
        <v>10028</v>
      </c>
      <c r="P3743" s="15" t="n">
        <f aca="false">K3743-J3743</f>
        <v>436</v>
      </c>
      <c r="Q3743" s="0" t="str">
        <f aca="false">IF(G3743=0,"Out of stock",IF(G3743&lt;H3743,"Understocked",IF(G3743&gt;Summary!$B$6*H3743,"Overstocked","Healthy")))</f>
        <v>Understocked</v>
      </c>
      <c r="R3743" s="0" t="str">
        <f aca="false">IF(I3743&gt;=Summary!$B$7,"Fast",IF(I3743&lt;Summary!$B$8,"Slow","Medium"))</f>
        <v>Slow</v>
      </c>
      <c r="S3743" s="15" t="n">
        <f aca="false">IF(M3743&gt;Summary!$B$5,1,0)</f>
        <v>0</v>
      </c>
      <c r="T3743" s="16" t="n">
        <f aca="false">IF(Q3743="Overstocked",(G3743-Summary!$B$6*H3743)*J3743,0)</f>
        <v>0</v>
      </c>
    </row>
    <row r="3744" customFormat="false" ht="15" hidden="false" customHeight="false" outlineLevel="0" collapsed="false">
      <c r="A3744" s="0" t="s">
        <v>3842</v>
      </c>
      <c r="B3744" s="0" t="s">
        <v>115</v>
      </c>
      <c r="C3744" s="0" t="s">
        <v>96</v>
      </c>
      <c r="D3744" s="0" t="s">
        <v>79</v>
      </c>
      <c r="E3744" s="14" t="n">
        <v>45036</v>
      </c>
      <c r="F3744" s="14" t="n">
        <v>45037</v>
      </c>
      <c r="G3744" s="0" t="n">
        <v>392</v>
      </c>
      <c r="H3744" s="0" t="n">
        <v>101</v>
      </c>
      <c r="I3744" s="0" t="n">
        <v>147</v>
      </c>
      <c r="J3744" s="0" t="n">
        <v>1398</v>
      </c>
      <c r="K3744" s="0" t="n">
        <v>1670</v>
      </c>
      <c r="L3744" s="15" t="s">
        <v>97</v>
      </c>
      <c r="M3744" s="0" t="n">
        <v>1</v>
      </c>
      <c r="N3744" s="16" t="n">
        <f aca="false">I3744*K3744</f>
        <v>245490</v>
      </c>
      <c r="O3744" s="16" t="n">
        <f aca="false">I3744*(K3744-J3744)</f>
        <v>39984</v>
      </c>
      <c r="P3744" s="15" t="n">
        <f aca="false">K3744-J3744</f>
        <v>272</v>
      </c>
      <c r="Q3744" s="0" t="str">
        <f aca="false">IF(G3744=0,"Out of stock",IF(G3744&lt;H3744,"Understocked",IF(G3744&gt;Summary!$B$6*H3744,"Overstocked","Healthy")))</f>
        <v>Healthy</v>
      </c>
      <c r="R3744" s="0" t="str">
        <f aca="false">IF(I3744&gt;=Summary!$B$7,"Fast",IF(I3744&lt;Summary!$B$8,"Slow","Medium"))</f>
        <v>Medium</v>
      </c>
      <c r="S3744" s="15" t="n">
        <f aca="false">IF(M3744&gt;Summary!$B$5,1,0)</f>
        <v>0</v>
      </c>
      <c r="T3744" s="16" t="n">
        <f aca="false">IF(Q3744="Overstocked",(G3744-Summary!$B$6*H3744)*J3744,0)</f>
        <v>0</v>
      </c>
    </row>
    <row r="3745" customFormat="false" ht="15" hidden="false" customHeight="false" outlineLevel="0" collapsed="false">
      <c r="A3745" s="0" t="s">
        <v>3843</v>
      </c>
      <c r="B3745" s="0" t="s">
        <v>113</v>
      </c>
      <c r="C3745" s="0" t="s">
        <v>104</v>
      </c>
      <c r="D3745" s="0" t="s">
        <v>102</v>
      </c>
      <c r="E3745" s="14" t="n">
        <v>45281</v>
      </c>
      <c r="F3745" s="14" t="n">
        <v>45289</v>
      </c>
      <c r="G3745" s="0" t="n">
        <v>102</v>
      </c>
      <c r="H3745" s="0" t="n">
        <v>119</v>
      </c>
      <c r="I3745" s="0" t="n">
        <v>189</v>
      </c>
      <c r="J3745" s="0" t="n">
        <v>1733</v>
      </c>
      <c r="K3745" s="0" t="n">
        <v>2078</v>
      </c>
      <c r="L3745" s="15" t="s">
        <v>82</v>
      </c>
      <c r="M3745" s="0" t="n">
        <v>8</v>
      </c>
      <c r="N3745" s="16" t="n">
        <f aca="false">I3745*K3745</f>
        <v>392742</v>
      </c>
      <c r="O3745" s="16" t="n">
        <f aca="false">I3745*(K3745-J3745)</f>
        <v>65205</v>
      </c>
      <c r="P3745" s="15" t="n">
        <f aca="false">K3745-J3745</f>
        <v>345</v>
      </c>
      <c r="Q3745" s="0" t="str">
        <f aca="false">IF(G3745=0,"Out of stock",IF(G3745&lt;H3745,"Understocked",IF(G3745&gt;Summary!$B$6*H3745,"Overstocked","Healthy")))</f>
        <v>Understocked</v>
      </c>
      <c r="R3745" s="0" t="str">
        <f aca="false">IF(I3745&gt;=Summary!$B$7,"Fast",IF(I3745&lt;Summary!$B$8,"Slow","Medium"))</f>
        <v>Medium</v>
      </c>
      <c r="S3745" s="15" t="n">
        <f aca="false">IF(M3745&gt;Summary!$B$5,1,0)</f>
        <v>1</v>
      </c>
      <c r="T3745" s="16" t="n">
        <f aca="false">IF(Q3745="Overstocked",(G3745-Summary!$B$6*H3745)*J3745,0)</f>
        <v>0</v>
      </c>
    </row>
    <row r="3746" customFormat="false" ht="15" hidden="false" customHeight="false" outlineLevel="0" collapsed="false">
      <c r="A3746" s="0" t="s">
        <v>3844</v>
      </c>
      <c r="B3746" s="0" t="s">
        <v>95</v>
      </c>
      <c r="C3746" s="0" t="s">
        <v>78</v>
      </c>
      <c r="D3746" s="0" t="s">
        <v>90</v>
      </c>
      <c r="E3746" s="14" t="n">
        <v>45007</v>
      </c>
      <c r="F3746" s="14" t="n">
        <v>45015</v>
      </c>
      <c r="G3746" s="0" t="n">
        <v>380</v>
      </c>
      <c r="H3746" s="0" t="n">
        <v>63</v>
      </c>
      <c r="I3746" s="0" t="n">
        <v>86</v>
      </c>
      <c r="J3746" s="0" t="n">
        <v>876</v>
      </c>
      <c r="K3746" s="0" t="n">
        <v>1315</v>
      </c>
      <c r="L3746" s="15" t="s">
        <v>87</v>
      </c>
      <c r="M3746" s="0" t="n">
        <v>8</v>
      </c>
      <c r="N3746" s="16" t="n">
        <f aca="false">I3746*K3746</f>
        <v>113090</v>
      </c>
      <c r="O3746" s="16" t="n">
        <f aca="false">I3746*(K3746-J3746)</f>
        <v>37754</v>
      </c>
      <c r="P3746" s="15" t="n">
        <f aca="false">K3746-J3746</f>
        <v>439</v>
      </c>
      <c r="Q3746" s="0" t="str">
        <f aca="false">IF(G3746=0,"Out of stock",IF(G3746&lt;H3746,"Understocked",IF(G3746&gt;Summary!$B$6*H3746,"Overstocked","Healthy")))</f>
        <v>Overstocked</v>
      </c>
      <c r="R3746" s="0" t="str">
        <f aca="false">IF(I3746&gt;=Summary!$B$7,"Fast",IF(I3746&lt;Summary!$B$8,"Slow","Medium"))</f>
        <v>Slow</v>
      </c>
      <c r="S3746" s="15" t="n">
        <f aca="false">IF(M3746&gt;Summary!$B$5,1,0)</f>
        <v>1</v>
      </c>
      <c r="T3746" s="16" t="n">
        <f aca="false">IF(Q3746="Overstocked",(G3746-Summary!$B$6*H3746)*J3746,0)</f>
        <v>112128</v>
      </c>
    </row>
    <row r="3747" customFormat="false" ht="15" hidden="false" customHeight="false" outlineLevel="0" collapsed="false">
      <c r="A3747" s="0" t="s">
        <v>3845</v>
      </c>
      <c r="B3747" s="0" t="s">
        <v>84</v>
      </c>
      <c r="C3747" s="0" t="s">
        <v>78</v>
      </c>
      <c r="D3747" s="0" t="s">
        <v>92</v>
      </c>
      <c r="E3747" s="14" t="n">
        <v>45129</v>
      </c>
      <c r="F3747" s="14" t="n">
        <v>45136</v>
      </c>
      <c r="G3747" s="0" t="n">
        <v>82</v>
      </c>
      <c r="H3747" s="0" t="n">
        <v>111</v>
      </c>
      <c r="I3747" s="0" t="n">
        <v>131</v>
      </c>
      <c r="J3747" s="0" t="n">
        <v>261</v>
      </c>
      <c r="K3747" s="0" t="n">
        <v>602</v>
      </c>
      <c r="L3747" s="15" t="s">
        <v>97</v>
      </c>
      <c r="M3747" s="0" t="n">
        <v>7</v>
      </c>
      <c r="N3747" s="16" t="n">
        <f aca="false">I3747*K3747</f>
        <v>78862</v>
      </c>
      <c r="O3747" s="16" t="n">
        <f aca="false">I3747*(K3747-J3747)</f>
        <v>44671</v>
      </c>
      <c r="P3747" s="15" t="n">
        <f aca="false">K3747-J3747</f>
        <v>341</v>
      </c>
      <c r="Q3747" s="0" t="str">
        <f aca="false">IF(G3747=0,"Out of stock",IF(G3747&lt;H3747,"Understocked",IF(G3747&gt;Summary!$B$6*H3747,"Overstocked","Healthy")))</f>
        <v>Understocked</v>
      </c>
      <c r="R3747" s="0" t="str">
        <f aca="false">IF(I3747&gt;=Summary!$B$7,"Fast",IF(I3747&lt;Summary!$B$8,"Slow","Medium"))</f>
        <v>Medium</v>
      </c>
      <c r="S3747" s="15" t="n">
        <f aca="false">IF(M3747&gt;Summary!$B$5,1,0)</f>
        <v>0</v>
      </c>
      <c r="T3747" s="16" t="n">
        <f aca="false">IF(Q3747="Overstocked",(G3747-Summary!$B$6*H3747)*J3747,0)</f>
        <v>0</v>
      </c>
    </row>
    <row r="3748" customFormat="false" ht="15" hidden="false" customHeight="false" outlineLevel="0" collapsed="false">
      <c r="A3748" s="0" t="s">
        <v>3846</v>
      </c>
      <c r="B3748" s="0" t="s">
        <v>77</v>
      </c>
      <c r="C3748" s="0" t="s">
        <v>85</v>
      </c>
      <c r="D3748" s="0" t="s">
        <v>102</v>
      </c>
      <c r="E3748" s="14" t="n">
        <v>44942</v>
      </c>
      <c r="F3748" s="14" t="n">
        <v>44944</v>
      </c>
      <c r="G3748" s="0" t="n">
        <v>198</v>
      </c>
      <c r="H3748" s="0" t="n">
        <v>82</v>
      </c>
      <c r="I3748" s="0" t="n">
        <v>80</v>
      </c>
      <c r="J3748" s="0" t="n">
        <v>1880</v>
      </c>
      <c r="K3748" s="0" t="n">
        <v>2263</v>
      </c>
      <c r="L3748" s="15" t="s">
        <v>80</v>
      </c>
      <c r="M3748" s="0" t="n">
        <v>2</v>
      </c>
      <c r="N3748" s="16" t="n">
        <f aca="false">I3748*K3748</f>
        <v>181040</v>
      </c>
      <c r="O3748" s="16" t="n">
        <f aca="false">I3748*(K3748-J3748)</f>
        <v>30640</v>
      </c>
      <c r="P3748" s="15" t="n">
        <f aca="false">K3748-J3748</f>
        <v>383</v>
      </c>
      <c r="Q3748" s="0" t="str">
        <f aca="false">IF(G3748=0,"Out of stock",IF(G3748&lt;H3748,"Understocked",IF(G3748&gt;Summary!$B$6*H3748,"Overstocked","Healthy")))</f>
        <v>Healthy</v>
      </c>
      <c r="R3748" s="0" t="str">
        <f aca="false">IF(I3748&gt;=Summary!$B$7,"Fast",IF(I3748&lt;Summary!$B$8,"Slow","Medium"))</f>
        <v>Slow</v>
      </c>
      <c r="S3748" s="15" t="n">
        <f aca="false">IF(M3748&gt;Summary!$B$5,1,0)</f>
        <v>0</v>
      </c>
      <c r="T3748" s="16" t="n">
        <f aca="false">IF(Q3748="Overstocked",(G3748-Summary!$B$6*H3748)*J3748,0)</f>
        <v>0</v>
      </c>
    </row>
    <row r="3749" customFormat="false" ht="15" hidden="false" customHeight="false" outlineLevel="0" collapsed="false">
      <c r="A3749" s="0" t="s">
        <v>3847</v>
      </c>
      <c r="B3749" s="0" t="s">
        <v>123</v>
      </c>
      <c r="C3749" s="0" t="s">
        <v>96</v>
      </c>
      <c r="D3749" s="0" t="s">
        <v>90</v>
      </c>
      <c r="E3749" s="14" t="n">
        <v>45386</v>
      </c>
      <c r="F3749" s="14" t="n">
        <v>45392</v>
      </c>
      <c r="G3749" s="0" t="n">
        <v>162</v>
      </c>
      <c r="H3749" s="0" t="n">
        <v>82</v>
      </c>
      <c r="I3749" s="0" t="n">
        <v>250</v>
      </c>
      <c r="J3749" s="0" t="n">
        <v>1509</v>
      </c>
      <c r="K3749" s="0" t="n">
        <v>1779</v>
      </c>
      <c r="L3749" s="15" t="s">
        <v>93</v>
      </c>
      <c r="M3749" s="0" t="n">
        <v>6</v>
      </c>
      <c r="N3749" s="16" t="n">
        <f aca="false">I3749*K3749</f>
        <v>444750</v>
      </c>
      <c r="O3749" s="16" t="n">
        <f aca="false">I3749*(K3749-J3749)</f>
        <v>67500</v>
      </c>
      <c r="P3749" s="15" t="n">
        <f aca="false">K3749-J3749</f>
        <v>270</v>
      </c>
      <c r="Q3749" s="0" t="str">
        <f aca="false">IF(G3749=0,"Out of stock",IF(G3749&lt;H3749,"Understocked",IF(G3749&gt;Summary!$B$6*H3749,"Overstocked","Healthy")))</f>
        <v>Healthy</v>
      </c>
      <c r="R3749" s="0" t="str">
        <f aca="false">IF(I3749&gt;=Summary!$B$7,"Fast",IF(I3749&lt;Summary!$B$8,"Slow","Medium"))</f>
        <v>Fast</v>
      </c>
      <c r="S3749" s="15" t="n">
        <f aca="false">IF(M3749&gt;Summary!$B$5,1,0)</f>
        <v>0</v>
      </c>
      <c r="T3749" s="16" t="n">
        <f aca="false">IF(Q3749="Overstocked",(G3749-Summary!$B$6*H3749)*J3749,0)</f>
        <v>0</v>
      </c>
    </row>
    <row r="3750" customFormat="false" ht="15" hidden="false" customHeight="false" outlineLevel="0" collapsed="false">
      <c r="A3750" s="0" t="s">
        <v>3848</v>
      </c>
      <c r="B3750" s="0" t="s">
        <v>115</v>
      </c>
      <c r="C3750" s="0" t="s">
        <v>96</v>
      </c>
      <c r="D3750" s="0" t="s">
        <v>86</v>
      </c>
      <c r="E3750" s="14" t="n">
        <v>45642</v>
      </c>
      <c r="F3750" s="14" t="n">
        <v>45649</v>
      </c>
      <c r="G3750" s="0" t="n">
        <v>425</v>
      </c>
      <c r="H3750" s="0" t="n">
        <v>139</v>
      </c>
      <c r="I3750" s="0" t="n">
        <v>107</v>
      </c>
      <c r="J3750" s="0" t="n">
        <v>1178</v>
      </c>
      <c r="K3750" s="0" t="n">
        <v>1600</v>
      </c>
      <c r="L3750" s="15" t="s">
        <v>87</v>
      </c>
      <c r="M3750" s="0" t="n">
        <v>7</v>
      </c>
      <c r="N3750" s="16" t="n">
        <f aca="false">I3750*K3750</f>
        <v>171200</v>
      </c>
      <c r="O3750" s="16" t="n">
        <f aca="false">I3750*(K3750-J3750)</f>
        <v>45154</v>
      </c>
      <c r="P3750" s="15" t="n">
        <f aca="false">K3750-J3750</f>
        <v>422</v>
      </c>
      <c r="Q3750" s="0" t="str">
        <f aca="false">IF(G3750=0,"Out of stock",IF(G3750&lt;H3750,"Understocked",IF(G3750&gt;Summary!$B$6*H3750,"Overstocked","Healthy")))</f>
        <v>Healthy</v>
      </c>
      <c r="R3750" s="0" t="str">
        <f aca="false">IF(I3750&gt;=Summary!$B$7,"Fast",IF(I3750&lt;Summary!$B$8,"Slow","Medium"))</f>
        <v>Medium</v>
      </c>
      <c r="S3750" s="15" t="n">
        <f aca="false">IF(M3750&gt;Summary!$B$5,1,0)</f>
        <v>0</v>
      </c>
      <c r="T3750" s="16" t="n">
        <f aca="false">IF(Q3750="Overstocked",(G3750-Summary!$B$6*H3750)*J3750,0)</f>
        <v>0</v>
      </c>
    </row>
    <row r="3751" customFormat="false" ht="15" hidden="false" customHeight="false" outlineLevel="0" collapsed="false">
      <c r="A3751" s="0" t="s">
        <v>3849</v>
      </c>
      <c r="B3751" s="0" t="s">
        <v>111</v>
      </c>
      <c r="C3751" s="0" t="s">
        <v>85</v>
      </c>
      <c r="D3751" s="0" t="s">
        <v>102</v>
      </c>
      <c r="E3751" s="14" t="n">
        <v>44945</v>
      </c>
      <c r="F3751" s="14" t="n">
        <v>44954</v>
      </c>
      <c r="G3751" s="0" t="n">
        <v>394</v>
      </c>
      <c r="H3751" s="0" t="n">
        <v>134</v>
      </c>
      <c r="I3751" s="0" t="n">
        <v>35</v>
      </c>
      <c r="J3751" s="0" t="n">
        <v>959</v>
      </c>
      <c r="K3751" s="0" t="n">
        <v>1383</v>
      </c>
      <c r="L3751" s="15" t="s">
        <v>87</v>
      </c>
      <c r="M3751" s="0" t="n">
        <v>9</v>
      </c>
      <c r="N3751" s="16" t="n">
        <f aca="false">I3751*K3751</f>
        <v>48405</v>
      </c>
      <c r="O3751" s="16" t="n">
        <f aca="false">I3751*(K3751-J3751)</f>
        <v>14840</v>
      </c>
      <c r="P3751" s="15" t="n">
        <f aca="false">K3751-J3751</f>
        <v>424</v>
      </c>
      <c r="Q3751" s="0" t="str">
        <f aca="false">IF(G3751=0,"Out of stock",IF(G3751&lt;H3751,"Understocked",IF(G3751&gt;Summary!$B$6*H3751,"Overstocked","Healthy")))</f>
        <v>Healthy</v>
      </c>
      <c r="R3751" s="0" t="str">
        <f aca="false">IF(I3751&gt;=Summary!$B$7,"Fast",IF(I3751&lt;Summary!$B$8,"Slow","Medium"))</f>
        <v>Slow</v>
      </c>
      <c r="S3751" s="15" t="n">
        <f aca="false">IF(M3751&gt;Summary!$B$5,1,0)</f>
        <v>1</v>
      </c>
      <c r="T3751" s="16" t="n">
        <f aca="false">IF(Q3751="Overstocked",(G3751-Summary!$B$6*H3751)*J3751,0)</f>
        <v>0</v>
      </c>
    </row>
    <row r="3752" customFormat="false" ht="15" hidden="false" customHeight="false" outlineLevel="0" collapsed="false">
      <c r="A3752" s="0" t="s">
        <v>3850</v>
      </c>
      <c r="B3752" s="0" t="s">
        <v>113</v>
      </c>
      <c r="C3752" s="0" t="s">
        <v>78</v>
      </c>
      <c r="D3752" s="0" t="s">
        <v>86</v>
      </c>
      <c r="E3752" s="14" t="n">
        <v>45235</v>
      </c>
      <c r="F3752" s="14" t="n">
        <v>45238</v>
      </c>
      <c r="G3752" s="0" t="n">
        <v>391</v>
      </c>
      <c r="H3752" s="0" t="n">
        <v>60</v>
      </c>
      <c r="I3752" s="0" t="n">
        <v>230</v>
      </c>
      <c r="J3752" s="0" t="n">
        <v>1965</v>
      </c>
      <c r="K3752" s="0" t="n">
        <v>2038</v>
      </c>
      <c r="L3752" s="15" t="s">
        <v>80</v>
      </c>
      <c r="M3752" s="0" t="n">
        <v>3</v>
      </c>
      <c r="N3752" s="16" t="n">
        <f aca="false">I3752*K3752</f>
        <v>468740</v>
      </c>
      <c r="O3752" s="16" t="n">
        <f aca="false">I3752*(K3752-J3752)</f>
        <v>16790</v>
      </c>
      <c r="P3752" s="15" t="n">
        <f aca="false">K3752-J3752</f>
        <v>73</v>
      </c>
      <c r="Q3752" s="0" t="str">
        <f aca="false">IF(G3752=0,"Out of stock",IF(G3752&lt;H3752,"Understocked",IF(G3752&gt;Summary!$B$6*H3752,"Overstocked","Healthy")))</f>
        <v>Overstocked</v>
      </c>
      <c r="R3752" s="0" t="str">
        <f aca="false">IF(I3752&gt;=Summary!$B$7,"Fast",IF(I3752&lt;Summary!$B$8,"Slow","Medium"))</f>
        <v>Fast</v>
      </c>
      <c r="S3752" s="15" t="n">
        <f aca="false">IF(M3752&gt;Summary!$B$5,1,0)</f>
        <v>0</v>
      </c>
      <c r="T3752" s="16" t="n">
        <f aca="false">IF(Q3752="Overstocked",(G3752-Summary!$B$6*H3752)*J3752,0)</f>
        <v>296715</v>
      </c>
    </row>
    <row r="3753" customFormat="false" ht="15" hidden="false" customHeight="false" outlineLevel="0" collapsed="false">
      <c r="A3753" s="0" t="s">
        <v>3851</v>
      </c>
      <c r="B3753" s="0" t="s">
        <v>84</v>
      </c>
      <c r="C3753" s="0" t="s">
        <v>96</v>
      </c>
      <c r="D3753" s="0" t="s">
        <v>90</v>
      </c>
      <c r="E3753" s="14" t="n">
        <v>45170</v>
      </c>
      <c r="F3753" s="14" t="n">
        <v>45179</v>
      </c>
      <c r="G3753" s="0" t="n">
        <v>441</v>
      </c>
      <c r="H3753" s="0" t="n">
        <v>136</v>
      </c>
      <c r="I3753" s="0" t="n">
        <v>281</v>
      </c>
      <c r="J3753" s="0" t="n">
        <v>1822</v>
      </c>
      <c r="K3753" s="0" t="n">
        <v>1987</v>
      </c>
      <c r="L3753" s="15" t="s">
        <v>80</v>
      </c>
      <c r="M3753" s="0" t="n">
        <v>9</v>
      </c>
      <c r="N3753" s="16" t="n">
        <f aca="false">I3753*K3753</f>
        <v>558347</v>
      </c>
      <c r="O3753" s="16" t="n">
        <f aca="false">I3753*(K3753-J3753)</f>
        <v>46365</v>
      </c>
      <c r="P3753" s="15" t="n">
        <f aca="false">K3753-J3753</f>
        <v>165</v>
      </c>
      <c r="Q3753" s="0" t="str">
        <f aca="false">IF(G3753=0,"Out of stock",IF(G3753&lt;H3753,"Understocked",IF(G3753&gt;Summary!$B$6*H3753,"Overstocked","Healthy")))</f>
        <v>Healthy</v>
      </c>
      <c r="R3753" s="0" t="str">
        <f aca="false">IF(I3753&gt;=Summary!$B$7,"Fast",IF(I3753&lt;Summary!$B$8,"Slow","Medium"))</f>
        <v>Fast</v>
      </c>
      <c r="S3753" s="15" t="n">
        <f aca="false">IF(M3753&gt;Summary!$B$5,1,0)</f>
        <v>1</v>
      </c>
      <c r="T3753" s="16" t="n">
        <f aca="false">IF(Q3753="Overstocked",(G3753-Summary!$B$6*H3753)*J3753,0)</f>
        <v>0</v>
      </c>
    </row>
    <row r="3754" customFormat="false" ht="15" hidden="false" customHeight="false" outlineLevel="0" collapsed="false">
      <c r="A3754" s="0" t="s">
        <v>3852</v>
      </c>
      <c r="B3754" s="0" t="s">
        <v>113</v>
      </c>
      <c r="C3754" s="0" t="s">
        <v>85</v>
      </c>
      <c r="D3754" s="0" t="s">
        <v>102</v>
      </c>
      <c r="E3754" s="14" t="n">
        <v>45278</v>
      </c>
      <c r="F3754" s="14" t="n">
        <v>45283</v>
      </c>
      <c r="G3754" s="0" t="n">
        <v>484</v>
      </c>
      <c r="H3754" s="0" t="n">
        <v>143</v>
      </c>
      <c r="I3754" s="0" t="n">
        <v>76</v>
      </c>
      <c r="J3754" s="0" t="n">
        <v>1373</v>
      </c>
      <c r="K3754" s="0" t="n">
        <v>1703</v>
      </c>
      <c r="L3754" s="15" t="s">
        <v>87</v>
      </c>
      <c r="M3754" s="0" t="n">
        <v>5</v>
      </c>
      <c r="N3754" s="16" t="n">
        <f aca="false">I3754*K3754</f>
        <v>129428</v>
      </c>
      <c r="O3754" s="16" t="n">
        <f aca="false">I3754*(K3754-J3754)</f>
        <v>25080</v>
      </c>
      <c r="P3754" s="15" t="n">
        <f aca="false">K3754-J3754</f>
        <v>330</v>
      </c>
      <c r="Q3754" s="0" t="str">
        <f aca="false">IF(G3754=0,"Out of stock",IF(G3754&lt;H3754,"Understocked",IF(G3754&gt;Summary!$B$6*H3754,"Overstocked","Healthy")))</f>
        <v>Healthy</v>
      </c>
      <c r="R3754" s="0" t="str">
        <f aca="false">IF(I3754&gt;=Summary!$B$7,"Fast",IF(I3754&lt;Summary!$B$8,"Slow","Medium"))</f>
        <v>Slow</v>
      </c>
      <c r="S3754" s="15" t="n">
        <f aca="false">IF(M3754&gt;Summary!$B$5,1,0)</f>
        <v>0</v>
      </c>
      <c r="T3754" s="16" t="n">
        <f aca="false">IF(Q3754="Overstocked",(G3754-Summary!$B$6*H3754)*J3754,0)</f>
        <v>0</v>
      </c>
    </row>
    <row r="3755" customFormat="false" ht="15" hidden="false" customHeight="false" outlineLevel="0" collapsed="false">
      <c r="A3755" s="0" t="s">
        <v>3853</v>
      </c>
      <c r="B3755" s="0" t="s">
        <v>107</v>
      </c>
      <c r="C3755" s="0" t="s">
        <v>78</v>
      </c>
      <c r="D3755" s="0" t="s">
        <v>79</v>
      </c>
      <c r="E3755" s="14" t="n">
        <v>45572</v>
      </c>
      <c r="F3755" s="14" t="n">
        <v>45579</v>
      </c>
      <c r="G3755" s="0" t="n">
        <v>24</v>
      </c>
      <c r="H3755" s="0" t="n">
        <v>120</v>
      </c>
      <c r="I3755" s="0" t="n">
        <v>270</v>
      </c>
      <c r="J3755" s="0" t="n">
        <v>1516</v>
      </c>
      <c r="K3755" s="0" t="n">
        <v>1759</v>
      </c>
      <c r="L3755" s="15" t="s">
        <v>87</v>
      </c>
      <c r="M3755" s="0" t="n">
        <v>7</v>
      </c>
      <c r="N3755" s="16" t="n">
        <f aca="false">I3755*K3755</f>
        <v>474930</v>
      </c>
      <c r="O3755" s="16" t="n">
        <f aca="false">I3755*(K3755-J3755)</f>
        <v>65610</v>
      </c>
      <c r="P3755" s="15" t="n">
        <f aca="false">K3755-J3755</f>
        <v>243</v>
      </c>
      <c r="Q3755" s="0" t="str">
        <f aca="false">IF(G3755=0,"Out of stock",IF(G3755&lt;H3755,"Understocked",IF(G3755&gt;Summary!$B$6*H3755,"Overstocked","Healthy")))</f>
        <v>Understocked</v>
      </c>
      <c r="R3755" s="0" t="str">
        <f aca="false">IF(I3755&gt;=Summary!$B$7,"Fast",IF(I3755&lt;Summary!$B$8,"Slow","Medium"))</f>
        <v>Fast</v>
      </c>
      <c r="S3755" s="15" t="n">
        <f aca="false">IF(M3755&gt;Summary!$B$5,1,0)</f>
        <v>0</v>
      </c>
      <c r="T3755" s="16" t="n">
        <f aca="false">IF(Q3755="Overstocked",(G3755-Summary!$B$6*H3755)*J3755,0)</f>
        <v>0</v>
      </c>
    </row>
    <row r="3756" customFormat="false" ht="15" hidden="false" customHeight="false" outlineLevel="0" collapsed="false">
      <c r="A3756" s="0" t="s">
        <v>3854</v>
      </c>
      <c r="B3756" s="0" t="s">
        <v>115</v>
      </c>
      <c r="C3756" s="0" t="s">
        <v>78</v>
      </c>
      <c r="D3756" s="0" t="s">
        <v>92</v>
      </c>
      <c r="E3756" s="14" t="n">
        <v>45304</v>
      </c>
      <c r="F3756" s="14" t="n">
        <v>45312</v>
      </c>
      <c r="G3756" s="0" t="n">
        <v>303</v>
      </c>
      <c r="H3756" s="0" t="n">
        <v>147</v>
      </c>
      <c r="I3756" s="0" t="n">
        <v>77</v>
      </c>
      <c r="J3756" s="0" t="n">
        <v>925</v>
      </c>
      <c r="K3756" s="0" t="n">
        <v>1331</v>
      </c>
      <c r="L3756" s="15" t="s">
        <v>97</v>
      </c>
      <c r="M3756" s="0" t="n">
        <v>8</v>
      </c>
      <c r="N3756" s="16" t="n">
        <f aca="false">I3756*K3756</f>
        <v>102487</v>
      </c>
      <c r="O3756" s="16" t="n">
        <f aca="false">I3756*(K3756-J3756)</f>
        <v>31262</v>
      </c>
      <c r="P3756" s="15" t="n">
        <f aca="false">K3756-J3756</f>
        <v>406</v>
      </c>
      <c r="Q3756" s="0" t="str">
        <f aca="false">IF(G3756=0,"Out of stock",IF(G3756&lt;H3756,"Understocked",IF(G3756&gt;Summary!$B$6*H3756,"Overstocked","Healthy")))</f>
        <v>Healthy</v>
      </c>
      <c r="R3756" s="0" t="str">
        <f aca="false">IF(I3756&gt;=Summary!$B$7,"Fast",IF(I3756&lt;Summary!$B$8,"Slow","Medium"))</f>
        <v>Slow</v>
      </c>
      <c r="S3756" s="15" t="n">
        <f aca="false">IF(M3756&gt;Summary!$B$5,1,0)</f>
        <v>1</v>
      </c>
      <c r="T3756" s="16" t="n">
        <f aca="false">IF(Q3756="Overstocked",(G3756-Summary!$B$6*H3756)*J3756,0)</f>
        <v>0</v>
      </c>
    </row>
    <row r="3757" customFormat="false" ht="15" hidden="false" customHeight="false" outlineLevel="0" collapsed="false">
      <c r="A3757" s="0" t="s">
        <v>3855</v>
      </c>
      <c r="B3757" s="0" t="s">
        <v>101</v>
      </c>
      <c r="C3757" s="0" t="s">
        <v>104</v>
      </c>
      <c r="D3757" s="0" t="s">
        <v>86</v>
      </c>
      <c r="E3757" s="14" t="n">
        <v>45433</v>
      </c>
      <c r="F3757" s="14" t="n">
        <v>45442</v>
      </c>
      <c r="G3757" s="0" t="n">
        <v>109</v>
      </c>
      <c r="H3757" s="0" t="n">
        <v>111</v>
      </c>
      <c r="I3757" s="0" t="n">
        <v>220</v>
      </c>
      <c r="J3757" s="0" t="n">
        <v>1445</v>
      </c>
      <c r="K3757" s="0" t="n">
        <v>1919</v>
      </c>
      <c r="L3757" s="15" t="s">
        <v>80</v>
      </c>
      <c r="M3757" s="0" t="n">
        <v>9</v>
      </c>
      <c r="N3757" s="16" t="n">
        <f aca="false">I3757*K3757</f>
        <v>422180</v>
      </c>
      <c r="O3757" s="16" t="n">
        <f aca="false">I3757*(K3757-J3757)</f>
        <v>104280</v>
      </c>
      <c r="P3757" s="15" t="n">
        <f aca="false">K3757-J3757</f>
        <v>474</v>
      </c>
      <c r="Q3757" s="0" t="str">
        <f aca="false">IF(G3757=0,"Out of stock",IF(G3757&lt;H3757,"Understocked",IF(G3757&gt;Summary!$B$6*H3757,"Overstocked","Healthy")))</f>
        <v>Understocked</v>
      </c>
      <c r="R3757" s="0" t="str">
        <f aca="false">IF(I3757&gt;=Summary!$B$7,"Fast",IF(I3757&lt;Summary!$B$8,"Slow","Medium"))</f>
        <v>Fast</v>
      </c>
      <c r="S3757" s="15" t="n">
        <f aca="false">IF(M3757&gt;Summary!$B$5,1,0)</f>
        <v>1</v>
      </c>
      <c r="T3757" s="16" t="n">
        <f aca="false">IF(Q3757="Overstocked",(G3757-Summary!$B$6*H3757)*J3757,0)</f>
        <v>0</v>
      </c>
    </row>
    <row r="3758" customFormat="false" ht="15" hidden="false" customHeight="false" outlineLevel="0" collapsed="false">
      <c r="A3758" s="0" t="s">
        <v>3856</v>
      </c>
      <c r="B3758" s="0" t="s">
        <v>101</v>
      </c>
      <c r="C3758" s="0" t="s">
        <v>96</v>
      </c>
      <c r="D3758" s="0" t="s">
        <v>90</v>
      </c>
      <c r="E3758" s="14" t="n">
        <v>45071</v>
      </c>
      <c r="F3758" s="14" t="n">
        <v>45080</v>
      </c>
      <c r="G3758" s="0" t="n">
        <v>305</v>
      </c>
      <c r="H3758" s="0" t="n">
        <v>88</v>
      </c>
      <c r="I3758" s="0" t="n">
        <v>211</v>
      </c>
      <c r="J3758" s="0" t="n">
        <v>403</v>
      </c>
      <c r="K3758" s="0" t="n">
        <v>679</v>
      </c>
      <c r="L3758" s="15" t="s">
        <v>97</v>
      </c>
      <c r="M3758" s="0" t="n">
        <v>9</v>
      </c>
      <c r="N3758" s="16" t="n">
        <f aca="false">I3758*K3758</f>
        <v>143269</v>
      </c>
      <c r="O3758" s="16" t="n">
        <f aca="false">I3758*(K3758-J3758)</f>
        <v>58236</v>
      </c>
      <c r="P3758" s="15" t="n">
        <f aca="false">K3758-J3758</f>
        <v>276</v>
      </c>
      <c r="Q3758" s="0" t="str">
        <f aca="false">IF(G3758=0,"Out of stock",IF(G3758&lt;H3758,"Understocked",IF(G3758&gt;Summary!$B$6*H3758,"Overstocked","Healthy")))</f>
        <v>Healthy</v>
      </c>
      <c r="R3758" s="0" t="str">
        <f aca="false">IF(I3758&gt;=Summary!$B$7,"Fast",IF(I3758&lt;Summary!$B$8,"Slow","Medium"))</f>
        <v>Fast</v>
      </c>
      <c r="S3758" s="15" t="n">
        <f aca="false">IF(M3758&gt;Summary!$B$5,1,0)</f>
        <v>1</v>
      </c>
      <c r="T3758" s="16" t="n">
        <f aca="false">IF(Q3758="Overstocked",(G3758-Summary!$B$6*H3758)*J3758,0)</f>
        <v>0</v>
      </c>
    </row>
    <row r="3759" customFormat="false" ht="15" hidden="false" customHeight="false" outlineLevel="0" collapsed="false">
      <c r="A3759" s="0" t="s">
        <v>3857</v>
      </c>
      <c r="B3759" s="0" t="s">
        <v>84</v>
      </c>
      <c r="C3759" s="0" t="s">
        <v>96</v>
      </c>
      <c r="D3759" s="0" t="s">
        <v>90</v>
      </c>
      <c r="E3759" s="14" t="n">
        <v>45225</v>
      </c>
      <c r="F3759" s="14" t="n">
        <v>45228</v>
      </c>
      <c r="G3759" s="0" t="n">
        <v>65</v>
      </c>
      <c r="H3759" s="0" t="n">
        <v>112</v>
      </c>
      <c r="I3759" s="0" t="n">
        <v>60</v>
      </c>
      <c r="J3759" s="0" t="n">
        <v>961</v>
      </c>
      <c r="K3759" s="0" t="n">
        <v>1025</v>
      </c>
      <c r="L3759" s="15" t="s">
        <v>97</v>
      </c>
      <c r="M3759" s="0" t="n">
        <v>3</v>
      </c>
      <c r="N3759" s="16" t="n">
        <f aca="false">I3759*K3759</f>
        <v>61500</v>
      </c>
      <c r="O3759" s="16" t="n">
        <f aca="false">I3759*(K3759-J3759)</f>
        <v>3840</v>
      </c>
      <c r="P3759" s="15" t="n">
        <f aca="false">K3759-J3759</f>
        <v>64</v>
      </c>
      <c r="Q3759" s="0" t="str">
        <f aca="false">IF(G3759=0,"Out of stock",IF(G3759&lt;H3759,"Understocked",IF(G3759&gt;Summary!$B$6*H3759,"Overstocked","Healthy")))</f>
        <v>Understocked</v>
      </c>
      <c r="R3759" s="0" t="str">
        <f aca="false">IF(I3759&gt;=Summary!$B$7,"Fast",IF(I3759&lt;Summary!$B$8,"Slow","Medium"))</f>
        <v>Slow</v>
      </c>
      <c r="S3759" s="15" t="n">
        <f aca="false">IF(M3759&gt;Summary!$B$5,1,0)</f>
        <v>0</v>
      </c>
      <c r="T3759" s="16" t="n">
        <f aca="false">IF(Q3759="Overstocked",(G3759-Summary!$B$6*H3759)*J3759,0)</f>
        <v>0</v>
      </c>
    </row>
    <row r="3760" customFormat="false" ht="15" hidden="false" customHeight="false" outlineLevel="0" collapsed="false">
      <c r="A3760" s="0" t="s">
        <v>3858</v>
      </c>
      <c r="B3760" s="0" t="s">
        <v>123</v>
      </c>
      <c r="C3760" s="0" t="s">
        <v>78</v>
      </c>
      <c r="D3760" s="0" t="s">
        <v>102</v>
      </c>
      <c r="E3760" s="14" t="n">
        <v>45353</v>
      </c>
      <c r="F3760" s="14" t="n">
        <v>45355</v>
      </c>
      <c r="G3760" s="0" t="n">
        <v>122</v>
      </c>
      <c r="H3760" s="0" t="n">
        <v>78</v>
      </c>
      <c r="I3760" s="0" t="n">
        <v>171</v>
      </c>
      <c r="J3760" s="0" t="n">
        <v>1271</v>
      </c>
      <c r="K3760" s="0" t="n">
        <v>1440</v>
      </c>
      <c r="L3760" s="15" t="s">
        <v>87</v>
      </c>
      <c r="M3760" s="0" t="n">
        <v>2</v>
      </c>
      <c r="N3760" s="16" t="n">
        <f aca="false">I3760*K3760</f>
        <v>246240</v>
      </c>
      <c r="O3760" s="16" t="n">
        <f aca="false">I3760*(K3760-J3760)</f>
        <v>28899</v>
      </c>
      <c r="P3760" s="15" t="n">
        <f aca="false">K3760-J3760</f>
        <v>169</v>
      </c>
      <c r="Q3760" s="0" t="str">
        <f aca="false">IF(G3760=0,"Out of stock",IF(G3760&lt;H3760,"Understocked",IF(G3760&gt;Summary!$B$6*H3760,"Overstocked","Healthy")))</f>
        <v>Healthy</v>
      </c>
      <c r="R3760" s="0" t="str">
        <f aca="false">IF(I3760&gt;=Summary!$B$7,"Fast",IF(I3760&lt;Summary!$B$8,"Slow","Medium"))</f>
        <v>Medium</v>
      </c>
      <c r="S3760" s="15" t="n">
        <f aca="false">IF(M3760&gt;Summary!$B$5,1,0)</f>
        <v>0</v>
      </c>
      <c r="T3760" s="16" t="n">
        <f aca="false">IF(Q3760="Overstocked",(G3760-Summary!$B$6*H3760)*J3760,0)</f>
        <v>0</v>
      </c>
    </row>
    <row r="3761" customFormat="false" ht="15" hidden="false" customHeight="false" outlineLevel="0" collapsed="false">
      <c r="A3761" s="0" t="s">
        <v>3859</v>
      </c>
      <c r="B3761" s="0" t="s">
        <v>101</v>
      </c>
      <c r="C3761" s="0" t="s">
        <v>78</v>
      </c>
      <c r="D3761" s="0" t="s">
        <v>92</v>
      </c>
      <c r="E3761" s="14" t="n">
        <v>45454</v>
      </c>
      <c r="F3761" s="14" t="n">
        <v>45455</v>
      </c>
      <c r="G3761" s="0" t="n">
        <v>478</v>
      </c>
      <c r="H3761" s="0" t="n">
        <v>95</v>
      </c>
      <c r="I3761" s="0" t="n">
        <v>249</v>
      </c>
      <c r="J3761" s="0" t="n">
        <v>1990</v>
      </c>
      <c r="K3761" s="0" t="n">
        <v>2092</v>
      </c>
      <c r="L3761" s="15" t="s">
        <v>93</v>
      </c>
      <c r="M3761" s="0" t="n">
        <v>1</v>
      </c>
      <c r="N3761" s="16" t="n">
        <f aca="false">I3761*K3761</f>
        <v>520908</v>
      </c>
      <c r="O3761" s="16" t="n">
        <f aca="false">I3761*(K3761-J3761)</f>
        <v>25398</v>
      </c>
      <c r="P3761" s="15" t="n">
        <f aca="false">K3761-J3761</f>
        <v>102</v>
      </c>
      <c r="Q3761" s="0" t="str">
        <f aca="false">IF(G3761=0,"Out of stock",IF(G3761&lt;H3761,"Understocked",IF(G3761&gt;Summary!$B$6*H3761,"Overstocked","Healthy")))</f>
        <v>Overstocked</v>
      </c>
      <c r="R3761" s="0" t="str">
        <f aca="false">IF(I3761&gt;=Summary!$B$7,"Fast",IF(I3761&lt;Summary!$B$8,"Slow","Medium"))</f>
        <v>Fast</v>
      </c>
      <c r="S3761" s="15" t="n">
        <f aca="false">IF(M3761&gt;Summary!$B$5,1,0)</f>
        <v>0</v>
      </c>
      <c r="T3761" s="16" t="n">
        <f aca="false">IF(Q3761="Overstocked",(G3761-Summary!$B$6*H3761)*J3761,0)</f>
        <v>195020</v>
      </c>
    </row>
    <row r="3762" customFormat="false" ht="15" hidden="false" customHeight="false" outlineLevel="0" collapsed="false">
      <c r="A3762" s="0" t="s">
        <v>3860</v>
      </c>
      <c r="B3762" s="0" t="s">
        <v>95</v>
      </c>
      <c r="C3762" s="0" t="s">
        <v>104</v>
      </c>
      <c r="D3762" s="0" t="s">
        <v>92</v>
      </c>
      <c r="E3762" s="14" t="n">
        <v>45304</v>
      </c>
      <c r="F3762" s="14" t="n">
        <v>45307</v>
      </c>
      <c r="G3762" s="0" t="n">
        <v>290</v>
      </c>
      <c r="H3762" s="0" t="n">
        <v>84</v>
      </c>
      <c r="I3762" s="0" t="n">
        <v>95</v>
      </c>
      <c r="J3762" s="0" t="n">
        <v>1059</v>
      </c>
      <c r="K3762" s="0" t="n">
        <v>1305</v>
      </c>
      <c r="L3762" s="15" t="s">
        <v>80</v>
      </c>
      <c r="M3762" s="0" t="n">
        <v>3</v>
      </c>
      <c r="N3762" s="16" t="n">
        <f aca="false">I3762*K3762</f>
        <v>123975</v>
      </c>
      <c r="O3762" s="16" t="n">
        <f aca="false">I3762*(K3762-J3762)</f>
        <v>23370</v>
      </c>
      <c r="P3762" s="15" t="n">
        <f aca="false">K3762-J3762</f>
        <v>246</v>
      </c>
      <c r="Q3762" s="0" t="str">
        <f aca="false">IF(G3762=0,"Out of stock",IF(G3762&lt;H3762,"Understocked",IF(G3762&gt;Summary!$B$6*H3762,"Overstocked","Healthy")))</f>
        <v>Healthy</v>
      </c>
      <c r="R3762" s="0" t="str">
        <f aca="false">IF(I3762&gt;=Summary!$B$7,"Fast",IF(I3762&lt;Summary!$B$8,"Slow","Medium"))</f>
        <v>Slow</v>
      </c>
      <c r="S3762" s="15" t="n">
        <f aca="false">IF(M3762&gt;Summary!$B$5,1,0)</f>
        <v>0</v>
      </c>
      <c r="T3762" s="16" t="n">
        <f aca="false">IF(Q3762="Overstocked",(G3762-Summary!$B$6*H3762)*J3762,0)</f>
        <v>0</v>
      </c>
    </row>
    <row r="3763" customFormat="false" ht="15" hidden="false" customHeight="false" outlineLevel="0" collapsed="false">
      <c r="A3763" s="0" t="s">
        <v>3861</v>
      </c>
      <c r="B3763" s="0" t="s">
        <v>101</v>
      </c>
      <c r="C3763" s="0" t="s">
        <v>104</v>
      </c>
      <c r="D3763" s="0" t="s">
        <v>86</v>
      </c>
      <c r="E3763" s="14" t="n">
        <v>45356</v>
      </c>
      <c r="F3763" s="14" t="n">
        <v>45364</v>
      </c>
      <c r="G3763" s="0" t="n">
        <v>282</v>
      </c>
      <c r="H3763" s="0" t="n">
        <v>110</v>
      </c>
      <c r="I3763" s="0" t="n">
        <v>121</v>
      </c>
      <c r="J3763" s="0" t="n">
        <v>1155</v>
      </c>
      <c r="K3763" s="0" t="n">
        <v>1248</v>
      </c>
      <c r="L3763" s="15" t="s">
        <v>82</v>
      </c>
      <c r="M3763" s="0" t="n">
        <v>8</v>
      </c>
      <c r="N3763" s="16" t="n">
        <f aca="false">I3763*K3763</f>
        <v>151008</v>
      </c>
      <c r="O3763" s="16" t="n">
        <f aca="false">I3763*(K3763-J3763)</f>
        <v>11253</v>
      </c>
      <c r="P3763" s="15" t="n">
        <f aca="false">K3763-J3763</f>
        <v>93</v>
      </c>
      <c r="Q3763" s="0" t="str">
        <f aca="false">IF(G3763=0,"Out of stock",IF(G3763&lt;H3763,"Understocked",IF(G3763&gt;Summary!$B$6*H3763,"Overstocked","Healthy")))</f>
        <v>Healthy</v>
      </c>
      <c r="R3763" s="0" t="str">
        <f aca="false">IF(I3763&gt;=Summary!$B$7,"Fast",IF(I3763&lt;Summary!$B$8,"Slow","Medium"))</f>
        <v>Medium</v>
      </c>
      <c r="S3763" s="15" t="n">
        <f aca="false">IF(M3763&gt;Summary!$B$5,1,0)</f>
        <v>1</v>
      </c>
      <c r="T3763" s="16" t="n">
        <f aca="false">IF(Q3763="Overstocked",(G3763-Summary!$B$6*H3763)*J3763,0)</f>
        <v>0</v>
      </c>
    </row>
    <row r="3764" customFormat="false" ht="15" hidden="false" customHeight="false" outlineLevel="0" collapsed="false">
      <c r="A3764" s="0" t="s">
        <v>3862</v>
      </c>
      <c r="B3764" s="0" t="s">
        <v>89</v>
      </c>
      <c r="C3764" s="0" t="s">
        <v>96</v>
      </c>
      <c r="D3764" s="0" t="s">
        <v>86</v>
      </c>
      <c r="E3764" s="14" t="n">
        <v>45377</v>
      </c>
      <c r="F3764" s="14" t="n">
        <v>45378</v>
      </c>
      <c r="G3764" s="0" t="n">
        <v>125</v>
      </c>
      <c r="H3764" s="0" t="n">
        <v>133</v>
      </c>
      <c r="I3764" s="0" t="n">
        <v>54</v>
      </c>
      <c r="J3764" s="0" t="n">
        <v>1118</v>
      </c>
      <c r="K3764" s="0" t="n">
        <v>1330</v>
      </c>
      <c r="L3764" s="15" t="s">
        <v>87</v>
      </c>
      <c r="M3764" s="0" t="n">
        <v>1</v>
      </c>
      <c r="N3764" s="16" t="n">
        <f aca="false">I3764*K3764</f>
        <v>71820</v>
      </c>
      <c r="O3764" s="16" t="n">
        <f aca="false">I3764*(K3764-J3764)</f>
        <v>11448</v>
      </c>
      <c r="P3764" s="15" t="n">
        <f aca="false">K3764-J3764</f>
        <v>212</v>
      </c>
      <c r="Q3764" s="0" t="str">
        <f aca="false">IF(G3764=0,"Out of stock",IF(G3764&lt;H3764,"Understocked",IF(G3764&gt;Summary!$B$6*H3764,"Overstocked","Healthy")))</f>
        <v>Understocked</v>
      </c>
      <c r="R3764" s="0" t="str">
        <f aca="false">IF(I3764&gt;=Summary!$B$7,"Fast",IF(I3764&lt;Summary!$B$8,"Slow","Medium"))</f>
        <v>Slow</v>
      </c>
      <c r="S3764" s="15" t="n">
        <f aca="false">IF(M3764&gt;Summary!$B$5,1,0)</f>
        <v>0</v>
      </c>
      <c r="T3764" s="16" t="n">
        <f aca="false">IF(Q3764="Overstocked",(G3764-Summary!$B$6*H3764)*J3764,0)</f>
        <v>0</v>
      </c>
    </row>
    <row r="3765" customFormat="false" ht="15" hidden="false" customHeight="false" outlineLevel="0" collapsed="false">
      <c r="A3765" s="0" t="s">
        <v>3863</v>
      </c>
      <c r="B3765" s="0" t="s">
        <v>123</v>
      </c>
      <c r="C3765" s="0" t="s">
        <v>78</v>
      </c>
      <c r="D3765" s="0" t="s">
        <v>92</v>
      </c>
      <c r="E3765" s="14" t="n">
        <v>45651</v>
      </c>
      <c r="F3765" s="14" t="n">
        <v>45657</v>
      </c>
      <c r="G3765" s="0" t="n">
        <v>236</v>
      </c>
      <c r="H3765" s="0" t="n">
        <v>149</v>
      </c>
      <c r="I3765" s="0" t="n">
        <v>187</v>
      </c>
      <c r="J3765" s="0" t="n">
        <v>1054</v>
      </c>
      <c r="K3765" s="0" t="n">
        <v>1293</v>
      </c>
      <c r="L3765" s="15" t="s">
        <v>93</v>
      </c>
      <c r="M3765" s="0" t="n">
        <v>6</v>
      </c>
      <c r="N3765" s="16" t="n">
        <f aca="false">I3765*K3765</f>
        <v>241791</v>
      </c>
      <c r="O3765" s="16" t="n">
        <f aca="false">I3765*(K3765-J3765)</f>
        <v>44693</v>
      </c>
      <c r="P3765" s="15" t="n">
        <f aca="false">K3765-J3765</f>
        <v>239</v>
      </c>
      <c r="Q3765" s="0" t="str">
        <f aca="false">IF(G3765=0,"Out of stock",IF(G3765&lt;H3765,"Understocked",IF(G3765&gt;Summary!$B$6*H3765,"Overstocked","Healthy")))</f>
        <v>Healthy</v>
      </c>
      <c r="R3765" s="0" t="str">
        <f aca="false">IF(I3765&gt;=Summary!$B$7,"Fast",IF(I3765&lt;Summary!$B$8,"Slow","Medium"))</f>
        <v>Medium</v>
      </c>
      <c r="S3765" s="15" t="n">
        <f aca="false">IF(M3765&gt;Summary!$B$5,1,0)</f>
        <v>0</v>
      </c>
      <c r="T3765" s="16" t="n">
        <f aca="false">IF(Q3765="Overstocked",(G3765-Summary!$B$6*H3765)*J3765,0)</f>
        <v>0</v>
      </c>
    </row>
    <row r="3766" customFormat="false" ht="15" hidden="false" customHeight="false" outlineLevel="0" collapsed="false">
      <c r="A3766" s="0" t="s">
        <v>3864</v>
      </c>
      <c r="B3766" s="0" t="s">
        <v>101</v>
      </c>
      <c r="C3766" s="0" t="s">
        <v>78</v>
      </c>
      <c r="D3766" s="0" t="s">
        <v>92</v>
      </c>
      <c r="E3766" s="14" t="n">
        <v>45252</v>
      </c>
      <c r="F3766" s="14" t="n">
        <v>45258</v>
      </c>
      <c r="G3766" s="0" t="n">
        <v>206</v>
      </c>
      <c r="H3766" s="0" t="n">
        <v>107</v>
      </c>
      <c r="I3766" s="0" t="n">
        <v>67</v>
      </c>
      <c r="J3766" s="0" t="n">
        <v>1715</v>
      </c>
      <c r="K3766" s="0" t="n">
        <v>2101</v>
      </c>
      <c r="L3766" s="15" t="s">
        <v>82</v>
      </c>
      <c r="M3766" s="0" t="n">
        <v>6</v>
      </c>
      <c r="N3766" s="16" t="n">
        <f aca="false">I3766*K3766</f>
        <v>140767</v>
      </c>
      <c r="O3766" s="16" t="n">
        <f aca="false">I3766*(K3766-J3766)</f>
        <v>25862</v>
      </c>
      <c r="P3766" s="15" t="n">
        <f aca="false">K3766-J3766</f>
        <v>386</v>
      </c>
      <c r="Q3766" s="0" t="str">
        <f aca="false">IF(G3766=0,"Out of stock",IF(G3766&lt;H3766,"Understocked",IF(G3766&gt;Summary!$B$6*H3766,"Overstocked","Healthy")))</f>
        <v>Healthy</v>
      </c>
      <c r="R3766" s="0" t="str">
        <f aca="false">IF(I3766&gt;=Summary!$B$7,"Fast",IF(I3766&lt;Summary!$B$8,"Slow","Medium"))</f>
        <v>Slow</v>
      </c>
      <c r="S3766" s="15" t="n">
        <f aca="false">IF(M3766&gt;Summary!$B$5,1,0)</f>
        <v>0</v>
      </c>
      <c r="T3766" s="16" t="n">
        <f aca="false">IF(Q3766="Overstocked",(G3766-Summary!$B$6*H3766)*J3766,0)</f>
        <v>0</v>
      </c>
    </row>
    <row r="3767" customFormat="false" ht="15" hidden="false" customHeight="false" outlineLevel="0" collapsed="false">
      <c r="A3767" s="0" t="s">
        <v>3865</v>
      </c>
      <c r="B3767" s="0" t="s">
        <v>111</v>
      </c>
      <c r="C3767" s="0" t="s">
        <v>104</v>
      </c>
      <c r="D3767" s="0" t="s">
        <v>102</v>
      </c>
      <c r="E3767" s="14" t="n">
        <v>45073</v>
      </c>
      <c r="F3767" s="14" t="n">
        <v>45076</v>
      </c>
      <c r="G3767" s="0" t="n">
        <v>458</v>
      </c>
      <c r="H3767" s="0" t="n">
        <v>59</v>
      </c>
      <c r="I3767" s="0" t="n">
        <v>46</v>
      </c>
      <c r="J3767" s="0" t="n">
        <v>1007</v>
      </c>
      <c r="K3767" s="0" t="n">
        <v>1237</v>
      </c>
      <c r="L3767" s="15" t="s">
        <v>87</v>
      </c>
      <c r="M3767" s="0" t="n">
        <v>3</v>
      </c>
      <c r="N3767" s="16" t="n">
        <f aca="false">I3767*K3767</f>
        <v>56902</v>
      </c>
      <c r="O3767" s="16" t="n">
        <f aca="false">I3767*(K3767-J3767)</f>
        <v>10580</v>
      </c>
      <c r="P3767" s="15" t="n">
        <f aca="false">K3767-J3767</f>
        <v>230</v>
      </c>
      <c r="Q3767" s="0" t="str">
        <f aca="false">IF(G3767=0,"Out of stock",IF(G3767&lt;H3767,"Understocked",IF(G3767&gt;Summary!$B$6*H3767,"Overstocked","Healthy")))</f>
        <v>Overstocked</v>
      </c>
      <c r="R3767" s="0" t="str">
        <f aca="false">IF(I3767&gt;=Summary!$B$7,"Fast",IF(I3767&lt;Summary!$B$8,"Slow","Medium"))</f>
        <v>Slow</v>
      </c>
      <c r="S3767" s="15" t="n">
        <f aca="false">IF(M3767&gt;Summary!$B$5,1,0)</f>
        <v>0</v>
      </c>
      <c r="T3767" s="16" t="n">
        <f aca="false">IF(Q3767="Overstocked",(G3767-Summary!$B$6*H3767)*J3767,0)</f>
        <v>223554</v>
      </c>
    </row>
    <row r="3768" customFormat="false" ht="15" hidden="false" customHeight="false" outlineLevel="0" collapsed="false">
      <c r="A3768" s="0" t="s">
        <v>3866</v>
      </c>
      <c r="B3768" s="0" t="s">
        <v>84</v>
      </c>
      <c r="C3768" s="0" t="s">
        <v>85</v>
      </c>
      <c r="D3768" s="0" t="s">
        <v>102</v>
      </c>
      <c r="E3768" s="14" t="n">
        <v>44945</v>
      </c>
      <c r="F3768" s="14" t="n">
        <v>44953</v>
      </c>
      <c r="G3768" s="0" t="n">
        <v>219</v>
      </c>
      <c r="H3768" s="0" t="n">
        <v>106</v>
      </c>
      <c r="I3768" s="0" t="n">
        <v>180</v>
      </c>
      <c r="J3768" s="0" t="n">
        <v>593</v>
      </c>
      <c r="K3768" s="0" t="n">
        <v>906</v>
      </c>
      <c r="L3768" s="15" t="s">
        <v>87</v>
      </c>
      <c r="M3768" s="0" t="n">
        <v>8</v>
      </c>
      <c r="N3768" s="16" t="n">
        <f aca="false">I3768*K3768</f>
        <v>163080</v>
      </c>
      <c r="O3768" s="16" t="n">
        <f aca="false">I3768*(K3768-J3768)</f>
        <v>56340</v>
      </c>
      <c r="P3768" s="15" t="n">
        <f aca="false">K3768-J3768</f>
        <v>313</v>
      </c>
      <c r="Q3768" s="0" t="str">
        <f aca="false">IF(G3768=0,"Out of stock",IF(G3768&lt;H3768,"Understocked",IF(G3768&gt;Summary!$B$6*H3768,"Overstocked","Healthy")))</f>
        <v>Healthy</v>
      </c>
      <c r="R3768" s="0" t="str">
        <f aca="false">IF(I3768&gt;=Summary!$B$7,"Fast",IF(I3768&lt;Summary!$B$8,"Slow","Medium"))</f>
        <v>Medium</v>
      </c>
      <c r="S3768" s="15" t="n">
        <f aca="false">IF(M3768&gt;Summary!$B$5,1,0)</f>
        <v>1</v>
      </c>
      <c r="T3768" s="16" t="n">
        <f aca="false">IF(Q3768="Overstocked",(G3768-Summary!$B$6*H3768)*J3768,0)</f>
        <v>0</v>
      </c>
    </row>
    <row r="3769" customFormat="false" ht="15" hidden="false" customHeight="false" outlineLevel="0" collapsed="false">
      <c r="A3769" s="0" t="s">
        <v>3867</v>
      </c>
      <c r="B3769" s="0" t="s">
        <v>111</v>
      </c>
      <c r="C3769" s="0" t="s">
        <v>104</v>
      </c>
      <c r="D3769" s="0" t="s">
        <v>102</v>
      </c>
      <c r="E3769" s="14" t="n">
        <v>45294</v>
      </c>
      <c r="F3769" s="14" t="n">
        <v>45296</v>
      </c>
      <c r="G3769" s="0" t="n">
        <v>168</v>
      </c>
      <c r="H3769" s="0" t="n">
        <v>53</v>
      </c>
      <c r="I3769" s="0" t="n">
        <v>253</v>
      </c>
      <c r="J3769" s="0" t="n">
        <v>643</v>
      </c>
      <c r="K3769" s="0" t="n">
        <v>817</v>
      </c>
      <c r="L3769" s="15" t="s">
        <v>82</v>
      </c>
      <c r="M3769" s="0" t="n">
        <v>2</v>
      </c>
      <c r="N3769" s="16" t="n">
        <f aca="false">I3769*K3769</f>
        <v>206701</v>
      </c>
      <c r="O3769" s="16" t="n">
        <f aca="false">I3769*(K3769-J3769)</f>
        <v>44022</v>
      </c>
      <c r="P3769" s="15" t="n">
        <f aca="false">K3769-J3769</f>
        <v>174</v>
      </c>
      <c r="Q3769" s="0" t="str">
        <f aca="false">IF(G3769=0,"Out of stock",IF(G3769&lt;H3769,"Understocked",IF(G3769&gt;Summary!$B$6*H3769,"Overstocked","Healthy")))</f>
        <v>Healthy</v>
      </c>
      <c r="R3769" s="0" t="str">
        <f aca="false">IF(I3769&gt;=Summary!$B$7,"Fast",IF(I3769&lt;Summary!$B$8,"Slow","Medium"))</f>
        <v>Fast</v>
      </c>
      <c r="S3769" s="15" t="n">
        <f aca="false">IF(M3769&gt;Summary!$B$5,1,0)</f>
        <v>0</v>
      </c>
      <c r="T3769" s="16" t="n">
        <f aca="false">IF(Q3769="Overstocked",(G3769-Summary!$B$6*H3769)*J3769,0)</f>
        <v>0</v>
      </c>
    </row>
    <row r="3770" customFormat="false" ht="15" hidden="false" customHeight="false" outlineLevel="0" collapsed="false">
      <c r="A3770" s="0" t="s">
        <v>3868</v>
      </c>
      <c r="B3770" s="0" t="s">
        <v>123</v>
      </c>
      <c r="C3770" s="0" t="s">
        <v>78</v>
      </c>
      <c r="D3770" s="0" t="s">
        <v>102</v>
      </c>
      <c r="E3770" s="14" t="n">
        <v>45606</v>
      </c>
      <c r="F3770" s="14" t="n">
        <v>45611</v>
      </c>
      <c r="G3770" s="0" t="n">
        <v>341</v>
      </c>
      <c r="H3770" s="0" t="n">
        <v>56</v>
      </c>
      <c r="I3770" s="0" t="n">
        <v>61</v>
      </c>
      <c r="J3770" s="0" t="n">
        <v>1545</v>
      </c>
      <c r="K3770" s="0" t="n">
        <v>1744</v>
      </c>
      <c r="L3770" s="15" t="s">
        <v>97</v>
      </c>
      <c r="M3770" s="0" t="n">
        <v>5</v>
      </c>
      <c r="N3770" s="16" t="n">
        <f aca="false">I3770*K3770</f>
        <v>106384</v>
      </c>
      <c r="O3770" s="16" t="n">
        <f aca="false">I3770*(K3770-J3770)</f>
        <v>12139</v>
      </c>
      <c r="P3770" s="15" t="n">
        <f aca="false">K3770-J3770</f>
        <v>199</v>
      </c>
      <c r="Q3770" s="0" t="str">
        <f aca="false">IF(G3770=0,"Out of stock",IF(G3770&lt;H3770,"Understocked",IF(G3770&gt;Summary!$B$6*H3770,"Overstocked","Healthy")))</f>
        <v>Overstocked</v>
      </c>
      <c r="R3770" s="0" t="str">
        <f aca="false">IF(I3770&gt;=Summary!$B$7,"Fast",IF(I3770&lt;Summary!$B$8,"Slow","Medium"))</f>
        <v>Slow</v>
      </c>
      <c r="S3770" s="15" t="n">
        <f aca="false">IF(M3770&gt;Summary!$B$5,1,0)</f>
        <v>0</v>
      </c>
      <c r="T3770" s="16" t="n">
        <f aca="false">IF(Q3770="Overstocked",(G3770-Summary!$B$6*H3770)*J3770,0)</f>
        <v>180765</v>
      </c>
    </row>
    <row r="3771" customFormat="false" ht="15" hidden="false" customHeight="false" outlineLevel="0" collapsed="false">
      <c r="A3771" s="0" t="s">
        <v>3869</v>
      </c>
      <c r="B3771" s="0" t="s">
        <v>84</v>
      </c>
      <c r="C3771" s="0" t="s">
        <v>78</v>
      </c>
      <c r="D3771" s="0" t="s">
        <v>79</v>
      </c>
      <c r="E3771" s="14" t="n">
        <v>45367</v>
      </c>
      <c r="F3771" s="14" t="n">
        <v>45377</v>
      </c>
      <c r="G3771" s="0" t="n">
        <v>97</v>
      </c>
      <c r="H3771" s="0" t="n">
        <v>89</v>
      </c>
      <c r="I3771" s="0" t="n">
        <v>129</v>
      </c>
      <c r="J3771" s="0" t="n">
        <v>1250</v>
      </c>
      <c r="K3771" s="0" t="n">
        <v>1469</v>
      </c>
      <c r="L3771" s="15" t="s">
        <v>93</v>
      </c>
      <c r="M3771" s="0" t="n">
        <v>10</v>
      </c>
      <c r="N3771" s="16" t="n">
        <f aca="false">I3771*K3771</f>
        <v>189501</v>
      </c>
      <c r="O3771" s="16" t="n">
        <f aca="false">I3771*(K3771-J3771)</f>
        <v>28251</v>
      </c>
      <c r="P3771" s="15" t="n">
        <f aca="false">K3771-J3771</f>
        <v>219</v>
      </c>
      <c r="Q3771" s="0" t="str">
        <f aca="false">IF(G3771=0,"Out of stock",IF(G3771&lt;H3771,"Understocked",IF(G3771&gt;Summary!$B$6*H3771,"Overstocked","Healthy")))</f>
        <v>Healthy</v>
      </c>
      <c r="R3771" s="0" t="str">
        <f aca="false">IF(I3771&gt;=Summary!$B$7,"Fast",IF(I3771&lt;Summary!$B$8,"Slow","Medium"))</f>
        <v>Medium</v>
      </c>
      <c r="S3771" s="15" t="n">
        <f aca="false">IF(M3771&gt;Summary!$B$5,1,0)</f>
        <v>1</v>
      </c>
      <c r="T3771" s="16" t="n">
        <f aca="false">IF(Q3771="Overstocked",(G3771-Summary!$B$6*H3771)*J3771,0)</f>
        <v>0</v>
      </c>
    </row>
    <row r="3772" customFormat="false" ht="15" hidden="false" customHeight="false" outlineLevel="0" collapsed="false">
      <c r="A3772" s="0" t="s">
        <v>3870</v>
      </c>
      <c r="B3772" s="0" t="s">
        <v>95</v>
      </c>
      <c r="C3772" s="0" t="s">
        <v>85</v>
      </c>
      <c r="D3772" s="0" t="s">
        <v>92</v>
      </c>
      <c r="E3772" s="14" t="n">
        <v>45313</v>
      </c>
      <c r="F3772" s="14" t="n">
        <v>45316</v>
      </c>
      <c r="G3772" s="0" t="n">
        <v>69</v>
      </c>
      <c r="H3772" s="0" t="n">
        <v>71</v>
      </c>
      <c r="I3772" s="0" t="n">
        <v>100</v>
      </c>
      <c r="J3772" s="0" t="n">
        <v>335</v>
      </c>
      <c r="K3772" s="0" t="n">
        <v>421</v>
      </c>
      <c r="L3772" s="15" t="s">
        <v>87</v>
      </c>
      <c r="M3772" s="0" t="n">
        <v>3</v>
      </c>
      <c r="N3772" s="16" t="n">
        <f aca="false">I3772*K3772</f>
        <v>42100</v>
      </c>
      <c r="O3772" s="16" t="n">
        <f aca="false">I3772*(K3772-J3772)</f>
        <v>8600</v>
      </c>
      <c r="P3772" s="15" t="n">
        <f aca="false">K3772-J3772</f>
        <v>86</v>
      </c>
      <c r="Q3772" s="0" t="str">
        <f aca="false">IF(G3772=0,"Out of stock",IF(G3772&lt;H3772,"Understocked",IF(G3772&gt;Summary!$B$6*H3772,"Overstocked","Healthy")))</f>
        <v>Understocked</v>
      </c>
      <c r="R3772" s="0" t="str">
        <f aca="false">IF(I3772&gt;=Summary!$B$7,"Fast",IF(I3772&lt;Summary!$B$8,"Slow","Medium"))</f>
        <v>Medium</v>
      </c>
      <c r="S3772" s="15" t="n">
        <f aca="false">IF(M3772&gt;Summary!$B$5,1,0)</f>
        <v>0</v>
      </c>
      <c r="T3772" s="16" t="n">
        <f aca="false">IF(Q3772="Overstocked",(G3772-Summary!$B$6*H3772)*J3772,0)</f>
        <v>0</v>
      </c>
    </row>
    <row r="3773" customFormat="false" ht="15" hidden="false" customHeight="false" outlineLevel="0" collapsed="false">
      <c r="A3773" s="0" t="s">
        <v>3871</v>
      </c>
      <c r="B3773" s="0" t="s">
        <v>107</v>
      </c>
      <c r="C3773" s="0" t="s">
        <v>104</v>
      </c>
      <c r="D3773" s="0" t="s">
        <v>79</v>
      </c>
      <c r="E3773" s="14" t="n">
        <v>45319</v>
      </c>
      <c r="F3773" s="14" t="n">
        <v>45329</v>
      </c>
      <c r="G3773" s="0" t="n">
        <v>489</v>
      </c>
      <c r="H3773" s="0" t="n">
        <v>102</v>
      </c>
      <c r="I3773" s="0" t="n">
        <v>37</v>
      </c>
      <c r="J3773" s="0" t="n">
        <v>1301</v>
      </c>
      <c r="K3773" s="0" t="n">
        <v>1513</v>
      </c>
      <c r="L3773" s="15" t="s">
        <v>80</v>
      </c>
      <c r="M3773" s="0" t="n">
        <v>10</v>
      </c>
      <c r="N3773" s="16" t="n">
        <f aca="false">I3773*K3773</f>
        <v>55981</v>
      </c>
      <c r="O3773" s="16" t="n">
        <f aca="false">I3773*(K3773-J3773)</f>
        <v>7844</v>
      </c>
      <c r="P3773" s="15" t="n">
        <f aca="false">K3773-J3773</f>
        <v>212</v>
      </c>
      <c r="Q3773" s="0" t="str">
        <f aca="false">IF(G3773=0,"Out of stock",IF(G3773&lt;H3773,"Understocked",IF(G3773&gt;Summary!$B$6*H3773,"Overstocked","Healthy")))</f>
        <v>Overstocked</v>
      </c>
      <c r="R3773" s="0" t="str">
        <f aca="false">IF(I3773&gt;=Summary!$B$7,"Fast",IF(I3773&lt;Summary!$B$8,"Slow","Medium"))</f>
        <v>Slow</v>
      </c>
      <c r="S3773" s="15" t="n">
        <f aca="false">IF(M3773&gt;Summary!$B$5,1,0)</f>
        <v>1</v>
      </c>
      <c r="T3773" s="16" t="n">
        <f aca="false">IF(Q3773="Overstocked",(G3773-Summary!$B$6*H3773)*J3773,0)</f>
        <v>105381</v>
      </c>
    </row>
    <row r="3774" customFormat="false" ht="15" hidden="false" customHeight="false" outlineLevel="0" collapsed="false">
      <c r="A3774" s="0" t="s">
        <v>3872</v>
      </c>
      <c r="B3774" s="0" t="s">
        <v>107</v>
      </c>
      <c r="C3774" s="0" t="s">
        <v>85</v>
      </c>
      <c r="D3774" s="0" t="s">
        <v>79</v>
      </c>
      <c r="E3774" s="14" t="n">
        <v>45327</v>
      </c>
      <c r="F3774" s="14" t="n">
        <v>45336</v>
      </c>
      <c r="G3774" s="0" t="n">
        <v>90</v>
      </c>
      <c r="H3774" s="0" t="n">
        <v>133</v>
      </c>
      <c r="I3774" s="0" t="n">
        <v>192</v>
      </c>
      <c r="J3774" s="0" t="n">
        <v>840</v>
      </c>
      <c r="K3774" s="0" t="n">
        <v>979</v>
      </c>
      <c r="L3774" s="15" t="s">
        <v>93</v>
      </c>
      <c r="M3774" s="0" t="n">
        <v>9</v>
      </c>
      <c r="N3774" s="16" t="n">
        <f aca="false">I3774*K3774</f>
        <v>187968</v>
      </c>
      <c r="O3774" s="16" t="n">
        <f aca="false">I3774*(K3774-J3774)</f>
        <v>26688</v>
      </c>
      <c r="P3774" s="15" t="n">
        <f aca="false">K3774-J3774</f>
        <v>139</v>
      </c>
      <c r="Q3774" s="0" t="str">
        <f aca="false">IF(G3774=0,"Out of stock",IF(G3774&lt;H3774,"Understocked",IF(G3774&gt;Summary!$B$6*H3774,"Overstocked","Healthy")))</f>
        <v>Understocked</v>
      </c>
      <c r="R3774" s="0" t="str">
        <f aca="false">IF(I3774&gt;=Summary!$B$7,"Fast",IF(I3774&lt;Summary!$B$8,"Slow","Medium"))</f>
        <v>Medium</v>
      </c>
      <c r="S3774" s="15" t="n">
        <f aca="false">IF(M3774&gt;Summary!$B$5,1,0)</f>
        <v>1</v>
      </c>
      <c r="T3774" s="16" t="n">
        <f aca="false">IF(Q3774="Overstocked",(G3774-Summary!$B$6*H3774)*J3774,0)</f>
        <v>0</v>
      </c>
    </row>
    <row r="3775" customFormat="false" ht="15" hidden="false" customHeight="false" outlineLevel="0" collapsed="false">
      <c r="A3775" s="0" t="s">
        <v>3873</v>
      </c>
      <c r="B3775" s="0" t="s">
        <v>89</v>
      </c>
      <c r="C3775" s="0" t="s">
        <v>104</v>
      </c>
      <c r="D3775" s="0" t="s">
        <v>90</v>
      </c>
      <c r="E3775" s="14" t="n">
        <v>45358</v>
      </c>
      <c r="F3775" s="14" t="n">
        <v>45363</v>
      </c>
      <c r="G3775" s="0" t="n">
        <v>440</v>
      </c>
      <c r="H3775" s="0" t="n">
        <v>86</v>
      </c>
      <c r="I3775" s="0" t="n">
        <v>135</v>
      </c>
      <c r="J3775" s="0" t="n">
        <v>394</v>
      </c>
      <c r="K3775" s="0" t="n">
        <v>799</v>
      </c>
      <c r="L3775" s="15" t="s">
        <v>93</v>
      </c>
      <c r="M3775" s="0" t="n">
        <v>5</v>
      </c>
      <c r="N3775" s="16" t="n">
        <f aca="false">I3775*K3775</f>
        <v>107865</v>
      </c>
      <c r="O3775" s="16" t="n">
        <f aca="false">I3775*(K3775-J3775)</f>
        <v>54675</v>
      </c>
      <c r="P3775" s="15" t="n">
        <f aca="false">K3775-J3775</f>
        <v>405</v>
      </c>
      <c r="Q3775" s="0" t="str">
        <f aca="false">IF(G3775=0,"Out of stock",IF(G3775&lt;H3775,"Understocked",IF(G3775&gt;Summary!$B$6*H3775,"Overstocked","Healthy")))</f>
        <v>Overstocked</v>
      </c>
      <c r="R3775" s="0" t="str">
        <f aca="false">IF(I3775&gt;=Summary!$B$7,"Fast",IF(I3775&lt;Summary!$B$8,"Slow","Medium"))</f>
        <v>Medium</v>
      </c>
      <c r="S3775" s="15" t="n">
        <f aca="false">IF(M3775&gt;Summary!$B$5,1,0)</f>
        <v>0</v>
      </c>
      <c r="T3775" s="16" t="n">
        <f aca="false">IF(Q3775="Overstocked",(G3775-Summary!$B$6*H3775)*J3775,0)</f>
        <v>37824</v>
      </c>
    </row>
    <row r="3776" customFormat="false" ht="15" hidden="false" customHeight="false" outlineLevel="0" collapsed="false">
      <c r="A3776" s="0" t="s">
        <v>3874</v>
      </c>
      <c r="B3776" s="0" t="s">
        <v>107</v>
      </c>
      <c r="C3776" s="0" t="s">
        <v>85</v>
      </c>
      <c r="D3776" s="0" t="s">
        <v>90</v>
      </c>
      <c r="E3776" s="14" t="n">
        <v>45642</v>
      </c>
      <c r="F3776" s="14" t="n">
        <v>45651</v>
      </c>
      <c r="G3776" s="0" t="n">
        <v>276</v>
      </c>
      <c r="H3776" s="0" t="n">
        <v>57</v>
      </c>
      <c r="I3776" s="0" t="n">
        <v>123</v>
      </c>
      <c r="J3776" s="0" t="n">
        <v>1338</v>
      </c>
      <c r="K3776" s="0" t="n">
        <v>1445</v>
      </c>
      <c r="L3776" s="15" t="s">
        <v>87</v>
      </c>
      <c r="M3776" s="0" t="n">
        <v>9</v>
      </c>
      <c r="N3776" s="16" t="n">
        <f aca="false">I3776*K3776</f>
        <v>177735</v>
      </c>
      <c r="O3776" s="16" t="n">
        <f aca="false">I3776*(K3776-J3776)</f>
        <v>13161</v>
      </c>
      <c r="P3776" s="15" t="n">
        <f aca="false">K3776-J3776</f>
        <v>107</v>
      </c>
      <c r="Q3776" s="0" t="str">
        <f aca="false">IF(G3776=0,"Out of stock",IF(G3776&lt;H3776,"Understocked",IF(G3776&gt;Summary!$B$6*H3776,"Overstocked","Healthy")))</f>
        <v>Overstocked</v>
      </c>
      <c r="R3776" s="0" t="str">
        <f aca="false">IF(I3776&gt;=Summary!$B$7,"Fast",IF(I3776&lt;Summary!$B$8,"Slow","Medium"))</f>
        <v>Medium</v>
      </c>
      <c r="S3776" s="15" t="n">
        <f aca="false">IF(M3776&gt;Summary!$B$5,1,0)</f>
        <v>1</v>
      </c>
      <c r="T3776" s="16" t="n">
        <f aca="false">IF(Q3776="Overstocked",(G3776-Summary!$B$6*H3776)*J3776,0)</f>
        <v>64224</v>
      </c>
    </row>
    <row r="3777" customFormat="false" ht="15" hidden="false" customHeight="false" outlineLevel="0" collapsed="false">
      <c r="A3777" s="0" t="s">
        <v>3875</v>
      </c>
      <c r="B3777" s="0" t="s">
        <v>111</v>
      </c>
      <c r="C3777" s="0" t="s">
        <v>85</v>
      </c>
      <c r="D3777" s="0" t="s">
        <v>79</v>
      </c>
      <c r="E3777" s="14" t="n">
        <v>45166</v>
      </c>
      <c r="F3777" s="14" t="n">
        <v>45171</v>
      </c>
      <c r="G3777" s="0" t="n">
        <v>0</v>
      </c>
      <c r="H3777" s="0" t="n">
        <v>89</v>
      </c>
      <c r="I3777" s="0" t="n">
        <v>105</v>
      </c>
      <c r="J3777" s="0" t="n">
        <v>1198</v>
      </c>
      <c r="K3777" s="0" t="n">
        <v>1696</v>
      </c>
      <c r="L3777" s="15" t="s">
        <v>93</v>
      </c>
      <c r="M3777" s="0" t="n">
        <v>5</v>
      </c>
      <c r="N3777" s="16" t="n">
        <f aca="false">I3777*K3777</f>
        <v>178080</v>
      </c>
      <c r="O3777" s="16" t="n">
        <f aca="false">I3777*(K3777-J3777)</f>
        <v>52290</v>
      </c>
      <c r="P3777" s="15" t="n">
        <f aca="false">K3777-J3777</f>
        <v>498</v>
      </c>
      <c r="Q3777" s="0" t="str">
        <f aca="false">IF(G3777=0,"Out of stock",IF(G3777&lt;H3777,"Understocked",IF(G3777&gt;Summary!$B$6*H3777,"Overstocked","Healthy")))</f>
        <v>Out of stock</v>
      </c>
      <c r="R3777" s="0" t="str">
        <f aca="false">IF(I3777&gt;=Summary!$B$7,"Fast",IF(I3777&lt;Summary!$B$8,"Slow","Medium"))</f>
        <v>Medium</v>
      </c>
      <c r="S3777" s="15" t="n">
        <f aca="false">IF(M3777&gt;Summary!$B$5,1,0)</f>
        <v>0</v>
      </c>
      <c r="T3777" s="16" t="n">
        <f aca="false">IF(Q3777="Overstocked",(G3777-Summary!$B$6*H3777)*J3777,0)</f>
        <v>0</v>
      </c>
    </row>
    <row r="3778" customFormat="false" ht="15" hidden="false" customHeight="false" outlineLevel="0" collapsed="false">
      <c r="A3778" s="0" t="s">
        <v>3876</v>
      </c>
      <c r="B3778" s="0" t="s">
        <v>107</v>
      </c>
      <c r="C3778" s="0" t="s">
        <v>78</v>
      </c>
      <c r="D3778" s="0" t="s">
        <v>86</v>
      </c>
      <c r="E3778" s="14" t="n">
        <v>45400</v>
      </c>
      <c r="F3778" s="14" t="n">
        <v>45409</v>
      </c>
      <c r="G3778" s="0" t="n">
        <v>465</v>
      </c>
      <c r="H3778" s="0" t="n">
        <v>86</v>
      </c>
      <c r="I3778" s="0" t="n">
        <v>205</v>
      </c>
      <c r="J3778" s="0" t="n">
        <v>1799</v>
      </c>
      <c r="K3778" s="0" t="n">
        <v>1928</v>
      </c>
      <c r="L3778" s="15" t="s">
        <v>93</v>
      </c>
      <c r="M3778" s="0" t="n">
        <v>9</v>
      </c>
      <c r="N3778" s="16" t="n">
        <f aca="false">I3778*K3778</f>
        <v>395240</v>
      </c>
      <c r="O3778" s="16" t="n">
        <f aca="false">I3778*(K3778-J3778)</f>
        <v>26445</v>
      </c>
      <c r="P3778" s="15" t="n">
        <f aca="false">K3778-J3778</f>
        <v>129</v>
      </c>
      <c r="Q3778" s="0" t="str">
        <f aca="false">IF(G3778=0,"Out of stock",IF(G3778&lt;H3778,"Understocked",IF(G3778&gt;Summary!$B$6*H3778,"Overstocked","Healthy")))</f>
        <v>Overstocked</v>
      </c>
      <c r="R3778" s="0" t="str">
        <f aca="false">IF(I3778&gt;=Summary!$B$7,"Fast",IF(I3778&lt;Summary!$B$8,"Slow","Medium"))</f>
        <v>Fast</v>
      </c>
      <c r="S3778" s="15" t="n">
        <f aca="false">IF(M3778&gt;Summary!$B$5,1,0)</f>
        <v>1</v>
      </c>
      <c r="T3778" s="16" t="n">
        <f aca="false">IF(Q3778="Overstocked",(G3778-Summary!$B$6*H3778)*J3778,0)</f>
        <v>217679</v>
      </c>
    </row>
    <row r="3779" customFormat="false" ht="15" hidden="false" customHeight="false" outlineLevel="0" collapsed="false">
      <c r="A3779" s="0" t="s">
        <v>3877</v>
      </c>
      <c r="B3779" s="0" t="s">
        <v>113</v>
      </c>
      <c r="C3779" s="0" t="s">
        <v>78</v>
      </c>
      <c r="D3779" s="0" t="s">
        <v>92</v>
      </c>
      <c r="E3779" s="14" t="n">
        <v>45015</v>
      </c>
      <c r="F3779" s="14" t="n">
        <v>45021</v>
      </c>
      <c r="G3779" s="0" t="n">
        <v>440</v>
      </c>
      <c r="H3779" s="0" t="n">
        <v>144</v>
      </c>
      <c r="I3779" s="0" t="n">
        <v>34</v>
      </c>
      <c r="J3779" s="0" t="n">
        <v>300</v>
      </c>
      <c r="K3779" s="0" t="n">
        <v>367</v>
      </c>
      <c r="L3779" s="15" t="s">
        <v>82</v>
      </c>
      <c r="M3779" s="0" t="n">
        <v>6</v>
      </c>
      <c r="N3779" s="16" t="n">
        <f aca="false">I3779*K3779</f>
        <v>12478</v>
      </c>
      <c r="O3779" s="16" t="n">
        <f aca="false">I3779*(K3779-J3779)</f>
        <v>2278</v>
      </c>
      <c r="P3779" s="15" t="n">
        <f aca="false">K3779-J3779</f>
        <v>67</v>
      </c>
      <c r="Q3779" s="0" t="str">
        <f aca="false">IF(G3779=0,"Out of stock",IF(G3779&lt;H3779,"Understocked",IF(G3779&gt;Summary!$B$6*H3779,"Overstocked","Healthy")))</f>
        <v>Healthy</v>
      </c>
      <c r="R3779" s="0" t="str">
        <f aca="false">IF(I3779&gt;=Summary!$B$7,"Fast",IF(I3779&lt;Summary!$B$8,"Slow","Medium"))</f>
        <v>Slow</v>
      </c>
      <c r="S3779" s="15" t="n">
        <f aca="false">IF(M3779&gt;Summary!$B$5,1,0)</f>
        <v>0</v>
      </c>
      <c r="T3779" s="16" t="n">
        <f aca="false">IF(Q3779="Overstocked",(G3779-Summary!$B$6*H3779)*J3779,0)</f>
        <v>0</v>
      </c>
    </row>
    <row r="3780" customFormat="false" ht="15" hidden="false" customHeight="false" outlineLevel="0" collapsed="false">
      <c r="A3780" s="0" t="s">
        <v>3878</v>
      </c>
      <c r="B3780" s="0" t="s">
        <v>95</v>
      </c>
      <c r="C3780" s="0" t="s">
        <v>78</v>
      </c>
      <c r="D3780" s="0" t="s">
        <v>86</v>
      </c>
      <c r="E3780" s="14" t="n">
        <v>45276</v>
      </c>
      <c r="F3780" s="14" t="n">
        <v>45284</v>
      </c>
      <c r="G3780" s="0" t="n">
        <v>482</v>
      </c>
      <c r="H3780" s="0" t="n">
        <v>85</v>
      </c>
      <c r="I3780" s="0" t="n">
        <v>59</v>
      </c>
      <c r="J3780" s="0" t="n">
        <v>234</v>
      </c>
      <c r="K3780" s="0" t="n">
        <v>500</v>
      </c>
      <c r="L3780" s="15" t="s">
        <v>97</v>
      </c>
      <c r="M3780" s="0" t="n">
        <v>8</v>
      </c>
      <c r="N3780" s="16" t="n">
        <f aca="false">I3780*K3780</f>
        <v>29500</v>
      </c>
      <c r="O3780" s="16" t="n">
        <f aca="false">I3780*(K3780-J3780)</f>
        <v>15694</v>
      </c>
      <c r="P3780" s="15" t="n">
        <f aca="false">K3780-J3780</f>
        <v>266</v>
      </c>
      <c r="Q3780" s="0" t="str">
        <f aca="false">IF(G3780=0,"Out of stock",IF(G3780&lt;H3780,"Understocked",IF(G3780&gt;Summary!$B$6*H3780,"Overstocked","Healthy")))</f>
        <v>Overstocked</v>
      </c>
      <c r="R3780" s="0" t="str">
        <f aca="false">IF(I3780&gt;=Summary!$B$7,"Fast",IF(I3780&lt;Summary!$B$8,"Slow","Medium"))</f>
        <v>Slow</v>
      </c>
      <c r="S3780" s="15" t="n">
        <f aca="false">IF(M3780&gt;Summary!$B$5,1,0)</f>
        <v>1</v>
      </c>
      <c r="T3780" s="16" t="n">
        <f aca="false">IF(Q3780="Overstocked",(G3780-Summary!$B$6*H3780)*J3780,0)</f>
        <v>33228</v>
      </c>
    </row>
    <row r="3781" customFormat="false" ht="15" hidden="false" customHeight="false" outlineLevel="0" collapsed="false">
      <c r="A3781" s="0" t="s">
        <v>3879</v>
      </c>
      <c r="B3781" s="0" t="s">
        <v>123</v>
      </c>
      <c r="C3781" s="0" t="s">
        <v>78</v>
      </c>
      <c r="D3781" s="0" t="s">
        <v>86</v>
      </c>
      <c r="E3781" s="14" t="n">
        <v>45398</v>
      </c>
      <c r="F3781" s="14" t="n">
        <v>45402</v>
      </c>
      <c r="G3781" s="0" t="n">
        <v>288</v>
      </c>
      <c r="H3781" s="0" t="n">
        <v>75</v>
      </c>
      <c r="I3781" s="0" t="n">
        <v>62</v>
      </c>
      <c r="J3781" s="0" t="n">
        <v>1363</v>
      </c>
      <c r="K3781" s="0" t="n">
        <v>1815</v>
      </c>
      <c r="L3781" s="15" t="s">
        <v>82</v>
      </c>
      <c r="M3781" s="0" t="n">
        <v>4</v>
      </c>
      <c r="N3781" s="16" t="n">
        <f aca="false">I3781*K3781</f>
        <v>112530</v>
      </c>
      <c r="O3781" s="16" t="n">
        <f aca="false">I3781*(K3781-J3781)</f>
        <v>28024</v>
      </c>
      <c r="P3781" s="15" t="n">
        <f aca="false">K3781-J3781</f>
        <v>452</v>
      </c>
      <c r="Q3781" s="0" t="str">
        <f aca="false">IF(G3781=0,"Out of stock",IF(G3781&lt;H3781,"Understocked",IF(G3781&gt;Summary!$B$6*H3781,"Overstocked","Healthy")))</f>
        <v>Healthy</v>
      </c>
      <c r="R3781" s="0" t="str">
        <f aca="false">IF(I3781&gt;=Summary!$B$7,"Fast",IF(I3781&lt;Summary!$B$8,"Slow","Medium"))</f>
        <v>Slow</v>
      </c>
      <c r="S3781" s="15" t="n">
        <f aca="false">IF(M3781&gt;Summary!$B$5,1,0)</f>
        <v>0</v>
      </c>
      <c r="T3781" s="16" t="n">
        <f aca="false">IF(Q3781="Overstocked",(G3781-Summary!$B$6*H3781)*J3781,0)</f>
        <v>0</v>
      </c>
    </row>
    <row r="3782" customFormat="false" ht="15" hidden="false" customHeight="false" outlineLevel="0" collapsed="false">
      <c r="A3782" s="0" t="s">
        <v>3880</v>
      </c>
      <c r="B3782" s="0" t="s">
        <v>107</v>
      </c>
      <c r="C3782" s="0" t="s">
        <v>78</v>
      </c>
      <c r="D3782" s="0" t="s">
        <v>79</v>
      </c>
      <c r="E3782" s="14" t="n">
        <v>45223</v>
      </c>
      <c r="F3782" s="14" t="n">
        <v>45227</v>
      </c>
      <c r="G3782" s="0" t="n">
        <v>430</v>
      </c>
      <c r="H3782" s="0" t="n">
        <v>110</v>
      </c>
      <c r="I3782" s="0" t="n">
        <v>216</v>
      </c>
      <c r="J3782" s="0" t="n">
        <v>1516</v>
      </c>
      <c r="K3782" s="0" t="n">
        <v>1954</v>
      </c>
      <c r="L3782" s="15" t="s">
        <v>82</v>
      </c>
      <c r="M3782" s="0" t="n">
        <v>4</v>
      </c>
      <c r="N3782" s="16" t="n">
        <f aca="false">I3782*K3782</f>
        <v>422064</v>
      </c>
      <c r="O3782" s="16" t="n">
        <f aca="false">I3782*(K3782-J3782)</f>
        <v>94608</v>
      </c>
      <c r="P3782" s="15" t="n">
        <f aca="false">K3782-J3782</f>
        <v>438</v>
      </c>
      <c r="Q3782" s="0" t="str">
        <f aca="false">IF(G3782=0,"Out of stock",IF(G3782&lt;H3782,"Understocked",IF(G3782&gt;Summary!$B$6*H3782,"Overstocked","Healthy")))</f>
        <v>Healthy</v>
      </c>
      <c r="R3782" s="0" t="str">
        <f aca="false">IF(I3782&gt;=Summary!$B$7,"Fast",IF(I3782&lt;Summary!$B$8,"Slow","Medium"))</f>
        <v>Fast</v>
      </c>
      <c r="S3782" s="15" t="n">
        <f aca="false">IF(M3782&gt;Summary!$B$5,1,0)</f>
        <v>0</v>
      </c>
      <c r="T3782" s="16" t="n">
        <f aca="false">IF(Q3782="Overstocked",(G3782-Summary!$B$6*H3782)*J3782,0)</f>
        <v>0</v>
      </c>
    </row>
    <row r="3783" customFormat="false" ht="15" hidden="false" customHeight="false" outlineLevel="0" collapsed="false">
      <c r="A3783" s="0" t="s">
        <v>3881</v>
      </c>
      <c r="B3783" s="0" t="s">
        <v>111</v>
      </c>
      <c r="C3783" s="0" t="s">
        <v>85</v>
      </c>
      <c r="D3783" s="0" t="s">
        <v>92</v>
      </c>
      <c r="E3783" s="14" t="n">
        <v>45569</v>
      </c>
      <c r="F3783" s="14" t="n">
        <v>45576</v>
      </c>
      <c r="G3783" s="0" t="n">
        <v>38</v>
      </c>
      <c r="H3783" s="0" t="n">
        <v>127</v>
      </c>
      <c r="I3783" s="0" t="n">
        <v>64</v>
      </c>
      <c r="J3783" s="0" t="n">
        <v>1532</v>
      </c>
      <c r="K3783" s="0" t="n">
        <v>1622</v>
      </c>
      <c r="L3783" s="15" t="s">
        <v>87</v>
      </c>
      <c r="M3783" s="0" t="n">
        <v>7</v>
      </c>
      <c r="N3783" s="16" t="n">
        <f aca="false">I3783*K3783</f>
        <v>103808</v>
      </c>
      <c r="O3783" s="16" t="n">
        <f aca="false">I3783*(K3783-J3783)</f>
        <v>5760</v>
      </c>
      <c r="P3783" s="15" t="n">
        <f aca="false">K3783-J3783</f>
        <v>90</v>
      </c>
      <c r="Q3783" s="0" t="str">
        <f aca="false">IF(G3783=0,"Out of stock",IF(G3783&lt;H3783,"Understocked",IF(G3783&gt;Summary!$B$6*H3783,"Overstocked","Healthy")))</f>
        <v>Understocked</v>
      </c>
      <c r="R3783" s="0" t="str">
        <f aca="false">IF(I3783&gt;=Summary!$B$7,"Fast",IF(I3783&lt;Summary!$B$8,"Slow","Medium"))</f>
        <v>Slow</v>
      </c>
      <c r="S3783" s="15" t="n">
        <f aca="false">IF(M3783&gt;Summary!$B$5,1,0)</f>
        <v>0</v>
      </c>
      <c r="T3783" s="16" t="n">
        <f aca="false">IF(Q3783="Overstocked",(G3783-Summary!$B$6*H3783)*J3783,0)</f>
        <v>0</v>
      </c>
    </row>
    <row r="3784" customFormat="false" ht="15" hidden="false" customHeight="false" outlineLevel="0" collapsed="false">
      <c r="A3784" s="0" t="s">
        <v>3882</v>
      </c>
      <c r="B3784" s="0" t="s">
        <v>111</v>
      </c>
      <c r="C3784" s="0" t="s">
        <v>78</v>
      </c>
      <c r="D3784" s="0" t="s">
        <v>102</v>
      </c>
      <c r="E3784" s="14" t="n">
        <v>45425</v>
      </c>
      <c r="F3784" s="14" t="n">
        <v>45426</v>
      </c>
      <c r="G3784" s="0" t="n">
        <v>460</v>
      </c>
      <c r="H3784" s="0" t="n">
        <v>122</v>
      </c>
      <c r="I3784" s="0" t="n">
        <v>268</v>
      </c>
      <c r="J3784" s="0" t="n">
        <v>1314</v>
      </c>
      <c r="K3784" s="0" t="n">
        <v>1642</v>
      </c>
      <c r="L3784" s="15" t="s">
        <v>82</v>
      </c>
      <c r="M3784" s="0" t="n">
        <v>1</v>
      </c>
      <c r="N3784" s="16" t="n">
        <f aca="false">I3784*K3784</f>
        <v>440056</v>
      </c>
      <c r="O3784" s="16" t="n">
        <f aca="false">I3784*(K3784-J3784)</f>
        <v>87904</v>
      </c>
      <c r="P3784" s="15" t="n">
        <f aca="false">K3784-J3784</f>
        <v>328</v>
      </c>
      <c r="Q3784" s="0" t="str">
        <f aca="false">IF(G3784=0,"Out of stock",IF(G3784&lt;H3784,"Understocked",IF(G3784&gt;Summary!$B$6*H3784,"Overstocked","Healthy")))</f>
        <v>Healthy</v>
      </c>
      <c r="R3784" s="0" t="str">
        <f aca="false">IF(I3784&gt;=Summary!$B$7,"Fast",IF(I3784&lt;Summary!$B$8,"Slow","Medium"))</f>
        <v>Fast</v>
      </c>
      <c r="S3784" s="15" t="n">
        <f aca="false">IF(M3784&gt;Summary!$B$5,1,0)</f>
        <v>0</v>
      </c>
      <c r="T3784" s="16" t="n">
        <f aca="false">IF(Q3784="Overstocked",(G3784-Summary!$B$6*H3784)*J3784,0)</f>
        <v>0</v>
      </c>
    </row>
    <row r="3785" customFormat="false" ht="15" hidden="false" customHeight="false" outlineLevel="0" collapsed="false">
      <c r="A3785" s="0" t="s">
        <v>3883</v>
      </c>
      <c r="B3785" s="0" t="s">
        <v>77</v>
      </c>
      <c r="C3785" s="0" t="s">
        <v>78</v>
      </c>
      <c r="D3785" s="0" t="s">
        <v>86</v>
      </c>
      <c r="E3785" s="14" t="n">
        <v>45519</v>
      </c>
      <c r="F3785" s="14" t="n">
        <v>45520</v>
      </c>
      <c r="G3785" s="0" t="n">
        <v>441</v>
      </c>
      <c r="H3785" s="0" t="n">
        <v>64</v>
      </c>
      <c r="I3785" s="0" t="n">
        <v>230</v>
      </c>
      <c r="J3785" s="0" t="n">
        <v>1521</v>
      </c>
      <c r="K3785" s="0" t="n">
        <v>1771</v>
      </c>
      <c r="L3785" s="15" t="s">
        <v>97</v>
      </c>
      <c r="M3785" s="0" t="n">
        <v>1</v>
      </c>
      <c r="N3785" s="16" t="n">
        <f aca="false">I3785*K3785</f>
        <v>407330</v>
      </c>
      <c r="O3785" s="16" t="n">
        <f aca="false">I3785*(K3785-J3785)</f>
        <v>57500</v>
      </c>
      <c r="P3785" s="15" t="n">
        <f aca="false">K3785-J3785</f>
        <v>250</v>
      </c>
      <c r="Q3785" s="0" t="str">
        <f aca="false">IF(G3785=0,"Out of stock",IF(G3785&lt;H3785,"Understocked",IF(G3785&gt;Summary!$B$6*H3785,"Overstocked","Healthy")))</f>
        <v>Overstocked</v>
      </c>
      <c r="R3785" s="0" t="str">
        <f aca="false">IF(I3785&gt;=Summary!$B$7,"Fast",IF(I3785&lt;Summary!$B$8,"Slow","Medium"))</f>
        <v>Fast</v>
      </c>
      <c r="S3785" s="15" t="n">
        <f aca="false">IF(M3785&gt;Summary!$B$5,1,0)</f>
        <v>0</v>
      </c>
      <c r="T3785" s="16" t="n">
        <f aca="false">IF(Q3785="Overstocked",(G3785-Summary!$B$6*H3785)*J3785,0)</f>
        <v>281385</v>
      </c>
    </row>
    <row r="3786" customFormat="false" ht="15" hidden="false" customHeight="false" outlineLevel="0" collapsed="false">
      <c r="A3786" s="0" t="s">
        <v>3884</v>
      </c>
      <c r="B3786" s="0" t="s">
        <v>77</v>
      </c>
      <c r="C3786" s="0" t="s">
        <v>78</v>
      </c>
      <c r="D3786" s="0" t="s">
        <v>90</v>
      </c>
      <c r="E3786" s="14" t="n">
        <v>45095</v>
      </c>
      <c r="F3786" s="14" t="n">
        <v>45103</v>
      </c>
      <c r="G3786" s="0" t="n">
        <v>253</v>
      </c>
      <c r="H3786" s="0" t="n">
        <v>67</v>
      </c>
      <c r="I3786" s="0" t="n">
        <v>123</v>
      </c>
      <c r="J3786" s="0" t="n">
        <v>1189</v>
      </c>
      <c r="K3786" s="0" t="n">
        <v>1575</v>
      </c>
      <c r="L3786" s="15" t="s">
        <v>97</v>
      </c>
      <c r="M3786" s="0" t="n">
        <v>8</v>
      </c>
      <c r="N3786" s="16" t="n">
        <f aca="false">I3786*K3786</f>
        <v>193725</v>
      </c>
      <c r="O3786" s="16" t="n">
        <f aca="false">I3786*(K3786-J3786)</f>
        <v>47478</v>
      </c>
      <c r="P3786" s="15" t="n">
        <f aca="false">K3786-J3786</f>
        <v>386</v>
      </c>
      <c r="Q3786" s="0" t="str">
        <f aca="false">IF(G3786=0,"Out of stock",IF(G3786&lt;H3786,"Understocked",IF(G3786&gt;Summary!$B$6*H3786,"Overstocked","Healthy")))</f>
        <v>Healthy</v>
      </c>
      <c r="R3786" s="0" t="str">
        <f aca="false">IF(I3786&gt;=Summary!$B$7,"Fast",IF(I3786&lt;Summary!$B$8,"Slow","Medium"))</f>
        <v>Medium</v>
      </c>
      <c r="S3786" s="15" t="n">
        <f aca="false">IF(M3786&gt;Summary!$B$5,1,0)</f>
        <v>1</v>
      </c>
      <c r="T3786" s="16" t="n">
        <f aca="false">IF(Q3786="Overstocked",(G3786-Summary!$B$6*H3786)*J3786,0)</f>
        <v>0</v>
      </c>
    </row>
    <row r="3787" customFormat="false" ht="15" hidden="false" customHeight="false" outlineLevel="0" collapsed="false">
      <c r="A3787" s="0" t="s">
        <v>3885</v>
      </c>
      <c r="B3787" s="0" t="s">
        <v>84</v>
      </c>
      <c r="C3787" s="0" t="s">
        <v>96</v>
      </c>
      <c r="D3787" s="0" t="s">
        <v>86</v>
      </c>
      <c r="E3787" s="14" t="n">
        <v>45116</v>
      </c>
      <c r="F3787" s="14" t="n">
        <v>45123</v>
      </c>
      <c r="G3787" s="0" t="n">
        <v>7</v>
      </c>
      <c r="H3787" s="0" t="n">
        <v>64</v>
      </c>
      <c r="I3787" s="0" t="n">
        <v>109</v>
      </c>
      <c r="J3787" s="0" t="n">
        <v>633</v>
      </c>
      <c r="K3787" s="0" t="n">
        <v>1023</v>
      </c>
      <c r="L3787" s="15" t="s">
        <v>82</v>
      </c>
      <c r="M3787" s="0" t="n">
        <v>7</v>
      </c>
      <c r="N3787" s="16" t="n">
        <f aca="false">I3787*K3787</f>
        <v>111507</v>
      </c>
      <c r="O3787" s="16" t="n">
        <f aca="false">I3787*(K3787-J3787)</f>
        <v>42510</v>
      </c>
      <c r="P3787" s="15" t="n">
        <f aca="false">K3787-J3787</f>
        <v>390</v>
      </c>
      <c r="Q3787" s="0" t="str">
        <f aca="false">IF(G3787=0,"Out of stock",IF(G3787&lt;H3787,"Understocked",IF(G3787&gt;Summary!$B$6*H3787,"Overstocked","Healthy")))</f>
        <v>Understocked</v>
      </c>
      <c r="R3787" s="0" t="str">
        <f aca="false">IF(I3787&gt;=Summary!$B$7,"Fast",IF(I3787&lt;Summary!$B$8,"Slow","Medium"))</f>
        <v>Medium</v>
      </c>
      <c r="S3787" s="15" t="n">
        <f aca="false">IF(M3787&gt;Summary!$B$5,1,0)</f>
        <v>0</v>
      </c>
      <c r="T3787" s="16" t="n">
        <f aca="false">IF(Q3787="Overstocked",(G3787-Summary!$B$6*H3787)*J3787,0)</f>
        <v>0</v>
      </c>
    </row>
    <row r="3788" customFormat="false" ht="15" hidden="false" customHeight="false" outlineLevel="0" collapsed="false">
      <c r="A3788" s="0" t="s">
        <v>3886</v>
      </c>
      <c r="B3788" s="0" t="s">
        <v>101</v>
      </c>
      <c r="C3788" s="0" t="s">
        <v>85</v>
      </c>
      <c r="D3788" s="0" t="s">
        <v>102</v>
      </c>
      <c r="E3788" s="14" t="n">
        <v>45290</v>
      </c>
      <c r="F3788" s="14" t="n">
        <v>45296</v>
      </c>
      <c r="G3788" s="0" t="n">
        <v>89</v>
      </c>
      <c r="H3788" s="0" t="n">
        <v>52</v>
      </c>
      <c r="I3788" s="0" t="n">
        <v>114</v>
      </c>
      <c r="J3788" s="0" t="n">
        <v>331</v>
      </c>
      <c r="K3788" s="0" t="n">
        <v>603</v>
      </c>
      <c r="L3788" s="15" t="s">
        <v>93</v>
      </c>
      <c r="M3788" s="0" t="n">
        <v>6</v>
      </c>
      <c r="N3788" s="16" t="n">
        <f aca="false">I3788*K3788</f>
        <v>68742</v>
      </c>
      <c r="O3788" s="16" t="n">
        <f aca="false">I3788*(K3788-J3788)</f>
        <v>31008</v>
      </c>
      <c r="P3788" s="15" t="n">
        <f aca="false">K3788-J3788</f>
        <v>272</v>
      </c>
      <c r="Q3788" s="0" t="str">
        <f aca="false">IF(G3788=0,"Out of stock",IF(G3788&lt;H3788,"Understocked",IF(G3788&gt;Summary!$B$6*H3788,"Overstocked","Healthy")))</f>
        <v>Healthy</v>
      </c>
      <c r="R3788" s="0" t="str">
        <f aca="false">IF(I3788&gt;=Summary!$B$7,"Fast",IF(I3788&lt;Summary!$B$8,"Slow","Medium"))</f>
        <v>Medium</v>
      </c>
      <c r="S3788" s="15" t="n">
        <f aca="false">IF(M3788&gt;Summary!$B$5,1,0)</f>
        <v>0</v>
      </c>
      <c r="T3788" s="16" t="n">
        <f aca="false">IF(Q3788="Overstocked",(G3788-Summary!$B$6*H3788)*J3788,0)</f>
        <v>0</v>
      </c>
    </row>
    <row r="3789" customFormat="false" ht="15" hidden="false" customHeight="false" outlineLevel="0" collapsed="false">
      <c r="A3789" s="0" t="s">
        <v>3887</v>
      </c>
      <c r="B3789" s="0" t="s">
        <v>123</v>
      </c>
      <c r="C3789" s="0" t="s">
        <v>96</v>
      </c>
      <c r="D3789" s="0" t="s">
        <v>90</v>
      </c>
      <c r="E3789" s="14" t="n">
        <v>45636</v>
      </c>
      <c r="F3789" s="14" t="n">
        <v>45642</v>
      </c>
      <c r="G3789" s="0" t="n">
        <v>123</v>
      </c>
      <c r="H3789" s="0" t="n">
        <v>118</v>
      </c>
      <c r="I3789" s="0" t="n">
        <v>34</v>
      </c>
      <c r="J3789" s="0" t="n">
        <v>1703</v>
      </c>
      <c r="K3789" s="0" t="n">
        <v>1999</v>
      </c>
      <c r="L3789" s="15" t="s">
        <v>93</v>
      </c>
      <c r="M3789" s="0" t="n">
        <v>6</v>
      </c>
      <c r="N3789" s="16" t="n">
        <f aca="false">I3789*K3789</f>
        <v>67966</v>
      </c>
      <c r="O3789" s="16" t="n">
        <f aca="false">I3789*(K3789-J3789)</f>
        <v>10064</v>
      </c>
      <c r="P3789" s="15" t="n">
        <f aca="false">K3789-J3789</f>
        <v>296</v>
      </c>
      <c r="Q3789" s="0" t="str">
        <f aca="false">IF(G3789=0,"Out of stock",IF(G3789&lt;H3789,"Understocked",IF(G3789&gt;Summary!$B$6*H3789,"Overstocked","Healthy")))</f>
        <v>Healthy</v>
      </c>
      <c r="R3789" s="0" t="str">
        <f aca="false">IF(I3789&gt;=Summary!$B$7,"Fast",IF(I3789&lt;Summary!$B$8,"Slow","Medium"))</f>
        <v>Slow</v>
      </c>
      <c r="S3789" s="15" t="n">
        <f aca="false">IF(M3789&gt;Summary!$B$5,1,0)</f>
        <v>0</v>
      </c>
      <c r="T3789" s="16" t="n">
        <f aca="false">IF(Q3789="Overstocked",(G3789-Summary!$B$6*H3789)*J3789,0)</f>
        <v>0</v>
      </c>
    </row>
    <row r="3790" customFormat="false" ht="15" hidden="false" customHeight="false" outlineLevel="0" collapsed="false">
      <c r="A3790" s="0" t="s">
        <v>3888</v>
      </c>
      <c r="B3790" s="0" t="s">
        <v>107</v>
      </c>
      <c r="C3790" s="0" t="s">
        <v>85</v>
      </c>
      <c r="D3790" s="0" t="s">
        <v>102</v>
      </c>
      <c r="E3790" s="14" t="n">
        <v>45293</v>
      </c>
      <c r="F3790" s="14" t="n">
        <v>45301</v>
      </c>
      <c r="G3790" s="0" t="n">
        <v>350</v>
      </c>
      <c r="H3790" s="0" t="n">
        <v>61</v>
      </c>
      <c r="I3790" s="0" t="n">
        <v>72</v>
      </c>
      <c r="J3790" s="0" t="n">
        <v>1097</v>
      </c>
      <c r="K3790" s="0" t="n">
        <v>1476</v>
      </c>
      <c r="L3790" s="15" t="s">
        <v>87</v>
      </c>
      <c r="M3790" s="0" t="n">
        <v>8</v>
      </c>
      <c r="N3790" s="16" t="n">
        <f aca="false">I3790*K3790</f>
        <v>106272</v>
      </c>
      <c r="O3790" s="16" t="n">
        <f aca="false">I3790*(K3790-J3790)</f>
        <v>27288</v>
      </c>
      <c r="P3790" s="15" t="n">
        <f aca="false">K3790-J3790</f>
        <v>379</v>
      </c>
      <c r="Q3790" s="0" t="str">
        <f aca="false">IF(G3790=0,"Out of stock",IF(G3790&lt;H3790,"Understocked",IF(G3790&gt;Summary!$B$6*H3790,"Overstocked","Healthy")))</f>
        <v>Overstocked</v>
      </c>
      <c r="R3790" s="0" t="str">
        <f aca="false">IF(I3790&gt;=Summary!$B$7,"Fast",IF(I3790&lt;Summary!$B$8,"Slow","Medium"))</f>
        <v>Slow</v>
      </c>
      <c r="S3790" s="15" t="n">
        <f aca="false">IF(M3790&gt;Summary!$B$5,1,0)</f>
        <v>1</v>
      </c>
      <c r="T3790" s="16" t="n">
        <f aca="false">IF(Q3790="Overstocked",(G3790-Summary!$B$6*H3790)*J3790,0)</f>
        <v>116282</v>
      </c>
    </row>
    <row r="3791" customFormat="false" ht="15" hidden="false" customHeight="false" outlineLevel="0" collapsed="false">
      <c r="A3791" s="0" t="s">
        <v>3889</v>
      </c>
      <c r="B3791" s="0" t="s">
        <v>84</v>
      </c>
      <c r="C3791" s="0" t="s">
        <v>78</v>
      </c>
      <c r="D3791" s="0" t="s">
        <v>86</v>
      </c>
      <c r="E3791" s="14" t="n">
        <v>45091</v>
      </c>
      <c r="F3791" s="14" t="n">
        <v>45101</v>
      </c>
      <c r="G3791" s="0" t="n">
        <v>336</v>
      </c>
      <c r="H3791" s="0" t="n">
        <v>52</v>
      </c>
      <c r="I3791" s="0" t="n">
        <v>88</v>
      </c>
      <c r="J3791" s="0" t="n">
        <v>1289</v>
      </c>
      <c r="K3791" s="0" t="n">
        <v>1597</v>
      </c>
      <c r="L3791" s="15" t="s">
        <v>82</v>
      </c>
      <c r="M3791" s="0" t="n">
        <v>10</v>
      </c>
      <c r="N3791" s="16" t="n">
        <f aca="false">I3791*K3791</f>
        <v>140536</v>
      </c>
      <c r="O3791" s="16" t="n">
        <f aca="false">I3791*(K3791-J3791)</f>
        <v>27104</v>
      </c>
      <c r="P3791" s="15" t="n">
        <f aca="false">K3791-J3791</f>
        <v>308</v>
      </c>
      <c r="Q3791" s="0" t="str">
        <f aca="false">IF(G3791=0,"Out of stock",IF(G3791&lt;H3791,"Understocked",IF(G3791&gt;Summary!$B$6*H3791,"Overstocked","Healthy")))</f>
        <v>Overstocked</v>
      </c>
      <c r="R3791" s="0" t="str">
        <f aca="false">IF(I3791&gt;=Summary!$B$7,"Fast",IF(I3791&lt;Summary!$B$8,"Slow","Medium"))</f>
        <v>Slow</v>
      </c>
      <c r="S3791" s="15" t="n">
        <f aca="false">IF(M3791&gt;Summary!$B$5,1,0)</f>
        <v>1</v>
      </c>
      <c r="T3791" s="16" t="n">
        <f aca="false">IF(Q3791="Overstocked",(G3791-Summary!$B$6*H3791)*J3791,0)</f>
        <v>164992</v>
      </c>
    </row>
    <row r="3792" customFormat="false" ht="15" hidden="false" customHeight="false" outlineLevel="0" collapsed="false">
      <c r="A3792" s="0" t="s">
        <v>3890</v>
      </c>
      <c r="B3792" s="0" t="s">
        <v>115</v>
      </c>
      <c r="C3792" s="0" t="s">
        <v>78</v>
      </c>
      <c r="D3792" s="0" t="s">
        <v>86</v>
      </c>
      <c r="E3792" s="14" t="n">
        <v>45452</v>
      </c>
      <c r="F3792" s="14" t="n">
        <v>45454</v>
      </c>
      <c r="G3792" s="0" t="n">
        <v>0</v>
      </c>
      <c r="H3792" s="0" t="n">
        <v>150</v>
      </c>
      <c r="I3792" s="0" t="n">
        <v>285</v>
      </c>
      <c r="J3792" s="0" t="n">
        <v>824</v>
      </c>
      <c r="K3792" s="0" t="n">
        <v>1230</v>
      </c>
      <c r="L3792" s="15" t="s">
        <v>97</v>
      </c>
      <c r="M3792" s="0" t="n">
        <v>2</v>
      </c>
      <c r="N3792" s="16" t="n">
        <f aca="false">I3792*K3792</f>
        <v>350550</v>
      </c>
      <c r="O3792" s="16" t="n">
        <f aca="false">I3792*(K3792-J3792)</f>
        <v>115710</v>
      </c>
      <c r="P3792" s="15" t="n">
        <f aca="false">K3792-J3792</f>
        <v>406</v>
      </c>
      <c r="Q3792" s="0" t="str">
        <f aca="false">IF(G3792=0,"Out of stock",IF(G3792&lt;H3792,"Understocked",IF(G3792&gt;Summary!$B$6*H3792,"Overstocked","Healthy")))</f>
        <v>Out of stock</v>
      </c>
      <c r="R3792" s="0" t="str">
        <f aca="false">IF(I3792&gt;=Summary!$B$7,"Fast",IF(I3792&lt;Summary!$B$8,"Slow","Medium"))</f>
        <v>Fast</v>
      </c>
      <c r="S3792" s="15" t="n">
        <f aca="false">IF(M3792&gt;Summary!$B$5,1,0)</f>
        <v>0</v>
      </c>
      <c r="T3792" s="16" t="n">
        <f aca="false">IF(Q3792="Overstocked",(G3792-Summary!$B$6*H3792)*J3792,0)</f>
        <v>0</v>
      </c>
    </row>
    <row r="3793" customFormat="false" ht="15" hidden="false" customHeight="false" outlineLevel="0" collapsed="false">
      <c r="A3793" s="0" t="s">
        <v>3891</v>
      </c>
      <c r="B3793" s="0" t="s">
        <v>111</v>
      </c>
      <c r="C3793" s="0" t="s">
        <v>96</v>
      </c>
      <c r="D3793" s="0" t="s">
        <v>86</v>
      </c>
      <c r="E3793" s="14" t="n">
        <v>45465</v>
      </c>
      <c r="F3793" s="14" t="n">
        <v>45468</v>
      </c>
      <c r="G3793" s="0" t="n">
        <v>239</v>
      </c>
      <c r="H3793" s="0" t="n">
        <v>66</v>
      </c>
      <c r="I3793" s="0" t="n">
        <v>53</v>
      </c>
      <c r="J3793" s="0" t="n">
        <v>832</v>
      </c>
      <c r="K3793" s="0" t="n">
        <v>1270</v>
      </c>
      <c r="L3793" s="15" t="s">
        <v>93</v>
      </c>
      <c r="M3793" s="0" t="n">
        <v>3</v>
      </c>
      <c r="N3793" s="16" t="n">
        <f aca="false">I3793*K3793</f>
        <v>67310</v>
      </c>
      <c r="O3793" s="16" t="n">
        <f aca="false">I3793*(K3793-J3793)</f>
        <v>23214</v>
      </c>
      <c r="P3793" s="15" t="n">
        <f aca="false">K3793-J3793</f>
        <v>438</v>
      </c>
      <c r="Q3793" s="0" t="str">
        <f aca="false">IF(G3793=0,"Out of stock",IF(G3793&lt;H3793,"Understocked",IF(G3793&gt;Summary!$B$6*H3793,"Overstocked","Healthy")))</f>
        <v>Healthy</v>
      </c>
      <c r="R3793" s="0" t="str">
        <f aca="false">IF(I3793&gt;=Summary!$B$7,"Fast",IF(I3793&lt;Summary!$B$8,"Slow","Medium"))</f>
        <v>Slow</v>
      </c>
      <c r="S3793" s="15" t="n">
        <f aca="false">IF(M3793&gt;Summary!$B$5,1,0)</f>
        <v>0</v>
      </c>
      <c r="T3793" s="16" t="n">
        <f aca="false">IF(Q3793="Overstocked",(G3793-Summary!$B$6*H3793)*J3793,0)</f>
        <v>0</v>
      </c>
    </row>
    <row r="3794" customFormat="false" ht="15" hidden="false" customHeight="false" outlineLevel="0" collapsed="false">
      <c r="A3794" s="0" t="s">
        <v>3892</v>
      </c>
      <c r="B3794" s="0" t="s">
        <v>77</v>
      </c>
      <c r="C3794" s="0" t="s">
        <v>96</v>
      </c>
      <c r="D3794" s="0" t="s">
        <v>92</v>
      </c>
      <c r="E3794" s="14" t="n">
        <v>45347</v>
      </c>
      <c r="F3794" s="14" t="n">
        <v>45351</v>
      </c>
      <c r="G3794" s="0" t="n">
        <v>170</v>
      </c>
      <c r="H3794" s="0" t="n">
        <v>58</v>
      </c>
      <c r="I3794" s="0" t="n">
        <v>110</v>
      </c>
      <c r="J3794" s="0" t="n">
        <v>313</v>
      </c>
      <c r="K3794" s="0" t="n">
        <v>538</v>
      </c>
      <c r="L3794" s="15" t="s">
        <v>97</v>
      </c>
      <c r="M3794" s="0" t="n">
        <v>4</v>
      </c>
      <c r="N3794" s="16" t="n">
        <f aca="false">I3794*K3794</f>
        <v>59180</v>
      </c>
      <c r="O3794" s="16" t="n">
        <f aca="false">I3794*(K3794-J3794)</f>
        <v>24750</v>
      </c>
      <c r="P3794" s="15" t="n">
        <f aca="false">K3794-J3794</f>
        <v>225</v>
      </c>
      <c r="Q3794" s="0" t="str">
        <f aca="false">IF(G3794=0,"Out of stock",IF(G3794&lt;H3794,"Understocked",IF(G3794&gt;Summary!$B$6*H3794,"Overstocked","Healthy")))</f>
        <v>Healthy</v>
      </c>
      <c r="R3794" s="0" t="str">
        <f aca="false">IF(I3794&gt;=Summary!$B$7,"Fast",IF(I3794&lt;Summary!$B$8,"Slow","Medium"))</f>
        <v>Medium</v>
      </c>
      <c r="S3794" s="15" t="n">
        <f aca="false">IF(M3794&gt;Summary!$B$5,1,0)</f>
        <v>0</v>
      </c>
      <c r="T3794" s="16" t="n">
        <f aca="false">IF(Q3794="Overstocked",(G3794-Summary!$B$6*H3794)*J3794,0)</f>
        <v>0</v>
      </c>
    </row>
    <row r="3795" customFormat="false" ht="15" hidden="false" customHeight="false" outlineLevel="0" collapsed="false">
      <c r="A3795" s="0" t="s">
        <v>3893</v>
      </c>
      <c r="B3795" s="0" t="s">
        <v>84</v>
      </c>
      <c r="C3795" s="0" t="s">
        <v>96</v>
      </c>
      <c r="D3795" s="0" t="s">
        <v>102</v>
      </c>
      <c r="E3795" s="14" t="n">
        <v>45343</v>
      </c>
      <c r="F3795" s="14" t="n">
        <v>45352</v>
      </c>
      <c r="G3795" s="0" t="n">
        <v>275</v>
      </c>
      <c r="H3795" s="0" t="n">
        <v>63</v>
      </c>
      <c r="I3795" s="0" t="n">
        <v>285</v>
      </c>
      <c r="J3795" s="0" t="n">
        <v>1269</v>
      </c>
      <c r="K3795" s="0" t="n">
        <v>1353</v>
      </c>
      <c r="L3795" s="15" t="s">
        <v>87</v>
      </c>
      <c r="M3795" s="0" t="n">
        <v>9</v>
      </c>
      <c r="N3795" s="16" t="n">
        <f aca="false">I3795*K3795</f>
        <v>385605</v>
      </c>
      <c r="O3795" s="16" t="n">
        <f aca="false">I3795*(K3795-J3795)</f>
        <v>23940</v>
      </c>
      <c r="P3795" s="15" t="n">
        <f aca="false">K3795-J3795</f>
        <v>84</v>
      </c>
      <c r="Q3795" s="0" t="str">
        <f aca="false">IF(G3795=0,"Out of stock",IF(G3795&lt;H3795,"Understocked",IF(G3795&gt;Summary!$B$6*H3795,"Overstocked","Healthy")))</f>
        <v>Overstocked</v>
      </c>
      <c r="R3795" s="0" t="str">
        <f aca="false">IF(I3795&gt;=Summary!$B$7,"Fast",IF(I3795&lt;Summary!$B$8,"Slow","Medium"))</f>
        <v>Fast</v>
      </c>
      <c r="S3795" s="15" t="n">
        <f aca="false">IF(M3795&gt;Summary!$B$5,1,0)</f>
        <v>1</v>
      </c>
      <c r="T3795" s="16" t="n">
        <f aca="false">IF(Q3795="Overstocked",(G3795-Summary!$B$6*H3795)*J3795,0)</f>
        <v>29187</v>
      </c>
    </row>
    <row r="3796" customFormat="false" ht="15" hidden="false" customHeight="false" outlineLevel="0" collapsed="false">
      <c r="A3796" s="0" t="s">
        <v>3894</v>
      </c>
      <c r="B3796" s="0" t="s">
        <v>89</v>
      </c>
      <c r="C3796" s="0" t="s">
        <v>78</v>
      </c>
      <c r="D3796" s="0" t="s">
        <v>92</v>
      </c>
      <c r="E3796" s="14" t="n">
        <v>45575</v>
      </c>
      <c r="F3796" s="14" t="n">
        <v>45577</v>
      </c>
      <c r="G3796" s="0" t="n">
        <v>164</v>
      </c>
      <c r="H3796" s="0" t="n">
        <v>101</v>
      </c>
      <c r="I3796" s="0" t="n">
        <v>181</v>
      </c>
      <c r="J3796" s="0" t="n">
        <v>1270</v>
      </c>
      <c r="K3796" s="0" t="n">
        <v>1396</v>
      </c>
      <c r="L3796" s="15" t="s">
        <v>82</v>
      </c>
      <c r="M3796" s="0" t="n">
        <v>2</v>
      </c>
      <c r="N3796" s="16" t="n">
        <f aca="false">I3796*K3796</f>
        <v>252676</v>
      </c>
      <c r="O3796" s="16" t="n">
        <f aca="false">I3796*(K3796-J3796)</f>
        <v>22806</v>
      </c>
      <c r="P3796" s="15" t="n">
        <f aca="false">K3796-J3796</f>
        <v>126</v>
      </c>
      <c r="Q3796" s="0" t="str">
        <f aca="false">IF(G3796=0,"Out of stock",IF(G3796&lt;H3796,"Understocked",IF(G3796&gt;Summary!$B$6*H3796,"Overstocked","Healthy")))</f>
        <v>Healthy</v>
      </c>
      <c r="R3796" s="0" t="str">
        <f aca="false">IF(I3796&gt;=Summary!$B$7,"Fast",IF(I3796&lt;Summary!$B$8,"Slow","Medium"))</f>
        <v>Medium</v>
      </c>
      <c r="S3796" s="15" t="n">
        <f aca="false">IF(M3796&gt;Summary!$B$5,1,0)</f>
        <v>0</v>
      </c>
      <c r="T3796" s="16" t="n">
        <f aca="false">IF(Q3796="Overstocked",(G3796-Summary!$B$6*H3796)*J3796,0)</f>
        <v>0</v>
      </c>
    </row>
    <row r="3797" customFormat="false" ht="15" hidden="false" customHeight="false" outlineLevel="0" collapsed="false">
      <c r="A3797" s="0" t="s">
        <v>3895</v>
      </c>
      <c r="B3797" s="0" t="s">
        <v>77</v>
      </c>
      <c r="C3797" s="0" t="s">
        <v>85</v>
      </c>
      <c r="D3797" s="0" t="s">
        <v>92</v>
      </c>
      <c r="E3797" s="14" t="n">
        <v>45276</v>
      </c>
      <c r="F3797" s="14" t="n">
        <v>45277</v>
      </c>
      <c r="G3797" s="0" t="n">
        <v>463</v>
      </c>
      <c r="H3797" s="0" t="n">
        <v>79</v>
      </c>
      <c r="I3797" s="0" t="n">
        <v>233</v>
      </c>
      <c r="J3797" s="0" t="n">
        <v>1340</v>
      </c>
      <c r="K3797" s="0" t="n">
        <v>1819</v>
      </c>
      <c r="L3797" s="15" t="s">
        <v>93</v>
      </c>
      <c r="M3797" s="0" t="n">
        <v>1</v>
      </c>
      <c r="N3797" s="16" t="n">
        <f aca="false">I3797*K3797</f>
        <v>423827</v>
      </c>
      <c r="O3797" s="16" t="n">
        <f aca="false">I3797*(K3797-J3797)</f>
        <v>111607</v>
      </c>
      <c r="P3797" s="15" t="n">
        <f aca="false">K3797-J3797</f>
        <v>479</v>
      </c>
      <c r="Q3797" s="0" t="str">
        <f aca="false">IF(G3797=0,"Out of stock",IF(G3797&lt;H3797,"Understocked",IF(G3797&gt;Summary!$B$6*H3797,"Overstocked","Healthy")))</f>
        <v>Overstocked</v>
      </c>
      <c r="R3797" s="0" t="str">
        <f aca="false">IF(I3797&gt;=Summary!$B$7,"Fast",IF(I3797&lt;Summary!$B$8,"Slow","Medium"))</f>
        <v>Fast</v>
      </c>
      <c r="S3797" s="15" t="n">
        <f aca="false">IF(M3797&gt;Summary!$B$5,1,0)</f>
        <v>0</v>
      </c>
      <c r="T3797" s="16" t="n">
        <f aca="false">IF(Q3797="Overstocked",(G3797-Summary!$B$6*H3797)*J3797,0)</f>
        <v>196980</v>
      </c>
    </row>
    <row r="3798" customFormat="false" ht="15" hidden="false" customHeight="false" outlineLevel="0" collapsed="false">
      <c r="A3798" s="0" t="s">
        <v>3896</v>
      </c>
      <c r="B3798" s="0" t="s">
        <v>115</v>
      </c>
      <c r="C3798" s="0" t="s">
        <v>96</v>
      </c>
      <c r="D3798" s="0" t="s">
        <v>86</v>
      </c>
      <c r="E3798" s="14" t="n">
        <v>45007</v>
      </c>
      <c r="F3798" s="14" t="n">
        <v>45012</v>
      </c>
      <c r="G3798" s="0" t="n">
        <v>464</v>
      </c>
      <c r="H3798" s="0" t="n">
        <v>141</v>
      </c>
      <c r="I3798" s="0" t="n">
        <v>6</v>
      </c>
      <c r="J3798" s="0" t="n">
        <v>1784</v>
      </c>
      <c r="K3798" s="0" t="n">
        <v>2012</v>
      </c>
      <c r="L3798" s="15" t="s">
        <v>87</v>
      </c>
      <c r="M3798" s="0" t="n">
        <v>5</v>
      </c>
      <c r="N3798" s="16" t="n">
        <f aca="false">I3798*K3798</f>
        <v>12072</v>
      </c>
      <c r="O3798" s="16" t="n">
        <f aca="false">I3798*(K3798-J3798)</f>
        <v>1368</v>
      </c>
      <c r="P3798" s="15" t="n">
        <f aca="false">K3798-J3798</f>
        <v>228</v>
      </c>
      <c r="Q3798" s="0" t="str">
        <f aca="false">IF(G3798=0,"Out of stock",IF(G3798&lt;H3798,"Understocked",IF(G3798&gt;Summary!$B$6*H3798,"Overstocked","Healthy")))</f>
        <v>Healthy</v>
      </c>
      <c r="R3798" s="0" t="str">
        <f aca="false">IF(I3798&gt;=Summary!$B$7,"Fast",IF(I3798&lt;Summary!$B$8,"Slow","Medium"))</f>
        <v>Slow</v>
      </c>
      <c r="S3798" s="15" t="n">
        <f aca="false">IF(M3798&gt;Summary!$B$5,1,0)</f>
        <v>0</v>
      </c>
      <c r="T3798" s="16" t="n">
        <f aca="false">IF(Q3798="Overstocked",(G3798-Summary!$B$6*H3798)*J3798,0)</f>
        <v>0</v>
      </c>
    </row>
    <row r="3799" customFormat="false" ht="15" hidden="false" customHeight="false" outlineLevel="0" collapsed="false">
      <c r="A3799" s="0" t="s">
        <v>3897</v>
      </c>
      <c r="B3799" s="0" t="s">
        <v>113</v>
      </c>
      <c r="C3799" s="0" t="s">
        <v>85</v>
      </c>
      <c r="D3799" s="0" t="s">
        <v>86</v>
      </c>
      <c r="E3799" s="14" t="n">
        <v>45590</v>
      </c>
      <c r="F3799" s="14" t="n">
        <v>45600</v>
      </c>
      <c r="G3799" s="0" t="n">
        <v>62</v>
      </c>
      <c r="H3799" s="0" t="n">
        <v>104</v>
      </c>
      <c r="I3799" s="0" t="n">
        <v>79</v>
      </c>
      <c r="J3799" s="0" t="n">
        <v>1280</v>
      </c>
      <c r="K3799" s="0" t="n">
        <v>1398</v>
      </c>
      <c r="L3799" s="15" t="s">
        <v>87</v>
      </c>
      <c r="M3799" s="0" t="n">
        <v>10</v>
      </c>
      <c r="N3799" s="16" t="n">
        <f aca="false">I3799*K3799</f>
        <v>110442</v>
      </c>
      <c r="O3799" s="16" t="n">
        <f aca="false">I3799*(K3799-J3799)</f>
        <v>9322</v>
      </c>
      <c r="P3799" s="15" t="n">
        <f aca="false">K3799-J3799</f>
        <v>118</v>
      </c>
      <c r="Q3799" s="0" t="str">
        <f aca="false">IF(G3799=0,"Out of stock",IF(G3799&lt;H3799,"Understocked",IF(G3799&gt;Summary!$B$6*H3799,"Overstocked","Healthy")))</f>
        <v>Understocked</v>
      </c>
      <c r="R3799" s="0" t="str">
        <f aca="false">IF(I3799&gt;=Summary!$B$7,"Fast",IF(I3799&lt;Summary!$B$8,"Slow","Medium"))</f>
        <v>Slow</v>
      </c>
      <c r="S3799" s="15" t="n">
        <f aca="false">IF(M3799&gt;Summary!$B$5,1,0)</f>
        <v>1</v>
      </c>
      <c r="T3799" s="16" t="n">
        <f aca="false">IF(Q3799="Overstocked",(G3799-Summary!$B$6*H3799)*J3799,0)</f>
        <v>0</v>
      </c>
    </row>
    <row r="3800" customFormat="false" ht="15" hidden="false" customHeight="false" outlineLevel="0" collapsed="false">
      <c r="A3800" s="0" t="s">
        <v>3898</v>
      </c>
      <c r="B3800" s="0" t="s">
        <v>101</v>
      </c>
      <c r="C3800" s="0" t="s">
        <v>104</v>
      </c>
      <c r="D3800" s="0" t="s">
        <v>79</v>
      </c>
      <c r="E3800" s="14" t="n">
        <v>44994</v>
      </c>
      <c r="F3800" s="14" t="n">
        <v>45001</v>
      </c>
      <c r="G3800" s="0" t="n">
        <v>36</v>
      </c>
      <c r="H3800" s="0" t="n">
        <v>95</v>
      </c>
      <c r="I3800" s="0" t="n">
        <v>166</v>
      </c>
      <c r="J3800" s="0" t="n">
        <v>1360</v>
      </c>
      <c r="K3800" s="0" t="n">
        <v>1658</v>
      </c>
      <c r="L3800" s="15" t="s">
        <v>97</v>
      </c>
      <c r="M3800" s="0" t="n">
        <v>7</v>
      </c>
      <c r="N3800" s="16" t="n">
        <f aca="false">I3800*K3800</f>
        <v>275228</v>
      </c>
      <c r="O3800" s="16" t="n">
        <f aca="false">I3800*(K3800-J3800)</f>
        <v>49468</v>
      </c>
      <c r="P3800" s="15" t="n">
        <f aca="false">K3800-J3800</f>
        <v>298</v>
      </c>
      <c r="Q3800" s="0" t="str">
        <f aca="false">IF(G3800=0,"Out of stock",IF(G3800&lt;H3800,"Understocked",IF(G3800&gt;Summary!$B$6*H3800,"Overstocked","Healthy")))</f>
        <v>Understocked</v>
      </c>
      <c r="R3800" s="0" t="str">
        <f aca="false">IF(I3800&gt;=Summary!$B$7,"Fast",IF(I3800&lt;Summary!$B$8,"Slow","Medium"))</f>
        <v>Medium</v>
      </c>
      <c r="S3800" s="15" t="n">
        <f aca="false">IF(M3800&gt;Summary!$B$5,1,0)</f>
        <v>0</v>
      </c>
      <c r="T3800" s="16" t="n">
        <f aca="false">IF(Q3800="Overstocked",(G3800-Summary!$B$6*H3800)*J3800,0)</f>
        <v>0</v>
      </c>
    </row>
    <row r="3801" customFormat="false" ht="15" hidden="false" customHeight="false" outlineLevel="0" collapsed="false">
      <c r="A3801" s="0" t="s">
        <v>3899</v>
      </c>
      <c r="B3801" s="0" t="s">
        <v>113</v>
      </c>
      <c r="C3801" s="0" t="s">
        <v>78</v>
      </c>
      <c r="D3801" s="0" t="s">
        <v>102</v>
      </c>
      <c r="E3801" s="14" t="n">
        <v>45482</v>
      </c>
      <c r="F3801" s="14" t="n">
        <v>45484</v>
      </c>
      <c r="G3801" s="0" t="n">
        <v>380</v>
      </c>
      <c r="H3801" s="0" t="n">
        <v>54</v>
      </c>
      <c r="I3801" s="0" t="n">
        <v>158</v>
      </c>
      <c r="J3801" s="0" t="n">
        <v>673</v>
      </c>
      <c r="K3801" s="0" t="n">
        <v>1095</v>
      </c>
      <c r="L3801" s="15" t="s">
        <v>87</v>
      </c>
      <c r="M3801" s="0" t="n">
        <v>2</v>
      </c>
      <c r="N3801" s="16" t="n">
        <f aca="false">I3801*K3801</f>
        <v>173010</v>
      </c>
      <c r="O3801" s="16" t="n">
        <f aca="false">I3801*(K3801-J3801)</f>
        <v>66676</v>
      </c>
      <c r="P3801" s="15" t="n">
        <f aca="false">K3801-J3801</f>
        <v>422</v>
      </c>
      <c r="Q3801" s="0" t="str">
        <f aca="false">IF(G3801=0,"Out of stock",IF(G3801&lt;H3801,"Understocked",IF(G3801&gt;Summary!$B$6*H3801,"Overstocked","Healthy")))</f>
        <v>Overstocked</v>
      </c>
      <c r="R3801" s="0" t="str">
        <f aca="false">IF(I3801&gt;=Summary!$B$7,"Fast",IF(I3801&lt;Summary!$B$8,"Slow","Medium"))</f>
        <v>Medium</v>
      </c>
      <c r="S3801" s="15" t="n">
        <f aca="false">IF(M3801&gt;Summary!$B$5,1,0)</f>
        <v>0</v>
      </c>
      <c r="T3801" s="16" t="n">
        <f aca="false">IF(Q3801="Overstocked",(G3801-Summary!$B$6*H3801)*J3801,0)</f>
        <v>110372</v>
      </c>
    </row>
    <row r="3802" customFormat="false" ht="15" hidden="false" customHeight="false" outlineLevel="0" collapsed="false">
      <c r="A3802" s="0" t="s">
        <v>3900</v>
      </c>
      <c r="B3802" s="0" t="s">
        <v>123</v>
      </c>
      <c r="C3802" s="0" t="s">
        <v>96</v>
      </c>
      <c r="D3802" s="0" t="s">
        <v>92</v>
      </c>
      <c r="E3802" s="14" t="n">
        <v>45292</v>
      </c>
      <c r="F3802" s="14" t="n">
        <v>45300</v>
      </c>
      <c r="G3802" s="0" t="n">
        <v>33</v>
      </c>
      <c r="H3802" s="0" t="n">
        <v>100</v>
      </c>
      <c r="I3802" s="0" t="n">
        <v>195</v>
      </c>
      <c r="J3802" s="0" t="n">
        <v>1755</v>
      </c>
      <c r="K3802" s="0" t="n">
        <v>2090</v>
      </c>
      <c r="L3802" s="15" t="s">
        <v>93</v>
      </c>
      <c r="M3802" s="0" t="n">
        <v>8</v>
      </c>
      <c r="N3802" s="16" t="n">
        <f aca="false">I3802*K3802</f>
        <v>407550</v>
      </c>
      <c r="O3802" s="16" t="n">
        <f aca="false">I3802*(K3802-J3802)</f>
        <v>65325</v>
      </c>
      <c r="P3802" s="15" t="n">
        <f aca="false">K3802-J3802</f>
        <v>335</v>
      </c>
      <c r="Q3802" s="0" t="str">
        <f aca="false">IF(G3802=0,"Out of stock",IF(G3802&lt;H3802,"Understocked",IF(G3802&gt;Summary!$B$6*H3802,"Overstocked","Healthy")))</f>
        <v>Understocked</v>
      </c>
      <c r="R3802" s="0" t="str">
        <f aca="false">IF(I3802&gt;=Summary!$B$7,"Fast",IF(I3802&lt;Summary!$B$8,"Slow","Medium"))</f>
        <v>Medium</v>
      </c>
      <c r="S3802" s="15" t="n">
        <f aca="false">IF(M3802&gt;Summary!$B$5,1,0)</f>
        <v>1</v>
      </c>
      <c r="T3802" s="16" t="n">
        <f aca="false">IF(Q3802="Overstocked",(G3802-Summary!$B$6*H3802)*J3802,0)</f>
        <v>0</v>
      </c>
    </row>
    <row r="3803" customFormat="false" ht="15" hidden="false" customHeight="false" outlineLevel="0" collapsed="false">
      <c r="A3803" s="0" t="s">
        <v>3901</v>
      </c>
      <c r="B3803" s="0" t="s">
        <v>115</v>
      </c>
      <c r="C3803" s="0" t="s">
        <v>96</v>
      </c>
      <c r="D3803" s="0" t="s">
        <v>102</v>
      </c>
      <c r="E3803" s="14" t="n">
        <v>45438</v>
      </c>
      <c r="F3803" s="14" t="n">
        <v>45441</v>
      </c>
      <c r="G3803" s="0" t="n">
        <v>8</v>
      </c>
      <c r="H3803" s="0" t="n">
        <v>126</v>
      </c>
      <c r="I3803" s="0" t="n">
        <v>0</v>
      </c>
      <c r="J3803" s="0" t="n">
        <v>1416</v>
      </c>
      <c r="K3803" s="0" t="n">
        <v>1589</v>
      </c>
      <c r="L3803" s="15" t="s">
        <v>82</v>
      </c>
      <c r="M3803" s="0" t="n">
        <v>3</v>
      </c>
      <c r="N3803" s="16" t="n">
        <f aca="false">I3803*K3803</f>
        <v>0</v>
      </c>
      <c r="O3803" s="16" t="n">
        <f aca="false">I3803*(K3803-J3803)</f>
        <v>0</v>
      </c>
      <c r="P3803" s="15" t="n">
        <f aca="false">K3803-J3803</f>
        <v>173</v>
      </c>
      <c r="Q3803" s="0" t="str">
        <f aca="false">IF(G3803=0,"Out of stock",IF(G3803&lt;H3803,"Understocked",IF(G3803&gt;Summary!$B$6*H3803,"Overstocked","Healthy")))</f>
        <v>Understocked</v>
      </c>
      <c r="R3803" s="0" t="str">
        <f aca="false">IF(I3803&gt;=Summary!$B$7,"Fast",IF(I3803&lt;Summary!$B$8,"Slow","Medium"))</f>
        <v>Slow</v>
      </c>
      <c r="S3803" s="15" t="n">
        <f aca="false">IF(M3803&gt;Summary!$B$5,1,0)</f>
        <v>0</v>
      </c>
      <c r="T3803" s="16" t="n">
        <f aca="false">IF(Q3803="Overstocked",(G3803-Summary!$B$6*H3803)*J3803,0)</f>
        <v>0</v>
      </c>
    </row>
    <row r="3804" customFormat="false" ht="15" hidden="false" customHeight="false" outlineLevel="0" collapsed="false">
      <c r="A3804" s="0" t="s">
        <v>3902</v>
      </c>
      <c r="B3804" s="0" t="s">
        <v>113</v>
      </c>
      <c r="C3804" s="0" t="s">
        <v>85</v>
      </c>
      <c r="D3804" s="0" t="s">
        <v>90</v>
      </c>
      <c r="E3804" s="14" t="n">
        <v>45121</v>
      </c>
      <c r="F3804" s="14" t="n">
        <v>45131</v>
      </c>
      <c r="G3804" s="0" t="n">
        <v>190</v>
      </c>
      <c r="H3804" s="0" t="n">
        <v>124</v>
      </c>
      <c r="I3804" s="0" t="n">
        <v>68</v>
      </c>
      <c r="J3804" s="0" t="n">
        <v>1728</v>
      </c>
      <c r="K3804" s="0" t="n">
        <v>2008</v>
      </c>
      <c r="L3804" s="15" t="s">
        <v>97</v>
      </c>
      <c r="M3804" s="0" t="n">
        <v>10</v>
      </c>
      <c r="N3804" s="16" t="n">
        <f aca="false">I3804*K3804</f>
        <v>136544</v>
      </c>
      <c r="O3804" s="16" t="n">
        <f aca="false">I3804*(K3804-J3804)</f>
        <v>19040</v>
      </c>
      <c r="P3804" s="15" t="n">
        <f aca="false">K3804-J3804</f>
        <v>280</v>
      </c>
      <c r="Q3804" s="0" t="str">
        <f aca="false">IF(G3804=0,"Out of stock",IF(G3804&lt;H3804,"Understocked",IF(G3804&gt;Summary!$B$6*H3804,"Overstocked","Healthy")))</f>
        <v>Healthy</v>
      </c>
      <c r="R3804" s="0" t="str">
        <f aca="false">IF(I3804&gt;=Summary!$B$7,"Fast",IF(I3804&lt;Summary!$B$8,"Slow","Medium"))</f>
        <v>Slow</v>
      </c>
      <c r="S3804" s="15" t="n">
        <f aca="false">IF(M3804&gt;Summary!$B$5,1,0)</f>
        <v>1</v>
      </c>
      <c r="T3804" s="16" t="n">
        <f aca="false">IF(Q3804="Overstocked",(G3804-Summary!$B$6*H3804)*J3804,0)</f>
        <v>0</v>
      </c>
    </row>
    <row r="3805" customFormat="false" ht="15" hidden="false" customHeight="false" outlineLevel="0" collapsed="false">
      <c r="A3805" s="0" t="s">
        <v>3903</v>
      </c>
      <c r="B3805" s="0" t="s">
        <v>77</v>
      </c>
      <c r="C3805" s="0" t="s">
        <v>104</v>
      </c>
      <c r="D3805" s="0" t="s">
        <v>86</v>
      </c>
      <c r="E3805" s="14" t="n">
        <v>45125</v>
      </c>
      <c r="F3805" s="14" t="n">
        <v>45130</v>
      </c>
      <c r="G3805" s="0" t="n">
        <v>68</v>
      </c>
      <c r="H3805" s="0" t="n">
        <v>80</v>
      </c>
      <c r="I3805" s="0" t="n">
        <v>213</v>
      </c>
      <c r="J3805" s="0" t="n">
        <v>205</v>
      </c>
      <c r="K3805" s="0" t="n">
        <v>264</v>
      </c>
      <c r="L3805" s="15" t="s">
        <v>80</v>
      </c>
      <c r="M3805" s="0" t="n">
        <v>5</v>
      </c>
      <c r="N3805" s="16" t="n">
        <f aca="false">I3805*K3805</f>
        <v>56232</v>
      </c>
      <c r="O3805" s="16" t="n">
        <f aca="false">I3805*(K3805-J3805)</f>
        <v>12567</v>
      </c>
      <c r="P3805" s="15" t="n">
        <f aca="false">K3805-J3805</f>
        <v>59</v>
      </c>
      <c r="Q3805" s="0" t="str">
        <f aca="false">IF(G3805=0,"Out of stock",IF(G3805&lt;H3805,"Understocked",IF(G3805&gt;Summary!$B$6*H3805,"Overstocked","Healthy")))</f>
        <v>Understocked</v>
      </c>
      <c r="R3805" s="0" t="str">
        <f aca="false">IF(I3805&gt;=Summary!$B$7,"Fast",IF(I3805&lt;Summary!$B$8,"Slow","Medium"))</f>
        <v>Fast</v>
      </c>
      <c r="S3805" s="15" t="n">
        <f aca="false">IF(M3805&gt;Summary!$B$5,1,0)</f>
        <v>0</v>
      </c>
      <c r="T3805" s="16" t="n">
        <f aca="false">IF(Q3805="Overstocked",(G3805-Summary!$B$6*H3805)*J3805,0)</f>
        <v>0</v>
      </c>
    </row>
    <row r="3806" customFormat="false" ht="15" hidden="false" customHeight="false" outlineLevel="0" collapsed="false">
      <c r="A3806" s="0" t="s">
        <v>3904</v>
      </c>
      <c r="B3806" s="0" t="s">
        <v>113</v>
      </c>
      <c r="C3806" s="0" t="s">
        <v>78</v>
      </c>
      <c r="D3806" s="0" t="s">
        <v>92</v>
      </c>
      <c r="E3806" s="14" t="n">
        <v>44982</v>
      </c>
      <c r="F3806" s="14" t="n">
        <v>44985</v>
      </c>
      <c r="G3806" s="0" t="n">
        <v>396</v>
      </c>
      <c r="H3806" s="0" t="n">
        <v>136</v>
      </c>
      <c r="I3806" s="0" t="n">
        <v>25</v>
      </c>
      <c r="J3806" s="0" t="n">
        <v>1746</v>
      </c>
      <c r="K3806" s="0" t="n">
        <v>2085</v>
      </c>
      <c r="L3806" s="15" t="s">
        <v>82</v>
      </c>
      <c r="M3806" s="0" t="n">
        <v>3</v>
      </c>
      <c r="N3806" s="16" t="n">
        <f aca="false">I3806*K3806</f>
        <v>52125</v>
      </c>
      <c r="O3806" s="16" t="n">
        <f aca="false">I3806*(K3806-J3806)</f>
        <v>8475</v>
      </c>
      <c r="P3806" s="15" t="n">
        <f aca="false">K3806-J3806</f>
        <v>339</v>
      </c>
      <c r="Q3806" s="0" t="str">
        <f aca="false">IF(G3806=0,"Out of stock",IF(G3806&lt;H3806,"Understocked",IF(G3806&gt;Summary!$B$6*H3806,"Overstocked","Healthy")))</f>
        <v>Healthy</v>
      </c>
      <c r="R3806" s="0" t="str">
        <f aca="false">IF(I3806&gt;=Summary!$B$7,"Fast",IF(I3806&lt;Summary!$B$8,"Slow","Medium"))</f>
        <v>Slow</v>
      </c>
      <c r="S3806" s="15" t="n">
        <f aca="false">IF(M3806&gt;Summary!$B$5,1,0)</f>
        <v>0</v>
      </c>
      <c r="T3806" s="16" t="n">
        <f aca="false">IF(Q3806="Overstocked",(G3806-Summary!$B$6*H3806)*J3806,0)</f>
        <v>0</v>
      </c>
    </row>
    <row r="3807" customFormat="false" ht="15" hidden="false" customHeight="false" outlineLevel="0" collapsed="false">
      <c r="A3807" s="0" t="s">
        <v>3905</v>
      </c>
      <c r="B3807" s="0" t="s">
        <v>115</v>
      </c>
      <c r="C3807" s="0" t="s">
        <v>78</v>
      </c>
      <c r="D3807" s="0" t="s">
        <v>92</v>
      </c>
      <c r="E3807" s="14" t="n">
        <v>45218</v>
      </c>
      <c r="F3807" s="14" t="n">
        <v>45224</v>
      </c>
      <c r="G3807" s="0" t="n">
        <v>494</v>
      </c>
      <c r="H3807" s="0" t="n">
        <v>102</v>
      </c>
      <c r="I3807" s="0" t="n">
        <v>100</v>
      </c>
      <c r="J3807" s="0" t="n">
        <v>1027</v>
      </c>
      <c r="K3807" s="0" t="n">
        <v>1087</v>
      </c>
      <c r="L3807" s="15" t="s">
        <v>93</v>
      </c>
      <c r="M3807" s="0" t="n">
        <v>6</v>
      </c>
      <c r="N3807" s="16" t="n">
        <f aca="false">I3807*K3807</f>
        <v>108700</v>
      </c>
      <c r="O3807" s="16" t="n">
        <f aca="false">I3807*(K3807-J3807)</f>
        <v>6000</v>
      </c>
      <c r="P3807" s="15" t="n">
        <f aca="false">K3807-J3807</f>
        <v>60</v>
      </c>
      <c r="Q3807" s="0" t="str">
        <f aca="false">IF(G3807=0,"Out of stock",IF(G3807&lt;H3807,"Understocked",IF(G3807&gt;Summary!$B$6*H3807,"Overstocked","Healthy")))</f>
        <v>Overstocked</v>
      </c>
      <c r="R3807" s="0" t="str">
        <f aca="false">IF(I3807&gt;=Summary!$B$7,"Fast",IF(I3807&lt;Summary!$B$8,"Slow","Medium"))</f>
        <v>Medium</v>
      </c>
      <c r="S3807" s="15" t="n">
        <f aca="false">IF(M3807&gt;Summary!$B$5,1,0)</f>
        <v>0</v>
      </c>
      <c r="T3807" s="16" t="n">
        <f aca="false">IF(Q3807="Overstocked",(G3807-Summary!$B$6*H3807)*J3807,0)</f>
        <v>88322</v>
      </c>
    </row>
    <row r="3808" customFormat="false" ht="15" hidden="false" customHeight="false" outlineLevel="0" collapsed="false">
      <c r="A3808" s="0" t="s">
        <v>3906</v>
      </c>
      <c r="B3808" s="0" t="s">
        <v>111</v>
      </c>
      <c r="C3808" s="0" t="s">
        <v>104</v>
      </c>
      <c r="D3808" s="0" t="s">
        <v>102</v>
      </c>
      <c r="E3808" s="14" t="n">
        <v>45270</v>
      </c>
      <c r="F3808" s="14" t="n">
        <v>45276</v>
      </c>
      <c r="G3808" s="0" t="n">
        <v>16</v>
      </c>
      <c r="H3808" s="0" t="n">
        <v>104</v>
      </c>
      <c r="I3808" s="0" t="n">
        <v>227</v>
      </c>
      <c r="J3808" s="0" t="n">
        <v>1408</v>
      </c>
      <c r="K3808" s="0" t="n">
        <v>1837</v>
      </c>
      <c r="L3808" s="15" t="s">
        <v>93</v>
      </c>
      <c r="M3808" s="0" t="n">
        <v>6</v>
      </c>
      <c r="N3808" s="16" t="n">
        <f aca="false">I3808*K3808</f>
        <v>416999</v>
      </c>
      <c r="O3808" s="16" t="n">
        <f aca="false">I3808*(K3808-J3808)</f>
        <v>97383</v>
      </c>
      <c r="P3808" s="15" t="n">
        <f aca="false">K3808-J3808</f>
        <v>429</v>
      </c>
      <c r="Q3808" s="0" t="str">
        <f aca="false">IF(G3808=0,"Out of stock",IF(G3808&lt;H3808,"Understocked",IF(G3808&gt;Summary!$B$6*H3808,"Overstocked","Healthy")))</f>
        <v>Understocked</v>
      </c>
      <c r="R3808" s="0" t="str">
        <f aca="false">IF(I3808&gt;=Summary!$B$7,"Fast",IF(I3808&lt;Summary!$B$8,"Slow","Medium"))</f>
        <v>Fast</v>
      </c>
      <c r="S3808" s="15" t="n">
        <f aca="false">IF(M3808&gt;Summary!$B$5,1,0)</f>
        <v>0</v>
      </c>
      <c r="T3808" s="16" t="n">
        <f aca="false">IF(Q3808="Overstocked",(G3808-Summary!$B$6*H3808)*J3808,0)</f>
        <v>0</v>
      </c>
    </row>
    <row r="3809" customFormat="false" ht="15" hidden="false" customHeight="false" outlineLevel="0" collapsed="false">
      <c r="A3809" s="0" t="s">
        <v>3907</v>
      </c>
      <c r="B3809" s="0" t="s">
        <v>111</v>
      </c>
      <c r="C3809" s="0" t="s">
        <v>78</v>
      </c>
      <c r="D3809" s="0" t="s">
        <v>90</v>
      </c>
      <c r="E3809" s="14" t="n">
        <v>45384</v>
      </c>
      <c r="F3809" s="14" t="n">
        <v>45387</v>
      </c>
      <c r="G3809" s="0" t="n">
        <v>224</v>
      </c>
      <c r="H3809" s="0" t="n">
        <v>112</v>
      </c>
      <c r="I3809" s="0" t="n">
        <v>230</v>
      </c>
      <c r="J3809" s="0" t="n">
        <v>227</v>
      </c>
      <c r="K3809" s="0" t="n">
        <v>692</v>
      </c>
      <c r="L3809" s="15" t="s">
        <v>82</v>
      </c>
      <c r="M3809" s="0" t="n">
        <v>3</v>
      </c>
      <c r="N3809" s="16" t="n">
        <f aca="false">I3809*K3809</f>
        <v>159160</v>
      </c>
      <c r="O3809" s="16" t="n">
        <f aca="false">I3809*(K3809-J3809)</f>
        <v>106950</v>
      </c>
      <c r="P3809" s="15" t="n">
        <f aca="false">K3809-J3809</f>
        <v>465</v>
      </c>
      <c r="Q3809" s="0" t="str">
        <f aca="false">IF(G3809=0,"Out of stock",IF(G3809&lt;H3809,"Understocked",IF(G3809&gt;Summary!$B$6*H3809,"Overstocked","Healthy")))</f>
        <v>Healthy</v>
      </c>
      <c r="R3809" s="0" t="str">
        <f aca="false">IF(I3809&gt;=Summary!$B$7,"Fast",IF(I3809&lt;Summary!$B$8,"Slow","Medium"))</f>
        <v>Fast</v>
      </c>
      <c r="S3809" s="15" t="n">
        <f aca="false">IF(M3809&gt;Summary!$B$5,1,0)</f>
        <v>0</v>
      </c>
      <c r="T3809" s="16" t="n">
        <f aca="false">IF(Q3809="Overstocked",(G3809-Summary!$B$6*H3809)*J3809,0)</f>
        <v>0</v>
      </c>
    </row>
    <row r="3810" customFormat="false" ht="15" hidden="false" customHeight="false" outlineLevel="0" collapsed="false">
      <c r="A3810" s="0" t="s">
        <v>3908</v>
      </c>
      <c r="B3810" s="0" t="s">
        <v>123</v>
      </c>
      <c r="C3810" s="0" t="s">
        <v>96</v>
      </c>
      <c r="D3810" s="0" t="s">
        <v>79</v>
      </c>
      <c r="E3810" s="14" t="n">
        <v>45057</v>
      </c>
      <c r="F3810" s="14" t="n">
        <v>45064</v>
      </c>
      <c r="G3810" s="0" t="n">
        <v>37</v>
      </c>
      <c r="H3810" s="0" t="n">
        <v>125</v>
      </c>
      <c r="I3810" s="0" t="n">
        <v>159</v>
      </c>
      <c r="J3810" s="0" t="n">
        <v>1780</v>
      </c>
      <c r="K3810" s="0" t="n">
        <v>1963</v>
      </c>
      <c r="L3810" s="15" t="s">
        <v>93</v>
      </c>
      <c r="M3810" s="0" t="n">
        <v>7</v>
      </c>
      <c r="N3810" s="16" t="n">
        <f aca="false">I3810*K3810</f>
        <v>312117</v>
      </c>
      <c r="O3810" s="16" t="n">
        <f aca="false">I3810*(K3810-J3810)</f>
        <v>29097</v>
      </c>
      <c r="P3810" s="15" t="n">
        <f aca="false">K3810-J3810</f>
        <v>183</v>
      </c>
      <c r="Q3810" s="0" t="str">
        <f aca="false">IF(G3810=0,"Out of stock",IF(G3810&lt;H3810,"Understocked",IF(G3810&gt;Summary!$B$6*H3810,"Overstocked","Healthy")))</f>
        <v>Understocked</v>
      </c>
      <c r="R3810" s="0" t="str">
        <f aca="false">IF(I3810&gt;=Summary!$B$7,"Fast",IF(I3810&lt;Summary!$B$8,"Slow","Medium"))</f>
        <v>Medium</v>
      </c>
      <c r="S3810" s="15" t="n">
        <f aca="false">IF(M3810&gt;Summary!$B$5,1,0)</f>
        <v>0</v>
      </c>
      <c r="T3810" s="16" t="n">
        <f aca="false">IF(Q3810="Overstocked",(G3810-Summary!$B$6*H3810)*J3810,0)</f>
        <v>0</v>
      </c>
    </row>
    <row r="3811" customFormat="false" ht="15" hidden="false" customHeight="false" outlineLevel="0" collapsed="false">
      <c r="A3811" s="0" t="s">
        <v>3909</v>
      </c>
      <c r="B3811" s="0" t="s">
        <v>89</v>
      </c>
      <c r="C3811" s="0" t="s">
        <v>78</v>
      </c>
      <c r="D3811" s="0" t="s">
        <v>79</v>
      </c>
      <c r="E3811" s="14" t="n">
        <v>45576</v>
      </c>
      <c r="F3811" s="14" t="n">
        <v>45582</v>
      </c>
      <c r="G3811" s="0" t="n">
        <v>97</v>
      </c>
      <c r="H3811" s="0" t="n">
        <v>98</v>
      </c>
      <c r="I3811" s="0" t="n">
        <v>112</v>
      </c>
      <c r="J3811" s="0" t="n">
        <v>1581</v>
      </c>
      <c r="K3811" s="0" t="n">
        <v>1768</v>
      </c>
      <c r="L3811" s="15" t="s">
        <v>82</v>
      </c>
      <c r="M3811" s="0" t="n">
        <v>6</v>
      </c>
      <c r="N3811" s="16" t="n">
        <f aca="false">I3811*K3811</f>
        <v>198016</v>
      </c>
      <c r="O3811" s="16" t="n">
        <f aca="false">I3811*(K3811-J3811)</f>
        <v>20944</v>
      </c>
      <c r="P3811" s="15" t="n">
        <f aca="false">K3811-J3811</f>
        <v>187</v>
      </c>
      <c r="Q3811" s="0" t="str">
        <f aca="false">IF(G3811=0,"Out of stock",IF(G3811&lt;H3811,"Understocked",IF(G3811&gt;Summary!$B$6*H3811,"Overstocked","Healthy")))</f>
        <v>Understocked</v>
      </c>
      <c r="R3811" s="0" t="str">
        <f aca="false">IF(I3811&gt;=Summary!$B$7,"Fast",IF(I3811&lt;Summary!$B$8,"Slow","Medium"))</f>
        <v>Medium</v>
      </c>
      <c r="S3811" s="15" t="n">
        <f aca="false">IF(M3811&gt;Summary!$B$5,1,0)</f>
        <v>0</v>
      </c>
      <c r="T3811" s="16" t="n">
        <f aca="false">IF(Q3811="Overstocked",(G3811-Summary!$B$6*H3811)*J3811,0)</f>
        <v>0</v>
      </c>
    </row>
    <row r="3812" customFormat="false" ht="15" hidden="false" customHeight="false" outlineLevel="0" collapsed="false">
      <c r="A3812" s="0" t="s">
        <v>3910</v>
      </c>
      <c r="B3812" s="0" t="s">
        <v>111</v>
      </c>
      <c r="C3812" s="0" t="s">
        <v>85</v>
      </c>
      <c r="D3812" s="0" t="s">
        <v>86</v>
      </c>
      <c r="E3812" s="14" t="n">
        <v>44961</v>
      </c>
      <c r="F3812" s="14" t="n">
        <v>44971</v>
      </c>
      <c r="G3812" s="0" t="n">
        <v>233</v>
      </c>
      <c r="H3812" s="0" t="n">
        <v>115</v>
      </c>
      <c r="I3812" s="0" t="n">
        <v>88</v>
      </c>
      <c r="J3812" s="0" t="n">
        <v>1642</v>
      </c>
      <c r="K3812" s="0" t="n">
        <v>2099</v>
      </c>
      <c r="L3812" s="15" t="s">
        <v>97</v>
      </c>
      <c r="M3812" s="0" t="n">
        <v>10</v>
      </c>
      <c r="N3812" s="16" t="n">
        <f aca="false">I3812*K3812</f>
        <v>184712</v>
      </c>
      <c r="O3812" s="16" t="n">
        <f aca="false">I3812*(K3812-J3812)</f>
        <v>40216</v>
      </c>
      <c r="P3812" s="15" t="n">
        <f aca="false">K3812-J3812</f>
        <v>457</v>
      </c>
      <c r="Q3812" s="0" t="str">
        <f aca="false">IF(G3812=0,"Out of stock",IF(G3812&lt;H3812,"Understocked",IF(G3812&gt;Summary!$B$6*H3812,"Overstocked","Healthy")))</f>
        <v>Healthy</v>
      </c>
      <c r="R3812" s="0" t="str">
        <f aca="false">IF(I3812&gt;=Summary!$B$7,"Fast",IF(I3812&lt;Summary!$B$8,"Slow","Medium"))</f>
        <v>Slow</v>
      </c>
      <c r="S3812" s="15" t="n">
        <f aca="false">IF(M3812&gt;Summary!$B$5,1,0)</f>
        <v>1</v>
      </c>
      <c r="T3812" s="16" t="n">
        <f aca="false">IF(Q3812="Overstocked",(G3812-Summary!$B$6*H3812)*J3812,0)</f>
        <v>0</v>
      </c>
    </row>
    <row r="3813" customFormat="false" ht="15" hidden="false" customHeight="false" outlineLevel="0" collapsed="false">
      <c r="A3813" s="0" t="s">
        <v>3911</v>
      </c>
      <c r="B3813" s="0" t="s">
        <v>115</v>
      </c>
      <c r="C3813" s="0" t="s">
        <v>85</v>
      </c>
      <c r="D3813" s="0" t="s">
        <v>102</v>
      </c>
      <c r="E3813" s="14" t="n">
        <v>45268</v>
      </c>
      <c r="F3813" s="14" t="n">
        <v>45273</v>
      </c>
      <c r="G3813" s="0" t="n">
        <v>59</v>
      </c>
      <c r="H3813" s="0" t="n">
        <v>71</v>
      </c>
      <c r="I3813" s="0" t="n">
        <v>98</v>
      </c>
      <c r="J3813" s="0" t="n">
        <v>1675</v>
      </c>
      <c r="K3813" s="0" t="n">
        <v>1845</v>
      </c>
      <c r="L3813" s="15" t="s">
        <v>93</v>
      </c>
      <c r="M3813" s="0" t="n">
        <v>5</v>
      </c>
      <c r="N3813" s="16" t="n">
        <f aca="false">I3813*K3813</f>
        <v>180810</v>
      </c>
      <c r="O3813" s="16" t="n">
        <f aca="false">I3813*(K3813-J3813)</f>
        <v>16660</v>
      </c>
      <c r="P3813" s="15" t="n">
        <f aca="false">K3813-J3813</f>
        <v>170</v>
      </c>
      <c r="Q3813" s="0" t="str">
        <f aca="false">IF(G3813=0,"Out of stock",IF(G3813&lt;H3813,"Understocked",IF(G3813&gt;Summary!$B$6*H3813,"Overstocked","Healthy")))</f>
        <v>Understocked</v>
      </c>
      <c r="R3813" s="0" t="str">
        <f aca="false">IF(I3813&gt;=Summary!$B$7,"Fast",IF(I3813&lt;Summary!$B$8,"Slow","Medium"))</f>
        <v>Slow</v>
      </c>
      <c r="S3813" s="15" t="n">
        <f aca="false">IF(M3813&gt;Summary!$B$5,1,0)</f>
        <v>0</v>
      </c>
      <c r="T3813" s="16" t="n">
        <f aca="false">IF(Q3813="Overstocked",(G3813-Summary!$B$6*H3813)*J3813,0)</f>
        <v>0</v>
      </c>
    </row>
    <row r="3814" customFormat="false" ht="15" hidden="false" customHeight="false" outlineLevel="0" collapsed="false">
      <c r="A3814" s="0" t="s">
        <v>3912</v>
      </c>
      <c r="B3814" s="0" t="s">
        <v>113</v>
      </c>
      <c r="C3814" s="0" t="s">
        <v>78</v>
      </c>
      <c r="D3814" s="0" t="s">
        <v>90</v>
      </c>
      <c r="E3814" s="14" t="n">
        <v>45088</v>
      </c>
      <c r="F3814" s="14" t="n">
        <v>45097</v>
      </c>
      <c r="G3814" s="0" t="n">
        <v>427</v>
      </c>
      <c r="H3814" s="0" t="n">
        <v>132</v>
      </c>
      <c r="I3814" s="0" t="n">
        <v>136</v>
      </c>
      <c r="J3814" s="0" t="n">
        <v>284</v>
      </c>
      <c r="K3814" s="0" t="n">
        <v>677</v>
      </c>
      <c r="L3814" s="15" t="s">
        <v>93</v>
      </c>
      <c r="M3814" s="0" t="n">
        <v>9</v>
      </c>
      <c r="N3814" s="16" t="n">
        <f aca="false">I3814*K3814</f>
        <v>92072</v>
      </c>
      <c r="O3814" s="16" t="n">
        <f aca="false">I3814*(K3814-J3814)</f>
        <v>53448</v>
      </c>
      <c r="P3814" s="15" t="n">
        <f aca="false">K3814-J3814</f>
        <v>393</v>
      </c>
      <c r="Q3814" s="0" t="str">
        <f aca="false">IF(G3814=0,"Out of stock",IF(G3814&lt;H3814,"Understocked",IF(G3814&gt;Summary!$B$6*H3814,"Overstocked","Healthy")))</f>
        <v>Healthy</v>
      </c>
      <c r="R3814" s="0" t="str">
        <f aca="false">IF(I3814&gt;=Summary!$B$7,"Fast",IF(I3814&lt;Summary!$B$8,"Slow","Medium"))</f>
        <v>Medium</v>
      </c>
      <c r="S3814" s="15" t="n">
        <f aca="false">IF(M3814&gt;Summary!$B$5,1,0)</f>
        <v>1</v>
      </c>
      <c r="T3814" s="16" t="n">
        <f aca="false">IF(Q3814="Overstocked",(G3814-Summary!$B$6*H3814)*J3814,0)</f>
        <v>0</v>
      </c>
    </row>
    <row r="3815" customFormat="false" ht="15" hidden="false" customHeight="false" outlineLevel="0" collapsed="false">
      <c r="A3815" s="0" t="s">
        <v>3913</v>
      </c>
      <c r="B3815" s="0" t="s">
        <v>111</v>
      </c>
      <c r="C3815" s="0" t="s">
        <v>104</v>
      </c>
      <c r="D3815" s="0" t="s">
        <v>102</v>
      </c>
      <c r="E3815" s="14" t="n">
        <v>45486</v>
      </c>
      <c r="F3815" s="14" t="n">
        <v>45494</v>
      </c>
      <c r="G3815" s="0" t="n">
        <v>400</v>
      </c>
      <c r="H3815" s="0" t="n">
        <v>67</v>
      </c>
      <c r="I3815" s="0" t="n">
        <v>27</v>
      </c>
      <c r="J3815" s="0" t="n">
        <v>1905</v>
      </c>
      <c r="K3815" s="0" t="n">
        <v>2125</v>
      </c>
      <c r="L3815" s="15" t="s">
        <v>80</v>
      </c>
      <c r="M3815" s="0" t="n">
        <v>8</v>
      </c>
      <c r="N3815" s="16" t="n">
        <f aca="false">I3815*K3815</f>
        <v>57375</v>
      </c>
      <c r="O3815" s="16" t="n">
        <f aca="false">I3815*(K3815-J3815)</f>
        <v>5940</v>
      </c>
      <c r="P3815" s="15" t="n">
        <f aca="false">K3815-J3815</f>
        <v>220</v>
      </c>
      <c r="Q3815" s="0" t="str">
        <f aca="false">IF(G3815=0,"Out of stock",IF(G3815&lt;H3815,"Understocked",IF(G3815&gt;Summary!$B$6*H3815,"Overstocked","Healthy")))</f>
        <v>Overstocked</v>
      </c>
      <c r="R3815" s="0" t="str">
        <f aca="false">IF(I3815&gt;=Summary!$B$7,"Fast",IF(I3815&lt;Summary!$B$8,"Slow","Medium"))</f>
        <v>Slow</v>
      </c>
      <c r="S3815" s="15" t="n">
        <f aca="false">IF(M3815&gt;Summary!$B$5,1,0)</f>
        <v>1</v>
      </c>
      <c r="T3815" s="16" t="n">
        <f aca="false">IF(Q3815="Overstocked",(G3815-Summary!$B$6*H3815)*J3815,0)</f>
        <v>251460</v>
      </c>
    </row>
    <row r="3816" customFormat="false" ht="15" hidden="false" customHeight="false" outlineLevel="0" collapsed="false">
      <c r="A3816" s="0" t="s">
        <v>3914</v>
      </c>
      <c r="B3816" s="0" t="s">
        <v>113</v>
      </c>
      <c r="C3816" s="0" t="s">
        <v>78</v>
      </c>
      <c r="D3816" s="0" t="s">
        <v>102</v>
      </c>
      <c r="E3816" s="14" t="n">
        <v>45452</v>
      </c>
      <c r="F3816" s="14" t="n">
        <v>45458</v>
      </c>
      <c r="G3816" s="0" t="n">
        <v>369</v>
      </c>
      <c r="H3816" s="0" t="n">
        <v>105</v>
      </c>
      <c r="I3816" s="0" t="n">
        <v>74</v>
      </c>
      <c r="J3816" s="0" t="n">
        <v>387</v>
      </c>
      <c r="K3816" s="0" t="n">
        <v>484</v>
      </c>
      <c r="L3816" s="15" t="s">
        <v>97</v>
      </c>
      <c r="M3816" s="0" t="n">
        <v>6</v>
      </c>
      <c r="N3816" s="16" t="n">
        <f aca="false">I3816*K3816</f>
        <v>35816</v>
      </c>
      <c r="O3816" s="16" t="n">
        <f aca="false">I3816*(K3816-J3816)</f>
        <v>7178</v>
      </c>
      <c r="P3816" s="15" t="n">
        <f aca="false">K3816-J3816</f>
        <v>97</v>
      </c>
      <c r="Q3816" s="0" t="str">
        <f aca="false">IF(G3816=0,"Out of stock",IF(G3816&lt;H3816,"Understocked",IF(G3816&gt;Summary!$B$6*H3816,"Overstocked","Healthy")))</f>
        <v>Healthy</v>
      </c>
      <c r="R3816" s="0" t="str">
        <f aca="false">IF(I3816&gt;=Summary!$B$7,"Fast",IF(I3816&lt;Summary!$B$8,"Slow","Medium"))</f>
        <v>Slow</v>
      </c>
      <c r="S3816" s="15" t="n">
        <f aca="false">IF(M3816&gt;Summary!$B$5,1,0)</f>
        <v>0</v>
      </c>
      <c r="T3816" s="16" t="n">
        <f aca="false">IF(Q3816="Overstocked",(G3816-Summary!$B$6*H3816)*J3816,0)</f>
        <v>0</v>
      </c>
    </row>
    <row r="3817" customFormat="false" ht="15" hidden="false" customHeight="false" outlineLevel="0" collapsed="false">
      <c r="A3817" s="0" t="s">
        <v>3915</v>
      </c>
      <c r="B3817" s="0" t="s">
        <v>111</v>
      </c>
      <c r="C3817" s="0" t="s">
        <v>85</v>
      </c>
      <c r="D3817" s="0" t="s">
        <v>86</v>
      </c>
      <c r="E3817" s="14" t="n">
        <v>45289</v>
      </c>
      <c r="F3817" s="14" t="n">
        <v>45298</v>
      </c>
      <c r="G3817" s="0" t="n">
        <v>96</v>
      </c>
      <c r="H3817" s="0" t="n">
        <v>56</v>
      </c>
      <c r="I3817" s="0" t="n">
        <v>283</v>
      </c>
      <c r="J3817" s="0" t="n">
        <v>787</v>
      </c>
      <c r="K3817" s="0" t="n">
        <v>848</v>
      </c>
      <c r="L3817" s="15" t="s">
        <v>82</v>
      </c>
      <c r="M3817" s="0" t="n">
        <v>9</v>
      </c>
      <c r="N3817" s="16" t="n">
        <f aca="false">I3817*K3817</f>
        <v>239984</v>
      </c>
      <c r="O3817" s="16" t="n">
        <f aca="false">I3817*(K3817-J3817)</f>
        <v>17263</v>
      </c>
      <c r="P3817" s="15" t="n">
        <f aca="false">K3817-J3817</f>
        <v>61</v>
      </c>
      <c r="Q3817" s="0" t="str">
        <f aca="false">IF(G3817=0,"Out of stock",IF(G3817&lt;H3817,"Understocked",IF(G3817&gt;Summary!$B$6*H3817,"Overstocked","Healthy")))</f>
        <v>Healthy</v>
      </c>
      <c r="R3817" s="0" t="str">
        <f aca="false">IF(I3817&gt;=Summary!$B$7,"Fast",IF(I3817&lt;Summary!$B$8,"Slow","Medium"))</f>
        <v>Fast</v>
      </c>
      <c r="S3817" s="15" t="n">
        <f aca="false">IF(M3817&gt;Summary!$B$5,1,0)</f>
        <v>1</v>
      </c>
      <c r="T3817" s="16" t="n">
        <f aca="false">IF(Q3817="Overstocked",(G3817-Summary!$B$6*H3817)*J3817,0)</f>
        <v>0</v>
      </c>
    </row>
    <row r="3818" customFormat="false" ht="15" hidden="false" customHeight="false" outlineLevel="0" collapsed="false">
      <c r="A3818" s="0" t="s">
        <v>3916</v>
      </c>
      <c r="B3818" s="0" t="s">
        <v>84</v>
      </c>
      <c r="C3818" s="0" t="s">
        <v>96</v>
      </c>
      <c r="D3818" s="0" t="s">
        <v>92</v>
      </c>
      <c r="E3818" s="14" t="n">
        <v>45448</v>
      </c>
      <c r="F3818" s="14" t="n">
        <v>45452</v>
      </c>
      <c r="G3818" s="0" t="n">
        <v>338</v>
      </c>
      <c r="H3818" s="0" t="n">
        <v>100</v>
      </c>
      <c r="I3818" s="0" t="n">
        <v>183</v>
      </c>
      <c r="J3818" s="0" t="n">
        <v>1595</v>
      </c>
      <c r="K3818" s="0" t="n">
        <v>1927</v>
      </c>
      <c r="L3818" s="15" t="s">
        <v>82</v>
      </c>
      <c r="M3818" s="0" t="n">
        <v>4</v>
      </c>
      <c r="N3818" s="16" t="n">
        <f aca="false">I3818*K3818</f>
        <v>352641</v>
      </c>
      <c r="O3818" s="16" t="n">
        <f aca="false">I3818*(K3818-J3818)</f>
        <v>60756</v>
      </c>
      <c r="P3818" s="15" t="n">
        <f aca="false">K3818-J3818</f>
        <v>332</v>
      </c>
      <c r="Q3818" s="0" t="str">
        <f aca="false">IF(G3818=0,"Out of stock",IF(G3818&lt;H3818,"Understocked",IF(G3818&gt;Summary!$B$6*H3818,"Overstocked","Healthy")))</f>
        <v>Healthy</v>
      </c>
      <c r="R3818" s="0" t="str">
        <f aca="false">IF(I3818&gt;=Summary!$B$7,"Fast",IF(I3818&lt;Summary!$B$8,"Slow","Medium"))</f>
        <v>Medium</v>
      </c>
      <c r="S3818" s="15" t="n">
        <f aca="false">IF(M3818&gt;Summary!$B$5,1,0)</f>
        <v>0</v>
      </c>
      <c r="T3818" s="16" t="n">
        <f aca="false">IF(Q3818="Overstocked",(G3818-Summary!$B$6*H3818)*J3818,0)</f>
        <v>0</v>
      </c>
    </row>
    <row r="3819" customFormat="false" ht="15" hidden="false" customHeight="false" outlineLevel="0" collapsed="false">
      <c r="A3819" s="0" t="s">
        <v>3917</v>
      </c>
      <c r="B3819" s="0" t="s">
        <v>95</v>
      </c>
      <c r="C3819" s="0" t="s">
        <v>85</v>
      </c>
      <c r="D3819" s="0" t="s">
        <v>86</v>
      </c>
      <c r="E3819" s="14" t="n">
        <v>45553</v>
      </c>
      <c r="F3819" s="14" t="n">
        <v>45563</v>
      </c>
      <c r="G3819" s="0" t="n">
        <v>239</v>
      </c>
      <c r="H3819" s="0" t="n">
        <v>95</v>
      </c>
      <c r="I3819" s="0" t="n">
        <v>261</v>
      </c>
      <c r="J3819" s="0" t="n">
        <v>1686</v>
      </c>
      <c r="K3819" s="0" t="n">
        <v>2046</v>
      </c>
      <c r="L3819" s="15" t="s">
        <v>80</v>
      </c>
      <c r="M3819" s="0" t="n">
        <v>10</v>
      </c>
      <c r="N3819" s="16" t="n">
        <f aca="false">I3819*K3819</f>
        <v>534006</v>
      </c>
      <c r="O3819" s="16" t="n">
        <f aca="false">I3819*(K3819-J3819)</f>
        <v>93960</v>
      </c>
      <c r="P3819" s="15" t="n">
        <f aca="false">K3819-J3819</f>
        <v>360</v>
      </c>
      <c r="Q3819" s="0" t="str">
        <f aca="false">IF(G3819=0,"Out of stock",IF(G3819&lt;H3819,"Understocked",IF(G3819&gt;Summary!$B$6*H3819,"Overstocked","Healthy")))</f>
        <v>Healthy</v>
      </c>
      <c r="R3819" s="0" t="str">
        <f aca="false">IF(I3819&gt;=Summary!$B$7,"Fast",IF(I3819&lt;Summary!$B$8,"Slow","Medium"))</f>
        <v>Fast</v>
      </c>
      <c r="S3819" s="15" t="n">
        <f aca="false">IF(M3819&gt;Summary!$B$5,1,0)</f>
        <v>1</v>
      </c>
      <c r="T3819" s="16" t="n">
        <f aca="false">IF(Q3819="Overstocked",(G3819-Summary!$B$6*H3819)*J3819,0)</f>
        <v>0</v>
      </c>
    </row>
    <row r="3820" customFormat="false" ht="15" hidden="false" customHeight="false" outlineLevel="0" collapsed="false">
      <c r="A3820" s="0" t="s">
        <v>3918</v>
      </c>
      <c r="B3820" s="0" t="s">
        <v>115</v>
      </c>
      <c r="C3820" s="0" t="s">
        <v>104</v>
      </c>
      <c r="D3820" s="0" t="s">
        <v>92</v>
      </c>
      <c r="E3820" s="14" t="n">
        <v>45246</v>
      </c>
      <c r="F3820" s="14" t="n">
        <v>45249</v>
      </c>
      <c r="G3820" s="0" t="n">
        <v>340</v>
      </c>
      <c r="H3820" s="0" t="n">
        <v>120</v>
      </c>
      <c r="I3820" s="0" t="n">
        <v>142</v>
      </c>
      <c r="J3820" s="0" t="n">
        <v>382</v>
      </c>
      <c r="K3820" s="0" t="n">
        <v>664</v>
      </c>
      <c r="L3820" s="15" t="s">
        <v>97</v>
      </c>
      <c r="M3820" s="0" t="n">
        <v>3</v>
      </c>
      <c r="N3820" s="16" t="n">
        <f aca="false">I3820*K3820</f>
        <v>94288</v>
      </c>
      <c r="O3820" s="16" t="n">
        <f aca="false">I3820*(K3820-J3820)</f>
        <v>40044</v>
      </c>
      <c r="P3820" s="15" t="n">
        <f aca="false">K3820-J3820</f>
        <v>282</v>
      </c>
      <c r="Q3820" s="0" t="str">
        <f aca="false">IF(G3820=0,"Out of stock",IF(G3820&lt;H3820,"Understocked",IF(G3820&gt;Summary!$B$6*H3820,"Overstocked","Healthy")))</f>
        <v>Healthy</v>
      </c>
      <c r="R3820" s="0" t="str">
        <f aca="false">IF(I3820&gt;=Summary!$B$7,"Fast",IF(I3820&lt;Summary!$B$8,"Slow","Medium"))</f>
        <v>Medium</v>
      </c>
      <c r="S3820" s="15" t="n">
        <f aca="false">IF(M3820&gt;Summary!$B$5,1,0)</f>
        <v>0</v>
      </c>
      <c r="T3820" s="16" t="n">
        <f aca="false">IF(Q3820="Overstocked",(G3820-Summary!$B$6*H3820)*J3820,0)</f>
        <v>0</v>
      </c>
    </row>
    <row r="3821" customFormat="false" ht="15" hidden="false" customHeight="false" outlineLevel="0" collapsed="false">
      <c r="A3821" s="0" t="s">
        <v>3919</v>
      </c>
      <c r="B3821" s="0" t="s">
        <v>95</v>
      </c>
      <c r="C3821" s="0" t="s">
        <v>85</v>
      </c>
      <c r="D3821" s="0" t="s">
        <v>79</v>
      </c>
      <c r="E3821" s="14" t="n">
        <v>44972</v>
      </c>
      <c r="F3821" s="14" t="n">
        <v>44981</v>
      </c>
      <c r="G3821" s="0" t="n">
        <v>217</v>
      </c>
      <c r="H3821" s="0" t="n">
        <v>57</v>
      </c>
      <c r="I3821" s="0" t="n">
        <v>92</v>
      </c>
      <c r="J3821" s="0" t="n">
        <v>1837</v>
      </c>
      <c r="K3821" s="0" t="n">
        <v>2238</v>
      </c>
      <c r="L3821" s="15" t="s">
        <v>97</v>
      </c>
      <c r="M3821" s="0" t="n">
        <v>9</v>
      </c>
      <c r="N3821" s="16" t="n">
        <f aca="false">I3821*K3821</f>
        <v>205896</v>
      </c>
      <c r="O3821" s="16" t="n">
        <f aca="false">I3821*(K3821-J3821)</f>
        <v>36892</v>
      </c>
      <c r="P3821" s="15" t="n">
        <f aca="false">K3821-J3821</f>
        <v>401</v>
      </c>
      <c r="Q3821" s="0" t="str">
        <f aca="false">IF(G3821=0,"Out of stock",IF(G3821&lt;H3821,"Understocked",IF(G3821&gt;Summary!$B$6*H3821,"Overstocked","Healthy")))</f>
        <v>Healthy</v>
      </c>
      <c r="R3821" s="0" t="str">
        <f aca="false">IF(I3821&gt;=Summary!$B$7,"Fast",IF(I3821&lt;Summary!$B$8,"Slow","Medium"))</f>
        <v>Slow</v>
      </c>
      <c r="S3821" s="15" t="n">
        <f aca="false">IF(M3821&gt;Summary!$B$5,1,0)</f>
        <v>1</v>
      </c>
      <c r="T3821" s="16" t="n">
        <f aca="false">IF(Q3821="Overstocked",(G3821-Summary!$B$6*H3821)*J3821,0)</f>
        <v>0</v>
      </c>
    </row>
    <row r="3822" customFormat="false" ht="15" hidden="false" customHeight="false" outlineLevel="0" collapsed="false">
      <c r="A3822" s="0" t="s">
        <v>3920</v>
      </c>
      <c r="B3822" s="0" t="s">
        <v>101</v>
      </c>
      <c r="C3822" s="0" t="s">
        <v>96</v>
      </c>
      <c r="D3822" s="0" t="s">
        <v>92</v>
      </c>
      <c r="E3822" s="14" t="n">
        <v>45218</v>
      </c>
      <c r="F3822" s="14" t="n">
        <v>45224</v>
      </c>
      <c r="G3822" s="0" t="n">
        <v>157</v>
      </c>
      <c r="H3822" s="0" t="n">
        <v>54</v>
      </c>
      <c r="I3822" s="0" t="n">
        <v>23</v>
      </c>
      <c r="J3822" s="0" t="n">
        <v>1813</v>
      </c>
      <c r="K3822" s="0" t="n">
        <v>1889</v>
      </c>
      <c r="L3822" s="15" t="s">
        <v>87</v>
      </c>
      <c r="M3822" s="0" t="n">
        <v>6</v>
      </c>
      <c r="N3822" s="16" t="n">
        <f aca="false">I3822*K3822</f>
        <v>43447</v>
      </c>
      <c r="O3822" s="16" t="n">
        <f aca="false">I3822*(K3822-J3822)</f>
        <v>1748</v>
      </c>
      <c r="P3822" s="15" t="n">
        <f aca="false">K3822-J3822</f>
        <v>76</v>
      </c>
      <c r="Q3822" s="0" t="str">
        <f aca="false">IF(G3822=0,"Out of stock",IF(G3822&lt;H3822,"Understocked",IF(G3822&gt;Summary!$B$6*H3822,"Overstocked","Healthy")))</f>
        <v>Healthy</v>
      </c>
      <c r="R3822" s="0" t="str">
        <f aca="false">IF(I3822&gt;=Summary!$B$7,"Fast",IF(I3822&lt;Summary!$B$8,"Slow","Medium"))</f>
        <v>Slow</v>
      </c>
      <c r="S3822" s="15" t="n">
        <f aca="false">IF(M3822&gt;Summary!$B$5,1,0)</f>
        <v>0</v>
      </c>
      <c r="T3822" s="16" t="n">
        <f aca="false">IF(Q3822="Overstocked",(G3822-Summary!$B$6*H3822)*J3822,0)</f>
        <v>0</v>
      </c>
    </row>
    <row r="3823" customFormat="false" ht="15" hidden="false" customHeight="false" outlineLevel="0" collapsed="false">
      <c r="A3823" s="0" t="s">
        <v>3921</v>
      </c>
      <c r="B3823" s="0" t="s">
        <v>101</v>
      </c>
      <c r="C3823" s="0" t="s">
        <v>85</v>
      </c>
      <c r="D3823" s="0" t="s">
        <v>90</v>
      </c>
      <c r="E3823" s="14" t="n">
        <v>45272</v>
      </c>
      <c r="F3823" s="14" t="n">
        <v>45275</v>
      </c>
      <c r="G3823" s="0" t="n">
        <v>346</v>
      </c>
      <c r="H3823" s="0" t="n">
        <v>71</v>
      </c>
      <c r="I3823" s="0" t="n">
        <v>271</v>
      </c>
      <c r="J3823" s="0" t="n">
        <v>1635</v>
      </c>
      <c r="K3823" s="0" t="n">
        <v>2092</v>
      </c>
      <c r="L3823" s="15" t="s">
        <v>87</v>
      </c>
      <c r="M3823" s="0" t="n">
        <v>3</v>
      </c>
      <c r="N3823" s="16" t="n">
        <f aca="false">I3823*K3823</f>
        <v>566932</v>
      </c>
      <c r="O3823" s="16" t="n">
        <f aca="false">I3823*(K3823-J3823)</f>
        <v>123847</v>
      </c>
      <c r="P3823" s="15" t="n">
        <f aca="false">K3823-J3823</f>
        <v>457</v>
      </c>
      <c r="Q3823" s="0" t="str">
        <f aca="false">IF(G3823=0,"Out of stock",IF(G3823&lt;H3823,"Understocked",IF(G3823&gt;Summary!$B$6*H3823,"Overstocked","Healthy")))</f>
        <v>Overstocked</v>
      </c>
      <c r="R3823" s="0" t="str">
        <f aca="false">IF(I3823&gt;=Summary!$B$7,"Fast",IF(I3823&lt;Summary!$B$8,"Slow","Medium"))</f>
        <v>Fast</v>
      </c>
      <c r="S3823" s="15" t="n">
        <f aca="false">IF(M3823&gt;Summary!$B$5,1,0)</f>
        <v>0</v>
      </c>
      <c r="T3823" s="16" t="n">
        <f aca="false">IF(Q3823="Overstocked",(G3823-Summary!$B$6*H3823)*J3823,0)</f>
        <v>101370</v>
      </c>
    </row>
    <row r="3824" customFormat="false" ht="15" hidden="false" customHeight="false" outlineLevel="0" collapsed="false">
      <c r="A3824" s="0" t="s">
        <v>3922</v>
      </c>
      <c r="B3824" s="0" t="s">
        <v>84</v>
      </c>
      <c r="C3824" s="0" t="s">
        <v>104</v>
      </c>
      <c r="D3824" s="0" t="s">
        <v>79</v>
      </c>
      <c r="E3824" s="14" t="n">
        <v>45105</v>
      </c>
      <c r="F3824" s="14" t="n">
        <v>45109</v>
      </c>
      <c r="G3824" s="0" t="n">
        <v>392</v>
      </c>
      <c r="H3824" s="0" t="n">
        <v>109</v>
      </c>
      <c r="I3824" s="0" t="n">
        <v>94</v>
      </c>
      <c r="J3824" s="0" t="n">
        <v>262</v>
      </c>
      <c r="K3824" s="0" t="n">
        <v>675</v>
      </c>
      <c r="L3824" s="15" t="s">
        <v>80</v>
      </c>
      <c r="M3824" s="0" t="n">
        <v>4</v>
      </c>
      <c r="N3824" s="16" t="n">
        <f aca="false">I3824*K3824</f>
        <v>63450</v>
      </c>
      <c r="O3824" s="16" t="n">
        <f aca="false">I3824*(K3824-J3824)</f>
        <v>38822</v>
      </c>
      <c r="P3824" s="15" t="n">
        <f aca="false">K3824-J3824</f>
        <v>413</v>
      </c>
      <c r="Q3824" s="0" t="str">
        <f aca="false">IF(G3824=0,"Out of stock",IF(G3824&lt;H3824,"Understocked",IF(G3824&gt;Summary!$B$6*H3824,"Overstocked","Healthy")))</f>
        <v>Healthy</v>
      </c>
      <c r="R3824" s="0" t="str">
        <f aca="false">IF(I3824&gt;=Summary!$B$7,"Fast",IF(I3824&lt;Summary!$B$8,"Slow","Medium"))</f>
        <v>Slow</v>
      </c>
      <c r="S3824" s="15" t="n">
        <f aca="false">IF(M3824&gt;Summary!$B$5,1,0)</f>
        <v>0</v>
      </c>
      <c r="T3824" s="16" t="n">
        <f aca="false">IF(Q3824="Overstocked",(G3824-Summary!$B$6*H3824)*J3824,0)</f>
        <v>0</v>
      </c>
    </row>
    <row r="3825" customFormat="false" ht="15" hidden="false" customHeight="false" outlineLevel="0" collapsed="false">
      <c r="A3825" s="0" t="s">
        <v>3923</v>
      </c>
      <c r="B3825" s="0" t="s">
        <v>107</v>
      </c>
      <c r="C3825" s="0" t="s">
        <v>96</v>
      </c>
      <c r="D3825" s="0" t="s">
        <v>90</v>
      </c>
      <c r="E3825" s="14" t="n">
        <v>45477</v>
      </c>
      <c r="F3825" s="14" t="n">
        <v>45480</v>
      </c>
      <c r="G3825" s="0" t="n">
        <v>36</v>
      </c>
      <c r="H3825" s="0" t="n">
        <v>67</v>
      </c>
      <c r="I3825" s="0" t="n">
        <v>89</v>
      </c>
      <c r="J3825" s="0" t="n">
        <v>1364</v>
      </c>
      <c r="K3825" s="0" t="n">
        <v>1419</v>
      </c>
      <c r="L3825" s="15" t="s">
        <v>87</v>
      </c>
      <c r="M3825" s="0" t="n">
        <v>3</v>
      </c>
      <c r="N3825" s="16" t="n">
        <f aca="false">I3825*K3825</f>
        <v>126291</v>
      </c>
      <c r="O3825" s="16" t="n">
        <f aca="false">I3825*(K3825-J3825)</f>
        <v>4895</v>
      </c>
      <c r="P3825" s="15" t="n">
        <f aca="false">K3825-J3825</f>
        <v>55</v>
      </c>
      <c r="Q3825" s="0" t="str">
        <f aca="false">IF(G3825=0,"Out of stock",IF(G3825&lt;H3825,"Understocked",IF(G3825&gt;Summary!$B$6*H3825,"Overstocked","Healthy")))</f>
        <v>Understocked</v>
      </c>
      <c r="R3825" s="0" t="str">
        <f aca="false">IF(I3825&gt;=Summary!$B$7,"Fast",IF(I3825&lt;Summary!$B$8,"Slow","Medium"))</f>
        <v>Slow</v>
      </c>
      <c r="S3825" s="15" t="n">
        <f aca="false">IF(M3825&gt;Summary!$B$5,1,0)</f>
        <v>0</v>
      </c>
      <c r="T3825" s="16" t="n">
        <f aca="false">IF(Q3825="Overstocked",(G3825-Summary!$B$6*H3825)*J3825,0)</f>
        <v>0</v>
      </c>
    </row>
    <row r="3826" customFormat="false" ht="15" hidden="false" customHeight="false" outlineLevel="0" collapsed="false">
      <c r="A3826" s="0" t="s">
        <v>3924</v>
      </c>
      <c r="B3826" s="0" t="s">
        <v>84</v>
      </c>
      <c r="C3826" s="0" t="s">
        <v>85</v>
      </c>
      <c r="D3826" s="0" t="s">
        <v>102</v>
      </c>
      <c r="E3826" s="14" t="n">
        <v>45377</v>
      </c>
      <c r="F3826" s="14" t="n">
        <v>45380</v>
      </c>
      <c r="G3826" s="0" t="n">
        <v>77</v>
      </c>
      <c r="H3826" s="0" t="n">
        <v>51</v>
      </c>
      <c r="I3826" s="0" t="n">
        <v>72</v>
      </c>
      <c r="J3826" s="0" t="n">
        <v>1939</v>
      </c>
      <c r="K3826" s="0" t="n">
        <v>2142</v>
      </c>
      <c r="L3826" s="15" t="s">
        <v>97</v>
      </c>
      <c r="M3826" s="0" t="n">
        <v>3</v>
      </c>
      <c r="N3826" s="16" t="n">
        <f aca="false">I3826*K3826</f>
        <v>154224</v>
      </c>
      <c r="O3826" s="16" t="n">
        <f aca="false">I3826*(K3826-J3826)</f>
        <v>14616</v>
      </c>
      <c r="P3826" s="15" t="n">
        <f aca="false">K3826-J3826</f>
        <v>203</v>
      </c>
      <c r="Q3826" s="0" t="str">
        <f aca="false">IF(G3826=0,"Out of stock",IF(G3826&lt;H3826,"Understocked",IF(G3826&gt;Summary!$B$6*H3826,"Overstocked","Healthy")))</f>
        <v>Healthy</v>
      </c>
      <c r="R3826" s="0" t="str">
        <f aca="false">IF(I3826&gt;=Summary!$B$7,"Fast",IF(I3826&lt;Summary!$B$8,"Slow","Medium"))</f>
        <v>Slow</v>
      </c>
      <c r="S3826" s="15" t="n">
        <f aca="false">IF(M3826&gt;Summary!$B$5,1,0)</f>
        <v>0</v>
      </c>
      <c r="T3826" s="16" t="n">
        <f aca="false">IF(Q3826="Overstocked",(G3826-Summary!$B$6*H3826)*J3826,0)</f>
        <v>0</v>
      </c>
    </row>
    <row r="3827" customFormat="false" ht="15" hidden="false" customHeight="false" outlineLevel="0" collapsed="false">
      <c r="A3827" s="0" t="s">
        <v>3925</v>
      </c>
      <c r="B3827" s="0" t="s">
        <v>107</v>
      </c>
      <c r="C3827" s="0" t="s">
        <v>96</v>
      </c>
      <c r="D3827" s="0" t="s">
        <v>86</v>
      </c>
      <c r="E3827" s="14" t="n">
        <v>45501</v>
      </c>
      <c r="F3827" s="14" t="n">
        <v>45509</v>
      </c>
      <c r="G3827" s="0" t="n">
        <v>377</v>
      </c>
      <c r="H3827" s="0" t="n">
        <v>127</v>
      </c>
      <c r="I3827" s="0" t="n">
        <v>1</v>
      </c>
      <c r="J3827" s="0" t="n">
        <v>1464</v>
      </c>
      <c r="K3827" s="0" t="n">
        <v>1785</v>
      </c>
      <c r="L3827" s="15" t="s">
        <v>93</v>
      </c>
      <c r="M3827" s="0" t="n">
        <v>8</v>
      </c>
      <c r="N3827" s="16" t="n">
        <f aca="false">I3827*K3827</f>
        <v>1785</v>
      </c>
      <c r="O3827" s="16" t="n">
        <f aca="false">I3827*(K3827-J3827)</f>
        <v>321</v>
      </c>
      <c r="P3827" s="15" t="n">
        <f aca="false">K3827-J3827</f>
        <v>321</v>
      </c>
      <c r="Q3827" s="0" t="str">
        <f aca="false">IF(G3827=0,"Out of stock",IF(G3827&lt;H3827,"Understocked",IF(G3827&gt;Summary!$B$6*H3827,"Overstocked","Healthy")))</f>
        <v>Healthy</v>
      </c>
      <c r="R3827" s="0" t="str">
        <f aca="false">IF(I3827&gt;=Summary!$B$7,"Fast",IF(I3827&lt;Summary!$B$8,"Slow","Medium"))</f>
        <v>Slow</v>
      </c>
      <c r="S3827" s="15" t="n">
        <f aca="false">IF(M3827&gt;Summary!$B$5,1,0)</f>
        <v>1</v>
      </c>
      <c r="T3827" s="16" t="n">
        <f aca="false">IF(Q3827="Overstocked",(G3827-Summary!$B$6*H3827)*J3827,0)</f>
        <v>0</v>
      </c>
    </row>
    <row r="3828" customFormat="false" ht="15" hidden="false" customHeight="false" outlineLevel="0" collapsed="false">
      <c r="A3828" s="0" t="s">
        <v>3926</v>
      </c>
      <c r="B3828" s="0" t="s">
        <v>77</v>
      </c>
      <c r="C3828" s="0" t="s">
        <v>104</v>
      </c>
      <c r="D3828" s="0" t="s">
        <v>90</v>
      </c>
      <c r="E3828" s="14" t="n">
        <v>44992</v>
      </c>
      <c r="F3828" s="14" t="n">
        <v>45002</v>
      </c>
      <c r="G3828" s="0" t="n">
        <v>114</v>
      </c>
      <c r="H3828" s="0" t="n">
        <v>53</v>
      </c>
      <c r="I3828" s="0" t="n">
        <v>19</v>
      </c>
      <c r="J3828" s="0" t="n">
        <v>723</v>
      </c>
      <c r="K3828" s="0" t="n">
        <v>779</v>
      </c>
      <c r="L3828" s="15" t="s">
        <v>93</v>
      </c>
      <c r="M3828" s="0" t="n">
        <v>10</v>
      </c>
      <c r="N3828" s="16" t="n">
        <f aca="false">I3828*K3828</f>
        <v>14801</v>
      </c>
      <c r="O3828" s="16" t="n">
        <f aca="false">I3828*(K3828-J3828)</f>
        <v>1064</v>
      </c>
      <c r="P3828" s="15" t="n">
        <f aca="false">K3828-J3828</f>
        <v>56</v>
      </c>
      <c r="Q3828" s="0" t="str">
        <f aca="false">IF(G3828=0,"Out of stock",IF(G3828&lt;H3828,"Understocked",IF(G3828&gt;Summary!$B$6*H3828,"Overstocked","Healthy")))</f>
        <v>Healthy</v>
      </c>
      <c r="R3828" s="0" t="str">
        <f aca="false">IF(I3828&gt;=Summary!$B$7,"Fast",IF(I3828&lt;Summary!$B$8,"Slow","Medium"))</f>
        <v>Slow</v>
      </c>
      <c r="S3828" s="15" t="n">
        <f aca="false">IF(M3828&gt;Summary!$B$5,1,0)</f>
        <v>1</v>
      </c>
      <c r="T3828" s="16" t="n">
        <f aca="false">IF(Q3828="Overstocked",(G3828-Summary!$B$6*H3828)*J3828,0)</f>
        <v>0</v>
      </c>
    </row>
    <row r="3829" customFormat="false" ht="15" hidden="false" customHeight="false" outlineLevel="0" collapsed="false">
      <c r="A3829" s="0" t="s">
        <v>3927</v>
      </c>
      <c r="B3829" s="0" t="s">
        <v>123</v>
      </c>
      <c r="C3829" s="0" t="s">
        <v>96</v>
      </c>
      <c r="D3829" s="0" t="s">
        <v>79</v>
      </c>
      <c r="E3829" s="14" t="n">
        <v>45583</v>
      </c>
      <c r="F3829" s="14" t="n">
        <v>45585</v>
      </c>
      <c r="G3829" s="0" t="n">
        <v>60</v>
      </c>
      <c r="H3829" s="0" t="n">
        <v>117</v>
      </c>
      <c r="I3829" s="0" t="n">
        <v>263</v>
      </c>
      <c r="J3829" s="0" t="n">
        <v>535</v>
      </c>
      <c r="K3829" s="0" t="n">
        <v>765</v>
      </c>
      <c r="L3829" s="15" t="s">
        <v>97</v>
      </c>
      <c r="M3829" s="0" t="n">
        <v>2</v>
      </c>
      <c r="N3829" s="16" t="n">
        <f aca="false">I3829*K3829</f>
        <v>201195</v>
      </c>
      <c r="O3829" s="16" t="n">
        <f aca="false">I3829*(K3829-J3829)</f>
        <v>60490</v>
      </c>
      <c r="P3829" s="15" t="n">
        <f aca="false">K3829-J3829</f>
        <v>230</v>
      </c>
      <c r="Q3829" s="0" t="str">
        <f aca="false">IF(G3829=0,"Out of stock",IF(G3829&lt;H3829,"Understocked",IF(G3829&gt;Summary!$B$6*H3829,"Overstocked","Healthy")))</f>
        <v>Understocked</v>
      </c>
      <c r="R3829" s="0" t="str">
        <f aca="false">IF(I3829&gt;=Summary!$B$7,"Fast",IF(I3829&lt;Summary!$B$8,"Slow","Medium"))</f>
        <v>Fast</v>
      </c>
      <c r="S3829" s="15" t="n">
        <f aca="false">IF(M3829&gt;Summary!$B$5,1,0)</f>
        <v>0</v>
      </c>
      <c r="T3829" s="16" t="n">
        <f aca="false">IF(Q3829="Overstocked",(G3829-Summary!$B$6*H3829)*J3829,0)</f>
        <v>0</v>
      </c>
    </row>
    <row r="3830" customFormat="false" ht="15" hidden="false" customHeight="false" outlineLevel="0" collapsed="false">
      <c r="A3830" s="0" t="s">
        <v>3928</v>
      </c>
      <c r="B3830" s="0" t="s">
        <v>107</v>
      </c>
      <c r="C3830" s="0" t="s">
        <v>78</v>
      </c>
      <c r="D3830" s="0" t="s">
        <v>102</v>
      </c>
      <c r="E3830" s="14" t="n">
        <v>45172</v>
      </c>
      <c r="F3830" s="14" t="n">
        <v>45180</v>
      </c>
      <c r="G3830" s="0" t="n">
        <v>115</v>
      </c>
      <c r="H3830" s="0" t="n">
        <v>68</v>
      </c>
      <c r="I3830" s="0" t="n">
        <v>221</v>
      </c>
      <c r="J3830" s="0" t="n">
        <v>1530</v>
      </c>
      <c r="K3830" s="0" t="n">
        <v>1732</v>
      </c>
      <c r="L3830" s="15" t="s">
        <v>93</v>
      </c>
      <c r="M3830" s="0" t="n">
        <v>8</v>
      </c>
      <c r="N3830" s="16" t="n">
        <f aca="false">I3830*K3830</f>
        <v>382772</v>
      </c>
      <c r="O3830" s="16" t="n">
        <f aca="false">I3830*(K3830-J3830)</f>
        <v>44642</v>
      </c>
      <c r="P3830" s="15" t="n">
        <f aca="false">K3830-J3830</f>
        <v>202</v>
      </c>
      <c r="Q3830" s="0" t="str">
        <f aca="false">IF(G3830=0,"Out of stock",IF(G3830&lt;H3830,"Understocked",IF(G3830&gt;Summary!$B$6*H3830,"Overstocked","Healthy")))</f>
        <v>Healthy</v>
      </c>
      <c r="R3830" s="0" t="str">
        <f aca="false">IF(I3830&gt;=Summary!$B$7,"Fast",IF(I3830&lt;Summary!$B$8,"Slow","Medium"))</f>
        <v>Fast</v>
      </c>
      <c r="S3830" s="15" t="n">
        <f aca="false">IF(M3830&gt;Summary!$B$5,1,0)</f>
        <v>1</v>
      </c>
      <c r="T3830" s="16" t="n">
        <f aca="false">IF(Q3830="Overstocked",(G3830-Summary!$B$6*H3830)*J3830,0)</f>
        <v>0</v>
      </c>
    </row>
    <row r="3831" customFormat="false" ht="15" hidden="false" customHeight="false" outlineLevel="0" collapsed="false">
      <c r="A3831" s="0" t="s">
        <v>3929</v>
      </c>
      <c r="B3831" s="0" t="s">
        <v>77</v>
      </c>
      <c r="C3831" s="0" t="s">
        <v>78</v>
      </c>
      <c r="D3831" s="0" t="s">
        <v>79</v>
      </c>
      <c r="E3831" s="14" t="n">
        <v>45045</v>
      </c>
      <c r="F3831" s="14" t="n">
        <v>45048</v>
      </c>
      <c r="G3831" s="0" t="n">
        <v>210</v>
      </c>
      <c r="H3831" s="0" t="n">
        <v>69</v>
      </c>
      <c r="I3831" s="0" t="n">
        <v>258</v>
      </c>
      <c r="J3831" s="0" t="n">
        <v>1467</v>
      </c>
      <c r="K3831" s="0" t="n">
        <v>1916</v>
      </c>
      <c r="L3831" s="15" t="s">
        <v>93</v>
      </c>
      <c r="M3831" s="0" t="n">
        <v>3</v>
      </c>
      <c r="N3831" s="16" t="n">
        <f aca="false">I3831*K3831</f>
        <v>494328</v>
      </c>
      <c r="O3831" s="16" t="n">
        <f aca="false">I3831*(K3831-J3831)</f>
        <v>115842</v>
      </c>
      <c r="P3831" s="15" t="n">
        <f aca="false">K3831-J3831</f>
        <v>449</v>
      </c>
      <c r="Q3831" s="0" t="str">
        <f aca="false">IF(G3831=0,"Out of stock",IF(G3831&lt;H3831,"Understocked",IF(G3831&gt;Summary!$B$6*H3831,"Overstocked","Healthy")))</f>
        <v>Healthy</v>
      </c>
      <c r="R3831" s="0" t="str">
        <f aca="false">IF(I3831&gt;=Summary!$B$7,"Fast",IF(I3831&lt;Summary!$B$8,"Slow","Medium"))</f>
        <v>Fast</v>
      </c>
      <c r="S3831" s="15" t="n">
        <f aca="false">IF(M3831&gt;Summary!$B$5,1,0)</f>
        <v>0</v>
      </c>
      <c r="T3831" s="16" t="n">
        <f aca="false">IF(Q3831="Overstocked",(G3831-Summary!$B$6*H3831)*J3831,0)</f>
        <v>0</v>
      </c>
    </row>
    <row r="3832" customFormat="false" ht="15" hidden="false" customHeight="false" outlineLevel="0" collapsed="false">
      <c r="A3832" s="0" t="s">
        <v>3930</v>
      </c>
      <c r="B3832" s="0" t="s">
        <v>113</v>
      </c>
      <c r="C3832" s="0" t="s">
        <v>78</v>
      </c>
      <c r="D3832" s="0" t="s">
        <v>90</v>
      </c>
      <c r="E3832" s="14" t="n">
        <v>45274</v>
      </c>
      <c r="F3832" s="14" t="n">
        <v>45277</v>
      </c>
      <c r="G3832" s="0" t="n">
        <v>496</v>
      </c>
      <c r="H3832" s="0" t="n">
        <v>88</v>
      </c>
      <c r="I3832" s="0" t="n">
        <v>235</v>
      </c>
      <c r="J3832" s="0" t="n">
        <v>874</v>
      </c>
      <c r="K3832" s="0" t="n">
        <v>1016</v>
      </c>
      <c r="L3832" s="15" t="s">
        <v>97</v>
      </c>
      <c r="M3832" s="0" t="n">
        <v>3</v>
      </c>
      <c r="N3832" s="16" t="n">
        <f aca="false">I3832*K3832</f>
        <v>238760</v>
      </c>
      <c r="O3832" s="16" t="n">
        <f aca="false">I3832*(K3832-J3832)</f>
        <v>33370</v>
      </c>
      <c r="P3832" s="15" t="n">
        <f aca="false">K3832-J3832</f>
        <v>142</v>
      </c>
      <c r="Q3832" s="0" t="str">
        <f aca="false">IF(G3832=0,"Out of stock",IF(G3832&lt;H3832,"Understocked",IF(G3832&gt;Summary!$B$6*H3832,"Overstocked","Healthy")))</f>
        <v>Overstocked</v>
      </c>
      <c r="R3832" s="0" t="str">
        <f aca="false">IF(I3832&gt;=Summary!$B$7,"Fast",IF(I3832&lt;Summary!$B$8,"Slow","Medium"))</f>
        <v>Fast</v>
      </c>
      <c r="S3832" s="15" t="n">
        <f aca="false">IF(M3832&gt;Summary!$B$5,1,0)</f>
        <v>0</v>
      </c>
      <c r="T3832" s="16" t="n">
        <f aca="false">IF(Q3832="Overstocked",(G3832-Summary!$B$6*H3832)*J3832,0)</f>
        <v>125856</v>
      </c>
    </row>
    <row r="3833" customFormat="false" ht="15" hidden="false" customHeight="false" outlineLevel="0" collapsed="false">
      <c r="A3833" s="0" t="s">
        <v>3931</v>
      </c>
      <c r="B3833" s="0" t="s">
        <v>84</v>
      </c>
      <c r="C3833" s="0" t="s">
        <v>85</v>
      </c>
      <c r="D3833" s="0" t="s">
        <v>79</v>
      </c>
      <c r="E3833" s="14" t="n">
        <v>45330</v>
      </c>
      <c r="F3833" s="14" t="n">
        <v>45338</v>
      </c>
      <c r="G3833" s="0" t="n">
        <v>326</v>
      </c>
      <c r="H3833" s="0" t="n">
        <v>145</v>
      </c>
      <c r="I3833" s="0" t="n">
        <v>0</v>
      </c>
      <c r="J3833" s="0" t="n">
        <v>1791</v>
      </c>
      <c r="K3833" s="0" t="n">
        <v>2048</v>
      </c>
      <c r="L3833" s="15" t="s">
        <v>93</v>
      </c>
      <c r="M3833" s="0" t="n">
        <v>8</v>
      </c>
      <c r="N3833" s="16" t="n">
        <f aca="false">I3833*K3833</f>
        <v>0</v>
      </c>
      <c r="O3833" s="16" t="n">
        <f aca="false">I3833*(K3833-J3833)</f>
        <v>0</v>
      </c>
      <c r="P3833" s="15" t="n">
        <f aca="false">K3833-J3833</f>
        <v>257</v>
      </c>
      <c r="Q3833" s="0" t="str">
        <f aca="false">IF(G3833=0,"Out of stock",IF(G3833&lt;H3833,"Understocked",IF(G3833&gt;Summary!$B$6*H3833,"Overstocked","Healthy")))</f>
        <v>Healthy</v>
      </c>
      <c r="R3833" s="0" t="str">
        <f aca="false">IF(I3833&gt;=Summary!$B$7,"Fast",IF(I3833&lt;Summary!$B$8,"Slow","Medium"))</f>
        <v>Slow</v>
      </c>
      <c r="S3833" s="15" t="n">
        <f aca="false">IF(M3833&gt;Summary!$B$5,1,0)</f>
        <v>1</v>
      </c>
      <c r="T3833" s="16" t="n">
        <f aca="false">IF(Q3833="Overstocked",(G3833-Summary!$B$6*H3833)*J3833,0)</f>
        <v>0</v>
      </c>
    </row>
    <row r="3834" customFormat="false" ht="15" hidden="false" customHeight="false" outlineLevel="0" collapsed="false">
      <c r="A3834" s="0" t="s">
        <v>3932</v>
      </c>
      <c r="B3834" s="0" t="s">
        <v>77</v>
      </c>
      <c r="C3834" s="0" t="s">
        <v>104</v>
      </c>
      <c r="D3834" s="0" t="s">
        <v>102</v>
      </c>
      <c r="E3834" s="14" t="n">
        <v>45049</v>
      </c>
      <c r="F3834" s="14" t="n">
        <v>45053</v>
      </c>
      <c r="G3834" s="0" t="n">
        <v>270</v>
      </c>
      <c r="H3834" s="0" t="n">
        <v>51</v>
      </c>
      <c r="I3834" s="0" t="n">
        <v>39</v>
      </c>
      <c r="J3834" s="0" t="n">
        <v>1289</v>
      </c>
      <c r="K3834" s="0" t="n">
        <v>1615</v>
      </c>
      <c r="L3834" s="15" t="s">
        <v>80</v>
      </c>
      <c r="M3834" s="0" t="n">
        <v>4</v>
      </c>
      <c r="N3834" s="16" t="n">
        <f aca="false">I3834*K3834</f>
        <v>62985</v>
      </c>
      <c r="O3834" s="16" t="n">
        <f aca="false">I3834*(K3834-J3834)</f>
        <v>12714</v>
      </c>
      <c r="P3834" s="15" t="n">
        <f aca="false">K3834-J3834</f>
        <v>326</v>
      </c>
      <c r="Q3834" s="0" t="str">
        <f aca="false">IF(G3834=0,"Out of stock",IF(G3834&lt;H3834,"Understocked",IF(G3834&gt;Summary!$B$6*H3834,"Overstocked","Healthy")))</f>
        <v>Overstocked</v>
      </c>
      <c r="R3834" s="0" t="str">
        <f aca="false">IF(I3834&gt;=Summary!$B$7,"Fast",IF(I3834&lt;Summary!$B$8,"Slow","Medium"))</f>
        <v>Slow</v>
      </c>
      <c r="S3834" s="15" t="n">
        <f aca="false">IF(M3834&gt;Summary!$B$5,1,0)</f>
        <v>0</v>
      </c>
      <c r="T3834" s="16" t="n">
        <f aca="false">IF(Q3834="Overstocked",(G3834-Summary!$B$6*H3834)*J3834,0)</f>
        <v>85074</v>
      </c>
    </row>
    <row r="3835" customFormat="false" ht="15" hidden="false" customHeight="false" outlineLevel="0" collapsed="false">
      <c r="A3835" s="0" t="s">
        <v>3933</v>
      </c>
      <c r="B3835" s="0" t="s">
        <v>107</v>
      </c>
      <c r="C3835" s="0" t="s">
        <v>96</v>
      </c>
      <c r="D3835" s="0" t="s">
        <v>92</v>
      </c>
      <c r="E3835" s="14" t="n">
        <v>45333</v>
      </c>
      <c r="F3835" s="14" t="n">
        <v>45337</v>
      </c>
      <c r="G3835" s="0" t="n">
        <v>299</v>
      </c>
      <c r="H3835" s="0" t="n">
        <v>51</v>
      </c>
      <c r="I3835" s="0" t="n">
        <v>46</v>
      </c>
      <c r="J3835" s="0" t="n">
        <v>529</v>
      </c>
      <c r="K3835" s="0" t="n">
        <v>584</v>
      </c>
      <c r="L3835" s="15" t="s">
        <v>93</v>
      </c>
      <c r="M3835" s="0" t="n">
        <v>4</v>
      </c>
      <c r="N3835" s="16" t="n">
        <f aca="false">I3835*K3835</f>
        <v>26864</v>
      </c>
      <c r="O3835" s="16" t="n">
        <f aca="false">I3835*(K3835-J3835)</f>
        <v>2530</v>
      </c>
      <c r="P3835" s="15" t="n">
        <f aca="false">K3835-J3835</f>
        <v>55</v>
      </c>
      <c r="Q3835" s="0" t="str">
        <f aca="false">IF(G3835=0,"Out of stock",IF(G3835&lt;H3835,"Understocked",IF(G3835&gt;Summary!$B$6*H3835,"Overstocked","Healthy")))</f>
        <v>Overstocked</v>
      </c>
      <c r="R3835" s="0" t="str">
        <f aca="false">IF(I3835&gt;=Summary!$B$7,"Fast",IF(I3835&lt;Summary!$B$8,"Slow","Medium"))</f>
        <v>Slow</v>
      </c>
      <c r="S3835" s="15" t="n">
        <f aca="false">IF(M3835&gt;Summary!$B$5,1,0)</f>
        <v>0</v>
      </c>
      <c r="T3835" s="16" t="n">
        <f aca="false">IF(Q3835="Overstocked",(G3835-Summary!$B$6*H3835)*J3835,0)</f>
        <v>50255</v>
      </c>
    </row>
    <row r="3836" customFormat="false" ht="15" hidden="false" customHeight="false" outlineLevel="0" collapsed="false">
      <c r="A3836" s="0" t="s">
        <v>3934</v>
      </c>
      <c r="B3836" s="0" t="s">
        <v>107</v>
      </c>
      <c r="C3836" s="0" t="s">
        <v>96</v>
      </c>
      <c r="D3836" s="0" t="s">
        <v>92</v>
      </c>
      <c r="E3836" s="14" t="n">
        <v>45491</v>
      </c>
      <c r="F3836" s="14" t="n">
        <v>45494</v>
      </c>
      <c r="G3836" s="0" t="n">
        <v>43</v>
      </c>
      <c r="H3836" s="0" t="n">
        <v>82</v>
      </c>
      <c r="I3836" s="0" t="n">
        <v>292</v>
      </c>
      <c r="J3836" s="0" t="n">
        <v>1743</v>
      </c>
      <c r="K3836" s="0" t="n">
        <v>2077</v>
      </c>
      <c r="L3836" s="15" t="s">
        <v>82</v>
      </c>
      <c r="M3836" s="0" t="n">
        <v>3</v>
      </c>
      <c r="N3836" s="16" t="n">
        <f aca="false">I3836*K3836</f>
        <v>606484</v>
      </c>
      <c r="O3836" s="16" t="n">
        <f aca="false">I3836*(K3836-J3836)</f>
        <v>97528</v>
      </c>
      <c r="P3836" s="15" t="n">
        <f aca="false">K3836-J3836</f>
        <v>334</v>
      </c>
      <c r="Q3836" s="0" t="str">
        <f aca="false">IF(G3836=0,"Out of stock",IF(G3836&lt;H3836,"Understocked",IF(G3836&gt;Summary!$B$6*H3836,"Overstocked","Healthy")))</f>
        <v>Understocked</v>
      </c>
      <c r="R3836" s="0" t="str">
        <f aca="false">IF(I3836&gt;=Summary!$B$7,"Fast",IF(I3836&lt;Summary!$B$8,"Slow","Medium"))</f>
        <v>Fast</v>
      </c>
      <c r="S3836" s="15" t="n">
        <f aca="false">IF(M3836&gt;Summary!$B$5,1,0)</f>
        <v>0</v>
      </c>
      <c r="T3836" s="16" t="n">
        <f aca="false">IF(Q3836="Overstocked",(G3836-Summary!$B$6*H3836)*J3836,0)</f>
        <v>0</v>
      </c>
    </row>
    <row r="3837" customFormat="false" ht="15" hidden="false" customHeight="false" outlineLevel="0" collapsed="false">
      <c r="A3837" s="0" t="s">
        <v>3935</v>
      </c>
      <c r="B3837" s="0" t="s">
        <v>95</v>
      </c>
      <c r="C3837" s="0" t="s">
        <v>78</v>
      </c>
      <c r="D3837" s="0" t="s">
        <v>86</v>
      </c>
      <c r="E3837" s="14" t="n">
        <v>45288</v>
      </c>
      <c r="F3837" s="14" t="n">
        <v>45294</v>
      </c>
      <c r="G3837" s="0" t="n">
        <v>361</v>
      </c>
      <c r="H3837" s="0" t="n">
        <v>126</v>
      </c>
      <c r="I3837" s="0" t="n">
        <v>139</v>
      </c>
      <c r="J3837" s="0" t="n">
        <v>1526</v>
      </c>
      <c r="K3837" s="0" t="n">
        <v>1596</v>
      </c>
      <c r="L3837" s="15" t="s">
        <v>87</v>
      </c>
      <c r="M3837" s="0" t="n">
        <v>6</v>
      </c>
      <c r="N3837" s="16" t="n">
        <f aca="false">I3837*K3837</f>
        <v>221844</v>
      </c>
      <c r="O3837" s="16" t="n">
        <f aca="false">I3837*(K3837-J3837)</f>
        <v>9730</v>
      </c>
      <c r="P3837" s="15" t="n">
        <f aca="false">K3837-J3837</f>
        <v>70</v>
      </c>
      <c r="Q3837" s="0" t="str">
        <f aca="false">IF(G3837=0,"Out of stock",IF(G3837&lt;H3837,"Understocked",IF(G3837&gt;Summary!$B$6*H3837,"Overstocked","Healthy")))</f>
        <v>Healthy</v>
      </c>
      <c r="R3837" s="0" t="str">
        <f aca="false">IF(I3837&gt;=Summary!$B$7,"Fast",IF(I3837&lt;Summary!$B$8,"Slow","Medium"))</f>
        <v>Medium</v>
      </c>
      <c r="S3837" s="15" t="n">
        <f aca="false">IF(M3837&gt;Summary!$B$5,1,0)</f>
        <v>0</v>
      </c>
      <c r="T3837" s="16" t="n">
        <f aca="false">IF(Q3837="Overstocked",(G3837-Summary!$B$6*H3837)*J3837,0)</f>
        <v>0</v>
      </c>
    </row>
    <row r="3838" customFormat="false" ht="15" hidden="false" customHeight="false" outlineLevel="0" collapsed="false">
      <c r="A3838" s="0" t="s">
        <v>3936</v>
      </c>
      <c r="B3838" s="0" t="s">
        <v>107</v>
      </c>
      <c r="C3838" s="0" t="s">
        <v>85</v>
      </c>
      <c r="D3838" s="0" t="s">
        <v>92</v>
      </c>
      <c r="E3838" s="14" t="n">
        <v>45657</v>
      </c>
      <c r="F3838" s="14" t="n">
        <v>45658</v>
      </c>
      <c r="G3838" s="0" t="n">
        <v>105</v>
      </c>
      <c r="H3838" s="0" t="n">
        <v>101</v>
      </c>
      <c r="I3838" s="0" t="n">
        <v>14</v>
      </c>
      <c r="J3838" s="0" t="n">
        <v>672</v>
      </c>
      <c r="K3838" s="0" t="n">
        <v>1121</v>
      </c>
      <c r="L3838" s="15" t="s">
        <v>87</v>
      </c>
      <c r="M3838" s="0" t="n">
        <v>1</v>
      </c>
      <c r="N3838" s="16" t="n">
        <f aca="false">I3838*K3838</f>
        <v>15694</v>
      </c>
      <c r="O3838" s="16" t="n">
        <f aca="false">I3838*(K3838-J3838)</f>
        <v>6286</v>
      </c>
      <c r="P3838" s="15" t="n">
        <f aca="false">K3838-J3838</f>
        <v>449</v>
      </c>
      <c r="Q3838" s="0" t="str">
        <f aca="false">IF(G3838=0,"Out of stock",IF(G3838&lt;H3838,"Understocked",IF(G3838&gt;Summary!$B$6*H3838,"Overstocked","Healthy")))</f>
        <v>Healthy</v>
      </c>
      <c r="R3838" s="0" t="str">
        <f aca="false">IF(I3838&gt;=Summary!$B$7,"Fast",IF(I3838&lt;Summary!$B$8,"Slow","Medium"))</f>
        <v>Slow</v>
      </c>
      <c r="S3838" s="15" t="n">
        <f aca="false">IF(M3838&gt;Summary!$B$5,1,0)</f>
        <v>0</v>
      </c>
      <c r="T3838" s="16" t="n">
        <f aca="false">IF(Q3838="Overstocked",(G3838-Summary!$B$6*H3838)*J3838,0)</f>
        <v>0</v>
      </c>
    </row>
    <row r="3839" customFormat="false" ht="15" hidden="false" customHeight="false" outlineLevel="0" collapsed="false">
      <c r="A3839" s="0" t="s">
        <v>3937</v>
      </c>
      <c r="B3839" s="0" t="s">
        <v>107</v>
      </c>
      <c r="C3839" s="0" t="s">
        <v>96</v>
      </c>
      <c r="D3839" s="0" t="s">
        <v>86</v>
      </c>
      <c r="E3839" s="14" t="n">
        <v>45237</v>
      </c>
      <c r="F3839" s="14" t="n">
        <v>45241</v>
      </c>
      <c r="G3839" s="0" t="n">
        <v>353</v>
      </c>
      <c r="H3839" s="0" t="n">
        <v>102</v>
      </c>
      <c r="I3839" s="0" t="n">
        <v>229</v>
      </c>
      <c r="J3839" s="0" t="n">
        <v>790</v>
      </c>
      <c r="K3839" s="0" t="n">
        <v>902</v>
      </c>
      <c r="L3839" s="15" t="s">
        <v>97</v>
      </c>
      <c r="M3839" s="0" t="n">
        <v>4</v>
      </c>
      <c r="N3839" s="16" t="n">
        <f aca="false">I3839*K3839</f>
        <v>206558</v>
      </c>
      <c r="O3839" s="16" t="n">
        <f aca="false">I3839*(K3839-J3839)</f>
        <v>25648</v>
      </c>
      <c r="P3839" s="15" t="n">
        <f aca="false">K3839-J3839</f>
        <v>112</v>
      </c>
      <c r="Q3839" s="0" t="str">
        <f aca="false">IF(G3839=0,"Out of stock",IF(G3839&lt;H3839,"Understocked",IF(G3839&gt;Summary!$B$6*H3839,"Overstocked","Healthy")))</f>
        <v>Healthy</v>
      </c>
      <c r="R3839" s="0" t="str">
        <f aca="false">IF(I3839&gt;=Summary!$B$7,"Fast",IF(I3839&lt;Summary!$B$8,"Slow","Medium"))</f>
        <v>Fast</v>
      </c>
      <c r="S3839" s="15" t="n">
        <f aca="false">IF(M3839&gt;Summary!$B$5,1,0)</f>
        <v>0</v>
      </c>
      <c r="T3839" s="16" t="n">
        <f aca="false">IF(Q3839="Overstocked",(G3839-Summary!$B$6*H3839)*J3839,0)</f>
        <v>0</v>
      </c>
    </row>
    <row r="3840" customFormat="false" ht="15" hidden="false" customHeight="false" outlineLevel="0" collapsed="false">
      <c r="A3840" s="0" t="s">
        <v>3938</v>
      </c>
      <c r="B3840" s="0" t="s">
        <v>113</v>
      </c>
      <c r="C3840" s="0" t="s">
        <v>96</v>
      </c>
      <c r="D3840" s="0" t="s">
        <v>90</v>
      </c>
      <c r="E3840" s="14" t="n">
        <v>45372</v>
      </c>
      <c r="F3840" s="14" t="n">
        <v>45373</v>
      </c>
      <c r="G3840" s="0" t="n">
        <v>478</v>
      </c>
      <c r="H3840" s="0" t="n">
        <v>67</v>
      </c>
      <c r="I3840" s="0" t="n">
        <v>230</v>
      </c>
      <c r="J3840" s="0" t="n">
        <v>368</v>
      </c>
      <c r="K3840" s="0" t="n">
        <v>778</v>
      </c>
      <c r="L3840" s="15" t="s">
        <v>97</v>
      </c>
      <c r="M3840" s="0" t="n">
        <v>1</v>
      </c>
      <c r="N3840" s="16" t="n">
        <f aca="false">I3840*K3840</f>
        <v>178940</v>
      </c>
      <c r="O3840" s="16" t="n">
        <f aca="false">I3840*(K3840-J3840)</f>
        <v>94300</v>
      </c>
      <c r="P3840" s="15" t="n">
        <f aca="false">K3840-J3840</f>
        <v>410</v>
      </c>
      <c r="Q3840" s="0" t="str">
        <f aca="false">IF(G3840=0,"Out of stock",IF(G3840&lt;H3840,"Understocked",IF(G3840&gt;Summary!$B$6*H3840,"Overstocked","Healthy")))</f>
        <v>Overstocked</v>
      </c>
      <c r="R3840" s="0" t="str">
        <f aca="false">IF(I3840&gt;=Summary!$B$7,"Fast",IF(I3840&lt;Summary!$B$8,"Slow","Medium"))</f>
        <v>Fast</v>
      </c>
      <c r="S3840" s="15" t="n">
        <f aca="false">IF(M3840&gt;Summary!$B$5,1,0)</f>
        <v>0</v>
      </c>
      <c r="T3840" s="16" t="n">
        <f aca="false">IF(Q3840="Overstocked",(G3840-Summary!$B$6*H3840)*J3840,0)</f>
        <v>77280</v>
      </c>
    </row>
    <row r="3841" customFormat="false" ht="15" hidden="false" customHeight="false" outlineLevel="0" collapsed="false">
      <c r="A3841" s="0" t="s">
        <v>3939</v>
      </c>
      <c r="B3841" s="0" t="s">
        <v>115</v>
      </c>
      <c r="C3841" s="0" t="s">
        <v>85</v>
      </c>
      <c r="D3841" s="0" t="s">
        <v>90</v>
      </c>
      <c r="E3841" s="14" t="n">
        <v>45013</v>
      </c>
      <c r="F3841" s="14" t="n">
        <v>45022</v>
      </c>
      <c r="G3841" s="0" t="n">
        <v>385</v>
      </c>
      <c r="H3841" s="0" t="n">
        <v>70</v>
      </c>
      <c r="I3841" s="0" t="n">
        <v>82</v>
      </c>
      <c r="J3841" s="0" t="n">
        <v>1876</v>
      </c>
      <c r="K3841" s="0" t="n">
        <v>2075</v>
      </c>
      <c r="L3841" s="15" t="s">
        <v>93</v>
      </c>
      <c r="M3841" s="0" t="n">
        <v>9</v>
      </c>
      <c r="N3841" s="16" t="n">
        <f aca="false">I3841*K3841</f>
        <v>170150</v>
      </c>
      <c r="O3841" s="16" t="n">
        <f aca="false">I3841*(K3841-J3841)</f>
        <v>16318</v>
      </c>
      <c r="P3841" s="15" t="n">
        <f aca="false">K3841-J3841</f>
        <v>199</v>
      </c>
      <c r="Q3841" s="0" t="str">
        <f aca="false">IF(G3841=0,"Out of stock",IF(G3841&lt;H3841,"Understocked",IF(G3841&gt;Summary!$B$6*H3841,"Overstocked","Healthy")))</f>
        <v>Overstocked</v>
      </c>
      <c r="R3841" s="0" t="str">
        <f aca="false">IF(I3841&gt;=Summary!$B$7,"Fast",IF(I3841&lt;Summary!$B$8,"Slow","Medium"))</f>
        <v>Slow</v>
      </c>
      <c r="S3841" s="15" t="n">
        <f aca="false">IF(M3841&gt;Summary!$B$5,1,0)</f>
        <v>1</v>
      </c>
      <c r="T3841" s="16" t="n">
        <f aca="false">IF(Q3841="Overstocked",(G3841-Summary!$B$6*H3841)*J3841,0)</f>
        <v>196980</v>
      </c>
    </row>
    <row r="3842" customFormat="false" ht="15" hidden="false" customHeight="false" outlineLevel="0" collapsed="false">
      <c r="A3842" s="0" t="s">
        <v>3940</v>
      </c>
      <c r="B3842" s="0" t="s">
        <v>84</v>
      </c>
      <c r="C3842" s="0" t="s">
        <v>104</v>
      </c>
      <c r="D3842" s="0" t="s">
        <v>92</v>
      </c>
      <c r="E3842" s="14" t="n">
        <v>45005</v>
      </c>
      <c r="F3842" s="14" t="n">
        <v>45008</v>
      </c>
      <c r="G3842" s="0" t="n">
        <v>160</v>
      </c>
      <c r="H3842" s="0" t="n">
        <v>103</v>
      </c>
      <c r="I3842" s="0" t="n">
        <v>220</v>
      </c>
      <c r="J3842" s="0" t="n">
        <v>815</v>
      </c>
      <c r="K3842" s="0" t="n">
        <v>900</v>
      </c>
      <c r="L3842" s="15" t="s">
        <v>87</v>
      </c>
      <c r="M3842" s="0" t="n">
        <v>3</v>
      </c>
      <c r="N3842" s="16" t="n">
        <f aca="false">I3842*K3842</f>
        <v>198000</v>
      </c>
      <c r="O3842" s="16" t="n">
        <f aca="false">I3842*(K3842-J3842)</f>
        <v>18700</v>
      </c>
      <c r="P3842" s="15" t="n">
        <f aca="false">K3842-J3842</f>
        <v>85</v>
      </c>
      <c r="Q3842" s="0" t="str">
        <f aca="false">IF(G3842=0,"Out of stock",IF(G3842&lt;H3842,"Understocked",IF(G3842&gt;Summary!$B$6*H3842,"Overstocked","Healthy")))</f>
        <v>Healthy</v>
      </c>
      <c r="R3842" s="0" t="str">
        <f aca="false">IF(I3842&gt;=Summary!$B$7,"Fast",IF(I3842&lt;Summary!$B$8,"Slow","Medium"))</f>
        <v>Fast</v>
      </c>
      <c r="S3842" s="15" t="n">
        <f aca="false">IF(M3842&gt;Summary!$B$5,1,0)</f>
        <v>0</v>
      </c>
      <c r="T3842" s="16" t="n">
        <f aca="false">IF(Q3842="Overstocked",(G3842-Summary!$B$6*H3842)*J3842,0)</f>
        <v>0</v>
      </c>
    </row>
    <row r="3843" customFormat="false" ht="15" hidden="false" customHeight="false" outlineLevel="0" collapsed="false">
      <c r="A3843" s="0" t="s">
        <v>3941</v>
      </c>
      <c r="B3843" s="0" t="s">
        <v>89</v>
      </c>
      <c r="C3843" s="0" t="s">
        <v>78</v>
      </c>
      <c r="D3843" s="0" t="s">
        <v>86</v>
      </c>
      <c r="E3843" s="14" t="n">
        <v>45250</v>
      </c>
      <c r="F3843" s="14" t="n">
        <v>45255</v>
      </c>
      <c r="G3843" s="0" t="n">
        <v>430</v>
      </c>
      <c r="H3843" s="0" t="n">
        <v>104</v>
      </c>
      <c r="I3843" s="0" t="n">
        <v>291</v>
      </c>
      <c r="J3843" s="0" t="n">
        <v>1941</v>
      </c>
      <c r="K3843" s="0" t="n">
        <v>2269</v>
      </c>
      <c r="L3843" s="15" t="s">
        <v>97</v>
      </c>
      <c r="M3843" s="0" t="n">
        <v>5</v>
      </c>
      <c r="N3843" s="16" t="n">
        <f aca="false">I3843*K3843</f>
        <v>660279</v>
      </c>
      <c r="O3843" s="16" t="n">
        <f aca="false">I3843*(K3843-J3843)</f>
        <v>95448</v>
      </c>
      <c r="P3843" s="15" t="n">
        <f aca="false">K3843-J3843</f>
        <v>328</v>
      </c>
      <c r="Q3843" s="0" t="str">
        <f aca="false">IF(G3843=0,"Out of stock",IF(G3843&lt;H3843,"Understocked",IF(G3843&gt;Summary!$B$6*H3843,"Overstocked","Healthy")))</f>
        <v>Overstocked</v>
      </c>
      <c r="R3843" s="0" t="str">
        <f aca="false">IF(I3843&gt;=Summary!$B$7,"Fast",IF(I3843&lt;Summary!$B$8,"Slow","Medium"))</f>
        <v>Fast</v>
      </c>
      <c r="S3843" s="15" t="n">
        <f aca="false">IF(M3843&gt;Summary!$B$5,1,0)</f>
        <v>0</v>
      </c>
      <c r="T3843" s="16" t="n">
        <f aca="false">IF(Q3843="Overstocked",(G3843-Summary!$B$6*H3843)*J3843,0)</f>
        <v>27174</v>
      </c>
    </row>
    <row r="3844" customFormat="false" ht="15" hidden="false" customHeight="false" outlineLevel="0" collapsed="false">
      <c r="A3844" s="0" t="s">
        <v>3942</v>
      </c>
      <c r="B3844" s="0" t="s">
        <v>123</v>
      </c>
      <c r="C3844" s="0" t="s">
        <v>104</v>
      </c>
      <c r="D3844" s="0" t="s">
        <v>79</v>
      </c>
      <c r="E3844" s="14" t="n">
        <v>45380</v>
      </c>
      <c r="F3844" s="14" t="n">
        <v>45383</v>
      </c>
      <c r="G3844" s="0" t="n">
        <v>84</v>
      </c>
      <c r="H3844" s="0" t="n">
        <v>84</v>
      </c>
      <c r="I3844" s="0" t="n">
        <v>267</v>
      </c>
      <c r="J3844" s="0" t="n">
        <v>535</v>
      </c>
      <c r="K3844" s="0" t="n">
        <v>929</v>
      </c>
      <c r="L3844" s="15" t="s">
        <v>82</v>
      </c>
      <c r="M3844" s="0" t="n">
        <v>3</v>
      </c>
      <c r="N3844" s="16" t="n">
        <f aca="false">I3844*K3844</f>
        <v>248043</v>
      </c>
      <c r="O3844" s="16" t="n">
        <f aca="false">I3844*(K3844-J3844)</f>
        <v>105198</v>
      </c>
      <c r="P3844" s="15" t="n">
        <f aca="false">K3844-J3844</f>
        <v>394</v>
      </c>
      <c r="Q3844" s="0" t="str">
        <f aca="false">IF(G3844=0,"Out of stock",IF(G3844&lt;H3844,"Understocked",IF(G3844&gt;Summary!$B$6*H3844,"Overstocked","Healthy")))</f>
        <v>Healthy</v>
      </c>
      <c r="R3844" s="0" t="str">
        <f aca="false">IF(I3844&gt;=Summary!$B$7,"Fast",IF(I3844&lt;Summary!$B$8,"Slow","Medium"))</f>
        <v>Fast</v>
      </c>
      <c r="S3844" s="15" t="n">
        <f aca="false">IF(M3844&gt;Summary!$B$5,1,0)</f>
        <v>0</v>
      </c>
      <c r="T3844" s="16" t="n">
        <f aca="false">IF(Q3844="Overstocked",(G3844-Summary!$B$6*H3844)*J3844,0)</f>
        <v>0</v>
      </c>
    </row>
    <row r="3845" customFormat="false" ht="15" hidden="false" customHeight="false" outlineLevel="0" collapsed="false">
      <c r="A3845" s="0" t="s">
        <v>3943</v>
      </c>
      <c r="B3845" s="0" t="s">
        <v>113</v>
      </c>
      <c r="C3845" s="0" t="s">
        <v>96</v>
      </c>
      <c r="D3845" s="0" t="s">
        <v>92</v>
      </c>
      <c r="E3845" s="14" t="n">
        <v>45320</v>
      </c>
      <c r="F3845" s="14" t="n">
        <v>45328</v>
      </c>
      <c r="G3845" s="0" t="n">
        <v>43</v>
      </c>
      <c r="H3845" s="0" t="n">
        <v>79</v>
      </c>
      <c r="I3845" s="0" t="n">
        <v>97</v>
      </c>
      <c r="J3845" s="0" t="n">
        <v>274</v>
      </c>
      <c r="K3845" s="0" t="n">
        <v>767</v>
      </c>
      <c r="L3845" s="15" t="s">
        <v>97</v>
      </c>
      <c r="M3845" s="0" t="n">
        <v>8</v>
      </c>
      <c r="N3845" s="16" t="n">
        <f aca="false">I3845*K3845</f>
        <v>74399</v>
      </c>
      <c r="O3845" s="16" t="n">
        <f aca="false">I3845*(K3845-J3845)</f>
        <v>47821</v>
      </c>
      <c r="P3845" s="15" t="n">
        <f aca="false">K3845-J3845</f>
        <v>493</v>
      </c>
      <c r="Q3845" s="0" t="str">
        <f aca="false">IF(G3845=0,"Out of stock",IF(G3845&lt;H3845,"Understocked",IF(G3845&gt;Summary!$B$6*H3845,"Overstocked","Healthy")))</f>
        <v>Understocked</v>
      </c>
      <c r="R3845" s="0" t="str">
        <f aca="false">IF(I3845&gt;=Summary!$B$7,"Fast",IF(I3845&lt;Summary!$B$8,"Slow","Medium"))</f>
        <v>Slow</v>
      </c>
      <c r="S3845" s="15" t="n">
        <f aca="false">IF(M3845&gt;Summary!$B$5,1,0)</f>
        <v>1</v>
      </c>
      <c r="T3845" s="16" t="n">
        <f aca="false">IF(Q3845="Overstocked",(G3845-Summary!$B$6*H3845)*J3845,0)</f>
        <v>0</v>
      </c>
    </row>
    <row r="3846" customFormat="false" ht="15" hidden="false" customHeight="false" outlineLevel="0" collapsed="false">
      <c r="A3846" s="0" t="s">
        <v>3944</v>
      </c>
      <c r="B3846" s="0" t="s">
        <v>89</v>
      </c>
      <c r="C3846" s="0" t="s">
        <v>104</v>
      </c>
      <c r="D3846" s="0" t="s">
        <v>92</v>
      </c>
      <c r="E3846" s="14" t="n">
        <v>45302</v>
      </c>
      <c r="F3846" s="14" t="n">
        <v>45306</v>
      </c>
      <c r="G3846" s="0" t="n">
        <v>100</v>
      </c>
      <c r="H3846" s="0" t="n">
        <v>135</v>
      </c>
      <c r="I3846" s="0" t="n">
        <v>119</v>
      </c>
      <c r="J3846" s="0" t="n">
        <v>1541</v>
      </c>
      <c r="K3846" s="0" t="n">
        <v>1766</v>
      </c>
      <c r="L3846" s="15" t="s">
        <v>82</v>
      </c>
      <c r="M3846" s="0" t="n">
        <v>4</v>
      </c>
      <c r="N3846" s="16" t="n">
        <f aca="false">I3846*K3846</f>
        <v>210154</v>
      </c>
      <c r="O3846" s="16" t="n">
        <f aca="false">I3846*(K3846-J3846)</f>
        <v>26775</v>
      </c>
      <c r="P3846" s="15" t="n">
        <f aca="false">K3846-J3846</f>
        <v>225</v>
      </c>
      <c r="Q3846" s="0" t="str">
        <f aca="false">IF(G3846=0,"Out of stock",IF(G3846&lt;H3846,"Understocked",IF(G3846&gt;Summary!$B$6*H3846,"Overstocked","Healthy")))</f>
        <v>Understocked</v>
      </c>
      <c r="R3846" s="0" t="str">
        <f aca="false">IF(I3846&gt;=Summary!$B$7,"Fast",IF(I3846&lt;Summary!$B$8,"Slow","Medium"))</f>
        <v>Medium</v>
      </c>
      <c r="S3846" s="15" t="n">
        <f aca="false">IF(M3846&gt;Summary!$B$5,1,0)</f>
        <v>0</v>
      </c>
      <c r="T3846" s="16" t="n">
        <f aca="false">IF(Q3846="Overstocked",(G3846-Summary!$B$6*H3846)*J3846,0)</f>
        <v>0</v>
      </c>
    </row>
    <row r="3847" customFormat="false" ht="15" hidden="false" customHeight="false" outlineLevel="0" collapsed="false">
      <c r="A3847" s="0" t="s">
        <v>3945</v>
      </c>
      <c r="B3847" s="0" t="s">
        <v>77</v>
      </c>
      <c r="C3847" s="0" t="s">
        <v>96</v>
      </c>
      <c r="D3847" s="0" t="s">
        <v>92</v>
      </c>
      <c r="E3847" s="14" t="n">
        <v>45602</v>
      </c>
      <c r="F3847" s="14" t="n">
        <v>45608</v>
      </c>
      <c r="G3847" s="0" t="n">
        <v>233</v>
      </c>
      <c r="H3847" s="0" t="n">
        <v>93</v>
      </c>
      <c r="I3847" s="0" t="n">
        <v>221</v>
      </c>
      <c r="J3847" s="0" t="n">
        <v>642</v>
      </c>
      <c r="K3847" s="0" t="n">
        <v>822</v>
      </c>
      <c r="L3847" s="15" t="s">
        <v>80</v>
      </c>
      <c r="M3847" s="0" t="n">
        <v>6</v>
      </c>
      <c r="N3847" s="16" t="n">
        <f aca="false">I3847*K3847</f>
        <v>181662</v>
      </c>
      <c r="O3847" s="16" t="n">
        <f aca="false">I3847*(K3847-J3847)</f>
        <v>39780</v>
      </c>
      <c r="P3847" s="15" t="n">
        <f aca="false">K3847-J3847</f>
        <v>180</v>
      </c>
      <c r="Q3847" s="0" t="str">
        <f aca="false">IF(G3847=0,"Out of stock",IF(G3847&lt;H3847,"Understocked",IF(G3847&gt;Summary!$B$6*H3847,"Overstocked","Healthy")))</f>
        <v>Healthy</v>
      </c>
      <c r="R3847" s="0" t="str">
        <f aca="false">IF(I3847&gt;=Summary!$B$7,"Fast",IF(I3847&lt;Summary!$B$8,"Slow","Medium"))</f>
        <v>Fast</v>
      </c>
      <c r="S3847" s="15" t="n">
        <f aca="false">IF(M3847&gt;Summary!$B$5,1,0)</f>
        <v>0</v>
      </c>
      <c r="T3847" s="16" t="n">
        <f aca="false">IF(Q3847="Overstocked",(G3847-Summary!$B$6*H3847)*J3847,0)</f>
        <v>0</v>
      </c>
    </row>
    <row r="3848" customFormat="false" ht="15" hidden="false" customHeight="false" outlineLevel="0" collapsed="false">
      <c r="A3848" s="0" t="s">
        <v>3946</v>
      </c>
      <c r="B3848" s="0" t="s">
        <v>111</v>
      </c>
      <c r="C3848" s="0" t="s">
        <v>96</v>
      </c>
      <c r="D3848" s="0" t="s">
        <v>90</v>
      </c>
      <c r="E3848" s="14" t="n">
        <v>45300</v>
      </c>
      <c r="F3848" s="14" t="n">
        <v>45303</v>
      </c>
      <c r="G3848" s="0" t="n">
        <v>146</v>
      </c>
      <c r="H3848" s="0" t="n">
        <v>146</v>
      </c>
      <c r="I3848" s="0" t="n">
        <v>93</v>
      </c>
      <c r="J3848" s="0" t="n">
        <v>744</v>
      </c>
      <c r="K3848" s="0" t="n">
        <v>1097</v>
      </c>
      <c r="L3848" s="15" t="s">
        <v>80</v>
      </c>
      <c r="M3848" s="0" t="n">
        <v>3</v>
      </c>
      <c r="N3848" s="16" t="n">
        <f aca="false">I3848*K3848</f>
        <v>102021</v>
      </c>
      <c r="O3848" s="16" t="n">
        <f aca="false">I3848*(K3848-J3848)</f>
        <v>32829</v>
      </c>
      <c r="P3848" s="15" t="n">
        <f aca="false">K3848-J3848</f>
        <v>353</v>
      </c>
      <c r="Q3848" s="0" t="str">
        <f aca="false">IF(G3848=0,"Out of stock",IF(G3848&lt;H3848,"Understocked",IF(G3848&gt;Summary!$B$6*H3848,"Overstocked","Healthy")))</f>
        <v>Healthy</v>
      </c>
      <c r="R3848" s="0" t="str">
        <f aca="false">IF(I3848&gt;=Summary!$B$7,"Fast",IF(I3848&lt;Summary!$B$8,"Slow","Medium"))</f>
        <v>Slow</v>
      </c>
      <c r="S3848" s="15" t="n">
        <f aca="false">IF(M3848&gt;Summary!$B$5,1,0)</f>
        <v>0</v>
      </c>
      <c r="T3848" s="16" t="n">
        <f aca="false">IF(Q3848="Overstocked",(G3848-Summary!$B$6*H3848)*J3848,0)</f>
        <v>0</v>
      </c>
    </row>
    <row r="3849" customFormat="false" ht="15" hidden="false" customHeight="false" outlineLevel="0" collapsed="false">
      <c r="A3849" s="0" t="s">
        <v>3947</v>
      </c>
      <c r="B3849" s="0" t="s">
        <v>107</v>
      </c>
      <c r="C3849" s="0" t="s">
        <v>85</v>
      </c>
      <c r="D3849" s="0" t="s">
        <v>79</v>
      </c>
      <c r="E3849" s="14" t="n">
        <v>45043</v>
      </c>
      <c r="F3849" s="14" t="n">
        <v>45053</v>
      </c>
      <c r="G3849" s="0" t="n">
        <v>15</v>
      </c>
      <c r="H3849" s="0" t="n">
        <v>76</v>
      </c>
      <c r="I3849" s="0" t="n">
        <v>233</v>
      </c>
      <c r="J3849" s="0" t="n">
        <v>890</v>
      </c>
      <c r="K3849" s="0" t="n">
        <v>984</v>
      </c>
      <c r="L3849" s="15" t="s">
        <v>97</v>
      </c>
      <c r="M3849" s="0" t="n">
        <v>10</v>
      </c>
      <c r="N3849" s="16" t="n">
        <f aca="false">I3849*K3849</f>
        <v>229272</v>
      </c>
      <c r="O3849" s="16" t="n">
        <f aca="false">I3849*(K3849-J3849)</f>
        <v>21902</v>
      </c>
      <c r="P3849" s="15" t="n">
        <f aca="false">K3849-J3849</f>
        <v>94</v>
      </c>
      <c r="Q3849" s="0" t="str">
        <f aca="false">IF(G3849=0,"Out of stock",IF(G3849&lt;H3849,"Understocked",IF(G3849&gt;Summary!$B$6*H3849,"Overstocked","Healthy")))</f>
        <v>Understocked</v>
      </c>
      <c r="R3849" s="0" t="str">
        <f aca="false">IF(I3849&gt;=Summary!$B$7,"Fast",IF(I3849&lt;Summary!$B$8,"Slow","Medium"))</f>
        <v>Fast</v>
      </c>
      <c r="S3849" s="15" t="n">
        <f aca="false">IF(M3849&gt;Summary!$B$5,1,0)</f>
        <v>1</v>
      </c>
      <c r="T3849" s="16" t="n">
        <f aca="false">IF(Q3849="Overstocked",(G3849-Summary!$B$6*H3849)*J3849,0)</f>
        <v>0</v>
      </c>
    </row>
    <row r="3850" customFormat="false" ht="15" hidden="false" customHeight="false" outlineLevel="0" collapsed="false">
      <c r="A3850" s="0" t="s">
        <v>3948</v>
      </c>
      <c r="B3850" s="0" t="s">
        <v>123</v>
      </c>
      <c r="C3850" s="0" t="s">
        <v>104</v>
      </c>
      <c r="D3850" s="0" t="s">
        <v>79</v>
      </c>
      <c r="E3850" s="14" t="n">
        <v>45555</v>
      </c>
      <c r="F3850" s="14" t="n">
        <v>45558</v>
      </c>
      <c r="G3850" s="0" t="n">
        <v>371</v>
      </c>
      <c r="H3850" s="0" t="n">
        <v>61</v>
      </c>
      <c r="I3850" s="0" t="n">
        <v>18</v>
      </c>
      <c r="J3850" s="0" t="n">
        <v>1197</v>
      </c>
      <c r="K3850" s="0" t="n">
        <v>1609</v>
      </c>
      <c r="L3850" s="15" t="s">
        <v>82</v>
      </c>
      <c r="M3850" s="0" t="n">
        <v>3</v>
      </c>
      <c r="N3850" s="16" t="n">
        <f aca="false">I3850*K3850</f>
        <v>28962</v>
      </c>
      <c r="O3850" s="16" t="n">
        <f aca="false">I3850*(K3850-J3850)</f>
        <v>7416</v>
      </c>
      <c r="P3850" s="15" t="n">
        <f aca="false">K3850-J3850</f>
        <v>412</v>
      </c>
      <c r="Q3850" s="0" t="str">
        <f aca="false">IF(G3850=0,"Out of stock",IF(G3850&lt;H3850,"Understocked",IF(G3850&gt;Summary!$B$6*H3850,"Overstocked","Healthy")))</f>
        <v>Overstocked</v>
      </c>
      <c r="R3850" s="0" t="str">
        <f aca="false">IF(I3850&gt;=Summary!$B$7,"Fast",IF(I3850&lt;Summary!$B$8,"Slow","Medium"))</f>
        <v>Slow</v>
      </c>
      <c r="S3850" s="15" t="n">
        <f aca="false">IF(M3850&gt;Summary!$B$5,1,0)</f>
        <v>0</v>
      </c>
      <c r="T3850" s="16" t="n">
        <f aca="false">IF(Q3850="Overstocked",(G3850-Summary!$B$6*H3850)*J3850,0)</f>
        <v>152019</v>
      </c>
    </row>
    <row r="3851" customFormat="false" ht="15" hidden="false" customHeight="false" outlineLevel="0" collapsed="false">
      <c r="A3851" s="0" t="s">
        <v>3949</v>
      </c>
      <c r="B3851" s="0" t="s">
        <v>113</v>
      </c>
      <c r="C3851" s="0" t="s">
        <v>96</v>
      </c>
      <c r="D3851" s="0" t="s">
        <v>79</v>
      </c>
      <c r="E3851" s="14" t="n">
        <v>45619</v>
      </c>
      <c r="F3851" s="14" t="n">
        <v>45622</v>
      </c>
      <c r="G3851" s="0" t="n">
        <v>108</v>
      </c>
      <c r="H3851" s="0" t="n">
        <v>93</v>
      </c>
      <c r="I3851" s="0" t="n">
        <v>268</v>
      </c>
      <c r="J3851" s="0" t="n">
        <v>407</v>
      </c>
      <c r="K3851" s="0" t="n">
        <v>603</v>
      </c>
      <c r="L3851" s="15" t="s">
        <v>80</v>
      </c>
      <c r="M3851" s="0" t="n">
        <v>3</v>
      </c>
      <c r="N3851" s="16" t="n">
        <f aca="false">I3851*K3851</f>
        <v>161604</v>
      </c>
      <c r="O3851" s="16" t="n">
        <f aca="false">I3851*(K3851-J3851)</f>
        <v>52528</v>
      </c>
      <c r="P3851" s="15" t="n">
        <f aca="false">K3851-J3851</f>
        <v>196</v>
      </c>
      <c r="Q3851" s="0" t="str">
        <f aca="false">IF(G3851=0,"Out of stock",IF(G3851&lt;H3851,"Understocked",IF(G3851&gt;Summary!$B$6*H3851,"Overstocked","Healthy")))</f>
        <v>Healthy</v>
      </c>
      <c r="R3851" s="0" t="str">
        <f aca="false">IF(I3851&gt;=Summary!$B$7,"Fast",IF(I3851&lt;Summary!$B$8,"Slow","Medium"))</f>
        <v>Fast</v>
      </c>
      <c r="S3851" s="15" t="n">
        <f aca="false">IF(M3851&gt;Summary!$B$5,1,0)</f>
        <v>0</v>
      </c>
      <c r="T3851" s="16" t="n">
        <f aca="false">IF(Q3851="Overstocked",(G3851-Summary!$B$6*H3851)*J3851,0)</f>
        <v>0</v>
      </c>
    </row>
    <row r="3852" customFormat="false" ht="15" hidden="false" customHeight="false" outlineLevel="0" collapsed="false">
      <c r="A3852" s="0" t="s">
        <v>3950</v>
      </c>
      <c r="B3852" s="0" t="s">
        <v>107</v>
      </c>
      <c r="C3852" s="0" t="s">
        <v>104</v>
      </c>
      <c r="D3852" s="0" t="s">
        <v>86</v>
      </c>
      <c r="E3852" s="14" t="n">
        <v>45331</v>
      </c>
      <c r="F3852" s="14" t="n">
        <v>45335</v>
      </c>
      <c r="G3852" s="0" t="n">
        <v>374</v>
      </c>
      <c r="H3852" s="0" t="n">
        <v>106</v>
      </c>
      <c r="I3852" s="0" t="n">
        <v>1</v>
      </c>
      <c r="J3852" s="0" t="n">
        <v>1596</v>
      </c>
      <c r="K3852" s="0" t="n">
        <v>1898</v>
      </c>
      <c r="L3852" s="15" t="s">
        <v>80</v>
      </c>
      <c r="M3852" s="0" t="n">
        <v>4</v>
      </c>
      <c r="N3852" s="16" t="n">
        <f aca="false">I3852*K3852</f>
        <v>1898</v>
      </c>
      <c r="O3852" s="16" t="n">
        <f aca="false">I3852*(K3852-J3852)</f>
        <v>302</v>
      </c>
      <c r="P3852" s="15" t="n">
        <f aca="false">K3852-J3852</f>
        <v>302</v>
      </c>
      <c r="Q3852" s="0" t="str">
        <f aca="false">IF(G3852=0,"Out of stock",IF(G3852&lt;H3852,"Understocked",IF(G3852&gt;Summary!$B$6*H3852,"Overstocked","Healthy")))</f>
        <v>Healthy</v>
      </c>
      <c r="R3852" s="0" t="str">
        <f aca="false">IF(I3852&gt;=Summary!$B$7,"Fast",IF(I3852&lt;Summary!$B$8,"Slow","Medium"))</f>
        <v>Slow</v>
      </c>
      <c r="S3852" s="15" t="n">
        <f aca="false">IF(M3852&gt;Summary!$B$5,1,0)</f>
        <v>0</v>
      </c>
      <c r="T3852" s="16" t="n">
        <f aca="false">IF(Q3852="Overstocked",(G3852-Summary!$B$6*H3852)*J3852,0)</f>
        <v>0</v>
      </c>
    </row>
    <row r="3853" customFormat="false" ht="15" hidden="false" customHeight="false" outlineLevel="0" collapsed="false">
      <c r="A3853" s="0" t="s">
        <v>3951</v>
      </c>
      <c r="B3853" s="0" t="s">
        <v>107</v>
      </c>
      <c r="C3853" s="0" t="s">
        <v>78</v>
      </c>
      <c r="D3853" s="0" t="s">
        <v>86</v>
      </c>
      <c r="E3853" s="14" t="n">
        <v>45501</v>
      </c>
      <c r="F3853" s="14" t="n">
        <v>45507</v>
      </c>
      <c r="G3853" s="0" t="n">
        <v>494</v>
      </c>
      <c r="H3853" s="0" t="n">
        <v>52</v>
      </c>
      <c r="I3853" s="0" t="n">
        <v>50</v>
      </c>
      <c r="J3853" s="0" t="n">
        <v>1660</v>
      </c>
      <c r="K3853" s="0" t="n">
        <v>1777</v>
      </c>
      <c r="L3853" s="15" t="s">
        <v>87</v>
      </c>
      <c r="M3853" s="0" t="n">
        <v>6</v>
      </c>
      <c r="N3853" s="16" t="n">
        <f aca="false">I3853*K3853</f>
        <v>88850</v>
      </c>
      <c r="O3853" s="16" t="n">
        <f aca="false">I3853*(K3853-J3853)</f>
        <v>5850</v>
      </c>
      <c r="P3853" s="15" t="n">
        <f aca="false">K3853-J3853</f>
        <v>117</v>
      </c>
      <c r="Q3853" s="0" t="str">
        <f aca="false">IF(G3853=0,"Out of stock",IF(G3853&lt;H3853,"Understocked",IF(G3853&gt;Summary!$B$6*H3853,"Overstocked","Healthy")))</f>
        <v>Overstocked</v>
      </c>
      <c r="R3853" s="0" t="str">
        <f aca="false">IF(I3853&gt;=Summary!$B$7,"Fast",IF(I3853&lt;Summary!$B$8,"Slow","Medium"))</f>
        <v>Slow</v>
      </c>
      <c r="S3853" s="15" t="n">
        <f aca="false">IF(M3853&gt;Summary!$B$5,1,0)</f>
        <v>0</v>
      </c>
      <c r="T3853" s="16" t="n">
        <f aca="false">IF(Q3853="Overstocked",(G3853-Summary!$B$6*H3853)*J3853,0)</f>
        <v>474760</v>
      </c>
    </row>
    <row r="3854" customFormat="false" ht="15" hidden="false" customHeight="false" outlineLevel="0" collapsed="false">
      <c r="A3854" s="0" t="s">
        <v>3952</v>
      </c>
      <c r="B3854" s="0" t="s">
        <v>89</v>
      </c>
      <c r="C3854" s="0" t="s">
        <v>85</v>
      </c>
      <c r="D3854" s="0" t="s">
        <v>102</v>
      </c>
      <c r="E3854" s="14" t="n">
        <v>45580</v>
      </c>
      <c r="F3854" s="14" t="n">
        <v>45588</v>
      </c>
      <c r="G3854" s="0" t="n">
        <v>17</v>
      </c>
      <c r="H3854" s="0" t="n">
        <v>80</v>
      </c>
      <c r="I3854" s="0" t="n">
        <v>224</v>
      </c>
      <c r="J3854" s="0" t="n">
        <v>1929</v>
      </c>
      <c r="K3854" s="0" t="n">
        <v>2390</v>
      </c>
      <c r="L3854" s="15" t="s">
        <v>80</v>
      </c>
      <c r="M3854" s="0" t="n">
        <v>8</v>
      </c>
      <c r="N3854" s="16" t="n">
        <f aca="false">I3854*K3854</f>
        <v>535360</v>
      </c>
      <c r="O3854" s="16" t="n">
        <f aca="false">I3854*(K3854-J3854)</f>
        <v>103264</v>
      </c>
      <c r="P3854" s="15" t="n">
        <f aca="false">K3854-J3854</f>
        <v>461</v>
      </c>
      <c r="Q3854" s="0" t="str">
        <f aca="false">IF(G3854=0,"Out of stock",IF(G3854&lt;H3854,"Understocked",IF(G3854&gt;Summary!$B$6*H3854,"Overstocked","Healthy")))</f>
        <v>Understocked</v>
      </c>
      <c r="R3854" s="0" t="str">
        <f aca="false">IF(I3854&gt;=Summary!$B$7,"Fast",IF(I3854&lt;Summary!$B$8,"Slow","Medium"))</f>
        <v>Fast</v>
      </c>
      <c r="S3854" s="15" t="n">
        <f aca="false">IF(M3854&gt;Summary!$B$5,1,0)</f>
        <v>1</v>
      </c>
      <c r="T3854" s="16" t="n">
        <f aca="false">IF(Q3854="Overstocked",(G3854-Summary!$B$6*H3854)*J3854,0)</f>
        <v>0</v>
      </c>
    </row>
    <row r="3855" customFormat="false" ht="15" hidden="false" customHeight="false" outlineLevel="0" collapsed="false">
      <c r="A3855" s="0" t="s">
        <v>3953</v>
      </c>
      <c r="B3855" s="0" t="s">
        <v>95</v>
      </c>
      <c r="C3855" s="0" t="s">
        <v>85</v>
      </c>
      <c r="D3855" s="0" t="s">
        <v>92</v>
      </c>
      <c r="E3855" s="14" t="n">
        <v>45184</v>
      </c>
      <c r="F3855" s="14" t="n">
        <v>45186</v>
      </c>
      <c r="G3855" s="0" t="n">
        <v>293</v>
      </c>
      <c r="H3855" s="0" t="n">
        <v>66</v>
      </c>
      <c r="I3855" s="0" t="n">
        <v>195</v>
      </c>
      <c r="J3855" s="0" t="n">
        <v>1124</v>
      </c>
      <c r="K3855" s="0" t="n">
        <v>1331</v>
      </c>
      <c r="L3855" s="15" t="s">
        <v>82</v>
      </c>
      <c r="M3855" s="0" t="n">
        <v>2</v>
      </c>
      <c r="N3855" s="16" t="n">
        <f aca="false">I3855*K3855</f>
        <v>259545</v>
      </c>
      <c r="O3855" s="16" t="n">
        <f aca="false">I3855*(K3855-J3855)</f>
        <v>40365</v>
      </c>
      <c r="P3855" s="15" t="n">
        <f aca="false">K3855-J3855</f>
        <v>207</v>
      </c>
      <c r="Q3855" s="0" t="str">
        <f aca="false">IF(G3855=0,"Out of stock",IF(G3855&lt;H3855,"Understocked",IF(G3855&gt;Summary!$B$6*H3855,"Overstocked","Healthy")))</f>
        <v>Overstocked</v>
      </c>
      <c r="R3855" s="0" t="str">
        <f aca="false">IF(I3855&gt;=Summary!$B$7,"Fast",IF(I3855&lt;Summary!$B$8,"Slow","Medium"))</f>
        <v>Medium</v>
      </c>
      <c r="S3855" s="15" t="n">
        <f aca="false">IF(M3855&gt;Summary!$B$5,1,0)</f>
        <v>0</v>
      </c>
      <c r="T3855" s="16" t="n">
        <f aca="false">IF(Q3855="Overstocked",(G3855-Summary!$B$6*H3855)*J3855,0)</f>
        <v>32596</v>
      </c>
    </row>
    <row r="3856" customFormat="false" ht="15" hidden="false" customHeight="false" outlineLevel="0" collapsed="false">
      <c r="A3856" s="0" t="s">
        <v>3954</v>
      </c>
      <c r="B3856" s="0" t="s">
        <v>77</v>
      </c>
      <c r="C3856" s="0" t="s">
        <v>78</v>
      </c>
      <c r="D3856" s="0" t="s">
        <v>102</v>
      </c>
      <c r="E3856" s="14" t="n">
        <v>45208</v>
      </c>
      <c r="F3856" s="14" t="n">
        <v>45214</v>
      </c>
      <c r="G3856" s="0" t="n">
        <v>54</v>
      </c>
      <c r="H3856" s="0" t="n">
        <v>110</v>
      </c>
      <c r="I3856" s="0" t="n">
        <v>41</v>
      </c>
      <c r="J3856" s="0" t="n">
        <v>1862</v>
      </c>
      <c r="K3856" s="0" t="n">
        <v>2168</v>
      </c>
      <c r="L3856" s="15" t="s">
        <v>80</v>
      </c>
      <c r="M3856" s="0" t="n">
        <v>6</v>
      </c>
      <c r="N3856" s="16" t="n">
        <f aca="false">I3856*K3856</f>
        <v>88888</v>
      </c>
      <c r="O3856" s="16" t="n">
        <f aca="false">I3856*(K3856-J3856)</f>
        <v>12546</v>
      </c>
      <c r="P3856" s="15" t="n">
        <f aca="false">K3856-J3856</f>
        <v>306</v>
      </c>
      <c r="Q3856" s="0" t="str">
        <f aca="false">IF(G3856=0,"Out of stock",IF(G3856&lt;H3856,"Understocked",IF(G3856&gt;Summary!$B$6*H3856,"Overstocked","Healthy")))</f>
        <v>Understocked</v>
      </c>
      <c r="R3856" s="0" t="str">
        <f aca="false">IF(I3856&gt;=Summary!$B$7,"Fast",IF(I3856&lt;Summary!$B$8,"Slow","Medium"))</f>
        <v>Slow</v>
      </c>
      <c r="S3856" s="15" t="n">
        <f aca="false">IF(M3856&gt;Summary!$B$5,1,0)</f>
        <v>0</v>
      </c>
      <c r="T3856" s="16" t="n">
        <f aca="false">IF(Q3856="Overstocked",(G3856-Summary!$B$6*H3856)*J3856,0)</f>
        <v>0</v>
      </c>
    </row>
    <row r="3857" customFormat="false" ht="15" hidden="false" customHeight="false" outlineLevel="0" collapsed="false">
      <c r="A3857" s="0" t="s">
        <v>3955</v>
      </c>
      <c r="B3857" s="0" t="s">
        <v>89</v>
      </c>
      <c r="C3857" s="0" t="s">
        <v>104</v>
      </c>
      <c r="D3857" s="0" t="s">
        <v>90</v>
      </c>
      <c r="E3857" s="14" t="n">
        <v>45242</v>
      </c>
      <c r="F3857" s="14" t="n">
        <v>45246</v>
      </c>
      <c r="G3857" s="0" t="n">
        <v>71</v>
      </c>
      <c r="H3857" s="0" t="n">
        <v>56</v>
      </c>
      <c r="I3857" s="0" t="n">
        <v>232</v>
      </c>
      <c r="J3857" s="0" t="n">
        <v>1847</v>
      </c>
      <c r="K3857" s="0" t="n">
        <v>2077</v>
      </c>
      <c r="L3857" s="15" t="s">
        <v>82</v>
      </c>
      <c r="M3857" s="0" t="n">
        <v>4</v>
      </c>
      <c r="N3857" s="16" t="n">
        <f aca="false">I3857*K3857</f>
        <v>481864</v>
      </c>
      <c r="O3857" s="16" t="n">
        <f aca="false">I3857*(K3857-J3857)</f>
        <v>53360</v>
      </c>
      <c r="P3857" s="15" t="n">
        <f aca="false">K3857-J3857</f>
        <v>230</v>
      </c>
      <c r="Q3857" s="0" t="str">
        <f aca="false">IF(G3857=0,"Out of stock",IF(G3857&lt;H3857,"Understocked",IF(G3857&gt;Summary!$B$6*H3857,"Overstocked","Healthy")))</f>
        <v>Healthy</v>
      </c>
      <c r="R3857" s="0" t="str">
        <f aca="false">IF(I3857&gt;=Summary!$B$7,"Fast",IF(I3857&lt;Summary!$B$8,"Slow","Medium"))</f>
        <v>Fast</v>
      </c>
      <c r="S3857" s="15" t="n">
        <f aca="false">IF(M3857&gt;Summary!$B$5,1,0)</f>
        <v>0</v>
      </c>
      <c r="T3857" s="16" t="n">
        <f aca="false">IF(Q3857="Overstocked",(G3857-Summary!$B$6*H3857)*J3857,0)</f>
        <v>0</v>
      </c>
    </row>
    <row r="3858" customFormat="false" ht="15" hidden="false" customHeight="false" outlineLevel="0" collapsed="false">
      <c r="A3858" s="0" t="s">
        <v>3956</v>
      </c>
      <c r="B3858" s="0" t="s">
        <v>115</v>
      </c>
      <c r="C3858" s="0" t="s">
        <v>85</v>
      </c>
      <c r="D3858" s="0" t="s">
        <v>90</v>
      </c>
      <c r="E3858" s="14" t="n">
        <v>45601</v>
      </c>
      <c r="F3858" s="14" t="n">
        <v>45610</v>
      </c>
      <c r="G3858" s="0" t="n">
        <v>76</v>
      </c>
      <c r="H3858" s="0" t="n">
        <v>90</v>
      </c>
      <c r="I3858" s="0" t="n">
        <v>144</v>
      </c>
      <c r="J3858" s="0" t="n">
        <v>939</v>
      </c>
      <c r="K3858" s="0" t="n">
        <v>1173</v>
      </c>
      <c r="L3858" s="15" t="s">
        <v>82</v>
      </c>
      <c r="M3858" s="0" t="n">
        <v>9</v>
      </c>
      <c r="N3858" s="16" t="n">
        <f aca="false">I3858*K3858</f>
        <v>168912</v>
      </c>
      <c r="O3858" s="16" t="n">
        <f aca="false">I3858*(K3858-J3858)</f>
        <v>33696</v>
      </c>
      <c r="P3858" s="15" t="n">
        <f aca="false">K3858-J3858</f>
        <v>234</v>
      </c>
      <c r="Q3858" s="0" t="str">
        <f aca="false">IF(G3858=0,"Out of stock",IF(G3858&lt;H3858,"Understocked",IF(G3858&gt;Summary!$B$6*H3858,"Overstocked","Healthy")))</f>
        <v>Understocked</v>
      </c>
      <c r="R3858" s="0" t="str">
        <f aca="false">IF(I3858&gt;=Summary!$B$7,"Fast",IF(I3858&lt;Summary!$B$8,"Slow","Medium"))</f>
        <v>Medium</v>
      </c>
      <c r="S3858" s="15" t="n">
        <f aca="false">IF(M3858&gt;Summary!$B$5,1,0)</f>
        <v>1</v>
      </c>
      <c r="T3858" s="16" t="n">
        <f aca="false">IF(Q3858="Overstocked",(G3858-Summary!$B$6*H3858)*J3858,0)</f>
        <v>0</v>
      </c>
    </row>
    <row r="3859" customFormat="false" ht="15" hidden="false" customHeight="false" outlineLevel="0" collapsed="false">
      <c r="A3859" s="0" t="s">
        <v>3957</v>
      </c>
      <c r="B3859" s="0" t="s">
        <v>84</v>
      </c>
      <c r="C3859" s="0" t="s">
        <v>85</v>
      </c>
      <c r="D3859" s="0" t="s">
        <v>79</v>
      </c>
      <c r="E3859" s="14" t="n">
        <v>45157</v>
      </c>
      <c r="F3859" s="14" t="n">
        <v>45167</v>
      </c>
      <c r="G3859" s="0" t="n">
        <v>435</v>
      </c>
      <c r="H3859" s="0" t="n">
        <v>135</v>
      </c>
      <c r="I3859" s="0" t="n">
        <v>177</v>
      </c>
      <c r="J3859" s="0" t="n">
        <v>1881</v>
      </c>
      <c r="K3859" s="0" t="n">
        <v>2130</v>
      </c>
      <c r="L3859" s="15" t="s">
        <v>93</v>
      </c>
      <c r="M3859" s="0" t="n">
        <v>10</v>
      </c>
      <c r="N3859" s="16" t="n">
        <f aca="false">I3859*K3859</f>
        <v>377010</v>
      </c>
      <c r="O3859" s="16" t="n">
        <f aca="false">I3859*(K3859-J3859)</f>
        <v>44073</v>
      </c>
      <c r="P3859" s="15" t="n">
        <f aca="false">K3859-J3859</f>
        <v>249</v>
      </c>
      <c r="Q3859" s="0" t="str">
        <f aca="false">IF(G3859=0,"Out of stock",IF(G3859&lt;H3859,"Understocked",IF(G3859&gt;Summary!$B$6*H3859,"Overstocked","Healthy")))</f>
        <v>Healthy</v>
      </c>
      <c r="R3859" s="0" t="str">
        <f aca="false">IF(I3859&gt;=Summary!$B$7,"Fast",IF(I3859&lt;Summary!$B$8,"Slow","Medium"))</f>
        <v>Medium</v>
      </c>
      <c r="S3859" s="15" t="n">
        <f aca="false">IF(M3859&gt;Summary!$B$5,1,0)</f>
        <v>1</v>
      </c>
      <c r="T3859" s="16" t="n">
        <f aca="false">IF(Q3859="Overstocked",(G3859-Summary!$B$6*H3859)*J3859,0)</f>
        <v>0</v>
      </c>
    </row>
    <row r="3860" customFormat="false" ht="15" hidden="false" customHeight="false" outlineLevel="0" collapsed="false">
      <c r="A3860" s="0" t="s">
        <v>3958</v>
      </c>
      <c r="B3860" s="0" t="s">
        <v>89</v>
      </c>
      <c r="C3860" s="0" t="s">
        <v>85</v>
      </c>
      <c r="D3860" s="0" t="s">
        <v>86</v>
      </c>
      <c r="E3860" s="14" t="n">
        <v>45133</v>
      </c>
      <c r="F3860" s="14" t="n">
        <v>45134</v>
      </c>
      <c r="G3860" s="0" t="n">
        <v>96</v>
      </c>
      <c r="H3860" s="0" t="n">
        <v>87</v>
      </c>
      <c r="I3860" s="0" t="n">
        <v>172</v>
      </c>
      <c r="J3860" s="0" t="n">
        <v>856</v>
      </c>
      <c r="K3860" s="0" t="n">
        <v>1196</v>
      </c>
      <c r="L3860" s="15" t="s">
        <v>97</v>
      </c>
      <c r="M3860" s="0" t="n">
        <v>1</v>
      </c>
      <c r="N3860" s="16" t="n">
        <f aca="false">I3860*K3860</f>
        <v>205712</v>
      </c>
      <c r="O3860" s="16" t="n">
        <f aca="false">I3860*(K3860-J3860)</f>
        <v>58480</v>
      </c>
      <c r="P3860" s="15" t="n">
        <f aca="false">K3860-J3860</f>
        <v>340</v>
      </c>
      <c r="Q3860" s="0" t="str">
        <f aca="false">IF(G3860=0,"Out of stock",IF(G3860&lt;H3860,"Understocked",IF(G3860&gt;Summary!$B$6*H3860,"Overstocked","Healthy")))</f>
        <v>Healthy</v>
      </c>
      <c r="R3860" s="0" t="str">
        <f aca="false">IF(I3860&gt;=Summary!$B$7,"Fast",IF(I3860&lt;Summary!$B$8,"Slow","Medium"))</f>
        <v>Medium</v>
      </c>
      <c r="S3860" s="15" t="n">
        <f aca="false">IF(M3860&gt;Summary!$B$5,1,0)</f>
        <v>0</v>
      </c>
      <c r="T3860" s="16" t="n">
        <f aca="false">IF(Q3860="Overstocked",(G3860-Summary!$B$6*H3860)*J3860,0)</f>
        <v>0</v>
      </c>
    </row>
    <row r="3861" customFormat="false" ht="15" hidden="false" customHeight="false" outlineLevel="0" collapsed="false">
      <c r="A3861" s="0" t="s">
        <v>3959</v>
      </c>
      <c r="B3861" s="0" t="s">
        <v>101</v>
      </c>
      <c r="C3861" s="0" t="s">
        <v>78</v>
      </c>
      <c r="D3861" s="0" t="s">
        <v>86</v>
      </c>
      <c r="E3861" s="14" t="n">
        <v>45529</v>
      </c>
      <c r="F3861" s="14" t="n">
        <v>45539</v>
      </c>
      <c r="G3861" s="0" t="n">
        <v>143</v>
      </c>
      <c r="H3861" s="0" t="n">
        <v>137</v>
      </c>
      <c r="I3861" s="0" t="n">
        <v>73</v>
      </c>
      <c r="J3861" s="0" t="n">
        <v>881</v>
      </c>
      <c r="K3861" s="0" t="n">
        <v>1193</v>
      </c>
      <c r="L3861" s="15" t="s">
        <v>87</v>
      </c>
      <c r="M3861" s="0" t="n">
        <v>10</v>
      </c>
      <c r="N3861" s="16" t="n">
        <f aca="false">I3861*K3861</f>
        <v>87089</v>
      </c>
      <c r="O3861" s="16" t="n">
        <f aca="false">I3861*(K3861-J3861)</f>
        <v>22776</v>
      </c>
      <c r="P3861" s="15" t="n">
        <f aca="false">K3861-J3861</f>
        <v>312</v>
      </c>
      <c r="Q3861" s="0" t="str">
        <f aca="false">IF(G3861=0,"Out of stock",IF(G3861&lt;H3861,"Understocked",IF(G3861&gt;Summary!$B$6*H3861,"Overstocked","Healthy")))</f>
        <v>Healthy</v>
      </c>
      <c r="R3861" s="0" t="str">
        <f aca="false">IF(I3861&gt;=Summary!$B$7,"Fast",IF(I3861&lt;Summary!$B$8,"Slow","Medium"))</f>
        <v>Slow</v>
      </c>
      <c r="S3861" s="15" t="n">
        <f aca="false">IF(M3861&gt;Summary!$B$5,1,0)</f>
        <v>1</v>
      </c>
      <c r="T3861" s="16" t="n">
        <f aca="false">IF(Q3861="Overstocked",(G3861-Summary!$B$6*H3861)*J3861,0)</f>
        <v>0</v>
      </c>
    </row>
    <row r="3862" customFormat="false" ht="15" hidden="false" customHeight="false" outlineLevel="0" collapsed="false">
      <c r="A3862" s="0" t="s">
        <v>3960</v>
      </c>
      <c r="B3862" s="0" t="s">
        <v>77</v>
      </c>
      <c r="C3862" s="0" t="s">
        <v>96</v>
      </c>
      <c r="D3862" s="0" t="s">
        <v>86</v>
      </c>
      <c r="E3862" s="14" t="n">
        <v>45297</v>
      </c>
      <c r="F3862" s="14" t="n">
        <v>45301</v>
      </c>
      <c r="G3862" s="0" t="n">
        <v>445</v>
      </c>
      <c r="H3862" s="0" t="n">
        <v>92</v>
      </c>
      <c r="I3862" s="0" t="n">
        <v>253</v>
      </c>
      <c r="J3862" s="0" t="n">
        <v>284</v>
      </c>
      <c r="K3862" s="0" t="n">
        <v>339</v>
      </c>
      <c r="L3862" s="15" t="s">
        <v>82</v>
      </c>
      <c r="M3862" s="0" t="n">
        <v>4</v>
      </c>
      <c r="N3862" s="16" t="n">
        <f aca="false">I3862*K3862</f>
        <v>85767</v>
      </c>
      <c r="O3862" s="16" t="n">
        <f aca="false">I3862*(K3862-J3862)</f>
        <v>13915</v>
      </c>
      <c r="P3862" s="15" t="n">
        <f aca="false">K3862-J3862</f>
        <v>55</v>
      </c>
      <c r="Q3862" s="0" t="str">
        <f aca="false">IF(G3862=0,"Out of stock",IF(G3862&lt;H3862,"Understocked",IF(G3862&gt;Summary!$B$6*H3862,"Overstocked","Healthy")))</f>
        <v>Overstocked</v>
      </c>
      <c r="R3862" s="0" t="str">
        <f aca="false">IF(I3862&gt;=Summary!$B$7,"Fast",IF(I3862&lt;Summary!$B$8,"Slow","Medium"))</f>
        <v>Fast</v>
      </c>
      <c r="S3862" s="15" t="n">
        <f aca="false">IF(M3862&gt;Summary!$B$5,1,0)</f>
        <v>0</v>
      </c>
      <c r="T3862" s="16" t="n">
        <f aca="false">IF(Q3862="Overstocked",(G3862-Summary!$B$6*H3862)*J3862,0)</f>
        <v>21868</v>
      </c>
    </row>
    <row r="3863" customFormat="false" ht="15" hidden="false" customHeight="false" outlineLevel="0" collapsed="false">
      <c r="A3863" s="0" t="s">
        <v>3961</v>
      </c>
      <c r="B3863" s="0" t="s">
        <v>115</v>
      </c>
      <c r="C3863" s="0" t="s">
        <v>104</v>
      </c>
      <c r="D3863" s="0" t="s">
        <v>92</v>
      </c>
      <c r="E3863" s="14" t="n">
        <v>44954</v>
      </c>
      <c r="F3863" s="14" t="n">
        <v>44961</v>
      </c>
      <c r="G3863" s="0" t="n">
        <v>279</v>
      </c>
      <c r="H3863" s="0" t="n">
        <v>109</v>
      </c>
      <c r="I3863" s="0" t="n">
        <v>41</v>
      </c>
      <c r="J3863" s="0" t="n">
        <v>1842</v>
      </c>
      <c r="K3863" s="0" t="n">
        <v>2142</v>
      </c>
      <c r="L3863" s="15" t="s">
        <v>87</v>
      </c>
      <c r="M3863" s="0" t="n">
        <v>7</v>
      </c>
      <c r="N3863" s="16" t="n">
        <f aca="false">I3863*K3863</f>
        <v>87822</v>
      </c>
      <c r="O3863" s="16" t="n">
        <f aca="false">I3863*(K3863-J3863)</f>
        <v>12300</v>
      </c>
      <c r="P3863" s="15" t="n">
        <f aca="false">K3863-J3863</f>
        <v>300</v>
      </c>
      <c r="Q3863" s="0" t="str">
        <f aca="false">IF(G3863=0,"Out of stock",IF(G3863&lt;H3863,"Understocked",IF(G3863&gt;Summary!$B$6*H3863,"Overstocked","Healthy")))</f>
        <v>Healthy</v>
      </c>
      <c r="R3863" s="0" t="str">
        <f aca="false">IF(I3863&gt;=Summary!$B$7,"Fast",IF(I3863&lt;Summary!$B$8,"Slow","Medium"))</f>
        <v>Slow</v>
      </c>
      <c r="S3863" s="15" t="n">
        <f aca="false">IF(M3863&gt;Summary!$B$5,1,0)</f>
        <v>0</v>
      </c>
      <c r="T3863" s="16" t="n">
        <f aca="false">IF(Q3863="Overstocked",(G3863-Summary!$B$6*H3863)*J3863,0)</f>
        <v>0</v>
      </c>
    </row>
    <row r="3864" customFormat="false" ht="15" hidden="false" customHeight="false" outlineLevel="0" collapsed="false">
      <c r="A3864" s="0" t="s">
        <v>3962</v>
      </c>
      <c r="B3864" s="0" t="s">
        <v>77</v>
      </c>
      <c r="C3864" s="0" t="s">
        <v>104</v>
      </c>
      <c r="D3864" s="0" t="s">
        <v>86</v>
      </c>
      <c r="E3864" s="14" t="n">
        <v>45214</v>
      </c>
      <c r="F3864" s="14" t="n">
        <v>45215</v>
      </c>
      <c r="G3864" s="0" t="n">
        <v>296</v>
      </c>
      <c r="H3864" s="0" t="n">
        <v>111</v>
      </c>
      <c r="I3864" s="0" t="n">
        <v>252</v>
      </c>
      <c r="J3864" s="0" t="n">
        <v>1605</v>
      </c>
      <c r="K3864" s="0" t="n">
        <v>2040</v>
      </c>
      <c r="L3864" s="15" t="s">
        <v>82</v>
      </c>
      <c r="M3864" s="0" t="n">
        <v>1</v>
      </c>
      <c r="N3864" s="16" t="n">
        <f aca="false">I3864*K3864</f>
        <v>514080</v>
      </c>
      <c r="O3864" s="16" t="n">
        <f aca="false">I3864*(K3864-J3864)</f>
        <v>109620</v>
      </c>
      <c r="P3864" s="15" t="n">
        <f aca="false">K3864-J3864</f>
        <v>435</v>
      </c>
      <c r="Q3864" s="0" t="str">
        <f aca="false">IF(G3864=0,"Out of stock",IF(G3864&lt;H3864,"Understocked",IF(G3864&gt;Summary!$B$6*H3864,"Overstocked","Healthy")))</f>
        <v>Healthy</v>
      </c>
      <c r="R3864" s="0" t="str">
        <f aca="false">IF(I3864&gt;=Summary!$B$7,"Fast",IF(I3864&lt;Summary!$B$8,"Slow","Medium"))</f>
        <v>Fast</v>
      </c>
      <c r="S3864" s="15" t="n">
        <f aca="false">IF(M3864&gt;Summary!$B$5,1,0)</f>
        <v>0</v>
      </c>
      <c r="T3864" s="16" t="n">
        <f aca="false">IF(Q3864="Overstocked",(G3864-Summary!$B$6*H3864)*J3864,0)</f>
        <v>0</v>
      </c>
    </row>
    <row r="3865" customFormat="false" ht="15" hidden="false" customHeight="false" outlineLevel="0" collapsed="false">
      <c r="A3865" s="0" t="s">
        <v>3963</v>
      </c>
      <c r="B3865" s="0" t="s">
        <v>107</v>
      </c>
      <c r="C3865" s="0" t="s">
        <v>104</v>
      </c>
      <c r="D3865" s="0" t="s">
        <v>86</v>
      </c>
      <c r="E3865" s="14" t="n">
        <v>45097</v>
      </c>
      <c r="F3865" s="14" t="n">
        <v>45107</v>
      </c>
      <c r="G3865" s="0" t="n">
        <v>204</v>
      </c>
      <c r="H3865" s="0" t="n">
        <v>106</v>
      </c>
      <c r="I3865" s="0" t="n">
        <v>153</v>
      </c>
      <c r="J3865" s="0" t="n">
        <v>1964</v>
      </c>
      <c r="K3865" s="0" t="n">
        <v>2261</v>
      </c>
      <c r="L3865" s="15" t="s">
        <v>80</v>
      </c>
      <c r="M3865" s="0" t="n">
        <v>10</v>
      </c>
      <c r="N3865" s="16" t="n">
        <f aca="false">I3865*K3865</f>
        <v>345933</v>
      </c>
      <c r="O3865" s="16" t="n">
        <f aca="false">I3865*(K3865-J3865)</f>
        <v>45441</v>
      </c>
      <c r="P3865" s="15" t="n">
        <f aca="false">K3865-J3865</f>
        <v>297</v>
      </c>
      <c r="Q3865" s="0" t="str">
        <f aca="false">IF(G3865=0,"Out of stock",IF(G3865&lt;H3865,"Understocked",IF(G3865&gt;Summary!$B$6*H3865,"Overstocked","Healthy")))</f>
        <v>Healthy</v>
      </c>
      <c r="R3865" s="0" t="str">
        <f aca="false">IF(I3865&gt;=Summary!$B$7,"Fast",IF(I3865&lt;Summary!$B$8,"Slow","Medium"))</f>
        <v>Medium</v>
      </c>
      <c r="S3865" s="15" t="n">
        <f aca="false">IF(M3865&gt;Summary!$B$5,1,0)</f>
        <v>1</v>
      </c>
      <c r="T3865" s="16" t="n">
        <f aca="false">IF(Q3865="Overstocked",(G3865-Summary!$B$6*H3865)*J3865,0)</f>
        <v>0</v>
      </c>
    </row>
    <row r="3866" customFormat="false" ht="15" hidden="false" customHeight="false" outlineLevel="0" collapsed="false">
      <c r="A3866" s="0" t="s">
        <v>3964</v>
      </c>
      <c r="B3866" s="0" t="s">
        <v>115</v>
      </c>
      <c r="C3866" s="0" t="s">
        <v>85</v>
      </c>
      <c r="D3866" s="0" t="s">
        <v>86</v>
      </c>
      <c r="E3866" s="14" t="n">
        <v>45027</v>
      </c>
      <c r="F3866" s="14" t="n">
        <v>45033</v>
      </c>
      <c r="G3866" s="0" t="n">
        <v>429</v>
      </c>
      <c r="H3866" s="0" t="n">
        <v>64</v>
      </c>
      <c r="I3866" s="0" t="n">
        <v>162</v>
      </c>
      <c r="J3866" s="0" t="n">
        <v>735</v>
      </c>
      <c r="K3866" s="0" t="n">
        <v>1036</v>
      </c>
      <c r="L3866" s="15" t="s">
        <v>82</v>
      </c>
      <c r="M3866" s="0" t="n">
        <v>6</v>
      </c>
      <c r="N3866" s="16" t="n">
        <f aca="false">I3866*K3866</f>
        <v>167832</v>
      </c>
      <c r="O3866" s="16" t="n">
        <f aca="false">I3866*(K3866-J3866)</f>
        <v>48762</v>
      </c>
      <c r="P3866" s="15" t="n">
        <f aca="false">K3866-J3866</f>
        <v>301</v>
      </c>
      <c r="Q3866" s="0" t="str">
        <f aca="false">IF(G3866=0,"Out of stock",IF(G3866&lt;H3866,"Understocked",IF(G3866&gt;Summary!$B$6*H3866,"Overstocked","Healthy")))</f>
        <v>Overstocked</v>
      </c>
      <c r="R3866" s="0" t="str">
        <f aca="false">IF(I3866&gt;=Summary!$B$7,"Fast",IF(I3866&lt;Summary!$B$8,"Slow","Medium"))</f>
        <v>Medium</v>
      </c>
      <c r="S3866" s="15" t="n">
        <f aca="false">IF(M3866&gt;Summary!$B$5,1,0)</f>
        <v>0</v>
      </c>
      <c r="T3866" s="16" t="n">
        <f aca="false">IF(Q3866="Overstocked",(G3866-Summary!$B$6*H3866)*J3866,0)</f>
        <v>127155</v>
      </c>
    </row>
    <row r="3867" customFormat="false" ht="15" hidden="false" customHeight="false" outlineLevel="0" collapsed="false">
      <c r="A3867" s="0" t="s">
        <v>3965</v>
      </c>
      <c r="B3867" s="0" t="s">
        <v>84</v>
      </c>
      <c r="C3867" s="0" t="s">
        <v>104</v>
      </c>
      <c r="D3867" s="0" t="s">
        <v>92</v>
      </c>
      <c r="E3867" s="14" t="n">
        <v>45383</v>
      </c>
      <c r="F3867" s="14" t="n">
        <v>45388</v>
      </c>
      <c r="G3867" s="0" t="n">
        <v>49</v>
      </c>
      <c r="H3867" s="0" t="n">
        <v>137</v>
      </c>
      <c r="I3867" s="0" t="n">
        <v>205</v>
      </c>
      <c r="J3867" s="0" t="n">
        <v>1764</v>
      </c>
      <c r="K3867" s="0" t="n">
        <v>2214</v>
      </c>
      <c r="L3867" s="15" t="s">
        <v>93</v>
      </c>
      <c r="M3867" s="0" t="n">
        <v>5</v>
      </c>
      <c r="N3867" s="16" t="n">
        <f aca="false">I3867*K3867</f>
        <v>453870</v>
      </c>
      <c r="O3867" s="16" t="n">
        <f aca="false">I3867*(K3867-J3867)</f>
        <v>92250</v>
      </c>
      <c r="P3867" s="15" t="n">
        <f aca="false">K3867-J3867</f>
        <v>450</v>
      </c>
      <c r="Q3867" s="0" t="str">
        <f aca="false">IF(G3867=0,"Out of stock",IF(G3867&lt;H3867,"Understocked",IF(G3867&gt;Summary!$B$6*H3867,"Overstocked","Healthy")))</f>
        <v>Understocked</v>
      </c>
      <c r="R3867" s="0" t="str">
        <f aca="false">IF(I3867&gt;=Summary!$B$7,"Fast",IF(I3867&lt;Summary!$B$8,"Slow","Medium"))</f>
        <v>Fast</v>
      </c>
      <c r="S3867" s="15" t="n">
        <f aca="false">IF(M3867&gt;Summary!$B$5,1,0)</f>
        <v>0</v>
      </c>
      <c r="T3867" s="16" t="n">
        <f aca="false">IF(Q3867="Overstocked",(G3867-Summary!$B$6*H3867)*J3867,0)</f>
        <v>0</v>
      </c>
    </row>
    <row r="3868" customFormat="false" ht="15" hidden="false" customHeight="false" outlineLevel="0" collapsed="false">
      <c r="A3868" s="0" t="s">
        <v>3966</v>
      </c>
      <c r="B3868" s="0" t="s">
        <v>123</v>
      </c>
      <c r="C3868" s="0" t="s">
        <v>96</v>
      </c>
      <c r="D3868" s="0" t="s">
        <v>92</v>
      </c>
      <c r="E3868" s="14" t="n">
        <v>45062</v>
      </c>
      <c r="F3868" s="14" t="n">
        <v>45065</v>
      </c>
      <c r="G3868" s="0" t="n">
        <v>232</v>
      </c>
      <c r="H3868" s="0" t="n">
        <v>149</v>
      </c>
      <c r="I3868" s="0" t="n">
        <v>211</v>
      </c>
      <c r="J3868" s="0" t="n">
        <v>1817</v>
      </c>
      <c r="K3868" s="0" t="n">
        <v>1946</v>
      </c>
      <c r="L3868" s="15" t="s">
        <v>87</v>
      </c>
      <c r="M3868" s="0" t="n">
        <v>3</v>
      </c>
      <c r="N3868" s="16" t="n">
        <f aca="false">I3868*K3868</f>
        <v>410606</v>
      </c>
      <c r="O3868" s="16" t="n">
        <f aca="false">I3868*(K3868-J3868)</f>
        <v>27219</v>
      </c>
      <c r="P3868" s="15" t="n">
        <f aca="false">K3868-J3868</f>
        <v>129</v>
      </c>
      <c r="Q3868" s="0" t="str">
        <f aca="false">IF(G3868=0,"Out of stock",IF(G3868&lt;H3868,"Understocked",IF(G3868&gt;Summary!$B$6*H3868,"Overstocked","Healthy")))</f>
        <v>Healthy</v>
      </c>
      <c r="R3868" s="0" t="str">
        <f aca="false">IF(I3868&gt;=Summary!$B$7,"Fast",IF(I3868&lt;Summary!$B$8,"Slow","Medium"))</f>
        <v>Fast</v>
      </c>
      <c r="S3868" s="15" t="n">
        <f aca="false">IF(M3868&gt;Summary!$B$5,1,0)</f>
        <v>0</v>
      </c>
      <c r="T3868" s="16" t="n">
        <f aca="false">IF(Q3868="Overstocked",(G3868-Summary!$B$6*H3868)*J3868,0)</f>
        <v>0</v>
      </c>
    </row>
    <row r="3869" customFormat="false" ht="15" hidden="false" customHeight="false" outlineLevel="0" collapsed="false">
      <c r="A3869" s="0" t="s">
        <v>3967</v>
      </c>
      <c r="B3869" s="0" t="s">
        <v>101</v>
      </c>
      <c r="C3869" s="0" t="s">
        <v>78</v>
      </c>
      <c r="D3869" s="0" t="s">
        <v>92</v>
      </c>
      <c r="E3869" s="14" t="n">
        <v>45030</v>
      </c>
      <c r="F3869" s="14" t="n">
        <v>45034</v>
      </c>
      <c r="G3869" s="0" t="n">
        <v>382</v>
      </c>
      <c r="H3869" s="0" t="n">
        <v>79</v>
      </c>
      <c r="I3869" s="0" t="n">
        <v>173</v>
      </c>
      <c r="J3869" s="0" t="n">
        <v>225</v>
      </c>
      <c r="K3869" s="0" t="n">
        <v>567</v>
      </c>
      <c r="L3869" s="15" t="s">
        <v>82</v>
      </c>
      <c r="M3869" s="0" t="n">
        <v>4</v>
      </c>
      <c r="N3869" s="16" t="n">
        <f aca="false">I3869*K3869</f>
        <v>98091</v>
      </c>
      <c r="O3869" s="16" t="n">
        <f aca="false">I3869*(K3869-J3869)</f>
        <v>59166</v>
      </c>
      <c r="P3869" s="15" t="n">
        <f aca="false">K3869-J3869</f>
        <v>342</v>
      </c>
      <c r="Q3869" s="0" t="str">
        <f aca="false">IF(G3869=0,"Out of stock",IF(G3869&lt;H3869,"Understocked",IF(G3869&gt;Summary!$B$6*H3869,"Overstocked","Healthy")))</f>
        <v>Overstocked</v>
      </c>
      <c r="R3869" s="0" t="str">
        <f aca="false">IF(I3869&gt;=Summary!$B$7,"Fast",IF(I3869&lt;Summary!$B$8,"Slow","Medium"))</f>
        <v>Medium</v>
      </c>
      <c r="S3869" s="15" t="n">
        <f aca="false">IF(M3869&gt;Summary!$B$5,1,0)</f>
        <v>0</v>
      </c>
      <c r="T3869" s="16" t="n">
        <f aca="false">IF(Q3869="Overstocked",(G3869-Summary!$B$6*H3869)*J3869,0)</f>
        <v>14850</v>
      </c>
    </row>
    <row r="3870" customFormat="false" ht="15" hidden="false" customHeight="false" outlineLevel="0" collapsed="false">
      <c r="A3870" s="0" t="s">
        <v>3968</v>
      </c>
      <c r="B3870" s="0" t="s">
        <v>89</v>
      </c>
      <c r="C3870" s="0" t="s">
        <v>104</v>
      </c>
      <c r="D3870" s="0" t="s">
        <v>102</v>
      </c>
      <c r="E3870" s="14" t="n">
        <v>45361</v>
      </c>
      <c r="F3870" s="14" t="n">
        <v>45363</v>
      </c>
      <c r="G3870" s="0" t="n">
        <v>126</v>
      </c>
      <c r="H3870" s="0" t="n">
        <v>97</v>
      </c>
      <c r="I3870" s="0" t="n">
        <v>170</v>
      </c>
      <c r="J3870" s="0" t="n">
        <v>1211</v>
      </c>
      <c r="K3870" s="0" t="n">
        <v>1509</v>
      </c>
      <c r="L3870" s="15" t="s">
        <v>80</v>
      </c>
      <c r="M3870" s="0" t="n">
        <v>2</v>
      </c>
      <c r="N3870" s="16" t="n">
        <f aca="false">I3870*K3870</f>
        <v>256530</v>
      </c>
      <c r="O3870" s="16" t="n">
        <f aca="false">I3870*(K3870-J3870)</f>
        <v>50660</v>
      </c>
      <c r="P3870" s="15" t="n">
        <f aca="false">K3870-J3870</f>
        <v>298</v>
      </c>
      <c r="Q3870" s="0" t="str">
        <f aca="false">IF(G3870=0,"Out of stock",IF(G3870&lt;H3870,"Understocked",IF(G3870&gt;Summary!$B$6*H3870,"Overstocked","Healthy")))</f>
        <v>Healthy</v>
      </c>
      <c r="R3870" s="0" t="str">
        <f aca="false">IF(I3870&gt;=Summary!$B$7,"Fast",IF(I3870&lt;Summary!$B$8,"Slow","Medium"))</f>
        <v>Medium</v>
      </c>
      <c r="S3870" s="15" t="n">
        <f aca="false">IF(M3870&gt;Summary!$B$5,1,0)</f>
        <v>0</v>
      </c>
      <c r="T3870" s="16" t="n">
        <f aca="false">IF(Q3870="Overstocked",(G3870-Summary!$B$6*H3870)*J3870,0)</f>
        <v>0</v>
      </c>
    </row>
    <row r="3871" customFormat="false" ht="15" hidden="false" customHeight="false" outlineLevel="0" collapsed="false">
      <c r="A3871" s="0" t="s">
        <v>3969</v>
      </c>
      <c r="B3871" s="0" t="s">
        <v>111</v>
      </c>
      <c r="C3871" s="0" t="s">
        <v>96</v>
      </c>
      <c r="D3871" s="0" t="s">
        <v>90</v>
      </c>
      <c r="E3871" s="14" t="n">
        <v>45318</v>
      </c>
      <c r="F3871" s="14" t="n">
        <v>45325</v>
      </c>
      <c r="G3871" s="0" t="n">
        <v>123</v>
      </c>
      <c r="H3871" s="0" t="n">
        <v>147</v>
      </c>
      <c r="I3871" s="0" t="n">
        <v>120</v>
      </c>
      <c r="J3871" s="0" t="n">
        <v>1071</v>
      </c>
      <c r="K3871" s="0" t="n">
        <v>1461</v>
      </c>
      <c r="L3871" s="15" t="s">
        <v>93</v>
      </c>
      <c r="M3871" s="0" t="n">
        <v>7</v>
      </c>
      <c r="N3871" s="16" t="n">
        <f aca="false">I3871*K3871</f>
        <v>175320</v>
      </c>
      <c r="O3871" s="16" t="n">
        <f aca="false">I3871*(K3871-J3871)</f>
        <v>46800</v>
      </c>
      <c r="P3871" s="15" t="n">
        <f aca="false">K3871-J3871</f>
        <v>390</v>
      </c>
      <c r="Q3871" s="0" t="str">
        <f aca="false">IF(G3871=0,"Out of stock",IF(G3871&lt;H3871,"Understocked",IF(G3871&gt;Summary!$B$6*H3871,"Overstocked","Healthy")))</f>
        <v>Understocked</v>
      </c>
      <c r="R3871" s="0" t="str">
        <f aca="false">IF(I3871&gt;=Summary!$B$7,"Fast",IF(I3871&lt;Summary!$B$8,"Slow","Medium"))</f>
        <v>Medium</v>
      </c>
      <c r="S3871" s="15" t="n">
        <f aca="false">IF(M3871&gt;Summary!$B$5,1,0)</f>
        <v>0</v>
      </c>
      <c r="T3871" s="16" t="n">
        <f aca="false">IF(Q3871="Overstocked",(G3871-Summary!$B$6*H3871)*J3871,0)</f>
        <v>0</v>
      </c>
    </row>
    <row r="3872" customFormat="false" ht="15" hidden="false" customHeight="false" outlineLevel="0" collapsed="false">
      <c r="A3872" s="0" t="s">
        <v>3970</v>
      </c>
      <c r="B3872" s="0" t="s">
        <v>107</v>
      </c>
      <c r="C3872" s="0" t="s">
        <v>85</v>
      </c>
      <c r="D3872" s="0" t="s">
        <v>92</v>
      </c>
      <c r="E3872" s="14" t="n">
        <v>45210</v>
      </c>
      <c r="F3872" s="14" t="n">
        <v>45211</v>
      </c>
      <c r="G3872" s="0" t="n">
        <v>288</v>
      </c>
      <c r="H3872" s="0" t="n">
        <v>123</v>
      </c>
      <c r="I3872" s="0" t="n">
        <v>157</v>
      </c>
      <c r="J3872" s="0" t="n">
        <v>1443</v>
      </c>
      <c r="K3872" s="0" t="n">
        <v>1920</v>
      </c>
      <c r="L3872" s="15" t="s">
        <v>93</v>
      </c>
      <c r="M3872" s="0" t="n">
        <v>1</v>
      </c>
      <c r="N3872" s="16" t="n">
        <f aca="false">I3872*K3872</f>
        <v>301440</v>
      </c>
      <c r="O3872" s="16" t="n">
        <f aca="false">I3872*(K3872-J3872)</f>
        <v>74889</v>
      </c>
      <c r="P3872" s="15" t="n">
        <f aca="false">K3872-J3872</f>
        <v>477</v>
      </c>
      <c r="Q3872" s="0" t="str">
        <f aca="false">IF(G3872=0,"Out of stock",IF(G3872&lt;H3872,"Understocked",IF(G3872&gt;Summary!$B$6*H3872,"Overstocked","Healthy")))</f>
        <v>Healthy</v>
      </c>
      <c r="R3872" s="0" t="str">
        <f aca="false">IF(I3872&gt;=Summary!$B$7,"Fast",IF(I3872&lt;Summary!$B$8,"Slow","Medium"))</f>
        <v>Medium</v>
      </c>
      <c r="S3872" s="15" t="n">
        <f aca="false">IF(M3872&gt;Summary!$B$5,1,0)</f>
        <v>0</v>
      </c>
      <c r="T3872" s="16" t="n">
        <f aca="false">IF(Q3872="Overstocked",(G3872-Summary!$B$6*H3872)*J3872,0)</f>
        <v>0</v>
      </c>
    </row>
    <row r="3873" customFormat="false" ht="15" hidden="false" customHeight="false" outlineLevel="0" collapsed="false">
      <c r="A3873" s="0" t="s">
        <v>3971</v>
      </c>
      <c r="B3873" s="0" t="s">
        <v>84</v>
      </c>
      <c r="C3873" s="0" t="s">
        <v>78</v>
      </c>
      <c r="D3873" s="0" t="s">
        <v>102</v>
      </c>
      <c r="E3873" s="14" t="n">
        <v>45234</v>
      </c>
      <c r="F3873" s="14" t="n">
        <v>45239</v>
      </c>
      <c r="G3873" s="0" t="n">
        <v>224</v>
      </c>
      <c r="H3873" s="0" t="n">
        <v>149</v>
      </c>
      <c r="I3873" s="0" t="n">
        <v>266</v>
      </c>
      <c r="J3873" s="0" t="n">
        <v>1794</v>
      </c>
      <c r="K3873" s="0" t="n">
        <v>1960</v>
      </c>
      <c r="L3873" s="15" t="s">
        <v>93</v>
      </c>
      <c r="M3873" s="0" t="n">
        <v>5</v>
      </c>
      <c r="N3873" s="16" t="n">
        <f aca="false">I3873*K3873</f>
        <v>521360</v>
      </c>
      <c r="O3873" s="16" t="n">
        <f aca="false">I3873*(K3873-J3873)</f>
        <v>44156</v>
      </c>
      <c r="P3873" s="15" t="n">
        <f aca="false">K3873-J3873</f>
        <v>166</v>
      </c>
      <c r="Q3873" s="0" t="str">
        <f aca="false">IF(G3873=0,"Out of stock",IF(G3873&lt;H3873,"Understocked",IF(G3873&gt;Summary!$B$6*H3873,"Overstocked","Healthy")))</f>
        <v>Healthy</v>
      </c>
      <c r="R3873" s="0" t="str">
        <f aca="false">IF(I3873&gt;=Summary!$B$7,"Fast",IF(I3873&lt;Summary!$B$8,"Slow","Medium"))</f>
        <v>Fast</v>
      </c>
      <c r="S3873" s="15" t="n">
        <f aca="false">IF(M3873&gt;Summary!$B$5,1,0)</f>
        <v>0</v>
      </c>
      <c r="T3873" s="16" t="n">
        <f aca="false">IF(Q3873="Overstocked",(G3873-Summary!$B$6*H3873)*J3873,0)</f>
        <v>0</v>
      </c>
    </row>
    <row r="3874" customFormat="false" ht="15" hidden="false" customHeight="false" outlineLevel="0" collapsed="false">
      <c r="A3874" s="0" t="s">
        <v>3972</v>
      </c>
      <c r="B3874" s="0" t="s">
        <v>113</v>
      </c>
      <c r="C3874" s="0" t="s">
        <v>104</v>
      </c>
      <c r="D3874" s="0" t="s">
        <v>86</v>
      </c>
      <c r="E3874" s="14" t="n">
        <v>45577</v>
      </c>
      <c r="F3874" s="14" t="n">
        <v>45580</v>
      </c>
      <c r="G3874" s="0" t="n">
        <v>37</v>
      </c>
      <c r="H3874" s="0" t="n">
        <v>56</v>
      </c>
      <c r="I3874" s="0" t="n">
        <v>5</v>
      </c>
      <c r="J3874" s="0" t="n">
        <v>965</v>
      </c>
      <c r="K3874" s="0" t="n">
        <v>1108</v>
      </c>
      <c r="L3874" s="15" t="s">
        <v>93</v>
      </c>
      <c r="M3874" s="0" t="n">
        <v>3</v>
      </c>
      <c r="N3874" s="16" t="n">
        <f aca="false">I3874*K3874</f>
        <v>5540</v>
      </c>
      <c r="O3874" s="16" t="n">
        <f aca="false">I3874*(K3874-J3874)</f>
        <v>715</v>
      </c>
      <c r="P3874" s="15" t="n">
        <f aca="false">K3874-J3874</f>
        <v>143</v>
      </c>
      <c r="Q3874" s="0" t="str">
        <f aca="false">IF(G3874=0,"Out of stock",IF(G3874&lt;H3874,"Understocked",IF(G3874&gt;Summary!$B$6*H3874,"Overstocked","Healthy")))</f>
        <v>Understocked</v>
      </c>
      <c r="R3874" s="0" t="str">
        <f aca="false">IF(I3874&gt;=Summary!$B$7,"Fast",IF(I3874&lt;Summary!$B$8,"Slow","Medium"))</f>
        <v>Slow</v>
      </c>
      <c r="S3874" s="15" t="n">
        <f aca="false">IF(M3874&gt;Summary!$B$5,1,0)</f>
        <v>0</v>
      </c>
      <c r="T3874" s="16" t="n">
        <f aca="false">IF(Q3874="Overstocked",(G3874-Summary!$B$6*H3874)*J3874,0)</f>
        <v>0</v>
      </c>
    </row>
    <row r="3875" customFormat="false" ht="15" hidden="false" customHeight="false" outlineLevel="0" collapsed="false">
      <c r="A3875" s="0" t="s">
        <v>3973</v>
      </c>
      <c r="B3875" s="0" t="s">
        <v>123</v>
      </c>
      <c r="C3875" s="0" t="s">
        <v>96</v>
      </c>
      <c r="D3875" s="0" t="s">
        <v>79</v>
      </c>
      <c r="E3875" s="14" t="n">
        <v>45592</v>
      </c>
      <c r="F3875" s="14" t="n">
        <v>45594</v>
      </c>
      <c r="G3875" s="0" t="n">
        <v>141</v>
      </c>
      <c r="H3875" s="0" t="n">
        <v>55</v>
      </c>
      <c r="I3875" s="0" t="n">
        <v>74</v>
      </c>
      <c r="J3875" s="0" t="n">
        <v>323</v>
      </c>
      <c r="K3875" s="0" t="n">
        <v>509</v>
      </c>
      <c r="L3875" s="15" t="s">
        <v>93</v>
      </c>
      <c r="M3875" s="0" t="n">
        <v>2</v>
      </c>
      <c r="N3875" s="16" t="n">
        <f aca="false">I3875*K3875</f>
        <v>37666</v>
      </c>
      <c r="O3875" s="16" t="n">
        <f aca="false">I3875*(K3875-J3875)</f>
        <v>13764</v>
      </c>
      <c r="P3875" s="15" t="n">
        <f aca="false">K3875-J3875</f>
        <v>186</v>
      </c>
      <c r="Q3875" s="0" t="str">
        <f aca="false">IF(G3875=0,"Out of stock",IF(G3875&lt;H3875,"Understocked",IF(G3875&gt;Summary!$B$6*H3875,"Overstocked","Healthy")))</f>
        <v>Healthy</v>
      </c>
      <c r="R3875" s="0" t="str">
        <f aca="false">IF(I3875&gt;=Summary!$B$7,"Fast",IF(I3875&lt;Summary!$B$8,"Slow","Medium"))</f>
        <v>Slow</v>
      </c>
      <c r="S3875" s="15" t="n">
        <f aca="false">IF(M3875&gt;Summary!$B$5,1,0)</f>
        <v>0</v>
      </c>
      <c r="T3875" s="16" t="n">
        <f aca="false">IF(Q3875="Overstocked",(G3875-Summary!$B$6*H3875)*J3875,0)</f>
        <v>0</v>
      </c>
    </row>
    <row r="3876" customFormat="false" ht="15" hidden="false" customHeight="false" outlineLevel="0" collapsed="false">
      <c r="A3876" s="0" t="s">
        <v>3974</v>
      </c>
      <c r="B3876" s="0" t="s">
        <v>113</v>
      </c>
      <c r="C3876" s="0" t="s">
        <v>78</v>
      </c>
      <c r="D3876" s="0" t="s">
        <v>86</v>
      </c>
      <c r="E3876" s="14" t="n">
        <v>45023</v>
      </c>
      <c r="F3876" s="14" t="n">
        <v>45030</v>
      </c>
      <c r="G3876" s="0" t="n">
        <v>21</v>
      </c>
      <c r="H3876" s="0" t="n">
        <v>101</v>
      </c>
      <c r="I3876" s="0" t="n">
        <v>47</v>
      </c>
      <c r="J3876" s="0" t="n">
        <v>1079</v>
      </c>
      <c r="K3876" s="0" t="n">
        <v>1379</v>
      </c>
      <c r="L3876" s="15" t="s">
        <v>80</v>
      </c>
      <c r="M3876" s="0" t="n">
        <v>7</v>
      </c>
      <c r="N3876" s="16" t="n">
        <f aca="false">I3876*K3876</f>
        <v>64813</v>
      </c>
      <c r="O3876" s="16" t="n">
        <f aca="false">I3876*(K3876-J3876)</f>
        <v>14100</v>
      </c>
      <c r="P3876" s="15" t="n">
        <f aca="false">K3876-J3876</f>
        <v>300</v>
      </c>
      <c r="Q3876" s="0" t="str">
        <f aca="false">IF(G3876=0,"Out of stock",IF(G3876&lt;H3876,"Understocked",IF(G3876&gt;Summary!$B$6*H3876,"Overstocked","Healthy")))</f>
        <v>Understocked</v>
      </c>
      <c r="R3876" s="0" t="str">
        <f aca="false">IF(I3876&gt;=Summary!$B$7,"Fast",IF(I3876&lt;Summary!$B$8,"Slow","Medium"))</f>
        <v>Slow</v>
      </c>
      <c r="S3876" s="15" t="n">
        <f aca="false">IF(M3876&gt;Summary!$B$5,1,0)</f>
        <v>0</v>
      </c>
      <c r="T3876" s="16" t="n">
        <f aca="false">IF(Q3876="Overstocked",(G3876-Summary!$B$6*H3876)*J3876,0)</f>
        <v>0</v>
      </c>
    </row>
    <row r="3877" customFormat="false" ht="15" hidden="false" customHeight="false" outlineLevel="0" collapsed="false">
      <c r="A3877" s="0" t="s">
        <v>3975</v>
      </c>
      <c r="B3877" s="0" t="s">
        <v>123</v>
      </c>
      <c r="C3877" s="0" t="s">
        <v>96</v>
      </c>
      <c r="D3877" s="0" t="s">
        <v>86</v>
      </c>
      <c r="E3877" s="14" t="n">
        <v>45182</v>
      </c>
      <c r="F3877" s="14" t="n">
        <v>45190</v>
      </c>
      <c r="G3877" s="0" t="n">
        <v>436</v>
      </c>
      <c r="H3877" s="0" t="n">
        <v>68</v>
      </c>
      <c r="I3877" s="0" t="n">
        <v>49</v>
      </c>
      <c r="J3877" s="0" t="n">
        <v>1779</v>
      </c>
      <c r="K3877" s="0" t="n">
        <v>2021</v>
      </c>
      <c r="L3877" s="15" t="s">
        <v>87</v>
      </c>
      <c r="M3877" s="0" t="n">
        <v>8</v>
      </c>
      <c r="N3877" s="16" t="n">
        <f aca="false">I3877*K3877</f>
        <v>99029</v>
      </c>
      <c r="O3877" s="16" t="n">
        <f aca="false">I3877*(K3877-J3877)</f>
        <v>11858</v>
      </c>
      <c r="P3877" s="15" t="n">
        <f aca="false">K3877-J3877</f>
        <v>242</v>
      </c>
      <c r="Q3877" s="0" t="str">
        <f aca="false">IF(G3877=0,"Out of stock",IF(G3877&lt;H3877,"Understocked",IF(G3877&gt;Summary!$B$6*H3877,"Overstocked","Healthy")))</f>
        <v>Overstocked</v>
      </c>
      <c r="R3877" s="0" t="str">
        <f aca="false">IF(I3877&gt;=Summary!$B$7,"Fast",IF(I3877&lt;Summary!$B$8,"Slow","Medium"))</f>
        <v>Slow</v>
      </c>
      <c r="S3877" s="15" t="n">
        <f aca="false">IF(M3877&gt;Summary!$B$5,1,0)</f>
        <v>1</v>
      </c>
      <c r="T3877" s="16" t="n">
        <f aca="false">IF(Q3877="Overstocked",(G3877-Summary!$B$6*H3877)*J3877,0)</f>
        <v>291756</v>
      </c>
    </row>
    <row r="3878" customFormat="false" ht="15" hidden="false" customHeight="false" outlineLevel="0" collapsed="false">
      <c r="A3878" s="0" t="s">
        <v>3976</v>
      </c>
      <c r="B3878" s="0" t="s">
        <v>113</v>
      </c>
      <c r="C3878" s="0" t="s">
        <v>104</v>
      </c>
      <c r="D3878" s="0" t="s">
        <v>86</v>
      </c>
      <c r="E3878" s="14" t="n">
        <v>45255</v>
      </c>
      <c r="F3878" s="14" t="n">
        <v>45264</v>
      </c>
      <c r="G3878" s="0" t="n">
        <v>444</v>
      </c>
      <c r="H3878" s="0" t="n">
        <v>55</v>
      </c>
      <c r="I3878" s="0" t="n">
        <v>25</v>
      </c>
      <c r="J3878" s="0" t="n">
        <v>1115</v>
      </c>
      <c r="K3878" s="0" t="n">
        <v>1230</v>
      </c>
      <c r="L3878" s="15" t="s">
        <v>93</v>
      </c>
      <c r="M3878" s="0" t="n">
        <v>9</v>
      </c>
      <c r="N3878" s="16" t="n">
        <f aca="false">I3878*K3878</f>
        <v>30750</v>
      </c>
      <c r="O3878" s="16" t="n">
        <f aca="false">I3878*(K3878-J3878)</f>
        <v>2875</v>
      </c>
      <c r="P3878" s="15" t="n">
        <f aca="false">K3878-J3878</f>
        <v>115</v>
      </c>
      <c r="Q3878" s="0" t="str">
        <f aca="false">IF(G3878=0,"Out of stock",IF(G3878&lt;H3878,"Understocked",IF(G3878&gt;Summary!$B$6*H3878,"Overstocked","Healthy")))</f>
        <v>Overstocked</v>
      </c>
      <c r="R3878" s="0" t="str">
        <f aca="false">IF(I3878&gt;=Summary!$B$7,"Fast",IF(I3878&lt;Summary!$B$8,"Slow","Medium"))</f>
        <v>Slow</v>
      </c>
      <c r="S3878" s="15" t="n">
        <f aca="false">IF(M3878&gt;Summary!$B$5,1,0)</f>
        <v>1</v>
      </c>
      <c r="T3878" s="16" t="n">
        <f aca="false">IF(Q3878="Overstocked",(G3878-Summary!$B$6*H3878)*J3878,0)</f>
        <v>249760</v>
      </c>
    </row>
    <row r="3879" customFormat="false" ht="15" hidden="false" customHeight="false" outlineLevel="0" collapsed="false">
      <c r="A3879" s="0" t="s">
        <v>3977</v>
      </c>
      <c r="B3879" s="0" t="s">
        <v>101</v>
      </c>
      <c r="C3879" s="0" t="s">
        <v>78</v>
      </c>
      <c r="D3879" s="0" t="s">
        <v>79</v>
      </c>
      <c r="E3879" s="14" t="n">
        <v>45066</v>
      </c>
      <c r="F3879" s="14" t="n">
        <v>45076</v>
      </c>
      <c r="G3879" s="0" t="n">
        <v>228</v>
      </c>
      <c r="H3879" s="0" t="n">
        <v>94</v>
      </c>
      <c r="I3879" s="0" t="n">
        <v>277</v>
      </c>
      <c r="J3879" s="0" t="n">
        <v>624</v>
      </c>
      <c r="K3879" s="0" t="n">
        <v>994</v>
      </c>
      <c r="L3879" s="15" t="s">
        <v>97</v>
      </c>
      <c r="M3879" s="0" t="n">
        <v>10</v>
      </c>
      <c r="N3879" s="16" t="n">
        <f aca="false">I3879*K3879</f>
        <v>275338</v>
      </c>
      <c r="O3879" s="16" t="n">
        <f aca="false">I3879*(K3879-J3879)</f>
        <v>102490</v>
      </c>
      <c r="P3879" s="15" t="n">
        <f aca="false">K3879-J3879</f>
        <v>370</v>
      </c>
      <c r="Q3879" s="0" t="str">
        <f aca="false">IF(G3879=0,"Out of stock",IF(G3879&lt;H3879,"Understocked",IF(G3879&gt;Summary!$B$6*H3879,"Overstocked","Healthy")))</f>
        <v>Healthy</v>
      </c>
      <c r="R3879" s="0" t="str">
        <f aca="false">IF(I3879&gt;=Summary!$B$7,"Fast",IF(I3879&lt;Summary!$B$8,"Slow","Medium"))</f>
        <v>Fast</v>
      </c>
      <c r="S3879" s="15" t="n">
        <f aca="false">IF(M3879&gt;Summary!$B$5,1,0)</f>
        <v>1</v>
      </c>
      <c r="T3879" s="16" t="n">
        <f aca="false">IF(Q3879="Overstocked",(G3879-Summary!$B$6*H3879)*J3879,0)</f>
        <v>0</v>
      </c>
    </row>
    <row r="3880" customFormat="false" ht="15" hidden="false" customHeight="false" outlineLevel="0" collapsed="false">
      <c r="A3880" s="0" t="s">
        <v>3978</v>
      </c>
      <c r="B3880" s="0" t="s">
        <v>111</v>
      </c>
      <c r="C3880" s="0" t="s">
        <v>96</v>
      </c>
      <c r="D3880" s="0" t="s">
        <v>90</v>
      </c>
      <c r="E3880" s="14" t="n">
        <v>45396</v>
      </c>
      <c r="F3880" s="14" t="n">
        <v>45402</v>
      </c>
      <c r="G3880" s="0" t="n">
        <v>314</v>
      </c>
      <c r="H3880" s="0" t="n">
        <v>132</v>
      </c>
      <c r="I3880" s="0" t="n">
        <v>2</v>
      </c>
      <c r="J3880" s="0" t="n">
        <v>530</v>
      </c>
      <c r="K3880" s="0" t="n">
        <v>637</v>
      </c>
      <c r="L3880" s="15" t="s">
        <v>82</v>
      </c>
      <c r="M3880" s="0" t="n">
        <v>6</v>
      </c>
      <c r="N3880" s="16" t="n">
        <f aca="false">I3880*K3880</f>
        <v>1274</v>
      </c>
      <c r="O3880" s="16" t="n">
        <f aca="false">I3880*(K3880-J3880)</f>
        <v>214</v>
      </c>
      <c r="P3880" s="15" t="n">
        <f aca="false">K3880-J3880</f>
        <v>107</v>
      </c>
      <c r="Q3880" s="0" t="str">
        <f aca="false">IF(G3880=0,"Out of stock",IF(G3880&lt;H3880,"Understocked",IF(G3880&gt;Summary!$B$6*H3880,"Overstocked","Healthy")))</f>
        <v>Healthy</v>
      </c>
      <c r="R3880" s="0" t="str">
        <f aca="false">IF(I3880&gt;=Summary!$B$7,"Fast",IF(I3880&lt;Summary!$B$8,"Slow","Medium"))</f>
        <v>Slow</v>
      </c>
      <c r="S3880" s="15" t="n">
        <f aca="false">IF(M3880&gt;Summary!$B$5,1,0)</f>
        <v>0</v>
      </c>
      <c r="T3880" s="16" t="n">
        <f aca="false">IF(Q3880="Overstocked",(G3880-Summary!$B$6*H3880)*J3880,0)</f>
        <v>0</v>
      </c>
    </row>
    <row r="3881" customFormat="false" ht="15" hidden="false" customHeight="false" outlineLevel="0" collapsed="false">
      <c r="A3881" s="0" t="s">
        <v>3979</v>
      </c>
      <c r="B3881" s="0" t="s">
        <v>77</v>
      </c>
      <c r="C3881" s="0" t="s">
        <v>96</v>
      </c>
      <c r="D3881" s="0" t="s">
        <v>92</v>
      </c>
      <c r="E3881" s="14" t="n">
        <v>45171</v>
      </c>
      <c r="F3881" s="14" t="n">
        <v>45174</v>
      </c>
      <c r="G3881" s="0" t="n">
        <v>348</v>
      </c>
      <c r="H3881" s="0" t="n">
        <v>97</v>
      </c>
      <c r="I3881" s="0" t="n">
        <v>13</v>
      </c>
      <c r="J3881" s="0" t="n">
        <v>1027</v>
      </c>
      <c r="K3881" s="0" t="n">
        <v>1474</v>
      </c>
      <c r="L3881" s="15" t="s">
        <v>97</v>
      </c>
      <c r="M3881" s="0" t="n">
        <v>3</v>
      </c>
      <c r="N3881" s="16" t="n">
        <f aca="false">I3881*K3881</f>
        <v>19162</v>
      </c>
      <c r="O3881" s="16" t="n">
        <f aca="false">I3881*(K3881-J3881)</f>
        <v>5811</v>
      </c>
      <c r="P3881" s="15" t="n">
        <f aca="false">K3881-J3881</f>
        <v>447</v>
      </c>
      <c r="Q3881" s="0" t="str">
        <f aca="false">IF(G3881=0,"Out of stock",IF(G3881&lt;H3881,"Understocked",IF(G3881&gt;Summary!$B$6*H3881,"Overstocked","Healthy")))</f>
        <v>Healthy</v>
      </c>
      <c r="R3881" s="0" t="str">
        <f aca="false">IF(I3881&gt;=Summary!$B$7,"Fast",IF(I3881&lt;Summary!$B$8,"Slow","Medium"))</f>
        <v>Slow</v>
      </c>
      <c r="S3881" s="15" t="n">
        <f aca="false">IF(M3881&gt;Summary!$B$5,1,0)</f>
        <v>0</v>
      </c>
      <c r="T3881" s="16" t="n">
        <f aca="false">IF(Q3881="Overstocked",(G3881-Summary!$B$6*H3881)*J3881,0)</f>
        <v>0</v>
      </c>
    </row>
    <row r="3882" customFormat="false" ht="15" hidden="false" customHeight="false" outlineLevel="0" collapsed="false">
      <c r="A3882" s="0" t="s">
        <v>3980</v>
      </c>
      <c r="B3882" s="0" t="s">
        <v>95</v>
      </c>
      <c r="C3882" s="0" t="s">
        <v>96</v>
      </c>
      <c r="D3882" s="0" t="s">
        <v>92</v>
      </c>
      <c r="E3882" s="14" t="n">
        <v>45601</v>
      </c>
      <c r="F3882" s="14" t="n">
        <v>45604</v>
      </c>
      <c r="G3882" s="0" t="n">
        <v>215</v>
      </c>
      <c r="H3882" s="0" t="n">
        <v>58</v>
      </c>
      <c r="I3882" s="0" t="n">
        <v>251</v>
      </c>
      <c r="J3882" s="0" t="n">
        <v>1103</v>
      </c>
      <c r="K3882" s="0" t="n">
        <v>1345</v>
      </c>
      <c r="L3882" s="15" t="s">
        <v>82</v>
      </c>
      <c r="M3882" s="0" t="n">
        <v>3</v>
      </c>
      <c r="N3882" s="16" t="n">
        <f aca="false">I3882*K3882</f>
        <v>337595</v>
      </c>
      <c r="O3882" s="16" t="n">
        <f aca="false">I3882*(K3882-J3882)</f>
        <v>60742</v>
      </c>
      <c r="P3882" s="15" t="n">
        <f aca="false">K3882-J3882</f>
        <v>242</v>
      </c>
      <c r="Q3882" s="0" t="str">
        <f aca="false">IF(G3882=0,"Out of stock",IF(G3882&lt;H3882,"Understocked",IF(G3882&gt;Summary!$B$6*H3882,"Overstocked","Healthy")))</f>
        <v>Healthy</v>
      </c>
      <c r="R3882" s="0" t="str">
        <f aca="false">IF(I3882&gt;=Summary!$B$7,"Fast",IF(I3882&lt;Summary!$B$8,"Slow","Medium"))</f>
        <v>Fast</v>
      </c>
      <c r="S3882" s="15" t="n">
        <f aca="false">IF(M3882&gt;Summary!$B$5,1,0)</f>
        <v>0</v>
      </c>
      <c r="T3882" s="16" t="n">
        <f aca="false">IF(Q3882="Overstocked",(G3882-Summary!$B$6*H3882)*J3882,0)</f>
        <v>0</v>
      </c>
    </row>
    <row r="3883" customFormat="false" ht="15" hidden="false" customHeight="false" outlineLevel="0" collapsed="false">
      <c r="A3883" s="0" t="s">
        <v>3981</v>
      </c>
      <c r="B3883" s="0" t="s">
        <v>77</v>
      </c>
      <c r="C3883" s="0" t="s">
        <v>104</v>
      </c>
      <c r="D3883" s="0" t="s">
        <v>86</v>
      </c>
      <c r="E3883" s="14" t="n">
        <v>45496</v>
      </c>
      <c r="F3883" s="14" t="n">
        <v>45501</v>
      </c>
      <c r="G3883" s="0" t="n">
        <v>380</v>
      </c>
      <c r="H3883" s="0" t="n">
        <v>103</v>
      </c>
      <c r="I3883" s="0" t="n">
        <v>236</v>
      </c>
      <c r="J3883" s="0" t="n">
        <v>833</v>
      </c>
      <c r="K3883" s="0" t="n">
        <v>1301</v>
      </c>
      <c r="L3883" s="15" t="s">
        <v>97</v>
      </c>
      <c r="M3883" s="0" t="n">
        <v>5</v>
      </c>
      <c r="N3883" s="16" t="n">
        <f aca="false">I3883*K3883</f>
        <v>307036</v>
      </c>
      <c r="O3883" s="16" t="n">
        <f aca="false">I3883*(K3883-J3883)</f>
        <v>110448</v>
      </c>
      <c r="P3883" s="15" t="n">
        <f aca="false">K3883-J3883</f>
        <v>468</v>
      </c>
      <c r="Q3883" s="0" t="str">
        <f aca="false">IF(G3883=0,"Out of stock",IF(G3883&lt;H3883,"Understocked",IF(G3883&gt;Summary!$B$6*H3883,"Overstocked","Healthy")))</f>
        <v>Healthy</v>
      </c>
      <c r="R3883" s="0" t="str">
        <f aca="false">IF(I3883&gt;=Summary!$B$7,"Fast",IF(I3883&lt;Summary!$B$8,"Slow","Medium"))</f>
        <v>Fast</v>
      </c>
      <c r="S3883" s="15" t="n">
        <f aca="false">IF(M3883&gt;Summary!$B$5,1,0)</f>
        <v>0</v>
      </c>
      <c r="T3883" s="16" t="n">
        <f aca="false">IF(Q3883="Overstocked",(G3883-Summary!$B$6*H3883)*J3883,0)</f>
        <v>0</v>
      </c>
    </row>
    <row r="3884" customFormat="false" ht="15" hidden="false" customHeight="false" outlineLevel="0" collapsed="false">
      <c r="A3884" s="0" t="s">
        <v>3982</v>
      </c>
      <c r="B3884" s="0" t="s">
        <v>84</v>
      </c>
      <c r="C3884" s="0" t="s">
        <v>78</v>
      </c>
      <c r="D3884" s="0" t="s">
        <v>86</v>
      </c>
      <c r="E3884" s="14" t="n">
        <v>45287</v>
      </c>
      <c r="F3884" s="14" t="n">
        <v>45290</v>
      </c>
      <c r="G3884" s="0" t="n">
        <v>450</v>
      </c>
      <c r="H3884" s="0" t="n">
        <v>137</v>
      </c>
      <c r="I3884" s="0" t="n">
        <v>22</v>
      </c>
      <c r="J3884" s="0" t="n">
        <v>1183</v>
      </c>
      <c r="K3884" s="0" t="n">
        <v>1333</v>
      </c>
      <c r="L3884" s="15" t="s">
        <v>80</v>
      </c>
      <c r="M3884" s="0" t="n">
        <v>3</v>
      </c>
      <c r="N3884" s="16" t="n">
        <f aca="false">I3884*K3884</f>
        <v>29326</v>
      </c>
      <c r="O3884" s="16" t="n">
        <f aca="false">I3884*(K3884-J3884)</f>
        <v>3300</v>
      </c>
      <c r="P3884" s="15" t="n">
        <f aca="false">K3884-J3884</f>
        <v>150</v>
      </c>
      <c r="Q3884" s="0" t="str">
        <f aca="false">IF(G3884=0,"Out of stock",IF(G3884&lt;H3884,"Understocked",IF(G3884&gt;Summary!$B$6*H3884,"Overstocked","Healthy")))</f>
        <v>Healthy</v>
      </c>
      <c r="R3884" s="0" t="str">
        <f aca="false">IF(I3884&gt;=Summary!$B$7,"Fast",IF(I3884&lt;Summary!$B$8,"Slow","Medium"))</f>
        <v>Slow</v>
      </c>
      <c r="S3884" s="15" t="n">
        <f aca="false">IF(M3884&gt;Summary!$B$5,1,0)</f>
        <v>0</v>
      </c>
      <c r="T3884" s="16" t="n">
        <f aca="false">IF(Q3884="Overstocked",(G3884-Summary!$B$6*H3884)*J3884,0)</f>
        <v>0</v>
      </c>
    </row>
    <row r="3885" customFormat="false" ht="15" hidden="false" customHeight="false" outlineLevel="0" collapsed="false">
      <c r="A3885" s="0" t="s">
        <v>3983</v>
      </c>
      <c r="B3885" s="0" t="s">
        <v>123</v>
      </c>
      <c r="C3885" s="0" t="s">
        <v>96</v>
      </c>
      <c r="D3885" s="0" t="s">
        <v>92</v>
      </c>
      <c r="E3885" s="14" t="n">
        <v>45571</v>
      </c>
      <c r="F3885" s="14" t="n">
        <v>45576</v>
      </c>
      <c r="G3885" s="0" t="n">
        <v>449</v>
      </c>
      <c r="H3885" s="0" t="n">
        <v>61</v>
      </c>
      <c r="I3885" s="0" t="n">
        <v>104</v>
      </c>
      <c r="J3885" s="0" t="n">
        <v>930</v>
      </c>
      <c r="K3885" s="0" t="n">
        <v>1424</v>
      </c>
      <c r="L3885" s="15" t="s">
        <v>80</v>
      </c>
      <c r="M3885" s="0" t="n">
        <v>5</v>
      </c>
      <c r="N3885" s="16" t="n">
        <f aca="false">I3885*K3885</f>
        <v>148096</v>
      </c>
      <c r="O3885" s="16" t="n">
        <f aca="false">I3885*(K3885-J3885)</f>
        <v>51376</v>
      </c>
      <c r="P3885" s="15" t="n">
        <f aca="false">K3885-J3885</f>
        <v>494</v>
      </c>
      <c r="Q3885" s="0" t="str">
        <f aca="false">IF(G3885=0,"Out of stock",IF(G3885&lt;H3885,"Understocked",IF(G3885&gt;Summary!$B$6*H3885,"Overstocked","Healthy")))</f>
        <v>Overstocked</v>
      </c>
      <c r="R3885" s="0" t="str">
        <f aca="false">IF(I3885&gt;=Summary!$B$7,"Fast",IF(I3885&lt;Summary!$B$8,"Slow","Medium"))</f>
        <v>Medium</v>
      </c>
      <c r="S3885" s="15" t="n">
        <f aca="false">IF(M3885&gt;Summary!$B$5,1,0)</f>
        <v>0</v>
      </c>
      <c r="T3885" s="16" t="n">
        <f aca="false">IF(Q3885="Overstocked",(G3885-Summary!$B$6*H3885)*J3885,0)</f>
        <v>190650</v>
      </c>
    </row>
    <row r="3886" customFormat="false" ht="15" hidden="false" customHeight="false" outlineLevel="0" collapsed="false">
      <c r="A3886" s="0" t="s">
        <v>3984</v>
      </c>
      <c r="B3886" s="0" t="s">
        <v>115</v>
      </c>
      <c r="C3886" s="0" t="s">
        <v>78</v>
      </c>
      <c r="D3886" s="0" t="s">
        <v>92</v>
      </c>
      <c r="E3886" s="14" t="n">
        <v>45135</v>
      </c>
      <c r="F3886" s="14" t="n">
        <v>45143</v>
      </c>
      <c r="G3886" s="0" t="n">
        <v>215</v>
      </c>
      <c r="H3886" s="0" t="n">
        <v>127</v>
      </c>
      <c r="I3886" s="0" t="n">
        <v>129</v>
      </c>
      <c r="J3886" s="0" t="n">
        <v>1707</v>
      </c>
      <c r="K3886" s="0" t="n">
        <v>2183</v>
      </c>
      <c r="L3886" s="15" t="s">
        <v>97</v>
      </c>
      <c r="M3886" s="0" t="n">
        <v>8</v>
      </c>
      <c r="N3886" s="16" t="n">
        <f aca="false">I3886*K3886</f>
        <v>281607</v>
      </c>
      <c r="O3886" s="16" t="n">
        <f aca="false">I3886*(K3886-J3886)</f>
        <v>61404</v>
      </c>
      <c r="P3886" s="15" t="n">
        <f aca="false">K3886-J3886</f>
        <v>476</v>
      </c>
      <c r="Q3886" s="0" t="str">
        <f aca="false">IF(G3886=0,"Out of stock",IF(G3886&lt;H3886,"Understocked",IF(G3886&gt;Summary!$B$6*H3886,"Overstocked","Healthy")))</f>
        <v>Healthy</v>
      </c>
      <c r="R3886" s="0" t="str">
        <f aca="false">IF(I3886&gt;=Summary!$B$7,"Fast",IF(I3886&lt;Summary!$B$8,"Slow","Medium"))</f>
        <v>Medium</v>
      </c>
      <c r="S3886" s="15" t="n">
        <f aca="false">IF(M3886&gt;Summary!$B$5,1,0)</f>
        <v>1</v>
      </c>
      <c r="T3886" s="16" t="n">
        <f aca="false">IF(Q3886="Overstocked",(G3886-Summary!$B$6*H3886)*J3886,0)</f>
        <v>0</v>
      </c>
    </row>
    <row r="3887" customFormat="false" ht="15" hidden="false" customHeight="false" outlineLevel="0" collapsed="false">
      <c r="A3887" s="0" t="s">
        <v>3985</v>
      </c>
      <c r="B3887" s="0" t="s">
        <v>84</v>
      </c>
      <c r="C3887" s="0" t="s">
        <v>78</v>
      </c>
      <c r="D3887" s="0" t="s">
        <v>86</v>
      </c>
      <c r="E3887" s="14" t="n">
        <v>45379</v>
      </c>
      <c r="F3887" s="14" t="n">
        <v>45384</v>
      </c>
      <c r="G3887" s="0" t="n">
        <v>400</v>
      </c>
      <c r="H3887" s="0" t="n">
        <v>55</v>
      </c>
      <c r="I3887" s="0" t="n">
        <v>209</v>
      </c>
      <c r="J3887" s="0" t="n">
        <v>837</v>
      </c>
      <c r="K3887" s="0" t="n">
        <v>890</v>
      </c>
      <c r="L3887" s="15" t="s">
        <v>82</v>
      </c>
      <c r="M3887" s="0" t="n">
        <v>5</v>
      </c>
      <c r="N3887" s="16" t="n">
        <f aca="false">I3887*K3887</f>
        <v>186010</v>
      </c>
      <c r="O3887" s="16" t="n">
        <f aca="false">I3887*(K3887-J3887)</f>
        <v>11077</v>
      </c>
      <c r="P3887" s="15" t="n">
        <f aca="false">K3887-J3887</f>
        <v>53</v>
      </c>
      <c r="Q3887" s="0" t="str">
        <f aca="false">IF(G3887=0,"Out of stock",IF(G3887&lt;H3887,"Understocked",IF(G3887&gt;Summary!$B$6*H3887,"Overstocked","Healthy")))</f>
        <v>Overstocked</v>
      </c>
      <c r="R3887" s="0" t="str">
        <f aca="false">IF(I3887&gt;=Summary!$B$7,"Fast",IF(I3887&lt;Summary!$B$8,"Slow","Medium"))</f>
        <v>Fast</v>
      </c>
      <c r="S3887" s="15" t="n">
        <f aca="false">IF(M3887&gt;Summary!$B$5,1,0)</f>
        <v>0</v>
      </c>
      <c r="T3887" s="16" t="n">
        <f aca="false">IF(Q3887="Overstocked",(G3887-Summary!$B$6*H3887)*J3887,0)</f>
        <v>150660</v>
      </c>
    </row>
    <row r="3888" customFormat="false" ht="15" hidden="false" customHeight="false" outlineLevel="0" collapsed="false">
      <c r="A3888" s="0" t="s">
        <v>3986</v>
      </c>
      <c r="B3888" s="0" t="s">
        <v>77</v>
      </c>
      <c r="C3888" s="0" t="s">
        <v>78</v>
      </c>
      <c r="D3888" s="0" t="s">
        <v>79</v>
      </c>
      <c r="E3888" s="14" t="n">
        <v>45289</v>
      </c>
      <c r="F3888" s="14" t="n">
        <v>45292</v>
      </c>
      <c r="G3888" s="0" t="n">
        <v>486</v>
      </c>
      <c r="H3888" s="0" t="n">
        <v>56</v>
      </c>
      <c r="I3888" s="0" t="n">
        <v>270</v>
      </c>
      <c r="J3888" s="0" t="n">
        <v>1868</v>
      </c>
      <c r="K3888" s="0" t="n">
        <v>2164</v>
      </c>
      <c r="L3888" s="15" t="s">
        <v>80</v>
      </c>
      <c r="M3888" s="0" t="n">
        <v>3</v>
      </c>
      <c r="N3888" s="16" t="n">
        <f aca="false">I3888*K3888</f>
        <v>584280</v>
      </c>
      <c r="O3888" s="16" t="n">
        <f aca="false">I3888*(K3888-J3888)</f>
        <v>79920</v>
      </c>
      <c r="P3888" s="15" t="n">
        <f aca="false">K3888-J3888</f>
        <v>296</v>
      </c>
      <c r="Q3888" s="0" t="str">
        <f aca="false">IF(G3888=0,"Out of stock",IF(G3888&lt;H3888,"Understocked",IF(G3888&gt;Summary!$B$6*H3888,"Overstocked","Healthy")))</f>
        <v>Overstocked</v>
      </c>
      <c r="R3888" s="0" t="str">
        <f aca="false">IF(I3888&gt;=Summary!$B$7,"Fast",IF(I3888&lt;Summary!$B$8,"Slow","Medium"))</f>
        <v>Fast</v>
      </c>
      <c r="S3888" s="15" t="n">
        <f aca="false">IF(M3888&gt;Summary!$B$5,1,0)</f>
        <v>0</v>
      </c>
      <c r="T3888" s="16" t="n">
        <f aca="false">IF(Q3888="Overstocked",(G3888-Summary!$B$6*H3888)*J3888,0)</f>
        <v>489416</v>
      </c>
    </row>
    <row r="3889" customFormat="false" ht="15" hidden="false" customHeight="false" outlineLevel="0" collapsed="false">
      <c r="A3889" s="0" t="s">
        <v>3987</v>
      </c>
      <c r="B3889" s="0" t="s">
        <v>95</v>
      </c>
      <c r="C3889" s="0" t="s">
        <v>78</v>
      </c>
      <c r="D3889" s="0" t="s">
        <v>79</v>
      </c>
      <c r="E3889" s="14" t="n">
        <v>45543</v>
      </c>
      <c r="F3889" s="14" t="n">
        <v>45553</v>
      </c>
      <c r="G3889" s="0" t="n">
        <v>416</v>
      </c>
      <c r="H3889" s="0" t="n">
        <v>122</v>
      </c>
      <c r="I3889" s="0" t="n">
        <v>91</v>
      </c>
      <c r="J3889" s="0" t="n">
        <v>1588</v>
      </c>
      <c r="K3889" s="0" t="n">
        <v>1694</v>
      </c>
      <c r="L3889" s="15" t="s">
        <v>97</v>
      </c>
      <c r="M3889" s="0" t="n">
        <v>10</v>
      </c>
      <c r="N3889" s="16" t="n">
        <f aca="false">I3889*K3889</f>
        <v>154154</v>
      </c>
      <c r="O3889" s="16" t="n">
        <f aca="false">I3889*(K3889-J3889)</f>
        <v>9646</v>
      </c>
      <c r="P3889" s="15" t="n">
        <f aca="false">K3889-J3889</f>
        <v>106</v>
      </c>
      <c r="Q3889" s="0" t="str">
        <f aca="false">IF(G3889=0,"Out of stock",IF(G3889&lt;H3889,"Understocked",IF(G3889&gt;Summary!$B$6*H3889,"Overstocked","Healthy")))</f>
        <v>Healthy</v>
      </c>
      <c r="R3889" s="0" t="str">
        <f aca="false">IF(I3889&gt;=Summary!$B$7,"Fast",IF(I3889&lt;Summary!$B$8,"Slow","Medium"))</f>
        <v>Slow</v>
      </c>
      <c r="S3889" s="15" t="n">
        <f aca="false">IF(M3889&gt;Summary!$B$5,1,0)</f>
        <v>1</v>
      </c>
      <c r="T3889" s="16" t="n">
        <f aca="false">IF(Q3889="Overstocked",(G3889-Summary!$B$6*H3889)*J3889,0)</f>
        <v>0</v>
      </c>
    </row>
    <row r="3890" customFormat="false" ht="15" hidden="false" customHeight="false" outlineLevel="0" collapsed="false">
      <c r="A3890" s="0" t="s">
        <v>3988</v>
      </c>
      <c r="B3890" s="0" t="s">
        <v>113</v>
      </c>
      <c r="C3890" s="0" t="s">
        <v>85</v>
      </c>
      <c r="D3890" s="0" t="s">
        <v>86</v>
      </c>
      <c r="E3890" s="14" t="n">
        <v>45285</v>
      </c>
      <c r="F3890" s="14" t="n">
        <v>45289</v>
      </c>
      <c r="G3890" s="0" t="n">
        <v>262</v>
      </c>
      <c r="H3890" s="0" t="n">
        <v>101</v>
      </c>
      <c r="I3890" s="0" t="n">
        <v>154</v>
      </c>
      <c r="J3890" s="0" t="n">
        <v>258</v>
      </c>
      <c r="K3890" s="0" t="n">
        <v>425</v>
      </c>
      <c r="L3890" s="15" t="s">
        <v>97</v>
      </c>
      <c r="M3890" s="0" t="n">
        <v>4</v>
      </c>
      <c r="N3890" s="16" t="n">
        <f aca="false">I3890*K3890</f>
        <v>65450</v>
      </c>
      <c r="O3890" s="16" t="n">
        <f aca="false">I3890*(K3890-J3890)</f>
        <v>25718</v>
      </c>
      <c r="P3890" s="15" t="n">
        <f aca="false">K3890-J3890</f>
        <v>167</v>
      </c>
      <c r="Q3890" s="0" t="str">
        <f aca="false">IF(G3890=0,"Out of stock",IF(G3890&lt;H3890,"Understocked",IF(G3890&gt;Summary!$B$6*H3890,"Overstocked","Healthy")))</f>
        <v>Healthy</v>
      </c>
      <c r="R3890" s="0" t="str">
        <f aca="false">IF(I3890&gt;=Summary!$B$7,"Fast",IF(I3890&lt;Summary!$B$8,"Slow","Medium"))</f>
        <v>Medium</v>
      </c>
      <c r="S3890" s="15" t="n">
        <f aca="false">IF(M3890&gt;Summary!$B$5,1,0)</f>
        <v>0</v>
      </c>
      <c r="T3890" s="16" t="n">
        <f aca="false">IF(Q3890="Overstocked",(G3890-Summary!$B$6*H3890)*J3890,0)</f>
        <v>0</v>
      </c>
    </row>
    <row r="3891" customFormat="false" ht="15" hidden="false" customHeight="false" outlineLevel="0" collapsed="false">
      <c r="A3891" s="0" t="s">
        <v>3989</v>
      </c>
      <c r="B3891" s="0" t="s">
        <v>101</v>
      </c>
      <c r="C3891" s="0" t="s">
        <v>104</v>
      </c>
      <c r="D3891" s="0" t="s">
        <v>79</v>
      </c>
      <c r="E3891" s="14" t="n">
        <v>45596</v>
      </c>
      <c r="F3891" s="14" t="n">
        <v>45605</v>
      </c>
      <c r="G3891" s="0" t="n">
        <v>500</v>
      </c>
      <c r="H3891" s="0" t="n">
        <v>146</v>
      </c>
      <c r="I3891" s="0" t="n">
        <v>256</v>
      </c>
      <c r="J3891" s="0" t="n">
        <v>291</v>
      </c>
      <c r="K3891" s="0" t="n">
        <v>701</v>
      </c>
      <c r="L3891" s="15" t="s">
        <v>82</v>
      </c>
      <c r="M3891" s="0" t="n">
        <v>9</v>
      </c>
      <c r="N3891" s="16" t="n">
        <f aca="false">I3891*K3891</f>
        <v>179456</v>
      </c>
      <c r="O3891" s="16" t="n">
        <f aca="false">I3891*(K3891-J3891)</f>
        <v>104960</v>
      </c>
      <c r="P3891" s="15" t="n">
        <f aca="false">K3891-J3891</f>
        <v>410</v>
      </c>
      <c r="Q3891" s="0" t="str">
        <f aca="false">IF(G3891=0,"Out of stock",IF(G3891&lt;H3891,"Understocked",IF(G3891&gt;Summary!$B$6*H3891,"Overstocked","Healthy")))</f>
        <v>Healthy</v>
      </c>
      <c r="R3891" s="0" t="str">
        <f aca="false">IF(I3891&gt;=Summary!$B$7,"Fast",IF(I3891&lt;Summary!$B$8,"Slow","Medium"))</f>
        <v>Fast</v>
      </c>
      <c r="S3891" s="15" t="n">
        <f aca="false">IF(M3891&gt;Summary!$B$5,1,0)</f>
        <v>1</v>
      </c>
      <c r="T3891" s="16" t="n">
        <f aca="false">IF(Q3891="Overstocked",(G3891-Summary!$B$6*H3891)*J3891,0)</f>
        <v>0</v>
      </c>
    </row>
    <row r="3892" customFormat="false" ht="15" hidden="false" customHeight="false" outlineLevel="0" collapsed="false">
      <c r="A3892" s="0" t="s">
        <v>3990</v>
      </c>
      <c r="B3892" s="0" t="s">
        <v>111</v>
      </c>
      <c r="C3892" s="0" t="s">
        <v>96</v>
      </c>
      <c r="D3892" s="0" t="s">
        <v>102</v>
      </c>
      <c r="E3892" s="14" t="n">
        <v>45276</v>
      </c>
      <c r="F3892" s="14" t="n">
        <v>45278</v>
      </c>
      <c r="G3892" s="0" t="n">
        <v>47</v>
      </c>
      <c r="H3892" s="0" t="n">
        <v>111</v>
      </c>
      <c r="I3892" s="0" t="n">
        <v>196</v>
      </c>
      <c r="J3892" s="0" t="n">
        <v>1490</v>
      </c>
      <c r="K3892" s="0" t="n">
        <v>1651</v>
      </c>
      <c r="L3892" s="15" t="s">
        <v>87</v>
      </c>
      <c r="M3892" s="0" t="n">
        <v>2</v>
      </c>
      <c r="N3892" s="16" t="n">
        <f aca="false">I3892*K3892</f>
        <v>323596</v>
      </c>
      <c r="O3892" s="16" t="n">
        <f aca="false">I3892*(K3892-J3892)</f>
        <v>31556</v>
      </c>
      <c r="P3892" s="15" t="n">
        <f aca="false">K3892-J3892</f>
        <v>161</v>
      </c>
      <c r="Q3892" s="0" t="str">
        <f aca="false">IF(G3892=0,"Out of stock",IF(G3892&lt;H3892,"Understocked",IF(G3892&gt;Summary!$B$6*H3892,"Overstocked","Healthy")))</f>
        <v>Understocked</v>
      </c>
      <c r="R3892" s="0" t="str">
        <f aca="false">IF(I3892&gt;=Summary!$B$7,"Fast",IF(I3892&lt;Summary!$B$8,"Slow","Medium"))</f>
        <v>Medium</v>
      </c>
      <c r="S3892" s="15" t="n">
        <f aca="false">IF(M3892&gt;Summary!$B$5,1,0)</f>
        <v>0</v>
      </c>
      <c r="T3892" s="16" t="n">
        <f aca="false">IF(Q3892="Overstocked",(G3892-Summary!$B$6*H3892)*J3892,0)</f>
        <v>0</v>
      </c>
    </row>
    <row r="3893" customFormat="false" ht="15" hidden="false" customHeight="false" outlineLevel="0" collapsed="false">
      <c r="A3893" s="0" t="s">
        <v>3991</v>
      </c>
      <c r="B3893" s="0" t="s">
        <v>111</v>
      </c>
      <c r="C3893" s="0" t="s">
        <v>85</v>
      </c>
      <c r="D3893" s="0" t="s">
        <v>86</v>
      </c>
      <c r="E3893" s="14" t="n">
        <v>45453</v>
      </c>
      <c r="F3893" s="14" t="n">
        <v>45463</v>
      </c>
      <c r="G3893" s="0" t="n">
        <v>55</v>
      </c>
      <c r="H3893" s="0" t="n">
        <v>91</v>
      </c>
      <c r="I3893" s="0" t="n">
        <v>134</v>
      </c>
      <c r="J3893" s="0" t="n">
        <v>479</v>
      </c>
      <c r="K3893" s="0" t="n">
        <v>827</v>
      </c>
      <c r="L3893" s="15" t="s">
        <v>93</v>
      </c>
      <c r="M3893" s="0" t="n">
        <v>10</v>
      </c>
      <c r="N3893" s="16" t="n">
        <f aca="false">I3893*K3893</f>
        <v>110818</v>
      </c>
      <c r="O3893" s="16" t="n">
        <f aca="false">I3893*(K3893-J3893)</f>
        <v>46632</v>
      </c>
      <c r="P3893" s="15" t="n">
        <f aca="false">K3893-J3893</f>
        <v>348</v>
      </c>
      <c r="Q3893" s="0" t="str">
        <f aca="false">IF(G3893=0,"Out of stock",IF(G3893&lt;H3893,"Understocked",IF(G3893&gt;Summary!$B$6*H3893,"Overstocked","Healthy")))</f>
        <v>Understocked</v>
      </c>
      <c r="R3893" s="0" t="str">
        <f aca="false">IF(I3893&gt;=Summary!$B$7,"Fast",IF(I3893&lt;Summary!$B$8,"Slow","Medium"))</f>
        <v>Medium</v>
      </c>
      <c r="S3893" s="15" t="n">
        <f aca="false">IF(M3893&gt;Summary!$B$5,1,0)</f>
        <v>1</v>
      </c>
      <c r="T3893" s="16" t="n">
        <f aca="false">IF(Q3893="Overstocked",(G3893-Summary!$B$6*H3893)*J3893,0)</f>
        <v>0</v>
      </c>
    </row>
    <row r="3894" customFormat="false" ht="15" hidden="false" customHeight="false" outlineLevel="0" collapsed="false">
      <c r="A3894" s="0" t="s">
        <v>3992</v>
      </c>
      <c r="B3894" s="0" t="s">
        <v>89</v>
      </c>
      <c r="C3894" s="0" t="s">
        <v>104</v>
      </c>
      <c r="D3894" s="0" t="s">
        <v>92</v>
      </c>
      <c r="E3894" s="14" t="n">
        <v>45417</v>
      </c>
      <c r="F3894" s="14" t="n">
        <v>45418</v>
      </c>
      <c r="G3894" s="0" t="n">
        <v>441</v>
      </c>
      <c r="H3894" s="0" t="n">
        <v>63</v>
      </c>
      <c r="I3894" s="0" t="n">
        <v>296</v>
      </c>
      <c r="J3894" s="0" t="n">
        <v>311</v>
      </c>
      <c r="K3894" s="0" t="n">
        <v>527</v>
      </c>
      <c r="L3894" s="15" t="s">
        <v>87</v>
      </c>
      <c r="M3894" s="0" t="n">
        <v>1</v>
      </c>
      <c r="N3894" s="16" t="n">
        <f aca="false">I3894*K3894</f>
        <v>155992</v>
      </c>
      <c r="O3894" s="16" t="n">
        <f aca="false">I3894*(K3894-J3894)</f>
        <v>63936</v>
      </c>
      <c r="P3894" s="15" t="n">
        <f aca="false">K3894-J3894</f>
        <v>216</v>
      </c>
      <c r="Q3894" s="0" t="str">
        <f aca="false">IF(G3894=0,"Out of stock",IF(G3894&lt;H3894,"Understocked",IF(G3894&gt;Summary!$B$6*H3894,"Overstocked","Healthy")))</f>
        <v>Overstocked</v>
      </c>
      <c r="R3894" s="0" t="str">
        <f aca="false">IF(I3894&gt;=Summary!$B$7,"Fast",IF(I3894&lt;Summary!$B$8,"Slow","Medium"))</f>
        <v>Fast</v>
      </c>
      <c r="S3894" s="15" t="n">
        <f aca="false">IF(M3894&gt;Summary!$B$5,1,0)</f>
        <v>0</v>
      </c>
      <c r="T3894" s="16" t="n">
        <f aca="false">IF(Q3894="Overstocked",(G3894-Summary!$B$6*H3894)*J3894,0)</f>
        <v>58779</v>
      </c>
    </row>
    <row r="3895" customFormat="false" ht="15" hidden="false" customHeight="false" outlineLevel="0" collapsed="false">
      <c r="A3895" s="0" t="s">
        <v>3993</v>
      </c>
      <c r="B3895" s="0" t="s">
        <v>113</v>
      </c>
      <c r="C3895" s="0" t="s">
        <v>85</v>
      </c>
      <c r="D3895" s="0" t="s">
        <v>90</v>
      </c>
      <c r="E3895" s="14" t="n">
        <v>45573</v>
      </c>
      <c r="F3895" s="14" t="n">
        <v>45578</v>
      </c>
      <c r="G3895" s="0" t="n">
        <v>51</v>
      </c>
      <c r="H3895" s="0" t="n">
        <v>82</v>
      </c>
      <c r="I3895" s="0" t="n">
        <v>184</v>
      </c>
      <c r="J3895" s="0" t="n">
        <v>1617</v>
      </c>
      <c r="K3895" s="0" t="n">
        <v>1782</v>
      </c>
      <c r="L3895" s="15" t="s">
        <v>93</v>
      </c>
      <c r="M3895" s="0" t="n">
        <v>5</v>
      </c>
      <c r="N3895" s="16" t="n">
        <f aca="false">I3895*K3895</f>
        <v>327888</v>
      </c>
      <c r="O3895" s="16" t="n">
        <f aca="false">I3895*(K3895-J3895)</f>
        <v>30360</v>
      </c>
      <c r="P3895" s="15" t="n">
        <f aca="false">K3895-J3895</f>
        <v>165</v>
      </c>
      <c r="Q3895" s="0" t="str">
        <f aca="false">IF(G3895=0,"Out of stock",IF(G3895&lt;H3895,"Understocked",IF(G3895&gt;Summary!$B$6*H3895,"Overstocked","Healthy")))</f>
        <v>Understocked</v>
      </c>
      <c r="R3895" s="0" t="str">
        <f aca="false">IF(I3895&gt;=Summary!$B$7,"Fast",IF(I3895&lt;Summary!$B$8,"Slow","Medium"))</f>
        <v>Medium</v>
      </c>
      <c r="S3895" s="15" t="n">
        <f aca="false">IF(M3895&gt;Summary!$B$5,1,0)</f>
        <v>0</v>
      </c>
      <c r="T3895" s="16" t="n">
        <f aca="false">IF(Q3895="Overstocked",(G3895-Summary!$B$6*H3895)*J3895,0)</f>
        <v>0</v>
      </c>
    </row>
    <row r="3896" customFormat="false" ht="15" hidden="false" customHeight="false" outlineLevel="0" collapsed="false">
      <c r="A3896" s="0" t="s">
        <v>3994</v>
      </c>
      <c r="B3896" s="0" t="s">
        <v>107</v>
      </c>
      <c r="C3896" s="0" t="s">
        <v>96</v>
      </c>
      <c r="D3896" s="0" t="s">
        <v>102</v>
      </c>
      <c r="E3896" s="14" t="n">
        <v>44937</v>
      </c>
      <c r="F3896" s="14" t="n">
        <v>44945</v>
      </c>
      <c r="G3896" s="0" t="n">
        <v>457</v>
      </c>
      <c r="H3896" s="0" t="n">
        <v>95</v>
      </c>
      <c r="I3896" s="0" t="n">
        <v>143</v>
      </c>
      <c r="J3896" s="0" t="n">
        <v>1164</v>
      </c>
      <c r="K3896" s="0" t="n">
        <v>1662</v>
      </c>
      <c r="L3896" s="15" t="s">
        <v>82</v>
      </c>
      <c r="M3896" s="0" t="n">
        <v>8</v>
      </c>
      <c r="N3896" s="16" t="n">
        <f aca="false">I3896*K3896</f>
        <v>237666</v>
      </c>
      <c r="O3896" s="16" t="n">
        <f aca="false">I3896*(K3896-J3896)</f>
        <v>71214</v>
      </c>
      <c r="P3896" s="15" t="n">
        <f aca="false">K3896-J3896</f>
        <v>498</v>
      </c>
      <c r="Q3896" s="0" t="str">
        <f aca="false">IF(G3896=0,"Out of stock",IF(G3896&lt;H3896,"Understocked",IF(G3896&gt;Summary!$B$6*H3896,"Overstocked","Healthy")))</f>
        <v>Overstocked</v>
      </c>
      <c r="R3896" s="0" t="str">
        <f aca="false">IF(I3896&gt;=Summary!$B$7,"Fast",IF(I3896&lt;Summary!$B$8,"Slow","Medium"))</f>
        <v>Medium</v>
      </c>
      <c r="S3896" s="15" t="n">
        <f aca="false">IF(M3896&gt;Summary!$B$5,1,0)</f>
        <v>1</v>
      </c>
      <c r="T3896" s="16" t="n">
        <f aca="false">IF(Q3896="Overstocked",(G3896-Summary!$B$6*H3896)*J3896,0)</f>
        <v>89628</v>
      </c>
    </row>
    <row r="3897" customFormat="false" ht="15" hidden="false" customHeight="false" outlineLevel="0" collapsed="false">
      <c r="A3897" s="0" t="s">
        <v>3995</v>
      </c>
      <c r="B3897" s="0" t="s">
        <v>101</v>
      </c>
      <c r="C3897" s="0" t="s">
        <v>104</v>
      </c>
      <c r="D3897" s="0" t="s">
        <v>92</v>
      </c>
      <c r="E3897" s="14" t="n">
        <v>45002</v>
      </c>
      <c r="F3897" s="14" t="n">
        <v>45004</v>
      </c>
      <c r="G3897" s="0" t="n">
        <v>250</v>
      </c>
      <c r="H3897" s="0" t="n">
        <v>147</v>
      </c>
      <c r="I3897" s="0" t="n">
        <v>5</v>
      </c>
      <c r="J3897" s="0" t="n">
        <v>1417</v>
      </c>
      <c r="K3897" s="0" t="n">
        <v>1621</v>
      </c>
      <c r="L3897" s="15" t="s">
        <v>87</v>
      </c>
      <c r="M3897" s="0" t="n">
        <v>2</v>
      </c>
      <c r="N3897" s="16" t="n">
        <f aca="false">I3897*K3897</f>
        <v>8105</v>
      </c>
      <c r="O3897" s="16" t="n">
        <f aca="false">I3897*(K3897-J3897)</f>
        <v>1020</v>
      </c>
      <c r="P3897" s="15" t="n">
        <f aca="false">K3897-J3897</f>
        <v>204</v>
      </c>
      <c r="Q3897" s="0" t="str">
        <f aca="false">IF(G3897=0,"Out of stock",IF(G3897&lt;H3897,"Understocked",IF(G3897&gt;Summary!$B$6*H3897,"Overstocked","Healthy")))</f>
        <v>Healthy</v>
      </c>
      <c r="R3897" s="0" t="str">
        <f aca="false">IF(I3897&gt;=Summary!$B$7,"Fast",IF(I3897&lt;Summary!$B$8,"Slow","Medium"))</f>
        <v>Slow</v>
      </c>
      <c r="S3897" s="15" t="n">
        <f aca="false">IF(M3897&gt;Summary!$B$5,1,0)</f>
        <v>0</v>
      </c>
      <c r="T3897" s="16" t="n">
        <f aca="false">IF(Q3897="Overstocked",(G3897-Summary!$B$6*H3897)*J3897,0)</f>
        <v>0</v>
      </c>
    </row>
    <row r="3898" customFormat="false" ht="15" hidden="false" customHeight="false" outlineLevel="0" collapsed="false">
      <c r="A3898" s="0" t="s">
        <v>3996</v>
      </c>
      <c r="B3898" s="0" t="s">
        <v>95</v>
      </c>
      <c r="C3898" s="0" t="s">
        <v>78</v>
      </c>
      <c r="D3898" s="0" t="s">
        <v>79</v>
      </c>
      <c r="E3898" s="14" t="n">
        <v>44949</v>
      </c>
      <c r="F3898" s="14" t="n">
        <v>44958</v>
      </c>
      <c r="G3898" s="0" t="n">
        <v>121</v>
      </c>
      <c r="H3898" s="0" t="n">
        <v>75</v>
      </c>
      <c r="I3898" s="0" t="n">
        <v>44</v>
      </c>
      <c r="J3898" s="0" t="n">
        <v>674</v>
      </c>
      <c r="K3898" s="0" t="n">
        <v>838</v>
      </c>
      <c r="L3898" s="15" t="s">
        <v>97</v>
      </c>
      <c r="M3898" s="0" t="n">
        <v>9</v>
      </c>
      <c r="N3898" s="16" t="n">
        <f aca="false">I3898*K3898</f>
        <v>36872</v>
      </c>
      <c r="O3898" s="16" t="n">
        <f aca="false">I3898*(K3898-J3898)</f>
        <v>7216</v>
      </c>
      <c r="P3898" s="15" t="n">
        <f aca="false">K3898-J3898</f>
        <v>164</v>
      </c>
      <c r="Q3898" s="0" t="str">
        <f aca="false">IF(G3898=0,"Out of stock",IF(G3898&lt;H3898,"Understocked",IF(G3898&gt;Summary!$B$6*H3898,"Overstocked","Healthy")))</f>
        <v>Healthy</v>
      </c>
      <c r="R3898" s="0" t="str">
        <f aca="false">IF(I3898&gt;=Summary!$B$7,"Fast",IF(I3898&lt;Summary!$B$8,"Slow","Medium"))</f>
        <v>Slow</v>
      </c>
      <c r="S3898" s="15" t="n">
        <f aca="false">IF(M3898&gt;Summary!$B$5,1,0)</f>
        <v>1</v>
      </c>
      <c r="T3898" s="16" t="n">
        <f aca="false">IF(Q3898="Overstocked",(G3898-Summary!$B$6*H3898)*J3898,0)</f>
        <v>0</v>
      </c>
    </row>
    <row r="3899" customFormat="false" ht="15" hidden="false" customHeight="false" outlineLevel="0" collapsed="false">
      <c r="A3899" s="0" t="s">
        <v>3997</v>
      </c>
      <c r="B3899" s="0" t="s">
        <v>107</v>
      </c>
      <c r="C3899" s="0" t="s">
        <v>85</v>
      </c>
      <c r="D3899" s="0" t="s">
        <v>79</v>
      </c>
      <c r="E3899" s="14" t="n">
        <v>45472</v>
      </c>
      <c r="F3899" s="14" t="n">
        <v>45479</v>
      </c>
      <c r="G3899" s="0" t="n">
        <v>100</v>
      </c>
      <c r="H3899" s="0" t="n">
        <v>87</v>
      </c>
      <c r="I3899" s="0" t="n">
        <v>265</v>
      </c>
      <c r="J3899" s="0" t="n">
        <v>1137</v>
      </c>
      <c r="K3899" s="0" t="n">
        <v>1299</v>
      </c>
      <c r="L3899" s="15" t="s">
        <v>87</v>
      </c>
      <c r="M3899" s="0" t="n">
        <v>7</v>
      </c>
      <c r="N3899" s="16" t="n">
        <f aca="false">I3899*K3899</f>
        <v>344235</v>
      </c>
      <c r="O3899" s="16" t="n">
        <f aca="false">I3899*(K3899-J3899)</f>
        <v>42930</v>
      </c>
      <c r="P3899" s="15" t="n">
        <f aca="false">K3899-J3899</f>
        <v>162</v>
      </c>
      <c r="Q3899" s="0" t="str">
        <f aca="false">IF(G3899=0,"Out of stock",IF(G3899&lt;H3899,"Understocked",IF(G3899&gt;Summary!$B$6*H3899,"Overstocked","Healthy")))</f>
        <v>Healthy</v>
      </c>
      <c r="R3899" s="0" t="str">
        <f aca="false">IF(I3899&gt;=Summary!$B$7,"Fast",IF(I3899&lt;Summary!$B$8,"Slow","Medium"))</f>
        <v>Fast</v>
      </c>
      <c r="S3899" s="15" t="n">
        <f aca="false">IF(M3899&gt;Summary!$B$5,1,0)</f>
        <v>0</v>
      </c>
      <c r="T3899" s="16" t="n">
        <f aca="false">IF(Q3899="Overstocked",(G3899-Summary!$B$6*H3899)*J3899,0)</f>
        <v>0</v>
      </c>
    </row>
    <row r="3900" customFormat="false" ht="15" hidden="false" customHeight="false" outlineLevel="0" collapsed="false">
      <c r="A3900" s="0" t="s">
        <v>3998</v>
      </c>
      <c r="B3900" s="0" t="s">
        <v>123</v>
      </c>
      <c r="C3900" s="0" t="s">
        <v>96</v>
      </c>
      <c r="D3900" s="0" t="s">
        <v>86</v>
      </c>
      <c r="E3900" s="14" t="n">
        <v>44936</v>
      </c>
      <c r="F3900" s="14" t="n">
        <v>44941</v>
      </c>
      <c r="G3900" s="0" t="n">
        <v>309</v>
      </c>
      <c r="H3900" s="0" t="n">
        <v>127</v>
      </c>
      <c r="I3900" s="0" t="n">
        <v>30</v>
      </c>
      <c r="J3900" s="0" t="n">
        <v>1213</v>
      </c>
      <c r="K3900" s="0" t="n">
        <v>1585</v>
      </c>
      <c r="L3900" s="15" t="s">
        <v>82</v>
      </c>
      <c r="M3900" s="0" t="n">
        <v>5</v>
      </c>
      <c r="N3900" s="16" t="n">
        <f aca="false">I3900*K3900</f>
        <v>47550</v>
      </c>
      <c r="O3900" s="16" t="n">
        <f aca="false">I3900*(K3900-J3900)</f>
        <v>11160</v>
      </c>
      <c r="P3900" s="15" t="n">
        <f aca="false">K3900-J3900</f>
        <v>372</v>
      </c>
      <c r="Q3900" s="0" t="str">
        <f aca="false">IF(G3900=0,"Out of stock",IF(G3900&lt;H3900,"Understocked",IF(G3900&gt;Summary!$B$6*H3900,"Overstocked","Healthy")))</f>
        <v>Healthy</v>
      </c>
      <c r="R3900" s="0" t="str">
        <f aca="false">IF(I3900&gt;=Summary!$B$7,"Fast",IF(I3900&lt;Summary!$B$8,"Slow","Medium"))</f>
        <v>Slow</v>
      </c>
      <c r="S3900" s="15" t="n">
        <f aca="false">IF(M3900&gt;Summary!$B$5,1,0)</f>
        <v>0</v>
      </c>
      <c r="T3900" s="16" t="n">
        <f aca="false">IF(Q3900="Overstocked",(G3900-Summary!$B$6*H3900)*J3900,0)</f>
        <v>0</v>
      </c>
    </row>
    <row r="3901" customFormat="false" ht="15" hidden="false" customHeight="false" outlineLevel="0" collapsed="false">
      <c r="A3901" s="0" t="s">
        <v>3999</v>
      </c>
      <c r="B3901" s="0" t="s">
        <v>101</v>
      </c>
      <c r="C3901" s="0" t="s">
        <v>85</v>
      </c>
      <c r="D3901" s="0" t="s">
        <v>79</v>
      </c>
      <c r="E3901" s="14" t="n">
        <v>45617</v>
      </c>
      <c r="F3901" s="14" t="n">
        <v>45626</v>
      </c>
      <c r="G3901" s="0" t="n">
        <v>83</v>
      </c>
      <c r="H3901" s="0" t="n">
        <v>115</v>
      </c>
      <c r="I3901" s="0" t="n">
        <v>31</v>
      </c>
      <c r="J3901" s="0" t="n">
        <v>461</v>
      </c>
      <c r="K3901" s="0" t="n">
        <v>574</v>
      </c>
      <c r="L3901" s="15" t="s">
        <v>87</v>
      </c>
      <c r="M3901" s="0" t="n">
        <v>9</v>
      </c>
      <c r="N3901" s="16" t="n">
        <f aca="false">I3901*K3901</f>
        <v>17794</v>
      </c>
      <c r="O3901" s="16" t="n">
        <f aca="false">I3901*(K3901-J3901)</f>
        <v>3503</v>
      </c>
      <c r="P3901" s="15" t="n">
        <f aca="false">K3901-J3901</f>
        <v>113</v>
      </c>
      <c r="Q3901" s="0" t="str">
        <f aca="false">IF(G3901=0,"Out of stock",IF(G3901&lt;H3901,"Understocked",IF(G3901&gt;Summary!$B$6*H3901,"Overstocked","Healthy")))</f>
        <v>Understocked</v>
      </c>
      <c r="R3901" s="0" t="str">
        <f aca="false">IF(I3901&gt;=Summary!$B$7,"Fast",IF(I3901&lt;Summary!$B$8,"Slow","Medium"))</f>
        <v>Slow</v>
      </c>
      <c r="S3901" s="15" t="n">
        <f aca="false">IF(M3901&gt;Summary!$B$5,1,0)</f>
        <v>1</v>
      </c>
      <c r="T3901" s="16" t="n">
        <f aca="false">IF(Q3901="Overstocked",(G3901-Summary!$B$6*H3901)*J3901,0)</f>
        <v>0</v>
      </c>
    </row>
    <row r="3902" customFormat="false" ht="15" hidden="false" customHeight="false" outlineLevel="0" collapsed="false">
      <c r="A3902" s="0" t="s">
        <v>4000</v>
      </c>
      <c r="B3902" s="0" t="s">
        <v>84</v>
      </c>
      <c r="C3902" s="0" t="s">
        <v>78</v>
      </c>
      <c r="D3902" s="0" t="s">
        <v>79</v>
      </c>
      <c r="E3902" s="14" t="n">
        <v>45007</v>
      </c>
      <c r="F3902" s="14" t="n">
        <v>45014</v>
      </c>
      <c r="G3902" s="0" t="n">
        <v>236</v>
      </c>
      <c r="H3902" s="0" t="n">
        <v>76</v>
      </c>
      <c r="I3902" s="0" t="n">
        <v>116</v>
      </c>
      <c r="J3902" s="0" t="n">
        <v>387</v>
      </c>
      <c r="K3902" s="0" t="n">
        <v>743</v>
      </c>
      <c r="L3902" s="15" t="s">
        <v>93</v>
      </c>
      <c r="M3902" s="0" t="n">
        <v>7</v>
      </c>
      <c r="N3902" s="16" t="n">
        <f aca="false">I3902*K3902</f>
        <v>86188</v>
      </c>
      <c r="O3902" s="16" t="n">
        <f aca="false">I3902*(K3902-J3902)</f>
        <v>41296</v>
      </c>
      <c r="P3902" s="15" t="n">
        <f aca="false">K3902-J3902</f>
        <v>356</v>
      </c>
      <c r="Q3902" s="0" t="str">
        <f aca="false">IF(G3902=0,"Out of stock",IF(G3902&lt;H3902,"Understocked",IF(G3902&gt;Summary!$B$6*H3902,"Overstocked","Healthy")))</f>
        <v>Healthy</v>
      </c>
      <c r="R3902" s="0" t="str">
        <f aca="false">IF(I3902&gt;=Summary!$B$7,"Fast",IF(I3902&lt;Summary!$B$8,"Slow","Medium"))</f>
        <v>Medium</v>
      </c>
      <c r="S3902" s="15" t="n">
        <f aca="false">IF(M3902&gt;Summary!$B$5,1,0)</f>
        <v>0</v>
      </c>
      <c r="T3902" s="16" t="n">
        <f aca="false">IF(Q3902="Overstocked",(G3902-Summary!$B$6*H3902)*J3902,0)</f>
        <v>0</v>
      </c>
    </row>
    <row r="3903" customFormat="false" ht="15" hidden="false" customHeight="false" outlineLevel="0" collapsed="false">
      <c r="A3903" s="0" t="s">
        <v>4001</v>
      </c>
      <c r="B3903" s="0" t="s">
        <v>115</v>
      </c>
      <c r="C3903" s="0" t="s">
        <v>104</v>
      </c>
      <c r="D3903" s="0" t="s">
        <v>92</v>
      </c>
      <c r="E3903" s="14" t="n">
        <v>45205</v>
      </c>
      <c r="F3903" s="14" t="n">
        <v>45206</v>
      </c>
      <c r="G3903" s="0" t="n">
        <v>415</v>
      </c>
      <c r="H3903" s="0" t="n">
        <v>99</v>
      </c>
      <c r="I3903" s="0" t="n">
        <v>288</v>
      </c>
      <c r="J3903" s="0" t="n">
        <v>212</v>
      </c>
      <c r="K3903" s="0" t="n">
        <v>638</v>
      </c>
      <c r="L3903" s="15" t="s">
        <v>97</v>
      </c>
      <c r="M3903" s="0" t="n">
        <v>1</v>
      </c>
      <c r="N3903" s="16" t="n">
        <f aca="false">I3903*K3903</f>
        <v>183744</v>
      </c>
      <c r="O3903" s="16" t="n">
        <f aca="false">I3903*(K3903-J3903)</f>
        <v>122688</v>
      </c>
      <c r="P3903" s="15" t="n">
        <f aca="false">K3903-J3903</f>
        <v>426</v>
      </c>
      <c r="Q3903" s="0" t="str">
        <f aca="false">IF(G3903=0,"Out of stock",IF(G3903&lt;H3903,"Understocked",IF(G3903&gt;Summary!$B$6*H3903,"Overstocked","Healthy")))</f>
        <v>Overstocked</v>
      </c>
      <c r="R3903" s="0" t="str">
        <f aca="false">IF(I3903&gt;=Summary!$B$7,"Fast",IF(I3903&lt;Summary!$B$8,"Slow","Medium"))</f>
        <v>Fast</v>
      </c>
      <c r="S3903" s="15" t="n">
        <f aca="false">IF(M3903&gt;Summary!$B$5,1,0)</f>
        <v>0</v>
      </c>
      <c r="T3903" s="16" t="n">
        <f aca="false">IF(Q3903="Overstocked",(G3903-Summary!$B$6*H3903)*J3903,0)</f>
        <v>4028</v>
      </c>
    </row>
    <row r="3904" customFormat="false" ht="15" hidden="false" customHeight="false" outlineLevel="0" collapsed="false">
      <c r="A3904" s="0" t="s">
        <v>4002</v>
      </c>
      <c r="B3904" s="0" t="s">
        <v>123</v>
      </c>
      <c r="C3904" s="0" t="s">
        <v>104</v>
      </c>
      <c r="D3904" s="0" t="s">
        <v>102</v>
      </c>
      <c r="E3904" s="14" t="n">
        <v>45381</v>
      </c>
      <c r="F3904" s="14" t="n">
        <v>45391</v>
      </c>
      <c r="G3904" s="0" t="n">
        <v>112</v>
      </c>
      <c r="H3904" s="0" t="n">
        <v>61</v>
      </c>
      <c r="I3904" s="0" t="n">
        <v>199</v>
      </c>
      <c r="J3904" s="0" t="n">
        <v>1867</v>
      </c>
      <c r="K3904" s="0" t="n">
        <v>2029</v>
      </c>
      <c r="L3904" s="15" t="s">
        <v>97</v>
      </c>
      <c r="M3904" s="0" t="n">
        <v>10</v>
      </c>
      <c r="N3904" s="16" t="n">
        <f aca="false">I3904*K3904</f>
        <v>403771</v>
      </c>
      <c r="O3904" s="16" t="n">
        <f aca="false">I3904*(K3904-J3904)</f>
        <v>32238</v>
      </c>
      <c r="P3904" s="15" t="n">
        <f aca="false">K3904-J3904</f>
        <v>162</v>
      </c>
      <c r="Q3904" s="0" t="str">
        <f aca="false">IF(G3904=0,"Out of stock",IF(G3904&lt;H3904,"Understocked",IF(G3904&gt;Summary!$B$6*H3904,"Overstocked","Healthy")))</f>
        <v>Healthy</v>
      </c>
      <c r="R3904" s="0" t="str">
        <f aca="false">IF(I3904&gt;=Summary!$B$7,"Fast",IF(I3904&lt;Summary!$B$8,"Slow","Medium"))</f>
        <v>Medium</v>
      </c>
      <c r="S3904" s="15" t="n">
        <f aca="false">IF(M3904&gt;Summary!$B$5,1,0)</f>
        <v>1</v>
      </c>
      <c r="T3904" s="16" t="n">
        <f aca="false">IF(Q3904="Overstocked",(G3904-Summary!$B$6*H3904)*J3904,0)</f>
        <v>0</v>
      </c>
    </row>
    <row r="3905" customFormat="false" ht="15" hidden="false" customHeight="false" outlineLevel="0" collapsed="false">
      <c r="A3905" s="0" t="s">
        <v>4003</v>
      </c>
      <c r="B3905" s="0" t="s">
        <v>95</v>
      </c>
      <c r="C3905" s="0" t="s">
        <v>104</v>
      </c>
      <c r="D3905" s="0" t="s">
        <v>92</v>
      </c>
      <c r="E3905" s="14" t="n">
        <v>45415</v>
      </c>
      <c r="F3905" s="14" t="n">
        <v>45422</v>
      </c>
      <c r="G3905" s="0" t="n">
        <v>353</v>
      </c>
      <c r="H3905" s="0" t="n">
        <v>133</v>
      </c>
      <c r="I3905" s="0" t="n">
        <v>162</v>
      </c>
      <c r="J3905" s="0" t="n">
        <v>607</v>
      </c>
      <c r="K3905" s="0" t="n">
        <v>808</v>
      </c>
      <c r="L3905" s="15" t="s">
        <v>97</v>
      </c>
      <c r="M3905" s="0" t="n">
        <v>7</v>
      </c>
      <c r="N3905" s="16" t="n">
        <f aca="false">I3905*K3905</f>
        <v>130896</v>
      </c>
      <c r="O3905" s="16" t="n">
        <f aca="false">I3905*(K3905-J3905)</f>
        <v>32562</v>
      </c>
      <c r="P3905" s="15" t="n">
        <f aca="false">K3905-J3905</f>
        <v>201</v>
      </c>
      <c r="Q3905" s="0" t="str">
        <f aca="false">IF(G3905=0,"Out of stock",IF(G3905&lt;H3905,"Understocked",IF(G3905&gt;Summary!$B$6*H3905,"Overstocked","Healthy")))</f>
        <v>Healthy</v>
      </c>
      <c r="R3905" s="0" t="str">
        <f aca="false">IF(I3905&gt;=Summary!$B$7,"Fast",IF(I3905&lt;Summary!$B$8,"Slow","Medium"))</f>
        <v>Medium</v>
      </c>
      <c r="S3905" s="15" t="n">
        <f aca="false">IF(M3905&gt;Summary!$B$5,1,0)</f>
        <v>0</v>
      </c>
      <c r="T3905" s="16" t="n">
        <f aca="false">IF(Q3905="Overstocked",(G3905-Summary!$B$6*H3905)*J3905,0)</f>
        <v>0</v>
      </c>
    </row>
    <row r="3906" customFormat="false" ht="15" hidden="false" customHeight="false" outlineLevel="0" collapsed="false">
      <c r="A3906" s="0" t="s">
        <v>4004</v>
      </c>
      <c r="B3906" s="0" t="s">
        <v>95</v>
      </c>
      <c r="C3906" s="0" t="s">
        <v>104</v>
      </c>
      <c r="D3906" s="0" t="s">
        <v>90</v>
      </c>
      <c r="E3906" s="14" t="n">
        <v>45382</v>
      </c>
      <c r="F3906" s="14" t="n">
        <v>45392</v>
      </c>
      <c r="G3906" s="0" t="n">
        <v>142</v>
      </c>
      <c r="H3906" s="0" t="n">
        <v>83</v>
      </c>
      <c r="I3906" s="0" t="n">
        <v>55</v>
      </c>
      <c r="J3906" s="0" t="n">
        <v>378</v>
      </c>
      <c r="K3906" s="0" t="n">
        <v>613</v>
      </c>
      <c r="L3906" s="15" t="s">
        <v>82</v>
      </c>
      <c r="M3906" s="0" t="n">
        <v>10</v>
      </c>
      <c r="N3906" s="16" t="n">
        <f aca="false">I3906*K3906</f>
        <v>33715</v>
      </c>
      <c r="O3906" s="16" t="n">
        <f aca="false">I3906*(K3906-J3906)</f>
        <v>12925</v>
      </c>
      <c r="P3906" s="15" t="n">
        <f aca="false">K3906-J3906</f>
        <v>235</v>
      </c>
      <c r="Q3906" s="0" t="str">
        <f aca="false">IF(G3906=0,"Out of stock",IF(G3906&lt;H3906,"Understocked",IF(G3906&gt;Summary!$B$6*H3906,"Overstocked","Healthy")))</f>
        <v>Healthy</v>
      </c>
      <c r="R3906" s="0" t="str">
        <f aca="false">IF(I3906&gt;=Summary!$B$7,"Fast",IF(I3906&lt;Summary!$B$8,"Slow","Medium"))</f>
        <v>Slow</v>
      </c>
      <c r="S3906" s="15" t="n">
        <f aca="false">IF(M3906&gt;Summary!$B$5,1,0)</f>
        <v>1</v>
      </c>
      <c r="T3906" s="16" t="n">
        <f aca="false">IF(Q3906="Overstocked",(G3906-Summary!$B$6*H3906)*J3906,0)</f>
        <v>0</v>
      </c>
    </row>
    <row r="3907" customFormat="false" ht="15" hidden="false" customHeight="false" outlineLevel="0" collapsed="false">
      <c r="A3907" s="0" t="s">
        <v>4005</v>
      </c>
      <c r="B3907" s="0" t="s">
        <v>113</v>
      </c>
      <c r="C3907" s="0" t="s">
        <v>78</v>
      </c>
      <c r="D3907" s="0" t="s">
        <v>90</v>
      </c>
      <c r="E3907" s="14" t="n">
        <v>44989</v>
      </c>
      <c r="F3907" s="14" t="n">
        <v>44995</v>
      </c>
      <c r="G3907" s="0" t="n">
        <v>418</v>
      </c>
      <c r="H3907" s="0" t="n">
        <v>129</v>
      </c>
      <c r="I3907" s="0" t="n">
        <v>79</v>
      </c>
      <c r="J3907" s="0" t="n">
        <v>486</v>
      </c>
      <c r="K3907" s="0" t="n">
        <v>878</v>
      </c>
      <c r="L3907" s="15" t="s">
        <v>97</v>
      </c>
      <c r="M3907" s="0" t="n">
        <v>6</v>
      </c>
      <c r="N3907" s="16" t="n">
        <f aca="false">I3907*K3907</f>
        <v>69362</v>
      </c>
      <c r="O3907" s="16" t="n">
        <f aca="false">I3907*(K3907-J3907)</f>
        <v>30968</v>
      </c>
      <c r="P3907" s="15" t="n">
        <f aca="false">K3907-J3907</f>
        <v>392</v>
      </c>
      <c r="Q3907" s="0" t="str">
        <f aca="false">IF(G3907=0,"Out of stock",IF(G3907&lt;H3907,"Understocked",IF(G3907&gt;Summary!$B$6*H3907,"Overstocked","Healthy")))</f>
        <v>Healthy</v>
      </c>
      <c r="R3907" s="0" t="str">
        <f aca="false">IF(I3907&gt;=Summary!$B$7,"Fast",IF(I3907&lt;Summary!$B$8,"Slow","Medium"))</f>
        <v>Slow</v>
      </c>
      <c r="S3907" s="15" t="n">
        <f aca="false">IF(M3907&gt;Summary!$B$5,1,0)</f>
        <v>0</v>
      </c>
      <c r="T3907" s="16" t="n">
        <f aca="false">IF(Q3907="Overstocked",(G3907-Summary!$B$6*H3907)*J3907,0)</f>
        <v>0</v>
      </c>
    </row>
    <row r="3908" customFormat="false" ht="15" hidden="false" customHeight="false" outlineLevel="0" collapsed="false">
      <c r="A3908" s="0" t="s">
        <v>4006</v>
      </c>
      <c r="B3908" s="0" t="s">
        <v>95</v>
      </c>
      <c r="C3908" s="0" t="s">
        <v>85</v>
      </c>
      <c r="D3908" s="0" t="s">
        <v>102</v>
      </c>
      <c r="E3908" s="14" t="n">
        <v>45007</v>
      </c>
      <c r="F3908" s="14" t="n">
        <v>45012</v>
      </c>
      <c r="G3908" s="0" t="n">
        <v>308</v>
      </c>
      <c r="H3908" s="0" t="n">
        <v>90</v>
      </c>
      <c r="I3908" s="0" t="n">
        <v>45</v>
      </c>
      <c r="J3908" s="0" t="n">
        <v>1417</v>
      </c>
      <c r="K3908" s="0" t="n">
        <v>1816</v>
      </c>
      <c r="L3908" s="15" t="s">
        <v>82</v>
      </c>
      <c r="M3908" s="0" t="n">
        <v>5</v>
      </c>
      <c r="N3908" s="16" t="n">
        <f aca="false">I3908*K3908</f>
        <v>81720</v>
      </c>
      <c r="O3908" s="16" t="n">
        <f aca="false">I3908*(K3908-J3908)</f>
        <v>17955</v>
      </c>
      <c r="P3908" s="15" t="n">
        <f aca="false">K3908-J3908</f>
        <v>399</v>
      </c>
      <c r="Q3908" s="0" t="str">
        <f aca="false">IF(G3908=0,"Out of stock",IF(G3908&lt;H3908,"Understocked",IF(G3908&gt;Summary!$B$6*H3908,"Overstocked","Healthy")))</f>
        <v>Healthy</v>
      </c>
      <c r="R3908" s="0" t="str">
        <f aca="false">IF(I3908&gt;=Summary!$B$7,"Fast",IF(I3908&lt;Summary!$B$8,"Slow","Medium"))</f>
        <v>Slow</v>
      </c>
      <c r="S3908" s="15" t="n">
        <f aca="false">IF(M3908&gt;Summary!$B$5,1,0)</f>
        <v>0</v>
      </c>
      <c r="T3908" s="16" t="n">
        <f aca="false">IF(Q3908="Overstocked",(G3908-Summary!$B$6*H3908)*J3908,0)</f>
        <v>0</v>
      </c>
    </row>
    <row r="3909" customFormat="false" ht="15" hidden="false" customHeight="false" outlineLevel="0" collapsed="false">
      <c r="A3909" s="0" t="s">
        <v>4007</v>
      </c>
      <c r="B3909" s="0" t="s">
        <v>77</v>
      </c>
      <c r="C3909" s="0" t="s">
        <v>96</v>
      </c>
      <c r="D3909" s="0" t="s">
        <v>79</v>
      </c>
      <c r="E3909" s="14" t="n">
        <v>45548</v>
      </c>
      <c r="F3909" s="14" t="n">
        <v>45556</v>
      </c>
      <c r="G3909" s="0" t="n">
        <v>31</v>
      </c>
      <c r="H3909" s="0" t="n">
        <v>71</v>
      </c>
      <c r="I3909" s="0" t="n">
        <v>116</v>
      </c>
      <c r="J3909" s="0" t="n">
        <v>1579</v>
      </c>
      <c r="K3909" s="0" t="n">
        <v>1818</v>
      </c>
      <c r="L3909" s="15" t="s">
        <v>82</v>
      </c>
      <c r="M3909" s="0" t="n">
        <v>8</v>
      </c>
      <c r="N3909" s="16" t="n">
        <f aca="false">I3909*K3909</f>
        <v>210888</v>
      </c>
      <c r="O3909" s="16" t="n">
        <f aca="false">I3909*(K3909-J3909)</f>
        <v>27724</v>
      </c>
      <c r="P3909" s="15" t="n">
        <f aca="false">K3909-J3909</f>
        <v>239</v>
      </c>
      <c r="Q3909" s="0" t="str">
        <f aca="false">IF(G3909=0,"Out of stock",IF(G3909&lt;H3909,"Understocked",IF(G3909&gt;Summary!$B$6*H3909,"Overstocked","Healthy")))</f>
        <v>Understocked</v>
      </c>
      <c r="R3909" s="0" t="str">
        <f aca="false">IF(I3909&gt;=Summary!$B$7,"Fast",IF(I3909&lt;Summary!$B$8,"Slow","Medium"))</f>
        <v>Medium</v>
      </c>
      <c r="S3909" s="15" t="n">
        <f aca="false">IF(M3909&gt;Summary!$B$5,1,0)</f>
        <v>1</v>
      </c>
      <c r="T3909" s="16" t="n">
        <f aca="false">IF(Q3909="Overstocked",(G3909-Summary!$B$6*H3909)*J3909,0)</f>
        <v>0</v>
      </c>
    </row>
    <row r="3910" customFormat="false" ht="15" hidden="false" customHeight="false" outlineLevel="0" collapsed="false">
      <c r="A3910" s="0" t="s">
        <v>4008</v>
      </c>
      <c r="B3910" s="0" t="s">
        <v>84</v>
      </c>
      <c r="C3910" s="0" t="s">
        <v>96</v>
      </c>
      <c r="D3910" s="0" t="s">
        <v>92</v>
      </c>
      <c r="E3910" s="14" t="n">
        <v>45352</v>
      </c>
      <c r="F3910" s="14" t="n">
        <v>45356</v>
      </c>
      <c r="G3910" s="0" t="n">
        <v>115</v>
      </c>
      <c r="H3910" s="0" t="n">
        <v>67</v>
      </c>
      <c r="I3910" s="0" t="n">
        <v>175</v>
      </c>
      <c r="J3910" s="0" t="n">
        <v>1727</v>
      </c>
      <c r="K3910" s="0" t="n">
        <v>1804</v>
      </c>
      <c r="L3910" s="15" t="s">
        <v>80</v>
      </c>
      <c r="M3910" s="0" t="n">
        <v>4</v>
      </c>
      <c r="N3910" s="16" t="n">
        <f aca="false">I3910*K3910</f>
        <v>315700</v>
      </c>
      <c r="O3910" s="16" t="n">
        <f aca="false">I3910*(K3910-J3910)</f>
        <v>13475</v>
      </c>
      <c r="P3910" s="15" t="n">
        <f aca="false">K3910-J3910</f>
        <v>77</v>
      </c>
      <c r="Q3910" s="0" t="str">
        <f aca="false">IF(G3910=0,"Out of stock",IF(G3910&lt;H3910,"Understocked",IF(G3910&gt;Summary!$B$6*H3910,"Overstocked","Healthy")))</f>
        <v>Healthy</v>
      </c>
      <c r="R3910" s="0" t="str">
        <f aca="false">IF(I3910&gt;=Summary!$B$7,"Fast",IF(I3910&lt;Summary!$B$8,"Slow","Medium"))</f>
        <v>Medium</v>
      </c>
      <c r="S3910" s="15" t="n">
        <f aca="false">IF(M3910&gt;Summary!$B$5,1,0)</f>
        <v>0</v>
      </c>
      <c r="T3910" s="16" t="n">
        <f aca="false">IF(Q3910="Overstocked",(G3910-Summary!$B$6*H3910)*J3910,0)</f>
        <v>0</v>
      </c>
    </row>
    <row r="3911" customFormat="false" ht="15" hidden="false" customHeight="false" outlineLevel="0" collapsed="false">
      <c r="A3911" s="0" t="s">
        <v>4009</v>
      </c>
      <c r="B3911" s="0" t="s">
        <v>89</v>
      </c>
      <c r="C3911" s="0" t="s">
        <v>104</v>
      </c>
      <c r="D3911" s="0" t="s">
        <v>86</v>
      </c>
      <c r="E3911" s="14" t="n">
        <v>45247</v>
      </c>
      <c r="F3911" s="14" t="n">
        <v>45257</v>
      </c>
      <c r="G3911" s="0" t="n">
        <v>361</v>
      </c>
      <c r="H3911" s="0" t="n">
        <v>119</v>
      </c>
      <c r="I3911" s="0" t="n">
        <v>11</v>
      </c>
      <c r="J3911" s="0" t="n">
        <v>697</v>
      </c>
      <c r="K3911" s="0" t="n">
        <v>796</v>
      </c>
      <c r="L3911" s="15" t="s">
        <v>87</v>
      </c>
      <c r="M3911" s="0" t="n">
        <v>10</v>
      </c>
      <c r="N3911" s="16" t="n">
        <f aca="false">I3911*K3911</f>
        <v>8756</v>
      </c>
      <c r="O3911" s="16" t="n">
        <f aca="false">I3911*(K3911-J3911)</f>
        <v>1089</v>
      </c>
      <c r="P3911" s="15" t="n">
        <f aca="false">K3911-J3911</f>
        <v>99</v>
      </c>
      <c r="Q3911" s="0" t="str">
        <f aca="false">IF(G3911=0,"Out of stock",IF(G3911&lt;H3911,"Understocked",IF(G3911&gt;Summary!$B$6*H3911,"Overstocked","Healthy")))</f>
        <v>Healthy</v>
      </c>
      <c r="R3911" s="0" t="str">
        <f aca="false">IF(I3911&gt;=Summary!$B$7,"Fast",IF(I3911&lt;Summary!$B$8,"Slow","Medium"))</f>
        <v>Slow</v>
      </c>
      <c r="S3911" s="15" t="n">
        <f aca="false">IF(M3911&gt;Summary!$B$5,1,0)</f>
        <v>1</v>
      </c>
      <c r="T3911" s="16" t="n">
        <f aca="false">IF(Q3911="Overstocked",(G3911-Summary!$B$6*H3911)*J3911,0)</f>
        <v>0</v>
      </c>
    </row>
    <row r="3912" customFormat="false" ht="15" hidden="false" customHeight="false" outlineLevel="0" collapsed="false">
      <c r="A3912" s="0" t="s">
        <v>4010</v>
      </c>
      <c r="B3912" s="0" t="s">
        <v>107</v>
      </c>
      <c r="C3912" s="0" t="s">
        <v>96</v>
      </c>
      <c r="D3912" s="0" t="s">
        <v>79</v>
      </c>
      <c r="E3912" s="14" t="n">
        <v>45456</v>
      </c>
      <c r="F3912" s="14" t="n">
        <v>45463</v>
      </c>
      <c r="G3912" s="0" t="n">
        <v>213</v>
      </c>
      <c r="H3912" s="0" t="n">
        <v>113</v>
      </c>
      <c r="I3912" s="0" t="n">
        <v>173</v>
      </c>
      <c r="J3912" s="0" t="n">
        <v>300</v>
      </c>
      <c r="K3912" s="0" t="n">
        <v>488</v>
      </c>
      <c r="L3912" s="15" t="s">
        <v>82</v>
      </c>
      <c r="M3912" s="0" t="n">
        <v>7</v>
      </c>
      <c r="N3912" s="16" t="n">
        <f aca="false">I3912*K3912</f>
        <v>84424</v>
      </c>
      <c r="O3912" s="16" t="n">
        <f aca="false">I3912*(K3912-J3912)</f>
        <v>32524</v>
      </c>
      <c r="P3912" s="15" t="n">
        <f aca="false">K3912-J3912</f>
        <v>188</v>
      </c>
      <c r="Q3912" s="0" t="str">
        <f aca="false">IF(G3912=0,"Out of stock",IF(G3912&lt;H3912,"Understocked",IF(G3912&gt;Summary!$B$6*H3912,"Overstocked","Healthy")))</f>
        <v>Healthy</v>
      </c>
      <c r="R3912" s="0" t="str">
        <f aca="false">IF(I3912&gt;=Summary!$B$7,"Fast",IF(I3912&lt;Summary!$B$8,"Slow","Medium"))</f>
        <v>Medium</v>
      </c>
      <c r="S3912" s="15" t="n">
        <f aca="false">IF(M3912&gt;Summary!$B$5,1,0)</f>
        <v>0</v>
      </c>
      <c r="T3912" s="16" t="n">
        <f aca="false">IF(Q3912="Overstocked",(G3912-Summary!$B$6*H3912)*J3912,0)</f>
        <v>0</v>
      </c>
    </row>
    <row r="3913" customFormat="false" ht="15" hidden="false" customHeight="false" outlineLevel="0" collapsed="false">
      <c r="A3913" s="0" t="s">
        <v>4011</v>
      </c>
      <c r="B3913" s="0" t="s">
        <v>107</v>
      </c>
      <c r="C3913" s="0" t="s">
        <v>104</v>
      </c>
      <c r="D3913" s="0" t="s">
        <v>102</v>
      </c>
      <c r="E3913" s="14" t="n">
        <v>45013</v>
      </c>
      <c r="F3913" s="14" t="n">
        <v>45018</v>
      </c>
      <c r="G3913" s="0" t="n">
        <v>33</v>
      </c>
      <c r="H3913" s="0" t="n">
        <v>68</v>
      </c>
      <c r="I3913" s="0" t="n">
        <v>45</v>
      </c>
      <c r="J3913" s="0" t="n">
        <v>1293</v>
      </c>
      <c r="K3913" s="0" t="n">
        <v>1744</v>
      </c>
      <c r="L3913" s="15" t="s">
        <v>93</v>
      </c>
      <c r="M3913" s="0" t="n">
        <v>5</v>
      </c>
      <c r="N3913" s="16" t="n">
        <f aca="false">I3913*K3913</f>
        <v>78480</v>
      </c>
      <c r="O3913" s="16" t="n">
        <f aca="false">I3913*(K3913-J3913)</f>
        <v>20295</v>
      </c>
      <c r="P3913" s="15" t="n">
        <f aca="false">K3913-J3913</f>
        <v>451</v>
      </c>
      <c r="Q3913" s="0" t="str">
        <f aca="false">IF(G3913=0,"Out of stock",IF(G3913&lt;H3913,"Understocked",IF(G3913&gt;Summary!$B$6*H3913,"Overstocked","Healthy")))</f>
        <v>Understocked</v>
      </c>
      <c r="R3913" s="0" t="str">
        <f aca="false">IF(I3913&gt;=Summary!$B$7,"Fast",IF(I3913&lt;Summary!$B$8,"Slow","Medium"))</f>
        <v>Slow</v>
      </c>
      <c r="S3913" s="15" t="n">
        <f aca="false">IF(M3913&gt;Summary!$B$5,1,0)</f>
        <v>0</v>
      </c>
      <c r="T3913" s="16" t="n">
        <f aca="false">IF(Q3913="Overstocked",(G3913-Summary!$B$6*H3913)*J3913,0)</f>
        <v>0</v>
      </c>
    </row>
    <row r="3914" customFormat="false" ht="15" hidden="false" customHeight="false" outlineLevel="0" collapsed="false">
      <c r="A3914" s="0" t="s">
        <v>4012</v>
      </c>
      <c r="B3914" s="0" t="s">
        <v>123</v>
      </c>
      <c r="C3914" s="0" t="s">
        <v>85</v>
      </c>
      <c r="D3914" s="0" t="s">
        <v>102</v>
      </c>
      <c r="E3914" s="14" t="n">
        <v>45112</v>
      </c>
      <c r="F3914" s="14" t="n">
        <v>45114</v>
      </c>
      <c r="G3914" s="0" t="n">
        <v>474</v>
      </c>
      <c r="H3914" s="0" t="n">
        <v>89</v>
      </c>
      <c r="I3914" s="0" t="n">
        <v>33</v>
      </c>
      <c r="J3914" s="0" t="n">
        <v>1423</v>
      </c>
      <c r="K3914" s="0" t="n">
        <v>1671</v>
      </c>
      <c r="L3914" s="15" t="s">
        <v>93</v>
      </c>
      <c r="M3914" s="0" t="n">
        <v>2</v>
      </c>
      <c r="N3914" s="16" t="n">
        <f aca="false">I3914*K3914</f>
        <v>55143</v>
      </c>
      <c r="O3914" s="16" t="n">
        <f aca="false">I3914*(K3914-J3914)</f>
        <v>8184</v>
      </c>
      <c r="P3914" s="15" t="n">
        <f aca="false">K3914-J3914</f>
        <v>248</v>
      </c>
      <c r="Q3914" s="0" t="str">
        <f aca="false">IF(G3914=0,"Out of stock",IF(G3914&lt;H3914,"Understocked",IF(G3914&gt;Summary!$B$6*H3914,"Overstocked","Healthy")))</f>
        <v>Overstocked</v>
      </c>
      <c r="R3914" s="0" t="str">
        <f aca="false">IF(I3914&gt;=Summary!$B$7,"Fast",IF(I3914&lt;Summary!$B$8,"Slow","Medium"))</f>
        <v>Slow</v>
      </c>
      <c r="S3914" s="15" t="n">
        <f aca="false">IF(M3914&gt;Summary!$B$5,1,0)</f>
        <v>0</v>
      </c>
      <c r="T3914" s="16" t="n">
        <f aca="false">IF(Q3914="Overstocked",(G3914-Summary!$B$6*H3914)*J3914,0)</f>
        <v>167914</v>
      </c>
    </row>
    <row r="3915" customFormat="false" ht="15" hidden="false" customHeight="false" outlineLevel="0" collapsed="false">
      <c r="A3915" s="0" t="s">
        <v>4013</v>
      </c>
      <c r="B3915" s="0" t="s">
        <v>113</v>
      </c>
      <c r="C3915" s="0" t="s">
        <v>104</v>
      </c>
      <c r="D3915" s="0" t="s">
        <v>92</v>
      </c>
      <c r="E3915" s="14" t="n">
        <v>44987</v>
      </c>
      <c r="F3915" s="14" t="n">
        <v>44994</v>
      </c>
      <c r="G3915" s="0" t="n">
        <v>388</v>
      </c>
      <c r="H3915" s="0" t="n">
        <v>85</v>
      </c>
      <c r="I3915" s="0" t="n">
        <v>222</v>
      </c>
      <c r="J3915" s="0" t="n">
        <v>817</v>
      </c>
      <c r="K3915" s="0" t="n">
        <v>1234</v>
      </c>
      <c r="L3915" s="15" t="s">
        <v>87</v>
      </c>
      <c r="M3915" s="0" t="n">
        <v>7</v>
      </c>
      <c r="N3915" s="16" t="n">
        <f aca="false">I3915*K3915</f>
        <v>273948</v>
      </c>
      <c r="O3915" s="16" t="n">
        <f aca="false">I3915*(K3915-J3915)</f>
        <v>92574</v>
      </c>
      <c r="P3915" s="15" t="n">
        <f aca="false">K3915-J3915</f>
        <v>417</v>
      </c>
      <c r="Q3915" s="0" t="str">
        <f aca="false">IF(G3915=0,"Out of stock",IF(G3915&lt;H3915,"Understocked",IF(G3915&gt;Summary!$B$6*H3915,"Overstocked","Healthy")))</f>
        <v>Overstocked</v>
      </c>
      <c r="R3915" s="0" t="str">
        <f aca="false">IF(I3915&gt;=Summary!$B$7,"Fast",IF(I3915&lt;Summary!$B$8,"Slow","Medium"))</f>
        <v>Fast</v>
      </c>
      <c r="S3915" s="15" t="n">
        <f aca="false">IF(M3915&gt;Summary!$B$5,1,0)</f>
        <v>0</v>
      </c>
      <c r="T3915" s="16" t="n">
        <f aca="false">IF(Q3915="Overstocked",(G3915-Summary!$B$6*H3915)*J3915,0)</f>
        <v>39216</v>
      </c>
    </row>
    <row r="3916" customFormat="false" ht="15" hidden="false" customHeight="false" outlineLevel="0" collapsed="false">
      <c r="A3916" s="0" t="s">
        <v>4014</v>
      </c>
      <c r="B3916" s="0" t="s">
        <v>101</v>
      </c>
      <c r="C3916" s="0" t="s">
        <v>104</v>
      </c>
      <c r="D3916" s="0" t="s">
        <v>102</v>
      </c>
      <c r="E3916" s="14" t="n">
        <v>45209</v>
      </c>
      <c r="F3916" s="14" t="n">
        <v>45216</v>
      </c>
      <c r="G3916" s="0" t="n">
        <v>21</v>
      </c>
      <c r="H3916" s="0" t="n">
        <v>103</v>
      </c>
      <c r="I3916" s="0" t="n">
        <v>250</v>
      </c>
      <c r="J3916" s="0" t="n">
        <v>1395</v>
      </c>
      <c r="K3916" s="0" t="n">
        <v>1628</v>
      </c>
      <c r="L3916" s="15" t="s">
        <v>87</v>
      </c>
      <c r="M3916" s="0" t="n">
        <v>7</v>
      </c>
      <c r="N3916" s="16" t="n">
        <f aca="false">I3916*K3916</f>
        <v>407000</v>
      </c>
      <c r="O3916" s="16" t="n">
        <f aca="false">I3916*(K3916-J3916)</f>
        <v>58250</v>
      </c>
      <c r="P3916" s="15" t="n">
        <f aca="false">K3916-J3916</f>
        <v>233</v>
      </c>
      <c r="Q3916" s="0" t="str">
        <f aca="false">IF(G3916=0,"Out of stock",IF(G3916&lt;H3916,"Understocked",IF(G3916&gt;Summary!$B$6*H3916,"Overstocked","Healthy")))</f>
        <v>Understocked</v>
      </c>
      <c r="R3916" s="0" t="str">
        <f aca="false">IF(I3916&gt;=Summary!$B$7,"Fast",IF(I3916&lt;Summary!$B$8,"Slow","Medium"))</f>
        <v>Fast</v>
      </c>
      <c r="S3916" s="15" t="n">
        <f aca="false">IF(M3916&gt;Summary!$B$5,1,0)</f>
        <v>0</v>
      </c>
      <c r="T3916" s="16" t="n">
        <f aca="false">IF(Q3916="Overstocked",(G3916-Summary!$B$6*H3916)*J3916,0)</f>
        <v>0</v>
      </c>
    </row>
    <row r="3917" customFormat="false" ht="15" hidden="false" customHeight="false" outlineLevel="0" collapsed="false">
      <c r="A3917" s="0" t="s">
        <v>4015</v>
      </c>
      <c r="B3917" s="0" t="s">
        <v>95</v>
      </c>
      <c r="C3917" s="0" t="s">
        <v>85</v>
      </c>
      <c r="D3917" s="0" t="s">
        <v>79</v>
      </c>
      <c r="E3917" s="14" t="n">
        <v>45542</v>
      </c>
      <c r="F3917" s="14" t="n">
        <v>45551</v>
      </c>
      <c r="G3917" s="0" t="n">
        <v>124</v>
      </c>
      <c r="H3917" s="0" t="n">
        <v>124</v>
      </c>
      <c r="I3917" s="0" t="n">
        <v>114</v>
      </c>
      <c r="J3917" s="0" t="n">
        <v>967</v>
      </c>
      <c r="K3917" s="0" t="n">
        <v>1358</v>
      </c>
      <c r="L3917" s="15" t="s">
        <v>93</v>
      </c>
      <c r="M3917" s="0" t="n">
        <v>9</v>
      </c>
      <c r="N3917" s="16" t="n">
        <f aca="false">I3917*K3917</f>
        <v>154812</v>
      </c>
      <c r="O3917" s="16" t="n">
        <f aca="false">I3917*(K3917-J3917)</f>
        <v>44574</v>
      </c>
      <c r="P3917" s="15" t="n">
        <f aca="false">K3917-J3917</f>
        <v>391</v>
      </c>
      <c r="Q3917" s="0" t="str">
        <f aca="false">IF(G3917=0,"Out of stock",IF(G3917&lt;H3917,"Understocked",IF(G3917&gt;Summary!$B$6*H3917,"Overstocked","Healthy")))</f>
        <v>Healthy</v>
      </c>
      <c r="R3917" s="0" t="str">
        <f aca="false">IF(I3917&gt;=Summary!$B$7,"Fast",IF(I3917&lt;Summary!$B$8,"Slow","Medium"))</f>
        <v>Medium</v>
      </c>
      <c r="S3917" s="15" t="n">
        <f aca="false">IF(M3917&gt;Summary!$B$5,1,0)</f>
        <v>1</v>
      </c>
      <c r="T3917" s="16" t="n">
        <f aca="false">IF(Q3917="Overstocked",(G3917-Summary!$B$6*H3917)*J3917,0)</f>
        <v>0</v>
      </c>
    </row>
    <row r="3918" customFormat="false" ht="15" hidden="false" customHeight="false" outlineLevel="0" collapsed="false">
      <c r="A3918" s="0" t="s">
        <v>4016</v>
      </c>
      <c r="B3918" s="0" t="s">
        <v>115</v>
      </c>
      <c r="C3918" s="0" t="s">
        <v>78</v>
      </c>
      <c r="D3918" s="0" t="s">
        <v>102</v>
      </c>
      <c r="E3918" s="14" t="n">
        <v>45521</v>
      </c>
      <c r="F3918" s="14" t="n">
        <v>45523</v>
      </c>
      <c r="G3918" s="0" t="n">
        <v>301</v>
      </c>
      <c r="H3918" s="0" t="n">
        <v>57</v>
      </c>
      <c r="I3918" s="0" t="n">
        <v>296</v>
      </c>
      <c r="J3918" s="0" t="n">
        <v>1193</v>
      </c>
      <c r="K3918" s="0" t="n">
        <v>1663</v>
      </c>
      <c r="L3918" s="15" t="s">
        <v>80</v>
      </c>
      <c r="M3918" s="0" t="n">
        <v>2</v>
      </c>
      <c r="N3918" s="16" t="n">
        <f aca="false">I3918*K3918</f>
        <v>492248</v>
      </c>
      <c r="O3918" s="16" t="n">
        <f aca="false">I3918*(K3918-J3918)</f>
        <v>139120</v>
      </c>
      <c r="P3918" s="15" t="n">
        <f aca="false">K3918-J3918</f>
        <v>470</v>
      </c>
      <c r="Q3918" s="0" t="str">
        <f aca="false">IF(G3918=0,"Out of stock",IF(G3918&lt;H3918,"Understocked",IF(G3918&gt;Summary!$B$6*H3918,"Overstocked","Healthy")))</f>
        <v>Overstocked</v>
      </c>
      <c r="R3918" s="0" t="str">
        <f aca="false">IF(I3918&gt;=Summary!$B$7,"Fast",IF(I3918&lt;Summary!$B$8,"Slow","Medium"))</f>
        <v>Fast</v>
      </c>
      <c r="S3918" s="15" t="n">
        <f aca="false">IF(M3918&gt;Summary!$B$5,1,0)</f>
        <v>0</v>
      </c>
      <c r="T3918" s="16" t="n">
        <f aca="false">IF(Q3918="Overstocked",(G3918-Summary!$B$6*H3918)*J3918,0)</f>
        <v>87089</v>
      </c>
    </row>
    <row r="3919" customFormat="false" ht="15" hidden="false" customHeight="false" outlineLevel="0" collapsed="false">
      <c r="A3919" s="0" t="s">
        <v>4017</v>
      </c>
      <c r="B3919" s="0" t="s">
        <v>101</v>
      </c>
      <c r="C3919" s="0" t="s">
        <v>96</v>
      </c>
      <c r="D3919" s="0" t="s">
        <v>79</v>
      </c>
      <c r="E3919" s="14" t="n">
        <v>45582</v>
      </c>
      <c r="F3919" s="14" t="n">
        <v>45587</v>
      </c>
      <c r="G3919" s="0" t="n">
        <v>36</v>
      </c>
      <c r="H3919" s="0" t="n">
        <v>56</v>
      </c>
      <c r="I3919" s="0" t="n">
        <v>221</v>
      </c>
      <c r="J3919" s="0" t="n">
        <v>940</v>
      </c>
      <c r="K3919" s="0" t="n">
        <v>1151</v>
      </c>
      <c r="L3919" s="15" t="s">
        <v>87</v>
      </c>
      <c r="M3919" s="0" t="n">
        <v>5</v>
      </c>
      <c r="N3919" s="16" t="n">
        <f aca="false">I3919*K3919</f>
        <v>254371</v>
      </c>
      <c r="O3919" s="16" t="n">
        <f aca="false">I3919*(K3919-J3919)</f>
        <v>46631</v>
      </c>
      <c r="P3919" s="15" t="n">
        <f aca="false">K3919-J3919</f>
        <v>211</v>
      </c>
      <c r="Q3919" s="0" t="str">
        <f aca="false">IF(G3919=0,"Out of stock",IF(G3919&lt;H3919,"Understocked",IF(G3919&gt;Summary!$B$6*H3919,"Overstocked","Healthy")))</f>
        <v>Understocked</v>
      </c>
      <c r="R3919" s="0" t="str">
        <f aca="false">IF(I3919&gt;=Summary!$B$7,"Fast",IF(I3919&lt;Summary!$B$8,"Slow","Medium"))</f>
        <v>Fast</v>
      </c>
      <c r="S3919" s="15" t="n">
        <f aca="false">IF(M3919&gt;Summary!$B$5,1,0)</f>
        <v>0</v>
      </c>
      <c r="T3919" s="16" t="n">
        <f aca="false">IF(Q3919="Overstocked",(G3919-Summary!$B$6*H3919)*J3919,0)</f>
        <v>0</v>
      </c>
    </row>
    <row r="3920" customFormat="false" ht="15" hidden="false" customHeight="false" outlineLevel="0" collapsed="false">
      <c r="A3920" s="0" t="s">
        <v>4018</v>
      </c>
      <c r="B3920" s="0" t="s">
        <v>95</v>
      </c>
      <c r="C3920" s="0" t="s">
        <v>104</v>
      </c>
      <c r="D3920" s="0" t="s">
        <v>92</v>
      </c>
      <c r="E3920" s="14" t="n">
        <v>45060</v>
      </c>
      <c r="F3920" s="14" t="n">
        <v>45065</v>
      </c>
      <c r="G3920" s="0" t="n">
        <v>15</v>
      </c>
      <c r="H3920" s="0" t="n">
        <v>123</v>
      </c>
      <c r="I3920" s="0" t="n">
        <v>213</v>
      </c>
      <c r="J3920" s="0" t="n">
        <v>1982</v>
      </c>
      <c r="K3920" s="0" t="n">
        <v>2305</v>
      </c>
      <c r="L3920" s="15" t="s">
        <v>93</v>
      </c>
      <c r="M3920" s="0" t="n">
        <v>5</v>
      </c>
      <c r="N3920" s="16" t="n">
        <f aca="false">I3920*K3920</f>
        <v>490965</v>
      </c>
      <c r="O3920" s="16" t="n">
        <f aca="false">I3920*(K3920-J3920)</f>
        <v>68799</v>
      </c>
      <c r="P3920" s="15" t="n">
        <f aca="false">K3920-J3920</f>
        <v>323</v>
      </c>
      <c r="Q3920" s="0" t="str">
        <f aca="false">IF(G3920=0,"Out of stock",IF(G3920&lt;H3920,"Understocked",IF(G3920&gt;Summary!$B$6*H3920,"Overstocked","Healthy")))</f>
        <v>Understocked</v>
      </c>
      <c r="R3920" s="0" t="str">
        <f aca="false">IF(I3920&gt;=Summary!$B$7,"Fast",IF(I3920&lt;Summary!$B$8,"Slow","Medium"))</f>
        <v>Fast</v>
      </c>
      <c r="S3920" s="15" t="n">
        <f aca="false">IF(M3920&gt;Summary!$B$5,1,0)</f>
        <v>0</v>
      </c>
      <c r="T3920" s="16" t="n">
        <f aca="false">IF(Q3920="Overstocked",(G3920-Summary!$B$6*H3920)*J3920,0)</f>
        <v>0</v>
      </c>
    </row>
    <row r="3921" customFormat="false" ht="15" hidden="false" customHeight="false" outlineLevel="0" collapsed="false">
      <c r="A3921" s="0" t="s">
        <v>4019</v>
      </c>
      <c r="B3921" s="0" t="s">
        <v>123</v>
      </c>
      <c r="C3921" s="0" t="s">
        <v>78</v>
      </c>
      <c r="D3921" s="0" t="s">
        <v>102</v>
      </c>
      <c r="E3921" s="14" t="n">
        <v>45257</v>
      </c>
      <c r="F3921" s="14" t="n">
        <v>45265</v>
      </c>
      <c r="G3921" s="0" t="n">
        <v>358</v>
      </c>
      <c r="H3921" s="0" t="n">
        <v>78</v>
      </c>
      <c r="I3921" s="0" t="n">
        <v>283</v>
      </c>
      <c r="J3921" s="0" t="n">
        <v>1154</v>
      </c>
      <c r="K3921" s="0" t="n">
        <v>1643</v>
      </c>
      <c r="L3921" s="15" t="s">
        <v>87</v>
      </c>
      <c r="M3921" s="0" t="n">
        <v>8</v>
      </c>
      <c r="N3921" s="16" t="n">
        <f aca="false">I3921*K3921</f>
        <v>464969</v>
      </c>
      <c r="O3921" s="16" t="n">
        <f aca="false">I3921*(K3921-J3921)</f>
        <v>138387</v>
      </c>
      <c r="P3921" s="15" t="n">
        <f aca="false">K3921-J3921</f>
        <v>489</v>
      </c>
      <c r="Q3921" s="0" t="str">
        <f aca="false">IF(G3921=0,"Out of stock",IF(G3921&lt;H3921,"Understocked",IF(G3921&gt;Summary!$B$6*H3921,"Overstocked","Healthy")))</f>
        <v>Overstocked</v>
      </c>
      <c r="R3921" s="0" t="str">
        <f aca="false">IF(I3921&gt;=Summary!$B$7,"Fast",IF(I3921&lt;Summary!$B$8,"Slow","Medium"))</f>
        <v>Fast</v>
      </c>
      <c r="S3921" s="15" t="n">
        <f aca="false">IF(M3921&gt;Summary!$B$5,1,0)</f>
        <v>1</v>
      </c>
      <c r="T3921" s="16" t="n">
        <f aca="false">IF(Q3921="Overstocked",(G3921-Summary!$B$6*H3921)*J3921,0)</f>
        <v>53084</v>
      </c>
    </row>
    <row r="3922" customFormat="false" ht="15" hidden="false" customHeight="false" outlineLevel="0" collapsed="false">
      <c r="A3922" s="0" t="s">
        <v>4020</v>
      </c>
      <c r="B3922" s="0" t="s">
        <v>107</v>
      </c>
      <c r="C3922" s="0" t="s">
        <v>85</v>
      </c>
      <c r="D3922" s="0" t="s">
        <v>92</v>
      </c>
      <c r="E3922" s="14" t="n">
        <v>45352</v>
      </c>
      <c r="F3922" s="14" t="n">
        <v>45360</v>
      </c>
      <c r="G3922" s="0" t="n">
        <v>91</v>
      </c>
      <c r="H3922" s="0" t="n">
        <v>84</v>
      </c>
      <c r="I3922" s="0" t="n">
        <v>247</v>
      </c>
      <c r="J3922" s="0" t="n">
        <v>548</v>
      </c>
      <c r="K3922" s="0" t="n">
        <v>718</v>
      </c>
      <c r="L3922" s="15" t="s">
        <v>82</v>
      </c>
      <c r="M3922" s="0" t="n">
        <v>8</v>
      </c>
      <c r="N3922" s="16" t="n">
        <f aca="false">I3922*K3922</f>
        <v>177346</v>
      </c>
      <c r="O3922" s="16" t="n">
        <f aca="false">I3922*(K3922-J3922)</f>
        <v>41990</v>
      </c>
      <c r="P3922" s="15" t="n">
        <f aca="false">K3922-J3922</f>
        <v>170</v>
      </c>
      <c r="Q3922" s="0" t="str">
        <f aca="false">IF(G3922=0,"Out of stock",IF(G3922&lt;H3922,"Understocked",IF(G3922&gt;Summary!$B$6*H3922,"Overstocked","Healthy")))</f>
        <v>Healthy</v>
      </c>
      <c r="R3922" s="0" t="str">
        <f aca="false">IF(I3922&gt;=Summary!$B$7,"Fast",IF(I3922&lt;Summary!$B$8,"Slow","Medium"))</f>
        <v>Fast</v>
      </c>
      <c r="S3922" s="15" t="n">
        <f aca="false">IF(M3922&gt;Summary!$B$5,1,0)</f>
        <v>1</v>
      </c>
      <c r="T3922" s="16" t="n">
        <f aca="false">IF(Q3922="Overstocked",(G3922-Summary!$B$6*H3922)*J3922,0)</f>
        <v>0</v>
      </c>
    </row>
    <row r="3923" customFormat="false" ht="15" hidden="false" customHeight="false" outlineLevel="0" collapsed="false">
      <c r="A3923" s="0" t="s">
        <v>4021</v>
      </c>
      <c r="B3923" s="0" t="s">
        <v>115</v>
      </c>
      <c r="C3923" s="0" t="s">
        <v>96</v>
      </c>
      <c r="D3923" s="0" t="s">
        <v>90</v>
      </c>
      <c r="E3923" s="14" t="n">
        <v>45280</v>
      </c>
      <c r="F3923" s="14" t="n">
        <v>45289</v>
      </c>
      <c r="G3923" s="0" t="n">
        <v>145</v>
      </c>
      <c r="H3923" s="0" t="n">
        <v>86</v>
      </c>
      <c r="I3923" s="0" t="n">
        <v>115</v>
      </c>
      <c r="J3923" s="0" t="n">
        <v>1691</v>
      </c>
      <c r="K3923" s="0" t="n">
        <v>1908</v>
      </c>
      <c r="L3923" s="15" t="s">
        <v>87</v>
      </c>
      <c r="M3923" s="0" t="n">
        <v>9</v>
      </c>
      <c r="N3923" s="16" t="n">
        <f aca="false">I3923*K3923</f>
        <v>219420</v>
      </c>
      <c r="O3923" s="16" t="n">
        <f aca="false">I3923*(K3923-J3923)</f>
        <v>24955</v>
      </c>
      <c r="P3923" s="15" t="n">
        <f aca="false">K3923-J3923</f>
        <v>217</v>
      </c>
      <c r="Q3923" s="0" t="str">
        <f aca="false">IF(G3923=0,"Out of stock",IF(G3923&lt;H3923,"Understocked",IF(G3923&gt;Summary!$B$6*H3923,"Overstocked","Healthy")))</f>
        <v>Healthy</v>
      </c>
      <c r="R3923" s="0" t="str">
        <f aca="false">IF(I3923&gt;=Summary!$B$7,"Fast",IF(I3923&lt;Summary!$B$8,"Slow","Medium"))</f>
        <v>Medium</v>
      </c>
      <c r="S3923" s="15" t="n">
        <f aca="false">IF(M3923&gt;Summary!$B$5,1,0)</f>
        <v>1</v>
      </c>
      <c r="T3923" s="16" t="n">
        <f aca="false">IF(Q3923="Overstocked",(G3923-Summary!$B$6*H3923)*J3923,0)</f>
        <v>0</v>
      </c>
    </row>
    <row r="3924" customFormat="false" ht="15" hidden="false" customHeight="false" outlineLevel="0" collapsed="false">
      <c r="A3924" s="0" t="s">
        <v>4022</v>
      </c>
      <c r="B3924" s="0" t="s">
        <v>123</v>
      </c>
      <c r="C3924" s="0" t="s">
        <v>96</v>
      </c>
      <c r="D3924" s="0" t="s">
        <v>79</v>
      </c>
      <c r="E3924" s="14" t="n">
        <v>45351</v>
      </c>
      <c r="F3924" s="14" t="n">
        <v>45352</v>
      </c>
      <c r="G3924" s="0" t="n">
        <v>469</v>
      </c>
      <c r="H3924" s="0" t="n">
        <v>60</v>
      </c>
      <c r="I3924" s="0" t="n">
        <v>119</v>
      </c>
      <c r="J3924" s="0" t="n">
        <v>1190</v>
      </c>
      <c r="K3924" s="0" t="n">
        <v>1294</v>
      </c>
      <c r="L3924" s="15" t="s">
        <v>87</v>
      </c>
      <c r="M3924" s="0" t="n">
        <v>1</v>
      </c>
      <c r="N3924" s="16" t="n">
        <f aca="false">I3924*K3924</f>
        <v>153986</v>
      </c>
      <c r="O3924" s="16" t="n">
        <f aca="false">I3924*(K3924-J3924)</f>
        <v>12376</v>
      </c>
      <c r="P3924" s="15" t="n">
        <f aca="false">K3924-J3924</f>
        <v>104</v>
      </c>
      <c r="Q3924" s="0" t="str">
        <f aca="false">IF(G3924=0,"Out of stock",IF(G3924&lt;H3924,"Understocked",IF(G3924&gt;Summary!$B$6*H3924,"Overstocked","Healthy")))</f>
        <v>Overstocked</v>
      </c>
      <c r="R3924" s="0" t="str">
        <f aca="false">IF(I3924&gt;=Summary!$B$7,"Fast",IF(I3924&lt;Summary!$B$8,"Slow","Medium"))</f>
        <v>Medium</v>
      </c>
      <c r="S3924" s="15" t="n">
        <f aca="false">IF(M3924&gt;Summary!$B$5,1,0)</f>
        <v>0</v>
      </c>
      <c r="T3924" s="16" t="n">
        <f aca="false">IF(Q3924="Overstocked",(G3924-Summary!$B$6*H3924)*J3924,0)</f>
        <v>272510</v>
      </c>
    </row>
    <row r="3925" customFormat="false" ht="15" hidden="false" customHeight="false" outlineLevel="0" collapsed="false">
      <c r="A3925" s="0" t="s">
        <v>4023</v>
      </c>
      <c r="B3925" s="0" t="s">
        <v>113</v>
      </c>
      <c r="C3925" s="0" t="s">
        <v>85</v>
      </c>
      <c r="D3925" s="0" t="s">
        <v>86</v>
      </c>
      <c r="E3925" s="14" t="n">
        <v>45554</v>
      </c>
      <c r="F3925" s="14" t="n">
        <v>45560</v>
      </c>
      <c r="G3925" s="0" t="n">
        <v>233</v>
      </c>
      <c r="H3925" s="0" t="n">
        <v>133</v>
      </c>
      <c r="I3925" s="0" t="n">
        <v>174</v>
      </c>
      <c r="J3925" s="0" t="n">
        <v>1812</v>
      </c>
      <c r="K3925" s="0" t="n">
        <v>2210</v>
      </c>
      <c r="L3925" s="15" t="s">
        <v>87</v>
      </c>
      <c r="M3925" s="0" t="n">
        <v>6</v>
      </c>
      <c r="N3925" s="16" t="n">
        <f aca="false">I3925*K3925</f>
        <v>384540</v>
      </c>
      <c r="O3925" s="16" t="n">
        <f aca="false">I3925*(K3925-J3925)</f>
        <v>69252</v>
      </c>
      <c r="P3925" s="15" t="n">
        <f aca="false">K3925-J3925</f>
        <v>398</v>
      </c>
      <c r="Q3925" s="0" t="str">
        <f aca="false">IF(G3925=0,"Out of stock",IF(G3925&lt;H3925,"Understocked",IF(G3925&gt;Summary!$B$6*H3925,"Overstocked","Healthy")))</f>
        <v>Healthy</v>
      </c>
      <c r="R3925" s="0" t="str">
        <f aca="false">IF(I3925&gt;=Summary!$B$7,"Fast",IF(I3925&lt;Summary!$B$8,"Slow","Medium"))</f>
        <v>Medium</v>
      </c>
      <c r="S3925" s="15" t="n">
        <f aca="false">IF(M3925&gt;Summary!$B$5,1,0)</f>
        <v>0</v>
      </c>
      <c r="T3925" s="16" t="n">
        <f aca="false">IF(Q3925="Overstocked",(G3925-Summary!$B$6*H3925)*J3925,0)</f>
        <v>0</v>
      </c>
    </row>
    <row r="3926" customFormat="false" ht="15" hidden="false" customHeight="false" outlineLevel="0" collapsed="false">
      <c r="A3926" s="0" t="s">
        <v>4024</v>
      </c>
      <c r="B3926" s="0" t="s">
        <v>123</v>
      </c>
      <c r="C3926" s="0" t="s">
        <v>96</v>
      </c>
      <c r="D3926" s="0" t="s">
        <v>90</v>
      </c>
      <c r="E3926" s="14" t="n">
        <v>45415</v>
      </c>
      <c r="F3926" s="14" t="n">
        <v>45425</v>
      </c>
      <c r="G3926" s="0" t="n">
        <v>124</v>
      </c>
      <c r="H3926" s="0" t="n">
        <v>72</v>
      </c>
      <c r="I3926" s="0" t="n">
        <v>177</v>
      </c>
      <c r="J3926" s="0" t="n">
        <v>622</v>
      </c>
      <c r="K3926" s="0" t="n">
        <v>1070</v>
      </c>
      <c r="L3926" s="15" t="s">
        <v>82</v>
      </c>
      <c r="M3926" s="0" t="n">
        <v>10</v>
      </c>
      <c r="N3926" s="16" t="n">
        <f aca="false">I3926*K3926</f>
        <v>189390</v>
      </c>
      <c r="O3926" s="16" t="n">
        <f aca="false">I3926*(K3926-J3926)</f>
        <v>79296</v>
      </c>
      <c r="P3926" s="15" t="n">
        <f aca="false">K3926-J3926</f>
        <v>448</v>
      </c>
      <c r="Q3926" s="0" t="str">
        <f aca="false">IF(G3926=0,"Out of stock",IF(G3926&lt;H3926,"Understocked",IF(G3926&gt;Summary!$B$6*H3926,"Overstocked","Healthy")))</f>
        <v>Healthy</v>
      </c>
      <c r="R3926" s="0" t="str">
        <f aca="false">IF(I3926&gt;=Summary!$B$7,"Fast",IF(I3926&lt;Summary!$B$8,"Slow","Medium"))</f>
        <v>Medium</v>
      </c>
      <c r="S3926" s="15" t="n">
        <f aca="false">IF(M3926&gt;Summary!$B$5,1,0)</f>
        <v>1</v>
      </c>
      <c r="T3926" s="16" t="n">
        <f aca="false">IF(Q3926="Overstocked",(G3926-Summary!$B$6*H3926)*J3926,0)</f>
        <v>0</v>
      </c>
    </row>
    <row r="3927" customFormat="false" ht="15" hidden="false" customHeight="false" outlineLevel="0" collapsed="false">
      <c r="A3927" s="0" t="s">
        <v>4025</v>
      </c>
      <c r="B3927" s="0" t="s">
        <v>123</v>
      </c>
      <c r="C3927" s="0" t="s">
        <v>85</v>
      </c>
      <c r="D3927" s="0" t="s">
        <v>86</v>
      </c>
      <c r="E3927" s="14" t="n">
        <v>45619</v>
      </c>
      <c r="F3927" s="14" t="n">
        <v>45628</v>
      </c>
      <c r="G3927" s="0" t="n">
        <v>214</v>
      </c>
      <c r="H3927" s="0" t="n">
        <v>127</v>
      </c>
      <c r="I3927" s="0" t="n">
        <v>291</v>
      </c>
      <c r="J3927" s="0" t="n">
        <v>1807</v>
      </c>
      <c r="K3927" s="0" t="n">
        <v>2165</v>
      </c>
      <c r="L3927" s="15" t="s">
        <v>97</v>
      </c>
      <c r="M3927" s="0" t="n">
        <v>9</v>
      </c>
      <c r="N3927" s="16" t="n">
        <f aca="false">I3927*K3927</f>
        <v>630015</v>
      </c>
      <c r="O3927" s="16" t="n">
        <f aca="false">I3927*(K3927-J3927)</f>
        <v>104178</v>
      </c>
      <c r="P3927" s="15" t="n">
        <f aca="false">K3927-J3927</f>
        <v>358</v>
      </c>
      <c r="Q3927" s="0" t="str">
        <f aca="false">IF(G3927=0,"Out of stock",IF(G3927&lt;H3927,"Understocked",IF(G3927&gt;Summary!$B$6*H3927,"Overstocked","Healthy")))</f>
        <v>Healthy</v>
      </c>
      <c r="R3927" s="0" t="str">
        <f aca="false">IF(I3927&gt;=Summary!$B$7,"Fast",IF(I3927&lt;Summary!$B$8,"Slow","Medium"))</f>
        <v>Fast</v>
      </c>
      <c r="S3927" s="15" t="n">
        <f aca="false">IF(M3927&gt;Summary!$B$5,1,0)</f>
        <v>1</v>
      </c>
      <c r="T3927" s="16" t="n">
        <f aca="false">IF(Q3927="Overstocked",(G3927-Summary!$B$6*H3927)*J3927,0)</f>
        <v>0</v>
      </c>
    </row>
    <row r="3928" customFormat="false" ht="15" hidden="false" customHeight="false" outlineLevel="0" collapsed="false">
      <c r="A3928" s="0" t="s">
        <v>4026</v>
      </c>
      <c r="B3928" s="0" t="s">
        <v>113</v>
      </c>
      <c r="C3928" s="0" t="s">
        <v>96</v>
      </c>
      <c r="D3928" s="0" t="s">
        <v>90</v>
      </c>
      <c r="E3928" s="14" t="n">
        <v>45045</v>
      </c>
      <c r="F3928" s="14" t="n">
        <v>45047</v>
      </c>
      <c r="G3928" s="0" t="n">
        <v>378</v>
      </c>
      <c r="H3928" s="0" t="n">
        <v>51</v>
      </c>
      <c r="I3928" s="0" t="n">
        <v>201</v>
      </c>
      <c r="J3928" s="0" t="n">
        <v>1860</v>
      </c>
      <c r="K3928" s="0" t="n">
        <v>2109</v>
      </c>
      <c r="L3928" s="15" t="s">
        <v>87</v>
      </c>
      <c r="M3928" s="0" t="n">
        <v>2</v>
      </c>
      <c r="N3928" s="16" t="n">
        <f aca="false">I3928*K3928</f>
        <v>423909</v>
      </c>
      <c r="O3928" s="16" t="n">
        <f aca="false">I3928*(K3928-J3928)</f>
        <v>50049</v>
      </c>
      <c r="P3928" s="15" t="n">
        <f aca="false">K3928-J3928</f>
        <v>249</v>
      </c>
      <c r="Q3928" s="0" t="str">
        <f aca="false">IF(G3928=0,"Out of stock",IF(G3928&lt;H3928,"Understocked",IF(G3928&gt;Summary!$B$6*H3928,"Overstocked","Healthy")))</f>
        <v>Overstocked</v>
      </c>
      <c r="R3928" s="0" t="str">
        <f aca="false">IF(I3928&gt;=Summary!$B$7,"Fast",IF(I3928&lt;Summary!$B$8,"Slow","Medium"))</f>
        <v>Fast</v>
      </c>
      <c r="S3928" s="15" t="n">
        <f aca="false">IF(M3928&gt;Summary!$B$5,1,0)</f>
        <v>0</v>
      </c>
      <c r="T3928" s="16" t="n">
        <f aca="false">IF(Q3928="Overstocked",(G3928-Summary!$B$6*H3928)*J3928,0)</f>
        <v>323640</v>
      </c>
    </row>
    <row r="3929" customFormat="false" ht="15" hidden="false" customHeight="false" outlineLevel="0" collapsed="false">
      <c r="A3929" s="0" t="s">
        <v>4027</v>
      </c>
      <c r="B3929" s="0" t="s">
        <v>111</v>
      </c>
      <c r="C3929" s="0" t="s">
        <v>85</v>
      </c>
      <c r="D3929" s="0" t="s">
        <v>86</v>
      </c>
      <c r="E3929" s="14" t="n">
        <v>45292</v>
      </c>
      <c r="F3929" s="14" t="n">
        <v>45300</v>
      </c>
      <c r="G3929" s="0" t="n">
        <v>390</v>
      </c>
      <c r="H3929" s="0" t="n">
        <v>134</v>
      </c>
      <c r="I3929" s="0" t="n">
        <v>59</v>
      </c>
      <c r="J3929" s="0" t="n">
        <v>261</v>
      </c>
      <c r="K3929" s="0" t="n">
        <v>335</v>
      </c>
      <c r="L3929" s="15" t="s">
        <v>97</v>
      </c>
      <c r="M3929" s="0" t="n">
        <v>8</v>
      </c>
      <c r="N3929" s="16" t="n">
        <f aca="false">I3929*K3929</f>
        <v>19765</v>
      </c>
      <c r="O3929" s="16" t="n">
        <f aca="false">I3929*(K3929-J3929)</f>
        <v>4366</v>
      </c>
      <c r="P3929" s="15" t="n">
        <f aca="false">K3929-J3929</f>
        <v>74</v>
      </c>
      <c r="Q3929" s="0" t="str">
        <f aca="false">IF(G3929=0,"Out of stock",IF(G3929&lt;H3929,"Understocked",IF(G3929&gt;Summary!$B$6*H3929,"Overstocked","Healthy")))</f>
        <v>Healthy</v>
      </c>
      <c r="R3929" s="0" t="str">
        <f aca="false">IF(I3929&gt;=Summary!$B$7,"Fast",IF(I3929&lt;Summary!$B$8,"Slow","Medium"))</f>
        <v>Slow</v>
      </c>
      <c r="S3929" s="15" t="n">
        <f aca="false">IF(M3929&gt;Summary!$B$5,1,0)</f>
        <v>1</v>
      </c>
      <c r="T3929" s="16" t="n">
        <f aca="false">IF(Q3929="Overstocked",(G3929-Summary!$B$6*H3929)*J3929,0)</f>
        <v>0</v>
      </c>
    </row>
    <row r="3930" customFormat="false" ht="15" hidden="false" customHeight="false" outlineLevel="0" collapsed="false">
      <c r="A3930" s="0" t="s">
        <v>4028</v>
      </c>
      <c r="B3930" s="0" t="s">
        <v>115</v>
      </c>
      <c r="C3930" s="0" t="s">
        <v>85</v>
      </c>
      <c r="D3930" s="0" t="s">
        <v>79</v>
      </c>
      <c r="E3930" s="14" t="n">
        <v>44934</v>
      </c>
      <c r="F3930" s="14" t="n">
        <v>44939</v>
      </c>
      <c r="G3930" s="0" t="n">
        <v>181</v>
      </c>
      <c r="H3930" s="0" t="n">
        <v>143</v>
      </c>
      <c r="I3930" s="0" t="n">
        <v>270</v>
      </c>
      <c r="J3930" s="0" t="n">
        <v>574</v>
      </c>
      <c r="K3930" s="0" t="n">
        <v>632</v>
      </c>
      <c r="L3930" s="15" t="s">
        <v>82</v>
      </c>
      <c r="M3930" s="0" t="n">
        <v>5</v>
      </c>
      <c r="N3930" s="16" t="n">
        <f aca="false">I3930*K3930</f>
        <v>170640</v>
      </c>
      <c r="O3930" s="16" t="n">
        <f aca="false">I3930*(K3930-J3930)</f>
        <v>15660</v>
      </c>
      <c r="P3930" s="15" t="n">
        <f aca="false">K3930-J3930</f>
        <v>58</v>
      </c>
      <c r="Q3930" s="0" t="str">
        <f aca="false">IF(G3930=0,"Out of stock",IF(G3930&lt;H3930,"Understocked",IF(G3930&gt;Summary!$B$6*H3930,"Overstocked","Healthy")))</f>
        <v>Healthy</v>
      </c>
      <c r="R3930" s="0" t="str">
        <f aca="false">IF(I3930&gt;=Summary!$B$7,"Fast",IF(I3930&lt;Summary!$B$8,"Slow","Medium"))</f>
        <v>Fast</v>
      </c>
      <c r="S3930" s="15" t="n">
        <f aca="false">IF(M3930&gt;Summary!$B$5,1,0)</f>
        <v>0</v>
      </c>
      <c r="T3930" s="16" t="n">
        <f aca="false">IF(Q3930="Overstocked",(G3930-Summary!$B$6*H3930)*J3930,0)</f>
        <v>0</v>
      </c>
    </row>
    <row r="3931" customFormat="false" ht="15" hidden="false" customHeight="false" outlineLevel="0" collapsed="false">
      <c r="A3931" s="0" t="s">
        <v>4029</v>
      </c>
      <c r="B3931" s="0" t="s">
        <v>101</v>
      </c>
      <c r="C3931" s="0" t="s">
        <v>96</v>
      </c>
      <c r="D3931" s="0" t="s">
        <v>86</v>
      </c>
      <c r="E3931" s="14" t="n">
        <v>45342</v>
      </c>
      <c r="F3931" s="14" t="n">
        <v>45350</v>
      </c>
      <c r="G3931" s="0" t="n">
        <v>247</v>
      </c>
      <c r="H3931" s="0" t="n">
        <v>88</v>
      </c>
      <c r="I3931" s="0" t="n">
        <v>69</v>
      </c>
      <c r="J3931" s="0" t="n">
        <v>775</v>
      </c>
      <c r="K3931" s="0" t="n">
        <v>1204</v>
      </c>
      <c r="L3931" s="15" t="s">
        <v>97</v>
      </c>
      <c r="M3931" s="0" t="n">
        <v>8</v>
      </c>
      <c r="N3931" s="16" t="n">
        <f aca="false">I3931*K3931</f>
        <v>83076</v>
      </c>
      <c r="O3931" s="16" t="n">
        <f aca="false">I3931*(K3931-J3931)</f>
        <v>29601</v>
      </c>
      <c r="P3931" s="15" t="n">
        <f aca="false">K3931-J3931</f>
        <v>429</v>
      </c>
      <c r="Q3931" s="0" t="str">
        <f aca="false">IF(G3931=0,"Out of stock",IF(G3931&lt;H3931,"Understocked",IF(G3931&gt;Summary!$B$6*H3931,"Overstocked","Healthy")))</f>
        <v>Healthy</v>
      </c>
      <c r="R3931" s="0" t="str">
        <f aca="false">IF(I3931&gt;=Summary!$B$7,"Fast",IF(I3931&lt;Summary!$B$8,"Slow","Medium"))</f>
        <v>Slow</v>
      </c>
      <c r="S3931" s="15" t="n">
        <f aca="false">IF(M3931&gt;Summary!$B$5,1,0)</f>
        <v>1</v>
      </c>
      <c r="T3931" s="16" t="n">
        <f aca="false">IF(Q3931="Overstocked",(G3931-Summary!$B$6*H3931)*J3931,0)</f>
        <v>0</v>
      </c>
    </row>
    <row r="3932" customFormat="false" ht="15" hidden="false" customHeight="false" outlineLevel="0" collapsed="false">
      <c r="A3932" s="0" t="s">
        <v>4030</v>
      </c>
      <c r="B3932" s="0" t="s">
        <v>95</v>
      </c>
      <c r="C3932" s="0" t="s">
        <v>104</v>
      </c>
      <c r="D3932" s="0" t="s">
        <v>79</v>
      </c>
      <c r="E3932" s="14" t="n">
        <v>45553</v>
      </c>
      <c r="F3932" s="14" t="n">
        <v>45562</v>
      </c>
      <c r="G3932" s="0" t="n">
        <v>492</v>
      </c>
      <c r="H3932" s="0" t="n">
        <v>145</v>
      </c>
      <c r="I3932" s="0" t="n">
        <v>120</v>
      </c>
      <c r="J3932" s="0" t="n">
        <v>459</v>
      </c>
      <c r="K3932" s="0" t="n">
        <v>829</v>
      </c>
      <c r="L3932" s="15" t="s">
        <v>93</v>
      </c>
      <c r="M3932" s="0" t="n">
        <v>9</v>
      </c>
      <c r="N3932" s="16" t="n">
        <f aca="false">I3932*K3932</f>
        <v>99480</v>
      </c>
      <c r="O3932" s="16" t="n">
        <f aca="false">I3932*(K3932-J3932)</f>
        <v>44400</v>
      </c>
      <c r="P3932" s="15" t="n">
        <f aca="false">K3932-J3932</f>
        <v>370</v>
      </c>
      <c r="Q3932" s="0" t="str">
        <f aca="false">IF(G3932=0,"Out of stock",IF(G3932&lt;H3932,"Understocked",IF(G3932&gt;Summary!$B$6*H3932,"Overstocked","Healthy")))</f>
        <v>Healthy</v>
      </c>
      <c r="R3932" s="0" t="str">
        <f aca="false">IF(I3932&gt;=Summary!$B$7,"Fast",IF(I3932&lt;Summary!$B$8,"Slow","Medium"))</f>
        <v>Medium</v>
      </c>
      <c r="S3932" s="15" t="n">
        <f aca="false">IF(M3932&gt;Summary!$B$5,1,0)</f>
        <v>1</v>
      </c>
      <c r="T3932" s="16" t="n">
        <f aca="false">IF(Q3932="Overstocked",(G3932-Summary!$B$6*H3932)*J3932,0)</f>
        <v>0</v>
      </c>
    </row>
    <row r="3933" customFormat="false" ht="15" hidden="false" customHeight="false" outlineLevel="0" collapsed="false">
      <c r="A3933" s="0" t="s">
        <v>4031</v>
      </c>
      <c r="B3933" s="0" t="s">
        <v>123</v>
      </c>
      <c r="C3933" s="0" t="s">
        <v>78</v>
      </c>
      <c r="D3933" s="0" t="s">
        <v>102</v>
      </c>
      <c r="E3933" s="14" t="n">
        <v>45243</v>
      </c>
      <c r="F3933" s="14" t="n">
        <v>45249</v>
      </c>
      <c r="G3933" s="0" t="n">
        <v>152</v>
      </c>
      <c r="H3933" s="0" t="n">
        <v>53</v>
      </c>
      <c r="I3933" s="0" t="n">
        <v>282</v>
      </c>
      <c r="J3933" s="0" t="n">
        <v>1524</v>
      </c>
      <c r="K3933" s="0" t="n">
        <v>2020</v>
      </c>
      <c r="L3933" s="15" t="s">
        <v>87</v>
      </c>
      <c r="M3933" s="0" t="n">
        <v>6</v>
      </c>
      <c r="N3933" s="16" t="n">
        <f aca="false">I3933*K3933</f>
        <v>569640</v>
      </c>
      <c r="O3933" s="16" t="n">
        <f aca="false">I3933*(K3933-J3933)</f>
        <v>139872</v>
      </c>
      <c r="P3933" s="15" t="n">
        <f aca="false">K3933-J3933</f>
        <v>496</v>
      </c>
      <c r="Q3933" s="0" t="str">
        <f aca="false">IF(G3933=0,"Out of stock",IF(G3933&lt;H3933,"Understocked",IF(G3933&gt;Summary!$B$6*H3933,"Overstocked","Healthy")))</f>
        <v>Healthy</v>
      </c>
      <c r="R3933" s="0" t="str">
        <f aca="false">IF(I3933&gt;=Summary!$B$7,"Fast",IF(I3933&lt;Summary!$B$8,"Slow","Medium"))</f>
        <v>Fast</v>
      </c>
      <c r="S3933" s="15" t="n">
        <f aca="false">IF(M3933&gt;Summary!$B$5,1,0)</f>
        <v>0</v>
      </c>
      <c r="T3933" s="16" t="n">
        <f aca="false">IF(Q3933="Overstocked",(G3933-Summary!$B$6*H3933)*J3933,0)</f>
        <v>0</v>
      </c>
    </row>
    <row r="3934" customFormat="false" ht="15" hidden="false" customHeight="false" outlineLevel="0" collapsed="false">
      <c r="A3934" s="0" t="s">
        <v>4032</v>
      </c>
      <c r="B3934" s="0" t="s">
        <v>95</v>
      </c>
      <c r="C3934" s="0" t="s">
        <v>104</v>
      </c>
      <c r="D3934" s="0" t="s">
        <v>90</v>
      </c>
      <c r="E3934" s="14" t="n">
        <v>45556</v>
      </c>
      <c r="F3934" s="14" t="n">
        <v>45562</v>
      </c>
      <c r="G3934" s="0" t="n">
        <v>245</v>
      </c>
      <c r="H3934" s="0" t="n">
        <v>74</v>
      </c>
      <c r="I3934" s="0" t="n">
        <v>240</v>
      </c>
      <c r="J3934" s="0" t="n">
        <v>1576</v>
      </c>
      <c r="K3934" s="0" t="n">
        <v>1965</v>
      </c>
      <c r="L3934" s="15" t="s">
        <v>93</v>
      </c>
      <c r="M3934" s="0" t="n">
        <v>6</v>
      </c>
      <c r="N3934" s="16" t="n">
        <f aca="false">I3934*K3934</f>
        <v>471600</v>
      </c>
      <c r="O3934" s="16" t="n">
        <f aca="false">I3934*(K3934-J3934)</f>
        <v>93360</v>
      </c>
      <c r="P3934" s="15" t="n">
        <f aca="false">K3934-J3934</f>
        <v>389</v>
      </c>
      <c r="Q3934" s="0" t="str">
        <f aca="false">IF(G3934=0,"Out of stock",IF(G3934&lt;H3934,"Understocked",IF(G3934&gt;Summary!$B$6*H3934,"Overstocked","Healthy")))</f>
        <v>Healthy</v>
      </c>
      <c r="R3934" s="0" t="str">
        <f aca="false">IF(I3934&gt;=Summary!$B$7,"Fast",IF(I3934&lt;Summary!$B$8,"Slow","Medium"))</f>
        <v>Fast</v>
      </c>
      <c r="S3934" s="15" t="n">
        <f aca="false">IF(M3934&gt;Summary!$B$5,1,0)</f>
        <v>0</v>
      </c>
      <c r="T3934" s="16" t="n">
        <f aca="false">IF(Q3934="Overstocked",(G3934-Summary!$B$6*H3934)*J3934,0)</f>
        <v>0</v>
      </c>
    </row>
    <row r="3935" customFormat="false" ht="15" hidden="false" customHeight="false" outlineLevel="0" collapsed="false">
      <c r="A3935" s="0" t="s">
        <v>4033</v>
      </c>
      <c r="B3935" s="0" t="s">
        <v>101</v>
      </c>
      <c r="C3935" s="0" t="s">
        <v>96</v>
      </c>
      <c r="D3935" s="0" t="s">
        <v>79</v>
      </c>
      <c r="E3935" s="14" t="n">
        <v>45613</v>
      </c>
      <c r="F3935" s="14" t="n">
        <v>45620</v>
      </c>
      <c r="G3935" s="0" t="n">
        <v>459</v>
      </c>
      <c r="H3935" s="0" t="n">
        <v>50</v>
      </c>
      <c r="I3935" s="0" t="n">
        <v>119</v>
      </c>
      <c r="J3935" s="0" t="n">
        <v>1239</v>
      </c>
      <c r="K3935" s="0" t="n">
        <v>1349</v>
      </c>
      <c r="L3935" s="15" t="s">
        <v>93</v>
      </c>
      <c r="M3935" s="0" t="n">
        <v>7</v>
      </c>
      <c r="N3935" s="16" t="n">
        <f aca="false">I3935*K3935</f>
        <v>160531</v>
      </c>
      <c r="O3935" s="16" t="n">
        <f aca="false">I3935*(K3935-J3935)</f>
        <v>13090</v>
      </c>
      <c r="P3935" s="15" t="n">
        <f aca="false">K3935-J3935</f>
        <v>110</v>
      </c>
      <c r="Q3935" s="0" t="str">
        <f aca="false">IF(G3935=0,"Out of stock",IF(G3935&lt;H3935,"Understocked",IF(G3935&gt;Summary!$B$6*H3935,"Overstocked","Healthy")))</f>
        <v>Overstocked</v>
      </c>
      <c r="R3935" s="0" t="str">
        <f aca="false">IF(I3935&gt;=Summary!$B$7,"Fast",IF(I3935&lt;Summary!$B$8,"Slow","Medium"))</f>
        <v>Medium</v>
      </c>
      <c r="S3935" s="15" t="n">
        <f aca="false">IF(M3935&gt;Summary!$B$5,1,0)</f>
        <v>0</v>
      </c>
      <c r="T3935" s="16" t="n">
        <f aca="false">IF(Q3935="Overstocked",(G3935-Summary!$B$6*H3935)*J3935,0)</f>
        <v>320901</v>
      </c>
    </row>
    <row r="3936" customFormat="false" ht="15" hidden="false" customHeight="false" outlineLevel="0" collapsed="false">
      <c r="A3936" s="0" t="s">
        <v>4034</v>
      </c>
      <c r="B3936" s="0" t="s">
        <v>95</v>
      </c>
      <c r="C3936" s="0" t="s">
        <v>96</v>
      </c>
      <c r="D3936" s="0" t="s">
        <v>102</v>
      </c>
      <c r="E3936" s="14" t="n">
        <v>45144</v>
      </c>
      <c r="F3936" s="14" t="n">
        <v>45154</v>
      </c>
      <c r="G3936" s="0" t="n">
        <v>392</v>
      </c>
      <c r="H3936" s="0" t="n">
        <v>138</v>
      </c>
      <c r="I3936" s="0" t="n">
        <v>285</v>
      </c>
      <c r="J3936" s="0" t="n">
        <v>1398</v>
      </c>
      <c r="K3936" s="0" t="n">
        <v>1780</v>
      </c>
      <c r="L3936" s="15" t="s">
        <v>80</v>
      </c>
      <c r="M3936" s="0" t="n">
        <v>10</v>
      </c>
      <c r="N3936" s="16" t="n">
        <f aca="false">I3936*K3936</f>
        <v>507300</v>
      </c>
      <c r="O3936" s="16" t="n">
        <f aca="false">I3936*(K3936-J3936)</f>
        <v>108870</v>
      </c>
      <c r="P3936" s="15" t="n">
        <f aca="false">K3936-J3936</f>
        <v>382</v>
      </c>
      <c r="Q3936" s="0" t="str">
        <f aca="false">IF(G3936=0,"Out of stock",IF(G3936&lt;H3936,"Understocked",IF(G3936&gt;Summary!$B$6*H3936,"Overstocked","Healthy")))</f>
        <v>Healthy</v>
      </c>
      <c r="R3936" s="0" t="str">
        <f aca="false">IF(I3936&gt;=Summary!$B$7,"Fast",IF(I3936&lt;Summary!$B$8,"Slow","Medium"))</f>
        <v>Fast</v>
      </c>
      <c r="S3936" s="15" t="n">
        <f aca="false">IF(M3936&gt;Summary!$B$5,1,0)</f>
        <v>1</v>
      </c>
      <c r="T3936" s="16" t="n">
        <f aca="false">IF(Q3936="Overstocked",(G3936-Summary!$B$6*H3936)*J3936,0)</f>
        <v>0</v>
      </c>
    </row>
    <row r="3937" customFormat="false" ht="15" hidden="false" customHeight="false" outlineLevel="0" collapsed="false">
      <c r="A3937" s="0" t="s">
        <v>4035</v>
      </c>
      <c r="B3937" s="0" t="s">
        <v>111</v>
      </c>
      <c r="C3937" s="0" t="s">
        <v>85</v>
      </c>
      <c r="D3937" s="0" t="s">
        <v>90</v>
      </c>
      <c r="E3937" s="14" t="n">
        <v>45270</v>
      </c>
      <c r="F3937" s="14" t="n">
        <v>45280</v>
      </c>
      <c r="G3937" s="0" t="n">
        <v>258</v>
      </c>
      <c r="H3937" s="0" t="n">
        <v>108</v>
      </c>
      <c r="I3937" s="0" t="n">
        <v>166</v>
      </c>
      <c r="J3937" s="0" t="n">
        <v>1024</v>
      </c>
      <c r="K3937" s="0" t="n">
        <v>1347</v>
      </c>
      <c r="L3937" s="15" t="s">
        <v>80</v>
      </c>
      <c r="M3937" s="0" t="n">
        <v>10</v>
      </c>
      <c r="N3937" s="16" t="n">
        <f aca="false">I3937*K3937</f>
        <v>223602</v>
      </c>
      <c r="O3937" s="16" t="n">
        <f aca="false">I3937*(K3937-J3937)</f>
        <v>53618</v>
      </c>
      <c r="P3937" s="15" t="n">
        <f aca="false">K3937-J3937</f>
        <v>323</v>
      </c>
      <c r="Q3937" s="0" t="str">
        <f aca="false">IF(G3937=0,"Out of stock",IF(G3937&lt;H3937,"Understocked",IF(G3937&gt;Summary!$B$6*H3937,"Overstocked","Healthy")))</f>
        <v>Healthy</v>
      </c>
      <c r="R3937" s="0" t="str">
        <f aca="false">IF(I3937&gt;=Summary!$B$7,"Fast",IF(I3937&lt;Summary!$B$8,"Slow","Medium"))</f>
        <v>Medium</v>
      </c>
      <c r="S3937" s="15" t="n">
        <f aca="false">IF(M3937&gt;Summary!$B$5,1,0)</f>
        <v>1</v>
      </c>
      <c r="T3937" s="16" t="n">
        <f aca="false">IF(Q3937="Overstocked",(G3937-Summary!$B$6*H3937)*J3937,0)</f>
        <v>0</v>
      </c>
    </row>
    <row r="3938" customFormat="false" ht="15" hidden="false" customHeight="false" outlineLevel="0" collapsed="false">
      <c r="A3938" s="0" t="s">
        <v>4036</v>
      </c>
      <c r="B3938" s="0" t="s">
        <v>95</v>
      </c>
      <c r="C3938" s="0" t="s">
        <v>78</v>
      </c>
      <c r="D3938" s="0" t="s">
        <v>90</v>
      </c>
      <c r="E3938" s="14" t="n">
        <v>44975</v>
      </c>
      <c r="F3938" s="14" t="n">
        <v>44976</v>
      </c>
      <c r="G3938" s="0" t="n">
        <v>234</v>
      </c>
      <c r="H3938" s="0" t="n">
        <v>85</v>
      </c>
      <c r="I3938" s="0" t="n">
        <v>100</v>
      </c>
      <c r="J3938" s="0" t="n">
        <v>1442</v>
      </c>
      <c r="K3938" s="0" t="n">
        <v>1639</v>
      </c>
      <c r="L3938" s="15" t="s">
        <v>82</v>
      </c>
      <c r="M3938" s="0" t="n">
        <v>1</v>
      </c>
      <c r="N3938" s="16" t="n">
        <f aca="false">I3938*K3938</f>
        <v>163900</v>
      </c>
      <c r="O3938" s="16" t="n">
        <f aca="false">I3938*(K3938-J3938)</f>
        <v>19700</v>
      </c>
      <c r="P3938" s="15" t="n">
        <f aca="false">K3938-J3938</f>
        <v>197</v>
      </c>
      <c r="Q3938" s="0" t="str">
        <f aca="false">IF(G3938=0,"Out of stock",IF(G3938&lt;H3938,"Understocked",IF(G3938&gt;Summary!$B$6*H3938,"Overstocked","Healthy")))</f>
        <v>Healthy</v>
      </c>
      <c r="R3938" s="0" t="str">
        <f aca="false">IF(I3938&gt;=Summary!$B$7,"Fast",IF(I3938&lt;Summary!$B$8,"Slow","Medium"))</f>
        <v>Medium</v>
      </c>
      <c r="S3938" s="15" t="n">
        <f aca="false">IF(M3938&gt;Summary!$B$5,1,0)</f>
        <v>0</v>
      </c>
      <c r="T3938" s="16" t="n">
        <f aca="false">IF(Q3938="Overstocked",(G3938-Summary!$B$6*H3938)*J3938,0)</f>
        <v>0</v>
      </c>
    </row>
    <row r="3939" customFormat="false" ht="15" hidden="false" customHeight="false" outlineLevel="0" collapsed="false">
      <c r="A3939" s="0" t="s">
        <v>4037</v>
      </c>
      <c r="B3939" s="0" t="s">
        <v>115</v>
      </c>
      <c r="C3939" s="0" t="s">
        <v>85</v>
      </c>
      <c r="D3939" s="0" t="s">
        <v>92</v>
      </c>
      <c r="E3939" s="14" t="n">
        <v>44953</v>
      </c>
      <c r="F3939" s="14" t="n">
        <v>44957</v>
      </c>
      <c r="G3939" s="0" t="n">
        <v>46</v>
      </c>
      <c r="H3939" s="0" t="n">
        <v>132</v>
      </c>
      <c r="I3939" s="0" t="n">
        <v>28</v>
      </c>
      <c r="J3939" s="0" t="n">
        <v>869</v>
      </c>
      <c r="K3939" s="0" t="n">
        <v>1369</v>
      </c>
      <c r="L3939" s="15" t="s">
        <v>97</v>
      </c>
      <c r="M3939" s="0" t="n">
        <v>4</v>
      </c>
      <c r="N3939" s="16" t="n">
        <f aca="false">I3939*K3939</f>
        <v>38332</v>
      </c>
      <c r="O3939" s="16" t="n">
        <f aca="false">I3939*(K3939-J3939)</f>
        <v>14000</v>
      </c>
      <c r="P3939" s="15" t="n">
        <f aca="false">K3939-J3939</f>
        <v>500</v>
      </c>
      <c r="Q3939" s="0" t="str">
        <f aca="false">IF(G3939=0,"Out of stock",IF(G3939&lt;H3939,"Understocked",IF(G3939&gt;Summary!$B$6*H3939,"Overstocked","Healthy")))</f>
        <v>Understocked</v>
      </c>
      <c r="R3939" s="0" t="str">
        <f aca="false">IF(I3939&gt;=Summary!$B$7,"Fast",IF(I3939&lt;Summary!$B$8,"Slow","Medium"))</f>
        <v>Slow</v>
      </c>
      <c r="S3939" s="15" t="n">
        <f aca="false">IF(M3939&gt;Summary!$B$5,1,0)</f>
        <v>0</v>
      </c>
      <c r="T3939" s="16" t="n">
        <f aca="false">IF(Q3939="Overstocked",(G3939-Summary!$B$6*H3939)*J3939,0)</f>
        <v>0</v>
      </c>
    </row>
    <row r="3940" customFormat="false" ht="15" hidden="false" customHeight="false" outlineLevel="0" collapsed="false">
      <c r="A3940" s="0" t="s">
        <v>4038</v>
      </c>
      <c r="B3940" s="0" t="s">
        <v>77</v>
      </c>
      <c r="C3940" s="0" t="s">
        <v>78</v>
      </c>
      <c r="D3940" s="0" t="s">
        <v>90</v>
      </c>
      <c r="E3940" s="14" t="n">
        <v>45057</v>
      </c>
      <c r="F3940" s="14" t="n">
        <v>45063</v>
      </c>
      <c r="G3940" s="0" t="n">
        <v>303</v>
      </c>
      <c r="H3940" s="0" t="n">
        <v>95</v>
      </c>
      <c r="I3940" s="0" t="n">
        <v>74</v>
      </c>
      <c r="J3940" s="0" t="n">
        <v>904</v>
      </c>
      <c r="K3940" s="0" t="n">
        <v>1250</v>
      </c>
      <c r="L3940" s="15" t="s">
        <v>80</v>
      </c>
      <c r="M3940" s="0" t="n">
        <v>6</v>
      </c>
      <c r="N3940" s="16" t="n">
        <f aca="false">I3940*K3940</f>
        <v>92500</v>
      </c>
      <c r="O3940" s="16" t="n">
        <f aca="false">I3940*(K3940-J3940)</f>
        <v>25604</v>
      </c>
      <c r="P3940" s="15" t="n">
        <f aca="false">K3940-J3940</f>
        <v>346</v>
      </c>
      <c r="Q3940" s="0" t="str">
        <f aca="false">IF(G3940=0,"Out of stock",IF(G3940&lt;H3940,"Understocked",IF(G3940&gt;Summary!$B$6*H3940,"Overstocked","Healthy")))</f>
        <v>Healthy</v>
      </c>
      <c r="R3940" s="0" t="str">
        <f aca="false">IF(I3940&gt;=Summary!$B$7,"Fast",IF(I3940&lt;Summary!$B$8,"Slow","Medium"))</f>
        <v>Slow</v>
      </c>
      <c r="S3940" s="15" t="n">
        <f aca="false">IF(M3940&gt;Summary!$B$5,1,0)</f>
        <v>0</v>
      </c>
      <c r="T3940" s="16" t="n">
        <f aca="false">IF(Q3940="Overstocked",(G3940-Summary!$B$6*H3940)*J3940,0)</f>
        <v>0</v>
      </c>
    </row>
    <row r="3941" customFormat="false" ht="15" hidden="false" customHeight="false" outlineLevel="0" collapsed="false">
      <c r="A3941" s="0" t="s">
        <v>4039</v>
      </c>
      <c r="B3941" s="0" t="s">
        <v>95</v>
      </c>
      <c r="C3941" s="0" t="s">
        <v>104</v>
      </c>
      <c r="D3941" s="0" t="s">
        <v>92</v>
      </c>
      <c r="E3941" s="14" t="n">
        <v>45645</v>
      </c>
      <c r="F3941" s="14" t="n">
        <v>45653</v>
      </c>
      <c r="G3941" s="0" t="n">
        <v>445</v>
      </c>
      <c r="H3941" s="0" t="n">
        <v>98</v>
      </c>
      <c r="I3941" s="0" t="n">
        <v>18</v>
      </c>
      <c r="J3941" s="0" t="n">
        <v>255</v>
      </c>
      <c r="K3941" s="0" t="n">
        <v>753</v>
      </c>
      <c r="L3941" s="15" t="s">
        <v>97</v>
      </c>
      <c r="M3941" s="0" t="n">
        <v>8</v>
      </c>
      <c r="N3941" s="16" t="n">
        <f aca="false">I3941*K3941</f>
        <v>13554</v>
      </c>
      <c r="O3941" s="16" t="n">
        <f aca="false">I3941*(K3941-J3941)</f>
        <v>8964</v>
      </c>
      <c r="P3941" s="15" t="n">
        <f aca="false">K3941-J3941</f>
        <v>498</v>
      </c>
      <c r="Q3941" s="0" t="str">
        <f aca="false">IF(G3941=0,"Out of stock",IF(G3941&lt;H3941,"Understocked",IF(G3941&gt;Summary!$B$6*H3941,"Overstocked","Healthy")))</f>
        <v>Overstocked</v>
      </c>
      <c r="R3941" s="0" t="str">
        <f aca="false">IF(I3941&gt;=Summary!$B$7,"Fast",IF(I3941&lt;Summary!$B$8,"Slow","Medium"))</f>
        <v>Slow</v>
      </c>
      <c r="S3941" s="15" t="n">
        <f aca="false">IF(M3941&gt;Summary!$B$5,1,0)</f>
        <v>1</v>
      </c>
      <c r="T3941" s="16" t="n">
        <f aca="false">IF(Q3941="Overstocked",(G3941-Summary!$B$6*H3941)*J3941,0)</f>
        <v>13515</v>
      </c>
    </row>
    <row r="3942" customFormat="false" ht="15" hidden="false" customHeight="false" outlineLevel="0" collapsed="false">
      <c r="A3942" s="0" t="s">
        <v>4040</v>
      </c>
      <c r="B3942" s="0" t="s">
        <v>84</v>
      </c>
      <c r="C3942" s="0" t="s">
        <v>78</v>
      </c>
      <c r="D3942" s="0" t="s">
        <v>90</v>
      </c>
      <c r="E3942" s="14" t="n">
        <v>45437</v>
      </c>
      <c r="F3942" s="14" t="n">
        <v>45438</v>
      </c>
      <c r="G3942" s="0" t="n">
        <v>112</v>
      </c>
      <c r="H3942" s="0" t="n">
        <v>147</v>
      </c>
      <c r="I3942" s="0" t="n">
        <v>62</v>
      </c>
      <c r="J3942" s="0" t="n">
        <v>1542</v>
      </c>
      <c r="K3942" s="0" t="n">
        <v>1641</v>
      </c>
      <c r="L3942" s="15" t="s">
        <v>93</v>
      </c>
      <c r="M3942" s="0" t="n">
        <v>1</v>
      </c>
      <c r="N3942" s="16" t="n">
        <f aca="false">I3942*K3942</f>
        <v>101742</v>
      </c>
      <c r="O3942" s="16" t="n">
        <f aca="false">I3942*(K3942-J3942)</f>
        <v>6138</v>
      </c>
      <c r="P3942" s="15" t="n">
        <f aca="false">K3942-J3942</f>
        <v>99</v>
      </c>
      <c r="Q3942" s="0" t="str">
        <f aca="false">IF(G3942=0,"Out of stock",IF(G3942&lt;H3942,"Understocked",IF(G3942&gt;Summary!$B$6*H3942,"Overstocked","Healthy")))</f>
        <v>Understocked</v>
      </c>
      <c r="R3942" s="0" t="str">
        <f aca="false">IF(I3942&gt;=Summary!$B$7,"Fast",IF(I3942&lt;Summary!$B$8,"Slow","Medium"))</f>
        <v>Slow</v>
      </c>
      <c r="S3942" s="15" t="n">
        <f aca="false">IF(M3942&gt;Summary!$B$5,1,0)</f>
        <v>0</v>
      </c>
      <c r="T3942" s="16" t="n">
        <f aca="false">IF(Q3942="Overstocked",(G3942-Summary!$B$6*H3942)*J3942,0)</f>
        <v>0</v>
      </c>
    </row>
    <row r="3943" customFormat="false" ht="15" hidden="false" customHeight="false" outlineLevel="0" collapsed="false">
      <c r="A3943" s="0" t="s">
        <v>4041</v>
      </c>
      <c r="B3943" s="0" t="s">
        <v>89</v>
      </c>
      <c r="C3943" s="0" t="s">
        <v>78</v>
      </c>
      <c r="D3943" s="0" t="s">
        <v>79</v>
      </c>
      <c r="E3943" s="14" t="n">
        <v>45126</v>
      </c>
      <c r="F3943" s="14" t="n">
        <v>45130</v>
      </c>
      <c r="G3943" s="0" t="n">
        <v>49</v>
      </c>
      <c r="H3943" s="0" t="n">
        <v>147</v>
      </c>
      <c r="I3943" s="0" t="n">
        <v>222</v>
      </c>
      <c r="J3943" s="0" t="n">
        <v>1478</v>
      </c>
      <c r="K3943" s="0" t="n">
        <v>1907</v>
      </c>
      <c r="L3943" s="15" t="s">
        <v>80</v>
      </c>
      <c r="M3943" s="0" t="n">
        <v>4</v>
      </c>
      <c r="N3943" s="16" t="n">
        <f aca="false">I3943*K3943</f>
        <v>423354</v>
      </c>
      <c r="O3943" s="16" t="n">
        <f aca="false">I3943*(K3943-J3943)</f>
        <v>95238</v>
      </c>
      <c r="P3943" s="15" t="n">
        <f aca="false">K3943-J3943</f>
        <v>429</v>
      </c>
      <c r="Q3943" s="0" t="str">
        <f aca="false">IF(G3943=0,"Out of stock",IF(G3943&lt;H3943,"Understocked",IF(G3943&gt;Summary!$B$6*H3943,"Overstocked","Healthy")))</f>
        <v>Understocked</v>
      </c>
      <c r="R3943" s="0" t="str">
        <f aca="false">IF(I3943&gt;=Summary!$B$7,"Fast",IF(I3943&lt;Summary!$B$8,"Slow","Medium"))</f>
        <v>Fast</v>
      </c>
      <c r="S3943" s="15" t="n">
        <f aca="false">IF(M3943&gt;Summary!$B$5,1,0)</f>
        <v>0</v>
      </c>
      <c r="T3943" s="16" t="n">
        <f aca="false">IF(Q3943="Overstocked",(G3943-Summary!$B$6*H3943)*J3943,0)</f>
        <v>0</v>
      </c>
    </row>
    <row r="3944" customFormat="false" ht="15" hidden="false" customHeight="false" outlineLevel="0" collapsed="false">
      <c r="A3944" s="0" t="s">
        <v>4042</v>
      </c>
      <c r="B3944" s="0" t="s">
        <v>89</v>
      </c>
      <c r="C3944" s="0" t="s">
        <v>85</v>
      </c>
      <c r="D3944" s="0" t="s">
        <v>90</v>
      </c>
      <c r="E3944" s="14" t="n">
        <v>45115</v>
      </c>
      <c r="F3944" s="14" t="n">
        <v>45122</v>
      </c>
      <c r="G3944" s="0" t="n">
        <v>421</v>
      </c>
      <c r="H3944" s="0" t="n">
        <v>71</v>
      </c>
      <c r="I3944" s="0" t="n">
        <v>283</v>
      </c>
      <c r="J3944" s="0" t="n">
        <v>1050</v>
      </c>
      <c r="K3944" s="0" t="n">
        <v>1194</v>
      </c>
      <c r="L3944" s="15" t="s">
        <v>93</v>
      </c>
      <c r="M3944" s="0" t="n">
        <v>7</v>
      </c>
      <c r="N3944" s="16" t="n">
        <f aca="false">I3944*K3944</f>
        <v>337902</v>
      </c>
      <c r="O3944" s="16" t="n">
        <f aca="false">I3944*(K3944-J3944)</f>
        <v>40752</v>
      </c>
      <c r="P3944" s="15" t="n">
        <f aca="false">K3944-J3944</f>
        <v>144</v>
      </c>
      <c r="Q3944" s="0" t="str">
        <f aca="false">IF(G3944=0,"Out of stock",IF(G3944&lt;H3944,"Understocked",IF(G3944&gt;Summary!$B$6*H3944,"Overstocked","Healthy")))</f>
        <v>Overstocked</v>
      </c>
      <c r="R3944" s="0" t="str">
        <f aca="false">IF(I3944&gt;=Summary!$B$7,"Fast",IF(I3944&lt;Summary!$B$8,"Slow","Medium"))</f>
        <v>Fast</v>
      </c>
      <c r="S3944" s="15" t="n">
        <f aca="false">IF(M3944&gt;Summary!$B$5,1,0)</f>
        <v>0</v>
      </c>
      <c r="T3944" s="16" t="n">
        <f aca="false">IF(Q3944="Overstocked",(G3944-Summary!$B$6*H3944)*J3944,0)</f>
        <v>143850</v>
      </c>
    </row>
    <row r="3945" customFormat="false" ht="15" hidden="false" customHeight="false" outlineLevel="0" collapsed="false">
      <c r="A3945" s="0" t="s">
        <v>4043</v>
      </c>
      <c r="B3945" s="0" t="s">
        <v>111</v>
      </c>
      <c r="C3945" s="0" t="s">
        <v>78</v>
      </c>
      <c r="D3945" s="0" t="s">
        <v>86</v>
      </c>
      <c r="E3945" s="14" t="n">
        <v>45092</v>
      </c>
      <c r="F3945" s="14" t="n">
        <v>45101</v>
      </c>
      <c r="G3945" s="0" t="n">
        <v>90</v>
      </c>
      <c r="H3945" s="0" t="n">
        <v>81</v>
      </c>
      <c r="I3945" s="0" t="n">
        <v>133</v>
      </c>
      <c r="J3945" s="0" t="n">
        <v>1824</v>
      </c>
      <c r="K3945" s="0" t="n">
        <v>2106</v>
      </c>
      <c r="L3945" s="15" t="s">
        <v>97</v>
      </c>
      <c r="M3945" s="0" t="n">
        <v>9</v>
      </c>
      <c r="N3945" s="16" t="n">
        <f aca="false">I3945*K3945</f>
        <v>280098</v>
      </c>
      <c r="O3945" s="16" t="n">
        <f aca="false">I3945*(K3945-J3945)</f>
        <v>37506</v>
      </c>
      <c r="P3945" s="15" t="n">
        <f aca="false">K3945-J3945</f>
        <v>282</v>
      </c>
      <c r="Q3945" s="0" t="str">
        <f aca="false">IF(G3945=0,"Out of stock",IF(G3945&lt;H3945,"Understocked",IF(G3945&gt;Summary!$B$6*H3945,"Overstocked","Healthy")))</f>
        <v>Healthy</v>
      </c>
      <c r="R3945" s="0" t="str">
        <f aca="false">IF(I3945&gt;=Summary!$B$7,"Fast",IF(I3945&lt;Summary!$B$8,"Slow","Medium"))</f>
        <v>Medium</v>
      </c>
      <c r="S3945" s="15" t="n">
        <f aca="false">IF(M3945&gt;Summary!$B$5,1,0)</f>
        <v>1</v>
      </c>
      <c r="T3945" s="16" t="n">
        <f aca="false">IF(Q3945="Overstocked",(G3945-Summary!$B$6*H3945)*J3945,0)</f>
        <v>0</v>
      </c>
    </row>
    <row r="3946" customFormat="false" ht="15" hidden="false" customHeight="false" outlineLevel="0" collapsed="false">
      <c r="A3946" s="0" t="s">
        <v>4044</v>
      </c>
      <c r="B3946" s="0" t="s">
        <v>107</v>
      </c>
      <c r="C3946" s="0" t="s">
        <v>85</v>
      </c>
      <c r="D3946" s="0" t="s">
        <v>86</v>
      </c>
      <c r="E3946" s="14" t="n">
        <v>45652</v>
      </c>
      <c r="F3946" s="14" t="n">
        <v>45661</v>
      </c>
      <c r="G3946" s="0" t="n">
        <v>416</v>
      </c>
      <c r="H3946" s="0" t="n">
        <v>113</v>
      </c>
      <c r="I3946" s="0" t="n">
        <v>213</v>
      </c>
      <c r="J3946" s="0" t="n">
        <v>932</v>
      </c>
      <c r="K3946" s="0" t="n">
        <v>1041</v>
      </c>
      <c r="L3946" s="15" t="s">
        <v>93</v>
      </c>
      <c r="M3946" s="0" t="n">
        <v>9</v>
      </c>
      <c r="N3946" s="16" t="n">
        <f aca="false">I3946*K3946</f>
        <v>221733</v>
      </c>
      <c r="O3946" s="16" t="n">
        <f aca="false">I3946*(K3946-J3946)</f>
        <v>23217</v>
      </c>
      <c r="P3946" s="15" t="n">
        <f aca="false">K3946-J3946</f>
        <v>109</v>
      </c>
      <c r="Q3946" s="0" t="str">
        <f aca="false">IF(G3946=0,"Out of stock",IF(G3946&lt;H3946,"Understocked",IF(G3946&gt;Summary!$B$6*H3946,"Overstocked","Healthy")))</f>
        <v>Healthy</v>
      </c>
      <c r="R3946" s="0" t="str">
        <f aca="false">IF(I3946&gt;=Summary!$B$7,"Fast",IF(I3946&lt;Summary!$B$8,"Slow","Medium"))</f>
        <v>Fast</v>
      </c>
      <c r="S3946" s="15" t="n">
        <f aca="false">IF(M3946&gt;Summary!$B$5,1,0)</f>
        <v>1</v>
      </c>
      <c r="T3946" s="16" t="n">
        <f aca="false">IF(Q3946="Overstocked",(G3946-Summary!$B$6*H3946)*J3946,0)</f>
        <v>0</v>
      </c>
    </row>
    <row r="3947" customFormat="false" ht="15" hidden="false" customHeight="false" outlineLevel="0" collapsed="false">
      <c r="A3947" s="0" t="s">
        <v>4045</v>
      </c>
      <c r="B3947" s="0" t="s">
        <v>107</v>
      </c>
      <c r="C3947" s="0" t="s">
        <v>96</v>
      </c>
      <c r="D3947" s="0" t="s">
        <v>90</v>
      </c>
      <c r="E3947" s="14" t="n">
        <v>45283</v>
      </c>
      <c r="F3947" s="14" t="n">
        <v>45288</v>
      </c>
      <c r="G3947" s="0" t="n">
        <v>285</v>
      </c>
      <c r="H3947" s="0" t="n">
        <v>67</v>
      </c>
      <c r="I3947" s="0" t="n">
        <v>292</v>
      </c>
      <c r="J3947" s="0" t="n">
        <v>863</v>
      </c>
      <c r="K3947" s="0" t="n">
        <v>983</v>
      </c>
      <c r="L3947" s="15" t="s">
        <v>82</v>
      </c>
      <c r="M3947" s="0" t="n">
        <v>5</v>
      </c>
      <c r="N3947" s="16" t="n">
        <f aca="false">I3947*K3947</f>
        <v>287036</v>
      </c>
      <c r="O3947" s="16" t="n">
        <f aca="false">I3947*(K3947-J3947)</f>
        <v>35040</v>
      </c>
      <c r="P3947" s="15" t="n">
        <f aca="false">K3947-J3947</f>
        <v>120</v>
      </c>
      <c r="Q3947" s="0" t="str">
        <f aca="false">IF(G3947=0,"Out of stock",IF(G3947&lt;H3947,"Understocked",IF(G3947&gt;Summary!$B$6*H3947,"Overstocked","Healthy")))</f>
        <v>Overstocked</v>
      </c>
      <c r="R3947" s="0" t="str">
        <f aca="false">IF(I3947&gt;=Summary!$B$7,"Fast",IF(I3947&lt;Summary!$B$8,"Slow","Medium"))</f>
        <v>Fast</v>
      </c>
      <c r="S3947" s="15" t="n">
        <f aca="false">IF(M3947&gt;Summary!$B$5,1,0)</f>
        <v>0</v>
      </c>
      <c r="T3947" s="16" t="n">
        <f aca="false">IF(Q3947="Overstocked",(G3947-Summary!$B$6*H3947)*J3947,0)</f>
        <v>14671</v>
      </c>
    </row>
    <row r="3948" customFormat="false" ht="15" hidden="false" customHeight="false" outlineLevel="0" collapsed="false">
      <c r="A3948" s="0" t="s">
        <v>4046</v>
      </c>
      <c r="B3948" s="0" t="s">
        <v>115</v>
      </c>
      <c r="C3948" s="0" t="s">
        <v>96</v>
      </c>
      <c r="D3948" s="0" t="s">
        <v>79</v>
      </c>
      <c r="E3948" s="14" t="n">
        <v>45369</v>
      </c>
      <c r="F3948" s="14" t="n">
        <v>45372</v>
      </c>
      <c r="G3948" s="0" t="n">
        <v>229</v>
      </c>
      <c r="H3948" s="0" t="n">
        <v>114</v>
      </c>
      <c r="I3948" s="0" t="n">
        <v>162</v>
      </c>
      <c r="J3948" s="0" t="n">
        <v>1513</v>
      </c>
      <c r="K3948" s="0" t="n">
        <v>1899</v>
      </c>
      <c r="L3948" s="15" t="s">
        <v>80</v>
      </c>
      <c r="M3948" s="0" t="n">
        <v>3</v>
      </c>
      <c r="N3948" s="16" t="n">
        <f aca="false">I3948*K3948</f>
        <v>307638</v>
      </c>
      <c r="O3948" s="16" t="n">
        <f aca="false">I3948*(K3948-J3948)</f>
        <v>62532</v>
      </c>
      <c r="P3948" s="15" t="n">
        <f aca="false">K3948-J3948</f>
        <v>386</v>
      </c>
      <c r="Q3948" s="0" t="str">
        <f aca="false">IF(G3948=0,"Out of stock",IF(G3948&lt;H3948,"Understocked",IF(G3948&gt;Summary!$B$6*H3948,"Overstocked","Healthy")))</f>
        <v>Healthy</v>
      </c>
      <c r="R3948" s="0" t="str">
        <f aca="false">IF(I3948&gt;=Summary!$B$7,"Fast",IF(I3948&lt;Summary!$B$8,"Slow","Medium"))</f>
        <v>Medium</v>
      </c>
      <c r="S3948" s="15" t="n">
        <f aca="false">IF(M3948&gt;Summary!$B$5,1,0)</f>
        <v>0</v>
      </c>
      <c r="T3948" s="16" t="n">
        <f aca="false">IF(Q3948="Overstocked",(G3948-Summary!$B$6*H3948)*J3948,0)</f>
        <v>0</v>
      </c>
    </row>
    <row r="3949" customFormat="false" ht="15" hidden="false" customHeight="false" outlineLevel="0" collapsed="false">
      <c r="A3949" s="0" t="s">
        <v>4047</v>
      </c>
      <c r="B3949" s="0" t="s">
        <v>95</v>
      </c>
      <c r="C3949" s="0" t="s">
        <v>104</v>
      </c>
      <c r="D3949" s="0" t="s">
        <v>86</v>
      </c>
      <c r="E3949" s="14" t="n">
        <v>45440</v>
      </c>
      <c r="F3949" s="14" t="n">
        <v>45445</v>
      </c>
      <c r="G3949" s="0" t="n">
        <v>62</v>
      </c>
      <c r="H3949" s="0" t="n">
        <v>132</v>
      </c>
      <c r="I3949" s="0" t="n">
        <v>255</v>
      </c>
      <c r="J3949" s="0" t="n">
        <v>433</v>
      </c>
      <c r="K3949" s="0" t="n">
        <v>517</v>
      </c>
      <c r="L3949" s="15" t="s">
        <v>82</v>
      </c>
      <c r="M3949" s="0" t="n">
        <v>5</v>
      </c>
      <c r="N3949" s="16" t="n">
        <f aca="false">I3949*K3949</f>
        <v>131835</v>
      </c>
      <c r="O3949" s="16" t="n">
        <f aca="false">I3949*(K3949-J3949)</f>
        <v>21420</v>
      </c>
      <c r="P3949" s="15" t="n">
        <f aca="false">K3949-J3949</f>
        <v>84</v>
      </c>
      <c r="Q3949" s="0" t="str">
        <f aca="false">IF(G3949=0,"Out of stock",IF(G3949&lt;H3949,"Understocked",IF(G3949&gt;Summary!$B$6*H3949,"Overstocked","Healthy")))</f>
        <v>Understocked</v>
      </c>
      <c r="R3949" s="0" t="str">
        <f aca="false">IF(I3949&gt;=Summary!$B$7,"Fast",IF(I3949&lt;Summary!$B$8,"Slow","Medium"))</f>
        <v>Fast</v>
      </c>
      <c r="S3949" s="15" t="n">
        <f aca="false">IF(M3949&gt;Summary!$B$5,1,0)</f>
        <v>0</v>
      </c>
      <c r="T3949" s="16" t="n">
        <f aca="false">IF(Q3949="Overstocked",(G3949-Summary!$B$6*H3949)*J3949,0)</f>
        <v>0</v>
      </c>
    </row>
    <row r="3950" customFormat="false" ht="15" hidden="false" customHeight="false" outlineLevel="0" collapsed="false">
      <c r="A3950" s="0" t="s">
        <v>4048</v>
      </c>
      <c r="B3950" s="0" t="s">
        <v>107</v>
      </c>
      <c r="C3950" s="0" t="s">
        <v>96</v>
      </c>
      <c r="D3950" s="0" t="s">
        <v>90</v>
      </c>
      <c r="E3950" s="14" t="n">
        <v>45628</v>
      </c>
      <c r="F3950" s="14" t="n">
        <v>45632</v>
      </c>
      <c r="G3950" s="0" t="n">
        <v>424</v>
      </c>
      <c r="H3950" s="0" t="n">
        <v>54</v>
      </c>
      <c r="I3950" s="0" t="n">
        <v>17</v>
      </c>
      <c r="J3950" s="0" t="n">
        <v>1704</v>
      </c>
      <c r="K3950" s="0" t="n">
        <v>1929</v>
      </c>
      <c r="L3950" s="15" t="s">
        <v>80</v>
      </c>
      <c r="M3950" s="0" t="n">
        <v>4</v>
      </c>
      <c r="N3950" s="16" t="n">
        <f aca="false">I3950*K3950</f>
        <v>32793</v>
      </c>
      <c r="O3950" s="16" t="n">
        <f aca="false">I3950*(K3950-J3950)</f>
        <v>3825</v>
      </c>
      <c r="P3950" s="15" t="n">
        <f aca="false">K3950-J3950</f>
        <v>225</v>
      </c>
      <c r="Q3950" s="0" t="str">
        <f aca="false">IF(G3950=0,"Out of stock",IF(G3950&lt;H3950,"Understocked",IF(G3950&gt;Summary!$B$6*H3950,"Overstocked","Healthy")))</f>
        <v>Overstocked</v>
      </c>
      <c r="R3950" s="0" t="str">
        <f aca="false">IF(I3950&gt;=Summary!$B$7,"Fast",IF(I3950&lt;Summary!$B$8,"Slow","Medium"))</f>
        <v>Slow</v>
      </c>
      <c r="S3950" s="15" t="n">
        <f aca="false">IF(M3950&gt;Summary!$B$5,1,0)</f>
        <v>0</v>
      </c>
      <c r="T3950" s="16" t="n">
        <f aca="false">IF(Q3950="Overstocked",(G3950-Summary!$B$6*H3950)*J3950,0)</f>
        <v>354432</v>
      </c>
    </row>
    <row r="3951" customFormat="false" ht="15" hidden="false" customHeight="false" outlineLevel="0" collapsed="false">
      <c r="A3951" s="0" t="s">
        <v>4049</v>
      </c>
      <c r="B3951" s="0" t="s">
        <v>107</v>
      </c>
      <c r="C3951" s="0" t="s">
        <v>96</v>
      </c>
      <c r="D3951" s="0" t="s">
        <v>79</v>
      </c>
      <c r="E3951" s="14" t="n">
        <v>45095</v>
      </c>
      <c r="F3951" s="14" t="n">
        <v>45104</v>
      </c>
      <c r="G3951" s="0" t="n">
        <v>470</v>
      </c>
      <c r="H3951" s="0" t="n">
        <v>68</v>
      </c>
      <c r="I3951" s="0" t="n">
        <v>143</v>
      </c>
      <c r="J3951" s="0" t="n">
        <v>1419</v>
      </c>
      <c r="K3951" s="0" t="n">
        <v>1732</v>
      </c>
      <c r="L3951" s="15" t="s">
        <v>97</v>
      </c>
      <c r="M3951" s="0" t="n">
        <v>9</v>
      </c>
      <c r="N3951" s="16" t="n">
        <f aca="false">I3951*K3951</f>
        <v>247676</v>
      </c>
      <c r="O3951" s="16" t="n">
        <f aca="false">I3951*(K3951-J3951)</f>
        <v>44759</v>
      </c>
      <c r="P3951" s="15" t="n">
        <f aca="false">K3951-J3951</f>
        <v>313</v>
      </c>
      <c r="Q3951" s="0" t="str">
        <f aca="false">IF(G3951=0,"Out of stock",IF(G3951&lt;H3951,"Understocked",IF(G3951&gt;Summary!$B$6*H3951,"Overstocked","Healthy")))</f>
        <v>Overstocked</v>
      </c>
      <c r="R3951" s="0" t="str">
        <f aca="false">IF(I3951&gt;=Summary!$B$7,"Fast",IF(I3951&lt;Summary!$B$8,"Slow","Medium"))</f>
        <v>Medium</v>
      </c>
      <c r="S3951" s="15" t="n">
        <f aca="false">IF(M3951&gt;Summary!$B$5,1,0)</f>
        <v>1</v>
      </c>
      <c r="T3951" s="16" t="n">
        <f aca="false">IF(Q3951="Overstocked",(G3951-Summary!$B$6*H3951)*J3951,0)</f>
        <v>280962</v>
      </c>
    </row>
    <row r="3952" customFormat="false" ht="15" hidden="false" customHeight="false" outlineLevel="0" collapsed="false">
      <c r="A3952" s="0" t="s">
        <v>4050</v>
      </c>
      <c r="B3952" s="0" t="s">
        <v>101</v>
      </c>
      <c r="C3952" s="0" t="s">
        <v>104</v>
      </c>
      <c r="D3952" s="0" t="s">
        <v>79</v>
      </c>
      <c r="E3952" s="14" t="n">
        <v>45555</v>
      </c>
      <c r="F3952" s="14" t="n">
        <v>45557</v>
      </c>
      <c r="G3952" s="0" t="n">
        <v>330</v>
      </c>
      <c r="H3952" s="0" t="n">
        <v>116</v>
      </c>
      <c r="I3952" s="0" t="n">
        <v>243</v>
      </c>
      <c r="J3952" s="0" t="n">
        <v>1161</v>
      </c>
      <c r="K3952" s="0" t="n">
        <v>1361</v>
      </c>
      <c r="L3952" s="15" t="s">
        <v>80</v>
      </c>
      <c r="M3952" s="0" t="n">
        <v>2</v>
      </c>
      <c r="N3952" s="16" t="n">
        <f aca="false">I3952*K3952</f>
        <v>330723</v>
      </c>
      <c r="O3952" s="16" t="n">
        <f aca="false">I3952*(K3952-J3952)</f>
        <v>48600</v>
      </c>
      <c r="P3952" s="15" t="n">
        <f aca="false">K3952-J3952</f>
        <v>200</v>
      </c>
      <c r="Q3952" s="0" t="str">
        <f aca="false">IF(G3952=0,"Out of stock",IF(G3952&lt;H3952,"Understocked",IF(G3952&gt;Summary!$B$6*H3952,"Overstocked","Healthy")))</f>
        <v>Healthy</v>
      </c>
      <c r="R3952" s="0" t="str">
        <f aca="false">IF(I3952&gt;=Summary!$B$7,"Fast",IF(I3952&lt;Summary!$B$8,"Slow","Medium"))</f>
        <v>Fast</v>
      </c>
      <c r="S3952" s="15" t="n">
        <f aca="false">IF(M3952&gt;Summary!$B$5,1,0)</f>
        <v>0</v>
      </c>
      <c r="T3952" s="16" t="n">
        <f aca="false">IF(Q3952="Overstocked",(G3952-Summary!$B$6*H3952)*J3952,0)</f>
        <v>0</v>
      </c>
    </row>
    <row r="3953" customFormat="false" ht="15" hidden="false" customHeight="false" outlineLevel="0" collapsed="false">
      <c r="A3953" s="0" t="s">
        <v>4051</v>
      </c>
      <c r="B3953" s="0" t="s">
        <v>111</v>
      </c>
      <c r="C3953" s="0" t="s">
        <v>85</v>
      </c>
      <c r="D3953" s="0" t="s">
        <v>92</v>
      </c>
      <c r="E3953" s="14" t="n">
        <v>45100</v>
      </c>
      <c r="F3953" s="14" t="n">
        <v>45104</v>
      </c>
      <c r="G3953" s="0" t="n">
        <v>179</v>
      </c>
      <c r="H3953" s="0" t="n">
        <v>96</v>
      </c>
      <c r="I3953" s="0" t="n">
        <v>225</v>
      </c>
      <c r="J3953" s="0" t="n">
        <v>751</v>
      </c>
      <c r="K3953" s="0" t="n">
        <v>1223</v>
      </c>
      <c r="L3953" s="15" t="s">
        <v>93</v>
      </c>
      <c r="M3953" s="0" t="n">
        <v>4</v>
      </c>
      <c r="N3953" s="16" t="n">
        <f aca="false">I3953*K3953</f>
        <v>275175</v>
      </c>
      <c r="O3953" s="16" t="n">
        <f aca="false">I3953*(K3953-J3953)</f>
        <v>106200</v>
      </c>
      <c r="P3953" s="15" t="n">
        <f aca="false">K3953-J3953</f>
        <v>472</v>
      </c>
      <c r="Q3953" s="0" t="str">
        <f aca="false">IF(G3953=0,"Out of stock",IF(G3953&lt;H3953,"Understocked",IF(G3953&gt;Summary!$B$6*H3953,"Overstocked","Healthy")))</f>
        <v>Healthy</v>
      </c>
      <c r="R3953" s="0" t="str">
        <f aca="false">IF(I3953&gt;=Summary!$B$7,"Fast",IF(I3953&lt;Summary!$B$8,"Slow","Medium"))</f>
        <v>Fast</v>
      </c>
      <c r="S3953" s="15" t="n">
        <f aca="false">IF(M3953&gt;Summary!$B$5,1,0)</f>
        <v>0</v>
      </c>
      <c r="T3953" s="16" t="n">
        <f aca="false">IF(Q3953="Overstocked",(G3953-Summary!$B$6*H3953)*J3953,0)</f>
        <v>0</v>
      </c>
    </row>
    <row r="3954" customFormat="false" ht="15" hidden="false" customHeight="false" outlineLevel="0" collapsed="false">
      <c r="A3954" s="0" t="s">
        <v>4052</v>
      </c>
      <c r="B3954" s="0" t="s">
        <v>84</v>
      </c>
      <c r="C3954" s="0" t="s">
        <v>104</v>
      </c>
      <c r="D3954" s="0" t="s">
        <v>90</v>
      </c>
      <c r="E3954" s="14" t="n">
        <v>45185</v>
      </c>
      <c r="F3954" s="14" t="n">
        <v>45194</v>
      </c>
      <c r="G3954" s="0" t="n">
        <v>418</v>
      </c>
      <c r="H3954" s="0" t="n">
        <v>115</v>
      </c>
      <c r="I3954" s="0" t="n">
        <v>181</v>
      </c>
      <c r="J3954" s="0" t="n">
        <v>867</v>
      </c>
      <c r="K3954" s="0" t="n">
        <v>1097</v>
      </c>
      <c r="L3954" s="15" t="s">
        <v>97</v>
      </c>
      <c r="M3954" s="0" t="n">
        <v>9</v>
      </c>
      <c r="N3954" s="16" t="n">
        <f aca="false">I3954*K3954</f>
        <v>198557</v>
      </c>
      <c r="O3954" s="16" t="n">
        <f aca="false">I3954*(K3954-J3954)</f>
        <v>41630</v>
      </c>
      <c r="P3954" s="15" t="n">
        <f aca="false">K3954-J3954</f>
        <v>230</v>
      </c>
      <c r="Q3954" s="0" t="str">
        <f aca="false">IF(G3954=0,"Out of stock",IF(G3954&lt;H3954,"Understocked",IF(G3954&gt;Summary!$B$6*H3954,"Overstocked","Healthy")))</f>
        <v>Healthy</v>
      </c>
      <c r="R3954" s="0" t="str">
        <f aca="false">IF(I3954&gt;=Summary!$B$7,"Fast",IF(I3954&lt;Summary!$B$8,"Slow","Medium"))</f>
        <v>Medium</v>
      </c>
      <c r="S3954" s="15" t="n">
        <f aca="false">IF(M3954&gt;Summary!$B$5,1,0)</f>
        <v>1</v>
      </c>
      <c r="T3954" s="16" t="n">
        <f aca="false">IF(Q3954="Overstocked",(G3954-Summary!$B$6*H3954)*J3954,0)</f>
        <v>0</v>
      </c>
    </row>
    <row r="3955" customFormat="false" ht="15" hidden="false" customHeight="false" outlineLevel="0" collapsed="false">
      <c r="A3955" s="0" t="s">
        <v>4053</v>
      </c>
      <c r="B3955" s="0" t="s">
        <v>107</v>
      </c>
      <c r="C3955" s="0" t="s">
        <v>104</v>
      </c>
      <c r="D3955" s="0" t="s">
        <v>102</v>
      </c>
      <c r="E3955" s="14" t="n">
        <v>44979</v>
      </c>
      <c r="F3955" s="14" t="n">
        <v>44989</v>
      </c>
      <c r="G3955" s="0" t="n">
        <v>102</v>
      </c>
      <c r="H3955" s="0" t="n">
        <v>119</v>
      </c>
      <c r="I3955" s="0" t="n">
        <v>163</v>
      </c>
      <c r="J3955" s="0" t="n">
        <v>357</v>
      </c>
      <c r="K3955" s="0" t="n">
        <v>456</v>
      </c>
      <c r="L3955" s="15" t="s">
        <v>93</v>
      </c>
      <c r="M3955" s="0" t="n">
        <v>10</v>
      </c>
      <c r="N3955" s="16" t="n">
        <f aca="false">I3955*K3955</f>
        <v>74328</v>
      </c>
      <c r="O3955" s="16" t="n">
        <f aca="false">I3955*(K3955-J3955)</f>
        <v>16137</v>
      </c>
      <c r="P3955" s="15" t="n">
        <f aca="false">K3955-J3955</f>
        <v>99</v>
      </c>
      <c r="Q3955" s="0" t="str">
        <f aca="false">IF(G3955=0,"Out of stock",IF(G3955&lt;H3955,"Understocked",IF(G3955&gt;Summary!$B$6*H3955,"Overstocked","Healthy")))</f>
        <v>Understocked</v>
      </c>
      <c r="R3955" s="0" t="str">
        <f aca="false">IF(I3955&gt;=Summary!$B$7,"Fast",IF(I3955&lt;Summary!$B$8,"Slow","Medium"))</f>
        <v>Medium</v>
      </c>
      <c r="S3955" s="15" t="n">
        <f aca="false">IF(M3955&gt;Summary!$B$5,1,0)</f>
        <v>1</v>
      </c>
      <c r="T3955" s="16" t="n">
        <f aca="false">IF(Q3955="Overstocked",(G3955-Summary!$B$6*H3955)*J3955,0)</f>
        <v>0</v>
      </c>
    </row>
    <row r="3956" customFormat="false" ht="15" hidden="false" customHeight="false" outlineLevel="0" collapsed="false">
      <c r="A3956" s="0" t="s">
        <v>4054</v>
      </c>
      <c r="B3956" s="0" t="s">
        <v>95</v>
      </c>
      <c r="C3956" s="0" t="s">
        <v>85</v>
      </c>
      <c r="D3956" s="0" t="s">
        <v>86</v>
      </c>
      <c r="E3956" s="14" t="n">
        <v>45534</v>
      </c>
      <c r="F3956" s="14" t="n">
        <v>45537</v>
      </c>
      <c r="G3956" s="0" t="n">
        <v>291</v>
      </c>
      <c r="H3956" s="0" t="n">
        <v>82</v>
      </c>
      <c r="I3956" s="0" t="n">
        <v>267</v>
      </c>
      <c r="J3956" s="0" t="n">
        <v>354</v>
      </c>
      <c r="K3956" s="0" t="n">
        <v>709</v>
      </c>
      <c r="L3956" s="15" t="s">
        <v>87</v>
      </c>
      <c r="M3956" s="0" t="n">
        <v>3</v>
      </c>
      <c r="N3956" s="16" t="n">
        <f aca="false">I3956*K3956</f>
        <v>189303</v>
      </c>
      <c r="O3956" s="16" t="n">
        <f aca="false">I3956*(K3956-J3956)</f>
        <v>94785</v>
      </c>
      <c r="P3956" s="15" t="n">
        <f aca="false">K3956-J3956</f>
        <v>355</v>
      </c>
      <c r="Q3956" s="0" t="str">
        <f aca="false">IF(G3956=0,"Out of stock",IF(G3956&lt;H3956,"Understocked",IF(G3956&gt;Summary!$B$6*H3956,"Overstocked","Healthy")))</f>
        <v>Healthy</v>
      </c>
      <c r="R3956" s="0" t="str">
        <f aca="false">IF(I3956&gt;=Summary!$B$7,"Fast",IF(I3956&lt;Summary!$B$8,"Slow","Medium"))</f>
        <v>Fast</v>
      </c>
      <c r="S3956" s="15" t="n">
        <f aca="false">IF(M3956&gt;Summary!$B$5,1,0)</f>
        <v>0</v>
      </c>
      <c r="T3956" s="16" t="n">
        <f aca="false">IF(Q3956="Overstocked",(G3956-Summary!$B$6*H3956)*J3956,0)</f>
        <v>0</v>
      </c>
    </row>
    <row r="3957" customFormat="false" ht="15" hidden="false" customHeight="false" outlineLevel="0" collapsed="false">
      <c r="A3957" s="0" t="s">
        <v>4055</v>
      </c>
      <c r="B3957" s="0" t="s">
        <v>115</v>
      </c>
      <c r="C3957" s="0" t="s">
        <v>78</v>
      </c>
      <c r="D3957" s="0" t="s">
        <v>92</v>
      </c>
      <c r="E3957" s="14" t="n">
        <v>45009</v>
      </c>
      <c r="F3957" s="14" t="n">
        <v>45017</v>
      </c>
      <c r="G3957" s="0" t="n">
        <v>325</v>
      </c>
      <c r="H3957" s="0" t="n">
        <v>90</v>
      </c>
      <c r="I3957" s="0" t="n">
        <v>184</v>
      </c>
      <c r="J3957" s="0" t="n">
        <v>1684</v>
      </c>
      <c r="K3957" s="0" t="n">
        <v>2043</v>
      </c>
      <c r="L3957" s="15" t="s">
        <v>80</v>
      </c>
      <c r="M3957" s="0" t="n">
        <v>8</v>
      </c>
      <c r="N3957" s="16" t="n">
        <f aca="false">I3957*K3957</f>
        <v>375912</v>
      </c>
      <c r="O3957" s="16" t="n">
        <f aca="false">I3957*(K3957-J3957)</f>
        <v>66056</v>
      </c>
      <c r="P3957" s="15" t="n">
        <f aca="false">K3957-J3957</f>
        <v>359</v>
      </c>
      <c r="Q3957" s="0" t="str">
        <f aca="false">IF(G3957=0,"Out of stock",IF(G3957&lt;H3957,"Understocked",IF(G3957&gt;Summary!$B$6*H3957,"Overstocked","Healthy")))</f>
        <v>Healthy</v>
      </c>
      <c r="R3957" s="0" t="str">
        <f aca="false">IF(I3957&gt;=Summary!$B$7,"Fast",IF(I3957&lt;Summary!$B$8,"Slow","Medium"))</f>
        <v>Medium</v>
      </c>
      <c r="S3957" s="15" t="n">
        <f aca="false">IF(M3957&gt;Summary!$B$5,1,0)</f>
        <v>1</v>
      </c>
      <c r="T3957" s="16" t="n">
        <f aca="false">IF(Q3957="Overstocked",(G3957-Summary!$B$6*H3957)*J3957,0)</f>
        <v>0</v>
      </c>
    </row>
    <row r="3958" customFormat="false" ht="15" hidden="false" customHeight="false" outlineLevel="0" collapsed="false">
      <c r="A3958" s="0" t="s">
        <v>4056</v>
      </c>
      <c r="B3958" s="0" t="s">
        <v>101</v>
      </c>
      <c r="C3958" s="0" t="s">
        <v>85</v>
      </c>
      <c r="D3958" s="0" t="s">
        <v>102</v>
      </c>
      <c r="E3958" s="14" t="n">
        <v>45512</v>
      </c>
      <c r="F3958" s="14" t="n">
        <v>45519</v>
      </c>
      <c r="G3958" s="0" t="n">
        <v>190</v>
      </c>
      <c r="H3958" s="0" t="n">
        <v>132</v>
      </c>
      <c r="I3958" s="0" t="n">
        <v>297</v>
      </c>
      <c r="J3958" s="0" t="n">
        <v>1960</v>
      </c>
      <c r="K3958" s="0" t="n">
        <v>2400</v>
      </c>
      <c r="L3958" s="15" t="s">
        <v>82</v>
      </c>
      <c r="M3958" s="0" t="n">
        <v>7</v>
      </c>
      <c r="N3958" s="16" t="n">
        <f aca="false">I3958*K3958</f>
        <v>712800</v>
      </c>
      <c r="O3958" s="16" t="n">
        <f aca="false">I3958*(K3958-J3958)</f>
        <v>130680</v>
      </c>
      <c r="P3958" s="15" t="n">
        <f aca="false">K3958-J3958</f>
        <v>440</v>
      </c>
      <c r="Q3958" s="0" t="str">
        <f aca="false">IF(G3958=0,"Out of stock",IF(G3958&lt;H3958,"Understocked",IF(G3958&gt;Summary!$B$6*H3958,"Overstocked","Healthy")))</f>
        <v>Healthy</v>
      </c>
      <c r="R3958" s="0" t="str">
        <f aca="false">IF(I3958&gt;=Summary!$B$7,"Fast",IF(I3958&lt;Summary!$B$8,"Slow","Medium"))</f>
        <v>Fast</v>
      </c>
      <c r="S3958" s="15" t="n">
        <f aca="false">IF(M3958&gt;Summary!$B$5,1,0)</f>
        <v>0</v>
      </c>
      <c r="T3958" s="16" t="n">
        <f aca="false">IF(Q3958="Overstocked",(G3958-Summary!$B$6*H3958)*J3958,0)</f>
        <v>0</v>
      </c>
    </row>
    <row r="3959" customFormat="false" ht="15" hidden="false" customHeight="false" outlineLevel="0" collapsed="false">
      <c r="A3959" s="0" t="s">
        <v>4057</v>
      </c>
      <c r="B3959" s="0" t="s">
        <v>101</v>
      </c>
      <c r="C3959" s="0" t="s">
        <v>96</v>
      </c>
      <c r="D3959" s="0" t="s">
        <v>79</v>
      </c>
      <c r="E3959" s="14" t="n">
        <v>45205</v>
      </c>
      <c r="F3959" s="14" t="n">
        <v>45207</v>
      </c>
      <c r="G3959" s="0" t="n">
        <v>336</v>
      </c>
      <c r="H3959" s="0" t="n">
        <v>131</v>
      </c>
      <c r="I3959" s="0" t="n">
        <v>31</v>
      </c>
      <c r="J3959" s="0" t="n">
        <v>804</v>
      </c>
      <c r="K3959" s="0" t="n">
        <v>1047</v>
      </c>
      <c r="L3959" s="15" t="s">
        <v>87</v>
      </c>
      <c r="M3959" s="0" t="n">
        <v>2</v>
      </c>
      <c r="N3959" s="16" t="n">
        <f aca="false">I3959*K3959</f>
        <v>32457</v>
      </c>
      <c r="O3959" s="16" t="n">
        <f aca="false">I3959*(K3959-J3959)</f>
        <v>7533</v>
      </c>
      <c r="P3959" s="15" t="n">
        <f aca="false">K3959-J3959</f>
        <v>243</v>
      </c>
      <c r="Q3959" s="0" t="str">
        <f aca="false">IF(G3959=0,"Out of stock",IF(G3959&lt;H3959,"Understocked",IF(G3959&gt;Summary!$B$6*H3959,"Overstocked","Healthy")))</f>
        <v>Healthy</v>
      </c>
      <c r="R3959" s="0" t="str">
        <f aca="false">IF(I3959&gt;=Summary!$B$7,"Fast",IF(I3959&lt;Summary!$B$8,"Slow","Medium"))</f>
        <v>Slow</v>
      </c>
      <c r="S3959" s="15" t="n">
        <f aca="false">IF(M3959&gt;Summary!$B$5,1,0)</f>
        <v>0</v>
      </c>
      <c r="T3959" s="16" t="n">
        <f aca="false">IF(Q3959="Overstocked",(G3959-Summary!$B$6*H3959)*J3959,0)</f>
        <v>0</v>
      </c>
    </row>
    <row r="3960" customFormat="false" ht="15" hidden="false" customHeight="false" outlineLevel="0" collapsed="false">
      <c r="A3960" s="0" t="s">
        <v>4058</v>
      </c>
      <c r="B3960" s="0" t="s">
        <v>95</v>
      </c>
      <c r="C3960" s="0" t="s">
        <v>96</v>
      </c>
      <c r="D3960" s="0" t="s">
        <v>79</v>
      </c>
      <c r="E3960" s="14" t="n">
        <v>45371</v>
      </c>
      <c r="F3960" s="14" t="n">
        <v>45379</v>
      </c>
      <c r="G3960" s="0" t="n">
        <v>278</v>
      </c>
      <c r="H3960" s="0" t="n">
        <v>111</v>
      </c>
      <c r="I3960" s="0" t="n">
        <v>52</v>
      </c>
      <c r="J3960" s="0" t="n">
        <v>1716</v>
      </c>
      <c r="K3960" s="0" t="n">
        <v>2124</v>
      </c>
      <c r="L3960" s="15" t="s">
        <v>82</v>
      </c>
      <c r="M3960" s="0" t="n">
        <v>8</v>
      </c>
      <c r="N3960" s="16" t="n">
        <f aca="false">I3960*K3960</f>
        <v>110448</v>
      </c>
      <c r="O3960" s="16" t="n">
        <f aca="false">I3960*(K3960-J3960)</f>
        <v>21216</v>
      </c>
      <c r="P3960" s="15" t="n">
        <f aca="false">K3960-J3960</f>
        <v>408</v>
      </c>
      <c r="Q3960" s="0" t="str">
        <f aca="false">IF(G3960=0,"Out of stock",IF(G3960&lt;H3960,"Understocked",IF(G3960&gt;Summary!$B$6*H3960,"Overstocked","Healthy")))</f>
        <v>Healthy</v>
      </c>
      <c r="R3960" s="0" t="str">
        <f aca="false">IF(I3960&gt;=Summary!$B$7,"Fast",IF(I3960&lt;Summary!$B$8,"Slow","Medium"))</f>
        <v>Slow</v>
      </c>
      <c r="S3960" s="15" t="n">
        <f aca="false">IF(M3960&gt;Summary!$B$5,1,0)</f>
        <v>1</v>
      </c>
      <c r="T3960" s="16" t="n">
        <f aca="false">IF(Q3960="Overstocked",(G3960-Summary!$B$6*H3960)*J3960,0)</f>
        <v>0</v>
      </c>
    </row>
    <row r="3961" customFormat="false" ht="15" hidden="false" customHeight="false" outlineLevel="0" collapsed="false">
      <c r="A3961" s="0" t="s">
        <v>4059</v>
      </c>
      <c r="B3961" s="0" t="s">
        <v>113</v>
      </c>
      <c r="C3961" s="0" t="s">
        <v>78</v>
      </c>
      <c r="D3961" s="0" t="s">
        <v>102</v>
      </c>
      <c r="E3961" s="14" t="n">
        <v>45252</v>
      </c>
      <c r="F3961" s="14" t="n">
        <v>45262</v>
      </c>
      <c r="G3961" s="0" t="n">
        <v>349</v>
      </c>
      <c r="H3961" s="0" t="n">
        <v>73</v>
      </c>
      <c r="I3961" s="0" t="n">
        <v>282</v>
      </c>
      <c r="J3961" s="0" t="n">
        <v>1941</v>
      </c>
      <c r="K3961" s="0" t="n">
        <v>2084</v>
      </c>
      <c r="L3961" s="15" t="s">
        <v>80</v>
      </c>
      <c r="M3961" s="0" t="n">
        <v>10</v>
      </c>
      <c r="N3961" s="16" t="n">
        <f aca="false">I3961*K3961</f>
        <v>587688</v>
      </c>
      <c r="O3961" s="16" t="n">
        <f aca="false">I3961*(K3961-J3961)</f>
        <v>40326</v>
      </c>
      <c r="P3961" s="15" t="n">
        <f aca="false">K3961-J3961</f>
        <v>143</v>
      </c>
      <c r="Q3961" s="0" t="str">
        <f aca="false">IF(G3961=0,"Out of stock",IF(G3961&lt;H3961,"Understocked",IF(G3961&gt;Summary!$B$6*H3961,"Overstocked","Healthy")))</f>
        <v>Overstocked</v>
      </c>
      <c r="R3961" s="0" t="str">
        <f aca="false">IF(I3961&gt;=Summary!$B$7,"Fast",IF(I3961&lt;Summary!$B$8,"Slow","Medium"))</f>
        <v>Fast</v>
      </c>
      <c r="S3961" s="15" t="n">
        <f aca="false">IF(M3961&gt;Summary!$B$5,1,0)</f>
        <v>1</v>
      </c>
      <c r="T3961" s="16" t="n">
        <f aca="false">IF(Q3961="Overstocked",(G3961-Summary!$B$6*H3961)*J3961,0)</f>
        <v>110637</v>
      </c>
    </row>
    <row r="3962" customFormat="false" ht="15" hidden="false" customHeight="false" outlineLevel="0" collapsed="false">
      <c r="A3962" s="0" t="s">
        <v>4060</v>
      </c>
      <c r="B3962" s="0" t="s">
        <v>95</v>
      </c>
      <c r="C3962" s="0" t="s">
        <v>96</v>
      </c>
      <c r="D3962" s="0" t="s">
        <v>79</v>
      </c>
      <c r="E3962" s="14" t="n">
        <v>44992</v>
      </c>
      <c r="F3962" s="14" t="n">
        <v>44995</v>
      </c>
      <c r="G3962" s="0" t="n">
        <v>108</v>
      </c>
      <c r="H3962" s="0" t="n">
        <v>94</v>
      </c>
      <c r="I3962" s="0" t="n">
        <v>252</v>
      </c>
      <c r="J3962" s="0" t="n">
        <v>1533</v>
      </c>
      <c r="K3962" s="0" t="n">
        <v>1723</v>
      </c>
      <c r="L3962" s="15" t="s">
        <v>93</v>
      </c>
      <c r="M3962" s="0" t="n">
        <v>3</v>
      </c>
      <c r="N3962" s="16" t="n">
        <f aca="false">I3962*K3962</f>
        <v>434196</v>
      </c>
      <c r="O3962" s="16" t="n">
        <f aca="false">I3962*(K3962-J3962)</f>
        <v>47880</v>
      </c>
      <c r="P3962" s="15" t="n">
        <f aca="false">K3962-J3962</f>
        <v>190</v>
      </c>
      <c r="Q3962" s="0" t="str">
        <f aca="false">IF(G3962=0,"Out of stock",IF(G3962&lt;H3962,"Understocked",IF(G3962&gt;Summary!$B$6*H3962,"Overstocked","Healthy")))</f>
        <v>Healthy</v>
      </c>
      <c r="R3962" s="0" t="str">
        <f aca="false">IF(I3962&gt;=Summary!$B$7,"Fast",IF(I3962&lt;Summary!$B$8,"Slow","Medium"))</f>
        <v>Fast</v>
      </c>
      <c r="S3962" s="15" t="n">
        <f aca="false">IF(M3962&gt;Summary!$B$5,1,0)</f>
        <v>0</v>
      </c>
      <c r="T3962" s="16" t="n">
        <f aca="false">IF(Q3962="Overstocked",(G3962-Summary!$B$6*H3962)*J3962,0)</f>
        <v>0</v>
      </c>
    </row>
    <row r="3963" customFormat="false" ht="15" hidden="false" customHeight="false" outlineLevel="0" collapsed="false">
      <c r="A3963" s="0" t="s">
        <v>4061</v>
      </c>
      <c r="B3963" s="0" t="s">
        <v>115</v>
      </c>
      <c r="C3963" s="0" t="s">
        <v>104</v>
      </c>
      <c r="D3963" s="0" t="s">
        <v>86</v>
      </c>
      <c r="E3963" s="14" t="n">
        <v>45091</v>
      </c>
      <c r="F3963" s="14" t="n">
        <v>45092</v>
      </c>
      <c r="G3963" s="0" t="n">
        <v>227</v>
      </c>
      <c r="H3963" s="0" t="n">
        <v>104</v>
      </c>
      <c r="I3963" s="0" t="n">
        <v>189</v>
      </c>
      <c r="J3963" s="0" t="n">
        <v>830</v>
      </c>
      <c r="K3963" s="0" t="n">
        <v>1119</v>
      </c>
      <c r="L3963" s="15" t="s">
        <v>87</v>
      </c>
      <c r="M3963" s="0" t="n">
        <v>1</v>
      </c>
      <c r="N3963" s="16" t="n">
        <f aca="false">I3963*K3963</f>
        <v>211491</v>
      </c>
      <c r="O3963" s="16" t="n">
        <f aca="false">I3963*(K3963-J3963)</f>
        <v>54621</v>
      </c>
      <c r="P3963" s="15" t="n">
        <f aca="false">K3963-J3963</f>
        <v>289</v>
      </c>
      <c r="Q3963" s="0" t="str">
        <f aca="false">IF(G3963=0,"Out of stock",IF(G3963&lt;H3963,"Understocked",IF(G3963&gt;Summary!$B$6*H3963,"Overstocked","Healthy")))</f>
        <v>Healthy</v>
      </c>
      <c r="R3963" s="0" t="str">
        <f aca="false">IF(I3963&gt;=Summary!$B$7,"Fast",IF(I3963&lt;Summary!$B$8,"Slow","Medium"))</f>
        <v>Medium</v>
      </c>
      <c r="S3963" s="15" t="n">
        <f aca="false">IF(M3963&gt;Summary!$B$5,1,0)</f>
        <v>0</v>
      </c>
      <c r="T3963" s="16" t="n">
        <f aca="false">IF(Q3963="Overstocked",(G3963-Summary!$B$6*H3963)*J3963,0)</f>
        <v>0</v>
      </c>
    </row>
    <row r="3964" customFormat="false" ht="15" hidden="false" customHeight="false" outlineLevel="0" collapsed="false">
      <c r="A3964" s="0" t="s">
        <v>4062</v>
      </c>
      <c r="B3964" s="0" t="s">
        <v>111</v>
      </c>
      <c r="C3964" s="0" t="s">
        <v>78</v>
      </c>
      <c r="D3964" s="0" t="s">
        <v>102</v>
      </c>
      <c r="E3964" s="14" t="n">
        <v>45248</v>
      </c>
      <c r="F3964" s="14" t="n">
        <v>45249</v>
      </c>
      <c r="G3964" s="0" t="n">
        <v>380</v>
      </c>
      <c r="H3964" s="0" t="n">
        <v>54</v>
      </c>
      <c r="I3964" s="0" t="n">
        <v>77</v>
      </c>
      <c r="J3964" s="0" t="n">
        <v>241</v>
      </c>
      <c r="K3964" s="0" t="n">
        <v>301</v>
      </c>
      <c r="L3964" s="15" t="s">
        <v>87</v>
      </c>
      <c r="M3964" s="0" t="n">
        <v>1</v>
      </c>
      <c r="N3964" s="16" t="n">
        <f aca="false">I3964*K3964</f>
        <v>23177</v>
      </c>
      <c r="O3964" s="16" t="n">
        <f aca="false">I3964*(K3964-J3964)</f>
        <v>4620</v>
      </c>
      <c r="P3964" s="15" t="n">
        <f aca="false">K3964-J3964</f>
        <v>60</v>
      </c>
      <c r="Q3964" s="0" t="str">
        <f aca="false">IF(G3964=0,"Out of stock",IF(G3964&lt;H3964,"Understocked",IF(G3964&gt;Summary!$B$6*H3964,"Overstocked","Healthy")))</f>
        <v>Overstocked</v>
      </c>
      <c r="R3964" s="0" t="str">
        <f aca="false">IF(I3964&gt;=Summary!$B$7,"Fast",IF(I3964&lt;Summary!$B$8,"Slow","Medium"))</f>
        <v>Slow</v>
      </c>
      <c r="S3964" s="15" t="n">
        <f aca="false">IF(M3964&gt;Summary!$B$5,1,0)</f>
        <v>0</v>
      </c>
      <c r="T3964" s="16" t="n">
        <f aca="false">IF(Q3964="Overstocked",(G3964-Summary!$B$6*H3964)*J3964,0)</f>
        <v>39524</v>
      </c>
    </row>
    <row r="3965" customFormat="false" ht="15" hidden="false" customHeight="false" outlineLevel="0" collapsed="false">
      <c r="A3965" s="0" t="s">
        <v>4063</v>
      </c>
      <c r="B3965" s="0" t="s">
        <v>113</v>
      </c>
      <c r="C3965" s="0" t="s">
        <v>96</v>
      </c>
      <c r="D3965" s="0" t="s">
        <v>90</v>
      </c>
      <c r="E3965" s="14" t="n">
        <v>45125</v>
      </c>
      <c r="F3965" s="14" t="n">
        <v>45128</v>
      </c>
      <c r="G3965" s="0" t="n">
        <v>58</v>
      </c>
      <c r="H3965" s="0" t="n">
        <v>139</v>
      </c>
      <c r="I3965" s="0" t="n">
        <v>46</v>
      </c>
      <c r="J3965" s="0" t="n">
        <v>1864</v>
      </c>
      <c r="K3965" s="0" t="n">
        <v>2223</v>
      </c>
      <c r="L3965" s="15" t="s">
        <v>87</v>
      </c>
      <c r="M3965" s="0" t="n">
        <v>3</v>
      </c>
      <c r="N3965" s="16" t="n">
        <f aca="false">I3965*K3965</f>
        <v>102258</v>
      </c>
      <c r="O3965" s="16" t="n">
        <f aca="false">I3965*(K3965-J3965)</f>
        <v>16514</v>
      </c>
      <c r="P3965" s="15" t="n">
        <f aca="false">K3965-J3965</f>
        <v>359</v>
      </c>
      <c r="Q3965" s="0" t="str">
        <f aca="false">IF(G3965=0,"Out of stock",IF(G3965&lt;H3965,"Understocked",IF(G3965&gt;Summary!$B$6*H3965,"Overstocked","Healthy")))</f>
        <v>Understocked</v>
      </c>
      <c r="R3965" s="0" t="str">
        <f aca="false">IF(I3965&gt;=Summary!$B$7,"Fast",IF(I3965&lt;Summary!$B$8,"Slow","Medium"))</f>
        <v>Slow</v>
      </c>
      <c r="S3965" s="15" t="n">
        <f aca="false">IF(M3965&gt;Summary!$B$5,1,0)</f>
        <v>0</v>
      </c>
      <c r="T3965" s="16" t="n">
        <f aca="false">IF(Q3965="Overstocked",(G3965-Summary!$B$6*H3965)*J3965,0)</f>
        <v>0</v>
      </c>
    </row>
    <row r="3966" customFormat="false" ht="15" hidden="false" customHeight="false" outlineLevel="0" collapsed="false">
      <c r="A3966" s="0" t="s">
        <v>4064</v>
      </c>
      <c r="B3966" s="0" t="s">
        <v>113</v>
      </c>
      <c r="C3966" s="0" t="s">
        <v>85</v>
      </c>
      <c r="D3966" s="0" t="s">
        <v>86</v>
      </c>
      <c r="E3966" s="14" t="n">
        <v>45348</v>
      </c>
      <c r="F3966" s="14" t="n">
        <v>45358</v>
      </c>
      <c r="G3966" s="0" t="n">
        <v>306</v>
      </c>
      <c r="H3966" s="0" t="n">
        <v>125</v>
      </c>
      <c r="I3966" s="0" t="n">
        <v>41</v>
      </c>
      <c r="J3966" s="0" t="n">
        <v>934</v>
      </c>
      <c r="K3966" s="0" t="n">
        <v>1348</v>
      </c>
      <c r="L3966" s="15" t="s">
        <v>87</v>
      </c>
      <c r="M3966" s="0" t="n">
        <v>10</v>
      </c>
      <c r="N3966" s="16" t="n">
        <f aca="false">I3966*K3966</f>
        <v>55268</v>
      </c>
      <c r="O3966" s="16" t="n">
        <f aca="false">I3966*(K3966-J3966)</f>
        <v>16974</v>
      </c>
      <c r="P3966" s="15" t="n">
        <f aca="false">K3966-J3966</f>
        <v>414</v>
      </c>
      <c r="Q3966" s="0" t="str">
        <f aca="false">IF(G3966=0,"Out of stock",IF(G3966&lt;H3966,"Understocked",IF(G3966&gt;Summary!$B$6*H3966,"Overstocked","Healthy")))</f>
        <v>Healthy</v>
      </c>
      <c r="R3966" s="0" t="str">
        <f aca="false">IF(I3966&gt;=Summary!$B$7,"Fast",IF(I3966&lt;Summary!$B$8,"Slow","Medium"))</f>
        <v>Slow</v>
      </c>
      <c r="S3966" s="15" t="n">
        <f aca="false">IF(M3966&gt;Summary!$B$5,1,0)</f>
        <v>1</v>
      </c>
      <c r="T3966" s="16" t="n">
        <f aca="false">IF(Q3966="Overstocked",(G3966-Summary!$B$6*H3966)*J3966,0)</f>
        <v>0</v>
      </c>
    </row>
    <row r="3967" customFormat="false" ht="15" hidden="false" customHeight="false" outlineLevel="0" collapsed="false">
      <c r="A3967" s="0" t="s">
        <v>4065</v>
      </c>
      <c r="B3967" s="0" t="s">
        <v>115</v>
      </c>
      <c r="C3967" s="0" t="s">
        <v>78</v>
      </c>
      <c r="D3967" s="0" t="s">
        <v>102</v>
      </c>
      <c r="E3967" s="14" t="n">
        <v>45380</v>
      </c>
      <c r="F3967" s="14" t="n">
        <v>45388</v>
      </c>
      <c r="G3967" s="0" t="n">
        <v>194</v>
      </c>
      <c r="H3967" s="0" t="n">
        <v>90</v>
      </c>
      <c r="I3967" s="0" t="n">
        <v>153</v>
      </c>
      <c r="J3967" s="0" t="n">
        <v>804</v>
      </c>
      <c r="K3967" s="0" t="n">
        <v>1152</v>
      </c>
      <c r="L3967" s="15" t="s">
        <v>80</v>
      </c>
      <c r="M3967" s="0" t="n">
        <v>8</v>
      </c>
      <c r="N3967" s="16" t="n">
        <f aca="false">I3967*K3967</f>
        <v>176256</v>
      </c>
      <c r="O3967" s="16" t="n">
        <f aca="false">I3967*(K3967-J3967)</f>
        <v>53244</v>
      </c>
      <c r="P3967" s="15" t="n">
        <f aca="false">K3967-J3967</f>
        <v>348</v>
      </c>
      <c r="Q3967" s="0" t="str">
        <f aca="false">IF(G3967=0,"Out of stock",IF(G3967&lt;H3967,"Understocked",IF(G3967&gt;Summary!$B$6*H3967,"Overstocked","Healthy")))</f>
        <v>Healthy</v>
      </c>
      <c r="R3967" s="0" t="str">
        <f aca="false">IF(I3967&gt;=Summary!$B$7,"Fast",IF(I3967&lt;Summary!$B$8,"Slow","Medium"))</f>
        <v>Medium</v>
      </c>
      <c r="S3967" s="15" t="n">
        <f aca="false">IF(M3967&gt;Summary!$B$5,1,0)</f>
        <v>1</v>
      </c>
      <c r="T3967" s="16" t="n">
        <f aca="false">IF(Q3967="Overstocked",(G3967-Summary!$B$6*H3967)*J3967,0)</f>
        <v>0</v>
      </c>
    </row>
    <row r="3968" customFormat="false" ht="15" hidden="false" customHeight="false" outlineLevel="0" collapsed="false">
      <c r="A3968" s="0" t="s">
        <v>4066</v>
      </c>
      <c r="B3968" s="0" t="s">
        <v>84</v>
      </c>
      <c r="C3968" s="0" t="s">
        <v>96</v>
      </c>
      <c r="D3968" s="0" t="s">
        <v>92</v>
      </c>
      <c r="E3968" s="14" t="n">
        <v>45264</v>
      </c>
      <c r="F3968" s="14" t="n">
        <v>45271</v>
      </c>
      <c r="G3968" s="0" t="n">
        <v>8</v>
      </c>
      <c r="H3968" s="0" t="n">
        <v>98</v>
      </c>
      <c r="I3968" s="0" t="n">
        <v>51</v>
      </c>
      <c r="J3968" s="0" t="n">
        <v>639</v>
      </c>
      <c r="K3968" s="0" t="n">
        <v>694</v>
      </c>
      <c r="L3968" s="15" t="s">
        <v>97</v>
      </c>
      <c r="M3968" s="0" t="n">
        <v>7</v>
      </c>
      <c r="N3968" s="16" t="n">
        <f aca="false">I3968*K3968</f>
        <v>35394</v>
      </c>
      <c r="O3968" s="16" t="n">
        <f aca="false">I3968*(K3968-J3968)</f>
        <v>2805</v>
      </c>
      <c r="P3968" s="15" t="n">
        <f aca="false">K3968-J3968</f>
        <v>55</v>
      </c>
      <c r="Q3968" s="0" t="str">
        <f aca="false">IF(G3968=0,"Out of stock",IF(G3968&lt;H3968,"Understocked",IF(G3968&gt;Summary!$B$6*H3968,"Overstocked","Healthy")))</f>
        <v>Understocked</v>
      </c>
      <c r="R3968" s="0" t="str">
        <f aca="false">IF(I3968&gt;=Summary!$B$7,"Fast",IF(I3968&lt;Summary!$B$8,"Slow","Medium"))</f>
        <v>Slow</v>
      </c>
      <c r="S3968" s="15" t="n">
        <f aca="false">IF(M3968&gt;Summary!$B$5,1,0)</f>
        <v>0</v>
      </c>
      <c r="T3968" s="16" t="n">
        <f aca="false">IF(Q3968="Overstocked",(G3968-Summary!$B$6*H3968)*J3968,0)</f>
        <v>0</v>
      </c>
    </row>
    <row r="3969" customFormat="false" ht="15" hidden="false" customHeight="false" outlineLevel="0" collapsed="false">
      <c r="A3969" s="0" t="s">
        <v>4067</v>
      </c>
      <c r="B3969" s="0" t="s">
        <v>115</v>
      </c>
      <c r="C3969" s="0" t="s">
        <v>96</v>
      </c>
      <c r="D3969" s="0" t="s">
        <v>86</v>
      </c>
      <c r="E3969" s="14" t="n">
        <v>45228</v>
      </c>
      <c r="F3969" s="14" t="n">
        <v>45238</v>
      </c>
      <c r="G3969" s="0" t="n">
        <v>160</v>
      </c>
      <c r="H3969" s="0" t="n">
        <v>116</v>
      </c>
      <c r="I3969" s="0" t="n">
        <v>71</v>
      </c>
      <c r="J3969" s="0" t="n">
        <v>967</v>
      </c>
      <c r="K3969" s="0" t="n">
        <v>1334</v>
      </c>
      <c r="L3969" s="15" t="s">
        <v>93</v>
      </c>
      <c r="M3969" s="0" t="n">
        <v>10</v>
      </c>
      <c r="N3969" s="16" t="n">
        <f aca="false">I3969*K3969</f>
        <v>94714</v>
      </c>
      <c r="O3969" s="16" t="n">
        <f aca="false">I3969*(K3969-J3969)</f>
        <v>26057</v>
      </c>
      <c r="P3969" s="15" t="n">
        <f aca="false">K3969-J3969</f>
        <v>367</v>
      </c>
      <c r="Q3969" s="0" t="str">
        <f aca="false">IF(G3969=0,"Out of stock",IF(G3969&lt;H3969,"Understocked",IF(G3969&gt;Summary!$B$6*H3969,"Overstocked","Healthy")))</f>
        <v>Healthy</v>
      </c>
      <c r="R3969" s="0" t="str">
        <f aca="false">IF(I3969&gt;=Summary!$B$7,"Fast",IF(I3969&lt;Summary!$B$8,"Slow","Medium"))</f>
        <v>Slow</v>
      </c>
      <c r="S3969" s="15" t="n">
        <f aca="false">IF(M3969&gt;Summary!$B$5,1,0)</f>
        <v>1</v>
      </c>
      <c r="T3969" s="16" t="n">
        <f aca="false">IF(Q3969="Overstocked",(G3969-Summary!$B$6*H3969)*J3969,0)</f>
        <v>0</v>
      </c>
    </row>
    <row r="3970" customFormat="false" ht="15" hidden="false" customHeight="false" outlineLevel="0" collapsed="false">
      <c r="A3970" s="0" t="s">
        <v>4068</v>
      </c>
      <c r="B3970" s="0" t="s">
        <v>95</v>
      </c>
      <c r="C3970" s="0" t="s">
        <v>85</v>
      </c>
      <c r="D3970" s="0" t="s">
        <v>90</v>
      </c>
      <c r="E3970" s="14" t="n">
        <v>45312</v>
      </c>
      <c r="F3970" s="14" t="n">
        <v>45314</v>
      </c>
      <c r="G3970" s="0" t="n">
        <v>298</v>
      </c>
      <c r="H3970" s="0" t="n">
        <v>127</v>
      </c>
      <c r="I3970" s="0" t="n">
        <v>161</v>
      </c>
      <c r="J3970" s="0" t="n">
        <v>1036</v>
      </c>
      <c r="K3970" s="0" t="n">
        <v>1481</v>
      </c>
      <c r="L3970" s="15" t="s">
        <v>82</v>
      </c>
      <c r="M3970" s="0" t="n">
        <v>2</v>
      </c>
      <c r="N3970" s="16" t="n">
        <f aca="false">I3970*K3970</f>
        <v>238441</v>
      </c>
      <c r="O3970" s="16" t="n">
        <f aca="false">I3970*(K3970-J3970)</f>
        <v>71645</v>
      </c>
      <c r="P3970" s="15" t="n">
        <f aca="false">K3970-J3970</f>
        <v>445</v>
      </c>
      <c r="Q3970" s="0" t="str">
        <f aca="false">IF(G3970=0,"Out of stock",IF(G3970&lt;H3970,"Understocked",IF(G3970&gt;Summary!$B$6*H3970,"Overstocked","Healthy")))</f>
        <v>Healthy</v>
      </c>
      <c r="R3970" s="0" t="str">
        <f aca="false">IF(I3970&gt;=Summary!$B$7,"Fast",IF(I3970&lt;Summary!$B$8,"Slow","Medium"))</f>
        <v>Medium</v>
      </c>
      <c r="S3970" s="15" t="n">
        <f aca="false">IF(M3970&gt;Summary!$B$5,1,0)</f>
        <v>0</v>
      </c>
      <c r="T3970" s="16" t="n">
        <f aca="false">IF(Q3970="Overstocked",(G3970-Summary!$B$6*H3970)*J3970,0)</f>
        <v>0</v>
      </c>
    </row>
    <row r="3971" customFormat="false" ht="15" hidden="false" customHeight="false" outlineLevel="0" collapsed="false">
      <c r="A3971" s="0" t="s">
        <v>4069</v>
      </c>
      <c r="B3971" s="0" t="s">
        <v>113</v>
      </c>
      <c r="C3971" s="0" t="s">
        <v>104</v>
      </c>
      <c r="D3971" s="0" t="s">
        <v>102</v>
      </c>
      <c r="E3971" s="14" t="n">
        <v>45157</v>
      </c>
      <c r="F3971" s="14" t="n">
        <v>45163</v>
      </c>
      <c r="G3971" s="0" t="n">
        <v>255</v>
      </c>
      <c r="H3971" s="0" t="n">
        <v>74</v>
      </c>
      <c r="I3971" s="0" t="n">
        <v>65</v>
      </c>
      <c r="J3971" s="0" t="n">
        <v>599</v>
      </c>
      <c r="K3971" s="0" t="n">
        <v>970</v>
      </c>
      <c r="L3971" s="15" t="s">
        <v>97</v>
      </c>
      <c r="M3971" s="0" t="n">
        <v>6</v>
      </c>
      <c r="N3971" s="16" t="n">
        <f aca="false">I3971*K3971</f>
        <v>63050</v>
      </c>
      <c r="O3971" s="16" t="n">
        <f aca="false">I3971*(K3971-J3971)</f>
        <v>24115</v>
      </c>
      <c r="P3971" s="15" t="n">
        <f aca="false">K3971-J3971</f>
        <v>371</v>
      </c>
      <c r="Q3971" s="0" t="str">
        <f aca="false">IF(G3971=0,"Out of stock",IF(G3971&lt;H3971,"Understocked",IF(G3971&gt;Summary!$B$6*H3971,"Overstocked","Healthy")))</f>
        <v>Healthy</v>
      </c>
      <c r="R3971" s="0" t="str">
        <f aca="false">IF(I3971&gt;=Summary!$B$7,"Fast",IF(I3971&lt;Summary!$B$8,"Slow","Medium"))</f>
        <v>Slow</v>
      </c>
      <c r="S3971" s="15" t="n">
        <f aca="false">IF(M3971&gt;Summary!$B$5,1,0)</f>
        <v>0</v>
      </c>
      <c r="T3971" s="16" t="n">
        <f aca="false">IF(Q3971="Overstocked",(G3971-Summary!$B$6*H3971)*J3971,0)</f>
        <v>0</v>
      </c>
    </row>
    <row r="3972" customFormat="false" ht="15" hidden="false" customHeight="false" outlineLevel="0" collapsed="false">
      <c r="A3972" s="0" t="s">
        <v>4070</v>
      </c>
      <c r="B3972" s="0" t="s">
        <v>111</v>
      </c>
      <c r="C3972" s="0" t="s">
        <v>96</v>
      </c>
      <c r="D3972" s="0" t="s">
        <v>102</v>
      </c>
      <c r="E3972" s="14" t="n">
        <v>45606</v>
      </c>
      <c r="F3972" s="14" t="n">
        <v>45614</v>
      </c>
      <c r="G3972" s="0" t="n">
        <v>314</v>
      </c>
      <c r="H3972" s="0" t="n">
        <v>141</v>
      </c>
      <c r="I3972" s="0" t="n">
        <v>1</v>
      </c>
      <c r="J3972" s="0" t="n">
        <v>1221</v>
      </c>
      <c r="K3972" s="0" t="n">
        <v>1512</v>
      </c>
      <c r="L3972" s="15" t="s">
        <v>93</v>
      </c>
      <c r="M3972" s="0" t="n">
        <v>8</v>
      </c>
      <c r="N3972" s="16" t="n">
        <f aca="false">I3972*K3972</f>
        <v>1512</v>
      </c>
      <c r="O3972" s="16" t="n">
        <f aca="false">I3972*(K3972-J3972)</f>
        <v>291</v>
      </c>
      <c r="P3972" s="15" t="n">
        <f aca="false">K3972-J3972</f>
        <v>291</v>
      </c>
      <c r="Q3972" s="0" t="str">
        <f aca="false">IF(G3972=0,"Out of stock",IF(G3972&lt;H3972,"Understocked",IF(G3972&gt;Summary!$B$6*H3972,"Overstocked","Healthy")))</f>
        <v>Healthy</v>
      </c>
      <c r="R3972" s="0" t="str">
        <f aca="false">IF(I3972&gt;=Summary!$B$7,"Fast",IF(I3972&lt;Summary!$B$8,"Slow","Medium"))</f>
        <v>Slow</v>
      </c>
      <c r="S3972" s="15" t="n">
        <f aca="false">IF(M3972&gt;Summary!$B$5,1,0)</f>
        <v>1</v>
      </c>
      <c r="T3972" s="16" t="n">
        <f aca="false">IF(Q3972="Overstocked",(G3972-Summary!$B$6*H3972)*J3972,0)</f>
        <v>0</v>
      </c>
    </row>
    <row r="3973" customFormat="false" ht="15" hidden="false" customHeight="false" outlineLevel="0" collapsed="false">
      <c r="A3973" s="0" t="s">
        <v>4071</v>
      </c>
      <c r="B3973" s="0" t="s">
        <v>95</v>
      </c>
      <c r="C3973" s="0" t="s">
        <v>96</v>
      </c>
      <c r="D3973" s="0" t="s">
        <v>86</v>
      </c>
      <c r="E3973" s="14" t="n">
        <v>45151</v>
      </c>
      <c r="F3973" s="14" t="n">
        <v>45155</v>
      </c>
      <c r="G3973" s="0" t="n">
        <v>157</v>
      </c>
      <c r="H3973" s="0" t="n">
        <v>58</v>
      </c>
      <c r="I3973" s="0" t="n">
        <v>229</v>
      </c>
      <c r="J3973" s="0" t="n">
        <v>1522</v>
      </c>
      <c r="K3973" s="0" t="n">
        <v>1963</v>
      </c>
      <c r="L3973" s="15" t="s">
        <v>97</v>
      </c>
      <c r="M3973" s="0" t="n">
        <v>4</v>
      </c>
      <c r="N3973" s="16" t="n">
        <f aca="false">I3973*K3973</f>
        <v>449527</v>
      </c>
      <c r="O3973" s="16" t="n">
        <f aca="false">I3973*(K3973-J3973)</f>
        <v>100989</v>
      </c>
      <c r="P3973" s="15" t="n">
        <f aca="false">K3973-J3973</f>
        <v>441</v>
      </c>
      <c r="Q3973" s="0" t="str">
        <f aca="false">IF(G3973=0,"Out of stock",IF(G3973&lt;H3973,"Understocked",IF(G3973&gt;Summary!$B$6*H3973,"Overstocked","Healthy")))</f>
        <v>Healthy</v>
      </c>
      <c r="R3973" s="0" t="str">
        <f aca="false">IF(I3973&gt;=Summary!$B$7,"Fast",IF(I3973&lt;Summary!$B$8,"Slow","Medium"))</f>
        <v>Fast</v>
      </c>
      <c r="S3973" s="15" t="n">
        <f aca="false">IF(M3973&gt;Summary!$B$5,1,0)</f>
        <v>0</v>
      </c>
      <c r="T3973" s="16" t="n">
        <f aca="false">IF(Q3973="Overstocked",(G3973-Summary!$B$6*H3973)*J3973,0)</f>
        <v>0</v>
      </c>
    </row>
    <row r="3974" customFormat="false" ht="15" hidden="false" customHeight="false" outlineLevel="0" collapsed="false">
      <c r="A3974" s="0" t="s">
        <v>4072</v>
      </c>
      <c r="B3974" s="0" t="s">
        <v>123</v>
      </c>
      <c r="C3974" s="0" t="s">
        <v>96</v>
      </c>
      <c r="D3974" s="0" t="s">
        <v>90</v>
      </c>
      <c r="E3974" s="14" t="n">
        <v>44939</v>
      </c>
      <c r="F3974" s="14" t="n">
        <v>44945</v>
      </c>
      <c r="G3974" s="0" t="n">
        <v>283</v>
      </c>
      <c r="H3974" s="0" t="n">
        <v>52</v>
      </c>
      <c r="I3974" s="0" t="n">
        <v>269</v>
      </c>
      <c r="J3974" s="0" t="n">
        <v>1120</v>
      </c>
      <c r="K3974" s="0" t="n">
        <v>1236</v>
      </c>
      <c r="L3974" s="15" t="s">
        <v>82</v>
      </c>
      <c r="M3974" s="0" t="n">
        <v>6</v>
      </c>
      <c r="N3974" s="16" t="n">
        <f aca="false">I3974*K3974</f>
        <v>332484</v>
      </c>
      <c r="O3974" s="16" t="n">
        <f aca="false">I3974*(K3974-J3974)</f>
        <v>31204</v>
      </c>
      <c r="P3974" s="15" t="n">
        <f aca="false">K3974-J3974</f>
        <v>116</v>
      </c>
      <c r="Q3974" s="0" t="str">
        <f aca="false">IF(G3974=0,"Out of stock",IF(G3974&lt;H3974,"Understocked",IF(G3974&gt;Summary!$B$6*H3974,"Overstocked","Healthy")))</f>
        <v>Overstocked</v>
      </c>
      <c r="R3974" s="0" t="str">
        <f aca="false">IF(I3974&gt;=Summary!$B$7,"Fast",IF(I3974&lt;Summary!$B$8,"Slow","Medium"))</f>
        <v>Fast</v>
      </c>
      <c r="S3974" s="15" t="n">
        <f aca="false">IF(M3974&gt;Summary!$B$5,1,0)</f>
        <v>0</v>
      </c>
      <c r="T3974" s="16" t="n">
        <f aca="false">IF(Q3974="Overstocked",(G3974-Summary!$B$6*H3974)*J3974,0)</f>
        <v>84000</v>
      </c>
    </row>
    <row r="3975" customFormat="false" ht="15" hidden="false" customHeight="false" outlineLevel="0" collapsed="false">
      <c r="A3975" s="0" t="s">
        <v>4073</v>
      </c>
      <c r="B3975" s="0" t="s">
        <v>95</v>
      </c>
      <c r="C3975" s="0" t="s">
        <v>85</v>
      </c>
      <c r="D3975" s="0" t="s">
        <v>90</v>
      </c>
      <c r="E3975" s="14" t="n">
        <v>44953</v>
      </c>
      <c r="F3975" s="14" t="n">
        <v>44955</v>
      </c>
      <c r="G3975" s="0" t="n">
        <v>298</v>
      </c>
      <c r="H3975" s="0" t="n">
        <v>129</v>
      </c>
      <c r="I3975" s="0" t="n">
        <v>45</v>
      </c>
      <c r="J3975" s="0" t="n">
        <v>1421</v>
      </c>
      <c r="K3975" s="0" t="n">
        <v>1473</v>
      </c>
      <c r="L3975" s="15" t="s">
        <v>80</v>
      </c>
      <c r="M3975" s="0" t="n">
        <v>2</v>
      </c>
      <c r="N3975" s="16" t="n">
        <f aca="false">I3975*K3975</f>
        <v>66285</v>
      </c>
      <c r="O3975" s="16" t="n">
        <f aca="false">I3975*(K3975-J3975)</f>
        <v>2340</v>
      </c>
      <c r="P3975" s="15" t="n">
        <f aca="false">K3975-J3975</f>
        <v>52</v>
      </c>
      <c r="Q3975" s="0" t="str">
        <f aca="false">IF(G3975=0,"Out of stock",IF(G3975&lt;H3975,"Understocked",IF(G3975&gt;Summary!$B$6*H3975,"Overstocked","Healthy")))</f>
        <v>Healthy</v>
      </c>
      <c r="R3975" s="0" t="str">
        <f aca="false">IF(I3975&gt;=Summary!$B$7,"Fast",IF(I3975&lt;Summary!$B$8,"Slow","Medium"))</f>
        <v>Slow</v>
      </c>
      <c r="S3975" s="15" t="n">
        <f aca="false">IF(M3975&gt;Summary!$B$5,1,0)</f>
        <v>0</v>
      </c>
      <c r="T3975" s="16" t="n">
        <f aca="false">IF(Q3975="Overstocked",(G3975-Summary!$B$6*H3975)*J3975,0)</f>
        <v>0</v>
      </c>
    </row>
    <row r="3976" customFormat="false" ht="15" hidden="false" customHeight="false" outlineLevel="0" collapsed="false">
      <c r="A3976" s="0" t="s">
        <v>4074</v>
      </c>
      <c r="B3976" s="0" t="s">
        <v>115</v>
      </c>
      <c r="C3976" s="0" t="s">
        <v>85</v>
      </c>
      <c r="D3976" s="0" t="s">
        <v>90</v>
      </c>
      <c r="E3976" s="14" t="n">
        <v>45231</v>
      </c>
      <c r="F3976" s="14" t="n">
        <v>45240</v>
      </c>
      <c r="G3976" s="0" t="n">
        <v>441</v>
      </c>
      <c r="H3976" s="0" t="n">
        <v>143</v>
      </c>
      <c r="I3976" s="0" t="n">
        <v>98</v>
      </c>
      <c r="J3976" s="0" t="n">
        <v>1171</v>
      </c>
      <c r="K3976" s="0" t="n">
        <v>1391</v>
      </c>
      <c r="L3976" s="15" t="s">
        <v>87</v>
      </c>
      <c r="M3976" s="0" t="n">
        <v>9</v>
      </c>
      <c r="N3976" s="16" t="n">
        <f aca="false">I3976*K3976</f>
        <v>136318</v>
      </c>
      <c r="O3976" s="16" t="n">
        <f aca="false">I3976*(K3976-J3976)</f>
        <v>21560</v>
      </c>
      <c r="P3976" s="15" t="n">
        <f aca="false">K3976-J3976</f>
        <v>220</v>
      </c>
      <c r="Q3976" s="0" t="str">
        <f aca="false">IF(G3976=0,"Out of stock",IF(G3976&lt;H3976,"Understocked",IF(G3976&gt;Summary!$B$6*H3976,"Overstocked","Healthy")))</f>
        <v>Healthy</v>
      </c>
      <c r="R3976" s="0" t="str">
        <f aca="false">IF(I3976&gt;=Summary!$B$7,"Fast",IF(I3976&lt;Summary!$B$8,"Slow","Medium"))</f>
        <v>Slow</v>
      </c>
      <c r="S3976" s="15" t="n">
        <f aca="false">IF(M3976&gt;Summary!$B$5,1,0)</f>
        <v>1</v>
      </c>
      <c r="T3976" s="16" t="n">
        <f aca="false">IF(Q3976="Overstocked",(G3976-Summary!$B$6*H3976)*J3976,0)</f>
        <v>0</v>
      </c>
    </row>
    <row r="3977" customFormat="false" ht="15" hidden="false" customHeight="false" outlineLevel="0" collapsed="false">
      <c r="A3977" s="0" t="s">
        <v>4075</v>
      </c>
      <c r="B3977" s="0" t="s">
        <v>113</v>
      </c>
      <c r="C3977" s="0" t="s">
        <v>78</v>
      </c>
      <c r="D3977" s="0" t="s">
        <v>86</v>
      </c>
      <c r="E3977" s="14" t="n">
        <v>45558</v>
      </c>
      <c r="F3977" s="14" t="n">
        <v>45559</v>
      </c>
      <c r="G3977" s="0" t="n">
        <v>114</v>
      </c>
      <c r="H3977" s="0" t="n">
        <v>56</v>
      </c>
      <c r="I3977" s="0" t="n">
        <v>154</v>
      </c>
      <c r="J3977" s="0" t="n">
        <v>583</v>
      </c>
      <c r="K3977" s="0" t="n">
        <v>808</v>
      </c>
      <c r="L3977" s="15" t="s">
        <v>93</v>
      </c>
      <c r="M3977" s="0" t="n">
        <v>1</v>
      </c>
      <c r="N3977" s="16" t="n">
        <f aca="false">I3977*K3977</f>
        <v>124432</v>
      </c>
      <c r="O3977" s="16" t="n">
        <f aca="false">I3977*(K3977-J3977)</f>
        <v>34650</v>
      </c>
      <c r="P3977" s="15" t="n">
        <f aca="false">K3977-J3977</f>
        <v>225</v>
      </c>
      <c r="Q3977" s="0" t="str">
        <f aca="false">IF(G3977=0,"Out of stock",IF(G3977&lt;H3977,"Understocked",IF(G3977&gt;Summary!$B$6*H3977,"Overstocked","Healthy")))</f>
        <v>Healthy</v>
      </c>
      <c r="R3977" s="0" t="str">
        <f aca="false">IF(I3977&gt;=Summary!$B$7,"Fast",IF(I3977&lt;Summary!$B$8,"Slow","Medium"))</f>
        <v>Medium</v>
      </c>
      <c r="S3977" s="15" t="n">
        <f aca="false">IF(M3977&gt;Summary!$B$5,1,0)</f>
        <v>0</v>
      </c>
      <c r="T3977" s="16" t="n">
        <f aca="false">IF(Q3977="Overstocked",(G3977-Summary!$B$6*H3977)*J3977,0)</f>
        <v>0</v>
      </c>
    </row>
    <row r="3978" customFormat="false" ht="15" hidden="false" customHeight="false" outlineLevel="0" collapsed="false">
      <c r="A3978" s="0" t="s">
        <v>4076</v>
      </c>
      <c r="B3978" s="0" t="s">
        <v>89</v>
      </c>
      <c r="C3978" s="0" t="s">
        <v>85</v>
      </c>
      <c r="D3978" s="0" t="s">
        <v>102</v>
      </c>
      <c r="E3978" s="14" t="n">
        <v>45315</v>
      </c>
      <c r="F3978" s="14" t="n">
        <v>45324</v>
      </c>
      <c r="G3978" s="0" t="n">
        <v>359</v>
      </c>
      <c r="H3978" s="0" t="n">
        <v>87</v>
      </c>
      <c r="I3978" s="0" t="n">
        <v>293</v>
      </c>
      <c r="J3978" s="0" t="n">
        <v>1373</v>
      </c>
      <c r="K3978" s="0" t="n">
        <v>1752</v>
      </c>
      <c r="L3978" s="15" t="s">
        <v>80</v>
      </c>
      <c r="M3978" s="0" t="n">
        <v>9</v>
      </c>
      <c r="N3978" s="16" t="n">
        <f aca="false">I3978*K3978</f>
        <v>513336</v>
      </c>
      <c r="O3978" s="16" t="n">
        <f aca="false">I3978*(K3978-J3978)</f>
        <v>111047</v>
      </c>
      <c r="P3978" s="15" t="n">
        <f aca="false">K3978-J3978</f>
        <v>379</v>
      </c>
      <c r="Q3978" s="0" t="str">
        <f aca="false">IF(G3978=0,"Out of stock",IF(G3978&lt;H3978,"Understocked",IF(G3978&gt;Summary!$B$6*H3978,"Overstocked","Healthy")))</f>
        <v>Overstocked</v>
      </c>
      <c r="R3978" s="0" t="str">
        <f aca="false">IF(I3978&gt;=Summary!$B$7,"Fast",IF(I3978&lt;Summary!$B$8,"Slow","Medium"))</f>
        <v>Fast</v>
      </c>
      <c r="S3978" s="15" t="n">
        <f aca="false">IF(M3978&gt;Summary!$B$5,1,0)</f>
        <v>1</v>
      </c>
      <c r="T3978" s="16" t="n">
        <f aca="false">IF(Q3978="Overstocked",(G3978-Summary!$B$6*H3978)*J3978,0)</f>
        <v>15103</v>
      </c>
    </row>
    <row r="3979" customFormat="false" ht="15" hidden="false" customHeight="false" outlineLevel="0" collapsed="false">
      <c r="A3979" s="0" t="s">
        <v>4077</v>
      </c>
      <c r="B3979" s="0" t="s">
        <v>95</v>
      </c>
      <c r="C3979" s="0" t="s">
        <v>96</v>
      </c>
      <c r="D3979" s="0" t="s">
        <v>79</v>
      </c>
      <c r="E3979" s="14" t="n">
        <v>45233</v>
      </c>
      <c r="F3979" s="14" t="n">
        <v>45241</v>
      </c>
      <c r="G3979" s="0" t="n">
        <v>70</v>
      </c>
      <c r="H3979" s="0" t="n">
        <v>66</v>
      </c>
      <c r="I3979" s="0" t="n">
        <v>244</v>
      </c>
      <c r="J3979" s="0" t="n">
        <v>550</v>
      </c>
      <c r="K3979" s="0" t="n">
        <v>663</v>
      </c>
      <c r="L3979" s="15" t="s">
        <v>82</v>
      </c>
      <c r="M3979" s="0" t="n">
        <v>8</v>
      </c>
      <c r="N3979" s="16" t="n">
        <f aca="false">I3979*K3979</f>
        <v>161772</v>
      </c>
      <c r="O3979" s="16" t="n">
        <f aca="false">I3979*(K3979-J3979)</f>
        <v>27572</v>
      </c>
      <c r="P3979" s="15" t="n">
        <f aca="false">K3979-J3979</f>
        <v>113</v>
      </c>
      <c r="Q3979" s="0" t="str">
        <f aca="false">IF(G3979=0,"Out of stock",IF(G3979&lt;H3979,"Understocked",IF(G3979&gt;Summary!$B$6*H3979,"Overstocked","Healthy")))</f>
        <v>Healthy</v>
      </c>
      <c r="R3979" s="0" t="str">
        <f aca="false">IF(I3979&gt;=Summary!$B$7,"Fast",IF(I3979&lt;Summary!$B$8,"Slow","Medium"))</f>
        <v>Fast</v>
      </c>
      <c r="S3979" s="15" t="n">
        <f aca="false">IF(M3979&gt;Summary!$B$5,1,0)</f>
        <v>1</v>
      </c>
      <c r="T3979" s="16" t="n">
        <f aca="false">IF(Q3979="Overstocked",(G3979-Summary!$B$6*H3979)*J3979,0)</f>
        <v>0</v>
      </c>
    </row>
    <row r="3980" customFormat="false" ht="15" hidden="false" customHeight="false" outlineLevel="0" collapsed="false">
      <c r="A3980" s="0" t="s">
        <v>4078</v>
      </c>
      <c r="B3980" s="0" t="s">
        <v>113</v>
      </c>
      <c r="C3980" s="0" t="s">
        <v>78</v>
      </c>
      <c r="D3980" s="0" t="s">
        <v>92</v>
      </c>
      <c r="E3980" s="14" t="n">
        <v>45416</v>
      </c>
      <c r="F3980" s="14" t="n">
        <v>45425</v>
      </c>
      <c r="G3980" s="0" t="n">
        <v>365</v>
      </c>
      <c r="H3980" s="0" t="n">
        <v>82</v>
      </c>
      <c r="I3980" s="0" t="n">
        <v>42</v>
      </c>
      <c r="J3980" s="0" t="n">
        <v>1294</v>
      </c>
      <c r="K3980" s="0" t="n">
        <v>1507</v>
      </c>
      <c r="L3980" s="15" t="s">
        <v>82</v>
      </c>
      <c r="M3980" s="0" t="n">
        <v>9</v>
      </c>
      <c r="N3980" s="16" t="n">
        <f aca="false">I3980*K3980</f>
        <v>63294</v>
      </c>
      <c r="O3980" s="16" t="n">
        <f aca="false">I3980*(K3980-J3980)</f>
        <v>8946</v>
      </c>
      <c r="P3980" s="15" t="n">
        <f aca="false">K3980-J3980</f>
        <v>213</v>
      </c>
      <c r="Q3980" s="0" t="str">
        <f aca="false">IF(G3980=0,"Out of stock",IF(G3980&lt;H3980,"Understocked",IF(G3980&gt;Summary!$B$6*H3980,"Overstocked","Healthy")))</f>
        <v>Overstocked</v>
      </c>
      <c r="R3980" s="0" t="str">
        <f aca="false">IF(I3980&gt;=Summary!$B$7,"Fast",IF(I3980&lt;Summary!$B$8,"Slow","Medium"))</f>
        <v>Slow</v>
      </c>
      <c r="S3980" s="15" t="n">
        <f aca="false">IF(M3980&gt;Summary!$B$5,1,0)</f>
        <v>1</v>
      </c>
      <c r="T3980" s="16" t="n">
        <f aca="false">IF(Q3980="Overstocked",(G3980-Summary!$B$6*H3980)*J3980,0)</f>
        <v>47878</v>
      </c>
    </row>
    <row r="3981" customFormat="false" ht="15" hidden="false" customHeight="false" outlineLevel="0" collapsed="false">
      <c r="A3981" s="0" t="s">
        <v>4079</v>
      </c>
      <c r="B3981" s="0" t="s">
        <v>89</v>
      </c>
      <c r="C3981" s="0" t="s">
        <v>85</v>
      </c>
      <c r="D3981" s="0" t="s">
        <v>86</v>
      </c>
      <c r="E3981" s="14" t="n">
        <v>45399</v>
      </c>
      <c r="F3981" s="14" t="n">
        <v>45404</v>
      </c>
      <c r="G3981" s="0" t="n">
        <v>345</v>
      </c>
      <c r="H3981" s="0" t="n">
        <v>91</v>
      </c>
      <c r="I3981" s="0" t="n">
        <v>154</v>
      </c>
      <c r="J3981" s="0" t="n">
        <v>1868</v>
      </c>
      <c r="K3981" s="0" t="n">
        <v>2068</v>
      </c>
      <c r="L3981" s="15" t="s">
        <v>80</v>
      </c>
      <c r="M3981" s="0" t="n">
        <v>5</v>
      </c>
      <c r="N3981" s="16" t="n">
        <f aca="false">I3981*K3981</f>
        <v>318472</v>
      </c>
      <c r="O3981" s="16" t="n">
        <f aca="false">I3981*(K3981-J3981)</f>
        <v>30800</v>
      </c>
      <c r="P3981" s="15" t="n">
        <f aca="false">K3981-J3981</f>
        <v>200</v>
      </c>
      <c r="Q3981" s="0" t="str">
        <f aca="false">IF(G3981=0,"Out of stock",IF(G3981&lt;H3981,"Understocked",IF(G3981&gt;Summary!$B$6*H3981,"Overstocked","Healthy")))</f>
        <v>Healthy</v>
      </c>
      <c r="R3981" s="0" t="str">
        <f aca="false">IF(I3981&gt;=Summary!$B$7,"Fast",IF(I3981&lt;Summary!$B$8,"Slow","Medium"))</f>
        <v>Medium</v>
      </c>
      <c r="S3981" s="15" t="n">
        <f aca="false">IF(M3981&gt;Summary!$B$5,1,0)</f>
        <v>0</v>
      </c>
      <c r="T3981" s="16" t="n">
        <f aca="false">IF(Q3981="Overstocked",(G3981-Summary!$B$6*H3981)*J3981,0)</f>
        <v>0</v>
      </c>
    </row>
    <row r="3982" customFormat="false" ht="15" hidden="false" customHeight="false" outlineLevel="0" collapsed="false">
      <c r="A3982" s="0" t="s">
        <v>4080</v>
      </c>
      <c r="B3982" s="0" t="s">
        <v>77</v>
      </c>
      <c r="C3982" s="0" t="s">
        <v>78</v>
      </c>
      <c r="D3982" s="0" t="s">
        <v>92</v>
      </c>
      <c r="E3982" s="14" t="n">
        <v>45611</v>
      </c>
      <c r="F3982" s="14" t="n">
        <v>45619</v>
      </c>
      <c r="G3982" s="0" t="n">
        <v>332</v>
      </c>
      <c r="H3982" s="0" t="n">
        <v>149</v>
      </c>
      <c r="I3982" s="0" t="n">
        <v>4</v>
      </c>
      <c r="J3982" s="0" t="n">
        <v>531</v>
      </c>
      <c r="K3982" s="0" t="n">
        <v>631</v>
      </c>
      <c r="L3982" s="15" t="s">
        <v>87</v>
      </c>
      <c r="M3982" s="0" t="n">
        <v>8</v>
      </c>
      <c r="N3982" s="16" t="n">
        <f aca="false">I3982*K3982</f>
        <v>2524</v>
      </c>
      <c r="O3982" s="16" t="n">
        <f aca="false">I3982*(K3982-J3982)</f>
        <v>400</v>
      </c>
      <c r="P3982" s="15" t="n">
        <f aca="false">K3982-J3982</f>
        <v>100</v>
      </c>
      <c r="Q3982" s="0" t="str">
        <f aca="false">IF(G3982=0,"Out of stock",IF(G3982&lt;H3982,"Understocked",IF(G3982&gt;Summary!$B$6*H3982,"Overstocked","Healthy")))</f>
        <v>Healthy</v>
      </c>
      <c r="R3982" s="0" t="str">
        <f aca="false">IF(I3982&gt;=Summary!$B$7,"Fast",IF(I3982&lt;Summary!$B$8,"Slow","Medium"))</f>
        <v>Slow</v>
      </c>
      <c r="S3982" s="15" t="n">
        <f aca="false">IF(M3982&gt;Summary!$B$5,1,0)</f>
        <v>1</v>
      </c>
      <c r="T3982" s="16" t="n">
        <f aca="false">IF(Q3982="Overstocked",(G3982-Summary!$B$6*H3982)*J3982,0)</f>
        <v>0</v>
      </c>
    </row>
    <row r="3983" customFormat="false" ht="15" hidden="false" customHeight="false" outlineLevel="0" collapsed="false">
      <c r="A3983" s="0" t="s">
        <v>4081</v>
      </c>
      <c r="B3983" s="0" t="s">
        <v>107</v>
      </c>
      <c r="C3983" s="0" t="s">
        <v>78</v>
      </c>
      <c r="D3983" s="0" t="s">
        <v>92</v>
      </c>
      <c r="E3983" s="14" t="n">
        <v>45066</v>
      </c>
      <c r="F3983" s="14" t="n">
        <v>45075</v>
      </c>
      <c r="G3983" s="0" t="n">
        <v>341</v>
      </c>
      <c r="H3983" s="0" t="n">
        <v>123</v>
      </c>
      <c r="I3983" s="0" t="n">
        <v>205</v>
      </c>
      <c r="J3983" s="0" t="n">
        <v>1417</v>
      </c>
      <c r="K3983" s="0" t="n">
        <v>1647</v>
      </c>
      <c r="L3983" s="15" t="s">
        <v>97</v>
      </c>
      <c r="M3983" s="0" t="n">
        <v>9</v>
      </c>
      <c r="N3983" s="16" t="n">
        <f aca="false">I3983*K3983</f>
        <v>337635</v>
      </c>
      <c r="O3983" s="16" t="n">
        <f aca="false">I3983*(K3983-J3983)</f>
        <v>47150</v>
      </c>
      <c r="P3983" s="15" t="n">
        <f aca="false">K3983-J3983</f>
        <v>230</v>
      </c>
      <c r="Q3983" s="0" t="str">
        <f aca="false">IF(G3983=0,"Out of stock",IF(G3983&lt;H3983,"Understocked",IF(G3983&gt;Summary!$B$6*H3983,"Overstocked","Healthy")))</f>
        <v>Healthy</v>
      </c>
      <c r="R3983" s="0" t="str">
        <f aca="false">IF(I3983&gt;=Summary!$B$7,"Fast",IF(I3983&lt;Summary!$B$8,"Slow","Medium"))</f>
        <v>Fast</v>
      </c>
      <c r="S3983" s="15" t="n">
        <f aca="false">IF(M3983&gt;Summary!$B$5,1,0)</f>
        <v>1</v>
      </c>
      <c r="T3983" s="16" t="n">
        <f aca="false">IF(Q3983="Overstocked",(G3983-Summary!$B$6*H3983)*J3983,0)</f>
        <v>0</v>
      </c>
    </row>
    <row r="3984" customFormat="false" ht="15" hidden="false" customHeight="false" outlineLevel="0" collapsed="false">
      <c r="A3984" s="0" t="s">
        <v>4082</v>
      </c>
      <c r="B3984" s="0" t="s">
        <v>123</v>
      </c>
      <c r="C3984" s="0" t="s">
        <v>78</v>
      </c>
      <c r="D3984" s="0" t="s">
        <v>86</v>
      </c>
      <c r="E3984" s="14" t="n">
        <v>45607</v>
      </c>
      <c r="F3984" s="14" t="n">
        <v>45609</v>
      </c>
      <c r="G3984" s="0" t="n">
        <v>323</v>
      </c>
      <c r="H3984" s="0" t="n">
        <v>85</v>
      </c>
      <c r="I3984" s="0" t="n">
        <v>37</v>
      </c>
      <c r="J3984" s="0" t="n">
        <v>384</v>
      </c>
      <c r="K3984" s="0" t="n">
        <v>685</v>
      </c>
      <c r="L3984" s="15" t="s">
        <v>80</v>
      </c>
      <c r="M3984" s="0" t="n">
        <v>2</v>
      </c>
      <c r="N3984" s="16" t="n">
        <f aca="false">I3984*K3984</f>
        <v>25345</v>
      </c>
      <c r="O3984" s="16" t="n">
        <f aca="false">I3984*(K3984-J3984)</f>
        <v>11137</v>
      </c>
      <c r="P3984" s="15" t="n">
        <f aca="false">K3984-J3984</f>
        <v>301</v>
      </c>
      <c r="Q3984" s="0" t="str">
        <f aca="false">IF(G3984=0,"Out of stock",IF(G3984&lt;H3984,"Understocked",IF(G3984&gt;Summary!$B$6*H3984,"Overstocked","Healthy")))</f>
        <v>Healthy</v>
      </c>
      <c r="R3984" s="0" t="str">
        <f aca="false">IF(I3984&gt;=Summary!$B$7,"Fast",IF(I3984&lt;Summary!$B$8,"Slow","Medium"))</f>
        <v>Slow</v>
      </c>
      <c r="S3984" s="15" t="n">
        <f aca="false">IF(M3984&gt;Summary!$B$5,1,0)</f>
        <v>0</v>
      </c>
      <c r="T3984" s="16" t="n">
        <f aca="false">IF(Q3984="Overstocked",(G3984-Summary!$B$6*H3984)*J3984,0)</f>
        <v>0</v>
      </c>
    </row>
    <row r="3985" customFormat="false" ht="15" hidden="false" customHeight="false" outlineLevel="0" collapsed="false">
      <c r="A3985" s="0" t="s">
        <v>4083</v>
      </c>
      <c r="B3985" s="0" t="s">
        <v>107</v>
      </c>
      <c r="C3985" s="0" t="s">
        <v>96</v>
      </c>
      <c r="D3985" s="0" t="s">
        <v>102</v>
      </c>
      <c r="E3985" s="14" t="n">
        <v>45201</v>
      </c>
      <c r="F3985" s="14" t="n">
        <v>45206</v>
      </c>
      <c r="G3985" s="0" t="n">
        <v>260</v>
      </c>
      <c r="H3985" s="0" t="n">
        <v>75</v>
      </c>
      <c r="I3985" s="0" t="n">
        <v>127</v>
      </c>
      <c r="J3985" s="0" t="n">
        <v>1522</v>
      </c>
      <c r="K3985" s="0" t="n">
        <v>1677</v>
      </c>
      <c r="L3985" s="15" t="s">
        <v>80</v>
      </c>
      <c r="M3985" s="0" t="n">
        <v>5</v>
      </c>
      <c r="N3985" s="16" t="n">
        <f aca="false">I3985*K3985</f>
        <v>212979</v>
      </c>
      <c r="O3985" s="16" t="n">
        <f aca="false">I3985*(K3985-J3985)</f>
        <v>19685</v>
      </c>
      <c r="P3985" s="15" t="n">
        <f aca="false">K3985-J3985</f>
        <v>155</v>
      </c>
      <c r="Q3985" s="0" t="str">
        <f aca="false">IF(G3985=0,"Out of stock",IF(G3985&lt;H3985,"Understocked",IF(G3985&gt;Summary!$B$6*H3985,"Overstocked","Healthy")))</f>
        <v>Healthy</v>
      </c>
      <c r="R3985" s="0" t="str">
        <f aca="false">IF(I3985&gt;=Summary!$B$7,"Fast",IF(I3985&lt;Summary!$B$8,"Slow","Medium"))</f>
        <v>Medium</v>
      </c>
      <c r="S3985" s="15" t="n">
        <f aca="false">IF(M3985&gt;Summary!$B$5,1,0)</f>
        <v>0</v>
      </c>
      <c r="T3985" s="16" t="n">
        <f aca="false">IF(Q3985="Overstocked",(G3985-Summary!$B$6*H3985)*J3985,0)</f>
        <v>0</v>
      </c>
    </row>
    <row r="3986" customFormat="false" ht="15" hidden="false" customHeight="false" outlineLevel="0" collapsed="false">
      <c r="A3986" s="0" t="s">
        <v>4084</v>
      </c>
      <c r="B3986" s="0" t="s">
        <v>123</v>
      </c>
      <c r="C3986" s="0" t="s">
        <v>85</v>
      </c>
      <c r="D3986" s="0" t="s">
        <v>90</v>
      </c>
      <c r="E3986" s="14" t="n">
        <v>45079</v>
      </c>
      <c r="F3986" s="14" t="n">
        <v>45081</v>
      </c>
      <c r="G3986" s="0" t="n">
        <v>247</v>
      </c>
      <c r="H3986" s="0" t="n">
        <v>54</v>
      </c>
      <c r="I3986" s="0" t="n">
        <v>105</v>
      </c>
      <c r="J3986" s="0" t="n">
        <v>560</v>
      </c>
      <c r="K3986" s="0" t="n">
        <v>649</v>
      </c>
      <c r="L3986" s="15" t="s">
        <v>82</v>
      </c>
      <c r="M3986" s="0" t="n">
        <v>2</v>
      </c>
      <c r="N3986" s="16" t="n">
        <f aca="false">I3986*K3986</f>
        <v>68145</v>
      </c>
      <c r="O3986" s="16" t="n">
        <f aca="false">I3986*(K3986-J3986)</f>
        <v>9345</v>
      </c>
      <c r="P3986" s="15" t="n">
        <f aca="false">K3986-J3986</f>
        <v>89</v>
      </c>
      <c r="Q3986" s="0" t="str">
        <f aca="false">IF(G3986=0,"Out of stock",IF(G3986&lt;H3986,"Understocked",IF(G3986&gt;Summary!$B$6*H3986,"Overstocked","Healthy")))</f>
        <v>Overstocked</v>
      </c>
      <c r="R3986" s="0" t="str">
        <f aca="false">IF(I3986&gt;=Summary!$B$7,"Fast",IF(I3986&lt;Summary!$B$8,"Slow","Medium"))</f>
        <v>Medium</v>
      </c>
      <c r="S3986" s="15" t="n">
        <f aca="false">IF(M3986&gt;Summary!$B$5,1,0)</f>
        <v>0</v>
      </c>
      <c r="T3986" s="16" t="n">
        <f aca="false">IF(Q3986="Overstocked",(G3986-Summary!$B$6*H3986)*J3986,0)</f>
        <v>17360</v>
      </c>
    </row>
    <row r="3987" customFormat="false" ht="15" hidden="false" customHeight="false" outlineLevel="0" collapsed="false">
      <c r="A3987" s="0" t="s">
        <v>4085</v>
      </c>
      <c r="B3987" s="0" t="s">
        <v>123</v>
      </c>
      <c r="C3987" s="0" t="s">
        <v>78</v>
      </c>
      <c r="D3987" s="0" t="s">
        <v>86</v>
      </c>
      <c r="E3987" s="14" t="n">
        <v>45072</v>
      </c>
      <c r="F3987" s="14" t="n">
        <v>45082</v>
      </c>
      <c r="G3987" s="0" t="n">
        <v>358</v>
      </c>
      <c r="H3987" s="0" t="n">
        <v>68</v>
      </c>
      <c r="I3987" s="0" t="n">
        <v>45</v>
      </c>
      <c r="J3987" s="0" t="n">
        <v>1219</v>
      </c>
      <c r="K3987" s="0" t="n">
        <v>1620</v>
      </c>
      <c r="L3987" s="15" t="s">
        <v>93</v>
      </c>
      <c r="M3987" s="0" t="n">
        <v>10</v>
      </c>
      <c r="N3987" s="16" t="n">
        <f aca="false">I3987*K3987</f>
        <v>72900</v>
      </c>
      <c r="O3987" s="16" t="n">
        <f aca="false">I3987*(K3987-J3987)</f>
        <v>18045</v>
      </c>
      <c r="P3987" s="15" t="n">
        <f aca="false">K3987-J3987</f>
        <v>401</v>
      </c>
      <c r="Q3987" s="0" t="str">
        <f aca="false">IF(G3987=0,"Out of stock",IF(G3987&lt;H3987,"Understocked",IF(G3987&gt;Summary!$B$6*H3987,"Overstocked","Healthy")))</f>
        <v>Overstocked</v>
      </c>
      <c r="R3987" s="0" t="str">
        <f aca="false">IF(I3987&gt;=Summary!$B$7,"Fast",IF(I3987&lt;Summary!$B$8,"Slow","Medium"))</f>
        <v>Slow</v>
      </c>
      <c r="S3987" s="15" t="n">
        <f aca="false">IF(M3987&gt;Summary!$B$5,1,0)</f>
        <v>1</v>
      </c>
      <c r="T3987" s="16" t="n">
        <f aca="false">IF(Q3987="Overstocked",(G3987-Summary!$B$6*H3987)*J3987,0)</f>
        <v>104834</v>
      </c>
    </row>
    <row r="3988" customFormat="false" ht="15" hidden="false" customHeight="false" outlineLevel="0" collapsed="false">
      <c r="A3988" s="0" t="s">
        <v>4086</v>
      </c>
      <c r="B3988" s="0" t="s">
        <v>111</v>
      </c>
      <c r="C3988" s="0" t="s">
        <v>78</v>
      </c>
      <c r="D3988" s="0" t="s">
        <v>102</v>
      </c>
      <c r="E3988" s="14" t="n">
        <v>45152</v>
      </c>
      <c r="F3988" s="14" t="n">
        <v>45157</v>
      </c>
      <c r="G3988" s="0" t="n">
        <v>388</v>
      </c>
      <c r="H3988" s="0" t="n">
        <v>125</v>
      </c>
      <c r="I3988" s="0" t="n">
        <v>237</v>
      </c>
      <c r="J3988" s="0" t="n">
        <v>1238</v>
      </c>
      <c r="K3988" s="0" t="n">
        <v>1594</v>
      </c>
      <c r="L3988" s="15" t="s">
        <v>80</v>
      </c>
      <c r="M3988" s="0" t="n">
        <v>5</v>
      </c>
      <c r="N3988" s="16" t="n">
        <f aca="false">I3988*K3988</f>
        <v>377778</v>
      </c>
      <c r="O3988" s="16" t="n">
        <f aca="false">I3988*(K3988-J3988)</f>
        <v>84372</v>
      </c>
      <c r="P3988" s="15" t="n">
        <f aca="false">K3988-J3988</f>
        <v>356</v>
      </c>
      <c r="Q3988" s="0" t="str">
        <f aca="false">IF(G3988=0,"Out of stock",IF(G3988&lt;H3988,"Understocked",IF(G3988&gt;Summary!$B$6*H3988,"Overstocked","Healthy")))</f>
        <v>Healthy</v>
      </c>
      <c r="R3988" s="0" t="str">
        <f aca="false">IF(I3988&gt;=Summary!$B$7,"Fast",IF(I3988&lt;Summary!$B$8,"Slow","Medium"))</f>
        <v>Fast</v>
      </c>
      <c r="S3988" s="15" t="n">
        <f aca="false">IF(M3988&gt;Summary!$B$5,1,0)</f>
        <v>0</v>
      </c>
      <c r="T3988" s="16" t="n">
        <f aca="false">IF(Q3988="Overstocked",(G3988-Summary!$B$6*H3988)*J3988,0)</f>
        <v>0</v>
      </c>
    </row>
    <row r="3989" customFormat="false" ht="15" hidden="false" customHeight="false" outlineLevel="0" collapsed="false">
      <c r="A3989" s="0" t="s">
        <v>4087</v>
      </c>
      <c r="B3989" s="0" t="s">
        <v>95</v>
      </c>
      <c r="C3989" s="0" t="s">
        <v>96</v>
      </c>
      <c r="D3989" s="0" t="s">
        <v>79</v>
      </c>
      <c r="E3989" s="14" t="n">
        <v>45456</v>
      </c>
      <c r="F3989" s="14" t="n">
        <v>45464</v>
      </c>
      <c r="G3989" s="0" t="n">
        <v>172</v>
      </c>
      <c r="H3989" s="0" t="n">
        <v>139</v>
      </c>
      <c r="I3989" s="0" t="n">
        <v>242</v>
      </c>
      <c r="J3989" s="0" t="n">
        <v>251</v>
      </c>
      <c r="K3989" s="0" t="n">
        <v>655</v>
      </c>
      <c r="L3989" s="15" t="s">
        <v>87</v>
      </c>
      <c r="M3989" s="0" t="n">
        <v>8</v>
      </c>
      <c r="N3989" s="16" t="n">
        <f aca="false">I3989*K3989</f>
        <v>158510</v>
      </c>
      <c r="O3989" s="16" t="n">
        <f aca="false">I3989*(K3989-J3989)</f>
        <v>97768</v>
      </c>
      <c r="P3989" s="15" t="n">
        <f aca="false">K3989-J3989</f>
        <v>404</v>
      </c>
      <c r="Q3989" s="0" t="str">
        <f aca="false">IF(G3989=0,"Out of stock",IF(G3989&lt;H3989,"Understocked",IF(G3989&gt;Summary!$B$6*H3989,"Overstocked","Healthy")))</f>
        <v>Healthy</v>
      </c>
      <c r="R3989" s="0" t="str">
        <f aca="false">IF(I3989&gt;=Summary!$B$7,"Fast",IF(I3989&lt;Summary!$B$8,"Slow","Medium"))</f>
        <v>Fast</v>
      </c>
      <c r="S3989" s="15" t="n">
        <f aca="false">IF(M3989&gt;Summary!$B$5,1,0)</f>
        <v>1</v>
      </c>
      <c r="T3989" s="16" t="n">
        <f aca="false">IF(Q3989="Overstocked",(G3989-Summary!$B$6*H3989)*J3989,0)</f>
        <v>0</v>
      </c>
    </row>
    <row r="3990" customFormat="false" ht="15" hidden="false" customHeight="false" outlineLevel="0" collapsed="false">
      <c r="A3990" s="0" t="s">
        <v>4088</v>
      </c>
      <c r="B3990" s="0" t="s">
        <v>95</v>
      </c>
      <c r="C3990" s="0" t="s">
        <v>96</v>
      </c>
      <c r="D3990" s="0" t="s">
        <v>90</v>
      </c>
      <c r="E3990" s="14" t="n">
        <v>44956</v>
      </c>
      <c r="F3990" s="14" t="n">
        <v>44966</v>
      </c>
      <c r="G3990" s="0" t="n">
        <v>402</v>
      </c>
      <c r="H3990" s="0" t="n">
        <v>65</v>
      </c>
      <c r="I3990" s="0" t="n">
        <v>66</v>
      </c>
      <c r="J3990" s="0" t="n">
        <v>1201</v>
      </c>
      <c r="K3990" s="0" t="n">
        <v>1287</v>
      </c>
      <c r="L3990" s="15" t="s">
        <v>87</v>
      </c>
      <c r="M3990" s="0" t="n">
        <v>10</v>
      </c>
      <c r="N3990" s="16" t="n">
        <f aca="false">I3990*K3990</f>
        <v>84942</v>
      </c>
      <c r="O3990" s="16" t="n">
        <f aca="false">I3990*(K3990-J3990)</f>
        <v>5676</v>
      </c>
      <c r="P3990" s="15" t="n">
        <f aca="false">K3990-J3990</f>
        <v>86</v>
      </c>
      <c r="Q3990" s="0" t="str">
        <f aca="false">IF(G3990=0,"Out of stock",IF(G3990&lt;H3990,"Understocked",IF(G3990&gt;Summary!$B$6*H3990,"Overstocked","Healthy")))</f>
        <v>Overstocked</v>
      </c>
      <c r="R3990" s="0" t="str">
        <f aca="false">IF(I3990&gt;=Summary!$B$7,"Fast",IF(I3990&lt;Summary!$B$8,"Slow","Medium"))</f>
        <v>Slow</v>
      </c>
      <c r="S3990" s="15" t="n">
        <f aca="false">IF(M3990&gt;Summary!$B$5,1,0)</f>
        <v>1</v>
      </c>
      <c r="T3990" s="16" t="n">
        <f aca="false">IF(Q3990="Overstocked",(G3990-Summary!$B$6*H3990)*J3990,0)</f>
        <v>170542</v>
      </c>
    </row>
    <row r="3991" customFormat="false" ht="15" hidden="false" customHeight="false" outlineLevel="0" collapsed="false">
      <c r="A3991" s="0" t="s">
        <v>4089</v>
      </c>
      <c r="B3991" s="0" t="s">
        <v>95</v>
      </c>
      <c r="C3991" s="0" t="s">
        <v>96</v>
      </c>
      <c r="D3991" s="0" t="s">
        <v>79</v>
      </c>
      <c r="E3991" s="14" t="n">
        <v>45473</v>
      </c>
      <c r="F3991" s="14" t="n">
        <v>45474</v>
      </c>
      <c r="G3991" s="0" t="n">
        <v>372</v>
      </c>
      <c r="H3991" s="0" t="n">
        <v>88</v>
      </c>
      <c r="I3991" s="0" t="n">
        <v>283</v>
      </c>
      <c r="J3991" s="0" t="n">
        <v>1259</v>
      </c>
      <c r="K3991" s="0" t="n">
        <v>1325</v>
      </c>
      <c r="L3991" s="15" t="s">
        <v>82</v>
      </c>
      <c r="M3991" s="0" t="n">
        <v>1</v>
      </c>
      <c r="N3991" s="16" t="n">
        <f aca="false">I3991*K3991</f>
        <v>374975</v>
      </c>
      <c r="O3991" s="16" t="n">
        <f aca="false">I3991*(K3991-J3991)</f>
        <v>18678</v>
      </c>
      <c r="P3991" s="15" t="n">
        <f aca="false">K3991-J3991</f>
        <v>66</v>
      </c>
      <c r="Q3991" s="0" t="str">
        <f aca="false">IF(G3991=0,"Out of stock",IF(G3991&lt;H3991,"Understocked",IF(G3991&gt;Summary!$B$6*H3991,"Overstocked","Healthy")))</f>
        <v>Overstocked</v>
      </c>
      <c r="R3991" s="0" t="str">
        <f aca="false">IF(I3991&gt;=Summary!$B$7,"Fast",IF(I3991&lt;Summary!$B$8,"Slow","Medium"))</f>
        <v>Fast</v>
      </c>
      <c r="S3991" s="15" t="n">
        <f aca="false">IF(M3991&gt;Summary!$B$5,1,0)</f>
        <v>0</v>
      </c>
      <c r="T3991" s="16" t="n">
        <f aca="false">IF(Q3991="Overstocked",(G3991-Summary!$B$6*H3991)*J3991,0)</f>
        <v>25180</v>
      </c>
    </row>
    <row r="3992" customFormat="false" ht="15" hidden="false" customHeight="false" outlineLevel="0" collapsed="false">
      <c r="A3992" s="0" t="s">
        <v>4090</v>
      </c>
      <c r="B3992" s="0" t="s">
        <v>77</v>
      </c>
      <c r="C3992" s="0" t="s">
        <v>78</v>
      </c>
      <c r="D3992" s="0" t="s">
        <v>92</v>
      </c>
      <c r="E3992" s="14" t="n">
        <v>45449</v>
      </c>
      <c r="F3992" s="14" t="n">
        <v>45450</v>
      </c>
      <c r="G3992" s="0" t="n">
        <v>37</v>
      </c>
      <c r="H3992" s="0" t="n">
        <v>126</v>
      </c>
      <c r="I3992" s="0" t="n">
        <v>26</v>
      </c>
      <c r="J3992" s="0" t="n">
        <v>1338</v>
      </c>
      <c r="K3992" s="0" t="n">
        <v>1594</v>
      </c>
      <c r="L3992" s="15" t="s">
        <v>82</v>
      </c>
      <c r="M3992" s="0" t="n">
        <v>1</v>
      </c>
      <c r="N3992" s="16" t="n">
        <f aca="false">I3992*K3992</f>
        <v>41444</v>
      </c>
      <c r="O3992" s="16" t="n">
        <f aca="false">I3992*(K3992-J3992)</f>
        <v>6656</v>
      </c>
      <c r="P3992" s="15" t="n">
        <f aca="false">K3992-J3992</f>
        <v>256</v>
      </c>
      <c r="Q3992" s="0" t="str">
        <f aca="false">IF(G3992=0,"Out of stock",IF(G3992&lt;H3992,"Understocked",IF(G3992&gt;Summary!$B$6*H3992,"Overstocked","Healthy")))</f>
        <v>Understocked</v>
      </c>
      <c r="R3992" s="0" t="str">
        <f aca="false">IF(I3992&gt;=Summary!$B$7,"Fast",IF(I3992&lt;Summary!$B$8,"Slow","Medium"))</f>
        <v>Slow</v>
      </c>
      <c r="S3992" s="15" t="n">
        <f aca="false">IF(M3992&gt;Summary!$B$5,1,0)</f>
        <v>0</v>
      </c>
      <c r="T3992" s="16" t="n">
        <f aca="false">IF(Q3992="Overstocked",(G3992-Summary!$B$6*H3992)*J3992,0)</f>
        <v>0</v>
      </c>
    </row>
    <row r="3993" customFormat="false" ht="15" hidden="false" customHeight="false" outlineLevel="0" collapsed="false">
      <c r="A3993" s="0" t="s">
        <v>4091</v>
      </c>
      <c r="B3993" s="0" t="s">
        <v>123</v>
      </c>
      <c r="C3993" s="0" t="s">
        <v>96</v>
      </c>
      <c r="D3993" s="0" t="s">
        <v>92</v>
      </c>
      <c r="E3993" s="14" t="n">
        <v>45162</v>
      </c>
      <c r="F3993" s="14" t="n">
        <v>45169</v>
      </c>
      <c r="G3993" s="0" t="n">
        <v>23</v>
      </c>
      <c r="H3993" s="0" t="n">
        <v>109</v>
      </c>
      <c r="I3993" s="0" t="n">
        <v>36</v>
      </c>
      <c r="J3993" s="0" t="n">
        <v>337</v>
      </c>
      <c r="K3993" s="0" t="n">
        <v>583</v>
      </c>
      <c r="L3993" s="15" t="s">
        <v>93</v>
      </c>
      <c r="M3993" s="0" t="n">
        <v>7</v>
      </c>
      <c r="N3993" s="16" t="n">
        <f aca="false">I3993*K3993</f>
        <v>20988</v>
      </c>
      <c r="O3993" s="16" t="n">
        <f aca="false">I3993*(K3993-J3993)</f>
        <v>8856</v>
      </c>
      <c r="P3993" s="15" t="n">
        <f aca="false">K3993-J3993</f>
        <v>246</v>
      </c>
      <c r="Q3993" s="0" t="str">
        <f aca="false">IF(G3993=0,"Out of stock",IF(G3993&lt;H3993,"Understocked",IF(G3993&gt;Summary!$B$6*H3993,"Overstocked","Healthy")))</f>
        <v>Understocked</v>
      </c>
      <c r="R3993" s="0" t="str">
        <f aca="false">IF(I3993&gt;=Summary!$B$7,"Fast",IF(I3993&lt;Summary!$B$8,"Slow","Medium"))</f>
        <v>Slow</v>
      </c>
      <c r="S3993" s="15" t="n">
        <f aca="false">IF(M3993&gt;Summary!$B$5,1,0)</f>
        <v>0</v>
      </c>
      <c r="T3993" s="16" t="n">
        <f aca="false">IF(Q3993="Overstocked",(G3993-Summary!$B$6*H3993)*J3993,0)</f>
        <v>0</v>
      </c>
    </row>
    <row r="3994" customFormat="false" ht="15" hidden="false" customHeight="false" outlineLevel="0" collapsed="false">
      <c r="A3994" s="0" t="s">
        <v>4092</v>
      </c>
      <c r="B3994" s="0" t="s">
        <v>113</v>
      </c>
      <c r="C3994" s="0" t="s">
        <v>104</v>
      </c>
      <c r="D3994" s="0" t="s">
        <v>79</v>
      </c>
      <c r="E3994" s="14" t="n">
        <v>45451</v>
      </c>
      <c r="F3994" s="14" t="n">
        <v>45456</v>
      </c>
      <c r="G3994" s="0" t="n">
        <v>400</v>
      </c>
      <c r="H3994" s="0" t="n">
        <v>95</v>
      </c>
      <c r="I3994" s="0" t="n">
        <v>2</v>
      </c>
      <c r="J3994" s="0" t="n">
        <v>694</v>
      </c>
      <c r="K3994" s="0" t="n">
        <v>847</v>
      </c>
      <c r="L3994" s="15" t="s">
        <v>80</v>
      </c>
      <c r="M3994" s="0" t="n">
        <v>5</v>
      </c>
      <c r="N3994" s="16" t="n">
        <f aca="false">I3994*K3994</f>
        <v>1694</v>
      </c>
      <c r="O3994" s="16" t="n">
        <f aca="false">I3994*(K3994-J3994)</f>
        <v>306</v>
      </c>
      <c r="P3994" s="15" t="n">
        <f aca="false">K3994-J3994</f>
        <v>153</v>
      </c>
      <c r="Q3994" s="0" t="str">
        <f aca="false">IF(G3994=0,"Out of stock",IF(G3994&lt;H3994,"Understocked",IF(G3994&gt;Summary!$B$6*H3994,"Overstocked","Healthy")))</f>
        <v>Overstocked</v>
      </c>
      <c r="R3994" s="0" t="str">
        <f aca="false">IF(I3994&gt;=Summary!$B$7,"Fast",IF(I3994&lt;Summary!$B$8,"Slow","Medium"))</f>
        <v>Slow</v>
      </c>
      <c r="S3994" s="15" t="n">
        <f aca="false">IF(M3994&gt;Summary!$B$5,1,0)</f>
        <v>0</v>
      </c>
      <c r="T3994" s="16" t="n">
        <f aca="false">IF(Q3994="Overstocked",(G3994-Summary!$B$6*H3994)*J3994,0)</f>
        <v>13880</v>
      </c>
    </row>
    <row r="3995" customFormat="false" ht="15" hidden="false" customHeight="false" outlineLevel="0" collapsed="false">
      <c r="A3995" s="0" t="s">
        <v>4093</v>
      </c>
      <c r="B3995" s="0" t="s">
        <v>123</v>
      </c>
      <c r="C3995" s="0" t="s">
        <v>78</v>
      </c>
      <c r="D3995" s="0" t="s">
        <v>79</v>
      </c>
      <c r="E3995" s="14" t="n">
        <v>44990</v>
      </c>
      <c r="F3995" s="14" t="n">
        <v>44998</v>
      </c>
      <c r="G3995" s="0" t="n">
        <v>339</v>
      </c>
      <c r="H3995" s="0" t="n">
        <v>53</v>
      </c>
      <c r="I3995" s="0" t="n">
        <v>249</v>
      </c>
      <c r="J3995" s="0" t="n">
        <v>460</v>
      </c>
      <c r="K3995" s="0" t="n">
        <v>883</v>
      </c>
      <c r="L3995" s="15" t="s">
        <v>87</v>
      </c>
      <c r="M3995" s="0" t="n">
        <v>8</v>
      </c>
      <c r="N3995" s="16" t="n">
        <f aca="false">I3995*K3995</f>
        <v>219867</v>
      </c>
      <c r="O3995" s="16" t="n">
        <f aca="false">I3995*(K3995-J3995)</f>
        <v>105327</v>
      </c>
      <c r="P3995" s="15" t="n">
        <f aca="false">K3995-J3995</f>
        <v>423</v>
      </c>
      <c r="Q3995" s="0" t="str">
        <f aca="false">IF(G3995=0,"Out of stock",IF(G3995&lt;H3995,"Understocked",IF(G3995&gt;Summary!$B$6*H3995,"Overstocked","Healthy")))</f>
        <v>Overstocked</v>
      </c>
      <c r="R3995" s="0" t="str">
        <f aca="false">IF(I3995&gt;=Summary!$B$7,"Fast",IF(I3995&lt;Summary!$B$8,"Slow","Medium"))</f>
        <v>Fast</v>
      </c>
      <c r="S3995" s="15" t="n">
        <f aca="false">IF(M3995&gt;Summary!$B$5,1,0)</f>
        <v>1</v>
      </c>
      <c r="T3995" s="16" t="n">
        <f aca="false">IF(Q3995="Overstocked",(G3995-Summary!$B$6*H3995)*J3995,0)</f>
        <v>58420</v>
      </c>
    </row>
    <row r="3996" customFormat="false" ht="15" hidden="false" customHeight="false" outlineLevel="0" collapsed="false">
      <c r="A3996" s="0" t="s">
        <v>4094</v>
      </c>
      <c r="B3996" s="0" t="s">
        <v>77</v>
      </c>
      <c r="C3996" s="0" t="s">
        <v>78</v>
      </c>
      <c r="D3996" s="0" t="s">
        <v>102</v>
      </c>
      <c r="E3996" s="14" t="n">
        <v>45314</v>
      </c>
      <c r="F3996" s="14" t="n">
        <v>45316</v>
      </c>
      <c r="G3996" s="0" t="n">
        <v>453</v>
      </c>
      <c r="H3996" s="0" t="n">
        <v>71</v>
      </c>
      <c r="I3996" s="0" t="n">
        <v>52</v>
      </c>
      <c r="J3996" s="0" t="n">
        <v>1905</v>
      </c>
      <c r="K3996" s="0" t="n">
        <v>2151</v>
      </c>
      <c r="L3996" s="15" t="s">
        <v>80</v>
      </c>
      <c r="M3996" s="0" t="n">
        <v>2</v>
      </c>
      <c r="N3996" s="16" t="n">
        <f aca="false">I3996*K3996</f>
        <v>111852</v>
      </c>
      <c r="O3996" s="16" t="n">
        <f aca="false">I3996*(K3996-J3996)</f>
        <v>12792</v>
      </c>
      <c r="P3996" s="15" t="n">
        <f aca="false">K3996-J3996</f>
        <v>246</v>
      </c>
      <c r="Q3996" s="0" t="str">
        <f aca="false">IF(G3996=0,"Out of stock",IF(G3996&lt;H3996,"Understocked",IF(G3996&gt;Summary!$B$6*H3996,"Overstocked","Healthy")))</f>
        <v>Overstocked</v>
      </c>
      <c r="R3996" s="0" t="str">
        <f aca="false">IF(I3996&gt;=Summary!$B$7,"Fast",IF(I3996&lt;Summary!$B$8,"Slow","Medium"))</f>
        <v>Slow</v>
      </c>
      <c r="S3996" s="15" t="n">
        <f aca="false">IF(M3996&gt;Summary!$B$5,1,0)</f>
        <v>0</v>
      </c>
      <c r="T3996" s="16" t="n">
        <f aca="false">IF(Q3996="Overstocked",(G3996-Summary!$B$6*H3996)*J3996,0)</f>
        <v>321945</v>
      </c>
    </row>
    <row r="3997" customFormat="false" ht="15" hidden="false" customHeight="false" outlineLevel="0" collapsed="false">
      <c r="A3997" s="0" t="s">
        <v>4095</v>
      </c>
      <c r="B3997" s="0" t="s">
        <v>123</v>
      </c>
      <c r="C3997" s="0" t="s">
        <v>78</v>
      </c>
      <c r="D3997" s="0" t="s">
        <v>79</v>
      </c>
      <c r="E3997" s="14" t="n">
        <v>45069</v>
      </c>
      <c r="F3997" s="14" t="n">
        <v>45078</v>
      </c>
      <c r="G3997" s="0" t="n">
        <v>13</v>
      </c>
      <c r="H3997" s="0" t="n">
        <v>89</v>
      </c>
      <c r="I3997" s="0" t="n">
        <v>71</v>
      </c>
      <c r="J3997" s="0" t="n">
        <v>583</v>
      </c>
      <c r="K3997" s="0" t="n">
        <v>1060</v>
      </c>
      <c r="L3997" s="15" t="s">
        <v>87</v>
      </c>
      <c r="M3997" s="0" t="n">
        <v>9</v>
      </c>
      <c r="N3997" s="16" t="n">
        <f aca="false">I3997*K3997</f>
        <v>75260</v>
      </c>
      <c r="O3997" s="16" t="n">
        <f aca="false">I3997*(K3997-J3997)</f>
        <v>33867</v>
      </c>
      <c r="P3997" s="15" t="n">
        <f aca="false">K3997-J3997</f>
        <v>477</v>
      </c>
      <c r="Q3997" s="0" t="str">
        <f aca="false">IF(G3997=0,"Out of stock",IF(G3997&lt;H3997,"Understocked",IF(G3997&gt;Summary!$B$6*H3997,"Overstocked","Healthy")))</f>
        <v>Understocked</v>
      </c>
      <c r="R3997" s="0" t="str">
        <f aca="false">IF(I3997&gt;=Summary!$B$7,"Fast",IF(I3997&lt;Summary!$B$8,"Slow","Medium"))</f>
        <v>Slow</v>
      </c>
      <c r="S3997" s="15" t="n">
        <f aca="false">IF(M3997&gt;Summary!$B$5,1,0)</f>
        <v>1</v>
      </c>
      <c r="T3997" s="16" t="n">
        <f aca="false">IF(Q3997="Overstocked",(G3997-Summary!$B$6*H3997)*J3997,0)</f>
        <v>0</v>
      </c>
    </row>
    <row r="3998" customFormat="false" ht="15" hidden="false" customHeight="false" outlineLevel="0" collapsed="false">
      <c r="A3998" s="0" t="s">
        <v>4096</v>
      </c>
      <c r="B3998" s="0" t="s">
        <v>101</v>
      </c>
      <c r="C3998" s="0" t="s">
        <v>96</v>
      </c>
      <c r="D3998" s="0" t="s">
        <v>86</v>
      </c>
      <c r="E3998" s="14" t="n">
        <v>45607</v>
      </c>
      <c r="F3998" s="14" t="n">
        <v>45614</v>
      </c>
      <c r="G3998" s="0" t="n">
        <v>381</v>
      </c>
      <c r="H3998" s="0" t="n">
        <v>107</v>
      </c>
      <c r="I3998" s="0" t="n">
        <v>249</v>
      </c>
      <c r="J3998" s="0" t="n">
        <v>342</v>
      </c>
      <c r="K3998" s="0" t="n">
        <v>705</v>
      </c>
      <c r="L3998" s="15" t="s">
        <v>93</v>
      </c>
      <c r="M3998" s="0" t="n">
        <v>7</v>
      </c>
      <c r="N3998" s="16" t="n">
        <f aca="false">I3998*K3998</f>
        <v>175545</v>
      </c>
      <c r="O3998" s="16" t="n">
        <f aca="false">I3998*(K3998-J3998)</f>
        <v>90387</v>
      </c>
      <c r="P3998" s="15" t="n">
        <f aca="false">K3998-J3998</f>
        <v>363</v>
      </c>
      <c r="Q3998" s="0" t="str">
        <f aca="false">IF(G3998=0,"Out of stock",IF(G3998&lt;H3998,"Understocked",IF(G3998&gt;Summary!$B$6*H3998,"Overstocked","Healthy")))</f>
        <v>Healthy</v>
      </c>
      <c r="R3998" s="0" t="str">
        <f aca="false">IF(I3998&gt;=Summary!$B$7,"Fast",IF(I3998&lt;Summary!$B$8,"Slow","Medium"))</f>
        <v>Fast</v>
      </c>
      <c r="S3998" s="15" t="n">
        <f aca="false">IF(M3998&gt;Summary!$B$5,1,0)</f>
        <v>0</v>
      </c>
      <c r="T3998" s="16" t="n">
        <f aca="false">IF(Q3998="Overstocked",(G3998-Summary!$B$6*H3998)*J3998,0)</f>
        <v>0</v>
      </c>
    </row>
    <row r="3999" customFormat="false" ht="15" hidden="false" customHeight="false" outlineLevel="0" collapsed="false">
      <c r="A3999" s="0" t="s">
        <v>4097</v>
      </c>
      <c r="B3999" s="0" t="s">
        <v>123</v>
      </c>
      <c r="C3999" s="0" t="s">
        <v>104</v>
      </c>
      <c r="D3999" s="0" t="s">
        <v>79</v>
      </c>
      <c r="E3999" s="14" t="n">
        <v>45058</v>
      </c>
      <c r="F3999" s="14" t="n">
        <v>45059</v>
      </c>
      <c r="G3999" s="0" t="n">
        <v>143</v>
      </c>
      <c r="H3999" s="0" t="n">
        <v>134</v>
      </c>
      <c r="I3999" s="0" t="n">
        <v>10</v>
      </c>
      <c r="J3999" s="0" t="n">
        <v>310</v>
      </c>
      <c r="K3999" s="0" t="n">
        <v>523</v>
      </c>
      <c r="L3999" s="15" t="s">
        <v>82</v>
      </c>
      <c r="M3999" s="0" t="n">
        <v>1</v>
      </c>
      <c r="N3999" s="16" t="n">
        <f aca="false">I3999*K3999</f>
        <v>5230</v>
      </c>
      <c r="O3999" s="16" t="n">
        <f aca="false">I3999*(K3999-J3999)</f>
        <v>2130</v>
      </c>
      <c r="P3999" s="15" t="n">
        <f aca="false">K3999-J3999</f>
        <v>213</v>
      </c>
      <c r="Q3999" s="0" t="str">
        <f aca="false">IF(G3999=0,"Out of stock",IF(G3999&lt;H3999,"Understocked",IF(G3999&gt;Summary!$B$6*H3999,"Overstocked","Healthy")))</f>
        <v>Healthy</v>
      </c>
      <c r="R3999" s="0" t="str">
        <f aca="false">IF(I3999&gt;=Summary!$B$7,"Fast",IF(I3999&lt;Summary!$B$8,"Slow","Medium"))</f>
        <v>Slow</v>
      </c>
      <c r="S3999" s="15" t="n">
        <f aca="false">IF(M3999&gt;Summary!$B$5,1,0)</f>
        <v>0</v>
      </c>
      <c r="T3999" s="16" t="n">
        <f aca="false">IF(Q3999="Overstocked",(G3999-Summary!$B$6*H3999)*J3999,0)</f>
        <v>0</v>
      </c>
    </row>
    <row r="4000" customFormat="false" ht="15" hidden="false" customHeight="false" outlineLevel="0" collapsed="false">
      <c r="A4000" s="0" t="s">
        <v>4098</v>
      </c>
      <c r="B4000" s="0" t="s">
        <v>95</v>
      </c>
      <c r="C4000" s="0" t="s">
        <v>96</v>
      </c>
      <c r="D4000" s="0" t="s">
        <v>102</v>
      </c>
      <c r="E4000" s="14" t="n">
        <v>45125</v>
      </c>
      <c r="F4000" s="14" t="n">
        <v>45130</v>
      </c>
      <c r="G4000" s="0" t="n">
        <v>40</v>
      </c>
      <c r="H4000" s="0" t="n">
        <v>63</v>
      </c>
      <c r="I4000" s="0" t="n">
        <v>69</v>
      </c>
      <c r="J4000" s="0" t="n">
        <v>1037</v>
      </c>
      <c r="K4000" s="0" t="n">
        <v>1460</v>
      </c>
      <c r="L4000" s="15" t="s">
        <v>97</v>
      </c>
      <c r="M4000" s="0" t="n">
        <v>5</v>
      </c>
      <c r="N4000" s="16" t="n">
        <f aca="false">I4000*K4000</f>
        <v>100740</v>
      </c>
      <c r="O4000" s="16" t="n">
        <f aca="false">I4000*(K4000-J4000)</f>
        <v>29187</v>
      </c>
      <c r="P4000" s="15" t="n">
        <f aca="false">K4000-J4000</f>
        <v>423</v>
      </c>
      <c r="Q4000" s="0" t="str">
        <f aca="false">IF(G4000=0,"Out of stock",IF(G4000&lt;H4000,"Understocked",IF(G4000&gt;Summary!$B$6*H4000,"Overstocked","Healthy")))</f>
        <v>Understocked</v>
      </c>
      <c r="R4000" s="0" t="str">
        <f aca="false">IF(I4000&gt;=Summary!$B$7,"Fast",IF(I4000&lt;Summary!$B$8,"Slow","Medium"))</f>
        <v>Slow</v>
      </c>
      <c r="S4000" s="15" t="n">
        <f aca="false">IF(M4000&gt;Summary!$B$5,1,0)</f>
        <v>0</v>
      </c>
      <c r="T4000" s="16" t="n">
        <f aca="false">IF(Q4000="Overstocked",(G4000-Summary!$B$6*H4000)*J4000,0)</f>
        <v>0</v>
      </c>
    </row>
    <row r="4001" customFormat="false" ht="15" hidden="false" customHeight="false" outlineLevel="0" collapsed="false">
      <c r="A4001" s="0" t="s">
        <v>4099</v>
      </c>
      <c r="B4001" s="0" t="s">
        <v>123</v>
      </c>
      <c r="C4001" s="0" t="s">
        <v>104</v>
      </c>
      <c r="D4001" s="0" t="s">
        <v>102</v>
      </c>
      <c r="E4001" s="14" t="n">
        <v>45340</v>
      </c>
      <c r="F4001" s="14" t="n">
        <v>45343</v>
      </c>
      <c r="G4001" s="0" t="n">
        <v>27</v>
      </c>
      <c r="H4001" s="0" t="n">
        <v>74</v>
      </c>
      <c r="I4001" s="0" t="n">
        <v>42</v>
      </c>
      <c r="J4001" s="0" t="n">
        <v>842</v>
      </c>
      <c r="K4001" s="0" t="n">
        <v>1277</v>
      </c>
      <c r="L4001" s="15" t="s">
        <v>82</v>
      </c>
      <c r="M4001" s="0" t="n">
        <v>3</v>
      </c>
      <c r="N4001" s="16" t="n">
        <f aca="false">I4001*K4001</f>
        <v>53634</v>
      </c>
      <c r="O4001" s="16" t="n">
        <f aca="false">I4001*(K4001-J4001)</f>
        <v>18270</v>
      </c>
      <c r="P4001" s="15" t="n">
        <f aca="false">K4001-J4001</f>
        <v>435</v>
      </c>
      <c r="Q4001" s="0" t="str">
        <f aca="false">IF(G4001=0,"Out of stock",IF(G4001&lt;H4001,"Understocked",IF(G4001&gt;Summary!$B$6*H4001,"Overstocked","Healthy")))</f>
        <v>Understocked</v>
      </c>
      <c r="R4001" s="0" t="str">
        <f aca="false">IF(I4001&gt;=Summary!$B$7,"Fast",IF(I4001&lt;Summary!$B$8,"Slow","Medium"))</f>
        <v>Slow</v>
      </c>
      <c r="S4001" s="15" t="n">
        <f aca="false">IF(M4001&gt;Summary!$B$5,1,0)</f>
        <v>0</v>
      </c>
      <c r="T4001" s="16" t="n">
        <f aca="false">IF(Q4001="Overstocked",(G4001-Summary!$B$6*H4001)*J4001,0)</f>
        <v>0</v>
      </c>
    </row>
    <row r="4002" customFormat="false" ht="15" hidden="false" customHeight="false" outlineLevel="0" collapsed="false">
      <c r="A4002" s="0" t="s">
        <v>4100</v>
      </c>
      <c r="B4002" s="0" t="s">
        <v>111</v>
      </c>
      <c r="C4002" s="0" t="s">
        <v>78</v>
      </c>
      <c r="D4002" s="0" t="s">
        <v>102</v>
      </c>
      <c r="E4002" s="14" t="n">
        <v>45525</v>
      </c>
      <c r="F4002" s="14" t="n">
        <v>45528</v>
      </c>
      <c r="G4002" s="0" t="n">
        <v>9</v>
      </c>
      <c r="H4002" s="0" t="n">
        <v>80</v>
      </c>
      <c r="I4002" s="0" t="n">
        <v>268</v>
      </c>
      <c r="J4002" s="0" t="n">
        <v>1724</v>
      </c>
      <c r="K4002" s="0" t="n">
        <v>2090</v>
      </c>
      <c r="L4002" s="15" t="s">
        <v>82</v>
      </c>
      <c r="M4002" s="0" t="n">
        <v>3</v>
      </c>
      <c r="N4002" s="16" t="n">
        <f aca="false">I4002*K4002</f>
        <v>560120</v>
      </c>
      <c r="O4002" s="16" t="n">
        <f aca="false">I4002*(K4002-J4002)</f>
        <v>98088</v>
      </c>
      <c r="P4002" s="15" t="n">
        <f aca="false">K4002-J4002</f>
        <v>366</v>
      </c>
      <c r="Q4002" s="0" t="str">
        <f aca="false">IF(G4002=0,"Out of stock",IF(G4002&lt;H4002,"Understocked",IF(G4002&gt;Summary!$B$6*H4002,"Overstocked","Healthy")))</f>
        <v>Understocked</v>
      </c>
      <c r="R4002" s="0" t="str">
        <f aca="false">IF(I4002&gt;=Summary!$B$7,"Fast",IF(I4002&lt;Summary!$B$8,"Slow","Medium"))</f>
        <v>Fast</v>
      </c>
      <c r="S4002" s="15" t="n">
        <f aca="false">IF(M4002&gt;Summary!$B$5,1,0)</f>
        <v>0</v>
      </c>
      <c r="T4002" s="16" t="n">
        <f aca="false">IF(Q4002="Overstocked",(G4002-Summary!$B$6*H4002)*J4002,0)</f>
        <v>0</v>
      </c>
    </row>
    <row r="4003" customFormat="false" ht="15" hidden="false" customHeight="false" outlineLevel="0" collapsed="false">
      <c r="A4003" s="0" t="s">
        <v>4101</v>
      </c>
      <c r="B4003" s="0" t="s">
        <v>95</v>
      </c>
      <c r="C4003" s="0" t="s">
        <v>85</v>
      </c>
      <c r="D4003" s="0" t="s">
        <v>79</v>
      </c>
      <c r="E4003" s="14" t="n">
        <v>45504</v>
      </c>
      <c r="F4003" s="14" t="n">
        <v>45514</v>
      </c>
      <c r="G4003" s="0" t="n">
        <v>82</v>
      </c>
      <c r="H4003" s="0" t="n">
        <v>86</v>
      </c>
      <c r="I4003" s="0" t="n">
        <v>8</v>
      </c>
      <c r="J4003" s="0" t="n">
        <v>1889</v>
      </c>
      <c r="K4003" s="0" t="n">
        <v>2369</v>
      </c>
      <c r="L4003" s="15" t="s">
        <v>87</v>
      </c>
      <c r="M4003" s="0" t="n">
        <v>10</v>
      </c>
      <c r="N4003" s="16" t="n">
        <f aca="false">I4003*K4003</f>
        <v>18952</v>
      </c>
      <c r="O4003" s="16" t="n">
        <f aca="false">I4003*(K4003-J4003)</f>
        <v>3840</v>
      </c>
      <c r="P4003" s="15" t="n">
        <f aca="false">K4003-J4003</f>
        <v>480</v>
      </c>
      <c r="Q4003" s="0" t="str">
        <f aca="false">IF(G4003=0,"Out of stock",IF(G4003&lt;H4003,"Understocked",IF(G4003&gt;Summary!$B$6*H4003,"Overstocked","Healthy")))</f>
        <v>Understocked</v>
      </c>
      <c r="R4003" s="0" t="str">
        <f aca="false">IF(I4003&gt;=Summary!$B$7,"Fast",IF(I4003&lt;Summary!$B$8,"Slow","Medium"))</f>
        <v>Slow</v>
      </c>
      <c r="S4003" s="15" t="n">
        <f aca="false">IF(M4003&gt;Summary!$B$5,1,0)</f>
        <v>1</v>
      </c>
      <c r="T4003" s="16" t="n">
        <f aca="false">IF(Q4003="Overstocked",(G4003-Summary!$B$6*H4003)*J4003,0)</f>
        <v>0</v>
      </c>
    </row>
    <row r="4004" customFormat="false" ht="15" hidden="false" customHeight="false" outlineLevel="0" collapsed="false">
      <c r="A4004" s="0" t="s">
        <v>4102</v>
      </c>
      <c r="B4004" s="0" t="s">
        <v>101</v>
      </c>
      <c r="C4004" s="0" t="s">
        <v>85</v>
      </c>
      <c r="D4004" s="0" t="s">
        <v>102</v>
      </c>
      <c r="E4004" s="14" t="n">
        <v>45102</v>
      </c>
      <c r="F4004" s="14" t="n">
        <v>45108</v>
      </c>
      <c r="G4004" s="0" t="n">
        <v>442</v>
      </c>
      <c r="H4004" s="0" t="n">
        <v>84</v>
      </c>
      <c r="I4004" s="0" t="n">
        <v>109</v>
      </c>
      <c r="J4004" s="0" t="n">
        <v>1776</v>
      </c>
      <c r="K4004" s="0" t="n">
        <v>2016</v>
      </c>
      <c r="L4004" s="15" t="s">
        <v>93</v>
      </c>
      <c r="M4004" s="0" t="n">
        <v>6</v>
      </c>
      <c r="N4004" s="16" t="n">
        <f aca="false">I4004*K4004</f>
        <v>219744</v>
      </c>
      <c r="O4004" s="16" t="n">
        <f aca="false">I4004*(K4004-J4004)</f>
        <v>26160</v>
      </c>
      <c r="P4004" s="15" t="n">
        <f aca="false">K4004-J4004</f>
        <v>240</v>
      </c>
      <c r="Q4004" s="0" t="str">
        <f aca="false">IF(G4004=0,"Out of stock",IF(G4004&lt;H4004,"Understocked",IF(G4004&gt;Summary!$B$6*H4004,"Overstocked","Healthy")))</f>
        <v>Overstocked</v>
      </c>
      <c r="R4004" s="0" t="str">
        <f aca="false">IF(I4004&gt;=Summary!$B$7,"Fast",IF(I4004&lt;Summary!$B$8,"Slow","Medium"))</f>
        <v>Medium</v>
      </c>
      <c r="S4004" s="15" t="n">
        <f aca="false">IF(M4004&gt;Summary!$B$5,1,0)</f>
        <v>0</v>
      </c>
      <c r="T4004" s="16" t="n">
        <f aca="false">IF(Q4004="Overstocked",(G4004-Summary!$B$6*H4004)*J4004,0)</f>
        <v>188256</v>
      </c>
    </row>
    <row r="4005" customFormat="false" ht="15" hidden="false" customHeight="false" outlineLevel="0" collapsed="false">
      <c r="A4005" s="0" t="s">
        <v>4103</v>
      </c>
      <c r="B4005" s="0" t="s">
        <v>77</v>
      </c>
      <c r="C4005" s="0" t="s">
        <v>96</v>
      </c>
      <c r="D4005" s="0" t="s">
        <v>102</v>
      </c>
      <c r="E4005" s="14" t="n">
        <v>45218</v>
      </c>
      <c r="F4005" s="14" t="n">
        <v>45221</v>
      </c>
      <c r="G4005" s="0" t="n">
        <v>307</v>
      </c>
      <c r="H4005" s="0" t="n">
        <v>127</v>
      </c>
      <c r="I4005" s="0" t="n">
        <v>265</v>
      </c>
      <c r="J4005" s="0" t="n">
        <v>359</v>
      </c>
      <c r="K4005" s="0" t="n">
        <v>496</v>
      </c>
      <c r="L4005" s="15" t="s">
        <v>87</v>
      </c>
      <c r="M4005" s="0" t="n">
        <v>3</v>
      </c>
      <c r="N4005" s="16" t="n">
        <f aca="false">I4005*K4005</f>
        <v>131440</v>
      </c>
      <c r="O4005" s="16" t="n">
        <f aca="false">I4005*(K4005-J4005)</f>
        <v>36305</v>
      </c>
      <c r="P4005" s="15" t="n">
        <f aca="false">K4005-J4005</f>
        <v>137</v>
      </c>
      <c r="Q4005" s="0" t="str">
        <f aca="false">IF(G4005=0,"Out of stock",IF(G4005&lt;H4005,"Understocked",IF(G4005&gt;Summary!$B$6*H4005,"Overstocked","Healthy")))</f>
        <v>Healthy</v>
      </c>
      <c r="R4005" s="0" t="str">
        <f aca="false">IF(I4005&gt;=Summary!$B$7,"Fast",IF(I4005&lt;Summary!$B$8,"Slow","Medium"))</f>
        <v>Fast</v>
      </c>
      <c r="S4005" s="15" t="n">
        <f aca="false">IF(M4005&gt;Summary!$B$5,1,0)</f>
        <v>0</v>
      </c>
      <c r="T4005" s="16" t="n">
        <f aca="false">IF(Q4005="Overstocked",(G4005-Summary!$B$6*H4005)*J4005,0)</f>
        <v>0</v>
      </c>
    </row>
    <row r="4006" customFormat="false" ht="15" hidden="false" customHeight="false" outlineLevel="0" collapsed="false">
      <c r="A4006" s="0" t="s">
        <v>4104</v>
      </c>
      <c r="B4006" s="0" t="s">
        <v>111</v>
      </c>
      <c r="C4006" s="0" t="s">
        <v>85</v>
      </c>
      <c r="D4006" s="0" t="s">
        <v>90</v>
      </c>
      <c r="E4006" s="14" t="n">
        <v>45102</v>
      </c>
      <c r="F4006" s="14" t="n">
        <v>45111</v>
      </c>
      <c r="G4006" s="0" t="n">
        <v>479</v>
      </c>
      <c r="H4006" s="0" t="n">
        <v>93</v>
      </c>
      <c r="I4006" s="0" t="n">
        <v>11</v>
      </c>
      <c r="J4006" s="0" t="n">
        <v>1568</v>
      </c>
      <c r="K4006" s="0" t="n">
        <v>1964</v>
      </c>
      <c r="L4006" s="15" t="s">
        <v>87</v>
      </c>
      <c r="M4006" s="0" t="n">
        <v>9</v>
      </c>
      <c r="N4006" s="16" t="n">
        <f aca="false">I4006*K4006</f>
        <v>21604</v>
      </c>
      <c r="O4006" s="16" t="n">
        <f aca="false">I4006*(K4006-J4006)</f>
        <v>4356</v>
      </c>
      <c r="P4006" s="15" t="n">
        <f aca="false">K4006-J4006</f>
        <v>396</v>
      </c>
      <c r="Q4006" s="0" t="str">
        <f aca="false">IF(G4006=0,"Out of stock",IF(G4006&lt;H4006,"Understocked",IF(G4006&gt;Summary!$B$6*H4006,"Overstocked","Healthy")))</f>
        <v>Overstocked</v>
      </c>
      <c r="R4006" s="0" t="str">
        <f aca="false">IF(I4006&gt;=Summary!$B$7,"Fast",IF(I4006&lt;Summary!$B$8,"Slow","Medium"))</f>
        <v>Slow</v>
      </c>
      <c r="S4006" s="15" t="n">
        <f aca="false">IF(M4006&gt;Summary!$B$5,1,0)</f>
        <v>1</v>
      </c>
      <c r="T4006" s="16" t="n">
        <f aca="false">IF(Q4006="Overstocked",(G4006-Summary!$B$6*H4006)*J4006,0)</f>
        <v>167776</v>
      </c>
    </row>
    <row r="4007" customFormat="false" ht="15" hidden="false" customHeight="false" outlineLevel="0" collapsed="false">
      <c r="A4007" s="0" t="s">
        <v>4105</v>
      </c>
      <c r="B4007" s="0" t="s">
        <v>84</v>
      </c>
      <c r="C4007" s="0" t="s">
        <v>85</v>
      </c>
      <c r="D4007" s="0" t="s">
        <v>102</v>
      </c>
      <c r="E4007" s="14" t="n">
        <v>45151</v>
      </c>
      <c r="F4007" s="14" t="n">
        <v>45160</v>
      </c>
      <c r="G4007" s="0" t="n">
        <v>444</v>
      </c>
      <c r="H4007" s="0" t="n">
        <v>120</v>
      </c>
      <c r="I4007" s="0" t="n">
        <v>164</v>
      </c>
      <c r="J4007" s="0" t="n">
        <v>1314</v>
      </c>
      <c r="K4007" s="0" t="n">
        <v>1441</v>
      </c>
      <c r="L4007" s="15" t="s">
        <v>97</v>
      </c>
      <c r="M4007" s="0" t="n">
        <v>9</v>
      </c>
      <c r="N4007" s="16" t="n">
        <f aca="false">I4007*K4007</f>
        <v>236324</v>
      </c>
      <c r="O4007" s="16" t="n">
        <f aca="false">I4007*(K4007-J4007)</f>
        <v>20828</v>
      </c>
      <c r="P4007" s="15" t="n">
        <f aca="false">K4007-J4007</f>
        <v>127</v>
      </c>
      <c r="Q4007" s="0" t="str">
        <f aca="false">IF(G4007=0,"Out of stock",IF(G4007&lt;H4007,"Understocked",IF(G4007&gt;Summary!$B$6*H4007,"Overstocked","Healthy")))</f>
        <v>Healthy</v>
      </c>
      <c r="R4007" s="0" t="str">
        <f aca="false">IF(I4007&gt;=Summary!$B$7,"Fast",IF(I4007&lt;Summary!$B$8,"Slow","Medium"))</f>
        <v>Medium</v>
      </c>
      <c r="S4007" s="15" t="n">
        <f aca="false">IF(M4007&gt;Summary!$B$5,1,0)</f>
        <v>1</v>
      </c>
      <c r="T4007" s="16" t="n">
        <f aca="false">IF(Q4007="Overstocked",(G4007-Summary!$B$6*H4007)*J4007,0)</f>
        <v>0</v>
      </c>
    </row>
    <row r="4008" customFormat="false" ht="15" hidden="false" customHeight="false" outlineLevel="0" collapsed="false">
      <c r="A4008" s="0" t="s">
        <v>4106</v>
      </c>
      <c r="B4008" s="0" t="s">
        <v>111</v>
      </c>
      <c r="C4008" s="0" t="s">
        <v>85</v>
      </c>
      <c r="D4008" s="0" t="s">
        <v>102</v>
      </c>
      <c r="E4008" s="14" t="n">
        <v>45410</v>
      </c>
      <c r="F4008" s="14" t="n">
        <v>45418</v>
      </c>
      <c r="G4008" s="0" t="n">
        <v>91</v>
      </c>
      <c r="H4008" s="0" t="n">
        <v>58</v>
      </c>
      <c r="I4008" s="0" t="n">
        <v>42</v>
      </c>
      <c r="J4008" s="0" t="n">
        <v>1155</v>
      </c>
      <c r="K4008" s="0" t="n">
        <v>1415</v>
      </c>
      <c r="L4008" s="15" t="s">
        <v>97</v>
      </c>
      <c r="M4008" s="0" t="n">
        <v>8</v>
      </c>
      <c r="N4008" s="16" t="n">
        <f aca="false">I4008*K4008</f>
        <v>59430</v>
      </c>
      <c r="O4008" s="16" t="n">
        <f aca="false">I4008*(K4008-J4008)</f>
        <v>10920</v>
      </c>
      <c r="P4008" s="15" t="n">
        <f aca="false">K4008-J4008</f>
        <v>260</v>
      </c>
      <c r="Q4008" s="0" t="str">
        <f aca="false">IF(G4008=0,"Out of stock",IF(G4008&lt;H4008,"Understocked",IF(G4008&gt;Summary!$B$6*H4008,"Overstocked","Healthy")))</f>
        <v>Healthy</v>
      </c>
      <c r="R4008" s="0" t="str">
        <f aca="false">IF(I4008&gt;=Summary!$B$7,"Fast",IF(I4008&lt;Summary!$B$8,"Slow","Medium"))</f>
        <v>Slow</v>
      </c>
      <c r="S4008" s="15" t="n">
        <f aca="false">IF(M4008&gt;Summary!$B$5,1,0)</f>
        <v>1</v>
      </c>
      <c r="T4008" s="16" t="n">
        <f aca="false">IF(Q4008="Overstocked",(G4008-Summary!$B$6*H4008)*J4008,0)</f>
        <v>0</v>
      </c>
    </row>
    <row r="4009" customFormat="false" ht="15" hidden="false" customHeight="false" outlineLevel="0" collapsed="false">
      <c r="A4009" s="0" t="s">
        <v>4107</v>
      </c>
      <c r="B4009" s="0" t="s">
        <v>101</v>
      </c>
      <c r="C4009" s="0" t="s">
        <v>96</v>
      </c>
      <c r="D4009" s="0" t="s">
        <v>86</v>
      </c>
      <c r="E4009" s="14" t="n">
        <v>45286</v>
      </c>
      <c r="F4009" s="14" t="n">
        <v>45293</v>
      </c>
      <c r="G4009" s="0" t="n">
        <v>450</v>
      </c>
      <c r="H4009" s="0" t="n">
        <v>106</v>
      </c>
      <c r="I4009" s="0" t="n">
        <v>273</v>
      </c>
      <c r="J4009" s="0" t="n">
        <v>964</v>
      </c>
      <c r="K4009" s="0" t="n">
        <v>1440</v>
      </c>
      <c r="L4009" s="15" t="s">
        <v>80</v>
      </c>
      <c r="M4009" s="0" t="n">
        <v>7</v>
      </c>
      <c r="N4009" s="16" t="n">
        <f aca="false">I4009*K4009</f>
        <v>393120</v>
      </c>
      <c r="O4009" s="16" t="n">
        <f aca="false">I4009*(K4009-J4009)</f>
        <v>129948</v>
      </c>
      <c r="P4009" s="15" t="n">
        <f aca="false">K4009-J4009</f>
        <v>476</v>
      </c>
      <c r="Q4009" s="0" t="str">
        <f aca="false">IF(G4009=0,"Out of stock",IF(G4009&lt;H4009,"Understocked",IF(G4009&gt;Summary!$B$6*H4009,"Overstocked","Healthy")))</f>
        <v>Overstocked</v>
      </c>
      <c r="R4009" s="0" t="str">
        <f aca="false">IF(I4009&gt;=Summary!$B$7,"Fast",IF(I4009&lt;Summary!$B$8,"Slow","Medium"))</f>
        <v>Fast</v>
      </c>
      <c r="S4009" s="15" t="n">
        <f aca="false">IF(M4009&gt;Summary!$B$5,1,0)</f>
        <v>0</v>
      </c>
      <c r="T4009" s="16" t="n">
        <f aca="false">IF(Q4009="Overstocked",(G4009-Summary!$B$6*H4009)*J4009,0)</f>
        <v>25064</v>
      </c>
    </row>
    <row r="4010" customFormat="false" ht="15" hidden="false" customHeight="false" outlineLevel="0" collapsed="false">
      <c r="A4010" s="0" t="s">
        <v>4108</v>
      </c>
      <c r="B4010" s="0" t="s">
        <v>77</v>
      </c>
      <c r="C4010" s="0" t="s">
        <v>104</v>
      </c>
      <c r="D4010" s="0" t="s">
        <v>90</v>
      </c>
      <c r="E4010" s="14" t="n">
        <v>45487</v>
      </c>
      <c r="F4010" s="14" t="n">
        <v>45488</v>
      </c>
      <c r="G4010" s="0" t="n">
        <v>435</v>
      </c>
      <c r="H4010" s="0" t="n">
        <v>80</v>
      </c>
      <c r="I4010" s="0" t="n">
        <v>42</v>
      </c>
      <c r="J4010" s="0" t="n">
        <v>262</v>
      </c>
      <c r="K4010" s="0" t="n">
        <v>586</v>
      </c>
      <c r="L4010" s="15" t="s">
        <v>97</v>
      </c>
      <c r="M4010" s="0" t="n">
        <v>1</v>
      </c>
      <c r="N4010" s="16" t="n">
        <f aca="false">I4010*K4010</f>
        <v>24612</v>
      </c>
      <c r="O4010" s="16" t="n">
        <f aca="false">I4010*(K4010-J4010)</f>
        <v>13608</v>
      </c>
      <c r="P4010" s="15" t="n">
        <f aca="false">K4010-J4010</f>
        <v>324</v>
      </c>
      <c r="Q4010" s="0" t="str">
        <f aca="false">IF(G4010=0,"Out of stock",IF(G4010&lt;H4010,"Understocked",IF(G4010&gt;Summary!$B$6*H4010,"Overstocked","Healthy")))</f>
        <v>Overstocked</v>
      </c>
      <c r="R4010" s="0" t="str">
        <f aca="false">IF(I4010&gt;=Summary!$B$7,"Fast",IF(I4010&lt;Summary!$B$8,"Slow","Medium"))</f>
        <v>Slow</v>
      </c>
      <c r="S4010" s="15" t="n">
        <f aca="false">IF(M4010&gt;Summary!$B$5,1,0)</f>
        <v>0</v>
      </c>
      <c r="T4010" s="16" t="n">
        <f aca="false">IF(Q4010="Overstocked",(G4010-Summary!$B$6*H4010)*J4010,0)</f>
        <v>30130</v>
      </c>
    </row>
    <row r="4011" customFormat="false" ht="15" hidden="false" customHeight="false" outlineLevel="0" collapsed="false">
      <c r="A4011" s="0" t="s">
        <v>4109</v>
      </c>
      <c r="B4011" s="0" t="s">
        <v>95</v>
      </c>
      <c r="C4011" s="0" t="s">
        <v>85</v>
      </c>
      <c r="D4011" s="0" t="s">
        <v>90</v>
      </c>
      <c r="E4011" s="14" t="n">
        <v>45552</v>
      </c>
      <c r="F4011" s="14" t="n">
        <v>45553</v>
      </c>
      <c r="G4011" s="0" t="n">
        <v>326</v>
      </c>
      <c r="H4011" s="0" t="n">
        <v>144</v>
      </c>
      <c r="I4011" s="0" t="n">
        <v>90</v>
      </c>
      <c r="J4011" s="0" t="n">
        <v>1947</v>
      </c>
      <c r="K4011" s="0" t="n">
        <v>2346</v>
      </c>
      <c r="L4011" s="15" t="s">
        <v>87</v>
      </c>
      <c r="M4011" s="0" t="n">
        <v>1</v>
      </c>
      <c r="N4011" s="16" t="n">
        <f aca="false">I4011*K4011</f>
        <v>211140</v>
      </c>
      <c r="O4011" s="16" t="n">
        <f aca="false">I4011*(K4011-J4011)</f>
        <v>35910</v>
      </c>
      <c r="P4011" s="15" t="n">
        <f aca="false">K4011-J4011</f>
        <v>399</v>
      </c>
      <c r="Q4011" s="0" t="str">
        <f aca="false">IF(G4011=0,"Out of stock",IF(G4011&lt;H4011,"Understocked",IF(G4011&gt;Summary!$B$6*H4011,"Overstocked","Healthy")))</f>
        <v>Healthy</v>
      </c>
      <c r="R4011" s="0" t="str">
        <f aca="false">IF(I4011&gt;=Summary!$B$7,"Fast",IF(I4011&lt;Summary!$B$8,"Slow","Medium"))</f>
        <v>Slow</v>
      </c>
      <c r="S4011" s="15" t="n">
        <f aca="false">IF(M4011&gt;Summary!$B$5,1,0)</f>
        <v>0</v>
      </c>
      <c r="T4011" s="16" t="n">
        <f aca="false">IF(Q4011="Overstocked",(G4011-Summary!$B$6*H4011)*J4011,0)</f>
        <v>0</v>
      </c>
    </row>
    <row r="4012" customFormat="false" ht="15" hidden="false" customHeight="false" outlineLevel="0" collapsed="false">
      <c r="A4012" s="0" t="s">
        <v>4110</v>
      </c>
      <c r="B4012" s="0" t="s">
        <v>95</v>
      </c>
      <c r="C4012" s="0" t="s">
        <v>85</v>
      </c>
      <c r="D4012" s="0" t="s">
        <v>79</v>
      </c>
      <c r="E4012" s="14" t="n">
        <v>45038</v>
      </c>
      <c r="F4012" s="14" t="n">
        <v>45045</v>
      </c>
      <c r="G4012" s="0" t="n">
        <v>87</v>
      </c>
      <c r="H4012" s="0" t="n">
        <v>79</v>
      </c>
      <c r="I4012" s="0" t="n">
        <v>4</v>
      </c>
      <c r="J4012" s="0" t="n">
        <v>1333</v>
      </c>
      <c r="K4012" s="0" t="n">
        <v>1726</v>
      </c>
      <c r="L4012" s="15" t="s">
        <v>87</v>
      </c>
      <c r="M4012" s="0" t="n">
        <v>7</v>
      </c>
      <c r="N4012" s="16" t="n">
        <f aca="false">I4012*K4012</f>
        <v>6904</v>
      </c>
      <c r="O4012" s="16" t="n">
        <f aca="false">I4012*(K4012-J4012)</f>
        <v>1572</v>
      </c>
      <c r="P4012" s="15" t="n">
        <f aca="false">K4012-J4012</f>
        <v>393</v>
      </c>
      <c r="Q4012" s="0" t="str">
        <f aca="false">IF(G4012=0,"Out of stock",IF(G4012&lt;H4012,"Understocked",IF(G4012&gt;Summary!$B$6*H4012,"Overstocked","Healthy")))</f>
        <v>Healthy</v>
      </c>
      <c r="R4012" s="0" t="str">
        <f aca="false">IF(I4012&gt;=Summary!$B$7,"Fast",IF(I4012&lt;Summary!$B$8,"Slow","Medium"))</f>
        <v>Slow</v>
      </c>
      <c r="S4012" s="15" t="n">
        <f aca="false">IF(M4012&gt;Summary!$B$5,1,0)</f>
        <v>0</v>
      </c>
      <c r="T4012" s="16" t="n">
        <f aca="false">IF(Q4012="Overstocked",(G4012-Summary!$B$6*H4012)*J4012,0)</f>
        <v>0</v>
      </c>
    </row>
    <row r="4013" customFormat="false" ht="15" hidden="false" customHeight="false" outlineLevel="0" collapsed="false">
      <c r="A4013" s="0" t="s">
        <v>4111</v>
      </c>
      <c r="B4013" s="0" t="s">
        <v>115</v>
      </c>
      <c r="C4013" s="0" t="s">
        <v>96</v>
      </c>
      <c r="D4013" s="0" t="s">
        <v>92</v>
      </c>
      <c r="E4013" s="14" t="n">
        <v>45470</v>
      </c>
      <c r="F4013" s="14" t="n">
        <v>45477</v>
      </c>
      <c r="G4013" s="0" t="n">
        <v>211</v>
      </c>
      <c r="H4013" s="0" t="n">
        <v>95</v>
      </c>
      <c r="I4013" s="0" t="n">
        <v>94</v>
      </c>
      <c r="J4013" s="0" t="n">
        <v>1198</v>
      </c>
      <c r="K4013" s="0" t="n">
        <v>1409</v>
      </c>
      <c r="L4013" s="15" t="s">
        <v>80</v>
      </c>
      <c r="M4013" s="0" t="n">
        <v>7</v>
      </c>
      <c r="N4013" s="16" t="n">
        <f aca="false">I4013*K4013</f>
        <v>132446</v>
      </c>
      <c r="O4013" s="16" t="n">
        <f aca="false">I4013*(K4013-J4013)</f>
        <v>19834</v>
      </c>
      <c r="P4013" s="15" t="n">
        <f aca="false">K4013-J4013</f>
        <v>211</v>
      </c>
      <c r="Q4013" s="0" t="str">
        <f aca="false">IF(G4013=0,"Out of stock",IF(G4013&lt;H4013,"Understocked",IF(G4013&gt;Summary!$B$6*H4013,"Overstocked","Healthy")))</f>
        <v>Healthy</v>
      </c>
      <c r="R4013" s="0" t="str">
        <f aca="false">IF(I4013&gt;=Summary!$B$7,"Fast",IF(I4013&lt;Summary!$B$8,"Slow","Medium"))</f>
        <v>Slow</v>
      </c>
      <c r="S4013" s="15" t="n">
        <f aca="false">IF(M4013&gt;Summary!$B$5,1,0)</f>
        <v>0</v>
      </c>
      <c r="T4013" s="16" t="n">
        <f aca="false">IF(Q4013="Overstocked",(G4013-Summary!$B$6*H4013)*J4013,0)</f>
        <v>0</v>
      </c>
    </row>
    <row r="4014" customFormat="false" ht="15" hidden="false" customHeight="false" outlineLevel="0" collapsed="false">
      <c r="A4014" s="0" t="s">
        <v>4112</v>
      </c>
      <c r="B4014" s="0" t="s">
        <v>123</v>
      </c>
      <c r="C4014" s="0" t="s">
        <v>78</v>
      </c>
      <c r="D4014" s="0" t="s">
        <v>102</v>
      </c>
      <c r="E4014" s="14" t="n">
        <v>45083</v>
      </c>
      <c r="F4014" s="14" t="n">
        <v>45087</v>
      </c>
      <c r="G4014" s="0" t="n">
        <v>415</v>
      </c>
      <c r="H4014" s="0" t="n">
        <v>59</v>
      </c>
      <c r="I4014" s="0" t="n">
        <v>298</v>
      </c>
      <c r="J4014" s="0" t="n">
        <v>646</v>
      </c>
      <c r="K4014" s="0" t="n">
        <v>1048</v>
      </c>
      <c r="L4014" s="15" t="s">
        <v>87</v>
      </c>
      <c r="M4014" s="0" t="n">
        <v>4</v>
      </c>
      <c r="N4014" s="16" t="n">
        <f aca="false">I4014*K4014</f>
        <v>312304</v>
      </c>
      <c r="O4014" s="16" t="n">
        <f aca="false">I4014*(K4014-J4014)</f>
        <v>119796</v>
      </c>
      <c r="P4014" s="15" t="n">
        <f aca="false">K4014-J4014</f>
        <v>402</v>
      </c>
      <c r="Q4014" s="0" t="str">
        <f aca="false">IF(G4014=0,"Out of stock",IF(G4014&lt;H4014,"Understocked",IF(G4014&gt;Summary!$B$6*H4014,"Overstocked","Healthy")))</f>
        <v>Overstocked</v>
      </c>
      <c r="R4014" s="0" t="str">
        <f aca="false">IF(I4014&gt;=Summary!$B$7,"Fast",IF(I4014&lt;Summary!$B$8,"Slow","Medium"))</f>
        <v>Fast</v>
      </c>
      <c r="S4014" s="15" t="n">
        <f aca="false">IF(M4014&gt;Summary!$B$5,1,0)</f>
        <v>0</v>
      </c>
      <c r="T4014" s="16" t="n">
        <f aca="false">IF(Q4014="Overstocked",(G4014-Summary!$B$6*H4014)*J4014,0)</f>
        <v>115634</v>
      </c>
    </row>
    <row r="4015" customFormat="false" ht="15" hidden="false" customHeight="false" outlineLevel="0" collapsed="false">
      <c r="A4015" s="0" t="s">
        <v>4113</v>
      </c>
      <c r="B4015" s="0" t="s">
        <v>113</v>
      </c>
      <c r="C4015" s="0" t="s">
        <v>96</v>
      </c>
      <c r="D4015" s="0" t="s">
        <v>92</v>
      </c>
      <c r="E4015" s="14" t="n">
        <v>45323</v>
      </c>
      <c r="F4015" s="14" t="n">
        <v>45328</v>
      </c>
      <c r="G4015" s="0" t="n">
        <v>257</v>
      </c>
      <c r="H4015" s="0" t="n">
        <v>74</v>
      </c>
      <c r="I4015" s="0" t="n">
        <v>146</v>
      </c>
      <c r="J4015" s="0" t="n">
        <v>827</v>
      </c>
      <c r="K4015" s="0" t="n">
        <v>1043</v>
      </c>
      <c r="L4015" s="15" t="s">
        <v>93</v>
      </c>
      <c r="M4015" s="0" t="n">
        <v>5</v>
      </c>
      <c r="N4015" s="16" t="n">
        <f aca="false">I4015*K4015</f>
        <v>152278</v>
      </c>
      <c r="O4015" s="16" t="n">
        <f aca="false">I4015*(K4015-J4015)</f>
        <v>31536</v>
      </c>
      <c r="P4015" s="15" t="n">
        <f aca="false">K4015-J4015</f>
        <v>216</v>
      </c>
      <c r="Q4015" s="0" t="str">
        <f aca="false">IF(G4015=0,"Out of stock",IF(G4015&lt;H4015,"Understocked",IF(G4015&gt;Summary!$B$6*H4015,"Overstocked","Healthy")))</f>
        <v>Healthy</v>
      </c>
      <c r="R4015" s="0" t="str">
        <f aca="false">IF(I4015&gt;=Summary!$B$7,"Fast",IF(I4015&lt;Summary!$B$8,"Slow","Medium"))</f>
        <v>Medium</v>
      </c>
      <c r="S4015" s="15" t="n">
        <f aca="false">IF(M4015&gt;Summary!$B$5,1,0)</f>
        <v>0</v>
      </c>
      <c r="T4015" s="16" t="n">
        <f aca="false">IF(Q4015="Overstocked",(G4015-Summary!$B$6*H4015)*J4015,0)</f>
        <v>0</v>
      </c>
    </row>
    <row r="4016" customFormat="false" ht="15" hidden="false" customHeight="false" outlineLevel="0" collapsed="false">
      <c r="A4016" s="0" t="s">
        <v>4114</v>
      </c>
      <c r="B4016" s="0" t="s">
        <v>123</v>
      </c>
      <c r="C4016" s="0" t="s">
        <v>96</v>
      </c>
      <c r="D4016" s="0" t="s">
        <v>102</v>
      </c>
      <c r="E4016" s="14" t="n">
        <v>45595</v>
      </c>
      <c r="F4016" s="14" t="n">
        <v>45598</v>
      </c>
      <c r="G4016" s="0" t="n">
        <v>23</v>
      </c>
      <c r="H4016" s="0" t="n">
        <v>51</v>
      </c>
      <c r="I4016" s="0" t="n">
        <v>139</v>
      </c>
      <c r="J4016" s="0" t="n">
        <v>1155</v>
      </c>
      <c r="K4016" s="0" t="n">
        <v>1392</v>
      </c>
      <c r="L4016" s="15" t="s">
        <v>80</v>
      </c>
      <c r="M4016" s="0" t="n">
        <v>3</v>
      </c>
      <c r="N4016" s="16" t="n">
        <f aca="false">I4016*K4016</f>
        <v>193488</v>
      </c>
      <c r="O4016" s="16" t="n">
        <f aca="false">I4016*(K4016-J4016)</f>
        <v>32943</v>
      </c>
      <c r="P4016" s="15" t="n">
        <f aca="false">K4016-J4016</f>
        <v>237</v>
      </c>
      <c r="Q4016" s="0" t="str">
        <f aca="false">IF(G4016=0,"Out of stock",IF(G4016&lt;H4016,"Understocked",IF(G4016&gt;Summary!$B$6*H4016,"Overstocked","Healthy")))</f>
        <v>Understocked</v>
      </c>
      <c r="R4016" s="0" t="str">
        <f aca="false">IF(I4016&gt;=Summary!$B$7,"Fast",IF(I4016&lt;Summary!$B$8,"Slow","Medium"))</f>
        <v>Medium</v>
      </c>
      <c r="S4016" s="15" t="n">
        <f aca="false">IF(M4016&gt;Summary!$B$5,1,0)</f>
        <v>0</v>
      </c>
      <c r="T4016" s="16" t="n">
        <f aca="false">IF(Q4016="Overstocked",(G4016-Summary!$B$6*H4016)*J4016,0)</f>
        <v>0</v>
      </c>
    </row>
    <row r="4017" customFormat="false" ht="15" hidden="false" customHeight="false" outlineLevel="0" collapsed="false">
      <c r="A4017" s="0" t="s">
        <v>4115</v>
      </c>
      <c r="B4017" s="0" t="s">
        <v>107</v>
      </c>
      <c r="C4017" s="0" t="s">
        <v>85</v>
      </c>
      <c r="D4017" s="0" t="s">
        <v>102</v>
      </c>
      <c r="E4017" s="14" t="n">
        <v>45375</v>
      </c>
      <c r="F4017" s="14" t="n">
        <v>45376</v>
      </c>
      <c r="G4017" s="0" t="n">
        <v>87</v>
      </c>
      <c r="H4017" s="0" t="n">
        <v>84</v>
      </c>
      <c r="I4017" s="0" t="n">
        <v>236</v>
      </c>
      <c r="J4017" s="0" t="n">
        <v>347</v>
      </c>
      <c r="K4017" s="0" t="n">
        <v>773</v>
      </c>
      <c r="L4017" s="15" t="s">
        <v>82</v>
      </c>
      <c r="M4017" s="0" t="n">
        <v>1</v>
      </c>
      <c r="N4017" s="16" t="n">
        <f aca="false">I4017*K4017</f>
        <v>182428</v>
      </c>
      <c r="O4017" s="16" t="n">
        <f aca="false">I4017*(K4017-J4017)</f>
        <v>100536</v>
      </c>
      <c r="P4017" s="15" t="n">
        <f aca="false">K4017-J4017</f>
        <v>426</v>
      </c>
      <c r="Q4017" s="0" t="str">
        <f aca="false">IF(G4017=0,"Out of stock",IF(G4017&lt;H4017,"Understocked",IF(G4017&gt;Summary!$B$6*H4017,"Overstocked","Healthy")))</f>
        <v>Healthy</v>
      </c>
      <c r="R4017" s="0" t="str">
        <f aca="false">IF(I4017&gt;=Summary!$B$7,"Fast",IF(I4017&lt;Summary!$B$8,"Slow","Medium"))</f>
        <v>Fast</v>
      </c>
      <c r="S4017" s="15" t="n">
        <f aca="false">IF(M4017&gt;Summary!$B$5,1,0)</f>
        <v>0</v>
      </c>
      <c r="T4017" s="16" t="n">
        <f aca="false">IF(Q4017="Overstocked",(G4017-Summary!$B$6*H4017)*J4017,0)</f>
        <v>0</v>
      </c>
    </row>
    <row r="4018" customFormat="false" ht="15" hidden="false" customHeight="false" outlineLevel="0" collapsed="false">
      <c r="A4018" s="0" t="s">
        <v>4116</v>
      </c>
      <c r="B4018" s="0" t="s">
        <v>95</v>
      </c>
      <c r="C4018" s="0" t="s">
        <v>85</v>
      </c>
      <c r="D4018" s="0" t="s">
        <v>90</v>
      </c>
      <c r="E4018" s="14" t="n">
        <v>45270</v>
      </c>
      <c r="F4018" s="14" t="n">
        <v>45277</v>
      </c>
      <c r="G4018" s="0" t="n">
        <v>342</v>
      </c>
      <c r="H4018" s="0" t="n">
        <v>102</v>
      </c>
      <c r="I4018" s="0" t="n">
        <v>144</v>
      </c>
      <c r="J4018" s="0" t="n">
        <v>1190</v>
      </c>
      <c r="K4018" s="0" t="n">
        <v>1624</v>
      </c>
      <c r="L4018" s="15" t="s">
        <v>87</v>
      </c>
      <c r="M4018" s="0" t="n">
        <v>7</v>
      </c>
      <c r="N4018" s="16" t="n">
        <f aca="false">I4018*K4018</f>
        <v>233856</v>
      </c>
      <c r="O4018" s="16" t="n">
        <f aca="false">I4018*(K4018-J4018)</f>
        <v>62496</v>
      </c>
      <c r="P4018" s="15" t="n">
        <f aca="false">K4018-J4018</f>
        <v>434</v>
      </c>
      <c r="Q4018" s="0" t="str">
        <f aca="false">IF(G4018=0,"Out of stock",IF(G4018&lt;H4018,"Understocked",IF(G4018&gt;Summary!$B$6*H4018,"Overstocked","Healthy")))</f>
        <v>Healthy</v>
      </c>
      <c r="R4018" s="0" t="str">
        <f aca="false">IF(I4018&gt;=Summary!$B$7,"Fast",IF(I4018&lt;Summary!$B$8,"Slow","Medium"))</f>
        <v>Medium</v>
      </c>
      <c r="S4018" s="15" t="n">
        <f aca="false">IF(M4018&gt;Summary!$B$5,1,0)</f>
        <v>0</v>
      </c>
      <c r="T4018" s="16" t="n">
        <f aca="false">IF(Q4018="Overstocked",(G4018-Summary!$B$6*H4018)*J4018,0)</f>
        <v>0</v>
      </c>
    </row>
    <row r="4019" customFormat="false" ht="15" hidden="false" customHeight="false" outlineLevel="0" collapsed="false">
      <c r="A4019" s="0" t="s">
        <v>4117</v>
      </c>
      <c r="B4019" s="0" t="s">
        <v>95</v>
      </c>
      <c r="C4019" s="0" t="s">
        <v>78</v>
      </c>
      <c r="D4019" s="0" t="s">
        <v>90</v>
      </c>
      <c r="E4019" s="14" t="n">
        <v>44998</v>
      </c>
      <c r="F4019" s="14" t="n">
        <v>45008</v>
      </c>
      <c r="G4019" s="0" t="n">
        <v>112</v>
      </c>
      <c r="H4019" s="0" t="n">
        <v>90</v>
      </c>
      <c r="I4019" s="0" t="n">
        <v>191</v>
      </c>
      <c r="J4019" s="0" t="n">
        <v>936</v>
      </c>
      <c r="K4019" s="0" t="n">
        <v>1355</v>
      </c>
      <c r="L4019" s="15" t="s">
        <v>97</v>
      </c>
      <c r="M4019" s="0" t="n">
        <v>10</v>
      </c>
      <c r="N4019" s="16" t="n">
        <f aca="false">I4019*K4019</f>
        <v>258805</v>
      </c>
      <c r="O4019" s="16" t="n">
        <f aca="false">I4019*(K4019-J4019)</f>
        <v>80029</v>
      </c>
      <c r="P4019" s="15" t="n">
        <f aca="false">K4019-J4019</f>
        <v>419</v>
      </c>
      <c r="Q4019" s="0" t="str">
        <f aca="false">IF(G4019=0,"Out of stock",IF(G4019&lt;H4019,"Understocked",IF(G4019&gt;Summary!$B$6*H4019,"Overstocked","Healthy")))</f>
        <v>Healthy</v>
      </c>
      <c r="R4019" s="0" t="str">
        <f aca="false">IF(I4019&gt;=Summary!$B$7,"Fast",IF(I4019&lt;Summary!$B$8,"Slow","Medium"))</f>
        <v>Medium</v>
      </c>
      <c r="S4019" s="15" t="n">
        <f aca="false">IF(M4019&gt;Summary!$B$5,1,0)</f>
        <v>1</v>
      </c>
      <c r="T4019" s="16" t="n">
        <f aca="false">IF(Q4019="Overstocked",(G4019-Summary!$B$6*H4019)*J4019,0)</f>
        <v>0</v>
      </c>
    </row>
    <row r="4020" customFormat="false" ht="15" hidden="false" customHeight="false" outlineLevel="0" collapsed="false">
      <c r="A4020" s="0" t="s">
        <v>4118</v>
      </c>
      <c r="B4020" s="0" t="s">
        <v>77</v>
      </c>
      <c r="C4020" s="0" t="s">
        <v>85</v>
      </c>
      <c r="D4020" s="0" t="s">
        <v>102</v>
      </c>
      <c r="E4020" s="14" t="n">
        <v>45318</v>
      </c>
      <c r="F4020" s="14" t="n">
        <v>45325</v>
      </c>
      <c r="G4020" s="0" t="n">
        <v>303</v>
      </c>
      <c r="H4020" s="0" t="n">
        <v>87</v>
      </c>
      <c r="I4020" s="0" t="n">
        <v>12</v>
      </c>
      <c r="J4020" s="0" t="n">
        <v>791</v>
      </c>
      <c r="K4020" s="0" t="n">
        <v>1018</v>
      </c>
      <c r="L4020" s="15" t="s">
        <v>97</v>
      </c>
      <c r="M4020" s="0" t="n">
        <v>7</v>
      </c>
      <c r="N4020" s="16" t="n">
        <f aca="false">I4020*K4020</f>
        <v>12216</v>
      </c>
      <c r="O4020" s="16" t="n">
        <f aca="false">I4020*(K4020-J4020)</f>
        <v>2724</v>
      </c>
      <c r="P4020" s="15" t="n">
        <f aca="false">K4020-J4020</f>
        <v>227</v>
      </c>
      <c r="Q4020" s="0" t="str">
        <f aca="false">IF(G4020=0,"Out of stock",IF(G4020&lt;H4020,"Understocked",IF(G4020&gt;Summary!$B$6*H4020,"Overstocked","Healthy")))</f>
        <v>Healthy</v>
      </c>
      <c r="R4020" s="0" t="str">
        <f aca="false">IF(I4020&gt;=Summary!$B$7,"Fast",IF(I4020&lt;Summary!$B$8,"Slow","Medium"))</f>
        <v>Slow</v>
      </c>
      <c r="S4020" s="15" t="n">
        <f aca="false">IF(M4020&gt;Summary!$B$5,1,0)</f>
        <v>0</v>
      </c>
      <c r="T4020" s="16" t="n">
        <f aca="false">IF(Q4020="Overstocked",(G4020-Summary!$B$6*H4020)*J4020,0)</f>
        <v>0</v>
      </c>
    </row>
    <row r="4021" customFormat="false" ht="15" hidden="false" customHeight="false" outlineLevel="0" collapsed="false">
      <c r="A4021" s="0" t="s">
        <v>4119</v>
      </c>
      <c r="B4021" s="0" t="s">
        <v>84</v>
      </c>
      <c r="C4021" s="0" t="s">
        <v>104</v>
      </c>
      <c r="D4021" s="0" t="s">
        <v>86</v>
      </c>
      <c r="E4021" s="14" t="n">
        <v>45113</v>
      </c>
      <c r="F4021" s="14" t="n">
        <v>45122</v>
      </c>
      <c r="G4021" s="0" t="n">
        <v>238</v>
      </c>
      <c r="H4021" s="0" t="n">
        <v>84</v>
      </c>
      <c r="I4021" s="0" t="n">
        <v>154</v>
      </c>
      <c r="J4021" s="0" t="n">
        <v>272</v>
      </c>
      <c r="K4021" s="0" t="n">
        <v>366</v>
      </c>
      <c r="L4021" s="15" t="s">
        <v>93</v>
      </c>
      <c r="M4021" s="0" t="n">
        <v>9</v>
      </c>
      <c r="N4021" s="16" t="n">
        <f aca="false">I4021*K4021</f>
        <v>56364</v>
      </c>
      <c r="O4021" s="16" t="n">
        <f aca="false">I4021*(K4021-J4021)</f>
        <v>14476</v>
      </c>
      <c r="P4021" s="15" t="n">
        <f aca="false">K4021-J4021</f>
        <v>94</v>
      </c>
      <c r="Q4021" s="0" t="str">
        <f aca="false">IF(G4021=0,"Out of stock",IF(G4021&lt;H4021,"Understocked",IF(G4021&gt;Summary!$B$6*H4021,"Overstocked","Healthy")))</f>
        <v>Healthy</v>
      </c>
      <c r="R4021" s="0" t="str">
        <f aca="false">IF(I4021&gt;=Summary!$B$7,"Fast",IF(I4021&lt;Summary!$B$8,"Slow","Medium"))</f>
        <v>Medium</v>
      </c>
      <c r="S4021" s="15" t="n">
        <f aca="false">IF(M4021&gt;Summary!$B$5,1,0)</f>
        <v>1</v>
      </c>
      <c r="T4021" s="16" t="n">
        <f aca="false">IF(Q4021="Overstocked",(G4021-Summary!$B$6*H4021)*J4021,0)</f>
        <v>0</v>
      </c>
    </row>
    <row r="4022" customFormat="false" ht="15" hidden="false" customHeight="false" outlineLevel="0" collapsed="false">
      <c r="A4022" s="0" t="s">
        <v>4120</v>
      </c>
      <c r="B4022" s="0" t="s">
        <v>113</v>
      </c>
      <c r="C4022" s="0" t="s">
        <v>78</v>
      </c>
      <c r="D4022" s="0" t="s">
        <v>90</v>
      </c>
      <c r="E4022" s="14" t="n">
        <v>45200</v>
      </c>
      <c r="F4022" s="14" t="n">
        <v>45201</v>
      </c>
      <c r="G4022" s="0" t="n">
        <v>338</v>
      </c>
      <c r="H4022" s="0" t="n">
        <v>57</v>
      </c>
      <c r="I4022" s="0" t="n">
        <v>160</v>
      </c>
      <c r="J4022" s="0" t="n">
        <v>676</v>
      </c>
      <c r="K4022" s="0" t="n">
        <v>963</v>
      </c>
      <c r="L4022" s="15" t="s">
        <v>80</v>
      </c>
      <c r="M4022" s="0" t="n">
        <v>1</v>
      </c>
      <c r="N4022" s="16" t="n">
        <f aca="false">I4022*K4022</f>
        <v>154080</v>
      </c>
      <c r="O4022" s="16" t="n">
        <f aca="false">I4022*(K4022-J4022)</f>
        <v>45920</v>
      </c>
      <c r="P4022" s="15" t="n">
        <f aca="false">K4022-J4022</f>
        <v>287</v>
      </c>
      <c r="Q4022" s="0" t="str">
        <f aca="false">IF(G4022=0,"Out of stock",IF(G4022&lt;H4022,"Understocked",IF(G4022&gt;Summary!$B$6*H4022,"Overstocked","Healthy")))</f>
        <v>Overstocked</v>
      </c>
      <c r="R4022" s="0" t="str">
        <f aca="false">IF(I4022&gt;=Summary!$B$7,"Fast",IF(I4022&lt;Summary!$B$8,"Slow","Medium"))</f>
        <v>Medium</v>
      </c>
      <c r="S4022" s="15" t="n">
        <f aca="false">IF(M4022&gt;Summary!$B$5,1,0)</f>
        <v>0</v>
      </c>
      <c r="T4022" s="16" t="n">
        <f aca="false">IF(Q4022="Overstocked",(G4022-Summary!$B$6*H4022)*J4022,0)</f>
        <v>74360</v>
      </c>
    </row>
    <row r="4023" customFormat="false" ht="15" hidden="false" customHeight="false" outlineLevel="0" collapsed="false">
      <c r="A4023" s="0" t="s">
        <v>4121</v>
      </c>
      <c r="B4023" s="0" t="s">
        <v>84</v>
      </c>
      <c r="C4023" s="0" t="s">
        <v>85</v>
      </c>
      <c r="D4023" s="0" t="s">
        <v>92</v>
      </c>
      <c r="E4023" s="14" t="n">
        <v>45075</v>
      </c>
      <c r="F4023" s="14" t="n">
        <v>45083</v>
      </c>
      <c r="G4023" s="0" t="n">
        <v>183</v>
      </c>
      <c r="H4023" s="0" t="n">
        <v>82</v>
      </c>
      <c r="I4023" s="0" t="n">
        <v>229</v>
      </c>
      <c r="J4023" s="0" t="n">
        <v>1237</v>
      </c>
      <c r="K4023" s="0" t="n">
        <v>1527</v>
      </c>
      <c r="L4023" s="15" t="s">
        <v>93</v>
      </c>
      <c r="M4023" s="0" t="n">
        <v>8</v>
      </c>
      <c r="N4023" s="16" t="n">
        <f aca="false">I4023*K4023</f>
        <v>349683</v>
      </c>
      <c r="O4023" s="16" t="n">
        <f aca="false">I4023*(K4023-J4023)</f>
        <v>66410</v>
      </c>
      <c r="P4023" s="15" t="n">
        <f aca="false">K4023-J4023</f>
        <v>290</v>
      </c>
      <c r="Q4023" s="0" t="str">
        <f aca="false">IF(G4023=0,"Out of stock",IF(G4023&lt;H4023,"Understocked",IF(G4023&gt;Summary!$B$6*H4023,"Overstocked","Healthy")))</f>
        <v>Healthy</v>
      </c>
      <c r="R4023" s="0" t="str">
        <f aca="false">IF(I4023&gt;=Summary!$B$7,"Fast",IF(I4023&lt;Summary!$B$8,"Slow","Medium"))</f>
        <v>Fast</v>
      </c>
      <c r="S4023" s="15" t="n">
        <f aca="false">IF(M4023&gt;Summary!$B$5,1,0)</f>
        <v>1</v>
      </c>
      <c r="T4023" s="16" t="n">
        <f aca="false">IF(Q4023="Overstocked",(G4023-Summary!$B$6*H4023)*J4023,0)</f>
        <v>0</v>
      </c>
    </row>
    <row r="4024" customFormat="false" ht="15" hidden="false" customHeight="false" outlineLevel="0" collapsed="false">
      <c r="A4024" s="0" t="s">
        <v>4122</v>
      </c>
      <c r="B4024" s="0" t="s">
        <v>107</v>
      </c>
      <c r="C4024" s="0" t="s">
        <v>85</v>
      </c>
      <c r="D4024" s="0" t="s">
        <v>102</v>
      </c>
      <c r="E4024" s="14" t="n">
        <v>45110</v>
      </c>
      <c r="F4024" s="14" t="n">
        <v>45115</v>
      </c>
      <c r="G4024" s="0" t="n">
        <v>353</v>
      </c>
      <c r="H4024" s="0" t="n">
        <v>117</v>
      </c>
      <c r="I4024" s="0" t="n">
        <v>119</v>
      </c>
      <c r="J4024" s="0" t="n">
        <v>806</v>
      </c>
      <c r="K4024" s="0" t="n">
        <v>1260</v>
      </c>
      <c r="L4024" s="15" t="s">
        <v>97</v>
      </c>
      <c r="M4024" s="0" t="n">
        <v>5</v>
      </c>
      <c r="N4024" s="16" t="n">
        <f aca="false">I4024*K4024</f>
        <v>149940</v>
      </c>
      <c r="O4024" s="16" t="n">
        <f aca="false">I4024*(K4024-J4024)</f>
        <v>54026</v>
      </c>
      <c r="P4024" s="15" t="n">
        <f aca="false">K4024-J4024</f>
        <v>454</v>
      </c>
      <c r="Q4024" s="0" t="str">
        <f aca="false">IF(G4024=0,"Out of stock",IF(G4024&lt;H4024,"Understocked",IF(G4024&gt;Summary!$B$6*H4024,"Overstocked","Healthy")))</f>
        <v>Healthy</v>
      </c>
      <c r="R4024" s="0" t="str">
        <f aca="false">IF(I4024&gt;=Summary!$B$7,"Fast",IF(I4024&lt;Summary!$B$8,"Slow","Medium"))</f>
        <v>Medium</v>
      </c>
      <c r="S4024" s="15" t="n">
        <f aca="false">IF(M4024&gt;Summary!$B$5,1,0)</f>
        <v>0</v>
      </c>
      <c r="T4024" s="16" t="n">
        <f aca="false">IF(Q4024="Overstocked",(G4024-Summary!$B$6*H4024)*J4024,0)</f>
        <v>0</v>
      </c>
    </row>
    <row r="4025" customFormat="false" ht="15" hidden="false" customHeight="false" outlineLevel="0" collapsed="false">
      <c r="A4025" s="0" t="s">
        <v>4123</v>
      </c>
      <c r="B4025" s="0" t="s">
        <v>107</v>
      </c>
      <c r="C4025" s="0" t="s">
        <v>85</v>
      </c>
      <c r="D4025" s="0" t="s">
        <v>92</v>
      </c>
      <c r="E4025" s="14" t="n">
        <v>45461</v>
      </c>
      <c r="F4025" s="14" t="n">
        <v>45465</v>
      </c>
      <c r="G4025" s="0" t="n">
        <v>357</v>
      </c>
      <c r="H4025" s="0" t="n">
        <v>55</v>
      </c>
      <c r="I4025" s="0" t="n">
        <v>267</v>
      </c>
      <c r="J4025" s="0" t="n">
        <v>1035</v>
      </c>
      <c r="K4025" s="0" t="n">
        <v>1409</v>
      </c>
      <c r="L4025" s="15" t="s">
        <v>87</v>
      </c>
      <c r="M4025" s="0" t="n">
        <v>4</v>
      </c>
      <c r="N4025" s="16" t="n">
        <f aca="false">I4025*K4025</f>
        <v>376203</v>
      </c>
      <c r="O4025" s="16" t="n">
        <f aca="false">I4025*(K4025-J4025)</f>
        <v>99858</v>
      </c>
      <c r="P4025" s="15" t="n">
        <f aca="false">K4025-J4025</f>
        <v>374</v>
      </c>
      <c r="Q4025" s="0" t="str">
        <f aca="false">IF(G4025=0,"Out of stock",IF(G4025&lt;H4025,"Understocked",IF(G4025&gt;Summary!$B$6*H4025,"Overstocked","Healthy")))</f>
        <v>Overstocked</v>
      </c>
      <c r="R4025" s="0" t="str">
        <f aca="false">IF(I4025&gt;=Summary!$B$7,"Fast",IF(I4025&lt;Summary!$B$8,"Slow","Medium"))</f>
        <v>Fast</v>
      </c>
      <c r="S4025" s="15" t="n">
        <f aca="false">IF(M4025&gt;Summary!$B$5,1,0)</f>
        <v>0</v>
      </c>
      <c r="T4025" s="16" t="n">
        <f aca="false">IF(Q4025="Overstocked",(G4025-Summary!$B$6*H4025)*J4025,0)</f>
        <v>141795</v>
      </c>
    </row>
    <row r="4026" customFormat="false" ht="15" hidden="false" customHeight="false" outlineLevel="0" collapsed="false">
      <c r="A4026" s="0" t="s">
        <v>4124</v>
      </c>
      <c r="B4026" s="0" t="s">
        <v>107</v>
      </c>
      <c r="C4026" s="0" t="s">
        <v>78</v>
      </c>
      <c r="D4026" s="0" t="s">
        <v>86</v>
      </c>
      <c r="E4026" s="14" t="n">
        <v>45154</v>
      </c>
      <c r="F4026" s="14" t="n">
        <v>45155</v>
      </c>
      <c r="G4026" s="0" t="n">
        <v>156</v>
      </c>
      <c r="H4026" s="0" t="n">
        <v>114</v>
      </c>
      <c r="I4026" s="0" t="n">
        <v>34</v>
      </c>
      <c r="J4026" s="0" t="n">
        <v>1739</v>
      </c>
      <c r="K4026" s="0" t="n">
        <v>2098</v>
      </c>
      <c r="L4026" s="15" t="s">
        <v>87</v>
      </c>
      <c r="M4026" s="0" t="n">
        <v>1</v>
      </c>
      <c r="N4026" s="16" t="n">
        <f aca="false">I4026*K4026</f>
        <v>71332</v>
      </c>
      <c r="O4026" s="16" t="n">
        <f aca="false">I4026*(K4026-J4026)</f>
        <v>12206</v>
      </c>
      <c r="P4026" s="15" t="n">
        <f aca="false">K4026-J4026</f>
        <v>359</v>
      </c>
      <c r="Q4026" s="0" t="str">
        <f aca="false">IF(G4026=0,"Out of stock",IF(G4026&lt;H4026,"Understocked",IF(G4026&gt;Summary!$B$6*H4026,"Overstocked","Healthy")))</f>
        <v>Healthy</v>
      </c>
      <c r="R4026" s="0" t="str">
        <f aca="false">IF(I4026&gt;=Summary!$B$7,"Fast",IF(I4026&lt;Summary!$B$8,"Slow","Medium"))</f>
        <v>Slow</v>
      </c>
      <c r="S4026" s="15" t="n">
        <f aca="false">IF(M4026&gt;Summary!$B$5,1,0)</f>
        <v>0</v>
      </c>
      <c r="T4026" s="16" t="n">
        <f aca="false">IF(Q4026="Overstocked",(G4026-Summary!$B$6*H4026)*J4026,0)</f>
        <v>0</v>
      </c>
    </row>
    <row r="4027" customFormat="false" ht="15" hidden="false" customHeight="false" outlineLevel="0" collapsed="false">
      <c r="A4027" s="0" t="s">
        <v>4125</v>
      </c>
      <c r="B4027" s="0" t="s">
        <v>115</v>
      </c>
      <c r="C4027" s="0" t="s">
        <v>78</v>
      </c>
      <c r="D4027" s="0" t="s">
        <v>90</v>
      </c>
      <c r="E4027" s="14" t="n">
        <v>45512</v>
      </c>
      <c r="F4027" s="14" t="n">
        <v>45514</v>
      </c>
      <c r="G4027" s="0" t="n">
        <v>224</v>
      </c>
      <c r="H4027" s="0" t="n">
        <v>125</v>
      </c>
      <c r="I4027" s="0" t="n">
        <v>207</v>
      </c>
      <c r="J4027" s="0" t="n">
        <v>1348</v>
      </c>
      <c r="K4027" s="0" t="n">
        <v>1422</v>
      </c>
      <c r="L4027" s="15" t="s">
        <v>97</v>
      </c>
      <c r="M4027" s="0" t="n">
        <v>2</v>
      </c>
      <c r="N4027" s="16" t="n">
        <f aca="false">I4027*K4027</f>
        <v>294354</v>
      </c>
      <c r="O4027" s="16" t="n">
        <f aca="false">I4027*(K4027-J4027)</f>
        <v>15318</v>
      </c>
      <c r="P4027" s="15" t="n">
        <f aca="false">K4027-J4027</f>
        <v>74</v>
      </c>
      <c r="Q4027" s="0" t="str">
        <f aca="false">IF(G4027=0,"Out of stock",IF(G4027&lt;H4027,"Understocked",IF(G4027&gt;Summary!$B$6*H4027,"Overstocked","Healthy")))</f>
        <v>Healthy</v>
      </c>
      <c r="R4027" s="0" t="str">
        <f aca="false">IF(I4027&gt;=Summary!$B$7,"Fast",IF(I4027&lt;Summary!$B$8,"Slow","Medium"))</f>
        <v>Fast</v>
      </c>
      <c r="S4027" s="15" t="n">
        <f aca="false">IF(M4027&gt;Summary!$B$5,1,0)</f>
        <v>0</v>
      </c>
      <c r="T4027" s="16" t="n">
        <f aca="false">IF(Q4027="Overstocked",(G4027-Summary!$B$6*H4027)*J4027,0)</f>
        <v>0</v>
      </c>
    </row>
    <row r="4028" customFormat="false" ht="15" hidden="false" customHeight="false" outlineLevel="0" collapsed="false">
      <c r="A4028" s="0" t="s">
        <v>4126</v>
      </c>
      <c r="B4028" s="0" t="s">
        <v>113</v>
      </c>
      <c r="C4028" s="0" t="s">
        <v>96</v>
      </c>
      <c r="D4028" s="0" t="s">
        <v>86</v>
      </c>
      <c r="E4028" s="14" t="n">
        <v>45511</v>
      </c>
      <c r="F4028" s="14" t="n">
        <v>45520</v>
      </c>
      <c r="G4028" s="0" t="n">
        <v>316</v>
      </c>
      <c r="H4028" s="0" t="n">
        <v>120</v>
      </c>
      <c r="I4028" s="0" t="n">
        <v>106</v>
      </c>
      <c r="J4028" s="0" t="n">
        <v>1313</v>
      </c>
      <c r="K4028" s="0" t="n">
        <v>1646</v>
      </c>
      <c r="L4028" s="15" t="s">
        <v>97</v>
      </c>
      <c r="M4028" s="0" t="n">
        <v>9</v>
      </c>
      <c r="N4028" s="16" t="n">
        <f aca="false">I4028*K4028</f>
        <v>174476</v>
      </c>
      <c r="O4028" s="16" t="n">
        <f aca="false">I4028*(K4028-J4028)</f>
        <v>35298</v>
      </c>
      <c r="P4028" s="15" t="n">
        <f aca="false">K4028-J4028</f>
        <v>333</v>
      </c>
      <c r="Q4028" s="0" t="str">
        <f aca="false">IF(G4028=0,"Out of stock",IF(G4028&lt;H4028,"Understocked",IF(G4028&gt;Summary!$B$6*H4028,"Overstocked","Healthy")))</f>
        <v>Healthy</v>
      </c>
      <c r="R4028" s="0" t="str">
        <f aca="false">IF(I4028&gt;=Summary!$B$7,"Fast",IF(I4028&lt;Summary!$B$8,"Slow","Medium"))</f>
        <v>Medium</v>
      </c>
      <c r="S4028" s="15" t="n">
        <f aca="false">IF(M4028&gt;Summary!$B$5,1,0)</f>
        <v>1</v>
      </c>
      <c r="T4028" s="16" t="n">
        <f aca="false">IF(Q4028="Overstocked",(G4028-Summary!$B$6*H4028)*J4028,0)</f>
        <v>0</v>
      </c>
    </row>
    <row r="4029" customFormat="false" ht="15" hidden="false" customHeight="false" outlineLevel="0" collapsed="false">
      <c r="A4029" s="0" t="s">
        <v>4127</v>
      </c>
      <c r="B4029" s="0" t="s">
        <v>101</v>
      </c>
      <c r="C4029" s="0" t="s">
        <v>96</v>
      </c>
      <c r="D4029" s="0" t="s">
        <v>102</v>
      </c>
      <c r="E4029" s="14" t="n">
        <v>45024</v>
      </c>
      <c r="F4029" s="14" t="n">
        <v>45033</v>
      </c>
      <c r="G4029" s="0" t="n">
        <v>370</v>
      </c>
      <c r="H4029" s="0" t="n">
        <v>53</v>
      </c>
      <c r="I4029" s="0" t="n">
        <v>154</v>
      </c>
      <c r="J4029" s="0" t="n">
        <v>1141</v>
      </c>
      <c r="K4029" s="0" t="n">
        <v>1592</v>
      </c>
      <c r="L4029" s="15" t="s">
        <v>80</v>
      </c>
      <c r="M4029" s="0" t="n">
        <v>9</v>
      </c>
      <c r="N4029" s="16" t="n">
        <f aca="false">I4029*K4029</f>
        <v>245168</v>
      </c>
      <c r="O4029" s="16" t="n">
        <f aca="false">I4029*(K4029-J4029)</f>
        <v>69454</v>
      </c>
      <c r="P4029" s="15" t="n">
        <f aca="false">K4029-J4029</f>
        <v>451</v>
      </c>
      <c r="Q4029" s="0" t="str">
        <f aca="false">IF(G4029=0,"Out of stock",IF(G4029&lt;H4029,"Understocked",IF(G4029&gt;Summary!$B$6*H4029,"Overstocked","Healthy")))</f>
        <v>Overstocked</v>
      </c>
      <c r="R4029" s="0" t="str">
        <f aca="false">IF(I4029&gt;=Summary!$B$7,"Fast",IF(I4029&lt;Summary!$B$8,"Slow","Medium"))</f>
        <v>Medium</v>
      </c>
      <c r="S4029" s="15" t="n">
        <f aca="false">IF(M4029&gt;Summary!$B$5,1,0)</f>
        <v>1</v>
      </c>
      <c r="T4029" s="16" t="n">
        <f aca="false">IF(Q4029="Overstocked",(G4029-Summary!$B$6*H4029)*J4029,0)</f>
        <v>180278</v>
      </c>
    </row>
    <row r="4030" customFormat="false" ht="15" hidden="false" customHeight="false" outlineLevel="0" collapsed="false">
      <c r="A4030" s="0" t="s">
        <v>4128</v>
      </c>
      <c r="B4030" s="0" t="s">
        <v>113</v>
      </c>
      <c r="C4030" s="0" t="s">
        <v>78</v>
      </c>
      <c r="D4030" s="0" t="s">
        <v>90</v>
      </c>
      <c r="E4030" s="14" t="n">
        <v>45103</v>
      </c>
      <c r="F4030" s="14" t="n">
        <v>45108</v>
      </c>
      <c r="G4030" s="0" t="n">
        <v>219</v>
      </c>
      <c r="H4030" s="0" t="n">
        <v>125</v>
      </c>
      <c r="I4030" s="0" t="n">
        <v>175</v>
      </c>
      <c r="J4030" s="0" t="n">
        <v>1824</v>
      </c>
      <c r="K4030" s="0" t="n">
        <v>2046</v>
      </c>
      <c r="L4030" s="15" t="s">
        <v>87</v>
      </c>
      <c r="M4030" s="0" t="n">
        <v>5</v>
      </c>
      <c r="N4030" s="16" t="n">
        <f aca="false">I4030*K4030</f>
        <v>358050</v>
      </c>
      <c r="O4030" s="16" t="n">
        <f aca="false">I4030*(K4030-J4030)</f>
        <v>38850</v>
      </c>
      <c r="P4030" s="15" t="n">
        <f aca="false">K4030-J4030</f>
        <v>222</v>
      </c>
      <c r="Q4030" s="0" t="str">
        <f aca="false">IF(G4030=0,"Out of stock",IF(G4030&lt;H4030,"Understocked",IF(G4030&gt;Summary!$B$6*H4030,"Overstocked","Healthy")))</f>
        <v>Healthy</v>
      </c>
      <c r="R4030" s="0" t="str">
        <f aca="false">IF(I4030&gt;=Summary!$B$7,"Fast",IF(I4030&lt;Summary!$B$8,"Slow","Medium"))</f>
        <v>Medium</v>
      </c>
      <c r="S4030" s="15" t="n">
        <f aca="false">IF(M4030&gt;Summary!$B$5,1,0)</f>
        <v>0</v>
      </c>
      <c r="T4030" s="16" t="n">
        <f aca="false">IF(Q4030="Overstocked",(G4030-Summary!$B$6*H4030)*J4030,0)</f>
        <v>0</v>
      </c>
    </row>
    <row r="4031" customFormat="false" ht="15" hidden="false" customHeight="false" outlineLevel="0" collapsed="false">
      <c r="A4031" s="0" t="s">
        <v>4129</v>
      </c>
      <c r="B4031" s="0" t="s">
        <v>77</v>
      </c>
      <c r="C4031" s="0" t="s">
        <v>85</v>
      </c>
      <c r="D4031" s="0" t="s">
        <v>102</v>
      </c>
      <c r="E4031" s="14" t="n">
        <v>45589</v>
      </c>
      <c r="F4031" s="14" t="n">
        <v>45596</v>
      </c>
      <c r="G4031" s="0" t="n">
        <v>224</v>
      </c>
      <c r="H4031" s="0" t="n">
        <v>80</v>
      </c>
      <c r="I4031" s="0" t="n">
        <v>260</v>
      </c>
      <c r="J4031" s="0" t="n">
        <v>362</v>
      </c>
      <c r="K4031" s="0" t="n">
        <v>835</v>
      </c>
      <c r="L4031" s="15" t="s">
        <v>82</v>
      </c>
      <c r="M4031" s="0" t="n">
        <v>7</v>
      </c>
      <c r="N4031" s="16" t="n">
        <f aca="false">I4031*K4031</f>
        <v>217100</v>
      </c>
      <c r="O4031" s="16" t="n">
        <f aca="false">I4031*(K4031-J4031)</f>
        <v>122980</v>
      </c>
      <c r="P4031" s="15" t="n">
        <f aca="false">K4031-J4031</f>
        <v>473</v>
      </c>
      <c r="Q4031" s="0" t="str">
        <f aca="false">IF(G4031=0,"Out of stock",IF(G4031&lt;H4031,"Understocked",IF(G4031&gt;Summary!$B$6*H4031,"Overstocked","Healthy")))</f>
        <v>Healthy</v>
      </c>
      <c r="R4031" s="0" t="str">
        <f aca="false">IF(I4031&gt;=Summary!$B$7,"Fast",IF(I4031&lt;Summary!$B$8,"Slow","Medium"))</f>
        <v>Fast</v>
      </c>
      <c r="S4031" s="15" t="n">
        <f aca="false">IF(M4031&gt;Summary!$B$5,1,0)</f>
        <v>0</v>
      </c>
      <c r="T4031" s="16" t="n">
        <f aca="false">IF(Q4031="Overstocked",(G4031-Summary!$B$6*H4031)*J4031,0)</f>
        <v>0</v>
      </c>
    </row>
    <row r="4032" customFormat="false" ht="15" hidden="false" customHeight="false" outlineLevel="0" collapsed="false">
      <c r="A4032" s="0" t="s">
        <v>4130</v>
      </c>
      <c r="B4032" s="0" t="s">
        <v>111</v>
      </c>
      <c r="C4032" s="0" t="s">
        <v>78</v>
      </c>
      <c r="D4032" s="0" t="s">
        <v>102</v>
      </c>
      <c r="E4032" s="14" t="n">
        <v>45017</v>
      </c>
      <c r="F4032" s="14" t="n">
        <v>45020</v>
      </c>
      <c r="G4032" s="0" t="n">
        <v>329</v>
      </c>
      <c r="H4032" s="0" t="n">
        <v>129</v>
      </c>
      <c r="I4032" s="0" t="n">
        <v>34</v>
      </c>
      <c r="J4032" s="0" t="n">
        <v>1488</v>
      </c>
      <c r="K4032" s="0" t="n">
        <v>1822</v>
      </c>
      <c r="L4032" s="15" t="s">
        <v>82</v>
      </c>
      <c r="M4032" s="0" t="n">
        <v>3</v>
      </c>
      <c r="N4032" s="16" t="n">
        <f aca="false">I4032*K4032</f>
        <v>61948</v>
      </c>
      <c r="O4032" s="16" t="n">
        <f aca="false">I4032*(K4032-J4032)</f>
        <v>11356</v>
      </c>
      <c r="P4032" s="15" t="n">
        <f aca="false">K4032-J4032</f>
        <v>334</v>
      </c>
      <c r="Q4032" s="0" t="str">
        <f aca="false">IF(G4032=0,"Out of stock",IF(G4032&lt;H4032,"Understocked",IF(G4032&gt;Summary!$B$6*H4032,"Overstocked","Healthy")))</f>
        <v>Healthy</v>
      </c>
      <c r="R4032" s="0" t="str">
        <f aca="false">IF(I4032&gt;=Summary!$B$7,"Fast",IF(I4032&lt;Summary!$B$8,"Slow","Medium"))</f>
        <v>Slow</v>
      </c>
      <c r="S4032" s="15" t="n">
        <f aca="false">IF(M4032&gt;Summary!$B$5,1,0)</f>
        <v>0</v>
      </c>
      <c r="T4032" s="16" t="n">
        <f aca="false">IF(Q4032="Overstocked",(G4032-Summary!$B$6*H4032)*J4032,0)</f>
        <v>0</v>
      </c>
    </row>
    <row r="4033" customFormat="false" ht="15" hidden="false" customHeight="false" outlineLevel="0" collapsed="false">
      <c r="A4033" s="0" t="s">
        <v>4131</v>
      </c>
      <c r="B4033" s="0" t="s">
        <v>113</v>
      </c>
      <c r="C4033" s="0" t="s">
        <v>104</v>
      </c>
      <c r="D4033" s="0" t="s">
        <v>86</v>
      </c>
      <c r="E4033" s="14" t="n">
        <v>45467</v>
      </c>
      <c r="F4033" s="14" t="n">
        <v>45469</v>
      </c>
      <c r="G4033" s="0" t="n">
        <v>19</v>
      </c>
      <c r="H4033" s="0" t="n">
        <v>137</v>
      </c>
      <c r="I4033" s="0" t="n">
        <v>132</v>
      </c>
      <c r="J4033" s="0" t="n">
        <v>1113</v>
      </c>
      <c r="K4033" s="0" t="n">
        <v>1350</v>
      </c>
      <c r="L4033" s="15" t="s">
        <v>93</v>
      </c>
      <c r="M4033" s="0" t="n">
        <v>2</v>
      </c>
      <c r="N4033" s="16" t="n">
        <f aca="false">I4033*K4033</f>
        <v>178200</v>
      </c>
      <c r="O4033" s="16" t="n">
        <f aca="false">I4033*(K4033-J4033)</f>
        <v>31284</v>
      </c>
      <c r="P4033" s="15" t="n">
        <f aca="false">K4033-J4033</f>
        <v>237</v>
      </c>
      <c r="Q4033" s="0" t="str">
        <f aca="false">IF(G4033=0,"Out of stock",IF(G4033&lt;H4033,"Understocked",IF(G4033&gt;Summary!$B$6*H4033,"Overstocked","Healthy")))</f>
        <v>Understocked</v>
      </c>
      <c r="R4033" s="0" t="str">
        <f aca="false">IF(I4033&gt;=Summary!$B$7,"Fast",IF(I4033&lt;Summary!$B$8,"Slow","Medium"))</f>
        <v>Medium</v>
      </c>
      <c r="S4033" s="15" t="n">
        <f aca="false">IF(M4033&gt;Summary!$B$5,1,0)</f>
        <v>0</v>
      </c>
      <c r="T4033" s="16" t="n">
        <f aca="false">IF(Q4033="Overstocked",(G4033-Summary!$B$6*H4033)*J4033,0)</f>
        <v>0</v>
      </c>
    </row>
    <row r="4034" customFormat="false" ht="15" hidden="false" customHeight="false" outlineLevel="0" collapsed="false">
      <c r="A4034" s="0" t="s">
        <v>4132</v>
      </c>
      <c r="B4034" s="0" t="s">
        <v>89</v>
      </c>
      <c r="C4034" s="0" t="s">
        <v>78</v>
      </c>
      <c r="D4034" s="0" t="s">
        <v>90</v>
      </c>
      <c r="E4034" s="14" t="n">
        <v>45456</v>
      </c>
      <c r="F4034" s="14" t="n">
        <v>45462</v>
      </c>
      <c r="G4034" s="0" t="n">
        <v>354</v>
      </c>
      <c r="H4034" s="0" t="n">
        <v>61</v>
      </c>
      <c r="I4034" s="0" t="n">
        <v>113</v>
      </c>
      <c r="J4034" s="0" t="n">
        <v>1565</v>
      </c>
      <c r="K4034" s="0" t="n">
        <v>1841</v>
      </c>
      <c r="L4034" s="15" t="s">
        <v>93</v>
      </c>
      <c r="M4034" s="0" t="n">
        <v>6</v>
      </c>
      <c r="N4034" s="16" t="n">
        <f aca="false">I4034*K4034</f>
        <v>208033</v>
      </c>
      <c r="O4034" s="16" t="n">
        <f aca="false">I4034*(K4034-J4034)</f>
        <v>31188</v>
      </c>
      <c r="P4034" s="15" t="n">
        <f aca="false">K4034-J4034</f>
        <v>276</v>
      </c>
      <c r="Q4034" s="0" t="str">
        <f aca="false">IF(G4034=0,"Out of stock",IF(G4034&lt;H4034,"Understocked",IF(G4034&gt;Summary!$B$6*H4034,"Overstocked","Healthy")))</f>
        <v>Overstocked</v>
      </c>
      <c r="R4034" s="0" t="str">
        <f aca="false">IF(I4034&gt;=Summary!$B$7,"Fast",IF(I4034&lt;Summary!$B$8,"Slow","Medium"))</f>
        <v>Medium</v>
      </c>
      <c r="S4034" s="15" t="n">
        <f aca="false">IF(M4034&gt;Summary!$B$5,1,0)</f>
        <v>0</v>
      </c>
      <c r="T4034" s="16" t="n">
        <f aca="false">IF(Q4034="Overstocked",(G4034-Summary!$B$6*H4034)*J4034,0)</f>
        <v>172150</v>
      </c>
    </row>
    <row r="4035" customFormat="false" ht="15" hidden="false" customHeight="false" outlineLevel="0" collapsed="false">
      <c r="A4035" s="0" t="s">
        <v>4133</v>
      </c>
      <c r="B4035" s="0" t="s">
        <v>115</v>
      </c>
      <c r="C4035" s="0" t="s">
        <v>104</v>
      </c>
      <c r="D4035" s="0" t="s">
        <v>90</v>
      </c>
      <c r="E4035" s="14" t="n">
        <v>45027</v>
      </c>
      <c r="F4035" s="14" t="n">
        <v>45036</v>
      </c>
      <c r="G4035" s="0" t="n">
        <v>381</v>
      </c>
      <c r="H4035" s="0" t="n">
        <v>69</v>
      </c>
      <c r="I4035" s="0" t="n">
        <v>154</v>
      </c>
      <c r="J4035" s="0" t="n">
        <v>1600</v>
      </c>
      <c r="K4035" s="0" t="n">
        <v>1703</v>
      </c>
      <c r="L4035" s="15" t="s">
        <v>82</v>
      </c>
      <c r="M4035" s="0" t="n">
        <v>9</v>
      </c>
      <c r="N4035" s="16" t="n">
        <f aca="false">I4035*K4035</f>
        <v>262262</v>
      </c>
      <c r="O4035" s="16" t="n">
        <f aca="false">I4035*(K4035-J4035)</f>
        <v>15862</v>
      </c>
      <c r="P4035" s="15" t="n">
        <f aca="false">K4035-J4035</f>
        <v>103</v>
      </c>
      <c r="Q4035" s="0" t="str">
        <f aca="false">IF(G4035=0,"Out of stock",IF(G4035&lt;H4035,"Understocked",IF(G4035&gt;Summary!$B$6*H4035,"Overstocked","Healthy")))</f>
        <v>Overstocked</v>
      </c>
      <c r="R4035" s="0" t="str">
        <f aca="false">IF(I4035&gt;=Summary!$B$7,"Fast",IF(I4035&lt;Summary!$B$8,"Slow","Medium"))</f>
        <v>Medium</v>
      </c>
      <c r="S4035" s="15" t="n">
        <f aca="false">IF(M4035&gt;Summary!$B$5,1,0)</f>
        <v>1</v>
      </c>
      <c r="T4035" s="16" t="n">
        <f aca="false">IF(Q4035="Overstocked",(G4035-Summary!$B$6*H4035)*J4035,0)</f>
        <v>168000</v>
      </c>
    </row>
    <row r="4036" customFormat="false" ht="15" hidden="false" customHeight="false" outlineLevel="0" collapsed="false">
      <c r="A4036" s="0" t="s">
        <v>4134</v>
      </c>
      <c r="B4036" s="0" t="s">
        <v>84</v>
      </c>
      <c r="C4036" s="0" t="s">
        <v>96</v>
      </c>
      <c r="D4036" s="0" t="s">
        <v>102</v>
      </c>
      <c r="E4036" s="14" t="n">
        <v>45165</v>
      </c>
      <c r="F4036" s="14" t="n">
        <v>45172</v>
      </c>
      <c r="G4036" s="0" t="n">
        <v>408</v>
      </c>
      <c r="H4036" s="0" t="n">
        <v>100</v>
      </c>
      <c r="I4036" s="0" t="n">
        <v>161</v>
      </c>
      <c r="J4036" s="0" t="n">
        <v>1790</v>
      </c>
      <c r="K4036" s="0" t="n">
        <v>2005</v>
      </c>
      <c r="L4036" s="15" t="s">
        <v>80</v>
      </c>
      <c r="M4036" s="0" t="n">
        <v>7</v>
      </c>
      <c r="N4036" s="16" t="n">
        <f aca="false">I4036*K4036</f>
        <v>322805</v>
      </c>
      <c r="O4036" s="16" t="n">
        <f aca="false">I4036*(K4036-J4036)</f>
        <v>34615</v>
      </c>
      <c r="P4036" s="15" t="n">
        <f aca="false">K4036-J4036</f>
        <v>215</v>
      </c>
      <c r="Q4036" s="0" t="str">
        <f aca="false">IF(G4036=0,"Out of stock",IF(G4036&lt;H4036,"Understocked",IF(G4036&gt;Summary!$B$6*H4036,"Overstocked","Healthy")))</f>
        <v>Overstocked</v>
      </c>
      <c r="R4036" s="0" t="str">
        <f aca="false">IF(I4036&gt;=Summary!$B$7,"Fast",IF(I4036&lt;Summary!$B$8,"Slow","Medium"))</f>
        <v>Medium</v>
      </c>
      <c r="S4036" s="15" t="n">
        <f aca="false">IF(M4036&gt;Summary!$B$5,1,0)</f>
        <v>0</v>
      </c>
      <c r="T4036" s="16" t="n">
        <f aca="false">IF(Q4036="Overstocked",(G4036-Summary!$B$6*H4036)*J4036,0)</f>
        <v>14320</v>
      </c>
    </row>
    <row r="4037" customFormat="false" ht="15" hidden="false" customHeight="false" outlineLevel="0" collapsed="false">
      <c r="A4037" s="0" t="s">
        <v>4135</v>
      </c>
      <c r="B4037" s="0" t="s">
        <v>107</v>
      </c>
      <c r="C4037" s="0" t="s">
        <v>96</v>
      </c>
      <c r="D4037" s="0" t="s">
        <v>86</v>
      </c>
      <c r="E4037" s="14" t="n">
        <v>45139</v>
      </c>
      <c r="F4037" s="14" t="n">
        <v>45144</v>
      </c>
      <c r="G4037" s="0" t="n">
        <v>11</v>
      </c>
      <c r="H4037" s="0" t="n">
        <v>149</v>
      </c>
      <c r="I4037" s="0" t="n">
        <v>283</v>
      </c>
      <c r="J4037" s="0" t="n">
        <v>1462</v>
      </c>
      <c r="K4037" s="0" t="n">
        <v>1556</v>
      </c>
      <c r="L4037" s="15" t="s">
        <v>93</v>
      </c>
      <c r="M4037" s="0" t="n">
        <v>5</v>
      </c>
      <c r="N4037" s="16" t="n">
        <f aca="false">I4037*K4037</f>
        <v>440348</v>
      </c>
      <c r="O4037" s="16" t="n">
        <f aca="false">I4037*(K4037-J4037)</f>
        <v>26602</v>
      </c>
      <c r="P4037" s="15" t="n">
        <f aca="false">K4037-J4037</f>
        <v>94</v>
      </c>
      <c r="Q4037" s="0" t="str">
        <f aca="false">IF(G4037=0,"Out of stock",IF(G4037&lt;H4037,"Understocked",IF(G4037&gt;Summary!$B$6*H4037,"Overstocked","Healthy")))</f>
        <v>Understocked</v>
      </c>
      <c r="R4037" s="0" t="str">
        <f aca="false">IF(I4037&gt;=Summary!$B$7,"Fast",IF(I4037&lt;Summary!$B$8,"Slow","Medium"))</f>
        <v>Fast</v>
      </c>
      <c r="S4037" s="15" t="n">
        <f aca="false">IF(M4037&gt;Summary!$B$5,1,0)</f>
        <v>0</v>
      </c>
      <c r="T4037" s="16" t="n">
        <f aca="false">IF(Q4037="Overstocked",(G4037-Summary!$B$6*H4037)*J4037,0)</f>
        <v>0</v>
      </c>
    </row>
    <row r="4038" customFormat="false" ht="15" hidden="false" customHeight="false" outlineLevel="0" collapsed="false">
      <c r="A4038" s="0" t="s">
        <v>4136</v>
      </c>
      <c r="B4038" s="0" t="s">
        <v>89</v>
      </c>
      <c r="C4038" s="0" t="s">
        <v>78</v>
      </c>
      <c r="D4038" s="0" t="s">
        <v>90</v>
      </c>
      <c r="E4038" s="14" t="n">
        <v>45340</v>
      </c>
      <c r="F4038" s="14" t="n">
        <v>45344</v>
      </c>
      <c r="G4038" s="0" t="n">
        <v>142</v>
      </c>
      <c r="H4038" s="0" t="n">
        <v>77</v>
      </c>
      <c r="I4038" s="0" t="n">
        <v>204</v>
      </c>
      <c r="J4038" s="0" t="n">
        <v>638</v>
      </c>
      <c r="K4038" s="0" t="n">
        <v>752</v>
      </c>
      <c r="L4038" s="15" t="s">
        <v>87</v>
      </c>
      <c r="M4038" s="0" t="n">
        <v>4</v>
      </c>
      <c r="N4038" s="16" t="n">
        <f aca="false">I4038*K4038</f>
        <v>153408</v>
      </c>
      <c r="O4038" s="16" t="n">
        <f aca="false">I4038*(K4038-J4038)</f>
        <v>23256</v>
      </c>
      <c r="P4038" s="15" t="n">
        <f aca="false">K4038-J4038</f>
        <v>114</v>
      </c>
      <c r="Q4038" s="0" t="str">
        <f aca="false">IF(G4038=0,"Out of stock",IF(G4038&lt;H4038,"Understocked",IF(G4038&gt;Summary!$B$6*H4038,"Overstocked","Healthy")))</f>
        <v>Healthy</v>
      </c>
      <c r="R4038" s="0" t="str">
        <f aca="false">IF(I4038&gt;=Summary!$B$7,"Fast",IF(I4038&lt;Summary!$B$8,"Slow","Medium"))</f>
        <v>Fast</v>
      </c>
      <c r="S4038" s="15" t="n">
        <f aca="false">IF(M4038&gt;Summary!$B$5,1,0)</f>
        <v>0</v>
      </c>
      <c r="T4038" s="16" t="n">
        <f aca="false">IF(Q4038="Overstocked",(G4038-Summary!$B$6*H4038)*J4038,0)</f>
        <v>0</v>
      </c>
    </row>
    <row r="4039" customFormat="false" ht="15" hidden="false" customHeight="false" outlineLevel="0" collapsed="false">
      <c r="A4039" s="0" t="s">
        <v>4137</v>
      </c>
      <c r="B4039" s="0" t="s">
        <v>107</v>
      </c>
      <c r="C4039" s="0" t="s">
        <v>85</v>
      </c>
      <c r="D4039" s="0" t="s">
        <v>102</v>
      </c>
      <c r="E4039" s="14" t="n">
        <v>45625</v>
      </c>
      <c r="F4039" s="14" t="n">
        <v>45627</v>
      </c>
      <c r="G4039" s="0" t="n">
        <v>62</v>
      </c>
      <c r="H4039" s="0" t="n">
        <v>136</v>
      </c>
      <c r="I4039" s="0" t="n">
        <v>284</v>
      </c>
      <c r="J4039" s="0" t="n">
        <v>763</v>
      </c>
      <c r="K4039" s="0" t="n">
        <v>1136</v>
      </c>
      <c r="L4039" s="15" t="s">
        <v>97</v>
      </c>
      <c r="M4039" s="0" t="n">
        <v>2</v>
      </c>
      <c r="N4039" s="16" t="n">
        <f aca="false">I4039*K4039</f>
        <v>322624</v>
      </c>
      <c r="O4039" s="16" t="n">
        <f aca="false">I4039*(K4039-J4039)</f>
        <v>105932</v>
      </c>
      <c r="P4039" s="15" t="n">
        <f aca="false">K4039-J4039</f>
        <v>373</v>
      </c>
      <c r="Q4039" s="0" t="str">
        <f aca="false">IF(G4039=0,"Out of stock",IF(G4039&lt;H4039,"Understocked",IF(G4039&gt;Summary!$B$6*H4039,"Overstocked","Healthy")))</f>
        <v>Understocked</v>
      </c>
      <c r="R4039" s="0" t="str">
        <f aca="false">IF(I4039&gt;=Summary!$B$7,"Fast",IF(I4039&lt;Summary!$B$8,"Slow","Medium"))</f>
        <v>Fast</v>
      </c>
      <c r="S4039" s="15" t="n">
        <f aca="false">IF(M4039&gt;Summary!$B$5,1,0)</f>
        <v>0</v>
      </c>
      <c r="T4039" s="16" t="n">
        <f aca="false">IF(Q4039="Overstocked",(G4039-Summary!$B$6*H4039)*J4039,0)</f>
        <v>0</v>
      </c>
    </row>
    <row r="4040" customFormat="false" ht="15" hidden="false" customHeight="false" outlineLevel="0" collapsed="false">
      <c r="A4040" s="0" t="s">
        <v>4138</v>
      </c>
      <c r="B4040" s="0" t="s">
        <v>115</v>
      </c>
      <c r="C4040" s="0" t="s">
        <v>85</v>
      </c>
      <c r="D4040" s="0" t="s">
        <v>92</v>
      </c>
      <c r="E4040" s="14" t="n">
        <v>44942</v>
      </c>
      <c r="F4040" s="14" t="n">
        <v>44949</v>
      </c>
      <c r="G4040" s="0" t="n">
        <v>381</v>
      </c>
      <c r="H4040" s="0" t="n">
        <v>149</v>
      </c>
      <c r="I4040" s="0" t="n">
        <v>253</v>
      </c>
      <c r="J4040" s="0" t="n">
        <v>740</v>
      </c>
      <c r="K4040" s="0" t="n">
        <v>931</v>
      </c>
      <c r="L4040" s="15" t="s">
        <v>93</v>
      </c>
      <c r="M4040" s="0" t="n">
        <v>7</v>
      </c>
      <c r="N4040" s="16" t="n">
        <f aca="false">I4040*K4040</f>
        <v>235543</v>
      </c>
      <c r="O4040" s="16" t="n">
        <f aca="false">I4040*(K4040-J4040)</f>
        <v>48323</v>
      </c>
      <c r="P4040" s="15" t="n">
        <f aca="false">K4040-J4040</f>
        <v>191</v>
      </c>
      <c r="Q4040" s="0" t="str">
        <f aca="false">IF(G4040=0,"Out of stock",IF(G4040&lt;H4040,"Understocked",IF(G4040&gt;Summary!$B$6*H4040,"Overstocked","Healthy")))</f>
        <v>Healthy</v>
      </c>
      <c r="R4040" s="0" t="str">
        <f aca="false">IF(I4040&gt;=Summary!$B$7,"Fast",IF(I4040&lt;Summary!$B$8,"Slow","Medium"))</f>
        <v>Fast</v>
      </c>
      <c r="S4040" s="15" t="n">
        <f aca="false">IF(M4040&gt;Summary!$B$5,1,0)</f>
        <v>0</v>
      </c>
      <c r="T4040" s="16" t="n">
        <f aca="false">IF(Q4040="Overstocked",(G4040-Summary!$B$6*H4040)*J4040,0)</f>
        <v>0</v>
      </c>
    </row>
    <row r="4041" customFormat="false" ht="15" hidden="false" customHeight="false" outlineLevel="0" collapsed="false">
      <c r="A4041" s="0" t="s">
        <v>4139</v>
      </c>
      <c r="B4041" s="0" t="s">
        <v>95</v>
      </c>
      <c r="C4041" s="0" t="s">
        <v>85</v>
      </c>
      <c r="D4041" s="0" t="s">
        <v>90</v>
      </c>
      <c r="E4041" s="14" t="n">
        <v>45507</v>
      </c>
      <c r="F4041" s="14" t="n">
        <v>45514</v>
      </c>
      <c r="G4041" s="0" t="n">
        <v>106</v>
      </c>
      <c r="H4041" s="0" t="n">
        <v>93</v>
      </c>
      <c r="I4041" s="0" t="n">
        <v>285</v>
      </c>
      <c r="J4041" s="0" t="n">
        <v>1072</v>
      </c>
      <c r="K4041" s="0" t="n">
        <v>1491</v>
      </c>
      <c r="L4041" s="15" t="s">
        <v>80</v>
      </c>
      <c r="M4041" s="0" t="n">
        <v>7</v>
      </c>
      <c r="N4041" s="16" t="n">
        <f aca="false">I4041*K4041</f>
        <v>424935</v>
      </c>
      <c r="O4041" s="16" t="n">
        <f aca="false">I4041*(K4041-J4041)</f>
        <v>119415</v>
      </c>
      <c r="P4041" s="15" t="n">
        <f aca="false">K4041-J4041</f>
        <v>419</v>
      </c>
      <c r="Q4041" s="0" t="str">
        <f aca="false">IF(G4041=0,"Out of stock",IF(G4041&lt;H4041,"Understocked",IF(G4041&gt;Summary!$B$6*H4041,"Overstocked","Healthy")))</f>
        <v>Healthy</v>
      </c>
      <c r="R4041" s="0" t="str">
        <f aca="false">IF(I4041&gt;=Summary!$B$7,"Fast",IF(I4041&lt;Summary!$B$8,"Slow","Medium"))</f>
        <v>Fast</v>
      </c>
      <c r="S4041" s="15" t="n">
        <f aca="false">IF(M4041&gt;Summary!$B$5,1,0)</f>
        <v>0</v>
      </c>
      <c r="T4041" s="16" t="n">
        <f aca="false">IF(Q4041="Overstocked",(G4041-Summary!$B$6*H4041)*J4041,0)</f>
        <v>0</v>
      </c>
    </row>
    <row r="4042" customFormat="false" ht="15" hidden="false" customHeight="false" outlineLevel="0" collapsed="false">
      <c r="A4042" s="0" t="s">
        <v>4140</v>
      </c>
      <c r="B4042" s="0" t="s">
        <v>77</v>
      </c>
      <c r="C4042" s="0" t="s">
        <v>78</v>
      </c>
      <c r="D4042" s="0" t="s">
        <v>86</v>
      </c>
      <c r="E4042" s="14" t="n">
        <v>45574</v>
      </c>
      <c r="F4042" s="14" t="n">
        <v>45579</v>
      </c>
      <c r="G4042" s="0" t="n">
        <v>33</v>
      </c>
      <c r="H4042" s="0" t="n">
        <v>64</v>
      </c>
      <c r="I4042" s="0" t="n">
        <v>145</v>
      </c>
      <c r="J4042" s="0" t="n">
        <v>881</v>
      </c>
      <c r="K4042" s="0" t="n">
        <v>1028</v>
      </c>
      <c r="L4042" s="15" t="s">
        <v>82</v>
      </c>
      <c r="M4042" s="0" t="n">
        <v>5</v>
      </c>
      <c r="N4042" s="16" t="n">
        <f aca="false">I4042*K4042</f>
        <v>149060</v>
      </c>
      <c r="O4042" s="16" t="n">
        <f aca="false">I4042*(K4042-J4042)</f>
        <v>21315</v>
      </c>
      <c r="P4042" s="15" t="n">
        <f aca="false">K4042-J4042</f>
        <v>147</v>
      </c>
      <c r="Q4042" s="0" t="str">
        <f aca="false">IF(G4042=0,"Out of stock",IF(G4042&lt;H4042,"Understocked",IF(G4042&gt;Summary!$B$6*H4042,"Overstocked","Healthy")))</f>
        <v>Understocked</v>
      </c>
      <c r="R4042" s="0" t="str">
        <f aca="false">IF(I4042&gt;=Summary!$B$7,"Fast",IF(I4042&lt;Summary!$B$8,"Slow","Medium"))</f>
        <v>Medium</v>
      </c>
      <c r="S4042" s="15" t="n">
        <f aca="false">IF(M4042&gt;Summary!$B$5,1,0)</f>
        <v>0</v>
      </c>
      <c r="T4042" s="16" t="n">
        <f aca="false">IF(Q4042="Overstocked",(G4042-Summary!$B$6*H4042)*J4042,0)</f>
        <v>0</v>
      </c>
    </row>
    <row r="4043" customFormat="false" ht="15" hidden="false" customHeight="false" outlineLevel="0" collapsed="false">
      <c r="A4043" s="0" t="s">
        <v>4141</v>
      </c>
      <c r="B4043" s="0" t="s">
        <v>77</v>
      </c>
      <c r="C4043" s="0" t="s">
        <v>104</v>
      </c>
      <c r="D4043" s="0" t="s">
        <v>102</v>
      </c>
      <c r="E4043" s="14" t="n">
        <v>45332</v>
      </c>
      <c r="F4043" s="14" t="n">
        <v>45340</v>
      </c>
      <c r="G4043" s="0" t="n">
        <v>225</v>
      </c>
      <c r="H4043" s="0" t="n">
        <v>74</v>
      </c>
      <c r="I4043" s="0" t="n">
        <v>100</v>
      </c>
      <c r="J4043" s="0" t="n">
        <v>272</v>
      </c>
      <c r="K4043" s="0" t="n">
        <v>417</v>
      </c>
      <c r="L4043" s="15" t="s">
        <v>93</v>
      </c>
      <c r="M4043" s="0" t="n">
        <v>8</v>
      </c>
      <c r="N4043" s="16" t="n">
        <f aca="false">I4043*K4043</f>
        <v>41700</v>
      </c>
      <c r="O4043" s="16" t="n">
        <f aca="false">I4043*(K4043-J4043)</f>
        <v>14500</v>
      </c>
      <c r="P4043" s="15" t="n">
        <f aca="false">K4043-J4043</f>
        <v>145</v>
      </c>
      <c r="Q4043" s="0" t="str">
        <f aca="false">IF(G4043=0,"Out of stock",IF(G4043&lt;H4043,"Understocked",IF(G4043&gt;Summary!$B$6*H4043,"Overstocked","Healthy")))</f>
        <v>Healthy</v>
      </c>
      <c r="R4043" s="0" t="str">
        <f aca="false">IF(I4043&gt;=Summary!$B$7,"Fast",IF(I4043&lt;Summary!$B$8,"Slow","Medium"))</f>
        <v>Medium</v>
      </c>
      <c r="S4043" s="15" t="n">
        <f aca="false">IF(M4043&gt;Summary!$B$5,1,0)</f>
        <v>1</v>
      </c>
      <c r="T4043" s="16" t="n">
        <f aca="false">IF(Q4043="Overstocked",(G4043-Summary!$B$6*H4043)*J4043,0)</f>
        <v>0</v>
      </c>
    </row>
    <row r="4044" customFormat="false" ht="15" hidden="false" customHeight="false" outlineLevel="0" collapsed="false">
      <c r="A4044" s="0" t="s">
        <v>4142</v>
      </c>
      <c r="B4044" s="0" t="s">
        <v>115</v>
      </c>
      <c r="C4044" s="0" t="s">
        <v>96</v>
      </c>
      <c r="D4044" s="0" t="s">
        <v>90</v>
      </c>
      <c r="E4044" s="14" t="n">
        <v>45062</v>
      </c>
      <c r="F4044" s="14" t="n">
        <v>45065</v>
      </c>
      <c r="G4044" s="0" t="n">
        <v>238</v>
      </c>
      <c r="H4044" s="0" t="n">
        <v>148</v>
      </c>
      <c r="I4044" s="0" t="n">
        <v>64</v>
      </c>
      <c r="J4044" s="0" t="n">
        <v>209</v>
      </c>
      <c r="K4044" s="0" t="n">
        <v>341</v>
      </c>
      <c r="L4044" s="15" t="s">
        <v>93</v>
      </c>
      <c r="M4044" s="0" t="n">
        <v>3</v>
      </c>
      <c r="N4044" s="16" t="n">
        <f aca="false">I4044*K4044</f>
        <v>21824</v>
      </c>
      <c r="O4044" s="16" t="n">
        <f aca="false">I4044*(K4044-J4044)</f>
        <v>8448</v>
      </c>
      <c r="P4044" s="15" t="n">
        <f aca="false">K4044-J4044</f>
        <v>132</v>
      </c>
      <c r="Q4044" s="0" t="str">
        <f aca="false">IF(G4044=0,"Out of stock",IF(G4044&lt;H4044,"Understocked",IF(G4044&gt;Summary!$B$6*H4044,"Overstocked","Healthy")))</f>
        <v>Healthy</v>
      </c>
      <c r="R4044" s="0" t="str">
        <f aca="false">IF(I4044&gt;=Summary!$B$7,"Fast",IF(I4044&lt;Summary!$B$8,"Slow","Medium"))</f>
        <v>Slow</v>
      </c>
      <c r="S4044" s="15" t="n">
        <f aca="false">IF(M4044&gt;Summary!$B$5,1,0)</f>
        <v>0</v>
      </c>
      <c r="T4044" s="16" t="n">
        <f aca="false">IF(Q4044="Overstocked",(G4044-Summary!$B$6*H4044)*J4044,0)</f>
        <v>0</v>
      </c>
    </row>
    <row r="4045" customFormat="false" ht="15" hidden="false" customHeight="false" outlineLevel="0" collapsed="false">
      <c r="A4045" s="0" t="s">
        <v>4143</v>
      </c>
      <c r="B4045" s="0" t="s">
        <v>101</v>
      </c>
      <c r="C4045" s="0" t="s">
        <v>78</v>
      </c>
      <c r="D4045" s="0" t="s">
        <v>90</v>
      </c>
      <c r="E4045" s="14" t="n">
        <v>45475</v>
      </c>
      <c r="F4045" s="14" t="n">
        <v>45477</v>
      </c>
      <c r="G4045" s="0" t="n">
        <v>352</v>
      </c>
      <c r="H4045" s="0" t="n">
        <v>96</v>
      </c>
      <c r="I4045" s="0" t="n">
        <v>198</v>
      </c>
      <c r="J4045" s="0" t="n">
        <v>354</v>
      </c>
      <c r="K4045" s="0" t="n">
        <v>799</v>
      </c>
      <c r="L4045" s="15" t="s">
        <v>87</v>
      </c>
      <c r="M4045" s="0" t="n">
        <v>2</v>
      </c>
      <c r="N4045" s="16" t="n">
        <f aca="false">I4045*K4045</f>
        <v>158202</v>
      </c>
      <c r="O4045" s="16" t="n">
        <f aca="false">I4045*(K4045-J4045)</f>
        <v>88110</v>
      </c>
      <c r="P4045" s="15" t="n">
        <f aca="false">K4045-J4045</f>
        <v>445</v>
      </c>
      <c r="Q4045" s="0" t="str">
        <f aca="false">IF(G4045=0,"Out of stock",IF(G4045&lt;H4045,"Understocked",IF(G4045&gt;Summary!$B$6*H4045,"Overstocked","Healthy")))</f>
        <v>Healthy</v>
      </c>
      <c r="R4045" s="0" t="str">
        <f aca="false">IF(I4045&gt;=Summary!$B$7,"Fast",IF(I4045&lt;Summary!$B$8,"Slow","Medium"))</f>
        <v>Medium</v>
      </c>
      <c r="S4045" s="15" t="n">
        <f aca="false">IF(M4045&gt;Summary!$B$5,1,0)</f>
        <v>0</v>
      </c>
      <c r="T4045" s="16" t="n">
        <f aca="false">IF(Q4045="Overstocked",(G4045-Summary!$B$6*H4045)*J4045,0)</f>
        <v>0</v>
      </c>
    </row>
    <row r="4046" customFormat="false" ht="15" hidden="false" customHeight="false" outlineLevel="0" collapsed="false">
      <c r="A4046" s="0" t="s">
        <v>4144</v>
      </c>
      <c r="B4046" s="0" t="s">
        <v>84</v>
      </c>
      <c r="C4046" s="0" t="s">
        <v>96</v>
      </c>
      <c r="D4046" s="0" t="s">
        <v>86</v>
      </c>
      <c r="E4046" s="14" t="n">
        <v>45299</v>
      </c>
      <c r="F4046" s="14" t="n">
        <v>45302</v>
      </c>
      <c r="G4046" s="0" t="n">
        <v>217</v>
      </c>
      <c r="H4046" s="0" t="n">
        <v>107</v>
      </c>
      <c r="I4046" s="0" t="n">
        <v>293</v>
      </c>
      <c r="J4046" s="0" t="n">
        <v>675</v>
      </c>
      <c r="K4046" s="0" t="n">
        <v>761</v>
      </c>
      <c r="L4046" s="15" t="s">
        <v>87</v>
      </c>
      <c r="M4046" s="0" t="n">
        <v>3</v>
      </c>
      <c r="N4046" s="16" t="n">
        <f aca="false">I4046*K4046</f>
        <v>222973</v>
      </c>
      <c r="O4046" s="16" t="n">
        <f aca="false">I4046*(K4046-J4046)</f>
        <v>25198</v>
      </c>
      <c r="P4046" s="15" t="n">
        <f aca="false">K4046-J4046</f>
        <v>86</v>
      </c>
      <c r="Q4046" s="0" t="str">
        <f aca="false">IF(G4046=0,"Out of stock",IF(G4046&lt;H4046,"Understocked",IF(G4046&gt;Summary!$B$6*H4046,"Overstocked","Healthy")))</f>
        <v>Healthy</v>
      </c>
      <c r="R4046" s="0" t="str">
        <f aca="false">IF(I4046&gt;=Summary!$B$7,"Fast",IF(I4046&lt;Summary!$B$8,"Slow","Medium"))</f>
        <v>Fast</v>
      </c>
      <c r="S4046" s="15" t="n">
        <f aca="false">IF(M4046&gt;Summary!$B$5,1,0)</f>
        <v>0</v>
      </c>
      <c r="T4046" s="16" t="n">
        <f aca="false">IF(Q4046="Overstocked",(G4046-Summary!$B$6*H4046)*J4046,0)</f>
        <v>0</v>
      </c>
    </row>
    <row r="4047" customFormat="false" ht="15" hidden="false" customHeight="false" outlineLevel="0" collapsed="false">
      <c r="A4047" s="0" t="s">
        <v>4145</v>
      </c>
      <c r="B4047" s="0" t="s">
        <v>113</v>
      </c>
      <c r="C4047" s="0" t="s">
        <v>104</v>
      </c>
      <c r="D4047" s="0" t="s">
        <v>90</v>
      </c>
      <c r="E4047" s="14" t="n">
        <v>45513</v>
      </c>
      <c r="F4047" s="14" t="n">
        <v>45523</v>
      </c>
      <c r="G4047" s="0" t="n">
        <v>294</v>
      </c>
      <c r="H4047" s="0" t="n">
        <v>123</v>
      </c>
      <c r="I4047" s="0" t="n">
        <v>151</v>
      </c>
      <c r="J4047" s="0" t="n">
        <v>1443</v>
      </c>
      <c r="K4047" s="0" t="n">
        <v>1687</v>
      </c>
      <c r="L4047" s="15" t="s">
        <v>87</v>
      </c>
      <c r="M4047" s="0" t="n">
        <v>10</v>
      </c>
      <c r="N4047" s="16" t="n">
        <f aca="false">I4047*K4047</f>
        <v>254737</v>
      </c>
      <c r="O4047" s="16" t="n">
        <f aca="false">I4047*(K4047-J4047)</f>
        <v>36844</v>
      </c>
      <c r="P4047" s="15" t="n">
        <f aca="false">K4047-J4047</f>
        <v>244</v>
      </c>
      <c r="Q4047" s="0" t="str">
        <f aca="false">IF(G4047=0,"Out of stock",IF(G4047&lt;H4047,"Understocked",IF(G4047&gt;Summary!$B$6*H4047,"Overstocked","Healthy")))</f>
        <v>Healthy</v>
      </c>
      <c r="R4047" s="0" t="str">
        <f aca="false">IF(I4047&gt;=Summary!$B$7,"Fast",IF(I4047&lt;Summary!$B$8,"Slow","Medium"))</f>
        <v>Medium</v>
      </c>
      <c r="S4047" s="15" t="n">
        <f aca="false">IF(M4047&gt;Summary!$B$5,1,0)</f>
        <v>1</v>
      </c>
      <c r="T4047" s="16" t="n">
        <f aca="false">IF(Q4047="Overstocked",(G4047-Summary!$B$6*H4047)*J4047,0)</f>
        <v>0</v>
      </c>
    </row>
    <row r="4048" customFormat="false" ht="15" hidden="false" customHeight="false" outlineLevel="0" collapsed="false">
      <c r="A4048" s="0" t="s">
        <v>4146</v>
      </c>
      <c r="B4048" s="0" t="s">
        <v>77</v>
      </c>
      <c r="C4048" s="0" t="s">
        <v>104</v>
      </c>
      <c r="D4048" s="0" t="s">
        <v>86</v>
      </c>
      <c r="E4048" s="14" t="n">
        <v>45161</v>
      </c>
      <c r="F4048" s="14" t="n">
        <v>45171</v>
      </c>
      <c r="G4048" s="0" t="n">
        <v>329</v>
      </c>
      <c r="H4048" s="0" t="n">
        <v>116</v>
      </c>
      <c r="I4048" s="0" t="n">
        <v>21</v>
      </c>
      <c r="J4048" s="0" t="n">
        <v>1675</v>
      </c>
      <c r="K4048" s="0" t="n">
        <v>1785</v>
      </c>
      <c r="L4048" s="15" t="s">
        <v>80</v>
      </c>
      <c r="M4048" s="0" t="n">
        <v>10</v>
      </c>
      <c r="N4048" s="16" t="n">
        <f aca="false">I4048*K4048</f>
        <v>37485</v>
      </c>
      <c r="O4048" s="16" t="n">
        <f aca="false">I4048*(K4048-J4048)</f>
        <v>2310</v>
      </c>
      <c r="P4048" s="15" t="n">
        <f aca="false">K4048-J4048</f>
        <v>110</v>
      </c>
      <c r="Q4048" s="0" t="str">
        <f aca="false">IF(G4048=0,"Out of stock",IF(G4048&lt;H4048,"Understocked",IF(G4048&gt;Summary!$B$6*H4048,"Overstocked","Healthy")))</f>
        <v>Healthy</v>
      </c>
      <c r="R4048" s="0" t="str">
        <f aca="false">IF(I4048&gt;=Summary!$B$7,"Fast",IF(I4048&lt;Summary!$B$8,"Slow","Medium"))</f>
        <v>Slow</v>
      </c>
      <c r="S4048" s="15" t="n">
        <f aca="false">IF(M4048&gt;Summary!$B$5,1,0)</f>
        <v>1</v>
      </c>
      <c r="T4048" s="16" t="n">
        <f aca="false">IF(Q4048="Overstocked",(G4048-Summary!$B$6*H4048)*J4048,0)</f>
        <v>0</v>
      </c>
    </row>
    <row r="4049" customFormat="false" ht="15" hidden="false" customHeight="false" outlineLevel="0" collapsed="false">
      <c r="A4049" s="0" t="s">
        <v>4147</v>
      </c>
      <c r="B4049" s="0" t="s">
        <v>107</v>
      </c>
      <c r="C4049" s="0" t="s">
        <v>104</v>
      </c>
      <c r="D4049" s="0" t="s">
        <v>92</v>
      </c>
      <c r="E4049" s="14" t="n">
        <v>45584</v>
      </c>
      <c r="F4049" s="14" t="n">
        <v>45594</v>
      </c>
      <c r="G4049" s="0" t="n">
        <v>31</v>
      </c>
      <c r="H4049" s="0" t="n">
        <v>141</v>
      </c>
      <c r="I4049" s="0" t="n">
        <v>88</v>
      </c>
      <c r="J4049" s="0" t="n">
        <v>1901</v>
      </c>
      <c r="K4049" s="0" t="n">
        <v>1998</v>
      </c>
      <c r="L4049" s="15" t="s">
        <v>82</v>
      </c>
      <c r="M4049" s="0" t="n">
        <v>10</v>
      </c>
      <c r="N4049" s="16" t="n">
        <f aca="false">I4049*K4049</f>
        <v>175824</v>
      </c>
      <c r="O4049" s="16" t="n">
        <f aca="false">I4049*(K4049-J4049)</f>
        <v>8536</v>
      </c>
      <c r="P4049" s="15" t="n">
        <f aca="false">K4049-J4049</f>
        <v>97</v>
      </c>
      <c r="Q4049" s="0" t="str">
        <f aca="false">IF(G4049=0,"Out of stock",IF(G4049&lt;H4049,"Understocked",IF(G4049&gt;Summary!$B$6*H4049,"Overstocked","Healthy")))</f>
        <v>Understocked</v>
      </c>
      <c r="R4049" s="0" t="str">
        <f aca="false">IF(I4049&gt;=Summary!$B$7,"Fast",IF(I4049&lt;Summary!$B$8,"Slow","Medium"))</f>
        <v>Slow</v>
      </c>
      <c r="S4049" s="15" t="n">
        <f aca="false">IF(M4049&gt;Summary!$B$5,1,0)</f>
        <v>1</v>
      </c>
      <c r="T4049" s="16" t="n">
        <f aca="false">IF(Q4049="Overstocked",(G4049-Summary!$B$6*H4049)*J4049,0)</f>
        <v>0</v>
      </c>
    </row>
    <row r="4050" customFormat="false" ht="15" hidden="false" customHeight="false" outlineLevel="0" collapsed="false">
      <c r="A4050" s="0" t="s">
        <v>4148</v>
      </c>
      <c r="B4050" s="0" t="s">
        <v>115</v>
      </c>
      <c r="C4050" s="0" t="s">
        <v>78</v>
      </c>
      <c r="D4050" s="0" t="s">
        <v>92</v>
      </c>
      <c r="E4050" s="14" t="n">
        <v>45646</v>
      </c>
      <c r="F4050" s="14" t="n">
        <v>45651</v>
      </c>
      <c r="G4050" s="0" t="n">
        <v>107</v>
      </c>
      <c r="H4050" s="0" t="n">
        <v>54</v>
      </c>
      <c r="I4050" s="0" t="n">
        <v>102</v>
      </c>
      <c r="J4050" s="0" t="n">
        <v>355</v>
      </c>
      <c r="K4050" s="0" t="n">
        <v>697</v>
      </c>
      <c r="L4050" s="15" t="s">
        <v>80</v>
      </c>
      <c r="M4050" s="0" t="n">
        <v>5</v>
      </c>
      <c r="N4050" s="16" t="n">
        <f aca="false">I4050*K4050</f>
        <v>71094</v>
      </c>
      <c r="O4050" s="16" t="n">
        <f aca="false">I4050*(K4050-J4050)</f>
        <v>34884</v>
      </c>
      <c r="P4050" s="15" t="n">
        <f aca="false">K4050-J4050</f>
        <v>342</v>
      </c>
      <c r="Q4050" s="0" t="str">
        <f aca="false">IF(G4050=0,"Out of stock",IF(G4050&lt;H4050,"Understocked",IF(G4050&gt;Summary!$B$6*H4050,"Overstocked","Healthy")))</f>
        <v>Healthy</v>
      </c>
      <c r="R4050" s="0" t="str">
        <f aca="false">IF(I4050&gt;=Summary!$B$7,"Fast",IF(I4050&lt;Summary!$B$8,"Slow","Medium"))</f>
        <v>Medium</v>
      </c>
      <c r="S4050" s="15" t="n">
        <f aca="false">IF(M4050&gt;Summary!$B$5,1,0)</f>
        <v>0</v>
      </c>
      <c r="T4050" s="16" t="n">
        <f aca="false">IF(Q4050="Overstocked",(G4050-Summary!$B$6*H4050)*J4050,0)</f>
        <v>0</v>
      </c>
    </row>
    <row r="4051" customFormat="false" ht="15" hidden="false" customHeight="false" outlineLevel="0" collapsed="false">
      <c r="A4051" s="0" t="s">
        <v>4149</v>
      </c>
      <c r="B4051" s="0" t="s">
        <v>115</v>
      </c>
      <c r="C4051" s="0" t="s">
        <v>85</v>
      </c>
      <c r="D4051" s="0" t="s">
        <v>92</v>
      </c>
      <c r="E4051" s="14" t="n">
        <v>45291</v>
      </c>
      <c r="F4051" s="14" t="n">
        <v>45293</v>
      </c>
      <c r="G4051" s="0" t="n">
        <v>468</v>
      </c>
      <c r="H4051" s="0" t="n">
        <v>125</v>
      </c>
      <c r="I4051" s="0" t="n">
        <v>286</v>
      </c>
      <c r="J4051" s="0" t="n">
        <v>1565</v>
      </c>
      <c r="K4051" s="0" t="n">
        <v>1985</v>
      </c>
      <c r="L4051" s="15" t="s">
        <v>93</v>
      </c>
      <c r="M4051" s="0" t="n">
        <v>2</v>
      </c>
      <c r="N4051" s="16" t="n">
        <f aca="false">I4051*K4051</f>
        <v>567710</v>
      </c>
      <c r="O4051" s="16" t="n">
        <f aca="false">I4051*(K4051-J4051)</f>
        <v>120120</v>
      </c>
      <c r="P4051" s="15" t="n">
        <f aca="false">K4051-J4051</f>
        <v>420</v>
      </c>
      <c r="Q4051" s="0" t="str">
        <f aca="false">IF(G4051=0,"Out of stock",IF(G4051&lt;H4051,"Understocked",IF(G4051&gt;Summary!$B$6*H4051,"Overstocked","Healthy")))</f>
        <v>Healthy</v>
      </c>
      <c r="R4051" s="0" t="str">
        <f aca="false">IF(I4051&gt;=Summary!$B$7,"Fast",IF(I4051&lt;Summary!$B$8,"Slow","Medium"))</f>
        <v>Fast</v>
      </c>
      <c r="S4051" s="15" t="n">
        <f aca="false">IF(M4051&gt;Summary!$B$5,1,0)</f>
        <v>0</v>
      </c>
      <c r="T4051" s="16" t="n">
        <f aca="false">IF(Q4051="Overstocked",(G4051-Summary!$B$6*H4051)*J4051,0)</f>
        <v>0</v>
      </c>
    </row>
    <row r="4052" customFormat="false" ht="15" hidden="false" customHeight="false" outlineLevel="0" collapsed="false">
      <c r="A4052" s="0" t="s">
        <v>4150</v>
      </c>
      <c r="B4052" s="0" t="s">
        <v>77</v>
      </c>
      <c r="C4052" s="0" t="s">
        <v>78</v>
      </c>
      <c r="D4052" s="0" t="s">
        <v>92</v>
      </c>
      <c r="E4052" s="14" t="n">
        <v>45139</v>
      </c>
      <c r="F4052" s="14" t="n">
        <v>45146</v>
      </c>
      <c r="G4052" s="0" t="n">
        <v>338</v>
      </c>
      <c r="H4052" s="0" t="n">
        <v>64</v>
      </c>
      <c r="I4052" s="0" t="n">
        <v>263</v>
      </c>
      <c r="J4052" s="0" t="n">
        <v>871</v>
      </c>
      <c r="K4052" s="0" t="n">
        <v>1006</v>
      </c>
      <c r="L4052" s="15" t="s">
        <v>97</v>
      </c>
      <c r="M4052" s="0" t="n">
        <v>7</v>
      </c>
      <c r="N4052" s="16" t="n">
        <f aca="false">I4052*K4052</f>
        <v>264578</v>
      </c>
      <c r="O4052" s="16" t="n">
        <f aca="false">I4052*(K4052-J4052)</f>
        <v>35505</v>
      </c>
      <c r="P4052" s="15" t="n">
        <f aca="false">K4052-J4052</f>
        <v>135</v>
      </c>
      <c r="Q4052" s="0" t="str">
        <f aca="false">IF(G4052=0,"Out of stock",IF(G4052&lt;H4052,"Understocked",IF(G4052&gt;Summary!$B$6*H4052,"Overstocked","Healthy")))</f>
        <v>Overstocked</v>
      </c>
      <c r="R4052" s="0" t="str">
        <f aca="false">IF(I4052&gt;=Summary!$B$7,"Fast",IF(I4052&lt;Summary!$B$8,"Slow","Medium"))</f>
        <v>Fast</v>
      </c>
      <c r="S4052" s="15" t="n">
        <f aca="false">IF(M4052&gt;Summary!$B$5,1,0)</f>
        <v>0</v>
      </c>
      <c r="T4052" s="16" t="n">
        <f aca="false">IF(Q4052="Overstocked",(G4052-Summary!$B$6*H4052)*J4052,0)</f>
        <v>71422</v>
      </c>
    </row>
    <row r="4053" customFormat="false" ht="15" hidden="false" customHeight="false" outlineLevel="0" collapsed="false">
      <c r="A4053" s="0" t="s">
        <v>4151</v>
      </c>
      <c r="B4053" s="0" t="s">
        <v>115</v>
      </c>
      <c r="C4053" s="0" t="s">
        <v>85</v>
      </c>
      <c r="D4053" s="0" t="s">
        <v>102</v>
      </c>
      <c r="E4053" s="14" t="n">
        <v>45181</v>
      </c>
      <c r="F4053" s="14" t="n">
        <v>45184</v>
      </c>
      <c r="G4053" s="0" t="n">
        <v>263</v>
      </c>
      <c r="H4053" s="0" t="n">
        <v>120</v>
      </c>
      <c r="I4053" s="0" t="n">
        <v>61</v>
      </c>
      <c r="J4053" s="0" t="n">
        <v>867</v>
      </c>
      <c r="K4053" s="0" t="n">
        <v>1193</v>
      </c>
      <c r="L4053" s="15" t="s">
        <v>97</v>
      </c>
      <c r="M4053" s="0" t="n">
        <v>3</v>
      </c>
      <c r="N4053" s="16" t="n">
        <f aca="false">I4053*K4053</f>
        <v>72773</v>
      </c>
      <c r="O4053" s="16" t="n">
        <f aca="false">I4053*(K4053-J4053)</f>
        <v>19886</v>
      </c>
      <c r="P4053" s="15" t="n">
        <f aca="false">K4053-J4053</f>
        <v>326</v>
      </c>
      <c r="Q4053" s="0" t="str">
        <f aca="false">IF(G4053=0,"Out of stock",IF(G4053&lt;H4053,"Understocked",IF(G4053&gt;Summary!$B$6*H4053,"Overstocked","Healthy")))</f>
        <v>Healthy</v>
      </c>
      <c r="R4053" s="0" t="str">
        <f aca="false">IF(I4053&gt;=Summary!$B$7,"Fast",IF(I4053&lt;Summary!$B$8,"Slow","Medium"))</f>
        <v>Slow</v>
      </c>
      <c r="S4053" s="15" t="n">
        <f aca="false">IF(M4053&gt;Summary!$B$5,1,0)</f>
        <v>0</v>
      </c>
      <c r="T4053" s="16" t="n">
        <f aca="false">IF(Q4053="Overstocked",(G4053-Summary!$B$6*H4053)*J4053,0)</f>
        <v>0</v>
      </c>
    </row>
    <row r="4054" customFormat="false" ht="15" hidden="false" customHeight="false" outlineLevel="0" collapsed="false">
      <c r="A4054" s="0" t="s">
        <v>4152</v>
      </c>
      <c r="B4054" s="0" t="s">
        <v>101</v>
      </c>
      <c r="C4054" s="0" t="s">
        <v>96</v>
      </c>
      <c r="D4054" s="0" t="s">
        <v>102</v>
      </c>
      <c r="E4054" s="14" t="n">
        <v>45602</v>
      </c>
      <c r="F4054" s="14" t="n">
        <v>45612</v>
      </c>
      <c r="G4054" s="0" t="n">
        <v>68</v>
      </c>
      <c r="H4054" s="0" t="n">
        <v>148</v>
      </c>
      <c r="I4054" s="0" t="n">
        <v>22</v>
      </c>
      <c r="J4054" s="0" t="n">
        <v>1387</v>
      </c>
      <c r="K4054" s="0" t="n">
        <v>1600</v>
      </c>
      <c r="L4054" s="15" t="s">
        <v>87</v>
      </c>
      <c r="M4054" s="0" t="n">
        <v>10</v>
      </c>
      <c r="N4054" s="16" t="n">
        <f aca="false">I4054*K4054</f>
        <v>35200</v>
      </c>
      <c r="O4054" s="16" t="n">
        <f aca="false">I4054*(K4054-J4054)</f>
        <v>4686</v>
      </c>
      <c r="P4054" s="15" t="n">
        <f aca="false">K4054-J4054</f>
        <v>213</v>
      </c>
      <c r="Q4054" s="0" t="str">
        <f aca="false">IF(G4054=0,"Out of stock",IF(G4054&lt;H4054,"Understocked",IF(G4054&gt;Summary!$B$6*H4054,"Overstocked","Healthy")))</f>
        <v>Understocked</v>
      </c>
      <c r="R4054" s="0" t="str">
        <f aca="false">IF(I4054&gt;=Summary!$B$7,"Fast",IF(I4054&lt;Summary!$B$8,"Slow","Medium"))</f>
        <v>Slow</v>
      </c>
      <c r="S4054" s="15" t="n">
        <f aca="false">IF(M4054&gt;Summary!$B$5,1,0)</f>
        <v>1</v>
      </c>
      <c r="T4054" s="16" t="n">
        <f aca="false">IF(Q4054="Overstocked",(G4054-Summary!$B$6*H4054)*J4054,0)</f>
        <v>0</v>
      </c>
    </row>
    <row r="4055" customFormat="false" ht="15" hidden="false" customHeight="false" outlineLevel="0" collapsed="false">
      <c r="A4055" s="0" t="s">
        <v>4153</v>
      </c>
      <c r="B4055" s="0" t="s">
        <v>84</v>
      </c>
      <c r="C4055" s="0" t="s">
        <v>96</v>
      </c>
      <c r="D4055" s="0" t="s">
        <v>102</v>
      </c>
      <c r="E4055" s="14" t="n">
        <v>45019</v>
      </c>
      <c r="F4055" s="14" t="n">
        <v>45020</v>
      </c>
      <c r="G4055" s="0" t="n">
        <v>250</v>
      </c>
      <c r="H4055" s="0" t="n">
        <v>148</v>
      </c>
      <c r="I4055" s="0" t="n">
        <v>137</v>
      </c>
      <c r="J4055" s="0" t="n">
        <v>832</v>
      </c>
      <c r="K4055" s="0" t="n">
        <v>1118</v>
      </c>
      <c r="L4055" s="15" t="s">
        <v>93</v>
      </c>
      <c r="M4055" s="0" t="n">
        <v>1</v>
      </c>
      <c r="N4055" s="16" t="n">
        <f aca="false">I4055*K4055</f>
        <v>153166</v>
      </c>
      <c r="O4055" s="16" t="n">
        <f aca="false">I4055*(K4055-J4055)</f>
        <v>39182</v>
      </c>
      <c r="P4055" s="15" t="n">
        <f aca="false">K4055-J4055</f>
        <v>286</v>
      </c>
      <c r="Q4055" s="0" t="str">
        <f aca="false">IF(G4055=0,"Out of stock",IF(G4055&lt;H4055,"Understocked",IF(G4055&gt;Summary!$B$6*H4055,"Overstocked","Healthy")))</f>
        <v>Healthy</v>
      </c>
      <c r="R4055" s="0" t="str">
        <f aca="false">IF(I4055&gt;=Summary!$B$7,"Fast",IF(I4055&lt;Summary!$B$8,"Slow","Medium"))</f>
        <v>Medium</v>
      </c>
      <c r="S4055" s="15" t="n">
        <f aca="false">IF(M4055&gt;Summary!$B$5,1,0)</f>
        <v>0</v>
      </c>
      <c r="T4055" s="16" t="n">
        <f aca="false">IF(Q4055="Overstocked",(G4055-Summary!$B$6*H4055)*J4055,0)</f>
        <v>0</v>
      </c>
    </row>
    <row r="4056" customFormat="false" ht="15" hidden="false" customHeight="false" outlineLevel="0" collapsed="false">
      <c r="A4056" s="0" t="s">
        <v>4154</v>
      </c>
      <c r="B4056" s="0" t="s">
        <v>89</v>
      </c>
      <c r="C4056" s="0" t="s">
        <v>104</v>
      </c>
      <c r="D4056" s="0" t="s">
        <v>79</v>
      </c>
      <c r="E4056" s="14" t="n">
        <v>45517</v>
      </c>
      <c r="F4056" s="14" t="n">
        <v>45523</v>
      </c>
      <c r="G4056" s="0" t="n">
        <v>17</v>
      </c>
      <c r="H4056" s="0" t="n">
        <v>102</v>
      </c>
      <c r="I4056" s="0" t="n">
        <v>63</v>
      </c>
      <c r="J4056" s="0" t="n">
        <v>1556</v>
      </c>
      <c r="K4056" s="0" t="n">
        <v>1827</v>
      </c>
      <c r="L4056" s="15" t="s">
        <v>82</v>
      </c>
      <c r="M4056" s="0" t="n">
        <v>6</v>
      </c>
      <c r="N4056" s="16" t="n">
        <f aca="false">I4056*K4056</f>
        <v>115101</v>
      </c>
      <c r="O4056" s="16" t="n">
        <f aca="false">I4056*(K4056-J4056)</f>
        <v>17073</v>
      </c>
      <c r="P4056" s="15" t="n">
        <f aca="false">K4056-J4056</f>
        <v>271</v>
      </c>
      <c r="Q4056" s="0" t="str">
        <f aca="false">IF(G4056=0,"Out of stock",IF(G4056&lt;H4056,"Understocked",IF(G4056&gt;Summary!$B$6*H4056,"Overstocked","Healthy")))</f>
        <v>Understocked</v>
      </c>
      <c r="R4056" s="0" t="str">
        <f aca="false">IF(I4056&gt;=Summary!$B$7,"Fast",IF(I4056&lt;Summary!$B$8,"Slow","Medium"))</f>
        <v>Slow</v>
      </c>
      <c r="S4056" s="15" t="n">
        <f aca="false">IF(M4056&gt;Summary!$B$5,1,0)</f>
        <v>0</v>
      </c>
      <c r="T4056" s="16" t="n">
        <f aca="false">IF(Q4056="Overstocked",(G4056-Summary!$B$6*H4056)*J4056,0)</f>
        <v>0</v>
      </c>
    </row>
    <row r="4057" customFormat="false" ht="15" hidden="false" customHeight="false" outlineLevel="0" collapsed="false">
      <c r="A4057" s="0" t="s">
        <v>4155</v>
      </c>
      <c r="B4057" s="0" t="s">
        <v>107</v>
      </c>
      <c r="C4057" s="0" t="s">
        <v>96</v>
      </c>
      <c r="D4057" s="0" t="s">
        <v>102</v>
      </c>
      <c r="E4057" s="14" t="n">
        <v>45032</v>
      </c>
      <c r="F4057" s="14" t="n">
        <v>45034</v>
      </c>
      <c r="G4057" s="0" t="n">
        <v>158</v>
      </c>
      <c r="H4057" s="0" t="n">
        <v>108</v>
      </c>
      <c r="I4057" s="0" t="n">
        <v>55</v>
      </c>
      <c r="J4057" s="0" t="n">
        <v>602</v>
      </c>
      <c r="K4057" s="0" t="n">
        <v>746</v>
      </c>
      <c r="L4057" s="15" t="s">
        <v>93</v>
      </c>
      <c r="M4057" s="0" t="n">
        <v>2</v>
      </c>
      <c r="N4057" s="16" t="n">
        <f aca="false">I4057*K4057</f>
        <v>41030</v>
      </c>
      <c r="O4057" s="16" t="n">
        <f aca="false">I4057*(K4057-J4057)</f>
        <v>7920</v>
      </c>
      <c r="P4057" s="15" t="n">
        <f aca="false">K4057-J4057</f>
        <v>144</v>
      </c>
      <c r="Q4057" s="0" t="str">
        <f aca="false">IF(G4057=0,"Out of stock",IF(G4057&lt;H4057,"Understocked",IF(G4057&gt;Summary!$B$6*H4057,"Overstocked","Healthy")))</f>
        <v>Healthy</v>
      </c>
      <c r="R4057" s="0" t="str">
        <f aca="false">IF(I4057&gt;=Summary!$B$7,"Fast",IF(I4057&lt;Summary!$B$8,"Slow","Medium"))</f>
        <v>Slow</v>
      </c>
      <c r="S4057" s="15" t="n">
        <f aca="false">IF(M4057&gt;Summary!$B$5,1,0)</f>
        <v>0</v>
      </c>
      <c r="T4057" s="16" t="n">
        <f aca="false">IF(Q4057="Overstocked",(G4057-Summary!$B$6*H4057)*J4057,0)</f>
        <v>0</v>
      </c>
    </row>
    <row r="4058" customFormat="false" ht="15" hidden="false" customHeight="false" outlineLevel="0" collapsed="false">
      <c r="A4058" s="0" t="s">
        <v>4156</v>
      </c>
      <c r="B4058" s="0" t="s">
        <v>111</v>
      </c>
      <c r="C4058" s="0" t="s">
        <v>104</v>
      </c>
      <c r="D4058" s="0" t="s">
        <v>92</v>
      </c>
      <c r="E4058" s="14" t="n">
        <v>45645</v>
      </c>
      <c r="F4058" s="14" t="n">
        <v>45653</v>
      </c>
      <c r="G4058" s="0" t="n">
        <v>498</v>
      </c>
      <c r="H4058" s="0" t="n">
        <v>95</v>
      </c>
      <c r="I4058" s="0" t="n">
        <v>134</v>
      </c>
      <c r="J4058" s="0" t="n">
        <v>1889</v>
      </c>
      <c r="K4058" s="0" t="n">
        <v>2213</v>
      </c>
      <c r="L4058" s="15" t="s">
        <v>93</v>
      </c>
      <c r="M4058" s="0" t="n">
        <v>8</v>
      </c>
      <c r="N4058" s="16" t="n">
        <f aca="false">I4058*K4058</f>
        <v>296542</v>
      </c>
      <c r="O4058" s="16" t="n">
        <f aca="false">I4058*(K4058-J4058)</f>
        <v>43416</v>
      </c>
      <c r="P4058" s="15" t="n">
        <f aca="false">K4058-J4058</f>
        <v>324</v>
      </c>
      <c r="Q4058" s="0" t="str">
        <f aca="false">IF(G4058=0,"Out of stock",IF(G4058&lt;H4058,"Understocked",IF(G4058&gt;Summary!$B$6*H4058,"Overstocked","Healthy")))</f>
        <v>Overstocked</v>
      </c>
      <c r="R4058" s="0" t="str">
        <f aca="false">IF(I4058&gt;=Summary!$B$7,"Fast",IF(I4058&lt;Summary!$B$8,"Slow","Medium"))</f>
        <v>Medium</v>
      </c>
      <c r="S4058" s="15" t="n">
        <f aca="false">IF(M4058&gt;Summary!$B$5,1,0)</f>
        <v>1</v>
      </c>
      <c r="T4058" s="16" t="n">
        <f aca="false">IF(Q4058="Overstocked",(G4058-Summary!$B$6*H4058)*J4058,0)</f>
        <v>222902</v>
      </c>
    </row>
    <row r="4059" customFormat="false" ht="15" hidden="false" customHeight="false" outlineLevel="0" collapsed="false">
      <c r="A4059" s="0" t="s">
        <v>4157</v>
      </c>
      <c r="B4059" s="0" t="s">
        <v>89</v>
      </c>
      <c r="C4059" s="0" t="s">
        <v>78</v>
      </c>
      <c r="D4059" s="0" t="s">
        <v>102</v>
      </c>
      <c r="E4059" s="14" t="n">
        <v>44983</v>
      </c>
      <c r="F4059" s="14" t="n">
        <v>44984</v>
      </c>
      <c r="G4059" s="0" t="n">
        <v>311</v>
      </c>
      <c r="H4059" s="0" t="n">
        <v>140</v>
      </c>
      <c r="I4059" s="0" t="n">
        <v>61</v>
      </c>
      <c r="J4059" s="0" t="n">
        <v>1116</v>
      </c>
      <c r="K4059" s="0" t="n">
        <v>1486</v>
      </c>
      <c r="L4059" s="15" t="s">
        <v>87</v>
      </c>
      <c r="M4059" s="0" t="n">
        <v>1</v>
      </c>
      <c r="N4059" s="16" t="n">
        <f aca="false">I4059*K4059</f>
        <v>90646</v>
      </c>
      <c r="O4059" s="16" t="n">
        <f aca="false">I4059*(K4059-J4059)</f>
        <v>22570</v>
      </c>
      <c r="P4059" s="15" t="n">
        <f aca="false">K4059-J4059</f>
        <v>370</v>
      </c>
      <c r="Q4059" s="0" t="str">
        <f aca="false">IF(G4059=0,"Out of stock",IF(G4059&lt;H4059,"Understocked",IF(G4059&gt;Summary!$B$6*H4059,"Overstocked","Healthy")))</f>
        <v>Healthy</v>
      </c>
      <c r="R4059" s="0" t="str">
        <f aca="false">IF(I4059&gt;=Summary!$B$7,"Fast",IF(I4059&lt;Summary!$B$8,"Slow","Medium"))</f>
        <v>Slow</v>
      </c>
      <c r="S4059" s="15" t="n">
        <f aca="false">IF(M4059&gt;Summary!$B$5,1,0)</f>
        <v>0</v>
      </c>
      <c r="T4059" s="16" t="n">
        <f aca="false">IF(Q4059="Overstocked",(G4059-Summary!$B$6*H4059)*J4059,0)</f>
        <v>0</v>
      </c>
    </row>
    <row r="4060" customFormat="false" ht="15" hidden="false" customHeight="false" outlineLevel="0" collapsed="false">
      <c r="A4060" s="0" t="s">
        <v>4158</v>
      </c>
      <c r="B4060" s="0" t="s">
        <v>107</v>
      </c>
      <c r="C4060" s="0" t="s">
        <v>78</v>
      </c>
      <c r="D4060" s="0" t="s">
        <v>79</v>
      </c>
      <c r="E4060" s="14" t="n">
        <v>45538</v>
      </c>
      <c r="F4060" s="14" t="n">
        <v>45547</v>
      </c>
      <c r="G4060" s="0" t="n">
        <v>434</v>
      </c>
      <c r="H4060" s="0" t="n">
        <v>88</v>
      </c>
      <c r="I4060" s="0" t="n">
        <v>1</v>
      </c>
      <c r="J4060" s="0" t="n">
        <v>1678</v>
      </c>
      <c r="K4060" s="0" t="n">
        <v>2168</v>
      </c>
      <c r="L4060" s="15" t="s">
        <v>87</v>
      </c>
      <c r="M4060" s="0" t="n">
        <v>9</v>
      </c>
      <c r="N4060" s="16" t="n">
        <f aca="false">I4060*K4060</f>
        <v>2168</v>
      </c>
      <c r="O4060" s="16" t="n">
        <f aca="false">I4060*(K4060-J4060)</f>
        <v>490</v>
      </c>
      <c r="P4060" s="15" t="n">
        <f aca="false">K4060-J4060</f>
        <v>490</v>
      </c>
      <c r="Q4060" s="0" t="str">
        <f aca="false">IF(G4060=0,"Out of stock",IF(G4060&lt;H4060,"Understocked",IF(G4060&gt;Summary!$B$6*H4060,"Overstocked","Healthy")))</f>
        <v>Overstocked</v>
      </c>
      <c r="R4060" s="0" t="str">
        <f aca="false">IF(I4060&gt;=Summary!$B$7,"Fast",IF(I4060&lt;Summary!$B$8,"Slow","Medium"))</f>
        <v>Slow</v>
      </c>
      <c r="S4060" s="15" t="n">
        <f aca="false">IF(M4060&gt;Summary!$B$5,1,0)</f>
        <v>1</v>
      </c>
      <c r="T4060" s="16" t="n">
        <f aca="false">IF(Q4060="Overstocked",(G4060-Summary!$B$6*H4060)*J4060,0)</f>
        <v>137596</v>
      </c>
    </row>
    <row r="4061" customFormat="false" ht="15" hidden="false" customHeight="false" outlineLevel="0" collapsed="false">
      <c r="A4061" s="0" t="s">
        <v>4159</v>
      </c>
      <c r="B4061" s="0" t="s">
        <v>95</v>
      </c>
      <c r="C4061" s="0" t="s">
        <v>96</v>
      </c>
      <c r="D4061" s="0" t="s">
        <v>79</v>
      </c>
      <c r="E4061" s="14" t="n">
        <v>45351</v>
      </c>
      <c r="F4061" s="14" t="n">
        <v>45357</v>
      </c>
      <c r="G4061" s="0" t="n">
        <v>382</v>
      </c>
      <c r="H4061" s="0" t="n">
        <v>146</v>
      </c>
      <c r="I4061" s="0" t="n">
        <v>140</v>
      </c>
      <c r="J4061" s="0" t="n">
        <v>790</v>
      </c>
      <c r="K4061" s="0" t="n">
        <v>1259</v>
      </c>
      <c r="L4061" s="15" t="s">
        <v>93</v>
      </c>
      <c r="M4061" s="0" t="n">
        <v>6</v>
      </c>
      <c r="N4061" s="16" t="n">
        <f aca="false">I4061*K4061</f>
        <v>176260</v>
      </c>
      <c r="O4061" s="16" t="n">
        <f aca="false">I4061*(K4061-J4061)</f>
        <v>65660</v>
      </c>
      <c r="P4061" s="15" t="n">
        <f aca="false">K4061-J4061</f>
        <v>469</v>
      </c>
      <c r="Q4061" s="0" t="str">
        <f aca="false">IF(G4061=0,"Out of stock",IF(G4061&lt;H4061,"Understocked",IF(G4061&gt;Summary!$B$6*H4061,"Overstocked","Healthy")))</f>
        <v>Healthy</v>
      </c>
      <c r="R4061" s="0" t="str">
        <f aca="false">IF(I4061&gt;=Summary!$B$7,"Fast",IF(I4061&lt;Summary!$B$8,"Slow","Medium"))</f>
        <v>Medium</v>
      </c>
      <c r="S4061" s="15" t="n">
        <f aca="false">IF(M4061&gt;Summary!$B$5,1,0)</f>
        <v>0</v>
      </c>
      <c r="T4061" s="16" t="n">
        <f aca="false">IF(Q4061="Overstocked",(G4061-Summary!$B$6*H4061)*J4061,0)</f>
        <v>0</v>
      </c>
    </row>
    <row r="4062" customFormat="false" ht="15" hidden="false" customHeight="false" outlineLevel="0" collapsed="false">
      <c r="A4062" s="0" t="s">
        <v>4160</v>
      </c>
      <c r="B4062" s="0" t="s">
        <v>115</v>
      </c>
      <c r="C4062" s="0" t="s">
        <v>104</v>
      </c>
      <c r="D4062" s="0" t="s">
        <v>102</v>
      </c>
      <c r="E4062" s="14" t="n">
        <v>45611</v>
      </c>
      <c r="F4062" s="14" t="n">
        <v>45612</v>
      </c>
      <c r="G4062" s="0" t="n">
        <v>420</v>
      </c>
      <c r="H4062" s="0" t="n">
        <v>58</v>
      </c>
      <c r="I4062" s="0" t="n">
        <v>87</v>
      </c>
      <c r="J4062" s="0" t="n">
        <v>548</v>
      </c>
      <c r="K4062" s="0" t="n">
        <v>737</v>
      </c>
      <c r="L4062" s="15" t="s">
        <v>87</v>
      </c>
      <c r="M4062" s="0" t="n">
        <v>1</v>
      </c>
      <c r="N4062" s="16" t="n">
        <f aca="false">I4062*K4062</f>
        <v>64119</v>
      </c>
      <c r="O4062" s="16" t="n">
        <f aca="false">I4062*(K4062-J4062)</f>
        <v>16443</v>
      </c>
      <c r="P4062" s="15" t="n">
        <f aca="false">K4062-J4062</f>
        <v>189</v>
      </c>
      <c r="Q4062" s="0" t="str">
        <f aca="false">IF(G4062=0,"Out of stock",IF(G4062&lt;H4062,"Understocked",IF(G4062&gt;Summary!$B$6*H4062,"Overstocked","Healthy")))</f>
        <v>Overstocked</v>
      </c>
      <c r="R4062" s="0" t="str">
        <f aca="false">IF(I4062&gt;=Summary!$B$7,"Fast",IF(I4062&lt;Summary!$B$8,"Slow","Medium"))</f>
        <v>Slow</v>
      </c>
      <c r="S4062" s="15" t="n">
        <f aca="false">IF(M4062&gt;Summary!$B$5,1,0)</f>
        <v>0</v>
      </c>
      <c r="T4062" s="16" t="n">
        <f aca="false">IF(Q4062="Overstocked",(G4062-Summary!$B$6*H4062)*J4062,0)</f>
        <v>103024</v>
      </c>
    </row>
    <row r="4063" customFormat="false" ht="15" hidden="false" customHeight="false" outlineLevel="0" collapsed="false">
      <c r="A4063" s="0" t="s">
        <v>4161</v>
      </c>
      <c r="B4063" s="0" t="s">
        <v>95</v>
      </c>
      <c r="C4063" s="0" t="s">
        <v>78</v>
      </c>
      <c r="D4063" s="0" t="s">
        <v>92</v>
      </c>
      <c r="E4063" s="14" t="n">
        <v>45489</v>
      </c>
      <c r="F4063" s="14" t="n">
        <v>45498</v>
      </c>
      <c r="G4063" s="0" t="n">
        <v>455</v>
      </c>
      <c r="H4063" s="0" t="n">
        <v>63</v>
      </c>
      <c r="I4063" s="0" t="n">
        <v>37</v>
      </c>
      <c r="J4063" s="0" t="n">
        <v>1312</v>
      </c>
      <c r="K4063" s="0" t="n">
        <v>1641</v>
      </c>
      <c r="L4063" s="15" t="s">
        <v>87</v>
      </c>
      <c r="M4063" s="0" t="n">
        <v>9</v>
      </c>
      <c r="N4063" s="16" t="n">
        <f aca="false">I4063*K4063</f>
        <v>60717</v>
      </c>
      <c r="O4063" s="16" t="n">
        <f aca="false">I4063*(K4063-J4063)</f>
        <v>12173</v>
      </c>
      <c r="P4063" s="15" t="n">
        <f aca="false">K4063-J4063</f>
        <v>329</v>
      </c>
      <c r="Q4063" s="0" t="str">
        <f aca="false">IF(G4063=0,"Out of stock",IF(G4063&lt;H4063,"Understocked",IF(G4063&gt;Summary!$B$6*H4063,"Overstocked","Healthy")))</f>
        <v>Overstocked</v>
      </c>
      <c r="R4063" s="0" t="str">
        <f aca="false">IF(I4063&gt;=Summary!$B$7,"Fast",IF(I4063&lt;Summary!$B$8,"Slow","Medium"))</f>
        <v>Slow</v>
      </c>
      <c r="S4063" s="15" t="n">
        <f aca="false">IF(M4063&gt;Summary!$B$5,1,0)</f>
        <v>1</v>
      </c>
      <c r="T4063" s="16" t="n">
        <f aca="false">IF(Q4063="Overstocked",(G4063-Summary!$B$6*H4063)*J4063,0)</f>
        <v>266336</v>
      </c>
    </row>
    <row r="4064" customFormat="false" ht="15" hidden="false" customHeight="false" outlineLevel="0" collapsed="false">
      <c r="A4064" s="0" t="s">
        <v>4162</v>
      </c>
      <c r="B4064" s="0" t="s">
        <v>113</v>
      </c>
      <c r="C4064" s="0" t="s">
        <v>78</v>
      </c>
      <c r="D4064" s="0" t="s">
        <v>102</v>
      </c>
      <c r="E4064" s="14" t="n">
        <v>45509</v>
      </c>
      <c r="F4064" s="14" t="n">
        <v>45515</v>
      </c>
      <c r="G4064" s="0" t="n">
        <v>365</v>
      </c>
      <c r="H4064" s="0" t="n">
        <v>148</v>
      </c>
      <c r="I4064" s="0" t="n">
        <v>269</v>
      </c>
      <c r="J4064" s="0" t="n">
        <v>1115</v>
      </c>
      <c r="K4064" s="0" t="n">
        <v>1298</v>
      </c>
      <c r="L4064" s="15" t="s">
        <v>82</v>
      </c>
      <c r="M4064" s="0" t="n">
        <v>6</v>
      </c>
      <c r="N4064" s="16" t="n">
        <f aca="false">I4064*K4064</f>
        <v>349162</v>
      </c>
      <c r="O4064" s="16" t="n">
        <f aca="false">I4064*(K4064-J4064)</f>
        <v>49227</v>
      </c>
      <c r="P4064" s="15" t="n">
        <f aca="false">K4064-J4064</f>
        <v>183</v>
      </c>
      <c r="Q4064" s="0" t="str">
        <f aca="false">IF(G4064=0,"Out of stock",IF(G4064&lt;H4064,"Understocked",IF(G4064&gt;Summary!$B$6*H4064,"Overstocked","Healthy")))</f>
        <v>Healthy</v>
      </c>
      <c r="R4064" s="0" t="str">
        <f aca="false">IF(I4064&gt;=Summary!$B$7,"Fast",IF(I4064&lt;Summary!$B$8,"Slow","Medium"))</f>
        <v>Fast</v>
      </c>
      <c r="S4064" s="15" t="n">
        <f aca="false">IF(M4064&gt;Summary!$B$5,1,0)</f>
        <v>0</v>
      </c>
      <c r="T4064" s="16" t="n">
        <f aca="false">IF(Q4064="Overstocked",(G4064-Summary!$B$6*H4064)*J4064,0)</f>
        <v>0</v>
      </c>
    </row>
    <row r="4065" customFormat="false" ht="15" hidden="false" customHeight="false" outlineLevel="0" collapsed="false">
      <c r="A4065" s="0" t="s">
        <v>4163</v>
      </c>
      <c r="B4065" s="0" t="s">
        <v>115</v>
      </c>
      <c r="C4065" s="0" t="s">
        <v>78</v>
      </c>
      <c r="D4065" s="0" t="s">
        <v>86</v>
      </c>
      <c r="E4065" s="14" t="n">
        <v>45287</v>
      </c>
      <c r="F4065" s="14" t="n">
        <v>45288</v>
      </c>
      <c r="G4065" s="0" t="n">
        <v>220</v>
      </c>
      <c r="H4065" s="0" t="n">
        <v>75</v>
      </c>
      <c r="I4065" s="0" t="n">
        <v>194</v>
      </c>
      <c r="J4065" s="0" t="n">
        <v>758</v>
      </c>
      <c r="K4065" s="0" t="n">
        <v>940</v>
      </c>
      <c r="L4065" s="15" t="s">
        <v>82</v>
      </c>
      <c r="M4065" s="0" t="n">
        <v>1</v>
      </c>
      <c r="N4065" s="16" t="n">
        <f aca="false">I4065*K4065</f>
        <v>182360</v>
      </c>
      <c r="O4065" s="16" t="n">
        <f aca="false">I4065*(K4065-J4065)</f>
        <v>35308</v>
      </c>
      <c r="P4065" s="15" t="n">
        <f aca="false">K4065-J4065</f>
        <v>182</v>
      </c>
      <c r="Q4065" s="0" t="str">
        <f aca="false">IF(G4065=0,"Out of stock",IF(G4065&lt;H4065,"Understocked",IF(G4065&gt;Summary!$B$6*H4065,"Overstocked","Healthy")))</f>
        <v>Healthy</v>
      </c>
      <c r="R4065" s="0" t="str">
        <f aca="false">IF(I4065&gt;=Summary!$B$7,"Fast",IF(I4065&lt;Summary!$B$8,"Slow","Medium"))</f>
        <v>Medium</v>
      </c>
      <c r="S4065" s="15" t="n">
        <f aca="false">IF(M4065&gt;Summary!$B$5,1,0)</f>
        <v>0</v>
      </c>
      <c r="T4065" s="16" t="n">
        <f aca="false">IF(Q4065="Overstocked",(G4065-Summary!$B$6*H4065)*J4065,0)</f>
        <v>0</v>
      </c>
    </row>
    <row r="4066" customFormat="false" ht="15" hidden="false" customHeight="false" outlineLevel="0" collapsed="false">
      <c r="A4066" s="0" t="s">
        <v>4164</v>
      </c>
      <c r="B4066" s="0" t="s">
        <v>111</v>
      </c>
      <c r="C4066" s="0" t="s">
        <v>78</v>
      </c>
      <c r="D4066" s="0" t="s">
        <v>79</v>
      </c>
      <c r="E4066" s="14" t="n">
        <v>45601</v>
      </c>
      <c r="F4066" s="14" t="n">
        <v>45611</v>
      </c>
      <c r="G4066" s="0" t="n">
        <v>89</v>
      </c>
      <c r="H4066" s="0" t="n">
        <v>148</v>
      </c>
      <c r="I4066" s="0" t="n">
        <v>295</v>
      </c>
      <c r="J4066" s="0" t="n">
        <v>1205</v>
      </c>
      <c r="K4066" s="0" t="n">
        <v>1490</v>
      </c>
      <c r="L4066" s="15" t="s">
        <v>87</v>
      </c>
      <c r="M4066" s="0" t="n">
        <v>10</v>
      </c>
      <c r="N4066" s="16" t="n">
        <f aca="false">I4066*K4066</f>
        <v>439550</v>
      </c>
      <c r="O4066" s="16" t="n">
        <f aca="false">I4066*(K4066-J4066)</f>
        <v>84075</v>
      </c>
      <c r="P4066" s="15" t="n">
        <f aca="false">K4066-J4066</f>
        <v>285</v>
      </c>
      <c r="Q4066" s="0" t="str">
        <f aca="false">IF(G4066=0,"Out of stock",IF(G4066&lt;H4066,"Understocked",IF(G4066&gt;Summary!$B$6*H4066,"Overstocked","Healthy")))</f>
        <v>Understocked</v>
      </c>
      <c r="R4066" s="0" t="str">
        <f aca="false">IF(I4066&gt;=Summary!$B$7,"Fast",IF(I4066&lt;Summary!$B$8,"Slow","Medium"))</f>
        <v>Fast</v>
      </c>
      <c r="S4066" s="15" t="n">
        <f aca="false">IF(M4066&gt;Summary!$B$5,1,0)</f>
        <v>1</v>
      </c>
      <c r="T4066" s="16" t="n">
        <f aca="false">IF(Q4066="Overstocked",(G4066-Summary!$B$6*H4066)*J4066,0)</f>
        <v>0</v>
      </c>
    </row>
    <row r="4067" customFormat="false" ht="15" hidden="false" customHeight="false" outlineLevel="0" collapsed="false">
      <c r="A4067" s="0" t="s">
        <v>4165</v>
      </c>
      <c r="B4067" s="0" t="s">
        <v>95</v>
      </c>
      <c r="C4067" s="0" t="s">
        <v>85</v>
      </c>
      <c r="D4067" s="0" t="s">
        <v>90</v>
      </c>
      <c r="E4067" s="14" t="n">
        <v>44965</v>
      </c>
      <c r="F4067" s="14" t="n">
        <v>44974</v>
      </c>
      <c r="G4067" s="0" t="n">
        <v>258</v>
      </c>
      <c r="H4067" s="0" t="n">
        <v>115</v>
      </c>
      <c r="I4067" s="0" t="n">
        <v>116</v>
      </c>
      <c r="J4067" s="0" t="n">
        <v>284</v>
      </c>
      <c r="K4067" s="0" t="n">
        <v>553</v>
      </c>
      <c r="L4067" s="15" t="s">
        <v>87</v>
      </c>
      <c r="M4067" s="0" t="n">
        <v>9</v>
      </c>
      <c r="N4067" s="16" t="n">
        <f aca="false">I4067*K4067</f>
        <v>64148</v>
      </c>
      <c r="O4067" s="16" t="n">
        <f aca="false">I4067*(K4067-J4067)</f>
        <v>31204</v>
      </c>
      <c r="P4067" s="15" t="n">
        <f aca="false">K4067-J4067</f>
        <v>269</v>
      </c>
      <c r="Q4067" s="0" t="str">
        <f aca="false">IF(G4067=0,"Out of stock",IF(G4067&lt;H4067,"Understocked",IF(G4067&gt;Summary!$B$6*H4067,"Overstocked","Healthy")))</f>
        <v>Healthy</v>
      </c>
      <c r="R4067" s="0" t="str">
        <f aca="false">IF(I4067&gt;=Summary!$B$7,"Fast",IF(I4067&lt;Summary!$B$8,"Slow","Medium"))</f>
        <v>Medium</v>
      </c>
      <c r="S4067" s="15" t="n">
        <f aca="false">IF(M4067&gt;Summary!$B$5,1,0)</f>
        <v>1</v>
      </c>
      <c r="T4067" s="16" t="n">
        <f aca="false">IF(Q4067="Overstocked",(G4067-Summary!$B$6*H4067)*J4067,0)</f>
        <v>0</v>
      </c>
    </row>
    <row r="4068" customFormat="false" ht="15" hidden="false" customHeight="false" outlineLevel="0" collapsed="false">
      <c r="A4068" s="0" t="s">
        <v>4166</v>
      </c>
      <c r="B4068" s="0" t="s">
        <v>113</v>
      </c>
      <c r="C4068" s="0" t="s">
        <v>78</v>
      </c>
      <c r="D4068" s="0" t="s">
        <v>92</v>
      </c>
      <c r="E4068" s="14" t="n">
        <v>45278</v>
      </c>
      <c r="F4068" s="14" t="n">
        <v>45283</v>
      </c>
      <c r="G4068" s="0" t="n">
        <v>270</v>
      </c>
      <c r="H4068" s="0" t="n">
        <v>51</v>
      </c>
      <c r="I4068" s="0" t="n">
        <v>43</v>
      </c>
      <c r="J4068" s="0" t="n">
        <v>1554</v>
      </c>
      <c r="K4068" s="0" t="n">
        <v>1737</v>
      </c>
      <c r="L4068" s="15" t="s">
        <v>80</v>
      </c>
      <c r="M4068" s="0" t="n">
        <v>5</v>
      </c>
      <c r="N4068" s="16" t="n">
        <f aca="false">I4068*K4068</f>
        <v>74691</v>
      </c>
      <c r="O4068" s="16" t="n">
        <f aca="false">I4068*(K4068-J4068)</f>
        <v>7869</v>
      </c>
      <c r="P4068" s="15" t="n">
        <f aca="false">K4068-J4068</f>
        <v>183</v>
      </c>
      <c r="Q4068" s="0" t="str">
        <f aca="false">IF(G4068=0,"Out of stock",IF(G4068&lt;H4068,"Understocked",IF(G4068&gt;Summary!$B$6*H4068,"Overstocked","Healthy")))</f>
        <v>Overstocked</v>
      </c>
      <c r="R4068" s="0" t="str">
        <f aca="false">IF(I4068&gt;=Summary!$B$7,"Fast",IF(I4068&lt;Summary!$B$8,"Slow","Medium"))</f>
        <v>Slow</v>
      </c>
      <c r="S4068" s="15" t="n">
        <f aca="false">IF(M4068&gt;Summary!$B$5,1,0)</f>
        <v>0</v>
      </c>
      <c r="T4068" s="16" t="n">
        <f aca="false">IF(Q4068="Overstocked",(G4068-Summary!$B$6*H4068)*J4068,0)</f>
        <v>102564</v>
      </c>
    </row>
    <row r="4069" customFormat="false" ht="15" hidden="false" customHeight="false" outlineLevel="0" collapsed="false">
      <c r="A4069" s="0" t="s">
        <v>4167</v>
      </c>
      <c r="B4069" s="0" t="s">
        <v>123</v>
      </c>
      <c r="C4069" s="0" t="s">
        <v>104</v>
      </c>
      <c r="D4069" s="0" t="s">
        <v>90</v>
      </c>
      <c r="E4069" s="14" t="n">
        <v>45445</v>
      </c>
      <c r="F4069" s="14" t="n">
        <v>45448</v>
      </c>
      <c r="G4069" s="0" t="n">
        <v>464</v>
      </c>
      <c r="H4069" s="0" t="n">
        <v>93</v>
      </c>
      <c r="I4069" s="0" t="n">
        <v>257</v>
      </c>
      <c r="J4069" s="0" t="n">
        <v>1287</v>
      </c>
      <c r="K4069" s="0" t="n">
        <v>1517</v>
      </c>
      <c r="L4069" s="15" t="s">
        <v>87</v>
      </c>
      <c r="M4069" s="0" t="n">
        <v>3</v>
      </c>
      <c r="N4069" s="16" t="n">
        <f aca="false">I4069*K4069</f>
        <v>389869</v>
      </c>
      <c r="O4069" s="16" t="n">
        <f aca="false">I4069*(K4069-J4069)</f>
        <v>59110</v>
      </c>
      <c r="P4069" s="15" t="n">
        <f aca="false">K4069-J4069</f>
        <v>230</v>
      </c>
      <c r="Q4069" s="0" t="str">
        <f aca="false">IF(G4069=0,"Out of stock",IF(G4069&lt;H4069,"Understocked",IF(G4069&gt;Summary!$B$6*H4069,"Overstocked","Healthy")))</f>
        <v>Overstocked</v>
      </c>
      <c r="R4069" s="0" t="str">
        <f aca="false">IF(I4069&gt;=Summary!$B$7,"Fast",IF(I4069&lt;Summary!$B$8,"Slow","Medium"))</f>
        <v>Fast</v>
      </c>
      <c r="S4069" s="15" t="n">
        <f aca="false">IF(M4069&gt;Summary!$B$5,1,0)</f>
        <v>0</v>
      </c>
      <c r="T4069" s="16" t="n">
        <f aca="false">IF(Q4069="Overstocked",(G4069-Summary!$B$6*H4069)*J4069,0)</f>
        <v>118404</v>
      </c>
    </row>
    <row r="4070" customFormat="false" ht="15" hidden="false" customHeight="false" outlineLevel="0" collapsed="false">
      <c r="A4070" s="0" t="s">
        <v>4168</v>
      </c>
      <c r="B4070" s="0" t="s">
        <v>101</v>
      </c>
      <c r="C4070" s="0" t="s">
        <v>96</v>
      </c>
      <c r="D4070" s="0" t="s">
        <v>90</v>
      </c>
      <c r="E4070" s="14" t="n">
        <v>45345</v>
      </c>
      <c r="F4070" s="14" t="n">
        <v>45348</v>
      </c>
      <c r="G4070" s="0" t="n">
        <v>344</v>
      </c>
      <c r="H4070" s="0" t="n">
        <v>65</v>
      </c>
      <c r="I4070" s="0" t="n">
        <v>21</v>
      </c>
      <c r="J4070" s="0" t="n">
        <v>1890</v>
      </c>
      <c r="K4070" s="0" t="n">
        <v>2155</v>
      </c>
      <c r="L4070" s="15" t="s">
        <v>87</v>
      </c>
      <c r="M4070" s="0" t="n">
        <v>3</v>
      </c>
      <c r="N4070" s="16" t="n">
        <f aca="false">I4070*K4070</f>
        <v>45255</v>
      </c>
      <c r="O4070" s="16" t="n">
        <f aca="false">I4070*(K4070-J4070)</f>
        <v>5565</v>
      </c>
      <c r="P4070" s="15" t="n">
        <f aca="false">K4070-J4070</f>
        <v>265</v>
      </c>
      <c r="Q4070" s="0" t="str">
        <f aca="false">IF(G4070=0,"Out of stock",IF(G4070&lt;H4070,"Understocked",IF(G4070&gt;Summary!$B$6*H4070,"Overstocked","Healthy")))</f>
        <v>Overstocked</v>
      </c>
      <c r="R4070" s="0" t="str">
        <f aca="false">IF(I4070&gt;=Summary!$B$7,"Fast",IF(I4070&lt;Summary!$B$8,"Slow","Medium"))</f>
        <v>Slow</v>
      </c>
      <c r="S4070" s="15" t="n">
        <f aca="false">IF(M4070&gt;Summary!$B$5,1,0)</f>
        <v>0</v>
      </c>
      <c r="T4070" s="16" t="n">
        <f aca="false">IF(Q4070="Overstocked",(G4070-Summary!$B$6*H4070)*J4070,0)</f>
        <v>158760</v>
      </c>
    </row>
    <row r="4071" customFormat="false" ht="15" hidden="false" customHeight="false" outlineLevel="0" collapsed="false">
      <c r="A4071" s="0" t="s">
        <v>4169</v>
      </c>
      <c r="B4071" s="0" t="s">
        <v>101</v>
      </c>
      <c r="C4071" s="0" t="s">
        <v>104</v>
      </c>
      <c r="D4071" s="0" t="s">
        <v>92</v>
      </c>
      <c r="E4071" s="14" t="n">
        <v>45131</v>
      </c>
      <c r="F4071" s="14" t="n">
        <v>45135</v>
      </c>
      <c r="G4071" s="0" t="n">
        <v>11</v>
      </c>
      <c r="H4071" s="0" t="n">
        <v>135</v>
      </c>
      <c r="I4071" s="0" t="n">
        <v>210</v>
      </c>
      <c r="J4071" s="0" t="n">
        <v>1286</v>
      </c>
      <c r="K4071" s="0" t="n">
        <v>1651</v>
      </c>
      <c r="L4071" s="15" t="s">
        <v>87</v>
      </c>
      <c r="M4071" s="0" t="n">
        <v>4</v>
      </c>
      <c r="N4071" s="16" t="n">
        <f aca="false">I4071*K4071</f>
        <v>346710</v>
      </c>
      <c r="O4071" s="16" t="n">
        <f aca="false">I4071*(K4071-J4071)</f>
        <v>76650</v>
      </c>
      <c r="P4071" s="15" t="n">
        <f aca="false">K4071-J4071</f>
        <v>365</v>
      </c>
      <c r="Q4071" s="0" t="str">
        <f aca="false">IF(G4071=0,"Out of stock",IF(G4071&lt;H4071,"Understocked",IF(G4071&gt;Summary!$B$6*H4071,"Overstocked","Healthy")))</f>
        <v>Understocked</v>
      </c>
      <c r="R4071" s="0" t="str">
        <f aca="false">IF(I4071&gt;=Summary!$B$7,"Fast",IF(I4071&lt;Summary!$B$8,"Slow","Medium"))</f>
        <v>Fast</v>
      </c>
      <c r="S4071" s="15" t="n">
        <f aca="false">IF(M4071&gt;Summary!$B$5,1,0)</f>
        <v>0</v>
      </c>
      <c r="T4071" s="16" t="n">
        <f aca="false">IF(Q4071="Overstocked",(G4071-Summary!$B$6*H4071)*J4071,0)</f>
        <v>0</v>
      </c>
    </row>
    <row r="4072" customFormat="false" ht="15" hidden="false" customHeight="false" outlineLevel="0" collapsed="false">
      <c r="A4072" s="0" t="s">
        <v>4170</v>
      </c>
      <c r="B4072" s="0" t="s">
        <v>101</v>
      </c>
      <c r="C4072" s="0" t="s">
        <v>78</v>
      </c>
      <c r="D4072" s="0" t="s">
        <v>86</v>
      </c>
      <c r="E4072" s="14" t="n">
        <v>45167</v>
      </c>
      <c r="F4072" s="14" t="n">
        <v>45170</v>
      </c>
      <c r="G4072" s="0" t="n">
        <v>445</v>
      </c>
      <c r="H4072" s="0" t="n">
        <v>52</v>
      </c>
      <c r="I4072" s="0" t="n">
        <v>172</v>
      </c>
      <c r="J4072" s="0" t="n">
        <v>456</v>
      </c>
      <c r="K4072" s="0" t="n">
        <v>597</v>
      </c>
      <c r="L4072" s="15" t="s">
        <v>97</v>
      </c>
      <c r="M4072" s="0" t="n">
        <v>3</v>
      </c>
      <c r="N4072" s="16" t="n">
        <f aca="false">I4072*K4072</f>
        <v>102684</v>
      </c>
      <c r="O4072" s="16" t="n">
        <f aca="false">I4072*(K4072-J4072)</f>
        <v>24252</v>
      </c>
      <c r="P4072" s="15" t="n">
        <f aca="false">K4072-J4072</f>
        <v>141</v>
      </c>
      <c r="Q4072" s="0" t="str">
        <f aca="false">IF(G4072=0,"Out of stock",IF(G4072&lt;H4072,"Understocked",IF(G4072&gt;Summary!$B$6*H4072,"Overstocked","Healthy")))</f>
        <v>Overstocked</v>
      </c>
      <c r="R4072" s="0" t="str">
        <f aca="false">IF(I4072&gt;=Summary!$B$7,"Fast",IF(I4072&lt;Summary!$B$8,"Slow","Medium"))</f>
        <v>Medium</v>
      </c>
      <c r="S4072" s="15" t="n">
        <f aca="false">IF(M4072&gt;Summary!$B$5,1,0)</f>
        <v>0</v>
      </c>
      <c r="T4072" s="16" t="n">
        <f aca="false">IF(Q4072="Overstocked",(G4072-Summary!$B$6*H4072)*J4072,0)</f>
        <v>108072</v>
      </c>
    </row>
    <row r="4073" customFormat="false" ht="15" hidden="false" customHeight="false" outlineLevel="0" collapsed="false">
      <c r="A4073" s="0" t="s">
        <v>4171</v>
      </c>
      <c r="B4073" s="0" t="s">
        <v>84</v>
      </c>
      <c r="C4073" s="0" t="s">
        <v>96</v>
      </c>
      <c r="D4073" s="0" t="s">
        <v>102</v>
      </c>
      <c r="E4073" s="14" t="n">
        <v>45632</v>
      </c>
      <c r="F4073" s="14" t="n">
        <v>45641</v>
      </c>
      <c r="G4073" s="0" t="n">
        <v>124</v>
      </c>
      <c r="H4073" s="0" t="n">
        <v>126</v>
      </c>
      <c r="I4073" s="0" t="n">
        <v>242</v>
      </c>
      <c r="J4073" s="0" t="n">
        <v>212</v>
      </c>
      <c r="K4073" s="0" t="n">
        <v>518</v>
      </c>
      <c r="L4073" s="15" t="s">
        <v>93</v>
      </c>
      <c r="M4073" s="0" t="n">
        <v>9</v>
      </c>
      <c r="N4073" s="16" t="n">
        <f aca="false">I4073*K4073</f>
        <v>125356</v>
      </c>
      <c r="O4073" s="16" t="n">
        <f aca="false">I4073*(K4073-J4073)</f>
        <v>74052</v>
      </c>
      <c r="P4073" s="15" t="n">
        <f aca="false">K4073-J4073</f>
        <v>306</v>
      </c>
      <c r="Q4073" s="0" t="str">
        <f aca="false">IF(G4073=0,"Out of stock",IF(G4073&lt;H4073,"Understocked",IF(G4073&gt;Summary!$B$6*H4073,"Overstocked","Healthy")))</f>
        <v>Understocked</v>
      </c>
      <c r="R4073" s="0" t="str">
        <f aca="false">IF(I4073&gt;=Summary!$B$7,"Fast",IF(I4073&lt;Summary!$B$8,"Slow","Medium"))</f>
        <v>Fast</v>
      </c>
      <c r="S4073" s="15" t="n">
        <f aca="false">IF(M4073&gt;Summary!$B$5,1,0)</f>
        <v>1</v>
      </c>
      <c r="T4073" s="16" t="n">
        <f aca="false">IF(Q4073="Overstocked",(G4073-Summary!$B$6*H4073)*J4073,0)</f>
        <v>0</v>
      </c>
    </row>
    <row r="4074" customFormat="false" ht="15" hidden="false" customHeight="false" outlineLevel="0" collapsed="false">
      <c r="A4074" s="0" t="s">
        <v>4172</v>
      </c>
      <c r="B4074" s="0" t="s">
        <v>77</v>
      </c>
      <c r="C4074" s="0" t="s">
        <v>104</v>
      </c>
      <c r="D4074" s="0" t="s">
        <v>90</v>
      </c>
      <c r="E4074" s="14" t="n">
        <v>45376</v>
      </c>
      <c r="F4074" s="14" t="n">
        <v>45384</v>
      </c>
      <c r="G4074" s="0" t="n">
        <v>317</v>
      </c>
      <c r="H4074" s="0" t="n">
        <v>145</v>
      </c>
      <c r="I4074" s="0" t="n">
        <v>2</v>
      </c>
      <c r="J4074" s="0" t="n">
        <v>1127</v>
      </c>
      <c r="K4074" s="0" t="n">
        <v>1257</v>
      </c>
      <c r="L4074" s="15" t="s">
        <v>80</v>
      </c>
      <c r="M4074" s="0" t="n">
        <v>8</v>
      </c>
      <c r="N4074" s="16" t="n">
        <f aca="false">I4074*K4074</f>
        <v>2514</v>
      </c>
      <c r="O4074" s="16" t="n">
        <f aca="false">I4074*(K4074-J4074)</f>
        <v>260</v>
      </c>
      <c r="P4074" s="15" t="n">
        <f aca="false">K4074-J4074</f>
        <v>130</v>
      </c>
      <c r="Q4074" s="0" t="str">
        <f aca="false">IF(G4074=0,"Out of stock",IF(G4074&lt;H4074,"Understocked",IF(G4074&gt;Summary!$B$6*H4074,"Overstocked","Healthy")))</f>
        <v>Healthy</v>
      </c>
      <c r="R4074" s="0" t="str">
        <f aca="false">IF(I4074&gt;=Summary!$B$7,"Fast",IF(I4074&lt;Summary!$B$8,"Slow","Medium"))</f>
        <v>Slow</v>
      </c>
      <c r="S4074" s="15" t="n">
        <f aca="false">IF(M4074&gt;Summary!$B$5,1,0)</f>
        <v>1</v>
      </c>
      <c r="T4074" s="16" t="n">
        <f aca="false">IF(Q4074="Overstocked",(G4074-Summary!$B$6*H4074)*J4074,0)</f>
        <v>0</v>
      </c>
    </row>
    <row r="4075" customFormat="false" ht="15" hidden="false" customHeight="false" outlineLevel="0" collapsed="false">
      <c r="A4075" s="0" t="s">
        <v>4173</v>
      </c>
      <c r="B4075" s="0" t="s">
        <v>89</v>
      </c>
      <c r="C4075" s="0" t="s">
        <v>96</v>
      </c>
      <c r="D4075" s="0" t="s">
        <v>86</v>
      </c>
      <c r="E4075" s="14" t="n">
        <v>45617</v>
      </c>
      <c r="F4075" s="14" t="n">
        <v>45624</v>
      </c>
      <c r="G4075" s="0" t="n">
        <v>355</v>
      </c>
      <c r="H4075" s="0" t="n">
        <v>101</v>
      </c>
      <c r="I4075" s="0" t="n">
        <v>161</v>
      </c>
      <c r="J4075" s="0" t="n">
        <v>1643</v>
      </c>
      <c r="K4075" s="0" t="n">
        <v>1853</v>
      </c>
      <c r="L4075" s="15" t="s">
        <v>87</v>
      </c>
      <c r="M4075" s="0" t="n">
        <v>7</v>
      </c>
      <c r="N4075" s="16" t="n">
        <f aca="false">I4075*K4075</f>
        <v>298333</v>
      </c>
      <c r="O4075" s="16" t="n">
        <f aca="false">I4075*(K4075-J4075)</f>
        <v>33810</v>
      </c>
      <c r="P4075" s="15" t="n">
        <f aca="false">K4075-J4075</f>
        <v>210</v>
      </c>
      <c r="Q4075" s="0" t="str">
        <f aca="false">IF(G4075=0,"Out of stock",IF(G4075&lt;H4075,"Understocked",IF(G4075&gt;Summary!$B$6*H4075,"Overstocked","Healthy")))</f>
        <v>Healthy</v>
      </c>
      <c r="R4075" s="0" t="str">
        <f aca="false">IF(I4075&gt;=Summary!$B$7,"Fast",IF(I4075&lt;Summary!$B$8,"Slow","Medium"))</f>
        <v>Medium</v>
      </c>
      <c r="S4075" s="15" t="n">
        <f aca="false">IF(M4075&gt;Summary!$B$5,1,0)</f>
        <v>0</v>
      </c>
      <c r="T4075" s="16" t="n">
        <f aca="false">IF(Q4075="Overstocked",(G4075-Summary!$B$6*H4075)*J4075,0)</f>
        <v>0</v>
      </c>
    </row>
    <row r="4076" customFormat="false" ht="15" hidden="false" customHeight="false" outlineLevel="0" collapsed="false">
      <c r="A4076" s="0" t="s">
        <v>4174</v>
      </c>
      <c r="B4076" s="0" t="s">
        <v>95</v>
      </c>
      <c r="C4076" s="0" t="s">
        <v>104</v>
      </c>
      <c r="D4076" s="0" t="s">
        <v>90</v>
      </c>
      <c r="E4076" s="14" t="n">
        <v>45247</v>
      </c>
      <c r="F4076" s="14" t="n">
        <v>45254</v>
      </c>
      <c r="G4076" s="0" t="n">
        <v>18</v>
      </c>
      <c r="H4076" s="0" t="n">
        <v>83</v>
      </c>
      <c r="I4076" s="0" t="n">
        <v>163</v>
      </c>
      <c r="J4076" s="0" t="n">
        <v>956</v>
      </c>
      <c r="K4076" s="0" t="n">
        <v>1434</v>
      </c>
      <c r="L4076" s="15" t="s">
        <v>87</v>
      </c>
      <c r="M4076" s="0" t="n">
        <v>7</v>
      </c>
      <c r="N4076" s="16" t="n">
        <f aca="false">I4076*K4076</f>
        <v>233742</v>
      </c>
      <c r="O4076" s="16" t="n">
        <f aca="false">I4076*(K4076-J4076)</f>
        <v>77914</v>
      </c>
      <c r="P4076" s="15" t="n">
        <f aca="false">K4076-J4076</f>
        <v>478</v>
      </c>
      <c r="Q4076" s="0" t="str">
        <f aca="false">IF(G4076=0,"Out of stock",IF(G4076&lt;H4076,"Understocked",IF(G4076&gt;Summary!$B$6*H4076,"Overstocked","Healthy")))</f>
        <v>Understocked</v>
      </c>
      <c r="R4076" s="0" t="str">
        <f aca="false">IF(I4076&gt;=Summary!$B$7,"Fast",IF(I4076&lt;Summary!$B$8,"Slow","Medium"))</f>
        <v>Medium</v>
      </c>
      <c r="S4076" s="15" t="n">
        <f aca="false">IF(M4076&gt;Summary!$B$5,1,0)</f>
        <v>0</v>
      </c>
      <c r="T4076" s="16" t="n">
        <f aca="false">IF(Q4076="Overstocked",(G4076-Summary!$B$6*H4076)*J4076,0)</f>
        <v>0</v>
      </c>
    </row>
    <row r="4077" customFormat="false" ht="15" hidden="false" customHeight="false" outlineLevel="0" collapsed="false">
      <c r="A4077" s="0" t="s">
        <v>4175</v>
      </c>
      <c r="B4077" s="0" t="s">
        <v>84</v>
      </c>
      <c r="C4077" s="0" t="s">
        <v>85</v>
      </c>
      <c r="D4077" s="0" t="s">
        <v>79</v>
      </c>
      <c r="E4077" s="14" t="n">
        <v>45057</v>
      </c>
      <c r="F4077" s="14" t="n">
        <v>45063</v>
      </c>
      <c r="G4077" s="0" t="n">
        <v>262</v>
      </c>
      <c r="H4077" s="0" t="n">
        <v>129</v>
      </c>
      <c r="I4077" s="0" t="n">
        <v>132</v>
      </c>
      <c r="J4077" s="0" t="n">
        <v>997</v>
      </c>
      <c r="K4077" s="0" t="n">
        <v>1196</v>
      </c>
      <c r="L4077" s="15" t="s">
        <v>93</v>
      </c>
      <c r="M4077" s="0" t="n">
        <v>6</v>
      </c>
      <c r="N4077" s="16" t="n">
        <f aca="false">I4077*K4077</f>
        <v>157872</v>
      </c>
      <c r="O4077" s="16" t="n">
        <f aca="false">I4077*(K4077-J4077)</f>
        <v>26268</v>
      </c>
      <c r="P4077" s="15" t="n">
        <f aca="false">K4077-J4077</f>
        <v>199</v>
      </c>
      <c r="Q4077" s="0" t="str">
        <f aca="false">IF(G4077=0,"Out of stock",IF(G4077&lt;H4077,"Understocked",IF(G4077&gt;Summary!$B$6*H4077,"Overstocked","Healthy")))</f>
        <v>Healthy</v>
      </c>
      <c r="R4077" s="0" t="str">
        <f aca="false">IF(I4077&gt;=Summary!$B$7,"Fast",IF(I4077&lt;Summary!$B$8,"Slow","Medium"))</f>
        <v>Medium</v>
      </c>
      <c r="S4077" s="15" t="n">
        <f aca="false">IF(M4077&gt;Summary!$B$5,1,0)</f>
        <v>0</v>
      </c>
      <c r="T4077" s="16" t="n">
        <f aca="false">IF(Q4077="Overstocked",(G4077-Summary!$B$6*H4077)*J4077,0)</f>
        <v>0</v>
      </c>
    </row>
    <row r="4078" customFormat="false" ht="15" hidden="false" customHeight="false" outlineLevel="0" collapsed="false">
      <c r="A4078" s="0" t="s">
        <v>4176</v>
      </c>
      <c r="B4078" s="0" t="s">
        <v>84</v>
      </c>
      <c r="C4078" s="0" t="s">
        <v>78</v>
      </c>
      <c r="D4078" s="0" t="s">
        <v>92</v>
      </c>
      <c r="E4078" s="14" t="n">
        <v>45270</v>
      </c>
      <c r="F4078" s="14" t="n">
        <v>45277</v>
      </c>
      <c r="G4078" s="0" t="n">
        <v>392</v>
      </c>
      <c r="H4078" s="0" t="n">
        <v>134</v>
      </c>
      <c r="I4078" s="0" t="n">
        <v>163</v>
      </c>
      <c r="J4078" s="0" t="n">
        <v>1640</v>
      </c>
      <c r="K4078" s="0" t="n">
        <v>2037</v>
      </c>
      <c r="L4078" s="15" t="s">
        <v>87</v>
      </c>
      <c r="M4078" s="0" t="n">
        <v>7</v>
      </c>
      <c r="N4078" s="16" t="n">
        <f aca="false">I4078*K4078</f>
        <v>332031</v>
      </c>
      <c r="O4078" s="16" t="n">
        <f aca="false">I4078*(K4078-J4078)</f>
        <v>64711</v>
      </c>
      <c r="P4078" s="15" t="n">
        <f aca="false">K4078-J4078</f>
        <v>397</v>
      </c>
      <c r="Q4078" s="0" t="str">
        <f aca="false">IF(G4078=0,"Out of stock",IF(G4078&lt;H4078,"Understocked",IF(G4078&gt;Summary!$B$6*H4078,"Overstocked","Healthy")))</f>
        <v>Healthy</v>
      </c>
      <c r="R4078" s="0" t="str">
        <f aca="false">IF(I4078&gt;=Summary!$B$7,"Fast",IF(I4078&lt;Summary!$B$8,"Slow","Medium"))</f>
        <v>Medium</v>
      </c>
      <c r="S4078" s="15" t="n">
        <f aca="false">IF(M4078&gt;Summary!$B$5,1,0)</f>
        <v>0</v>
      </c>
      <c r="T4078" s="16" t="n">
        <f aca="false">IF(Q4078="Overstocked",(G4078-Summary!$B$6*H4078)*J4078,0)</f>
        <v>0</v>
      </c>
    </row>
    <row r="4079" customFormat="false" ht="15" hidden="false" customHeight="false" outlineLevel="0" collapsed="false">
      <c r="A4079" s="0" t="s">
        <v>4177</v>
      </c>
      <c r="B4079" s="0" t="s">
        <v>115</v>
      </c>
      <c r="C4079" s="0" t="s">
        <v>85</v>
      </c>
      <c r="D4079" s="0" t="s">
        <v>86</v>
      </c>
      <c r="E4079" s="14" t="n">
        <v>45090</v>
      </c>
      <c r="F4079" s="14" t="n">
        <v>45093</v>
      </c>
      <c r="G4079" s="0" t="n">
        <v>482</v>
      </c>
      <c r="H4079" s="0" t="n">
        <v>90</v>
      </c>
      <c r="I4079" s="0" t="n">
        <v>234</v>
      </c>
      <c r="J4079" s="0" t="n">
        <v>1977</v>
      </c>
      <c r="K4079" s="0" t="n">
        <v>2280</v>
      </c>
      <c r="L4079" s="15" t="s">
        <v>80</v>
      </c>
      <c r="M4079" s="0" t="n">
        <v>3</v>
      </c>
      <c r="N4079" s="16" t="n">
        <f aca="false">I4079*K4079</f>
        <v>533520</v>
      </c>
      <c r="O4079" s="16" t="n">
        <f aca="false">I4079*(K4079-J4079)</f>
        <v>70902</v>
      </c>
      <c r="P4079" s="15" t="n">
        <f aca="false">K4079-J4079</f>
        <v>303</v>
      </c>
      <c r="Q4079" s="0" t="str">
        <f aca="false">IF(G4079=0,"Out of stock",IF(G4079&lt;H4079,"Understocked",IF(G4079&gt;Summary!$B$6*H4079,"Overstocked","Healthy")))</f>
        <v>Overstocked</v>
      </c>
      <c r="R4079" s="0" t="str">
        <f aca="false">IF(I4079&gt;=Summary!$B$7,"Fast",IF(I4079&lt;Summary!$B$8,"Slow","Medium"))</f>
        <v>Fast</v>
      </c>
      <c r="S4079" s="15" t="n">
        <f aca="false">IF(M4079&gt;Summary!$B$5,1,0)</f>
        <v>0</v>
      </c>
      <c r="T4079" s="16" t="n">
        <f aca="false">IF(Q4079="Overstocked",(G4079-Summary!$B$6*H4079)*J4079,0)</f>
        <v>241194</v>
      </c>
    </row>
    <row r="4080" customFormat="false" ht="15" hidden="false" customHeight="false" outlineLevel="0" collapsed="false">
      <c r="A4080" s="0" t="s">
        <v>4178</v>
      </c>
      <c r="B4080" s="0" t="s">
        <v>107</v>
      </c>
      <c r="C4080" s="0" t="s">
        <v>96</v>
      </c>
      <c r="D4080" s="0" t="s">
        <v>79</v>
      </c>
      <c r="E4080" s="14" t="n">
        <v>45153</v>
      </c>
      <c r="F4080" s="14" t="n">
        <v>45163</v>
      </c>
      <c r="G4080" s="0" t="n">
        <v>282</v>
      </c>
      <c r="H4080" s="0" t="n">
        <v>72</v>
      </c>
      <c r="I4080" s="0" t="n">
        <v>296</v>
      </c>
      <c r="J4080" s="0" t="n">
        <v>232</v>
      </c>
      <c r="K4080" s="0" t="n">
        <v>513</v>
      </c>
      <c r="L4080" s="15" t="s">
        <v>93</v>
      </c>
      <c r="M4080" s="0" t="n">
        <v>10</v>
      </c>
      <c r="N4080" s="16" t="n">
        <f aca="false">I4080*K4080</f>
        <v>151848</v>
      </c>
      <c r="O4080" s="16" t="n">
        <f aca="false">I4080*(K4080-J4080)</f>
        <v>83176</v>
      </c>
      <c r="P4080" s="15" t="n">
        <f aca="false">K4080-J4080</f>
        <v>281</v>
      </c>
      <c r="Q4080" s="0" t="str">
        <f aca="false">IF(G4080=0,"Out of stock",IF(G4080&lt;H4080,"Understocked",IF(G4080&gt;Summary!$B$6*H4080,"Overstocked","Healthy")))</f>
        <v>Healthy</v>
      </c>
      <c r="R4080" s="0" t="str">
        <f aca="false">IF(I4080&gt;=Summary!$B$7,"Fast",IF(I4080&lt;Summary!$B$8,"Slow","Medium"))</f>
        <v>Fast</v>
      </c>
      <c r="S4080" s="15" t="n">
        <f aca="false">IF(M4080&gt;Summary!$B$5,1,0)</f>
        <v>1</v>
      </c>
      <c r="T4080" s="16" t="n">
        <f aca="false">IF(Q4080="Overstocked",(G4080-Summary!$B$6*H4080)*J4080,0)</f>
        <v>0</v>
      </c>
    </row>
    <row r="4081" customFormat="false" ht="15" hidden="false" customHeight="false" outlineLevel="0" collapsed="false">
      <c r="A4081" s="0" t="s">
        <v>4179</v>
      </c>
      <c r="B4081" s="0" t="s">
        <v>115</v>
      </c>
      <c r="C4081" s="0" t="s">
        <v>78</v>
      </c>
      <c r="D4081" s="0" t="s">
        <v>102</v>
      </c>
      <c r="E4081" s="14" t="n">
        <v>45167</v>
      </c>
      <c r="F4081" s="14" t="n">
        <v>45176</v>
      </c>
      <c r="G4081" s="0" t="n">
        <v>100</v>
      </c>
      <c r="H4081" s="0" t="n">
        <v>62</v>
      </c>
      <c r="I4081" s="0" t="n">
        <v>102</v>
      </c>
      <c r="J4081" s="0" t="n">
        <v>537</v>
      </c>
      <c r="K4081" s="0" t="n">
        <v>603</v>
      </c>
      <c r="L4081" s="15" t="s">
        <v>82</v>
      </c>
      <c r="M4081" s="0" t="n">
        <v>9</v>
      </c>
      <c r="N4081" s="16" t="n">
        <f aca="false">I4081*K4081</f>
        <v>61506</v>
      </c>
      <c r="O4081" s="16" t="n">
        <f aca="false">I4081*(K4081-J4081)</f>
        <v>6732</v>
      </c>
      <c r="P4081" s="15" t="n">
        <f aca="false">K4081-J4081</f>
        <v>66</v>
      </c>
      <c r="Q4081" s="0" t="str">
        <f aca="false">IF(G4081=0,"Out of stock",IF(G4081&lt;H4081,"Understocked",IF(G4081&gt;Summary!$B$6*H4081,"Overstocked","Healthy")))</f>
        <v>Healthy</v>
      </c>
      <c r="R4081" s="0" t="str">
        <f aca="false">IF(I4081&gt;=Summary!$B$7,"Fast",IF(I4081&lt;Summary!$B$8,"Slow","Medium"))</f>
        <v>Medium</v>
      </c>
      <c r="S4081" s="15" t="n">
        <f aca="false">IF(M4081&gt;Summary!$B$5,1,0)</f>
        <v>1</v>
      </c>
      <c r="T4081" s="16" t="n">
        <f aca="false">IF(Q4081="Overstocked",(G4081-Summary!$B$6*H4081)*J4081,0)</f>
        <v>0</v>
      </c>
    </row>
    <row r="4082" customFormat="false" ht="15" hidden="false" customHeight="false" outlineLevel="0" collapsed="false">
      <c r="A4082" s="0" t="s">
        <v>4180</v>
      </c>
      <c r="B4082" s="0" t="s">
        <v>123</v>
      </c>
      <c r="C4082" s="0" t="s">
        <v>96</v>
      </c>
      <c r="D4082" s="0" t="s">
        <v>92</v>
      </c>
      <c r="E4082" s="14" t="n">
        <v>45363</v>
      </c>
      <c r="F4082" s="14" t="n">
        <v>45369</v>
      </c>
      <c r="G4082" s="0" t="n">
        <v>218</v>
      </c>
      <c r="H4082" s="0" t="n">
        <v>144</v>
      </c>
      <c r="I4082" s="0" t="n">
        <v>27</v>
      </c>
      <c r="J4082" s="0" t="n">
        <v>1438</v>
      </c>
      <c r="K4082" s="0" t="n">
        <v>1749</v>
      </c>
      <c r="L4082" s="15" t="s">
        <v>87</v>
      </c>
      <c r="M4082" s="0" t="n">
        <v>6</v>
      </c>
      <c r="N4082" s="16" t="n">
        <f aca="false">I4082*K4082</f>
        <v>47223</v>
      </c>
      <c r="O4082" s="16" t="n">
        <f aca="false">I4082*(K4082-J4082)</f>
        <v>8397</v>
      </c>
      <c r="P4082" s="15" t="n">
        <f aca="false">K4082-J4082</f>
        <v>311</v>
      </c>
      <c r="Q4082" s="0" t="str">
        <f aca="false">IF(G4082=0,"Out of stock",IF(G4082&lt;H4082,"Understocked",IF(G4082&gt;Summary!$B$6*H4082,"Overstocked","Healthy")))</f>
        <v>Healthy</v>
      </c>
      <c r="R4082" s="0" t="str">
        <f aca="false">IF(I4082&gt;=Summary!$B$7,"Fast",IF(I4082&lt;Summary!$B$8,"Slow","Medium"))</f>
        <v>Slow</v>
      </c>
      <c r="S4082" s="15" t="n">
        <f aca="false">IF(M4082&gt;Summary!$B$5,1,0)</f>
        <v>0</v>
      </c>
      <c r="T4082" s="16" t="n">
        <f aca="false">IF(Q4082="Overstocked",(G4082-Summary!$B$6*H4082)*J4082,0)</f>
        <v>0</v>
      </c>
    </row>
    <row r="4083" customFormat="false" ht="15" hidden="false" customHeight="false" outlineLevel="0" collapsed="false">
      <c r="A4083" s="0" t="s">
        <v>4181</v>
      </c>
      <c r="B4083" s="0" t="s">
        <v>111</v>
      </c>
      <c r="C4083" s="0" t="s">
        <v>96</v>
      </c>
      <c r="D4083" s="0" t="s">
        <v>92</v>
      </c>
      <c r="E4083" s="14" t="n">
        <v>45068</v>
      </c>
      <c r="F4083" s="14" t="n">
        <v>45074</v>
      </c>
      <c r="G4083" s="0" t="n">
        <v>112</v>
      </c>
      <c r="H4083" s="0" t="n">
        <v>53</v>
      </c>
      <c r="I4083" s="0" t="n">
        <v>4</v>
      </c>
      <c r="J4083" s="0" t="n">
        <v>1589</v>
      </c>
      <c r="K4083" s="0" t="n">
        <v>1694</v>
      </c>
      <c r="L4083" s="15" t="s">
        <v>80</v>
      </c>
      <c r="M4083" s="0" t="n">
        <v>6</v>
      </c>
      <c r="N4083" s="16" t="n">
        <f aca="false">I4083*K4083</f>
        <v>6776</v>
      </c>
      <c r="O4083" s="16" t="n">
        <f aca="false">I4083*(K4083-J4083)</f>
        <v>420</v>
      </c>
      <c r="P4083" s="15" t="n">
        <f aca="false">K4083-J4083</f>
        <v>105</v>
      </c>
      <c r="Q4083" s="0" t="str">
        <f aca="false">IF(G4083=0,"Out of stock",IF(G4083&lt;H4083,"Understocked",IF(G4083&gt;Summary!$B$6*H4083,"Overstocked","Healthy")))</f>
        <v>Healthy</v>
      </c>
      <c r="R4083" s="0" t="str">
        <f aca="false">IF(I4083&gt;=Summary!$B$7,"Fast",IF(I4083&lt;Summary!$B$8,"Slow","Medium"))</f>
        <v>Slow</v>
      </c>
      <c r="S4083" s="15" t="n">
        <f aca="false">IF(M4083&gt;Summary!$B$5,1,0)</f>
        <v>0</v>
      </c>
      <c r="T4083" s="16" t="n">
        <f aca="false">IF(Q4083="Overstocked",(G4083-Summary!$B$6*H4083)*J4083,0)</f>
        <v>0</v>
      </c>
    </row>
    <row r="4084" customFormat="false" ht="15" hidden="false" customHeight="false" outlineLevel="0" collapsed="false">
      <c r="A4084" s="0" t="s">
        <v>4182</v>
      </c>
      <c r="B4084" s="0" t="s">
        <v>95</v>
      </c>
      <c r="C4084" s="0" t="s">
        <v>96</v>
      </c>
      <c r="D4084" s="0" t="s">
        <v>90</v>
      </c>
      <c r="E4084" s="14" t="n">
        <v>45605</v>
      </c>
      <c r="F4084" s="14" t="n">
        <v>45614</v>
      </c>
      <c r="G4084" s="0" t="n">
        <v>429</v>
      </c>
      <c r="H4084" s="0" t="n">
        <v>98</v>
      </c>
      <c r="I4084" s="0" t="n">
        <v>190</v>
      </c>
      <c r="J4084" s="0" t="n">
        <v>589</v>
      </c>
      <c r="K4084" s="0" t="n">
        <v>642</v>
      </c>
      <c r="L4084" s="15" t="s">
        <v>80</v>
      </c>
      <c r="M4084" s="0" t="n">
        <v>9</v>
      </c>
      <c r="N4084" s="16" t="n">
        <f aca="false">I4084*K4084</f>
        <v>121980</v>
      </c>
      <c r="O4084" s="16" t="n">
        <f aca="false">I4084*(K4084-J4084)</f>
        <v>10070</v>
      </c>
      <c r="P4084" s="15" t="n">
        <f aca="false">K4084-J4084</f>
        <v>53</v>
      </c>
      <c r="Q4084" s="0" t="str">
        <f aca="false">IF(G4084=0,"Out of stock",IF(G4084&lt;H4084,"Understocked",IF(G4084&gt;Summary!$B$6*H4084,"Overstocked","Healthy")))</f>
        <v>Overstocked</v>
      </c>
      <c r="R4084" s="0" t="str">
        <f aca="false">IF(I4084&gt;=Summary!$B$7,"Fast",IF(I4084&lt;Summary!$B$8,"Slow","Medium"))</f>
        <v>Medium</v>
      </c>
      <c r="S4084" s="15" t="n">
        <f aca="false">IF(M4084&gt;Summary!$B$5,1,0)</f>
        <v>1</v>
      </c>
      <c r="T4084" s="16" t="n">
        <f aca="false">IF(Q4084="Overstocked",(G4084-Summary!$B$6*H4084)*J4084,0)</f>
        <v>21793</v>
      </c>
    </row>
    <row r="4085" customFormat="false" ht="15" hidden="false" customHeight="false" outlineLevel="0" collapsed="false">
      <c r="A4085" s="0" t="s">
        <v>4183</v>
      </c>
      <c r="B4085" s="0" t="s">
        <v>115</v>
      </c>
      <c r="C4085" s="0" t="s">
        <v>104</v>
      </c>
      <c r="D4085" s="0" t="s">
        <v>86</v>
      </c>
      <c r="E4085" s="14" t="n">
        <v>45359</v>
      </c>
      <c r="F4085" s="14" t="n">
        <v>45363</v>
      </c>
      <c r="G4085" s="0" t="n">
        <v>82</v>
      </c>
      <c r="H4085" s="0" t="n">
        <v>149</v>
      </c>
      <c r="I4085" s="0" t="n">
        <v>141</v>
      </c>
      <c r="J4085" s="0" t="n">
        <v>1961</v>
      </c>
      <c r="K4085" s="0" t="n">
        <v>2073</v>
      </c>
      <c r="L4085" s="15" t="s">
        <v>80</v>
      </c>
      <c r="M4085" s="0" t="n">
        <v>4</v>
      </c>
      <c r="N4085" s="16" t="n">
        <f aca="false">I4085*K4085</f>
        <v>292293</v>
      </c>
      <c r="O4085" s="16" t="n">
        <f aca="false">I4085*(K4085-J4085)</f>
        <v>15792</v>
      </c>
      <c r="P4085" s="15" t="n">
        <f aca="false">K4085-J4085</f>
        <v>112</v>
      </c>
      <c r="Q4085" s="0" t="str">
        <f aca="false">IF(G4085=0,"Out of stock",IF(G4085&lt;H4085,"Understocked",IF(G4085&gt;Summary!$B$6*H4085,"Overstocked","Healthy")))</f>
        <v>Understocked</v>
      </c>
      <c r="R4085" s="0" t="str">
        <f aca="false">IF(I4085&gt;=Summary!$B$7,"Fast",IF(I4085&lt;Summary!$B$8,"Slow","Medium"))</f>
        <v>Medium</v>
      </c>
      <c r="S4085" s="15" t="n">
        <f aca="false">IF(M4085&gt;Summary!$B$5,1,0)</f>
        <v>0</v>
      </c>
      <c r="T4085" s="16" t="n">
        <f aca="false">IF(Q4085="Overstocked",(G4085-Summary!$B$6*H4085)*J4085,0)</f>
        <v>0</v>
      </c>
    </row>
    <row r="4086" customFormat="false" ht="15" hidden="false" customHeight="false" outlineLevel="0" collapsed="false">
      <c r="A4086" s="0" t="s">
        <v>4184</v>
      </c>
      <c r="B4086" s="0" t="s">
        <v>101</v>
      </c>
      <c r="C4086" s="0" t="s">
        <v>85</v>
      </c>
      <c r="D4086" s="0" t="s">
        <v>92</v>
      </c>
      <c r="E4086" s="14" t="n">
        <v>44992</v>
      </c>
      <c r="F4086" s="14" t="n">
        <v>44994</v>
      </c>
      <c r="G4086" s="0" t="n">
        <v>492</v>
      </c>
      <c r="H4086" s="0" t="n">
        <v>116</v>
      </c>
      <c r="I4086" s="0" t="n">
        <v>97</v>
      </c>
      <c r="J4086" s="0" t="n">
        <v>1885</v>
      </c>
      <c r="K4086" s="0" t="n">
        <v>2163</v>
      </c>
      <c r="L4086" s="15" t="s">
        <v>87</v>
      </c>
      <c r="M4086" s="0" t="n">
        <v>2</v>
      </c>
      <c r="N4086" s="16" t="n">
        <f aca="false">I4086*K4086</f>
        <v>209811</v>
      </c>
      <c r="O4086" s="16" t="n">
        <f aca="false">I4086*(K4086-J4086)</f>
        <v>26966</v>
      </c>
      <c r="P4086" s="15" t="n">
        <f aca="false">K4086-J4086</f>
        <v>278</v>
      </c>
      <c r="Q4086" s="0" t="str">
        <f aca="false">IF(G4086=0,"Out of stock",IF(G4086&lt;H4086,"Understocked",IF(G4086&gt;Summary!$B$6*H4086,"Overstocked","Healthy")))</f>
        <v>Overstocked</v>
      </c>
      <c r="R4086" s="0" t="str">
        <f aca="false">IF(I4086&gt;=Summary!$B$7,"Fast",IF(I4086&lt;Summary!$B$8,"Slow","Medium"))</f>
        <v>Slow</v>
      </c>
      <c r="S4086" s="15" t="n">
        <f aca="false">IF(M4086&gt;Summary!$B$5,1,0)</f>
        <v>0</v>
      </c>
      <c r="T4086" s="16" t="n">
        <f aca="false">IF(Q4086="Overstocked",(G4086-Summary!$B$6*H4086)*J4086,0)</f>
        <v>52780</v>
      </c>
    </row>
    <row r="4087" customFormat="false" ht="15" hidden="false" customHeight="false" outlineLevel="0" collapsed="false">
      <c r="A4087" s="0" t="s">
        <v>4185</v>
      </c>
      <c r="B4087" s="0" t="s">
        <v>123</v>
      </c>
      <c r="C4087" s="0" t="s">
        <v>85</v>
      </c>
      <c r="D4087" s="0" t="s">
        <v>90</v>
      </c>
      <c r="E4087" s="14" t="n">
        <v>45239</v>
      </c>
      <c r="F4087" s="14" t="n">
        <v>45247</v>
      </c>
      <c r="G4087" s="0" t="n">
        <v>490</v>
      </c>
      <c r="H4087" s="0" t="n">
        <v>87</v>
      </c>
      <c r="I4087" s="0" t="n">
        <v>287</v>
      </c>
      <c r="J4087" s="0" t="n">
        <v>389</v>
      </c>
      <c r="K4087" s="0" t="n">
        <v>831</v>
      </c>
      <c r="L4087" s="15" t="s">
        <v>87</v>
      </c>
      <c r="M4087" s="0" t="n">
        <v>8</v>
      </c>
      <c r="N4087" s="16" t="n">
        <f aca="false">I4087*K4087</f>
        <v>238497</v>
      </c>
      <c r="O4087" s="16" t="n">
        <f aca="false">I4087*(K4087-J4087)</f>
        <v>126854</v>
      </c>
      <c r="P4087" s="15" t="n">
        <f aca="false">K4087-J4087</f>
        <v>442</v>
      </c>
      <c r="Q4087" s="0" t="str">
        <f aca="false">IF(G4087=0,"Out of stock",IF(G4087&lt;H4087,"Understocked",IF(G4087&gt;Summary!$B$6*H4087,"Overstocked","Healthy")))</f>
        <v>Overstocked</v>
      </c>
      <c r="R4087" s="0" t="str">
        <f aca="false">IF(I4087&gt;=Summary!$B$7,"Fast",IF(I4087&lt;Summary!$B$8,"Slow","Medium"))</f>
        <v>Fast</v>
      </c>
      <c r="S4087" s="15" t="n">
        <f aca="false">IF(M4087&gt;Summary!$B$5,1,0)</f>
        <v>1</v>
      </c>
      <c r="T4087" s="16" t="n">
        <f aca="false">IF(Q4087="Overstocked",(G4087-Summary!$B$6*H4087)*J4087,0)</f>
        <v>55238</v>
      </c>
    </row>
    <row r="4088" customFormat="false" ht="15" hidden="false" customHeight="false" outlineLevel="0" collapsed="false">
      <c r="A4088" s="0" t="s">
        <v>4186</v>
      </c>
      <c r="B4088" s="0" t="s">
        <v>111</v>
      </c>
      <c r="C4088" s="0" t="s">
        <v>104</v>
      </c>
      <c r="D4088" s="0" t="s">
        <v>86</v>
      </c>
      <c r="E4088" s="14" t="n">
        <v>45306</v>
      </c>
      <c r="F4088" s="14" t="n">
        <v>45308</v>
      </c>
      <c r="G4088" s="0" t="n">
        <v>109</v>
      </c>
      <c r="H4088" s="0" t="n">
        <v>147</v>
      </c>
      <c r="I4088" s="0" t="n">
        <v>85</v>
      </c>
      <c r="J4088" s="0" t="n">
        <v>1488</v>
      </c>
      <c r="K4088" s="0" t="n">
        <v>1651</v>
      </c>
      <c r="L4088" s="15" t="s">
        <v>87</v>
      </c>
      <c r="M4088" s="0" t="n">
        <v>2</v>
      </c>
      <c r="N4088" s="16" t="n">
        <f aca="false">I4088*K4088</f>
        <v>140335</v>
      </c>
      <c r="O4088" s="16" t="n">
        <f aca="false">I4088*(K4088-J4088)</f>
        <v>13855</v>
      </c>
      <c r="P4088" s="15" t="n">
        <f aca="false">K4088-J4088</f>
        <v>163</v>
      </c>
      <c r="Q4088" s="0" t="str">
        <f aca="false">IF(G4088=0,"Out of stock",IF(G4088&lt;H4088,"Understocked",IF(G4088&gt;Summary!$B$6*H4088,"Overstocked","Healthy")))</f>
        <v>Understocked</v>
      </c>
      <c r="R4088" s="0" t="str">
        <f aca="false">IF(I4088&gt;=Summary!$B$7,"Fast",IF(I4088&lt;Summary!$B$8,"Slow","Medium"))</f>
        <v>Slow</v>
      </c>
      <c r="S4088" s="15" t="n">
        <f aca="false">IF(M4088&gt;Summary!$B$5,1,0)</f>
        <v>0</v>
      </c>
      <c r="T4088" s="16" t="n">
        <f aca="false">IF(Q4088="Overstocked",(G4088-Summary!$B$6*H4088)*J4088,0)</f>
        <v>0</v>
      </c>
    </row>
    <row r="4089" customFormat="false" ht="15" hidden="false" customHeight="false" outlineLevel="0" collapsed="false">
      <c r="A4089" s="0" t="s">
        <v>4187</v>
      </c>
      <c r="B4089" s="0" t="s">
        <v>123</v>
      </c>
      <c r="C4089" s="0" t="s">
        <v>78</v>
      </c>
      <c r="D4089" s="0" t="s">
        <v>79</v>
      </c>
      <c r="E4089" s="14" t="n">
        <v>45539</v>
      </c>
      <c r="F4089" s="14" t="n">
        <v>45549</v>
      </c>
      <c r="G4089" s="0" t="n">
        <v>392</v>
      </c>
      <c r="H4089" s="0" t="n">
        <v>98</v>
      </c>
      <c r="I4089" s="0" t="n">
        <v>48</v>
      </c>
      <c r="J4089" s="0" t="n">
        <v>1639</v>
      </c>
      <c r="K4089" s="0" t="n">
        <v>1738</v>
      </c>
      <c r="L4089" s="15" t="s">
        <v>87</v>
      </c>
      <c r="M4089" s="0" t="n">
        <v>10</v>
      </c>
      <c r="N4089" s="16" t="n">
        <f aca="false">I4089*K4089</f>
        <v>83424</v>
      </c>
      <c r="O4089" s="16" t="n">
        <f aca="false">I4089*(K4089-J4089)</f>
        <v>4752</v>
      </c>
      <c r="P4089" s="15" t="n">
        <f aca="false">K4089-J4089</f>
        <v>99</v>
      </c>
      <c r="Q4089" s="0" t="str">
        <f aca="false">IF(G4089=0,"Out of stock",IF(G4089&lt;H4089,"Understocked",IF(G4089&gt;Summary!$B$6*H4089,"Overstocked","Healthy")))</f>
        <v>Healthy</v>
      </c>
      <c r="R4089" s="0" t="str">
        <f aca="false">IF(I4089&gt;=Summary!$B$7,"Fast",IF(I4089&lt;Summary!$B$8,"Slow","Medium"))</f>
        <v>Slow</v>
      </c>
      <c r="S4089" s="15" t="n">
        <f aca="false">IF(M4089&gt;Summary!$B$5,1,0)</f>
        <v>1</v>
      </c>
      <c r="T4089" s="16" t="n">
        <f aca="false">IF(Q4089="Overstocked",(G4089-Summary!$B$6*H4089)*J4089,0)</f>
        <v>0</v>
      </c>
    </row>
    <row r="4090" customFormat="false" ht="15" hidden="false" customHeight="false" outlineLevel="0" collapsed="false">
      <c r="A4090" s="0" t="s">
        <v>4188</v>
      </c>
      <c r="B4090" s="0" t="s">
        <v>95</v>
      </c>
      <c r="C4090" s="0" t="s">
        <v>96</v>
      </c>
      <c r="D4090" s="0" t="s">
        <v>79</v>
      </c>
      <c r="E4090" s="14" t="n">
        <v>45166</v>
      </c>
      <c r="F4090" s="14" t="n">
        <v>45171</v>
      </c>
      <c r="G4090" s="0" t="n">
        <v>17</v>
      </c>
      <c r="H4090" s="0" t="n">
        <v>115</v>
      </c>
      <c r="I4090" s="0" t="n">
        <v>67</v>
      </c>
      <c r="J4090" s="0" t="n">
        <v>812</v>
      </c>
      <c r="K4090" s="0" t="n">
        <v>1154</v>
      </c>
      <c r="L4090" s="15" t="s">
        <v>87</v>
      </c>
      <c r="M4090" s="0" t="n">
        <v>5</v>
      </c>
      <c r="N4090" s="16" t="n">
        <f aca="false">I4090*K4090</f>
        <v>77318</v>
      </c>
      <c r="O4090" s="16" t="n">
        <f aca="false">I4090*(K4090-J4090)</f>
        <v>22914</v>
      </c>
      <c r="P4090" s="15" t="n">
        <f aca="false">K4090-J4090</f>
        <v>342</v>
      </c>
      <c r="Q4090" s="0" t="str">
        <f aca="false">IF(G4090=0,"Out of stock",IF(G4090&lt;H4090,"Understocked",IF(G4090&gt;Summary!$B$6*H4090,"Overstocked","Healthy")))</f>
        <v>Understocked</v>
      </c>
      <c r="R4090" s="0" t="str">
        <f aca="false">IF(I4090&gt;=Summary!$B$7,"Fast",IF(I4090&lt;Summary!$B$8,"Slow","Medium"))</f>
        <v>Slow</v>
      </c>
      <c r="S4090" s="15" t="n">
        <f aca="false">IF(M4090&gt;Summary!$B$5,1,0)</f>
        <v>0</v>
      </c>
      <c r="T4090" s="16" t="n">
        <f aca="false">IF(Q4090="Overstocked",(G4090-Summary!$B$6*H4090)*J4090,0)</f>
        <v>0</v>
      </c>
    </row>
    <row r="4091" customFormat="false" ht="15" hidden="false" customHeight="false" outlineLevel="0" collapsed="false">
      <c r="A4091" s="0" t="s">
        <v>4189</v>
      </c>
      <c r="B4091" s="0" t="s">
        <v>115</v>
      </c>
      <c r="C4091" s="0" t="s">
        <v>96</v>
      </c>
      <c r="D4091" s="0" t="s">
        <v>92</v>
      </c>
      <c r="E4091" s="14" t="n">
        <v>45619</v>
      </c>
      <c r="F4091" s="14" t="n">
        <v>45626</v>
      </c>
      <c r="G4091" s="0" t="n">
        <v>52</v>
      </c>
      <c r="H4091" s="0" t="n">
        <v>119</v>
      </c>
      <c r="I4091" s="0" t="n">
        <v>279</v>
      </c>
      <c r="J4091" s="0" t="n">
        <v>1667</v>
      </c>
      <c r="K4091" s="0" t="n">
        <v>2045</v>
      </c>
      <c r="L4091" s="15" t="s">
        <v>87</v>
      </c>
      <c r="M4091" s="0" t="n">
        <v>7</v>
      </c>
      <c r="N4091" s="16" t="n">
        <f aca="false">I4091*K4091</f>
        <v>570555</v>
      </c>
      <c r="O4091" s="16" t="n">
        <f aca="false">I4091*(K4091-J4091)</f>
        <v>105462</v>
      </c>
      <c r="P4091" s="15" t="n">
        <f aca="false">K4091-J4091</f>
        <v>378</v>
      </c>
      <c r="Q4091" s="0" t="str">
        <f aca="false">IF(G4091=0,"Out of stock",IF(G4091&lt;H4091,"Understocked",IF(G4091&gt;Summary!$B$6*H4091,"Overstocked","Healthy")))</f>
        <v>Understocked</v>
      </c>
      <c r="R4091" s="0" t="str">
        <f aca="false">IF(I4091&gt;=Summary!$B$7,"Fast",IF(I4091&lt;Summary!$B$8,"Slow","Medium"))</f>
        <v>Fast</v>
      </c>
      <c r="S4091" s="15" t="n">
        <f aca="false">IF(M4091&gt;Summary!$B$5,1,0)</f>
        <v>0</v>
      </c>
      <c r="T4091" s="16" t="n">
        <f aca="false">IF(Q4091="Overstocked",(G4091-Summary!$B$6*H4091)*J4091,0)</f>
        <v>0</v>
      </c>
    </row>
    <row r="4092" customFormat="false" ht="15" hidden="false" customHeight="false" outlineLevel="0" collapsed="false">
      <c r="A4092" s="0" t="s">
        <v>4190</v>
      </c>
      <c r="B4092" s="0" t="s">
        <v>115</v>
      </c>
      <c r="C4092" s="0" t="s">
        <v>104</v>
      </c>
      <c r="D4092" s="0" t="s">
        <v>79</v>
      </c>
      <c r="E4092" s="14" t="n">
        <v>45010</v>
      </c>
      <c r="F4092" s="14" t="n">
        <v>45020</v>
      </c>
      <c r="G4092" s="0" t="n">
        <v>54</v>
      </c>
      <c r="H4092" s="0" t="n">
        <v>114</v>
      </c>
      <c r="I4092" s="0" t="n">
        <v>275</v>
      </c>
      <c r="J4092" s="0" t="n">
        <v>1610</v>
      </c>
      <c r="K4092" s="0" t="n">
        <v>1814</v>
      </c>
      <c r="L4092" s="15" t="s">
        <v>87</v>
      </c>
      <c r="M4092" s="0" t="n">
        <v>10</v>
      </c>
      <c r="N4092" s="16" t="n">
        <f aca="false">I4092*K4092</f>
        <v>498850</v>
      </c>
      <c r="O4092" s="16" t="n">
        <f aca="false">I4092*(K4092-J4092)</f>
        <v>56100</v>
      </c>
      <c r="P4092" s="15" t="n">
        <f aca="false">K4092-J4092</f>
        <v>204</v>
      </c>
      <c r="Q4092" s="0" t="str">
        <f aca="false">IF(G4092=0,"Out of stock",IF(G4092&lt;H4092,"Understocked",IF(G4092&gt;Summary!$B$6*H4092,"Overstocked","Healthy")))</f>
        <v>Understocked</v>
      </c>
      <c r="R4092" s="0" t="str">
        <f aca="false">IF(I4092&gt;=Summary!$B$7,"Fast",IF(I4092&lt;Summary!$B$8,"Slow","Medium"))</f>
        <v>Fast</v>
      </c>
      <c r="S4092" s="15" t="n">
        <f aca="false">IF(M4092&gt;Summary!$B$5,1,0)</f>
        <v>1</v>
      </c>
      <c r="T4092" s="16" t="n">
        <f aca="false">IF(Q4092="Overstocked",(G4092-Summary!$B$6*H4092)*J4092,0)</f>
        <v>0</v>
      </c>
    </row>
    <row r="4093" customFormat="false" ht="15" hidden="false" customHeight="false" outlineLevel="0" collapsed="false">
      <c r="A4093" s="0" t="s">
        <v>4191</v>
      </c>
      <c r="B4093" s="0" t="s">
        <v>115</v>
      </c>
      <c r="C4093" s="0" t="s">
        <v>85</v>
      </c>
      <c r="D4093" s="0" t="s">
        <v>79</v>
      </c>
      <c r="E4093" s="14" t="n">
        <v>44960</v>
      </c>
      <c r="F4093" s="14" t="n">
        <v>44962</v>
      </c>
      <c r="G4093" s="0" t="n">
        <v>114</v>
      </c>
      <c r="H4093" s="0" t="n">
        <v>65</v>
      </c>
      <c r="I4093" s="0" t="n">
        <v>212</v>
      </c>
      <c r="J4093" s="0" t="n">
        <v>646</v>
      </c>
      <c r="K4093" s="0" t="n">
        <v>930</v>
      </c>
      <c r="L4093" s="15" t="s">
        <v>87</v>
      </c>
      <c r="M4093" s="0" t="n">
        <v>2</v>
      </c>
      <c r="N4093" s="16" t="n">
        <f aca="false">I4093*K4093</f>
        <v>197160</v>
      </c>
      <c r="O4093" s="16" t="n">
        <f aca="false">I4093*(K4093-J4093)</f>
        <v>60208</v>
      </c>
      <c r="P4093" s="15" t="n">
        <f aca="false">K4093-J4093</f>
        <v>284</v>
      </c>
      <c r="Q4093" s="0" t="str">
        <f aca="false">IF(G4093=0,"Out of stock",IF(G4093&lt;H4093,"Understocked",IF(G4093&gt;Summary!$B$6*H4093,"Overstocked","Healthy")))</f>
        <v>Healthy</v>
      </c>
      <c r="R4093" s="0" t="str">
        <f aca="false">IF(I4093&gt;=Summary!$B$7,"Fast",IF(I4093&lt;Summary!$B$8,"Slow","Medium"))</f>
        <v>Fast</v>
      </c>
      <c r="S4093" s="15" t="n">
        <f aca="false">IF(M4093&gt;Summary!$B$5,1,0)</f>
        <v>0</v>
      </c>
      <c r="T4093" s="16" t="n">
        <f aca="false">IF(Q4093="Overstocked",(G4093-Summary!$B$6*H4093)*J4093,0)</f>
        <v>0</v>
      </c>
    </row>
    <row r="4094" customFormat="false" ht="15" hidden="false" customHeight="false" outlineLevel="0" collapsed="false">
      <c r="A4094" s="0" t="s">
        <v>4192</v>
      </c>
      <c r="B4094" s="0" t="s">
        <v>77</v>
      </c>
      <c r="C4094" s="0" t="s">
        <v>104</v>
      </c>
      <c r="D4094" s="0" t="s">
        <v>92</v>
      </c>
      <c r="E4094" s="14" t="n">
        <v>45595</v>
      </c>
      <c r="F4094" s="14" t="n">
        <v>45602</v>
      </c>
      <c r="G4094" s="0" t="n">
        <v>425</v>
      </c>
      <c r="H4094" s="0" t="n">
        <v>62</v>
      </c>
      <c r="I4094" s="0" t="n">
        <v>97</v>
      </c>
      <c r="J4094" s="0" t="n">
        <v>261</v>
      </c>
      <c r="K4094" s="0" t="n">
        <v>597</v>
      </c>
      <c r="L4094" s="15" t="s">
        <v>93</v>
      </c>
      <c r="M4094" s="0" t="n">
        <v>7</v>
      </c>
      <c r="N4094" s="16" t="n">
        <f aca="false">I4094*K4094</f>
        <v>57909</v>
      </c>
      <c r="O4094" s="16" t="n">
        <f aca="false">I4094*(K4094-J4094)</f>
        <v>32592</v>
      </c>
      <c r="P4094" s="15" t="n">
        <f aca="false">K4094-J4094</f>
        <v>336</v>
      </c>
      <c r="Q4094" s="0" t="str">
        <f aca="false">IF(G4094=0,"Out of stock",IF(G4094&lt;H4094,"Understocked",IF(G4094&gt;Summary!$B$6*H4094,"Overstocked","Healthy")))</f>
        <v>Overstocked</v>
      </c>
      <c r="R4094" s="0" t="str">
        <f aca="false">IF(I4094&gt;=Summary!$B$7,"Fast",IF(I4094&lt;Summary!$B$8,"Slow","Medium"))</f>
        <v>Slow</v>
      </c>
      <c r="S4094" s="15" t="n">
        <f aca="false">IF(M4094&gt;Summary!$B$5,1,0)</f>
        <v>0</v>
      </c>
      <c r="T4094" s="16" t="n">
        <f aca="false">IF(Q4094="Overstocked",(G4094-Summary!$B$6*H4094)*J4094,0)</f>
        <v>46197</v>
      </c>
    </row>
    <row r="4095" customFormat="false" ht="15" hidden="false" customHeight="false" outlineLevel="0" collapsed="false">
      <c r="A4095" s="0" t="s">
        <v>4193</v>
      </c>
      <c r="B4095" s="0" t="s">
        <v>77</v>
      </c>
      <c r="C4095" s="0" t="s">
        <v>96</v>
      </c>
      <c r="D4095" s="0" t="s">
        <v>92</v>
      </c>
      <c r="E4095" s="14" t="n">
        <v>45624</v>
      </c>
      <c r="F4095" s="14" t="n">
        <v>45633</v>
      </c>
      <c r="G4095" s="0" t="n">
        <v>120</v>
      </c>
      <c r="H4095" s="0" t="n">
        <v>150</v>
      </c>
      <c r="I4095" s="0" t="n">
        <v>226</v>
      </c>
      <c r="J4095" s="0" t="n">
        <v>293</v>
      </c>
      <c r="K4095" s="0" t="n">
        <v>741</v>
      </c>
      <c r="L4095" s="15" t="s">
        <v>93</v>
      </c>
      <c r="M4095" s="0" t="n">
        <v>9</v>
      </c>
      <c r="N4095" s="16" t="n">
        <f aca="false">I4095*K4095</f>
        <v>167466</v>
      </c>
      <c r="O4095" s="16" t="n">
        <f aca="false">I4095*(K4095-J4095)</f>
        <v>101248</v>
      </c>
      <c r="P4095" s="15" t="n">
        <f aca="false">K4095-J4095</f>
        <v>448</v>
      </c>
      <c r="Q4095" s="0" t="str">
        <f aca="false">IF(G4095=0,"Out of stock",IF(G4095&lt;H4095,"Understocked",IF(G4095&gt;Summary!$B$6*H4095,"Overstocked","Healthy")))</f>
        <v>Understocked</v>
      </c>
      <c r="R4095" s="0" t="str">
        <f aca="false">IF(I4095&gt;=Summary!$B$7,"Fast",IF(I4095&lt;Summary!$B$8,"Slow","Medium"))</f>
        <v>Fast</v>
      </c>
      <c r="S4095" s="15" t="n">
        <f aca="false">IF(M4095&gt;Summary!$B$5,1,0)</f>
        <v>1</v>
      </c>
      <c r="T4095" s="16" t="n">
        <f aca="false">IF(Q4095="Overstocked",(G4095-Summary!$B$6*H4095)*J4095,0)</f>
        <v>0</v>
      </c>
    </row>
    <row r="4096" customFormat="false" ht="15" hidden="false" customHeight="false" outlineLevel="0" collapsed="false">
      <c r="A4096" s="0" t="s">
        <v>4194</v>
      </c>
      <c r="B4096" s="0" t="s">
        <v>77</v>
      </c>
      <c r="C4096" s="0" t="s">
        <v>78</v>
      </c>
      <c r="D4096" s="0" t="s">
        <v>79</v>
      </c>
      <c r="E4096" s="14" t="n">
        <v>44952</v>
      </c>
      <c r="F4096" s="14" t="n">
        <v>44955</v>
      </c>
      <c r="G4096" s="0" t="n">
        <v>235</v>
      </c>
      <c r="H4096" s="0" t="n">
        <v>90</v>
      </c>
      <c r="I4096" s="0" t="n">
        <v>108</v>
      </c>
      <c r="J4096" s="0" t="n">
        <v>330</v>
      </c>
      <c r="K4096" s="0" t="n">
        <v>646</v>
      </c>
      <c r="L4096" s="15" t="s">
        <v>97</v>
      </c>
      <c r="M4096" s="0" t="n">
        <v>3</v>
      </c>
      <c r="N4096" s="16" t="n">
        <f aca="false">I4096*K4096</f>
        <v>69768</v>
      </c>
      <c r="O4096" s="16" t="n">
        <f aca="false">I4096*(K4096-J4096)</f>
        <v>34128</v>
      </c>
      <c r="P4096" s="15" t="n">
        <f aca="false">K4096-J4096</f>
        <v>316</v>
      </c>
      <c r="Q4096" s="0" t="str">
        <f aca="false">IF(G4096=0,"Out of stock",IF(G4096&lt;H4096,"Understocked",IF(G4096&gt;Summary!$B$6*H4096,"Overstocked","Healthy")))</f>
        <v>Healthy</v>
      </c>
      <c r="R4096" s="0" t="str">
        <f aca="false">IF(I4096&gt;=Summary!$B$7,"Fast",IF(I4096&lt;Summary!$B$8,"Slow","Medium"))</f>
        <v>Medium</v>
      </c>
      <c r="S4096" s="15" t="n">
        <f aca="false">IF(M4096&gt;Summary!$B$5,1,0)</f>
        <v>0</v>
      </c>
      <c r="T4096" s="16" t="n">
        <f aca="false">IF(Q4096="Overstocked",(G4096-Summary!$B$6*H4096)*J4096,0)</f>
        <v>0</v>
      </c>
    </row>
    <row r="4097" customFormat="false" ht="15" hidden="false" customHeight="false" outlineLevel="0" collapsed="false">
      <c r="A4097" s="0" t="s">
        <v>4195</v>
      </c>
      <c r="B4097" s="0" t="s">
        <v>111</v>
      </c>
      <c r="C4097" s="0" t="s">
        <v>85</v>
      </c>
      <c r="D4097" s="0" t="s">
        <v>90</v>
      </c>
      <c r="E4097" s="14" t="n">
        <v>45155</v>
      </c>
      <c r="F4097" s="14" t="n">
        <v>45157</v>
      </c>
      <c r="G4097" s="0" t="n">
        <v>346</v>
      </c>
      <c r="H4097" s="0" t="n">
        <v>141</v>
      </c>
      <c r="I4097" s="0" t="n">
        <v>85</v>
      </c>
      <c r="J4097" s="0" t="n">
        <v>1426</v>
      </c>
      <c r="K4097" s="0" t="n">
        <v>1760</v>
      </c>
      <c r="L4097" s="15" t="s">
        <v>93</v>
      </c>
      <c r="M4097" s="0" t="n">
        <v>2</v>
      </c>
      <c r="N4097" s="16" t="n">
        <f aca="false">I4097*K4097</f>
        <v>149600</v>
      </c>
      <c r="O4097" s="16" t="n">
        <f aca="false">I4097*(K4097-J4097)</f>
        <v>28390</v>
      </c>
      <c r="P4097" s="15" t="n">
        <f aca="false">K4097-J4097</f>
        <v>334</v>
      </c>
      <c r="Q4097" s="0" t="str">
        <f aca="false">IF(G4097=0,"Out of stock",IF(G4097&lt;H4097,"Understocked",IF(G4097&gt;Summary!$B$6*H4097,"Overstocked","Healthy")))</f>
        <v>Healthy</v>
      </c>
      <c r="R4097" s="0" t="str">
        <f aca="false">IF(I4097&gt;=Summary!$B$7,"Fast",IF(I4097&lt;Summary!$B$8,"Slow","Medium"))</f>
        <v>Slow</v>
      </c>
      <c r="S4097" s="15" t="n">
        <f aca="false">IF(M4097&gt;Summary!$B$5,1,0)</f>
        <v>0</v>
      </c>
      <c r="T4097" s="16" t="n">
        <f aca="false">IF(Q4097="Overstocked",(G4097-Summary!$B$6*H4097)*J4097,0)</f>
        <v>0</v>
      </c>
    </row>
    <row r="4098" customFormat="false" ht="15" hidden="false" customHeight="false" outlineLevel="0" collapsed="false">
      <c r="A4098" s="0" t="s">
        <v>4196</v>
      </c>
      <c r="B4098" s="0" t="s">
        <v>115</v>
      </c>
      <c r="C4098" s="0" t="s">
        <v>85</v>
      </c>
      <c r="D4098" s="0" t="s">
        <v>102</v>
      </c>
      <c r="E4098" s="14" t="n">
        <v>45109</v>
      </c>
      <c r="F4098" s="14" t="n">
        <v>45117</v>
      </c>
      <c r="G4098" s="0" t="n">
        <v>424</v>
      </c>
      <c r="H4098" s="0" t="n">
        <v>111</v>
      </c>
      <c r="I4098" s="0" t="n">
        <v>28</v>
      </c>
      <c r="J4098" s="0" t="n">
        <v>885</v>
      </c>
      <c r="K4098" s="0" t="n">
        <v>1297</v>
      </c>
      <c r="L4098" s="15" t="s">
        <v>93</v>
      </c>
      <c r="M4098" s="0" t="n">
        <v>8</v>
      </c>
      <c r="N4098" s="16" t="n">
        <f aca="false">I4098*K4098</f>
        <v>36316</v>
      </c>
      <c r="O4098" s="16" t="n">
        <f aca="false">I4098*(K4098-J4098)</f>
        <v>11536</v>
      </c>
      <c r="P4098" s="15" t="n">
        <f aca="false">K4098-J4098</f>
        <v>412</v>
      </c>
      <c r="Q4098" s="0" t="str">
        <f aca="false">IF(G4098=0,"Out of stock",IF(G4098&lt;H4098,"Understocked",IF(G4098&gt;Summary!$B$6*H4098,"Overstocked","Healthy")))</f>
        <v>Healthy</v>
      </c>
      <c r="R4098" s="0" t="str">
        <f aca="false">IF(I4098&gt;=Summary!$B$7,"Fast",IF(I4098&lt;Summary!$B$8,"Slow","Medium"))</f>
        <v>Slow</v>
      </c>
      <c r="S4098" s="15" t="n">
        <f aca="false">IF(M4098&gt;Summary!$B$5,1,0)</f>
        <v>1</v>
      </c>
      <c r="T4098" s="16" t="n">
        <f aca="false">IF(Q4098="Overstocked",(G4098-Summary!$B$6*H4098)*J4098,0)</f>
        <v>0</v>
      </c>
    </row>
    <row r="4099" customFormat="false" ht="15" hidden="false" customHeight="false" outlineLevel="0" collapsed="false">
      <c r="A4099" s="0" t="s">
        <v>4197</v>
      </c>
      <c r="B4099" s="0" t="s">
        <v>101</v>
      </c>
      <c r="C4099" s="0" t="s">
        <v>104</v>
      </c>
      <c r="D4099" s="0" t="s">
        <v>79</v>
      </c>
      <c r="E4099" s="14" t="n">
        <v>45156</v>
      </c>
      <c r="F4099" s="14" t="n">
        <v>45166</v>
      </c>
      <c r="G4099" s="0" t="n">
        <v>153</v>
      </c>
      <c r="H4099" s="0" t="n">
        <v>130</v>
      </c>
      <c r="I4099" s="0" t="n">
        <v>174</v>
      </c>
      <c r="J4099" s="0" t="n">
        <v>1856</v>
      </c>
      <c r="K4099" s="0" t="n">
        <v>1916</v>
      </c>
      <c r="L4099" s="15" t="s">
        <v>87</v>
      </c>
      <c r="M4099" s="0" t="n">
        <v>10</v>
      </c>
      <c r="N4099" s="16" t="n">
        <f aca="false">I4099*K4099</f>
        <v>333384</v>
      </c>
      <c r="O4099" s="16" t="n">
        <f aca="false">I4099*(K4099-J4099)</f>
        <v>10440</v>
      </c>
      <c r="P4099" s="15" t="n">
        <f aca="false">K4099-J4099</f>
        <v>60</v>
      </c>
      <c r="Q4099" s="0" t="str">
        <f aca="false">IF(G4099=0,"Out of stock",IF(G4099&lt;H4099,"Understocked",IF(G4099&gt;Summary!$B$6*H4099,"Overstocked","Healthy")))</f>
        <v>Healthy</v>
      </c>
      <c r="R4099" s="0" t="str">
        <f aca="false">IF(I4099&gt;=Summary!$B$7,"Fast",IF(I4099&lt;Summary!$B$8,"Slow","Medium"))</f>
        <v>Medium</v>
      </c>
      <c r="S4099" s="15" t="n">
        <f aca="false">IF(M4099&gt;Summary!$B$5,1,0)</f>
        <v>1</v>
      </c>
      <c r="T4099" s="16" t="n">
        <f aca="false">IF(Q4099="Overstocked",(G4099-Summary!$B$6*H4099)*J4099,0)</f>
        <v>0</v>
      </c>
    </row>
    <row r="4100" customFormat="false" ht="15" hidden="false" customHeight="false" outlineLevel="0" collapsed="false">
      <c r="A4100" s="0" t="s">
        <v>4198</v>
      </c>
      <c r="B4100" s="0" t="s">
        <v>123</v>
      </c>
      <c r="C4100" s="0" t="s">
        <v>85</v>
      </c>
      <c r="D4100" s="0" t="s">
        <v>102</v>
      </c>
      <c r="E4100" s="14" t="n">
        <v>45040</v>
      </c>
      <c r="F4100" s="14" t="n">
        <v>45049</v>
      </c>
      <c r="G4100" s="0" t="n">
        <v>169</v>
      </c>
      <c r="H4100" s="0" t="n">
        <v>57</v>
      </c>
      <c r="I4100" s="0" t="n">
        <v>144</v>
      </c>
      <c r="J4100" s="0" t="n">
        <v>1999</v>
      </c>
      <c r="K4100" s="0" t="n">
        <v>2128</v>
      </c>
      <c r="L4100" s="15" t="s">
        <v>93</v>
      </c>
      <c r="M4100" s="0" t="n">
        <v>9</v>
      </c>
      <c r="N4100" s="16" t="n">
        <f aca="false">I4100*K4100</f>
        <v>306432</v>
      </c>
      <c r="O4100" s="16" t="n">
        <f aca="false">I4100*(K4100-J4100)</f>
        <v>18576</v>
      </c>
      <c r="P4100" s="15" t="n">
        <f aca="false">K4100-J4100</f>
        <v>129</v>
      </c>
      <c r="Q4100" s="0" t="str">
        <f aca="false">IF(G4100=0,"Out of stock",IF(G4100&lt;H4100,"Understocked",IF(G4100&gt;Summary!$B$6*H4100,"Overstocked","Healthy")))</f>
        <v>Healthy</v>
      </c>
      <c r="R4100" s="0" t="str">
        <f aca="false">IF(I4100&gt;=Summary!$B$7,"Fast",IF(I4100&lt;Summary!$B$8,"Slow","Medium"))</f>
        <v>Medium</v>
      </c>
      <c r="S4100" s="15" t="n">
        <f aca="false">IF(M4100&gt;Summary!$B$5,1,0)</f>
        <v>1</v>
      </c>
      <c r="T4100" s="16" t="n">
        <f aca="false">IF(Q4100="Overstocked",(G4100-Summary!$B$6*H4100)*J4100,0)</f>
        <v>0</v>
      </c>
    </row>
    <row r="4101" customFormat="false" ht="15" hidden="false" customHeight="false" outlineLevel="0" collapsed="false">
      <c r="A4101" s="0" t="s">
        <v>4199</v>
      </c>
      <c r="B4101" s="0" t="s">
        <v>113</v>
      </c>
      <c r="C4101" s="0" t="s">
        <v>96</v>
      </c>
      <c r="D4101" s="0" t="s">
        <v>92</v>
      </c>
      <c r="E4101" s="14" t="n">
        <v>45236</v>
      </c>
      <c r="F4101" s="14" t="n">
        <v>45242</v>
      </c>
      <c r="G4101" s="0" t="n">
        <v>110</v>
      </c>
      <c r="H4101" s="0" t="n">
        <v>107</v>
      </c>
      <c r="I4101" s="0" t="n">
        <v>63</v>
      </c>
      <c r="J4101" s="0" t="n">
        <v>636</v>
      </c>
      <c r="K4101" s="0" t="n">
        <v>1028</v>
      </c>
      <c r="L4101" s="15" t="s">
        <v>93</v>
      </c>
      <c r="M4101" s="0" t="n">
        <v>6</v>
      </c>
      <c r="N4101" s="16" t="n">
        <f aca="false">I4101*K4101</f>
        <v>64764</v>
      </c>
      <c r="O4101" s="16" t="n">
        <f aca="false">I4101*(K4101-J4101)</f>
        <v>24696</v>
      </c>
      <c r="P4101" s="15" t="n">
        <f aca="false">K4101-J4101</f>
        <v>392</v>
      </c>
      <c r="Q4101" s="0" t="str">
        <f aca="false">IF(G4101=0,"Out of stock",IF(G4101&lt;H4101,"Understocked",IF(G4101&gt;Summary!$B$6*H4101,"Overstocked","Healthy")))</f>
        <v>Healthy</v>
      </c>
      <c r="R4101" s="0" t="str">
        <f aca="false">IF(I4101&gt;=Summary!$B$7,"Fast",IF(I4101&lt;Summary!$B$8,"Slow","Medium"))</f>
        <v>Slow</v>
      </c>
      <c r="S4101" s="15" t="n">
        <f aca="false">IF(M4101&gt;Summary!$B$5,1,0)</f>
        <v>0</v>
      </c>
      <c r="T4101" s="16" t="n">
        <f aca="false">IF(Q4101="Overstocked",(G4101-Summary!$B$6*H4101)*J4101,0)</f>
        <v>0</v>
      </c>
    </row>
    <row r="4102" customFormat="false" ht="15" hidden="false" customHeight="false" outlineLevel="0" collapsed="false">
      <c r="A4102" s="0" t="s">
        <v>4200</v>
      </c>
      <c r="B4102" s="0" t="s">
        <v>101</v>
      </c>
      <c r="C4102" s="0" t="s">
        <v>85</v>
      </c>
      <c r="D4102" s="0" t="s">
        <v>92</v>
      </c>
      <c r="E4102" s="14" t="n">
        <v>45512</v>
      </c>
      <c r="F4102" s="14" t="n">
        <v>45521</v>
      </c>
      <c r="G4102" s="0" t="n">
        <v>203</v>
      </c>
      <c r="H4102" s="0" t="n">
        <v>64</v>
      </c>
      <c r="I4102" s="0" t="n">
        <v>114</v>
      </c>
      <c r="J4102" s="0" t="n">
        <v>1603</v>
      </c>
      <c r="K4102" s="0" t="n">
        <v>1766</v>
      </c>
      <c r="L4102" s="15" t="s">
        <v>82</v>
      </c>
      <c r="M4102" s="0" t="n">
        <v>9</v>
      </c>
      <c r="N4102" s="16" t="n">
        <f aca="false">I4102*K4102</f>
        <v>201324</v>
      </c>
      <c r="O4102" s="16" t="n">
        <f aca="false">I4102*(K4102-J4102)</f>
        <v>18582</v>
      </c>
      <c r="P4102" s="15" t="n">
        <f aca="false">K4102-J4102</f>
        <v>163</v>
      </c>
      <c r="Q4102" s="0" t="str">
        <f aca="false">IF(G4102=0,"Out of stock",IF(G4102&lt;H4102,"Understocked",IF(G4102&gt;Summary!$B$6*H4102,"Overstocked","Healthy")))</f>
        <v>Healthy</v>
      </c>
      <c r="R4102" s="0" t="str">
        <f aca="false">IF(I4102&gt;=Summary!$B$7,"Fast",IF(I4102&lt;Summary!$B$8,"Slow","Medium"))</f>
        <v>Medium</v>
      </c>
      <c r="S4102" s="15" t="n">
        <f aca="false">IF(M4102&gt;Summary!$B$5,1,0)</f>
        <v>1</v>
      </c>
      <c r="T4102" s="16" t="n">
        <f aca="false">IF(Q4102="Overstocked",(G4102-Summary!$B$6*H4102)*J4102,0)</f>
        <v>0</v>
      </c>
    </row>
    <row r="4103" customFormat="false" ht="15" hidden="false" customHeight="false" outlineLevel="0" collapsed="false">
      <c r="A4103" s="0" t="s">
        <v>4201</v>
      </c>
      <c r="B4103" s="0" t="s">
        <v>113</v>
      </c>
      <c r="C4103" s="0" t="s">
        <v>85</v>
      </c>
      <c r="D4103" s="0" t="s">
        <v>90</v>
      </c>
      <c r="E4103" s="14" t="n">
        <v>45080</v>
      </c>
      <c r="F4103" s="14" t="n">
        <v>45083</v>
      </c>
      <c r="G4103" s="0" t="n">
        <v>365</v>
      </c>
      <c r="H4103" s="0" t="n">
        <v>125</v>
      </c>
      <c r="I4103" s="0" t="n">
        <v>90</v>
      </c>
      <c r="J4103" s="0" t="n">
        <v>1948</v>
      </c>
      <c r="K4103" s="0" t="n">
        <v>2375</v>
      </c>
      <c r="L4103" s="15" t="s">
        <v>97</v>
      </c>
      <c r="M4103" s="0" t="n">
        <v>3</v>
      </c>
      <c r="N4103" s="16" t="n">
        <f aca="false">I4103*K4103</f>
        <v>213750</v>
      </c>
      <c r="O4103" s="16" t="n">
        <f aca="false">I4103*(K4103-J4103)</f>
        <v>38430</v>
      </c>
      <c r="P4103" s="15" t="n">
        <f aca="false">K4103-J4103</f>
        <v>427</v>
      </c>
      <c r="Q4103" s="0" t="str">
        <f aca="false">IF(G4103=0,"Out of stock",IF(G4103&lt;H4103,"Understocked",IF(G4103&gt;Summary!$B$6*H4103,"Overstocked","Healthy")))</f>
        <v>Healthy</v>
      </c>
      <c r="R4103" s="0" t="str">
        <f aca="false">IF(I4103&gt;=Summary!$B$7,"Fast",IF(I4103&lt;Summary!$B$8,"Slow","Medium"))</f>
        <v>Slow</v>
      </c>
      <c r="S4103" s="15" t="n">
        <f aca="false">IF(M4103&gt;Summary!$B$5,1,0)</f>
        <v>0</v>
      </c>
      <c r="T4103" s="16" t="n">
        <f aca="false">IF(Q4103="Overstocked",(G4103-Summary!$B$6*H4103)*J4103,0)</f>
        <v>0</v>
      </c>
    </row>
    <row r="4104" customFormat="false" ht="15" hidden="false" customHeight="false" outlineLevel="0" collapsed="false">
      <c r="A4104" s="0" t="s">
        <v>4202</v>
      </c>
      <c r="B4104" s="0" t="s">
        <v>107</v>
      </c>
      <c r="C4104" s="0" t="s">
        <v>85</v>
      </c>
      <c r="D4104" s="0" t="s">
        <v>86</v>
      </c>
      <c r="E4104" s="14" t="n">
        <v>45008</v>
      </c>
      <c r="F4104" s="14" t="n">
        <v>45016</v>
      </c>
      <c r="G4104" s="0" t="n">
        <v>313</v>
      </c>
      <c r="H4104" s="0" t="n">
        <v>136</v>
      </c>
      <c r="I4104" s="0" t="n">
        <v>281</v>
      </c>
      <c r="J4104" s="0" t="n">
        <v>1940</v>
      </c>
      <c r="K4104" s="0" t="n">
        <v>2288</v>
      </c>
      <c r="L4104" s="15" t="s">
        <v>82</v>
      </c>
      <c r="M4104" s="0" t="n">
        <v>8</v>
      </c>
      <c r="N4104" s="16" t="n">
        <f aca="false">I4104*K4104</f>
        <v>642928</v>
      </c>
      <c r="O4104" s="16" t="n">
        <f aca="false">I4104*(K4104-J4104)</f>
        <v>97788</v>
      </c>
      <c r="P4104" s="15" t="n">
        <f aca="false">K4104-J4104</f>
        <v>348</v>
      </c>
      <c r="Q4104" s="0" t="str">
        <f aca="false">IF(G4104=0,"Out of stock",IF(G4104&lt;H4104,"Understocked",IF(G4104&gt;Summary!$B$6*H4104,"Overstocked","Healthy")))</f>
        <v>Healthy</v>
      </c>
      <c r="R4104" s="0" t="str">
        <f aca="false">IF(I4104&gt;=Summary!$B$7,"Fast",IF(I4104&lt;Summary!$B$8,"Slow","Medium"))</f>
        <v>Fast</v>
      </c>
      <c r="S4104" s="15" t="n">
        <f aca="false">IF(M4104&gt;Summary!$B$5,1,0)</f>
        <v>1</v>
      </c>
      <c r="T4104" s="16" t="n">
        <f aca="false">IF(Q4104="Overstocked",(G4104-Summary!$B$6*H4104)*J4104,0)</f>
        <v>0</v>
      </c>
    </row>
    <row r="4105" customFormat="false" ht="15" hidden="false" customHeight="false" outlineLevel="0" collapsed="false">
      <c r="A4105" s="0" t="s">
        <v>4203</v>
      </c>
      <c r="B4105" s="0" t="s">
        <v>107</v>
      </c>
      <c r="C4105" s="0" t="s">
        <v>104</v>
      </c>
      <c r="D4105" s="0" t="s">
        <v>79</v>
      </c>
      <c r="E4105" s="14" t="n">
        <v>45637</v>
      </c>
      <c r="F4105" s="14" t="n">
        <v>45644</v>
      </c>
      <c r="G4105" s="0" t="n">
        <v>121</v>
      </c>
      <c r="H4105" s="0" t="n">
        <v>66</v>
      </c>
      <c r="I4105" s="0" t="n">
        <v>62</v>
      </c>
      <c r="J4105" s="0" t="n">
        <v>530</v>
      </c>
      <c r="K4105" s="0" t="n">
        <v>794</v>
      </c>
      <c r="L4105" s="15" t="s">
        <v>80</v>
      </c>
      <c r="M4105" s="0" t="n">
        <v>7</v>
      </c>
      <c r="N4105" s="16" t="n">
        <f aca="false">I4105*K4105</f>
        <v>49228</v>
      </c>
      <c r="O4105" s="16" t="n">
        <f aca="false">I4105*(K4105-J4105)</f>
        <v>16368</v>
      </c>
      <c r="P4105" s="15" t="n">
        <f aca="false">K4105-J4105</f>
        <v>264</v>
      </c>
      <c r="Q4105" s="0" t="str">
        <f aca="false">IF(G4105=0,"Out of stock",IF(G4105&lt;H4105,"Understocked",IF(G4105&gt;Summary!$B$6*H4105,"Overstocked","Healthy")))</f>
        <v>Healthy</v>
      </c>
      <c r="R4105" s="0" t="str">
        <f aca="false">IF(I4105&gt;=Summary!$B$7,"Fast",IF(I4105&lt;Summary!$B$8,"Slow","Medium"))</f>
        <v>Slow</v>
      </c>
      <c r="S4105" s="15" t="n">
        <f aca="false">IF(M4105&gt;Summary!$B$5,1,0)</f>
        <v>0</v>
      </c>
      <c r="T4105" s="16" t="n">
        <f aca="false">IF(Q4105="Overstocked",(G4105-Summary!$B$6*H4105)*J4105,0)</f>
        <v>0</v>
      </c>
    </row>
    <row r="4106" customFormat="false" ht="15" hidden="false" customHeight="false" outlineLevel="0" collapsed="false">
      <c r="A4106" s="0" t="s">
        <v>4204</v>
      </c>
      <c r="B4106" s="0" t="s">
        <v>115</v>
      </c>
      <c r="C4106" s="0" t="s">
        <v>85</v>
      </c>
      <c r="D4106" s="0" t="s">
        <v>90</v>
      </c>
      <c r="E4106" s="14" t="n">
        <v>45242</v>
      </c>
      <c r="F4106" s="14" t="n">
        <v>45248</v>
      </c>
      <c r="G4106" s="0" t="n">
        <v>196</v>
      </c>
      <c r="H4106" s="0" t="n">
        <v>149</v>
      </c>
      <c r="I4106" s="0" t="n">
        <v>67</v>
      </c>
      <c r="J4106" s="0" t="n">
        <v>1637</v>
      </c>
      <c r="K4106" s="0" t="n">
        <v>1934</v>
      </c>
      <c r="L4106" s="15" t="s">
        <v>87</v>
      </c>
      <c r="M4106" s="0" t="n">
        <v>6</v>
      </c>
      <c r="N4106" s="16" t="n">
        <f aca="false">I4106*K4106</f>
        <v>129578</v>
      </c>
      <c r="O4106" s="16" t="n">
        <f aca="false">I4106*(K4106-J4106)</f>
        <v>19899</v>
      </c>
      <c r="P4106" s="15" t="n">
        <f aca="false">K4106-J4106</f>
        <v>297</v>
      </c>
      <c r="Q4106" s="0" t="str">
        <f aca="false">IF(G4106=0,"Out of stock",IF(G4106&lt;H4106,"Understocked",IF(G4106&gt;Summary!$B$6*H4106,"Overstocked","Healthy")))</f>
        <v>Healthy</v>
      </c>
      <c r="R4106" s="0" t="str">
        <f aca="false">IF(I4106&gt;=Summary!$B$7,"Fast",IF(I4106&lt;Summary!$B$8,"Slow","Medium"))</f>
        <v>Slow</v>
      </c>
      <c r="S4106" s="15" t="n">
        <f aca="false">IF(M4106&gt;Summary!$B$5,1,0)</f>
        <v>0</v>
      </c>
      <c r="T4106" s="16" t="n">
        <f aca="false">IF(Q4106="Overstocked",(G4106-Summary!$B$6*H4106)*J4106,0)</f>
        <v>0</v>
      </c>
    </row>
    <row r="4107" customFormat="false" ht="15" hidden="false" customHeight="false" outlineLevel="0" collapsed="false">
      <c r="A4107" s="0" t="s">
        <v>4205</v>
      </c>
      <c r="B4107" s="0" t="s">
        <v>95</v>
      </c>
      <c r="C4107" s="0" t="s">
        <v>96</v>
      </c>
      <c r="D4107" s="0" t="s">
        <v>86</v>
      </c>
      <c r="E4107" s="14" t="n">
        <v>45253</v>
      </c>
      <c r="F4107" s="14" t="n">
        <v>45262</v>
      </c>
      <c r="G4107" s="0" t="n">
        <v>61</v>
      </c>
      <c r="H4107" s="0" t="n">
        <v>81</v>
      </c>
      <c r="I4107" s="0" t="n">
        <v>93</v>
      </c>
      <c r="J4107" s="0" t="n">
        <v>1046</v>
      </c>
      <c r="K4107" s="0" t="n">
        <v>1234</v>
      </c>
      <c r="L4107" s="15" t="s">
        <v>80</v>
      </c>
      <c r="M4107" s="0" t="n">
        <v>9</v>
      </c>
      <c r="N4107" s="16" t="n">
        <f aca="false">I4107*K4107</f>
        <v>114762</v>
      </c>
      <c r="O4107" s="16" t="n">
        <f aca="false">I4107*(K4107-J4107)</f>
        <v>17484</v>
      </c>
      <c r="P4107" s="15" t="n">
        <f aca="false">K4107-J4107</f>
        <v>188</v>
      </c>
      <c r="Q4107" s="0" t="str">
        <f aca="false">IF(G4107=0,"Out of stock",IF(G4107&lt;H4107,"Understocked",IF(G4107&gt;Summary!$B$6*H4107,"Overstocked","Healthy")))</f>
        <v>Understocked</v>
      </c>
      <c r="R4107" s="0" t="str">
        <f aca="false">IF(I4107&gt;=Summary!$B$7,"Fast",IF(I4107&lt;Summary!$B$8,"Slow","Medium"))</f>
        <v>Slow</v>
      </c>
      <c r="S4107" s="15" t="n">
        <f aca="false">IF(M4107&gt;Summary!$B$5,1,0)</f>
        <v>1</v>
      </c>
      <c r="T4107" s="16" t="n">
        <f aca="false">IF(Q4107="Overstocked",(G4107-Summary!$B$6*H4107)*J4107,0)</f>
        <v>0</v>
      </c>
    </row>
    <row r="4108" customFormat="false" ht="15" hidden="false" customHeight="false" outlineLevel="0" collapsed="false">
      <c r="A4108" s="0" t="s">
        <v>4206</v>
      </c>
      <c r="B4108" s="0" t="s">
        <v>89</v>
      </c>
      <c r="C4108" s="0" t="s">
        <v>78</v>
      </c>
      <c r="D4108" s="0" t="s">
        <v>90</v>
      </c>
      <c r="E4108" s="14" t="n">
        <v>45218</v>
      </c>
      <c r="F4108" s="14" t="n">
        <v>45228</v>
      </c>
      <c r="G4108" s="0" t="n">
        <v>119</v>
      </c>
      <c r="H4108" s="0" t="n">
        <v>143</v>
      </c>
      <c r="I4108" s="0" t="n">
        <v>144</v>
      </c>
      <c r="J4108" s="0" t="n">
        <v>953</v>
      </c>
      <c r="K4108" s="0" t="n">
        <v>1091</v>
      </c>
      <c r="L4108" s="15" t="s">
        <v>82</v>
      </c>
      <c r="M4108" s="0" t="n">
        <v>10</v>
      </c>
      <c r="N4108" s="16" t="n">
        <f aca="false">I4108*K4108</f>
        <v>157104</v>
      </c>
      <c r="O4108" s="16" t="n">
        <f aca="false">I4108*(K4108-J4108)</f>
        <v>19872</v>
      </c>
      <c r="P4108" s="15" t="n">
        <f aca="false">K4108-J4108</f>
        <v>138</v>
      </c>
      <c r="Q4108" s="0" t="str">
        <f aca="false">IF(G4108=0,"Out of stock",IF(G4108&lt;H4108,"Understocked",IF(G4108&gt;Summary!$B$6*H4108,"Overstocked","Healthy")))</f>
        <v>Understocked</v>
      </c>
      <c r="R4108" s="0" t="str">
        <f aca="false">IF(I4108&gt;=Summary!$B$7,"Fast",IF(I4108&lt;Summary!$B$8,"Slow","Medium"))</f>
        <v>Medium</v>
      </c>
      <c r="S4108" s="15" t="n">
        <f aca="false">IF(M4108&gt;Summary!$B$5,1,0)</f>
        <v>1</v>
      </c>
      <c r="T4108" s="16" t="n">
        <f aca="false">IF(Q4108="Overstocked",(G4108-Summary!$B$6*H4108)*J4108,0)</f>
        <v>0</v>
      </c>
    </row>
    <row r="4109" customFormat="false" ht="15" hidden="false" customHeight="false" outlineLevel="0" collapsed="false">
      <c r="A4109" s="0" t="s">
        <v>4207</v>
      </c>
      <c r="B4109" s="0" t="s">
        <v>89</v>
      </c>
      <c r="C4109" s="0" t="s">
        <v>96</v>
      </c>
      <c r="D4109" s="0" t="s">
        <v>79</v>
      </c>
      <c r="E4109" s="14" t="n">
        <v>45331</v>
      </c>
      <c r="F4109" s="14" t="n">
        <v>45337</v>
      </c>
      <c r="G4109" s="0" t="n">
        <v>350</v>
      </c>
      <c r="H4109" s="0" t="n">
        <v>135</v>
      </c>
      <c r="I4109" s="0" t="n">
        <v>101</v>
      </c>
      <c r="J4109" s="0" t="n">
        <v>1828</v>
      </c>
      <c r="K4109" s="0" t="n">
        <v>2327</v>
      </c>
      <c r="L4109" s="15" t="s">
        <v>87</v>
      </c>
      <c r="M4109" s="0" t="n">
        <v>6</v>
      </c>
      <c r="N4109" s="16" t="n">
        <f aca="false">I4109*K4109</f>
        <v>235027</v>
      </c>
      <c r="O4109" s="16" t="n">
        <f aca="false">I4109*(K4109-J4109)</f>
        <v>50399</v>
      </c>
      <c r="P4109" s="15" t="n">
        <f aca="false">K4109-J4109</f>
        <v>499</v>
      </c>
      <c r="Q4109" s="0" t="str">
        <f aca="false">IF(G4109=0,"Out of stock",IF(G4109&lt;H4109,"Understocked",IF(G4109&gt;Summary!$B$6*H4109,"Overstocked","Healthy")))</f>
        <v>Healthy</v>
      </c>
      <c r="R4109" s="0" t="str">
        <f aca="false">IF(I4109&gt;=Summary!$B$7,"Fast",IF(I4109&lt;Summary!$B$8,"Slow","Medium"))</f>
        <v>Medium</v>
      </c>
      <c r="S4109" s="15" t="n">
        <f aca="false">IF(M4109&gt;Summary!$B$5,1,0)</f>
        <v>0</v>
      </c>
      <c r="T4109" s="16" t="n">
        <f aca="false">IF(Q4109="Overstocked",(G4109-Summary!$B$6*H4109)*J4109,0)</f>
        <v>0</v>
      </c>
    </row>
    <row r="4110" customFormat="false" ht="15" hidden="false" customHeight="false" outlineLevel="0" collapsed="false">
      <c r="A4110" s="0" t="s">
        <v>4208</v>
      </c>
      <c r="B4110" s="0" t="s">
        <v>107</v>
      </c>
      <c r="C4110" s="0" t="s">
        <v>96</v>
      </c>
      <c r="D4110" s="0" t="s">
        <v>102</v>
      </c>
      <c r="E4110" s="14" t="n">
        <v>45610</v>
      </c>
      <c r="F4110" s="14" t="n">
        <v>45619</v>
      </c>
      <c r="G4110" s="0" t="n">
        <v>293</v>
      </c>
      <c r="H4110" s="0" t="n">
        <v>125</v>
      </c>
      <c r="I4110" s="0" t="n">
        <v>223</v>
      </c>
      <c r="J4110" s="0" t="n">
        <v>256</v>
      </c>
      <c r="K4110" s="0" t="n">
        <v>309</v>
      </c>
      <c r="L4110" s="15" t="s">
        <v>97</v>
      </c>
      <c r="M4110" s="0" t="n">
        <v>9</v>
      </c>
      <c r="N4110" s="16" t="n">
        <f aca="false">I4110*K4110</f>
        <v>68907</v>
      </c>
      <c r="O4110" s="16" t="n">
        <f aca="false">I4110*(K4110-J4110)</f>
        <v>11819</v>
      </c>
      <c r="P4110" s="15" t="n">
        <f aca="false">K4110-J4110</f>
        <v>53</v>
      </c>
      <c r="Q4110" s="0" t="str">
        <f aca="false">IF(G4110=0,"Out of stock",IF(G4110&lt;H4110,"Understocked",IF(G4110&gt;Summary!$B$6*H4110,"Overstocked","Healthy")))</f>
        <v>Healthy</v>
      </c>
      <c r="R4110" s="0" t="str">
        <f aca="false">IF(I4110&gt;=Summary!$B$7,"Fast",IF(I4110&lt;Summary!$B$8,"Slow","Medium"))</f>
        <v>Fast</v>
      </c>
      <c r="S4110" s="15" t="n">
        <f aca="false">IF(M4110&gt;Summary!$B$5,1,0)</f>
        <v>1</v>
      </c>
      <c r="T4110" s="16" t="n">
        <f aca="false">IF(Q4110="Overstocked",(G4110-Summary!$B$6*H4110)*J4110,0)</f>
        <v>0</v>
      </c>
    </row>
    <row r="4111" customFormat="false" ht="15" hidden="false" customHeight="false" outlineLevel="0" collapsed="false">
      <c r="A4111" s="0" t="s">
        <v>4209</v>
      </c>
      <c r="B4111" s="0" t="s">
        <v>113</v>
      </c>
      <c r="C4111" s="0" t="s">
        <v>104</v>
      </c>
      <c r="D4111" s="0" t="s">
        <v>92</v>
      </c>
      <c r="E4111" s="14" t="n">
        <v>45299</v>
      </c>
      <c r="F4111" s="14" t="n">
        <v>45306</v>
      </c>
      <c r="G4111" s="0" t="n">
        <v>36</v>
      </c>
      <c r="H4111" s="0" t="n">
        <v>109</v>
      </c>
      <c r="I4111" s="0" t="n">
        <v>17</v>
      </c>
      <c r="J4111" s="0" t="n">
        <v>924</v>
      </c>
      <c r="K4111" s="0" t="n">
        <v>1049</v>
      </c>
      <c r="L4111" s="15" t="s">
        <v>87</v>
      </c>
      <c r="M4111" s="0" t="n">
        <v>7</v>
      </c>
      <c r="N4111" s="16" t="n">
        <f aca="false">I4111*K4111</f>
        <v>17833</v>
      </c>
      <c r="O4111" s="16" t="n">
        <f aca="false">I4111*(K4111-J4111)</f>
        <v>2125</v>
      </c>
      <c r="P4111" s="15" t="n">
        <f aca="false">K4111-J4111</f>
        <v>125</v>
      </c>
      <c r="Q4111" s="0" t="str">
        <f aca="false">IF(G4111=0,"Out of stock",IF(G4111&lt;H4111,"Understocked",IF(G4111&gt;Summary!$B$6*H4111,"Overstocked","Healthy")))</f>
        <v>Understocked</v>
      </c>
      <c r="R4111" s="0" t="str">
        <f aca="false">IF(I4111&gt;=Summary!$B$7,"Fast",IF(I4111&lt;Summary!$B$8,"Slow","Medium"))</f>
        <v>Slow</v>
      </c>
      <c r="S4111" s="15" t="n">
        <f aca="false">IF(M4111&gt;Summary!$B$5,1,0)</f>
        <v>0</v>
      </c>
      <c r="T4111" s="16" t="n">
        <f aca="false">IF(Q4111="Overstocked",(G4111-Summary!$B$6*H4111)*J4111,0)</f>
        <v>0</v>
      </c>
    </row>
    <row r="4112" customFormat="false" ht="15" hidden="false" customHeight="false" outlineLevel="0" collapsed="false">
      <c r="A4112" s="0" t="s">
        <v>4210</v>
      </c>
      <c r="B4112" s="0" t="s">
        <v>77</v>
      </c>
      <c r="C4112" s="0" t="s">
        <v>85</v>
      </c>
      <c r="D4112" s="0" t="s">
        <v>79</v>
      </c>
      <c r="E4112" s="14" t="n">
        <v>45328</v>
      </c>
      <c r="F4112" s="14" t="n">
        <v>45332</v>
      </c>
      <c r="G4112" s="0" t="n">
        <v>192</v>
      </c>
      <c r="H4112" s="0" t="n">
        <v>50</v>
      </c>
      <c r="I4112" s="0" t="n">
        <v>126</v>
      </c>
      <c r="J4112" s="0" t="n">
        <v>1029</v>
      </c>
      <c r="K4112" s="0" t="n">
        <v>1495</v>
      </c>
      <c r="L4112" s="15" t="s">
        <v>82</v>
      </c>
      <c r="M4112" s="0" t="n">
        <v>4</v>
      </c>
      <c r="N4112" s="16" t="n">
        <f aca="false">I4112*K4112</f>
        <v>188370</v>
      </c>
      <c r="O4112" s="16" t="n">
        <f aca="false">I4112*(K4112-J4112)</f>
        <v>58716</v>
      </c>
      <c r="P4112" s="15" t="n">
        <f aca="false">K4112-J4112</f>
        <v>466</v>
      </c>
      <c r="Q4112" s="0" t="str">
        <f aca="false">IF(G4112=0,"Out of stock",IF(G4112&lt;H4112,"Understocked",IF(G4112&gt;Summary!$B$6*H4112,"Overstocked","Healthy")))</f>
        <v>Healthy</v>
      </c>
      <c r="R4112" s="0" t="str">
        <f aca="false">IF(I4112&gt;=Summary!$B$7,"Fast",IF(I4112&lt;Summary!$B$8,"Slow","Medium"))</f>
        <v>Medium</v>
      </c>
      <c r="S4112" s="15" t="n">
        <f aca="false">IF(M4112&gt;Summary!$B$5,1,0)</f>
        <v>0</v>
      </c>
      <c r="T4112" s="16" t="n">
        <f aca="false">IF(Q4112="Overstocked",(G4112-Summary!$B$6*H4112)*J4112,0)</f>
        <v>0</v>
      </c>
    </row>
    <row r="4113" customFormat="false" ht="15" hidden="false" customHeight="false" outlineLevel="0" collapsed="false">
      <c r="A4113" s="0" t="s">
        <v>4211</v>
      </c>
      <c r="B4113" s="0" t="s">
        <v>77</v>
      </c>
      <c r="C4113" s="0" t="s">
        <v>78</v>
      </c>
      <c r="D4113" s="0" t="s">
        <v>86</v>
      </c>
      <c r="E4113" s="14" t="n">
        <v>45415</v>
      </c>
      <c r="F4113" s="14" t="n">
        <v>45421</v>
      </c>
      <c r="G4113" s="0" t="n">
        <v>88</v>
      </c>
      <c r="H4113" s="0" t="n">
        <v>77</v>
      </c>
      <c r="I4113" s="0" t="n">
        <v>48</v>
      </c>
      <c r="J4113" s="0" t="n">
        <v>797</v>
      </c>
      <c r="K4113" s="0" t="n">
        <v>1243</v>
      </c>
      <c r="L4113" s="15" t="s">
        <v>87</v>
      </c>
      <c r="M4113" s="0" t="n">
        <v>6</v>
      </c>
      <c r="N4113" s="16" t="n">
        <f aca="false">I4113*K4113</f>
        <v>59664</v>
      </c>
      <c r="O4113" s="16" t="n">
        <f aca="false">I4113*(K4113-J4113)</f>
        <v>21408</v>
      </c>
      <c r="P4113" s="15" t="n">
        <f aca="false">K4113-J4113</f>
        <v>446</v>
      </c>
      <c r="Q4113" s="0" t="str">
        <f aca="false">IF(G4113=0,"Out of stock",IF(G4113&lt;H4113,"Understocked",IF(G4113&gt;Summary!$B$6*H4113,"Overstocked","Healthy")))</f>
        <v>Healthy</v>
      </c>
      <c r="R4113" s="0" t="str">
        <f aca="false">IF(I4113&gt;=Summary!$B$7,"Fast",IF(I4113&lt;Summary!$B$8,"Slow","Medium"))</f>
        <v>Slow</v>
      </c>
      <c r="S4113" s="15" t="n">
        <f aca="false">IF(M4113&gt;Summary!$B$5,1,0)</f>
        <v>0</v>
      </c>
      <c r="T4113" s="16" t="n">
        <f aca="false">IF(Q4113="Overstocked",(G4113-Summary!$B$6*H4113)*J4113,0)</f>
        <v>0</v>
      </c>
    </row>
    <row r="4114" customFormat="false" ht="15" hidden="false" customHeight="false" outlineLevel="0" collapsed="false">
      <c r="A4114" s="0" t="s">
        <v>4212</v>
      </c>
      <c r="B4114" s="0" t="s">
        <v>89</v>
      </c>
      <c r="C4114" s="0" t="s">
        <v>96</v>
      </c>
      <c r="D4114" s="0" t="s">
        <v>92</v>
      </c>
      <c r="E4114" s="14" t="n">
        <v>45450</v>
      </c>
      <c r="F4114" s="14" t="n">
        <v>45453</v>
      </c>
      <c r="G4114" s="0" t="n">
        <v>404</v>
      </c>
      <c r="H4114" s="0" t="n">
        <v>53</v>
      </c>
      <c r="I4114" s="0" t="n">
        <v>105</v>
      </c>
      <c r="J4114" s="0" t="n">
        <v>1325</v>
      </c>
      <c r="K4114" s="0" t="n">
        <v>1712</v>
      </c>
      <c r="L4114" s="15" t="s">
        <v>97</v>
      </c>
      <c r="M4114" s="0" t="n">
        <v>3</v>
      </c>
      <c r="N4114" s="16" t="n">
        <f aca="false">I4114*K4114</f>
        <v>179760</v>
      </c>
      <c r="O4114" s="16" t="n">
        <f aca="false">I4114*(K4114-J4114)</f>
        <v>40635</v>
      </c>
      <c r="P4114" s="15" t="n">
        <f aca="false">K4114-J4114</f>
        <v>387</v>
      </c>
      <c r="Q4114" s="0" t="str">
        <f aca="false">IF(G4114=0,"Out of stock",IF(G4114&lt;H4114,"Understocked",IF(G4114&gt;Summary!$B$6*H4114,"Overstocked","Healthy")))</f>
        <v>Overstocked</v>
      </c>
      <c r="R4114" s="0" t="str">
        <f aca="false">IF(I4114&gt;=Summary!$B$7,"Fast",IF(I4114&lt;Summary!$B$8,"Slow","Medium"))</f>
        <v>Medium</v>
      </c>
      <c r="S4114" s="15" t="n">
        <f aca="false">IF(M4114&gt;Summary!$B$5,1,0)</f>
        <v>0</v>
      </c>
      <c r="T4114" s="16" t="n">
        <f aca="false">IF(Q4114="Overstocked",(G4114-Summary!$B$6*H4114)*J4114,0)</f>
        <v>254400</v>
      </c>
    </row>
    <row r="4115" customFormat="false" ht="15" hidden="false" customHeight="false" outlineLevel="0" collapsed="false">
      <c r="A4115" s="0" t="s">
        <v>4213</v>
      </c>
      <c r="B4115" s="0" t="s">
        <v>101</v>
      </c>
      <c r="C4115" s="0" t="s">
        <v>85</v>
      </c>
      <c r="D4115" s="0" t="s">
        <v>90</v>
      </c>
      <c r="E4115" s="14" t="n">
        <v>45238</v>
      </c>
      <c r="F4115" s="14" t="n">
        <v>45247</v>
      </c>
      <c r="G4115" s="0" t="n">
        <v>397</v>
      </c>
      <c r="H4115" s="0" t="n">
        <v>106</v>
      </c>
      <c r="I4115" s="0" t="n">
        <v>240</v>
      </c>
      <c r="J4115" s="0" t="n">
        <v>1819</v>
      </c>
      <c r="K4115" s="0" t="n">
        <v>2067</v>
      </c>
      <c r="L4115" s="15" t="s">
        <v>82</v>
      </c>
      <c r="M4115" s="0" t="n">
        <v>9</v>
      </c>
      <c r="N4115" s="16" t="n">
        <f aca="false">I4115*K4115</f>
        <v>496080</v>
      </c>
      <c r="O4115" s="16" t="n">
        <f aca="false">I4115*(K4115-J4115)</f>
        <v>59520</v>
      </c>
      <c r="P4115" s="15" t="n">
        <f aca="false">K4115-J4115</f>
        <v>248</v>
      </c>
      <c r="Q4115" s="0" t="str">
        <f aca="false">IF(G4115=0,"Out of stock",IF(G4115&lt;H4115,"Understocked",IF(G4115&gt;Summary!$B$6*H4115,"Overstocked","Healthy")))</f>
        <v>Healthy</v>
      </c>
      <c r="R4115" s="0" t="str">
        <f aca="false">IF(I4115&gt;=Summary!$B$7,"Fast",IF(I4115&lt;Summary!$B$8,"Slow","Medium"))</f>
        <v>Fast</v>
      </c>
      <c r="S4115" s="15" t="n">
        <f aca="false">IF(M4115&gt;Summary!$B$5,1,0)</f>
        <v>1</v>
      </c>
      <c r="T4115" s="16" t="n">
        <f aca="false">IF(Q4115="Overstocked",(G4115-Summary!$B$6*H4115)*J4115,0)</f>
        <v>0</v>
      </c>
    </row>
    <row r="4116" customFormat="false" ht="15" hidden="false" customHeight="false" outlineLevel="0" collapsed="false">
      <c r="A4116" s="0" t="s">
        <v>4214</v>
      </c>
      <c r="B4116" s="0" t="s">
        <v>107</v>
      </c>
      <c r="C4116" s="0" t="s">
        <v>104</v>
      </c>
      <c r="D4116" s="0" t="s">
        <v>90</v>
      </c>
      <c r="E4116" s="14" t="n">
        <v>45474</v>
      </c>
      <c r="F4116" s="14" t="n">
        <v>45481</v>
      </c>
      <c r="G4116" s="0" t="n">
        <v>484</v>
      </c>
      <c r="H4116" s="0" t="n">
        <v>142</v>
      </c>
      <c r="I4116" s="0" t="n">
        <v>161</v>
      </c>
      <c r="J4116" s="0" t="n">
        <v>227</v>
      </c>
      <c r="K4116" s="0" t="n">
        <v>629</v>
      </c>
      <c r="L4116" s="15" t="s">
        <v>80</v>
      </c>
      <c r="M4116" s="0" t="n">
        <v>7</v>
      </c>
      <c r="N4116" s="16" t="n">
        <f aca="false">I4116*K4116</f>
        <v>101269</v>
      </c>
      <c r="O4116" s="16" t="n">
        <f aca="false">I4116*(K4116-J4116)</f>
        <v>64722</v>
      </c>
      <c r="P4116" s="15" t="n">
        <f aca="false">K4116-J4116</f>
        <v>402</v>
      </c>
      <c r="Q4116" s="0" t="str">
        <f aca="false">IF(G4116=0,"Out of stock",IF(G4116&lt;H4116,"Understocked",IF(G4116&gt;Summary!$B$6*H4116,"Overstocked","Healthy")))</f>
        <v>Healthy</v>
      </c>
      <c r="R4116" s="0" t="str">
        <f aca="false">IF(I4116&gt;=Summary!$B$7,"Fast",IF(I4116&lt;Summary!$B$8,"Slow","Medium"))</f>
        <v>Medium</v>
      </c>
      <c r="S4116" s="15" t="n">
        <f aca="false">IF(M4116&gt;Summary!$B$5,1,0)</f>
        <v>0</v>
      </c>
      <c r="T4116" s="16" t="n">
        <f aca="false">IF(Q4116="Overstocked",(G4116-Summary!$B$6*H4116)*J4116,0)</f>
        <v>0</v>
      </c>
    </row>
    <row r="4117" customFormat="false" ht="15" hidden="false" customHeight="false" outlineLevel="0" collapsed="false">
      <c r="A4117" s="0" t="s">
        <v>4215</v>
      </c>
      <c r="B4117" s="0" t="s">
        <v>84</v>
      </c>
      <c r="C4117" s="0" t="s">
        <v>85</v>
      </c>
      <c r="D4117" s="0" t="s">
        <v>102</v>
      </c>
      <c r="E4117" s="14" t="n">
        <v>45369</v>
      </c>
      <c r="F4117" s="14" t="n">
        <v>45376</v>
      </c>
      <c r="G4117" s="0" t="n">
        <v>291</v>
      </c>
      <c r="H4117" s="0" t="n">
        <v>86</v>
      </c>
      <c r="I4117" s="0" t="n">
        <v>238</v>
      </c>
      <c r="J4117" s="0" t="n">
        <v>358</v>
      </c>
      <c r="K4117" s="0" t="n">
        <v>714</v>
      </c>
      <c r="L4117" s="15" t="s">
        <v>82</v>
      </c>
      <c r="M4117" s="0" t="n">
        <v>7</v>
      </c>
      <c r="N4117" s="16" t="n">
        <f aca="false">I4117*K4117</f>
        <v>169932</v>
      </c>
      <c r="O4117" s="16" t="n">
        <f aca="false">I4117*(K4117-J4117)</f>
        <v>84728</v>
      </c>
      <c r="P4117" s="15" t="n">
        <f aca="false">K4117-J4117</f>
        <v>356</v>
      </c>
      <c r="Q4117" s="0" t="str">
        <f aca="false">IF(G4117=0,"Out of stock",IF(G4117&lt;H4117,"Understocked",IF(G4117&gt;Summary!$B$6*H4117,"Overstocked","Healthy")))</f>
        <v>Healthy</v>
      </c>
      <c r="R4117" s="0" t="str">
        <f aca="false">IF(I4117&gt;=Summary!$B$7,"Fast",IF(I4117&lt;Summary!$B$8,"Slow","Medium"))</f>
        <v>Fast</v>
      </c>
      <c r="S4117" s="15" t="n">
        <f aca="false">IF(M4117&gt;Summary!$B$5,1,0)</f>
        <v>0</v>
      </c>
      <c r="T4117" s="16" t="n">
        <f aca="false">IF(Q4117="Overstocked",(G4117-Summary!$B$6*H4117)*J4117,0)</f>
        <v>0</v>
      </c>
    </row>
    <row r="4118" customFormat="false" ht="15" hidden="false" customHeight="false" outlineLevel="0" collapsed="false">
      <c r="A4118" s="0" t="s">
        <v>4216</v>
      </c>
      <c r="B4118" s="0" t="s">
        <v>115</v>
      </c>
      <c r="C4118" s="0" t="s">
        <v>96</v>
      </c>
      <c r="D4118" s="0" t="s">
        <v>102</v>
      </c>
      <c r="E4118" s="14" t="n">
        <v>45055</v>
      </c>
      <c r="F4118" s="14" t="n">
        <v>45058</v>
      </c>
      <c r="G4118" s="0" t="n">
        <v>171</v>
      </c>
      <c r="H4118" s="0" t="n">
        <v>111</v>
      </c>
      <c r="I4118" s="0" t="n">
        <v>111</v>
      </c>
      <c r="J4118" s="0" t="n">
        <v>1229</v>
      </c>
      <c r="K4118" s="0" t="n">
        <v>1420</v>
      </c>
      <c r="L4118" s="15" t="s">
        <v>97</v>
      </c>
      <c r="M4118" s="0" t="n">
        <v>3</v>
      </c>
      <c r="N4118" s="16" t="n">
        <f aca="false">I4118*K4118</f>
        <v>157620</v>
      </c>
      <c r="O4118" s="16" t="n">
        <f aca="false">I4118*(K4118-J4118)</f>
        <v>21201</v>
      </c>
      <c r="P4118" s="15" t="n">
        <f aca="false">K4118-J4118</f>
        <v>191</v>
      </c>
      <c r="Q4118" s="0" t="str">
        <f aca="false">IF(G4118=0,"Out of stock",IF(G4118&lt;H4118,"Understocked",IF(G4118&gt;Summary!$B$6*H4118,"Overstocked","Healthy")))</f>
        <v>Healthy</v>
      </c>
      <c r="R4118" s="0" t="str">
        <f aca="false">IF(I4118&gt;=Summary!$B$7,"Fast",IF(I4118&lt;Summary!$B$8,"Slow","Medium"))</f>
        <v>Medium</v>
      </c>
      <c r="S4118" s="15" t="n">
        <f aca="false">IF(M4118&gt;Summary!$B$5,1,0)</f>
        <v>0</v>
      </c>
      <c r="T4118" s="16" t="n">
        <f aca="false">IF(Q4118="Overstocked",(G4118-Summary!$B$6*H4118)*J4118,0)</f>
        <v>0</v>
      </c>
    </row>
    <row r="4119" customFormat="false" ht="15" hidden="false" customHeight="false" outlineLevel="0" collapsed="false">
      <c r="A4119" s="0" t="s">
        <v>4217</v>
      </c>
      <c r="B4119" s="0" t="s">
        <v>123</v>
      </c>
      <c r="C4119" s="0" t="s">
        <v>96</v>
      </c>
      <c r="D4119" s="0" t="s">
        <v>102</v>
      </c>
      <c r="E4119" s="14" t="n">
        <v>45648</v>
      </c>
      <c r="F4119" s="14" t="n">
        <v>45649</v>
      </c>
      <c r="G4119" s="0" t="n">
        <v>93</v>
      </c>
      <c r="H4119" s="0" t="n">
        <v>148</v>
      </c>
      <c r="I4119" s="0" t="n">
        <v>130</v>
      </c>
      <c r="J4119" s="0" t="n">
        <v>269</v>
      </c>
      <c r="K4119" s="0" t="n">
        <v>737</v>
      </c>
      <c r="L4119" s="15" t="s">
        <v>93</v>
      </c>
      <c r="M4119" s="0" t="n">
        <v>1</v>
      </c>
      <c r="N4119" s="16" t="n">
        <f aca="false">I4119*K4119</f>
        <v>95810</v>
      </c>
      <c r="O4119" s="16" t="n">
        <f aca="false">I4119*(K4119-J4119)</f>
        <v>60840</v>
      </c>
      <c r="P4119" s="15" t="n">
        <f aca="false">K4119-J4119</f>
        <v>468</v>
      </c>
      <c r="Q4119" s="0" t="str">
        <f aca="false">IF(G4119=0,"Out of stock",IF(G4119&lt;H4119,"Understocked",IF(G4119&gt;Summary!$B$6*H4119,"Overstocked","Healthy")))</f>
        <v>Understocked</v>
      </c>
      <c r="R4119" s="0" t="str">
        <f aca="false">IF(I4119&gt;=Summary!$B$7,"Fast",IF(I4119&lt;Summary!$B$8,"Slow","Medium"))</f>
        <v>Medium</v>
      </c>
      <c r="S4119" s="15" t="n">
        <f aca="false">IF(M4119&gt;Summary!$B$5,1,0)</f>
        <v>0</v>
      </c>
      <c r="T4119" s="16" t="n">
        <f aca="false">IF(Q4119="Overstocked",(G4119-Summary!$B$6*H4119)*J4119,0)</f>
        <v>0</v>
      </c>
    </row>
    <row r="4120" customFormat="false" ht="15" hidden="false" customHeight="false" outlineLevel="0" collapsed="false">
      <c r="A4120" s="0" t="s">
        <v>4218</v>
      </c>
      <c r="B4120" s="0" t="s">
        <v>101</v>
      </c>
      <c r="C4120" s="0" t="s">
        <v>104</v>
      </c>
      <c r="D4120" s="0" t="s">
        <v>92</v>
      </c>
      <c r="E4120" s="14" t="n">
        <v>45648</v>
      </c>
      <c r="F4120" s="14" t="n">
        <v>45651</v>
      </c>
      <c r="G4120" s="0" t="n">
        <v>305</v>
      </c>
      <c r="H4120" s="0" t="n">
        <v>150</v>
      </c>
      <c r="I4120" s="0" t="n">
        <v>97</v>
      </c>
      <c r="J4120" s="0" t="n">
        <v>289</v>
      </c>
      <c r="K4120" s="0" t="n">
        <v>732</v>
      </c>
      <c r="L4120" s="15" t="s">
        <v>93</v>
      </c>
      <c r="M4120" s="0" t="n">
        <v>3</v>
      </c>
      <c r="N4120" s="16" t="n">
        <f aca="false">I4120*K4120</f>
        <v>71004</v>
      </c>
      <c r="O4120" s="16" t="n">
        <f aca="false">I4120*(K4120-J4120)</f>
        <v>42971</v>
      </c>
      <c r="P4120" s="15" t="n">
        <f aca="false">K4120-J4120</f>
        <v>443</v>
      </c>
      <c r="Q4120" s="0" t="str">
        <f aca="false">IF(G4120=0,"Out of stock",IF(G4120&lt;H4120,"Understocked",IF(G4120&gt;Summary!$B$6*H4120,"Overstocked","Healthy")))</f>
        <v>Healthy</v>
      </c>
      <c r="R4120" s="0" t="str">
        <f aca="false">IF(I4120&gt;=Summary!$B$7,"Fast",IF(I4120&lt;Summary!$B$8,"Slow","Medium"))</f>
        <v>Slow</v>
      </c>
      <c r="S4120" s="15" t="n">
        <f aca="false">IF(M4120&gt;Summary!$B$5,1,0)</f>
        <v>0</v>
      </c>
      <c r="T4120" s="16" t="n">
        <f aca="false">IF(Q4120="Overstocked",(G4120-Summary!$B$6*H4120)*J4120,0)</f>
        <v>0</v>
      </c>
    </row>
    <row r="4121" customFormat="false" ht="15" hidden="false" customHeight="false" outlineLevel="0" collapsed="false">
      <c r="A4121" s="0" t="s">
        <v>4219</v>
      </c>
      <c r="B4121" s="0" t="s">
        <v>95</v>
      </c>
      <c r="C4121" s="0" t="s">
        <v>85</v>
      </c>
      <c r="D4121" s="0" t="s">
        <v>79</v>
      </c>
      <c r="E4121" s="14" t="n">
        <v>45199</v>
      </c>
      <c r="F4121" s="14" t="n">
        <v>45206</v>
      </c>
      <c r="G4121" s="0" t="n">
        <v>64</v>
      </c>
      <c r="H4121" s="0" t="n">
        <v>74</v>
      </c>
      <c r="I4121" s="0" t="n">
        <v>63</v>
      </c>
      <c r="J4121" s="0" t="n">
        <v>293</v>
      </c>
      <c r="K4121" s="0" t="n">
        <v>457</v>
      </c>
      <c r="L4121" s="15" t="s">
        <v>97</v>
      </c>
      <c r="M4121" s="0" t="n">
        <v>7</v>
      </c>
      <c r="N4121" s="16" t="n">
        <f aca="false">I4121*K4121</f>
        <v>28791</v>
      </c>
      <c r="O4121" s="16" t="n">
        <f aca="false">I4121*(K4121-J4121)</f>
        <v>10332</v>
      </c>
      <c r="P4121" s="15" t="n">
        <f aca="false">K4121-J4121</f>
        <v>164</v>
      </c>
      <c r="Q4121" s="0" t="str">
        <f aca="false">IF(G4121=0,"Out of stock",IF(G4121&lt;H4121,"Understocked",IF(G4121&gt;Summary!$B$6*H4121,"Overstocked","Healthy")))</f>
        <v>Understocked</v>
      </c>
      <c r="R4121" s="0" t="str">
        <f aca="false">IF(I4121&gt;=Summary!$B$7,"Fast",IF(I4121&lt;Summary!$B$8,"Slow","Medium"))</f>
        <v>Slow</v>
      </c>
      <c r="S4121" s="15" t="n">
        <f aca="false">IF(M4121&gt;Summary!$B$5,1,0)</f>
        <v>0</v>
      </c>
      <c r="T4121" s="16" t="n">
        <f aca="false">IF(Q4121="Overstocked",(G4121-Summary!$B$6*H4121)*J4121,0)</f>
        <v>0</v>
      </c>
    </row>
    <row r="4122" customFormat="false" ht="15" hidden="false" customHeight="false" outlineLevel="0" collapsed="false">
      <c r="A4122" s="0" t="s">
        <v>4220</v>
      </c>
      <c r="B4122" s="0" t="s">
        <v>84</v>
      </c>
      <c r="C4122" s="0" t="s">
        <v>85</v>
      </c>
      <c r="D4122" s="0" t="s">
        <v>86</v>
      </c>
      <c r="E4122" s="14" t="n">
        <v>45655</v>
      </c>
      <c r="F4122" s="14" t="n">
        <v>45665</v>
      </c>
      <c r="G4122" s="0" t="n">
        <v>298</v>
      </c>
      <c r="H4122" s="0" t="n">
        <v>50</v>
      </c>
      <c r="I4122" s="0" t="n">
        <v>224</v>
      </c>
      <c r="J4122" s="0" t="n">
        <v>1697</v>
      </c>
      <c r="K4122" s="0" t="n">
        <v>1864</v>
      </c>
      <c r="L4122" s="15" t="s">
        <v>82</v>
      </c>
      <c r="M4122" s="0" t="n">
        <v>10</v>
      </c>
      <c r="N4122" s="16" t="n">
        <f aca="false">I4122*K4122</f>
        <v>417536</v>
      </c>
      <c r="O4122" s="16" t="n">
        <f aca="false">I4122*(K4122-J4122)</f>
        <v>37408</v>
      </c>
      <c r="P4122" s="15" t="n">
        <f aca="false">K4122-J4122</f>
        <v>167</v>
      </c>
      <c r="Q4122" s="0" t="str">
        <f aca="false">IF(G4122=0,"Out of stock",IF(G4122&lt;H4122,"Understocked",IF(G4122&gt;Summary!$B$6*H4122,"Overstocked","Healthy")))</f>
        <v>Overstocked</v>
      </c>
      <c r="R4122" s="0" t="str">
        <f aca="false">IF(I4122&gt;=Summary!$B$7,"Fast",IF(I4122&lt;Summary!$B$8,"Slow","Medium"))</f>
        <v>Fast</v>
      </c>
      <c r="S4122" s="15" t="n">
        <f aca="false">IF(M4122&gt;Summary!$B$5,1,0)</f>
        <v>1</v>
      </c>
      <c r="T4122" s="16" t="n">
        <f aca="false">IF(Q4122="Overstocked",(G4122-Summary!$B$6*H4122)*J4122,0)</f>
        <v>166306</v>
      </c>
    </row>
    <row r="4123" customFormat="false" ht="15" hidden="false" customHeight="false" outlineLevel="0" collapsed="false">
      <c r="A4123" s="0" t="s">
        <v>4221</v>
      </c>
      <c r="B4123" s="0" t="s">
        <v>84</v>
      </c>
      <c r="C4123" s="0" t="s">
        <v>78</v>
      </c>
      <c r="D4123" s="0" t="s">
        <v>90</v>
      </c>
      <c r="E4123" s="14" t="n">
        <v>45028</v>
      </c>
      <c r="F4123" s="14" t="n">
        <v>45030</v>
      </c>
      <c r="G4123" s="0" t="n">
        <v>108</v>
      </c>
      <c r="H4123" s="0" t="n">
        <v>129</v>
      </c>
      <c r="I4123" s="0" t="n">
        <v>150</v>
      </c>
      <c r="J4123" s="0" t="n">
        <v>1774</v>
      </c>
      <c r="K4123" s="0" t="n">
        <v>2190</v>
      </c>
      <c r="L4123" s="15" t="s">
        <v>97</v>
      </c>
      <c r="M4123" s="0" t="n">
        <v>2</v>
      </c>
      <c r="N4123" s="16" t="n">
        <f aca="false">I4123*K4123</f>
        <v>328500</v>
      </c>
      <c r="O4123" s="16" t="n">
        <f aca="false">I4123*(K4123-J4123)</f>
        <v>62400</v>
      </c>
      <c r="P4123" s="15" t="n">
        <f aca="false">K4123-J4123</f>
        <v>416</v>
      </c>
      <c r="Q4123" s="0" t="str">
        <f aca="false">IF(G4123=0,"Out of stock",IF(G4123&lt;H4123,"Understocked",IF(G4123&gt;Summary!$B$6*H4123,"Overstocked","Healthy")))</f>
        <v>Understocked</v>
      </c>
      <c r="R4123" s="0" t="str">
        <f aca="false">IF(I4123&gt;=Summary!$B$7,"Fast",IF(I4123&lt;Summary!$B$8,"Slow","Medium"))</f>
        <v>Medium</v>
      </c>
      <c r="S4123" s="15" t="n">
        <f aca="false">IF(M4123&gt;Summary!$B$5,1,0)</f>
        <v>0</v>
      </c>
      <c r="T4123" s="16" t="n">
        <f aca="false">IF(Q4123="Overstocked",(G4123-Summary!$B$6*H4123)*J4123,0)</f>
        <v>0</v>
      </c>
    </row>
    <row r="4124" customFormat="false" ht="15" hidden="false" customHeight="false" outlineLevel="0" collapsed="false">
      <c r="A4124" s="0" t="s">
        <v>4222</v>
      </c>
      <c r="B4124" s="0" t="s">
        <v>84</v>
      </c>
      <c r="C4124" s="0" t="s">
        <v>96</v>
      </c>
      <c r="D4124" s="0" t="s">
        <v>102</v>
      </c>
      <c r="E4124" s="14" t="n">
        <v>45254</v>
      </c>
      <c r="F4124" s="14" t="n">
        <v>45255</v>
      </c>
      <c r="G4124" s="0" t="n">
        <v>369</v>
      </c>
      <c r="H4124" s="0" t="n">
        <v>133</v>
      </c>
      <c r="I4124" s="0" t="n">
        <v>259</v>
      </c>
      <c r="J4124" s="0" t="n">
        <v>440</v>
      </c>
      <c r="K4124" s="0" t="n">
        <v>506</v>
      </c>
      <c r="L4124" s="15" t="s">
        <v>87</v>
      </c>
      <c r="M4124" s="0" t="n">
        <v>1</v>
      </c>
      <c r="N4124" s="16" t="n">
        <f aca="false">I4124*K4124</f>
        <v>131054</v>
      </c>
      <c r="O4124" s="16" t="n">
        <f aca="false">I4124*(K4124-J4124)</f>
        <v>17094</v>
      </c>
      <c r="P4124" s="15" t="n">
        <f aca="false">K4124-J4124</f>
        <v>66</v>
      </c>
      <c r="Q4124" s="0" t="str">
        <f aca="false">IF(G4124=0,"Out of stock",IF(G4124&lt;H4124,"Understocked",IF(G4124&gt;Summary!$B$6*H4124,"Overstocked","Healthy")))</f>
        <v>Healthy</v>
      </c>
      <c r="R4124" s="0" t="str">
        <f aca="false">IF(I4124&gt;=Summary!$B$7,"Fast",IF(I4124&lt;Summary!$B$8,"Slow","Medium"))</f>
        <v>Fast</v>
      </c>
      <c r="S4124" s="15" t="n">
        <f aca="false">IF(M4124&gt;Summary!$B$5,1,0)</f>
        <v>0</v>
      </c>
      <c r="T4124" s="16" t="n">
        <f aca="false">IF(Q4124="Overstocked",(G4124-Summary!$B$6*H4124)*J4124,0)</f>
        <v>0</v>
      </c>
    </row>
    <row r="4125" customFormat="false" ht="15" hidden="false" customHeight="false" outlineLevel="0" collapsed="false">
      <c r="A4125" s="0" t="s">
        <v>4223</v>
      </c>
      <c r="B4125" s="0" t="s">
        <v>77</v>
      </c>
      <c r="C4125" s="0" t="s">
        <v>96</v>
      </c>
      <c r="D4125" s="0" t="s">
        <v>90</v>
      </c>
      <c r="E4125" s="14" t="n">
        <v>45607</v>
      </c>
      <c r="F4125" s="14" t="n">
        <v>45614</v>
      </c>
      <c r="G4125" s="0" t="n">
        <v>443</v>
      </c>
      <c r="H4125" s="0" t="n">
        <v>129</v>
      </c>
      <c r="I4125" s="0" t="n">
        <v>36</v>
      </c>
      <c r="J4125" s="0" t="n">
        <v>901</v>
      </c>
      <c r="K4125" s="0" t="n">
        <v>1115</v>
      </c>
      <c r="L4125" s="15" t="s">
        <v>82</v>
      </c>
      <c r="M4125" s="0" t="n">
        <v>7</v>
      </c>
      <c r="N4125" s="16" t="n">
        <f aca="false">I4125*K4125</f>
        <v>40140</v>
      </c>
      <c r="O4125" s="16" t="n">
        <f aca="false">I4125*(K4125-J4125)</f>
        <v>7704</v>
      </c>
      <c r="P4125" s="15" t="n">
        <f aca="false">K4125-J4125</f>
        <v>214</v>
      </c>
      <c r="Q4125" s="0" t="str">
        <f aca="false">IF(G4125=0,"Out of stock",IF(G4125&lt;H4125,"Understocked",IF(G4125&gt;Summary!$B$6*H4125,"Overstocked","Healthy")))</f>
        <v>Healthy</v>
      </c>
      <c r="R4125" s="0" t="str">
        <f aca="false">IF(I4125&gt;=Summary!$B$7,"Fast",IF(I4125&lt;Summary!$B$8,"Slow","Medium"))</f>
        <v>Slow</v>
      </c>
      <c r="S4125" s="15" t="n">
        <f aca="false">IF(M4125&gt;Summary!$B$5,1,0)</f>
        <v>0</v>
      </c>
      <c r="T4125" s="16" t="n">
        <f aca="false">IF(Q4125="Overstocked",(G4125-Summary!$B$6*H4125)*J4125,0)</f>
        <v>0</v>
      </c>
    </row>
    <row r="4126" customFormat="false" ht="15" hidden="false" customHeight="false" outlineLevel="0" collapsed="false">
      <c r="A4126" s="0" t="s">
        <v>4224</v>
      </c>
      <c r="B4126" s="0" t="s">
        <v>107</v>
      </c>
      <c r="C4126" s="0" t="s">
        <v>85</v>
      </c>
      <c r="D4126" s="0" t="s">
        <v>92</v>
      </c>
      <c r="E4126" s="14" t="n">
        <v>45270</v>
      </c>
      <c r="F4126" s="14" t="n">
        <v>45271</v>
      </c>
      <c r="G4126" s="0" t="n">
        <v>414</v>
      </c>
      <c r="H4126" s="0" t="n">
        <v>85</v>
      </c>
      <c r="I4126" s="0" t="n">
        <v>55</v>
      </c>
      <c r="J4126" s="0" t="n">
        <v>1175</v>
      </c>
      <c r="K4126" s="0" t="n">
        <v>1487</v>
      </c>
      <c r="L4126" s="15" t="s">
        <v>82</v>
      </c>
      <c r="M4126" s="0" t="n">
        <v>1</v>
      </c>
      <c r="N4126" s="16" t="n">
        <f aca="false">I4126*K4126</f>
        <v>81785</v>
      </c>
      <c r="O4126" s="16" t="n">
        <f aca="false">I4126*(K4126-J4126)</f>
        <v>17160</v>
      </c>
      <c r="P4126" s="15" t="n">
        <f aca="false">K4126-J4126</f>
        <v>312</v>
      </c>
      <c r="Q4126" s="0" t="str">
        <f aca="false">IF(G4126=0,"Out of stock",IF(G4126&lt;H4126,"Understocked",IF(G4126&gt;Summary!$B$6*H4126,"Overstocked","Healthy")))</f>
        <v>Overstocked</v>
      </c>
      <c r="R4126" s="0" t="str">
        <f aca="false">IF(I4126&gt;=Summary!$B$7,"Fast",IF(I4126&lt;Summary!$B$8,"Slow","Medium"))</f>
        <v>Slow</v>
      </c>
      <c r="S4126" s="15" t="n">
        <f aca="false">IF(M4126&gt;Summary!$B$5,1,0)</f>
        <v>0</v>
      </c>
      <c r="T4126" s="16" t="n">
        <f aca="false">IF(Q4126="Overstocked",(G4126-Summary!$B$6*H4126)*J4126,0)</f>
        <v>86950</v>
      </c>
    </row>
    <row r="4127" customFormat="false" ht="15" hidden="false" customHeight="false" outlineLevel="0" collapsed="false">
      <c r="A4127" s="0" t="s">
        <v>4225</v>
      </c>
      <c r="B4127" s="0" t="s">
        <v>101</v>
      </c>
      <c r="C4127" s="0" t="s">
        <v>104</v>
      </c>
      <c r="D4127" s="0" t="s">
        <v>90</v>
      </c>
      <c r="E4127" s="14" t="n">
        <v>45476</v>
      </c>
      <c r="F4127" s="14" t="n">
        <v>45477</v>
      </c>
      <c r="G4127" s="0" t="n">
        <v>376</v>
      </c>
      <c r="H4127" s="0" t="n">
        <v>130</v>
      </c>
      <c r="I4127" s="0" t="n">
        <v>130</v>
      </c>
      <c r="J4127" s="0" t="n">
        <v>1893</v>
      </c>
      <c r="K4127" s="0" t="n">
        <v>2129</v>
      </c>
      <c r="L4127" s="15" t="s">
        <v>82</v>
      </c>
      <c r="M4127" s="0" t="n">
        <v>1</v>
      </c>
      <c r="N4127" s="16" t="n">
        <f aca="false">I4127*K4127</f>
        <v>276770</v>
      </c>
      <c r="O4127" s="16" t="n">
        <f aca="false">I4127*(K4127-J4127)</f>
        <v>30680</v>
      </c>
      <c r="P4127" s="15" t="n">
        <f aca="false">K4127-J4127</f>
        <v>236</v>
      </c>
      <c r="Q4127" s="0" t="str">
        <f aca="false">IF(G4127=0,"Out of stock",IF(G4127&lt;H4127,"Understocked",IF(G4127&gt;Summary!$B$6*H4127,"Overstocked","Healthy")))</f>
        <v>Healthy</v>
      </c>
      <c r="R4127" s="0" t="str">
        <f aca="false">IF(I4127&gt;=Summary!$B$7,"Fast",IF(I4127&lt;Summary!$B$8,"Slow","Medium"))</f>
        <v>Medium</v>
      </c>
      <c r="S4127" s="15" t="n">
        <f aca="false">IF(M4127&gt;Summary!$B$5,1,0)</f>
        <v>0</v>
      </c>
      <c r="T4127" s="16" t="n">
        <f aca="false">IF(Q4127="Overstocked",(G4127-Summary!$B$6*H4127)*J4127,0)</f>
        <v>0</v>
      </c>
    </row>
    <row r="4128" customFormat="false" ht="15" hidden="false" customHeight="false" outlineLevel="0" collapsed="false">
      <c r="A4128" s="0" t="s">
        <v>4226</v>
      </c>
      <c r="B4128" s="0" t="s">
        <v>107</v>
      </c>
      <c r="C4128" s="0" t="s">
        <v>96</v>
      </c>
      <c r="D4128" s="0" t="s">
        <v>79</v>
      </c>
      <c r="E4128" s="14" t="n">
        <v>44976</v>
      </c>
      <c r="F4128" s="14" t="n">
        <v>44986</v>
      </c>
      <c r="G4128" s="0" t="n">
        <v>223</v>
      </c>
      <c r="H4128" s="0" t="n">
        <v>109</v>
      </c>
      <c r="I4128" s="0" t="n">
        <v>37</v>
      </c>
      <c r="J4128" s="0" t="n">
        <v>476</v>
      </c>
      <c r="K4128" s="0" t="n">
        <v>554</v>
      </c>
      <c r="L4128" s="15" t="s">
        <v>87</v>
      </c>
      <c r="M4128" s="0" t="n">
        <v>10</v>
      </c>
      <c r="N4128" s="16" t="n">
        <f aca="false">I4128*K4128</f>
        <v>20498</v>
      </c>
      <c r="O4128" s="16" t="n">
        <f aca="false">I4128*(K4128-J4128)</f>
        <v>2886</v>
      </c>
      <c r="P4128" s="15" t="n">
        <f aca="false">K4128-J4128</f>
        <v>78</v>
      </c>
      <c r="Q4128" s="0" t="str">
        <f aca="false">IF(G4128=0,"Out of stock",IF(G4128&lt;H4128,"Understocked",IF(G4128&gt;Summary!$B$6*H4128,"Overstocked","Healthy")))</f>
        <v>Healthy</v>
      </c>
      <c r="R4128" s="0" t="str">
        <f aca="false">IF(I4128&gt;=Summary!$B$7,"Fast",IF(I4128&lt;Summary!$B$8,"Slow","Medium"))</f>
        <v>Slow</v>
      </c>
      <c r="S4128" s="15" t="n">
        <f aca="false">IF(M4128&gt;Summary!$B$5,1,0)</f>
        <v>1</v>
      </c>
      <c r="T4128" s="16" t="n">
        <f aca="false">IF(Q4128="Overstocked",(G4128-Summary!$B$6*H4128)*J4128,0)</f>
        <v>0</v>
      </c>
    </row>
    <row r="4129" customFormat="false" ht="15" hidden="false" customHeight="false" outlineLevel="0" collapsed="false">
      <c r="A4129" s="0" t="s">
        <v>4227</v>
      </c>
      <c r="B4129" s="0" t="s">
        <v>113</v>
      </c>
      <c r="C4129" s="0" t="s">
        <v>96</v>
      </c>
      <c r="D4129" s="0" t="s">
        <v>102</v>
      </c>
      <c r="E4129" s="14" t="n">
        <v>45089</v>
      </c>
      <c r="F4129" s="14" t="n">
        <v>45099</v>
      </c>
      <c r="G4129" s="0" t="n">
        <v>453</v>
      </c>
      <c r="H4129" s="0" t="n">
        <v>150</v>
      </c>
      <c r="I4129" s="0" t="n">
        <v>51</v>
      </c>
      <c r="J4129" s="0" t="n">
        <v>1132</v>
      </c>
      <c r="K4129" s="0" t="n">
        <v>1594</v>
      </c>
      <c r="L4129" s="15" t="s">
        <v>93</v>
      </c>
      <c r="M4129" s="0" t="n">
        <v>10</v>
      </c>
      <c r="N4129" s="16" t="n">
        <f aca="false">I4129*K4129</f>
        <v>81294</v>
      </c>
      <c r="O4129" s="16" t="n">
        <f aca="false">I4129*(K4129-J4129)</f>
        <v>23562</v>
      </c>
      <c r="P4129" s="15" t="n">
        <f aca="false">K4129-J4129</f>
        <v>462</v>
      </c>
      <c r="Q4129" s="0" t="str">
        <f aca="false">IF(G4129=0,"Out of stock",IF(G4129&lt;H4129,"Understocked",IF(G4129&gt;Summary!$B$6*H4129,"Overstocked","Healthy")))</f>
        <v>Healthy</v>
      </c>
      <c r="R4129" s="0" t="str">
        <f aca="false">IF(I4129&gt;=Summary!$B$7,"Fast",IF(I4129&lt;Summary!$B$8,"Slow","Medium"))</f>
        <v>Slow</v>
      </c>
      <c r="S4129" s="15" t="n">
        <f aca="false">IF(M4129&gt;Summary!$B$5,1,0)</f>
        <v>1</v>
      </c>
      <c r="T4129" s="16" t="n">
        <f aca="false">IF(Q4129="Overstocked",(G4129-Summary!$B$6*H4129)*J4129,0)</f>
        <v>0</v>
      </c>
    </row>
    <row r="4130" customFormat="false" ht="15" hidden="false" customHeight="false" outlineLevel="0" collapsed="false">
      <c r="A4130" s="0" t="s">
        <v>4228</v>
      </c>
      <c r="B4130" s="0" t="s">
        <v>77</v>
      </c>
      <c r="C4130" s="0" t="s">
        <v>85</v>
      </c>
      <c r="D4130" s="0" t="s">
        <v>90</v>
      </c>
      <c r="E4130" s="14" t="n">
        <v>45319</v>
      </c>
      <c r="F4130" s="14" t="n">
        <v>45320</v>
      </c>
      <c r="G4130" s="0" t="n">
        <v>394</v>
      </c>
      <c r="H4130" s="0" t="n">
        <v>56</v>
      </c>
      <c r="I4130" s="0" t="n">
        <v>134</v>
      </c>
      <c r="J4130" s="0" t="n">
        <v>998</v>
      </c>
      <c r="K4130" s="0" t="n">
        <v>1486</v>
      </c>
      <c r="L4130" s="15" t="s">
        <v>97</v>
      </c>
      <c r="M4130" s="0" t="n">
        <v>1</v>
      </c>
      <c r="N4130" s="16" t="n">
        <f aca="false">I4130*K4130</f>
        <v>199124</v>
      </c>
      <c r="O4130" s="16" t="n">
        <f aca="false">I4130*(K4130-J4130)</f>
        <v>65392</v>
      </c>
      <c r="P4130" s="15" t="n">
        <f aca="false">K4130-J4130</f>
        <v>488</v>
      </c>
      <c r="Q4130" s="0" t="str">
        <f aca="false">IF(G4130=0,"Out of stock",IF(G4130&lt;H4130,"Understocked",IF(G4130&gt;Summary!$B$6*H4130,"Overstocked","Healthy")))</f>
        <v>Overstocked</v>
      </c>
      <c r="R4130" s="0" t="str">
        <f aca="false">IF(I4130&gt;=Summary!$B$7,"Fast",IF(I4130&lt;Summary!$B$8,"Slow","Medium"))</f>
        <v>Medium</v>
      </c>
      <c r="S4130" s="15" t="n">
        <f aca="false">IF(M4130&gt;Summary!$B$5,1,0)</f>
        <v>0</v>
      </c>
      <c r="T4130" s="16" t="n">
        <f aca="false">IF(Q4130="Overstocked",(G4130-Summary!$B$6*H4130)*J4130,0)</f>
        <v>169660</v>
      </c>
    </row>
    <row r="4131" customFormat="false" ht="15" hidden="false" customHeight="false" outlineLevel="0" collapsed="false">
      <c r="A4131" s="0" t="s">
        <v>4229</v>
      </c>
      <c r="B4131" s="0" t="s">
        <v>111</v>
      </c>
      <c r="C4131" s="0" t="s">
        <v>78</v>
      </c>
      <c r="D4131" s="0" t="s">
        <v>92</v>
      </c>
      <c r="E4131" s="14" t="n">
        <v>45258</v>
      </c>
      <c r="F4131" s="14" t="n">
        <v>45263</v>
      </c>
      <c r="G4131" s="0" t="n">
        <v>77</v>
      </c>
      <c r="H4131" s="0" t="n">
        <v>93</v>
      </c>
      <c r="I4131" s="0" t="n">
        <v>57</v>
      </c>
      <c r="J4131" s="0" t="n">
        <v>1674</v>
      </c>
      <c r="K4131" s="0" t="n">
        <v>2114</v>
      </c>
      <c r="L4131" s="15" t="s">
        <v>80</v>
      </c>
      <c r="M4131" s="0" t="n">
        <v>5</v>
      </c>
      <c r="N4131" s="16" t="n">
        <f aca="false">I4131*K4131</f>
        <v>120498</v>
      </c>
      <c r="O4131" s="16" t="n">
        <f aca="false">I4131*(K4131-J4131)</f>
        <v>25080</v>
      </c>
      <c r="P4131" s="15" t="n">
        <f aca="false">K4131-J4131</f>
        <v>440</v>
      </c>
      <c r="Q4131" s="0" t="str">
        <f aca="false">IF(G4131=0,"Out of stock",IF(G4131&lt;H4131,"Understocked",IF(G4131&gt;Summary!$B$6*H4131,"Overstocked","Healthy")))</f>
        <v>Understocked</v>
      </c>
      <c r="R4131" s="0" t="str">
        <f aca="false">IF(I4131&gt;=Summary!$B$7,"Fast",IF(I4131&lt;Summary!$B$8,"Slow","Medium"))</f>
        <v>Slow</v>
      </c>
      <c r="S4131" s="15" t="n">
        <f aca="false">IF(M4131&gt;Summary!$B$5,1,0)</f>
        <v>0</v>
      </c>
      <c r="T4131" s="16" t="n">
        <f aca="false">IF(Q4131="Overstocked",(G4131-Summary!$B$6*H4131)*J4131,0)</f>
        <v>0</v>
      </c>
    </row>
    <row r="4132" customFormat="false" ht="15" hidden="false" customHeight="false" outlineLevel="0" collapsed="false">
      <c r="A4132" s="0" t="s">
        <v>4230</v>
      </c>
      <c r="B4132" s="0" t="s">
        <v>107</v>
      </c>
      <c r="C4132" s="0" t="s">
        <v>104</v>
      </c>
      <c r="D4132" s="0" t="s">
        <v>92</v>
      </c>
      <c r="E4132" s="14" t="n">
        <v>45633</v>
      </c>
      <c r="F4132" s="14" t="n">
        <v>45634</v>
      </c>
      <c r="G4132" s="0" t="n">
        <v>55</v>
      </c>
      <c r="H4132" s="0" t="n">
        <v>52</v>
      </c>
      <c r="I4132" s="0" t="n">
        <v>254</v>
      </c>
      <c r="J4132" s="0" t="n">
        <v>392</v>
      </c>
      <c r="K4132" s="0" t="n">
        <v>748</v>
      </c>
      <c r="L4132" s="15" t="s">
        <v>82</v>
      </c>
      <c r="M4132" s="0" t="n">
        <v>1</v>
      </c>
      <c r="N4132" s="16" t="n">
        <f aca="false">I4132*K4132</f>
        <v>189992</v>
      </c>
      <c r="O4132" s="16" t="n">
        <f aca="false">I4132*(K4132-J4132)</f>
        <v>90424</v>
      </c>
      <c r="P4132" s="15" t="n">
        <f aca="false">K4132-J4132</f>
        <v>356</v>
      </c>
      <c r="Q4132" s="0" t="str">
        <f aca="false">IF(G4132=0,"Out of stock",IF(G4132&lt;H4132,"Understocked",IF(G4132&gt;Summary!$B$6*H4132,"Overstocked","Healthy")))</f>
        <v>Healthy</v>
      </c>
      <c r="R4132" s="0" t="str">
        <f aca="false">IF(I4132&gt;=Summary!$B$7,"Fast",IF(I4132&lt;Summary!$B$8,"Slow","Medium"))</f>
        <v>Fast</v>
      </c>
      <c r="S4132" s="15" t="n">
        <f aca="false">IF(M4132&gt;Summary!$B$5,1,0)</f>
        <v>0</v>
      </c>
      <c r="T4132" s="16" t="n">
        <f aca="false">IF(Q4132="Overstocked",(G4132-Summary!$B$6*H4132)*J4132,0)</f>
        <v>0</v>
      </c>
    </row>
    <row r="4133" customFormat="false" ht="15" hidden="false" customHeight="false" outlineLevel="0" collapsed="false">
      <c r="A4133" s="0" t="s">
        <v>4231</v>
      </c>
      <c r="B4133" s="0" t="s">
        <v>77</v>
      </c>
      <c r="C4133" s="0" t="s">
        <v>96</v>
      </c>
      <c r="D4133" s="0" t="s">
        <v>79</v>
      </c>
      <c r="E4133" s="14" t="n">
        <v>45372</v>
      </c>
      <c r="F4133" s="14" t="n">
        <v>45378</v>
      </c>
      <c r="G4133" s="0" t="n">
        <v>285</v>
      </c>
      <c r="H4133" s="0" t="n">
        <v>134</v>
      </c>
      <c r="I4133" s="0" t="n">
        <v>88</v>
      </c>
      <c r="J4133" s="0" t="n">
        <v>308</v>
      </c>
      <c r="K4133" s="0" t="n">
        <v>783</v>
      </c>
      <c r="L4133" s="15" t="s">
        <v>97</v>
      </c>
      <c r="M4133" s="0" t="n">
        <v>6</v>
      </c>
      <c r="N4133" s="16" t="n">
        <f aca="false">I4133*K4133</f>
        <v>68904</v>
      </c>
      <c r="O4133" s="16" t="n">
        <f aca="false">I4133*(K4133-J4133)</f>
        <v>41800</v>
      </c>
      <c r="P4133" s="15" t="n">
        <f aca="false">K4133-J4133</f>
        <v>475</v>
      </c>
      <c r="Q4133" s="0" t="str">
        <f aca="false">IF(G4133=0,"Out of stock",IF(G4133&lt;H4133,"Understocked",IF(G4133&gt;Summary!$B$6*H4133,"Overstocked","Healthy")))</f>
        <v>Healthy</v>
      </c>
      <c r="R4133" s="0" t="str">
        <f aca="false">IF(I4133&gt;=Summary!$B$7,"Fast",IF(I4133&lt;Summary!$B$8,"Slow","Medium"))</f>
        <v>Slow</v>
      </c>
      <c r="S4133" s="15" t="n">
        <f aca="false">IF(M4133&gt;Summary!$B$5,1,0)</f>
        <v>0</v>
      </c>
      <c r="T4133" s="16" t="n">
        <f aca="false">IF(Q4133="Overstocked",(G4133-Summary!$B$6*H4133)*J4133,0)</f>
        <v>0</v>
      </c>
    </row>
    <row r="4134" customFormat="false" ht="15" hidden="false" customHeight="false" outlineLevel="0" collapsed="false">
      <c r="A4134" s="0" t="s">
        <v>4232</v>
      </c>
      <c r="B4134" s="0" t="s">
        <v>101</v>
      </c>
      <c r="C4134" s="0" t="s">
        <v>96</v>
      </c>
      <c r="D4134" s="0" t="s">
        <v>90</v>
      </c>
      <c r="E4134" s="14" t="n">
        <v>45091</v>
      </c>
      <c r="F4134" s="14" t="n">
        <v>45099</v>
      </c>
      <c r="G4134" s="0" t="n">
        <v>238</v>
      </c>
      <c r="H4134" s="0" t="n">
        <v>140</v>
      </c>
      <c r="I4134" s="0" t="n">
        <v>283</v>
      </c>
      <c r="J4134" s="0" t="n">
        <v>1425</v>
      </c>
      <c r="K4134" s="0" t="n">
        <v>1627</v>
      </c>
      <c r="L4134" s="15" t="s">
        <v>82</v>
      </c>
      <c r="M4134" s="0" t="n">
        <v>8</v>
      </c>
      <c r="N4134" s="16" t="n">
        <f aca="false">I4134*K4134</f>
        <v>460441</v>
      </c>
      <c r="O4134" s="16" t="n">
        <f aca="false">I4134*(K4134-J4134)</f>
        <v>57166</v>
      </c>
      <c r="P4134" s="15" t="n">
        <f aca="false">K4134-J4134</f>
        <v>202</v>
      </c>
      <c r="Q4134" s="0" t="str">
        <f aca="false">IF(G4134=0,"Out of stock",IF(G4134&lt;H4134,"Understocked",IF(G4134&gt;Summary!$B$6*H4134,"Overstocked","Healthy")))</f>
        <v>Healthy</v>
      </c>
      <c r="R4134" s="0" t="str">
        <f aca="false">IF(I4134&gt;=Summary!$B$7,"Fast",IF(I4134&lt;Summary!$B$8,"Slow","Medium"))</f>
        <v>Fast</v>
      </c>
      <c r="S4134" s="15" t="n">
        <f aca="false">IF(M4134&gt;Summary!$B$5,1,0)</f>
        <v>1</v>
      </c>
      <c r="T4134" s="16" t="n">
        <f aca="false">IF(Q4134="Overstocked",(G4134-Summary!$B$6*H4134)*J4134,0)</f>
        <v>0</v>
      </c>
    </row>
    <row r="4135" customFormat="false" ht="15" hidden="false" customHeight="false" outlineLevel="0" collapsed="false">
      <c r="A4135" s="0" t="s">
        <v>4233</v>
      </c>
      <c r="B4135" s="0" t="s">
        <v>115</v>
      </c>
      <c r="C4135" s="0" t="s">
        <v>96</v>
      </c>
      <c r="D4135" s="0" t="s">
        <v>79</v>
      </c>
      <c r="E4135" s="14" t="n">
        <v>45115</v>
      </c>
      <c r="F4135" s="14" t="n">
        <v>45119</v>
      </c>
      <c r="G4135" s="0" t="n">
        <v>254</v>
      </c>
      <c r="H4135" s="0" t="n">
        <v>140</v>
      </c>
      <c r="I4135" s="0" t="n">
        <v>244</v>
      </c>
      <c r="J4135" s="0" t="n">
        <v>1237</v>
      </c>
      <c r="K4135" s="0" t="n">
        <v>1572</v>
      </c>
      <c r="L4135" s="15" t="s">
        <v>93</v>
      </c>
      <c r="M4135" s="0" t="n">
        <v>4</v>
      </c>
      <c r="N4135" s="16" t="n">
        <f aca="false">I4135*K4135</f>
        <v>383568</v>
      </c>
      <c r="O4135" s="16" t="n">
        <f aca="false">I4135*(K4135-J4135)</f>
        <v>81740</v>
      </c>
      <c r="P4135" s="15" t="n">
        <f aca="false">K4135-J4135</f>
        <v>335</v>
      </c>
      <c r="Q4135" s="0" t="str">
        <f aca="false">IF(G4135=0,"Out of stock",IF(G4135&lt;H4135,"Understocked",IF(G4135&gt;Summary!$B$6*H4135,"Overstocked","Healthy")))</f>
        <v>Healthy</v>
      </c>
      <c r="R4135" s="0" t="str">
        <f aca="false">IF(I4135&gt;=Summary!$B$7,"Fast",IF(I4135&lt;Summary!$B$8,"Slow","Medium"))</f>
        <v>Fast</v>
      </c>
      <c r="S4135" s="15" t="n">
        <f aca="false">IF(M4135&gt;Summary!$B$5,1,0)</f>
        <v>0</v>
      </c>
      <c r="T4135" s="16" t="n">
        <f aca="false">IF(Q4135="Overstocked",(G4135-Summary!$B$6*H4135)*J4135,0)</f>
        <v>0</v>
      </c>
    </row>
    <row r="4136" customFormat="false" ht="15" hidden="false" customHeight="false" outlineLevel="0" collapsed="false">
      <c r="A4136" s="0" t="s">
        <v>4234</v>
      </c>
      <c r="B4136" s="0" t="s">
        <v>115</v>
      </c>
      <c r="C4136" s="0" t="s">
        <v>78</v>
      </c>
      <c r="D4136" s="0" t="s">
        <v>102</v>
      </c>
      <c r="E4136" s="14" t="n">
        <v>45445</v>
      </c>
      <c r="F4136" s="14" t="n">
        <v>45454</v>
      </c>
      <c r="G4136" s="0" t="n">
        <v>77</v>
      </c>
      <c r="H4136" s="0" t="n">
        <v>80</v>
      </c>
      <c r="I4136" s="0" t="n">
        <v>159</v>
      </c>
      <c r="J4136" s="0" t="n">
        <v>361</v>
      </c>
      <c r="K4136" s="0" t="n">
        <v>680</v>
      </c>
      <c r="L4136" s="15" t="s">
        <v>82</v>
      </c>
      <c r="M4136" s="0" t="n">
        <v>9</v>
      </c>
      <c r="N4136" s="16" t="n">
        <f aca="false">I4136*K4136</f>
        <v>108120</v>
      </c>
      <c r="O4136" s="16" t="n">
        <f aca="false">I4136*(K4136-J4136)</f>
        <v>50721</v>
      </c>
      <c r="P4136" s="15" t="n">
        <f aca="false">K4136-J4136</f>
        <v>319</v>
      </c>
      <c r="Q4136" s="0" t="str">
        <f aca="false">IF(G4136=0,"Out of stock",IF(G4136&lt;H4136,"Understocked",IF(G4136&gt;Summary!$B$6*H4136,"Overstocked","Healthy")))</f>
        <v>Understocked</v>
      </c>
      <c r="R4136" s="0" t="str">
        <f aca="false">IF(I4136&gt;=Summary!$B$7,"Fast",IF(I4136&lt;Summary!$B$8,"Slow","Medium"))</f>
        <v>Medium</v>
      </c>
      <c r="S4136" s="15" t="n">
        <f aca="false">IF(M4136&gt;Summary!$B$5,1,0)</f>
        <v>1</v>
      </c>
      <c r="T4136" s="16" t="n">
        <f aca="false">IF(Q4136="Overstocked",(G4136-Summary!$B$6*H4136)*J4136,0)</f>
        <v>0</v>
      </c>
    </row>
    <row r="4137" customFormat="false" ht="15" hidden="false" customHeight="false" outlineLevel="0" collapsed="false">
      <c r="A4137" s="0" t="s">
        <v>4235</v>
      </c>
      <c r="B4137" s="0" t="s">
        <v>113</v>
      </c>
      <c r="C4137" s="0" t="s">
        <v>78</v>
      </c>
      <c r="D4137" s="0" t="s">
        <v>92</v>
      </c>
      <c r="E4137" s="14" t="n">
        <v>45058</v>
      </c>
      <c r="F4137" s="14" t="n">
        <v>45065</v>
      </c>
      <c r="G4137" s="0" t="n">
        <v>284</v>
      </c>
      <c r="H4137" s="0" t="n">
        <v>134</v>
      </c>
      <c r="I4137" s="0" t="n">
        <v>77</v>
      </c>
      <c r="J4137" s="0" t="n">
        <v>1145</v>
      </c>
      <c r="K4137" s="0" t="n">
        <v>1509</v>
      </c>
      <c r="L4137" s="15" t="s">
        <v>80</v>
      </c>
      <c r="M4137" s="0" t="n">
        <v>7</v>
      </c>
      <c r="N4137" s="16" t="n">
        <f aca="false">I4137*K4137</f>
        <v>116193</v>
      </c>
      <c r="O4137" s="16" t="n">
        <f aca="false">I4137*(K4137-J4137)</f>
        <v>28028</v>
      </c>
      <c r="P4137" s="15" t="n">
        <f aca="false">K4137-J4137</f>
        <v>364</v>
      </c>
      <c r="Q4137" s="0" t="str">
        <f aca="false">IF(G4137=0,"Out of stock",IF(G4137&lt;H4137,"Understocked",IF(G4137&gt;Summary!$B$6*H4137,"Overstocked","Healthy")))</f>
        <v>Healthy</v>
      </c>
      <c r="R4137" s="0" t="str">
        <f aca="false">IF(I4137&gt;=Summary!$B$7,"Fast",IF(I4137&lt;Summary!$B$8,"Slow","Medium"))</f>
        <v>Slow</v>
      </c>
      <c r="S4137" s="15" t="n">
        <f aca="false">IF(M4137&gt;Summary!$B$5,1,0)</f>
        <v>0</v>
      </c>
      <c r="T4137" s="16" t="n">
        <f aca="false">IF(Q4137="Overstocked",(G4137-Summary!$B$6*H4137)*J4137,0)</f>
        <v>0</v>
      </c>
    </row>
    <row r="4138" customFormat="false" ht="15" hidden="false" customHeight="false" outlineLevel="0" collapsed="false">
      <c r="A4138" s="0" t="s">
        <v>4236</v>
      </c>
      <c r="B4138" s="0" t="s">
        <v>123</v>
      </c>
      <c r="C4138" s="0" t="s">
        <v>96</v>
      </c>
      <c r="D4138" s="0" t="s">
        <v>90</v>
      </c>
      <c r="E4138" s="14" t="n">
        <v>45432</v>
      </c>
      <c r="F4138" s="14" t="n">
        <v>45438</v>
      </c>
      <c r="G4138" s="0" t="n">
        <v>138</v>
      </c>
      <c r="H4138" s="0" t="n">
        <v>140</v>
      </c>
      <c r="I4138" s="0" t="n">
        <v>177</v>
      </c>
      <c r="J4138" s="0" t="n">
        <v>1343</v>
      </c>
      <c r="K4138" s="0" t="n">
        <v>1725</v>
      </c>
      <c r="L4138" s="15" t="s">
        <v>87</v>
      </c>
      <c r="M4138" s="0" t="n">
        <v>6</v>
      </c>
      <c r="N4138" s="16" t="n">
        <f aca="false">I4138*K4138</f>
        <v>305325</v>
      </c>
      <c r="O4138" s="16" t="n">
        <f aca="false">I4138*(K4138-J4138)</f>
        <v>67614</v>
      </c>
      <c r="P4138" s="15" t="n">
        <f aca="false">K4138-J4138</f>
        <v>382</v>
      </c>
      <c r="Q4138" s="0" t="str">
        <f aca="false">IF(G4138=0,"Out of stock",IF(G4138&lt;H4138,"Understocked",IF(G4138&gt;Summary!$B$6*H4138,"Overstocked","Healthy")))</f>
        <v>Understocked</v>
      </c>
      <c r="R4138" s="0" t="str">
        <f aca="false">IF(I4138&gt;=Summary!$B$7,"Fast",IF(I4138&lt;Summary!$B$8,"Slow","Medium"))</f>
        <v>Medium</v>
      </c>
      <c r="S4138" s="15" t="n">
        <f aca="false">IF(M4138&gt;Summary!$B$5,1,0)</f>
        <v>0</v>
      </c>
      <c r="T4138" s="16" t="n">
        <f aca="false">IF(Q4138="Overstocked",(G4138-Summary!$B$6*H4138)*J4138,0)</f>
        <v>0</v>
      </c>
    </row>
    <row r="4139" customFormat="false" ht="15" hidden="false" customHeight="false" outlineLevel="0" collapsed="false">
      <c r="A4139" s="0" t="s">
        <v>4237</v>
      </c>
      <c r="B4139" s="0" t="s">
        <v>113</v>
      </c>
      <c r="C4139" s="0" t="s">
        <v>85</v>
      </c>
      <c r="D4139" s="0" t="s">
        <v>102</v>
      </c>
      <c r="E4139" s="14" t="n">
        <v>45375</v>
      </c>
      <c r="F4139" s="14" t="n">
        <v>45382</v>
      </c>
      <c r="G4139" s="0" t="n">
        <v>236</v>
      </c>
      <c r="H4139" s="0" t="n">
        <v>102</v>
      </c>
      <c r="I4139" s="0" t="n">
        <v>166</v>
      </c>
      <c r="J4139" s="0" t="n">
        <v>313</v>
      </c>
      <c r="K4139" s="0" t="n">
        <v>636</v>
      </c>
      <c r="L4139" s="15" t="s">
        <v>93</v>
      </c>
      <c r="M4139" s="0" t="n">
        <v>7</v>
      </c>
      <c r="N4139" s="16" t="n">
        <f aca="false">I4139*K4139</f>
        <v>105576</v>
      </c>
      <c r="O4139" s="16" t="n">
        <f aca="false">I4139*(K4139-J4139)</f>
        <v>53618</v>
      </c>
      <c r="P4139" s="15" t="n">
        <f aca="false">K4139-J4139</f>
        <v>323</v>
      </c>
      <c r="Q4139" s="0" t="str">
        <f aca="false">IF(G4139=0,"Out of stock",IF(G4139&lt;H4139,"Understocked",IF(G4139&gt;Summary!$B$6*H4139,"Overstocked","Healthy")))</f>
        <v>Healthy</v>
      </c>
      <c r="R4139" s="0" t="str">
        <f aca="false">IF(I4139&gt;=Summary!$B$7,"Fast",IF(I4139&lt;Summary!$B$8,"Slow","Medium"))</f>
        <v>Medium</v>
      </c>
      <c r="S4139" s="15" t="n">
        <f aca="false">IF(M4139&gt;Summary!$B$5,1,0)</f>
        <v>0</v>
      </c>
      <c r="T4139" s="16" t="n">
        <f aca="false">IF(Q4139="Overstocked",(G4139-Summary!$B$6*H4139)*J4139,0)</f>
        <v>0</v>
      </c>
    </row>
    <row r="4140" customFormat="false" ht="15" hidden="false" customHeight="false" outlineLevel="0" collapsed="false">
      <c r="A4140" s="0" t="s">
        <v>4238</v>
      </c>
      <c r="B4140" s="0" t="s">
        <v>111</v>
      </c>
      <c r="C4140" s="0" t="s">
        <v>85</v>
      </c>
      <c r="D4140" s="0" t="s">
        <v>79</v>
      </c>
      <c r="E4140" s="14" t="n">
        <v>45637</v>
      </c>
      <c r="F4140" s="14" t="n">
        <v>45641</v>
      </c>
      <c r="G4140" s="0" t="n">
        <v>77</v>
      </c>
      <c r="H4140" s="0" t="n">
        <v>104</v>
      </c>
      <c r="I4140" s="0" t="n">
        <v>6</v>
      </c>
      <c r="J4140" s="0" t="n">
        <v>1112</v>
      </c>
      <c r="K4140" s="0" t="n">
        <v>1274</v>
      </c>
      <c r="L4140" s="15" t="s">
        <v>82</v>
      </c>
      <c r="M4140" s="0" t="n">
        <v>4</v>
      </c>
      <c r="N4140" s="16" t="n">
        <f aca="false">I4140*K4140</f>
        <v>7644</v>
      </c>
      <c r="O4140" s="16" t="n">
        <f aca="false">I4140*(K4140-J4140)</f>
        <v>972</v>
      </c>
      <c r="P4140" s="15" t="n">
        <f aca="false">K4140-J4140</f>
        <v>162</v>
      </c>
      <c r="Q4140" s="0" t="str">
        <f aca="false">IF(G4140=0,"Out of stock",IF(G4140&lt;H4140,"Understocked",IF(G4140&gt;Summary!$B$6*H4140,"Overstocked","Healthy")))</f>
        <v>Understocked</v>
      </c>
      <c r="R4140" s="0" t="str">
        <f aca="false">IF(I4140&gt;=Summary!$B$7,"Fast",IF(I4140&lt;Summary!$B$8,"Slow","Medium"))</f>
        <v>Slow</v>
      </c>
      <c r="S4140" s="15" t="n">
        <f aca="false">IF(M4140&gt;Summary!$B$5,1,0)</f>
        <v>0</v>
      </c>
      <c r="T4140" s="16" t="n">
        <f aca="false">IF(Q4140="Overstocked",(G4140-Summary!$B$6*H4140)*J4140,0)</f>
        <v>0</v>
      </c>
    </row>
    <row r="4141" customFormat="false" ht="15" hidden="false" customHeight="false" outlineLevel="0" collapsed="false">
      <c r="A4141" s="0" t="s">
        <v>4239</v>
      </c>
      <c r="B4141" s="0" t="s">
        <v>123</v>
      </c>
      <c r="C4141" s="0" t="s">
        <v>78</v>
      </c>
      <c r="D4141" s="0" t="s">
        <v>79</v>
      </c>
      <c r="E4141" s="14" t="n">
        <v>45069</v>
      </c>
      <c r="F4141" s="14" t="n">
        <v>45079</v>
      </c>
      <c r="G4141" s="0" t="n">
        <v>282</v>
      </c>
      <c r="H4141" s="0" t="n">
        <v>81</v>
      </c>
      <c r="I4141" s="0" t="n">
        <v>291</v>
      </c>
      <c r="J4141" s="0" t="n">
        <v>1080</v>
      </c>
      <c r="K4141" s="0" t="n">
        <v>1240</v>
      </c>
      <c r="L4141" s="15" t="s">
        <v>97</v>
      </c>
      <c r="M4141" s="0" t="n">
        <v>10</v>
      </c>
      <c r="N4141" s="16" t="n">
        <f aca="false">I4141*K4141</f>
        <v>360840</v>
      </c>
      <c r="O4141" s="16" t="n">
        <f aca="false">I4141*(K4141-J4141)</f>
        <v>46560</v>
      </c>
      <c r="P4141" s="15" t="n">
        <f aca="false">K4141-J4141</f>
        <v>160</v>
      </c>
      <c r="Q4141" s="0" t="str">
        <f aca="false">IF(G4141=0,"Out of stock",IF(G4141&lt;H4141,"Understocked",IF(G4141&gt;Summary!$B$6*H4141,"Overstocked","Healthy")))</f>
        <v>Healthy</v>
      </c>
      <c r="R4141" s="0" t="str">
        <f aca="false">IF(I4141&gt;=Summary!$B$7,"Fast",IF(I4141&lt;Summary!$B$8,"Slow","Medium"))</f>
        <v>Fast</v>
      </c>
      <c r="S4141" s="15" t="n">
        <f aca="false">IF(M4141&gt;Summary!$B$5,1,0)</f>
        <v>1</v>
      </c>
      <c r="T4141" s="16" t="n">
        <f aca="false">IF(Q4141="Overstocked",(G4141-Summary!$B$6*H4141)*J4141,0)</f>
        <v>0</v>
      </c>
    </row>
    <row r="4142" customFormat="false" ht="15" hidden="false" customHeight="false" outlineLevel="0" collapsed="false">
      <c r="A4142" s="0" t="s">
        <v>4240</v>
      </c>
      <c r="B4142" s="0" t="s">
        <v>123</v>
      </c>
      <c r="C4142" s="0" t="s">
        <v>85</v>
      </c>
      <c r="D4142" s="0" t="s">
        <v>90</v>
      </c>
      <c r="E4142" s="14" t="n">
        <v>45439</v>
      </c>
      <c r="F4142" s="14" t="n">
        <v>45443</v>
      </c>
      <c r="G4142" s="0" t="n">
        <v>52</v>
      </c>
      <c r="H4142" s="0" t="n">
        <v>104</v>
      </c>
      <c r="I4142" s="0" t="n">
        <v>3</v>
      </c>
      <c r="J4142" s="0" t="n">
        <v>897</v>
      </c>
      <c r="K4142" s="0" t="n">
        <v>1150</v>
      </c>
      <c r="L4142" s="15" t="s">
        <v>97</v>
      </c>
      <c r="M4142" s="0" t="n">
        <v>4</v>
      </c>
      <c r="N4142" s="16" t="n">
        <f aca="false">I4142*K4142</f>
        <v>3450</v>
      </c>
      <c r="O4142" s="16" t="n">
        <f aca="false">I4142*(K4142-J4142)</f>
        <v>759</v>
      </c>
      <c r="P4142" s="15" t="n">
        <f aca="false">K4142-J4142</f>
        <v>253</v>
      </c>
      <c r="Q4142" s="0" t="str">
        <f aca="false">IF(G4142=0,"Out of stock",IF(G4142&lt;H4142,"Understocked",IF(G4142&gt;Summary!$B$6*H4142,"Overstocked","Healthy")))</f>
        <v>Understocked</v>
      </c>
      <c r="R4142" s="0" t="str">
        <f aca="false">IF(I4142&gt;=Summary!$B$7,"Fast",IF(I4142&lt;Summary!$B$8,"Slow","Medium"))</f>
        <v>Slow</v>
      </c>
      <c r="S4142" s="15" t="n">
        <f aca="false">IF(M4142&gt;Summary!$B$5,1,0)</f>
        <v>0</v>
      </c>
      <c r="T4142" s="16" t="n">
        <f aca="false">IF(Q4142="Overstocked",(G4142-Summary!$B$6*H4142)*J4142,0)</f>
        <v>0</v>
      </c>
    </row>
    <row r="4143" customFormat="false" ht="15" hidden="false" customHeight="false" outlineLevel="0" collapsed="false">
      <c r="A4143" s="0" t="s">
        <v>4241</v>
      </c>
      <c r="B4143" s="0" t="s">
        <v>89</v>
      </c>
      <c r="C4143" s="0" t="s">
        <v>78</v>
      </c>
      <c r="D4143" s="0" t="s">
        <v>90</v>
      </c>
      <c r="E4143" s="14" t="n">
        <v>45547</v>
      </c>
      <c r="F4143" s="14" t="n">
        <v>45556</v>
      </c>
      <c r="G4143" s="0" t="n">
        <v>169</v>
      </c>
      <c r="H4143" s="0" t="n">
        <v>109</v>
      </c>
      <c r="I4143" s="0" t="n">
        <v>163</v>
      </c>
      <c r="J4143" s="0" t="n">
        <v>250</v>
      </c>
      <c r="K4143" s="0" t="n">
        <v>301</v>
      </c>
      <c r="L4143" s="15" t="s">
        <v>93</v>
      </c>
      <c r="M4143" s="0" t="n">
        <v>9</v>
      </c>
      <c r="N4143" s="16" t="n">
        <f aca="false">I4143*K4143</f>
        <v>49063</v>
      </c>
      <c r="O4143" s="16" t="n">
        <f aca="false">I4143*(K4143-J4143)</f>
        <v>8313</v>
      </c>
      <c r="P4143" s="15" t="n">
        <f aca="false">K4143-J4143</f>
        <v>51</v>
      </c>
      <c r="Q4143" s="0" t="str">
        <f aca="false">IF(G4143=0,"Out of stock",IF(G4143&lt;H4143,"Understocked",IF(G4143&gt;Summary!$B$6*H4143,"Overstocked","Healthy")))</f>
        <v>Healthy</v>
      </c>
      <c r="R4143" s="0" t="str">
        <f aca="false">IF(I4143&gt;=Summary!$B$7,"Fast",IF(I4143&lt;Summary!$B$8,"Slow","Medium"))</f>
        <v>Medium</v>
      </c>
      <c r="S4143" s="15" t="n">
        <f aca="false">IF(M4143&gt;Summary!$B$5,1,0)</f>
        <v>1</v>
      </c>
      <c r="T4143" s="16" t="n">
        <f aca="false">IF(Q4143="Overstocked",(G4143-Summary!$B$6*H4143)*J4143,0)</f>
        <v>0</v>
      </c>
    </row>
    <row r="4144" customFormat="false" ht="15" hidden="false" customHeight="false" outlineLevel="0" collapsed="false">
      <c r="A4144" s="0" t="s">
        <v>4242</v>
      </c>
      <c r="B4144" s="0" t="s">
        <v>84</v>
      </c>
      <c r="C4144" s="0" t="s">
        <v>78</v>
      </c>
      <c r="D4144" s="0" t="s">
        <v>90</v>
      </c>
      <c r="E4144" s="14" t="n">
        <v>45534</v>
      </c>
      <c r="F4144" s="14" t="n">
        <v>45541</v>
      </c>
      <c r="G4144" s="0" t="n">
        <v>414</v>
      </c>
      <c r="H4144" s="0" t="n">
        <v>104</v>
      </c>
      <c r="I4144" s="0" t="n">
        <v>153</v>
      </c>
      <c r="J4144" s="0" t="n">
        <v>1298</v>
      </c>
      <c r="K4144" s="0" t="n">
        <v>1358</v>
      </c>
      <c r="L4144" s="15" t="s">
        <v>97</v>
      </c>
      <c r="M4144" s="0" t="n">
        <v>7</v>
      </c>
      <c r="N4144" s="16" t="n">
        <f aca="false">I4144*K4144</f>
        <v>207774</v>
      </c>
      <c r="O4144" s="16" t="n">
        <f aca="false">I4144*(K4144-J4144)</f>
        <v>9180</v>
      </c>
      <c r="P4144" s="15" t="n">
        <f aca="false">K4144-J4144</f>
        <v>60</v>
      </c>
      <c r="Q4144" s="0" t="str">
        <f aca="false">IF(G4144=0,"Out of stock",IF(G4144&lt;H4144,"Understocked",IF(G4144&gt;Summary!$B$6*H4144,"Overstocked","Healthy")))</f>
        <v>Healthy</v>
      </c>
      <c r="R4144" s="0" t="str">
        <f aca="false">IF(I4144&gt;=Summary!$B$7,"Fast",IF(I4144&lt;Summary!$B$8,"Slow","Medium"))</f>
        <v>Medium</v>
      </c>
      <c r="S4144" s="15" t="n">
        <f aca="false">IF(M4144&gt;Summary!$B$5,1,0)</f>
        <v>0</v>
      </c>
      <c r="T4144" s="16" t="n">
        <f aca="false">IF(Q4144="Overstocked",(G4144-Summary!$B$6*H4144)*J4144,0)</f>
        <v>0</v>
      </c>
    </row>
    <row r="4145" customFormat="false" ht="15" hidden="false" customHeight="false" outlineLevel="0" collapsed="false">
      <c r="A4145" s="0" t="s">
        <v>4243</v>
      </c>
      <c r="B4145" s="0" t="s">
        <v>111</v>
      </c>
      <c r="C4145" s="0" t="s">
        <v>104</v>
      </c>
      <c r="D4145" s="0" t="s">
        <v>90</v>
      </c>
      <c r="E4145" s="14" t="n">
        <v>45116</v>
      </c>
      <c r="F4145" s="14" t="n">
        <v>45126</v>
      </c>
      <c r="G4145" s="0" t="n">
        <v>13</v>
      </c>
      <c r="H4145" s="0" t="n">
        <v>126</v>
      </c>
      <c r="I4145" s="0" t="n">
        <v>194</v>
      </c>
      <c r="J4145" s="0" t="n">
        <v>1578</v>
      </c>
      <c r="K4145" s="0" t="n">
        <v>1785</v>
      </c>
      <c r="L4145" s="15" t="s">
        <v>87</v>
      </c>
      <c r="M4145" s="0" t="n">
        <v>10</v>
      </c>
      <c r="N4145" s="16" t="n">
        <f aca="false">I4145*K4145</f>
        <v>346290</v>
      </c>
      <c r="O4145" s="16" t="n">
        <f aca="false">I4145*(K4145-J4145)</f>
        <v>40158</v>
      </c>
      <c r="P4145" s="15" t="n">
        <f aca="false">K4145-J4145</f>
        <v>207</v>
      </c>
      <c r="Q4145" s="0" t="str">
        <f aca="false">IF(G4145=0,"Out of stock",IF(G4145&lt;H4145,"Understocked",IF(G4145&gt;Summary!$B$6*H4145,"Overstocked","Healthy")))</f>
        <v>Understocked</v>
      </c>
      <c r="R4145" s="0" t="str">
        <f aca="false">IF(I4145&gt;=Summary!$B$7,"Fast",IF(I4145&lt;Summary!$B$8,"Slow","Medium"))</f>
        <v>Medium</v>
      </c>
      <c r="S4145" s="15" t="n">
        <f aca="false">IF(M4145&gt;Summary!$B$5,1,0)</f>
        <v>1</v>
      </c>
      <c r="T4145" s="16" t="n">
        <f aca="false">IF(Q4145="Overstocked",(G4145-Summary!$B$6*H4145)*J4145,0)</f>
        <v>0</v>
      </c>
    </row>
    <row r="4146" customFormat="false" ht="15" hidden="false" customHeight="false" outlineLevel="0" collapsed="false">
      <c r="A4146" s="0" t="s">
        <v>4244</v>
      </c>
      <c r="B4146" s="0" t="s">
        <v>77</v>
      </c>
      <c r="C4146" s="0" t="s">
        <v>85</v>
      </c>
      <c r="D4146" s="0" t="s">
        <v>92</v>
      </c>
      <c r="E4146" s="14" t="n">
        <v>45575</v>
      </c>
      <c r="F4146" s="14" t="n">
        <v>45578</v>
      </c>
      <c r="G4146" s="0" t="n">
        <v>238</v>
      </c>
      <c r="H4146" s="0" t="n">
        <v>150</v>
      </c>
      <c r="I4146" s="0" t="n">
        <v>252</v>
      </c>
      <c r="J4146" s="0" t="n">
        <v>1666</v>
      </c>
      <c r="K4146" s="0" t="n">
        <v>1816</v>
      </c>
      <c r="L4146" s="15" t="s">
        <v>80</v>
      </c>
      <c r="M4146" s="0" t="n">
        <v>3</v>
      </c>
      <c r="N4146" s="16" t="n">
        <f aca="false">I4146*K4146</f>
        <v>457632</v>
      </c>
      <c r="O4146" s="16" t="n">
        <f aca="false">I4146*(K4146-J4146)</f>
        <v>37800</v>
      </c>
      <c r="P4146" s="15" t="n">
        <f aca="false">K4146-J4146</f>
        <v>150</v>
      </c>
      <c r="Q4146" s="0" t="str">
        <f aca="false">IF(G4146=0,"Out of stock",IF(G4146&lt;H4146,"Understocked",IF(G4146&gt;Summary!$B$6*H4146,"Overstocked","Healthy")))</f>
        <v>Healthy</v>
      </c>
      <c r="R4146" s="0" t="str">
        <f aca="false">IF(I4146&gt;=Summary!$B$7,"Fast",IF(I4146&lt;Summary!$B$8,"Slow","Medium"))</f>
        <v>Fast</v>
      </c>
      <c r="S4146" s="15" t="n">
        <f aca="false">IF(M4146&gt;Summary!$B$5,1,0)</f>
        <v>0</v>
      </c>
      <c r="T4146" s="16" t="n">
        <f aca="false">IF(Q4146="Overstocked",(G4146-Summary!$B$6*H4146)*J4146,0)</f>
        <v>0</v>
      </c>
    </row>
    <row r="4147" customFormat="false" ht="15" hidden="false" customHeight="false" outlineLevel="0" collapsed="false">
      <c r="A4147" s="0" t="s">
        <v>4245</v>
      </c>
      <c r="B4147" s="0" t="s">
        <v>101</v>
      </c>
      <c r="C4147" s="0" t="s">
        <v>96</v>
      </c>
      <c r="D4147" s="0" t="s">
        <v>92</v>
      </c>
      <c r="E4147" s="14" t="n">
        <v>45118</v>
      </c>
      <c r="F4147" s="14" t="n">
        <v>45119</v>
      </c>
      <c r="G4147" s="0" t="n">
        <v>283</v>
      </c>
      <c r="H4147" s="0" t="n">
        <v>108</v>
      </c>
      <c r="I4147" s="0" t="n">
        <v>200</v>
      </c>
      <c r="J4147" s="0" t="n">
        <v>1447</v>
      </c>
      <c r="K4147" s="0" t="n">
        <v>1760</v>
      </c>
      <c r="L4147" s="15" t="s">
        <v>87</v>
      </c>
      <c r="M4147" s="0" t="n">
        <v>1</v>
      </c>
      <c r="N4147" s="16" t="n">
        <f aca="false">I4147*K4147</f>
        <v>352000</v>
      </c>
      <c r="O4147" s="16" t="n">
        <f aca="false">I4147*(K4147-J4147)</f>
        <v>62600</v>
      </c>
      <c r="P4147" s="15" t="n">
        <f aca="false">K4147-J4147</f>
        <v>313</v>
      </c>
      <c r="Q4147" s="0" t="str">
        <f aca="false">IF(G4147=0,"Out of stock",IF(G4147&lt;H4147,"Understocked",IF(G4147&gt;Summary!$B$6*H4147,"Overstocked","Healthy")))</f>
        <v>Healthy</v>
      </c>
      <c r="R4147" s="0" t="str">
        <f aca="false">IF(I4147&gt;=Summary!$B$7,"Fast",IF(I4147&lt;Summary!$B$8,"Slow","Medium"))</f>
        <v>Fast</v>
      </c>
      <c r="S4147" s="15" t="n">
        <f aca="false">IF(M4147&gt;Summary!$B$5,1,0)</f>
        <v>0</v>
      </c>
      <c r="T4147" s="16" t="n">
        <f aca="false">IF(Q4147="Overstocked",(G4147-Summary!$B$6*H4147)*J4147,0)</f>
        <v>0</v>
      </c>
    </row>
    <row r="4148" customFormat="false" ht="15" hidden="false" customHeight="false" outlineLevel="0" collapsed="false">
      <c r="A4148" s="0" t="s">
        <v>4246</v>
      </c>
      <c r="B4148" s="0" t="s">
        <v>84</v>
      </c>
      <c r="C4148" s="0" t="s">
        <v>78</v>
      </c>
      <c r="D4148" s="0" t="s">
        <v>90</v>
      </c>
      <c r="E4148" s="14" t="n">
        <v>45631</v>
      </c>
      <c r="F4148" s="14" t="n">
        <v>45640</v>
      </c>
      <c r="G4148" s="0" t="n">
        <v>167</v>
      </c>
      <c r="H4148" s="0" t="n">
        <v>150</v>
      </c>
      <c r="I4148" s="0" t="n">
        <v>36</v>
      </c>
      <c r="J4148" s="0" t="n">
        <v>1151</v>
      </c>
      <c r="K4148" s="0" t="n">
        <v>1351</v>
      </c>
      <c r="L4148" s="15" t="s">
        <v>80</v>
      </c>
      <c r="M4148" s="0" t="n">
        <v>9</v>
      </c>
      <c r="N4148" s="16" t="n">
        <f aca="false">I4148*K4148</f>
        <v>48636</v>
      </c>
      <c r="O4148" s="16" t="n">
        <f aca="false">I4148*(K4148-J4148)</f>
        <v>7200</v>
      </c>
      <c r="P4148" s="15" t="n">
        <f aca="false">K4148-J4148</f>
        <v>200</v>
      </c>
      <c r="Q4148" s="0" t="str">
        <f aca="false">IF(G4148=0,"Out of stock",IF(G4148&lt;H4148,"Understocked",IF(G4148&gt;Summary!$B$6*H4148,"Overstocked","Healthy")))</f>
        <v>Healthy</v>
      </c>
      <c r="R4148" s="0" t="str">
        <f aca="false">IF(I4148&gt;=Summary!$B$7,"Fast",IF(I4148&lt;Summary!$B$8,"Slow","Medium"))</f>
        <v>Slow</v>
      </c>
      <c r="S4148" s="15" t="n">
        <f aca="false">IF(M4148&gt;Summary!$B$5,1,0)</f>
        <v>1</v>
      </c>
      <c r="T4148" s="16" t="n">
        <f aca="false">IF(Q4148="Overstocked",(G4148-Summary!$B$6*H4148)*J4148,0)</f>
        <v>0</v>
      </c>
    </row>
    <row r="4149" customFormat="false" ht="15" hidden="false" customHeight="false" outlineLevel="0" collapsed="false">
      <c r="A4149" s="0" t="s">
        <v>4247</v>
      </c>
      <c r="B4149" s="0" t="s">
        <v>123</v>
      </c>
      <c r="C4149" s="0" t="s">
        <v>96</v>
      </c>
      <c r="D4149" s="0" t="s">
        <v>86</v>
      </c>
      <c r="E4149" s="14" t="n">
        <v>44941</v>
      </c>
      <c r="F4149" s="14" t="n">
        <v>44951</v>
      </c>
      <c r="G4149" s="0" t="n">
        <v>59</v>
      </c>
      <c r="H4149" s="0" t="n">
        <v>75</v>
      </c>
      <c r="I4149" s="0" t="n">
        <v>206</v>
      </c>
      <c r="J4149" s="0" t="n">
        <v>1558</v>
      </c>
      <c r="K4149" s="0" t="n">
        <v>2053</v>
      </c>
      <c r="L4149" s="15" t="s">
        <v>87</v>
      </c>
      <c r="M4149" s="0" t="n">
        <v>10</v>
      </c>
      <c r="N4149" s="16" t="n">
        <f aca="false">I4149*K4149</f>
        <v>422918</v>
      </c>
      <c r="O4149" s="16" t="n">
        <f aca="false">I4149*(K4149-J4149)</f>
        <v>101970</v>
      </c>
      <c r="P4149" s="15" t="n">
        <f aca="false">K4149-J4149</f>
        <v>495</v>
      </c>
      <c r="Q4149" s="0" t="str">
        <f aca="false">IF(G4149=0,"Out of stock",IF(G4149&lt;H4149,"Understocked",IF(G4149&gt;Summary!$B$6*H4149,"Overstocked","Healthy")))</f>
        <v>Understocked</v>
      </c>
      <c r="R4149" s="0" t="str">
        <f aca="false">IF(I4149&gt;=Summary!$B$7,"Fast",IF(I4149&lt;Summary!$B$8,"Slow","Medium"))</f>
        <v>Fast</v>
      </c>
      <c r="S4149" s="15" t="n">
        <f aca="false">IF(M4149&gt;Summary!$B$5,1,0)</f>
        <v>1</v>
      </c>
      <c r="T4149" s="16" t="n">
        <f aca="false">IF(Q4149="Overstocked",(G4149-Summary!$B$6*H4149)*J4149,0)</f>
        <v>0</v>
      </c>
    </row>
    <row r="4150" customFormat="false" ht="15" hidden="false" customHeight="false" outlineLevel="0" collapsed="false">
      <c r="A4150" s="0" t="s">
        <v>4248</v>
      </c>
      <c r="B4150" s="0" t="s">
        <v>84</v>
      </c>
      <c r="C4150" s="0" t="s">
        <v>85</v>
      </c>
      <c r="D4150" s="0" t="s">
        <v>90</v>
      </c>
      <c r="E4150" s="14" t="n">
        <v>45613</v>
      </c>
      <c r="F4150" s="14" t="n">
        <v>45623</v>
      </c>
      <c r="G4150" s="0" t="n">
        <v>244</v>
      </c>
      <c r="H4150" s="0" t="n">
        <v>112</v>
      </c>
      <c r="I4150" s="0" t="n">
        <v>151</v>
      </c>
      <c r="J4150" s="0" t="n">
        <v>353</v>
      </c>
      <c r="K4150" s="0" t="n">
        <v>535</v>
      </c>
      <c r="L4150" s="15" t="s">
        <v>87</v>
      </c>
      <c r="M4150" s="0" t="n">
        <v>10</v>
      </c>
      <c r="N4150" s="16" t="n">
        <f aca="false">I4150*K4150</f>
        <v>80785</v>
      </c>
      <c r="O4150" s="16" t="n">
        <f aca="false">I4150*(K4150-J4150)</f>
        <v>27482</v>
      </c>
      <c r="P4150" s="15" t="n">
        <f aca="false">K4150-J4150</f>
        <v>182</v>
      </c>
      <c r="Q4150" s="0" t="str">
        <f aca="false">IF(G4150=0,"Out of stock",IF(G4150&lt;H4150,"Understocked",IF(G4150&gt;Summary!$B$6*H4150,"Overstocked","Healthy")))</f>
        <v>Healthy</v>
      </c>
      <c r="R4150" s="0" t="str">
        <f aca="false">IF(I4150&gt;=Summary!$B$7,"Fast",IF(I4150&lt;Summary!$B$8,"Slow","Medium"))</f>
        <v>Medium</v>
      </c>
      <c r="S4150" s="15" t="n">
        <f aca="false">IF(M4150&gt;Summary!$B$5,1,0)</f>
        <v>1</v>
      </c>
      <c r="T4150" s="16" t="n">
        <f aca="false">IF(Q4150="Overstocked",(G4150-Summary!$B$6*H4150)*J4150,0)</f>
        <v>0</v>
      </c>
    </row>
    <row r="4151" customFormat="false" ht="15" hidden="false" customHeight="false" outlineLevel="0" collapsed="false">
      <c r="A4151" s="0" t="s">
        <v>4249</v>
      </c>
      <c r="B4151" s="0" t="s">
        <v>95</v>
      </c>
      <c r="C4151" s="0" t="s">
        <v>96</v>
      </c>
      <c r="D4151" s="0" t="s">
        <v>90</v>
      </c>
      <c r="E4151" s="14" t="n">
        <v>45518</v>
      </c>
      <c r="F4151" s="14" t="n">
        <v>45525</v>
      </c>
      <c r="G4151" s="0" t="n">
        <v>177</v>
      </c>
      <c r="H4151" s="0" t="n">
        <v>131</v>
      </c>
      <c r="I4151" s="0" t="n">
        <v>232</v>
      </c>
      <c r="J4151" s="0" t="n">
        <v>894</v>
      </c>
      <c r="K4151" s="0" t="n">
        <v>978</v>
      </c>
      <c r="L4151" s="15" t="s">
        <v>97</v>
      </c>
      <c r="M4151" s="0" t="n">
        <v>7</v>
      </c>
      <c r="N4151" s="16" t="n">
        <f aca="false">I4151*K4151</f>
        <v>226896</v>
      </c>
      <c r="O4151" s="16" t="n">
        <f aca="false">I4151*(K4151-J4151)</f>
        <v>19488</v>
      </c>
      <c r="P4151" s="15" t="n">
        <f aca="false">K4151-J4151</f>
        <v>84</v>
      </c>
      <c r="Q4151" s="0" t="str">
        <f aca="false">IF(G4151=0,"Out of stock",IF(G4151&lt;H4151,"Understocked",IF(G4151&gt;Summary!$B$6*H4151,"Overstocked","Healthy")))</f>
        <v>Healthy</v>
      </c>
      <c r="R4151" s="0" t="str">
        <f aca="false">IF(I4151&gt;=Summary!$B$7,"Fast",IF(I4151&lt;Summary!$B$8,"Slow","Medium"))</f>
        <v>Fast</v>
      </c>
      <c r="S4151" s="15" t="n">
        <f aca="false">IF(M4151&gt;Summary!$B$5,1,0)</f>
        <v>0</v>
      </c>
      <c r="T4151" s="16" t="n">
        <f aca="false">IF(Q4151="Overstocked",(G4151-Summary!$B$6*H4151)*J4151,0)</f>
        <v>0</v>
      </c>
    </row>
    <row r="4152" customFormat="false" ht="15" hidden="false" customHeight="false" outlineLevel="0" collapsed="false">
      <c r="A4152" s="0" t="s">
        <v>4250</v>
      </c>
      <c r="B4152" s="0" t="s">
        <v>111</v>
      </c>
      <c r="C4152" s="0" t="s">
        <v>85</v>
      </c>
      <c r="D4152" s="0" t="s">
        <v>79</v>
      </c>
      <c r="E4152" s="14" t="n">
        <v>45220</v>
      </c>
      <c r="F4152" s="14" t="n">
        <v>45229</v>
      </c>
      <c r="G4152" s="0" t="n">
        <v>137</v>
      </c>
      <c r="H4152" s="0" t="n">
        <v>134</v>
      </c>
      <c r="I4152" s="0" t="n">
        <v>228</v>
      </c>
      <c r="J4152" s="0" t="n">
        <v>386</v>
      </c>
      <c r="K4152" s="0" t="n">
        <v>837</v>
      </c>
      <c r="L4152" s="15" t="s">
        <v>87</v>
      </c>
      <c r="M4152" s="0" t="n">
        <v>9</v>
      </c>
      <c r="N4152" s="16" t="n">
        <f aca="false">I4152*K4152</f>
        <v>190836</v>
      </c>
      <c r="O4152" s="16" t="n">
        <f aca="false">I4152*(K4152-J4152)</f>
        <v>102828</v>
      </c>
      <c r="P4152" s="15" t="n">
        <f aca="false">K4152-J4152</f>
        <v>451</v>
      </c>
      <c r="Q4152" s="0" t="str">
        <f aca="false">IF(G4152=0,"Out of stock",IF(G4152&lt;H4152,"Understocked",IF(G4152&gt;Summary!$B$6*H4152,"Overstocked","Healthy")))</f>
        <v>Healthy</v>
      </c>
      <c r="R4152" s="0" t="str">
        <f aca="false">IF(I4152&gt;=Summary!$B$7,"Fast",IF(I4152&lt;Summary!$B$8,"Slow","Medium"))</f>
        <v>Fast</v>
      </c>
      <c r="S4152" s="15" t="n">
        <f aca="false">IF(M4152&gt;Summary!$B$5,1,0)</f>
        <v>1</v>
      </c>
      <c r="T4152" s="16" t="n">
        <f aca="false">IF(Q4152="Overstocked",(G4152-Summary!$B$6*H4152)*J4152,0)</f>
        <v>0</v>
      </c>
    </row>
    <row r="4153" customFormat="false" ht="15" hidden="false" customHeight="false" outlineLevel="0" collapsed="false">
      <c r="A4153" s="0" t="s">
        <v>4251</v>
      </c>
      <c r="B4153" s="0" t="s">
        <v>95</v>
      </c>
      <c r="C4153" s="0" t="s">
        <v>85</v>
      </c>
      <c r="D4153" s="0" t="s">
        <v>92</v>
      </c>
      <c r="E4153" s="14" t="n">
        <v>44966</v>
      </c>
      <c r="F4153" s="14" t="n">
        <v>44974</v>
      </c>
      <c r="G4153" s="0" t="n">
        <v>386</v>
      </c>
      <c r="H4153" s="0" t="n">
        <v>118</v>
      </c>
      <c r="I4153" s="0" t="n">
        <v>96</v>
      </c>
      <c r="J4153" s="0" t="n">
        <v>1645</v>
      </c>
      <c r="K4153" s="0" t="n">
        <v>1725</v>
      </c>
      <c r="L4153" s="15" t="s">
        <v>82</v>
      </c>
      <c r="M4153" s="0" t="n">
        <v>8</v>
      </c>
      <c r="N4153" s="16" t="n">
        <f aca="false">I4153*K4153</f>
        <v>165600</v>
      </c>
      <c r="O4153" s="16" t="n">
        <f aca="false">I4153*(K4153-J4153)</f>
        <v>7680</v>
      </c>
      <c r="P4153" s="15" t="n">
        <f aca="false">K4153-J4153</f>
        <v>80</v>
      </c>
      <c r="Q4153" s="0" t="str">
        <f aca="false">IF(G4153=0,"Out of stock",IF(G4153&lt;H4153,"Understocked",IF(G4153&gt;Summary!$B$6*H4153,"Overstocked","Healthy")))</f>
        <v>Healthy</v>
      </c>
      <c r="R4153" s="0" t="str">
        <f aca="false">IF(I4153&gt;=Summary!$B$7,"Fast",IF(I4153&lt;Summary!$B$8,"Slow","Medium"))</f>
        <v>Slow</v>
      </c>
      <c r="S4153" s="15" t="n">
        <f aca="false">IF(M4153&gt;Summary!$B$5,1,0)</f>
        <v>1</v>
      </c>
      <c r="T4153" s="16" t="n">
        <f aca="false">IF(Q4153="Overstocked",(G4153-Summary!$B$6*H4153)*J4153,0)</f>
        <v>0</v>
      </c>
    </row>
    <row r="4154" customFormat="false" ht="15" hidden="false" customHeight="false" outlineLevel="0" collapsed="false">
      <c r="A4154" s="0" t="s">
        <v>4252</v>
      </c>
      <c r="B4154" s="0" t="s">
        <v>111</v>
      </c>
      <c r="C4154" s="0" t="s">
        <v>104</v>
      </c>
      <c r="D4154" s="0" t="s">
        <v>86</v>
      </c>
      <c r="E4154" s="14" t="n">
        <v>45381</v>
      </c>
      <c r="F4154" s="14" t="n">
        <v>45385</v>
      </c>
      <c r="G4154" s="0" t="n">
        <v>110</v>
      </c>
      <c r="H4154" s="0" t="n">
        <v>149</v>
      </c>
      <c r="I4154" s="0" t="n">
        <v>133</v>
      </c>
      <c r="J4154" s="0" t="n">
        <v>258</v>
      </c>
      <c r="K4154" s="0" t="n">
        <v>365</v>
      </c>
      <c r="L4154" s="15" t="s">
        <v>87</v>
      </c>
      <c r="M4154" s="0" t="n">
        <v>4</v>
      </c>
      <c r="N4154" s="16" t="n">
        <f aca="false">I4154*K4154</f>
        <v>48545</v>
      </c>
      <c r="O4154" s="16" t="n">
        <f aca="false">I4154*(K4154-J4154)</f>
        <v>14231</v>
      </c>
      <c r="P4154" s="15" t="n">
        <f aca="false">K4154-J4154</f>
        <v>107</v>
      </c>
      <c r="Q4154" s="0" t="str">
        <f aca="false">IF(G4154=0,"Out of stock",IF(G4154&lt;H4154,"Understocked",IF(G4154&gt;Summary!$B$6*H4154,"Overstocked","Healthy")))</f>
        <v>Understocked</v>
      </c>
      <c r="R4154" s="0" t="str">
        <f aca="false">IF(I4154&gt;=Summary!$B$7,"Fast",IF(I4154&lt;Summary!$B$8,"Slow","Medium"))</f>
        <v>Medium</v>
      </c>
      <c r="S4154" s="15" t="n">
        <f aca="false">IF(M4154&gt;Summary!$B$5,1,0)</f>
        <v>0</v>
      </c>
      <c r="T4154" s="16" t="n">
        <f aca="false">IF(Q4154="Overstocked",(G4154-Summary!$B$6*H4154)*J4154,0)</f>
        <v>0</v>
      </c>
    </row>
    <row r="4155" customFormat="false" ht="15" hidden="false" customHeight="false" outlineLevel="0" collapsed="false">
      <c r="A4155" s="0" t="s">
        <v>4253</v>
      </c>
      <c r="B4155" s="0" t="s">
        <v>77</v>
      </c>
      <c r="C4155" s="0" t="s">
        <v>85</v>
      </c>
      <c r="D4155" s="0" t="s">
        <v>92</v>
      </c>
      <c r="E4155" s="14" t="n">
        <v>45543</v>
      </c>
      <c r="F4155" s="14" t="n">
        <v>45551</v>
      </c>
      <c r="G4155" s="0" t="n">
        <v>393</v>
      </c>
      <c r="H4155" s="0" t="n">
        <v>61</v>
      </c>
      <c r="I4155" s="0" t="n">
        <v>4</v>
      </c>
      <c r="J4155" s="0" t="n">
        <v>693</v>
      </c>
      <c r="K4155" s="0" t="n">
        <v>1185</v>
      </c>
      <c r="L4155" s="15" t="s">
        <v>82</v>
      </c>
      <c r="M4155" s="0" t="n">
        <v>8</v>
      </c>
      <c r="N4155" s="16" t="n">
        <f aca="false">I4155*K4155</f>
        <v>4740</v>
      </c>
      <c r="O4155" s="16" t="n">
        <f aca="false">I4155*(K4155-J4155)</f>
        <v>1968</v>
      </c>
      <c r="P4155" s="15" t="n">
        <f aca="false">K4155-J4155</f>
        <v>492</v>
      </c>
      <c r="Q4155" s="0" t="str">
        <f aca="false">IF(G4155=0,"Out of stock",IF(G4155&lt;H4155,"Understocked",IF(G4155&gt;Summary!$B$6*H4155,"Overstocked","Healthy")))</f>
        <v>Overstocked</v>
      </c>
      <c r="R4155" s="0" t="str">
        <f aca="false">IF(I4155&gt;=Summary!$B$7,"Fast",IF(I4155&lt;Summary!$B$8,"Slow","Medium"))</f>
        <v>Slow</v>
      </c>
      <c r="S4155" s="15" t="n">
        <f aca="false">IF(M4155&gt;Summary!$B$5,1,0)</f>
        <v>1</v>
      </c>
      <c r="T4155" s="16" t="n">
        <f aca="false">IF(Q4155="Overstocked",(G4155-Summary!$B$6*H4155)*J4155,0)</f>
        <v>103257</v>
      </c>
    </row>
    <row r="4156" customFormat="false" ht="15" hidden="false" customHeight="false" outlineLevel="0" collapsed="false">
      <c r="A4156" s="0" t="s">
        <v>4254</v>
      </c>
      <c r="B4156" s="0" t="s">
        <v>115</v>
      </c>
      <c r="C4156" s="0" t="s">
        <v>96</v>
      </c>
      <c r="D4156" s="0" t="s">
        <v>102</v>
      </c>
      <c r="E4156" s="14" t="n">
        <v>45122</v>
      </c>
      <c r="F4156" s="14" t="n">
        <v>45123</v>
      </c>
      <c r="G4156" s="0" t="n">
        <v>119</v>
      </c>
      <c r="H4156" s="0" t="n">
        <v>130</v>
      </c>
      <c r="I4156" s="0" t="n">
        <v>166</v>
      </c>
      <c r="J4156" s="0" t="n">
        <v>1622</v>
      </c>
      <c r="K4156" s="0" t="n">
        <v>2008</v>
      </c>
      <c r="L4156" s="15" t="s">
        <v>82</v>
      </c>
      <c r="M4156" s="0" t="n">
        <v>1</v>
      </c>
      <c r="N4156" s="16" t="n">
        <f aca="false">I4156*K4156</f>
        <v>333328</v>
      </c>
      <c r="O4156" s="16" t="n">
        <f aca="false">I4156*(K4156-J4156)</f>
        <v>64076</v>
      </c>
      <c r="P4156" s="15" t="n">
        <f aca="false">K4156-J4156</f>
        <v>386</v>
      </c>
      <c r="Q4156" s="0" t="str">
        <f aca="false">IF(G4156=0,"Out of stock",IF(G4156&lt;H4156,"Understocked",IF(G4156&gt;Summary!$B$6*H4156,"Overstocked","Healthy")))</f>
        <v>Understocked</v>
      </c>
      <c r="R4156" s="0" t="str">
        <f aca="false">IF(I4156&gt;=Summary!$B$7,"Fast",IF(I4156&lt;Summary!$B$8,"Slow","Medium"))</f>
        <v>Medium</v>
      </c>
      <c r="S4156" s="15" t="n">
        <f aca="false">IF(M4156&gt;Summary!$B$5,1,0)</f>
        <v>0</v>
      </c>
      <c r="T4156" s="16" t="n">
        <f aca="false">IF(Q4156="Overstocked",(G4156-Summary!$B$6*H4156)*J4156,0)</f>
        <v>0</v>
      </c>
    </row>
    <row r="4157" customFormat="false" ht="15" hidden="false" customHeight="false" outlineLevel="0" collapsed="false">
      <c r="A4157" s="0" t="s">
        <v>4255</v>
      </c>
      <c r="B4157" s="0" t="s">
        <v>107</v>
      </c>
      <c r="C4157" s="0" t="s">
        <v>85</v>
      </c>
      <c r="D4157" s="0" t="s">
        <v>92</v>
      </c>
      <c r="E4157" s="14" t="n">
        <v>45448</v>
      </c>
      <c r="F4157" s="14" t="n">
        <v>45453</v>
      </c>
      <c r="G4157" s="0" t="n">
        <v>125</v>
      </c>
      <c r="H4157" s="0" t="n">
        <v>73</v>
      </c>
      <c r="I4157" s="0" t="n">
        <v>41</v>
      </c>
      <c r="J4157" s="0" t="n">
        <v>682</v>
      </c>
      <c r="K4157" s="0" t="n">
        <v>1022</v>
      </c>
      <c r="L4157" s="15" t="s">
        <v>87</v>
      </c>
      <c r="M4157" s="0" t="n">
        <v>5</v>
      </c>
      <c r="N4157" s="16" t="n">
        <f aca="false">I4157*K4157</f>
        <v>41902</v>
      </c>
      <c r="O4157" s="16" t="n">
        <f aca="false">I4157*(K4157-J4157)</f>
        <v>13940</v>
      </c>
      <c r="P4157" s="15" t="n">
        <f aca="false">K4157-J4157</f>
        <v>340</v>
      </c>
      <c r="Q4157" s="0" t="str">
        <f aca="false">IF(G4157=0,"Out of stock",IF(G4157&lt;H4157,"Understocked",IF(G4157&gt;Summary!$B$6*H4157,"Overstocked","Healthy")))</f>
        <v>Healthy</v>
      </c>
      <c r="R4157" s="0" t="str">
        <f aca="false">IF(I4157&gt;=Summary!$B$7,"Fast",IF(I4157&lt;Summary!$B$8,"Slow","Medium"))</f>
        <v>Slow</v>
      </c>
      <c r="S4157" s="15" t="n">
        <f aca="false">IF(M4157&gt;Summary!$B$5,1,0)</f>
        <v>0</v>
      </c>
      <c r="T4157" s="16" t="n">
        <f aca="false">IF(Q4157="Overstocked",(G4157-Summary!$B$6*H4157)*J4157,0)</f>
        <v>0</v>
      </c>
    </row>
    <row r="4158" customFormat="false" ht="15" hidden="false" customHeight="false" outlineLevel="0" collapsed="false">
      <c r="A4158" s="0" t="s">
        <v>4256</v>
      </c>
      <c r="B4158" s="0" t="s">
        <v>89</v>
      </c>
      <c r="C4158" s="0" t="s">
        <v>96</v>
      </c>
      <c r="D4158" s="0" t="s">
        <v>86</v>
      </c>
      <c r="E4158" s="14" t="n">
        <v>45558</v>
      </c>
      <c r="F4158" s="14" t="n">
        <v>45560</v>
      </c>
      <c r="G4158" s="0" t="n">
        <v>164</v>
      </c>
      <c r="H4158" s="0" t="n">
        <v>136</v>
      </c>
      <c r="I4158" s="0" t="n">
        <v>84</v>
      </c>
      <c r="J4158" s="0" t="n">
        <v>424</v>
      </c>
      <c r="K4158" s="0" t="n">
        <v>754</v>
      </c>
      <c r="L4158" s="15" t="s">
        <v>87</v>
      </c>
      <c r="M4158" s="0" t="n">
        <v>2</v>
      </c>
      <c r="N4158" s="16" t="n">
        <f aca="false">I4158*K4158</f>
        <v>63336</v>
      </c>
      <c r="O4158" s="16" t="n">
        <f aca="false">I4158*(K4158-J4158)</f>
        <v>27720</v>
      </c>
      <c r="P4158" s="15" t="n">
        <f aca="false">K4158-J4158</f>
        <v>330</v>
      </c>
      <c r="Q4158" s="0" t="str">
        <f aca="false">IF(G4158=0,"Out of stock",IF(G4158&lt;H4158,"Understocked",IF(G4158&gt;Summary!$B$6*H4158,"Overstocked","Healthy")))</f>
        <v>Healthy</v>
      </c>
      <c r="R4158" s="0" t="str">
        <f aca="false">IF(I4158&gt;=Summary!$B$7,"Fast",IF(I4158&lt;Summary!$B$8,"Slow","Medium"))</f>
        <v>Slow</v>
      </c>
      <c r="S4158" s="15" t="n">
        <f aca="false">IF(M4158&gt;Summary!$B$5,1,0)</f>
        <v>0</v>
      </c>
      <c r="T4158" s="16" t="n">
        <f aca="false">IF(Q4158="Overstocked",(G4158-Summary!$B$6*H4158)*J4158,0)</f>
        <v>0</v>
      </c>
    </row>
    <row r="4159" customFormat="false" ht="15" hidden="false" customHeight="false" outlineLevel="0" collapsed="false">
      <c r="A4159" s="0" t="s">
        <v>4257</v>
      </c>
      <c r="B4159" s="0" t="s">
        <v>89</v>
      </c>
      <c r="C4159" s="0" t="s">
        <v>78</v>
      </c>
      <c r="D4159" s="0" t="s">
        <v>79</v>
      </c>
      <c r="E4159" s="14" t="n">
        <v>45433</v>
      </c>
      <c r="F4159" s="14" t="n">
        <v>45436</v>
      </c>
      <c r="G4159" s="0" t="n">
        <v>326</v>
      </c>
      <c r="H4159" s="0" t="n">
        <v>96</v>
      </c>
      <c r="I4159" s="0" t="n">
        <v>10</v>
      </c>
      <c r="J4159" s="0" t="n">
        <v>247</v>
      </c>
      <c r="K4159" s="0" t="n">
        <v>539</v>
      </c>
      <c r="L4159" s="15" t="s">
        <v>97</v>
      </c>
      <c r="M4159" s="0" t="n">
        <v>3</v>
      </c>
      <c r="N4159" s="16" t="n">
        <f aca="false">I4159*K4159</f>
        <v>5390</v>
      </c>
      <c r="O4159" s="16" t="n">
        <f aca="false">I4159*(K4159-J4159)</f>
        <v>2920</v>
      </c>
      <c r="P4159" s="15" t="n">
        <f aca="false">K4159-J4159</f>
        <v>292</v>
      </c>
      <c r="Q4159" s="0" t="str">
        <f aca="false">IF(G4159=0,"Out of stock",IF(G4159&lt;H4159,"Understocked",IF(G4159&gt;Summary!$B$6*H4159,"Overstocked","Healthy")))</f>
        <v>Healthy</v>
      </c>
      <c r="R4159" s="0" t="str">
        <f aca="false">IF(I4159&gt;=Summary!$B$7,"Fast",IF(I4159&lt;Summary!$B$8,"Slow","Medium"))</f>
        <v>Slow</v>
      </c>
      <c r="S4159" s="15" t="n">
        <f aca="false">IF(M4159&gt;Summary!$B$5,1,0)</f>
        <v>0</v>
      </c>
      <c r="T4159" s="16" t="n">
        <f aca="false">IF(Q4159="Overstocked",(G4159-Summary!$B$6*H4159)*J4159,0)</f>
        <v>0</v>
      </c>
    </row>
    <row r="4160" customFormat="false" ht="15" hidden="false" customHeight="false" outlineLevel="0" collapsed="false">
      <c r="A4160" s="0" t="s">
        <v>4258</v>
      </c>
      <c r="B4160" s="0" t="s">
        <v>115</v>
      </c>
      <c r="C4160" s="0" t="s">
        <v>104</v>
      </c>
      <c r="D4160" s="0" t="s">
        <v>92</v>
      </c>
      <c r="E4160" s="14" t="n">
        <v>45057</v>
      </c>
      <c r="F4160" s="14" t="n">
        <v>45066</v>
      </c>
      <c r="G4160" s="0" t="n">
        <v>482</v>
      </c>
      <c r="H4160" s="0" t="n">
        <v>105</v>
      </c>
      <c r="I4160" s="0" t="n">
        <v>172</v>
      </c>
      <c r="J4160" s="0" t="n">
        <v>540</v>
      </c>
      <c r="K4160" s="0" t="n">
        <v>888</v>
      </c>
      <c r="L4160" s="15" t="s">
        <v>82</v>
      </c>
      <c r="M4160" s="0" t="n">
        <v>9</v>
      </c>
      <c r="N4160" s="16" t="n">
        <f aca="false">I4160*K4160</f>
        <v>152736</v>
      </c>
      <c r="O4160" s="16" t="n">
        <f aca="false">I4160*(K4160-J4160)</f>
        <v>59856</v>
      </c>
      <c r="P4160" s="15" t="n">
        <f aca="false">K4160-J4160</f>
        <v>348</v>
      </c>
      <c r="Q4160" s="0" t="str">
        <f aca="false">IF(G4160=0,"Out of stock",IF(G4160&lt;H4160,"Understocked",IF(G4160&gt;Summary!$B$6*H4160,"Overstocked","Healthy")))</f>
        <v>Overstocked</v>
      </c>
      <c r="R4160" s="0" t="str">
        <f aca="false">IF(I4160&gt;=Summary!$B$7,"Fast",IF(I4160&lt;Summary!$B$8,"Slow","Medium"))</f>
        <v>Medium</v>
      </c>
      <c r="S4160" s="15" t="n">
        <f aca="false">IF(M4160&gt;Summary!$B$5,1,0)</f>
        <v>1</v>
      </c>
      <c r="T4160" s="16" t="n">
        <f aca="false">IF(Q4160="Overstocked",(G4160-Summary!$B$6*H4160)*J4160,0)</f>
        <v>33480</v>
      </c>
    </row>
    <row r="4161" customFormat="false" ht="15" hidden="false" customHeight="false" outlineLevel="0" collapsed="false">
      <c r="A4161" s="0" t="s">
        <v>4259</v>
      </c>
      <c r="B4161" s="0" t="s">
        <v>84</v>
      </c>
      <c r="C4161" s="0" t="s">
        <v>85</v>
      </c>
      <c r="D4161" s="0" t="s">
        <v>86</v>
      </c>
      <c r="E4161" s="14" t="n">
        <v>45293</v>
      </c>
      <c r="F4161" s="14" t="n">
        <v>45302</v>
      </c>
      <c r="G4161" s="0" t="n">
        <v>10</v>
      </c>
      <c r="H4161" s="0" t="n">
        <v>98</v>
      </c>
      <c r="I4161" s="0" t="n">
        <v>40</v>
      </c>
      <c r="J4161" s="0" t="n">
        <v>342</v>
      </c>
      <c r="K4161" s="0" t="n">
        <v>625</v>
      </c>
      <c r="L4161" s="15" t="s">
        <v>80</v>
      </c>
      <c r="M4161" s="0" t="n">
        <v>9</v>
      </c>
      <c r="N4161" s="16" t="n">
        <f aca="false">I4161*K4161</f>
        <v>25000</v>
      </c>
      <c r="O4161" s="16" t="n">
        <f aca="false">I4161*(K4161-J4161)</f>
        <v>11320</v>
      </c>
      <c r="P4161" s="15" t="n">
        <f aca="false">K4161-J4161</f>
        <v>283</v>
      </c>
      <c r="Q4161" s="0" t="str">
        <f aca="false">IF(G4161=0,"Out of stock",IF(G4161&lt;H4161,"Understocked",IF(G4161&gt;Summary!$B$6*H4161,"Overstocked","Healthy")))</f>
        <v>Understocked</v>
      </c>
      <c r="R4161" s="0" t="str">
        <f aca="false">IF(I4161&gt;=Summary!$B$7,"Fast",IF(I4161&lt;Summary!$B$8,"Slow","Medium"))</f>
        <v>Slow</v>
      </c>
      <c r="S4161" s="15" t="n">
        <f aca="false">IF(M4161&gt;Summary!$B$5,1,0)</f>
        <v>1</v>
      </c>
      <c r="T4161" s="16" t="n">
        <f aca="false">IF(Q4161="Overstocked",(G4161-Summary!$B$6*H4161)*J4161,0)</f>
        <v>0</v>
      </c>
    </row>
    <row r="4162" customFormat="false" ht="15" hidden="false" customHeight="false" outlineLevel="0" collapsed="false">
      <c r="A4162" s="0" t="s">
        <v>4260</v>
      </c>
      <c r="B4162" s="0" t="s">
        <v>115</v>
      </c>
      <c r="C4162" s="0" t="s">
        <v>85</v>
      </c>
      <c r="D4162" s="0" t="s">
        <v>102</v>
      </c>
      <c r="E4162" s="14" t="n">
        <v>45605</v>
      </c>
      <c r="F4162" s="14" t="n">
        <v>45613</v>
      </c>
      <c r="G4162" s="0" t="n">
        <v>178</v>
      </c>
      <c r="H4162" s="0" t="n">
        <v>110</v>
      </c>
      <c r="I4162" s="0" t="n">
        <v>89</v>
      </c>
      <c r="J4162" s="0" t="n">
        <v>996</v>
      </c>
      <c r="K4162" s="0" t="n">
        <v>1148</v>
      </c>
      <c r="L4162" s="15" t="s">
        <v>97</v>
      </c>
      <c r="M4162" s="0" t="n">
        <v>8</v>
      </c>
      <c r="N4162" s="16" t="n">
        <f aca="false">I4162*K4162</f>
        <v>102172</v>
      </c>
      <c r="O4162" s="16" t="n">
        <f aca="false">I4162*(K4162-J4162)</f>
        <v>13528</v>
      </c>
      <c r="P4162" s="15" t="n">
        <f aca="false">K4162-J4162</f>
        <v>152</v>
      </c>
      <c r="Q4162" s="0" t="str">
        <f aca="false">IF(G4162=0,"Out of stock",IF(G4162&lt;H4162,"Understocked",IF(G4162&gt;Summary!$B$6*H4162,"Overstocked","Healthy")))</f>
        <v>Healthy</v>
      </c>
      <c r="R4162" s="0" t="str">
        <f aca="false">IF(I4162&gt;=Summary!$B$7,"Fast",IF(I4162&lt;Summary!$B$8,"Slow","Medium"))</f>
        <v>Slow</v>
      </c>
      <c r="S4162" s="15" t="n">
        <f aca="false">IF(M4162&gt;Summary!$B$5,1,0)</f>
        <v>1</v>
      </c>
      <c r="T4162" s="16" t="n">
        <f aca="false">IF(Q4162="Overstocked",(G4162-Summary!$B$6*H4162)*J4162,0)</f>
        <v>0</v>
      </c>
    </row>
    <row r="4163" customFormat="false" ht="15" hidden="false" customHeight="false" outlineLevel="0" collapsed="false">
      <c r="A4163" s="0" t="s">
        <v>4261</v>
      </c>
      <c r="B4163" s="0" t="s">
        <v>107</v>
      </c>
      <c r="C4163" s="0" t="s">
        <v>96</v>
      </c>
      <c r="D4163" s="0" t="s">
        <v>86</v>
      </c>
      <c r="E4163" s="14" t="n">
        <v>44976</v>
      </c>
      <c r="F4163" s="14" t="n">
        <v>44979</v>
      </c>
      <c r="G4163" s="0" t="n">
        <v>361</v>
      </c>
      <c r="H4163" s="0" t="n">
        <v>134</v>
      </c>
      <c r="I4163" s="0" t="n">
        <v>293</v>
      </c>
      <c r="J4163" s="0" t="n">
        <v>1262</v>
      </c>
      <c r="K4163" s="0" t="n">
        <v>1352</v>
      </c>
      <c r="L4163" s="15" t="s">
        <v>93</v>
      </c>
      <c r="M4163" s="0" t="n">
        <v>3</v>
      </c>
      <c r="N4163" s="16" t="n">
        <f aca="false">I4163*K4163</f>
        <v>396136</v>
      </c>
      <c r="O4163" s="16" t="n">
        <f aca="false">I4163*(K4163-J4163)</f>
        <v>26370</v>
      </c>
      <c r="P4163" s="15" t="n">
        <f aca="false">K4163-J4163</f>
        <v>90</v>
      </c>
      <c r="Q4163" s="0" t="str">
        <f aca="false">IF(G4163=0,"Out of stock",IF(G4163&lt;H4163,"Understocked",IF(G4163&gt;Summary!$B$6*H4163,"Overstocked","Healthy")))</f>
        <v>Healthy</v>
      </c>
      <c r="R4163" s="0" t="str">
        <f aca="false">IF(I4163&gt;=Summary!$B$7,"Fast",IF(I4163&lt;Summary!$B$8,"Slow","Medium"))</f>
        <v>Fast</v>
      </c>
      <c r="S4163" s="15" t="n">
        <f aca="false">IF(M4163&gt;Summary!$B$5,1,0)</f>
        <v>0</v>
      </c>
      <c r="T4163" s="16" t="n">
        <f aca="false">IF(Q4163="Overstocked",(G4163-Summary!$B$6*H4163)*J4163,0)</f>
        <v>0</v>
      </c>
    </row>
    <row r="4164" customFormat="false" ht="15" hidden="false" customHeight="false" outlineLevel="0" collapsed="false">
      <c r="A4164" s="0" t="s">
        <v>4262</v>
      </c>
      <c r="B4164" s="0" t="s">
        <v>95</v>
      </c>
      <c r="C4164" s="0" t="s">
        <v>85</v>
      </c>
      <c r="D4164" s="0" t="s">
        <v>102</v>
      </c>
      <c r="E4164" s="14" t="n">
        <v>45146</v>
      </c>
      <c r="F4164" s="14" t="n">
        <v>45147</v>
      </c>
      <c r="G4164" s="0" t="n">
        <v>389</v>
      </c>
      <c r="H4164" s="0" t="n">
        <v>54</v>
      </c>
      <c r="I4164" s="0" t="n">
        <v>210</v>
      </c>
      <c r="J4164" s="0" t="n">
        <v>1038</v>
      </c>
      <c r="K4164" s="0" t="n">
        <v>1187</v>
      </c>
      <c r="L4164" s="15" t="s">
        <v>82</v>
      </c>
      <c r="M4164" s="0" t="n">
        <v>1</v>
      </c>
      <c r="N4164" s="16" t="n">
        <f aca="false">I4164*K4164</f>
        <v>249270</v>
      </c>
      <c r="O4164" s="16" t="n">
        <f aca="false">I4164*(K4164-J4164)</f>
        <v>31290</v>
      </c>
      <c r="P4164" s="15" t="n">
        <f aca="false">K4164-J4164</f>
        <v>149</v>
      </c>
      <c r="Q4164" s="0" t="str">
        <f aca="false">IF(G4164=0,"Out of stock",IF(G4164&lt;H4164,"Understocked",IF(G4164&gt;Summary!$B$6*H4164,"Overstocked","Healthy")))</f>
        <v>Overstocked</v>
      </c>
      <c r="R4164" s="0" t="str">
        <f aca="false">IF(I4164&gt;=Summary!$B$7,"Fast",IF(I4164&lt;Summary!$B$8,"Slow","Medium"))</f>
        <v>Fast</v>
      </c>
      <c r="S4164" s="15" t="n">
        <f aca="false">IF(M4164&gt;Summary!$B$5,1,0)</f>
        <v>0</v>
      </c>
      <c r="T4164" s="16" t="n">
        <f aca="false">IF(Q4164="Overstocked",(G4164-Summary!$B$6*H4164)*J4164,0)</f>
        <v>179574</v>
      </c>
    </row>
    <row r="4165" customFormat="false" ht="15" hidden="false" customHeight="false" outlineLevel="0" collapsed="false">
      <c r="A4165" s="0" t="s">
        <v>4263</v>
      </c>
      <c r="B4165" s="0" t="s">
        <v>111</v>
      </c>
      <c r="C4165" s="0" t="s">
        <v>104</v>
      </c>
      <c r="D4165" s="0" t="s">
        <v>102</v>
      </c>
      <c r="E4165" s="14" t="n">
        <v>45386</v>
      </c>
      <c r="F4165" s="14" t="n">
        <v>45389</v>
      </c>
      <c r="G4165" s="0" t="n">
        <v>399</v>
      </c>
      <c r="H4165" s="0" t="n">
        <v>71</v>
      </c>
      <c r="I4165" s="0" t="n">
        <v>17</v>
      </c>
      <c r="J4165" s="0" t="n">
        <v>1762</v>
      </c>
      <c r="K4165" s="0" t="n">
        <v>2164</v>
      </c>
      <c r="L4165" s="15" t="s">
        <v>87</v>
      </c>
      <c r="M4165" s="0" t="n">
        <v>3</v>
      </c>
      <c r="N4165" s="16" t="n">
        <f aca="false">I4165*K4165</f>
        <v>36788</v>
      </c>
      <c r="O4165" s="16" t="n">
        <f aca="false">I4165*(K4165-J4165)</f>
        <v>6834</v>
      </c>
      <c r="P4165" s="15" t="n">
        <f aca="false">K4165-J4165</f>
        <v>402</v>
      </c>
      <c r="Q4165" s="0" t="str">
        <f aca="false">IF(G4165=0,"Out of stock",IF(G4165&lt;H4165,"Understocked",IF(G4165&gt;Summary!$B$6*H4165,"Overstocked","Healthy")))</f>
        <v>Overstocked</v>
      </c>
      <c r="R4165" s="0" t="str">
        <f aca="false">IF(I4165&gt;=Summary!$B$7,"Fast",IF(I4165&lt;Summary!$B$8,"Slow","Medium"))</f>
        <v>Slow</v>
      </c>
      <c r="S4165" s="15" t="n">
        <f aca="false">IF(M4165&gt;Summary!$B$5,1,0)</f>
        <v>0</v>
      </c>
      <c r="T4165" s="16" t="n">
        <f aca="false">IF(Q4165="Overstocked",(G4165-Summary!$B$6*H4165)*J4165,0)</f>
        <v>202630</v>
      </c>
    </row>
    <row r="4166" customFormat="false" ht="15" hidden="false" customHeight="false" outlineLevel="0" collapsed="false">
      <c r="A4166" s="0" t="s">
        <v>4264</v>
      </c>
      <c r="B4166" s="0" t="s">
        <v>84</v>
      </c>
      <c r="C4166" s="0" t="s">
        <v>78</v>
      </c>
      <c r="D4166" s="0" t="s">
        <v>90</v>
      </c>
      <c r="E4166" s="14" t="n">
        <v>45473</v>
      </c>
      <c r="F4166" s="14" t="n">
        <v>45478</v>
      </c>
      <c r="G4166" s="0" t="n">
        <v>481</v>
      </c>
      <c r="H4166" s="0" t="n">
        <v>76</v>
      </c>
      <c r="I4166" s="0" t="n">
        <v>192</v>
      </c>
      <c r="J4166" s="0" t="n">
        <v>241</v>
      </c>
      <c r="K4166" s="0" t="n">
        <v>294</v>
      </c>
      <c r="L4166" s="15" t="s">
        <v>93</v>
      </c>
      <c r="M4166" s="0" t="n">
        <v>5</v>
      </c>
      <c r="N4166" s="16" t="n">
        <f aca="false">I4166*K4166</f>
        <v>56448</v>
      </c>
      <c r="O4166" s="16" t="n">
        <f aca="false">I4166*(K4166-J4166)</f>
        <v>10176</v>
      </c>
      <c r="P4166" s="15" t="n">
        <f aca="false">K4166-J4166</f>
        <v>53</v>
      </c>
      <c r="Q4166" s="0" t="str">
        <f aca="false">IF(G4166=0,"Out of stock",IF(G4166&lt;H4166,"Understocked",IF(G4166&gt;Summary!$B$6*H4166,"Overstocked","Healthy")))</f>
        <v>Overstocked</v>
      </c>
      <c r="R4166" s="0" t="str">
        <f aca="false">IF(I4166&gt;=Summary!$B$7,"Fast",IF(I4166&lt;Summary!$B$8,"Slow","Medium"))</f>
        <v>Medium</v>
      </c>
      <c r="S4166" s="15" t="n">
        <f aca="false">IF(M4166&gt;Summary!$B$5,1,0)</f>
        <v>0</v>
      </c>
      <c r="T4166" s="16" t="n">
        <f aca="false">IF(Q4166="Overstocked",(G4166-Summary!$B$6*H4166)*J4166,0)</f>
        <v>42657</v>
      </c>
    </row>
    <row r="4167" customFormat="false" ht="15" hidden="false" customHeight="false" outlineLevel="0" collapsed="false">
      <c r="A4167" s="0" t="s">
        <v>4265</v>
      </c>
      <c r="B4167" s="0" t="s">
        <v>95</v>
      </c>
      <c r="C4167" s="0" t="s">
        <v>96</v>
      </c>
      <c r="D4167" s="0" t="s">
        <v>102</v>
      </c>
      <c r="E4167" s="14" t="n">
        <v>45224</v>
      </c>
      <c r="F4167" s="14" t="n">
        <v>45227</v>
      </c>
      <c r="G4167" s="0" t="n">
        <v>464</v>
      </c>
      <c r="H4167" s="0" t="n">
        <v>121</v>
      </c>
      <c r="I4167" s="0" t="n">
        <v>94</v>
      </c>
      <c r="J4167" s="0" t="n">
        <v>812</v>
      </c>
      <c r="K4167" s="0" t="n">
        <v>1053</v>
      </c>
      <c r="L4167" s="15" t="s">
        <v>80</v>
      </c>
      <c r="M4167" s="0" t="n">
        <v>3</v>
      </c>
      <c r="N4167" s="16" t="n">
        <f aca="false">I4167*K4167</f>
        <v>98982</v>
      </c>
      <c r="O4167" s="16" t="n">
        <f aca="false">I4167*(K4167-J4167)</f>
        <v>22654</v>
      </c>
      <c r="P4167" s="15" t="n">
        <f aca="false">K4167-J4167</f>
        <v>241</v>
      </c>
      <c r="Q4167" s="0" t="str">
        <f aca="false">IF(G4167=0,"Out of stock",IF(G4167&lt;H4167,"Understocked",IF(G4167&gt;Summary!$B$6*H4167,"Overstocked","Healthy")))</f>
        <v>Healthy</v>
      </c>
      <c r="R4167" s="0" t="str">
        <f aca="false">IF(I4167&gt;=Summary!$B$7,"Fast",IF(I4167&lt;Summary!$B$8,"Slow","Medium"))</f>
        <v>Slow</v>
      </c>
      <c r="S4167" s="15" t="n">
        <f aca="false">IF(M4167&gt;Summary!$B$5,1,0)</f>
        <v>0</v>
      </c>
      <c r="T4167" s="16" t="n">
        <f aca="false">IF(Q4167="Overstocked",(G4167-Summary!$B$6*H4167)*J4167,0)</f>
        <v>0</v>
      </c>
    </row>
    <row r="4168" customFormat="false" ht="15" hidden="false" customHeight="false" outlineLevel="0" collapsed="false">
      <c r="A4168" s="0" t="s">
        <v>4266</v>
      </c>
      <c r="B4168" s="0" t="s">
        <v>113</v>
      </c>
      <c r="C4168" s="0" t="s">
        <v>104</v>
      </c>
      <c r="D4168" s="0" t="s">
        <v>92</v>
      </c>
      <c r="E4168" s="14" t="n">
        <v>45178</v>
      </c>
      <c r="F4168" s="14" t="n">
        <v>45185</v>
      </c>
      <c r="G4168" s="0" t="n">
        <v>132</v>
      </c>
      <c r="H4168" s="0" t="n">
        <v>79</v>
      </c>
      <c r="I4168" s="0" t="n">
        <v>2</v>
      </c>
      <c r="J4168" s="0" t="n">
        <v>530</v>
      </c>
      <c r="K4168" s="0" t="n">
        <v>844</v>
      </c>
      <c r="L4168" s="15" t="s">
        <v>82</v>
      </c>
      <c r="M4168" s="0" t="n">
        <v>7</v>
      </c>
      <c r="N4168" s="16" t="n">
        <f aca="false">I4168*K4168</f>
        <v>1688</v>
      </c>
      <c r="O4168" s="16" t="n">
        <f aca="false">I4168*(K4168-J4168)</f>
        <v>628</v>
      </c>
      <c r="P4168" s="15" t="n">
        <f aca="false">K4168-J4168</f>
        <v>314</v>
      </c>
      <c r="Q4168" s="0" t="str">
        <f aca="false">IF(G4168=0,"Out of stock",IF(G4168&lt;H4168,"Understocked",IF(G4168&gt;Summary!$B$6*H4168,"Overstocked","Healthy")))</f>
        <v>Healthy</v>
      </c>
      <c r="R4168" s="0" t="str">
        <f aca="false">IF(I4168&gt;=Summary!$B$7,"Fast",IF(I4168&lt;Summary!$B$8,"Slow","Medium"))</f>
        <v>Slow</v>
      </c>
      <c r="S4168" s="15" t="n">
        <f aca="false">IF(M4168&gt;Summary!$B$5,1,0)</f>
        <v>0</v>
      </c>
      <c r="T4168" s="16" t="n">
        <f aca="false">IF(Q4168="Overstocked",(G4168-Summary!$B$6*H4168)*J4168,0)</f>
        <v>0</v>
      </c>
    </row>
    <row r="4169" customFormat="false" ht="15" hidden="false" customHeight="false" outlineLevel="0" collapsed="false">
      <c r="A4169" s="0" t="s">
        <v>4267</v>
      </c>
      <c r="B4169" s="0" t="s">
        <v>101</v>
      </c>
      <c r="C4169" s="0" t="s">
        <v>96</v>
      </c>
      <c r="D4169" s="0" t="s">
        <v>79</v>
      </c>
      <c r="E4169" s="14" t="n">
        <v>45557</v>
      </c>
      <c r="F4169" s="14" t="n">
        <v>45559</v>
      </c>
      <c r="G4169" s="0" t="n">
        <v>371</v>
      </c>
      <c r="H4169" s="0" t="n">
        <v>72</v>
      </c>
      <c r="I4169" s="0" t="n">
        <v>97</v>
      </c>
      <c r="J4169" s="0" t="n">
        <v>396</v>
      </c>
      <c r="K4169" s="0" t="n">
        <v>507</v>
      </c>
      <c r="L4169" s="15" t="s">
        <v>80</v>
      </c>
      <c r="M4169" s="0" t="n">
        <v>2</v>
      </c>
      <c r="N4169" s="16" t="n">
        <f aca="false">I4169*K4169</f>
        <v>49179</v>
      </c>
      <c r="O4169" s="16" t="n">
        <f aca="false">I4169*(K4169-J4169)</f>
        <v>10767</v>
      </c>
      <c r="P4169" s="15" t="n">
        <f aca="false">K4169-J4169</f>
        <v>111</v>
      </c>
      <c r="Q4169" s="0" t="str">
        <f aca="false">IF(G4169=0,"Out of stock",IF(G4169&lt;H4169,"Understocked",IF(G4169&gt;Summary!$B$6*H4169,"Overstocked","Healthy")))</f>
        <v>Overstocked</v>
      </c>
      <c r="R4169" s="0" t="str">
        <f aca="false">IF(I4169&gt;=Summary!$B$7,"Fast",IF(I4169&lt;Summary!$B$8,"Slow","Medium"))</f>
        <v>Slow</v>
      </c>
      <c r="S4169" s="15" t="n">
        <f aca="false">IF(M4169&gt;Summary!$B$5,1,0)</f>
        <v>0</v>
      </c>
      <c r="T4169" s="16" t="n">
        <f aca="false">IF(Q4169="Overstocked",(G4169-Summary!$B$6*H4169)*J4169,0)</f>
        <v>32868</v>
      </c>
    </row>
    <row r="4170" customFormat="false" ht="15" hidden="false" customHeight="false" outlineLevel="0" collapsed="false">
      <c r="A4170" s="0" t="s">
        <v>4268</v>
      </c>
      <c r="B4170" s="0" t="s">
        <v>113</v>
      </c>
      <c r="C4170" s="0" t="s">
        <v>104</v>
      </c>
      <c r="D4170" s="0" t="s">
        <v>79</v>
      </c>
      <c r="E4170" s="14" t="n">
        <v>45287</v>
      </c>
      <c r="F4170" s="14" t="n">
        <v>45292</v>
      </c>
      <c r="G4170" s="0" t="n">
        <v>341</v>
      </c>
      <c r="H4170" s="0" t="n">
        <v>134</v>
      </c>
      <c r="I4170" s="0" t="n">
        <v>20</v>
      </c>
      <c r="J4170" s="0" t="n">
        <v>1034</v>
      </c>
      <c r="K4170" s="0" t="n">
        <v>1232</v>
      </c>
      <c r="L4170" s="15" t="s">
        <v>93</v>
      </c>
      <c r="M4170" s="0" t="n">
        <v>5</v>
      </c>
      <c r="N4170" s="16" t="n">
        <f aca="false">I4170*K4170</f>
        <v>24640</v>
      </c>
      <c r="O4170" s="16" t="n">
        <f aca="false">I4170*(K4170-J4170)</f>
        <v>3960</v>
      </c>
      <c r="P4170" s="15" t="n">
        <f aca="false">K4170-J4170</f>
        <v>198</v>
      </c>
      <c r="Q4170" s="0" t="str">
        <f aca="false">IF(G4170=0,"Out of stock",IF(G4170&lt;H4170,"Understocked",IF(G4170&gt;Summary!$B$6*H4170,"Overstocked","Healthy")))</f>
        <v>Healthy</v>
      </c>
      <c r="R4170" s="0" t="str">
        <f aca="false">IF(I4170&gt;=Summary!$B$7,"Fast",IF(I4170&lt;Summary!$B$8,"Slow","Medium"))</f>
        <v>Slow</v>
      </c>
      <c r="S4170" s="15" t="n">
        <f aca="false">IF(M4170&gt;Summary!$B$5,1,0)</f>
        <v>0</v>
      </c>
      <c r="T4170" s="16" t="n">
        <f aca="false">IF(Q4170="Overstocked",(G4170-Summary!$B$6*H4170)*J4170,0)</f>
        <v>0</v>
      </c>
    </row>
    <row r="4171" customFormat="false" ht="15" hidden="false" customHeight="false" outlineLevel="0" collapsed="false">
      <c r="A4171" s="0" t="s">
        <v>4269</v>
      </c>
      <c r="B4171" s="0" t="s">
        <v>111</v>
      </c>
      <c r="C4171" s="0" t="s">
        <v>96</v>
      </c>
      <c r="D4171" s="0" t="s">
        <v>86</v>
      </c>
      <c r="E4171" s="14" t="n">
        <v>45264</v>
      </c>
      <c r="F4171" s="14" t="n">
        <v>45274</v>
      </c>
      <c r="G4171" s="0" t="n">
        <v>103</v>
      </c>
      <c r="H4171" s="0" t="n">
        <v>122</v>
      </c>
      <c r="I4171" s="0" t="n">
        <v>114</v>
      </c>
      <c r="J4171" s="0" t="n">
        <v>382</v>
      </c>
      <c r="K4171" s="0" t="n">
        <v>729</v>
      </c>
      <c r="L4171" s="15" t="s">
        <v>97</v>
      </c>
      <c r="M4171" s="0" t="n">
        <v>10</v>
      </c>
      <c r="N4171" s="16" t="n">
        <f aca="false">I4171*K4171</f>
        <v>83106</v>
      </c>
      <c r="O4171" s="16" t="n">
        <f aca="false">I4171*(K4171-J4171)</f>
        <v>39558</v>
      </c>
      <c r="P4171" s="15" t="n">
        <f aca="false">K4171-J4171</f>
        <v>347</v>
      </c>
      <c r="Q4171" s="0" t="str">
        <f aca="false">IF(G4171=0,"Out of stock",IF(G4171&lt;H4171,"Understocked",IF(G4171&gt;Summary!$B$6*H4171,"Overstocked","Healthy")))</f>
        <v>Understocked</v>
      </c>
      <c r="R4171" s="0" t="str">
        <f aca="false">IF(I4171&gt;=Summary!$B$7,"Fast",IF(I4171&lt;Summary!$B$8,"Slow","Medium"))</f>
        <v>Medium</v>
      </c>
      <c r="S4171" s="15" t="n">
        <f aca="false">IF(M4171&gt;Summary!$B$5,1,0)</f>
        <v>1</v>
      </c>
      <c r="T4171" s="16" t="n">
        <f aca="false">IF(Q4171="Overstocked",(G4171-Summary!$B$6*H4171)*J4171,0)</f>
        <v>0</v>
      </c>
    </row>
    <row r="4172" customFormat="false" ht="15" hidden="false" customHeight="false" outlineLevel="0" collapsed="false">
      <c r="A4172" s="0" t="s">
        <v>4270</v>
      </c>
      <c r="B4172" s="0" t="s">
        <v>84</v>
      </c>
      <c r="C4172" s="0" t="s">
        <v>104</v>
      </c>
      <c r="D4172" s="0" t="s">
        <v>102</v>
      </c>
      <c r="E4172" s="14" t="n">
        <v>45634</v>
      </c>
      <c r="F4172" s="14" t="n">
        <v>45635</v>
      </c>
      <c r="G4172" s="0" t="n">
        <v>122</v>
      </c>
      <c r="H4172" s="0" t="n">
        <v>141</v>
      </c>
      <c r="I4172" s="0" t="n">
        <v>260</v>
      </c>
      <c r="J4172" s="0" t="n">
        <v>782</v>
      </c>
      <c r="K4172" s="0" t="n">
        <v>851</v>
      </c>
      <c r="L4172" s="15" t="s">
        <v>93</v>
      </c>
      <c r="M4172" s="0" t="n">
        <v>1</v>
      </c>
      <c r="N4172" s="16" t="n">
        <f aca="false">I4172*K4172</f>
        <v>221260</v>
      </c>
      <c r="O4172" s="16" t="n">
        <f aca="false">I4172*(K4172-J4172)</f>
        <v>17940</v>
      </c>
      <c r="P4172" s="15" t="n">
        <f aca="false">K4172-J4172</f>
        <v>69</v>
      </c>
      <c r="Q4172" s="0" t="str">
        <f aca="false">IF(G4172=0,"Out of stock",IF(G4172&lt;H4172,"Understocked",IF(G4172&gt;Summary!$B$6*H4172,"Overstocked","Healthy")))</f>
        <v>Understocked</v>
      </c>
      <c r="R4172" s="0" t="str">
        <f aca="false">IF(I4172&gt;=Summary!$B$7,"Fast",IF(I4172&lt;Summary!$B$8,"Slow","Medium"))</f>
        <v>Fast</v>
      </c>
      <c r="S4172" s="15" t="n">
        <f aca="false">IF(M4172&gt;Summary!$B$5,1,0)</f>
        <v>0</v>
      </c>
      <c r="T4172" s="16" t="n">
        <f aca="false">IF(Q4172="Overstocked",(G4172-Summary!$B$6*H4172)*J4172,0)</f>
        <v>0</v>
      </c>
    </row>
    <row r="4173" customFormat="false" ht="15" hidden="false" customHeight="false" outlineLevel="0" collapsed="false">
      <c r="A4173" s="0" t="s">
        <v>4271</v>
      </c>
      <c r="B4173" s="0" t="s">
        <v>101</v>
      </c>
      <c r="C4173" s="0" t="s">
        <v>96</v>
      </c>
      <c r="D4173" s="0" t="s">
        <v>86</v>
      </c>
      <c r="E4173" s="14" t="n">
        <v>45248</v>
      </c>
      <c r="F4173" s="14" t="n">
        <v>45252</v>
      </c>
      <c r="G4173" s="0" t="n">
        <v>240</v>
      </c>
      <c r="H4173" s="0" t="n">
        <v>122</v>
      </c>
      <c r="I4173" s="0" t="n">
        <v>164</v>
      </c>
      <c r="J4173" s="0" t="n">
        <v>271</v>
      </c>
      <c r="K4173" s="0" t="n">
        <v>680</v>
      </c>
      <c r="L4173" s="15" t="s">
        <v>82</v>
      </c>
      <c r="M4173" s="0" t="n">
        <v>4</v>
      </c>
      <c r="N4173" s="16" t="n">
        <f aca="false">I4173*K4173</f>
        <v>111520</v>
      </c>
      <c r="O4173" s="16" t="n">
        <f aca="false">I4173*(K4173-J4173)</f>
        <v>67076</v>
      </c>
      <c r="P4173" s="15" t="n">
        <f aca="false">K4173-J4173</f>
        <v>409</v>
      </c>
      <c r="Q4173" s="0" t="str">
        <f aca="false">IF(G4173=0,"Out of stock",IF(G4173&lt;H4173,"Understocked",IF(G4173&gt;Summary!$B$6*H4173,"Overstocked","Healthy")))</f>
        <v>Healthy</v>
      </c>
      <c r="R4173" s="0" t="str">
        <f aca="false">IF(I4173&gt;=Summary!$B$7,"Fast",IF(I4173&lt;Summary!$B$8,"Slow","Medium"))</f>
        <v>Medium</v>
      </c>
      <c r="S4173" s="15" t="n">
        <f aca="false">IF(M4173&gt;Summary!$B$5,1,0)</f>
        <v>0</v>
      </c>
      <c r="T4173" s="16" t="n">
        <f aca="false">IF(Q4173="Overstocked",(G4173-Summary!$B$6*H4173)*J4173,0)</f>
        <v>0</v>
      </c>
    </row>
    <row r="4174" customFormat="false" ht="15" hidden="false" customHeight="false" outlineLevel="0" collapsed="false">
      <c r="A4174" s="0" t="s">
        <v>4272</v>
      </c>
      <c r="B4174" s="0" t="s">
        <v>95</v>
      </c>
      <c r="C4174" s="0" t="s">
        <v>104</v>
      </c>
      <c r="D4174" s="0" t="s">
        <v>102</v>
      </c>
      <c r="E4174" s="14" t="n">
        <v>45022</v>
      </c>
      <c r="F4174" s="14" t="n">
        <v>45026</v>
      </c>
      <c r="G4174" s="0" t="n">
        <v>159</v>
      </c>
      <c r="H4174" s="0" t="n">
        <v>62</v>
      </c>
      <c r="I4174" s="0" t="n">
        <v>8</v>
      </c>
      <c r="J4174" s="0" t="n">
        <v>717</v>
      </c>
      <c r="K4174" s="0" t="n">
        <v>913</v>
      </c>
      <c r="L4174" s="15" t="s">
        <v>82</v>
      </c>
      <c r="M4174" s="0" t="n">
        <v>4</v>
      </c>
      <c r="N4174" s="16" t="n">
        <f aca="false">I4174*K4174</f>
        <v>7304</v>
      </c>
      <c r="O4174" s="16" t="n">
        <f aca="false">I4174*(K4174-J4174)</f>
        <v>1568</v>
      </c>
      <c r="P4174" s="15" t="n">
        <f aca="false">K4174-J4174</f>
        <v>196</v>
      </c>
      <c r="Q4174" s="0" t="str">
        <f aca="false">IF(G4174=0,"Out of stock",IF(G4174&lt;H4174,"Understocked",IF(G4174&gt;Summary!$B$6*H4174,"Overstocked","Healthy")))</f>
        <v>Healthy</v>
      </c>
      <c r="R4174" s="0" t="str">
        <f aca="false">IF(I4174&gt;=Summary!$B$7,"Fast",IF(I4174&lt;Summary!$B$8,"Slow","Medium"))</f>
        <v>Slow</v>
      </c>
      <c r="S4174" s="15" t="n">
        <f aca="false">IF(M4174&gt;Summary!$B$5,1,0)</f>
        <v>0</v>
      </c>
      <c r="T4174" s="16" t="n">
        <f aca="false">IF(Q4174="Overstocked",(G4174-Summary!$B$6*H4174)*J4174,0)</f>
        <v>0</v>
      </c>
    </row>
    <row r="4175" customFormat="false" ht="15" hidden="false" customHeight="false" outlineLevel="0" collapsed="false">
      <c r="A4175" s="0" t="s">
        <v>4273</v>
      </c>
      <c r="B4175" s="0" t="s">
        <v>113</v>
      </c>
      <c r="C4175" s="0" t="s">
        <v>85</v>
      </c>
      <c r="D4175" s="0" t="s">
        <v>102</v>
      </c>
      <c r="E4175" s="14" t="n">
        <v>45000</v>
      </c>
      <c r="F4175" s="14" t="n">
        <v>45003</v>
      </c>
      <c r="G4175" s="0" t="n">
        <v>157</v>
      </c>
      <c r="H4175" s="0" t="n">
        <v>117</v>
      </c>
      <c r="I4175" s="0" t="n">
        <v>16</v>
      </c>
      <c r="J4175" s="0" t="n">
        <v>1759</v>
      </c>
      <c r="K4175" s="0" t="n">
        <v>1824</v>
      </c>
      <c r="L4175" s="15" t="s">
        <v>80</v>
      </c>
      <c r="M4175" s="0" t="n">
        <v>3</v>
      </c>
      <c r="N4175" s="16" t="n">
        <f aca="false">I4175*K4175</f>
        <v>29184</v>
      </c>
      <c r="O4175" s="16" t="n">
        <f aca="false">I4175*(K4175-J4175)</f>
        <v>1040</v>
      </c>
      <c r="P4175" s="15" t="n">
        <f aca="false">K4175-J4175</f>
        <v>65</v>
      </c>
      <c r="Q4175" s="0" t="str">
        <f aca="false">IF(G4175=0,"Out of stock",IF(G4175&lt;H4175,"Understocked",IF(G4175&gt;Summary!$B$6*H4175,"Overstocked","Healthy")))</f>
        <v>Healthy</v>
      </c>
      <c r="R4175" s="0" t="str">
        <f aca="false">IF(I4175&gt;=Summary!$B$7,"Fast",IF(I4175&lt;Summary!$B$8,"Slow","Medium"))</f>
        <v>Slow</v>
      </c>
      <c r="S4175" s="15" t="n">
        <f aca="false">IF(M4175&gt;Summary!$B$5,1,0)</f>
        <v>0</v>
      </c>
      <c r="T4175" s="16" t="n">
        <f aca="false">IF(Q4175="Overstocked",(G4175-Summary!$B$6*H4175)*J4175,0)</f>
        <v>0</v>
      </c>
    </row>
    <row r="4176" customFormat="false" ht="15" hidden="false" customHeight="false" outlineLevel="0" collapsed="false">
      <c r="A4176" s="0" t="s">
        <v>4274</v>
      </c>
      <c r="B4176" s="0" t="s">
        <v>115</v>
      </c>
      <c r="C4176" s="0" t="s">
        <v>78</v>
      </c>
      <c r="D4176" s="0" t="s">
        <v>90</v>
      </c>
      <c r="E4176" s="14" t="n">
        <v>45467</v>
      </c>
      <c r="F4176" s="14" t="n">
        <v>45472</v>
      </c>
      <c r="G4176" s="0" t="n">
        <v>380</v>
      </c>
      <c r="H4176" s="0" t="n">
        <v>58</v>
      </c>
      <c r="I4176" s="0" t="n">
        <v>12</v>
      </c>
      <c r="J4176" s="0" t="n">
        <v>1305</v>
      </c>
      <c r="K4176" s="0" t="n">
        <v>1769</v>
      </c>
      <c r="L4176" s="15" t="s">
        <v>87</v>
      </c>
      <c r="M4176" s="0" t="n">
        <v>5</v>
      </c>
      <c r="N4176" s="16" t="n">
        <f aca="false">I4176*K4176</f>
        <v>21228</v>
      </c>
      <c r="O4176" s="16" t="n">
        <f aca="false">I4176*(K4176-J4176)</f>
        <v>5568</v>
      </c>
      <c r="P4176" s="15" t="n">
        <f aca="false">K4176-J4176</f>
        <v>464</v>
      </c>
      <c r="Q4176" s="0" t="str">
        <f aca="false">IF(G4176=0,"Out of stock",IF(G4176&lt;H4176,"Understocked",IF(G4176&gt;Summary!$B$6*H4176,"Overstocked","Healthy")))</f>
        <v>Overstocked</v>
      </c>
      <c r="R4176" s="0" t="str">
        <f aca="false">IF(I4176&gt;=Summary!$B$7,"Fast",IF(I4176&lt;Summary!$B$8,"Slow","Medium"))</f>
        <v>Slow</v>
      </c>
      <c r="S4176" s="15" t="n">
        <f aca="false">IF(M4176&gt;Summary!$B$5,1,0)</f>
        <v>0</v>
      </c>
      <c r="T4176" s="16" t="n">
        <f aca="false">IF(Q4176="Overstocked",(G4176-Summary!$B$6*H4176)*J4176,0)</f>
        <v>193140</v>
      </c>
    </row>
    <row r="4177" customFormat="false" ht="15" hidden="false" customHeight="false" outlineLevel="0" collapsed="false">
      <c r="A4177" s="0" t="s">
        <v>4275</v>
      </c>
      <c r="B4177" s="0" t="s">
        <v>77</v>
      </c>
      <c r="C4177" s="0" t="s">
        <v>85</v>
      </c>
      <c r="D4177" s="0" t="s">
        <v>92</v>
      </c>
      <c r="E4177" s="14" t="n">
        <v>45211</v>
      </c>
      <c r="F4177" s="14" t="n">
        <v>45220</v>
      </c>
      <c r="G4177" s="0" t="n">
        <v>390</v>
      </c>
      <c r="H4177" s="0" t="n">
        <v>141</v>
      </c>
      <c r="I4177" s="0" t="n">
        <v>246</v>
      </c>
      <c r="J4177" s="0" t="n">
        <v>1193</v>
      </c>
      <c r="K4177" s="0" t="n">
        <v>1376</v>
      </c>
      <c r="L4177" s="15" t="s">
        <v>80</v>
      </c>
      <c r="M4177" s="0" t="n">
        <v>9</v>
      </c>
      <c r="N4177" s="16" t="n">
        <f aca="false">I4177*K4177</f>
        <v>338496</v>
      </c>
      <c r="O4177" s="16" t="n">
        <f aca="false">I4177*(K4177-J4177)</f>
        <v>45018</v>
      </c>
      <c r="P4177" s="15" t="n">
        <f aca="false">K4177-J4177</f>
        <v>183</v>
      </c>
      <c r="Q4177" s="0" t="str">
        <f aca="false">IF(G4177=0,"Out of stock",IF(G4177&lt;H4177,"Understocked",IF(G4177&gt;Summary!$B$6*H4177,"Overstocked","Healthy")))</f>
        <v>Healthy</v>
      </c>
      <c r="R4177" s="0" t="str">
        <f aca="false">IF(I4177&gt;=Summary!$B$7,"Fast",IF(I4177&lt;Summary!$B$8,"Slow","Medium"))</f>
        <v>Fast</v>
      </c>
      <c r="S4177" s="15" t="n">
        <f aca="false">IF(M4177&gt;Summary!$B$5,1,0)</f>
        <v>1</v>
      </c>
      <c r="T4177" s="16" t="n">
        <f aca="false">IF(Q4177="Overstocked",(G4177-Summary!$B$6*H4177)*J4177,0)</f>
        <v>0</v>
      </c>
    </row>
    <row r="4178" customFormat="false" ht="15" hidden="false" customHeight="false" outlineLevel="0" collapsed="false">
      <c r="A4178" s="0" t="s">
        <v>4276</v>
      </c>
      <c r="B4178" s="0" t="s">
        <v>77</v>
      </c>
      <c r="C4178" s="0" t="s">
        <v>96</v>
      </c>
      <c r="D4178" s="0" t="s">
        <v>102</v>
      </c>
      <c r="E4178" s="14" t="n">
        <v>45579</v>
      </c>
      <c r="F4178" s="14" t="n">
        <v>45587</v>
      </c>
      <c r="G4178" s="0" t="n">
        <v>78</v>
      </c>
      <c r="H4178" s="0" t="n">
        <v>110</v>
      </c>
      <c r="I4178" s="0" t="n">
        <v>94</v>
      </c>
      <c r="J4178" s="0" t="n">
        <v>583</v>
      </c>
      <c r="K4178" s="0" t="n">
        <v>650</v>
      </c>
      <c r="L4178" s="15" t="s">
        <v>80</v>
      </c>
      <c r="M4178" s="0" t="n">
        <v>8</v>
      </c>
      <c r="N4178" s="16" t="n">
        <f aca="false">I4178*K4178</f>
        <v>61100</v>
      </c>
      <c r="O4178" s="16" t="n">
        <f aca="false">I4178*(K4178-J4178)</f>
        <v>6298</v>
      </c>
      <c r="P4178" s="15" t="n">
        <f aca="false">K4178-J4178</f>
        <v>67</v>
      </c>
      <c r="Q4178" s="0" t="str">
        <f aca="false">IF(G4178=0,"Out of stock",IF(G4178&lt;H4178,"Understocked",IF(G4178&gt;Summary!$B$6*H4178,"Overstocked","Healthy")))</f>
        <v>Understocked</v>
      </c>
      <c r="R4178" s="0" t="str">
        <f aca="false">IF(I4178&gt;=Summary!$B$7,"Fast",IF(I4178&lt;Summary!$B$8,"Slow","Medium"))</f>
        <v>Slow</v>
      </c>
      <c r="S4178" s="15" t="n">
        <f aca="false">IF(M4178&gt;Summary!$B$5,1,0)</f>
        <v>1</v>
      </c>
      <c r="T4178" s="16" t="n">
        <f aca="false">IF(Q4178="Overstocked",(G4178-Summary!$B$6*H4178)*J4178,0)</f>
        <v>0</v>
      </c>
    </row>
    <row r="4179" customFormat="false" ht="15" hidden="false" customHeight="false" outlineLevel="0" collapsed="false">
      <c r="A4179" s="0" t="s">
        <v>4277</v>
      </c>
      <c r="B4179" s="0" t="s">
        <v>77</v>
      </c>
      <c r="C4179" s="0" t="s">
        <v>85</v>
      </c>
      <c r="D4179" s="0" t="s">
        <v>102</v>
      </c>
      <c r="E4179" s="14" t="n">
        <v>45171</v>
      </c>
      <c r="F4179" s="14" t="n">
        <v>45173</v>
      </c>
      <c r="G4179" s="0" t="n">
        <v>81</v>
      </c>
      <c r="H4179" s="0" t="n">
        <v>64</v>
      </c>
      <c r="I4179" s="0" t="n">
        <v>241</v>
      </c>
      <c r="J4179" s="0" t="n">
        <v>726</v>
      </c>
      <c r="K4179" s="0" t="n">
        <v>872</v>
      </c>
      <c r="L4179" s="15" t="s">
        <v>87</v>
      </c>
      <c r="M4179" s="0" t="n">
        <v>2</v>
      </c>
      <c r="N4179" s="16" t="n">
        <f aca="false">I4179*K4179</f>
        <v>210152</v>
      </c>
      <c r="O4179" s="16" t="n">
        <f aca="false">I4179*(K4179-J4179)</f>
        <v>35186</v>
      </c>
      <c r="P4179" s="15" t="n">
        <f aca="false">K4179-J4179</f>
        <v>146</v>
      </c>
      <c r="Q4179" s="0" t="str">
        <f aca="false">IF(G4179=0,"Out of stock",IF(G4179&lt;H4179,"Understocked",IF(G4179&gt;Summary!$B$6*H4179,"Overstocked","Healthy")))</f>
        <v>Healthy</v>
      </c>
      <c r="R4179" s="0" t="str">
        <f aca="false">IF(I4179&gt;=Summary!$B$7,"Fast",IF(I4179&lt;Summary!$B$8,"Slow","Medium"))</f>
        <v>Fast</v>
      </c>
      <c r="S4179" s="15" t="n">
        <f aca="false">IF(M4179&gt;Summary!$B$5,1,0)</f>
        <v>0</v>
      </c>
      <c r="T4179" s="16" t="n">
        <f aca="false">IF(Q4179="Overstocked",(G4179-Summary!$B$6*H4179)*J4179,0)</f>
        <v>0</v>
      </c>
    </row>
    <row r="4180" customFormat="false" ht="15" hidden="false" customHeight="false" outlineLevel="0" collapsed="false">
      <c r="A4180" s="0" t="s">
        <v>4278</v>
      </c>
      <c r="B4180" s="0" t="s">
        <v>77</v>
      </c>
      <c r="C4180" s="0" t="s">
        <v>85</v>
      </c>
      <c r="D4180" s="0" t="s">
        <v>90</v>
      </c>
      <c r="E4180" s="14" t="n">
        <v>45318</v>
      </c>
      <c r="F4180" s="14" t="n">
        <v>45319</v>
      </c>
      <c r="G4180" s="0" t="n">
        <v>371</v>
      </c>
      <c r="H4180" s="0" t="n">
        <v>111</v>
      </c>
      <c r="I4180" s="0" t="n">
        <v>26</v>
      </c>
      <c r="J4180" s="0" t="n">
        <v>882</v>
      </c>
      <c r="K4180" s="0" t="n">
        <v>1041</v>
      </c>
      <c r="L4180" s="15" t="s">
        <v>87</v>
      </c>
      <c r="M4180" s="0" t="n">
        <v>1</v>
      </c>
      <c r="N4180" s="16" t="n">
        <f aca="false">I4180*K4180</f>
        <v>27066</v>
      </c>
      <c r="O4180" s="16" t="n">
        <f aca="false">I4180*(K4180-J4180)</f>
        <v>4134</v>
      </c>
      <c r="P4180" s="15" t="n">
        <f aca="false">K4180-J4180</f>
        <v>159</v>
      </c>
      <c r="Q4180" s="0" t="str">
        <f aca="false">IF(G4180=0,"Out of stock",IF(G4180&lt;H4180,"Understocked",IF(G4180&gt;Summary!$B$6*H4180,"Overstocked","Healthy")))</f>
        <v>Healthy</v>
      </c>
      <c r="R4180" s="0" t="str">
        <f aca="false">IF(I4180&gt;=Summary!$B$7,"Fast",IF(I4180&lt;Summary!$B$8,"Slow","Medium"))</f>
        <v>Slow</v>
      </c>
      <c r="S4180" s="15" t="n">
        <f aca="false">IF(M4180&gt;Summary!$B$5,1,0)</f>
        <v>0</v>
      </c>
      <c r="T4180" s="16" t="n">
        <f aca="false">IF(Q4180="Overstocked",(G4180-Summary!$B$6*H4180)*J4180,0)</f>
        <v>0</v>
      </c>
    </row>
    <row r="4181" customFormat="false" ht="15" hidden="false" customHeight="false" outlineLevel="0" collapsed="false">
      <c r="A4181" s="0" t="s">
        <v>4279</v>
      </c>
      <c r="B4181" s="0" t="s">
        <v>84</v>
      </c>
      <c r="C4181" s="0" t="s">
        <v>96</v>
      </c>
      <c r="D4181" s="0" t="s">
        <v>90</v>
      </c>
      <c r="E4181" s="14" t="n">
        <v>45531</v>
      </c>
      <c r="F4181" s="14" t="n">
        <v>45535</v>
      </c>
      <c r="G4181" s="0" t="n">
        <v>209</v>
      </c>
      <c r="H4181" s="0" t="n">
        <v>69</v>
      </c>
      <c r="I4181" s="0" t="n">
        <v>121</v>
      </c>
      <c r="J4181" s="0" t="n">
        <v>593</v>
      </c>
      <c r="K4181" s="0" t="n">
        <v>955</v>
      </c>
      <c r="L4181" s="15" t="s">
        <v>82</v>
      </c>
      <c r="M4181" s="0" t="n">
        <v>4</v>
      </c>
      <c r="N4181" s="16" t="n">
        <f aca="false">I4181*K4181</f>
        <v>115555</v>
      </c>
      <c r="O4181" s="16" t="n">
        <f aca="false">I4181*(K4181-J4181)</f>
        <v>43802</v>
      </c>
      <c r="P4181" s="15" t="n">
        <f aca="false">K4181-J4181</f>
        <v>362</v>
      </c>
      <c r="Q4181" s="0" t="str">
        <f aca="false">IF(G4181=0,"Out of stock",IF(G4181&lt;H4181,"Understocked",IF(G4181&gt;Summary!$B$6*H4181,"Overstocked","Healthy")))</f>
        <v>Healthy</v>
      </c>
      <c r="R4181" s="0" t="str">
        <f aca="false">IF(I4181&gt;=Summary!$B$7,"Fast",IF(I4181&lt;Summary!$B$8,"Slow","Medium"))</f>
        <v>Medium</v>
      </c>
      <c r="S4181" s="15" t="n">
        <f aca="false">IF(M4181&gt;Summary!$B$5,1,0)</f>
        <v>0</v>
      </c>
      <c r="T4181" s="16" t="n">
        <f aca="false">IF(Q4181="Overstocked",(G4181-Summary!$B$6*H4181)*J4181,0)</f>
        <v>0</v>
      </c>
    </row>
    <row r="4182" customFormat="false" ht="15" hidden="false" customHeight="false" outlineLevel="0" collapsed="false">
      <c r="A4182" s="0" t="s">
        <v>4280</v>
      </c>
      <c r="B4182" s="0" t="s">
        <v>89</v>
      </c>
      <c r="C4182" s="0" t="s">
        <v>104</v>
      </c>
      <c r="D4182" s="0" t="s">
        <v>102</v>
      </c>
      <c r="E4182" s="14" t="n">
        <v>45567</v>
      </c>
      <c r="F4182" s="14" t="n">
        <v>45573</v>
      </c>
      <c r="G4182" s="0" t="n">
        <v>327</v>
      </c>
      <c r="H4182" s="0" t="n">
        <v>96</v>
      </c>
      <c r="I4182" s="0" t="n">
        <v>107</v>
      </c>
      <c r="J4182" s="0" t="n">
        <v>616</v>
      </c>
      <c r="K4182" s="0" t="n">
        <v>820</v>
      </c>
      <c r="L4182" s="15" t="s">
        <v>87</v>
      </c>
      <c r="M4182" s="0" t="n">
        <v>6</v>
      </c>
      <c r="N4182" s="16" t="n">
        <f aca="false">I4182*K4182</f>
        <v>87740</v>
      </c>
      <c r="O4182" s="16" t="n">
        <f aca="false">I4182*(K4182-J4182)</f>
        <v>21828</v>
      </c>
      <c r="P4182" s="15" t="n">
        <f aca="false">K4182-J4182</f>
        <v>204</v>
      </c>
      <c r="Q4182" s="0" t="str">
        <f aca="false">IF(G4182=0,"Out of stock",IF(G4182&lt;H4182,"Understocked",IF(G4182&gt;Summary!$B$6*H4182,"Overstocked","Healthy")))</f>
        <v>Healthy</v>
      </c>
      <c r="R4182" s="0" t="str">
        <f aca="false">IF(I4182&gt;=Summary!$B$7,"Fast",IF(I4182&lt;Summary!$B$8,"Slow","Medium"))</f>
        <v>Medium</v>
      </c>
      <c r="S4182" s="15" t="n">
        <f aca="false">IF(M4182&gt;Summary!$B$5,1,0)</f>
        <v>0</v>
      </c>
      <c r="T4182" s="16" t="n">
        <f aca="false">IF(Q4182="Overstocked",(G4182-Summary!$B$6*H4182)*J4182,0)</f>
        <v>0</v>
      </c>
    </row>
    <row r="4183" customFormat="false" ht="15" hidden="false" customHeight="false" outlineLevel="0" collapsed="false">
      <c r="A4183" s="0" t="s">
        <v>4281</v>
      </c>
      <c r="B4183" s="0" t="s">
        <v>111</v>
      </c>
      <c r="C4183" s="0" t="s">
        <v>96</v>
      </c>
      <c r="D4183" s="0" t="s">
        <v>90</v>
      </c>
      <c r="E4183" s="14" t="n">
        <v>45328</v>
      </c>
      <c r="F4183" s="14" t="n">
        <v>45334</v>
      </c>
      <c r="G4183" s="0" t="n">
        <v>457</v>
      </c>
      <c r="H4183" s="0" t="n">
        <v>132</v>
      </c>
      <c r="I4183" s="0" t="n">
        <v>183</v>
      </c>
      <c r="J4183" s="0" t="n">
        <v>719</v>
      </c>
      <c r="K4183" s="0" t="n">
        <v>1097</v>
      </c>
      <c r="L4183" s="15" t="s">
        <v>82</v>
      </c>
      <c r="M4183" s="0" t="n">
        <v>6</v>
      </c>
      <c r="N4183" s="16" t="n">
        <f aca="false">I4183*K4183</f>
        <v>200751</v>
      </c>
      <c r="O4183" s="16" t="n">
        <f aca="false">I4183*(K4183-J4183)</f>
        <v>69174</v>
      </c>
      <c r="P4183" s="15" t="n">
        <f aca="false">K4183-J4183</f>
        <v>378</v>
      </c>
      <c r="Q4183" s="0" t="str">
        <f aca="false">IF(G4183=0,"Out of stock",IF(G4183&lt;H4183,"Understocked",IF(G4183&gt;Summary!$B$6*H4183,"Overstocked","Healthy")))</f>
        <v>Healthy</v>
      </c>
      <c r="R4183" s="0" t="str">
        <f aca="false">IF(I4183&gt;=Summary!$B$7,"Fast",IF(I4183&lt;Summary!$B$8,"Slow","Medium"))</f>
        <v>Medium</v>
      </c>
      <c r="S4183" s="15" t="n">
        <f aca="false">IF(M4183&gt;Summary!$B$5,1,0)</f>
        <v>0</v>
      </c>
      <c r="T4183" s="16" t="n">
        <f aca="false">IF(Q4183="Overstocked",(G4183-Summary!$B$6*H4183)*J4183,0)</f>
        <v>0</v>
      </c>
    </row>
    <row r="4184" customFormat="false" ht="15" hidden="false" customHeight="false" outlineLevel="0" collapsed="false">
      <c r="A4184" s="0" t="s">
        <v>4282</v>
      </c>
      <c r="B4184" s="0" t="s">
        <v>95</v>
      </c>
      <c r="C4184" s="0" t="s">
        <v>96</v>
      </c>
      <c r="D4184" s="0" t="s">
        <v>92</v>
      </c>
      <c r="E4184" s="14" t="n">
        <v>45566</v>
      </c>
      <c r="F4184" s="14" t="n">
        <v>45575</v>
      </c>
      <c r="G4184" s="0" t="n">
        <v>134</v>
      </c>
      <c r="H4184" s="0" t="n">
        <v>133</v>
      </c>
      <c r="I4184" s="0" t="n">
        <v>107</v>
      </c>
      <c r="J4184" s="0" t="n">
        <v>710</v>
      </c>
      <c r="K4184" s="0" t="n">
        <v>1182</v>
      </c>
      <c r="L4184" s="15" t="s">
        <v>82</v>
      </c>
      <c r="M4184" s="0" t="n">
        <v>9</v>
      </c>
      <c r="N4184" s="16" t="n">
        <f aca="false">I4184*K4184</f>
        <v>126474</v>
      </c>
      <c r="O4184" s="16" t="n">
        <f aca="false">I4184*(K4184-J4184)</f>
        <v>50504</v>
      </c>
      <c r="P4184" s="15" t="n">
        <f aca="false">K4184-J4184</f>
        <v>472</v>
      </c>
      <c r="Q4184" s="0" t="str">
        <f aca="false">IF(G4184=0,"Out of stock",IF(G4184&lt;H4184,"Understocked",IF(G4184&gt;Summary!$B$6*H4184,"Overstocked","Healthy")))</f>
        <v>Healthy</v>
      </c>
      <c r="R4184" s="0" t="str">
        <f aca="false">IF(I4184&gt;=Summary!$B$7,"Fast",IF(I4184&lt;Summary!$B$8,"Slow","Medium"))</f>
        <v>Medium</v>
      </c>
      <c r="S4184" s="15" t="n">
        <f aca="false">IF(M4184&gt;Summary!$B$5,1,0)</f>
        <v>1</v>
      </c>
      <c r="T4184" s="16" t="n">
        <f aca="false">IF(Q4184="Overstocked",(G4184-Summary!$B$6*H4184)*J4184,0)</f>
        <v>0</v>
      </c>
    </row>
    <row r="4185" customFormat="false" ht="15" hidden="false" customHeight="false" outlineLevel="0" collapsed="false">
      <c r="A4185" s="0" t="s">
        <v>4283</v>
      </c>
      <c r="B4185" s="0" t="s">
        <v>77</v>
      </c>
      <c r="C4185" s="0" t="s">
        <v>78</v>
      </c>
      <c r="D4185" s="0" t="s">
        <v>92</v>
      </c>
      <c r="E4185" s="14" t="n">
        <v>45117</v>
      </c>
      <c r="F4185" s="14" t="n">
        <v>45126</v>
      </c>
      <c r="G4185" s="0" t="n">
        <v>208</v>
      </c>
      <c r="H4185" s="0" t="n">
        <v>78</v>
      </c>
      <c r="I4185" s="0" t="n">
        <v>261</v>
      </c>
      <c r="J4185" s="0" t="n">
        <v>604</v>
      </c>
      <c r="K4185" s="0" t="n">
        <v>706</v>
      </c>
      <c r="L4185" s="15" t="s">
        <v>87</v>
      </c>
      <c r="M4185" s="0" t="n">
        <v>9</v>
      </c>
      <c r="N4185" s="16" t="n">
        <f aca="false">I4185*K4185</f>
        <v>184266</v>
      </c>
      <c r="O4185" s="16" t="n">
        <f aca="false">I4185*(K4185-J4185)</f>
        <v>26622</v>
      </c>
      <c r="P4185" s="15" t="n">
        <f aca="false">K4185-J4185</f>
        <v>102</v>
      </c>
      <c r="Q4185" s="0" t="str">
        <f aca="false">IF(G4185=0,"Out of stock",IF(G4185&lt;H4185,"Understocked",IF(G4185&gt;Summary!$B$6*H4185,"Overstocked","Healthy")))</f>
        <v>Healthy</v>
      </c>
      <c r="R4185" s="0" t="str">
        <f aca="false">IF(I4185&gt;=Summary!$B$7,"Fast",IF(I4185&lt;Summary!$B$8,"Slow","Medium"))</f>
        <v>Fast</v>
      </c>
      <c r="S4185" s="15" t="n">
        <f aca="false">IF(M4185&gt;Summary!$B$5,1,0)</f>
        <v>1</v>
      </c>
      <c r="T4185" s="16" t="n">
        <f aca="false">IF(Q4185="Overstocked",(G4185-Summary!$B$6*H4185)*J4185,0)</f>
        <v>0</v>
      </c>
    </row>
    <row r="4186" customFormat="false" ht="15" hidden="false" customHeight="false" outlineLevel="0" collapsed="false">
      <c r="A4186" s="0" t="s">
        <v>4284</v>
      </c>
      <c r="B4186" s="0" t="s">
        <v>123</v>
      </c>
      <c r="C4186" s="0" t="s">
        <v>96</v>
      </c>
      <c r="D4186" s="0" t="s">
        <v>79</v>
      </c>
      <c r="E4186" s="14" t="n">
        <v>45341</v>
      </c>
      <c r="F4186" s="14" t="n">
        <v>45351</v>
      </c>
      <c r="G4186" s="0" t="n">
        <v>304</v>
      </c>
      <c r="H4186" s="0" t="n">
        <v>83</v>
      </c>
      <c r="I4186" s="0" t="n">
        <v>81</v>
      </c>
      <c r="J4186" s="0" t="n">
        <v>1914</v>
      </c>
      <c r="K4186" s="0" t="n">
        <v>2326</v>
      </c>
      <c r="L4186" s="15" t="s">
        <v>82</v>
      </c>
      <c r="M4186" s="0" t="n">
        <v>10</v>
      </c>
      <c r="N4186" s="16" t="n">
        <f aca="false">I4186*K4186</f>
        <v>188406</v>
      </c>
      <c r="O4186" s="16" t="n">
        <f aca="false">I4186*(K4186-J4186)</f>
        <v>33372</v>
      </c>
      <c r="P4186" s="15" t="n">
        <f aca="false">K4186-J4186</f>
        <v>412</v>
      </c>
      <c r="Q4186" s="0" t="str">
        <f aca="false">IF(G4186=0,"Out of stock",IF(G4186&lt;H4186,"Understocked",IF(G4186&gt;Summary!$B$6*H4186,"Overstocked","Healthy")))</f>
        <v>Healthy</v>
      </c>
      <c r="R4186" s="0" t="str">
        <f aca="false">IF(I4186&gt;=Summary!$B$7,"Fast",IF(I4186&lt;Summary!$B$8,"Slow","Medium"))</f>
        <v>Slow</v>
      </c>
      <c r="S4186" s="15" t="n">
        <f aca="false">IF(M4186&gt;Summary!$B$5,1,0)</f>
        <v>1</v>
      </c>
      <c r="T4186" s="16" t="n">
        <f aca="false">IF(Q4186="Overstocked",(G4186-Summary!$B$6*H4186)*J4186,0)</f>
        <v>0</v>
      </c>
    </row>
    <row r="4187" customFormat="false" ht="15" hidden="false" customHeight="false" outlineLevel="0" collapsed="false">
      <c r="A4187" s="0" t="s">
        <v>4285</v>
      </c>
      <c r="B4187" s="0" t="s">
        <v>101</v>
      </c>
      <c r="C4187" s="0" t="s">
        <v>104</v>
      </c>
      <c r="D4187" s="0" t="s">
        <v>79</v>
      </c>
      <c r="E4187" s="14" t="n">
        <v>45155</v>
      </c>
      <c r="F4187" s="14" t="n">
        <v>45161</v>
      </c>
      <c r="G4187" s="0" t="n">
        <v>465</v>
      </c>
      <c r="H4187" s="0" t="n">
        <v>94</v>
      </c>
      <c r="I4187" s="0" t="n">
        <v>235</v>
      </c>
      <c r="J4187" s="0" t="n">
        <v>1966</v>
      </c>
      <c r="K4187" s="0" t="n">
        <v>2353</v>
      </c>
      <c r="L4187" s="15" t="s">
        <v>80</v>
      </c>
      <c r="M4187" s="0" t="n">
        <v>6</v>
      </c>
      <c r="N4187" s="16" t="n">
        <f aca="false">I4187*K4187</f>
        <v>552955</v>
      </c>
      <c r="O4187" s="16" t="n">
        <f aca="false">I4187*(K4187-J4187)</f>
        <v>90945</v>
      </c>
      <c r="P4187" s="15" t="n">
        <f aca="false">K4187-J4187</f>
        <v>387</v>
      </c>
      <c r="Q4187" s="0" t="str">
        <f aca="false">IF(G4187=0,"Out of stock",IF(G4187&lt;H4187,"Understocked",IF(G4187&gt;Summary!$B$6*H4187,"Overstocked","Healthy")))</f>
        <v>Overstocked</v>
      </c>
      <c r="R4187" s="0" t="str">
        <f aca="false">IF(I4187&gt;=Summary!$B$7,"Fast",IF(I4187&lt;Summary!$B$8,"Slow","Medium"))</f>
        <v>Fast</v>
      </c>
      <c r="S4187" s="15" t="n">
        <f aca="false">IF(M4187&gt;Summary!$B$5,1,0)</f>
        <v>0</v>
      </c>
      <c r="T4187" s="16" t="n">
        <f aca="false">IF(Q4187="Overstocked",(G4187-Summary!$B$6*H4187)*J4187,0)</f>
        <v>174974</v>
      </c>
    </row>
    <row r="4188" customFormat="false" ht="15" hidden="false" customHeight="false" outlineLevel="0" collapsed="false">
      <c r="A4188" s="0" t="s">
        <v>4286</v>
      </c>
      <c r="B4188" s="0" t="s">
        <v>95</v>
      </c>
      <c r="C4188" s="0" t="s">
        <v>78</v>
      </c>
      <c r="D4188" s="0" t="s">
        <v>102</v>
      </c>
      <c r="E4188" s="14" t="n">
        <v>45299</v>
      </c>
      <c r="F4188" s="14" t="n">
        <v>45305</v>
      </c>
      <c r="G4188" s="0" t="n">
        <v>201</v>
      </c>
      <c r="H4188" s="0" t="n">
        <v>60</v>
      </c>
      <c r="I4188" s="0" t="n">
        <v>181</v>
      </c>
      <c r="J4188" s="0" t="n">
        <v>1663</v>
      </c>
      <c r="K4188" s="0" t="n">
        <v>1911</v>
      </c>
      <c r="L4188" s="15" t="s">
        <v>80</v>
      </c>
      <c r="M4188" s="0" t="n">
        <v>6</v>
      </c>
      <c r="N4188" s="16" t="n">
        <f aca="false">I4188*K4188</f>
        <v>345891</v>
      </c>
      <c r="O4188" s="16" t="n">
        <f aca="false">I4188*(K4188-J4188)</f>
        <v>44888</v>
      </c>
      <c r="P4188" s="15" t="n">
        <f aca="false">K4188-J4188</f>
        <v>248</v>
      </c>
      <c r="Q4188" s="0" t="str">
        <f aca="false">IF(G4188=0,"Out of stock",IF(G4188&lt;H4188,"Understocked",IF(G4188&gt;Summary!$B$6*H4188,"Overstocked","Healthy")))</f>
        <v>Healthy</v>
      </c>
      <c r="R4188" s="0" t="str">
        <f aca="false">IF(I4188&gt;=Summary!$B$7,"Fast",IF(I4188&lt;Summary!$B$8,"Slow","Medium"))</f>
        <v>Medium</v>
      </c>
      <c r="S4188" s="15" t="n">
        <f aca="false">IF(M4188&gt;Summary!$B$5,1,0)</f>
        <v>0</v>
      </c>
      <c r="T4188" s="16" t="n">
        <f aca="false">IF(Q4188="Overstocked",(G4188-Summary!$B$6*H4188)*J4188,0)</f>
        <v>0</v>
      </c>
    </row>
    <row r="4189" customFormat="false" ht="15" hidden="false" customHeight="false" outlineLevel="0" collapsed="false">
      <c r="A4189" s="0" t="s">
        <v>4287</v>
      </c>
      <c r="B4189" s="0" t="s">
        <v>113</v>
      </c>
      <c r="C4189" s="0" t="s">
        <v>104</v>
      </c>
      <c r="D4189" s="0" t="s">
        <v>86</v>
      </c>
      <c r="E4189" s="14" t="n">
        <v>45207</v>
      </c>
      <c r="F4189" s="14" t="n">
        <v>45209</v>
      </c>
      <c r="G4189" s="0" t="n">
        <v>25</v>
      </c>
      <c r="H4189" s="0" t="n">
        <v>116</v>
      </c>
      <c r="I4189" s="0" t="n">
        <v>103</v>
      </c>
      <c r="J4189" s="0" t="n">
        <v>886</v>
      </c>
      <c r="K4189" s="0" t="n">
        <v>1091</v>
      </c>
      <c r="L4189" s="15" t="s">
        <v>80</v>
      </c>
      <c r="M4189" s="0" t="n">
        <v>2</v>
      </c>
      <c r="N4189" s="16" t="n">
        <f aca="false">I4189*K4189</f>
        <v>112373</v>
      </c>
      <c r="O4189" s="16" t="n">
        <f aca="false">I4189*(K4189-J4189)</f>
        <v>21115</v>
      </c>
      <c r="P4189" s="15" t="n">
        <f aca="false">K4189-J4189</f>
        <v>205</v>
      </c>
      <c r="Q4189" s="0" t="str">
        <f aca="false">IF(G4189=0,"Out of stock",IF(G4189&lt;H4189,"Understocked",IF(G4189&gt;Summary!$B$6*H4189,"Overstocked","Healthy")))</f>
        <v>Understocked</v>
      </c>
      <c r="R4189" s="0" t="str">
        <f aca="false">IF(I4189&gt;=Summary!$B$7,"Fast",IF(I4189&lt;Summary!$B$8,"Slow","Medium"))</f>
        <v>Medium</v>
      </c>
      <c r="S4189" s="15" t="n">
        <f aca="false">IF(M4189&gt;Summary!$B$5,1,0)</f>
        <v>0</v>
      </c>
      <c r="T4189" s="16" t="n">
        <f aca="false">IF(Q4189="Overstocked",(G4189-Summary!$B$6*H4189)*J4189,0)</f>
        <v>0</v>
      </c>
    </row>
    <row r="4190" customFormat="false" ht="15" hidden="false" customHeight="false" outlineLevel="0" collapsed="false">
      <c r="A4190" s="0" t="s">
        <v>4288</v>
      </c>
      <c r="B4190" s="0" t="s">
        <v>123</v>
      </c>
      <c r="C4190" s="0" t="s">
        <v>78</v>
      </c>
      <c r="D4190" s="0" t="s">
        <v>86</v>
      </c>
      <c r="E4190" s="14" t="n">
        <v>45155</v>
      </c>
      <c r="F4190" s="14" t="n">
        <v>45158</v>
      </c>
      <c r="G4190" s="0" t="n">
        <v>2</v>
      </c>
      <c r="H4190" s="0" t="n">
        <v>70</v>
      </c>
      <c r="I4190" s="0" t="n">
        <v>164</v>
      </c>
      <c r="J4190" s="0" t="n">
        <v>692</v>
      </c>
      <c r="K4190" s="0" t="n">
        <v>1178</v>
      </c>
      <c r="L4190" s="15" t="s">
        <v>93</v>
      </c>
      <c r="M4190" s="0" t="n">
        <v>3</v>
      </c>
      <c r="N4190" s="16" t="n">
        <f aca="false">I4190*K4190</f>
        <v>193192</v>
      </c>
      <c r="O4190" s="16" t="n">
        <f aca="false">I4190*(K4190-J4190)</f>
        <v>79704</v>
      </c>
      <c r="P4190" s="15" t="n">
        <f aca="false">K4190-J4190</f>
        <v>486</v>
      </c>
      <c r="Q4190" s="0" t="str">
        <f aca="false">IF(G4190=0,"Out of stock",IF(G4190&lt;H4190,"Understocked",IF(G4190&gt;Summary!$B$6*H4190,"Overstocked","Healthy")))</f>
        <v>Understocked</v>
      </c>
      <c r="R4190" s="0" t="str">
        <f aca="false">IF(I4190&gt;=Summary!$B$7,"Fast",IF(I4190&lt;Summary!$B$8,"Slow","Medium"))</f>
        <v>Medium</v>
      </c>
      <c r="S4190" s="15" t="n">
        <f aca="false">IF(M4190&gt;Summary!$B$5,1,0)</f>
        <v>0</v>
      </c>
      <c r="T4190" s="16" t="n">
        <f aca="false">IF(Q4190="Overstocked",(G4190-Summary!$B$6*H4190)*J4190,0)</f>
        <v>0</v>
      </c>
    </row>
    <row r="4191" customFormat="false" ht="15" hidden="false" customHeight="false" outlineLevel="0" collapsed="false">
      <c r="A4191" s="0" t="s">
        <v>4289</v>
      </c>
      <c r="B4191" s="0" t="s">
        <v>89</v>
      </c>
      <c r="C4191" s="0" t="s">
        <v>78</v>
      </c>
      <c r="D4191" s="0" t="s">
        <v>90</v>
      </c>
      <c r="E4191" s="14" t="n">
        <v>44979</v>
      </c>
      <c r="F4191" s="14" t="n">
        <v>44980</v>
      </c>
      <c r="G4191" s="0" t="n">
        <v>14</v>
      </c>
      <c r="H4191" s="0" t="n">
        <v>106</v>
      </c>
      <c r="I4191" s="0" t="n">
        <v>113</v>
      </c>
      <c r="J4191" s="0" t="n">
        <v>1594</v>
      </c>
      <c r="K4191" s="0" t="n">
        <v>2088</v>
      </c>
      <c r="L4191" s="15" t="s">
        <v>87</v>
      </c>
      <c r="M4191" s="0" t="n">
        <v>1</v>
      </c>
      <c r="N4191" s="16" t="n">
        <f aca="false">I4191*K4191</f>
        <v>235944</v>
      </c>
      <c r="O4191" s="16" t="n">
        <f aca="false">I4191*(K4191-J4191)</f>
        <v>55822</v>
      </c>
      <c r="P4191" s="15" t="n">
        <f aca="false">K4191-J4191</f>
        <v>494</v>
      </c>
      <c r="Q4191" s="0" t="str">
        <f aca="false">IF(G4191=0,"Out of stock",IF(G4191&lt;H4191,"Understocked",IF(G4191&gt;Summary!$B$6*H4191,"Overstocked","Healthy")))</f>
        <v>Understocked</v>
      </c>
      <c r="R4191" s="0" t="str">
        <f aca="false">IF(I4191&gt;=Summary!$B$7,"Fast",IF(I4191&lt;Summary!$B$8,"Slow","Medium"))</f>
        <v>Medium</v>
      </c>
      <c r="S4191" s="15" t="n">
        <f aca="false">IF(M4191&gt;Summary!$B$5,1,0)</f>
        <v>0</v>
      </c>
      <c r="T4191" s="16" t="n">
        <f aca="false">IF(Q4191="Overstocked",(G4191-Summary!$B$6*H4191)*J4191,0)</f>
        <v>0</v>
      </c>
    </row>
    <row r="4192" customFormat="false" ht="15" hidden="false" customHeight="false" outlineLevel="0" collapsed="false">
      <c r="A4192" s="0" t="s">
        <v>4290</v>
      </c>
      <c r="B4192" s="0" t="s">
        <v>101</v>
      </c>
      <c r="C4192" s="0" t="s">
        <v>96</v>
      </c>
      <c r="D4192" s="0" t="s">
        <v>90</v>
      </c>
      <c r="E4192" s="14" t="n">
        <v>45333</v>
      </c>
      <c r="F4192" s="14" t="n">
        <v>45342</v>
      </c>
      <c r="G4192" s="0" t="n">
        <v>334</v>
      </c>
      <c r="H4192" s="0" t="n">
        <v>111</v>
      </c>
      <c r="I4192" s="0" t="n">
        <v>146</v>
      </c>
      <c r="J4192" s="0" t="n">
        <v>866</v>
      </c>
      <c r="K4192" s="0" t="n">
        <v>1314</v>
      </c>
      <c r="L4192" s="15" t="s">
        <v>80</v>
      </c>
      <c r="M4192" s="0" t="n">
        <v>9</v>
      </c>
      <c r="N4192" s="16" t="n">
        <f aca="false">I4192*K4192</f>
        <v>191844</v>
      </c>
      <c r="O4192" s="16" t="n">
        <f aca="false">I4192*(K4192-J4192)</f>
        <v>65408</v>
      </c>
      <c r="P4192" s="15" t="n">
        <f aca="false">K4192-J4192</f>
        <v>448</v>
      </c>
      <c r="Q4192" s="0" t="str">
        <f aca="false">IF(G4192=0,"Out of stock",IF(G4192&lt;H4192,"Understocked",IF(G4192&gt;Summary!$B$6*H4192,"Overstocked","Healthy")))</f>
        <v>Healthy</v>
      </c>
      <c r="R4192" s="0" t="str">
        <f aca="false">IF(I4192&gt;=Summary!$B$7,"Fast",IF(I4192&lt;Summary!$B$8,"Slow","Medium"))</f>
        <v>Medium</v>
      </c>
      <c r="S4192" s="15" t="n">
        <f aca="false">IF(M4192&gt;Summary!$B$5,1,0)</f>
        <v>1</v>
      </c>
      <c r="T4192" s="16" t="n">
        <f aca="false">IF(Q4192="Overstocked",(G4192-Summary!$B$6*H4192)*J4192,0)</f>
        <v>0</v>
      </c>
    </row>
    <row r="4193" customFormat="false" ht="15" hidden="false" customHeight="false" outlineLevel="0" collapsed="false">
      <c r="A4193" s="0" t="s">
        <v>4291</v>
      </c>
      <c r="B4193" s="0" t="s">
        <v>84</v>
      </c>
      <c r="C4193" s="0" t="s">
        <v>96</v>
      </c>
      <c r="D4193" s="0" t="s">
        <v>86</v>
      </c>
      <c r="E4193" s="14" t="n">
        <v>45095</v>
      </c>
      <c r="F4193" s="14" t="n">
        <v>45097</v>
      </c>
      <c r="G4193" s="0" t="n">
        <v>96</v>
      </c>
      <c r="H4193" s="0" t="n">
        <v>138</v>
      </c>
      <c r="I4193" s="0" t="n">
        <v>192</v>
      </c>
      <c r="J4193" s="0" t="n">
        <v>887</v>
      </c>
      <c r="K4193" s="0" t="n">
        <v>967</v>
      </c>
      <c r="L4193" s="15" t="s">
        <v>97</v>
      </c>
      <c r="M4193" s="0" t="n">
        <v>2</v>
      </c>
      <c r="N4193" s="16" t="n">
        <f aca="false">I4193*K4193</f>
        <v>185664</v>
      </c>
      <c r="O4193" s="16" t="n">
        <f aca="false">I4193*(K4193-J4193)</f>
        <v>15360</v>
      </c>
      <c r="P4193" s="15" t="n">
        <f aca="false">K4193-J4193</f>
        <v>80</v>
      </c>
      <c r="Q4193" s="0" t="str">
        <f aca="false">IF(G4193=0,"Out of stock",IF(G4193&lt;H4193,"Understocked",IF(G4193&gt;Summary!$B$6*H4193,"Overstocked","Healthy")))</f>
        <v>Understocked</v>
      </c>
      <c r="R4193" s="0" t="str">
        <f aca="false">IF(I4193&gt;=Summary!$B$7,"Fast",IF(I4193&lt;Summary!$B$8,"Slow","Medium"))</f>
        <v>Medium</v>
      </c>
      <c r="S4193" s="15" t="n">
        <f aca="false">IF(M4193&gt;Summary!$B$5,1,0)</f>
        <v>0</v>
      </c>
      <c r="T4193" s="16" t="n">
        <f aca="false">IF(Q4193="Overstocked",(G4193-Summary!$B$6*H4193)*J4193,0)</f>
        <v>0</v>
      </c>
    </row>
    <row r="4194" customFormat="false" ht="15" hidden="false" customHeight="false" outlineLevel="0" collapsed="false">
      <c r="A4194" s="0" t="s">
        <v>4292</v>
      </c>
      <c r="B4194" s="0" t="s">
        <v>113</v>
      </c>
      <c r="C4194" s="0" t="s">
        <v>85</v>
      </c>
      <c r="D4194" s="0" t="s">
        <v>79</v>
      </c>
      <c r="E4194" s="14" t="n">
        <v>45451</v>
      </c>
      <c r="F4194" s="14" t="n">
        <v>45456</v>
      </c>
      <c r="G4194" s="0" t="n">
        <v>74</v>
      </c>
      <c r="H4194" s="0" t="n">
        <v>57</v>
      </c>
      <c r="I4194" s="0" t="n">
        <v>294</v>
      </c>
      <c r="J4194" s="0" t="n">
        <v>313</v>
      </c>
      <c r="K4194" s="0" t="n">
        <v>497</v>
      </c>
      <c r="L4194" s="15" t="s">
        <v>80</v>
      </c>
      <c r="M4194" s="0" t="n">
        <v>5</v>
      </c>
      <c r="N4194" s="16" t="n">
        <f aca="false">I4194*K4194</f>
        <v>146118</v>
      </c>
      <c r="O4194" s="16" t="n">
        <f aca="false">I4194*(K4194-J4194)</f>
        <v>54096</v>
      </c>
      <c r="P4194" s="15" t="n">
        <f aca="false">K4194-J4194</f>
        <v>184</v>
      </c>
      <c r="Q4194" s="0" t="str">
        <f aca="false">IF(G4194=0,"Out of stock",IF(G4194&lt;H4194,"Understocked",IF(G4194&gt;Summary!$B$6*H4194,"Overstocked","Healthy")))</f>
        <v>Healthy</v>
      </c>
      <c r="R4194" s="0" t="str">
        <f aca="false">IF(I4194&gt;=Summary!$B$7,"Fast",IF(I4194&lt;Summary!$B$8,"Slow","Medium"))</f>
        <v>Fast</v>
      </c>
      <c r="S4194" s="15" t="n">
        <f aca="false">IF(M4194&gt;Summary!$B$5,1,0)</f>
        <v>0</v>
      </c>
      <c r="T4194" s="16" t="n">
        <f aca="false">IF(Q4194="Overstocked",(G4194-Summary!$B$6*H4194)*J4194,0)</f>
        <v>0</v>
      </c>
    </row>
    <row r="4195" customFormat="false" ht="15" hidden="false" customHeight="false" outlineLevel="0" collapsed="false">
      <c r="A4195" s="0" t="s">
        <v>4293</v>
      </c>
      <c r="B4195" s="0" t="s">
        <v>84</v>
      </c>
      <c r="C4195" s="0" t="s">
        <v>104</v>
      </c>
      <c r="D4195" s="0" t="s">
        <v>90</v>
      </c>
      <c r="E4195" s="14" t="n">
        <v>45018</v>
      </c>
      <c r="F4195" s="14" t="n">
        <v>45027</v>
      </c>
      <c r="G4195" s="0" t="n">
        <v>418</v>
      </c>
      <c r="H4195" s="0" t="n">
        <v>113</v>
      </c>
      <c r="I4195" s="0" t="n">
        <v>198</v>
      </c>
      <c r="J4195" s="0" t="n">
        <v>1716</v>
      </c>
      <c r="K4195" s="0" t="n">
        <v>2041</v>
      </c>
      <c r="L4195" s="15" t="s">
        <v>93</v>
      </c>
      <c r="M4195" s="0" t="n">
        <v>9</v>
      </c>
      <c r="N4195" s="16" t="n">
        <f aca="false">I4195*K4195</f>
        <v>404118</v>
      </c>
      <c r="O4195" s="16" t="n">
        <f aca="false">I4195*(K4195-J4195)</f>
        <v>64350</v>
      </c>
      <c r="P4195" s="15" t="n">
        <f aca="false">K4195-J4195</f>
        <v>325</v>
      </c>
      <c r="Q4195" s="0" t="str">
        <f aca="false">IF(G4195=0,"Out of stock",IF(G4195&lt;H4195,"Understocked",IF(G4195&gt;Summary!$B$6*H4195,"Overstocked","Healthy")))</f>
        <v>Healthy</v>
      </c>
      <c r="R4195" s="0" t="str">
        <f aca="false">IF(I4195&gt;=Summary!$B$7,"Fast",IF(I4195&lt;Summary!$B$8,"Slow","Medium"))</f>
        <v>Medium</v>
      </c>
      <c r="S4195" s="15" t="n">
        <f aca="false">IF(M4195&gt;Summary!$B$5,1,0)</f>
        <v>1</v>
      </c>
      <c r="T4195" s="16" t="n">
        <f aca="false">IF(Q4195="Overstocked",(G4195-Summary!$B$6*H4195)*J4195,0)</f>
        <v>0</v>
      </c>
    </row>
    <row r="4196" customFormat="false" ht="15" hidden="false" customHeight="false" outlineLevel="0" collapsed="false">
      <c r="A4196" s="0" t="s">
        <v>4294</v>
      </c>
      <c r="B4196" s="0" t="s">
        <v>115</v>
      </c>
      <c r="C4196" s="0" t="s">
        <v>96</v>
      </c>
      <c r="D4196" s="0" t="s">
        <v>86</v>
      </c>
      <c r="E4196" s="14" t="n">
        <v>45635</v>
      </c>
      <c r="F4196" s="14" t="n">
        <v>45641</v>
      </c>
      <c r="G4196" s="0" t="n">
        <v>149</v>
      </c>
      <c r="H4196" s="0" t="n">
        <v>138</v>
      </c>
      <c r="I4196" s="0" t="n">
        <v>254</v>
      </c>
      <c r="J4196" s="0" t="n">
        <v>651</v>
      </c>
      <c r="K4196" s="0" t="n">
        <v>974</v>
      </c>
      <c r="L4196" s="15" t="s">
        <v>87</v>
      </c>
      <c r="M4196" s="0" t="n">
        <v>6</v>
      </c>
      <c r="N4196" s="16" t="n">
        <f aca="false">I4196*K4196</f>
        <v>247396</v>
      </c>
      <c r="O4196" s="16" t="n">
        <f aca="false">I4196*(K4196-J4196)</f>
        <v>82042</v>
      </c>
      <c r="P4196" s="15" t="n">
        <f aca="false">K4196-J4196</f>
        <v>323</v>
      </c>
      <c r="Q4196" s="0" t="str">
        <f aca="false">IF(G4196=0,"Out of stock",IF(G4196&lt;H4196,"Understocked",IF(G4196&gt;Summary!$B$6*H4196,"Overstocked","Healthy")))</f>
        <v>Healthy</v>
      </c>
      <c r="R4196" s="0" t="str">
        <f aca="false">IF(I4196&gt;=Summary!$B$7,"Fast",IF(I4196&lt;Summary!$B$8,"Slow","Medium"))</f>
        <v>Fast</v>
      </c>
      <c r="S4196" s="15" t="n">
        <f aca="false">IF(M4196&gt;Summary!$B$5,1,0)</f>
        <v>0</v>
      </c>
      <c r="T4196" s="16" t="n">
        <f aca="false">IF(Q4196="Overstocked",(G4196-Summary!$B$6*H4196)*J4196,0)</f>
        <v>0</v>
      </c>
    </row>
    <row r="4197" customFormat="false" ht="15" hidden="false" customHeight="false" outlineLevel="0" collapsed="false">
      <c r="A4197" s="0" t="s">
        <v>4295</v>
      </c>
      <c r="B4197" s="0" t="s">
        <v>77</v>
      </c>
      <c r="C4197" s="0" t="s">
        <v>85</v>
      </c>
      <c r="D4197" s="0" t="s">
        <v>90</v>
      </c>
      <c r="E4197" s="14" t="n">
        <v>45400</v>
      </c>
      <c r="F4197" s="14" t="n">
        <v>45403</v>
      </c>
      <c r="G4197" s="0" t="n">
        <v>100</v>
      </c>
      <c r="H4197" s="0" t="n">
        <v>145</v>
      </c>
      <c r="I4197" s="0" t="n">
        <v>1</v>
      </c>
      <c r="J4197" s="0" t="n">
        <v>485</v>
      </c>
      <c r="K4197" s="0" t="n">
        <v>828</v>
      </c>
      <c r="L4197" s="15" t="s">
        <v>87</v>
      </c>
      <c r="M4197" s="0" t="n">
        <v>3</v>
      </c>
      <c r="N4197" s="16" t="n">
        <f aca="false">I4197*K4197</f>
        <v>828</v>
      </c>
      <c r="O4197" s="16" t="n">
        <f aca="false">I4197*(K4197-J4197)</f>
        <v>343</v>
      </c>
      <c r="P4197" s="15" t="n">
        <f aca="false">K4197-J4197</f>
        <v>343</v>
      </c>
      <c r="Q4197" s="0" t="str">
        <f aca="false">IF(G4197=0,"Out of stock",IF(G4197&lt;H4197,"Understocked",IF(G4197&gt;Summary!$B$6*H4197,"Overstocked","Healthy")))</f>
        <v>Understocked</v>
      </c>
      <c r="R4197" s="0" t="str">
        <f aca="false">IF(I4197&gt;=Summary!$B$7,"Fast",IF(I4197&lt;Summary!$B$8,"Slow","Medium"))</f>
        <v>Slow</v>
      </c>
      <c r="S4197" s="15" t="n">
        <f aca="false">IF(M4197&gt;Summary!$B$5,1,0)</f>
        <v>0</v>
      </c>
      <c r="T4197" s="16" t="n">
        <f aca="false">IF(Q4197="Overstocked",(G4197-Summary!$B$6*H4197)*J4197,0)</f>
        <v>0</v>
      </c>
    </row>
    <row r="4198" customFormat="false" ht="15" hidden="false" customHeight="false" outlineLevel="0" collapsed="false">
      <c r="A4198" s="0" t="s">
        <v>4296</v>
      </c>
      <c r="B4198" s="0" t="s">
        <v>95</v>
      </c>
      <c r="C4198" s="0" t="s">
        <v>96</v>
      </c>
      <c r="D4198" s="0" t="s">
        <v>90</v>
      </c>
      <c r="E4198" s="14" t="n">
        <v>45284</v>
      </c>
      <c r="F4198" s="14" t="n">
        <v>45285</v>
      </c>
      <c r="G4198" s="0" t="n">
        <v>219</v>
      </c>
      <c r="H4198" s="0" t="n">
        <v>150</v>
      </c>
      <c r="I4198" s="0" t="n">
        <v>208</v>
      </c>
      <c r="J4198" s="0" t="n">
        <v>1408</v>
      </c>
      <c r="K4198" s="0" t="n">
        <v>1635</v>
      </c>
      <c r="L4198" s="15" t="s">
        <v>82</v>
      </c>
      <c r="M4198" s="0" t="n">
        <v>1</v>
      </c>
      <c r="N4198" s="16" t="n">
        <f aca="false">I4198*K4198</f>
        <v>340080</v>
      </c>
      <c r="O4198" s="16" t="n">
        <f aca="false">I4198*(K4198-J4198)</f>
        <v>47216</v>
      </c>
      <c r="P4198" s="15" t="n">
        <f aca="false">K4198-J4198</f>
        <v>227</v>
      </c>
      <c r="Q4198" s="0" t="str">
        <f aca="false">IF(G4198=0,"Out of stock",IF(G4198&lt;H4198,"Understocked",IF(G4198&gt;Summary!$B$6*H4198,"Overstocked","Healthy")))</f>
        <v>Healthy</v>
      </c>
      <c r="R4198" s="0" t="str">
        <f aca="false">IF(I4198&gt;=Summary!$B$7,"Fast",IF(I4198&lt;Summary!$B$8,"Slow","Medium"))</f>
        <v>Fast</v>
      </c>
      <c r="S4198" s="15" t="n">
        <f aca="false">IF(M4198&gt;Summary!$B$5,1,0)</f>
        <v>0</v>
      </c>
      <c r="T4198" s="16" t="n">
        <f aca="false">IF(Q4198="Overstocked",(G4198-Summary!$B$6*H4198)*J4198,0)</f>
        <v>0</v>
      </c>
    </row>
    <row r="4199" customFormat="false" ht="15" hidden="false" customHeight="false" outlineLevel="0" collapsed="false">
      <c r="A4199" s="0" t="s">
        <v>4297</v>
      </c>
      <c r="B4199" s="0" t="s">
        <v>113</v>
      </c>
      <c r="C4199" s="0" t="s">
        <v>104</v>
      </c>
      <c r="D4199" s="0" t="s">
        <v>79</v>
      </c>
      <c r="E4199" s="14" t="n">
        <v>45404</v>
      </c>
      <c r="F4199" s="14" t="n">
        <v>45410</v>
      </c>
      <c r="G4199" s="0" t="n">
        <v>26</v>
      </c>
      <c r="H4199" s="0" t="n">
        <v>103</v>
      </c>
      <c r="I4199" s="0" t="n">
        <v>102</v>
      </c>
      <c r="J4199" s="0" t="n">
        <v>791</v>
      </c>
      <c r="K4199" s="0" t="n">
        <v>929</v>
      </c>
      <c r="L4199" s="15" t="s">
        <v>80</v>
      </c>
      <c r="M4199" s="0" t="n">
        <v>6</v>
      </c>
      <c r="N4199" s="16" t="n">
        <f aca="false">I4199*K4199</f>
        <v>94758</v>
      </c>
      <c r="O4199" s="16" t="n">
        <f aca="false">I4199*(K4199-J4199)</f>
        <v>14076</v>
      </c>
      <c r="P4199" s="15" t="n">
        <f aca="false">K4199-J4199</f>
        <v>138</v>
      </c>
      <c r="Q4199" s="0" t="str">
        <f aca="false">IF(G4199=0,"Out of stock",IF(G4199&lt;H4199,"Understocked",IF(G4199&gt;Summary!$B$6*H4199,"Overstocked","Healthy")))</f>
        <v>Understocked</v>
      </c>
      <c r="R4199" s="0" t="str">
        <f aca="false">IF(I4199&gt;=Summary!$B$7,"Fast",IF(I4199&lt;Summary!$B$8,"Slow","Medium"))</f>
        <v>Medium</v>
      </c>
      <c r="S4199" s="15" t="n">
        <f aca="false">IF(M4199&gt;Summary!$B$5,1,0)</f>
        <v>0</v>
      </c>
      <c r="T4199" s="16" t="n">
        <f aca="false">IF(Q4199="Overstocked",(G4199-Summary!$B$6*H4199)*J4199,0)</f>
        <v>0</v>
      </c>
    </row>
    <row r="4200" customFormat="false" ht="15" hidden="false" customHeight="false" outlineLevel="0" collapsed="false">
      <c r="A4200" s="0" t="s">
        <v>4298</v>
      </c>
      <c r="B4200" s="0" t="s">
        <v>115</v>
      </c>
      <c r="C4200" s="0" t="s">
        <v>104</v>
      </c>
      <c r="D4200" s="0" t="s">
        <v>79</v>
      </c>
      <c r="E4200" s="14" t="n">
        <v>45478</v>
      </c>
      <c r="F4200" s="14" t="n">
        <v>45481</v>
      </c>
      <c r="G4200" s="0" t="n">
        <v>471</v>
      </c>
      <c r="H4200" s="0" t="n">
        <v>108</v>
      </c>
      <c r="I4200" s="0" t="n">
        <v>135</v>
      </c>
      <c r="J4200" s="0" t="n">
        <v>660</v>
      </c>
      <c r="K4200" s="0" t="n">
        <v>1106</v>
      </c>
      <c r="L4200" s="15" t="s">
        <v>93</v>
      </c>
      <c r="M4200" s="0" t="n">
        <v>3</v>
      </c>
      <c r="N4200" s="16" t="n">
        <f aca="false">I4200*K4200</f>
        <v>149310</v>
      </c>
      <c r="O4200" s="16" t="n">
        <f aca="false">I4200*(K4200-J4200)</f>
        <v>60210</v>
      </c>
      <c r="P4200" s="15" t="n">
        <f aca="false">K4200-J4200</f>
        <v>446</v>
      </c>
      <c r="Q4200" s="0" t="str">
        <f aca="false">IF(G4200=0,"Out of stock",IF(G4200&lt;H4200,"Understocked",IF(G4200&gt;Summary!$B$6*H4200,"Overstocked","Healthy")))</f>
        <v>Overstocked</v>
      </c>
      <c r="R4200" s="0" t="str">
        <f aca="false">IF(I4200&gt;=Summary!$B$7,"Fast",IF(I4200&lt;Summary!$B$8,"Slow","Medium"))</f>
        <v>Medium</v>
      </c>
      <c r="S4200" s="15" t="n">
        <f aca="false">IF(M4200&gt;Summary!$B$5,1,0)</f>
        <v>0</v>
      </c>
      <c r="T4200" s="16" t="n">
        <f aca="false">IF(Q4200="Overstocked",(G4200-Summary!$B$6*H4200)*J4200,0)</f>
        <v>25740</v>
      </c>
    </row>
    <row r="4201" customFormat="false" ht="15" hidden="false" customHeight="false" outlineLevel="0" collapsed="false">
      <c r="A4201" s="0" t="s">
        <v>4299</v>
      </c>
      <c r="B4201" s="0" t="s">
        <v>77</v>
      </c>
      <c r="C4201" s="0" t="s">
        <v>96</v>
      </c>
      <c r="D4201" s="0" t="s">
        <v>79</v>
      </c>
      <c r="E4201" s="14" t="n">
        <v>45067</v>
      </c>
      <c r="F4201" s="14" t="n">
        <v>45074</v>
      </c>
      <c r="G4201" s="0" t="n">
        <v>6</v>
      </c>
      <c r="H4201" s="0" t="n">
        <v>96</v>
      </c>
      <c r="I4201" s="0" t="n">
        <v>273</v>
      </c>
      <c r="J4201" s="0" t="n">
        <v>1197</v>
      </c>
      <c r="K4201" s="0" t="n">
        <v>1285</v>
      </c>
      <c r="L4201" s="15" t="s">
        <v>82</v>
      </c>
      <c r="M4201" s="0" t="n">
        <v>7</v>
      </c>
      <c r="N4201" s="16" t="n">
        <f aca="false">I4201*K4201</f>
        <v>350805</v>
      </c>
      <c r="O4201" s="16" t="n">
        <f aca="false">I4201*(K4201-J4201)</f>
        <v>24024</v>
      </c>
      <c r="P4201" s="15" t="n">
        <f aca="false">K4201-J4201</f>
        <v>88</v>
      </c>
      <c r="Q4201" s="0" t="str">
        <f aca="false">IF(G4201=0,"Out of stock",IF(G4201&lt;H4201,"Understocked",IF(G4201&gt;Summary!$B$6*H4201,"Overstocked","Healthy")))</f>
        <v>Understocked</v>
      </c>
      <c r="R4201" s="0" t="str">
        <f aca="false">IF(I4201&gt;=Summary!$B$7,"Fast",IF(I4201&lt;Summary!$B$8,"Slow","Medium"))</f>
        <v>Fast</v>
      </c>
      <c r="S4201" s="15" t="n">
        <f aca="false">IF(M4201&gt;Summary!$B$5,1,0)</f>
        <v>0</v>
      </c>
      <c r="T4201" s="16" t="n">
        <f aca="false">IF(Q4201="Overstocked",(G4201-Summary!$B$6*H4201)*J4201,0)</f>
        <v>0</v>
      </c>
    </row>
    <row r="4202" customFormat="false" ht="15" hidden="false" customHeight="false" outlineLevel="0" collapsed="false">
      <c r="A4202" s="0" t="s">
        <v>4300</v>
      </c>
      <c r="B4202" s="0" t="s">
        <v>115</v>
      </c>
      <c r="C4202" s="0" t="s">
        <v>78</v>
      </c>
      <c r="D4202" s="0" t="s">
        <v>102</v>
      </c>
      <c r="E4202" s="14" t="n">
        <v>45655</v>
      </c>
      <c r="F4202" s="14" t="n">
        <v>45656</v>
      </c>
      <c r="G4202" s="0" t="n">
        <v>265</v>
      </c>
      <c r="H4202" s="0" t="n">
        <v>111</v>
      </c>
      <c r="I4202" s="0" t="n">
        <v>11</v>
      </c>
      <c r="J4202" s="0" t="n">
        <v>1399</v>
      </c>
      <c r="K4202" s="0" t="n">
        <v>1494</v>
      </c>
      <c r="L4202" s="15" t="s">
        <v>80</v>
      </c>
      <c r="M4202" s="0" t="n">
        <v>1</v>
      </c>
      <c r="N4202" s="16" t="n">
        <f aca="false">I4202*K4202</f>
        <v>16434</v>
      </c>
      <c r="O4202" s="16" t="n">
        <f aca="false">I4202*(K4202-J4202)</f>
        <v>1045</v>
      </c>
      <c r="P4202" s="15" t="n">
        <f aca="false">K4202-J4202</f>
        <v>95</v>
      </c>
      <c r="Q4202" s="0" t="str">
        <f aca="false">IF(G4202=0,"Out of stock",IF(G4202&lt;H4202,"Understocked",IF(G4202&gt;Summary!$B$6*H4202,"Overstocked","Healthy")))</f>
        <v>Healthy</v>
      </c>
      <c r="R4202" s="0" t="str">
        <f aca="false">IF(I4202&gt;=Summary!$B$7,"Fast",IF(I4202&lt;Summary!$B$8,"Slow","Medium"))</f>
        <v>Slow</v>
      </c>
      <c r="S4202" s="15" t="n">
        <f aca="false">IF(M4202&gt;Summary!$B$5,1,0)</f>
        <v>0</v>
      </c>
      <c r="T4202" s="16" t="n">
        <f aca="false">IF(Q4202="Overstocked",(G4202-Summary!$B$6*H4202)*J4202,0)</f>
        <v>0</v>
      </c>
    </row>
    <row r="4203" customFormat="false" ht="15" hidden="false" customHeight="false" outlineLevel="0" collapsed="false">
      <c r="A4203" s="0" t="s">
        <v>4301</v>
      </c>
      <c r="B4203" s="0" t="s">
        <v>95</v>
      </c>
      <c r="C4203" s="0" t="s">
        <v>85</v>
      </c>
      <c r="D4203" s="0" t="s">
        <v>90</v>
      </c>
      <c r="E4203" s="14" t="n">
        <v>45041</v>
      </c>
      <c r="F4203" s="14" t="n">
        <v>45045</v>
      </c>
      <c r="G4203" s="0" t="n">
        <v>36</v>
      </c>
      <c r="H4203" s="0" t="n">
        <v>78</v>
      </c>
      <c r="I4203" s="0" t="n">
        <v>286</v>
      </c>
      <c r="J4203" s="0" t="n">
        <v>1887</v>
      </c>
      <c r="K4203" s="0" t="n">
        <v>2353</v>
      </c>
      <c r="L4203" s="15" t="s">
        <v>97</v>
      </c>
      <c r="M4203" s="0" t="n">
        <v>4</v>
      </c>
      <c r="N4203" s="16" t="n">
        <f aca="false">I4203*K4203</f>
        <v>672958</v>
      </c>
      <c r="O4203" s="16" t="n">
        <f aca="false">I4203*(K4203-J4203)</f>
        <v>133276</v>
      </c>
      <c r="P4203" s="15" t="n">
        <f aca="false">K4203-J4203</f>
        <v>466</v>
      </c>
      <c r="Q4203" s="0" t="str">
        <f aca="false">IF(G4203=0,"Out of stock",IF(G4203&lt;H4203,"Understocked",IF(G4203&gt;Summary!$B$6*H4203,"Overstocked","Healthy")))</f>
        <v>Understocked</v>
      </c>
      <c r="R4203" s="0" t="str">
        <f aca="false">IF(I4203&gt;=Summary!$B$7,"Fast",IF(I4203&lt;Summary!$B$8,"Slow","Medium"))</f>
        <v>Fast</v>
      </c>
      <c r="S4203" s="15" t="n">
        <f aca="false">IF(M4203&gt;Summary!$B$5,1,0)</f>
        <v>0</v>
      </c>
      <c r="T4203" s="16" t="n">
        <f aca="false">IF(Q4203="Overstocked",(G4203-Summary!$B$6*H4203)*J4203,0)</f>
        <v>0</v>
      </c>
    </row>
    <row r="4204" customFormat="false" ht="15" hidden="false" customHeight="false" outlineLevel="0" collapsed="false">
      <c r="A4204" s="0" t="s">
        <v>4302</v>
      </c>
      <c r="B4204" s="0" t="s">
        <v>113</v>
      </c>
      <c r="C4204" s="0" t="s">
        <v>96</v>
      </c>
      <c r="D4204" s="0" t="s">
        <v>86</v>
      </c>
      <c r="E4204" s="14" t="n">
        <v>45249</v>
      </c>
      <c r="F4204" s="14" t="n">
        <v>45250</v>
      </c>
      <c r="G4204" s="0" t="n">
        <v>440</v>
      </c>
      <c r="H4204" s="0" t="n">
        <v>52</v>
      </c>
      <c r="I4204" s="0" t="n">
        <v>42</v>
      </c>
      <c r="J4204" s="0" t="n">
        <v>301</v>
      </c>
      <c r="K4204" s="0" t="n">
        <v>402</v>
      </c>
      <c r="L4204" s="15" t="s">
        <v>80</v>
      </c>
      <c r="M4204" s="0" t="n">
        <v>1</v>
      </c>
      <c r="N4204" s="16" t="n">
        <f aca="false">I4204*K4204</f>
        <v>16884</v>
      </c>
      <c r="O4204" s="16" t="n">
        <f aca="false">I4204*(K4204-J4204)</f>
        <v>4242</v>
      </c>
      <c r="P4204" s="15" t="n">
        <f aca="false">K4204-J4204</f>
        <v>101</v>
      </c>
      <c r="Q4204" s="0" t="str">
        <f aca="false">IF(G4204=0,"Out of stock",IF(G4204&lt;H4204,"Understocked",IF(G4204&gt;Summary!$B$6*H4204,"Overstocked","Healthy")))</f>
        <v>Overstocked</v>
      </c>
      <c r="R4204" s="0" t="str">
        <f aca="false">IF(I4204&gt;=Summary!$B$7,"Fast",IF(I4204&lt;Summary!$B$8,"Slow","Medium"))</f>
        <v>Slow</v>
      </c>
      <c r="S4204" s="15" t="n">
        <f aca="false">IF(M4204&gt;Summary!$B$5,1,0)</f>
        <v>0</v>
      </c>
      <c r="T4204" s="16" t="n">
        <f aca="false">IF(Q4204="Overstocked",(G4204-Summary!$B$6*H4204)*J4204,0)</f>
        <v>69832</v>
      </c>
    </row>
    <row r="4205" customFormat="false" ht="15" hidden="false" customHeight="false" outlineLevel="0" collapsed="false">
      <c r="A4205" s="0" t="s">
        <v>4303</v>
      </c>
      <c r="B4205" s="0" t="s">
        <v>107</v>
      </c>
      <c r="C4205" s="0" t="s">
        <v>104</v>
      </c>
      <c r="D4205" s="0" t="s">
        <v>90</v>
      </c>
      <c r="E4205" s="14" t="n">
        <v>45318</v>
      </c>
      <c r="F4205" s="14" t="n">
        <v>45319</v>
      </c>
      <c r="G4205" s="0" t="n">
        <v>285</v>
      </c>
      <c r="H4205" s="0" t="n">
        <v>58</v>
      </c>
      <c r="I4205" s="0" t="n">
        <v>230</v>
      </c>
      <c r="J4205" s="0" t="n">
        <v>1121</v>
      </c>
      <c r="K4205" s="0" t="n">
        <v>1309</v>
      </c>
      <c r="L4205" s="15" t="s">
        <v>82</v>
      </c>
      <c r="M4205" s="0" t="n">
        <v>1</v>
      </c>
      <c r="N4205" s="16" t="n">
        <f aca="false">I4205*K4205</f>
        <v>301070</v>
      </c>
      <c r="O4205" s="16" t="n">
        <f aca="false">I4205*(K4205-J4205)</f>
        <v>43240</v>
      </c>
      <c r="P4205" s="15" t="n">
        <f aca="false">K4205-J4205</f>
        <v>188</v>
      </c>
      <c r="Q4205" s="0" t="str">
        <f aca="false">IF(G4205=0,"Out of stock",IF(G4205&lt;H4205,"Understocked",IF(G4205&gt;Summary!$B$6*H4205,"Overstocked","Healthy")))</f>
        <v>Overstocked</v>
      </c>
      <c r="R4205" s="0" t="str">
        <f aca="false">IF(I4205&gt;=Summary!$B$7,"Fast",IF(I4205&lt;Summary!$B$8,"Slow","Medium"))</f>
        <v>Fast</v>
      </c>
      <c r="S4205" s="15" t="n">
        <f aca="false">IF(M4205&gt;Summary!$B$5,1,0)</f>
        <v>0</v>
      </c>
      <c r="T4205" s="16" t="n">
        <f aca="false">IF(Q4205="Overstocked",(G4205-Summary!$B$6*H4205)*J4205,0)</f>
        <v>59413</v>
      </c>
    </row>
    <row r="4206" customFormat="false" ht="15" hidden="false" customHeight="false" outlineLevel="0" collapsed="false">
      <c r="A4206" s="0" t="s">
        <v>4304</v>
      </c>
      <c r="B4206" s="0" t="s">
        <v>107</v>
      </c>
      <c r="C4206" s="0" t="s">
        <v>104</v>
      </c>
      <c r="D4206" s="0" t="s">
        <v>90</v>
      </c>
      <c r="E4206" s="14" t="n">
        <v>45146</v>
      </c>
      <c r="F4206" s="14" t="n">
        <v>45150</v>
      </c>
      <c r="G4206" s="0" t="n">
        <v>424</v>
      </c>
      <c r="H4206" s="0" t="n">
        <v>61</v>
      </c>
      <c r="I4206" s="0" t="n">
        <v>261</v>
      </c>
      <c r="J4206" s="0" t="n">
        <v>1516</v>
      </c>
      <c r="K4206" s="0" t="n">
        <v>1974</v>
      </c>
      <c r="L4206" s="15" t="s">
        <v>87</v>
      </c>
      <c r="M4206" s="0" t="n">
        <v>4</v>
      </c>
      <c r="N4206" s="16" t="n">
        <f aca="false">I4206*K4206</f>
        <v>515214</v>
      </c>
      <c r="O4206" s="16" t="n">
        <f aca="false">I4206*(K4206-J4206)</f>
        <v>119538</v>
      </c>
      <c r="P4206" s="15" t="n">
        <f aca="false">K4206-J4206</f>
        <v>458</v>
      </c>
      <c r="Q4206" s="0" t="str">
        <f aca="false">IF(G4206=0,"Out of stock",IF(G4206&lt;H4206,"Understocked",IF(G4206&gt;Summary!$B$6*H4206,"Overstocked","Healthy")))</f>
        <v>Overstocked</v>
      </c>
      <c r="R4206" s="0" t="str">
        <f aca="false">IF(I4206&gt;=Summary!$B$7,"Fast",IF(I4206&lt;Summary!$B$8,"Slow","Medium"))</f>
        <v>Fast</v>
      </c>
      <c r="S4206" s="15" t="n">
        <f aca="false">IF(M4206&gt;Summary!$B$5,1,0)</f>
        <v>0</v>
      </c>
      <c r="T4206" s="16" t="n">
        <f aca="false">IF(Q4206="Overstocked",(G4206-Summary!$B$6*H4206)*J4206,0)</f>
        <v>272880</v>
      </c>
    </row>
    <row r="4207" customFormat="false" ht="15" hidden="false" customHeight="false" outlineLevel="0" collapsed="false">
      <c r="A4207" s="0" t="s">
        <v>4305</v>
      </c>
      <c r="B4207" s="0" t="s">
        <v>115</v>
      </c>
      <c r="C4207" s="0" t="s">
        <v>78</v>
      </c>
      <c r="D4207" s="0" t="s">
        <v>86</v>
      </c>
      <c r="E4207" s="14" t="n">
        <v>45235</v>
      </c>
      <c r="F4207" s="14" t="n">
        <v>45237</v>
      </c>
      <c r="G4207" s="0" t="n">
        <v>307</v>
      </c>
      <c r="H4207" s="0" t="n">
        <v>74</v>
      </c>
      <c r="I4207" s="0" t="n">
        <v>226</v>
      </c>
      <c r="J4207" s="0" t="n">
        <v>1013</v>
      </c>
      <c r="K4207" s="0" t="n">
        <v>1083</v>
      </c>
      <c r="L4207" s="15" t="s">
        <v>80</v>
      </c>
      <c r="M4207" s="0" t="n">
        <v>2</v>
      </c>
      <c r="N4207" s="16" t="n">
        <f aca="false">I4207*K4207</f>
        <v>244758</v>
      </c>
      <c r="O4207" s="16" t="n">
        <f aca="false">I4207*(K4207-J4207)</f>
        <v>15820</v>
      </c>
      <c r="P4207" s="15" t="n">
        <f aca="false">K4207-J4207</f>
        <v>70</v>
      </c>
      <c r="Q4207" s="0" t="str">
        <f aca="false">IF(G4207=0,"Out of stock",IF(G4207&lt;H4207,"Understocked",IF(G4207&gt;Summary!$B$6*H4207,"Overstocked","Healthy")))</f>
        <v>Overstocked</v>
      </c>
      <c r="R4207" s="0" t="str">
        <f aca="false">IF(I4207&gt;=Summary!$B$7,"Fast",IF(I4207&lt;Summary!$B$8,"Slow","Medium"))</f>
        <v>Fast</v>
      </c>
      <c r="S4207" s="15" t="n">
        <f aca="false">IF(M4207&gt;Summary!$B$5,1,0)</f>
        <v>0</v>
      </c>
      <c r="T4207" s="16" t="n">
        <f aca="false">IF(Q4207="Overstocked",(G4207-Summary!$B$6*H4207)*J4207,0)</f>
        <v>11143</v>
      </c>
    </row>
    <row r="4208" customFormat="false" ht="15" hidden="false" customHeight="false" outlineLevel="0" collapsed="false">
      <c r="A4208" s="0" t="s">
        <v>4306</v>
      </c>
      <c r="B4208" s="0" t="s">
        <v>115</v>
      </c>
      <c r="C4208" s="0" t="s">
        <v>104</v>
      </c>
      <c r="D4208" s="0" t="s">
        <v>86</v>
      </c>
      <c r="E4208" s="14" t="n">
        <v>45536</v>
      </c>
      <c r="F4208" s="14" t="n">
        <v>45537</v>
      </c>
      <c r="G4208" s="0" t="n">
        <v>205</v>
      </c>
      <c r="H4208" s="0" t="n">
        <v>105</v>
      </c>
      <c r="I4208" s="0" t="n">
        <v>55</v>
      </c>
      <c r="J4208" s="0" t="n">
        <v>1513</v>
      </c>
      <c r="K4208" s="0" t="n">
        <v>1780</v>
      </c>
      <c r="L4208" s="15" t="s">
        <v>87</v>
      </c>
      <c r="M4208" s="0" t="n">
        <v>1</v>
      </c>
      <c r="N4208" s="16" t="n">
        <f aca="false">I4208*K4208</f>
        <v>97900</v>
      </c>
      <c r="O4208" s="16" t="n">
        <f aca="false">I4208*(K4208-J4208)</f>
        <v>14685</v>
      </c>
      <c r="P4208" s="15" t="n">
        <f aca="false">K4208-J4208</f>
        <v>267</v>
      </c>
      <c r="Q4208" s="0" t="str">
        <f aca="false">IF(G4208=0,"Out of stock",IF(G4208&lt;H4208,"Understocked",IF(G4208&gt;Summary!$B$6*H4208,"Overstocked","Healthy")))</f>
        <v>Healthy</v>
      </c>
      <c r="R4208" s="0" t="str">
        <f aca="false">IF(I4208&gt;=Summary!$B$7,"Fast",IF(I4208&lt;Summary!$B$8,"Slow","Medium"))</f>
        <v>Slow</v>
      </c>
      <c r="S4208" s="15" t="n">
        <f aca="false">IF(M4208&gt;Summary!$B$5,1,0)</f>
        <v>0</v>
      </c>
      <c r="T4208" s="16" t="n">
        <f aca="false">IF(Q4208="Overstocked",(G4208-Summary!$B$6*H4208)*J4208,0)</f>
        <v>0</v>
      </c>
    </row>
    <row r="4209" customFormat="false" ht="15" hidden="false" customHeight="false" outlineLevel="0" collapsed="false">
      <c r="A4209" s="0" t="s">
        <v>4307</v>
      </c>
      <c r="B4209" s="0" t="s">
        <v>113</v>
      </c>
      <c r="C4209" s="0" t="s">
        <v>85</v>
      </c>
      <c r="D4209" s="0" t="s">
        <v>92</v>
      </c>
      <c r="E4209" s="14" t="n">
        <v>45221</v>
      </c>
      <c r="F4209" s="14" t="n">
        <v>45229</v>
      </c>
      <c r="G4209" s="0" t="n">
        <v>443</v>
      </c>
      <c r="H4209" s="0" t="n">
        <v>71</v>
      </c>
      <c r="I4209" s="0" t="n">
        <v>32</v>
      </c>
      <c r="J4209" s="0" t="n">
        <v>1751</v>
      </c>
      <c r="K4209" s="0" t="n">
        <v>2012</v>
      </c>
      <c r="L4209" s="15" t="s">
        <v>82</v>
      </c>
      <c r="M4209" s="0" t="n">
        <v>8</v>
      </c>
      <c r="N4209" s="16" t="n">
        <f aca="false">I4209*K4209</f>
        <v>64384</v>
      </c>
      <c r="O4209" s="16" t="n">
        <f aca="false">I4209*(K4209-J4209)</f>
        <v>8352</v>
      </c>
      <c r="P4209" s="15" t="n">
        <f aca="false">K4209-J4209</f>
        <v>261</v>
      </c>
      <c r="Q4209" s="0" t="str">
        <f aca="false">IF(G4209=0,"Out of stock",IF(G4209&lt;H4209,"Understocked",IF(G4209&gt;Summary!$B$6*H4209,"Overstocked","Healthy")))</f>
        <v>Overstocked</v>
      </c>
      <c r="R4209" s="0" t="str">
        <f aca="false">IF(I4209&gt;=Summary!$B$7,"Fast",IF(I4209&lt;Summary!$B$8,"Slow","Medium"))</f>
        <v>Slow</v>
      </c>
      <c r="S4209" s="15" t="n">
        <f aca="false">IF(M4209&gt;Summary!$B$5,1,0)</f>
        <v>1</v>
      </c>
      <c r="T4209" s="16" t="n">
        <f aca="false">IF(Q4209="Overstocked",(G4209-Summary!$B$6*H4209)*J4209,0)</f>
        <v>278409</v>
      </c>
    </row>
    <row r="4210" customFormat="false" ht="15" hidden="false" customHeight="false" outlineLevel="0" collapsed="false">
      <c r="A4210" s="0" t="s">
        <v>4308</v>
      </c>
      <c r="B4210" s="0" t="s">
        <v>101</v>
      </c>
      <c r="C4210" s="0" t="s">
        <v>104</v>
      </c>
      <c r="D4210" s="0" t="s">
        <v>86</v>
      </c>
      <c r="E4210" s="14" t="n">
        <v>45390</v>
      </c>
      <c r="F4210" s="14" t="n">
        <v>45397</v>
      </c>
      <c r="G4210" s="0" t="n">
        <v>395</v>
      </c>
      <c r="H4210" s="0" t="n">
        <v>55</v>
      </c>
      <c r="I4210" s="0" t="n">
        <v>236</v>
      </c>
      <c r="J4210" s="0" t="n">
        <v>779</v>
      </c>
      <c r="K4210" s="0" t="n">
        <v>1209</v>
      </c>
      <c r="L4210" s="15" t="s">
        <v>97</v>
      </c>
      <c r="M4210" s="0" t="n">
        <v>7</v>
      </c>
      <c r="N4210" s="16" t="n">
        <f aca="false">I4210*K4210</f>
        <v>285324</v>
      </c>
      <c r="O4210" s="16" t="n">
        <f aca="false">I4210*(K4210-J4210)</f>
        <v>101480</v>
      </c>
      <c r="P4210" s="15" t="n">
        <f aca="false">K4210-J4210</f>
        <v>430</v>
      </c>
      <c r="Q4210" s="0" t="str">
        <f aca="false">IF(G4210=0,"Out of stock",IF(G4210&lt;H4210,"Understocked",IF(G4210&gt;Summary!$B$6*H4210,"Overstocked","Healthy")))</f>
        <v>Overstocked</v>
      </c>
      <c r="R4210" s="0" t="str">
        <f aca="false">IF(I4210&gt;=Summary!$B$7,"Fast",IF(I4210&lt;Summary!$B$8,"Slow","Medium"))</f>
        <v>Fast</v>
      </c>
      <c r="S4210" s="15" t="n">
        <f aca="false">IF(M4210&gt;Summary!$B$5,1,0)</f>
        <v>0</v>
      </c>
      <c r="T4210" s="16" t="n">
        <f aca="false">IF(Q4210="Overstocked",(G4210-Summary!$B$6*H4210)*J4210,0)</f>
        <v>136325</v>
      </c>
    </row>
    <row r="4211" customFormat="false" ht="15" hidden="false" customHeight="false" outlineLevel="0" collapsed="false">
      <c r="A4211" s="0" t="s">
        <v>4309</v>
      </c>
      <c r="B4211" s="0" t="s">
        <v>113</v>
      </c>
      <c r="C4211" s="0" t="s">
        <v>85</v>
      </c>
      <c r="D4211" s="0" t="s">
        <v>102</v>
      </c>
      <c r="E4211" s="14" t="n">
        <v>45046</v>
      </c>
      <c r="F4211" s="14" t="n">
        <v>45051</v>
      </c>
      <c r="G4211" s="0" t="n">
        <v>41</v>
      </c>
      <c r="H4211" s="0" t="n">
        <v>69</v>
      </c>
      <c r="I4211" s="0" t="n">
        <v>112</v>
      </c>
      <c r="J4211" s="0" t="n">
        <v>350</v>
      </c>
      <c r="K4211" s="0" t="n">
        <v>509</v>
      </c>
      <c r="L4211" s="15" t="s">
        <v>87</v>
      </c>
      <c r="M4211" s="0" t="n">
        <v>5</v>
      </c>
      <c r="N4211" s="16" t="n">
        <f aca="false">I4211*K4211</f>
        <v>57008</v>
      </c>
      <c r="O4211" s="16" t="n">
        <f aca="false">I4211*(K4211-J4211)</f>
        <v>17808</v>
      </c>
      <c r="P4211" s="15" t="n">
        <f aca="false">K4211-J4211</f>
        <v>159</v>
      </c>
      <c r="Q4211" s="0" t="str">
        <f aca="false">IF(G4211=0,"Out of stock",IF(G4211&lt;H4211,"Understocked",IF(G4211&gt;Summary!$B$6*H4211,"Overstocked","Healthy")))</f>
        <v>Understocked</v>
      </c>
      <c r="R4211" s="0" t="str">
        <f aca="false">IF(I4211&gt;=Summary!$B$7,"Fast",IF(I4211&lt;Summary!$B$8,"Slow","Medium"))</f>
        <v>Medium</v>
      </c>
      <c r="S4211" s="15" t="n">
        <f aca="false">IF(M4211&gt;Summary!$B$5,1,0)</f>
        <v>0</v>
      </c>
      <c r="T4211" s="16" t="n">
        <f aca="false">IF(Q4211="Overstocked",(G4211-Summary!$B$6*H4211)*J4211,0)</f>
        <v>0</v>
      </c>
    </row>
    <row r="4212" customFormat="false" ht="15" hidden="false" customHeight="false" outlineLevel="0" collapsed="false">
      <c r="A4212" s="0" t="s">
        <v>4310</v>
      </c>
      <c r="B4212" s="0" t="s">
        <v>101</v>
      </c>
      <c r="C4212" s="0" t="s">
        <v>104</v>
      </c>
      <c r="D4212" s="0" t="s">
        <v>90</v>
      </c>
      <c r="E4212" s="14" t="n">
        <v>45365</v>
      </c>
      <c r="F4212" s="14" t="n">
        <v>45367</v>
      </c>
      <c r="G4212" s="0" t="n">
        <v>374</v>
      </c>
      <c r="H4212" s="0" t="n">
        <v>68</v>
      </c>
      <c r="I4212" s="0" t="n">
        <v>233</v>
      </c>
      <c r="J4212" s="0" t="n">
        <v>671</v>
      </c>
      <c r="K4212" s="0" t="n">
        <v>932</v>
      </c>
      <c r="L4212" s="15" t="s">
        <v>80</v>
      </c>
      <c r="M4212" s="0" t="n">
        <v>2</v>
      </c>
      <c r="N4212" s="16" t="n">
        <f aca="false">I4212*K4212</f>
        <v>217156</v>
      </c>
      <c r="O4212" s="16" t="n">
        <f aca="false">I4212*(K4212-J4212)</f>
        <v>60813</v>
      </c>
      <c r="P4212" s="15" t="n">
        <f aca="false">K4212-J4212</f>
        <v>261</v>
      </c>
      <c r="Q4212" s="0" t="str">
        <f aca="false">IF(G4212=0,"Out of stock",IF(G4212&lt;H4212,"Understocked",IF(G4212&gt;Summary!$B$6*H4212,"Overstocked","Healthy")))</f>
        <v>Overstocked</v>
      </c>
      <c r="R4212" s="0" t="str">
        <f aca="false">IF(I4212&gt;=Summary!$B$7,"Fast",IF(I4212&lt;Summary!$B$8,"Slow","Medium"))</f>
        <v>Fast</v>
      </c>
      <c r="S4212" s="15" t="n">
        <f aca="false">IF(M4212&gt;Summary!$B$5,1,0)</f>
        <v>0</v>
      </c>
      <c r="T4212" s="16" t="n">
        <f aca="false">IF(Q4212="Overstocked",(G4212-Summary!$B$6*H4212)*J4212,0)</f>
        <v>68442</v>
      </c>
    </row>
    <row r="4213" customFormat="false" ht="15" hidden="false" customHeight="false" outlineLevel="0" collapsed="false">
      <c r="A4213" s="0" t="s">
        <v>4311</v>
      </c>
      <c r="B4213" s="0" t="s">
        <v>77</v>
      </c>
      <c r="C4213" s="0" t="s">
        <v>78</v>
      </c>
      <c r="D4213" s="0" t="s">
        <v>92</v>
      </c>
      <c r="E4213" s="14" t="n">
        <v>45623</v>
      </c>
      <c r="F4213" s="14" t="n">
        <v>45629</v>
      </c>
      <c r="G4213" s="0" t="n">
        <v>411</v>
      </c>
      <c r="H4213" s="0" t="n">
        <v>82</v>
      </c>
      <c r="I4213" s="0" t="n">
        <v>93</v>
      </c>
      <c r="J4213" s="0" t="n">
        <v>571</v>
      </c>
      <c r="K4213" s="0" t="n">
        <v>971</v>
      </c>
      <c r="L4213" s="15" t="s">
        <v>97</v>
      </c>
      <c r="M4213" s="0" t="n">
        <v>6</v>
      </c>
      <c r="N4213" s="16" t="n">
        <f aca="false">I4213*K4213</f>
        <v>90303</v>
      </c>
      <c r="O4213" s="16" t="n">
        <f aca="false">I4213*(K4213-J4213)</f>
        <v>37200</v>
      </c>
      <c r="P4213" s="15" t="n">
        <f aca="false">K4213-J4213</f>
        <v>400</v>
      </c>
      <c r="Q4213" s="0" t="str">
        <f aca="false">IF(G4213=0,"Out of stock",IF(G4213&lt;H4213,"Understocked",IF(G4213&gt;Summary!$B$6*H4213,"Overstocked","Healthy")))</f>
        <v>Overstocked</v>
      </c>
      <c r="R4213" s="0" t="str">
        <f aca="false">IF(I4213&gt;=Summary!$B$7,"Fast",IF(I4213&lt;Summary!$B$8,"Slow","Medium"))</f>
        <v>Slow</v>
      </c>
      <c r="S4213" s="15" t="n">
        <f aca="false">IF(M4213&gt;Summary!$B$5,1,0)</f>
        <v>0</v>
      </c>
      <c r="T4213" s="16" t="n">
        <f aca="false">IF(Q4213="Overstocked",(G4213-Summary!$B$6*H4213)*J4213,0)</f>
        <v>47393</v>
      </c>
    </row>
    <row r="4214" customFormat="false" ht="15" hidden="false" customHeight="false" outlineLevel="0" collapsed="false">
      <c r="A4214" s="0" t="s">
        <v>4312</v>
      </c>
      <c r="B4214" s="0" t="s">
        <v>115</v>
      </c>
      <c r="C4214" s="0" t="s">
        <v>85</v>
      </c>
      <c r="D4214" s="0" t="s">
        <v>92</v>
      </c>
      <c r="E4214" s="14" t="n">
        <v>45287</v>
      </c>
      <c r="F4214" s="14" t="n">
        <v>45292</v>
      </c>
      <c r="G4214" s="0" t="n">
        <v>414</v>
      </c>
      <c r="H4214" s="0" t="n">
        <v>122</v>
      </c>
      <c r="I4214" s="0" t="n">
        <v>299</v>
      </c>
      <c r="J4214" s="0" t="n">
        <v>1112</v>
      </c>
      <c r="K4214" s="0" t="n">
        <v>1586</v>
      </c>
      <c r="L4214" s="15" t="s">
        <v>93</v>
      </c>
      <c r="M4214" s="0" t="n">
        <v>5</v>
      </c>
      <c r="N4214" s="16" t="n">
        <f aca="false">I4214*K4214</f>
        <v>474214</v>
      </c>
      <c r="O4214" s="16" t="n">
        <f aca="false">I4214*(K4214-J4214)</f>
        <v>141726</v>
      </c>
      <c r="P4214" s="15" t="n">
        <f aca="false">K4214-J4214</f>
        <v>474</v>
      </c>
      <c r="Q4214" s="0" t="str">
        <f aca="false">IF(G4214=0,"Out of stock",IF(G4214&lt;H4214,"Understocked",IF(G4214&gt;Summary!$B$6*H4214,"Overstocked","Healthy")))</f>
        <v>Healthy</v>
      </c>
      <c r="R4214" s="0" t="str">
        <f aca="false">IF(I4214&gt;=Summary!$B$7,"Fast",IF(I4214&lt;Summary!$B$8,"Slow","Medium"))</f>
        <v>Fast</v>
      </c>
      <c r="S4214" s="15" t="n">
        <f aca="false">IF(M4214&gt;Summary!$B$5,1,0)</f>
        <v>0</v>
      </c>
      <c r="T4214" s="16" t="n">
        <f aca="false">IF(Q4214="Overstocked",(G4214-Summary!$B$6*H4214)*J4214,0)</f>
        <v>0</v>
      </c>
    </row>
    <row r="4215" customFormat="false" ht="15" hidden="false" customHeight="false" outlineLevel="0" collapsed="false">
      <c r="A4215" s="0" t="s">
        <v>4313</v>
      </c>
      <c r="B4215" s="0" t="s">
        <v>89</v>
      </c>
      <c r="C4215" s="0" t="s">
        <v>78</v>
      </c>
      <c r="D4215" s="0" t="s">
        <v>102</v>
      </c>
      <c r="E4215" s="14" t="n">
        <v>45159</v>
      </c>
      <c r="F4215" s="14" t="n">
        <v>45166</v>
      </c>
      <c r="G4215" s="0" t="n">
        <v>213</v>
      </c>
      <c r="H4215" s="0" t="n">
        <v>98</v>
      </c>
      <c r="I4215" s="0" t="n">
        <v>229</v>
      </c>
      <c r="J4215" s="0" t="n">
        <v>1806</v>
      </c>
      <c r="K4215" s="0" t="n">
        <v>2203</v>
      </c>
      <c r="L4215" s="15" t="s">
        <v>97</v>
      </c>
      <c r="M4215" s="0" t="n">
        <v>7</v>
      </c>
      <c r="N4215" s="16" t="n">
        <f aca="false">I4215*K4215</f>
        <v>504487</v>
      </c>
      <c r="O4215" s="16" t="n">
        <f aca="false">I4215*(K4215-J4215)</f>
        <v>90913</v>
      </c>
      <c r="P4215" s="15" t="n">
        <f aca="false">K4215-J4215</f>
        <v>397</v>
      </c>
      <c r="Q4215" s="0" t="str">
        <f aca="false">IF(G4215=0,"Out of stock",IF(G4215&lt;H4215,"Understocked",IF(G4215&gt;Summary!$B$6*H4215,"Overstocked","Healthy")))</f>
        <v>Healthy</v>
      </c>
      <c r="R4215" s="0" t="str">
        <f aca="false">IF(I4215&gt;=Summary!$B$7,"Fast",IF(I4215&lt;Summary!$B$8,"Slow","Medium"))</f>
        <v>Fast</v>
      </c>
      <c r="S4215" s="15" t="n">
        <f aca="false">IF(M4215&gt;Summary!$B$5,1,0)</f>
        <v>0</v>
      </c>
      <c r="T4215" s="16" t="n">
        <f aca="false">IF(Q4215="Overstocked",(G4215-Summary!$B$6*H4215)*J4215,0)</f>
        <v>0</v>
      </c>
    </row>
    <row r="4216" customFormat="false" ht="15" hidden="false" customHeight="false" outlineLevel="0" collapsed="false">
      <c r="A4216" s="0" t="s">
        <v>4314</v>
      </c>
      <c r="B4216" s="0" t="s">
        <v>77</v>
      </c>
      <c r="C4216" s="0" t="s">
        <v>104</v>
      </c>
      <c r="D4216" s="0" t="s">
        <v>102</v>
      </c>
      <c r="E4216" s="14" t="n">
        <v>45080</v>
      </c>
      <c r="F4216" s="14" t="n">
        <v>45085</v>
      </c>
      <c r="G4216" s="0" t="n">
        <v>72</v>
      </c>
      <c r="H4216" s="0" t="n">
        <v>146</v>
      </c>
      <c r="I4216" s="0" t="n">
        <v>27</v>
      </c>
      <c r="J4216" s="0" t="n">
        <v>1309</v>
      </c>
      <c r="K4216" s="0" t="n">
        <v>1599</v>
      </c>
      <c r="L4216" s="15" t="s">
        <v>93</v>
      </c>
      <c r="M4216" s="0" t="n">
        <v>5</v>
      </c>
      <c r="N4216" s="16" t="n">
        <f aca="false">I4216*K4216</f>
        <v>43173</v>
      </c>
      <c r="O4216" s="16" t="n">
        <f aca="false">I4216*(K4216-J4216)</f>
        <v>7830</v>
      </c>
      <c r="P4216" s="15" t="n">
        <f aca="false">K4216-J4216</f>
        <v>290</v>
      </c>
      <c r="Q4216" s="0" t="str">
        <f aca="false">IF(G4216=0,"Out of stock",IF(G4216&lt;H4216,"Understocked",IF(G4216&gt;Summary!$B$6*H4216,"Overstocked","Healthy")))</f>
        <v>Understocked</v>
      </c>
      <c r="R4216" s="0" t="str">
        <f aca="false">IF(I4216&gt;=Summary!$B$7,"Fast",IF(I4216&lt;Summary!$B$8,"Slow","Medium"))</f>
        <v>Slow</v>
      </c>
      <c r="S4216" s="15" t="n">
        <f aca="false">IF(M4216&gt;Summary!$B$5,1,0)</f>
        <v>0</v>
      </c>
      <c r="T4216" s="16" t="n">
        <f aca="false">IF(Q4216="Overstocked",(G4216-Summary!$B$6*H4216)*J4216,0)</f>
        <v>0</v>
      </c>
    </row>
    <row r="4217" customFormat="false" ht="15" hidden="false" customHeight="false" outlineLevel="0" collapsed="false">
      <c r="A4217" s="0" t="s">
        <v>4315</v>
      </c>
      <c r="B4217" s="0" t="s">
        <v>115</v>
      </c>
      <c r="C4217" s="0" t="s">
        <v>104</v>
      </c>
      <c r="D4217" s="0" t="s">
        <v>92</v>
      </c>
      <c r="E4217" s="14" t="n">
        <v>45054</v>
      </c>
      <c r="F4217" s="14" t="n">
        <v>45055</v>
      </c>
      <c r="G4217" s="0" t="n">
        <v>151</v>
      </c>
      <c r="H4217" s="0" t="n">
        <v>66</v>
      </c>
      <c r="I4217" s="0" t="n">
        <v>104</v>
      </c>
      <c r="J4217" s="0" t="n">
        <v>675</v>
      </c>
      <c r="K4217" s="0" t="n">
        <v>987</v>
      </c>
      <c r="L4217" s="15" t="s">
        <v>82</v>
      </c>
      <c r="M4217" s="0" t="n">
        <v>1</v>
      </c>
      <c r="N4217" s="16" t="n">
        <f aca="false">I4217*K4217</f>
        <v>102648</v>
      </c>
      <c r="O4217" s="16" t="n">
        <f aca="false">I4217*(K4217-J4217)</f>
        <v>32448</v>
      </c>
      <c r="P4217" s="15" t="n">
        <f aca="false">K4217-J4217</f>
        <v>312</v>
      </c>
      <c r="Q4217" s="0" t="str">
        <f aca="false">IF(G4217=0,"Out of stock",IF(G4217&lt;H4217,"Understocked",IF(G4217&gt;Summary!$B$6*H4217,"Overstocked","Healthy")))</f>
        <v>Healthy</v>
      </c>
      <c r="R4217" s="0" t="str">
        <f aca="false">IF(I4217&gt;=Summary!$B$7,"Fast",IF(I4217&lt;Summary!$B$8,"Slow","Medium"))</f>
        <v>Medium</v>
      </c>
      <c r="S4217" s="15" t="n">
        <f aca="false">IF(M4217&gt;Summary!$B$5,1,0)</f>
        <v>0</v>
      </c>
      <c r="T4217" s="16" t="n">
        <f aca="false">IF(Q4217="Overstocked",(G4217-Summary!$B$6*H4217)*J4217,0)</f>
        <v>0</v>
      </c>
    </row>
    <row r="4218" customFormat="false" ht="15" hidden="false" customHeight="false" outlineLevel="0" collapsed="false">
      <c r="A4218" s="0" t="s">
        <v>4316</v>
      </c>
      <c r="B4218" s="0" t="s">
        <v>115</v>
      </c>
      <c r="C4218" s="0" t="s">
        <v>96</v>
      </c>
      <c r="D4218" s="0" t="s">
        <v>92</v>
      </c>
      <c r="E4218" s="14" t="n">
        <v>44956</v>
      </c>
      <c r="F4218" s="14" t="n">
        <v>44964</v>
      </c>
      <c r="G4218" s="0" t="n">
        <v>192</v>
      </c>
      <c r="H4218" s="0" t="n">
        <v>110</v>
      </c>
      <c r="I4218" s="0" t="n">
        <v>230</v>
      </c>
      <c r="J4218" s="0" t="n">
        <v>1479</v>
      </c>
      <c r="K4218" s="0" t="n">
        <v>1829</v>
      </c>
      <c r="L4218" s="15" t="s">
        <v>87</v>
      </c>
      <c r="M4218" s="0" t="n">
        <v>8</v>
      </c>
      <c r="N4218" s="16" t="n">
        <f aca="false">I4218*K4218</f>
        <v>420670</v>
      </c>
      <c r="O4218" s="16" t="n">
        <f aca="false">I4218*(K4218-J4218)</f>
        <v>80500</v>
      </c>
      <c r="P4218" s="15" t="n">
        <f aca="false">K4218-J4218</f>
        <v>350</v>
      </c>
      <c r="Q4218" s="0" t="str">
        <f aca="false">IF(G4218=0,"Out of stock",IF(G4218&lt;H4218,"Understocked",IF(G4218&gt;Summary!$B$6*H4218,"Overstocked","Healthy")))</f>
        <v>Healthy</v>
      </c>
      <c r="R4218" s="0" t="str">
        <f aca="false">IF(I4218&gt;=Summary!$B$7,"Fast",IF(I4218&lt;Summary!$B$8,"Slow","Medium"))</f>
        <v>Fast</v>
      </c>
      <c r="S4218" s="15" t="n">
        <f aca="false">IF(M4218&gt;Summary!$B$5,1,0)</f>
        <v>1</v>
      </c>
      <c r="T4218" s="16" t="n">
        <f aca="false">IF(Q4218="Overstocked",(G4218-Summary!$B$6*H4218)*J4218,0)</f>
        <v>0</v>
      </c>
    </row>
    <row r="4219" customFormat="false" ht="15" hidden="false" customHeight="false" outlineLevel="0" collapsed="false">
      <c r="A4219" s="0" t="s">
        <v>4317</v>
      </c>
      <c r="B4219" s="0" t="s">
        <v>123</v>
      </c>
      <c r="C4219" s="0" t="s">
        <v>104</v>
      </c>
      <c r="D4219" s="0" t="s">
        <v>102</v>
      </c>
      <c r="E4219" s="14" t="n">
        <v>45136</v>
      </c>
      <c r="F4219" s="14" t="n">
        <v>45142</v>
      </c>
      <c r="G4219" s="0" t="n">
        <v>100</v>
      </c>
      <c r="H4219" s="0" t="n">
        <v>135</v>
      </c>
      <c r="I4219" s="0" t="n">
        <v>119</v>
      </c>
      <c r="J4219" s="0" t="n">
        <v>1091</v>
      </c>
      <c r="K4219" s="0" t="n">
        <v>1541</v>
      </c>
      <c r="L4219" s="15" t="s">
        <v>80</v>
      </c>
      <c r="M4219" s="0" t="n">
        <v>6</v>
      </c>
      <c r="N4219" s="16" t="n">
        <f aca="false">I4219*K4219</f>
        <v>183379</v>
      </c>
      <c r="O4219" s="16" t="n">
        <f aca="false">I4219*(K4219-J4219)</f>
        <v>53550</v>
      </c>
      <c r="P4219" s="15" t="n">
        <f aca="false">K4219-J4219</f>
        <v>450</v>
      </c>
      <c r="Q4219" s="0" t="str">
        <f aca="false">IF(G4219=0,"Out of stock",IF(G4219&lt;H4219,"Understocked",IF(G4219&gt;Summary!$B$6*H4219,"Overstocked","Healthy")))</f>
        <v>Understocked</v>
      </c>
      <c r="R4219" s="0" t="str">
        <f aca="false">IF(I4219&gt;=Summary!$B$7,"Fast",IF(I4219&lt;Summary!$B$8,"Slow","Medium"))</f>
        <v>Medium</v>
      </c>
      <c r="S4219" s="15" t="n">
        <f aca="false">IF(M4219&gt;Summary!$B$5,1,0)</f>
        <v>0</v>
      </c>
      <c r="T4219" s="16" t="n">
        <f aca="false">IF(Q4219="Overstocked",(G4219-Summary!$B$6*H4219)*J4219,0)</f>
        <v>0</v>
      </c>
    </row>
    <row r="4220" customFormat="false" ht="15" hidden="false" customHeight="false" outlineLevel="0" collapsed="false">
      <c r="A4220" s="0" t="s">
        <v>4318</v>
      </c>
      <c r="B4220" s="0" t="s">
        <v>77</v>
      </c>
      <c r="C4220" s="0" t="s">
        <v>96</v>
      </c>
      <c r="D4220" s="0" t="s">
        <v>102</v>
      </c>
      <c r="E4220" s="14" t="n">
        <v>45324</v>
      </c>
      <c r="F4220" s="14" t="n">
        <v>45329</v>
      </c>
      <c r="G4220" s="0" t="n">
        <v>316</v>
      </c>
      <c r="H4220" s="0" t="n">
        <v>65</v>
      </c>
      <c r="I4220" s="0" t="n">
        <v>93</v>
      </c>
      <c r="J4220" s="0" t="n">
        <v>1994</v>
      </c>
      <c r="K4220" s="0" t="n">
        <v>2391</v>
      </c>
      <c r="L4220" s="15" t="s">
        <v>82</v>
      </c>
      <c r="M4220" s="0" t="n">
        <v>5</v>
      </c>
      <c r="N4220" s="16" t="n">
        <f aca="false">I4220*K4220</f>
        <v>222363</v>
      </c>
      <c r="O4220" s="16" t="n">
        <f aca="false">I4220*(K4220-J4220)</f>
        <v>36921</v>
      </c>
      <c r="P4220" s="15" t="n">
        <f aca="false">K4220-J4220</f>
        <v>397</v>
      </c>
      <c r="Q4220" s="0" t="str">
        <f aca="false">IF(G4220=0,"Out of stock",IF(G4220&lt;H4220,"Understocked",IF(G4220&gt;Summary!$B$6*H4220,"Overstocked","Healthy")))</f>
        <v>Overstocked</v>
      </c>
      <c r="R4220" s="0" t="str">
        <f aca="false">IF(I4220&gt;=Summary!$B$7,"Fast",IF(I4220&lt;Summary!$B$8,"Slow","Medium"))</f>
        <v>Slow</v>
      </c>
      <c r="S4220" s="15" t="n">
        <f aca="false">IF(M4220&gt;Summary!$B$5,1,0)</f>
        <v>0</v>
      </c>
      <c r="T4220" s="16" t="n">
        <f aca="false">IF(Q4220="Overstocked",(G4220-Summary!$B$6*H4220)*J4220,0)</f>
        <v>111664</v>
      </c>
    </row>
    <row r="4221" customFormat="false" ht="15" hidden="false" customHeight="false" outlineLevel="0" collapsed="false">
      <c r="A4221" s="0" t="s">
        <v>4319</v>
      </c>
      <c r="B4221" s="0" t="s">
        <v>107</v>
      </c>
      <c r="C4221" s="0" t="s">
        <v>104</v>
      </c>
      <c r="D4221" s="0" t="s">
        <v>79</v>
      </c>
      <c r="E4221" s="14" t="n">
        <v>45304</v>
      </c>
      <c r="F4221" s="14" t="n">
        <v>45313</v>
      </c>
      <c r="G4221" s="0" t="n">
        <v>121</v>
      </c>
      <c r="H4221" s="0" t="n">
        <v>100</v>
      </c>
      <c r="I4221" s="0" t="n">
        <v>200</v>
      </c>
      <c r="J4221" s="0" t="n">
        <v>993</v>
      </c>
      <c r="K4221" s="0" t="n">
        <v>1357</v>
      </c>
      <c r="L4221" s="15" t="s">
        <v>87</v>
      </c>
      <c r="M4221" s="0" t="n">
        <v>9</v>
      </c>
      <c r="N4221" s="16" t="n">
        <f aca="false">I4221*K4221</f>
        <v>271400</v>
      </c>
      <c r="O4221" s="16" t="n">
        <f aca="false">I4221*(K4221-J4221)</f>
        <v>72800</v>
      </c>
      <c r="P4221" s="15" t="n">
        <f aca="false">K4221-J4221</f>
        <v>364</v>
      </c>
      <c r="Q4221" s="0" t="str">
        <f aca="false">IF(G4221=0,"Out of stock",IF(G4221&lt;H4221,"Understocked",IF(G4221&gt;Summary!$B$6*H4221,"Overstocked","Healthy")))</f>
        <v>Healthy</v>
      </c>
      <c r="R4221" s="0" t="str">
        <f aca="false">IF(I4221&gt;=Summary!$B$7,"Fast",IF(I4221&lt;Summary!$B$8,"Slow","Medium"))</f>
        <v>Fast</v>
      </c>
      <c r="S4221" s="15" t="n">
        <f aca="false">IF(M4221&gt;Summary!$B$5,1,0)</f>
        <v>1</v>
      </c>
      <c r="T4221" s="16" t="n">
        <f aca="false">IF(Q4221="Overstocked",(G4221-Summary!$B$6*H4221)*J4221,0)</f>
        <v>0</v>
      </c>
    </row>
    <row r="4222" customFormat="false" ht="15" hidden="false" customHeight="false" outlineLevel="0" collapsed="false">
      <c r="A4222" s="0" t="s">
        <v>4320</v>
      </c>
      <c r="B4222" s="0" t="s">
        <v>123</v>
      </c>
      <c r="C4222" s="0" t="s">
        <v>104</v>
      </c>
      <c r="D4222" s="0" t="s">
        <v>92</v>
      </c>
      <c r="E4222" s="14" t="n">
        <v>45304</v>
      </c>
      <c r="F4222" s="14" t="n">
        <v>45305</v>
      </c>
      <c r="G4222" s="0" t="n">
        <v>265</v>
      </c>
      <c r="H4222" s="0" t="n">
        <v>73</v>
      </c>
      <c r="I4222" s="0" t="n">
        <v>216</v>
      </c>
      <c r="J4222" s="0" t="n">
        <v>206</v>
      </c>
      <c r="K4222" s="0" t="n">
        <v>472</v>
      </c>
      <c r="L4222" s="15" t="s">
        <v>80</v>
      </c>
      <c r="M4222" s="0" t="n">
        <v>1</v>
      </c>
      <c r="N4222" s="16" t="n">
        <f aca="false">I4222*K4222</f>
        <v>101952</v>
      </c>
      <c r="O4222" s="16" t="n">
        <f aca="false">I4222*(K4222-J4222)</f>
        <v>57456</v>
      </c>
      <c r="P4222" s="15" t="n">
        <f aca="false">K4222-J4222</f>
        <v>266</v>
      </c>
      <c r="Q4222" s="0" t="str">
        <f aca="false">IF(G4222=0,"Out of stock",IF(G4222&lt;H4222,"Understocked",IF(G4222&gt;Summary!$B$6*H4222,"Overstocked","Healthy")))</f>
        <v>Healthy</v>
      </c>
      <c r="R4222" s="0" t="str">
        <f aca="false">IF(I4222&gt;=Summary!$B$7,"Fast",IF(I4222&lt;Summary!$B$8,"Slow","Medium"))</f>
        <v>Fast</v>
      </c>
      <c r="S4222" s="15" t="n">
        <f aca="false">IF(M4222&gt;Summary!$B$5,1,0)</f>
        <v>0</v>
      </c>
      <c r="T4222" s="16" t="n">
        <f aca="false">IF(Q4222="Overstocked",(G4222-Summary!$B$6*H4222)*J4222,0)</f>
        <v>0</v>
      </c>
    </row>
    <row r="4223" customFormat="false" ht="15" hidden="false" customHeight="false" outlineLevel="0" collapsed="false">
      <c r="A4223" s="0" t="s">
        <v>4321</v>
      </c>
      <c r="B4223" s="0" t="s">
        <v>84</v>
      </c>
      <c r="C4223" s="0" t="s">
        <v>85</v>
      </c>
      <c r="D4223" s="0" t="s">
        <v>86</v>
      </c>
      <c r="E4223" s="14" t="n">
        <v>45301</v>
      </c>
      <c r="F4223" s="14" t="n">
        <v>45309</v>
      </c>
      <c r="G4223" s="0" t="n">
        <v>382</v>
      </c>
      <c r="H4223" s="0" t="n">
        <v>118</v>
      </c>
      <c r="I4223" s="0" t="n">
        <v>56</v>
      </c>
      <c r="J4223" s="0" t="n">
        <v>1792</v>
      </c>
      <c r="K4223" s="0" t="n">
        <v>2188</v>
      </c>
      <c r="L4223" s="15" t="s">
        <v>87</v>
      </c>
      <c r="M4223" s="0" t="n">
        <v>8</v>
      </c>
      <c r="N4223" s="16" t="n">
        <f aca="false">I4223*K4223</f>
        <v>122528</v>
      </c>
      <c r="O4223" s="16" t="n">
        <f aca="false">I4223*(K4223-J4223)</f>
        <v>22176</v>
      </c>
      <c r="P4223" s="15" t="n">
        <f aca="false">K4223-J4223</f>
        <v>396</v>
      </c>
      <c r="Q4223" s="0" t="str">
        <f aca="false">IF(G4223=0,"Out of stock",IF(G4223&lt;H4223,"Understocked",IF(G4223&gt;Summary!$B$6*H4223,"Overstocked","Healthy")))</f>
        <v>Healthy</v>
      </c>
      <c r="R4223" s="0" t="str">
        <f aca="false">IF(I4223&gt;=Summary!$B$7,"Fast",IF(I4223&lt;Summary!$B$8,"Slow","Medium"))</f>
        <v>Slow</v>
      </c>
      <c r="S4223" s="15" t="n">
        <f aca="false">IF(M4223&gt;Summary!$B$5,1,0)</f>
        <v>1</v>
      </c>
      <c r="T4223" s="16" t="n">
        <f aca="false">IF(Q4223="Overstocked",(G4223-Summary!$B$6*H4223)*J4223,0)</f>
        <v>0</v>
      </c>
    </row>
    <row r="4224" customFormat="false" ht="15" hidden="false" customHeight="false" outlineLevel="0" collapsed="false">
      <c r="A4224" s="0" t="s">
        <v>4322</v>
      </c>
      <c r="B4224" s="0" t="s">
        <v>84</v>
      </c>
      <c r="C4224" s="0" t="s">
        <v>85</v>
      </c>
      <c r="D4224" s="0" t="s">
        <v>86</v>
      </c>
      <c r="E4224" s="14" t="n">
        <v>45650</v>
      </c>
      <c r="F4224" s="14" t="n">
        <v>45655</v>
      </c>
      <c r="G4224" s="0" t="n">
        <v>182</v>
      </c>
      <c r="H4224" s="0" t="n">
        <v>54</v>
      </c>
      <c r="I4224" s="0" t="n">
        <v>266</v>
      </c>
      <c r="J4224" s="0" t="n">
        <v>613</v>
      </c>
      <c r="K4224" s="0" t="n">
        <v>906</v>
      </c>
      <c r="L4224" s="15" t="s">
        <v>80</v>
      </c>
      <c r="M4224" s="0" t="n">
        <v>5</v>
      </c>
      <c r="N4224" s="16" t="n">
        <f aca="false">I4224*K4224</f>
        <v>240996</v>
      </c>
      <c r="O4224" s="16" t="n">
        <f aca="false">I4224*(K4224-J4224)</f>
        <v>77938</v>
      </c>
      <c r="P4224" s="15" t="n">
        <f aca="false">K4224-J4224</f>
        <v>293</v>
      </c>
      <c r="Q4224" s="0" t="str">
        <f aca="false">IF(G4224=0,"Out of stock",IF(G4224&lt;H4224,"Understocked",IF(G4224&gt;Summary!$B$6*H4224,"Overstocked","Healthy")))</f>
        <v>Healthy</v>
      </c>
      <c r="R4224" s="0" t="str">
        <f aca="false">IF(I4224&gt;=Summary!$B$7,"Fast",IF(I4224&lt;Summary!$B$8,"Slow","Medium"))</f>
        <v>Fast</v>
      </c>
      <c r="S4224" s="15" t="n">
        <f aca="false">IF(M4224&gt;Summary!$B$5,1,0)</f>
        <v>0</v>
      </c>
      <c r="T4224" s="16" t="n">
        <f aca="false">IF(Q4224="Overstocked",(G4224-Summary!$B$6*H4224)*J4224,0)</f>
        <v>0</v>
      </c>
    </row>
    <row r="4225" customFormat="false" ht="15" hidden="false" customHeight="false" outlineLevel="0" collapsed="false">
      <c r="A4225" s="0" t="s">
        <v>4323</v>
      </c>
      <c r="B4225" s="0" t="s">
        <v>89</v>
      </c>
      <c r="C4225" s="0" t="s">
        <v>78</v>
      </c>
      <c r="D4225" s="0" t="s">
        <v>86</v>
      </c>
      <c r="E4225" s="14" t="n">
        <v>45214</v>
      </c>
      <c r="F4225" s="14" t="n">
        <v>45224</v>
      </c>
      <c r="G4225" s="0" t="n">
        <v>403</v>
      </c>
      <c r="H4225" s="0" t="n">
        <v>62</v>
      </c>
      <c r="I4225" s="0" t="n">
        <v>174</v>
      </c>
      <c r="J4225" s="0" t="n">
        <v>734</v>
      </c>
      <c r="K4225" s="0" t="n">
        <v>846</v>
      </c>
      <c r="L4225" s="15" t="s">
        <v>87</v>
      </c>
      <c r="M4225" s="0" t="n">
        <v>10</v>
      </c>
      <c r="N4225" s="16" t="n">
        <f aca="false">I4225*K4225</f>
        <v>147204</v>
      </c>
      <c r="O4225" s="16" t="n">
        <f aca="false">I4225*(K4225-J4225)</f>
        <v>19488</v>
      </c>
      <c r="P4225" s="15" t="n">
        <f aca="false">K4225-J4225</f>
        <v>112</v>
      </c>
      <c r="Q4225" s="0" t="str">
        <f aca="false">IF(G4225=0,"Out of stock",IF(G4225&lt;H4225,"Understocked",IF(G4225&gt;Summary!$B$6*H4225,"Overstocked","Healthy")))</f>
        <v>Overstocked</v>
      </c>
      <c r="R4225" s="0" t="str">
        <f aca="false">IF(I4225&gt;=Summary!$B$7,"Fast",IF(I4225&lt;Summary!$B$8,"Slow","Medium"))</f>
        <v>Medium</v>
      </c>
      <c r="S4225" s="15" t="n">
        <f aca="false">IF(M4225&gt;Summary!$B$5,1,0)</f>
        <v>1</v>
      </c>
      <c r="T4225" s="16" t="n">
        <f aca="false">IF(Q4225="Overstocked",(G4225-Summary!$B$6*H4225)*J4225,0)</f>
        <v>113770</v>
      </c>
    </row>
    <row r="4226" customFormat="false" ht="15" hidden="false" customHeight="false" outlineLevel="0" collapsed="false">
      <c r="A4226" s="0" t="s">
        <v>4324</v>
      </c>
      <c r="B4226" s="0" t="s">
        <v>84</v>
      </c>
      <c r="C4226" s="0" t="s">
        <v>104</v>
      </c>
      <c r="D4226" s="0" t="s">
        <v>102</v>
      </c>
      <c r="E4226" s="14" t="n">
        <v>45327</v>
      </c>
      <c r="F4226" s="14" t="n">
        <v>45330</v>
      </c>
      <c r="G4226" s="0" t="n">
        <v>476</v>
      </c>
      <c r="H4226" s="0" t="n">
        <v>70</v>
      </c>
      <c r="I4226" s="0" t="n">
        <v>106</v>
      </c>
      <c r="J4226" s="0" t="n">
        <v>1224</v>
      </c>
      <c r="K4226" s="0" t="n">
        <v>1705</v>
      </c>
      <c r="L4226" s="15" t="s">
        <v>97</v>
      </c>
      <c r="M4226" s="0" t="n">
        <v>3</v>
      </c>
      <c r="N4226" s="16" t="n">
        <f aca="false">I4226*K4226</f>
        <v>180730</v>
      </c>
      <c r="O4226" s="16" t="n">
        <f aca="false">I4226*(K4226-J4226)</f>
        <v>50986</v>
      </c>
      <c r="P4226" s="15" t="n">
        <f aca="false">K4226-J4226</f>
        <v>481</v>
      </c>
      <c r="Q4226" s="0" t="str">
        <f aca="false">IF(G4226=0,"Out of stock",IF(G4226&lt;H4226,"Understocked",IF(G4226&gt;Summary!$B$6*H4226,"Overstocked","Healthy")))</f>
        <v>Overstocked</v>
      </c>
      <c r="R4226" s="0" t="str">
        <f aca="false">IF(I4226&gt;=Summary!$B$7,"Fast",IF(I4226&lt;Summary!$B$8,"Slow","Medium"))</f>
        <v>Medium</v>
      </c>
      <c r="S4226" s="15" t="n">
        <f aca="false">IF(M4226&gt;Summary!$B$5,1,0)</f>
        <v>0</v>
      </c>
      <c r="T4226" s="16" t="n">
        <f aca="false">IF(Q4226="Overstocked",(G4226-Summary!$B$6*H4226)*J4226,0)</f>
        <v>239904</v>
      </c>
    </row>
    <row r="4227" customFormat="false" ht="15" hidden="false" customHeight="false" outlineLevel="0" collapsed="false">
      <c r="A4227" s="0" t="s">
        <v>4325</v>
      </c>
      <c r="B4227" s="0" t="s">
        <v>95</v>
      </c>
      <c r="C4227" s="0" t="s">
        <v>96</v>
      </c>
      <c r="D4227" s="0" t="s">
        <v>90</v>
      </c>
      <c r="E4227" s="14" t="n">
        <v>45636</v>
      </c>
      <c r="F4227" s="14" t="n">
        <v>45639</v>
      </c>
      <c r="G4227" s="0" t="n">
        <v>77</v>
      </c>
      <c r="H4227" s="0" t="n">
        <v>91</v>
      </c>
      <c r="I4227" s="0" t="n">
        <v>157</v>
      </c>
      <c r="J4227" s="0" t="n">
        <v>1960</v>
      </c>
      <c r="K4227" s="0" t="n">
        <v>2028</v>
      </c>
      <c r="L4227" s="15" t="s">
        <v>87</v>
      </c>
      <c r="M4227" s="0" t="n">
        <v>3</v>
      </c>
      <c r="N4227" s="16" t="n">
        <f aca="false">I4227*K4227</f>
        <v>318396</v>
      </c>
      <c r="O4227" s="16" t="n">
        <f aca="false">I4227*(K4227-J4227)</f>
        <v>10676</v>
      </c>
      <c r="P4227" s="15" t="n">
        <f aca="false">K4227-J4227</f>
        <v>68</v>
      </c>
      <c r="Q4227" s="0" t="str">
        <f aca="false">IF(G4227=0,"Out of stock",IF(G4227&lt;H4227,"Understocked",IF(G4227&gt;Summary!$B$6*H4227,"Overstocked","Healthy")))</f>
        <v>Understocked</v>
      </c>
      <c r="R4227" s="0" t="str">
        <f aca="false">IF(I4227&gt;=Summary!$B$7,"Fast",IF(I4227&lt;Summary!$B$8,"Slow","Medium"))</f>
        <v>Medium</v>
      </c>
      <c r="S4227" s="15" t="n">
        <f aca="false">IF(M4227&gt;Summary!$B$5,1,0)</f>
        <v>0</v>
      </c>
      <c r="T4227" s="16" t="n">
        <f aca="false">IF(Q4227="Overstocked",(G4227-Summary!$B$6*H4227)*J4227,0)</f>
        <v>0</v>
      </c>
    </row>
    <row r="4228" customFormat="false" ht="15" hidden="false" customHeight="false" outlineLevel="0" collapsed="false">
      <c r="A4228" s="0" t="s">
        <v>4326</v>
      </c>
      <c r="B4228" s="0" t="s">
        <v>84</v>
      </c>
      <c r="C4228" s="0" t="s">
        <v>104</v>
      </c>
      <c r="D4228" s="0" t="s">
        <v>92</v>
      </c>
      <c r="E4228" s="14" t="n">
        <v>45534</v>
      </c>
      <c r="F4228" s="14" t="n">
        <v>45540</v>
      </c>
      <c r="G4228" s="0" t="n">
        <v>90</v>
      </c>
      <c r="H4228" s="0" t="n">
        <v>83</v>
      </c>
      <c r="I4228" s="0" t="n">
        <v>229</v>
      </c>
      <c r="J4228" s="0" t="n">
        <v>526</v>
      </c>
      <c r="K4228" s="0" t="n">
        <v>855</v>
      </c>
      <c r="L4228" s="15" t="s">
        <v>97</v>
      </c>
      <c r="M4228" s="0" t="n">
        <v>6</v>
      </c>
      <c r="N4228" s="16" t="n">
        <f aca="false">I4228*K4228</f>
        <v>195795</v>
      </c>
      <c r="O4228" s="16" t="n">
        <f aca="false">I4228*(K4228-J4228)</f>
        <v>75341</v>
      </c>
      <c r="P4228" s="15" t="n">
        <f aca="false">K4228-J4228</f>
        <v>329</v>
      </c>
      <c r="Q4228" s="0" t="str">
        <f aca="false">IF(G4228=0,"Out of stock",IF(G4228&lt;H4228,"Understocked",IF(G4228&gt;Summary!$B$6*H4228,"Overstocked","Healthy")))</f>
        <v>Healthy</v>
      </c>
      <c r="R4228" s="0" t="str">
        <f aca="false">IF(I4228&gt;=Summary!$B$7,"Fast",IF(I4228&lt;Summary!$B$8,"Slow","Medium"))</f>
        <v>Fast</v>
      </c>
      <c r="S4228" s="15" t="n">
        <f aca="false">IF(M4228&gt;Summary!$B$5,1,0)</f>
        <v>0</v>
      </c>
      <c r="T4228" s="16" t="n">
        <f aca="false">IF(Q4228="Overstocked",(G4228-Summary!$B$6*H4228)*J4228,0)</f>
        <v>0</v>
      </c>
    </row>
    <row r="4229" customFormat="false" ht="15" hidden="false" customHeight="false" outlineLevel="0" collapsed="false">
      <c r="A4229" s="0" t="s">
        <v>4327</v>
      </c>
      <c r="B4229" s="0" t="s">
        <v>123</v>
      </c>
      <c r="C4229" s="0" t="s">
        <v>96</v>
      </c>
      <c r="D4229" s="0" t="s">
        <v>79</v>
      </c>
      <c r="E4229" s="14" t="n">
        <v>45397</v>
      </c>
      <c r="F4229" s="14" t="n">
        <v>45398</v>
      </c>
      <c r="G4229" s="0" t="n">
        <v>331</v>
      </c>
      <c r="H4229" s="0" t="n">
        <v>148</v>
      </c>
      <c r="I4229" s="0" t="n">
        <v>47</v>
      </c>
      <c r="J4229" s="0" t="n">
        <v>1266</v>
      </c>
      <c r="K4229" s="0" t="n">
        <v>1589</v>
      </c>
      <c r="L4229" s="15" t="s">
        <v>93</v>
      </c>
      <c r="M4229" s="0" t="n">
        <v>1</v>
      </c>
      <c r="N4229" s="16" t="n">
        <f aca="false">I4229*K4229</f>
        <v>74683</v>
      </c>
      <c r="O4229" s="16" t="n">
        <f aca="false">I4229*(K4229-J4229)</f>
        <v>15181</v>
      </c>
      <c r="P4229" s="15" t="n">
        <f aca="false">K4229-J4229</f>
        <v>323</v>
      </c>
      <c r="Q4229" s="0" t="str">
        <f aca="false">IF(G4229=0,"Out of stock",IF(G4229&lt;H4229,"Understocked",IF(G4229&gt;Summary!$B$6*H4229,"Overstocked","Healthy")))</f>
        <v>Healthy</v>
      </c>
      <c r="R4229" s="0" t="str">
        <f aca="false">IF(I4229&gt;=Summary!$B$7,"Fast",IF(I4229&lt;Summary!$B$8,"Slow","Medium"))</f>
        <v>Slow</v>
      </c>
      <c r="S4229" s="15" t="n">
        <f aca="false">IF(M4229&gt;Summary!$B$5,1,0)</f>
        <v>0</v>
      </c>
      <c r="T4229" s="16" t="n">
        <f aca="false">IF(Q4229="Overstocked",(G4229-Summary!$B$6*H4229)*J4229,0)</f>
        <v>0</v>
      </c>
    </row>
    <row r="4230" customFormat="false" ht="15" hidden="false" customHeight="false" outlineLevel="0" collapsed="false">
      <c r="A4230" s="0" t="s">
        <v>4328</v>
      </c>
      <c r="B4230" s="0" t="s">
        <v>89</v>
      </c>
      <c r="C4230" s="0" t="s">
        <v>85</v>
      </c>
      <c r="D4230" s="0" t="s">
        <v>79</v>
      </c>
      <c r="E4230" s="14" t="n">
        <v>45317</v>
      </c>
      <c r="F4230" s="14" t="n">
        <v>45325</v>
      </c>
      <c r="G4230" s="0" t="n">
        <v>150</v>
      </c>
      <c r="H4230" s="0" t="n">
        <v>51</v>
      </c>
      <c r="I4230" s="0" t="n">
        <v>50</v>
      </c>
      <c r="J4230" s="0" t="n">
        <v>1634</v>
      </c>
      <c r="K4230" s="0" t="n">
        <v>1740</v>
      </c>
      <c r="L4230" s="15" t="s">
        <v>97</v>
      </c>
      <c r="M4230" s="0" t="n">
        <v>8</v>
      </c>
      <c r="N4230" s="16" t="n">
        <f aca="false">I4230*K4230</f>
        <v>87000</v>
      </c>
      <c r="O4230" s="16" t="n">
        <f aca="false">I4230*(K4230-J4230)</f>
        <v>5300</v>
      </c>
      <c r="P4230" s="15" t="n">
        <f aca="false">K4230-J4230</f>
        <v>106</v>
      </c>
      <c r="Q4230" s="0" t="str">
        <f aca="false">IF(G4230=0,"Out of stock",IF(G4230&lt;H4230,"Understocked",IF(G4230&gt;Summary!$B$6*H4230,"Overstocked","Healthy")))</f>
        <v>Healthy</v>
      </c>
      <c r="R4230" s="0" t="str">
        <f aca="false">IF(I4230&gt;=Summary!$B$7,"Fast",IF(I4230&lt;Summary!$B$8,"Slow","Medium"))</f>
        <v>Slow</v>
      </c>
      <c r="S4230" s="15" t="n">
        <f aca="false">IF(M4230&gt;Summary!$B$5,1,0)</f>
        <v>1</v>
      </c>
      <c r="T4230" s="16" t="n">
        <f aca="false">IF(Q4230="Overstocked",(G4230-Summary!$B$6*H4230)*J4230,0)</f>
        <v>0</v>
      </c>
    </row>
    <row r="4231" customFormat="false" ht="15" hidden="false" customHeight="false" outlineLevel="0" collapsed="false">
      <c r="A4231" s="0" t="s">
        <v>4329</v>
      </c>
      <c r="B4231" s="0" t="s">
        <v>115</v>
      </c>
      <c r="C4231" s="0" t="s">
        <v>104</v>
      </c>
      <c r="D4231" s="0" t="s">
        <v>90</v>
      </c>
      <c r="E4231" s="14" t="n">
        <v>45052</v>
      </c>
      <c r="F4231" s="14" t="n">
        <v>45061</v>
      </c>
      <c r="G4231" s="0" t="n">
        <v>84</v>
      </c>
      <c r="H4231" s="0" t="n">
        <v>111</v>
      </c>
      <c r="I4231" s="0" t="n">
        <v>256</v>
      </c>
      <c r="J4231" s="0" t="n">
        <v>466</v>
      </c>
      <c r="K4231" s="0" t="n">
        <v>569</v>
      </c>
      <c r="L4231" s="15" t="s">
        <v>87</v>
      </c>
      <c r="M4231" s="0" t="n">
        <v>9</v>
      </c>
      <c r="N4231" s="16" t="n">
        <f aca="false">I4231*K4231</f>
        <v>145664</v>
      </c>
      <c r="O4231" s="16" t="n">
        <f aca="false">I4231*(K4231-J4231)</f>
        <v>26368</v>
      </c>
      <c r="P4231" s="15" t="n">
        <f aca="false">K4231-J4231</f>
        <v>103</v>
      </c>
      <c r="Q4231" s="0" t="str">
        <f aca="false">IF(G4231=0,"Out of stock",IF(G4231&lt;H4231,"Understocked",IF(G4231&gt;Summary!$B$6*H4231,"Overstocked","Healthy")))</f>
        <v>Understocked</v>
      </c>
      <c r="R4231" s="0" t="str">
        <f aca="false">IF(I4231&gt;=Summary!$B$7,"Fast",IF(I4231&lt;Summary!$B$8,"Slow","Medium"))</f>
        <v>Fast</v>
      </c>
      <c r="S4231" s="15" t="n">
        <f aca="false">IF(M4231&gt;Summary!$B$5,1,0)</f>
        <v>1</v>
      </c>
      <c r="T4231" s="16" t="n">
        <f aca="false">IF(Q4231="Overstocked",(G4231-Summary!$B$6*H4231)*J4231,0)</f>
        <v>0</v>
      </c>
    </row>
    <row r="4232" customFormat="false" ht="15" hidden="false" customHeight="false" outlineLevel="0" collapsed="false">
      <c r="A4232" s="0" t="s">
        <v>4330</v>
      </c>
      <c r="B4232" s="0" t="s">
        <v>107</v>
      </c>
      <c r="C4232" s="0" t="s">
        <v>96</v>
      </c>
      <c r="D4232" s="0" t="s">
        <v>79</v>
      </c>
      <c r="E4232" s="14" t="n">
        <v>45076</v>
      </c>
      <c r="F4232" s="14" t="n">
        <v>45080</v>
      </c>
      <c r="G4232" s="0" t="n">
        <v>245</v>
      </c>
      <c r="H4232" s="0" t="n">
        <v>146</v>
      </c>
      <c r="I4232" s="0" t="n">
        <v>143</v>
      </c>
      <c r="J4232" s="0" t="n">
        <v>617</v>
      </c>
      <c r="K4232" s="0" t="n">
        <v>805</v>
      </c>
      <c r="L4232" s="15" t="s">
        <v>93</v>
      </c>
      <c r="M4232" s="0" t="n">
        <v>4</v>
      </c>
      <c r="N4232" s="16" t="n">
        <f aca="false">I4232*K4232</f>
        <v>115115</v>
      </c>
      <c r="O4232" s="16" t="n">
        <f aca="false">I4232*(K4232-J4232)</f>
        <v>26884</v>
      </c>
      <c r="P4232" s="15" t="n">
        <f aca="false">K4232-J4232</f>
        <v>188</v>
      </c>
      <c r="Q4232" s="0" t="str">
        <f aca="false">IF(G4232=0,"Out of stock",IF(G4232&lt;H4232,"Understocked",IF(G4232&gt;Summary!$B$6*H4232,"Overstocked","Healthy")))</f>
        <v>Healthy</v>
      </c>
      <c r="R4232" s="0" t="str">
        <f aca="false">IF(I4232&gt;=Summary!$B$7,"Fast",IF(I4232&lt;Summary!$B$8,"Slow","Medium"))</f>
        <v>Medium</v>
      </c>
      <c r="S4232" s="15" t="n">
        <f aca="false">IF(M4232&gt;Summary!$B$5,1,0)</f>
        <v>0</v>
      </c>
      <c r="T4232" s="16" t="n">
        <f aca="false">IF(Q4232="Overstocked",(G4232-Summary!$B$6*H4232)*J4232,0)</f>
        <v>0</v>
      </c>
    </row>
    <row r="4233" customFormat="false" ht="15" hidden="false" customHeight="false" outlineLevel="0" collapsed="false">
      <c r="A4233" s="0" t="s">
        <v>4331</v>
      </c>
      <c r="B4233" s="0" t="s">
        <v>113</v>
      </c>
      <c r="C4233" s="0" t="s">
        <v>85</v>
      </c>
      <c r="D4233" s="0" t="s">
        <v>90</v>
      </c>
      <c r="E4233" s="14" t="n">
        <v>44948</v>
      </c>
      <c r="F4233" s="14" t="n">
        <v>44950</v>
      </c>
      <c r="G4233" s="0" t="n">
        <v>5</v>
      </c>
      <c r="H4233" s="0" t="n">
        <v>138</v>
      </c>
      <c r="I4233" s="0" t="n">
        <v>240</v>
      </c>
      <c r="J4233" s="0" t="n">
        <v>1153</v>
      </c>
      <c r="K4233" s="0" t="n">
        <v>1325</v>
      </c>
      <c r="L4233" s="15" t="s">
        <v>80</v>
      </c>
      <c r="M4233" s="0" t="n">
        <v>2</v>
      </c>
      <c r="N4233" s="16" t="n">
        <f aca="false">I4233*K4233</f>
        <v>318000</v>
      </c>
      <c r="O4233" s="16" t="n">
        <f aca="false">I4233*(K4233-J4233)</f>
        <v>41280</v>
      </c>
      <c r="P4233" s="15" t="n">
        <f aca="false">K4233-J4233</f>
        <v>172</v>
      </c>
      <c r="Q4233" s="0" t="str">
        <f aca="false">IF(G4233=0,"Out of stock",IF(G4233&lt;H4233,"Understocked",IF(G4233&gt;Summary!$B$6*H4233,"Overstocked","Healthy")))</f>
        <v>Understocked</v>
      </c>
      <c r="R4233" s="0" t="str">
        <f aca="false">IF(I4233&gt;=Summary!$B$7,"Fast",IF(I4233&lt;Summary!$B$8,"Slow","Medium"))</f>
        <v>Fast</v>
      </c>
      <c r="S4233" s="15" t="n">
        <f aca="false">IF(M4233&gt;Summary!$B$5,1,0)</f>
        <v>0</v>
      </c>
      <c r="T4233" s="16" t="n">
        <f aca="false">IF(Q4233="Overstocked",(G4233-Summary!$B$6*H4233)*J4233,0)</f>
        <v>0</v>
      </c>
    </row>
    <row r="4234" customFormat="false" ht="15" hidden="false" customHeight="false" outlineLevel="0" collapsed="false">
      <c r="A4234" s="0" t="s">
        <v>4332</v>
      </c>
      <c r="B4234" s="0" t="s">
        <v>95</v>
      </c>
      <c r="C4234" s="0" t="s">
        <v>85</v>
      </c>
      <c r="D4234" s="0" t="s">
        <v>102</v>
      </c>
      <c r="E4234" s="14" t="n">
        <v>45267</v>
      </c>
      <c r="F4234" s="14" t="n">
        <v>45272</v>
      </c>
      <c r="G4234" s="0" t="n">
        <v>343</v>
      </c>
      <c r="H4234" s="0" t="n">
        <v>142</v>
      </c>
      <c r="I4234" s="0" t="n">
        <v>256</v>
      </c>
      <c r="J4234" s="0" t="n">
        <v>491</v>
      </c>
      <c r="K4234" s="0" t="n">
        <v>909</v>
      </c>
      <c r="L4234" s="15" t="s">
        <v>87</v>
      </c>
      <c r="M4234" s="0" t="n">
        <v>5</v>
      </c>
      <c r="N4234" s="16" t="n">
        <f aca="false">I4234*K4234</f>
        <v>232704</v>
      </c>
      <c r="O4234" s="16" t="n">
        <f aca="false">I4234*(K4234-J4234)</f>
        <v>107008</v>
      </c>
      <c r="P4234" s="15" t="n">
        <f aca="false">K4234-J4234</f>
        <v>418</v>
      </c>
      <c r="Q4234" s="0" t="str">
        <f aca="false">IF(G4234=0,"Out of stock",IF(G4234&lt;H4234,"Understocked",IF(G4234&gt;Summary!$B$6*H4234,"Overstocked","Healthy")))</f>
        <v>Healthy</v>
      </c>
      <c r="R4234" s="0" t="str">
        <f aca="false">IF(I4234&gt;=Summary!$B$7,"Fast",IF(I4234&lt;Summary!$B$8,"Slow","Medium"))</f>
        <v>Fast</v>
      </c>
      <c r="S4234" s="15" t="n">
        <f aca="false">IF(M4234&gt;Summary!$B$5,1,0)</f>
        <v>0</v>
      </c>
      <c r="T4234" s="16" t="n">
        <f aca="false">IF(Q4234="Overstocked",(G4234-Summary!$B$6*H4234)*J4234,0)</f>
        <v>0</v>
      </c>
    </row>
    <row r="4235" customFormat="false" ht="15" hidden="false" customHeight="false" outlineLevel="0" collapsed="false">
      <c r="A4235" s="0" t="s">
        <v>4333</v>
      </c>
      <c r="B4235" s="0" t="s">
        <v>111</v>
      </c>
      <c r="C4235" s="0" t="s">
        <v>96</v>
      </c>
      <c r="D4235" s="0" t="s">
        <v>86</v>
      </c>
      <c r="E4235" s="14" t="n">
        <v>45066</v>
      </c>
      <c r="F4235" s="14" t="n">
        <v>45076</v>
      </c>
      <c r="G4235" s="0" t="n">
        <v>26</v>
      </c>
      <c r="H4235" s="0" t="n">
        <v>54</v>
      </c>
      <c r="I4235" s="0" t="n">
        <v>156</v>
      </c>
      <c r="J4235" s="0" t="n">
        <v>1319</v>
      </c>
      <c r="K4235" s="0" t="n">
        <v>1500</v>
      </c>
      <c r="L4235" s="15" t="s">
        <v>97</v>
      </c>
      <c r="M4235" s="0" t="n">
        <v>10</v>
      </c>
      <c r="N4235" s="16" t="n">
        <f aca="false">I4235*K4235</f>
        <v>234000</v>
      </c>
      <c r="O4235" s="16" t="n">
        <f aca="false">I4235*(K4235-J4235)</f>
        <v>28236</v>
      </c>
      <c r="P4235" s="15" t="n">
        <f aca="false">K4235-J4235</f>
        <v>181</v>
      </c>
      <c r="Q4235" s="0" t="str">
        <f aca="false">IF(G4235=0,"Out of stock",IF(G4235&lt;H4235,"Understocked",IF(G4235&gt;Summary!$B$6*H4235,"Overstocked","Healthy")))</f>
        <v>Understocked</v>
      </c>
      <c r="R4235" s="0" t="str">
        <f aca="false">IF(I4235&gt;=Summary!$B$7,"Fast",IF(I4235&lt;Summary!$B$8,"Slow","Medium"))</f>
        <v>Medium</v>
      </c>
      <c r="S4235" s="15" t="n">
        <f aca="false">IF(M4235&gt;Summary!$B$5,1,0)</f>
        <v>1</v>
      </c>
      <c r="T4235" s="16" t="n">
        <f aca="false">IF(Q4235="Overstocked",(G4235-Summary!$B$6*H4235)*J4235,0)</f>
        <v>0</v>
      </c>
    </row>
    <row r="4236" customFormat="false" ht="15" hidden="false" customHeight="false" outlineLevel="0" collapsed="false">
      <c r="A4236" s="0" t="s">
        <v>4334</v>
      </c>
      <c r="B4236" s="0" t="s">
        <v>101</v>
      </c>
      <c r="C4236" s="0" t="s">
        <v>85</v>
      </c>
      <c r="D4236" s="0" t="s">
        <v>79</v>
      </c>
      <c r="E4236" s="14" t="n">
        <v>45245</v>
      </c>
      <c r="F4236" s="14" t="n">
        <v>45252</v>
      </c>
      <c r="G4236" s="0" t="n">
        <v>325</v>
      </c>
      <c r="H4236" s="0" t="n">
        <v>66</v>
      </c>
      <c r="I4236" s="0" t="n">
        <v>281</v>
      </c>
      <c r="J4236" s="0" t="n">
        <v>242</v>
      </c>
      <c r="K4236" s="0" t="n">
        <v>627</v>
      </c>
      <c r="L4236" s="15" t="s">
        <v>97</v>
      </c>
      <c r="M4236" s="0" t="n">
        <v>7</v>
      </c>
      <c r="N4236" s="16" t="n">
        <f aca="false">I4236*K4236</f>
        <v>176187</v>
      </c>
      <c r="O4236" s="16" t="n">
        <f aca="false">I4236*(K4236-J4236)</f>
        <v>108185</v>
      </c>
      <c r="P4236" s="15" t="n">
        <f aca="false">K4236-J4236</f>
        <v>385</v>
      </c>
      <c r="Q4236" s="0" t="str">
        <f aca="false">IF(G4236=0,"Out of stock",IF(G4236&lt;H4236,"Understocked",IF(G4236&gt;Summary!$B$6*H4236,"Overstocked","Healthy")))</f>
        <v>Overstocked</v>
      </c>
      <c r="R4236" s="0" t="str">
        <f aca="false">IF(I4236&gt;=Summary!$B$7,"Fast",IF(I4236&lt;Summary!$B$8,"Slow","Medium"))</f>
        <v>Fast</v>
      </c>
      <c r="S4236" s="15" t="n">
        <f aca="false">IF(M4236&gt;Summary!$B$5,1,0)</f>
        <v>0</v>
      </c>
      <c r="T4236" s="16" t="n">
        <f aca="false">IF(Q4236="Overstocked",(G4236-Summary!$B$6*H4236)*J4236,0)</f>
        <v>14762</v>
      </c>
    </row>
    <row r="4237" customFormat="false" ht="15" hidden="false" customHeight="false" outlineLevel="0" collapsed="false">
      <c r="A4237" s="0" t="s">
        <v>4335</v>
      </c>
      <c r="B4237" s="0" t="s">
        <v>115</v>
      </c>
      <c r="C4237" s="0" t="s">
        <v>85</v>
      </c>
      <c r="D4237" s="0" t="s">
        <v>90</v>
      </c>
      <c r="E4237" s="14" t="n">
        <v>45025</v>
      </c>
      <c r="F4237" s="14" t="n">
        <v>45026</v>
      </c>
      <c r="G4237" s="0" t="n">
        <v>259</v>
      </c>
      <c r="H4237" s="0" t="n">
        <v>96</v>
      </c>
      <c r="I4237" s="0" t="n">
        <v>274</v>
      </c>
      <c r="J4237" s="0" t="n">
        <v>381</v>
      </c>
      <c r="K4237" s="0" t="n">
        <v>564</v>
      </c>
      <c r="L4237" s="15" t="s">
        <v>97</v>
      </c>
      <c r="M4237" s="0" t="n">
        <v>1</v>
      </c>
      <c r="N4237" s="16" t="n">
        <f aca="false">I4237*K4237</f>
        <v>154536</v>
      </c>
      <c r="O4237" s="16" t="n">
        <f aca="false">I4237*(K4237-J4237)</f>
        <v>50142</v>
      </c>
      <c r="P4237" s="15" t="n">
        <f aca="false">K4237-J4237</f>
        <v>183</v>
      </c>
      <c r="Q4237" s="0" t="str">
        <f aca="false">IF(G4237=0,"Out of stock",IF(G4237&lt;H4237,"Understocked",IF(G4237&gt;Summary!$B$6*H4237,"Overstocked","Healthy")))</f>
        <v>Healthy</v>
      </c>
      <c r="R4237" s="0" t="str">
        <f aca="false">IF(I4237&gt;=Summary!$B$7,"Fast",IF(I4237&lt;Summary!$B$8,"Slow","Medium"))</f>
        <v>Fast</v>
      </c>
      <c r="S4237" s="15" t="n">
        <f aca="false">IF(M4237&gt;Summary!$B$5,1,0)</f>
        <v>0</v>
      </c>
      <c r="T4237" s="16" t="n">
        <f aca="false">IF(Q4237="Overstocked",(G4237-Summary!$B$6*H4237)*J4237,0)</f>
        <v>0</v>
      </c>
    </row>
    <row r="4238" customFormat="false" ht="15" hidden="false" customHeight="false" outlineLevel="0" collapsed="false">
      <c r="A4238" s="0" t="s">
        <v>4336</v>
      </c>
      <c r="B4238" s="0" t="s">
        <v>89</v>
      </c>
      <c r="C4238" s="0" t="s">
        <v>104</v>
      </c>
      <c r="D4238" s="0" t="s">
        <v>86</v>
      </c>
      <c r="E4238" s="14" t="n">
        <v>45584</v>
      </c>
      <c r="F4238" s="14" t="n">
        <v>45588</v>
      </c>
      <c r="G4238" s="0" t="n">
        <v>356</v>
      </c>
      <c r="H4238" s="0" t="n">
        <v>51</v>
      </c>
      <c r="I4238" s="0" t="n">
        <v>37</v>
      </c>
      <c r="J4238" s="0" t="n">
        <v>1945</v>
      </c>
      <c r="K4238" s="0" t="n">
        <v>2409</v>
      </c>
      <c r="L4238" s="15" t="s">
        <v>93</v>
      </c>
      <c r="M4238" s="0" t="n">
        <v>4</v>
      </c>
      <c r="N4238" s="16" t="n">
        <f aca="false">I4238*K4238</f>
        <v>89133</v>
      </c>
      <c r="O4238" s="16" t="n">
        <f aca="false">I4238*(K4238-J4238)</f>
        <v>17168</v>
      </c>
      <c r="P4238" s="15" t="n">
        <f aca="false">K4238-J4238</f>
        <v>464</v>
      </c>
      <c r="Q4238" s="0" t="str">
        <f aca="false">IF(G4238=0,"Out of stock",IF(G4238&lt;H4238,"Understocked",IF(G4238&gt;Summary!$B$6*H4238,"Overstocked","Healthy")))</f>
        <v>Overstocked</v>
      </c>
      <c r="R4238" s="0" t="str">
        <f aca="false">IF(I4238&gt;=Summary!$B$7,"Fast",IF(I4238&lt;Summary!$B$8,"Slow","Medium"))</f>
        <v>Slow</v>
      </c>
      <c r="S4238" s="15" t="n">
        <f aca="false">IF(M4238&gt;Summary!$B$5,1,0)</f>
        <v>0</v>
      </c>
      <c r="T4238" s="16" t="n">
        <f aca="false">IF(Q4238="Overstocked",(G4238-Summary!$B$6*H4238)*J4238,0)</f>
        <v>295640</v>
      </c>
    </row>
    <row r="4239" customFormat="false" ht="15" hidden="false" customHeight="false" outlineLevel="0" collapsed="false">
      <c r="A4239" s="0" t="s">
        <v>4337</v>
      </c>
      <c r="B4239" s="0" t="s">
        <v>77</v>
      </c>
      <c r="C4239" s="0" t="s">
        <v>85</v>
      </c>
      <c r="D4239" s="0" t="s">
        <v>90</v>
      </c>
      <c r="E4239" s="14" t="n">
        <v>45554</v>
      </c>
      <c r="F4239" s="14" t="n">
        <v>45561</v>
      </c>
      <c r="G4239" s="0" t="n">
        <v>258</v>
      </c>
      <c r="H4239" s="0" t="n">
        <v>72</v>
      </c>
      <c r="I4239" s="0" t="n">
        <v>177</v>
      </c>
      <c r="J4239" s="0" t="n">
        <v>1966</v>
      </c>
      <c r="K4239" s="0" t="n">
        <v>2174</v>
      </c>
      <c r="L4239" s="15" t="s">
        <v>93</v>
      </c>
      <c r="M4239" s="0" t="n">
        <v>7</v>
      </c>
      <c r="N4239" s="16" t="n">
        <f aca="false">I4239*K4239</f>
        <v>384798</v>
      </c>
      <c r="O4239" s="16" t="n">
        <f aca="false">I4239*(K4239-J4239)</f>
        <v>36816</v>
      </c>
      <c r="P4239" s="15" t="n">
        <f aca="false">K4239-J4239</f>
        <v>208</v>
      </c>
      <c r="Q4239" s="0" t="str">
        <f aca="false">IF(G4239=0,"Out of stock",IF(G4239&lt;H4239,"Understocked",IF(G4239&gt;Summary!$B$6*H4239,"Overstocked","Healthy")))</f>
        <v>Healthy</v>
      </c>
      <c r="R4239" s="0" t="str">
        <f aca="false">IF(I4239&gt;=Summary!$B$7,"Fast",IF(I4239&lt;Summary!$B$8,"Slow","Medium"))</f>
        <v>Medium</v>
      </c>
      <c r="S4239" s="15" t="n">
        <f aca="false">IF(M4239&gt;Summary!$B$5,1,0)</f>
        <v>0</v>
      </c>
      <c r="T4239" s="16" t="n">
        <f aca="false">IF(Q4239="Overstocked",(G4239-Summary!$B$6*H4239)*J4239,0)</f>
        <v>0</v>
      </c>
    </row>
    <row r="4240" customFormat="false" ht="15" hidden="false" customHeight="false" outlineLevel="0" collapsed="false">
      <c r="A4240" s="0" t="s">
        <v>4338</v>
      </c>
      <c r="B4240" s="0" t="s">
        <v>111</v>
      </c>
      <c r="C4240" s="0" t="s">
        <v>85</v>
      </c>
      <c r="D4240" s="0" t="s">
        <v>90</v>
      </c>
      <c r="E4240" s="14" t="n">
        <v>45475</v>
      </c>
      <c r="F4240" s="14" t="n">
        <v>45479</v>
      </c>
      <c r="G4240" s="0" t="n">
        <v>405</v>
      </c>
      <c r="H4240" s="0" t="n">
        <v>91</v>
      </c>
      <c r="I4240" s="0" t="n">
        <v>243</v>
      </c>
      <c r="J4240" s="0" t="n">
        <v>1363</v>
      </c>
      <c r="K4240" s="0" t="n">
        <v>1586</v>
      </c>
      <c r="L4240" s="15" t="s">
        <v>82</v>
      </c>
      <c r="M4240" s="0" t="n">
        <v>4</v>
      </c>
      <c r="N4240" s="16" t="n">
        <f aca="false">I4240*K4240</f>
        <v>385398</v>
      </c>
      <c r="O4240" s="16" t="n">
        <f aca="false">I4240*(K4240-J4240)</f>
        <v>54189</v>
      </c>
      <c r="P4240" s="15" t="n">
        <f aca="false">K4240-J4240</f>
        <v>223</v>
      </c>
      <c r="Q4240" s="0" t="str">
        <f aca="false">IF(G4240=0,"Out of stock",IF(G4240&lt;H4240,"Understocked",IF(G4240&gt;Summary!$B$6*H4240,"Overstocked","Healthy")))</f>
        <v>Overstocked</v>
      </c>
      <c r="R4240" s="0" t="str">
        <f aca="false">IF(I4240&gt;=Summary!$B$7,"Fast",IF(I4240&lt;Summary!$B$8,"Slow","Medium"))</f>
        <v>Fast</v>
      </c>
      <c r="S4240" s="15" t="n">
        <f aca="false">IF(M4240&gt;Summary!$B$5,1,0)</f>
        <v>0</v>
      </c>
      <c r="T4240" s="16" t="n">
        <f aca="false">IF(Q4240="Overstocked",(G4240-Summary!$B$6*H4240)*J4240,0)</f>
        <v>55883</v>
      </c>
    </row>
    <row r="4241" customFormat="false" ht="15" hidden="false" customHeight="false" outlineLevel="0" collapsed="false">
      <c r="A4241" s="0" t="s">
        <v>4339</v>
      </c>
      <c r="B4241" s="0" t="s">
        <v>107</v>
      </c>
      <c r="C4241" s="0" t="s">
        <v>78</v>
      </c>
      <c r="D4241" s="0" t="s">
        <v>86</v>
      </c>
      <c r="E4241" s="14" t="n">
        <v>45532</v>
      </c>
      <c r="F4241" s="14" t="n">
        <v>45536</v>
      </c>
      <c r="G4241" s="0" t="n">
        <v>243</v>
      </c>
      <c r="H4241" s="0" t="n">
        <v>128</v>
      </c>
      <c r="I4241" s="0" t="n">
        <v>53</v>
      </c>
      <c r="J4241" s="0" t="n">
        <v>1993</v>
      </c>
      <c r="K4241" s="0" t="n">
        <v>2416</v>
      </c>
      <c r="L4241" s="15" t="s">
        <v>87</v>
      </c>
      <c r="M4241" s="0" t="n">
        <v>4</v>
      </c>
      <c r="N4241" s="16" t="n">
        <f aca="false">I4241*K4241</f>
        <v>128048</v>
      </c>
      <c r="O4241" s="16" t="n">
        <f aca="false">I4241*(K4241-J4241)</f>
        <v>22419</v>
      </c>
      <c r="P4241" s="15" t="n">
        <f aca="false">K4241-J4241</f>
        <v>423</v>
      </c>
      <c r="Q4241" s="0" t="str">
        <f aca="false">IF(G4241=0,"Out of stock",IF(G4241&lt;H4241,"Understocked",IF(G4241&gt;Summary!$B$6*H4241,"Overstocked","Healthy")))</f>
        <v>Healthy</v>
      </c>
      <c r="R4241" s="0" t="str">
        <f aca="false">IF(I4241&gt;=Summary!$B$7,"Fast",IF(I4241&lt;Summary!$B$8,"Slow","Medium"))</f>
        <v>Slow</v>
      </c>
      <c r="S4241" s="15" t="n">
        <f aca="false">IF(M4241&gt;Summary!$B$5,1,0)</f>
        <v>0</v>
      </c>
      <c r="T4241" s="16" t="n">
        <f aca="false">IF(Q4241="Overstocked",(G4241-Summary!$B$6*H4241)*J4241,0)</f>
        <v>0</v>
      </c>
    </row>
    <row r="4242" customFormat="false" ht="15" hidden="false" customHeight="false" outlineLevel="0" collapsed="false">
      <c r="A4242" s="0" t="s">
        <v>4340</v>
      </c>
      <c r="B4242" s="0" t="s">
        <v>111</v>
      </c>
      <c r="C4242" s="0" t="s">
        <v>104</v>
      </c>
      <c r="D4242" s="0" t="s">
        <v>90</v>
      </c>
      <c r="E4242" s="14" t="n">
        <v>45558</v>
      </c>
      <c r="F4242" s="14" t="n">
        <v>45565</v>
      </c>
      <c r="G4242" s="0" t="n">
        <v>333</v>
      </c>
      <c r="H4242" s="0" t="n">
        <v>117</v>
      </c>
      <c r="I4242" s="0" t="n">
        <v>145</v>
      </c>
      <c r="J4242" s="0" t="n">
        <v>1664</v>
      </c>
      <c r="K4242" s="0" t="n">
        <v>1764</v>
      </c>
      <c r="L4242" s="15" t="s">
        <v>87</v>
      </c>
      <c r="M4242" s="0" t="n">
        <v>7</v>
      </c>
      <c r="N4242" s="16" t="n">
        <f aca="false">I4242*K4242</f>
        <v>255780</v>
      </c>
      <c r="O4242" s="16" t="n">
        <f aca="false">I4242*(K4242-J4242)</f>
        <v>14500</v>
      </c>
      <c r="P4242" s="15" t="n">
        <f aca="false">K4242-J4242</f>
        <v>100</v>
      </c>
      <c r="Q4242" s="0" t="str">
        <f aca="false">IF(G4242=0,"Out of stock",IF(G4242&lt;H4242,"Understocked",IF(G4242&gt;Summary!$B$6*H4242,"Overstocked","Healthy")))</f>
        <v>Healthy</v>
      </c>
      <c r="R4242" s="0" t="str">
        <f aca="false">IF(I4242&gt;=Summary!$B$7,"Fast",IF(I4242&lt;Summary!$B$8,"Slow","Medium"))</f>
        <v>Medium</v>
      </c>
      <c r="S4242" s="15" t="n">
        <f aca="false">IF(M4242&gt;Summary!$B$5,1,0)</f>
        <v>0</v>
      </c>
      <c r="T4242" s="16" t="n">
        <f aca="false">IF(Q4242="Overstocked",(G4242-Summary!$B$6*H4242)*J4242,0)</f>
        <v>0</v>
      </c>
    </row>
    <row r="4243" customFormat="false" ht="15" hidden="false" customHeight="false" outlineLevel="0" collapsed="false">
      <c r="A4243" s="0" t="s">
        <v>4341</v>
      </c>
      <c r="B4243" s="0" t="s">
        <v>123</v>
      </c>
      <c r="C4243" s="0" t="s">
        <v>104</v>
      </c>
      <c r="D4243" s="0" t="s">
        <v>79</v>
      </c>
      <c r="E4243" s="14" t="n">
        <v>45301</v>
      </c>
      <c r="F4243" s="14" t="n">
        <v>45304</v>
      </c>
      <c r="G4243" s="0" t="n">
        <v>140</v>
      </c>
      <c r="H4243" s="0" t="n">
        <v>59</v>
      </c>
      <c r="I4243" s="0" t="n">
        <v>194</v>
      </c>
      <c r="J4243" s="0" t="n">
        <v>937</v>
      </c>
      <c r="K4243" s="0" t="n">
        <v>1187</v>
      </c>
      <c r="L4243" s="15" t="s">
        <v>80</v>
      </c>
      <c r="M4243" s="0" t="n">
        <v>3</v>
      </c>
      <c r="N4243" s="16" t="n">
        <f aca="false">I4243*K4243</f>
        <v>230278</v>
      </c>
      <c r="O4243" s="16" t="n">
        <f aca="false">I4243*(K4243-J4243)</f>
        <v>48500</v>
      </c>
      <c r="P4243" s="15" t="n">
        <f aca="false">K4243-J4243</f>
        <v>250</v>
      </c>
      <c r="Q4243" s="0" t="str">
        <f aca="false">IF(G4243=0,"Out of stock",IF(G4243&lt;H4243,"Understocked",IF(G4243&gt;Summary!$B$6*H4243,"Overstocked","Healthy")))</f>
        <v>Healthy</v>
      </c>
      <c r="R4243" s="0" t="str">
        <f aca="false">IF(I4243&gt;=Summary!$B$7,"Fast",IF(I4243&lt;Summary!$B$8,"Slow","Medium"))</f>
        <v>Medium</v>
      </c>
      <c r="S4243" s="15" t="n">
        <f aca="false">IF(M4243&gt;Summary!$B$5,1,0)</f>
        <v>0</v>
      </c>
      <c r="T4243" s="16" t="n">
        <f aca="false">IF(Q4243="Overstocked",(G4243-Summary!$B$6*H4243)*J4243,0)</f>
        <v>0</v>
      </c>
    </row>
    <row r="4244" customFormat="false" ht="15" hidden="false" customHeight="false" outlineLevel="0" collapsed="false">
      <c r="A4244" s="0" t="s">
        <v>4342</v>
      </c>
      <c r="B4244" s="0" t="s">
        <v>123</v>
      </c>
      <c r="C4244" s="0" t="s">
        <v>78</v>
      </c>
      <c r="D4244" s="0" t="s">
        <v>92</v>
      </c>
      <c r="E4244" s="14" t="n">
        <v>45167</v>
      </c>
      <c r="F4244" s="14" t="n">
        <v>45169</v>
      </c>
      <c r="G4244" s="0" t="n">
        <v>167</v>
      </c>
      <c r="H4244" s="0" t="n">
        <v>80</v>
      </c>
      <c r="I4244" s="0" t="n">
        <v>271</v>
      </c>
      <c r="J4244" s="0" t="n">
        <v>1367</v>
      </c>
      <c r="K4244" s="0" t="n">
        <v>1601</v>
      </c>
      <c r="L4244" s="15" t="s">
        <v>93</v>
      </c>
      <c r="M4244" s="0" t="n">
        <v>2</v>
      </c>
      <c r="N4244" s="16" t="n">
        <f aca="false">I4244*K4244</f>
        <v>433871</v>
      </c>
      <c r="O4244" s="16" t="n">
        <f aca="false">I4244*(K4244-J4244)</f>
        <v>63414</v>
      </c>
      <c r="P4244" s="15" t="n">
        <f aca="false">K4244-J4244</f>
        <v>234</v>
      </c>
      <c r="Q4244" s="0" t="str">
        <f aca="false">IF(G4244=0,"Out of stock",IF(G4244&lt;H4244,"Understocked",IF(G4244&gt;Summary!$B$6*H4244,"Overstocked","Healthy")))</f>
        <v>Healthy</v>
      </c>
      <c r="R4244" s="0" t="str">
        <f aca="false">IF(I4244&gt;=Summary!$B$7,"Fast",IF(I4244&lt;Summary!$B$8,"Slow","Medium"))</f>
        <v>Fast</v>
      </c>
      <c r="S4244" s="15" t="n">
        <f aca="false">IF(M4244&gt;Summary!$B$5,1,0)</f>
        <v>0</v>
      </c>
      <c r="T4244" s="16" t="n">
        <f aca="false">IF(Q4244="Overstocked",(G4244-Summary!$B$6*H4244)*J4244,0)</f>
        <v>0</v>
      </c>
    </row>
    <row r="4245" customFormat="false" ht="15" hidden="false" customHeight="false" outlineLevel="0" collapsed="false">
      <c r="A4245" s="0" t="s">
        <v>4343</v>
      </c>
      <c r="B4245" s="0" t="s">
        <v>113</v>
      </c>
      <c r="C4245" s="0" t="s">
        <v>104</v>
      </c>
      <c r="D4245" s="0" t="s">
        <v>79</v>
      </c>
      <c r="E4245" s="14" t="n">
        <v>44961</v>
      </c>
      <c r="F4245" s="14" t="n">
        <v>44966</v>
      </c>
      <c r="G4245" s="0" t="n">
        <v>301</v>
      </c>
      <c r="H4245" s="0" t="n">
        <v>52</v>
      </c>
      <c r="I4245" s="0" t="n">
        <v>33</v>
      </c>
      <c r="J4245" s="0" t="n">
        <v>1974</v>
      </c>
      <c r="K4245" s="0" t="n">
        <v>2186</v>
      </c>
      <c r="L4245" s="15" t="s">
        <v>82</v>
      </c>
      <c r="M4245" s="0" t="n">
        <v>5</v>
      </c>
      <c r="N4245" s="16" t="n">
        <f aca="false">I4245*K4245</f>
        <v>72138</v>
      </c>
      <c r="O4245" s="16" t="n">
        <f aca="false">I4245*(K4245-J4245)</f>
        <v>6996</v>
      </c>
      <c r="P4245" s="15" t="n">
        <f aca="false">K4245-J4245</f>
        <v>212</v>
      </c>
      <c r="Q4245" s="0" t="str">
        <f aca="false">IF(G4245=0,"Out of stock",IF(G4245&lt;H4245,"Understocked",IF(G4245&gt;Summary!$B$6*H4245,"Overstocked","Healthy")))</f>
        <v>Overstocked</v>
      </c>
      <c r="R4245" s="0" t="str">
        <f aca="false">IF(I4245&gt;=Summary!$B$7,"Fast",IF(I4245&lt;Summary!$B$8,"Slow","Medium"))</f>
        <v>Slow</v>
      </c>
      <c r="S4245" s="15" t="n">
        <f aca="false">IF(M4245&gt;Summary!$B$5,1,0)</f>
        <v>0</v>
      </c>
      <c r="T4245" s="16" t="n">
        <f aca="false">IF(Q4245="Overstocked",(G4245-Summary!$B$6*H4245)*J4245,0)</f>
        <v>183582</v>
      </c>
    </row>
    <row r="4246" customFormat="false" ht="15" hidden="false" customHeight="false" outlineLevel="0" collapsed="false">
      <c r="A4246" s="0" t="s">
        <v>4344</v>
      </c>
      <c r="B4246" s="0" t="s">
        <v>115</v>
      </c>
      <c r="C4246" s="0" t="s">
        <v>96</v>
      </c>
      <c r="D4246" s="0" t="s">
        <v>92</v>
      </c>
      <c r="E4246" s="14" t="n">
        <v>45291</v>
      </c>
      <c r="F4246" s="14" t="n">
        <v>45299</v>
      </c>
      <c r="G4246" s="0" t="n">
        <v>386</v>
      </c>
      <c r="H4246" s="0" t="n">
        <v>79</v>
      </c>
      <c r="I4246" s="0" t="n">
        <v>99</v>
      </c>
      <c r="J4246" s="0" t="n">
        <v>1320</v>
      </c>
      <c r="K4246" s="0" t="n">
        <v>1406</v>
      </c>
      <c r="L4246" s="15" t="s">
        <v>80</v>
      </c>
      <c r="M4246" s="0" t="n">
        <v>8</v>
      </c>
      <c r="N4246" s="16" t="n">
        <f aca="false">I4246*K4246</f>
        <v>139194</v>
      </c>
      <c r="O4246" s="16" t="n">
        <f aca="false">I4246*(K4246-J4246)</f>
        <v>8514</v>
      </c>
      <c r="P4246" s="15" t="n">
        <f aca="false">K4246-J4246</f>
        <v>86</v>
      </c>
      <c r="Q4246" s="0" t="str">
        <f aca="false">IF(G4246=0,"Out of stock",IF(G4246&lt;H4246,"Understocked",IF(G4246&gt;Summary!$B$6*H4246,"Overstocked","Healthy")))</f>
        <v>Overstocked</v>
      </c>
      <c r="R4246" s="0" t="str">
        <f aca="false">IF(I4246&gt;=Summary!$B$7,"Fast",IF(I4246&lt;Summary!$B$8,"Slow","Medium"))</f>
        <v>Slow</v>
      </c>
      <c r="S4246" s="15" t="n">
        <f aca="false">IF(M4246&gt;Summary!$B$5,1,0)</f>
        <v>1</v>
      </c>
      <c r="T4246" s="16" t="n">
        <f aca="false">IF(Q4246="Overstocked",(G4246-Summary!$B$6*H4246)*J4246,0)</f>
        <v>92400</v>
      </c>
    </row>
    <row r="4247" customFormat="false" ht="15" hidden="false" customHeight="false" outlineLevel="0" collapsed="false">
      <c r="A4247" s="0" t="s">
        <v>4345</v>
      </c>
      <c r="B4247" s="0" t="s">
        <v>101</v>
      </c>
      <c r="C4247" s="0" t="s">
        <v>85</v>
      </c>
      <c r="D4247" s="0" t="s">
        <v>92</v>
      </c>
      <c r="E4247" s="14" t="n">
        <v>45403</v>
      </c>
      <c r="F4247" s="14" t="n">
        <v>45405</v>
      </c>
      <c r="G4247" s="0" t="n">
        <v>343</v>
      </c>
      <c r="H4247" s="0" t="n">
        <v>114</v>
      </c>
      <c r="I4247" s="0" t="n">
        <v>285</v>
      </c>
      <c r="J4247" s="0" t="n">
        <v>545</v>
      </c>
      <c r="K4247" s="0" t="n">
        <v>988</v>
      </c>
      <c r="L4247" s="15" t="s">
        <v>82</v>
      </c>
      <c r="M4247" s="0" t="n">
        <v>2</v>
      </c>
      <c r="N4247" s="16" t="n">
        <f aca="false">I4247*K4247</f>
        <v>281580</v>
      </c>
      <c r="O4247" s="16" t="n">
        <f aca="false">I4247*(K4247-J4247)</f>
        <v>126255</v>
      </c>
      <c r="P4247" s="15" t="n">
        <f aca="false">K4247-J4247</f>
        <v>443</v>
      </c>
      <c r="Q4247" s="0" t="str">
        <f aca="false">IF(G4247=0,"Out of stock",IF(G4247&lt;H4247,"Understocked",IF(G4247&gt;Summary!$B$6*H4247,"Overstocked","Healthy")))</f>
        <v>Healthy</v>
      </c>
      <c r="R4247" s="0" t="str">
        <f aca="false">IF(I4247&gt;=Summary!$B$7,"Fast",IF(I4247&lt;Summary!$B$8,"Slow","Medium"))</f>
        <v>Fast</v>
      </c>
      <c r="S4247" s="15" t="n">
        <f aca="false">IF(M4247&gt;Summary!$B$5,1,0)</f>
        <v>0</v>
      </c>
      <c r="T4247" s="16" t="n">
        <f aca="false">IF(Q4247="Overstocked",(G4247-Summary!$B$6*H4247)*J4247,0)</f>
        <v>0</v>
      </c>
    </row>
    <row r="4248" customFormat="false" ht="15" hidden="false" customHeight="false" outlineLevel="0" collapsed="false">
      <c r="A4248" s="0" t="s">
        <v>4346</v>
      </c>
      <c r="B4248" s="0" t="s">
        <v>111</v>
      </c>
      <c r="C4248" s="0" t="s">
        <v>104</v>
      </c>
      <c r="D4248" s="0" t="s">
        <v>102</v>
      </c>
      <c r="E4248" s="14" t="n">
        <v>45209</v>
      </c>
      <c r="F4248" s="14" t="n">
        <v>45211</v>
      </c>
      <c r="G4248" s="0" t="n">
        <v>330</v>
      </c>
      <c r="H4248" s="0" t="n">
        <v>138</v>
      </c>
      <c r="I4248" s="0" t="n">
        <v>213</v>
      </c>
      <c r="J4248" s="0" t="n">
        <v>1109</v>
      </c>
      <c r="K4248" s="0" t="n">
        <v>1501</v>
      </c>
      <c r="L4248" s="15" t="s">
        <v>87</v>
      </c>
      <c r="M4248" s="0" t="n">
        <v>2</v>
      </c>
      <c r="N4248" s="16" t="n">
        <f aca="false">I4248*K4248</f>
        <v>319713</v>
      </c>
      <c r="O4248" s="16" t="n">
        <f aca="false">I4248*(K4248-J4248)</f>
        <v>83496</v>
      </c>
      <c r="P4248" s="15" t="n">
        <f aca="false">K4248-J4248</f>
        <v>392</v>
      </c>
      <c r="Q4248" s="0" t="str">
        <f aca="false">IF(G4248=0,"Out of stock",IF(G4248&lt;H4248,"Understocked",IF(G4248&gt;Summary!$B$6*H4248,"Overstocked","Healthy")))</f>
        <v>Healthy</v>
      </c>
      <c r="R4248" s="0" t="str">
        <f aca="false">IF(I4248&gt;=Summary!$B$7,"Fast",IF(I4248&lt;Summary!$B$8,"Slow","Medium"))</f>
        <v>Fast</v>
      </c>
      <c r="S4248" s="15" t="n">
        <f aca="false">IF(M4248&gt;Summary!$B$5,1,0)</f>
        <v>0</v>
      </c>
      <c r="T4248" s="16" t="n">
        <f aca="false">IF(Q4248="Overstocked",(G4248-Summary!$B$6*H4248)*J4248,0)</f>
        <v>0</v>
      </c>
    </row>
    <row r="4249" customFormat="false" ht="15" hidden="false" customHeight="false" outlineLevel="0" collapsed="false">
      <c r="A4249" s="0" t="s">
        <v>4347</v>
      </c>
      <c r="B4249" s="0" t="s">
        <v>115</v>
      </c>
      <c r="C4249" s="0" t="s">
        <v>104</v>
      </c>
      <c r="D4249" s="0" t="s">
        <v>92</v>
      </c>
      <c r="E4249" s="14" t="n">
        <v>45303</v>
      </c>
      <c r="F4249" s="14" t="n">
        <v>45308</v>
      </c>
      <c r="G4249" s="0" t="n">
        <v>91</v>
      </c>
      <c r="H4249" s="0" t="n">
        <v>130</v>
      </c>
      <c r="I4249" s="0" t="n">
        <v>296</v>
      </c>
      <c r="J4249" s="0" t="n">
        <v>1482</v>
      </c>
      <c r="K4249" s="0" t="n">
        <v>1624</v>
      </c>
      <c r="L4249" s="15" t="s">
        <v>82</v>
      </c>
      <c r="M4249" s="0" t="n">
        <v>5</v>
      </c>
      <c r="N4249" s="16" t="n">
        <f aca="false">I4249*K4249</f>
        <v>480704</v>
      </c>
      <c r="O4249" s="16" t="n">
        <f aca="false">I4249*(K4249-J4249)</f>
        <v>42032</v>
      </c>
      <c r="P4249" s="15" t="n">
        <f aca="false">K4249-J4249</f>
        <v>142</v>
      </c>
      <c r="Q4249" s="0" t="str">
        <f aca="false">IF(G4249=0,"Out of stock",IF(G4249&lt;H4249,"Understocked",IF(G4249&gt;Summary!$B$6*H4249,"Overstocked","Healthy")))</f>
        <v>Understocked</v>
      </c>
      <c r="R4249" s="0" t="str">
        <f aca="false">IF(I4249&gt;=Summary!$B$7,"Fast",IF(I4249&lt;Summary!$B$8,"Slow","Medium"))</f>
        <v>Fast</v>
      </c>
      <c r="S4249" s="15" t="n">
        <f aca="false">IF(M4249&gt;Summary!$B$5,1,0)</f>
        <v>0</v>
      </c>
      <c r="T4249" s="16" t="n">
        <f aca="false">IF(Q4249="Overstocked",(G4249-Summary!$B$6*H4249)*J4249,0)</f>
        <v>0</v>
      </c>
    </row>
    <row r="4250" customFormat="false" ht="15" hidden="false" customHeight="false" outlineLevel="0" collapsed="false">
      <c r="A4250" s="0" t="s">
        <v>4348</v>
      </c>
      <c r="B4250" s="0" t="s">
        <v>115</v>
      </c>
      <c r="C4250" s="0" t="s">
        <v>96</v>
      </c>
      <c r="D4250" s="0" t="s">
        <v>92</v>
      </c>
      <c r="E4250" s="14" t="n">
        <v>45365</v>
      </c>
      <c r="F4250" s="14" t="n">
        <v>45366</v>
      </c>
      <c r="G4250" s="0" t="n">
        <v>226</v>
      </c>
      <c r="H4250" s="0" t="n">
        <v>62</v>
      </c>
      <c r="I4250" s="0" t="n">
        <v>129</v>
      </c>
      <c r="J4250" s="0" t="n">
        <v>594</v>
      </c>
      <c r="K4250" s="0" t="n">
        <v>665</v>
      </c>
      <c r="L4250" s="15" t="s">
        <v>82</v>
      </c>
      <c r="M4250" s="0" t="n">
        <v>1</v>
      </c>
      <c r="N4250" s="16" t="n">
        <f aca="false">I4250*K4250</f>
        <v>85785</v>
      </c>
      <c r="O4250" s="16" t="n">
        <f aca="false">I4250*(K4250-J4250)</f>
        <v>9159</v>
      </c>
      <c r="P4250" s="15" t="n">
        <f aca="false">K4250-J4250</f>
        <v>71</v>
      </c>
      <c r="Q4250" s="0" t="str">
        <f aca="false">IF(G4250=0,"Out of stock",IF(G4250&lt;H4250,"Understocked",IF(G4250&gt;Summary!$B$6*H4250,"Overstocked","Healthy")))</f>
        <v>Healthy</v>
      </c>
      <c r="R4250" s="0" t="str">
        <f aca="false">IF(I4250&gt;=Summary!$B$7,"Fast",IF(I4250&lt;Summary!$B$8,"Slow","Medium"))</f>
        <v>Medium</v>
      </c>
      <c r="S4250" s="15" t="n">
        <f aca="false">IF(M4250&gt;Summary!$B$5,1,0)</f>
        <v>0</v>
      </c>
      <c r="T4250" s="16" t="n">
        <f aca="false">IF(Q4250="Overstocked",(G4250-Summary!$B$6*H4250)*J4250,0)</f>
        <v>0</v>
      </c>
    </row>
    <row r="4251" customFormat="false" ht="15" hidden="false" customHeight="false" outlineLevel="0" collapsed="false">
      <c r="A4251" s="0" t="s">
        <v>4349</v>
      </c>
      <c r="B4251" s="0" t="s">
        <v>89</v>
      </c>
      <c r="C4251" s="0" t="s">
        <v>78</v>
      </c>
      <c r="D4251" s="0" t="s">
        <v>86</v>
      </c>
      <c r="E4251" s="14" t="n">
        <v>45403</v>
      </c>
      <c r="F4251" s="14" t="n">
        <v>45407</v>
      </c>
      <c r="G4251" s="0" t="n">
        <v>113</v>
      </c>
      <c r="H4251" s="0" t="n">
        <v>58</v>
      </c>
      <c r="I4251" s="0" t="n">
        <v>212</v>
      </c>
      <c r="J4251" s="0" t="n">
        <v>588</v>
      </c>
      <c r="K4251" s="0" t="n">
        <v>929</v>
      </c>
      <c r="L4251" s="15" t="s">
        <v>80</v>
      </c>
      <c r="M4251" s="0" t="n">
        <v>4</v>
      </c>
      <c r="N4251" s="16" t="n">
        <f aca="false">I4251*K4251</f>
        <v>196948</v>
      </c>
      <c r="O4251" s="16" t="n">
        <f aca="false">I4251*(K4251-J4251)</f>
        <v>72292</v>
      </c>
      <c r="P4251" s="15" t="n">
        <f aca="false">K4251-J4251</f>
        <v>341</v>
      </c>
      <c r="Q4251" s="0" t="str">
        <f aca="false">IF(G4251=0,"Out of stock",IF(G4251&lt;H4251,"Understocked",IF(G4251&gt;Summary!$B$6*H4251,"Overstocked","Healthy")))</f>
        <v>Healthy</v>
      </c>
      <c r="R4251" s="0" t="str">
        <f aca="false">IF(I4251&gt;=Summary!$B$7,"Fast",IF(I4251&lt;Summary!$B$8,"Slow","Medium"))</f>
        <v>Fast</v>
      </c>
      <c r="S4251" s="15" t="n">
        <f aca="false">IF(M4251&gt;Summary!$B$5,1,0)</f>
        <v>0</v>
      </c>
      <c r="T4251" s="16" t="n">
        <f aca="false">IF(Q4251="Overstocked",(G4251-Summary!$B$6*H4251)*J4251,0)</f>
        <v>0</v>
      </c>
    </row>
    <row r="4252" customFormat="false" ht="15" hidden="false" customHeight="false" outlineLevel="0" collapsed="false">
      <c r="A4252" s="0" t="s">
        <v>4350</v>
      </c>
      <c r="B4252" s="0" t="s">
        <v>101</v>
      </c>
      <c r="C4252" s="0" t="s">
        <v>96</v>
      </c>
      <c r="D4252" s="0" t="s">
        <v>86</v>
      </c>
      <c r="E4252" s="14" t="n">
        <v>45649</v>
      </c>
      <c r="F4252" s="14" t="n">
        <v>45655</v>
      </c>
      <c r="G4252" s="0" t="n">
        <v>197</v>
      </c>
      <c r="H4252" s="0" t="n">
        <v>98</v>
      </c>
      <c r="I4252" s="0" t="n">
        <v>15</v>
      </c>
      <c r="J4252" s="0" t="n">
        <v>684</v>
      </c>
      <c r="K4252" s="0" t="n">
        <v>965</v>
      </c>
      <c r="L4252" s="15" t="s">
        <v>80</v>
      </c>
      <c r="M4252" s="0" t="n">
        <v>6</v>
      </c>
      <c r="N4252" s="16" t="n">
        <f aca="false">I4252*K4252</f>
        <v>14475</v>
      </c>
      <c r="O4252" s="16" t="n">
        <f aca="false">I4252*(K4252-J4252)</f>
        <v>4215</v>
      </c>
      <c r="P4252" s="15" t="n">
        <f aca="false">K4252-J4252</f>
        <v>281</v>
      </c>
      <c r="Q4252" s="0" t="str">
        <f aca="false">IF(G4252=0,"Out of stock",IF(G4252&lt;H4252,"Understocked",IF(G4252&gt;Summary!$B$6*H4252,"Overstocked","Healthy")))</f>
        <v>Healthy</v>
      </c>
      <c r="R4252" s="0" t="str">
        <f aca="false">IF(I4252&gt;=Summary!$B$7,"Fast",IF(I4252&lt;Summary!$B$8,"Slow","Medium"))</f>
        <v>Slow</v>
      </c>
      <c r="S4252" s="15" t="n">
        <f aca="false">IF(M4252&gt;Summary!$B$5,1,0)</f>
        <v>0</v>
      </c>
      <c r="T4252" s="16" t="n">
        <f aca="false">IF(Q4252="Overstocked",(G4252-Summary!$B$6*H4252)*J4252,0)</f>
        <v>0</v>
      </c>
    </row>
    <row r="4253" customFormat="false" ht="15" hidden="false" customHeight="false" outlineLevel="0" collapsed="false">
      <c r="A4253" s="0" t="s">
        <v>4351</v>
      </c>
      <c r="B4253" s="0" t="s">
        <v>77</v>
      </c>
      <c r="C4253" s="0" t="s">
        <v>104</v>
      </c>
      <c r="D4253" s="0" t="s">
        <v>92</v>
      </c>
      <c r="E4253" s="14" t="n">
        <v>45035</v>
      </c>
      <c r="F4253" s="14" t="n">
        <v>45036</v>
      </c>
      <c r="G4253" s="0" t="n">
        <v>210</v>
      </c>
      <c r="H4253" s="0" t="n">
        <v>82</v>
      </c>
      <c r="I4253" s="0" t="n">
        <v>249</v>
      </c>
      <c r="J4253" s="0" t="n">
        <v>1288</v>
      </c>
      <c r="K4253" s="0" t="n">
        <v>1502</v>
      </c>
      <c r="L4253" s="15" t="s">
        <v>80</v>
      </c>
      <c r="M4253" s="0" t="n">
        <v>1</v>
      </c>
      <c r="N4253" s="16" t="n">
        <f aca="false">I4253*K4253</f>
        <v>373998</v>
      </c>
      <c r="O4253" s="16" t="n">
        <f aca="false">I4253*(K4253-J4253)</f>
        <v>53286</v>
      </c>
      <c r="P4253" s="15" t="n">
        <f aca="false">K4253-J4253</f>
        <v>214</v>
      </c>
      <c r="Q4253" s="0" t="str">
        <f aca="false">IF(G4253=0,"Out of stock",IF(G4253&lt;H4253,"Understocked",IF(G4253&gt;Summary!$B$6*H4253,"Overstocked","Healthy")))</f>
        <v>Healthy</v>
      </c>
      <c r="R4253" s="0" t="str">
        <f aca="false">IF(I4253&gt;=Summary!$B$7,"Fast",IF(I4253&lt;Summary!$B$8,"Slow","Medium"))</f>
        <v>Fast</v>
      </c>
      <c r="S4253" s="15" t="n">
        <f aca="false">IF(M4253&gt;Summary!$B$5,1,0)</f>
        <v>0</v>
      </c>
      <c r="T4253" s="16" t="n">
        <f aca="false">IF(Q4253="Overstocked",(G4253-Summary!$B$6*H4253)*J4253,0)</f>
        <v>0</v>
      </c>
    </row>
    <row r="4254" customFormat="false" ht="15" hidden="false" customHeight="false" outlineLevel="0" collapsed="false">
      <c r="A4254" s="0" t="s">
        <v>4352</v>
      </c>
      <c r="B4254" s="0" t="s">
        <v>113</v>
      </c>
      <c r="C4254" s="0" t="s">
        <v>78</v>
      </c>
      <c r="D4254" s="0" t="s">
        <v>102</v>
      </c>
      <c r="E4254" s="14" t="n">
        <v>45328</v>
      </c>
      <c r="F4254" s="14" t="n">
        <v>45335</v>
      </c>
      <c r="G4254" s="0" t="n">
        <v>125</v>
      </c>
      <c r="H4254" s="0" t="n">
        <v>55</v>
      </c>
      <c r="I4254" s="0" t="n">
        <v>158</v>
      </c>
      <c r="J4254" s="0" t="n">
        <v>225</v>
      </c>
      <c r="K4254" s="0" t="n">
        <v>597</v>
      </c>
      <c r="L4254" s="15" t="s">
        <v>87</v>
      </c>
      <c r="M4254" s="0" t="n">
        <v>7</v>
      </c>
      <c r="N4254" s="16" t="n">
        <f aca="false">I4254*K4254</f>
        <v>94326</v>
      </c>
      <c r="O4254" s="16" t="n">
        <f aca="false">I4254*(K4254-J4254)</f>
        <v>58776</v>
      </c>
      <c r="P4254" s="15" t="n">
        <f aca="false">K4254-J4254</f>
        <v>372</v>
      </c>
      <c r="Q4254" s="0" t="str">
        <f aca="false">IF(G4254=0,"Out of stock",IF(G4254&lt;H4254,"Understocked",IF(G4254&gt;Summary!$B$6*H4254,"Overstocked","Healthy")))</f>
        <v>Healthy</v>
      </c>
      <c r="R4254" s="0" t="str">
        <f aca="false">IF(I4254&gt;=Summary!$B$7,"Fast",IF(I4254&lt;Summary!$B$8,"Slow","Medium"))</f>
        <v>Medium</v>
      </c>
      <c r="S4254" s="15" t="n">
        <f aca="false">IF(M4254&gt;Summary!$B$5,1,0)</f>
        <v>0</v>
      </c>
      <c r="T4254" s="16" t="n">
        <f aca="false">IF(Q4254="Overstocked",(G4254-Summary!$B$6*H4254)*J4254,0)</f>
        <v>0</v>
      </c>
    </row>
    <row r="4255" customFormat="false" ht="15" hidden="false" customHeight="false" outlineLevel="0" collapsed="false">
      <c r="A4255" s="0" t="s">
        <v>4353</v>
      </c>
      <c r="B4255" s="0" t="s">
        <v>89</v>
      </c>
      <c r="C4255" s="0" t="s">
        <v>78</v>
      </c>
      <c r="D4255" s="0" t="s">
        <v>102</v>
      </c>
      <c r="E4255" s="14" t="n">
        <v>45136</v>
      </c>
      <c r="F4255" s="14" t="n">
        <v>45140</v>
      </c>
      <c r="G4255" s="0" t="n">
        <v>238</v>
      </c>
      <c r="H4255" s="0" t="n">
        <v>144</v>
      </c>
      <c r="I4255" s="0" t="n">
        <v>35</v>
      </c>
      <c r="J4255" s="0" t="n">
        <v>852</v>
      </c>
      <c r="K4255" s="0" t="n">
        <v>1299</v>
      </c>
      <c r="L4255" s="15" t="s">
        <v>87</v>
      </c>
      <c r="M4255" s="0" t="n">
        <v>4</v>
      </c>
      <c r="N4255" s="16" t="n">
        <f aca="false">I4255*K4255</f>
        <v>45465</v>
      </c>
      <c r="O4255" s="16" t="n">
        <f aca="false">I4255*(K4255-J4255)</f>
        <v>15645</v>
      </c>
      <c r="P4255" s="15" t="n">
        <f aca="false">K4255-J4255</f>
        <v>447</v>
      </c>
      <c r="Q4255" s="0" t="str">
        <f aca="false">IF(G4255=0,"Out of stock",IF(G4255&lt;H4255,"Understocked",IF(G4255&gt;Summary!$B$6*H4255,"Overstocked","Healthy")))</f>
        <v>Healthy</v>
      </c>
      <c r="R4255" s="0" t="str">
        <f aca="false">IF(I4255&gt;=Summary!$B$7,"Fast",IF(I4255&lt;Summary!$B$8,"Slow","Medium"))</f>
        <v>Slow</v>
      </c>
      <c r="S4255" s="15" t="n">
        <f aca="false">IF(M4255&gt;Summary!$B$5,1,0)</f>
        <v>0</v>
      </c>
      <c r="T4255" s="16" t="n">
        <f aca="false">IF(Q4255="Overstocked",(G4255-Summary!$B$6*H4255)*J4255,0)</f>
        <v>0</v>
      </c>
    </row>
    <row r="4256" customFormat="false" ht="15" hidden="false" customHeight="false" outlineLevel="0" collapsed="false">
      <c r="A4256" s="0" t="s">
        <v>4354</v>
      </c>
      <c r="B4256" s="0" t="s">
        <v>101</v>
      </c>
      <c r="C4256" s="0" t="s">
        <v>104</v>
      </c>
      <c r="D4256" s="0" t="s">
        <v>90</v>
      </c>
      <c r="E4256" s="14" t="n">
        <v>45040</v>
      </c>
      <c r="F4256" s="14" t="n">
        <v>45041</v>
      </c>
      <c r="G4256" s="0" t="n">
        <v>159</v>
      </c>
      <c r="H4256" s="0" t="n">
        <v>133</v>
      </c>
      <c r="I4256" s="0" t="n">
        <v>193</v>
      </c>
      <c r="J4256" s="0" t="n">
        <v>1527</v>
      </c>
      <c r="K4256" s="0" t="n">
        <v>1772</v>
      </c>
      <c r="L4256" s="15" t="s">
        <v>87</v>
      </c>
      <c r="M4256" s="0" t="n">
        <v>1</v>
      </c>
      <c r="N4256" s="16" t="n">
        <f aca="false">I4256*K4256</f>
        <v>341996</v>
      </c>
      <c r="O4256" s="16" t="n">
        <f aca="false">I4256*(K4256-J4256)</f>
        <v>47285</v>
      </c>
      <c r="P4256" s="15" t="n">
        <f aca="false">K4256-J4256</f>
        <v>245</v>
      </c>
      <c r="Q4256" s="0" t="str">
        <f aca="false">IF(G4256=0,"Out of stock",IF(G4256&lt;H4256,"Understocked",IF(G4256&gt;Summary!$B$6*H4256,"Overstocked","Healthy")))</f>
        <v>Healthy</v>
      </c>
      <c r="R4256" s="0" t="str">
        <f aca="false">IF(I4256&gt;=Summary!$B$7,"Fast",IF(I4256&lt;Summary!$B$8,"Slow","Medium"))</f>
        <v>Medium</v>
      </c>
      <c r="S4256" s="15" t="n">
        <f aca="false">IF(M4256&gt;Summary!$B$5,1,0)</f>
        <v>0</v>
      </c>
      <c r="T4256" s="16" t="n">
        <f aca="false">IF(Q4256="Overstocked",(G4256-Summary!$B$6*H4256)*J4256,0)</f>
        <v>0</v>
      </c>
    </row>
    <row r="4257" customFormat="false" ht="15" hidden="false" customHeight="false" outlineLevel="0" collapsed="false">
      <c r="A4257" s="0" t="s">
        <v>4355</v>
      </c>
      <c r="B4257" s="0" t="s">
        <v>95</v>
      </c>
      <c r="C4257" s="0" t="s">
        <v>85</v>
      </c>
      <c r="D4257" s="0" t="s">
        <v>90</v>
      </c>
      <c r="E4257" s="14" t="n">
        <v>45004</v>
      </c>
      <c r="F4257" s="14" t="n">
        <v>45010</v>
      </c>
      <c r="G4257" s="0" t="n">
        <v>144</v>
      </c>
      <c r="H4257" s="0" t="n">
        <v>91</v>
      </c>
      <c r="I4257" s="0" t="n">
        <v>55</v>
      </c>
      <c r="J4257" s="0" t="n">
        <v>1635</v>
      </c>
      <c r="K4257" s="0" t="n">
        <v>1928</v>
      </c>
      <c r="L4257" s="15" t="s">
        <v>82</v>
      </c>
      <c r="M4257" s="0" t="n">
        <v>6</v>
      </c>
      <c r="N4257" s="16" t="n">
        <f aca="false">I4257*K4257</f>
        <v>106040</v>
      </c>
      <c r="O4257" s="16" t="n">
        <f aca="false">I4257*(K4257-J4257)</f>
        <v>16115</v>
      </c>
      <c r="P4257" s="15" t="n">
        <f aca="false">K4257-J4257</f>
        <v>293</v>
      </c>
      <c r="Q4257" s="0" t="str">
        <f aca="false">IF(G4257=0,"Out of stock",IF(G4257&lt;H4257,"Understocked",IF(G4257&gt;Summary!$B$6*H4257,"Overstocked","Healthy")))</f>
        <v>Healthy</v>
      </c>
      <c r="R4257" s="0" t="str">
        <f aca="false">IF(I4257&gt;=Summary!$B$7,"Fast",IF(I4257&lt;Summary!$B$8,"Slow","Medium"))</f>
        <v>Slow</v>
      </c>
      <c r="S4257" s="15" t="n">
        <f aca="false">IF(M4257&gt;Summary!$B$5,1,0)</f>
        <v>0</v>
      </c>
      <c r="T4257" s="16" t="n">
        <f aca="false">IF(Q4257="Overstocked",(G4257-Summary!$B$6*H4257)*J4257,0)</f>
        <v>0</v>
      </c>
    </row>
    <row r="4258" customFormat="false" ht="15" hidden="false" customHeight="false" outlineLevel="0" collapsed="false">
      <c r="A4258" s="0" t="s">
        <v>4356</v>
      </c>
      <c r="B4258" s="0" t="s">
        <v>123</v>
      </c>
      <c r="C4258" s="0" t="s">
        <v>96</v>
      </c>
      <c r="D4258" s="0" t="s">
        <v>102</v>
      </c>
      <c r="E4258" s="14" t="n">
        <v>45003</v>
      </c>
      <c r="F4258" s="14" t="n">
        <v>45004</v>
      </c>
      <c r="G4258" s="0" t="n">
        <v>405</v>
      </c>
      <c r="H4258" s="0" t="n">
        <v>136</v>
      </c>
      <c r="I4258" s="0" t="n">
        <v>287</v>
      </c>
      <c r="J4258" s="0" t="n">
        <v>1225</v>
      </c>
      <c r="K4258" s="0" t="n">
        <v>1524</v>
      </c>
      <c r="L4258" s="15" t="s">
        <v>80</v>
      </c>
      <c r="M4258" s="0" t="n">
        <v>1</v>
      </c>
      <c r="N4258" s="16" t="n">
        <f aca="false">I4258*K4258</f>
        <v>437388</v>
      </c>
      <c r="O4258" s="16" t="n">
        <f aca="false">I4258*(K4258-J4258)</f>
        <v>85813</v>
      </c>
      <c r="P4258" s="15" t="n">
        <f aca="false">K4258-J4258</f>
        <v>299</v>
      </c>
      <c r="Q4258" s="0" t="str">
        <f aca="false">IF(G4258=0,"Out of stock",IF(G4258&lt;H4258,"Understocked",IF(G4258&gt;Summary!$B$6*H4258,"Overstocked","Healthy")))</f>
        <v>Healthy</v>
      </c>
      <c r="R4258" s="0" t="str">
        <f aca="false">IF(I4258&gt;=Summary!$B$7,"Fast",IF(I4258&lt;Summary!$B$8,"Slow","Medium"))</f>
        <v>Fast</v>
      </c>
      <c r="S4258" s="15" t="n">
        <f aca="false">IF(M4258&gt;Summary!$B$5,1,0)</f>
        <v>0</v>
      </c>
      <c r="T4258" s="16" t="n">
        <f aca="false">IF(Q4258="Overstocked",(G4258-Summary!$B$6*H4258)*J4258,0)</f>
        <v>0</v>
      </c>
    </row>
    <row r="4259" customFormat="false" ht="15" hidden="false" customHeight="false" outlineLevel="0" collapsed="false">
      <c r="A4259" s="0" t="s">
        <v>4357</v>
      </c>
      <c r="B4259" s="0" t="s">
        <v>107</v>
      </c>
      <c r="C4259" s="0" t="s">
        <v>104</v>
      </c>
      <c r="D4259" s="0" t="s">
        <v>90</v>
      </c>
      <c r="E4259" s="14" t="n">
        <v>45545</v>
      </c>
      <c r="F4259" s="14" t="n">
        <v>45550</v>
      </c>
      <c r="G4259" s="0" t="n">
        <v>337</v>
      </c>
      <c r="H4259" s="0" t="n">
        <v>54</v>
      </c>
      <c r="I4259" s="0" t="n">
        <v>64</v>
      </c>
      <c r="J4259" s="0" t="n">
        <v>814</v>
      </c>
      <c r="K4259" s="0" t="n">
        <v>1173</v>
      </c>
      <c r="L4259" s="15" t="s">
        <v>93</v>
      </c>
      <c r="M4259" s="0" t="n">
        <v>5</v>
      </c>
      <c r="N4259" s="16" t="n">
        <f aca="false">I4259*K4259</f>
        <v>75072</v>
      </c>
      <c r="O4259" s="16" t="n">
        <f aca="false">I4259*(K4259-J4259)</f>
        <v>22976</v>
      </c>
      <c r="P4259" s="15" t="n">
        <f aca="false">K4259-J4259</f>
        <v>359</v>
      </c>
      <c r="Q4259" s="0" t="str">
        <f aca="false">IF(G4259=0,"Out of stock",IF(G4259&lt;H4259,"Understocked",IF(G4259&gt;Summary!$B$6*H4259,"Overstocked","Healthy")))</f>
        <v>Overstocked</v>
      </c>
      <c r="R4259" s="0" t="str">
        <f aca="false">IF(I4259&gt;=Summary!$B$7,"Fast",IF(I4259&lt;Summary!$B$8,"Slow","Medium"))</f>
        <v>Slow</v>
      </c>
      <c r="S4259" s="15" t="n">
        <f aca="false">IF(M4259&gt;Summary!$B$5,1,0)</f>
        <v>0</v>
      </c>
      <c r="T4259" s="16" t="n">
        <f aca="false">IF(Q4259="Overstocked",(G4259-Summary!$B$6*H4259)*J4259,0)</f>
        <v>98494</v>
      </c>
    </row>
    <row r="4260" customFormat="false" ht="15" hidden="false" customHeight="false" outlineLevel="0" collapsed="false">
      <c r="A4260" s="0" t="s">
        <v>4358</v>
      </c>
      <c r="B4260" s="0" t="s">
        <v>111</v>
      </c>
      <c r="C4260" s="0" t="s">
        <v>78</v>
      </c>
      <c r="D4260" s="0" t="s">
        <v>102</v>
      </c>
      <c r="E4260" s="14" t="n">
        <v>45190</v>
      </c>
      <c r="F4260" s="14" t="n">
        <v>45196</v>
      </c>
      <c r="G4260" s="0" t="n">
        <v>315</v>
      </c>
      <c r="H4260" s="0" t="n">
        <v>72</v>
      </c>
      <c r="I4260" s="0" t="n">
        <v>111</v>
      </c>
      <c r="J4260" s="0" t="n">
        <v>1934</v>
      </c>
      <c r="K4260" s="0" t="n">
        <v>2049</v>
      </c>
      <c r="L4260" s="15" t="s">
        <v>97</v>
      </c>
      <c r="M4260" s="0" t="n">
        <v>6</v>
      </c>
      <c r="N4260" s="16" t="n">
        <f aca="false">I4260*K4260</f>
        <v>227439</v>
      </c>
      <c r="O4260" s="16" t="n">
        <f aca="false">I4260*(K4260-J4260)</f>
        <v>12765</v>
      </c>
      <c r="P4260" s="15" t="n">
        <f aca="false">K4260-J4260</f>
        <v>115</v>
      </c>
      <c r="Q4260" s="0" t="str">
        <f aca="false">IF(G4260=0,"Out of stock",IF(G4260&lt;H4260,"Understocked",IF(G4260&gt;Summary!$B$6*H4260,"Overstocked","Healthy")))</f>
        <v>Overstocked</v>
      </c>
      <c r="R4260" s="0" t="str">
        <f aca="false">IF(I4260&gt;=Summary!$B$7,"Fast",IF(I4260&lt;Summary!$B$8,"Slow","Medium"))</f>
        <v>Medium</v>
      </c>
      <c r="S4260" s="15" t="n">
        <f aca="false">IF(M4260&gt;Summary!$B$5,1,0)</f>
        <v>0</v>
      </c>
      <c r="T4260" s="16" t="n">
        <f aca="false">IF(Q4260="Overstocked",(G4260-Summary!$B$6*H4260)*J4260,0)</f>
        <v>52218</v>
      </c>
    </row>
    <row r="4261" customFormat="false" ht="15" hidden="false" customHeight="false" outlineLevel="0" collapsed="false">
      <c r="A4261" s="0" t="s">
        <v>4359</v>
      </c>
      <c r="B4261" s="0" t="s">
        <v>123</v>
      </c>
      <c r="C4261" s="0" t="s">
        <v>104</v>
      </c>
      <c r="D4261" s="0" t="s">
        <v>92</v>
      </c>
      <c r="E4261" s="14" t="n">
        <v>45549</v>
      </c>
      <c r="F4261" s="14" t="n">
        <v>45558</v>
      </c>
      <c r="G4261" s="0" t="n">
        <v>256</v>
      </c>
      <c r="H4261" s="0" t="n">
        <v>149</v>
      </c>
      <c r="I4261" s="0" t="n">
        <v>191</v>
      </c>
      <c r="J4261" s="0" t="n">
        <v>1378</v>
      </c>
      <c r="K4261" s="0" t="n">
        <v>1571</v>
      </c>
      <c r="L4261" s="15" t="s">
        <v>82</v>
      </c>
      <c r="M4261" s="0" t="n">
        <v>9</v>
      </c>
      <c r="N4261" s="16" t="n">
        <f aca="false">I4261*K4261</f>
        <v>300061</v>
      </c>
      <c r="O4261" s="16" t="n">
        <f aca="false">I4261*(K4261-J4261)</f>
        <v>36863</v>
      </c>
      <c r="P4261" s="15" t="n">
        <f aca="false">K4261-J4261</f>
        <v>193</v>
      </c>
      <c r="Q4261" s="0" t="str">
        <f aca="false">IF(G4261=0,"Out of stock",IF(G4261&lt;H4261,"Understocked",IF(G4261&gt;Summary!$B$6*H4261,"Overstocked","Healthy")))</f>
        <v>Healthy</v>
      </c>
      <c r="R4261" s="0" t="str">
        <f aca="false">IF(I4261&gt;=Summary!$B$7,"Fast",IF(I4261&lt;Summary!$B$8,"Slow","Medium"))</f>
        <v>Medium</v>
      </c>
      <c r="S4261" s="15" t="n">
        <f aca="false">IF(M4261&gt;Summary!$B$5,1,0)</f>
        <v>1</v>
      </c>
      <c r="T4261" s="16" t="n">
        <f aca="false">IF(Q4261="Overstocked",(G4261-Summary!$B$6*H4261)*J4261,0)</f>
        <v>0</v>
      </c>
    </row>
    <row r="4262" customFormat="false" ht="15" hidden="false" customHeight="false" outlineLevel="0" collapsed="false">
      <c r="A4262" s="0" t="s">
        <v>4360</v>
      </c>
      <c r="B4262" s="0" t="s">
        <v>107</v>
      </c>
      <c r="C4262" s="0" t="s">
        <v>85</v>
      </c>
      <c r="D4262" s="0" t="s">
        <v>90</v>
      </c>
      <c r="E4262" s="14" t="n">
        <v>45097</v>
      </c>
      <c r="F4262" s="14" t="n">
        <v>45099</v>
      </c>
      <c r="G4262" s="0" t="n">
        <v>110</v>
      </c>
      <c r="H4262" s="0" t="n">
        <v>120</v>
      </c>
      <c r="I4262" s="0" t="n">
        <v>98</v>
      </c>
      <c r="J4262" s="0" t="n">
        <v>1803</v>
      </c>
      <c r="K4262" s="0" t="n">
        <v>1937</v>
      </c>
      <c r="L4262" s="15" t="s">
        <v>80</v>
      </c>
      <c r="M4262" s="0" t="n">
        <v>2</v>
      </c>
      <c r="N4262" s="16" t="n">
        <f aca="false">I4262*K4262</f>
        <v>189826</v>
      </c>
      <c r="O4262" s="16" t="n">
        <f aca="false">I4262*(K4262-J4262)</f>
        <v>13132</v>
      </c>
      <c r="P4262" s="15" t="n">
        <f aca="false">K4262-J4262</f>
        <v>134</v>
      </c>
      <c r="Q4262" s="0" t="str">
        <f aca="false">IF(G4262=0,"Out of stock",IF(G4262&lt;H4262,"Understocked",IF(G4262&gt;Summary!$B$6*H4262,"Overstocked","Healthy")))</f>
        <v>Understocked</v>
      </c>
      <c r="R4262" s="0" t="str">
        <f aca="false">IF(I4262&gt;=Summary!$B$7,"Fast",IF(I4262&lt;Summary!$B$8,"Slow","Medium"))</f>
        <v>Slow</v>
      </c>
      <c r="S4262" s="15" t="n">
        <f aca="false">IF(M4262&gt;Summary!$B$5,1,0)</f>
        <v>0</v>
      </c>
      <c r="T4262" s="16" t="n">
        <f aca="false">IF(Q4262="Overstocked",(G4262-Summary!$B$6*H4262)*J4262,0)</f>
        <v>0</v>
      </c>
    </row>
    <row r="4263" customFormat="false" ht="15" hidden="false" customHeight="false" outlineLevel="0" collapsed="false">
      <c r="A4263" s="0" t="s">
        <v>4361</v>
      </c>
      <c r="B4263" s="0" t="s">
        <v>107</v>
      </c>
      <c r="C4263" s="0" t="s">
        <v>85</v>
      </c>
      <c r="D4263" s="0" t="s">
        <v>92</v>
      </c>
      <c r="E4263" s="14" t="n">
        <v>45008</v>
      </c>
      <c r="F4263" s="14" t="n">
        <v>45014</v>
      </c>
      <c r="G4263" s="0" t="n">
        <v>55</v>
      </c>
      <c r="H4263" s="0" t="n">
        <v>60</v>
      </c>
      <c r="I4263" s="0" t="n">
        <v>126</v>
      </c>
      <c r="J4263" s="0" t="n">
        <v>1454</v>
      </c>
      <c r="K4263" s="0" t="n">
        <v>1646</v>
      </c>
      <c r="L4263" s="15" t="s">
        <v>82</v>
      </c>
      <c r="M4263" s="0" t="n">
        <v>6</v>
      </c>
      <c r="N4263" s="16" t="n">
        <f aca="false">I4263*K4263</f>
        <v>207396</v>
      </c>
      <c r="O4263" s="16" t="n">
        <f aca="false">I4263*(K4263-J4263)</f>
        <v>24192</v>
      </c>
      <c r="P4263" s="15" t="n">
        <f aca="false">K4263-J4263</f>
        <v>192</v>
      </c>
      <c r="Q4263" s="0" t="str">
        <f aca="false">IF(G4263=0,"Out of stock",IF(G4263&lt;H4263,"Understocked",IF(G4263&gt;Summary!$B$6*H4263,"Overstocked","Healthy")))</f>
        <v>Understocked</v>
      </c>
      <c r="R4263" s="0" t="str">
        <f aca="false">IF(I4263&gt;=Summary!$B$7,"Fast",IF(I4263&lt;Summary!$B$8,"Slow","Medium"))</f>
        <v>Medium</v>
      </c>
      <c r="S4263" s="15" t="n">
        <f aca="false">IF(M4263&gt;Summary!$B$5,1,0)</f>
        <v>0</v>
      </c>
      <c r="T4263" s="16" t="n">
        <f aca="false">IF(Q4263="Overstocked",(G4263-Summary!$B$6*H4263)*J4263,0)</f>
        <v>0</v>
      </c>
    </row>
    <row r="4264" customFormat="false" ht="15" hidden="false" customHeight="false" outlineLevel="0" collapsed="false">
      <c r="A4264" s="0" t="s">
        <v>4362</v>
      </c>
      <c r="B4264" s="0" t="s">
        <v>115</v>
      </c>
      <c r="C4264" s="0" t="s">
        <v>104</v>
      </c>
      <c r="D4264" s="0" t="s">
        <v>102</v>
      </c>
      <c r="E4264" s="14" t="n">
        <v>44992</v>
      </c>
      <c r="F4264" s="14" t="n">
        <v>45001</v>
      </c>
      <c r="G4264" s="0" t="n">
        <v>226</v>
      </c>
      <c r="H4264" s="0" t="n">
        <v>72</v>
      </c>
      <c r="I4264" s="0" t="n">
        <v>292</v>
      </c>
      <c r="J4264" s="0" t="n">
        <v>709</v>
      </c>
      <c r="K4264" s="0" t="n">
        <v>1167</v>
      </c>
      <c r="L4264" s="15" t="s">
        <v>82</v>
      </c>
      <c r="M4264" s="0" t="n">
        <v>9</v>
      </c>
      <c r="N4264" s="16" t="n">
        <f aca="false">I4264*K4264</f>
        <v>340764</v>
      </c>
      <c r="O4264" s="16" t="n">
        <f aca="false">I4264*(K4264-J4264)</f>
        <v>133736</v>
      </c>
      <c r="P4264" s="15" t="n">
        <f aca="false">K4264-J4264</f>
        <v>458</v>
      </c>
      <c r="Q4264" s="0" t="str">
        <f aca="false">IF(G4264=0,"Out of stock",IF(G4264&lt;H4264,"Understocked",IF(G4264&gt;Summary!$B$6*H4264,"Overstocked","Healthy")))</f>
        <v>Healthy</v>
      </c>
      <c r="R4264" s="0" t="str">
        <f aca="false">IF(I4264&gt;=Summary!$B$7,"Fast",IF(I4264&lt;Summary!$B$8,"Slow","Medium"))</f>
        <v>Fast</v>
      </c>
      <c r="S4264" s="15" t="n">
        <f aca="false">IF(M4264&gt;Summary!$B$5,1,0)</f>
        <v>1</v>
      </c>
      <c r="T4264" s="16" t="n">
        <f aca="false">IF(Q4264="Overstocked",(G4264-Summary!$B$6*H4264)*J4264,0)</f>
        <v>0</v>
      </c>
    </row>
    <row r="4265" customFormat="false" ht="15" hidden="false" customHeight="false" outlineLevel="0" collapsed="false">
      <c r="A4265" s="0" t="s">
        <v>4363</v>
      </c>
      <c r="B4265" s="0" t="s">
        <v>113</v>
      </c>
      <c r="C4265" s="0" t="s">
        <v>85</v>
      </c>
      <c r="D4265" s="0" t="s">
        <v>86</v>
      </c>
      <c r="E4265" s="14" t="n">
        <v>45244</v>
      </c>
      <c r="F4265" s="14" t="n">
        <v>45250</v>
      </c>
      <c r="G4265" s="0" t="n">
        <v>354</v>
      </c>
      <c r="H4265" s="0" t="n">
        <v>55</v>
      </c>
      <c r="I4265" s="0" t="n">
        <v>266</v>
      </c>
      <c r="J4265" s="0" t="n">
        <v>1720</v>
      </c>
      <c r="K4265" s="0" t="n">
        <v>1929</v>
      </c>
      <c r="L4265" s="15" t="s">
        <v>80</v>
      </c>
      <c r="M4265" s="0" t="n">
        <v>6</v>
      </c>
      <c r="N4265" s="16" t="n">
        <f aca="false">I4265*K4265</f>
        <v>513114</v>
      </c>
      <c r="O4265" s="16" t="n">
        <f aca="false">I4265*(K4265-J4265)</f>
        <v>55594</v>
      </c>
      <c r="P4265" s="15" t="n">
        <f aca="false">K4265-J4265</f>
        <v>209</v>
      </c>
      <c r="Q4265" s="0" t="str">
        <f aca="false">IF(G4265=0,"Out of stock",IF(G4265&lt;H4265,"Understocked",IF(G4265&gt;Summary!$B$6*H4265,"Overstocked","Healthy")))</f>
        <v>Overstocked</v>
      </c>
      <c r="R4265" s="0" t="str">
        <f aca="false">IF(I4265&gt;=Summary!$B$7,"Fast",IF(I4265&lt;Summary!$B$8,"Slow","Medium"))</f>
        <v>Fast</v>
      </c>
      <c r="S4265" s="15" t="n">
        <f aca="false">IF(M4265&gt;Summary!$B$5,1,0)</f>
        <v>0</v>
      </c>
      <c r="T4265" s="16" t="n">
        <f aca="false">IF(Q4265="Overstocked",(G4265-Summary!$B$6*H4265)*J4265,0)</f>
        <v>230480</v>
      </c>
    </row>
    <row r="4266" customFormat="false" ht="15" hidden="false" customHeight="false" outlineLevel="0" collapsed="false">
      <c r="A4266" s="0" t="s">
        <v>4364</v>
      </c>
      <c r="B4266" s="0" t="s">
        <v>123</v>
      </c>
      <c r="C4266" s="0" t="s">
        <v>96</v>
      </c>
      <c r="D4266" s="0" t="s">
        <v>92</v>
      </c>
      <c r="E4266" s="14" t="n">
        <v>45514</v>
      </c>
      <c r="F4266" s="14" t="n">
        <v>45515</v>
      </c>
      <c r="G4266" s="0" t="n">
        <v>247</v>
      </c>
      <c r="H4266" s="0" t="n">
        <v>108</v>
      </c>
      <c r="I4266" s="0" t="n">
        <v>41</v>
      </c>
      <c r="J4266" s="0" t="n">
        <v>983</v>
      </c>
      <c r="K4266" s="0" t="n">
        <v>1409</v>
      </c>
      <c r="L4266" s="15" t="s">
        <v>87</v>
      </c>
      <c r="M4266" s="0" t="n">
        <v>1</v>
      </c>
      <c r="N4266" s="16" t="n">
        <f aca="false">I4266*K4266</f>
        <v>57769</v>
      </c>
      <c r="O4266" s="16" t="n">
        <f aca="false">I4266*(K4266-J4266)</f>
        <v>17466</v>
      </c>
      <c r="P4266" s="15" t="n">
        <f aca="false">K4266-J4266</f>
        <v>426</v>
      </c>
      <c r="Q4266" s="0" t="str">
        <f aca="false">IF(G4266=0,"Out of stock",IF(G4266&lt;H4266,"Understocked",IF(G4266&gt;Summary!$B$6*H4266,"Overstocked","Healthy")))</f>
        <v>Healthy</v>
      </c>
      <c r="R4266" s="0" t="str">
        <f aca="false">IF(I4266&gt;=Summary!$B$7,"Fast",IF(I4266&lt;Summary!$B$8,"Slow","Medium"))</f>
        <v>Slow</v>
      </c>
      <c r="S4266" s="15" t="n">
        <f aca="false">IF(M4266&gt;Summary!$B$5,1,0)</f>
        <v>0</v>
      </c>
      <c r="T4266" s="16" t="n">
        <f aca="false">IF(Q4266="Overstocked",(G4266-Summary!$B$6*H4266)*J4266,0)</f>
        <v>0</v>
      </c>
    </row>
    <row r="4267" customFormat="false" ht="15" hidden="false" customHeight="false" outlineLevel="0" collapsed="false">
      <c r="A4267" s="0" t="s">
        <v>4365</v>
      </c>
      <c r="B4267" s="0" t="s">
        <v>89</v>
      </c>
      <c r="C4267" s="0" t="s">
        <v>104</v>
      </c>
      <c r="D4267" s="0" t="s">
        <v>102</v>
      </c>
      <c r="E4267" s="14" t="n">
        <v>45531</v>
      </c>
      <c r="F4267" s="14" t="n">
        <v>45540</v>
      </c>
      <c r="G4267" s="0" t="n">
        <v>165</v>
      </c>
      <c r="H4267" s="0" t="n">
        <v>133</v>
      </c>
      <c r="I4267" s="0" t="n">
        <v>20</v>
      </c>
      <c r="J4267" s="0" t="n">
        <v>293</v>
      </c>
      <c r="K4267" s="0" t="n">
        <v>435</v>
      </c>
      <c r="L4267" s="15" t="s">
        <v>87</v>
      </c>
      <c r="M4267" s="0" t="n">
        <v>9</v>
      </c>
      <c r="N4267" s="16" t="n">
        <f aca="false">I4267*K4267</f>
        <v>8700</v>
      </c>
      <c r="O4267" s="16" t="n">
        <f aca="false">I4267*(K4267-J4267)</f>
        <v>2840</v>
      </c>
      <c r="P4267" s="15" t="n">
        <f aca="false">K4267-J4267</f>
        <v>142</v>
      </c>
      <c r="Q4267" s="0" t="str">
        <f aca="false">IF(G4267=0,"Out of stock",IF(G4267&lt;H4267,"Understocked",IF(G4267&gt;Summary!$B$6*H4267,"Overstocked","Healthy")))</f>
        <v>Healthy</v>
      </c>
      <c r="R4267" s="0" t="str">
        <f aca="false">IF(I4267&gt;=Summary!$B$7,"Fast",IF(I4267&lt;Summary!$B$8,"Slow","Medium"))</f>
        <v>Slow</v>
      </c>
      <c r="S4267" s="15" t="n">
        <f aca="false">IF(M4267&gt;Summary!$B$5,1,0)</f>
        <v>1</v>
      </c>
      <c r="T4267" s="16" t="n">
        <f aca="false">IF(Q4267="Overstocked",(G4267-Summary!$B$6*H4267)*J4267,0)</f>
        <v>0</v>
      </c>
    </row>
    <row r="4268" customFormat="false" ht="15" hidden="false" customHeight="false" outlineLevel="0" collapsed="false">
      <c r="A4268" s="0" t="s">
        <v>4366</v>
      </c>
      <c r="B4268" s="0" t="s">
        <v>113</v>
      </c>
      <c r="C4268" s="0" t="s">
        <v>78</v>
      </c>
      <c r="D4268" s="0" t="s">
        <v>90</v>
      </c>
      <c r="E4268" s="14" t="n">
        <v>45173</v>
      </c>
      <c r="F4268" s="14" t="n">
        <v>45183</v>
      </c>
      <c r="G4268" s="0" t="n">
        <v>187</v>
      </c>
      <c r="H4268" s="0" t="n">
        <v>55</v>
      </c>
      <c r="I4268" s="0" t="n">
        <v>226</v>
      </c>
      <c r="J4268" s="0" t="n">
        <v>1808</v>
      </c>
      <c r="K4268" s="0" t="n">
        <v>2095</v>
      </c>
      <c r="L4268" s="15" t="s">
        <v>80</v>
      </c>
      <c r="M4268" s="0" t="n">
        <v>10</v>
      </c>
      <c r="N4268" s="16" t="n">
        <f aca="false">I4268*K4268</f>
        <v>473470</v>
      </c>
      <c r="O4268" s="16" t="n">
        <f aca="false">I4268*(K4268-J4268)</f>
        <v>64862</v>
      </c>
      <c r="P4268" s="15" t="n">
        <f aca="false">K4268-J4268</f>
        <v>287</v>
      </c>
      <c r="Q4268" s="0" t="str">
        <f aca="false">IF(G4268=0,"Out of stock",IF(G4268&lt;H4268,"Understocked",IF(G4268&gt;Summary!$B$6*H4268,"Overstocked","Healthy")))</f>
        <v>Healthy</v>
      </c>
      <c r="R4268" s="0" t="str">
        <f aca="false">IF(I4268&gt;=Summary!$B$7,"Fast",IF(I4268&lt;Summary!$B$8,"Slow","Medium"))</f>
        <v>Fast</v>
      </c>
      <c r="S4268" s="15" t="n">
        <f aca="false">IF(M4268&gt;Summary!$B$5,1,0)</f>
        <v>1</v>
      </c>
      <c r="T4268" s="16" t="n">
        <f aca="false">IF(Q4268="Overstocked",(G4268-Summary!$B$6*H4268)*J4268,0)</f>
        <v>0</v>
      </c>
    </row>
    <row r="4269" customFormat="false" ht="15" hidden="false" customHeight="false" outlineLevel="0" collapsed="false">
      <c r="A4269" s="0" t="s">
        <v>4367</v>
      </c>
      <c r="B4269" s="0" t="s">
        <v>113</v>
      </c>
      <c r="C4269" s="0" t="s">
        <v>85</v>
      </c>
      <c r="D4269" s="0" t="s">
        <v>90</v>
      </c>
      <c r="E4269" s="14" t="n">
        <v>45572</v>
      </c>
      <c r="F4269" s="14" t="n">
        <v>45575</v>
      </c>
      <c r="G4269" s="0" t="n">
        <v>291</v>
      </c>
      <c r="H4269" s="0" t="n">
        <v>147</v>
      </c>
      <c r="I4269" s="0" t="n">
        <v>181</v>
      </c>
      <c r="J4269" s="0" t="n">
        <v>655</v>
      </c>
      <c r="K4269" s="0" t="n">
        <v>955</v>
      </c>
      <c r="L4269" s="15" t="s">
        <v>97</v>
      </c>
      <c r="M4269" s="0" t="n">
        <v>3</v>
      </c>
      <c r="N4269" s="16" t="n">
        <f aca="false">I4269*K4269</f>
        <v>172855</v>
      </c>
      <c r="O4269" s="16" t="n">
        <f aca="false">I4269*(K4269-J4269)</f>
        <v>54300</v>
      </c>
      <c r="P4269" s="15" t="n">
        <f aca="false">K4269-J4269</f>
        <v>300</v>
      </c>
      <c r="Q4269" s="0" t="str">
        <f aca="false">IF(G4269=0,"Out of stock",IF(G4269&lt;H4269,"Understocked",IF(G4269&gt;Summary!$B$6*H4269,"Overstocked","Healthy")))</f>
        <v>Healthy</v>
      </c>
      <c r="R4269" s="0" t="str">
        <f aca="false">IF(I4269&gt;=Summary!$B$7,"Fast",IF(I4269&lt;Summary!$B$8,"Slow","Medium"))</f>
        <v>Medium</v>
      </c>
      <c r="S4269" s="15" t="n">
        <f aca="false">IF(M4269&gt;Summary!$B$5,1,0)</f>
        <v>0</v>
      </c>
      <c r="T4269" s="16" t="n">
        <f aca="false">IF(Q4269="Overstocked",(G4269-Summary!$B$6*H4269)*J4269,0)</f>
        <v>0</v>
      </c>
    </row>
    <row r="4270" customFormat="false" ht="15" hidden="false" customHeight="false" outlineLevel="0" collapsed="false">
      <c r="A4270" s="0" t="s">
        <v>4368</v>
      </c>
      <c r="B4270" s="0" t="s">
        <v>123</v>
      </c>
      <c r="C4270" s="0" t="s">
        <v>104</v>
      </c>
      <c r="D4270" s="0" t="s">
        <v>79</v>
      </c>
      <c r="E4270" s="14" t="n">
        <v>45310</v>
      </c>
      <c r="F4270" s="14" t="n">
        <v>45311</v>
      </c>
      <c r="G4270" s="0" t="n">
        <v>328</v>
      </c>
      <c r="H4270" s="0" t="n">
        <v>130</v>
      </c>
      <c r="I4270" s="0" t="n">
        <v>90</v>
      </c>
      <c r="J4270" s="0" t="n">
        <v>508</v>
      </c>
      <c r="K4270" s="0" t="n">
        <v>872</v>
      </c>
      <c r="L4270" s="15" t="s">
        <v>82</v>
      </c>
      <c r="M4270" s="0" t="n">
        <v>1</v>
      </c>
      <c r="N4270" s="16" t="n">
        <f aca="false">I4270*K4270</f>
        <v>78480</v>
      </c>
      <c r="O4270" s="16" t="n">
        <f aca="false">I4270*(K4270-J4270)</f>
        <v>32760</v>
      </c>
      <c r="P4270" s="15" t="n">
        <f aca="false">K4270-J4270</f>
        <v>364</v>
      </c>
      <c r="Q4270" s="0" t="str">
        <f aca="false">IF(G4270=0,"Out of stock",IF(G4270&lt;H4270,"Understocked",IF(G4270&gt;Summary!$B$6*H4270,"Overstocked","Healthy")))</f>
        <v>Healthy</v>
      </c>
      <c r="R4270" s="0" t="str">
        <f aca="false">IF(I4270&gt;=Summary!$B$7,"Fast",IF(I4270&lt;Summary!$B$8,"Slow","Medium"))</f>
        <v>Slow</v>
      </c>
      <c r="S4270" s="15" t="n">
        <f aca="false">IF(M4270&gt;Summary!$B$5,1,0)</f>
        <v>0</v>
      </c>
      <c r="T4270" s="16" t="n">
        <f aca="false">IF(Q4270="Overstocked",(G4270-Summary!$B$6*H4270)*J4270,0)</f>
        <v>0</v>
      </c>
    </row>
    <row r="4271" customFormat="false" ht="15" hidden="false" customHeight="false" outlineLevel="0" collapsed="false">
      <c r="A4271" s="0" t="s">
        <v>4369</v>
      </c>
      <c r="B4271" s="0" t="s">
        <v>113</v>
      </c>
      <c r="C4271" s="0" t="s">
        <v>104</v>
      </c>
      <c r="D4271" s="0" t="s">
        <v>90</v>
      </c>
      <c r="E4271" s="14" t="n">
        <v>45260</v>
      </c>
      <c r="F4271" s="14" t="n">
        <v>45268</v>
      </c>
      <c r="G4271" s="0" t="n">
        <v>333</v>
      </c>
      <c r="H4271" s="0" t="n">
        <v>112</v>
      </c>
      <c r="I4271" s="0" t="n">
        <v>81</v>
      </c>
      <c r="J4271" s="0" t="n">
        <v>420</v>
      </c>
      <c r="K4271" s="0" t="n">
        <v>632</v>
      </c>
      <c r="L4271" s="15" t="s">
        <v>93</v>
      </c>
      <c r="M4271" s="0" t="n">
        <v>8</v>
      </c>
      <c r="N4271" s="16" t="n">
        <f aca="false">I4271*K4271</f>
        <v>51192</v>
      </c>
      <c r="O4271" s="16" t="n">
        <f aca="false">I4271*(K4271-J4271)</f>
        <v>17172</v>
      </c>
      <c r="P4271" s="15" t="n">
        <f aca="false">K4271-J4271</f>
        <v>212</v>
      </c>
      <c r="Q4271" s="0" t="str">
        <f aca="false">IF(G4271=0,"Out of stock",IF(G4271&lt;H4271,"Understocked",IF(G4271&gt;Summary!$B$6*H4271,"Overstocked","Healthy")))</f>
        <v>Healthy</v>
      </c>
      <c r="R4271" s="0" t="str">
        <f aca="false">IF(I4271&gt;=Summary!$B$7,"Fast",IF(I4271&lt;Summary!$B$8,"Slow","Medium"))</f>
        <v>Slow</v>
      </c>
      <c r="S4271" s="15" t="n">
        <f aca="false">IF(M4271&gt;Summary!$B$5,1,0)</f>
        <v>1</v>
      </c>
      <c r="T4271" s="16" t="n">
        <f aca="false">IF(Q4271="Overstocked",(G4271-Summary!$B$6*H4271)*J4271,0)</f>
        <v>0</v>
      </c>
    </row>
    <row r="4272" customFormat="false" ht="15" hidden="false" customHeight="false" outlineLevel="0" collapsed="false">
      <c r="A4272" s="0" t="s">
        <v>4370</v>
      </c>
      <c r="B4272" s="0" t="s">
        <v>123</v>
      </c>
      <c r="C4272" s="0" t="s">
        <v>96</v>
      </c>
      <c r="D4272" s="0" t="s">
        <v>79</v>
      </c>
      <c r="E4272" s="14" t="n">
        <v>45085</v>
      </c>
      <c r="F4272" s="14" t="n">
        <v>45093</v>
      </c>
      <c r="G4272" s="0" t="n">
        <v>82</v>
      </c>
      <c r="H4272" s="0" t="n">
        <v>105</v>
      </c>
      <c r="I4272" s="0" t="n">
        <v>3</v>
      </c>
      <c r="J4272" s="0" t="n">
        <v>1179</v>
      </c>
      <c r="K4272" s="0" t="n">
        <v>1668</v>
      </c>
      <c r="L4272" s="15" t="s">
        <v>87</v>
      </c>
      <c r="M4272" s="0" t="n">
        <v>8</v>
      </c>
      <c r="N4272" s="16" t="n">
        <f aca="false">I4272*K4272</f>
        <v>5004</v>
      </c>
      <c r="O4272" s="16" t="n">
        <f aca="false">I4272*(K4272-J4272)</f>
        <v>1467</v>
      </c>
      <c r="P4272" s="15" t="n">
        <f aca="false">K4272-J4272</f>
        <v>489</v>
      </c>
      <c r="Q4272" s="0" t="str">
        <f aca="false">IF(G4272=0,"Out of stock",IF(G4272&lt;H4272,"Understocked",IF(G4272&gt;Summary!$B$6*H4272,"Overstocked","Healthy")))</f>
        <v>Understocked</v>
      </c>
      <c r="R4272" s="0" t="str">
        <f aca="false">IF(I4272&gt;=Summary!$B$7,"Fast",IF(I4272&lt;Summary!$B$8,"Slow","Medium"))</f>
        <v>Slow</v>
      </c>
      <c r="S4272" s="15" t="n">
        <f aca="false">IF(M4272&gt;Summary!$B$5,1,0)</f>
        <v>1</v>
      </c>
      <c r="T4272" s="16" t="n">
        <f aca="false">IF(Q4272="Overstocked",(G4272-Summary!$B$6*H4272)*J4272,0)</f>
        <v>0</v>
      </c>
    </row>
    <row r="4273" customFormat="false" ht="15" hidden="false" customHeight="false" outlineLevel="0" collapsed="false">
      <c r="A4273" s="0" t="s">
        <v>4371</v>
      </c>
      <c r="B4273" s="0" t="s">
        <v>89</v>
      </c>
      <c r="C4273" s="0" t="s">
        <v>96</v>
      </c>
      <c r="D4273" s="0" t="s">
        <v>92</v>
      </c>
      <c r="E4273" s="14" t="n">
        <v>44928</v>
      </c>
      <c r="F4273" s="14" t="n">
        <v>44929</v>
      </c>
      <c r="G4273" s="0" t="n">
        <v>475</v>
      </c>
      <c r="H4273" s="0" t="n">
        <v>150</v>
      </c>
      <c r="I4273" s="0" t="n">
        <v>125</v>
      </c>
      <c r="J4273" s="0" t="n">
        <v>1629</v>
      </c>
      <c r="K4273" s="0" t="n">
        <v>1894</v>
      </c>
      <c r="L4273" s="15" t="s">
        <v>82</v>
      </c>
      <c r="M4273" s="0" t="n">
        <v>1</v>
      </c>
      <c r="N4273" s="16" t="n">
        <f aca="false">I4273*K4273</f>
        <v>236750</v>
      </c>
      <c r="O4273" s="16" t="n">
        <f aca="false">I4273*(K4273-J4273)</f>
        <v>33125</v>
      </c>
      <c r="P4273" s="15" t="n">
        <f aca="false">K4273-J4273</f>
        <v>265</v>
      </c>
      <c r="Q4273" s="0" t="str">
        <f aca="false">IF(G4273=0,"Out of stock",IF(G4273&lt;H4273,"Understocked",IF(G4273&gt;Summary!$B$6*H4273,"Overstocked","Healthy")))</f>
        <v>Healthy</v>
      </c>
      <c r="R4273" s="0" t="str">
        <f aca="false">IF(I4273&gt;=Summary!$B$7,"Fast",IF(I4273&lt;Summary!$B$8,"Slow","Medium"))</f>
        <v>Medium</v>
      </c>
      <c r="S4273" s="15" t="n">
        <f aca="false">IF(M4273&gt;Summary!$B$5,1,0)</f>
        <v>0</v>
      </c>
      <c r="T4273" s="16" t="n">
        <f aca="false">IF(Q4273="Overstocked",(G4273-Summary!$B$6*H4273)*J4273,0)</f>
        <v>0</v>
      </c>
    </row>
    <row r="4274" customFormat="false" ht="15" hidden="false" customHeight="false" outlineLevel="0" collapsed="false">
      <c r="A4274" s="0" t="s">
        <v>4372</v>
      </c>
      <c r="B4274" s="0" t="s">
        <v>111</v>
      </c>
      <c r="C4274" s="0" t="s">
        <v>78</v>
      </c>
      <c r="D4274" s="0" t="s">
        <v>92</v>
      </c>
      <c r="E4274" s="14" t="n">
        <v>45629</v>
      </c>
      <c r="F4274" s="14" t="n">
        <v>45634</v>
      </c>
      <c r="G4274" s="0" t="n">
        <v>241</v>
      </c>
      <c r="H4274" s="0" t="n">
        <v>78</v>
      </c>
      <c r="I4274" s="0" t="n">
        <v>64</v>
      </c>
      <c r="J4274" s="0" t="n">
        <v>1017</v>
      </c>
      <c r="K4274" s="0" t="n">
        <v>1455</v>
      </c>
      <c r="L4274" s="15" t="s">
        <v>97</v>
      </c>
      <c r="M4274" s="0" t="n">
        <v>5</v>
      </c>
      <c r="N4274" s="16" t="n">
        <f aca="false">I4274*K4274</f>
        <v>93120</v>
      </c>
      <c r="O4274" s="16" t="n">
        <f aca="false">I4274*(K4274-J4274)</f>
        <v>28032</v>
      </c>
      <c r="P4274" s="15" t="n">
        <f aca="false">K4274-J4274</f>
        <v>438</v>
      </c>
      <c r="Q4274" s="0" t="str">
        <f aca="false">IF(G4274=0,"Out of stock",IF(G4274&lt;H4274,"Understocked",IF(G4274&gt;Summary!$B$6*H4274,"Overstocked","Healthy")))</f>
        <v>Healthy</v>
      </c>
      <c r="R4274" s="0" t="str">
        <f aca="false">IF(I4274&gt;=Summary!$B$7,"Fast",IF(I4274&lt;Summary!$B$8,"Slow","Medium"))</f>
        <v>Slow</v>
      </c>
      <c r="S4274" s="15" t="n">
        <f aca="false">IF(M4274&gt;Summary!$B$5,1,0)</f>
        <v>0</v>
      </c>
      <c r="T4274" s="16" t="n">
        <f aca="false">IF(Q4274="Overstocked",(G4274-Summary!$B$6*H4274)*J4274,0)</f>
        <v>0</v>
      </c>
    </row>
    <row r="4275" customFormat="false" ht="15" hidden="false" customHeight="false" outlineLevel="0" collapsed="false">
      <c r="A4275" s="0" t="s">
        <v>4373</v>
      </c>
      <c r="B4275" s="0" t="s">
        <v>123</v>
      </c>
      <c r="C4275" s="0" t="s">
        <v>104</v>
      </c>
      <c r="D4275" s="0" t="s">
        <v>102</v>
      </c>
      <c r="E4275" s="14" t="n">
        <v>45425</v>
      </c>
      <c r="F4275" s="14" t="n">
        <v>45426</v>
      </c>
      <c r="G4275" s="0" t="n">
        <v>10</v>
      </c>
      <c r="H4275" s="0" t="n">
        <v>96</v>
      </c>
      <c r="I4275" s="0" t="n">
        <v>151</v>
      </c>
      <c r="J4275" s="0" t="n">
        <v>1191</v>
      </c>
      <c r="K4275" s="0" t="n">
        <v>1664</v>
      </c>
      <c r="L4275" s="15" t="s">
        <v>87</v>
      </c>
      <c r="M4275" s="0" t="n">
        <v>1</v>
      </c>
      <c r="N4275" s="16" t="n">
        <f aca="false">I4275*K4275</f>
        <v>251264</v>
      </c>
      <c r="O4275" s="16" t="n">
        <f aca="false">I4275*(K4275-J4275)</f>
        <v>71423</v>
      </c>
      <c r="P4275" s="15" t="n">
        <f aca="false">K4275-J4275</f>
        <v>473</v>
      </c>
      <c r="Q4275" s="0" t="str">
        <f aca="false">IF(G4275=0,"Out of stock",IF(G4275&lt;H4275,"Understocked",IF(G4275&gt;Summary!$B$6*H4275,"Overstocked","Healthy")))</f>
        <v>Understocked</v>
      </c>
      <c r="R4275" s="0" t="str">
        <f aca="false">IF(I4275&gt;=Summary!$B$7,"Fast",IF(I4275&lt;Summary!$B$8,"Slow","Medium"))</f>
        <v>Medium</v>
      </c>
      <c r="S4275" s="15" t="n">
        <f aca="false">IF(M4275&gt;Summary!$B$5,1,0)</f>
        <v>0</v>
      </c>
      <c r="T4275" s="16" t="n">
        <f aca="false">IF(Q4275="Overstocked",(G4275-Summary!$B$6*H4275)*J4275,0)</f>
        <v>0</v>
      </c>
    </row>
    <row r="4276" customFormat="false" ht="15" hidden="false" customHeight="false" outlineLevel="0" collapsed="false">
      <c r="A4276" s="0" t="s">
        <v>4374</v>
      </c>
      <c r="B4276" s="0" t="s">
        <v>115</v>
      </c>
      <c r="C4276" s="0" t="s">
        <v>78</v>
      </c>
      <c r="D4276" s="0" t="s">
        <v>90</v>
      </c>
      <c r="E4276" s="14" t="n">
        <v>45344</v>
      </c>
      <c r="F4276" s="14" t="n">
        <v>45346</v>
      </c>
      <c r="G4276" s="0" t="n">
        <v>128</v>
      </c>
      <c r="H4276" s="0" t="n">
        <v>103</v>
      </c>
      <c r="I4276" s="0" t="n">
        <v>203</v>
      </c>
      <c r="J4276" s="0" t="n">
        <v>984</v>
      </c>
      <c r="K4276" s="0" t="n">
        <v>1331</v>
      </c>
      <c r="L4276" s="15" t="s">
        <v>87</v>
      </c>
      <c r="M4276" s="0" t="n">
        <v>2</v>
      </c>
      <c r="N4276" s="16" t="n">
        <f aca="false">I4276*K4276</f>
        <v>270193</v>
      </c>
      <c r="O4276" s="16" t="n">
        <f aca="false">I4276*(K4276-J4276)</f>
        <v>70441</v>
      </c>
      <c r="P4276" s="15" t="n">
        <f aca="false">K4276-J4276</f>
        <v>347</v>
      </c>
      <c r="Q4276" s="0" t="str">
        <f aca="false">IF(G4276=0,"Out of stock",IF(G4276&lt;H4276,"Understocked",IF(G4276&gt;Summary!$B$6*H4276,"Overstocked","Healthy")))</f>
        <v>Healthy</v>
      </c>
      <c r="R4276" s="0" t="str">
        <f aca="false">IF(I4276&gt;=Summary!$B$7,"Fast",IF(I4276&lt;Summary!$B$8,"Slow","Medium"))</f>
        <v>Fast</v>
      </c>
      <c r="S4276" s="15" t="n">
        <f aca="false">IF(M4276&gt;Summary!$B$5,1,0)</f>
        <v>0</v>
      </c>
      <c r="T4276" s="16" t="n">
        <f aca="false">IF(Q4276="Overstocked",(G4276-Summary!$B$6*H4276)*J4276,0)</f>
        <v>0</v>
      </c>
    </row>
    <row r="4277" customFormat="false" ht="15" hidden="false" customHeight="false" outlineLevel="0" collapsed="false">
      <c r="A4277" s="0" t="s">
        <v>4375</v>
      </c>
      <c r="B4277" s="0" t="s">
        <v>101</v>
      </c>
      <c r="C4277" s="0" t="s">
        <v>78</v>
      </c>
      <c r="D4277" s="0" t="s">
        <v>90</v>
      </c>
      <c r="E4277" s="14" t="n">
        <v>44972</v>
      </c>
      <c r="F4277" s="14" t="n">
        <v>44973</v>
      </c>
      <c r="G4277" s="0" t="n">
        <v>296</v>
      </c>
      <c r="H4277" s="0" t="n">
        <v>68</v>
      </c>
      <c r="I4277" s="0" t="n">
        <v>239</v>
      </c>
      <c r="J4277" s="0" t="n">
        <v>1686</v>
      </c>
      <c r="K4277" s="0" t="n">
        <v>2024</v>
      </c>
      <c r="L4277" s="15" t="s">
        <v>82</v>
      </c>
      <c r="M4277" s="0" t="n">
        <v>1</v>
      </c>
      <c r="N4277" s="16" t="n">
        <f aca="false">I4277*K4277</f>
        <v>483736</v>
      </c>
      <c r="O4277" s="16" t="n">
        <f aca="false">I4277*(K4277-J4277)</f>
        <v>80782</v>
      </c>
      <c r="P4277" s="15" t="n">
        <f aca="false">K4277-J4277</f>
        <v>338</v>
      </c>
      <c r="Q4277" s="0" t="str">
        <f aca="false">IF(G4277=0,"Out of stock",IF(G4277&lt;H4277,"Understocked",IF(G4277&gt;Summary!$B$6*H4277,"Overstocked","Healthy")))</f>
        <v>Overstocked</v>
      </c>
      <c r="R4277" s="0" t="str">
        <f aca="false">IF(I4277&gt;=Summary!$B$7,"Fast",IF(I4277&lt;Summary!$B$8,"Slow","Medium"))</f>
        <v>Fast</v>
      </c>
      <c r="S4277" s="15" t="n">
        <f aca="false">IF(M4277&gt;Summary!$B$5,1,0)</f>
        <v>0</v>
      </c>
      <c r="T4277" s="16" t="n">
        <f aca="false">IF(Q4277="Overstocked",(G4277-Summary!$B$6*H4277)*J4277,0)</f>
        <v>40464</v>
      </c>
    </row>
    <row r="4278" customFormat="false" ht="15" hidden="false" customHeight="false" outlineLevel="0" collapsed="false">
      <c r="A4278" s="0" t="s">
        <v>4376</v>
      </c>
      <c r="B4278" s="0" t="s">
        <v>101</v>
      </c>
      <c r="C4278" s="0" t="s">
        <v>96</v>
      </c>
      <c r="D4278" s="0" t="s">
        <v>86</v>
      </c>
      <c r="E4278" s="14" t="n">
        <v>45048</v>
      </c>
      <c r="F4278" s="14" t="n">
        <v>45055</v>
      </c>
      <c r="G4278" s="0" t="n">
        <v>43</v>
      </c>
      <c r="H4278" s="0" t="n">
        <v>124</v>
      </c>
      <c r="I4278" s="0" t="n">
        <v>209</v>
      </c>
      <c r="J4278" s="0" t="n">
        <v>534</v>
      </c>
      <c r="K4278" s="0" t="n">
        <v>682</v>
      </c>
      <c r="L4278" s="15" t="s">
        <v>97</v>
      </c>
      <c r="M4278" s="0" t="n">
        <v>7</v>
      </c>
      <c r="N4278" s="16" t="n">
        <f aca="false">I4278*K4278</f>
        <v>142538</v>
      </c>
      <c r="O4278" s="16" t="n">
        <f aca="false">I4278*(K4278-J4278)</f>
        <v>30932</v>
      </c>
      <c r="P4278" s="15" t="n">
        <f aca="false">K4278-J4278</f>
        <v>148</v>
      </c>
      <c r="Q4278" s="0" t="str">
        <f aca="false">IF(G4278=0,"Out of stock",IF(G4278&lt;H4278,"Understocked",IF(G4278&gt;Summary!$B$6*H4278,"Overstocked","Healthy")))</f>
        <v>Understocked</v>
      </c>
      <c r="R4278" s="0" t="str">
        <f aca="false">IF(I4278&gt;=Summary!$B$7,"Fast",IF(I4278&lt;Summary!$B$8,"Slow","Medium"))</f>
        <v>Fast</v>
      </c>
      <c r="S4278" s="15" t="n">
        <f aca="false">IF(M4278&gt;Summary!$B$5,1,0)</f>
        <v>0</v>
      </c>
      <c r="T4278" s="16" t="n">
        <f aca="false">IF(Q4278="Overstocked",(G4278-Summary!$B$6*H4278)*J4278,0)</f>
        <v>0</v>
      </c>
    </row>
    <row r="4279" customFormat="false" ht="15" hidden="false" customHeight="false" outlineLevel="0" collapsed="false">
      <c r="A4279" s="0" t="s">
        <v>4377</v>
      </c>
      <c r="B4279" s="0" t="s">
        <v>95</v>
      </c>
      <c r="C4279" s="0" t="s">
        <v>96</v>
      </c>
      <c r="D4279" s="0" t="s">
        <v>102</v>
      </c>
      <c r="E4279" s="14" t="n">
        <v>45508</v>
      </c>
      <c r="F4279" s="14" t="n">
        <v>45509</v>
      </c>
      <c r="G4279" s="0" t="n">
        <v>96</v>
      </c>
      <c r="H4279" s="0" t="n">
        <v>109</v>
      </c>
      <c r="I4279" s="0" t="n">
        <v>185</v>
      </c>
      <c r="J4279" s="0" t="n">
        <v>1765</v>
      </c>
      <c r="K4279" s="0" t="n">
        <v>1943</v>
      </c>
      <c r="L4279" s="15" t="s">
        <v>87</v>
      </c>
      <c r="M4279" s="0" t="n">
        <v>1</v>
      </c>
      <c r="N4279" s="16" t="n">
        <f aca="false">I4279*K4279</f>
        <v>359455</v>
      </c>
      <c r="O4279" s="16" t="n">
        <f aca="false">I4279*(K4279-J4279)</f>
        <v>32930</v>
      </c>
      <c r="P4279" s="15" t="n">
        <f aca="false">K4279-J4279</f>
        <v>178</v>
      </c>
      <c r="Q4279" s="0" t="str">
        <f aca="false">IF(G4279=0,"Out of stock",IF(G4279&lt;H4279,"Understocked",IF(G4279&gt;Summary!$B$6*H4279,"Overstocked","Healthy")))</f>
        <v>Understocked</v>
      </c>
      <c r="R4279" s="0" t="str">
        <f aca="false">IF(I4279&gt;=Summary!$B$7,"Fast",IF(I4279&lt;Summary!$B$8,"Slow","Medium"))</f>
        <v>Medium</v>
      </c>
      <c r="S4279" s="15" t="n">
        <f aca="false">IF(M4279&gt;Summary!$B$5,1,0)</f>
        <v>0</v>
      </c>
      <c r="T4279" s="16" t="n">
        <f aca="false">IF(Q4279="Overstocked",(G4279-Summary!$B$6*H4279)*J4279,0)</f>
        <v>0</v>
      </c>
    </row>
    <row r="4280" customFormat="false" ht="15" hidden="false" customHeight="false" outlineLevel="0" collapsed="false">
      <c r="A4280" s="0" t="s">
        <v>4378</v>
      </c>
      <c r="B4280" s="0" t="s">
        <v>101</v>
      </c>
      <c r="C4280" s="0" t="s">
        <v>96</v>
      </c>
      <c r="D4280" s="0" t="s">
        <v>90</v>
      </c>
      <c r="E4280" s="14" t="n">
        <v>45498</v>
      </c>
      <c r="F4280" s="14" t="n">
        <v>45503</v>
      </c>
      <c r="G4280" s="0" t="n">
        <v>88</v>
      </c>
      <c r="H4280" s="0" t="n">
        <v>81</v>
      </c>
      <c r="I4280" s="0" t="n">
        <v>250</v>
      </c>
      <c r="J4280" s="0" t="n">
        <v>1369</v>
      </c>
      <c r="K4280" s="0" t="n">
        <v>1823</v>
      </c>
      <c r="L4280" s="15" t="s">
        <v>87</v>
      </c>
      <c r="M4280" s="0" t="n">
        <v>5</v>
      </c>
      <c r="N4280" s="16" t="n">
        <f aca="false">I4280*K4280</f>
        <v>455750</v>
      </c>
      <c r="O4280" s="16" t="n">
        <f aca="false">I4280*(K4280-J4280)</f>
        <v>113500</v>
      </c>
      <c r="P4280" s="15" t="n">
        <f aca="false">K4280-J4280</f>
        <v>454</v>
      </c>
      <c r="Q4280" s="0" t="str">
        <f aca="false">IF(G4280=0,"Out of stock",IF(G4280&lt;H4280,"Understocked",IF(G4280&gt;Summary!$B$6*H4280,"Overstocked","Healthy")))</f>
        <v>Healthy</v>
      </c>
      <c r="R4280" s="0" t="str">
        <f aca="false">IF(I4280&gt;=Summary!$B$7,"Fast",IF(I4280&lt;Summary!$B$8,"Slow","Medium"))</f>
        <v>Fast</v>
      </c>
      <c r="S4280" s="15" t="n">
        <f aca="false">IF(M4280&gt;Summary!$B$5,1,0)</f>
        <v>0</v>
      </c>
      <c r="T4280" s="16" t="n">
        <f aca="false">IF(Q4280="Overstocked",(G4280-Summary!$B$6*H4280)*J4280,0)</f>
        <v>0</v>
      </c>
    </row>
    <row r="4281" customFormat="false" ht="15" hidden="false" customHeight="false" outlineLevel="0" collapsed="false">
      <c r="A4281" s="0" t="s">
        <v>4379</v>
      </c>
      <c r="B4281" s="0" t="s">
        <v>95</v>
      </c>
      <c r="C4281" s="0" t="s">
        <v>96</v>
      </c>
      <c r="D4281" s="0" t="s">
        <v>86</v>
      </c>
      <c r="E4281" s="14" t="n">
        <v>45052</v>
      </c>
      <c r="F4281" s="14" t="n">
        <v>45056</v>
      </c>
      <c r="G4281" s="0" t="n">
        <v>315</v>
      </c>
      <c r="H4281" s="0" t="n">
        <v>146</v>
      </c>
      <c r="I4281" s="0" t="n">
        <v>217</v>
      </c>
      <c r="J4281" s="0" t="n">
        <v>1796</v>
      </c>
      <c r="K4281" s="0" t="n">
        <v>1872</v>
      </c>
      <c r="L4281" s="15" t="s">
        <v>97</v>
      </c>
      <c r="M4281" s="0" t="n">
        <v>4</v>
      </c>
      <c r="N4281" s="16" t="n">
        <f aca="false">I4281*K4281</f>
        <v>406224</v>
      </c>
      <c r="O4281" s="16" t="n">
        <f aca="false">I4281*(K4281-J4281)</f>
        <v>16492</v>
      </c>
      <c r="P4281" s="15" t="n">
        <f aca="false">K4281-J4281</f>
        <v>76</v>
      </c>
      <c r="Q4281" s="0" t="str">
        <f aca="false">IF(G4281=0,"Out of stock",IF(G4281&lt;H4281,"Understocked",IF(G4281&gt;Summary!$B$6*H4281,"Overstocked","Healthy")))</f>
        <v>Healthy</v>
      </c>
      <c r="R4281" s="0" t="str">
        <f aca="false">IF(I4281&gt;=Summary!$B$7,"Fast",IF(I4281&lt;Summary!$B$8,"Slow","Medium"))</f>
        <v>Fast</v>
      </c>
      <c r="S4281" s="15" t="n">
        <f aca="false">IF(M4281&gt;Summary!$B$5,1,0)</f>
        <v>0</v>
      </c>
      <c r="T4281" s="16" t="n">
        <f aca="false">IF(Q4281="Overstocked",(G4281-Summary!$B$6*H4281)*J4281,0)</f>
        <v>0</v>
      </c>
    </row>
    <row r="4282" customFormat="false" ht="15" hidden="false" customHeight="false" outlineLevel="0" collapsed="false">
      <c r="A4282" s="0" t="s">
        <v>4380</v>
      </c>
      <c r="B4282" s="0" t="s">
        <v>115</v>
      </c>
      <c r="C4282" s="0" t="s">
        <v>78</v>
      </c>
      <c r="D4282" s="0" t="s">
        <v>79</v>
      </c>
      <c r="E4282" s="14" t="n">
        <v>45480</v>
      </c>
      <c r="F4282" s="14" t="n">
        <v>45483</v>
      </c>
      <c r="G4282" s="0" t="n">
        <v>299</v>
      </c>
      <c r="H4282" s="0" t="n">
        <v>58</v>
      </c>
      <c r="I4282" s="0" t="n">
        <v>114</v>
      </c>
      <c r="J4282" s="0" t="n">
        <v>321</v>
      </c>
      <c r="K4282" s="0" t="n">
        <v>610</v>
      </c>
      <c r="L4282" s="15" t="s">
        <v>93</v>
      </c>
      <c r="M4282" s="0" t="n">
        <v>3</v>
      </c>
      <c r="N4282" s="16" t="n">
        <f aca="false">I4282*K4282</f>
        <v>69540</v>
      </c>
      <c r="O4282" s="16" t="n">
        <f aca="false">I4282*(K4282-J4282)</f>
        <v>32946</v>
      </c>
      <c r="P4282" s="15" t="n">
        <f aca="false">K4282-J4282</f>
        <v>289</v>
      </c>
      <c r="Q4282" s="0" t="str">
        <f aca="false">IF(G4282=0,"Out of stock",IF(G4282&lt;H4282,"Understocked",IF(G4282&gt;Summary!$B$6*H4282,"Overstocked","Healthy")))</f>
        <v>Overstocked</v>
      </c>
      <c r="R4282" s="0" t="str">
        <f aca="false">IF(I4282&gt;=Summary!$B$7,"Fast",IF(I4282&lt;Summary!$B$8,"Slow","Medium"))</f>
        <v>Medium</v>
      </c>
      <c r="S4282" s="15" t="n">
        <f aca="false">IF(M4282&gt;Summary!$B$5,1,0)</f>
        <v>0</v>
      </c>
      <c r="T4282" s="16" t="n">
        <f aca="false">IF(Q4282="Overstocked",(G4282-Summary!$B$6*H4282)*J4282,0)</f>
        <v>21507</v>
      </c>
    </row>
    <row r="4283" customFormat="false" ht="15" hidden="false" customHeight="false" outlineLevel="0" collapsed="false">
      <c r="A4283" s="0" t="s">
        <v>4381</v>
      </c>
      <c r="B4283" s="0" t="s">
        <v>77</v>
      </c>
      <c r="C4283" s="0" t="s">
        <v>85</v>
      </c>
      <c r="D4283" s="0" t="s">
        <v>90</v>
      </c>
      <c r="E4283" s="14" t="n">
        <v>45503</v>
      </c>
      <c r="F4283" s="14" t="n">
        <v>45513</v>
      </c>
      <c r="G4283" s="0" t="n">
        <v>303</v>
      </c>
      <c r="H4283" s="0" t="n">
        <v>129</v>
      </c>
      <c r="I4283" s="0" t="n">
        <v>21</v>
      </c>
      <c r="J4283" s="0" t="n">
        <v>496</v>
      </c>
      <c r="K4283" s="0" t="n">
        <v>602</v>
      </c>
      <c r="L4283" s="15" t="s">
        <v>87</v>
      </c>
      <c r="M4283" s="0" t="n">
        <v>10</v>
      </c>
      <c r="N4283" s="16" t="n">
        <f aca="false">I4283*K4283</f>
        <v>12642</v>
      </c>
      <c r="O4283" s="16" t="n">
        <f aca="false">I4283*(K4283-J4283)</f>
        <v>2226</v>
      </c>
      <c r="P4283" s="15" t="n">
        <f aca="false">K4283-J4283</f>
        <v>106</v>
      </c>
      <c r="Q4283" s="0" t="str">
        <f aca="false">IF(G4283=0,"Out of stock",IF(G4283&lt;H4283,"Understocked",IF(G4283&gt;Summary!$B$6*H4283,"Overstocked","Healthy")))</f>
        <v>Healthy</v>
      </c>
      <c r="R4283" s="0" t="str">
        <f aca="false">IF(I4283&gt;=Summary!$B$7,"Fast",IF(I4283&lt;Summary!$B$8,"Slow","Medium"))</f>
        <v>Slow</v>
      </c>
      <c r="S4283" s="15" t="n">
        <f aca="false">IF(M4283&gt;Summary!$B$5,1,0)</f>
        <v>1</v>
      </c>
      <c r="T4283" s="16" t="n">
        <f aca="false">IF(Q4283="Overstocked",(G4283-Summary!$B$6*H4283)*J4283,0)</f>
        <v>0</v>
      </c>
    </row>
    <row r="4284" customFormat="false" ht="15" hidden="false" customHeight="false" outlineLevel="0" collapsed="false">
      <c r="A4284" s="0" t="s">
        <v>4382</v>
      </c>
      <c r="B4284" s="0" t="s">
        <v>113</v>
      </c>
      <c r="C4284" s="0" t="s">
        <v>78</v>
      </c>
      <c r="D4284" s="0" t="s">
        <v>102</v>
      </c>
      <c r="E4284" s="14" t="n">
        <v>45215</v>
      </c>
      <c r="F4284" s="14" t="n">
        <v>45223</v>
      </c>
      <c r="G4284" s="0" t="n">
        <v>87</v>
      </c>
      <c r="H4284" s="0" t="n">
        <v>144</v>
      </c>
      <c r="I4284" s="0" t="n">
        <v>5</v>
      </c>
      <c r="J4284" s="0" t="n">
        <v>493</v>
      </c>
      <c r="K4284" s="0" t="n">
        <v>805</v>
      </c>
      <c r="L4284" s="15" t="s">
        <v>80</v>
      </c>
      <c r="M4284" s="0" t="n">
        <v>8</v>
      </c>
      <c r="N4284" s="16" t="n">
        <f aca="false">I4284*K4284</f>
        <v>4025</v>
      </c>
      <c r="O4284" s="16" t="n">
        <f aca="false">I4284*(K4284-J4284)</f>
        <v>1560</v>
      </c>
      <c r="P4284" s="15" t="n">
        <f aca="false">K4284-J4284</f>
        <v>312</v>
      </c>
      <c r="Q4284" s="0" t="str">
        <f aca="false">IF(G4284=0,"Out of stock",IF(G4284&lt;H4284,"Understocked",IF(G4284&gt;Summary!$B$6*H4284,"Overstocked","Healthy")))</f>
        <v>Understocked</v>
      </c>
      <c r="R4284" s="0" t="str">
        <f aca="false">IF(I4284&gt;=Summary!$B$7,"Fast",IF(I4284&lt;Summary!$B$8,"Slow","Medium"))</f>
        <v>Slow</v>
      </c>
      <c r="S4284" s="15" t="n">
        <f aca="false">IF(M4284&gt;Summary!$B$5,1,0)</f>
        <v>1</v>
      </c>
      <c r="T4284" s="16" t="n">
        <f aca="false">IF(Q4284="Overstocked",(G4284-Summary!$B$6*H4284)*J4284,0)</f>
        <v>0</v>
      </c>
    </row>
    <row r="4285" customFormat="false" ht="15" hidden="false" customHeight="false" outlineLevel="0" collapsed="false">
      <c r="A4285" s="0" t="s">
        <v>4383</v>
      </c>
      <c r="B4285" s="0" t="s">
        <v>95</v>
      </c>
      <c r="C4285" s="0" t="s">
        <v>96</v>
      </c>
      <c r="D4285" s="0" t="s">
        <v>86</v>
      </c>
      <c r="E4285" s="14" t="n">
        <v>45326</v>
      </c>
      <c r="F4285" s="14" t="n">
        <v>45335</v>
      </c>
      <c r="G4285" s="0" t="n">
        <v>76</v>
      </c>
      <c r="H4285" s="0" t="n">
        <v>135</v>
      </c>
      <c r="I4285" s="0" t="n">
        <v>214</v>
      </c>
      <c r="J4285" s="0" t="n">
        <v>1027</v>
      </c>
      <c r="K4285" s="0" t="n">
        <v>1318</v>
      </c>
      <c r="L4285" s="15" t="s">
        <v>82</v>
      </c>
      <c r="M4285" s="0" t="n">
        <v>9</v>
      </c>
      <c r="N4285" s="16" t="n">
        <f aca="false">I4285*K4285</f>
        <v>282052</v>
      </c>
      <c r="O4285" s="16" t="n">
        <f aca="false">I4285*(K4285-J4285)</f>
        <v>62274</v>
      </c>
      <c r="P4285" s="15" t="n">
        <f aca="false">K4285-J4285</f>
        <v>291</v>
      </c>
      <c r="Q4285" s="0" t="str">
        <f aca="false">IF(G4285=0,"Out of stock",IF(G4285&lt;H4285,"Understocked",IF(G4285&gt;Summary!$B$6*H4285,"Overstocked","Healthy")))</f>
        <v>Understocked</v>
      </c>
      <c r="R4285" s="0" t="str">
        <f aca="false">IF(I4285&gt;=Summary!$B$7,"Fast",IF(I4285&lt;Summary!$B$8,"Slow","Medium"))</f>
        <v>Fast</v>
      </c>
      <c r="S4285" s="15" t="n">
        <f aca="false">IF(M4285&gt;Summary!$B$5,1,0)</f>
        <v>1</v>
      </c>
      <c r="T4285" s="16" t="n">
        <f aca="false">IF(Q4285="Overstocked",(G4285-Summary!$B$6*H4285)*J4285,0)</f>
        <v>0</v>
      </c>
    </row>
    <row r="4286" customFormat="false" ht="15" hidden="false" customHeight="false" outlineLevel="0" collapsed="false">
      <c r="A4286" s="0" t="s">
        <v>4384</v>
      </c>
      <c r="B4286" s="0" t="s">
        <v>107</v>
      </c>
      <c r="C4286" s="0" t="s">
        <v>85</v>
      </c>
      <c r="D4286" s="0" t="s">
        <v>86</v>
      </c>
      <c r="E4286" s="14" t="n">
        <v>45049</v>
      </c>
      <c r="F4286" s="14" t="n">
        <v>45052</v>
      </c>
      <c r="G4286" s="0" t="n">
        <v>338</v>
      </c>
      <c r="H4286" s="0" t="n">
        <v>68</v>
      </c>
      <c r="I4286" s="0" t="n">
        <v>80</v>
      </c>
      <c r="J4286" s="0" t="n">
        <v>1647</v>
      </c>
      <c r="K4286" s="0" t="n">
        <v>2019</v>
      </c>
      <c r="L4286" s="15" t="s">
        <v>97</v>
      </c>
      <c r="M4286" s="0" t="n">
        <v>3</v>
      </c>
      <c r="N4286" s="16" t="n">
        <f aca="false">I4286*K4286</f>
        <v>161520</v>
      </c>
      <c r="O4286" s="16" t="n">
        <f aca="false">I4286*(K4286-J4286)</f>
        <v>29760</v>
      </c>
      <c r="P4286" s="15" t="n">
        <f aca="false">K4286-J4286</f>
        <v>372</v>
      </c>
      <c r="Q4286" s="0" t="str">
        <f aca="false">IF(G4286=0,"Out of stock",IF(G4286&lt;H4286,"Understocked",IF(G4286&gt;Summary!$B$6*H4286,"Overstocked","Healthy")))</f>
        <v>Overstocked</v>
      </c>
      <c r="R4286" s="0" t="str">
        <f aca="false">IF(I4286&gt;=Summary!$B$7,"Fast",IF(I4286&lt;Summary!$B$8,"Slow","Medium"))</f>
        <v>Slow</v>
      </c>
      <c r="S4286" s="15" t="n">
        <f aca="false">IF(M4286&gt;Summary!$B$5,1,0)</f>
        <v>0</v>
      </c>
      <c r="T4286" s="16" t="n">
        <f aca="false">IF(Q4286="Overstocked",(G4286-Summary!$B$6*H4286)*J4286,0)</f>
        <v>108702</v>
      </c>
    </row>
    <row r="4287" customFormat="false" ht="15" hidden="false" customHeight="false" outlineLevel="0" collapsed="false">
      <c r="A4287" s="0" t="s">
        <v>4385</v>
      </c>
      <c r="B4287" s="0" t="s">
        <v>84</v>
      </c>
      <c r="C4287" s="0" t="s">
        <v>78</v>
      </c>
      <c r="D4287" s="0" t="s">
        <v>92</v>
      </c>
      <c r="E4287" s="14" t="n">
        <v>45190</v>
      </c>
      <c r="F4287" s="14" t="n">
        <v>45200</v>
      </c>
      <c r="G4287" s="0" t="n">
        <v>358</v>
      </c>
      <c r="H4287" s="0" t="n">
        <v>86</v>
      </c>
      <c r="I4287" s="0" t="n">
        <v>139</v>
      </c>
      <c r="J4287" s="0" t="n">
        <v>358</v>
      </c>
      <c r="K4287" s="0" t="n">
        <v>809</v>
      </c>
      <c r="L4287" s="15" t="s">
        <v>87</v>
      </c>
      <c r="M4287" s="0" t="n">
        <v>10</v>
      </c>
      <c r="N4287" s="16" t="n">
        <f aca="false">I4287*K4287</f>
        <v>112451</v>
      </c>
      <c r="O4287" s="16" t="n">
        <f aca="false">I4287*(K4287-J4287)</f>
        <v>62689</v>
      </c>
      <c r="P4287" s="15" t="n">
        <f aca="false">K4287-J4287</f>
        <v>451</v>
      </c>
      <c r="Q4287" s="0" t="str">
        <f aca="false">IF(G4287=0,"Out of stock",IF(G4287&lt;H4287,"Understocked",IF(G4287&gt;Summary!$B$6*H4287,"Overstocked","Healthy")))</f>
        <v>Overstocked</v>
      </c>
      <c r="R4287" s="0" t="str">
        <f aca="false">IF(I4287&gt;=Summary!$B$7,"Fast",IF(I4287&lt;Summary!$B$8,"Slow","Medium"))</f>
        <v>Medium</v>
      </c>
      <c r="S4287" s="15" t="n">
        <f aca="false">IF(M4287&gt;Summary!$B$5,1,0)</f>
        <v>1</v>
      </c>
      <c r="T4287" s="16" t="n">
        <f aca="false">IF(Q4287="Overstocked",(G4287-Summary!$B$6*H4287)*J4287,0)</f>
        <v>5012</v>
      </c>
    </row>
    <row r="4288" customFormat="false" ht="15" hidden="false" customHeight="false" outlineLevel="0" collapsed="false">
      <c r="A4288" s="0" t="s">
        <v>4386</v>
      </c>
      <c r="B4288" s="0" t="s">
        <v>113</v>
      </c>
      <c r="C4288" s="0" t="s">
        <v>78</v>
      </c>
      <c r="D4288" s="0" t="s">
        <v>90</v>
      </c>
      <c r="E4288" s="14" t="n">
        <v>45271</v>
      </c>
      <c r="F4288" s="14" t="n">
        <v>45275</v>
      </c>
      <c r="G4288" s="0" t="n">
        <v>403</v>
      </c>
      <c r="H4288" s="0" t="n">
        <v>51</v>
      </c>
      <c r="I4288" s="0" t="n">
        <v>254</v>
      </c>
      <c r="J4288" s="0" t="n">
        <v>1455</v>
      </c>
      <c r="K4288" s="0" t="n">
        <v>1879</v>
      </c>
      <c r="L4288" s="15" t="s">
        <v>80</v>
      </c>
      <c r="M4288" s="0" t="n">
        <v>4</v>
      </c>
      <c r="N4288" s="16" t="n">
        <f aca="false">I4288*K4288</f>
        <v>477266</v>
      </c>
      <c r="O4288" s="16" t="n">
        <f aca="false">I4288*(K4288-J4288)</f>
        <v>107696</v>
      </c>
      <c r="P4288" s="15" t="n">
        <f aca="false">K4288-J4288</f>
        <v>424</v>
      </c>
      <c r="Q4288" s="0" t="str">
        <f aca="false">IF(G4288=0,"Out of stock",IF(G4288&lt;H4288,"Understocked",IF(G4288&gt;Summary!$B$6*H4288,"Overstocked","Healthy")))</f>
        <v>Overstocked</v>
      </c>
      <c r="R4288" s="0" t="str">
        <f aca="false">IF(I4288&gt;=Summary!$B$7,"Fast",IF(I4288&lt;Summary!$B$8,"Slow","Medium"))</f>
        <v>Fast</v>
      </c>
      <c r="S4288" s="15" t="n">
        <f aca="false">IF(M4288&gt;Summary!$B$5,1,0)</f>
        <v>0</v>
      </c>
      <c r="T4288" s="16" t="n">
        <f aca="false">IF(Q4288="Overstocked",(G4288-Summary!$B$6*H4288)*J4288,0)</f>
        <v>289545</v>
      </c>
    </row>
    <row r="4289" customFormat="false" ht="15" hidden="false" customHeight="false" outlineLevel="0" collapsed="false">
      <c r="A4289" s="0" t="s">
        <v>4387</v>
      </c>
      <c r="B4289" s="0" t="s">
        <v>111</v>
      </c>
      <c r="C4289" s="0" t="s">
        <v>104</v>
      </c>
      <c r="D4289" s="0" t="s">
        <v>79</v>
      </c>
      <c r="E4289" s="14" t="n">
        <v>45532</v>
      </c>
      <c r="F4289" s="14" t="n">
        <v>45534</v>
      </c>
      <c r="G4289" s="0" t="n">
        <v>163</v>
      </c>
      <c r="H4289" s="0" t="n">
        <v>111</v>
      </c>
      <c r="I4289" s="0" t="n">
        <v>186</v>
      </c>
      <c r="J4289" s="0" t="n">
        <v>421</v>
      </c>
      <c r="K4289" s="0" t="n">
        <v>609</v>
      </c>
      <c r="L4289" s="15" t="s">
        <v>97</v>
      </c>
      <c r="M4289" s="0" t="n">
        <v>2</v>
      </c>
      <c r="N4289" s="16" t="n">
        <f aca="false">I4289*K4289</f>
        <v>113274</v>
      </c>
      <c r="O4289" s="16" t="n">
        <f aca="false">I4289*(K4289-J4289)</f>
        <v>34968</v>
      </c>
      <c r="P4289" s="15" t="n">
        <f aca="false">K4289-J4289</f>
        <v>188</v>
      </c>
      <c r="Q4289" s="0" t="str">
        <f aca="false">IF(G4289=0,"Out of stock",IF(G4289&lt;H4289,"Understocked",IF(G4289&gt;Summary!$B$6*H4289,"Overstocked","Healthy")))</f>
        <v>Healthy</v>
      </c>
      <c r="R4289" s="0" t="str">
        <f aca="false">IF(I4289&gt;=Summary!$B$7,"Fast",IF(I4289&lt;Summary!$B$8,"Slow","Medium"))</f>
        <v>Medium</v>
      </c>
      <c r="S4289" s="15" t="n">
        <f aca="false">IF(M4289&gt;Summary!$B$5,1,0)</f>
        <v>0</v>
      </c>
      <c r="T4289" s="16" t="n">
        <f aca="false">IF(Q4289="Overstocked",(G4289-Summary!$B$6*H4289)*J4289,0)</f>
        <v>0</v>
      </c>
    </row>
    <row r="4290" customFormat="false" ht="15" hidden="false" customHeight="false" outlineLevel="0" collapsed="false">
      <c r="A4290" s="0" t="s">
        <v>4388</v>
      </c>
      <c r="B4290" s="0" t="s">
        <v>115</v>
      </c>
      <c r="C4290" s="0" t="s">
        <v>104</v>
      </c>
      <c r="D4290" s="0" t="s">
        <v>79</v>
      </c>
      <c r="E4290" s="14" t="n">
        <v>45034</v>
      </c>
      <c r="F4290" s="14" t="n">
        <v>45044</v>
      </c>
      <c r="G4290" s="0" t="n">
        <v>127</v>
      </c>
      <c r="H4290" s="0" t="n">
        <v>138</v>
      </c>
      <c r="I4290" s="0" t="n">
        <v>259</v>
      </c>
      <c r="J4290" s="0" t="n">
        <v>427</v>
      </c>
      <c r="K4290" s="0" t="n">
        <v>822</v>
      </c>
      <c r="L4290" s="15" t="s">
        <v>97</v>
      </c>
      <c r="M4290" s="0" t="n">
        <v>10</v>
      </c>
      <c r="N4290" s="16" t="n">
        <f aca="false">I4290*K4290</f>
        <v>212898</v>
      </c>
      <c r="O4290" s="16" t="n">
        <f aca="false">I4290*(K4290-J4290)</f>
        <v>102305</v>
      </c>
      <c r="P4290" s="15" t="n">
        <f aca="false">K4290-J4290</f>
        <v>395</v>
      </c>
      <c r="Q4290" s="0" t="str">
        <f aca="false">IF(G4290=0,"Out of stock",IF(G4290&lt;H4290,"Understocked",IF(G4290&gt;Summary!$B$6*H4290,"Overstocked","Healthy")))</f>
        <v>Understocked</v>
      </c>
      <c r="R4290" s="0" t="str">
        <f aca="false">IF(I4290&gt;=Summary!$B$7,"Fast",IF(I4290&lt;Summary!$B$8,"Slow","Medium"))</f>
        <v>Fast</v>
      </c>
      <c r="S4290" s="15" t="n">
        <f aca="false">IF(M4290&gt;Summary!$B$5,1,0)</f>
        <v>1</v>
      </c>
      <c r="T4290" s="16" t="n">
        <f aca="false">IF(Q4290="Overstocked",(G4290-Summary!$B$6*H4290)*J4290,0)</f>
        <v>0</v>
      </c>
    </row>
    <row r="4291" customFormat="false" ht="15" hidden="false" customHeight="false" outlineLevel="0" collapsed="false">
      <c r="A4291" s="0" t="s">
        <v>4389</v>
      </c>
      <c r="B4291" s="0" t="s">
        <v>77</v>
      </c>
      <c r="C4291" s="0" t="s">
        <v>85</v>
      </c>
      <c r="D4291" s="0" t="s">
        <v>79</v>
      </c>
      <c r="E4291" s="14" t="n">
        <v>45480</v>
      </c>
      <c r="F4291" s="14" t="n">
        <v>45482</v>
      </c>
      <c r="G4291" s="0" t="n">
        <v>284</v>
      </c>
      <c r="H4291" s="0" t="n">
        <v>110</v>
      </c>
      <c r="I4291" s="0" t="n">
        <v>33</v>
      </c>
      <c r="J4291" s="0" t="n">
        <v>1981</v>
      </c>
      <c r="K4291" s="0" t="n">
        <v>2078</v>
      </c>
      <c r="L4291" s="15" t="s">
        <v>82</v>
      </c>
      <c r="M4291" s="0" t="n">
        <v>2</v>
      </c>
      <c r="N4291" s="16" t="n">
        <f aca="false">I4291*K4291</f>
        <v>68574</v>
      </c>
      <c r="O4291" s="16" t="n">
        <f aca="false">I4291*(K4291-J4291)</f>
        <v>3201</v>
      </c>
      <c r="P4291" s="15" t="n">
        <f aca="false">K4291-J4291</f>
        <v>97</v>
      </c>
      <c r="Q4291" s="0" t="str">
        <f aca="false">IF(G4291=0,"Out of stock",IF(G4291&lt;H4291,"Understocked",IF(G4291&gt;Summary!$B$6*H4291,"Overstocked","Healthy")))</f>
        <v>Healthy</v>
      </c>
      <c r="R4291" s="0" t="str">
        <f aca="false">IF(I4291&gt;=Summary!$B$7,"Fast",IF(I4291&lt;Summary!$B$8,"Slow","Medium"))</f>
        <v>Slow</v>
      </c>
      <c r="S4291" s="15" t="n">
        <f aca="false">IF(M4291&gt;Summary!$B$5,1,0)</f>
        <v>0</v>
      </c>
      <c r="T4291" s="16" t="n">
        <f aca="false">IF(Q4291="Overstocked",(G4291-Summary!$B$6*H4291)*J4291,0)</f>
        <v>0</v>
      </c>
    </row>
    <row r="4292" customFormat="false" ht="15" hidden="false" customHeight="false" outlineLevel="0" collapsed="false">
      <c r="A4292" s="0" t="s">
        <v>4390</v>
      </c>
      <c r="B4292" s="0" t="s">
        <v>107</v>
      </c>
      <c r="C4292" s="0" t="s">
        <v>85</v>
      </c>
      <c r="D4292" s="0" t="s">
        <v>102</v>
      </c>
      <c r="E4292" s="14" t="n">
        <v>45400</v>
      </c>
      <c r="F4292" s="14" t="n">
        <v>45408</v>
      </c>
      <c r="G4292" s="0" t="n">
        <v>465</v>
      </c>
      <c r="H4292" s="0" t="n">
        <v>106</v>
      </c>
      <c r="I4292" s="0" t="n">
        <v>34</v>
      </c>
      <c r="J4292" s="0" t="n">
        <v>312</v>
      </c>
      <c r="K4292" s="0" t="n">
        <v>632</v>
      </c>
      <c r="L4292" s="15" t="s">
        <v>80</v>
      </c>
      <c r="M4292" s="0" t="n">
        <v>8</v>
      </c>
      <c r="N4292" s="16" t="n">
        <f aca="false">I4292*K4292</f>
        <v>21488</v>
      </c>
      <c r="O4292" s="16" t="n">
        <f aca="false">I4292*(K4292-J4292)</f>
        <v>10880</v>
      </c>
      <c r="P4292" s="15" t="n">
        <f aca="false">K4292-J4292</f>
        <v>320</v>
      </c>
      <c r="Q4292" s="0" t="str">
        <f aca="false">IF(G4292=0,"Out of stock",IF(G4292&lt;H4292,"Understocked",IF(G4292&gt;Summary!$B$6*H4292,"Overstocked","Healthy")))</f>
        <v>Overstocked</v>
      </c>
      <c r="R4292" s="0" t="str">
        <f aca="false">IF(I4292&gt;=Summary!$B$7,"Fast",IF(I4292&lt;Summary!$B$8,"Slow","Medium"))</f>
        <v>Slow</v>
      </c>
      <c r="S4292" s="15" t="n">
        <f aca="false">IF(M4292&gt;Summary!$B$5,1,0)</f>
        <v>1</v>
      </c>
      <c r="T4292" s="16" t="n">
        <f aca="false">IF(Q4292="Overstocked",(G4292-Summary!$B$6*H4292)*J4292,0)</f>
        <v>12792</v>
      </c>
    </row>
    <row r="4293" customFormat="false" ht="15" hidden="false" customHeight="false" outlineLevel="0" collapsed="false">
      <c r="A4293" s="0" t="s">
        <v>4391</v>
      </c>
      <c r="B4293" s="0" t="s">
        <v>113</v>
      </c>
      <c r="C4293" s="0" t="s">
        <v>96</v>
      </c>
      <c r="D4293" s="0" t="s">
        <v>92</v>
      </c>
      <c r="E4293" s="14" t="n">
        <v>45486</v>
      </c>
      <c r="F4293" s="14" t="n">
        <v>45489</v>
      </c>
      <c r="G4293" s="0" t="n">
        <v>25</v>
      </c>
      <c r="H4293" s="0" t="n">
        <v>68</v>
      </c>
      <c r="I4293" s="0" t="n">
        <v>135</v>
      </c>
      <c r="J4293" s="0" t="n">
        <v>1109</v>
      </c>
      <c r="K4293" s="0" t="n">
        <v>1295</v>
      </c>
      <c r="L4293" s="15" t="s">
        <v>93</v>
      </c>
      <c r="M4293" s="0" t="n">
        <v>3</v>
      </c>
      <c r="N4293" s="16" t="n">
        <f aca="false">I4293*K4293</f>
        <v>174825</v>
      </c>
      <c r="O4293" s="16" t="n">
        <f aca="false">I4293*(K4293-J4293)</f>
        <v>25110</v>
      </c>
      <c r="P4293" s="15" t="n">
        <f aca="false">K4293-J4293</f>
        <v>186</v>
      </c>
      <c r="Q4293" s="0" t="str">
        <f aca="false">IF(G4293=0,"Out of stock",IF(G4293&lt;H4293,"Understocked",IF(G4293&gt;Summary!$B$6*H4293,"Overstocked","Healthy")))</f>
        <v>Understocked</v>
      </c>
      <c r="R4293" s="0" t="str">
        <f aca="false">IF(I4293&gt;=Summary!$B$7,"Fast",IF(I4293&lt;Summary!$B$8,"Slow","Medium"))</f>
        <v>Medium</v>
      </c>
      <c r="S4293" s="15" t="n">
        <f aca="false">IF(M4293&gt;Summary!$B$5,1,0)</f>
        <v>0</v>
      </c>
      <c r="T4293" s="16" t="n">
        <f aca="false">IF(Q4293="Overstocked",(G4293-Summary!$B$6*H4293)*J4293,0)</f>
        <v>0</v>
      </c>
    </row>
    <row r="4294" customFormat="false" ht="15" hidden="false" customHeight="false" outlineLevel="0" collapsed="false">
      <c r="A4294" s="0" t="s">
        <v>4392</v>
      </c>
      <c r="B4294" s="0" t="s">
        <v>77</v>
      </c>
      <c r="C4294" s="0" t="s">
        <v>85</v>
      </c>
      <c r="D4294" s="0" t="s">
        <v>90</v>
      </c>
      <c r="E4294" s="14" t="n">
        <v>45446</v>
      </c>
      <c r="F4294" s="14" t="n">
        <v>45452</v>
      </c>
      <c r="G4294" s="0" t="n">
        <v>152</v>
      </c>
      <c r="H4294" s="0" t="n">
        <v>132</v>
      </c>
      <c r="I4294" s="0" t="n">
        <v>208</v>
      </c>
      <c r="J4294" s="0" t="n">
        <v>1697</v>
      </c>
      <c r="K4294" s="0" t="n">
        <v>1808</v>
      </c>
      <c r="L4294" s="15" t="s">
        <v>82</v>
      </c>
      <c r="M4294" s="0" t="n">
        <v>6</v>
      </c>
      <c r="N4294" s="16" t="n">
        <f aca="false">I4294*K4294</f>
        <v>376064</v>
      </c>
      <c r="O4294" s="16" t="n">
        <f aca="false">I4294*(K4294-J4294)</f>
        <v>23088</v>
      </c>
      <c r="P4294" s="15" t="n">
        <f aca="false">K4294-J4294</f>
        <v>111</v>
      </c>
      <c r="Q4294" s="0" t="str">
        <f aca="false">IF(G4294=0,"Out of stock",IF(G4294&lt;H4294,"Understocked",IF(G4294&gt;Summary!$B$6*H4294,"Overstocked","Healthy")))</f>
        <v>Healthy</v>
      </c>
      <c r="R4294" s="0" t="str">
        <f aca="false">IF(I4294&gt;=Summary!$B$7,"Fast",IF(I4294&lt;Summary!$B$8,"Slow","Medium"))</f>
        <v>Fast</v>
      </c>
      <c r="S4294" s="15" t="n">
        <f aca="false">IF(M4294&gt;Summary!$B$5,1,0)</f>
        <v>0</v>
      </c>
      <c r="T4294" s="16" t="n">
        <f aca="false">IF(Q4294="Overstocked",(G4294-Summary!$B$6*H4294)*J4294,0)</f>
        <v>0</v>
      </c>
    </row>
    <row r="4295" customFormat="false" ht="15" hidden="false" customHeight="false" outlineLevel="0" collapsed="false">
      <c r="A4295" s="0" t="s">
        <v>4393</v>
      </c>
      <c r="B4295" s="0" t="s">
        <v>84</v>
      </c>
      <c r="C4295" s="0" t="s">
        <v>104</v>
      </c>
      <c r="D4295" s="0" t="s">
        <v>92</v>
      </c>
      <c r="E4295" s="14" t="n">
        <v>45204</v>
      </c>
      <c r="F4295" s="14" t="n">
        <v>45210</v>
      </c>
      <c r="G4295" s="0" t="n">
        <v>215</v>
      </c>
      <c r="H4295" s="0" t="n">
        <v>95</v>
      </c>
      <c r="I4295" s="0" t="n">
        <v>154</v>
      </c>
      <c r="J4295" s="0" t="n">
        <v>958</v>
      </c>
      <c r="K4295" s="0" t="n">
        <v>1018</v>
      </c>
      <c r="L4295" s="15" t="s">
        <v>93</v>
      </c>
      <c r="M4295" s="0" t="n">
        <v>6</v>
      </c>
      <c r="N4295" s="16" t="n">
        <f aca="false">I4295*K4295</f>
        <v>156772</v>
      </c>
      <c r="O4295" s="16" t="n">
        <f aca="false">I4295*(K4295-J4295)</f>
        <v>9240</v>
      </c>
      <c r="P4295" s="15" t="n">
        <f aca="false">K4295-J4295</f>
        <v>60</v>
      </c>
      <c r="Q4295" s="0" t="str">
        <f aca="false">IF(G4295=0,"Out of stock",IF(G4295&lt;H4295,"Understocked",IF(G4295&gt;Summary!$B$6*H4295,"Overstocked","Healthy")))</f>
        <v>Healthy</v>
      </c>
      <c r="R4295" s="0" t="str">
        <f aca="false">IF(I4295&gt;=Summary!$B$7,"Fast",IF(I4295&lt;Summary!$B$8,"Slow","Medium"))</f>
        <v>Medium</v>
      </c>
      <c r="S4295" s="15" t="n">
        <f aca="false">IF(M4295&gt;Summary!$B$5,1,0)</f>
        <v>0</v>
      </c>
      <c r="T4295" s="16" t="n">
        <f aca="false">IF(Q4295="Overstocked",(G4295-Summary!$B$6*H4295)*J4295,0)</f>
        <v>0</v>
      </c>
    </row>
    <row r="4296" customFormat="false" ht="15" hidden="false" customHeight="false" outlineLevel="0" collapsed="false">
      <c r="A4296" s="0" t="s">
        <v>4394</v>
      </c>
      <c r="B4296" s="0" t="s">
        <v>77</v>
      </c>
      <c r="C4296" s="0" t="s">
        <v>85</v>
      </c>
      <c r="D4296" s="0" t="s">
        <v>79</v>
      </c>
      <c r="E4296" s="14" t="n">
        <v>45177</v>
      </c>
      <c r="F4296" s="14" t="n">
        <v>45184</v>
      </c>
      <c r="G4296" s="0" t="n">
        <v>207</v>
      </c>
      <c r="H4296" s="0" t="n">
        <v>53</v>
      </c>
      <c r="I4296" s="0" t="n">
        <v>46</v>
      </c>
      <c r="J4296" s="0" t="n">
        <v>1328</v>
      </c>
      <c r="K4296" s="0" t="n">
        <v>1465</v>
      </c>
      <c r="L4296" s="15" t="s">
        <v>80</v>
      </c>
      <c r="M4296" s="0" t="n">
        <v>7</v>
      </c>
      <c r="N4296" s="16" t="n">
        <f aca="false">I4296*K4296</f>
        <v>67390</v>
      </c>
      <c r="O4296" s="16" t="n">
        <f aca="false">I4296*(K4296-J4296)</f>
        <v>6302</v>
      </c>
      <c r="P4296" s="15" t="n">
        <f aca="false">K4296-J4296</f>
        <v>137</v>
      </c>
      <c r="Q4296" s="0" t="str">
        <f aca="false">IF(G4296=0,"Out of stock",IF(G4296&lt;H4296,"Understocked",IF(G4296&gt;Summary!$B$6*H4296,"Overstocked","Healthy")))</f>
        <v>Healthy</v>
      </c>
      <c r="R4296" s="0" t="str">
        <f aca="false">IF(I4296&gt;=Summary!$B$7,"Fast",IF(I4296&lt;Summary!$B$8,"Slow","Medium"))</f>
        <v>Slow</v>
      </c>
      <c r="S4296" s="15" t="n">
        <f aca="false">IF(M4296&gt;Summary!$B$5,1,0)</f>
        <v>0</v>
      </c>
      <c r="T4296" s="16" t="n">
        <f aca="false">IF(Q4296="Overstocked",(G4296-Summary!$B$6*H4296)*J4296,0)</f>
        <v>0</v>
      </c>
    </row>
    <row r="4297" customFormat="false" ht="15" hidden="false" customHeight="false" outlineLevel="0" collapsed="false">
      <c r="A4297" s="0" t="s">
        <v>4395</v>
      </c>
      <c r="B4297" s="0" t="s">
        <v>89</v>
      </c>
      <c r="C4297" s="0" t="s">
        <v>78</v>
      </c>
      <c r="D4297" s="0" t="s">
        <v>90</v>
      </c>
      <c r="E4297" s="14" t="n">
        <v>45417</v>
      </c>
      <c r="F4297" s="14" t="n">
        <v>45425</v>
      </c>
      <c r="G4297" s="0" t="n">
        <v>57</v>
      </c>
      <c r="H4297" s="0" t="n">
        <v>95</v>
      </c>
      <c r="I4297" s="0" t="n">
        <v>170</v>
      </c>
      <c r="J4297" s="0" t="n">
        <v>955</v>
      </c>
      <c r="K4297" s="0" t="n">
        <v>1224</v>
      </c>
      <c r="L4297" s="15" t="s">
        <v>97</v>
      </c>
      <c r="M4297" s="0" t="n">
        <v>8</v>
      </c>
      <c r="N4297" s="16" t="n">
        <f aca="false">I4297*K4297</f>
        <v>208080</v>
      </c>
      <c r="O4297" s="16" t="n">
        <f aca="false">I4297*(K4297-J4297)</f>
        <v>45730</v>
      </c>
      <c r="P4297" s="15" t="n">
        <f aca="false">K4297-J4297</f>
        <v>269</v>
      </c>
      <c r="Q4297" s="0" t="str">
        <f aca="false">IF(G4297=0,"Out of stock",IF(G4297&lt;H4297,"Understocked",IF(G4297&gt;Summary!$B$6*H4297,"Overstocked","Healthy")))</f>
        <v>Understocked</v>
      </c>
      <c r="R4297" s="0" t="str">
        <f aca="false">IF(I4297&gt;=Summary!$B$7,"Fast",IF(I4297&lt;Summary!$B$8,"Slow","Medium"))</f>
        <v>Medium</v>
      </c>
      <c r="S4297" s="15" t="n">
        <f aca="false">IF(M4297&gt;Summary!$B$5,1,0)</f>
        <v>1</v>
      </c>
      <c r="T4297" s="16" t="n">
        <f aca="false">IF(Q4297="Overstocked",(G4297-Summary!$B$6*H4297)*J4297,0)</f>
        <v>0</v>
      </c>
    </row>
    <row r="4298" customFormat="false" ht="15" hidden="false" customHeight="false" outlineLevel="0" collapsed="false">
      <c r="A4298" s="0" t="s">
        <v>4396</v>
      </c>
      <c r="B4298" s="0" t="s">
        <v>107</v>
      </c>
      <c r="C4298" s="0" t="s">
        <v>85</v>
      </c>
      <c r="D4298" s="0" t="s">
        <v>92</v>
      </c>
      <c r="E4298" s="14" t="n">
        <v>45385</v>
      </c>
      <c r="F4298" s="14" t="n">
        <v>45388</v>
      </c>
      <c r="G4298" s="0" t="n">
        <v>45</v>
      </c>
      <c r="H4298" s="0" t="n">
        <v>149</v>
      </c>
      <c r="I4298" s="0" t="n">
        <v>58</v>
      </c>
      <c r="J4298" s="0" t="n">
        <v>591</v>
      </c>
      <c r="K4298" s="0" t="n">
        <v>1020</v>
      </c>
      <c r="L4298" s="15" t="s">
        <v>80</v>
      </c>
      <c r="M4298" s="0" t="n">
        <v>3</v>
      </c>
      <c r="N4298" s="16" t="n">
        <f aca="false">I4298*K4298</f>
        <v>59160</v>
      </c>
      <c r="O4298" s="16" t="n">
        <f aca="false">I4298*(K4298-J4298)</f>
        <v>24882</v>
      </c>
      <c r="P4298" s="15" t="n">
        <f aca="false">K4298-J4298</f>
        <v>429</v>
      </c>
      <c r="Q4298" s="0" t="str">
        <f aca="false">IF(G4298=0,"Out of stock",IF(G4298&lt;H4298,"Understocked",IF(G4298&gt;Summary!$B$6*H4298,"Overstocked","Healthy")))</f>
        <v>Understocked</v>
      </c>
      <c r="R4298" s="0" t="str">
        <f aca="false">IF(I4298&gt;=Summary!$B$7,"Fast",IF(I4298&lt;Summary!$B$8,"Slow","Medium"))</f>
        <v>Slow</v>
      </c>
      <c r="S4298" s="15" t="n">
        <f aca="false">IF(M4298&gt;Summary!$B$5,1,0)</f>
        <v>0</v>
      </c>
      <c r="T4298" s="16" t="n">
        <f aca="false">IF(Q4298="Overstocked",(G4298-Summary!$B$6*H4298)*J4298,0)</f>
        <v>0</v>
      </c>
    </row>
    <row r="4299" customFormat="false" ht="15" hidden="false" customHeight="false" outlineLevel="0" collapsed="false">
      <c r="A4299" s="0" t="s">
        <v>4397</v>
      </c>
      <c r="B4299" s="0" t="s">
        <v>123</v>
      </c>
      <c r="C4299" s="0" t="s">
        <v>78</v>
      </c>
      <c r="D4299" s="0" t="s">
        <v>102</v>
      </c>
      <c r="E4299" s="14" t="n">
        <v>45489</v>
      </c>
      <c r="F4299" s="14" t="n">
        <v>45497</v>
      </c>
      <c r="G4299" s="0" t="n">
        <v>397</v>
      </c>
      <c r="H4299" s="0" t="n">
        <v>93</v>
      </c>
      <c r="I4299" s="0" t="n">
        <v>6</v>
      </c>
      <c r="J4299" s="0" t="n">
        <v>774</v>
      </c>
      <c r="K4299" s="0" t="n">
        <v>1220</v>
      </c>
      <c r="L4299" s="15" t="s">
        <v>97</v>
      </c>
      <c r="M4299" s="0" t="n">
        <v>8</v>
      </c>
      <c r="N4299" s="16" t="n">
        <f aca="false">I4299*K4299</f>
        <v>7320</v>
      </c>
      <c r="O4299" s="16" t="n">
        <f aca="false">I4299*(K4299-J4299)</f>
        <v>2676</v>
      </c>
      <c r="P4299" s="15" t="n">
        <f aca="false">K4299-J4299</f>
        <v>446</v>
      </c>
      <c r="Q4299" s="0" t="str">
        <f aca="false">IF(G4299=0,"Out of stock",IF(G4299&lt;H4299,"Understocked",IF(G4299&gt;Summary!$B$6*H4299,"Overstocked","Healthy")))</f>
        <v>Overstocked</v>
      </c>
      <c r="R4299" s="0" t="str">
        <f aca="false">IF(I4299&gt;=Summary!$B$7,"Fast",IF(I4299&lt;Summary!$B$8,"Slow","Medium"))</f>
        <v>Slow</v>
      </c>
      <c r="S4299" s="15" t="n">
        <f aca="false">IF(M4299&gt;Summary!$B$5,1,0)</f>
        <v>1</v>
      </c>
      <c r="T4299" s="16" t="n">
        <f aca="false">IF(Q4299="Overstocked",(G4299-Summary!$B$6*H4299)*J4299,0)</f>
        <v>19350</v>
      </c>
    </row>
    <row r="4300" customFormat="false" ht="15" hidden="false" customHeight="false" outlineLevel="0" collapsed="false">
      <c r="A4300" s="0" t="s">
        <v>4398</v>
      </c>
      <c r="B4300" s="0" t="s">
        <v>113</v>
      </c>
      <c r="C4300" s="0" t="s">
        <v>78</v>
      </c>
      <c r="D4300" s="0" t="s">
        <v>92</v>
      </c>
      <c r="E4300" s="14" t="n">
        <v>45605</v>
      </c>
      <c r="F4300" s="14" t="n">
        <v>45606</v>
      </c>
      <c r="G4300" s="0" t="n">
        <v>444</v>
      </c>
      <c r="H4300" s="0" t="n">
        <v>58</v>
      </c>
      <c r="I4300" s="0" t="n">
        <v>218</v>
      </c>
      <c r="J4300" s="0" t="n">
        <v>365</v>
      </c>
      <c r="K4300" s="0" t="n">
        <v>454</v>
      </c>
      <c r="L4300" s="15" t="s">
        <v>80</v>
      </c>
      <c r="M4300" s="0" t="n">
        <v>1</v>
      </c>
      <c r="N4300" s="16" t="n">
        <f aca="false">I4300*K4300</f>
        <v>98972</v>
      </c>
      <c r="O4300" s="16" t="n">
        <f aca="false">I4300*(K4300-J4300)</f>
        <v>19402</v>
      </c>
      <c r="P4300" s="15" t="n">
        <f aca="false">K4300-J4300</f>
        <v>89</v>
      </c>
      <c r="Q4300" s="0" t="str">
        <f aca="false">IF(G4300=0,"Out of stock",IF(G4300&lt;H4300,"Understocked",IF(G4300&gt;Summary!$B$6*H4300,"Overstocked","Healthy")))</f>
        <v>Overstocked</v>
      </c>
      <c r="R4300" s="0" t="str">
        <f aca="false">IF(I4300&gt;=Summary!$B$7,"Fast",IF(I4300&lt;Summary!$B$8,"Slow","Medium"))</f>
        <v>Fast</v>
      </c>
      <c r="S4300" s="15" t="n">
        <f aca="false">IF(M4300&gt;Summary!$B$5,1,0)</f>
        <v>0</v>
      </c>
      <c r="T4300" s="16" t="n">
        <f aca="false">IF(Q4300="Overstocked",(G4300-Summary!$B$6*H4300)*J4300,0)</f>
        <v>77380</v>
      </c>
    </row>
    <row r="4301" customFormat="false" ht="15" hidden="false" customHeight="false" outlineLevel="0" collapsed="false">
      <c r="A4301" s="0" t="s">
        <v>4399</v>
      </c>
      <c r="B4301" s="0" t="s">
        <v>107</v>
      </c>
      <c r="C4301" s="0" t="s">
        <v>104</v>
      </c>
      <c r="D4301" s="0" t="s">
        <v>92</v>
      </c>
      <c r="E4301" s="14" t="n">
        <v>45335</v>
      </c>
      <c r="F4301" s="14" t="n">
        <v>45337</v>
      </c>
      <c r="G4301" s="0" t="n">
        <v>39</v>
      </c>
      <c r="H4301" s="0" t="n">
        <v>125</v>
      </c>
      <c r="I4301" s="0" t="n">
        <v>73</v>
      </c>
      <c r="J4301" s="0" t="n">
        <v>1357</v>
      </c>
      <c r="K4301" s="0" t="n">
        <v>1758</v>
      </c>
      <c r="L4301" s="15" t="s">
        <v>97</v>
      </c>
      <c r="M4301" s="0" t="n">
        <v>2</v>
      </c>
      <c r="N4301" s="16" t="n">
        <f aca="false">I4301*K4301</f>
        <v>128334</v>
      </c>
      <c r="O4301" s="16" t="n">
        <f aca="false">I4301*(K4301-J4301)</f>
        <v>29273</v>
      </c>
      <c r="P4301" s="15" t="n">
        <f aca="false">K4301-J4301</f>
        <v>401</v>
      </c>
      <c r="Q4301" s="0" t="str">
        <f aca="false">IF(G4301=0,"Out of stock",IF(G4301&lt;H4301,"Understocked",IF(G4301&gt;Summary!$B$6*H4301,"Overstocked","Healthy")))</f>
        <v>Understocked</v>
      </c>
      <c r="R4301" s="0" t="str">
        <f aca="false">IF(I4301&gt;=Summary!$B$7,"Fast",IF(I4301&lt;Summary!$B$8,"Slow","Medium"))</f>
        <v>Slow</v>
      </c>
      <c r="S4301" s="15" t="n">
        <f aca="false">IF(M4301&gt;Summary!$B$5,1,0)</f>
        <v>0</v>
      </c>
      <c r="T4301" s="16" t="n">
        <f aca="false">IF(Q4301="Overstocked",(G4301-Summary!$B$6*H4301)*J4301,0)</f>
        <v>0</v>
      </c>
    </row>
    <row r="4302" customFormat="false" ht="15" hidden="false" customHeight="false" outlineLevel="0" collapsed="false">
      <c r="A4302" s="0" t="s">
        <v>4400</v>
      </c>
      <c r="B4302" s="0" t="s">
        <v>101</v>
      </c>
      <c r="C4302" s="0" t="s">
        <v>85</v>
      </c>
      <c r="D4302" s="0" t="s">
        <v>86</v>
      </c>
      <c r="E4302" s="14" t="n">
        <v>45579</v>
      </c>
      <c r="F4302" s="14" t="n">
        <v>45582</v>
      </c>
      <c r="G4302" s="0" t="n">
        <v>130</v>
      </c>
      <c r="H4302" s="0" t="n">
        <v>142</v>
      </c>
      <c r="I4302" s="0" t="n">
        <v>284</v>
      </c>
      <c r="J4302" s="0" t="n">
        <v>1471</v>
      </c>
      <c r="K4302" s="0" t="n">
        <v>1619</v>
      </c>
      <c r="L4302" s="15" t="s">
        <v>87</v>
      </c>
      <c r="M4302" s="0" t="n">
        <v>3</v>
      </c>
      <c r="N4302" s="16" t="n">
        <f aca="false">I4302*K4302</f>
        <v>459796</v>
      </c>
      <c r="O4302" s="16" t="n">
        <f aca="false">I4302*(K4302-J4302)</f>
        <v>42032</v>
      </c>
      <c r="P4302" s="15" t="n">
        <f aca="false">K4302-J4302</f>
        <v>148</v>
      </c>
      <c r="Q4302" s="0" t="str">
        <f aca="false">IF(G4302=0,"Out of stock",IF(G4302&lt;H4302,"Understocked",IF(G4302&gt;Summary!$B$6*H4302,"Overstocked","Healthy")))</f>
        <v>Understocked</v>
      </c>
      <c r="R4302" s="0" t="str">
        <f aca="false">IF(I4302&gt;=Summary!$B$7,"Fast",IF(I4302&lt;Summary!$B$8,"Slow","Medium"))</f>
        <v>Fast</v>
      </c>
      <c r="S4302" s="15" t="n">
        <f aca="false">IF(M4302&gt;Summary!$B$5,1,0)</f>
        <v>0</v>
      </c>
      <c r="T4302" s="16" t="n">
        <f aca="false">IF(Q4302="Overstocked",(G4302-Summary!$B$6*H4302)*J4302,0)</f>
        <v>0</v>
      </c>
    </row>
    <row r="4303" customFormat="false" ht="15" hidden="false" customHeight="false" outlineLevel="0" collapsed="false">
      <c r="A4303" s="0" t="s">
        <v>4401</v>
      </c>
      <c r="B4303" s="0" t="s">
        <v>123</v>
      </c>
      <c r="C4303" s="0" t="s">
        <v>85</v>
      </c>
      <c r="D4303" s="0" t="s">
        <v>86</v>
      </c>
      <c r="E4303" s="14" t="n">
        <v>45115</v>
      </c>
      <c r="F4303" s="14" t="n">
        <v>45119</v>
      </c>
      <c r="G4303" s="0" t="n">
        <v>491</v>
      </c>
      <c r="H4303" s="0" t="n">
        <v>114</v>
      </c>
      <c r="I4303" s="0" t="n">
        <v>223</v>
      </c>
      <c r="J4303" s="0" t="n">
        <v>491</v>
      </c>
      <c r="K4303" s="0" t="n">
        <v>901</v>
      </c>
      <c r="L4303" s="15" t="s">
        <v>97</v>
      </c>
      <c r="M4303" s="0" t="n">
        <v>4</v>
      </c>
      <c r="N4303" s="16" t="n">
        <f aca="false">I4303*K4303</f>
        <v>200923</v>
      </c>
      <c r="O4303" s="16" t="n">
        <f aca="false">I4303*(K4303-J4303)</f>
        <v>91430</v>
      </c>
      <c r="P4303" s="15" t="n">
        <f aca="false">K4303-J4303</f>
        <v>410</v>
      </c>
      <c r="Q4303" s="0" t="str">
        <f aca="false">IF(G4303=0,"Out of stock",IF(G4303&lt;H4303,"Understocked",IF(G4303&gt;Summary!$B$6*H4303,"Overstocked","Healthy")))</f>
        <v>Overstocked</v>
      </c>
      <c r="R4303" s="0" t="str">
        <f aca="false">IF(I4303&gt;=Summary!$B$7,"Fast",IF(I4303&lt;Summary!$B$8,"Slow","Medium"))</f>
        <v>Fast</v>
      </c>
      <c r="S4303" s="15" t="n">
        <f aca="false">IF(M4303&gt;Summary!$B$5,1,0)</f>
        <v>0</v>
      </c>
      <c r="T4303" s="16" t="n">
        <f aca="false">IF(Q4303="Overstocked",(G4303-Summary!$B$6*H4303)*J4303,0)</f>
        <v>17185</v>
      </c>
    </row>
    <row r="4304" customFormat="false" ht="15" hidden="false" customHeight="false" outlineLevel="0" collapsed="false">
      <c r="A4304" s="0" t="s">
        <v>4402</v>
      </c>
      <c r="B4304" s="0" t="s">
        <v>123</v>
      </c>
      <c r="C4304" s="0" t="s">
        <v>104</v>
      </c>
      <c r="D4304" s="0" t="s">
        <v>90</v>
      </c>
      <c r="E4304" s="14" t="n">
        <v>45489</v>
      </c>
      <c r="F4304" s="14" t="n">
        <v>45493</v>
      </c>
      <c r="G4304" s="0" t="n">
        <v>157</v>
      </c>
      <c r="H4304" s="0" t="n">
        <v>127</v>
      </c>
      <c r="I4304" s="0" t="n">
        <v>292</v>
      </c>
      <c r="J4304" s="0" t="n">
        <v>1077</v>
      </c>
      <c r="K4304" s="0" t="n">
        <v>1161</v>
      </c>
      <c r="L4304" s="15" t="s">
        <v>80</v>
      </c>
      <c r="M4304" s="0" t="n">
        <v>4</v>
      </c>
      <c r="N4304" s="16" t="n">
        <f aca="false">I4304*K4304</f>
        <v>339012</v>
      </c>
      <c r="O4304" s="16" t="n">
        <f aca="false">I4304*(K4304-J4304)</f>
        <v>24528</v>
      </c>
      <c r="P4304" s="15" t="n">
        <f aca="false">K4304-J4304</f>
        <v>84</v>
      </c>
      <c r="Q4304" s="0" t="str">
        <f aca="false">IF(G4304=0,"Out of stock",IF(G4304&lt;H4304,"Understocked",IF(G4304&gt;Summary!$B$6*H4304,"Overstocked","Healthy")))</f>
        <v>Healthy</v>
      </c>
      <c r="R4304" s="0" t="str">
        <f aca="false">IF(I4304&gt;=Summary!$B$7,"Fast",IF(I4304&lt;Summary!$B$8,"Slow","Medium"))</f>
        <v>Fast</v>
      </c>
      <c r="S4304" s="15" t="n">
        <f aca="false">IF(M4304&gt;Summary!$B$5,1,0)</f>
        <v>0</v>
      </c>
      <c r="T4304" s="16" t="n">
        <f aca="false">IF(Q4304="Overstocked",(G4304-Summary!$B$6*H4304)*J4304,0)</f>
        <v>0</v>
      </c>
    </row>
    <row r="4305" customFormat="false" ht="15" hidden="false" customHeight="false" outlineLevel="0" collapsed="false">
      <c r="A4305" s="0" t="s">
        <v>4403</v>
      </c>
      <c r="B4305" s="0" t="s">
        <v>95</v>
      </c>
      <c r="C4305" s="0" t="s">
        <v>96</v>
      </c>
      <c r="D4305" s="0" t="s">
        <v>92</v>
      </c>
      <c r="E4305" s="14" t="n">
        <v>44935</v>
      </c>
      <c r="F4305" s="14" t="n">
        <v>44937</v>
      </c>
      <c r="G4305" s="0" t="n">
        <v>492</v>
      </c>
      <c r="H4305" s="0" t="n">
        <v>62</v>
      </c>
      <c r="I4305" s="0" t="n">
        <v>135</v>
      </c>
      <c r="J4305" s="0" t="n">
        <v>576</v>
      </c>
      <c r="K4305" s="0" t="n">
        <v>839</v>
      </c>
      <c r="L4305" s="15" t="s">
        <v>93</v>
      </c>
      <c r="M4305" s="0" t="n">
        <v>2</v>
      </c>
      <c r="N4305" s="16" t="n">
        <f aca="false">I4305*K4305</f>
        <v>113265</v>
      </c>
      <c r="O4305" s="16" t="n">
        <f aca="false">I4305*(K4305-J4305)</f>
        <v>35505</v>
      </c>
      <c r="P4305" s="15" t="n">
        <f aca="false">K4305-J4305</f>
        <v>263</v>
      </c>
      <c r="Q4305" s="0" t="str">
        <f aca="false">IF(G4305=0,"Out of stock",IF(G4305&lt;H4305,"Understocked",IF(G4305&gt;Summary!$B$6*H4305,"Overstocked","Healthy")))</f>
        <v>Overstocked</v>
      </c>
      <c r="R4305" s="0" t="str">
        <f aca="false">IF(I4305&gt;=Summary!$B$7,"Fast",IF(I4305&lt;Summary!$B$8,"Slow","Medium"))</f>
        <v>Medium</v>
      </c>
      <c r="S4305" s="15" t="n">
        <f aca="false">IF(M4305&gt;Summary!$B$5,1,0)</f>
        <v>0</v>
      </c>
      <c r="T4305" s="16" t="n">
        <f aca="false">IF(Q4305="Overstocked",(G4305-Summary!$B$6*H4305)*J4305,0)</f>
        <v>140544</v>
      </c>
    </row>
    <row r="4306" customFormat="false" ht="15" hidden="false" customHeight="false" outlineLevel="0" collapsed="false">
      <c r="A4306" s="0" t="s">
        <v>4404</v>
      </c>
      <c r="B4306" s="0" t="s">
        <v>113</v>
      </c>
      <c r="C4306" s="0" t="s">
        <v>104</v>
      </c>
      <c r="D4306" s="0" t="s">
        <v>92</v>
      </c>
      <c r="E4306" s="14" t="n">
        <v>45554</v>
      </c>
      <c r="F4306" s="14" t="n">
        <v>45556</v>
      </c>
      <c r="G4306" s="0" t="n">
        <v>387</v>
      </c>
      <c r="H4306" s="0" t="n">
        <v>92</v>
      </c>
      <c r="I4306" s="0" t="n">
        <v>271</v>
      </c>
      <c r="J4306" s="0" t="n">
        <v>550</v>
      </c>
      <c r="K4306" s="0" t="n">
        <v>892</v>
      </c>
      <c r="L4306" s="15" t="s">
        <v>97</v>
      </c>
      <c r="M4306" s="0" t="n">
        <v>2</v>
      </c>
      <c r="N4306" s="16" t="n">
        <f aca="false">I4306*K4306</f>
        <v>241732</v>
      </c>
      <c r="O4306" s="16" t="n">
        <f aca="false">I4306*(K4306-J4306)</f>
        <v>92682</v>
      </c>
      <c r="P4306" s="15" t="n">
        <f aca="false">K4306-J4306</f>
        <v>342</v>
      </c>
      <c r="Q4306" s="0" t="str">
        <f aca="false">IF(G4306=0,"Out of stock",IF(G4306&lt;H4306,"Understocked",IF(G4306&gt;Summary!$B$6*H4306,"Overstocked","Healthy")))</f>
        <v>Overstocked</v>
      </c>
      <c r="R4306" s="0" t="str">
        <f aca="false">IF(I4306&gt;=Summary!$B$7,"Fast",IF(I4306&lt;Summary!$B$8,"Slow","Medium"))</f>
        <v>Fast</v>
      </c>
      <c r="S4306" s="15" t="n">
        <f aca="false">IF(M4306&gt;Summary!$B$5,1,0)</f>
        <v>0</v>
      </c>
      <c r="T4306" s="16" t="n">
        <f aca="false">IF(Q4306="Overstocked",(G4306-Summary!$B$6*H4306)*J4306,0)</f>
        <v>10450</v>
      </c>
    </row>
    <row r="4307" customFormat="false" ht="15" hidden="false" customHeight="false" outlineLevel="0" collapsed="false">
      <c r="A4307" s="0" t="s">
        <v>4405</v>
      </c>
      <c r="B4307" s="0" t="s">
        <v>113</v>
      </c>
      <c r="C4307" s="0" t="s">
        <v>78</v>
      </c>
      <c r="D4307" s="0" t="s">
        <v>79</v>
      </c>
      <c r="E4307" s="14" t="n">
        <v>45286</v>
      </c>
      <c r="F4307" s="14" t="n">
        <v>45293</v>
      </c>
      <c r="G4307" s="0" t="n">
        <v>192</v>
      </c>
      <c r="H4307" s="0" t="n">
        <v>111</v>
      </c>
      <c r="I4307" s="0" t="n">
        <v>234</v>
      </c>
      <c r="J4307" s="0" t="n">
        <v>1148</v>
      </c>
      <c r="K4307" s="0" t="n">
        <v>1324</v>
      </c>
      <c r="L4307" s="15" t="s">
        <v>87</v>
      </c>
      <c r="M4307" s="0" t="n">
        <v>7</v>
      </c>
      <c r="N4307" s="16" t="n">
        <f aca="false">I4307*K4307</f>
        <v>309816</v>
      </c>
      <c r="O4307" s="16" t="n">
        <f aca="false">I4307*(K4307-J4307)</f>
        <v>41184</v>
      </c>
      <c r="P4307" s="15" t="n">
        <f aca="false">K4307-J4307</f>
        <v>176</v>
      </c>
      <c r="Q4307" s="0" t="str">
        <f aca="false">IF(G4307=0,"Out of stock",IF(G4307&lt;H4307,"Understocked",IF(G4307&gt;Summary!$B$6*H4307,"Overstocked","Healthy")))</f>
        <v>Healthy</v>
      </c>
      <c r="R4307" s="0" t="str">
        <f aca="false">IF(I4307&gt;=Summary!$B$7,"Fast",IF(I4307&lt;Summary!$B$8,"Slow","Medium"))</f>
        <v>Fast</v>
      </c>
      <c r="S4307" s="15" t="n">
        <f aca="false">IF(M4307&gt;Summary!$B$5,1,0)</f>
        <v>0</v>
      </c>
      <c r="T4307" s="16" t="n">
        <f aca="false">IF(Q4307="Overstocked",(G4307-Summary!$B$6*H4307)*J4307,0)</f>
        <v>0</v>
      </c>
    </row>
    <row r="4308" customFormat="false" ht="15" hidden="false" customHeight="false" outlineLevel="0" collapsed="false">
      <c r="A4308" s="0" t="s">
        <v>4406</v>
      </c>
      <c r="B4308" s="0" t="s">
        <v>84</v>
      </c>
      <c r="C4308" s="0" t="s">
        <v>96</v>
      </c>
      <c r="D4308" s="0" t="s">
        <v>90</v>
      </c>
      <c r="E4308" s="14" t="n">
        <v>45004</v>
      </c>
      <c r="F4308" s="14" t="n">
        <v>45010</v>
      </c>
      <c r="G4308" s="0" t="n">
        <v>451</v>
      </c>
      <c r="H4308" s="0" t="n">
        <v>88</v>
      </c>
      <c r="I4308" s="0" t="n">
        <v>179</v>
      </c>
      <c r="J4308" s="0" t="n">
        <v>1028</v>
      </c>
      <c r="K4308" s="0" t="n">
        <v>1449</v>
      </c>
      <c r="L4308" s="15" t="s">
        <v>87</v>
      </c>
      <c r="M4308" s="0" t="n">
        <v>6</v>
      </c>
      <c r="N4308" s="16" t="n">
        <f aca="false">I4308*K4308</f>
        <v>259371</v>
      </c>
      <c r="O4308" s="16" t="n">
        <f aca="false">I4308*(K4308-J4308)</f>
        <v>75359</v>
      </c>
      <c r="P4308" s="15" t="n">
        <f aca="false">K4308-J4308</f>
        <v>421</v>
      </c>
      <c r="Q4308" s="0" t="str">
        <f aca="false">IF(G4308=0,"Out of stock",IF(G4308&lt;H4308,"Understocked",IF(G4308&gt;Summary!$B$6*H4308,"Overstocked","Healthy")))</f>
        <v>Overstocked</v>
      </c>
      <c r="R4308" s="0" t="str">
        <f aca="false">IF(I4308&gt;=Summary!$B$7,"Fast",IF(I4308&lt;Summary!$B$8,"Slow","Medium"))</f>
        <v>Medium</v>
      </c>
      <c r="S4308" s="15" t="n">
        <f aca="false">IF(M4308&gt;Summary!$B$5,1,0)</f>
        <v>0</v>
      </c>
      <c r="T4308" s="16" t="n">
        <f aca="false">IF(Q4308="Overstocked",(G4308-Summary!$B$6*H4308)*J4308,0)</f>
        <v>101772</v>
      </c>
    </row>
    <row r="4309" customFormat="false" ht="15" hidden="false" customHeight="false" outlineLevel="0" collapsed="false">
      <c r="A4309" s="0" t="s">
        <v>4407</v>
      </c>
      <c r="B4309" s="0" t="s">
        <v>77</v>
      </c>
      <c r="C4309" s="0" t="s">
        <v>96</v>
      </c>
      <c r="D4309" s="0" t="s">
        <v>86</v>
      </c>
      <c r="E4309" s="14" t="n">
        <v>45196</v>
      </c>
      <c r="F4309" s="14" t="n">
        <v>45205</v>
      </c>
      <c r="G4309" s="0" t="n">
        <v>90</v>
      </c>
      <c r="H4309" s="0" t="n">
        <v>107</v>
      </c>
      <c r="I4309" s="0" t="n">
        <v>125</v>
      </c>
      <c r="J4309" s="0" t="n">
        <v>1558</v>
      </c>
      <c r="K4309" s="0" t="n">
        <v>1986</v>
      </c>
      <c r="L4309" s="15" t="s">
        <v>97</v>
      </c>
      <c r="M4309" s="0" t="n">
        <v>9</v>
      </c>
      <c r="N4309" s="16" t="n">
        <f aca="false">I4309*K4309</f>
        <v>248250</v>
      </c>
      <c r="O4309" s="16" t="n">
        <f aca="false">I4309*(K4309-J4309)</f>
        <v>53500</v>
      </c>
      <c r="P4309" s="15" t="n">
        <f aca="false">K4309-J4309</f>
        <v>428</v>
      </c>
      <c r="Q4309" s="0" t="str">
        <f aca="false">IF(G4309=0,"Out of stock",IF(G4309&lt;H4309,"Understocked",IF(G4309&gt;Summary!$B$6*H4309,"Overstocked","Healthy")))</f>
        <v>Understocked</v>
      </c>
      <c r="R4309" s="0" t="str">
        <f aca="false">IF(I4309&gt;=Summary!$B$7,"Fast",IF(I4309&lt;Summary!$B$8,"Slow","Medium"))</f>
        <v>Medium</v>
      </c>
      <c r="S4309" s="15" t="n">
        <f aca="false">IF(M4309&gt;Summary!$B$5,1,0)</f>
        <v>1</v>
      </c>
      <c r="T4309" s="16" t="n">
        <f aca="false">IF(Q4309="Overstocked",(G4309-Summary!$B$6*H4309)*J4309,0)</f>
        <v>0</v>
      </c>
    </row>
    <row r="4310" customFormat="false" ht="15" hidden="false" customHeight="false" outlineLevel="0" collapsed="false">
      <c r="A4310" s="0" t="s">
        <v>4408</v>
      </c>
      <c r="B4310" s="0" t="s">
        <v>115</v>
      </c>
      <c r="C4310" s="0" t="s">
        <v>96</v>
      </c>
      <c r="D4310" s="0" t="s">
        <v>86</v>
      </c>
      <c r="E4310" s="14" t="n">
        <v>45339</v>
      </c>
      <c r="F4310" s="14" t="n">
        <v>45344</v>
      </c>
      <c r="G4310" s="0" t="n">
        <v>41</v>
      </c>
      <c r="H4310" s="0" t="n">
        <v>70</v>
      </c>
      <c r="I4310" s="0" t="n">
        <v>274</v>
      </c>
      <c r="J4310" s="0" t="n">
        <v>1973</v>
      </c>
      <c r="K4310" s="0" t="n">
        <v>2246</v>
      </c>
      <c r="L4310" s="15" t="s">
        <v>97</v>
      </c>
      <c r="M4310" s="0" t="n">
        <v>5</v>
      </c>
      <c r="N4310" s="16" t="n">
        <f aca="false">I4310*K4310</f>
        <v>615404</v>
      </c>
      <c r="O4310" s="16" t="n">
        <f aca="false">I4310*(K4310-J4310)</f>
        <v>74802</v>
      </c>
      <c r="P4310" s="15" t="n">
        <f aca="false">K4310-J4310</f>
        <v>273</v>
      </c>
      <c r="Q4310" s="0" t="str">
        <f aca="false">IF(G4310=0,"Out of stock",IF(G4310&lt;H4310,"Understocked",IF(G4310&gt;Summary!$B$6*H4310,"Overstocked","Healthy")))</f>
        <v>Understocked</v>
      </c>
      <c r="R4310" s="0" t="str">
        <f aca="false">IF(I4310&gt;=Summary!$B$7,"Fast",IF(I4310&lt;Summary!$B$8,"Slow","Medium"))</f>
        <v>Fast</v>
      </c>
      <c r="S4310" s="15" t="n">
        <f aca="false">IF(M4310&gt;Summary!$B$5,1,0)</f>
        <v>0</v>
      </c>
      <c r="T4310" s="16" t="n">
        <f aca="false">IF(Q4310="Overstocked",(G4310-Summary!$B$6*H4310)*J4310,0)</f>
        <v>0</v>
      </c>
    </row>
    <row r="4311" customFormat="false" ht="15" hidden="false" customHeight="false" outlineLevel="0" collapsed="false">
      <c r="A4311" s="0" t="s">
        <v>4409</v>
      </c>
      <c r="B4311" s="0" t="s">
        <v>123</v>
      </c>
      <c r="C4311" s="0" t="s">
        <v>78</v>
      </c>
      <c r="D4311" s="0" t="s">
        <v>92</v>
      </c>
      <c r="E4311" s="14" t="n">
        <v>44998</v>
      </c>
      <c r="F4311" s="14" t="n">
        <v>45007</v>
      </c>
      <c r="G4311" s="0" t="n">
        <v>194</v>
      </c>
      <c r="H4311" s="0" t="n">
        <v>116</v>
      </c>
      <c r="I4311" s="0" t="n">
        <v>289</v>
      </c>
      <c r="J4311" s="0" t="n">
        <v>881</v>
      </c>
      <c r="K4311" s="0" t="n">
        <v>1081</v>
      </c>
      <c r="L4311" s="15" t="s">
        <v>82</v>
      </c>
      <c r="M4311" s="0" t="n">
        <v>9</v>
      </c>
      <c r="N4311" s="16" t="n">
        <f aca="false">I4311*K4311</f>
        <v>312409</v>
      </c>
      <c r="O4311" s="16" t="n">
        <f aca="false">I4311*(K4311-J4311)</f>
        <v>57800</v>
      </c>
      <c r="P4311" s="15" t="n">
        <f aca="false">K4311-J4311</f>
        <v>200</v>
      </c>
      <c r="Q4311" s="0" t="str">
        <f aca="false">IF(G4311=0,"Out of stock",IF(G4311&lt;H4311,"Understocked",IF(G4311&gt;Summary!$B$6*H4311,"Overstocked","Healthy")))</f>
        <v>Healthy</v>
      </c>
      <c r="R4311" s="0" t="str">
        <f aca="false">IF(I4311&gt;=Summary!$B$7,"Fast",IF(I4311&lt;Summary!$B$8,"Slow","Medium"))</f>
        <v>Fast</v>
      </c>
      <c r="S4311" s="15" t="n">
        <f aca="false">IF(M4311&gt;Summary!$B$5,1,0)</f>
        <v>1</v>
      </c>
      <c r="T4311" s="16" t="n">
        <f aca="false">IF(Q4311="Overstocked",(G4311-Summary!$B$6*H4311)*J4311,0)</f>
        <v>0</v>
      </c>
    </row>
    <row r="4312" customFormat="false" ht="15" hidden="false" customHeight="false" outlineLevel="0" collapsed="false">
      <c r="A4312" s="0" t="s">
        <v>4410</v>
      </c>
      <c r="B4312" s="0" t="s">
        <v>115</v>
      </c>
      <c r="C4312" s="0" t="s">
        <v>96</v>
      </c>
      <c r="D4312" s="0" t="s">
        <v>92</v>
      </c>
      <c r="E4312" s="14" t="n">
        <v>45502</v>
      </c>
      <c r="F4312" s="14" t="n">
        <v>45508</v>
      </c>
      <c r="G4312" s="0" t="n">
        <v>366</v>
      </c>
      <c r="H4312" s="0" t="n">
        <v>90</v>
      </c>
      <c r="I4312" s="0" t="n">
        <v>132</v>
      </c>
      <c r="J4312" s="0" t="n">
        <v>1442</v>
      </c>
      <c r="K4312" s="0" t="n">
        <v>1788</v>
      </c>
      <c r="L4312" s="15" t="s">
        <v>80</v>
      </c>
      <c r="M4312" s="0" t="n">
        <v>6</v>
      </c>
      <c r="N4312" s="16" t="n">
        <f aca="false">I4312*K4312</f>
        <v>236016</v>
      </c>
      <c r="O4312" s="16" t="n">
        <f aca="false">I4312*(K4312-J4312)</f>
        <v>45672</v>
      </c>
      <c r="P4312" s="15" t="n">
        <f aca="false">K4312-J4312</f>
        <v>346</v>
      </c>
      <c r="Q4312" s="0" t="str">
        <f aca="false">IF(G4312=0,"Out of stock",IF(G4312&lt;H4312,"Understocked",IF(G4312&gt;Summary!$B$6*H4312,"Overstocked","Healthy")))</f>
        <v>Overstocked</v>
      </c>
      <c r="R4312" s="0" t="str">
        <f aca="false">IF(I4312&gt;=Summary!$B$7,"Fast",IF(I4312&lt;Summary!$B$8,"Slow","Medium"))</f>
        <v>Medium</v>
      </c>
      <c r="S4312" s="15" t="n">
        <f aca="false">IF(M4312&gt;Summary!$B$5,1,0)</f>
        <v>0</v>
      </c>
      <c r="T4312" s="16" t="n">
        <f aca="false">IF(Q4312="Overstocked",(G4312-Summary!$B$6*H4312)*J4312,0)</f>
        <v>8652</v>
      </c>
    </row>
    <row r="4313" customFormat="false" ht="15" hidden="false" customHeight="false" outlineLevel="0" collapsed="false">
      <c r="A4313" s="0" t="s">
        <v>4411</v>
      </c>
      <c r="B4313" s="0" t="s">
        <v>115</v>
      </c>
      <c r="C4313" s="0" t="s">
        <v>96</v>
      </c>
      <c r="D4313" s="0" t="s">
        <v>92</v>
      </c>
      <c r="E4313" s="14" t="n">
        <v>45070</v>
      </c>
      <c r="F4313" s="14" t="n">
        <v>45075</v>
      </c>
      <c r="G4313" s="0" t="n">
        <v>361</v>
      </c>
      <c r="H4313" s="0" t="n">
        <v>90</v>
      </c>
      <c r="I4313" s="0" t="n">
        <v>103</v>
      </c>
      <c r="J4313" s="0" t="n">
        <v>1712</v>
      </c>
      <c r="K4313" s="0" t="n">
        <v>1960</v>
      </c>
      <c r="L4313" s="15" t="s">
        <v>87</v>
      </c>
      <c r="M4313" s="0" t="n">
        <v>5</v>
      </c>
      <c r="N4313" s="16" t="n">
        <f aca="false">I4313*K4313</f>
        <v>201880</v>
      </c>
      <c r="O4313" s="16" t="n">
        <f aca="false">I4313*(K4313-J4313)</f>
        <v>25544</v>
      </c>
      <c r="P4313" s="15" t="n">
        <f aca="false">K4313-J4313</f>
        <v>248</v>
      </c>
      <c r="Q4313" s="0" t="str">
        <f aca="false">IF(G4313=0,"Out of stock",IF(G4313&lt;H4313,"Understocked",IF(G4313&gt;Summary!$B$6*H4313,"Overstocked","Healthy")))</f>
        <v>Overstocked</v>
      </c>
      <c r="R4313" s="0" t="str">
        <f aca="false">IF(I4313&gt;=Summary!$B$7,"Fast",IF(I4313&lt;Summary!$B$8,"Slow","Medium"))</f>
        <v>Medium</v>
      </c>
      <c r="S4313" s="15" t="n">
        <f aca="false">IF(M4313&gt;Summary!$B$5,1,0)</f>
        <v>0</v>
      </c>
      <c r="T4313" s="16" t="n">
        <f aca="false">IF(Q4313="Overstocked",(G4313-Summary!$B$6*H4313)*J4313,0)</f>
        <v>1712</v>
      </c>
    </row>
    <row r="4314" customFormat="false" ht="15" hidden="false" customHeight="false" outlineLevel="0" collapsed="false">
      <c r="A4314" s="0" t="s">
        <v>4412</v>
      </c>
      <c r="B4314" s="0" t="s">
        <v>113</v>
      </c>
      <c r="C4314" s="0" t="s">
        <v>96</v>
      </c>
      <c r="D4314" s="0" t="s">
        <v>79</v>
      </c>
      <c r="E4314" s="14" t="n">
        <v>45468</v>
      </c>
      <c r="F4314" s="14" t="n">
        <v>45472</v>
      </c>
      <c r="G4314" s="0" t="n">
        <v>409</v>
      </c>
      <c r="H4314" s="0" t="n">
        <v>70</v>
      </c>
      <c r="I4314" s="0" t="n">
        <v>243</v>
      </c>
      <c r="J4314" s="0" t="n">
        <v>384</v>
      </c>
      <c r="K4314" s="0" t="n">
        <v>482</v>
      </c>
      <c r="L4314" s="15" t="s">
        <v>97</v>
      </c>
      <c r="M4314" s="0" t="n">
        <v>4</v>
      </c>
      <c r="N4314" s="16" t="n">
        <f aca="false">I4314*K4314</f>
        <v>117126</v>
      </c>
      <c r="O4314" s="16" t="n">
        <f aca="false">I4314*(K4314-J4314)</f>
        <v>23814</v>
      </c>
      <c r="P4314" s="15" t="n">
        <f aca="false">K4314-J4314</f>
        <v>98</v>
      </c>
      <c r="Q4314" s="0" t="str">
        <f aca="false">IF(G4314=0,"Out of stock",IF(G4314&lt;H4314,"Understocked",IF(G4314&gt;Summary!$B$6*H4314,"Overstocked","Healthy")))</f>
        <v>Overstocked</v>
      </c>
      <c r="R4314" s="0" t="str">
        <f aca="false">IF(I4314&gt;=Summary!$B$7,"Fast",IF(I4314&lt;Summary!$B$8,"Slow","Medium"))</f>
        <v>Fast</v>
      </c>
      <c r="S4314" s="15" t="n">
        <f aca="false">IF(M4314&gt;Summary!$B$5,1,0)</f>
        <v>0</v>
      </c>
      <c r="T4314" s="16" t="n">
        <f aca="false">IF(Q4314="Overstocked",(G4314-Summary!$B$6*H4314)*J4314,0)</f>
        <v>49536</v>
      </c>
    </row>
    <row r="4315" customFormat="false" ht="15" hidden="false" customHeight="false" outlineLevel="0" collapsed="false">
      <c r="A4315" s="0" t="s">
        <v>4413</v>
      </c>
      <c r="B4315" s="0" t="s">
        <v>101</v>
      </c>
      <c r="C4315" s="0" t="s">
        <v>104</v>
      </c>
      <c r="D4315" s="0" t="s">
        <v>90</v>
      </c>
      <c r="E4315" s="14" t="n">
        <v>45405</v>
      </c>
      <c r="F4315" s="14" t="n">
        <v>45412</v>
      </c>
      <c r="G4315" s="0" t="n">
        <v>212</v>
      </c>
      <c r="H4315" s="0" t="n">
        <v>114</v>
      </c>
      <c r="I4315" s="0" t="n">
        <v>226</v>
      </c>
      <c r="J4315" s="0" t="n">
        <v>1917</v>
      </c>
      <c r="K4315" s="0" t="n">
        <v>2289</v>
      </c>
      <c r="L4315" s="15" t="s">
        <v>80</v>
      </c>
      <c r="M4315" s="0" t="n">
        <v>7</v>
      </c>
      <c r="N4315" s="16" t="n">
        <f aca="false">I4315*K4315</f>
        <v>517314</v>
      </c>
      <c r="O4315" s="16" t="n">
        <f aca="false">I4315*(K4315-J4315)</f>
        <v>84072</v>
      </c>
      <c r="P4315" s="15" t="n">
        <f aca="false">K4315-J4315</f>
        <v>372</v>
      </c>
      <c r="Q4315" s="0" t="str">
        <f aca="false">IF(G4315=0,"Out of stock",IF(G4315&lt;H4315,"Understocked",IF(G4315&gt;Summary!$B$6*H4315,"Overstocked","Healthy")))</f>
        <v>Healthy</v>
      </c>
      <c r="R4315" s="0" t="str">
        <f aca="false">IF(I4315&gt;=Summary!$B$7,"Fast",IF(I4315&lt;Summary!$B$8,"Slow","Medium"))</f>
        <v>Fast</v>
      </c>
      <c r="S4315" s="15" t="n">
        <f aca="false">IF(M4315&gt;Summary!$B$5,1,0)</f>
        <v>0</v>
      </c>
      <c r="T4315" s="16" t="n">
        <f aca="false">IF(Q4315="Overstocked",(G4315-Summary!$B$6*H4315)*J4315,0)</f>
        <v>0</v>
      </c>
    </row>
    <row r="4316" customFormat="false" ht="15" hidden="false" customHeight="false" outlineLevel="0" collapsed="false">
      <c r="A4316" s="0" t="s">
        <v>4414</v>
      </c>
      <c r="B4316" s="0" t="s">
        <v>84</v>
      </c>
      <c r="C4316" s="0" t="s">
        <v>78</v>
      </c>
      <c r="D4316" s="0" t="s">
        <v>102</v>
      </c>
      <c r="E4316" s="14" t="n">
        <v>45181</v>
      </c>
      <c r="F4316" s="14" t="n">
        <v>45185</v>
      </c>
      <c r="G4316" s="0" t="n">
        <v>74</v>
      </c>
      <c r="H4316" s="0" t="n">
        <v>64</v>
      </c>
      <c r="I4316" s="0" t="n">
        <v>235</v>
      </c>
      <c r="J4316" s="0" t="n">
        <v>1107</v>
      </c>
      <c r="K4316" s="0" t="n">
        <v>1259</v>
      </c>
      <c r="L4316" s="15" t="s">
        <v>87</v>
      </c>
      <c r="M4316" s="0" t="n">
        <v>4</v>
      </c>
      <c r="N4316" s="16" t="n">
        <f aca="false">I4316*K4316</f>
        <v>295865</v>
      </c>
      <c r="O4316" s="16" t="n">
        <f aca="false">I4316*(K4316-J4316)</f>
        <v>35720</v>
      </c>
      <c r="P4316" s="15" t="n">
        <f aca="false">K4316-J4316</f>
        <v>152</v>
      </c>
      <c r="Q4316" s="0" t="str">
        <f aca="false">IF(G4316=0,"Out of stock",IF(G4316&lt;H4316,"Understocked",IF(G4316&gt;Summary!$B$6*H4316,"Overstocked","Healthy")))</f>
        <v>Healthy</v>
      </c>
      <c r="R4316" s="0" t="str">
        <f aca="false">IF(I4316&gt;=Summary!$B$7,"Fast",IF(I4316&lt;Summary!$B$8,"Slow","Medium"))</f>
        <v>Fast</v>
      </c>
      <c r="S4316" s="15" t="n">
        <f aca="false">IF(M4316&gt;Summary!$B$5,1,0)</f>
        <v>0</v>
      </c>
      <c r="T4316" s="16" t="n">
        <f aca="false">IF(Q4316="Overstocked",(G4316-Summary!$B$6*H4316)*J4316,0)</f>
        <v>0</v>
      </c>
    </row>
    <row r="4317" customFormat="false" ht="15" hidden="false" customHeight="false" outlineLevel="0" collapsed="false">
      <c r="A4317" s="0" t="s">
        <v>4415</v>
      </c>
      <c r="B4317" s="0" t="s">
        <v>89</v>
      </c>
      <c r="C4317" s="0" t="s">
        <v>104</v>
      </c>
      <c r="D4317" s="0" t="s">
        <v>102</v>
      </c>
      <c r="E4317" s="14" t="n">
        <v>45448</v>
      </c>
      <c r="F4317" s="14" t="n">
        <v>45450</v>
      </c>
      <c r="G4317" s="0" t="n">
        <v>354</v>
      </c>
      <c r="H4317" s="0" t="n">
        <v>147</v>
      </c>
      <c r="I4317" s="0" t="n">
        <v>9</v>
      </c>
      <c r="J4317" s="0" t="n">
        <v>284</v>
      </c>
      <c r="K4317" s="0" t="n">
        <v>367</v>
      </c>
      <c r="L4317" s="15" t="s">
        <v>93</v>
      </c>
      <c r="M4317" s="0" t="n">
        <v>2</v>
      </c>
      <c r="N4317" s="16" t="n">
        <f aca="false">I4317*K4317</f>
        <v>3303</v>
      </c>
      <c r="O4317" s="16" t="n">
        <f aca="false">I4317*(K4317-J4317)</f>
        <v>747</v>
      </c>
      <c r="P4317" s="15" t="n">
        <f aca="false">K4317-J4317</f>
        <v>83</v>
      </c>
      <c r="Q4317" s="0" t="str">
        <f aca="false">IF(G4317=0,"Out of stock",IF(G4317&lt;H4317,"Understocked",IF(G4317&gt;Summary!$B$6*H4317,"Overstocked","Healthy")))</f>
        <v>Healthy</v>
      </c>
      <c r="R4317" s="0" t="str">
        <f aca="false">IF(I4317&gt;=Summary!$B$7,"Fast",IF(I4317&lt;Summary!$B$8,"Slow","Medium"))</f>
        <v>Slow</v>
      </c>
      <c r="S4317" s="15" t="n">
        <f aca="false">IF(M4317&gt;Summary!$B$5,1,0)</f>
        <v>0</v>
      </c>
      <c r="T4317" s="16" t="n">
        <f aca="false">IF(Q4317="Overstocked",(G4317-Summary!$B$6*H4317)*J4317,0)</f>
        <v>0</v>
      </c>
    </row>
    <row r="4318" customFormat="false" ht="15" hidden="false" customHeight="false" outlineLevel="0" collapsed="false">
      <c r="A4318" s="0" t="s">
        <v>4416</v>
      </c>
      <c r="B4318" s="0" t="s">
        <v>95</v>
      </c>
      <c r="C4318" s="0" t="s">
        <v>104</v>
      </c>
      <c r="D4318" s="0" t="s">
        <v>92</v>
      </c>
      <c r="E4318" s="14" t="n">
        <v>45459</v>
      </c>
      <c r="F4318" s="14" t="n">
        <v>45469</v>
      </c>
      <c r="G4318" s="0" t="n">
        <v>366</v>
      </c>
      <c r="H4318" s="0" t="n">
        <v>61</v>
      </c>
      <c r="I4318" s="0" t="n">
        <v>257</v>
      </c>
      <c r="J4318" s="0" t="n">
        <v>477</v>
      </c>
      <c r="K4318" s="0" t="n">
        <v>655</v>
      </c>
      <c r="L4318" s="15" t="s">
        <v>82</v>
      </c>
      <c r="M4318" s="0" t="n">
        <v>10</v>
      </c>
      <c r="N4318" s="16" t="n">
        <f aca="false">I4318*K4318</f>
        <v>168335</v>
      </c>
      <c r="O4318" s="16" t="n">
        <f aca="false">I4318*(K4318-J4318)</f>
        <v>45746</v>
      </c>
      <c r="P4318" s="15" t="n">
        <f aca="false">K4318-J4318</f>
        <v>178</v>
      </c>
      <c r="Q4318" s="0" t="str">
        <f aca="false">IF(G4318=0,"Out of stock",IF(G4318&lt;H4318,"Understocked",IF(G4318&gt;Summary!$B$6*H4318,"Overstocked","Healthy")))</f>
        <v>Overstocked</v>
      </c>
      <c r="R4318" s="0" t="str">
        <f aca="false">IF(I4318&gt;=Summary!$B$7,"Fast",IF(I4318&lt;Summary!$B$8,"Slow","Medium"))</f>
        <v>Fast</v>
      </c>
      <c r="S4318" s="15" t="n">
        <f aca="false">IF(M4318&gt;Summary!$B$5,1,0)</f>
        <v>1</v>
      </c>
      <c r="T4318" s="16" t="n">
        <f aca="false">IF(Q4318="Overstocked",(G4318-Summary!$B$6*H4318)*J4318,0)</f>
        <v>58194</v>
      </c>
    </row>
    <row r="4319" customFormat="false" ht="15" hidden="false" customHeight="false" outlineLevel="0" collapsed="false">
      <c r="A4319" s="0" t="s">
        <v>4417</v>
      </c>
      <c r="B4319" s="0" t="s">
        <v>89</v>
      </c>
      <c r="C4319" s="0" t="s">
        <v>96</v>
      </c>
      <c r="D4319" s="0" t="s">
        <v>86</v>
      </c>
      <c r="E4319" s="14" t="n">
        <v>44968</v>
      </c>
      <c r="F4319" s="14" t="n">
        <v>44974</v>
      </c>
      <c r="G4319" s="0" t="n">
        <v>208</v>
      </c>
      <c r="H4319" s="0" t="n">
        <v>56</v>
      </c>
      <c r="I4319" s="0" t="n">
        <v>68</v>
      </c>
      <c r="J4319" s="0" t="n">
        <v>1368</v>
      </c>
      <c r="K4319" s="0" t="n">
        <v>1531</v>
      </c>
      <c r="L4319" s="15" t="s">
        <v>80</v>
      </c>
      <c r="M4319" s="0" t="n">
        <v>6</v>
      </c>
      <c r="N4319" s="16" t="n">
        <f aca="false">I4319*K4319</f>
        <v>104108</v>
      </c>
      <c r="O4319" s="16" t="n">
        <f aca="false">I4319*(K4319-J4319)</f>
        <v>11084</v>
      </c>
      <c r="P4319" s="15" t="n">
        <f aca="false">K4319-J4319</f>
        <v>163</v>
      </c>
      <c r="Q4319" s="0" t="str">
        <f aca="false">IF(G4319=0,"Out of stock",IF(G4319&lt;H4319,"Understocked",IF(G4319&gt;Summary!$B$6*H4319,"Overstocked","Healthy")))</f>
        <v>Healthy</v>
      </c>
      <c r="R4319" s="0" t="str">
        <f aca="false">IF(I4319&gt;=Summary!$B$7,"Fast",IF(I4319&lt;Summary!$B$8,"Slow","Medium"))</f>
        <v>Slow</v>
      </c>
      <c r="S4319" s="15" t="n">
        <f aca="false">IF(M4319&gt;Summary!$B$5,1,0)</f>
        <v>0</v>
      </c>
      <c r="T4319" s="16" t="n">
        <f aca="false">IF(Q4319="Overstocked",(G4319-Summary!$B$6*H4319)*J4319,0)</f>
        <v>0</v>
      </c>
    </row>
    <row r="4320" customFormat="false" ht="15" hidden="false" customHeight="false" outlineLevel="0" collapsed="false">
      <c r="A4320" s="0" t="s">
        <v>4418</v>
      </c>
      <c r="B4320" s="0" t="s">
        <v>84</v>
      </c>
      <c r="C4320" s="0" t="s">
        <v>104</v>
      </c>
      <c r="D4320" s="0" t="s">
        <v>79</v>
      </c>
      <c r="E4320" s="14" t="n">
        <v>45180</v>
      </c>
      <c r="F4320" s="14" t="n">
        <v>45186</v>
      </c>
      <c r="G4320" s="0" t="n">
        <v>132</v>
      </c>
      <c r="H4320" s="0" t="n">
        <v>93</v>
      </c>
      <c r="I4320" s="0" t="n">
        <v>176</v>
      </c>
      <c r="J4320" s="0" t="n">
        <v>595</v>
      </c>
      <c r="K4320" s="0" t="n">
        <v>957</v>
      </c>
      <c r="L4320" s="15" t="s">
        <v>97</v>
      </c>
      <c r="M4320" s="0" t="n">
        <v>6</v>
      </c>
      <c r="N4320" s="16" t="n">
        <f aca="false">I4320*K4320</f>
        <v>168432</v>
      </c>
      <c r="O4320" s="16" t="n">
        <f aca="false">I4320*(K4320-J4320)</f>
        <v>63712</v>
      </c>
      <c r="P4320" s="15" t="n">
        <f aca="false">K4320-J4320</f>
        <v>362</v>
      </c>
      <c r="Q4320" s="0" t="str">
        <f aca="false">IF(G4320=0,"Out of stock",IF(G4320&lt;H4320,"Understocked",IF(G4320&gt;Summary!$B$6*H4320,"Overstocked","Healthy")))</f>
        <v>Healthy</v>
      </c>
      <c r="R4320" s="0" t="str">
        <f aca="false">IF(I4320&gt;=Summary!$B$7,"Fast",IF(I4320&lt;Summary!$B$8,"Slow","Medium"))</f>
        <v>Medium</v>
      </c>
      <c r="S4320" s="15" t="n">
        <f aca="false">IF(M4320&gt;Summary!$B$5,1,0)</f>
        <v>0</v>
      </c>
      <c r="T4320" s="16" t="n">
        <f aca="false">IF(Q4320="Overstocked",(G4320-Summary!$B$6*H4320)*J4320,0)</f>
        <v>0</v>
      </c>
    </row>
    <row r="4321" customFormat="false" ht="15" hidden="false" customHeight="false" outlineLevel="0" collapsed="false">
      <c r="A4321" s="0" t="s">
        <v>4419</v>
      </c>
      <c r="B4321" s="0" t="s">
        <v>113</v>
      </c>
      <c r="C4321" s="0" t="s">
        <v>85</v>
      </c>
      <c r="D4321" s="0" t="s">
        <v>90</v>
      </c>
      <c r="E4321" s="14" t="n">
        <v>45545</v>
      </c>
      <c r="F4321" s="14" t="n">
        <v>45551</v>
      </c>
      <c r="G4321" s="0" t="n">
        <v>474</v>
      </c>
      <c r="H4321" s="0" t="n">
        <v>122</v>
      </c>
      <c r="I4321" s="0" t="n">
        <v>250</v>
      </c>
      <c r="J4321" s="0" t="n">
        <v>1775</v>
      </c>
      <c r="K4321" s="0" t="n">
        <v>2199</v>
      </c>
      <c r="L4321" s="15" t="s">
        <v>93</v>
      </c>
      <c r="M4321" s="0" t="n">
        <v>6</v>
      </c>
      <c r="N4321" s="16" t="n">
        <f aca="false">I4321*K4321</f>
        <v>549750</v>
      </c>
      <c r="O4321" s="16" t="n">
        <f aca="false">I4321*(K4321-J4321)</f>
        <v>106000</v>
      </c>
      <c r="P4321" s="15" t="n">
        <f aca="false">K4321-J4321</f>
        <v>424</v>
      </c>
      <c r="Q4321" s="0" t="str">
        <f aca="false">IF(G4321=0,"Out of stock",IF(G4321&lt;H4321,"Understocked",IF(G4321&gt;Summary!$B$6*H4321,"Overstocked","Healthy")))</f>
        <v>Healthy</v>
      </c>
      <c r="R4321" s="0" t="str">
        <f aca="false">IF(I4321&gt;=Summary!$B$7,"Fast",IF(I4321&lt;Summary!$B$8,"Slow","Medium"))</f>
        <v>Fast</v>
      </c>
      <c r="S4321" s="15" t="n">
        <f aca="false">IF(M4321&gt;Summary!$B$5,1,0)</f>
        <v>0</v>
      </c>
      <c r="T4321" s="16" t="n">
        <f aca="false">IF(Q4321="Overstocked",(G4321-Summary!$B$6*H4321)*J4321,0)</f>
        <v>0</v>
      </c>
    </row>
    <row r="4322" customFormat="false" ht="15" hidden="false" customHeight="false" outlineLevel="0" collapsed="false">
      <c r="A4322" s="0" t="s">
        <v>4420</v>
      </c>
      <c r="B4322" s="0" t="s">
        <v>95</v>
      </c>
      <c r="C4322" s="0" t="s">
        <v>96</v>
      </c>
      <c r="D4322" s="0" t="s">
        <v>86</v>
      </c>
      <c r="E4322" s="14" t="n">
        <v>45078</v>
      </c>
      <c r="F4322" s="14" t="n">
        <v>45082</v>
      </c>
      <c r="G4322" s="0" t="n">
        <v>469</v>
      </c>
      <c r="H4322" s="0" t="n">
        <v>128</v>
      </c>
      <c r="I4322" s="0" t="n">
        <v>283</v>
      </c>
      <c r="J4322" s="0" t="n">
        <v>910</v>
      </c>
      <c r="K4322" s="0" t="n">
        <v>1110</v>
      </c>
      <c r="L4322" s="15" t="s">
        <v>80</v>
      </c>
      <c r="M4322" s="0" t="n">
        <v>4</v>
      </c>
      <c r="N4322" s="16" t="n">
        <f aca="false">I4322*K4322</f>
        <v>314130</v>
      </c>
      <c r="O4322" s="16" t="n">
        <f aca="false">I4322*(K4322-J4322)</f>
        <v>56600</v>
      </c>
      <c r="P4322" s="15" t="n">
        <f aca="false">K4322-J4322</f>
        <v>200</v>
      </c>
      <c r="Q4322" s="0" t="str">
        <f aca="false">IF(G4322=0,"Out of stock",IF(G4322&lt;H4322,"Understocked",IF(G4322&gt;Summary!$B$6*H4322,"Overstocked","Healthy")))</f>
        <v>Healthy</v>
      </c>
      <c r="R4322" s="0" t="str">
        <f aca="false">IF(I4322&gt;=Summary!$B$7,"Fast",IF(I4322&lt;Summary!$B$8,"Slow","Medium"))</f>
        <v>Fast</v>
      </c>
      <c r="S4322" s="15" t="n">
        <f aca="false">IF(M4322&gt;Summary!$B$5,1,0)</f>
        <v>0</v>
      </c>
      <c r="T4322" s="16" t="n">
        <f aca="false">IF(Q4322="Overstocked",(G4322-Summary!$B$6*H4322)*J4322,0)</f>
        <v>0</v>
      </c>
    </row>
    <row r="4323" customFormat="false" ht="15" hidden="false" customHeight="false" outlineLevel="0" collapsed="false">
      <c r="A4323" s="0" t="s">
        <v>4421</v>
      </c>
      <c r="B4323" s="0" t="s">
        <v>113</v>
      </c>
      <c r="C4323" s="0" t="s">
        <v>85</v>
      </c>
      <c r="D4323" s="0" t="s">
        <v>86</v>
      </c>
      <c r="E4323" s="14" t="n">
        <v>45584</v>
      </c>
      <c r="F4323" s="14" t="n">
        <v>45586</v>
      </c>
      <c r="G4323" s="0" t="n">
        <v>439</v>
      </c>
      <c r="H4323" s="0" t="n">
        <v>140</v>
      </c>
      <c r="I4323" s="0" t="n">
        <v>87</v>
      </c>
      <c r="J4323" s="0" t="n">
        <v>1225</v>
      </c>
      <c r="K4323" s="0" t="n">
        <v>1459</v>
      </c>
      <c r="L4323" s="15" t="s">
        <v>80</v>
      </c>
      <c r="M4323" s="0" t="n">
        <v>2</v>
      </c>
      <c r="N4323" s="16" t="n">
        <f aca="false">I4323*K4323</f>
        <v>126933</v>
      </c>
      <c r="O4323" s="16" t="n">
        <f aca="false">I4323*(K4323-J4323)</f>
        <v>20358</v>
      </c>
      <c r="P4323" s="15" t="n">
        <f aca="false">K4323-J4323</f>
        <v>234</v>
      </c>
      <c r="Q4323" s="0" t="str">
        <f aca="false">IF(G4323=0,"Out of stock",IF(G4323&lt;H4323,"Understocked",IF(G4323&gt;Summary!$B$6*H4323,"Overstocked","Healthy")))</f>
        <v>Healthy</v>
      </c>
      <c r="R4323" s="0" t="str">
        <f aca="false">IF(I4323&gt;=Summary!$B$7,"Fast",IF(I4323&lt;Summary!$B$8,"Slow","Medium"))</f>
        <v>Slow</v>
      </c>
      <c r="S4323" s="15" t="n">
        <f aca="false">IF(M4323&gt;Summary!$B$5,1,0)</f>
        <v>0</v>
      </c>
      <c r="T4323" s="16" t="n">
        <f aca="false">IF(Q4323="Overstocked",(G4323-Summary!$B$6*H4323)*J4323,0)</f>
        <v>0</v>
      </c>
    </row>
    <row r="4324" customFormat="false" ht="15" hidden="false" customHeight="false" outlineLevel="0" collapsed="false">
      <c r="A4324" s="0" t="s">
        <v>4422</v>
      </c>
      <c r="B4324" s="0" t="s">
        <v>113</v>
      </c>
      <c r="C4324" s="0" t="s">
        <v>85</v>
      </c>
      <c r="D4324" s="0" t="s">
        <v>86</v>
      </c>
      <c r="E4324" s="14" t="n">
        <v>44995</v>
      </c>
      <c r="F4324" s="14" t="n">
        <v>45005</v>
      </c>
      <c r="G4324" s="0" t="n">
        <v>212</v>
      </c>
      <c r="H4324" s="0" t="n">
        <v>136</v>
      </c>
      <c r="I4324" s="0" t="n">
        <v>134</v>
      </c>
      <c r="J4324" s="0" t="n">
        <v>1956</v>
      </c>
      <c r="K4324" s="0" t="n">
        <v>2331</v>
      </c>
      <c r="L4324" s="15" t="s">
        <v>80</v>
      </c>
      <c r="M4324" s="0" t="n">
        <v>10</v>
      </c>
      <c r="N4324" s="16" t="n">
        <f aca="false">I4324*K4324</f>
        <v>312354</v>
      </c>
      <c r="O4324" s="16" t="n">
        <f aca="false">I4324*(K4324-J4324)</f>
        <v>50250</v>
      </c>
      <c r="P4324" s="15" t="n">
        <f aca="false">K4324-J4324</f>
        <v>375</v>
      </c>
      <c r="Q4324" s="0" t="str">
        <f aca="false">IF(G4324=0,"Out of stock",IF(G4324&lt;H4324,"Understocked",IF(G4324&gt;Summary!$B$6*H4324,"Overstocked","Healthy")))</f>
        <v>Healthy</v>
      </c>
      <c r="R4324" s="0" t="str">
        <f aca="false">IF(I4324&gt;=Summary!$B$7,"Fast",IF(I4324&lt;Summary!$B$8,"Slow","Medium"))</f>
        <v>Medium</v>
      </c>
      <c r="S4324" s="15" t="n">
        <f aca="false">IF(M4324&gt;Summary!$B$5,1,0)</f>
        <v>1</v>
      </c>
      <c r="T4324" s="16" t="n">
        <f aca="false">IF(Q4324="Overstocked",(G4324-Summary!$B$6*H4324)*J4324,0)</f>
        <v>0</v>
      </c>
    </row>
    <row r="4325" customFormat="false" ht="15" hidden="false" customHeight="false" outlineLevel="0" collapsed="false">
      <c r="A4325" s="0" t="s">
        <v>4423</v>
      </c>
      <c r="B4325" s="0" t="s">
        <v>123</v>
      </c>
      <c r="C4325" s="0" t="s">
        <v>78</v>
      </c>
      <c r="D4325" s="0" t="s">
        <v>86</v>
      </c>
      <c r="E4325" s="14" t="n">
        <v>45528</v>
      </c>
      <c r="F4325" s="14" t="n">
        <v>45538</v>
      </c>
      <c r="G4325" s="0" t="n">
        <v>242</v>
      </c>
      <c r="H4325" s="0" t="n">
        <v>144</v>
      </c>
      <c r="I4325" s="0" t="n">
        <v>177</v>
      </c>
      <c r="J4325" s="0" t="n">
        <v>603</v>
      </c>
      <c r="K4325" s="0" t="n">
        <v>1075</v>
      </c>
      <c r="L4325" s="15" t="s">
        <v>87</v>
      </c>
      <c r="M4325" s="0" t="n">
        <v>10</v>
      </c>
      <c r="N4325" s="16" t="n">
        <f aca="false">I4325*K4325</f>
        <v>190275</v>
      </c>
      <c r="O4325" s="16" t="n">
        <f aca="false">I4325*(K4325-J4325)</f>
        <v>83544</v>
      </c>
      <c r="P4325" s="15" t="n">
        <f aca="false">K4325-J4325</f>
        <v>472</v>
      </c>
      <c r="Q4325" s="0" t="str">
        <f aca="false">IF(G4325=0,"Out of stock",IF(G4325&lt;H4325,"Understocked",IF(G4325&gt;Summary!$B$6*H4325,"Overstocked","Healthy")))</f>
        <v>Healthy</v>
      </c>
      <c r="R4325" s="0" t="str">
        <f aca="false">IF(I4325&gt;=Summary!$B$7,"Fast",IF(I4325&lt;Summary!$B$8,"Slow","Medium"))</f>
        <v>Medium</v>
      </c>
      <c r="S4325" s="15" t="n">
        <f aca="false">IF(M4325&gt;Summary!$B$5,1,0)</f>
        <v>1</v>
      </c>
      <c r="T4325" s="16" t="n">
        <f aca="false">IF(Q4325="Overstocked",(G4325-Summary!$B$6*H4325)*J4325,0)</f>
        <v>0</v>
      </c>
    </row>
    <row r="4326" customFormat="false" ht="15" hidden="false" customHeight="false" outlineLevel="0" collapsed="false">
      <c r="A4326" s="0" t="s">
        <v>4424</v>
      </c>
      <c r="B4326" s="0" t="s">
        <v>113</v>
      </c>
      <c r="C4326" s="0" t="s">
        <v>85</v>
      </c>
      <c r="D4326" s="0" t="s">
        <v>79</v>
      </c>
      <c r="E4326" s="14" t="n">
        <v>45397</v>
      </c>
      <c r="F4326" s="14" t="n">
        <v>45405</v>
      </c>
      <c r="G4326" s="0" t="n">
        <v>77</v>
      </c>
      <c r="H4326" s="0" t="n">
        <v>147</v>
      </c>
      <c r="I4326" s="0" t="n">
        <v>138</v>
      </c>
      <c r="J4326" s="0" t="n">
        <v>616</v>
      </c>
      <c r="K4326" s="0" t="n">
        <v>1016</v>
      </c>
      <c r="L4326" s="15" t="s">
        <v>87</v>
      </c>
      <c r="M4326" s="0" t="n">
        <v>8</v>
      </c>
      <c r="N4326" s="16" t="n">
        <f aca="false">I4326*K4326</f>
        <v>140208</v>
      </c>
      <c r="O4326" s="16" t="n">
        <f aca="false">I4326*(K4326-J4326)</f>
        <v>55200</v>
      </c>
      <c r="P4326" s="15" t="n">
        <f aca="false">K4326-J4326</f>
        <v>400</v>
      </c>
      <c r="Q4326" s="0" t="str">
        <f aca="false">IF(G4326=0,"Out of stock",IF(G4326&lt;H4326,"Understocked",IF(G4326&gt;Summary!$B$6*H4326,"Overstocked","Healthy")))</f>
        <v>Understocked</v>
      </c>
      <c r="R4326" s="0" t="str">
        <f aca="false">IF(I4326&gt;=Summary!$B$7,"Fast",IF(I4326&lt;Summary!$B$8,"Slow","Medium"))</f>
        <v>Medium</v>
      </c>
      <c r="S4326" s="15" t="n">
        <f aca="false">IF(M4326&gt;Summary!$B$5,1,0)</f>
        <v>1</v>
      </c>
      <c r="T4326" s="16" t="n">
        <f aca="false">IF(Q4326="Overstocked",(G4326-Summary!$B$6*H4326)*J4326,0)</f>
        <v>0</v>
      </c>
    </row>
    <row r="4327" customFormat="false" ht="15" hidden="false" customHeight="false" outlineLevel="0" collapsed="false">
      <c r="A4327" s="0" t="s">
        <v>4425</v>
      </c>
      <c r="B4327" s="0" t="s">
        <v>101</v>
      </c>
      <c r="C4327" s="0" t="s">
        <v>104</v>
      </c>
      <c r="D4327" s="0" t="s">
        <v>86</v>
      </c>
      <c r="E4327" s="14" t="n">
        <v>45627</v>
      </c>
      <c r="F4327" s="14" t="n">
        <v>45635</v>
      </c>
      <c r="G4327" s="0" t="n">
        <v>145</v>
      </c>
      <c r="H4327" s="0" t="n">
        <v>57</v>
      </c>
      <c r="I4327" s="0" t="n">
        <v>213</v>
      </c>
      <c r="J4327" s="0" t="n">
        <v>1931</v>
      </c>
      <c r="K4327" s="0" t="n">
        <v>2088</v>
      </c>
      <c r="L4327" s="15" t="s">
        <v>97</v>
      </c>
      <c r="M4327" s="0" t="n">
        <v>8</v>
      </c>
      <c r="N4327" s="16" t="n">
        <f aca="false">I4327*K4327</f>
        <v>444744</v>
      </c>
      <c r="O4327" s="16" t="n">
        <f aca="false">I4327*(K4327-J4327)</f>
        <v>33441</v>
      </c>
      <c r="P4327" s="15" t="n">
        <f aca="false">K4327-J4327</f>
        <v>157</v>
      </c>
      <c r="Q4327" s="0" t="str">
        <f aca="false">IF(G4327=0,"Out of stock",IF(G4327&lt;H4327,"Understocked",IF(G4327&gt;Summary!$B$6*H4327,"Overstocked","Healthy")))</f>
        <v>Healthy</v>
      </c>
      <c r="R4327" s="0" t="str">
        <f aca="false">IF(I4327&gt;=Summary!$B$7,"Fast",IF(I4327&lt;Summary!$B$8,"Slow","Medium"))</f>
        <v>Fast</v>
      </c>
      <c r="S4327" s="15" t="n">
        <f aca="false">IF(M4327&gt;Summary!$B$5,1,0)</f>
        <v>1</v>
      </c>
      <c r="T4327" s="16" t="n">
        <f aca="false">IF(Q4327="Overstocked",(G4327-Summary!$B$6*H4327)*J4327,0)</f>
        <v>0</v>
      </c>
    </row>
    <row r="4328" customFormat="false" ht="15" hidden="false" customHeight="false" outlineLevel="0" collapsed="false">
      <c r="A4328" s="0" t="s">
        <v>4426</v>
      </c>
      <c r="B4328" s="0" t="s">
        <v>89</v>
      </c>
      <c r="C4328" s="0" t="s">
        <v>78</v>
      </c>
      <c r="D4328" s="0" t="s">
        <v>102</v>
      </c>
      <c r="E4328" s="14" t="n">
        <v>44996</v>
      </c>
      <c r="F4328" s="14" t="n">
        <v>44998</v>
      </c>
      <c r="G4328" s="0" t="n">
        <v>485</v>
      </c>
      <c r="H4328" s="0" t="n">
        <v>76</v>
      </c>
      <c r="I4328" s="0" t="n">
        <v>42</v>
      </c>
      <c r="J4328" s="0" t="n">
        <v>1100</v>
      </c>
      <c r="K4328" s="0" t="n">
        <v>1355</v>
      </c>
      <c r="L4328" s="15" t="s">
        <v>87</v>
      </c>
      <c r="M4328" s="0" t="n">
        <v>2</v>
      </c>
      <c r="N4328" s="16" t="n">
        <f aca="false">I4328*K4328</f>
        <v>56910</v>
      </c>
      <c r="O4328" s="16" t="n">
        <f aca="false">I4328*(K4328-J4328)</f>
        <v>10710</v>
      </c>
      <c r="P4328" s="15" t="n">
        <f aca="false">K4328-J4328</f>
        <v>255</v>
      </c>
      <c r="Q4328" s="0" t="str">
        <f aca="false">IF(G4328=0,"Out of stock",IF(G4328&lt;H4328,"Understocked",IF(G4328&gt;Summary!$B$6*H4328,"Overstocked","Healthy")))</f>
        <v>Overstocked</v>
      </c>
      <c r="R4328" s="0" t="str">
        <f aca="false">IF(I4328&gt;=Summary!$B$7,"Fast",IF(I4328&lt;Summary!$B$8,"Slow","Medium"))</f>
        <v>Slow</v>
      </c>
      <c r="S4328" s="15" t="n">
        <f aca="false">IF(M4328&gt;Summary!$B$5,1,0)</f>
        <v>0</v>
      </c>
      <c r="T4328" s="16" t="n">
        <f aca="false">IF(Q4328="Overstocked",(G4328-Summary!$B$6*H4328)*J4328,0)</f>
        <v>199100</v>
      </c>
    </row>
    <row r="4329" customFormat="false" ht="15" hidden="false" customHeight="false" outlineLevel="0" collapsed="false">
      <c r="A4329" s="0" t="s">
        <v>4427</v>
      </c>
      <c r="B4329" s="0" t="s">
        <v>101</v>
      </c>
      <c r="C4329" s="0" t="s">
        <v>96</v>
      </c>
      <c r="D4329" s="0" t="s">
        <v>102</v>
      </c>
      <c r="E4329" s="14" t="n">
        <v>45093</v>
      </c>
      <c r="F4329" s="14" t="n">
        <v>45094</v>
      </c>
      <c r="G4329" s="0" t="n">
        <v>160</v>
      </c>
      <c r="H4329" s="0" t="n">
        <v>109</v>
      </c>
      <c r="I4329" s="0" t="n">
        <v>5</v>
      </c>
      <c r="J4329" s="0" t="n">
        <v>301</v>
      </c>
      <c r="K4329" s="0" t="n">
        <v>680</v>
      </c>
      <c r="L4329" s="15" t="s">
        <v>80</v>
      </c>
      <c r="M4329" s="0" t="n">
        <v>1</v>
      </c>
      <c r="N4329" s="16" t="n">
        <f aca="false">I4329*K4329</f>
        <v>3400</v>
      </c>
      <c r="O4329" s="16" t="n">
        <f aca="false">I4329*(K4329-J4329)</f>
        <v>1895</v>
      </c>
      <c r="P4329" s="15" t="n">
        <f aca="false">K4329-J4329</f>
        <v>379</v>
      </c>
      <c r="Q4329" s="0" t="str">
        <f aca="false">IF(G4329=0,"Out of stock",IF(G4329&lt;H4329,"Understocked",IF(G4329&gt;Summary!$B$6*H4329,"Overstocked","Healthy")))</f>
        <v>Healthy</v>
      </c>
      <c r="R4329" s="0" t="str">
        <f aca="false">IF(I4329&gt;=Summary!$B$7,"Fast",IF(I4329&lt;Summary!$B$8,"Slow","Medium"))</f>
        <v>Slow</v>
      </c>
      <c r="S4329" s="15" t="n">
        <f aca="false">IF(M4329&gt;Summary!$B$5,1,0)</f>
        <v>0</v>
      </c>
      <c r="T4329" s="16" t="n">
        <f aca="false">IF(Q4329="Overstocked",(G4329-Summary!$B$6*H4329)*J4329,0)</f>
        <v>0</v>
      </c>
    </row>
    <row r="4330" customFormat="false" ht="15" hidden="false" customHeight="false" outlineLevel="0" collapsed="false">
      <c r="A4330" s="0" t="s">
        <v>4428</v>
      </c>
      <c r="B4330" s="0" t="s">
        <v>107</v>
      </c>
      <c r="C4330" s="0" t="s">
        <v>78</v>
      </c>
      <c r="D4330" s="0" t="s">
        <v>79</v>
      </c>
      <c r="E4330" s="14" t="n">
        <v>45554</v>
      </c>
      <c r="F4330" s="14" t="n">
        <v>45557</v>
      </c>
      <c r="G4330" s="0" t="n">
        <v>274</v>
      </c>
      <c r="H4330" s="0" t="n">
        <v>119</v>
      </c>
      <c r="I4330" s="0" t="n">
        <v>201</v>
      </c>
      <c r="J4330" s="0" t="n">
        <v>1599</v>
      </c>
      <c r="K4330" s="0" t="n">
        <v>1794</v>
      </c>
      <c r="L4330" s="15" t="s">
        <v>93</v>
      </c>
      <c r="M4330" s="0" t="n">
        <v>3</v>
      </c>
      <c r="N4330" s="16" t="n">
        <f aca="false">I4330*K4330</f>
        <v>360594</v>
      </c>
      <c r="O4330" s="16" t="n">
        <f aca="false">I4330*(K4330-J4330)</f>
        <v>39195</v>
      </c>
      <c r="P4330" s="15" t="n">
        <f aca="false">K4330-J4330</f>
        <v>195</v>
      </c>
      <c r="Q4330" s="0" t="str">
        <f aca="false">IF(G4330=0,"Out of stock",IF(G4330&lt;H4330,"Understocked",IF(G4330&gt;Summary!$B$6*H4330,"Overstocked","Healthy")))</f>
        <v>Healthy</v>
      </c>
      <c r="R4330" s="0" t="str">
        <f aca="false">IF(I4330&gt;=Summary!$B$7,"Fast",IF(I4330&lt;Summary!$B$8,"Slow","Medium"))</f>
        <v>Fast</v>
      </c>
      <c r="S4330" s="15" t="n">
        <f aca="false">IF(M4330&gt;Summary!$B$5,1,0)</f>
        <v>0</v>
      </c>
      <c r="T4330" s="16" t="n">
        <f aca="false">IF(Q4330="Overstocked",(G4330-Summary!$B$6*H4330)*J4330,0)</f>
        <v>0</v>
      </c>
    </row>
    <row r="4331" customFormat="false" ht="15" hidden="false" customHeight="false" outlineLevel="0" collapsed="false">
      <c r="A4331" s="0" t="s">
        <v>4429</v>
      </c>
      <c r="B4331" s="0" t="s">
        <v>113</v>
      </c>
      <c r="C4331" s="0" t="s">
        <v>85</v>
      </c>
      <c r="D4331" s="0" t="s">
        <v>92</v>
      </c>
      <c r="E4331" s="14" t="n">
        <v>45145</v>
      </c>
      <c r="F4331" s="14" t="n">
        <v>45151</v>
      </c>
      <c r="G4331" s="0" t="n">
        <v>304</v>
      </c>
      <c r="H4331" s="0" t="n">
        <v>126</v>
      </c>
      <c r="I4331" s="0" t="n">
        <v>292</v>
      </c>
      <c r="J4331" s="0" t="n">
        <v>928</v>
      </c>
      <c r="K4331" s="0" t="n">
        <v>1191</v>
      </c>
      <c r="L4331" s="15" t="s">
        <v>97</v>
      </c>
      <c r="M4331" s="0" t="n">
        <v>6</v>
      </c>
      <c r="N4331" s="16" t="n">
        <f aca="false">I4331*K4331</f>
        <v>347772</v>
      </c>
      <c r="O4331" s="16" t="n">
        <f aca="false">I4331*(K4331-J4331)</f>
        <v>76796</v>
      </c>
      <c r="P4331" s="15" t="n">
        <f aca="false">K4331-J4331</f>
        <v>263</v>
      </c>
      <c r="Q4331" s="0" t="str">
        <f aca="false">IF(G4331=0,"Out of stock",IF(G4331&lt;H4331,"Understocked",IF(G4331&gt;Summary!$B$6*H4331,"Overstocked","Healthy")))</f>
        <v>Healthy</v>
      </c>
      <c r="R4331" s="0" t="str">
        <f aca="false">IF(I4331&gt;=Summary!$B$7,"Fast",IF(I4331&lt;Summary!$B$8,"Slow","Medium"))</f>
        <v>Fast</v>
      </c>
      <c r="S4331" s="15" t="n">
        <f aca="false">IF(M4331&gt;Summary!$B$5,1,0)</f>
        <v>0</v>
      </c>
      <c r="T4331" s="16" t="n">
        <f aca="false">IF(Q4331="Overstocked",(G4331-Summary!$B$6*H4331)*J4331,0)</f>
        <v>0</v>
      </c>
    </row>
    <row r="4332" customFormat="false" ht="15" hidden="false" customHeight="false" outlineLevel="0" collapsed="false">
      <c r="A4332" s="0" t="s">
        <v>4430</v>
      </c>
      <c r="B4332" s="0" t="s">
        <v>84</v>
      </c>
      <c r="C4332" s="0" t="s">
        <v>78</v>
      </c>
      <c r="D4332" s="0" t="s">
        <v>92</v>
      </c>
      <c r="E4332" s="14" t="n">
        <v>45173</v>
      </c>
      <c r="F4332" s="14" t="n">
        <v>45178</v>
      </c>
      <c r="G4332" s="0" t="n">
        <v>472</v>
      </c>
      <c r="H4332" s="0" t="n">
        <v>61</v>
      </c>
      <c r="I4332" s="0" t="n">
        <v>68</v>
      </c>
      <c r="J4332" s="0" t="n">
        <v>565</v>
      </c>
      <c r="K4332" s="0" t="n">
        <v>871</v>
      </c>
      <c r="L4332" s="15" t="s">
        <v>97</v>
      </c>
      <c r="M4332" s="0" t="n">
        <v>5</v>
      </c>
      <c r="N4332" s="16" t="n">
        <f aca="false">I4332*K4332</f>
        <v>59228</v>
      </c>
      <c r="O4332" s="16" t="n">
        <f aca="false">I4332*(K4332-J4332)</f>
        <v>20808</v>
      </c>
      <c r="P4332" s="15" t="n">
        <f aca="false">K4332-J4332</f>
        <v>306</v>
      </c>
      <c r="Q4332" s="0" t="str">
        <f aca="false">IF(G4332=0,"Out of stock",IF(G4332&lt;H4332,"Understocked",IF(G4332&gt;Summary!$B$6*H4332,"Overstocked","Healthy")))</f>
        <v>Overstocked</v>
      </c>
      <c r="R4332" s="0" t="str">
        <f aca="false">IF(I4332&gt;=Summary!$B$7,"Fast",IF(I4332&lt;Summary!$B$8,"Slow","Medium"))</f>
        <v>Slow</v>
      </c>
      <c r="S4332" s="15" t="n">
        <f aca="false">IF(M4332&gt;Summary!$B$5,1,0)</f>
        <v>0</v>
      </c>
      <c r="T4332" s="16" t="n">
        <f aca="false">IF(Q4332="Overstocked",(G4332-Summary!$B$6*H4332)*J4332,0)</f>
        <v>128820</v>
      </c>
    </row>
    <row r="4333" customFormat="false" ht="15" hidden="false" customHeight="false" outlineLevel="0" collapsed="false">
      <c r="A4333" s="0" t="s">
        <v>4431</v>
      </c>
      <c r="B4333" s="0" t="s">
        <v>111</v>
      </c>
      <c r="C4333" s="0" t="s">
        <v>96</v>
      </c>
      <c r="D4333" s="0" t="s">
        <v>102</v>
      </c>
      <c r="E4333" s="14" t="n">
        <v>45511</v>
      </c>
      <c r="F4333" s="14" t="n">
        <v>45514</v>
      </c>
      <c r="G4333" s="0" t="n">
        <v>229</v>
      </c>
      <c r="H4333" s="0" t="n">
        <v>89</v>
      </c>
      <c r="I4333" s="0" t="n">
        <v>239</v>
      </c>
      <c r="J4333" s="0" t="n">
        <v>293</v>
      </c>
      <c r="K4333" s="0" t="n">
        <v>734</v>
      </c>
      <c r="L4333" s="15" t="s">
        <v>93</v>
      </c>
      <c r="M4333" s="0" t="n">
        <v>3</v>
      </c>
      <c r="N4333" s="16" t="n">
        <f aca="false">I4333*K4333</f>
        <v>175426</v>
      </c>
      <c r="O4333" s="16" t="n">
        <f aca="false">I4333*(K4333-J4333)</f>
        <v>105399</v>
      </c>
      <c r="P4333" s="15" t="n">
        <f aca="false">K4333-J4333</f>
        <v>441</v>
      </c>
      <c r="Q4333" s="0" t="str">
        <f aca="false">IF(G4333=0,"Out of stock",IF(G4333&lt;H4333,"Understocked",IF(G4333&gt;Summary!$B$6*H4333,"Overstocked","Healthy")))</f>
        <v>Healthy</v>
      </c>
      <c r="R4333" s="0" t="str">
        <f aca="false">IF(I4333&gt;=Summary!$B$7,"Fast",IF(I4333&lt;Summary!$B$8,"Slow","Medium"))</f>
        <v>Fast</v>
      </c>
      <c r="S4333" s="15" t="n">
        <f aca="false">IF(M4333&gt;Summary!$B$5,1,0)</f>
        <v>0</v>
      </c>
      <c r="T4333" s="16" t="n">
        <f aca="false">IF(Q4333="Overstocked",(G4333-Summary!$B$6*H4333)*J4333,0)</f>
        <v>0</v>
      </c>
    </row>
    <row r="4334" customFormat="false" ht="15" hidden="false" customHeight="false" outlineLevel="0" collapsed="false">
      <c r="A4334" s="0" t="s">
        <v>4432</v>
      </c>
      <c r="B4334" s="0" t="s">
        <v>89</v>
      </c>
      <c r="C4334" s="0" t="s">
        <v>104</v>
      </c>
      <c r="D4334" s="0" t="s">
        <v>92</v>
      </c>
      <c r="E4334" s="14" t="n">
        <v>45491</v>
      </c>
      <c r="F4334" s="14" t="n">
        <v>45494</v>
      </c>
      <c r="G4334" s="0" t="n">
        <v>33</v>
      </c>
      <c r="H4334" s="0" t="n">
        <v>75</v>
      </c>
      <c r="I4334" s="0" t="n">
        <v>148</v>
      </c>
      <c r="J4334" s="0" t="n">
        <v>1200</v>
      </c>
      <c r="K4334" s="0" t="n">
        <v>1434</v>
      </c>
      <c r="L4334" s="15" t="s">
        <v>97</v>
      </c>
      <c r="M4334" s="0" t="n">
        <v>3</v>
      </c>
      <c r="N4334" s="16" t="n">
        <f aca="false">I4334*K4334</f>
        <v>212232</v>
      </c>
      <c r="O4334" s="16" t="n">
        <f aca="false">I4334*(K4334-J4334)</f>
        <v>34632</v>
      </c>
      <c r="P4334" s="15" t="n">
        <f aca="false">K4334-J4334</f>
        <v>234</v>
      </c>
      <c r="Q4334" s="0" t="str">
        <f aca="false">IF(G4334=0,"Out of stock",IF(G4334&lt;H4334,"Understocked",IF(G4334&gt;Summary!$B$6*H4334,"Overstocked","Healthy")))</f>
        <v>Understocked</v>
      </c>
      <c r="R4334" s="0" t="str">
        <f aca="false">IF(I4334&gt;=Summary!$B$7,"Fast",IF(I4334&lt;Summary!$B$8,"Slow","Medium"))</f>
        <v>Medium</v>
      </c>
      <c r="S4334" s="15" t="n">
        <f aca="false">IF(M4334&gt;Summary!$B$5,1,0)</f>
        <v>0</v>
      </c>
      <c r="T4334" s="16" t="n">
        <f aca="false">IF(Q4334="Overstocked",(G4334-Summary!$B$6*H4334)*J4334,0)</f>
        <v>0</v>
      </c>
    </row>
    <row r="4335" customFormat="false" ht="15" hidden="false" customHeight="false" outlineLevel="0" collapsed="false">
      <c r="A4335" s="0" t="s">
        <v>4433</v>
      </c>
      <c r="B4335" s="0" t="s">
        <v>113</v>
      </c>
      <c r="C4335" s="0" t="s">
        <v>96</v>
      </c>
      <c r="D4335" s="0" t="s">
        <v>86</v>
      </c>
      <c r="E4335" s="14" t="n">
        <v>45481</v>
      </c>
      <c r="F4335" s="14" t="n">
        <v>45486</v>
      </c>
      <c r="G4335" s="0" t="n">
        <v>410</v>
      </c>
      <c r="H4335" s="0" t="n">
        <v>138</v>
      </c>
      <c r="I4335" s="0" t="n">
        <v>109</v>
      </c>
      <c r="J4335" s="0" t="n">
        <v>1392</v>
      </c>
      <c r="K4335" s="0" t="n">
        <v>1634</v>
      </c>
      <c r="L4335" s="15" t="s">
        <v>97</v>
      </c>
      <c r="M4335" s="0" t="n">
        <v>5</v>
      </c>
      <c r="N4335" s="16" t="n">
        <f aca="false">I4335*K4335</f>
        <v>178106</v>
      </c>
      <c r="O4335" s="16" t="n">
        <f aca="false">I4335*(K4335-J4335)</f>
        <v>26378</v>
      </c>
      <c r="P4335" s="15" t="n">
        <f aca="false">K4335-J4335</f>
        <v>242</v>
      </c>
      <c r="Q4335" s="0" t="str">
        <f aca="false">IF(G4335=0,"Out of stock",IF(G4335&lt;H4335,"Understocked",IF(G4335&gt;Summary!$B$6*H4335,"Overstocked","Healthy")))</f>
        <v>Healthy</v>
      </c>
      <c r="R4335" s="0" t="str">
        <f aca="false">IF(I4335&gt;=Summary!$B$7,"Fast",IF(I4335&lt;Summary!$B$8,"Slow","Medium"))</f>
        <v>Medium</v>
      </c>
      <c r="S4335" s="15" t="n">
        <f aca="false">IF(M4335&gt;Summary!$B$5,1,0)</f>
        <v>0</v>
      </c>
      <c r="T4335" s="16" t="n">
        <f aca="false">IF(Q4335="Overstocked",(G4335-Summary!$B$6*H4335)*J4335,0)</f>
        <v>0</v>
      </c>
    </row>
    <row r="4336" customFormat="false" ht="15" hidden="false" customHeight="false" outlineLevel="0" collapsed="false">
      <c r="A4336" s="0" t="s">
        <v>4434</v>
      </c>
      <c r="B4336" s="0" t="s">
        <v>111</v>
      </c>
      <c r="C4336" s="0" t="s">
        <v>104</v>
      </c>
      <c r="D4336" s="0" t="s">
        <v>102</v>
      </c>
      <c r="E4336" s="14" t="n">
        <v>44955</v>
      </c>
      <c r="F4336" s="14" t="n">
        <v>44956</v>
      </c>
      <c r="G4336" s="0" t="n">
        <v>423</v>
      </c>
      <c r="H4336" s="0" t="n">
        <v>100</v>
      </c>
      <c r="I4336" s="0" t="n">
        <v>204</v>
      </c>
      <c r="J4336" s="0" t="n">
        <v>1497</v>
      </c>
      <c r="K4336" s="0" t="n">
        <v>1650</v>
      </c>
      <c r="L4336" s="15" t="s">
        <v>80</v>
      </c>
      <c r="M4336" s="0" t="n">
        <v>1</v>
      </c>
      <c r="N4336" s="16" t="n">
        <f aca="false">I4336*K4336</f>
        <v>336600</v>
      </c>
      <c r="O4336" s="16" t="n">
        <f aca="false">I4336*(K4336-J4336)</f>
        <v>31212</v>
      </c>
      <c r="P4336" s="15" t="n">
        <f aca="false">K4336-J4336</f>
        <v>153</v>
      </c>
      <c r="Q4336" s="0" t="str">
        <f aca="false">IF(G4336=0,"Out of stock",IF(G4336&lt;H4336,"Understocked",IF(G4336&gt;Summary!$B$6*H4336,"Overstocked","Healthy")))</f>
        <v>Overstocked</v>
      </c>
      <c r="R4336" s="0" t="str">
        <f aca="false">IF(I4336&gt;=Summary!$B$7,"Fast",IF(I4336&lt;Summary!$B$8,"Slow","Medium"))</f>
        <v>Fast</v>
      </c>
      <c r="S4336" s="15" t="n">
        <f aca="false">IF(M4336&gt;Summary!$B$5,1,0)</f>
        <v>0</v>
      </c>
      <c r="T4336" s="16" t="n">
        <f aca="false">IF(Q4336="Overstocked",(G4336-Summary!$B$6*H4336)*J4336,0)</f>
        <v>34431</v>
      </c>
    </row>
    <row r="4337" customFormat="false" ht="15" hidden="false" customHeight="false" outlineLevel="0" collapsed="false">
      <c r="A4337" s="0" t="s">
        <v>4435</v>
      </c>
      <c r="B4337" s="0" t="s">
        <v>77</v>
      </c>
      <c r="C4337" s="0" t="s">
        <v>78</v>
      </c>
      <c r="D4337" s="0" t="s">
        <v>92</v>
      </c>
      <c r="E4337" s="14" t="n">
        <v>45053</v>
      </c>
      <c r="F4337" s="14" t="n">
        <v>45062</v>
      </c>
      <c r="G4337" s="0" t="n">
        <v>373</v>
      </c>
      <c r="H4337" s="0" t="n">
        <v>57</v>
      </c>
      <c r="I4337" s="0" t="n">
        <v>262</v>
      </c>
      <c r="J4337" s="0" t="n">
        <v>852</v>
      </c>
      <c r="K4337" s="0" t="n">
        <v>1248</v>
      </c>
      <c r="L4337" s="15" t="s">
        <v>82</v>
      </c>
      <c r="M4337" s="0" t="n">
        <v>9</v>
      </c>
      <c r="N4337" s="16" t="n">
        <f aca="false">I4337*K4337</f>
        <v>326976</v>
      </c>
      <c r="O4337" s="16" t="n">
        <f aca="false">I4337*(K4337-J4337)</f>
        <v>103752</v>
      </c>
      <c r="P4337" s="15" t="n">
        <f aca="false">K4337-J4337</f>
        <v>396</v>
      </c>
      <c r="Q4337" s="0" t="str">
        <f aca="false">IF(G4337=0,"Out of stock",IF(G4337&lt;H4337,"Understocked",IF(G4337&gt;Summary!$B$6*H4337,"Overstocked","Healthy")))</f>
        <v>Overstocked</v>
      </c>
      <c r="R4337" s="0" t="str">
        <f aca="false">IF(I4337&gt;=Summary!$B$7,"Fast",IF(I4337&lt;Summary!$B$8,"Slow","Medium"))</f>
        <v>Fast</v>
      </c>
      <c r="S4337" s="15" t="n">
        <f aca="false">IF(M4337&gt;Summary!$B$5,1,0)</f>
        <v>1</v>
      </c>
      <c r="T4337" s="16" t="n">
        <f aca="false">IF(Q4337="Overstocked",(G4337-Summary!$B$6*H4337)*J4337,0)</f>
        <v>123540</v>
      </c>
    </row>
    <row r="4338" customFormat="false" ht="15" hidden="false" customHeight="false" outlineLevel="0" collapsed="false">
      <c r="A4338" s="0" t="s">
        <v>4436</v>
      </c>
      <c r="B4338" s="0" t="s">
        <v>89</v>
      </c>
      <c r="C4338" s="0" t="s">
        <v>104</v>
      </c>
      <c r="D4338" s="0" t="s">
        <v>92</v>
      </c>
      <c r="E4338" s="14" t="n">
        <v>44963</v>
      </c>
      <c r="F4338" s="14" t="n">
        <v>44967</v>
      </c>
      <c r="G4338" s="0" t="n">
        <v>23</v>
      </c>
      <c r="H4338" s="0" t="n">
        <v>64</v>
      </c>
      <c r="I4338" s="0" t="n">
        <v>67</v>
      </c>
      <c r="J4338" s="0" t="n">
        <v>475</v>
      </c>
      <c r="K4338" s="0" t="n">
        <v>972</v>
      </c>
      <c r="L4338" s="15" t="s">
        <v>80</v>
      </c>
      <c r="M4338" s="0" t="n">
        <v>4</v>
      </c>
      <c r="N4338" s="16" t="n">
        <f aca="false">I4338*K4338</f>
        <v>65124</v>
      </c>
      <c r="O4338" s="16" t="n">
        <f aca="false">I4338*(K4338-J4338)</f>
        <v>33299</v>
      </c>
      <c r="P4338" s="15" t="n">
        <f aca="false">K4338-J4338</f>
        <v>497</v>
      </c>
      <c r="Q4338" s="0" t="str">
        <f aca="false">IF(G4338=0,"Out of stock",IF(G4338&lt;H4338,"Understocked",IF(G4338&gt;Summary!$B$6*H4338,"Overstocked","Healthy")))</f>
        <v>Understocked</v>
      </c>
      <c r="R4338" s="0" t="str">
        <f aca="false">IF(I4338&gt;=Summary!$B$7,"Fast",IF(I4338&lt;Summary!$B$8,"Slow","Medium"))</f>
        <v>Slow</v>
      </c>
      <c r="S4338" s="15" t="n">
        <f aca="false">IF(M4338&gt;Summary!$B$5,1,0)</f>
        <v>0</v>
      </c>
      <c r="T4338" s="16" t="n">
        <f aca="false">IF(Q4338="Overstocked",(G4338-Summary!$B$6*H4338)*J4338,0)</f>
        <v>0</v>
      </c>
    </row>
    <row r="4339" customFormat="false" ht="15" hidden="false" customHeight="false" outlineLevel="0" collapsed="false">
      <c r="A4339" s="0" t="s">
        <v>4437</v>
      </c>
      <c r="B4339" s="0" t="s">
        <v>95</v>
      </c>
      <c r="C4339" s="0" t="s">
        <v>85</v>
      </c>
      <c r="D4339" s="0" t="s">
        <v>92</v>
      </c>
      <c r="E4339" s="14" t="n">
        <v>45233</v>
      </c>
      <c r="F4339" s="14" t="n">
        <v>45234</v>
      </c>
      <c r="G4339" s="0" t="n">
        <v>347</v>
      </c>
      <c r="H4339" s="0" t="n">
        <v>121</v>
      </c>
      <c r="I4339" s="0" t="n">
        <v>274</v>
      </c>
      <c r="J4339" s="0" t="n">
        <v>586</v>
      </c>
      <c r="K4339" s="0" t="n">
        <v>1052</v>
      </c>
      <c r="L4339" s="15" t="s">
        <v>87</v>
      </c>
      <c r="M4339" s="0" t="n">
        <v>1</v>
      </c>
      <c r="N4339" s="16" t="n">
        <f aca="false">I4339*K4339</f>
        <v>288248</v>
      </c>
      <c r="O4339" s="16" t="n">
        <f aca="false">I4339*(K4339-J4339)</f>
        <v>127684</v>
      </c>
      <c r="P4339" s="15" t="n">
        <f aca="false">K4339-J4339</f>
        <v>466</v>
      </c>
      <c r="Q4339" s="0" t="str">
        <f aca="false">IF(G4339=0,"Out of stock",IF(G4339&lt;H4339,"Understocked",IF(G4339&gt;Summary!$B$6*H4339,"Overstocked","Healthy")))</f>
        <v>Healthy</v>
      </c>
      <c r="R4339" s="0" t="str">
        <f aca="false">IF(I4339&gt;=Summary!$B$7,"Fast",IF(I4339&lt;Summary!$B$8,"Slow","Medium"))</f>
        <v>Fast</v>
      </c>
      <c r="S4339" s="15" t="n">
        <f aca="false">IF(M4339&gt;Summary!$B$5,1,0)</f>
        <v>0</v>
      </c>
      <c r="T4339" s="16" t="n">
        <f aca="false">IF(Q4339="Overstocked",(G4339-Summary!$B$6*H4339)*J4339,0)</f>
        <v>0</v>
      </c>
    </row>
    <row r="4340" customFormat="false" ht="15" hidden="false" customHeight="false" outlineLevel="0" collapsed="false">
      <c r="A4340" s="0" t="s">
        <v>4438</v>
      </c>
      <c r="B4340" s="0" t="s">
        <v>111</v>
      </c>
      <c r="C4340" s="0" t="s">
        <v>96</v>
      </c>
      <c r="D4340" s="0" t="s">
        <v>79</v>
      </c>
      <c r="E4340" s="14" t="n">
        <v>45185</v>
      </c>
      <c r="F4340" s="14" t="n">
        <v>45188</v>
      </c>
      <c r="G4340" s="0" t="n">
        <v>175</v>
      </c>
      <c r="H4340" s="0" t="n">
        <v>58</v>
      </c>
      <c r="I4340" s="0" t="n">
        <v>146</v>
      </c>
      <c r="J4340" s="0" t="n">
        <v>406</v>
      </c>
      <c r="K4340" s="0" t="n">
        <v>588</v>
      </c>
      <c r="L4340" s="15" t="s">
        <v>82</v>
      </c>
      <c r="M4340" s="0" t="n">
        <v>3</v>
      </c>
      <c r="N4340" s="16" t="n">
        <f aca="false">I4340*K4340</f>
        <v>85848</v>
      </c>
      <c r="O4340" s="16" t="n">
        <f aca="false">I4340*(K4340-J4340)</f>
        <v>26572</v>
      </c>
      <c r="P4340" s="15" t="n">
        <f aca="false">K4340-J4340</f>
        <v>182</v>
      </c>
      <c r="Q4340" s="0" t="str">
        <f aca="false">IF(G4340=0,"Out of stock",IF(G4340&lt;H4340,"Understocked",IF(G4340&gt;Summary!$B$6*H4340,"Overstocked","Healthy")))</f>
        <v>Healthy</v>
      </c>
      <c r="R4340" s="0" t="str">
        <f aca="false">IF(I4340&gt;=Summary!$B$7,"Fast",IF(I4340&lt;Summary!$B$8,"Slow","Medium"))</f>
        <v>Medium</v>
      </c>
      <c r="S4340" s="15" t="n">
        <f aca="false">IF(M4340&gt;Summary!$B$5,1,0)</f>
        <v>0</v>
      </c>
      <c r="T4340" s="16" t="n">
        <f aca="false">IF(Q4340="Overstocked",(G4340-Summary!$B$6*H4340)*J4340,0)</f>
        <v>0</v>
      </c>
    </row>
    <row r="4341" customFormat="false" ht="15" hidden="false" customHeight="false" outlineLevel="0" collapsed="false">
      <c r="A4341" s="0" t="s">
        <v>4439</v>
      </c>
      <c r="B4341" s="0" t="s">
        <v>115</v>
      </c>
      <c r="C4341" s="0" t="s">
        <v>104</v>
      </c>
      <c r="D4341" s="0" t="s">
        <v>86</v>
      </c>
      <c r="E4341" s="14" t="n">
        <v>45438</v>
      </c>
      <c r="F4341" s="14" t="n">
        <v>45440</v>
      </c>
      <c r="G4341" s="0" t="n">
        <v>380</v>
      </c>
      <c r="H4341" s="0" t="n">
        <v>85</v>
      </c>
      <c r="I4341" s="0" t="n">
        <v>296</v>
      </c>
      <c r="J4341" s="0" t="n">
        <v>1688</v>
      </c>
      <c r="K4341" s="0" t="n">
        <v>2093</v>
      </c>
      <c r="L4341" s="15" t="s">
        <v>80</v>
      </c>
      <c r="M4341" s="0" t="n">
        <v>2</v>
      </c>
      <c r="N4341" s="16" t="n">
        <f aca="false">I4341*K4341</f>
        <v>619528</v>
      </c>
      <c r="O4341" s="16" t="n">
        <f aca="false">I4341*(K4341-J4341)</f>
        <v>119880</v>
      </c>
      <c r="P4341" s="15" t="n">
        <f aca="false">K4341-J4341</f>
        <v>405</v>
      </c>
      <c r="Q4341" s="0" t="str">
        <f aca="false">IF(G4341=0,"Out of stock",IF(G4341&lt;H4341,"Understocked",IF(G4341&gt;Summary!$B$6*H4341,"Overstocked","Healthy")))</f>
        <v>Overstocked</v>
      </c>
      <c r="R4341" s="0" t="str">
        <f aca="false">IF(I4341&gt;=Summary!$B$7,"Fast",IF(I4341&lt;Summary!$B$8,"Slow","Medium"))</f>
        <v>Fast</v>
      </c>
      <c r="S4341" s="15" t="n">
        <f aca="false">IF(M4341&gt;Summary!$B$5,1,0)</f>
        <v>0</v>
      </c>
      <c r="T4341" s="16" t="n">
        <f aca="false">IF(Q4341="Overstocked",(G4341-Summary!$B$6*H4341)*J4341,0)</f>
        <v>67520</v>
      </c>
    </row>
    <row r="4342" customFormat="false" ht="15" hidden="false" customHeight="false" outlineLevel="0" collapsed="false">
      <c r="A4342" s="0" t="s">
        <v>4440</v>
      </c>
      <c r="B4342" s="0" t="s">
        <v>113</v>
      </c>
      <c r="C4342" s="0" t="s">
        <v>104</v>
      </c>
      <c r="D4342" s="0" t="s">
        <v>90</v>
      </c>
      <c r="E4342" s="14" t="n">
        <v>45004</v>
      </c>
      <c r="F4342" s="14" t="n">
        <v>45012</v>
      </c>
      <c r="G4342" s="0" t="n">
        <v>188</v>
      </c>
      <c r="H4342" s="0" t="n">
        <v>135</v>
      </c>
      <c r="I4342" s="0" t="n">
        <v>10</v>
      </c>
      <c r="J4342" s="0" t="n">
        <v>724</v>
      </c>
      <c r="K4342" s="0" t="n">
        <v>806</v>
      </c>
      <c r="L4342" s="15" t="s">
        <v>80</v>
      </c>
      <c r="M4342" s="0" t="n">
        <v>8</v>
      </c>
      <c r="N4342" s="16" t="n">
        <f aca="false">I4342*K4342</f>
        <v>8060</v>
      </c>
      <c r="O4342" s="16" t="n">
        <f aca="false">I4342*(K4342-J4342)</f>
        <v>820</v>
      </c>
      <c r="P4342" s="15" t="n">
        <f aca="false">K4342-J4342</f>
        <v>82</v>
      </c>
      <c r="Q4342" s="0" t="str">
        <f aca="false">IF(G4342=0,"Out of stock",IF(G4342&lt;H4342,"Understocked",IF(G4342&gt;Summary!$B$6*H4342,"Overstocked","Healthy")))</f>
        <v>Healthy</v>
      </c>
      <c r="R4342" s="0" t="str">
        <f aca="false">IF(I4342&gt;=Summary!$B$7,"Fast",IF(I4342&lt;Summary!$B$8,"Slow","Medium"))</f>
        <v>Slow</v>
      </c>
      <c r="S4342" s="15" t="n">
        <f aca="false">IF(M4342&gt;Summary!$B$5,1,0)</f>
        <v>1</v>
      </c>
      <c r="T4342" s="16" t="n">
        <f aca="false">IF(Q4342="Overstocked",(G4342-Summary!$B$6*H4342)*J4342,0)</f>
        <v>0</v>
      </c>
    </row>
    <row r="4343" customFormat="false" ht="15" hidden="false" customHeight="false" outlineLevel="0" collapsed="false">
      <c r="A4343" s="0" t="s">
        <v>4441</v>
      </c>
      <c r="B4343" s="0" t="s">
        <v>77</v>
      </c>
      <c r="C4343" s="0" t="s">
        <v>78</v>
      </c>
      <c r="D4343" s="0" t="s">
        <v>86</v>
      </c>
      <c r="E4343" s="14" t="n">
        <v>45537</v>
      </c>
      <c r="F4343" s="14" t="n">
        <v>45545</v>
      </c>
      <c r="G4343" s="0" t="n">
        <v>202</v>
      </c>
      <c r="H4343" s="0" t="n">
        <v>69</v>
      </c>
      <c r="I4343" s="0" t="n">
        <v>190</v>
      </c>
      <c r="J4343" s="0" t="n">
        <v>713</v>
      </c>
      <c r="K4343" s="0" t="n">
        <v>872</v>
      </c>
      <c r="L4343" s="15" t="s">
        <v>82</v>
      </c>
      <c r="M4343" s="0" t="n">
        <v>8</v>
      </c>
      <c r="N4343" s="16" t="n">
        <f aca="false">I4343*K4343</f>
        <v>165680</v>
      </c>
      <c r="O4343" s="16" t="n">
        <f aca="false">I4343*(K4343-J4343)</f>
        <v>30210</v>
      </c>
      <c r="P4343" s="15" t="n">
        <f aca="false">K4343-J4343</f>
        <v>159</v>
      </c>
      <c r="Q4343" s="0" t="str">
        <f aca="false">IF(G4343=0,"Out of stock",IF(G4343&lt;H4343,"Understocked",IF(G4343&gt;Summary!$B$6*H4343,"Overstocked","Healthy")))</f>
        <v>Healthy</v>
      </c>
      <c r="R4343" s="0" t="str">
        <f aca="false">IF(I4343&gt;=Summary!$B$7,"Fast",IF(I4343&lt;Summary!$B$8,"Slow","Medium"))</f>
        <v>Medium</v>
      </c>
      <c r="S4343" s="15" t="n">
        <f aca="false">IF(M4343&gt;Summary!$B$5,1,0)</f>
        <v>1</v>
      </c>
      <c r="T4343" s="16" t="n">
        <f aca="false">IF(Q4343="Overstocked",(G4343-Summary!$B$6*H4343)*J4343,0)</f>
        <v>0</v>
      </c>
    </row>
    <row r="4344" customFormat="false" ht="15" hidden="false" customHeight="false" outlineLevel="0" collapsed="false">
      <c r="A4344" s="0" t="s">
        <v>4442</v>
      </c>
      <c r="B4344" s="0" t="s">
        <v>123</v>
      </c>
      <c r="C4344" s="0" t="s">
        <v>104</v>
      </c>
      <c r="D4344" s="0" t="s">
        <v>92</v>
      </c>
      <c r="E4344" s="14" t="n">
        <v>44970</v>
      </c>
      <c r="F4344" s="14" t="n">
        <v>44973</v>
      </c>
      <c r="G4344" s="0" t="n">
        <v>172</v>
      </c>
      <c r="H4344" s="0" t="n">
        <v>71</v>
      </c>
      <c r="I4344" s="0" t="n">
        <v>40</v>
      </c>
      <c r="J4344" s="0" t="n">
        <v>1367</v>
      </c>
      <c r="K4344" s="0" t="n">
        <v>1639</v>
      </c>
      <c r="L4344" s="15" t="s">
        <v>80</v>
      </c>
      <c r="M4344" s="0" t="n">
        <v>3</v>
      </c>
      <c r="N4344" s="16" t="n">
        <f aca="false">I4344*K4344</f>
        <v>65560</v>
      </c>
      <c r="O4344" s="16" t="n">
        <f aca="false">I4344*(K4344-J4344)</f>
        <v>10880</v>
      </c>
      <c r="P4344" s="15" t="n">
        <f aca="false">K4344-J4344</f>
        <v>272</v>
      </c>
      <c r="Q4344" s="0" t="str">
        <f aca="false">IF(G4344=0,"Out of stock",IF(G4344&lt;H4344,"Understocked",IF(G4344&gt;Summary!$B$6*H4344,"Overstocked","Healthy")))</f>
        <v>Healthy</v>
      </c>
      <c r="R4344" s="0" t="str">
        <f aca="false">IF(I4344&gt;=Summary!$B$7,"Fast",IF(I4344&lt;Summary!$B$8,"Slow","Medium"))</f>
        <v>Slow</v>
      </c>
      <c r="S4344" s="15" t="n">
        <f aca="false">IF(M4344&gt;Summary!$B$5,1,0)</f>
        <v>0</v>
      </c>
      <c r="T4344" s="16" t="n">
        <f aca="false">IF(Q4344="Overstocked",(G4344-Summary!$B$6*H4344)*J4344,0)</f>
        <v>0</v>
      </c>
    </row>
    <row r="4345" customFormat="false" ht="15" hidden="false" customHeight="false" outlineLevel="0" collapsed="false">
      <c r="A4345" s="0" t="s">
        <v>4443</v>
      </c>
      <c r="B4345" s="0" t="s">
        <v>101</v>
      </c>
      <c r="C4345" s="0" t="s">
        <v>78</v>
      </c>
      <c r="D4345" s="0" t="s">
        <v>102</v>
      </c>
      <c r="E4345" s="14" t="n">
        <v>45038</v>
      </c>
      <c r="F4345" s="14" t="n">
        <v>45040</v>
      </c>
      <c r="G4345" s="0" t="n">
        <v>70</v>
      </c>
      <c r="H4345" s="0" t="n">
        <v>103</v>
      </c>
      <c r="I4345" s="0" t="n">
        <v>42</v>
      </c>
      <c r="J4345" s="0" t="n">
        <v>706</v>
      </c>
      <c r="K4345" s="0" t="n">
        <v>830</v>
      </c>
      <c r="L4345" s="15" t="s">
        <v>87</v>
      </c>
      <c r="M4345" s="0" t="n">
        <v>2</v>
      </c>
      <c r="N4345" s="16" t="n">
        <f aca="false">I4345*K4345</f>
        <v>34860</v>
      </c>
      <c r="O4345" s="16" t="n">
        <f aca="false">I4345*(K4345-J4345)</f>
        <v>5208</v>
      </c>
      <c r="P4345" s="15" t="n">
        <f aca="false">K4345-J4345</f>
        <v>124</v>
      </c>
      <c r="Q4345" s="0" t="str">
        <f aca="false">IF(G4345=0,"Out of stock",IF(G4345&lt;H4345,"Understocked",IF(G4345&gt;Summary!$B$6*H4345,"Overstocked","Healthy")))</f>
        <v>Understocked</v>
      </c>
      <c r="R4345" s="0" t="str">
        <f aca="false">IF(I4345&gt;=Summary!$B$7,"Fast",IF(I4345&lt;Summary!$B$8,"Slow","Medium"))</f>
        <v>Slow</v>
      </c>
      <c r="S4345" s="15" t="n">
        <f aca="false">IF(M4345&gt;Summary!$B$5,1,0)</f>
        <v>0</v>
      </c>
      <c r="T4345" s="16" t="n">
        <f aca="false">IF(Q4345="Overstocked",(G4345-Summary!$B$6*H4345)*J4345,0)</f>
        <v>0</v>
      </c>
    </row>
    <row r="4346" customFormat="false" ht="15" hidden="false" customHeight="false" outlineLevel="0" collapsed="false">
      <c r="A4346" s="0" t="s">
        <v>4444</v>
      </c>
      <c r="B4346" s="0" t="s">
        <v>84</v>
      </c>
      <c r="C4346" s="0" t="s">
        <v>85</v>
      </c>
      <c r="D4346" s="0" t="s">
        <v>86</v>
      </c>
      <c r="E4346" s="14" t="n">
        <v>45495</v>
      </c>
      <c r="F4346" s="14" t="n">
        <v>45503</v>
      </c>
      <c r="G4346" s="0" t="n">
        <v>35</v>
      </c>
      <c r="H4346" s="0" t="n">
        <v>109</v>
      </c>
      <c r="I4346" s="0" t="n">
        <v>204</v>
      </c>
      <c r="J4346" s="0" t="n">
        <v>1621</v>
      </c>
      <c r="K4346" s="0" t="n">
        <v>2065</v>
      </c>
      <c r="L4346" s="15" t="s">
        <v>80</v>
      </c>
      <c r="M4346" s="0" t="n">
        <v>8</v>
      </c>
      <c r="N4346" s="16" t="n">
        <f aca="false">I4346*K4346</f>
        <v>421260</v>
      </c>
      <c r="O4346" s="16" t="n">
        <f aca="false">I4346*(K4346-J4346)</f>
        <v>90576</v>
      </c>
      <c r="P4346" s="15" t="n">
        <f aca="false">K4346-J4346</f>
        <v>444</v>
      </c>
      <c r="Q4346" s="0" t="str">
        <f aca="false">IF(G4346=0,"Out of stock",IF(G4346&lt;H4346,"Understocked",IF(G4346&gt;Summary!$B$6*H4346,"Overstocked","Healthy")))</f>
        <v>Understocked</v>
      </c>
      <c r="R4346" s="0" t="str">
        <f aca="false">IF(I4346&gt;=Summary!$B$7,"Fast",IF(I4346&lt;Summary!$B$8,"Slow","Medium"))</f>
        <v>Fast</v>
      </c>
      <c r="S4346" s="15" t="n">
        <f aca="false">IF(M4346&gt;Summary!$B$5,1,0)</f>
        <v>1</v>
      </c>
      <c r="T4346" s="16" t="n">
        <f aca="false">IF(Q4346="Overstocked",(G4346-Summary!$B$6*H4346)*J4346,0)</f>
        <v>0</v>
      </c>
    </row>
    <row r="4347" customFormat="false" ht="15" hidden="false" customHeight="false" outlineLevel="0" collapsed="false">
      <c r="A4347" s="0" t="s">
        <v>4445</v>
      </c>
      <c r="B4347" s="0" t="s">
        <v>84</v>
      </c>
      <c r="C4347" s="0" t="s">
        <v>78</v>
      </c>
      <c r="D4347" s="0" t="s">
        <v>86</v>
      </c>
      <c r="E4347" s="14" t="n">
        <v>45014</v>
      </c>
      <c r="F4347" s="14" t="n">
        <v>45017</v>
      </c>
      <c r="G4347" s="0" t="n">
        <v>455</v>
      </c>
      <c r="H4347" s="0" t="n">
        <v>138</v>
      </c>
      <c r="I4347" s="0" t="n">
        <v>105</v>
      </c>
      <c r="J4347" s="0" t="n">
        <v>706</v>
      </c>
      <c r="K4347" s="0" t="n">
        <v>830</v>
      </c>
      <c r="L4347" s="15" t="s">
        <v>97</v>
      </c>
      <c r="M4347" s="0" t="n">
        <v>3</v>
      </c>
      <c r="N4347" s="16" t="n">
        <f aca="false">I4347*K4347</f>
        <v>87150</v>
      </c>
      <c r="O4347" s="16" t="n">
        <f aca="false">I4347*(K4347-J4347)</f>
        <v>13020</v>
      </c>
      <c r="P4347" s="15" t="n">
        <f aca="false">K4347-J4347</f>
        <v>124</v>
      </c>
      <c r="Q4347" s="0" t="str">
        <f aca="false">IF(G4347=0,"Out of stock",IF(G4347&lt;H4347,"Understocked",IF(G4347&gt;Summary!$B$6*H4347,"Overstocked","Healthy")))</f>
        <v>Healthy</v>
      </c>
      <c r="R4347" s="0" t="str">
        <f aca="false">IF(I4347&gt;=Summary!$B$7,"Fast",IF(I4347&lt;Summary!$B$8,"Slow","Medium"))</f>
        <v>Medium</v>
      </c>
      <c r="S4347" s="15" t="n">
        <f aca="false">IF(M4347&gt;Summary!$B$5,1,0)</f>
        <v>0</v>
      </c>
      <c r="T4347" s="16" t="n">
        <f aca="false">IF(Q4347="Overstocked",(G4347-Summary!$B$6*H4347)*J4347,0)</f>
        <v>0</v>
      </c>
    </row>
    <row r="4348" customFormat="false" ht="15" hidden="false" customHeight="false" outlineLevel="0" collapsed="false">
      <c r="A4348" s="0" t="s">
        <v>4446</v>
      </c>
      <c r="B4348" s="0" t="s">
        <v>113</v>
      </c>
      <c r="C4348" s="0" t="s">
        <v>78</v>
      </c>
      <c r="D4348" s="0" t="s">
        <v>79</v>
      </c>
      <c r="E4348" s="14" t="n">
        <v>45117</v>
      </c>
      <c r="F4348" s="14" t="n">
        <v>45120</v>
      </c>
      <c r="G4348" s="0" t="n">
        <v>307</v>
      </c>
      <c r="H4348" s="0" t="n">
        <v>119</v>
      </c>
      <c r="I4348" s="0" t="n">
        <v>138</v>
      </c>
      <c r="J4348" s="0" t="n">
        <v>251</v>
      </c>
      <c r="K4348" s="0" t="n">
        <v>364</v>
      </c>
      <c r="L4348" s="15" t="s">
        <v>87</v>
      </c>
      <c r="M4348" s="0" t="n">
        <v>3</v>
      </c>
      <c r="N4348" s="16" t="n">
        <f aca="false">I4348*K4348</f>
        <v>50232</v>
      </c>
      <c r="O4348" s="16" t="n">
        <f aca="false">I4348*(K4348-J4348)</f>
        <v>15594</v>
      </c>
      <c r="P4348" s="15" t="n">
        <f aca="false">K4348-J4348</f>
        <v>113</v>
      </c>
      <c r="Q4348" s="0" t="str">
        <f aca="false">IF(G4348=0,"Out of stock",IF(G4348&lt;H4348,"Understocked",IF(G4348&gt;Summary!$B$6*H4348,"Overstocked","Healthy")))</f>
        <v>Healthy</v>
      </c>
      <c r="R4348" s="0" t="str">
        <f aca="false">IF(I4348&gt;=Summary!$B$7,"Fast",IF(I4348&lt;Summary!$B$8,"Slow","Medium"))</f>
        <v>Medium</v>
      </c>
      <c r="S4348" s="15" t="n">
        <f aca="false">IF(M4348&gt;Summary!$B$5,1,0)</f>
        <v>0</v>
      </c>
      <c r="T4348" s="16" t="n">
        <f aca="false">IF(Q4348="Overstocked",(G4348-Summary!$B$6*H4348)*J4348,0)</f>
        <v>0</v>
      </c>
    </row>
    <row r="4349" customFormat="false" ht="15" hidden="false" customHeight="false" outlineLevel="0" collapsed="false">
      <c r="A4349" s="0" t="s">
        <v>4447</v>
      </c>
      <c r="B4349" s="0" t="s">
        <v>84</v>
      </c>
      <c r="C4349" s="0" t="s">
        <v>96</v>
      </c>
      <c r="D4349" s="0" t="s">
        <v>102</v>
      </c>
      <c r="E4349" s="14" t="n">
        <v>45330</v>
      </c>
      <c r="F4349" s="14" t="n">
        <v>45331</v>
      </c>
      <c r="G4349" s="0" t="n">
        <v>23</v>
      </c>
      <c r="H4349" s="0" t="n">
        <v>88</v>
      </c>
      <c r="I4349" s="0" t="n">
        <v>144</v>
      </c>
      <c r="J4349" s="0" t="n">
        <v>1987</v>
      </c>
      <c r="K4349" s="0" t="n">
        <v>2170</v>
      </c>
      <c r="L4349" s="15" t="s">
        <v>93</v>
      </c>
      <c r="M4349" s="0" t="n">
        <v>1</v>
      </c>
      <c r="N4349" s="16" t="n">
        <f aca="false">I4349*K4349</f>
        <v>312480</v>
      </c>
      <c r="O4349" s="16" t="n">
        <f aca="false">I4349*(K4349-J4349)</f>
        <v>26352</v>
      </c>
      <c r="P4349" s="15" t="n">
        <f aca="false">K4349-J4349</f>
        <v>183</v>
      </c>
      <c r="Q4349" s="0" t="str">
        <f aca="false">IF(G4349=0,"Out of stock",IF(G4349&lt;H4349,"Understocked",IF(G4349&gt;Summary!$B$6*H4349,"Overstocked","Healthy")))</f>
        <v>Understocked</v>
      </c>
      <c r="R4349" s="0" t="str">
        <f aca="false">IF(I4349&gt;=Summary!$B$7,"Fast",IF(I4349&lt;Summary!$B$8,"Slow","Medium"))</f>
        <v>Medium</v>
      </c>
      <c r="S4349" s="15" t="n">
        <f aca="false">IF(M4349&gt;Summary!$B$5,1,0)</f>
        <v>0</v>
      </c>
      <c r="T4349" s="16" t="n">
        <f aca="false">IF(Q4349="Overstocked",(G4349-Summary!$B$6*H4349)*J4349,0)</f>
        <v>0</v>
      </c>
    </row>
    <row r="4350" customFormat="false" ht="15" hidden="false" customHeight="false" outlineLevel="0" collapsed="false">
      <c r="A4350" s="0" t="s">
        <v>4448</v>
      </c>
      <c r="B4350" s="0" t="s">
        <v>111</v>
      </c>
      <c r="C4350" s="0" t="s">
        <v>96</v>
      </c>
      <c r="D4350" s="0" t="s">
        <v>102</v>
      </c>
      <c r="E4350" s="14" t="n">
        <v>45229</v>
      </c>
      <c r="F4350" s="14" t="n">
        <v>45231</v>
      </c>
      <c r="G4350" s="0" t="n">
        <v>307</v>
      </c>
      <c r="H4350" s="0" t="n">
        <v>143</v>
      </c>
      <c r="I4350" s="0" t="n">
        <v>292</v>
      </c>
      <c r="J4350" s="0" t="n">
        <v>1432</v>
      </c>
      <c r="K4350" s="0" t="n">
        <v>1547</v>
      </c>
      <c r="L4350" s="15" t="s">
        <v>87</v>
      </c>
      <c r="M4350" s="0" t="n">
        <v>2</v>
      </c>
      <c r="N4350" s="16" t="n">
        <f aca="false">I4350*K4350</f>
        <v>451724</v>
      </c>
      <c r="O4350" s="16" t="n">
        <f aca="false">I4350*(K4350-J4350)</f>
        <v>33580</v>
      </c>
      <c r="P4350" s="15" t="n">
        <f aca="false">K4350-J4350</f>
        <v>115</v>
      </c>
      <c r="Q4350" s="0" t="str">
        <f aca="false">IF(G4350=0,"Out of stock",IF(G4350&lt;H4350,"Understocked",IF(G4350&gt;Summary!$B$6*H4350,"Overstocked","Healthy")))</f>
        <v>Healthy</v>
      </c>
      <c r="R4350" s="0" t="str">
        <f aca="false">IF(I4350&gt;=Summary!$B$7,"Fast",IF(I4350&lt;Summary!$B$8,"Slow","Medium"))</f>
        <v>Fast</v>
      </c>
      <c r="S4350" s="15" t="n">
        <f aca="false">IF(M4350&gt;Summary!$B$5,1,0)</f>
        <v>0</v>
      </c>
      <c r="T4350" s="16" t="n">
        <f aca="false">IF(Q4350="Overstocked",(G4350-Summary!$B$6*H4350)*J4350,0)</f>
        <v>0</v>
      </c>
    </row>
    <row r="4351" customFormat="false" ht="15" hidden="false" customHeight="false" outlineLevel="0" collapsed="false">
      <c r="A4351" s="0" t="s">
        <v>4449</v>
      </c>
      <c r="B4351" s="0" t="s">
        <v>89</v>
      </c>
      <c r="C4351" s="0" t="s">
        <v>96</v>
      </c>
      <c r="D4351" s="0" t="s">
        <v>92</v>
      </c>
      <c r="E4351" s="14" t="n">
        <v>44974</v>
      </c>
      <c r="F4351" s="14" t="n">
        <v>44982</v>
      </c>
      <c r="G4351" s="0" t="n">
        <v>422</v>
      </c>
      <c r="H4351" s="0" t="n">
        <v>90</v>
      </c>
      <c r="I4351" s="0" t="n">
        <v>193</v>
      </c>
      <c r="J4351" s="0" t="n">
        <v>1761</v>
      </c>
      <c r="K4351" s="0" t="n">
        <v>2214</v>
      </c>
      <c r="L4351" s="15" t="s">
        <v>93</v>
      </c>
      <c r="M4351" s="0" t="n">
        <v>8</v>
      </c>
      <c r="N4351" s="16" t="n">
        <f aca="false">I4351*K4351</f>
        <v>427302</v>
      </c>
      <c r="O4351" s="16" t="n">
        <f aca="false">I4351*(K4351-J4351)</f>
        <v>87429</v>
      </c>
      <c r="P4351" s="15" t="n">
        <f aca="false">K4351-J4351</f>
        <v>453</v>
      </c>
      <c r="Q4351" s="0" t="str">
        <f aca="false">IF(G4351=0,"Out of stock",IF(G4351&lt;H4351,"Understocked",IF(G4351&gt;Summary!$B$6*H4351,"Overstocked","Healthy")))</f>
        <v>Overstocked</v>
      </c>
      <c r="R4351" s="0" t="str">
        <f aca="false">IF(I4351&gt;=Summary!$B$7,"Fast",IF(I4351&lt;Summary!$B$8,"Slow","Medium"))</f>
        <v>Medium</v>
      </c>
      <c r="S4351" s="15" t="n">
        <f aca="false">IF(M4351&gt;Summary!$B$5,1,0)</f>
        <v>1</v>
      </c>
      <c r="T4351" s="16" t="n">
        <f aca="false">IF(Q4351="Overstocked",(G4351-Summary!$B$6*H4351)*J4351,0)</f>
        <v>109182</v>
      </c>
    </row>
    <row r="4352" customFormat="false" ht="15" hidden="false" customHeight="false" outlineLevel="0" collapsed="false">
      <c r="A4352" s="0" t="s">
        <v>4450</v>
      </c>
      <c r="B4352" s="0" t="s">
        <v>101</v>
      </c>
      <c r="C4352" s="0" t="s">
        <v>104</v>
      </c>
      <c r="D4352" s="0" t="s">
        <v>102</v>
      </c>
      <c r="E4352" s="14" t="n">
        <v>45022</v>
      </c>
      <c r="F4352" s="14" t="n">
        <v>45028</v>
      </c>
      <c r="G4352" s="0" t="n">
        <v>15</v>
      </c>
      <c r="H4352" s="0" t="n">
        <v>109</v>
      </c>
      <c r="I4352" s="0" t="n">
        <v>55</v>
      </c>
      <c r="J4352" s="0" t="n">
        <v>1198</v>
      </c>
      <c r="K4352" s="0" t="n">
        <v>1376</v>
      </c>
      <c r="L4352" s="15" t="s">
        <v>80</v>
      </c>
      <c r="M4352" s="0" t="n">
        <v>6</v>
      </c>
      <c r="N4352" s="16" t="n">
        <f aca="false">I4352*K4352</f>
        <v>75680</v>
      </c>
      <c r="O4352" s="16" t="n">
        <f aca="false">I4352*(K4352-J4352)</f>
        <v>9790</v>
      </c>
      <c r="P4352" s="15" t="n">
        <f aca="false">K4352-J4352</f>
        <v>178</v>
      </c>
      <c r="Q4352" s="0" t="str">
        <f aca="false">IF(G4352=0,"Out of stock",IF(G4352&lt;H4352,"Understocked",IF(G4352&gt;Summary!$B$6*H4352,"Overstocked","Healthy")))</f>
        <v>Understocked</v>
      </c>
      <c r="R4352" s="0" t="str">
        <f aca="false">IF(I4352&gt;=Summary!$B$7,"Fast",IF(I4352&lt;Summary!$B$8,"Slow","Medium"))</f>
        <v>Slow</v>
      </c>
      <c r="S4352" s="15" t="n">
        <f aca="false">IF(M4352&gt;Summary!$B$5,1,0)</f>
        <v>0</v>
      </c>
      <c r="T4352" s="16" t="n">
        <f aca="false">IF(Q4352="Overstocked",(G4352-Summary!$B$6*H4352)*J4352,0)</f>
        <v>0</v>
      </c>
    </row>
    <row r="4353" customFormat="false" ht="15" hidden="false" customHeight="false" outlineLevel="0" collapsed="false">
      <c r="A4353" s="0" t="s">
        <v>4451</v>
      </c>
      <c r="B4353" s="0" t="s">
        <v>77</v>
      </c>
      <c r="C4353" s="0" t="s">
        <v>78</v>
      </c>
      <c r="D4353" s="0" t="s">
        <v>86</v>
      </c>
      <c r="E4353" s="14" t="n">
        <v>45637</v>
      </c>
      <c r="F4353" s="14" t="n">
        <v>45647</v>
      </c>
      <c r="G4353" s="0" t="n">
        <v>406</v>
      </c>
      <c r="H4353" s="0" t="n">
        <v>53</v>
      </c>
      <c r="I4353" s="0" t="n">
        <v>34</v>
      </c>
      <c r="J4353" s="0" t="n">
        <v>1435</v>
      </c>
      <c r="K4353" s="0" t="n">
        <v>1865</v>
      </c>
      <c r="L4353" s="15" t="s">
        <v>87</v>
      </c>
      <c r="M4353" s="0" t="n">
        <v>10</v>
      </c>
      <c r="N4353" s="16" t="n">
        <f aca="false">I4353*K4353</f>
        <v>63410</v>
      </c>
      <c r="O4353" s="16" t="n">
        <f aca="false">I4353*(K4353-J4353)</f>
        <v>14620</v>
      </c>
      <c r="P4353" s="15" t="n">
        <f aca="false">K4353-J4353</f>
        <v>430</v>
      </c>
      <c r="Q4353" s="0" t="str">
        <f aca="false">IF(G4353=0,"Out of stock",IF(G4353&lt;H4353,"Understocked",IF(G4353&gt;Summary!$B$6*H4353,"Overstocked","Healthy")))</f>
        <v>Overstocked</v>
      </c>
      <c r="R4353" s="0" t="str">
        <f aca="false">IF(I4353&gt;=Summary!$B$7,"Fast",IF(I4353&lt;Summary!$B$8,"Slow","Medium"))</f>
        <v>Slow</v>
      </c>
      <c r="S4353" s="15" t="n">
        <f aca="false">IF(M4353&gt;Summary!$B$5,1,0)</f>
        <v>1</v>
      </c>
      <c r="T4353" s="16" t="n">
        <f aca="false">IF(Q4353="Overstocked",(G4353-Summary!$B$6*H4353)*J4353,0)</f>
        <v>278390</v>
      </c>
    </row>
    <row r="4354" customFormat="false" ht="15" hidden="false" customHeight="false" outlineLevel="0" collapsed="false">
      <c r="A4354" s="0" t="s">
        <v>4452</v>
      </c>
      <c r="B4354" s="0" t="s">
        <v>123</v>
      </c>
      <c r="C4354" s="0" t="s">
        <v>78</v>
      </c>
      <c r="D4354" s="0" t="s">
        <v>79</v>
      </c>
      <c r="E4354" s="14" t="n">
        <v>45132</v>
      </c>
      <c r="F4354" s="14" t="n">
        <v>45139</v>
      </c>
      <c r="G4354" s="0" t="n">
        <v>350</v>
      </c>
      <c r="H4354" s="0" t="n">
        <v>137</v>
      </c>
      <c r="I4354" s="0" t="n">
        <v>267</v>
      </c>
      <c r="J4354" s="0" t="n">
        <v>1908</v>
      </c>
      <c r="K4354" s="0" t="n">
        <v>2063</v>
      </c>
      <c r="L4354" s="15" t="s">
        <v>93</v>
      </c>
      <c r="M4354" s="0" t="n">
        <v>7</v>
      </c>
      <c r="N4354" s="16" t="n">
        <f aca="false">I4354*K4354</f>
        <v>550821</v>
      </c>
      <c r="O4354" s="16" t="n">
        <f aca="false">I4354*(K4354-J4354)</f>
        <v>41385</v>
      </c>
      <c r="P4354" s="15" t="n">
        <f aca="false">K4354-J4354</f>
        <v>155</v>
      </c>
      <c r="Q4354" s="0" t="str">
        <f aca="false">IF(G4354=0,"Out of stock",IF(G4354&lt;H4354,"Understocked",IF(G4354&gt;Summary!$B$6*H4354,"Overstocked","Healthy")))</f>
        <v>Healthy</v>
      </c>
      <c r="R4354" s="0" t="str">
        <f aca="false">IF(I4354&gt;=Summary!$B$7,"Fast",IF(I4354&lt;Summary!$B$8,"Slow","Medium"))</f>
        <v>Fast</v>
      </c>
      <c r="S4354" s="15" t="n">
        <f aca="false">IF(M4354&gt;Summary!$B$5,1,0)</f>
        <v>0</v>
      </c>
      <c r="T4354" s="16" t="n">
        <f aca="false">IF(Q4354="Overstocked",(G4354-Summary!$B$6*H4354)*J4354,0)</f>
        <v>0</v>
      </c>
    </row>
    <row r="4355" customFormat="false" ht="15" hidden="false" customHeight="false" outlineLevel="0" collapsed="false">
      <c r="A4355" s="0" t="s">
        <v>4453</v>
      </c>
      <c r="B4355" s="0" t="s">
        <v>113</v>
      </c>
      <c r="C4355" s="0" t="s">
        <v>96</v>
      </c>
      <c r="D4355" s="0" t="s">
        <v>79</v>
      </c>
      <c r="E4355" s="14" t="n">
        <v>45591</v>
      </c>
      <c r="F4355" s="14" t="n">
        <v>45594</v>
      </c>
      <c r="G4355" s="0" t="n">
        <v>158</v>
      </c>
      <c r="H4355" s="0" t="n">
        <v>133</v>
      </c>
      <c r="I4355" s="0" t="n">
        <v>107</v>
      </c>
      <c r="J4355" s="0" t="n">
        <v>1534</v>
      </c>
      <c r="K4355" s="0" t="n">
        <v>1921</v>
      </c>
      <c r="L4355" s="15" t="s">
        <v>87</v>
      </c>
      <c r="M4355" s="0" t="n">
        <v>3</v>
      </c>
      <c r="N4355" s="16" t="n">
        <f aca="false">I4355*K4355</f>
        <v>205547</v>
      </c>
      <c r="O4355" s="16" t="n">
        <f aca="false">I4355*(K4355-J4355)</f>
        <v>41409</v>
      </c>
      <c r="P4355" s="15" t="n">
        <f aca="false">K4355-J4355</f>
        <v>387</v>
      </c>
      <c r="Q4355" s="0" t="str">
        <f aca="false">IF(G4355=0,"Out of stock",IF(G4355&lt;H4355,"Understocked",IF(G4355&gt;Summary!$B$6*H4355,"Overstocked","Healthy")))</f>
        <v>Healthy</v>
      </c>
      <c r="R4355" s="0" t="str">
        <f aca="false">IF(I4355&gt;=Summary!$B$7,"Fast",IF(I4355&lt;Summary!$B$8,"Slow","Medium"))</f>
        <v>Medium</v>
      </c>
      <c r="S4355" s="15" t="n">
        <f aca="false">IF(M4355&gt;Summary!$B$5,1,0)</f>
        <v>0</v>
      </c>
      <c r="T4355" s="16" t="n">
        <f aca="false">IF(Q4355="Overstocked",(G4355-Summary!$B$6*H4355)*J4355,0)</f>
        <v>0</v>
      </c>
    </row>
    <row r="4356" customFormat="false" ht="15" hidden="false" customHeight="false" outlineLevel="0" collapsed="false">
      <c r="A4356" s="0" t="s">
        <v>4454</v>
      </c>
      <c r="B4356" s="0" t="s">
        <v>77</v>
      </c>
      <c r="C4356" s="0" t="s">
        <v>96</v>
      </c>
      <c r="D4356" s="0" t="s">
        <v>92</v>
      </c>
      <c r="E4356" s="14" t="n">
        <v>45002</v>
      </c>
      <c r="F4356" s="14" t="n">
        <v>45004</v>
      </c>
      <c r="G4356" s="0" t="n">
        <v>167</v>
      </c>
      <c r="H4356" s="0" t="n">
        <v>54</v>
      </c>
      <c r="I4356" s="0" t="n">
        <v>118</v>
      </c>
      <c r="J4356" s="0" t="n">
        <v>1999</v>
      </c>
      <c r="K4356" s="0" t="n">
        <v>2482</v>
      </c>
      <c r="L4356" s="15" t="s">
        <v>93</v>
      </c>
      <c r="M4356" s="0" t="n">
        <v>2</v>
      </c>
      <c r="N4356" s="16" t="n">
        <f aca="false">I4356*K4356</f>
        <v>292876</v>
      </c>
      <c r="O4356" s="16" t="n">
        <f aca="false">I4356*(K4356-J4356)</f>
        <v>56994</v>
      </c>
      <c r="P4356" s="15" t="n">
        <f aca="false">K4356-J4356</f>
        <v>483</v>
      </c>
      <c r="Q4356" s="0" t="str">
        <f aca="false">IF(G4356=0,"Out of stock",IF(G4356&lt;H4356,"Understocked",IF(G4356&gt;Summary!$B$6*H4356,"Overstocked","Healthy")))</f>
        <v>Healthy</v>
      </c>
      <c r="R4356" s="0" t="str">
        <f aca="false">IF(I4356&gt;=Summary!$B$7,"Fast",IF(I4356&lt;Summary!$B$8,"Slow","Medium"))</f>
        <v>Medium</v>
      </c>
      <c r="S4356" s="15" t="n">
        <f aca="false">IF(M4356&gt;Summary!$B$5,1,0)</f>
        <v>0</v>
      </c>
      <c r="T4356" s="16" t="n">
        <f aca="false">IF(Q4356="Overstocked",(G4356-Summary!$B$6*H4356)*J4356,0)</f>
        <v>0</v>
      </c>
    </row>
    <row r="4357" customFormat="false" ht="15" hidden="false" customHeight="false" outlineLevel="0" collapsed="false">
      <c r="A4357" s="0" t="s">
        <v>4455</v>
      </c>
      <c r="B4357" s="0" t="s">
        <v>89</v>
      </c>
      <c r="C4357" s="0" t="s">
        <v>85</v>
      </c>
      <c r="D4357" s="0" t="s">
        <v>102</v>
      </c>
      <c r="E4357" s="14" t="n">
        <v>45101</v>
      </c>
      <c r="F4357" s="14" t="n">
        <v>45108</v>
      </c>
      <c r="G4357" s="0" t="n">
        <v>98</v>
      </c>
      <c r="H4357" s="0" t="n">
        <v>105</v>
      </c>
      <c r="I4357" s="0" t="n">
        <v>233</v>
      </c>
      <c r="J4357" s="0" t="n">
        <v>455</v>
      </c>
      <c r="K4357" s="0" t="n">
        <v>846</v>
      </c>
      <c r="L4357" s="15" t="s">
        <v>97</v>
      </c>
      <c r="M4357" s="0" t="n">
        <v>7</v>
      </c>
      <c r="N4357" s="16" t="n">
        <f aca="false">I4357*K4357</f>
        <v>197118</v>
      </c>
      <c r="O4357" s="16" t="n">
        <f aca="false">I4357*(K4357-J4357)</f>
        <v>91103</v>
      </c>
      <c r="P4357" s="15" t="n">
        <f aca="false">K4357-J4357</f>
        <v>391</v>
      </c>
      <c r="Q4357" s="0" t="str">
        <f aca="false">IF(G4357=0,"Out of stock",IF(G4357&lt;H4357,"Understocked",IF(G4357&gt;Summary!$B$6*H4357,"Overstocked","Healthy")))</f>
        <v>Understocked</v>
      </c>
      <c r="R4357" s="0" t="str">
        <f aca="false">IF(I4357&gt;=Summary!$B$7,"Fast",IF(I4357&lt;Summary!$B$8,"Slow","Medium"))</f>
        <v>Fast</v>
      </c>
      <c r="S4357" s="15" t="n">
        <f aca="false">IF(M4357&gt;Summary!$B$5,1,0)</f>
        <v>0</v>
      </c>
      <c r="T4357" s="16" t="n">
        <f aca="false">IF(Q4357="Overstocked",(G4357-Summary!$B$6*H4357)*J4357,0)</f>
        <v>0</v>
      </c>
    </row>
    <row r="4358" customFormat="false" ht="15" hidden="false" customHeight="false" outlineLevel="0" collapsed="false">
      <c r="A4358" s="0" t="s">
        <v>4456</v>
      </c>
      <c r="B4358" s="0" t="s">
        <v>84</v>
      </c>
      <c r="C4358" s="0" t="s">
        <v>78</v>
      </c>
      <c r="D4358" s="0" t="s">
        <v>102</v>
      </c>
      <c r="E4358" s="14" t="n">
        <v>45592</v>
      </c>
      <c r="F4358" s="14" t="n">
        <v>45598</v>
      </c>
      <c r="G4358" s="0" t="n">
        <v>456</v>
      </c>
      <c r="H4358" s="0" t="n">
        <v>104</v>
      </c>
      <c r="I4358" s="0" t="n">
        <v>232</v>
      </c>
      <c r="J4358" s="0" t="n">
        <v>214</v>
      </c>
      <c r="K4358" s="0" t="n">
        <v>279</v>
      </c>
      <c r="L4358" s="15" t="s">
        <v>87</v>
      </c>
      <c r="M4358" s="0" t="n">
        <v>6</v>
      </c>
      <c r="N4358" s="16" t="n">
        <f aca="false">I4358*K4358</f>
        <v>64728</v>
      </c>
      <c r="O4358" s="16" t="n">
        <f aca="false">I4358*(K4358-J4358)</f>
        <v>15080</v>
      </c>
      <c r="P4358" s="15" t="n">
        <f aca="false">K4358-J4358</f>
        <v>65</v>
      </c>
      <c r="Q4358" s="0" t="str">
        <f aca="false">IF(G4358=0,"Out of stock",IF(G4358&lt;H4358,"Understocked",IF(G4358&gt;Summary!$B$6*H4358,"Overstocked","Healthy")))</f>
        <v>Overstocked</v>
      </c>
      <c r="R4358" s="0" t="str">
        <f aca="false">IF(I4358&gt;=Summary!$B$7,"Fast",IF(I4358&lt;Summary!$B$8,"Slow","Medium"))</f>
        <v>Fast</v>
      </c>
      <c r="S4358" s="15" t="n">
        <f aca="false">IF(M4358&gt;Summary!$B$5,1,0)</f>
        <v>0</v>
      </c>
      <c r="T4358" s="16" t="n">
        <f aca="false">IF(Q4358="Overstocked",(G4358-Summary!$B$6*H4358)*J4358,0)</f>
        <v>8560</v>
      </c>
    </row>
    <row r="4359" customFormat="false" ht="15" hidden="false" customHeight="false" outlineLevel="0" collapsed="false">
      <c r="A4359" s="0" t="s">
        <v>4457</v>
      </c>
      <c r="B4359" s="0" t="s">
        <v>115</v>
      </c>
      <c r="C4359" s="0" t="s">
        <v>96</v>
      </c>
      <c r="D4359" s="0" t="s">
        <v>79</v>
      </c>
      <c r="E4359" s="14" t="n">
        <v>45564</v>
      </c>
      <c r="F4359" s="14" t="n">
        <v>45572</v>
      </c>
      <c r="G4359" s="0" t="n">
        <v>230</v>
      </c>
      <c r="H4359" s="0" t="n">
        <v>74</v>
      </c>
      <c r="I4359" s="0" t="n">
        <v>188</v>
      </c>
      <c r="J4359" s="0" t="n">
        <v>742</v>
      </c>
      <c r="K4359" s="0" t="n">
        <v>942</v>
      </c>
      <c r="L4359" s="15" t="s">
        <v>87</v>
      </c>
      <c r="M4359" s="0" t="n">
        <v>8</v>
      </c>
      <c r="N4359" s="16" t="n">
        <f aca="false">I4359*K4359</f>
        <v>177096</v>
      </c>
      <c r="O4359" s="16" t="n">
        <f aca="false">I4359*(K4359-J4359)</f>
        <v>37600</v>
      </c>
      <c r="P4359" s="15" t="n">
        <f aca="false">K4359-J4359</f>
        <v>200</v>
      </c>
      <c r="Q4359" s="0" t="str">
        <f aca="false">IF(G4359=0,"Out of stock",IF(G4359&lt;H4359,"Understocked",IF(G4359&gt;Summary!$B$6*H4359,"Overstocked","Healthy")))</f>
        <v>Healthy</v>
      </c>
      <c r="R4359" s="0" t="str">
        <f aca="false">IF(I4359&gt;=Summary!$B$7,"Fast",IF(I4359&lt;Summary!$B$8,"Slow","Medium"))</f>
        <v>Medium</v>
      </c>
      <c r="S4359" s="15" t="n">
        <f aca="false">IF(M4359&gt;Summary!$B$5,1,0)</f>
        <v>1</v>
      </c>
      <c r="T4359" s="16" t="n">
        <f aca="false">IF(Q4359="Overstocked",(G4359-Summary!$B$6*H4359)*J4359,0)</f>
        <v>0</v>
      </c>
    </row>
    <row r="4360" customFormat="false" ht="15" hidden="false" customHeight="false" outlineLevel="0" collapsed="false">
      <c r="A4360" s="0" t="s">
        <v>4458</v>
      </c>
      <c r="B4360" s="0" t="s">
        <v>84</v>
      </c>
      <c r="C4360" s="0" t="s">
        <v>85</v>
      </c>
      <c r="D4360" s="0" t="s">
        <v>86</v>
      </c>
      <c r="E4360" s="14" t="n">
        <v>45069</v>
      </c>
      <c r="F4360" s="14" t="n">
        <v>45073</v>
      </c>
      <c r="G4360" s="0" t="n">
        <v>200</v>
      </c>
      <c r="H4360" s="0" t="n">
        <v>69</v>
      </c>
      <c r="I4360" s="0" t="n">
        <v>67</v>
      </c>
      <c r="J4360" s="0" t="n">
        <v>1750</v>
      </c>
      <c r="K4360" s="0" t="n">
        <v>2184</v>
      </c>
      <c r="L4360" s="15" t="s">
        <v>93</v>
      </c>
      <c r="M4360" s="0" t="n">
        <v>4</v>
      </c>
      <c r="N4360" s="16" t="n">
        <f aca="false">I4360*K4360</f>
        <v>146328</v>
      </c>
      <c r="O4360" s="16" t="n">
        <f aca="false">I4360*(K4360-J4360)</f>
        <v>29078</v>
      </c>
      <c r="P4360" s="15" t="n">
        <f aca="false">K4360-J4360</f>
        <v>434</v>
      </c>
      <c r="Q4360" s="0" t="str">
        <f aca="false">IF(G4360=0,"Out of stock",IF(G4360&lt;H4360,"Understocked",IF(G4360&gt;Summary!$B$6*H4360,"Overstocked","Healthy")))</f>
        <v>Healthy</v>
      </c>
      <c r="R4360" s="0" t="str">
        <f aca="false">IF(I4360&gt;=Summary!$B$7,"Fast",IF(I4360&lt;Summary!$B$8,"Slow","Medium"))</f>
        <v>Slow</v>
      </c>
      <c r="S4360" s="15" t="n">
        <f aca="false">IF(M4360&gt;Summary!$B$5,1,0)</f>
        <v>0</v>
      </c>
      <c r="T4360" s="16" t="n">
        <f aca="false">IF(Q4360="Overstocked",(G4360-Summary!$B$6*H4360)*J4360,0)</f>
        <v>0</v>
      </c>
    </row>
    <row r="4361" customFormat="false" ht="15" hidden="false" customHeight="false" outlineLevel="0" collapsed="false">
      <c r="A4361" s="0" t="s">
        <v>4459</v>
      </c>
      <c r="B4361" s="0" t="s">
        <v>101</v>
      </c>
      <c r="C4361" s="0" t="s">
        <v>85</v>
      </c>
      <c r="D4361" s="0" t="s">
        <v>86</v>
      </c>
      <c r="E4361" s="14" t="n">
        <v>45433</v>
      </c>
      <c r="F4361" s="14" t="n">
        <v>45441</v>
      </c>
      <c r="G4361" s="0" t="n">
        <v>45</v>
      </c>
      <c r="H4361" s="0" t="n">
        <v>148</v>
      </c>
      <c r="I4361" s="0" t="n">
        <v>32</v>
      </c>
      <c r="J4361" s="0" t="n">
        <v>371</v>
      </c>
      <c r="K4361" s="0" t="n">
        <v>814</v>
      </c>
      <c r="L4361" s="15" t="s">
        <v>80</v>
      </c>
      <c r="M4361" s="0" t="n">
        <v>8</v>
      </c>
      <c r="N4361" s="16" t="n">
        <f aca="false">I4361*K4361</f>
        <v>26048</v>
      </c>
      <c r="O4361" s="16" t="n">
        <f aca="false">I4361*(K4361-J4361)</f>
        <v>14176</v>
      </c>
      <c r="P4361" s="15" t="n">
        <f aca="false">K4361-J4361</f>
        <v>443</v>
      </c>
      <c r="Q4361" s="0" t="str">
        <f aca="false">IF(G4361=0,"Out of stock",IF(G4361&lt;H4361,"Understocked",IF(G4361&gt;Summary!$B$6*H4361,"Overstocked","Healthy")))</f>
        <v>Understocked</v>
      </c>
      <c r="R4361" s="0" t="str">
        <f aca="false">IF(I4361&gt;=Summary!$B$7,"Fast",IF(I4361&lt;Summary!$B$8,"Slow","Medium"))</f>
        <v>Slow</v>
      </c>
      <c r="S4361" s="15" t="n">
        <f aca="false">IF(M4361&gt;Summary!$B$5,1,0)</f>
        <v>1</v>
      </c>
      <c r="T4361" s="16" t="n">
        <f aca="false">IF(Q4361="Overstocked",(G4361-Summary!$B$6*H4361)*J4361,0)</f>
        <v>0</v>
      </c>
    </row>
    <row r="4362" customFormat="false" ht="15" hidden="false" customHeight="false" outlineLevel="0" collapsed="false">
      <c r="A4362" s="0" t="s">
        <v>4460</v>
      </c>
      <c r="B4362" s="0" t="s">
        <v>113</v>
      </c>
      <c r="C4362" s="0" t="s">
        <v>78</v>
      </c>
      <c r="D4362" s="0" t="s">
        <v>79</v>
      </c>
      <c r="E4362" s="14" t="n">
        <v>45465</v>
      </c>
      <c r="F4362" s="14" t="n">
        <v>45472</v>
      </c>
      <c r="G4362" s="0" t="n">
        <v>233</v>
      </c>
      <c r="H4362" s="0" t="n">
        <v>82</v>
      </c>
      <c r="I4362" s="0" t="n">
        <v>172</v>
      </c>
      <c r="J4362" s="0" t="n">
        <v>968</v>
      </c>
      <c r="K4362" s="0" t="n">
        <v>1309</v>
      </c>
      <c r="L4362" s="15" t="s">
        <v>93</v>
      </c>
      <c r="M4362" s="0" t="n">
        <v>7</v>
      </c>
      <c r="N4362" s="16" t="n">
        <f aca="false">I4362*K4362</f>
        <v>225148</v>
      </c>
      <c r="O4362" s="16" t="n">
        <f aca="false">I4362*(K4362-J4362)</f>
        <v>58652</v>
      </c>
      <c r="P4362" s="15" t="n">
        <f aca="false">K4362-J4362</f>
        <v>341</v>
      </c>
      <c r="Q4362" s="0" t="str">
        <f aca="false">IF(G4362=0,"Out of stock",IF(G4362&lt;H4362,"Understocked",IF(G4362&gt;Summary!$B$6*H4362,"Overstocked","Healthy")))</f>
        <v>Healthy</v>
      </c>
      <c r="R4362" s="0" t="str">
        <f aca="false">IF(I4362&gt;=Summary!$B$7,"Fast",IF(I4362&lt;Summary!$B$8,"Slow","Medium"))</f>
        <v>Medium</v>
      </c>
      <c r="S4362" s="15" t="n">
        <f aca="false">IF(M4362&gt;Summary!$B$5,1,0)</f>
        <v>0</v>
      </c>
      <c r="T4362" s="16" t="n">
        <f aca="false">IF(Q4362="Overstocked",(G4362-Summary!$B$6*H4362)*J4362,0)</f>
        <v>0</v>
      </c>
    </row>
    <row r="4363" customFormat="false" ht="15" hidden="false" customHeight="false" outlineLevel="0" collapsed="false">
      <c r="A4363" s="0" t="s">
        <v>4461</v>
      </c>
      <c r="B4363" s="0" t="s">
        <v>101</v>
      </c>
      <c r="C4363" s="0" t="s">
        <v>96</v>
      </c>
      <c r="D4363" s="0" t="s">
        <v>79</v>
      </c>
      <c r="E4363" s="14" t="n">
        <v>45644</v>
      </c>
      <c r="F4363" s="14" t="n">
        <v>45649</v>
      </c>
      <c r="G4363" s="0" t="n">
        <v>15</v>
      </c>
      <c r="H4363" s="0" t="n">
        <v>106</v>
      </c>
      <c r="I4363" s="0" t="n">
        <v>149</v>
      </c>
      <c r="J4363" s="0" t="n">
        <v>691</v>
      </c>
      <c r="K4363" s="0" t="n">
        <v>936</v>
      </c>
      <c r="L4363" s="15" t="s">
        <v>80</v>
      </c>
      <c r="M4363" s="0" t="n">
        <v>5</v>
      </c>
      <c r="N4363" s="16" t="n">
        <f aca="false">I4363*K4363</f>
        <v>139464</v>
      </c>
      <c r="O4363" s="16" t="n">
        <f aca="false">I4363*(K4363-J4363)</f>
        <v>36505</v>
      </c>
      <c r="P4363" s="15" t="n">
        <f aca="false">K4363-J4363</f>
        <v>245</v>
      </c>
      <c r="Q4363" s="0" t="str">
        <f aca="false">IF(G4363=0,"Out of stock",IF(G4363&lt;H4363,"Understocked",IF(G4363&gt;Summary!$B$6*H4363,"Overstocked","Healthy")))</f>
        <v>Understocked</v>
      </c>
      <c r="R4363" s="0" t="str">
        <f aca="false">IF(I4363&gt;=Summary!$B$7,"Fast",IF(I4363&lt;Summary!$B$8,"Slow","Medium"))</f>
        <v>Medium</v>
      </c>
      <c r="S4363" s="15" t="n">
        <f aca="false">IF(M4363&gt;Summary!$B$5,1,0)</f>
        <v>0</v>
      </c>
      <c r="T4363" s="16" t="n">
        <f aca="false">IF(Q4363="Overstocked",(G4363-Summary!$B$6*H4363)*J4363,0)</f>
        <v>0</v>
      </c>
    </row>
    <row r="4364" customFormat="false" ht="15" hidden="false" customHeight="false" outlineLevel="0" collapsed="false">
      <c r="A4364" s="0" t="s">
        <v>4462</v>
      </c>
      <c r="B4364" s="0" t="s">
        <v>107</v>
      </c>
      <c r="C4364" s="0" t="s">
        <v>85</v>
      </c>
      <c r="D4364" s="0" t="s">
        <v>79</v>
      </c>
      <c r="E4364" s="14" t="n">
        <v>45090</v>
      </c>
      <c r="F4364" s="14" t="n">
        <v>45099</v>
      </c>
      <c r="G4364" s="0" t="n">
        <v>235</v>
      </c>
      <c r="H4364" s="0" t="n">
        <v>54</v>
      </c>
      <c r="I4364" s="0" t="n">
        <v>6</v>
      </c>
      <c r="J4364" s="0" t="n">
        <v>1762</v>
      </c>
      <c r="K4364" s="0" t="n">
        <v>1862</v>
      </c>
      <c r="L4364" s="15" t="s">
        <v>82</v>
      </c>
      <c r="M4364" s="0" t="n">
        <v>9</v>
      </c>
      <c r="N4364" s="16" t="n">
        <f aca="false">I4364*K4364</f>
        <v>11172</v>
      </c>
      <c r="O4364" s="16" t="n">
        <f aca="false">I4364*(K4364-J4364)</f>
        <v>600</v>
      </c>
      <c r="P4364" s="15" t="n">
        <f aca="false">K4364-J4364</f>
        <v>100</v>
      </c>
      <c r="Q4364" s="0" t="str">
        <f aca="false">IF(G4364=0,"Out of stock",IF(G4364&lt;H4364,"Understocked",IF(G4364&gt;Summary!$B$6*H4364,"Overstocked","Healthy")))</f>
        <v>Overstocked</v>
      </c>
      <c r="R4364" s="0" t="str">
        <f aca="false">IF(I4364&gt;=Summary!$B$7,"Fast",IF(I4364&lt;Summary!$B$8,"Slow","Medium"))</f>
        <v>Slow</v>
      </c>
      <c r="S4364" s="15" t="n">
        <f aca="false">IF(M4364&gt;Summary!$B$5,1,0)</f>
        <v>1</v>
      </c>
      <c r="T4364" s="16" t="n">
        <f aca="false">IF(Q4364="Overstocked",(G4364-Summary!$B$6*H4364)*J4364,0)</f>
        <v>33478</v>
      </c>
    </row>
    <row r="4365" customFormat="false" ht="15" hidden="false" customHeight="false" outlineLevel="0" collapsed="false">
      <c r="A4365" s="0" t="s">
        <v>4463</v>
      </c>
      <c r="B4365" s="0" t="s">
        <v>89</v>
      </c>
      <c r="C4365" s="0" t="s">
        <v>104</v>
      </c>
      <c r="D4365" s="0" t="s">
        <v>79</v>
      </c>
      <c r="E4365" s="14" t="n">
        <v>45050</v>
      </c>
      <c r="F4365" s="14" t="n">
        <v>45059</v>
      </c>
      <c r="G4365" s="0" t="n">
        <v>176</v>
      </c>
      <c r="H4365" s="0" t="n">
        <v>103</v>
      </c>
      <c r="I4365" s="0" t="n">
        <v>159</v>
      </c>
      <c r="J4365" s="0" t="n">
        <v>338</v>
      </c>
      <c r="K4365" s="0" t="n">
        <v>476</v>
      </c>
      <c r="L4365" s="15" t="s">
        <v>80</v>
      </c>
      <c r="M4365" s="0" t="n">
        <v>9</v>
      </c>
      <c r="N4365" s="16" t="n">
        <f aca="false">I4365*K4365</f>
        <v>75684</v>
      </c>
      <c r="O4365" s="16" t="n">
        <f aca="false">I4365*(K4365-J4365)</f>
        <v>21942</v>
      </c>
      <c r="P4365" s="15" t="n">
        <f aca="false">K4365-J4365</f>
        <v>138</v>
      </c>
      <c r="Q4365" s="0" t="str">
        <f aca="false">IF(G4365=0,"Out of stock",IF(G4365&lt;H4365,"Understocked",IF(G4365&gt;Summary!$B$6*H4365,"Overstocked","Healthy")))</f>
        <v>Healthy</v>
      </c>
      <c r="R4365" s="0" t="str">
        <f aca="false">IF(I4365&gt;=Summary!$B$7,"Fast",IF(I4365&lt;Summary!$B$8,"Slow","Medium"))</f>
        <v>Medium</v>
      </c>
      <c r="S4365" s="15" t="n">
        <f aca="false">IF(M4365&gt;Summary!$B$5,1,0)</f>
        <v>1</v>
      </c>
      <c r="T4365" s="16" t="n">
        <f aca="false">IF(Q4365="Overstocked",(G4365-Summary!$B$6*H4365)*J4365,0)</f>
        <v>0</v>
      </c>
    </row>
    <row r="4366" customFormat="false" ht="15" hidden="false" customHeight="false" outlineLevel="0" collapsed="false">
      <c r="A4366" s="0" t="s">
        <v>4464</v>
      </c>
      <c r="B4366" s="0" t="s">
        <v>84</v>
      </c>
      <c r="C4366" s="0" t="s">
        <v>96</v>
      </c>
      <c r="D4366" s="0" t="s">
        <v>102</v>
      </c>
      <c r="E4366" s="14" t="n">
        <v>45404</v>
      </c>
      <c r="F4366" s="14" t="n">
        <v>45405</v>
      </c>
      <c r="G4366" s="0" t="n">
        <v>293</v>
      </c>
      <c r="H4366" s="0" t="n">
        <v>123</v>
      </c>
      <c r="I4366" s="0" t="n">
        <v>248</v>
      </c>
      <c r="J4366" s="0" t="n">
        <v>687</v>
      </c>
      <c r="K4366" s="0" t="n">
        <v>890</v>
      </c>
      <c r="L4366" s="15" t="s">
        <v>80</v>
      </c>
      <c r="M4366" s="0" t="n">
        <v>1</v>
      </c>
      <c r="N4366" s="16" t="n">
        <f aca="false">I4366*K4366</f>
        <v>220720</v>
      </c>
      <c r="O4366" s="16" t="n">
        <f aca="false">I4366*(K4366-J4366)</f>
        <v>50344</v>
      </c>
      <c r="P4366" s="15" t="n">
        <f aca="false">K4366-J4366</f>
        <v>203</v>
      </c>
      <c r="Q4366" s="0" t="str">
        <f aca="false">IF(G4366=0,"Out of stock",IF(G4366&lt;H4366,"Understocked",IF(G4366&gt;Summary!$B$6*H4366,"Overstocked","Healthy")))</f>
        <v>Healthy</v>
      </c>
      <c r="R4366" s="0" t="str">
        <f aca="false">IF(I4366&gt;=Summary!$B$7,"Fast",IF(I4366&lt;Summary!$B$8,"Slow","Medium"))</f>
        <v>Fast</v>
      </c>
      <c r="S4366" s="15" t="n">
        <f aca="false">IF(M4366&gt;Summary!$B$5,1,0)</f>
        <v>0</v>
      </c>
      <c r="T4366" s="16" t="n">
        <f aca="false">IF(Q4366="Overstocked",(G4366-Summary!$B$6*H4366)*J4366,0)</f>
        <v>0</v>
      </c>
    </row>
    <row r="4367" customFormat="false" ht="15" hidden="false" customHeight="false" outlineLevel="0" collapsed="false">
      <c r="A4367" s="0" t="s">
        <v>4465</v>
      </c>
      <c r="B4367" s="0" t="s">
        <v>115</v>
      </c>
      <c r="C4367" s="0" t="s">
        <v>85</v>
      </c>
      <c r="D4367" s="0" t="s">
        <v>90</v>
      </c>
      <c r="E4367" s="14" t="n">
        <v>45122</v>
      </c>
      <c r="F4367" s="14" t="n">
        <v>45125</v>
      </c>
      <c r="G4367" s="0" t="n">
        <v>4</v>
      </c>
      <c r="H4367" s="0" t="n">
        <v>62</v>
      </c>
      <c r="I4367" s="0" t="n">
        <v>91</v>
      </c>
      <c r="J4367" s="0" t="n">
        <v>521</v>
      </c>
      <c r="K4367" s="0" t="n">
        <v>823</v>
      </c>
      <c r="L4367" s="15" t="s">
        <v>82</v>
      </c>
      <c r="M4367" s="0" t="n">
        <v>3</v>
      </c>
      <c r="N4367" s="16" t="n">
        <f aca="false">I4367*K4367</f>
        <v>74893</v>
      </c>
      <c r="O4367" s="16" t="n">
        <f aca="false">I4367*(K4367-J4367)</f>
        <v>27482</v>
      </c>
      <c r="P4367" s="15" t="n">
        <f aca="false">K4367-J4367</f>
        <v>302</v>
      </c>
      <c r="Q4367" s="0" t="str">
        <f aca="false">IF(G4367=0,"Out of stock",IF(G4367&lt;H4367,"Understocked",IF(G4367&gt;Summary!$B$6*H4367,"Overstocked","Healthy")))</f>
        <v>Understocked</v>
      </c>
      <c r="R4367" s="0" t="str">
        <f aca="false">IF(I4367&gt;=Summary!$B$7,"Fast",IF(I4367&lt;Summary!$B$8,"Slow","Medium"))</f>
        <v>Slow</v>
      </c>
      <c r="S4367" s="15" t="n">
        <f aca="false">IF(M4367&gt;Summary!$B$5,1,0)</f>
        <v>0</v>
      </c>
      <c r="T4367" s="16" t="n">
        <f aca="false">IF(Q4367="Overstocked",(G4367-Summary!$B$6*H4367)*J4367,0)</f>
        <v>0</v>
      </c>
    </row>
    <row r="4368" customFormat="false" ht="15" hidden="false" customHeight="false" outlineLevel="0" collapsed="false">
      <c r="A4368" s="0" t="s">
        <v>4466</v>
      </c>
      <c r="B4368" s="0" t="s">
        <v>95</v>
      </c>
      <c r="C4368" s="0" t="s">
        <v>104</v>
      </c>
      <c r="D4368" s="0" t="s">
        <v>90</v>
      </c>
      <c r="E4368" s="14" t="n">
        <v>45153</v>
      </c>
      <c r="F4368" s="14" t="n">
        <v>45156</v>
      </c>
      <c r="G4368" s="0" t="n">
        <v>342</v>
      </c>
      <c r="H4368" s="0" t="n">
        <v>58</v>
      </c>
      <c r="I4368" s="0" t="n">
        <v>61</v>
      </c>
      <c r="J4368" s="0" t="n">
        <v>1487</v>
      </c>
      <c r="K4368" s="0" t="n">
        <v>1712</v>
      </c>
      <c r="L4368" s="15" t="s">
        <v>87</v>
      </c>
      <c r="M4368" s="0" t="n">
        <v>3</v>
      </c>
      <c r="N4368" s="16" t="n">
        <f aca="false">I4368*K4368</f>
        <v>104432</v>
      </c>
      <c r="O4368" s="16" t="n">
        <f aca="false">I4368*(K4368-J4368)</f>
        <v>13725</v>
      </c>
      <c r="P4368" s="15" t="n">
        <f aca="false">K4368-J4368</f>
        <v>225</v>
      </c>
      <c r="Q4368" s="0" t="str">
        <f aca="false">IF(G4368=0,"Out of stock",IF(G4368&lt;H4368,"Understocked",IF(G4368&gt;Summary!$B$6*H4368,"Overstocked","Healthy")))</f>
        <v>Overstocked</v>
      </c>
      <c r="R4368" s="0" t="str">
        <f aca="false">IF(I4368&gt;=Summary!$B$7,"Fast",IF(I4368&lt;Summary!$B$8,"Slow","Medium"))</f>
        <v>Slow</v>
      </c>
      <c r="S4368" s="15" t="n">
        <f aca="false">IF(M4368&gt;Summary!$B$5,1,0)</f>
        <v>0</v>
      </c>
      <c r="T4368" s="16" t="n">
        <f aca="false">IF(Q4368="Overstocked",(G4368-Summary!$B$6*H4368)*J4368,0)</f>
        <v>163570</v>
      </c>
    </row>
    <row r="4369" customFormat="false" ht="15" hidden="false" customHeight="false" outlineLevel="0" collapsed="false">
      <c r="A4369" s="0" t="s">
        <v>4467</v>
      </c>
      <c r="B4369" s="0" t="s">
        <v>101</v>
      </c>
      <c r="C4369" s="0" t="s">
        <v>85</v>
      </c>
      <c r="D4369" s="0" t="s">
        <v>102</v>
      </c>
      <c r="E4369" s="14" t="n">
        <v>45471</v>
      </c>
      <c r="F4369" s="14" t="n">
        <v>45472</v>
      </c>
      <c r="G4369" s="0" t="n">
        <v>156</v>
      </c>
      <c r="H4369" s="0" t="n">
        <v>107</v>
      </c>
      <c r="I4369" s="0" t="n">
        <v>73</v>
      </c>
      <c r="J4369" s="0" t="n">
        <v>1084</v>
      </c>
      <c r="K4369" s="0" t="n">
        <v>1357</v>
      </c>
      <c r="L4369" s="15" t="s">
        <v>87</v>
      </c>
      <c r="M4369" s="0" t="n">
        <v>1</v>
      </c>
      <c r="N4369" s="16" t="n">
        <f aca="false">I4369*K4369</f>
        <v>99061</v>
      </c>
      <c r="O4369" s="16" t="n">
        <f aca="false">I4369*(K4369-J4369)</f>
        <v>19929</v>
      </c>
      <c r="P4369" s="15" t="n">
        <f aca="false">K4369-J4369</f>
        <v>273</v>
      </c>
      <c r="Q4369" s="0" t="str">
        <f aca="false">IF(G4369=0,"Out of stock",IF(G4369&lt;H4369,"Understocked",IF(G4369&gt;Summary!$B$6*H4369,"Overstocked","Healthy")))</f>
        <v>Healthy</v>
      </c>
      <c r="R4369" s="0" t="str">
        <f aca="false">IF(I4369&gt;=Summary!$B$7,"Fast",IF(I4369&lt;Summary!$B$8,"Slow","Medium"))</f>
        <v>Slow</v>
      </c>
      <c r="S4369" s="15" t="n">
        <f aca="false">IF(M4369&gt;Summary!$B$5,1,0)</f>
        <v>0</v>
      </c>
      <c r="T4369" s="16" t="n">
        <f aca="false">IF(Q4369="Overstocked",(G4369-Summary!$B$6*H4369)*J4369,0)</f>
        <v>0</v>
      </c>
    </row>
    <row r="4370" customFormat="false" ht="15" hidden="false" customHeight="false" outlineLevel="0" collapsed="false">
      <c r="A4370" s="0" t="s">
        <v>4468</v>
      </c>
      <c r="B4370" s="0" t="s">
        <v>77</v>
      </c>
      <c r="C4370" s="0" t="s">
        <v>85</v>
      </c>
      <c r="D4370" s="0" t="s">
        <v>102</v>
      </c>
      <c r="E4370" s="14" t="n">
        <v>45499</v>
      </c>
      <c r="F4370" s="14" t="n">
        <v>45504</v>
      </c>
      <c r="G4370" s="0" t="n">
        <v>328</v>
      </c>
      <c r="H4370" s="0" t="n">
        <v>55</v>
      </c>
      <c r="I4370" s="0" t="n">
        <v>68</v>
      </c>
      <c r="J4370" s="0" t="n">
        <v>526</v>
      </c>
      <c r="K4370" s="0" t="n">
        <v>960</v>
      </c>
      <c r="L4370" s="15" t="s">
        <v>97</v>
      </c>
      <c r="M4370" s="0" t="n">
        <v>5</v>
      </c>
      <c r="N4370" s="16" t="n">
        <f aca="false">I4370*K4370</f>
        <v>65280</v>
      </c>
      <c r="O4370" s="16" t="n">
        <f aca="false">I4370*(K4370-J4370)</f>
        <v>29512</v>
      </c>
      <c r="P4370" s="15" t="n">
        <f aca="false">K4370-J4370</f>
        <v>434</v>
      </c>
      <c r="Q4370" s="0" t="str">
        <f aca="false">IF(G4370=0,"Out of stock",IF(G4370&lt;H4370,"Understocked",IF(G4370&gt;Summary!$B$6*H4370,"Overstocked","Healthy")))</f>
        <v>Overstocked</v>
      </c>
      <c r="R4370" s="0" t="str">
        <f aca="false">IF(I4370&gt;=Summary!$B$7,"Fast",IF(I4370&lt;Summary!$B$8,"Slow","Medium"))</f>
        <v>Slow</v>
      </c>
      <c r="S4370" s="15" t="n">
        <f aca="false">IF(M4370&gt;Summary!$B$5,1,0)</f>
        <v>0</v>
      </c>
      <c r="T4370" s="16" t="n">
        <f aca="false">IF(Q4370="Overstocked",(G4370-Summary!$B$6*H4370)*J4370,0)</f>
        <v>56808</v>
      </c>
    </row>
    <row r="4371" customFormat="false" ht="15" hidden="false" customHeight="false" outlineLevel="0" collapsed="false">
      <c r="A4371" s="0" t="s">
        <v>4469</v>
      </c>
      <c r="B4371" s="0" t="s">
        <v>113</v>
      </c>
      <c r="C4371" s="0" t="s">
        <v>104</v>
      </c>
      <c r="D4371" s="0" t="s">
        <v>79</v>
      </c>
      <c r="E4371" s="14" t="n">
        <v>45188</v>
      </c>
      <c r="F4371" s="14" t="n">
        <v>45192</v>
      </c>
      <c r="G4371" s="0" t="n">
        <v>198</v>
      </c>
      <c r="H4371" s="0" t="n">
        <v>124</v>
      </c>
      <c r="I4371" s="0" t="n">
        <v>67</v>
      </c>
      <c r="J4371" s="0" t="n">
        <v>901</v>
      </c>
      <c r="K4371" s="0" t="n">
        <v>1106</v>
      </c>
      <c r="L4371" s="15" t="s">
        <v>82</v>
      </c>
      <c r="M4371" s="0" t="n">
        <v>4</v>
      </c>
      <c r="N4371" s="16" t="n">
        <f aca="false">I4371*K4371</f>
        <v>74102</v>
      </c>
      <c r="O4371" s="16" t="n">
        <f aca="false">I4371*(K4371-J4371)</f>
        <v>13735</v>
      </c>
      <c r="P4371" s="15" t="n">
        <f aca="false">K4371-J4371</f>
        <v>205</v>
      </c>
      <c r="Q4371" s="0" t="str">
        <f aca="false">IF(G4371=0,"Out of stock",IF(G4371&lt;H4371,"Understocked",IF(G4371&gt;Summary!$B$6*H4371,"Overstocked","Healthy")))</f>
        <v>Healthy</v>
      </c>
      <c r="R4371" s="0" t="str">
        <f aca="false">IF(I4371&gt;=Summary!$B$7,"Fast",IF(I4371&lt;Summary!$B$8,"Slow","Medium"))</f>
        <v>Slow</v>
      </c>
      <c r="S4371" s="15" t="n">
        <f aca="false">IF(M4371&gt;Summary!$B$5,1,0)</f>
        <v>0</v>
      </c>
      <c r="T4371" s="16" t="n">
        <f aca="false">IF(Q4371="Overstocked",(G4371-Summary!$B$6*H4371)*J4371,0)</f>
        <v>0</v>
      </c>
    </row>
    <row r="4372" customFormat="false" ht="15" hidden="false" customHeight="false" outlineLevel="0" collapsed="false">
      <c r="A4372" s="0" t="s">
        <v>4470</v>
      </c>
      <c r="B4372" s="0" t="s">
        <v>89</v>
      </c>
      <c r="C4372" s="0" t="s">
        <v>104</v>
      </c>
      <c r="D4372" s="0" t="s">
        <v>79</v>
      </c>
      <c r="E4372" s="14" t="n">
        <v>45464</v>
      </c>
      <c r="F4372" s="14" t="n">
        <v>45472</v>
      </c>
      <c r="G4372" s="0" t="n">
        <v>288</v>
      </c>
      <c r="H4372" s="0" t="n">
        <v>79</v>
      </c>
      <c r="I4372" s="0" t="n">
        <v>248</v>
      </c>
      <c r="J4372" s="0" t="n">
        <v>694</v>
      </c>
      <c r="K4372" s="0" t="n">
        <v>882</v>
      </c>
      <c r="L4372" s="15" t="s">
        <v>97</v>
      </c>
      <c r="M4372" s="0" t="n">
        <v>8</v>
      </c>
      <c r="N4372" s="16" t="n">
        <f aca="false">I4372*K4372</f>
        <v>218736</v>
      </c>
      <c r="O4372" s="16" t="n">
        <f aca="false">I4372*(K4372-J4372)</f>
        <v>46624</v>
      </c>
      <c r="P4372" s="15" t="n">
        <f aca="false">K4372-J4372</f>
        <v>188</v>
      </c>
      <c r="Q4372" s="0" t="str">
        <f aca="false">IF(G4372=0,"Out of stock",IF(G4372&lt;H4372,"Understocked",IF(G4372&gt;Summary!$B$6*H4372,"Overstocked","Healthy")))</f>
        <v>Healthy</v>
      </c>
      <c r="R4372" s="0" t="str">
        <f aca="false">IF(I4372&gt;=Summary!$B$7,"Fast",IF(I4372&lt;Summary!$B$8,"Slow","Medium"))</f>
        <v>Fast</v>
      </c>
      <c r="S4372" s="15" t="n">
        <f aca="false">IF(M4372&gt;Summary!$B$5,1,0)</f>
        <v>1</v>
      </c>
      <c r="T4372" s="16" t="n">
        <f aca="false">IF(Q4372="Overstocked",(G4372-Summary!$B$6*H4372)*J4372,0)</f>
        <v>0</v>
      </c>
    </row>
    <row r="4373" customFormat="false" ht="15" hidden="false" customHeight="false" outlineLevel="0" collapsed="false">
      <c r="A4373" s="0" t="s">
        <v>4471</v>
      </c>
      <c r="B4373" s="0" t="s">
        <v>95</v>
      </c>
      <c r="C4373" s="0" t="s">
        <v>85</v>
      </c>
      <c r="D4373" s="0" t="s">
        <v>90</v>
      </c>
      <c r="E4373" s="14" t="n">
        <v>45575</v>
      </c>
      <c r="F4373" s="14" t="n">
        <v>45580</v>
      </c>
      <c r="G4373" s="0" t="n">
        <v>202</v>
      </c>
      <c r="H4373" s="0" t="n">
        <v>89</v>
      </c>
      <c r="I4373" s="0" t="n">
        <v>187</v>
      </c>
      <c r="J4373" s="0" t="n">
        <v>1400</v>
      </c>
      <c r="K4373" s="0" t="n">
        <v>1843</v>
      </c>
      <c r="L4373" s="15" t="s">
        <v>93</v>
      </c>
      <c r="M4373" s="0" t="n">
        <v>5</v>
      </c>
      <c r="N4373" s="16" t="n">
        <f aca="false">I4373*K4373</f>
        <v>344641</v>
      </c>
      <c r="O4373" s="16" t="n">
        <f aca="false">I4373*(K4373-J4373)</f>
        <v>82841</v>
      </c>
      <c r="P4373" s="15" t="n">
        <f aca="false">K4373-J4373</f>
        <v>443</v>
      </c>
      <c r="Q4373" s="0" t="str">
        <f aca="false">IF(G4373=0,"Out of stock",IF(G4373&lt;H4373,"Understocked",IF(G4373&gt;Summary!$B$6*H4373,"Overstocked","Healthy")))</f>
        <v>Healthy</v>
      </c>
      <c r="R4373" s="0" t="str">
        <f aca="false">IF(I4373&gt;=Summary!$B$7,"Fast",IF(I4373&lt;Summary!$B$8,"Slow","Medium"))</f>
        <v>Medium</v>
      </c>
      <c r="S4373" s="15" t="n">
        <f aca="false">IF(M4373&gt;Summary!$B$5,1,0)</f>
        <v>0</v>
      </c>
      <c r="T4373" s="16" t="n">
        <f aca="false">IF(Q4373="Overstocked",(G4373-Summary!$B$6*H4373)*J4373,0)</f>
        <v>0</v>
      </c>
    </row>
    <row r="4374" customFormat="false" ht="15" hidden="false" customHeight="false" outlineLevel="0" collapsed="false">
      <c r="A4374" s="0" t="s">
        <v>4472</v>
      </c>
      <c r="B4374" s="0" t="s">
        <v>107</v>
      </c>
      <c r="C4374" s="0" t="s">
        <v>104</v>
      </c>
      <c r="D4374" s="0" t="s">
        <v>102</v>
      </c>
      <c r="E4374" s="14" t="n">
        <v>45611</v>
      </c>
      <c r="F4374" s="14" t="n">
        <v>45619</v>
      </c>
      <c r="G4374" s="0" t="n">
        <v>123</v>
      </c>
      <c r="H4374" s="0" t="n">
        <v>149</v>
      </c>
      <c r="I4374" s="0" t="n">
        <v>114</v>
      </c>
      <c r="J4374" s="0" t="n">
        <v>1024</v>
      </c>
      <c r="K4374" s="0" t="n">
        <v>1239</v>
      </c>
      <c r="L4374" s="15" t="s">
        <v>82</v>
      </c>
      <c r="M4374" s="0" t="n">
        <v>8</v>
      </c>
      <c r="N4374" s="16" t="n">
        <f aca="false">I4374*K4374</f>
        <v>141246</v>
      </c>
      <c r="O4374" s="16" t="n">
        <f aca="false">I4374*(K4374-J4374)</f>
        <v>24510</v>
      </c>
      <c r="P4374" s="15" t="n">
        <f aca="false">K4374-J4374</f>
        <v>215</v>
      </c>
      <c r="Q4374" s="0" t="str">
        <f aca="false">IF(G4374=0,"Out of stock",IF(G4374&lt;H4374,"Understocked",IF(G4374&gt;Summary!$B$6*H4374,"Overstocked","Healthy")))</f>
        <v>Understocked</v>
      </c>
      <c r="R4374" s="0" t="str">
        <f aca="false">IF(I4374&gt;=Summary!$B$7,"Fast",IF(I4374&lt;Summary!$B$8,"Slow","Medium"))</f>
        <v>Medium</v>
      </c>
      <c r="S4374" s="15" t="n">
        <f aca="false">IF(M4374&gt;Summary!$B$5,1,0)</f>
        <v>1</v>
      </c>
      <c r="T4374" s="16" t="n">
        <f aca="false">IF(Q4374="Overstocked",(G4374-Summary!$B$6*H4374)*J4374,0)</f>
        <v>0</v>
      </c>
    </row>
    <row r="4375" customFormat="false" ht="15" hidden="false" customHeight="false" outlineLevel="0" collapsed="false">
      <c r="A4375" s="0" t="s">
        <v>4473</v>
      </c>
      <c r="B4375" s="0" t="s">
        <v>89</v>
      </c>
      <c r="C4375" s="0" t="s">
        <v>104</v>
      </c>
      <c r="D4375" s="0" t="s">
        <v>92</v>
      </c>
      <c r="E4375" s="14" t="n">
        <v>45304</v>
      </c>
      <c r="F4375" s="14" t="n">
        <v>45307</v>
      </c>
      <c r="G4375" s="0" t="n">
        <v>332</v>
      </c>
      <c r="H4375" s="0" t="n">
        <v>61</v>
      </c>
      <c r="I4375" s="0" t="n">
        <v>228</v>
      </c>
      <c r="J4375" s="0" t="n">
        <v>1614</v>
      </c>
      <c r="K4375" s="0" t="n">
        <v>1941</v>
      </c>
      <c r="L4375" s="15" t="s">
        <v>87</v>
      </c>
      <c r="M4375" s="0" t="n">
        <v>3</v>
      </c>
      <c r="N4375" s="16" t="n">
        <f aca="false">I4375*K4375</f>
        <v>442548</v>
      </c>
      <c r="O4375" s="16" t="n">
        <f aca="false">I4375*(K4375-J4375)</f>
        <v>74556</v>
      </c>
      <c r="P4375" s="15" t="n">
        <f aca="false">K4375-J4375</f>
        <v>327</v>
      </c>
      <c r="Q4375" s="0" t="str">
        <f aca="false">IF(G4375=0,"Out of stock",IF(G4375&lt;H4375,"Understocked",IF(G4375&gt;Summary!$B$6*H4375,"Overstocked","Healthy")))</f>
        <v>Overstocked</v>
      </c>
      <c r="R4375" s="0" t="str">
        <f aca="false">IF(I4375&gt;=Summary!$B$7,"Fast",IF(I4375&lt;Summary!$B$8,"Slow","Medium"))</f>
        <v>Fast</v>
      </c>
      <c r="S4375" s="15" t="n">
        <f aca="false">IF(M4375&gt;Summary!$B$5,1,0)</f>
        <v>0</v>
      </c>
      <c r="T4375" s="16" t="n">
        <f aca="false">IF(Q4375="Overstocked",(G4375-Summary!$B$6*H4375)*J4375,0)</f>
        <v>142032</v>
      </c>
    </row>
    <row r="4376" customFormat="false" ht="15" hidden="false" customHeight="false" outlineLevel="0" collapsed="false">
      <c r="A4376" s="0" t="s">
        <v>4474</v>
      </c>
      <c r="B4376" s="0" t="s">
        <v>77</v>
      </c>
      <c r="C4376" s="0" t="s">
        <v>78</v>
      </c>
      <c r="D4376" s="0" t="s">
        <v>86</v>
      </c>
      <c r="E4376" s="14" t="n">
        <v>45156</v>
      </c>
      <c r="F4376" s="14" t="n">
        <v>45161</v>
      </c>
      <c r="G4376" s="0" t="n">
        <v>234</v>
      </c>
      <c r="H4376" s="0" t="n">
        <v>143</v>
      </c>
      <c r="I4376" s="0" t="n">
        <v>105</v>
      </c>
      <c r="J4376" s="0" t="n">
        <v>573</v>
      </c>
      <c r="K4376" s="0" t="n">
        <v>762</v>
      </c>
      <c r="L4376" s="15" t="s">
        <v>80</v>
      </c>
      <c r="M4376" s="0" t="n">
        <v>5</v>
      </c>
      <c r="N4376" s="16" t="n">
        <f aca="false">I4376*K4376</f>
        <v>80010</v>
      </c>
      <c r="O4376" s="16" t="n">
        <f aca="false">I4376*(K4376-J4376)</f>
        <v>19845</v>
      </c>
      <c r="P4376" s="15" t="n">
        <f aca="false">K4376-J4376</f>
        <v>189</v>
      </c>
      <c r="Q4376" s="0" t="str">
        <f aca="false">IF(G4376=0,"Out of stock",IF(G4376&lt;H4376,"Understocked",IF(G4376&gt;Summary!$B$6*H4376,"Overstocked","Healthy")))</f>
        <v>Healthy</v>
      </c>
      <c r="R4376" s="0" t="str">
        <f aca="false">IF(I4376&gt;=Summary!$B$7,"Fast",IF(I4376&lt;Summary!$B$8,"Slow","Medium"))</f>
        <v>Medium</v>
      </c>
      <c r="S4376" s="15" t="n">
        <f aca="false">IF(M4376&gt;Summary!$B$5,1,0)</f>
        <v>0</v>
      </c>
      <c r="T4376" s="16" t="n">
        <f aca="false">IF(Q4376="Overstocked",(G4376-Summary!$B$6*H4376)*J4376,0)</f>
        <v>0</v>
      </c>
    </row>
    <row r="4377" customFormat="false" ht="15" hidden="false" customHeight="false" outlineLevel="0" collapsed="false">
      <c r="A4377" s="0" t="s">
        <v>4475</v>
      </c>
      <c r="B4377" s="0" t="s">
        <v>84</v>
      </c>
      <c r="C4377" s="0" t="s">
        <v>78</v>
      </c>
      <c r="D4377" s="0" t="s">
        <v>90</v>
      </c>
      <c r="E4377" s="14" t="n">
        <v>45131</v>
      </c>
      <c r="F4377" s="14" t="n">
        <v>45141</v>
      </c>
      <c r="G4377" s="0" t="n">
        <v>8</v>
      </c>
      <c r="H4377" s="0" t="n">
        <v>74</v>
      </c>
      <c r="I4377" s="0" t="n">
        <v>226</v>
      </c>
      <c r="J4377" s="0" t="n">
        <v>1913</v>
      </c>
      <c r="K4377" s="0" t="n">
        <v>2344</v>
      </c>
      <c r="L4377" s="15" t="s">
        <v>82</v>
      </c>
      <c r="M4377" s="0" t="n">
        <v>10</v>
      </c>
      <c r="N4377" s="16" t="n">
        <f aca="false">I4377*K4377</f>
        <v>529744</v>
      </c>
      <c r="O4377" s="16" t="n">
        <f aca="false">I4377*(K4377-J4377)</f>
        <v>97406</v>
      </c>
      <c r="P4377" s="15" t="n">
        <f aca="false">K4377-J4377</f>
        <v>431</v>
      </c>
      <c r="Q4377" s="0" t="str">
        <f aca="false">IF(G4377=0,"Out of stock",IF(G4377&lt;H4377,"Understocked",IF(G4377&gt;Summary!$B$6*H4377,"Overstocked","Healthy")))</f>
        <v>Understocked</v>
      </c>
      <c r="R4377" s="0" t="str">
        <f aca="false">IF(I4377&gt;=Summary!$B$7,"Fast",IF(I4377&lt;Summary!$B$8,"Slow","Medium"))</f>
        <v>Fast</v>
      </c>
      <c r="S4377" s="15" t="n">
        <f aca="false">IF(M4377&gt;Summary!$B$5,1,0)</f>
        <v>1</v>
      </c>
      <c r="T4377" s="16" t="n">
        <f aca="false">IF(Q4377="Overstocked",(G4377-Summary!$B$6*H4377)*J4377,0)</f>
        <v>0</v>
      </c>
    </row>
    <row r="4378" customFormat="false" ht="15" hidden="false" customHeight="false" outlineLevel="0" collapsed="false">
      <c r="A4378" s="0" t="s">
        <v>4476</v>
      </c>
      <c r="B4378" s="0" t="s">
        <v>84</v>
      </c>
      <c r="C4378" s="0" t="s">
        <v>85</v>
      </c>
      <c r="D4378" s="0" t="s">
        <v>102</v>
      </c>
      <c r="E4378" s="14" t="n">
        <v>45409</v>
      </c>
      <c r="F4378" s="14" t="n">
        <v>45418</v>
      </c>
      <c r="G4378" s="0" t="n">
        <v>384</v>
      </c>
      <c r="H4378" s="0" t="n">
        <v>109</v>
      </c>
      <c r="I4378" s="0" t="n">
        <v>298</v>
      </c>
      <c r="J4378" s="0" t="n">
        <v>1057</v>
      </c>
      <c r="K4378" s="0" t="n">
        <v>1207</v>
      </c>
      <c r="L4378" s="15" t="s">
        <v>82</v>
      </c>
      <c r="M4378" s="0" t="n">
        <v>9</v>
      </c>
      <c r="N4378" s="16" t="n">
        <f aca="false">I4378*K4378</f>
        <v>359686</v>
      </c>
      <c r="O4378" s="16" t="n">
        <f aca="false">I4378*(K4378-J4378)</f>
        <v>44700</v>
      </c>
      <c r="P4378" s="15" t="n">
        <f aca="false">K4378-J4378</f>
        <v>150</v>
      </c>
      <c r="Q4378" s="0" t="str">
        <f aca="false">IF(G4378=0,"Out of stock",IF(G4378&lt;H4378,"Understocked",IF(G4378&gt;Summary!$B$6*H4378,"Overstocked","Healthy")))</f>
        <v>Healthy</v>
      </c>
      <c r="R4378" s="0" t="str">
        <f aca="false">IF(I4378&gt;=Summary!$B$7,"Fast",IF(I4378&lt;Summary!$B$8,"Slow","Medium"))</f>
        <v>Fast</v>
      </c>
      <c r="S4378" s="15" t="n">
        <f aca="false">IF(M4378&gt;Summary!$B$5,1,0)</f>
        <v>1</v>
      </c>
      <c r="T4378" s="16" t="n">
        <f aca="false">IF(Q4378="Overstocked",(G4378-Summary!$B$6*H4378)*J4378,0)</f>
        <v>0</v>
      </c>
    </row>
    <row r="4379" customFormat="false" ht="15" hidden="false" customHeight="false" outlineLevel="0" collapsed="false">
      <c r="A4379" s="0" t="s">
        <v>4477</v>
      </c>
      <c r="B4379" s="0" t="s">
        <v>84</v>
      </c>
      <c r="C4379" s="0" t="s">
        <v>104</v>
      </c>
      <c r="D4379" s="0" t="s">
        <v>102</v>
      </c>
      <c r="E4379" s="14" t="n">
        <v>45341</v>
      </c>
      <c r="F4379" s="14" t="n">
        <v>45343</v>
      </c>
      <c r="G4379" s="0" t="n">
        <v>173</v>
      </c>
      <c r="H4379" s="0" t="n">
        <v>67</v>
      </c>
      <c r="I4379" s="0" t="n">
        <v>276</v>
      </c>
      <c r="J4379" s="0" t="n">
        <v>860</v>
      </c>
      <c r="K4379" s="0" t="n">
        <v>1051</v>
      </c>
      <c r="L4379" s="15" t="s">
        <v>93</v>
      </c>
      <c r="M4379" s="0" t="n">
        <v>2</v>
      </c>
      <c r="N4379" s="16" t="n">
        <f aca="false">I4379*K4379</f>
        <v>290076</v>
      </c>
      <c r="O4379" s="16" t="n">
        <f aca="false">I4379*(K4379-J4379)</f>
        <v>52716</v>
      </c>
      <c r="P4379" s="15" t="n">
        <f aca="false">K4379-J4379</f>
        <v>191</v>
      </c>
      <c r="Q4379" s="0" t="str">
        <f aca="false">IF(G4379=0,"Out of stock",IF(G4379&lt;H4379,"Understocked",IF(G4379&gt;Summary!$B$6*H4379,"Overstocked","Healthy")))</f>
        <v>Healthy</v>
      </c>
      <c r="R4379" s="0" t="str">
        <f aca="false">IF(I4379&gt;=Summary!$B$7,"Fast",IF(I4379&lt;Summary!$B$8,"Slow","Medium"))</f>
        <v>Fast</v>
      </c>
      <c r="S4379" s="15" t="n">
        <f aca="false">IF(M4379&gt;Summary!$B$5,1,0)</f>
        <v>0</v>
      </c>
      <c r="T4379" s="16" t="n">
        <f aca="false">IF(Q4379="Overstocked",(G4379-Summary!$B$6*H4379)*J4379,0)</f>
        <v>0</v>
      </c>
    </row>
    <row r="4380" customFormat="false" ht="15" hidden="false" customHeight="false" outlineLevel="0" collapsed="false">
      <c r="A4380" s="0" t="s">
        <v>4478</v>
      </c>
      <c r="B4380" s="0" t="s">
        <v>84</v>
      </c>
      <c r="C4380" s="0" t="s">
        <v>78</v>
      </c>
      <c r="D4380" s="0" t="s">
        <v>102</v>
      </c>
      <c r="E4380" s="14" t="n">
        <v>45108</v>
      </c>
      <c r="F4380" s="14" t="n">
        <v>45117</v>
      </c>
      <c r="G4380" s="0" t="n">
        <v>47</v>
      </c>
      <c r="H4380" s="0" t="n">
        <v>86</v>
      </c>
      <c r="I4380" s="0" t="n">
        <v>116</v>
      </c>
      <c r="J4380" s="0" t="n">
        <v>759</v>
      </c>
      <c r="K4380" s="0" t="n">
        <v>1217</v>
      </c>
      <c r="L4380" s="15" t="s">
        <v>97</v>
      </c>
      <c r="M4380" s="0" t="n">
        <v>9</v>
      </c>
      <c r="N4380" s="16" t="n">
        <f aca="false">I4380*K4380</f>
        <v>141172</v>
      </c>
      <c r="O4380" s="16" t="n">
        <f aca="false">I4380*(K4380-J4380)</f>
        <v>53128</v>
      </c>
      <c r="P4380" s="15" t="n">
        <f aca="false">K4380-J4380</f>
        <v>458</v>
      </c>
      <c r="Q4380" s="0" t="str">
        <f aca="false">IF(G4380=0,"Out of stock",IF(G4380&lt;H4380,"Understocked",IF(G4380&gt;Summary!$B$6*H4380,"Overstocked","Healthy")))</f>
        <v>Understocked</v>
      </c>
      <c r="R4380" s="0" t="str">
        <f aca="false">IF(I4380&gt;=Summary!$B$7,"Fast",IF(I4380&lt;Summary!$B$8,"Slow","Medium"))</f>
        <v>Medium</v>
      </c>
      <c r="S4380" s="15" t="n">
        <f aca="false">IF(M4380&gt;Summary!$B$5,1,0)</f>
        <v>1</v>
      </c>
      <c r="T4380" s="16" t="n">
        <f aca="false">IF(Q4380="Overstocked",(G4380-Summary!$B$6*H4380)*J4380,0)</f>
        <v>0</v>
      </c>
    </row>
    <row r="4381" customFormat="false" ht="15" hidden="false" customHeight="false" outlineLevel="0" collapsed="false">
      <c r="A4381" s="0" t="s">
        <v>4479</v>
      </c>
      <c r="B4381" s="0" t="s">
        <v>84</v>
      </c>
      <c r="C4381" s="0" t="s">
        <v>78</v>
      </c>
      <c r="D4381" s="0" t="s">
        <v>92</v>
      </c>
      <c r="E4381" s="14" t="n">
        <v>45640</v>
      </c>
      <c r="F4381" s="14" t="n">
        <v>45649</v>
      </c>
      <c r="G4381" s="0" t="n">
        <v>278</v>
      </c>
      <c r="H4381" s="0" t="n">
        <v>121</v>
      </c>
      <c r="I4381" s="0" t="n">
        <v>23</v>
      </c>
      <c r="J4381" s="0" t="n">
        <v>1188</v>
      </c>
      <c r="K4381" s="0" t="n">
        <v>1361</v>
      </c>
      <c r="L4381" s="15" t="s">
        <v>87</v>
      </c>
      <c r="M4381" s="0" t="n">
        <v>9</v>
      </c>
      <c r="N4381" s="16" t="n">
        <f aca="false">I4381*K4381</f>
        <v>31303</v>
      </c>
      <c r="O4381" s="16" t="n">
        <f aca="false">I4381*(K4381-J4381)</f>
        <v>3979</v>
      </c>
      <c r="P4381" s="15" t="n">
        <f aca="false">K4381-J4381</f>
        <v>173</v>
      </c>
      <c r="Q4381" s="0" t="str">
        <f aca="false">IF(G4381=0,"Out of stock",IF(G4381&lt;H4381,"Understocked",IF(G4381&gt;Summary!$B$6*H4381,"Overstocked","Healthy")))</f>
        <v>Healthy</v>
      </c>
      <c r="R4381" s="0" t="str">
        <f aca="false">IF(I4381&gt;=Summary!$B$7,"Fast",IF(I4381&lt;Summary!$B$8,"Slow","Medium"))</f>
        <v>Slow</v>
      </c>
      <c r="S4381" s="15" t="n">
        <f aca="false">IF(M4381&gt;Summary!$B$5,1,0)</f>
        <v>1</v>
      </c>
      <c r="T4381" s="16" t="n">
        <f aca="false">IF(Q4381="Overstocked",(G4381-Summary!$B$6*H4381)*J4381,0)</f>
        <v>0</v>
      </c>
    </row>
    <row r="4382" customFormat="false" ht="15" hidden="false" customHeight="false" outlineLevel="0" collapsed="false">
      <c r="A4382" s="0" t="s">
        <v>4480</v>
      </c>
      <c r="B4382" s="0" t="s">
        <v>95</v>
      </c>
      <c r="C4382" s="0" t="s">
        <v>104</v>
      </c>
      <c r="D4382" s="0" t="s">
        <v>90</v>
      </c>
      <c r="E4382" s="14" t="n">
        <v>45235</v>
      </c>
      <c r="F4382" s="14" t="n">
        <v>45241</v>
      </c>
      <c r="G4382" s="0" t="n">
        <v>356</v>
      </c>
      <c r="H4382" s="0" t="n">
        <v>115</v>
      </c>
      <c r="I4382" s="0" t="n">
        <v>143</v>
      </c>
      <c r="J4382" s="0" t="n">
        <v>1923</v>
      </c>
      <c r="K4382" s="0" t="n">
        <v>2198</v>
      </c>
      <c r="L4382" s="15" t="s">
        <v>82</v>
      </c>
      <c r="M4382" s="0" t="n">
        <v>6</v>
      </c>
      <c r="N4382" s="16" t="n">
        <f aca="false">I4382*K4382</f>
        <v>314314</v>
      </c>
      <c r="O4382" s="16" t="n">
        <f aca="false">I4382*(K4382-J4382)</f>
        <v>39325</v>
      </c>
      <c r="P4382" s="15" t="n">
        <f aca="false">K4382-J4382</f>
        <v>275</v>
      </c>
      <c r="Q4382" s="0" t="str">
        <f aca="false">IF(G4382=0,"Out of stock",IF(G4382&lt;H4382,"Understocked",IF(G4382&gt;Summary!$B$6*H4382,"Overstocked","Healthy")))</f>
        <v>Healthy</v>
      </c>
      <c r="R4382" s="0" t="str">
        <f aca="false">IF(I4382&gt;=Summary!$B$7,"Fast",IF(I4382&lt;Summary!$B$8,"Slow","Medium"))</f>
        <v>Medium</v>
      </c>
      <c r="S4382" s="15" t="n">
        <f aca="false">IF(M4382&gt;Summary!$B$5,1,0)</f>
        <v>0</v>
      </c>
      <c r="T4382" s="16" t="n">
        <f aca="false">IF(Q4382="Overstocked",(G4382-Summary!$B$6*H4382)*J4382,0)</f>
        <v>0</v>
      </c>
    </row>
    <row r="4383" customFormat="false" ht="15" hidden="false" customHeight="false" outlineLevel="0" collapsed="false">
      <c r="A4383" s="0" t="s">
        <v>4481</v>
      </c>
      <c r="B4383" s="0" t="s">
        <v>77</v>
      </c>
      <c r="C4383" s="0" t="s">
        <v>78</v>
      </c>
      <c r="D4383" s="0" t="s">
        <v>86</v>
      </c>
      <c r="E4383" s="14" t="n">
        <v>45162</v>
      </c>
      <c r="F4383" s="14" t="n">
        <v>45165</v>
      </c>
      <c r="G4383" s="0" t="n">
        <v>96</v>
      </c>
      <c r="H4383" s="0" t="n">
        <v>149</v>
      </c>
      <c r="I4383" s="0" t="n">
        <v>15</v>
      </c>
      <c r="J4383" s="0" t="n">
        <v>236</v>
      </c>
      <c r="K4383" s="0" t="n">
        <v>640</v>
      </c>
      <c r="L4383" s="15" t="s">
        <v>82</v>
      </c>
      <c r="M4383" s="0" t="n">
        <v>3</v>
      </c>
      <c r="N4383" s="16" t="n">
        <f aca="false">I4383*K4383</f>
        <v>9600</v>
      </c>
      <c r="O4383" s="16" t="n">
        <f aca="false">I4383*(K4383-J4383)</f>
        <v>6060</v>
      </c>
      <c r="P4383" s="15" t="n">
        <f aca="false">K4383-J4383</f>
        <v>404</v>
      </c>
      <c r="Q4383" s="0" t="str">
        <f aca="false">IF(G4383=0,"Out of stock",IF(G4383&lt;H4383,"Understocked",IF(G4383&gt;Summary!$B$6*H4383,"Overstocked","Healthy")))</f>
        <v>Understocked</v>
      </c>
      <c r="R4383" s="0" t="str">
        <f aca="false">IF(I4383&gt;=Summary!$B$7,"Fast",IF(I4383&lt;Summary!$B$8,"Slow","Medium"))</f>
        <v>Slow</v>
      </c>
      <c r="S4383" s="15" t="n">
        <f aca="false">IF(M4383&gt;Summary!$B$5,1,0)</f>
        <v>0</v>
      </c>
      <c r="T4383" s="16" t="n">
        <f aca="false">IF(Q4383="Overstocked",(G4383-Summary!$B$6*H4383)*J4383,0)</f>
        <v>0</v>
      </c>
    </row>
    <row r="4384" customFormat="false" ht="15" hidden="false" customHeight="false" outlineLevel="0" collapsed="false">
      <c r="A4384" s="0" t="s">
        <v>4482</v>
      </c>
      <c r="B4384" s="0" t="s">
        <v>89</v>
      </c>
      <c r="C4384" s="0" t="s">
        <v>85</v>
      </c>
      <c r="D4384" s="0" t="s">
        <v>90</v>
      </c>
      <c r="E4384" s="14" t="n">
        <v>45652</v>
      </c>
      <c r="F4384" s="14" t="n">
        <v>45657</v>
      </c>
      <c r="G4384" s="0" t="n">
        <v>417</v>
      </c>
      <c r="H4384" s="0" t="n">
        <v>116</v>
      </c>
      <c r="I4384" s="0" t="n">
        <v>14</v>
      </c>
      <c r="J4384" s="0" t="n">
        <v>360</v>
      </c>
      <c r="K4384" s="0" t="n">
        <v>671</v>
      </c>
      <c r="L4384" s="15" t="s">
        <v>82</v>
      </c>
      <c r="M4384" s="0" t="n">
        <v>5</v>
      </c>
      <c r="N4384" s="16" t="n">
        <f aca="false">I4384*K4384</f>
        <v>9394</v>
      </c>
      <c r="O4384" s="16" t="n">
        <f aca="false">I4384*(K4384-J4384)</f>
        <v>4354</v>
      </c>
      <c r="P4384" s="15" t="n">
        <f aca="false">K4384-J4384</f>
        <v>311</v>
      </c>
      <c r="Q4384" s="0" t="str">
        <f aca="false">IF(G4384=0,"Out of stock",IF(G4384&lt;H4384,"Understocked",IF(G4384&gt;Summary!$B$6*H4384,"Overstocked","Healthy")))</f>
        <v>Healthy</v>
      </c>
      <c r="R4384" s="0" t="str">
        <f aca="false">IF(I4384&gt;=Summary!$B$7,"Fast",IF(I4384&lt;Summary!$B$8,"Slow","Medium"))</f>
        <v>Slow</v>
      </c>
      <c r="S4384" s="15" t="n">
        <f aca="false">IF(M4384&gt;Summary!$B$5,1,0)</f>
        <v>0</v>
      </c>
      <c r="T4384" s="16" t="n">
        <f aca="false">IF(Q4384="Overstocked",(G4384-Summary!$B$6*H4384)*J4384,0)</f>
        <v>0</v>
      </c>
    </row>
    <row r="4385" customFormat="false" ht="15" hidden="false" customHeight="false" outlineLevel="0" collapsed="false">
      <c r="A4385" s="0" t="s">
        <v>4483</v>
      </c>
      <c r="B4385" s="0" t="s">
        <v>77</v>
      </c>
      <c r="C4385" s="0" t="s">
        <v>78</v>
      </c>
      <c r="D4385" s="0" t="s">
        <v>79</v>
      </c>
      <c r="E4385" s="14" t="n">
        <v>45207</v>
      </c>
      <c r="F4385" s="14" t="n">
        <v>45214</v>
      </c>
      <c r="G4385" s="0" t="n">
        <v>267</v>
      </c>
      <c r="H4385" s="0" t="n">
        <v>121</v>
      </c>
      <c r="I4385" s="0" t="n">
        <v>227</v>
      </c>
      <c r="J4385" s="0" t="n">
        <v>1199</v>
      </c>
      <c r="K4385" s="0" t="n">
        <v>1265</v>
      </c>
      <c r="L4385" s="15" t="s">
        <v>97</v>
      </c>
      <c r="M4385" s="0" t="n">
        <v>7</v>
      </c>
      <c r="N4385" s="16" t="n">
        <f aca="false">I4385*K4385</f>
        <v>287155</v>
      </c>
      <c r="O4385" s="16" t="n">
        <f aca="false">I4385*(K4385-J4385)</f>
        <v>14982</v>
      </c>
      <c r="P4385" s="15" t="n">
        <f aca="false">K4385-J4385</f>
        <v>66</v>
      </c>
      <c r="Q4385" s="0" t="str">
        <f aca="false">IF(G4385=0,"Out of stock",IF(G4385&lt;H4385,"Understocked",IF(G4385&gt;Summary!$B$6*H4385,"Overstocked","Healthy")))</f>
        <v>Healthy</v>
      </c>
      <c r="R4385" s="0" t="str">
        <f aca="false">IF(I4385&gt;=Summary!$B$7,"Fast",IF(I4385&lt;Summary!$B$8,"Slow","Medium"))</f>
        <v>Fast</v>
      </c>
      <c r="S4385" s="15" t="n">
        <f aca="false">IF(M4385&gt;Summary!$B$5,1,0)</f>
        <v>0</v>
      </c>
      <c r="T4385" s="16" t="n">
        <f aca="false">IF(Q4385="Overstocked",(G4385-Summary!$B$6*H4385)*J4385,0)</f>
        <v>0</v>
      </c>
    </row>
    <row r="4386" customFormat="false" ht="15" hidden="false" customHeight="false" outlineLevel="0" collapsed="false">
      <c r="A4386" s="0" t="s">
        <v>4484</v>
      </c>
      <c r="B4386" s="0" t="s">
        <v>95</v>
      </c>
      <c r="C4386" s="0" t="s">
        <v>104</v>
      </c>
      <c r="D4386" s="0" t="s">
        <v>79</v>
      </c>
      <c r="E4386" s="14" t="n">
        <v>45637</v>
      </c>
      <c r="F4386" s="14" t="n">
        <v>45646</v>
      </c>
      <c r="G4386" s="0" t="n">
        <v>439</v>
      </c>
      <c r="H4386" s="0" t="n">
        <v>77</v>
      </c>
      <c r="I4386" s="0" t="n">
        <v>49</v>
      </c>
      <c r="J4386" s="0" t="n">
        <v>472</v>
      </c>
      <c r="K4386" s="0" t="n">
        <v>849</v>
      </c>
      <c r="L4386" s="15" t="s">
        <v>82</v>
      </c>
      <c r="M4386" s="0" t="n">
        <v>9</v>
      </c>
      <c r="N4386" s="16" t="n">
        <f aca="false">I4386*K4386</f>
        <v>41601</v>
      </c>
      <c r="O4386" s="16" t="n">
        <f aca="false">I4386*(K4386-J4386)</f>
        <v>18473</v>
      </c>
      <c r="P4386" s="15" t="n">
        <f aca="false">K4386-J4386</f>
        <v>377</v>
      </c>
      <c r="Q4386" s="0" t="str">
        <f aca="false">IF(G4386=0,"Out of stock",IF(G4386&lt;H4386,"Understocked",IF(G4386&gt;Summary!$B$6*H4386,"Overstocked","Healthy")))</f>
        <v>Overstocked</v>
      </c>
      <c r="R4386" s="0" t="str">
        <f aca="false">IF(I4386&gt;=Summary!$B$7,"Fast",IF(I4386&lt;Summary!$B$8,"Slow","Medium"))</f>
        <v>Slow</v>
      </c>
      <c r="S4386" s="15" t="n">
        <f aca="false">IF(M4386&gt;Summary!$B$5,1,0)</f>
        <v>1</v>
      </c>
      <c r="T4386" s="16" t="n">
        <f aca="false">IF(Q4386="Overstocked",(G4386-Summary!$B$6*H4386)*J4386,0)</f>
        <v>61832</v>
      </c>
    </row>
    <row r="4387" customFormat="false" ht="15" hidden="false" customHeight="false" outlineLevel="0" collapsed="false">
      <c r="A4387" s="0" t="s">
        <v>4485</v>
      </c>
      <c r="B4387" s="0" t="s">
        <v>101</v>
      </c>
      <c r="C4387" s="0" t="s">
        <v>78</v>
      </c>
      <c r="D4387" s="0" t="s">
        <v>90</v>
      </c>
      <c r="E4387" s="14" t="n">
        <v>44961</v>
      </c>
      <c r="F4387" s="14" t="n">
        <v>44968</v>
      </c>
      <c r="G4387" s="0" t="n">
        <v>77</v>
      </c>
      <c r="H4387" s="0" t="n">
        <v>136</v>
      </c>
      <c r="I4387" s="0" t="n">
        <v>27</v>
      </c>
      <c r="J4387" s="0" t="n">
        <v>382</v>
      </c>
      <c r="K4387" s="0" t="n">
        <v>725</v>
      </c>
      <c r="L4387" s="15" t="s">
        <v>80</v>
      </c>
      <c r="M4387" s="0" t="n">
        <v>7</v>
      </c>
      <c r="N4387" s="16" t="n">
        <f aca="false">I4387*K4387</f>
        <v>19575</v>
      </c>
      <c r="O4387" s="16" t="n">
        <f aca="false">I4387*(K4387-J4387)</f>
        <v>9261</v>
      </c>
      <c r="P4387" s="15" t="n">
        <f aca="false">K4387-J4387</f>
        <v>343</v>
      </c>
      <c r="Q4387" s="0" t="str">
        <f aca="false">IF(G4387=0,"Out of stock",IF(G4387&lt;H4387,"Understocked",IF(G4387&gt;Summary!$B$6*H4387,"Overstocked","Healthy")))</f>
        <v>Understocked</v>
      </c>
      <c r="R4387" s="0" t="str">
        <f aca="false">IF(I4387&gt;=Summary!$B$7,"Fast",IF(I4387&lt;Summary!$B$8,"Slow","Medium"))</f>
        <v>Slow</v>
      </c>
      <c r="S4387" s="15" t="n">
        <f aca="false">IF(M4387&gt;Summary!$B$5,1,0)</f>
        <v>0</v>
      </c>
      <c r="T4387" s="16" t="n">
        <f aca="false">IF(Q4387="Overstocked",(G4387-Summary!$B$6*H4387)*J4387,0)</f>
        <v>0</v>
      </c>
    </row>
    <row r="4388" customFormat="false" ht="15" hidden="false" customHeight="false" outlineLevel="0" collapsed="false">
      <c r="A4388" s="0" t="s">
        <v>4486</v>
      </c>
      <c r="B4388" s="0" t="s">
        <v>95</v>
      </c>
      <c r="C4388" s="0" t="s">
        <v>85</v>
      </c>
      <c r="D4388" s="0" t="s">
        <v>79</v>
      </c>
      <c r="E4388" s="14" t="n">
        <v>45456</v>
      </c>
      <c r="F4388" s="14" t="n">
        <v>45463</v>
      </c>
      <c r="G4388" s="0" t="n">
        <v>323</v>
      </c>
      <c r="H4388" s="0" t="n">
        <v>116</v>
      </c>
      <c r="I4388" s="0" t="n">
        <v>26</v>
      </c>
      <c r="J4388" s="0" t="n">
        <v>1637</v>
      </c>
      <c r="K4388" s="0" t="n">
        <v>2026</v>
      </c>
      <c r="L4388" s="15" t="s">
        <v>80</v>
      </c>
      <c r="M4388" s="0" t="n">
        <v>7</v>
      </c>
      <c r="N4388" s="16" t="n">
        <f aca="false">I4388*K4388</f>
        <v>52676</v>
      </c>
      <c r="O4388" s="16" t="n">
        <f aca="false">I4388*(K4388-J4388)</f>
        <v>10114</v>
      </c>
      <c r="P4388" s="15" t="n">
        <f aca="false">K4388-J4388</f>
        <v>389</v>
      </c>
      <c r="Q4388" s="0" t="str">
        <f aca="false">IF(G4388=0,"Out of stock",IF(G4388&lt;H4388,"Understocked",IF(G4388&gt;Summary!$B$6*H4388,"Overstocked","Healthy")))</f>
        <v>Healthy</v>
      </c>
      <c r="R4388" s="0" t="str">
        <f aca="false">IF(I4388&gt;=Summary!$B$7,"Fast",IF(I4388&lt;Summary!$B$8,"Slow","Medium"))</f>
        <v>Slow</v>
      </c>
      <c r="S4388" s="15" t="n">
        <f aca="false">IF(M4388&gt;Summary!$B$5,1,0)</f>
        <v>0</v>
      </c>
      <c r="T4388" s="16" t="n">
        <f aca="false">IF(Q4388="Overstocked",(G4388-Summary!$B$6*H4388)*J4388,0)</f>
        <v>0</v>
      </c>
    </row>
    <row r="4389" customFormat="false" ht="15" hidden="false" customHeight="false" outlineLevel="0" collapsed="false">
      <c r="A4389" s="0" t="s">
        <v>4487</v>
      </c>
      <c r="B4389" s="0" t="s">
        <v>113</v>
      </c>
      <c r="C4389" s="0" t="s">
        <v>85</v>
      </c>
      <c r="D4389" s="0" t="s">
        <v>86</v>
      </c>
      <c r="E4389" s="14" t="n">
        <v>45580</v>
      </c>
      <c r="F4389" s="14" t="n">
        <v>45586</v>
      </c>
      <c r="G4389" s="0" t="n">
        <v>443</v>
      </c>
      <c r="H4389" s="0" t="n">
        <v>79</v>
      </c>
      <c r="I4389" s="0" t="n">
        <v>257</v>
      </c>
      <c r="J4389" s="0" t="n">
        <v>525</v>
      </c>
      <c r="K4389" s="0" t="n">
        <v>906</v>
      </c>
      <c r="L4389" s="15" t="s">
        <v>80</v>
      </c>
      <c r="M4389" s="0" t="n">
        <v>6</v>
      </c>
      <c r="N4389" s="16" t="n">
        <f aca="false">I4389*K4389</f>
        <v>232842</v>
      </c>
      <c r="O4389" s="16" t="n">
        <f aca="false">I4389*(K4389-J4389)</f>
        <v>97917</v>
      </c>
      <c r="P4389" s="15" t="n">
        <f aca="false">K4389-J4389</f>
        <v>381</v>
      </c>
      <c r="Q4389" s="0" t="str">
        <f aca="false">IF(G4389=0,"Out of stock",IF(G4389&lt;H4389,"Understocked",IF(G4389&gt;Summary!$B$6*H4389,"Overstocked","Healthy")))</f>
        <v>Overstocked</v>
      </c>
      <c r="R4389" s="0" t="str">
        <f aca="false">IF(I4389&gt;=Summary!$B$7,"Fast",IF(I4389&lt;Summary!$B$8,"Slow","Medium"))</f>
        <v>Fast</v>
      </c>
      <c r="S4389" s="15" t="n">
        <f aca="false">IF(M4389&gt;Summary!$B$5,1,0)</f>
        <v>0</v>
      </c>
      <c r="T4389" s="16" t="n">
        <f aca="false">IF(Q4389="Overstocked",(G4389-Summary!$B$6*H4389)*J4389,0)</f>
        <v>66675</v>
      </c>
    </row>
    <row r="4390" customFormat="false" ht="15" hidden="false" customHeight="false" outlineLevel="0" collapsed="false">
      <c r="A4390" s="0" t="s">
        <v>4488</v>
      </c>
      <c r="B4390" s="0" t="s">
        <v>113</v>
      </c>
      <c r="C4390" s="0" t="s">
        <v>78</v>
      </c>
      <c r="D4390" s="0" t="s">
        <v>102</v>
      </c>
      <c r="E4390" s="14" t="n">
        <v>45296</v>
      </c>
      <c r="F4390" s="14" t="n">
        <v>45301</v>
      </c>
      <c r="G4390" s="0" t="n">
        <v>315</v>
      </c>
      <c r="H4390" s="0" t="n">
        <v>90</v>
      </c>
      <c r="I4390" s="0" t="n">
        <v>233</v>
      </c>
      <c r="J4390" s="0" t="n">
        <v>1660</v>
      </c>
      <c r="K4390" s="0" t="n">
        <v>1966</v>
      </c>
      <c r="L4390" s="15" t="s">
        <v>80</v>
      </c>
      <c r="M4390" s="0" t="n">
        <v>5</v>
      </c>
      <c r="N4390" s="16" t="n">
        <f aca="false">I4390*K4390</f>
        <v>458078</v>
      </c>
      <c r="O4390" s="16" t="n">
        <f aca="false">I4390*(K4390-J4390)</f>
        <v>71298</v>
      </c>
      <c r="P4390" s="15" t="n">
        <f aca="false">K4390-J4390</f>
        <v>306</v>
      </c>
      <c r="Q4390" s="0" t="str">
        <f aca="false">IF(G4390=0,"Out of stock",IF(G4390&lt;H4390,"Understocked",IF(G4390&gt;Summary!$B$6*H4390,"Overstocked","Healthy")))</f>
        <v>Healthy</v>
      </c>
      <c r="R4390" s="0" t="str">
        <f aca="false">IF(I4390&gt;=Summary!$B$7,"Fast",IF(I4390&lt;Summary!$B$8,"Slow","Medium"))</f>
        <v>Fast</v>
      </c>
      <c r="S4390" s="15" t="n">
        <f aca="false">IF(M4390&gt;Summary!$B$5,1,0)</f>
        <v>0</v>
      </c>
      <c r="T4390" s="16" t="n">
        <f aca="false">IF(Q4390="Overstocked",(G4390-Summary!$B$6*H4390)*J4390,0)</f>
        <v>0</v>
      </c>
    </row>
    <row r="4391" customFormat="false" ht="15" hidden="false" customHeight="false" outlineLevel="0" collapsed="false">
      <c r="A4391" s="0" t="s">
        <v>4489</v>
      </c>
      <c r="B4391" s="0" t="s">
        <v>84</v>
      </c>
      <c r="C4391" s="0" t="s">
        <v>96</v>
      </c>
      <c r="D4391" s="0" t="s">
        <v>79</v>
      </c>
      <c r="E4391" s="14" t="n">
        <v>45459</v>
      </c>
      <c r="F4391" s="14" t="n">
        <v>45461</v>
      </c>
      <c r="G4391" s="0" t="n">
        <v>307</v>
      </c>
      <c r="H4391" s="0" t="n">
        <v>130</v>
      </c>
      <c r="I4391" s="0" t="n">
        <v>109</v>
      </c>
      <c r="J4391" s="0" t="n">
        <v>632</v>
      </c>
      <c r="K4391" s="0" t="n">
        <v>848</v>
      </c>
      <c r="L4391" s="15" t="s">
        <v>93</v>
      </c>
      <c r="M4391" s="0" t="n">
        <v>2</v>
      </c>
      <c r="N4391" s="16" t="n">
        <f aca="false">I4391*K4391</f>
        <v>92432</v>
      </c>
      <c r="O4391" s="16" t="n">
        <f aca="false">I4391*(K4391-J4391)</f>
        <v>23544</v>
      </c>
      <c r="P4391" s="15" t="n">
        <f aca="false">K4391-J4391</f>
        <v>216</v>
      </c>
      <c r="Q4391" s="0" t="str">
        <f aca="false">IF(G4391=0,"Out of stock",IF(G4391&lt;H4391,"Understocked",IF(G4391&gt;Summary!$B$6*H4391,"Overstocked","Healthy")))</f>
        <v>Healthy</v>
      </c>
      <c r="R4391" s="0" t="str">
        <f aca="false">IF(I4391&gt;=Summary!$B$7,"Fast",IF(I4391&lt;Summary!$B$8,"Slow","Medium"))</f>
        <v>Medium</v>
      </c>
      <c r="S4391" s="15" t="n">
        <f aca="false">IF(M4391&gt;Summary!$B$5,1,0)</f>
        <v>0</v>
      </c>
      <c r="T4391" s="16" t="n">
        <f aca="false">IF(Q4391="Overstocked",(G4391-Summary!$B$6*H4391)*J4391,0)</f>
        <v>0</v>
      </c>
    </row>
    <row r="4392" customFormat="false" ht="15" hidden="false" customHeight="false" outlineLevel="0" collapsed="false">
      <c r="A4392" s="0" t="s">
        <v>4490</v>
      </c>
      <c r="B4392" s="0" t="s">
        <v>123</v>
      </c>
      <c r="C4392" s="0" t="s">
        <v>85</v>
      </c>
      <c r="D4392" s="0" t="s">
        <v>90</v>
      </c>
      <c r="E4392" s="14" t="n">
        <v>45113</v>
      </c>
      <c r="F4392" s="14" t="n">
        <v>45122</v>
      </c>
      <c r="G4392" s="0" t="n">
        <v>112</v>
      </c>
      <c r="H4392" s="0" t="n">
        <v>53</v>
      </c>
      <c r="I4392" s="0" t="n">
        <v>204</v>
      </c>
      <c r="J4392" s="0" t="n">
        <v>283</v>
      </c>
      <c r="K4392" s="0" t="n">
        <v>765</v>
      </c>
      <c r="L4392" s="15" t="s">
        <v>87</v>
      </c>
      <c r="M4392" s="0" t="n">
        <v>9</v>
      </c>
      <c r="N4392" s="16" t="n">
        <f aca="false">I4392*K4392</f>
        <v>156060</v>
      </c>
      <c r="O4392" s="16" t="n">
        <f aca="false">I4392*(K4392-J4392)</f>
        <v>98328</v>
      </c>
      <c r="P4392" s="15" t="n">
        <f aca="false">K4392-J4392</f>
        <v>482</v>
      </c>
      <c r="Q4392" s="0" t="str">
        <f aca="false">IF(G4392=0,"Out of stock",IF(G4392&lt;H4392,"Understocked",IF(G4392&gt;Summary!$B$6*H4392,"Overstocked","Healthy")))</f>
        <v>Healthy</v>
      </c>
      <c r="R4392" s="0" t="str">
        <f aca="false">IF(I4392&gt;=Summary!$B$7,"Fast",IF(I4392&lt;Summary!$B$8,"Slow","Medium"))</f>
        <v>Fast</v>
      </c>
      <c r="S4392" s="15" t="n">
        <f aca="false">IF(M4392&gt;Summary!$B$5,1,0)</f>
        <v>1</v>
      </c>
      <c r="T4392" s="16" t="n">
        <f aca="false">IF(Q4392="Overstocked",(G4392-Summary!$B$6*H4392)*J4392,0)</f>
        <v>0</v>
      </c>
    </row>
    <row r="4393" customFormat="false" ht="15" hidden="false" customHeight="false" outlineLevel="0" collapsed="false">
      <c r="A4393" s="0" t="s">
        <v>4491</v>
      </c>
      <c r="B4393" s="0" t="s">
        <v>77</v>
      </c>
      <c r="C4393" s="0" t="s">
        <v>85</v>
      </c>
      <c r="D4393" s="0" t="s">
        <v>79</v>
      </c>
      <c r="E4393" s="14" t="n">
        <v>45144</v>
      </c>
      <c r="F4393" s="14" t="n">
        <v>45152</v>
      </c>
      <c r="G4393" s="0" t="n">
        <v>308</v>
      </c>
      <c r="H4393" s="0" t="n">
        <v>99</v>
      </c>
      <c r="I4393" s="0" t="n">
        <v>88</v>
      </c>
      <c r="J4393" s="0" t="n">
        <v>572</v>
      </c>
      <c r="K4393" s="0" t="n">
        <v>822</v>
      </c>
      <c r="L4393" s="15" t="s">
        <v>93</v>
      </c>
      <c r="M4393" s="0" t="n">
        <v>8</v>
      </c>
      <c r="N4393" s="16" t="n">
        <f aca="false">I4393*K4393</f>
        <v>72336</v>
      </c>
      <c r="O4393" s="16" t="n">
        <f aca="false">I4393*(K4393-J4393)</f>
        <v>22000</v>
      </c>
      <c r="P4393" s="15" t="n">
        <f aca="false">K4393-J4393</f>
        <v>250</v>
      </c>
      <c r="Q4393" s="0" t="str">
        <f aca="false">IF(G4393=0,"Out of stock",IF(G4393&lt;H4393,"Understocked",IF(G4393&gt;Summary!$B$6*H4393,"Overstocked","Healthy")))</f>
        <v>Healthy</v>
      </c>
      <c r="R4393" s="0" t="str">
        <f aca="false">IF(I4393&gt;=Summary!$B$7,"Fast",IF(I4393&lt;Summary!$B$8,"Slow","Medium"))</f>
        <v>Slow</v>
      </c>
      <c r="S4393" s="15" t="n">
        <f aca="false">IF(M4393&gt;Summary!$B$5,1,0)</f>
        <v>1</v>
      </c>
      <c r="T4393" s="16" t="n">
        <f aca="false">IF(Q4393="Overstocked",(G4393-Summary!$B$6*H4393)*J4393,0)</f>
        <v>0</v>
      </c>
    </row>
    <row r="4394" customFormat="false" ht="15" hidden="false" customHeight="false" outlineLevel="0" collapsed="false">
      <c r="A4394" s="0" t="s">
        <v>4492</v>
      </c>
      <c r="B4394" s="0" t="s">
        <v>111</v>
      </c>
      <c r="C4394" s="0" t="s">
        <v>96</v>
      </c>
      <c r="D4394" s="0" t="s">
        <v>79</v>
      </c>
      <c r="E4394" s="14" t="n">
        <v>45073</v>
      </c>
      <c r="F4394" s="14" t="n">
        <v>45078</v>
      </c>
      <c r="G4394" s="0" t="n">
        <v>117</v>
      </c>
      <c r="H4394" s="0" t="n">
        <v>53</v>
      </c>
      <c r="I4394" s="0" t="n">
        <v>48</v>
      </c>
      <c r="J4394" s="0" t="n">
        <v>1632</v>
      </c>
      <c r="K4394" s="0" t="n">
        <v>2041</v>
      </c>
      <c r="L4394" s="15" t="s">
        <v>82</v>
      </c>
      <c r="M4394" s="0" t="n">
        <v>5</v>
      </c>
      <c r="N4394" s="16" t="n">
        <f aca="false">I4394*K4394</f>
        <v>97968</v>
      </c>
      <c r="O4394" s="16" t="n">
        <f aca="false">I4394*(K4394-J4394)</f>
        <v>19632</v>
      </c>
      <c r="P4394" s="15" t="n">
        <f aca="false">K4394-J4394</f>
        <v>409</v>
      </c>
      <c r="Q4394" s="0" t="str">
        <f aca="false">IF(G4394=0,"Out of stock",IF(G4394&lt;H4394,"Understocked",IF(G4394&gt;Summary!$B$6*H4394,"Overstocked","Healthy")))</f>
        <v>Healthy</v>
      </c>
      <c r="R4394" s="0" t="str">
        <f aca="false">IF(I4394&gt;=Summary!$B$7,"Fast",IF(I4394&lt;Summary!$B$8,"Slow","Medium"))</f>
        <v>Slow</v>
      </c>
      <c r="S4394" s="15" t="n">
        <f aca="false">IF(M4394&gt;Summary!$B$5,1,0)</f>
        <v>0</v>
      </c>
      <c r="T4394" s="16" t="n">
        <f aca="false">IF(Q4394="Overstocked",(G4394-Summary!$B$6*H4394)*J4394,0)</f>
        <v>0</v>
      </c>
    </row>
    <row r="4395" customFormat="false" ht="15" hidden="false" customHeight="false" outlineLevel="0" collapsed="false">
      <c r="A4395" s="0" t="s">
        <v>4493</v>
      </c>
      <c r="B4395" s="0" t="s">
        <v>123</v>
      </c>
      <c r="C4395" s="0" t="s">
        <v>85</v>
      </c>
      <c r="D4395" s="0" t="s">
        <v>102</v>
      </c>
      <c r="E4395" s="14" t="n">
        <v>45655</v>
      </c>
      <c r="F4395" s="14" t="n">
        <v>45656</v>
      </c>
      <c r="G4395" s="0" t="n">
        <v>341</v>
      </c>
      <c r="H4395" s="0" t="n">
        <v>120</v>
      </c>
      <c r="I4395" s="0" t="n">
        <v>146</v>
      </c>
      <c r="J4395" s="0" t="n">
        <v>1152</v>
      </c>
      <c r="K4395" s="0" t="n">
        <v>1367</v>
      </c>
      <c r="L4395" s="15" t="s">
        <v>93</v>
      </c>
      <c r="M4395" s="0" t="n">
        <v>1</v>
      </c>
      <c r="N4395" s="16" t="n">
        <f aca="false">I4395*K4395</f>
        <v>199582</v>
      </c>
      <c r="O4395" s="16" t="n">
        <f aca="false">I4395*(K4395-J4395)</f>
        <v>31390</v>
      </c>
      <c r="P4395" s="15" t="n">
        <f aca="false">K4395-J4395</f>
        <v>215</v>
      </c>
      <c r="Q4395" s="0" t="str">
        <f aca="false">IF(G4395=0,"Out of stock",IF(G4395&lt;H4395,"Understocked",IF(G4395&gt;Summary!$B$6*H4395,"Overstocked","Healthy")))</f>
        <v>Healthy</v>
      </c>
      <c r="R4395" s="0" t="str">
        <f aca="false">IF(I4395&gt;=Summary!$B$7,"Fast",IF(I4395&lt;Summary!$B$8,"Slow","Medium"))</f>
        <v>Medium</v>
      </c>
      <c r="S4395" s="15" t="n">
        <f aca="false">IF(M4395&gt;Summary!$B$5,1,0)</f>
        <v>0</v>
      </c>
      <c r="T4395" s="16" t="n">
        <f aca="false">IF(Q4395="Overstocked",(G4395-Summary!$B$6*H4395)*J4395,0)</f>
        <v>0</v>
      </c>
    </row>
    <row r="4396" customFormat="false" ht="15" hidden="false" customHeight="false" outlineLevel="0" collapsed="false">
      <c r="A4396" s="0" t="s">
        <v>4494</v>
      </c>
      <c r="B4396" s="0" t="s">
        <v>77</v>
      </c>
      <c r="C4396" s="0" t="s">
        <v>85</v>
      </c>
      <c r="D4396" s="0" t="s">
        <v>92</v>
      </c>
      <c r="E4396" s="14" t="n">
        <v>44946</v>
      </c>
      <c r="F4396" s="14" t="n">
        <v>44955</v>
      </c>
      <c r="G4396" s="0" t="n">
        <v>21</v>
      </c>
      <c r="H4396" s="0" t="n">
        <v>141</v>
      </c>
      <c r="I4396" s="0" t="n">
        <v>89</v>
      </c>
      <c r="J4396" s="0" t="n">
        <v>1681</v>
      </c>
      <c r="K4396" s="0" t="n">
        <v>1911</v>
      </c>
      <c r="L4396" s="15" t="s">
        <v>93</v>
      </c>
      <c r="M4396" s="0" t="n">
        <v>9</v>
      </c>
      <c r="N4396" s="16" t="n">
        <f aca="false">I4396*K4396</f>
        <v>170079</v>
      </c>
      <c r="O4396" s="16" t="n">
        <f aca="false">I4396*(K4396-J4396)</f>
        <v>20470</v>
      </c>
      <c r="P4396" s="15" t="n">
        <f aca="false">K4396-J4396</f>
        <v>230</v>
      </c>
      <c r="Q4396" s="0" t="str">
        <f aca="false">IF(G4396=0,"Out of stock",IF(G4396&lt;H4396,"Understocked",IF(G4396&gt;Summary!$B$6*H4396,"Overstocked","Healthy")))</f>
        <v>Understocked</v>
      </c>
      <c r="R4396" s="0" t="str">
        <f aca="false">IF(I4396&gt;=Summary!$B$7,"Fast",IF(I4396&lt;Summary!$B$8,"Slow","Medium"))</f>
        <v>Slow</v>
      </c>
      <c r="S4396" s="15" t="n">
        <f aca="false">IF(M4396&gt;Summary!$B$5,1,0)</f>
        <v>1</v>
      </c>
      <c r="T4396" s="16" t="n">
        <f aca="false">IF(Q4396="Overstocked",(G4396-Summary!$B$6*H4396)*J4396,0)</f>
        <v>0</v>
      </c>
    </row>
    <row r="4397" customFormat="false" ht="15" hidden="false" customHeight="false" outlineLevel="0" collapsed="false">
      <c r="A4397" s="0" t="s">
        <v>4495</v>
      </c>
      <c r="B4397" s="0" t="s">
        <v>111</v>
      </c>
      <c r="C4397" s="0" t="s">
        <v>96</v>
      </c>
      <c r="D4397" s="0" t="s">
        <v>90</v>
      </c>
      <c r="E4397" s="14" t="n">
        <v>44985</v>
      </c>
      <c r="F4397" s="14" t="n">
        <v>44995</v>
      </c>
      <c r="G4397" s="0" t="n">
        <v>304</v>
      </c>
      <c r="H4397" s="0" t="n">
        <v>125</v>
      </c>
      <c r="I4397" s="0" t="n">
        <v>128</v>
      </c>
      <c r="J4397" s="0" t="n">
        <v>448</v>
      </c>
      <c r="K4397" s="0" t="n">
        <v>823</v>
      </c>
      <c r="L4397" s="15" t="s">
        <v>87</v>
      </c>
      <c r="M4397" s="0" t="n">
        <v>10</v>
      </c>
      <c r="N4397" s="16" t="n">
        <f aca="false">I4397*K4397</f>
        <v>105344</v>
      </c>
      <c r="O4397" s="16" t="n">
        <f aca="false">I4397*(K4397-J4397)</f>
        <v>48000</v>
      </c>
      <c r="P4397" s="15" t="n">
        <f aca="false">K4397-J4397</f>
        <v>375</v>
      </c>
      <c r="Q4397" s="0" t="str">
        <f aca="false">IF(G4397=0,"Out of stock",IF(G4397&lt;H4397,"Understocked",IF(G4397&gt;Summary!$B$6*H4397,"Overstocked","Healthy")))</f>
        <v>Healthy</v>
      </c>
      <c r="R4397" s="0" t="str">
        <f aca="false">IF(I4397&gt;=Summary!$B$7,"Fast",IF(I4397&lt;Summary!$B$8,"Slow","Medium"))</f>
        <v>Medium</v>
      </c>
      <c r="S4397" s="15" t="n">
        <f aca="false">IF(M4397&gt;Summary!$B$5,1,0)</f>
        <v>1</v>
      </c>
      <c r="T4397" s="16" t="n">
        <f aca="false">IF(Q4397="Overstocked",(G4397-Summary!$B$6*H4397)*J4397,0)</f>
        <v>0</v>
      </c>
    </row>
    <row r="4398" customFormat="false" ht="15" hidden="false" customHeight="false" outlineLevel="0" collapsed="false">
      <c r="A4398" s="0" t="s">
        <v>4496</v>
      </c>
      <c r="B4398" s="0" t="s">
        <v>111</v>
      </c>
      <c r="C4398" s="0" t="s">
        <v>85</v>
      </c>
      <c r="D4398" s="0" t="s">
        <v>102</v>
      </c>
      <c r="E4398" s="14" t="n">
        <v>45508</v>
      </c>
      <c r="F4398" s="14" t="n">
        <v>45518</v>
      </c>
      <c r="G4398" s="0" t="n">
        <v>403</v>
      </c>
      <c r="H4398" s="0" t="n">
        <v>67</v>
      </c>
      <c r="I4398" s="0" t="n">
        <v>267</v>
      </c>
      <c r="J4398" s="0" t="n">
        <v>1547</v>
      </c>
      <c r="K4398" s="0" t="n">
        <v>1709</v>
      </c>
      <c r="L4398" s="15" t="s">
        <v>82</v>
      </c>
      <c r="M4398" s="0" t="n">
        <v>10</v>
      </c>
      <c r="N4398" s="16" t="n">
        <f aca="false">I4398*K4398</f>
        <v>456303</v>
      </c>
      <c r="O4398" s="16" t="n">
        <f aca="false">I4398*(K4398-J4398)</f>
        <v>43254</v>
      </c>
      <c r="P4398" s="15" t="n">
        <f aca="false">K4398-J4398</f>
        <v>162</v>
      </c>
      <c r="Q4398" s="0" t="str">
        <f aca="false">IF(G4398=0,"Out of stock",IF(G4398&lt;H4398,"Understocked",IF(G4398&gt;Summary!$B$6*H4398,"Overstocked","Healthy")))</f>
        <v>Overstocked</v>
      </c>
      <c r="R4398" s="0" t="str">
        <f aca="false">IF(I4398&gt;=Summary!$B$7,"Fast",IF(I4398&lt;Summary!$B$8,"Slow","Medium"))</f>
        <v>Fast</v>
      </c>
      <c r="S4398" s="15" t="n">
        <f aca="false">IF(M4398&gt;Summary!$B$5,1,0)</f>
        <v>1</v>
      </c>
      <c r="T4398" s="16" t="n">
        <f aca="false">IF(Q4398="Overstocked",(G4398-Summary!$B$6*H4398)*J4398,0)</f>
        <v>208845</v>
      </c>
    </row>
    <row r="4399" customFormat="false" ht="15" hidden="false" customHeight="false" outlineLevel="0" collapsed="false">
      <c r="A4399" s="0" t="s">
        <v>4497</v>
      </c>
      <c r="B4399" s="0" t="s">
        <v>89</v>
      </c>
      <c r="C4399" s="0" t="s">
        <v>85</v>
      </c>
      <c r="D4399" s="0" t="s">
        <v>102</v>
      </c>
      <c r="E4399" s="14" t="n">
        <v>45098</v>
      </c>
      <c r="F4399" s="14" t="n">
        <v>45100</v>
      </c>
      <c r="G4399" s="0" t="n">
        <v>4</v>
      </c>
      <c r="H4399" s="0" t="n">
        <v>147</v>
      </c>
      <c r="I4399" s="0" t="n">
        <v>101</v>
      </c>
      <c r="J4399" s="0" t="n">
        <v>243</v>
      </c>
      <c r="K4399" s="0" t="n">
        <v>605</v>
      </c>
      <c r="L4399" s="15" t="s">
        <v>97</v>
      </c>
      <c r="M4399" s="0" t="n">
        <v>2</v>
      </c>
      <c r="N4399" s="16" t="n">
        <f aca="false">I4399*K4399</f>
        <v>61105</v>
      </c>
      <c r="O4399" s="16" t="n">
        <f aca="false">I4399*(K4399-J4399)</f>
        <v>36562</v>
      </c>
      <c r="P4399" s="15" t="n">
        <f aca="false">K4399-J4399</f>
        <v>362</v>
      </c>
      <c r="Q4399" s="0" t="str">
        <f aca="false">IF(G4399=0,"Out of stock",IF(G4399&lt;H4399,"Understocked",IF(G4399&gt;Summary!$B$6*H4399,"Overstocked","Healthy")))</f>
        <v>Understocked</v>
      </c>
      <c r="R4399" s="0" t="str">
        <f aca="false">IF(I4399&gt;=Summary!$B$7,"Fast",IF(I4399&lt;Summary!$B$8,"Slow","Medium"))</f>
        <v>Medium</v>
      </c>
      <c r="S4399" s="15" t="n">
        <f aca="false">IF(M4399&gt;Summary!$B$5,1,0)</f>
        <v>0</v>
      </c>
      <c r="T4399" s="16" t="n">
        <f aca="false">IF(Q4399="Overstocked",(G4399-Summary!$B$6*H4399)*J4399,0)</f>
        <v>0</v>
      </c>
    </row>
    <row r="4400" customFormat="false" ht="15" hidden="false" customHeight="false" outlineLevel="0" collapsed="false">
      <c r="A4400" s="0" t="s">
        <v>4498</v>
      </c>
      <c r="B4400" s="0" t="s">
        <v>101</v>
      </c>
      <c r="C4400" s="0" t="s">
        <v>85</v>
      </c>
      <c r="D4400" s="0" t="s">
        <v>92</v>
      </c>
      <c r="E4400" s="14" t="n">
        <v>45095</v>
      </c>
      <c r="F4400" s="14" t="n">
        <v>45099</v>
      </c>
      <c r="G4400" s="0" t="n">
        <v>421</v>
      </c>
      <c r="H4400" s="0" t="n">
        <v>58</v>
      </c>
      <c r="I4400" s="0" t="n">
        <v>132</v>
      </c>
      <c r="J4400" s="0" t="n">
        <v>1716</v>
      </c>
      <c r="K4400" s="0" t="n">
        <v>2206</v>
      </c>
      <c r="L4400" s="15" t="s">
        <v>82</v>
      </c>
      <c r="M4400" s="0" t="n">
        <v>4</v>
      </c>
      <c r="N4400" s="16" t="n">
        <f aca="false">I4400*K4400</f>
        <v>291192</v>
      </c>
      <c r="O4400" s="16" t="n">
        <f aca="false">I4400*(K4400-J4400)</f>
        <v>64680</v>
      </c>
      <c r="P4400" s="15" t="n">
        <f aca="false">K4400-J4400</f>
        <v>490</v>
      </c>
      <c r="Q4400" s="0" t="str">
        <f aca="false">IF(G4400=0,"Out of stock",IF(G4400&lt;H4400,"Understocked",IF(G4400&gt;Summary!$B$6*H4400,"Overstocked","Healthy")))</f>
        <v>Overstocked</v>
      </c>
      <c r="R4400" s="0" t="str">
        <f aca="false">IF(I4400&gt;=Summary!$B$7,"Fast",IF(I4400&lt;Summary!$B$8,"Slow","Medium"))</f>
        <v>Medium</v>
      </c>
      <c r="S4400" s="15" t="n">
        <f aca="false">IF(M4400&gt;Summary!$B$5,1,0)</f>
        <v>0</v>
      </c>
      <c r="T4400" s="16" t="n">
        <f aca="false">IF(Q4400="Overstocked",(G4400-Summary!$B$6*H4400)*J4400,0)</f>
        <v>324324</v>
      </c>
    </row>
    <row r="4401" customFormat="false" ht="15" hidden="false" customHeight="false" outlineLevel="0" collapsed="false">
      <c r="A4401" s="0" t="s">
        <v>4499</v>
      </c>
      <c r="B4401" s="0" t="s">
        <v>89</v>
      </c>
      <c r="C4401" s="0" t="s">
        <v>96</v>
      </c>
      <c r="D4401" s="0" t="s">
        <v>92</v>
      </c>
      <c r="E4401" s="14" t="n">
        <v>45439</v>
      </c>
      <c r="F4401" s="14" t="n">
        <v>45441</v>
      </c>
      <c r="G4401" s="0" t="n">
        <v>451</v>
      </c>
      <c r="H4401" s="0" t="n">
        <v>142</v>
      </c>
      <c r="I4401" s="0" t="n">
        <v>121</v>
      </c>
      <c r="J4401" s="0" t="n">
        <v>1924</v>
      </c>
      <c r="K4401" s="0" t="n">
        <v>2401</v>
      </c>
      <c r="L4401" s="15" t="s">
        <v>82</v>
      </c>
      <c r="M4401" s="0" t="n">
        <v>2</v>
      </c>
      <c r="N4401" s="16" t="n">
        <f aca="false">I4401*K4401</f>
        <v>290521</v>
      </c>
      <c r="O4401" s="16" t="n">
        <f aca="false">I4401*(K4401-J4401)</f>
        <v>57717</v>
      </c>
      <c r="P4401" s="15" t="n">
        <f aca="false">K4401-J4401</f>
        <v>477</v>
      </c>
      <c r="Q4401" s="0" t="str">
        <f aca="false">IF(G4401=0,"Out of stock",IF(G4401&lt;H4401,"Understocked",IF(G4401&gt;Summary!$B$6*H4401,"Overstocked","Healthy")))</f>
        <v>Healthy</v>
      </c>
      <c r="R4401" s="0" t="str">
        <f aca="false">IF(I4401&gt;=Summary!$B$7,"Fast",IF(I4401&lt;Summary!$B$8,"Slow","Medium"))</f>
        <v>Medium</v>
      </c>
      <c r="S4401" s="15" t="n">
        <f aca="false">IF(M4401&gt;Summary!$B$5,1,0)</f>
        <v>0</v>
      </c>
      <c r="T4401" s="16" t="n">
        <f aca="false">IF(Q4401="Overstocked",(G4401-Summary!$B$6*H4401)*J4401,0)</f>
        <v>0</v>
      </c>
    </row>
    <row r="4402" customFormat="false" ht="15" hidden="false" customHeight="false" outlineLevel="0" collapsed="false">
      <c r="A4402" s="0" t="s">
        <v>4500</v>
      </c>
      <c r="B4402" s="0" t="s">
        <v>77</v>
      </c>
      <c r="C4402" s="0" t="s">
        <v>104</v>
      </c>
      <c r="D4402" s="0" t="s">
        <v>92</v>
      </c>
      <c r="E4402" s="14" t="n">
        <v>44947</v>
      </c>
      <c r="F4402" s="14" t="n">
        <v>44948</v>
      </c>
      <c r="G4402" s="0" t="n">
        <v>175</v>
      </c>
      <c r="H4402" s="0" t="n">
        <v>142</v>
      </c>
      <c r="I4402" s="0" t="n">
        <v>298</v>
      </c>
      <c r="J4402" s="0" t="n">
        <v>257</v>
      </c>
      <c r="K4402" s="0" t="n">
        <v>506</v>
      </c>
      <c r="L4402" s="15" t="s">
        <v>80</v>
      </c>
      <c r="M4402" s="0" t="n">
        <v>1</v>
      </c>
      <c r="N4402" s="16" t="n">
        <f aca="false">I4402*K4402</f>
        <v>150788</v>
      </c>
      <c r="O4402" s="16" t="n">
        <f aca="false">I4402*(K4402-J4402)</f>
        <v>74202</v>
      </c>
      <c r="P4402" s="15" t="n">
        <f aca="false">K4402-J4402</f>
        <v>249</v>
      </c>
      <c r="Q4402" s="0" t="str">
        <f aca="false">IF(G4402=0,"Out of stock",IF(G4402&lt;H4402,"Understocked",IF(G4402&gt;Summary!$B$6*H4402,"Overstocked","Healthy")))</f>
        <v>Healthy</v>
      </c>
      <c r="R4402" s="0" t="str">
        <f aca="false">IF(I4402&gt;=Summary!$B$7,"Fast",IF(I4402&lt;Summary!$B$8,"Slow","Medium"))</f>
        <v>Fast</v>
      </c>
      <c r="S4402" s="15" t="n">
        <f aca="false">IF(M4402&gt;Summary!$B$5,1,0)</f>
        <v>0</v>
      </c>
      <c r="T4402" s="16" t="n">
        <f aca="false">IF(Q4402="Overstocked",(G4402-Summary!$B$6*H4402)*J4402,0)</f>
        <v>0</v>
      </c>
    </row>
    <row r="4403" customFormat="false" ht="15" hidden="false" customHeight="false" outlineLevel="0" collapsed="false">
      <c r="A4403" s="0" t="s">
        <v>4501</v>
      </c>
      <c r="B4403" s="0" t="s">
        <v>95</v>
      </c>
      <c r="C4403" s="0" t="s">
        <v>85</v>
      </c>
      <c r="D4403" s="0" t="s">
        <v>102</v>
      </c>
      <c r="E4403" s="14" t="n">
        <v>45343</v>
      </c>
      <c r="F4403" s="14" t="n">
        <v>45345</v>
      </c>
      <c r="G4403" s="0" t="n">
        <v>31</v>
      </c>
      <c r="H4403" s="0" t="n">
        <v>103</v>
      </c>
      <c r="I4403" s="0" t="n">
        <v>176</v>
      </c>
      <c r="J4403" s="0" t="n">
        <v>1344</v>
      </c>
      <c r="K4403" s="0" t="n">
        <v>1615</v>
      </c>
      <c r="L4403" s="15" t="s">
        <v>87</v>
      </c>
      <c r="M4403" s="0" t="n">
        <v>2</v>
      </c>
      <c r="N4403" s="16" t="n">
        <f aca="false">I4403*K4403</f>
        <v>284240</v>
      </c>
      <c r="O4403" s="16" t="n">
        <f aca="false">I4403*(K4403-J4403)</f>
        <v>47696</v>
      </c>
      <c r="P4403" s="15" t="n">
        <f aca="false">K4403-J4403</f>
        <v>271</v>
      </c>
      <c r="Q4403" s="0" t="str">
        <f aca="false">IF(G4403=0,"Out of stock",IF(G4403&lt;H4403,"Understocked",IF(G4403&gt;Summary!$B$6*H4403,"Overstocked","Healthy")))</f>
        <v>Understocked</v>
      </c>
      <c r="R4403" s="0" t="str">
        <f aca="false">IF(I4403&gt;=Summary!$B$7,"Fast",IF(I4403&lt;Summary!$B$8,"Slow","Medium"))</f>
        <v>Medium</v>
      </c>
      <c r="S4403" s="15" t="n">
        <f aca="false">IF(M4403&gt;Summary!$B$5,1,0)</f>
        <v>0</v>
      </c>
      <c r="T4403" s="16" t="n">
        <f aca="false">IF(Q4403="Overstocked",(G4403-Summary!$B$6*H4403)*J4403,0)</f>
        <v>0</v>
      </c>
    </row>
    <row r="4404" customFormat="false" ht="15" hidden="false" customHeight="false" outlineLevel="0" collapsed="false">
      <c r="A4404" s="0" t="s">
        <v>4502</v>
      </c>
      <c r="B4404" s="0" t="s">
        <v>89</v>
      </c>
      <c r="C4404" s="0" t="s">
        <v>85</v>
      </c>
      <c r="D4404" s="0" t="s">
        <v>86</v>
      </c>
      <c r="E4404" s="14" t="n">
        <v>45032</v>
      </c>
      <c r="F4404" s="14" t="n">
        <v>45035</v>
      </c>
      <c r="G4404" s="0" t="n">
        <v>220</v>
      </c>
      <c r="H4404" s="0" t="n">
        <v>52</v>
      </c>
      <c r="I4404" s="0" t="n">
        <v>170</v>
      </c>
      <c r="J4404" s="0" t="n">
        <v>1803</v>
      </c>
      <c r="K4404" s="0" t="n">
        <v>2083</v>
      </c>
      <c r="L4404" s="15" t="s">
        <v>97</v>
      </c>
      <c r="M4404" s="0" t="n">
        <v>3</v>
      </c>
      <c r="N4404" s="16" t="n">
        <f aca="false">I4404*K4404</f>
        <v>354110</v>
      </c>
      <c r="O4404" s="16" t="n">
        <f aca="false">I4404*(K4404-J4404)</f>
        <v>47600</v>
      </c>
      <c r="P4404" s="15" t="n">
        <f aca="false">K4404-J4404</f>
        <v>280</v>
      </c>
      <c r="Q4404" s="0" t="str">
        <f aca="false">IF(G4404=0,"Out of stock",IF(G4404&lt;H4404,"Understocked",IF(G4404&gt;Summary!$B$6*H4404,"Overstocked","Healthy")))</f>
        <v>Overstocked</v>
      </c>
      <c r="R4404" s="0" t="str">
        <f aca="false">IF(I4404&gt;=Summary!$B$7,"Fast",IF(I4404&lt;Summary!$B$8,"Slow","Medium"))</f>
        <v>Medium</v>
      </c>
      <c r="S4404" s="15" t="n">
        <f aca="false">IF(M4404&gt;Summary!$B$5,1,0)</f>
        <v>0</v>
      </c>
      <c r="T4404" s="16" t="n">
        <f aca="false">IF(Q4404="Overstocked",(G4404-Summary!$B$6*H4404)*J4404,0)</f>
        <v>21636</v>
      </c>
    </row>
    <row r="4405" customFormat="false" ht="15" hidden="false" customHeight="false" outlineLevel="0" collapsed="false">
      <c r="A4405" s="0" t="s">
        <v>4503</v>
      </c>
      <c r="B4405" s="0" t="s">
        <v>84</v>
      </c>
      <c r="C4405" s="0" t="s">
        <v>78</v>
      </c>
      <c r="D4405" s="0" t="s">
        <v>102</v>
      </c>
      <c r="E4405" s="14" t="n">
        <v>45509</v>
      </c>
      <c r="F4405" s="14" t="n">
        <v>45518</v>
      </c>
      <c r="G4405" s="0" t="n">
        <v>500</v>
      </c>
      <c r="H4405" s="0" t="n">
        <v>135</v>
      </c>
      <c r="I4405" s="0" t="n">
        <v>205</v>
      </c>
      <c r="J4405" s="0" t="n">
        <v>489</v>
      </c>
      <c r="K4405" s="0" t="n">
        <v>750</v>
      </c>
      <c r="L4405" s="15" t="s">
        <v>93</v>
      </c>
      <c r="M4405" s="0" t="n">
        <v>9</v>
      </c>
      <c r="N4405" s="16" t="n">
        <f aca="false">I4405*K4405</f>
        <v>153750</v>
      </c>
      <c r="O4405" s="16" t="n">
        <f aca="false">I4405*(K4405-J4405)</f>
        <v>53505</v>
      </c>
      <c r="P4405" s="15" t="n">
        <f aca="false">K4405-J4405</f>
        <v>261</v>
      </c>
      <c r="Q4405" s="0" t="str">
        <f aca="false">IF(G4405=0,"Out of stock",IF(G4405&lt;H4405,"Understocked",IF(G4405&gt;Summary!$B$6*H4405,"Overstocked","Healthy")))</f>
        <v>Healthy</v>
      </c>
      <c r="R4405" s="0" t="str">
        <f aca="false">IF(I4405&gt;=Summary!$B$7,"Fast",IF(I4405&lt;Summary!$B$8,"Slow","Medium"))</f>
        <v>Fast</v>
      </c>
      <c r="S4405" s="15" t="n">
        <f aca="false">IF(M4405&gt;Summary!$B$5,1,0)</f>
        <v>1</v>
      </c>
      <c r="T4405" s="16" t="n">
        <f aca="false">IF(Q4405="Overstocked",(G4405-Summary!$B$6*H4405)*J4405,0)</f>
        <v>0</v>
      </c>
    </row>
    <row r="4406" customFormat="false" ht="15" hidden="false" customHeight="false" outlineLevel="0" collapsed="false">
      <c r="A4406" s="0" t="s">
        <v>4504</v>
      </c>
      <c r="B4406" s="0" t="s">
        <v>115</v>
      </c>
      <c r="C4406" s="0" t="s">
        <v>104</v>
      </c>
      <c r="D4406" s="0" t="s">
        <v>90</v>
      </c>
      <c r="E4406" s="14" t="n">
        <v>45061</v>
      </c>
      <c r="F4406" s="14" t="n">
        <v>45066</v>
      </c>
      <c r="G4406" s="0" t="n">
        <v>326</v>
      </c>
      <c r="H4406" s="0" t="n">
        <v>134</v>
      </c>
      <c r="I4406" s="0" t="n">
        <v>278</v>
      </c>
      <c r="J4406" s="0" t="n">
        <v>848</v>
      </c>
      <c r="K4406" s="0" t="n">
        <v>1044</v>
      </c>
      <c r="L4406" s="15" t="s">
        <v>82</v>
      </c>
      <c r="M4406" s="0" t="n">
        <v>5</v>
      </c>
      <c r="N4406" s="16" t="n">
        <f aca="false">I4406*K4406</f>
        <v>290232</v>
      </c>
      <c r="O4406" s="16" t="n">
        <f aca="false">I4406*(K4406-J4406)</f>
        <v>54488</v>
      </c>
      <c r="P4406" s="15" t="n">
        <f aca="false">K4406-J4406</f>
        <v>196</v>
      </c>
      <c r="Q4406" s="0" t="str">
        <f aca="false">IF(G4406=0,"Out of stock",IF(G4406&lt;H4406,"Understocked",IF(G4406&gt;Summary!$B$6*H4406,"Overstocked","Healthy")))</f>
        <v>Healthy</v>
      </c>
      <c r="R4406" s="0" t="str">
        <f aca="false">IF(I4406&gt;=Summary!$B$7,"Fast",IF(I4406&lt;Summary!$B$8,"Slow","Medium"))</f>
        <v>Fast</v>
      </c>
      <c r="S4406" s="15" t="n">
        <f aca="false">IF(M4406&gt;Summary!$B$5,1,0)</f>
        <v>0</v>
      </c>
      <c r="T4406" s="16" t="n">
        <f aca="false">IF(Q4406="Overstocked",(G4406-Summary!$B$6*H4406)*J4406,0)</f>
        <v>0</v>
      </c>
    </row>
    <row r="4407" customFormat="false" ht="15" hidden="false" customHeight="false" outlineLevel="0" collapsed="false">
      <c r="A4407" s="0" t="s">
        <v>4505</v>
      </c>
      <c r="B4407" s="0" t="s">
        <v>113</v>
      </c>
      <c r="C4407" s="0" t="s">
        <v>104</v>
      </c>
      <c r="D4407" s="0" t="s">
        <v>92</v>
      </c>
      <c r="E4407" s="14" t="n">
        <v>45459</v>
      </c>
      <c r="F4407" s="14" t="n">
        <v>45460</v>
      </c>
      <c r="G4407" s="0" t="n">
        <v>475</v>
      </c>
      <c r="H4407" s="0" t="n">
        <v>89</v>
      </c>
      <c r="I4407" s="0" t="n">
        <v>248</v>
      </c>
      <c r="J4407" s="0" t="n">
        <v>1823</v>
      </c>
      <c r="K4407" s="0" t="n">
        <v>2077</v>
      </c>
      <c r="L4407" s="15" t="s">
        <v>82</v>
      </c>
      <c r="M4407" s="0" t="n">
        <v>1</v>
      </c>
      <c r="N4407" s="16" t="n">
        <f aca="false">I4407*K4407</f>
        <v>515096</v>
      </c>
      <c r="O4407" s="16" t="n">
        <f aca="false">I4407*(K4407-J4407)</f>
        <v>62992</v>
      </c>
      <c r="P4407" s="15" t="n">
        <f aca="false">K4407-J4407</f>
        <v>254</v>
      </c>
      <c r="Q4407" s="0" t="str">
        <f aca="false">IF(G4407=0,"Out of stock",IF(G4407&lt;H4407,"Understocked",IF(G4407&gt;Summary!$B$6*H4407,"Overstocked","Healthy")))</f>
        <v>Overstocked</v>
      </c>
      <c r="R4407" s="0" t="str">
        <f aca="false">IF(I4407&gt;=Summary!$B$7,"Fast",IF(I4407&lt;Summary!$B$8,"Slow","Medium"))</f>
        <v>Fast</v>
      </c>
      <c r="S4407" s="15" t="n">
        <f aca="false">IF(M4407&gt;Summary!$B$5,1,0)</f>
        <v>0</v>
      </c>
      <c r="T4407" s="16" t="n">
        <f aca="false">IF(Q4407="Overstocked",(G4407-Summary!$B$6*H4407)*J4407,0)</f>
        <v>216937</v>
      </c>
    </row>
    <row r="4408" customFormat="false" ht="15" hidden="false" customHeight="false" outlineLevel="0" collapsed="false">
      <c r="A4408" s="0" t="s">
        <v>4506</v>
      </c>
      <c r="B4408" s="0" t="s">
        <v>89</v>
      </c>
      <c r="C4408" s="0" t="s">
        <v>78</v>
      </c>
      <c r="D4408" s="0" t="s">
        <v>92</v>
      </c>
      <c r="E4408" s="14" t="n">
        <v>45322</v>
      </c>
      <c r="F4408" s="14" t="n">
        <v>45328</v>
      </c>
      <c r="G4408" s="0" t="n">
        <v>74</v>
      </c>
      <c r="H4408" s="0" t="n">
        <v>111</v>
      </c>
      <c r="I4408" s="0" t="n">
        <v>173</v>
      </c>
      <c r="J4408" s="0" t="n">
        <v>365</v>
      </c>
      <c r="K4408" s="0" t="n">
        <v>542</v>
      </c>
      <c r="L4408" s="15" t="s">
        <v>82</v>
      </c>
      <c r="M4408" s="0" t="n">
        <v>6</v>
      </c>
      <c r="N4408" s="16" t="n">
        <f aca="false">I4408*K4408</f>
        <v>93766</v>
      </c>
      <c r="O4408" s="16" t="n">
        <f aca="false">I4408*(K4408-J4408)</f>
        <v>30621</v>
      </c>
      <c r="P4408" s="15" t="n">
        <f aca="false">K4408-J4408</f>
        <v>177</v>
      </c>
      <c r="Q4408" s="0" t="str">
        <f aca="false">IF(G4408=0,"Out of stock",IF(G4408&lt;H4408,"Understocked",IF(G4408&gt;Summary!$B$6*H4408,"Overstocked","Healthy")))</f>
        <v>Understocked</v>
      </c>
      <c r="R4408" s="0" t="str">
        <f aca="false">IF(I4408&gt;=Summary!$B$7,"Fast",IF(I4408&lt;Summary!$B$8,"Slow","Medium"))</f>
        <v>Medium</v>
      </c>
      <c r="S4408" s="15" t="n">
        <f aca="false">IF(M4408&gt;Summary!$B$5,1,0)</f>
        <v>0</v>
      </c>
      <c r="T4408" s="16" t="n">
        <f aca="false">IF(Q4408="Overstocked",(G4408-Summary!$B$6*H4408)*J4408,0)</f>
        <v>0</v>
      </c>
    </row>
    <row r="4409" customFormat="false" ht="15" hidden="false" customHeight="false" outlineLevel="0" collapsed="false">
      <c r="A4409" s="0" t="s">
        <v>4507</v>
      </c>
      <c r="B4409" s="0" t="s">
        <v>77</v>
      </c>
      <c r="C4409" s="0" t="s">
        <v>104</v>
      </c>
      <c r="D4409" s="0" t="s">
        <v>102</v>
      </c>
      <c r="E4409" s="14" t="n">
        <v>45010</v>
      </c>
      <c r="F4409" s="14" t="n">
        <v>45019</v>
      </c>
      <c r="G4409" s="0" t="n">
        <v>157</v>
      </c>
      <c r="H4409" s="0" t="n">
        <v>89</v>
      </c>
      <c r="I4409" s="0" t="n">
        <v>118</v>
      </c>
      <c r="J4409" s="0" t="n">
        <v>1326</v>
      </c>
      <c r="K4409" s="0" t="n">
        <v>1582</v>
      </c>
      <c r="L4409" s="15" t="s">
        <v>87</v>
      </c>
      <c r="M4409" s="0" t="n">
        <v>9</v>
      </c>
      <c r="N4409" s="16" t="n">
        <f aca="false">I4409*K4409</f>
        <v>186676</v>
      </c>
      <c r="O4409" s="16" t="n">
        <f aca="false">I4409*(K4409-J4409)</f>
        <v>30208</v>
      </c>
      <c r="P4409" s="15" t="n">
        <f aca="false">K4409-J4409</f>
        <v>256</v>
      </c>
      <c r="Q4409" s="0" t="str">
        <f aca="false">IF(G4409=0,"Out of stock",IF(G4409&lt;H4409,"Understocked",IF(G4409&gt;Summary!$B$6*H4409,"Overstocked","Healthy")))</f>
        <v>Healthy</v>
      </c>
      <c r="R4409" s="0" t="str">
        <f aca="false">IF(I4409&gt;=Summary!$B$7,"Fast",IF(I4409&lt;Summary!$B$8,"Slow","Medium"))</f>
        <v>Medium</v>
      </c>
      <c r="S4409" s="15" t="n">
        <f aca="false">IF(M4409&gt;Summary!$B$5,1,0)</f>
        <v>1</v>
      </c>
      <c r="T4409" s="16" t="n">
        <f aca="false">IF(Q4409="Overstocked",(G4409-Summary!$B$6*H4409)*J4409,0)</f>
        <v>0</v>
      </c>
    </row>
    <row r="4410" customFormat="false" ht="15" hidden="false" customHeight="false" outlineLevel="0" collapsed="false">
      <c r="A4410" s="0" t="s">
        <v>4508</v>
      </c>
      <c r="B4410" s="0" t="s">
        <v>89</v>
      </c>
      <c r="C4410" s="0" t="s">
        <v>85</v>
      </c>
      <c r="D4410" s="0" t="s">
        <v>79</v>
      </c>
      <c r="E4410" s="14" t="n">
        <v>45555</v>
      </c>
      <c r="F4410" s="14" t="n">
        <v>45557</v>
      </c>
      <c r="G4410" s="0" t="n">
        <v>246</v>
      </c>
      <c r="H4410" s="0" t="n">
        <v>137</v>
      </c>
      <c r="I4410" s="0" t="n">
        <v>0</v>
      </c>
      <c r="J4410" s="0" t="n">
        <v>1989</v>
      </c>
      <c r="K4410" s="0" t="n">
        <v>2199</v>
      </c>
      <c r="L4410" s="15" t="s">
        <v>97</v>
      </c>
      <c r="M4410" s="0" t="n">
        <v>2</v>
      </c>
      <c r="N4410" s="16" t="n">
        <f aca="false">I4410*K4410</f>
        <v>0</v>
      </c>
      <c r="O4410" s="16" t="n">
        <f aca="false">I4410*(K4410-J4410)</f>
        <v>0</v>
      </c>
      <c r="P4410" s="15" t="n">
        <f aca="false">K4410-J4410</f>
        <v>210</v>
      </c>
      <c r="Q4410" s="0" t="str">
        <f aca="false">IF(G4410=0,"Out of stock",IF(G4410&lt;H4410,"Understocked",IF(G4410&gt;Summary!$B$6*H4410,"Overstocked","Healthy")))</f>
        <v>Healthy</v>
      </c>
      <c r="R4410" s="0" t="str">
        <f aca="false">IF(I4410&gt;=Summary!$B$7,"Fast",IF(I4410&lt;Summary!$B$8,"Slow","Medium"))</f>
        <v>Slow</v>
      </c>
      <c r="S4410" s="15" t="n">
        <f aca="false">IF(M4410&gt;Summary!$B$5,1,0)</f>
        <v>0</v>
      </c>
      <c r="T4410" s="16" t="n">
        <f aca="false">IF(Q4410="Overstocked",(G4410-Summary!$B$6*H4410)*J4410,0)</f>
        <v>0</v>
      </c>
    </row>
    <row r="4411" customFormat="false" ht="15" hidden="false" customHeight="false" outlineLevel="0" collapsed="false">
      <c r="A4411" s="0" t="s">
        <v>4509</v>
      </c>
      <c r="B4411" s="0" t="s">
        <v>115</v>
      </c>
      <c r="C4411" s="0" t="s">
        <v>85</v>
      </c>
      <c r="D4411" s="0" t="s">
        <v>90</v>
      </c>
      <c r="E4411" s="14" t="n">
        <v>45288</v>
      </c>
      <c r="F4411" s="14" t="n">
        <v>45295</v>
      </c>
      <c r="G4411" s="0" t="n">
        <v>257</v>
      </c>
      <c r="H4411" s="0" t="n">
        <v>133</v>
      </c>
      <c r="I4411" s="0" t="n">
        <v>119</v>
      </c>
      <c r="J4411" s="0" t="n">
        <v>770</v>
      </c>
      <c r="K4411" s="0" t="n">
        <v>898</v>
      </c>
      <c r="L4411" s="15" t="s">
        <v>87</v>
      </c>
      <c r="M4411" s="0" t="n">
        <v>7</v>
      </c>
      <c r="N4411" s="16" t="n">
        <f aca="false">I4411*K4411</f>
        <v>106862</v>
      </c>
      <c r="O4411" s="16" t="n">
        <f aca="false">I4411*(K4411-J4411)</f>
        <v>15232</v>
      </c>
      <c r="P4411" s="15" t="n">
        <f aca="false">K4411-J4411</f>
        <v>128</v>
      </c>
      <c r="Q4411" s="0" t="str">
        <f aca="false">IF(G4411=0,"Out of stock",IF(G4411&lt;H4411,"Understocked",IF(G4411&gt;Summary!$B$6*H4411,"Overstocked","Healthy")))</f>
        <v>Healthy</v>
      </c>
      <c r="R4411" s="0" t="str">
        <f aca="false">IF(I4411&gt;=Summary!$B$7,"Fast",IF(I4411&lt;Summary!$B$8,"Slow","Medium"))</f>
        <v>Medium</v>
      </c>
      <c r="S4411" s="15" t="n">
        <f aca="false">IF(M4411&gt;Summary!$B$5,1,0)</f>
        <v>0</v>
      </c>
      <c r="T4411" s="16" t="n">
        <f aca="false">IF(Q4411="Overstocked",(G4411-Summary!$B$6*H4411)*J4411,0)</f>
        <v>0</v>
      </c>
    </row>
    <row r="4412" customFormat="false" ht="15" hidden="false" customHeight="false" outlineLevel="0" collapsed="false">
      <c r="A4412" s="0" t="s">
        <v>4510</v>
      </c>
      <c r="B4412" s="0" t="s">
        <v>84</v>
      </c>
      <c r="C4412" s="0" t="s">
        <v>78</v>
      </c>
      <c r="D4412" s="0" t="s">
        <v>102</v>
      </c>
      <c r="E4412" s="14" t="n">
        <v>45146</v>
      </c>
      <c r="F4412" s="14" t="n">
        <v>45156</v>
      </c>
      <c r="G4412" s="0" t="n">
        <v>274</v>
      </c>
      <c r="H4412" s="0" t="n">
        <v>80</v>
      </c>
      <c r="I4412" s="0" t="n">
        <v>254</v>
      </c>
      <c r="J4412" s="0" t="n">
        <v>502</v>
      </c>
      <c r="K4412" s="0" t="n">
        <v>662</v>
      </c>
      <c r="L4412" s="15" t="s">
        <v>93</v>
      </c>
      <c r="M4412" s="0" t="n">
        <v>10</v>
      </c>
      <c r="N4412" s="16" t="n">
        <f aca="false">I4412*K4412</f>
        <v>168148</v>
      </c>
      <c r="O4412" s="16" t="n">
        <f aca="false">I4412*(K4412-J4412)</f>
        <v>40640</v>
      </c>
      <c r="P4412" s="15" t="n">
        <f aca="false">K4412-J4412</f>
        <v>160</v>
      </c>
      <c r="Q4412" s="0" t="str">
        <f aca="false">IF(G4412=0,"Out of stock",IF(G4412&lt;H4412,"Understocked",IF(G4412&gt;Summary!$B$6*H4412,"Overstocked","Healthy")))</f>
        <v>Healthy</v>
      </c>
      <c r="R4412" s="0" t="str">
        <f aca="false">IF(I4412&gt;=Summary!$B$7,"Fast",IF(I4412&lt;Summary!$B$8,"Slow","Medium"))</f>
        <v>Fast</v>
      </c>
      <c r="S4412" s="15" t="n">
        <f aca="false">IF(M4412&gt;Summary!$B$5,1,0)</f>
        <v>1</v>
      </c>
      <c r="T4412" s="16" t="n">
        <f aca="false">IF(Q4412="Overstocked",(G4412-Summary!$B$6*H4412)*J4412,0)</f>
        <v>0</v>
      </c>
    </row>
    <row r="4413" customFormat="false" ht="15" hidden="false" customHeight="false" outlineLevel="0" collapsed="false">
      <c r="A4413" s="0" t="s">
        <v>4511</v>
      </c>
      <c r="B4413" s="0" t="s">
        <v>123</v>
      </c>
      <c r="C4413" s="0" t="s">
        <v>85</v>
      </c>
      <c r="D4413" s="0" t="s">
        <v>102</v>
      </c>
      <c r="E4413" s="14" t="n">
        <v>44928</v>
      </c>
      <c r="F4413" s="14" t="n">
        <v>44936</v>
      </c>
      <c r="G4413" s="0" t="n">
        <v>102</v>
      </c>
      <c r="H4413" s="0" t="n">
        <v>133</v>
      </c>
      <c r="I4413" s="0" t="n">
        <v>296</v>
      </c>
      <c r="J4413" s="0" t="n">
        <v>1108</v>
      </c>
      <c r="K4413" s="0" t="n">
        <v>1605</v>
      </c>
      <c r="L4413" s="15" t="s">
        <v>80</v>
      </c>
      <c r="M4413" s="0" t="n">
        <v>8</v>
      </c>
      <c r="N4413" s="16" t="n">
        <f aca="false">I4413*K4413</f>
        <v>475080</v>
      </c>
      <c r="O4413" s="16" t="n">
        <f aca="false">I4413*(K4413-J4413)</f>
        <v>147112</v>
      </c>
      <c r="P4413" s="15" t="n">
        <f aca="false">K4413-J4413</f>
        <v>497</v>
      </c>
      <c r="Q4413" s="0" t="str">
        <f aca="false">IF(G4413=0,"Out of stock",IF(G4413&lt;H4413,"Understocked",IF(G4413&gt;Summary!$B$6*H4413,"Overstocked","Healthy")))</f>
        <v>Understocked</v>
      </c>
      <c r="R4413" s="0" t="str">
        <f aca="false">IF(I4413&gt;=Summary!$B$7,"Fast",IF(I4413&lt;Summary!$B$8,"Slow","Medium"))</f>
        <v>Fast</v>
      </c>
      <c r="S4413" s="15" t="n">
        <f aca="false">IF(M4413&gt;Summary!$B$5,1,0)</f>
        <v>1</v>
      </c>
      <c r="T4413" s="16" t="n">
        <f aca="false">IF(Q4413="Overstocked",(G4413-Summary!$B$6*H4413)*J4413,0)</f>
        <v>0</v>
      </c>
    </row>
    <row r="4414" customFormat="false" ht="15" hidden="false" customHeight="false" outlineLevel="0" collapsed="false">
      <c r="A4414" s="0" t="s">
        <v>4512</v>
      </c>
      <c r="B4414" s="0" t="s">
        <v>123</v>
      </c>
      <c r="C4414" s="0" t="s">
        <v>78</v>
      </c>
      <c r="D4414" s="0" t="s">
        <v>102</v>
      </c>
      <c r="E4414" s="14" t="n">
        <v>45430</v>
      </c>
      <c r="F4414" s="14" t="n">
        <v>45431</v>
      </c>
      <c r="G4414" s="0" t="n">
        <v>419</v>
      </c>
      <c r="H4414" s="0" t="n">
        <v>137</v>
      </c>
      <c r="I4414" s="0" t="n">
        <v>109</v>
      </c>
      <c r="J4414" s="0" t="n">
        <v>1285</v>
      </c>
      <c r="K4414" s="0" t="n">
        <v>1600</v>
      </c>
      <c r="L4414" s="15" t="s">
        <v>82</v>
      </c>
      <c r="M4414" s="0" t="n">
        <v>1</v>
      </c>
      <c r="N4414" s="16" t="n">
        <f aca="false">I4414*K4414</f>
        <v>174400</v>
      </c>
      <c r="O4414" s="16" t="n">
        <f aca="false">I4414*(K4414-J4414)</f>
        <v>34335</v>
      </c>
      <c r="P4414" s="15" t="n">
        <f aca="false">K4414-J4414</f>
        <v>315</v>
      </c>
      <c r="Q4414" s="0" t="str">
        <f aca="false">IF(G4414=0,"Out of stock",IF(G4414&lt;H4414,"Understocked",IF(G4414&gt;Summary!$B$6*H4414,"Overstocked","Healthy")))</f>
        <v>Healthy</v>
      </c>
      <c r="R4414" s="0" t="str">
        <f aca="false">IF(I4414&gt;=Summary!$B$7,"Fast",IF(I4414&lt;Summary!$B$8,"Slow","Medium"))</f>
        <v>Medium</v>
      </c>
      <c r="S4414" s="15" t="n">
        <f aca="false">IF(M4414&gt;Summary!$B$5,1,0)</f>
        <v>0</v>
      </c>
      <c r="T4414" s="16" t="n">
        <f aca="false">IF(Q4414="Overstocked",(G4414-Summary!$B$6*H4414)*J4414,0)</f>
        <v>0</v>
      </c>
    </row>
    <row r="4415" customFormat="false" ht="15" hidden="false" customHeight="false" outlineLevel="0" collapsed="false">
      <c r="A4415" s="0" t="s">
        <v>4513</v>
      </c>
      <c r="B4415" s="0" t="s">
        <v>89</v>
      </c>
      <c r="C4415" s="0" t="s">
        <v>85</v>
      </c>
      <c r="D4415" s="0" t="s">
        <v>79</v>
      </c>
      <c r="E4415" s="14" t="n">
        <v>45215</v>
      </c>
      <c r="F4415" s="14" t="n">
        <v>45224</v>
      </c>
      <c r="G4415" s="0" t="n">
        <v>179</v>
      </c>
      <c r="H4415" s="0" t="n">
        <v>150</v>
      </c>
      <c r="I4415" s="0" t="n">
        <v>276</v>
      </c>
      <c r="J4415" s="0" t="n">
        <v>718</v>
      </c>
      <c r="K4415" s="0" t="n">
        <v>935</v>
      </c>
      <c r="L4415" s="15" t="s">
        <v>87</v>
      </c>
      <c r="M4415" s="0" t="n">
        <v>9</v>
      </c>
      <c r="N4415" s="16" t="n">
        <f aca="false">I4415*K4415</f>
        <v>258060</v>
      </c>
      <c r="O4415" s="16" t="n">
        <f aca="false">I4415*(K4415-J4415)</f>
        <v>59892</v>
      </c>
      <c r="P4415" s="15" t="n">
        <f aca="false">K4415-J4415</f>
        <v>217</v>
      </c>
      <c r="Q4415" s="0" t="str">
        <f aca="false">IF(G4415=0,"Out of stock",IF(G4415&lt;H4415,"Understocked",IF(G4415&gt;Summary!$B$6*H4415,"Overstocked","Healthy")))</f>
        <v>Healthy</v>
      </c>
      <c r="R4415" s="0" t="str">
        <f aca="false">IF(I4415&gt;=Summary!$B$7,"Fast",IF(I4415&lt;Summary!$B$8,"Slow","Medium"))</f>
        <v>Fast</v>
      </c>
      <c r="S4415" s="15" t="n">
        <f aca="false">IF(M4415&gt;Summary!$B$5,1,0)</f>
        <v>1</v>
      </c>
      <c r="T4415" s="16" t="n">
        <f aca="false">IF(Q4415="Overstocked",(G4415-Summary!$B$6*H4415)*J4415,0)</f>
        <v>0</v>
      </c>
    </row>
    <row r="4416" customFormat="false" ht="15" hidden="false" customHeight="false" outlineLevel="0" collapsed="false">
      <c r="A4416" s="0" t="s">
        <v>4514</v>
      </c>
      <c r="B4416" s="0" t="s">
        <v>95</v>
      </c>
      <c r="C4416" s="0" t="s">
        <v>96</v>
      </c>
      <c r="D4416" s="0" t="s">
        <v>102</v>
      </c>
      <c r="E4416" s="14" t="n">
        <v>45264</v>
      </c>
      <c r="F4416" s="14" t="n">
        <v>45265</v>
      </c>
      <c r="G4416" s="0" t="n">
        <v>179</v>
      </c>
      <c r="H4416" s="0" t="n">
        <v>105</v>
      </c>
      <c r="I4416" s="0" t="n">
        <v>250</v>
      </c>
      <c r="J4416" s="0" t="n">
        <v>632</v>
      </c>
      <c r="K4416" s="0" t="n">
        <v>1089</v>
      </c>
      <c r="L4416" s="15" t="s">
        <v>93</v>
      </c>
      <c r="M4416" s="0" t="n">
        <v>1</v>
      </c>
      <c r="N4416" s="16" t="n">
        <f aca="false">I4416*K4416</f>
        <v>272250</v>
      </c>
      <c r="O4416" s="16" t="n">
        <f aca="false">I4416*(K4416-J4416)</f>
        <v>114250</v>
      </c>
      <c r="P4416" s="15" t="n">
        <f aca="false">K4416-J4416</f>
        <v>457</v>
      </c>
      <c r="Q4416" s="0" t="str">
        <f aca="false">IF(G4416=0,"Out of stock",IF(G4416&lt;H4416,"Understocked",IF(G4416&gt;Summary!$B$6*H4416,"Overstocked","Healthy")))</f>
        <v>Healthy</v>
      </c>
      <c r="R4416" s="0" t="str">
        <f aca="false">IF(I4416&gt;=Summary!$B$7,"Fast",IF(I4416&lt;Summary!$B$8,"Slow","Medium"))</f>
        <v>Fast</v>
      </c>
      <c r="S4416" s="15" t="n">
        <f aca="false">IF(M4416&gt;Summary!$B$5,1,0)</f>
        <v>0</v>
      </c>
      <c r="T4416" s="16" t="n">
        <f aca="false">IF(Q4416="Overstocked",(G4416-Summary!$B$6*H4416)*J4416,0)</f>
        <v>0</v>
      </c>
    </row>
    <row r="4417" customFormat="false" ht="15" hidden="false" customHeight="false" outlineLevel="0" collapsed="false">
      <c r="A4417" s="0" t="s">
        <v>4515</v>
      </c>
      <c r="B4417" s="0" t="s">
        <v>95</v>
      </c>
      <c r="C4417" s="0" t="s">
        <v>104</v>
      </c>
      <c r="D4417" s="0" t="s">
        <v>102</v>
      </c>
      <c r="E4417" s="14" t="n">
        <v>45490</v>
      </c>
      <c r="F4417" s="14" t="n">
        <v>45491</v>
      </c>
      <c r="G4417" s="0" t="n">
        <v>198</v>
      </c>
      <c r="H4417" s="0" t="n">
        <v>53</v>
      </c>
      <c r="I4417" s="0" t="n">
        <v>25</v>
      </c>
      <c r="J4417" s="0" t="n">
        <v>1730</v>
      </c>
      <c r="K4417" s="0" t="n">
        <v>2073</v>
      </c>
      <c r="L4417" s="15" t="s">
        <v>82</v>
      </c>
      <c r="M4417" s="0" t="n">
        <v>1</v>
      </c>
      <c r="N4417" s="16" t="n">
        <f aca="false">I4417*K4417</f>
        <v>51825</v>
      </c>
      <c r="O4417" s="16" t="n">
        <f aca="false">I4417*(K4417-J4417)</f>
        <v>8575</v>
      </c>
      <c r="P4417" s="15" t="n">
        <f aca="false">K4417-J4417</f>
        <v>343</v>
      </c>
      <c r="Q4417" s="0" t="str">
        <f aca="false">IF(G4417=0,"Out of stock",IF(G4417&lt;H4417,"Understocked",IF(G4417&gt;Summary!$B$6*H4417,"Overstocked","Healthy")))</f>
        <v>Healthy</v>
      </c>
      <c r="R4417" s="0" t="str">
        <f aca="false">IF(I4417&gt;=Summary!$B$7,"Fast",IF(I4417&lt;Summary!$B$8,"Slow","Medium"))</f>
        <v>Slow</v>
      </c>
      <c r="S4417" s="15" t="n">
        <f aca="false">IF(M4417&gt;Summary!$B$5,1,0)</f>
        <v>0</v>
      </c>
      <c r="T4417" s="16" t="n">
        <f aca="false">IF(Q4417="Overstocked",(G4417-Summary!$B$6*H4417)*J4417,0)</f>
        <v>0</v>
      </c>
    </row>
    <row r="4418" customFormat="false" ht="15" hidden="false" customHeight="false" outlineLevel="0" collapsed="false">
      <c r="A4418" s="0" t="s">
        <v>4516</v>
      </c>
      <c r="B4418" s="0" t="s">
        <v>101</v>
      </c>
      <c r="C4418" s="0" t="s">
        <v>96</v>
      </c>
      <c r="D4418" s="0" t="s">
        <v>79</v>
      </c>
      <c r="E4418" s="14" t="n">
        <v>45112</v>
      </c>
      <c r="F4418" s="14" t="n">
        <v>45119</v>
      </c>
      <c r="G4418" s="0" t="n">
        <v>50</v>
      </c>
      <c r="H4418" s="0" t="n">
        <v>128</v>
      </c>
      <c r="I4418" s="0" t="n">
        <v>201</v>
      </c>
      <c r="J4418" s="0" t="n">
        <v>1662</v>
      </c>
      <c r="K4418" s="0" t="n">
        <v>1848</v>
      </c>
      <c r="L4418" s="15" t="s">
        <v>80</v>
      </c>
      <c r="M4418" s="0" t="n">
        <v>7</v>
      </c>
      <c r="N4418" s="16" t="n">
        <f aca="false">I4418*K4418</f>
        <v>371448</v>
      </c>
      <c r="O4418" s="16" t="n">
        <f aca="false">I4418*(K4418-J4418)</f>
        <v>37386</v>
      </c>
      <c r="P4418" s="15" t="n">
        <f aca="false">K4418-J4418</f>
        <v>186</v>
      </c>
      <c r="Q4418" s="0" t="str">
        <f aca="false">IF(G4418=0,"Out of stock",IF(G4418&lt;H4418,"Understocked",IF(G4418&gt;Summary!$B$6*H4418,"Overstocked","Healthy")))</f>
        <v>Understocked</v>
      </c>
      <c r="R4418" s="0" t="str">
        <f aca="false">IF(I4418&gt;=Summary!$B$7,"Fast",IF(I4418&lt;Summary!$B$8,"Slow","Medium"))</f>
        <v>Fast</v>
      </c>
      <c r="S4418" s="15" t="n">
        <f aca="false">IF(M4418&gt;Summary!$B$5,1,0)</f>
        <v>0</v>
      </c>
      <c r="T4418" s="16" t="n">
        <f aca="false">IF(Q4418="Overstocked",(G4418-Summary!$B$6*H4418)*J4418,0)</f>
        <v>0</v>
      </c>
    </row>
    <row r="4419" customFormat="false" ht="15" hidden="false" customHeight="false" outlineLevel="0" collapsed="false">
      <c r="A4419" s="0" t="s">
        <v>4517</v>
      </c>
      <c r="B4419" s="0" t="s">
        <v>123</v>
      </c>
      <c r="C4419" s="0" t="s">
        <v>85</v>
      </c>
      <c r="D4419" s="0" t="s">
        <v>86</v>
      </c>
      <c r="E4419" s="14" t="n">
        <v>45554</v>
      </c>
      <c r="F4419" s="14" t="n">
        <v>45558</v>
      </c>
      <c r="G4419" s="0" t="n">
        <v>409</v>
      </c>
      <c r="H4419" s="0" t="n">
        <v>85</v>
      </c>
      <c r="I4419" s="0" t="n">
        <v>86</v>
      </c>
      <c r="J4419" s="0" t="n">
        <v>466</v>
      </c>
      <c r="K4419" s="0" t="n">
        <v>565</v>
      </c>
      <c r="L4419" s="15" t="s">
        <v>93</v>
      </c>
      <c r="M4419" s="0" t="n">
        <v>4</v>
      </c>
      <c r="N4419" s="16" t="n">
        <f aca="false">I4419*K4419</f>
        <v>48590</v>
      </c>
      <c r="O4419" s="16" t="n">
        <f aca="false">I4419*(K4419-J4419)</f>
        <v>8514</v>
      </c>
      <c r="P4419" s="15" t="n">
        <f aca="false">K4419-J4419</f>
        <v>99</v>
      </c>
      <c r="Q4419" s="0" t="str">
        <f aca="false">IF(G4419=0,"Out of stock",IF(G4419&lt;H4419,"Understocked",IF(G4419&gt;Summary!$B$6*H4419,"Overstocked","Healthy")))</f>
        <v>Overstocked</v>
      </c>
      <c r="R4419" s="0" t="str">
        <f aca="false">IF(I4419&gt;=Summary!$B$7,"Fast",IF(I4419&lt;Summary!$B$8,"Slow","Medium"))</f>
        <v>Slow</v>
      </c>
      <c r="S4419" s="15" t="n">
        <f aca="false">IF(M4419&gt;Summary!$B$5,1,0)</f>
        <v>0</v>
      </c>
      <c r="T4419" s="16" t="n">
        <f aca="false">IF(Q4419="Overstocked",(G4419-Summary!$B$6*H4419)*J4419,0)</f>
        <v>32154</v>
      </c>
    </row>
    <row r="4420" customFormat="false" ht="15" hidden="false" customHeight="false" outlineLevel="0" collapsed="false">
      <c r="A4420" s="0" t="s">
        <v>4518</v>
      </c>
      <c r="B4420" s="0" t="s">
        <v>107</v>
      </c>
      <c r="C4420" s="0" t="s">
        <v>104</v>
      </c>
      <c r="D4420" s="0" t="s">
        <v>92</v>
      </c>
      <c r="E4420" s="14" t="n">
        <v>45146</v>
      </c>
      <c r="F4420" s="14" t="n">
        <v>45154</v>
      </c>
      <c r="G4420" s="0" t="n">
        <v>455</v>
      </c>
      <c r="H4420" s="0" t="n">
        <v>109</v>
      </c>
      <c r="I4420" s="0" t="n">
        <v>123</v>
      </c>
      <c r="J4420" s="0" t="n">
        <v>390</v>
      </c>
      <c r="K4420" s="0" t="n">
        <v>775</v>
      </c>
      <c r="L4420" s="15" t="s">
        <v>80</v>
      </c>
      <c r="M4420" s="0" t="n">
        <v>8</v>
      </c>
      <c r="N4420" s="16" t="n">
        <f aca="false">I4420*K4420</f>
        <v>95325</v>
      </c>
      <c r="O4420" s="16" t="n">
        <f aca="false">I4420*(K4420-J4420)</f>
        <v>47355</v>
      </c>
      <c r="P4420" s="15" t="n">
        <f aca="false">K4420-J4420</f>
        <v>385</v>
      </c>
      <c r="Q4420" s="0" t="str">
        <f aca="false">IF(G4420=0,"Out of stock",IF(G4420&lt;H4420,"Understocked",IF(G4420&gt;Summary!$B$6*H4420,"Overstocked","Healthy")))</f>
        <v>Overstocked</v>
      </c>
      <c r="R4420" s="0" t="str">
        <f aca="false">IF(I4420&gt;=Summary!$B$7,"Fast",IF(I4420&lt;Summary!$B$8,"Slow","Medium"))</f>
        <v>Medium</v>
      </c>
      <c r="S4420" s="15" t="n">
        <f aca="false">IF(M4420&gt;Summary!$B$5,1,0)</f>
        <v>1</v>
      </c>
      <c r="T4420" s="16" t="n">
        <f aca="false">IF(Q4420="Overstocked",(G4420-Summary!$B$6*H4420)*J4420,0)</f>
        <v>7410</v>
      </c>
    </row>
    <row r="4421" customFormat="false" ht="15" hidden="false" customHeight="false" outlineLevel="0" collapsed="false">
      <c r="A4421" s="0" t="s">
        <v>4519</v>
      </c>
      <c r="B4421" s="0" t="s">
        <v>107</v>
      </c>
      <c r="C4421" s="0" t="s">
        <v>104</v>
      </c>
      <c r="D4421" s="0" t="s">
        <v>102</v>
      </c>
      <c r="E4421" s="14" t="n">
        <v>45471</v>
      </c>
      <c r="F4421" s="14" t="n">
        <v>45479</v>
      </c>
      <c r="G4421" s="0" t="n">
        <v>278</v>
      </c>
      <c r="H4421" s="0" t="n">
        <v>137</v>
      </c>
      <c r="I4421" s="0" t="n">
        <v>78</v>
      </c>
      <c r="J4421" s="0" t="n">
        <v>656</v>
      </c>
      <c r="K4421" s="0" t="n">
        <v>933</v>
      </c>
      <c r="L4421" s="15" t="s">
        <v>97</v>
      </c>
      <c r="M4421" s="0" t="n">
        <v>8</v>
      </c>
      <c r="N4421" s="16" t="n">
        <f aca="false">I4421*K4421</f>
        <v>72774</v>
      </c>
      <c r="O4421" s="16" t="n">
        <f aca="false">I4421*(K4421-J4421)</f>
        <v>21606</v>
      </c>
      <c r="P4421" s="15" t="n">
        <f aca="false">K4421-J4421</f>
        <v>277</v>
      </c>
      <c r="Q4421" s="0" t="str">
        <f aca="false">IF(G4421=0,"Out of stock",IF(G4421&lt;H4421,"Understocked",IF(G4421&gt;Summary!$B$6*H4421,"Overstocked","Healthy")))</f>
        <v>Healthy</v>
      </c>
      <c r="R4421" s="0" t="str">
        <f aca="false">IF(I4421&gt;=Summary!$B$7,"Fast",IF(I4421&lt;Summary!$B$8,"Slow","Medium"))</f>
        <v>Slow</v>
      </c>
      <c r="S4421" s="15" t="n">
        <f aca="false">IF(M4421&gt;Summary!$B$5,1,0)</f>
        <v>1</v>
      </c>
      <c r="T4421" s="16" t="n">
        <f aca="false">IF(Q4421="Overstocked",(G4421-Summary!$B$6*H4421)*J4421,0)</f>
        <v>0</v>
      </c>
    </row>
    <row r="4422" customFormat="false" ht="15" hidden="false" customHeight="false" outlineLevel="0" collapsed="false">
      <c r="A4422" s="0" t="s">
        <v>4520</v>
      </c>
      <c r="B4422" s="0" t="s">
        <v>113</v>
      </c>
      <c r="C4422" s="0" t="s">
        <v>78</v>
      </c>
      <c r="D4422" s="0" t="s">
        <v>86</v>
      </c>
      <c r="E4422" s="14" t="n">
        <v>45525</v>
      </c>
      <c r="F4422" s="14" t="n">
        <v>45533</v>
      </c>
      <c r="G4422" s="0" t="n">
        <v>254</v>
      </c>
      <c r="H4422" s="0" t="n">
        <v>81</v>
      </c>
      <c r="I4422" s="0" t="n">
        <v>25</v>
      </c>
      <c r="J4422" s="0" t="n">
        <v>1233</v>
      </c>
      <c r="K4422" s="0" t="n">
        <v>1355</v>
      </c>
      <c r="L4422" s="15" t="s">
        <v>82</v>
      </c>
      <c r="M4422" s="0" t="n">
        <v>8</v>
      </c>
      <c r="N4422" s="16" t="n">
        <f aca="false">I4422*K4422</f>
        <v>33875</v>
      </c>
      <c r="O4422" s="16" t="n">
        <f aca="false">I4422*(K4422-J4422)</f>
        <v>3050</v>
      </c>
      <c r="P4422" s="15" t="n">
        <f aca="false">K4422-J4422</f>
        <v>122</v>
      </c>
      <c r="Q4422" s="0" t="str">
        <f aca="false">IF(G4422=0,"Out of stock",IF(G4422&lt;H4422,"Understocked",IF(G4422&gt;Summary!$B$6*H4422,"Overstocked","Healthy")))</f>
        <v>Healthy</v>
      </c>
      <c r="R4422" s="0" t="str">
        <f aca="false">IF(I4422&gt;=Summary!$B$7,"Fast",IF(I4422&lt;Summary!$B$8,"Slow","Medium"))</f>
        <v>Slow</v>
      </c>
      <c r="S4422" s="15" t="n">
        <f aca="false">IF(M4422&gt;Summary!$B$5,1,0)</f>
        <v>1</v>
      </c>
      <c r="T4422" s="16" t="n">
        <f aca="false">IF(Q4422="Overstocked",(G4422-Summary!$B$6*H4422)*J4422,0)</f>
        <v>0</v>
      </c>
    </row>
    <row r="4423" customFormat="false" ht="15" hidden="false" customHeight="false" outlineLevel="0" collapsed="false">
      <c r="A4423" s="0" t="s">
        <v>4521</v>
      </c>
      <c r="B4423" s="0" t="s">
        <v>123</v>
      </c>
      <c r="C4423" s="0" t="s">
        <v>85</v>
      </c>
      <c r="D4423" s="0" t="s">
        <v>102</v>
      </c>
      <c r="E4423" s="14" t="n">
        <v>45394</v>
      </c>
      <c r="F4423" s="14" t="n">
        <v>45395</v>
      </c>
      <c r="G4423" s="0" t="n">
        <v>329</v>
      </c>
      <c r="H4423" s="0" t="n">
        <v>132</v>
      </c>
      <c r="I4423" s="0" t="n">
        <v>243</v>
      </c>
      <c r="J4423" s="0" t="n">
        <v>1952</v>
      </c>
      <c r="K4423" s="0" t="n">
        <v>2140</v>
      </c>
      <c r="L4423" s="15" t="s">
        <v>82</v>
      </c>
      <c r="M4423" s="0" t="n">
        <v>1</v>
      </c>
      <c r="N4423" s="16" t="n">
        <f aca="false">I4423*K4423</f>
        <v>520020</v>
      </c>
      <c r="O4423" s="16" t="n">
        <f aca="false">I4423*(K4423-J4423)</f>
        <v>45684</v>
      </c>
      <c r="P4423" s="15" t="n">
        <f aca="false">K4423-J4423</f>
        <v>188</v>
      </c>
      <c r="Q4423" s="0" t="str">
        <f aca="false">IF(G4423=0,"Out of stock",IF(G4423&lt;H4423,"Understocked",IF(G4423&gt;Summary!$B$6*H4423,"Overstocked","Healthy")))</f>
        <v>Healthy</v>
      </c>
      <c r="R4423" s="0" t="str">
        <f aca="false">IF(I4423&gt;=Summary!$B$7,"Fast",IF(I4423&lt;Summary!$B$8,"Slow","Medium"))</f>
        <v>Fast</v>
      </c>
      <c r="S4423" s="15" t="n">
        <f aca="false">IF(M4423&gt;Summary!$B$5,1,0)</f>
        <v>0</v>
      </c>
      <c r="T4423" s="16" t="n">
        <f aca="false">IF(Q4423="Overstocked",(G4423-Summary!$B$6*H4423)*J4423,0)</f>
        <v>0</v>
      </c>
    </row>
    <row r="4424" customFormat="false" ht="15" hidden="false" customHeight="false" outlineLevel="0" collapsed="false">
      <c r="A4424" s="0" t="s">
        <v>4522</v>
      </c>
      <c r="B4424" s="0" t="s">
        <v>77</v>
      </c>
      <c r="C4424" s="0" t="s">
        <v>85</v>
      </c>
      <c r="D4424" s="0" t="s">
        <v>90</v>
      </c>
      <c r="E4424" s="14" t="n">
        <v>45446</v>
      </c>
      <c r="F4424" s="14" t="n">
        <v>45450</v>
      </c>
      <c r="G4424" s="0" t="n">
        <v>186</v>
      </c>
      <c r="H4424" s="0" t="n">
        <v>101</v>
      </c>
      <c r="I4424" s="0" t="n">
        <v>113</v>
      </c>
      <c r="J4424" s="0" t="n">
        <v>870</v>
      </c>
      <c r="K4424" s="0" t="n">
        <v>1316</v>
      </c>
      <c r="L4424" s="15" t="s">
        <v>93</v>
      </c>
      <c r="M4424" s="0" t="n">
        <v>4</v>
      </c>
      <c r="N4424" s="16" t="n">
        <f aca="false">I4424*K4424</f>
        <v>148708</v>
      </c>
      <c r="O4424" s="16" t="n">
        <f aca="false">I4424*(K4424-J4424)</f>
        <v>50398</v>
      </c>
      <c r="P4424" s="15" t="n">
        <f aca="false">K4424-J4424</f>
        <v>446</v>
      </c>
      <c r="Q4424" s="0" t="str">
        <f aca="false">IF(G4424=0,"Out of stock",IF(G4424&lt;H4424,"Understocked",IF(G4424&gt;Summary!$B$6*H4424,"Overstocked","Healthy")))</f>
        <v>Healthy</v>
      </c>
      <c r="R4424" s="0" t="str">
        <f aca="false">IF(I4424&gt;=Summary!$B$7,"Fast",IF(I4424&lt;Summary!$B$8,"Slow","Medium"))</f>
        <v>Medium</v>
      </c>
      <c r="S4424" s="15" t="n">
        <f aca="false">IF(M4424&gt;Summary!$B$5,1,0)</f>
        <v>0</v>
      </c>
      <c r="T4424" s="16" t="n">
        <f aca="false">IF(Q4424="Overstocked",(G4424-Summary!$B$6*H4424)*J4424,0)</f>
        <v>0</v>
      </c>
    </row>
    <row r="4425" customFormat="false" ht="15" hidden="false" customHeight="false" outlineLevel="0" collapsed="false">
      <c r="A4425" s="0" t="s">
        <v>4523</v>
      </c>
      <c r="B4425" s="0" t="s">
        <v>113</v>
      </c>
      <c r="C4425" s="0" t="s">
        <v>78</v>
      </c>
      <c r="D4425" s="0" t="s">
        <v>86</v>
      </c>
      <c r="E4425" s="14" t="n">
        <v>45247</v>
      </c>
      <c r="F4425" s="14" t="n">
        <v>45257</v>
      </c>
      <c r="G4425" s="0" t="n">
        <v>458</v>
      </c>
      <c r="H4425" s="0" t="n">
        <v>116</v>
      </c>
      <c r="I4425" s="0" t="n">
        <v>195</v>
      </c>
      <c r="J4425" s="0" t="n">
        <v>556</v>
      </c>
      <c r="K4425" s="0" t="n">
        <v>920</v>
      </c>
      <c r="L4425" s="15" t="s">
        <v>82</v>
      </c>
      <c r="M4425" s="0" t="n">
        <v>10</v>
      </c>
      <c r="N4425" s="16" t="n">
        <f aca="false">I4425*K4425</f>
        <v>179400</v>
      </c>
      <c r="O4425" s="16" t="n">
        <f aca="false">I4425*(K4425-J4425)</f>
        <v>70980</v>
      </c>
      <c r="P4425" s="15" t="n">
        <f aca="false">K4425-J4425</f>
        <v>364</v>
      </c>
      <c r="Q4425" s="0" t="str">
        <f aca="false">IF(G4425=0,"Out of stock",IF(G4425&lt;H4425,"Understocked",IF(G4425&gt;Summary!$B$6*H4425,"Overstocked","Healthy")))</f>
        <v>Healthy</v>
      </c>
      <c r="R4425" s="0" t="str">
        <f aca="false">IF(I4425&gt;=Summary!$B$7,"Fast",IF(I4425&lt;Summary!$B$8,"Slow","Medium"))</f>
        <v>Medium</v>
      </c>
      <c r="S4425" s="15" t="n">
        <f aca="false">IF(M4425&gt;Summary!$B$5,1,0)</f>
        <v>1</v>
      </c>
      <c r="T4425" s="16" t="n">
        <f aca="false">IF(Q4425="Overstocked",(G4425-Summary!$B$6*H4425)*J4425,0)</f>
        <v>0</v>
      </c>
    </row>
    <row r="4426" customFormat="false" ht="15" hidden="false" customHeight="false" outlineLevel="0" collapsed="false">
      <c r="A4426" s="0" t="s">
        <v>4524</v>
      </c>
      <c r="B4426" s="0" t="s">
        <v>107</v>
      </c>
      <c r="C4426" s="0" t="s">
        <v>85</v>
      </c>
      <c r="D4426" s="0" t="s">
        <v>90</v>
      </c>
      <c r="E4426" s="14" t="n">
        <v>45498</v>
      </c>
      <c r="F4426" s="14" t="n">
        <v>45508</v>
      </c>
      <c r="G4426" s="0" t="n">
        <v>129</v>
      </c>
      <c r="H4426" s="0" t="n">
        <v>141</v>
      </c>
      <c r="I4426" s="0" t="n">
        <v>133</v>
      </c>
      <c r="J4426" s="0" t="n">
        <v>1502</v>
      </c>
      <c r="K4426" s="0" t="n">
        <v>1582</v>
      </c>
      <c r="L4426" s="15" t="s">
        <v>80</v>
      </c>
      <c r="M4426" s="0" t="n">
        <v>10</v>
      </c>
      <c r="N4426" s="16" t="n">
        <f aca="false">I4426*K4426</f>
        <v>210406</v>
      </c>
      <c r="O4426" s="16" t="n">
        <f aca="false">I4426*(K4426-J4426)</f>
        <v>10640</v>
      </c>
      <c r="P4426" s="15" t="n">
        <f aca="false">K4426-J4426</f>
        <v>80</v>
      </c>
      <c r="Q4426" s="0" t="str">
        <f aca="false">IF(G4426=0,"Out of stock",IF(G4426&lt;H4426,"Understocked",IF(G4426&gt;Summary!$B$6*H4426,"Overstocked","Healthy")))</f>
        <v>Understocked</v>
      </c>
      <c r="R4426" s="0" t="str">
        <f aca="false">IF(I4426&gt;=Summary!$B$7,"Fast",IF(I4426&lt;Summary!$B$8,"Slow","Medium"))</f>
        <v>Medium</v>
      </c>
      <c r="S4426" s="15" t="n">
        <f aca="false">IF(M4426&gt;Summary!$B$5,1,0)</f>
        <v>1</v>
      </c>
      <c r="T4426" s="16" t="n">
        <f aca="false">IF(Q4426="Overstocked",(G4426-Summary!$B$6*H4426)*J4426,0)</f>
        <v>0</v>
      </c>
    </row>
    <row r="4427" customFormat="false" ht="15" hidden="false" customHeight="false" outlineLevel="0" collapsed="false">
      <c r="A4427" s="0" t="s">
        <v>4525</v>
      </c>
      <c r="B4427" s="0" t="s">
        <v>101</v>
      </c>
      <c r="C4427" s="0" t="s">
        <v>78</v>
      </c>
      <c r="D4427" s="0" t="s">
        <v>92</v>
      </c>
      <c r="E4427" s="14" t="n">
        <v>45224</v>
      </c>
      <c r="F4427" s="14" t="n">
        <v>45227</v>
      </c>
      <c r="G4427" s="0" t="n">
        <v>252</v>
      </c>
      <c r="H4427" s="0" t="n">
        <v>77</v>
      </c>
      <c r="I4427" s="0" t="n">
        <v>19</v>
      </c>
      <c r="J4427" s="0" t="n">
        <v>1656</v>
      </c>
      <c r="K4427" s="0" t="n">
        <v>1946</v>
      </c>
      <c r="L4427" s="15" t="s">
        <v>97</v>
      </c>
      <c r="M4427" s="0" t="n">
        <v>3</v>
      </c>
      <c r="N4427" s="16" t="n">
        <f aca="false">I4427*K4427</f>
        <v>36974</v>
      </c>
      <c r="O4427" s="16" t="n">
        <f aca="false">I4427*(K4427-J4427)</f>
        <v>5510</v>
      </c>
      <c r="P4427" s="15" t="n">
        <f aca="false">K4427-J4427</f>
        <v>290</v>
      </c>
      <c r="Q4427" s="0" t="str">
        <f aca="false">IF(G4427=0,"Out of stock",IF(G4427&lt;H4427,"Understocked",IF(G4427&gt;Summary!$B$6*H4427,"Overstocked","Healthy")))</f>
        <v>Healthy</v>
      </c>
      <c r="R4427" s="0" t="str">
        <f aca="false">IF(I4427&gt;=Summary!$B$7,"Fast",IF(I4427&lt;Summary!$B$8,"Slow","Medium"))</f>
        <v>Slow</v>
      </c>
      <c r="S4427" s="15" t="n">
        <f aca="false">IF(M4427&gt;Summary!$B$5,1,0)</f>
        <v>0</v>
      </c>
      <c r="T4427" s="16" t="n">
        <f aca="false">IF(Q4427="Overstocked",(G4427-Summary!$B$6*H4427)*J4427,0)</f>
        <v>0</v>
      </c>
    </row>
    <row r="4428" customFormat="false" ht="15" hidden="false" customHeight="false" outlineLevel="0" collapsed="false">
      <c r="A4428" s="0" t="s">
        <v>4526</v>
      </c>
      <c r="B4428" s="0" t="s">
        <v>111</v>
      </c>
      <c r="C4428" s="0" t="s">
        <v>96</v>
      </c>
      <c r="D4428" s="0" t="s">
        <v>79</v>
      </c>
      <c r="E4428" s="14" t="n">
        <v>45541</v>
      </c>
      <c r="F4428" s="14" t="n">
        <v>45544</v>
      </c>
      <c r="G4428" s="0" t="n">
        <v>317</v>
      </c>
      <c r="H4428" s="0" t="n">
        <v>115</v>
      </c>
      <c r="I4428" s="0" t="n">
        <v>185</v>
      </c>
      <c r="J4428" s="0" t="n">
        <v>1605</v>
      </c>
      <c r="K4428" s="0" t="n">
        <v>1943</v>
      </c>
      <c r="L4428" s="15" t="s">
        <v>87</v>
      </c>
      <c r="M4428" s="0" t="n">
        <v>3</v>
      </c>
      <c r="N4428" s="16" t="n">
        <f aca="false">I4428*K4428</f>
        <v>359455</v>
      </c>
      <c r="O4428" s="16" t="n">
        <f aca="false">I4428*(K4428-J4428)</f>
        <v>62530</v>
      </c>
      <c r="P4428" s="15" t="n">
        <f aca="false">K4428-J4428</f>
        <v>338</v>
      </c>
      <c r="Q4428" s="0" t="str">
        <f aca="false">IF(G4428=0,"Out of stock",IF(G4428&lt;H4428,"Understocked",IF(G4428&gt;Summary!$B$6*H4428,"Overstocked","Healthy")))</f>
        <v>Healthy</v>
      </c>
      <c r="R4428" s="0" t="str">
        <f aca="false">IF(I4428&gt;=Summary!$B$7,"Fast",IF(I4428&lt;Summary!$B$8,"Slow","Medium"))</f>
        <v>Medium</v>
      </c>
      <c r="S4428" s="15" t="n">
        <f aca="false">IF(M4428&gt;Summary!$B$5,1,0)</f>
        <v>0</v>
      </c>
      <c r="T4428" s="16" t="n">
        <f aca="false">IF(Q4428="Overstocked",(G4428-Summary!$B$6*H4428)*J4428,0)</f>
        <v>0</v>
      </c>
    </row>
    <row r="4429" customFormat="false" ht="15" hidden="false" customHeight="false" outlineLevel="0" collapsed="false">
      <c r="A4429" s="0" t="s">
        <v>4527</v>
      </c>
      <c r="B4429" s="0" t="s">
        <v>84</v>
      </c>
      <c r="C4429" s="0" t="s">
        <v>78</v>
      </c>
      <c r="D4429" s="0" t="s">
        <v>90</v>
      </c>
      <c r="E4429" s="14" t="n">
        <v>45389</v>
      </c>
      <c r="F4429" s="14" t="n">
        <v>45399</v>
      </c>
      <c r="G4429" s="0" t="n">
        <v>4</v>
      </c>
      <c r="H4429" s="0" t="n">
        <v>112</v>
      </c>
      <c r="I4429" s="0" t="n">
        <v>290</v>
      </c>
      <c r="J4429" s="0" t="n">
        <v>1379</v>
      </c>
      <c r="K4429" s="0" t="n">
        <v>1847</v>
      </c>
      <c r="L4429" s="15" t="s">
        <v>97</v>
      </c>
      <c r="M4429" s="0" t="n">
        <v>10</v>
      </c>
      <c r="N4429" s="16" t="n">
        <f aca="false">I4429*K4429</f>
        <v>535630</v>
      </c>
      <c r="O4429" s="16" t="n">
        <f aca="false">I4429*(K4429-J4429)</f>
        <v>135720</v>
      </c>
      <c r="P4429" s="15" t="n">
        <f aca="false">K4429-J4429</f>
        <v>468</v>
      </c>
      <c r="Q4429" s="0" t="str">
        <f aca="false">IF(G4429=0,"Out of stock",IF(G4429&lt;H4429,"Understocked",IF(G4429&gt;Summary!$B$6*H4429,"Overstocked","Healthy")))</f>
        <v>Understocked</v>
      </c>
      <c r="R4429" s="0" t="str">
        <f aca="false">IF(I4429&gt;=Summary!$B$7,"Fast",IF(I4429&lt;Summary!$B$8,"Slow","Medium"))</f>
        <v>Fast</v>
      </c>
      <c r="S4429" s="15" t="n">
        <f aca="false">IF(M4429&gt;Summary!$B$5,1,0)</f>
        <v>1</v>
      </c>
      <c r="T4429" s="16" t="n">
        <f aca="false">IF(Q4429="Overstocked",(G4429-Summary!$B$6*H4429)*J4429,0)</f>
        <v>0</v>
      </c>
    </row>
    <row r="4430" customFormat="false" ht="15" hidden="false" customHeight="false" outlineLevel="0" collapsed="false">
      <c r="A4430" s="0" t="s">
        <v>4528</v>
      </c>
      <c r="B4430" s="0" t="s">
        <v>89</v>
      </c>
      <c r="C4430" s="0" t="s">
        <v>96</v>
      </c>
      <c r="D4430" s="0" t="s">
        <v>92</v>
      </c>
      <c r="E4430" s="14" t="n">
        <v>45316</v>
      </c>
      <c r="F4430" s="14" t="n">
        <v>45322</v>
      </c>
      <c r="G4430" s="0" t="n">
        <v>148</v>
      </c>
      <c r="H4430" s="0" t="n">
        <v>88</v>
      </c>
      <c r="I4430" s="0" t="n">
        <v>106</v>
      </c>
      <c r="J4430" s="0" t="n">
        <v>895</v>
      </c>
      <c r="K4430" s="0" t="n">
        <v>1322</v>
      </c>
      <c r="L4430" s="15" t="s">
        <v>97</v>
      </c>
      <c r="M4430" s="0" t="n">
        <v>6</v>
      </c>
      <c r="N4430" s="16" t="n">
        <f aca="false">I4430*K4430</f>
        <v>140132</v>
      </c>
      <c r="O4430" s="16" t="n">
        <f aca="false">I4430*(K4430-J4430)</f>
        <v>45262</v>
      </c>
      <c r="P4430" s="15" t="n">
        <f aca="false">K4430-J4430</f>
        <v>427</v>
      </c>
      <c r="Q4430" s="0" t="str">
        <f aca="false">IF(G4430=0,"Out of stock",IF(G4430&lt;H4430,"Understocked",IF(G4430&gt;Summary!$B$6*H4430,"Overstocked","Healthy")))</f>
        <v>Healthy</v>
      </c>
      <c r="R4430" s="0" t="str">
        <f aca="false">IF(I4430&gt;=Summary!$B$7,"Fast",IF(I4430&lt;Summary!$B$8,"Slow","Medium"))</f>
        <v>Medium</v>
      </c>
      <c r="S4430" s="15" t="n">
        <f aca="false">IF(M4430&gt;Summary!$B$5,1,0)</f>
        <v>0</v>
      </c>
      <c r="T4430" s="16" t="n">
        <f aca="false">IF(Q4430="Overstocked",(G4430-Summary!$B$6*H4430)*J4430,0)</f>
        <v>0</v>
      </c>
    </row>
    <row r="4431" customFormat="false" ht="15" hidden="false" customHeight="false" outlineLevel="0" collapsed="false">
      <c r="A4431" s="0" t="s">
        <v>4529</v>
      </c>
      <c r="B4431" s="0" t="s">
        <v>77</v>
      </c>
      <c r="C4431" s="0" t="s">
        <v>78</v>
      </c>
      <c r="D4431" s="0" t="s">
        <v>86</v>
      </c>
      <c r="E4431" s="14" t="n">
        <v>45569</v>
      </c>
      <c r="F4431" s="14" t="n">
        <v>45577</v>
      </c>
      <c r="G4431" s="0" t="n">
        <v>248</v>
      </c>
      <c r="H4431" s="0" t="n">
        <v>149</v>
      </c>
      <c r="I4431" s="0" t="n">
        <v>188</v>
      </c>
      <c r="J4431" s="0" t="n">
        <v>765</v>
      </c>
      <c r="K4431" s="0" t="n">
        <v>1101</v>
      </c>
      <c r="L4431" s="15" t="s">
        <v>80</v>
      </c>
      <c r="M4431" s="0" t="n">
        <v>8</v>
      </c>
      <c r="N4431" s="16" t="n">
        <f aca="false">I4431*K4431</f>
        <v>206988</v>
      </c>
      <c r="O4431" s="16" t="n">
        <f aca="false">I4431*(K4431-J4431)</f>
        <v>63168</v>
      </c>
      <c r="P4431" s="15" t="n">
        <f aca="false">K4431-J4431</f>
        <v>336</v>
      </c>
      <c r="Q4431" s="0" t="str">
        <f aca="false">IF(G4431=0,"Out of stock",IF(G4431&lt;H4431,"Understocked",IF(G4431&gt;Summary!$B$6*H4431,"Overstocked","Healthy")))</f>
        <v>Healthy</v>
      </c>
      <c r="R4431" s="0" t="str">
        <f aca="false">IF(I4431&gt;=Summary!$B$7,"Fast",IF(I4431&lt;Summary!$B$8,"Slow","Medium"))</f>
        <v>Medium</v>
      </c>
      <c r="S4431" s="15" t="n">
        <f aca="false">IF(M4431&gt;Summary!$B$5,1,0)</f>
        <v>1</v>
      </c>
      <c r="T4431" s="16" t="n">
        <f aca="false">IF(Q4431="Overstocked",(G4431-Summary!$B$6*H4431)*J4431,0)</f>
        <v>0</v>
      </c>
    </row>
    <row r="4432" customFormat="false" ht="15" hidden="false" customHeight="false" outlineLevel="0" collapsed="false">
      <c r="A4432" s="0" t="s">
        <v>4530</v>
      </c>
      <c r="B4432" s="0" t="s">
        <v>113</v>
      </c>
      <c r="C4432" s="0" t="s">
        <v>78</v>
      </c>
      <c r="D4432" s="0" t="s">
        <v>86</v>
      </c>
      <c r="E4432" s="14" t="n">
        <v>45655</v>
      </c>
      <c r="F4432" s="14" t="n">
        <v>45660</v>
      </c>
      <c r="G4432" s="0" t="n">
        <v>399</v>
      </c>
      <c r="H4432" s="0" t="n">
        <v>93</v>
      </c>
      <c r="I4432" s="0" t="n">
        <v>75</v>
      </c>
      <c r="J4432" s="0" t="n">
        <v>1799</v>
      </c>
      <c r="K4432" s="0" t="n">
        <v>2026</v>
      </c>
      <c r="L4432" s="15" t="s">
        <v>87</v>
      </c>
      <c r="M4432" s="0" t="n">
        <v>5</v>
      </c>
      <c r="N4432" s="16" t="n">
        <f aca="false">I4432*K4432</f>
        <v>151950</v>
      </c>
      <c r="O4432" s="16" t="n">
        <f aca="false">I4432*(K4432-J4432)</f>
        <v>17025</v>
      </c>
      <c r="P4432" s="15" t="n">
        <f aca="false">K4432-J4432</f>
        <v>227</v>
      </c>
      <c r="Q4432" s="0" t="str">
        <f aca="false">IF(G4432=0,"Out of stock",IF(G4432&lt;H4432,"Understocked",IF(G4432&gt;Summary!$B$6*H4432,"Overstocked","Healthy")))</f>
        <v>Overstocked</v>
      </c>
      <c r="R4432" s="0" t="str">
        <f aca="false">IF(I4432&gt;=Summary!$B$7,"Fast",IF(I4432&lt;Summary!$B$8,"Slow","Medium"))</f>
        <v>Slow</v>
      </c>
      <c r="S4432" s="15" t="n">
        <f aca="false">IF(M4432&gt;Summary!$B$5,1,0)</f>
        <v>0</v>
      </c>
      <c r="T4432" s="16" t="n">
        <f aca="false">IF(Q4432="Overstocked",(G4432-Summary!$B$6*H4432)*J4432,0)</f>
        <v>48573</v>
      </c>
    </row>
    <row r="4433" customFormat="false" ht="15" hidden="false" customHeight="false" outlineLevel="0" collapsed="false">
      <c r="A4433" s="0" t="s">
        <v>4531</v>
      </c>
      <c r="B4433" s="0" t="s">
        <v>101</v>
      </c>
      <c r="C4433" s="0" t="s">
        <v>96</v>
      </c>
      <c r="D4433" s="0" t="s">
        <v>102</v>
      </c>
      <c r="E4433" s="14" t="n">
        <v>45466</v>
      </c>
      <c r="F4433" s="14" t="n">
        <v>45468</v>
      </c>
      <c r="G4433" s="0" t="n">
        <v>47</v>
      </c>
      <c r="H4433" s="0" t="n">
        <v>75</v>
      </c>
      <c r="I4433" s="0" t="n">
        <v>160</v>
      </c>
      <c r="J4433" s="0" t="n">
        <v>764</v>
      </c>
      <c r="K4433" s="0" t="n">
        <v>951</v>
      </c>
      <c r="L4433" s="15" t="s">
        <v>93</v>
      </c>
      <c r="M4433" s="0" t="n">
        <v>2</v>
      </c>
      <c r="N4433" s="16" t="n">
        <f aca="false">I4433*K4433</f>
        <v>152160</v>
      </c>
      <c r="O4433" s="16" t="n">
        <f aca="false">I4433*(K4433-J4433)</f>
        <v>29920</v>
      </c>
      <c r="P4433" s="15" t="n">
        <f aca="false">K4433-J4433</f>
        <v>187</v>
      </c>
      <c r="Q4433" s="0" t="str">
        <f aca="false">IF(G4433=0,"Out of stock",IF(G4433&lt;H4433,"Understocked",IF(G4433&gt;Summary!$B$6*H4433,"Overstocked","Healthy")))</f>
        <v>Understocked</v>
      </c>
      <c r="R4433" s="0" t="str">
        <f aca="false">IF(I4433&gt;=Summary!$B$7,"Fast",IF(I4433&lt;Summary!$B$8,"Slow","Medium"))</f>
        <v>Medium</v>
      </c>
      <c r="S4433" s="15" t="n">
        <f aca="false">IF(M4433&gt;Summary!$B$5,1,0)</f>
        <v>0</v>
      </c>
      <c r="T4433" s="16" t="n">
        <f aca="false">IF(Q4433="Overstocked",(G4433-Summary!$B$6*H4433)*J4433,0)</f>
        <v>0</v>
      </c>
    </row>
    <row r="4434" customFormat="false" ht="15" hidden="false" customHeight="false" outlineLevel="0" collapsed="false">
      <c r="A4434" s="0" t="s">
        <v>4532</v>
      </c>
      <c r="B4434" s="0" t="s">
        <v>89</v>
      </c>
      <c r="C4434" s="0" t="s">
        <v>96</v>
      </c>
      <c r="D4434" s="0" t="s">
        <v>86</v>
      </c>
      <c r="E4434" s="14" t="n">
        <v>45219</v>
      </c>
      <c r="F4434" s="14" t="n">
        <v>45229</v>
      </c>
      <c r="G4434" s="0" t="n">
        <v>132</v>
      </c>
      <c r="H4434" s="0" t="n">
        <v>59</v>
      </c>
      <c r="I4434" s="0" t="n">
        <v>222</v>
      </c>
      <c r="J4434" s="0" t="n">
        <v>1595</v>
      </c>
      <c r="K4434" s="0" t="n">
        <v>1995</v>
      </c>
      <c r="L4434" s="15" t="s">
        <v>97</v>
      </c>
      <c r="M4434" s="0" t="n">
        <v>10</v>
      </c>
      <c r="N4434" s="16" t="n">
        <f aca="false">I4434*K4434</f>
        <v>442890</v>
      </c>
      <c r="O4434" s="16" t="n">
        <f aca="false">I4434*(K4434-J4434)</f>
        <v>88800</v>
      </c>
      <c r="P4434" s="15" t="n">
        <f aca="false">K4434-J4434</f>
        <v>400</v>
      </c>
      <c r="Q4434" s="0" t="str">
        <f aca="false">IF(G4434=0,"Out of stock",IF(G4434&lt;H4434,"Understocked",IF(G4434&gt;Summary!$B$6*H4434,"Overstocked","Healthy")))</f>
        <v>Healthy</v>
      </c>
      <c r="R4434" s="0" t="str">
        <f aca="false">IF(I4434&gt;=Summary!$B$7,"Fast",IF(I4434&lt;Summary!$B$8,"Slow","Medium"))</f>
        <v>Fast</v>
      </c>
      <c r="S4434" s="15" t="n">
        <f aca="false">IF(M4434&gt;Summary!$B$5,1,0)</f>
        <v>1</v>
      </c>
      <c r="T4434" s="16" t="n">
        <f aca="false">IF(Q4434="Overstocked",(G4434-Summary!$B$6*H4434)*J4434,0)</f>
        <v>0</v>
      </c>
    </row>
    <row r="4435" customFormat="false" ht="15" hidden="false" customHeight="false" outlineLevel="0" collapsed="false">
      <c r="A4435" s="0" t="s">
        <v>4533</v>
      </c>
      <c r="B4435" s="0" t="s">
        <v>84</v>
      </c>
      <c r="C4435" s="0" t="s">
        <v>96</v>
      </c>
      <c r="D4435" s="0" t="s">
        <v>92</v>
      </c>
      <c r="E4435" s="14" t="n">
        <v>45632</v>
      </c>
      <c r="F4435" s="14" t="n">
        <v>45638</v>
      </c>
      <c r="G4435" s="0" t="n">
        <v>346</v>
      </c>
      <c r="H4435" s="0" t="n">
        <v>80</v>
      </c>
      <c r="I4435" s="0" t="n">
        <v>32</v>
      </c>
      <c r="J4435" s="0" t="n">
        <v>1074</v>
      </c>
      <c r="K4435" s="0" t="n">
        <v>1269</v>
      </c>
      <c r="L4435" s="15" t="s">
        <v>97</v>
      </c>
      <c r="M4435" s="0" t="n">
        <v>6</v>
      </c>
      <c r="N4435" s="16" t="n">
        <f aca="false">I4435*K4435</f>
        <v>40608</v>
      </c>
      <c r="O4435" s="16" t="n">
        <f aca="false">I4435*(K4435-J4435)</f>
        <v>6240</v>
      </c>
      <c r="P4435" s="15" t="n">
        <f aca="false">K4435-J4435</f>
        <v>195</v>
      </c>
      <c r="Q4435" s="0" t="str">
        <f aca="false">IF(G4435=0,"Out of stock",IF(G4435&lt;H4435,"Understocked",IF(G4435&gt;Summary!$B$6*H4435,"Overstocked","Healthy")))</f>
        <v>Overstocked</v>
      </c>
      <c r="R4435" s="0" t="str">
        <f aca="false">IF(I4435&gt;=Summary!$B$7,"Fast",IF(I4435&lt;Summary!$B$8,"Slow","Medium"))</f>
        <v>Slow</v>
      </c>
      <c r="S4435" s="15" t="n">
        <f aca="false">IF(M4435&gt;Summary!$B$5,1,0)</f>
        <v>0</v>
      </c>
      <c r="T4435" s="16" t="n">
        <f aca="false">IF(Q4435="Overstocked",(G4435-Summary!$B$6*H4435)*J4435,0)</f>
        <v>27924</v>
      </c>
    </row>
    <row r="4436" customFormat="false" ht="15" hidden="false" customHeight="false" outlineLevel="0" collapsed="false">
      <c r="A4436" s="0" t="s">
        <v>4534</v>
      </c>
      <c r="B4436" s="0" t="s">
        <v>89</v>
      </c>
      <c r="C4436" s="0" t="s">
        <v>85</v>
      </c>
      <c r="D4436" s="0" t="s">
        <v>92</v>
      </c>
      <c r="E4436" s="14" t="n">
        <v>45563</v>
      </c>
      <c r="F4436" s="14" t="n">
        <v>45564</v>
      </c>
      <c r="G4436" s="0" t="n">
        <v>429</v>
      </c>
      <c r="H4436" s="0" t="n">
        <v>95</v>
      </c>
      <c r="I4436" s="0" t="n">
        <v>45</v>
      </c>
      <c r="J4436" s="0" t="n">
        <v>1333</v>
      </c>
      <c r="K4436" s="0" t="n">
        <v>1691</v>
      </c>
      <c r="L4436" s="15" t="s">
        <v>80</v>
      </c>
      <c r="M4436" s="0" t="n">
        <v>1</v>
      </c>
      <c r="N4436" s="16" t="n">
        <f aca="false">I4436*K4436</f>
        <v>76095</v>
      </c>
      <c r="O4436" s="16" t="n">
        <f aca="false">I4436*(K4436-J4436)</f>
        <v>16110</v>
      </c>
      <c r="P4436" s="15" t="n">
        <f aca="false">K4436-J4436</f>
        <v>358</v>
      </c>
      <c r="Q4436" s="0" t="str">
        <f aca="false">IF(G4436=0,"Out of stock",IF(G4436&lt;H4436,"Understocked",IF(G4436&gt;Summary!$B$6*H4436,"Overstocked","Healthy")))</f>
        <v>Overstocked</v>
      </c>
      <c r="R4436" s="0" t="str">
        <f aca="false">IF(I4436&gt;=Summary!$B$7,"Fast",IF(I4436&lt;Summary!$B$8,"Slow","Medium"))</f>
        <v>Slow</v>
      </c>
      <c r="S4436" s="15" t="n">
        <f aca="false">IF(M4436&gt;Summary!$B$5,1,0)</f>
        <v>0</v>
      </c>
      <c r="T4436" s="16" t="n">
        <f aca="false">IF(Q4436="Overstocked",(G4436-Summary!$B$6*H4436)*J4436,0)</f>
        <v>65317</v>
      </c>
    </row>
    <row r="4437" customFormat="false" ht="15" hidden="false" customHeight="false" outlineLevel="0" collapsed="false">
      <c r="A4437" s="0" t="s">
        <v>4535</v>
      </c>
      <c r="B4437" s="0" t="s">
        <v>107</v>
      </c>
      <c r="C4437" s="0" t="s">
        <v>85</v>
      </c>
      <c r="D4437" s="0" t="s">
        <v>86</v>
      </c>
      <c r="E4437" s="14" t="n">
        <v>45047</v>
      </c>
      <c r="F4437" s="14" t="n">
        <v>45054</v>
      </c>
      <c r="G4437" s="0" t="n">
        <v>38</v>
      </c>
      <c r="H4437" s="0" t="n">
        <v>94</v>
      </c>
      <c r="I4437" s="0" t="n">
        <v>252</v>
      </c>
      <c r="J4437" s="0" t="n">
        <v>453</v>
      </c>
      <c r="K4437" s="0" t="n">
        <v>513</v>
      </c>
      <c r="L4437" s="15" t="s">
        <v>80</v>
      </c>
      <c r="M4437" s="0" t="n">
        <v>7</v>
      </c>
      <c r="N4437" s="16" t="n">
        <f aca="false">I4437*K4437</f>
        <v>129276</v>
      </c>
      <c r="O4437" s="16" t="n">
        <f aca="false">I4437*(K4437-J4437)</f>
        <v>15120</v>
      </c>
      <c r="P4437" s="15" t="n">
        <f aca="false">K4437-J4437</f>
        <v>60</v>
      </c>
      <c r="Q4437" s="0" t="str">
        <f aca="false">IF(G4437=0,"Out of stock",IF(G4437&lt;H4437,"Understocked",IF(G4437&gt;Summary!$B$6*H4437,"Overstocked","Healthy")))</f>
        <v>Understocked</v>
      </c>
      <c r="R4437" s="0" t="str">
        <f aca="false">IF(I4437&gt;=Summary!$B$7,"Fast",IF(I4437&lt;Summary!$B$8,"Slow","Medium"))</f>
        <v>Fast</v>
      </c>
      <c r="S4437" s="15" t="n">
        <f aca="false">IF(M4437&gt;Summary!$B$5,1,0)</f>
        <v>0</v>
      </c>
      <c r="T4437" s="16" t="n">
        <f aca="false">IF(Q4437="Overstocked",(G4437-Summary!$B$6*H4437)*J4437,0)</f>
        <v>0</v>
      </c>
    </row>
    <row r="4438" customFormat="false" ht="15" hidden="false" customHeight="false" outlineLevel="0" collapsed="false">
      <c r="A4438" s="0" t="s">
        <v>4536</v>
      </c>
      <c r="B4438" s="0" t="s">
        <v>95</v>
      </c>
      <c r="C4438" s="0" t="s">
        <v>78</v>
      </c>
      <c r="D4438" s="0" t="s">
        <v>90</v>
      </c>
      <c r="E4438" s="14" t="n">
        <v>44949</v>
      </c>
      <c r="F4438" s="14" t="n">
        <v>44957</v>
      </c>
      <c r="G4438" s="0" t="n">
        <v>446</v>
      </c>
      <c r="H4438" s="0" t="n">
        <v>100</v>
      </c>
      <c r="I4438" s="0" t="n">
        <v>147</v>
      </c>
      <c r="J4438" s="0" t="n">
        <v>1917</v>
      </c>
      <c r="K4438" s="0" t="n">
        <v>2128</v>
      </c>
      <c r="L4438" s="15" t="s">
        <v>80</v>
      </c>
      <c r="M4438" s="0" t="n">
        <v>8</v>
      </c>
      <c r="N4438" s="16" t="n">
        <f aca="false">I4438*K4438</f>
        <v>312816</v>
      </c>
      <c r="O4438" s="16" t="n">
        <f aca="false">I4438*(K4438-J4438)</f>
        <v>31017</v>
      </c>
      <c r="P4438" s="15" t="n">
        <f aca="false">K4438-J4438</f>
        <v>211</v>
      </c>
      <c r="Q4438" s="0" t="str">
        <f aca="false">IF(G4438=0,"Out of stock",IF(G4438&lt;H4438,"Understocked",IF(G4438&gt;Summary!$B$6*H4438,"Overstocked","Healthy")))</f>
        <v>Overstocked</v>
      </c>
      <c r="R4438" s="0" t="str">
        <f aca="false">IF(I4438&gt;=Summary!$B$7,"Fast",IF(I4438&lt;Summary!$B$8,"Slow","Medium"))</f>
        <v>Medium</v>
      </c>
      <c r="S4438" s="15" t="n">
        <f aca="false">IF(M4438&gt;Summary!$B$5,1,0)</f>
        <v>1</v>
      </c>
      <c r="T4438" s="16" t="n">
        <f aca="false">IF(Q4438="Overstocked",(G4438-Summary!$B$6*H4438)*J4438,0)</f>
        <v>88182</v>
      </c>
    </row>
    <row r="4439" customFormat="false" ht="15" hidden="false" customHeight="false" outlineLevel="0" collapsed="false">
      <c r="A4439" s="0" t="s">
        <v>4537</v>
      </c>
      <c r="B4439" s="0" t="s">
        <v>115</v>
      </c>
      <c r="C4439" s="0" t="s">
        <v>85</v>
      </c>
      <c r="D4439" s="0" t="s">
        <v>102</v>
      </c>
      <c r="E4439" s="14" t="n">
        <v>45575</v>
      </c>
      <c r="F4439" s="14" t="n">
        <v>45577</v>
      </c>
      <c r="G4439" s="0" t="n">
        <v>175</v>
      </c>
      <c r="H4439" s="0" t="n">
        <v>122</v>
      </c>
      <c r="I4439" s="0" t="n">
        <v>129</v>
      </c>
      <c r="J4439" s="0" t="n">
        <v>740</v>
      </c>
      <c r="K4439" s="0" t="n">
        <v>875</v>
      </c>
      <c r="L4439" s="15" t="s">
        <v>97</v>
      </c>
      <c r="M4439" s="0" t="n">
        <v>2</v>
      </c>
      <c r="N4439" s="16" t="n">
        <f aca="false">I4439*K4439</f>
        <v>112875</v>
      </c>
      <c r="O4439" s="16" t="n">
        <f aca="false">I4439*(K4439-J4439)</f>
        <v>17415</v>
      </c>
      <c r="P4439" s="15" t="n">
        <f aca="false">K4439-J4439</f>
        <v>135</v>
      </c>
      <c r="Q4439" s="0" t="str">
        <f aca="false">IF(G4439=0,"Out of stock",IF(G4439&lt;H4439,"Understocked",IF(G4439&gt;Summary!$B$6*H4439,"Overstocked","Healthy")))</f>
        <v>Healthy</v>
      </c>
      <c r="R4439" s="0" t="str">
        <f aca="false">IF(I4439&gt;=Summary!$B$7,"Fast",IF(I4439&lt;Summary!$B$8,"Slow","Medium"))</f>
        <v>Medium</v>
      </c>
      <c r="S4439" s="15" t="n">
        <f aca="false">IF(M4439&gt;Summary!$B$5,1,0)</f>
        <v>0</v>
      </c>
      <c r="T4439" s="16" t="n">
        <f aca="false">IF(Q4439="Overstocked",(G4439-Summary!$B$6*H4439)*J4439,0)</f>
        <v>0</v>
      </c>
    </row>
    <row r="4440" customFormat="false" ht="15" hidden="false" customHeight="false" outlineLevel="0" collapsed="false">
      <c r="A4440" s="0" t="s">
        <v>4538</v>
      </c>
      <c r="B4440" s="0" t="s">
        <v>123</v>
      </c>
      <c r="C4440" s="0" t="s">
        <v>104</v>
      </c>
      <c r="D4440" s="0" t="s">
        <v>79</v>
      </c>
      <c r="E4440" s="14" t="n">
        <v>45348</v>
      </c>
      <c r="F4440" s="14" t="n">
        <v>45354</v>
      </c>
      <c r="G4440" s="0" t="n">
        <v>339</v>
      </c>
      <c r="H4440" s="0" t="n">
        <v>122</v>
      </c>
      <c r="I4440" s="0" t="n">
        <v>122</v>
      </c>
      <c r="J4440" s="0" t="n">
        <v>1174</v>
      </c>
      <c r="K4440" s="0" t="n">
        <v>1261</v>
      </c>
      <c r="L4440" s="15" t="s">
        <v>87</v>
      </c>
      <c r="M4440" s="0" t="n">
        <v>6</v>
      </c>
      <c r="N4440" s="16" t="n">
        <f aca="false">I4440*K4440</f>
        <v>153842</v>
      </c>
      <c r="O4440" s="16" t="n">
        <f aca="false">I4440*(K4440-J4440)</f>
        <v>10614</v>
      </c>
      <c r="P4440" s="15" t="n">
        <f aca="false">K4440-J4440</f>
        <v>87</v>
      </c>
      <c r="Q4440" s="0" t="str">
        <f aca="false">IF(G4440=0,"Out of stock",IF(G4440&lt;H4440,"Understocked",IF(G4440&gt;Summary!$B$6*H4440,"Overstocked","Healthy")))</f>
        <v>Healthy</v>
      </c>
      <c r="R4440" s="0" t="str">
        <f aca="false">IF(I4440&gt;=Summary!$B$7,"Fast",IF(I4440&lt;Summary!$B$8,"Slow","Medium"))</f>
        <v>Medium</v>
      </c>
      <c r="S4440" s="15" t="n">
        <f aca="false">IF(M4440&gt;Summary!$B$5,1,0)</f>
        <v>0</v>
      </c>
      <c r="T4440" s="16" t="n">
        <f aca="false">IF(Q4440="Overstocked",(G4440-Summary!$B$6*H4440)*J4440,0)</f>
        <v>0</v>
      </c>
    </row>
    <row r="4441" customFormat="false" ht="15" hidden="false" customHeight="false" outlineLevel="0" collapsed="false">
      <c r="A4441" s="0" t="s">
        <v>4539</v>
      </c>
      <c r="B4441" s="0" t="s">
        <v>89</v>
      </c>
      <c r="C4441" s="0" t="s">
        <v>85</v>
      </c>
      <c r="D4441" s="0" t="s">
        <v>90</v>
      </c>
      <c r="E4441" s="14" t="n">
        <v>44992</v>
      </c>
      <c r="F4441" s="14" t="n">
        <v>44999</v>
      </c>
      <c r="G4441" s="0" t="n">
        <v>178</v>
      </c>
      <c r="H4441" s="0" t="n">
        <v>74</v>
      </c>
      <c r="I4441" s="0" t="n">
        <v>223</v>
      </c>
      <c r="J4441" s="0" t="n">
        <v>267</v>
      </c>
      <c r="K4441" s="0" t="n">
        <v>706</v>
      </c>
      <c r="L4441" s="15" t="s">
        <v>97</v>
      </c>
      <c r="M4441" s="0" t="n">
        <v>7</v>
      </c>
      <c r="N4441" s="16" t="n">
        <f aca="false">I4441*K4441</f>
        <v>157438</v>
      </c>
      <c r="O4441" s="16" t="n">
        <f aca="false">I4441*(K4441-J4441)</f>
        <v>97897</v>
      </c>
      <c r="P4441" s="15" t="n">
        <f aca="false">K4441-J4441</f>
        <v>439</v>
      </c>
      <c r="Q4441" s="0" t="str">
        <f aca="false">IF(G4441=0,"Out of stock",IF(G4441&lt;H4441,"Understocked",IF(G4441&gt;Summary!$B$6*H4441,"Overstocked","Healthy")))</f>
        <v>Healthy</v>
      </c>
      <c r="R4441" s="0" t="str">
        <f aca="false">IF(I4441&gt;=Summary!$B$7,"Fast",IF(I4441&lt;Summary!$B$8,"Slow","Medium"))</f>
        <v>Fast</v>
      </c>
      <c r="S4441" s="15" t="n">
        <f aca="false">IF(M4441&gt;Summary!$B$5,1,0)</f>
        <v>0</v>
      </c>
      <c r="T4441" s="16" t="n">
        <f aca="false">IF(Q4441="Overstocked",(G4441-Summary!$B$6*H4441)*J4441,0)</f>
        <v>0</v>
      </c>
    </row>
    <row r="4442" customFormat="false" ht="15" hidden="false" customHeight="false" outlineLevel="0" collapsed="false">
      <c r="A4442" s="0" t="s">
        <v>4540</v>
      </c>
      <c r="B4442" s="0" t="s">
        <v>89</v>
      </c>
      <c r="C4442" s="0" t="s">
        <v>78</v>
      </c>
      <c r="D4442" s="0" t="s">
        <v>79</v>
      </c>
      <c r="E4442" s="14" t="n">
        <v>45591</v>
      </c>
      <c r="F4442" s="14" t="n">
        <v>45601</v>
      </c>
      <c r="G4442" s="0" t="n">
        <v>0</v>
      </c>
      <c r="H4442" s="0" t="n">
        <v>77</v>
      </c>
      <c r="I4442" s="0" t="n">
        <v>146</v>
      </c>
      <c r="J4442" s="0" t="n">
        <v>1109</v>
      </c>
      <c r="K4442" s="0" t="n">
        <v>1253</v>
      </c>
      <c r="L4442" s="15" t="s">
        <v>87</v>
      </c>
      <c r="M4442" s="0" t="n">
        <v>10</v>
      </c>
      <c r="N4442" s="16" t="n">
        <f aca="false">I4442*K4442</f>
        <v>182938</v>
      </c>
      <c r="O4442" s="16" t="n">
        <f aca="false">I4442*(K4442-J4442)</f>
        <v>21024</v>
      </c>
      <c r="P4442" s="15" t="n">
        <f aca="false">K4442-J4442</f>
        <v>144</v>
      </c>
      <c r="Q4442" s="0" t="str">
        <f aca="false">IF(G4442=0,"Out of stock",IF(G4442&lt;H4442,"Understocked",IF(G4442&gt;Summary!$B$6*H4442,"Overstocked","Healthy")))</f>
        <v>Out of stock</v>
      </c>
      <c r="R4442" s="0" t="str">
        <f aca="false">IF(I4442&gt;=Summary!$B$7,"Fast",IF(I4442&lt;Summary!$B$8,"Slow","Medium"))</f>
        <v>Medium</v>
      </c>
      <c r="S4442" s="15" t="n">
        <f aca="false">IF(M4442&gt;Summary!$B$5,1,0)</f>
        <v>1</v>
      </c>
      <c r="T4442" s="16" t="n">
        <f aca="false">IF(Q4442="Overstocked",(G4442-Summary!$B$6*H4442)*J4442,0)</f>
        <v>0</v>
      </c>
    </row>
    <row r="4443" customFormat="false" ht="15" hidden="false" customHeight="false" outlineLevel="0" collapsed="false">
      <c r="A4443" s="0" t="s">
        <v>4541</v>
      </c>
      <c r="B4443" s="0" t="s">
        <v>101</v>
      </c>
      <c r="C4443" s="0" t="s">
        <v>78</v>
      </c>
      <c r="D4443" s="0" t="s">
        <v>86</v>
      </c>
      <c r="E4443" s="14" t="n">
        <v>44983</v>
      </c>
      <c r="F4443" s="14" t="n">
        <v>44984</v>
      </c>
      <c r="G4443" s="0" t="n">
        <v>372</v>
      </c>
      <c r="H4443" s="0" t="n">
        <v>55</v>
      </c>
      <c r="I4443" s="0" t="n">
        <v>238</v>
      </c>
      <c r="J4443" s="0" t="n">
        <v>491</v>
      </c>
      <c r="K4443" s="0" t="n">
        <v>586</v>
      </c>
      <c r="L4443" s="15" t="s">
        <v>93</v>
      </c>
      <c r="M4443" s="0" t="n">
        <v>1</v>
      </c>
      <c r="N4443" s="16" t="n">
        <f aca="false">I4443*K4443</f>
        <v>139468</v>
      </c>
      <c r="O4443" s="16" t="n">
        <f aca="false">I4443*(K4443-J4443)</f>
        <v>22610</v>
      </c>
      <c r="P4443" s="15" t="n">
        <f aca="false">K4443-J4443</f>
        <v>95</v>
      </c>
      <c r="Q4443" s="0" t="str">
        <f aca="false">IF(G4443=0,"Out of stock",IF(G4443&lt;H4443,"Understocked",IF(G4443&gt;Summary!$B$6*H4443,"Overstocked","Healthy")))</f>
        <v>Overstocked</v>
      </c>
      <c r="R4443" s="0" t="str">
        <f aca="false">IF(I4443&gt;=Summary!$B$7,"Fast",IF(I4443&lt;Summary!$B$8,"Slow","Medium"))</f>
        <v>Fast</v>
      </c>
      <c r="S4443" s="15" t="n">
        <f aca="false">IF(M4443&gt;Summary!$B$5,1,0)</f>
        <v>0</v>
      </c>
      <c r="T4443" s="16" t="n">
        <f aca="false">IF(Q4443="Overstocked",(G4443-Summary!$B$6*H4443)*J4443,0)</f>
        <v>74632</v>
      </c>
    </row>
    <row r="4444" customFormat="false" ht="15" hidden="false" customHeight="false" outlineLevel="0" collapsed="false">
      <c r="A4444" s="0" t="s">
        <v>4542</v>
      </c>
      <c r="B4444" s="0" t="s">
        <v>113</v>
      </c>
      <c r="C4444" s="0" t="s">
        <v>85</v>
      </c>
      <c r="D4444" s="0" t="s">
        <v>90</v>
      </c>
      <c r="E4444" s="14" t="n">
        <v>45614</v>
      </c>
      <c r="F4444" s="14" t="n">
        <v>45619</v>
      </c>
      <c r="G4444" s="0" t="n">
        <v>202</v>
      </c>
      <c r="H4444" s="0" t="n">
        <v>112</v>
      </c>
      <c r="I4444" s="0" t="n">
        <v>125</v>
      </c>
      <c r="J4444" s="0" t="n">
        <v>1740</v>
      </c>
      <c r="K4444" s="0" t="n">
        <v>2006</v>
      </c>
      <c r="L4444" s="15" t="s">
        <v>93</v>
      </c>
      <c r="M4444" s="0" t="n">
        <v>5</v>
      </c>
      <c r="N4444" s="16" t="n">
        <f aca="false">I4444*K4444</f>
        <v>250750</v>
      </c>
      <c r="O4444" s="16" t="n">
        <f aca="false">I4444*(K4444-J4444)</f>
        <v>33250</v>
      </c>
      <c r="P4444" s="15" t="n">
        <f aca="false">K4444-J4444</f>
        <v>266</v>
      </c>
      <c r="Q4444" s="0" t="str">
        <f aca="false">IF(G4444=0,"Out of stock",IF(G4444&lt;H4444,"Understocked",IF(G4444&gt;Summary!$B$6*H4444,"Overstocked","Healthy")))</f>
        <v>Healthy</v>
      </c>
      <c r="R4444" s="0" t="str">
        <f aca="false">IF(I4444&gt;=Summary!$B$7,"Fast",IF(I4444&lt;Summary!$B$8,"Slow","Medium"))</f>
        <v>Medium</v>
      </c>
      <c r="S4444" s="15" t="n">
        <f aca="false">IF(M4444&gt;Summary!$B$5,1,0)</f>
        <v>0</v>
      </c>
      <c r="T4444" s="16" t="n">
        <f aca="false">IF(Q4444="Overstocked",(G4444-Summary!$B$6*H4444)*J4444,0)</f>
        <v>0</v>
      </c>
    </row>
    <row r="4445" customFormat="false" ht="15" hidden="false" customHeight="false" outlineLevel="0" collapsed="false">
      <c r="A4445" s="0" t="s">
        <v>4543</v>
      </c>
      <c r="B4445" s="0" t="s">
        <v>95</v>
      </c>
      <c r="C4445" s="0" t="s">
        <v>96</v>
      </c>
      <c r="D4445" s="0" t="s">
        <v>92</v>
      </c>
      <c r="E4445" s="14" t="n">
        <v>45495</v>
      </c>
      <c r="F4445" s="14" t="n">
        <v>45497</v>
      </c>
      <c r="G4445" s="0" t="n">
        <v>100</v>
      </c>
      <c r="H4445" s="0" t="n">
        <v>142</v>
      </c>
      <c r="I4445" s="0" t="n">
        <v>176</v>
      </c>
      <c r="J4445" s="0" t="n">
        <v>1902</v>
      </c>
      <c r="K4445" s="0" t="n">
        <v>1976</v>
      </c>
      <c r="L4445" s="15" t="s">
        <v>80</v>
      </c>
      <c r="M4445" s="0" t="n">
        <v>2</v>
      </c>
      <c r="N4445" s="16" t="n">
        <f aca="false">I4445*K4445</f>
        <v>347776</v>
      </c>
      <c r="O4445" s="16" t="n">
        <f aca="false">I4445*(K4445-J4445)</f>
        <v>13024</v>
      </c>
      <c r="P4445" s="15" t="n">
        <f aca="false">K4445-J4445</f>
        <v>74</v>
      </c>
      <c r="Q4445" s="0" t="str">
        <f aca="false">IF(G4445=0,"Out of stock",IF(G4445&lt;H4445,"Understocked",IF(G4445&gt;Summary!$B$6*H4445,"Overstocked","Healthy")))</f>
        <v>Understocked</v>
      </c>
      <c r="R4445" s="0" t="str">
        <f aca="false">IF(I4445&gt;=Summary!$B$7,"Fast",IF(I4445&lt;Summary!$B$8,"Slow","Medium"))</f>
        <v>Medium</v>
      </c>
      <c r="S4445" s="15" t="n">
        <f aca="false">IF(M4445&gt;Summary!$B$5,1,0)</f>
        <v>0</v>
      </c>
      <c r="T4445" s="16" t="n">
        <f aca="false">IF(Q4445="Overstocked",(G4445-Summary!$B$6*H4445)*J4445,0)</f>
        <v>0</v>
      </c>
    </row>
    <row r="4446" customFormat="false" ht="15" hidden="false" customHeight="false" outlineLevel="0" collapsed="false">
      <c r="A4446" s="0" t="s">
        <v>4544</v>
      </c>
      <c r="B4446" s="0" t="s">
        <v>89</v>
      </c>
      <c r="C4446" s="0" t="s">
        <v>96</v>
      </c>
      <c r="D4446" s="0" t="s">
        <v>92</v>
      </c>
      <c r="E4446" s="14" t="n">
        <v>45211</v>
      </c>
      <c r="F4446" s="14" t="n">
        <v>45214</v>
      </c>
      <c r="G4446" s="0" t="n">
        <v>212</v>
      </c>
      <c r="H4446" s="0" t="n">
        <v>138</v>
      </c>
      <c r="I4446" s="0" t="n">
        <v>43</v>
      </c>
      <c r="J4446" s="0" t="n">
        <v>403</v>
      </c>
      <c r="K4446" s="0" t="n">
        <v>766</v>
      </c>
      <c r="L4446" s="15" t="s">
        <v>97</v>
      </c>
      <c r="M4446" s="0" t="n">
        <v>3</v>
      </c>
      <c r="N4446" s="16" t="n">
        <f aca="false">I4446*K4446</f>
        <v>32938</v>
      </c>
      <c r="O4446" s="16" t="n">
        <f aca="false">I4446*(K4446-J4446)</f>
        <v>15609</v>
      </c>
      <c r="P4446" s="15" t="n">
        <f aca="false">K4446-J4446</f>
        <v>363</v>
      </c>
      <c r="Q4446" s="0" t="str">
        <f aca="false">IF(G4446=0,"Out of stock",IF(G4446&lt;H4446,"Understocked",IF(G4446&gt;Summary!$B$6*H4446,"Overstocked","Healthy")))</f>
        <v>Healthy</v>
      </c>
      <c r="R4446" s="0" t="str">
        <f aca="false">IF(I4446&gt;=Summary!$B$7,"Fast",IF(I4446&lt;Summary!$B$8,"Slow","Medium"))</f>
        <v>Slow</v>
      </c>
      <c r="S4446" s="15" t="n">
        <f aca="false">IF(M4446&gt;Summary!$B$5,1,0)</f>
        <v>0</v>
      </c>
      <c r="T4446" s="16" t="n">
        <f aca="false">IF(Q4446="Overstocked",(G4446-Summary!$B$6*H4446)*J4446,0)</f>
        <v>0</v>
      </c>
    </row>
    <row r="4447" customFormat="false" ht="15" hidden="false" customHeight="false" outlineLevel="0" collapsed="false">
      <c r="A4447" s="0" t="s">
        <v>4545</v>
      </c>
      <c r="B4447" s="0" t="s">
        <v>84</v>
      </c>
      <c r="C4447" s="0" t="s">
        <v>85</v>
      </c>
      <c r="D4447" s="0" t="s">
        <v>92</v>
      </c>
      <c r="E4447" s="14" t="n">
        <v>45437</v>
      </c>
      <c r="F4447" s="14" t="n">
        <v>45445</v>
      </c>
      <c r="G4447" s="0" t="n">
        <v>320</v>
      </c>
      <c r="H4447" s="0" t="n">
        <v>54</v>
      </c>
      <c r="I4447" s="0" t="n">
        <v>149</v>
      </c>
      <c r="J4447" s="0" t="n">
        <v>1035</v>
      </c>
      <c r="K4447" s="0" t="n">
        <v>1379</v>
      </c>
      <c r="L4447" s="15" t="s">
        <v>87</v>
      </c>
      <c r="M4447" s="0" t="n">
        <v>8</v>
      </c>
      <c r="N4447" s="16" t="n">
        <f aca="false">I4447*K4447</f>
        <v>205471</v>
      </c>
      <c r="O4447" s="16" t="n">
        <f aca="false">I4447*(K4447-J4447)</f>
        <v>51256</v>
      </c>
      <c r="P4447" s="15" t="n">
        <f aca="false">K4447-J4447</f>
        <v>344</v>
      </c>
      <c r="Q4447" s="0" t="str">
        <f aca="false">IF(G4447=0,"Out of stock",IF(G4447&lt;H4447,"Understocked",IF(G4447&gt;Summary!$B$6*H4447,"Overstocked","Healthy")))</f>
        <v>Overstocked</v>
      </c>
      <c r="R4447" s="0" t="str">
        <f aca="false">IF(I4447&gt;=Summary!$B$7,"Fast",IF(I4447&lt;Summary!$B$8,"Slow","Medium"))</f>
        <v>Medium</v>
      </c>
      <c r="S4447" s="15" t="n">
        <f aca="false">IF(M4447&gt;Summary!$B$5,1,0)</f>
        <v>1</v>
      </c>
      <c r="T4447" s="16" t="n">
        <f aca="false">IF(Q4447="Overstocked",(G4447-Summary!$B$6*H4447)*J4447,0)</f>
        <v>107640</v>
      </c>
    </row>
    <row r="4448" customFormat="false" ht="15" hidden="false" customHeight="false" outlineLevel="0" collapsed="false">
      <c r="A4448" s="0" t="s">
        <v>4546</v>
      </c>
      <c r="B4448" s="0" t="s">
        <v>113</v>
      </c>
      <c r="C4448" s="0" t="s">
        <v>104</v>
      </c>
      <c r="D4448" s="0" t="s">
        <v>86</v>
      </c>
      <c r="E4448" s="14" t="n">
        <v>45037</v>
      </c>
      <c r="F4448" s="14" t="n">
        <v>45040</v>
      </c>
      <c r="G4448" s="0" t="n">
        <v>318</v>
      </c>
      <c r="H4448" s="0" t="n">
        <v>122</v>
      </c>
      <c r="I4448" s="0" t="n">
        <v>240</v>
      </c>
      <c r="J4448" s="0" t="n">
        <v>1006</v>
      </c>
      <c r="K4448" s="0" t="n">
        <v>1175</v>
      </c>
      <c r="L4448" s="15" t="s">
        <v>97</v>
      </c>
      <c r="M4448" s="0" t="n">
        <v>3</v>
      </c>
      <c r="N4448" s="16" t="n">
        <f aca="false">I4448*K4448</f>
        <v>282000</v>
      </c>
      <c r="O4448" s="16" t="n">
        <f aca="false">I4448*(K4448-J4448)</f>
        <v>40560</v>
      </c>
      <c r="P4448" s="15" t="n">
        <f aca="false">K4448-J4448</f>
        <v>169</v>
      </c>
      <c r="Q4448" s="0" t="str">
        <f aca="false">IF(G4448=0,"Out of stock",IF(G4448&lt;H4448,"Understocked",IF(G4448&gt;Summary!$B$6*H4448,"Overstocked","Healthy")))</f>
        <v>Healthy</v>
      </c>
      <c r="R4448" s="0" t="str">
        <f aca="false">IF(I4448&gt;=Summary!$B$7,"Fast",IF(I4448&lt;Summary!$B$8,"Slow","Medium"))</f>
        <v>Fast</v>
      </c>
      <c r="S4448" s="15" t="n">
        <f aca="false">IF(M4448&gt;Summary!$B$5,1,0)</f>
        <v>0</v>
      </c>
      <c r="T4448" s="16" t="n">
        <f aca="false">IF(Q4448="Overstocked",(G4448-Summary!$B$6*H4448)*J4448,0)</f>
        <v>0</v>
      </c>
    </row>
    <row r="4449" customFormat="false" ht="15" hidden="false" customHeight="false" outlineLevel="0" collapsed="false">
      <c r="A4449" s="0" t="s">
        <v>4547</v>
      </c>
      <c r="B4449" s="0" t="s">
        <v>77</v>
      </c>
      <c r="C4449" s="0" t="s">
        <v>85</v>
      </c>
      <c r="D4449" s="0" t="s">
        <v>86</v>
      </c>
      <c r="E4449" s="14" t="n">
        <v>45350</v>
      </c>
      <c r="F4449" s="14" t="n">
        <v>45358</v>
      </c>
      <c r="G4449" s="0" t="n">
        <v>422</v>
      </c>
      <c r="H4449" s="0" t="n">
        <v>133</v>
      </c>
      <c r="I4449" s="0" t="n">
        <v>190</v>
      </c>
      <c r="J4449" s="0" t="n">
        <v>273</v>
      </c>
      <c r="K4449" s="0" t="n">
        <v>331</v>
      </c>
      <c r="L4449" s="15" t="s">
        <v>87</v>
      </c>
      <c r="M4449" s="0" t="n">
        <v>8</v>
      </c>
      <c r="N4449" s="16" t="n">
        <f aca="false">I4449*K4449</f>
        <v>62890</v>
      </c>
      <c r="O4449" s="16" t="n">
        <f aca="false">I4449*(K4449-J4449)</f>
        <v>11020</v>
      </c>
      <c r="P4449" s="15" t="n">
        <f aca="false">K4449-J4449</f>
        <v>58</v>
      </c>
      <c r="Q4449" s="0" t="str">
        <f aca="false">IF(G4449=0,"Out of stock",IF(G4449&lt;H4449,"Understocked",IF(G4449&gt;Summary!$B$6*H4449,"Overstocked","Healthy")))</f>
        <v>Healthy</v>
      </c>
      <c r="R4449" s="0" t="str">
        <f aca="false">IF(I4449&gt;=Summary!$B$7,"Fast",IF(I4449&lt;Summary!$B$8,"Slow","Medium"))</f>
        <v>Medium</v>
      </c>
      <c r="S4449" s="15" t="n">
        <f aca="false">IF(M4449&gt;Summary!$B$5,1,0)</f>
        <v>1</v>
      </c>
      <c r="T4449" s="16" t="n">
        <f aca="false">IF(Q4449="Overstocked",(G4449-Summary!$B$6*H4449)*J4449,0)</f>
        <v>0</v>
      </c>
    </row>
    <row r="4450" customFormat="false" ht="15" hidden="false" customHeight="false" outlineLevel="0" collapsed="false">
      <c r="A4450" s="0" t="s">
        <v>4548</v>
      </c>
      <c r="B4450" s="0" t="s">
        <v>123</v>
      </c>
      <c r="C4450" s="0" t="s">
        <v>104</v>
      </c>
      <c r="D4450" s="0" t="s">
        <v>86</v>
      </c>
      <c r="E4450" s="14" t="n">
        <v>45203</v>
      </c>
      <c r="F4450" s="14" t="n">
        <v>45213</v>
      </c>
      <c r="G4450" s="0" t="n">
        <v>52</v>
      </c>
      <c r="H4450" s="0" t="n">
        <v>142</v>
      </c>
      <c r="I4450" s="0" t="n">
        <v>47</v>
      </c>
      <c r="J4450" s="0" t="n">
        <v>1476</v>
      </c>
      <c r="K4450" s="0" t="n">
        <v>1900</v>
      </c>
      <c r="L4450" s="15" t="s">
        <v>93</v>
      </c>
      <c r="M4450" s="0" t="n">
        <v>10</v>
      </c>
      <c r="N4450" s="16" t="n">
        <f aca="false">I4450*K4450</f>
        <v>89300</v>
      </c>
      <c r="O4450" s="16" t="n">
        <f aca="false">I4450*(K4450-J4450)</f>
        <v>19928</v>
      </c>
      <c r="P4450" s="15" t="n">
        <f aca="false">K4450-J4450</f>
        <v>424</v>
      </c>
      <c r="Q4450" s="0" t="str">
        <f aca="false">IF(G4450=0,"Out of stock",IF(G4450&lt;H4450,"Understocked",IF(G4450&gt;Summary!$B$6*H4450,"Overstocked","Healthy")))</f>
        <v>Understocked</v>
      </c>
      <c r="R4450" s="0" t="str">
        <f aca="false">IF(I4450&gt;=Summary!$B$7,"Fast",IF(I4450&lt;Summary!$B$8,"Slow","Medium"))</f>
        <v>Slow</v>
      </c>
      <c r="S4450" s="15" t="n">
        <f aca="false">IF(M4450&gt;Summary!$B$5,1,0)</f>
        <v>1</v>
      </c>
      <c r="T4450" s="16" t="n">
        <f aca="false">IF(Q4450="Overstocked",(G4450-Summary!$B$6*H4450)*J4450,0)</f>
        <v>0</v>
      </c>
    </row>
    <row r="4451" customFormat="false" ht="15" hidden="false" customHeight="false" outlineLevel="0" collapsed="false">
      <c r="A4451" s="0" t="s">
        <v>4549</v>
      </c>
      <c r="B4451" s="0" t="s">
        <v>111</v>
      </c>
      <c r="C4451" s="0" t="s">
        <v>85</v>
      </c>
      <c r="D4451" s="0" t="s">
        <v>90</v>
      </c>
      <c r="E4451" s="14" t="n">
        <v>45410</v>
      </c>
      <c r="F4451" s="14" t="n">
        <v>45419</v>
      </c>
      <c r="G4451" s="0" t="n">
        <v>153</v>
      </c>
      <c r="H4451" s="0" t="n">
        <v>143</v>
      </c>
      <c r="I4451" s="0" t="n">
        <v>160</v>
      </c>
      <c r="J4451" s="0" t="n">
        <v>1986</v>
      </c>
      <c r="K4451" s="0" t="n">
        <v>2147</v>
      </c>
      <c r="L4451" s="15" t="s">
        <v>93</v>
      </c>
      <c r="M4451" s="0" t="n">
        <v>9</v>
      </c>
      <c r="N4451" s="16" t="n">
        <f aca="false">I4451*K4451</f>
        <v>343520</v>
      </c>
      <c r="O4451" s="16" t="n">
        <f aca="false">I4451*(K4451-J4451)</f>
        <v>25760</v>
      </c>
      <c r="P4451" s="15" t="n">
        <f aca="false">K4451-J4451</f>
        <v>161</v>
      </c>
      <c r="Q4451" s="0" t="str">
        <f aca="false">IF(G4451=0,"Out of stock",IF(G4451&lt;H4451,"Understocked",IF(G4451&gt;Summary!$B$6*H4451,"Overstocked","Healthy")))</f>
        <v>Healthy</v>
      </c>
      <c r="R4451" s="0" t="str">
        <f aca="false">IF(I4451&gt;=Summary!$B$7,"Fast",IF(I4451&lt;Summary!$B$8,"Slow","Medium"))</f>
        <v>Medium</v>
      </c>
      <c r="S4451" s="15" t="n">
        <f aca="false">IF(M4451&gt;Summary!$B$5,1,0)</f>
        <v>1</v>
      </c>
      <c r="T4451" s="16" t="n">
        <f aca="false">IF(Q4451="Overstocked",(G4451-Summary!$B$6*H4451)*J4451,0)</f>
        <v>0</v>
      </c>
    </row>
    <row r="4452" customFormat="false" ht="15" hidden="false" customHeight="false" outlineLevel="0" collapsed="false">
      <c r="A4452" s="0" t="s">
        <v>4550</v>
      </c>
      <c r="B4452" s="0" t="s">
        <v>84</v>
      </c>
      <c r="C4452" s="0" t="s">
        <v>78</v>
      </c>
      <c r="D4452" s="0" t="s">
        <v>92</v>
      </c>
      <c r="E4452" s="14" t="n">
        <v>45139</v>
      </c>
      <c r="F4452" s="14" t="n">
        <v>45149</v>
      </c>
      <c r="G4452" s="0" t="n">
        <v>127</v>
      </c>
      <c r="H4452" s="0" t="n">
        <v>84</v>
      </c>
      <c r="I4452" s="0" t="n">
        <v>163</v>
      </c>
      <c r="J4452" s="0" t="n">
        <v>1689</v>
      </c>
      <c r="K4452" s="0" t="n">
        <v>1792</v>
      </c>
      <c r="L4452" s="15" t="s">
        <v>97</v>
      </c>
      <c r="M4452" s="0" t="n">
        <v>10</v>
      </c>
      <c r="N4452" s="16" t="n">
        <f aca="false">I4452*K4452</f>
        <v>292096</v>
      </c>
      <c r="O4452" s="16" t="n">
        <f aca="false">I4452*(K4452-J4452)</f>
        <v>16789</v>
      </c>
      <c r="P4452" s="15" t="n">
        <f aca="false">K4452-J4452</f>
        <v>103</v>
      </c>
      <c r="Q4452" s="0" t="str">
        <f aca="false">IF(G4452=0,"Out of stock",IF(G4452&lt;H4452,"Understocked",IF(G4452&gt;Summary!$B$6*H4452,"Overstocked","Healthy")))</f>
        <v>Healthy</v>
      </c>
      <c r="R4452" s="0" t="str">
        <f aca="false">IF(I4452&gt;=Summary!$B$7,"Fast",IF(I4452&lt;Summary!$B$8,"Slow","Medium"))</f>
        <v>Medium</v>
      </c>
      <c r="S4452" s="15" t="n">
        <f aca="false">IF(M4452&gt;Summary!$B$5,1,0)</f>
        <v>1</v>
      </c>
      <c r="T4452" s="16" t="n">
        <f aca="false">IF(Q4452="Overstocked",(G4452-Summary!$B$6*H4452)*J4452,0)</f>
        <v>0</v>
      </c>
    </row>
    <row r="4453" customFormat="false" ht="15" hidden="false" customHeight="false" outlineLevel="0" collapsed="false">
      <c r="A4453" s="0" t="s">
        <v>4551</v>
      </c>
      <c r="B4453" s="0" t="s">
        <v>113</v>
      </c>
      <c r="C4453" s="0" t="s">
        <v>85</v>
      </c>
      <c r="D4453" s="0" t="s">
        <v>90</v>
      </c>
      <c r="E4453" s="14" t="n">
        <v>45629</v>
      </c>
      <c r="F4453" s="14" t="n">
        <v>45635</v>
      </c>
      <c r="G4453" s="0" t="n">
        <v>432</v>
      </c>
      <c r="H4453" s="0" t="n">
        <v>75</v>
      </c>
      <c r="I4453" s="0" t="n">
        <v>42</v>
      </c>
      <c r="J4453" s="0" t="n">
        <v>1833</v>
      </c>
      <c r="K4453" s="0" t="n">
        <v>2259</v>
      </c>
      <c r="L4453" s="15" t="s">
        <v>80</v>
      </c>
      <c r="M4453" s="0" t="n">
        <v>6</v>
      </c>
      <c r="N4453" s="16" t="n">
        <f aca="false">I4453*K4453</f>
        <v>94878</v>
      </c>
      <c r="O4453" s="16" t="n">
        <f aca="false">I4453*(K4453-J4453)</f>
        <v>17892</v>
      </c>
      <c r="P4453" s="15" t="n">
        <f aca="false">K4453-J4453</f>
        <v>426</v>
      </c>
      <c r="Q4453" s="0" t="str">
        <f aca="false">IF(G4453=0,"Out of stock",IF(G4453&lt;H4453,"Understocked",IF(G4453&gt;Summary!$B$6*H4453,"Overstocked","Healthy")))</f>
        <v>Overstocked</v>
      </c>
      <c r="R4453" s="0" t="str">
        <f aca="false">IF(I4453&gt;=Summary!$B$7,"Fast",IF(I4453&lt;Summary!$B$8,"Slow","Medium"))</f>
        <v>Slow</v>
      </c>
      <c r="S4453" s="15" t="n">
        <f aca="false">IF(M4453&gt;Summary!$B$5,1,0)</f>
        <v>0</v>
      </c>
      <c r="T4453" s="16" t="n">
        <f aca="false">IF(Q4453="Overstocked",(G4453-Summary!$B$6*H4453)*J4453,0)</f>
        <v>241956</v>
      </c>
    </row>
    <row r="4454" customFormat="false" ht="15" hidden="false" customHeight="false" outlineLevel="0" collapsed="false">
      <c r="A4454" s="0" t="s">
        <v>4552</v>
      </c>
      <c r="B4454" s="0" t="s">
        <v>123</v>
      </c>
      <c r="C4454" s="0" t="s">
        <v>85</v>
      </c>
      <c r="D4454" s="0" t="s">
        <v>79</v>
      </c>
      <c r="E4454" s="14" t="n">
        <v>45114</v>
      </c>
      <c r="F4454" s="14" t="n">
        <v>45121</v>
      </c>
      <c r="G4454" s="0" t="n">
        <v>113</v>
      </c>
      <c r="H4454" s="0" t="n">
        <v>106</v>
      </c>
      <c r="I4454" s="0" t="n">
        <v>104</v>
      </c>
      <c r="J4454" s="0" t="n">
        <v>788</v>
      </c>
      <c r="K4454" s="0" t="n">
        <v>986</v>
      </c>
      <c r="L4454" s="15" t="s">
        <v>93</v>
      </c>
      <c r="M4454" s="0" t="n">
        <v>7</v>
      </c>
      <c r="N4454" s="16" t="n">
        <f aca="false">I4454*K4454</f>
        <v>102544</v>
      </c>
      <c r="O4454" s="16" t="n">
        <f aca="false">I4454*(K4454-J4454)</f>
        <v>20592</v>
      </c>
      <c r="P4454" s="15" t="n">
        <f aca="false">K4454-J4454</f>
        <v>198</v>
      </c>
      <c r="Q4454" s="0" t="str">
        <f aca="false">IF(G4454=0,"Out of stock",IF(G4454&lt;H4454,"Understocked",IF(G4454&gt;Summary!$B$6*H4454,"Overstocked","Healthy")))</f>
        <v>Healthy</v>
      </c>
      <c r="R4454" s="0" t="str">
        <f aca="false">IF(I4454&gt;=Summary!$B$7,"Fast",IF(I4454&lt;Summary!$B$8,"Slow","Medium"))</f>
        <v>Medium</v>
      </c>
      <c r="S4454" s="15" t="n">
        <f aca="false">IF(M4454&gt;Summary!$B$5,1,0)</f>
        <v>0</v>
      </c>
      <c r="T4454" s="16" t="n">
        <f aca="false">IF(Q4454="Overstocked",(G4454-Summary!$B$6*H4454)*J4454,0)</f>
        <v>0</v>
      </c>
    </row>
    <row r="4455" customFormat="false" ht="15" hidden="false" customHeight="false" outlineLevel="0" collapsed="false">
      <c r="A4455" s="0" t="s">
        <v>4553</v>
      </c>
      <c r="B4455" s="0" t="s">
        <v>115</v>
      </c>
      <c r="C4455" s="0" t="s">
        <v>78</v>
      </c>
      <c r="D4455" s="0" t="s">
        <v>90</v>
      </c>
      <c r="E4455" s="14" t="n">
        <v>45393</v>
      </c>
      <c r="F4455" s="14" t="n">
        <v>45395</v>
      </c>
      <c r="G4455" s="0" t="n">
        <v>304</v>
      </c>
      <c r="H4455" s="0" t="n">
        <v>137</v>
      </c>
      <c r="I4455" s="0" t="n">
        <v>8</v>
      </c>
      <c r="J4455" s="0" t="n">
        <v>752</v>
      </c>
      <c r="K4455" s="0" t="n">
        <v>971</v>
      </c>
      <c r="L4455" s="15" t="s">
        <v>82</v>
      </c>
      <c r="M4455" s="0" t="n">
        <v>2</v>
      </c>
      <c r="N4455" s="16" t="n">
        <f aca="false">I4455*K4455</f>
        <v>7768</v>
      </c>
      <c r="O4455" s="16" t="n">
        <f aca="false">I4455*(K4455-J4455)</f>
        <v>1752</v>
      </c>
      <c r="P4455" s="15" t="n">
        <f aca="false">K4455-J4455</f>
        <v>219</v>
      </c>
      <c r="Q4455" s="0" t="str">
        <f aca="false">IF(G4455=0,"Out of stock",IF(G4455&lt;H4455,"Understocked",IF(G4455&gt;Summary!$B$6*H4455,"Overstocked","Healthy")))</f>
        <v>Healthy</v>
      </c>
      <c r="R4455" s="0" t="str">
        <f aca="false">IF(I4455&gt;=Summary!$B$7,"Fast",IF(I4455&lt;Summary!$B$8,"Slow","Medium"))</f>
        <v>Slow</v>
      </c>
      <c r="S4455" s="15" t="n">
        <f aca="false">IF(M4455&gt;Summary!$B$5,1,0)</f>
        <v>0</v>
      </c>
      <c r="T4455" s="16" t="n">
        <f aca="false">IF(Q4455="Overstocked",(G4455-Summary!$B$6*H4455)*J4455,0)</f>
        <v>0</v>
      </c>
    </row>
    <row r="4456" customFormat="false" ht="15" hidden="false" customHeight="false" outlineLevel="0" collapsed="false">
      <c r="A4456" s="0" t="s">
        <v>4554</v>
      </c>
      <c r="B4456" s="0" t="s">
        <v>123</v>
      </c>
      <c r="C4456" s="0" t="s">
        <v>78</v>
      </c>
      <c r="D4456" s="0" t="s">
        <v>86</v>
      </c>
      <c r="E4456" s="14" t="n">
        <v>44974</v>
      </c>
      <c r="F4456" s="14" t="n">
        <v>44976</v>
      </c>
      <c r="G4456" s="0" t="n">
        <v>436</v>
      </c>
      <c r="H4456" s="0" t="n">
        <v>89</v>
      </c>
      <c r="I4456" s="0" t="n">
        <v>81</v>
      </c>
      <c r="J4456" s="0" t="n">
        <v>1847</v>
      </c>
      <c r="K4456" s="0" t="n">
        <v>2287</v>
      </c>
      <c r="L4456" s="15" t="s">
        <v>97</v>
      </c>
      <c r="M4456" s="0" t="n">
        <v>2</v>
      </c>
      <c r="N4456" s="16" t="n">
        <f aca="false">I4456*K4456</f>
        <v>185247</v>
      </c>
      <c r="O4456" s="16" t="n">
        <f aca="false">I4456*(K4456-J4456)</f>
        <v>35640</v>
      </c>
      <c r="P4456" s="15" t="n">
        <f aca="false">K4456-J4456</f>
        <v>440</v>
      </c>
      <c r="Q4456" s="0" t="str">
        <f aca="false">IF(G4456=0,"Out of stock",IF(G4456&lt;H4456,"Understocked",IF(G4456&gt;Summary!$B$6*H4456,"Overstocked","Healthy")))</f>
        <v>Overstocked</v>
      </c>
      <c r="R4456" s="0" t="str">
        <f aca="false">IF(I4456&gt;=Summary!$B$7,"Fast",IF(I4456&lt;Summary!$B$8,"Slow","Medium"))</f>
        <v>Slow</v>
      </c>
      <c r="S4456" s="15" t="n">
        <f aca="false">IF(M4456&gt;Summary!$B$5,1,0)</f>
        <v>0</v>
      </c>
      <c r="T4456" s="16" t="n">
        <f aca="false">IF(Q4456="Overstocked",(G4456-Summary!$B$6*H4456)*J4456,0)</f>
        <v>147760</v>
      </c>
    </row>
    <row r="4457" customFormat="false" ht="15" hidden="false" customHeight="false" outlineLevel="0" collapsed="false">
      <c r="A4457" s="0" t="s">
        <v>4555</v>
      </c>
      <c r="B4457" s="0" t="s">
        <v>77</v>
      </c>
      <c r="C4457" s="0" t="s">
        <v>96</v>
      </c>
      <c r="D4457" s="0" t="s">
        <v>86</v>
      </c>
      <c r="E4457" s="14" t="n">
        <v>45382</v>
      </c>
      <c r="F4457" s="14" t="n">
        <v>45386</v>
      </c>
      <c r="G4457" s="0" t="n">
        <v>432</v>
      </c>
      <c r="H4457" s="0" t="n">
        <v>136</v>
      </c>
      <c r="I4457" s="0" t="n">
        <v>202</v>
      </c>
      <c r="J4457" s="0" t="n">
        <v>534</v>
      </c>
      <c r="K4457" s="0" t="n">
        <v>981</v>
      </c>
      <c r="L4457" s="15" t="s">
        <v>87</v>
      </c>
      <c r="M4457" s="0" t="n">
        <v>4</v>
      </c>
      <c r="N4457" s="16" t="n">
        <f aca="false">I4457*K4457</f>
        <v>198162</v>
      </c>
      <c r="O4457" s="16" t="n">
        <f aca="false">I4457*(K4457-J4457)</f>
        <v>90294</v>
      </c>
      <c r="P4457" s="15" t="n">
        <f aca="false">K4457-J4457</f>
        <v>447</v>
      </c>
      <c r="Q4457" s="0" t="str">
        <f aca="false">IF(G4457=0,"Out of stock",IF(G4457&lt;H4457,"Understocked",IF(G4457&gt;Summary!$B$6*H4457,"Overstocked","Healthy")))</f>
        <v>Healthy</v>
      </c>
      <c r="R4457" s="0" t="str">
        <f aca="false">IF(I4457&gt;=Summary!$B$7,"Fast",IF(I4457&lt;Summary!$B$8,"Slow","Medium"))</f>
        <v>Fast</v>
      </c>
      <c r="S4457" s="15" t="n">
        <f aca="false">IF(M4457&gt;Summary!$B$5,1,0)</f>
        <v>0</v>
      </c>
      <c r="T4457" s="16" t="n">
        <f aca="false">IF(Q4457="Overstocked",(G4457-Summary!$B$6*H4457)*J4457,0)</f>
        <v>0</v>
      </c>
    </row>
    <row r="4458" customFormat="false" ht="15" hidden="false" customHeight="false" outlineLevel="0" collapsed="false">
      <c r="A4458" s="0" t="s">
        <v>4556</v>
      </c>
      <c r="B4458" s="0" t="s">
        <v>95</v>
      </c>
      <c r="C4458" s="0" t="s">
        <v>85</v>
      </c>
      <c r="D4458" s="0" t="s">
        <v>102</v>
      </c>
      <c r="E4458" s="14" t="n">
        <v>45405</v>
      </c>
      <c r="F4458" s="14" t="n">
        <v>45408</v>
      </c>
      <c r="G4458" s="0" t="n">
        <v>221</v>
      </c>
      <c r="H4458" s="0" t="n">
        <v>79</v>
      </c>
      <c r="I4458" s="0" t="n">
        <v>195</v>
      </c>
      <c r="J4458" s="0" t="n">
        <v>1902</v>
      </c>
      <c r="K4458" s="0" t="n">
        <v>2322</v>
      </c>
      <c r="L4458" s="15" t="s">
        <v>82</v>
      </c>
      <c r="M4458" s="0" t="n">
        <v>3</v>
      </c>
      <c r="N4458" s="16" t="n">
        <f aca="false">I4458*K4458</f>
        <v>452790</v>
      </c>
      <c r="O4458" s="16" t="n">
        <f aca="false">I4458*(K4458-J4458)</f>
        <v>81900</v>
      </c>
      <c r="P4458" s="15" t="n">
        <f aca="false">K4458-J4458</f>
        <v>420</v>
      </c>
      <c r="Q4458" s="0" t="str">
        <f aca="false">IF(G4458=0,"Out of stock",IF(G4458&lt;H4458,"Understocked",IF(G4458&gt;Summary!$B$6*H4458,"Overstocked","Healthy")))</f>
        <v>Healthy</v>
      </c>
      <c r="R4458" s="0" t="str">
        <f aca="false">IF(I4458&gt;=Summary!$B$7,"Fast",IF(I4458&lt;Summary!$B$8,"Slow","Medium"))</f>
        <v>Medium</v>
      </c>
      <c r="S4458" s="15" t="n">
        <f aca="false">IF(M4458&gt;Summary!$B$5,1,0)</f>
        <v>0</v>
      </c>
      <c r="T4458" s="16" t="n">
        <f aca="false">IF(Q4458="Overstocked",(G4458-Summary!$B$6*H4458)*J4458,0)</f>
        <v>0</v>
      </c>
    </row>
    <row r="4459" customFormat="false" ht="15" hidden="false" customHeight="false" outlineLevel="0" collapsed="false">
      <c r="A4459" s="0" t="s">
        <v>4557</v>
      </c>
      <c r="B4459" s="0" t="s">
        <v>84</v>
      </c>
      <c r="C4459" s="0" t="s">
        <v>85</v>
      </c>
      <c r="D4459" s="0" t="s">
        <v>86</v>
      </c>
      <c r="E4459" s="14" t="n">
        <v>44943</v>
      </c>
      <c r="F4459" s="14" t="n">
        <v>44950</v>
      </c>
      <c r="G4459" s="0" t="n">
        <v>225</v>
      </c>
      <c r="H4459" s="0" t="n">
        <v>113</v>
      </c>
      <c r="I4459" s="0" t="n">
        <v>126</v>
      </c>
      <c r="J4459" s="0" t="n">
        <v>254</v>
      </c>
      <c r="K4459" s="0" t="n">
        <v>306</v>
      </c>
      <c r="L4459" s="15" t="s">
        <v>97</v>
      </c>
      <c r="M4459" s="0" t="n">
        <v>7</v>
      </c>
      <c r="N4459" s="16" t="n">
        <f aca="false">I4459*K4459</f>
        <v>38556</v>
      </c>
      <c r="O4459" s="16" t="n">
        <f aca="false">I4459*(K4459-J4459)</f>
        <v>6552</v>
      </c>
      <c r="P4459" s="15" t="n">
        <f aca="false">K4459-J4459</f>
        <v>52</v>
      </c>
      <c r="Q4459" s="0" t="str">
        <f aca="false">IF(G4459=0,"Out of stock",IF(G4459&lt;H4459,"Understocked",IF(G4459&gt;Summary!$B$6*H4459,"Overstocked","Healthy")))</f>
        <v>Healthy</v>
      </c>
      <c r="R4459" s="0" t="str">
        <f aca="false">IF(I4459&gt;=Summary!$B$7,"Fast",IF(I4459&lt;Summary!$B$8,"Slow","Medium"))</f>
        <v>Medium</v>
      </c>
      <c r="S4459" s="15" t="n">
        <f aca="false">IF(M4459&gt;Summary!$B$5,1,0)</f>
        <v>0</v>
      </c>
      <c r="T4459" s="16" t="n">
        <f aca="false">IF(Q4459="Overstocked",(G4459-Summary!$B$6*H4459)*J4459,0)</f>
        <v>0</v>
      </c>
    </row>
    <row r="4460" customFormat="false" ht="15" hidden="false" customHeight="false" outlineLevel="0" collapsed="false">
      <c r="A4460" s="0" t="s">
        <v>4558</v>
      </c>
      <c r="B4460" s="0" t="s">
        <v>111</v>
      </c>
      <c r="C4460" s="0" t="s">
        <v>104</v>
      </c>
      <c r="D4460" s="0" t="s">
        <v>86</v>
      </c>
      <c r="E4460" s="14" t="n">
        <v>45212</v>
      </c>
      <c r="F4460" s="14" t="n">
        <v>45219</v>
      </c>
      <c r="G4460" s="0" t="n">
        <v>491</v>
      </c>
      <c r="H4460" s="0" t="n">
        <v>143</v>
      </c>
      <c r="I4460" s="0" t="n">
        <v>95</v>
      </c>
      <c r="J4460" s="0" t="n">
        <v>1423</v>
      </c>
      <c r="K4460" s="0" t="n">
        <v>1524</v>
      </c>
      <c r="L4460" s="15" t="s">
        <v>80</v>
      </c>
      <c r="M4460" s="0" t="n">
        <v>7</v>
      </c>
      <c r="N4460" s="16" t="n">
        <f aca="false">I4460*K4460</f>
        <v>144780</v>
      </c>
      <c r="O4460" s="16" t="n">
        <f aca="false">I4460*(K4460-J4460)</f>
        <v>9595</v>
      </c>
      <c r="P4460" s="15" t="n">
        <f aca="false">K4460-J4460</f>
        <v>101</v>
      </c>
      <c r="Q4460" s="0" t="str">
        <f aca="false">IF(G4460=0,"Out of stock",IF(G4460&lt;H4460,"Understocked",IF(G4460&gt;Summary!$B$6*H4460,"Overstocked","Healthy")))</f>
        <v>Healthy</v>
      </c>
      <c r="R4460" s="0" t="str">
        <f aca="false">IF(I4460&gt;=Summary!$B$7,"Fast",IF(I4460&lt;Summary!$B$8,"Slow","Medium"))</f>
        <v>Slow</v>
      </c>
      <c r="S4460" s="15" t="n">
        <f aca="false">IF(M4460&gt;Summary!$B$5,1,0)</f>
        <v>0</v>
      </c>
      <c r="T4460" s="16" t="n">
        <f aca="false">IF(Q4460="Overstocked",(G4460-Summary!$B$6*H4460)*J4460,0)</f>
        <v>0</v>
      </c>
    </row>
    <row r="4461" customFormat="false" ht="15" hidden="false" customHeight="false" outlineLevel="0" collapsed="false">
      <c r="A4461" s="0" t="s">
        <v>4559</v>
      </c>
      <c r="B4461" s="0" t="s">
        <v>113</v>
      </c>
      <c r="C4461" s="0" t="s">
        <v>104</v>
      </c>
      <c r="D4461" s="0" t="s">
        <v>92</v>
      </c>
      <c r="E4461" s="14" t="n">
        <v>45223</v>
      </c>
      <c r="F4461" s="14" t="n">
        <v>45227</v>
      </c>
      <c r="G4461" s="0" t="n">
        <v>264</v>
      </c>
      <c r="H4461" s="0" t="n">
        <v>64</v>
      </c>
      <c r="I4461" s="0" t="n">
        <v>118</v>
      </c>
      <c r="J4461" s="0" t="n">
        <v>1311</v>
      </c>
      <c r="K4461" s="0" t="n">
        <v>1376</v>
      </c>
      <c r="L4461" s="15" t="s">
        <v>93</v>
      </c>
      <c r="M4461" s="0" t="n">
        <v>4</v>
      </c>
      <c r="N4461" s="16" t="n">
        <f aca="false">I4461*K4461</f>
        <v>162368</v>
      </c>
      <c r="O4461" s="16" t="n">
        <f aca="false">I4461*(K4461-J4461)</f>
        <v>7670</v>
      </c>
      <c r="P4461" s="15" t="n">
        <f aca="false">K4461-J4461</f>
        <v>65</v>
      </c>
      <c r="Q4461" s="0" t="str">
        <f aca="false">IF(G4461=0,"Out of stock",IF(G4461&lt;H4461,"Understocked",IF(G4461&gt;Summary!$B$6*H4461,"Overstocked","Healthy")))</f>
        <v>Overstocked</v>
      </c>
      <c r="R4461" s="0" t="str">
        <f aca="false">IF(I4461&gt;=Summary!$B$7,"Fast",IF(I4461&lt;Summary!$B$8,"Slow","Medium"))</f>
        <v>Medium</v>
      </c>
      <c r="S4461" s="15" t="n">
        <f aca="false">IF(M4461&gt;Summary!$B$5,1,0)</f>
        <v>0</v>
      </c>
      <c r="T4461" s="16" t="n">
        <f aca="false">IF(Q4461="Overstocked",(G4461-Summary!$B$6*H4461)*J4461,0)</f>
        <v>10488</v>
      </c>
    </row>
    <row r="4462" customFormat="false" ht="15" hidden="false" customHeight="false" outlineLevel="0" collapsed="false">
      <c r="A4462" s="0" t="s">
        <v>4560</v>
      </c>
      <c r="B4462" s="0" t="s">
        <v>84</v>
      </c>
      <c r="C4462" s="0" t="s">
        <v>104</v>
      </c>
      <c r="D4462" s="0" t="s">
        <v>90</v>
      </c>
      <c r="E4462" s="14" t="n">
        <v>44930</v>
      </c>
      <c r="F4462" s="14" t="n">
        <v>44937</v>
      </c>
      <c r="G4462" s="0" t="n">
        <v>198</v>
      </c>
      <c r="H4462" s="0" t="n">
        <v>113</v>
      </c>
      <c r="I4462" s="0" t="n">
        <v>50</v>
      </c>
      <c r="J4462" s="0" t="n">
        <v>679</v>
      </c>
      <c r="K4462" s="0" t="n">
        <v>1166</v>
      </c>
      <c r="L4462" s="15" t="s">
        <v>80</v>
      </c>
      <c r="M4462" s="0" t="n">
        <v>7</v>
      </c>
      <c r="N4462" s="16" t="n">
        <f aca="false">I4462*K4462</f>
        <v>58300</v>
      </c>
      <c r="O4462" s="16" t="n">
        <f aca="false">I4462*(K4462-J4462)</f>
        <v>24350</v>
      </c>
      <c r="P4462" s="15" t="n">
        <f aca="false">K4462-J4462</f>
        <v>487</v>
      </c>
      <c r="Q4462" s="0" t="str">
        <f aca="false">IF(G4462=0,"Out of stock",IF(G4462&lt;H4462,"Understocked",IF(G4462&gt;Summary!$B$6*H4462,"Overstocked","Healthy")))</f>
        <v>Healthy</v>
      </c>
      <c r="R4462" s="0" t="str">
        <f aca="false">IF(I4462&gt;=Summary!$B$7,"Fast",IF(I4462&lt;Summary!$B$8,"Slow","Medium"))</f>
        <v>Slow</v>
      </c>
      <c r="S4462" s="15" t="n">
        <f aca="false">IF(M4462&gt;Summary!$B$5,1,0)</f>
        <v>0</v>
      </c>
      <c r="T4462" s="16" t="n">
        <f aca="false">IF(Q4462="Overstocked",(G4462-Summary!$B$6*H4462)*J4462,0)</f>
        <v>0</v>
      </c>
    </row>
    <row r="4463" customFormat="false" ht="15" hidden="false" customHeight="false" outlineLevel="0" collapsed="false">
      <c r="A4463" s="0" t="s">
        <v>4561</v>
      </c>
      <c r="B4463" s="0" t="s">
        <v>95</v>
      </c>
      <c r="C4463" s="0" t="s">
        <v>104</v>
      </c>
      <c r="D4463" s="0" t="s">
        <v>86</v>
      </c>
      <c r="E4463" s="14" t="n">
        <v>45453</v>
      </c>
      <c r="F4463" s="14" t="n">
        <v>45460</v>
      </c>
      <c r="G4463" s="0" t="n">
        <v>281</v>
      </c>
      <c r="H4463" s="0" t="n">
        <v>77</v>
      </c>
      <c r="I4463" s="0" t="n">
        <v>202</v>
      </c>
      <c r="J4463" s="0" t="n">
        <v>801</v>
      </c>
      <c r="K4463" s="0" t="n">
        <v>928</v>
      </c>
      <c r="L4463" s="15" t="s">
        <v>97</v>
      </c>
      <c r="M4463" s="0" t="n">
        <v>7</v>
      </c>
      <c r="N4463" s="16" t="n">
        <f aca="false">I4463*K4463</f>
        <v>187456</v>
      </c>
      <c r="O4463" s="16" t="n">
        <f aca="false">I4463*(K4463-J4463)</f>
        <v>25654</v>
      </c>
      <c r="P4463" s="15" t="n">
        <f aca="false">K4463-J4463</f>
        <v>127</v>
      </c>
      <c r="Q4463" s="0" t="str">
        <f aca="false">IF(G4463=0,"Out of stock",IF(G4463&lt;H4463,"Understocked",IF(G4463&gt;Summary!$B$6*H4463,"Overstocked","Healthy")))</f>
        <v>Healthy</v>
      </c>
      <c r="R4463" s="0" t="str">
        <f aca="false">IF(I4463&gt;=Summary!$B$7,"Fast",IF(I4463&lt;Summary!$B$8,"Slow","Medium"))</f>
        <v>Fast</v>
      </c>
      <c r="S4463" s="15" t="n">
        <f aca="false">IF(M4463&gt;Summary!$B$5,1,0)</f>
        <v>0</v>
      </c>
      <c r="T4463" s="16" t="n">
        <f aca="false">IF(Q4463="Overstocked",(G4463-Summary!$B$6*H4463)*J4463,0)</f>
        <v>0</v>
      </c>
    </row>
    <row r="4464" customFormat="false" ht="15" hidden="false" customHeight="false" outlineLevel="0" collapsed="false">
      <c r="A4464" s="0" t="s">
        <v>4562</v>
      </c>
      <c r="B4464" s="0" t="s">
        <v>113</v>
      </c>
      <c r="C4464" s="0" t="s">
        <v>85</v>
      </c>
      <c r="D4464" s="0" t="s">
        <v>102</v>
      </c>
      <c r="E4464" s="14" t="n">
        <v>45278</v>
      </c>
      <c r="F4464" s="14" t="n">
        <v>45285</v>
      </c>
      <c r="G4464" s="0" t="n">
        <v>173</v>
      </c>
      <c r="H4464" s="0" t="n">
        <v>105</v>
      </c>
      <c r="I4464" s="0" t="n">
        <v>257</v>
      </c>
      <c r="J4464" s="0" t="n">
        <v>1751</v>
      </c>
      <c r="K4464" s="0" t="n">
        <v>2229</v>
      </c>
      <c r="L4464" s="15" t="s">
        <v>97</v>
      </c>
      <c r="M4464" s="0" t="n">
        <v>7</v>
      </c>
      <c r="N4464" s="16" t="n">
        <f aca="false">I4464*K4464</f>
        <v>572853</v>
      </c>
      <c r="O4464" s="16" t="n">
        <f aca="false">I4464*(K4464-J4464)</f>
        <v>122846</v>
      </c>
      <c r="P4464" s="15" t="n">
        <f aca="false">K4464-J4464</f>
        <v>478</v>
      </c>
      <c r="Q4464" s="0" t="str">
        <f aca="false">IF(G4464=0,"Out of stock",IF(G4464&lt;H4464,"Understocked",IF(G4464&gt;Summary!$B$6*H4464,"Overstocked","Healthy")))</f>
        <v>Healthy</v>
      </c>
      <c r="R4464" s="0" t="str">
        <f aca="false">IF(I4464&gt;=Summary!$B$7,"Fast",IF(I4464&lt;Summary!$B$8,"Slow","Medium"))</f>
        <v>Fast</v>
      </c>
      <c r="S4464" s="15" t="n">
        <f aca="false">IF(M4464&gt;Summary!$B$5,1,0)</f>
        <v>0</v>
      </c>
      <c r="T4464" s="16" t="n">
        <f aca="false">IF(Q4464="Overstocked",(G4464-Summary!$B$6*H4464)*J4464,0)</f>
        <v>0</v>
      </c>
    </row>
    <row r="4465" customFormat="false" ht="15" hidden="false" customHeight="false" outlineLevel="0" collapsed="false">
      <c r="A4465" s="0" t="s">
        <v>4563</v>
      </c>
      <c r="B4465" s="0" t="s">
        <v>101</v>
      </c>
      <c r="C4465" s="0" t="s">
        <v>104</v>
      </c>
      <c r="D4465" s="0" t="s">
        <v>90</v>
      </c>
      <c r="E4465" s="14" t="n">
        <v>45148</v>
      </c>
      <c r="F4465" s="14" t="n">
        <v>45152</v>
      </c>
      <c r="G4465" s="0" t="n">
        <v>425</v>
      </c>
      <c r="H4465" s="0" t="n">
        <v>119</v>
      </c>
      <c r="I4465" s="0" t="n">
        <v>254</v>
      </c>
      <c r="J4465" s="0" t="n">
        <v>1924</v>
      </c>
      <c r="K4465" s="0" t="n">
        <v>2170</v>
      </c>
      <c r="L4465" s="15" t="s">
        <v>97</v>
      </c>
      <c r="M4465" s="0" t="n">
        <v>4</v>
      </c>
      <c r="N4465" s="16" t="n">
        <f aca="false">I4465*K4465</f>
        <v>551180</v>
      </c>
      <c r="O4465" s="16" t="n">
        <f aca="false">I4465*(K4465-J4465)</f>
        <v>62484</v>
      </c>
      <c r="P4465" s="15" t="n">
        <f aca="false">K4465-J4465</f>
        <v>246</v>
      </c>
      <c r="Q4465" s="0" t="str">
        <f aca="false">IF(G4465=0,"Out of stock",IF(G4465&lt;H4465,"Understocked",IF(G4465&gt;Summary!$B$6*H4465,"Overstocked","Healthy")))</f>
        <v>Healthy</v>
      </c>
      <c r="R4465" s="0" t="str">
        <f aca="false">IF(I4465&gt;=Summary!$B$7,"Fast",IF(I4465&lt;Summary!$B$8,"Slow","Medium"))</f>
        <v>Fast</v>
      </c>
      <c r="S4465" s="15" t="n">
        <f aca="false">IF(M4465&gt;Summary!$B$5,1,0)</f>
        <v>0</v>
      </c>
      <c r="T4465" s="16" t="n">
        <f aca="false">IF(Q4465="Overstocked",(G4465-Summary!$B$6*H4465)*J4465,0)</f>
        <v>0</v>
      </c>
    </row>
    <row r="4466" customFormat="false" ht="15" hidden="false" customHeight="false" outlineLevel="0" collapsed="false">
      <c r="A4466" s="0" t="s">
        <v>4564</v>
      </c>
      <c r="B4466" s="0" t="s">
        <v>77</v>
      </c>
      <c r="C4466" s="0" t="s">
        <v>96</v>
      </c>
      <c r="D4466" s="0" t="s">
        <v>92</v>
      </c>
      <c r="E4466" s="14" t="n">
        <v>45202</v>
      </c>
      <c r="F4466" s="14" t="n">
        <v>45211</v>
      </c>
      <c r="G4466" s="0" t="n">
        <v>227</v>
      </c>
      <c r="H4466" s="0" t="n">
        <v>124</v>
      </c>
      <c r="I4466" s="0" t="n">
        <v>68</v>
      </c>
      <c r="J4466" s="0" t="n">
        <v>900</v>
      </c>
      <c r="K4466" s="0" t="n">
        <v>1200</v>
      </c>
      <c r="L4466" s="15" t="s">
        <v>87</v>
      </c>
      <c r="M4466" s="0" t="n">
        <v>9</v>
      </c>
      <c r="N4466" s="16" t="n">
        <f aca="false">I4466*K4466</f>
        <v>81600</v>
      </c>
      <c r="O4466" s="16" t="n">
        <f aca="false">I4466*(K4466-J4466)</f>
        <v>20400</v>
      </c>
      <c r="P4466" s="15" t="n">
        <f aca="false">K4466-J4466</f>
        <v>300</v>
      </c>
      <c r="Q4466" s="0" t="str">
        <f aca="false">IF(G4466=0,"Out of stock",IF(G4466&lt;H4466,"Understocked",IF(G4466&gt;Summary!$B$6*H4466,"Overstocked","Healthy")))</f>
        <v>Healthy</v>
      </c>
      <c r="R4466" s="0" t="str">
        <f aca="false">IF(I4466&gt;=Summary!$B$7,"Fast",IF(I4466&lt;Summary!$B$8,"Slow","Medium"))</f>
        <v>Slow</v>
      </c>
      <c r="S4466" s="15" t="n">
        <f aca="false">IF(M4466&gt;Summary!$B$5,1,0)</f>
        <v>1</v>
      </c>
      <c r="T4466" s="16" t="n">
        <f aca="false">IF(Q4466="Overstocked",(G4466-Summary!$B$6*H4466)*J4466,0)</f>
        <v>0</v>
      </c>
    </row>
    <row r="4467" customFormat="false" ht="15" hidden="false" customHeight="false" outlineLevel="0" collapsed="false">
      <c r="A4467" s="0" t="s">
        <v>4565</v>
      </c>
      <c r="B4467" s="0" t="s">
        <v>101</v>
      </c>
      <c r="C4467" s="0" t="s">
        <v>96</v>
      </c>
      <c r="D4467" s="0" t="s">
        <v>86</v>
      </c>
      <c r="E4467" s="14" t="n">
        <v>45611</v>
      </c>
      <c r="F4467" s="14" t="n">
        <v>45615</v>
      </c>
      <c r="G4467" s="0" t="n">
        <v>159</v>
      </c>
      <c r="H4467" s="0" t="n">
        <v>123</v>
      </c>
      <c r="I4467" s="0" t="n">
        <v>86</v>
      </c>
      <c r="J4467" s="0" t="n">
        <v>736</v>
      </c>
      <c r="K4467" s="0" t="n">
        <v>1184</v>
      </c>
      <c r="L4467" s="15" t="s">
        <v>93</v>
      </c>
      <c r="M4467" s="0" t="n">
        <v>4</v>
      </c>
      <c r="N4467" s="16" t="n">
        <f aca="false">I4467*K4467</f>
        <v>101824</v>
      </c>
      <c r="O4467" s="16" t="n">
        <f aca="false">I4467*(K4467-J4467)</f>
        <v>38528</v>
      </c>
      <c r="P4467" s="15" t="n">
        <f aca="false">K4467-J4467</f>
        <v>448</v>
      </c>
      <c r="Q4467" s="0" t="str">
        <f aca="false">IF(G4467=0,"Out of stock",IF(G4467&lt;H4467,"Understocked",IF(G4467&gt;Summary!$B$6*H4467,"Overstocked","Healthy")))</f>
        <v>Healthy</v>
      </c>
      <c r="R4467" s="0" t="str">
        <f aca="false">IF(I4467&gt;=Summary!$B$7,"Fast",IF(I4467&lt;Summary!$B$8,"Slow","Medium"))</f>
        <v>Slow</v>
      </c>
      <c r="S4467" s="15" t="n">
        <f aca="false">IF(M4467&gt;Summary!$B$5,1,0)</f>
        <v>0</v>
      </c>
      <c r="T4467" s="16" t="n">
        <f aca="false">IF(Q4467="Overstocked",(G4467-Summary!$B$6*H4467)*J4467,0)</f>
        <v>0</v>
      </c>
    </row>
    <row r="4468" customFormat="false" ht="15" hidden="false" customHeight="false" outlineLevel="0" collapsed="false">
      <c r="A4468" s="0" t="s">
        <v>4566</v>
      </c>
      <c r="B4468" s="0" t="s">
        <v>95</v>
      </c>
      <c r="C4468" s="0" t="s">
        <v>85</v>
      </c>
      <c r="D4468" s="0" t="s">
        <v>90</v>
      </c>
      <c r="E4468" s="14" t="n">
        <v>45099</v>
      </c>
      <c r="F4468" s="14" t="n">
        <v>45103</v>
      </c>
      <c r="G4468" s="0" t="n">
        <v>313</v>
      </c>
      <c r="H4468" s="0" t="n">
        <v>88</v>
      </c>
      <c r="I4468" s="0" t="n">
        <v>215</v>
      </c>
      <c r="J4468" s="0" t="n">
        <v>227</v>
      </c>
      <c r="K4468" s="0" t="n">
        <v>717</v>
      </c>
      <c r="L4468" s="15" t="s">
        <v>82</v>
      </c>
      <c r="M4468" s="0" t="n">
        <v>4</v>
      </c>
      <c r="N4468" s="16" t="n">
        <f aca="false">I4468*K4468</f>
        <v>154155</v>
      </c>
      <c r="O4468" s="16" t="n">
        <f aca="false">I4468*(K4468-J4468)</f>
        <v>105350</v>
      </c>
      <c r="P4468" s="15" t="n">
        <f aca="false">K4468-J4468</f>
        <v>490</v>
      </c>
      <c r="Q4468" s="0" t="str">
        <f aca="false">IF(G4468=0,"Out of stock",IF(G4468&lt;H4468,"Understocked",IF(G4468&gt;Summary!$B$6*H4468,"Overstocked","Healthy")))</f>
        <v>Healthy</v>
      </c>
      <c r="R4468" s="0" t="str">
        <f aca="false">IF(I4468&gt;=Summary!$B$7,"Fast",IF(I4468&lt;Summary!$B$8,"Slow","Medium"))</f>
        <v>Fast</v>
      </c>
      <c r="S4468" s="15" t="n">
        <f aca="false">IF(M4468&gt;Summary!$B$5,1,0)</f>
        <v>0</v>
      </c>
      <c r="T4468" s="16" t="n">
        <f aca="false">IF(Q4468="Overstocked",(G4468-Summary!$B$6*H4468)*J4468,0)</f>
        <v>0</v>
      </c>
    </row>
    <row r="4469" customFormat="false" ht="15" hidden="false" customHeight="false" outlineLevel="0" collapsed="false">
      <c r="A4469" s="0" t="s">
        <v>4567</v>
      </c>
      <c r="B4469" s="0" t="s">
        <v>95</v>
      </c>
      <c r="C4469" s="0" t="s">
        <v>78</v>
      </c>
      <c r="D4469" s="0" t="s">
        <v>90</v>
      </c>
      <c r="E4469" s="14" t="n">
        <v>45241</v>
      </c>
      <c r="F4469" s="14" t="n">
        <v>45251</v>
      </c>
      <c r="G4469" s="0" t="n">
        <v>476</v>
      </c>
      <c r="H4469" s="0" t="n">
        <v>56</v>
      </c>
      <c r="I4469" s="0" t="n">
        <v>25</v>
      </c>
      <c r="J4469" s="0" t="n">
        <v>1985</v>
      </c>
      <c r="K4469" s="0" t="n">
        <v>2371</v>
      </c>
      <c r="L4469" s="15" t="s">
        <v>97</v>
      </c>
      <c r="M4469" s="0" t="n">
        <v>10</v>
      </c>
      <c r="N4469" s="16" t="n">
        <f aca="false">I4469*K4469</f>
        <v>59275</v>
      </c>
      <c r="O4469" s="16" t="n">
        <f aca="false">I4469*(K4469-J4469)</f>
        <v>9650</v>
      </c>
      <c r="P4469" s="15" t="n">
        <f aca="false">K4469-J4469</f>
        <v>386</v>
      </c>
      <c r="Q4469" s="0" t="str">
        <f aca="false">IF(G4469=0,"Out of stock",IF(G4469&lt;H4469,"Understocked",IF(G4469&gt;Summary!$B$6*H4469,"Overstocked","Healthy")))</f>
        <v>Overstocked</v>
      </c>
      <c r="R4469" s="0" t="str">
        <f aca="false">IF(I4469&gt;=Summary!$B$7,"Fast",IF(I4469&lt;Summary!$B$8,"Slow","Medium"))</f>
        <v>Slow</v>
      </c>
      <c r="S4469" s="15" t="n">
        <f aca="false">IF(M4469&gt;Summary!$B$5,1,0)</f>
        <v>1</v>
      </c>
      <c r="T4469" s="16" t="n">
        <f aca="false">IF(Q4469="Overstocked",(G4469-Summary!$B$6*H4469)*J4469,0)</f>
        <v>500220</v>
      </c>
    </row>
    <row r="4470" customFormat="false" ht="15" hidden="false" customHeight="false" outlineLevel="0" collapsed="false">
      <c r="A4470" s="0" t="s">
        <v>4568</v>
      </c>
      <c r="B4470" s="0" t="s">
        <v>101</v>
      </c>
      <c r="C4470" s="0" t="s">
        <v>85</v>
      </c>
      <c r="D4470" s="0" t="s">
        <v>86</v>
      </c>
      <c r="E4470" s="14" t="n">
        <v>45629</v>
      </c>
      <c r="F4470" s="14" t="n">
        <v>45639</v>
      </c>
      <c r="G4470" s="0" t="n">
        <v>28</v>
      </c>
      <c r="H4470" s="0" t="n">
        <v>115</v>
      </c>
      <c r="I4470" s="0" t="n">
        <v>47</v>
      </c>
      <c r="J4470" s="0" t="n">
        <v>483</v>
      </c>
      <c r="K4470" s="0" t="n">
        <v>805</v>
      </c>
      <c r="L4470" s="15" t="s">
        <v>97</v>
      </c>
      <c r="M4470" s="0" t="n">
        <v>10</v>
      </c>
      <c r="N4470" s="16" t="n">
        <f aca="false">I4470*K4470</f>
        <v>37835</v>
      </c>
      <c r="O4470" s="16" t="n">
        <f aca="false">I4470*(K4470-J4470)</f>
        <v>15134</v>
      </c>
      <c r="P4470" s="15" t="n">
        <f aca="false">K4470-J4470</f>
        <v>322</v>
      </c>
      <c r="Q4470" s="0" t="str">
        <f aca="false">IF(G4470=0,"Out of stock",IF(G4470&lt;H4470,"Understocked",IF(G4470&gt;Summary!$B$6*H4470,"Overstocked","Healthy")))</f>
        <v>Understocked</v>
      </c>
      <c r="R4470" s="0" t="str">
        <f aca="false">IF(I4470&gt;=Summary!$B$7,"Fast",IF(I4470&lt;Summary!$B$8,"Slow","Medium"))</f>
        <v>Slow</v>
      </c>
      <c r="S4470" s="15" t="n">
        <f aca="false">IF(M4470&gt;Summary!$B$5,1,0)</f>
        <v>1</v>
      </c>
      <c r="T4470" s="16" t="n">
        <f aca="false">IF(Q4470="Overstocked",(G4470-Summary!$B$6*H4470)*J4470,0)</f>
        <v>0</v>
      </c>
    </row>
    <row r="4471" customFormat="false" ht="15" hidden="false" customHeight="false" outlineLevel="0" collapsed="false">
      <c r="A4471" s="0" t="s">
        <v>4569</v>
      </c>
      <c r="B4471" s="0" t="s">
        <v>115</v>
      </c>
      <c r="C4471" s="0" t="s">
        <v>85</v>
      </c>
      <c r="D4471" s="0" t="s">
        <v>102</v>
      </c>
      <c r="E4471" s="14" t="n">
        <v>45535</v>
      </c>
      <c r="F4471" s="14" t="n">
        <v>45545</v>
      </c>
      <c r="G4471" s="0" t="n">
        <v>290</v>
      </c>
      <c r="H4471" s="0" t="n">
        <v>123</v>
      </c>
      <c r="I4471" s="0" t="n">
        <v>233</v>
      </c>
      <c r="J4471" s="0" t="n">
        <v>1024</v>
      </c>
      <c r="K4471" s="0" t="n">
        <v>1364</v>
      </c>
      <c r="L4471" s="15" t="s">
        <v>97</v>
      </c>
      <c r="M4471" s="0" t="n">
        <v>10</v>
      </c>
      <c r="N4471" s="16" t="n">
        <f aca="false">I4471*K4471</f>
        <v>317812</v>
      </c>
      <c r="O4471" s="16" t="n">
        <f aca="false">I4471*(K4471-J4471)</f>
        <v>79220</v>
      </c>
      <c r="P4471" s="15" t="n">
        <f aca="false">K4471-J4471</f>
        <v>340</v>
      </c>
      <c r="Q4471" s="0" t="str">
        <f aca="false">IF(G4471=0,"Out of stock",IF(G4471&lt;H4471,"Understocked",IF(G4471&gt;Summary!$B$6*H4471,"Overstocked","Healthy")))</f>
        <v>Healthy</v>
      </c>
      <c r="R4471" s="0" t="str">
        <f aca="false">IF(I4471&gt;=Summary!$B$7,"Fast",IF(I4471&lt;Summary!$B$8,"Slow","Medium"))</f>
        <v>Fast</v>
      </c>
      <c r="S4471" s="15" t="n">
        <f aca="false">IF(M4471&gt;Summary!$B$5,1,0)</f>
        <v>1</v>
      </c>
      <c r="T4471" s="16" t="n">
        <f aca="false">IF(Q4471="Overstocked",(G4471-Summary!$B$6*H4471)*J4471,0)</f>
        <v>0</v>
      </c>
    </row>
    <row r="4472" customFormat="false" ht="15" hidden="false" customHeight="false" outlineLevel="0" collapsed="false">
      <c r="A4472" s="0" t="s">
        <v>4570</v>
      </c>
      <c r="B4472" s="0" t="s">
        <v>115</v>
      </c>
      <c r="C4472" s="0" t="s">
        <v>104</v>
      </c>
      <c r="D4472" s="0" t="s">
        <v>86</v>
      </c>
      <c r="E4472" s="14" t="n">
        <v>45050</v>
      </c>
      <c r="F4472" s="14" t="n">
        <v>45053</v>
      </c>
      <c r="G4472" s="0" t="n">
        <v>205</v>
      </c>
      <c r="H4472" s="0" t="n">
        <v>117</v>
      </c>
      <c r="I4472" s="0" t="n">
        <v>11</v>
      </c>
      <c r="J4472" s="0" t="n">
        <v>565</v>
      </c>
      <c r="K4472" s="0" t="n">
        <v>932</v>
      </c>
      <c r="L4472" s="15" t="s">
        <v>93</v>
      </c>
      <c r="M4472" s="0" t="n">
        <v>3</v>
      </c>
      <c r="N4472" s="16" t="n">
        <f aca="false">I4472*K4472</f>
        <v>10252</v>
      </c>
      <c r="O4472" s="16" t="n">
        <f aca="false">I4472*(K4472-J4472)</f>
        <v>4037</v>
      </c>
      <c r="P4472" s="15" t="n">
        <f aca="false">K4472-J4472</f>
        <v>367</v>
      </c>
      <c r="Q4472" s="0" t="str">
        <f aca="false">IF(G4472=0,"Out of stock",IF(G4472&lt;H4472,"Understocked",IF(G4472&gt;Summary!$B$6*H4472,"Overstocked","Healthy")))</f>
        <v>Healthy</v>
      </c>
      <c r="R4472" s="0" t="str">
        <f aca="false">IF(I4472&gt;=Summary!$B$7,"Fast",IF(I4472&lt;Summary!$B$8,"Slow","Medium"))</f>
        <v>Slow</v>
      </c>
      <c r="S4472" s="15" t="n">
        <f aca="false">IF(M4472&gt;Summary!$B$5,1,0)</f>
        <v>0</v>
      </c>
      <c r="T4472" s="16" t="n">
        <f aca="false">IF(Q4472="Overstocked",(G4472-Summary!$B$6*H4472)*J4472,0)</f>
        <v>0</v>
      </c>
    </row>
    <row r="4473" customFormat="false" ht="15" hidden="false" customHeight="false" outlineLevel="0" collapsed="false">
      <c r="A4473" s="0" t="s">
        <v>4571</v>
      </c>
      <c r="B4473" s="0" t="s">
        <v>123</v>
      </c>
      <c r="C4473" s="0" t="s">
        <v>85</v>
      </c>
      <c r="D4473" s="0" t="s">
        <v>90</v>
      </c>
      <c r="E4473" s="14" t="n">
        <v>45204</v>
      </c>
      <c r="F4473" s="14" t="n">
        <v>45211</v>
      </c>
      <c r="G4473" s="0" t="n">
        <v>357</v>
      </c>
      <c r="H4473" s="0" t="n">
        <v>80</v>
      </c>
      <c r="I4473" s="0" t="n">
        <v>189</v>
      </c>
      <c r="J4473" s="0" t="n">
        <v>1734</v>
      </c>
      <c r="K4473" s="0" t="n">
        <v>2132</v>
      </c>
      <c r="L4473" s="15" t="s">
        <v>87</v>
      </c>
      <c r="M4473" s="0" t="n">
        <v>7</v>
      </c>
      <c r="N4473" s="16" t="n">
        <f aca="false">I4473*K4473</f>
        <v>402948</v>
      </c>
      <c r="O4473" s="16" t="n">
        <f aca="false">I4473*(K4473-J4473)</f>
        <v>75222</v>
      </c>
      <c r="P4473" s="15" t="n">
        <f aca="false">K4473-J4473</f>
        <v>398</v>
      </c>
      <c r="Q4473" s="0" t="str">
        <f aca="false">IF(G4473=0,"Out of stock",IF(G4473&lt;H4473,"Understocked",IF(G4473&gt;Summary!$B$6*H4473,"Overstocked","Healthy")))</f>
        <v>Overstocked</v>
      </c>
      <c r="R4473" s="0" t="str">
        <f aca="false">IF(I4473&gt;=Summary!$B$7,"Fast",IF(I4473&lt;Summary!$B$8,"Slow","Medium"))</f>
        <v>Medium</v>
      </c>
      <c r="S4473" s="15" t="n">
        <f aca="false">IF(M4473&gt;Summary!$B$5,1,0)</f>
        <v>0</v>
      </c>
      <c r="T4473" s="16" t="n">
        <f aca="false">IF(Q4473="Overstocked",(G4473-Summary!$B$6*H4473)*J4473,0)</f>
        <v>64158</v>
      </c>
    </row>
    <row r="4474" customFormat="false" ht="15" hidden="false" customHeight="false" outlineLevel="0" collapsed="false">
      <c r="A4474" s="0" t="s">
        <v>4572</v>
      </c>
      <c r="B4474" s="0" t="s">
        <v>101</v>
      </c>
      <c r="C4474" s="0" t="s">
        <v>96</v>
      </c>
      <c r="D4474" s="0" t="s">
        <v>92</v>
      </c>
      <c r="E4474" s="14" t="n">
        <v>45428</v>
      </c>
      <c r="F4474" s="14" t="n">
        <v>45438</v>
      </c>
      <c r="G4474" s="0" t="n">
        <v>244</v>
      </c>
      <c r="H4474" s="0" t="n">
        <v>76</v>
      </c>
      <c r="I4474" s="0" t="n">
        <v>115</v>
      </c>
      <c r="J4474" s="0" t="n">
        <v>1780</v>
      </c>
      <c r="K4474" s="0" t="n">
        <v>2039</v>
      </c>
      <c r="L4474" s="15" t="s">
        <v>82</v>
      </c>
      <c r="M4474" s="0" t="n">
        <v>10</v>
      </c>
      <c r="N4474" s="16" t="n">
        <f aca="false">I4474*K4474</f>
        <v>234485</v>
      </c>
      <c r="O4474" s="16" t="n">
        <f aca="false">I4474*(K4474-J4474)</f>
        <v>29785</v>
      </c>
      <c r="P4474" s="15" t="n">
        <f aca="false">K4474-J4474</f>
        <v>259</v>
      </c>
      <c r="Q4474" s="0" t="str">
        <f aca="false">IF(G4474=0,"Out of stock",IF(G4474&lt;H4474,"Understocked",IF(G4474&gt;Summary!$B$6*H4474,"Overstocked","Healthy")))</f>
        <v>Healthy</v>
      </c>
      <c r="R4474" s="0" t="str">
        <f aca="false">IF(I4474&gt;=Summary!$B$7,"Fast",IF(I4474&lt;Summary!$B$8,"Slow","Medium"))</f>
        <v>Medium</v>
      </c>
      <c r="S4474" s="15" t="n">
        <f aca="false">IF(M4474&gt;Summary!$B$5,1,0)</f>
        <v>1</v>
      </c>
      <c r="T4474" s="16" t="n">
        <f aca="false">IF(Q4474="Overstocked",(G4474-Summary!$B$6*H4474)*J4474,0)</f>
        <v>0</v>
      </c>
    </row>
    <row r="4475" customFormat="false" ht="15" hidden="false" customHeight="false" outlineLevel="0" collapsed="false">
      <c r="A4475" s="0" t="s">
        <v>4573</v>
      </c>
      <c r="B4475" s="0" t="s">
        <v>89</v>
      </c>
      <c r="C4475" s="0" t="s">
        <v>96</v>
      </c>
      <c r="D4475" s="0" t="s">
        <v>90</v>
      </c>
      <c r="E4475" s="14" t="n">
        <v>45218</v>
      </c>
      <c r="F4475" s="14" t="n">
        <v>45219</v>
      </c>
      <c r="G4475" s="0" t="n">
        <v>80</v>
      </c>
      <c r="H4475" s="0" t="n">
        <v>100</v>
      </c>
      <c r="I4475" s="0" t="n">
        <v>63</v>
      </c>
      <c r="J4475" s="0" t="n">
        <v>323</v>
      </c>
      <c r="K4475" s="0" t="n">
        <v>430</v>
      </c>
      <c r="L4475" s="15" t="s">
        <v>82</v>
      </c>
      <c r="M4475" s="0" t="n">
        <v>1</v>
      </c>
      <c r="N4475" s="16" t="n">
        <f aca="false">I4475*K4475</f>
        <v>27090</v>
      </c>
      <c r="O4475" s="16" t="n">
        <f aca="false">I4475*(K4475-J4475)</f>
        <v>6741</v>
      </c>
      <c r="P4475" s="15" t="n">
        <f aca="false">K4475-J4475</f>
        <v>107</v>
      </c>
      <c r="Q4475" s="0" t="str">
        <f aca="false">IF(G4475=0,"Out of stock",IF(G4475&lt;H4475,"Understocked",IF(G4475&gt;Summary!$B$6*H4475,"Overstocked","Healthy")))</f>
        <v>Understocked</v>
      </c>
      <c r="R4475" s="0" t="str">
        <f aca="false">IF(I4475&gt;=Summary!$B$7,"Fast",IF(I4475&lt;Summary!$B$8,"Slow","Medium"))</f>
        <v>Slow</v>
      </c>
      <c r="S4475" s="15" t="n">
        <f aca="false">IF(M4475&gt;Summary!$B$5,1,0)</f>
        <v>0</v>
      </c>
      <c r="T4475" s="16" t="n">
        <f aca="false">IF(Q4475="Overstocked",(G4475-Summary!$B$6*H4475)*J4475,0)</f>
        <v>0</v>
      </c>
    </row>
    <row r="4476" customFormat="false" ht="15" hidden="false" customHeight="false" outlineLevel="0" collapsed="false">
      <c r="A4476" s="0" t="s">
        <v>4574</v>
      </c>
      <c r="B4476" s="0" t="s">
        <v>84</v>
      </c>
      <c r="C4476" s="0" t="s">
        <v>104</v>
      </c>
      <c r="D4476" s="0" t="s">
        <v>102</v>
      </c>
      <c r="E4476" s="14" t="n">
        <v>45001</v>
      </c>
      <c r="F4476" s="14" t="n">
        <v>45004</v>
      </c>
      <c r="G4476" s="0" t="n">
        <v>222</v>
      </c>
      <c r="H4476" s="0" t="n">
        <v>133</v>
      </c>
      <c r="I4476" s="0" t="n">
        <v>117</v>
      </c>
      <c r="J4476" s="0" t="n">
        <v>1787</v>
      </c>
      <c r="K4476" s="0" t="n">
        <v>1860</v>
      </c>
      <c r="L4476" s="15" t="s">
        <v>87</v>
      </c>
      <c r="M4476" s="0" t="n">
        <v>3</v>
      </c>
      <c r="N4476" s="16" t="n">
        <f aca="false">I4476*K4476</f>
        <v>217620</v>
      </c>
      <c r="O4476" s="16" t="n">
        <f aca="false">I4476*(K4476-J4476)</f>
        <v>8541</v>
      </c>
      <c r="P4476" s="15" t="n">
        <f aca="false">K4476-J4476</f>
        <v>73</v>
      </c>
      <c r="Q4476" s="0" t="str">
        <f aca="false">IF(G4476=0,"Out of stock",IF(G4476&lt;H4476,"Understocked",IF(G4476&gt;Summary!$B$6*H4476,"Overstocked","Healthy")))</f>
        <v>Healthy</v>
      </c>
      <c r="R4476" s="0" t="str">
        <f aca="false">IF(I4476&gt;=Summary!$B$7,"Fast",IF(I4476&lt;Summary!$B$8,"Slow","Medium"))</f>
        <v>Medium</v>
      </c>
      <c r="S4476" s="15" t="n">
        <f aca="false">IF(M4476&gt;Summary!$B$5,1,0)</f>
        <v>0</v>
      </c>
      <c r="T4476" s="16" t="n">
        <f aca="false">IF(Q4476="Overstocked",(G4476-Summary!$B$6*H4476)*J4476,0)</f>
        <v>0</v>
      </c>
    </row>
    <row r="4477" customFormat="false" ht="15" hidden="false" customHeight="false" outlineLevel="0" collapsed="false">
      <c r="A4477" s="0" t="s">
        <v>4575</v>
      </c>
      <c r="B4477" s="0" t="s">
        <v>115</v>
      </c>
      <c r="C4477" s="0" t="s">
        <v>96</v>
      </c>
      <c r="D4477" s="0" t="s">
        <v>92</v>
      </c>
      <c r="E4477" s="14" t="n">
        <v>45619</v>
      </c>
      <c r="F4477" s="14" t="n">
        <v>45626</v>
      </c>
      <c r="G4477" s="0" t="n">
        <v>486</v>
      </c>
      <c r="H4477" s="0" t="n">
        <v>80</v>
      </c>
      <c r="I4477" s="0" t="n">
        <v>165</v>
      </c>
      <c r="J4477" s="0" t="n">
        <v>426</v>
      </c>
      <c r="K4477" s="0" t="n">
        <v>844</v>
      </c>
      <c r="L4477" s="15" t="s">
        <v>80</v>
      </c>
      <c r="M4477" s="0" t="n">
        <v>7</v>
      </c>
      <c r="N4477" s="16" t="n">
        <f aca="false">I4477*K4477</f>
        <v>139260</v>
      </c>
      <c r="O4477" s="16" t="n">
        <f aca="false">I4477*(K4477-J4477)</f>
        <v>68970</v>
      </c>
      <c r="P4477" s="15" t="n">
        <f aca="false">K4477-J4477</f>
        <v>418</v>
      </c>
      <c r="Q4477" s="0" t="str">
        <f aca="false">IF(G4477=0,"Out of stock",IF(G4477&lt;H4477,"Understocked",IF(G4477&gt;Summary!$B$6*H4477,"Overstocked","Healthy")))</f>
        <v>Overstocked</v>
      </c>
      <c r="R4477" s="0" t="str">
        <f aca="false">IF(I4477&gt;=Summary!$B$7,"Fast",IF(I4477&lt;Summary!$B$8,"Slow","Medium"))</f>
        <v>Medium</v>
      </c>
      <c r="S4477" s="15" t="n">
        <f aca="false">IF(M4477&gt;Summary!$B$5,1,0)</f>
        <v>0</v>
      </c>
      <c r="T4477" s="16" t="n">
        <f aca="false">IF(Q4477="Overstocked",(G4477-Summary!$B$6*H4477)*J4477,0)</f>
        <v>70716</v>
      </c>
    </row>
    <row r="4478" customFormat="false" ht="15" hidden="false" customHeight="false" outlineLevel="0" collapsed="false">
      <c r="A4478" s="0" t="s">
        <v>4576</v>
      </c>
      <c r="B4478" s="0" t="s">
        <v>113</v>
      </c>
      <c r="C4478" s="0" t="s">
        <v>104</v>
      </c>
      <c r="D4478" s="0" t="s">
        <v>102</v>
      </c>
      <c r="E4478" s="14" t="n">
        <v>45322</v>
      </c>
      <c r="F4478" s="14" t="n">
        <v>45328</v>
      </c>
      <c r="G4478" s="0" t="n">
        <v>166</v>
      </c>
      <c r="H4478" s="0" t="n">
        <v>72</v>
      </c>
      <c r="I4478" s="0" t="n">
        <v>61</v>
      </c>
      <c r="J4478" s="0" t="n">
        <v>1772</v>
      </c>
      <c r="K4478" s="0" t="n">
        <v>1951</v>
      </c>
      <c r="L4478" s="15" t="s">
        <v>80</v>
      </c>
      <c r="M4478" s="0" t="n">
        <v>6</v>
      </c>
      <c r="N4478" s="16" t="n">
        <f aca="false">I4478*K4478</f>
        <v>119011</v>
      </c>
      <c r="O4478" s="16" t="n">
        <f aca="false">I4478*(K4478-J4478)</f>
        <v>10919</v>
      </c>
      <c r="P4478" s="15" t="n">
        <f aca="false">K4478-J4478</f>
        <v>179</v>
      </c>
      <c r="Q4478" s="0" t="str">
        <f aca="false">IF(G4478=0,"Out of stock",IF(G4478&lt;H4478,"Understocked",IF(G4478&gt;Summary!$B$6*H4478,"Overstocked","Healthy")))</f>
        <v>Healthy</v>
      </c>
      <c r="R4478" s="0" t="str">
        <f aca="false">IF(I4478&gt;=Summary!$B$7,"Fast",IF(I4478&lt;Summary!$B$8,"Slow","Medium"))</f>
        <v>Slow</v>
      </c>
      <c r="S4478" s="15" t="n">
        <f aca="false">IF(M4478&gt;Summary!$B$5,1,0)</f>
        <v>0</v>
      </c>
      <c r="T4478" s="16" t="n">
        <f aca="false">IF(Q4478="Overstocked",(G4478-Summary!$B$6*H4478)*J4478,0)</f>
        <v>0</v>
      </c>
    </row>
    <row r="4479" customFormat="false" ht="15" hidden="false" customHeight="false" outlineLevel="0" collapsed="false">
      <c r="A4479" s="0" t="s">
        <v>4577</v>
      </c>
      <c r="B4479" s="0" t="s">
        <v>107</v>
      </c>
      <c r="C4479" s="0" t="s">
        <v>85</v>
      </c>
      <c r="D4479" s="0" t="s">
        <v>79</v>
      </c>
      <c r="E4479" s="14" t="n">
        <v>45206</v>
      </c>
      <c r="F4479" s="14" t="n">
        <v>45212</v>
      </c>
      <c r="G4479" s="0" t="n">
        <v>422</v>
      </c>
      <c r="H4479" s="0" t="n">
        <v>78</v>
      </c>
      <c r="I4479" s="0" t="n">
        <v>61</v>
      </c>
      <c r="J4479" s="0" t="n">
        <v>668</v>
      </c>
      <c r="K4479" s="0" t="n">
        <v>942</v>
      </c>
      <c r="L4479" s="15" t="s">
        <v>82</v>
      </c>
      <c r="M4479" s="0" t="n">
        <v>6</v>
      </c>
      <c r="N4479" s="16" t="n">
        <f aca="false">I4479*K4479</f>
        <v>57462</v>
      </c>
      <c r="O4479" s="16" t="n">
        <f aca="false">I4479*(K4479-J4479)</f>
        <v>16714</v>
      </c>
      <c r="P4479" s="15" t="n">
        <f aca="false">K4479-J4479</f>
        <v>274</v>
      </c>
      <c r="Q4479" s="0" t="str">
        <f aca="false">IF(G4479=0,"Out of stock",IF(G4479&lt;H4479,"Understocked",IF(G4479&gt;Summary!$B$6*H4479,"Overstocked","Healthy")))</f>
        <v>Overstocked</v>
      </c>
      <c r="R4479" s="0" t="str">
        <f aca="false">IF(I4479&gt;=Summary!$B$7,"Fast",IF(I4479&lt;Summary!$B$8,"Slow","Medium"))</f>
        <v>Slow</v>
      </c>
      <c r="S4479" s="15" t="n">
        <f aca="false">IF(M4479&gt;Summary!$B$5,1,0)</f>
        <v>0</v>
      </c>
      <c r="T4479" s="16" t="n">
        <f aca="false">IF(Q4479="Overstocked",(G4479-Summary!$B$6*H4479)*J4479,0)</f>
        <v>73480</v>
      </c>
    </row>
    <row r="4480" customFormat="false" ht="15" hidden="false" customHeight="false" outlineLevel="0" collapsed="false">
      <c r="A4480" s="0" t="s">
        <v>4578</v>
      </c>
      <c r="B4480" s="0" t="s">
        <v>95</v>
      </c>
      <c r="C4480" s="0" t="s">
        <v>85</v>
      </c>
      <c r="D4480" s="0" t="s">
        <v>102</v>
      </c>
      <c r="E4480" s="14" t="n">
        <v>45119</v>
      </c>
      <c r="F4480" s="14" t="n">
        <v>45126</v>
      </c>
      <c r="G4480" s="0" t="n">
        <v>425</v>
      </c>
      <c r="H4480" s="0" t="n">
        <v>76</v>
      </c>
      <c r="I4480" s="0" t="n">
        <v>224</v>
      </c>
      <c r="J4480" s="0" t="n">
        <v>582</v>
      </c>
      <c r="K4480" s="0" t="n">
        <v>809</v>
      </c>
      <c r="L4480" s="15" t="s">
        <v>80</v>
      </c>
      <c r="M4480" s="0" t="n">
        <v>7</v>
      </c>
      <c r="N4480" s="16" t="n">
        <f aca="false">I4480*K4480</f>
        <v>181216</v>
      </c>
      <c r="O4480" s="16" t="n">
        <f aca="false">I4480*(K4480-J4480)</f>
        <v>50848</v>
      </c>
      <c r="P4480" s="15" t="n">
        <f aca="false">K4480-J4480</f>
        <v>227</v>
      </c>
      <c r="Q4480" s="0" t="str">
        <f aca="false">IF(G4480=0,"Out of stock",IF(G4480&lt;H4480,"Understocked",IF(G4480&gt;Summary!$B$6*H4480,"Overstocked","Healthy")))</f>
        <v>Overstocked</v>
      </c>
      <c r="R4480" s="0" t="str">
        <f aca="false">IF(I4480&gt;=Summary!$B$7,"Fast",IF(I4480&lt;Summary!$B$8,"Slow","Medium"))</f>
        <v>Fast</v>
      </c>
      <c r="S4480" s="15" t="n">
        <f aca="false">IF(M4480&gt;Summary!$B$5,1,0)</f>
        <v>0</v>
      </c>
      <c r="T4480" s="16" t="n">
        <f aca="false">IF(Q4480="Overstocked",(G4480-Summary!$B$6*H4480)*J4480,0)</f>
        <v>70422</v>
      </c>
    </row>
    <row r="4481" customFormat="false" ht="15" hidden="false" customHeight="false" outlineLevel="0" collapsed="false">
      <c r="A4481" s="0" t="s">
        <v>4579</v>
      </c>
      <c r="B4481" s="0" t="s">
        <v>115</v>
      </c>
      <c r="C4481" s="0" t="s">
        <v>96</v>
      </c>
      <c r="D4481" s="0" t="s">
        <v>86</v>
      </c>
      <c r="E4481" s="14" t="n">
        <v>45136</v>
      </c>
      <c r="F4481" s="14" t="n">
        <v>45142</v>
      </c>
      <c r="G4481" s="0" t="n">
        <v>109</v>
      </c>
      <c r="H4481" s="0" t="n">
        <v>145</v>
      </c>
      <c r="I4481" s="0" t="n">
        <v>121</v>
      </c>
      <c r="J4481" s="0" t="n">
        <v>216</v>
      </c>
      <c r="K4481" s="0" t="n">
        <v>594</v>
      </c>
      <c r="L4481" s="15" t="s">
        <v>80</v>
      </c>
      <c r="M4481" s="0" t="n">
        <v>6</v>
      </c>
      <c r="N4481" s="16" t="n">
        <f aca="false">I4481*K4481</f>
        <v>71874</v>
      </c>
      <c r="O4481" s="16" t="n">
        <f aca="false">I4481*(K4481-J4481)</f>
        <v>45738</v>
      </c>
      <c r="P4481" s="15" t="n">
        <f aca="false">K4481-J4481</f>
        <v>378</v>
      </c>
      <c r="Q4481" s="0" t="str">
        <f aca="false">IF(G4481=0,"Out of stock",IF(G4481&lt;H4481,"Understocked",IF(G4481&gt;Summary!$B$6*H4481,"Overstocked","Healthy")))</f>
        <v>Understocked</v>
      </c>
      <c r="R4481" s="0" t="str">
        <f aca="false">IF(I4481&gt;=Summary!$B$7,"Fast",IF(I4481&lt;Summary!$B$8,"Slow","Medium"))</f>
        <v>Medium</v>
      </c>
      <c r="S4481" s="15" t="n">
        <f aca="false">IF(M4481&gt;Summary!$B$5,1,0)</f>
        <v>0</v>
      </c>
      <c r="T4481" s="16" t="n">
        <f aca="false">IF(Q4481="Overstocked",(G4481-Summary!$B$6*H4481)*J4481,0)</f>
        <v>0</v>
      </c>
    </row>
    <row r="4482" customFormat="false" ht="15" hidden="false" customHeight="false" outlineLevel="0" collapsed="false">
      <c r="A4482" s="0" t="s">
        <v>4580</v>
      </c>
      <c r="B4482" s="0" t="s">
        <v>84</v>
      </c>
      <c r="C4482" s="0" t="s">
        <v>96</v>
      </c>
      <c r="D4482" s="0" t="s">
        <v>90</v>
      </c>
      <c r="E4482" s="14" t="n">
        <v>45637</v>
      </c>
      <c r="F4482" s="14" t="n">
        <v>45644</v>
      </c>
      <c r="G4482" s="0" t="n">
        <v>134</v>
      </c>
      <c r="H4482" s="0" t="n">
        <v>112</v>
      </c>
      <c r="I4482" s="0" t="n">
        <v>203</v>
      </c>
      <c r="J4482" s="0" t="n">
        <v>1170</v>
      </c>
      <c r="K4482" s="0" t="n">
        <v>1353</v>
      </c>
      <c r="L4482" s="15" t="s">
        <v>80</v>
      </c>
      <c r="M4482" s="0" t="n">
        <v>7</v>
      </c>
      <c r="N4482" s="16" t="n">
        <f aca="false">I4482*K4482</f>
        <v>274659</v>
      </c>
      <c r="O4482" s="16" t="n">
        <f aca="false">I4482*(K4482-J4482)</f>
        <v>37149</v>
      </c>
      <c r="P4482" s="15" t="n">
        <f aca="false">K4482-J4482</f>
        <v>183</v>
      </c>
      <c r="Q4482" s="0" t="str">
        <f aca="false">IF(G4482=0,"Out of stock",IF(G4482&lt;H4482,"Understocked",IF(G4482&gt;Summary!$B$6*H4482,"Overstocked","Healthy")))</f>
        <v>Healthy</v>
      </c>
      <c r="R4482" s="0" t="str">
        <f aca="false">IF(I4482&gt;=Summary!$B$7,"Fast",IF(I4482&lt;Summary!$B$8,"Slow","Medium"))</f>
        <v>Fast</v>
      </c>
      <c r="S4482" s="15" t="n">
        <f aca="false">IF(M4482&gt;Summary!$B$5,1,0)</f>
        <v>0</v>
      </c>
      <c r="T4482" s="16" t="n">
        <f aca="false">IF(Q4482="Overstocked",(G4482-Summary!$B$6*H4482)*J4482,0)</f>
        <v>0</v>
      </c>
    </row>
    <row r="4483" customFormat="false" ht="15" hidden="false" customHeight="false" outlineLevel="0" collapsed="false">
      <c r="A4483" s="0" t="s">
        <v>4581</v>
      </c>
      <c r="B4483" s="0" t="s">
        <v>101</v>
      </c>
      <c r="C4483" s="0" t="s">
        <v>96</v>
      </c>
      <c r="D4483" s="0" t="s">
        <v>79</v>
      </c>
      <c r="E4483" s="14" t="n">
        <v>45222</v>
      </c>
      <c r="F4483" s="14" t="n">
        <v>45224</v>
      </c>
      <c r="G4483" s="0" t="n">
        <v>78</v>
      </c>
      <c r="H4483" s="0" t="n">
        <v>85</v>
      </c>
      <c r="I4483" s="0" t="n">
        <v>173</v>
      </c>
      <c r="J4483" s="0" t="n">
        <v>749</v>
      </c>
      <c r="K4483" s="0" t="n">
        <v>1085</v>
      </c>
      <c r="L4483" s="15" t="s">
        <v>80</v>
      </c>
      <c r="M4483" s="0" t="n">
        <v>2</v>
      </c>
      <c r="N4483" s="16" t="n">
        <f aca="false">I4483*K4483</f>
        <v>187705</v>
      </c>
      <c r="O4483" s="16" t="n">
        <f aca="false">I4483*(K4483-J4483)</f>
        <v>58128</v>
      </c>
      <c r="P4483" s="15" t="n">
        <f aca="false">K4483-J4483</f>
        <v>336</v>
      </c>
      <c r="Q4483" s="0" t="str">
        <f aca="false">IF(G4483=0,"Out of stock",IF(G4483&lt;H4483,"Understocked",IF(G4483&gt;Summary!$B$6*H4483,"Overstocked","Healthy")))</f>
        <v>Understocked</v>
      </c>
      <c r="R4483" s="0" t="str">
        <f aca="false">IF(I4483&gt;=Summary!$B$7,"Fast",IF(I4483&lt;Summary!$B$8,"Slow","Medium"))</f>
        <v>Medium</v>
      </c>
      <c r="S4483" s="15" t="n">
        <f aca="false">IF(M4483&gt;Summary!$B$5,1,0)</f>
        <v>0</v>
      </c>
      <c r="T4483" s="16" t="n">
        <f aca="false">IF(Q4483="Overstocked",(G4483-Summary!$B$6*H4483)*J4483,0)</f>
        <v>0</v>
      </c>
    </row>
    <row r="4484" customFormat="false" ht="15" hidden="false" customHeight="false" outlineLevel="0" collapsed="false">
      <c r="A4484" s="0" t="s">
        <v>4582</v>
      </c>
      <c r="B4484" s="0" t="s">
        <v>115</v>
      </c>
      <c r="C4484" s="0" t="s">
        <v>104</v>
      </c>
      <c r="D4484" s="0" t="s">
        <v>90</v>
      </c>
      <c r="E4484" s="14" t="n">
        <v>44992</v>
      </c>
      <c r="F4484" s="14" t="n">
        <v>45002</v>
      </c>
      <c r="G4484" s="0" t="n">
        <v>283</v>
      </c>
      <c r="H4484" s="0" t="n">
        <v>139</v>
      </c>
      <c r="I4484" s="0" t="n">
        <v>7</v>
      </c>
      <c r="J4484" s="0" t="n">
        <v>946</v>
      </c>
      <c r="K4484" s="0" t="n">
        <v>1367</v>
      </c>
      <c r="L4484" s="15" t="s">
        <v>82</v>
      </c>
      <c r="M4484" s="0" t="n">
        <v>10</v>
      </c>
      <c r="N4484" s="16" t="n">
        <f aca="false">I4484*K4484</f>
        <v>9569</v>
      </c>
      <c r="O4484" s="16" t="n">
        <f aca="false">I4484*(K4484-J4484)</f>
        <v>2947</v>
      </c>
      <c r="P4484" s="15" t="n">
        <f aca="false">K4484-J4484</f>
        <v>421</v>
      </c>
      <c r="Q4484" s="0" t="str">
        <f aca="false">IF(G4484=0,"Out of stock",IF(G4484&lt;H4484,"Understocked",IF(G4484&gt;Summary!$B$6*H4484,"Overstocked","Healthy")))</f>
        <v>Healthy</v>
      </c>
      <c r="R4484" s="0" t="str">
        <f aca="false">IF(I4484&gt;=Summary!$B$7,"Fast",IF(I4484&lt;Summary!$B$8,"Slow","Medium"))</f>
        <v>Slow</v>
      </c>
      <c r="S4484" s="15" t="n">
        <f aca="false">IF(M4484&gt;Summary!$B$5,1,0)</f>
        <v>1</v>
      </c>
      <c r="T4484" s="16" t="n">
        <f aca="false">IF(Q4484="Overstocked",(G4484-Summary!$B$6*H4484)*J4484,0)</f>
        <v>0</v>
      </c>
    </row>
    <row r="4485" customFormat="false" ht="15" hidden="false" customHeight="false" outlineLevel="0" collapsed="false">
      <c r="A4485" s="0" t="s">
        <v>4583</v>
      </c>
      <c r="B4485" s="0" t="s">
        <v>123</v>
      </c>
      <c r="C4485" s="0" t="s">
        <v>78</v>
      </c>
      <c r="D4485" s="0" t="s">
        <v>92</v>
      </c>
      <c r="E4485" s="14" t="n">
        <v>45357</v>
      </c>
      <c r="F4485" s="14" t="n">
        <v>45365</v>
      </c>
      <c r="G4485" s="0" t="n">
        <v>445</v>
      </c>
      <c r="H4485" s="0" t="n">
        <v>92</v>
      </c>
      <c r="I4485" s="0" t="n">
        <v>111</v>
      </c>
      <c r="J4485" s="0" t="n">
        <v>1906</v>
      </c>
      <c r="K4485" s="0" t="n">
        <v>2006</v>
      </c>
      <c r="L4485" s="15" t="s">
        <v>97</v>
      </c>
      <c r="M4485" s="0" t="n">
        <v>8</v>
      </c>
      <c r="N4485" s="16" t="n">
        <f aca="false">I4485*K4485</f>
        <v>222666</v>
      </c>
      <c r="O4485" s="16" t="n">
        <f aca="false">I4485*(K4485-J4485)</f>
        <v>11100</v>
      </c>
      <c r="P4485" s="15" t="n">
        <f aca="false">K4485-J4485</f>
        <v>100</v>
      </c>
      <c r="Q4485" s="0" t="str">
        <f aca="false">IF(G4485=0,"Out of stock",IF(G4485&lt;H4485,"Understocked",IF(G4485&gt;Summary!$B$6*H4485,"Overstocked","Healthy")))</f>
        <v>Overstocked</v>
      </c>
      <c r="R4485" s="0" t="str">
        <f aca="false">IF(I4485&gt;=Summary!$B$7,"Fast",IF(I4485&lt;Summary!$B$8,"Slow","Medium"))</f>
        <v>Medium</v>
      </c>
      <c r="S4485" s="15" t="n">
        <f aca="false">IF(M4485&gt;Summary!$B$5,1,0)</f>
        <v>1</v>
      </c>
      <c r="T4485" s="16" t="n">
        <f aca="false">IF(Q4485="Overstocked",(G4485-Summary!$B$6*H4485)*J4485,0)</f>
        <v>146762</v>
      </c>
    </row>
    <row r="4486" customFormat="false" ht="15" hidden="false" customHeight="false" outlineLevel="0" collapsed="false">
      <c r="A4486" s="0" t="s">
        <v>4584</v>
      </c>
      <c r="B4486" s="0" t="s">
        <v>107</v>
      </c>
      <c r="C4486" s="0" t="s">
        <v>104</v>
      </c>
      <c r="D4486" s="0" t="s">
        <v>92</v>
      </c>
      <c r="E4486" s="14" t="n">
        <v>45109</v>
      </c>
      <c r="F4486" s="14" t="n">
        <v>45118</v>
      </c>
      <c r="G4486" s="0" t="n">
        <v>398</v>
      </c>
      <c r="H4486" s="0" t="n">
        <v>50</v>
      </c>
      <c r="I4486" s="0" t="n">
        <v>42</v>
      </c>
      <c r="J4486" s="0" t="n">
        <v>1124</v>
      </c>
      <c r="K4486" s="0" t="n">
        <v>1398</v>
      </c>
      <c r="L4486" s="15" t="s">
        <v>87</v>
      </c>
      <c r="M4486" s="0" t="n">
        <v>9</v>
      </c>
      <c r="N4486" s="16" t="n">
        <f aca="false">I4486*K4486</f>
        <v>58716</v>
      </c>
      <c r="O4486" s="16" t="n">
        <f aca="false">I4486*(K4486-J4486)</f>
        <v>11508</v>
      </c>
      <c r="P4486" s="15" t="n">
        <f aca="false">K4486-J4486</f>
        <v>274</v>
      </c>
      <c r="Q4486" s="0" t="str">
        <f aca="false">IF(G4486=0,"Out of stock",IF(G4486&lt;H4486,"Understocked",IF(G4486&gt;Summary!$B$6*H4486,"Overstocked","Healthy")))</f>
        <v>Overstocked</v>
      </c>
      <c r="R4486" s="0" t="str">
        <f aca="false">IF(I4486&gt;=Summary!$B$7,"Fast",IF(I4486&lt;Summary!$B$8,"Slow","Medium"))</f>
        <v>Slow</v>
      </c>
      <c r="S4486" s="15" t="n">
        <f aca="false">IF(M4486&gt;Summary!$B$5,1,0)</f>
        <v>1</v>
      </c>
      <c r="T4486" s="16" t="n">
        <f aca="false">IF(Q4486="Overstocked",(G4486-Summary!$B$6*H4486)*J4486,0)</f>
        <v>222552</v>
      </c>
    </row>
    <row r="4487" customFormat="false" ht="15" hidden="false" customHeight="false" outlineLevel="0" collapsed="false">
      <c r="A4487" s="0" t="s">
        <v>4585</v>
      </c>
      <c r="B4487" s="0" t="s">
        <v>115</v>
      </c>
      <c r="C4487" s="0" t="s">
        <v>96</v>
      </c>
      <c r="D4487" s="0" t="s">
        <v>79</v>
      </c>
      <c r="E4487" s="14" t="n">
        <v>45649</v>
      </c>
      <c r="F4487" s="14" t="n">
        <v>45655</v>
      </c>
      <c r="G4487" s="0" t="n">
        <v>34</v>
      </c>
      <c r="H4487" s="0" t="n">
        <v>65</v>
      </c>
      <c r="I4487" s="0" t="n">
        <v>142</v>
      </c>
      <c r="J4487" s="0" t="n">
        <v>1762</v>
      </c>
      <c r="K4487" s="0" t="n">
        <v>1917</v>
      </c>
      <c r="L4487" s="15" t="s">
        <v>80</v>
      </c>
      <c r="M4487" s="0" t="n">
        <v>6</v>
      </c>
      <c r="N4487" s="16" t="n">
        <f aca="false">I4487*K4487</f>
        <v>272214</v>
      </c>
      <c r="O4487" s="16" t="n">
        <f aca="false">I4487*(K4487-J4487)</f>
        <v>22010</v>
      </c>
      <c r="P4487" s="15" t="n">
        <f aca="false">K4487-J4487</f>
        <v>155</v>
      </c>
      <c r="Q4487" s="0" t="str">
        <f aca="false">IF(G4487=0,"Out of stock",IF(G4487&lt;H4487,"Understocked",IF(G4487&gt;Summary!$B$6*H4487,"Overstocked","Healthy")))</f>
        <v>Understocked</v>
      </c>
      <c r="R4487" s="0" t="str">
        <f aca="false">IF(I4487&gt;=Summary!$B$7,"Fast",IF(I4487&lt;Summary!$B$8,"Slow","Medium"))</f>
        <v>Medium</v>
      </c>
      <c r="S4487" s="15" t="n">
        <f aca="false">IF(M4487&gt;Summary!$B$5,1,0)</f>
        <v>0</v>
      </c>
      <c r="T4487" s="16" t="n">
        <f aca="false">IF(Q4487="Overstocked",(G4487-Summary!$B$6*H4487)*J4487,0)</f>
        <v>0</v>
      </c>
    </row>
    <row r="4488" customFormat="false" ht="15" hidden="false" customHeight="false" outlineLevel="0" collapsed="false">
      <c r="A4488" s="0" t="s">
        <v>4586</v>
      </c>
      <c r="B4488" s="0" t="s">
        <v>101</v>
      </c>
      <c r="C4488" s="0" t="s">
        <v>85</v>
      </c>
      <c r="D4488" s="0" t="s">
        <v>79</v>
      </c>
      <c r="E4488" s="14" t="n">
        <v>45124</v>
      </c>
      <c r="F4488" s="14" t="n">
        <v>45134</v>
      </c>
      <c r="G4488" s="0" t="n">
        <v>367</v>
      </c>
      <c r="H4488" s="0" t="n">
        <v>139</v>
      </c>
      <c r="I4488" s="0" t="n">
        <v>295</v>
      </c>
      <c r="J4488" s="0" t="n">
        <v>710</v>
      </c>
      <c r="K4488" s="0" t="n">
        <v>971</v>
      </c>
      <c r="L4488" s="15" t="s">
        <v>97</v>
      </c>
      <c r="M4488" s="0" t="n">
        <v>10</v>
      </c>
      <c r="N4488" s="16" t="n">
        <f aca="false">I4488*K4488</f>
        <v>286445</v>
      </c>
      <c r="O4488" s="16" t="n">
        <f aca="false">I4488*(K4488-J4488)</f>
        <v>76995</v>
      </c>
      <c r="P4488" s="15" t="n">
        <f aca="false">K4488-J4488</f>
        <v>261</v>
      </c>
      <c r="Q4488" s="0" t="str">
        <f aca="false">IF(G4488=0,"Out of stock",IF(G4488&lt;H4488,"Understocked",IF(G4488&gt;Summary!$B$6*H4488,"Overstocked","Healthy")))</f>
        <v>Healthy</v>
      </c>
      <c r="R4488" s="0" t="str">
        <f aca="false">IF(I4488&gt;=Summary!$B$7,"Fast",IF(I4488&lt;Summary!$B$8,"Slow","Medium"))</f>
        <v>Fast</v>
      </c>
      <c r="S4488" s="15" t="n">
        <f aca="false">IF(M4488&gt;Summary!$B$5,1,0)</f>
        <v>1</v>
      </c>
      <c r="T4488" s="16" t="n">
        <f aca="false">IF(Q4488="Overstocked",(G4488-Summary!$B$6*H4488)*J4488,0)</f>
        <v>0</v>
      </c>
    </row>
    <row r="4489" customFormat="false" ht="15" hidden="false" customHeight="false" outlineLevel="0" collapsed="false">
      <c r="A4489" s="0" t="s">
        <v>4587</v>
      </c>
      <c r="B4489" s="0" t="s">
        <v>95</v>
      </c>
      <c r="C4489" s="0" t="s">
        <v>85</v>
      </c>
      <c r="D4489" s="0" t="s">
        <v>79</v>
      </c>
      <c r="E4489" s="14" t="n">
        <v>45024</v>
      </c>
      <c r="F4489" s="14" t="n">
        <v>45028</v>
      </c>
      <c r="G4489" s="0" t="n">
        <v>237</v>
      </c>
      <c r="H4489" s="0" t="n">
        <v>98</v>
      </c>
      <c r="I4489" s="0" t="n">
        <v>37</v>
      </c>
      <c r="J4489" s="0" t="n">
        <v>612</v>
      </c>
      <c r="K4489" s="0" t="n">
        <v>1080</v>
      </c>
      <c r="L4489" s="15" t="s">
        <v>97</v>
      </c>
      <c r="M4489" s="0" t="n">
        <v>4</v>
      </c>
      <c r="N4489" s="16" t="n">
        <f aca="false">I4489*K4489</f>
        <v>39960</v>
      </c>
      <c r="O4489" s="16" t="n">
        <f aca="false">I4489*(K4489-J4489)</f>
        <v>17316</v>
      </c>
      <c r="P4489" s="15" t="n">
        <f aca="false">K4489-J4489</f>
        <v>468</v>
      </c>
      <c r="Q4489" s="0" t="str">
        <f aca="false">IF(G4489=0,"Out of stock",IF(G4489&lt;H4489,"Understocked",IF(G4489&gt;Summary!$B$6*H4489,"Overstocked","Healthy")))</f>
        <v>Healthy</v>
      </c>
      <c r="R4489" s="0" t="str">
        <f aca="false">IF(I4489&gt;=Summary!$B$7,"Fast",IF(I4489&lt;Summary!$B$8,"Slow","Medium"))</f>
        <v>Slow</v>
      </c>
      <c r="S4489" s="15" t="n">
        <f aca="false">IF(M4489&gt;Summary!$B$5,1,0)</f>
        <v>0</v>
      </c>
      <c r="T4489" s="16" t="n">
        <f aca="false">IF(Q4489="Overstocked",(G4489-Summary!$B$6*H4489)*J4489,0)</f>
        <v>0</v>
      </c>
    </row>
    <row r="4490" customFormat="false" ht="15" hidden="false" customHeight="false" outlineLevel="0" collapsed="false">
      <c r="A4490" s="0" t="s">
        <v>4588</v>
      </c>
      <c r="B4490" s="0" t="s">
        <v>101</v>
      </c>
      <c r="C4490" s="0" t="s">
        <v>104</v>
      </c>
      <c r="D4490" s="0" t="s">
        <v>102</v>
      </c>
      <c r="E4490" s="14" t="n">
        <v>45179</v>
      </c>
      <c r="F4490" s="14" t="n">
        <v>45180</v>
      </c>
      <c r="G4490" s="0" t="n">
        <v>262</v>
      </c>
      <c r="H4490" s="0" t="n">
        <v>125</v>
      </c>
      <c r="I4490" s="0" t="n">
        <v>33</v>
      </c>
      <c r="J4490" s="0" t="n">
        <v>645</v>
      </c>
      <c r="K4490" s="0" t="n">
        <v>750</v>
      </c>
      <c r="L4490" s="15" t="s">
        <v>87</v>
      </c>
      <c r="M4490" s="0" t="n">
        <v>1</v>
      </c>
      <c r="N4490" s="16" t="n">
        <f aca="false">I4490*K4490</f>
        <v>24750</v>
      </c>
      <c r="O4490" s="16" t="n">
        <f aca="false">I4490*(K4490-J4490)</f>
        <v>3465</v>
      </c>
      <c r="P4490" s="15" t="n">
        <f aca="false">K4490-J4490</f>
        <v>105</v>
      </c>
      <c r="Q4490" s="0" t="str">
        <f aca="false">IF(G4490=0,"Out of stock",IF(G4490&lt;H4490,"Understocked",IF(G4490&gt;Summary!$B$6*H4490,"Overstocked","Healthy")))</f>
        <v>Healthy</v>
      </c>
      <c r="R4490" s="0" t="str">
        <f aca="false">IF(I4490&gt;=Summary!$B$7,"Fast",IF(I4490&lt;Summary!$B$8,"Slow","Medium"))</f>
        <v>Slow</v>
      </c>
      <c r="S4490" s="15" t="n">
        <f aca="false">IF(M4490&gt;Summary!$B$5,1,0)</f>
        <v>0</v>
      </c>
      <c r="T4490" s="16" t="n">
        <f aca="false">IF(Q4490="Overstocked",(G4490-Summary!$B$6*H4490)*J4490,0)</f>
        <v>0</v>
      </c>
    </row>
    <row r="4491" customFormat="false" ht="15" hidden="false" customHeight="false" outlineLevel="0" collapsed="false">
      <c r="A4491" s="0" t="s">
        <v>4589</v>
      </c>
      <c r="B4491" s="0" t="s">
        <v>101</v>
      </c>
      <c r="C4491" s="0" t="s">
        <v>96</v>
      </c>
      <c r="D4491" s="0" t="s">
        <v>86</v>
      </c>
      <c r="E4491" s="14" t="n">
        <v>45526</v>
      </c>
      <c r="F4491" s="14" t="n">
        <v>45536</v>
      </c>
      <c r="G4491" s="0" t="n">
        <v>446</v>
      </c>
      <c r="H4491" s="0" t="n">
        <v>105</v>
      </c>
      <c r="I4491" s="0" t="n">
        <v>138</v>
      </c>
      <c r="J4491" s="0" t="n">
        <v>1581</v>
      </c>
      <c r="K4491" s="0" t="n">
        <v>1963</v>
      </c>
      <c r="L4491" s="15" t="s">
        <v>87</v>
      </c>
      <c r="M4491" s="0" t="n">
        <v>10</v>
      </c>
      <c r="N4491" s="16" t="n">
        <f aca="false">I4491*K4491</f>
        <v>270894</v>
      </c>
      <c r="O4491" s="16" t="n">
        <f aca="false">I4491*(K4491-J4491)</f>
        <v>52716</v>
      </c>
      <c r="P4491" s="15" t="n">
        <f aca="false">K4491-J4491</f>
        <v>382</v>
      </c>
      <c r="Q4491" s="0" t="str">
        <f aca="false">IF(G4491=0,"Out of stock",IF(G4491&lt;H4491,"Understocked",IF(G4491&gt;Summary!$B$6*H4491,"Overstocked","Healthy")))</f>
        <v>Overstocked</v>
      </c>
      <c r="R4491" s="0" t="str">
        <f aca="false">IF(I4491&gt;=Summary!$B$7,"Fast",IF(I4491&lt;Summary!$B$8,"Slow","Medium"))</f>
        <v>Medium</v>
      </c>
      <c r="S4491" s="15" t="n">
        <f aca="false">IF(M4491&gt;Summary!$B$5,1,0)</f>
        <v>1</v>
      </c>
      <c r="T4491" s="16" t="n">
        <f aca="false">IF(Q4491="Overstocked",(G4491-Summary!$B$6*H4491)*J4491,0)</f>
        <v>41106</v>
      </c>
    </row>
    <row r="4492" customFormat="false" ht="15" hidden="false" customHeight="false" outlineLevel="0" collapsed="false">
      <c r="A4492" s="0" t="s">
        <v>4590</v>
      </c>
      <c r="B4492" s="0" t="s">
        <v>89</v>
      </c>
      <c r="C4492" s="0" t="s">
        <v>104</v>
      </c>
      <c r="D4492" s="0" t="s">
        <v>86</v>
      </c>
      <c r="E4492" s="14" t="n">
        <v>45451</v>
      </c>
      <c r="F4492" s="14" t="n">
        <v>45452</v>
      </c>
      <c r="G4492" s="0" t="n">
        <v>203</v>
      </c>
      <c r="H4492" s="0" t="n">
        <v>73</v>
      </c>
      <c r="I4492" s="0" t="n">
        <v>267</v>
      </c>
      <c r="J4492" s="0" t="n">
        <v>256</v>
      </c>
      <c r="K4492" s="0" t="n">
        <v>521</v>
      </c>
      <c r="L4492" s="15" t="s">
        <v>82</v>
      </c>
      <c r="M4492" s="0" t="n">
        <v>1</v>
      </c>
      <c r="N4492" s="16" t="n">
        <f aca="false">I4492*K4492</f>
        <v>139107</v>
      </c>
      <c r="O4492" s="16" t="n">
        <f aca="false">I4492*(K4492-J4492)</f>
        <v>70755</v>
      </c>
      <c r="P4492" s="15" t="n">
        <f aca="false">K4492-J4492</f>
        <v>265</v>
      </c>
      <c r="Q4492" s="0" t="str">
        <f aca="false">IF(G4492=0,"Out of stock",IF(G4492&lt;H4492,"Understocked",IF(G4492&gt;Summary!$B$6*H4492,"Overstocked","Healthy")))</f>
        <v>Healthy</v>
      </c>
      <c r="R4492" s="0" t="str">
        <f aca="false">IF(I4492&gt;=Summary!$B$7,"Fast",IF(I4492&lt;Summary!$B$8,"Slow","Medium"))</f>
        <v>Fast</v>
      </c>
      <c r="S4492" s="15" t="n">
        <f aca="false">IF(M4492&gt;Summary!$B$5,1,0)</f>
        <v>0</v>
      </c>
      <c r="T4492" s="16" t="n">
        <f aca="false">IF(Q4492="Overstocked",(G4492-Summary!$B$6*H4492)*J4492,0)</f>
        <v>0</v>
      </c>
    </row>
    <row r="4493" customFormat="false" ht="15" hidden="false" customHeight="false" outlineLevel="0" collapsed="false">
      <c r="A4493" s="0" t="s">
        <v>4591</v>
      </c>
      <c r="B4493" s="0" t="s">
        <v>113</v>
      </c>
      <c r="C4493" s="0" t="s">
        <v>85</v>
      </c>
      <c r="D4493" s="0" t="s">
        <v>86</v>
      </c>
      <c r="E4493" s="14" t="n">
        <v>45086</v>
      </c>
      <c r="F4493" s="14" t="n">
        <v>45088</v>
      </c>
      <c r="G4493" s="0" t="n">
        <v>136</v>
      </c>
      <c r="H4493" s="0" t="n">
        <v>59</v>
      </c>
      <c r="I4493" s="0" t="n">
        <v>235</v>
      </c>
      <c r="J4493" s="0" t="n">
        <v>1133</v>
      </c>
      <c r="K4493" s="0" t="n">
        <v>1623</v>
      </c>
      <c r="L4493" s="15" t="s">
        <v>97</v>
      </c>
      <c r="M4493" s="0" t="n">
        <v>2</v>
      </c>
      <c r="N4493" s="16" t="n">
        <f aca="false">I4493*K4493</f>
        <v>381405</v>
      </c>
      <c r="O4493" s="16" t="n">
        <f aca="false">I4493*(K4493-J4493)</f>
        <v>115150</v>
      </c>
      <c r="P4493" s="15" t="n">
        <f aca="false">K4493-J4493</f>
        <v>490</v>
      </c>
      <c r="Q4493" s="0" t="str">
        <f aca="false">IF(G4493=0,"Out of stock",IF(G4493&lt;H4493,"Understocked",IF(G4493&gt;Summary!$B$6*H4493,"Overstocked","Healthy")))</f>
        <v>Healthy</v>
      </c>
      <c r="R4493" s="0" t="str">
        <f aca="false">IF(I4493&gt;=Summary!$B$7,"Fast",IF(I4493&lt;Summary!$B$8,"Slow","Medium"))</f>
        <v>Fast</v>
      </c>
      <c r="S4493" s="15" t="n">
        <f aca="false">IF(M4493&gt;Summary!$B$5,1,0)</f>
        <v>0</v>
      </c>
      <c r="T4493" s="16" t="n">
        <f aca="false">IF(Q4493="Overstocked",(G4493-Summary!$B$6*H4493)*J4493,0)</f>
        <v>0</v>
      </c>
    </row>
    <row r="4494" customFormat="false" ht="15" hidden="false" customHeight="false" outlineLevel="0" collapsed="false">
      <c r="A4494" s="0" t="s">
        <v>4592</v>
      </c>
      <c r="B4494" s="0" t="s">
        <v>89</v>
      </c>
      <c r="C4494" s="0" t="s">
        <v>104</v>
      </c>
      <c r="D4494" s="0" t="s">
        <v>90</v>
      </c>
      <c r="E4494" s="14" t="n">
        <v>44965</v>
      </c>
      <c r="F4494" s="14" t="n">
        <v>44972</v>
      </c>
      <c r="G4494" s="0" t="n">
        <v>14</v>
      </c>
      <c r="H4494" s="0" t="n">
        <v>59</v>
      </c>
      <c r="I4494" s="0" t="n">
        <v>140</v>
      </c>
      <c r="J4494" s="0" t="n">
        <v>909</v>
      </c>
      <c r="K4494" s="0" t="n">
        <v>1204</v>
      </c>
      <c r="L4494" s="15" t="s">
        <v>80</v>
      </c>
      <c r="M4494" s="0" t="n">
        <v>7</v>
      </c>
      <c r="N4494" s="16" t="n">
        <f aca="false">I4494*K4494</f>
        <v>168560</v>
      </c>
      <c r="O4494" s="16" t="n">
        <f aca="false">I4494*(K4494-J4494)</f>
        <v>41300</v>
      </c>
      <c r="P4494" s="15" t="n">
        <f aca="false">K4494-J4494</f>
        <v>295</v>
      </c>
      <c r="Q4494" s="0" t="str">
        <f aca="false">IF(G4494=0,"Out of stock",IF(G4494&lt;H4494,"Understocked",IF(G4494&gt;Summary!$B$6*H4494,"Overstocked","Healthy")))</f>
        <v>Understocked</v>
      </c>
      <c r="R4494" s="0" t="str">
        <f aca="false">IF(I4494&gt;=Summary!$B$7,"Fast",IF(I4494&lt;Summary!$B$8,"Slow","Medium"))</f>
        <v>Medium</v>
      </c>
      <c r="S4494" s="15" t="n">
        <f aca="false">IF(M4494&gt;Summary!$B$5,1,0)</f>
        <v>0</v>
      </c>
      <c r="T4494" s="16" t="n">
        <f aca="false">IF(Q4494="Overstocked",(G4494-Summary!$B$6*H4494)*J4494,0)</f>
        <v>0</v>
      </c>
    </row>
    <row r="4495" customFormat="false" ht="15" hidden="false" customHeight="false" outlineLevel="0" collapsed="false">
      <c r="A4495" s="0" t="s">
        <v>4593</v>
      </c>
      <c r="B4495" s="0" t="s">
        <v>84</v>
      </c>
      <c r="C4495" s="0" t="s">
        <v>78</v>
      </c>
      <c r="D4495" s="0" t="s">
        <v>90</v>
      </c>
      <c r="E4495" s="14" t="n">
        <v>45223</v>
      </c>
      <c r="F4495" s="14" t="n">
        <v>45231</v>
      </c>
      <c r="G4495" s="0" t="n">
        <v>409</v>
      </c>
      <c r="H4495" s="0" t="n">
        <v>59</v>
      </c>
      <c r="I4495" s="0" t="n">
        <v>288</v>
      </c>
      <c r="J4495" s="0" t="n">
        <v>990</v>
      </c>
      <c r="K4495" s="0" t="n">
        <v>1335</v>
      </c>
      <c r="L4495" s="15" t="s">
        <v>82</v>
      </c>
      <c r="M4495" s="0" t="n">
        <v>8</v>
      </c>
      <c r="N4495" s="16" t="n">
        <f aca="false">I4495*K4495</f>
        <v>384480</v>
      </c>
      <c r="O4495" s="16" t="n">
        <f aca="false">I4495*(K4495-J4495)</f>
        <v>99360</v>
      </c>
      <c r="P4495" s="15" t="n">
        <f aca="false">K4495-J4495</f>
        <v>345</v>
      </c>
      <c r="Q4495" s="0" t="str">
        <f aca="false">IF(G4495=0,"Out of stock",IF(G4495&lt;H4495,"Understocked",IF(G4495&gt;Summary!$B$6*H4495,"Overstocked","Healthy")))</f>
        <v>Overstocked</v>
      </c>
      <c r="R4495" s="0" t="str">
        <f aca="false">IF(I4495&gt;=Summary!$B$7,"Fast",IF(I4495&lt;Summary!$B$8,"Slow","Medium"))</f>
        <v>Fast</v>
      </c>
      <c r="S4495" s="15" t="n">
        <f aca="false">IF(M4495&gt;Summary!$B$5,1,0)</f>
        <v>1</v>
      </c>
      <c r="T4495" s="16" t="n">
        <f aca="false">IF(Q4495="Overstocked",(G4495-Summary!$B$6*H4495)*J4495,0)</f>
        <v>171270</v>
      </c>
    </row>
    <row r="4496" customFormat="false" ht="15" hidden="false" customHeight="false" outlineLevel="0" collapsed="false">
      <c r="A4496" s="0" t="s">
        <v>4594</v>
      </c>
      <c r="B4496" s="0" t="s">
        <v>89</v>
      </c>
      <c r="C4496" s="0" t="s">
        <v>85</v>
      </c>
      <c r="D4496" s="0" t="s">
        <v>79</v>
      </c>
      <c r="E4496" s="14" t="n">
        <v>45127</v>
      </c>
      <c r="F4496" s="14" t="n">
        <v>45136</v>
      </c>
      <c r="G4496" s="0" t="n">
        <v>314</v>
      </c>
      <c r="H4496" s="0" t="n">
        <v>50</v>
      </c>
      <c r="I4496" s="0" t="n">
        <v>114</v>
      </c>
      <c r="J4496" s="0" t="n">
        <v>1450</v>
      </c>
      <c r="K4496" s="0" t="n">
        <v>1811</v>
      </c>
      <c r="L4496" s="15" t="s">
        <v>93</v>
      </c>
      <c r="M4496" s="0" t="n">
        <v>9</v>
      </c>
      <c r="N4496" s="16" t="n">
        <f aca="false">I4496*K4496</f>
        <v>206454</v>
      </c>
      <c r="O4496" s="16" t="n">
        <f aca="false">I4496*(K4496-J4496)</f>
        <v>41154</v>
      </c>
      <c r="P4496" s="15" t="n">
        <f aca="false">K4496-J4496</f>
        <v>361</v>
      </c>
      <c r="Q4496" s="0" t="str">
        <f aca="false">IF(G4496=0,"Out of stock",IF(G4496&lt;H4496,"Understocked",IF(G4496&gt;Summary!$B$6*H4496,"Overstocked","Healthy")))</f>
        <v>Overstocked</v>
      </c>
      <c r="R4496" s="0" t="str">
        <f aca="false">IF(I4496&gt;=Summary!$B$7,"Fast",IF(I4496&lt;Summary!$B$8,"Slow","Medium"))</f>
        <v>Medium</v>
      </c>
      <c r="S4496" s="15" t="n">
        <f aca="false">IF(M4496&gt;Summary!$B$5,1,0)</f>
        <v>1</v>
      </c>
      <c r="T4496" s="16" t="n">
        <f aca="false">IF(Q4496="Overstocked",(G4496-Summary!$B$6*H4496)*J4496,0)</f>
        <v>165300</v>
      </c>
    </row>
    <row r="4497" customFormat="false" ht="15" hidden="false" customHeight="false" outlineLevel="0" collapsed="false">
      <c r="A4497" s="0" t="s">
        <v>4595</v>
      </c>
      <c r="B4497" s="0" t="s">
        <v>95</v>
      </c>
      <c r="C4497" s="0" t="s">
        <v>78</v>
      </c>
      <c r="D4497" s="0" t="s">
        <v>92</v>
      </c>
      <c r="E4497" s="14" t="n">
        <v>45510</v>
      </c>
      <c r="F4497" s="14" t="n">
        <v>45520</v>
      </c>
      <c r="G4497" s="0" t="n">
        <v>260</v>
      </c>
      <c r="H4497" s="0" t="n">
        <v>98</v>
      </c>
      <c r="I4497" s="0" t="n">
        <v>161</v>
      </c>
      <c r="J4497" s="0" t="n">
        <v>1231</v>
      </c>
      <c r="K4497" s="0" t="n">
        <v>1338</v>
      </c>
      <c r="L4497" s="15" t="s">
        <v>82</v>
      </c>
      <c r="M4497" s="0" t="n">
        <v>10</v>
      </c>
      <c r="N4497" s="16" t="n">
        <f aca="false">I4497*K4497</f>
        <v>215418</v>
      </c>
      <c r="O4497" s="16" t="n">
        <f aca="false">I4497*(K4497-J4497)</f>
        <v>17227</v>
      </c>
      <c r="P4497" s="15" t="n">
        <f aca="false">K4497-J4497</f>
        <v>107</v>
      </c>
      <c r="Q4497" s="0" t="str">
        <f aca="false">IF(G4497=0,"Out of stock",IF(G4497&lt;H4497,"Understocked",IF(G4497&gt;Summary!$B$6*H4497,"Overstocked","Healthy")))</f>
        <v>Healthy</v>
      </c>
      <c r="R4497" s="0" t="str">
        <f aca="false">IF(I4497&gt;=Summary!$B$7,"Fast",IF(I4497&lt;Summary!$B$8,"Slow","Medium"))</f>
        <v>Medium</v>
      </c>
      <c r="S4497" s="15" t="n">
        <f aca="false">IF(M4497&gt;Summary!$B$5,1,0)</f>
        <v>1</v>
      </c>
      <c r="T4497" s="16" t="n">
        <f aca="false">IF(Q4497="Overstocked",(G4497-Summary!$B$6*H4497)*J4497,0)</f>
        <v>0</v>
      </c>
    </row>
    <row r="4498" customFormat="false" ht="15" hidden="false" customHeight="false" outlineLevel="0" collapsed="false">
      <c r="A4498" s="0" t="s">
        <v>4596</v>
      </c>
      <c r="B4498" s="0" t="s">
        <v>89</v>
      </c>
      <c r="C4498" s="0" t="s">
        <v>78</v>
      </c>
      <c r="D4498" s="0" t="s">
        <v>86</v>
      </c>
      <c r="E4498" s="14" t="n">
        <v>45210</v>
      </c>
      <c r="F4498" s="14" t="n">
        <v>45216</v>
      </c>
      <c r="G4498" s="0" t="n">
        <v>147</v>
      </c>
      <c r="H4498" s="0" t="n">
        <v>116</v>
      </c>
      <c r="I4498" s="0" t="n">
        <v>208</v>
      </c>
      <c r="J4498" s="0" t="n">
        <v>470</v>
      </c>
      <c r="K4498" s="0" t="n">
        <v>906</v>
      </c>
      <c r="L4498" s="15" t="s">
        <v>97</v>
      </c>
      <c r="M4498" s="0" t="n">
        <v>6</v>
      </c>
      <c r="N4498" s="16" t="n">
        <f aca="false">I4498*K4498</f>
        <v>188448</v>
      </c>
      <c r="O4498" s="16" t="n">
        <f aca="false">I4498*(K4498-J4498)</f>
        <v>90688</v>
      </c>
      <c r="P4498" s="15" t="n">
        <f aca="false">K4498-J4498</f>
        <v>436</v>
      </c>
      <c r="Q4498" s="0" t="str">
        <f aca="false">IF(G4498=0,"Out of stock",IF(G4498&lt;H4498,"Understocked",IF(G4498&gt;Summary!$B$6*H4498,"Overstocked","Healthy")))</f>
        <v>Healthy</v>
      </c>
      <c r="R4498" s="0" t="str">
        <f aca="false">IF(I4498&gt;=Summary!$B$7,"Fast",IF(I4498&lt;Summary!$B$8,"Slow","Medium"))</f>
        <v>Fast</v>
      </c>
      <c r="S4498" s="15" t="n">
        <f aca="false">IF(M4498&gt;Summary!$B$5,1,0)</f>
        <v>0</v>
      </c>
      <c r="T4498" s="16" t="n">
        <f aca="false">IF(Q4498="Overstocked",(G4498-Summary!$B$6*H4498)*J4498,0)</f>
        <v>0</v>
      </c>
    </row>
    <row r="4499" customFormat="false" ht="15" hidden="false" customHeight="false" outlineLevel="0" collapsed="false">
      <c r="A4499" s="0" t="s">
        <v>4597</v>
      </c>
      <c r="B4499" s="0" t="s">
        <v>107</v>
      </c>
      <c r="C4499" s="0" t="s">
        <v>85</v>
      </c>
      <c r="D4499" s="0" t="s">
        <v>92</v>
      </c>
      <c r="E4499" s="14" t="n">
        <v>45580</v>
      </c>
      <c r="F4499" s="14" t="n">
        <v>45587</v>
      </c>
      <c r="G4499" s="0" t="n">
        <v>404</v>
      </c>
      <c r="H4499" s="0" t="n">
        <v>62</v>
      </c>
      <c r="I4499" s="0" t="n">
        <v>250</v>
      </c>
      <c r="J4499" s="0" t="n">
        <v>1552</v>
      </c>
      <c r="K4499" s="0" t="n">
        <v>1655</v>
      </c>
      <c r="L4499" s="15" t="s">
        <v>93</v>
      </c>
      <c r="M4499" s="0" t="n">
        <v>7</v>
      </c>
      <c r="N4499" s="16" t="n">
        <f aca="false">I4499*K4499</f>
        <v>413750</v>
      </c>
      <c r="O4499" s="16" t="n">
        <f aca="false">I4499*(K4499-J4499)</f>
        <v>25750</v>
      </c>
      <c r="P4499" s="15" t="n">
        <f aca="false">K4499-J4499</f>
        <v>103</v>
      </c>
      <c r="Q4499" s="0" t="str">
        <f aca="false">IF(G4499=0,"Out of stock",IF(G4499&lt;H4499,"Understocked",IF(G4499&gt;Summary!$B$6*H4499,"Overstocked","Healthy")))</f>
        <v>Overstocked</v>
      </c>
      <c r="R4499" s="0" t="str">
        <f aca="false">IF(I4499&gt;=Summary!$B$7,"Fast",IF(I4499&lt;Summary!$B$8,"Slow","Medium"))</f>
        <v>Fast</v>
      </c>
      <c r="S4499" s="15" t="n">
        <f aca="false">IF(M4499&gt;Summary!$B$5,1,0)</f>
        <v>0</v>
      </c>
      <c r="T4499" s="16" t="n">
        <f aca="false">IF(Q4499="Overstocked",(G4499-Summary!$B$6*H4499)*J4499,0)</f>
        <v>242112</v>
      </c>
    </row>
    <row r="4500" customFormat="false" ht="15" hidden="false" customHeight="false" outlineLevel="0" collapsed="false">
      <c r="A4500" s="0" t="s">
        <v>4598</v>
      </c>
      <c r="B4500" s="0" t="s">
        <v>89</v>
      </c>
      <c r="C4500" s="0" t="s">
        <v>78</v>
      </c>
      <c r="D4500" s="0" t="s">
        <v>79</v>
      </c>
      <c r="E4500" s="14" t="n">
        <v>45286</v>
      </c>
      <c r="F4500" s="14" t="n">
        <v>45289</v>
      </c>
      <c r="G4500" s="0" t="n">
        <v>92</v>
      </c>
      <c r="H4500" s="0" t="n">
        <v>105</v>
      </c>
      <c r="I4500" s="0" t="n">
        <v>236</v>
      </c>
      <c r="J4500" s="0" t="n">
        <v>1352</v>
      </c>
      <c r="K4500" s="0" t="n">
        <v>1740</v>
      </c>
      <c r="L4500" s="15" t="s">
        <v>80</v>
      </c>
      <c r="M4500" s="0" t="n">
        <v>3</v>
      </c>
      <c r="N4500" s="16" t="n">
        <f aca="false">I4500*K4500</f>
        <v>410640</v>
      </c>
      <c r="O4500" s="16" t="n">
        <f aca="false">I4500*(K4500-J4500)</f>
        <v>91568</v>
      </c>
      <c r="P4500" s="15" t="n">
        <f aca="false">K4500-J4500</f>
        <v>388</v>
      </c>
      <c r="Q4500" s="0" t="str">
        <f aca="false">IF(G4500=0,"Out of stock",IF(G4500&lt;H4500,"Understocked",IF(G4500&gt;Summary!$B$6*H4500,"Overstocked","Healthy")))</f>
        <v>Understocked</v>
      </c>
      <c r="R4500" s="0" t="str">
        <f aca="false">IF(I4500&gt;=Summary!$B$7,"Fast",IF(I4500&lt;Summary!$B$8,"Slow","Medium"))</f>
        <v>Fast</v>
      </c>
      <c r="S4500" s="15" t="n">
        <f aca="false">IF(M4500&gt;Summary!$B$5,1,0)</f>
        <v>0</v>
      </c>
      <c r="T4500" s="16" t="n">
        <f aca="false">IF(Q4500="Overstocked",(G4500-Summary!$B$6*H4500)*J4500,0)</f>
        <v>0</v>
      </c>
    </row>
    <row r="4501" customFormat="false" ht="15" hidden="false" customHeight="false" outlineLevel="0" collapsed="false">
      <c r="A4501" s="0" t="s">
        <v>4599</v>
      </c>
      <c r="B4501" s="0" t="s">
        <v>84</v>
      </c>
      <c r="C4501" s="0" t="s">
        <v>78</v>
      </c>
      <c r="D4501" s="0" t="s">
        <v>79</v>
      </c>
      <c r="E4501" s="14" t="n">
        <v>45134</v>
      </c>
      <c r="F4501" s="14" t="n">
        <v>45138</v>
      </c>
      <c r="G4501" s="0" t="n">
        <v>204</v>
      </c>
      <c r="H4501" s="0" t="n">
        <v>143</v>
      </c>
      <c r="I4501" s="0" t="n">
        <v>293</v>
      </c>
      <c r="J4501" s="0" t="n">
        <v>595</v>
      </c>
      <c r="K4501" s="0" t="n">
        <v>875</v>
      </c>
      <c r="L4501" s="15" t="s">
        <v>97</v>
      </c>
      <c r="M4501" s="0" t="n">
        <v>4</v>
      </c>
      <c r="N4501" s="16" t="n">
        <f aca="false">I4501*K4501</f>
        <v>256375</v>
      </c>
      <c r="O4501" s="16" t="n">
        <f aca="false">I4501*(K4501-J4501)</f>
        <v>82040</v>
      </c>
      <c r="P4501" s="15" t="n">
        <f aca="false">K4501-J4501</f>
        <v>280</v>
      </c>
      <c r="Q4501" s="0" t="str">
        <f aca="false">IF(G4501=0,"Out of stock",IF(G4501&lt;H4501,"Understocked",IF(G4501&gt;Summary!$B$6*H4501,"Overstocked","Healthy")))</f>
        <v>Healthy</v>
      </c>
      <c r="R4501" s="0" t="str">
        <f aca="false">IF(I4501&gt;=Summary!$B$7,"Fast",IF(I4501&lt;Summary!$B$8,"Slow","Medium"))</f>
        <v>Fast</v>
      </c>
      <c r="S4501" s="15" t="n">
        <f aca="false">IF(M4501&gt;Summary!$B$5,1,0)</f>
        <v>0</v>
      </c>
      <c r="T4501" s="16" t="n">
        <f aca="false">IF(Q4501="Overstocked",(G4501-Summary!$B$6*H4501)*J4501,0)</f>
        <v>0</v>
      </c>
    </row>
    <row r="4502" customFormat="false" ht="15" hidden="false" customHeight="false" outlineLevel="0" collapsed="false">
      <c r="A4502" s="0" t="s">
        <v>4600</v>
      </c>
      <c r="B4502" s="0" t="s">
        <v>101</v>
      </c>
      <c r="C4502" s="0" t="s">
        <v>78</v>
      </c>
      <c r="D4502" s="0" t="s">
        <v>92</v>
      </c>
      <c r="E4502" s="14" t="n">
        <v>45225</v>
      </c>
      <c r="F4502" s="14" t="n">
        <v>45234</v>
      </c>
      <c r="G4502" s="0" t="n">
        <v>162</v>
      </c>
      <c r="H4502" s="0" t="n">
        <v>99</v>
      </c>
      <c r="I4502" s="0" t="n">
        <v>2</v>
      </c>
      <c r="J4502" s="0" t="n">
        <v>1751</v>
      </c>
      <c r="K4502" s="0" t="n">
        <v>2174</v>
      </c>
      <c r="L4502" s="15" t="s">
        <v>87</v>
      </c>
      <c r="M4502" s="0" t="n">
        <v>9</v>
      </c>
      <c r="N4502" s="16" t="n">
        <f aca="false">I4502*K4502</f>
        <v>4348</v>
      </c>
      <c r="O4502" s="16" t="n">
        <f aca="false">I4502*(K4502-J4502)</f>
        <v>846</v>
      </c>
      <c r="P4502" s="15" t="n">
        <f aca="false">K4502-J4502</f>
        <v>423</v>
      </c>
      <c r="Q4502" s="0" t="str">
        <f aca="false">IF(G4502=0,"Out of stock",IF(G4502&lt;H4502,"Understocked",IF(G4502&gt;Summary!$B$6*H4502,"Overstocked","Healthy")))</f>
        <v>Healthy</v>
      </c>
      <c r="R4502" s="0" t="str">
        <f aca="false">IF(I4502&gt;=Summary!$B$7,"Fast",IF(I4502&lt;Summary!$B$8,"Slow","Medium"))</f>
        <v>Slow</v>
      </c>
      <c r="S4502" s="15" t="n">
        <f aca="false">IF(M4502&gt;Summary!$B$5,1,0)</f>
        <v>1</v>
      </c>
      <c r="T4502" s="16" t="n">
        <f aca="false">IF(Q4502="Overstocked",(G4502-Summary!$B$6*H4502)*J4502,0)</f>
        <v>0</v>
      </c>
    </row>
    <row r="4503" customFormat="false" ht="15" hidden="false" customHeight="false" outlineLevel="0" collapsed="false">
      <c r="A4503" s="0" t="s">
        <v>4601</v>
      </c>
      <c r="B4503" s="0" t="s">
        <v>101</v>
      </c>
      <c r="C4503" s="0" t="s">
        <v>96</v>
      </c>
      <c r="D4503" s="0" t="s">
        <v>90</v>
      </c>
      <c r="E4503" s="14" t="n">
        <v>44964</v>
      </c>
      <c r="F4503" s="14" t="n">
        <v>44971</v>
      </c>
      <c r="G4503" s="0" t="n">
        <v>226</v>
      </c>
      <c r="H4503" s="0" t="n">
        <v>50</v>
      </c>
      <c r="I4503" s="0" t="n">
        <v>31</v>
      </c>
      <c r="J4503" s="0" t="n">
        <v>991</v>
      </c>
      <c r="K4503" s="0" t="n">
        <v>1191</v>
      </c>
      <c r="L4503" s="15" t="s">
        <v>97</v>
      </c>
      <c r="M4503" s="0" t="n">
        <v>7</v>
      </c>
      <c r="N4503" s="16" t="n">
        <f aca="false">I4503*K4503</f>
        <v>36921</v>
      </c>
      <c r="O4503" s="16" t="n">
        <f aca="false">I4503*(K4503-J4503)</f>
        <v>6200</v>
      </c>
      <c r="P4503" s="15" t="n">
        <f aca="false">K4503-J4503</f>
        <v>200</v>
      </c>
      <c r="Q4503" s="0" t="str">
        <f aca="false">IF(G4503=0,"Out of stock",IF(G4503&lt;H4503,"Understocked",IF(G4503&gt;Summary!$B$6*H4503,"Overstocked","Healthy")))</f>
        <v>Overstocked</v>
      </c>
      <c r="R4503" s="0" t="str">
        <f aca="false">IF(I4503&gt;=Summary!$B$7,"Fast",IF(I4503&lt;Summary!$B$8,"Slow","Medium"))</f>
        <v>Slow</v>
      </c>
      <c r="S4503" s="15" t="n">
        <f aca="false">IF(M4503&gt;Summary!$B$5,1,0)</f>
        <v>0</v>
      </c>
      <c r="T4503" s="16" t="n">
        <f aca="false">IF(Q4503="Overstocked",(G4503-Summary!$B$6*H4503)*J4503,0)</f>
        <v>25766</v>
      </c>
    </row>
    <row r="4504" customFormat="false" ht="15" hidden="false" customHeight="false" outlineLevel="0" collapsed="false">
      <c r="A4504" s="0" t="s">
        <v>4602</v>
      </c>
      <c r="B4504" s="0" t="s">
        <v>115</v>
      </c>
      <c r="C4504" s="0" t="s">
        <v>78</v>
      </c>
      <c r="D4504" s="0" t="s">
        <v>92</v>
      </c>
      <c r="E4504" s="14" t="n">
        <v>45495</v>
      </c>
      <c r="F4504" s="14" t="n">
        <v>45500</v>
      </c>
      <c r="G4504" s="0" t="n">
        <v>471</v>
      </c>
      <c r="H4504" s="0" t="n">
        <v>91</v>
      </c>
      <c r="I4504" s="0" t="n">
        <v>58</v>
      </c>
      <c r="J4504" s="0" t="n">
        <v>599</v>
      </c>
      <c r="K4504" s="0" t="n">
        <v>1002</v>
      </c>
      <c r="L4504" s="15" t="s">
        <v>80</v>
      </c>
      <c r="M4504" s="0" t="n">
        <v>5</v>
      </c>
      <c r="N4504" s="16" t="n">
        <f aca="false">I4504*K4504</f>
        <v>58116</v>
      </c>
      <c r="O4504" s="16" t="n">
        <f aca="false">I4504*(K4504-J4504)</f>
        <v>23374</v>
      </c>
      <c r="P4504" s="15" t="n">
        <f aca="false">K4504-J4504</f>
        <v>403</v>
      </c>
      <c r="Q4504" s="0" t="str">
        <f aca="false">IF(G4504=0,"Out of stock",IF(G4504&lt;H4504,"Understocked",IF(G4504&gt;Summary!$B$6*H4504,"Overstocked","Healthy")))</f>
        <v>Overstocked</v>
      </c>
      <c r="R4504" s="0" t="str">
        <f aca="false">IF(I4504&gt;=Summary!$B$7,"Fast",IF(I4504&lt;Summary!$B$8,"Slow","Medium"))</f>
        <v>Slow</v>
      </c>
      <c r="S4504" s="15" t="n">
        <f aca="false">IF(M4504&gt;Summary!$B$5,1,0)</f>
        <v>0</v>
      </c>
      <c r="T4504" s="16" t="n">
        <f aca="false">IF(Q4504="Overstocked",(G4504-Summary!$B$6*H4504)*J4504,0)</f>
        <v>64093</v>
      </c>
    </row>
    <row r="4505" customFormat="false" ht="15" hidden="false" customHeight="false" outlineLevel="0" collapsed="false">
      <c r="A4505" s="0" t="s">
        <v>4603</v>
      </c>
      <c r="B4505" s="0" t="s">
        <v>84</v>
      </c>
      <c r="C4505" s="0" t="s">
        <v>78</v>
      </c>
      <c r="D4505" s="0" t="s">
        <v>102</v>
      </c>
      <c r="E4505" s="14" t="n">
        <v>45516</v>
      </c>
      <c r="F4505" s="14" t="n">
        <v>45520</v>
      </c>
      <c r="G4505" s="0" t="n">
        <v>82</v>
      </c>
      <c r="H4505" s="0" t="n">
        <v>102</v>
      </c>
      <c r="I4505" s="0" t="n">
        <v>55</v>
      </c>
      <c r="J4505" s="0" t="n">
        <v>854</v>
      </c>
      <c r="K4505" s="0" t="n">
        <v>1072</v>
      </c>
      <c r="L4505" s="15" t="s">
        <v>93</v>
      </c>
      <c r="M4505" s="0" t="n">
        <v>4</v>
      </c>
      <c r="N4505" s="16" t="n">
        <f aca="false">I4505*K4505</f>
        <v>58960</v>
      </c>
      <c r="O4505" s="16" t="n">
        <f aca="false">I4505*(K4505-J4505)</f>
        <v>11990</v>
      </c>
      <c r="P4505" s="15" t="n">
        <f aca="false">K4505-J4505</f>
        <v>218</v>
      </c>
      <c r="Q4505" s="0" t="str">
        <f aca="false">IF(G4505=0,"Out of stock",IF(G4505&lt;H4505,"Understocked",IF(G4505&gt;Summary!$B$6*H4505,"Overstocked","Healthy")))</f>
        <v>Understocked</v>
      </c>
      <c r="R4505" s="0" t="str">
        <f aca="false">IF(I4505&gt;=Summary!$B$7,"Fast",IF(I4505&lt;Summary!$B$8,"Slow","Medium"))</f>
        <v>Slow</v>
      </c>
      <c r="S4505" s="15" t="n">
        <f aca="false">IF(M4505&gt;Summary!$B$5,1,0)</f>
        <v>0</v>
      </c>
      <c r="T4505" s="16" t="n">
        <f aca="false">IF(Q4505="Overstocked",(G4505-Summary!$B$6*H4505)*J4505,0)</f>
        <v>0</v>
      </c>
    </row>
    <row r="4506" customFormat="false" ht="15" hidden="false" customHeight="false" outlineLevel="0" collapsed="false">
      <c r="A4506" s="0" t="s">
        <v>4604</v>
      </c>
      <c r="B4506" s="0" t="s">
        <v>95</v>
      </c>
      <c r="C4506" s="0" t="s">
        <v>78</v>
      </c>
      <c r="D4506" s="0" t="s">
        <v>79</v>
      </c>
      <c r="E4506" s="14" t="n">
        <v>45168</v>
      </c>
      <c r="F4506" s="14" t="n">
        <v>45175</v>
      </c>
      <c r="G4506" s="0" t="n">
        <v>456</v>
      </c>
      <c r="H4506" s="0" t="n">
        <v>79</v>
      </c>
      <c r="I4506" s="0" t="n">
        <v>54</v>
      </c>
      <c r="J4506" s="0" t="n">
        <v>1440</v>
      </c>
      <c r="K4506" s="0" t="n">
        <v>1907</v>
      </c>
      <c r="L4506" s="15" t="s">
        <v>82</v>
      </c>
      <c r="M4506" s="0" t="n">
        <v>7</v>
      </c>
      <c r="N4506" s="16" t="n">
        <f aca="false">I4506*K4506</f>
        <v>102978</v>
      </c>
      <c r="O4506" s="16" t="n">
        <f aca="false">I4506*(K4506-J4506)</f>
        <v>25218</v>
      </c>
      <c r="P4506" s="15" t="n">
        <f aca="false">K4506-J4506</f>
        <v>467</v>
      </c>
      <c r="Q4506" s="0" t="str">
        <f aca="false">IF(G4506=0,"Out of stock",IF(G4506&lt;H4506,"Understocked",IF(G4506&gt;Summary!$B$6*H4506,"Overstocked","Healthy")))</f>
        <v>Overstocked</v>
      </c>
      <c r="R4506" s="0" t="str">
        <f aca="false">IF(I4506&gt;=Summary!$B$7,"Fast",IF(I4506&lt;Summary!$B$8,"Slow","Medium"))</f>
        <v>Slow</v>
      </c>
      <c r="S4506" s="15" t="n">
        <f aca="false">IF(M4506&gt;Summary!$B$5,1,0)</f>
        <v>0</v>
      </c>
      <c r="T4506" s="16" t="n">
        <f aca="false">IF(Q4506="Overstocked",(G4506-Summary!$B$6*H4506)*J4506,0)</f>
        <v>201600</v>
      </c>
    </row>
    <row r="4507" customFormat="false" ht="15" hidden="false" customHeight="false" outlineLevel="0" collapsed="false">
      <c r="A4507" s="0" t="s">
        <v>4605</v>
      </c>
      <c r="B4507" s="0" t="s">
        <v>115</v>
      </c>
      <c r="C4507" s="0" t="s">
        <v>85</v>
      </c>
      <c r="D4507" s="0" t="s">
        <v>102</v>
      </c>
      <c r="E4507" s="14" t="n">
        <v>45340</v>
      </c>
      <c r="F4507" s="14" t="n">
        <v>45348</v>
      </c>
      <c r="G4507" s="0" t="n">
        <v>380</v>
      </c>
      <c r="H4507" s="0" t="n">
        <v>112</v>
      </c>
      <c r="I4507" s="0" t="n">
        <v>61</v>
      </c>
      <c r="J4507" s="0" t="n">
        <v>413</v>
      </c>
      <c r="K4507" s="0" t="n">
        <v>499</v>
      </c>
      <c r="L4507" s="15" t="s">
        <v>97</v>
      </c>
      <c r="M4507" s="0" t="n">
        <v>8</v>
      </c>
      <c r="N4507" s="16" t="n">
        <f aca="false">I4507*K4507</f>
        <v>30439</v>
      </c>
      <c r="O4507" s="16" t="n">
        <f aca="false">I4507*(K4507-J4507)</f>
        <v>5246</v>
      </c>
      <c r="P4507" s="15" t="n">
        <f aca="false">K4507-J4507</f>
        <v>86</v>
      </c>
      <c r="Q4507" s="0" t="str">
        <f aca="false">IF(G4507=0,"Out of stock",IF(G4507&lt;H4507,"Understocked",IF(G4507&gt;Summary!$B$6*H4507,"Overstocked","Healthy")))</f>
        <v>Healthy</v>
      </c>
      <c r="R4507" s="0" t="str">
        <f aca="false">IF(I4507&gt;=Summary!$B$7,"Fast",IF(I4507&lt;Summary!$B$8,"Slow","Medium"))</f>
        <v>Slow</v>
      </c>
      <c r="S4507" s="15" t="n">
        <f aca="false">IF(M4507&gt;Summary!$B$5,1,0)</f>
        <v>1</v>
      </c>
      <c r="T4507" s="16" t="n">
        <f aca="false">IF(Q4507="Overstocked",(G4507-Summary!$B$6*H4507)*J4507,0)</f>
        <v>0</v>
      </c>
    </row>
    <row r="4508" customFormat="false" ht="15" hidden="false" customHeight="false" outlineLevel="0" collapsed="false">
      <c r="A4508" s="0" t="s">
        <v>4606</v>
      </c>
      <c r="B4508" s="0" t="s">
        <v>95</v>
      </c>
      <c r="C4508" s="0" t="s">
        <v>85</v>
      </c>
      <c r="D4508" s="0" t="s">
        <v>90</v>
      </c>
      <c r="E4508" s="14" t="n">
        <v>45161</v>
      </c>
      <c r="F4508" s="14" t="n">
        <v>45167</v>
      </c>
      <c r="G4508" s="0" t="n">
        <v>292</v>
      </c>
      <c r="H4508" s="0" t="n">
        <v>79</v>
      </c>
      <c r="I4508" s="0" t="n">
        <v>39</v>
      </c>
      <c r="J4508" s="0" t="n">
        <v>1690</v>
      </c>
      <c r="K4508" s="0" t="n">
        <v>1795</v>
      </c>
      <c r="L4508" s="15" t="s">
        <v>93</v>
      </c>
      <c r="M4508" s="0" t="n">
        <v>6</v>
      </c>
      <c r="N4508" s="16" t="n">
        <f aca="false">I4508*K4508</f>
        <v>70005</v>
      </c>
      <c r="O4508" s="16" t="n">
        <f aca="false">I4508*(K4508-J4508)</f>
        <v>4095</v>
      </c>
      <c r="P4508" s="15" t="n">
        <f aca="false">K4508-J4508</f>
        <v>105</v>
      </c>
      <c r="Q4508" s="0" t="str">
        <f aca="false">IF(G4508=0,"Out of stock",IF(G4508&lt;H4508,"Understocked",IF(G4508&gt;Summary!$B$6*H4508,"Overstocked","Healthy")))</f>
        <v>Healthy</v>
      </c>
      <c r="R4508" s="0" t="str">
        <f aca="false">IF(I4508&gt;=Summary!$B$7,"Fast",IF(I4508&lt;Summary!$B$8,"Slow","Medium"))</f>
        <v>Slow</v>
      </c>
      <c r="S4508" s="15" t="n">
        <f aca="false">IF(M4508&gt;Summary!$B$5,1,0)</f>
        <v>0</v>
      </c>
      <c r="T4508" s="16" t="n">
        <f aca="false">IF(Q4508="Overstocked",(G4508-Summary!$B$6*H4508)*J4508,0)</f>
        <v>0</v>
      </c>
    </row>
    <row r="4509" customFormat="false" ht="15" hidden="false" customHeight="false" outlineLevel="0" collapsed="false">
      <c r="A4509" s="0" t="s">
        <v>4607</v>
      </c>
      <c r="B4509" s="0" t="s">
        <v>84</v>
      </c>
      <c r="C4509" s="0" t="s">
        <v>78</v>
      </c>
      <c r="D4509" s="0" t="s">
        <v>92</v>
      </c>
      <c r="E4509" s="14" t="n">
        <v>45019</v>
      </c>
      <c r="F4509" s="14" t="n">
        <v>45020</v>
      </c>
      <c r="G4509" s="0" t="n">
        <v>203</v>
      </c>
      <c r="H4509" s="0" t="n">
        <v>106</v>
      </c>
      <c r="I4509" s="0" t="n">
        <v>94</v>
      </c>
      <c r="J4509" s="0" t="n">
        <v>1904</v>
      </c>
      <c r="K4509" s="0" t="n">
        <v>2118</v>
      </c>
      <c r="L4509" s="15" t="s">
        <v>87</v>
      </c>
      <c r="M4509" s="0" t="n">
        <v>1</v>
      </c>
      <c r="N4509" s="16" t="n">
        <f aca="false">I4509*K4509</f>
        <v>199092</v>
      </c>
      <c r="O4509" s="16" t="n">
        <f aca="false">I4509*(K4509-J4509)</f>
        <v>20116</v>
      </c>
      <c r="P4509" s="15" t="n">
        <f aca="false">K4509-J4509</f>
        <v>214</v>
      </c>
      <c r="Q4509" s="0" t="str">
        <f aca="false">IF(G4509=0,"Out of stock",IF(G4509&lt;H4509,"Understocked",IF(G4509&gt;Summary!$B$6*H4509,"Overstocked","Healthy")))</f>
        <v>Healthy</v>
      </c>
      <c r="R4509" s="0" t="str">
        <f aca="false">IF(I4509&gt;=Summary!$B$7,"Fast",IF(I4509&lt;Summary!$B$8,"Slow","Medium"))</f>
        <v>Slow</v>
      </c>
      <c r="S4509" s="15" t="n">
        <f aca="false">IF(M4509&gt;Summary!$B$5,1,0)</f>
        <v>0</v>
      </c>
      <c r="T4509" s="16" t="n">
        <f aca="false">IF(Q4509="Overstocked",(G4509-Summary!$B$6*H4509)*J4509,0)</f>
        <v>0</v>
      </c>
    </row>
    <row r="4510" customFormat="false" ht="15" hidden="false" customHeight="false" outlineLevel="0" collapsed="false">
      <c r="A4510" s="0" t="s">
        <v>4608</v>
      </c>
      <c r="B4510" s="0" t="s">
        <v>77</v>
      </c>
      <c r="C4510" s="0" t="s">
        <v>96</v>
      </c>
      <c r="D4510" s="0" t="s">
        <v>92</v>
      </c>
      <c r="E4510" s="14" t="n">
        <v>45569</v>
      </c>
      <c r="F4510" s="14" t="n">
        <v>45577</v>
      </c>
      <c r="G4510" s="0" t="n">
        <v>67</v>
      </c>
      <c r="H4510" s="0" t="n">
        <v>73</v>
      </c>
      <c r="I4510" s="0" t="n">
        <v>118</v>
      </c>
      <c r="J4510" s="0" t="n">
        <v>738</v>
      </c>
      <c r="K4510" s="0" t="n">
        <v>791</v>
      </c>
      <c r="L4510" s="15" t="s">
        <v>93</v>
      </c>
      <c r="M4510" s="0" t="n">
        <v>8</v>
      </c>
      <c r="N4510" s="16" t="n">
        <f aca="false">I4510*K4510</f>
        <v>93338</v>
      </c>
      <c r="O4510" s="16" t="n">
        <f aca="false">I4510*(K4510-J4510)</f>
        <v>6254</v>
      </c>
      <c r="P4510" s="15" t="n">
        <f aca="false">K4510-J4510</f>
        <v>53</v>
      </c>
      <c r="Q4510" s="0" t="str">
        <f aca="false">IF(G4510=0,"Out of stock",IF(G4510&lt;H4510,"Understocked",IF(G4510&gt;Summary!$B$6*H4510,"Overstocked","Healthy")))</f>
        <v>Understocked</v>
      </c>
      <c r="R4510" s="0" t="str">
        <f aca="false">IF(I4510&gt;=Summary!$B$7,"Fast",IF(I4510&lt;Summary!$B$8,"Slow","Medium"))</f>
        <v>Medium</v>
      </c>
      <c r="S4510" s="15" t="n">
        <f aca="false">IF(M4510&gt;Summary!$B$5,1,0)</f>
        <v>1</v>
      </c>
      <c r="T4510" s="16" t="n">
        <f aca="false">IF(Q4510="Overstocked",(G4510-Summary!$B$6*H4510)*J4510,0)</f>
        <v>0</v>
      </c>
    </row>
    <row r="4511" customFormat="false" ht="15" hidden="false" customHeight="false" outlineLevel="0" collapsed="false">
      <c r="A4511" s="0" t="s">
        <v>4609</v>
      </c>
      <c r="B4511" s="0" t="s">
        <v>111</v>
      </c>
      <c r="C4511" s="0" t="s">
        <v>104</v>
      </c>
      <c r="D4511" s="0" t="s">
        <v>102</v>
      </c>
      <c r="E4511" s="14" t="n">
        <v>45374</v>
      </c>
      <c r="F4511" s="14" t="n">
        <v>45381</v>
      </c>
      <c r="G4511" s="0" t="n">
        <v>257</v>
      </c>
      <c r="H4511" s="0" t="n">
        <v>131</v>
      </c>
      <c r="I4511" s="0" t="n">
        <v>269</v>
      </c>
      <c r="J4511" s="0" t="n">
        <v>342</v>
      </c>
      <c r="K4511" s="0" t="n">
        <v>545</v>
      </c>
      <c r="L4511" s="15" t="s">
        <v>97</v>
      </c>
      <c r="M4511" s="0" t="n">
        <v>7</v>
      </c>
      <c r="N4511" s="16" t="n">
        <f aca="false">I4511*K4511</f>
        <v>146605</v>
      </c>
      <c r="O4511" s="16" t="n">
        <f aca="false">I4511*(K4511-J4511)</f>
        <v>54607</v>
      </c>
      <c r="P4511" s="15" t="n">
        <f aca="false">K4511-J4511</f>
        <v>203</v>
      </c>
      <c r="Q4511" s="0" t="str">
        <f aca="false">IF(G4511=0,"Out of stock",IF(G4511&lt;H4511,"Understocked",IF(G4511&gt;Summary!$B$6*H4511,"Overstocked","Healthy")))</f>
        <v>Healthy</v>
      </c>
      <c r="R4511" s="0" t="str">
        <f aca="false">IF(I4511&gt;=Summary!$B$7,"Fast",IF(I4511&lt;Summary!$B$8,"Slow","Medium"))</f>
        <v>Fast</v>
      </c>
      <c r="S4511" s="15" t="n">
        <f aca="false">IF(M4511&gt;Summary!$B$5,1,0)</f>
        <v>0</v>
      </c>
      <c r="T4511" s="16" t="n">
        <f aca="false">IF(Q4511="Overstocked",(G4511-Summary!$B$6*H4511)*J4511,0)</f>
        <v>0</v>
      </c>
    </row>
    <row r="4512" customFormat="false" ht="15" hidden="false" customHeight="false" outlineLevel="0" collapsed="false">
      <c r="A4512" s="0" t="s">
        <v>4610</v>
      </c>
      <c r="B4512" s="0" t="s">
        <v>115</v>
      </c>
      <c r="C4512" s="0" t="s">
        <v>85</v>
      </c>
      <c r="D4512" s="0" t="s">
        <v>79</v>
      </c>
      <c r="E4512" s="14" t="n">
        <v>45367</v>
      </c>
      <c r="F4512" s="14" t="n">
        <v>45370</v>
      </c>
      <c r="G4512" s="0" t="n">
        <v>110</v>
      </c>
      <c r="H4512" s="0" t="n">
        <v>104</v>
      </c>
      <c r="I4512" s="0" t="n">
        <v>197</v>
      </c>
      <c r="J4512" s="0" t="n">
        <v>1835</v>
      </c>
      <c r="K4512" s="0" t="n">
        <v>2206</v>
      </c>
      <c r="L4512" s="15" t="s">
        <v>80</v>
      </c>
      <c r="M4512" s="0" t="n">
        <v>3</v>
      </c>
      <c r="N4512" s="16" t="n">
        <f aca="false">I4512*K4512</f>
        <v>434582</v>
      </c>
      <c r="O4512" s="16" t="n">
        <f aca="false">I4512*(K4512-J4512)</f>
        <v>73087</v>
      </c>
      <c r="P4512" s="15" t="n">
        <f aca="false">K4512-J4512</f>
        <v>371</v>
      </c>
      <c r="Q4512" s="0" t="str">
        <f aca="false">IF(G4512=0,"Out of stock",IF(G4512&lt;H4512,"Understocked",IF(G4512&gt;Summary!$B$6*H4512,"Overstocked","Healthy")))</f>
        <v>Healthy</v>
      </c>
      <c r="R4512" s="0" t="str">
        <f aca="false">IF(I4512&gt;=Summary!$B$7,"Fast",IF(I4512&lt;Summary!$B$8,"Slow","Medium"))</f>
        <v>Medium</v>
      </c>
      <c r="S4512" s="15" t="n">
        <f aca="false">IF(M4512&gt;Summary!$B$5,1,0)</f>
        <v>0</v>
      </c>
      <c r="T4512" s="16" t="n">
        <f aca="false">IF(Q4512="Overstocked",(G4512-Summary!$B$6*H4512)*J4512,0)</f>
        <v>0</v>
      </c>
    </row>
    <row r="4513" customFormat="false" ht="15" hidden="false" customHeight="false" outlineLevel="0" collapsed="false">
      <c r="A4513" s="0" t="s">
        <v>4611</v>
      </c>
      <c r="B4513" s="0" t="s">
        <v>95</v>
      </c>
      <c r="C4513" s="0" t="s">
        <v>78</v>
      </c>
      <c r="D4513" s="0" t="s">
        <v>102</v>
      </c>
      <c r="E4513" s="14" t="n">
        <v>45103</v>
      </c>
      <c r="F4513" s="14" t="n">
        <v>45112</v>
      </c>
      <c r="G4513" s="0" t="n">
        <v>139</v>
      </c>
      <c r="H4513" s="0" t="n">
        <v>139</v>
      </c>
      <c r="I4513" s="0" t="n">
        <v>135</v>
      </c>
      <c r="J4513" s="0" t="n">
        <v>495</v>
      </c>
      <c r="K4513" s="0" t="n">
        <v>757</v>
      </c>
      <c r="L4513" s="15" t="s">
        <v>93</v>
      </c>
      <c r="M4513" s="0" t="n">
        <v>9</v>
      </c>
      <c r="N4513" s="16" t="n">
        <f aca="false">I4513*K4513</f>
        <v>102195</v>
      </c>
      <c r="O4513" s="16" t="n">
        <f aca="false">I4513*(K4513-J4513)</f>
        <v>35370</v>
      </c>
      <c r="P4513" s="15" t="n">
        <f aca="false">K4513-J4513</f>
        <v>262</v>
      </c>
      <c r="Q4513" s="0" t="str">
        <f aca="false">IF(G4513=0,"Out of stock",IF(G4513&lt;H4513,"Understocked",IF(G4513&gt;Summary!$B$6*H4513,"Overstocked","Healthy")))</f>
        <v>Healthy</v>
      </c>
      <c r="R4513" s="0" t="str">
        <f aca="false">IF(I4513&gt;=Summary!$B$7,"Fast",IF(I4513&lt;Summary!$B$8,"Slow","Medium"))</f>
        <v>Medium</v>
      </c>
      <c r="S4513" s="15" t="n">
        <f aca="false">IF(M4513&gt;Summary!$B$5,1,0)</f>
        <v>1</v>
      </c>
      <c r="T4513" s="16" t="n">
        <f aca="false">IF(Q4513="Overstocked",(G4513-Summary!$B$6*H4513)*J4513,0)</f>
        <v>0</v>
      </c>
    </row>
    <row r="4514" customFormat="false" ht="15" hidden="false" customHeight="false" outlineLevel="0" collapsed="false">
      <c r="A4514" s="0" t="s">
        <v>4612</v>
      </c>
      <c r="B4514" s="0" t="s">
        <v>89</v>
      </c>
      <c r="C4514" s="0" t="s">
        <v>85</v>
      </c>
      <c r="D4514" s="0" t="s">
        <v>90</v>
      </c>
      <c r="E4514" s="14" t="n">
        <v>45222</v>
      </c>
      <c r="F4514" s="14" t="n">
        <v>45226</v>
      </c>
      <c r="G4514" s="0" t="n">
        <v>431</v>
      </c>
      <c r="H4514" s="0" t="n">
        <v>148</v>
      </c>
      <c r="I4514" s="0" t="n">
        <v>291</v>
      </c>
      <c r="J4514" s="0" t="n">
        <v>777</v>
      </c>
      <c r="K4514" s="0" t="n">
        <v>1162</v>
      </c>
      <c r="L4514" s="15" t="s">
        <v>80</v>
      </c>
      <c r="M4514" s="0" t="n">
        <v>4</v>
      </c>
      <c r="N4514" s="16" t="n">
        <f aca="false">I4514*K4514</f>
        <v>338142</v>
      </c>
      <c r="O4514" s="16" t="n">
        <f aca="false">I4514*(K4514-J4514)</f>
        <v>112035</v>
      </c>
      <c r="P4514" s="15" t="n">
        <f aca="false">K4514-J4514</f>
        <v>385</v>
      </c>
      <c r="Q4514" s="0" t="str">
        <f aca="false">IF(G4514=0,"Out of stock",IF(G4514&lt;H4514,"Understocked",IF(G4514&gt;Summary!$B$6*H4514,"Overstocked","Healthy")))</f>
        <v>Healthy</v>
      </c>
      <c r="R4514" s="0" t="str">
        <f aca="false">IF(I4514&gt;=Summary!$B$7,"Fast",IF(I4514&lt;Summary!$B$8,"Slow","Medium"))</f>
        <v>Fast</v>
      </c>
      <c r="S4514" s="15" t="n">
        <f aca="false">IF(M4514&gt;Summary!$B$5,1,0)</f>
        <v>0</v>
      </c>
      <c r="T4514" s="16" t="n">
        <f aca="false">IF(Q4514="Overstocked",(G4514-Summary!$B$6*H4514)*J4514,0)</f>
        <v>0</v>
      </c>
    </row>
    <row r="4515" customFormat="false" ht="15" hidden="false" customHeight="false" outlineLevel="0" collapsed="false">
      <c r="A4515" s="0" t="s">
        <v>4613</v>
      </c>
      <c r="B4515" s="0" t="s">
        <v>84</v>
      </c>
      <c r="C4515" s="0" t="s">
        <v>104</v>
      </c>
      <c r="D4515" s="0" t="s">
        <v>90</v>
      </c>
      <c r="E4515" s="14" t="n">
        <v>45495</v>
      </c>
      <c r="F4515" s="14" t="n">
        <v>45503</v>
      </c>
      <c r="G4515" s="0" t="n">
        <v>82</v>
      </c>
      <c r="H4515" s="0" t="n">
        <v>78</v>
      </c>
      <c r="I4515" s="0" t="n">
        <v>200</v>
      </c>
      <c r="J4515" s="0" t="n">
        <v>456</v>
      </c>
      <c r="K4515" s="0" t="n">
        <v>627</v>
      </c>
      <c r="L4515" s="15" t="s">
        <v>82</v>
      </c>
      <c r="M4515" s="0" t="n">
        <v>8</v>
      </c>
      <c r="N4515" s="16" t="n">
        <f aca="false">I4515*K4515</f>
        <v>125400</v>
      </c>
      <c r="O4515" s="16" t="n">
        <f aca="false">I4515*(K4515-J4515)</f>
        <v>34200</v>
      </c>
      <c r="P4515" s="15" t="n">
        <f aca="false">K4515-J4515</f>
        <v>171</v>
      </c>
      <c r="Q4515" s="0" t="str">
        <f aca="false">IF(G4515=0,"Out of stock",IF(G4515&lt;H4515,"Understocked",IF(G4515&gt;Summary!$B$6*H4515,"Overstocked","Healthy")))</f>
        <v>Healthy</v>
      </c>
      <c r="R4515" s="0" t="str">
        <f aca="false">IF(I4515&gt;=Summary!$B$7,"Fast",IF(I4515&lt;Summary!$B$8,"Slow","Medium"))</f>
        <v>Fast</v>
      </c>
      <c r="S4515" s="15" t="n">
        <f aca="false">IF(M4515&gt;Summary!$B$5,1,0)</f>
        <v>1</v>
      </c>
      <c r="T4515" s="16" t="n">
        <f aca="false">IF(Q4515="Overstocked",(G4515-Summary!$B$6*H4515)*J4515,0)</f>
        <v>0</v>
      </c>
    </row>
    <row r="4516" customFormat="false" ht="15" hidden="false" customHeight="false" outlineLevel="0" collapsed="false">
      <c r="A4516" s="0" t="s">
        <v>4614</v>
      </c>
      <c r="B4516" s="0" t="s">
        <v>115</v>
      </c>
      <c r="C4516" s="0" t="s">
        <v>78</v>
      </c>
      <c r="D4516" s="0" t="s">
        <v>79</v>
      </c>
      <c r="E4516" s="14" t="n">
        <v>45562</v>
      </c>
      <c r="F4516" s="14" t="n">
        <v>45571</v>
      </c>
      <c r="G4516" s="0" t="n">
        <v>391</v>
      </c>
      <c r="H4516" s="0" t="n">
        <v>90</v>
      </c>
      <c r="I4516" s="0" t="n">
        <v>111</v>
      </c>
      <c r="J4516" s="0" t="n">
        <v>1577</v>
      </c>
      <c r="K4516" s="0" t="n">
        <v>1726</v>
      </c>
      <c r="L4516" s="15" t="s">
        <v>97</v>
      </c>
      <c r="M4516" s="0" t="n">
        <v>9</v>
      </c>
      <c r="N4516" s="16" t="n">
        <f aca="false">I4516*K4516</f>
        <v>191586</v>
      </c>
      <c r="O4516" s="16" t="n">
        <f aca="false">I4516*(K4516-J4516)</f>
        <v>16539</v>
      </c>
      <c r="P4516" s="15" t="n">
        <f aca="false">K4516-J4516</f>
        <v>149</v>
      </c>
      <c r="Q4516" s="0" t="str">
        <f aca="false">IF(G4516=0,"Out of stock",IF(G4516&lt;H4516,"Understocked",IF(G4516&gt;Summary!$B$6*H4516,"Overstocked","Healthy")))</f>
        <v>Overstocked</v>
      </c>
      <c r="R4516" s="0" t="str">
        <f aca="false">IF(I4516&gt;=Summary!$B$7,"Fast",IF(I4516&lt;Summary!$B$8,"Slow","Medium"))</f>
        <v>Medium</v>
      </c>
      <c r="S4516" s="15" t="n">
        <f aca="false">IF(M4516&gt;Summary!$B$5,1,0)</f>
        <v>1</v>
      </c>
      <c r="T4516" s="16" t="n">
        <f aca="false">IF(Q4516="Overstocked",(G4516-Summary!$B$6*H4516)*J4516,0)</f>
        <v>48887</v>
      </c>
    </row>
    <row r="4517" customFormat="false" ht="15" hidden="false" customHeight="false" outlineLevel="0" collapsed="false">
      <c r="A4517" s="0" t="s">
        <v>4615</v>
      </c>
      <c r="B4517" s="0" t="s">
        <v>115</v>
      </c>
      <c r="C4517" s="0" t="s">
        <v>78</v>
      </c>
      <c r="D4517" s="0" t="s">
        <v>102</v>
      </c>
      <c r="E4517" s="14" t="n">
        <v>45559</v>
      </c>
      <c r="F4517" s="14" t="n">
        <v>45568</v>
      </c>
      <c r="G4517" s="0" t="n">
        <v>427</v>
      </c>
      <c r="H4517" s="0" t="n">
        <v>142</v>
      </c>
      <c r="I4517" s="0" t="n">
        <v>112</v>
      </c>
      <c r="J4517" s="0" t="n">
        <v>964</v>
      </c>
      <c r="K4517" s="0" t="n">
        <v>1249</v>
      </c>
      <c r="L4517" s="15" t="s">
        <v>97</v>
      </c>
      <c r="M4517" s="0" t="n">
        <v>9</v>
      </c>
      <c r="N4517" s="16" t="n">
        <f aca="false">I4517*K4517</f>
        <v>139888</v>
      </c>
      <c r="O4517" s="16" t="n">
        <f aca="false">I4517*(K4517-J4517)</f>
        <v>31920</v>
      </c>
      <c r="P4517" s="15" t="n">
        <f aca="false">K4517-J4517</f>
        <v>285</v>
      </c>
      <c r="Q4517" s="0" t="str">
        <f aca="false">IF(G4517=0,"Out of stock",IF(G4517&lt;H4517,"Understocked",IF(G4517&gt;Summary!$B$6*H4517,"Overstocked","Healthy")))</f>
        <v>Healthy</v>
      </c>
      <c r="R4517" s="0" t="str">
        <f aca="false">IF(I4517&gt;=Summary!$B$7,"Fast",IF(I4517&lt;Summary!$B$8,"Slow","Medium"))</f>
        <v>Medium</v>
      </c>
      <c r="S4517" s="15" t="n">
        <f aca="false">IF(M4517&gt;Summary!$B$5,1,0)</f>
        <v>1</v>
      </c>
      <c r="T4517" s="16" t="n">
        <f aca="false">IF(Q4517="Overstocked",(G4517-Summary!$B$6*H4517)*J4517,0)</f>
        <v>0</v>
      </c>
    </row>
    <row r="4518" customFormat="false" ht="15" hidden="false" customHeight="false" outlineLevel="0" collapsed="false">
      <c r="A4518" s="0" t="s">
        <v>4616</v>
      </c>
      <c r="B4518" s="0" t="s">
        <v>95</v>
      </c>
      <c r="C4518" s="0" t="s">
        <v>85</v>
      </c>
      <c r="D4518" s="0" t="s">
        <v>102</v>
      </c>
      <c r="E4518" s="14" t="n">
        <v>45176</v>
      </c>
      <c r="F4518" s="14" t="n">
        <v>45185</v>
      </c>
      <c r="G4518" s="0" t="n">
        <v>268</v>
      </c>
      <c r="H4518" s="0" t="n">
        <v>149</v>
      </c>
      <c r="I4518" s="0" t="n">
        <v>24</v>
      </c>
      <c r="J4518" s="0" t="n">
        <v>701</v>
      </c>
      <c r="K4518" s="0" t="n">
        <v>1099</v>
      </c>
      <c r="L4518" s="15" t="s">
        <v>87</v>
      </c>
      <c r="M4518" s="0" t="n">
        <v>9</v>
      </c>
      <c r="N4518" s="16" t="n">
        <f aca="false">I4518*K4518</f>
        <v>26376</v>
      </c>
      <c r="O4518" s="16" t="n">
        <f aca="false">I4518*(K4518-J4518)</f>
        <v>9552</v>
      </c>
      <c r="P4518" s="15" t="n">
        <f aca="false">K4518-J4518</f>
        <v>398</v>
      </c>
      <c r="Q4518" s="0" t="str">
        <f aca="false">IF(G4518=0,"Out of stock",IF(G4518&lt;H4518,"Understocked",IF(G4518&gt;Summary!$B$6*H4518,"Overstocked","Healthy")))</f>
        <v>Healthy</v>
      </c>
      <c r="R4518" s="0" t="str">
        <f aca="false">IF(I4518&gt;=Summary!$B$7,"Fast",IF(I4518&lt;Summary!$B$8,"Slow","Medium"))</f>
        <v>Slow</v>
      </c>
      <c r="S4518" s="15" t="n">
        <f aca="false">IF(M4518&gt;Summary!$B$5,1,0)</f>
        <v>1</v>
      </c>
      <c r="T4518" s="16" t="n">
        <f aca="false">IF(Q4518="Overstocked",(G4518-Summary!$B$6*H4518)*J4518,0)</f>
        <v>0</v>
      </c>
    </row>
    <row r="4519" customFormat="false" ht="15" hidden="false" customHeight="false" outlineLevel="0" collapsed="false">
      <c r="A4519" s="0" t="s">
        <v>4617</v>
      </c>
      <c r="B4519" s="0" t="s">
        <v>123</v>
      </c>
      <c r="C4519" s="0" t="s">
        <v>104</v>
      </c>
      <c r="D4519" s="0" t="s">
        <v>79</v>
      </c>
      <c r="E4519" s="14" t="n">
        <v>44971</v>
      </c>
      <c r="F4519" s="14" t="n">
        <v>44972</v>
      </c>
      <c r="G4519" s="0" t="n">
        <v>284</v>
      </c>
      <c r="H4519" s="0" t="n">
        <v>74</v>
      </c>
      <c r="I4519" s="0" t="n">
        <v>137</v>
      </c>
      <c r="J4519" s="0" t="n">
        <v>414</v>
      </c>
      <c r="K4519" s="0" t="n">
        <v>571</v>
      </c>
      <c r="L4519" s="15" t="s">
        <v>80</v>
      </c>
      <c r="M4519" s="0" t="n">
        <v>1</v>
      </c>
      <c r="N4519" s="16" t="n">
        <f aca="false">I4519*K4519</f>
        <v>78227</v>
      </c>
      <c r="O4519" s="16" t="n">
        <f aca="false">I4519*(K4519-J4519)</f>
        <v>21509</v>
      </c>
      <c r="P4519" s="15" t="n">
        <f aca="false">K4519-J4519</f>
        <v>157</v>
      </c>
      <c r="Q4519" s="0" t="str">
        <f aca="false">IF(G4519=0,"Out of stock",IF(G4519&lt;H4519,"Understocked",IF(G4519&gt;Summary!$B$6*H4519,"Overstocked","Healthy")))</f>
        <v>Healthy</v>
      </c>
      <c r="R4519" s="0" t="str">
        <f aca="false">IF(I4519&gt;=Summary!$B$7,"Fast",IF(I4519&lt;Summary!$B$8,"Slow","Medium"))</f>
        <v>Medium</v>
      </c>
      <c r="S4519" s="15" t="n">
        <f aca="false">IF(M4519&gt;Summary!$B$5,1,0)</f>
        <v>0</v>
      </c>
      <c r="T4519" s="16" t="n">
        <f aca="false">IF(Q4519="Overstocked",(G4519-Summary!$B$6*H4519)*J4519,0)</f>
        <v>0</v>
      </c>
    </row>
    <row r="4520" customFormat="false" ht="15" hidden="false" customHeight="false" outlineLevel="0" collapsed="false">
      <c r="A4520" s="0" t="s">
        <v>4618</v>
      </c>
      <c r="B4520" s="0" t="s">
        <v>113</v>
      </c>
      <c r="C4520" s="0" t="s">
        <v>96</v>
      </c>
      <c r="D4520" s="0" t="s">
        <v>102</v>
      </c>
      <c r="E4520" s="14" t="n">
        <v>45520</v>
      </c>
      <c r="F4520" s="14" t="n">
        <v>45522</v>
      </c>
      <c r="G4520" s="0" t="n">
        <v>393</v>
      </c>
      <c r="H4520" s="0" t="n">
        <v>53</v>
      </c>
      <c r="I4520" s="0" t="n">
        <v>268</v>
      </c>
      <c r="J4520" s="0" t="n">
        <v>480</v>
      </c>
      <c r="K4520" s="0" t="n">
        <v>910</v>
      </c>
      <c r="L4520" s="15" t="s">
        <v>82</v>
      </c>
      <c r="M4520" s="0" t="n">
        <v>2</v>
      </c>
      <c r="N4520" s="16" t="n">
        <f aca="false">I4520*K4520</f>
        <v>243880</v>
      </c>
      <c r="O4520" s="16" t="n">
        <f aca="false">I4520*(K4520-J4520)</f>
        <v>115240</v>
      </c>
      <c r="P4520" s="15" t="n">
        <f aca="false">K4520-J4520</f>
        <v>430</v>
      </c>
      <c r="Q4520" s="0" t="str">
        <f aca="false">IF(G4520=0,"Out of stock",IF(G4520&lt;H4520,"Understocked",IF(G4520&gt;Summary!$B$6*H4520,"Overstocked","Healthy")))</f>
        <v>Overstocked</v>
      </c>
      <c r="R4520" s="0" t="str">
        <f aca="false">IF(I4520&gt;=Summary!$B$7,"Fast",IF(I4520&lt;Summary!$B$8,"Slow","Medium"))</f>
        <v>Fast</v>
      </c>
      <c r="S4520" s="15" t="n">
        <f aca="false">IF(M4520&gt;Summary!$B$5,1,0)</f>
        <v>0</v>
      </c>
      <c r="T4520" s="16" t="n">
        <f aca="false">IF(Q4520="Overstocked",(G4520-Summary!$B$6*H4520)*J4520,0)</f>
        <v>86880</v>
      </c>
    </row>
    <row r="4521" customFormat="false" ht="15" hidden="false" customHeight="false" outlineLevel="0" collapsed="false">
      <c r="A4521" s="0" t="s">
        <v>4619</v>
      </c>
      <c r="B4521" s="0" t="s">
        <v>113</v>
      </c>
      <c r="C4521" s="0" t="s">
        <v>85</v>
      </c>
      <c r="D4521" s="0" t="s">
        <v>86</v>
      </c>
      <c r="E4521" s="14" t="n">
        <v>45144</v>
      </c>
      <c r="F4521" s="14" t="n">
        <v>45152</v>
      </c>
      <c r="G4521" s="0" t="n">
        <v>252</v>
      </c>
      <c r="H4521" s="0" t="n">
        <v>95</v>
      </c>
      <c r="I4521" s="0" t="n">
        <v>125</v>
      </c>
      <c r="J4521" s="0" t="n">
        <v>440</v>
      </c>
      <c r="K4521" s="0" t="n">
        <v>844</v>
      </c>
      <c r="L4521" s="15" t="s">
        <v>87</v>
      </c>
      <c r="M4521" s="0" t="n">
        <v>8</v>
      </c>
      <c r="N4521" s="16" t="n">
        <f aca="false">I4521*K4521</f>
        <v>105500</v>
      </c>
      <c r="O4521" s="16" t="n">
        <f aca="false">I4521*(K4521-J4521)</f>
        <v>50500</v>
      </c>
      <c r="P4521" s="15" t="n">
        <f aca="false">K4521-J4521</f>
        <v>404</v>
      </c>
      <c r="Q4521" s="0" t="str">
        <f aca="false">IF(G4521=0,"Out of stock",IF(G4521&lt;H4521,"Understocked",IF(G4521&gt;Summary!$B$6*H4521,"Overstocked","Healthy")))</f>
        <v>Healthy</v>
      </c>
      <c r="R4521" s="0" t="str">
        <f aca="false">IF(I4521&gt;=Summary!$B$7,"Fast",IF(I4521&lt;Summary!$B$8,"Slow","Medium"))</f>
        <v>Medium</v>
      </c>
      <c r="S4521" s="15" t="n">
        <f aca="false">IF(M4521&gt;Summary!$B$5,1,0)</f>
        <v>1</v>
      </c>
      <c r="T4521" s="16" t="n">
        <f aca="false">IF(Q4521="Overstocked",(G4521-Summary!$B$6*H4521)*J4521,0)</f>
        <v>0</v>
      </c>
    </row>
    <row r="4522" customFormat="false" ht="15" hidden="false" customHeight="false" outlineLevel="0" collapsed="false">
      <c r="A4522" s="0" t="s">
        <v>4620</v>
      </c>
      <c r="B4522" s="0" t="s">
        <v>77</v>
      </c>
      <c r="C4522" s="0" t="s">
        <v>85</v>
      </c>
      <c r="D4522" s="0" t="s">
        <v>86</v>
      </c>
      <c r="E4522" s="14" t="n">
        <v>45258</v>
      </c>
      <c r="F4522" s="14" t="n">
        <v>45260</v>
      </c>
      <c r="G4522" s="0" t="n">
        <v>476</v>
      </c>
      <c r="H4522" s="0" t="n">
        <v>129</v>
      </c>
      <c r="I4522" s="0" t="n">
        <v>36</v>
      </c>
      <c r="J4522" s="0" t="n">
        <v>1884</v>
      </c>
      <c r="K4522" s="0" t="n">
        <v>2306</v>
      </c>
      <c r="L4522" s="15" t="s">
        <v>97</v>
      </c>
      <c r="M4522" s="0" t="n">
        <v>2</v>
      </c>
      <c r="N4522" s="16" t="n">
        <f aca="false">I4522*K4522</f>
        <v>83016</v>
      </c>
      <c r="O4522" s="16" t="n">
        <f aca="false">I4522*(K4522-J4522)</f>
        <v>15192</v>
      </c>
      <c r="P4522" s="15" t="n">
        <f aca="false">K4522-J4522</f>
        <v>422</v>
      </c>
      <c r="Q4522" s="0" t="str">
        <f aca="false">IF(G4522=0,"Out of stock",IF(G4522&lt;H4522,"Understocked",IF(G4522&gt;Summary!$B$6*H4522,"Overstocked","Healthy")))</f>
        <v>Healthy</v>
      </c>
      <c r="R4522" s="0" t="str">
        <f aca="false">IF(I4522&gt;=Summary!$B$7,"Fast",IF(I4522&lt;Summary!$B$8,"Slow","Medium"))</f>
        <v>Slow</v>
      </c>
      <c r="S4522" s="15" t="n">
        <f aca="false">IF(M4522&gt;Summary!$B$5,1,0)</f>
        <v>0</v>
      </c>
      <c r="T4522" s="16" t="n">
        <f aca="false">IF(Q4522="Overstocked",(G4522-Summary!$B$6*H4522)*J4522,0)</f>
        <v>0</v>
      </c>
    </row>
    <row r="4523" customFormat="false" ht="15" hidden="false" customHeight="false" outlineLevel="0" collapsed="false">
      <c r="A4523" s="0" t="s">
        <v>4621</v>
      </c>
      <c r="B4523" s="0" t="s">
        <v>113</v>
      </c>
      <c r="C4523" s="0" t="s">
        <v>85</v>
      </c>
      <c r="D4523" s="0" t="s">
        <v>79</v>
      </c>
      <c r="E4523" s="14" t="n">
        <v>45052</v>
      </c>
      <c r="F4523" s="14" t="n">
        <v>45053</v>
      </c>
      <c r="G4523" s="0" t="n">
        <v>472</v>
      </c>
      <c r="H4523" s="0" t="n">
        <v>120</v>
      </c>
      <c r="I4523" s="0" t="n">
        <v>37</v>
      </c>
      <c r="J4523" s="0" t="n">
        <v>1506</v>
      </c>
      <c r="K4523" s="0" t="n">
        <v>1676</v>
      </c>
      <c r="L4523" s="15" t="s">
        <v>82</v>
      </c>
      <c r="M4523" s="0" t="n">
        <v>1</v>
      </c>
      <c r="N4523" s="16" t="n">
        <f aca="false">I4523*K4523</f>
        <v>62012</v>
      </c>
      <c r="O4523" s="16" t="n">
        <f aca="false">I4523*(K4523-J4523)</f>
        <v>6290</v>
      </c>
      <c r="P4523" s="15" t="n">
        <f aca="false">K4523-J4523</f>
        <v>170</v>
      </c>
      <c r="Q4523" s="0" t="str">
        <f aca="false">IF(G4523=0,"Out of stock",IF(G4523&lt;H4523,"Understocked",IF(G4523&gt;Summary!$B$6*H4523,"Overstocked","Healthy")))</f>
        <v>Healthy</v>
      </c>
      <c r="R4523" s="0" t="str">
        <f aca="false">IF(I4523&gt;=Summary!$B$7,"Fast",IF(I4523&lt;Summary!$B$8,"Slow","Medium"))</f>
        <v>Slow</v>
      </c>
      <c r="S4523" s="15" t="n">
        <f aca="false">IF(M4523&gt;Summary!$B$5,1,0)</f>
        <v>0</v>
      </c>
      <c r="T4523" s="16" t="n">
        <f aca="false">IF(Q4523="Overstocked",(G4523-Summary!$B$6*H4523)*J4523,0)</f>
        <v>0</v>
      </c>
    </row>
    <row r="4524" customFormat="false" ht="15" hidden="false" customHeight="false" outlineLevel="0" collapsed="false">
      <c r="A4524" s="0" t="s">
        <v>4622</v>
      </c>
      <c r="B4524" s="0" t="s">
        <v>115</v>
      </c>
      <c r="C4524" s="0" t="s">
        <v>85</v>
      </c>
      <c r="D4524" s="0" t="s">
        <v>92</v>
      </c>
      <c r="E4524" s="14" t="n">
        <v>45180</v>
      </c>
      <c r="F4524" s="14" t="n">
        <v>45182</v>
      </c>
      <c r="G4524" s="0" t="n">
        <v>54</v>
      </c>
      <c r="H4524" s="0" t="n">
        <v>100</v>
      </c>
      <c r="I4524" s="0" t="n">
        <v>16</v>
      </c>
      <c r="J4524" s="0" t="n">
        <v>945</v>
      </c>
      <c r="K4524" s="0" t="n">
        <v>1122</v>
      </c>
      <c r="L4524" s="15" t="s">
        <v>82</v>
      </c>
      <c r="M4524" s="0" t="n">
        <v>2</v>
      </c>
      <c r="N4524" s="16" t="n">
        <f aca="false">I4524*K4524</f>
        <v>17952</v>
      </c>
      <c r="O4524" s="16" t="n">
        <f aca="false">I4524*(K4524-J4524)</f>
        <v>2832</v>
      </c>
      <c r="P4524" s="15" t="n">
        <f aca="false">K4524-J4524</f>
        <v>177</v>
      </c>
      <c r="Q4524" s="0" t="str">
        <f aca="false">IF(G4524=0,"Out of stock",IF(G4524&lt;H4524,"Understocked",IF(G4524&gt;Summary!$B$6*H4524,"Overstocked","Healthy")))</f>
        <v>Understocked</v>
      </c>
      <c r="R4524" s="0" t="str">
        <f aca="false">IF(I4524&gt;=Summary!$B$7,"Fast",IF(I4524&lt;Summary!$B$8,"Slow","Medium"))</f>
        <v>Slow</v>
      </c>
      <c r="S4524" s="15" t="n">
        <f aca="false">IF(M4524&gt;Summary!$B$5,1,0)</f>
        <v>0</v>
      </c>
      <c r="T4524" s="16" t="n">
        <f aca="false">IF(Q4524="Overstocked",(G4524-Summary!$B$6*H4524)*J4524,0)</f>
        <v>0</v>
      </c>
    </row>
    <row r="4525" customFormat="false" ht="15" hidden="false" customHeight="false" outlineLevel="0" collapsed="false">
      <c r="A4525" s="0" t="s">
        <v>4623</v>
      </c>
      <c r="B4525" s="0" t="s">
        <v>123</v>
      </c>
      <c r="C4525" s="0" t="s">
        <v>78</v>
      </c>
      <c r="D4525" s="0" t="s">
        <v>86</v>
      </c>
      <c r="E4525" s="14" t="n">
        <v>45565</v>
      </c>
      <c r="F4525" s="14" t="n">
        <v>45567</v>
      </c>
      <c r="G4525" s="0" t="n">
        <v>469</v>
      </c>
      <c r="H4525" s="0" t="n">
        <v>139</v>
      </c>
      <c r="I4525" s="0" t="n">
        <v>292</v>
      </c>
      <c r="J4525" s="0" t="n">
        <v>463</v>
      </c>
      <c r="K4525" s="0" t="n">
        <v>611</v>
      </c>
      <c r="L4525" s="15" t="s">
        <v>87</v>
      </c>
      <c r="M4525" s="0" t="n">
        <v>2</v>
      </c>
      <c r="N4525" s="16" t="n">
        <f aca="false">I4525*K4525</f>
        <v>178412</v>
      </c>
      <c r="O4525" s="16" t="n">
        <f aca="false">I4525*(K4525-J4525)</f>
        <v>43216</v>
      </c>
      <c r="P4525" s="15" t="n">
        <f aca="false">K4525-J4525</f>
        <v>148</v>
      </c>
      <c r="Q4525" s="0" t="str">
        <f aca="false">IF(G4525=0,"Out of stock",IF(G4525&lt;H4525,"Understocked",IF(G4525&gt;Summary!$B$6*H4525,"Overstocked","Healthy")))</f>
        <v>Healthy</v>
      </c>
      <c r="R4525" s="0" t="str">
        <f aca="false">IF(I4525&gt;=Summary!$B$7,"Fast",IF(I4525&lt;Summary!$B$8,"Slow","Medium"))</f>
        <v>Fast</v>
      </c>
      <c r="S4525" s="15" t="n">
        <f aca="false">IF(M4525&gt;Summary!$B$5,1,0)</f>
        <v>0</v>
      </c>
      <c r="T4525" s="16" t="n">
        <f aca="false">IF(Q4525="Overstocked",(G4525-Summary!$B$6*H4525)*J4525,0)</f>
        <v>0</v>
      </c>
    </row>
    <row r="4526" customFormat="false" ht="15" hidden="false" customHeight="false" outlineLevel="0" collapsed="false">
      <c r="A4526" s="0" t="s">
        <v>4624</v>
      </c>
      <c r="B4526" s="0" t="s">
        <v>95</v>
      </c>
      <c r="C4526" s="0" t="s">
        <v>85</v>
      </c>
      <c r="D4526" s="0" t="s">
        <v>79</v>
      </c>
      <c r="E4526" s="14" t="n">
        <v>44978</v>
      </c>
      <c r="F4526" s="14" t="n">
        <v>44986</v>
      </c>
      <c r="G4526" s="0" t="n">
        <v>282</v>
      </c>
      <c r="H4526" s="0" t="n">
        <v>52</v>
      </c>
      <c r="I4526" s="0" t="n">
        <v>250</v>
      </c>
      <c r="J4526" s="0" t="n">
        <v>926</v>
      </c>
      <c r="K4526" s="0" t="n">
        <v>1206</v>
      </c>
      <c r="L4526" s="15" t="s">
        <v>80</v>
      </c>
      <c r="M4526" s="0" t="n">
        <v>8</v>
      </c>
      <c r="N4526" s="16" t="n">
        <f aca="false">I4526*K4526</f>
        <v>301500</v>
      </c>
      <c r="O4526" s="16" t="n">
        <f aca="false">I4526*(K4526-J4526)</f>
        <v>70000</v>
      </c>
      <c r="P4526" s="15" t="n">
        <f aca="false">K4526-J4526</f>
        <v>280</v>
      </c>
      <c r="Q4526" s="0" t="str">
        <f aca="false">IF(G4526=0,"Out of stock",IF(G4526&lt;H4526,"Understocked",IF(G4526&gt;Summary!$B$6*H4526,"Overstocked","Healthy")))</f>
        <v>Overstocked</v>
      </c>
      <c r="R4526" s="0" t="str">
        <f aca="false">IF(I4526&gt;=Summary!$B$7,"Fast",IF(I4526&lt;Summary!$B$8,"Slow","Medium"))</f>
        <v>Fast</v>
      </c>
      <c r="S4526" s="15" t="n">
        <f aca="false">IF(M4526&gt;Summary!$B$5,1,0)</f>
        <v>1</v>
      </c>
      <c r="T4526" s="16" t="n">
        <f aca="false">IF(Q4526="Overstocked",(G4526-Summary!$B$6*H4526)*J4526,0)</f>
        <v>68524</v>
      </c>
    </row>
    <row r="4527" customFormat="false" ht="15" hidden="false" customHeight="false" outlineLevel="0" collapsed="false">
      <c r="A4527" s="0" t="s">
        <v>4625</v>
      </c>
      <c r="B4527" s="0" t="s">
        <v>107</v>
      </c>
      <c r="C4527" s="0" t="s">
        <v>78</v>
      </c>
      <c r="D4527" s="0" t="s">
        <v>90</v>
      </c>
      <c r="E4527" s="14" t="n">
        <v>45124</v>
      </c>
      <c r="F4527" s="14" t="n">
        <v>45127</v>
      </c>
      <c r="G4527" s="0" t="n">
        <v>336</v>
      </c>
      <c r="H4527" s="0" t="n">
        <v>90</v>
      </c>
      <c r="I4527" s="0" t="n">
        <v>299</v>
      </c>
      <c r="J4527" s="0" t="n">
        <v>947</v>
      </c>
      <c r="K4527" s="0" t="n">
        <v>1318</v>
      </c>
      <c r="L4527" s="15" t="s">
        <v>97</v>
      </c>
      <c r="M4527" s="0" t="n">
        <v>3</v>
      </c>
      <c r="N4527" s="16" t="n">
        <f aca="false">I4527*K4527</f>
        <v>394082</v>
      </c>
      <c r="O4527" s="16" t="n">
        <f aca="false">I4527*(K4527-J4527)</f>
        <v>110929</v>
      </c>
      <c r="P4527" s="15" t="n">
        <f aca="false">K4527-J4527</f>
        <v>371</v>
      </c>
      <c r="Q4527" s="0" t="str">
        <f aca="false">IF(G4527=0,"Out of stock",IF(G4527&lt;H4527,"Understocked",IF(G4527&gt;Summary!$B$6*H4527,"Overstocked","Healthy")))</f>
        <v>Healthy</v>
      </c>
      <c r="R4527" s="0" t="str">
        <f aca="false">IF(I4527&gt;=Summary!$B$7,"Fast",IF(I4527&lt;Summary!$B$8,"Slow","Medium"))</f>
        <v>Fast</v>
      </c>
      <c r="S4527" s="15" t="n">
        <f aca="false">IF(M4527&gt;Summary!$B$5,1,0)</f>
        <v>0</v>
      </c>
      <c r="T4527" s="16" t="n">
        <f aca="false">IF(Q4527="Overstocked",(G4527-Summary!$B$6*H4527)*J4527,0)</f>
        <v>0</v>
      </c>
    </row>
    <row r="4528" customFormat="false" ht="15" hidden="false" customHeight="false" outlineLevel="0" collapsed="false">
      <c r="A4528" s="0" t="s">
        <v>4626</v>
      </c>
      <c r="B4528" s="0" t="s">
        <v>111</v>
      </c>
      <c r="C4528" s="0" t="s">
        <v>78</v>
      </c>
      <c r="D4528" s="0" t="s">
        <v>90</v>
      </c>
      <c r="E4528" s="14" t="n">
        <v>45421</v>
      </c>
      <c r="F4528" s="14" t="n">
        <v>45423</v>
      </c>
      <c r="G4528" s="0" t="n">
        <v>113</v>
      </c>
      <c r="H4528" s="0" t="n">
        <v>68</v>
      </c>
      <c r="I4528" s="0" t="n">
        <v>173</v>
      </c>
      <c r="J4528" s="0" t="n">
        <v>1166</v>
      </c>
      <c r="K4528" s="0" t="n">
        <v>1496</v>
      </c>
      <c r="L4528" s="15" t="s">
        <v>82</v>
      </c>
      <c r="M4528" s="0" t="n">
        <v>2</v>
      </c>
      <c r="N4528" s="16" t="n">
        <f aca="false">I4528*K4528</f>
        <v>258808</v>
      </c>
      <c r="O4528" s="16" t="n">
        <f aca="false">I4528*(K4528-J4528)</f>
        <v>57090</v>
      </c>
      <c r="P4528" s="15" t="n">
        <f aca="false">K4528-J4528</f>
        <v>330</v>
      </c>
      <c r="Q4528" s="0" t="str">
        <f aca="false">IF(G4528=0,"Out of stock",IF(G4528&lt;H4528,"Understocked",IF(G4528&gt;Summary!$B$6*H4528,"Overstocked","Healthy")))</f>
        <v>Healthy</v>
      </c>
      <c r="R4528" s="0" t="str">
        <f aca="false">IF(I4528&gt;=Summary!$B$7,"Fast",IF(I4528&lt;Summary!$B$8,"Slow","Medium"))</f>
        <v>Medium</v>
      </c>
      <c r="S4528" s="15" t="n">
        <f aca="false">IF(M4528&gt;Summary!$B$5,1,0)</f>
        <v>0</v>
      </c>
      <c r="T4528" s="16" t="n">
        <f aca="false">IF(Q4528="Overstocked",(G4528-Summary!$B$6*H4528)*J4528,0)</f>
        <v>0</v>
      </c>
    </row>
    <row r="4529" customFormat="false" ht="15" hidden="false" customHeight="false" outlineLevel="0" collapsed="false">
      <c r="A4529" s="0" t="s">
        <v>4627</v>
      </c>
      <c r="B4529" s="0" t="s">
        <v>101</v>
      </c>
      <c r="C4529" s="0" t="s">
        <v>78</v>
      </c>
      <c r="D4529" s="0" t="s">
        <v>92</v>
      </c>
      <c r="E4529" s="14" t="n">
        <v>45058</v>
      </c>
      <c r="F4529" s="14" t="n">
        <v>45066</v>
      </c>
      <c r="G4529" s="0" t="n">
        <v>36</v>
      </c>
      <c r="H4529" s="0" t="n">
        <v>110</v>
      </c>
      <c r="I4529" s="0" t="n">
        <v>90</v>
      </c>
      <c r="J4529" s="0" t="n">
        <v>1410</v>
      </c>
      <c r="K4529" s="0" t="n">
        <v>1789</v>
      </c>
      <c r="L4529" s="15" t="s">
        <v>97</v>
      </c>
      <c r="M4529" s="0" t="n">
        <v>8</v>
      </c>
      <c r="N4529" s="16" t="n">
        <f aca="false">I4529*K4529</f>
        <v>161010</v>
      </c>
      <c r="O4529" s="16" t="n">
        <f aca="false">I4529*(K4529-J4529)</f>
        <v>34110</v>
      </c>
      <c r="P4529" s="15" t="n">
        <f aca="false">K4529-J4529</f>
        <v>379</v>
      </c>
      <c r="Q4529" s="0" t="str">
        <f aca="false">IF(G4529=0,"Out of stock",IF(G4529&lt;H4529,"Understocked",IF(G4529&gt;Summary!$B$6*H4529,"Overstocked","Healthy")))</f>
        <v>Understocked</v>
      </c>
      <c r="R4529" s="0" t="str">
        <f aca="false">IF(I4529&gt;=Summary!$B$7,"Fast",IF(I4529&lt;Summary!$B$8,"Slow","Medium"))</f>
        <v>Slow</v>
      </c>
      <c r="S4529" s="15" t="n">
        <f aca="false">IF(M4529&gt;Summary!$B$5,1,0)</f>
        <v>1</v>
      </c>
      <c r="T4529" s="16" t="n">
        <f aca="false">IF(Q4529="Overstocked",(G4529-Summary!$B$6*H4529)*J4529,0)</f>
        <v>0</v>
      </c>
    </row>
    <row r="4530" customFormat="false" ht="15" hidden="false" customHeight="false" outlineLevel="0" collapsed="false">
      <c r="A4530" s="0" t="s">
        <v>4628</v>
      </c>
      <c r="B4530" s="0" t="s">
        <v>101</v>
      </c>
      <c r="C4530" s="0" t="s">
        <v>78</v>
      </c>
      <c r="D4530" s="0" t="s">
        <v>92</v>
      </c>
      <c r="E4530" s="14" t="n">
        <v>45558</v>
      </c>
      <c r="F4530" s="14" t="n">
        <v>45567</v>
      </c>
      <c r="G4530" s="0" t="n">
        <v>47</v>
      </c>
      <c r="H4530" s="0" t="n">
        <v>144</v>
      </c>
      <c r="I4530" s="0" t="n">
        <v>92</v>
      </c>
      <c r="J4530" s="0" t="n">
        <v>222</v>
      </c>
      <c r="K4530" s="0" t="n">
        <v>473</v>
      </c>
      <c r="L4530" s="15" t="s">
        <v>87</v>
      </c>
      <c r="M4530" s="0" t="n">
        <v>9</v>
      </c>
      <c r="N4530" s="16" t="n">
        <f aca="false">I4530*K4530</f>
        <v>43516</v>
      </c>
      <c r="O4530" s="16" t="n">
        <f aca="false">I4530*(K4530-J4530)</f>
        <v>23092</v>
      </c>
      <c r="P4530" s="15" t="n">
        <f aca="false">K4530-J4530</f>
        <v>251</v>
      </c>
      <c r="Q4530" s="0" t="str">
        <f aca="false">IF(G4530=0,"Out of stock",IF(G4530&lt;H4530,"Understocked",IF(G4530&gt;Summary!$B$6*H4530,"Overstocked","Healthy")))</f>
        <v>Understocked</v>
      </c>
      <c r="R4530" s="0" t="str">
        <f aca="false">IF(I4530&gt;=Summary!$B$7,"Fast",IF(I4530&lt;Summary!$B$8,"Slow","Medium"))</f>
        <v>Slow</v>
      </c>
      <c r="S4530" s="15" t="n">
        <f aca="false">IF(M4530&gt;Summary!$B$5,1,0)</f>
        <v>1</v>
      </c>
      <c r="T4530" s="16" t="n">
        <f aca="false">IF(Q4530="Overstocked",(G4530-Summary!$B$6*H4530)*J4530,0)</f>
        <v>0</v>
      </c>
    </row>
    <row r="4531" customFormat="false" ht="15" hidden="false" customHeight="false" outlineLevel="0" collapsed="false">
      <c r="A4531" s="0" t="s">
        <v>4629</v>
      </c>
      <c r="B4531" s="0" t="s">
        <v>111</v>
      </c>
      <c r="C4531" s="0" t="s">
        <v>96</v>
      </c>
      <c r="D4531" s="0" t="s">
        <v>92</v>
      </c>
      <c r="E4531" s="14" t="n">
        <v>45145</v>
      </c>
      <c r="F4531" s="14" t="n">
        <v>45149</v>
      </c>
      <c r="G4531" s="0" t="n">
        <v>493</v>
      </c>
      <c r="H4531" s="0" t="n">
        <v>72</v>
      </c>
      <c r="I4531" s="0" t="n">
        <v>221</v>
      </c>
      <c r="J4531" s="0" t="n">
        <v>446</v>
      </c>
      <c r="K4531" s="0" t="n">
        <v>757</v>
      </c>
      <c r="L4531" s="15" t="s">
        <v>87</v>
      </c>
      <c r="M4531" s="0" t="n">
        <v>4</v>
      </c>
      <c r="N4531" s="16" t="n">
        <f aca="false">I4531*K4531</f>
        <v>167297</v>
      </c>
      <c r="O4531" s="16" t="n">
        <f aca="false">I4531*(K4531-J4531)</f>
        <v>68731</v>
      </c>
      <c r="P4531" s="15" t="n">
        <f aca="false">K4531-J4531</f>
        <v>311</v>
      </c>
      <c r="Q4531" s="0" t="str">
        <f aca="false">IF(G4531=0,"Out of stock",IF(G4531&lt;H4531,"Understocked",IF(G4531&gt;Summary!$B$6*H4531,"Overstocked","Healthy")))</f>
        <v>Overstocked</v>
      </c>
      <c r="R4531" s="0" t="str">
        <f aca="false">IF(I4531&gt;=Summary!$B$7,"Fast",IF(I4531&lt;Summary!$B$8,"Slow","Medium"))</f>
        <v>Fast</v>
      </c>
      <c r="S4531" s="15" t="n">
        <f aca="false">IF(M4531&gt;Summary!$B$5,1,0)</f>
        <v>0</v>
      </c>
      <c r="T4531" s="16" t="n">
        <f aca="false">IF(Q4531="Overstocked",(G4531-Summary!$B$6*H4531)*J4531,0)</f>
        <v>91430</v>
      </c>
    </row>
    <row r="4532" customFormat="false" ht="15" hidden="false" customHeight="false" outlineLevel="0" collapsed="false">
      <c r="A4532" s="0" t="s">
        <v>4630</v>
      </c>
      <c r="B4532" s="0" t="s">
        <v>101</v>
      </c>
      <c r="C4532" s="0" t="s">
        <v>85</v>
      </c>
      <c r="D4532" s="0" t="s">
        <v>90</v>
      </c>
      <c r="E4532" s="14" t="n">
        <v>45332</v>
      </c>
      <c r="F4532" s="14" t="n">
        <v>45338</v>
      </c>
      <c r="G4532" s="0" t="n">
        <v>330</v>
      </c>
      <c r="H4532" s="0" t="n">
        <v>134</v>
      </c>
      <c r="I4532" s="0" t="n">
        <v>114</v>
      </c>
      <c r="J4532" s="0" t="n">
        <v>560</v>
      </c>
      <c r="K4532" s="0" t="n">
        <v>1030</v>
      </c>
      <c r="L4532" s="15" t="s">
        <v>82</v>
      </c>
      <c r="M4532" s="0" t="n">
        <v>6</v>
      </c>
      <c r="N4532" s="16" t="n">
        <f aca="false">I4532*K4532</f>
        <v>117420</v>
      </c>
      <c r="O4532" s="16" t="n">
        <f aca="false">I4532*(K4532-J4532)</f>
        <v>53580</v>
      </c>
      <c r="P4532" s="15" t="n">
        <f aca="false">K4532-J4532</f>
        <v>470</v>
      </c>
      <c r="Q4532" s="0" t="str">
        <f aca="false">IF(G4532=0,"Out of stock",IF(G4532&lt;H4532,"Understocked",IF(G4532&gt;Summary!$B$6*H4532,"Overstocked","Healthy")))</f>
        <v>Healthy</v>
      </c>
      <c r="R4532" s="0" t="str">
        <f aca="false">IF(I4532&gt;=Summary!$B$7,"Fast",IF(I4532&lt;Summary!$B$8,"Slow","Medium"))</f>
        <v>Medium</v>
      </c>
      <c r="S4532" s="15" t="n">
        <f aca="false">IF(M4532&gt;Summary!$B$5,1,0)</f>
        <v>0</v>
      </c>
      <c r="T4532" s="16" t="n">
        <f aca="false">IF(Q4532="Overstocked",(G4532-Summary!$B$6*H4532)*J4532,0)</f>
        <v>0</v>
      </c>
    </row>
    <row r="4533" customFormat="false" ht="15" hidden="false" customHeight="false" outlineLevel="0" collapsed="false">
      <c r="A4533" s="0" t="s">
        <v>4631</v>
      </c>
      <c r="B4533" s="0" t="s">
        <v>77</v>
      </c>
      <c r="C4533" s="0" t="s">
        <v>96</v>
      </c>
      <c r="D4533" s="0" t="s">
        <v>92</v>
      </c>
      <c r="E4533" s="14" t="n">
        <v>45336</v>
      </c>
      <c r="F4533" s="14" t="n">
        <v>45340</v>
      </c>
      <c r="G4533" s="0" t="n">
        <v>328</v>
      </c>
      <c r="H4533" s="0" t="n">
        <v>139</v>
      </c>
      <c r="I4533" s="0" t="n">
        <v>215</v>
      </c>
      <c r="J4533" s="0" t="n">
        <v>210</v>
      </c>
      <c r="K4533" s="0" t="n">
        <v>313</v>
      </c>
      <c r="L4533" s="15" t="s">
        <v>80</v>
      </c>
      <c r="M4533" s="0" t="n">
        <v>4</v>
      </c>
      <c r="N4533" s="16" t="n">
        <f aca="false">I4533*K4533</f>
        <v>67295</v>
      </c>
      <c r="O4533" s="16" t="n">
        <f aca="false">I4533*(K4533-J4533)</f>
        <v>22145</v>
      </c>
      <c r="P4533" s="15" t="n">
        <f aca="false">K4533-J4533</f>
        <v>103</v>
      </c>
      <c r="Q4533" s="0" t="str">
        <f aca="false">IF(G4533=0,"Out of stock",IF(G4533&lt;H4533,"Understocked",IF(G4533&gt;Summary!$B$6*H4533,"Overstocked","Healthy")))</f>
        <v>Healthy</v>
      </c>
      <c r="R4533" s="0" t="str">
        <f aca="false">IF(I4533&gt;=Summary!$B$7,"Fast",IF(I4533&lt;Summary!$B$8,"Slow","Medium"))</f>
        <v>Fast</v>
      </c>
      <c r="S4533" s="15" t="n">
        <f aca="false">IF(M4533&gt;Summary!$B$5,1,0)</f>
        <v>0</v>
      </c>
      <c r="T4533" s="16" t="n">
        <f aca="false">IF(Q4533="Overstocked",(G4533-Summary!$B$6*H4533)*J4533,0)</f>
        <v>0</v>
      </c>
    </row>
    <row r="4534" customFormat="false" ht="15" hidden="false" customHeight="false" outlineLevel="0" collapsed="false">
      <c r="A4534" s="0" t="s">
        <v>4632</v>
      </c>
      <c r="B4534" s="0" t="s">
        <v>123</v>
      </c>
      <c r="C4534" s="0" t="s">
        <v>96</v>
      </c>
      <c r="D4534" s="0" t="s">
        <v>102</v>
      </c>
      <c r="E4534" s="14" t="n">
        <v>45201</v>
      </c>
      <c r="F4534" s="14" t="n">
        <v>45211</v>
      </c>
      <c r="G4534" s="0" t="n">
        <v>300</v>
      </c>
      <c r="H4534" s="0" t="n">
        <v>87</v>
      </c>
      <c r="I4534" s="0" t="n">
        <v>166</v>
      </c>
      <c r="J4534" s="0" t="n">
        <v>416</v>
      </c>
      <c r="K4534" s="0" t="n">
        <v>570</v>
      </c>
      <c r="L4534" s="15" t="s">
        <v>80</v>
      </c>
      <c r="M4534" s="0" t="n">
        <v>10</v>
      </c>
      <c r="N4534" s="16" t="n">
        <f aca="false">I4534*K4534</f>
        <v>94620</v>
      </c>
      <c r="O4534" s="16" t="n">
        <f aca="false">I4534*(K4534-J4534)</f>
        <v>25564</v>
      </c>
      <c r="P4534" s="15" t="n">
        <f aca="false">K4534-J4534</f>
        <v>154</v>
      </c>
      <c r="Q4534" s="0" t="str">
        <f aca="false">IF(G4534=0,"Out of stock",IF(G4534&lt;H4534,"Understocked",IF(G4534&gt;Summary!$B$6*H4534,"Overstocked","Healthy")))</f>
        <v>Healthy</v>
      </c>
      <c r="R4534" s="0" t="str">
        <f aca="false">IF(I4534&gt;=Summary!$B$7,"Fast",IF(I4534&lt;Summary!$B$8,"Slow","Medium"))</f>
        <v>Medium</v>
      </c>
      <c r="S4534" s="15" t="n">
        <f aca="false">IF(M4534&gt;Summary!$B$5,1,0)</f>
        <v>1</v>
      </c>
      <c r="T4534" s="16" t="n">
        <f aca="false">IF(Q4534="Overstocked",(G4534-Summary!$B$6*H4534)*J4534,0)</f>
        <v>0</v>
      </c>
    </row>
    <row r="4535" customFormat="false" ht="15" hidden="false" customHeight="false" outlineLevel="0" collapsed="false">
      <c r="A4535" s="0" t="s">
        <v>4633</v>
      </c>
      <c r="B4535" s="0" t="s">
        <v>84</v>
      </c>
      <c r="C4535" s="0" t="s">
        <v>78</v>
      </c>
      <c r="D4535" s="0" t="s">
        <v>102</v>
      </c>
      <c r="E4535" s="14" t="n">
        <v>44977</v>
      </c>
      <c r="F4535" s="14" t="n">
        <v>44987</v>
      </c>
      <c r="G4535" s="0" t="n">
        <v>247</v>
      </c>
      <c r="H4535" s="0" t="n">
        <v>84</v>
      </c>
      <c r="I4535" s="0" t="n">
        <v>235</v>
      </c>
      <c r="J4535" s="0" t="n">
        <v>861</v>
      </c>
      <c r="K4535" s="0" t="n">
        <v>1202</v>
      </c>
      <c r="L4535" s="15" t="s">
        <v>93</v>
      </c>
      <c r="M4535" s="0" t="n">
        <v>10</v>
      </c>
      <c r="N4535" s="16" t="n">
        <f aca="false">I4535*K4535</f>
        <v>282470</v>
      </c>
      <c r="O4535" s="16" t="n">
        <f aca="false">I4535*(K4535-J4535)</f>
        <v>80135</v>
      </c>
      <c r="P4535" s="15" t="n">
        <f aca="false">K4535-J4535</f>
        <v>341</v>
      </c>
      <c r="Q4535" s="0" t="str">
        <f aca="false">IF(G4535=0,"Out of stock",IF(G4535&lt;H4535,"Understocked",IF(G4535&gt;Summary!$B$6*H4535,"Overstocked","Healthy")))</f>
        <v>Healthy</v>
      </c>
      <c r="R4535" s="0" t="str">
        <f aca="false">IF(I4535&gt;=Summary!$B$7,"Fast",IF(I4535&lt;Summary!$B$8,"Slow","Medium"))</f>
        <v>Fast</v>
      </c>
      <c r="S4535" s="15" t="n">
        <f aca="false">IF(M4535&gt;Summary!$B$5,1,0)</f>
        <v>1</v>
      </c>
      <c r="T4535" s="16" t="n">
        <f aca="false">IF(Q4535="Overstocked",(G4535-Summary!$B$6*H4535)*J4535,0)</f>
        <v>0</v>
      </c>
    </row>
    <row r="4536" customFormat="false" ht="15" hidden="false" customHeight="false" outlineLevel="0" collapsed="false">
      <c r="A4536" s="0" t="s">
        <v>4634</v>
      </c>
      <c r="B4536" s="0" t="s">
        <v>95</v>
      </c>
      <c r="C4536" s="0" t="s">
        <v>85</v>
      </c>
      <c r="D4536" s="0" t="s">
        <v>92</v>
      </c>
      <c r="E4536" s="14" t="n">
        <v>45471</v>
      </c>
      <c r="F4536" s="14" t="n">
        <v>45481</v>
      </c>
      <c r="G4536" s="0" t="n">
        <v>105</v>
      </c>
      <c r="H4536" s="0" t="n">
        <v>122</v>
      </c>
      <c r="I4536" s="0" t="n">
        <v>19</v>
      </c>
      <c r="J4536" s="0" t="n">
        <v>1918</v>
      </c>
      <c r="K4536" s="0" t="n">
        <v>2031</v>
      </c>
      <c r="L4536" s="15" t="s">
        <v>80</v>
      </c>
      <c r="M4536" s="0" t="n">
        <v>10</v>
      </c>
      <c r="N4536" s="16" t="n">
        <f aca="false">I4536*K4536</f>
        <v>38589</v>
      </c>
      <c r="O4536" s="16" t="n">
        <f aca="false">I4536*(K4536-J4536)</f>
        <v>2147</v>
      </c>
      <c r="P4536" s="15" t="n">
        <f aca="false">K4536-J4536</f>
        <v>113</v>
      </c>
      <c r="Q4536" s="0" t="str">
        <f aca="false">IF(G4536=0,"Out of stock",IF(G4536&lt;H4536,"Understocked",IF(G4536&gt;Summary!$B$6*H4536,"Overstocked","Healthy")))</f>
        <v>Understocked</v>
      </c>
      <c r="R4536" s="0" t="str">
        <f aca="false">IF(I4536&gt;=Summary!$B$7,"Fast",IF(I4536&lt;Summary!$B$8,"Slow","Medium"))</f>
        <v>Slow</v>
      </c>
      <c r="S4536" s="15" t="n">
        <f aca="false">IF(M4536&gt;Summary!$B$5,1,0)</f>
        <v>1</v>
      </c>
      <c r="T4536" s="16" t="n">
        <f aca="false">IF(Q4536="Overstocked",(G4536-Summary!$B$6*H4536)*J4536,0)</f>
        <v>0</v>
      </c>
    </row>
    <row r="4537" customFormat="false" ht="15" hidden="false" customHeight="false" outlineLevel="0" collapsed="false">
      <c r="A4537" s="0" t="s">
        <v>4635</v>
      </c>
      <c r="B4537" s="0" t="s">
        <v>101</v>
      </c>
      <c r="C4537" s="0" t="s">
        <v>78</v>
      </c>
      <c r="D4537" s="0" t="s">
        <v>90</v>
      </c>
      <c r="E4537" s="14" t="n">
        <v>45605</v>
      </c>
      <c r="F4537" s="14" t="n">
        <v>45612</v>
      </c>
      <c r="G4537" s="0" t="n">
        <v>121</v>
      </c>
      <c r="H4537" s="0" t="n">
        <v>145</v>
      </c>
      <c r="I4537" s="0" t="n">
        <v>157</v>
      </c>
      <c r="J4537" s="0" t="n">
        <v>1249</v>
      </c>
      <c r="K4537" s="0" t="n">
        <v>1741</v>
      </c>
      <c r="L4537" s="15" t="s">
        <v>80</v>
      </c>
      <c r="M4537" s="0" t="n">
        <v>7</v>
      </c>
      <c r="N4537" s="16" t="n">
        <f aca="false">I4537*K4537</f>
        <v>273337</v>
      </c>
      <c r="O4537" s="16" t="n">
        <f aca="false">I4537*(K4537-J4537)</f>
        <v>77244</v>
      </c>
      <c r="P4537" s="15" t="n">
        <f aca="false">K4537-J4537</f>
        <v>492</v>
      </c>
      <c r="Q4537" s="0" t="str">
        <f aca="false">IF(G4537=0,"Out of stock",IF(G4537&lt;H4537,"Understocked",IF(G4537&gt;Summary!$B$6*H4537,"Overstocked","Healthy")))</f>
        <v>Understocked</v>
      </c>
      <c r="R4537" s="0" t="str">
        <f aca="false">IF(I4537&gt;=Summary!$B$7,"Fast",IF(I4537&lt;Summary!$B$8,"Slow","Medium"))</f>
        <v>Medium</v>
      </c>
      <c r="S4537" s="15" t="n">
        <f aca="false">IF(M4537&gt;Summary!$B$5,1,0)</f>
        <v>0</v>
      </c>
      <c r="T4537" s="16" t="n">
        <f aca="false">IF(Q4537="Overstocked",(G4537-Summary!$B$6*H4537)*J4537,0)</f>
        <v>0</v>
      </c>
    </row>
    <row r="4538" customFormat="false" ht="15" hidden="false" customHeight="false" outlineLevel="0" collapsed="false">
      <c r="A4538" s="0" t="s">
        <v>4636</v>
      </c>
      <c r="B4538" s="0" t="s">
        <v>123</v>
      </c>
      <c r="C4538" s="0" t="s">
        <v>78</v>
      </c>
      <c r="D4538" s="0" t="s">
        <v>92</v>
      </c>
      <c r="E4538" s="14" t="n">
        <v>45256</v>
      </c>
      <c r="F4538" s="14" t="n">
        <v>45265</v>
      </c>
      <c r="G4538" s="0" t="n">
        <v>219</v>
      </c>
      <c r="H4538" s="0" t="n">
        <v>115</v>
      </c>
      <c r="I4538" s="0" t="n">
        <v>83</v>
      </c>
      <c r="J4538" s="0" t="n">
        <v>1896</v>
      </c>
      <c r="K4538" s="0" t="n">
        <v>2187</v>
      </c>
      <c r="L4538" s="15" t="s">
        <v>82</v>
      </c>
      <c r="M4538" s="0" t="n">
        <v>9</v>
      </c>
      <c r="N4538" s="16" t="n">
        <f aca="false">I4538*K4538</f>
        <v>181521</v>
      </c>
      <c r="O4538" s="16" t="n">
        <f aca="false">I4538*(K4538-J4538)</f>
        <v>24153</v>
      </c>
      <c r="P4538" s="15" t="n">
        <f aca="false">K4538-J4538</f>
        <v>291</v>
      </c>
      <c r="Q4538" s="0" t="str">
        <f aca="false">IF(G4538=0,"Out of stock",IF(G4538&lt;H4538,"Understocked",IF(G4538&gt;Summary!$B$6*H4538,"Overstocked","Healthy")))</f>
        <v>Healthy</v>
      </c>
      <c r="R4538" s="0" t="str">
        <f aca="false">IF(I4538&gt;=Summary!$B$7,"Fast",IF(I4538&lt;Summary!$B$8,"Slow","Medium"))</f>
        <v>Slow</v>
      </c>
      <c r="S4538" s="15" t="n">
        <f aca="false">IF(M4538&gt;Summary!$B$5,1,0)</f>
        <v>1</v>
      </c>
      <c r="T4538" s="16" t="n">
        <f aca="false">IF(Q4538="Overstocked",(G4538-Summary!$B$6*H4538)*J4538,0)</f>
        <v>0</v>
      </c>
    </row>
    <row r="4539" customFormat="false" ht="15" hidden="false" customHeight="false" outlineLevel="0" collapsed="false">
      <c r="A4539" s="0" t="s">
        <v>4637</v>
      </c>
      <c r="B4539" s="0" t="s">
        <v>107</v>
      </c>
      <c r="C4539" s="0" t="s">
        <v>104</v>
      </c>
      <c r="D4539" s="0" t="s">
        <v>92</v>
      </c>
      <c r="E4539" s="14" t="n">
        <v>45634</v>
      </c>
      <c r="F4539" s="14" t="n">
        <v>45644</v>
      </c>
      <c r="G4539" s="0" t="n">
        <v>92</v>
      </c>
      <c r="H4539" s="0" t="n">
        <v>97</v>
      </c>
      <c r="I4539" s="0" t="n">
        <v>200</v>
      </c>
      <c r="J4539" s="0" t="n">
        <v>1505</v>
      </c>
      <c r="K4539" s="0" t="n">
        <v>1971</v>
      </c>
      <c r="L4539" s="15" t="s">
        <v>80</v>
      </c>
      <c r="M4539" s="0" t="n">
        <v>10</v>
      </c>
      <c r="N4539" s="16" t="n">
        <f aca="false">I4539*K4539</f>
        <v>394200</v>
      </c>
      <c r="O4539" s="16" t="n">
        <f aca="false">I4539*(K4539-J4539)</f>
        <v>93200</v>
      </c>
      <c r="P4539" s="15" t="n">
        <f aca="false">K4539-J4539</f>
        <v>466</v>
      </c>
      <c r="Q4539" s="0" t="str">
        <f aca="false">IF(G4539=0,"Out of stock",IF(G4539&lt;H4539,"Understocked",IF(G4539&gt;Summary!$B$6*H4539,"Overstocked","Healthy")))</f>
        <v>Understocked</v>
      </c>
      <c r="R4539" s="0" t="str">
        <f aca="false">IF(I4539&gt;=Summary!$B$7,"Fast",IF(I4539&lt;Summary!$B$8,"Slow","Medium"))</f>
        <v>Fast</v>
      </c>
      <c r="S4539" s="15" t="n">
        <f aca="false">IF(M4539&gt;Summary!$B$5,1,0)</f>
        <v>1</v>
      </c>
      <c r="T4539" s="16" t="n">
        <f aca="false">IF(Q4539="Overstocked",(G4539-Summary!$B$6*H4539)*J4539,0)</f>
        <v>0</v>
      </c>
    </row>
    <row r="4540" customFormat="false" ht="15" hidden="false" customHeight="false" outlineLevel="0" collapsed="false">
      <c r="A4540" s="0" t="s">
        <v>4638</v>
      </c>
      <c r="B4540" s="0" t="s">
        <v>89</v>
      </c>
      <c r="C4540" s="0" t="s">
        <v>85</v>
      </c>
      <c r="D4540" s="0" t="s">
        <v>92</v>
      </c>
      <c r="E4540" s="14" t="n">
        <v>45240</v>
      </c>
      <c r="F4540" s="14" t="n">
        <v>45250</v>
      </c>
      <c r="G4540" s="0" t="n">
        <v>123</v>
      </c>
      <c r="H4540" s="0" t="n">
        <v>67</v>
      </c>
      <c r="I4540" s="0" t="n">
        <v>215</v>
      </c>
      <c r="J4540" s="0" t="n">
        <v>782</v>
      </c>
      <c r="K4540" s="0" t="n">
        <v>1088</v>
      </c>
      <c r="L4540" s="15" t="s">
        <v>93</v>
      </c>
      <c r="M4540" s="0" t="n">
        <v>10</v>
      </c>
      <c r="N4540" s="16" t="n">
        <f aca="false">I4540*K4540</f>
        <v>233920</v>
      </c>
      <c r="O4540" s="16" t="n">
        <f aca="false">I4540*(K4540-J4540)</f>
        <v>65790</v>
      </c>
      <c r="P4540" s="15" t="n">
        <f aca="false">K4540-J4540</f>
        <v>306</v>
      </c>
      <c r="Q4540" s="0" t="str">
        <f aca="false">IF(G4540=0,"Out of stock",IF(G4540&lt;H4540,"Understocked",IF(G4540&gt;Summary!$B$6*H4540,"Overstocked","Healthy")))</f>
        <v>Healthy</v>
      </c>
      <c r="R4540" s="0" t="str">
        <f aca="false">IF(I4540&gt;=Summary!$B$7,"Fast",IF(I4540&lt;Summary!$B$8,"Slow","Medium"))</f>
        <v>Fast</v>
      </c>
      <c r="S4540" s="15" t="n">
        <f aca="false">IF(M4540&gt;Summary!$B$5,1,0)</f>
        <v>1</v>
      </c>
      <c r="T4540" s="16" t="n">
        <f aca="false">IF(Q4540="Overstocked",(G4540-Summary!$B$6*H4540)*J4540,0)</f>
        <v>0</v>
      </c>
    </row>
    <row r="4541" customFormat="false" ht="15" hidden="false" customHeight="false" outlineLevel="0" collapsed="false">
      <c r="A4541" s="0" t="s">
        <v>4639</v>
      </c>
      <c r="B4541" s="0" t="s">
        <v>107</v>
      </c>
      <c r="C4541" s="0" t="s">
        <v>85</v>
      </c>
      <c r="D4541" s="0" t="s">
        <v>92</v>
      </c>
      <c r="E4541" s="14" t="n">
        <v>45069</v>
      </c>
      <c r="F4541" s="14" t="n">
        <v>45075</v>
      </c>
      <c r="G4541" s="0" t="n">
        <v>185</v>
      </c>
      <c r="H4541" s="0" t="n">
        <v>82</v>
      </c>
      <c r="I4541" s="0" t="n">
        <v>22</v>
      </c>
      <c r="J4541" s="0" t="n">
        <v>370</v>
      </c>
      <c r="K4541" s="0" t="n">
        <v>430</v>
      </c>
      <c r="L4541" s="15" t="s">
        <v>82</v>
      </c>
      <c r="M4541" s="0" t="n">
        <v>6</v>
      </c>
      <c r="N4541" s="16" t="n">
        <f aca="false">I4541*K4541</f>
        <v>9460</v>
      </c>
      <c r="O4541" s="16" t="n">
        <f aca="false">I4541*(K4541-J4541)</f>
        <v>1320</v>
      </c>
      <c r="P4541" s="15" t="n">
        <f aca="false">K4541-J4541</f>
        <v>60</v>
      </c>
      <c r="Q4541" s="0" t="str">
        <f aca="false">IF(G4541=0,"Out of stock",IF(G4541&lt;H4541,"Understocked",IF(G4541&gt;Summary!$B$6*H4541,"Overstocked","Healthy")))</f>
        <v>Healthy</v>
      </c>
      <c r="R4541" s="0" t="str">
        <f aca="false">IF(I4541&gt;=Summary!$B$7,"Fast",IF(I4541&lt;Summary!$B$8,"Slow","Medium"))</f>
        <v>Slow</v>
      </c>
      <c r="S4541" s="15" t="n">
        <f aca="false">IF(M4541&gt;Summary!$B$5,1,0)</f>
        <v>0</v>
      </c>
      <c r="T4541" s="16" t="n">
        <f aca="false">IF(Q4541="Overstocked",(G4541-Summary!$B$6*H4541)*J4541,0)</f>
        <v>0</v>
      </c>
    </row>
    <row r="4542" customFormat="false" ht="15" hidden="false" customHeight="false" outlineLevel="0" collapsed="false">
      <c r="A4542" s="0" t="s">
        <v>4640</v>
      </c>
      <c r="B4542" s="0" t="s">
        <v>84</v>
      </c>
      <c r="C4542" s="0" t="s">
        <v>78</v>
      </c>
      <c r="D4542" s="0" t="s">
        <v>79</v>
      </c>
      <c r="E4542" s="14" t="n">
        <v>45547</v>
      </c>
      <c r="F4542" s="14" t="n">
        <v>45554</v>
      </c>
      <c r="G4542" s="0" t="n">
        <v>438</v>
      </c>
      <c r="H4542" s="0" t="n">
        <v>85</v>
      </c>
      <c r="I4542" s="0" t="n">
        <v>169</v>
      </c>
      <c r="J4542" s="0" t="n">
        <v>612</v>
      </c>
      <c r="K4542" s="0" t="n">
        <v>720</v>
      </c>
      <c r="L4542" s="15" t="s">
        <v>93</v>
      </c>
      <c r="M4542" s="0" t="n">
        <v>7</v>
      </c>
      <c r="N4542" s="16" t="n">
        <f aca="false">I4542*K4542</f>
        <v>121680</v>
      </c>
      <c r="O4542" s="16" t="n">
        <f aca="false">I4542*(K4542-J4542)</f>
        <v>18252</v>
      </c>
      <c r="P4542" s="15" t="n">
        <f aca="false">K4542-J4542</f>
        <v>108</v>
      </c>
      <c r="Q4542" s="0" t="str">
        <f aca="false">IF(G4542=0,"Out of stock",IF(G4542&lt;H4542,"Understocked",IF(G4542&gt;Summary!$B$6*H4542,"Overstocked","Healthy")))</f>
        <v>Overstocked</v>
      </c>
      <c r="R4542" s="0" t="str">
        <f aca="false">IF(I4542&gt;=Summary!$B$7,"Fast",IF(I4542&lt;Summary!$B$8,"Slow","Medium"))</f>
        <v>Medium</v>
      </c>
      <c r="S4542" s="15" t="n">
        <f aca="false">IF(M4542&gt;Summary!$B$5,1,0)</f>
        <v>0</v>
      </c>
      <c r="T4542" s="16" t="n">
        <f aca="false">IF(Q4542="Overstocked",(G4542-Summary!$B$6*H4542)*J4542,0)</f>
        <v>59976</v>
      </c>
    </row>
    <row r="4543" customFormat="false" ht="15" hidden="false" customHeight="false" outlineLevel="0" collapsed="false">
      <c r="A4543" s="0" t="s">
        <v>4641</v>
      </c>
      <c r="B4543" s="0" t="s">
        <v>95</v>
      </c>
      <c r="C4543" s="0" t="s">
        <v>96</v>
      </c>
      <c r="D4543" s="0" t="s">
        <v>90</v>
      </c>
      <c r="E4543" s="14" t="n">
        <v>45316</v>
      </c>
      <c r="F4543" s="14" t="n">
        <v>45319</v>
      </c>
      <c r="G4543" s="0" t="n">
        <v>205</v>
      </c>
      <c r="H4543" s="0" t="n">
        <v>113</v>
      </c>
      <c r="I4543" s="0" t="n">
        <v>169</v>
      </c>
      <c r="J4543" s="0" t="n">
        <v>417</v>
      </c>
      <c r="K4543" s="0" t="n">
        <v>568</v>
      </c>
      <c r="L4543" s="15" t="s">
        <v>87</v>
      </c>
      <c r="M4543" s="0" t="n">
        <v>3</v>
      </c>
      <c r="N4543" s="16" t="n">
        <f aca="false">I4543*K4543</f>
        <v>95992</v>
      </c>
      <c r="O4543" s="16" t="n">
        <f aca="false">I4543*(K4543-J4543)</f>
        <v>25519</v>
      </c>
      <c r="P4543" s="15" t="n">
        <f aca="false">K4543-J4543</f>
        <v>151</v>
      </c>
      <c r="Q4543" s="0" t="str">
        <f aca="false">IF(G4543=0,"Out of stock",IF(G4543&lt;H4543,"Understocked",IF(G4543&gt;Summary!$B$6*H4543,"Overstocked","Healthy")))</f>
        <v>Healthy</v>
      </c>
      <c r="R4543" s="0" t="str">
        <f aca="false">IF(I4543&gt;=Summary!$B$7,"Fast",IF(I4543&lt;Summary!$B$8,"Slow","Medium"))</f>
        <v>Medium</v>
      </c>
      <c r="S4543" s="15" t="n">
        <f aca="false">IF(M4543&gt;Summary!$B$5,1,0)</f>
        <v>0</v>
      </c>
      <c r="T4543" s="16" t="n">
        <f aca="false">IF(Q4543="Overstocked",(G4543-Summary!$B$6*H4543)*J4543,0)</f>
        <v>0</v>
      </c>
    </row>
    <row r="4544" customFormat="false" ht="15" hidden="false" customHeight="false" outlineLevel="0" collapsed="false">
      <c r="A4544" s="0" t="s">
        <v>4642</v>
      </c>
      <c r="B4544" s="0" t="s">
        <v>101</v>
      </c>
      <c r="C4544" s="0" t="s">
        <v>78</v>
      </c>
      <c r="D4544" s="0" t="s">
        <v>102</v>
      </c>
      <c r="E4544" s="14" t="n">
        <v>45087</v>
      </c>
      <c r="F4544" s="14" t="n">
        <v>45096</v>
      </c>
      <c r="G4544" s="0" t="n">
        <v>320</v>
      </c>
      <c r="H4544" s="0" t="n">
        <v>127</v>
      </c>
      <c r="I4544" s="0" t="n">
        <v>9</v>
      </c>
      <c r="J4544" s="0" t="n">
        <v>887</v>
      </c>
      <c r="K4544" s="0" t="n">
        <v>1302</v>
      </c>
      <c r="L4544" s="15" t="s">
        <v>87</v>
      </c>
      <c r="M4544" s="0" t="n">
        <v>9</v>
      </c>
      <c r="N4544" s="16" t="n">
        <f aca="false">I4544*K4544</f>
        <v>11718</v>
      </c>
      <c r="O4544" s="16" t="n">
        <f aca="false">I4544*(K4544-J4544)</f>
        <v>3735</v>
      </c>
      <c r="P4544" s="15" t="n">
        <f aca="false">K4544-J4544</f>
        <v>415</v>
      </c>
      <c r="Q4544" s="0" t="str">
        <f aca="false">IF(G4544=0,"Out of stock",IF(G4544&lt;H4544,"Understocked",IF(G4544&gt;Summary!$B$6*H4544,"Overstocked","Healthy")))</f>
        <v>Healthy</v>
      </c>
      <c r="R4544" s="0" t="str">
        <f aca="false">IF(I4544&gt;=Summary!$B$7,"Fast",IF(I4544&lt;Summary!$B$8,"Slow","Medium"))</f>
        <v>Slow</v>
      </c>
      <c r="S4544" s="15" t="n">
        <f aca="false">IF(M4544&gt;Summary!$B$5,1,0)</f>
        <v>1</v>
      </c>
      <c r="T4544" s="16" t="n">
        <f aca="false">IF(Q4544="Overstocked",(G4544-Summary!$B$6*H4544)*J4544,0)</f>
        <v>0</v>
      </c>
    </row>
    <row r="4545" customFormat="false" ht="15" hidden="false" customHeight="false" outlineLevel="0" collapsed="false">
      <c r="A4545" s="0" t="s">
        <v>4643</v>
      </c>
      <c r="B4545" s="0" t="s">
        <v>95</v>
      </c>
      <c r="C4545" s="0" t="s">
        <v>96</v>
      </c>
      <c r="D4545" s="0" t="s">
        <v>79</v>
      </c>
      <c r="E4545" s="14" t="n">
        <v>45327</v>
      </c>
      <c r="F4545" s="14" t="n">
        <v>45332</v>
      </c>
      <c r="G4545" s="0" t="n">
        <v>496</v>
      </c>
      <c r="H4545" s="0" t="n">
        <v>91</v>
      </c>
      <c r="I4545" s="0" t="n">
        <v>48</v>
      </c>
      <c r="J4545" s="0" t="n">
        <v>1417</v>
      </c>
      <c r="K4545" s="0" t="n">
        <v>1790</v>
      </c>
      <c r="L4545" s="15" t="s">
        <v>87</v>
      </c>
      <c r="M4545" s="0" t="n">
        <v>5</v>
      </c>
      <c r="N4545" s="16" t="n">
        <f aca="false">I4545*K4545</f>
        <v>85920</v>
      </c>
      <c r="O4545" s="16" t="n">
        <f aca="false">I4545*(K4545-J4545)</f>
        <v>17904</v>
      </c>
      <c r="P4545" s="15" t="n">
        <f aca="false">K4545-J4545</f>
        <v>373</v>
      </c>
      <c r="Q4545" s="0" t="str">
        <f aca="false">IF(G4545=0,"Out of stock",IF(G4545&lt;H4545,"Understocked",IF(G4545&gt;Summary!$B$6*H4545,"Overstocked","Healthy")))</f>
        <v>Overstocked</v>
      </c>
      <c r="R4545" s="0" t="str">
        <f aca="false">IF(I4545&gt;=Summary!$B$7,"Fast",IF(I4545&lt;Summary!$B$8,"Slow","Medium"))</f>
        <v>Slow</v>
      </c>
      <c r="S4545" s="15" t="n">
        <f aca="false">IF(M4545&gt;Summary!$B$5,1,0)</f>
        <v>0</v>
      </c>
      <c r="T4545" s="16" t="n">
        <f aca="false">IF(Q4545="Overstocked",(G4545-Summary!$B$6*H4545)*J4545,0)</f>
        <v>187044</v>
      </c>
    </row>
    <row r="4546" customFormat="false" ht="15" hidden="false" customHeight="false" outlineLevel="0" collapsed="false">
      <c r="A4546" s="0" t="s">
        <v>4644</v>
      </c>
      <c r="B4546" s="0" t="s">
        <v>107</v>
      </c>
      <c r="C4546" s="0" t="s">
        <v>78</v>
      </c>
      <c r="D4546" s="0" t="s">
        <v>102</v>
      </c>
      <c r="E4546" s="14" t="n">
        <v>45009</v>
      </c>
      <c r="F4546" s="14" t="n">
        <v>45014</v>
      </c>
      <c r="G4546" s="0" t="n">
        <v>17</v>
      </c>
      <c r="H4546" s="0" t="n">
        <v>112</v>
      </c>
      <c r="I4546" s="0" t="n">
        <v>119</v>
      </c>
      <c r="J4546" s="0" t="n">
        <v>650</v>
      </c>
      <c r="K4546" s="0" t="n">
        <v>884</v>
      </c>
      <c r="L4546" s="15" t="s">
        <v>87</v>
      </c>
      <c r="M4546" s="0" t="n">
        <v>5</v>
      </c>
      <c r="N4546" s="16" t="n">
        <f aca="false">I4546*K4546</f>
        <v>105196</v>
      </c>
      <c r="O4546" s="16" t="n">
        <f aca="false">I4546*(K4546-J4546)</f>
        <v>27846</v>
      </c>
      <c r="P4546" s="15" t="n">
        <f aca="false">K4546-J4546</f>
        <v>234</v>
      </c>
      <c r="Q4546" s="0" t="str">
        <f aca="false">IF(G4546=0,"Out of stock",IF(G4546&lt;H4546,"Understocked",IF(G4546&gt;Summary!$B$6*H4546,"Overstocked","Healthy")))</f>
        <v>Understocked</v>
      </c>
      <c r="R4546" s="0" t="str">
        <f aca="false">IF(I4546&gt;=Summary!$B$7,"Fast",IF(I4546&lt;Summary!$B$8,"Slow","Medium"))</f>
        <v>Medium</v>
      </c>
      <c r="S4546" s="15" t="n">
        <f aca="false">IF(M4546&gt;Summary!$B$5,1,0)</f>
        <v>0</v>
      </c>
      <c r="T4546" s="16" t="n">
        <f aca="false">IF(Q4546="Overstocked",(G4546-Summary!$B$6*H4546)*J4546,0)</f>
        <v>0</v>
      </c>
    </row>
    <row r="4547" customFormat="false" ht="15" hidden="false" customHeight="false" outlineLevel="0" collapsed="false">
      <c r="A4547" s="0" t="s">
        <v>4645</v>
      </c>
      <c r="B4547" s="0" t="s">
        <v>101</v>
      </c>
      <c r="C4547" s="0" t="s">
        <v>96</v>
      </c>
      <c r="D4547" s="0" t="s">
        <v>79</v>
      </c>
      <c r="E4547" s="14" t="n">
        <v>45401</v>
      </c>
      <c r="F4547" s="14" t="n">
        <v>45408</v>
      </c>
      <c r="G4547" s="0" t="n">
        <v>427</v>
      </c>
      <c r="H4547" s="0" t="n">
        <v>100</v>
      </c>
      <c r="I4547" s="0" t="n">
        <v>138</v>
      </c>
      <c r="J4547" s="0" t="n">
        <v>443</v>
      </c>
      <c r="K4547" s="0" t="n">
        <v>921</v>
      </c>
      <c r="L4547" s="15" t="s">
        <v>97</v>
      </c>
      <c r="M4547" s="0" t="n">
        <v>7</v>
      </c>
      <c r="N4547" s="16" t="n">
        <f aca="false">I4547*K4547</f>
        <v>127098</v>
      </c>
      <c r="O4547" s="16" t="n">
        <f aca="false">I4547*(K4547-J4547)</f>
        <v>65964</v>
      </c>
      <c r="P4547" s="15" t="n">
        <f aca="false">K4547-J4547</f>
        <v>478</v>
      </c>
      <c r="Q4547" s="0" t="str">
        <f aca="false">IF(G4547=0,"Out of stock",IF(G4547&lt;H4547,"Understocked",IF(G4547&gt;Summary!$B$6*H4547,"Overstocked","Healthy")))</f>
        <v>Overstocked</v>
      </c>
      <c r="R4547" s="0" t="str">
        <f aca="false">IF(I4547&gt;=Summary!$B$7,"Fast",IF(I4547&lt;Summary!$B$8,"Slow","Medium"))</f>
        <v>Medium</v>
      </c>
      <c r="S4547" s="15" t="n">
        <f aca="false">IF(M4547&gt;Summary!$B$5,1,0)</f>
        <v>0</v>
      </c>
      <c r="T4547" s="16" t="n">
        <f aca="false">IF(Q4547="Overstocked",(G4547-Summary!$B$6*H4547)*J4547,0)</f>
        <v>11961</v>
      </c>
    </row>
    <row r="4548" customFormat="false" ht="15" hidden="false" customHeight="false" outlineLevel="0" collapsed="false">
      <c r="A4548" s="0" t="s">
        <v>4646</v>
      </c>
      <c r="B4548" s="0" t="s">
        <v>95</v>
      </c>
      <c r="C4548" s="0" t="s">
        <v>104</v>
      </c>
      <c r="D4548" s="0" t="s">
        <v>92</v>
      </c>
      <c r="E4548" s="14" t="n">
        <v>45640</v>
      </c>
      <c r="F4548" s="14" t="n">
        <v>45646</v>
      </c>
      <c r="G4548" s="0" t="n">
        <v>0</v>
      </c>
      <c r="H4548" s="0" t="n">
        <v>147</v>
      </c>
      <c r="I4548" s="0" t="n">
        <v>13</v>
      </c>
      <c r="J4548" s="0" t="n">
        <v>559</v>
      </c>
      <c r="K4548" s="0" t="n">
        <v>790</v>
      </c>
      <c r="L4548" s="15" t="s">
        <v>82</v>
      </c>
      <c r="M4548" s="0" t="n">
        <v>6</v>
      </c>
      <c r="N4548" s="16" t="n">
        <f aca="false">I4548*K4548</f>
        <v>10270</v>
      </c>
      <c r="O4548" s="16" t="n">
        <f aca="false">I4548*(K4548-J4548)</f>
        <v>3003</v>
      </c>
      <c r="P4548" s="15" t="n">
        <f aca="false">K4548-J4548</f>
        <v>231</v>
      </c>
      <c r="Q4548" s="0" t="str">
        <f aca="false">IF(G4548=0,"Out of stock",IF(G4548&lt;H4548,"Understocked",IF(G4548&gt;Summary!$B$6*H4548,"Overstocked","Healthy")))</f>
        <v>Out of stock</v>
      </c>
      <c r="R4548" s="0" t="str">
        <f aca="false">IF(I4548&gt;=Summary!$B$7,"Fast",IF(I4548&lt;Summary!$B$8,"Slow","Medium"))</f>
        <v>Slow</v>
      </c>
      <c r="S4548" s="15" t="n">
        <f aca="false">IF(M4548&gt;Summary!$B$5,1,0)</f>
        <v>0</v>
      </c>
      <c r="T4548" s="16" t="n">
        <f aca="false">IF(Q4548="Overstocked",(G4548-Summary!$B$6*H4548)*J4548,0)</f>
        <v>0</v>
      </c>
    </row>
    <row r="4549" customFormat="false" ht="15" hidden="false" customHeight="false" outlineLevel="0" collapsed="false">
      <c r="A4549" s="0" t="s">
        <v>4647</v>
      </c>
      <c r="B4549" s="0" t="s">
        <v>101</v>
      </c>
      <c r="C4549" s="0" t="s">
        <v>96</v>
      </c>
      <c r="D4549" s="0" t="s">
        <v>86</v>
      </c>
      <c r="E4549" s="14" t="n">
        <v>45595</v>
      </c>
      <c r="F4549" s="14" t="n">
        <v>45603</v>
      </c>
      <c r="G4549" s="0" t="n">
        <v>387</v>
      </c>
      <c r="H4549" s="0" t="n">
        <v>148</v>
      </c>
      <c r="I4549" s="0" t="n">
        <v>211</v>
      </c>
      <c r="J4549" s="0" t="n">
        <v>1012</v>
      </c>
      <c r="K4549" s="0" t="n">
        <v>1376</v>
      </c>
      <c r="L4549" s="15" t="s">
        <v>93</v>
      </c>
      <c r="M4549" s="0" t="n">
        <v>8</v>
      </c>
      <c r="N4549" s="16" t="n">
        <f aca="false">I4549*K4549</f>
        <v>290336</v>
      </c>
      <c r="O4549" s="16" t="n">
        <f aca="false">I4549*(K4549-J4549)</f>
        <v>76804</v>
      </c>
      <c r="P4549" s="15" t="n">
        <f aca="false">K4549-J4549</f>
        <v>364</v>
      </c>
      <c r="Q4549" s="0" t="str">
        <f aca="false">IF(G4549=0,"Out of stock",IF(G4549&lt;H4549,"Understocked",IF(G4549&gt;Summary!$B$6*H4549,"Overstocked","Healthy")))</f>
        <v>Healthy</v>
      </c>
      <c r="R4549" s="0" t="str">
        <f aca="false">IF(I4549&gt;=Summary!$B$7,"Fast",IF(I4549&lt;Summary!$B$8,"Slow","Medium"))</f>
        <v>Fast</v>
      </c>
      <c r="S4549" s="15" t="n">
        <f aca="false">IF(M4549&gt;Summary!$B$5,1,0)</f>
        <v>1</v>
      </c>
      <c r="T4549" s="16" t="n">
        <f aca="false">IF(Q4549="Overstocked",(G4549-Summary!$B$6*H4549)*J4549,0)</f>
        <v>0</v>
      </c>
    </row>
    <row r="4550" customFormat="false" ht="15" hidden="false" customHeight="false" outlineLevel="0" collapsed="false">
      <c r="A4550" s="0" t="s">
        <v>4648</v>
      </c>
      <c r="B4550" s="0" t="s">
        <v>84</v>
      </c>
      <c r="C4550" s="0" t="s">
        <v>104</v>
      </c>
      <c r="D4550" s="0" t="s">
        <v>86</v>
      </c>
      <c r="E4550" s="14" t="n">
        <v>45050</v>
      </c>
      <c r="F4550" s="14" t="n">
        <v>45057</v>
      </c>
      <c r="G4550" s="0" t="n">
        <v>277</v>
      </c>
      <c r="H4550" s="0" t="n">
        <v>84</v>
      </c>
      <c r="I4550" s="0" t="n">
        <v>74</v>
      </c>
      <c r="J4550" s="0" t="n">
        <v>579</v>
      </c>
      <c r="K4550" s="0" t="n">
        <v>785</v>
      </c>
      <c r="L4550" s="15" t="s">
        <v>82</v>
      </c>
      <c r="M4550" s="0" t="n">
        <v>7</v>
      </c>
      <c r="N4550" s="16" t="n">
        <f aca="false">I4550*K4550</f>
        <v>58090</v>
      </c>
      <c r="O4550" s="16" t="n">
        <f aca="false">I4550*(K4550-J4550)</f>
        <v>15244</v>
      </c>
      <c r="P4550" s="15" t="n">
        <f aca="false">K4550-J4550</f>
        <v>206</v>
      </c>
      <c r="Q4550" s="0" t="str">
        <f aca="false">IF(G4550=0,"Out of stock",IF(G4550&lt;H4550,"Understocked",IF(G4550&gt;Summary!$B$6*H4550,"Overstocked","Healthy")))</f>
        <v>Healthy</v>
      </c>
      <c r="R4550" s="0" t="str">
        <f aca="false">IF(I4550&gt;=Summary!$B$7,"Fast",IF(I4550&lt;Summary!$B$8,"Slow","Medium"))</f>
        <v>Slow</v>
      </c>
      <c r="S4550" s="15" t="n">
        <f aca="false">IF(M4550&gt;Summary!$B$5,1,0)</f>
        <v>0</v>
      </c>
      <c r="T4550" s="16" t="n">
        <f aca="false">IF(Q4550="Overstocked",(G4550-Summary!$B$6*H4550)*J4550,0)</f>
        <v>0</v>
      </c>
    </row>
    <row r="4551" customFormat="false" ht="15" hidden="false" customHeight="false" outlineLevel="0" collapsed="false">
      <c r="A4551" s="0" t="s">
        <v>4649</v>
      </c>
      <c r="B4551" s="0" t="s">
        <v>123</v>
      </c>
      <c r="C4551" s="0" t="s">
        <v>78</v>
      </c>
      <c r="D4551" s="0" t="s">
        <v>90</v>
      </c>
      <c r="E4551" s="14" t="n">
        <v>45335</v>
      </c>
      <c r="F4551" s="14" t="n">
        <v>45343</v>
      </c>
      <c r="G4551" s="0" t="n">
        <v>346</v>
      </c>
      <c r="H4551" s="0" t="n">
        <v>74</v>
      </c>
      <c r="I4551" s="0" t="n">
        <v>87</v>
      </c>
      <c r="J4551" s="0" t="n">
        <v>1615</v>
      </c>
      <c r="K4551" s="0" t="n">
        <v>1842</v>
      </c>
      <c r="L4551" s="15" t="s">
        <v>93</v>
      </c>
      <c r="M4551" s="0" t="n">
        <v>8</v>
      </c>
      <c r="N4551" s="16" t="n">
        <f aca="false">I4551*K4551</f>
        <v>160254</v>
      </c>
      <c r="O4551" s="16" t="n">
        <f aca="false">I4551*(K4551-J4551)</f>
        <v>19749</v>
      </c>
      <c r="P4551" s="15" t="n">
        <f aca="false">K4551-J4551</f>
        <v>227</v>
      </c>
      <c r="Q4551" s="0" t="str">
        <f aca="false">IF(G4551=0,"Out of stock",IF(G4551&lt;H4551,"Understocked",IF(G4551&gt;Summary!$B$6*H4551,"Overstocked","Healthy")))</f>
        <v>Overstocked</v>
      </c>
      <c r="R4551" s="0" t="str">
        <f aca="false">IF(I4551&gt;=Summary!$B$7,"Fast",IF(I4551&lt;Summary!$B$8,"Slow","Medium"))</f>
        <v>Slow</v>
      </c>
      <c r="S4551" s="15" t="n">
        <f aca="false">IF(M4551&gt;Summary!$B$5,1,0)</f>
        <v>1</v>
      </c>
      <c r="T4551" s="16" t="n">
        <f aca="false">IF(Q4551="Overstocked",(G4551-Summary!$B$6*H4551)*J4551,0)</f>
        <v>80750</v>
      </c>
    </row>
    <row r="4552" customFormat="false" ht="15" hidden="false" customHeight="false" outlineLevel="0" collapsed="false">
      <c r="A4552" s="0" t="s">
        <v>4650</v>
      </c>
      <c r="B4552" s="0" t="s">
        <v>115</v>
      </c>
      <c r="C4552" s="0" t="s">
        <v>78</v>
      </c>
      <c r="D4552" s="0" t="s">
        <v>86</v>
      </c>
      <c r="E4552" s="14" t="n">
        <v>45566</v>
      </c>
      <c r="F4552" s="14" t="n">
        <v>45572</v>
      </c>
      <c r="G4552" s="0" t="n">
        <v>259</v>
      </c>
      <c r="H4552" s="0" t="n">
        <v>108</v>
      </c>
      <c r="I4552" s="0" t="n">
        <v>179</v>
      </c>
      <c r="J4552" s="0" t="n">
        <v>1654</v>
      </c>
      <c r="K4552" s="0" t="n">
        <v>1914</v>
      </c>
      <c r="L4552" s="15" t="s">
        <v>87</v>
      </c>
      <c r="M4552" s="0" t="n">
        <v>6</v>
      </c>
      <c r="N4552" s="16" t="n">
        <f aca="false">I4552*K4552</f>
        <v>342606</v>
      </c>
      <c r="O4552" s="16" t="n">
        <f aca="false">I4552*(K4552-J4552)</f>
        <v>46540</v>
      </c>
      <c r="P4552" s="15" t="n">
        <f aca="false">K4552-J4552</f>
        <v>260</v>
      </c>
      <c r="Q4552" s="0" t="str">
        <f aca="false">IF(G4552=0,"Out of stock",IF(G4552&lt;H4552,"Understocked",IF(G4552&gt;Summary!$B$6*H4552,"Overstocked","Healthy")))</f>
        <v>Healthy</v>
      </c>
      <c r="R4552" s="0" t="str">
        <f aca="false">IF(I4552&gt;=Summary!$B$7,"Fast",IF(I4552&lt;Summary!$B$8,"Slow","Medium"))</f>
        <v>Medium</v>
      </c>
      <c r="S4552" s="15" t="n">
        <f aca="false">IF(M4552&gt;Summary!$B$5,1,0)</f>
        <v>0</v>
      </c>
      <c r="T4552" s="16" t="n">
        <f aca="false">IF(Q4552="Overstocked",(G4552-Summary!$B$6*H4552)*J4552,0)</f>
        <v>0</v>
      </c>
    </row>
    <row r="4553" customFormat="false" ht="15" hidden="false" customHeight="false" outlineLevel="0" collapsed="false">
      <c r="A4553" s="0" t="s">
        <v>4651</v>
      </c>
      <c r="B4553" s="0" t="s">
        <v>111</v>
      </c>
      <c r="C4553" s="0" t="s">
        <v>78</v>
      </c>
      <c r="D4553" s="0" t="s">
        <v>79</v>
      </c>
      <c r="E4553" s="14" t="n">
        <v>45134</v>
      </c>
      <c r="F4553" s="14" t="n">
        <v>45141</v>
      </c>
      <c r="G4553" s="0" t="n">
        <v>130</v>
      </c>
      <c r="H4553" s="0" t="n">
        <v>62</v>
      </c>
      <c r="I4553" s="0" t="n">
        <v>237</v>
      </c>
      <c r="J4553" s="0" t="n">
        <v>1241</v>
      </c>
      <c r="K4553" s="0" t="n">
        <v>1356</v>
      </c>
      <c r="L4553" s="15" t="s">
        <v>87</v>
      </c>
      <c r="M4553" s="0" t="n">
        <v>7</v>
      </c>
      <c r="N4553" s="16" t="n">
        <f aca="false">I4553*K4553</f>
        <v>321372</v>
      </c>
      <c r="O4553" s="16" t="n">
        <f aca="false">I4553*(K4553-J4553)</f>
        <v>27255</v>
      </c>
      <c r="P4553" s="15" t="n">
        <f aca="false">K4553-J4553</f>
        <v>115</v>
      </c>
      <c r="Q4553" s="0" t="str">
        <f aca="false">IF(G4553=0,"Out of stock",IF(G4553&lt;H4553,"Understocked",IF(G4553&gt;Summary!$B$6*H4553,"Overstocked","Healthy")))</f>
        <v>Healthy</v>
      </c>
      <c r="R4553" s="0" t="str">
        <f aca="false">IF(I4553&gt;=Summary!$B$7,"Fast",IF(I4553&lt;Summary!$B$8,"Slow","Medium"))</f>
        <v>Fast</v>
      </c>
      <c r="S4553" s="15" t="n">
        <f aca="false">IF(M4553&gt;Summary!$B$5,1,0)</f>
        <v>0</v>
      </c>
      <c r="T4553" s="16" t="n">
        <f aca="false">IF(Q4553="Overstocked",(G4553-Summary!$B$6*H4553)*J4553,0)</f>
        <v>0</v>
      </c>
    </row>
    <row r="4554" customFormat="false" ht="15" hidden="false" customHeight="false" outlineLevel="0" collapsed="false">
      <c r="A4554" s="0" t="s">
        <v>4652</v>
      </c>
      <c r="B4554" s="0" t="s">
        <v>111</v>
      </c>
      <c r="C4554" s="0" t="s">
        <v>85</v>
      </c>
      <c r="D4554" s="0" t="s">
        <v>90</v>
      </c>
      <c r="E4554" s="14" t="n">
        <v>45197</v>
      </c>
      <c r="F4554" s="14" t="n">
        <v>45206</v>
      </c>
      <c r="G4554" s="0" t="n">
        <v>129</v>
      </c>
      <c r="H4554" s="0" t="n">
        <v>92</v>
      </c>
      <c r="I4554" s="0" t="n">
        <v>235</v>
      </c>
      <c r="J4554" s="0" t="n">
        <v>707</v>
      </c>
      <c r="K4554" s="0" t="n">
        <v>950</v>
      </c>
      <c r="L4554" s="15" t="s">
        <v>93</v>
      </c>
      <c r="M4554" s="0" t="n">
        <v>9</v>
      </c>
      <c r="N4554" s="16" t="n">
        <f aca="false">I4554*K4554</f>
        <v>223250</v>
      </c>
      <c r="O4554" s="16" t="n">
        <f aca="false">I4554*(K4554-J4554)</f>
        <v>57105</v>
      </c>
      <c r="P4554" s="15" t="n">
        <f aca="false">K4554-J4554</f>
        <v>243</v>
      </c>
      <c r="Q4554" s="0" t="str">
        <f aca="false">IF(G4554=0,"Out of stock",IF(G4554&lt;H4554,"Understocked",IF(G4554&gt;Summary!$B$6*H4554,"Overstocked","Healthy")))</f>
        <v>Healthy</v>
      </c>
      <c r="R4554" s="0" t="str">
        <f aca="false">IF(I4554&gt;=Summary!$B$7,"Fast",IF(I4554&lt;Summary!$B$8,"Slow","Medium"))</f>
        <v>Fast</v>
      </c>
      <c r="S4554" s="15" t="n">
        <f aca="false">IF(M4554&gt;Summary!$B$5,1,0)</f>
        <v>1</v>
      </c>
      <c r="T4554" s="16" t="n">
        <f aca="false">IF(Q4554="Overstocked",(G4554-Summary!$B$6*H4554)*J4554,0)</f>
        <v>0</v>
      </c>
    </row>
    <row r="4555" customFormat="false" ht="15" hidden="false" customHeight="false" outlineLevel="0" collapsed="false">
      <c r="A4555" s="0" t="s">
        <v>4653</v>
      </c>
      <c r="B4555" s="0" t="s">
        <v>113</v>
      </c>
      <c r="C4555" s="0" t="s">
        <v>104</v>
      </c>
      <c r="D4555" s="0" t="s">
        <v>86</v>
      </c>
      <c r="E4555" s="14" t="n">
        <v>45088</v>
      </c>
      <c r="F4555" s="14" t="n">
        <v>45096</v>
      </c>
      <c r="G4555" s="0" t="n">
        <v>151</v>
      </c>
      <c r="H4555" s="0" t="n">
        <v>61</v>
      </c>
      <c r="I4555" s="0" t="n">
        <v>98</v>
      </c>
      <c r="J4555" s="0" t="n">
        <v>1038</v>
      </c>
      <c r="K4555" s="0" t="n">
        <v>1211</v>
      </c>
      <c r="L4555" s="15" t="s">
        <v>87</v>
      </c>
      <c r="M4555" s="0" t="n">
        <v>8</v>
      </c>
      <c r="N4555" s="16" t="n">
        <f aca="false">I4555*K4555</f>
        <v>118678</v>
      </c>
      <c r="O4555" s="16" t="n">
        <f aca="false">I4555*(K4555-J4555)</f>
        <v>16954</v>
      </c>
      <c r="P4555" s="15" t="n">
        <f aca="false">K4555-J4555</f>
        <v>173</v>
      </c>
      <c r="Q4555" s="0" t="str">
        <f aca="false">IF(G4555=0,"Out of stock",IF(G4555&lt;H4555,"Understocked",IF(G4555&gt;Summary!$B$6*H4555,"Overstocked","Healthy")))</f>
        <v>Healthy</v>
      </c>
      <c r="R4555" s="0" t="str">
        <f aca="false">IF(I4555&gt;=Summary!$B$7,"Fast",IF(I4555&lt;Summary!$B$8,"Slow","Medium"))</f>
        <v>Slow</v>
      </c>
      <c r="S4555" s="15" t="n">
        <f aca="false">IF(M4555&gt;Summary!$B$5,1,0)</f>
        <v>1</v>
      </c>
      <c r="T4555" s="16" t="n">
        <f aca="false">IF(Q4555="Overstocked",(G4555-Summary!$B$6*H4555)*J4555,0)</f>
        <v>0</v>
      </c>
    </row>
    <row r="4556" customFormat="false" ht="15" hidden="false" customHeight="false" outlineLevel="0" collapsed="false">
      <c r="A4556" s="0" t="s">
        <v>4654</v>
      </c>
      <c r="B4556" s="0" t="s">
        <v>107</v>
      </c>
      <c r="C4556" s="0" t="s">
        <v>78</v>
      </c>
      <c r="D4556" s="0" t="s">
        <v>86</v>
      </c>
      <c r="E4556" s="14" t="n">
        <v>44980</v>
      </c>
      <c r="F4556" s="14" t="n">
        <v>44990</v>
      </c>
      <c r="G4556" s="0" t="n">
        <v>423</v>
      </c>
      <c r="H4556" s="0" t="n">
        <v>134</v>
      </c>
      <c r="I4556" s="0" t="n">
        <v>71</v>
      </c>
      <c r="J4556" s="0" t="n">
        <v>262</v>
      </c>
      <c r="K4556" s="0" t="n">
        <v>520</v>
      </c>
      <c r="L4556" s="15" t="s">
        <v>80</v>
      </c>
      <c r="M4556" s="0" t="n">
        <v>10</v>
      </c>
      <c r="N4556" s="16" t="n">
        <f aca="false">I4556*K4556</f>
        <v>36920</v>
      </c>
      <c r="O4556" s="16" t="n">
        <f aca="false">I4556*(K4556-J4556)</f>
        <v>18318</v>
      </c>
      <c r="P4556" s="15" t="n">
        <f aca="false">K4556-J4556</f>
        <v>258</v>
      </c>
      <c r="Q4556" s="0" t="str">
        <f aca="false">IF(G4556=0,"Out of stock",IF(G4556&lt;H4556,"Understocked",IF(G4556&gt;Summary!$B$6*H4556,"Overstocked","Healthy")))</f>
        <v>Healthy</v>
      </c>
      <c r="R4556" s="0" t="str">
        <f aca="false">IF(I4556&gt;=Summary!$B$7,"Fast",IF(I4556&lt;Summary!$B$8,"Slow","Medium"))</f>
        <v>Slow</v>
      </c>
      <c r="S4556" s="15" t="n">
        <f aca="false">IF(M4556&gt;Summary!$B$5,1,0)</f>
        <v>1</v>
      </c>
      <c r="T4556" s="16" t="n">
        <f aca="false">IF(Q4556="Overstocked",(G4556-Summary!$B$6*H4556)*J4556,0)</f>
        <v>0</v>
      </c>
    </row>
    <row r="4557" customFormat="false" ht="15" hidden="false" customHeight="false" outlineLevel="0" collapsed="false">
      <c r="A4557" s="0" t="s">
        <v>4655</v>
      </c>
      <c r="B4557" s="0" t="s">
        <v>115</v>
      </c>
      <c r="C4557" s="0" t="s">
        <v>85</v>
      </c>
      <c r="D4557" s="0" t="s">
        <v>90</v>
      </c>
      <c r="E4557" s="14" t="n">
        <v>44979</v>
      </c>
      <c r="F4557" s="14" t="n">
        <v>44986</v>
      </c>
      <c r="G4557" s="0" t="n">
        <v>414</v>
      </c>
      <c r="H4557" s="0" t="n">
        <v>145</v>
      </c>
      <c r="I4557" s="0" t="n">
        <v>63</v>
      </c>
      <c r="J4557" s="0" t="n">
        <v>219</v>
      </c>
      <c r="K4557" s="0" t="n">
        <v>405</v>
      </c>
      <c r="L4557" s="15" t="s">
        <v>97</v>
      </c>
      <c r="M4557" s="0" t="n">
        <v>7</v>
      </c>
      <c r="N4557" s="16" t="n">
        <f aca="false">I4557*K4557</f>
        <v>25515</v>
      </c>
      <c r="O4557" s="16" t="n">
        <f aca="false">I4557*(K4557-J4557)</f>
        <v>11718</v>
      </c>
      <c r="P4557" s="15" t="n">
        <f aca="false">K4557-J4557</f>
        <v>186</v>
      </c>
      <c r="Q4557" s="0" t="str">
        <f aca="false">IF(G4557=0,"Out of stock",IF(G4557&lt;H4557,"Understocked",IF(G4557&gt;Summary!$B$6*H4557,"Overstocked","Healthy")))</f>
        <v>Healthy</v>
      </c>
      <c r="R4557" s="0" t="str">
        <f aca="false">IF(I4557&gt;=Summary!$B$7,"Fast",IF(I4557&lt;Summary!$B$8,"Slow","Medium"))</f>
        <v>Slow</v>
      </c>
      <c r="S4557" s="15" t="n">
        <f aca="false">IF(M4557&gt;Summary!$B$5,1,0)</f>
        <v>0</v>
      </c>
      <c r="T4557" s="16" t="n">
        <f aca="false">IF(Q4557="Overstocked",(G4557-Summary!$B$6*H4557)*J4557,0)</f>
        <v>0</v>
      </c>
    </row>
    <row r="4558" customFormat="false" ht="15" hidden="false" customHeight="false" outlineLevel="0" collapsed="false">
      <c r="A4558" s="0" t="s">
        <v>4656</v>
      </c>
      <c r="B4558" s="0" t="s">
        <v>115</v>
      </c>
      <c r="C4558" s="0" t="s">
        <v>78</v>
      </c>
      <c r="D4558" s="0" t="s">
        <v>92</v>
      </c>
      <c r="E4558" s="14" t="n">
        <v>45135</v>
      </c>
      <c r="F4558" s="14" t="n">
        <v>45144</v>
      </c>
      <c r="G4558" s="0" t="n">
        <v>207</v>
      </c>
      <c r="H4558" s="0" t="n">
        <v>64</v>
      </c>
      <c r="I4558" s="0" t="n">
        <v>29</v>
      </c>
      <c r="J4558" s="0" t="n">
        <v>1495</v>
      </c>
      <c r="K4558" s="0" t="n">
        <v>1950</v>
      </c>
      <c r="L4558" s="15" t="s">
        <v>80</v>
      </c>
      <c r="M4558" s="0" t="n">
        <v>9</v>
      </c>
      <c r="N4558" s="16" t="n">
        <f aca="false">I4558*K4558</f>
        <v>56550</v>
      </c>
      <c r="O4558" s="16" t="n">
        <f aca="false">I4558*(K4558-J4558)</f>
        <v>13195</v>
      </c>
      <c r="P4558" s="15" t="n">
        <f aca="false">K4558-J4558</f>
        <v>455</v>
      </c>
      <c r="Q4558" s="0" t="str">
        <f aca="false">IF(G4558=0,"Out of stock",IF(G4558&lt;H4558,"Understocked",IF(G4558&gt;Summary!$B$6*H4558,"Overstocked","Healthy")))</f>
        <v>Healthy</v>
      </c>
      <c r="R4558" s="0" t="str">
        <f aca="false">IF(I4558&gt;=Summary!$B$7,"Fast",IF(I4558&lt;Summary!$B$8,"Slow","Medium"))</f>
        <v>Slow</v>
      </c>
      <c r="S4558" s="15" t="n">
        <f aca="false">IF(M4558&gt;Summary!$B$5,1,0)</f>
        <v>1</v>
      </c>
      <c r="T4558" s="16" t="n">
        <f aca="false">IF(Q4558="Overstocked",(G4558-Summary!$B$6*H4558)*J4558,0)</f>
        <v>0</v>
      </c>
    </row>
    <row r="4559" customFormat="false" ht="15" hidden="false" customHeight="false" outlineLevel="0" collapsed="false">
      <c r="A4559" s="0" t="s">
        <v>4657</v>
      </c>
      <c r="B4559" s="0" t="s">
        <v>107</v>
      </c>
      <c r="C4559" s="0" t="s">
        <v>104</v>
      </c>
      <c r="D4559" s="0" t="s">
        <v>102</v>
      </c>
      <c r="E4559" s="14" t="n">
        <v>45129</v>
      </c>
      <c r="F4559" s="14" t="n">
        <v>45131</v>
      </c>
      <c r="G4559" s="0" t="n">
        <v>76</v>
      </c>
      <c r="H4559" s="0" t="n">
        <v>104</v>
      </c>
      <c r="I4559" s="0" t="n">
        <v>48</v>
      </c>
      <c r="J4559" s="0" t="n">
        <v>1436</v>
      </c>
      <c r="K4559" s="0" t="n">
        <v>1895</v>
      </c>
      <c r="L4559" s="15" t="s">
        <v>93</v>
      </c>
      <c r="M4559" s="0" t="n">
        <v>2</v>
      </c>
      <c r="N4559" s="16" t="n">
        <f aca="false">I4559*K4559</f>
        <v>90960</v>
      </c>
      <c r="O4559" s="16" t="n">
        <f aca="false">I4559*(K4559-J4559)</f>
        <v>22032</v>
      </c>
      <c r="P4559" s="15" t="n">
        <f aca="false">K4559-J4559</f>
        <v>459</v>
      </c>
      <c r="Q4559" s="0" t="str">
        <f aca="false">IF(G4559=0,"Out of stock",IF(G4559&lt;H4559,"Understocked",IF(G4559&gt;Summary!$B$6*H4559,"Overstocked","Healthy")))</f>
        <v>Understocked</v>
      </c>
      <c r="R4559" s="0" t="str">
        <f aca="false">IF(I4559&gt;=Summary!$B$7,"Fast",IF(I4559&lt;Summary!$B$8,"Slow","Medium"))</f>
        <v>Slow</v>
      </c>
      <c r="S4559" s="15" t="n">
        <f aca="false">IF(M4559&gt;Summary!$B$5,1,0)</f>
        <v>0</v>
      </c>
      <c r="T4559" s="16" t="n">
        <f aca="false">IF(Q4559="Overstocked",(G4559-Summary!$B$6*H4559)*J4559,0)</f>
        <v>0</v>
      </c>
    </row>
    <row r="4560" customFormat="false" ht="15" hidden="false" customHeight="false" outlineLevel="0" collapsed="false">
      <c r="A4560" s="0" t="s">
        <v>4658</v>
      </c>
      <c r="B4560" s="0" t="s">
        <v>115</v>
      </c>
      <c r="C4560" s="0" t="s">
        <v>78</v>
      </c>
      <c r="D4560" s="0" t="s">
        <v>92</v>
      </c>
      <c r="E4560" s="14" t="n">
        <v>45547</v>
      </c>
      <c r="F4560" s="14" t="n">
        <v>45551</v>
      </c>
      <c r="G4560" s="0" t="n">
        <v>238</v>
      </c>
      <c r="H4560" s="0" t="n">
        <v>148</v>
      </c>
      <c r="I4560" s="0" t="n">
        <v>90</v>
      </c>
      <c r="J4560" s="0" t="n">
        <v>1973</v>
      </c>
      <c r="K4560" s="0" t="n">
        <v>2125</v>
      </c>
      <c r="L4560" s="15" t="s">
        <v>80</v>
      </c>
      <c r="M4560" s="0" t="n">
        <v>4</v>
      </c>
      <c r="N4560" s="16" t="n">
        <f aca="false">I4560*K4560</f>
        <v>191250</v>
      </c>
      <c r="O4560" s="16" t="n">
        <f aca="false">I4560*(K4560-J4560)</f>
        <v>13680</v>
      </c>
      <c r="P4560" s="15" t="n">
        <f aca="false">K4560-J4560</f>
        <v>152</v>
      </c>
      <c r="Q4560" s="0" t="str">
        <f aca="false">IF(G4560=0,"Out of stock",IF(G4560&lt;H4560,"Understocked",IF(G4560&gt;Summary!$B$6*H4560,"Overstocked","Healthy")))</f>
        <v>Healthy</v>
      </c>
      <c r="R4560" s="0" t="str">
        <f aca="false">IF(I4560&gt;=Summary!$B$7,"Fast",IF(I4560&lt;Summary!$B$8,"Slow","Medium"))</f>
        <v>Slow</v>
      </c>
      <c r="S4560" s="15" t="n">
        <f aca="false">IF(M4560&gt;Summary!$B$5,1,0)</f>
        <v>0</v>
      </c>
      <c r="T4560" s="16" t="n">
        <f aca="false">IF(Q4560="Overstocked",(G4560-Summary!$B$6*H4560)*J4560,0)</f>
        <v>0</v>
      </c>
    </row>
    <row r="4561" customFormat="false" ht="15" hidden="false" customHeight="false" outlineLevel="0" collapsed="false">
      <c r="A4561" s="0" t="s">
        <v>4659</v>
      </c>
      <c r="B4561" s="0" t="s">
        <v>77</v>
      </c>
      <c r="C4561" s="0" t="s">
        <v>78</v>
      </c>
      <c r="D4561" s="0" t="s">
        <v>86</v>
      </c>
      <c r="E4561" s="14" t="n">
        <v>45138</v>
      </c>
      <c r="F4561" s="14" t="n">
        <v>45146</v>
      </c>
      <c r="G4561" s="0" t="n">
        <v>129</v>
      </c>
      <c r="H4561" s="0" t="n">
        <v>147</v>
      </c>
      <c r="I4561" s="0" t="n">
        <v>5</v>
      </c>
      <c r="J4561" s="0" t="n">
        <v>1165</v>
      </c>
      <c r="K4561" s="0" t="n">
        <v>1438</v>
      </c>
      <c r="L4561" s="15" t="s">
        <v>82</v>
      </c>
      <c r="M4561" s="0" t="n">
        <v>8</v>
      </c>
      <c r="N4561" s="16" t="n">
        <f aca="false">I4561*K4561</f>
        <v>7190</v>
      </c>
      <c r="O4561" s="16" t="n">
        <f aca="false">I4561*(K4561-J4561)</f>
        <v>1365</v>
      </c>
      <c r="P4561" s="15" t="n">
        <f aca="false">K4561-J4561</f>
        <v>273</v>
      </c>
      <c r="Q4561" s="0" t="str">
        <f aca="false">IF(G4561=0,"Out of stock",IF(G4561&lt;H4561,"Understocked",IF(G4561&gt;Summary!$B$6*H4561,"Overstocked","Healthy")))</f>
        <v>Understocked</v>
      </c>
      <c r="R4561" s="0" t="str">
        <f aca="false">IF(I4561&gt;=Summary!$B$7,"Fast",IF(I4561&lt;Summary!$B$8,"Slow","Medium"))</f>
        <v>Slow</v>
      </c>
      <c r="S4561" s="15" t="n">
        <f aca="false">IF(M4561&gt;Summary!$B$5,1,0)</f>
        <v>1</v>
      </c>
      <c r="T4561" s="16" t="n">
        <f aca="false">IF(Q4561="Overstocked",(G4561-Summary!$B$6*H4561)*J4561,0)</f>
        <v>0</v>
      </c>
    </row>
    <row r="4562" customFormat="false" ht="15" hidden="false" customHeight="false" outlineLevel="0" collapsed="false">
      <c r="A4562" s="0" t="s">
        <v>4660</v>
      </c>
      <c r="B4562" s="0" t="s">
        <v>123</v>
      </c>
      <c r="C4562" s="0" t="s">
        <v>78</v>
      </c>
      <c r="D4562" s="0" t="s">
        <v>86</v>
      </c>
      <c r="E4562" s="14" t="n">
        <v>44940</v>
      </c>
      <c r="F4562" s="14" t="n">
        <v>44941</v>
      </c>
      <c r="G4562" s="0" t="n">
        <v>315</v>
      </c>
      <c r="H4562" s="0" t="n">
        <v>111</v>
      </c>
      <c r="I4562" s="0" t="n">
        <v>18</v>
      </c>
      <c r="J4562" s="0" t="n">
        <v>766</v>
      </c>
      <c r="K4562" s="0" t="n">
        <v>1054</v>
      </c>
      <c r="L4562" s="15" t="s">
        <v>80</v>
      </c>
      <c r="M4562" s="0" t="n">
        <v>1</v>
      </c>
      <c r="N4562" s="16" t="n">
        <f aca="false">I4562*K4562</f>
        <v>18972</v>
      </c>
      <c r="O4562" s="16" t="n">
        <f aca="false">I4562*(K4562-J4562)</f>
        <v>5184</v>
      </c>
      <c r="P4562" s="15" t="n">
        <f aca="false">K4562-J4562</f>
        <v>288</v>
      </c>
      <c r="Q4562" s="0" t="str">
        <f aca="false">IF(G4562=0,"Out of stock",IF(G4562&lt;H4562,"Understocked",IF(G4562&gt;Summary!$B$6*H4562,"Overstocked","Healthy")))</f>
        <v>Healthy</v>
      </c>
      <c r="R4562" s="0" t="str">
        <f aca="false">IF(I4562&gt;=Summary!$B$7,"Fast",IF(I4562&lt;Summary!$B$8,"Slow","Medium"))</f>
        <v>Slow</v>
      </c>
      <c r="S4562" s="15" t="n">
        <f aca="false">IF(M4562&gt;Summary!$B$5,1,0)</f>
        <v>0</v>
      </c>
      <c r="T4562" s="16" t="n">
        <f aca="false">IF(Q4562="Overstocked",(G4562-Summary!$B$6*H4562)*J4562,0)</f>
        <v>0</v>
      </c>
    </row>
    <row r="4563" customFormat="false" ht="15" hidden="false" customHeight="false" outlineLevel="0" collapsed="false">
      <c r="A4563" s="0" t="s">
        <v>4661</v>
      </c>
      <c r="B4563" s="0" t="s">
        <v>123</v>
      </c>
      <c r="C4563" s="0" t="s">
        <v>96</v>
      </c>
      <c r="D4563" s="0" t="s">
        <v>79</v>
      </c>
      <c r="E4563" s="14" t="n">
        <v>45446</v>
      </c>
      <c r="F4563" s="14" t="n">
        <v>45450</v>
      </c>
      <c r="G4563" s="0" t="n">
        <v>370</v>
      </c>
      <c r="H4563" s="0" t="n">
        <v>85</v>
      </c>
      <c r="I4563" s="0" t="n">
        <v>285</v>
      </c>
      <c r="J4563" s="0" t="n">
        <v>467</v>
      </c>
      <c r="K4563" s="0" t="n">
        <v>550</v>
      </c>
      <c r="L4563" s="15" t="s">
        <v>80</v>
      </c>
      <c r="M4563" s="0" t="n">
        <v>4</v>
      </c>
      <c r="N4563" s="16" t="n">
        <f aca="false">I4563*K4563</f>
        <v>156750</v>
      </c>
      <c r="O4563" s="16" t="n">
        <f aca="false">I4563*(K4563-J4563)</f>
        <v>23655</v>
      </c>
      <c r="P4563" s="15" t="n">
        <f aca="false">K4563-J4563</f>
        <v>83</v>
      </c>
      <c r="Q4563" s="0" t="str">
        <f aca="false">IF(G4563=0,"Out of stock",IF(G4563&lt;H4563,"Understocked",IF(G4563&gt;Summary!$B$6*H4563,"Overstocked","Healthy")))</f>
        <v>Overstocked</v>
      </c>
      <c r="R4563" s="0" t="str">
        <f aca="false">IF(I4563&gt;=Summary!$B$7,"Fast",IF(I4563&lt;Summary!$B$8,"Slow","Medium"))</f>
        <v>Fast</v>
      </c>
      <c r="S4563" s="15" t="n">
        <f aca="false">IF(M4563&gt;Summary!$B$5,1,0)</f>
        <v>0</v>
      </c>
      <c r="T4563" s="16" t="n">
        <f aca="false">IF(Q4563="Overstocked",(G4563-Summary!$B$6*H4563)*J4563,0)</f>
        <v>14010</v>
      </c>
    </row>
    <row r="4564" customFormat="false" ht="15" hidden="false" customHeight="false" outlineLevel="0" collapsed="false">
      <c r="A4564" s="0" t="s">
        <v>4662</v>
      </c>
      <c r="B4564" s="0" t="s">
        <v>101</v>
      </c>
      <c r="C4564" s="0" t="s">
        <v>78</v>
      </c>
      <c r="D4564" s="0" t="s">
        <v>79</v>
      </c>
      <c r="E4564" s="14" t="n">
        <v>45449</v>
      </c>
      <c r="F4564" s="14" t="n">
        <v>45452</v>
      </c>
      <c r="G4564" s="0" t="n">
        <v>496</v>
      </c>
      <c r="H4564" s="0" t="n">
        <v>143</v>
      </c>
      <c r="I4564" s="0" t="n">
        <v>133</v>
      </c>
      <c r="J4564" s="0" t="n">
        <v>1124</v>
      </c>
      <c r="K4564" s="0" t="n">
        <v>1239</v>
      </c>
      <c r="L4564" s="15" t="s">
        <v>97</v>
      </c>
      <c r="M4564" s="0" t="n">
        <v>3</v>
      </c>
      <c r="N4564" s="16" t="n">
        <f aca="false">I4564*K4564</f>
        <v>164787</v>
      </c>
      <c r="O4564" s="16" t="n">
        <f aca="false">I4564*(K4564-J4564)</f>
        <v>15295</v>
      </c>
      <c r="P4564" s="15" t="n">
        <f aca="false">K4564-J4564</f>
        <v>115</v>
      </c>
      <c r="Q4564" s="0" t="str">
        <f aca="false">IF(G4564=0,"Out of stock",IF(G4564&lt;H4564,"Understocked",IF(G4564&gt;Summary!$B$6*H4564,"Overstocked","Healthy")))</f>
        <v>Healthy</v>
      </c>
      <c r="R4564" s="0" t="str">
        <f aca="false">IF(I4564&gt;=Summary!$B$7,"Fast",IF(I4564&lt;Summary!$B$8,"Slow","Medium"))</f>
        <v>Medium</v>
      </c>
      <c r="S4564" s="15" t="n">
        <f aca="false">IF(M4564&gt;Summary!$B$5,1,0)</f>
        <v>0</v>
      </c>
      <c r="T4564" s="16" t="n">
        <f aca="false">IF(Q4564="Overstocked",(G4564-Summary!$B$6*H4564)*J4564,0)</f>
        <v>0</v>
      </c>
    </row>
    <row r="4565" customFormat="false" ht="15" hidden="false" customHeight="false" outlineLevel="0" collapsed="false">
      <c r="A4565" s="0" t="s">
        <v>4663</v>
      </c>
      <c r="B4565" s="0" t="s">
        <v>107</v>
      </c>
      <c r="C4565" s="0" t="s">
        <v>96</v>
      </c>
      <c r="D4565" s="0" t="s">
        <v>92</v>
      </c>
      <c r="E4565" s="14" t="n">
        <v>45311</v>
      </c>
      <c r="F4565" s="14" t="n">
        <v>45318</v>
      </c>
      <c r="G4565" s="0" t="n">
        <v>179</v>
      </c>
      <c r="H4565" s="0" t="n">
        <v>111</v>
      </c>
      <c r="I4565" s="0" t="n">
        <v>74</v>
      </c>
      <c r="J4565" s="0" t="n">
        <v>1870</v>
      </c>
      <c r="K4565" s="0" t="n">
        <v>2214</v>
      </c>
      <c r="L4565" s="15" t="s">
        <v>87</v>
      </c>
      <c r="M4565" s="0" t="n">
        <v>7</v>
      </c>
      <c r="N4565" s="16" t="n">
        <f aca="false">I4565*K4565</f>
        <v>163836</v>
      </c>
      <c r="O4565" s="16" t="n">
        <f aca="false">I4565*(K4565-J4565)</f>
        <v>25456</v>
      </c>
      <c r="P4565" s="15" t="n">
        <f aca="false">K4565-J4565</f>
        <v>344</v>
      </c>
      <c r="Q4565" s="0" t="str">
        <f aca="false">IF(G4565=0,"Out of stock",IF(G4565&lt;H4565,"Understocked",IF(G4565&gt;Summary!$B$6*H4565,"Overstocked","Healthy")))</f>
        <v>Healthy</v>
      </c>
      <c r="R4565" s="0" t="str">
        <f aca="false">IF(I4565&gt;=Summary!$B$7,"Fast",IF(I4565&lt;Summary!$B$8,"Slow","Medium"))</f>
        <v>Slow</v>
      </c>
      <c r="S4565" s="15" t="n">
        <f aca="false">IF(M4565&gt;Summary!$B$5,1,0)</f>
        <v>0</v>
      </c>
      <c r="T4565" s="16" t="n">
        <f aca="false">IF(Q4565="Overstocked",(G4565-Summary!$B$6*H4565)*J4565,0)</f>
        <v>0</v>
      </c>
    </row>
    <row r="4566" customFormat="false" ht="15" hidden="false" customHeight="false" outlineLevel="0" collapsed="false">
      <c r="A4566" s="0" t="s">
        <v>4664</v>
      </c>
      <c r="B4566" s="0" t="s">
        <v>113</v>
      </c>
      <c r="C4566" s="0" t="s">
        <v>85</v>
      </c>
      <c r="D4566" s="0" t="s">
        <v>90</v>
      </c>
      <c r="E4566" s="14" t="n">
        <v>45235</v>
      </c>
      <c r="F4566" s="14" t="n">
        <v>45245</v>
      </c>
      <c r="G4566" s="0" t="n">
        <v>295</v>
      </c>
      <c r="H4566" s="0" t="n">
        <v>62</v>
      </c>
      <c r="I4566" s="0" t="n">
        <v>62</v>
      </c>
      <c r="J4566" s="0" t="n">
        <v>1722</v>
      </c>
      <c r="K4566" s="0" t="n">
        <v>1828</v>
      </c>
      <c r="L4566" s="15" t="s">
        <v>87</v>
      </c>
      <c r="M4566" s="0" t="n">
        <v>10</v>
      </c>
      <c r="N4566" s="16" t="n">
        <f aca="false">I4566*K4566</f>
        <v>113336</v>
      </c>
      <c r="O4566" s="16" t="n">
        <f aca="false">I4566*(K4566-J4566)</f>
        <v>6572</v>
      </c>
      <c r="P4566" s="15" t="n">
        <f aca="false">K4566-J4566</f>
        <v>106</v>
      </c>
      <c r="Q4566" s="0" t="str">
        <f aca="false">IF(G4566=0,"Out of stock",IF(G4566&lt;H4566,"Understocked",IF(G4566&gt;Summary!$B$6*H4566,"Overstocked","Healthy")))</f>
        <v>Overstocked</v>
      </c>
      <c r="R4566" s="0" t="str">
        <f aca="false">IF(I4566&gt;=Summary!$B$7,"Fast",IF(I4566&lt;Summary!$B$8,"Slow","Medium"))</f>
        <v>Slow</v>
      </c>
      <c r="S4566" s="15" t="n">
        <f aca="false">IF(M4566&gt;Summary!$B$5,1,0)</f>
        <v>1</v>
      </c>
      <c r="T4566" s="16" t="n">
        <f aca="false">IF(Q4566="Overstocked",(G4566-Summary!$B$6*H4566)*J4566,0)</f>
        <v>80934</v>
      </c>
    </row>
    <row r="4567" customFormat="false" ht="15" hidden="false" customHeight="false" outlineLevel="0" collapsed="false">
      <c r="A4567" s="0" t="s">
        <v>4665</v>
      </c>
      <c r="B4567" s="0" t="s">
        <v>107</v>
      </c>
      <c r="C4567" s="0" t="s">
        <v>78</v>
      </c>
      <c r="D4567" s="0" t="s">
        <v>86</v>
      </c>
      <c r="E4567" s="14" t="n">
        <v>45538</v>
      </c>
      <c r="F4567" s="14" t="n">
        <v>45542</v>
      </c>
      <c r="G4567" s="0" t="n">
        <v>429</v>
      </c>
      <c r="H4567" s="0" t="n">
        <v>98</v>
      </c>
      <c r="I4567" s="0" t="n">
        <v>49</v>
      </c>
      <c r="J4567" s="0" t="n">
        <v>1193</v>
      </c>
      <c r="K4567" s="0" t="n">
        <v>1482</v>
      </c>
      <c r="L4567" s="15" t="s">
        <v>87</v>
      </c>
      <c r="M4567" s="0" t="n">
        <v>4</v>
      </c>
      <c r="N4567" s="16" t="n">
        <f aca="false">I4567*K4567</f>
        <v>72618</v>
      </c>
      <c r="O4567" s="16" t="n">
        <f aca="false">I4567*(K4567-J4567)</f>
        <v>14161</v>
      </c>
      <c r="P4567" s="15" t="n">
        <f aca="false">K4567-J4567</f>
        <v>289</v>
      </c>
      <c r="Q4567" s="0" t="str">
        <f aca="false">IF(G4567=0,"Out of stock",IF(G4567&lt;H4567,"Understocked",IF(G4567&gt;Summary!$B$6*H4567,"Overstocked","Healthy")))</f>
        <v>Overstocked</v>
      </c>
      <c r="R4567" s="0" t="str">
        <f aca="false">IF(I4567&gt;=Summary!$B$7,"Fast",IF(I4567&lt;Summary!$B$8,"Slow","Medium"))</f>
        <v>Slow</v>
      </c>
      <c r="S4567" s="15" t="n">
        <f aca="false">IF(M4567&gt;Summary!$B$5,1,0)</f>
        <v>0</v>
      </c>
      <c r="T4567" s="16" t="n">
        <f aca="false">IF(Q4567="Overstocked",(G4567-Summary!$B$6*H4567)*J4567,0)</f>
        <v>44141</v>
      </c>
    </row>
    <row r="4568" customFormat="false" ht="15" hidden="false" customHeight="false" outlineLevel="0" collapsed="false">
      <c r="A4568" s="0" t="s">
        <v>4666</v>
      </c>
      <c r="B4568" s="0" t="s">
        <v>77</v>
      </c>
      <c r="C4568" s="0" t="s">
        <v>96</v>
      </c>
      <c r="D4568" s="0" t="s">
        <v>86</v>
      </c>
      <c r="E4568" s="14" t="n">
        <v>45549</v>
      </c>
      <c r="F4568" s="14" t="n">
        <v>45554</v>
      </c>
      <c r="G4568" s="0" t="n">
        <v>118</v>
      </c>
      <c r="H4568" s="0" t="n">
        <v>129</v>
      </c>
      <c r="I4568" s="0" t="n">
        <v>25</v>
      </c>
      <c r="J4568" s="0" t="n">
        <v>1225</v>
      </c>
      <c r="K4568" s="0" t="n">
        <v>1693</v>
      </c>
      <c r="L4568" s="15" t="s">
        <v>80</v>
      </c>
      <c r="M4568" s="0" t="n">
        <v>5</v>
      </c>
      <c r="N4568" s="16" t="n">
        <f aca="false">I4568*K4568</f>
        <v>42325</v>
      </c>
      <c r="O4568" s="16" t="n">
        <f aca="false">I4568*(K4568-J4568)</f>
        <v>11700</v>
      </c>
      <c r="P4568" s="15" t="n">
        <f aca="false">K4568-J4568</f>
        <v>468</v>
      </c>
      <c r="Q4568" s="0" t="str">
        <f aca="false">IF(G4568=0,"Out of stock",IF(G4568&lt;H4568,"Understocked",IF(G4568&gt;Summary!$B$6*H4568,"Overstocked","Healthy")))</f>
        <v>Understocked</v>
      </c>
      <c r="R4568" s="0" t="str">
        <f aca="false">IF(I4568&gt;=Summary!$B$7,"Fast",IF(I4568&lt;Summary!$B$8,"Slow","Medium"))</f>
        <v>Slow</v>
      </c>
      <c r="S4568" s="15" t="n">
        <f aca="false">IF(M4568&gt;Summary!$B$5,1,0)</f>
        <v>0</v>
      </c>
      <c r="T4568" s="16" t="n">
        <f aca="false">IF(Q4568="Overstocked",(G4568-Summary!$B$6*H4568)*J4568,0)</f>
        <v>0</v>
      </c>
    </row>
    <row r="4569" customFormat="false" ht="15" hidden="false" customHeight="false" outlineLevel="0" collapsed="false">
      <c r="A4569" s="0" t="s">
        <v>4667</v>
      </c>
      <c r="B4569" s="0" t="s">
        <v>95</v>
      </c>
      <c r="C4569" s="0" t="s">
        <v>96</v>
      </c>
      <c r="D4569" s="0" t="s">
        <v>79</v>
      </c>
      <c r="E4569" s="14" t="n">
        <v>45449</v>
      </c>
      <c r="F4569" s="14" t="n">
        <v>45459</v>
      </c>
      <c r="G4569" s="0" t="n">
        <v>149</v>
      </c>
      <c r="H4569" s="0" t="n">
        <v>93</v>
      </c>
      <c r="I4569" s="0" t="n">
        <v>251</v>
      </c>
      <c r="J4569" s="0" t="n">
        <v>448</v>
      </c>
      <c r="K4569" s="0" t="n">
        <v>560</v>
      </c>
      <c r="L4569" s="15" t="s">
        <v>82</v>
      </c>
      <c r="M4569" s="0" t="n">
        <v>10</v>
      </c>
      <c r="N4569" s="16" t="n">
        <f aca="false">I4569*K4569</f>
        <v>140560</v>
      </c>
      <c r="O4569" s="16" t="n">
        <f aca="false">I4569*(K4569-J4569)</f>
        <v>28112</v>
      </c>
      <c r="P4569" s="15" t="n">
        <f aca="false">K4569-J4569</f>
        <v>112</v>
      </c>
      <c r="Q4569" s="0" t="str">
        <f aca="false">IF(G4569=0,"Out of stock",IF(G4569&lt;H4569,"Understocked",IF(G4569&gt;Summary!$B$6*H4569,"Overstocked","Healthy")))</f>
        <v>Healthy</v>
      </c>
      <c r="R4569" s="0" t="str">
        <f aca="false">IF(I4569&gt;=Summary!$B$7,"Fast",IF(I4569&lt;Summary!$B$8,"Slow","Medium"))</f>
        <v>Fast</v>
      </c>
      <c r="S4569" s="15" t="n">
        <f aca="false">IF(M4569&gt;Summary!$B$5,1,0)</f>
        <v>1</v>
      </c>
      <c r="T4569" s="16" t="n">
        <f aca="false">IF(Q4569="Overstocked",(G4569-Summary!$B$6*H4569)*J4569,0)</f>
        <v>0</v>
      </c>
    </row>
    <row r="4570" customFormat="false" ht="15" hidden="false" customHeight="false" outlineLevel="0" collapsed="false">
      <c r="A4570" s="0" t="s">
        <v>4668</v>
      </c>
      <c r="B4570" s="0" t="s">
        <v>113</v>
      </c>
      <c r="C4570" s="0" t="s">
        <v>96</v>
      </c>
      <c r="D4570" s="0" t="s">
        <v>92</v>
      </c>
      <c r="E4570" s="14" t="n">
        <v>45114</v>
      </c>
      <c r="F4570" s="14" t="n">
        <v>45117</v>
      </c>
      <c r="G4570" s="0" t="n">
        <v>295</v>
      </c>
      <c r="H4570" s="0" t="n">
        <v>135</v>
      </c>
      <c r="I4570" s="0" t="n">
        <v>103</v>
      </c>
      <c r="J4570" s="0" t="n">
        <v>1402</v>
      </c>
      <c r="K4570" s="0" t="n">
        <v>1626</v>
      </c>
      <c r="L4570" s="15" t="s">
        <v>82</v>
      </c>
      <c r="M4570" s="0" t="n">
        <v>3</v>
      </c>
      <c r="N4570" s="16" t="n">
        <f aca="false">I4570*K4570</f>
        <v>167478</v>
      </c>
      <c r="O4570" s="16" t="n">
        <f aca="false">I4570*(K4570-J4570)</f>
        <v>23072</v>
      </c>
      <c r="P4570" s="15" t="n">
        <f aca="false">K4570-J4570</f>
        <v>224</v>
      </c>
      <c r="Q4570" s="0" t="str">
        <f aca="false">IF(G4570=0,"Out of stock",IF(G4570&lt;H4570,"Understocked",IF(G4570&gt;Summary!$B$6*H4570,"Overstocked","Healthy")))</f>
        <v>Healthy</v>
      </c>
      <c r="R4570" s="0" t="str">
        <f aca="false">IF(I4570&gt;=Summary!$B$7,"Fast",IF(I4570&lt;Summary!$B$8,"Slow","Medium"))</f>
        <v>Medium</v>
      </c>
      <c r="S4570" s="15" t="n">
        <f aca="false">IF(M4570&gt;Summary!$B$5,1,0)</f>
        <v>0</v>
      </c>
      <c r="T4570" s="16" t="n">
        <f aca="false">IF(Q4570="Overstocked",(G4570-Summary!$B$6*H4570)*J4570,0)</f>
        <v>0</v>
      </c>
    </row>
    <row r="4571" customFormat="false" ht="15" hidden="false" customHeight="false" outlineLevel="0" collapsed="false">
      <c r="A4571" s="0" t="s">
        <v>4669</v>
      </c>
      <c r="B4571" s="0" t="s">
        <v>111</v>
      </c>
      <c r="C4571" s="0" t="s">
        <v>96</v>
      </c>
      <c r="D4571" s="0" t="s">
        <v>92</v>
      </c>
      <c r="E4571" s="14" t="n">
        <v>45044</v>
      </c>
      <c r="F4571" s="14" t="n">
        <v>45053</v>
      </c>
      <c r="G4571" s="0" t="n">
        <v>392</v>
      </c>
      <c r="H4571" s="0" t="n">
        <v>61</v>
      </c>
      <c r="I4571" s="0" t="n">
        <v>81</v>
      </c>
      <c r="J4571" s="0" t="n">
        <v>1558</v>
      </c>
      <c r="K4571" s="0" t="n">
        <v>1713</v>
      </c>
      <c r="L4571" s="15" t="s">
        <v>80</v>
      </c>
      <c r="M4571" s="0" t="n">
        <v>9</v>
      </c>
      <c r="N4571" s="16" t="n">
        <f aca="false">I4571*K4571</f>
        <v>138753</v>
      </c>
      <c r="O4571" s="16" t="n">
        <f aca="false">I4571*(K4571-J4571)</f>
        <v>12555</v>
      </c>
      <c r="P4571" s="15" t="n">
        <f aca="false">K4571-J4571</f>
        <v>155</v>
      </c>
      <c r="Q4571" s="0" t="str">
        <f aca="false">IF(G4571=0,"Out of stock",IF(G4571&lt;H4571,"Understocked",IF(G4571&gt;Summary!$B$6*H4571,"Overstocked","Healthy")))</f>
        <v>Overstocked</v>
      </c>
      <c r="R4571" s="0" t="str">
        <f aca="false">IF(I4571&gt;=Summary!$B$7,"Fast",IF(I4571&lt;Summary!$B$8,"Slow","Medium"))</f>
        <v>Slow</v>
      </c>
      <c r="S4571" s="15" t="n">
        <f aca="false">IF(M4571&gt;Summary!$B$5,1,0)</f>
        <v>1</v>
      </c>
      <c r="T4571" s="16" t="n">
        <f aca="false">IF(Q4571="Overstocked",(G4571-Summary!$B$6*H4571)*J4571,0)</f>
        <v>230584</v>
      </c>
    </row>
    <row r="4572" customFormat="false" ht="15" hidden="false" customHeight="false" outlineLevel="0" collapsed="false">
      <c r="A4572" s="0" t="s">
        <v>4670</v>
      </c>
      <c r="B4572" s="0" t="s">
        <v>95</v>
      </c>
      <c r="C4572" s="0" t="s">
        <v>78</v>
      </c>
      <c r="D4572" s="0" t="s">
        <v>90</v>
      </c>
      <c r="E4572" s="14" t="n">
        <v>44944</v>
      </c>
      <c r="F4572" s="14" t="n">
        <v>44952</v>
      </c>
      <c r="G4572" s="0" t="n">
        <v>88</v>
      </c>
      <c r="H4572" s="0" t="n">
        <v>143</v>
      </c>
      <c r="I4572" s="0" t="n">
        <v>241</v>
      </c>
      <c r="J4572" s="0" t="n">
        <v>766</v>
      </c>
      <c r="K4572" s="0" t="n">
        <v>1097</v>
      </c>
      <c r="L4572" s="15" t="s">
        <v>93</v>
      </c>
      <c r="M4572" s="0" t="n">
        <v>8</v>
      </c>
      <c r="N4572" s="16" t="n">
        <f aca="false">I4572*K4572</f>
        <v>264377</v>
      </c>
      <c r="O4572" s="16" t="n">
        <f aca="false">I4572*(K4572-J4572)</f>
        <v>79771</v>
      </c>
      <c r="P4572" s="15" t="n">
        <f aca="false">K4572-J4572</f>
        <v>331</v>
      </c>
      <c r="Q4572" s="0" t="str">
        <f aca="false">IF(G4572=0,"Out of stock",IF(G4572&lt;H4572,"Understocked",IF(G4572&gt;Summary!$B$6*H4572,"Overstocked","Healthy")))</f>
        <v>Understocked</v>
      </c>
      <c r="R4572" s="0" t="str">
        <f aca="false">IF(I4572&gt;=Summary!$B$7,"Fast",IF(I4572&lt;Summary!$B$8,"Slow","Medium"))</f>
        <v>Fast</v>
      </c>
      <c r="S4572" s="15" t="n">
        <f aca="false">IF(M4572&gt;Summary!$B$5,1,0)</f>
        <v>1</v>
      </c>
      <c r="T4572" s="16" t="n">
        <f aca="false">IF(Q4572="Overstocked",(G4572-Summary!$B$6*H4572)*J4572,0)</f>
        <v>0</v>
      </c>
    </row>
    <row r="4573" customFormat="false" ht="15" hidden="false" customHeight="false" outlineLevel="0" collapsed="false">
      <c r="A4573" s="0" t="s">
        <v>4671</v>
      </c>
      <c r="B4573" s="0" t="s">
        <v>77</v>
      </c>
      <c r="C4573" s="0" t="s">
        <v>96</v>
      </c>
      <c r="D4573" s="0" t="s">
        <v>86</v>
      </c>
      <c r="E4573" s="14" t="n">
        <v>45607</v>
      </c>
      <c r="F4573" s="14" t="n">
        <v>45611</v>
      </c>
      <c r="G4573" s="0" t="n">
        <v>240</v>
      </c>
      <c r="H4573" s="0" t="n">
        <v>60</v>
      </c>
      <c r="I4573" s="0" t="n">
        <v>285</v>
      </c>
      <c r="J4573" s="0" t="n">
        <v>1844</v>
      </c>
      <c r="K4573" s="0" t="n">
        <v>2063</v>
      </c>
      <c r="L4573" s="15" t="s">
        <v>80</v>
      </c>
      <c r="M4573" s="0" t="n">
        <v>4</v>
      </c>
      <c r="N4573" s="16" t="n">
        <f aca="false">I4573*K4573</f>
        <v>587955</v>
      </c>
      <c r="O4573" s="16" t="n">
        <f aca="false">I4573*(K4573-J4573)</f>
        <v>62415</v>
      </c>
      <c r="P4573" s="15" t="n">
        <f aca="false">K4573-J4573</f>
        <v>219</v>
      </c>
      <c r="Q4573" s="0" t="str">
        <f aca="false">IF(G4573=0,"Out of stock",IF(G4573&lt;H4573,"Understocked",IF(G4573&gt;Summary!$B$6*H4573,"Overstocked","Healthy")))</f>
        <v>Healthy</v>
      </c>
      <c r="R4573" s="0" t="str">
        <f aca="false">IF(I4573&gt;=Summary!$B$7,"Fast",IF(I4573&lt;Summary!$B$8,"Slow","Medium"))</f>
        <v>Fast</v>
      </c>
      <c r="S4573" s="15" t="n">
        <f aca="false">IF(M4573&gt;Summary!$B$5,1,0)</f>
        <v>0</v>
      </c>
      <c r="T4573" s="16" t="n">
        <f aca="false">IF(Q4573="Overstocked",(G4573-Summary!$B$6*H4573)*J4573,0)</f>
        <v>0</v>
      </c>
    </row>
    <row r="4574" customFormat="false" ht="15" hidden="false" customHeight="false" outlineLevel="0" collapsed="false">
      <c r="A4574" s="0" t="s">
        <v>4672</v>
      </c>
      <c r="B4574" s="0" t="s">
        <v>107</v>
      </c>
      <c r="C4574" s="0" t="s">
        <v>85</v>
      </c>
      <c r="D4574" s="0" t="s">
        <v>86</v>
      </c>
      <c r="E4574" s="14" t="n">
        <v>45412</v>
      </c>
      <c r="F4574" s="14" t="n">
        <v>45419</v>
      </c>
      <c r="G4574" s="0" t="n">
        <v>328</v>
      </c>
      <c r="H4574" s="0" t="n">
        <v>104</v>
      </c>
      <c r="I4574" s="0" t="n">
        <v>292</v>
      </c>
      <c r="J4574" s="0" t="n">
        <v>1201</v>
      </c>
      <c r="K4574" s="0" t="n">
        <v>1268</v>
      </c>
      <c r="L4574" s="15" t="s">
        <v>80</v>
      </c>
      <c r="M4574" s="0" t="n">
        <v>7</v>
      </c>
      <c r="N4574" s="16" t="n">
        <f aca="false">I4574*K4574</f>
        <v>370256</v>
      </c>
      <c r="O4574" s="16" t="n">
        <f aca="false">I4574*(K4574-J4574)</f>
        <v>19564</v>
      </c>
      <c r="P4574" s="15" t="n">
        <f aca="false">K4574-J4574</f>
        <v>67</v>
      </c>
      <c r="Q4574" s="0" t="str">
        <f aca="false">IF(G4574=0,"Out of stock",IF(G4574&lt;H4574,"Understocked",IF(G4574&gt;Summary!$B$6*H4574,"Overstocked","Healthy")))</f>
        <v>Healthy</v>
      </c>
      <c r="R4574" s="0" t="str">
        <f aca="false">IF(I4574&gt;=Summary!$B$7,"Fast",IF(I4574&lt;Summary!$B$8,"Slow","Medium"))</f>
        <v>Fast</v>
      </c>
      <c r="S4574" s="15" t="n">
        <f aca="false">IF(M4574&gt;Summary!$B$5,1,0)</f>
        <v>0</v>
      </c>
      <c r="T4574" s="16" t="n">
        <f aca="false">IF(Q4574="Overstocked",(G4574-Summary!$B$6*H4574)*J4574,0)</f>
        <v>0</v>
      </c>
    </row>
    <row r="4575" customFormat="false" ht="15" hidden="false" customHeight="false" outlineLevel="0" collapsed="false">
      <c r="A4575" s="0" t="s">
        <v>4673</v>
      </c>
      <c r="B4575" s="0" t="s">
        <v>115</v>
      </c>
      <c r="C4575" s="0" t="s">
        <v>78</v>
      </c>
      <c r="D4575" s="0" t="s">
        <v>102</v>
      </c>
      <c r="E4575" s="14" t="n">
        <v>45493</v>
      </c>
      <c r="F4575" s="14" t="n">
        <v>45498</v>
      </c>
      <c r="G4575" s="0" t="n">
        <v>70</v>
      </c>
      <c r="H4575" s="0" t="n">
        <v>128</v>
      </c>
      <c r="I4575" s="0" t="n">
        <v>256</v>
      </c>
      <c r="J4575" s="0" t="n">
        <v>621</v>
      </c>
      <c r="K4575" s="0" t="n">
        <v>1040</v>
      </c>
      <c r="L4575" s="15" t="s">
        <v>80</v>
      </c>
      <c r="M4575" s="0" t="n">
        <v>5</v>
      </c>
      <c r="N4575" s="16" t="n">
        <f aca="false">I4575*K4575</f>
        <v>266240</v>
      </c>
      <c r="O4575" s="16" t="n">
        <f aca="false">I4575*(K4575-J4575)</f>
        <v>107264</v>
      </c>
      <c r="P4575" s="15" t="n">
        <f aca="false">K4575-J4575</f>
        <v>419</v>
      </c>
      <c r="Q4575" s="0" t="str">
        <f aca="false">IF(G4575=0,"Out of stock",IF(G4575&lt;H4575,"Understocked",IF(G4575&gt;Summary!$B$6*H4575,"Overstocked","Healthy")))</f>
        <v>Understocked</v>
      </c>
      <c r="R4575" s="0" t="str">
        <f aca="false">IF(I4575&gt;=Summary!$B$7,"Fast",IF(I4575&lt;Summary!$B$8,"Slow","Medium"))</f>
        <v>Fast</v>
      </c>
      <c r="S4575" s="15" t="n">
        <f aca="false">IF(M4575&gt;Summary!$B$5,1,0)</f>
        <v>0</v>
      </c>
      <c r="T4575" s="16" t="n">
        <f aca="false">IF(Q4575="Overstocked",(G4575-Summary!$B$6*H4575)*J4575,0)</f>
        <v>0</v>
      </c>
    </row>
    <row r="4576" customFormat="false" ht="15" hidden="false" customHeight="false" outlineLevel="0" collapsed="false">
      <c r="A4576" s="0" t="s">
        <v>4674</v>
      </c>
      <c r="B4576" s="0" t="s">
        <v>115</v>
      </c>
      <c r="C4576" s="0" t="s">
        <v>96</v>
      </c>
      <c r="D4576" s="0" t="s">
        <v>102</v>
      </c>
      <c r="E4576" s="14" t="n">
        <v>45242</v>
      </c>
      <c r="F4576" s="14" t="n">
        <v>45251</v>
      </c>
      <c r="G4576" s="0" t="n">
        <v>205</v>
      </c>
      <c r="H4576" s="0" t="n">
        <v>138</v>
      </c>
      <c r="I4576" s="0" t="n">
        <v>283</v>
      </c>
      <c r="J4576" s="0" t="n">
        <v>1801</v>
      </c>
      <c r="K4576" s="0" t="n">
        <v>1853</v>
      </c>
      <c r="L4576" s="15" t="s">
        <v>82</v>
      </c>
      <c r="M4576" s="0" t="n">
        <v>9</v>
      </c>
      <c r="N4576" s="16" t="n">
        <f aca="false">I4576*K4576</f>
        <v>524399</v>
      </c>
      <c r="O4576" s="16" t="n">
        <f aca="false">I4576*(K4576-J4576)</f>
        <v>14716</v>
      </c>
      <c r="P4576" s="15" t="n">
        <f aca="false">K4576-J4576</f>
        <v>52</v>
      </c>
      <c r="Q4576" s="0" t="str">
        <f aca="false">IF(G4576=0,"Out of stock",IF(G4576&lt;H4576,"Understocked",IF(G4576&gt;Summary!$B$6*H4576,"Overstocked","Healthy")))</f>
        <v>Healthy</v>
      </c>
      <c r="R4576" s="0" t="str">
        <f aca="false">IF(I4576&gt;=Summary!$B$7,"Fast",IF(I4576&lt;Summary!$B$8,"Slow","Medium"))</f>
        <v>Fast</v>
      </c>
      <c r="S4576" s="15" t="n">
        <f aca="false">IF(M4576&gt;Summary!$B$5,1,0)</f>
        <v>1</v>
      </c>
      <c r="T4576" s="16" t="n">
        <f aca="false">IF(Q4576="Overstocked",(G4576-Summary!$B$6*H4576)*J4576,0)</f>
        <v>0</v>
      </c>
    </row>
    <row r="4577" customFormat="false" ht="15" hidden="false" customHeight="false" outlineLevel="0" collapsed="false">
      <c r="A4577" s="0" t="s">
        <v>4675</v>
      </c>
      <c r="B4577" s="0" t="s">
        <v>113</v>
      </c>
      <c r="C4577" s="0" t="s">
        <v>96</v>
      </c>
      <c r="D4577" s="0" t="s">
        <v>86</v>
      </c>
      <c r="E4577" s="14" t="n">
        <v>45051</v>
      </c>
      <c r="F4577" s="14" t="n">
        <v>45056</v>
      </c>
      <c r="G4577" s="0" t="n">
        <v>415</v>
      </c>
      <c r="H4577" s="0" t="n">
        <v>72</v>
      </c>
      <c r="I4577" s="0" t="n">
        <v>219</v>
      </c>
      <c r="J4577" s="0" t="n">
        <v>549</v>
      </c>
      <c r="K4577" s="0" t="n">
        <v>660</v>
      </c>
      <c r="L4577" s="15" t="s">
        <v>93</v>
      </c>
      <c r="M4577" s="0" t="n">
        <v>5</v>
      </c>
      <c r="N4577" s="16" t="n">
        <f aca="false">I4577*K4577</f>
        <v>144540</v>
      </c>
      <c r="O4577" s="16" t="n">
        <f aca="false">I4577*(K4577-J4577)</f>
        <v>24309</v>
      </c>
      <c r="P4577" s="15" t="n">
        <f aca="false">K4577-J4577</f>
        <v>111</v>
      </c>
      <c r="Q4577" s="0" t="str">
        <f aca="false">IF(G4577=0,"Out of stock",IF(G4577&lt;H4577,"Understocked",IF(G4577&gt;Summary!$B$6*H4577,"Overstocked","Healthy")))</f>
        <v>Overstocked</v>
      </c>
      <c r="R4577" s="0" t="str">
        <f aca="false">IF(I4577&gt;=Summary!$B$7,"Fast",IF(I4577&lt;Summary!$B$8,"Slow","Medium"))</f>
        <v>Fast</v>
      </c>
      <c r="S4577" s="15" t="n">
        <f aca="false">IF(M4577&gt;Summary!$B$5,1,0)</f>
        <v>0</v>
      </c>
      <c r="T4577" s="16" t="n">
        <f aca="false">IF(Q4577="Overstocked",(G4577-Summary!$B$6*H4577)*J4577,0)</f>
        <v>69723</v>
      </c>
    </row>
    <row r="4578" customFormat="false" ht="15" hidden="false" customHeight="false" outlineLevel="0" collapsed="false">
      <c r="A4578" s="0" t="s">
        <v>4676</v>
      </c>
      <c r="B4578" s="0" t="s">
        <v>107</v>
      </c>
      <c r="C4578" s="0" t="s">
        <v>96</v>
      </c>
      <c r="D4578" s="0" t="s">
        <v>90</v>
      </c>
      <c r="E4578" s="14" t="n">
        <v>45542</v>
      </c>
      <c r="F4578" s="14" t="n">
        <v>45546</v>
      </c>
      <c r="G4578" s="0" t="n">
        <v>293</v>
      </c>
      <c r="H4578" s="0" t="n">
        <v>84</v>
      </c>
      <c r="I4578" s="0" t="n">
        <v>22</v>
      </c>
      <c r="J4578" s="0" t="n">
        <v>1008</v>
      </c>
      <c r="K4578" s="0" t="n">
        <v>1337</v>
      </c>
      <c r="L4578" s="15" t="s">
        <v>93</v>
      </c>
      <c r="M4578" s="0" t="n">
        <v>4</v>
      </c>
      <c r="N4578" s="16" t="n">
        <f aca="false">I4578*K4578</f>
        <v>29414</v>
      </c>
      <c r="O4578" s="16" t="n">
        <f aca="false">I4578*(K4578-J4578)</f>
        <v>7238</v>
      </c>
      <c r="P4578" s="15" t="n">
        <f aca="false">K4578-J4578</f>
        <v>329</v>
      </c>
      <c r="Q4578" s="0" t="str">
        <f aca="false">IF(G4578=0,"Out of stock",IF(G4578&lt;H4578,"Understocked",IF(G4578&gt;Summary!$B$6*H4578,"Overstocked","Healthy")))</f>
        <v>Healthy</v>
      </c>
      <c r="R4578" s="0" t="str">
        <f aca="false">IF(I4578&gt;=Summary!$B$7,"Fast",IF(I4578&lt;Summary!$B$8,"Slow","Medium"))</f>
        <v>Slow</v>
      </c>
      <c r="S4578" s="15" t="n">
        <f aca="false">IF(M4578&gt;Summary!$B$5,1,0)</f>
        <v>0</v>
      </c>
      <c r="T4578" s="16" t="n">
        <f aca="false">IF(Q4578="Overstocked",(G4578-Summary!$B$6*H4578)*J4578,0)</f>
        <v>0</v>
      </c>
    </row>
    <row r="4579" customFormat="false" ht="15" hidden="false" customHeight="false" outlineLevel="0" collapsed="false">
      <c r="A4579" s="0" t="s">
        <v>4677</v>
      </c>
      <c r="B4579" s="0" t="s">
        <v>77</v>
      </c>
      <c r="C4579" s="0" t="s">
        <v>78</v>
      </c>
      <c r="D4579" s="0" t="s">
        <v>79</v>
      </c>
      <c r="E4579" s="14" t="n">
        <v>45100</v>
      </c>
      <c r="F4579" s="14" t="n">
        <v>45109</v>
      </c>
      <c r="G4579" s="0" t="n">
        <v>253</v>
      </c>
      <c r="H4579" s="0" t="n">
        <v>125</v>
      </c>
      <c r="I4579" s="0" t="n">
        <v>134</v>
      </c>
      <c r="J4579" s="0" t="n">
        <v>1357</v>
      </c>
      <c r="K4579" s="0" t="n">
        <v>1464</v>
      </c>
      <c r="L4579" s="15" t="s">
        <v>82</v>
      </c>
      <c r="M4579" s="0" t="n">
        <v>9</v>
      </c>
      <c r="N4579" s="16" t="n">
        <f aca="false">I4579*K4579</f>
        <v>196176</v>
      </c>
      <c r="O4579" s="16" t="n">
        <f aca="false">I4579*(K4579-J4579)</f>
        <v>14338</v>
      </c>
      <c r="P4579" s="15" t="n">
        <f aca="false">K4579-J4579</f>
        <v>107</v>
      </c>
      <c r="Q4579" s="0" t="str">
        <f aca="false">IF(G4579=0,"Out of stock",IF(G4579&lt;H4579,"Understocked",IF(G4579&gt;Summary!$B$6*H4579,"Overstocked","Healthy")))</f>
        <v>Healthy</v>
      </c>
      <c r="R4579" s="0" t="str">
        <f aca="false">IF(I4579&gt;=Summary!$B$7,"Fast",IF(I4579&lt;Summary!$B$8,"Slow","Medium"))</f>
        <v>Medium</v>
      </c>
      <c r="S4579" s="15" t="n">
        <f aca="false">IF(M4579&gt;Summary!$B$5,1,0)</f>
        <v>1</v>
      </c>
      <c r="T4579" s="16" t="n">
        <f aca="false">IF(Q4579="Overstocked",(G4579-Summary!$B$6*H4579)*J4579,0)</f>
        <v>0</v>
      </c>
    </row>
    <row r="4580" customFormat="false" ht="15" hidden="false" customHeight="false" outlineLevel="0" collapsed="false">
      <c r="A4580" s="0" t="s">
        <v>4678</v>
      </c>
      <c r="B4580" s="0" t="s">
        <v>95</v>
      </c>
      <c r="C4580" s="0" t="s">
        <v>104</v>
      </c>
      <c r="D4580" s="0" t="s">
        <v>86</v>
      </c>
      <c r="E4580" s="14" t="n">
        <v>45278</v>
      </c>
      <c r="F4580" s="14" t="n">
        <v>45282</v>
      </c>
      <c r="G4580" s="0" t="n">
        <v>210</v>
      </c>
      <c r="H4580" s="0" t="n">
        <v>150</v>
      </c>
      <c r="I4580" s="0" t="n">
        <v>47</v>
      </c>
      <c r="J4580" s="0" t="n">
        <v>1303</v>
      </c>
      <c r="K4580" s="0" t="n">
        <v>1770</v>
      </c>
      <c r="L4580" s="15" t="s">
        <v>93</v>
      </c>
      <c r="M4580" s="0" t="n">
        <v>4</v>
      </c>
      <c r="N4580" s="16" t="n">
        <f aca="false">I4580*K4580</f>
        <v>83190</v>
      </c>
      <c r="O4580" s="16" t="n">
        <f aca="false">I4580*(K4580-J4580)</f>
        <v>21949</v>
      </c>
      <c r="P4580" s="15" t="n">
        <f aca="false">K4580-J4580</f>
        <v>467</v>
      </c>
      <c r="Q4580" s="0" t="str">
        <f aca="false">IF(G4580=0,"Out of stock",IF(G4580&lt;H4580,"Understocked",IF(G4580&gt;Summary!$B$6*H4580,"Overstocked","Healthy")))</f>
        <v>Healthy</v>
      </c>
      <c r="R4580" s="0" t="str">
        <f aca="false">IF(I4580&gt;=Summary!$B$7,"Fast",IF(I4580&lt;Summary!$B$8,"Slow","Medium"))</f>
        <v>Slow</v>
      </c>
      <c r="S4580" s="15" t="n">
        <f aca="false">IF(M4580&gt;Summary!$B$5,1,0)</f>
        <v>0</v>
      </c>
      <c r="T4580" s="16" t="n">
        <f aca="false">IF(Q4580="Overstocked",(G4580-Summary!$B$6*H4580)*J4580,0)</f>
        <v>0</v>
      </c>
    </row>
    <row r="4581" customFormat="false" ht="15" hidden="false" customHeight="false" outlineLevel="0" collapsed="false">
      <c r="A4581" s="0" t="s">
        <v>4679</v>
      </c>
      <c r="B4581" s="0" t="s">
        <v>115</v>
      </c>
      <c r="C4581" s="0" t="s">
        <v>78</v>
      </c>
      <c r="D4581" s="0" t="s">
        <v>79</v>
      </c>
      <c r="E4581" s="14" t="n">
        <v>45568</v>
      </c>
      <c r="F4581" s="14" t="n">
        <v>45576</v>
      </c>
      <c r="G4581" s="0" t="n">
        <v>294</v>
      </c>
      <c r="H4581" s="0" t="n">
        <v>107</v>
      </c>
      <c r="I4581" s="0" t="n">
        <v>210</v>
      </c>
      <c r="J4581" s="0" t="n">
        <v>1651</v>
      </c>
      <c r="K4581" s="0" t="n">
        <v>1816</v>
      </c>
      <c r="L4581" s="15" t="s">
        <v>80</v>
      </c>
      <c r="M4581" s="0" t="n">
        <v>8</v>
      </c>
      <c r="N4581" s="16" t="n">
        <f aca="false">I4581*K4581</f>
        <v>381360</v>
      </c>
      <c r="O4581" s="16" t="n">
        <f aca="false">I4581*(K4581-J4581)</f>
        <v>34650</v>
      </c>
      <c r="P4581" s="15" t="n">
        <f aca="false">K4581-J4581</f>
        <v>165</v>
      </c>
      <c r="Q4581" s="0" t="str">
        <f aca="false">IF(G4581=0,"Out of stock",IF(G4581&lt;H4581,"Understocked",IF(G4581&gt;Summary!$B$6*H4581,"Overstocked","Healthy")))</f>
        <v>Healthy</v>
      </c>
      <c r="R4581" s="0" t="str">
        <f aca="false">IF(I4581&gt;=Summary!$B$7,"Fast",IF(I4581&lt;Summary!$B$8,"Slow","Medium"))</f>
        <v>Fast</v>
      </c>
      <c r="S4581" s="15" t="n">
        <f aca="false">IF(M4581&gt;Summary!$B$5,1,0)</f>
        <v>1</v>
      </c>
      <c r="T4581" s="16" t="n">
        <f aca="false">IF(Q4581="Overstocked",(G4581-Summary!$B$6*H4581)*J4581,0)</f>
        <v>0</v>
      </c>
    </row>
    <row r="4582" customFormat="false" ht="15" hidden="false" customHeight="false" outlineLevel="0" collapsed="false">
      <c r="A4582" s="0" t="s">
        <v>4680</v>
      </c>
      <c r="B4582" s="0" t="s">
        <v>111</v>
      </c>
      <c r="C4582" s="0" t="s">
        <v>104</v>
      </c>
      <c r="D4582" s="0" t="s">
        <v>79</v>
      </c>
      <c r="E4582" s="14" t="n">
        <v>44981</v>
      </c>
      <c r="F4582" s="14" t="n">
        <v>44988</v>
      </c>
      <c r="G4582" s="0" t="n">
        <v>278</v>
      </c>
      <c r="H4582" s="0" t="n">
        <v>118</v>
      </c>
      <c r="I4582" s="0" t="n">
        <v>68</v>
      </c>
      <c r="J4582" s="0" t="n">
        <v>1203</v>
      </c>
      <c r="K4582" s="0" t="n">
        <v>1443</v>
      </c>
      <c r="L4582" s="15" t="s">
        <v>80</v>
      </c>
      <c r="M4582" s="0" t="n">
        <v>7</v>
      </c>
      <c r="N4582" s="16" t="n">
        <f aca="false">I4582*K4582</f>
        <v>98124</v>
      </c>
      <c r="O4582" s="16" t="n">
        <f aca="false">I4582*(K4582-J4582)</f>
        <v>16320</v>
      </c>
      <c r="P4582" s="15" t="n">
        <f aca="false">K4582-J4582</f>
        <v>240</v>
      </c>
      <c r="Q4582" s="0" t="str">
        <f aca="false">IF(G4582=0,"Out of stock",IF(G4582&lt;H4582,"Understocked",IF(G4582&gt;Summary!$B$6*H4582,"Overstocked","Healthy")))</f>
        <v>Healthy</v>
      </c>
      <c r="R4582" s="0" t="str">
        <f aca="false">IF(I4582&gt;=Summary!$B$7,"Fast",IF(I4582&lt;Summary!$B$8,"Slow","Medium"))</f>
        <v>Slow</v>
      </c>
      <c r="S4582" s="15" t="n">
        <f aca="false">IF(M4582&gt;Summary!$B$5,1,0)</f>
        <v>0</v>
      </c>
      <c r="T4582" s="16" t="n">
        <f aca="false">IF(Q4582="Overstocked",(G4582-Summary!$B$6*H4582)*J4582,0)</f>
        <v>0</v>
      </c>
    </row>
    <row r="4583" customFormat="false" ht="15" hidden="false" customHeight="false" outlineLevel="0" collapsed="false">
      <c r="A4583" s="0" t="s">
        <v>4681</v>
      </c>
      <c r="B4583" s="0" t="s">
        <v>123</v>
      </c>
      <c r="C4583" s="0" t="s">
        <v>85</v>
      </c>
      <c r="D4583" s="0" t="s">
        <v>92</v>
      </c>
      <c r="E4583" s="14" t="n">
        <v>45054</v>
      </c>
      <c r="F4583" s="14" t="n">
        <v>45058</v>
      </c>
      <c r="G4583" s="0" t="n">
        <v>472</v>
      </c>
      <c r="H4583" s="0" t="n">
        <v>51</v>
      </c>
      <c r="I4583" s="0" t="n">
        <v>20</v>
      </c>
      <c r="J4583" s="0" t="n">
        <v>255</v>
      </c>
      <c r="K4583" s="0" t="n">
        <v>431</v>
      </c>
      <c r="L4583" s="15" t="s">
        <v>93</v>
      </c>
      <c r="M4583" s="0" t="n">
        <v>4</v>
      </c>
      <c r="N4583" s="16" t="n">
        <f aca="false">I4583*K4583</f>
        <v>8620</v>
      </c>
      <c r="O4583" s="16" t="n">
        <f aca="false">I4583*(K4583-J4583)</f>
        <v>3520</v>
      </c>
      <c r="P4583" s="15" t="n">
        <f aca="false">K4583-J4583</f>
        <v>176</v>
      </c>
      <c r="Q4583" s="0" t="str">
        <f aca="false">IF(G4583=0,"Out of stock",IF(G4583&lt;H4583,"Understocked",IF(G4583&gt;Summary!$B$6*H4583,"Overstocked","Healthy")))</f>
        <v>Overstocked</v>
      </c>
      <c r="R4583" s="0" t="str">
        <f aca="false">IF(I4583&gt;=Summary!$B$7,"Fast",IF(I4583&lt;Summary!$B$8,"Slow","Medium"))</f>
        <v>Slow</v>
      </c>
      <c r="S4583" s="15" t="n">
        <f aca="false">IF(M4583&gt;Summary!$B$5,1,0)</f>
        <v>0</v>
      </c>
      <c r="T4583" s="16" t="n">
        <f aca="false">IF(Q4583="Overstocked",(G4583-Summary!$B$6*H4583)*J4583,0)</f>
        <v>68340</v>
      </c>
    </row>
    <row r="4584" customFormat="false" ht="15" hidden="false" customHeight="false" outlineLevel="0" collapsed="false">
      <c r="A4584" s="0" t="s">
        <v>4682</v>
      </c>
      <c r="B4584" s="0" t="s">
        <v>111</v>
      </c>
      <c r="C4584" s="0" t="s">
        <v>104</v>
      </c>
      <c r="D4584" s="0" t="s">
        <v>102</v>
      </c>
      <c r="E4584" s="14" t="n">
        <v>45474</v>
      </c>
      <c r="F4584" s="14" t="n">
        <v>45479</v>
      </c>
      <c r="G4584" s="0" t="n">
        <v>121</v>
      </c>
      <c r="H4584" s="0" t="n">
        <v>80</v>
      </c>
      <c r="I4584" s="0" t="n">
        <v>151</v>
      </c>
      <c r="J4584" s="0" t="n">
        <v>963</v>
      </c>
      <c r="K4584" s="0" t="n">
        <v>1275</v>
      </c>
      <c r="L4584" s="15" t="s">
        <v>93</v>
      </c>
      <c r="M4584" s="0" t="n">
        <v>5</v>
      </c>
      <c r="N4584" s="16" t="n">
        <f aca="false">I4584*K4584</f>
        <v>192525</v>
      </c>
      <c r="O4584" s="16" t="n">
        <f aca="false">I4584*(K4584-J4584)</f>
        <v>47112</v>
      </c>
      <c r="P4584" s="15" t="n">
        <f aca="false">K4584-J4584</f>
        <v>312</v>
      </c>
      <c r="Q4584" s="0" t="str">
        <f aca="false">IF(G4584=0,"Out of stock",IF(G4584&lt;H4584,"Understocked",IF(G4584&gt;Summary!$B$6*H4584,"Overstocked","Healthy")))</f>
        <v>Healthy</v>
      </c>
      <c r="R4584" s="0" t="str">
        <f aca="false">IF(I4584&gt;=Summary!$B$7,"Fast",IF(I4584&lt;Summary!$B$8,"Slow","Medium"))</f>
        <v>Medium</v>
      </c>
      <c r="S4584" s="15" t="n">
        <f aca="false">IF(M4584&gt;Summary!$B$5,1,0)</f>
        <v>0</v>
      </c>
      <c r="T4584" s="16" t="n">
        <f aca="false">IF(Q4584="Overstocked",(G4584-Summary!$B$6*H4584)*J4584,0)</f>
        <v>0</v>
      </c>
    </row>
    <row r="4585" customFormat="false" ht="15" hidden="false" customHeight="false" outlineLevel="0" collapsed="false">
      <c r="A4585" s="0" t="s">
        <v>4683</v>
      </c>
      <c r="B4585" s="0" t="s">
        <v>101</v>
      </c>
      <c r="C4585" s="0" t="s">
        <v>85</v>
      </c>
      <c r="D4585" s="0" t="s">
        <v>90</v>
      </c>
      <c r="E4585" s="14" t="n">
        <v>45104</v>
      </c>
      <c r="F4585" s="14" t="n">
        <v>45111</v>
      </c>
      <c r="G4585" s="0" t="n">
        <v>156</v>
      </c>
      <c r="H4585" s="0" t="n">
        <v>150</v>
      </c>
      <c r="I4585" s="0" t="n">
        <v>114</v>
      </c>
      <c r="J4585" s="0" t="n">
        <v>1674</v>
      </c>
      <c r="K4585" s="0" t="n">
        <v>1818</v>
      </c>
      <c r="L4585" s="15" t="s">
        <v>97</v>
      </c>
      <c r="M4585" s="0" t="n">
        <v>7</v>
      </c>
      <c r="N4585" s="16" t="n">
        <f aca="false">I4585*K4585</f>
        <v>207252</v>
      </c>
      <c r="O4585" s="16" t="n">
        <f aca="false">I4585*(K4585-J4585)</f>
        <v>16416</v>
      </c>
      <c r="P4585" s="15" t="n">
        <f aca="false">K4585-J4585</f>
        <v>144</v>
      </c>
      <c r="Q4585" s="0" t="str">
        <f aca="false">IF(G4585=0,"Out of stock",IF(G4585&lt;H4585,"Understocked",IF(G4585&gt;Summary!$B$6*H4585,"Overstocked","Healthy")))</f>
        <v>Healthy</v>
      </c>
      <c r="R4585" s="0" t="str">
        <f aca="false">IF(I4585&gt;=Summary!$B$7,"Fast",IF(I4585&lt;Summary!$B$8,"Slow","Medium"))</f>
        <v>Medium</v>
      </c>
      <c r="S4585" s="15" t="n">
        <f aca="false">IF(M4585&gt;Summary!$B$5,1,0)</f>
        <v>0</v>
      </c>
      <c r="T4585" s="16" t="n">
        <f aca="false">IF(Q4585="Overstocked",(G4585-Summary!$B$6*H4585)*J4585,0)</f>
        <v>0</v>
      </c>
    </row>
    <row r="4586" customFormat="false" ht="15" hidden="false" customHeight="false" outlineLevel="0" collapsed="false">
      <c r="A4586" s="0" t="s">
        <v>4684</v>
      </c>
      <c r="B4586" s="0" t="s">
        <v>89</v>
      </c>
      <c r="C4586" s="0" t="s">
        <v>104</v>
      </c>
      <c r="D4586" s="0" t="s">
        <v>79</v>
      </c>
      <c r="E4586" s="14" t="n">
        <v>45284</v>
      </c>
      <c r="F4586" s="14" t="n">
        <v>45285</v>
      </c>
      <c r="G4586" s="0" t="n">
        <v>32</v>
      </c>
      <c r="H4586" s="0" t="n">
        <v>67</v>
      </c>
      <c r="I4586" s="0" t="n">
        <v>258</v>
      </c>
      <c r="J4586" s="0" t="n">
        <v>1477</v>
      </c>
      <c r="K4586" s="0" t="n">
        <v>1667</v>
      </c>
      <c r="L4586" s="15" t="s">
        <v>97</v>
      </c>
      <c r="M4586" s="0" t="n">
        <v>1</v>
      </c>
      <c r="N4586" s="16" t="n">
        <f aca="false">I4586*K4586</f>
        <v>430086</v>
      </c>
      <c r="O4586" s="16" t="n">
        <f aca="false">I4586*(K4586-J4586)</f>
        <v>49020</v>
      </c>
      <c r="P4586" s="15" t="n">
        <f aca="false">K4586-J4586</f>
        <v>190</v>
      </c>
      <c r="Q4586" s="0" t="str">
        <f aca="false">IF(G4586=0,"Out of stock",IF(G4586&lt;H4586,"Understocked",IF(G4586&gt;Summary!$B$6*H4586,"Overstocked","Healthy")))</f>
        <v>Understocked</v>
      </c>
      <c r="R4586" s="0" t="str">
        <f aca="false">IF(I4586&gt;=Summary!$B$7,"Fast",IF(I4586&lt;Summary!$B$8,"Slow","Medium"))</f>
        <v>Fast</v>
      </c>
      <c r="S4586" s="15" t="n">
        <f aca="false">IF(M4586&gt;Summary!$B$5,1,0)</f>
        <v>0</v>
      </c>
      <c r="T4586" s="16" t="n">
        <f aca="false">IF(Q4586="Overstocked",(G4586-Summary!$B$6*H4586)*J4586,0)</f>
        <v>0</v>
      </c>
    </row>
    <row r="4587" customFormat="false" ht="15" hidden="false" customHeight="false" outlineLevel="0" collapsed="false">
      <c r="A4587" s="0" t="s">
        <v>4685</v>
      </c>
      <c r="B4587" s="0" t="s">
        <v>113</v>
      </c>
      <c r="C4587" s="0" t="s">
        <v>78</v>
      </c>
      <c r="D4587" s="0" t="s">
        <v>102</v>
      </c>
      <c r="E4587" s="14" t="n">
        <v>45188</v>
      </c>
      <c r="F4587" s="14" t="n">
        <v>45193</v>
      </c>
      <c r="G4587" s="0" t="n">
        <v>227</v>
      </c>
      <c r="H4587" s="0" t="n">
        <v>132</v>
      </c>
      <c r="I4587" s="0" t="n">
        <v>283</v>
      </c>
      <c r="J4587" s="0" t="n">
        <v>1382</v>
      </c>
      <c r="K4587" s="0" t="n">
        <v>1641</v>
      </c>
      <c r="L4587" s="15" t="s">
        <v>82</v>
      </c>
      <c r="M4587" s="0" t="n">
        <v>5</v>
      </c>
      <c r="N4587" s="16" t="n">
        <f aca="false">I4587*K4587</f>
        <v>464403</v>
      </c>
      <c r="O4587" s="16" t="n">
        <f aca="false">I4587*(K4587-J4587)</f>
        <v>73297</v>
      </c>
      <c r="P4587" s="15" t="n">
        <f aca="false">K4587-J4587</f>
        <v>259</v>
      </c>
      <c r="Q4587" s="0" t="str">
        <f aca="false">IF(G4587=0,"Out of stock",IF(G4587&lt;H4587,"Understocked",IF(G4587&gt;Summary!$B$6*H4587,"Overstocked","Healthy")))</f>
        <v>Healthy</v>
      </c>
      <c r="R4587" s="0" t="str">
        <f aca="false">IF(I4587&gt;=Summary!$B$7,"Fast",IF(I4587&lt;Summary!$B$8,"Slow","Medium"))</f>
        <v>Fast</v>
      </c>
      <c r="S4587" s="15" t="n">
        <f aca="false">IF(M4587&gt;Summary!$B$5,1,0)</f>
        <v>0</v>
      </c>
      <c r="T4587" s="16" t="n">
        <f aca="false">IF(Q4587="Overstocked",(G4587-Summary!$B$6*H4587)*J4587,0)</f>
        <v>0</v>
      </c>
    </row>
    <row r="4588" customFormat="false" ht="15" hidden="false" customHeight="false" outlineLevel="0" collapsed="false">
      <c r="A4588" s="0" t="s">
        <v>4686</v>
      </c>
      <c r="B4588" s="0" t="s">
        <v>95</v>
      </c>
      <c r="C4588" s="0" t="s">
        <v>78</v>
      </c>
      <c r="D4588" s="0" t="s">
        <v>86</v>
      </c>
      <c r="E4588" s="14" t="n">
        <v>45290</v>
      </c>
      <c r="F4588" s="14" t="n">
        <v>45300</v>
      </c>
      <c r="G4588" s="0" t="n">
        <v>285</v>
      </c>
      <c r="H4588" s="0" t="n">
        <v>135</v>
      </c>
      <c r="I4588" s="0" t="n">
        <v>53</v>
      </c>
      <c r="J4588" s="0" t="n">
        <v>1162</v>
      </c>
      <c r="K4588" s="0" t="n">
        <v>1626</v>
      </c>
      <c r="L4588" s="15" t="s">
        <v>82</v>
      </c>
      <c r="M4588" s="0" t="n">
        <v>10</v>
      </c>
      <c r="N4588" s="16" t="n">
        <f aca="false">I4588*K4588</f>
        <v>86178</v>
      </c>
      <c r="O4588" s="16" t="n">
        <f aca="false">I4588*(K4588-J4588)</f>
        <v>24592</v>
      </c>
      <c r="P4588" s="15" t="n">
        <f aca="false">K4588-J4588</f>
        <v>464</v>
      </c>
      <c r="Q4588" s="0" t="str">
        <f aca="false">IF(G4588=0,"Out of stock",IF(G4588&lt;H4588,"Understocked",IF(G4588&gt;Summary!$B$6*H4588,"Overstocked","Healthy")))</f>
        <v>Healthy</v>
      </c>
      <c r="R4588" s="0" t="str">
        <f aca="false">IF(I4588&gt;=Summary!$B$7,"Fast",IF(I4588&lt;Summary!$B$8,"Slow","Medium"))</f>
        <v>Slow</v>
      </c>
      <c r="S4588" s="15" t="n">
        <f aca="false">IF(M4588&gt;Summary!$B$5,1,0)</f>
        <v>1</v>
      </c>
      <c r="T4588" s="16" t="n">
        <f aca="false">IF(Q4588="Overstocked",(G4588-Summary!$B$6*H4588)*J4588,0)</f>
        <v>0</v>
      </c>
    </row>
    <row r="4589" customFormat="false" ht="15" hidden="false" customHeight="false" outlineLevel="0" collapsed="false">
      <c r="A4589" s="0" t="s">
        <v>4687</v>
      </c>
      <c r="B4589" s="0" t="s">
        <v>107</v>
      </c>
      <c r="C4589" s="0" t="s">
        <v>104</v>
      </c>
      <c r="D4589" s="0" t="s">
        <v>90</v>
      </c>
      <c r="E4589" s="14" t="n">
        <v>45447</v>
      </c>
      <c r="F4589" s="14" t="n">
        <v>45456</v>
      </c>
      <c r="G4589" s="0" t="n">
        <v>284</v>
      </c>
      <c r="H4589" s="0" t="n">
        <v>120</v>
      </c>
      <c r="I4589" s="0" t="n">
        <v>253</v>
      </c>
      <c r="J4589" s="0" t="n">
        <v>1554</v>
      </c>
      <c r="K4589" s="0" t="n">
        <v>1929</v>
      </c>
      <c r="L4589" s="15" t="s">
        <v>80</v>
      </c>
      <c r="M4589" s="0" t="n">
        <v>9</v>
      </c>
      <c r="N4589" s="16" t="n">
        <f aca="false">I4589*K4589</f>
        <v>488037</v>
      </c>
      <c r="O4589" s="16" t="n">
        <f aca="false">I4589*(K4589-J4589)</f>
        <v>94875</v>
      </c>
      <c r="P4589" s="15" t="n">
        <f aca="false">K4589-J4589</f>
        <v>375</v>
      </c>
      <c r="Q4589" s="0" t="str">
        <f aca="false">IF(G4589=0,"Out of stock",IF(G4589&lt;H4589,"Understocked",IF(G4589&gt;Summary!$B$6*H4589,"Overstocked","Healthy")))</f>
        <v>Healthy</v>
      </c>
      <c r="R4589" s="0" t="str">
        <f aca="false">IF(I4589&gt;=Summary!$B$7,"Fast",IF(I4589&lt;Summary!$B$8,"Slow","Medium"))</f>
        <v>Fast</v>
      </c>
      <c r="S4589" s="15" t="n">
        <f aca="false">IF(M4589&gt;Summary!$B$5,1,0)</f>
        <v>1</v>
      </c>
      <c r="T4589" s="16" t="n">
        <f aca="false">IF(Q4589="Overstocked",(G4589-Summary!$B$6*H4589)*J4589,0)</f>
        <v>0</v>
      </c>
    </row>
    <row r="4590" customFormat="false" ht="15" hidden="false" customHeight="false" outlineLevel="0" collapsed="false">
      <c r="A4590" s="0" t="s">
        <v>4688</v>
      </c>
      <c r="B4590" s="0" t="s">
        <v>113</v>
      </c>
      <c r="C4590" s="0" t="s">
        <v>96</v>
      </c>
      <c r="D4590" s="0" t="s">
        <v>102</v>
      </c>
      <c r="E4590" s="14" t="n">
        <v>45471</v>
      </c>
      <c r="F4590" s="14" t="n">
        <v>45475</v>
      </c>
      <c r="G4590" s="0" t="n">
        <v>60</v>
      </c>
      <c r="H4590" s="0" t="n">
        <v>70</v>
      </c>
      <c r="I4590" s="0" t="n">
        <v>113</v>
      </c>
      <c r="J4590" s="0" t="n">
        <v>329</v>
      </c>
      <c r="K4590" s="0" t="n">
        <v>771</v>
      </c>
      <c r="L4590" s="15" t="s">
        <v>87</v>
      </c>
      <c r="M4590" s="0" t="n">
        <v>4</v>
      </c>
      <c r="N4590" s="16" t="n">
        <f aca="false">I4590*K4590</f>
        <v>87123</v>
      </c>
      <c r="O4590" s="16" t="n">
        <f aca="false">I4590*(K4590-J4590)</f>
        <v>49946</v>
      </c>
      <c r="P4590" s="15" t="n">
        <f aca="false">K4590-J4590</f>
        <v>442</v>
      </c>
      <c r="Q4590" s="0" t="str">
        <f aca="false">IF(G4590=0,"Out of stock",IF(G4590&lt;H4590,"Understocked",IF(G4590&gt;Summary!$B$6*H4590,"Overstocked","Healthy")))</f>
        <v>Understocked</v>
      </c>
      <c r="R4590" s="0" t="str">
        <f aca="false">IF(I4590&gt;=Summary!$B$7,"Fast",IF(I4590&lt;Summary!$B$8,"Slow","Medium"))</f>
        <v>Medium</v>
      </c>
      <c r="S4590" s="15" t="n">
        <f aca="false">IF(M4590&gt;Summary!$B$5,1,0)</f>
        <v>0</v>
      </c>
      <c r="T4590" s="16" t="n">
        <f aca="false">IF(Q4590="Overstocked",(G4590-Summary!$B$6*H4590)*J4590,0)</f>
        <v>0</v>
      </c>
    </row>
    <row r="4591" customFormat="false" ht="15" hidden="false" customHeight="false" outlineLevel="0" collapsed="false">
      <c r="A4591" s="0" t="s">
        <v>4689</v>
      </c>
      <c r="B4591" s="0" t="s">
        <v>101</v>
      </c>
      <c r="C4591" s="0" t="s">
        <v>96</v>
      </c>
      <c r="D4591" s="0" t="s">
        <v>90</v>
      </c>
      <c r="E4591" s="14" t="n">
        <v>45444</v>
      </c>
      <c r="F4591" s="14" t="n">
        <v>45449</v>
      </c>
      <c r="G4591" s="0" t="n">
        <v>89</v>
      </c>
      <c r="H4591" s="0" t="n">
        <v>50</v>
      </c>
      <c r="I4591" s="0" t="n">
        <v>4</v>
      </c>
      <c r="J4591" s="0" t="n">
        <v>684</v>
      </c>
      <c r="K4591" s="0" t="n">
        <v>814</v>
      </c>
      <c r="L4591" s="15" t="s">
        <v>87</v>
      </c>
      <c r="M4591" s="0" t="n">
        <v>5</v>
      </c>
      <c r="N4591" s="16" t="n">
        <f aca="false">I4591*K4591</f>
        <v>3256</v>
      </c>
      <c r="O4591" s="16" t="n">
        <f aca="false">I4591*(K4591-J4591)</f>
        <v>520</v>
      </c>
      <c r="P4591" s="15" t="n">
        <f aca="false">K4591-J4591</f>
        <v>130</v>
      </c>
      <c r="Q4591" s="0" t="str">
        <f aca="false">IF(G4591=0,"Out of stock",IF(G4591&lt;H4591,"Understocked",IF(G4591&gt;Summary!$B$6*H4591,"Overstocked","Healthy")))</f>
        <v>Healthy</v>
      </c>
      <c r="R4591" s="0" t="str">
        <f aca="false">IF(I4591&gt;=Summary!$B$7,"Fast",IF(I4591&lt;Summary!$B$8,"Slow","Medium"))</f>
        <v>Slow</v>
      </c>
      <c r="S4591" s="15" t="n">
        <f aca="false">IF(M4591&gt;Summary!$B$5,1,0)</f>
        <v>0</v>
      </c>
      <c r="T4591" s="16" t="n">
        <f aca="false">IF(Q4591="Overstocked",(G4591-Summary!$B$6*H4591)*J4591,0)</f>
        <v>0</v>
      </c>
    </row>
    <row r="4592" customFormat="false" ht="15" hidden="false" customHeight="false" outlineLevel="0" collapsed="false">
      <c r="A4592" s="0" t="s">
        <v>4690</v>
      </c>
      <c r="B4592" s="0" t="s">
        <v>111</v>
      </c>
      <c r="C4592" s="0" t="s">
        <v>104</v>
      </c>
      <c r="D4592" s="0" t="s">
        <v>79</v>
      </c>
      <c r="E4592" s="14" t="n">
        <v>45086</v>
      </c>
      <c r="F4592" s="14" t="n">
        <v>45092</v>
      </c>
      <c r="G4592" s="0" t="n">
        <v>489</v>
      </c>
      <c r="H4592" s="0" t="n">
        <v>87</v>
      </c>
      <c r="I4592" s="0" t="n">
        <v>31</v>
      </c>
      <c r="J4592" s="0" t="n">
        <v>701</v>
      </c>
      <c r="K4592" s="0" t="n">
        <v>848</v>
      </c>
      <c r="L4592" s="15" t="s">
        <v>82</v>
      </c>
      <c r="M4592" s="0" t="n">
        <v>6</v>
      </c>
      <c r="N4592" s="16" t="n">
        <f aca="false">I4592*K4592</f>
        <v>26288</v>
      </c>
      <c r="O4592" s="16" t="n">
        <f aca="false">I4592*(K4592-J4592)</f>
        <v>4557</v>
      </c>
      <c r="P4592" s="15" t="n">
        <f aca="false">K4592-J4592</f>
        <v>147</v>
      </c>
      <c r="Q4592" s="0" t="str">
        <f aca="false">IF(G4592=0,"Out of stock",IF(G4592&lt;H4592,"Understocked",IF(G4592&gt;Summary!$B$6*H4592,"Overstocked","Healthy")))</f>
        <v>Overstocked</v>
      </c>
      <c r="R4592" s="0" t="str">
        <f aca="false">IF(I4592&gt;=Summary!$B$7,"Fast",IF(I4592&lt;Summary!$B$8,"Slow","Medium"))</f>
        <v>Slow</v>
      </c>
      <c r="S4592" s="15" t="n">
        <f aca="false">IF(M4592&gt;Summary!$B$5,1,0)</f>
        <v>0</v>
      </c>
      <c r="T4592" s="16" t="n">
        <f aca="false">IF(Q4592="Overstocked",(G4592-Summary!$B$6*H4592)*J4592,0)</f>
        <v>98841</v>
      </c>
    </row>
    <row r="4593" customFormat="false" ht="15" hidden="false" customHeight="false" outlineLevel="0" collapsed="false">
      <c r="A4593" s="0" t="s">
        <v>4691</v>
      </c>
      <c r="B4593" s="0" t="s">
        <v>89</v>
      </c>
      <c r="C4593" s="0" t="s">
        <v>96</v>
      </c>
      <c r="D4593" s="0" t="s">
        <v>86</v>
      </c>
      <c r="E4593" s="14" t="n">
        <v>45654</v>
      </c>
      <c r="F4593" s="14" t="n">
        <v>45658</v>
      </c>
      <c r="G4593" s="0" t="n">
        <v>450</v>
      </c>
      <c r="H4593" s="0" t="n">
        <v>112</v>
      </c>
      <c r="I4593" s="0" t="n">
        <v>153</v>
      </c>
      <c r="J4593" s="0" t="n">
        <v>550</v>
      </c>
      <c r="K4593" s="0" t="n">
        <v>908</v>
      </c>
      <c r="L4593" s="15" t="s">
        <v>82</v>
      </c>
      <c r="M4593" s="0" t="n">
        <v>4</v>
      </c>
      <c r="N4593" s="16" t="n">
        <f aca="false">I4593*K4593</f>
        <v>138924</v>
      </c>
      <c r="O4593" s="16" t="n">
        <f aca="false">I4593*(K4593-J4593)</f>
        <v>54774</v>
      </c>
      <c r="P4593" s="15" t="n">
        <f aca="false">K4593-J4593</f>
        <v>358</v>
      </c>
      <c r="Q4593" s="0" t="str">
        <f aca="false">IF(G4593=0,"Out of stock",IF(G4593&lt;H4593,"Understocked",IF(G4593&gt;Summary!$B$6*H4593,"Overstocked","Healthy")))</f>
        <v>Overstocked</v>
      </c>
      <c r="R4593" s="0" t="str">
        <f aca="false">IF(I4593&gt;=Summary!$B$7,"Fast",IF(I4593&lt;Summary!$B$8,"Slow","Medium"))</f>
        <v>Medium</v>
      </c>
      <c r="S4593" s="15" t="n">
        <f aca="false">IF(M4593&gt;Summary!$B$5,1,0)</f>
        <v>0</v>
      </c>
      <c r="T4593" s="16" t="n">
        <f aca="false">IF(Q4593="Overstocked",(G4593-Summary!$B$6*H4593)*J4593,0)</f>
        <v>1100</v>
      </c>
    </row>
    <row r="4594" customFormat="false" ht="15" hidden="false" customHeight="false" outlineLevel="0" collapsed="false">
      <c r="A4594" s="0" t="s">
        <v>4692</v>
      </c>
      <c r="B4594" s="0" t="s">
        <v>95</v>
      </c>
      <c r="C4594" s="0" t="s">
        <v>104</v>
      </c>
      <c r="D4594" s="0" t="s">
        <v>102</v>
      </c>
      <c r="E4594" s="14" t="n">
        <v>45476</v>
      </c>
      <c r="F4594" s="14" t="n">
        <v>45484</v>
      </c>
      <c r="G4594" s="0" t="n">
        <v>38</v>
      </c>
      <c r="H4594" s="0" t="n">
        <v>102</v>
      </c>
      <c r="I4594" s="0" t="n">
        <v>205</v>
      </c>
      <c r="J4594" s="0" t="n">
        <v>839</v>
      </c>
      <c r="K4594" s="0" t="n">
        <v>959</v>
      </c>
      <c r="L4594" s="15" t="s">
        <v>82</v>
      </c>
      <c r="M4594" s="0" t="n">
        <v>8</v>
      </c>
      <c r="N4594" s="16" t="n">
        <f aca="false">I4594*K4594</f>
        <v>196595</v>
      </c>
      <c r="O4594" s="16" t="n">
        <f aca="false">I4594*(K4594-J4594)</f>
        <v>24600</v>
      </c>
      <c r="P4594" s="15" t="n">
        <f aca="false">K4594-J4594</f>
        <v>120</v>
      </c>
      <c r="Q4594" s="0" t="str">
        <f aca="false">IF(G4594=0,"Out of stock",IF(G4594&lt;H4594,"Understocked",IF(G4594&gt;Summary!$B$6*H4594,"Overstocked","Healthy")))</f>
        <v>Understocked</v>
      </c>
      <c r="R4594" s="0" t="str">
        <f aca="false">IF(I4594&gt;=Summary!$B$7,"Fast",IF(I4594&lt;Summary!$B$8,"Slow","Medium"))</f>
        <v>Fast</v>
      </c>
      <c r="S4594" s="15" t="n">
        <f aca="false">IF(M4594&gt;Summary!$B$5,1,0)</f>
        <v>1</v>
      </c>
      <c r="T4594" s="16" t="n">
        <f aca="false">IF(Q4594="Overstocked",(G4594-Summary!$B$6*H4594)*J4594,0)</f>
        <v>0</v>
      </c>
    </row>
    <row r="4595" customFormat="false" ht="15" hidden="false" customHeight="false" outlineLevel="0" collapsed="false">
      <c r="A4595" s="0" t="s">
        <v>4693</v>
      </c>
      <c r="B4595" s="0" t="s">
        <v>77</v>
      </c>
      <c r="C4595" s="0" t="s">
        <v>85</v>
      </c>
      <c r="D4595" s="0" t="s">
        <v>79</v>
      </c>
      <c r="E4595" s="14" t="n">
        <v>45056</v>
      </c>
      <c r="F4595" s="14" t="n">
        <v>45058</v>
      </c>
      <c r="G4595" s="0" t="n">
        <v>49</v>
      </c>
      <c r="H4595" s="0" t="n">
        <v>97</v>
      </c>
      <c r="I4595" s="0" t="n">
        <v>165</v>
      </c>
      <c r="J4595" s="0" t="n">
        <v>1409</v>
      </c>
      <c r="K4595" s="0" t="n">
        <v>1557</v>
      </c>
      <c r="L4595" s="15" t="s">
        <v>97</v>
      </c>
      <c r="M4595" s="0" t="n">
        <v>2</v>
      </c>
      <c r="N4595" s="16" t="n">
        <f aca="false">I4595*K4595</f>
        <v>256905</v>
      </c>
      <c r="O4595" s="16" t="n">
        <f aca="false">I4595*(K4595-J4595)</f>
        <v>24420</v>
      </c>
      <c r="P4595" s="15" t="n">
        <f aca="false">K4595-J4595</f>
        <v>148</v>
      </c>
      <c r="Q4595" s="0" t="str">
        <f aca="false">IF(G4595=0,"Out of stock",IF(G4595&lt;H4595,"Understocked",IF(G4595&gt;Summary!$B$6*H4595,"Overstocked","Healthy")))</f>
        <v>Understocked</v>
      </c>
      <c r="R4595" s="0" t="str">
        <f aca="false">IF(I4595&gt;=Summary!$B$7,"Fast",IF(I4595&lt;Summary!$B$8,"Slow","Medium"))</f>
        <v>Medium</v>
      </c>
      <c r="S4595" s="15" t="n">
        <f aca="false">IF(M4595&gt;Summary!$B$5,1,0)</f>
        <v>0</v>
      </c>
      <c r="T4595" s="16" t="n">
        <f aca="false">IF(Q4595="Overstocked",(G4595-Summary!$B$6*H4595)*J4595,0)</f>
        <v>0</v>
      </c>
    </row>
    <row r="4596" customFormat="false" ht="15" hidden="false" customHeight="false" outlineLevel="0" collapsed="false">
      <c r="A4596" s="0" t="s">
        <v>4694</v>
      </c>
      <c r="B4596" s="0" t="s">
        <v>95</v>
      </c>
      <c r="C4596" s="0" t="s">
        <v>104</v>
      </c>
      <c r="D4596" s="0" t="s">
        <v>102</v>
      </c>
      <c r="E4596" s="14" t="n">
        <v>45385</v>
      </c>
      <c r="F4596" s="14" t="n">
        <v>45386</v>
      </c>
      <c r="G4596" s="0" t="n">
        <v>86</v>
      </c>
      <c r="H4596" s="0" t="n">
        <v>67</v>
      </c>
      <c r="I4596" s="0" t="n">
        <v>80</v>
      </c>
      <c r="J4596" s="0" t="n">
        <v>534</v>
      </c>
      <c r="K4596" s="0" t="n">
        <v>794</v>
      </c>
      <c r="L4596" s="15" t="s">
        <v>82</v>
      </c>
      <c r="M4596" s="0" t="n">
        <v>1</v>
      </c>
      <c r="N4596" s="16" t="n">
        <f aca="false">I4596*K4596</f>
        <v>63520</v>
      </c>
      <c r="O4596" s="16" t="n">
        <f aca="false">I4596*(K4596-J4596)</f>
        <v>20800</v>
      </c>
      <c r="P4596" s="15" t="n">
        <f aca="false">K4596-J4596</f>
        <v>260</v>
      </c>
      <c r="Q4596" s="0" t="str">
        <f aca="false">IF(G4596=0,"Out of stock",IF(G4596&lt;H4596,"Understocked",IF(G4596&gt;Summary!$B$6*H4596,"Overstocked","Healthy")))</f>
        <v>Healthy</v>
      </c>
      <c r="R4596" s="0" t="str">
        <f aca="false">IF(I4596&gt;=Summary!$B$7,"Fast",IF(I4596&lt;Summary!$B$8,"Slow","Medium"))</f>
        <v>Slow</v>
      </c>
      <c r="S4596" s="15" t="n">
        <f aca="false">IF(M4596&gt;Summary!$B$5,1,0)</f>
        <v>0</v>
      </c>
      <c r="T4596" s="16" t="n">
        <f aca="false">IF(Q4596="Overstocked",(G4596-Summary!$B$6*H4596)*J4596,0)</f>
        <v>0</v>
      </c>
    </row>
    <row r="4597" customFormat="false" ht="15" hidden="false" customHeight="false" outlineLevel="0" collapsed="false">
      <c r="A4597" s="0" t="s">
        <v>4695</v>
      </c>
      <c r="B4597" s="0" t="s">
        <v>101</v>
      </c>
      <c r="C4597" s="0" t="s">
        <v>78</v>
      </c>
      <c r="D4597" s="0" t="s">
        <v>90</v>
      </c>
      <c r="E4597" s="14" t="n">
        <v>45544</v>
      </c>
      <c r="F4597" s="14" t="n">
        <v>45546</v>
      </c>
      <c r="G4597" s="0" t="n">
        <v>235</v>
      </c>
      <c r="H4597" s="0" t="n">
        <v>129</v>
      </c>
      <c r="I4597" s="0" t="n">
        <v>25</v>
      </c>
      <c r="J4597" s="0" t="n">
        <v>1855</v>
      </c>
      <c r="K4597" s="0" t="n">
        <v>1927</v>
      </c>
      <c r="L4597" s="15" t="s">
        <v>80</v>
      </c>
      <c r="M4597" s="0" t="n">
        <v>2</v>
      </c>
      <c r="N4597" s="16" t="n">
        <f aca="false">I4597*K4597</f>
        <v>48175</v>
      </c>
      <c r="O4597" s="16" t="n">
        <f aca="false">I4597*(K4597-J4597)</f>
        <v>1800</v>
      </c>
      <c r="P4597" s="15" t="n">
        <f aca="false">K4597-J4597</f>
        <v>72</v>
      </c>
      <c r="Q4597" s="0" t="str">
        <f aca="false">IF(G4597=0,"Out of stock",IF(G4597&lt;H4597,"Understocked",IF(G4597&gt;Summary!$B$6*H4597,"Overstocked","Healthy")))</f>
        <v>Healthy</v>
      </c>
      <c r="R4597" s="0" t="str">
        <f aca="false">IF(I4597&gt;=Summary!$B$7,"Fast",IF(I4597&lt;Summary!$B$8,"Slow","Medium"))</f>
        <v>Slow</v>
      </c>
      <c r="S4597" s="15" t="n">
        <f aca="false">IF(M4597&gt;Summary!$B$5,1,0)</f>
        <v>0</v>
      </c>
      <c r="T4597" s="16" t="n">
        <f aca="false">IF(Q4597="Overstocked",(G4597-Summary!$B$6*H4597)*J4597,0)</f>
        <v>0</v>
      </c>
    </row>
    <row r="4598" customFormat="false" ht="15" hidden="false" customHeight="false" outlineLevel="0" collapsed="false">
      <c r="A4598" s="0" t="s">
        <v>4696</v>
      </c>
      <c r="B4598" s="0" t="s">
        <v>115</v>
      </c>
      <c r="C4598" s="0" t="s">
        <v>85</v>
      </c>
      <c r="D4598" s="0" t="s">
        <v>102</v>
      </c>
      <c r="E4598" s="14" t="n">
        <v>45362</v>
      </c>
      <c r="F4598" s="14" t="n">
        <v>45366</v>
      </c>
      <c r="G4598" s="0" t="n">
        <v>33</v>
      </c>
      <c r="H4598" s="0" t="n">
        <v>116</v>
      </c>
      <c r="I4598" s="0" t="n">
        <v>12</v>
      </c>
      <c r="J4598" s="0" t="n">
        <v>1866</v>
      </c>
      <c r="K4598" s="0" t="n">
        <v>2216</v>
      </c>
      <c r="L4598" s="15" t="s">
        <v>80</v>
      </c>
      <c r="M4598" s="0" t="n">
        <v>4</v>
      </c>
      <c r="N4598" s="16" t="n">
        <f aca="false">I4598*K4598</f>
        <v>26592</v>
      </c>
      <c r="O4598" s="16" t="n">
        <f aca="false">I4598*(K4598-J4598)</f>
        <v>4200</v>
      </c>
      <c r="P4598" s="15" t="n">
        <f aca="false">K4598-J4598</f>
        <v>350</v>
      </c>
      <c r="Q4598" s="0" t="str">
        <f aca="false">IF(G4598=0,"Out of stock",IF(G4598&lt;H4598,"Understocked",IF(G4598&gt;Summary!$B$6*H4598,"Overstocked","Healthy")))</f>
        <v>Understocked</v>
      </c>
      <c r="R4598" s="0" t="str">
        <f aca="false">IF(I4598&gt;=Summary!$B$7,"Fast",IF(I4598&lt;Summary!$B$8,"Slow","Medium"))</f>
        <v>Slow</v>
      </c>
      <c r="S4598" s="15" t="n">
        <f aca="false">IF(M4598&gt;Summary!$B$5,1,0)</f>
        <v>0</v>
      </c>
      <c r="T4598" s="16" t="n">
        <f aca="false">IF(Q4598="Overstocked",(G4598-Summary!$B$6*H4598)*J4598,0)</f>
        <v>0</v>
      </c>
    </row>
    <row r="4599" customFormat="false" ht="15" hidden="false" customHeight="false" outlineLevel="0" collapsed="false">
      <c r="A4599" s="0" t="s">
        <v>4697</v>
      </c>
      <c r="B4599" s="0" t="s">
        <v>123</v>
      </c>
      <c r="C4599" s="0" t="s">
        <v>96</v>
      </c>
      <c r="D4599" s="0" t="s">
        <v>90</v>
      </c>
      <c r="E4599" s="14" t="n">
        <v>45301</v>
      </c>
      <c r="F4599" s="14" t="n">
        <v>45307</v>
      </c>
      <c r="G4599" s="0" t="n">
        <v>404</v>
      </c>
      <c r="H4599" s="0" t="n">
        <v>77</v>
      </c>
      <c r="I4599" s="0" t="n">
        <v>172</v>
      </c>
      <c r="J4599" s="0" t="n">
        <v>1651</v>
      </c>
      <c r="K4599" s="0" t="n">
        <v>1840</v>
      </c>
      <c r="L4599" s="15" t="s">
        <v>80</v>
      </c>
      <c r="M4599" s="0" t="n">
        <v>6</v>
      </c>
      <c r="N4599" s="16" t="n">
        <f aca="false">I4599*K4599</f>
        <v>316480</v>
      </c>
      <c r="O4599" s="16" t="n">
        <f aca="false">I4599*(K4599-J4599)</f>
        <v>32508</v>
      </c>
      <c r="P4599" s="15" t="n">
        <f aca="false">K4599-J4599</f>
        <v>189</v>
      </c>
      <c r="Q4599" s="0" t="str">
        <f aca="false">IF(G4599=0,"Out of stock",IF(G4599&lt;H4599,"Understocked",IF(G4599&gt;Summary!$B$6*H4599,"Overstocked","Healthy")))</f>
        <v>Overstocked</v>
      </c>
      <c r="R4599" s="0" t="str">
        <f aca="false">IF(I4599&gt;=Summary!$B$7,"Fast",IF(I4599&lt;Summary!$B$8,"Slow","Medium"))</f>
        <v>Medium</v>
      </c>
      <c r="S4599" s="15" t="n">
        <f aca="false">IF(M4599&gt;Summary!$B$5,1,0)</f>
        <v>0</v>
      </c>
      <c r="T4599" s="16" t="n">
        <f aca="false">IF(Q4599="Overstocked",(G4599-Summary!$B$6*H4599)*J4599,0)</f>
        <v>158496</v>
      </c>
    </row>
    <row r="4600" customFormat="false" ht="15" hidden="false" customHeight="false" outlineLevel="0" collapsed="false">
      <c r="A4600" s="0" t="s">
        <v>4698</v>
      </c>
      <c r="B4600" s="0" t="s">
        <v>111</v>
      </c>
      <c r="C4600" s="0" t="s">
        <v>104</v>
      </c>
      <c r="D4600" s="0" t="s">
        <v>90</v>
      </c>
      <c r="E4600" s="14" t="n">
        <v>44955</v>
      </c>
      <c r="F4600" s="14" t="n">
        <v>44964</v>
      </c>
      <c r="G4600" s="0" t="n">
        <v>62</v>
      </c>
      <c r="H4600" s="0" t="n">
        <v>104</v>
      </c>
      <c r="I4600" s="0" t="n">
        <v>74</v>
      </c>
      <c r="J4600" s="0" t="n">
        <v>1716</v>
      </c>
      <c r="K4600" s="0" t="n">
        <v>1840</v>
      </c>
      <c r="L4600" s="15" t="s">
        <v>80</v>
      </c>
      <c r="M4600" s="0" t="n">
        <v>9</v>
      </c>
      <c r="N4600" s="16" t="n">
        <f aca="false">I4600*K4600</f>
        <v>136160</v>
      </c>
      <c r="O4600" s="16" t="n">
        <f aca="false">I4600*(K4600-J4600)</f>
        <v>9176</v>
      </c>
      <c r="P4600" s="15" t="n">
        <f aca="false">K4600-J4600</f>
        <v>124</v>
      </c>
      <c r="Q4600" s="0" t="str">
        <f aca="false">IF(G4600=0,"Out of stock",IF(G4600&lt;H4600,"Understocked",IF(G4600&gt;Summary!$B$6*H4600,"Overstocked","Healthy")))</f>
        <v>Understocked</v>
      </c>
      <c r="R4600" s="0" t="str">
        <f aca="false">IF(I4600&gt;=Summary!$B$7,"Fast",IF(I4600&lt;Summary!$B$8,"Slow","Medium"))</f>
        <v>Slow</v>
      </c>
      <c r="S4600" s="15" t="n">
        <f aca="false">IF(M4600&gt;Summary!$B$5,1,0)</f>
        <v>1</v>
      </c>
      <c r="T4600" s="16" t="n">
        <f aca="false">IF(Q4600="Overstocked",(G4600-Summary!$B$6*H4600)*J4600,0)</f>
        <v>0</v>
      </c>
    </row>
    <row r="4601" customFormat="false" ht="15" hidden="false" customHeight="false" outlineLevel="0" collapsed="false">
      <c r="A4601" s="0" t="s">
        <v>4699</v>
      </c>
      <c r="B4601" s="0" t="s">
        <v>101</v>
      </c>
      <c r="C4601" s="0" t="s">
        <v>85</v>
      </c>
      <c r="D4601" s="0" t="s">
        <v>92</v>
      </c>
      <c r="E4601" s="14" t="n">
        <v>45352</v>
      </c>
      <c r="F4601" s="14" t="n">
        <v>45357</v>
      </c>
      <c r="G4601" s="0" t="n">
        <v>379</v>
      </c>
      <c r="H4601" s="0" t="n">
        <v>127</v>
      </c>
      <c r="I4601" s="0" t="n">
        <v>18</v>
      </c>
      <c r="J4601" s="0" t="n">
        <v>1393</v>
      </c>
      <c r="K4601" s="0" t="n">
        <v>1852</v>
      </c>
      <c r="L4601" s="15" t="s">
        <v>97</v>
      </c>
      <c r="M4601" s="0" t="n">
        <v>5</v>
      </c>
      <c r="N4601" s="16" t="n">
        <f aca="false">I4601*K4601</f>
        <v>33336</v>
      </c>
      <c r="O4601" s="16" t="n">
        <f aca="false">I4601*(K4601-J4601)</f>
        <v>8262</v>
      </c>
      <c r="P4601" s="15" t="n">
        <f aca="false">K4601-J4601</f>
        <v>459</v>
      </c>
      <c r="Q4601" s="0" t="str">
        <f aca="false">IF(G4601=0,"Out of stock",IF(G4601&lt;H4601,"Understocked",IF(G4601&gt;Summary!$B$6*H4601,"Overstocked","Healthy")))</f>
        <v>Healthy</v>
      </c>
      <c r="R4601" s="0" t="str">
        <f aca="false">IF(I4601&gt;=Summary!$B$7,"Fast",IF(I4601&lt;Summary!$B$8,"Slow","Medium"))</f>
        <v>Slow</v>
      </c>
      <c r="S4601" s="15" t="n">
        <f aca="false">IF(M4601&gt;Summary!$B$5,1,0)</f>
        <v>0</v>
      </c>
      <c r="T4601" s="16" t="n">
        <f aca="false">IF(Q4601="Overstocked",(G4601-Summary!$B$6*H4601)*J4601,0)</f>
        <v>0</v>
      </c>
    </row>
    <row r="4602" customFormat="false" ht="15" hidden="false" customHeight="false" outlineLevel="0" collapsed="false">
      <c r="A4602" s="0" t="s">
        <v>4700</v>
      </c>
      <c r="B4602" s="0" t="s">
        <v>107</v>
      </c>
      <c r="C4602" s="0" t="s">
        <v>85</v>
      </c>
      <c r="D4602" s="0" t="s">
        <v>79</v>
      </c>
      <c r="E4602" s="14" t="n">
        <v>45207</v>
      </c>
      <c r="F4602" s="14" t="n">
        <v>45217</v>
      </c>
      <c r="G4602" s="0" t="n">
        <v>404</v>
      </c>
      <c r="H4602" s="0" t="n">
        <v>147</v>
      </c>
      <c r="I4602" s="0" t="n">
        <v>110</v>
      </c>
      <c r="J4602" s="0" t="n">
        <v>814</v>
      </c>
      <c r="K4602" s="0" t="n">
        <v>1058</v>
      </c>
      <c r="L4602" s="15" t="s">
        <v>93</v>
      </c>
      <c r="M4602" s="0" t="n">
        <v>10</v>
      </c>
      <c r="N4602" s="16" t="n">
        <f aca="false">I4602*K4602</f>
        <v>116380</v>
      </c>
      <c r="O4602" s="16" t="n">
        <f aca="false">I4602*(K4602-J4602)</f>
        <v>26840</v>
      </c>
      <c r="P4602" s="15" t="n">
        <f aca="false">K4602-J4602</f>
        <v>244</v>
      </c>
      <c r="Q4602" s="0" t="str">
        <f aca="false">IF(G4602=0,"Out of stock",IF(G4602&lt;H4602,"Understocked",IF(G4602&gt;Summary!$B$6*H4602,"Overstocked","Healthy")))</f>
        <v>Healthy</v>
      </c>
      <c r="R4602" s="0" t="str">
        <f aca="false">IF(I4602&gt;=Summary!$B$7,"Fast",IF(I4602&lt;Summary!$B$8,"Slow","Medium"))</f>
        <v>Medium</v>
      </c>
      <c r="S4602" s="15" t="n">
        <f aca="false">IF(M4602&gt;Summary!$B$5,1,0)</f>
        <v>1</v>
      </c>
      <c r="T4602" s="16" t="n">
        <f aca="false">IF(Q4602="Overstocked",(G4602-Summary!$B$6*H4602)*J4602,0)</f>
        <v>0</v>
      </c>
    </row>
    <row r="4603" customFormat="false" ht="15" hidden="false" customHeight="false" outlineLevel="0" collapsed="false">
      <c r="A4603" s="0" t="s">
        <v>4701</v>
      </c>
      <c r="B4603" s="0" t="s">
        <v>77</v>
      </c>
      <c r="C4603" s="0" t="s">
        <v>96</v>
      </c>
      <c r="D4603" s="0" t="s">
        <v>79</v>
      </c>
      <c r="E4603" s="14" t="n">
        <v>45396</v>
      </c>
      <c r="F4603" s="14" t="n">
        <v>45403</v>
      </c>
      <c r="G4603" s="0" t="n">
        <v>111</v>
      </c>
      <c r="H4603" s="0" t="n">
        <v>70</v>
      </c>
      <c r="I4603" s="0" t="n">
        <v>33</v>
      </c>
      <c r="J4603" s="0" t="n">
        <v>1524</v>
      </c>
      <c r="K4603" s="0" t="n">
        <v>1584</v>
      </c>
      <c r="L4603" s="15" t="s">
        <v>87</v>
      </c>
      <c r="M4603" s="0" t="n">
        <v>7</v>
      </c>
      <c r="N4603" s="16" t="n">
        <f aca="false">I4603*K4603</f>
        <v>52272</v>
      </c>
      <c r="O4603" s="16" t="n">
        <f aca="false">I4603*(K4603-J4603)</f>
        <v>1980</v>
      </c>
      <c r="P4603" s="15" t="n">
        <f aca="false">K4603-J4603</f>
        <v>60</v>
      </c>
      <c r="Q4603" s="0" t="str">
        <f aca="false">IF(G4603=0,"Out of stock",IF(G4603&lt;H4603,"Understocked",IF(G4603&gt;Summary!$B$6*H4603,"Overstocked","Healthy")))</f>
        <v>Healthy</v>
      </c>
      <c r="R4603" s="0" t="str">
        <f aca="false">IF(I4603&gt;=Summary!$B$7,"Fast",IF(I4603&lt;Summary!$B$8,"Slow","Medium"))</f>
        <v>Slow</v>
      </c>
      <c r="S4603" s="15" t="n">
        <f aca="false">IF(M4603&gt;Summary!$B$5,1,0)</f>
        <v>0</v>
      </c>
      <c r="T4603" s="16" t="n">
        <f aca="false">IF(Q4603="Overstocked",(G4603-Summary!$B$6*H4603)*J4603,0)</f>
        <v>0</v>
      </c>
    </row>
    <row r="4604" customFormat="false" ht="15" hidden="false" customHeight="false" outlineLevel="0" collapsed="false">
      <c r="A4604" s="0" t="s">
        <v>4702</v>
      </c>
      <c r="B4604" s="0" t="s">
        <v>115</v>
      </c>
      <c r="C4604" s="0" t="s">
        <v>85</v>
      </c>
      <c r="D4604" s="0" t="s">
        <v>90</v>
      </c>
      <c r="E4604" s="14" t="n">
        <v>45582</v>
      </c>
      <c r="F4604" s="14" t="n">
        <v>45584</v>
      </c>
      <c r="G4604" s="0" t="n">
        <v>24</v>
      </c>
      <c r="H4604" s="0" t="n">
        <v>100</v>
      </c>
      <c r="I4604" s="0" t="n">
        <v>226</v>
      </c>
      <c r="J4604" s="0" t="n">
        <v>596</v>
      </c>
      <c r="K4604" s="0" t="n">
        <v>878</v>
      </c>
      <c r="L4604" s="15" t="s">
        <v>93</v>
      </c>
      <c r="M4604" s="0" t="n">
        <v>2</v>
      </c>
      <c r="N4604" s="16" t="n">
        <f aca="false">I4604*K4604</f>
        <v>198428</v>
      </c>
      <c r="O4604" s="16" t="n">
        <f aca="false">I4604*(K4604-J4604)</f>
        <v>63732</v>
      </c>
      <c r="P4604" s="15" t="n">
        <f aca="false">K4604-J4604</f>
        <v>282</v>
      </c>
      <c r="Q4604" s="0" t="str">
        <f aca="false">IF(G4604=0,"Out of stock",IF(G4604&lt;H4604,"Understocked",IF(G4604&gt;Summary!$B$6*H4604,"Overstocked","Healthy")))</f>
        <v>Understocked</v>
      </c>
      <c r="R4604" s="0" t="str">
        <f aca="false">IF(I4604&gt;=Summary!$B$7,"Fast",IF(I4604&lt;Summary!$B$8,"Slow","Medium"))</f>
        <v>Fast</v>
      </c>
      <c r="S4604" s="15" t="n">
        <f aca="false">IF(M4604&gt;Summary!$B$5,1,0)</f>
        <v>0</v>
      </c>
      <c r="T4604" s="16" t="n">
        <f aca="false">IF(Q4604="Overstocked",(G4604-Summary!$B$6*H4604)*J4604,0)</f>
        <v>0</v>
      </c>
    </row>
    <row r="4605" customFormat="false" ht="15" hidden="false" customHeight="false" outlineLevel="0" collapsed="false">
      <c r="A4605" s="0" t="s">
        <v>4703</v>
      </c>
      <c r="B4605" s="0" t="s">
        <v>113</v>
      </c>
      <c r="C4605" s="0" t="s">
        <v>78</v>
      </c>
      <c r="D4605" s="0" t="s">
        <v>92</v>
      </c>
      <c r="E4605" s="14" t="n">
        <v>45403</v>
      </c>
      <c r="F4605" s="14" t="n">
        <v>45406</v>
      </c>
      <c r="G4605" s="0" t="n">
        <v>475</v>
      </c>
      <c r="H4605" s="0" t="n">
        <v>90</v>
      </c>
      <c r="I4605" s="0" t="n">
        <v>61</v>
      </c>
      <c r="J4605" s="0" t="n">
        <v>1611</v>
      </c>
      <c r="K4605" s="0" t="n">
        <v>1807</v>
      </c>
      <c r="L4605" s="15" t="s">
        <v>87</v>
      </c>
      <c r="M4605" s="0" t="n">
        <v>3</v>
      </c>
      <c r="N4605" s="16" t="n">
        <f aca="false">I4605*K4605</f>
        <v>110227</v>
      </c>
      <c r="O4605" s="16" t="n">
        <f aca="false">I4605*(K4605-J4605)</f>
        <v>11956</v>
      </c>
      <c r="P4605" s="15" t="n">
        <f aca="false">K4605-J4605</f>
        <v>196</v>
      </c>
      <c r="Q4605" s="0" t="str">
        <f aca="false">IF(G4605=0,"Out of stock",IF(G4605&lt;H4605,"Understocked",IF(G4605&gt;Summary!$B$6*H4605,"Overstocked","Healthy")))</f>
        <v>Overstocked</v>
      </c>
      <c r="R4605" s="0" t="str">
        <f aca="false">IF(I4605&gt;=Summary!$B$7,"Fast",IF(I4605&lt;Summary!$B$8,"Slow","Medium"))</f>
        <v>Slow</v>
      </c>
      <c r="S4605" s="15" t="n">
        <f aca="false">IF(M4605&gt;Summary!$B$5,1,0)</f>
        <v>0</v>
      </c>
      <c r="T4605" s="16" t="n">
        <f aca="false">IF(Q4605="Overstocked",(G4605-Summary!$B$6*H4605)*J4605,0)</f>
        <v>185265</v>
      </c>
    </row>
    <row r="4606" customFormat="false" ht="15" hidden="false" customHeight="false" outlineLevel="0" collapsed="false">
      <c r="A4606" s="0" t="s">
        <v>4704</v>
      </c>
      <c r="B4606" s="0" t="s">
        <v>95</v>
      </c>
      <c r="C4606" s="0" t="s">
        <v>104</v>
      </c>
      <c r="D4606" s="0" t="s">
        <v>90</v>
      </c>
      <c r="E4606" s="14" t="n">
        <v>45351</v>
      </c>
      <c r="F4606" s="14" t="n">
        <v>45355</v>
      </c>
      <c r="G4606" s="0" t="n">
        <v>8</v>
      </c>
      <c r="H4606" s="0" t="n">
        <v>59</v>
      </c>
      <c r="I4606" s="0" t="n">
        <v>17</v>
      </c>
      <c r="J4606" s="0" t="n">
        <v>957</v>
      </c>
      <c r="K4606" s="0" t="n">
        <v>1141</v>
      </c>
      <c r="L4606" s="15" t="s">
        <v>87</v>
      </c>
      <c r="M4606" s="0" t="n">
        <v>4</v>
      </c>
      <c r="N4606" s="16" t="n">
        <f aca="false">I4606*K4606</f>
        <v>19397</v>
      </c>
      <c r="O4606" s="16" t="n">
        <f aca="false">I4606*(K4606-J4606)</f>
        <v>3128</v>
      </c>
      <c r="P4606" s="15" t="n">
        <f aca="false">K4606-J4606</f>
        <v>184</v>
      </c>
      <c r="Q4606" s="0" t="str">
        <f aca="false">IF(G4606=0,"Out of stock",IF(G4606&lt;H4606,"Understocked",IF(G4606&gt;Summary!$B$6*H4606,"Overstocked","Healthy")))</f>
        <v>Understocked</v>
      </c>
      <c r="R4606" s="0" t="str">
        <f aca="false">IF(I4606&gt;=Summary!$B$7,"Fast",IF(I4606&lt;Summary!$B$8,"Slow","Medium"))</f>
        <v>Slow</v>
      </c>
      <c r="S4606" s="15" t="n">
        <f aca="false">IF(M4606&gt;Summary!$B$5,1,0)</f>
        <v>0</v>
      </c>
      <c r="T4606" s="16" t="n">
        <f aca="false">IF(Q4606="Overstocked",(G4606-Summary!$B$6*H4606)*J4606,0)</f>
        <v>0</v>
      </c>
    </row>
    <row r="4607" customFormat="false" ht="15" hidden="false" customHeight="false" outlineLevel="0" collapsed="false">
      <c r="A4607" s="0" t="s">
        <v>4705</v>
      </c>
      <c r="B4607" s="0" t="s">
        <v>89</v>
      </c>
      <c r="C4607" s="0" t="s">
        <v>85</v>
      </c>
      <c r="D4607" s="0" t="s">
        <v>79</v>
      </c>
      <c r="E4607" s="14" t="n">
        <v>45540</v>
      </c>
      <c r="F4607" s="14" t="n">
        <v>45549</v>
      </c>
      <c r="G4607" s="0" t="n">
        <v>227</v>
      </c>
      <c r="H4607" s="0" t="n">
        <v>113</v>
      </c>
      <c r="I4607" s="0" t="n">
        <v>37</v>
      </c>
      <c r="J4607" s="0" t="n">
        <v>1904</v>
      </c>
      <c r="K4607" s="0" t="n">
        <v>2084</v>
      </c>
      <c r="L4607" s="15" t="s">
        <v>82</v>
      </c>
      <c r="M4607" s="0" t="n">
        <v>9</v>
      </c>
      <c r="N4607" s="16" t="n">
        <f aca="false">I4607*K4607</f>
        <v>77108</v>
      </c>
      <c r="O4607" s="16" t="n">
        <f aca="false">I4607*(K4607-J4607)</f>
        <v>6660</v>
      </c>
      <c r="P4607" s="15" t="n">
        <f aca="false">K4607-J4607</f>
        <v>180</v>
      </c>
      <c r="Q4607" s="0" t="str">
        <f aca="false">IF(G4607=0,"Out of stock",IF(G4607&lt;H4607,"Understocked",IF(G4607&gt;Summary!$B$6*H4607,"Overstocked","Healthy")))</f>
        <v>Healthy</v>
      </c>
      <c r="R4607" s="0" t="str">
        <f aca="false">IF(I4607&gt;=Summary!$B$7,"Fast",IF(I4607&lt;Summary!$B$8,"Slow","Medium"))</f>
        <v>Slow</v>
      </c>
      <c r="S4607" s="15" t="n">
        <f aca="false">IF(M4607&gt;Summary!$B$5,1,0)</f>
        <v>1</v>
      </c>
      <c r="T4607" s="16" t="n">
        <f aca="false">IF(Q4607="Overstocked",(G4607-Summary!$B$6*H4607)*J4607,0)</f>
        <v>0</v>
      </c>
    </row>
    <row r="4608" customFormat="false" ht="15" hidden="false" customHeight="false" outlineLevel="0" collapsed="false">
      <c r="A4608" s="0" t="s">
        <v>4706</v>
      </c>
      <c r="B4608" s="0" t="s">
        <v>123</v>
      </c>
      <c r="C4608" s="0" t="s">
        <v>104</v>
      </c>
      <c r="D4608" s="0" t="s">
        <v>79</v>
      </c>
      <c r="E4608" s="14" t="n">
        <v>45621</v>
      </c>
      <c r="F4608" s="14" t="n">
        <v>45622</v>
      </c>
      <c r="G4608" s="0" t="n">
        <v>279</v>
      </c>
      <c r="H4608" s="0" t="n">
        <v>85</v>
      </c>
      <c r="I4608" s="0" t="n">
        <v>79</v>
      </c>
      <c r="J4608" s="0" t="n">
        <v>1419</v>
      </c>
      <c r="K4608" s="0" t="n">
        <v>1551</v>
      </c>
      <c r="L4608" s="15" t="s">
        <v>93</v>
      </c>
      <c r="M4608" s="0" t="n">
        <v>1</v>
      </c>
      <c r="N4608" s="16" t="n">
        <f aca="false">I4608*K4608</f>
        <v>122529</v>
      </c>
      <c r="O4608" s="16" t="n">
        <f aca="false">I4608*(K4608-J4608)</f>
        <v>10428</v>
      </c>
      <c r="P4608" s="15" t="n">
        <f aca="false">K4608-J4608</f>
        <v>132</v>
      </c>
      <c r="Q4608" s="0" t="str">
        <f aca="false">IF(G4608=0,"Out of stock",IF(G4608&lt;H4608,"Understocked",IF(G4608&gt;Summary!$B$6*H4608,"Overstocked","Healthy")))</f>
        <v>Healthy</v>
      </c>
      <c r="R4608" s="0" t="str">
        <f aca="false">IF(I4608&gt;=Summary!$B$7,"Fast",IF(I4608&lt;Summary!$B$8,"Slow","Medium"))</f>
        <v>Slow</v>
      </c>
      <c r="S4608" s="15" t="n">
        <f aca="false">IF(M4608&gt;Summary!$B$5,1,0)</f>
        <v>0</v>
      </c>
      <c r="T4608" s="16" t="n">
        <f aca="false">IF(Q4608="Overstocked",(G4608-Summary!$B$6*H4608)*J4608,0)</f>
        <v>0</v>
      </c>
    </row>
    <row r="4609" customFormat="false" ht="15" hidden="false" customHeight="false" outlineLevel="0" collapsed="false">
      <c r="A4609" s="0" t="s">
        <v>4707</v>
      </c>
      <c r="B4609" s="0" t="s">
        <v>115</v>
      </c>
      <c r="C4609" s="0" t="s">
        <v>85</v>
      </c>
      <c r="D4609" s="0" t="s">
        <v>79</v>
      </c>
      <c r="E4609" s="14" t="n">
        <v>45116</v>
      </c>
      <c r="F4609" s="14" t="n">
        <v>45120</v>
      </c>
      <c r="G4609" s="0" t="n">
        <v>276</v>
      </c>
      <c r="H4609" s="0" t="n">
        <v>124</v>
      </c>
      <c r="I4609" s="0" t="n">
        <v>102</v>
      </c>
      <c r="J4609" s="0" t="n">
        <v>756</v>
      </c>
      <c r="K4609" s="0" t="n">
        <v>978</v>
      </c>
      <c r="L4609" s="15" t="s">
        <v>80</v>
      </c>
      <c r="M4609" s="0" t="n">
        <v>4</v>
      </c>
      <c r="N4609" s="16" t="n">
        <f aca="false">I4609*K4609</f>
        <v>99756</v>
      </c>
      <c r="O4609" s="16" t="n">
        <f aca="false">I4609*(K4609-J4609)</f>
        <v>22644</v>
      </c>
      <c r="P4609" s="15" t="n">
        <f aca="false">K4609-J4609</f>
        <v>222</v>
      </c>
      <c r="Q4609" s="0" t="str">
        <f aca="false">IF(G4609=0,"Out of stock",IF(G4609&lt;H4609,"Understocked",IF(G4609&gt;Summary!$B$6*H4609,"Overstocked","Healthy")))</f>
        <v>Healthy</v>
      </c>
      <c r="R4609" s="0" t="str">
        <f aca="false">IF(I4609&gt;=Summary!$B$7,"Fast",IF(I4609&lt;Summary!$B$8,"Slow","Medium"))</f>
        <v>Medium</v>
      </c>
      <c r="S4609" s="15" t="n">
        <f aca="false">IF(M4609&gt;Summary!$B$5,1,0)</f>
        <v>0</v>
      </c>
      <c r="T4609" s="16" t="n">
        <f aca="false">IF(Q4609="Overstocked",(G4609-Summary!$B$6*H4609)*J4609,0)</f>
        <v>0</v>
      </c>
    </row>
    <row r="4610" customFormat="false" ht="15" hidden="false" customHeight="false" outlineLevel="0" collapsed="false">
      <c r="A4610" s="0" t="s">
        <v>4708</v>
      </c>
      <c r="B4610" s="0" t="s">
        <v>113</v>
      </c>
      <c r="C4610" s="0" t="s">
        <v>96</v>
      </c>
      <c r="D4610" s="0" t="s">
        <v>90</v>
      </c>
      <c r="E4610" s="14" t="n">
        <v>45255</v>
      </c>
      <c r="F4610" s="14" t="n">
        <v>45262</v>
      </c>
      <c r="G4610" s="0" t="n">
        <v>220</v>
      </c>
      <c r="H4610" s="0" t="n">
        <v>130</v>
      </c>
      <c r="I4610" s="0" t="n">
        <v>86</v>
      </c>
      <c r="J4610" s="0" t="n">
        <v>1606</v>
      </c>
      <c r="K4610" s="0" t="n">
        <v>2046</v>
      </c>
      <c r="L4610" s="15" t="s">
        <v>93</v>
      </c>
      <c r="M4610" s="0" t="n">
        <v>7</v>
      </c>
      <c r="N4610" s="16" t="n">
        <f aca="false">I4610*K4610</f>
        <v>175956</v>
      </c>
      <c r="O4610" s="16" t="n">
        <f aca="false">I4610*(K4610-J4610)</f>
        <v>37840</v>
      </c>
      <c r="P4610" s="15" t="n">
        <f aca="false">K4610-J4610</f>
        <v>440</v>
      </c>
      <c r="Q4610" s="0" t="str">
        <f aca="false">IF(G4610=0,"Out of stock",IF(G4610&lt;H4610,"Understocked",IF(G4610&gt;Summary!$B$6*H4610,"Overstocked","Healthy")))</f>
        <v>Healthy</v>
      </c>
      <c r="R4610" s="0" t="str">
        <f aca="false">IF(I4610&gt;=Summary!$B$7,"Fast",IF(I4610&lt;Summary!$B$8,"Slow","Medium"))</f>
        <v>Slow</v>
      </c>
      <c r="S4610" s="15" t="n">
        <f aca="false">IF(M4610&gt;Summary!$B$5,1,0)</f>
        <v>0</v>
      </c>
      <c r="T4610" s="16" t="n">
        <f aca="false">IF(Q4610="Overstocked",(G4610-Summary!$B$6*H4610)*J4610,0)</f>
        <v>0</v>
      </c>
    </row>
    <row r="4611" customFormat="false" ht="15" hidden="false" customHeight="false" outlineLevel="0" collapsed="false">
      <c r="A4611" s="0" t="s">
        <v>4709</v>
      </c>
      <c r="B4611" s="0" t="s">
        <v>115</v>
      </c>
      <c r="C4611" s="0" t="s">
        <v>78</v>
      </c>
      <c r="D4611" s="0" t="s">
        <v>79</v>
      </c>
      <c r="E4611" s="14" t="n">
        <v>45566</v>
      </c>
      <c r="F4611" s="14" t="n">
        <v>45574</v>
      </c>
      <c r="G4611" s="0" t="n">
        <v>97</v>
      </c>
      <c r="H4611" s="0" t="n">
        <v>139</v>
      </c>
      <c r="I4611" s="0" t="n">
        <v>52</v>
      </c>
      <c r="J4611" s="0" t="n">
        <v>1000</v>
      </c>
      <c r="K4611" s="0" t="n">
        <v>1435</v>
      </c>
      <c r="L4611" s="15" t="s">
        <v>97</v>
      </c>
      <c r="M4611" s="0" t="n">
        <v>8</v>
      </c>
      <c r="N4611" s="16" t="n">
        <f aca="false">I4611*K4611</f>
        <v>74620</v>
      </c>
      <c r="O4611" s="16" t="n">
        <f aca="false">I4611*(K4611-J4611)</f>
        <v>22620</v>
      </c>
      <c r="P4611" s="15" t="n">
        <f aca="false">K4611-J4611</f>
        <v>435</v>
      </c>
      <c r="Q4611" s="0" t="str">
        <f aca="false">IF(G4611=0,"Out of stock",IF(G4611&lt;H4611,"Understocked",IF(G4611&gt;Summary!$B$6*H4611,"Overstocked","Healthy")))</f>
        <v>Understocked</v>
      </c>
      <c r="R4611" s="0" t="str">
        <f aca="false">IF(I4611&gt;=Summary!$B$7,"Fast",IF(I4611&lt;Summary!$B$8,"Slow","Medium"))</f>
        <v>Slow</v>
      </c>
      <c r="S4611" s="15" t="n">
        <f aca="false">IF(M4611&gt;Summary!$B$5,1,0)</f>
        <v>1</v>
      </c>
      <c r="T4611" s="16" t="n">
        <f aca="false">IF(Q4611="Overstocked",(G4611-Summary!$B$6*H4611)*J4611,0)</f>
        <v>0</v>
      </c>
    </row>
    <row r="4612" customFormat="false" ht="15" hidden="false" customHeight="false" outlineLevel="0" collapsed="false">
      <c r="A4612" s="0" t="s">
        <v>4710</v>
      </c>
      <c r="B4612" s="0" t="s">
        <v>107</v>
      </c>
      <c r="C4612" s="0" t="s">
        <v>104</v>
      </c>
      <c r="D4612" s="0" t="s">
        <v>79</v>
      </c>
      <c r="E4612" s="14" t="n">
        <v>45237</v>
      </c>
      <c r="F4612" s="14" t="n">
        <v>45240</v>
      </c>
      <c r="G4612" s="0" t="n">
        <v>135</v>
      </c>
      <c r="H4612" s="0" t="n">
        <v>82</v>
      </c>
      <c r="I4612" s="0" t="n">
        <v>276</v>
      </c>
      <c r="J4612" s="0" t="n">
        <v>249</v>
      </c>
      <c r="K4612" s="0" t="n">
        <v>743</v>
      </c>
      <c r="L4612" s="15" t="s">
        <v>82</v>
      </c>
      <c r="M4612" s="0" t="n">
        <v>3</v>
      </c>
      <c r="N4612" s="16" t="n">
        <f aca="false">I4612*K4612</f>
        <v>205068</v>
      </c>
      <c r="O4612" s="16" t="n">
        <f aca="false">I4612*(K4612-J4612)</f>
        <v>136344</v>
      </c>
      <c r="P4612" s="15" t="n">
        <f aca="false">K4612-J4612</f>
        <v>494</v>
      </c>
      <c r="Q4612" s="0" t="str">
        <f aca="false">IF(G4612=0,"Out of stock",IF(G4612&lt;H4612,"Understocked",IF(G4612&gt;Summary!$B$6*H4612,"Overstocked","Healthy")))</f>
        <v>Healthy</v>
      </c>
      <c r="R4612" s="0" t="str">
        <f aca="false">IF(I4612&gt;=Summary!$B$7,"Fast",IF(I4612&lt;Summary!$B$8,"Slow","Medium"))</f>
        <v>Fast</v>
      </c>
      <c r="S4612" s="15" t="n">
        <f aca="false">IF(M4612&gt;Summary!$B$5,1,0)</f>
        <v>0</v>
      </c>
      <c r="T4612" s="16" t="n">
        <f aca="false">IF(Q4612="Overstocked",(G4612-Summary!$B$6*H4612)*J4612,0)</f>
        <v>0</v>
      </c>
    </row>
    <row r="4613" customFormat="false" ht="15" hidden="false" customHeight="false" outlineLevel="0" collapsed="false">
      <c r="A4613" s="0" t="s">
        <v>4711</v>
      </c>
      <c r="B4613" s="0" t="s">
        <v>89</v>
      </c>
      <c r="C4613" s="0" t="s">
        <v>104</v>
      </c>
      <c r="D4613" s="0" t="s">
        <v>102</v>
      </c>
      <c r="E4613" s="14" t="n">
        <v>45638</v>
      </c>
      <c r="F4613" s="14" t="n">
        <v>45646</v>
      </c>
      <c r="G4613" s="0" t="n">
        <v>73</v>
      </c>
      <c r="H4613" s="0" t="n">
        <v>87</v>
      </c>
      <c r="I4613" s="0" t="n">
        <v>221</v>
      </c>
      <c r="J4613" s="0" t="n">
        <v>1956</v>
      </c>
      <c r="K4613" s="0" t="n">
        <v>2238</v>
      </c>
      <c r="L4613" s="15" t="s">
        <v>93</v>
      </c>
      <c r="M4613" s="0" t="n">
        <v>8</v>
      </c>
      <c r="N4613" s="16" t="n">
        <f aca="false">I4613*K4613</f>
        <v>494598</v>
      </c>
      <c r="O4613" s="16" t="n">
        <f aca="false">I4613*(K4613-J4613)</f>
        <v>62322</v>
      </c>
      <c r="P4613" s="15" t="n">
        <f aca="false">K4613-J4613</f>
        <v>282</v>
      </c>
      <c r="Q4613" s="0" t="str">
        <f aca="false">IF(G4613=0,"Out of stock",IF(G4613&lt;H4613,"Understocked",IF(G4613&gt;Summary!$B$6*H4613,"Overstocked","Healthy")))</f>
        <v>Understocked</v>
      </c>
      <c r="R4613" s="0" t="str">
        <f aca="false">IF(I4613&gt;=Summary!$B$7,"Fast",IF(I4613&lt;Summary!$B$8,"Slow","Medium"))</f>
        <v>Fast</v>
      </c>
      <c r="S4613" s="15" t="n">
        <f aca="false">IF(M4613&gt;Summary!$B$5,1,0)</f>
        <v>1</v>
      </c>
      <c r="T4613" s="16" t="n">
        <f aca="false">IF(Q4613="Overstocked",(G4613-Summary!$B$6*H4613)*J4613,0)</f>
        <v>0</v>
      </c>
    </row>
    <row r="4614" customFormat="false" ht="15" hidden="false" customHeight="false" outlineLevel="0" collapsed="false">
      <c r="A4614" s="0" t="s">
        <v>4712</v>
      </c>
      <c r="B4614" s="0" t="s">
        <v>101</v>
      </c>
      <c r="C4614" s="0" t="s">
        <v>78</v>
      </c>
      <c r="D4614" s="0" t="s">
        <v>79</v>
      </c>
      <c r="E4614" s="14" t="n">
        <v>45550</v>
      </c>
      <c r="F4614" s="14" t="n">
        <v>45551</v>
      </c>
      <c r="G4614" s="0" t="n">
        <v>282</v>
      </c>
      <c r="H4614" s="0" t="n">
        <v>67</v>
      </c>
      <c r="I4614" s="0" t="n">
        <v>164</v>
      </c>
      <c r="J4614" s="0" t="n">
        <v>210</v>
      </c>
      <c r="K4614" s="0" t="n">
        <v>571</v>
      </c>
      <c r="L4614" s="15" t="s">
        <v>93</v>
      </c>
      <c r="M4614" s="0" t="n">
        <v>1</v>
      </c>
      <c r="N4614" s="16" t="n">
        <f aca="false">I4614*K4614</f>
        <v>93644</v>
      </c>
      <c r="O4614" s="16" t="n">
        <f aca="false">I4614*(K4614-J4614)</f>
        <v>59204</v>
      </c>
      <c r="P4614" s="15" t="n">
        <f aca="false">K4614-J4614</f>
        <v>361</v>
      </c>
      <c r="Q4614" s="0" t="str">
        <f aca="false">IF(G4614=0,"Out of stock",IF(G4614&lt;H4614,"Understocked",IF(G4614&gt;Summary!$B$6*H4614,"Overstocked","Healthy")))</f>
        <v>Overstocked</v>
      </c>
      <c r="R4614" s="0" t="str">
        <f aca="false">IF(I4614&gt;=Summary!$B$7,"Fast",IF(I4614&lt;Summary!$B$8,"Slow","Medium"))</f>
        <v>Medium</v>
      </c>
      <c r="S4614" s="15" t="n">
        <f aca="false">IF(M4614&gt;Summary!$B$5,1,0)</f>
        <v>0</v>
      </c>
      <c r="T4614" s="16" t="n">
        <f aca="false">IF(Q4614="Overstocked",(G4614-Summary!$B$6*H4614)*J4614,0)</f>
        <v>2940</v>
      </c>
    </row>
    <row r="4615" customFormat="false" ht="15" hidden="false" customHeight="false" outlineLevel="0" collapsed="false">
      <c r="A4615" s="0" t="s">
        <v>4713</v>
      </c>
      <c r="B4615" s="0" t="s">
        <v>89</v>
      </c>
      <c r="C4615" s="0" t="s">
        <v>104</v>
      </c>
      <c r="D4615" s="0" t="s">
        <v>90</v>
      </c>
      <c r="E4615" s="14" t="n">
        <v>44945</v>
      </c>
      <c r="F4615" s="14" t="n">
        <v>44948</v>
      </c>
      <c r="G4615" s="0" t="n">
        <v>360</v>
      </c>
      <c r="H4615" s="0" t="n">
        <v>80</v>
      </c>
      <c r="I4615" s="0" t="n">
        <v>26</v>
      </c>
      <c r="J4615" s="0" t="n">
        <v>930</v>
      </c>
      <c r="K4615" s="0" t="n">
        <v>1013</v>
      </c>
      <c r="L4615" s="15" t="s">
        <v>87</v>
      </c>
      <c r="M4615" s="0" t="n">
        <v>3</v>
      </c>
      <c r="N4615" s="16" t="n">
        <f aca="false">I4615*K4615</f>
        <v>26338</v>
      </c>
      <c r="O4615" s="16" t="n">
        <f aca="false">I4615*(K4615-J4615)</f>
        <v>2158</v>
      </c>
      <c r="P4615" s="15" t="n">
        <f aca="false">K4615-J4615</f>
        <v>83</v>
      </c>
      <c r="Q4615" s="0" t="str">
        <f aca="false">IF(G4615=0,"Out of stock",IF(G4615&lt;H4615,"Understocked",IF(G4615&gt;Summary!$B$6*H4615,"Overstocked","Healthy")))</f>
        <v>Overstocked</v>
      </c>
      <c r="R4615" s="0" t="str">
        <f aca="false">IF(I4615&gt;=Summary!$B$7,"Fast",IF(I4615&lt;Summary!$B$8,"Slow","Medium"))</f>
        <v>Slow</v>
      </c>
      <c r="S4615" s="15" t="n">
        <f aca="false">IF(M4615&gt;Summary!$B$5,1,0)</f>
        <v>0</v>
      </c>
      <c r="T4615" s="16" t="n">
        <f aca="false">IF(Q4615="Overstocked",(G4615-Summary!$B$6*H4615)*J4615,0)</f>
        <v>37200</v>
      </c>
    </row>
    <row r="4616" customFormat="false" ht="15" hidden="false" customHeight="false" outlineLevel="0" collapsed="false">
      <c r="A4616" s="0" t="s">
        <v>4714</v>
      </c>
      <c r="B4616" s="0" t="s">
        <v>101</v>
      </c>
      <c r="C4616" s="0" t="s">
        <v>85</v>
      </c>
      <c r="D4616" s="0" t="s">
        <v>90</v>
      </c>
      <c r="E4616" s="14" t="n">
        <v>45436</v>
      </c>
      <c r="F4616" s="14" t="n">
        <v>45444</v>
      </c>
      <c r="G4616" s="0" t="n">
        <v>427</v>
      </c>
      <c r="H4616" s="0" t="n">
        <v>76</v>
      </c>
      <c r="I4616" s="0" t="n">
        <v>55</v>
      </c>
      <c r="J4616" s="0" t="n">
        <v>1018</v>
      </c>
      <c r="K4616" s="0" t="n">
        <v>1094</v>
      </c>
      <c r="L4616" s="15" t="s">
        <v>87</v>
      </c>
      <c r="M4616" s="0" t="n">
        <v>8</v>
      </c>
      <c r="N4616" s="16" t="n">
        <f aca="false">I4616*K4616</f>
        <v>60170</v>
      </c>
      <c r="O4616" s="16" t="n">
        <f aca="false">I4616*(K4616-J4616)</f>
        <v>4180</v>
      </c>
      <c r="P4616" s="15" t="n">
        <f aca="false">K4616-J4616</f>
        <v>76</v>
      </c>
      <c r="Q4616" s="0" t="str">
        <f aca="false">IF(G4616=0,"Out of stock",IF(G4616&lt;H4616,"Understocked",IF(G4616&gt;Summary!$B$6*H4616,"Overstocked","Healthy")))</f>
        <v>Overstocked</v>
      </c>
      <c r="R4616" s="0" t="str">
        <f aca="false">IF(I4616&gt;=Summary!$B$7,"Fast",IF(I4616&lt;Summary!$B$8,"Slow","Medium"))</f>
        <v>Slow</v>
      </c>
      <c r="S4616" s="15" t="n">
        <f aca="false">IF(M4616&gt;Summary!$B$5,1,0)</f>
        <v>1</v>
      </c>
      <c r="T4616" s="16" t="n">
        <f aca="false">IF(Q4616="Overstocked",(G4616-Summary!$B$6*H4616)*J4616,0)</f>
        <v>125214</v>
      </c>
    </row>
    <row r="4617" customFormat="false" ht="15" hidden="false" customHeight="false" outlineLevel="0" collapsed="false">
      <c r="A4617" s="0" t="s">
        <v>4715</v>
      </c>
      <c r="B4617" s="0" t="s">
        <v>111</v>
      </c>
      <c r="C4617" s="0" t="s">
        <v>85</v>
      </c>
      <c r="D4617" s="0" t="s">
        <v>102</v>
      </c>
      <c r="E4617" s="14" t="n">
        <v>45020</v>
      </c>
      <c r="F4617" s="14" t="n">
        <v>45027</v>
      </c>
      <c r="G4617" s="0" t="n">
        <v>143</v>
      </c>
      <c r="H4617" s="0" t="n">
        <v>150</v>
      </c>
      <c r="I4617" s="0" t="n">
        <v>297</v>
      </c>
      <c r="J4617" s="0" t="n">
        <v>1960</v>
      </c>
      <c r="K4617" s="0" t="n">
        <v>2387</v>
      </c>
      <c r="L4617" s="15" t="s">
        <v>93</v>
      </c>
      <c r="M4617" s="0" t="n">
        <v>7</v>
      </c>
      <c r="N4617" s="16" t="n">
        <f aca="false">I4617*K4617</f>
        <v>708939</v>
      </c>
      <c r="O4617" s="16" t="n">
        <f aca="false">I4617*(K4617-J4617)</f>
        <v>126819</v>
      </c>
      <c r="P4617" s="15" t="n">
        <f aca="false">K4617-J4617</f>
        <v>427</v>
      </c>
      <c r="Q4617" s="0" t="str">
        <f aca="false">IF(G4617=0,"Out of stock",IF(G4617&lt;H4617,"Understocked",IF(G4617&gt;Summary!$B$6*H4617,"Overstocked","Healthy")))</f>
        <v>Understocked</v>
      </c>
      <c r="R4617" s="0" t="str">
        <f aca="false">IF(I4617&gt;=Summary!$B$7,"Fast",IF(I4617&lt;Summary!$B$8,"Slow","Medium"))</f>
        <v>Fast</v>
      </c>
      <c r="S4617" s="15" t="n">
        <f aca="false">IF(M4617&gt;Summary!$B$5,1,0)</f>
        <v>0</v>
      </c>
      <c r="T4617" s="16" t="n">
        <f aca="false">IF(Q4617="Overstocked",(G4617-Summary!$B$6*H4617)*J4617,0)</f>
        <v>0</v>
      </c>
    </row>
    <row r="4618" customFormat="false" ht="15" hidden="false" customHeight="false" outlineLevel="0" collapsed="false">
      <c r="A4618" s="0" t="s">
        <v>4716</v>
      </c>
      <c r="B4618" s="0" t="s">
        <v>84</v>
      </c>
      <c r="C4618" s="0" t="s">
        <v>85</v>
      </c>
      <c r="D4618" s="0" t="s">
        <v>86</v>
      </c>
      <c r="E4618" s="14" t="n">
        <v>45368</v>
      </c>
      <c r="F4618" s="14" t="n">
        <v>45371</v>
      </c>
      <c r="G4618" s="0" t="n">
        <v>288</v>
      </c>
      <c r="H4618" s="0" t="n">
        <v>98</v>
      </c>
      <c r="I4618" s="0" t="n">
        <v>122</v>
      </c>
      <c r="J4618" s="0" t="n">
        <v>1074</v>
      </c>
      <c r="K4618" s="0" t="n">
        <v>1199</v>
      </c>
      <c r="L4618" s="15" t="s">
        <v>93</v>
      </c>
      <c r="M4618" s="0" t="n">
        <v>3</v>
      </c>
      <c r="N4618" s="16" t="n">
        <f aca="false">I4618*K4618</f>
        <v>146278</v>
      </c>
      <c r="O4618" s="16" t="n">
        <f aca="false">I4618*(K4618-J4618)</f>
        <v>15250</v>
      </c>
      <c r="P4618" s="15" t="n">
        <f aca="false">K4618-J4618</f>
        <v>125</v>
      </c>
      <c r="Q4618" s="0" t="str">
        <f aca="false">IF(G4618=0,"Out of stock",IF(G4618&lt;H4618,"Understocked",IF(G4618&gt;Summary!$B$6*H4618,"Overstocked","Healthy")))</f>
        <v>Healthy</v>
      </c>
      <c r="R4618" s="0" t="str">
        <f aca="false">IF(I4618&gt;=Summary!$B$7,"Fast",IF(I4618&lt;Summary!$B$8,"Slow","Medium"))</f>
        <v>Medium</v>
      </c>
      <c r="S4618" s="15" t="n">
        <f aca="false">IF(M4618&gt;Summary!$B$5,1,0)</f>
        <v>0</v>
      </c>
      <c r="T4618" s="16" t="n">
        <f aca="false">IF(Q4618="Overstocked",(G4618-Summary!$B$6*H4618)*J4618,0)</f>
        <v>0</v>
      </c>
    </row>
    <row r="4619" customFormat="false" ht="15" hidden="false" customHeight="false" outlineLevel="0" collapsed="false">
      <c r="A4619" s="0" t="s">
        <v>4717</v>
      </c>
      <c r="B4619" s="0" t="s">
        <v>111</v>
      </c>
      <c r="C4619" s="0" t="s">
        <v>96</v>
      </c>
      <c r="D4619" s="0" t="s">
        <v>102</v>
      </c>
      <c r="E4619" s="14" t="n">
        <v>45632</v>
      </c>
      <c r="F4619" s="14" t="n">
        <v>45635</v>
      </c>
      <c r="G4619" s="0" t="n">
        <v>4</v>
      </c>
      <c r="H4619" s="0" t="n">
        <v>79</v>
      </c>
      <c r="I4619" s="0" t="n">
        <v>292</v>
      </c>
      <c r="J4619" s="0" t="n">
        <v>1673</v>
      </c>
      <c r="K4619" s="0" t="n">
        <v>2052</v>
      </c>
      <c r="L4619" s="15" t="s">
        <v>87</v>
      </c>
      <c r="M4619" s="0" t="n">
        <v>3</v>
      </c>
      <c r="N4619" s="16" t="n">
        <f aca="false">I4619*K4619</f>
        <v>599184</v>
      </c>
      <c r="O4619" s="16" t="n">
        <f aca="false">I4619*(K4619-J4619)</f>
        <v>110668</v>
      </c>
      <c r="P4619" s="15" t="n">
        <f aca="false">K4619-J4619</f>
        <v>379</v>
      </c>
      <c r="Q4619" s="0" t="str">
        <f aca="false">IF(G4619=0,"Out of stock",IF(G4619&lt;H4619,"Understocked",IF(G4619&gt;Summary!$B$6*H4619,"Overstocked","Healthy")))</f>
        <v>Understocked</v>
      </c>
      <c r="R4619" s="0" t="str">
        <f aca="false">IF(I4619&gt;=Summary!$B$7,"Fast",IF(I4619&lt;Summary!$B$8,"Slow","Medium"))</f>
        <v>Fast</v>
      </c>
      <c r="S4619" s="15" t="n">
        <f aca="false">IF(M4619&gt;Summary!$B$5,1,0)</f>
        <v>0</v>
      </c>
      <c r="T4619" s="16" t="n">
        <f aca="false">IF(Q4619="Overstocked",(G4619-Summary!$B$6*H4619)*J4619,0)</f>
        <v>0</v>
      </c>
    </row>
    <row r="4620" customFormat="false" ht="15" hidden="false" customHeight="false" outlineLevel="0" collapsed="false">
      <c r="A4620" s="0" t="s">
        <v>4718</v>
      </c>
      <c r="B4620" s="0" t="s">
        <v>111</v>
      </c>
      <c r="C4620" s="0" t="s">
        <v>104</v>
      </c>
      <c r="D4620" s="0" t="s">
        <v>102</v>
      </c>
      <c r="E4620" s="14" t="n">
        <v>45546</v>
      </c>
      <c r="F4620" s="14" t="n">
        <v>45549</v>
      </c>
      <c r="G4620" s="0" t="n">
        <v>62</v>
      </c>
      <c r="H4620" s="0" t="n">
        <v>65</v>
      </c>
      <c r="I4620" s="0" t="n">
        <v>90</v>
      </c>
      <c r="J4620" s="0" t="n">
        <v>1045</v>
      </c>
      <c r="K4620" s="0" t="n">
        <v>1432</v>
      </c>
      <c r="L4620" s="15" t="s">
        <v>97</v>
      </c>
      <c r="M4620" s="0" t="n">
        <v>3</v>
      </c>
      <c r="N4620" s="16" t="n">
        <f aca="false">I4620*K4620</f>
        <v>128880</v>
      </c>
      <c r="O4620" s="16" t="n">
        <f aca="false">I4620*(K4620-J4620)</f>
        <v>34830</v>
      </c>
      <c r="P4620" s="15" t="n">
        <f aca="false">K4620-J4620</f>
        <v>387</v>
      </c>
      <c r="Q4620" s="0" t="str">
        <f aca="false">IF(G4620=0,"Out of stock",IF(G4620&lt;H4620,"Understocked",IF(G4620&gt;Summary!$B$6*H4620,"Overstocked","Healthy")))</f>
        <v>Understocked</v>
      </c>
      <c r="R4620" s="0" t="str">
        <f aca="false">IF(I4620&gt;=Summary!$B$7,"Fast",IF(I4620&lt;Summary!$B$8,"Slow","Medium"))</f>
        <v>Slow</v>
      </c>
      <c r="S4620" s="15" t="n">
        <f aca="false">IF(M4620&gt;Summary!$B$5,1,0)</f>
        <v>0</v>
      </c>
      <c r="T4620" s="16" t="n">
        <f aca="false">IF(Q4620="Overstocked",(G4620-Summary!$B$6*H4620)*J4620,0)</f>
        <v>0</v>
      </c>
    </row>
    <row r="4621" customFormat="false" ht="15" hidden="false" customHeight="false" outlineLevel="0" collapsed="false">
      <c r="A4621" s="0" t="s">
        <v>4719</v>
      </c>
      <c r="B4621" s="0" t="s">
        <v>77</v>
      </c>
      <c r="C4621" s="0" t="s">
        <v>96</v>
      </c>
      <c r="D4621" s="0" t="s">
        <v>92</v>
      </c>
      <c r="E4621" s="14" t="n">
        <v>45044</v>
      </c>
      <c r="F4621" s="14" t="n">
        <v>45048</v>
      </c>
      <c r="G4621" s="0" t="n">
        <v>409</v>
      </c>
      <c r="H4621" s="0" t="n">
        <v>98</v>
      </c>
      <c r="I4621" s="0" t="n">
        <v>220</v>
      </c>
      <c r="J4621" s="0" t="n">
        <v>990</v>
      </c>
      <c r="K4621" s="0" t="n">
        <v>1166</v>
      </c>
      <c r="L4621" s="15" t="s">
        <v>80</v>
      </c>
      <c r="M4621" s="0" t="n">
        <v>4</v>
      </c>
      <c r="N4621" s="16" t="n">
        <f aca="false">I4621*K4621</f>
        <v>256520</v>
      </c>
      <c r="O4621" s="16" t="n">
        <f aca="false">I4621*(K4621-J4621)</f>
        <v>38720</v>
      </c>
      <c r="P4621" s="15" t="n">
        <f aca="false">K4621-J4621</f>
        <v>176</v>
      </c>
      <c r="Q4621" s="0" t="str">
        <f aca="false">IF(G4621=0,"Out of stock",IF(G4621&lt;H4621,"Understocked",IF(G4621&gt;Summary!$B$6*H4621,"Overstocked","Healthy")))</f>
        <v>Overstocked</v>
      </c>
      <c r="R4621" s="0" t="str">
        <f aca="false">IF(I4621&gt;=Summary!$B$7,"Fast",IF(I4621&lt;Summary!$B$8,"Slow","Medium"))</f>
        <v>Fast</v>
      </c>
      <c r="S4621" s="15" t="n">
        <f aca="false">IF(M4621&gt;Summary!$B$5,1,0)</f>
        <v>0</v>
      </c>
      <c r="T4621" s="16" t="n">
        <f aca="false">IF(Q4621="Overstocked",(G4621-Summary!$B$6*H4621)*J4621,0)</f>
        <v>16830</v>
      </c>
    </row>
    <row r="4622" customFormat="false" ht="15" hidden="false" customHeight="false" outlineLevel="0" collapsed="false">
      <c r="A4622" s="0" t="s">
        <v>4720</v>
      </c>
      <c r="B4622" s="0" t="s">
        <v>115</v>
      </c>
      <c r="C4622" s="0" t="s">
        <v>96</v>
      </c>
      <c r="D4622" s="0" t="s">
        <v>92</v>
      </c>
      <c r="E4622" s="14" t="n">
        <v>45604</v>
      </c>
      <c r="F4622" s="14" t="n">
        <v>45608</v>
      </c>
      <c r="G4622" s="0" t="n">
        <v>494</v>
      </c>
      <c r="H4622" s="0" t="n">
        <v>74</v>
      </c>
      <c r="I4622" s="0" t="n">
        <v>267</v>
      </c>
      <c r="J4622" s="0" t="n">
        <v>310</v>
      </c>
      <c r="K4622" s="0" t="n">
        <v>575</v>
      </c>
      <c r="L4622" s="15" t="s">
        <v>97</v>
      </c>
      <c r="M4622" s="0" t="n">
        <v>4</v>
      </c>
      <c r="N4622" s="16" t="n">
        <f aca="false">I4622*K4622</f>
        <v>153525</v>
      </c>
      <c r="O4622" s="16" t="n">
        <f aca="false">I4622*(K4622-J4622)</f>
        <v>70755</v>
      </c>
      <c r="P4622" s="15" t="n">
        <f aca="false">K4622-J4622</f>
        <v>265</v>
      </c>
      <c r="Q4622" s="0" t="str">
        <f aca="false">IF(G4622=0,"Out of stock",IF(G4622&lt;H4622,"Understocked",IF(G4622&gt;Summary!$B$6*H4622,"Overstocked","Healthy")))</f>
        <v>Overstocked</v>
      </c>
      <c r="R4622" s="0" t="str">
        <f aca="false">IF(I4622&gt;=Summary!$B$7,"Fast",IF(I4622&lt;Summary!$B$8,"Slow","Medium"))</f>
        <v>Fast</v>
      </c>
      <c r="S4622" s="15" t="n">
        <f aca="false">IF(M4622&gt;Summary!$B$5,1,0)</f>
        <v>0</v>
      </c>
      <c r="T4622" s="16" t="n">
        <f aca="false">IF(Q4622="Overstocked",(G4622-Summary!$B$6*H4622)*J4622,0)</f>
        <v>61380</v>
      </c>
    </row>
    <row r="4623" customFormat="false" ht="15" hidden="false" customHeight="false" outlineLevel="0" collapsed="false">
      <c r="A4623" s="0" t="s">
        <v>4721</v>
      </c>
      <c r="B4623" s="0" t="s">
        <v>84</v>
      </c>
      <c r="C4623" s="0" t="s">
        <v>104</v>
      </c>
      <c r="D4623" s="0" t="s">
        <v>90</v>
      </c>
      <c r="E4623" s="14" t="n">
        <v>44964</v>
      </c>
      <c r="F4623" s="14" t="n">
        <v>44968</v>
      </c>
      <c r="G4623" s="0" t="n">
        <v>226</v>
      </c>
      <c r="H4623" s="0" t="n">
        <v>73</v>
      </c>
      <c r="I4623" s="0" t="n">
        <v>64</v>
      </c>
      <c r="J4623" s="0" t="n">
        <v>1405</v>
      </c>
      <c r="K4623" s="0" t="n">
        <v>1503</v>
      </c>
      <c r="L4623" s="15" t="s">
        <v>87</v>
      </c>
      <c r="M4623" s="0" t="n">
        <v>4</v>
      </c>
      <c r="N4623" s="16" t="n">
        <f aca="false">I4623*K4623</f>
        <v>96192</v>
      </c>
      <c r="O4623" s="16" t="n">
        <f aca="false">I4623*(K4623-J4623)</f>
        <v>6272</v>
      </c>
      <c r="P4623" s="15" t="n">
        <f aca="false">K4623-J4623</f>
        <v>98</v>
      </c>
      <c r="Q4623" s="0" t="str">
        <f aca="false">IF(G4623=0,"Out of stock",IF(G4623&lt;H4623,"Understocked",IF(G4623&gt;Summary!$B$6*H4623,"Overstocked","Healthy")))</f>
        <v>Healthy</v>
      </c>
      <c r="R4623" s="0" t="str">
        <f aca="false">IF(I4623&gt;=Summary!$B$7,"Fast",IF(I4623&lt;Summary!$B$8,"Slow","Medium"))</f>
        <v>Slow</v>
      </c>
      <c r="S4623" s="15" t="n">
        <f aca="false">IF(M4623&gt;Summary!$B$5,1,0)</f>
        <v>0</v>
      </c>
      <c r="T4623" s="16" t="n">
        <f aca="false">IF(Q4623="Overstocked",(G4623-Summary!$B$6*H4623)*J4623,0)</f>
        <v>0</v>
      </c>
    </row>
    <row r="4624" customFormat="false" ht="15" hidden="false" customHeight="false" outlineLevel="0" collapsed="false">
      <c r="A4624" s="0" t="s">
        <v>4722</v>
      </c>
      <c r="B4624" s="0" t="s">
        <v>89</v>
      </c>
      <c r="C4624" s="0" t="s">
        <v>85</v>
      </c>
      <c r="D4624" s="0" t="s">
        <v>86</v>
      </c>
      <c r="E4624" s="14" t="n">
        <v>45034</v>
      </c>
      <c r="F4624" s="14" t="n">
        <v>45043</v>
      </c>
      <c r="G4624" s="0" t="n">
        <v>120</v>
      </c>
      <c r="H4624" s="0" t="n">
        <v>57</v>
      </c>
      <c r="I4624" s="0" t="n">
        <v>78</v>
      </c>
      <c r="J4624" s="0" t="n">
        <v>618</v>
      </c>
      <c r="K4624" s="0" t="n">
        <v>839</v>
      </c>
      <c r="L4624" s="15" t="s">
        <v>93</v>
      </c>
      <c r="M4624" s="0" t="n">
        <v>9</v>
      </c>
      <c r="N4624" s="16" t="n">
        <f aca="false">I4624*K4624</f>
        <v>65442</v>
      </c>
      <c r="O4624" s="16" t="n">
        <f aca="false">I4624*(K4624-J4624)</f>
        <v>17238</v>
      </c>
      <c r="P4624" s="15" t="n">
        <f aca="false">K4624-J4624</f>
        <v>221</v>
      </c>
      <c r="Q4624" s="0" t="str">
        <f aca="false">IF(G4624=0,"Out of stock",IF(G4624&lt;H4624,"Understocked",IF(G4624&gt;Summary!$B$6*H4624,"Overstocked","Healthy")))</f>
        <v>Healthy</v>
      </c>
      <c r="R4624" s="0" t="str">
        <f aca="false">IF(I4624&gt;=Summary!$B$7,"Fast",IF(I4624&lt;Summary!$B$8,"Slow","Medium"))</f>
        <v>Slow</v>
      </c>
      <c r="S4624" s="15" t="n">
        <f aca="false">IF(M4624&gt;Summary!$B$5,1,0)</f>
        <v>1</v>
      </c>
      <c r="T4624" s="16" t="n">
        <f aca="false">IF(Q4624="Overstocked",(G4624-Summary!$B$6*H4624)*J4624,0)</f>
        <v>0</v>
      </c>
    </row>
    <row r="4625" customFormat="false" ht="15" hidden="false" customHeight="false" outlineLevel="0" collapsed="false">
      <c r="A4625" s="0" t="s">
        <v>4723</v>
      </c>
      <c r="B4625" s="0" t="s">
        <v>113</v>
      </c>
      <c r="C4625" s="0" t="s">
        <v>78</v>
      </c>
      <c r="D4625" s="0" t="s">
        <v>92</v>
      </c>
      <c r="E4625" s="14" t="n">
        <v>45425</v>
      </c>
      <c r="F4625" s="14" t="n">
        <v>45435</v>
      </c>
      <c r="G4625" s="0" t="n">
        <v>391</v>
      </c>
      <c r="H4625" s="0" t="n">
        <v>57</v>
      </c>
      <c r="I4625" s="0" t="n">
        <v>200</v>
      </c>
      <c r="J4625" s="0" t="n">
        <v>600</v>
      </c>
      <c r="K4625" s="0" t="n">
        <v>1074</v>
      </c>
      <c r="L4625" s="15" t="s">
        <v>82</v>
      </c>
      <c r="M4625" s="0" t="n">
        <v>10</v>
      </c>
      <c r="N4625" s="16" t="n">
        <f aca="false">I4625*K4625</f>
        <v>214800</v>
      </c>
      <c r="O4625" s="16" t="n">
        <f aca="false">I4625*(K4625-J4625)</f>
        <v>94800</v>
      </c>
      <c r="P4625" s="15" t="n">
        <f aca="false">K4625-J4625</f>
        <v>474</v>
      </c>
      <c r="Q4625" s="0" t="str">
        <f aca="false">IF(G4625=0,"Out of stock",IF(G4625&lt;H4625,"Understocked",IF(G4625&gt;Summary!$B$6*H4625,"Overstocked","Healthy")))</f>
        <v>Overstocked</v>
      </c>
      <c r="R4625" s="0" t="str">
        <f aca="false">IF(I4625&gt;=Summary!$B$7,"Fast",IF(I4625&lt;Summary!$B$8,"Slow","Medium"))</f>
        <v>Fast</v>
      </c>
      <c r="S4625" s="15" t="n">
        <f aca="false">IF(M4625&gt;Summary!$B$5,1,0)</f>
        <v>1</v>
      </c>
      <c r="T4625" s="16" t="n">
        <f aca="false">IF(Q4625="Overstocked",(G4625-Summary!$B$6*H4625)*J4625,0)</f>
        <v>97800</v>
      </c>
    </row>
    <row r="4626" customFormat="false" ht="15" hidden="false" customHeight="false" outlineLevel="0" collapsed="false">
      <c r="A4626" s="0" t="s">
        <v>4724</v>
      </c>
      <c r="B4626" s="0" t="s">
        <v>111</v>
      </c>
      <c r="C4626" s="0" t="s">
        <v>85</v>
      </c>
      <c r="D4626" s="0" t="s">
        <v>90</v>
      </c>
      <c r="E4626" s="14" t="n">
        <v>45459</v>
      </c>
      <c r="F4626" s="14" t="n">
        <v>45461</v>
      </c>
      <c r="G4626" s="0" t="n">
        <v>447</v>
      </c>
      <c r="H4626" s="0" t="n">
        <v>130</v>
      </c>
      <c r="I4626" s="0" t="n">
        <v>86</v>
      </c>
      <c r="J4626" s="0" t="n">
        <v>694</v>
      </c>
      <c r="K4626" s="0" t="n">
        <v>1192</v>
      </c>
      <c r="L4626" s="15" t="s">
        <v>87</v>
      </c>
      <c r="M4626" s="0" t="n">
        <v>2</v>
      </c>
      <c r="N4626" s="16" t="n">
        <f aca="false">I4626*K4626</f>
        <v>102512</v>
      </c>
      <c r="O4626" s="16" t="n">
        <f aca="false">I4626*(K4626-J4626)</f>
        <v>42828</v>
      </c>
      <c r="P4626" s="15" t="n">
        <f aca="false">K4626-J4626</f>
        <v>498</v>
      </c>
      <c r="Q4626" s="0" t="str">
        <f aca="false">IF(G4626=0,"Out of stock",IF(G4626&lt;H4626,"Understocked",IF(G4626&gt;Summary!$B$6*H4626,"Overstocked","Healthy")))</f>
        <v>Healthy</v>
      </c>
      <c r="R4626" s="0" t="str">
        <f aca="false">IF(I4626&gt;=Summary!$B$7,"Fast",IF(I4626&lt;Summary!$B$8,"Slow","Medium"))</f>
        <v>Slow</v>
      </c>
      <c r="S4626" s="15" t="n">
        <f aca="false">IF(M4626&gt;Summary!$B$5,1,0)</f>
        <v>0</v>
      </c>
      <c r="T4626" s="16" t="n">
        <f aca="false">IF(Q4626="Overstocked",(G4626-Summary!$B$6*H4626)*J4626,0)</f>
        <v>0</v>
      </c>
    </row>
    <row r="4627" customFormat="false" ht="15" hidden="false" customHeight="false" outlineLevel="0" collapsed="false">
      <c r="A4627" s="0" t="s">
        <v>4725</v>
      </c>
      <c r="B4627" s="0" t="s">
        <v>77</v>
      </c>
      <c r="C4627" s="0" t="s">
        <v>78</v>
      </c>
      <c r="D4627" s="0" t="s">
        <v>86</v>
      </c>
      <c r="E4627" s="14" t="n">
        <v>45645</v>
      </c>
      <c r="F4627" s="14" t="n">
        <v>45655</v>
      </c>
      <c r="G4627" s="0" t="n">
        <v>169</v>
      </c>
      <c r="H4627" s="0" t="n">
        <v>150</v>
      </c>
      <c r="I4627" s="0" t="n">
        <v>136</v>
      </c>
      <c r="J4627" s="0" t="n">
        <v>955</v>
      </c>
      <c r="K4627" s="0" t="n">
        <v>1314</v>
      </c>
      <c r="L4627" s="15" t="s">
        <v>82</v>
      </c>
      <c r="M4627" s="0" t="n">
        <v>10</v>
      </c>
      <c r="N4627" s="16" t="n">
        <f aca="false">I4627*K4627</f>
        <v>178704</v>
      </c>
      <c r="O4627" s="16" t="n">
        <f aca="false">I4627*(K4627-J4627)</f>
        <v>48824</v>
      </c>
      <c r="P4627" s="15" t="n">
        <f aca="false">K4627-J4627</f>
        <v>359</v>
      </c>
      <c r="Q4627" s="0" t="str">
        <f aca="false">IF(G4627=0,"Out of stock",IF(G4627&lt;H4627,"Understocked",IF(G4627&gt;Summary!$B$6*H4627,"Overstocked","Healthy")))</f>
        <v>Healthy</v>
      </c>
      <c r="R4627" s="0" t="str">
        <f aca="false">IF(I4627&gt;=Summary!$B$7,"Fast",IF(I4627&lt;Summary!$B$8,"Slow","Medium"))</f>
        <v>Medium</v>
      </c>
      <c r="S4627" s="15" t="n">
        <f aca="false">IF(M4627&gt;Summary!$B$5,1,0)</f>
        <v>1</v>
      </c>
      <c r="T4627" s="16" t="n">
        <f aca="false">IF(Q4627="Overstocked",(G4627-Summary!$B$6*H4627)*J4627,0)</f>
        <v>0</v>
      </c>
    </row>
    <row r="4628" customFormat="false" ht="15" hidden="false" customHeight="false" outlineLevel="0" collapsed="false">
      <c r="A4628" s="0" t="s">
        <v>4726</v>
      </c>
      <c r="B4628" s="0" t="s">
        <v>115</v>
      </c>
      <c r="C4628" s="0" t="s">
        <v>78</v>
      </c>
      <c r="D4628" s="0" t="s">
        <v>86</v>
      </c>
      <c r="E4628" s="14" t="n">
        <v>45281</v>
      </c>
      <c r="F4628" s="14" t="n">
        <v>45290</v>
      </c>
      <c r="G4628" s="0" t="n">
        <v>17</v>
      </c>
      <c r="H4628" s="0" t="n">
        <v>122</v>
      </c>
      <c r="I4628" s="0" t="n">
        <v>80</v>
      </c>
      <c r="J4628" s="0" t="n">
        <v>1355</v>
      </c>
      <c r="K4628" s="0" t="n">
        <v>1501</v>
      </c>
      <c r="L4628" s="15" t="s">
        <v>97</v>
      </c>
      <c r="M4628" s="0" t="n">
        <v>9</v>
      </c>
      <c r="N4628" s="16" t="n">
        <f aca="false">I4628*K4628</f>
        <v>120080</v>
      </c>
      <c r="O4628" s="16" t="n">
        <f aca="false">I4628*(K4628-J4628)</f>
        <v>11680</v>
      </c>
      <c r="P4628" s="15" t="n">
        <f aca="false">K4628-J4628</f>
        <v>146</v>
      </c>
      <c r="Q4628" s="0" t="str">
        <f aca="false">IF(G4628=0,"Out of stock",IF(G4628&lt;H4628,"Understocked",IF(G4628&gt;Summary!$B$6*H4628,"Overstocked","Healthy")))</f>
        <v>Understocked</v>
      </c>
      <c r="R4628" s="0" t="str">
        <f aca="false">IF(I4628&gt;=Summary!$B$7,"Fast",IF(I4628&lt;Summary!$B$8,"Slow","Medium"))</f>
        <v>Slow</v>
      </c>
      <c r="S4628" s="15" t="n">
        <f aca="false">IF(M4628&gt;Summary!$B$5,1,0)</f>
        <v>1</v>
      </c>
      <c r="T4628" s="16" t="n">
        <f aca="false">IF(Q4628="Overstocked",(G4628-Summary!$B$6*H4628)*J4628,0)</f>
        <v>0</v>
      </c>
    </row>
    <row r="4629" customFormat="false" ht="15" hidden="false" customHeight="false" outlineLevel="0" collapsed="false">
      <c r="A4629" s="0" t="s">
        <v>4727</v>
      </c>
      <c r="B4629" s="0" t="s">
        <v>115</v>
      </c>
      <c r="C4629" s="0" t="s">
        <v>104</v>
      </c>
      <c r="D4629" s="0" t="s">
        <v>79</v>
      </c>
      <c r="E4629" s="14" t="n">
        <v>45187</v>
      </c>
      <c r="F4629" s="14" t="n">
        <v>45190</v>
      </c>
      <c r="G4629" s="0" t="n">
        <v>239</v>
      </c>
      <c r="H4629" s="0" t="n">
        <v>114</v>
      </c>
      <c r="I4629" s="0" t="n">
        <v>175</v>
      </c>
      <c r="J4629" s="0" t="n">
        <v>1372</v>
      </c>
      <c r="K4629" s="0" t="n">
        <v>1743</v>
      </c>
      <c r="L4629" s="15" t="s">
        <v>87</v>
      </c>
      <c r="M4629" s="0" t="n">
        <v>3</v>
      </c>
      <c r="N4629" s="16" t="n">
        <f aca="false">I4629*K4629</f>
        <v>305025</v>
      </c>
      <c r="O4629" s="16" t="n">
        <f aca="false">I4629*(K4629-J4629)</f>
        <v>64925</v>
      </c>
      <c r="P4629" s="15" t="n">
        <f aca="false">K4629-J4629</f>
        <v>371</v>
      </c>
      <c r="Q4629" s="0" t="str">
        <f aca="false">IF(G4629=0,"Out of stock",IF(G4629&lt;H4629,"Understocked",IF(G4629&gt;Summary!$B$6*H4629,"Overstocked","Healthy")))</f>
        <v>Healthy</v>
      </c>
      <c r="R4629" s="0" t="str">
        <f aca="false">IF(I4629&gt;=Summary!$B$7,"Fast",IF(I4629&lt;Summary!$B$8,"Slow","Medium"))</f>
        <v>Medium</v>
      </c>
      <c r="S4629" s="15" t="n">
        <f aca="false">IF(M4629&gt;Summary!$B$5,1,0)</f>
        <v>0</v>
      </c>
      <c r="T4629" s="16" t="n">
        <f aca="false">IF(Q4629="Overstocked",(G4629-Summary!$B$6*H4629)*J4629,0)</f>
        <v>0</v>
      </c>
    </row>
    <row r="4630" customFormat="false" ht="15" hidden="false" customHeight="false" outlineLevel="0" collapsed="false">
      <c r="A4630" s="0" t="s">
        <v>4728</v>
      </c>
      <c r="B4630" s="0" t="s">
        <v>123</v>
      </c>
      <c r="C4630" s="0" t="s">
        <v>104</v>
      </c>
      <c r="D4630" s="0" t="s">
        <v>86</v>
      </c>
      <c r="E4630" s="14" t="n">
        <v>45366</v>
      </c>
      <c r="F4630" s="14" t="n">
        <v>45370</v>
      </c>
      <c r="G4630" s="0" t="n">
        <v>448</v>
      </c>
      <c r="H4630" s="0" t="n">
        <v>77</v>
      </c>
      <c r="I4630" s="0" t="n">
        <v>233</v>
      </c>
      <c r="J4630" s="0" t="n">
        <v>1890</v>
      </c>
      <c r="K4630" s="0" t="n">
        <v>2101</v>
      </c>
      <c r="L4630" s="15" t="s">
        <v>82</v>
      </c>
      <c r="M4630" s="0" t="n">
        <v>4</v>
      </c>
      <c r="N4630" s="16" t="n">
        <f aca="false">I4630*K4630</f>
        <v>489533</v>
      </c>
      <c r="O4630" s="16" t="n">
        <f aca="false">I4630*(K4630-J4630)</f>
        <v>49163</v>
      </c>
      <c r="P4630" s="15" t="n">
        <f aca="false">K4630-J4630</f>
        <v>211</v>
      </c>
      <c r="Q4630" s="0" t="str">
        <f aca="false">IF(G4630=0,"Out of stock",IF(G4630&lt;H4630,"Understocked",IF(G4630&gt;Summary!$B$6*H4630,"Overstocked","Healthy")))</f>
        <v>Overstocked</v>
      </c>
      <c r="R4630" s="0" t="str">
        <f aca="false">IF(I4630&gt;=Summary!$B$7,"Fast",IF(I4630&lt;Summary!$B$8,"Slow","Medium"))</f>
        <v>Fast</v>
      </c>
      <c r="S4630" s="15" t="n">
        <f aca="false">IF(M4630&gt;Summary!$B$5,1,0)</f>
        <v>0</v>
      </c>
      <c r="T4630" s="16" t="n">
        <f aca="false">IF(Q4630="Overstocked",(G4630-Summary!$B$6*H4630)*J4630,0)</f>
        <v>264600</v>
      </c>
    </row>
    <row r="4631" customFormat="false" ht="15" hidden="false" customHeight="false" outlineLevel="0" collapsed="false">
      <c r="A4631" s="0" t="s">
        <v>4729</v>
      </c>
      <c r="B4631" s="0" t="s">
        <v>101</v>
      </c>
      <c r="C4631" s="0" t="s">
        <v>96</v>
      </c>
      <c r="D4631" s="0" t="s">
        <v>79</v>
      </c>
      <c r="E4631" s="14" t="n">
        <v>45272</v>
      </c>
      <c r="F4631" s="14" t="n">
        <v>45280</v>
      </c>
      <c r="G4631" s="0" t="n">
        <v>390</v>
      </c>
      <c r="H4631" s="0" t="n">
        <v>69</v>
      </c>
      <c r="I4631" s="0" t="n">
        <v>116</v>
      </c>
      <c r="J4631" s="0" t="n">
        <v>1040</v>
      </c>
      <c r="K4631" s="0" t="n">
        <v>1223</v>
      </c>
      <c r="L4631" s="15" t="s">
        <v>82</v>
      </c>
      <c r="M4631" s="0" t="n">
        <v>8</v>
      </c>
      <c r="N4631" s="16" t="n">
        <f aca="false">I4631*K4631</f>
        <v>141868</v>
      </c>
      <c r="O4631" s="16" t="n">
        <f aca="false">I4631*(K4631-J4631)</f>
        <v>21228</v>
      </c>
      <c r="P4631" s="15" t="n">
        <f aca="false">K4631-J4631</f>
        <v>183</v>
      </c>
      <c r="Q4631" s="0" t="str">
        <f aca="false">IF(G4631=0,"Out of stock",IF(G4631&lt;H4631,"Understocked",IF(G4631&gt;Summary!$B$6*H4631,"Overstocked","Healthy")))</f>
        <v>Overstocked</v>
      </c>
      <c r="R4631" s="0" t="str">
        <f aca="false">IF(I4631&gt;=Summary!$B$7,"Fast",IF(I4631&lt;Summary!$B$8,"Slow","Medium"))</f>
        <v>Medium</v>
      </c>
      <c r="S4631" s="15" t="n">
        <f aca="false">IF(M4631&gt;Summary!$B$5,1,0)</f>
        <v>1</v>
      </c>
      <c r="T4631" s="16" t="n">
        <f aca="false">IF(Q4631="Overstocked",(G4631-Summary!$B$6*H4631)*J4631,0)</f>
        <v>118560</v>
      </c>
    </row>
    <row r="4632" customFormat="false" ht="15" hidden="false" customHeight="false" outlineLevel="0" collapsed="false">
      <c r="A4632" s="0" t="s">
        <v>4730</v>
      </c>
      <c r="B4632" s="0" t="s">
        <v>84</v>
      </c>
      <c r="C4632" s="0" t="s">
        <v>104</v>
      </c>
      <c r="D4632" s="0" t="s">
        <v>86</v>
      </c>
      <c r="E4632" s="14" t="n">
        <v>45471</v>
      </c>
      <c r="F4632" s="14" t="n">
        <v>45472</v>
      </c>
      <c r="G4632" s="0" t="n">
        <v>378</v>
      </c>
      <c r="H4632" s="0" t="n">
        <v>53</v>
      </c>
      <c r="I4632" s="0" t="n">
        <v>127</v>
      </c>
      <c r="J4632" s="0" t="n">
        <v>1014</v>
      </c>
      <c r="K4632" s="0" t="n">
        <v>1262</v>
      </c>
      <c r="L4632" s="15" t="s">
        <v>87</v>
      </c>
      <c r="M4632" s="0" t="n">
        <v>1</v>
      </c>
      <c r="N4632" s="16" t="n">
        <f aca="false">I4632*K4632</f>
        <v>160274</v>
      </c>
      <c r="O4632" s="16" t="n">
        <f aca="false">I4632*(K4632-J4632)</f>
        <v>31496</v>
      </c>
      <c r="P4632" s="15" t="n">
        <f aca="false">K4632-J4632</f>
        <v>248</v>
      </c>
      <c r="Q4632" s="0" t="str">
        <f aca="false">IF(G4632=0,"Out of stock",IF(G4632&lt;H4632,"Understocked",IF(G4632&gt;Summary!$B$6*H4632,"Overstocked","Healthy")))</f>
        <v>Overstocked</v>
      </c>
      <c r="R4632" s="0" t="str">
        <f aca="false">IF(I4632&gt;=Summary!$B$7,"Fast",IF(I4632&lt;Summary!$B$8,"Slow","Medium"))</f>
        <v>Medium</v>
      </c>
      <c r="S4632" s="15" t="n">
        <f aca="false">IF(M4632&gt;Summary!$B$5,1,0)</f>
        <v>0</v>
      </c>
      <c r="T4632" s="16" t="n">
        <f aca="false">IF(Q4632="Overstocked",(G4632-Summary!$B$6*H4632)*J4632,0)</f>
        <v>168324</v>
      </c>
    </row>
    <row r="4633" customFormat="false" ht="15" hidden="false" customHeight="false" outlineLevel="0" collapsed="false">
      <c r="A4633" s="0" t="s">
        <v>4731</v>
      </c>
      <c r="B4633" s="0" t="s">
        <v>107</v>
      </c>
      <c r="C4633" s="0" t="s">
        <v>78</v>
      </c>
      <c r="D4633" s="0" t="s">
        <v>92</v>
      </c>
      <c r="E4633" s="14" t="n">
        <v>45188</v>
      </c>
      <c r="F4633" s="14" t="n">
        <v>45197</v>
      </c>
      <c r="G4633" s="0" t="n">
        <v>188</v>
      </c>
      <c r="H4633" s="0" t="n">
        <v>74</v>
      </c>
      <c r="I4633" s="0" t="n">
        <v>141</v>
      </c>
      <c r="J4633" s="0" t="n">
        <v>1249</v>
      </c>
      <c r="K4633" s="0" t="n">
        <v>1347</v>
      </c>
      <c r="L4633" s="15" t="s">
        <v>82</v>
      </c>
      <c r="M4633" s="0" t="n">
        <v>9</v>
      </c>
      <c r="N4633" s="16" t="n">
        <f aca="false">I4633*K4633</f>
        <v>189927</v>
      </c>
      <c r="O4633" s="16" t="n">
        <f aca="false">I4633*(K4633-J4633)</f>
        <v>13818</v>
      </c>
      <c r="P4633" s="15" t="n">
        <f aca="false">K4633-J4633</f>
        <v>98</v>
      </c>
      <c r="Q4633" s="0" t="str">
        <f aca="false">IF(G4633=0,"Out of stock",IF(G4633&lt;H4633,"Understocked",IF(G4633&gt;Summary!$B$6*H4633,"Overstocked","Healthy")))</f>
        <v>Healthy</v>
      </c>
      <c r="R4633" s="0" t="str">
        <f aca="false">IF(I4633&gt;=Summary!$B$7,"Fast",IF(I4633&lt;Summary!$B$8,"Slow","Medium"))</f>
        <v>Medium</v>
      </c>
      <c r="S4633" s="15" t="n">
        <f aca="false">IF(M4633&gt;Summary!$B$5,1,0)</f>
        <v>1</v>
      </c>
      <c r="T4633" s="16" t="n">
        <f aca="false">IF(Q4633="Overstocked",(G4633-Summary!$B$6*H4633)*J4633,0)</f>
        <v>0</v>
      </c>
    </row>
    <row r="4634" customFormat="false" ht="15" hidden="false" customHeight="false" outlineLevel="0" collapsed="false">
      <c r="A4634" s="0" t="s">
        <v>4732</v>
      </c>
      <c r="B4634" s="0" t="s">
        <v>123</v>
      </c>
      <c r="C4634" s="0" t="s">
        <v>104</v>
      </c>
      <c r="D4634" s="0" t="s">
        <v>86</v>
      </c>
      <c r="E4634" s="14" t="n">
        <v>45513</v>
      </c>
      <c r="F4634" s="14" t="n">
        <v>45520</v>
      </c>
      <c r="G4634" s="0" t="n">
        <v>359</v>
      </c>
      <c r="H4634" s="0" t="n">
        <v>66</v>
      </c>
      <c r="I4634" s="0" t="n">
        <v>172</v>
      </c>
      <c r="J4634" s="0" t="n">
        <v>556</v>
      </c>
      <c r="K4634" s="0" t="n">
        <v>693</v>
      </c>
      <c r="L4634" s="15" t="s">
        <v>82</v>
      </c>
      <c r="M4634" s="0" t="n">
        <v>7</v>
      </c>
      <c r="N4634" s="16" t="n">
        <f aca="false">I4634*K4634</f>
        <v>119196</v>
      </c>
      <c r="O4634" s="16" t="n">
        <f aca="false">I4634*(K4634-J4634)</f>
        <v>23564</v>
      </c>
      <c r="P4634" s="15" t="n">
        <f aca="false">K4634-J4634</f>
        <v>137</v>
      </c>
      <c r="Q4634" s="0" t="str">
        <f aca="false">IF(G4634=0,"Out of stock",IF(G4634&lt;H4634,"Understocked",IF(G4634&gt;Summary!$B$6*H4634,"Overstocked","Healthy")))</f>
        <v>Overstocked</v>
      </c>
      <c r="R4634" s="0" t="str">
        <f aca="false">IF(I4634&gt;=Summary!$B$7,"Fast",IF(I4634&lt;Summary!$B$8,"Slow","Medium"))</f>
        <v>Medium</v>
      </c>
      <c r="S4634" s="15" t="n">
        <f aca="false">IF(M4634&gt;Summary!$B$5,1,0)</f>
        <v>0</v>
      </c>
      <c r="T4634" s="16" t="n">
        <f aca="false">IF(Q4634="Overstocked",(G4634-Summary!$B$6*H4634)*J4634,0)</f>
        <v>52820</v>
      </c>
    </row>
    <row r="4635" customFormat="false" ht="15" hidden="false" customHeight="false" outlineLevel="0" collapsed="false">
      <c r="A4635" s="0" t="s">
        <v>4733</v>
      </c>
      <c r="B4635" s="0" t="s">
        <v>95</v>
      </c>
      <c r="C4635" s="0" t="s">
        <v>104</v>
      </c>
      <c r="D4635" s="0" t="s">
        <v>79</v>
      </c>
      <c r="E4635" s="14" t="n">
        <v>45633</v>
      </c>
      <c r="F4635" s="14" t="n">
        <v>45635</v>
      </c>
      <c r="G4635" s="0" t="n">
        <v>141</v>
      </c>
      <c r="H4635" s="0" t="n">
        <v>114</v>
      </c>
      <c r="I4635" s="0" t="n">
        <v>45</v>
      </c>
      <c r="J4635" s="0" t="n">
        <v>1767</v>
      </c>
      <c r="K4635" s="0" t="n">
        <v>2103</v>
      </c>
      <c r="L4635" s="15" t="s">
        <v>93</v>
      </c>
      <c r="M4635" s="0" t="n">
        <v>2</v>
      </c>
      <c r="N4635" s="16" t="n">
        <f aca="false">I4635*K4635</f>
        <v>94635</v>
      </c>
      <c r="O4635" s="16" t="n">
        <f aca="false">I4635*(K4635-J4635)</f>
        <v>15120</v>
      </c>
      <c r="P4635" s="15" t="n">
        <f aca="false">K4635-J4635</f>
        <v>336</v>
      </c>
      <c r="Q4635" s="0" t="str">
        <f aca="false">IF(G4635=0,"Out of stock",IF(G4635&lt;H4635,"Understocked",IF(G4635&gt;Summary!$B$6*H4635,"Overstocked","Healthy")))</f>
        <v>Healthy</v>
      </c>
      <c r="R4635" s="0" t="str">
        <f aca="false">IF(I4635&gt;=Summary!$B$7,"Fast",IF(I4635&lt;Summary!$B$8,"Slow","Medium"))</f>
        <v>Slow</v>
      </c>
      <c r="S4635" s="15" t="n">
        <f aca="false">IF(M4635&gt;Summary!$B$5,1,0)</f>
        <v>0</v>
      </c>
      <c r="T4635" s="16" t="n">
        <f aca="false">IF(Q4635="Overstocked",(G4635-Summary!$B$6*H4635)*J4635,0)</f>
        <v>0</v>
      </c>
    </row>
    <row r="4636" customFormat="false" ht="15" hidden="false" customHeight="false" outlineLevel="0" collapsed="false">
      <c r="A4636" s="0" t="s">
        <v>4734</v>
      </c>
      <c r="B4636" s="0" t="s">
        <v>89</v>
      </c>
      <c r="C4636" s="0" t="s">
        <v>78</v>
      </c>
      <c r="D4636" s="0" t="s">
        <v>90</v>
      </c>
      <c r="E4636" s="14" t="n">
        <v>45145</v>
      </c>
      <c r="F4636" s="14" t="n">
        <v>45147</v>
      </c>
      <c r="G4636" s="0" t="n">
        <v>488</v>
      </c>
      <c r="H4636" s="0" t="n">
        <v>95</v>
      </c>
      <c r="I4636" s="0" t="n">
        <v>157</v>
      </c>
      <c r="J4636" s="0" t="n">
        <v>1122</v>
      </c>
      <c r="K4636" s="0" t="n">
        <v>1363</v>
      </c>
      <c r="L4636" s="15" t="s">
        <v>80</v>
      </c>
      <c r="M4636" s="0" t="n">
        <v>2</v>
      </c>
      <c r="N4636" s="16" t="n">
        <f aca="false">I4636*K4636</f>
        <v>213991</v>
      </c>
      <c r="O4636" s="16" t="n">
        <f aca="false">I4636*(K4636-J4636)</f>
        <v>37837</v>
      </c>
      <c r="P4636" s="15" t="n">
        <f aca="false">K4636-J4636</f>
        <v>241</v>
      </c>
      <c r="Q4636" s="0" t="str">
        <f aca="false">IF(G4636=0,"Out of stock",IF(G4636&lt;H4636,"Understocked",IF(G4636&gt;Summary!$B$6*H4636,"Overstocked","Healthy")))</f>
        <v>Overstocked</v>
      </c>
      <c r="R4636" s="0" t="str">
        <f aca="false">IF(I4636&gt;=Summary!$B$7,"Fast",IF(I4636&lt;Summary!$B$8,"Slow","Medium"))</f>
        <v>Medium</v>
      </c>
      <c r="S4636" s="15" t="n">
        <f aca="false">IF(M4636&gt;Summary!$B$5,1,0)</f>
        <v>0</v>
      </c>
      <c r="T4636" s="16" t="n">
        <f aca="false">IF(Q4636="Overstocked",(G4636-Summary!$B$6*H4636)*J4636,0)</f>
        <v>121176</v>
      </c>
    </row>
    <row r="4637" customFormat="false" ht="15" hidden="false" customHeight="false" outlineLevel="0" collapsed="false">
      <c r="A4637" s="0" t="s">
        <v>4735</v>
      </c>
      <c r="B4637" s="0" t="s">
        <v>115</v>
      </c>
      <c r="C4637" s="0" t="s">
        <v>85</v>
      </c>
      <c r="D4637" s="0" t="s">
        <v>90</v>
      </c>
      <c r="E4637" s="14" t="n">
        <v>45237</v>
      </c>
      <c r="F4637" s="14" t="n">
        <v>45239</v>
      </c>
      <c r="G4637" s="0" t="n">
        <v>97</v>
      </c>
      <c r="H4637" s="0" t="n">
        <v>147</v>
      </c>
      <c r="I4637" s="0" t="n">
        <v>240</v>
      </c>
      <c r="J4637" s="0" t="n">
        <v>248</v>
      </c>
      <c r="K4637" s="0" t="n">
        <v>445</v>
      </c>
      <c r="L4637" s="15" t="s">
        <v>93</v>
      </c>
      <c r="M4637" s="0" t="n">
        <v>2</v>
      </c>
      <c r="N4637" s="16" t="n">
        <f aca="false">I4637*K4637</f>
        <v>106800</v>
      </c>
      <c r="O4637" s="16" t="n">
        <f aca="false">I4637*(K4637-J4637)</f>
        <v>47280</v>
      </c>
      <c r="P4637" s="15" t="n">
        <f aca="false">K4637-J4637</f>
        <v>197</v>
      </c>
      <c r="Q4637" s="0" t="str">
        <f aca="false">IF(G4637=0,"Out of stock",IF(G4637&lt;H4637,"Understocked",IF(G4637&gt;Summary!$B$6*H4637,"Overstocked","Healthy")))</f>
        <v>Understocked</v>
      </c>
      <c r="R4637" s="0" t="str">
        <f aca="false">IF(I4637&gt;=Summary!$B$7,"Fast",IF(I4637&lt;Summary!$B$8,"Slow","Medium"))</f>
        <v>Fast</v>
      </c>
      <c r="S4637" s="15" t="n">
        <f aca="false">IF(M4637&gt;Summary!$B$5,1,0)</f>
        <v>0</v>
      </c>
      <c r="T4637" s="16" t="n">
        <f aca="false">IF(Q4637="Overstocked",(G4637-Summary!$B$6*H4637)*J4637,0)</f>
        <v>0</v>
      </c>
    </row>
    <row r="4638" customFormat="false" ht="15" hidden="false" customHeight="false" outlineLevel="0" collapsed="false">
      <c r="A4638" s="0" t="s">
        <v>4736</v>
      </c>
      <c r="B4638" s="0" t="s">
        <v>107</v>
      </c>
      <c r="C4638" s="0" t="s">
        <v>78</v>
      </c>
      <c r="D4638" s="0" t="s">
        <v>86</v>
      </c>
      <c r="E4638" s="14" t="n">
        <v>45252</v>
      </c>
      <c r="F4638" s="14" t="n">
        <v>45258</v>
      </c>
      <c r="G4638" s="0" t="n">
        <v>219</v>
      </c>
      <c r="H4638" s="0" t="n">
        <v>90</v>
      </c>
      <c r="I4638" s="0" t="n">
        <v>77</v>
      </c>
      <c r="J4638" s="0" t="n">
        <v>448</v>
      </c>
      <c r="K4638" s="0" t="n">
        <v>817</v>
      </c>
      <c r="L4638" s="15" t="s">
        <v>97</v>
      </c>
      <c r="M4638" s="0" t="n">
        <v>6</v>
      </c>
      <c r="N4638" s="16" t="n">
        <f aca="false">I4638*K4638</f>
        <v>62909</v>
      </c>
      <c r="O4638" s="16" t="n">
        <f aca="false">I4638*(K4638-J4638)</f>
        <v>28413</v>
      </c>
      <c r="P4638" s="15" t="n">
        <f aca="false">K4638-J4638</f>
        <v>369</v>
      </c>
      <c r="Q4638" s="0" t="str">
        <f aca="false">IF(G4638=0,"Out of stock",IF(G4638&lt;H4638,"Understocked",IF(G4638&gt;Summary!$B$6*H4638,"Overstocked","Healthy")))</f>
        <v>Healthy</v>
      </c>
      <c r="R4638" s="0" t="str">
        <f aca="false">IF(I4638&gt;=Summary!$B$7,"Fast",IF(I4638&lt;Summary!$B$8,"Slow","Medium"))</f>
        <v>Slow</v>
      </c>
      <c r="S4638" s="15" t="n">
        <f aca="false">IF(M4638&gt;Summary!$B$5,1,0)</f>
        <v>0</v>
      </c>
      <c r="T4638" s="16" t="n">
        <f aca="false">IF(Q4638="Overstocked",(G4638-Summary!$B$6*H4638)*J4638,0)</f>
        <v>0</v>
      </c>
    </row>
    <row r="4639" customFormat="false" ht="15" hidden="false" customHeight="false" outlineLevel="0" collapsed="false">
      <c r="A4639" s="0" t="s">
        <v>4737</v>
      </c>
      <c r="B4639" s="0" t="s">
        <v>89</v>
      </c>
      <c r="C4639" s="0" t="s">
        <v>85</v>
      </c>
      <c r="D4639" s="0" t="s">
        <v>79</v>
      </c>
      <c r="E4639" s="14" t="n">
        <v>45073</v>
      </c>
      <c r="F4639" s="14" t="n">
        <v>45074</v>
      </c>
      <c r="G4639" s="0" t="n">
        <v>41</v>
      </c>
      <c r="H4639" s="0" t="n">
        <v>91</v>
      </c>
      <c r="I4639" s="0" t="n">
        <v>277</v>
      </c>
      <c r="J4639" s="0" t="n">
        <v>802</v>
      </c>
      <c r="K4639" s="0" t="n">
        <v>1121</v>
      </c>
      <c r="L4639" s="15" t="s">
        <v>80</v>
      </c>
      <c r="M4639" s="0" t="n">
        <v>1</v>
      </c>
      <c r="N4639" s="16" t="n">
        <f aca="false">I4639*K4639</f>
        <v>310517</v>
      </c>
      <c r="O4639" s="16" t="n">
        <f aca="false">I4639*(K4639-J4639)</f>
        <v>88363</v>
      </c>
      <c r="P4639" s="15" t="n">
        <f aca="false">K4639-J4639</f>
        <v>319</v>
      </c>
      <c r="Q4639" s="0" t="str">
        <f aca="false">IF(G4639=0,"Out of stock",IF(G4639&lt;H4639,"Understocked",IF(G4639&gt;Summary!$B$6*H4639,"Overstocked","Healthy")))</f>
        <v>Understocked</v>
      </c>
      <c r="R4639" s="0" t="str">
        <f aca="false">IF(I4639&gt;=Summary!$B$7,"Fast",IF(I4639&lt;Summary!$B$8,"Slow","Medium"))</f>
        <v>Fast</v>
      </c>
      <c r="S4639" s="15" t="n">
        <f aca="false">IF(M4639&gt;Summary!$B$5,1,0)</f>
        <v>0</v>
      </c>
      <c r="T4639" s="16" t="n">
        <f aca="false">IF(Q4639="Overstocked",(G4639-Summary!$B$6*H4639)*J4639,0)</f>
        <v>0</v>
      </c>
    </row>
    <row r="4640" customFormat="false" ht="15" hidden="false" customHeight="false" outlineLevel="0" collapsed="false">
      <c r="A4640" s="0" t="s">
        <v>4738</v>
      </c>
      <c r="B4640" s="0" t="s">
        <v>107</v>
      </c>
      <c r="C4640" s="0" t="s">
        <v>85</v>
      </c>
      <c r="D4640" s="0" t="s">
        <v>92</v>
      </c>
      <c r="E4640" s="14" t="n">
        <v>45385</v>
      </c>
      <c r="F4640" s="14" t="n">
        <v>45387</v>
      </c>
      <c r="G4640" s="0" t="n">
        <v>203</v>
      </c>
      <c r="H4640" s="0" t="n">
        <v>62</v>
      </c>
      <c r="I4640" s="0" t="n">
        <v>10</v>
      </c>
      <c r="J4640" s="0" t="n">
        <v>392</v>
      </c>
      <c r="K4640" s="0" t="n">
        <v>665</v>
      </c>
      <c r="L4640" s="15" t="s">
        <v>87</v>
      </c>
      <c r="M4640" s="0" t="n">
        <v>2</v>
      </c>
      <c r="N4640" s="16" t="n">
        <f aca="false">I4640*K4640</f>
        <v>6650</v>
      </c>
      <c r="O4640" s="16" t="n">
        <f aca="false">I4640*(K4640-J4640)</f>
        <v>2730</v>
      </c>
      <c r="P4640" s="15" t="n">
        <f aca="false">K4640-J4640</f>
        <v>273</v>
      </c>
      <c r="Q4640" s="0" t="str">
        <f aca="false">IF(G4640=0,"Out of stock",IF(G4640&lt;H4640,"Understocked",IF(G4640&gt;Summary!$B$6*H4640,"Overstocked","Healthy")))</f>
        <v>Healthy</v>
      </c>
      <c r="R4640" s="0" t="str">
        <f aca="false">IF(I4640&gt;=Summary!$B$7,"Fast",IF(I4640&lt;Summary!$B$8,"Slow","Medium"))</f>
        <v>Slow</v>
      </c>
      <c r="S4640" s="15" t="n">
        <f aca="false">IF(M4640&gt;Summary!$B$5,1,0)</f>
        <v>0</v>
      </c>
      <c r="T4640" s="16" t="n">
        <f aca="false">IF(Q4640="Overstocked",(G4640-Summary!$B$6*H4640)*J4640,0)</f>
        <v>0</v>
      </c>
    </row>
    <row r="4641" customFormat="false" ht="15" hidden="false" customHeight="false" outlineLevel="0" collapsed="false">
      <c r="A4641" s="0" t="s">
        <v>4739</v>
      </c>
      <c r="B4641" s="0" t="s">
        <v>101</v>
      </c>
      <c r="C4641" s="0" t="s">
        <v>104</v>
      </c>
      <c r="D4641" s="0" t="s">
        <v>102</v>
      </c>
      <c r="E4641" s="14" t="n">
        <v>44971</v>
      </c>
      <c r="F4641" s="14" t="n">
        <v>44974</v>
      </c>
      <c r="G4641" s="0" t="n">
        <v>466</v>
      </c>
      <c r="H4641" s="0" t="n">
        <v>146</v>
      </c>
      <c r="I4641" s="0" t="n">
        <v>223</v>
      </c>
      <c r="J4641" s="0" t="n">
        <v>719</v>
      </c>
      <c r="K4641" s="0" t="n">
        <v>914</v>
      </c>
      <c r="L4641" s="15" t="s">
        <v>93</v>
      </c>
      <c r="M4641" s="0" t="n">
        <v>3</v>
      </c>
      <c r="N4641" s="16" t="n">
        <f aca="false">I4641*K4641</f>
        <v>203822</v>
      </c>
      <c r="O4641" s="16" t="n">
        <f aca="false">I4641*(K4641-J4641)</f>
        <v>43485</v>
      </c>
      <c r="P4641" s="15" t="n">
        <f aca="false">K4641-J4641</f>
        <v>195</v>
      </c>
      <c r="Q4641" s="0" t="str">
        <f aca="false">IF(G4641=0,"Out of stock",IF(G4641&lt;H4641,"Understocked",IF(G4641&gt;Summary!$B$6*H4641,"Overstocked","Healthy")))</f>
        <v>Healthy</v>
      </c>
      <c r="R4641" s="0" t="str">
        <f aca="false">IF(I4641&gt;=Summary!$B$7,"Fast",IF(I4641&lt;Summary!$B$8,"Slow","Medium"))</f>
        <v>Fast</v>
      </c>
      <c r="S4641" s="15" t="n">
        <f aca="false">IF(M4641&gt;Summary!$B$5,1,0)</f>
        <v>0</v>
      </c>
      <c r="T4641" s="16" t="n">
        <f aca="false">IF(Q4641="Overstocked",(G4641-Summary!$B$6*H4641)*J4641,0)</f>
        <v>0</v>
      </c>
    </row>
    <row r="4642" customFormat="false" ht="15" hidden="false" customHeight="false" outlineLevel="0" collapsed="false">
      <c r="A4642" s="0" t="s">
        <v>4740</v>
      </c>
      <c r="B4642" s="0" t="s">
        <v>95</v>
      </c>
      <c r="C4642" s="0" t="s">
        <v>85</v>
      </c>
      <c r="D4642" s="0" t="s">
        <v>90</v>
      </c>
      <c r="E4642" s="14" t="n">
        <v>45097</v>
      </c>
      <c r="F4642" s="14" t="n">
        <v>45104</v>
      </c>
      <c r="G4642" s="0" t="n">
        <v>45</v>
      </c>
      <c r="H4642" s="0" t="n">
        <v>149</v>
      </c>
      <c r="I4642" s="0" t="n">
        <v>128</v>
      </c>
      <c r="J4642" s="0" t="n">
        <v>1092</v>
      </c>
      <c r="K4642" s="0" t="n">
        <v>1158</v>
      </c>
      <c r="L4642" s="15" t="s">
        <v>93</v>
      </c>
      <c r="M4642" s="0" t="n">
        <v>7</v>
      </c>
      <c r="N4642" s="16" t="n">
        <f aca="false">I4642*K4642</f>
        <v>148224</v>
      </c>
      <c r="O4642" s="16" t="n">
        <f aca="false">I4642*(K4642-J4642)</f>
        <v>8448</v>
      </c>
      <c r="P4642" s="15" t="n">
        <f aca="false">K4642-J4642</f>
        <v>66</v>
      </c>
      <c r="Q4642" s="0" t="str">
        <f aca="false">IF(G4642=0,"Out of stock",IF(G4642&lt;H4642,"Understocked",IF(G4642&gt;Summary!$B$6*H4642,"Overstocked","Healthy")))</f>
        <v>Understocked</v>
      </c>
      <c r="R4642" s="0" t="str">
        <f aca="false">IF(I4642&gt;=Summary!$B$7,"Fast",IF(I4642&lt;Summary!$B$8,"Slow","Medium"))</f>
        <v>Medium</v>
      </c>
      <c r="S4642" s="15" t="n">
        <f aca="false">IF(M4642&gt;Summary!$B$5,1,0)</f>
        <v>0</v>
      </c>
      <c r="T4642" s="16" t="n">
        <f aca="false">IF(Q4642="Overstocked",(G4642-Summary!$B$6*H4642)*J4642,0)</f>
        <v>0</v>
      </c>
    </row>
    <row r="4643" customFormat="false" ht="15" hidden="false" customHeight="false" outlineLevel="0" collapsed="false">
      <c r="A4643" s="0" t="s">
        <v>4741</v>
      </c>
      <c r="B4643" s="0" t="s">
        <v>107</v>
      </c>
      <c r="C4643" s="0" t="s">
        <v>104</v>
      </c>
      <c r="D4643" s="0" t="s">
        <v>79</v>
      </c>
      <c r="E4643" s="14" t="n">
        <v>45654</v>
      </c>
      <c r="F4643" s="14" t="n">
        <v>45655</v>
      </c>
      <c r="G4643" s="0" t="n">
        <v>27</v>
      </c>
      <c r="H4643" s="0" t="n">
        <v>80</v>
      </c>
      <c r="I4643" s="0" t="n">
        <v>25</v>
      </c>
      <c r="J4643" s="0" t="n">
        <v>1889</v>
      </c>
      <c r="K4643" s="0" t="n">
        <v>2022</v>
      </c>
      <c r="L4643" s="15" t="s">
        <v>93</v>
      </c>
      <c r="M4643" s="0" t="n">
        <v>1</v>
      </c>
      <c r="N4643" s="16" t="n">
        <f aca="false">I4643*K4643</f>
        <v>50550</v>
      </c>
      <c r="O4643" s="16" t="n">
        <f aca="false">I4643*(K4643-J4643)</f>
        <v>3325</v>
      </c>
      <c r="P4643" s="15" t="n">
        <f aca="false">K4643-J4643</f>
        <v>133</v>
      </c>
      <c r="Q4643" s="0" t="str">
        <f aca="false">IF(G4643=0,"Out of stock",IF(G4643&lt;H4643,"Understocked",IF(G4643&gt;Summary!$B$6*H4643,"Overstocked","Healthy")))</f>
        <v>Understocked</v>
      </c>
      <c r="R4643" s="0" t="str">
        <f aca="false">IF(I4643&gt;=Summary!$B$7,"Fast",IF(I4643&lt;Summary!$B$8,"Slow","Medium"))</f>
        <v>Slow</v>
      </c>
      <c r="S4643" s="15" t="n">
        <f aca="false">IF(M4643&gt;Summary!$B$5,1,0)</f>
        <v>0</v>
      </c>
      <c r="T4643" s="16" t="n">
        <f aca="false">IF(Q4643="Overstocked",(G4643-Summary!$B$6*H4643)*J4643,0)</f>
        <v>0</v>
      </c>
    </row>
    <row r="4644" customFormat="false" ht="15" hidden="false" customHeight="false" outlineLevel="0" collapsed="false">
      <c r="A4644" s="0" t="s">
        <v>4742</v>
      </c>
      <c r="B4644" s="0" t="s">
        <v>123</v>
      </c>
      <c r="C4644" s="0" t="s">
        <v>78</v>
      </c>
      <c r="D4644" s="0" t="s">
        <v>90</v>
      </c>
      <c r="E4644" s="14" t="n">
        <v>45572</v>
      </c>
      <c r="F4644" s="14" t="n">
        <v>45581</v>
      </c>
      <c r="G4644" s="0" t="n">
        <v>474</v>
      </c>
      <c r="H4644" s="0" t="n">
        <v>122</v>
      </c>
      <c r="I4644" s="0" t="n">
        <v>165</v>
      </c>
      <c r="J4644" s="0" t="n">
        <v>1963</v>
      </c>
      <c r="K4644" s="0" t="n">
        <v>2401</v>
      </c>
      <c r="L4644" s="15" t="s">
        <v>97</v>
      </c>
      <c r="M4644" s="0" t="n">
        <v>9</v>
      </c>
      <c r="N4644" s="16" t="n">
        <f aca="false">I4644*K4644</f>
        <v>396165</v>
      </c>
      <c r="O4644" s="16" t="n">
        <f aca="false">I4644*(K4644-J4644)</f>
        <v>72270</v>
      </c>
      <c r="P4644" s="15" t="n">
        <f aca="false">K4644-J4644</f>
        <v>438</v>
      </c>
      <c r="Q4644" s="0" t="str">
        <f aca="false">IF(G4644=0,"Out of stock",IF(G4644&lt;H4644,"Understocked",IF(G4644&gt;Summary!$B$6*H4644,"Overstocked","Healthy")))</f>
        <v>Healthy</v>
      </c>
      <c r="R4644" s="0" t="str">
        <f aca="false">IF(I4644&gt;=Summary!$B$7,"Fast",IF(I4644&lt;Summary!$B$8,"Slow","Medium"))</f>
        <v>Medium</v>
      </c>
      <c r="S4644" s="15" t="n">
        <f aca="false">IF(M4644&gt;Summary!$B$5,1,0)</f>
        <v>1</v>
      </c>
      <c r="T4644" s="16" t="n">
        <f aca="false">IF(Q4644="Overstocked",(G4644-Summary!$B$6*H4644)*J4644,0)</f>
        <v>0</v>
      </c>
    </row>
    <row r="4645" customFormat="false" ht="15" hidden="false" customHeight="false" outlineLevel="0" collapsed="false">
      <c r="A4645" s="0" t="s">
        <v>4743</v>
      </c>
      <c r="B4645" s="0" t="s">
        <v>111</v>
      </c>
      <c r="C4645" s="0" t="s">
        <v>85</v>
      </c>
      <c r="D4645" s="0" t="s">
        <v>86</v>
      </c>
      <c r="E4645" s="14" t="n">
        <v>45106</v>
      </c>
      <c r="F4645" s="14" t="n">
        <v>45113</v>
      </c>
      <c r="G4645" s="0" t="n">
        <v>427</v>
      </c>
      <c r="H4645" s="0" t="n">
        <v>65</v>
      </c>
      <c r="I4645" s="0" t="n">
        <v>228</v>
      </c>
      <c r="J4645" s="0" t="n">
        <v>1385</v>
      </c>
      <c r="K4645" s="0" t="n">
        <v>1787</v>
      </c>
      <c r="L4645" s="15" t="s">
        <v>97</v>
      </c>
      <c r="M4645" s="0" t="n">
        <v>7</v>
      </c>
      <c r="N4645" s="16" t="n">
        <f aca="false">I4645*K4645</f>
        <v>407436</v>
      </c>
      <c r="O4645" s="16" t="n">
        <f aca="false">I4645*(K4645-J4645)</f>
        <v>91656</v>
      </c>
      <c r="P4645" s="15" t="n">
        <f aca="false">K4645-J4645</f>
        <v>402</v>
      </c>
      <c r="Q4645" s="0" t="str">
        <f aca="false">IF(G4645=0,"Out of stock",IF(G4645&lt;H4645,"Understocked",IF(G4645&gt;Summary!$B$6*H4645,"Overstocked","Healthy")))</f>
        <v>Overstocked</v>
      </c>
      <c r="R4645" s="0" t="str">
        <f aca="false">IF(I4645&gt;=Summary!$B$7,"Fast",IF(I4645&lt;Summary!$B$8,"Slow","Medium"))</f>
        <v>Fast</v>
      </c>
      <c r="S4645" s="15" t="n">
        <f aca="false">IF(M4645&gt;Summary!$B$5,1,0)</f>
        <v>0</v>
      </c>
      <c r="T4645" s="16" t="n">
        <f aca="false">IF(Q4645="Overstocked",(G4645-Summary!$B$6*H4645)*J4645,0)</f>
        <v>231295</v>
      </c>
    </row>
    <row r="4646" customFormat="false" ht="15" hidden="false" customHeight="false" outlineLevel="0" collapsed="false">
      <c r="A4646" s="0" t="s">
        <v>4744</v>
      </c>
      <c r="B4646" s="0" t="s">
        <v>107</v>
      </c>
      <c r="C4646" s="0" t="s">
        <v>85</v>
      </c>
      <c r="D4646" s="0" t="s">
        <v>102</v>
      </c>
      <c r="E4646" s="14" t="n">
        <v>45220</v>
      </c>
      <c r="F4646" s="14" t="n">
        <v>45229</v>
      </c>
      <c r="G4646" s="0" t="n">
        <v>124</v>
      </c>
      <c r="H4646" s="0" t="n">
        <v>93</v>
      </c>
      <c r="I4646" s="0" t="n">
        <v>266</v>
      </c>
      <c r="J4646" s="0" t="n">
        <v>438</v>
      </c>
      <c r="K4646" s="0" t="n">
        <v>625</v>
      </c>
      <c r="L4646" s="15" t="s">
        <v>82</v>
      </c>
      <c r="M4646" s="0" t="n">
        <v>9</v>
      </c>
      <c r="N4646" s="16" t="n">
        <f aca="false">I4646*K4646</f>
        <v>166250</v>
      </c>
      <c r="O4646" s="16" t="n">
        <f aca="false">I4646*(K4646-J4646)</f>
        <v>49742</v>
      </c>
      <c r="P4646" s="15" t="n">
        <f aca="false">K4646-J4646</f>
        <v>187</v>
      </c>
      <c r="Q4646" s="0" t="str">
        <f aca="false">IF(G4646=0,"Out of stock",IF(G4646&lt;H4646,"Understocked",IF(G4646&gt;Summary!$B$6*H4646,"Overstocked","Healthy")))</f>
        <v>Healthy</v>
      </c>
      <c r="R4646" s="0" t="str">
        <f aca="false">IF(I4646&gt;=Summary!$B$7,"Fast",IF(I4646&lt;Summary!$B$8,"Slow","Medium"))</f>
        <v>Fast</v>
      </c>
      <c r="S4646" s="15" t="n">
        <f aca="false">IF(M4646&gt;Summary!$B$5,1,0)</f>
        <v>1</v>
      </c>
      <c r="T4646" s="16" t="n">
        <f aca="false">IF(Q4646="Overstocked",(G4646-Summary!$B$6*H4646)*J4646,0)</f>
        <v>0</v>
      </c>
    </row>
    <row r="4647" customFormat="false" ht="15" hidden="false" customHeight="false" outlineLevel="0" collapsed="false">
      <c r="A4647" s="0" t="s">
        <v>4745</v>
      </c>
      <c r="B4647" s="0" t="s">
        <v>95</v>
      </c>
      <c r="C4647" s="0" t="s">
        <v>78</v>
      </c>
      <c r="D4647" s="0" t="s">
        <v>92</v>
      </c>
      <c r="E4647" s="14" t="n">
        <v>45198</v>
      </c>
      <c r="F4647" s="14" t="n">
        <v>45199</v>
      </c>
      <c r="G4647" s="0" t="n">
        <v>82</v>
      </c>
      <c r="H4647" s="0" t="n">
        <v>90</v>
      </c>
      <c r="I4647" s="0" t="n">
        <v>128</v>
      </c>
      <c r="J4647" s="0" t="n">
        <v>1307</v>
      </c>
      <c r="K4647" s="0" t="n">
        <v>1637</v>
      </c>
      <c r="L4647" s="15" t="s">
        <v>80</v>
      </c>
      <c r="M4647" s="0" t="n">
        <v>1</v>
      </c>
      <c r="N4647" s="16" t="n">
        <f aca="false">I4647*K4647</f>
        <v>209536</v>
      </c>
      <c r="O4647" s="16" t="n">
        <f aca="false">I4647*(K4647-J4647)</f>
        <v>42240</v>
      </c>
      <c r="P4647" s="15" t="n">
        <f aca="false">K4647-J4647</f>
        <v>330</v>
      </c>
      <c r="Q4647" s="0" t="str">
        <f aca="false">IF(G4647=0,"Out of stock",IF(G4647&lt;H4647,"Understocked",IF(G4647&gt;Summary!$B$6*H4647,"Overstocked","Healthy")))</f>
        <v>Understocked</v>
      </c>
      <c r="R4647" s="0" t="str">
        <f aca="false">IF(I4647&gt;=Summary!$B$7,"Fast",IF(I4647&lt;Summary!$B$8,"Slow","Medium"))</f>
        <v>Medium</v>
      </c>
      <c r="S4647" s="15" t="n">
        <f aca="false">IF(M4647&gt;Summary!$B$5,1,0)</f>
        <v>0</v>
      </c>
      <c r="T4647" s="16" t="n">
        <f aca="false">IF(Q4647="Overstocked",(G4647-Summary!$B$6*H4647)*J4647,0)</f>
        <v>0</v>
      </c>
    </row>
    <row r="4648" customFormat="false" ht="15" hidden="false" customHeight="false" outlineLevel="0" collapsed="false">
      <c r="A4648" s="0" t="s">
        <v>4746</v>
      </c>
      <c r="B4648" s="0" t="s">
        <v>101</v>
      </c>
      <c r="C4648" s="0" t="s">
        <v>78</v>
      </c>
      <c r="D4648" s="0" t="s">
        <v>102</v>
      </c>
      <c r="E4648" s="14" t="n">
        <v>45281</v>
      </c>
      <c r="F4648" s="14" t="n">
        <v>45291</v>
      </c>
      <c r="G4648" s="0" t="n">
        <v>266</v>
      </c>
      <c r="H4648" s="0" t="n">
        <v>146</v>
      </c>
      <c r="I4648" s="0" t="n">
        <v>68</v>
      </c>
      <c r="J4648" s="0" t="n">
        <v>1335</v>
      </c>
      <c r="K4648" s="0" t="n">
        <v>1625</v>
      </c>
      <c r="L4648" s="15" t="s">
        <v>87</v>
      </c>
      <c r="M4648" s="0" t="n">
        <v>10</v>
      </c>
      <c r="N4648" s="16" t="n">
        <f aca="false">I4648*K4648</f>
        <v>110500</v>
      </c>
      <c r="O4648" s="16" t="n">
        <f aca="false">I4648*(K4648-J4648)</f>
        <v>19720</v>
      </c>
      <c r="P4648" s="15" t="n">
        <f aca="false">K4648-J4648</f>
        <v>290</v>
      </c>
      <c r="Q4648" s="0" t="str">
        <f aca="false">IF(G4648=0,"Out of stock",IF(G4648&lt;H4648,"Understocked",IF(G4648&gt;Summary!$B$6*H4648,"Overstocked","Healthy")))</f>
        <v>Healthy</v>
      </c>
      <c r="R4648" s="0" t="str">
        <f aca="false">IF(I4648&gt;=Summary!$B$7,"Fast",IF(I4648&lt;Summary!$B$8,"Slow","Medium"))</f>
        <v>Slow</v>
      </c>
      <c r="S4648" s="15" t="n">
        <f aca="false">IF(M4648&gt;Summary!$B$5,1,0)</f>
        <v>1</v>
      </c>
      <c r="T4648" s="16" t="n">
        <f aca="false">IF(Q4648="Overstocked",(G4648-Summary!$B$6*H4648)*J4648,0)</f>
        <v>0</v>
      </c>
    </row>
    <row r="4649" customFormat="false" ht="15" hidden="false" customHeight="false" outlineLevel="0" collapsed="false">
      <c r="A4649" s="0" t="s">
        <v>4747</v>
      </c>
      <c r="B4649" s="0" t="s">
        <v>101</v>
      </c>
      <c r="C4649" s="0" t="s">
        <v>78</v>
      </c>
      <c r="D4649" s="0" t="s">
        <v>90</v>
      </c>
      <c r="E4649" s="14" t="n">
        <v>45170</v>
      </c>
      <c r="F4649" s="14" t="n">
        <v>45171</v>
      </c>
      <c r="G4649" s="0" t="n">
        <v>402</v>
      </c>
      <c r="H4649" s="0" t="n">
        <v>122</v>
      </c>
      <c r="I4649" s="0" t="n">
        <v>134</v>
      </c>
      <c r="J4649" s="0" t="n">
        <v>332</v>
      </c>
      <c r="K4649" s="0" t="n">
        <v>693</v>
      </c>
      <c r="L4649" s="15" t="s">
        <v>97</v>
      </c>
      <c r="M4649" s="0" t="n">
        <v>1</v>
      </c>
      <c r="N4649" s="16" t="n">
        <f aca="false">I4649*K4649</f>
        <v>92862</v>
      </c>
      <c r="O4649" s="16" t="n">
        <f aca="false">I4649*(K4649-J4649)</f>
        <v>48374</v>
      </c>
      <c r="P4649" s="15" t="n">
        <f aca="false">K4649-J4649</f>
        <v>361</v>
      </c>
      <c r="Q4649" s="0" t="str">
        <f aca="false">IF(G4649=0,"Out of stock",IF(G4649&lt;H4649,"Understocked",IF(G4649&gt;Summary!$B$6*H4649,"Overstocked","Healthy")))</f>
        <v>Healthy</v>
      </c>
      <c r="R4649" s="0" t="str">
        <f aca="false">IF(I4649&gt;=Summary!$B$7,"Fast",IF(I4649&lt;Summary!$B$8,"Slow","Medium"))</f>
        <v>Medium</v>
      </c>
      <c r="S4649" s="15" t="n">
        <f aca="false">IF(M4649&gt;Summary!$B$5,1,0)</f>
        <v>0</v>
      </c>
      <c r="T4649" s="16" t="n">
        <f aca="false">IF(Q4649="Overstocked",(G4649-Summary!$B$6*H4649)*J4649,0)</f>
        <v>0</v>
      </c>
    </row>
    <row r="4650" customFormat="false" ht="15" hidden="false" customHeight="false" outlineLevel="0" collapsed="false">
      <c r="A4650" s="0" t="s">
        <v>4748</v>
      </c>
      <c r="B4650" s="0" t="s">
        <v>101</v>
      </c>
      <c r="C4650" s="0" t="s">
        <v>104</v>
      </c>
      <c r="D4650" s="0" t="s">
        <v>102</v>
      </c>
      <c r="E4650" s="14" t="n">
        <v>45000</v>
      </c>
      <c r="F4650" s="14" t="n">
        <v>45010</v>
      </c>
      <c r="G4650" s="0" t="n">
        <v>262</v>
      </c>
      <c r="H4650" s="0" t="n">
        <v>120</v>
      </c>
      <c r="I4650" s="0" t="n">
        <v>291</v>
      </c>
      <c r="J4650" s="0" t="n">
        <v>1593</v>
      </c>
      <c r="K4650" s="0" t="n">
        <v>2037</v>
      </c>
      <c r="L4650" s="15" t="s">
        <v>87</v>
      </c>
      <c r="M4650" s="0" t="n">
        <v>10</v>
      </c>
      <c r="N4650" s="16" t="n">
        <f aca="false">I4650*K4650</f>
        <v>592767</v>
      </c>
      <c r="O4650" s="16" t="n">
        <f aca="false">I4650*(K4650-J4650)</f>
        <v>129204</v>
      </c>
      <c r="P4650" s="15" t="n">
        <f aca="false">K4650-J4650</f>
        <v>444</v>
      </c>
      <c r="Q4650" s="0" t="str">
        <f aca="false">IF(G4650=0,"Out of stock",IF(G4650&lt;H4650,"Understocked",IF(G4650&gt;Summary!$B$6*H4650,"Overstocked","Healthy")))</f>
        <v>Healthy</v>
      </c>
      <c r="R4650" s="0" t="str">
        <f aca="false">IF(I4650&gt;=Summary!$B$7,"Fast",IF(I4650&lt;Summary!$B$8,"Slow","Medium"))</f>
        <v>Fast</v>
      </c>
      <c r="S4650" s="15" t="n">
        <f aca="false">IF(M4650&gt;Summary!$B$5,1,0)</f>
        <v>1</v>
      </c>
      <c r="T4650" s="16" t="n">
        <f aca="false">IF(Q4650="Overstocked",(G4650-Summary!$B$6*H4650)*J4650,0)</f>
        <v>0</v>
      </c>
    </row>
    <row r="4651" customFormat="false" ht="15" hidden="false" customHeight="false" outlineLevel="0" collapsed="false">
      <c r="A4651" s="0" t="s">
        <v>4749</v>
      </c>
      <c r="B4651" s="0" t="s">
        <v>101</v>
      </c>
      <c r="C4651" s="0" t="s">
        <v>96</v>
      </c>
      <c r="D4651" s="0" t="s">
        <v>92</v>
      </c>
      <c r="E4651" s="14" t="n">
        <v>44963</v>
      </c>
      <c r="F4651" s="14" t="n">
        <v>44964</v>
      </c>
      <c r="G4651" s="0" t="n">
        <v>266</v>
      </c>
      <c r="H4651" s="0" t="n">
        <v>97</v>
      </c>
      <c r="I4651" s="0" t="n">
        <v>253</v>
      </c>
      <c r="J4651" s="0" t="n">
        <v>1694</v>
      </c>
      <c r="K4651" s="0" t="n">
        <v>1888</v>
      </c>
      <c r="L4651" s="15" t="s">
        <v>82</v>
      </c>
      <c r="M4651" s="0" t="n">
        <v>1</v>
      </c>
      <c r="N4651" s="16" t="n">
        <f aca="false">I4651*K4651</f>
        <v>477664</v>
      </c>
      <c r="O4651" s="16" t="n">
        <f aca="false">I4651*(K4651-J4651)</f>
        <v>49082</v>
      </c>
      <c r="P4651" s="15" t="n">
        <f aca="false">K4651-J4651</f>
        <v>194</v>
      </c>
      <c r="Q4651" s="0" t="str">
        <f aca="false">IF(G4651=0,"Out of stock",IF(G4651&lt;H4651,"Understocked",IF(G4651&gt;Summary!$B$6*H4651,"Overstocked","Healthy")))</f>
        <v>Healthy</v>
      </c>
      <c r="R4651" s="0" t="str">
        <f aca="false">IF(I4651&gt;=Summary!$B$7,"Fast",IF(I4651&lt;Summary!$B$8,"Slow","Medium"))</f>
        <v>Fast</v>
      </c>
      <c r="S4651" s="15" t="n">
        <f aca="false">IF(M4651&gt;Summary!$B$5,1,0)</f>
        <v>0</v>
      </c>
      <c r="T4651" s="16" t="n">
        <f aca="false">IF(Q4651="Overstocked",(G4651-Summary!$B$6*H4651)*J4651,0)</f>
        <v>0</v>
      </c>
    </row>
    <row r="4652" customFormat="false" ht="15" hidden="false" customHeight="false" outlineLevel="0" collapsed="false">
      <c r="A4652" s="0" t="s">
        <v>4750</v>
      </c>
      <c r="B4652" s="0" t="s">
        <v>101</v>
      </c>
      <c r="C4652" s="0" t="s">
        <v>78</v>
      </c>
      <c r="D4652" s="0" t="s">
        <v>92</v>
      </c>
      <c r="E4652" s="14" t="n">
        <v>45312</v>
      </c>
      <c r="F4652" s="14" t="n">
        <v>45321</v>
      </c>
      <c r="G4652" s="0" t="n">
        <v>37</v>
      </c>
      <c r="H4652" s="0" t="n">
        <v>115</v>
      </c>
      <c r="I4652" s="0" t="n">
        <v>100</v>
      </c>
      <c r="J4652" s="0" t="n">
        <v>1105</v>
      </c>
      <c r="K4652" s="0" t="n">
        <v>1320</v>
      </c>
      <c r="L4652" s="15" t="s">
        <v>97</v>
      </c>
      <c r="M4652" s="0" t="n">
        <v>9</v>
      </c>
      <c r="N4652" s="16" t="n">
        <f aca="false">I4652*K4652</f>
        <v>132000</v>
      </c>
      <c r="O4652" s="16" t="n">
        <f aca="false">I4652*(K4652-J4652)</f>
        <v>21500</v>
      </c>
      <c r="P4652" s="15" t="n">
        <f aca="false">K4652-J4652</f>
        <v>215</v>
      </c>
      <c r="Q4652" s="0" t="str">
        <f aca="false">IF(G4652=0,"Out of stock",IF(G4652&lt;H4652,"Understocked",IF(G4652&gt;Summary!$B$6*H4652,"Overstocked","Healthy")))</f>
        <v>Understocked</v>
      </c>
      <c r="R4652" s="0" t="str">
        <f aca="false">IF(I4652&gt;=Summary!$B$7,"Fast",IF(I4652&lt;Summary!$B$8,"Slow","Medium"))</f>
        <v>Medium</v>
      </c>
      <c r="S4652" s="15" t="n">
        <f aca="false">IF(M4652&gt;Summary!$B$5,1,0)</f>
        <v>1</v>
      </c>
      <c r="T4652" s="16" t="n">
        <f aca="false">IF(Q4652="Overstocked",(G4652-Summary!$B$6*H4652)*J4652,0)</f>
        <v>0</v>
      </c>
    </row>
    <row r="4653" customFormat="false" ht="15" hidden="false" customHeight="false" outlineLevel="0" collapsed="false">
      <c r="A4653" s="0" t="s">
        <v>4751</v>
      </c>
      <c r="B4653" s="0" t="s">
        <v>111</v>
      </c>
      <c r="C4653" s="0" t="s">
        <v>78</v>
      </c>
      <c r="D4653" s="0" t="s">
        <v>102</v>
      </c>
      <c r="E4653" s="14" t="n">
        <v>45041</v>
      </c>
      <c r="F4653" s="14" t="n">
        <v>45046</v>
      </c>
      <c r="G4653" s="0" t="n">
        <v>284</v>
      </c>
      <c r="H4653" s="0" t="n">
        <v>100</v>
      </c>
      <c r="I4653" s="0" t="n">
        <v>78</v>
      </c>
      <c r="J4653" s="0" t="n">
        <v>1375</v>
      </c>
      <c r="K4653" s="0" t="n">
        <v>1770</v>
      </c>
      <c r="L4653" s="15" t="s">
        <v>93</v>
      </c>
      <c r="M4653" s="0" t="n">
        <v>5</v>
      </c>
      <c r="N4653" s="16" t="n">
        <f aca="false">I4653*K4653</f>
        <v>138060</v>
      </c>
      <c r="O4653" s="16" t="n">
        <f aca="false">I4653*(K4653-J4653)</f>
        <v>30810</v>
      </c>
      <c r="P4653" s="15" t="n">
        <f aca="false">K4653-J4653</f>
        <v>395</v>
      </c>
      <c r="Q4653" s="0" t="str">
        <f aca="false">IF(G4653=0,"Out of stock",IF(G4653&lt;H4653,"Understocked",IF(G4653&gt;Summary!$B$6*H4653,"Overstocked","Healthy")))</f>
        <v>Healthy</v>
      </c>
      <c r="R4653" s="0" t="str">
        <f aca="false">IF(I4653&gt;=Summary!$B$7,"Fast",IF(I4653&lt;Summary!$B$8,"Slow","Medium"))</f>
        <v>Slow</v>
      </c>
      <c r="S4653" s="15" t="n">
        <f aca="false">IF(M4653&gt;Summary!$B$5,1,0)</f>
        <v>0</v>
      </c>
      <c r="T4653" s="16" t="n">
        <f aca="false">IF(Q4653="Overstocked",(G4653-Summary!$B$6*H4653)*J4653,0)</f>
        <v>0</v>
      </c>
    </row>
    <row r="4654" customFormat="false" ht="15" hidden="false" customHeight="false" outlineLevel="0" collapsed="false">
      <c r="A4654" s="0" t="s">
        <v>4752</v>
      </c>
      <c r="B4654" s="0" t="s">
        <v>95</v>
      </c>
      <c r="C4654" s="0" t="s">
        <v>96</v>
      </c>
      <c r="D4654" s="0" t="s">
        <v>92</v>
      </c>
      <c r="E4654" s="14" t="n">
        <v>44929</v>
      </c>
      <c r="F4654" s="14" t="n">
        <v>44931</v>
      </c>
      <c r="G4654" s="0" t="n">
        <v>221</v>
      </c>
      <c r="H4654" s="0" t="n">
        <v>103</v>
      </c>
      <c r="I4654" s="0" t="n">
        <v>249</v>
      </c>
      <c r="J4654" s="0" t="n">
        <v>1493</v>
      </c>
      <c r="K4654" s="0" t="n">
        <v>1739</v>
      </c>
      <c r="L4654" s="15" t="s">
        <v>80</v>
      </c>
      <c r="M4654" s="0" t="n">
        <v>2</v>
      </c>
      <c r="N4654" s="16" t="n">
        <f aca="false">I4654*K4654</f>
        <v>433011</v>
      </c>
      <c r="O4654" s="16" t="n">
        <f aca="false">I4654*(K4654-J4654)</f>
        <v>61254</v>
      </c>
      <c r="P4654" s="15" t="n">
        <f aca="false">K4654-J4654</f>
        <v>246</v>
      </c>
      <c r="Q4654" s="0" t="str">
        <f aca="false">IF(G4654=0,"Out of stock",IF(G4654&lt;H4654,"Understocked",IF(G4654&gt;Summary!$B$6*H4654,"Overstocked","Healthy")))</f>
        <v>Healthy</v>
      </c>
      <c r="R4654" s="0" t="str">
        <f aca="false">IF(I4654&gt;=Summary!$B$7,"Fast",IF(I4654&lt;Summary!$B$8,"Slow","Medium"))</f>
        <v>Fast</v>
      </c>
      <c r="S4654" s="15" t="n">
        <f aca="false">IF(M4654&gt;Summary!$B$5,1,0)</f>
        <v>0</v>
      </c>
      <c r="T4654" s="16" t="n">
        <f aca="false">IF(Q4654="Overstocked",(G4654-Summary!$B$6*H4654)*J4654,0)</f>
        <v>0</v>
      </c>
    </row>
    <row r="4655" customFormat="false" ht="15" hidden="false" customHeight="false" outlineLevel="0" collapsed="false">
      <c r="A4655" s="0" t="s">
        <v>4753</v>
      </c>
      <c r="B4655" s="0" t="s">
        <v>89</v>
      </c>
      <c r="C4655" s="0" t="s">
        <v>96</v>
      </c>
      <c r="D4655" s="0" t="s">
        <v>102</v>
      </c>
      <c r="E4655" s="14" t="n">
        <v>45335</v>
      </c>
      <c r="F4655" s="14" t="n">
        <v>45337</v>
      </c>
      <c r="G4655" s="0" t="n">
        <v>182</v>
      </c>
      <c r="H4655" s="0" t="n">
        <v>70</v>
      </c>
      <c r="I4655" s="0" t="n">
        <v>72</v>
      </c>
      <c r="J4655" s="0" t="n">
        <v>902</v>
      </c>
      <c r="K4655" s="0" t="n">
        <v>1071</v>
      </c>
      <c r="L4655" s="15" t="s">
        <v>80</v>
      </c>
      <c r="M4655" s="0" t="n">
        <v>2</v>
      </c>
      <c r="N4655" s="16" t="n">
        <f aca="false">I4655*K4655</f>
        <v>77112</v>
      </c>
      <c r="O4655" s="16" t="n">
        <f aca="false">I4655*(K4655-J4655)</f>
        <v>12168</v>
      </c>
      <c r="P4655" s="15" t="n">
        <f aca="false">K4655-J4655</f>
        <v>169</v>
      </c>
      <c r="Q4655" s="0" t="str">
        <f aca="false">IF(G4655=0,"Out of stock",IF(G4655&lt;H4655,"Understocked",IF(G4655&gt;Summary!$B$6*H4655,"Overstocked","Healthy")))</f>
        <v>Healthy</v>
      </c>
      <c r="R4655" s="0" t="str">
        <f aca="false">IF(I4655&gt;=Summary!$B$7,"Fast",IF(I4655&lt;Summary!$B$8,"Slow","Medium"))</f>
        <v>Slow</v>
      </c>
      <c r="S4655" s="15" t="n">
        <f aca="false">IF(M4655&gt;Summary!$B$5,1,0)</f>
        <v>0</v>
      </c>
      <c r="T4655" s="16" t="n">
        <f aca="false">IF(Q4655="Overstocked",(G4655-Summary!$B$6*H4655)*J4655,0)</f>
        <v>0</v>
      </c>
    </row>
    <row r="4656" customFormat="false" ht="15" hidden="false" customHeight="false" outlineLevel="0" collapsed="false">
      <c r="A4656" s="0" t="s">
        <v>4754</v>
      </c>
      <c r="B4656" s="0" t="s">
        <v>77</v>
      </c>
      <c r="C4656" s="0" t="s">
        <v>96</v>
      </c>
      <c r="D4656" s="0" t="s">
        <v>102</v>
      </c>
      <c r="E4656" s="14" t="n">
        <v>45503</v>
      </c>
      <c r="F4656" s="14" t="n">
        <v>45505</v>
      </c>
      <c r="G4656" s="0" t="n">
        <v>113</v>
      </c>
      <c r="H4656" s="0" t="n">
        <v>75</v>
      </c>
      <c r="I4656" s="0" t="n">
        <v>246</v>
      </c>
      <c r="J4656" s="0" t="n">
        <v>434</v>
      </c>
      <c r="K4656" s="0" t="n">
        <v>609</v>
      </c>
      <c r="L4656" s="15" t="s">
        <v>82</v>
      </c>
      <c r="M4656" s="0" t="n">
        <v>2</v>
      </c>
      <c r="N4656" s="16" t="n">
        <f aca="false">I4656*K4656</f>
        <v>149814</v>
      </c>
      <c r="O4656" s="16" t="n">
        <f aca="false">I4656*(K4656-J4656)</f>
        <v>43050</v>
      </c>
      <c r="P4656" s="15" t="n">
        <f aca="false">K4656-J4656</f>
        <v>175</v>
      </c>
      <c r="Q4656" s="0" t="str">
        <f aca="false">IF(G4656=0,"Out of stock",IF(G4656&lt;H4656,"Understocked",IF(G4656&gt;Summary!$B$6*H4656,"Overstocked","Healthy")))</f>
        <v>Healthy</v>
      </c>
      <c r="R4656" s="0" t="str">
        <f aca="false">IF(I4656&gt;=Summary!$B$7,"Fast",IF(I4656&lt;Summary!$B$8,"Slow","Medium"))</f>
        <v>Fast</v>
      </c>
      <c r="S4656" s="15" t="n">
        <f aca="false">IF(M4656&gt;Summary!$B$5,1,0)</f>
        <v>0</v>
      </c>
      <c r="T4656" s="16" t="n">
        <f aca="false">IF(Q4656="Overstocked",(G4656-Summary!$B$6*H4656)*J4656,0)</f>
        <v>0</v>
      </c>
    </row>
    <row r="4657" customFormat="false" ht="15" hidden="false" customHeight="false" outlineLevel="0" collapsed="false">
      <c r="A4657" s="0" t="s">
        <v>4755</v>
      </c>
      <c r="B4657" s="0" t="s">
        <v>123</v>
      </c>
      <c r="C4657" s="0" t="s">
        <v>78</v>
      </c>
      <c r="D4657" s="0" t="s">
        <v>90</v>
      </c>
      <c r="E4657" s="14" t="n">
        <v>45119</v>
      </c>
      <c r="F4657" s="14" t="n">
        <v>45125</v>
      </c>
      <c r="G4657" s="0" t="n">
        <v>123</v>
      </c>
      <c r="H4657" s="0" t="n">
        <v>85</v>
      </c>
      <c r="I4657" s="0" t="n">
        <v>208</v>
      </c>
      <c r="J4657" s="0" t="n">
        <v>1459</v>
      </c>
      <c r="K4657" s="0" t="n">
        <v>1791</v>
      </c>
      <c r="L4657" s="15" t="s">
        <v>80</v>
      </c>
      <c r="M4657" s="0" t="n">
        <v>6</v>
      </c>
      <c r="N4657" s="16" t="n">
        <f aca="false">I4657*K4657</f>
        <v>372528</v>
      </c>
      <c r="O4657" s="16" t="n">
        <f aca="false">I4657*(K4657-J4657)</f>
        <v>69056</v>
      </c>
      <c r="P4657" s="15" t="n">
        <f aca="false">K4657-J4657</f>
        <v>332</v>
      </c>
      <c r="Q4657" s="0" t="str">
        <f aca="false">IF(G4657=0,"Out of stock",IF(G4657&lt;H4657,"Understocked",IF(G4657&gt;Summary!$B$6*H4657,"Overstocked","Healthy")))</f>
        <v>Healthy</v>
      </c>
      <c r="R4657" s="0" t="str">
        <f aca="false">IF(I4657&gt;=Summary!$B$7,"Fast",IF(I4657&lt;Summary!$B$8,"Slow","Medium"))</f>
        <v>Fast</v>
      </c>
      <c r="S4657" s="15" t="n">
        <f aca="false">IF(M4657&gt;Summary!$B$5,1,0)</f>
        <v>0</v>
      </c>
      <c r="T4657" s="16" t="n">
        <f aca="false">IF(Q4657="Overstocked",(G4657-Summary!$B$6*H4657)*J4657,0)</f>
        <v>0</v>
      </c>
    </row>
    <row r="4658" customFormat="false" ht="15" hidden="false" customHeight="false" outlineLevel="0" collapsed="false">
      <c r="A4658" s="0" t="s">
        <v>4756</v>
      </c>
      <c r="B4658" s="0" t="s">
        <v>113</v>
      </c>
      <c r="C4658" s="0" t="s">
        <v>104</v>
      </c>
      <c r="D4658" s="0" t="s">
        <v>86</v>
      </c>
      <c r="E4658" s="14" t="n">
        <v>45036</v>
      </c>
      <c r="F4658" s="14" t="n">
        <v>45045</v>
      </c>
      <c r="G4658" s="0" t="n">
        <v>277</v>
      </c>
      <c r="H4658" s="0" t="n">
        <v>69</v>
      </c>
      <c r="I4658" s="0" t="n">
        <v>262</v>
      </c>
      <c r="J4658" s="0" t="n">
        <v>749</v>
      </c>
      <c r="K4658" s="0" t="n">
        <v>1140</v>
      </c>
      <c r="L4658" s="15" t="s">
        <v>87</v>
      </c>
      <c r="M4658" s="0" t="n">
        <v>9</v>
      </c>
      <c r="N4658" s="16" t="n">
        <f aca="false">I4658*K4658</f>
        <v>298680</v>
      </c>
      <c r="O4658" s="16" t="n">
        <f aca="false">I4658*(K4658-J4658)</f>
        <v>102442</v>
      </c>
      <c r="P4658" s="15" t="n">
        <f aca="false">K4658-J4658</f>
        <v>391</v>
      </c>
      <c r="Q4658" s="0" t="str">
        <f aca="false">IF(G4658=0,"Out of stock",IF(G4658&lt;H4658,"Understocked",IF(G4658&gt;Summary!$B$6*H4658,"Overstocked","Healthy")))</f>
        <v>Overstocked</v>
      </c>
      <c r="R4658" s="0" t="str">
        <f aca="false">IF(I4658&gt;=Summary!$B$7,"Fast",IF(I4658&lt;Summary!$B$8,"Slow","Medium"))</f>
        <v>Fast</v>
      </c>
      <c r="S4658" s="15" t="n">
        <f aca="false">IF(M4658&gt;Summary!$B$5,1,0)</f>
        <v>1</v>
      </c>
      <c r="T4658" s="16" t="n">
        <f aca="false">IF(Q4658="Overstocked",(G4658-Summary!$B$6*H4658)*J4658,0)</f>
        <v>749</v>
      </c>
    </row>
    <row r="4659" customFormat="false" ht="15" hidden="false" customHeight="false" outlineLevel="0" collapsed="false">
      <c r="A4659" s="0" t="s">
        <v>4757</v>
      </c>
      <c r="B4659" s="0" t="s">
        <v>113</v>
      </c>
      <c r="C4659" s="0" t="s">
        <v>78</v>
      </c>
      <c r="D4659" s="0" t="s">
        <v>86</v>
      </c>
      <c r="E4659" s="14" t="n">
        <v>45325</v>
      </c>
      <c r="F4659" s="14" t="n">
        <v>45328</v>
      </c>
      <c r="G4659" s="0" t="n">
        <v>69</v>
      </c>
      <c r="H4659" s="0" t="n">
        <v>65</v>
      </c>
      <c r="I4659" s="0" t="n">
        <v>269</v>
      </c>
      <c r="J4659" s="0" t="n">
        <v>775</v>
      </c>
      <c r="K4659" s="0" t="n">
        <v>1163</v>
      </c>
      <c r="L4659" s="15" t="s">
        <v>93</v>
      </c>
      <c r="M4659" s="0" t="n">
        <v>3</v>
      </c>
      <c r="N4659" s="16" t="n">
        <f aca="false">I4659*K4659</f>
        <v>312847</v>
      </c>
      <c r="O4659" s="16" t="n">
        <f aca="false">I4659*(K4659-J4659)</f>
        <v>104372</v>
      </c>
      <c r="P4659" s="15" t="n">
        <f aca="false">K4659-J4659</f>
        <v>388</v>
      </c>
      <c r="Q4659" s="0" t="str">
        <f aca="false">IF(G4659=0,"Out of stock",IF(G4659&lt;H4659,"Understocked",IF(G4659&gt;Summary!$B$6*H4659,"Overstocked","Healthy")))</f>
        <v>Healthy</v>
      </c>
      <c r="R4659" s="0" t="str">
        <f aca="false">IF(I4659&gt;=Summary!$B$7,"Fast",IF(I4659&lt;Summary!$B$8,"Slow","Medium"))</f>
        <v>Fast</v>
      </c>
      <c r="S4659" s="15" t="n">
        <f aca="false">IF(M4659&gt;Summary!$B$5,1,0)</f>
        <v>0</v>
      </c>
      <c r="T4659" s="16" t="n">
        <f aca="false">IF(Q4659="Overstocked",(G4659-Summary!$B$6*H4659)*J4659,0)</f>
        <v>0</v>
      </c>
    </row>
    <row r="4660" customFormat="false" ht="15" hidden="false" customHeight="false" outlineLevel="0" collapsed="false">
      <c r="A4660" s="0" t="s">
        <v>4758</v>
      </c>
      <c r="B4660" s="0" t="s">
        <v>77</v>
      </c>
      <c r="C4660" s="0" t="s">
        <v>78</v>
      </c>
      <c r="D4660" s="0" t="s">
        <v>102</v>
      </c>
      <c r="E4660" s="14" t="n">
        <v>45396</v>
      </c>
      <c r="F4660" s="14" t="n">
        <v>45400</v>
      </c>
      <c r="G4660" s="0" t="n">
        <v>350</v>
      </c>
      <c r="H4660" s="0" t="n">
        <v>112</v>
      </c>
      <c r="I4660" s="0" t="n">
        <v>57</v>
      </c>
      <c r="J4660" s="0" t="n">
        <v>698</v>
      </c>
      <c r="K4660" s="0" t="n">
        <v>856</v>
      </c>
      <c r="L4660" s="15" t="s">
        <v>97</v>
      </c>
      <c r="M4660" s="0" t="n">
        <v>4</v>
      </c>
      <c r="N4660" s="16" t="n">
        <f aca="false">I4660*K4660</f>
        <v>48792</v>
      </c>
      <c r="O4660" s="16" t="n">
        <f aca="false">I4660*(K4660-J4660)</f>
        <v>9006</v>
      </c>
      <c r="P4660" s="15" t="n">
        <f aca="false">K4660-J4660</f>
        <v>158</v>
      </c>
      <c r="Q4660" s="0" t="str">
        <f aca="false">IF(G4660=0,"Out of stock",IF(G4660&lt;H4660,"Understocked",IF(G4660&gt;Summary!$B$6*H4660,"Overstocked","Healthy")))</f>
        <v>Healthy</v>
      </c>
      <c r="R4660" s="0" t="str">
        <f aca="false">IF(I4660&gt;=Summary!$B$7,"Fast",IF(I4660&lt;Summary!$B$8,"Slow","Medium"))</f>
        <v>Slow</v>
      </c>
      <c r="S4660" s="15" t="n">
        <f aca="false">IF(M4660&gt;Summary!$B$5,1,0)</f>
        <v>0</v>
      </c>
      <c r="T4660" s="16" t="n">
        <f aca="false">IF(Q4660="Overstocked",(G4660-Summary!$B$6*H4660)*J4660,0)</f>
        <v>0</v>
      </c>
    </row>
    <row r="4661" customFormat="false" ht="15" hidden="false" customHeight="false" outlineLevel="0" collapsed="false">
      <c r="A4661" s="0" t="s">
        <v>4759</v>
      </c>
      <c r="B4661" s="0" t="s">
        <v>113</v>
      </c>
      <c r="C4661" s="0" t="s">
        <v>104</v>
      </c>
      <c r="D4661" s="0" t="s">
        <v>92</v>
      </c>
      <c r="E4661" s="14" t="n">
        <v>45229</v>
      </c>
      <c r="F4661" s="14" t="n">
        <v>45235</v>
      </c>
      <c r="G4661" s="0" t="n">
        <v>492</v>
      </c>
      <c r="H4661" s="0" t="n">
        <v>71</v>
      </c>
      <c r="I4661" s="0" t="n">
        <v>210</v>
      </c>
      <c r="J4661" s="0" t="n">
        <v>1289</v>
      </c>
      <c r="K4661" s="0" t="n">
        <v>1596</v>
      </c>
      <c r="L4661" s="15" t="s">
        <v>80</v>
      </c>
      <c r="M4661" s="0" t="n">
        <v>6</v>
      </c>
      <c r="N4661" s="16" t="n">
        <f aca="false">I4661*K4661</f>
        <v>335160</v>
      </c>
      <c r="O4661" s="16" t="n">
        <f aca="false">I4661*(K4661-J4661)</f>
        <v>64470</v>
      </c>
      <c r="P4661" s="15" t="n">
        <f aca="false">K4661-J4661</f>
        <v>307</v>
      </c>
      <c r="Q4661" s="0" t="str">
        <f aca="false">IF(G4661=0,"Out of stock",IF(G4661&lt;H4661,"Understocked",IF(G4661&gt;Summary!$B$6*H4661,"Overstocked","Healthy")))</f>
        <v>Overstocked</v>
      </c>
      <c r="R4661" s="0" t="str">
        <f aca="false">IF(I4661&gt;=Summary!$B$7,"Fast",IF(I4661&lt;Summary!$B$8,"Slow","Medium"))</f>
        <v>Fast</v>
      </c>
      <c r="S4661" s="15" t="n">
        <f aca="false">IF(M4661&gt;Summary!$B$5,1,0)</f>
        <v>0</v>
      </c>
      <c r="T4661" s="16" t="n">
        <f aca="false">IF(Q4661="Overstocked",(G4661-Summary!$B$6*H4661)*J4661,0)</f>
        <v>268112</v>
      </c>
    </row>
    <row r="4662" customFormat="false" ht="15" hidden="false" customHeight="false" outlineLevel="0" collapsed="false">
      <c r="A4662" s="0" t="s">
        <v>4760</v>
      </c>
      <c r="B4662" s="0" t="s">
        <v>84</v>
      </c>
      <c r="C4662" s="0" t="s">
        <v>78</v>
      </c>
      <c r="D4662" s="0" t="s">
        <v>92</v>
      </c>
      <c r="E4662" s="14" t="n">
        <v>45592</v>
      </c>
      <c r="F4662" s="14" t="n">
        <v>45598</v>
      </c>
      <c r="G4662" s="0" t="n">
        <v>184</v>
      </c>
      <c r="H4662" s="0" t="n">
        <v>113</v>
      </c>
      <c r="I4662" s="0" t="n">
        <v>50</v>
      </c>
      <c r="J4662" s="0" t="n">
        <v>484</v>
      </c>
      <c r="K4662" s="0" t="n">
        <v>774</v>
      </c>
      <c r="L4662" s="15" t="s">
        <v>87</v>
      </c>
      <c r="M4662" s="0" t="n">
        <v>6</v>
      </c>
      <c r="N4662" s="16" t="n">
        <f aca="false">I4662*K4662</f>
        <v>38700</v>
      </c>
      <c r="O4662" s="16" t="n">
        <f aca="false">I4662*(K4662-J4662)</f>
        <v>14500</v>
      </c>
      <c r="P4662" s="15" t="n">
        <f aca="false">K4662-J4662</f>
        <v>290</v>
      </c>
      <c r="Q4662" s="0" t="str">
        <f aca="false">IF(G4662=0,"Out of stock",IF(G4662&lt;H4662,"Understocked",IF(G4662&gt;Summary!$B$6*H4662,"Overstocked","Healthy")))</f>
        <v>Healthy</v>
      </c>
      <c r="R4662" s="0" t="str">
        <f aca="false">IF(I4662&gt;=Summary!$B$7,"Fast",IF(I4662&lt;Summary!$B$8,"Slow","Medium"))</f>
        <v>Slow</v>
      </c>
      <c r="S4662" s="15" t="n">
        <f aca="false">IF(M4662&gt;Summary!$B$5,1,0)</f>
        <v>0</v>
      </c>
      <c r="T4662" s="16" t="n">
        <f aca="false">IF(Q4662="Overstocked",(G4662-Summary!$B$6*H4662)*J4662,0)</f>
        <v>0</v>
      </c>
    </row>
    <row r="4663" customFormat="false" ht="15" hidden="false" customHeight="false" outlineLevel="0" collapsed="false">
      <c r="A4663" s="0" t="s">
        <v>4761</v>
      </c>
      <c r="B4663" s="0" t="s">
        <v>77</v>
      </c>
      <c r="C4663" s="0" t="s">
        <v>104</v>
      </c>
      <c r="D4663" s="0" t="s">
        <v>102</v>
      </c>
      <c r="E4663" s="14" t="n">
        <v>45442</v>
      </c>
      <c r="F4663" s="14" t="n">
        <v>45449</v>
      </c>
      <c r="G4663" s="0" t="n">
        <v>353</v>
      </c>
      <c r="H4663" s="0" t="n">
        <v>82</v>
      </c>
      <c r="I4663" s="0" t="n">
        <v>297</v>
      </c>
      <c r="J4663" s="0" t="n">
        <v>1891</v>
      </c>
      <c r="K4663" s="0" t="n">
        <v>2182</v>
      </c>
      <c r="L4663" s="15" t="s">
        <v>80</v>
      </c>
      <c r="M4663" s="0" t="n">
        <v>7</v>
      </c>
      <c r="N4663" s="16" t="n">
        <f aca="false">I4663*K4663</f>
        <v>648054</v>
      </c>
      <c r="O4663" s="16" t="n">
        <f aca="false">I4663*(K4663-J4663)</f>
        <v>86427</v>
      </c>
      <c r="P4663" s="15" t="n">
        <f aca="false">K4663-J4663</f>
        <v>291</v>
      </c>
      <c r="Q4663" s="0" t="str">
        <f aca="false">IF(G4663=0,"Out of stock",IF(G4663&lt;H4663,"Understocked",IF(G4663&gt;Summary!$B$6*H4663,"Overstocked","Healthy")))</f>
        <v>Overstocked</v>
      </c>
      <c r="R4663" s="0" t="str">
        <f aca="false">IF(I4663&gt;=Summary!$B$7,"Fast",IF(I4663&lt;Summary!$B$8,"Slow","Medium"))</f>
        <v>Fast</v>
      </c>
      <c r="S4663" s="15" t="n">
        <f aca="false">IF(M4663&gt;Summary!$B$5,1,0)</f>
        <v>0</v>
      </c>
      <c r="T4663" s="16" t="n">
        <f aca="false">IF(Q4663="Overstocked",(G4663-Summary!$B$6*H4663)*J4663,0)</f>
        <v>47275</v>
      </c>
    </row>
    <row r="4664" customFormat="false" ht="15" hidden="false" customHeight="false" outlineLevel="0" collapsed="false">
      <c r="A4664" s="0" t="s">
        <v>4762</v>
      </c>
      <c r="B4664" s="0" t="s">
        <v>111</v>
      </c>
      <c r="C4664" s="0" t="s">
        <v>96</v>
      </c>
      <c r="D4664" s="0" t="s">
        <v>79</v>
      </c>
      <c r="E4664" s="14" t="n">
        <v>45070</v>
      </c>
      <c r="F4664" s="14" t="n">
        <v>45074</v>
      </c>
      <c r="G4664" s="0" t="n">
        <v>35</v>
      </c>
      <c r="H4664" s="0" t="n">
        <v>138</v>
      </c>
      <c r="I4664" s="0" t="n">
        <v>138</v>
      </c>
      <c r="J4664" s="0" t="n">
        <v>1700</v>
      </c>
      <c r="K4664" s="0" t="n">
        <v>1777</v>
      </c>
      <c r="L4664" s="15" t="s">
        <v>97</v>
      </c>
      <c r="M4664" s="0" t="n">
        <v>4</v>
      </c>
      <c r="N4664" s="16" t="n">
        <f aca="false">I4664*K4664</f>
        <v>245226</v>
      </c>
      <c r="O4664" s="16" t="n">
        <f aca="false">I4664*(K4664-J4664)</f>
        <v>10626</v>
      </c>
      <c r="P4664" s="15" t="n">
        <f aca="false">K4664-J4664</f>
        <v>77</v>
      </c>
      <c r="Q4664" s="0" t="str">
        <f aca="false">IF(G4664=0,"Out of stock",IF(G4664&lt;H4664,"Understocked",IF(G4664&gt;Summary!$B$6*H4664,"Overstocked","Healthy")))</f>
        <v>Understocked</v>
      </c>
      <c r="R4664" s="0" t="str">
        <f aca="false">IF(I4664&gt;=Summary!$B$7,"Fast",IF(I4664&lt;Summary!$B$8,"Slow","Medium"))</f>
        <v>Medium</v>
      </c>
      <c r="S4664" s="15" t="n">
        <f aca="false">IF(M4664&gt;Summary!$B$5,1,0)</f>
        <v>0</v>
      </c>
      <c r="T4664" s="16" t="n">
        <f aca="false">IF(Q4664="Overstocked",(G4664-Summary!$B$6*H4664)*J4664,0)</f>
        <v>0</v>
      </c>
    </row>
    <row r="4665" customFormat="false" ht="15" hidden="false" customHeight="false" outlineLevel="0" collapsed="false">
      <c r="A4665" s="0" t="s">
        <v>4763</v>
      </c>
      <c r="B4665" s="0" t="s">
        <v>107</v>
      </c>
      <c r="C4665" s="0" t="s">
        <v>104</v>
      </c>
      <c r="D4665" s="0" t="s">
        <v>79</v>
      </c>
      <c r="E4665" s="14" t="n">
        <v>45080</v>
      </c>
      <c r="F4665" s="14" t="n">
        <v>45084</v>
      </c>
      <c r="G4665" s="0" t="n">
        <v>481</v>
      </c>
      <c r="H4665" s="0" t="n">
        <v>135</v>
      </c>
      <c r="I4665" s="0" t="n">
        <v>252</v>
      </c>
      <c r="J4665" s="0" t="n">
        <v>951</v>
      </c>
      <c r="K4665" s="0" t="n">
        <v>1173</v>
      </c>
      <c r="L4665" s="15" t="s">
        <v>80</v>
      </c>
      <c r="M4665" s="0" t="n">
        <v>4</v>
      </c>
      <c r="N4665" s="16" t="n">
        <f aca="false">I4665*K4665</f>
        <v>295596</v>
      </c>
      <c r="O4665" s="16" t="n">
        <f aca="false">I4665*(K4665-J4665)</f>
        <v>55944</v>
      </c>
      <c r="P4665" s="15" t="n">
        <f aca="false">K4665-J4665</f>
        <v>222</v>
      </c>
      <c r="Q4665" s="0" t="str">
        <f aca="false">IF(G4665=0,"Out of stock",IF(G4665&lt;H4665,"Understocked",IF(G4665&gt;Summary!$B$6*H4665,"Overstocked","Healthy")))</f>
        <v>Healthy</v>
      </c>
      <c r="R4665" s="0" t="str">
        <f aca="false">IF(I4665&gt;=Summary!$B$7,"Fast",IF(I4665&lt;Summary!$B$8,"Slow","Medium"))</f>
        <v>Fast</v>
      </c>
      <c r="S4665" s="15" t="n">
        <f aca="false">IF(M4665&gt;Summary!$B$5,1,0)</f>
        <v>0</v>
      </c>
      <c r="T4665" s="16" t="n">
        <f aca="false">IF(Q4665="Overstocked",(G4665-Summary!$B$6*H4665)*J4665,0)</f>
        <v>0</v>
      </c>
    </row>
    <row r="4666" customFormat="false" ht="15" hidden="false" customHeight="false" outlineLevel="0" collapsed="false">
      <c r="A4666" s="0" t="s">
        <v>4764</v>
      </c>
      <c r="B4666" s="0" t="s">
        <v>95</v>
      </c>
      <c r="C4666" s="0" t="s">
        <v>78</v>
      </c>
      <c r="D4666" s="0" t="s">
        <v>102</v>
      </c>
      <c r="E4666" s="14" t="n">
        <v>45254</v>
      </c>
      <c r="F4666" s="14" t="n">
        <v>45261</v>
      </c>
      <c r="G4666" s="0" t="n">
        <v>268</v>
      </c>
      <c r="H4666" s="0" t="n">
        <v>129</v>
      </c>
      <c r="I4666" s="0" t="n">
        <v>116</v>
      </c>
      <c r="J4666" s="0" t="n">
        <v>509</v>
      </c>
      <c r="K4666" s="0" t="n">
        <v>587</v>
      </c>
      <c r="L4666" s="15" t="s">
        <v>97</v>
      </c>
      <c r="M4666" s="0" t="n">
        <v>7</v>
      </c>
      <c r="N4666" s="16" t="n">
        <f aca="false">I4666*K4666</f>
        <v>68092</v>
      </c>
      <c r="O4666" s="16" t="n">
        <f aca="false">I4666*(K4666-J4666)</f>
        <v>9048</v>
      </c>
      <c r="P4666" s="15" t="n">
        <f aca="false">K4666-J4666</f>
        <v>78</v>
      </c>
      <c r="Q4666" s="0" t="str">
        <f aca="false">IF(G4666=0,"Out of stock",IF(G4666&lt;H4666,"Understocked",IF(G4666&gt;Summary!$B$6*H4666,"Overstocked","Healthy")))</f>
        <v>Healthy</v>
      </c>
      <c r="R4666" s="0" t="str">
        <f aca="false">IF(I4666&gt;=Summary!$B$7,"Fast",IF(I4666&lt;Summary!$B$8,"Slow","Medium"))</f>
        <v>Medium</v>
      </c>
      <c r="S4666" s="15" t="n">
        <f aca="false">IF(M4666&gt;Summary!$B$5,1,0)</f>
        <v>0</v>
      </c>
      <c r="T4666" s="16" t="n">
        <f aca="false">IF(Q4666="Overstocked",(G4666-Summary!$B$6*H4666)*J4666,0)</f>
        <v>0</v>
      </c>
    </row>
    <row r="4667" customFormat="false" ht="15" hidden="false" customHeight="false" outlineLevel="0" collapsed="false">
      <c r="A4667" s="0" t="s">
        <v>4765</v>
      </c>
      <c r="B4667" s="0" t="s">
        <v>77</v>
      </c>
      <c r="C4667" s="0" t="s">
        <v>104</v>
      </c>
      <c r="D4667" s="0" t="s">
        <v>86</v>
      </c>
      <c r="E4667" s="14" t="n">
        <v>45584</v>
      </c>
      <c r="F4667" s="14" t="n">
        <v>45592</v>
      </c>
      <c r="G4667" s="0" t="n">
        <v>98</v>
      </c>
      <c r="H4667" s="0" t="n">
        <v>97</v>
      </c>
      <c r="I4667" s="0" t="n">
        <v>102</v>
      </c>
      <c r="J4667" s="0" t="n">
        <v>910</v>
      </c>
      <c r="K4667" s="0" t="n">
        <v>1014</v>
      </c>
      <c r="L4667" s="15" t="s">
        <v>87</v>
      </c>
      <c r="M4667" s="0" t="n">
        <v>8</v>
      </c>
      <c r="N4667" s="16" t="n">
        <f aca="false">I4667*K4667</f>
        <v>103428</v>
      </c>
      <c r="O4667" s="16" t="n">
        <f aca="false">I4667*(K4667-J4667)</f>
        <v>10608</v>
      </c>
      <c r="P4667" s="15" t="n">
        <f aca="false">K4667-J4667</f>
        <v>104</v>
      </c>
      <c r="Q4667" s="0" t="str">
        <f aca="false">IF(G4667=0,"Out of stock",IF(G4667&lt;H4667,"Understocked",IF(G4667&gt;Summary!$B$6*H4667,"Overstocked","Healthy")))</f>
        <v>Healthy</v>
      </c>
      <c r="R4667" s="0" t="str">
        <f aca="false">IF(I4667&gt;=Summary!$B$7,"Fast",IF(I4667&lt;Summary!$B$8,"Slow","Medium"))</f>
        <v>Medium</v>
      </c>
      <c r="S4667" s="15" t="n">
        <f aca="false">IF(M4667&gt;Summary!$B$5,1,0)</f>
        <v>1</v>
      </c>
      <c r="T4667" s="16" t="n">
        <f aca="false">IF(Q4667="Overstocked",(G4667-Summary!$B$6*H4667)*J4667,0)</f>
        <v>0</v>
      </c>
    </row>
    <row r="4668" customFormat="false" ht="15" hidden="false" customHeight="false" outlineLevel="0" collapsed="false">
      <c r="A4668" s="0" t="s">
        <v>4766</v>
      </c>
      <c r="B4668" s="0" t="s">
        <v>115</v>
      </c>
      <c r="C4668" s="0" t="s">
        <v>78</v>
      </c>
      <c r="D4668" s="0" t="s">
        <v>90</v>
      </c>
      <c r="E4668" s="14" t="n">
        <v>45630</v>
      </c>
      <c r="F4668" s="14" t="n">
        <v>45638</v>
      </c>
      <c r="G4668" s="0" t="n">
        <v>372</v>
      </c>
      <c r="H4668" s="0" t="n">
        <v>72</v>
      </c>
      <c r="I4668" s="0" t="n">
        <v>38</v>
      </c>
      <c r="J4668" s="0" t="n">
        <v>1963</v>
      </c>
      <c r="K4668" s="0" t="n">
        <v>2232</v>
      </c>
      <c r="L4668" s="15" t="s">
        <v>87</v>
      </c>
      <c r="M4668" s="0" t="n">
        <v>8</v>
      </c>
      <c r="N4668" s="16" t="n">
        <f aca="false">I4668*K4668</f>
        <v>84816</v>
      </c>
      <c r="O4668" s="16" t="n">
        <f aca="false">I4668*(K4668-J4668)</f>
        <v>10222</v>
      </c>
      <c r="P4668" s="15" t="n">
        <f aca="false">K4668-J4668</f>
        <v>269</v>
      </c>
      <c r="Q4668" s="0" t="str">
        <f aca="false">IF(G4668=0,"Out of stock",IF(G4668&lt;H4668,"Understocked",IF(G4668&gt;Summary!$B$6*H4668,"Overstocked","Healthy")))</f>
        <v>Overstocked</v>
      </c>
      <c r="R4668" s="0" t="str">
        <f aca="false">IF(I4668&gt;=Summary!$B$7,"Fast",IF(I4668&lt;Summary!$B$8,"Slow","Medium"))</f>
        <v>Slow</v>
      </c>
      <c r="S4668" s="15" t="n">
        <f aca="false">IF(M4668&gt;Summary!$B$5,1,0)</f>
        <v>1</v>
      </c>
      <c r="T4668" s="16" t="n">
        <f aca="false">IF(Q4668="Overstocked",(G4668-Summary!$B$6*H4668)*J4668,0)</f>
        <v>164892</v>
      </c>
    </row>
    <row r="4669" customFormat="false" ht="15" hidden="false" customHeight="false" outlineLevel="0" collapsed="false">
      <c r="A4669" s="0" t="s">
        <v>4767</v>
      </c>
      <c r="B4669" s="0" t="s">
        <v>113</v>
      </c>
      <c r="C4669" s="0" t="s">
        <v>104</v>
      </c>
      <c r="D4669" s="0" t="s">
        <v>92</v>
      </c>
      <c r="E4669" s="14" t="n">
        <v>44948</v>
      </c>
      <c r="F4669" s="14" t="n">
        <v>44957</v>
      </c>
      <c r="G4669" s="0" t="n">
        <v>363</v>
      </c>
      <c r="H4669" s="0" t="n">
        <v>78</v>
      </c>
      <c r="I4669" s="0" t="n">
        <v>36</v>
      </c>
      <c r="J4669" s="0" t="n">
        <v>1340</v>
      </c>
      <c r="K4669" s="0" t="n">
        <v>1525</v>
      </c>
      <c r="L4669" s="15" t="s">
        <v>93</v>
      </c>
      <c r="M4669" s="0" t="n">
        <v>9</v>
      </c>
      <c r="N4669" s="16" t="n">
        <f aca="false">I4669*K4669</f>
        <v>54900</v>
      </c>
      <c r="O4669" s="16" t="n">
        <f aca="false">I4669*(K4669-J4669)</f>
        <v>6660</v>
      </c>
      <c r="P4669" s="15" t="n">
        <f aca="false">K4669-J4669</f>
        <v>185</v>
      </c>
      <c r="Q4669" s="0" t="str">
        <f aca="false">IF(G4669=0,"Out of stock",IF(G4669&lt;H4669,"Understocked",IF(G4669&gt;Summary!$B$6*H4669,"Overstocked","Healthy")))</f>
        <v>Overstocked</v>
      </c>
      <c r="R4669" s="0" t="str">
        <f aca="false">IF(I4669&gt;=Summary!$B$7,"Fast",IF(I4669&lt;Summary!$B$8,"Slow","Medium"))</f>
        <v>Slow</v>
      </c>
      <c r="S4669" s="15" t="n">
        <f aca="false">IF(M4669&gt;Summary!$B$5,1,0)</f>
        <v>1</v>
      </c>
      <c r="T4669" s="16" t="n">
        <f aca="false">IF(Q4669="Overstocked",(G4669-Summary!$B$6*H4669)*J4669,0)</f>
        <v>68340</v>
      </c>
    </row>
    <row r="4670" customFormat="false" ht="15" hidden="false" customHeight="false" outlineLevel="0" collapsed="false">
      <c r="A4670" s="0" t="s">
        <v>4768</v>
      </c>
      <c r="B4670" s="0" t="s">
        <v>84</v>
      </c>
      <c r="C4670" s="0" t="s">
        <v>96</v>
      </c>
      <c r="D4670" s="0" t="s">
        <v>102</v>
      </c>
      <c r="E4670" s="14" t="n">
        <v>45299</v>
      </c>
      <c r="F4670" s="14" t="n">
        <v>45300</v>
      </c>
      <c r="G4670" s="0" t="n">
        <v>66</v>
      </c>
      <c r="H4670" s="0" t="n">
        <v>127</v>
      </c>
      <c r="I4670" s="0" t="n">
        <v>180</v>
      </c>
      <c r="J4670" s="0" t="n">
        <v>1115</v>
      </c>
      <c r="K4670" s="0" t="n">
        <v>1314</v>
      </c>
      <c r="L4670" s="15" t="s">
        <v>82</v>
      </c>
      <c r="M4670" s="0" t="n">
        <v>1</v>
      </c>
      <c r="N4670" s="16" t="n">
        <f aca="false">I4670*K4670</f>
        <v>236520</v>
      </c>
      <c r="O4670" s="16" t="n">
        <f aca="false">I4670*(K4670-J4670)</f>
        <v>35820</v>
      </c>
      <c r="P4670" s="15" t="n">
        <f aca="false">K4670-J4670</f>
        <v>199</v>
      </c>
      <c r="Q4670" s="0" t="str">
        <f aca="false">IF(G4670=0,"Out of stock",IF(G4670&lt;H4670,"Understocked",IF(G4670&gt;Summary!$B$6*H4670,"Overstocked","Healthy")))</f>
        <v>Understocked</v>
      </c>
      <c r="R4670" s="0" t="str">
        <f aca="false">IF(I4670&gt;=Summary!$B$7,"Fast",IF(I4670&lt;Summary!$B$8,"Slow","Medium"))</f>
        <v>Medium</v>
      </c>
      <c r="S4670" s="15" t="n">
        <f aca="false">IF(M4670&gt;Summary!$B$5,1,0)</f>
        <v>0</v>
      </c>
      <c r="T4670" s="16" t="n">
        <f aca="false">IF(Q4670="Overstocked",(G4670-Summary!$B$6*H4670)*J4670,0)</f>
        <v>0</v>
      </c>
    </row>
    <row r="4671" customFormat="false" ht="15" hidden="false" customHeight="false" outlineLevel="0" collapsed="false">
      <c r="A4671" s="0" t="s">
        <v>4769</v>
      </c>
      <c r="B4671" s="0" t="s">
        <v>101</v>
      </c>
      <c r="C4671" s="0" t="s">
        <v>96</v>
      </c>
      <c r="D4671" s="0" t="s">
        <v>102</v>
      </c>
      <c r="E4671" s="14" t="n">
        <v>45009</v>
      </c>
      <c r="F4671" s="14" t="n">
        <v>45012</v>
      </c>
      <c r="G4671" s="0" t="n">
        <v>23</v>
      </c>
      <c r="H4671" s="0" t="n">
        <v>72</v>
      </c>
      <c r="I4671" s="0" t="n">
        <v>249</v>
      </c>
      <c r="J4671" s="0" t="n">
        <v>315</v>
      </c>
      <c r="K4671" s="0" t="n">
        <v>459</v>
      </c>
      <c r="L4671" s="15" t="s">
        <v>80</v>
      </c>
      <c r="M4671" s="0" t="n">
        <v>3</v>
      </c>
      <c r="N4671" s="16" t="n">
        <f aca="false">I4671*K4671</f>
        <v>114291</v>
      </c>
      <c r="O4671" s="16" t="n">
        <f aca="false">I4671*(K4671-J4671)</f>
        <v>35856</v>
      </c>
      <c r="P4671" s="15" t="n">
        <f aca="false">K4671-J4671</f>
        <v>144</v>
      </c>
      <c r="Q4671" s="0" t="str">
        <f aca="false">IF(G4671=0,"Out of stock",IF(G4671&lt;H4671,"Understocked",IF(G4671&gt;Summary!$B$6*H4671,"Overstocked","Healthy")))</f>
        <v>Understocked</v>
      </c>
      <c r="R4671" s="0" t="str">
        <f aca="false">IF(I4671&gt;=Summary!$B$7,"Fast",IF(I4671&lt;Summary!$B$8,"Slow","Medium"))</f>
        <v>Fast</v>
      </c>
      <c r="S4671" s="15" t="n">
        <f aca="false">IF(M4671&gt;Summary!$B$5,1,0)</f>
        <v>0</v>
      </c>
      <c r="T4671" s="16" t="n">
        <f aca="false">IF(Q4671="Overstocked",(G4671-Summary!$B$6*H4671)*J4671,0)</f>
        <v>0</v>
      </c>
    </row>
    <row r="4672" customFormat="false" ht="15" hidden="false" customHeight="false" outlineLevel="0" collapsed="false">
      <c r="A4672" s="0" t="s">
        <v>4770</v>
      </c>
      <c r="B4672" s="0" t="s">
        <v>113</v>
      </c>
      <c r="C4672" s="0" t="s">
        <v>96</v>
      </c>
      <c r="D4672" s="0" t="s">
        <v>79</v>
      </c>
      <c r="E4672" s="14" t="n">
        <v>45097</v>
      </c>
      <c r="F4672" s="14" t="n">
        <v>45103</v>
      </c>
      <c r="G4672" s="0" t="n">
        <v>32</v>
      </c>
      <c r="H4672" s="0" t="n">
        <v>108</v>
      </c>
      <c r="I4672" s="0" t="n">
        <v>270</v>
      </c>
      <c r="J4672" s="0" t="n">
        <v>988</v>
      </c>
      <c r="K4672" s="0" t="n">
        <v>1313</v>
      </c>
      <c r="L4672" s="15" t="s">
        <v>80</v>
      </c>
      <c r="M4672" s="0" t="n">
        <v>6</v>
      </c>
      <c r="N4672" s="16" t="n">
        <f aca="false">I4672*K4672</f>
        <v>354510</v>
      </c>
      <c r="O4672" s="16" t="n">
        <f aca="false">I4672*(K4672-J4672)</f>
        <v>87750</v>
      </c>
      <c r="P4672" s="15" t="n">
        <f aca="false">K4672-J4672</f>
        <v>325</v>
      </c>
      <c r="Q4672" s="0" t="str">
        <f aca="false">IF(G4672=0,"Out of stock",IF(G4672&lt;H4672,"Understocked",IF(G4672&gt;Summary!$B$6*H4672,"Overstocked","Healthy")))</f>
        <v>Understocked</v>
      </c>
      <c r="R4672" s="0" t="str">
        <f aca="false">IF(I4672&gt;=Summary!$B$7,"Fast",IF(I4672&lt;Summary!$B$8,"Slow","Medium"))</f>
        <v>Fast</v>
      </c>
      <c r="S4672" s="15" t="n">
        <f aca="false">IF(M4672&gt;Summary!$B$5,1,0)</f>
        <v>0</v>
      </c>
      <c r="T4672" s="16" t="n">
        <f aca="false">IF(Q4672="Overstocked",(G4672-Summary!$B$6*H4672)*J4672,0)</f>
        <v>0</v>
      </c>
    </row>
    <row r="4673" customFormat="false" ht="15" hidden="false" customHeight="false" outlineLevel="0" collapsed="false">
      <c r="A4673" s="0" t="s">
        <v>4771</v>
      </c>
      <c r="B4673" s="0" t="s">
        <v>84</v>
      </c>
      <c r="C4673" s="0" t="s">
        <v>85</v>
      </c>
      <c r="D4673" s="0" t="s">
        <v>90</v>
      </c>
      <c r="E4673" s="14" t="n">
        <v>45503</v>
      </c>
      <c r="F4673" s="14" t="n">
        <v>45509</v>
      </c>
      <c r="G4673" s="0" t="n">
        <v>312</v>
      </c>
      <c r="H4673" s="0" t="n">
        <v>111</v>
      </c>
      <c r="I4673" s="0" t="n">
        <v>290</v>
      </c>
      <c r="J4673" s="0" t="n">
        <v>272</v>
      </c>
      <c r="K4673" s="0" t="n">
        <v>512</v>
      </c>
      <c r="L4673" s="15" t="s">
        <v>87</v>
      </c>
      <c r="M4673" s="0" t="n">
        <v>6</v>
      </c>
      <c r="N4673" s="16" t="n">
        <f aca="false">I4673*K4673</f>
        <v>148480</v>
      </c>
      <c r="O4673" s="16" t="n">
        <f aca="false">I4673*(K4673-J4673)</f>
        <v>69600</v>
      </c>
      <c r="P4673" s="15" t="n">
        <f aca="false">K4673-J4673</f>
        <v>240</v>
      </c>
      <c r="Q4673" s="0" t="str">
        <f aca="false">IF(G4673=0,"Out of stock",IF(G4673&lt;H4673,"Understocked",IF(G4673&gt;Summary!$B$6*H4673,"Overstocked","Healthy")))</f>
        <v>Healthy</v>
      </c>
      <c r="R4673" s="0" t="str">
        <f aca="false">IF(I4673&gt;=Summary!$B$7,"Fast",IF(I4673&lt;Summary!$B$8,"Slow","Medium"))</f>
        <v>Fast</v>
      </c>
      <c r="S4673" s="15" t="n">
        <f aca="false">IF(M4673&gt;Summary!$B$5,1,0)</f>
        <v>0</v>
      </c>
      <c r="T4673" s="16" t="n">
        <f aca="false">IF(Q4673="Overstocked",(G4673-Summary!$B$6*H4673)*J4673,0)</f>
        <v>0</v>
      </c>
    </row>
    <row r="4674" customFormat="false" ht="15" hidden="false" customHeight="false" outlineLevel="0" collapsed="false">
      <c r="A4674" s="0" t="s">
        <v>4772</v>
      </c>
      <c r="B4674" s="0" t="s">
        <v>113</v>
      </c>
      <c r="C4674" s="0" t="s">
        <v>104</v>
      </c>
      <c r="D4674" s="0" t="s">
        <v>79</v>
      </c>
      <c r="E4674" s="14" t="n">
        <v>45427</v>
      </c>
      <c r="F4674" s="14" t="n">
        <v>45433</v>
      </c>
      <c r="G4674" s="0" t="n">
        <v>286</v>
      </c>
      <c r="H4674" s="0" t="n">
        <v>94</v>
      </c>
      <c r="I4674" s="0" t="n">
        <v>100</v>
      </c>
      <c r="J4674" s="0" t="n">
        <v>704</v>
      </c>
      <c r="K4674" s="0" t="n">
        <v>850</v>
      </c>
      <c r="L4674" s="15" t="s">
        <v>82</v>
      </c>
      <c r="M4674" s="0" t="n">
        <v>6</v>
      </c>
      <c r="N4674" s="16" t="n">
        <f aca="false">I4674*K4674</f>
        <v>85000</v>
      </c>
      <c r="O4674" s="16" t="n">
        <f aca="false">I4674*(K4674-J4674)</f>
        <v>14600</v>
      </c>
      <c r="P4674" s="15" t="n">
        <f aca="false">K4674-J4674</f>
        <v>146</v>
      </c>
      <c r="Q4674" s="0" t="str">
        <f aca="false">IF(G4674=0,"Out of stock",IF(G4674&lt;H4674,"Understocked",IF(G4674&gt;Summary!$B$6*H4674,"Overstocked","Healthy")))</f>
        <v>Healthy</v>
      </c>
      <c r="R4674" s="0" t="str">
        <f aca="false">IF(I4674&gt;=Summary!$B$7,"Fast",IF(I4674&lt;Summary!$B$8,"Slow","Medium"))</f>
        <v>Medium</v>
      </c>
      <c r="S4674" s="15" t="n">
        <f aca="false">IF(M4674&gt;Summary!$B$5,1,0)</f>
        <v>0</v>
      </c>
      <c r="T4674" s="16" t="n">
        <f aca="false">IF(Q4674="Overstocked",(G4674-Summary!$B$6*H4674)*J4674,0)</f>
        <v>0</v>
      </c>
    </row>
    <row r="4675" customFormat="false" ht="15" hidden="false" customHeight="false" outlineLevel="0" collapsed="false">
      <c r="A4675" s="0" t="s">
        <v>4773</v>
      </c>
      <c r="B4675" s="0" t="s">
        <v>95</v>
      </c>
      <c r="C4675" s="0" t="s">
        <v>78</v>
      </c>
      <c r="D4675" s="0" t="s">
        <v>92</v>
      </c>
      <c r="E4675" s="14" t="n">
        <v>45021</v>
      </c>
      <c r="F4675" s="14" t="n">
        <v>45022</v>
      </c>
      <c r="G4675" s="0" t="n">
        <v>360</v>
      </c>
      <c r="H4675" s="0" t="n">
        <v>60</v>
      </c>
      <c r="I4675" s="0" t="n">
        <v>142</v>
      </c>
      <c r="J4675" s="0" t="n">
        <v>351</v>
      </c>
      <c r="K4675" s="0" t="n">
        <v>757</v>
      </c>
      <c r="L4675" s="15" t="s">
        <v>93</v>
      </c>
      <c r="M4675" s="0" t="n">
        <v>1</v>
      </c>
      <c r="N4675" s="16" t="n">
        <f aca="false">I4675*K4675</f>
        <v>107494</v>
      </c>
      <c r="O4675" s="16" t="n">
        <f aca="false">I4675*(K4675-J4675)</f>
        <v>57652</v>
      </c>
      <c r="P4675" s="15" t="n">
        <f aca="false">K4675-J4675</f>
        <v>406</v>
      </c>
      <c r="Q4675" s="0" t="str">
        <f aca="false">IF(G4675=0,"Out of stock",IF(G4675&lt;H4675,"Understocked",IF(G4675&gt;Summary!$B$6*H4675,"Overstocked","Healthy")))</f>
        <v>Overstocked</v>
      </c>
      <c r="R4675" s="0" t="str">
        <f aca="false">IF(I4675&gt;=Summary!$B$7,"Fast",IF(I4675&lt;Summary!$B$8,"Slow","Medium"))</f>
        <v>Medium</v>
      </c>
      <c r="S4675" s="15" t="n">
        <f aca="false">IF(M4675&gt;Summary!$B$5,1,0)</f>
        <v>0</v>
      </c>
      <c r="T4675" s="16" t="n">
        <f aca="false">IF(Q4675="Overstocked",(G4675-Summary!$B$6*H4675)*J4675,0)</f>
        <v>42120</v>
      </c>
    </row>
    <row r="4676" customFormat="false" ht="15" hidden="false" customHeight="false" outlineLevel="0" collapsed="false">
      <c r="A4676" s="0" t="s">
        <v>4774</v>
      </c>
      <c r="B4676" s="0" t="s">
        <v>113</v>
      </c>
      <c r="C4676" s="0" t="s">
        <v>104</v>
      </c>
      <c r="D4676" s="0" t="s">
        <v>90</v>
      </c>
      <c r="E4676" s="14" t="n">
        <v>45231</v>
      </c>
      <c r="F4676" s="14" t="n">
        <v>45232</v>
      </c>
      <c r="G4676" s="0" t="n">
        <v>342</v>
      </c>
      <c r="H4676" s="0" t="n">
        <v>114</v>
      </c>
      <c r="I4676" s="0" t="n">
        <v>72</v>
      </c>
      <c r="J4676" s="0" t="n">
        <v>1942</v>
      </c>
      <c r="K4676" s="0" t="n">
        <v>2097</v>
      </c>
      <c r="L4676" s="15" t="s">
        <v>82</v>
      </c>
      <c r="M4676" s="0" t="n">
        <v>1</v>
      </c>
      <c r="N4676" s="16" t="n">
        <f aca="false">I4676*K4676</f>
        <v>150984</v>
      </c>
      <c r="O4676" s="16" t="n">
        <f aca="false">I4676*(K4676-J4676)</f>
        <v>11160</v>
      </c>
      <c r="P4676" s="15" t="n">
        <f aca="false">K4676-J4676</f>
        <v>155</v>
      </c>
      <c r="Q4676" s="0" t="str">
        <f aca="false">IF(G4676=0,"Out of stock",IF(G4676&lt;H4676,"Understocked",IF(G4676&gt;Summary!$B$6*H4676,"Overstocked","Healthy")))</f>
        <v>Healthy</v>
      </c>
      <c r="R4676" s="0" t="str">
        <f aca="false">IF(I4676&gt;=Summary!$B$7,"Fast",IF(I4676&lt;Summary!$B$8,"Slow","Medium"))</f>
        <v>Slow</v>
      </c>
      <c r="S4676" s="15" t="n">
        <f aca="false">IF(M4676&gt;Summary!$B$5,1,0)</f>
        <v>0</v>
      </c>
      <c r="T4676" s="16" t="n">
        <f aca="false">IF(Q4676="Overstocked",(G4676-Summary!$B$6*H4676)*J4676,0)</f>
        <v>0</v>
      </c>
    </row>
    <row r="4677" customFormat="false" ht="15" hidden="false" customHeight="false" outlineLevel="0" collapsed="false">
      <c r="A4677" s="0" t="s">
        <v>4775</v>
      </c>
      <c r="B4677" s="0" t="s">
        <v>101</v>
      </c>
      <c r="C4677" s="0" t="s">
        <v>96</v>
      </c>
      <c r="D4677" s="0" t="s">
        <v>90</v>
      </c>
      <c r="E4677" s="14" t="n">
        <v>45389</v>
      </c>
      <c r="F4677" s="14" t="n">
        <v>45395</v>
      </c>
      <c r="G4677" s="0" t="n">
        <v>338</v>
      </c>
      <c r="H4677" s="0" t="n">
        <v>75</v>
      </c>
      <c r="I4677" s="0" t="n">
        <v>122</v>
      </c>
      <c r="J4677" s="0" t="n">
        <v>1164</v>
      </c>
      <c r="K4677" s="0" t="n">
        <v>1482</v>
      </c>
      <c r="L4677" s="15" t="s">
        <v>87</v>
      </c>
      <c r="M4677" s="0" t="n">
        <v>6</v>
      </c>
      <c r="N4677" s="16" t="n">
        <f aca="false">I4677*K4677</f>
        <v>180804</v>
      </c>
      <c r="O4677" s="16" t="n">
        <f aca="false">I4677*(K4677-J4677)</f>
        <v>38796</v>
      </c>
      <c r="P4677" s="15" t="n">
        <f aca="false">K4677-J4677</f>
        <v>318</v>
      </c>
      <c r="Q4677" s="0" t="str">
        <f aca="false">IF(G4677=0,"Out of stock",IF(G4677&lt;H4677,"Understocked",IF(G4677&gt;Summary!$B$6*H4677,"Overstocked","Healthy")))</f>
        <v>Overstocked</v>
      </c>
      <c r="R4677" s="0" t="str">
        <f aca="false">IF(I4677&gt;=Summary!$B$7,"Fast",IF(I4677&lt;Summary!$B$8,"Slow","Medium"))</f>
        <v>Medium</v>
      </c>
      <c r="S4677" s="15" t="n">
        <f aca="false">IF(M4677&gt;Summary!$B$5,1,0)</f>
        <v>0</v>
      </c>
      <c r="T4677" s="16" t="n">
        <f aca="false">IF(Q4677="Overstocked",(G4677-Summary!$B$6*H4677)*J4677,0)</f>
        <v>44232</v>
      </c>
    </row>
    <row r="4678" customFormat="false" ht="15" hidden="false" customHeight="false" outlineLevel="0" collapsed="false">
      <c r="A4678" s="0" t="s">
        <v>4776</v>
      </c>
      <c r="B4678" s="0" t="s">
        <v>77</v>
      </c>
      <c r="C4678" s="0" t="s">
        <v>85</v>
      </c>
      <c r="D4678" s="0" t="s">
        <v>79</v>
      </c>
      <c r="E4678" s="14" t="n">
        <v>45214</v>
      </c>
      <c r="F4678" s="14" t="n">
        <v>45216</v>
      </c>
      <c r="G4678" s="0" t="n">
        <v>281</v>
      </c>
      <c r="H4678" s="0" t="n">
        <v>124</v>
      </c>
      <c r="I4678" s="0" t="n">
        <v>175</v>
      </c>
      <c r="J4678" s="0" t="n">
        <v>1803</v>
      </c>
      <c r="K4678" s="0" t="n">
        <v>2186</v>
      </c>
      <c r="L4678" s="15" t="s">
        <v>93</v>
      </c>
      <c r="M4678" s="0" t="n">
        <v>2</v>
      </c>
      <c r="N4678" s="16" t="n">
        <f aca="false">I4678*K4678</f>
        <v>382550</v>
      </c>
      <c r="O4678" s="16" t="n">
        <f aca="false">I4678*(K4678-J4678)</f>
        <v>67025</v>
      </c>
      <c r="P4678" s="15" t="n">
        <f aca="false">K4678-J4678</f>
        <v>383</v>
      </c>
      <c r="Q4678" s="0" t="str">
        <f aca="false">IF(G4678=0,"Out of stock",IF(G4678&lt;H4678,"Understocked",IF(G4678&gt;Summary!$B$6*H4678,"Overstocked","Healthy")))</f>
        <v>Healthy</v>
      </c>
      <c r="R4678" s="0" t="str">
        <f aca="false">IF(I4678&gt;=Summary!$B$7,"Fast",IF(I4678&lt;Summary!$B$8,"Slow","Medium"))</f>
        <v>Medium</v>
      </c>
      <c r="S4678" s="15" t="n">
        <f aca="false">IF(M4678&gt;Summary!$B$5,1,0)</f>
        <v>0</v>
      </c>
      <c r="T4678" s="16" t="n">
        <f aca="false">IF(Q4678="Overstocked",(G4678-Summary!$B$6*H4678)*J4678,0)</f>
        <v>0</v>
      </c>
    </row>
    <row r="4679" customFormat="false" ht="15" hidden="false" customHeight="false" outlineLevel="0" collapsed="false">
      <c r="A4679" s="0" t="s">
        <v>4777</v>
      </c>
      <c r="B4679" s="0" t="s">
        <v>123</v>
      </c>
      <c r="C4679" s="0" t="s">
        <v>78</v>
      </c>
      <c r="D4679" s="0" t="s">
        <v>86</v>
      </c>
      <c r="E4679" s="14" t="n">
        <v>45307</v>
      </c>
      <c r="F4679" s="14" t="n">
        <v>45312</v>
      </c>
      <c r="G4679" s="0" t="n">
        <v>49</v>
      </c>
      <c r="H4679" s="0" t="n">
        <v>121</v>
      </c>
      <c r="I4679" s="0" t="n">
        <v>275</v>
      </c>
      <c r="J4679" s="0" t="n">
        <v>1900</v>
      </c>
      <c r="K4679" s="0" t="n">
        <v>2222</v>
      </c>
      <c r="L4679" s="15" t="s">
        <v>97</v>
      </c>
      <c r="M4679" s="0" t="n">
        <v>5</v>
      </c>
      <c r="N4679" s="16" t="n">
        <f aca="false">I4679*K4679</f>
        <v>611050</v>
      </c>
      <c r="O4679" s="16" t="n">
        <f aca="false">I4679*(K4679-J4679)</f>
        <v>88550</v>
      </c>
      <c r="P4679" s="15" t="n">
        <f aca="false">K4679-J4679</f>
        <v>322</v>
      </c>
      <c r="Q4679" s="0" t="str">
        <f aca="false">IF(G4679=0,"Out of stock",IF(G4679&lt;H4679,"Understocked",IF(G4679&gt;Summary!$B$6*H4679,"Overstocked","Healthy")))</f>
        <v>Understocked</v>
      </c>
      <c r="R4679" s="0" t="str">
        <f aca="false">IF(I4679&gt;=Summary!$B$7,"Fast",IF(I4679&lt;Summary!$B$8,"Slow","Medium"))</f>
        <v>Fast</v>
      </c>
      <c r="S4679" s="15" t="n">
        <f aca="false">IF(M4679&gt;Summary!$B$5,1,0)</f>
        <v>0</v>
      </c>
      <c r="T4679" s="16" t="n">
        <f aca="false">IF(Q4679="Overstocked",(G4679-Summary!$B$6*H4679)*J4679,0)</f>
        <v>0</v>
      </c>
    </row>
    <row r="4680" customFormat="false" ht="15" hidden="false" customHeight="false" outlineLevel="0" collapsed="false">
      <c r="A4680" s="0" t="s">
        <v>4778</v>
      </c>
      <c r="B4680" s="0" t="s">
        <v>77</v>
      </c>
      <c r="C4680" s="0" t="s">
        <v>96</v>
      </c>
      <c r="D4680" s="0" t="s">
        <v>90</v>
      </c>
      <c r="E4680" s="14" t="n">
        <v>45378</v>
      </c>
      <c r="F4680" s="14" t="n">
        <v>45379</v>
      </c>
      <c r="G4680" s="0" t="n">
        <v>15</v>
      </c>
      <c r="H4680" s="0" t="n">
        <v>51</v>
      </c>
      <c r="I4680" s="0" t="n">
        <v>57</v>
      </c>
      <c r="J4680" s="0" t="n">
        <v>1916</v>
      </c>
      <c r="K4680" s="0" t="n">
        <v>2234</v>
      </c>
      <c r="L4680" s="15" t="s">
        <v>97</v>
      </c>
      <c r="M4680" s="0" t="n">
        <v>1</v>
      </c>
      <c r="N4680" s="16" t="n">
        <f aca="false">I4680*K4680</f>
        <v>127338</v>
      </c>
      <c r="O4680" s="16" t="n">
        <f aca="false">I4680*(K4680-J4680)</f>
        <v>18126</v>
      </c>
      <c r="P4680" s="15" t="n">
        <f aca="false">K4680-J4680</f>
        <v>318</v>
      </c>
      <c r="Q4680" s="0" t="str">
        <f aca="false">IF(G4680=0,"Out of stock",IF(G4680&lt;H4680,"Understocked",IF(G4680&gt;Summary!$B$6*H4680,"Overstocked","Healthy")))</f>
        <v>Understocked</v>
      </c>
      <c r="R4680" s="0" t="str">
        <f aca="false">IF(I4680&gt;=Summary!$B$7,"Fast",IF(I4680&lt;Summary!$B$8,"Slow","Medium"))</f>
        <v>Slow</v>
      </c>
      <c r="S4680" s="15" t="n">
        <f aca="false">IF(M4680&gt;Summary!$B$5,1,0)</f>
        <v>0</v>
      </c>
      <c r="T4680" s="16" t="n">
        <f aca="false">IF(Q4680="Overstocked",(G4680-Summary!$B$6*H4680)*J4680,0)</f>
        <v>0</v>
      </c>
    </row>
    <row r="4681" customFormat="false" ht="15" hidden="false" customHeight="false" outlineLevel="0" collapsed="false">
      <c r="A4681" s="0" t="s">
        <v>4779</v>
      </c>
      <c r="B4681" s="0" t="s">
        <v>107</v>
      </c>
      <c r="C4681" s="0" t="s">
        <v>104</v>
      </c>
      <c r="D4681" s="0" t="s">
        <v>102</v>
      </c>
      <c r="E4681" s="14" t="n">
        <v>45366</v>
      </c>
      <c r="F4681" s="14" t="n">
        <v>45372</v>
      </c>
      <c r="G4681" s="0" t="n">
        <v>60</v>
      </c>
      <c r="H4681" s="0" t="n">
        <v>122</v>
      </c>
      <c r="I4681" s="0" t="n">
        <v>81</v>
      </c>
      <c r="J4681" s="0" t="n">
        <v>1505</v>
      </c>
      <c r="K4681" s="0" t="n">
        <v>1602</v>
      </c>
      <c r="L4681" s="15" t="s">
        <v>80</v>
      </c>
      <c r="M4681" s="0" t="n">
        <v>6</v>
      </c>
      <c r="N4681" s="16" t="n">
        <f aca="false">I4681*K4681</f>
        <v>129762</v>
      </c>
      <c r="O4681" s="16" t="n">
        <f aca="false">I4681*(K4681-J4681)</f>
        <v>7857</v>
      </c>
      <c r="P4681" s="15" t="n">
        <f aca="false">K4681-J4681</f>
        <v>97</v>
      </c>
      <c r="Q4681" s="0" t="str">
        <f aca="false">IF(G4681=0,"Out of stock",IF(G4681&lt;H4681,"Understocked",IF(G4681&gt;Summary!$B$6*H4681,"Overstocked","Healthy")))</f>
        <v>Understocked</v>
      </c>
      <c r="R4681" s="0" t="str">
        <f aca="false">IF(I4681&gt;=Summary!$B$7,"Fast",IF(I4681&lt;Summary!$B$8,"Slow","Medium"))</f>
        <v>Slow</v>
      </c>
      <c r="S4681" s="15" t="n">
        <f aca="false">IF(M4681&gt;Summary!$B$5,1,0)</f>
        <v>0</v>
      </c>
      <c r="T4681" s="16" t="n">
        <f aca="false">IF(Q4681="Overstocked",(G4681-Summary!$B$6*H4681)*J4681,0)</f>
        <v>0</v>
      </c>
    </row>
    <row r="4682" customFormat="false" ht="15" hidden="false" customHeight="false" outlineLevel="0" collapsed="false">
      <c r="A4682" s="0" t="s">
        <v>4780</v>
      </c>
      <c r="B4682" s="0" t="s">
        <v>77</v>
      </c>
      <c r="C4682" s="0" t="s">
        <v>96</v>
      </c>
      <c r="D4682" s="0" t="s">
        <v>86</v>
      </c>
      <c r="E4682" s="14" t="n">
        <v>45344</v>
      </c>
      <c r="F4682" s="14" t="n">
        <v>45352</v>
      </c>
      <c r="G4682" s="0" t="n">
        <v>239</v>
      </c>
      <c r="H4682" s="0" t="n">
        <v>83</v>
      </c>
      <c r="I4682" s="0" t="n">
        <v>123</v>
      </c>
      <c r="J4682" s="0" t="n">
        <v>1628</v>
      </c>
      <c r="K4682" s="0" t="n">
        <v>2027</v>
      </c>
      <c r="L4682" s="15" t="s">
        <v>87</v>
      </c>
      <c r="M4682" s="0" t="n">
        <v>8</v>
      </c>
      <c r="N4682" s="16" t="n">
        <f aca="false">I4682*K4682</f>
        <v>249321</v>
      </c>
      <c r="O4682" s="16" t="n">
        <f aca="false">I4682*(K4682-J4682)</f>
        <v>49077</v>
      </c>
      <c r="P4682" s="15" t="n">
        <f aca="false">K4682-J4682</f>
        <v>399</v>
      </c>
      <c r="Q4682" s="0" t="str">
        <f aca="false">IF(G4682=0,"Out of stock",IF(G4682&lt;H4682,"Understocked",IF(G4682&gt;Summary!$B$6*H4682,"Overstocked","Healthy")))</f>
        <v>Healthy</v>
      </c>
      <c r="R4682" s="0" t="str">
        <f aca="false">IF(I4682&gt;=Summary!$B$7,"Fast",IF(I4682&lt;Summary!$B$8,"Slow","Medium"))</f>
        <v>Medium</v>
      </c>
      <c r="S4682" s="15" t="n">
        <f aca="false">IF(M4682&gt;Summary!$B$5,1,0)</f>
        <v>1</v>
      </c>
      <c r="T4682" s="16" t="n">
        <f aca="false">IF(Q4682="Overstocked",(G4682-Summary!$B$6*H4682)*J4682,0)</f>
        <v>0</v>
      </c>
    </row>
    <row r="4683" customFormat="false" ht="15" hidden="false" customHeight="false" outlineLevel="0" collapsed="false">
      <c r="A4683" s="0" t="s">
        <v>4781</v>
      </c>
      <c r="B4683" s="0" t="s">
        <v>115</v>
      </c>
      <c r="C4683" s="0" t="s">
        <v>78</v>
      </c>
      <c r="D4683" s="0" t="s">
        <v>90</v>
      </c>
      <c r="E4683" s="14" t="n">
        <v>45117</v>
      </c>
      <c r="F4683" s="14" t="n">
        <v>45124</v>
      </c>
      <c r="G4683" s="0" t="n">
        <v>211</v>
      </c>
      <c r="H4683" s="0" t="n">
        <v>100</v>
      </c>
      <c r="I4683" s="0" t="n">
        <v>192</v>
      </c>
      <c r="J4683" s="0" t="n">
        <v>405</v>
      </c>
      <c r="K4683" s="0" t="n">
        <v>653</v>
      </c>
      <c r="L4683" s="15" t="s">
        <v>82</v>
      </c>
      <c r="M4683" s="0" t="n">
        <v>7</v>
      </c>
      <c r="N4683" s="16" t="n">
        <f aca="false">I4683*K4683</f>
        <v>125376</v>
      </c>
      <c r="O4683" s="16" t="n">
        <f aca="false">I4683*(K4683-J4683)</f>
        <v>47616</v>
      </c>
      <c r="P4683" s="15" t="n">
        <f aca="false">K4683-J4683</f>
        <v>248</v>
      </c>
      <c r="Q4683" s="0" t="str">
        <f aca="false">IF(G4683=0,"Out of stock",IF(G4683&lt;H4683,"Understocked",IF(G4683&gt;Summary!$B$6*H4683,"Overstocked","Healthy")))</f>
        <v>Healthy</v>
      </c>
      <c r="R4683" s="0" t="str">
        <f aca="false">IF(I4683&gt;=Summary!$B$7,"Fast",IF(I4683&lt;Summary!$B$8,"Slow","Medium"))</f>
        <v>Medium</v>
      </c>
      <c r="S4683" s="15" t="n">
        <f aca="false">IF(M4683&gt;Summary!$B$5,1,0)</f>
        <v>0</v>
      </c>
      <c r="T4683" s="16" t="n">
        <f aca="false">IF(Q4683="Overstocked",(G4683-Summary!$B$6*H4683)*J4683,0)</f>
        <v>0</v>
      </c>
    </row>
    <row r="4684" customFormat="false" ht="15" hidden="false" customHeight="false" outlineLevel="0" collapsed="false">
      <c r="A4684" s="0" t="s">
        <v>4782</v>
      </c>
      <c r="B4684" s="0" t="s">
        <v>95</v>
      </c>
      <c r="C4684" s="0" t="s">
        <v>78</v>
      </c>
      <c r="D4684" s="0" t="s">
        <v>86</v>
      </c>
      <c r="E4684" s="14" t="n">
        <v>45159</v>
      </c>
      <c r="F4684" s="14" t="n">
        <v>45160</v>
      </c>
      <c r="G4684" s="0" t="n">
        <v>64</v>
      </c>
      <c r="H4684" s="0" t="n">
        <v>73</v>
      </c>
      <c r="I4684" s="0" t="n">
        <v>23</v>
      </c>
      <c r="J4684" s="0" t="n">
        <v>466</v>
      </c>
      <c r="K4684" s="0" t="n">
        <v>549</v>
      </c>
      <c r="L4684" s="15" t="s">
        <v>97</v>
      </c>
      <c r="M4684" s="0" t="n">
        <v>1</v>
      </c>
      <c r="N4684" s="16" t="n">
        <f aca="false">I4684*K4684</f>
        <v>12627</v>
      </c>
      <c r="O4684" s="16" t="n">
        <f aca="false">I4684*(K4684-J4684)</f>
        <v>1909</v>
      </c>
      <c r="P4684" s="15" t="n">
        <f aca="false">K4684-J4684</f>
        <v>83</v>
      </c>
      <c r="Q4684" s="0" t="str">
        <f aca="false">IF(G4684=0,"Out of stock",IF(G4684&lt;H4684,"Understocked",IF(G4684&gt;Summary!$B$6*H4684,"Overstocked","Healthy")))</f>
        <v>Understocked</v>
      </c>
      <c r="R4684" s="0" t="str">
        <f aca="false">IF(I4684&gt;=Summary!$B$7,"Fast",IF(I4684&lt;Summary!$B$8,"Slow","Medium"))</f>
        <v>Slow</v>
      </c>
      <c r="S4684" s="15" t="n">
        <f aca="false">IF(M4684&gt;Summary!$B$5,1,0)</f>
        <v>0</v>
      </c>
      <c r="T4684" s="16" t="n">
        <f aca="false">IF(Q4684="Overstocked",(G4684-Summary!$B$6*H4684)*J4684,0)</f>
        <v>0</v>
      </c>
    </row>
    <row r="4685" customFormat="false" ht="15" hidden="false" customHeight="false" outlineLevel="0" collapsed="false">
      <c r="A4685" s="0" t="s">
        <v>4783</v>
      </c>
      <c r="B4685" s="0" t="s">
        <v>107</v>
      </c>
      <c r="C4685" s="0" t="s">
        <v>104</v>
      </c>
      <c r="D4685" s="0" t="s">
        <v>79</v>
      </c>
      <c r="E4685" s="14" t="n">
        <v>45039</v>
      </c>
      <c r="F4685" s="14" t="n">
        <v>45045</v>
      </c>
      <c r="G4685" s="0" t="n">
        <v>300</v>
      </c>
      <c r="H4685" s="0" t="n">
        <v>136</v>
      </c>
      <c r="I4685" s="0" t="n">
        <v>198</v>
      </c>
      <c r="J4685" s="0" t="n">
        <v>919</v>
      </c>
      <c r="K4685" s="0" t="n">
        <v>1271</v>
      </c>
      <c r="L4685" s="15" t="s">
        <v>93</v>
      </c>
      <c r="M4685" s="0" t="n">
        <v>6</v>
      </c>
      <c r="N4685" s="16" t="n">
        <f aca="false">I4685*K4685</f>
        <v>251658</v>
      </c>
      <c r="O4685" s="16" t="n">
        <f aca="false">I4685*(K4685-J4685)</f>
        <v>69696</v>
      </c>
      <c r="P4685" s="15" t="n">
        <f aca="false">K4685-J4685</f>
        <v>352</v>
      </c>
      <c r="Q4685" s="0" t="str">
        <f aca="false">IF(G4685=0,"Out of stock",IF(G4685&lt;H4685,"Understocked",IF(G4685&gt;Summary!$B$6*H4685,"Overstocked","Healthy")))</f>
        <v>Healthy</v>
      </c>
      <c r="R4685" s="0" t="str">
        <f aca="false">IF(I4685&gt;=Summary!$B$7,"Fast",IF(I4685&lt;Summary!$B$8,"Slow","Medium"))</f>
        <v>Medium</v>
      </c>
      <c r="S4685" s="15" t="n">
        <f aca="false">IF(M4685&gt;Summary!$B$5,1,0)</f>
        <v>0</v>
      </c>
      <c r="T4685" s="16" t="n">
        <f aca="false">IF(Q4685="Overstocked",(G4685-Summary!$B$6*H4685)*J4685,0)</f>
        <v>0</v>
      </c>
    </row>
    <row r="4686" customFormat="false" ht="15" hidden="false" customHeight="false" outlineLevel="0" collapsed="false">
      <c r="A4686" s="0" t="s">
        <v>4784</v>
      </c>
      <c r="B4686" s="0" t="s">
        <v>123</v>
      </c>
      <c r="C4686" s="0" t="s">
        <v>104</v>
      </c>
      <c r="D4686" s="0" t="s">
        <v>90</v>
      </c>
      <c r="E4686" s="14" t="n">
        <v>45444</v>
      </c>
      <c r="F4686" s="14" t="n">
        <v>45452</v>
      </c>
      <c r="G4686" s="0" t="n">
        <v>247</v>
      </c>
      <c r="H4686" s="0" t="n">
        <v>141</v>
      </c>
      <c r="I4686" s="0" t="n">
        <v>108</v>
      </c>
      <c r="J4686" s="0" t="n">
        <v>1125</v>
      </c>
      <c r="K4686" s="0" t="n">
        <v>1360</v>
      </c>
      <c r="L4686" s="15" t="s">
        <v>97</v>
      </c>
      <c r="M4686" s="0" t="n">
        <v>8</v>
      </c>
      <c r="N4686" s="16" t="n">
        <f aca="false">I4686*K4686</f>
        <v>146880</v>
      </c>
      <c r="O4686" s="16" t="n">
        <f aca="false">I4686*(K4686-J4686)</f>
        <v>25380</v>
      </c>
      <c r="P4686" s="15" t="n">
        <f aca="false">K4686-J4686</f>
        <v>235</v>
      </c>
      <c r="Q4686" s="0" t="str">
        <f aca="false">IF(G4686=0,"Out of stock",IF(G4686&lt;H4686,"Understocked",IF(G4686&gt;Summary!$B$6*H4686,"Overstocked","Healthy")))</f>
        <v>Healthy</v>
      </c>
      <c r="R4686" s="0" t="str">
        <f aca="false">IF(I4686&gt;=Summary!$B$7,"Fast",IF(I4686&lt;Summary!$B$8,"Slow","Medium"))</f>
        <v>Medium</v>
      </c>
      <c r="S4686" s="15" t="n">
        <f aca="false">IF(M4686&gt;Summary!$B$5,1,0)</f>
        <v>1</v>
      </c>
      <c r="T4686" s="16" t="n">
        <f aca="false">IF(Q4686="Overstocked",(G4686-Summary!$B$6*H4686)*J4686,0)</f>
        <v>0</v>
      </c>
    </row>
    <row r="4687" customFormat="false" ht="15" hidden="false" customHeight="false" outlineLevel="0" collapsed="false">
      <c r="A4687" s="0" t="s">
        <v>4785</v>
      </c>
      <c r="B4687" s="0" t="s">
        <v>77</v>
      </c>
      <c r="C4687" s="0" t="s">
        <v>96</v>
      </c>
      <c r="D4687" s="0" t="s">
        <v>102</v>
      </c>
      <c r="E4687" s="14" t="n">
        <v>45240</v>
      </c>
      <c r="F4687" s="14" t="n">
        <v>45242</v>
      </c>
      <c r="G4687" s="0" t="n">
        <v>384</v>
      </c>
      <c r="H4687" s="0" t="n">
        <v>150</v>
      </c>
      <c r="I4687" s="0" t="n">
        <v>83</v>
      </c>
      <c r="J4687" s="0" t="n">
        <v>1043</v>
      </c>
      <c r="K4687" s="0" t="n">
        <v>1445</v>
      </c>
      <c r="L4687" s="15" t="s">
        <v>97</v>
      </c>
      <c r="M4687" s="0" t="n">
        <v>2</v>
      </c>
      <c r="N4687" s="16" t="n">
        <f aca="false">I4687*K4687</f>
        <v>119935</v>
      </c>
      <c r="O4687" s="16" t="n">
        <f aca="false">I4687*(K4687-J4687)</f>
        <v>33366</v>
      </c>
      <c r="P4687" s="15" t="n">
        <f aca="false">K4687-J4687</f>
        <v>402</v>
      </c>
      <c r="Q4687" s="0" t="str">
        <f aca="false">IF(G4687=0,"Out of stock",IF(G4687&lt;H4687,"Understocked",IF(G4687&gt;Summary!$B$6*H4687,"Overstocked","Healthy")))</f>
        <v>Healthy</v>
      </c>
      <c r="R4687" s="0" t="str">
        <f aca="false">IF(I4687&gt;=Summary!$B$7,"Fast",IF(I4687&lt;Summary!$B$8,"Slow","Medium"))</f>
        <v>Slow</v>
      </c>
      <c r="S4687" s="15" t="n">
        <f aca="false">IF(M4687&gt;Summary!$B$5,1,0)</f>
        <v>0</v>
      </c>
      <c r="T4687" s="16" t="n">
        <f aca="false">IF(Q4687="Overstocked",(G4687-Summary!$B$6*H4687)*J4687,0)</f>
        <v>0</v>
      </c>
    </row>
    <row r="4688" customFormat="false" ht="15" hidden="false" customHeight="false" outlineLevel="0" collapsed="false">
      <c r="A4688" s="0" t="s">
        <v>4786</v>
      </c>
      <c r="B4688" s="0" t="s">
        <v>123</v>
      </c>
      <c r="C4688" s="0" t="s">
        <v>85</v>
      </c>
      <c r="D4688" s="0" t="s">
        <v>90</v>
      </c>
      <c r="E4688" s="14" t="n">
        <v>45083</v>
      </c>
      <c r="F4688" s="14" t="n">
        <v>45089</v>
      </c>
      <c r="G4688" s="0" t="n">
        <v>426</v>
      </c>
      <c r="H4688" s="0" t="n">
        <v>103</v>
      </c>
      <c r="I4688" s="0" t="n">
        <v>37</v>
      </c>
      <c r="J4688" s="0" t="n">
        <v>1482</v>
      </c>
      <c r="K4688" s="0" t="n">
        <v>1772</v>
      </c>
      <c r="L4688" s="15" t="s">
        <v>87</v>
      </c>
      <c r="M4688" s="0" t="n">
        <v>6</v>
      </c>
      <c r="N4688" s="16" t="n">
        <f aca="false">I4688*K4688</f>
        <v>65564</v>
      </c>
      <c r="O4688" s="16" t="n">
        <f aca="false">I4688*(K4688-J4688)</f>
        <v>10730</v>
      </c>
      <c r="P4688" s="15" t="n">
        <f aca="false">K4688-J4688</f>
        <v>290</v>
      </c>
      <c r="Q4688" s="0" t="str">
        <f aca="false">IF(G4688=0,"Out of stock",IF(G4688&lt;H4688,"Understocked",IF(G4688&gt;Summary!$B$6*H4688,"Overstocked","Healthy")))</f>
        <v>Overstocked</v>
      </c>
      <c r="R4688" s="0" t="str">
        <f aca="false">IF(I4688&gt;=Summary!$B$7,"Fast",IF(I4688&lt;Summary!$B$8,"Slow","Medium"))</f>
        <v>Slow</v>
      </c>
      <c r="S4688" s="15" t="n">
        <f aca="false">IF(M4688&gt;Summary!$B$5,1,0)</f>
        <v>0</v>
      </c>
      <c r="T4688" s="16" t="n">
        <f aca="false">IF(Q4688="Overstocked",(G4688-Summary!$B$6*H4688)*J4688,0)</f>
        <v>20748</v>
      </c>
    </row>
    <row r="4689" customFormat="false" ht="15" hidden="false" customHeight="false" outlineLevel="0" collapsed="false">
      <c r="A4689" s="0" t="s">
        <v>4787</v>
      </c>
      <c r="B4689" s="0" t="s">
        <v>107</v>
      </c>
      <c r="C4689" s="0" t="s">
        <v>96</v>
      </c>
      <c r="D4689" s="0" t="s">
        <v>79</v>
      </c>
      <c r="E4689" s="14" t="n">
        <v>45300</v>
      </c>
      <c r="F4689" s="14" t="n">
        <v>45307</v>
      </c>
      <c r="G4689" s="0" t="n">
        <v>196</v>
      </c>
      <c r="H4689" s="0" t="n">
        <v>144</v>
      </c>
      <c r="I4689" s="0" t="n">
        <v>148</v>
      </c>
      <c r="J4689" s="0" t="n">
        <v>1768</v>
      </c>
      <c r="K4689" s="0" t="n">
        <v>2258</v>
      </c>
      <c r="L4689" s="15" t="s">
        <v>80</v>
      </c>
      <c r="M4689" s="0" t="n">
        <v>7</v>
      </c>
      <c r="N4689" s="16" t="n">
        <f aca="false">I4689*K4689</f>
        <v>334184</v>
      </c>
      <c r="O4689" s="16" t="n">
        <f aca="false">I4689*(K4689-J4689)</f>
        <v>72520</v>
      </c>
      <c r="P4689" s="15" t="n">
        <f aca="false">K4689-J4689</f>
        <v>490</v>
      </c>
      <c r="Q4689" s="0" t="str">
        <f aca="false">IF(G4689=0,"Out of stock",IF(G4689&lt;H4689,"Understocked",IF(G4689&gt;Summary!$B$6*H4689,"Overstocked","Healthy")))</f>
        <v>Healthy</v>
      </c>
      <c r="R4689" s="0" t="str">
        <f aca="false">IF(I4689&gt;=Summary!$B$7,"Fast",IF(I4689&lt;Summary!$B$8,"Slow","Medium"))</f>
        <v>Medium</v>
      </c>
      <c r="S4689" s="15" t="n">
        <f aca="false">IF(M4689&gt;Summary!$B$5,1,0)</f>
        <v>0</v>
      </c>
      <c r="T4689" s="16" t="n">
        <f aca="false">IF(Q4689="Overstocked",(G4689-Summary!$B$6*H4689)*J4689,0)</f>
        <v>0</v>
      </c>
    </row>
    <row r="4690" customFormat="false" ht="15" hidden="false" customHeight="false" outlineLevel="0" collapsed="false">
      <c r="A4690" s="0" t="s">
        <v>4788</v>
      </c>
      <c r="B4690" s="0" t="s">
        <v>101</v>
      </c>
      <c r="C4690" s="0" t="s">
        <v>96</v>
      </c>
      <c r="D4690" s="0" t="s">
        <v>90</v>
      </c>
      <c r="E4690" s="14" t="n">
        <v>45513</v>
      </c>
      <c r="F4690" s="14" t="n">
        <v>45517</v>
      </c>
      <c r="G4690" s="0" t="n">
        <v>121</v>
      </c>
      <c r="H4690" s="0" t="n">
        <v>91</v>
      </c>
      <c r="I4690" s="0" t="n">
        <v>176</v>
      </c>
      <c r="J4690" s="0" t="n">
        <v>422</v>
      </c>
      <c r="K4690" s="0" t="n">
        <v>881</v>
      </c>
      <c r="L4690" s="15" t="s">
        <v>87</v>
      </c>
      <c r="M4690" s="0" t="n">
        <v>4</v>
      </c>
      <c r="N4690" s="16" t="n">
        <f aca="false">I4690*K4690</f>
        <v>155056</v>
      </c>
      <c r="O4690" s="16" t="n">
        <f aca="false">I4690*(K4690-J4690)</f>
        <v>80784</v>
      </c>
      <c r="P4690" s="15" t="n">
        <f aca="false">K4690-J4690</f>
        <v>459</v>
      </c>
      <c r="Q4690" s="0" t="str">
        <f aca="false">IF(G4690=0,"Out of stock",IF(G4690&lt;H4690,"Understocked",IF(G4690&gt;Summary!$B$6*H4690,"Overstocked","Healthy")))</f>
        <v>Healthy</v>
      </c>
      <c r="R4690" s="0" t="str">
        <f aca="false">IF(I4690&gt;=Summary!$B$7,"Fast",IF(I4690&lt;Summary!$B$8,"Slow","Medium"))</f>
        <v>Medium</v>
      </c>
      <c r="S4690" s="15" t="n">
        <f aca="false">IF(M4690&gt;Summary!$B$5,1,0)</f>
        <v>0</v>
      </c>
      <c r="T4690" s="16" t="n">
        <f aca="false">IF(Q4690="Overstocked",(G4690-Summary!$B$6*H4690)*J4690,0)</f>
        <v>0</v>
      </c>
    </row>
    <row r="4691" customFormat="false" ht="15" hidden="false" customHeight="false" outlineLevel="0" collapsed="false">
      <c r="A4691" s="0" t="s">
        <v>4789</v>
      </c>
      <c r="B4691" s="0" t="s">
        <v>95</v>
      </c>
      <c r="C4691" s="0" t="s">
        <v>78</v>
      </c>
      <c r="D4691" s="0" t="s">
        <v>79</v>
      </c>
      <c r="E4691" s="14" t="n">
        <v>45121</v>
      </c>
      <c r="F4691" s="14" t="n">
        <v>45129</v>
      </c>
      <c r="G4691" s="0" t="n">
        <v>367</v>
      </c>
      <c r="H4691" s="0" t="n">
        <v>145</v>
      </c>
      <c r="I4691" s="0" t="n">
        <v>34</v>
      </c>
      <c r="J4691" s="0" t="n">
        <v>1197</v>
      </c>
      <c r="K4691" s="0" t="n">
        <v>1558</v>
      </c>
      <c r="L4691" s="15" t="s">
        <v>97</v>
      </c>
      <c r="M4691" s="0" t="n">
        <v>8</v>
      </c>
      <c r="N4691" s="16" t="n">
        <f aca="false">I4691*K4691</f>
        <v>52972</v>
      </c>
      <c r="O4691" s="16" t="n">
        <f aca="false">I4691*(K4691-J4691)</f>
        <v>12274</v>
      </c>
      <c r="P4691" s="15" t="n">
        <f aca="false">K4691-J4691</f>
        <v>361</v>
      </c>
      <c r="Q4691" s="0" t="str">
        <f aca="false">IF(G4691=0,"Out of stock",IF(G4691&lt;H4691,"Understocked",IF(G4691&gt;Summary!$B$6*H4691,"Overstocked","Healthy")))</f>
        <v>Healthy</v>
      </c>
      <c r="R4691" s="0" t="str">
        <f aca="false">IF(I4691&gt;=Summary!$B$7,"Fast",IF(I4691&lt;Summary!$B$8,"Slow","Medium"))</f>
        <v>Slow</v>
      </c>
      <c r="S4691" s="15" t="n">
        <f aca="false">IF(M4691&gt;Summary!$B$5,1,0)</f>
        <v>1</v>
      </c>
      <c r="T4691" s="16" t="n">
        <f aca="false">IF(Q4691="Overstocked",(G4691-Summary!$B$6*H4691)*J4691,0)</f>
        <v>0</v>
      </c>
    </row>
    <row r="4692" customFormat="false" ht="15" hidden="false" customHeight="false" outlineLevel="0" collapsed="false">
      <c r="A4692" s="0" t="s">
        <v>4790</v>
      </c>
      <c r="B4692" s="0" t="s">
        <v>123</v>
      </c>
      <c r="C4692" s="0" t="s">
        <v>104</v>
      </c>
      <c r="D4692" s="0" t="s">
        <v>92</v>
      </c>
      <c r="E4692" s="14" t="n">
        <v>45139</v>
      </c>
      <c r="F4692" s="14" t="n">
        <v>45148</v>
      </c>
      <c r="G4692" s="0" t="n">
        <v>310</v>
      </c>
      <c r="H4692" s="0" t="n">
        <v>59</v>
      </c>
      <c r="I4692" s="0" t="n">
        <v>145</v>
      </c>
      <c r="J4692" s="0" t="n">
        <v>1677</v>
      </c>
      <c r="K4692" s="0" t="n">
        <v>1850</v>
      </c>
      <c r="L4692" s="15" t="s">
        <v>87</v>
      </c>
      <c r="M4692" s="0" t="n">
        <v>9</v>
      </c>
      <c r="N4692" s="16" t="n">
        <f aca="false">I4692*K4692</f>
        <v>268250</v>
      </c>
      <c r="O4692" s="16" t="n">
        <f aca="false">I4692*(K4692-J4692)</f>
        <v>25085</v>
      </c>
      <c r="P4692" s="15" t="n">
        <f aca="false">K4692-J4692</f>
        <v>173</v>
      </c>
      <c r="Q4692" s="0" t="str">
        <f aca="false">IF(G4692=0,"Out of stock",IF(G4692&lt;H4692,"Understocked",IF(G4692&gt;Summary!$B$6*H4692,"Overstocked","Healthy")))</f>
        <v>Overstocked</v>
      </c>
      <c r="R4692" s="0" t="str">
        <f aca="false">IF(I4692&gt;=Summary!$B$7,"Fast",IF(I4692&lt;Summary!$B$8,"Slow","Medium"))</f>
        <v>Medium</v>
      </c>
      <c r="S4692" s="15" t="n">
        <f aca="false">IF(M4692&gt;Summary!$B$5,1,0)</f>
        <v>1</v>
      </c>
      <c r="T4692" s="16" t="n">
        <f aca="false">IF(Q4692="Overstocked",(G4692-Summary!$B$6*H4692)*J4692,0)</f>
        <v>124098</v>
      </c>
    </row>
    <row r="4693" customFormat="false" ht="15" hidden="false" customHeight="false" outlineLevel="0" collapsed="false">
      <c r="A4693" s="0" t="s">
        <v>4791</v>
      </c>
      <c r="B4693" s="0" t="s">
        <v>101</v>
      </c>
      <c r="C4693" s="0" t="s">
        <v>104</v>
      </c>
      <c r="D4693" s="0" t="s">
        <v>90</v>
      </c>
      <c r="E4693" s="14" t="n">
        <v>45260</v>
      </c>
      <c r="F4693" s="14" t="n">
        <v>45269</v>
      </c>
      <c r="G4693" s="0" t="n">
        <v>482</v>
      </c>
      <c r="H4693" s="0" t="n">
        <v>148</v>
      </c>
      <c r="I4693" s="0" t="n">
        <v>135</v>
      </c>
      <c r="J4693" s="0" t="n">
        <v>440</v>
      </c>
      <c r="K4693" s="0" t="n">
        <v>554</v>
      </c>
      <c r="L4693" s="15" t="s">
        <v>87</v>
      </c>
      <c r="M4693" s="0" t="n">
        <v>9</v>
      </c>
      <c r="N4693" s="16" t="n">
        <f aca="false">I4693*K4693</f>
        <v>74790</v>
      </c>
      <c r="O4693" s="16" t="n">
        <f aca="false">I4693*(K4693-J4693)</f>
        <v>15390</v>
      </c>
      <c r="P4693" s="15" t="n">
        <f aca="false">K4693-J4693</f>
        <v>114</v>
      </c>
      <c r="Q4693" s="0" t="str">
        <f aca="false">IF(G4693=0,"Out of stock",IF(G4693&lt;H4693,"Understocked",IF(G4693&gt;Summary!$B$6*H4693,"Overstocked","Healthy")))</f>
        <v>Healthy</v>
      </c>
      <c r="R4693" s="0" t="str">
        <f aca="false">IF(I4693&gt;=Summary!$B$7,"Fast",IF(I4693&lt;Summary!$B$8,"Slow","Medium"))</f>
        <v>Medium</v>
      </c>
      <c r="S4693" s="15" t="n">
        <f aca="false">IF(M4693&gt;Summary!$B$5,1,0)</f>
        <v>1</v>
      </c>
      <c r="T4693" s="16" t="n">
        <f aca="false">IF(Q4693="Overstocked",(G4693-Summary!$B$6*H4693)*J4693,0)</f>
        <v>0</v>
      </c>
    </row>
    <row r="4694" customFormat="false" ht="15" hidden="false" customHeight="false" outlineLevel="0" collapsed="false">
      <c r="A4694" s="0" t="s">
        <v>4792</v>
      </c>
      <c r="B4694" s="0" t="s">
        <v>84</v>
      </c>
      <c r="C4694" s="0" t="s">
        <v>104</v>
      </c>
      <c r="D4694" s="0" t="s">
        <v>86</v>
      </c>
      <c r="E4694" s="14" t="n">
        <v>45251</v>
      </c>
      <c r="F4694" s="14" t="n">
        <v>45255</v>
      </c>
      <c r="G4694" s="0" t="n">
        <v>92</v>
      </c>
      <c r="H4694" s="0" t="n">
        <v>148</v>
      </c>
      <c r="I4694" s="0" t="n">
        <v>152</v>
      </c>
      <c r="J4694" s="0" t="n">
        <v>750</v>
      </c>
      <c r="K4694" s="0" t="n">
        <v>838</v>
      </c>
      <c r="L4694" s="15" t="s">
        <v>80</v>
      </c>
      <c r="M4694" s="0" t="n">
        <v>4</v>
      </c>
      <c r="N4694" s="16" t="n">
        <f aca="false">I4694*K4694</f>
        <v>127376</v>
      </c>
      <c r="O4694" s="16" t="n">
        <f aca="false">I4694*(K4694-J4694)</f>
        <v>13376</v>
      </c>
      <c r="P4694" s="15" t="n">
        <f aca="false">K4694-J4694</f>
        <v>88</v>
      </c>
      <c r="Q4694" s="0" t="str">
        <f aca="false">IF(G4694=0,"Out of stock",IF(G4694&lt;H4694,"Understocked",IF(G4694&gt;Summary!$B$6*H4694,"Overstocked","Healthy")))</f>
        <v>Understocked</v>
      </c>
      <c r="R4694" s="0" t="str">
        <f aca="false">IF(I4694&gt;=Summary!$B$7,"Fast",IF(I4694&lt;Summary!$B$8,"Slow","Medium"))</f>
        <v>Medium</v>
      </c>
      <c r="S4694" s="15" t="n">
        <f aca="false">IF(M4694&gt;Summary!$B$5,1,0)</f>
        <v>0</v>
      </c>
      <c r="T4694" s="16" t="n">
        <f aca="false">IF(Q4694="Overstocked",(G4694-Summary!$B$6*H4694)*J4694,0)</f>
        <v>0</v>
      </c>
    </row>
    <row r="4695" customFormat="false" ht="15" hidden="false" customHeight="false" outlineLevel="0" collapsed="false">
      <c r="A4695" s="0" t="s">
        <v>4793</v>
      </c>
      <c r="B4695" s="0" t="s">
        <v>107</v>
      </c>
      <c r="C4695" s="0" t="s">
        <v>104</v>
      </c>
      <c r="D4695" s="0" t="s">
        <v>86</v>
      </c>
      <c r="E4695" s="14" t="n">
        <v>45418</v>
      </c>
      <c r="F4695" s="14" t="n">
        <v>45422</v>
      </c>
      <c r="G4695" s="0" t="n">
        <v>177</v>
      </c>
      <c r="H4695" s="0" t="n">
        <v>107</v>
      </c>
      <c r="I4695" s="0" t="n">
        <v>94</v>
      </c>
      <c r="J4695" s="0" t="n">
        <v>1658</v>
      </c>
      <c r="K4695" s="0" t="n">
        <v>1960</v>
      </c>
      <c r="L4695" s="15" t="s">
        <v>93</v>
      </c>
      <c r="M4695" s="0" t="n">
        <v>4</v>
      </c>
      <c r="N4695" s="16" t="n">
        <f aca="false">I4695*K4695</f>
        <v>184240</v>
      </c>
      <c r="O4695" s="16" t="n">
        <f aca="false">I4695*(K4695-J4695)</f>
        <v>28388</v>
      </c>
      <c r="P4695" s="15" t="n">
        <f aca="false">K4695-J4695</f>
        <v>302</v>
      </c>
      <c r="Q4695" s="0" t="str">
        <f aca="false">IF(G4695=0,"Out of stock",IF(G4695&lt;H4695,"Understocked",IF(G4695&gt;Summary!$B$6*H4695,"Overstocked","Healthy")))</f>
        <v>Healthy</v>
      </c>
      <c r="R4695" s="0" t="str">
        <f aca="false">IF(I4695&gt;=Summary!$B$7,"Fast",IF(I4695&lt;Summary!$B$8,"Slow","Medium"))</f>
        <v>Slow</v>
      </c>
      <c r="S4695" s="15" t="n">
        <f aca="false">IF(M4695&gt;Summary!$B$5,1,0)</f>
        <v>0</v>
      </c>
      <c r="T4695" s="16" t="n">
        <f aca="false">IF(Q4695="Overstocked",(G4695-Summary!$B$6*H4695)*J4695,0)</f>
        <v>0</v>
      </c>
    </row>
    <row r="4696" customFormat="false" ht="15" hidden="false" customHeight="false" outlineLevel="0" collapsed="false">
      <c r="A4696" s="0" t="s">
        <v>4794</v>
      </c>
      <c r="B4696" s="0" t="s">
        <v>101</v>
      </c>
      <c r="C4696" s="0" t="s">
        <v>104</v>
      </c>
      <c r="D4696" s="0" t="s">
        <v>79</v>
      </c>
      <c r="E4696" s="14" t="n">
        <v>45358</v>
      </c>
      <c r="F4696" s="14" t="n">
        <v>45365</v>
      </c>
      <c r="G4696" s="0" t="n">
        <v>230</v>
      </c>
      <c r="H4696" s="0" t="n">
        <v>84</v>
      </c>
      <c r="I4696" s="0" t="n">
        <v>37</v>
      </c>
      <c r="J4696" s="0" t="n">
        <v>1832</v>
      </c>
      <c r="K4696" s="0" t="n">
        <v>2317</v>
      </c>
      <c r="L4696" s="15" t="s">
        <v>87</v>
      </c>
      <c r="M4696" s="0" t="n">
        <v>7</v>
      </c>
      <c r="N4696" s="16" t="n">
        <f aca="false">I4696*K4696</f>
        <v>85729</v>
      </c>
      <c r="O4696" s="16" t="n">
        <f aca="false">I4696*(K4696-J4696)</f>
        <v>17945</v>
      </c>
      <c r="P4696" s="15" t="n">
        <f aca="false">K4696-J4696</f>
        <v>485</v>
      </c>
      <c r="Q4696" s="0" t="str">
        <f aca="false">IF(G4696=0,"Out of stock",IF(G4696&lt;H4696,"Understocked",IF(G4696&gt;Summary!$B$6*H4696,"Overstocked","Healthy")))</f>
        <v>Healthy</v>
      </c>
      <c r="R4696" s="0" t="str">
        <f aca="false">IF(I4696&gt;=Summary!$B$7,"Fast",IF(I4696&lt;Summary!$B$8,"Slow","Medium"))</f>
        <v>Slow</v>
      </c>
      <c r="S4696" s="15" t="n">
        <f aca="false">IF(M4696&gt;Summary!$B$5,1,0)</f>
        <v>0</v>
      </c>
      <c r="T4696" s="16" t="n">
        <f aca="false">IF(Q4696="Overstocked",(G4696-Summary!$B$6*H4696)*J4696,0)</f>
        <v>0</v>
      </c>
    </row>
    <row r="4697" customFormat="false" ht="15" hidden="false" customHeight="false" outlineLevel="0" collapsed="false">
      <c r="A4697" s="0" t="s">
        <v>4795</v>
      </c>
      <c r="B4697" s="0" t="s">
        <v>77</v>
      </c>
      <c r="C4697" s="0" t="s">
        <v>104</v>
      </c>
      <c r="D4697" s="0" t="s">
        <v>79</v>
      </c>
      <c r="E4697" s="14" t="n">
        <v>45435</v>
      </c>
      <c r="F4697" s="14" t="n">
        <v>45438</v>
      </c>
      <c r="G4697" s="0" t="n">
        <v>48</v>
      </c>
      <c r="H4697" s="0" t="n">
        <v>107</v>
      </c>
      <c r="I4697" s="0" t="n">
        <v>208</v>
      </c>
      <c r="J4697" s="0" t="n">
        <v>608</v>
      </c>
      <c r="K4697" s="0" t="n">
        <v>1020</v>
      </c>
      <c r="L4697" s="15" t="s">
        <v>97</v>
      </c>
      <c r="M4697" s="0" t="n">
        <v>3</v>
      </c>
      <c r="N4697" s="16" t="n">
        <f aca="false">I4697*K4697</f>
        <v>212160</v>
      </c>
      <c r="O4697" s="16" t="n">
        <f aca="false">I4697*(K4697-J4697)</f>
        <v>85696</v>
      </c>
      <c r="P4697" s="15" t="n">
        <f aca="false">K4697-J4697</f>
        <v>412</v>
      </c>
      <c r="Q4697" s="0" t="str">
        <f aca="false">IF(G4697=0,"Out of stock",IF(G4697&lt;H4697,"Understocked",IF(G4697&gt;Summary!$B$6*H4697,"Overstocked","Healthy")))</f>
        <v>Understocked</v>
      </c>
      <c r="R4697" s="0" t="str">
        <f aca="false">IF(I4697&gt;=Summary!$B$7,"Fast",IF(I4697&lt;Summary!$B$8,"Slow","Medium"))</f>
        <v>Fast</v>
      </c>
      <c r="S4697" s="15" t="n">
        <f aca="false">IF(M4697&gt;Summary!$B$5,1,0)</f>
        <v>0</v>
      </c>
      <c r="T4697" s="16" t="n">
        <f aca="false">IF(Q4697="Overstocked",(G4697-Summary!$B$6*H4697)*J4697,0)</f>
        <v>0</v>
      </c>
    </row>
    <row r="4698" customFormat="false" ht="15" hidden="false" customHeight="false" outlineLevel="0" collapsed="false">
      <c r="A4698" s="0" t="s">
        <v>4796</v>
      </c>
      <c r="B4698" s="0" t="s">
        <v>95</v>
      </c>
      <c r="C4698" s="0" t="s">
        <v>85</v>
      </c>
      <c r="D4698" s="0" t="s">
        <v>92</v>
      </c>
      <c r="E4698" s="14" t="n">
        <v>45469</v>
      </c>
      <c r="F4698" s="14" t="n">
        <v>45476</v>
      </c>
      <c r="G4698" s="0" t="n">
        <v>364</v>
      </c>
      <c r="H4698" s="0" t="n">
        <v>112</v>
      </c>
      <c r="I4698" s="0" t="n">
        <v>180</v>
      </c>
      <c r="J4698" s="0" t="n">
        <v>1371</v>
      </c>
      <c r="K4698" s="0" t="n">
        <v>1505</v>
      </c>
      <c r="L4698" s="15" t="s">
        <v>97</v>
      </c>
      <c r="M4698" s="0" t="n">
        <v>7</v>
      </c>
      <c r="N4698" s="16" t="n">
        <f aca="false">I4698*K4698</f>
        <v>270900</v>
      </c>
      <c r="O4698" s="16" t="n">
        <f aca="false">I4698*(K4698-J4698)</f>
        <v>24120</v>
      </c>
      <c r="P4698" s="15" t="n">
        <f aca="false">K4698-J4698</f>
        <v>134</v>
      </c>
      <c r="Q4698" s="0" t="str">
        <f aca="false">IF(G4698=0,"Out of stock",IF(G4698&lt;H4698,"Understocked",IF(G4698&gt;Summary!$B$6*H4698,"Overstocked","Healthy")))</f>
        <v>Healthy</v>
      </c>
      <c r="R4698" s="0" t="str">
        <f aca="false">IF(I4698&gt;=Summary!$B$7,"Fast",IF(I4698&lt;Summary!$B$8,"Slow","Medium"))</f>
        <v>Medium</v>
      </c>
      <c r="S4698" s="15" t="n">
        <f aca="false">IF(M4698&gt;Summary!$B$5,1,0)</f>
        <v>0</v>
      </c>
      <c r="T4698" s="16" t="n">
        <f aca="false">IF(Q4698="Overstocked",(G4698-Summary!$B$6*H4698)*J4698,0)</f>
        <v>0</v>
      </c>
    </row>
    <row r="4699" customFormat="false" ht="15" hidden="false" customHeight="false" outlineLevel="0" collapsed="false">
      <c r="A4699" s="0" t="s">
        <v>4797</v>
      </c>
      <c r="B4699" s="0" t="s">
        <v>113</v>
      </c>
      <c r="C4699" s="0" t="s">
        <v>78</v>
      </c>
      <c r="D4699" s="0" t="s">
        <v>90</v>
      </c>
      <c r="E4699" s="14" t="n">
        <v>45196</v>
      </c>
      <c r="F4699" s="14" t="n">
        <v>45200</v>
      </c>
      <c r="G4699" s="0" t="n">
        <v>158</v>
      </c>
      <c r="H4699" s="0" t="n">
        <v>99</v>
      </c>
      <c r="I4699" s="0" t="n">
        <v>35</v>
      </c>
      <c r="J4699" s="0" t="n">
        <v>914</v>
      </c>
      <c r="K4699" s="0" t="n">
        <v>1298</v>
      </c>
      <c r="L4699" s="15" t="s">
        <v>87</v>
      </c>
      <c r="M4699" s="0" t="n">
        <v>4</v>
      </c>
      <c r="N4699" s="16" t="n">
        <f aca="false">I4699*K4699</f>
        <v>45430</v>
      </c>
      <c r="O4699" s="16" t="n">
        <f aca="false">I4699*(K4699-J4699)</f>
        <v>13440</v>
      </c>
      <c r="P4699" s="15" t="n">
        <f aca="false">K4699-J4699</f>
        <v>384</v>
      </c>
      <c r="Q4699" s="0" t="str">
        <f aca="false">IF(G4699=0,"Out of stock",IF(G4699&lt;H4699,"Understocked",IF(G4699&gt;Summary!$B$6*H4699,"Overstocked","Healthy")))</f>
        <v>Healthy</v>
      </c>
      <c r="R4699" s="0" t="str">
        <f aca="false">IF(I4699&gt;=Summary!$B$7,"Fast",IF(I4699&lt;Summary!$B$8,"Slow","Medium"))</f>
        <v>Slow</v>
      </c>
      <c r="S4699" s="15" t="n">
        <f aca="false">IF(M4699&gt;Summary!$B$5,1,0)</f>
        <v>0</v>
      </c>
      <c r="T4699" s="16" t="n">
        <f aca="false">IF(Q4699="Overstocked",(G4699-Summary!$B$6*H4699)*J4699,0)</f>
        <v>0</v>
      </c>
    </row>
    <row r="4700" customFormat="false" ht="15" hidden="false" customHeight="false" outlineLevel="0" collapsed="false">
      <c r="A4700" s="0" t="s">
        <v>4798</v>
      </c>
      <c r="B4700" s="0" t="s">
        <v>123</v>
      </c>
      <c r="C4700" s="0" t="s">
        <v>85</v>
      </c>
      <c r="D4700" s="0" t="s">
        <v>86</v>
      </c>
      <c r="E4700" s="14" t="n">
        <v>45053</v>
      </c>
      <c r="F4700" s="14" t="n">
        <v>45054</v>
      </c>
      <c r="G4700" s="0" t="n">
        <v>43</v>
      </c>
      <c r="H4700" s="0" t="n">
        <v>96</v>
      </c>
      <c r="I4700" s="0" t="n">
        <v>4</v>
      </c>
      <c r="J4700" s="0" t="n">
        <v>1357</v>
      </c>
      <c r="K4700" s="0" t="n">
        <v>1789</v>
      </c>
      <c r="L4700" s="15" t="s">
        <v>93</v>
      </c>
      <c r="M4700" s="0" t="n">
        <v>1</v>
      </c>
      <c r="N4700" s="16" t="n">
        <f aca="false">I4700*K4700</f>
        <v>7156</v>
      </c>
      <c r="O4700" s="16" t="n">
        <f aca="false">I4700*(K4700-J4700)</f>
        <v>1728</v>
      </c>
      <c r="P4700" s="15" t="n">
        <f aca="false">K4700-J4700</f>
        <v>432</v>
      </c>
      <c r="Q4700" s="0" t="str">
        <f aca="false">IF(G4700=0,"Out of stock",IF(G4700&lt;H4700,"Understocked",IF(G4700&gt;Summary!$B$6*H4700,"Overstocked","Healthy")))</f>
        <v>Understocked</v>
      </c>
      <c r="R4700" s="0" t="str">
        <f aca="false">IF(I4700&gt;=Summary!$B$7,"Fast",IF(I4700&lt;Summary!$B$8,"Slow","Medium"))</f>
        <v>Slow</v>
      </c>
      <c r="S4700" s="15" t="n">
        <f aca="false">IF(M4700&gt;Summary!$B$5,1,0)</f>
        <v>0</v>
      </c>
      <c r="T4700" s="16" t="n">
        <f aca="false">IF(Q4700="Overstocked",(G4700-Summary!$B$6*H4700)*J4700,0)</f>
        <v>0</v>
      </c>
    </row>
    <row r="4701" customFormat="false" ht="15" hidden="false" customHeight="false" outlineLevel="0" collapsed="false">
      <c r="A4701" s="0" t="s">
        <v>4799</v>
      </c>
      <c r="B4701" s="0" t="s">
        <v>89</v>
      </c>
      <c r="C4701" s="0" t="s">
        <v>96</v>
      </c>
      <c r="D4701" s="0" t="s">
        <v>79</v>
      </c>
      <c r="E4701" s="14" t="n">
        <v>45610</v>
      </c>
      <c r="F4701" s="14" t="n">
        <v>45611</v>
      </c>
      <c r="G4701" s="0" t="n">
        <v>344</v>
      </c>
      <c r="H4701" s="0" t="n">
        <v>115</v>
      </c>
      <c r="I4701" s="0" t="n">
        <v>176</v>
      </c>
      <c r="J4701" s="0" t="n">
        <v>1602</v>
      </c>
      <c r="K4701" s="0" t="n">
        <v>1940</v>
      </c>
      <c r="L4701" s="15" t="s">
        <v>82</v>
      </c>
      <c r="M4701" s="0" t="n">
        <v>1</v>
      </c>
      <c r="N4701" s="16" t="n">
        <f aca="false">I4701*K4701</f>
        <v>341440</v>
      </c>
      <c r="O4701" s="16" t="n">
        <f aca="false">I4701*(K4701-J4701)</f>
        <v>59488</v>
      </c>
      <c r="P4701" s="15" t="n">
        <f aca="false">K4701-J4701</f>
        <v>338</v>
      </c>
      <c r="Q4701" s="0" t="str">
        <f aca="false">IF(G4701=0,"Out of stock",IF(G4701&lt;H4701,"Understocked",IF(G4701&gt;Summary!$B$6*H4701,"Overstocked","Healthy")))</f>
        <v>Healthy</v>
      </c>
      <c r="R4701" s="0" t="str">
        <f aca="false">IF(I4701&gt;=Summary!$B$7,"Fast",IF(I4701&lt;Summary!$B$8,"Slow","Medium"))</f>
        <v>Medium</v>
      </c>
      <c r="S4701" s="15" t="n">
        <f aca="false">IF(M4701&gt;Summary!$B$5,1,0)</f>
        <v>0</v>
      </c>
      <c r="T4701" s="16" t="n">
        <f aca="false">IF(Q4701="Overstocked",(G4701-Summary!$B$6*H4701)*J4701,0)</f>
        <v>0</v>
      </c>
    </row>
    <row r="4702" customFormat="false" ht="15" hidden="false" customHeight="false" outlineLevel="0" collapsed="false">
      <c r="A4702" s="0" t="s">
        <v>4800</v>
      </c>
      <c r="B4702" s="0" t="s">
        <v>107</v>
      </c>
      <c r="C4702" s="0" t="s">
        <v>85</v>
      </c>
      <c r="D4702" s="0" t="s">
        <v>90</v>
      </c>
      <c r="E4702" s="14" t="n">
        <v>45420</v>
      </c>
      <c r="F4702" s="14" t="n">
        <v>45430</v>
      </c>
      <c r="G4702" s="0" t="n">
        <v>353</v>
      </c>
      <c r="H4702" s="0" t="n">
        <v>127</v>
      </c>
      <c r="I4702" s="0" t="n">
        <v>113</v>
      </c>
      <c r="J4702" s="0" t="n">
        <v>273</v>
      </c>
      <c r="K4702" s="0" t="n">
        <v>604</v>
      </c>
      <c r="L4702" s="15" t="s">
        <v>93</v>
      </c>
      <c r="M4702" s="0" t="n">
        <v>10</v>
      </c>
      <c r="N4702" s="16" t="n">
        <f aca="false">I4702*K4702</f>
        <v>68252</v>
      </c>
      <c r="O4702" s="16" t="n">
        <f aca="false">I4702*(K4702-J4702)</f>
        <v>37403</v>
      </c>
      <c r="P4702" s="15" t="n">
        <f aca="false">K4702-J4702</f>
        <v>331</v>
      </c>
      <c r="Q4702" s="0" t="str">
        <f aca="false">IF(G4702=0,"Out of stock",IF(G4702&lt;H4702,"Understocked",IF(G4702&gt;Summary!$B$6*H4702,"Overstocked","Healthy")))</f>
        <v>Healthy</v>
      </c>
      <c r="R4702" s="0" t="str">
        <f aca="false">IF(I4702&gt;=Summary!$B$7,"Fast",IF(I4702&lt;Summary!$B$8,"Slow","Medium"))</f>
        <v>Medium</v>
      </c>
      <c r="S4702" s="15" t="n">
        <f aca="false">IF(M4702&gt;Summary!$B$5,1,0)</f>
        <v>1</v>
      </c>
      <c r="T4702" s="16" t="n">
        <f aca="false">IF(Q4702="Overstocked",(G4702-Summary!$B$6*H4702)*J4702,0)</f>
        <v>0</v>
      </c>
    </row>
    <row r="4703" customFormat="false" ht="15" hidden="false" customHeight="false" outlineLevel="0" collapsed="false">
      <c r="A4703" s="0" t="s">
        <v>4801</v>
      </c>
      <c r="B4703" s="0" t="s">
        <v>123</v>
      </c>
      <c r="C4703" s="0" t="s">
        <v>85</v>
      </c>
      <c r="D4703" s="0" t="s">
        <v>79</v>
      </c>
      <c r="E4703" s="14" t="n">
        <v>45416</v>
      </c>
      <c r="F4703" s="14" t="n">
        <v>45419</v>
      </c>
      <c r="G4703" s="0" t="n">
        <v>75</v>
      </c>
      <c r="H4703" s="0" t="n">
        <v>96</v>
      </c>
      <c r="I4703" s="0" t="n">
        <v>95</v>
      </c>
      <c r="J4703" s="0" t="n">
        <v>436</v>
      </c>
      <c r="K4703" s="0" t="n">
        <v>773</v>
      </c>
      <c r="L4703" s="15" t="s">
        <v>82</v>
      </c>
      <c r="M4703" s="0" t="n">
        <v>3</v>
      </c>
      <c r="N4703" s="16" t="n">
        <f aca="false">I4703*K4703</f>
        <v>73435</v>
      </c>
      <c r="O4703" s="16" t="n">
        <f aca="false">I4703*(K4703-J4703)</f>
        <v>32015</v>
      </c>
      <c r="P4703" s="15" t="n">
        <f aca="false">K4703-J4703</f>
        <v>337</v>
      </c>
      <c r="Q4703" s="0" t="str">
        <f aca="false">IF(G4703=0,"Out of stock",IF(G4703&lt;H4703,"Understocked",IF(G4703&gt;Summary!$B$6*H4703,"Overstocked","Healthy")))</f>
        <v>Understocked</v>
      </c>
      <c r="R4703" s="0" t="str">
        <f aca="false">IF(I4703&gt;=Summary!$B$7,"Fast",IF(I4703&lt;Summary!$B$8,"Slow","Medium"))</f>
        <v>Slow</v>
      </c>
      <c r="S4703" s="15" t="n">
        <f aca="false">IF(M4703&gt;Summary!$B$5,1,0)</f>
        <v>0</v>
      </c>
      <c r="T4703" s="16" t="n">
        <f aca="false">IF(Q4703="Overstocked",(G4703-Summary!$B$6*H4703)*J4703,0)</f>
        <v>0</v>
      </c>
    </row>
    <row r="4704" customFormat="false" ht="15" hidden="false" customHeight="false" outlineLevel="0" collapsed="false">
      <c r="A4704" s="0" t="s">
        <v>4802</v>
      </c>
      <c r="B4704" s="0" t="s">
        <v>115</v>
      </c>
      <c r="C4704" s="0" t="s">
        <v>104</v>
      </c>
      <c r="D4704" s="0" t="s">
        <v>86</v>
      </c>
      <c r="E4704" s="14" t="n">
        <v>45383</v>
      </c>
      <c r="F4704" s="14" t="n">
        <v>45384</v>
      </c>
      <c r="G4704" s="0" t="n">
        <v>366</v>
      </c>
      <c r="H4704" s="0" t="n">
        <v>81</v>
      </c>
      <c r="I4704" s="0" t="n">
        <v>54</v>
      </c>
      <c r="J4704" s="0" t="n">
        <v>344</v>
      </c>
      <c r="K4704" s="0" t="n">
        <v>531</v>
      </c>
      <c r="L4704" s="15" t="s">
        <v>82</v>
      </c>
      <c r="M4704" s="0" t="n">
        <v>1</v>
      </c>
      <c r="N4704" s="16" t="n">
        <f aca="false">I4704*K4704</f>
        <v>28674</v>
      </c>
      <c r="O4704" s="16" t="n">
        <f aca="false">I4704*(K4704-J4704)</f>
        <v>10098</v>
      </c>
      <c r="P4704" s="15" t="n">
        <f aca="false">K4704-J4704</f>
        <v>187</v>
      </c>
      <c r="Q4704" s="0" t="str">
        <f aca="false">IF(G4704=0,"Out of stock",IF(G4704&lt;H4704,"Understocked",IF(G4704&gt;Summary!$B$6*H4704,"Overstocked","Healthy")))</f>
        <v>Overstocked</v>
      </c>
      <c r="R4704" s="0" t="str">
        <f aca="false">IF(I4704&gt;=Summary!$B$7,"Fast",IF(I4704&lt;Summary!$B$8,"Slow","Medium"))</f>
        <v>Slow</v>
      </c>
      <c r="S4704" s="15" t="n">
        <f aca="false">IF(M4704&gt;Summary!$B$5,1,0)</f>
        <v>0</v>
      </c>
      <c r="T4704" s="16" t="n">
        <f aca="false">IF(Q4704="Overstocked",(G4704-Summary!$B$6*H4704)*J4704,0)</f>
        <v>14448</v>
      </c>
    </row>
    <row r="4705" customFormat="false" ht="15" hidden="false" customHeight="false" outlineLevel="0" collapsed="false">
      <c r="A4705" s="0" t="s">
        <v>4803</v>
      </c>
      <c r="B4705" s="0" t="s">
        <v>101</v>
      </c>
      <c r="C4705" s="0" t="s">
        <v>104</v>
      </c>
      <c r="D4705" s="0" t="s">
        <v>92</v>
      </c>
      <c r="E4705" s="14" t="n">
        <v>44978</v>
      </c>
      <c r="F4705" s="14" t="n">
        <v>44983</v>
      </c>
      <c r="G4705" s="0" t="n">
        <v>122</v>
      </c>
      <c r="H4705" s="0" t="n">
        <v>86</v>
      </c>
      <c r="I4705" s="0" t="n">
        <v>245</v>
      </c>
      <c r="J4705" s="0" t="n">
        <v>1996</v>
      </c>
      <c r="K4705" s="0" t="n">
        <v>2122</v>
      </c>
      <c r="L4705" s="15" t="s">
        <v>97</v>
      </c>
      <c r="M4705" s="0" t="n">
        <v>5</v>
      </c>
      <c r="N4705" s="16" t="n">
        <f aca="false">I4705*K4705</f>
        <v>519890</v>
      </c>
      <c r="O4705" s="16" t="n">
        <f aca="false">I4705*(K4705-J4705)</f>
        <v>30870</v>
      </c>
      <c r="P4705" s="15" t="n">
        <f aca="false">K4705-J4705</f>
        <v>126</v>
      </c>
      <c r="Q4705" s="0" t="str">
        <f aca="false">IF(G4705=0,"Out of stock",IF(G4705&lt;H4705,"Understocked",IF(G4705&gt;Summary!$B$6*H4705,"Overstocked","Healthy")))</f>
        <v>Healthy</v>
      </c>
      <c r="R4705" s="0" t="str">
        <f aca="false">IF(I4705&gt;=Summary!$B$7,"Fast",IF(I4705&lt;Summary!$B$8,"Slow","Medium"))</f>
        <v>Fast</v>
      </c>
      <c r="S4705" s="15" t="n">
        <f aca="false">IF(M4705&gt;Summary!$B$5,1,0)</f>
        <v>0</v>
      </c>
      <c r="T4705" s="16" t="n">
        <f aca="false">IF(Q4705="Overstocked",(G4705-Summary!$B$6*H4705)*J4705,0)</f>
        <v>0</v>
      </c>
    </row>
    <row r="4706" customFormat="false" ht="15" hidden="false" customHeight="false" outlineLevel="0" collapsed="false">
      <c r="A4706" s="0" t="s">
        <v>4804</v>
      </c>
      <c r="B4706" s="0" t="s">
        <v>107</v>
      </c>
      <c r="C4706" s="0" t="s">
        <v>104</v>
      </c>
      <c r="D4706" s="0" t="s">
        <v>102</v>
      </c>
      <c r="E4706" s="14" t="n">
        <v>45192</v>
      </c>
      <c r="F4706" s="14" t="n">
        <v>45200</v>
      </c>
      <c r="G4706" s="0" t="n">
        <v>103</v>
      </c>
      <c r="H4706" s="0" t="n">
        <v>55</v>
      </c>
      <c r="I4706" s="0" t="n">
        <v>37</v>
      </c>
      <c r="J4706" s="0" t="n">
        <v>1143</v>
      </c>
      <c r="K4706" s="0" t="n">
        <v>1283</v>
      </c>
      <c r="L4706" s="15" t="s">
        <v>80</v>
      </c>
      <c r="M4706" s="0" t="n">
        <v>8</v>
      </c>
      <c r="N4706" s="16" t="n">
        <f aca="false">I4706*K4706</f>
        <v>47471</v>
      </c>
      <c r="O4706" s="16" t="n">
        <f aca="false">I4706*(K4706-J4706)</f>
        <v>5180</v>
      </c>
      <c r="P4706" s="15" t="n">
        <f aca="false">K4706-J4706</f>
        <v>140</v>
      </c>
      <c r="Q4706" s="0" t="str">
        <f aca="false">IF(G4706=0,"Out of stock",IF(G4706&lt;H4706,"Understocked",IF(G4706&gt;Summary!$B$6*H4706,"Overstocked","Healthy")))</f>
        <v>Healthy</v>
      </c>
      <c r="R4706" s="0" t="str">
        <f aca="false">IF(I4706&gt;=Summary!$B$7,"Fast",IF(I4706&lt;Summary!$B$8,"Slow","Medium"))</f>
        <v>Slow</v>
      </c>
      <c r="S4706" s="15" t="n">
        <f aca="false">IF(M4706&gt;Summary!$B$5,1,0)</f>
        <v>1</v>
      </c>
      <c r="T4706" s="16" t="n">
        <f aca="false">IF(Q4706="Overstocked",(G4706-Summary!$B$6*H4706)*J4706,0)</f>
        <v>0</v>
      </c>
    </row>
    <row r="4707" customFormat="false" ht="15" hidden="false" customHeight="false" outlineLevel="0" collapsed="false">
      <c r="A4707" s="0" t="s">
        <v>4805</v>
      </c>
      <c r="B4707" s="0" t="s">
        <v>77</v>
      </c>
      <c r="C4707" s="0" t="s">
        <v>78</v>
      </c>
      <c r="D4707" s="0" t="s">
        <v>90</v>
      </c>
      <c r="E4707" s="14" t="n">
        <v>45569</v>
      </c>
      <c r="F4707" s="14" t="n">
        <v>45577</v>
      </c>
      <c r="G4707" s="0" t="n">
        <v>481</v>
      </c>
      <c r="H4707" s="0" t="n">
        <v>120</v>
      </c>
      <c r="I4707" s="0" t="n">
        <v>46</v>
      </c>
      <c r="J4707" s="0" t="n">
        <v>1812</v>
      </c>
      <c r="K4707" s="0" t="n">
        <v>1962</v>
      </c>
      <c r="L4707" s="15" t="s">
        <v>80</v>
      </c>
      <c r="M4707" s="0" t="n">
        <v>8</v>
      </c>
      <c r="N4707" s="16" t="n">
        <f aca="false">I4707*K4707</f>
        <v>90252</v>
      </c>
      <c r="O4707" s="16" t="n">
        <f aca="false">I4707*(K4707-J4707)</f>
        <v>6900</v>
      </c>
      <c r="P4707" s="15" t="n">
        <f aca="false">K4707-J4707</f>
        <v>150</v>
      </c>
      <c r="Q4707" s="0" t="str">
        <f aca="false">IF(G4707=0,"Out of stock",IF(G4707&lt;H4707,"Understocked",IF(G4707&gt;Summary!$B$6*H4707,"Overstocked","Healthy")))</f>
        <v>Overstocked</v>
      </c>
      <c r="R4707" s="0" t="str">
        <f aca="false">IF(I4707&gt;=Summary!$B$7,"Fast",IF(I4707&lt;Summary!$B$8,"Slow","Medium"))</f>
        <v>Slow</v>
      </c>
      <c r="S4707" s="15" t="n">
        <f aca="false">IF(M4707&gt;Summary!$B$5,1,0)</f>
        <v>1</v>
      </c>
      <c r="T4707" s="16" t="n">
        <f aca="false">IF(Q4707="Overstocked",(G4707-Summary!$B$6*H4707)*J4707,0)</f>
        <v>1812</v>
      </c>
    </row>
    <row r="4708" customFormat="false" ht="15" hidden="false" customHeight="false" outlineLevel="0" collapsed="false">
      <c r="A4708" s="0" t="s">
        <v>4806</v>
      </c>
      <c r="B4708" s="0" t="s">
        <v>111</v>
      </c>
      <c r="C4708" s="0" t="s">
        <v>104</v>
      </c>
      <c r="D4708" s="0" t="s">
        <v>86</v>
      </c>
      <c r="E4708" s="14" t="n">
        <v>45485</v>
      </c>
      <c r="F4708" s="14" t="n">
        <v>45495</v>
      </c>
      <c r="G4708" s="0" t="n">
        <v>40</v>
      </c>
      <c r="H4708" s="0" t="n">
        <v>93</v>
      </c>
      <c r="I4708" s="0" t="n">
        <v>29</v>
      </c>
      <c r="J4708" s="0" t="n">
        <v>1824</v>
      </c>
      <c r="K4708" s="0" t="n">
        <v>2303</v>
      </c>
      <c r="L4708" s="15" t="s">
        <v>87</v>
      </c>
      <c r="M4708" s="0" t="n">
        <v>10</v>
      </c>
      <c r="N4708" s="16" t="n">
        <f aca="false">I4708*K4708</f>
        <v>66787</v>
      </c>
      <c r="O4708" s="16" t="n">
        <f aca="false">I4708*(K4708-J4708)</f>
        <v>13891</v>
      </c>
      <c r="P4708" s="15" t="n">
        <f aca="false">K4708-J4708</f>
        <v>479</v>
      </c>
      <c r="Q4708" s="0" t="str">
        <f aca="false">IF(G4708=0,"Out of stock",IF(G4708&lt;H4708,"Understocked",IF(G4708&gt;Summary!$B$6*H4708,"Overstocked","Healthy")))</f>
        <v>Understocked</v>
      </c>
      <c r="R4708" s="0" t="str">
        <f aca="false">IF(I4708&gt;=Summary!$B$7,"Fast",IF(I4708&lt;Summary!$B$8,"Slow","Medium"))</f>
        <v>Slow</v>
      </c>
      <c r="S4708" s="15" t="n">
        <f aca="false">IF(M4708&gt;Summary!$B$5,1,0)</f>
        <v>1</v>
      </c>
      <c r="T4708" s="16" t="n">
        <f aca="false">IF(Q4708="Overstocked",(G4708-Summary!$B$6*H4708)*J4708,0)</f>
        <v>0</v>
      </c>
    </row>
    <row r="4709" customFormat="false" ht="15" hidden="false" customHeight="false" outlineLevel="0" collapsed="false">
      <c r="A4709" s="0" t="s">
        <v>4807</v>
      </c>
      <c r="B4709" s="0" t="s">
        <v>101</v>
      </c>
      <c r="C4709" s="0" t="s">
        <v>96</v>
      </c>
      <c r="D4709" s="0" t="s">
        <v>79</v>
      </c>
      <c r="E4709" s="14" t="n">
        <v>45553</v>
      </c>
      <c r="F4709" s="14" t="n">
        <v>45562</v>
      </c>
      <c r="G4709" s="0" t="n">
        <v>55</v>
      </c>
      <c r="H4709" s="0" t="n">
        <v>100</v>
      </c>
      <c r="I4709" s="0" t="n">
        <v>65</v>
      </c>
      <c r="J4709" s="0" t="n">
        <v>943</v>
      </c>
      <c r="K4709" s="0" t="n">
        <v>1021</v>
      </c>
      <c r="L4709" s="15" t="s">
        <v>97</v>
      </c>
      <c r="M4709" s="0" t="n">
        <v>9</v>
      </c>
      <c r="N4709" s="16" t="n">
        <f aca="false">I4709*K4709</f>
        <v>66365</v>
      </c>
      <c r="O4709" s="16" t="n">
        <f aca="false">I4709*(K4709-J4709)</f>
        <v>5070</v>
      </c>
      <c r="P4709" s="15" t="n">
        <f aca="false">K4709-J4709</f>
        <v>78</v>
      </c>
      <c r="Q4709" s="0" t="str">
        <f aca="false">IF(G4709=0,"Out of stock",IF(G4709&lt;H4709,"Understocked",IF(G4709&gt;Summary!$B$6*H4709,"Overstocked","Healthy")))</f>
        <v>Understocked</v>
      </c>
      <c r="R4709" s="0" t="str">
        <f aca="false">IF(I4709&gt;=Summary!$B$7,"Fast",IF(I4709&lt;Summary!$B$8,"Slow","Medium"))</f>
        <v>Slow</v>
      </c>
      <c r="S4709" s="15" t="n">
        <f aca="false">IF(M4709&gt;Summary!$B$5,1,0)</f>
        <v>1</v>
      </c>
      <c r="T4709" s="16" t="n">
        <f aca="false">IF(Q4709="Overstocked",(G4709-Summary!$B$6*H4709)*J4709,0)</f>
        <v>0</v>
      </c>
    </row>
    <row r="4710" customFormat="false" ht="15" hidden="false" customHeight="false" outlineLevel="0" collapsed="false">
      <c r="A4710" s="0" t="s">
        <v>4808</v>
      </c>
      <c r="B4710" s="0" t="s">
        <v>123</v>
      </c>
      <c r="C4710" s="0" t="s">
        <v>78</v>
      </c>
      <c r="D4710" s="0" t="s">
        <v>92</v>
      </c>
      <c r="E4710" s="14" t="n">
        <v>45451</v>
      </c>
      <c r="F4710" s="14" t="n">
        <v>45458</v>
      </c>
      <c r="G4710" s="0" t="n">
        <v>15</v>
      </c>
      <c r="H4710" s="0" t="n">
        <v>137</v>
      </c>
      <c r="I4710" s="0" t="n">
        <v>58</v>
      </c>
      <c r="J4710" s="0" t="n">
        <v>1334</v>
      </c>
      <c r="K4710" s="0" t="n">
        <v>1807</v>
      </c>
      <c r="L4710" s="15" t="s">
        <v>97</v>
      </c>
      <c r="M4710" s="0" t="n">
        <v>7</v>
      </c>
      <c r="N4710" s="16" t="n">
        <f aca="false">I4710*K4710</f>
        <v>104806</v>
      </c>
      <c r="O4710" s="16" t="n">
        <f aca="false">I4710*(K4710-J4710)</f>
        <v>27434</v>
      </c>
      <c r="P4710" s="15" t="n">
        <f aca="false">K4710-J4710</f>
        <v>473</v>
      </c>
      <c r="Q4710" s="0" t="str">
        <f aca="false">IF(G4710=0,"Out of stock",IF(G4710&lt;H4710,"Understocked",IF(G4710&gt;Summary!$B$6*H4710,"Overstocked","Healthy")))</f>
        <v>Understocked</v>
      </c>
      <c r="R4710" s="0" t="str">
        <f aca="false">IF(I4710&gt;=Summary!$B$7,"Fast",IF(I4710&lt;Summary!$B$8,"Slow","Medium"))</f>
        <v>Slow</v>
      </c>
      <c r="S4710" s="15" t="n">
        <f aca="false">IF(M4710&gt;Summary!$B$5,1,0)</f>
        <v>0</v>
      </c>
      <c r="T4710" s="16" t="n">
        <f aca="false">IF(Q4710="Overstocked",(G4710-Summary!$B$6*H4710)*J4710,0)</f>
        <v>0</v>
      </c>
    </row>
    <row r="4711" customFormat="false" ht="15" hidden="false" customHeight="false" outlineLevel="0" collapsed="false">
      <c r="A4711" s="0" t="s">
        <v>4809</v>
      </c>
      <c r="B4711" s="0" t="s">
        <v>95</v>
      </c>
      <c r="C4711" s="0" t="s">
        <v>78</v>
      </c>
      <c r="D4711" s="0" t="s">
        <v>90</v>
      </c>
      <c r="E4711" s="14" t="n">
        <v>45461</v>
      </c>
      <c r="F4711" s="14" t="n">
        <v>45468</v>
      </c>
      <c r="G4711" s="0" t="n">
        <v>365</v>
      </c>
      <c r="H4711" s="0" t="n">
        <v>77</v>
      </c>
      <c r="I4711" s="0" t="n">
        <v>249</v>
      </c>
      <c r="J4711" s="0" t="n">
        <v>795</v>
      </c>
      <c r="K4711" s="0" t="n">
        <v>1118</v>
      </c>
      <c r="L4711" s="15" t="s">
        <v>87</v>
      </c>
      <c r="M4711" s="0" t="n">
        <v>7</v>
      </c>
      <c r="N4711" s="16" t="n">
        <f aca="false">I4711*K4711</f>
        <v>278382</v>
      </c>
      <c r="O4711" s="16" t="n">
        <f aca="false">I4711*(K4711-J4711)</f>
        <v>80427</v>
      </c>
      <c r="P4711" s="15" t="n">
        <f aca="false">K4711-J4711</f>
        <v>323</v>
      </c>
      <c r="Q4711" s="0" t="str">
        <f aca="false">IF(G4711=0,"Out of stock",IF(G4711&lt;H4711,"Understocked",IF(G4711&gt;Summary!$B$6*H4711,"Overstocked","Healthy")))</f>
        <v>Overstocked</v>
      </c>
      <c r="R4711" s="0" t="str">
        <f aca="false">IF(I4711&gt;=Summary!$B$7,"Fast",IF(I4711&lt;Summary!$B$8,"Slow","Medium"))</f>
        <v>Fast</v>
      </c>
      <c r="S4711" s="15" t="n">
        <f aca="false">IF(M4711&gt;Summary!$B$5,1,0)</f>
        <v>0</v>
      </c>
      <c r="T4711" s="16" t="n">
        <f aca="false">IF(Q4711="Overstocked",(G4711-Summary!$B$6*H4711)*J4711,0)</f>
        <v>45315</v>
      </c>
    </row>
    <row r="4712" customFormat="false" ht="15" hidden="false" customHeight="false" outlineLevel="0" collapsed="false">
      <c r="A4712" s="0" t="s">
        <v>4810</v>
      </c>
      <c r="B4712" s="0" t="s">
        <v>95</v>
      </c>
      <c r="C4712" s="0" t="s">
        <v>96</v>
      </c>
      <c r="D4712" s="0" t="s">
        <v>79</v>
      </c>
      <c r="E4712" s="14" t="n">
        <v>45634</v>
      </c>
      <c r="F4712" s="14" t="n">
        <v>45642</v>
      </c>
      <c r="G4712" s="0" t="n">
        <v>296</v>
      </c>
      <c r="H4712" s="0" t="n">
        <v>132</v>
      </c>
      <c r="I4712" s="0" t="n">
        <v>199</v>
      </c>
      <c r="J4712" s="0" t="n">
        <v>1768</v>
      </c>
      <c r="K4712" s="0" t="n">
        <v>1929</v>
      </c>
      <c r="L4712" s="15" t="s">
        <v>87</v>
      </c>
      <c r="M4712" s="0" t="n">
        <v>8</v>
      </c>
      <c r="N4712" s="16" t="n">
        <f aca="false">I4712*K4712</f>
        <v>383871</v>
      </c>
      <c r="O4712" s="16" t="n">
        <f aca="false">I4712*(K4712-J4712)</f>
        <v>32039</v>
      </c>
      <c r="P4712" s="15" t="n">
        <f aca="false">K4712-J4712</f>
        <v>161</v>
      </c>
      <c r="Q4712" s="0" t="str">
        <f aca="false">IF(G4712=0,"Out of stock",IF(G4712&lt;H4712,"Understocked",IF(G4712&gt;Summary!$B$6*H4712,"Overstocked","Healthy")))</f>
        <v>Healthy</v>
      </c>
      <c r="R4712" s="0" t="str">
        <f aca="false">IF(I4712&gt;=Summary!$B$7,"Fast",IF(I4712&lt;Summary!$B$8,"Slow","Medium"))</f>
        <v>Medium</v>
      </c>
      <c r="S4712" s="15" t="n">
        <f aca="false">IF(M4712&gt;Summary!$B$5,1,0)</f>
        <v>1</v>
      </c>
      <c r="T4712" s="16" t="n">
        <f aca="false">IF(Q4712="Overstocked",(G4712-Summary!$B$6*H4712)*J4712,0)</f>
        <v>0</v>
      </c>
    </row>
    <row r="4713" customFormat="false" ht="15" hidden="false" customHeight="false" outlineLevel="0" collapsed="false">
      <c r="A4713" s="0" t="s">
        <v>4811</v>
      </c>
      <c r="B4713" s="0" t="s">
        <v>77</v>
      </c>
      <c r="C4713" s="0" t="s">
        <v>96</v>
      </c>
      <c r="D4713" s="0" t="s">
        <v>86</v>
      </c>
      <c r="E4713" s="14" t="n">
        <v>45043</v>
      </c>
      <c r="F4713" s="14" t="n">
        <v>45050</v>
      </c>
      <c r="G4713" s="0" t="n">
        <v>375</v>
      </c>
      <c r="H4713" s="0" t="n">
        <v>86</v>
      </c>
      <c r="I4713" s="0" t="n">
        <v>185</v>
      </c>
      <c r="J4713" s="0" t="n">
        <v>1695</v>
      </c>
      <c r="K4713" s="0" t="n">
        <v>2123</v>
      </c>
      <c r="L4713" s="15" t="s">
        <v>87</v>
      </c>
      <c r="M4713" s="0" t="n">
        <v>7</v>
      </c>
      <c r="N4713" s="16" t="n">
        <f aca="false">I4713*K4713</f>
        <v>392755</v>
      </c>
      <c r="O4713" s="16" t="n">
        <f aca="false">I4713*(K4713-J4713)</f>
        <v>79180</v>
      </c>
      <c r="P4713" s="15" t="n">
        <f aca="false">K4713-J4713</f>
        <v>428</v>
      </c>
      <c r="Q4713" s="0" t="str">
        <f aca="false">IF(G4713=0,"Out of stock",IF(G4713&lt;H4713,"Understocked",IF(G4713&gt;Summary!$B$6*H4713,"Overstocked","Healthy")))</f>
        <v>Overstocked</v>
      </c>
      <c r="R4713" s="0" t="str">
        <f aca="false">IF(I4713&gt;=Summary!$B$7,"Fast",IF(I4713&lt;Summary!$B$8,"Slow","Medium"))</f>
        <v>Medium</v>
      </c>
      <c r="S4713" s="15" t="n">
        <f aca="false">IF(M4713&gt;Summary!$B$5,1,0)</f>
        <v>0</v>
      </c>
      <c r="T4713" s="16" t="n">
        <f aca="false">IF(Q4713="Overstocked",(G4713-Summary!$B$6*H4713)*J4713,0)</f>
        <v>52545</v>
      </c>
    </row>
    <row r="4714" customFormat="false" ht="15" hidden="false" customHeight="false" outlineLevel="0" collapsed="false">
      <c r="A4714" s="0" t="s">
        <v>4812</v>
      </c>
      <c r="B4714" s="0" t="s">
        <v>107</v>
      </c>
      <c r="C4714" s="0" t="s">
        <v>85</v>
      </c>
      <c r="D4714" s="0" t="s">
        <v>86</v>
      </c>
      <c r="E4714" s="14" t="n">
        <v>44970</v>
      </c>
      <c r="F4714" s="14" t="n">
        <v>44971</v>
      </c>
      <c r="G4714" s="0" t="n">
        <v>16</v>
      </c>
      <c r="H4714" s="0" t="n">
        <v>67</v>
      </c>
      <c r="I4714" s="0" t="n">
        <v>85</v>
      </c>
      <c r="J4714" s="0" t="n">
        <v>1167</v>
      </c>
      <c r="K4714" s="0" t="n">
        <v>1256</v>
      </c>
      <c r="L4714" s="15" t="s">
        <v>80</v>
      </c>
      <c r="M4714" s="0" t="n">
        <v>1</v>
      </c>
      <c r="N4714" s="16" t="n">
        <f aca="false">I4714*K4714</f>
        <v>106760</v>
      </c>
      <c r="O4714" s="16" t="n">
        <f aca="false">I4714*(K4714-J4714)</f>
        <v>7565</v>
      </c>
      <c r="P4714" s="15" t="n">
        <f aca="false">K4714-J4714</f>
        <v>89</v>
      </c>
      <c r="Q4714" s="0" t="str">
        <f aca="false">IF(G4714=0,"Out of stock",IF(G4714&lt;H4714,"Understocked",IF(G4714&gt;Summary!$B$6*H4714,"Overstocked","Healthy")))</f>
        <v>Understocked</v>
      </c>
      <c r="R4714" s="0" t="str">
        <f aca="false">IF(I4714&gt;=Summary!$B$7,"Fast",IF(I4714&lt;Summary!$B$8,"Slow","Medium"))</f>
        <v>Slow</v>
      </c>
      <c r="S4714" s="15" t="n">
        <f aca="false">IF(M4714&gt;Summary!$B$5,1,0)</f>
        <v>0</v>
      </c>
      <c r="T4714" s="16" t="n">
        <f aca="false">IF(Q4714="Overstocked",(G4714-Summary!$B$6*H4714)*J4714,0)</f>
        <v>0</v>
      </c>
    </row>
    <row r="4715" customFormat="false" ht="15" hidden="false" customHeight="false" outlineLevel="0" collapsed="false">
      <c r="A4715" s="0" t="s">
        <v>4813</v>
      </c>
      <c r="B4715" s="0" t="s">
        <v>77</v>
      </c>
      <c r="C4715" s="0" t="s">
        <v>104</v>
      </c>
      <c r="D4715" s="0" t="s">
        <v>92</v>
      </c>
      <c r="E4715" s="14" t="n">
        <v>45047</v>
      </c>
      <c r="F4715" s="14" t="n">
        <v>45053</v>
      </c>
      <c r="G4715" s="0" t="n">
        <v>331</v>
      </c>
      <c r="H4715" s="0" t="n">
        <v>84</v>
      </c>
      <c r="I4715" s="0" t="n">
        <v>78</v>
      </c>
      <c r="J4715" s="0" t="n">
        <v>326</v>
      </c>
      <c r="K4715" s="0" t="n">
        <v>795</v>
      </c>
      <c r="L4715" s="15" t="s">
        <v>93</v>
      </c>
      <c r="M4715" s="0" t="n">
        <v>6</v>
      </c>
      <c r="N4715" s="16" t="n">
        <f aca="false">I4715*K4715</f>
        <v>62010</v>
      </c>
      <c r="O4715" s="16" t="n">
        <f aca="false">I4715*(K4715-J4715)</f>
        <v>36582</v>
      </c>
      <c r="P4715" s="15" t="n">
        <f aca="false">K4715-J4715</f>
        <v>469</v>
      </c>
      <c r="Q4715" s="0" t="str">
        <f aca="false">IF(G4715=0,"Out of stock",IF(G4715&lt;H4715,"Understocked",IF(G4715&gt;Summary!$B$6*H4715,"Overstocked","Healthy")))</f>
        <v>Healthy</v>
      </c>
      <c r="R4715" s="0" t="str">
        <f aca="false">IF(I4715&gt;=Summary!$B$7,"Fast",IF(I4715&lt;Summary!$B$8,"Slow","Medium"))</f>
        <v>Slow</v>
      </c>
      <c r="S4715" s="15" t="n">
        <f aca="false">IF(M4715&gt;Summary!$B$5,1,0)</f>
        <v>0</v>
      </c>
      <c r="T4715" s="16" t="n">
        <f aca="false">IF(Q4715="Overstocked",(G4715-Summary!$B$6*H4715)*J4715,0)</f>
        <v>0</v>
      </c>
    </row>
    <row r="4716" customFormat="false" ht="15" hidden="false" customHeight="false" outlineLevel="0" collapsed="false">
      <c r="A4716" s="0" t="s">
        <v>4814</v>
      </c>
      <c r="B4716" s="0" t="s">
        <v>113</v>
      </c>
      <c r="C4716" s="0" t="s">
        <v>96</v>
      </c>
      <c r="D4716" s="0" t="s">
        <v>79</v>
      </c>
      <c r="E4716" s="14" t="n">
        <v>45058</v>
      </c>
      <c r="F4716" s="14" t="n">
        <v>45068</v>
      </c>
      <c r="G4716" s="0" t="n">
        <v>472</v>
      </c>
      <c r="H4716" s="0" t="n">
        <v>127</v>
      </c>
      <c r="I4716" s="0" t="n">
        <v>248</v>
      </c>
      <c r="J4716" s="0" t="n">
        <v>1290</v>
      </c>
      <c r="K4716" s="0" t="n">
        <v>1507</v>
      </c>
      <c r="L4716" s="15" t="s">
        <v>93</v>
      </c>
      <c r="M4716" s="0" t="n">
        <v>10</v>
      </c>
      <c r="N4716" s="16" t="n">
        <f aca="false">I4716*K4716</f>
        <v>373736</v>
      </c>
      <c r="O4716" s="16" t="n">
        <f aca="false">I4716*(K4716-J4716)</f>
        <v>53816</v>
      </c>
      <c r="P4716" s="15" t="n">
        <f aca="false">K4716-J4716</f>
        <v>217</v>
      </c>
      <c r="Q4716" s="0" t="str">
        <f aca="false">IF(G4716=0,"Out of stock",IF(G4716&lt;H4716,"Understocked",IF(G4716&gt;Summary!$B$6*H4716,"Overstocked","Healthy")))</f>
        <v>Healthy</v>
      </c>
      <c r="R4716" s="0" t="str">
        <f aca="false">IF(I4716&gt;=Summary!$B$7,"Fast",IF(I4716&lt;Summary!$B$8,"Slow","Medium"))</f>
        <v>Fast</v>
      </c>
      <c r="S4716" s="15" t="n">
        <f aca="false">IF(M4716&gt;Summary!$B$5,1,0)</f>
        <v>1</v>
      </c>
      <c r="T4716" s="16" t="n">
        <f aca="false">IF(Q4716="Overstocked",(G4716-Summary!$B$6*H4716)*J4716,0)</f>
        <v>0</v>
      </c>
    </row>
    <row r="4717" customFormat="false" ht="15" hidden="false" customHeight="false" outlineLevel="0" collapsed="false">
      <c r="A4717" s="0" t="s">
        <v>4815</v>
      </c>
      <c r="B4717" s="0" t="s">
        <v>111</v>
      </c>
      <c r="C4717" s="0" t="s">
        <v>96</v>
      </c>
      <c r="D4717" s="0" t="s">
        <v>86</v>
      </c>
      <c r="E4717" s="14" t="n">
        <v>45616</v>
      </c>
      <c r="F4717" s="14" t="n">
        <v>45617</v>
      </c>
      <c r="G4717" s="0" t="n">
        <v>171</v>
      </c>
      <c r="H4717" s="0" t="n">
        <v>128</v>
      </c>
      <c r="I4717" s="0" t="n">
        <v>127</v>
      </c>
      <c r="J4717" s="0" t="n">
        <v>1369</v>
      </c>
      <c r="K4717" s="0" t="n">
        <v>1624</v>
      </c>
      <c r="L4717" s="15" t="s">
        <v>82</v>
      </c>
      <c r="M4717" s="0" t="n">
        <v>1</v>
      </c>
      <c r="N4717" s="16" t="n">
        <f aca="false">I4717*K4717</f>
        <v>206248</v>
      </c>
      <c r="O4717" s="16" t="n">
        <f aca="false">I4717*(K4717-J4717)</f>
        <v>32385</v>
      </c>
      <c r="P4717" s="15" t="n">
        <f aca="false">K4717-J4717</f>
        <v>255</v>
      </c>
      <c r="Q4717" s="0" t="str">
        <f aca="false">IF(G4717=0,"Out of stock",IF(G4717&lt;H4717,"Understocked",IF(G4717&gt;Summary!$B$6*H4717,"Overstocked","Healthy")))</f>
        <v>Healthy</v>
      </c>
      <c r="R4717" s="0" t="str">
        <f aca="false">IF(I4717&gt;=Summary!$B$7,"Fast",IF(I4717&lt;Summary!$B$8,"Slow","Medium"))</f>
        <v>Medium</v>
      </c>
      <c r="S4717" s="15" t="n">
        <f aca="false">IF(M4717&gt;Summary!$B$5,1,0)</f>
        <v>0</v>
      </c>
      <c r="T4717" s="16" t="n">
        <f aca="false">IF(Q4717="Overstocked",(G4717-Summary!$B$6*H4717)*J4717,0)</f>
        <v>0</v>
      </c>
    </row>
    <row r="4718" customFormat="false" ht="15" hidden="false" customHeight="false" outlineLevel="0" collapsed="false">
      <c r="A4718" s="0" t="s">
        <v>4816</v>
      </c>
      <c r="B4718" s="0" t="s">
        <v>84</v>
      </c>
      <c r="C4718" s="0" t="s">
        <v>85</v>
      </c>
      <c r="D4718" s="0" t="s">
        <v>79</v>
      </c>
      <c r="E4718" s="14" t="n">
        <v>45531</v>
      </c>
      <c r="F4718" s="14" t="n">
        <v>45537</v>
      </c>
      <c r="G4718" s="0" t="n">
        <v>354</v>
      </c>
      <c r="H4718" s="0" t="n">
        <v>80</v>
      </c>
      <c r="I4718" s="0" t="n">
        <v>25</v>
      </c>
      <c r="J4718" s="0" t="n">
        <v>360</v>
      </c>
      <c r="K4718" s="0" t="n">
        <v>612</v>
      </c>
      <c r="L4718" s="15" t="s">
        <v>87</v>
      </c>
      <c r="M4718" s="0" t="n">
        <v>6</v>
      </c>
      <c r="N4718" s="16" t="n">
        <f aca="false">I4718*K4718</f>
        <v>15300</v>
      </c>
      <c r="O4718" s="16" t="n">
        <f aca="false">I4718*(K4718-J4718)</f>
        <v>6300</v>
      </c>
      <c r="P4718" s="15" t="n">
        <f aca="false">K4718-J4718</f>
        <v>252</v>
      </c>
      <c r="Q4718" s="0" t="str">
        <f aca="false">IF(G4718=0,"Out of stock",IF(G4718&lt;H4718,"Understocked",IF(G4718&gt;Summary!$B$6*H4718,"Overstocked","Healthy")))</f>
        <v>Overstocked</v>
      </c>
      <c r="R4718" s="0" t="str">
        <f aca="false">IF(I4718&gt;=Summary!$B$7,"Fast",IF(I4718&lt;Summary!$B$8,"Slow","Medium"))</f>
        <v>Slow</v>
      </c>
      <c r="S4718" s="15" t="n">
        <f aca="false">IF(M4718&gt;Summary!$B$5,1,0)</f>
        <v>0</v>
      </c>
      <c r="T4718" s="16" t="n">
        <f aca="false">IF(Q4718="Overstocked",(G4718-Summary!$B$6*H4718)*J4718,0)</f>
        <v>12240</v>
      </c>
    </row>
    <row r="4719" customFormat="false" ht="15" hidden="false" customHeight="false" outlineLevel="0" collapsed="false">
      <c r="A4719" s="0" t="s">
        <v>4817</v>
      </c>
      <c r="B4719" s="0" t="s">
        <v>113</v>
      </c>
      <c r="C4719" s="0" t="s">
        <v>96</v>
      </c>
      <c r="D4719" s="0" t="s">
        <v>90</v>
      </c>
      <c r="E4719" s="14" t="n">
        <v>45481</v>
      </c>
      <c r="F4719" s="14" t="n">
        <v>45483</v>
      </c>
      <c r="G4719" s="0" t="n">
        <v>65</v>
      </c>
      <c r="H4719" s="0" t="n">
        <v>106</v>
      </c>
      <c r="I4719" s="0" t="n">
        <v>13</v>
      </c>
      <c r="J4719" s="0" t="n">
        <v>1993</v>
      </c>
      <c r="K4719" s="0" t="n">
        <v>2381</v>
      </c>
      <c r="L4719" s="15" t="s">
        <v>82</v>
      </c>
      <c r="M4719" s="0" t="n">
        <v>2</v>
      </c>
      <c r="N4719" s="16" t="n">
        <f aca="false">I4719*K4719</f>
        <v>30953</v>
      </c>
      <c r="O4719" s="16" t="n">
        <f aca="false">I4719*(K4719-J4719)</f>
        <v>5044</v>
      </c>
      <c r="P4719" s="15" t="n">
        <f aca="false">K4719-J4719</f>
        <v>388</v>
      </c>
      <c r="Q4719" s="0" t="str">
        <f aca="false">IF(G4719=0,"Out of stock",IF(G4719&lt;H4719,"Understocked",IF(G4719&gt;Summary!$B$6*H4719,"Overstocked","Healthy")))</f>
        <v>Understocked</v>
      </c>
      <c r="R4719" s="0" t="str">
        <f aca="false">IF(I4719&gt;=Summary!$B$7,"Fast",IF(I4719&lt;Summary!$B$8,"Slow","Medium"))</f>
        <v>Slow</v>
      </c>
      <c r="S4719" s="15" t="n">
        <f aca="false">IF(M4719&gt;Summary!$B$5,1,0)</f>
        <v>0</v>
      </c>
      <c r="T4719" s="16" t="n">
        <f aca="false">IF(Q4719="Overstocked",(G4719-Summary!$B$6*H4719)*J4719,0)</f>
        <v>0</v>
      </c>
    </row>
    <row r="4720" customFormat="false" ht="15" hidden="false" customHeight="false" outlineLevel="0" collapsed="false">
      <c r="A4720" s="0" t="s">
        <v>4818</v>
      </c>
      <c r="B4720" s="0" t="s">
        <v>115</v>
      </c>
      <c r="C4720" s="0" t="s">
        <v>104</v>
      </c>
      <c r="D4720" s="0" t="s">
        <v>79</v>
      </c>
      <c r="E4720" s="14" t="n">
        <v>45517</v>
      </c>
      <c r="F4720" s="14" t="n">
        <v>45523</v>
      </c>
      <c r="G4720" s="0" t="n">
        <v>283</v>
      </c>
      <c r="H4720" s="0" t="n">
        <v>53</v>
      </c>
      <c r="I4720" s="0" t="n">
        <v>184</v>
      </c>
      <c r="J4720" s="0" t="n">
        <v>773</v>
      </c>
      <c r="K4720" s="0" t="n">
        <v>1097</v>
      </c>
      <c r="L4720" s="15" t="s">
        <v>82</v>
      </c>
      <c r="M4720" s="0" t="n">
        <v>6</v>
      </c>
      <c r="N4720" s="16" t="n">
        <f aca="false">I4720*K4720</f>
        <v>201848</v>
      </c>
      <c r="O4720" s="16" t="n">
        <f aca="false">I4720*(K4720-J4720)</f>
        <v>59616</v>
      </c>
      <c r="P4720" s="15" t="n">
        <f aca="false">K4720-J4720</f>
        <v>324</v>
      </c>
      <c r="Q4720" s="0" t="str">
        <f aca="false">IF(G4720=0,"Out of stock",IF(G4720&lt;H4720,"Understocked",IF(G4720&gt;Summary!$B$6*H4720,"Overstocked","Healthy")))</f>
        <v>Overstocked</v>
      </c>
      <c r="R4720" s="0" t="str">
        <f aca="false">IF(I4720&gt;=Summary!$B$7,"Fast",IF(I4720&lt;Summary!$B$8,"Slow","Medium"))</f>
        <v>Medium</v>
      </c>
      <c r="S4720" s="15" t="n">
        <f aca="false">IF(M4720&gt;Summary!$B$5,1,0)</f>
        <v>0</v>
      </c>
      <c r="T4720" s="16" t="n">
        <f aca="false">IF(Q4720="Overstocked",(G4720-Summary!$B$6*H4720)*J4720,0)</f>
        <v>54883</v>
      </c>
    </row>
    <row r="4721" customFormat="false" ht="15" hidden="false" customHeight="false" outlineLevel="0" collapsed="false">
      <c r="A4721" s="0" t="s">
        <v>4819</v>
      </c>
      <c r="B4721" s="0" t="s">
        <v>123</v>
      </c>
      <c r="C4721" s="0" t="s">
        <v>96</v>
      </c>
      <c r="D4721" s="0" t="s">
        <v>79</v>
      </c>
      <c r="E4721" s="14" t="n">
        <v>45321</v>
      </c>
      <c r="F4721" s="14" t="n">
        <v>45322</v>
      </c>
      <c r="G4721" s="0" t="n">
        <v>204</v>
      </c>
      <c r="H4721" s="0" t="n">
        <v>117</v>
      </c>
      <c r="I4721" s="0" t="n">
        <v>162</v>
      </c>
      <c r="J4721" s="0" t="n">
        <v>496</v>
      </c>
      <c r="K4721" s="0" t="n">
        <v>847</v>
      </c>
      <c r="L4721" s="15" t="s">
        <v>82</v>
      </c>
      <c r="M4721" s="0" t="n">
        <v>1</v>
      </c>
      <c r="N4721" s="16" t="n">
        <f aca="false">I4721*K4721</f>
        <v>137214</v>
      </c>
      <c r="O4721" s="16" t="n">
        <f aca="false">I4721*(K4721-J4721)</f>
        <v>56862</v>
      </c>
      <c r="P4721" s="15" t="n">
        <f aca="false">K4721-J4721</f>
        <v>351</v>
      </c>
      <c r="Q4721" s="0" t="str">
        <f aca="false">IF(G4721=0,"Out of stock",IF(G4721&lt;H4721,"Understocked",IF(G4721&gt;Summary!$B$6*H4721,"Overstocked","Healthy")))</f>
        <v>Healthy</v>
      </c>
      <c r="R4721" s="0" t="str">
        <f aca="false">IF(I4721&gt;=Summary!$B$7,"Fast",IF(I4721&lt;Summary!$B$8,"Slow","Medium"))</f>
        <v>Medium</v>
      </c>
      <c r="S4721" s="15" t="n">
        <f aca="false">IF(M4721&gt;Summary!$B$5,1,0)</f>
        <v>0</v>
      </c>
      <c r="T4721" s="16" t="n">
        <f aca="false">IF(Q4721="Overstocked",(G4721-Summary!$B$6*H4721)*J4721,0)</f>
        <v>0</v>
      </c>
    </row>
    <row r="4722" customFormat="false" ht="15" hidden="false" customHeight="false" outlineLevel="0" collapsed="false">
      <c r="A4722" s="0" t="s">
        <v>4820</v>
      </c>
      <c r="B4722" s="0" t="s">
        <v>84</v>
      </c>
      <c r="C4722" s="0" t="s">
        <v>78</v>
      </c>
      <c r="D4722" s="0" t="s">
        <v>79</v>
      </c>
      <c r="E4722" s="14" t="n">
        <v>45323</v>
      </c>
      <c r="F4722" s="14" t="n">
        <v>45326</v>
      </c>
      <c r="G4722" s="0" t="n">
        <v>157</v>
      </c>
      <c r="H4722" s="0" t="n">
        <v>53</v>
      </c>
      <c r="I4722" s="0" t="n">
        <v>38</v>
      </c>
      <c r="J4722" s="0" t="n">
        <v>1636</v>
      </c>
      <c r="K4722" s="0" t="n">
        <v>2094</v>
      </c>
      <c r="L4722" s="15" t="s">
        <v>80</v>
      </c>
      <c r="M4722" s="0" t="n">
        <v>3</v>
      </c>
      <c r="N4722" s="16" t="n">
        <f aca="false">I4722*K4722</f>
        <v>79572</v>
      </c>
      <c r="O4722" s="16" t="n">
        <f aca="false">I4722*(K4722-J4722)</f>
        <v>17404</v>
      </c>
      <c r="P4722" s="15" t="n">
        <f aca="false">K4722-J4722</f>
        <v>458</v>
      </c>
      <c r="Q4722" s="0" t="str">
        <f aca="false">IF(G4722=0,"Out of stock",IF(G4722&lt;H4722,"Understocked",IF(G4722&gt;Summary!$B$6*H4722,"Overstocked","Healthy")))</f>
        <v>Healthy</v>
      </c>
      <c r="R4722" s="0" t="str">
        <f aca="false">IF(I4722&gt;=Summary!$B$7,"Fast",IF(I4722&lt;Summary!$B$8,"Slow","Medium"))</f>
        <v>Slow</v>
      </c>
      <c r="S4722" s="15" t="n">
        <f aca="false">IF(M4722&gt;Summary!$B$5,1,0)</f>
        <v>0</v>
      </c>
      <c r="T4722" s="16" t="n">
        <f aca="false">IF(Q4722="Overstocked",(G4722-Summary!$B$6*H4722)*J4722,0)</f>
        <v>0</v>
      </c>
    </row>
    <row r="4723" customFormat="false" ht="15" hidden="false" customHeight="false" outlineLevel="0" collapsed="false">
      <c r="A4723" s="0" t="s">
        <v>4821</v>
      </c>
      <c r="B4723" s="0" t="s">
        <v>115</v>
      </c>
      <c r="C4723" s="0" t="s">
        <v>85</v>
      </c>
      <c r="D4723" s="0" t="s">
        <v>90</v>
      </c>
      <c r="E4723" s="14" t="n">
        <v>45550</v>
      </c>
      <c r="F4723" s="14" t="n">
        <v>45551</v>
      </c>
      <c r="G4723" s="0" t="n">
        <v>312</v>
      </c>
      <c r="H4723" s="0" t="n">
        <v>68</v>
      </c>
      <c r="I4723" s="0" t="n">
        <v>75</v>
      </c>
      <c r="J4723" s="0" t="n">
        <v>877</v>
      </c>
      <c r="K4723" s="0" t="n">
        <v>1269</v>
      </c>
      <c r="L4723" s="15" t="s">
        <v>93</v>
      </c>
      <c r="M4723" s="0" t="n">
        <v>1</v>
      </c>
      <c r="N4723" s="16" t="n">
        <f aca="false">I4723*K4723</f>
        <v>95175</v>
      </c>
      <c r="O4723" s="16" t="n">
        <f aca="false">I4723*(K4723-J4723)</f>
        <v>29400</v>
      </c>
      <c r="P4723" s="15" t="n">
        <f aca="false">K4723-J4723</f>
        <v>392</v>
      </c>
      <c r="Q4723" s="0" t="str">
        <f aca="false">IF(G4723=0,"Out of stock",IF(G4723&lt;H4723,"Understocked",IF(G4723&gt;Summary!$B$6*H4723,"Overstocked","Healthy")))</f>
        <v>Overstocked</v>
      </c>
      <c r="R4723" s="0" t="str">
        <f aca="false">IF(I4723&gt;=Summary!$B$7,"Fast",IF(I4723&lt;Summary!$B$8,"Slow","Medium"))</f>
        <v>Slow</v>
      </c>
      <c r="S4723" s="15" t="n">
        <f aca="false">IF(M4723&gt;Summary!$B$5,1,0)</f>
        <v>0</v>
      </c>
      <c r="T4723" s="16" t="n">
        <f aca="false">IF(Q4723="Overstocked",(G4723-Summary!$B$6*H4723)*J4723,0)</f>
        <v>35080</v>
      </c>
    </row>
    <row r="4724" customFormat="false" ht="15" hidden="false" customHeight="false" outlineLevel="0" collapsed="false">
      <c r="A4724" s="0" t="s">
        <v>4822</v>
      </c>
      <c r="B4724" s="0" t="s">
        <v>111</v>
      </c>
      <c r="C4724" s="0" t="s">
        <v>104</v>
      </c>
      <c r="D4724" s="0" t="s">
        <v>90</v>
      </c>
      <c r="E4724" s="14" t="n">
        <v>45498</v>
      </c>
      <c r="F4724" s="14" t="n">
        <v>45507</v>
      </c>
      <c r="G4724" s="0" t="n">
        <v>405</v>
      </c>
      <c r="H4724" s="0" t="n">
        <v>60</v>
      </c>
      <c r="I4724" s="0" t="n">
        <v>229</v>
      </c>
      <c r="J4724" s="0" t="n">
        <v>1573</v>
      </c>
      <c r="K4724" s="0" t="n">
        <v>2036</v>
      </c>
      <c r="L4724" s="15" t="s">
        <v>87</v>
      </c>
      <c r="M4724" s="0" t="n">
        <v>9</v>
      </c>
      <c r="N4724" s="16" t="n">
        <f aca="false">I4724*K4724</f>
        <v>466244</v>
      </c>
      <c r="O4724" s="16" t="n">
        <f aca="false">I4724*(K4724-J4724)</f>
        <v>106027</v>
      </c>
      <c r="P4724" s="15" t="n">
        <f aca="false">K4724-J4724</f>
        <v>463</v>
      </c>
      <c r="Q4724" s="0" t="str">
        <f aca="false">IF(G4724=0,"Out of stock",IF(G4724&lt;H4724,"Understocked",IF(G4724&gt;Summary!$B$6*H4724,"Overstocked","Healthy")))</f>
        <v>Overstocked</v>
      </c>
      <c r="R4724" s="0" t="str">
        <f aca="false">IF(I4724&gt;=Summary!$B$7,"Fast",IF(I4724&lt;Summary!$B$8,"Slow","Medium"))</f>
        <v>Fast</v>
      </c>
      <c r="S4724" s="15" t="n">
        <f aca="false">IF(M4724&gt;Summary!$B$5,1,0)</f>
        <v>1</v>
      </c>
      <c r="T4724" s="16" t="n">
        <f aca="false">IF(Q4724="Overstocked",(G4724-Summary!$B$6*H4724)*J4724,0)</f>
        <v>259545</v>
      </c>
    </row>
    <row r="4725" customFormat="false" ht="15" hidden="false" customHeight="false" outlineLevel="0" collapsed="false">
      <c r="A4725" s="0" t="s">
        <v>4823</v>
      </c>
      <c r="B4725" s="0" t="s">
        <v>95</v>
      </c>
      <c r="C4725" s="0" t="s">
        <v>104</v>
      </c>
      <c r="D4725" s="0" t="s">
        <v>90</v>
      </c>
      <c r="E4725" s="14" t="n">
        <v>45426</v>
      </c>
      <c r="F4725" s="14" t="n">
        <v>45428</v>
      </c>
      <c r="G4725" s="0" t="n">
        <v>149</v>
      </c>
      <c r="H4725" s="0" t="n">
        <v>106</v>
      </c>
      <c r="I4725" s="0" t="n">
        <v>34</v>
      </c>
      <c r="J4725" s="0" t="n">
        <v>987</v>
      </c>
      <c r="K4725" s="0" t="n">
        <v>1236</v>
      </c>
      <c r="L4725" s="15" t="s">
        <v>87</v>
      </c>
      <c r="M4725" s="0" t="n">
        <v>2</v>
      </c>
      <c r="N4725" s="16" t="n">
        <f aca="false">I4725*K4725</f>
        <v>42024</v>
      </c>
      <c r="O4725" s="16" t="n">
        <f aca="false">I4725*(K4725-J4725)</f>
        <v>8466</v>
      </c>
      <c r="P4725" s="15" t="n">
        <f aca="false">K4725-J4725</f>
        <v>249</v>
      </c>
      <c r="Q4725" s="0" t="str">
        <f aca="false">IF(G4725=0,"Out of stock",IF(G4725&lt;H4725,"Understocked",IF(G4725&gt;Summary!$B$6*H4725,"Overstocked","Healthy")))</f>
        <v>Healthy</v>
      </c>
      <c r="R4725" s="0" t="str">
        <f aca="false">IF(I4725&gt;=Summary!$B$7,"Fast",IF(I4725&lt;Summary!$B$8,"Slow","Medium"))</f>
        <v>Slow</v>
      </c>
      <c r="S4725" s="15" t="n">
        <f aca="false">IF(M4725&gt;Summary!$B$5,1,0)</f>
        <v>0</v>
      </c>
      <c r="T4725" s="16" t="n">
        <f aca="false">IF(Q4725="Overstocked",(G4725-Summary!$B$6*H4725)*J4725,0)</f>
        <v>0</v>
      </c>
    </row>
    <row r="4726" customFormat="false" ht="15" hidden="false" customHeight="false" outlineLevel="0" collapsed="false">
      <c r="A4726" s="0" t="s">
        <v>4824</v>
      </c>
      <c r="B4726" s="0" t="s">
        <v>111</v>
      </c>
      <c r="C4726" s="0" t="s">
        <v>96</v>
      </c>
      <c r="D4726" s="0" t="s">
        <v>90</v>
      </c>
      <c r="E4726" s="14" t="n">
        <v>45497</v>
      </c>
      <c r="F4726" s="14" t="n">
        <v>45506</v>
      </c>
      <c r="G4726" s="0" t="n">
        <v>215</v>
      </c>
      <c r="H4726" s="0" t="n">
        <v>71</v>
      </c>
      <c r="I4726" s="0" t="n">
        <v>170</v>
      </c>
      <c r="J4726" s="0" t="n">
        <v>1607</v>
      </c>
      <c r="K4726" s="0" t="n">
        <v>1727</v>
      </c>
      <c r="L4726" s="15" t="s">
        <v>93</v>
      </c>
      <c r="M4726" s="0" t="n">
        <v>9</v>
      </c>
      <c r="N4726" s="16" t="n">
        <f aca="false">I4726*K4726</f>
        <v>293590</v>
      </c>
      <c r="O4726" s="16" t="n">
        <f aca="false">I4726*(K4726-J4726)</f>
        <v>20400</v>
      </c>
      <c r="P4726" s="15" t="n">
        <f aca="false">K4726-J4726</f>
        <v>120</v>
      </c>
      <c r="Q4726" s="0" t="str">
        <f aca="false">IF(G4726=0,"Out of stock",IF(G4726&lt;H4726,"Understocked",IF(G4726&gt;Summary!$B$6*H4726,"Overstocked","Healthy")))</f>
        <v>Healthy</v>
      </c>
      <c r="R4726" s="0" t="str">
        <f aca="false">IF(I4726&gt;=Summary!$B$7,"Fast",IF(I4726&lt;Summary!$B$8,"Slow","Medium"))</f>
        <v>Medium</v>
      </c>
      <c r="S4726" s="15" t="n">
        <f aca="false">IF(M4726&gt;Summary!$B$5,1,0)</f>
        <v>1</v>
      </c>
      <c r="T4726" s="16" t="n">
        <f aca="false">IF(Q4726="Overstocked",(G4726-Summary!$B$6*H4726)*J4726,0)</f>
        <v>0</v>
      </c>
    </row>
    <row r="4727" customFormat="false" ht="15" hidden="false" customHeight="false" outlineLevel="0" collapsed="false">
      <c r="A4727" s="0" t="s">
        <v>4825</v>
      </c>
      <c r="B4727" s="0" t="s">
        <v>115</v>
      </c>
      <c r="C4727" s="0" t="s">
        <v>104</v>
      </c>
      <c r="D4727" s="0" t="s">
        <v>79</v>
      </c>
      <c r="E4727" s="14" t="n">
        <v>45023</v>
      </c>
      <c r="F4727" s="14" t="n">
        <v>45032</v>
      </c>
      <c r="G4727" s="0" t="n">
        <v>426</v>
      </c>
      <c r="H4727" s="0" t="n">
        <v>130</v>
      </c>
      <c r="I4727" s="0" t="n">
        <v>147</v>
      </c>
      <c r="J4727" s="0" t="n">
        <v>1379</v>
      </c>
      <c r="K4727" s="0" t="n">
        <v>1451</v>
      </c>
      <c r="L4727" s="15" t="s">
        <v>93</v>
      </c>
      <c r="M4727" s="0" t="n">
        <v>9</v>
      </c>
      <c r="N4727" s="16" t="n">
        <f aca="false">I4727*K4727</f>
        <v>213297</v>
      </c>
      <c r="O4727" s="16" t="n">
        <f aca="false">I4727*(K4727-J4727)</f>
        <v>10584</v>
      </c>
      <c r="P4727" s="15" t="n">
        <f aca="false">K4727-J4727</f>
        <v>72</v>
      </c>
      <c r="Q4727" s="0" t="str">
        <f aca="false">IF(G4727=0,"Out of stock",IF(G4727&lt;H4727,"Understocked",IF(G4727&gt;Summary!$B$6*H4727,"Overstocked","Healthy")))</f>
        <v>Healthy</v>
      </c>
      <c r="R4727" s="0" t="str">
        <f aca="false">IF(I4727&gt;=Summary!$B$7,"Fast",IF(I4727&lt;Summary!$B$8,"Slow","Medium"))</f>
        <v>Medium</v>
      </c>
      <c r="S4727" s="15" t="n">
        <f aca="false">IF(M4727&gt;Summary!$B$5,1,0)</f>
        <v>1</v>
      </c>
      <c r="T4727" s="16" t="n">
        <f aca="false">IF(Q4727="Overstocked",(G4727-Summary!$B$6*H4727)*J4727,0)</f>
        <v>0</v>
      </c>
    </row>
    <row r="4728" customFormat="false" ht="15" hidden="false" customHeight="false" outlineLevel="0" collapsed="false">
      <c r="A4728" s="0" t="s">
        <v>4826</v>
      </c>
      <c r="B4728" s="0" t="s">
        <v>89</v>
      </c>
      <c r="C4728" s="0" t="s">
        <v>78</v>
      </c>
      <c r="D4728" s="0" t="s">
        <v>102</v>
      </c>
      <c r="E4728" s="14" t="n">
        <v>45643</v>
      </c>
      <c r="F4728" s="14" t="n">
        <v>45645</v>
      </c>
      <c r="G4728" s="0" t="n">
        <v>466</v>
      </c>
      <c r="H4728" s="0" t="n">
        <v>124</v>
      </c>
      <c r="I4728" s="0" t="n">
        <v>67</v>
      </c>
      <c r="J4728" s="0" t="n">
        <v>1103</v>
      </c>
      <c r="K4728" s="0" t="n">
        <v>1573</v>
      </c>
      <c r="L4728" s="15" t="s">
        <v>87</v>
      </c>
      <c r="M4728" s="0" t="n">
        <v>2</v>
      </c>
      <c r="N4728" s="16" t="n">
        <f aca="false">I4728*K4728</f>
        <v>105391</v>
      </c>
      <c r="O4728" s="16" t="n">
        <f aca="false">I4728*(K4728-J4728)</f>
        <v>31490</v>
      </c>
      <c r="P4728" s="15" t="n">
        <f aca="false">K4728-J4728</f>
        <v>470</v>
      </c>
      <c r="Q4728" s="0" t="str">
        <f aca="false">IF(G4728=0,"Out of stock",IF(G4728&lt;H4728,"Understocked",IF(G4728&gt;Summary!$B$6*H4728,"Overstocked","Healthy")))</f>
        <v>Healthy</v>
      </c>
      <c r="R4728" s="0" t="str">
        <f aca="false">IF(I4728&gt;=Summary!$B$7,"Fast",IF(I4728&lt;Summary!$B$8,"Slow","Medium"))</f>
        <v>Slow</v>
      </c>
      <c r="S4728" s="15" t="n">
        <f aca="false">IF(M4728&gt;Summary!$B$5,1,0)</f>
        <v>0</v>
      </c>
      <c r="T4728" s="16" t="n">
        <f aca="false">IF(Q4728="Overstocked",(G4728-Summary!$B$6*H4728)*J4728,0)</f>
        <v>0</v>
      </c>
    </row>
    <row r="4729" customFormat="false" ht="15" hidden="false" customHeight="false" outlineLevel="0" collapsed="false">
      <c r="A4729" s="0" t="s">
        <v>4827</v>
      </c>
      <c r="B4729" s="0" t="s">
        <v>89</v>
      </c>
      <c r="C4729" s="0" t="s">
        <v>78</v>
      </c>
      <c r="D4729" s="0" t="s">
        <v>86</v>
      </c>
      <c r="E4729" s="14" t="n">
        <v>45530</v>
      </c>
      <c r="F4729" s="14" t="n">
        <v>45531</v>
      </c>
      <c r="G4729" s="0" t="n">
        <v>316</v>
      </c>
      <c r="H4729" s="0" t="n">
        <v>64</v>
      </c>
      <c r="I4729" s="0" t="n">
        <v>231</v>
      </c>
      <c r="J4729" s="0" t="n">
        <v>1311</v>
      </c>
      <c r="K4729" s="0" t="n">
        <v>1657</v>
      </c>
      <c r="L4729" s="15" t="s">
        <v>87</v>
      </c>
      <c r="M4729" s="0" t="n">
        <v>1</v>
      </c>
      <c r="N4729" s="16" t="n">
        <f aca="false">I4729*K4729</f>
        <v>382767</v>
      </c>
      <c r="O4729" s="16" t="n">
        <f aca="false">I4729*(K4729-J4729)</f>
        <v>79926</v>
      </c>
      <c r="P4729" s="15" t="n">
        <f aca="false">K4729-J4729</f>
        <v>346</v>
      </c>
      <c r="Q4729" s="0" t="str">
        <f aca="false">IF(G4729=0,"Out of stock",IF(G4729&lt;H4729,"Understocked",IF(G4729&gt;Summary!$B$6*H4729,"Overstocked","Healthy")))</f>
        <v>Overstocked</v>
      </c>
      <c r="R4729" s="0" t="str">
        <f aca="false">IF(I4729&gt;=Summary!$B$7,"Fast",IF(I4729&lt;Summary!$B$8,"Slow","Medium"))</f>
        <v>Fast</v>
      </c>
      <c r="S4729" s="15" t="n">
        <f aca="false">IF(M4729&gt;Summary!$B$5,1,0)</f>
        <v>0</v>
      </c>
      <c r="T4729" s="16" t="n">
        <f aca="false">IF(Q4729="Overstocked",(G4729-Summary!$B$6*H4729)*J4729,0)</f>
        <v>78660</v>
      </c>
    </row>
    <row r="4730" customFormat="false" ht="15" hidden="false" customHeight="false" outlineLevel="0" collapsed="false">
      <c r="A4730" s="0" t="s">
        <v>4828</v>
      </c>
      <c r="B4730" s="0" t="s">
        <v>115</v>
      </c>
      <c r="C4730" s="0" t="s">
        <v>78</v>
      </c>
      <c r="D4730" s="0" t="s">
        <v>79</v>
      </c>
      <c r="E4730" s="14" t="n">
        <v>45329</v>
      </c>
      <c r="F4730" s="14" t="n">
        <v>45333</v>
      </c>
      <c r="G4730" s="0" t="n">
        <v>429</v>
      </c>
      <c r="H4730" s="0" t="n">
        <v>67</v>
      </c>
      <c r="I4730" s="0" t="n">
        <v>226</v>
      </c>
      <c r="J4730" s="0" t="n">
        <v>1606</v>
      </c>
      <c r="K4730" s="0" t="n">
        <v>2066</v>
      </c>
      <c r="L4730" s="15" t="s">
        <v>80</v>
      </c>
      <c r="M4730" s="0" t="n">
        <v>4</v>
      </c>
      <c r="N4730" s="16" t="n">
        <f aca="false">I4730*K4730</f>
        <v>466916</v>
      </c>
      <c r="O4730" s="16" t="n">
        <f aca="false">I4730*(K4730-J4730)</f>
        <v>103960</v>
      </c>
      <c r="P4730" s="15" t="n">
        <f aca="false">K4730-J4730</f>
        <v>460</v>
      </c>
      <c r="Q4730" s="0" t="str">
        <f aca="false">IF(G4730=0,"Out of stock",IF(G4730&lt;H4730,"Understocked",IF(G4730&gt;Summary!$B$6*H4730,"Overstocked","Healthy")))</f>
        <v>Overstocked</v>
      </c>
      <c r="R4730" s="0" t="str">
        <f aca="false">IF(I4730&gt;=Summary!$B$7,"Fast",IF(I4730&lt;Summary!$B$8,"Slow","Medium"))</f>
        <v>Fast</v>
      </c>
      <c r="S4730" s="15" t="n">
        <f aca="false">IF(M4730&gt;Summary!$B$5,1,0)</f>
        <v>0</v>
      </c>
      <c r="T4730" s="16" t="n">
        <f aca="false">IF(Q4730="Overstocked",(G4730-Summary!$B$6*H4730)*J4730,0)</f>
        <v>258566</v>
      </c>
    </row>
    <row r="4731" customFormat="false" ht="15" hidden="false" customHeight="false" outlineLevel="0" collapsed="false">
      <c r="A4731" s="0" t="s">
        <v>4829</v>
      </c>
      <c r="B4731" s="0" t="s">
        <v>77</v>
      </c>
      <c r="C4731" s="0" t="s">
        <v>85</v>
      </c>
      <c r="D4731" s="0" t="s">
        <v>92</v>
      </c>
      <c r="E4731" s="14" t="n">
        <v>45633</v>
      </c>
      <c r="F4731" s="14" t="n">
        <v>45636</v>
      </c>
      <c r="G4731" s="0" t="n">
        <v>68</v>
      </c>
      <c r="H4731" s="0" t="n">
        <v>63</v>
      </c>
      <c r="I4731" s="0" t="n">
        <v>126</v>
      </c>
      <c r="J4731" s="0" t="n">
        <v>1686</v>
      </c>
      <c r="K4731" s="0" t="n">
        <v>2094</v>
      </c>
      <c r="L4731" s="15" t="s">
        <v>82</v>
      </c>
      <c r="M4731" s="0" t="n">
        <v>3</v>
      </c>
      <c r="N4731" s="16" t="n">
        <f aca="false">I4731*K4731</f>
        <v>263844</v>
      </c>
      <c r="O4731" s="16" t="n">
        <f aca="false">I4731*(K4731-J4731)</f>
        <v>51408</v>
      </c>
      <c r="P4731" s="15" t="n">
        <f aca="false">K4731-J4731</f>
        <v>408</v>
      </c>
      <c r="Q4731" s="0" t="str">
        <f aca="false">IF(G4731=0,"Out of stock",IF(G4731&lt;H4731,"Understocked",IF(G4731&gt;Summary!$B$6*H4731,"Overstocked","Healthy")))</f>
        <v>Healthy</v>
      </c>
      <c r="R4731" s="0" t="str">
        <f aca="false">IF(I4731&gt;=Summary!$B$7,"Fast",IF(I4731&lt;Summary!$B$8,"Slow","Medium"))</f>
        <v>Medium</v>
      </c>
      <c r="S4731" s="15" t="n">
        <f aca="false">IF(M4731&gt;Summary!$B$5,1,0)</f>
        <v>0</v>
      </c>
      <c r="T4731" s="16" t="n">
        <f aca="false">IF(Q4731="Overstocked",(G4731-Summary!$B$6*H4731)*J4731,0)</f>
        <v>0</v>
      </c>
    </row>
    <row r="4732" customFormat="false" ht="15" hidden="false" customHeight="false" outlineLevel="0" collapsed="false">
      <c r="A4732" s="0" t="s">
        <v>4830</v>
      </c>
      <c r="B4732" s="0" t="s">
        <v>101</v>
      </c>
      <c r="C4732" s="0" t="s">
        <v>96</v>
      </c>
      <c r="D4732" s="0" t="s">
        <v>92</v>
      </c>
      <c r="E4732" s="14" t="n">
        <v>45331</v>
      </c>
      <c r="F4732" s="14" t="n">
        <v>45333</v>
      </c>
      <c r="G4732" s="0" t="n">
        <v>68</v>
      </c>
      <c r="H4732" s="0" t="n">
        <v>121</v>
      </c>
      <c r="I4732" s="0" t="n">
        <v>96</v>
      </c>
      <c r="J4732" s="0" t="n">
        <v>474</v>
      </c>
      <c r="K4732" s="0" t="n">
        <v>775</v>
      </c>
      <c r="L4732" s="15" t="s">
        <v>82</v>
      </c>
      <c r="M4732" s="0" t="n">
        <v>2</v>
      </c>
      <c r="N4732" s="16" t="n">
        <f aca="false">I4732*K4732</f>
        <v>74400</v>
      </c>
      <c r="O4732" s="16" t="n">
        <f aca="false">I4732*(K4732-J4732)</f>
        <v>28896</v>
      </c>
      <c r="P4732" s="15" t="n">
        <f aca="false">K4732-J4732</f>
        <v>301</v>
      </c>
      <c r="Q4732" s="0" t="str">
        <f aca="false">IF(G4732=0,"Out of stock",IF(G4732&lt;H4732,"Understocked",IF(G4732&gt;Summary!$B$6*H4732,"Overstocked","Healthy")))</f>
        <v>Understocked</v>
      </c>
      <c r="R4732" s="0" t="str">
        <f aca="false">IF(I4732&gt;=Summary!$B$7,"Fast",IF(I4732&lt;Summary!$B$8,"Slow","Medium"))</f>
        <v>Slow</v>
      </c>
      <c r="S4732" s="15" t="n">
        <f aca="false">IF(M4732&gt;Summary!$B$5,1,0)</f>
        <v>0</v>
      </c>
      <c r="T4732" s="16" t="n">
        <f aca="false">IF(Q4732="Overstocked",(G4732-Summary!$B$6*H4732)*J4732,0)</f>
        <v>0</v>
      </c>
    </row>
    <row r="4733" customFormat="false" ht="15" hidden="false" customHeight="false" outlineLevel="0" collapsed="false">
      <c r="A4733" s="0" t="s">
        <v>4831</v>
      </c>
      <c r="B4733" s="0" t="s">
        <v>115</v>
      </c>
      <c r="C4733" s="0" t="s">
        <v>85</v>
      </c>
      <c r="D4733" s="0" t="s">
        <v>90</v>
      </c>
      <c r="E4733" s="14" t="n">
        <v>45174</v>
      </c>
      <c r="F4733" s="14" t="n">
        <v>45176</v>
      </c>
      <c r="G4733" s="0" t="n">
        <v>38</v>
      </c>
      <c r="H4733" s="0" t="n">
        <v>94</v>
      </c>
      <c r="I4733" s="0" t="n">
        <v>98</v>
      </c>
      <c r="J4733" s="0" t="n">
        <v>638</v>
      </c>
      <c r="K4733" s="0" t="n">
        <v>997</v>
      </c>
      <c r="L4733" s="15" t="s">
        <v>93</v>
      </c>
      <c r="M4733" s="0" t="n">
        <v>2</v>
      </c>
      <c r="N4733" s="16" t="n">
        <f aca="false">I4733*K4733</f>
        <v>97706</v>
      </c>
      <c r="O4733" s="16" t="n">
        <f aca="false">I4733*(K4733-J4733)</f>
        <v>35182</v>
      </c>
      <c r="P4733" s="15" t="n">
        <f aca="false">K4733-J4733</f>
        <v>359</v>
      </c>
      <c r="Q4733" s="0" t="str">
        <f aca="false">IF(G4733=0,"Out of stock",IF(G4733&lt;H4733,"Understocked",IF(G4733&gt;Summary!$B$6*H4733,"Overstocked","Healthy")))</f>
        <v>Understocked</v>
      </c>
      <c r="R4733" s="0" t="str">
        <f aca="false">IF(I4733&gt;=Summary!$B$7,"Fast",IF(I4733&lt;Summary!$B$8,"Slow","Medium"))</f>
        <v>Slow</v>
      </c>
      <c r="S4733" s="15" t="n">
        <f aca="false">IF(M4733&gt;Summary!$B$5,1,0)</f>
        <v>0</v>
      </c>
      <c r="T4733" s="16" t="n">
        <f aca="false">IF(Q4733="Overstocked",(G4733-Summary!$B$6*H4733)*J4733,0)</f>
        <v>0</v>
      </c>
    </row>
    <row r="4734" customFormat="false" ht="15" hidden="false" customHeight="false" outlineLevel="0" collapsed="false">
      <c r="A4734" s="0" t="s">
        <v>4832</v>
      </c>
      <c r="B4734" s="0" t="s">
        <v>111</v>
      </c>
      <c r="C4734" s="0" t="s">
        <v>85</v>
      </c>
      <c r="D4734" s="0" t="s">
        <v>102</v>
      </c>
      <c r="E4734" s="14" t="n">
        <v>45478</v>
      </c>
      <c r="F4734" s="14" t="n">
        <v>45483</v>
      </c>
      <c r="G4734" s="0" t="n">
        <v>100</v>
      </c>
      <c r="H4734" s="0" t="n">
        <v>69</v>
      </c>
      <c r="I4734" s="0" t="n">
        <v>244</v>
      </c>
      <c r="J4734" s="0" t="n">
        <v>1007</v>
      </c>
      <c r="K4734" s="0" t="n">
        <v>1299</v>
      </c>
      <c r="L4734" s="15" t="s">
        <v>82</v>
      </c>
      <c r="M4734" s="0" t="n">
        <v>5</v>
      </c>
      <c r="N4734" s="16" t="n">
        <f aca="false">I4734*K4734</f>
        <v>316956</v>
      </c>
      <c r="O4734" s="16" t="n">
        <f aca="false">I4734*(K4734-J4734)</f>
        <v>71248</v>
      </c>
      <c r="P4734" s="15" t="n">
        <f aca="false">K4734-J4734</f>
        <v>292</v>
      </c>
      <c r="Q4734" s="0" t="str">
        <f aca="false">IF(G4734=0,"Out of stock",IF(G4734&lt;H4734,"Understocked",IF(G4734&gt;Summary!$B$6*H4734,"Overstocked","Healthy")))</f>
        <v>Healthy</v>
      </c>
      <c r="R4734" s="0" t="str">
        <f aca="false">IF(I4734&gt;=Summary!$B$7,"Fast",IF(I4734&lt;Summary!$B$8,"Slow","Medium"))</f>
        <v>Fast</v>
      </c>
      <c r="S4734" s="15" t="n">
        <f aca="false">IF(M4734&gt;Summary!$B$5,1,0)</f>
        <v>0</v>
      </c>
      <c r="T4734" s="16" t="n">
        <f aca="false">IF(Q4734="Overstocked",(G4734-Summary!$B$6*H4734)*J4734,0)</f>
        <v>0</v>
      </c>
    </row>
    <row r="4735" customFormat="false" ht="15" hidden="false" customHeight="false" outlineLevel="0" collapsed="false">
      <c r="A4735" s="0" t="s">
        <v>4833</v>
      </c>
      <c r="B4735" s="0" t="s">
        <v>89</v>
      </c>
      <c r="C4735" s="0" t="s">
        <v>96</v>
      </c>
      <c r="D4735" s="0" t="s">
        <v>79</v>
      </c>
      <c r="E4735" s="14" t="n">
        <v>45328</v>
      </c>
      <c r="F4735" s="14" t="n">
        <v>45330</v>
      </c>
      <c r="G4735" s="0" t="n">
        <v>316</v>
      </c>
      <c r="H4735" s="0" t="n">
        <v>131</v>
      </c>
      <c r="I4735" s="0" t="n">
        <v>243</v>
      </c>
      <c r="J4735" s="0" t="n">
        <v>521</v>
      </c>
      <c r="K4735" s="0" t="n">
        <v>624</v>
      </c>
      <c r="L4735" s="15" t="s">
        <v>97</v>
      </c>
      <c r="M4735" s="0" t="n">
        <v>2</v>
      </c>
      <c r="N4735" s="16" t="n">
        <f aca="false">I4735*K4735</f>
        <v>151632</v>
      </c>
      <c r="O4735" s="16" t="n">
        <f aca="false">I4735*(K4735-J4735)</f>
        <v>25029</v>
      </c>
      <c r="P4735" s="15" t="n">
        <f aca="false">K4735-J4735</f>
        <v>103</v>
      </c>
      <c r="Q4735" s="0" t="str">
        <f aca="false">IF(G4735=0,"Out of stock",IF(G4735&lt;H4735,"Understocked",IF(G4735&gt;Summary!$B$6*H4735,"Overstocked","Healthy")))</f>
        <v>Healthy</v>
      </c>
      <c r="R4735" s="0" t="str">
        <f aca="false">IF(I4735&gt;=Summary!$B$7,"Fast",IF(I4735&lt;Summary!$B$8,"Slow","Medium"))</f>
        <v>Fast</v>
      </c>
      <c r="S4735" s="15" t="n">
        <f aca="false">IF(M4735&gt;Summary!$B$5,1,0)</f>
        <v>0</v>
      </c>
      <c r="T4735" s="16" t="n">
        <f aca="false">IF(Q4735="Overstocked",(G4735-Summary!$B$6*H4735)*J4735,0)</f>
        <v>0</v>
      </c>
    </row>
    <row r="4736" customFormat="false" ht="15" hidden="false" customHeight="false" outlineLevel="0" collapsed="false">
      <c r="A4736" s="0" t="s">
        <v>4834</v>
      </c>
      <c r="B4736" s="0" t="s">
        <v>77</v>
      </c>
      <c r="C4736" s="0" t="s">
        <v>96</v>
      </c>
      <c r="D4736" s="0" t="s">
        <v>86</v>
      </c>
      <c r="E4736" s="14" t="n">
        <v>45536</v>
      </c>
      <c r="F4736" s="14" t="n">
        <v>45537</v>
      </c>
      <c r="G4736" s="0" t="n">
        <v>290</v>
      </c>
      <c r="H4736" s="0" t="n">
        <v>51</v>
      </c>
      <c r="I4736" s="0" t="n">
        <v>267</v>
      </c>
      <c r="J4736" s="0" t="n">
        <v>1219</v>
      </c>
      <c r="K4736" s="0" t="n">
        <v>1363</v>
      </c>
      <c r="L4736" s="15" t="s">
        <v>80</v>
      </c>
      <c r="M4736" s="0" t="n">
        <v>1</v>
      </c>
      <c r="N4736" s="16" t="n">
        <f aca="false">I4736*K4736</f>
        <v>363921</v>
      </c>
      <c r="O4736" s="16" t="n">
        <f aca="false">I4736*(K4736-J4736)</f>
        <v>38448</v>
      </c>
      <c r="P4736" s="15" t="n">
        <f aca="false">K4736-J4736</f>
        <v>144</v>
      </c>
      <c r="Q4736" s="0" t="str">
        <f aca="false">IF(G4736=0,"Out of stock",IF(G4736&lt;H4736,"Understocked",IF(G4736&gt;Summary!$B$6*H4736,"Overstocked","Healthy")))</f>
        <v>Overstocked</v>
      </c>
      <c r="R4736" s="0" t="str">
        <f aca="false">IF(I4736&gt;=Summary!$B$7,"Fast",IF(I4736&lt;Summary!$B$8,"Slow","Medium"))</f>
        <v>Fast</v>
      </c>
      <c r="S4736" s="15" t="n">
        <f aca="false">IF(M4736&gt;Summary!$B$5,1,0)</f>
        <v>0</v>
      </c>
      <c r="T4736" s="16" t="n">
        <f aca="false">IF(Q4736="Overstocked",(G4736-Summary!$B$6*H4736)*J4736,0)</f>
        <v>104834</v>
      </c>
    </row>
    <row r="4737" customFormat="false" ht="15" hidden="false" customHeight="false" outlineLevel="0" collapsed="false">
      <c r="A4737" s="0" t="s">
        <v>4835</v>
      </c>
      <c r="B4737" s="0" t="s">
        <v>111</v>
      </c>
      <c r="C4737" s="0" t="s">
        <v>104</v>
      </c>
      <c r="D4737" s="0" t="s">
        <v>79</v>
      </c>
      <c r="E4737" s="14" t="n">
        <v>45279</v>
      </c>
      <c r="F4737" s="14" t="n">
        <v>45280</v>
      </c>
      <c r="G4737" s="0" t="n">
        <v>356</v>
      </c>
      <c r="H4737" s="0" t="n">
        <v>80</v>
      </c>
      <c r="I4737" s="0" t="n">
        <v>118</v>
      </c>
      <c r="J4737" s="0" t="n">
        <v>848</v>
      </c>
      <c r="K4737" s="0" t="n">
        <v>919</v>
      </c>
      <c r="L4737" s="15" t="s">
        <v>82</v>
      </c>
      <c r="M4737" s="0" t="n">
        <v>1</v>
      </c>
      <c r="N4737" s="16" t="n">
        <f aca="false">I4737*K4737</f>
        <v>108442</v>
      </c>
      <c r="O4737" s="16" t="n">
        <f aca="false">I4737*(K4737-J4737)</f>
        <v>8378</v>
      </c>
      <c r="P4737" s="15" t="n">
        <f aca="false">K4737-J4737</f>
        <v>71</v>
      </c>
      <c r="Q4737" s="0" t="str">
        <f aca="false">IF(G4737=0,"Out of stock",IF(G4737&lt;H4737,"Understocked",IF(G4737&gt;Summary!$B$6*H4737,"Overstocked","Healthy")))</f>
        <v>Overstocked</v>
      </c>
      <c r="R4737" s="0" t="str">
        <f aca="false">IF(I4737&gt;=Summary!$B$7,"Fast",IF(I4737&lt;Summary!$B$8,"Slow","Medium"))</f>
        <v>Medium</v>
      </c>
      <c r="S4737" s="15" t="n">
        <f aca="false">IF(M4737&gt;Summary!$B$5,1,0)</f>
        <v>0</v>
      </c>
      <c r="T4737" s="16" t="n">
        <f aca="false">IF(Q4737="Overstocked",(G4737-Summary!$B$6*H4737)*J4737,0)</f>
        <v>30528</v>
      </c>
    </row>
    <row r="4738" customFormat="false" ht="15" hidden="false" customHeight="false" outlineLevel="0" collapsed="false">
      <c r="A4738" s="0" t="s">
        <v>4836</v>
      </c>
      <c r="B4738" s="0" t="s">
        <v>101</v>
      </c>
      <c r="C4738" s="0" t="s">
        <v>104</v>
      </c>
      <c r="D4738" s="0" t="s">
        <v>92</v>
      </c>
      <c r="E4738" s="14" t="n">
        <v>44980</v>
      </c>
      <c r="F4738" s="14" t="n">
        <v>44985</v>
      </c>
      <c r="G4738" s="0" t="n">
        <v>329</v>
      </c>
      <c r="H4738" s="0" t="n">
        <v>84</v>
      </c>
      <c r="I4738" s="0" t="n">
        <v>89</v>
      </c>
      <c r="J4738" s="0" t="n">
        <v>769</v>
      </c>
      <c r="K4738" s="0" t="n">
        <v>1051</v>
      </c>
      <c r="L4738" s="15" t="s">
        <v>97</v>
      </c>
      <c r="M4738" s="0" t="n">
        <v>5</v>
      </c>
      <c r="N4738" s="16" t="n">
        <f aca="false">I4738*K4738</f>
        <v>93539</v>
      </c>
      <c r="O4738" s="16" t="n">
        <f aca="false">I4738*(K4738-J4738)</f>
        <v>25098</v>
      </c>
      <c r="P4738" s="15" t="n">
        <f aca="false">K4738-J4738</f>
        <v>282</v>
      </c>
      <c r="Q4738" s="0" t="str">
        <f aca="false">IF(G4738=0,"Out of stock",IF(G4738&lt;H4738,"Understocked",IF(G4738&gt;Summary!$B$6*H4738,"Overstocked","Healthy")))</f>
        <v>Healthy</v>
      </c>
      <c r="R4738" s="0" t="str">
        <f aca="false">IF(I4738&gt;=Summary!$B$7,"Fast",IF(I4738&lt;Summary!$B$8,"Slow","Medium"))</f>
        <v>Slow</v>
      </c>
      <c r="S4738" s="15" t="n">
        <f aca="false">IF(M4738&gt;Summary!$B$5,1,0)</f>
        <v>0</v>
      </c>
      <c r="T4738" s="16" t="n">
        <f aca="false">IF(Q4738="Overstocked",(G4738-Summary!$B$6*H4738)*J4738,0)</f>
        <v>0</v>
      </c>
    </row>
    <row r="4739" customFormat="false" ht="15" hidden="false" customHeight="false" outlineLevel="0" collapsed="false">
      <c r="A4739" s="0" t="s">
        <v>4837</v>
      </c>
      <c r="B4739" s="0" t="s">
        <v>107</v>
      </c>
      <c r="C4739" s="0" t="s">
        <v>96</v>
      </c>
      <c r="D4739" s="0" t="s">
        <v>79</v>
      </c>
      <c r="E4739" s="14" t="n">
        <v>45570</v>
      </c>
      <c r="F4739" s="14" t="n">
        <v>45573</v>
      </c>
      <c r="G4739" s="0" t="n">
        <v>5</v>
      </c>
      <c r="H4739" s="0" t="n">
        <v>130</v>
      </c>
      <c r="I4739" s="0" t="n">
        <v>25</v>
      </c>
      <c r="J4739" s="0" t="n">
        <v>1432</v>
      </c>
      <c r="K4739" s="0" t="n">
        <v>1745</v>
      </c>
      <c r="L4739" s="15" t="s">
        <v>97</v>
      </c>
      <c r="M4739" s="0" t="n">
        <v>3</v>
      </c>
      <c r="N4739" s="16" t="n">
        <f aca="false">I4739*K4739</f>
        <v>43625</v>
      </c>
      <c r="O4739" s="16" t="n">
        <f aca="false">I4739*(K4739-J4739)</f>
        <v>7825</v>
      </c>
      <c r="P4739" s="15" t="n">
        <f aca="false">K4739-J4739</f>
        <v>313</v>
      </c>
      <c r="Q4739" s="0" t="str">
        <f aca="false">IF(G4739=0,"Out of stock",IF(G4739&lt;H4739,"Understocked",IF(G4739&gt;Summary!$B$6*H4739,"Overstocked","Healthy")))</f>
        <v>Understocked</v>
      </c>
      <c r="R4739" s="0" t="str">
        <f aca="false">IF(I4739&gt;=Summary!$B$7,"Fast",IF(I4739&lt;Summary!$B$8,"Slow","Medium"))</f>
        <v>Slow</v>
      </c>
      <c r="S4739" s="15" t="n">
        <f aca="false">IF(M4739&gt;Summary!$B$5,1,0)</f>
        <v>0</v>
      </c>
      <c r="T4739" s="16" t="n">
        <f aca="false">IF(Q4739="Overstocked",(G4739-Summary!$B$6*H4739)*J4739,0)</f>
        <v>0</v>
      </c>
    </row>
    <row r="4740" customFormat="false" ht="15" hidden="false" customHeight="false" outlineLevel="0" collapsed="false">
      <c r="A4740" s="0" t="s">
        <v>4838</v>
      </c>
      <c r="B4740" s="0" t="s">
        <v>101</v>
      </c>
      <c r="C4740" s="0" t="s">
        <v>85</v>
      </c>
      <c r="D4740" s="0" t="s">
        <v>90</v>
      </c>
      <c r="E4740" s="14" t="n">
        <v>44944</v>
      </c>
      <c r="F4740" s="14" t="n">
        <v>44947</v>
      </c>
      <c r="G4740" s="0" t="n">
        <v>92</v>
      </c>
      <c r="H4740" s="0" t="n">
        <v>145</v>
      </c>
      <c r="I4740" s="0" t="n">
        <v>37</v>
      </c>
      <c r="J4740" s="0" t="n">
        <v>1633</v>
      </c>
      <c r="K4740" s="0" t="n">
        <v>1954</v>
      </c>
      <c r="L4740" s="15" t="s">
        <v>82</v>
      </c>
      <c r="M4740" s="0" t="n">
        <v>3</v>
      </c>
      <c r="N4740" s="16" t="n">
        <f aca="false">I4740*K4740</f>
        <v>72298</v>
      </c>
      <c r="O4740" s="16" t="n">
        <f aca="false">I4740*(K4740-J4740)</f>
        <v>11877</v>
      </c>
      <c r="P4740" s="15" t="n">
        <f aca="false">K4740-J4740</f>
        <v>321</v>
      </c>
      <c r="Q4740" s="0" t="str">
        <f aca="false">IF(G4740=0,"Out of stock",IF(G4740&lt;H4740,"Understocked",IF(G4740&gt;Summary!$B$6*H4740,"Overstocked","Healthy")))</f>
        <v>Understocked</v>
      </c>
      <c r="R4740" s="0" t="str">
        <f aca="false">IF(I4740&gt;=Summary!$B$7,"Fast",IF(I4740&lt;Summary!$B$8,"Slow","Medium"))</f>
        <v>Slow</v>
      </c>
      <c r="S4740" s="15" t="n">
        <f aca="false">IF(M4740&gt;Summary!$B$5,1,0)</f>
        <v>0</v>
      </c>
      <c r="T4740" s="16" t="n">
        <f aca="false">IF(Q4740="Overstocked",(G4740-Summary!$B$6*H4740)*J4740,0)</f>
        <v>0</v>
      </c>
    </row>
    <row r="4741" customFormat="false" ht="15" hidden="false" customHeight="false" outlineLevel="0" collapsed="false">
      <c r="A4741" s="0" t="s">
        <v>4839</v>
      </c>
      <c r="B4741" s="0" t="s">
        <v>84</v>
      </c>
      <c r="C4741" s="0" t="s">
        <v>96</v>
      </c>
      <c r="D4741" s="0" t="s">
        <v>90</v>
      </c>
      <c r="E4741" s="14" t="n">
        <v>45499</v>
      </c>
      <c r="F4741" s="14" t="n">
        <v>45507</v>
      </c>
      <c r="G4741" s="0" t="n">
        <v>239</v>
      </c>
      <c r="H4741" s="0" t="n">
        <v>145</v>
      </c>
      <c r="I4741" s="0" t="n">
        <v>145</v>
      </c>
      <c r="J4741" s="0" t="n">
        <v>1145</v>
      </c>
      <c r="K4741" s="0" t="n">
        <v>1569</v>
      </c>
      <c r="L4741" s="15" t="s">
        <v>80</v>
      </c>
      <c r="M4741" s="0" t="n">
        <v>8</v>
      </c>
      <c r="N4741" s="16" t="n">
        <f aca="false">I4741*K4741</f>
        <v>227505</v>
      </c>
      <c r="O4741" s="16" t="n">
        <f aca="false">I4741*(K4741-J4741)</f>
        <v>61480</v>
      </c>
      <c r="P4741" s="15" t="n">
        <f aca="false">K4741-J4741</f>
        <v>424</v>
      </c>
      <c r="Q4741" s="0" t="str">
        <f aca="false">IF(G4741=0,"Out of stock",IF(G4741&lt;H4741,"Understocked",IF(G4741&gt;Summary!$B$6*H4741,"Overstocked","Healthy")))</f>
        <v>Healthy</v>
      </c>
      <c r="R4741" s="0" t="str">
        <f aca="false">IF(I4741&gt;=Summary!$B$7,"Fast",IF(I4741&lt;Summary!$B$8,"Slow","Medium"))</f>
        <v>Medium</v>
      </c>
      <c r="S4741" s="15" t="n">
        <f aca="false">IF(M4741&gt;Summary!$B$5,1,0)</f>
        <v>1</v>
      </c>
      <c r="T4741" s="16" t="n">
        <f aca="false">IF(Q4741="Overstocked",(G4741-Summary!$B$6*H4741)*J4741,0)</f>
        <v>0</v>
      </c>
    </row>
    <row r="4742" customFormat="false" ht="15" hidden="false" customHeight="false" outlineLevel="0" collapsed="false">
      <c r="A4742" s="0" t="s">
        <v>4840</v>
      </c>
      <c r="B4742" s="0" t="s">
        <v>89</v>
      </c>
      <c r="C4742" s="0" t="s">
        <v>78</v>
      </c>
      <c r="D4742" s="0" t="s">
        <v>86</v>
      </c>
      <c r="E4742" s="14" t="n">
        <v>45500</v>
      </c>
      <c r="F4742" s="14" t="n">
        <v>45510</v>
      </c>
      <c r="G4742" s="0" t="n">
        <v>236</v>
      </c>
      <c r="H4742" s="0" t="n">
        <v>61</v>
      </c>
      <c r="I4742" s="0" t="n">
        <v>138</v>
      </c>
      <c r="J4742" s="0" t="n">
        <v>1459</v>
      </c>
      <c r="K4742" s="0" t="n">
        <v>1555</v>
      </c>
      <c r="L4742" s="15" t="s">
        <v>93</v>
      </c>
      <c r="M4742" s="0" t="n">
        <v>10</v>
      </c>
      <c r="N4742" s="16" t="n">
        <f aca="false">I4742*K4742</f>
        <v>214590</v>
      </c>
      <c r="O4742" s="16" t="n">
        <f aca="false">I4742*(K4742-J4742)</f>
        <v>13248</v>
      </c>
      <c r="P4742" s="15" t="n">
        <f aca="false">K4742-J4742</f>
        <v>96</v>
      </c>
      <c r="Q4742" s="0" t="str">
        <f aca="false">IF(G4742=0,"Out of stock",IF(G4742&lt;H4742,"Understocked",IF(G4742&gt;Summary!$B$6*H4742,"Overstocked","Healthy")))</f>
        <v>Healthy</v>
      </c>
      <c r="R4742" s="0" t="str">
        <f aca="false">IF(I4742&gt;=Summary!$B$7,"Fast",IF(I4742&lt;Summary!$B$8,"Slow","Medium"))</f>
        <v>Medium</v>
      </c>
      <c r="S4742" s="15" t="n">
        <f aca="false">IF(M4742&gt;Summary!$B$5,1,0)</f>
        <v>1</v>
      </c>
      <c r="T4742" s="16" t="n">
        <f aca="false">IF(Q4742="Overstocked",(G4742-Summary!$B$6*H4742)*J4742,0)</f>
        <v>0</v>
      </c>
    </row>
    <row r="4743" customFormat="false" ht="15" hidden="false" customHeight="false" outlineLevel="0" collapsed="false">
      <c r="A4743" s="0" t="s">
        <v>4841</v>
      </c>
      <c r="B4743" s="0" t="s">
        <v>107</v>
      </c>
      <c r="C4743" s="0" t="s">
        <v>78</v>
      </c>
      <c r="D4743" s="0" t="s">
        <v>92</v>
      </c>
      <c r="E4743" s="14" t="n">
        <v>45012</v>
      </c>
      <c r="F4743" s="14" t="n">
        <v>45017</v>
      </c>
      <c r="G4743" s="0" t="n">
        <v>170</v>
      </c>
      <c r="H4743" s="0" t="n">
        <v>101</v>
      </c>
      <c r="I4743" s="0" t="n">
        <v>299</v>
      </c>
      <c r="J4743" s="0" t="n">
        <v>1768</v>
      </c>
      <c r="K4743" s="0" t="n">
        <v>1845</v>
      </c>
      <c r="L4743" s="15" t="s">
        <v>97</v>
      </c>
      <c r="M4743" s="0" t="n">
        <v>5</v>
      </c>
      <c r="N4743" s="16" t="n">
        <f aca="false">I4743*K4743</f>
        <v>551655</v>
      </c>
      <c r="O4743" s="16" t="n">
        <f aca="false">I4743*(K4743-J4743)</f>
        <v>23023</v>
      </c>
      <c r="P4743" s="15" t="n">
        <f aca="false">K4743-J4743</f>
        <v>77</v>
      </c>
      <c r="Q4743" s="0" t="str">
        <f aca="false">IF(G4743=0,"Out of stock",IF(G4743&lt;H4743,"Understocked",IF(G4743&gt;Summary!$B$6*H4743,"Overstocked","Healthy")))</f>
        <v>Healthy</v>
      </c>
      <c r="R4743" s="0" t="str">
        <f aca="false">IF(I4743&gt;=Summary!$B$7,"Fast",IF(I4743&lt;Summary!$B$8,"Slow","Medium"))</f>
        <v>Fast</v>
      </c>
      <c r="S4743" s="15" t="n">
        <f aca="false">IF(M4743&gt;Summary!$B$5,1,0)</f>
        <v>0</v>
      </c>
      <c r="T4743" s="16" t="n">
        <f aca="false">IF(Q4743="Overstocked",(G4743-Summary!$B$6*H4743)*J4743,0)</f>
        <v>0</v>
      </c>
    </row>
    <row r="4744" customFormat="false" ht="15" hidden="false" customHeight="false" outlineLevel="0" collapsed="false">
      <c r="A4744" s="0" t="s">
        <v>4842</v>
      </c>
      <c r="B4744" s="0" t="s">
        <v>111</v>
      </c>
      <c r="C4744" s="0" t="s">
        <v>104</v>
      </c>
      <c r="D4744" s="0" t="s">
        <v>102</v>
      </c>
      <c r="E4744" s="14" t="n">
        <v>44945</v>
      </c>
      <c r="F4744" s="14" t="n">
        <v>44953</v>
      </c>
      <c r="G4744" s="0" t="n">
        <v>444</v>
      </c>
      <c r="H4744" s="0" t="n">
        <v>68</v>
      </c>
      <c r="I4744" s="0" t="n">
        <v>156</v>
      </c>
      <c r="J4744" s="0" t="n">
        <v>1336</v>
      </c>
      <c r="K4744" s="0" t="n">
        <v>1762</v>
      </c>
      <c r="L4744" s="15" t="s">
        <v>87</v>
      </c>
      <c r="M4744" s="0" t="n">
        <v>8</v>
      </c>
      <c r="N4744" s="16" t="n">
        <f aca="false">I4744*K4744</f>
        <v>274872</v>
      </c>
      <c r="O4744" s="16" t="n">
        <f aca="false">I4744*(K4744-J4744)</f>
        <v>66456</v>
      </c>
      <c r="P4744" s="15" t="n">
        <f aca="false">K4744-J4744</f>
        <v>426</v>
      </c>
      <c r="Q4744" s="0" t="str">
        <f aca="false">IF(G4744=0,"Out of stock",IF(G4744&lt;H4744,"Understocked",IF(G4744&gt;Summary!$B$6*H4744,"Overstocked","Healthy")))</f>
        <v>Overstocked</v>
      </c>
      <c r="R4744" s="0" t="str">
        <f aca="false">IF(I4744&gt;=Summary!$B$7,"Fast",IF(I4744&lt;Summary!$B$8,"Slow","Medium"))</f>
        <v>Medium</v>
      </c>
      <c r="S4744" s="15" t="n">
        <f aca="false">IF(M4744&gt;Summary!$B$5,1,0)</f>
        <v>1</v>
      </c>
      <c r="T4744" s="16" t="n">
        <f aca="false">IF(Q4744="Overstocked",(G4744-Summary!$B$6*H4744)*J4744,0)</f>
        <v>229792</v>
      </c>
    </row>
    <row r="4745" customFormat="false" ht="15" hidden="false" customHeight="false" outlineLevel="0" collapsed="false">
      <c r="A4745" s="0" t="s">
        <v>4843</v>
      </c>
      <c r="B4745" s="0" t="s">
        <v>107</v>
      </c>
      <c r="C4745" s="0" t="s">
        <v>78</v>
      </c>
      <c r="D4745" s="0" t="s">
        <v>86</v>
      </c>
      <c r="E4745" s="14" t="n">
        <v>44939</v>
      </c>
      <c r="F4745" s="14" t="n">
        <v>44940</v>
      </c>
      <c r="G4745" s="0" t="n">
        <v>69</v>
      </c>
      <c r="H4745" s="0" t="n">
        <v>117</v>
      </c>
      <c r="I4745" s="0" t="n">
        <v>177</v>
      </c>
      <c r="J4745" s="0" t="n">
        <v>382</v>
      </c>
      <c r="K4745" s="0" t="n">
        <v>491</v>
      </c>
      <c r="L4745" s="15" t="s">
        <v>80</v>
      </c>
      <c r="M4745" s="0" t="n">
        <v>1</v>
      </c>
      <c r="N4745" s="16" t="n">
        <f aca="false">I4745*K4745</f>
        <v>86907</v>
      </c>
      <c r="O4745" s="16" t="n">
        <f aca="false">I4745*(K4745-J4745)</f>
        <v>19293</v>
      </c>
      <c r="P4745" s="15" t="n">
        <f aca="false">K4745-J4745</f>
        <v>109</v>
      </c>
      <c r="Q4745" s="0" t="str">
        <f aca="false">IF(G4745=0,"Out of stock",IF(G4745&lt;H4745,"Understocked",IF(G4745&gt;Summary!$B$6*H4745,"Overstocked","Healthy")))</f>
        <v>Understocked</v>
      </c>
      <c r="R4745" s="0" t="str">
        <f aca="false">IF(I4745&gt;=Summary!$B$7,"Fast",IF(I4745&lt;Summary!$B$8,"Slow","Medium"))</f>
        <v>Medium</v>
      </c>
      <c r="S4745" s="15" t="n">
        <f aca="false">IF(M4745&gt;Summary!$B$5,1,0)</f>
        <v>0</v>
      </c>
      <c r="T4745" s="16" t="n">
        <f aca="false">IF(Q4745="Overstocked",(G4745-Summary!$B$6*H4745)*J4745,0)</f>
        <v>0</v>
      </c>
    </row>
    <row r="4746" customFormat="false" ht="15" hidden="false" customHeight="false" outlineLevel="0" collapsed="false">
      <c r="A4746" s="0" t="s">
        <v>4844</v>
      </c>
      <c r="B4746" s="0" t="s">
        <v>115</v>
      </c>
      <c r="C4746" s="0" t="s">
        <v>104</v>
      </c>
      <c r="D4746" s="0" t="s">
        <v>86</v>
      </c>
      <c r="E4746" s="14" t="n">
        <v>45629</v>
      </c>
      <c r="F4746" s="14" t="n">
        <v>45632</v>
      </c>
      <c r="G4746" s="0" t="n">
        <v>98</v>
      </c>
      <c r="H4746" s="0" t="n">
        <v>99</v>
      </c>
      <c r="I4746" s="0" t="n">
        <v>18</v>
      </c>
      <c r="J4746" s="0" t="n">
        <v>1164</v>
      </c>
      <c r="K4746" s="0" t="n">
        <v>1287</v>
      </c>
      <c r="L4746" s="15" t="s">
        <v>80</v>
      </c>
      <c r="M4746" s="0" t="n">
        <v>3</v>
      </c>
      <c r="N4746" s="16" t="n">
        <f aca="false">I4746*K4746</f>
        <v>23166</v>
      </c>
      <c r="O4746" s="16" t="n">
        <f aca="false">I4746*(K4746-J4746)</f>
        <v>2214</v>
      </c>
      <c r="P4746" s="15" t="n">
        <f aca="false">K4746-J4746</f>
        <v>123</v>
      </c>
      <c r="Q4746" s="0" t="str">
        <f aca="false">IF(G4746=0,"Out of stock",IF(G4746&lt;H4746,"Understocked",IF(G4746&gt;Summary!$B$6*H4746,"Overstocked","Healthy")))</f>
        <v>Understocked</v>
      </c>
      <c r="R4746" s="0" t="str">
        <f aca="false">IF(I4746&gt;=Summary!$B$7,"Fast",IF(I4746&lt;Summary!$B$8,"Slow","Medium"))</f>
        <v>Slow</v>
      </c>
      <c r="S4746" s="15" t="n">
        <f aca="false">IF(M4746&gt;Summary!$B$5,1,0)</f>
        <v>0</v>
      </c>
      <c r="T4746" s="16" t="n">
        <f aca="false">IF(Q4746="Overstocked",(G4746-Summary!$B$6*H4746)*J4746,0)</f>
        <v>0</v>
      </c>
    </row>
    <row r="4747" customFormat="false" ht="15" hidden="false" customHeight="false" outlineLevel="0" collapsed="false">
      <c r="A4747" s="0" t="s">
        <v>4845</v>
      </c>
      <c r="B4747" s="0" t="s">
        <v>111</v>
      </c>
      <c r="C4747" s="0" t="s">
        <v>78</v>
      </c>
      <c r="D4747" s="0" t="s">
        <v>86</v>
      </c>
      <c r="E4747" s="14" t="n">
        <v>45357</v>
      </c>
      <c r="F4747" s="14" t="n">
        <v>45361</v>
      </c>
      <c r="G4747" s="0" t="n">
        <v>231</v>
      </c>
      <c r="H4747" s="0" t="n">
        <v>106</v>
      </c>
      <c r="I4747" s="0" t="n">
        <v>80</v>
      </c>
      <c r="J4747" s="0" t="n">
        <v>1960</v>
      </c>
      <c r="K4747" s="0" t="n">
        <v>2363</v>
      </c>
      <c r="L4747" s="15" t="s">
        <v>93</v>
      </c>
      <c r="M4747" s="0" t="n">
        <v>4</v>
      </c>
      <c r="N4747" s="16" t="n">
        <f aca="false">I4747*K4747</f>
        <v>189040</v>
      </c>
      <c r="O4747" s="16" t="n">
        <f aca="false">I4747*(K4747-J4747)</f>
        <v>32240</v>
      </c>
      <c r="P4747" s="15" t="n">
        <f aca="false">K4747-J4747</f>
        <v>403</v>
      </c>
      <c r="Q4747" s="0" t="str">
        <f aca="false">IF(G4747=0,"Out of stock",IF(G4747&lt;H4747,"Understocked",IF(G4747&gt;Summary!$B$6*H4747,"Overstocked","Healthy")))</f>
        <v>Healthy</v>
      </c>
      <c r="R4747" s="0" t="str">
        <f aca="false">IF(I4747&gt;=Summary!$B$7,"Fast",IF(I4747&lt;Summary!$B$8,"Slow","Medium"))</f>
        <v>Slow</v>
      </c>
      <c r="S4747" s="15" t="n">
        <f aca="false">IF(M4747&gt;Summary!$B$5,1,0)</f>
        <v>0</v>
      </c>
      <c r="T4747" s="16" t="n">
        <f aca="false">IF(Q4747="Overstocked",(G4747-Summary!$B$6*H4747)*J4747,0)</f>
        <v>0</v>
      </c>
    </row>
    <row r="4748" customFormat="false" ht="15" hidden="false" customHeight="false" outlineLevel="0" collapsed="false">
      <c r="A4748" s="0" t="s">
        <v>4846</v>
      </c>
      <c r="B4748" s="0" t="s">
        <v>77</v>
      </c>
      <c r="C4748" s="0" t="s">
        <v>104</v>
      </c>
      <c r="D4748" s="0" t="s">
        <v>102</v>
      </c>
      <c r="E4748" s="14" t="n">
        <v>45380</v>
      </c>
      <c r="F4748" s="14" t="n">
        <v>45390</v>
      </c>
      <c r="G4748" s="0" t="n">
        <v>403</v>
      </c>
      <c r="H4748" s="0" t="n">
        <v>83</v>
      </c>
      <c r="I4748" s="0" t="n">
        <v>288</v>
      </c>
      <c r="J4748" s="0" t="n">
        <v>285</v>
      </c>
      <c r="K4748" s="0" t="n">
        <v>703</v>
      </c>
      <c r="L4748" s="15" t="s">
        <v>97</v>
      </c>
      <c r="M4748" s="0" t="n">
        <v>10</v>
      </c>
      <c r="N4748" s="16" t="n">
        <f aca="false">I4748*K4748</f>
        <v>202464</v>
      </c>
      <c r="O4748" s="16" t="n">
        <f aca="false">I4748*(K4748-J4748)</f>
        <v>120384</v>
      </c>
      <c r="P4748" s="15" t="n">
        <f aca="false">K4748-J4748</f>
        <v>418</v>
      </c>
      <c r="Q4748" s="0" t="str">
        <f aca="false">IF(G4748=0,"Out of stock",IF(G4748&lt;H4748,"Understocked",IF(G4748&gt;Summary!$B$6*H4748,"Overstocked","Healthy")))</f>
        <v>Overstocked</v>
      </c>
      <c r="R4748" s="0" t="str">
        <f aca="false">IF(I4748&gt;=Summary!$B$7,"Fast",IF(I4748&lt;Summary!$B$8,"Slow","Medium"))</f>
        <v>Fast</v>
      </c>
      <c r="S4748" s="15" t="n">
        <f aca="false">IF(M4748&gt;Summary!$B$5,1,0)</f>
        <v>1</v>
      </c>
      <c r="T4748" s="16" t="n">
        <f aca="false">IF(Q4748="Overstocked",(G4748-Summary!$B$6*H4748)*J4748,0)</f>
        <v>20235</v>
      </c>
    </row>
    <row r="4749" customFormat="false" ht="15" hidden="false" customHeight="false" outlineLevel="0" collapsed="false">
      <c r="A4749" s="0" t="s">
        <v>4847</v>
      </c>
      <c r="B4749" s="0" t="s">
        <v>89</v>
      </c>
      <c r="C4749" s="0" t="s">
        <v>78</v>
      </c>
      <c r="D4749" s="0" t="s">
        <v>79</v>
      </c>
      <c r="E4749" s="14" t="n">
        <v>45254</v>
      </c>
      <c r="F4749" s="14" t="n">
        <v>45263</v>
      </c>
      <c r="G4749" s="0" t="n">
        <v>352</v>
      </c>
      <c r="H4749" s="0" t="n">
        <v>97</v>
      </c>
      <c r="I4749" s="0" t="n">
        <v>57</v>
      </c>
      <c r="J4749" s="0" t="n">
        <v>1499</v>
      </c>
      <c r="K4749" s="0" t="n">
        <v>1925</v>
      </c>
      <c r="L4749" s="15" t="s">
        <v>80</v>
      </c>
      <c r="M4749" s="0" t="n">
        <v>9</v>
      </c>
      <c r="N4749" s="16" t="n">
        <f aca="false">I4749*K4749</f>
        <v>109725</v>
      </c>
      <c r="O4749" s="16" t="n">
        <f aca="false">I4749*(K4749-J4749)</f>
        <v>24282</v>
      </c>
      <c r="P4749" s="15" t="n">
        <f aca="false">K4749-J4749</f>
        <v>426</v>
      </c>
      <c r="Q4749" s="0" t="str">
        <f aca="false">IF(G4749=0,"Out of stock",IF(G4749&lt;H4749,"Understocked",IF(G4749&gt;Summary!$B$6*H4749,"Overstocked","Healthy")))</f>
        <v>Healthy</v>
      </c>
      <c r="R4749" s="0" t="str">
        <f aca="false">IF(I4749&gt;=Summary!$B$7,"Fast",IF(I4749&lt;Summary!$B$8,"Slow","Medium"))</f>
        <v>Slow</v>
      </c>
      <c r="S4749" s="15" t="n">
        <f aca="false">IF(M4749&gt;Summary!$B$5,1,0)</f>
        <v>1</v>
      </c>
      <c r="T4749" s="16" t="n">
        <f aca="false">IF(Q4749="Overstocked",(G4749-Summary!$B$6*H4749)*J4749,0)</f>
        <v>0</v>
      </c>
    </row>
    <row r="4750" customFormat="false" ht="15" hidden="false" customHeight="false" outlineLevel="0" collapsed="false">
      <c r="A4750" s="0" t="s">
        <v>4848</v>
      </c>
      <c r="B4750" s="0" t="s">
        <v>101</v>
      </c>
      <c r="C4750" s="0" t="s">
        <v>104</v>
      </c>
      <c r="D4750" s="0" t="s">
        <v>86</v>
      </c>
      <c r="E4750" s="14" t="n">
        <v>45565</v>
      </c>
      <c r="F4750" s="14" t="n">
        <v>45567</v>
      </c>
      <c r="G4750" s="0" t="n">
        <v>221</v>
      </c>
      <c r="H4750" s="0" t="n">
        <v>67</v>
      </c>
      <c r="I4750" s="0" t="n">
        <v>28</v>
      </c>
      <c r="J4750" s="0" t="n">
        <v>242</v>
      </c>
      <c r="K4750" s="0" t="n">
        <v>655</v>
      </c>
      <c r="L4750" s="15" t="s">
        <v>97</v>
      </c>
      <c r="M4750" s="0" t="n">
        <v>2</v>
      </c>
      <c r="N4750" s="16" t="n">
        <f aca="false">I4750*K4750</f>
        <v>18340</v>
      </c>
      <c r="O4750" s="16" t="n">
        <f aca="false">I4750*(K4750-J4750)</f>
        <v>11564</v>
      </c>
      <c r="P4750" s="15" t="n">
        <f aca="false">K4750-J4750</f>
        <v>413</v>
      </c>
      <c r="Q4750" s="0" t="str">
        <f aca="false">IF(G4750=0,"Out of stock",IF(G4750&lt;H4750,"Understocked",IF(G4750&gt;Summary!$B$6*H4750,"Overstocked","Healthy")))</f>
        <v>Healthy</v>
      </c>
      <c r="R4750" s="0" t="str">
        <f aca="false">IF(I4750&gt;=Summary!$B$7,"Fast",IF(I4750&lt;Summary!$B$8,"Slow","Medium"))</f>
        <v>Slow</v>
      </c>
      <c r="S4750" s="15" t="n">
        <f aca="false">IF(M4750&gt;Summary!$B$5,1,0)</f>
        <v>0</v>
      </c>
      <c r="T4750" s="16" t="n">
        <f aca="false">IF(Q4750="Overstocked",(G4750-Summary!$B$6*H4750)*J4750,0)</f>
        <v>0</v>
      </c>
    </row>
    <row r="4751" customFormat="false" ht="15" hidden="false" customHeight="false" outlineLevel="0" collapsed="false">
      <c r="A4751" s="0" t="s">
        <v>4849</v>
      </c>
      <c r="B4751" s="0" t="s">
        <v>77</v>
      </c>
      <c r="C4751" s="0" t="s">
        <v>78</v>
      </c>
      <c r="D4751" s="0" t="s">
        <v>79</v>
      </c>
      <c r="E4751" s="14" t="n">
        <v>45015</v>
      </c>
      <c r="F4751" s="14" t="n">
        <v>45024</v>
      </c>
      <c r="G4751" s="0" t="n">
        <v>263</v>
      </c>
      <c r="H4751" s="0" t="n">
        <v>120</v>
      </c>
      <c r="I4751" s="0" t="n">
        <v>39</v>
      </c>
      <c r="J4751" s="0" t="n">
        <v>1030</v>
      </c>
      <c r="K4751" s="0" t="n">
        <v>1377</v>
      </c>
      <c r="L4751" s="15" t="s">
        <v>87</v>
      </c>
      <c r="M4751" s="0" t="n">
        <v>9</v>
      </c>
      <c r="N4751" s="16" t="n">
        <f aca="false">I4751*K4751</f>
        <v>53703</v>
      </c>
      <c r="O4751" s="16" t="n">
        <f aca="false">I4751*(K4751-J4751)</f>
        <v>13533</v>
      </c>
      <c r="P4751" s="15" t="n">
        <f aca="false">K4751-J4751</f>
        <v>347</v>
      </c>
      <c r="Q4751" s="0" t="str">
        <f aca="false">IF(G4751=0,"Out of stock",IF(G4751&lt;H4751,"Understocked",IF(G4751&gt;Summary!$B$6*H4751,"Overstocked","Healthy")))</f>
        <v>Healthy</v>
      </c>
      <c r="R4751" s="0" t="str">
        <f aca="false">IF(I4751&gt;=Summary!$B$7,"Fast",IF(I4751&lt;Summary!$B$8,"Slow","Medium"))</f>
        <v>Slow</v>
      </c>
      <c r="S4751" s="15" t="n">
        <f aca="false">IF(M4751&gt;Summary!$B$5,1,0)</f>
        <v>1</v>
      </c>
      <c r="T4751" s="16" t="n">
        <f aca="false">IF(Q4751="Overstocked",(G4751-Summary!$B$6*H4751)*J4751,0)</f>
        <v>0</v>
      </c>
    </row>
    <row r="4752" customFormat="false" ht="15" hidden="false" customHeight="false" outlineLevel="0" collapsed="false">
      <c r="A4752" s="0" t="s">
        <v>4850</v>
      </c>
      <c r="B4752" s="0" t="s">
        <v>111</v>
      </c>
      <c r="C4752" s="0" t="s">
        <v>104</v>
      </c>
      <c r="D4752" s="0" t="s">
        <v>92</v>
      </c>
      <c r="E4752" s="14" t="n">
        <v>45382</v>
      </c>
      <c r="F4752" s="14" t="n">
        <v>45390</v>
      </c>
      <c r="G4752" s="0" t="n">
        <v>341</v>
      </c>
      <c r="H4752" s="0" t="n">
        <v>50</v>
      </c>
      <c r="I4752" s="0" t="n">
        <v>114</v>
      </c>
      <c r="J4752" s="0" t="n">
        <v>982</v>
      </c>
      <c r="K4752" s="0" t="n">
        <v>1417</v>
      </c>
      <c r="L4752" s="15" t="s">
        <v>80</v>
      </c>
      <c r="M4752" s="0" t="n">
        <v>8</v>
      </c>
      <c r="N4752" s="16" t="n">
        <f aca="false">I4752*K4752</f>
        <v>161538</v>
      </c>
      <c r="O4752" s="16" t="n">
        <f aca="false">I4752*(K4752-J4752)</f>
        <v>49590</v>
      </c>
      <c r="P4752" s="15" t="n">
        <f aca="false">K4752-J4752</f>
        <v>435</v>
      </c>
      <c r="Q4752" s="0" t="str">
        <f aca="false">IF(G4752=0,"Out of stock",IF(G4752&lt;H4752,"Understocked",IF(G4752&gt;Summary!$B$6*H4752,"Overstocked","Healthy")))</f>
        <v>Overstocked</v>
      </c>
      <c r="R4752" s="0" t="str">
        <f aca="false">IF(I4752&gt;=Summary!$B$7,"Fast",IF(I4752&lt;Summary!$B$8,"Slow","Medium"))</f>
        <v>Medium</v>
      </c>
      <c r="S4752" s="15" t="n">
        <f aca="false">IF(M4752&gt;Summary!$B$5,1,0)</f>
        <v>1</v>
      </c>
      <c r="T4752" s="16" t="n">
        <f aca="false">IF(Q4752="Overstocked",(G4752-Summary!$B$6*H4752)*J4752,0)</f>
        <v>138462</v>
      </c>
    </row>
    <row r="4753" customFormat="false" ht="15" hidden="false" customHeight="false" outlineLevel="0" collapsed="false">
      <c r="A4753" s="0" t="s">
        <v>4851</v>
      </c>
      <c r="B4753" s="0" t="s">
        <v>77</v>
      </c>
      <c r="C4753" s="0" t="s">
        <v>85</v>
      </c>
      <c r="D4753" s="0" t="s">
        <v>92</v>
      </c>
      <c r="E4753" s="14" t="n">
        <v>45564</v>
      </c>
      <c r="F4753" s="14" t="n">
        <v>45573</v>
      </c>
      <c r="G4753" s="0" t="n">
        <v>316</v>
      </c>
      <c r="H4753" s="0" t="n">
        <v>97</v>
      </c>
      <c r="I4753" s="0" t="n">
        <v>142</v>
      </c>
      <c r="J4753" s="0" t="n">
        <v>887</v>
      </c>
      <c r="K4753" s="0" t="n">
        <v>1000</v>
      </c>
      <c r="L4753" s="15" t="s">
        <v>82</v>
      </c>
      <c r="M4753" s="0" t="n">
        <v>9</v>
      </c>
      <c r="N4753" s="16" t="n">
        <f aca="false">I4753*K4753</f>
        <v>142000</v>
      </c>
      <c r="O4753" s="16" t="n">
        <f aca="false">I4753*(K4753-J4753)</f>
        <v>16046</v>
      </c>
      <c r="P4753" s="15" t="n">
        <f aca="false">K4753-J4753</f>
        <v>113</v>
      </c>
      <c r="Q4753" s="0" t="str">
        <f aca="false">IF(G4753=0,"Out of stock",IF(G4753&lt;H4753,"Understocked",IF(G4753&gt;Summary!$B$6*H4753,"Overstocked","Healthy")))</f>
        <v>Healthy</v>
      </c>
      <c r="R4753" s="0" t="str">
        <f aca="false">IF(I4753&gt;=Summary!$B$7,"Fast",IF(I4753&lt;Summary!$B$8,"Slow","Medium"))</f>
        <v>Medium</v>
      </c>
      <c r="S4753" s="15" t="n">
        <f aca="false">IF(M4753&gt;Summary!$B$5,1,0)</f>
        <v>1</v>
      </c>
      <c r="T4753" s="16" t="n">
        <f aca="false">IF(Q4753="Overstocked",(G4753-Summary!$B$6*H4753)*J4753,0)</f>
        <v>0</v>
      </c>
    </row>
    <row r="4754" customFormat="false" ht="15" hidden="false" customHeight="false" outlineLevel="0" collapsed="false">
      <c r="A4754" s="0" t="s">
        <v>4852</v>
      </c>
      <c r="B4754" s="0" t="s">
        <v>111</v>
      </c>
      <c r="C4754" s="0" t="s">
        <v>104</v>
      </c>
      <c r="D4754" s="0" t="s">
        <v>102</v>
      </c>
      <c r="E4754" s="14" t="n">
        <v>45637</v>
      </c>
      <c r="F4754" s="14" t="n">
        <v>45642</v>
      </c>
      <c r="G4754" s="0" t="n">
        <v>147</v>
      </c>
      <c r="H4754" s="0" t="n">
        <v>115</v>
      </c>
      <c r="I4754" s="0" t="n">
        <v>185</v>
      </c>
      <c r="J4754" s="0" t="n">
        <v>754</v>
      </c>
      <c r="K4754" s="0" t="n">
        <v>1052</v>
      </c>
      <c r="L4754" s="15" t="s">
        <v>82</v>
      </c>
      <c r="M4754" s="0" t="n">
        <v>5</v>
      </c>
      <c r="N4754" s="16" t="n">
        <f aca="false">I4754*K4754</f>
        <v>194620</v>
      </c>
      <c r="O4754" s="16" t="n">
        <f aca="false">I4754*(K4754-J4754)</f>
        <v>55130</v>
      </c>
      <c r="P4754" s="15" t="n">
        <f aca="false">K4754-J4754</f>
        <v>298</v>
      </c>
      <c r="Q4754" s="0" t="str">
        <f aca="false">IF(G4754=0,"Out of stock",IF(G4754&lt;H4754,"Understocked",IF(G4754&gt;Summary!$B$6*H4754,"Overstocked","Healthy")))</f>
        <v>Healthy</v>
      </c>
      <c r="R4754" s="0" t="str">
        <f aca="false">IF(I4754&gt;=Summary!$B$7,"Fast",IF(I4754&lt;Summary!$B$8,"Slow","Medium"))</f>
        <v>Medium</v>
      </c>
      <c r="S4754" s="15" t="n">
        <f aca="false">IF(M4754&gt;Summary!$B$5,1,0)</f>
        <v>0</v>
      </c>
      <c r="T4754" s="16" t="n">
        <f aca="false">IF(Q4754="Overstocked",(G4754-Summary!$B$6*H4754)*J4754,0)</f>
        <v>0</v>
      </c>
    </row>
    <row r="4755" customFormat="false" ht="15" hidden="false" customHeight="false" outlineLevel="0" collapsed="false">
      <c r="A4755" s="0" t="s">
        <v>4853</v>
      </c>
      <c r="B4755" s="0" t="s">
        <v>123</v>
      </c>
      <c r="C4755" s="0" t="s">
        <v>78</v>
      </c>
      <c r="D4755" s="0" t="s">
        <v>79</v>
      </c>
      <c r="E4755" s="14" t="n">
        <v>45001</v>
      </c>
      <c r="F4755" s="14" t="n">
        <v>45011</v>
      </c>
      <c r="G4755" s="0" t="n">
        <v>152</v>
      </c>
      <c r="H4755" s="0" t="n">
        <v>78</v>
      </c>
      <c r="I4755" s="0" t="n">
        <v>40</v>
      </c>
      <c r="J4755" s="0" t="n">
        <v>1289</v>
      </c>
      <c r="K4755" s="0" t="n">
        <v>1780</v>
      </c>
      <c r="L4755" s="15" t="s">
        <v>97</v>
      </c>
      <c r="M4755" s="0" t="n">
        <v>10</v>
      </c>
      <c r="N4755" s="16" t="n">
        <f aca="false">I4755*K4755</f>
        <v>71200</v>
      </c>
      <c r="O4755" s="16" t="n">
        <f aca="false">I4755*(K4755-J4755)</f>
        <v>19640</v>
      </c>
      <c r="P4755" s="15" t="n">
        <f aca="false">K4755-J4755</f>
        <v>491</v>
      </c>
      <c r="Q4755" s="0" t="str">
        <f aca="false">IF(G4755=0,"Out of stock",IF(G4755&lt;H4755,"Understocked",IF(G4755&gt;Summary!$B$6*H4755,"Overstocked","Healthy")))</f>
        <v>Healthy</v>
      </c>
      <c r="R4755" s="0" t="str">
        <f aca="false">IF(I4755&gt;=Summary!$B$7,"Fast",IF(I4755&lt;Summary!$B$8,"Slow","Medium"))</f>
        <v>Slow</v>
      </c>
      <c r="S4755" s="15" t="n">
        <f aca="false">IF(M4755&gt;Summary!$B$5,1,0)</f>
        <v>1</v>
      </c>
      <c r="T4755" s="16" t="n">
        <f aca="false">IF(Q4755="Overstocked",(G4755-Summary!$B$6*H4755)*J4755,0)</f>
        <v>0</v>
      </c>
    </row>
    <row r="4756" customFormat="false" ht="15" hidden="false" customHeight="false" outlineLevel="0" collapsed="false">
      <c r="A4756" s="0" t="s">
        <v>4854</v>
      </c>
      <c r="B4756" s="0" t="s">
        <v>89</v>
      </c>
      <c r="C4756" s="0" t="s">
        <v>78</v>
      </c>
      <c r="D4756" s="0" t="s">
        <v>86</v>
      </c>
      <c r="E4756" s="14" t="n">
        <v>45042</v>
      </c>
      <c r="F4756" s="14" t="n">
        <v>45044</v>
      </c>
      <c r="G4756" s="0" t="n">
        <v>155</v>
      </c>
      <c r="H4756" s="0" t="n">
        <v>61</v>
      </c>
      <c r="I4756" s="0" t="n">
        <v>13</v>
      </c>
      <c r="J4756" s="0" t="n">
        <v>987</v>
      </c>
      <c r="K4756" s="0" t="n">
        <v>1119</v>
      </c>
      <c r="L4756" s="15" t="s">
        <v>87</v>
      </c>
      <c r="M4756" s="0" t="n">
        <v>2</v>
      </c>
      <c r="N4756" s="16" t="n">
        <f aca="false">I4756*K4756</f>
        <v>14547</v>
      </c>
      <c r="O4756" s="16" t="n">
        <f aca="false">I4756*(K4756-J4756)</f>
        <v>1716</v>
      </c>
      <c r="P4756" s="15" t="n">
        <f aca="false">K4756-J4756</f>
        <v>132</v>
      </c>
      <c r="Q4756" s="0" t="str">
        <f aca="false">IF(G4756=0,"Out of stock",IF(G4756&lt;H4756,"Understocked",IF(G4756&gt;Summary!$B$6*H4756,"Overstocked","Healthy")))</f>
        <v>Healthy</v>
      </c>
      <c r="R4756" s="0" t="str">
        <f aca="false">IF(I4756&gt;=Summary!$B$7,"Fast",IF(I4756&lt;Summary!$B$8,"Slow","Medium"))</f>
        <v>Slow</v>
      </c>
      <c r="S4756" s="15" t="n">
        <f aca="false">IF(M4756&gt;Summary!$B$5,1,0)</f>
        <v>0</v>
      </c>
      <c r="T4756" s="16" t="n">
        <f aca="false">IF(Q4756="Overstocked",(G4756-Summary!$B$6*H4756)*J4756,0)</f>
        <v>0</v>
      </c>
    </row>
    <row r="4757" customFormat="false" ht="15" hidden="false" customHeight="false" outlineLevel="0" collapsed="false">
      <c r="A4757" s="0" t="s">
        <v>4855</v>
      </c>
      <c r="B4757" s="0" t="s">
        <v>115</v>
      </c>
      <c r="C4757" s="0" t="s">
        <v>78</v>
      </c>
      <c r="D4757" s="0" t="s">
        <v>92</v>
      </c>
      <c r="E4757" s="14" t="n">
        <v>44950</v>
      </c>
      <c r="F4757" s="14" t="n">
        <v>44953</v>
      </c>
      <c r="G4757" s="0" t="n">
        <v>127</v>
      </c>
      <c r="H4757" s="0" t="n">
        <v>114</v>
      </c>
      <c r="I4757" s="0" t="n">
        <v>223</v>
      </c>
      <c r="J4757" s="0" t="n">
        <v>1774</v>
      </c>
      <c r="K4757" s="0" t="n">
        <v>2266</v>
      </c>
      <c r="L4757" s="15" t="s">
        <v>93</v>
      </c>
      <c r="M4757" s="0" t="n">
        <v>3</v>
      </c>
      <c r="N4757" s="16" t="n">
        <f aca="false">I4757*K4757</f>
        <v>505318</v>
      </c>
      <c r="O4757" s="16" t="n">
        <f aca="false">I4757*(K4757-J4757)</f>
        <v>109716</v>
      </c>
      <c r="P4757" s="15" t="n">
        <f aca="false">K4757-J4757</f>
        <v>492</v>
      </c>
      <c r="Q4757" s="0" t="str">
        <f aca="false">IF(G4757=0,"Out of stock",IF(G4757&lt;H4757,"Understocked",IF(G4757&gt;Summary!$B$6*H4757,"Overstocked","Healthy")))</f>
        <v>Healthy</v>
      </c>
      <c r="R4757" s="0" t="str">
        <f aca="false">IF(I4757&gt;=Summary!$B$7,"Fast",IF(I4757&lt;Summary!$B$8,"Slow","Medium"))</f>
        <v>Fast</v>
      </c>
      <c r="S4757" s="15" t="n">
        <f aca="false">IF(M4757&gt;Summary!$B$5,1,0)</f>
        <v>0</v>
      </c>
      <c r="T4757" s="16" t="n">
        <f aca="false">IF(Q4757="Overstocked",(G4757-Summary!$B$6*H4757)*J4757,0)</f>
        <v>0</v>
      </c>
    </row>
    <row r="4758" customFormat="false" ht="15" hidden="false" customHeight="false" outlineLevel="0" collapsed="false">
      <c r="A4758" s="0" t="s">
        <v>4856</v>
      </c>
      <c r="B4758" s="0" t="s">
        <v>115</v>
      </c>
      <c r="C4758" s="0" t="s">
        <v>96</v>
      </c>
      <c r="D4758" s="0" t="s">
        <v>86</v>
      </c>
      <c r="E4758" s="14" t="n">
        <v>45271</v>
      </c>
      <c r="F4758" s="14" t="n">
        <v>45278</v>
      </c>
      <c r="G4758" s="0" t="n">
        <v>32</v>
      </c>
      <c r="H4758" s="0" t="n">
        <v>102</v>
      </c>
      <c r="I4758" s="0" t="n">
        <v>137</v>
      </c>
      <c r="J4758" s="0" t="n">
        <v>716</v>
      </c>
      <c r="K4758" s="0" t="n">
        <v>929</v>
      </c>
      <c r="L4758" s="15" t="s">
        <v>82</v>
      </c>
      <c r="M4758" s="0" t="n">
        <v>7</v>
      </c>
      <c r="N4758" s="16" t="n">
        <f aca="false">I4758*K4758</f>
        <v>127273</v>
      </c>
      <c r="O4758" s="16" t="n">
        <f aca="false">I4758*(K4758-J4758)</f>
        <v>29181</v>
      </c>
      <c r="P4758" s="15" t="n">
        <f aca="false">K4758-J4758</f>
        <v>213</v>
      </c>
      <c r="Q4758" s="0" t="str">
        <f aca="false">IF(G4758=0,"Out of stock",IF(G4758&lt;H4758,"Understocked",IF(G4758&gt;Summary!$B$6*H4758,"Overstocked","Healthy")))</f>
        <v>Understocked</v>
      </c>
      <c r="R4758" s="0" t="str">
        <f aca="false">IF(I4758&gt;=Summary!$B$7,"Fast",IF(I4758&lt;Summary!$B$8,"Slow","Medium"))</f>
        <v>Medium</v>
      </c>
      <c r="S4758" s="15" t="n">
        <f aca="false">IF(M4758&gt;Summary!$B$5,1,0)</f>
        <v>0</v>
      </c>
      <c r="T4758" s="16" t="n">
        <f aca="false">IF(Q4758="Overstocked",(G4758-Summary!$B$6*H4758)*J4758,0)</f>
        <v>0</v>
      </c>
    </row>
    <row r="4759" customFormat="false" ht="15" hidden="false" customHeight="false" outlineLevel="0" collapsed="false">
      <c r="A4759" s="0" t="s">
        <v>4857</v>
      </c>
      <c r="B4759" s="0" t="s">
        <v>101</v>
      </c>
      <c r="C4759" s="0" t="s">
        <v>78</v>
      </c>
      <c r="D4759" s="0" t="s">
        <v>90</v>
      </c>
      <c r="E4759" s="14" t="n">
        <v>45056</v>
      </c>
      <c r="F4759" s="14" t="n">
        <v>45061</v>
      </c>
      <c r="G4759" s="0" t="n">
        <v>168</v>
      </c>
      <c r="H4759" s="0" t="n">
        <v>78</v>
      </c>
      <c r="I4759" s="0" t="n">
        <v>275</v>
      </c>
      <c r="J4759" s="0" t="n">
        <v>856</v>
      </c>
      <c r="K4759" s="0" t="n">
        <v>915</v>
      </c>
      <c r="L4759" s="15" t="s">
        <v>80</v>
      </c>
      <c r="M4759" s="0" t="n">
        <v>5</v>
      </c>
      <c r="N4759" s="16" t="n">
        <f aca="false">I4759*K4759</f>
        <v>251625</v>
      </c>
      <c r="O4759" s="16" t="n">
        <f aca="false">I4759*(K4759-J4759)</f>
        <v>16225</v>
      </c>
      <c r="P4759" s="15" t="n">
        <f aca="false">K4759-J4759</f>
        <v>59</v>
      </c>
      <c r="Q4759" s="0" t="str">
        <f aca="false">IF(G4759=0,"Out of stock",IF(G4759&lt;H4759,"Understocked",IF(G4759&gt;Summary!$B$6*H4759,"Overstocked","Healthy")))</f>
        <v>Healthy</v>
      </c>
      <c r="R4759" s="0" t="str">
        <f aca="false">IF(I4759&gt;=Summary!$B$7,"Fast",IF(I4759&lt;Summary!$B$8,"Slow","Medium"))</f>
        <v>Fast</v>
      </c>
      <c r="S4759" s="15" t="n">
        <f aca="false">IF(M4759&gt;Summary!$B$5,1,0)</f>
        <v>0</v>
      </c>
      <c r="T4759" s="16" t="n">
        <f aca="false">IF(Q4759="Overstocked",(G4759-Summary!$B$6*H4759)*J4759,0)</f>
        <v>0</v>
      </c>
    </row>
    <row r="4760" customFormat="false" ht="15" hidden="false" customHeight="false" outlineLevel="0" collapsed="false">
      <c r="A4760" s="0" t="s">
        <v>4858</v>
      </c>
      <c r="B4760" s="0" t="s">
        <v>123</v>
      </c>
      <c r="C4760" s="0" t="s">
        <v>78</v>
      </c>
      <c r="D4760" s="0" t="s">
        <v>86</v>
      </c>
      <c r="E4760" s="14" t="n">
        <v>45283</v>
      </c>
      <c r="F4760" s="14" t="n">
        <v>45292</v>
      </c>
      <c r="G4760" s="0" t="n">
        <v>485</v>
      </c>
      <c r="H4760" s="0" t="n">
        <v>126</v>
      </c>
      <c r="I4760" s="0" t="n">
        <v>274</v>
      </c>
      <c r="J4760" s="0" t="n">
        <v>1990</v>
      </c>
      <c r="K4760" s="0" t="n">
        <v>2364</v>
      </c>
      <c r="L4760" s="15" t="s">
        <v>87</v>
      </c>
      <c r="M4760" s="0" t="n">
        <v>9</v>
      </c>
      <c r="N4760" s="16" t="n">
        <f aca="false">I4760*K4760</f>
        <v>647736</v>
      </c>
      <c r="O4760" s="16" t="n">
        <f aca="false">I4760*(K4760-J4760)</f>
        <v>102476</v>
      </c>
      <c r="P4760" s="15" t="n">
        <f aca="false">K4760-J4760</f>
        <v>374</v>
      </c>
      <c r="Q4760" s="0" t="str">
        <f aca="false">IF(G4760=0,"Out of stock",IF(G4760&lt;H4760,"Understocked",IF(G4760&gt;Summary!$B$6*H4760,"Overstocked","Healthy")))</f>
        <v>Healthy</v>
      </c>
      <c r="R4760" s="0" t="str">
        <f aca="false">IF(I4760&gt;=Summary!$B$7,"Fast",IF(I4760&lt;Summary!$B$8,"Slow","Medium"))</f>
        <v>Fast</v>
      </c>
      <c r="S4760" s="15" t="n">
        <f aca="false">IF(M4760&gt;Summary!$B$5,1,0)</f>
        <v>1</v>
      </c>
      <c r="T4760" s="16" t="n">
        <f aca="false">IF(Q4760="Overstocked",(G4760-Summary!$B$6*H4760)*J4760,0)</f>
        <v>0</v>
      </c>
    </row>
    <row r="4761" customFormat="false" ht="15" hidden="false" customHeight="false" outlineLevel="0" collapsed="false">
      <c r="A4761" s="0" t="s">
        <v>4859</v>
      </c>
      <c r="B4761" s="0" t="s">
        <v>111</v>
      </c>
      <c r="C4761" s="0" t="s">
        <v>96</v>
      </c>
      <c r="D4761" s="0" t="s">
        <v>102</v>
      </c>
      <c r="E4761" s="14" t="n">
        <v>45229</v>
      </c>
      <c r="F4761" s="14" t="n">
        <v>45234</v>
      </c>
      <c r="G4761" s="0" t="n">
        <v>105</v>
      </c>
      <c r="H4761" s="0" t="n">
        <v>115</v>
      </c>
      <c r="I4761" s="0" t="n">
        <v>134</v>
      </c>
      <c r="J4761" s="0" t="n">
        <v>1176</v>
      </c>
      <c r="K4761" s="0" t="n">
        <v>1464</v>
      </c>
      <c r="L4761" s="15" t="s">
        <v>97</v>
      </c>
      <c r="M4761" s="0" t="n">
        <v>5</v>
      </c>
      <c r="N4761" s="16" t="n">
        <f aca="false">I4761*K4761</f>
        <v>196176</v>
      </c>
      <c r="O4761" s="16" t="n">
        <f aca="false">I4761*(K4761-J4761)</f>
        <v>38592</v>
      </c>
      <c r="P4761" s="15" t="n">
        <f aca="false">K4761-J4761</f>
        <v>288</v>
      </c>
      <c r="Q4761" s="0" t="str">
        <f aca="false">IF(G4761=0,"Out of stock",IF(G4761&lt;H4761,"Understocked",IF(G4761&gt;Summary!$B$6*H4761,"Overstocked","Healthy")))</f>
        <v>Understocked</v>
      </c>
      <c r="R4761" s="0" t="str">
        <f aca="false">IF(I4761&gt;=Summary!$B$7,"Fast",IF(I4761&lt;Summary!$B$8,"Slow","Medium"))</f>
        <v>Medium</v>
      </c>
      <c r="S4761" s="15" t="n">
        <f aca="false">IF(M4761&gt;Summary!$B$5,1,0)</f>
        <v>0</v>
      </c>
      <c r="T4761" s="16" t="n">
        <f aca="false">IF(Q4761="Overstocked",(G4761-Summary!$B$6*H4761)*J4761,0)</f>
        <v>0</v>
      </c>
    </row>
    <row r="4762" customFormat="false" ht="15" hidden="false" customHeight="false" outlineLevel="0" collapsed="false">
      <c r="A4762" s="0" t="s">
        <v>4860</v>
      </c>
      <c r="B4762" s="0" t="s">
        <v>101</v>
      </c>
      <c r="C4762" s="0" t="s">
        <v>96</v>
      </c>
      <c r="D4762" s="0" t="s">
        <v>92</v>
      </c>
      <c r="E4762" s="14" t="n">
        <v>44944</v>
      </c>
      <c r="F4762" s="14" t="n">
        <v>44945</v>
      </c>
      <c r="G4762" s="0" t="n">
        <v>7</v>
      </c>
      <c r="H4762" s="0" t="n">
        <v>114</v>
      </c>
      <c r="I4762" s="0" t="n">
        <v>53</v>
      </c>
      <c r="J4762" s="0" t="n">
        <v>1196</v>
      </c>
      <c r="K4762" s="0" t="n">
        <v>1496</v>
      </c>
      <c r="L4762" s="15" t="s">
        <v>97</v>
      </c>
      <c r="M4762" s="0" t="n">
        <v>1</v>
      </c>
      <c r="N4762" s="16" t="n">
        <f aca="false">I4762*K4762</f>
        <v>79288</v>
      </c>
      <c r="O4762" s="16" t="n">
        <f aca="false">I4762*(K4762-J4762)</f>
        <v>15900</v>
      </c>
      <c r="P4762" s="15" t="n">
        <f aca="false">K4762-J4762</f>
        <v>300</v>
      </c>
      <c r="Q4762" s="0" t="str">
        <f aca="false">IF(G4762=0,"Out of stock",IF(G4762&lt;H4762,"Understocked",IF(G4762&gt;Summary!$B$6*H4762,"Overstocked","Healthy")))</f>
        <v>Understocked</v>
      </c>
      <c r="R4762" s="0" t="str">
        <f aca="false">IF(I4762&gt;=Summary!$B$7,"Fast",IF(I4762&lt;Summary!$B$8,"Slow","Medium"))</f>
        <v>Slow</v>
      </c>
      <c r="S4762" s="15" t="n">
        <f aca="false">IF(M4762&gt;Summary!$B$5,1,0)</f>
        <v>0</v>
      </c>
      <c r="T4762" s="16" t="n">
        <f aca="false">IF(Q4762="Overstocked",(G4762-Summary!$B$6*H4762)*J4762,0)</f>
        <v>0</v>
      </c>
    </row>
    <row r="4763" customFormat="false" ht="15" hidden="false" customHeight="false" outlineLevel="0" collapsed="false">
      <c r="A4763" s="0" t="s">
        <v>4861</v>
      </c>
      <c r="B4763" s="0" t="s">
        <v>113</v>
      </c>
      <c r="C4763" s="0" t="s">
        <v>78</v>
      </c>
      <c r="D4763" s="0" t="s">
        <v>102</v>
      </c>
      <c r="E4763" s="14" t="n">
        <v>45398</v>
      </c>
      <c r="F4763" s="14" t="n">
        <v>45402</v>
      </c>
      <c r="G4763" s="0" t="n">
        <v>126</v>
      </c>
      <c r="H4763" s="0" t="n">
        <v>104</v>
      </c>
      <c r="I4763" s="0" t="n">
        <v>46</v>
      </c>
      <c r="J4763" s="0" t="n">
        <v>1966</v>
      </c>
      <c r="K4763" s="0" t="n">
        <v>2016</v>
      </c>
      <c r="L4763" s="15" t="s">
        <v>80</v>
      </c>
      <c r="M4763" s="0" t="n">
        <v>4</v>
      </c>
      <c r="N4763" s="16" t="n">
        <f aca="false">I4763*K4763</f>
        <v>92736</v>
      </c>
      <c r="O4763" s="16" t="n">
        <f aca="false">I4763*(K4763-J4763)</f>
        <v>2300</v>
      </c>
      <c r="P4763" s="15" t="n">
        <f aca="false">K4763-J4763</f>
        <v>50</v>
      </c>
      <c r="Q4763" s="0" t="str">
        <f aca="false">IF(G4763=0,"Out of stock",IF(G4763&lt;H4763,"Understocked",IF(G4763&gt;Summary!$B$6*H4763,"Overstocked","Healthy")))</f>
        <v>Healthy</v>
      </c>
      <c r="R4763" s="0" t="str">
        <f aca="false">IF(I4763&gt;=Summary!$B$7,"Fast",IF(I4763&lt;Summary!$B$8,"Slow","Medium"))</f>
        <v>Slow</v>
      </c>
      <c r="S4763" s="15" t="n">
        <f aca="false">IF(M4763&gt;Summary!$B$5,1,0)</f>
        <v>0</v>
      </c>
      <c r="T4763" s="16" t="n">
        <f aca="false">IF(Q4763="Overstocked",(G4763-Summary!$B$6*H4763)*J4763,0)</f>
        <v>0</v>
      </c>
    </row>
    <row r="4764" customFormat="false" ht="15" hidden="false" customHeight="false" outlineLevel="0" collapsed="false">
      <c r="A4764" s="0" t="s">
        <v>4862</v>
      </c>
      <c r="B4764" s="0" t="s">
        <v>89</v>
      </c>
      <c r="C4764" s="0" t="s">
        <v>104</v>
      </c>
      <c r="D4764" s="0" t="s">
        <v>86</v>
      </c>
      <c r="E4764" s="14" t="n">
        <v>45492</v>
      </c>
      <c r="F4764" s="14" t="n">
        <v>45498</v>
      </c>
      <c r="G4764" s="0" t="n">
        <v>355</v>
      </c>
      <c r="H4764" s="0" t="n">
        <v>119</v>
      </c>
      <c r="I4764" s="0" t="n">
        <v>232</v>
      </c>
      <c r="J4764" s="0" t="n">
        <v>1710</v>
      </c>
      <c r="K4764" s="0" t="n">
        <v>1841</v>
      </c>
      <c r="L4764" s="15" t="s">
        <v>82</v>
      </c>
      <c r="M4764" s="0" t="n">
        <v>6</v>
      </c>
      <c r="N4764" s="16" t="n">
        <f aca="false">I4764*K4764</f>
        <v>427112</v>
      </c>
      <c r="O4764" s="16" t="n">
        <f aca="false">I4764*(K4764-J4764)</f>
        <v>30392</v>
      </c>
      <c r="P4764" s="15" t="n">
        <f aca="false">K4764-J4764</f>
        <v>131</v>
      </c>
      <c r="Q4764" s="0" t="str">
        <f aca="false">IF(G4764=0,"Out of stock",IF(G4764&lt;H4764,"Understocked",IF(G4764&gt;Summary!$B$6*H4764,"Overstocked","Healthy")))</f>
        <v>Healthy</v>
      </c>
      <c r="R4764" s="0" t="str">
        <f aca="false">IF(I4764&gt;=Summary!$B$7,"Fast",IF(I4764&lt;Summary!$B$8,"Slow","Medium"))</f>
        <v>Fast</v>
      </c>
      <c r="S4764" s="15" t="n">
        <f aca="false">IF(M4764&gt;Summary!$B$5,1,0)</f>
        <v>0</v>
      </c>
      <c r="T4764" s="16" t="n">
        <f aca="false">IF(Q4764="Overstocked",(G4764-Summary!$B$6*H4764)*J4764,0)</f>
        <v>0</v>
      </c>
    </row>
    <row r="4765" customFormat="false" ht="15" hidden="false" customHeight="false" outlineLevel="0" collapsed="false">
      <c r="A4765" s="0" t="s">
        <v>4863</v>
      </c>
      <c r="B4765" s="0" t="s">
        <v>115</v>
      </c>
      <c r="C4765" s="0" t="s">
        <v>85</v>
      </c>
      <c r="D4765" s="0" t="s">
        <v>86</v>
      </c>
      <c r="E4765" s="14" t="n">
        <v>45536</v>
      </c>
      <c r="F4765" s="14" t="n">
        <v>45540</v>
      </c>
      <c r="G4765" s="0" t="n">
        <v>286</v>
      </c>
      <c r="H4765" s="0" t="n">
        <v>136</v>
      </c>
      <c r="I4765" s="0" t="n">
        <v>61</v>
      </c>
      <c r="J4765" s="0" t="n">
        <v>262</v>
      </c>
      <c r="K4765" s="0" t="n">
        <v>715</v>
      </c>
      <c r="L4765" s="15" t="s">
        <v>97</v>
      </c>
      <c r="M4765" s="0" t="n">
        <v>4</v>
      </c>
      <c r="N4765" s="16" t="n">
        <f aca="false">I4765*K4765</f>
        <v>43615</v>
      </c>
      <c r="O4765" s="16" t="n">
        <f aca="false">I4765*(K4765-J4765)</f>
        <v>27633</v>
      </c>
      <c r="P4765" s="15" t="n">
        <f aca="false">K4765-J4765</f>
        <v>453</v>
      </c>
      <c r="Q4765" s="0" t="str">
        <f aca="false">IF(G4765=0,"Out of stock",IF(G4765&lt;H4765,"Understocked",IF(G4765&gt;Summary!$B$6*H4765,"Overstocked","Healthy")))</f>
        <v>Healthy</v>
      </c>
      <c r="R4765" s="0" t="str">
        <f aca="false">IF(I4765&gt;=Summary!$B$7,"Fast",IF(I4765&lt;Summary!$B$8,"Slow","Medium"))</f>
        <v>Slow</v>
      </c>
      <c r="S4765" s="15" t="n">
        <f aca="false">IF(M4765&gt;Summary!$B$5,1,0)</f>
        <v>0</v>
      </c>
      <c r="T4765" s="16" t="n">
        <f aca="false">IF(Q4765="Overstocked",(G4765-Summary!$B$6*H4765)*J4765,0)</f>
        <v>0</v>
      </c>
    </row>
    <row r="4766" customFormat="false" ht="15" hidden="false" customHeight="false" outlineLevel="0" collapsed="false">
      <c r="A4766" s="0" t="s">
        <v>4864</v>
      </c>
      <c r="B4766" s="0" t="s">
        <v>113</v>
      </c>
      <c r="C4766" s="0" t="s">
        <v>78</v>
      </c>
      <c r="D4766" s="0" t="s">
        <v>79</v>
      </c>
      <c r="E4766" s="14" t="n">
        <v>45425</v>
      </c>
      <c r="F4766" s="14" t="n">
        <v>45431</v>
      </c>
      <c r="G4766" s="0" t="n">
        <v>310</v>
      </c>
      <c r="H4766" s="0" t="n">
        <v>113</v>
      </c>
      <c r="I4766" s="0" t="n">
        <v>82</v>
      </c>
      <c r="J4766" s="0" t="n">
        <v>1314</v>
      </c>
      <c r="K4766" s="0" t="n">
        <v>1708</v>
      </c>
      <c r="L4766" s="15" t="s">
        <v>82</v>
      </c>
      <c r="M4766" s="0" t="n">
        <v>6</v>
      </c>
      <c r="N4766" s="16" t="n">
        <f aca="false">I4766*K4766</f>
        <v>140056</v>
      </c>
      <c r="O4766" s="16" t="n">
        <f aca="false">I4766*(K4766-J4766)</f>
        <v>32308</v>
      </c>
      <c r="P4766" s="15" t="n">
        <f aca="false">K4766-J4766</f>
        <v>394</v>
      </c>
      <c r="Q4766" s="0" t="str">
        <f aca="false">IF(G4766=0,"Out of stock",IF(G4766&lt;H4766,"Understocked",IF(G4766&gt;Summary!$B$6*H4766,"Overstocked","Healthy")))</f>
        <v>Healthy</v>
      </c>
      <c r="R4766" s="0" t="str">
        <f aca="false">IF(I4766&gt;=Summary!$B$7,"Fast",IF(I4766&lt;Summary!$B$8,"Slow","Medium"))</f>
        <v>Slow</v>
      </c>
      <c r="S4766" s="15" t="n">
        <f aca="false">IF(M4766&gt;Summary!$B$5,1,0)</f>
        <v>0</v>
      </c>
      <c r="T4766" s="16" t="n">
        <f aca="false">IF(Q4766="Overstocked",(G4766-Summary!$B$6*H4766)*J4766,0)</f>
        <v>0</v>
      </c>
    </row>
    <row r="4767" customFormat="false" ht="15" hidden="false" customHeight="false" outlineLevel="0" collapsed="false">
      <c r="A4767" s="0" t="s">
        <v>4865</v>
      </c>
      <c r="B4767" s="0" t="s">
        <v>84</v>
      </c>
      <c r="C4767" s="0" t="s">
        <v>96</v>
      </c>
      <c r="D4767" s="0" t="s">
        <v>90</v>
      </c>
      <c r="E4767" s="14" t="n">
        <v>45063</v>
      </c>
      <c r="F4767" s="14" t="n">
        <v>45066</v>
      </c>
      <c r="G4767" s="0" t="n">
        <v>20</v>
      </c>
      <c r="H4767" s="0" t="n">
        <v>66</v>
      </c>
      <c r="I4767" s="0" t="n">
        <v>180</v>
      </c>
      <c r="J4767" s="0" t="n">
        <v>1722</v>
      </c>
      <c r="K4767" s="0" t="n">
        <v>1795</v>
      </c>
      <c r="L4767" s="15" t="s">
        <v>80</v>
      </c>
      <c r="M4767" s="0" t="n">
        <v>3</v>
      </c>
      <c r="N4767" s="16" t="n">
        <f aca="false">I4767*K4767</f>
        <v>323100</v>
      </c>
      <c r="O4767" s="16" t="n">
        <f aca="false">I4767*(K4767-J4767)</f>
        <v>13140</v>
      </c>
      <c r="P4767" s="15" t="n">
        <f aca="false">K4767-J4767</f>
        <v>73</v>
      </c>
      <c r="Q4767" s="0" t="str">
        <f aca="false">IF(G4767=0,"Out of stock",IF(G4767&lt;H4767,"Understocked",IF(G4767&gt;Summary!$B$6*H4767,"Overstocked","Healthy")))</f>
        <v>Understocked</v>
      </c>
      <c r="R4767" s="0" t="str">
        <f aca="false">IF(I4767&gt;=Summary!$B$7,"Fast",IF(I4767&lt;Summary!$B$8,"Slow","Medium"))</f>
        <v>Medium</v>
      </c>
      <c r="S4767" s="15" t="n">
        <f aca="false">IF(M4767&gt;Summary!$B$5,1,0)</f>
        <v>0</v>
      </c>
      <c r="T4767" s="16" t="n">
        <f aca="false">IF(Q4767="Overstocked",(G4767-Summary!$B$6*H4767)*J4767,0)</f>
        <v>0</v>
      </c>
    </row>
    <row r="4768" customFormat="false" ht="15" hidden="false" customHeight="false" outlineLevel="0" collapsed="false">
      <c r="A4768" s="0" t="s">
        <v>4866</v>
      </c>
      <c r="B4768" s="0" t="s">
        <v>77</v>
      </c>
      <c r="C4768" s="0" t="s">
        <v>104</v>
      </c>
      <c r="D4768" s="0" t="s">
        <v>102</v>
      </c>
      <c r="E4768" s="14" t="n">
        <v>45189</v>
      </c>
      <c r="F4768" s="14" t="n">
        <v>45199</v>
      </c>
      <c r="G4768" s="0" t="n">
        <v>307</v>
      </c>
      <c r="H4768" s="0" t="n">
        <v>111</v>
      </c>
      <c r="I4768" s="0" t="n">
        <v>96</v>
      </c>
      <c r="J4768" s="0" t="n">
        <v>1360</v>
      </c>
      <c r="K4768" s="0" t="n">
        <v>1626</v>
      </c>
      <c r="L4768" s="15" t="s">
        <v>93</v>
      </c>
      <c r="M4768" s="0" t="n">
        <v>10</v>
      </c>
      <c r="N4768" s="16" t="n">
        <f aca="false">I4768*K4768</f>
        <v>156096</v>
      </c>
      <c r="O4768" s="16" t="n">
        <f aca="false">I4768*(K4768-J4768)</f>
        <v>25536</v>
      </c>
      <c r="P4768" s="15" t="n">
        <f aca="false">K4768-J4768</f>
        <v>266</v>
      </c>
      <c r="Q4768" s="0" t="str">
        <f aca="false">IF(G4768=0,"Out of stock",IF(G4768&lt;H4768,"Understocked",IF(G4768&gt;Summary!$B$6*H4768,"Overstocked","Healthy")))</f>
        <v>Healthy</v>
      </c>
      <c r="R4768" s="0" t="str">
        <f aca="false">IF(I4768&gt;=Summary!$B$7,"Fast",IF(I4768&lt;Summary!$B$8,"Slow","Medium"))</f>
        <v>Slow</v>
      </c>
      <c r="S4768" s="15" t="n">
        <f aca="false">IF(M4768&gt;Summary!$B$5,1,0)</f>
        <v>1</v>
      </c>
      <c r="T4768" s="16" t="n">
        <f aca="false">IF(Q4768="Overstocked",(G4768-Summary!$B$6*H4768)*J4768,0)</f>
        <v>0</v>
      </c>
    </row>
    <row r="4769" customFormat="false" ht="15" hidden="false" customHeight="false" outlineLevel="0" collapsed="false">
      <c r="A4769" s="0" t="s">
        <v>4867</v>
      </c>
      <c r="B4769" s="0" t="s">
        <v>77</v>
      </c>
      <c r="C4769" s="0" t="s">
        <v>78</v>
      </c>
      <c r="D4769" s="0" t="s">
        <v>79</v>
      </c>
      <c r="E4769" s="14" t="n">
        <v>45194</v>
      </c>
      <c r="F4769" s="14" t="n">
        <v>45202</v>
      </c>
      <c r="G4769" s="0" t="n">
        <v>312</v>
      </c>
      <c r="H4769" s="0" t="n">
        <v>72</v>
      </c>
      <c r="I4769" s="0" t="n">
        <v>206</v>
      </c>
      <c r="J4769" s="0" t="n">
        <v>1973</v>
      </c>
      <c r="K4769" s="0" t="n">
        <v>2266</v>
      </c>
      <c r="L4769" s="15" t="s">
        <v>87</v>
      </c>
      <c r="M4769" s="0" t="n">
        <v>8</v>
      </c>
      <c r="N4769" s="16" t="n">
        <f aca="false">I4769*K4769</f>
        <v>466796</v>
      </c>
      <c r="O4769" s="16" t="n">
        <f aca="false">I4769*(K4769-J4769)</f>
        <v>60358</v>
      </c>
      <c r="P4769" s="15" t="n">
        <f aca="false">K4769-J4769</f>
        <v>293</v>
      </c>
      <c r="Q4769" s="0" t="str">
        <f aca="false">IF(G4769=0,"Out of stock",IF(G4769&lt;H4769,"Understocked",IF(G4769&gt;Summary!$B$6*H4769,"Overstocked","Healthy")))</f>
        <v>Overstocked</v>
      </c>
      <c r="R4769" s="0" t="str">
        <f aca="false">IF(I4769&gt;=Summary!$B$7,"Fast",IF(I4769&lt;Summary!$B$8,"Slow","Medium"))</f>
        <v>Fast</v>
      </c>
      <c r="S4769" s="15" t="n">
        <f aca="false">IF(M4769&gt;Summary!$B$5,1,0)</f>
        <v>1</v>
      </c>
      <c r="T4769" s="16" t="n">
        <f aca="false">IF(Q4769="Overstocked",(G4769-Summary!$B$6*H4769)*J4769,0)</f>
        <v>47352</v>
      </c>
    </row>
    <row r="4770" customFormat="false" ht="15" hidden="false" customHeight="false" outlineLevel="0" collapsed="false">
      <c r="A4770" s="0" t="s">
        <v>4868</v>
      </c>
      <c r="B4770" s="0" t="s">
        <v>113</v>
      </c>
      <c r="C4770" s="0" t="s">
        <v>104</v>
      </c>
      <c r="D4770" s="0" t="s">
        <v>86</v>
      </c>
      <c r="E4770" s="14" t="n">
        <v>45531</v>
      </c>
      <c r="F4770" s="14" t="n">
        <v>45533</v>
      </c>
      <c r="G4770" s="0" t="n">
        <v>276</v>
      </c>
      <c r="H4770" s="0" t="n">
        <v>66</v>
      </c>
      <c r="I4770" s="0" t="n">
        <v>285</v>
      </c>
      <c r="J4770" s="0" t="n">
        <v>1333</v>
      </c>
      <c r="K4770" s="0" t="n">
        <v>1755</v>
      </c>
      <c r="L4770" s="15" t="s">
        <v>97</v>
      </c>
      <c r="M4770" s="0" t="n">
        <v>2</v>
      </c>
      <c r="N4770" s="16" t="n">
        <f aca="false">I4770*K4770</f>
        <v>500175</v>
      </c>
      <c r="O4770" s="16" t="n">
        <f aca="false">I4770*(K4770-J4770)</f>
        <v>120270</v>
      </c>
      <c r="P4770" s="15" t="n">
        <f aca="false">K4770-J4770</f>
        <v>422</v>
      </c>
      <c r="Q4770" s="0" t="str">
        <f aca="false">IF(G4770=0,"Out of stock",IF(G4770&lt;H4770,"Understocked",IF(G4770&gt;Summary!$B$6*H4770,"Overstocked","Healthy")))</f>
        <v>Overstocked</v>
      </c>
      <c r="R4770" s="0" t="str">
        <f aca="false">IF(I4770&gt;=Summary!$B$7,"Fast",IF(I4770&lt;Summary!$B$8,"Slow","Medium"))</f>
        <v>Fast</v>
      </c>
      <c r="S4770" s="15" t="n">
        <f aca="false">IF(M4770&gt;Summary!$B$5,1,0)</f>
        <v>0</v>
      </c>
      <c r="T4770" s="16" t="n">
        <f aca="false">IF(Q4770="Overstocked",(G4770-Summary!$B$6*H4770)*J4770,0)</f>
        <v>15996</v>
      </c>
    </row>
    <row r="4771" customFormat="false" ht="15" hidden="false" customHeight="false" outlineLevel="0" collapsed="false">
      <c r="A4771" s="0" t="s">
        <v>4869</v>
      </c>
      <c r="B4771" s="0" t="s">
        <v>111</v>
      </c>
      <c r="C4771" s="0" t="s">
        <v>85</v>
      </c>
      <c r="D4771" s="0" t="s">
        <v>102</v>
      </c>
      <c r="E4771" s="14" t="n">
        <v>45456</v>
      </c>
      <c r="F4771" s="14" t="n">
        <v>45466</v>
      </c>
      <c r="G4771" s="0" t="n">
        <v>260</v>
      </c>
      <c r="H4771" s="0" t="n">
        <v>71</v>
      </c>
      <c r="I4771" s="0" t="n">
        <v>20</v>
      </c>
      <c r="J4771" s="0" t="n">
        <v>1210</v>
      </c>
      <c r="K4771" s="0" t="n">
        <v>1579</v>
      </c>
      <c r="L4771" s="15" t="s">
        <v>97</v>
      </c>
      <c r="M4771" s="0" t="n">
        <v>10</v>
      </c>
      <c r="N4771" s="16" t="n">
        <f aca="false">I4771*K4771</f>
        <v>31580</v>
      </c>
      <c r="O4771" s="16" t="n">
        <f aca="false">I4771*(K4771-J4771)</f>
        <v>7380</v>
      </c>
      <c r="P4771" s="15" t="n">
        <f aca="false">K4771-J4771</f>
        <v>369</v>
      </c>
      <c r="Q4771" s="0" t="str">
        <f aca="false">IF(G4771=0,"Out of stock",IF(G4771&lt;H4771,"Understocked",IF(G4771&gt;Summary!$B$6*H4771,"Overstocked","Healthy")))</f>
        <v>Healthy</v>
      </c>
      <c r="R4771" s="0" t="str">
        <f aca="false">IF(I4771&gt;=Summary!$B$7,"Fast",IF(I4771&lt;Summary!$B$8,"Slow","Medium"))</f>
        <v>Slow</v>
      </c>
      <c r="S4771" s="15" t="n">
        <f aca="false">IF(M4771&gt;Summary!$B$5,1,0)</f>
        <v>1</v>
      </c>
      <c r="T4771" s="16" t="n">
        <f aca="false">IF(Q4771="Overstocked",(G4771-Summary!$B$6*H4771)*J4771,0)</f>
        <v>0</v>
      </c>
    </row>
    <row r="4772" customFormat="false" ht="15" hidden="false" customHeight="false" outlineLevel="0" collapsed="false">
      <c r="A4772" s="0" t="s">
        <v>4870</v>
      </c>
      <c r="B4772" s="0" t="s">
        <v>123</v>
      </c>
      <c r="C4772" s="0" t="s">
        <v>104</v>
      </c>
      <c r="D4772" s="0" t="s">
        <v>90</v>
      </c>
      <c r="E4772" s="14" t="n">
        <v>44955</v>
      </c>
      <c r="F4772" s="14" t="n">
        <v>44956</v>
      </c>
      <c r="G4772" s="0" t="n">
        <v>222</v>
      </c>
      <c r="H4772" s="0" t="n">
        <v>134</v>
      </c>
      <c r="I4772" s="0" t="n">
        <v>91</v>
      </c>
      <c r="J4772" s="0" t="n">
        <v>1260</v>
      </c>
      <c r="K4772" s="0" t="n">
        <v>1321</v>
      </c>
      <c r="L4772" s="15" t="s">
        <v>87</v>
      </c>
      <c r="M4772" s="0" t="n">
        <v>1</v>
      </c>
      <c r="N4772" s="16" t="n">
        <f aca="false">I4772*K4772</f>
        <v>120211</v>
      </c>
      <c r="O4772" s="16" t="n">
        <f aca="false">I4772*(K4772-J4772)</f>
        <v>5551</v>
      </c>
      <c r="P4772" s="15" t="n">
        <f aca="false">K4772-J4772</f>
        <v>61</v>
      </c>
      <c r="Q4772" s="0" t="str">
        <f aca="false">IF(G4772=0,"Out of stock",IF(G4772&lt;H4772,"Understocked",IF(G4772&gt;Summary!$B$6*H4772,"Overstocked","Healthy")))</f>
        <v>Healthy</v>
      </c>
      <c r="R4772" s="0" t="str">
        <f aca="false">IF(I4772&gt;=Summary!$B$7,"Fast",IF(I4772&lt;Summary!$B$8,"Slow","Medium"))</f>
        <v>Slow</v>
      </c>
      <c r="S4772" s="15" t="n">
        <f aca="false">IF(M4772&gt;Summary!$B$5,1,0)</f>
        <v>0</v>
      </c>
      <c r="T4772" s="16" t="n">
        <f aca="false">IF(Q4772="Overstocked",(G4772-Summary!$B$6*H4772)*J4772,0)</f>
        <v>0</v>
      </c>
    </row>
    <row r="4773" customFormat="false" ht="15" hidden="false" customHeight="false" outlineLevel="0" collapsed="false">
      <c r="A4773" s="0" t="s">
        <v>4871</v>
      </c>
      <c r="B4773" s="0" t="s">
        <v>107</v>
      </c>
      <c r="C4773" s="0" t="s">
        <v>85</v>
      </c>
      <c r="D4773" s="0" t="s">
        <v>92</v>
      </c>
      <c r="E4773" s="14" t="n">
        <v>45105</v>
      </c>
      <c r="F4773" s="14" t="n">
        <v>45115</v>
      </c>
      <c r="G4773" s="0" t="n">
        <v>80</v>
      </c>
      <c r="H4773" s="0" t="n">
        <v>134</v>
      </c>
      <c r="I4773" s="0" t="n">
        <v>158</v>
      </c>
      <c r="J4773" s="0" t="n">
        <v>608</v>
      </c>
      <c r="K4773" s="0" t="n">
        <v>1016</v>
      </c>
      <c r="L4773" s="15" t="s">
        <v>93</v>
      </c>
      <c r="M4773" s="0" t="n">
        <v>10</v>
      </c>
      <c r="N4773" s="16" t="n">
        <f aca="false">I4773*K4773</f>
        <v>160528</v>
      </c>
      <c r="O4773" s="16" t="n">
        <f aca="false">I4773*(K4773-J4773)</f>
        <v>64464</v>
      </c>
      <c r="P4773" s="15" t="n">
        <f aca="false">K4773-J4773</f>
        <v>408</v>
      </c>
      <c r="Q4773" s="0" t="str">
        <f aca="false">IF(G4773=0,"Out of stock",IF(G4773&lt;H4773,"Understocked",IF(G4773&gt;Summary!$B$6*H4773,"Overstocked","Healthy")))</f>
        <v>Understocked</v>
      </c>
      <c r="R4773" s="0" t="str">
        <f aca="false">IF(I4773&gt;=Summary!$B$7,"Fast",IF(I4773&lt;Summary!$B$8,"Slow","Medium"))</f>
        <v>Medium</v>
      </c>
      <c r="S4773" s="15" t="n">
        <f aca="false">IF(M4773&gt;Summary!$B$5,1,0)</f>
        <v>1</v>
      </c>
      <c r="T4773" s="16" t="n">
        <f aca="false">IF(Q4773="Overstocked",(G4773-Summary!$B$6*H4773)*J4773,0)</f>
        <v>0</v>
      </c>
    </row>
    <row r="4774" customFormat="false" ht="15" hidden="false" customHeight="false" outlineLevel="0" collapsed="false">
      <c r="A4774" s="0" t="s">
        <v>4872</v>
      </c>
      <c r="B4774" s="0" t="s">
        <v>113</v>
      </c>
      <c r="C4774" s="0" t="s">
        <v>96</v>
      </c>
      <c r="D4774" s="0" t="s">
        <v>92</v>
      </c>
      <c r="E4774" s="14" t="n">
        <v>45236</v>
      </c>
      <c r="F4774" s="14" t="n">
        <v>45239</v>
      </c>
      <c r="G4774" s="0" t="n">
        <v>228</v>
      </c>
      <c r="H4774" s="0" t="n">
        <v>77</v>
      </c>
      <c r="I4774" s="0" t="n">
        <v>128</v>
      </c>
      <c r="J4774" s="0" t="n">
        <v>1296</v>
      </c>
      <c r="K4774" s="0" t="n">
        <v>1400</v>
      </c>
      <c r="L4774" s="15" t="s">
        <v>82</v>
      </c>
      <c r="M4774" s="0" t="n">
        <v>3</v>
      </c>
      <c r="N4774" s="16" t="n">
        <f aca="false">I4774*K4774</f>
        <v>179200</v>
      </c>
      <c r="O4774" s="16" t="n">
        <f aca="false">I4774*(K4774-J4774)</f>
        <v>13312</v>
      </c>
      <c r="P4774" s="15" t="n">
        <f aca="false">K4774-J4774</f>
        <v>104</v>
      </c>
      <c r="Q4774" s="0" t="str">
        <f aca="false">IF(G4774=0,"Out of stock",IF(G4774&lt;H4774,"Understocked",IF(G4774&gt;Summary!$B$6*H4774,"Overstocked","Healthy")))</f>
        <v>Healthy</v>
      </c>
      <c r="R4774" s="0" t="str">
        <f aca="false">IF(I4774&gt;=Summary!$B$7,"Fast",IF(I4774&lt;Summary!$B$8,"Slow","Medium"))</f>
        <v>Medium</v>
      </c>
      <c r="S4774" s="15" t="n">
        <f aca="false">IF(M4774&gt;Summary!$B$5,1,0)</f>
        <v>0</v>
      </c>
      <c r="T4774" s="16" t="n">
        <f aca="false">IF(Q4774="Overstocked",(G4774-Summary!$B$6*H4774)*J4774,0)</f>
        <v>0</v>
      </c>
    </row>
    <row r="4775" customFormat="false" ht="15" hidden="false" customHeight="false" outlineLevel="0" collapsed="false">
      <c r="A4775" s="0" t="s">
        <v>4873</v>
      </c>
      <c r="B4775" s="0" t="s">
        <v>123</v>
      </c>
      <c r="C4775" s="0" t="s">
        <v>104</v>
      </c>
      <c r="D4775" s="0" t="s">
        <v>102</v>
      </c>
      <c r="E4775" s="14" t="n">
        <v>45142</v>
      </c>
      <c r="F4775" s="14" t="n">
        <v>45152</v>
      </c>
      <c r="G4775" s="0" t="n">
        <v>154</v>
      </c>
      <c r="H4775" s="0" t="n">
        <v>136</v>
      </c>
      <c r="I4775" s="0" t="n">
        <v>100</v>
      </c>
      <c r="J4775" s="0" t="n">
        <v>1849</v>
      </c>
      <c r="K4775" s="0" t="n">
        <v>2325</v>
      </c>
      <c r="L4775" s="15" t="s">
        <v>87</v>
      </c>
      <c r="M4775" s="0" t="n">
        <v>10</v>
      </c>
      <c r="N4775" s="16" t="n">
        <f aca="false">I4775*K4775</f>
        <v>232500</v>
      </c>
      <c r="O4775" s="16" t="n">
        <f aca="false">I4775*(K4775-J4775)</f>
        <v>47600</v>
      </c>
      <c r="P4775" s="15" t="n">
        <f aca="false">K4775-J4775</f>
        <v>476</v>
      </c>
      <c r="Q4775" s="0" t="str">
        <f aca="false">IF(G4775=0,"Out of stock",IF(G4775&lt;H4775,"Understocked",IF(G4775&gt;Summary!$B$6*H4775,"Overstocked","Healthy")))</f>
        <v>Healthy</v>
      </c>
      <c r="R4775" s="0" t="str">
        <f aca="false">IF(I4775&gt;=Summary!$B$7,"Fast",IF(I4775&lt;Summary!$B$8,"Slow","Medium"))</f>
        <v>Medium</v>
      </c>
      <c r="S4775" s="15" t="n">
        <f aca="false">IF(M4775&gt;Summary!$B$5,1,0)</f>
        <v>1</v>
      </c>
      <c r="T4775" s="16" t="n">
        <f aca="false">IF(Q4775="Overstocked",(G4775-Summary!$B$6*H4775)*J4775,0)</f>
        <v>0</v>
      </c>
    </row>
    <row r="4776" customFormat="false" ht="15" hidden="false" customHeight="false" outlineLevel="0" collapsed="false">
      <c r="A4776" s="0" t="s">
        <v>4874</v>
      </c>
      <c r="B4776" s="0" t="s">
        <v>111</v>
      </c>
      <c r="C4776" s="0" t="s">
        <v>78</v>
      </c>
      <c r="D4776" s="0" t="s">
        <v>86</v>
      </c>
      <c r="E4776" s="14" t="n">
        <v>45348</v>
      </c>
      <c r="F4776" s="14" t="n">
        <v>45350</v>
      </c>
      <c r="G4776" s="0" t="n">
        <v>48</v>
      </c>
      <c r="H4776" s="0" t="n">
        <v>82</v>
      </c>
      <c r="I4776" s="0" t="n">
        <v>202</v>
      </c>
      <c r="J4776" s="0" t="n">
        <v>266</v>
      </c>
      <c r="K4776" s="0" t="n">
        <v>643</v>
      </c>
      <c r="L4776" s="15" t="s">
        <v>93</v>
      </c>
      <c r="M4776" s="0" t="n">
        <v>2</v>
      </c>
      <c r="N4776" s="16" t="n">
        <f aca="false">I4776*K4776</f>
        <v>129886</v>
      </c>
      <c r="O4776" s="16" t="n">
        <f aca="false">I4776*(K4776-J4776)</f>
        <v>76154</v>
      </c>
      <c r="P4776" s="15" t="n">
        <f aca="false">K4776-J4776</f>
        <v>377</v>
      </c>
      <c r="Q4776" s="0" t="str">
        <f aca="false">IF(G4776=0,"Out of stock",IF(G4776&lt;H4776,"Understocked",IF(G4776&gt;Summary!$B$6*H4776,"Overstocked","Healthy")))</f>
        <v>Understocked</v>
      </c>
      <c r="R4776" s="0" t="str">
        <f aca="false">IF(I4776&gt;=Summary!$B$7,"Fast",IF(I4776&lt;Summary!$B$8,"Slow","Medium"))</f>
        <v>Fast</v>
      </c>
      <c r="S4776" s="15" t="n">
        <f aca="false">IF(M4776&gt;Summary!$B$5,1,0)</f>
        <v>0</v>
      </c>
      <c r="T4776" s="16" t="n">
        <f aca="false">IF(Q4776="Overstocked",(G4776-Summary!$B$6*H4776)*J4776,0)</f>
        <v>0</v>
      </c>
    </row>
    <row r="4777" customFormat="false" ht="15" hidden="false" customHeight="false" outlineLevel="0" collapsed="false">
      <c r="A4777" s="0" t="s">
        <v>4875</v>
      </c>
      <c r="B4777" s="0" t="s">
        <v>101</v>
      </c>
      <c r="C4777" s="0" t="s">
        <v>85</v>
      </c>
      <c r="D4777" s="0" t="s">
        <v>102</v>
      </c>
      <c r="E4777" s="14" t="n">
        <v>45553</v>
      </c>
      <c r="F4777" s="14" t="n">
        <v>45555</v>
      </c>
      <c r="G4777" s="0" t="n">
        <v>89</v>
      </c>
      <c r="H4777" s="0" t="n">
        <v>98</v>
      </c>
      <c r="I4777" s="0" t="n">
        <v>118</v>
      </c>
      <c r="J4777" s="0" t="n">
        <v>236</v>
      </c>
      <c r="K4777" s="0" t="n">
        <v>593</v>
      </c>
      <c r="L4777" s="15" t="s">
        <v>87</v>
      </c>
      <c r="M4777" s="0" t="n">
        <v>2</v>
      </c>
      <c r="N4777" s="16" t="n">
        <f aca="false">I4777*K4777</f>
        <v>69974</v>
      </c>
      <c r="O4777" s="16" t="n">
        <f aca="false">I4777*(K4777-J4777)</f>
        <v>42126</v>
      </c>
      <c r="P4777" s="15" t="n">
        <f aca="false">K4777-J4777</f>
        <v>357</v>
      </c>
      <c r="Q4777" s="0" t="str">
        <f aca="false">IF(G4777=0,"Out of stock",IF(G4777&lt;H4777,"Understocked",IF(G4777&gt;Summary!$B$6*H4777,"Overstocked","Healthy")))</f>
        <v>Understocked</v>
      </c>
      <c r="R4777" s="0" t="str">
        <f aca="false">IF(I4777&gt;=Summary!$B$7,"Fast",IF(I4777&lt;Summary!$B$8,"Slow","Medium"))</f>
        <v>Medium</v>
      </c>
      <c r="S4777" s="15" t="n">
        <f aca="false">IF(M4777&gt;Summary!$B$5,1,0)</f>
        <v>0</v>
      </c>
      <c r="T4777" s="16" t="n">
        <f aca="false">IF(Q4777="Overstocked",(G4777-Summary!$B$6*H4777)*J4777,0)</f>
        <v>0</v>
      </c>
    </row>
    <row r="4778" customFormat="false" ht="15" hidden="false" customHeight="false" outlineLevel="0" collapsed="false">
      <c r="A4778" s="0" t="s">
        <v>4876</v>
      </c>
      <c r="B4778" s="0" t="s">
        <v>113</v>
      </c>
      <c r="C4778" s="0" t="s">
        <v>96</v>
      </c>
      <c r="D4778" s="0" t="s">
        <v>102</v>
      </c>
      <c r="E4778" s="14" t="n">
        <v>45143</v>
      </c>
      <c r="F4778" s="14" t="n">
        <v>45152</v>
      </c>
      <c r="G4778" s="0" t="n">
        <v>439</v>
      </c>
      <c r="H4778" s="0" t="n">
        <v>126</v>
      </c>
      <c r="I4778" s="0" t="n">
        <v>257</v>
      </c>
      <c r="J4778" s="0" t="n">
        <v>985</v>
      </c>
      <c r="K4778" s="0" t="n">
        <v>1244</v>
      </c>
      <c r="L4778" s="15" t="s">
        <v>97</v>
      </c>
      <c r="M4778" s="0" t="n">
        <v>9</v>
      </c>
      <c r="N4778" s="16" t="n">
        <f aca="false">I4778*K4778</f>
        <v>319708</v>
      </c>
      <c r="O4778" s="16" t="n">
        <f aca="false">I4778*(K4778-J4778)</f>
        <v>66563</v>
      </c>
      <c r="P4778" s="15" t="n">
        <f aca="false">K4778-J4778</f>
        <v>259</v>
      </c>
      <c r="Q4778" s="0" t="str">
        <f aca="false">IF(G4778=0,"Out of stock",IF(G4778&lt;H4778,"Understocked",IF(G4778&gt;Summary!$B$6*H4778,"Overstocked","Healthy")))</f>
        <v>Healthy</v>
      </c>
      <c r="R4778" s="0" t="str">
        <f aca="false">IF(I4778&gt;=Summary!$B$7,"Fast",IF(I4778&lt;Summary!$B$8,"Slow","Medium"))</f>
        <v>Fast</v>
      </c>
      <c r="S4778" s="15" t="n">
        <f aca="false">IF(M4778&gt;Summary!$B$5,1,0)</f>
        <v>1</v>
      </c>
      <c r="T4778" s="16" t="n">
        <f aca="false">IF(Q4778="Overstocked",(G4778-Summary!$B$6*H4778)*J4778,0)</f>
        <v>0</v>
      </c>
    </row>
    <row r="4779" customFormat="false" ht="15" hidden="false" customHeight="false" outlineLevel="0" collapsed="false">
      <c r="A4779" s="0" t="s">
        <v>4877</v>
      </c>
      <c r="B4779" s="0" t="s">
        <v>107</v>
      </c>
      <c r="C4779" s="0" t="s">
        <v>85</v>
      </c>
      <c r="D4779" s="0" t="s">
        <v>86</v>
      </c>
      <c r="E4779" s="14" t="n">
        <v>45252</v>
      </c>
      <c r="F4779" s="14" t="n">
        <v>45260</v>
      </c>
      <c r="G4779" s="0" t="n">
        <v>425</v>
      </c>
      <c r="H4779" s="0" t="n">
        <v>83</v>
      </c>
      <c r="I4779" s="0" t="n">
        <v>213</v>
      </c>
      <c r="J4779" s="0" t="n">
        <v>1986</v>
      </c>
      <c r="K4779" s="0" t="n">
        <v>2190</v>
      </c>
      <c r="L4779" s="15" t="s">
        <v>87</v>
      </c>
      <c r="M4779" s="0" t="n">
        <v>8</v>
      </c>
      <c r="N4779" s="16" t="n">
        <f aca="false">I4779*K4779</f>
        <v>466470</v>
      </c>
      <c r="O4779" s="16" t="n">
        <f aca="false">I4779*(K4779-J4779)</f>
        <v>43452</v>
      </c>
      <c r="P4779" s="15" t="n">
        <f aca="false">K4779-J4779</f>
        <v>204</v>
      </c>
      <c r="Q4779" s="0" t="str">
        <f aca="false">IF(G4779=0,"Out of stock",IF(G4779&lt;H4779,"Understocked",IF(G4779&gt;Summary!$B$6*H4779,"Overstocked","Healthy")))</f>
        <v>Overstocked</v>
      </c>
      <c r="R4779" s="0" t="str">
        <f aca="false">IF(I4779&gt;=Summary!$B$7,"Fast",IF(I4779&lt;Summary!$B$8,"Slow","Medium"))</f>
        <v>Fast</v>
      </c>
      <c r="S4779" s="15" t="n">
        <f aca="false">IF(M4779&gt;Summary!$B$5,1,0)</f>
        <v>1</v>
      </c>
      <c r="T4779" s="16" t="n">
        <f aca="false">IF(Q4779="Overstocked",(G4779-Summary!$B$6*H4779)*J4779,0)</f>
        <v>184698</v>
      </c>
    </row>
    <row r="4780" customFormat="false" ht="15" hidden="false" customHeight="false" outlineLevel="0" collapsed="false">
      <c r="A4780" s="0" t="s">
        <v>4878</v>
      </c>
      <c r="B4780" s="0" t="s">
        <v>89</v>
      </c>
      <c r="C4780" s="0" t="s">
        <v>85</v>
      </c>
      <c r="D4780" s="0" t="s">
        <v>90</v>
      </c>
      <c r="E4780" s="14" t="n">
        <v>45475</v>
      </c>
      <c r="F4780" s="14" t="n">
        <v>45480</v>
      </c>
      <c r="G4780" s="0" t="n">
        <v>441</v>
      </c>
      <c r="H4780" s="0" t="n">
        <v>65</v>
      </c>
      <c r="I4780" s="0" t="n">
        <v>97</v>
      </c>
      <c r="J4780" s="0" t="n">
        <v>451</v>
      </c>
      <c r="K4780" s="0" t="n">
        <v>821</v>
      </c>
      <c r="L4780" s="15" t="s">
        <v>97</v>
      </c>
      <c r="M4780" s="0" t="n">
        <v>5</v>
      </c>
      <c r="N4780" s="16" t="n">
        <f aca="false">I4780*K4780</f>
        <v>79637</v>
      </c>
      <c r="O4780" s="16" t="n">
        <f aca="false">I4780*(K4780-J4780)</f>
        <v>35890</v>
      </c>
      <c r="P4780" s="15" t="n">
        <f aca="false">K4780-J4780</f>
        <v>370</v>
      </c>
      <c r="Q4780" s="0" t="str">
        <f aca="false">IF(G4780=0,"Out of stock",IF(G4780&lt;H4780,"Understocked",IF(G4780&gt;Summary!$B$6*H4780,"Overstocked","Healthy")))</f>
        <v>Overstocked</v>
      </c>
      <c r="R4780" s="0" t="str">
        <f aca="false">IF(I4780&gt;=Summary!$B$7,"Fast",IF(I4780&lt;Summary!$B$8,"Slow","Medium"))</f>
        <v>Slow</v>
      </c>
      <c r="S4780" s="15" t="n">
        <f aca="false">IF(M4780&gt;Summary!$B$5,1,0)</f>
        <v>0</v>
      </c>
      <c r="T4780" s="16" t="n">
        <f aca="false">IF(Q4780="Overstocked",(G4780-Summary!$B$6*H4780)*J4780,0)</f>
        <v>81631</v>
      </c>
    </row>
    <row r="4781" customFormat="false" ht="15" hidden="false" customHeight="false" outlineLevel="0" collapsed="false">
      <c r="A4781" s="0" t="s">
        <v>4879</v>
      </c>
      <c r="B4781" s="0" t="s">
        <v>113</v>
      </c>
      <c r="C4781" s="0" t="s">
        <v>78</v>
      </c>
      <c r="D4781" s="0" t="s">
        <v>92</v>
      </c>
      <c r="E4781" s="14" t="n">
        <v>45507</v>
      </c>
      <c r="F4781" s="14" t="n">
        <v>45510</v>
      </c>
      <c r="G4781" s="0" t="n">
        <v>272</v>
      </c>
      <c r="H4781" s="0" t="n">
        <v>146</v>
      </c>
      <c r="I4781" s="0" t="n">
        <v>268</v>
      </c>
      <c r="J4781" s="0" t="n">
        <v>891</v>
      </c>
      <c r="K4781" s="0" t="n">
        <v>1329</v>
      </c>
      <c r="L4781" s="15" t="s">
        <v>97</v>
      </c>
      <c r="M4781" s="0" t="n">
        <v>3</v>
      </c>
      <c r="N4781" s="16" t="n">
        <f aca="false">I4781*K4781</f>
        <v>356172</v>
      </c>
      <c r="O4781" s="16" t="n">
        <f aca="false">I4781*(K4781-J4781)</f>
        <v>117384</v>
      </c>
      <c r="P4781" s="15" t="n">
        <f aca="false">K4781-J4781</f>
        <v>438</v>
      </c>
      <c r="Q4781" s="0" t="str">
        <f aca="false">IF(G4781=0,"Out of stock",IF(G4781&lt;H4781,"Understocked",IF(G4781&gt;Summary!$B$6*H4781,"Overstocked","Healthy")))</f>
        <v>Healthy</v>
      </c>
      <c r="R4781" s="0" t="str">
        <f aca="false">IF(I4781&gt;=Summary!$B$7,"Fast",IF(I4781&lt;Summary!$B$8,"Slow","Medium"))</f>
        <v>Fast</v>
      </c>
      <c r="S4781" s="15" t="n">
        <f aca="false">IF(M4781&gt;Summary!$B$5,1,0)</f>
        <v>0</v>
      </c>
      <c r="T4781" s="16" t="n">
        <f aca="false">IF(Q4781="Overstocked",(G4781-Summary!$B$6*H4781)*J4781,0)</f>
        <v>0</v>
      </c>
    </row>
    <row r="4782" customFormat="false" ht="15" hidden="false" customHeight="false" outlineLevel="0" collapsed="false">
      <c r="A4782" s="0" t="s">
        <v>4880</v>
      </c>
      <c r="B4782" s="0" t="s">
        <v>77</v>
      </c>
      <c r="C4782" s="0" t="s">
        <v>104</v>
      </c>
      <c r="D4782" s="0" t="s">
        <v>86</v>
      </c>
      <c r="E4782" s="14" t="n">
        <v>45577</v>
      </c>
      <c r="F4782" s="14" t="n">
        <v>45579</v>
      </c>
      <c r="G4782" s="0" t="n">
        <v>56</v>
      </c>
      <c r="H4782" s="0" t="n">
        <v>115</v>
      </c>
      <c r="I4782" s="0" t="n">
        <v>64</v>
      </c>
      <c r="J4782" s="0" t="n">
        <v>1931</v>
      </c>
      <c r="K4782" s="0" t="n">
        <v>2065</v>
      </c>
      <c r="L4782" s="15" t="s">
        <v>80</v>
      </c>
      <c r="M4782" s="0" t="n">
        <v>2</v>
      </c>
      <c r="N4782" s="16" t="n">
        <f aca="false">I4782*K4782</f>
        <v>132160</v>
      </c>
      <c r="O4782" s="16" t="n">
        <f aca="false">I4782*(K4782-J4782)</f>
        <v>8576</v>
      </c>
      <c r="P4782" s="15" t="n">
        <f aca="false">K4782-J4782</f>
        <v>134</v>
      </c>
      <c r="Q4782" s="0" t="str">
        <f aca="false">IF(G4782=0,"Out of stock",IF(G4782&lt;H4782,"Understocked",IF(G4782&gt;Summary!$B$6*H4782,"Overstocked","Healthy")))</f>
        <v>Understocked</v>
      </c>
      <c r="R4782" s="0" t="str">
        <f aca="false">IF(I4782&gt;=Summary!$B$7,"Fast",IF(I4782&lt;Summary!$B$8,"Slow","Medium"))</f>
        <v>Slow</v>
      </c>
      <c r="S4782" s="15" t="n">
        <f aca="false">IF(M4782&gt;Summary!$B$5,1,0)</f>
        <v>0</v>
      </c>
      <c r="T4782" s="16" t="n">
        <f aca="false">IF(Q4782="Overstocked",(G4782-Summary!$B$6*H4782)*J4782,0)</f>
        <v>0</v>
      </c>
    </row>
    <row r="4783" customFormat="false" ht="15" hidden="false" customHeight="false" outlineLevel="0" collapsed="false">
      <c r="A4783" s="0" t="s">
        <v>4881</v>
      </c>
      <c r="B4783" s="0" t="s">
        <v>123</v>
      </c>
      <c r="C4783" s="0" t="s">
        <v>85</v>
      </c>
      <c r="D4783" s="0" t="s">
        <v>79</v>
      </c>
      <c r="E4783" s="14" t="n">
        <v>45487</v>
      </c>
      <c r="F4783" s="14" t="n">
        <v>45488</v>
      </c>
      <c r="G4783" s="0" t="n">
        <v>368</v>
      </c>
      <c r="H4783" s="0" t="n">
        <v>55</v>
      </c>
      <c r="I4783" s="0" t="n">
        <v>195</v>
      </c>
      <c r="J4783" s="0" t="n">
        <v>432</v>
      </c>
      <c r="K4783" s="0" t="n">
        <v>636</v>
      </c>
      <c r="L4783" s="15" t="s">
        <v>93</v>
      </c>
      <c r="M4783" s="0" t="n">
        <v>1</v>
      </c>
      <c r="N4783" s="16" t="n">
        <f aca="false">I4783*K4783</f>
        <v>124020</v>
      </c>
      <c r="O4783" s="16" t="n">
        <f aca="false">I4783*(K4783-J4783)</f>
        <v>39780</v>
      </c>
      <c r="P4783" s="15" t="n">
        <f aca="false">K4783-J4783</f>
        <v>204</v>
      </c>
      <c r="Q4783" s="0" t="str">
        <f aca="false">IF(G4783=0,"Out of stock",IF(G4783&lt;H4783,"Understocked",IF(G4783&gt;Summary!$B$6*H4783,"Overstocked","Healthy")))</f>
        <v>Overstocked</v>
      </c>
      <c r="R4783" s="0" t="str">
        <f aca="false">IF(I4783&gt;=Summary!$B$7,"Fast",IF(I4783&lt;Summary!$B$8,"Slow","Medium"))</f>
        <v>Medium</v>
      </c>
      <c r="S4783" s="15" t="n">
        <f aca="false">IF(M4783&gt;Summary!$B$5,1,0)</f>
        <v>0</v>
      </c>
      <c r="T4783" s="16" t="n">
        <f aca="false">IF(Q4783="Overstocked",(G4783-Summary!$B$6*H4783)*J4783,0)</f>
        <v>63936</v>
      </c>
    </row>
    <row r="4784" customFormat="false" ht="15" hidden="false" customHeight="false" outlineLevel="0" collapsed="false">
      <c r="A4784" s="0" t="s">
        <v>4882</v>
      </c>
      <c r="B4784" s="0" t="s">
        <v>107</v>
      </c>
      <c r="C4784" s="0" t="s">
        <v>104</v>
      </c>
      <c r="D4784" s="0" t="s">
        <v>86</v>
      </c>
      <c r="E4784" s="14" t="n">
        <v>45203</v>
      </c>
      <c r="F4784" s="14" t="n">
        <v>45209</v>
      </c>
      <c r="G4784" s="0" t="n">
        <v>448</v>
      </c>
      <c r="H4784" s="0" t="n">
        <v>135</v>
      </c>
      <c r="I4784" s="0" t="n">
        <v>139</v>
      </c>
      <c r="J4784" s="0" t="n">
        <v>406</v>
      </c>
      <c r="K4784" s="0" t="n">
        <v>857</v>
      </c>
      <c r="L4784" s="15" t="s">
        <v>93</v>
      </c>
      <c r="M4784" s="0" t="n">
        <v>6</v>
      </c>
      <c r="N4784" s="16" t="n">
        <f aca="false">I4784*K4784</f>
        <v>119123</v>
      </c>
      <c r="O4784" s="16" t="n">
        <f aca="false">I4784*(K4784-J4784)</f>
        <v>62689</v>
      </c>
      <c r="P4784" s="15" t="n">
        <f aca="false">K4784-J4784</f>
        <v>451</v>
      </c>
      <c r="Q4784" s="0" t="str">
        <f aca="false">IF(G4784=0,"Out of stock",IF(G4784&lt;H4784,"Understocked",IF(G4784&gt;Summary!$B$6*H4784,"Overstocked","Healthy")))</f>
        <v>Healthy</v>
      </c>
      <c r="R4784" s="0" t="str">
        <f aca="false">IF(I4784&gt;=Summary!$B$7,"Fast",IF(I4784&lt;Summary!$B$8,"Slow","Medium"))</f>
        <v>Medium</v>
      </c>
      <c r="S4784" s="15" t="n">
        <f aca="false">IF(M4784&gt;Summary!$B$5,1,0)</f>
        <v>0</v>
      </c>
      <c r="T4784" s="16" t="n">
        <f aca="false">IF(Q4784="Overstocked",(G4784-Summary!$B$6*H4784)*J4784,0)</f>
        <v>0</v>
      </c>
    </row>
    <row r="4785" customFormat="false" ht="15" hidden="false" customHeight="false" outlineLevel="0" collapsed="false">
      <c r="A4785" s="0" t="s">
        <v>4883</v>
      </c>
      <c r="B4785" s="0" t="s">
        <v>101</v>
      </c>
      <c r="C4785" s="0" t="s">
        <v>96</v>
      </c>
      <c r="D4785" s="0" t="s">
        <v>86</v>
      </c>
      <c r="E4785" s="14" t="n">
        <v>45277</v>
      </c>
      <c r="F4785" s="14" t="n">
        <v>45282</v>
      </c>
      <c r="G4785" s="0" t="n">
        <v>420</v>
      </c>
      <c r="H4785" s="0" t="n">
        <v>149</v>
      </c>
      <c r="I4785" s="0" t="n">
        <v>126</v>
      </c>
      <c r="J4785" s="0" t="n">
        <v>1244</v>
      </c>
      <c r="K4785" s="0" t="n">
        <v>1698</v>
      </c>
      <c r="L4785" s="15" t="s">
        <v>93</v>
      </c>
      <c r="M4785" s="0" t="n">
        <v>5</v>
      </c>
      <c r="N4785" s="16" t="n">
        <f aca="false">I4785*K4785</f>
        <v>213948</v>
      </c>
      <c r="O4785" s="16" t="n">
        <f aca="false">I4785*(K4785-J4785)</f>
        <v>57204</v>
      </c>
      <c r="P4785" s="15" t="n">
        <f aca="false">K4785-J4785</f>
        <v>454</v>
      </c>
      <c r="Q4785" s="0" t="str">
        <f aca="false">IF(G4785=0,"Out of stock",IF(G4785&lt;H4785,"Understocked",IF(G4785&gt;Summary!$B$6*H4785,"Overstocked","Healthy")))</f>
        <v>Healthy</v>
      </c>
      <c r="R4785" s="0" t="str">
        <f aca="false">IF(I4785&gt;=Summary!$B$7,"Fast",IF(I4785&lt;Summary!$B$8,"Slow","Medium"))</f>
        <v>Medium</v>
      </c>
      <c r="S4785" s="15" t="n">
        <f aca="false">IF(M4785&gt;Summary!$B$5,1,0)</f>
        <v>0</v>
      </c>
      <c r="T4785" s="16" t="n">
        <f aca="false">IF(Q4785="Overstocked",(G4785-Summary!$B$6*H4785)*J4785,0)</f>
        <v>0</v>
      </c>
    </row>
    <row r="4786" customFormat="false" ht="15" hidden="false" customHeight="false" outlineLevel="0" collapsed="false">
      <c r="A4786" s="0" t="s">
        <v>4884</v>
      </c>
      <c r="B4786" s="0" t="s">
        <v>123</v>
      </c>
      <c r="C4786" s="0" t="s">
        <v>104</v>
      </c>
      <c r="D4786" s="0" t="s">
        <v>92</v>
      </c>
      <c r="E4786" s="14" t="n">
        <v>45376</v>
      </c>
      <c r="F4786" s="14" t="n">
        <v>45386</v>
      </c>
      <c r="G4786" s="0" t="n">
        <v>168</v>
      </c>
      <c r="H4786" s="0" t="n">
        <v>136</v>
      </c>
      <c r="I4786" s="0" t="n">
        <v>237</v>
      </c>
      <c r="J4786" s="0" t="n">
        <v>1125</v>
      </c>
      <c r="K4786" s="0" t="n">
        <v>1179</v>
      </c>
      <c r="L4786" s="15" t="s">
        <v>82</v>
      </c>
      <c r="M4786" s="0" t="n">
        <v>10</v>
      </c>
      <c r="N4786" s="16" t="n">
        <f aca="false">I4786*K4786</f>
        <v>279423</v>
      </c>
      <c r="O4786" s="16" t="n">
        <f aca="false">I4786*(K4786-J4786)</f>
        <v>12798</v>
      </c>
      <c r="P4786" s="15" t="n">
        <f aca="false">K4786-J4786</f>
        <v>54</v>
      </c>
      <c r="Q4786" s="0" t="str">
        <f aca="false">IF(G4786=0,"Out of stock",IF(G4786&lt;H4786,"Understocked",IF(G4786&gt;Summary!$B$6*H4786,"Overstocked","Healthy")))</f>
        <v>Healthy</v>
      </c>
      <c r="R4786" s="0" t="str">
        <f aca="false">IF(I4786&gt;=Summary!$B$7,"Fast",IF(I4786&lt;Summary!$B$8,"Slow","Medium"))</f>
        <v>Fast</v>
      </c>
      <c r="S4786" s="15" t="n">
        <f aca="false">IF(M4786&gt;Summary!$B$5,1,0)</f>
        <v>1</v>
      </c>
      <c r="T4786" s="16" t="n">
        <f aca="false">IF(Q4786="Overstocked",(G4786-Summary!$B$6*H4786)*J4786,0)</f>
        <v>0</v>
      </c>
    </row>
    <row r="4787" customFormat="false" ht="15" hidden="false" customHeight="false" outlineLevel="0" collapsed="false">
      <c r="A4787" s="0" t="s">
        <v>4885</v>
      </c>
      <c r="B4787" s="0" t="s">
        <v>84</v>
      </c>
      <c r="C4787" s="0" t="s">
        <v>85</v>
      </c>
      <c r="D4787" s="0" t="s">
        <v>90</v>
      </c>
      <c r="E4787" s="14" t="n">
        <v>45039</v>
      </c>
      <c r="F4787" s="14" t="n">
        <v>45041</v>
      </c>
      <c r="G4787" s="0" t="n">
        <v>181</v>
      </c>
      <c r="H4787" s="0" t="n">
        <v>113</v>
      </c>
      <c r="I4787" s="0" t="n">
        <v>225</v>
      </c>
      <c r="J4787" s="0" t="n">
        <v>1200</v>
      </c>
      <c r="K4787" s="0" t="n">
        <v>1669</v>
      </c>
      <c r="L4787" s="15" t="s">
        <v>97</v>
      </c>
      <c r="M4787" s="0" t="n">
        <v>2</v>
      </c>
      <c r="N4787" s="16" t="n">
        <f aca="false">I4787*K4787</f>
        <v>375525</v>
      </c>
      <c r="O4787" s="16" t="n">
        <f aca="false">I4787*(K4787-J4787)</f>
        <v>105525</v>
      </c>
      <c r="P4787" s="15" t="n">
        <f aca="false">K4787-J4787</f>
        <v>469</v>
      </c>
      <c r="Q4787" s="0" t="str">
        <f aca="false">IF(G4787=0,"Out of stock",IF(G4787&lt;H4787,"Understocked",IF(G4787&gt;Summary!$B$6*H4787,"Overstocked","Healthy")))</f>
        <v>Healthy</v>
      </c>
      <c r="R4787" s="0" t="str">
        <f aca="false">IF(I4787&gt;=Summary!$B$7,"Fast",IF(I4787&lt;Summary!$B$8,"Slow","Medium"))</f>
        <v>Fast</v>
      </c>
      <c r="S4787" s="15" t="n">
        <f aca="false">IF(M4787&gt;Summary!$B$5,1,0)</f>
        <v>0</v>
      </c>
      <c r="T4787" s="16" t="n">
        <f aca="false">IF(Q4787="Overstocked",(G4787-Summary!$B$6*H4787)*J4787,0)</f>
        <v>0</v>
      </c>
    </row>
    <row r="4788" customFormat="false" ht="15" hidden="false" customHeight="false" outlineLevel="0" collapsed="false">
      <c r="A4788" s="0" t="s">
        <v>4886</v>
      </c>
      <c r="B4788" s="0" t="s">
        <v>113</v>
      </c>
      <c r="C4788" s="0" t="s">
        <v>104</v>
      </c>
      <c r="D4788" s="0" t="s">
        <v>90</v>
      </c>
      <c r="E4788" s="14" t="n">
        <v>45432</v>
      </c>
      <c r="F4788" s="14" t="n">
        <v>45439</v>
      </c>
      <c r="G4788" s="0" t="n">
        <v>445</v>
      </c>
      <c r="H4788" s="0" t="n">
        <v>82</v>
      </c>
      <c r="I4788" s="0" t="n">
        <v>147</v>
      </c>
      <c r="J4788" s="0" t="n">
        <v>1515</v>
      </c>
      <c r="K4788" s="0" t="n">
        <v>1876</v>
      </c>
      <c r="L4788" s="15" t="s">
        <v>97</v>
      </c>
      <c r="M4788" s="0" t="n">
        <v>7</v>
      </c>
      <c r="N4788" s="16" t="n">
        <f aca="false">I4788*K4788</f>
        <v>275772</v>
      </c>
      <c r="O4788" s="16" t="n">
        <f aca="false">I4788*(K4788-J4788)</f>
        <v>53067</v>
      </c>
      <c r="P4788" s="15" t="n">
        <f aca="false">K4788-J4788</f>
        <v>361</v>
      </c>
      <c r="Q4788" s="0" t="str">
        <f aca="false">IF(G4788=0,"Out of stock",IF(G4788&lt;H4788,"Understocked",IF(G4788&gt;Summary!$B$6*H4788,"Overstocked","Healthy")))</f>
        <v>Overstocked</v>
      </c>
      <c r="R4788" s="0" t="str">
        <f aca="false">IF(I4788&gt;=Summary!$B$7,"Fast",IF(I4788&lt;Summary!$B$8,"Slow","Medium"))</f>
        <v>Medium</v>
      </c>
      <c r="S4788" s="15" t="n">
        <f aca="false">IF(M4788&gt;Summary!$B$5,1,0)</f>
        <v>0</v>
      </c>
      <c r="T4788" s="16" t="n">
        <f aca="false">IF(Q4788="Overstocked",(G4788-Summary!$B$6*H4788)*J4788,0)</f>
        <v>177255</v>
      </c>
    </row>
    <row r="4789" customFormat="false" ht="15" hidden="false" customHeight="false" outlineLevel="0" collapsed="false">
      <c r="A4789" s="0" t="s">
        <v>4887</v>
      </c>
      <c r="B4789" s="0" t="s">
        <v>123</v>
      </c>
      <c r="C4789" s="0" t="s">
        <v>85</v>
      </c>
      <c r="D4789" s="0" t="s">
        <v>102</v>
      </c>
      <c r="E4789" s="14" t="n">
        <v>45470</v>
      </c>
      <c r="F4789" s="14" t="n">
        <v>45480</v>
      </c>
      <c r="G4789" s="0" t="n">
        <v>131</v>
      </c>
      <c r="H4789" s="0" t="n">
        <v>74</v>
      </c>
      <c r="I4789" s="0" t="n">
        <v>249</v>
      </c>
      <c r="J4789" s="0" t="n">
        <v>865</v>
      </c>
      <c r="K4789" s="0" t="n">
        <v>974</v>
      </c>
      <c r="L4789" s="15" t="s">
        <v>97</v>
      </c>
      <c r="M4789" s="0" t="n">
        <v>10</v>
      </c>
      <c r="N4789" s="16" t="n">
        <f aca="false">I4789*K4789</f>
        <v>242526</v>
      </c>
      <c r="O4789" s="16" t="n">
        <f aca="false">I4789*(K4789-J4789)</f>
        <v>27141</v>
      </c>
      <c r="P4789" s="15" t="n">
        <f aca="false">K4789-J4789</f>
        <v>109</v>
      </c>
      <c r="Q4789" s="0" t="str">
        <f aca="false">IF(G4789=0,"Out of stock",IF(G4789&lt;H4789,"Understocked",IF(G4789&gt;Summary!$B$6*H4789,"Overstocked","Healthy")))</f>
        <v>Healthy</v>
      </c>
      <c r="R4789" s="0" t="str">
        <f aca="false">IF(I4789&gt;=Summary!$B$7,"Fast",IF(I4789&lt;Summary!$B$8,"Slow","Medium"))</f>
        <v>Fast</v>
      </c>
      <c r="S4789" s="15" t="n">
        <f aca="false">IF(M4789&gt;Summary!$B$5,1,0)</f>
        <v>1</v>
      </c>
      <c r="T4789" s="16" t="n">
        <f aca="false">IF(Q4789="Overstocked",(G4789-Summary!$B$6*H4789)*J4789,0)</f>
        <v>0</v>
      </c>
    </row>
    <row r="4790" customFormat="false" ht="15" hidden="false" customHeight="false" outlineLevel="0" collapsed="false">
      <c r="A4790" s="0" t="s">
        <v>4888</v>
      </c>
      <c r="B4790" s="0" t="s">
        <v>101</v>
      </c>
      <c r="C4790" s="0" t="s">
        <v>104</v>
      </c>
      <c r="D4790" s="0" t="s">
        <v>86</v>
      </c>
      <c r="E4790" s="14" t="n">
        <v>45264</v>
      </c>
      <c r="F4790" s="14" t="n">
        <v>45269</v>
      </c>
      <c r="G4790" s="0" t="n">
        <v>201</v>
      </c>
      <c r="H4790" s="0" t="n">
        <v>138</v>
      </c>
      <c r="I4790" s="0" t="n">
        <v>35</v>
      </c>
      <c r="J4790" s="0" t="n">
        <v>1961</v>
      </c>
      <c r="K4790" s="0" t="n">
        <v>2341</v>
      </c>
      <c r="L4790" s="15" t="s">
        <v>93</v>
      </c>
      <c r="M4790" s="0" t="n">
        <v>5</v>
      </c>
      <c r="N4790" s="16" t="n">
        <f aca="false">I4790*K4790</f>
        <v>81935</v>
      </c>
      <c r="O4790" s="16" t="n">
        <f aca="false">I4790*(K4790-J4790)</f>
        <v>13300</v>
      </c>
      <c r="P4790" s="15" t="n">
        <f aca="false">K4790-J4790</f>
        <v>380</v>
      </c>
      <c r="Q4790" s="0" t="str">
        <f aca="false">IF(G4790=0,"Out of stock",IF(G4790&lt;H4790,"Understocked",IF(G4790&gt;Summary!$B$6*H4790,"Overstocked","Healthy")))</f>
        <v>Healthy</v>
      </c>
      <c r="R4790" s="0" t="str">
        <f aca="false">IF(I4790&gt;=Summary!$B$7,"Fast",IF(I4790&lt;Summary!$B$8,"Slow","Medium"))</f>
        <v>Slow</v>
      </c>
      <c r="S4790" s="15" t="n">
        <f aca="false">IF(M4790&gt;Summary!$B$5,1,0)</f>
        <v>0</v>
      </c>
      <c r="T4790" s="16" t="n">
        <f aca="false">IF(Q4790="Overstocked",(G4790-Summary!$B$6*H4790)*J4790,0)</f>
        <v>0</v>
      </c>
    </row>
    <row r="4791" customFormat="false" ht="15" hidden="false" customHeight="false" outlineLevel="0" collapsed="false">
      <c r="A4791" s="0" t="s">
        <v>4889</v>
      </c>
      <c r="B4791" s="0" t="s">
        <v>95</v>
      </c>
      <c r="C4791" s="0" t="s">
        <v>96</v>
      </c>
      <c r="D4791" s="0" t="s">
        <v>86</v>
      </c>
      <c r="E4791" s="14" t="n">
        <v>45013</v>
      </c>
      <c r="F4791" s="14" t="n">
        <v>45020</v>
      </c>
      <c r="G4791" s="0" t="n">
        <v>140</v>
      </c>
      <c r="H4791" s="0" t="n">
        <v>72</v>
      </c>
      <c r="I4791" s="0" t="n">
        <v>39</v>
      </c>
      <c r="J4791" s="0" t="n">
        <v>1282</v>
      </c>
      <c r="K4791" s="0" t="n">
        <v>1465</v>
      </c>
      <c r="L4791" s="15" t="s">
        <v>97</v>
      </c>
      <c r="M4791" s="0" t="n">
        <v>7</v>
      </c>
      <c r="N4791" s="16" t="n">
        <f aca="false">I4791*K4791</f>
        <v>57135</v>
      </c>
      <c r="O4791" s="16" t="n">
        <f aca="false">I4791*(K4791-J4791)</f>
        <v>7137</v>
      </c>
      <c r="P4791" s="15" t="n">
        <f aca="false">K4791-J4791</f>
        <v>183</v>
      </c>
      <c r="Q4791" s="0" t="str">
        <f aca="false">IF(G4791=0,"Out of stock",IF(G4791&lt;H4791,"Understocked",IF(G4791&gt;Summary!$B$6*H4791,"Overstocked","Healthy")))</f>
        <v>Healthy</v>
      </c>
      <c r="R4791" s="0" t="str">
        <f aca="false">IF(I4791&gt;=Summary!$B$7,"Fast",IF(I4791&lt;Summary!$B$8,"Slow","Medium"))</f>
        <v>Slow</v>
      </c>
      <c r="S4791" s="15" t="n">
        <f aca="false">IF(M4791&gt;Summary!$B$5,1,0)</f>
        <v>0</v>
      </c>
      <c r="T4791" s="16" t="n">
        <f aca="false">IF(Q4791="Overstocked",(G4791-Summary!$B$6*H4791)*J4791,0)</f>
        <v>0</v>
      </c>
    </row>
    <row r="4792" customFormat="false" ht="15" hidden="false" customHeight="false" outlineLevel="0" collapsed="false">
      <c r="A4792" s="0" t="s">
        <v>4890</v>
      </c>
      <c r="B4792" s="0" t="s">
        <v>84</v>
      </c>
      <c r="C4792" s="0" t="s">
        <v>104</v>
      </c>
      <c r="D4792" s="0" t="s">
        <v>90</v>
      </c>
      <c r="E4792" s="14" t="n">
        <v>45530</v>
      </c>
      <c r="F4792" s="14" t="n">
        <v>45538</v>
      </c>
      <c r="G4792" s="0" t="n">
        <v>107</v>
      </c>
      <c r="H4792" s="0" t="n">
        <v>88</v>
      </c>
      <c r="I4792" s="0" t="n">
        <v>117</v>
      </c>
      <c r="J4792" s="0" t="n">
        <v>1456</v>
      </c>
      <c r="K4792" s="0" t="n">
        <v>1834</v>
      </c>
      <c r="L4792" s="15" t="s">
        <v>97</v>
      </c>
      <c r="M4792" s="0" t="n">
        <v>8</v>
      </c>
      <c r="N4792" s="16" t="n">
        <f aca="false">I4792*K4792</f>
        <v>214578</v>
      </c>
      <c r="O4792" s="16" t="n">
        <f aca="false">I4792*(K4792-J4792)</f>
        <v>44226</v>
      </c>
      <c r="P4792" s="15" t="n">
        <f aca="false">K4792-J4792</f>
        <v>378</v>
      </c>
      <c r="Q4792" s="0" t="str">
        <f aca="false">IF(G4792=0,"Out of stock",IF(G4792&lt;H4792,"Understocked",IF(G4792&gt;Summary!$B$6*H4792,"Overstocked","Healthy")))</f>
        <v>Healthy</v>
      </c>
      <c r="R4792" s="0" t="str">
        <f aca="false">IF(I4792&gt;=Summary!$B$7,"Fast",IF(I4792&lt;Summary!$B$8,"Slow","Medium"))</f>
        <v>Medium</v>
      </c>
      <c r="S4792" s="15" t="n">
        <f aca="false">IF(M4792&gt;Summary!$B$5,1,0)</f>
        <v>1</v>
      </c>
      <c r="T4792" s="16" t="n">
        <f aca="false">IF(Q4792="Overstocked",(G4792-Summary!$B$6*H4792)*J4792,0)</f>
        <v>0</v>
      </c>
    </row>
    <row r="4793" customFormat="false" ht="15" hidden="false" customHeight="false" outlineLevel="0" collapsed="false">
      <c r="A4793" s="0" t="s">
        <v>4891</v>
      </c>
      <c r="B4793" s="0" t="s">
        <v>77</v>
      </c>
      <c r="C4793" s="0" t="s">
        <v>104</v>
      </c>
      <c r="D4793" s="0" t="s">
        <v>86</v>
      </c>
      <c r="E4793" s="14" t="n">
        <v>45144</v>
      </c>
      <c r="F4793" s="14" t="n">
        <v>45147</v>
      </c>
      <c r="G4793" s="0" t="n">
        <v>118</v>
      </c>
      <c r="H4793" s="0" t="n">
        <v>61</v>
      </c>
      <c r="I4793" s="0" t="n">
        <v>183</v>
      </c>
      <c r="J4793" s="0" t="n">
        <v>220</v>
      </c>
      <c r="K4793" s="0" t="n">
        <v>719</v>
      </c>
      <c r="L4793" s="15" t="s">
        <v>82</v>
      </c>
      <c r="M4793" s="0" t="n">
        <v>3</v>
      </c>
      <c r="N4793" s="16" t="n">
        <f aca="false">I4793*K4793</f>
        <v>131577</v>
      </c>
      <c r="O4793" s="16" t="n">
        <f aca="false">I4793*(K4793-J4793)</f>
        <v>91317</v>
      </c>
      <c r="P4793" s="15" t="n">
        <f aca="false">K4793-J4793</f>
        <v>499</v>
      </c>
      <c r="Q4793" s="0" t="str">
        <f aca="false">IF(G4793=0,"Out of stock",IF(G4793&lt;H4793,"Understocked",IF(G4793&gt;Summary!$B$6*H4793,"Overstocked","Healthy")))</f>
        <v>Healthy</v>
      </c>
      <c r="R4793" s="0" t="str">
        <f aca="false">IF(I4793&gt;=Summary!$B$7,"Fast",IF(I4793&lt;Summary!$B$8,"Slow","Medium"))</f>
        <v>Medium</v>
      </c>
      <c r="S4793" s="15" t="n">
        <f aca="false">IF(M4793&gt;Summary!$B$5,1,0)</f>
        <v>0</v>
      </c>
      <c r="T4793" s="16" t="n">
        <f aca="false">IF(Q4793="Overstocked",(G4793-Summary!$B$6*H4793)*J4793,0)</f>
        <v>0</v>
      </c>
    </row>
    <row r="4794" customFormat="false" ht="15" hidden="false" customHeight="false" outlineLevel="0" collapsed="false">
      <c r="A4794" s="0" t="s">
        <v>4892</v>
      </c>
      <c r="B4794" s="0" t="s">
        <v>113</v>
      </c>
      <c r="C4794" s="0" t="s">
        <v>96</v>
      </c>
      <c r="D4794" s="0" t="s">
        <v>79</v>
      </c>
      <c r="E4794" s="14" t="n">
        <v>45463</v>
      </c>
      <c r="F4794" s="14" t="n">
        <v>45465</v>
      </c>
      <c r="G4794" s="0" t="n">
        <v>52</v>
      </c>
      <c r="H4794" s="0" t="n">
        <v>148</v>
      </c>
      <c r="I4794" s="0" t="n">
        <v>128</v>
      </c>
      <c r="J4794" s="0" t="n">
        <v>1417</v>
      </c>
      <c r="K4794" s="0" t="n">
        <v>1524</v>
      </c>
      <c r="L4794" s="15" t="s">
        <v>87</v>
      </c>
      <c r="M4794" s="0" t="n">
        <v>2</v>
      </c>
      <c r="N4794" s="16" t="n">
        <f aca="false">I4794*K4794</f>
        <v>195072</v>
      </c>
      <c r="O4794" s="16" t="n">
        <f aca="false">I4794*(K4794-J4794)</f>
        <v>13696</v>
      </c>
      <c r="P4794" s="15" t="n">
        <f aca="false">K4794-J4794</f>
        <v>107</v>
      </c>
      <c r="Q4794" s="0" t="str">
        <f aca="false">IF(G4794=0,"Out of stock",IF(G4794&lt;H4794,"Understocked",IF(G4794&gt;Summary!$B$6*H4794,"Overstocked","Healthy")))</f>
        <v>Understocked</v>
      </c>
      <c r="R4794" s="0" t="str">
        <f aca="false">IF(I4794&gt;=Summary!$B$7,"Fast",IF(I4794&lt;Summary!$B$8,"Slow","Medium"))</f>
        <v>Medium</v>
      </c>
      <c r="S4794" s="15" t="n">
        <f aca="false">IF(M4794&gt;Summary!$B$5,1,0)</f>
        <v>0</v>
      </c>
      <c r="T4794" s="16" t="n">
        <f aca="false">IF(Q4794="Overstocked",(G4794-Summary!$B$6*H4794)*J4794,0)</f>
        <v>0</v>
      </c>
    </row>
    <row r="4795" customFormat="false" ht="15" hidden="false" customHeight="false" outlineLevel="0" collapsed="false">
      <c r="A4795" s="0" t="s">
        <v>4893</v>
      </c>
      <c r="B4795" s="0" t="s">
        <v>107</v>
      </c>
      <c r="C4795" s="0" t="s">
        <v>96</v>
      </c>
      <c r="D4795" s="0" t="s">
        <v>79</v>
      </c>
      <c r="E4795" s="14" t="n">
        <v>44975</v>
      </c>
      <c r="F4795" s="14" t="n">
        <v>44980</v>
      </c>
      <c r="G4795" s="0" t="n">
        <v>67</v>
      </c>
      <c r="H4795" s="0" t="n">
        <v>142</v>
      </c>
      <c r="I4795" s="0" t="n">
        <v>214</v>
      </c>
      <c r="J4795" s="0" t="n">
        <v>876</v>
      </c>
      <c r="K4795" s="0" t="n">
        <v>1306</v>
      </c>
      <c r="L4795" s="15" t="s">
        <v>93</v>
      </c>
      <c r="M4795" s="0" t="n">
        <v>5</v>
      </c>
      <c r="N4795" s="16" t="n">
        <f aca="false">I4795*K4795</f>
        <v>279484</v>
      </c>
      <c r="O4795" s="16" t="n">
        <f aca="false">I4795*(K4795-J4795)</f>
        <v>92020</v>
      </c>
      <c r="P4795" s="15" t="n">
        <f aca="false">K4795-J4795</f>
        <v>430</v>
      </c>
      <c r="Q4795" s="0" t="str">
        <f aca="false">IF(G4795=0,"Out of stock",IF(G4795&lt;H4795,"Understocked",IF(G4795&gt;Summary!$B$6*H4795,"Overstocked","Healthy")))</f>
        <v>Understocked</v>
      </c>
      <c r="R4795" s="0" t="str">
        <f aca="false">IF(I4795&gt;=Summary!$B$7,"Fast",IF(I4795&lt;Summary!$B$8,"Slow","Medium"))</f>
        <v>Fast</v>
      </c>
      <c r="S4795" s="15" t="n">
        <f aca="false">IF(M4795&gt;Summary!$B$5,1,0)</f>
        <v>0</v>
      </c>
      <c r="T4795" s="16" t="n">
        <f aca="false">IF(Q4795="Overstocked",(G4795-Summary!$B$6*H4795)*J4795,0)</f>
        <v>0</v>
      </c>
    </row>
    <row r="4796" customFormat="false" ht="15" hidden="false" customHeight="false" outlineLevel="0" collapsed="false">
      <c r="A4796" s="0" t="s">
        <v>4894</v>
      </c>
      <c r="B4796" s="0" t="s">
        <v>123</v>
      </c>
      <c r="C4796" s="0" t="s">
        <v>78</v>
      </c>
      <c r="D4796" s="0" t="s">
        <v>86</v>
      </c>
      <c r="E4796" s="14" t="n">
        <v>45535</v>
      </c>
      <c r="F4796" s="14" t="n">
        <v>45541</v>
      </c>
      <c r="G4796" s="0" t="n">
        <v>434</v>
      </c>
      <c r="H4796" s="0" t="n">
        <v>123</v>
      </c>
      <c r="I4796" s="0" t="n">
        <v>95</v>
      </c>
      <c r="J4796" s="0" t="n">
        <v>537</v>
      </c>
      <c r="K4796" s="0" t="n">
        <v>861</v>
      </c>
      <c r="L4796" s="15" t="s">
        <v>80</v>
      </c>
      <c r="M4796" s="0" t="n">
        <v>6</v>
      </c>
      <c r="N4796" s="16" t="n">
        <f aca="false">I4796*K4796</f>
        <v>81795</v>
      </c>
      <c r="O4796" s="16" t="n">
        <f aca="false">I4796*(K4796-J4796)</f>
        <v>30780</v>
      </c>
      <c r="P4796" s="15" t="n">
        <f aca="false">K4796-J4796</f>
        <v>324</v>
      </c>
      <c r="Q4796" s="0" t="str">
        <f aca="false">IF(G4796=0,"Out of stock",IF(G4796&lt;H4796,"Understocked",IF(G4796&gt;Summary!$B$6*H4796,"Overstocked","Healthy")))</f>
        <v>Healthy</v>
      </c>
      <c r="R4796" s="0" t="str">
        <f aca="false">IF(I4796&gt;=Summary!$B$7,"Fast",IF(I4796&lt;Summary!$B$8,"Slow","Medium"))</f>
        <v>Slow</v>
      </c>
      <c r="S4796" s="15" t="n">
        <f aca="false">IF(M4796&gt;Summary!$B$5,1,0)</f>
        <v>0</v>
      </c>
      <c r="T4796" s="16" t="n">
        <f aca="false">IF(Q4796="Overstocked",(G4796-Summary!$B$6*H4796)*J4796,0)</f>
        <v>0</v>
      </c>
    </row>
    <row r="4797" customFormat="false" ht="15" hidden="false" customHeight="false" outlineLevel="0" collapsed="false">
      <c r="A4797" s="0" t="s">
        <v>4895</v>
      </c>
      <c r="B4797" s="0" t="s">
        <v>101</v>
      </c>
      <c r="C4797" s="0" t="s">
        <v>78</v>
      </c>
      <c r="D4797" s="0" t="s">
        <v>79</v>
      </c>
      <c r="E4797" s="14" t="n">
        <v>45195</v>
      </c>
      <c r="F4797" s="14" t="n">
        <v>45203</v>
      </c>
      <c r="G4797" s="0" t="n">
        <v>223</v>
      </c>
      <c r="H4797" s="0" t="n">
        <v>77</v>
      </c>
      <c r="I4797" s="0" t="n">
        <v>48</v>
      </c>
      <c r="J4797" s="0" t="n">
        <v>1093</v>
      </c>
      <c r="K4797" s="0" t="n">
        <v>1144</v>
      </c>
      <c r="L4797" s="15" t="s">
        <v>87</v>
      </c>
      <c r="M4797" s="0" t="n">
        <v>8</v>
      </c>
      <c r="N4797" s="16" t="n">
        <f aca="false">I4797*K4797</f>
        <v>54912</v>
      </c>
      <c r="O4797" s="16" t="n">
        <f aca="false">I4797*(K4797-J4797)</f>
        <v>2448</v>
      </c>
      <c r="P4797" s="15" t="n">
        <f aca="false">K4797-J4797</f>
        <v>51</v>
      </c>
      <c r="Q4797" s="0" t="str">
        <f aca="false">IF(G4797=0,"Out of stock",IF(G4797&lt;H4797,"Understocked",IF(G4797&gt;Summary!$B$6*H4797,"Overstocked","Healthy")))</f>
        <v>Healthy</v>
      </c>
      <c r="R4797" s="0" t="str">
        <f aca="false">IF(I4797&gt;=Summary!$B$7,"Fast",IF(I4797&lt;Summary!$B$8,"Slow","Medium"))</f>
        <v>Slow</v>
      </c>
      <c r="S4797" s="15" t="n">
        <f aca="false">IF(M4797&gt;Summary!$B$5,1,0)</f>
        <v>1</v>
      </c>
      <c r="T4797" s="16" t="n">
        <f aca="false">IF(Q4797="Overstocked",(G4797-Summary!$B$6*H4797)*J4797,0)</f>
        <v>0</v>
      </c>
    </row>
    <row r="4798" customFormat="false" ht="15" hidden="false" customHeight="false" outlineLevel="0" collapsed="false">
      <c r="A4798" s="0" t="s">
        <v>4896</v>
      </c>
      <c r="B4798" s="0" t="s">
        <v>115</v>
      </c>
      <c r="C4798" s="0" t="s">
        <v>85</v>
      </c>
      <c r="D4798" s="0" t="s">
        <v>79</v>
      </c>
      <c r="E4798" s="14" t="n">
        <v>45626</v>
      </c>
      <c r="F4798" s="14" t="n">
        <v>45632</v>
      </c>
      <c r="G4798" s="0" t="n">
        <v>309</v>
      </c>
      <c r="H4798" s="0" t="n">
        <v>56</v>
      </c>
      <c r="I4798" s="0" t="n">
        <v>253</v>
      </c>
      <c r="J4798" s="0" t="n">
        <v>568</v>
      </c>
      <c r="K4798" s="0" t="n">
        <v>1048</v>
      </c>
      <c r="L4798" s="15" t="s">
        <v>80</v>
      </c>
      <c r="M4798" s="0" t="n">
        <v>6</v>
      </c>
      <c r="N4798" s="16" t="n">
        <f aca="false">I4798*K4798</f>
        <v>265144</v>
      </c>
      <c r="O4798" s="16" t="n">
        <f aca="false">I4798*(K4798-J4798)</f>
        <v>121440</v>
      </c>
      <c r="P4798" s="15" t="n">
        <f aca="false">K4798-J4798</f>
        <v>480</v>
      </c>
      <c r="Q4798" s="0" t="str">
        <f aca="false">IF(G4798=0,"Out of stock",IF(G4798&lt;H4798,"Understocked",IF(G4798&gt;Summary!$B$6*H4798,"Overstocked","Healthy")))</f>
        <v>Overstocked</v>
      </c>
      <c r="R4798" s="0" t="str">
        <f aca="false">IF(I4798&gt;=Summary!$B$7,"Fast",IF(I4798&lt;Summary!$B$8,"Slow","Medium"))</f>
        <v>Fast</v>
      </c>
      <c r="S4798" s="15" t="n">
        <f aca="false">IF(M4798&gt;Summary!$B$5,1,0)</f>
        <v>0</v>
      </c>
      <c r="T4798" s="16" t="n">
        <f aca="false">IF(Q4798="Overstocked",(G4798-Summary!$B$6*H4798)*J4798,0)</f>
        <v>48280</v>
      </c>
    </row>
    <row r="4799" customFormat="false" ht="15" hidden="false" customHeight="false" outlineLevel="0" collapsed="false">
      <c r="A4799" s="0" t="s">
        <v>4897</v>
      </c>
      <c r="B4799" s="0" t="s">
        <v>101</v>
      </c>
      <c r="C4799" s="0" t="s">
        <v>78</v>
      </c>
      <c r="D4799" s="0" t="s">
        <v>79</v>
      </c>
      <c r="E4799" s="14" t="n">
        <v>45250</v>
      </c>
      <c r="F4799" s="14" t="n">
        <v>45253</v>
      </c>
      <c r="G4799" s="0" t="n">
        <v>47</v>
      </c>
      <c r="H4799" s="0" t="n">
        <v>130</v>
      </c>
      <c r="I4799" s="0" t="n">
        <v>91</v>
      </c>
      <c r="J4799" s="0" t="n">
        <v>1312</v>
      </c>
      <c r="K4799" s="0" t="n">
        <v>1775</v>
      </c>
      <c r="L4799" s="15" t="s">
        <v>80</v>
      </c>
      <c r="M4799" s="0" t="n">
        <v>3</v>
      </c>
      <c r="N4799" s="16" t="n">
        <f aca="false">I4799*K4799</f>
        <v>161525</v>
      </c>
      <c r="O4799" s="16" t="n">
        <f aca="false">I4799*(K4799-J4799)</f>
        <v>42133</v>
      </c>
      <c r="P4799" s="15" t="n">
        <f aca="false">K4799-J4799</f>
        <v>463</v>
      </c>
      <c r="Q4799" s="0" t="str">
        <f aca="false">IF(G4799=0,"Out of stock",IF(G4799&lt;H4799,"Understocked",IF(G4799&gt;Summary!$B$6*H4799,"Overstocked","Healthy")))</f>
        <v>Understocked</v>
      </c>
      <c r="R4799" s="0" t="str">
        <f aca="false">IF(I4799&gt;=Summary!$B$7,"Fast",IF(I4799&lt;Summary!$B$8,"Slow","Medium"))</f>
        <v>Slow</v>
      </c>
      <c r="S4799" s="15" t="n">
        <f aca="false">IF(M4799&gt;Summary!$B$5,1,0)</f>
        <v>0</v>
      </c>
      <c r="T4799" s="16" t="n">
        <f aca="false">IF(Q4799="Overstocked",(G4799-Summary!$B$6*H4799)*J4799,0)</f>
        <v>0</v>
      </c>
    </row>
    <row r="4800" customFormat="false" ht="15" hidden="false" customHeight="false" outlineLevel="0" collapsed="false">
      <c r="A4800" s="0" t="s">
        <v>4898</v>
      </c>
      <c r="B4800" s="0" t="s">
        <v>77</v>
      </c>
      <c r="C4800" s="0" t="s">
        <v>78</v>
      </c>
      <c r="D4800" s="0" t="s">
        <v>90</v>
      </c>
      <c r="E4800" s="14" t="n">
        <v>45060</v>
      </c>
      <c r="F4800" s="14" t="n">
        <v>45069</v>
      </c>
      <c r="G4800" s="0" t="n">
        <v>470</v>
      </c>
      <c r="H4800" s="0" t="n">
        <v>121</v>
      </c>
      <c r="I4800" s="0" t="n">
        <v>205</v>
      </c>
      <c r="J4800" s="0" t="n">
        <v>774</v>
      </c>
      <c r="K4800" s="0" t="n">
        <v>872</v>
      </c>
      <c r="L4800" s="15" t="s">
        <v>93</v>
      </c>
      <c r="M4800" s="0" t="n">
        <v>9</v>
      </c>
      <c r="N4800" s="16" t="n">
        <f aca="false">I4800*K4800</f>
        <v>178760</v>
      </c>
      <c r="O4800" s="16" t="n">
        <f aca="false">I4800*(K4800-J4800)</f>
        <v>20090</v>
      </c>
      <c r="P4800" s="15" t="n">
        <f aca="false">K4800-J4800</f>
        <v>98</v>
      </c>
      <c r="Q4800" s="0" t="str">
        <f aca="false">IF(G4800=0,"Out of stock",IF(G4800&lt;H4800,"Understocked",IF(G4800&gt;Summary!$B$6*H4800,"Overstocked","Healthy")))</f>
        <v>Healthy</v>
      </c>
      <c r="R4800" s="0" t="str">
        <f aca="false">IF(I4800&gt;=Summary!$B$7,"Fast",IF(I4800&lt;Summary!$B$8,"Slow","Medium"))</f>
        <v>Fast</v>
      </c>
      <c r="S4800" s="15" t="n">
        <f aca="false">IF(M4800&gt;Summary!$B$5,1,0)</f>
        <v>1</v>
      </c>
      <c r="T4800" s="16" t="n">
        <f aca="false">IF(Q4800="Overstocked",(G4800-Summary!$B$6*H4800)*J4800,0)</f>
        <v>0</v>
      </c>
    </row>
    <row r="4801" customFormat="false" ht="15" hidden="false" customHeight="false" outlineLevel="0" collapsed="false">
      <c r="A4801" s="0" t="s">
        <v>4899</v>
      </c>
      <c r="B4801" s="0" t="s">
        <v>89</v>
      </c>
      <c r="C4801" s="0" t="s">
        <v>104</v>
      </c>
      <c r="D4801" s="0" t="s">
        <v>79</v>
      </c>
      <c r="E4801" s="14" t="n">
        <v>45461</v>
      </c>
      <c r="F4801" s="14" t="n">
        <v>45465</v>
      </c>
      <c r="G4801" s="0" t="n">
        <v>352</v>
      </c>
      <c r="H4801" s="0" t="n">
        <v>110</v>
      </c>
      <c r="I4801" s="0" t="n">
        <v>293</v>
      </c>
      <c r="J4801" s="0" t="n">
        <v>1520</v>
      </c>
      <c r="K4801" s="0" t="n">
        <v>1954</v>
      </c>
      <c r="L4801" s="15" t="s">
        <v>97</v>
      </c>
      <c r="M4801" s="0" t="n">
        <v>4</v>
      </c>
      <c r="N4801" s="16" t="n">
        <f aca="false">I4801*K4801</f>
        <v>572522</v>
      </c>
      <c r="O4801" s="16" t="n">
        <f aca="false">I4801*(K4801-J4801)</f>
        <v>127162</v>
      </c>
      <c r="P4801" s="15" t="n">
        <f aca="false">K4801-J4801</f>
        <v>434</v>
      </c>
      <c r="Q4801" s="0" t="str">
        <f aca="false">IF(G4801=0,"Out of stock",IF(G4801&lt;H4801,"Understocked",IF(G4801&gt;Summary!$B$6*H4801,"Overstocked","Healthy")))</f>
        <v>Healthy</v>
      </c>
      <c r="R4801" s="0" t="str">
        <f aca="false">IF(I4801&gt;=Summary!$B$7,"Fast",IF(I4801&lt;Summary!$B$8,"Slow","Medium"))</f>
        <v>Fast</v>
      </c>
      <c r="S4801" s="15" t="n">
        <f aca="false">IF(M4801&gt;Summary!$B$5,1,0)</f>
        <v>0</v>
      </c>
      <c r="T4801" s="16" t="n">
        <f aca="false">IF(Q4801="Overstocked",(G4801-Summary!$B$6*H4801)*J4801,0)</f>
        <v>0</v>
      </c>
    </row>
    <row r="4802" customFormat="false" ht="15" hidden="false" customHeight="false" outlineLevel="0" collapsed="false">
      <c r="A4802" s="0" t="s">
        <v>4900</v>
      </c>
      <c r="B4802" s="0" t="s">
        <v>111</v>
      </c>
      <c r="C4802" s="0" t="s">
        <v>96</v>
      </c>
      <c r="D4802" s="0" t="s">
        <v>92</v>
      </c>
      <c r="E4802" s="14" t="n">
        <v>45434</v>
      </c>
      <c r="F4802" s="14" t="n">
        <v>45440</v>
      </c>
      <c r="G4802" s="0" t="n">
        <v>441</v>
      </c>
      <c r="H4802" s="0" t="n">
        <v>59</v>
      </c>
      <c r="I4802" s="0" t="n">
        <v>238</v>
      </c>
      <c r="J4802" s="0" t="n">
        <v>1342</v>
      </c>
      <c r="K4802" s="0" t="n">
        <v>1578</v>
      </c>
      <c r="L4802" s="15" t="s">
        <v>80</v>
      </c>
      <c r="M4802" s="0" t="n">
        <v>6</v>
      </c>
      <c r="N4802" s="16" t="n">
        <f aca="false">I4802*K4802</f>
        <v>375564</v>
      </c>
      <c r="O4802" s="16" t="n">
        <f aca="false">I4802*(K4802-J4802)</f>
        <v>56168</v>
      </c>
      <c r="P4802" s="15" t="n">
        <f aca="false">K4802-J4802</f>
        <v>236</v>
      </c>
      <c r="Q4802" s="0" t="str">
        <f aca="false">IF(G4802=0,"Out of stock",IF(G4802&lt;H4802,"Understocked",IF(G4802&gt;Summary!$B$6*H4802,"Overstocked","Healthy")))</f>
        <v>Overstocked</v>
      </c>
      <c r="R4802" s="0" t="str">
        <f aca="false">IF(I4802&gt;=Summary!$B$7,"Fast",IF(I4802&lt;Summary!$B$8,"Slow","Medium"))</f>
        <v>Fast</v>
      </c>
      <c r="S4802" s="15" t="n">
        <f aca="false">IF(M4802&gt;Summary!$B$5,1,0)</f>
        <v>0</v>
      </c>
      <c r="T4802" s="16" t="n">
        <f aca="false">IF(Q4802="Overstocked",(G4802-Summary!$B$6*H4802)*J4802,0)</f>
        <v>275110</v>
      </c>
    </row>
    <row r="4803" customFormat="false" ht="15" hidden="false" customHeight="false" outlineLevel="0" collapsed="false">
      <c r="A4803" s="0" t="s">
        <v>4901</v>
      </c>
      <c r="B4803" s="0" t="s">
        <v>95</v>
      </c>
      <c r="C4803" s="0" t="s">
        <v>104</v>
      </c>
      <c r="D4803" s="0" t="s">
        <v>86</v>
      </c>
      <c r="E4803" s="14" t="n">
        <v>45450</v>
      </c>
      <c r="F4803" s="14" t="n">
        <v>45456</v>
      </c>
      <c r="G4803" s="0" t="n">
        <v>359</v>
      </c>
      <c r="H4803" s="0" t="n">
        <v>124</v>
      </c>
      <c r="I4803" s="0" t="n">
        <v>27</v>
      </c>
      <c r="J4803" s="0" t="n">
        <v>1671</v>
      </c>
      <c r="K4803" s="0" t="n">
        <v>1943</v>
      </c>
      <c r="L4803" s="15" t="s">
        <v>80</v>
      </c>
      <c r="M4803" s="0" t="n">
        <v>6</v>
      </c>
      <c r="N4803" s="16" t="n">
        <f aca="false">I4803*K4803</f>
        <v>52461</v>
      </c>
      <c r="O4803" s="16" t="n">
        <f aca="false">I4803*(K4803-J4803)</f>
        <v>7344</v>
      </c>
      <c r="P4803" s="15" t="n">
        <f aca="false">K4803-J4803</f>
        <v>272</v>
      </c>
      <c r="Q4803" s="0" t="str">
        <f aca="false">IF(G4803=0,"Out of stock",IF(G4803&lt;H4803,"Understocked",IF(G4803&gt;Summary!$B$6*H4803,"Overstocked","Healthy")))</f>
        <v>Healthy</v>
      </c>
      <c r="R4803" s="0" t="str">
        <f aca="false">IF(I4803&gt;=Summary!$B$7,"Fast",IF(I4803&lt;Summary!$B$8,"Slow","Medium"))</f>
        <v>Slow</v>
      </c>
      <c r="S4803" s="15" t="n">
        <f aca="false">IF(M4803&gt;Summary!$B$5,1,0)</f>
        <v>0</v>
      </c>
      <c r="T4803" s="16" t="n">
        <f aca="false">IF(Q4803="Overstocked",(G4803-Summary!$B$6*H4803)*J4803,0)</f>
        <v>0</v>
      </c>
    </row>
    <row r="4804" customFormat="false" ht="15" hidden="false" customHeight="false" outlineLevel="0" collapsed="false">
      <c r="A4804" s="0" t="s">
        <v>4902</v>
      </c>
      <c r="B4804" s="0" t="s">
        <v>95</v>
      </c>
      <c r="C4804" s="0" t="s">
        <v>104</v>
      </c>
      <c r="D4804" s="0" t="s">
        <v>86</v>
      </c>
      <c r="E4804" s="14" t="n">
        <v>45037</v>
      </c>
      <c r="F4804" s="14" t="n">
        <v>45038</v>
      </c>
      <c r="G4804" s="0" t="n">
        <v>389</v>
      </c>
      <c r="H4804" s="0" t="n">
        <v>87</v>
      </c>
      <c r="I4804" s="0" t="n">
        <v>113</v>
      </c>
      <c r="J4804" s="0" t="n">
        <v>1430</v>
      </c>
      <c r="K4804" s="0" t="n">
        <v>1824</v>
      </c>
      <c r="L4804" s="15" t="s">
        <v>97</v>
      </c>
      <c r="M4804" s="0" t="n">
        <v>1</v>
      </c>
      <c r="N4804" s="16" t="n">
        <f aca="false">I4804*K4804</f>
        <v>206112</v>
      </c>
      <c r="O4804" s="16" t="n">
        <f aca="false">I4804*(K4804-J4804)</f>
        <v>44522</v>
      </c>
      <c r="P4804" s="15" t="n">
        <f aca="false">K4804-J4804</f>
        <v>394</v>
      </c>
      <c r="Q4804" s="0" t="str">
        <f aca="false">IF(G4804=0,"Out of stock",IF(G4804&lt;H4804,"Understocked",IF(G4804&gt;Summary!$B$6*H4804,"Overstocked","Healthy")))</f>
        <v>Overstocked</v>
      </c>
      <c r="R4804" s="0" t="str">
        <f aca="false">IF(I4804&gt;=Summary!$B$7,"Fast",IF(I4804&lt;Summary!$B$8,"Slow","Medium"))</f>
        <v>Medium</v>
      </c>
      <c r="S4804" s="15" t="n">
        <f aca="false">IF(M4804&gt;Summary!$B$5,1,0)</f>
        <v>0</v>
      </c>
      <c r="T4804" s="16" t="n">
        <f aca="false">IF(Q4804="Overstocked",(G4804-Summary!$B$6*H4804)*J4804,0)</f>
        <v>58630</v>
      </c>
    </row>
    <row r="4805" customFormat="false" ht="15" hidden="false" customHeight="false" outlineLevel="0" collapsed="false">
      <c r="A4805" s="0" t="s">
        <v>4903</v>
      </c>
      <c r="B4805" s="0" t="s">
        <v>89</v>
      </c>
      <c r="C4805" s="0" t="s">
        <v>96</v>
      </c>
      <c r="D4805" s="0" t="s">
        <v>79</v>
      </c>
      <c r="E4805" s="14" t="n">
        <v>45061</v>
      </c>
      <c r="F4805" s="14" t="n">
        <v>45069</v>
      </c>
      <c r="G4805" s="0" t="n">
        <v>42</v>
      </c>
      <c r="H4805" s="0" t="n">
        <v>62</v>
      </c>
      <c r="I4805" s="0" t="n">
        <v>186</v>
      </c>
      <c r="J4805" s="0" t="n">
        <v>891</v>
      </c>
      <c r="K4805" s="0" t="n">
        <v>1226</v>
      </c>
      <c r="L4805" s="15" t="s">
        <v>87</v>
      </c>
      <c r="M4805" s="0" t="n">
        <v>8</v>
      </c>
      <c r="N4805" s="16" t="n">
        <f aca="false">I4805*K4805</f>
        <v>228036</v>
      </c>
      <c r="O4805" s="16" t="n">
        <f aca="false">I4805*(K4805-J4805)</f>
        <v>62310</v>
      </c>
      <c r="P4805" s="15" t="n">
        <f aca="false">K4805-J4805</f>
        <v>335</v>
      </c>
      <c r="Q4805" s="0" t="str">
        <f aca="false">IF(G4805=0,"Out of stock",IF(G4805&lt;H4805,"Understocked",IF(G4805&gt;Summary!$B$6*H4805,"Overstocked","Healthy")))</f>
        <v>Understocked</v>
      </c>
      <c r="R4805" s="0" t="str">
        <f aca="false">IF(I4805&gt;=Summary!$B$7,"Fast",IF(I4805&lt;Summary!$B$8,"Slow","Medium"))</f>
        <v>Medium</v>
      </c>
      <c r="S4805" s="15" t="n">
        <f aca="false">IF(M4805&gt;Summary!$B$5,1,0)</f>
        <v>1</v>
      </c>
      <c r="T4805" s="16" t="n">
        <f aca="false">IF(Q4805="Overstocked",(G4805-Summary!$B$6*H4805)*J4805,0)</f>
        <v>0</v>
      </c>
    </row>
    <row r="4806" customFormat="false" ht="15" hidden="false" customHeight="false" outlineLevel="0" collapsed="false">
      <c r="A4806" s="0" t="s">
        <v>4904</v>
      </c>
      <c r="B4806" s="0" t="s">
        <v>123</v>
      </c>
      <c r="C4806" s="0" t="s">
        <v>104</v>
      </c>
      <c r="D4806" s="0" t="s">
        <v>86</v>
      </c>
      <c r="E4806" s="14" t="n">
        <v>44960</v>
      </c>
      <c r="F4806" s="14" t="n">
        <v>44966</v>
      </c>
      <c r="G4806" s="0" t="n">
        <v>284</v>
      </c>
      <c r="H4806" s="0" t="n">
        <v>63</v>
      </c>
      <c r="I4806" s="0" t="n">
        <v>162</v>
      </c>
      <c r="J4806" s="0" t="n">
        <v>331</v>
      </c>
      <c r="K4806" s="0" t="n">
        <v>516</v>
      </c>
      <c r="L4806" s="15" t="s">
        <v>82</v>
      </c>
      <c r="M4806" s="0" t="n">
        <v>6</v>
      </c>
      <c r="N4806" s="16" t="n">
        <f aca="false">I4806*K4806</f>
        <v>83592</v>
      </c>
      <c r="O4806" s="16" t="n">
        <f aca="false">I4806*(K4806-J4806)</f>
        <v>29970</v>
      </c>
      <c r="P4806" s="15" t="n">
        <f aca="false">K4806-J4806</f>
        <v>185</v>
      </c>
      <c r="Q4806" s="0" t="str">
        <f aca="false">IF(G4806=0,"Out of stock",IF(G4806&lt;H4806,"Understocked",IF(G4806&gt;Summary!$B$6*H4806,"Overstocked","Healthy")))</f>
        <v>Overstocked</v>
      </c>
      <c r="R4806" s="0" t="str">
        <f aca="false">IF(I4806&gt;=Summary!$B$7,"Fast",IF(I4806&lt;Summary!$B$8,"Slow","Medium"))</f>
        <v>Medium</v>
      </c>
      <c r="S4806" s="15" t="n">
        <f aca="false">IF(M4806&gt;Summary!$B$5,1,0)</f>
        <v>0</v>
      </c>
      <c r="T4806" s="16" t="n">
        <f aca="false">IF(Q4806="Overstocked",(G4806-Summary!$B$6*H4806)*J4806,0)</f>
        <v>10592</v>
      </c>
    </row>
    <row r="4807" customFormat="false" ht="15" hidden="false" customHeight="false" outlineLevel="0" collapsed="false">
      <c r="A4807" s="0" t="s">
        <v>4905</v>
      </c>
      <c r="B4807" s="0" t="s">
        <v>89</v>
      </c>
      <c r="C4807" s="0" t="s">
        <v>104</v>
      </c>
      <c r="D4807" s="0" t="s">
        <v>102</v>
      </c>
      <c r="E4807" s="14" t="n">
        <v>45562</v>
      </c>
      <c r="F4807" s="14" t="n">
        <v>45570</v>
      </c>
      <c r="G4807" s="0" t="n">
        <v>26</v>
      </c>
      <c r="H4807" s="0" t="n">
        <v>140</v>
      </c>
      <c r="I4807" s="0" t="n">
        <v>264</v>
      </c>
      <c r="J4807" s="0" t="n">
        <v>465</v>
      </c>
      <c r="K4807" s="0" t="n">
        <v>833</v>
      </c>
      <c r="L4807" s="15" t="s">
        <v>87</v>
      </c>
      <c r="M4807" s="0" t="n">
        <v>8</v>
      </c>
      <c r="N4807" s="16" t="n">
        <f aca="false">I4807*K4807</f>
        <v>219912</v>
      </c>
      <c r="O4807" s="16" t="n">
        <f aca="false">I4807*(K4807-J4807)</f>
        <v>97152</v>
      </c>
      <c r="P4807" s="15" t="n">
        <f aca="false">K4807-J4807</f>
        <v>368</v>
      </c>
      <c r="Q4807" s="0" t="str">
        <f aca="false">IF(G4807=0,"Out of stock",IF(G4807&lt;H4807,"Understocked",IF(G4807&gt;Summary!$B$6*H4807,"Overstocked","Healthy")))</f>
        <v>Understocked</v>
      </c>
      <c r="R4807" s="0" t="str">
        <f aca="false">IF(I4807&gt;=Summary!$B$7,"Fast",IF(I4807&lt;Summary!$B$8,"Slow","Medium"))</f>
        <v>Fast</v>
      </c>
      <c r="S4807" s="15" t="n">
        <f aca="false">IF(M4807&gt;Summary!$B$5,1,0)</f>
        <v>1</v>
      </c>
      <c r="T4807" s="16" t="n">
        <f aca="false">IF(Q4807="Overstocked",(G4807-Summary!$B$6*H4807)*J4807,0)</f>
        <v>0</v>
      </c>
    </row>
    <row r="4808" customFormat="false" ht="15" hidden="false" customHeight="false" outlineLevel="0" collapsed="false">
      <c r="A4808" s="0" t="s">
        <v>4906</v>
      </c>
      <c r="B4808" s="0" t="s">
        <v>113</v>
      </c>
      <c r="C4808" s="0" t="s">
        <v>104</v>
      </c>
      <c r="D4808" s="0" t="s">
        <v>86</v>
      </c>
      <c r="E4808" s="14" t="n">
        <v>45183</v>
      </c>
      <c r="F4808" s="14" t="n">
        <v>45184</v>
      </c>
      <c r="G4808" s="0" t="n">
        <v>235</v>
      </c>
      <c r="H4808" s="0" t="n">
        <v>60</v>
      </c>
      <c r="I4808" s="0" t="n">
        <v>42</v>
      </c>
      <c r="J4808" s="0" t="n">
        <v>541</v>
      </c>
      <c r="K4808" s="0" t="n">
        <v>924</v>
      </c>
      <c r="L4808" s="15" t="s">
        <v>97</v>
      </c>
      <c r="M4808" s="0" t="n">
        <v>1</v>
      </c>
      <c r="N4808" s="16" t="n">
        <f aca="false">I4808*K4808</f>
        <v>38808</v>
      </c>
      <c r="O4808" s="16" t="n">
        <f aca="false">I4808*(K4808-J4808)</f>
        <v>16086</v>
      </c>
      <c r="P4808" s="15" t="n">
        <f aca="false">K4808-J4808</f>
        <v>383</v>
      </c>
      <c r="Q4808" s="0" t="str">
        <f aca="false">IF(G4808=0,"Out of stock",IF(G4808&lt;H4808,"Understocked",IF(G4808&gt;Summary!$B$6*H4808,"Overstocked","Healthy")))</f>
        <v>Healthy</v>
      </c>
      <c r="R4808" s="0" t="str">
        <f aca="false">IF(I4808&gt;=Summary!$B$7,"Fast",IF(I4808&lt;Summary!$B$8,"Slow","Medium"))</f>
        <v>Slow</v>
      </c>
      <c r="S4808" s="15" t="n">
        <f aca="false">IF(M4808&gt;Summary!$B$5,1,0)</f>
        <v>0</v>
      </c>
      <c r="T4808" s="16" t="n">
        <f aca="false">IF(Q4808="Overstocked",(G4808-Summary!$B$6*H4808)*J4808,0)</f>
        <v>0</v>
      </c>
    </row>
    <row r="4809" customFormat="false" ht="15" hidden="false" customHeight="false" outlineLevel="0" collapsed="false">
      <c r="A4809" s="0" t="s">
        <v>4907</v>
      </c>
      <c r="B4809" s="0" t="s">
        <v>113</v>
      </c>
      <c r="C4809" s="0" t="s">
        <v>78</v>
      </c>
      <c r="D4809" s="0" t="s">
        <v>92</v>
      </c>
      <c r="E4809" s="14" t="n">
        <v>45139</v>
      </c>
      <c r="F4809" s="14" t="n">
        <v>45141</v>
      </c>
      <c r="G4809" s="0" t="n">
        <v>150</v>
      </c>
      <c r="H4809" s="0" t="n">
        <v>66</v>
      </c>
      <c r="I4809" s="0" t="n">
        <v>85</v>
      </c>
      <c r="J4809" s="0" t="n">
        <v>1650</v>
      </c>
      <c r="K4809" s="0" t="n">
        <v>1889</v>
      </c>
      <c r="L4809" s="15" t="s">
        <v>80</v>
      </c>
      <c r="M4809" s="0" t="n">
        <v>2</v>
      </c>
      <c r="N4809" s="16" t="n">
        <f aca="false">I4809*K4809</f>
        <v>160565</v>
      </c>
      <c r="O4809" s="16" t="n">
        <f aca="false">I4809*(K4809-J4809)</f>
        <v>20315</v>
      </c>
      <c r="P4809" s="15" t="n">
        <f aca="false">K4809-J4809</f>
        <v>239</v>
      </c>
      <c r="Q4809" s="0" t="str">
        <f aca="false">IF(G4809=0,"Out of stock",IF(G4809&lt;H4809,"Understocked",IF(G4809&gt;Summary!$B$6*H4809,"Overstocked","Healthy")))</f>
        <v>Healthy</v>
      </c>
      <c r="R4809" s="0" t="str">
        <f aca="false">IF(I4809&gt;=Summary!$B$7,"Fast",IF(I4809&lt;Summary!$B$8,"Slow","Medium"))</f>
        <v>Slow</v>
      </c>
      <c r="S4809" s="15" t="n">
        <f aca="false">IF(M4809&gt;Summary!$B$5,1,0)</f>
        <v>0</v>
      </c>
      <c r="T4809" s="16" t="n">
        <f aca="false">IF(Q4809="Overstocked",(G4809-Summary!$B$6*H4809)*J4809,0)</f>
        <v>0</v>
      </c>
    </row>
    <row r="4810" customFormat="false" ht="15" hidden="false" customHeight="false" outlineLevel="0" collapsed="false">
      <c r="A4810" s="0" t="s">
        <v>4908</v>
      </c>
      <c r="B4810" s="0" t="s">
        <v>84</v>
      </c>
      <c r="C4810" s="0" t="s">
        <v>78</v>
      </c>
      <c r="D4810" s="0" t="s">
        <v>79</v>
      </c>
      <c r="E4810" s="14" t="n">
        <v>45574</v>
      </c>
      <c r="F4810" s="14" t="n">
        <v>45581</v>
      </c>
      <c r="G4810" s="0" t="n">
        <v>56</v>
      </c>
      <c r="H4810" s="0" t="n">
        <v>109</v>
      </c>
      <c r="I4810" s="0" t="n">
        <v>288</v>
      </c>
      <c r="J4810" s="0" t="n">
        <v>962</v>
      </c>
      <c r="K4810" s="0" t="n">
        <v>1388</v>
      </c>
      <c r="L4810" s="15" t="s">
        <v>80</v>
      </c>
      <c r="M4810" s="0" t="n">
        <v>7</v>
      </c>
      <c r="N4810" s="16" t="n">
        <f aca="false">I4810*K4810</f>
        <v>399744</v>
      </c>
      <c r="O4810" s="16" t="n">
        <f aca="false">I4810*(K4810-J4810)</f>
        <v>122688</v>
      </c>
      <c r="P4810" s="15" t="n">
        <f aca="false">K4810-J4810</f>
        <v>426</v>
      </c>
      <c r="Q4810" s="0" t="str">
        <f aca="false">IF(G4810=0,"Out of stock",IF(G4810&lt;H4810,"Understocked",IF(G4810&gt;Summary!$B$6*H4810,"Overstocked","Healthy")))</f>
        <v>Understocked</v>
      </c>
      <c r="R4810" s="0" t="str">
        <f aca="false">IF(I4810&gt;=Summary!$B$7,"Fast",IF(I4810&lt;Summary!$B$8,"Slow","Medium"))</f>
        <v>Fast</v>
      </c>
      <c r="S4810" s="15" t="n">
        <f aca="false">IF(M4810&gt;Summary!$B$5,1,0)</f>
        <v>0</v>
      </c>
      <c r="T4810" s="16" t="n">
        <f aca="false">IF(Q4810="Overstocked",(G4810-Summary!$B$6*H4810)*J4810,0)</f>
        <v>0</v>
      </c>
    </row>
    <row r="4811" customFormat="false" ht="15" hidden="false" customHeight="false" outlineLevel="0" collapsed="false">
      <c r="A4811" s="0" t="s">
        <v>4909</v>
      </c>
      <c r="B4811" s="0" t="s">
        <v>84</v>
      </c>
      <c r="C4811" s="0" t="s">
        <v>85</v>
      </c>
      <c r="D4811" s="0" t="s">
        <v>86</v>
      </c>
      <c r="E4811" s="14" t="n">
        <v>45027</v>
      </c>
      <c r="F4811" s="14" t="n">
        <v>45028</v>
      </c>
      <c r="G4811" s="0" t="n">
        <v>413</v>
      </c>
      <c r="H4811" s="0" t="n">
        <v>70</v>
      </c>
      <c r="I4811" s="0" t="n">
        <v>47</v>
      </c>
      <c r="J4811" s="0" t="n">
        <v>1350</v>
      </c>
      <c r="K4811" s="0" t="n">
        <v>1645</v>
      </c>
      <c r="L4811" s="15" t="s">
        <v>80</v>
      </c>
      <c r="M4811" s="0" t="n">
        <v>1</v>
      </c>
      <c r="N4811" s="16" t="n">
        <f aca="false">I4811*K4811</f>
        <v>77315</v>
      </c>
      <c r="O4811" s="16" t="n">
        <f aca="false">I4811*(K4811-J4811)</f>
        <v>13865</v>
      </c>
      <c r="P4811" s="15" t="n">
        <f aca="false">K4811-J4811</f>
        <v>295</v>
      </c>
      <c r="Q4811" s="0" t="str">
        <f aca="false">IF(G4811=0,"Out of stock",IF(G4811&lt;H4811,"Understocked",IF(G4811&gt;Summary!$B$6*H4811,"Overstocked","Healthy")))</f>
        <v>Overstocked</v>
      </c>
      <c r="R4811" s="0" t="str">
        <f aca="false">IF(I4811&gt;=Summary!$B$7,"Fast",IF(I4811&lt;Summary!$B$8,"Slow","Medium"))</f>
        <v>Slow</v>
      </c>
      <c r="S4811" s="15" t="n">
        <f aca="false">IF(M4811&gt;Summary!$B$5,1,0)</f>
        <v>0</v>
      </c>
      <c r="T4811" s="16" t="n">
        <f aca="false">IF(Q4811="Overstocked",(G4811-Summary!$B$6*H4811)*J4811,0)</f>
        <v>179550</v>
      </c>
    </row>
    <row r="4812" customFormat="false" ht="15" hidden="false" customHeight="false" outlineLevel="0" collapsed="false">
      <c r="A4812" s="0" t="s">
        <v>4910</v>
      </c>
      <c r="B4812" s="0" t="s">
        <v>123</v>
      </c>
      <c r="C4812" s="0" t="s">
        <v>104</v>
      </c>
      <c r="D4812" s="0" t="s">
        <v>86</v>
      </c>
      <c r="E4812" s="14" t="n">
        <v>45462</v>
      </c>
      <c r="F4812" s="14" t="n">
        <v>45471</v>
      </c>
      <c r="G4812" s="0" t="n">
        <v>364</v>
      </c>
      <c r="H4812" s="0" t="n">
        <v>74</v>
      </c>
      <c r="I4812" s="0" t="n">
        <v>61</v>
      </c>
      <c r="J4812" s="0" t="n">
        <v>600</v>
      </c>
      <c r="K4812" s="0" t="n">
        <v>1020</v>
      </c>
      <c r="L4812" s="15" t="s">
        <v>97</v>
      </c>
      <c r="M4812" s="0" t="n">
        <v>9</v>
      </c>
      <c r="N4812" s="16" t="n">
        <f aca="false">I4812*K4812</f>
        <v>62220</v>
      </c>
      <c r="O4812" s="16" t="n">
        <f aca="false">I4812*(K4812-J4812)</f>
        <v>25620</v>
      </c>
      <c r="P4812" s="15" t="n">
        <f aca="false">K4812-J4812</f>
        <v>420</v>
      </c>
      <c r="Q4812" s="0" t="str">
        <f aca="false">IF(G4812=0,"Out of stock",IF(G4812&lt;H4812,"Understocked",IF(G4812&gt;Summary!$B$6*H4812,"Overstocked","Healthy")))</f>
        <v>Overstocked</v>
      </c>
      <c r="R4812" s="0" t="str">
        <f aca="false">IF(I4812&gt;=Summary!$B$7,"Fast",IF(I4812&lt;Summary!$B$8,"Slow","Medium"))</f>
        <v>Slow</v>
      </c>
      <c r="S4812" s="15" t="n">
        <f aca="false">IF(M4812&gt;Summary!$B$5,1,0)</f>
        <v>1</v>
      </c>
      <c r="T4812" s="16" t="n">
        <f aca="false">IF(Q4812="Overstocked",(G4812-Summary!$B$6*H4812)*J4812,0)</f>
        <v>40800</v>
      </c>
    </row>
    <row r="4813" customFormat="false" ht="15" hidden="false" customHeight="false" outlineLevel="0" collapsed="false">
      <c r="A4813" s="0" t="s">
        <v>4911</v>
      </c>
      <c r="B4813" s="0" t="s">
        <v>101</v>
      </c>
      <c r="C4813" s="0" t="s">
        <v>96</v>
      </c>
      <c r="D4813" s="0" t="s">
        <v>90</v>
      </c>
      <c r="E4813" s="14" t="n">
        <v>45093</v>
      </c>
      <c r="F4813" s="14" t="n">
        <v>45096</v>
      </c>
      <c r="G4813" s="0" t="n">
        <v>32</v>
      </c>
      <c r="H4813" s="0" t="n">
        <v>137</v>
      </c>
      <c r="I4813" s="0" t="n">
        <v>59</v>
      </c>
      <c r="J4813" s="0" t="n">
        <v>1071</v>
      </c>
      <c r="K4813" s="0" t="n">
        <v>1558</v>
      </c>
      <c r="L4813" s="15" t="s">
        <v>80</v>
      </c>
      <c r="M4813" s="0" t="n">
        <v>3</v>
      </c>
      <c r="N4813" s="16" t="n">
        <f aca="false">I4813*K4813</f>
        <v>91922</v>
      </c>
      <c r="O4813" s="16" t="n">
        <f aca="false">I4813*(K4813-J4813)</f>
        <v>28733</v>
      </c>
      <c r="P4813" s="15" t="n">
        <f aca="false">K4813-J4813</f>
        <v>487</v>
      </c>
      <c r="Q4813" s="0" t="str">
        <f aca="false">IF(G4813=0,"Out of stock",IF(G4813&lt;H4813,"Understocked",IF(G4813&gt;Summary!$B$6*H4813,"Overstocked","Healthy")))</f>
        <v>Understocked</v>
      </c>
      <c r="R4813" s="0" t="str">
        <f aca="false">IF(I4813&gt;=Summary!$B$7,"Fast",IF(I4813&lt;Summary!$B$8,"Slow","Medium"))</f>
        <v>Slow</v>
      </c>
      <c r="S4813" s="15" t="n">
        <f aca="false">IF(M4813&gt;Summary!$B$5,1,0)</f>
        <v>0</v>
      </c>
      <c r="T4813" s="16" t="n">
        <f aca="false">IF(Q4813="Overstocked",(G4813-Summary!$B$6*H4813)*J4813,0)</f>
        <v>0</v>
      </c>
    </row>
    <row r="4814" customFormat="false" ht="15" hidden="false" customHeight="false" outlineLevel="0" collapsed="false">
      <c r="A4814" s="0" t="s">
        <v>4912</v>
      </c>
      <c r="B4814" s="0" t="s">
        <v>89</v>
      </c>
      <c r="C4814" s="0" t="s">
        <v>85</v>
      </c>
      <c r="D4814" s="0" t="s">
        <v>79</v>
      </c>
      <c r="E4814" s="14" t="n">
        <v>45475</v>
      </c>
      <c r="F4814" s="14" t="n">
        <v>45476</v>
      </c>
      <c r="G4814" s="0" t="n">
        <v>83</v>
      </c>
      <c r="H4814" s="0" t="n">
        <v>112</v>
      </c>
      <c r="I4814" s="0" t="n">
        <v>199</v>
      </c>
      <c r="J4814" s="0" t="n">
        <v>323</v>
      </c>
      <c r="K4814" s="0" t="n">
        <v>669</v>
      </c>
      <c r="L4814" s="15" t="s">
        <v>82</v>
      </c>
      <c r="M4814" s="0" t="n">
        <v>1</v>
      </c>
      <c r="N4814" s="16" t="n">
        <f aca="false">I4814*K4814</f>
        <v>133131</v>
      </c>
      <c r="O4814" s="16" t="n">
        <f aca="false">I4814*(K4814-J4814)</f>
        <v>68854</v>
      </c>
      <c r="P4814" s="15" t="n">
        <f aca="false">K4814-J4814</f>
        <v>346</v>
      </c>
      <c r="Q4814" s="0" t="str">
        <f aca="false">IF(G4814=0,"Out of stock",IF(G4814&lt;H4814,"Understocked",IF(G4814&gt;Summary!$B$6*H4814,"Overstocked","Healthy")))</f>
        <v>Understocked</v>
      </c>
      <c r="R4814" s="0" t="str">
        <f aca="false">IF(I4814&gt;=Summary!$B$7,"Fast",IF(I4814&lt;Summary!$B$8,"Slow","Medium"))</f>
        <v>Medium</v>
      </c>
      <c r="S4814" s="15" t="n">
        <f aca="false">IF(M4814&gt;Summary!$B$5,1,0)</f>
        <v>0</v>
      </c>
      <c r="T4814" s="16" t="n">
        <f aca="false">IF(Q4814="Overstocked",(G4814-Summary!$B$6*H4814)*J4814,0)</f>
        <v>0</v>
      </c>
    </row>
    <row r="4815" customFormat="false" ht="15" hidden="false" customHeight="false" outlineLevel="0" collapsed="false">
      <c r="A4815" s="0" t="s">
        <v>4913</v>
      </c>
      <c r="B4815" s="0" t="s">
        <v>84</v>
      </c>
      <c r="C4815" s="0" t="s">
        <v>78</v>
      </c>
      <c r="D4815" s="0" t="s">
        <v>86</v>
      </c>
      <c r="E4815" s="14" t="n">
        <v>44936</v>
      </c>
      <c r="F4815" s="14" t="n">
        <v>44945</v>
      </c>
      <c r="G4815" s="0" t="n">
        <v>16</v>
      </c>
      <c r="H4815" s="0" t="n">
        <v>130</v>
      </c>
      <c r="I4815" s="0" t="n">
        <v>54</v>
      </c>
      <c r="J4815" s="0" t="n">
        <v>1385</v>
      </c>
      <c r="K4815" s="0" t="n">
        <v>1640</v>
      </c>
      <c r="L4815" s="15" t="s">
        <v>80</v>
      </c>
      <c r="M4815" s="0" t="n">
        <v>9</v>
      </c>
      <c r="N4815" s="16" t="n">
        <f aca="false">I4815*K4815</f>
        <v>88560</v>
      </c>
      <c r="O4815" s="16" t="n">
        <f aca="false">I4815*(K4815-J4815)</f>
        <v>13770</v>
      </c>
      <c r="P4815" s="15" t="n">
        <f aca="false">K4815-J4815</f>
        <v>255</v>
      </c>
      <c r="Q4815" s="0" t="str">
        <f aca="false">IF(G4815=0,"Out of stock",IF(G4815&lt;H4815,"Understocked",IF(G4815&gt;Summary!$B$6*H4815,"Overstocked","Healthy")))</f>
        <v>Understocked</v>
      </c>
      <c r="R4815" s="0" t="str">
        <f aca="false">IF(I4815&gt;=Summary!$B$7,"Fast",IF(I4815&lt;Summary!$B$8,"Slow","Medium"))</f>
        <v>Slow</v>
      </c>
      <c r="S4815" s="15" t="n">
        <f aca="false">IF(M4815&gt;Summary!$B$5,1,0)</f>
        <v>1</v>
      </c>
      <c r="T4815" s="16" t="n">
        <f aca="false">IF(Q4815="Overstocked",(G4815-Summary!$B$6*H4815)*J4815,0)</f>
        <v>0</v>
      </c>
    </row>
    <row r="4816" customFormat="false" ht="15" hidden="false" customHeight="false" outlineLevel="0" collapsed="false">
      <c r="A4816" s="0" t="s">
        <v>4914</v>
      </c>
      <c r="B4816" s="0" t="s">
        <v>113</v>
      </c>
      <c r="C4816" s="0" t="s">
        <v>78</v>
      </c>
      <c r="D4816" s="0" t="s">
        <v>102</v>
      </c>
      <c r="E4816" s="14" t="n">
        <v>45582</v>
      </c>
      <c r="F4816" s="14" t="n">
        <v>45590</v>
      </c>
      <c r="G4816" s="0" t="n">
        <v>452</v>
      </c>
      <c r="H4816" s="0" t="n">
        <v>102</v>
      </c>
      <c r="I4816" s="0" t="n">
        <v>38</v>
      </c>
      <c r="J4816" s="0" t="n">
        <v>392</v>
      </c>
      <c r="K4816" s="0" t="n">
        <v>793</v>
      </c>
      <c r="L4816" s="15" t="s">
        <v>93</v>
      </c>
      <c r="M4816" s="0" t="n">
        <v>8</v>
      </c>
      <c r="N4816" s="16" t="n">
        <f aca="false">I4816*K4816</f>
        <v>30134</v>
      </c>
      <c r="O4816" s="16" t="n">
        <f aca="false">I4816*(K4816-J4816)</f>
        <v>15238</v>
      </c>
      <c r="P4816" s="15" t="n">
        <f aca="false">K4816-J4816</f>
        <v>401</v>
      </c>
      <c r="Q4816" s="0" t="str">
        <f aca="false">IF(G4816=0,"Out of stock",IF(G4816&lt;H4816,"Understocked",IF(G4816&gt;Summary!$B$6*H4816,"Overstocked","Healthy")))</f>
        <v>Overstocked</v>
      </c>
      <c r="R4816" s="0" t="str">
        <f aca="false">IF(I4816&gt;=Summary!$B$7,"Fast",IF(I4816&lt;Summary!$B$8,"Slow","Medium"))</f>
        <v>Slow</v>
      </c>
      <c r="S4816" s="15" t="n">
        <f aca="false">IF(M4816&gt;Summary!$B$5,1,0)</f>
        <v>1</v>
      </c>
      <c r="T4816" s="16" t="n">
        <f aca="false">IF(Q4816="Overstocked",(G4816-Summary!$B$6*H4816)*J4816,0)</f>
        <v>17248</v>
      </c>
    </row>
    <row r="4817" customFormat="false" ht="15" hidden="false" customHeight="false" outlineLevel="0" collapsed="false">
      <c r="A4817" s="0" t="s">
        <v>4915</v>
      </c>
      <c r="B4817" s="0" t="s">
        <v>95</v>
      </c>
      <c r="C4817" s="0" t="s">
        <v>96</v>
      </c>
      <c r="D4817" s="0" t="s">
        <v>92</v>
      </c>
      <c r="E4817" s="14" t="n">
        <v>45318</v>
      </c>
      <c r="F4817" s="14" t="n">
        <v>45320</v>
      </c>
      <c r="G4817" s="0" t="n">
        <v>119</v>
      </c>
      <c r="H4817" s="0" t="n">
        <v>63</v>
      </c>
      <c r="I4817" s="0" t="n">
        <v>226</v>
      </c>
      <c r="J4817" s="0" t="n">
        <v>1616</v>
      </c>
      <c r="K4817" s="0" t="n">
        <v>1839</v>
      </c>
      <c r="L4817" s="15" t="s">
        <v>82</v>
      </c>
      <c r="M4817" s="0" t="n">
        <v>2</v>
      </c>
      <c r="N4817" s="16" t="n">
        <f aca="false">I4817*K4817</f>
        <v>415614</v>
      </c>
      <c r="O4817" s="16" t="n">
        <f aca="false">I4817*(K4817-J4817)</f>
        <v>50398</v>
      </c>
      <c r="P4817" s="15" t="n">
        <f aca="false">K4817-J4817</f>
        <v>223</v>
      </c>
      <c r="Q4817" s="0" t="str">
        <f aca="false">IF(G4817=0,"Out of stock",IF(G4817&lt;H4817,"Understocked",IF(G4817&gt;Summary!$B$6*H4817,"Overstocked","Healthy")))</f>
        <v>Healthy</v>
      </c>
      <c r="R4817" s="0" t="str">
        <f aca="false">IF(I4817&gt;=Summary!$B$7,"Fast",IF(I4817&lt;Summary!$B$8,"Slow","Medium"))</f>
        <v>Fast</v>
      </c>
      <c r="S4817" s="15" t="n">
        <f aca="false">IF(M4817&gt;Summary!$B$5,1,0)</f>
        <v>0</v>
      </c>
      <c r="T4817" s="16" t="n">
        <f aca="false">IF(Q4817="Overstocked",(G4817-Summary!$B$6*H4817)*J4817,0)</f>
        <v>0</v>
      </c>
    </row>
    <row r="4818" customFormat="false" ht="15" hidden="false" customHeight="false" outlineLevel="0" collapsed="false">
      <c r="A4818" s="0" t="s">
        <v>4916</v>
      </c>
      <c r="B4818" s="0" t="s">
        <v>113</v>
      </c>
      <c r="C4818" s="0" t="s">
        <v>78</v>
      </c>
      <c r="D4818" s="0" t="s">
        <v>92</v>
      </c>
      <c r="E4818" s="14" t="n">
        <v>45211</v>
      </c>
      <c r="F4818" s="14" t="n">
        <v>45214</v>
      </c>
      <c r="G4818" s="0" t="n">
        <v>112</v>
      </c>
      <c r="H4818" s="0" t="n">
        <v>87</v>
      </c>
      <c r="I4818" s="0" t="n">
        <v>19</v>
      </c>
      <c r="J4818" s="0" t="n">
        <v>1367</v>
      </c>
      <c r="K4818" s="0" t="n">
        <v>1582</v>
      </c>
      <c r="L4818" s="15" t="s">
        <v>87</v>
      </c>
      <c r="M4818" s="0" t="n">
        <v>3</v>
      </c>
      <c r="N4818" s="16" t="n">
        <f aca="false">I4818*K4818</f>
        <v>30058</v>
      </c>
      <c r="O4818" s="16" t="n">
        <f aca="false">I4818*(K4818-J4818)</f>
        <v>4085</v>
      </c>
      <c r="P4818" s="15" t="n">
        <f aca="false">K4818-J4818</f>
        <v>215</v>
      </c>
      <c r="Q4818" s="0" t="str">
        <f aca="false">IF(G4818=0,"Out of stock",IF(G4818&lt;H4818,"Understocked",IF(G4818&gt;Summary!$B$6*H4818,"Overstocked","Healthy")))</f>
        <v>Healthy</v>
      </c>
      <c r="R4818" s="0" t="str">
        <f aca="false">IF(I4818&gt;=Summary!$B$7,"Fast",IF(I4818&lt;Summary!$B$8,"Slow","Medium"))</f>
        <v>Slow</v>
      </c>
      <c r="S4818" s="15" t="n">
        <f aca="false">IF(M4818&gt;Summary!$B$5,1,0)</f>
        <v>0</v>
      </c>
      <c r="T4818" s="16" t="n">
        <f aca="false">IF(Q4818="Overstocked",(G4818-Summary!$B$6*H4818)*J4818,0)</f>
        <v>0</v>
      </c>
    </row>
    <row r="4819" customFormat="false" ht="15" hidden="false" customHeight="false" outlineLevel="0" collapsed="false">
      <c r="A4819" s="0" t="s">
        <v>4917</v>
      </c>
      <c r="B4819" s="0" t="s">
        <v>111</v>
      </c>
      <c r="C4819" s="0" t="s">
        <v>85</v>
      </c>
      <c r="D4819" s="0" t="s">
        <v>86</v>
      </c>
      <c r="E4819" s="14" t="n">
        <v>45004</v>
      </c>
      <c r="F4819" s="14" t="n">
        <v>45013</v>
      </c>
      <c r="G4819" s="0" t="n">
        <v>489</v>
      </c>
      <c r="H4819" s="0" t="n">
        <v>142</v>
      </c>
      <c r="I4819" s="0" t="n">
        <v>143</v>
      </c>
      <c r="J4819" s="0" t="n">
        <v>1887</v>
      </c>
      <c r="K4819" s="0" t="n">
        <v>2082</v>
      </c>
      <c r="L4819" s="15" t="s">
        <v>97</v>
      </c>
      <c r="M4819" s="0" t="n">
        <v>9</v>
      </c>
      <c r="N4819" s="16" t="n">
        <f aca="false">I4819*K4819</f>
        <v>297726</v>
      </c>
      <c r="O4819" s="16" t="n">
        <f aca="false">I4819*(K4819-J4819)</f>
        <v>27885</v>
      </c>
      <c r="P4819" s="15" t="n">
        <f aca="false">K4819-J4819</f>
        <v>195</v>
      </c>
      <c r="Q4819" s="0" t="str">
        <f aca="false">IF(G4819=0,"Out of stock",IF(G4819&lt;H4819,"Understocked",IF(G4819&gt;Summary!$B$6*H4819,"Overstocked","Healthy")))</f>
        <v>Healthy</v>
      </c>
      <c r="R4819" s="0" t="str">
        <f aca="false">IF(I4819&gt;=Summary!$B$7,"Fast",IF(I4819&lt;Summary!$B$8,"Slow","Medium"))</f>
        <v>Medium</v>
      </c>
      <c r="S4819" s="15" t="n">
        <f aca="false">IF(M4819&gt;Summary!$B$5,1,0)</f>
        <v>1</v>
      </c>
      <c r="T4819" s="16" t="n">
        <f aca="false">IF(Q4819="Overstocked",(G4819-Summary!$B$6*H4819)*J4819,0)</f>
        <v>0</v>
      </c>
    </row>
    <row r="4820" customFormat="false" ht="15" hidden="false" customHeight="false" outlineLevel="0" collapsed="false">
      <c r="A4820" s="0" t="s">
        <v>4918</v>
      </c>
      <c r="B4820" s="0" t="s">
        <v>95</v>
      </c>
      <c r="C4820" s="0" t="s">
        <v>85</v>
      </c>
      <c r="D4820" s="0" t="s">
        <v>86</v>
      </c>
      <c r="E4820" s="14" t="n">
        <v>45164</v>
      </c>
      <c r="F4820" s="14" t="n">
        <v>45170</v>
      </c>
      <c r="G4820" s="0" t="n">
        <v>293</v>
      </c>
      <c r="H4820" s="0" t="n">
        <v>71</v>
      </c>
      <c r="I4820" s="0" t="n">
        <v>183</v>
      </c>
      <c r="J4820" s="0" t="n">
        <v>755</v>
      </c>
      <c r="K4820" s="0" t="n">
        <v>1177</v>
      </c>
      <c r="L4820" s="15" t="s">
        <v>93</v>
      </c>
      <c r="M4820" s="0" t="n">
        <v>6</v>
      </c>
      <c r="N4820" s="16" t="n">
        <f aca="false">I4820*K4820</f>
        <v>215391</v>
      </c>
      <c r="O4820" s="16" t="n">
        <f aca="false">I4820*(K4820-J4820)</f>
        <v>77226</v>
      </c>
      <c r="P4820" s="15" t="n">
        <f aca="false">K4820-J4820</f>
        <v>422</v>
      </c>
      <c r="Q4820" s="0" t="str">
        <f aca="false">IF(G4820=0,"Out of stock",IF(G4820&lt;H4820,"Understocked",IF(G4820&gt;Summary!$B$6*H4820,"Overstocked","Healthy")))</f>
        <v>Overstocked</v>
      </c>
      <c r="R4820" s="0" t="str">
        <f aca="false">IF(I4820&gt;=Summary!$B$7,"Fast",IF(I4820&lt;Summary!$B$8,"Slow","Medium"))</f>
        <v>Medium</v>
      </c>
      <c r="S4820" s="15" t="n">
        <f aca="false">IF(M4820&gt;Summary!$B$5,1,0)</f>
        <v>0</v>
      </c>
      <c r="T4820" s="16" t="n">
        <f aca="false">IF(Q4820="Overstocked",(G4820-Summary!$B$6*H4820)*J4820,0)</f>
        <v>6795</v>
      </c>
    </row>
    <row r="4821" customFormat="false" ht="15" hidden="false" customHeight="false" outlineLevel="0" collapsed="false">
      <c r="A4821" s="0" t="s">
        <v>4919</v>
      </c>
      <c r="B4821" s="0" t="s">
        <v>84</v>
      </c>
      <c r="C4821" s="0" t="s">
        <v>96</v>
      </c>
      <c r="D4821" s="0" t="s">
        <v>79</v>
      </c>
      <c r="E4821" s="14" t="n">
        <v>45631</v>
      </c>
      <c r="F4821" s="14" t="n">
        <v>45640</v>
      </c>
      <c r="G4821" s="0" t="n">
        <v>423</v>
      </c>
      <c r="H4821" s="0" t="n">
        <v>111</v>
      </c>
      <c r="I4821" s="0" t="n">
        <v>241</v>
      </c>
      <c r="J4821" s="0" t="n">
        <v>1138</v>
      </c>
      <c r="K4821" s="0" t="n">
        <v>1482</v>
      </c>
      <c r="L4821" s="15" t="s">
        <v>82</v>
      </c>
      <c r="M4821" s="0" t="n">
        <v>9</v>
      </c>
      <c r="N4821" s="16" t="n">
        <f aca="false">I4821*K4821</f>
        <v>357162</v>
      </c>
      <c r="O4821" s="16" t="n">
        <f aca="false">I4821*(K4821-J4821)</f>
        <v>82904</v>
      </c>
      <c r="P4821" s="15" t="n">
        <f aca="false">K4821-J4821</f>
        <v>344</v>
      </c>
      <c r="Q4821" s="0" t="str">
        <f aca="false">IF(G4821=0,"Out of stock",IF(G4821&lt;H4821,"Understocked",IF(G4821&gt;Summary!$B$6*H4821,"Overstocked","Healthy")))</f>
        <v>Healthy</v>
      </c>
      <c r="R4821" s="0" t="str">
        <f aca="false">IF(I4821&gt;=Summary!$B$7,"Fast",IF(I4821&lt;Summary!$B$8,"Slow","Medium"))</f>
        <v>Fast</v>
      </c>
      <c r="S4821" s="15" t="n">
        <f aca="false">IF(M4821&gt;Summary!$B$5,1,0)</f>
        <v>1</v>
      </c>
      <c r="T4821" s="16" t="n">
        <f aca="false">IF(Q4821="Overstocked",(G4821-Summary!$B$6*H4821)*J4821,0)</f>
        <v>0</v>
      </c>
    </row>
    <row r="4822" customFormat="false" ht="15" hidden="false" customHeight="false" outlineLevel="0" collapsed="false">
      <c r="A4822" s="0" t="s">
        <v>4920</v>
      </c>
      <c r="B4822" s="0" t="s">
        <v>89</v>
      </c>
      <c r="C4822" s="0" t="s">
        <v>85</v>
      </c>
      <c r="D4822" s="0" t="s">
        <v>79</v>
      </c>
      <c r="E4822" s="14" t="n">
        <v>45237</v>
      </c>
      <c r="F4822" s="14" t="n">
        <v>45241</v>
      </c>
      <c r="G4822" s="0" t="n">
        <v>27</v>
      </c>
      <c r="H4822" s="0" t="n">
        <v>147</v>
      </c>
      <c r="I4822" s="0" t="n">
        <v>286</v>
      </c>
      <c r="J4822" s="0" t="n">
        <v>976</v>
      </c>
      <c r="K4822" s="0" t="n">
        <v>1112</v>
      </c>
      <c r="L4822" s="15" t="s">
        <v>87</v>
      </c>
      <c r="M4822" s="0" t="n">
        <v>4</v>
      </c>
      <c r="N4822" s="16" t="n">
        <f aca="false">I4822*K4822</f>
        <v>318032</v>
      </c>
      <c r="O4822" s="16" t="n">
        <f aca="false">I4822*(K4822-J4822)</f>
        <v>38896</v>
      </c>
      <c r="P4822" s="15" t="n">
        <f aca="false">K4822-J4822</f>
        <v>136</v>
      </c>
      <c r="Q4822" s="0" t="str">
        <f aca="false">IF(G4822=0,"Out of stock",IF(G4822&lt;H4822,"Understocked",IF(G4822&gt;Summary!$B$6*H4822,"Overstocked","Healthy")))</f>
        <v>Understocked</v>
      </c>
      <c r="R4822" s="0" t="str">
        <f aca="false">IF(I4822&gt;=Summary!$B$7,"Fast",IF(I4822&lt;Summary!$B$8,"Slow","Medium"))</f>
        <v>Fast</v>
      </c>
      <c r="S4822" s="15" t="n">
        <f aca="false">IF(M4822&gt;Summary!$B$5,1,0)</f>
        <v>0</v>
      </c>
      <c r="T4822" s="16" t="n">
        <f aca="false">IF(Q4822="Overstocked",(G4822-Summary!$B$6*H4822)*J4822,0)</f>
        <v>0</v>
      </c>
    </row>
    <row r="4823" customFormat="false" ht="15" hidden="false" customHeight="false" outlineLevel="0" collapsed="false">
      <c r="A4823" s="0" t="s">
        <v>4921</v>
      </c>
      <c r="B4823" s="0" t="s">
        <v>77</v>
      </c>
      <c r="C4823" s="0" t="s">
        <v>78</v>
      </c>
      <c r="D4823" s="0" t="s">
        <v>86</v>
      </c>
      <c r="E4823" s="14" t="n">
        <v>44994</v>
      </c>
      <c r="F4823" s="14" t="n">
        <v>45003</v>
      </c>
      <c r="G4823" s="0" t="n">
        <v>296</v>
      </c>
      <c r="H4823" s="0" t="n">
        <v>133</v>
      </c>
      <c r="I4823" s="0" t="n">
        <v>205</v>
      </c>
      <c r="J4823" s="0" t="n">
        <v>922</v>
      </c>
      <c r="K4823" s="0" t="n">
        <v>1401</v>
      </c>
      <c r="L4823" s="15" t="s">
        <v>87</v>
      </c>
      <c r="M4823" s="0" t="n">
        <v>9</v>
      </c>
      <c r="N4823" s="16" t="n">
        <f aca="false">I4823*K4823</f>
        <v>287205</v>
      </c>
      <c r="O4823" s="16" t="n">
        <f aca="false">I4823*(K4823-J4823)</f>
        <v>98195</v>
      </c>
      <c r="P4823" s="15" t="n">
        <f aca="false">K4823-J4823</f>
        <v>479</v>
      </c>
      <c r="Q4823" s="0" t="str">
        <f aca="false">IF(G4823=0,"Out of stock",IF(G4823&lt;H4823,"Understocked",IF(G4823&gt;Summary!$B$6*H4823,"Overstocked","Healthy")))</f>
        <v>Healthy</v>
      </c>
      <c r="R4823" s="0" t="str">
        <f aca="false">IF(I4823&gt;=Summary!$B$7,"Fast",IF(I4823&lt;Summary!$B$8,"Slow","Medium"))</f>
        <v>Fast</v>
      </c>
      <c r="S4823" s="15" t="n">
        <f aca="false">IF(M4823&gt;Summary!$B$5,1,0)</f>
        <v>1</v>
      </c>
      <c r="T4823" s="16" t="n">
        <f aca="false">IF(Q4823="Overstocked",(G4823-Summary!$B$6*H4823)*J4823,0)</f>
        <v>0</v>
      </c>
    </row>
    <row r="4824" customFormat="false" ht="15" hidden="false" customHeight="false" outlineLevel="0" collapsed="false">
      <c r="A4824" s="0" t="s">
        <v>4922</v>
      </c>
      <c r="B4824" s="0" t="s">
        <v>84</v>
      </c>
      <c r="C4824" s="0" t="s">
        <v>85</v>
      </c>
      <c r="D4824" s="0" t="s">
        <v>102</v>
      </c>
      <c r="E4824" s="14" t="n">
        <v>45284</v>
      </c>
      <c r="F4824" s="14" t="n">
        <v>45293</v>
      </c>
      <c r="G4824" s="0" t="n">
        <v>414</v>
      </c>
      <c r="H4824" s="0" t="n">
        <v>71</v>
      </c>
      <c r="I4824" s="0" t="n">
        <v>263</v>
      </c>
      <c r="J4824" s="0" t="n">
        <v>279</v>
      </c>
      <c r="K4824" s="0" t="n">
        <v>484</v>
      </c>
      <c r="L4824" s="15" t="s">
        <v>97</v>
      </c>
      <c r="M4824" s="0" t="n">
        <v>9</v>
      </c>
      <c r="N4824" s="16" t="n">
        <f aca="false">I4824*K4824</f>
        <v>127292</v>
      </c>
      <c r="O4824" s="16" t="n">
        <f aca="false">I4824*(K4824-J4824)</f>
        <v>53915</v>
      </c>
      <c r="P4824" s="15" t="n">
        <f aca="false">K4824-J4824</f>
        <v>205</v>
      </c>
      <c r="Q4824" s="0" t="str">
        <f aca="false">IF(G4824=0,"Out of stock",IF(G4824&lt;H4824,"Understocked",IF(G4824&gt;Summary!$B$6*H4824,"Overstocked","Healthy")))</f>
        <v>Overstocked</v>
      </c>
      <c r="R4824" s="0" t="str">
        <f aca="false">IF(I4824&gt;=Summary!$B$7,"Fast",IF(I4824&lt;Summary!$B$8,"Slow","Medium"))</f>
        <v>Fast</v>
      </c>
      <c r="S4824" s="15" t="n">
        <f aca="false">IF(M4824&gt;Summary!$B$5,1,0)</f>
        <v>1</v>
      </c>
      <c r="T4824" s="16" t="n">
        <f aca="false">IF(Q4824="Overstocked",(G4824-Summary!$B$6*H4824)*J4824,0)</f>
        <v>36270</v>
      </c>
    </row>
    <row r="4825" customFormat="false" ht="15" hidden="false" customHeight="false" outlineLevel="0" collapsed="false">
      <c r="A4825" s="0" t="s">
        <v>4923</v>
      </c>
      <c r="B4825" s="0" t="s">
        <v>111</v>
      </c>
      <c r="C4825" s="0" t="s">
        <v>78</v>
      </c>
      <c r="D4825" s="0" t="s">
        <v>79</v>
      </c>
      <c r="E4825" s="14" t="n">
        <v>45256</v>
      </c>
      <c r="F4825" s="14" t="n">
        <v>45258</v>
      </c>
      <c r="G4825" s="0" t="n">
        <v>108</v>
      </c>
      <c r="H4825" s="0" t="n">
        <v>85</v>
      </c>
      <c r="I4825" s="0" t="n">
        <v>246</v>
      </c>
      <c r="J4825" s="0" t="n">
        <v>1135</v>
      </c>
      <c r="K4825" s="0" t="n">
        <v>1515</v>
      </c>
      <c r="L4825" s="15" t="s">
        <v>87</v>
      </c>
      <c r="M4825" s="0" t="n">
        <v>2</v>
      </c>
      <c r="N4825" s="16" t="n">
        <f aca="false">I4825*K4825</f>
        <v>372690</v>
      </c>
      <c r="O4825" s="16" t="n">
        <f aca="false">I4825*(K4825-J4825)</f>
        <v>93480</v>
      </c>
      <c r="P4825" s="15" t="n">
        <f aca="false">K4825-J4825</f>
        <v>380</v>
      </c>
      <c r="Q4825" s="0" t="str">
        <f aca="false">IF(G4825=0,"Out of stock",IF(G4825&lt;H4825,"Understocked",IF(G4825&gt;Summary!$B$6*H4825,"Overstocked","Healthy")))</f>
        <v>Healthy</v>
      </c>
      <c r="R4825" s="0" t="str">
        <f aca="false">IF(I4825&gt;=Summary!$B$7,"Fast",IF(I4825&lt;Summary!$B$8,"Slow","Medium"))</f>
        <v>Fast</v>
      </c>
      <c r="S4825" s="15" t="n">
        <f aca="false">IF(M4825&gt;Summary!$B$5,1,0)</f>
        <v>0</v>
      </c>
      <c r="T4825" s="16" t="n">
        <f aca="false">IF(Q4825="Overstocked",(G4825-Summary!$B$6*H4825)*J4825,0)</f>
        <v>0</v>
      </c>
    </row>
    <row r="4826" customFormat="false" ht="15" hidden="false" customHeight="false" outlineLevel="0" collapsed="false">
      <c r="A4826" s="0" t="s">
        <v>4924</v>
      </c>
      <c r="B4826" s="0" t="s">
        <v>84</v>
      </c>
      <c r="C4826" s="0" t="s">
        <v>78</v>
      </c>
      <c r="D4826" s="0" t="s">
        <v>102</v>
      </c>
      <c r="E4826" s="14" t="n">
        <v>45500</v>
      </c>
      <c r="F4826" s="14" t="n">
        <v>45503</v>
      </c>
      <c r="G4826" s="0" t="n">
        <v>106</v>
      </c>
      <c r="H4826" s="0" t="n">
        <v>127</v>
      </c>
      <c r="I4826" s="0" t="n">
        <v>205</v>
      </c>
      <c r="J4826" s="0" t="n">
        <v>1948</v>
      </c>
      <c r="K4826" s="0" t="n">
        <v>2206</v>
      </c>
      <c r="L4826" s="15" t="s">
        <v>87</v>
      </c>
      <c r="M4826" s="0" t="n">
        <v>3</v>
      </c>
      <c r="N4826" s="16" t="n">
        <f aca="false">I4826*K4826</f>
        <v>452230</v>
      </c>
      <c r="O4826" s="16" t="n">
        <f aca="false">I4826*(K4826-J4826)</f>
        <v>52890</v>
      </c>
      <c r="P4826" s="15" t="n">
        <f aca="false">K4826-J4826</f>
        <v>258</v>
      </c>
      <c r="Q4826" s="0" t="str">
        <f aca="false">IF(G4826=0,"Out of stock",IF(G4826&lt;H4826,"Understocked",IF(G4826&gt;Summary!$B$6*H4826,"Overstocked","Healthy")))</f>
        <v>Understocked</v>
      </c>
      <c r="R4826" s="0" t="str">
        <f aca="false">IF(I4826&gt;=Summary!$B$7,"Fast",IF(I4826&lt;Summary!$B$8,"Slow","Medium"))</f>
        <v>Fast</v>
      </c>
      <c r="S4826" s="15" t="n">
        <f aca="false">IF(M4826&gt;Summary!$B$5,1,0)</f>
        <v>0</v>
      </c>
      <c r="T4826" s="16" t="n">
        <f aca="false">IF(Q4826="Overstocked",(G4826-Summary!$B$6*H4826)*J4826,0)</f>
        <v>0</v>
      </c>
    </row>
    <row r="4827" customFormat="false" ht="15" hidden="false" customHeight="false" outlineLevel="0" collapsed="false">
      <c r="A4827" s="0" t="s">
        <v>4925</v>
      </c>
      <c r="B4827" s="0" t="s">
        <v>113</v>
      </c>
      <c r="C4827" s="0" t="s">
        <v>78</v>
      </c>
      <c r="D4827" s="0" t="s">
        <v>86</v>
      </c>
      <c r="E4827" s="14" t="n">
        <v>45040</v>
      </c>
      <c r="F4827" s="14" t="n">
        <v>45047</v>
      </c>
      <c r="G4827" s="0" t="n">
        <v>205</v>
      </c>
      <c r="H4827" s="0" t="n">
        <v>140</v>
      </c>
      <c r="I4827" s="0" t="n">
        <v>283</v>
      </c>
      <c r="J4827" s="0" t="n">
        <v>1165</v>
      </c>
      <c r="K4827" s="0" t="n">
        <v>1407</v>
      </c>
      <c r="L4827" s="15" t="s">
        <v>80</v>
      </c>
      <c r="M4827" s="0" t="n">
        <v>7</v>
      </c>
      <c r="N4827" s="16" t="n">
        <f aca="false">I4827*K4827</f>
        <v>398181</v>
      </c>
      <c r="O4827" s="16" t="n">
        <f aca="false">I4827*(K4827-J4827)</f>
        <v>68486</v>
      </c>
      <c r="P4827" s="15" t="n">
        <f aca="false">K4827-J4827</f>
        <v>242</v>
      </c>
      <c r="Q4827" s="0" t="str">
        <f aca="false">IF(G4827=0,"Out of stock",IF(G4827&lt;H4827,"Understocked",IF(G4827&gt;Summary!$B$6*H4827,"Overstocked","Healthy")))</f>
        <v>Healthy</v>
      </c>
      <c r="R4827" s="0" t="str">
        <f aca="false">IF(I4827&gt;=Summary!$B$7,"Fast",IF(I4827&lt;Summary!$B$8,"Slow","Medium"))</f>
        <v>Fast</v>
      </c>
      <c r="S4827" s="15" t="n">
        <f aca="false">IF(M4827&gt;Summary!$B$5,1,0)</f>
        <v>0</v>
      </c>
      <c r="T4827" s="16" t="n">
        <f aca="false">IF(Q4827="Overstocked",(G4827-Summary!$B$6*H4827)*J4827,0)</f>
        <v>0</v>
      </c>
    </row>
    <row r="4828" customFormat="false" ht="15" hidden="false" customHeight="false" outlineLevel="0" collapsed="false">
      <c r="A4828" s="0" t="s">
        <v>4926</v>
      </c>
      <c r="B4828" s="0" t="s">
        <v>111</v>
      </c>
      <c r="C4828" s="0" t="s">
        <v>85</v>
      </c>
      <c r="D4828" s="0" t="s">
        <v>86</v>
      </c>
      <c r="E4828" s="14" t="n">
        <v>45560</v>
      </c>
      <c r="F4828" s="14" t="n">
        <v>45566</v>
      </c>
      <c r="G4828" s="0" t="n">
        <v>484</v>
      </c>
      <c r="H4828" s="0" t="n">
        <v>142</v>
      </c>
      <c r="I4828" s="0" t="n">
        <v>41</v>
      </c>
      <c r="J4828" s="0" t="n">
        <v>1188</v>
      </c>
      <c r="K4828" s="0" t="n">
        <v>1567</v>
      </c>
      <c r="L4828" s="15" t="s">
        <v>80</v>
      </c>
      <c r="M4828" s="0" t="n">
        <v>6</v>
      </c>
      <c r="N4828" s="16" t="n">
        <f aca="false">I4828*K4828</f>
        <v>64247</v>
      </c>
      <c r="O4828" s="16" t="n">
        <f aca="false">I4828*(K4828-J4828)</f>
        <v>15539</v>
      </c>
      <c r="P4828" s="15" t="n">
        <f aca="false">K4828-J4828</f>
        <v>379</v>
      </c>
      <c r="Q4828" s="0" t="str">
        <f aca="false">IF(G4828=0,"Out of stock",IF(G4828&lt;H4828,"Understocked",IF(G4828&gt;Summary!$B$6*H4828,"Overstocked","Healthy")))</f>
        <v>Healthy</v>
      </c>
      <c r="R4828" s="0" t="str">
        <f aca="false">IF(I4828&gt;=Summary!$B$7,"Fast",IF(I4828&lt;Summary!$B$8,"Slow","Medium"))</f>
        <v>Slow</v>
      </c>
      <c r="S4828" s="15" t="n">
        <f aca="false">IF(M4828&gt;Summary!$B$5,1,0)</f>
        <v>0</v>
      </c>
      <c r="T4828" s="16" t="n">
        <f aca="false">IF(Q4828="Overstocked",(G4828-Summary!$B$6*H4828)*J4828,0)</f>
        <v>0</v>
      </c>
    </row>
    <row r="4829" customFormat="false" ht="15" hidden="false" customHeight="false" outlineLevel="0" collapsed="false">
      <c r="A4829" s="0" t="s">
        <v>4927</v>
      </c>
      <c r="B4829" s="0" t="s">
        <v>111</v>
      </c>
      <c r="C4829" s="0" t="s">
        <v>78</v>
      </c>
      <c r="D4829" s="0" t="s">
        <v>92</v>
      </c>
      <c r="E4829" s="14" t="n">
        <v>44941</v>
      </c>
      <c r="F4829" s="14" t="n">
        <v>44946</v>
      </c>
      <c r="G4829" s="0" t="n">
        <v>240</v>
      </c>
      <c r="H4829" s="0" t="n">
        <v>149</v>
      </c>
      <c r="I4829" s="0" t="n">
        <v>253</v>
      </c>
      <c r="J4829" s="0" t="n">
        <v>451</v>
      </c>
      <c r="K4829" s="0" t="n">
        <v>879</v>
      </c>
      <c r="L4829" s="15" t="s">
        <v>97</v>
      </c>
      <c r="M4829" s="0" t="n">
        <v>5</v>
      </c>
      <c r="N4829" s="16" t="n">
        <f aca="false">I4829*K4829</f>
        <v>222387</v>
      </c>
      <c r="O4829" s="16" t="n">
        <f aca="false">I4829*(K4829-J4829)</f>
        <v>108284</v>
      </c>
      <c r="P4829" s="15" t="n">
        <f aca="false">K4829-J4829</f>
        <v>428</v>
      </c>
      <c r="Q4829" s="0" t="str">
        <f aca="false">IF(G4829=0,"Out of stock",IF(G4829&lt;H4829,"Understocked",IF(G4829&gt;Summary!$B$6*H4829,"Overstocked","Healthy")))</f>
        <v>Healthy</v>
      </c>
      <c r="R4829" s="0" t="str">
        <f aca="false">IF(I4829&gt;=Summary!$B$7,"Fast",IF(I4829&lt;Summary!$B$8,"Slow","Medium"))</f>
        <v>Fast</v>
      </c>
      <c r="S4829" s="15" t="n">
        <f aca="false">IF(M4829&gt;Summary!$B$5,1,0)</f>
        <v>0</v>
      </c>
      <c r="T4829" s="16" t="n">
        <f aca="false">IF(Q4829="Overstocked",(G4829-Summary!$B$6*H4829)*J4829,0)</f>
        <v>0</v>
      </c>
    </row>
    <row r="4830" customFormat="false" ht="15" hidden="false" customHeight="false" outlineLevel="0" collapsed="false">
      <c r="A4830" s="0" t="s">
        <v>4928</v>
      </c>
      <c r="B4830" s="0" t="s">
        <v>77</v>
      </c>
      <c r="C4830" s="0" t="s">
        <v>104</v>
      </c>
      <c r="D4830" s="0" t="s">
        <v>92</v>
      </c>
      <c r="E4830" s="14" t="n">
        <v>45223</v>
      </c>
      <c r="F4830" s="14" t="n">
        <v>45226</v>
      </c>
      <c r="G4830" s="0" t="n">
        <v>260</v>
      </c>
      <c r="H4830" s="0" t="n">
        <v>80</v>
      </c>
      <c r="I4830" s="0" t="n">
        <v>126</v>
      </c>
      <c r="J4830" s="0" t="n">
        <v>1389</v>
      </c>
      <c r="K4830" s="0" t="n">
        <v>1643</v>
      </c>
      <c r="L4830" s="15" t="s">
        <v>80</v>
      </c>
      <c r="M4830" s="0" t="n">
        <v>3</v>
      </c>
      <c r="N4830" s="16" t="n">
        <f aca="false">I4830*K4830</f>
        <v>207018</v>
      </c>
      <c r="O4830" s="16" t="n">
        <f aca="false">I4830*(K4830-J4830)</f>
        <v>32004</v>
      </c>
      <c r="P4830" s="15" t="n">
        <f aca="false">K4830-J4830</f>
        <v>254</v>
      </c>
      <c r="Q4830" s="0" t="str">
        <f aca="false">IF(G4830=0,"Out of stock",IF(G4830&lt;H4830,"Understocked",IF(G4830&gt;Summary!$B$6*H4830,"Overstocked","Healthy")))</f>
        <v>Healthy</v>
      </c>
      <c r="R4830" s="0" t="str">
        <f aca="false">IF(I4830&gt;=Summary!$B$7,"Fast",IF(I4830&lt;Summary!$B$8,"Slow","Medium"))</f>
        <v>Medium</v>
      </c>
      <c r="S4830" s="15" t="n">
        <f aca="false">IF(M4830&gt;Summary!$B$5,1,0)</f>
        <v>0</v>
      </c>
      <c r="T4830" s="16" t="n">
        <f aca="false">IF(Q4830="Overstocked",(G4830-Summary!$B$6*H4830)*J4830,0)</f>
        <v>0</v>
      </c>
    </row>
    <row r="4831" customFormat="false" ht="15" hidden="false" customHeight="false" outlineLevel="0" collapsed="false">
      <c r="A4831" s="0" t="s">
        <v>4929</v>
      </c>
      <c r="B4831" s="0" t="s">
        <v>77</v>
      </c>
      <c r="C4831" s="0" t="s">
        <v>78</v>
      </c>
      <c r="D4831" s="0" t="s">
        <v>86</v>
      </c>
      <c r="E4831" s="14" t="n">
        <v>44999</v>
      </c>
      <c r="F4831" s="14" t="n">
        <v>45009</v>
      </c>
      <c r="G4831" s="0" t="n">
        <v>109</v>
      </c>
      <c r="H4831" s="0" t="n">
        <v>82</v>
      </c>
      <c r="I4831" s="0" t="n">
        <v>146</v>
      </c>
      <c r="J4831" s="0" t="n">
        <v>1596</v>
      </c>
      <c r="K4831" s="0" t="n">
        <v>1793</v>
      </c>
      <c r="L4831" s="15" t="s">
        <v>82</v>
      </c>
      <c r="M4831" s="0" t="n">
        <v>10</v>
      </c>
      <c r="N4831" s="16" t="n">
        <f aca="false">I4831*K4831</f>
        <v>261778</v>
      </c>
      <c r="O4831" s="16" t="n">
        <f aca="false">I4831*(K4831-J4831)</f>
        <v>28762</v>
      </c>
      <c r="P4831" s="15" t="n">
        <f aca="false">K4831-J4831</f>
        <v>197</v>
      </c>
      <c r="Q4831" s="0" t="str">
        <f aca="false">IF(G4831=0,"Out of stock",IF(G4831&lt;H4831,"Understocked",IF(G4831&gt;Summary!$B$6*H4831,"Overstocked","Healthy")))</f>
        <v>Healthy</v>
      </c>
      <c r="R4831" s="0" t="str">
        <f aca="false">IF(I4831&gt;=Summary!$B$7,"Fast",IF(I4831&lt;Summary!$B$8,"Slow","Medium"))</f>
        <v>Medium</v>
      </c>
      <c r="S4831" s="15" t="n">
        <f aca="false">IF(M4831&gt;Summary!$B$5,1,0)</f>
        <v>1</v>
      </c>
      <c r="T4831" s="16" t="n">
        <f aca="false">IF(Q4831="Overstocked",(G4831-Summary!$B$6*H4831)*J4831,0)</f>
        <v>0</v>
      </c>
    </row>
    <row r="4832" customFormat="false" ht="15" hidden="false" customHeight="false" outlineLevel="0" collapsed="false">
      <c r="A4832" s="0" t="s">
        <v>4930</v>
      </c>
      <c r="B4832" s="0" t="s">
        <v>123</v>
      </c>
      <c r="C4832" s="0" t="s">
        <v>104</v>
      </c>
      <c r="D4832" s="0" t="s">
        <v>102</v>
      </c>
      <c r="E4832" s="14" t="n">
        <v>45645</v>
      </c>
      <c r="F4832" s="14" t="n">
        <v>45655</v>
      </c>
      <c r="G4832" s="0" t="n">
        <v>182</v>
      </c>
      <c r="H4832" s="0" t="n">
        <v>78</v>
      </c>
      <c r="I4832" s="0" t="n">
        <v>158</v>
      </c>
      <c r="J4832" s="0" t="n">
        <v>428</v>
      </c>
      <c r="K4832" s="0" t="n">
        <v>884</v>
      </c>
      <c r="L4832" s="15" t="s">
        <v>97</v>
      </c>
      <c r="M4832" s="0" t="n">
        <v>10</v>
      </c>
      <c r="N4832" s="16" t="n">
        <f aca="false">I4832*K4832</f>
        <v>139672</v>
      </c>
      <c r="O4832" s="16" t="n">
        <f aca="false">I4832*(K4832-J4832)</f>
        <v>72048</v>
      </c>
      <c r="P4832" s="15" t="n">
        <f aca="false">K4832-J4832</f>
        <v>456</v>
      </c>
      <c r="Q4832" s="0" t="str">
        <f aca="false">IF(G4832=0,"Out of stock",IF(G4832&lt;H4832,"Understocked",IF(G4832&gt;Summary!$B$6*H4832,"Overstocked","Healthy")))</f>
        <v>Healthy</v>
      </c>
      <c r="R4832" s="0" t="str">
        <f aca="false">IF(I4832&gt;=Summary!$B$7,"Fast",IF(I4832&lt;Summary!$B$8,"Slow","Medium"))</f>
        <v>Medium</v>
      </c>
      <c r="S4832" s="15" t="n">
        <f aca="false">IF(M4832&gt;Summary!$B$5,1,0)</f>
        <v>1</v>
      </c>
      <c r="T4832" s="16" t="n">
        <f aca="false">IF(Q4832="Overstocked",(G4832-Summary!$B$6*H4832)*J4832,0)</f>
        <v>0</v>
      </c>
    </row>
    <row r="4833" customFormat="false" ht="15" hidden="false" customHeight="false" outlineLevel="0" collapsed="false">
      <c r="A4833" s="0" t="s">
        <v>4931</v>
      </c>
      <c r="B4833" s="0" t="s">
        <v>107</v>
      </c>
      <c r="C4833" s="0" t="s">
        <v>85</v>
      </c>
      <c r="D4833" s="0" t="s">
        <v>92</v>
      </c>
      <c r="E4833" s="14" t="n">
        <v>45093</v>
      </c>
      <c r="F4833" s="14" t="n">
        <v>45094</v>
      </c>
      <c r="G4833" s="0" t="n">
        <v>20</v>
      </c>
      <c r="H4833" s="0" t="n">
        <v>103</v>
      </c>
      <c r="I4833" s="0" t="n">
        <v>75</v>
      </c>
      <c r="J4833" s="0" t="n">
        <v>671</v>
      </c>
      <c r="K4833" s="0" t="n">
        <v>1025</v>
      </c>
      <c r="L4833" s="15" t="s">
        <v>97</v>
      </c>
      <c r="M4833" s="0" t="n">
        <v>1</v>
      </c>
      <c r="N4833" s="16" t="n">
        <f aca="false">I4833*K4833</f>
        <v>76875</v>
      </c>
      <c r="O4833" s="16" t="n">
        <f aca="false">I4833*(K4833-J4833)</f>
        <v>26550</v>
      </c>
      <c r="P4833" s="15" t="n">
        <f aca="false">K4833-J4833</f>
        <v>354</v>
      </c>
      <c r="Q4833" s="0" t="str">
        <f aca="false">IF(G4833=0,"Out of stock",IF(G4833&lt;H4833,"Understocked",IF(G4833&gt;Summary!$B$6*H4833,"Overstocked","Healthy")))</f>
        <v>Understocked</v>
      </c>
      <c r="R4833" s="0" t="str">
        <f aca="false">IF(I4833&gt;=Summary!$B$7,"Fast",IF(I4833&lt;Summary!$B$8,"Slow","Medium"))</f>
        <v>Slow</v>
      </c>
      <c r="S4833" s="15" t="n">
        <f aca="false">IF(M4833&gt;Summary!$B$5,1,0)</f>
        <v>0</v>
      </c>
      <c r="T4833" s="16" t="n">
        <f aca="false">IF(Q4833="Overstocked",(G4833-Summary!$B$6*H4833)*J4833,0)</f>
        <v>0</v>
      </c>
    </row>
    <row r="4834" customFormat="false" ht="15" hidden="false" customHeight="false" outlineLevel="0" collapsed="false">
      <c r="A4834" s="0" t="s">
        <v>4932</v>
      </c>
      <c r="B4834" s="0" t="s">
        <v>113</v>
      </c>
      <c r="C4834" s="0" t="s">
        <v>96</v>
      </c>
      <c r="D4834" s="0" t="s">
        <v>90</v>
      </c>
      <c r="E4834" s="14" t="n">
        <v>45397</v>
      </c>
      <c r="F4834" s="14" t="n">
        <v>45399</v>
      </c>
      <c r="G4834" s="0" t="n">
        <v>406</v>
      </c>
      <c r="H4834" s="0" t="n">
        <v>150</v>
      </c>
      <c r="I4834" s="0" t="n">
        <v>213</v>
      </c>
      <c r="J4834" s="0" t="n">
        <v>1719</v>
      </c>
      <c r="K4834" s="0" t="n">
        <v>1969</v>
      </c>
      <c r="L4834" s="15" t="s">
        <v>87</v>
      </c>
      <c r="M4834" s="0" t="n">
        <v>2</v>
      </c>
      <c r="N4834" s="16" t="n">
        <f aca="false">I4834*K4834</f>
        <v>419397</v>
      </c>
      <c r="O4834" s="16" t="n">
        <f aca="false">I4834*(K4834-J4834)</f>
        <v>53250</v>
      </c>
      <c r="P4834" s="15" t="n">
        <f aca="false">K4834-J4834</f>
        <v>250</v>
      </c>
      <c r="Q4834" s="0" t="str">
        <f aca="false">IF(G4834=0,"Out of stock",IF(G4834&lt;H4834,"Understocked",IF(G4834&gt;Summary!$B$6*H4834,"Overstocked","Healthy")))</f>
        <v>Healthy</v>
      </c>
      <c r="R4834" s="0" t="str">
        <f aca="false">IF(I4834&gt;=Summary!$B$7,"Fast",IF(I4834&lt;Summary!$B$8,"Slow","Medium"))</f>
        <v>Fast</v>
      </c>
      <c r="S4834" s="15" t="n">
        <f aca="false">IF(M4834&gt;Summary!$B$5,1,0)</f>
        <v>0</v>
      </c>
      <c r="T4834" s="16" t="n">
        <f aca="false">IF(Q4834="Overstocked",(G4834-Summary!$B$6*H4834)*J4834,0)</f>
        <v>0</v>
      </c>
    </row>
    <row r="4835" customFormat="false" ht="15" hidden="false" customHeight="false" outlineLevel="0" collapsed="false">
      <c r="A4835" s="0" t="s">
        <v>4933</v>
      </c>
      <c r="B4835" s="0" t="s">
        <v>77</v>
      </c>
      <c r="C4835" s="0" t="s">
        <v>78</v>
      </c>
      <c r="D4835" s="0" t="s">
        <v>86</v>
      </c>
      <c r="E4835" s="14" t="n">
        <v>45020</v>
      </c>
      <c r="F4835" s="14" t="n">
        <v>45022</v>
      </c>
      <c r="G4835" s="0" t="n">
        <v>471</v>
      </c>
      <c r="H4835" s="0" t="n">
        <v>68</v>
      </c>
      <c r="I4835" s="0" t="n">
        <v>182</v>
      </c>
      <c r="J4835" s="0" t="n">
        <v>1348</v>
      </c>
      <c r="K4835" s="0" t="n">
        <v>1722</v>
      </c>
      <c r="L4835" s="15" t="s">
        <v>97</v>
      </c>
      <c r="M4835" s="0" t="n">
        <v>2</v>
      </c>
      <c r="N4835" s="16" t="n">
        <f aca="false">I4835*K4835</f>
        <v>313404</v>
      </c>
      <c r="O4835" s="16" t="n">
        <f aca="false">I4835*(K4835-J4835)</f>
        <v>68068</v>
      </c>
      <c r="P4835" s="15" t="n">
        <f aca="false">K4835-J4835</f>
        <v>374</v>
      </c>
      <c r="Q4835" s="0" t="str">
        <f aca="false">IF(G4835=0,"Out of stock",IF(G4835&lt;H4835,"Understocked",IF(G4835&gt;Summary!$B$6*H4835,"Overstocked","Healthy")))</f>
        <v>Overstocked</v>
      </c>
      <c r="R4835" s="0" t="str">
        <f aca="false">IF(I4835&gt;=Summary!$B$7,"Fast",IF(I4835&lt;Summary!$B$8,"Slow","Medium"))</f>
        <v>Medium</v>
      </c>
      <c r="S4835" s="15" t="n">
        <f aca="false">IF(M4835&gt;Summary!$B$5,1,0)</f>
        <v>0</v>
      </c>
      <c r="T4835" s="16" t="n">
        <f aca="false">IF(Q4835="Overstocked",(G4835-Summary!$B$6*H4835)*J4835,0)</f>
        <v>268252</v>
      </c>
    </row>
    <row r="4836" customFormat="false" ht="15" hidden="false" customHeight="false" outlineLevel="0" collapsed="false">
      <c r="A4836" s="0" t="s">
        <v>4934</v>
      </c>
      <c r="B4836" s="0" t="s">
        <v>89</v>
      </c>
      <c r="C4836" s="0" t="s">
        <v>96</v>
      </c>
      <c r="D4836" s="0" t="s">
        <v>102</v>
      </c>
      <c r="E4836" s="14" t="n">
        <v>45068</v>
      </c>
      <c r="F4836" s="14" t="n">
        <v>45075</v>
      </c>
      <c r="G4836" s="0" t="n">
        <v>350</v>
      </c>
      <c r="H4836" s="0" t="n">
        <v>116</v>
      </c>
      <c r="I4836" s="0" t="n">
        <v>157</v>
      </c>
      <c r="J4836" s="0" t="n">
        <v>1667</v>
      </c>
      <c r="K4836" s="0" t="n">
        <v>1974</v>
      </c>
      <c r="L4836" s="15" t="s">
        <v>80</v>
      </c>
      <c r="M4836" s="0" t="n">
        <v>7</v>
      </c>
      <c r="N4836" s="16" t="n">
        <f aca="false">I4836*K4836</f>
        <v>309918</v>
      </c>
      <c r="O4836" s="16" t="n">
        <f aca="false">I4836*(K4836-J4836)</f>
        <v>48199</v>
      </c>
      <c r="P4836" s="15" t="n">
        <f aca="false">K4836-J4836</f>
        <v>307</v>
      </c>
      <c r="Q4836" s="0" t="str">
        <f aca="false">IF(G4836=0,"Out of stock",IF(G4836&lt;H4836,"Understocked",IF(G4836&gt;Summary!$B$6*H4836,"Overstocked","Healthy")))</f>
        <v>Healthy</v>
      </c>
      <c r="R4836" s="0" t="str">
        <f aca="false">IF(I4836&gt;=Summary!$B$7,"Fast",IF(I4836&lt;Summary!$B$8,"Slow","Medium"))</f>
        <v>Medium</v>
      </c>
      <c r="S4836" s="15" t="n">
        <f aca="false">IF(M4836&gt;Summary!$B$5,1,0)</f>
        <v>0</v>
      </c>
      <c r="T4836" s="16" t="n">
        <f aca="false">IF(Q4836="Overstocked",(G4836-Summary!$B$6*H4836)*J4836,0)</f>
        <v>0</v>
      </c>
    </row>
    <row r="4837" customFormat="false" ht="15" hidden="false" customHeight="false" outlineLevel="0" collapsed="false">
      <c r="A4837" s="0" t="s">
        <v>4935</v>
      </c>
      <c r="B4837" s="0" t="s">
        <v>89</v>
      </c>
      <c r="C4837" s="0" t="s">
        <v>104</v>
      </c>
      <c r="D4837" s="0" t="s">
        <v>90</v>
      </c>
      <c r="E4837" s="14" t="n">
        <v>45318</v>
      </c>
      <c r="F4837" s="14" t="n">
        <v>45327</v>
      </c>
      <c r="G4837" s="0" t="n">
        <v>290</v>
      </c>
      <c r="H4837" s="0" t="n">
        <v>77</v>
      </c>
      <c r="I4837" s="0" t="n">
        <v>95</v>
      </c>
      <c r="J4837" s="0" t="n">
        <v>743</v>
      </c>
      <c r="K4837" s="0" t="n">
        <v>1005</v>
      </c>
      <c r="L4837" s="15" t="s">
        <v>97</v>
      </c>
      <c r="M4837" s="0" t="n">
        <v>9</v>
      </c>
      <c r="N4837" s="16" t="n">
        <f aca="false">I4837*K4837</f>
        <v>95475</v>
      </c>
      <c r="O4837" s="16" t="n">
        <f aca="false">I4837*(K4837-J4837)</f>
        <v>24890</v>
      </c>
      <c r="P4837" s="15" t="n">
        <f aca="false">K4837-J4837</f>
        <v>262</v>
      </c>
      <c r="Q4837" s="0" t="str">
        <f aca="false">IF(G4837=0,"Out of stock",IF(G4837&lt;H4837,"Understocked",IF(G4837&gt;Summary!$B$6*H4837,"Overstocked","Healthy")))</f>
        <v>Healthy</v>
      </c>
      <c r="R4837" s="0" t="str">
        <f aca="false">IF(I4837&gt;=Summary!$B$7,"Fast",IF(I4837&lt;Summary!$B$8,"Slow","Medium"))</f>
        <v>Slow</v>
      </c>
      <c r="S4837" s="15" t="n">
        <f aca="false">IF(M4837&gt;Summary!$B$5,1,0)</f>
        <v>1</v>
      </c>
      <c r="T4837" s="16" t="n">
        <f aca="false">IF(Q4837="Overstocked",(G4837-Summary!$B$6*H4837)*J4837,0)</f>
        <v>0</v>
      </c>
    </row>
    <row r="4838" customFormat="false" ht="15" hidden="false" customHeight="false" outlineLevel="0" collapsed="false">
      <c r="A4838" s="0" t="s">
        <v>4936</v>
      </c>
      <c r="B4838" s="0" t="s">
        <v>101</v>
      </c>
      <c r="C4838" s="0" t="s">
        <v>78</v>
      </c>
      <c r="D4838" s="0" t="s">
        <v>102</v>
      </c>
      <c r="E4838" s="14" t="n">
        <v>45105</v>
      </c>
      <c r="F4838" s="14" t="n">
        <v>45108</v>
      </c>
      <c r="G4838" s="0" t="n">
        <v>290</v>
      </c>
      <c r="H4838" s="0" t="n">
        <v>142</v>
      </c>
      <c r="I4838" s="0" t="n">
        <v>222</v>
      </c>
      <c r="J4838" s="0" t="n">
        <v>921</v>
      </c>
      <c r="K4838" s="0" t="n">
        <v>1253</v>
      </c>
      <c r="L4838" s="15" t="s">
        <v>97</v>
      </c>
      <c r="M4838" s="0" t="n">
        <v>3</v>
      </c>
      <c r="N4838" s="16" t="n">
        <f aca="false">I4838*K4838</f>
        <v>278166</v>
      </c>
      <c r="O4838" s="16" t="n">
        <f aca="false">I4838*(K4838-J4838)</f>
        <v>73704</v>
      </c>
      <c r="P4838" s="15" t="n">
        <f aca="false">K4838-J4838</f>
        <v>332</v>
      </c>
      <c r="Q4838" s="0" t="str">
        <f aca="false">IF(G4838=0,"Out of stock",IF(G4838&lt;H4838,"Understocked",IF(G4838&gt;Summary!$B$6*H4838,"Overstocked","Healthy")))</f>
        <v>Healthy</v>
      </c>
      <c r="R4838" s="0" t="str">
        <f aca="false">IF(I4838&gt;=Summary!$B$7,"Fast",IF(I4838&lt;Summary!$B$8,"Slow","Medium"))</f>
        <v>Fast</v>
      </c>
      <c r="S4838" s="15" t="n">
        <f aca="false">IF(M4838&gt;Summary!$B$5,1,0)</f>
        <v>0</v>
      </c>
      <c r="T4838" s="16" t="n">
        <f aca="false">IF(Q4838="Overstocked",(G4838-Summary!$B$6*H4838)*J4838,0)</f>
        <v>0</v>
      </c>
    </row>
    <row r="4839" customFormat="false" ht="15" hidden="false" customHeight="false" outlineLevel="0" collapsed="false">
      <c r="A4839" s="0" t="s">
        <v>4937</v>
      </c>
      <c r="B4839" s="0" t="s">
        <v>84</v>
      </c>
      <c r="C4839" s="0" t="s">
        <v>104</v>
      </c>
      <c r="D4839" s="0" t="s">
        <v>79</v>
      </c>
      <c r="E4839" s="14" t="n">
        <v>45383</v>
      </c>
      <c r="F4839" s="14" t="n">
        <v>45384</v>
      </c>
      <c r="G4839" s="0" t="n">
        <v>248</v>
      </c>
      <c r="H4839" s="0" t="n">
        <v>125</v>
      </c>
      <c r="I4839" s="0" t="n">
        <v>33</v>
      </c>
      <c r="J4839" s="0" t="n">
        <v>453</v>
      </c>
      <c r="K4839" s="0" t="n">
        <v>562</v>
      </c>
      <c r="L4839" s="15" t="s">
        <v>97</v>
      </c>
      <c r="M4839" s="0" t="n">
        <v>1</v>
      </c>
      <c r="N4839" s="16" t="n">
        <f aca="false">I4839*K4839</f>
        <v>18546</v>
      </c>
      <c r="O4839" s="16" t="n">
        <f aca="false">I4839*(K4839-J4839)</f>
        <v>3597</v>
      </c>
      <c r="P4839" s="15" t="n">
        <f aca="false">K4839-J4839</f>
        <v>109</v>
      </c>
      <c r="Q4839" s="0" t="str">
        <f aca="false">IF(G4839=0,"Out of stock",IF(G4839&lt;H4839,"Understocked",IF(G4839&gt;Summary!$B$6*H4839,"Overstocked","Healthy")))</f>
        <v>Healthy</v>
      </c>
      <c r="R4839" s="0" t="str">
        <f aca="false">IF(I4839&gt;=Summary!$B$7,"Fast",IF(I4839&lt;Summary!$B$8,"Slow","Medium"))</f>
        <v>Slow</v>
      </c>
      <c r="S4839" s="15" t="n">
        <f aca="false">IF(M4839&gt;Summary!$B$5,1,0)</f>
        <v>0</v>
      </c>
      <c r="T4839" s="16" t="n">
        <f aca="false">IF(Q4839="Overstocked",(G4839-Summary!$B$6*H4839)*J4839,0)</f>
        <v>0</v>
      </c>
    </row>
    <row r="4840" customFormat="false" ht="15" hidden="false" customHeight="false" outlineLevel="0" collapsed="false">
      <c r="A4840" s="0" t="s">
        <v>4938</v>
      </c>
      <c r="B4840" s="0" t="s">
        <v>84</v>
      </c>
      <c r="C4840" s="0" t="s">
        <v>78</v>
      </c>
      <c r="D4840" s="0" t="s">
        <v>92</v>
      </c>
      <c r="E4840" s="14" t="n">
        <v>45102</v>
      </c>
      <c r="F4840" s="14" t="n">
        <v>45112</v>
      </c>
      <c r="G4840" s="0" t="n">
        <v>67</v>
      </c>
      <c r="H4840" s="0" t="n">
        <v>147</v>
      </c>
      <c r="I4840" s="0" t="n">
        <v>140</v>
      </c>
      <c r="J4840" s="0" t="n">
        <v>1419</v>
      </c>
      <c r="K4840" s="0" t="n">
        <v>1597</v>
      </c>
      <c r="L4840" s="15" t="s">
        <v>97</v>
      </c>
      <c r="M4840" s="0" t="n">
        <v>10</v>
      </c>
      <c r="N4840" s="16" t="n">
        <f aca="false">I4840*K4840</f>
        <v>223580</v>
      </c>
      <c r="O4840" s="16" t="n">
        <f aca="false">I4840*(K4840-J4840)</f>
        <v>24920</v>
      </c>
      <c r="P4840" s="15" t="n">
        <f aca="false">K4840-J4840</f>
        <v>178</v>
      </c>
      <c r="Q4840" s="0" t="str">
        <f aca="false">IF(G4840=0,"Out of stock",IF(G4840&lt;H4840,"Understocked",IF(G4840&gt;Summary!$B$6*H4840,"Overstocked","Healthy")))</f>
        <v>Understocked</v>
      </c>
      <c r="R4840" s="0" t="str">
        <f aca="false">IF(I4840&gt;=Summary!$B$7,"Fast",IF(I4840&lt;Summary!$B$8,"Slow","Medium"))</f>
        <v>Medium</v>
      </c>
      <c r="S4840" s="15" t="n">
        <f aca="false">IF(M4840&gt;Summary!$B$5,1,0)</f>
        <v>1</v>
      </c>
      <c r="T4840" s="16" t="n">
        <f aca="false">IF(Q4840="Overstocked",(G4840-Summary!$B$6*H4840)*J4840,0)</f>
        <v>0</v>
      </c>
    </row>
    <row r="4841" customFormat="false" ht="15" hidden="false" customHeight="false" outlineLevel="0" collapsed="false">
      <c r="A4841" s="0" t="s">
        <v>4939</v>
      </c>
      <c r="B4841" s="0" t="s">
        <v>84</v>
      </c>
      <c r="C4841" s="0" t="s">
        <v>96</v>
      </c>
      <c r="D4841" s="0" t="s">
        <v>79</v>
      </c>
      <c r="E4841" s="14" t="n">
        <v>45424</v>
      </c>
      <c r="F4841" s="14" t="n">
        <v>45431</v>
      </c>
      <c r="G4841" s="0" t="n">
        <v>187</v>
      </c>
      <c r="H4841" s="0" t="n">
        <v>149</v>
      </c>
      <c r="I4841" s="0" t="n">
        <v>143</v>
      </c>
      <c r="J4841" s="0" t="n">
        <v>704</v>
      </c>
      <c r="K4841" s="0" t="n">
        <v>1113</v>
      </c>
      <c r="L4841" s="15" t="s">
        <v>93</v>
      </c>
      <c r="M4841" s="0" t="n">
        <v>7</v>
      </c>
      <c r="N4841" s="16" t="n">
        <f aca="false">I4841*K4841</f>
        <v>159159</v>
      </c>
      <c r="O4841" s="16" t="n">
        <f aca="false">I4841*(K4841-J4841)</f>
        <v>58487</v>
      </c>
      <c r="P4841" s="15" t="n">
        <f aca="false">K4841-J4841</f>
        <v>409</v>
      </c>
      <c r="Q4841" s="0" t="str">
        <f aca="false">IF(G4841=0,"Out of stock",IF(G4841&lt;H4841,"Understocked",IF(G4841&gt;Summary!$B$6*H4841,"Overstocked","Healthy")))</f>
        <v>Healthy</v>
      </c>
      <c r="R4841" s="0" t="str">
        <f aca="false">IF(I4841&gt;=Summary!$B$7,"Fast",IF(I4841&lt;Summary!$B$8,"Slow","Medium"))</f>
        <v>Medium</v>
      </c>
      <c r="S4841" s="15" t="n">
        <f aca="false">IF(M4841&gt;Summary!$B$5,1,0)</f>
        <v>0</v>
      </c>
      <c r="T4841" s="16" t="n">
        <f aca="false">IF(Q4841="Overstocked",(G4841-Summary!$B$6*H4841)*J4841,0)</f>
        <v>0</v>
      </c>
    </row>
    <row r="4842" customFormat="false" ht="15" hidden="false" customHeight="false" outlineLevel="0" collapsed="false">
      <c r="A4842" s="0" t="s">
        <v>4940</v>
      </c>
      <c r="B4842" s="0" t="s">
        <v>115</v>
      </c>
      <c r="C4842" s="0" t="s">
        <v>85</v>
      </c>
      <c r="D4842" s="0" t="s">
        <v>79</v>
      </c>
      <c r="E4842" s="14" t="n">
        <v>45069</v>
      </c>
      <c r="F4842" s="14" t="n">
        <v>45075</v>
      </c>
      <c r="G4842" s="0" t="n">
        <v>390</v>
      </c>
      <c r="H4842" s="0" t="n">
        <v>139</v>
      </c>
      <c r="I4842" s="0" t="n">
        <v>296</v>
      </c>
      <c r="J4842" s="0" t="n">
        <v>1041</v>
      </c>
      <c r="K4842" s="0" t="n">
        <v>1320</v>
      </c>
      <c r="L4842" s="15" t="s">
        <v>97</v>
      </c>
      <c r="M4842" s="0" t="n">
        <v>6</v>
      </c>
      <c r="N4842" s="16" t="n">
        <f aca="false">I4842*K4842</f>
        <v>390720</v>
      </c>
      <c r="O4842" s="16" t="n">
        <f aca="false">I4842*(K4842-J4842)</f>
        <v>82584</v>
      </c>
      <c r="P4842" s="15" t="n">
        <f aca="false">K4842-J4842</f>
        <v>279</v>
      </c>
      <c r="Q4842" s="0" t="str">
        <f aca="false">IF(G4842=0,"Out of stock",IF(G4842&lt;H4842,"Understocked",IF(G4842&gt;Summary!$B$6*H4842,"Overstocked","Healthy")))</f>
        <v>Healthy</v>
      </c>
      <c r="R4842" s="0" t="str">
        <f aca="false">IF(I4842&gt;=Summary!$B$7,"Fast",IF(I4842&lt;Summary!$B$8,"Slow","Medium"))</f>
        <v>Fast</v>
      </c>
      <c r="S4842" s="15" t="n">
        <f aca="false">IF(M4842&gt;Summary!$B$5,1,0)</f>
        <v>0</v>
      </c>
      <c r="T4842" s="16" t="n">
        <f aca="false">IF(Q4842="Overstocked",(G4842-Summary!$B$6*H4842)*J4842,0)</f>
        <v>0</v>
      </c>
    </row>
    <row r="4843" customFormat="false" ht="15" hidden="false" customHeight="false" outlineLevel="0" collapsed="false">
      <c r="A4843" s="0" t="s">
        <v>4941</v>
      </c>
      <c r="B4843" s="0" t="s">
        <v>101</v>
      </c>
      <c r="C4843" s="0" t="s">
        <v>78</v>
      </c>
      <c r="D4843" s="0" t="s">
        <v>92</v>
      </c>
      <c r="E4843" s="14" t="n">
        <v>44958</v>
      </c>
      <c r="F4843" s="14" t="n">
        <v>44967</v>
      </c>
      <c r="G4843" s="0" t="n">
        <v>115</v>
      </c>
      <c r="H4843" s="0" t="n">
        <v>111</v>
      </c>
      <c r="I4843" s="0" t="n">
        <v>205</v>
      </c>
      <c r="J4843" s="0" t="n">
        <v>235</v>
      </c>
      <c r="K4843" s="0" t="n">
        <v>370</v>
      </c>
      <c r="L4843" s="15" t="s">
        <v>93</v>
      </c>
      <c r="M4843" s="0" t="n">
        <v>9</v>
      </c>
      <c r="N4843" s="16" t="n">
        <f aca="false">I4843*K4843</f>
        <v>75850</v>
      </c>
      <c r="O4843" s="16" t="n">
        <f aca="false">I4843*(K4843-J4843)</f>
        <v>27675</v>
      </c>
      <c r="P4843" s="15" t="n">
        <f aca="false">K4843-J4843</f>
        <v>135</v>
      </c>
      <c r="Q4843" s="0" t="str">
        <f aca="false">IF(G4843=0,"Out of stock",IF(G4843&lt;H4843,"Understocked",IF(G4843&gt;Summary!$B$6*H4843,"Overstocked","Healthy")))</f>
        <v>Healthy</v>
      </c>
      <c r="R4843" s="0" t="str">
        <f aca="false">IF(I4843&gt;=Summary!$B$7,"Fast",IF(I4843&lt;Summary!$B$8,"Slow","Medium"))</f>
        <v>Fast</v>
      </c>
      <c r="S4843" s="15" t="n">
        <f aca="false">IF(M4843&gt;Summary!$B$5,1,0)</f>
        <v>1</v>
      </c>
      <c r="T4843" s="16" t="n">
        <f aca="false">IF(Q4843="Overstocked",(G4843-Summary!$B$6*H4843)*J4843,0)</f>
        <v>0</v>
      </c>
    </row>
    <row r="4844" customFormat="false" ht="15" hidden="false" customHeight="false" outlineLevel="0" collapsed="false">
      <c r="A4844" s="0" t="s">
        <v>4942</v>
      </c>
      <c r="B4844" s="0" t="s">
        <v>84</v>
      </c>
      <c r="C4844" s="0" t="s">
        <v>96</v>
      </c>
      <c r="D4844" s="0" t="s">
        <v>86</v>
      </c>
      <c r="E4844" s="14" t="n">
        <v>45004</v>
      </c>
      <c r="F4844" s="14" t="n">
        <v>45007</v>
      </c>
      <c r="G4844" s="0" t="n">
        <v>428</v>
      </c>
      <c r="H4844" s="0" t="n">
        <v>123</v>
      </c>
      <c r="I4844" s="0" t="n">
        <v>40</v>
      </c>
      <c r="J4844" s="0" t="n">
        <v>1980</v>
      </c>
      <c r="K4844" s="0" t="n">
        <v>2236</v>
      </c>
      <c r="L4844" s="15" t="s">
        <v>80</v>
      </c>
      <c r="M4844" s="0" t="n">
        <v>3</v>
      </c>
      <c r="N4844" s="16" t="n">
        <f aca="false">I4844*K4844</f>
        <v>89440</v>
      </c>
      <c r="O4844" s="16" t="n">
        <f aca="false">I4844*(K4844-J4844)</f>
        <v>10240</v>
      </c>
      <c r="P4844" s="15" t="n">
        <f aca="false">K4844-J4844</f>
        <v>256</v>
      </c>
      <c r="Q4844" s="0" t="str">
        <f aca="false">IF(G4844=0,"Out of stock",IF(G4844&lt;H4844,"Understocked",IF(G4844&gt;Summary!$B$6*H4844,"Overstocked","Healthy")))</f>
        <v>Healthy</v>
      </c>
      <c r="R4844" s="0" t="str">
        <f aca="false">IF(I4844&gt;=Summary!$B$7,"Fast",IF(I4844&lt;Summary!$B$8,"Slow","Medium"))</f>
        <v>Slow</v>
      </c>
      <c r="S4844" s="15" t="n">
        <f aca="false">IF(M4844&gt;Summary!$B$5,1,0)</f>
        <v>0</v>
      </c>
      <c r="T4844" s="16" t="n">
        <f aca="false">IF(Q4844="Overstocked",(G4844-Summary!$B$6*H4844)*J4844,0)</f>
        <v>0</v>
      </c>
    </row>
    <row r="4845" customFormat="false" ht="15" hidden="false" customHeight="false" outlineLevel="0" collapsed="false">
      <c r="A4845" s="0" t="s">
        <v>4943</v>
      </c>
      <c r="B4845" s="0" t="s">
        <v>95</v>
      </c>
      <c r="C4845" s="0" t="s">
        <v>85</v>
      </c>
      <c r="D4845" s="0" t="s">
        <v>90</v>
      </c>
      <c r="E4845" s="14" t="n">
        <v>45461</v>
      </c>
      <c r="F4845" s="14" t="n">
        <v>45462</v>
      </c>
      <c r="G4845" s="0" t="n">
        <v>162</v>
      </c>
      <c r="H4845" s="0" t="n">
        <v>78</v>
      </c>
      <c r="I4845" s="0" t="n">
        <v>36</v>
      </c>
      <c r="J4845" s="0" t="n">
        <v>1616</v>
      </c>
      <c r="K4845" s="0" t="n">
        <v>1840</v>
      </c>
      <c r="L4845" s="15" t="s">
        <v>97</v>
      </c>
      <c r="M4845" s="0" t="n">
        <v>1</v>
      </c>
      <c r="N4845" s="16" t="n">
        <f aca="false">I4845*K4845</f>
        <v>66240</v>
      </c>
      <c r="O4845" s="16" t="n">
        <f aca="false">I4845*(K4845-J4845)</f>
        <v>8064</v>
      </c>
      <c r="P4845" s="15" t="n">
        <f aca="false">K4845-J4845</f>
        <v>224</v>
      </c>
      <c r="Q4845" s="0" t="str">
        <f aca="false">IF(G4845=0,"Out of stock",IF(G4845&lt;H4845,"Understocked",IF(G4845&gt;Summary!$B$6*H4845,"Overstocked","Healthy")))</f>
        <v>Healthy</v>
      </c>
      <c r="R4845" s="0" t="str">
        <f aca="false">IF(I4845&gt;=Summary!$B$7,"Fast",IF(I4845&lt;Summary!$B$8,"Slow","Medium"))</f>
        <v>Slow</v>
      </c>
      <c r="S4845" s="15" t="n">
        <f aca="false">IF(M4845&gt;Summary!$B$5,1,0)</f>
        <v>0</v>
      </c>
      <c r="T4845" s="16" t="n">
        <f aca="false">IF(Q4845="Overstocked",(G4845-Summary!$B$6*H4845)*J4845,0)</f>
        <v>0</v>
      </c>
    </row>
    <row r="4846" customFormat="false" ht="15" hidden="false" customHeight="false" outlineLevel="0" collapsed="false">
      <c r="A4846" s="0" t="s">
        <v>4944</v>
      </c>
      <c r="B4846" s="0" t="s">
        <v>113</v>
      </c>
      <c r="C4846" s="0" t="s">
        <v>104</v>
      </c>
      <c r="D4846" s="0" t="s">
        <v>86</v>
      </c>
      <c r="E4846" s="14" t="n">
        <v>45193</v>
      </c>
      <c r="F4846" s="14" t="n">
        <v>45203</v>
      </c>
      <c r="G4846" s="0" t="n">
        <v>29</v>
      </c>
      <c r="H4846" s="0" t="n">
        <v>121</v>
      </c>
      <c r="I4846" s="0" t="n">
        <v>235</v>
      </c>
      <c r="J4846" s="0" t="n">
        <v>486</v>
      </c>
      <c r="K4846" s="0" t="n">
        <v>885</v>
      </c>
      <c r="L4846" s="15" t="s">
        <v>82</v>
      </c>
      <c r="M4846" s="0" t="n">
        <v>10</v>
      </c>
      <c r="N4846" s="16" t="n">
        <f aca="false">I4846*K4846</f>
        <v>207975</v>
      </c>
      <c r="O4846" s="16" t="n">
        <f aca="false">I4846*(K4846-J4846)</f>
        <v>93765</v>
      </c>
      <c r="P4846" s="15" t="n">
        <f aca="false">K4846-J4846</f>
        <v>399</v>
      </c>
      <c r="Q4846" s="0" t="str">
        <f aca="false">IF(G4846=0,"Out of stock",IF(G4846&lt;H4846,"Understocked",IF(G4846&gt;Summary!$B$6*H4846,"Overstocked","Healthy")))</f>
        <v>Understocked</v>
      </c>
      <c r="R4846" s="0" t="str">
        <f aca="false">IF(I4846&gt;=Summary!$B$7,"Fast",IF(I4846&lt;Summary!$B$8,"Slow","Medium"))</f>
        <v>Fast</v>
      </c>
      <c r="S4846" s="15" t="n">
        <f aca="false">IF(M4846&gt;Summary!$B$5,1,0)</f>
        <v>1</v>
      </c>
      <c r="T4846" s="16" t="n">
        <f aca="false">IF(Q4846="Overstocked",(G4846-Summary!$B$6*H4846)*J4846,0)</f>
        <v>0</v>
      </c>
    </row>
    <row r="4847" customFormat="false" ht="15" hidden="false" customHeight="false" outlineLevel="0" collapsed="false">
      <c r="A4847" s="0" t="s">
        <v>4945</v>
      </c>
      <c r="B4847" s="0" t="s">
        <v>101</v>
      </c>
      <c r="C4847" s="0" t="s">
        <v>96</v>
      </c>
      <c r="D4847" s="0" t="s">
        <v>92</v>
      </c>
      <c r="E4847" s="14" t="n">
        <v>45245</v>
      </c>
      <c r="F4847" s="14" t="n">
        <v>45254</v>
      </c>
      <c r="G4847" s="0" t="n">
        <v>112</v>
      </c>
      <c r="H4847" s="0" t="n">
        <v>111</v>
      </c>
      <c r="I4847" s="0" t="n">
        <v>170</v>
      </c>
      <c r="J4847" s="0" t="n">
        <v>660</v>
      </c>
      <c r="K4847" s="0" t="n">
        <v>844</v>
      </c>
      <c r="L4847" s="15" t="s">
        <v>82</v>
      </c>
      <c r="M4847" s="0" t="n">
        <v>9</v>
      </c>
      <c r="N4847" s="16" t="n">
        <f aca="false">I4847*K4847</f>
        <v>143480</v>
      </c>
      <c r="O4847" s="16" t="n">
        <f aca="false">I4847*(K4847-J4847)</f>
        <v>31280</v>
      </c>
      <c r="P4847" s="15" t="n">
        <f aca="false">K4847-J4847</f>
        <v>184</v>
      </c>
      <c r="Q4847" s="0" t="str">
        <f aca="false">IF(G4847=0,"Out of stock",IF(G4847&lt;H4847,"Understocked",IF(G4847&gt;Summary!$B$6*H4847,"Overstocked","Healthy")))</f>
        <v>Healthy</v>
      </c>
      <c r="R4847" s="0" t="str">
        <f aca="false">IF(I4847&gt;=Summary!$B$7,"Fast",IF(I4847&lt;Summary!$B$8,"Slow","Medium"))</f>
        <v>Medium</v>
      </c>
      <c r="S4847" s="15" t="n">
        <f aca="false">IF(M4847&gt;Summary!$B$5,1,0)</f>
        <v>1</v>
      </c>
      <c r="T4847" s="16" t="n">
        <f aca="false">IF(Q4847="Overstocked",(G4847-Summary!$B$6*H4847)*J4847,0)</f>
        <v>0</v>
      </c>
    </row>
    <row r="4848" customFormat="false" ht="15" hidden="false" customHeight="false" outlineLevel="0" collapsed="false">
      <c r="A4848" s="0" t="s">
        <v>4946</v>
      </c>
      <c r="B4848" s="0" t="s">
        <v>115</v>
      </c>
      <c r="C4848" s="0" t="s">
        <v>104</v>
      </c>
      <c r="D4848" s="0" t="s">
        <v>102</v>
      </c>
      <c r="E4848" s="14" t="n">
        <v>45106</v>
      </c>
      <c r="F4848" s="14" t="n">
        <v>45115</v>
      </c>
      <c r="G4848" s="0" t="n">
        <v>296</v>
      </c>
      <c r="H4848" s="0" t="n">
        <v>98</v>
      </c>
      <c r="I4848" s="0" t="n">
        <v>32</v>
      </c>
      <c r="J4848" s="0" t="n">
        <v>1751</v>
      </c>
      <c r="K4848" s="0" t="n">
        <v>1937</v>
      </c>
      <c r="L4848" s="15" t="s">
        <v>97</v>
      </c>
      <c r="M4848" s="0" t="n">
        <v>9</v>
      </c>
      <c r="N4848" s="16" t="n">
        <f aca="false">I4848*K4848</f>
        <v>61984</v>
      </c>
      <c r="O4848" s="16" t="n">
        <f aca="false">I4848*(K4848-J4848)</f>
        <v>5952</v>
      </c>
      <c r="P4848" s="15" t="n">
        <f aca="false">K4848-J4848</f>
        <v>186</v>
      </c>
      <c r="Q4848" s="0" t="str">
        <f aca="false">IF(G4848=0,"Out of stock",IF(G4848&lt;H4848,"Understocked",IF(G4848&gt;Summary!$B$6*H4848,"Overstocked","Healthy")))</f>
        <v>Healthy</v>
      </c>
      <c r="R4848" s="0" t="str">
        <f aca="false">IF(I4848&gt;=Summary!$B$7,"Fast",IF(I4848&lt;Summary!$B$8,"Slow","Medium"))</f>
        <v>Slow</v>
      </c>
      <c r="S4848" s="15" t="n">
        <f aca="false">IF(M4848&gt;Summary!$B$5,1,0)</f>
        <v>1</v>
      </c>
      <c r="T4848" s="16" t="n">
        <f aca="false">IF(Q4848="Overstocked",(G4848-Summary!$B$6*H4848)*J4848,0)</f>
        <v>0</v>
      </c>
    </row>
    <row r="4849" customFormat="false" ht="15" hidden="false" customHeight="false" outlineLevel="0" collapsed="false">
      <c r="A4849" s="0" t="s">
        <v>4947</v>
      </c>
      <c r="B4849" s="0" t="s">
        <v>89</v>
      </c>
      <c r="C4849" s="0" t="s">
        <v>78</v>
      </c>
      <c r="D4849" s="0" t="s">
        <v>90</v>
      </c>
      <c r="E4849" s="14" t="n">
        <v>45024</v>
      </c>
      <c r="F4849" s="14" t="n">
        <v>45030</v>
      </c>
      <c r="G4849" s="0" t="n">
        <v>415</v>
      </c>
      <c r="H4849" s="0" t="n">
        <v>103</v>
      </c>
      <c r="I4849" s="0" t="n">
        <v>83</v>
      </c>
      <c r="J4849" s="0" t="n">
        <v>1732</v>
      </c>
      <c r="K4849" s="0" t="n">
        <v>1874</v>
      </c>
      <c r="L4849" s="15" t="s">
        <v>80</v>
      </c>
      <c r="M4849" s="0" t="n">
        <v>6</v>
      </c>
      <c r="N4849" s="16" t="n">
        <f aca="false">I4849*K4849</f>
        <v>155542</v>
      </c>
      <c r="O4849" s="16" t="n">
        <f aca="false">I4849*(K4849-J4849)</f>
        <v>11786</v>
      </c>
      <c r="P4849" s="15" t="n">
        <f aca="false">K4849-J4849</f>
        <v>142</v>
      </c>
      <c r="Q4849" s="0" t="str">
        <f aca="false">IF(G4849=0,"Out of stock",IF(G4849&lt;H4849,"Understocked",IF(G4849&gt;Summary!$B$6*H4849,"Overstocked","Healthy")))</f>
        <v>Overstocked</v>
      </c>
      <c r="R4849" s="0" t="str">
        <f aca="false">IF(I4849&gt;=Summary!$B$7,"Fast",IF(I4849&lt;Summary!$B$8,"Slow","Medium"))</f>
        <v>Slow</v>
      </c>
      <c r="S4849" s="15" t="n">
        <f aca="false">IF(M4849&gt;Summary!$B$5,1,0)</f>
        <v>0</v>
      </c>
      <c r="T4849" s="16" t="n">
        <f aca="false">IF(Q4849="Overstocked",(G4849-Summary!$B$6*H4849)*J4849,0)</f>
        <v>5196</v>
      </c>
    </row>
    <row r="4850" customFormat="false" ht="15" hidden="false" customHeight="false" outlineLevel="0" collapsed="false">
      <c r="A4850" s="0" t="s">
        <v>4948</v>
      </c>
      <c r="B4850" s="0" t="s">
        <v>77</v>
      </c>
      <c r="C4850" s="0" t="s">
        <v>104</v>
      </c>
      <c r="D4850" s="0" t="s">
        <v>90</v>
      </c>
      <c r="E4850" s="14" t="n">
        <v>44975</v>
      </c>
      <c r="F4850" s="14" t="n">
        <v>44985</v>
      </c>
      <c r="G4850" s="0" t="n">
        <v>92</v>
      </c>
      <c r="H4850" s="0" t="n">
        <v>70</v>
      </c>
      <c r="I4850" s="0" t="n">
        <v>296</v>
      </c>
      <c r="J4850" s="0" t="n">
        <v>1707</v>
      </c>
      <c r="K4850" s="0" t="n">
        <v>2084</v>
      </c>
      <c r="L4850" s="15" t="s">
        <v>97</v>
      </c>
      <c r="M4850" s="0" t="n">
        <v>10</v>
      </c>
      <c r="N4850" s="16" t="n">
        <f aca="false">I4850*K4850</f>
        <v>616864</v>
      </c>
      <c r="O4850" s="16" t="n">
        <f aca="false">I4850*(K4850-J4850)</f>
        <v>111592</v>
      </c>
      <c r="P4850" s="15" t="n">
        <f aca="false">K4850-J4850</f>
        <v>377</v>
      </c>
      <c r="Q4850" s="0" t="str">
        <f aca="false">IF(G4850=0,"Out of stock",IF(G4850&lt;H4850,"Understocked",IF(G4850&gt;Summary!$B$6*H4850,"Overstocked","Healthy")))</f>
        <v>Healthy</v>
      </c>
      <c r="R4850" s="0" t="str">
        <f aca="false">IF(I4850&gt;=Summary!$B$7,"Fast",IF(I4850&lt;Summary!$B$8,"Slow","Medium"))</f>
        <v>Fast</v>
      </c>
      <c r="S4850" s="15" t="n">
        <f aca="false">IF(M4850&gt;Summary!$B$5,1,0)</f>
        <v>1</v>
      </c>
      <c r="T4850" s="16" t="n">
        <f aca="false">IF(Q4850="Overstocked",(G4850-Summary!$B$6*H4850)*J4850,0)</f>
        <v>0</v>
      </c>
    </row>
    <row r="4851" customFormat="false" ht="15" hidden="false" customHeight="false" outlineLevel="0" collapsed="false">
      <c r="A4851" s="0" t="s">
        <v>4949</v>
      </c>
      <c r="B4851" s="0" t="s">
        <v>77</v>
      </c>
      <c r="C4851" s="0" t="s">
        <v>104</v>
      </c>
      <c r="D4851" s="0" t="s">
        <v>92</v>
      </c>
      <c r="E4851" s="14" t="n">
        <v>45496</v>
      </c>
      <c r="F4851" s="14" t="n">
        <v>45499</v>
      </c>
      <c r="G4851" s="0" t="n">
        <v>31</v>
      </c>
      <c r="H4851" s="0" t="n">
        <v>125</v>
      </c>
      <c r="I4851" s="0" t="n">
        <v>37</v>
      </c>
      <c r="J4851" s="0" t="n">
        <v>1062</v>
      </c>
      <c r="K4851" s="0" t="n">
        <v>1254</v>
      </c>
      <c r="L4851" s="15" t="s">
        <v>93</v>
      </c>
      <c r="M4851" s="0" t="n">
        <v>3</v>
      </c>
      <c r="N4851" s="16" t="n">
        <f aca="false">I4851*K4851</f>
        <v>46398</v>
      </c>
      <c r="O4851" s="16" t="n">
        <f aca="false">I4851*(K4851-J4851)</f>
        <v>7104</v>
      </c>
      <c r="P4851" s="15" t="n">
        <f aca="false">K4851-J4851</f>
        <v>192</v>
      </c>
      <c r="Q4851" s="0" t="str">
        <f aca="false">IF(G4851=0,"Out of stock",IF(G4851&lt;H4851,"Understocked",IF(G4851&gt;Summary!$B$6*H4851,"Overstocked","Healthy")))</f>
        <v>Understocked</v>
      </c>
      <c r="R4851" s="0" t="str">
        <f aca="false">IF(I4851&gt;=Summary!$B$7,"Fast",IF(I4851&lt;Summary!$B$8,"Slow","Medium"))</f>
        <v>Slow</v>
      </c>
      <c r="S4851" s="15" t="n">
        <f aca="false">IF(M4851&gt;Summary!$B$5,1,0)</f>
        <v>0</v>
      </c>
      <c r="T4851" s="16" t="n">
        <f aca="false">IF(Q4851="Overstocked",(G4851-Summary!$B$6*H4851)*J4851,0)</f>
        <v>0</v>
      </c>
    </row>
    <row r="4852" customFormat="false" ht="15" hidden="false" customHeight="false" outlineLevel="0" collapsed="false">
      <c r="A4852" s="0" t="s">
        <v>4950</v>
      </c>
      <c r="B4852" s="0" t="s">
        <v>123</v>
      </c>
      <c r="C4852" s="0" t="s">
        <v>85</v>
      </c>
      <c r="D4852" s="0" t="s">
        <v>79</v>
      </c>
      <c r="E4852" s="14" t="n">
        <v>45407</v>
      </c>
      <c r="F4852" s="14" t="n">
        <v>45410</v>
      </c>
      <c r="G4852" s="0" t="n">
        <v>339</v>
      </c>
      <c r="H4852" s="0" t="n">
        <v>111</v>
      </c>
      <c r="I4852" s="0" t="n">
        <v>13</v>
      </c>
      <c r="J4852" s="0" t="n">
        <v>1404</v>
      </c>
      <c r="K4852" s="0" t="n">
        <v>1843</v>
      </c>
      <c r="L4852" s="15" t="s">
        <v>82</v>
      </c>
      <c r="M4852" s="0" t="n">
        <v>3</v>
      </c>
      <c r="N4852" s="16" t="n">
        <f aca="false">I4852*K4852</f>
        <v>23959</v>
      </c>
      <c r="O4852" s="16" t="n">
        <f aca="false">I4852*(K4852-J4852)</f>
        <v>5707</v>
      </c>
      <c r="P4852" s="15" t="n">
        <f aca="false">K4852-J4852</f>
        <v>439</v>
      </c>
      <c r="Q4852" s="0" t="str">
        <f aca="false">IF(G4852=0,"Out of stock",IF(G4852&lt;H4852,"Understocked",IF(G4852&gt;Summary!$B$6*H4852,"Overstocked","Healthy")))</f>
        <v>Healthy</v>
      </c>
      <c r="R4852" s="0" t="str">
        <f aca="false">IF(I4852&gt;=Summary!$B$7,"Fast",IF(I4852&lt;Summary!$B$8,"Slow","Medium"))</f>
        <v>Slow</v>
      </c>
      <c r="S4852" s="15" t="n">
        <f aca="false">IF(M4852&gt;Summary!$B$5,1,0)</f>
        <v>0</v>
      </c>
      <c r="T4852" s="16" t="n">
        <f aca="false">IF(Q4852="Overstocked",(G4852-Summary!$B$6*H4852)*J4852,0)</f>
        <v>0</v>
      </c>
    </row>
    <row r="4853" customFormat="false" ht="15" hidden="false" customHeight="false" outlineLevel="0" collapsed="false">
      <c r="A4853" s="0" t="s">
        <v>4951</v>
      </c>
      <c r="B4853" s="0" t="s">
        <v>101</v>
      </c>
      <c r="C4853" s="0" t="s">
        <v>96</v>
      </c>
      <c r="D4853" s="0" t="s">
        <v>86</v>
      </c>
      <c r="E4853" s="14" t="n">
        <v>45123</v>
      </c>
      <c r="F4853" s="14" t="n">
        <v>45130</v>
      </c>
      <c r="G4853" s="0" t="n">
        <v>436</v>
      </c>
      <c r="H4853" s="0" t="n">
        <v>114</v>
      </c>
      <c r="I4853" s="0" t="n">
        <v>55</v>
      </c>
      <c r="J4853" s="0" t="n">
        <v>1759</v>
      </c>
      <c r="K4853" s="0" t="n">
        <v>2195</v>
      </c>
      <c r="L4853" s="15" t="s">
        <v>97</v>
      </c>
      <c r="M4853" s="0" t="n">
        <v>7</v>
      </c>
      <c r="N4853" s="16" t="n">
        <f aca="false">I4853*K4853</f>
        <v>120725</v>
      </c>
      <c r="O4853" s="16" t="n">
        <f aca="false">I4853*(K4853-J4853)</f>
        <v>23980</v>
      </c>
      <c r="P4853" s="15" t="n">
        <f aca="false">K4853-J4853</f>
        <v>436</v>
      </c>
      <c r="Q4853" s="0" t="str">
        <f aca="false">IF(G4853=0,"Out of stock",IF(G4853&lt;H4853,"Understocked",IF(G4853&gt;Summary!$B$6*H4853,"Overstocked","Healthy")))</f>
        <v>Healthy</v>
      </c>
      <c r="R4853" s="0" t="str">
        <f aca="false">IF(I4853&gt;=Summary!$B$7,"Fast",IF(I4853&lt;Summary!$B$8,"Slow","Medium"))</f>
        <v>Slow</v>
      </c>
      <c r="S4853" s="15" t="n">
        <f aca="false">IF(M4853&gt;Summary!$B$5,1,0)</f>
        <v>0</v>
      </c>
      <c r="T4853" s="16" t="n">
        <f aca="false">IF(Q4853="Overstocked",(G4853-Summary!$B$6*H4853)*J4853,0)</f>
        <v>0</v>
      </c>
    </row>
    <row r="4854" customFormat="false" ht="15" hidden="false" customHeight="false" outlineLevel="0" collapsed="false">
      <c r="A4854" s="0" t="s">
        <v>4952</v>
      </c>
      <c r="B4854" s="0" t="s">
        <v>113</v>
      </c>
      <c r="C4854" s="0" t="s">
        <v>96</v>
      </c>
      <c r="D4854" s="0" t="s">
        <v>102</v>
      </c>
      <c r="E4854" s="14" t="n">
        <v>45483</v>
      </c>
      <c r="F4854" s="14" t="n">
        <v>45485</v>
      </c>
      <c r="G4854" s="0" t="n">
        <v>342</v>
      </c>
      <c r="H4854" s="0" t="n">
        <v>71</v>
      </c>
      <c r="I4854" s="0" t="n">
        <v>17</v>
      </c>
      <c r="J4854" s="0" t="n">
        <v>1698</v>
      </c>
      <c r="K4854" s="0" t="n">
        <v>2053</v>
      </c>
      <c r="L4854" s="15" t="s">
        <v>82</v>
      </c>
      <c r="M4854" s="0" t="n">
        <v>2</v>
      </c>
      <c r="N4854" s="16" t="n">
        <f aca="false">I4854*K4854</f>
        <v>34901</v>
      </c>
      <c r="O4854" s="16" t="n">
        <f aca="false">I4854*(K4854-J4854)</f>
        <v>6035</v>
      </c>
      <c r="P4854" s="15" t="n">
        <f aca="false">K4854-J4854</f>
        <v>355</v>
      </c>
      <c r="Q4854" s="0" t="str">
        <f aca="false">IF(G4854=0,"Out of stock",IF(G4854&lt;H4854,"Understocked",IF(G4854&gt;Summary!$B$6*H4854,"Overstocked","Healthy")))</f>
        <v>Overstocked</v>
      </c>
      <c r="R4854" s="0" t="str">
        <f aca="false">IF(I4854&gt;=Summary!$B$7,"Fast",IF(I4854&lt;Summary!$B$8,"Slow","Medium"))</f>
        <v>Slow</v>
      </c>
      <c r="S4854" s="15" t="n">
        <f aca="false">IF(M4854&gt;Summary!$B$5,1,0)</f>
        <v>0</v>
      </c>
      <c r="T4854" s="16" t="n">
        <f aca="false">IF(Q4854="Overstocked",(G4854-Summary!$B$6*H4854)*J4854,0)</f>
        <v>98484</v>
      </c>
    </row>
    <row r="4855" customFormat="false" ht="15" hidden="false" customHeight="false" outlineLevel="0" collapsed="false">
      <c r="A4855" s="0" t="s">
        <v>4953</v>
      </c>
      <c r="B4855" s="0" t="s">
        <v>123</v>
      </c>
      <c r="C4855" s="0" t="s">
        <v>96</v>
      </c>
      <c r="D4855" s="0" t="s">
        <v>102</v>
      </c>
      <c r="E4855" s="14" t="n">
        <v>45105</v>
      </c>
      <c r="F4855" s="14" t="n">
        <v>45115</v>
      </c>
      <c r="G4855" s="0" t="n">
        <v>229</v>
      </c>
      <c r="H4855" s="0" t="n">
        <v>134</v>
      </c>
      <c r="I4855" s="0" t="n">
        <v>36</v>
      </c>
      <c r="J4855" s="0" t="n">
        <v>1672</v>
      </c>
      <c r="K4855" s="0" t="n">
        <v>1861</v>
      </c>
      <c r="L4855" s="15" t="s">
        <v>97</v>
      </c>
      <c r="M4855" s="0" t="n">
        <v>10</v>
      </c>
      <c r="N4855" s="16" t="n">
        <f aca="false">I4855*K4855</f>
        <v>66996</v>
      </c>
      <c r="O4855" s="16" t="n">
        <f aca="false">I4855*(K4855-J4855)</f>
        <v>6804</v>
      </c>
      <c r="P4855" s="15" t="n">
        <f aca="false">K4855-J4855</f>
        <v>189</v>
      </c>
      <c r="Q4855" s="0" t="str">
        <f aca="false">IF(G4855=0,"Out of stock",IF(G4855&lt;H4855,"Understocked",IF(G4855&gt;Summary!$B$6*H4855,"Overstocked","Healthy")))</f>
        <v>Healthy</v>
      </c>
      <c r="R4855" s="0" t="str">
        <f aca="false">IF(I4855&gt;=Summary!$B$7,"Fast",IF(I4855&lt;Summary!$B$8,"Slow","Medium"))</f>
        <v>Slow</v>
      </c>
      <c r="S4855" s="15" t="n">
        <f aca="false">IF(M4855&gt;Summary!$B$5,1,0)</f>
        <v>1</v>
      </c>
      <c r="T4855" s="16" t="n">
        <f aca="false">IF(Q4855="Overstocked",(G4855-Summary!$B$6*H4855)*J4855,0)</f>
        <v>0</v>
      </c>
    </row>
    <row r="4856" customFormat="false" ht="15" hidden="false" customHeight="false" outlineLevel="0" collapsed="false">
      <c r="A4856" s="0" t="s">
        <v>4954</v>
      </c>
      <c r="B4856" s="0" t="s">
        <v>84</v>
      </c>
      <c r="C4856" s="0" t="s">
        <v>104</v>
      </c>
      <c r="D4856" s="0" t="s">
        <v>90</v>
      </c>
      <c r="E4856" s="14" t="n">
        <v>45468</v>
      </c>
      <c r="F4856" s="14" t="n">
        <v>45478</v>
      </c>
      <c r="G4856" s="0" t="n">
        <v>366</v>
      </c>
      <c r="H4856" s="0" t="n">
        <v>119</v>
      </c>
      <c r="I4856" s="0" t="n">
        <v>176</v>
      </c>
      <c r="J4856" s="0" t="n">
        <v>931</v>
      </c>
      <c r="K4856" s="0" t="n">
        <v>1336</v>
      </c>
      <c r="L4856" s="15" t="s">
        <v>93</v>
      </c>
      <c r="M4856" s="0" t="n">
        <v>10</v>
      </c>
      <c r="N4856" s="16" t="n">
        <f aca="false">I4856*K4856</f>
        <v>235136</v>
      </c>
      <c r="O4856" s="16" t="n">
        <f aca="false">I4856*(K4856-J4856)</f>
        <v>71280</v>
      </c>
      <c r="P4856" s="15" t="n">
        <f aca="false">K4856-J4856</f>
        <v>405</v>
      </c>
      <c r="Q4856" s="0" t="str">
        <f aca="false">IF(G4856=0,"Out of stock",IF(G4856&lt;H4856,"Understocked",IF(G4856&gt;Summary!$B$6*H4856,"Overstocked","Healthy")))</f>
        <v>Healthy</v>
      </c>
      <c r="R4856" s="0" t="str">
        <f aca="false">IF(I4856&gt;=Summary!$B$7,"Fast",IF(I4856&lt;Summary!$B$8,"Slow","Medium"))</f>
        <v>Medium</v>
      </c>
      <c r="S4856" s="15" t="n">
        <f aca="false">IF(M4856&gt;Summary!$B$5,1,0)</f>
        <v>1</v>
      </c>
      <c r="T4856" s="16" t="n">
        <f aca="false">IF(Q4856="Overstocked",(G4856-Summary!$B$6*H4856)*J4856,0)</f>
        <v>0</v>
      </c>
    </row>
    <row r="4857" customFormat="false" ht="15" hidden="false" customHeight="false" outlineLevel="0" collapsed="false">
      <c r="A4857" s="0" t="s">
        <v>4955</v>
      </c>
      <c r="B4857" s="0" t="s">
        <v>77</v>
      </c>
      <c r="C4857" s="0" t="s">
        <v>85</v>
      </c>
      <c r="D4857" s="0" t="s">
        <v>102</v>
      </c>
      <c r="E4857" s="14" t="n">
        <v>45343</v>
      </c>
      <c r="F4857" s="14" t="n">
        <v>45349</v>
      </c>
      <c r="G4857" s="0" t="n">
        <v>480</v>
      </c>
      <c r="H4857" s="0" t="n">
        <v>104</v>
      </c>
      <c r="I4857" s="0" t="n">
        <v>218</v>
      </c>
      <c r="J4857" s="0" t="n">
        <v>1893</v>
      </c>
      <c r="K4857" s="0" t="n">
        <v>1968</v>
      </c>
      <c r="L4857" s="15" t="s">
        <v>97</v>
      </c>
      <c r="M4857" s="0" t="n">
        <v>6</v>
      </c>
      <c r="N4857" s="16" t="n">
        <f aca="false">I4857*K4857</f>
        <v>429024</v>
      </c>
      <c r="O4857" s="16" t="n">
        <f aca="false">I4857*(K4857-J4857)</f>
        <v>16350</v>
      </c>
      <c r="P4857" s="15" t="n">
        <f aca="false">K4857-J4857</f>
        <v>75</v>
      </c>
      <c r="Q4857" s="0" t="str">
        <f aca="false">IF(G4857=0,"Out of stock",IF(G4857&lt;H4857,"Understocked",IF(G4857&gt;Summary!$B$6*H4857,"Overstocked","Healthy")))</f>
        <v>Overstocked</v>
      </c>
      <c r="R4857" s="0" t="str">
        <f aca="false">IF(I4857&gt;=Summary!$B$7,"Fast",IF(I4857&lt;Summary!$B$8,"Slow","Medium"))</f>
        <v>Fast</v>
      </c>
      <c r="S4857" s="15" t="n">
        <f aca="false">IF(M4857&gt;Summary!$B$5,1,0)</f>
        <v>0</v>
      </c>
      <c r="T4857" s="16" t="n">
        <f aca="false">IF(Q4857="Overstocked",(G4857-Summary!$B$6*H4857)*J4857,0)</f>
        <v>121152</v>
      </c>
    </row>
    <row r="4858" customFormat="false" ht="15" hidden="false" customHeight="false" outlineLevel="0" collapsed="false">
      <c r="A4858" s="0" t="s">
        <v>4956</v>
      </c>
      <c r="B4858" s="0" t="s">
        <v>123</v>
      </c>
      <c r="C4858" s="0" t="s">
        <v>78</v>
      </c>
      <c r="D4858" s="0" t="s">
        <v>86</v>
      </c>
      <c r="E4858" s="14" t="n">
        <v>45041</v>
      </c>
      <c r="F4858" s="14" t="n">
        <v>45047</v>
      </c>
      <c r="G4858" s="0" t="n">
        <v>218</v>
      </c>
      <c r="H4858" s="0" t="n">
        <v>130</v>
      </c>
      <c r="I4858" s="0" t="n">
        <v>166</v>
      </c>
      <c r="J4858" s="0" t="n">
        <v>642</v>
      </c>
      <c r="K4858" s="0" t="n">
        <v>893</v>
      </c>
      <c r="L4858" s="15" t="s">
        <v>80</v>
      </c>
      <c r="M4858" s="0" t="n">
        <v>6</v>
      </c>
      <c r="N4858" s="16" t="n">
        <f aca="false">I4858*K4858</f>
        <v>148238</v>
      </c>
      <c r="O4858" s="16" t="n">
        <f aca="false">I4858*(K4858-J4858)</f>
        <v>41666</v>
      </c>
      <c r="P4858" s="15" t="n">
        <f aca="false">K4858-J4858</f>
        <v>251</v>
      </c>
      <c r="Q4858" s="0" t="str">
        <f aca="false">IF(G4858=0,"Out of stock",IF(G4858&lt;H4858,"Understocked",IF(G4858&gt;Summary!$B$6*H4858,"Overstocked","Healthy")))</f>
        <v>Healthy</v>
      </c>
      <c r="R4858" s="0" t="str">
        <f aca="false">IF(I4858&gt;=Summary!$B$7,"Fast",IF(I4858&lt;Summary!$B$8,"Slow","Medium"))</f>
        <v>Medium</v>
      </c>
      <c r="S4858" s="15" t="n">
        <f aca="false">IF(M4858&gt;Summary!$B$5,1,0)</f>
        <v>0</v>
      </c>
      <c r="T4858" s="16" t="n">
        <f aca="false">IF(Q4858="Overstocked",(G4858-Summary!$B$6*H4858)*J4858,0)</f>
        <v>0</v>
      </c>
    </row>
    <row r="4859" customFormat="false" ht="15" hidden="false" customHeight="false" outlineLevel="0" collapsed="false">
      <c r="A4859" s="0" t="s">
        <v>4957</v>
      </c>
      <c r="B4859" s="0" t="s">
        <v>107</v>
      </c>
      <c r="C4859" s="0" t="s">
        <v>96</v>
      </c>
      <c r="D4859" s="0" t="s">
        <v>92</v>
      </c>
      <c r="E4859" s="14" t="n">
        <v>45515</v>
      </c>
      <c r="F4859" s="14" t="n">
        <v>45518</v>
      </c>
      <c r="G4859" s="0" t="n">
        <v>403</v>
      </c>
      <c r="H4859" s="0" t="n">
        <v>142</v>
      </c>
      <c r="I4859" s="0" t="n">
        <v>153</v>
      </c>
      <c r="J4859" s="0" t="n">
        <v>509</v>
      </c>
      <c r="K4859" s="0" t="n">
        <v>848</v>
      </c>
      <c r="L4859" s="15" t="s">
        <v>82</v>
      </c>
      <c r="M4859" s="0" t="n">
        <v>3</v>
      </c>
      <c r="N4859" s="16" t="n">
        <f aca="false">I4859*K4859</f>
        <v>129744</v>
      </c>
      <c r="O4859" s="16" t="n">
        <f aca="false">I4859*(K4859-J4859)</f>
        <v>51867</v>
      </c>
      <c r="P4859" s="15" t="n">
        <f aca="false">K4859-J4859</f>
        <v>339</v>
      </c>
      <c r="Q4859" s="0" t="str">
        <f aca="false">IF(G4859=0,"Out of stock",IF(G4859&lt;H4859,"Understocked",IF(G4859&gt;Summary!$B$6*H4859,"Overstocked","Healthy")))</f>
        <v>Healthy</v>
      </c>
      <c r="R4859" s="0" t="str">
        <f aca="false">IF(I4859&gt;=Summary!$B$7,"Fast",IF(I4859&lt;Summary!$B$8,"Slow","Medium"))</f>
        <v>Medium</v>
      </c>
      <c r="S4859" s="15" t="n">
        <f aca="false">IF(M4859&gt;Summary!$B$5,1,0)</f>
        <v>0</v>
      </c>
      <c r="T4859" s="16" t="n">
        <f aca="false">IF(Q4859="Overstocked",(G4859-Summary!$B$6*H4859)*J4859,0)</f>
        <v>0</v>
      </c>
    </row>
    <row r="4860" customFormat="false" ht="15" hidden="false" customHeight="false" outlineLevel="0" collapsed="false">
      <c r="A4860" s="0" t="s">
        <v>4958</v>
      </c>
      <c r="B4860" s="0" t="s">
        <v>101</v>
      </c>
      <c r="C4860" s="0" t="s">
        <v>85</v>
      </c>
      <c r="D4860" s="0" t="s">
        <v>90</v>
      </c>
      <c r="E4860" s="14" t="n">
        <v>44968</v>
      </c>
      <c r="F4860" s="14" t="n">
        <v>44970</v>
      </c>
      <c r="G4860" s="0" t="n">
        <v>113</v>
      </c>
      <c r="H4860" s="0" t="n">
        <v>89</v>
      </c>
      <c r="I4860" s="0" t="n">
        <v>193</v>
      </c>
      <c r="J4860" s="0" t="n">
        <v>1709</v>
      </c>
      <c r="K4860" s="0" t="n">
        <v>2056</v>
      </c>
      <c r="L4860" s="15" t="s">
        <v>93</v>
      </c>
      <c r="M4860" s="0" t="n">
        <v>2</v>
      </c>
      <c r="N4860" s="16" t="n">
        <f aca="false">I4860*K4860</f>
        <v>396808</v>
      </c>
      <c r="O4860" s="16" t="n">
        <f aca="false">I4860*(K4860-J4860)</f>
        <v>66971</v>
      </c>
      <c r="P4860" s="15" t="n">
        <f aca="false">K4860-J4860</f>
        <v>347</v>
      </c>
      <c r="Q4860" s="0" t="str">
        <f aca="false">IF(G4860=0,"Out of stock",IF(G4860&lt;H4860,"Understocked",IF(G4860&gt;Summary!$B$6*H4860,"Overstocked","Healthy")))</f>
        <v>Healthy</v>
      </c>
      <c r="R4860" s="0" t="str">
        <f aca="false">IF(I4860&gt;=Summary!$B$7,"Fast",IF(I4860&lt;Summary!$B$8,"Slow","Medium"))</f>
        <v>Medium</v>
      </c>
      <c r="S4860" s="15" t="n">
        <f aca="false">IF(M4860&gt;Summary!$B$5,1,0)</f>
        <v>0</v>
      </c>
      <c r="T4860" s="16" t="n">
        <f aca="false">IF(Q4860="Overstocked",(G4860-Summary!$B$6*H4860)*J4860,0)</f>
        <v>0</v>
      </c>
    </row>
    <row r="4861" customFormat="false" ht="15" hidden="false" customHeight="false" outlineLevel="0" collapsed="false">
      <c r="A4861" s="0" t="s">
        <v>4959</v>
      </c>
      <c r="B4861" s="0" t="s">
        <v>115</v>
      </c>
      <c r="C4861" s="0" t="s">
        <v>104</v>
      </c>
      <c r="D4861" s="0" t="s">
        <v>90</v>
      </c>
      <c r="E4861" s="14" t="n">
        <v>45516</v>
      </c>
      <c r="F4861" s="14" t="n">
        <v>45523</v>
      </c>
      <c r="G4861" s="0" t="n">
        <v>421</v>
      </c>
      <c r="H4861" s="0" t="n">
        <v>139</v>
      </c>
      <c r="I4861" s="0" t="n">
        <v>69</v>
      </c>
      <c r="J4861" s="0" t="n">
        <v>1794</v>
      </c>
      <c r="K4861" s="0" t="n">
        <v>1985</v>
      </c>
      <c r="L4861" s="15" t="s">
        <v>87</v>
      </c>
      <c r="M4861" s="0" t="n">
        <v>7</v>
      </c>
      <c r="N4861" s="16" t="n">
        <f aca="false">I4861*K4861</f>
        <v>136965</v>
      </c>
      <c r="O4861" s="16" t="n">
        <f aca="false">I4861*(K4861-J4861)</f>
        <v>13179</v>
      </c>
      <c r="P4861" s="15" t="n">
        <f aca="false">K4861-J4861</f>
        <v>191</v>
      </c>
      <c r="Q4861" s="0" t="str">
        <f aca="false">IF(G4861=0,"Out of stock",IF(G4861&lt;H4861,"Understocked",IF(G4861&gt;Summary!$B$6*H4861,"Overstocked","Healthy")))</f>
        <v>Healthy</v>
      </c>
      <c r="R4861" s="0" t="str">
        <f aca="false">IF(I4861&gt;=Summary!$B$7,"Fast",IF(I4861&lt;Summary!$B$8,"Slow","Medium"))</f>
        <v>Slow</v>
      </c>
      <c r="S4861" s="15" t="n">
        <f aca="false">IF(M4861&gt;Summary!$B$5,1,0)</f>
        <v>0</v>
      </c>
      <c r="T4861" s="16" t="n">
        <f aca="false">IF(Q4861="Overstocked",(G4861-Summary!$B$6*H4861)*J4861,0)</f>
        <v>0</v>
      </c>
    </row>
    <row r="4862" customFormat="false" ht="15" hidden="false" customHeight="false" outlineLevel="0" collapsed="false">
      <c r="A4862" s="0" t="s">
        <v>4960</v>
      </c>
      <c r="B4862" s="0" t="s">
        <v>123</v>
      </c>
      <c r="C4862" s="0" t="s">
        <v>96</v>
      </c>
      <c r="D4862" s="0" t="s">
        <v>86</v>
      </c>
      <c r="E4862" s="14" t="n">
        <v>45218</v>
      </c>
      <c r="F4862" s="14" t="n">
        <v>45228</v>
      </c>
      <c r="G4862" s="0" t="n">
        <v>416</v>
      </c>
      <c r="H4862" s="0" t="n">
        <v>149</v>
      </c>
      <c r="I4862" s="0" t="n">
        <v>62</v>
      </c>
      <c r="J4862" s="0" t="n">
        <v>1925</v>
      </c>
      <c r="K4862" s="0" t="n">
        <v>2120</v>
      </c>
      <c r="L4862" s="15" t="s">
        <v>82</v>
      </c>
      <c r="M4862" s="0" t="n">
        <v>10</v>
      </c>
      <c r="N4862" s="16" t="n">
        <f aca="false">I4862*K4862</f>
        <v>131440</v>
      </c>
      <c r="O4862" s="16" t="n">
        <f aca="false">I4862*(K4862-J4862)</f>
        <v>12090</v>
      </c>
      <c r="P4862" s="15" t="n">
        <f aca="false">K4862-J4862</f>
        <v>195</v>
      </c>
      <c r="Q4862" s="0" t="str">
        <f aca="false">IF(G4862=0,"Out of stock",IF(G4862&lt;H4862,"Understocked",IF(G4862&gt;Summary!$B$6*H4862,"Overstocked","Healthy")))</f>
        <v>Healthy</v>
      </c>
      <c r="R4862" s="0" t="str">
        <f aca="false">IF(I4862&gt;=Summary!$B$7,"Fast",IF(I4862&lt;Summary!$B$8,"Slow","Medium"))</f>
        <v>Slow</v>
      </c>
      <c r="S4862" s="15" t="n">
        <f aca="false">IF(M4862&gt;Summary!$B$5,1,0)</f>
        <v>1</v>
      </c>
      <c r="T4862" s="16" t="n">
        <f aca="false">IF(Q4862="Overstocked",(G4862-Summary!$B$6*H4862)*J4862,0)</f>
        <v>0</v>
      </c>
    </row>
    <row r="4863" customFormat="false" ht="15" hidden="false" customHeight="false" outlineLevel="0" collapsed="false">
      <c r="A4863" s="0" t="s">
        <v>4961</v>
      </c>
      <c r="B4863" s="0" t="s">
        <v>123</v>
      </c>
      <c r="C4863" s="0" t="s">
        <v>85</v>
      </c>
      <c r="D4863" s="0" t="s">
        <v>79</v>
      </c>
      <c r="E4863" s="14" t="n">
        <v>45073</v>
      </c>
      <c r="F4863" s="14" t="n">
        <v>45074</v>
      </c>
      <c r="G4863" s="0" t="n">
        <v>25</v>
      </c>
      <c r="H4863" s="0" t="n">
        <v>53</v>
      </c>
      <c r="I4863" s="0" t="n">
        <v>244</v>
      </c>
      <c r="J4863" s="0" t="n">
        <v>709</v>
      </c>
      <c r="K4863" s="0" t="n">
        <v>1013</v>
      </c>
      <c r="L4863" s="15" t="s">
        <v>97</v>
      </c>
      <c r="M4863" s="0" t="n">
        <v>1</v>
      </c>
      <c r="N4863" s="16" t="n">
        <f aca="false">I4863*K4863</f>
        <v>247172</v>
      </c>
      <c r="O4863" s="16" t="n">
        <f aca="false">I4863*(K4863-J4863)</f>
        <v>74176</v>
      </c>
      <c r="P4863" s="15" t="n">
        <f aca="false">K4863-J4863</f>
        <v>304</v>
      </c>
      <c r="Q4863" s="0" t="str">
        <f aca="false">IF(G4863=0,"Out of stock",IF(G4863&lt;H4863,"Understocked",IF(G4863&gt;Summary!$B$6*H4863,"Overstocked","Healthy")))</f>
        <v>Understocked</v>
      </c>
      <c r="R4863" s="0" t="str">
        <f aca="false">IF(I4863&gt;=Summary!$B$7,"Fast",IF(I4863&lt;Summary!$B$8,"Slow","Medium"))</f>
        <v>Fast</v>
      </c>
      <c r="S4863" s="15" t="n">
        <f aca="false">IF(M4863&gt;Summary!$B$5,1,0)</f>
        <v>0</v>
      </c>
      <c r="T4863" s="16" t="n">
        <f aca="false">IF(Q4863="Overstocked",(G4863-Summary!$B$6*H4863)*J4863,0)</f>
        <v>0</v>
      </c>
    </row>
    <row r="4864" customFormat="false" ht="15" hidden="false" customHeight="false" outlineLevel="0" collapsed="false">
      <c r="A4864" s="0" t="s">
        <v>4962</v>
      </c>
      <c r="B4864" s="0" t="s">
        <v>107</v>
      </c>
      <c r="C4864" s="0" t="s">
        <v>96</v>
      </c>
      <c r="D4864" s="0" t="s">
        <v>102</v>
      </c>
      <c r="E4864" s="14" t="n">
        <v>45624</v>
      </c>
      <c r="F4864" s="14" t="n">
        <v>45625</v>
      </c>
      <c r="G4864" s="0" t="n">
        <v>82</v>
      </c>
      <c r="H4864" s="0" t="n">
        <v>101</v>
      </c>
      <c r="I4864" s="0" t="n">
        <v>26</v>
      </c>
      <c r="J4864" s="0" t="n">
        <v>766</v>
      </c>
      <c r="K4864" s="0" t="n">
        <v>1101</v>
      </c>
      <c r="L4864" s="15" t="s">
        <v>97</v>
      </c>
      <c r="M4864" s="0" t="n">
        <v>1</v>
      </c>
      <c r="N4864" s="16" t="n">
        <f aca="false">I4864*K4864</f>
        <v>28626</v>
      </c>
      <c r="O4864" s="16" t="n">
        <f aca="false">I4864*(K4864-J4864)</f>
        <v>8710</v>
      </c>
      <c r="P4864" s="15" t="n">
        <f aca="false">K4864-J4864</f>
        <v>335</v>
      </c>
      <c r="Q4864" s="0" t="str">
        <f aca="false">IF(G4864=0,"Out of stock",IF(G4864&lt;H4864,"Understocked",IF(G4864&gt;Summary!$B$6*H4864,"Overstocked","Healthy")))</f>
        <v>Understocked</v>
      </c>
      <c r="R4864" s="0" t="str">
        <f aca="false">IF(I4864&gt;=Summary!$B$7,"Fast",IF(I4864&lt;Summary!$B$8,"Slow","Medium"))</f>
        <v>Slow</v>
      </c>
      <c r="S4864" s="15" t="n">
        <f aca="false">IF(M4864&gt;Summary!$B$5,1,0)</f>
        <v>0</v>
      </c>
      <c r="T4864" s="16" t="n">
        <f aca="false">IF(Q4864="Overstocked",(G4864-Summary!$B$6*H4864)*J4864,0)</f>
        <v>0</v>
      </c>
    </row>
    <row r="4865" customFormat="false" ht="15" hidden="false" customHeight="false" outlineLevel="0" collapsed="false">
      <c r="A4865" s="0" t="s">
        <v>4963</v>
      </c>
      <c r="B4865" s="0" t="s">
        <v>111</v>
      </c>
      <c r="C4865" s="0" t="s">
        <v>85</v>
      </c>
      <c r="D4865" s="0" t="s">
        <v>79</v>
      </c>
      <c r="E4865" s="14" t="n">
        <v>45530</v>
      </c>
      <c r="F4865" s="14" t="n">
        <v>45531</v>
      </c>
      <c r="G4865" s="0" t="n">
        <v>41</v>
      </c>
      <c r="H4865" s="0" t="n">
        <v>146</v>
      </c>
      <c r="I4865" s="0" t="n">
        <v>161</v>
      </c>
      <c r="J4865" s="0" t="n">
        <v>1974</v>
      </c>
      <c r="K4865" s="0" t="n">
        <v>2305</v>
      </c>
      <c r="L4865" s="15" t="s">
        <v>87</v>
      </c>
      <c r="M4865" s="0" t="n">
        <v>1</v>
      </c>
      <c r="N4865" s="16" t="n">
        <f aca="false">I4865*K4865</f>
        <v>371105</v>
      </c>
      <c r="O4865" s="16" t="n">
        <f aca="false">I4865*(K4865-J4865)</f>
        <v>53291</v>
      </c>
      <c r="P4865" s="15" t="n">
        <f aca="false">K4865-J4865</f>
        <v>331</v>
      </c>
      <c r="Q4865" s="0" t="str">
        <f aca="false">IF(G4865=0,"Out of stock",IF(G4865&lt;H4865,"Understocked",IF(G4865&gt;Summary!$B$6*H4865,"Overstocked","Healthy")))</f>
        <v>Understocked</v>
      </c>
      <c r="R4865" s="0" t="str">
        <f aca="false">IF(I4865&gt;=Summary!$B$7,"Fast",IF(I4865&lt;Summary!$B$8,"Slow","Medium"))</f>
        <v>Medium</v>
      </c>
      <c r="S4865" s="15" t="n">
        <f aca="false">IF(M4865&gt;Summary!$B$5,1,0)</f>
        <v>0</v>
      </c>
      <c r="T4865" s="16" t="n">
        <f aca="false">IF(Q4865="Overstocked",(G4865-Summary!$B$6*H4865)*J4865,0)</f>
        <v>0</v>
      </c>
    </row>
    <row r="4866" customFormat="false" ht="15" hidden="false" customHeight="false" outlineLevel="0" collapsed="false">
      <c r="A4866" s="0" t="s">
        <v>4964</v>
      </c>
      <c r="B4866" s="0" t="s">
        <v>84</v>
      </c>
      <c r="C4866" s="0" t="s">
        <v>104</v>
      </c>
      <c r="D4866" s="0" t="s">
        <v>92</v>
      </c>
      <c r="E4866" s="14" t="n">
        <v>45188</v>
      </c>
      <c r="F4866" s="14" t="n">
        <v>45197</v>
      </c>
      <c r="G4866" s="0" t="n">
        <v>415</v>
      </c>
      <c r="H4866" s="0" t="n">
        <v>82</v>
      </c>
      <c r="I4866" s="0" t="n">
        <v>216</v>
      </c>
      <c r="J4866" s="0" t="n">
        <v>511</v>
      </c>
      <c r="K4866" s="0" t="n">
        <v>828</v>
      </c>
      <c r="L4866" s="15" t="s">
        <v>87</v>
      </c>
      <c r="M4866" s="0" t="n">
        <v>9</v>
      </c>
      <c r="N4866" s="16" t="n">
        <f aca="false">I4866*K4866</f>
        <v>178848</v>
      </c>
      <c r="O4866" s="16" t="n">
        <f aca="false">I4866*(K4866-J4866)</f>
        <v>68472</v>
      </c>
      <c r="P4866" s="15" t="n">
        <f aca="false">K4866-J4866</f>
        <v>317</v>
      </c>
      <c r="Q4866" s="0" t="str">
        <f aca="false">IF(G4866=0,"Out of stock",IF(G4866&lt;H4866,"Understocked",IF(G4866&gt;Summary!$B$6*H4866,"Overstocked","Healthy")))</f>
        <v>Overstocked</v>
      </c>
      <c r="R4866" s="0" t="str">
        <f aca="false">IF(I4866&gt;=Summary!$B$7,"Fast",IF(I4866&lt;Summary!$B$8,"Slow","Medium"))</f>
        <v>Fast</v>
      </c>
      <c r="S4866" s="15" t="n">
        <f aca="false">IF(M4866&gt;Summary!$B$5,1,0)</f>
        <v>1</v>
      </c>
      <c r="T4866" s="16" t="n">
        <f aca="false">IF(Q4866="Overstocked",(G4866-Summary!$B$6*H4866)*J4866,0)</f>
        <v>44457</v>
      </c>
    </row>
    <row r="4867" customFormat="false" ht="15" hidden="false" customHeight="false" outlineLevel="0" collapsed="false">
      <c r="A4867" s="0" t="s">
        <v>4965</v>
      </c>
      <c r="B4867" s="0" t="s">
        <v>115</v>
      </c>
      <c r="C4867" s="0" t="s">
        <v>96</v>
      </c>
      <c r="D4867" s="0" t="s">
        <v>90</v>
      </c>
      <c r="E4867" s="14" t="n">
        <v>45097</v>
      </c>
      <c r="F4867" s="14" t="n">
        <v>45098</v>
      </c>
      <c r="G4867" s="0" t="n">
        <v>141</v>
      </c>
      <c r="H4867" s="0" t="n">
        <v>81</v>
      </c>
      <c r="I4867" s="0" t="n">
        <v>207</v>
      </c>
      <c r="J4867" s="0" t="n">
        <v>1524</v>
      </c>
      <c r="K4867" s="0" t="n">
        <v>1978</v>
      </c>
      <c r="L4867" s="15" t="s">
        <v>93</v>
      </c>
      <c r="M4867" s="0" t="n">
        <v>1</v>
      </c>
      <c r="N4867" s="16" t="n">
        <f aca="false">I4867*K4867</f>
        <v>409446</v>
      </c>
      <c r="O4867" s="16" t="n">
        <f aca="false">I4867*(K4867-J4867)</f>
        <v>93978</v>
      </c>
      <c r="P4867" s="15" t="n">
        <f aca="false">K4867-J4867</f>
        <v>454</v>
      </c>
      <c r="Q4867" s="0" t="str">
        <f aca="false">IF(G4867=0,"Out of stock",IF(G4867&lt;H4867,"Understocked",IF(G4867&gt;Summary!$B$6*H4867,"Overstocked","Healthy")))</f>
        <v>Healthy</v>
      </c>
      <c r="R4867" s="0" t="str">
        <f aca="false">IF(I4867&gt;=Summary!$B$7,"Fast",IF(I4867&lt;Summary!$B$8,"Slow","Medium"))</f>
        <v>Fast</v>
      </c>
      <c r="S4867" s="15" t="n">
        <f aca="false">IF(M4867&gt;Summary!$B$5,1,0)</f>
        <v>0</v>
      </c>
      <c r="T4867" s="16" t="n">
        <f aca="false">IF(Q4867="Overstocked",(G4867-Summary!$B$6*H4867)*J4867,0)</f>
        <v>0</v>
      </c>
    </row>
    <row r="4868" customFormat="false" ht="15" hidden="false" customHeight="false" outlineLevel="0" collapsed="false">
      <c r="A4868" s="0" t="s">
        <v>4966</v>
      </c>
      <c r="B4868" s="0" t="s">
        <v>107</v>
      </c>
      <c r="C4868" s="0" t="s">
        <v>104</v>
      </c>
      <c r="D4868" s="0" t="s">
        <v>79</v>
      </c>
      <c r="E4868" s="14" t="n">
        <v>45602</v>
      </c>
      <c r="F4868" s="14" t="n">
        <v>45609</v>
      </c>
      <c r="G4868" s="0" t="n">
        <v>217</v>
      </c>
      <c r="H4868" s="0" t="n">
        <v>119</v>
      </c>
      <c r="I4868" s="0" t="n">
        <v>196</v>
      </c>
      <c r="J4868" s="0" t="n">
        <v>618</v>
      </c>
      <c r="K4868" s="0" t="n">
        <v>681</v>
      </c>
      <c r="L4868" s="15" t="s">
        <v>82</v>
      </c>
      <c r="M4868" s="0" t="n">
        <v>7</v>
      </c>
      <c r="N4868" s="16" t="n">
        <f aca="false">I4868*K4868</f>
        <v>133476</v>
      </c>
      <c r="O4868" s="16" t="n">
        <f aca="false">I4868*(K4868-J4868)</f>
        <v>12348</v>
      </c>
      <c r="P4868" s="15" t="n">
        <f aca="false">K4868-J4868</f>
        <v>63</v>
      </c>
      <c r="Q4868" s="0" t="str">
        <f aca="false">IF(G4868=0,"Out of stock",IF(G4868&lt;H4868,"Understocked",IF(G4868&gt;Summary!$B$6*H4868,"Overstocked","Healthy")))</f>
        <v>Healthy</v>
      </c>
      <c r="R4868" s="0" t="str">
        <f aca="false">IF(I4868&gt;=Summary!$B$7,"Fast",IF(I4868&lt;Summary!$B$8,"Slow","Medium"))</f>
        <v>Medium</v>
      </c>
      <c r="S4868" s="15" t="n">
        <f aca="false">IF(M4868&gt;Summary!$B$5,1,0)</f>
        <v>0</v>
      </c>
      <c r="T4868" s="16" t="n">
        <f aca="false">IF(Q4868="Overstocked",(G4868-Summary!$B$6*H4868)*J4868,0)</f>
        <v>0</v>
      </c>
    </row>
    <row r="4869" customFormat="false" ht="15" hidden="false" customHeight="false" outlineLevel="0" collapsed="false">
      <c r="A4869" s="0" t="s">
        <v>4967</v>
      </c>
      <c r="B4869" s="0" t="s">
        <v>107</v>
      </c>
      <c r="C4869" s="0" t="s">
        <v>96</v>
      </c>
      <c r="D4869" s="0" t="s">
        <v>90</v>
      </c>
      <c r="E4869" s="14" t="n">
        <v>45537</v>
      </c>
      <c r="F4869" s="14" t="n">
        <v>45540</v>
      </c>
      <c r="G4869" s="0" t="n">
        <v>188</v>
      </c>
      <c r="H4869" s="0" t="n">
        <v>52</v>
      </c>
      <c r="I4869" s="0" t="n">
        <v>197</v>
      </c>
      <c r="J4869" s="0" t="n">
        <v>1148</v>
      </c>
      <c r="K4869" s="0" t="n">
        <v>1234</v>
      </c>
      <c r="L4869" s="15" t="s">
        <v>82</v>
      </c>
      <c r="M4869" s="0" t="n">
        <v>3</v>
      </c>
      <c r="N4869" s="16" t="n">
        <f aca="false">I4869*K4869</f>
        <v>243098</v>
      </c>
      <c r="O4869" s="16" t="n">
        <f aca="false">I4869*(K4869-J4869)</f>
        <v>16942</v>
      </c>
      <c r="P4869" s="15" t="n">
        <f aca="false">K4869-J4869</f>
        <v>86</v>
      </c>
      <c r="Q4869" s="0" t="str">
        <f aca="false">IF(G4869=0,"Out of stock",IF(G4869&lt;H4869,"Understocked",IF(G4869&gt;Summary!$B$6*H4869,"Overstocked","Healthy")))</f>
        <v>Healthy</v>
      </c>
      <c r="R4869" s="0" t="str">
        <f aca="false">IF(I4869&gt;=Summary!$B$7,"Fast",IF(I4869&lt;Summary!$B$8,"Slow","Medium"))</f>
        <v>Medium</v>
      </c>
      <c r="S4869" s="15" t="n">
        <f aca="false">IF(M4869&gt;Summary!$B$5,1,0)</f>
        <v>0</v>
      </c>
      <c r="T4869" s="16" t="n">
        <f aca="false">IF(Q4869="Overstocked",(G4869-Summary!$B$6*H4869)*J4869,0)</f>
        <v>0</v>
      </c>
    </row>
    <row r="4870" customFormat="false" ht="15" hidden="false" customHeight="false" outlineLevel="0" collapsed="false">
      <c r="A4870" s="0" t="s">
        <v>4968</v>
      </c>
      <c r="B4870" s="0" t="s">
        <v>101</v>
      </c>
      <c r="C4870" s="0" t="s">
        <v>85</v>
      </c>
      <c r="D4870" s="0" t="s">
        <v>86</v>
      </c>
      <c r="E4870" s="14" t="n">
        <v>44996</v>
      </c>
      <c r="F4870" s="14" t="n">
        <v>45006</v>
      </c>
      <c r="G4870" s="0" t="n">
        <v>61</v>
      </c>
      <c r="H4870" s="0" t="n">
        <v>142</v>
      </c>
      <c r="I4870" s="0" t="n">
        <v>115</v>
      </c>
      <c r="J4870" s="0" t="n">
        <v>896</v>
      </c>
      <c r="K4870" s="0" t="n">
        <v>1011</v>
      </c>
      <c r="L4870" s="15" t="s">
        <v>82</v>
      </c>
      <c r="M4870" s="0" t="n">
        <v>10</v>
      </c>
      <c r="N4870" s="16" t="n">
        <f aca="false">I4870*K4870</f>
        <v>116265</v>
      </c>
      <c r="O4870" s="16" t="n">
        <f aca="false">I4870*(K4870-J4870)</f>
        <v>13225</v>
      </c>
      <c r="P4870" s="15" t="n">
        <f aca="false">K4870-J4870</f>
        <v>115</v>
      </c>
      <c r="Q4870" s="0" t="str">
        <f aca="false">IF(G4870=0,"Out of stock",IF(G4870&lt;H4870,"Understocked",IF(G4870&gt;Summary!$B$6*H4870,"Overstocked","Healthy")))</f>
        <v>Understocked</v>
      </c>
      <c r="R4870" s="0" t="str">
        <f aca="false">IF(I4870&gt;=Summary!$B$7,"Fast",IF(I4870&lt;Summary!$B$8,"Slow","Medium"))</f>
        <v>Medium</v>
      </c>
      <c r="S4870" s="15" t="n">
        <f aca="false">IF(M4870&gt;Summary!$B$5,1,0)</f>
        <v>1</v>
      </c>
      <c r="T4870" s="16" t="n">
        <f aca="false">IF(Q4870="Overstocked",(G4870-Summary!$B$6*H4870)*J4870,0)</f>
        <v>0</v>
      </c>
    </row>
    <row r="4871" customFormat="false" ht="15" hidden="false" customHeight="false" outlineLevel="0" collapsed="false">
      <c r="A4871" s="0" t="s">
        <v>4969</v>
      </c>
      <c r="B4871" s="0" t="s">
        <v>77</v>
      </c>
      <c r="C4871" s="0" t="s">
        <v>78</v>
      </c>
      <c r="D4871" s="0" t="s">
        <v>90</v>
      </c>
      <c r="E4871" s="14" t="n">
        <v>45571</v>
      </c>
      <c r="F4871" s="14" t="n">
        <v>45573</v>
      </c>
      <c r="G4871" s="0" t="n">
        <v>316</v>
      </c>
      <c r="H4871" s="0" t="n">
        <v>96</v>
      </c>
      <c r="I4871" s="0" t="n">
        <v>148</v>
      </c>
      <c r="J4871" s="0" t="n">
        <v>333</v>
      </c>
      <c r="K4871" s="0" t="n">
        <v>741</v>
      </c>
      <c r="L4871" s="15" t="s">
        <v>93</v>
      </c>
      <c r="M4871" s="0" t="n">
        <v>2</v>
      </c>
      <c r="N4871" s="16" t="n">
        <f aca="false">I4871*K4871</f>
        <v>109668</v>
      </c>
      <c r="O4871" s="16" t="n">
        <f aca="false">I4871*(K4871-J4871)</f>
        <v>60384</v>
      </c>
      <c r="P4871" s="15" t="n">
        <f aca="false">K4871-J4871</f>
        <v>408</v>
      </c>
      <c r="Q4871" s="0" t="str">
        <f aca="false">IF(G4871=0,"Out of stock",IF(G4871&lt;H4871,"Understocked",IF(G4871&gt;Summary!$B$6*H4871,"Overstocked","Healthy")))</f>
        <v>Healthy</v>
      </c>
      <c r="R4871" s="0" t="str">
        <f aca="false">IF(I4871&gt;=Summary!$B$7,"Fast",IF(I4871&lt;Summary!$B$8,"Slow","Medium"))</f>
        <v>Medium</v>
      </c>
      <c r="S4871" s="15" t="n">
        <f aca="false">IF(M4871&gt;Summary!$B$5,1,0)</f>
        <v>0</v>
      </c>
      <c r="T4871" s="16" t="n">
        <f aca="false">IF(Q4871="Overstocked",(G4871-Summary!$B$6*H4871)*J4871,0)</f>
        <v>0</v>
      </c>
    </row>
    <row r="4872" customFormat="false" ht="15" hidden="false" customHeight="false" outlineLevel="0" collapsed="false">
      <c r="A4872" s="0" t="s">
        <v>4970</v>
      </c>
      <c r="B4872" s="0" t="s">
        <v>84</v>
      </c>
      <c r="C4872" s="0" t="s">
        <v>85</v>
      </c>
      <c r="D4872" s="0" t="s">
        <v>90</v>
      </c>
      <c r="E4872" s="14" t="n">
        <v>45125</v>
      </c>
      <c r="F4872" s="14" t="n">
        <v>45135</v>
      </c>
      <c r="G4872" s="0" t="n">
        <v>63</v>
      </c>
      <c r="H4872" s="0" t="n">
        <v>134</v>
      </c>
      <c r="I4872" s="0" t="n">
        <v>151</v>
      </c>
      <c r="J4872" s="0" t="n">
        <v>643</v>
      </c>
      <c r="K4872" s="0" t="n">
        <v>849</v>
      </c>
      <c r="L4872" s="15" t="s">
        <v>82</v>
      </c>
      <c r="M4872" s="0" t="n">
        <v>10</v>
      </c>
      <c r="N4872" s="16" t="n">
        <f aca="false">I4872*K4872</f>
        <v>128199</v>
      </c>
      <c r="O4872" s="16" t="n">
        <f aca="false">I4872*(K4872-J4872)</f>
        <v>31106</v>
      </c>
      <c r="P4872" s="15" t="n">
        <f aca="false">K4872-J4872</f>
        <v>206</v>
      </c>
      <c r="Q4872" s="0" t="str">
        <f aca="false">IF(G4872=0,"Out of stock",IF(G4872&lt;H4872,"Understocked",IF(G4872&gt;Summary!$B$6*H4872,"Overstocked","Healthy")))</f>
        <v>Understocked</v>
      </c>
      <c r="R4872" s="0" t="str">
        <f aca="false">IF(I4872&gt;=Summary!$B$7,"Fast",IF(I4872&lt;Summary!$B$8,"Slow","Medium"))</f>
        <v>Medium</v>
      </c>
      <c r="S4872" s="15" t="n">
        <f aca="false">IF(M4872&gt;Summary!$B$5,1,0)</f>
        <v>1</v>
      </c>
      <c r="T4872" s="16" t="n">
        <f aca="false">IF(Q4872="Overstocked",(G4872-Summary!$B$6*H4872)*J4872,0)</f>
        <v>0</v>
      </c>
    </row>
    <row r="4873" customFormat="false" ht="15" hidden="false" customHeight="false" outlineLevel="0" collapsed="false">
      <c r="A4873" s="0" t="s">
        <v>4971</v>
      </c>
      <c r="B4873" s="0" t="s">
        <v>107</v>
      </c>
      <c r="C4873" s="0" t="s">
        <v>78</v>
      </c>
      <c r="D4873" s="0" t="s">
        <v>92</v>
      </c>
      <c r="E4873" s="14" t="n">
        <v>45009</v>
      </c>
      <c r="F4873" s="14" t="n">
        <v>45010</v>
      </c>
      <c r="G4873" s="0" t="n">
        <v>448</v>
      </c>
      <c r="H4873" s="0" t="n">
        <v>101</v>
      </c>
      <c r="I4873" s="0" t="n">
        <v>206</v>
      </c>
      <c r="J4873" s="0" t="n">
        <v>1775</v>
      </c>
      <c r="K4873" s="0" t="n">
        <v>2064</v>
      </c>
      <c r="L4873" s="15" t="s">
        <v>93</v>
      </c>
      <c r="M4873" s="0" t="n">
        <v>1</v>
      </c>
      <c r="N4873" s="16" t="n">
        <f aca="false">I4873*K4873</f>
        <v>425184</v>
      </c>
      <c r="O4873" s="16" t="n">
        <f aca="false">I4873*(K4873-J4873)</f>
        <v>59534</v>
      </c>
      <c r="P4873" s="15" t="n">
        <f aca="false">K4873-J4873</f>
        <v>289</v>
      </c>
      <c r="Q4873" s="0" t="str">
        <f aca="false">IF(G4873=0,"Out of stock",IF(G4873&lt;H4873,"Understocked",IF(G4873&gt;Summary!$B$6*H4873,"Overstocked","Healthy")))</f>
        <v>Overstocked</v>
      </c>
      <c r="R4873" s="0" t="str">
        <f aca="false">IF(I4873&gt;=Summary!$B$7,"Fast",IF(I4873&lt;Summary!$B$8,"Slow","Medium"))</f>
        <v>Fast</v>
      </c>
      <c r="S4873" s="15" t="n">
        <f aca="false">IF(M4873&gt;Summary!$B$5,1,0)</f>
        <v>0</v>
      </c>
      <c r="T4873" s="16" t="n">
        <f aca="false">IF(Q4873="Overstocked",(G4873-Summary!$B$6*H4873)*J4873,0)</f>
        <v>78100</v>
      </c>
    </row>
    <row r="4874" customFormat="false" ht="15" hidden="false" customHeight="false" outlineLevel="0" collapsed="false">
      <c r="A4874" s="0" t="s">
        <v>4972</v>
      </c>
      <c r="B4874" s="0" t="s">
        <v>113</v>
      </c>
      <c r="C4874" s="0" t="s">
        <v>96</v>
      </c>
      <c r="D4874" s="0" t="s">
        <v>90</v>
      </c>
      <c r="E4874" s="14" t="n">
        <v>45411</v>
      </c>
      <c r="F4874" s="14" t="n">
        <v>45413</v>
      </c>
      <c r="G4874" s="0" t="n">
        <v>448</v>
      </c>
      <c r="H4874" s="0" t="n">
        <v>82</v>
      </c>
      <c r="I4874" s="0" t="n">
        <v>94</v>
      </c>
      <c r="J4874" s="0" t="n">
        <v>333</v>
      </c>
      <c r="K4874" s="0" t="n">
        <v>788</v>
      </c>
      <c r="L4874" s="15" t="s">
        <v>97</v>
      </c>
      <c r="M4874" s="0" t="n">
        <v>2</v>
      </c>
      <c r="N4874" s="16" t="n">
        <f aca="false">I4874*K4874</f>
        <v>74072</v>
      </c>
      <c r="O4874" s="16" t="n">
        <f aca="false">I4874*(K4874-J4874)</f>
        <v>42770</v>
      </c>
      <c r="P4874" s="15" t="n">
        <f aca="false">K4874-J4874</f>
        <v>455</v>
      </c>
      <c r="Q4874" s="0" t="str">
        <f aca="false">IF(G4874=0,"Out of stock",IF(G4874&lt;H4874,"Understocked",IF(G4874&gt;Summary!$B$6*H4874,"Overstocked","Healthy")))</f>
        <v>Overstocked</v>
      </c>
      <c r="R4874" s="0" t="str">
        <f aca="false">IF(I4874&gt;=Summary!$B$7,"Fast",IF(I4874&lt;Summary!$B$8,"Slow","Medium"))</f>
        <v>Slow</v>
      </c>
      <c r="S4874" s="15" t="n">
        <f aca="false">IF(M4874&gt;Summary!$B$5,1,0)</f>
        <v>0</v>
      </c>
      <c r="T4874" s="16" t="n">
        <f aca="false">IF(Q4874="Overstocked",(G4874-Summary!$B$6*H4874)*J4874,0)</f>
        <v>39960</v>
      </c>
    </row>
    <row r="4875" customFormat="false" ht="15" hidden="false" customHeight="false" outlineLevel="0" collapsed="false">
      <c r="A4875" s="0" t="s">
        <v>4973</v>
      </c>
      <c r="B4875" s="0" t="s">
        <v>107</v>
      </c>
      <c r="C4875" s="0" t="s">
        <v>85</v>
      </c>
      <c r="D4875" s="0" t="s">
        <v>79</v>
      </c>
      <c r="E4875" s="14" t="n">
        <v>45004</v>
      </c>
      <c r="F4875" s="14" t="n">
        <v>45012</v>
      </c>
      <c r="G4875" s="0" t="n">
        <v>460</v>
      </c>
      <c r="H4875" s="0" t="n">
        <v>70</v>
      </c>
      <c r="I4875" s="0" t="n">
        <v>195</v>
      </c>
      <c r="J4875" s="0" t="n">
        <v>964</v>
      </c>
      <c r="K4875" s="0" t="n">
        <v>1250</v>
      </c>
      <c r="L4875" s="15" t="s">
        <v>87</v>
      </c>
      <c r="M4875" s="0" t="n">
        <v>8</v>
      </c>
      <c r="N4875" s="16" t="n">
        <f aca="false">I4875*K4875</f>
        <v>243750</v>
      </c>
      <c r="O4875" s="16" t="n">
        <f aca="false">I4875*(K4875-J4875)</f>
        <v>55770</v>
      </c>
      <c r="P4875" s="15" t="n">
        <f aca="false">K4875-J4875</f>
        <v>286</v>
      </c>
      <c r="Q4875" s="0" t="str">
        <f aca="false">IF(G4875=0,"Out of stock",IF(G4875&lt;H4875,"Understocked",IF(G4875&gt;Summary!$B$6*H4875,"Overstocked","Healthy")))</f>
        <v>Overstocked</v>
      </c>
      <c r="R4875" s="0" t="str">
        <f aca="false">IF(I4875&gt;=Summary!$B$7,"Fast",IF(I4875&lt;Summary!$B$8,"Slow","Medium"))</f>
        <v>Medium</v>
      </c>
      <c r="S4875" s="15" t="n">
        <f aca="false">IF(M4875&gt;Summary!$B$5,1,0)</f>
        <v>1</v>
      </c>
      <c r="T4875" s="16" t="n">
        <f aca="false">IF(Q4875="Overstocked",(G4875-Summary!$B$6*H4875)*J4875,0)</f>
        <v>173520</v>
      </c>
    </row>
    <row r="4876" customFormat="false" ht="15" hidden="false" customHeight="false" outlineLevel="0" collapsed="false">
      <c r="A4876" s="0" t="s">
        <v>4974</v>
      </c>
      <c r="B4876" s="0" t="s">
        <v>111</v>
      </c>
      <c r="C4876" s="0" t="s">
        <v>78</v>
      </c>
      <c r="D4876" s="0" t="s">
        <v>102</v>
      </c>
      <c r="E4876" s="14" t="n">
        <v>44946</v>
      </c>
      <c r="F4876" s="14" t="n">
        <v>44956</v>
      </c>
      <c r="G4876" s="0" t="n">
        <v>234</v>
      </c>
      <c r="H4876" s="0" t="n">
        <v>118</v>
      </c>
      <c r="I4876" s="0" t="n">
        <v>77</v>
      </c>
      <c r="J4876" s="0" t="n">
        <v>231</v>
      </c>
      <c r="K4876" s="0" t="n">
        <v>685</v>
      </c>
      <c r="L4876" s="15" t="s">
        <v>80</v>
      </c>
      <c r="M4876" s="0" t="n">
        <v>10</v>
      </c>
      <c r="N4876" s="16" t="n">
        <f aca="false">I4876*K4876</f>
        <v>52745</v>
      </c>
      <c r="O4876" s="16" t="n">
        <f aca="false">I4876*(K4876-J4876)</f>
        <v>34958</v>
      </c>
      <c r="P4876" s="15" t="n">
        <f aca="false">K4876-J4876</f>
        <v>454</v>
      </c>
      <c r="Q4876" s="0" t="str">
        <f aca="false">IF(G4876=0,"Out of stock",IF(G4876&lt;H4876,"Understocked",IF(G4876&gt;Summary!$B$6*H4876,"Overstocked","Healthy")))</f>
        <v>Healthy</v>
      </c>
      <c r="R4876" s="0" t="str">
        <f aca="false">IF(I4876&gt;=Summary!$B$7,"Fast",IF(I4876&lt;Summary!$B$8,"Slow","Medium"))</f>
        <v>Slow</v>
      </c>
      <c r="S4876" s="15" t="n">
        <f aca="false">IF(M4876&gt;Summary!$B$5,1,0)</f>
        <v>1</v>
      </c>
      <c r="T4876" s="16" t="n">
        <f aca="false">IF(Q4876="Overstocked",(G4876-Summary!$B$6*H4876)*J4876,0)</f>
        <v>0</v>
      </c>
    </row>
    <row r="4877" customFormat="false" ht="15" hidden="false" customHeight="false" outlineLevel="0" collapsed="false">
      <c r="A4877" s="0" t="s">
        <v>4975</v>
      </c>
      <c r="B4877" s="0" t="s">
        <v>111</v>
      </c>
      <c r="C4877" s="0" t="s">
        <v>78</v>
      </c>
      <c r="D4877" s="0" t="s">
        <v>79</v>
      </c>
      <c r="E4877" s="14" t="n">
        <v>45549</v>
      </c>
      <c r="F4877" s="14" t="n">
        <v>45550</v>
      </c>
      <c r="G4877" s="0" t="n">
        <v>198</v>
      </c>
      <c r="H4877" s="0" t="n">
        <v>56</v>
      </c>
      <c r="I4877" s="0" t="n">
        <v>71</v>
      </c>
      <c r="J4877" s="0" t="n">
        <v>1586</v>
      </c>
      <c r="K4877" s="0" t="n">
        <v>2041</v>
      </c>
      <c r="L4877" s="15" t="s">
        <v>93</v>
      </c>
      <c r="M4877" s="0" t="n">
        <v>1</v>
      </c>
      <c r="N4877" s="16" t="n">
        <f aca="false">I4877*K4877</f>
        <v>144911</v>
      </c>
      <c r="O4877" s="16" t="n">
        <f aca="false">I4877*(K4877-J4877)</f>
        <v>32305</v>
      </c>
      <c r="P4877" s="15" t="n">
        <f aca="false">K4877-J4877</f>
        <v>455</v>
      </c>
      <c r="Q4877" s="0" t="str">
        <f aca="false">IF(G4877=0,"Out of stock",IF(G4877&lt;H4877,"Understocked",IF(G4877&gt;Summary!$B$6*H4877,"Overstocked","Healthy")))</f>
        <v>Healthy</v>
      </c>
      <c r="R4877" s="0" t="str">
        <f aca="false">IF(I4877&gt;=Summary!$B$7,"Fast",IF(I4877&lt;Summary!$B$8,"Slow","Medium"))</f>
        <v>Slow</v>
      </c>
      <c r="S4877" s="15" t="n">
        <f aca="false">IF(M4877&gt;Summary!$B$5,1,0)</f>
        <v>0</v>
      </c>
      <c r="T4877" s="16" t="n">
        <f aca="false">IF(Q4877="Overstocked",(G4877-Summary!$B$6*H4877)*J4877,0)</f>
        <v>0</v>
      </c>
    </row>
    <row r="4878" customFormat="false" ht="15" hidden="false" customHeight="false" outlineLevel="0" collapsed="false">
      <c r="A4878" s="0" t="s">
        <v>4976</v>
      </c>
      <c r="B4878" s="0" t="s">
        <v>95</v>
      </c>
      <c r="C4878" s="0" t="s">
        <v>104</v>
      </c>
      <c r="D4878" s="0" t="s">
        <v>79</v>
      </c>
      <c r="E4878" s="14" t="n">
        <v>45350</v>
      </c>
      <c r="F4878" s="14" t="n">
        <v>45357</v>
      </c>
      <c r="G4878" s="0" t="n">
        <v>374</v>
      </c>
      <c r="H4878" s="0" t="n">
        <v>127</v>
      </c>
      <c r="I4878" s="0" t="n">
        <v>145</v>
      </c>
      <c r="J4878" s="0" t="n">
        <v>1304</v>
      </c>
      <c r="K4878" s="0" t="n">
        <v>1657</v>
      </c>
      <c r="L4878" s="15" t="s">
        <v>80</v>
      </c>
      <c r="M4878" s="0" t="n">
        <v>7</v>
      </c>
      <c r="N4878" s="16" t="n">
        <f aca="false">I4878*K4878</f>
        <v>240265</v>
      </c>
      <c r="O4878" s="16" t="n">
        <f aca="false">I4878*(K4878-J4878)</f>
        <v>51185</v>
      </c>
      <c r="P4878" s="15" t="n">
        <f aca="false">K4878-J4878</f>
        <v>353</v>
      </c>
      <c r="Q4878" s="0" t="str">
        <f aca="false">IF(G4878=0,"Out of stock",IF(G4878&lt;H4878,"Understocked",IF(G4878&gt;Summary!$B$6*H4878,"Overstocked","Healthy")))</f>
        <v>Healthy</v>
      </c>
      <c r="R4878" s="0" t="str">
        <f aca="false">IF(I4878&gt;=Summary!$B$7,"Fast",IF(I4878&lt;Summary!$B$8,"Slow","Medium"))</f>
        <v>Medium</v>
      </c>
      <c r="S4878" s="15" t="n">
        <f aca="false">IF(M4878&gt;Summary!$B$5,1,0)</f>
        <v>0</v>
      </c>
      <c r="T4878" s="16" t="n">
        <f aca="false">IF(Q4878="Overstocked",(G4878-Summary!$B$6*H4878)*J4878,0)</f>
        <v>0</v>
      </c>
    </row>
    <row r="4879" customFormat="false" ht="15" hidden="false" customHeight="false" outlineLevel="0" collapsed="false">
      <c r="A4879" s="0" t="s">
        <v>4977</v>
      </c>
      <c r="B4879" s="0" t="s">
        <v>111</v>
      </c>
      <c r="C4879" s="0" t="s">
        <v>104</v>
      </c>
      <c r="D4879" s="0" t="s">
        <v>92</v>
      </c>
      <c r="E4879" s="14" t="n">
        <v>45097</v>
      </c>
      <c r="F4879" s="14" t="n">
        <v>45099</v>
      </c>
      <c r="G4879" s="0" t="n">
        <v>43</v>
      </c>
      <c r="H4879" s="0" t="n">
        <v>56</v>
      </c>
      <c r="I4879" s="0" t="n">
        <v>182</v>
      </c>
      <c r="J4879" s="0" t="n">
        <v>371</v>
      </c>
      <c r="K4879" s="0" t="n">
        <v>436</v>
      </c>
      <c r="L4879" s="15" t="s">
        <v>93</v>
      </c>
      <c r="M4879" s="0" t="n">
        <v>2</v>
      </c>
      <c r="N4879" s="16" t="n">
        <f aca="false">I4879*K4879</f>
        <v>79352</v>
      </c>
      <c r="O4879" s="16" t="n">
        <f aca="false">I4879*(K4879-J4879)</f>
        <v>11830</v>
      </c>
      <c r="P4879" s="15" t="n">
        <f aca="false">K4879-J4879</f>
        <v>65</v>
      </c>
      <c r="Q4879" s="0" t="str">
        <f aca="false">IF(G4879=0,"Out of stock",IF(G4879&lt;H4879,"Understocked",IF(G4879&gt;Summary!$B$6*H4879,"Overstocked","Healthy")))</f>
        <v>Understocked</v>
      </c>
      <c r="R4879" s="0" t="str">
        <f aca="false">IF(I4879&gt;=Summary!$B$7,"Fast",IF(I4879&lt;Summary!$B$8,"Slow","Medium"))</f>
        <v>Medium</v>
      </c>
      <c r="S4879" s="15" t="n">
        <f aca="false">IF(M4879&gt;Summary!$B$5,1,0)</f>
        <v>0</v>
      </c>
      <c r="T4879" s="16" t="n">
        <f aca="false">IF(Q4879="Overstocked",(G4879-Summary!$B$6*H4879)*J4879,0)</f>
        <v>0</v>
      </c>
    </row>
    <row r="4880" customFormat="false" ht="15" hidden="false" customHeight="false" outlineLevel="0" collapsed="false">
      <c r="A4880" s="0" t="s">
        <v>4978</v>
      </c>
      <c r="B4880" s="0" t="s">
        <v>115</v>
      </c>
      <c r="C4880" s="0" t="s">
        <v>85</v>
      </c>
      <c r="D4880" s="0" t="s">
        <v>86</v>
      </c>
      <c r="E4880" s="14" t="n">
        <v>45085</v>
      </c>
      <c r="F4880" s="14" t="n">
        <v>45086</v>
      </c>
      <c r="G4880" s="0" t="n">
        <v>210</v>
      </c>
      <c r="H4880" s="0" t="n">
        <v>66</v>
      </c>
      <c r="I4880" s="0" t="n">
        <v>234</v>
      </c>
      <c r="J4880" s="0" t="n">
        <v>1778</v>
      </c>
      <c r="K4880" s="0" t="n">
        <v>2115</v>
      </c>
      <c r="L4880" s="15" t="s">
        <v>93</v>
      </c>
      <c r="M4880" s="0" t="n">
        <v>1</v>
      </c>
      <c r="N4880" s="16" t="n">
        <f aca="false">I4880*K4880</f>
        <v>494910</v>
      </c>
      <c r="O4880" s="16" t="n">
        <f aca="false">I4880*(K4880-J4880)</f>
        <v>78858</v>
      </c>
      <c r="P4880" s="15" t="n">
        <f aca="false">K4880-J4880</f>
        <v>337</v>
      </c>
      <c r="Q4880" s="0" t="str">
        <f aca="false">IF(G4880=0,"Out of stock",IF(G4880&lt;H4880,"Understocked",IF(G4880&gt;Summary!$B$6*H4880,"Overstocked","Healthy")))</f>
        <v>Healthy</v>
      </c>
      <c r="R4880" s="0" t="str">
        <f aca="false">IF(I4880&gt;=Summary!$B$7,"Fast",IF(I4880&lt;Summary!$B$8,"Slow","Medium"))</f>
        <v>Fast</v>
      </c>
      <c r="S4880" s="15" t="n">
        <f aca="false">IF(M4880&gt;Summary!$B$5,1,0)</f>
        <v>0</v>
      </c>
      <c r="T4880" s="16" t="n">
        <f aca="false">IF(Q4880="Overstocked",(G4880-Summary!$B$6*H4880)*J4880,0)</f>
        <v>0</v>
      </c>
    </row>
    <row r="4881" customFormat="false" ht="15" hidden="false" customHeight="false" outlineLevel="0" collapsed="false">
      <c r="A4881" s="0" t="s">
        <v>4979</v>
      </c>
      <c r="B4881" s="0" t="s">
        <v>113</v>
      </c>
      <c r="C4881" s="0" t="s">
        <v>96</v>
      </c>
      <c r="D4881" s="0" t="s">
        <v>102</v>
      </c>
      <c r="E4881" s="14" t="n">
        <v>45081</v>
      </c>
      <c r="F4881" s="14" t="n">
        <v>45087</v>
      </c>
      <c r="G4881" s="0" t="n">
        <v>493</v>
      </c>
      <c r="H4881" s="0" t="n">
        <v>94</v>
      </c>
      <c r="I4881" s="0" t="n">
        <v>173</v>
      </c>
      <c r="J4881" s="0" t="n">
        <v>1426</v>
      </c>
      <c r="K4881" s="0" t="n">
        <v>1558</v>
      </c>
      <c r="L4881" s="15" t="s">
        <v>82</v>
      </c>
      <c r="M4881" s="0" t="n">
        <v>6</v>
      </c>
      <c r="N4881" s="16" t="n">
        <f aca="false">I4881*K4881</f>
        <v>269534</v>
      </c>
      <c r="O4881" s="16" t="n">
        <f aca="false">I4881*(K4881-J4881)</f>
        <v>22836</v>
      </c>
      <c r="P4881" s="15" t="n">
        <f aca="false">K4881-J4881</f>
        <v>132</v>
      </c>
      <c r="Q4881" s="0" t="str">
        <f aca="false">IF(G4881=0,"Out of stock",IF(G4881&lt;H4881,"Understocked",IF(G4881&gt;Summary!$B$6*H4881,"Overstocked","Healthy")))</f>
        <v>Overstocked</v>
      </c>
      <c r="R4881" s="0" t="str">
        <f aca="false">IF(I4881&gt;=Summary!$B$7,"Fast",IF(I4881&lt;Summary!$B$8,"Slow","Medium"))</f>
        <v>Medium</v>
      </c>
      <c r="S4881" s="15" t="n">
        <f aca="false">IF(M4881&gt;Summary!$B$5,1,0)</f>
        <v>0</v>
      </c>
      <c r="T4881" s="16" t="n">
        <f aca="false">IF(Q4881="Overstocked",(G4881-Summary!$B$6*H4881)*J4881,0)</f>
        <v>166842</v>
      </c>
    </row>
    <row r="4882" customFormat="false" ht="15" hidden="false" customHeight="false" outlineLevel="0" collapsed="false">
      <c r="A4882" s="0" t="s">
        <v>4980</v>
      </c>
      <c r="B4882" s="0" t="s">
        <v>84</v>
      </c>
      <c r="C4882" s="0" t="s">
        <v>85</v>
      </c>
      <c r="D4882" s="0" t="s">
        <v>90</v>
      </c>
      <c r="E4882" s="14" t="n">
        <v>45583</v>
      </c>
      <c r="F4882" s="14" t="n">
        <v>45585</v>
      </c>
      <c r="G4882" s="0" t="n">
        <v>387</v>
      </c>
      <c r="H4882" s="0" t="n">
        <v>139</v>
      </c>
      <c r="I4882" s="0" t="n">
        <v>0</v>
      </c>
      <c r="J4882" s="0" t="n">
        <v>455</v>
      </c>
      <c r="K4882" s="0" t="n">
        <v>805</v>
      </c>
      <c r="L4882" s="15" t="s">
        <v>80</v>
      </c>
      <c r="M4882" s="0" t="n">
        <v>2</v>
      </c>
      <c r="N4882" s="16" t="n">
        <f aca="false">I4882*K4882</f>
        <v>0</v>
      </c>
      <c r="O4882" s="16" t="n">
        <f aca="false">I4882*(K4882-J4882)</f>
        <v>0</v>
      </c>
      <c r="P4882" s="15" t="n">
        <f aca="false">K4882-J4882</f>
        <v>350</v>
      </c>
      <c r="Q4882" s="0" t="str">
        <f aca="false">IF(G4882=0,"Out of stock",IF(G4882&lt;H4882,"Understocked",IF(G4882&gt;Summary!$B$6*H4882,"Overstocked","Healthy")))</f>
        <v>Healthy</v>
      </c>
      <c r="R4882" s="0" t="str">
        <f aca="false">IF(I4882&gt;=Summary!$B$7,"Fast",IF(I4882&lt;Summary!$B$8,"Slow","Medium"))</f>
        <v>Slow</v>
      </c>
      <c r="S4882" s="15" t="n">
        <f aca="false">IF(M4882&gt;Summary!$B$5,1,0)</f>
        <v>0</v>
      </c>
      <c r="T4882" s="16" t="n">
        <f aca="false">IF(Q4882="Overstocked",(G4882-Summary!$B$6*H4882)*J4882,0)</f>
        <v>0</v>
      </c>
    </row>
    <row r="4883" customFormat="false" ht="15" hidden="false" customHeight="false" outlineLevel="0" collapsed="false">
      <c r="A4883" s="0" t="s">
        <v>4981</v>
      </c>
      <c r="B4883" s="0" t="s">
        <v>115</v>
      </c>
      <c r="C4883" s="0" t="s">
        <v>78</v>
      </c>
      <c r="D4883" s="0" t="s">
        <v>79</v>
      </c>
      <c r="E4883" s="14" t="n">
        <v>45206</v>
      </c>
      <c r="F4883" s="14" t="n">
        <v>45208</v>
      </c>
      <c r="G4883" s="0" t="n">
        <v>360</v>
      </c>
      <c r="H4883" s="0" t="n">
        <v>83</v>
      </c>
      <c r="I4883" s="0" t="n">
        <v>177</v>
      </c>
      <c r="J4883" s="0" t="n">
        <v>213</v>
      </c>
      <c r="K4883" s="0" t="n">
        <v>299</v>
      </c>
      <c r="L4883" s="15" t="s">
        <v>80</v>
      </c>
      <c r="M4883" s="0" t="n">
        <v>2</v>
      </c>
      <c r="N4883" s="16" t="n">
        <f aca="false">I4883*K4883</f>
        <v>52923</v>
      </c>
      <c r="O4883" s="16" t="n">
        <f aca="false">I4883*(K4883-J4883)</f>
        <v>15222</v>
      </c>
      <c r="P4883" s="15" t="n">
        <f aca="false">K4883-J4883</f>
        <v>86</v>
      </c>
      <c r="Q4883" s="0" t="str">
        <f aca="false">IF(G4883=0,"Out of stock",IF(G4883&lt;H4883,"Understocked",IF(G4883&gt;Summary!$B$6*H4883,"Overstocked","Healthy")))</f>
        <v>Overstocked</v>
      </c>
      <c r="R4883" s="0" t="str">
        <f aca="false">IF(I4883&gt;=Summary!$B$7,"Fast",IF(I4883&lt;Summary!$B$8,"Slow","Medium"))</f>
        <v>Medium</v>
      </c>
      <c r="S4883" s="15" t="n">
        <f aca="false">IF(M4883&gt;Summary!$B$5,1,0)</f>
        <v>0</v>
      </c>
      <c r="T4883" s="16" t="n">
        <f aca="false">IF(Q4883="Overstocked",(G4883-Summary!$B$6*H4883)*J4883,0)</f>
        <v>5964</v>
      </c>
    </row>
    <row r="4884" customFormat="false" ht="15" hidden="false" customHeight="false" outlineLevel="0" collapsed="false">
      <c r="A4884" s="0" t="s">
        <v>4982</v>
      </c>
      <c r="B4884" s="0" t="s">
        <v>111</v>
      </c>
      <c r="C4884" s="0" t="s">
        <v>78</v>
      </c>
      <c r="D4884" s="0" t="s">
        <v>79</v>
      </c>
      <c r="E4884" s="14" t="n">
        <v>45501</v>
      </c>
      <c r="F4884" s="14" t="n">
        <v>45511</v>
      </c>
      <c r="G4884" s="0" t="n">
        <v>246</v>
      </c>
      <c r="H4884" s="0" t="n">
        <v>89</v>
      </c>
      <c r="I4884" s="0" t="n">
        <v>238</v>
      </c>
      <c r="J4884" s="0" t="n">
        <v>1877</v>
      </c>
      <c r="K4884" s="0" t="n">
        <v>2129</v>
      </c>
      <c r="L4884" s="15" t="s">
        <v>93</v>
      </c>
      <c r="M4884" s="0" t="n">
        <v>10</v>
      </c>
      <c r="N4884" s="16" t="n">
        <f aca="false">I4884*K4884</f>
        <v>506702</v>
      </c>
      <c r="O4884" s="16" t="n">
        <f aca="false">I4884*(K4884-J4884)</f>
        <v>59976</v>
      </c>
      <c r="P4884" s="15" t="n">
        <f aca="false">K4884-J4884</f>
        <v>252</v>
      </c>
      <c r="Q4884" s="0" t="str">
        <f aca="false">IF(G4884=0,"Out of stock",IF(G4884&lt;H4884,"Understocked",IF(G4884&gt;Summary!$B$6*H4884,"Overstocked","Healthy")))</f>
        <v>Healthy</v>
      </c>
      <c r="R4884" s="0" t="str">
        <f aca="false">IF(I4884&gt;=Summary!$B$7,"Fast",IF(I4884&lt;Summary!$B$8,"Slow","Medium"))</f>
        <v>Fast</v>
      </c>
      <c r="S4884" s="15" t="n">
        <f aca="false">IF(M4884&gt;Summary!$B$5,1,0)</f>
        <v>1</v>
      </c>
      <c r="T4884" s="16" t="n">
        <f aca="false">IF(Q4884="Overstocked",(G4884-Summary!$B$6*H4884)*J4884,0)</f>
        <v>0</v>
      </c>
    </row>
    <row r="4885" customFormat="false" ht="15" hidden="false" customHeight="false" outlineLevel="0" collapsed="false">
      <c r="A4885" s="0" t="s">
        <v>4983</v>
      </c>
      <c r="B4885" s="0" t="s">
        <v>107</v>
      </c>
      <c r="C4885" s="0" t="s">
        <v>104</v>
      </c>
      <c r="D4885" s="0" t="s">
        <v>102</v>
      </c>
      <c r="E4885" s="14" t="n">
        <v>45193</v>
      </c>
      <c r="F4885" s="14" t="n">
        <v>45198</v>
      </c>
      <c r="G4885" s="0" t="n">
        <v>471</v>
      </c>
      <c r="H4885" s="0" t="n">
        <v>126</v>
      </c>
      <c r="I4885" s="0" t="n">
        <v>277</v>
      </c>
      <c r="J4885" s="0" t="n">
        <v>1280</v>
      </c>
      <c r="K4885" s="0" t="n">
        <v>1394</v>
      </c>
      <c r="L4885" s="15" t="s">
        <v>97</v>
      </c>
      <c r="M4885" s="0" t="n">
        <v>5</v>
      </c>
      <c r="N4885" s="16" t="n">
        <f aca="false">I4885*K4885</f>
        <v>386138</v>
      </c>
      <c r="O4885" s="16" t="n">
        <f aca="false">I4885*(K4885-J4885)</f>
        <v>31578</v>
      </c>
      <c r="P4885" s="15" t="n">
        <f aca="false">K4885-J4885</f>
        <v>114</v>
      </c>
      <c r="Q4885" s="0" t="str">
        <f aca="false">IF(G4885=0,"Out of stock",IF(G4885&lt;H4885,"Understocked",IF(G4885&gt;Summary!$B$6*H4885,"Overstocked","Healthy")))</f>
        <v>Healthy</v>
      </c>
      <c r="R4885" s="0" t="str">
        <f aca="false">IF(I4885&gt;=Summary!$B$7,"Fast",IF(I4885&lt;Summary!$B$8,"Slow","Medium"))</f>
        <v>Fast</v>
      </c>
      <c r="S4885" s="15" t="n">
        <f aca="false">IF(M4885&gt;Summary!$B$5,1,0)</f>
        <v>0</v>
      </c>
      <c r="T4885" s="16" t="n">
        <f aca="false">IF(Q4885="Overstocked",(G4885-Summary!$B$6*H4885)*J4885,0)</f>
        <v>0</v>
      </c>
    </row>
    <row r="4886" customFormat="false" ht="15" hidden="false" customHeight="false" outlineLevel="0" collapsed="false">
      <c r="A4886" s="0" t="s">
        <v>4984</v>
      </c>
      <c r="B4886" s="0" t="s">
        <v>101</v>
      </c>
      <c r="C4886" s="0" t="s">
        <v>96</v>
      </c>
      <c r="D4886" s="0" t="s">
        <v>92</v>
      </c>
      <c r="E4886" s="14" t="n">
        <v>45442</v>
      </c>
      <c r="F4886" s="14" t="n">
        <v>45447</v>
      </c>
      <c r="G4886" s="0" t="n">
        <v>400</v>
      </c>
      <c r="H4886" s="0" t="n">
        <v>57</v>
      </c>
      <c r="I4886" s="0" t="n">
        <v>235</v>
      </c>
      <c r="J4886" s="0" t="n">
        <v>1086</v>
      </c>
      <c r="K4886" s="0" t="n">
        <v>1475</v>
      </c>
      <c r="L4886" s="15" t="s">
        <v>82</v>
      </c>
      <c r="M4886" s="0" t="n">
        <v>5</v>
      </c>
      <c r="N4886" s="16" t="n">
        <f aca="false">I4886*K4886</f>
        <v>346625</v>
      </c>
      <c r="O4886" s="16" t="n">
        <f aca="false">I4886*(K4886-J4886)</f>
        <v>91415</v>
      </c>
      <c r="P4886" s="15" t="n">
        <f aca="false">K4886-J4886</f>
        <v>389</v>
      </c>
      <c r="Q4886" s="0" t="str">
        <f aca="false">IF(G4886=0,"Out of stock",IF(G4886&lt;H4886,"Understocked",IF(G4886&gt;Summary!$B$6*H4886,"Overstocked","Healthy")))</f>
        <v>Overstocked</v>
      </c>
      <c r="R4886" s="0" t="str">
        <f aca="false">IF(I4886&gt;=Summary!$B$7,"Fast",IF(I4886&lt;Summary!$B$8,"Slow","Medium"))</f>
        <v>Fast</v>
      </c>
      <c r="S4886" s="15" t="n">
        <f aca="false">IF(M4886&gt;Summary!$B$5,1,0)</f>
        <v>0</v>
      </c>
      <c r="T4886" s="16" t="n">
        <f aca="false">IF(Q4886="Overstocked",(G4886-Summary!$B$6*H4886)*J4886,0)</f>
        <v>186792</v>
      </c>
    </row>
    <row r="4887" customFormat="false" ht="15" hidden="false" customHeight="false" outlineLevel="0" collapsed="false">
      <c r="A4887" s="0" t="s">
        <v>4985</v>
      </c>
      <c r="B4887" s="0" t="s">
        <v>89</v>
      </c>
      <c r="C4887" s="0" t="s">
        <v>96</v>
      </c>
      <c r="D4887" s="0" t="s">
        <v>79</v>
      </c>
      <c r="E4887" s="14" t="n">
        <v>45501</v>
      </c>
      <c r="F4887" s="14" t="n">
        <v>45509</v>
      </c>
      <c r="G4887" s="0" t="n">
        <v>3</v>
      </c>
      <c r="H4887" s="0" t="n">
        <v>63</v>
      </c>
      <c r="I4887" s="0" t="n">
        <v>95</v>
      </c>
      <c r="J4887" s="0" t="n">
        <v>876</v>
      </c>
      <c r="K4887" s="0" t="n">
        <v>1342</v>
      </c>
      <c r="L4887" s="15" t="s">
        <v>80</v>
      </c>
      <c r="M4887" s="0" t="n">
        <v>8</v>
      </c>
      <c r="N4887" s="16" t="n">
        <f aca="false">I4887*K4887</f>
        <v>127490</v>
      </c>
      <c r="O4887" s="16" t="n">
        <f aca="false">I4887*(K4887-J4887)</f>
        <v>44270</v>
      </c>
      <c r="P4887" s="15" t="n">
        <f aca="false">K4887-J4887</f>
        <v>466</v>
      </c>
      <c r="Q4887" s="0" t="str">
        <f aca="false">IF(G4887=0,"Out of stock",IF(G4887&lt;H4887,"Understocked",IF(G4887&gt;Summary!$B$6*H4887,"Overstocked","Healthy")))</f>
        <v>Understocked</v>
      </c>
      <c r="R4887" s="0" t="str">
        <f aca="false">IF(I4887&gt;=Summary!$B$7,"Fast",IF(I4887&lt;Summary!$B$8,"Slow","Medium"))</f>
        <v>Slow</v>
      </c>
      <c r="S4887" s="15" t="n">
        <f aca="false">IF(M4887&gt;Summary!$B$5,1,0)</f>
        <v>1</v>
      </c>
      <c r="T4887" s="16" t="n">
        <f aca="false">IF(Q4887="Overstocked",(G4887-Summary!$B$6*H4887)*J4887,0)</f>
        <v>0</v>
      </c>
    </row>
    <row r="4888" customFormat="false" ht="15" hidden="false" customHeight="false" outlineLevel="0" collapsed="false">
      <c r="A4888" s="0" t="s">
        <v>4986</v>
      </c>
      <c r="B4888" s="0" t="s">
        <v>115</v>
      </c>
      <c r="C4888" s="0" t="s">
        <v>96</v>
      </c>
      <c r="D4888" s="0" t="s">
        <v>79</v>
      </c>
      <c r="E4888" s="14" t="n">
        <v>45650</v>
      </c>
      <c r="F4888" s="14" t="n">
        <v>45652</v>
      </c>
      <c r="G4888" s="0" t="n">
        <v>33</v>
      </c>
      <c r="H4888" s="0" t="n">
        <v>64</v>
      </c>
      <c r="I4888" s="0" t="n">
        <v>45</v>
      </c>
      <c r="J4888" s="0" t="n">
        <v>1094</v>
      </c>
      <c r="K4888" s="0" t="n">
        <v>1461</v>
      </c>
      <c r="L4888" s="15" t="s">
        <v>97</v>
      </c>
      <c r="M4888" s="0" t="n">
        <v>2</v>
      </c>
      <c r="N4888" s="16" t="n">
        <f aca="false">I4888*K4888</f>
        <v>65745</v>
      </c>
      <c r="O4888" s="16" t="n">
        <f aca="false">I4888*(K4888-J4888)</f>
        <v>16515</v>
      </c>
      <c r="P4888" s="15" t="n">
        <f aca="false">K4888-J4888</f>
        <v>367</v>
      </c>
      <c r="Q4888" s="0" t="str">
        <f aca="false">IF(G4888=0,"Out of stock",IF(G4888&lt;H4888,"Understocked",IF(G4888&gt;Summary!$B$6*H4888,"Overstocked","Healthy")))</f>
        <v>Understocked</v>
      </c>
      <c r="R4888" s="0" t="str">
        <f aca="false">IF(I4888&gt;=Summary!$B$7,"Fast",IF(I4888&lt;Summary!$B$8,"Slow","Medium"))</f>
        <v>Slow</v>
      </c>
      <c r="S4888" s="15" t="n">
        <f aca="false">IF(M4888&gt;Summary!$B$5,1,0)</f>
        <v>0</v>
      </c>
      <c r="T4888" s="16" t="n">
        <f aca="false">IF(Q4888="Overstocked",(G4888-Summary!$B$6*H4888)*J4888,0)</f>
        <v>0</v>
      </c>
    </row>
    <row r="4889" customFormat="false" ht="15" hidden="false" customHeight="false" outlineLevel="0" collapsed="false">
      <c r="A4889" s="0" t="s">
        <v>4987</v>
      </c>
      <c r="B4889" s="0" t="s">
        <v>101</v>
      </c>
      <c r="C4889" s="0" t="s">
        <v>78</v>
      </c>
      <c r="D4889" s="0" t="s">
        <v>92</v>
      </c>
      <c r="E4889" s="14" t="n">
        <v>44961</v>
      </c>
      <c r="F4889" s="14" t="n">
        <v>44964</v>
      </c>
      <c r="G4889" s="0" t="n">
        <v>326</v>
      </c>
      <c r="H4889" s="0" t="n">
        <v>142</v>
      </c>
      <c r="I4889" s="0" t="n">
        <v>55</v>
      </c>
      <c r="J4889" s="0" t="n">
        <v>1738</v>
      </c>
      <c r="K4889" s="0" t="n">
        <v>2033</v>
      </c>
      <c r="L4889" s="15" t="s">
        <v>87</v>
      </c>
      <c r="M4889" s="0" t="n">
        <v>3</v>
      </c>
      <c r="N4889" s="16" t="n">
        <f aca="false">I4889*K4889</f>
        <v>111815</v>
      </c>
      <c r="O4889" s="16" t="n">
        <f aca="false">I4889*(K4889-J4889)</f>
        <v>16225</v>
      </c>
      <c r="P4889" s="15" t="n">
        <f aca="false">K4889-J4889</f>
        <v>295</v>
      </c>
      <c r="Q4889" s="0" t="str">
        <f aca="false">IF(G4889=0,"Out of stock",IF(G4889&lt;H4889,"Understocked",IF(G4889&gt;Summary!$B$6*H4889,"Overstocked","Healthy")))</f>
        <v>Healthy</v>
      </c>
      <c r="R4889" s="0" t="str">
        <f aca="false">IF(I4889&gt;=Summary!$B$7,"Fast",IF(I4889&lt;Summary!$B$8,"Slow","Medium"))</f>
        <v>Slow</v>
      </c>
      <c r="S4889" s="15" t="n">
        <f aca="false">IF(M4889&gt;Summary!$B$5,1,0)</f>
        <v>0</v>
      </c>
      <c r="T4889" s="16" t="n">
        <f aca="false">IF(Q4889="Overstocked",(G4889-Summary!$B$6*H4889)*J4889,0)</f>
        <v>0</v>
      </c>
    </row>
    <row r="4890" customFormat="false" ht="15" hidden="false" customHeight="false" outlineLevel="0" collapsed="false">
      <c r="A4890" s="0" t="s">
        <v>4988</v>
      </c>
      <c r="B4890" s="0" t="s">
        <v>111</v>
      </c>
      <c r="C4890" s="0" t="s">
        <v>96</v>
      </c>
      <c r="D4890" s="0" t="s">
        <v>92</v>
      </c>
      <c r="E4890" s="14" t="n">
        <v>45356</v>
      </c>
      <c r="F4890" s="14" t="n">
        <v>45364</v>
      </c>
      <c r="G4890" s="0" t="n">
        <v>85</v>
      </c>
      <c r="H4890" s="0" t="n">
        <v>132</v>
      </c>
      <c r="I4890" s="0" t="n">
        <v>82</v>
      </c>
      <c r="J4890" s="0" t="n">
        <v>1903</v>
      </c>
      <c r="K4890" s="0" t="n">
        <v>2202</v>
      </c>
      <c r="L4890" s="15" t="s">
        <v>93</v>
      </c>
      <c r="M4890" s="0" t="n">
        <v>8</v>
      </c>
      <c r="N4890" s="16" t="n">
        <f aca="false">I4890*K4890</f>
        <v>180564</v>
      </c>
      <c r="O4890" s="16" t="n">
        <f aca="false">I4890*(K4890-J4890)</f>
        <v>24518</v>
      </c>
      <c r="P4890" s="15" t="n">
        <f aca="false">K4890-J4890</f>
        <v>299</v>
      </c>
      <c r="Q4890" s="0" t="str">
        <f aca="false">IF(G4890=0,"Out of stock",IF(G4890&lt;H4890,"Understocked",IF(G4890&gt;Summary!$B$6*H4890,"Overstocked","Healthy")))</f>
        <v>Understocked</v>
      </c>
      <c r="R4890" s="0" t="str">
        <f aca="false">IF(I4890&gt;=Summary!$B$7,"Fast",IF(I4890&lt;Summary!$B$8,"Slow","Medium"))</f>
        <v>Slow</v>
      </c>
      <c r="S4890" s="15" t="n">
        <f aca="false">IF(M4890&gt;Summary!$B$5,1,0)</f>
        <v>1</v>
      </c>
      <c r="T4890" s="16" t="n">
        <f aca="false">IF(Q4890="Overstocked",(G4890-Summary!$B$6*H4890)*J4890,0)</f>
        <v>0</v>
      </c>
    </row>
    <row r="4891" customFormat="false" ht="15" hidden="false" customHeight="false" outlineLevel="0" collapsed="false">
      <c r="A4891" s="0" t="s">
        <v>4989</v>
      </c>
      <c r="B4891" s="0" t="s">
        <v>107</v>
      </c>
      <c r="C4891" s="0" t="s">
        <v>104</v>
      </c>
      <c r="D4891" s="0" t="s">
        <v>90</v>
      </c>
      <c r="E4891" s="14" t="n">
        <v>45216</v>
      </c>
      <c r="F4891" s="14" t="n">
        <v>45224</v>
      </c>
      <c r="G4891" s="0" t="n">
        <v>274</v>
      </c>
      <c r="H4891" s="0" t="n">
        <v>69</v>
      </c>
      <c r="I4891" s="0" t="n">
        <v>194</v>
      </c>
      <c r="J4891" s="0" t="n">
        <v>421</v>
      </c>
      <c r="K4891" s="0" t="n">
        <v>520</v>
      </c>
      <c r="L4891" s="15" t="s">
        <v>82</v>
      </c>
      <c r="M4891" s="0" t="n">
        <v>8</v>
      </c>
      <c r="N4891" s="16" t="n">
        <f aca="false">I4891*K4891</f>
        <v>100880</v>
      </c>
      <c r="O4891" s="16" t="n">
        <f aca="false">I4891*(K4891-J4891)</f>
        <v>19206</v>
      </c>
      <c r="P4891" s="15" t="n">
        <f aca="false">K4891-J4891</f>
        <v>99</v>
      </c>
      <c r="Q4891" s="0" t="str">
        <f aca="false">IF(G4891=0,"Out of stock",IF(G4891&lt;H4891,"Understocked",IF(G4891&gt;Summary!$B$6*H4891,"Overstocked","Healthy")))</f>
        <v>Healthy</v>
      </c>
      <c r="R4891" s="0" t="str">
        <f aca="false">IF(I4891&gt;=Summary!$B$7,"Fast",IF(I4891&lt;Summary!$B$8,"Slow","Medium"))</f>
        <v>Medium</v>
      </c>
      <c r="S4891" s="15" t="n">
        <f aca="false">IF(M4891&gt;Summary!$B$5,1,0)</f>
        <v>1</v>
      </c>
      <c r="T4891" s="16" t="n">
        <f aca="false">IF(Q4891="Overstocked",(G4891-Summary!$B$6*H4891)*J4891,0)</f>
        <v>0</v>
      </c>
    </row>
    <row r="4892" customFormat="false" ht="15" hidden="false" customHeight="false" outlineLevel="0" collapsed="false">
      <c r="A4892" s="0" t="s">
        <v>4990</v>
      </c>
      <c r="B4892" s="0" t="s">
        <v>123</v>
      </c>
      <c r="C4892" s="0" t="s">
        <v>104</v>
      </c>
      <c r="D4892" s="0" t="s">
        <v>86</v>
      </c>
      <c r="E4892" s="14" t="n">
        <v>44966</v>
      </c>
      <c r="F4892" s="14" t="n">
        <v>44975</v>
      </c>
      <c r="G4892" s="0" t="n">
        <v>196</v>
      </c>
      <c r="H4892" s="0" t="n">
        <v>84</v>
      </c>
      <c r="I4892" s="0" t="n">
        <v>39</v>
      </c>
      <c r="J4892" s="0" t="n">
        <v>1845</v>
      </c>
      <c r="K4892" s="0" t="n">
        <v>2244</v>
      </c>
      <c r="L4892" s="15" t="s">
        <v>87</v>
      </c>
      <c r="M4892" s="0" t="n">
        <v>9</v>
      </c>
      <c r="N4892" s="16" t="n">
        <f aca="false">I4892*K4892</f>
        <v>87516</v>
      </c>
      <c r="O4892" s="16" t="n">
        <f aca="false">I4892*(K4892-J4892)</f>
        <v>15561</v>
      </c>
      <c r="P4892" s="15" t="n">
        <f aca="false">K4892-J4892</f>
        <v>399</v>
      </c>
      <c r="Q4892" s="0" t="str">
        <f aca="false">IF(G4892=0,"Out of stock",IF(G4892&lt;H4892,"Understocked",IF(G4892&gt;Summary!$B$6*H4892,"Overstocked","Healthy")))</f>
        <v>Healthy</v>
      </c>
      <c r="R4892" s="0" t="str">
        <f aca="false">IF(I4892&gt;=Summary!$B$7,"Fast",IF(I4892&lt;Summary!$B$8,"Slow","Medium"))</f>
        <v>Slow</v>
      </c>
      <c r="S4892" s="15" t="n">
        <f aca="false">IF(M4892&gt;Summary!$B$5,1,0)</f>
        <v>1</v>
      </c>
      <c r="T4892" s="16" t="n">
        <f aca="false">IF(Q4892="Overstocked",(G4892-Summary!$B$6*H4892)*J4892,0)</f>
        <v>0</v>
      </c>
    </row>
    <row r="4893" customFormat="false" ht="15" hidden="false" customHeight="false" outlineLevel="0" collapsed="false">
      <c r="A4893" s="0" t="s">
        <v>4991</v>
      </c>
      <c r="B4893" s="0" t="s">
        <v>115</v>
      </c>
      <c r="C4893" s="0" t="s">
        <v>104</v>
      </c>
      <c r="D4893" s="0" t="s">
        <v>86</v>
      </c>
      <c r="E4893" s="14" t="n">
        <v>44939</v>
      </c>
      <c r="F4893" s="14" t="n">
        <v>44947</v>
      </c>
      <c r="G4893" s="0" t="n">
        <v>322</v>
      </c>
      <c r="H4893" s="0" t="n">
        <v>132</v>
      </c>
      <c r="I4893" s="0" t="n">
        <v>281</v>
      </c>
      <c r="J4893" s="0" t="n">
        <v>1975</v>
      </c>
      <c r="K4893" s="0" t="n">
        <v>2216</v>
      </c>
      <c r="L4893" s="15" t="s">
        <v>80</v>
      </c>
      <c r="M4893" s="0" t="n">
        <v>8</v>
      </c>
      <c r="N4893" s="16" t="n">
        <f aca="false">I4893*K4893</f>
        <v>622696</v>
      </c>
      <c r="O4893" s="16" t="n">
        <f aca="false">I4893*(K4893-J4893)</f>
        <v>67721</v>
      </c>
      <c r="P4893" s="15" t="n">
        <f aca="false">K4893-J4893</f>
        <v>241</v>
      </c>
      <c r="Q4893" s="0" t="str">
        <f aca="false">IF(G4893=0,"Out of stock",IF(G4893&lt;H4893,"Understocked",IF(G4893&gt;Summary!$B$6*H4893,"Overstocked","Healthy")))</f>
        <v>Healthy</v>
      </c>
      <c r="R4893" s="0" t="str">
        <f aca="false">IF(I4893&gt;=Summary!$B$7,"Fast",IF(I4893&lt;Summary!$B$8,"Slow","Medium"))</f>
        <v>Fast</v>
      </c>
      <c r="S4893" s="15" t="n">
        <f aca="false">IF(M4893&gt;Summary!$B$5,1,0)</f>
        <v>1</v>
      </c>
      <c r="T4893" s="16" t="n">
        <f aca="false">IF(Q4893="Overstocked",(G4893-Summary!$B$6*H4893)*J4893,0)</f>
        <v>0</v>
      </c>
    </row>
    <row r="4894" customFormat="false" ht="15" hidden="false" customHeight="false" outlineLevel="0" collapsed="false">
      <c r="A4894" s="0" t="s">
        <v>4992</v>
      </c>
      <c r="B4894" s="0" t="s">
        <v>95</v>
      </c>
      <c r="C4894" s="0" t="s">
        <v>85</v>
      </c>
      <c r="D4894" s="0" t="s">
        <v>86</v>
      </c>
      <c r="E4894" s="14" t="n">
        <v>44991</v>
      </c>
      <c r="F4894" s="14" t="n">
        <v>44994</v>
      </c>
      <c r="G4894" s="0" t="n">
        <v>231</v>
      </c>
      <c r="H4894" s="0" t="n">
        <v>86</v>
      </c>
      <c r="I4894" s="0" t="n">
        <v>151</v>
      </c>
      <c r="J4894" s="0" t="n">
        <v>767</v>
      </c>
      <c r="K4894" s="0" t="n">
        <v>1060</v>
      </c>
      <c r="L4894" s="15" t="s">
        <v>97</v>
      </c>
      <c r="M4894" s="0" t="n">
        <v>3</v>
      </c>
      <c r="N4894" s="16" t="n">
        <f aca="false">I4894*K4894</f>
        <v>160060</v>
      </c>
      <c r="O4894" s="16" t="n">
        <f aca="false">I4894*(K4894-J4894)</f>
        <v>44243</v>
      </c>
      <c r="P4894" s="15" t="n">
        <f aca="false">K4894-J4894</f>
        <v>293</v>
      </c>
      <c r="Q4894" s="0" t="str">
        <f aca="false">IF(G4894=0,"Out of stock",IF(G4894&lt;H4894,"Understocked",IF(G4894&gt;Summary!$B$6*H4894,"Overstocked","Healthy")))</f>
        <v>Healthy</v>
      </c>
      <c r="R4894" s="0" t="str">
        <f aca="false">IF(I4894&gt;=Summary!$B$7,"Fast",IF(I4894&lt;Summary!$B$8,"Slow","Medium"))</f>
        <v>Medium</v>
      </c>
      <c r="S4894" s="15" t="n">
        <f aca="false">IF(M4894&gt;Summary!$B$5,1,0)</f>
        <v>0</v>
      </c>
      <c r="T4894" s="16" t="n">
        <f aca="false">IF(Q4894="Overstocked",(G4894-Summary!$B$6*H4894)*J4894,0)</f>
        <v>0</v>
      </c>
    </row>
    <row r="4895" customFormat="false" ht="15" hidden="false" customHeight="false" outlineLevel="0" collapsed="false">
      <c r="A4895" s="0" t="s">
        <v>4993</v>
      </c>
      <c r="B4895" s="0" t="s">
        <v>84</v>
      </c>
      <c r="C4895" s="0" t="s">
        <v>96</v>
      </c>
      <c r="D4895" s="0" t="s">
        <v>79</v>
      </c>
      <c r="E4895" s="14" t="n">
        <v>45007</v>
      </c>
      <c r="F4895" s="14" t="n">
        <v>45010</v>
      </c>
      <c r="G4895" s="0" t="n">
        <v>370</v>
      </c>
      <c r="H4895" s="0" t="n">
        <v>120</v>
      </c>
      <c r="I4895" s="0" t="n">
        <v>287</v>
      </c>
      <c r="J4895" s="0" t="n">
        <v>1231</v>
      </c>
      <c r="K4895" s="0" t="n">
        <v>1699</v>
      </c>
      <c r="L4895" s="15" t="s">
        <v>93</v>
      </c>
      <c r="M4895" s="0" t="n">
        <v>3</v>
      </c>
      <c r="N4895" s="16" t="n">
        <f aca="false">I4895*K4895</f>
        <v>487613</v>
      </c>
      <c r="O4895" s="16" t="n">
        <f aca="false">I4895*(K4895-J4895)</f>
        <v>134316</v>
      </c>
      <c r="P4895" s="15" t="n">
        <f aca="false">K4895-J4895</f>
        <v>468</v>
      </c>
      <c r="Q4895" s="0" t="str">
        <f aca="false">IF(G4895=0,"Out of stock",IF(G4895&lt;H4895,"Understocked",IF(G4895&gt;Summary!$B$6*H4895,"Overstocked","Healthy")))</f>
        <v>Healthy</v>
      </c>
      <c r="R4895" s="0" t="str">
        <f aca="false">IF(I4895&gt;=Summary!$B$7,"Fast",IF(I4895&lt;Summary!$B$8,"Slow","Medium"))</f>
        <v>Fast</v>
      </c>
      <c r="S4895" s="15" t="n">
        <f aca="false">IF(M4895&gt;Summary!$B$5,1,0)</f>
        <v>0</v>
      </c>
      <c r="T4895" s="16" t="n">
        <f aca="false">IF(Q4895="Overstocked",(G4895-Summary!$B$6*H4895)*J4895,0)</f>
        <v>0</v>
      </c>
    </row>
    <row r="4896" customFormat="false" ht="15" hidden="false" customHeight="false" outlineLevel="0" collapsed="false">
      <c r="A4896" s="0" t="s">
        <v>4994</v>
      </c>
      <c r="B4896" s="0" t="s">
        <v>89</v>
      </c>
      <c r="C4896" s="0" t="s">
        <v>85</v>
      </c>
      <c r="D4896" s="0" t="s">
        <v>90</v>
      </c>
      <c r="E4896" s="14" t="n">
        <v>45144</v>
      </c>
      <c r="F4896" s="14" t="n">
        <v>45150</v>
      </c>
      <c r="G4896" s="0" t="n">
        <v>169</v>
      </c>
      <c r="H4896" s="0" t="n">
        <v>117</v>
      </c>
      <c r="I4896" s="0" t="n">
        <v>134</v>
      </c>
      <c r="J4896" s="0" t="n">
        <v>1726</v>
      </c>
      <c r="K4896" s="0" t="n">
        <v>2194</v>
      </c>
      <c r="L4896" s="15" t="s">
        <v>97</v>
      </c>
      <c r="M4896" s="0" t="n">
        <v>6</v>
      </c>
      <c r="N4896" s="16" t="n">
        <f aca="false">I4896*K4896</f>
        <v>293996</v>
      </c>
      <c r="O4896" s="16" t="n">
        <f aca="false">I4896*(K4896-J4896)</f>
        <v>62712</v>
      </c>
      <c r="P4896" s="15" t="n">
        <f aca="false">K4896-J4896</f>
        <v>468</v>
      </c>
      <c r="Q4896" s="0" t="str">
        <f aca="false">IF(G4896=0,"Out of stock",IF(G4896&lt;H4896,"Understocked",IF(G4896&gt;Summary!$B$6*H4896,"Overstocked","Healthy")))</f>
        <v>Healthy</v>
      </c>
      <c r="R4896" s="0" t="str">
        <f aca="false">IF(I4896&gt;=Summary!$B$7,"Fast",IF(I4896&lt;Summary!$B$8,"Slow","Medium"))</f>
        <v>Medium</v>
      </c>
      <c r="S4896" s="15" t="n">
        <f aca="false">IF(M4896&gt;Summary!$B$5,1,0)</f>
        <v>0</v>
      </c>
      <c r="T4896" s="16" t="n">
        <f aca="false">IF(Q4896="Overstocked",(G4896-Summary!$B$6*H4896)*J4896,0)</f>
        <v>0</v>
      </c>
    </row>
    <row r="4897" customFormat="false" ht="15" hidden="false" customHeight="false" outlineLevel="0" collapsed="false">
      <c r="A4897" s="0" t="s">
        <v>4995</v>
      </c>
      <c r="B4897" s="0" t="s">
        <v>89</v>
      </c>
      <c r="C4897" s="0" t="s">
        <v>96</v>
      </c>
      <c r="D4897" s="0" t="s">
        <v>90</v>
      </c>
      <c r="E4897" s="14" t="n">
        <v>45322</v>
      </c>
      <c r="F4897" s="14" t="n">
        <v>45324</v>
      </c>
      <c r="G4897" s="0" t="n">
        <v>277</v>
      </c>
      <c r="H4897" s="0" t="n">
        <v>131</v>
      </c>
      <c r="I4897" s="0" t="n">
        <v>205</v>
      </c>
      <c r="J4897" s="0" t="n">
        <v>1188</v>
      </c>
      <c r="K4897" s="0" t="n">
        <v>1304</v>
      </c>
      <c r="L4897" s="15" t="s">
        <v>97</v>
      </c>
      <c r="M4897" s="0" t="n">
        <v>2</v>
      </c>
      <c r="N4897" s="16" t="n">
        <f aca="false">I4897*K4897</f>
        <v>267320</v>
      </c>
      <c r="O4897" s="16" t="n">
        <f aca="false">I4897*(K4897-J4897)</f>
        <v>23780</v>
      </c>
      <c r="P4897" s="15" t="n">
        <f aca="false">K4897-J4897</f>
        <v>116</v>
      </c>
      <c r="Q4897" s="0" t="str">
        <f aca="false">IF(G4897=0,"Out of stock",IF(G4897&lt;H4897,"Understocked",IF(G4897&gt;Summary!$B$6*H4897,"Overstocked","Healthy")))</f>
        <v>Healthy</v>
      </c>
      <c r="R4897" s="0" t="str">
        <f aca="false">IF(I4897&gt;=Summary!$B$7,"Fast",IF(I4897&lt;Summary!$B$8,"Slow","Medium"))</f>
        <v>Fast</v>
      </c>
      <c r="S4897" s="15" t="n">
        <f aca="false">IF(M4897&gt;Summary!$B$5,1,0)</f>
        <v>0</v>
      </c>
      <c r="T4897" s="16" t="n">
        <f aca="false">IF(Q4897="Overstocked",(G4897-Summary!$B$6*H4897)*J4897,0)</f>
        <v>0</v>
      </c>
    </row>
    <row r="4898" customFormat="false" ht="15" hidden="false" customHeight="false" outlineLevel="0" collapsed="false">
      <c r="A4898" s="0" t="s">
        <v>4996</v>
      </c>
      <c r="B4898" s="0" t="s">
        <v>89</v>
      </c>
      <c r="C4898" s="0" t="s">
        <v>104</v>
      </c>
      <c r="D4898" s="0" t="s">
        <v>102</v>
      </c>
      <c r="E4898" s="14" t="n">
        <v>45243</v>
      </c>
      <c r="F4898" s="14" t="n">
        <v>45249</v>
      </c>
      <c r="G4898" s="0" t="n">
        <v>188</v>
      </c>
      <c r="H4898" s="0" t="n">
        <v>79</v>
      </c>
      <c r="I4898" s="0" t="n">
        <v>114</v>
      </c>
      <c r="J4898" s="0" t="n">
        <v>1896</v>
      </c>
      <c r="K4898" s="0" t="n">
        <v>2233</v>
      </c>
      <c r="L4898" s="15" t="s">
        <v>97</v>
      </c>
      <c r="M4898" s="0" t="n">
        <v>6</v>
      </c>
      <c r="N4898" s="16" t="n">
        <f aca="false">I4898*K4898</f>
        <v>254562</v>
      </c>
      <c r="O4898" s="16" t="n">
        <f aca="false">I4898*(K4898-J4898)</f>
        <v>38418</v>
      </c>
      <c r="P4898" s="15" t="n">
        <f aca="false">K4898-J4898</f>
        <v>337</v>
      </c>
      <c r="Q4898" s="0" t="str">
        <f aca="false">IF(G4898=0,"Out of stock",IF(G4898&lt;H4898,"Understocked",IF(G4898&gt;Summary!$B$6*H4898,"Overstocked","Healthy")))</f>
        <v>Healthy</v>
      </c>
      <c r="R4898" s="0" t="str">
        <f aca="false">IF(I4898&gt;=Summary!$B$7,"Fast",IF(I4898&lt;Summary!$B$8,"Slow","Medium"))</f>
        <v>Medium</v>
      </c>
      <c r="S4898" s="15" t="n">
        <f aca="false">IF(M4898&gt;Summary!$B$5,1,0)</f>
        <v>0</v>
      </c>
      <c r="T4898" s="16" t="n">
        <f aca="false">IF(Q4898="Overstocked",(G4898-Summary!$B$6*H4898)*J4898,0)</f>
        <v>0</v>
      </c>
    </row>
    <row r="4899" customFormat="false" ht="15" hidden="false" customHeight="false" outlineLevel="0" collapsed="false">
      <c r="A4899" s="0" t="s">
        <v>4997</v>
      </c>
      <c r="B4899" s="0" t="s">
        <v>113</v>
      </c>
      <c r="C4899" s="0" t="s">
        <v>85</v>
      </c>
      <c r="D4899" s="0" t="s">
        <v>92</v>
      </c>
      <c r="E4899" s="14" t="n">
        <v>44981</v>
      </c>
      <c r="F4899" s="14" t="n">
        <v>44984</v>
      </c>
      <c r="G4899" s="0" t="n">
        <v>198</v>
      </c>
      <c r="H4899" s="0" t="n">
        <v>59</v>
      </c>
      <c r="I4899" s="0" t="n">
        <v>113</v>
      </c>
      <c r="J4899" s="0" t="n">
        <v>1284</v>
      </c>
      <c r="K4899" s="0" t="n">
        <v>1656</v>
      </c>
      <c r="L4899" s="15" t="s">
        <v>93</v>
      </c>
      <c r="M4899" s="0" t="n">
        <v>3</v>
      </c>
      <c r="N4899" s="16" t="n">
        <f aca="false">I4899*K4899</f>
        <v>187128</v>
      </c>
      <c r="O4899" s="16" t="n">
        <f aca="false">I4899*(K4899-J4899)</f>
        <v>42036</v>
      </c>
      <c r="P4899" s="15" t="n">
        <f aca="false">K4899-J4899</f>
        <v>372</v>
      </c>
      <c r="Q4899" s="0" t="str">
        <f aca="false">IF(G4899=0,"Out of stock",IF(G4899&lt;H4899,"Understocked",IF(G4899&gt;Summary!$B$6*H4899,"Overstocked","Healthy")))</f>
        <v>Healthy</v>
      </c>
      <c r="R4899" s="0" t="str">
        <f aca="false">IF(I4899&gt;=Summary!$B$7,"Fast",IF(I4899&lt;Summary!$B$8,"Slow","Medium"))</f>
        <v>Medium</v>
      </c>
      <c r="S4899" s="15" t="n">
        <f aca="false">IF(M4899&gt;Summary!$B$5,1,0)</f>
        <v>0</v>
      </c>
      <c r="T4899" s="16" t="n">
        <f aca="false">IF(Q4899="Overstocked",(G4899-Summary!$B$6*H4899)*J4899,0)</f>
        <v>0</v>
      </c>
    </row>
    <row r="4900" customFormat="false" ht="15" hidden="false" customHeight="false" outlineLevel="0" collapsed="false">
      <c r="A4900" s="0" t="s">
        <v>4998</v>
      </c>
      <c r="B4900" s="0" t="s">
        <v>95</v>
      </c>
      <c r="C4900" s="0" t="s">
        <v>104</v>
      </c>
      <c r="D4900" s="0" t="s">
        <v>86</v>
      </c>
      <c r="E4900" s="14" t="n">
        <v>44972</v>
      </c>
      <c r="F4900" s="14" t="n">
        <v>44973</v>
      </c>
      <c r="G4900" s="0" t="n">
        <v>7</v>
      </c>
      <c r="H4900" s="0" t="n">
        <v>51</v>
      </c>
      <c r="I4900" s="0" t="n">
        <v>12</v>
      </c>
      <c r="J4900" s="0" t="n">
        <v>1086</v>
      </c>
      <c r="K4900" s="0" t="n">
        <v>1586</v>
      </c>
      <c r="L4900" s="15" t="s">
        <v>87</v>
      </c>
      <c r="M4900" s="0" t="n">
        <v>1</v>
      </c>
      <c r="N4900" s="16" t="n">
        <f aca="false">I4900*K4900</f>
        <v>19032</v>
      </c>
      <c r="O4900" s="16" t="n">
        <f aca="false">I4900*(K4900-J4900)</f>
        <v>6000</v>
      </c>
      <c r="P4900" s="15" t="n">
        <f aca="false">K4900-J4900</f>
        <v>500</v>
      </c>
      <c r="Q4900" s="0" t="str">
        <f aca="false">IF(G4900=0,"Out of stock",IF(G4900&lt;H4900,"Understocked",IF(G4900&gt;Summary!$B$6*H4900,"Overstocked","Healthy")))</f>
        <v>Understocked</v>
      </c>
      <c r="R4900" s="0" t="str">
        <f aca="false">IF(I4900&gt;=Summary!$B$7,"Fast",IF(I4900&lt;Summary!$B$8,"Slow","Medium"))</f>
        <v>Slow</v>
      </c>
      <c r="S4900" s="15" t="n">
        <f aca="false">IF(M4900&gt;Summary!$B$5,1,0)</f>
        <v>0</v>
      </c>
      <c r="T4900" s="16" t="n">
        <f aca="false">IF(Q4900="Overstocked",(G4900-Summary!$B$6*H4900)*J4900,0)</f>
        <v>0</v>
      </c>
    </row>
    <row r="4901" customFormat="false" ht="15" hidden="false" customHeight="false" outlineLevel="0" collapsed="false">
      <c r="A4901" s="0" t="s">
        <v>4999</v>
      </c>
      <c r="B4901" s="0" t="s">
        <v>111</v>
      </c>
      <c r="C4901" s="0" t="s">
        <v>85</v>
      </c>
      <c r="D4901" s="0" t="s">
        <v>90</v>
      </c>
      <c r="E4901" s="14" t="n">
        <v>45047</v>
      </c>
      <c r="F4901" s="14" t="n">
        <v>45054</v>
      </c>
      <c r="G4901" s="0" t="n">
        <v>73</v>
      </c>
      <c r="H4901" s="0" t="n">
        <v>57</v>
      </c>
      <c r="I4901" s="0" t="n">
        <v>230</v>
      </c>
      <c r="J4901" s="0" t="n">
        <v>1036</v>
      </c>
      <c r="K4901" s="0" t="n">
        <v>1517</v>
      </c>
      <c r="L4901" s="15" t="s">
        <v>93</v>
      </c>
      <c r="M4901" s="0" t="n">
        <v>7</v>
      </c>
      <c r="N4901" s="16" t="n">
        <f aca="false">I4901*K4901</f>
        <v>348910</v>
      </c>
      <c r="O4901" s="16" t="n">
        <f aca="false">I4901*(K4901-J4901)</f>
        <v>110630</v>
      </c>
      <c r="P4901" s="15" t="n">
        <f aca="false">K4901-J4901</f>
        <v>481</v>
      </c>
      <c r="Q4901" s="0" t="str">
        <f aca="false">IF(G4901=0,"Out of stock",IF(G4901&lt;H4901,"Understocked",IF(G4901&gt;Summary!$B$6*H4901,"Overstocked","Healthy")))</f>
        <v>Healthy</v>
      </c>
      <c r="R4901" s="0" t="str">
        <f aca="false">IF(I4901&gt;=Summary!$B$7,"Fast",IF(I4901&lt;Summary!$B$8,"Slow","Medium"))</f>
        <v>Fast</v>
      </c>
      <c r="S4901" s="15" t="n">
        <f aca="false">IF(M4901&gt;Summary!$B$5,1,0)</f>
        <v>0</v>
      </c>
      <c r="T4901" s="16" t="n">
        <f aca="false">IF(Q4901="Overstocked",(G4901-Summary!$B$6*H4901)*J4901,0)</f>
        <v>0</v>
      </c>
    </row>
    <row r="4902" customFormat="false" ht="15" hidden="false" customHeight="false" outlineLevel="0" collapsed="false">
      <c r="A4902" s="0" t="s">
        <v>5000</v>
      </c>
      <c r="B4902" s="0" t="s">
        <v>123</v>
      </c>
      <c r="C4902" s="0" t="s">
        <v>85</v>
      </c>
      <c r="D4902" s="0" t="s">
        <v>102</v>
      </c>
      <c r="E4902" s="14" t="n">
        <v>45186</v>
      </c>
      <c r="F4902" s="14" t="n">
        <v>45194</v>
      </c>
      <c r="G4902" s="0" t="n">
        <v>468</v>
      </c>
      <c r="H4902" s="0" t="n">
        <v>105</v>
      </c>
      <c r="I4902" s="0" t="n">
        <v>203</v>
      </c>
      <c r="J4902" s="0" t="n">
        <v>486</v>
      </c>
      <c r="K4902" s="0" t="n">
        <v>952</v>
      </c>
      <c r="L4902" s="15" t="s">
        <v>87</v>
      </c>
      <c r="M4902" s="0" t="n">
        <v>8</v>
      </c>
      <c r="N4902" s="16" t="n">
        <f aca="false">I4902*K4902</f>
        <v>193256</v>
      </c>
      <c r="O4902" s="16" t="n">
        <f aca="false">I4902*(K4902-J4902)</f>
        <v>94598</v>
      </c>
      <c r="P4902" s="15" t="n">
        <f aca="false">K4902-J4902</f>
        <v>466</v>
      </c>
      <c r="Q4902" s="0" t="str">
        <f aca="false">IF(G4902=0,"Out of stock",IF(G4902&lt;H4902,"Understocked",IF(G4902&gt;Summary!$B$6*H4902,"Overstocked","Healthy")))</f>
        <v>Overstocked</v>
      </c>
      <c r="R4902" s="0" t="str">
        <f aca="false">IF(I4902&gt;=Summary!$B$7,"Fast",IF(I4902&lt;Summary!$B$8,"Slow","Medium"))</f>
        <v>Fast</v>
      </c>
      <c r="S4902" s="15" t="n">
        <f aca="false">IF(M4902&gt;Summary!$B$5,1,0)</f>
        <v>1</v>
      </c>
      <c r="T4902" s="16" t="n">
        <f aca="false">IF(Q4902="Overstocked",(G4902-Summary!$B$6*H4902)*J4902,0)</f>
        <v>23328</v>
      </c>
    </row>
    <row r="4903" customFormat="false" ht="15" hidden="false" customHeight="false" outlineLevel="0" collapsed="false">
      <c r="A4903" s="0" t="s">
        <v>5001</v>
      </c>
      <c r="B4903" s="0" t="s">
        <v>95</v>
      </c>
      <c r="C4903" s="0" t="s">
        <v>85</v>
      </c>
      <c r="D4903" s="0" t="s">
        <v>79</v>
      </c>
      <c r="E4903" s="14" t="n">
        <v>44980</v>
      </c>
      <c r="F4903" s="14" t="n">
        <v>44984</v>
      </c>
      <c r="G4903" s="0" t="n">
        <v>224</v>
      </c>
      <c r="H4903" s="0" t="n">
        <v>114</v>
      </c>
      <c r="I4903" s="0" t="n">
        <v>86</v>
      </c>
      <c r="J4903" s="0" t="n">
        <v>1648</v>
      </c>
      <c r="K4903" s="0" t="n">
        <v>1775</v>
      </c>
      <c r="L4903" s="15" t="s">
        <v>93</v>
      </c>
      <c r="M4903" s="0" t="n">
        <v>4</v>
      </c>
      <c r="N4903" s="16" t="n">
        <f aca="false">I4903*K4903</f>
        <v>152650</v>
      </c>
      <c r="O4903" s="16" t="n">
        <f aca="false">I4903*(K4903-J4903)</f>
        <v>10922</v>
      </c>
      <c r="P4903" s="15" t="n">
        <f aca="false">K4903-J4903</f>
        <v>127</v>
      </c>
      <c r="Q4903" s="0" t="str">
        <f aca="false">IF(G4903=0,"Out of stock",IF(G4903&lt;H4903,"Understocked",IF(G4903&gt;Summary!$B$6*H4903,"Overstocked","Healthy")))</f>
        <v>Healthy</v>
      </c>
      <c r="R4903" s="0" t="str">
        <f aca="false">IF(I4903&gt;=Summary!$B$7,"Fast",IF(I4903&lt;Summary!$B$8,"Slow","Medium"))</f>
        <v>Slow</v>
      </c>
      <c r="S4903" s="15" t="n">
        <f aca="false">IF(M4903&gt;Summary!$B$5,1,0)</f>
        <v>0</v>
      </c>
      <c r="T4903" s="16" t="n">
        <f aca="false">IF(Q4903="Overstocked",(G4903-Summary!$B$6*H4903)*J4903,0)</f>
        <v>0</v>
      </c>
    </row>
    <row r="4904" customFormat="false" ht="15" hidden="false" customHeight="false" outlineLevel="0" collapsed="false">
      <c r="A4904" s="0" t="s">
        <v>5002</v>
      </c>
      <c r="B4904" s="0" t="s">
        <v>77</v>
      </c>
      <c r="C4904" s="0" t="s">
        <v>85</v>
      </c>
      <c r="D4904" s="0" t="s">
        <v>79</v>
      </c>
      <c r="E4904" s="14" t="n">
        <v>44989</v>
      </c>
      <c r="F4904" s="14" t="n">
        <v>44997</v>
      </c>
      <c r="G4904" s="0" t="n">
        <v>497</v>
      </c>
      <c r="H4904" s="0" t="n">
        <v>110</v>
      </c>
      <c r="I4904" s="0" t="n">
        <v>109</v>
      </c>
      <c r="J4904" s="0" t="n">
        <v>1846</v>
      </c>
      <c r="K4904" s="0" t="n">
        <v>1962</v>
      </c>
      <c r="L4904" s="15" t="s">
        <v>97</v>
      </c>
      <c r="M4904" s="0" t="n">
        <v>8</v>
      </c>
      <c r="N4904" s="16" t="n">
        <f aca="false">I4904*K4904</f>
        <v>213858</v>
      </c>
      <c r="O4904" s="16" t="n">
        <f aca="false">I4904*(K4904-J4904)</f>
        <v>12644</v>
      </c>
      <c r="P4904" s="15" t="n">
        <f aca="false">K4904-J4904</f>
        <v>116</v>
      </c>
      <c r="Q4904" s="0" t="str">
        <f aca="false">IF(G4904=0,"Out of stock",IF(G4904&lt;H4904,"Understocked",IF(G4904&gt;Summary!$B$6*H4904,"Overstocked","Healthy")))</f>
        <v>Overstocked</v>
      </c>
      <c r="R4904" s="0" t="str">
        <f aca="false">IF(I4904&gt;=Summary!$B$7,"Fast",IF(I4904&lt;Summary!$B$8,"Slow","Medium"))</f>
        <v>Medium</v>
      </c>
      <c r="S4904" s="15" t="n">
        <f aca="false">IF(M4904&gt;Summary!$B$5,1,0)</f>
        <v>1</v>
      </c>
      <c r="T4904" s="16" t="n">
        <f aca="false">IF(Q4904="Overstocked",(G4904-Summary!$B$6*H4904)*J4904,0)</f>
        <v>105222</v>
      </c>
    </row>
    <row r="4905" customFormat="false" ht="15" hidden="false" customHeight="false" outlineLevel="0" collapsed="false">
      <c r="A4905" s="0" t="s">
        <v>5003</v>
      </c>
      <c r="B4905" s="0" t="s">
        <v>77</v>
      </c>
      <c r="C4905" s="0" t="s">
        <v>104</v>
      </c>
      <c r="D4905" s="0" t="s">
        <v>92</v>
      </c>
      <c r="E4905" s="14" t="n">
        <v>45144</v>
      </c>
      <c r="F4905" s="14" t="n">
        <v>45151</v>
      </c>
      <c r="G4905" s="0" t="n">
        <v>36</v>
      </c>
      <c r="H4905" s="0" t="n">
        <v>109</v>
      </c>
      <c r="I4905" s="0" t="n">
        <v>147</v>
      </c>
      <c r="J4905" s="0" t="n">
        <v>1542</v>
      </c>
      <c r="K4905" s="0" t="n">
        <v>1910</v>
      </c>
      <c r="L4905" s="15" t="s">
        <v>87</v>
      </c>
      <c r="M4905" s="0" t="n">
        <v>7</v>
      </c>
      <c r="N4905" s="16" t="n">
        <f aca="false">I4905*K4905</f>
        <v>280770</v>
      </c>
      <c r="O4905" s="16" t="n">
        <f aca="false">I4905*(K4905-J4905)</f>
        <v>54096</v>
      </c>
      <c r="P4905" s="15" t="n">
        <f aca="false">K4905-J4905</f>
        <v>368</v>
      </c>
      <c r="Q4905" s="0" t="str">
        <f aca="false">IF(G4905=0,"Out of stock",IF(G4905&lt;H4905,"Understocked",IF(G4905&gt;Summary!$B$6*H4905,"Overstocked","Healthy")))</f>
        <v>Understocked</v>
      </c>
      <c r="R4905" s="0" t="str">
        <f aca="false">IF(I4905&gt;=Summary!$B$7,"Fast",IF(I4905&lt;Summary!$B$8,"Slow","Medium"))</f>
        <v>Medium</v>
      </c>
      <c r="S4905" s="15" t="n">
        <f aca="false">IF(M4905&gt;Summary!$B$5,1,0)</f>
        <v>0</v>
      </c>
      <c r="T4905" s="16" t="n">
        <f aca="false">IF(Q4905="Overstocked",(G4905-Summary!$B$6*H4905)*J4905,0)</f>
        <v>0</v>
      </c>
    </row>
    <row r="4906" customFormat="false" ht="15" hidden="false" customHeight="false" outlineLevel="0" collapsed="false">
      <c r="A4906" s="0" t="s">
        <v>5004</v>
      </c>
      <c r="B4906" s="0" t="s">
        <v>113</v>
      </c>
      <c r="C4906" s="0" t="s">
        <v>78</v>
      </c>
      <c r="D4906" s="0" t="s">
        <v>79</v>
      </c>
      <c r="E4906" s="14" t="n">
        <v>44943</v>
      </c>
      <c r="F4906" s="14" t="n">
        <v>44952</v>
      </c>
      <c r="G4906" s="0" t="n">
        <v>394</v>
      </c>
      <c r="H4906" s="0" t="n">
        <v>64</v>
      </c>
      <c r="I4906" s="0" t="n">
        <v>224</v>
      </c>
      <c r="J4906" s="0" t="n">
        <v>1406</v>
      </c>
      <c r="K4906" s="0" t="n">
        <v>1754</v>
      </c>
      <c r="L4906" s="15" t="s">
        <v>93</v>
      </c>
      <c r="M4906" s="0" t="n">
        <v>9</v>
      </c>
      <c r="N4906" s="16" t="n">
        <f aca="false">I4906*K4906</f>
        <v>392896</v>
      </c>
      <c r="O4906" s="16" t="n">
        <f aca="false">I4906*(K4906-J4906)</f>
        <v>77952</v>
      </c>
      <c r="P4906" s="15" t="n">
        <f aca="false">K4906-J4906</f>
        <v>348</v>
      </c>
      <c r="Q4906" s="0" t="str">
        <f aca="false">IF(G4906=0,"Out of stock",IF(G4906&lt;H4906,"Understocked",IF(G4906&gt;Summary!$B$6*H4906,"Overstocked","Healthy")))</f>
        <v>Overstocked</v>
      </c>
      <c r="R4906" s="0" t="str">
        <f aca="false">IF(I4906&gt;=Summary!$B$7,"Fast",IF(I4906&lt;Summary!$B$8,"Slow","Medium"))</f>
        <v>Fast</v>
      </c>
      <c r="S4906" s="15" t="n">
        <f aca="false">IF(M4906&gt;Summary!$B$5,1,0)</f>
        <v>1</v>
      </c>
      <c r="T4906" s="16" t="n">
        <f aca="false">IF(Q4906="Overstocked",(G4906-Summary!$B$6*H4906)*J4906,0)</f>
        <v>194028</v>
      </c>
    </row>
    <row r="4907" customFormat="false" ht="15" hidden="false" customHeight="false" outlineLevel="0" collapsed="false">
      <c r="A4907" s="0" t="s">
        <v>5005</v>
      </c>
      <c r="B4907" s="0" t="s">
        <v>107</v>
      </c>
      <c r="C4907" s="0" t="s">
        <v>78</v>
      </c>
      <c r="D4907" s="0" t="s">
        <v>90</v>
      </c>
      <c r="E4907" s="14" t="n">
        <v>45316</v>
      </c>
      <c r="F4907" s="14" t="n">
        <v>45319</v>
      </c>
      <c r="G4907" s="0" t="n">
        <v>298</v>
      </c>
      <c r="H4907" s="0" t="n">
        <v>111</v>
      </c>
      <c r="I4907" s="0" t="n">
        <v>72</v>
      </c>
      <c r="J4907" s="0" t="n">
        <v>498</v>
      </c>
      <c r="K4907" s="0" t="n">
        <v>854</v>
      </c>
      <c r="L4907" s="15" t="s">
        <v>80</v>
      </c>
      <c r="M4907" s="0" t="n">
        <v>3</v>
      </c>
      <c r="N4907" s="16" t="n">
        <f aca="false">I4907*K4907</f>
        <v>61488</v>
      </c>
      <c r="O4907" s="16" t="n">
        <f aca="false">I4907*(K4907-J4907)</f>
        <v>25632</v>
      </c>
      <c r="P4907" s="15" t="n">
        <f aca="false">K4907-J4907</f>
        <v>356</v>
      </c>
      <c r="Q4907" s="0" t="str">
        <f aca="false">IF(G4907=0,"Out of stock",IF(G4907&lt;H4907,"Understocked",IF(G4907&gt;Summary!$B$6*H4907,"Overstocked","Healthy")))</f>
        <v>Healthy</v>
      </c>
      <c r="R4907" s="0" t="str">
        <f aca="false">IF(I4907&gt;=Summary!$B$7,"Fast",IF(I4907&lt;Summary!$B$8,"Slow","Medium"))</f>
        <v>Slow</v>
      </c>
      <c r="S4907" s="15" t="n">
        <f aca="false">IF(M4907&gt;Summary!$B$5,1,0)</f>
        <v>0</v>
      </c>
      <c r="T4907" s="16" t="n">
        <f aca="false">IF(Q4907="Overstocked",(G4907-Summary!$B$6*H4907)*J4907,0)</f>
        <v>0</v>
      </c>
    </row>
    <row r="4908" customFormat="false" ht="15" hidden="false" customHeight="false" outlineLevel="0" collapsed="false">
      <c r="A4908" s="0" t="s">
        <v>5006</v>
      </c>
      <c r="B4908" s="0" t="s">
        <v>123</v>
      </c>
      <c r="C4908" s="0" t="s">
        <v>85</v>
      </c>
      <c r="D4908" s="0" t="s">
        <v>102</v>
      </c>
      <c r="E4908" s="14" t="n">
        <v>45176</v>
      </c>
      <c r="F4908" s="14" t="n">
        <v>45178</v>
      </c>
      <c r="G4908" s="0" t="n">
        <v>24</v>
      </c>
      <c r="H4908" s="0" t="n">
        <v>78</v>
      </c>
      <c r="I4908" s="0" t="n">
        <v>254</v>
      </c>
      <c r="J4908" s="0" t="n">
        <v>545</v>
      </c>
      <c r="K4908" s="0" t="n">
        <v>830</v>
      </c>
      <c r="L4908" s="15" t="s">
        <v>93</v>
      </c>
      <c r="M4908" s="0" t="n">
        <v>2</v>
      </c>
      <c r="N4908" s="16" t="n">
        <f aca="false">I4908*K4908</f>
        <v>210820</v>
      </c>
      <c r="O4908" s="16" t="n">
        <f aca="false">I4908*(K4908-J4908)</f>
        <v>72390</v>
      </c>
      <c r="P4908" s="15" t="n">
        <f aca="false">K4908-J4908</f>
        <v>285</v>
      </c>
      <c r="Q4908" s="0" t="str">
        <f aca="false">IF(G4908=0,"Out of stock",IF(G4908&lt;H4908,"Understocked",IF(G4908&gt;Summary!$B$6*H4908,"Overstocked","Healthy")))</f>
        <v>Understocked</v>
      </c>
      <c r="R4908" s="0" t="str">
        <f aca="false">IF(I4908&gt;=Summary!$B$7,"Fast",IF(I4908&lt;Summary!$B$8,"Slow","Medium"))</f>
        <v>Fast</v>
      </c>
      <c r="S4908" s="15" t="n">
        <f aca="false">IF(M4908&gt;Summary!$B$5,1,0)</f>
        <v>0</v>
      </c>
      <c r="T4908" s="16" t="n">
        <f aca="false">IF(Q4908="Overstocked",(G4908-Summary!$B$6*H4908)*J4908,0)</f>
        <v>0</v>
      </c>
    </row>
    <row r="4909" customFormat="false" ht="15" hidden="false" customHeight="false" outlineLevel="0" collapsed="false">
      <c r="A4909" s="0" t="s">
        <v>5007</v>
      </c>
      <c r="B4909" s="0" t="s">
        <v>111</v>
      </c>
      <c r="C4909" s="0" t="s">
        <v>78</v>
      </c>
      <c r="D4909" s="0" t="s">
        <v>86</v>
      </c>
      <c r="E4909" s="14" t="n">
        <v>45411</v>
      </c>
      <c r="F4909" s="14" t="n">
        <v>45413</v>
      </c>
      <c r="G4909" s="0" t="n">
        <v>35</v>
      </c>
      <c r="H4909" s="0" t="n">
        <v>88</v>
      </c>
      <c r="I4909" s="0" t="n">
        <v>114</v>
      </c>
      <c r="J4909" s="0" t="n">
        <v>1188</v>
      </c>
      <c r="K4909" s="0" t="n">
        <v>1619</v>
      </c>
      <c r="L4909" s="15" t="s">
        <v>93</v>
      </c>
      <c r="M4909" s="0" t="n">
        <v>2</v>
      </c>
      <c r="N4909" s="16" t="n">
        <f aca="false">I4909*K4909</f>
        <v>184566</v>
      </c>
      <c r="O4909" s="16" t="n">
        <f aca="false">I4909*(K4909-J4909)</f>
        <v>49134</v>
      </c>
      <c r="P4909" s="15" t="n">
        <f aca="false">K4909-J4909</f>
        <v>431</v>
      </c>
      <c r="Q4909" s="0" t="str">
        <f aca="false">IF(G4909=0,"Out of stock",IF(G4909&lt;H4909,"Understocked",IF(G4909&gt;Summary!$B$6*H4909,"Overstocked","Healthy")))</f>
        <v>Understocked</v>
      </c>
      <c r="R4909" s="0" t="str">
        <f aca="false">IF(I4909&gt;=Summary!$B$7,"Fast",IF(I4909&lt;Summary!$B$8,"Slow","Medium"))</f>
        <v>Medium</v>
      </c>
      <c r="S4909" s="15" t="n">
        <f aca="false">IF(M4909&gt;Summary!$B$5,1,0)</f>
        <v>0</v>
      </c>
      <c r="T4909" s="16" t="n">
        <f aca="false">IF(Q4909="Overstocked",(G4909-Summary!$B$6*H4909)*J4909,0)</f>
        <v>0</v>
      </c>
    </row>
    <row r="4910" customFormat="false" ht="15" hidden="false" customHeight="false" outlineLevel="0" collapsed="false">
      <c r="A4910" s="0" t="s">
        <v>5008</v>
      </c>
      <c r="B4910" s="0" t="s">
        <v>107</v>
      </c>
      <c r="C4910" s="0" t="s">
        <v>104</v>
      </c>
      <c r="D4910" s="0" t="s">
        <v>86</v>
      </c>
      <c r="E4910" s="14" t="n">
        <v>45362</v>
      </c>
      <c r="F4910" s="14" t="n">
        <v>45367</v>
      </c>
      <c r="G4910" s="0" t="n">
        <v>65</v>
      </c>
      <c r="H4910" s="0" t="n">
        <v>105</v>
      </c>
      <c r="I4910" s="0" t="n">
        <v>30</v>
      </c>
      <c r="J4910" s="0" t="n">
        <v>1836</v>
      </c>
      <c r="K4910" s="0" t="n">
        <v>2321</v>
      </c>
      <c r="L4910" s="15" t="s">
        <v>80</v>
      </c>
      <c r="M4910" s="0" t="n">
        <v>5</v>
      </c>
      <c r="N4910" s="16" t="n">
        <f aca="false">I4910*K4910</f>
        <v>69630</v>
      </c>
      <c r="O4910" s="16" t="n">
        <f aca="false">I4910*(K4910-J4910)</f>
        <v>14550</v>
      </c>
      <c r="P4910" s="15" t="n">
        <f aca="false">K4910-J4910</f>
        <v>485</v>
      </c>
      <c r="Q4910" s="0" t="str">
        <f aca="false">IF(G4910=0,"Out of stock",IF(G4910&lt;H4910,"Understocked",IF(G4910&gt;Summary!$B$6*H4910,"Overstocked","Healthy")))</f>
        <v>Understocked</v>
      </c>
      <c r="R4910" s="0" t="str">
        <f aca="false">IF(I4910&gt;=Summary!$B$7,"Fast",IF(I4910&lt;Summary!$B$8,"Slow","Medium"))</f>
        <v>Slow</v>
      </c>
      <c r="S4910" s="15" t="n">
        <f aca="false">IF(M4910&gt;Summary!$B$5,1,0)</f>
        <v>0</v>
      </c>
      <c r="T4910" s="16" t="n">
        <f aca="false">IF(Q4910="Overstocked",(G4910-Summary!$B$6*H4910)*J4910,0)</f>
        <v>0</v>
      </c>
    </row>
    <row r="4911" customFormat="false" ht="15" hidden="false" customHeight="false" outlineLevel="0" collapsed="false">
      <c r="A4911" s="0" t="s">
        <v>5009</v>
      </c>
      <c r="B4911" s="0" t="s">
        <v>77</v>
      </c>
      <c r="C4911" s="0" t="s">
        <v>96</v>
      </c>
      <c r="D4911" s="0" t="s">
        <v>90</v>
      </c>
      <c r="E4911" s="14" t="n">
        <v>45069</v>
      </c>
      <c r="F4911" s="14" t="n">
        <v>45073</v>
      </c>
      <c r="G4911" s="0" t="n">
        <v>389</v>
      </c>
      <c r="H4911" s="0" t="n">
        <v>73</v>
      </c>
      <c r="I4911" s="0" t="n">
        <v>245</v>
      </c>
      <c r="J4911" s="0" t="n">
        <v>1522</v>
      </c>
      <c r="K4911" s="0" t="n">
        <v>1899</v>
      </c>
      <c r="L4911" s="15" t="s">
        <v>82</v>
      </c>
      <c r="M4911" s="0" t="n">
        <v>4</v>
      </c>
      <c r="N4911" s="16" t="n">
        <f aca="false">I4911*K4911</f>
        <v>465255</v>
      </c>
      <c r="O4911" s="16" t="n">
        <f aca="false">I4911*(K4911-J4911)</f>
        <v>92365</v>
      </c>
      <c r="P4911" s="15" t="n">
        <f aca="false">K4911-J4911</f>
        <v>377</v>
      </c>
      <c r="Q4911" s="0" t="str">
        <f aca="false">IF(G4911=0,"Out of stock",IF(G4911&lt;H4911,"Understocked",IF(G4911&gt;Summary!$B$6*H4911,"Overstocked","Healthy")))</f>
        <v>Overstocked</v>
      </c>
      <c r="R4911" s="0" t="str">
        <f aca="false">IF(I4911&gt;=Summary!$B$7,"Fast",IF(I4911&lt;Summary!$B$8,"Slow","Medium"))</f>
        <v>Fast</v>
      </c>
      <c r="S4911" s="15" t="n">
        <f aca="false">IF(M4911&gt;Summary!$B$5,1,0)</f>
        <v>0</v>
      </c>
      <c r="T4911" s="16" t="n">
        <f aca="false">IF(Q4911="Overstocked",(G4911-Summary!$B$6*H4911)*J4911,0)</f>
        <v>147634</v>
      </c>
    </row>
    <row r="4912" customFormat="false" ht="15" hidden="false" customHeight="false" outlineLevel="0" collapsed="false">
      <c r="A4912" s="0" t="s">
        <v>5010</v>
      </c>
      <c r="B4912" s="0" t="s">
        <v>113</v>
      </c>
      <c r="C4912" s="0" t="s">
        <v>85</v>
      </c>
      <c r="D4912" s="0" t="s">
        <v>86</v>
      </c>
      <c r="E4912" s="14" t="n">
        <v>45367</v>
      </c>
      <c r="F4912" s="14" t="n">
        <v>45376</v>
      </c>
      <c r="G4912" s="0" t="n">
        <v>414</v>
      </c>
      <c r="H4912" s="0" t="n">
        <v>126</v>
      </c>
      <c r="I4912" s="0" t="n">
        <v>139</v>
      </c>
      <c r="J4912" s="0" t="n">
        <v>648</v>
      </c>
      <c r="K4912" s="0" t="n">
        <v>1006</v>
      </c>
      <c r="L4912" s="15" t="s">
        <v>97</v>
      </c>
      <c r="M4912" s="0" t="n">
        <v>9</v>
      </c>
      <c r="N4912" s="16" t="n">
        <f aca="false">I4912*K4912</f>
        <v>139834</v>
      </c>
      <c r="O4912" s="16" t="n">
        <f aca="false">I4912*(K4912-J4912)</f>
        <v>49762</v>
      </c>
      <c r="P4912" s="15" t="n">
        <f aca="false">K4912-J4912</f>
        <v>358</v>
      </c>
      <c r="Q4912" s="0" t="str">
        <f aca="false">IF(G4912=0,"Out of stock",IF(G4912&lt;H4912,"Understocked",IF(G4912&gt;Summary!$B$6*H4912,"Overstocked","Healthy")))</f>
        <v>Healthy</v>
      </c>
      <c r="R4912" s="0" t="str">
        <f aca="false">IF(I4912&gt;=Summary!$B$7,"Fast",IF(I4912&lt;Summary!$B$8,"Slow","Medium"))</f>
        <v>Medium</v>
      </c>
      <c r="S4912" s="15" t="n">
        <f aca="false">IF(M4912&gt;Summary!$B$5,1,0)</f>
        <v>1</v>
      </c>
      <c r="T4912" s="16" t="n">
        <f aca="false">IF(Q4912="Overstocked",(G4912-Summary!$B$6*H4912)*J4912,0)</f>
        <v>0</v>
      </c>
    </row>
    <row r="4913" customFormat="false" ht="15" hidden="false" customHeight="false" outlineLevel="0" collapsed="false">
      <c r="A4913" s="0" t="s">
        <v>5011</v>
      </c>
      <c r="B4913" s="0" t="s">
        <v>115</v>
      </c>
      <c r="C4913" s="0" t="s">
        <v>85</v>
      </c>
      <c r="D4913" s="0" t="s">
        <v>92</v>
      </c>
      <c r="E4913" s="14" t="n">
        <v>45181</v>
      </c>
      <c r="F4913" s="14" t="n">
        <v>45184</v>
      </c>
      <c r="G4913" s="0" t="n">
        <v>341</v>
      </c>
      <c r="H4913" s="0" t="n">
        <v>107</v>
      </c>
      <c r="I4913" s="0" t="n">
        <v>203</v>
      </c>
      <c r="J4913" s="0" t="n">
        <v>260</v>
      </c>
      <c r="K4913" s="0" t="n">
        <v>667</v>
      </c>
      <c r="L4913" s="15" t="s">
        <v>97</v>
      </c>
      <c r="M4913" s="0" t="n">
        <v>3</v>
      </c>
      <c r="N4913" s="16" t="n">
        <f aca="false">I4913*K4913</f>
        <v>135401</v>
      </c>
      <c r="O4913" s="16" t="n">
        <f aca="false">I4913*(K4913-J4913)</f>
        <v>82621</v>
      </c>
      <c r="P4913" s="15" t="n">
        <f aca="false">K4913-J4913</f>
        <v>407</v>
      </c>
      <c r="Q4913" s="0" t="str">
        <f aca="false">IF(G4913=0,"Out of stock",IF(G4913&lt;H4913,"Understocked",IF(G4913&gt;Summary!$B$6*H4913,"Overstocked","Healthy")))</f>
        <v>Healthy</v>
      </c>
      <c r="R4913" s="0" t="str">
        <f aca="false">IF(I4913&gt;=Summary!$B$7,"Fast",IF(I4913&lt;Summary!$B$8,"Slow","Medium"))</f>
        <v>Fast</v>
      </c>
      <c r="S4913" s="15" t="n">
        <f aca="false">IF(M4913&gt;Summary!$B$5,1,0)</f>
        <v>0</v>
      </c>
      <c r="T4913" s="16" t="n">
        <f aca="false">IF(Q4913="Overstocked",(G4913-Summary!$B$6*H4913)*J4913,0)</f>
        <v>0</v>
      </c>
    </row>
    <row r="4914" customFormat="false" ht="15" hidden="false" customHeight="false" outlineLevel="0" collapsed="false">
      <c r="A4914" s="0" t="s">
        <v>5012</v>
      </c>
      <c r="B4914" s="0" t="s">
        <v>84</v>
      </c>
      <c r="C4914" s="0" t="s">
        <v>96</v>
      </c>
      <c r="D4914" s="0" t="s">
        <v>79</v>
      </c>
      <c r="E4914" s="14" t="n">
        <v>45169</v>
      </c>
      <c r="F4914" s="14" t="n">
        <v>45175</v>
      </c>
      <c r="G4914" s="0" t="n">
        <v>401</v>
      </c>
      <c r="H4914" s="0" t="n">
        <v>98</v>
      </c>
      <c r="I4914" s="0" t="n">
        <v>188</v>
      </c>
      <c r="J4914" s="0" t="n">
        <v>233</v>
      </c>
      <c r="K4914" s="0" t="n">
        <v>296</v>
      </c>
      <c r="L4914" s="15" t="s">
        <v>82</v>
      </c>
      <c r="M4914" s="0" t="n">
        <v>6</v>
      </c>
      <c r="N4914" s="16" t="n">
        <f aca="false">I4914*K4914</f>
        <v>55648</v>
      </c>
      <c r="O4914" s="16" t="n">
        <f aca="false">I4914*(K4914-J4914)</f>
        <v>11844</v>
      </c>
      <c r="P4914" s="15" t="n">
        <f aca="false">K4914-J4914</f>
        <v>63</v>
      </c>
      <c r="Q4914" s="0" t="str">
        <f aca="false">IF(G4914=0,"Out of stock",IF(G4914&lt;H4914,"Understocked",IF(G4914&gt;Summary!$B$6*H4914,"Overstocked","Healthy")))</f>
        <v>Overstocked</v>
      </c>
      <c r="R4914" s="0" t="str">
        <f aca="false">IF(I4914&gt;=Summary!$B$7,"Fast",IF(I4914&lt;Summary!$B$8,"Slow","Medium"))</f>
        <v>Medium</v>
      </c>
      <c r="S4914" s="15" t="n">
        <f aca="false">IF(M4914&gt;Summary!$B$5,1,0)</f>
        <v>0</v>
      </c>
      <c r="T4914" s="16" t="n">
        <f aca="false">IF(Q4914="Overstocked",(G4914-Summary!$B$6*H4914)*J4914,0)</f>
        <v>2097</v>
      </c>
    </row>
    <row r="4915" customFormat="false" ht="15" hidden="false" customHeight="false" outlineLevel="0" collapsed="false">
      <c r="A4915" s="0" t="s">
        <v>5013</v>
      </c>
      <c r="B4915" s="0" t="s">
        <v>101</v>
      </c>
      <c r="C4915" s="0" t="s">
        <v>78</v>
      </c>
      <c r="D4915" s="0" t="s">
        <v>86</v>
      </c>
      <c r="E4915" s="14" t="n">
        <v>44986</v>
      </c>
      <c r="F4915" s="14" t="n">
        <v>44988</v>
      </c>
      <c r="G4915" s="0" t="n">
        <v>282</v>
      </c>
      <c r="H4915" s="0" t="n">
        <v>125</v>
      </c>
      <c r="I4915" s="0" t="n">
        <v>184</v>
      </c>
      <c r="J4915" s="0" t="n">
        <v>1225</v>
      </c>
      <c r="K4915" s="0" t="n">
        <v>1470</v>
      </c>
      <c r="L4915" s="15" t="s">
        <v>82</v>
      </c>
      <c r="M4915" s="0" t="n">
        <v>2</v>
      </c>
      <c r="N4915" s="16" t="n">
        <f aca="false">I4915*K4915</f>
        <v>270480</v>
      </c>
      <c r="O4915" s="16" t="n">
        <f aca="false">I4915*(K4915-J4915)</f>
        <v>45080</v>
      </c>
      <c r="P4915" s="15" t="n">
        <f aca="false">K4915-J4915</f>
        <v>245</v>
      </c>
      <c r="Q4915" s="0" t="str">
        <f aca="false">IF(G4915=0,"Out of stock",IF(G4915&lt;H4915,"Understocked",IF(G4915&gt;Summary!$B$6*H4915,"Overstocked","Healthy")))</f>
        <v>Healthy</v>
      </c>
      <c r="R4915" s="0" t="str">
        <f aca="false">IF(I4915&gt;=Summary!$B$7,"Fast",IF(I4915&lt;Summary!$B$8,"Slow","Medium"))</f>
        <v>Medium</v>
      </c>
      <c r="S4915" s="15" t="n">
        <f aca="false">IF(M4915&gt;Summary!$B$5,1,0)</f>
        <v>0</v>
      </c>
      <c r="T4915" s="16" t="n">
        <f aca="false">IF(Q4915="Overstocked",(G4915-Summary!$B$6*H4915)*J4915,0)</f>
        <v>0</v>
      </c>
    </row>
    <row r="4916" customFormat="false" ht="15" hidden="false" customHeight="false" outlineLevel="0" collapsed="false">
      <c r="A4916" s="0" t="s">
        <v>5014</v>
      </c>
      <c r="B4916" s="0" t="s">
        <v>115</v>
      </c>
      <c r="C4916" s="0" t="s">
        <v>85</v>
      </c>
      <c r="D4916" s="0" t="s">
        <v>92</v>
      </c>
      <c r="E4916" s="14" t="n">
        <v>45518</v>
      </c>
      <c r="F4916" s="14" t="n">
        <v>45526</v>
      </c>
      <c r="G4916" s="0" t="n">
        <v>31</v>
      </c>
      <c r="H4916" s="0" t="n">
        <v>82</v>
      </c>
      <c r="I4916" s="0" t="n">
        <v>237</v>
      </c>
      <c r="J4916" s="0" t="n">
        <v>1643</v>
      </c>
      <c r="K4916" s="0" t="n">
        <v>2009</v>
      </c>
      <c r="L4916" s="15" t="s">
        <v>82</v>
      </c>
      <c r="M4916" s="0" t="n">
        <v>8</v>
      </c>
      <c r="N4916" s="16" t="n">
        <f aca="false">I4916*K4916</f>
        <v>476133</v>
      </c>
      <c r="O4916" s="16" t="n">
        <f aca="false">I4916*(K4916-J4916)</f>
        <v>86742</v>
      </c>
      <c r="P4916" s="15" t="n">
        <f aca="false">K4916-J4916</f>
        <v>366</v>
      </c>
      <c r="Q4916" s="0" t="str">
        <f aca="false">IF(G4916=0,"Out of stock",IF(G4916&lt;H4916,"Understocked",IF(G4916&gt;Summary!$B$6*H4916,"Overstocked","Healthy")))</f>
        <v>Understocked</v>
      </c>
      <c r="R4916" s="0" t="str">
        <f aca="false">IF(I4916&gt;=Summary!$B$7,"Fast",IF(I4916&lt;Summary!$B$8,"Slow","Medium"))</f>
        <v>Fast</v>
      </c>
      <c r="S4916" s="15" t="n">
        <f aca="false">IF(M4916&gt;Summary!$B$5,1,0)</f>
        <v>1</v>
      </c>
      <c r="T4916" s="16" t="n">
        <f aca="false">IF(Q4916="Overstocked",(G4916-Summary!$B$6*H4916)*J4916,0)</f>
        <v>0</v>
      </c>
    </row>
    <row r="4917" customFormat="false" ht="15" hidden="false" customHeight="false" outlineLevel="0" collapsed="false">
      <c r="A4917" s="0" t="s">
        <v>5015</v>
      </c>
      <c r="B4917" s="0" t="s">
        <v>115</v>
      </c>
      <c r="C4917" s="0" t="s">
        <v>96</v>
      </c>
      <c r="D4917" s="0" t="s">
        <v>79</v>
      </c>
      <c r="E4917" s="14" t="n">
        <v>45211</v>
      </c>
      <c r="F4917" s="14" t="n">
        <v>45214</v>
      </c>
      <c r="G4917" s="0" t="n">
        <v>178</v>
      </c>
      <c r="H4917" s="0" t="n">
        <v>138</v>
      </c>
      <c r="I4917" s="0" t="n">
        <v>288</v>
      </c>
      <c r="J4917" s="0" t="n">
        <v>309</v>
      </c>
      <c r="K4917" s="0" t="n">
        <v>739</v>
      </c>
      <c r="L4917" s="15" t="s">
        <v>80</v>
      </c>
      <c r="M4917" s="0" t="n">
        <v>3</v>
      </c>
      <c r="N4917" s="16" t="n">
        <f aca="false">I4917*K4917</f>
        <v>212832</v>
      </c>
      <c r="O4917" s="16" t="n">
        <f aca="false">I4917*(K4917-J4917)</f>
        <v>123840</v>
      </c>
      <c r="P4917" s="15" t="n">
        <f aca="false">K4917-J4917</f>
        <v>430</v>
      </c>
      <c r="Q4917" s="0" t="str">
        <f aca="false">IF(G4917=0,"Out of stock",IF(G4917&lt;H4917,"Understocked",IF(G4917&gt;Summary!$B$6*H4917,"Overstocked","Healthy")))</f>
        <v>Healthy</v>
      </c>
      <c r="R4917" s="0" t="str">
        <f aca="false">IF(I4917&gt;=Summary!$B$7,"Fast",IF(I4917&lt;Summary!$B$8,"Slow","Medium"))</f>
        <v>Fast</v>
      </c>
      <c r="S4917" s="15" t="n">
        <f aca="false">IF(M4917&gt;Summary!$B$5,1,0)</f>
        <v>0</v>
      </c>
      <c r="T4917" s="16" t="n">
        <f aca="false">IF(Q4917="Overstocked",(G4917-Summary!$B$6*H4917)*J4917,0)</f>
        <v>0</v>
      </c>
    </row>
    <row r="4918" customFormat="false" ht="15" hidden="false" customHeight="false" outlineLevel="0" collapsed="false">
      <c r="A4918" s="0" t="s">
        <v>5016</v>
      </c>
      <c r="B4918" s="0" t="s">
        <v>107</v>
      </c>
      <c r="C4918" s="0" t="s">
        <v>96</v>
      </c>
      <c r="D4918" s="0" t="s">
        <v>86</v>
      </c>
      <c r="E4918" s="14" t="n">
        <v>45233</v>
      </c>
      <c r="F4918" s="14" t="n">
        <v>45238</v>
      </c>
      <c r="G4918" s="0" t="n">
        <v>160</v>
      </c>
      <c r="H4918" s="0" t="n">
        <v>141</v>
      </c>
      <c r="I4918" s="0" t="n">
        <v>173</v>
      </c>
      <c r="J4918" s="0" t="n">
        <v>200</v>
      </c>
      <c r="K4918" s="0" t="n">
        <v>580</v>
      </c>
      <c r="L4918" s="15" t="s">
        <v>87</v>
      </c>
      <c r="M4918" s="0" t="n">
        <v>5</v>
      </c>
      <c r="N4918" s="16" t="n">
        <f aca="false">I4918*K4918</f>
        <v>100340</v>
      </c>
      <c r="O4918" s="16" t="n">
        <f aca="false">I4918*(K4918-J4918)</f>
        <v>65740</v>
      </c>
      <c r="P4918" s="15" t="n">
        <f aca="false">K4918-J4918</f>
        <v>380</v>
      </c>
      <c r="Q4918" s="0" t="str">
        <f aca="false">IF(G4918=0,"Out of stock",IF(G4918&lt;H4918,"Understocked",IF(G4918&gt;Summary!$B$6*H4918,"Overstocked","Healthy")))</f>
        <v>Healthy</v>
      </c>
      <c r="R4918" s="0" t="str">
        <f aca="false">IF(I4918&gt;=Summary!$B$7,"Fast",IF(I4918&lt;Summary!$B$8,"Slow","Medium"))</f>
        <v>Medium</v>
      </c>
      <c r="S4918" s="15" t="n">
        <f aca="false">IF(M4918&gt;Summary!$B$5,1,0)</f>
        <v>0</v>
      </c>
      <c r="T4918" s="16" t="n">
        <f aca="false">IF(Q4918="Overstocked",(G4918-Summary!$B$6*H4918)*J4918,0)</f>
        <v>0</v>
      </c>
    </row>
    <row r="4919" customFormat="false" ht="15" hidden="false" customHeight="false" outlineLevel="0" collapsed="false">
      <c r="A4919" s="0" t="s">
        <v>5017</v>
      </c>
      <c r="B4919" s="0" t="s">
        <v>89</v>
      </c>
      <c r="C4919" s="0" t="s">
        <v>96</v>
      </c>
      <c r="D4919" s="0" t="s">
        <v>86</v>
      </c>
      <c r="E4919" s="14" t="n">
        <v>45263</v>
      </c>
      <c r="F4919" s="14" t="n">
        <v>45267</v>
      </c>
      <c r="G4919" s="0" t="n">
        <v>47</v>
      </c>
      <c r="H4919" s="0" t="n">
        <v>90</v>
      </c>
      <c r="I4919" s="0" t="n">
        <v>115</v>
      </c>
      <c r="J4919" s="0" t="n">
        <v>1916</v>
      </c>
      <c r="K4919" s="0" t="n">
        <v>2296</v>
      </c>
      <c r="L4919" s="15" t="s">
        <v>82</v>
      </c>
      <c r="M4919" s="0" t="n">
        <v>4</v>
      </c>
      <c r="N4919" s="16" t="n">
        <f aca="false">I4919*K4919</f>
        <v>264040</v>
      </c>
      <c r="O4919" s="16" t="n">
        <f aca="false">I4919*(K4919-J4919)</f>
        <v>43700</v>
      </c>
      <c r="P4919" s="15" t="n">
        <f aca="false">K4919-J4919</f>
        <v>380</v>
      </c>
      <c r="Q4919" s="0" t="str">
        <f aca="false">IF(G4919=0,"Out of stock",IF(G4919&lt;H4919,"Understocked",IF(G4919&gt;Summary!$B$6*H4919,"Overstocked","Healthy")))</f>
        <v>Understocked</v>
      </c>
      <c r="R4919" s="0" t="str">
        <f aca="false">IF(I4919&gt;=Summary!$B$7,"Fast",IF(I4919&lt;Summary!$B$8,"Slow","Medium"))</f>
        <v>Medium</v>
      </c>
      <c r="S4919" s="15" t="n">
        <f aca="false">IF(M4919&gt;Summary!$B$5,1,0)</f>
        <v>0</v>
      </c>
      <c r="T4919" s="16" t="n">
        <f aca="false">IF(Q4919="Overstocked",(G4919-Summary!$B$6*H4919)*J4919,0)</f>
        <v>0</v>
      </c>
    </row>
    <row r="4920" customFormat="false" ht="15" hidden="false" customHeight="false" outlineLevel="0" collapsed="false">
      <c r="A4920" s="0" t="s">
        <v>5018</v>
      </c>
      <c r="B4920" s="0" t="s">
        <v>84</v>
      </c>
      <c r="C4920" s="0" t="s">
        <v>104</v>
      </c>
      <c r="D4920" s="0" t="s">
        <v>90</v>
      </c>
      <c r="E4920" s="14" t="n">
        <v>45184</v>
      </c>
      <c r="F4920" s="14" t="n">
        <v>45187</v>
      </c>
      <c r="G4920" s="0" t="n">
        <v>301</v>
      </c>
      <c r="H4920" s="0" t="n">
        <v>63</v>
      </c>
      <c r="I4920" s="0" t="n">
        <v>283</v>
      </c>
      <c r="J4920" s="0" t="n">
        <v>1911</v>
      </c>
      <c r="K4920" s="0" t="n">
        <v>2371</v>
      </c>
      <c r="L4920" s="15" t="s">
        <v>93</v>
      </c>
      <c r="M4920" s="0" t="n">
        <v>3</v>
      </c>
      <c r="N4920" s="16" t="n">
        <f aca="false">I4920*K4920</f>
        <v>670993</v>
      </c>
      <c r="O4920" s="16" t="n">
        <f aca="false">I4920*(K4920-J4920)</f>
        <v>130180</v>
      </c>
      <c r="P4920" s="15" t="n">
        <f aca="false">K4920-J4920</f>
        <v>460</v>
      </c>
      <c r="Q4920" s="0" t="str">
        <f aca="false">IF(G4920=0,"Out of stock",IF(G4920&lt;H4920,"Understocked",IF(G4920&gt;Summary!$B$6*H4920,"Overstocked","Healthy")))</f>
        <v>Overstocked</v>
      </c>
      <c r="R4920" s="0" t="str">
        <f aca="false">IF(I4920&gt;=Summary!$B$7,"Fast",IF(I4920&lt;Summary!$B$8,"Slow","Medium"))</f>
        <v>Fast</v>
      </c>
      <c r="S4920" s="15" t="n">
        <f aca="false">IF(M4920&gt;Summary!$B$5,1,0)</f>
        <v>0</v>
      </c>
      <c r="T4920" s="16" t="n">
        <f aca="false">IF(Q4920="Overstocked",(G4920-Summary!$B$6*H4920)*J4920,0)</f>
        <v>93639</v>
      </c>
    </row>
    <row r="4921" customFormat="false" ht="15" hidden="false" customHeight="false" outlineLevel="0" collapsed="false">
      <c r="A4921" s="0" t="s">
        <v>5019</v>
      </c>
      <c r="B4921" s="0" t="s">
        <v>111</v>
      </c>
      <c r="C4921" s="0" t="s">
        <v>96</v>
      </c>
      <c r="D4921" s="0" t="s">
        <v>90</v>
      </c>
      <c r="E4921" s="14" t="n">
        <v>45317</v>
      </c>
      <c r="F4921" s="14" t="n">
        <v>45327</v>
      </c>
      <c r="G4921" s="0" t="n">
        <v>348</v>
      </c>
      <c r="H4921" s="0" t="n">
        <v>122</v>
      </c>
      <c r="I4921" s="0" t="n">
        <v>51</v>
      </c>
      <c r="J4921" s="0" t="n">
        <v>1405</v>
      </c>
      <c r="K4921" s="0" t="n">
        <v>1598</v>
      </c>
      <c r="L4921" s="15" t="s">
        <v>82</v>
      </c>
      <c r="M4921" s="0" t="n">
        <v>10</v>
      </c>
      <c r="N4921" s="16" t="n">
        <f aca="false">I4921*K4921</f>
        <v>81498</v>
      </c>
      <c r="O4921" s="16" t="n">
        <f aca="false">I4921*(K4921-J4921)</f>
        <v>9843</v>
      </c>
      <c r="P4921" s="15" t="n">
        <f aca="false">K4921-J4921</f>
        <v>193</v>
      </c>
      <c r="Q4921" s="0" t="str">
        <f aca="false">IF(G4921=0,"Out of stock",IF(G4921&lt;H4921,"Understocked",IF(G4921&gt;Summary!$B$6*H4921,"Overstocked","Healthy")))</f>
        <v>Healthy</v>
      </c>
      <c r="R4921" s="0" t="str">
        <f aca="false">IF(I4921&gt;=Summary!$B$7,"Fast",IF(I4921&lt;Summary!$B$8,"Slow","Medium"))</f>
        <v>Slow</v>
      </c>
      <c r="S4921" s="15" t="n">
        <f aca="false">IF(M4921&gt;Summary!$B$5,1,0)</f>
        <v>1</v>
      </c>
      <c r="T4921" s="16" t="n">
        <f aca="false">IF(Q4921="Overstocked",(G4921-Summary!$B$6*H4921)*J4921,0)</f>
        <v>0</v>
      </c>
    </row>
    <row r="4922" customFormat="false" ht="15" hidden="false" customHeight="false" outlineLevel="0" collapsed="false">
      <c r="A4922" s="0" t="s">
        <v>5020</v>
      </c>
      <c r="B4922" s="0" t="s">
        <v>84</v>
      </c>
      <c r="C4922" s="0" t="s">
        <v>78</v>
      </c>
      <c r="D4922" s="0" t="s">
        <v>92</v>
      </c>
      <c r="E4922" s="14" t="n">
        <v>45482</v>
      </c>
      <c r="F4922" s="14" t="n">
        <v>45489</v>
      </c>
      <c r="G4922" s="0" t="n">
        <v>354</v>
      </c>
      <c r="H4922" s="0" t="n">
        <v>113</v>
      </c>
      <c r="I4922" s="0" t="n">
        <v>81</v>
      </c>
      <c r="J4922" s="0" t="n">
        <v>1895</v>
      </c>
      <c r="K4922" s="0" t="n">
        <v>1969</v>
      </c>
      <c r="L4922" s="15" t="s">
        <v>87</v>
      </c>
      <c r="M4922" s="0" t="n">
        <v>7</v>
      </c>
      <c r="N4922" s="16" t="n">
        <f aca="false">I4922*K4922</f>
        <v>159489</v>
      </c>
      <c r="O4922" s="16" t="n">
        <f aca="false">I4922*(K4922-J4922)</f>
        <v>5994</v>
      </c>
      <c r="P4922" s="15" t="n">
        <f aca="false">K4922-J4922</f>
        <v>74</v>
      </c>
      <c r="Q4922" s="0" t="str">
        <f aca="false">IF(G4922=0,"Out of stock",IF(G4922&lt;H4922,"Understocked",IF(G4922&gt;Summary!$B$6*H4922,"Overstocked","Healthy")))</f>
        <v>Healthy</v>
      </c>
      <c r="R4922" s="0" t="str">
        <f aca="false">IF(I4922&gt;=Summary!$B$7,"Fast",IF(I4922&lt;Summary!$B$8,"Slow","Medium"))</f>
        <v>Slow</v>
      </c>
      <c r="S4922" s="15" t="n">
        <f aca="false">IF(M4922&gt;Summary!$B$5,1,0)</f>
        <v>0</v>
      </c>
      <c r="T4922" s="16" t="n">
        <f aca="false">IF(Q4922="Overstocked",(G4922-Summary!$B$6*H4922)*J4922,0)</f>
        <v>0</v>
      </c>
    </row>
    <row r="4923" customFormat="false" ht="15" hidden="false" customHeight="false" outlineLevel="0" collapsed="false">
      <c r="A4923" s="0" t="s">
        <v>5021</v>
      </c>
      <c r="B4923" s="0" t="s">
        <v>123</v>
      </c>
      <c r="C4923" s="0" t="s">
        <v>85</v>
      </c>
      <c r="D4923" s="0" t="s">
        <v>90</v>
      </c>
      <c r="E4923" s="14" t="n">
        <v>45083</v>
      </c>
      <c r="F4923" s="14" t="n">
        <v>45085</v>
      </c>
      <c r="G4923" s="0" t="n">
        <v>149</v>
      </c>
      <c r="H4923" s="0" t="n">
        <v>88</v>
      </c>
      <c r="I4923" s="0" t="n">
        <v>32</v>
      </c>
      <c r="J4923" s="0" t="n">
        <v>662</v>
      </c>
      <c r="K4923" s="0" t="n">
        <v>1026</v>
      </c>
      <c r="L4923" s="15" t="s">
        <v>97</v>
      </c>
      <c r="M4923" s="0" t="n">
        <v>2</v>
      </c>
      <c r="N4923" s="16" t="n">
        <f aca="false">I4923*K4923</f>
        <v>32832</v>
      </c>
      <c r="O4923" s="16" t="n">
        <f aca="false">I4923*(K4923-J4923)</f>
        <v>11648</v>
      </c>
      <c r="P4923" s="15" t="n">
        <f aca="false">K4923-J4923</f>
        <v>364</v>
      </c>
      <c r="Q4923" s="0" t="str">
        <f aca="false">IF(G4923=0,"Out of stock",IF(G4923&lt;H4923,"Understocked",IF(G4923&gt;Summary!$B$6*H4923,"Overstocked","Healthy")))</f>
        <v>Healthy</v>
      </c>
      <c r="R4923" s="0" t="str">
        <f aca="false">IF(I4923&gt;=Summary!$B$7,"Fast",IF(I4923&lt;Summary!$B$8,"Slow","Medium"))</f>
        <v>Slow</v>
      </c>
      <c r="S4923" s="15" t="n">
        <f aca="false">IF(M4923&gt;Summary!$B$5,1,0)</f>
        <v>0</v>
      </c>
      <c r="T4923" s="16" t="n">
        <f aca="false">IF(Q4923="Overstocked",(G4923-Summary!$B$6*H4923)*J4923,0)</f>
        <v>0</v>
      </c>
    </row>
    <row r="4924" customFormat="false" ht="15" hidden="false" customHeight="false" outlineLevel="0" collapsed="false">
      <c r="A4924" s="0" t="s">
        <v>5022</v>
      </c>
      <c r="B4924" s="0" t="s">
        <v>77</v>
      </c>
      <c r="C4924" s="0" t="s">
        <v>85</v>
      </c>
      <c r="D4924" s="0" t="s">
        <v>86</v>
      </c>
      <c r="E4924" s="14" t="n">
        <v>45520</v>
      </c>
      <c r="F4924" s="14" t="n">
        <v>45524</v>
      </c>
      <c r="G4924" s="0" t="n">
        <v>185</v>
      </c>
      <c r="H4924" s="0" t="n">
        <v>68</v>
      </c>
      <c r="I4924" s="0" t="n">
        <v>161</v>
      </c>
      <c r="J4924" s="0" t="n">
        <v>1898</v>
      </c>
      <c r="K4924" s="0" t="n">
        <v>2247</v>
      </c>
      <c r="L4924" s="15" t="s">
        <v>80</v>
      </c>
      <c r="M4924" s="0" t="n">
        <v>4</v>
      </c>
      <c r="N4924" s="16" t="n">
        <f aca="false">I4924*K4924</f>
        <v>361767</v>
      </c>
      <c r="O4924" s="16" t="n">
        <f aca="false">I4924*(K4924-J4924)</f>
        <v>56189</v>
      </c>
      <c r="P4924" s="15" t="n">
        <f aca="false">K4924-J4924</f>
        <v>349</v>
      </c>
      <c r="Q4924" s="0" t="str">
        <f aca="false">IF(G4924=0,"Out of stock",IF(G4924&lt;H4924,"Understocked",IF(G4924&gt;Summary!$B$6*H4924,"Overstocked","Healthy")))</f>
        <v>Healthy</v>
      </c>
      <c r="R4924" s="0" t="str">
        <f aca="false">IF(I4924&gt;=Summary!$B$7,"Fast",IF(I4924&lt;Summary!$B$8,"Slow","Medium"))</f>
        <v>Medium</v>
      </c>
      <c r="S4924" s="15" t="n">
        <f aca="false">IF(M4924&gt;Summary!$B$5,1,0)</f>
        <v>0</v>
      </c>
      <c r="T4924" s="16" t="n">
        <f aca="false">IF(Q4924="Overstocked",(G4924-Summary!$B$6*H4924)*J4924,0)</f>
        <v>0</v>
      </c>
    </row>
    <row r="4925" customFormat="false" ht="15" hidden="false" customHeight="false" outlineLevel="0" collapsed="false">
      <c r="A4925" s="0" t="s">
        <v>5023</v>
      </c>
      <c r="B4925" s="0" t="s">
        <v>101</v>
      </c>
      <c r="C4925" s="0" t="s">
        <v>85</v>
      </c>
      <c r="D4925" s="0" t="s">
        <v>79</v>
      </c>
      <c r="E4925" s="14" t="n">
        <v>45633</v>
      </c>
      <c r="F4925" s="14" t="n">
        <v>45642</v>
      </c>
      <c r="G4925" s="0" t="n">
        <v>203</v>
      </c>
      <c r="H4925" s="0" t="n">
        <v>61</v>
      </c>
      <c r="I4925" s="0" t="n">
        <v>150</v>
      </c>
      <c r="J4925" s="0" t="n">
        <v>970</v>
      </c>
      <c r="K4925" s="0" t="n">
        <v>1392</v>
      </c>
      <c r="L4925" s="15" t="s">
        <v>80</v>
      </c>
      <c r="M4925" s="0" t="n">
        <v>9</v>
      </c>
      <c r="N4925" s="16" t="n">
        <f aca="false">I4925*K4925</f>
        <v>208800</v>
      </c>
      <c r="O4925" s="16" t="n">
        <f aca="false">I4925*(K4925-J4925)</f>
        <v>63300</v>
      </c>
      <c r="P4925" s="15" t="n">
        <f aca="false">K4925-J4925</f>
        <v>422</v>
      </c>
      <c r="Q4925" s="0" t="str">
        <f aca="false">IF(G4925=0,"Out of stock",IF(G4925&lt;H4925,"Understocked",IF(G4925&gt;Summary!$B$6*H4925,"Overstocked","Healthy")))</f>
        <v>Healthy</v>
      </c>
      <c r="R4925" s="0" t="str">
        <f aca="false">IF(I4925&gt;=Summary!$B$7,"Fast",IF(I4925&lt;Summary!$B$8,"Slow","Medium"))</f>
        <v>Medium</v>
      </c>
      <c r="S4925" s="15" t="n">
        <f aca="false">IF(M4925&gt;Summary!$B$5,1,0)</f>
        <v>1</v>
      </c>
      <c r="T4925" s="16" t="n">
        <f aca="false">IF(Q4925="Overstocked",(G4925-Summary!$B$6*H4925)*J4925,0)</f>
        <v>0</v>
      </c>
    </row>
    <row r="4926" customFormat="false" ht="15" hidden="false" customHeight="false" outlineLevel="0" collapsed="false">
      <c r="A4926" s="0" t="s">
        <v>5024</v>
      </c>
      <c r="B4926" s="0" t="s">
        <v>89</v>
      </c>
      <c r="C4926" s="0" t="s">
        <v>104</v>
      </c>
      <c r="D4926" s="0" t="s">
        <v>92</v>
      </c>
      <c r="E4926" s="14" t="n">
        <v>45608</v>
      </c>
      <c r="F4926" s="14" t="n">
        <v>45614</v>
      </c>
      <c r="G4926" s="0" t="n">
        <v>246</v>
      </c>
      <c r="H4926" s="0" t="n">
        <v>128</v>
      </c>
      <c r="I4926" s="0" t="n">
        <v>45</v>
      </c>
      <c r="J4926" s="0" t="n">
        <v>1491</v>
      </c>
      <c r="K4926" s="0" t="n">
        <v>1559</v>
      </c>
      <c r="L4926" s="15" t="s">
        <v>93</v>
      </c>
      <c r="M4926" s="0" t="n">
        <v>6</v>
      </c>
      <c r="N4926" s="16" t="n">
        <f aca="false">I4926*K4926</f>
        <v>70155</v>
      </c>
      <c r="O4926" s="16" t="n">
        <f aca="false">I4926*(K4926-J4926)</f>
        <v>3060</v>
      </c>
      <c r="P4926" s="15" t="n">
        <f aca="false">K4926-J4926</f>
        <v>68</v>
      </c>
      <c r="Q4926" s="0" t="str">
        <f aca="false">IF(G4926=0,"Out of stock",IF(G4926&lt;H4926,"Understocked",IF(G4926&gt;Summary!$B$6*H4926,"Overstocked","Healthy")))</f>
        <v>Healthy</v>
      </c>
      <c r="R4926" s="0" t="str">
        <f aca="false">IF(I4926&gt;=Summary!$B$7,"Fast",IF(I4926&lt;Summary!$B$8,"Slow","Medium"))</f>
        <v>Slow</v>
      </c>
      <c r="S4926" s="15" t="n">
        <f aca="false">IF(M4926&gt;Summary!$B$5,1,0)</f>
        <v>0</v>
      </c>
      <c r="T4926" s="16" t="n">
        <f aca="false">IF(Q4926="Overstocked",(G4926-Summary!$B$6*H4926)*J4926,0)</f>
        <v>0</v>
      </c>
    </row>
    <row r="4927" customFormat="false" ht="15" hidden="false" customHeight="false" outlineLevel="0" collapsed="false">
      <c r="A4927" s="0" t="s">
        <v>5025</v>
      </c>
      <c r="B4927" s="0" t="s">
        <v>84</v>
      </c>
      <c r="C4927" s="0" t="s">
        <v>104</v>
      </c>
      <c r="D4927" s="0" t="s">
        <v>86</v>
      </c>
      <c r="E4927" s="14" t="n">
        <v>45103</v>
      </c>
      <c r="F4927" s="14" t="n">
        <v>45107</v>
      </c>
      <c r="G4927" s="0" t="n">
        <v>16</v>
      </c>
      <c r="H4927" s="0" t="n">
        <v>55</v>
      </c>
      <c r="I4927" s="0" t="n">
        <v>194</v>
      </c>
      <c r="J4927" s="0" t="n">
        <v>953</v>
      </c>
      <c r="K4927" s="0" t="n">
        <v>1276</v>
      </c>
      <c r="L4927" s="15" t="s">
        <v>80</v>
      </c>
      <c r="M4927" s="0" t="n">
        <v>4</v>
      </c>
      <c r="N4927" s="16" t="n">
        <f aca="false">I4927*K4927</f>
        <v>247544</v>
      </c>
      <c r="O4927" s="16" t="n">
        <f aca="false">I4927*(K4927-J4927)</f>
        <v>62662</v>
      </c>
      <c r="P4927" s="15" t="n">
        <f aca="false">K4927-J4927</f>
        <v>323</v>
      </c>
      <c r="Q4927" s="0" t="str">
        <f aca="false">IF(G4927=0,"Out of stock",IF(G4927&lt;H4927,"Understocked",IF(G4927&gt;Summary!$B$6*H4927,"Overstocked","Healthy")))</f>
        <v>Understocked</v>
      </c>
      <c r="R4927" s="0" t="str">
        <f aca="false">IF(I4927&gt;=Summary!$B$7,"Fast",IF(I4927&lt;Summary!$B$8,"Slow","Medium"))</f>
        <v>Medium</v>
      </c>
      <c r="S4927" s="15" t="n">
        <f aca="false">IF(M4927&gt;Summary!$B$5,1,0)</f>
        <v>0</v>
      </c>
      <c r="T4927" s="16" t="n">
        <f aca="false">IF(Q4927="Overstocked",(G4927-Summary!$B$6*H4927)*J4927,0)</f>
        <v>0</v>
      </c>
    </row>
    <row r="4928" customFormat="false" ht="15" hidden="false" customHeight="false" outlineLevel="0" collapsed="false">
      <c r="A4928" s="0" t="s">
        <v>5026</v>
      </c>
      <c r="B4928" s="0" t="s">
        <v>107</v>
      </c>
      <c r="C4928" s="0" t="s">
        <v>85</v>
      </c>
      <c r="D4928" s="0" t="s">
        <v>86</v>
      </c>
      <c r="E4928" s="14" t="n">
        <v>45373</v>
      </c>
      <c r="F4928" s="14" t="n">
        <v>45378</v>
      </c>
      <c r="G4928" s="0" t="n">
        <v>419</v>
      </c>
      <c r="H4928" s="0" t="n">
        <v>84</v>
      </c>
      <c r="I4928" s="0" t="n">
        <v>189</v>
      </c>
      <c r="J4928" s="0" t="n">
        <v>382</v>
      </c>
      <c r="K4928" s="0" t="n">
        <v>549</v>
      </c>
      <c r="L4928" s="15" t="s">
        <v>80</v>
      </c>
      <c r="M4928" s="0" t="n">
        <v>5</v>
      </c>
      <c r="N4928" s="16" t="n">
        <f aca="false">I4928*K4928</f>
        <v>103761</v>
      </c>
      <c r="O4928" s="16" t="n">
        <f aca="false">I4928*(K4928-J4928)</f>
        <v>31563</v>
      </c>
      <c r="P4928" s="15" t="n">
        <f aca="false">K4928-J4928</f>
        <v>167</v>
      </c>
      <c r="Q4928" s="0" t="str">
        <f aca="false">IF(G4928=0,"Out of stock",IF(G4928&lt;H4928,"Understocked",IF(G4928&gt;Summary!$B$6*H4928,"Overstocked","Healthy")))</f>
        <v>Overstocked</v>
      </c>
      <c r="R4928" s="0" t="str">
        <f aca="false">IF(I4928&gt;=Summary!$B$7,"Fast",IF(I4928&lt;Summary!$B$8,"Slow","Medium"))</f>
        <v>Medium</v>
      </c>
      <c r="S4928" s="15" t="n">
        <f aca="false">IF(M4928&gt;Summary!$B$5,1,0)</f>
        <v>0</v>
      </c>
      <c r="T4928" s="16" t="n">
        <f aca="false">IF(Q4928="Overstocked",(G4928-Summary!$B$6*H4928)*J4928,0)</f>
        <v>31706</v>
      </c>
    </row>
    <row r="4929" customFormat="false" ht="15" hidden="false" customHeight="false" outlineLevel="0" collapsed="false">
      <c r="A4929" s="0" t="s">
        <v>5027</v>
      </c>
      <c r="B4929" s="0" t="s">
        <v>89</v>
      </c>
      <c r="C4929" s="0" t="s">
        <v>78</v>
      </c>
      <c r="D4929" s="0" t="s">
        <v>90</v>
      </c>
      <c r="E4929" s="14" t="n">
        <v>45257</v>
      </c>
      <c r="F4929" s="14" t="n">
        <v>45267</v>
      </c>
      <c r="G4929" s="0" t="n">
        <v>170</v>
      </c>
      <c r="H4929" s="0" t="n">
        <v>73</v>
      </c>
      <c r="I4929" s="0" t="n">
        <v>124</v>
      </c>
      <c r="J4929" s="0" t="n">
        <v>317</v>
      </c>
      <c r="K4929" s="0" t="n">
        <v>577</v>
      </c>
      <c r="L4929" s="15" t="s">
        <v>80</v>
      </c>
      <c r="M4929" s="0" t="n">
        <v>10</v>
      </c>
      <c r="N4929" s="16" t="n">
        <f aca="false">I4929*K4929</f>
        <v>71548</v>
      </c>
      <c r="O4929" s="16" t="n">
        <f aca="false">I4929*(K4929-J4929)</f>
        <v>32240</v>
      </c>
      <c r="P4929" s="15" t="n">
        <f aca="false">K4929-J4929</f>
        <v>260</v>
      </c>
      <c r="Q4929" s="0" t="str">
        <f aca="false">IF(G4929=0,"Out of stock",IF(G4929&lt;H4929,"Understocked",IF(G4929&gt;Summary!$B$6*H4929,"Overstocked","Healthy")))</f>
        <v>Healthy</v>
      </c>
      <c r="R4929" s="0" t="str">
        <f aca="false">IF(I4929&gt;=Summary!$B$7,"Fast",IF(I4929&lt;Summary!$B$8,"Slow","Medium"))</f>
        <v>Medium</v>
      </c>
      <c r="S4929" s="15" t="n">
        <f aca="false">IF(M4929&gt;Summary!$B$5,1,0)</f>
        <v>1</v>
      </c>
      <c r="T4929" s="16" t="n">
        <f aca="false">IF(Q4929="Overstocked",(G4929-Summary!$B$6*H4929)*J4929,0)</f>
        <v>0</v>
      </c>
    </row>
    <row r="4930" customFormat="false" ht="15" hidden="false" customHeight="false" outlineLevel="0" collapsed="false">
      <c r="A4930" s="0" t="s">
        <v>5028</v>
      </c>
      <c r="B4930" s="0" t="s">
        <v>89</v>
      </c>
      <c r="C4930" s="0" t="s">
        <v>85</v>
      </c>
      <c r="D4930" s="0" t="s">
        <v>92</v>
      </c>
      <c r="E4930" s="14" t="n">
        <v>45586</v>
      </c>
      <c r="F4930" s="14" t="n">
        <v>45587</v>
      </c>
      <c r="G4930" s="0" t="n">
        <v>350</v>
      </c>
      <c r="H4930" s="0" t="n">
        <v>53</v>
      </c>
      <c r="I4930" s="0" t="n">
        <v>32</v>
      </c>
      <c r="J4930" s="0" t="n">
        <v>1961</v>
      </c>
      <c r="K4930" s="0" t="n">
        <v>2053</v>
      </c>
      <c r="L4930" s="15" t="s">
        <v>87</v>
      </c>
      <c r="M4930" s="0" t="n">
        <v>1</v>
      </c>
      <c r="N4930" s="16" t="n">
        <f aca="false">I4930*K4930</f>
        <v>65696</v>
      </c>
      <c r="O4930" s="16" t="n">
        <f aca="false">I4930*(K4930-J4930)</f>
        <v>2944</v>
      </c>
      <c r="P4930" s="15" t="n">
        <f aca="false">K4930-J4930</f>
        <v>92</v>
      </c>
      <c r="Q4930" s="0" t="str">
        <f aca="false">IF(G4930=0,"Out of stock",IF(G4930&lt;H4930,"Understocked",IF(G4930&gt;Summary!$B$6*H4930,"Overstocked","Healthy")))</f>
        <v>Overstocked</v>
      </c>
      <c r="R4930" s="0" t="str">
        <f aca="false">IF(I4930&gt;=Summary!$B$7,"Fast",IF(I4930&lt;Summary!$B$8,"Slow","Medium"))</f>
        <v>Slow</v>
      </c>
      <c r="S4930" s="15" t="n">
        <f aca="false">IF(M4930&gt;Summary!$B$5,1,0)</f>
        <v>0</v>
      </c>
      <c r="T4930" s="16" t="n">
        <f aca="false">IF(Q4930="Overstocked",(G4930-Summary!$B$6*H4930)*J4930,0)</f>
        <v>270618</v>
      </c>
    </row>
    <row r="4931" customFormat="false" ht="15" hidden="false" customHeight="false" outlineLevel="0" collapsed="false">
      <c r="A4931" s="0" t="s">
        <v>5029</v>
      </c>
      <c r="B4931" s="0" t="s">
        <v>113</v>
      </c>
      <c r="C4931" s="0" t="s">
        <v>104</v>
      </c>
      <c r="D4931" s="0" t="s">
        <v>102</v>
      </c>
      <c r="E4931" s="14" t="n">
        <v>44955</v>
      </c>
      <c r="F4931" s="14" t="n">
        <v>44959</v>
      </c>
      <c r="G4931" s="0" t="n">
        <v>291</v>
      </c>
      <c r="H4931" s="0" t="n">
        <v>65</v>
      </c>
      <c r="I4931" s="0" t="n">
        <v>141</v>
      </c>
      <c r="J4931" s="0" t="n">
        <v>1376</v>
      </c>
      <c r="K4931" s="0" t="n">
        <v>1761</v>
      </c>
      <c r="L4931" s="15" t="s">
        <v>82</v>
      </c>
      <c r="M4931" s="0" t="n">
        <v>4</v>
      </c>
      <c r="N4931" s="16" t="n">
        <f aca="false">I4931*K4931</f>
        <v>248301</v>
      </c>
      <c r="O4931" s="16" t="n">
        <f aca="false">I4931*(K4931-J4931)</f>
        <v>54285</v>
      </c>
      <c r="P4931" s="15" t="n">
        <f aca="false">K4931-J4931</f>
        <v>385</v>
      </c>
      <c r="Q4931" s="0" t="str">
        <f aca="false">IF(G4931=0,"Out of stock",IF(G4931&lt;H4931,"Understocked",IF(G4931&gt;Summary!$B$6*H4931,"Overstocked","Healthy")))</f>
        <v>Overstocked</v>
      </c>
      <c r="R4931" s="0" t="str">
        <f aca="false">IF(I4931&gt;=Summary!$B$7,"Fast",IF(I4931&lt;Summary!$B$8,"Slow","Medium"))</f>
        <v>Medium</v>
      </c>
      <c r="S4931" s="15" t="n">
        <f aca="false">IF(M4931&gt;Summary!$B$5,1,0)</f>
        <v>0</v>
      </c>
      <c r="T4931" s="16" t="n">
        <f aca="false">IF(Q4931="Overstocked",(G4931-Summary!$B$6*H4931)*J4931,0)</f>
        <v>42656</v>
      </c>
    </row>
    <row r="4932" customFormat="false" ht="15" hidden="false" customHeight="false" outlineLevel="0" collapsed="false">
      <c r="A4932" s="0" t="s">
        <v>5030</v>
      </c>
      <c r="B4932" s="0" t="s">
        <v>77</v>
      </c>
      <c r="C4932" s="0" t="s">
        <v>96</v>
      </c>
      <c r="D4932" s="0" t="s">
        <v>92</v>
      </c>
      <c r="E4932" s="14" t="n">
        <v>45426</v>
      </c>
      <c r="F4932" s="14" t="n">
        <v>45428</v>
      </c>
      <c r="G4932" s="0" t="n">
        <v>387</v>
      </c>
      <c r="H4932" s="0" t="n">
        <v>129</v>
      </c>
      <c r="I4932" s="0" t="n">
        <v>141</v>
      </c>
      <c r="J4932" s="0" t="n">
        <v>1936</v>
      </c>
      <c r="K4932" s="0" t="n">
        <v>2092</v>
      </c>
      <c r="L4932" s="15" t="s">
        <v>82</v>
      </c>
      <c r="M4932" s="0" t="n">
        <v>2</v>
      </c>
      <c r="N4932" s="16" t="n">
        <f aca="false">I4932*K4932</f>
        <v>294972</v>
      </c>
      <c r="O4932" s="16" t="n">
        <f aca="false">I4932*(K4932-J4932)</f>
        <v>21996</v>
      </c>
      <c r="P4932" s="15" t="n">
        <f aca="false">K4932-J4932</f>
        <v>156</v>
      </c>
      <c r="Q4932" s="0" t="str">
        <f aca="false">IF(G4932=0,"Out of stock",IF(G4932&lt;H4932,"Understocked",IF(G4932&gt;Summary!$B$6*H4932,"Overstocked","Healthy")))</f>
        <v>Healthy</v>
      </c>
      <c r="R4932" s="0" t="str">
        <f aca="false">IF(I4932&gt;=Summary!$B$7,"Fast",IF(I4932&lt;Summary!$B$8,"Slow","Medium"))</f>
        <v>Medium</v>
      </c>
      <c r="S4932" s="15" t="n">
        <f aca="false">IF(M4932&gt;Summary!$B$5,1,0)</f>
        <v>0</v>
      </c>
      <c r="T4932" s="16" t="n">
        <f aca="false">IF(Q4932="Overstocked",(G4932-Summary!$B$6*H4932)*J4932,0)</f>
        <v>0</v>
      </c>
    </row>
    <row r="4933" customFormat="false" ht="15" hidden="false" customHeight="false" outlineLevel="0" collapsed="false">
      <c r="A4933" s="0" t="s">
        <v>5031</v>
      </c>
      <c r="B4933" s="0" t="s">
        <v>123</v>
      </c>
      <c r="C4933" s="0" t="s">
        <v>78</v>
      </c>
      <c r="D4933" s="0" t="s">
        <v>102</v>
      </c>
      <c r="E4933" s="14" t="n">
        <v>45498</v>
      </c>
      <c r="F4933" s="14" t="n">
        <v>45508</v>
      </c>
      <c r="G4933" s="0" t="n">
        <v>163</v>
      </c>
      <c r="H4933" s="0" t="n">
        <v>128</v>
      </c>
      <c r="I4933" s="0" t="n">
        <v>10</v>
      </c>
      <c r="J4933" s="0" t="n">
        <v>1795</v>
      </c>
      <c r="K4933" s="0" t="n">
        <v>2248</v>
      </c>
      <c r="L4933" s="15" t="s">
        <v>80</v>
      </c>
      <c r="M4933" s="0" t="n">
        <v>10</v>
      </c>
      <c r="N4933" s="16" t="n">
        <f aca="false">I4933*K4933</f>
        <v>22480</v>
      </c>
      <c r="O4933" s="16" t="n">
        <f aca="false">I4933*(K4933-J4933)</f>
        <v>4530</v>
      </c>
      <c r="P4933" s="15" t="n">
        <f aca="false">K4933-J4933</f>
        <v>453</v>
      </c>
      <c r="Q4933" s="0" t="str">
        <f aca="false">IF(G4933=0,"Out of stock",IF(G4933&lt;H4933,"Understocked",IF(G4933&gt;Summary!$B$6*H4933,"Overstocked","Healthy")))</f>
        <v>Healthy</v>
      </c>
      <c r="R4933" s="0" t="str">
        <f aca="false">IF(I4933&gt;=Summary!$B$7,"Fast",IF(I4933&lt;Summary!$B$8,"Slow","Medium"))</f>
        <v>Slow</v>
      </c>
      <c r="S4933" s="15" t="n">
        <f aca="false">IF(M4933&gt;Summary!$B$5,1,0)</f>
        <v>1</v>
      </c>
      <c r="T4933" s="16" t="n">
        <f aca="false">IF(Q4933="Overstocked",(G4933-Summary!$B$6*H4933)*J4933,0)</f>
        <v>0</v>
      </c>
    </row>
    <row r="4934" customFormat="false" ht="15" hidden="false" customHeight="false" outlineLevel="0" collapsed="false">
      <c r="A4934" s="0" t="s">
        <v>5032</v>
      </c>
      <c r="B4934" s="0" t="s">
        <v>89</v>
      </c>
      <c r="C4934" s="0" t="s">
        <v>96</v>
      </c>
      <c r="D4934" s="0" t="s">
        <v>79</v>
      </c>
      <c r="E4934" s="14" t="n">
        <v>44934</v>
      </c>
      <c r="F4934" s="14" t="n">
        <v>44940</v>
      </c>
      <c r="G4934" s="0" t="n">
        <v>310</v>
      </c>
      <c r="H4934" s="0" t="n">
        <v>54</v>
      </c>
      <c r="I4934" s="0" t="n">
        <v>49</v>
      </c>
      <c r="J4934" s="0" t="n">
        <v>1807</v>
      </c>
      <c r="K4934" s="0" t="n">
        <v>2047</v>
      </c>
      <c r="L4934" s="15" t="s">
        <v>82</v>
      </c>
      <c r="M4934" s="0" t="n">
        <v>6</v>
      </c>
      <c r="N4934" s="16" t="n">
        <f aca="false">I4934*K4934</f>
        <v>100303</v>
      </c>
      <c r="O4934" s="16" t="n">
        <f aca="false">I4934*(K4934-J4934)</f>
        <v>11760</v>
      </c>
      <c r="P4934" s="15" t="n">
        <f aca="false">K4934-J4934</f>
        <v>240</v>
      </c>
      <c r="Q4934" s="0" t="str">
        <f aca="false">IF(G4934=0,"Out of stock",IF(G4934&lt;H4934,"Understocked",IF(G4934&gt;Summary!$B$6*H4934,"Overstocked","Healthy")))</f>
        <v>Overstocked</v>
      </c>
      <c r="R4934" s="0" t="str">
        <f aca="false">IF(I4934&gt;=Summary!$B$7,"Fast",IF(I4934&lt;Summary!$B$8,"Slow","Medium"))</f>
        <v>Slow</v>
      </c>
      <c r="S4934" s="15" t="n">
        <f aca="false">IF(M4934&gt;Summary!$B$5,1,0)</f>
        <v>0</v>
      </c>
      <c r="T4934" s="16" t="n">
        <f aca="false">IF(Q4934="Overstocked",(G4934-Summary!$B$6*H4934)*J4934,0)</f>
        <v>169858</v>
      </c>
    </row>
    <row r="4935" customFormat="false" ht="15" hidden="false" customHeight="false" outlineLevel="0" collapsed="false">
      <c r="A4935" s="0" t="s">
        <v>5033</v>
      </c>
      <c r="B4935" s="0" t="s">
        <v>84</v>
      </c>
      <c r="C4935" s="0" t="s">
        <v>78</v>
      </c>
      <c r="D4935" s="0" t="s">
        <v>102</v>
      </c>
      <c r="E4935" s="14" t="n">
        <v>45321</v>
      </c>
      <c r="F4935" s="14" t="n">
        <v>45331</v>
      </c>
      <c r="G4935" s="0" t="n">
        <v>168</v>
      </c>
      <c r="H4935" s="0" t="n">
        <v>53</v>
      </c>
      <c r="I4935" s="0" t="n">
        <v>119</v>
      </c>
      <c r="J4935" s="0" t="n">
        <v>1309</v>
      </c>
      <c r="K4935" s="0" t="n">
        <v>1569</v>
      </c>
      <c r="L4935" s="15" t="s">
        <v>97</v>
      </c>
      <c r="M4935" s="0" t="n">
        <v>10</v>
      </c>
      <c r="N4935" s="16" t="n">
        <f aca="false">I4935*K4935</f>
        <v>186711</v>
      </c>
      <c r="O4935" s="16" t="n">
        <f aca="false">I4935*(K4935-J4935)</f>
        <v>30940</v>
      </c>
      <c r="P4935" s="15" t="n">
        <f aca="false">K4935-J4935</f>
        <v>260</v>
      </c>
      <c r="Q4935" s="0" t="str">
        <f aca="false">IF(G4935=0,"Out of stock",IF(G4935&lt;H4935,"Understocked",IF(G4935&gt;Summary!$B$6*H4935,"Overstocked","Healthy")))</f>
        <v>Healthy</v>
      </c>
      <c r="R4935" s="0" t="str">
        <f aca="false">IF(I4935&gt;=Summary!$B$7,"Fast",IF(I4935&lt;Summary!$B$8,"Slow","Medium"))</f>
        <v>Medium</v>
      </c>
      <c r="S4935" s="15" t="n">
        <f aca="false">IF(M4935&gt;Summary!$B$5,1,0)</f>
        <v>1</v>
      </c>
      <c r="T4935" s="16" t="n">
        <f aca="false">IF(Q4935="Overstocked",(G4935-Summary!$B$6*H4935)*J4935,0)</f>
        <v>0</v>
      </c>
    </row>
    <row r="4936" customFormat="false" ht="15" hidden="false" customHeight="false" outlineLevel="0" collapsed="false">
      <c r="A4936" s="0" t="s">
        <v>5034</v>
      </c>
      <c r="B4936" s="0" t="s">
        <v>95</v>
      </c>
      <c r="C4936" s="0" t="s">
        <v>104</v>
      </c>
      <c r="D4936" s="0" t="s">
        <v>90</v>
      </c>
      <c r="E4936" s="14" t="n">
        <v>45205</v>
      </c>
      <c r="F4936" s="14" t="n">
        <v>45208</v>
      </c>
      <c r="G4936" s="0" t="n">
        <v>69</v>
      </c>
      <c r="H4936" s="0" t="n">
        <v>75</v>
      </c>
      <c r="I4936" s="0" t="n">
        <v>290</v>
      </c>
      <c r="J4936" s="0" t="n">
        <v>1303</v>
      </c>
      <c r="K4936" s="0" t="n">
        <v>1456</v>
      </c>
      <c r="L4936" s="15" t="s">
        <v>82</v>
      </c>
      <c r="M4936" s="0" t="n">
        <v>3</v>
      </c>
      <c r="N4936" s="16" t="n">
        <f aca="false">I4936*K4936</f>
        <v>422240</v>
      </c>
      <c r="O4936" s="16" t="n">
        <f aca="false">I4936*(K4936-J4936)</f>
        <v>44370</v>
      </c>
      <c r="P4936" s="15" t="n">
        <f aca="false">K4936-J4936</f>
        <v>153</v>
      </c>
      <c r="Q4936" s="0" t="str">
        <f aca="false">IF(G4936=0,"Out of stock",IF(G4936&lt;H4936,"Understocked",IF(G4936&gt;Summary!$B$6*H4936,"Overstocked","Healthy")))</f>
        <v>Understocked</v>
      </c>
      <c r="R4936" s="0" t="str">
        <f aca="false">IF(I4936&gt;=Summary!$B$7,"Fast",IF(I4936&lt;Summary!$B$8,"Slow","Medium"))</f>
        <v>Fast</v>
      </c>
      <c r="S4936" s="15" t="n">
        <f aca="false">IF(M4936&gt;Summary!$B$5,1,0)</f>
        <v>0</v>
      </c>
      <c r="T4936" s="16" t="n">
        <f aca="false">IF(Q4936="Overstocked",(G4936-Summary!$B$6*H4936)*J4936,0)</f>
        <v>0</v>
      </c>
    </row>
    <row r="4937" customFormat="false" ht="15" hidden="false" customHeight="false" outlineLevel="0" collapsed="false">
      <c r="A4937" s="0" t="s">
        <v>5035</v>
      </c>
      <c r="B4937" s="0" t="s">
        <v>84</v>
      </c>
      <c r="C4937" s="0" t="s">
        <v>96</v>
      </c>
      <c r="D4937" s="0" t="s">
        <v>102</v>
      </c>
      <c r="E4937" s="14" t="n">
        <v>45252</v>
      </c>
      <c r="F4937" s="14" t="n">
        <v>45259</v>
      </c>
      <c r="G4937" s="0" t="n">
        <v>159</v>
      </c>
      <c r="H4937" s="0" t="n">
        <v>82</v>
      </c>
      <c r="I4937" s="0" t="n">
        <v>56</v>
      </c>
      <c r="J4937" s="0" t="n">
        <v>1372</v>
      </c>
      <c r="K4937" s="0" t="n">
        <v>1642</v>
      </c>
      <c r="L4937" s="15" t="s">
        <v>93</v>
      </c>
      <c r="M4937" s="0" t="n">
        <v>7</v>
      </c>
      <c r="N4937" s="16" t="n">
        <f aca="false">I4937*K4937</f>
        <v>91952</v>
      </c>
      <c r="O4937" s="16" t="n">
        <f aca="false">I4937*(K4937-J4937)</f>
        <v>15120</v>
      </c>
      <c r="P4937" s="15" t="n">
        <f aca="false">K4937-J4937</f>
        <v>270</v>
      </c>
      <c r="Q4937" s="0" t="str">
        <f aca="false">IF(G4937=0,"Out of stock",IF(G4937&lt;H4937,"Understocked",IF(G4937&gt;Summary!$B$6*H4937,"Overstocked","Healthy")))</f>
        <v>Healthy</v>
      </c>
      <c r="R4937" s="0" t="str">
        <f aca="false">IF(I4937&gt;=Summary!$B$7,"Fast",IF(I4937&lt;Summary!$B$8,"Slow","Medium"))</f>
        <v>Slow</v>
      </c>
      <c r="S4937" s="15" t="n">
        <f aca="false">IF(M4937&gt;Summary!$B$5,1,0)</f>
        <v>0</v>
      </c>
      <c r="T4937" s="16" t="n">
        <f aca="false">IF(Q4937="Overstocked",(G4937-Summary!$B$6*H4937)*J4937,0)</f>
        <v>0</v>
      </c>
    </row>
    <row r="4938" customFormat="false" ht="15" hidden="false" customHeight="false" outlineLevel="0" collapsed="false">
      <c r="A4938" s="0" t="s">
        <v>5036</v>
      </c>
      <c r="B4938" s="0" t="s">
        <v>123</v>
      </c>
      <c r="C4938" s="0" t="s">
        <v>78</v>
      </c>
      <c r="D4938" s="0" t="s">
        <v>90</v>
      </c>
      <c r="E4938" s="14" t="n">
        <v>44950</v>
      </c>
      <c r="F4938" s="14" t="n">
        <v>44952</v>
      </c>
      <c r="G4938" s="0" t="n">
        <v>339</v>
      </c>
      <c r="H4938" s="0" t="n">
        <v>141</v>
      </c>
      <c r="I4938" s="0" t="n">
        <v>246</v>
      </c>
      <c r="J4938" s="0" t="n">
        <v>985</v>
      </c>
      <c r="K4938" s="0" t="n">
        <v>1403</v>
      </c>
      <c r="L4938" s="15" t="s">
        <v>93</v>
      </c>
      <c r="M4938" s="0" t="n">
        <v>2</v>
      </c>
      <c r="N4938" s="16" t="n">
        <f aca="false">I4938*K4938</f>
        <v>345138</v>
      </c>
      <c r="O4938" s="16" t="n">
        <f aca="false">I4938*(K4938-J4938)</f>
        <v>102828</v>
      </c>
      <c r="P4938" s="15" t="n">
        <f aca="false">K4938-J4938</f>
        <v>418</v>
      </c>
      <c r="Q4938" s="0" t="str">
        <f aca="false">IF(G4938=0,"Out of stock",IF(G4938&lt;H4938,"Understocked",IF(G4938&gt;Summary!$B$6*H4938,"Overstocked","Healthy")))</f>
        <v>Healthy</v>
      </c>
      <c r="R4938" s="0" t="str">
        <f aca="false">IF(I4938&gt;=Summary!$B$7,"Fast",IF(I4938&lt;Summary!$B$8,"Slow","Medium"))</f>
        <v>Fast</v>
      </c>
      <c r="S4938" s="15" t="n">
        <f aca="false">IF(M4938&gt;Summary!$B$5,1,0)</f>
        <v>0</v>
      </c>
      <c r="T4938" s="16" t="n">
        <f aca="false">IF(Q4938="Overstocked",(G4938-Summary!$B$6*H4938)*J4938,0)</f>
        <v>0</v>
      </c>
    </row>
    <row r="4939" customFormat="false" ht="15" hidden="false" customHeight="false" outlineLevel="0" collapsed="false">
      <c r="A4939" s="0" t="s">
        <v>5037</v>
      </c>
      <c r="B4939" s="0" t="s">
        <v>113</v>
      </c>
      <c r="C4939" s="0" t="s">
        <v>85</v>
      </c>
      <c r="D4939" s="0" t="s">
        <v>86</v>
      </c>
      <c r="E4939" s="14" t="n">
        <v>45524</v>
      </c>
      <c r="F4939" s="14" t="n">
        <v>45529</v>
      </c>
      <c r="G4939" s="0" t="n">
        <v>86</v>
      </c>
      <c r="H4939" s="0" t="n">
        <v>122</v>
      </c>
      <c r="I4939" s="0" t="n">
        <v>128</v>
      </c>
      <c r="J4939" s="0" t="n">
        <v>792</v>
      </c>
      <c r="K4939" s="0" t="n">
        <v>1129</v>
      </c>
      <c r="L4939" s="15" t="s">
        <v>93</v>
      </c>
      <c r="M4939" s="0" t="n">
        <v>5</v>
      </c>
      <c r="N4939" s="16" t="n">
        <f aca="false">I4939*K4939</f>
        <v>144512</v>
      </c>
      <c r="O4939" s="16" t="n">
        <f aca="false">I4939*(K4939-J4939)</f>
        <v>43136</v>
      </c>
      <c r="P4939" s="15" t="n">
        <f aca="false">K4939-J4939</f>
        <v>337</v>
      </c>
      <c r="Q4939" s="0" t="str">
        <f aca="false">IF(G4939=0,"Out of stock",IF(G4939&lt;H4939,"Understocked",IF(G4939&gt;Summary!$B$6*H4939,"Overstocked","Healthy")))</f>
        <v>Understocked</v>
      </c>
      <c r="R4939" s="0" t="str">
        <f aca="false">IF(I4939&gt;=Summary!$B$7,"Fast",IF(I4939&lt;Summary!$B$8,"Slow","Medium"))</f>
        <v>Medium</v>
      </c>
      <c r="S4939" s="15" t="n">
        <f aca="false">IF(M4939&gt;Summary!$B$5,1,0)</f>
        <v>0</v>
      </c>
      <c r="T4939" s="16" t="n">
        <f aca="false">IF(Q4939="Overstocked",(G4939-Summary!$B$6*H4939)*J4939,0)</f>
        <v>0</v>
      </c>
    </row>
    <row r="4940" customFormat="false" ht="15" hidden="false" customHeight="false" outlineLevel="0" collapsed="false">
      <c r="A4940" s="0" t="s">
        <v>5038</v>
      </c>
      <c r="B4940" s="0" t="s">
        <v>77</v>
      </c>
      <c r="C4940" s="0" t="s">
        <v>85</v>
      </c>
      <c r="D4940" s="0" t="s">
        <v>86</v>
      </c>
      <c r="E4940" s="14" t="n">
        <v>45014</v>
      </c>
      <c r="F4940" s="14" t="n">
        <v>45015</v>
      </c>
      <c r="G4940" s="0" t="n">
        <v>296</v>
      </c>
      <c r="H4940" s="0" t="n">
        <v>62</v>
      </c>
      <c r="I4940" s="0" t="n">
        <v>36</v>
      </c>
      <c r="J4940" s="0" t="n">
        <v>1265</v>
      </c>
      <c r="K4940" s="0" t="n">
        <v>1504</v>
      </c>
      <c r="L4940" s="15" t="s">
        <v>82</v>
      </c>
      <c r="M4940" s="0" t="n">
        <v>1</v>
      </c>
      <c r="N4940" s="16" t="n">
        <f aca="false">I4940*K4940</f>
        <v>54144</v>
      </c>
      <c r="O4940" s="16" t="n">
        <f aca="false">I4940*(K4940-J4940)</f>
        <v>8604</v>
      </c>
      <c r="P4940" s="15" t="n">
        <f aca="false">K4940-J4940</f>
        <v>239</v>
      </c>
      <c r="Q4940" s="0" t="str">
        <f aca="false">IF(G4940=0,"Out of stock",IF(G4940&lt;H4940,"Understocked",IF(G4940&gt;Summary!$B$6*H4940,"Overstocked","Healthy")))</f>
        <v>Overstocked</v>
      </c>
      <c r="R4940" s="0" t="str">
        <f aca="false">IF(I4940&gt;=Summary!$B$7,"Fast",IF(I4940&lt;Summary!$B$8,"Slow","Medium"))</f>
        <v>Slow</v>
      </c>
      <c r="S4940" s="15" t="n">
        <f aca="false">IF(M4940&gt;Summary!$B$5,1,0)</f>
        <v>0</v>
      </c>
      <c r="T4940" s="16" t="n">
        <f aca="false">IF(Q4940="Overstocked",(G4940-Summary!$B$6*H4940)*J4940,0)</f>
        <v>60720</v>
      </c>
    </row>
    <row r="4941" customFormat="false" ht="15" hidden="false" customHeight="false" outlineLevel="0" collapsed="false">
      <c r="A4941" s="0" t="s">
        <v>5039</v>
      </c>
      <c r="B4941" s="0" t="s">
        <v>115</v>
      </c>
      <c r="C4941" s="0" t="s">
        <v>104</v>
      </c>
      <c r="D4941" s="0" t="s">
        <v>92</v>
      </c>
      <c r="E4941" s="14" t="n">
        <v>45233</v>
      </c>
      <c r="F4941" s="14" t="n">
        <v>45235</v>
      </c>
      <c r="G4941" s="0" t="n">
        <v>207</v>
      </c>
      <c r="H4941" s="0" t="n">
        <v>96</v>
      </c>
      <c r="I4941" s="0" t="n">
        <v>158</v>
      </c>
      <c r="J4941" s="0" t="n">
        <v>1868</v>
      </c>
      <c r="K4941" s="0" t="n">
        <v>2256</v>
      </c>
      <c r="L4941" s="15" t="s">
        <v>87</v>
      </c>
      <c r="M4941" s="0" t="n">
        <v>2</v>
      </c>
      <c r="N4941" s="16" t="n">
        <f aca="false">I4941*K4941</f>
        <v>356448</v>
      </c>
      <c r="O4941" s="16" t="n">
        <f aca="false">I4941*(K4941-J4941)</f>
        <v>61304</v>
      </c>
      <c r="P4941" s="15" t="n">
        <f aca="false">K4941-J4941</f>
        <v>388</v>
      </c>
      <c r="Q4941" s="0" t="str">
        <f aca="false">IF(G4941=0,"Out of stock",IF(G4941&lt;H4941,"Understocked",IF(G4941&gt;Summary!$B$6*H4941,"Overstocked","Healthy")))</f>
        <v>Healthy</v>
      </c>
      <c r="R4941" s="0" t="str">
        <f aca="false">IF(I4941&gt;=Summary!$B$7,"Fast",IF(I4941&lt;Summary!$B$8,"Slow","Medium"))</f>
        <v>Medium</v>
      </c>
      <c r="S4941" s="15" t="n">
        <f aca="false">IF(M4941&gt;Summary!$B$5,1,0)</f>
        <v>0</v>
      </c>
      <c r="T4941" s="16" t="n">
        <f aca="false">IF(Q4941="Overstocked",(G4941-Summary!$B$6*H4941)*J4941,0)</f>
        <v>0</v>
      </c>
    </row>
    <row r="4942" customFormat="false" ht="15" hidden="false" customHeight="false" outlineLevel="0" collapsed="false">
      <c r="A4942" s="0" t="s">
        <v>5040</v>
      </c>
      <c r="B4942" s="0" t="s">
        <v>89</v>
      </c>
      <c r="C4942" s="0" t="s">
        <v>85</v>
      </c>
      <c r="D4942" s="0" t="s">
        <v>86</v>
      </c>
      <c r="E4942" s="14" t="n">
        <v>45040</v>
      </c>
      <c r="F4942" s="14" t="n">
        <v>45050</v>
      </c>
      <c r="G4942" s="0" t="n">
        <v>216</v>
      </c>
      <c r="H4942" s="0" t="n">
        <v>98</v>
      </c>
      <c r="I4942" s="0" t="n">
        <v>68</v>
      </c>
      <c r="J4942" s="0" t="n">
        <v>438</v>
      </c>
      <c r="K4942" s="0" t="n">
        <v>916</v>
      </c>
      <c r="L4942" s="15" t="s">
        <v>80</v>
      </c>
      <c r="M4942" s="0" t="n">
        <v>10</v>
      </c>
      <c r="N4942" s="16" t="n">
        <f aca="false">I4942*K4942</f>
        <v>62288</v>
      </c>
      <c r="O4942" s="16" t="n">
        <f aca="false">I4942*(K4942-J4942)</f>
        <v>32504</v>
      </c>
      <c r="P4942" s="15" t="n">
        <f aca="false">K4942-J4942</f>
        <v>478</v>
      </c>
      <c r="Q4942" s="0" t="str">
        <f aca="false">IF(G4942=0,"Out of stock",IF(G4942&lt;H4942,"Understocked",IF(G4942&gt;Summary!$B$6*H4942,"Overstocked","Healthy")))</f>
        <v>Healthy</v>
      </c>
      <c r="R4942" s="0" t="str">
        <f aca="false">IF(I4942&gt;=Summary!$B$7,"Fast",IF(I4942&lt;Summary!$B$8,"Slow","Medium"))</f>
        <v>Slow</v>
      </c>
      <c r="S4942" s="15" t="n">
        <f aca="false">IF(M4942&gt;Summary!$B$5,1,0)</f>
        <v>1</v>
      </c>
      <c r="T4942" s="16" t="n">
        <f aca="false">IF(Q4942="Overstocked",(G4942-Summary!$B$6*H4942)*J4942,0)</f>
        <v>0</v>
      </c>
    </row>
    <row r="4943" customFormat="false" ht="15" hidden="false" customHeight="false" outlineLevel="0" collapsed="false">
      <c r="A4943" s="0" t="s">
        <v>5041</v>
      </c>
      <c r="B4943" s="0" t="s">
        <v>115</v>
      </c>
      <c r="C4943" s="0" t="s">
        <v>96</v>
      </c>
      <c r="D4943" s="0" t="s">
        <v>90</v>
      </c>
      <c r="E4943" s="14" t="n">
        <v>45157</v>
      </c>
      <c r="F4943" s="14" t="n">
        <v>45160</v>
      </c>
      <c r="G4943" s="0" t="n">
        <v>229</v>
      </c>
      <c r="H4943" s="0" t="n">
        <v>120</v>
      </c>
      <c r="I4943" s="0" t="n">
        <v>295</v>
      </c>
      <c r="J4943" s="0" t="n">
        <v>1019</v>
      </c>
      <c r="K4943" s="0" t="n">
        <v>1209</v>
      </c>
      <c r="L4943" s="15" t="s">
        <v>93</v>
      </c>
      <c r="M4943" s="0" t="n">
        <v>3</v>
      </c>
      <c r="N4943" s="16" t="n">
        <f aca="false">I4943*K4943</f>
        <v>356655</v>
      </c>
      <c r="O4943" s="16" t="n">
        <f aca="false">I4943*(K4943-J4943)</f>
        <v>56050</v>
      </c>
      <c r="P4943" s="15" t="n">
        <f aca="false">K4943-J4943</f>
        <v>190</v>
      </c>
      <c r="Q4943" s="0" t="str">
        <f aca="false">IF(G4943=0,"Out of stock",IF(G4943&lt;H4943,"Understocked",IF(G4943&gt;Summary!$B$6*H4943,"Overstocked","Healthy")))</f>
        <v>Healthy</v>
      </c>
      <c r="R4943" s="0" t="str">
        <f aca="false">IF(I4943&gt;=Summary!$B$7,"Fast",IF(I4943&lt;Summary!$B$8,"Slow","Medium"))</f>
        <v>Fast</v>
      </c>
      <c r="S4943" s="15" t="n">
        <f aca="false">IF(M4943&gt;Summary!$B$5,1,0)</f>
        <v>0</v>
      </c>
      <c r="T4943" s="16" t="n">
        <f aca="false">IF(Q4943="Overstocked",(G4943-Summary!$B$6*H4943)*J4943,0)</f>
        <v>0</v>
      </c>
    </row>
    <row r="4944" customFormat="false" ht="15" hidden="false" customHeight="false" outlineLevel="0" collapsed="false">
      <c r="A4944" s="0" t="s">
        <v>5042</v>
      </c>
      <c r="B4944" s="0" t="s">
        <v>107</v>
      </c>
      <c r="C4944" s="0" t="s">
        <v>104</v>
      </c>
      <c r="D4944" s="0" t="s">
        <v>90</v>
      </c>
      <c r="E4944" s="14" t="n">
        <v>45357</v>
      </c>
      <c r="F4944" s="14" t="n">
        <v>45361</v>
      </c>
      <c r="G4944" s="0" t="n">
        <v>386</v>
      </c>
      <c r="H4944" s="0" t="n">
        <v>132</v>
      </c>
      <c r="I4944" s="0" t="n">
        <v>35</v>
      </c>
      <c r="J4944" s="0" t="n">
        <v>1341</v>
      </c>
      <c r="K4944" s="0" t="n">
        <v>1588</v>
      </c>
      <c r="L4944" s="15" t="s">
        <v>80</v>
      </c>
      <c r="M4944" s="0" t="n">
        <v>4</v>
      </c>
      <c r="N4944" s="16" t="n">
        <f aca="false">I4944*K4944</f>
        <v>55580</v>
      </c>
      <c r="O4944" s="16" t="n">
        <f aca="false">I4944*(K4944-J4944)</f>
        <v>8645</v>
      </c>
      <c r="P4944" s="15" t="n">
        <f aca="false">K4944-J4944</f>
        <v>247</v>
      </c>
      <c r="Q4944" s="0" t="str">
        <f aca="false">IF(G4944=0,"Out of stock",IF(G4944&lt;H4944,"Understocked",IF(G4944&gt;Summary!$B$6*H4944,"Overstocked","Healthy")))</f>
        <v>Healthy</v>
      </c>
      <c r="R4944" s="0" t="str">
        <f aca="false">IF(I4944&gt;=Summary!$B$7,"Fast",IF(I4944&lt;Summary!$B$8,"Slow","Medium"))</f>
        <v>Slow</v>
      </c>
      <c r="S4944" s="15" t="n">
        <f aca="false">IF(M4944&gt;Summary!$B$5,1,0)</f>
        <v>0</v>
      </c>
      <c r="T4944" s="16" t="n">
        <f aca="false">IF(Q4944="Overstocked",(G4944-Summary!$B$6*H4944)*J4944,0)</f>
        <v>0</v>
      </c>
    </row>
    <row r="4945" customFormat="false" ht="15" hidden="false" customHeight="false" outlineLevel="0" collapsed="false">
      <c r="A4945" s="0" t="s">
        <v>5043</v>
      </c>
      <c r="B4945" s="0" t="s">
        <v>113</v>
      </c>
      <c r="C4945" s="0" t="s">
        <v>78</v>
      </c>
      <c r="D4945" s="0" t="s">
        <v>92</v>
      </c>
      <c r="E4945" s="14" t="n">
        <v>45641</v>
      </c>
      <c r="F4945" s="14" t="n">
        <v>45648</v>
      </c>
      <c r="G4945" s="0" t="n">
        <v>273</v>
      </c>
      <c r="H4945" s="0" t="n">
        <v>99</v>
      </c>
      <c r="I4945" s="0" t="n">
        <v>182</v>
      </c>
      <c r="J4945" s="0" t="n">
        <v>452</v>
      </c>
      <c r="K4945" s="0" t="n">
        <v>946</v>
      </c>
      <c r="L4945" s="15" t="s">
        <v>97</v>
      </c>
      <c r="M4945" s="0" t="n">
        <v>7</v>
      </c>
      <c r="N4945" s="16" t="n">
        <f aca="false">I4945*K4945</f>
        <v>172172</v>
      </c>
      <c r="O4945" s="16" t="n">
        <f aca="false">I4945*(K4945-J4945)</f>
        <v>89908</v>
      </c>
      <c r="P4945" s="15" t="n">
        <f aca="false">K4945-J4945</f>
        <v>494</v>
      </c>
      <c r="Q4945" s="0" t="str">
        <f aca="false">IF(G4945=0,"Out of stock",IF(G4945&lt;H4945,"Understocked",IF(G4945&gt;Summary!$B$6*H4945,"Overstocked","Healthy")))</f>
        <v>Healthy</v>
      </c>
      <c r="R4945" s="0" t="str">
        <f aca="false">IF(I4945&gt;=Summary!$B$7,"Fast",IF(I4945&lt;Summary!$B$8,"Slow","Medium"))</f>
        <v>Medium</v>
      </c>
      <c r="S4945" s="15" t="n">
        <f aca="false">IF(M4945&gt;Summary!$B$5,1,0)</f>
        <v>0</v>
      </c>
      <c r="T4945" s="16" t="n">
        <f aca="false">IF(Q4945="Overstocked",(G4945-Summary!$B$6*H4945)*J4945,0)</f>
        <v>0</v>
      </c>
    </row>
    <row r="4946" customFormat="false" ht="15" hidden="false" customHeight="false" outlineLevel="0" collapsed="false">
      <c r="A4946" s="0" t="s">
        <v>5044</v>
      </c>
      <c r="B4946" s="0" t="s">
        <v>107</v>
      </c>
      <c r="C4946" s="0" t="s">
        <v>96</v>
      </c>
      <c r="D4946" s="0" t="s">
        <v>79</v>
      </c>
      <c r="E4946" s="14" t="n">
        <v>45113</v>
      </c>
      <c r="F4946" s="14" t="n">
        <v>45116</v>
      </c>
      <c r="G4946" s="0" t="n">
        <v>359</v>
      </c>
      <c r="H4946" s="0" t="n">
        <v>73</v>
      </c>
      <c r="I4946" s="0" t="n">
        <v>271</v>
      </c>
      <c r="J4946" s="0" t="n">
        <v>1069</v>
      </c>
      <c r="K4946" s="0" t="n">
        <v>1313</v>
      </c>
      <c r="L4946" s="15" t="s">
        <v>82</v>
      </c>
      <c r="M4946" s="0" t="n">
        <v>3</v>
      </c>
      <c r="N4946" s="16" t="n">
        <f aca="false">I4946*K4946</f>
        <v>355823</v>
      </c>
      <c r="O4946" s="16" t="n">
        <f aca="false">I4946*(K4946-J4946)</f>
        <v>66124</v>
      </c>
      <c r="P4946" s="15" t="n">
        <f aca="false">K4946-J4946</f>
        <v>244</v>
      </c>
      <c r="Q4946" s="0" t="str">
        <f aca="false">IF(G4946=0,"Out of stock",IF(G4946&lt;H4946,"Understocked",IF(G4946&gt;Summary!$B$6*H4946,"Overstocked","Healthy")))</f>
        <v>Overstocked</v>
      </c>
      <c r="R4946" s="0" t="str">
        <f aca="false">IF(I4946&gt;=Summary!$B$7,"Fast",IF(I4946&lt;Summary!$B$8,"Slow","Medium"))</f>
        <v>Fast</v>
      </c>
      <c r="S4946" s="15" t="n">
        <f aca="false">IF(M4946&gt;Summary!$B$5,1,0)</f>
        <v>0</v>
      </c>
      <c r="T4946" s="16" t="n">
        <f aca="false">IF(Q4946="Overstocked",(G4946-Summary!$B$6*H4946)*J4946,0)</f>
        <v>71623</v>
      </c>
    </row>
    <row r="4947" customFormat="false" ht="15" hidden="false" customHeight="false" outlineLevel="0" collapsed="false">
      <c r="A4947" s="0" t="s">
        <v>5045</v>
      </c>
      <c r="B4947" s="0" t="s">
        <v>84</v>
      </c>
      <c r="C4947" s="0" t="s">
        <v>85</v>
      </c>
      <c r="D4947" s="0" t="s">
        <v>90</v>
      </c>
      <c r="E4947" s="14" t="n">
        <v>44945</v>
      </c>
      <c r="F4947" s="14" t="n">
        <v>44946</v>
      </c>
      <c r="G4947" s="0" t="n">
        <v>478</v>
      </c>
      <c r="H4947" s="0" t="n">
        <v>131</v>
      </c>
      <c r="I4947" s="0" t="n">
        <v>28</v>
      </c>
      <c r="J4947" s="0" t="n">
        <v>1184</v>
      </c>
      <c r="K4947" s="0" t="n">
        <v>1278</v>
      </c>
      <c r="L4947" s="15" t="s">
        <v>82</v>
      </c>
      <c r="M4947" s="0" t="n">
        <v>1</v>
      </c>
      <c r="N4947" s="16" t="n">
        <f aca="false">I4947*K4947</f>
        <v>35784</v>
      </c>
      <c r="O4947" s="16" t="n">
        <f aca="false">I4947*(K4947-J4947)</f>
        <v>2632</v>
      </c>
      <c r="P4947" s="15" t="n">
        <f aca="false">K4947-J4947</f>
        <v>94</v>
      </c>
      <c r="Q4947" s="0" t="str">
        <f aca="false">IF(G4947=0,"Out of stock",IF(G4947&lt;H4947,"Understocked",IF(G4947&gt;Summary!$B$6*H4947,"Overstocked","Healthy")))</f>
        <v>Healthy</v>
      </c>
      <c r="R4947" s="0" t="str">
        <f aca="false">IF(I4947&gt;=Summary!$B$7,"Fast",IF(I4947&lt;Summary!$B$8,"Slow","Medium"))</f>
        <v>Slow</v>
      </c>
      <c r="S4947" s="15" t="n">
        <f aca="false">IF(M4947&gt;Summary!$B$5,1,0)</f>
        <v>0</v>
      </c>
      <c r="T4947" s="16" t="n">
        <f aca="false">IF(Q4947="Overstocked",(G4947-Summary!$B$6*H4947)*J4947,0)</f>
        <v>0</v>
      </c>
    </row>
    <row r="4948" customFormat="false" ht="15" hidden="false" customHeight="false" outlineLevel="0" collapsed="false">
      <c r="A4948" s="0" t="s">
        <v>5046</v>
      </c>
      <c r="B4948" s="0" t="s">
        <v>89</v>
      </c>
      <c r="C4948" s="0" t="s">
        <v>85</v>
      </c>
      <c r="D4948" s="0" t="s">
        <v>92</v>
      </c>
      <c r="E4948" s="14" t="n">
        <v>45582</v>
      </c>
      <c r="F4948" s="14" t="n">
        <v>45587</v>
      </c>
      <c r="G4948" s="0" t="n">
        <v>210</v>
      </c>
      <c r="H4948" s="0" t="n">
        <v>54</v>
      </c>
      <c r="I4948" s="0" t="n">
        <v>141</v>
      </c>
      <c r="J4948" s="0" t="n">
        <v>1367</v>
      </c>
      <c r="K4948" s="0" t="n">
        <v>1771</v>
      </c>
      <c r="L4948" s="15" t="s">
        <v>80</v>
      </c>
      <c r="M4948" s="0" t="n">
        <v>5</v>
      </c>
      <c r="N4948" s="16" t="n">
        <f aca="false">I4948*K4948</f>
        <v>249711</v>
      </c>
      <c r="O4948" s="16" t="n">
        <f aca="false">I4948*(K4948-J4948)</f>
        <v>56964</v>
      </c>
      <c r="P4948" s="15" t="n">
        <f aca="false">K4948-J4948</f>
        <v>404</v>
      </c>
      <c r="Q4948" s="0" t="str">
        <f aca="false">IF(G4948=0,"Out of stock",IF(G4948&lt;H4948,"Understocked",IF(G4948&gt;Summary!$B$6*H4948,"Overstocked","Healthy")))</f>
        <v>Healthy</v>
      </c>
      <c r="R4948" s="0" t="str">
        <f aca="false">IF(I4948&gt;=Summary!$B$7,"Fast",IF(I4948&lt;Summary!$B$8,"Slow","Medium"))</f>
        <v>Medium</v>
      </c>
      <c r="S4948" s="15" t="n">
        <f aca="false">IF(M4948&gt;Summary!$B$5,1,0)</f>
        <v>0</v>
      </c>
      <c r="T4948" s="16" t="n">
        <f aca="false">IF(Q4948="Overstocked",(G4948-Summary!$B$6*H4948)*J4948,0)</f>
        <v>0</v>
      </c>
    </row>
    <row r="4949" customFormat="false" ht="15" hidden="false" customHeight="false" outlineLevel="0" collapsed="false">
      <c r="A4949" s="0" t="s">
        <v>5047</v>
      </c>
      <c r="B4949" s="0" t="s">
        <v>123</v>
      </c>
      <c r="C4949" s="0" t="s">
        <v>78</v>
      </c>
      <c r="D4949" s="0" t="s">
        <v>79</v>
      </c>
      <c r="E4949" s="14" t="n">
        <v>45641</v>
      </c>
      <c r="F4949" s="14" t="n">
        <v>45645</v>
      </c>
      <c r="G4949" s="0" t="n">
        <v>389</v>
      </c>
      <c r="H4949" s="0" t="n">
        <v>137</v>
      </c>
      <c r="I4949" s="0" t="n">
        <v>197</v>
      </c>
      <c r="J4949" s="0" t="n">
        <v>1101</v>
      </c>
      <c r="K4949" s="0" t="n">
        <v>1384</v>
      </c>
      <c r="L4949" s="15" t="s">
        <v>82</v>
      </c>
      <c r="M4949" s="0" t="n">
        <v>4</v>
      </c>
      <c r="N4949" s="16" t="n">
        <f aca="false">I4949*K4949</f>
        <v>272648</v>
      </c>
      <c r="O4949" s="16" t="n">
        <f aca="false">I4949*(K4949-J4949)</f>
        <v>55751</v>
      </c>
      <c r="P4949" s="15" t="n">
        <f aca="false">K4949-J4949</f>
        <v>283</v>
      </c>
      <c r="Q4949" s="0" t="str">
        <f aca="false">IF(G4949=0,"Out of stock",IF(G4949&lt;H4949,"Understocked",IF(G4949&gt;Summary!$B$6*H4949,"Overstocked","Healthy")))</f>
        <v>Healthy</v>
      </c>
      <c r="R4949" s="0" t="str">
        <f aca="false">IF(I4949&gt;=Summary!$B$7,"Fast",IF(I4949&lt;Summary!$B$8,"Slow","Medium"))</f>
        <v>Medium</v>
      </c>
      <c r="S4949" s="15" t="n">
        <f aca="false">IF(M4949&gt;Summary!$B$5,1,0)</f>
        <v>0</v>
      </c>
      <c r="T4949" s="16" t="n">
        <f aca="false">IF(Q4949="Overstocked",(G4949-Summary!$B$6*H4949)*J4949,0)</f>
        <v>0</v>
      </c>
    </row>
    <row r="4950" customFormat="false" ht="15" hidden="false" customHeight="false" outlineLevel="0" collapsed="false">
      <c r="A4950" s="0" t="s">
        <v>5048</v>
      </c>
      <c r="B4950" s="0" t="s">
        <v>123</v>
      </c>
      <c r="C4950" s="0" t="s">
        <v>85</v>
      </c>
      <c r="D4950" s="0" t="s">
        <v>79</v>
      </c>
      <c r="E4950" s="14" t="n">
        <v>45345</v>
      </c>
      <c r="F4950" s="14" t="n">
        <v>45355</v>
      </c>
      <c r="G4950" s="0" t="n">
        <v>144</v>
      </c>
      <c r="H4950" s="0" t="n">
        <v>143</v>
      </c>
      <c r="I4950" s="0" t="n">
        <v>158</v>
      </c>
      <c r="J4950" s="0" t="n">
        <v>1122</v>
      </c>
      <c r="K4950" s="0" t="n">
        <v>1477</v>
      </c>
      <c r="L4950" s="15" t="s">
        <v>82</v>
      </c>
      <c r="M4950" s="0" t="n">
        <v>10</v>
      </c>
      <c r="N4950" s="16" t="n">
        <f aca="false">I4950*K4950</f>
        <v>233366</v>
      </c>
      <c r="O4950" s="16" t="n">
        <f aca="false">I4950*(K4950-J4950)</f>
        <v>56090</v>
      </c>
      <c r="P4950" s="15" t="n">
        <f aca="false">K4950-J4950</f>
        <v>355</v>
      </c>
      <c r="Q4950" s="0" t="str">
        <f aca="false">IF(G4950=0,"Out of stock",IF(G4950&lt;H4950,"Understocked",IF(G4950&gt;Summary!$B$6*H4950,"Overstocked","Healthy")))</f>
        <v>Healthy</v>
      </c>
      <c r="R4950" s="0" t="str">
        <f aca="false">IF(I4950&gt;=Summary!$B$7,"Fast",IF(I4950&lt;Summary!$B$8,"Slow","Medium"))</f>
        <v>Medium</v>
      </c>
      <c r="S4950" s="15" t="n">
        <f aca="false">IF(M4950&gt;Summary!$B$5,1,0)</f>
        <v>1</v>
      </c>
      <c r="T4950" s="16" t="n">
        <f aca="false">IF(Q4950="Overstocked",(G4950-Summary!$B$6*H4950)*J4950,0)</f>
        <v>0</v>
      </c>
    </row>
    <row r="4951" customFormat="false" ht="15" hidden="false" customHeight="false" outlineLevel="0" collapsed="false">
      <c r="A4951" s="0" t="s">
        <v>5049</v>
      </c>
      <c r="B4951" s="0" t="s">
        <v>95</v>
      </c>
      <c r="C4951" s="0" t="s">
        <v>78</v>
      </c>
      <c r="D4951" s="0" t="s">
        <v>92</v>
      </c>
      <c r="E4951" s="14" t="n">
        <v>44961</v>
      </c>
      <c r="F4951" s="14" t="n">
        <v>44968</v>
      </c>
      <c r="G4951" s="0" t="n">
        <v>295</v>
      </c>
      <c r="H4951" s="0" t="n">
        <v>56</v>
      </c>
      <c r="I4951" s="0" t="n">
        <v>100</v>
      </c>
      <c r="J4951" s="0" t="n">
        <v>1758</v>
      </c>
      <c r="K4951" s="0" t="n">
        <v>1873</v>
      </c>
      <c r="L4951" s="15" t="s">
        <v>97</v>
      </c>
      <c r="M4951" s="0" t="n">
        <v>7</v>
      </c>
      <c r="N4951" s="16" t="n">
        <f aca="false">I4951*K4951</f>
        <v>187300</v>
      </c>
      <c r="O4951" s="16" t="n">
        <f aca="false">I4951*(K4951-J4951)</f>
        <v>11500</v>
      </c>
      <c r="P4951" s="15" t="n">
        <f aca="false">K4951-J4951</f>
        <v>115</v>
      </c>
      <c r="Q4951" s="0" t="str">
        <f aca="false">IF(G4951=0,"Out of stock",IF(G4951&lt;H4951,"Understocked",IF(G4951&gt;Summary!$B$6*H4951,"Overstocked","Healthy")))</f>
        <v>Overstocked</v>
      </c>
      <c r="R4951" s="0" t="str">
        <f aca="false">IF(I4951&gt;=Summary!$B$7,"Fast",IF(I4951&lt;Summary!$B$8,"Slow","Medium"))</f>
        <v>Medium</v>
      </c>
      <c r="S4951" s="15" t="n">
        <f aca="false">IF(M4951&gt;Summary!$B$5,1,0)</f>
        <v>0</v>
      </c>
      <c r="T4951" s="16" t="n">
        <f aca="false">IF(Q4951="Overstocked",(G4951-Summary!$B$6*H4951)*J4951,0)</f>
        <v>124818</v>
      </c>
    </row>
    <row r="4952" customFormat="false" ht="15" hidden="false" customHeight="false" outlineLevel="0" collapsed="false">
      <c r="A4952" s="0" t="s">
        <v>5050</v>
      </c>
      <c r="B4952" s="0" t="s">
        <v>95</v>
      </c>
      <c r="C4952" s="0" t="s">
        <v>96</v>
      </c>
      <c r="D4952" s="0" t="s">
        <v>86</v>
      </c>
      <c r="E4952" s="14" t="n">
        <v>45028</v>
      </c>
      <c r="F4952" s="14" t="n">
        <v>45036</v>
      </c>
      <c r="G4952" s="0" t="n">
        <v>261</v>
      </c>
      <c r="H4952" s="0" t="n">
        <v>63</v>
      </c>
      <c r="I4952" s="0" t="n">
        <v>129</v>
      </c>
      <c r="J4952" s="0" t="n">
        <v>1878</v>
      </c>
      <c r="K4952" s="0" t="n">
        <v>2129</v>
      </c>
      <c r="L4952" s="15" t="s">
        <v>80</v>
      </c>
      <c r="M4952" s="0" t="n">
        <v>8</v>
      </c>
      <c r="N4952" s="16" t="n">
        <f aca="false">I4952*K4952</f>
        <v>274641</v>
      </c>
      <c r="O4952" s="16" t="n">
        <f aca="false">I4952*(K4952-J4952)</f>
        <v>32379</v>
      </c>
      <c r="P4952" s="15" t="n">
        <f aca="false">K4952-J4952</f>
        <v>251</v>
      </c>
      <c r="Q4952" s="0" t="str">
        <f aca="false">IF(G4952=0,"Out of stock",IF(G4952&lt;H4952,"Understocked",IF(G4952&gt;Summary!$B$6*H4952,"Overstocked","Healthy")))</f>
        <v>Overstocked</v>
      </c>
      <c r="R4952" s="0" t="str">
        <f aca="false">IF(I4952&gt;=Summary!$B$7,"Fast",IF(I4952&lt;Summary!$B$8,"Slow","Medium"))</f>
        <v>Medium</v>
      </c>
      <c r="S4952" s="15" t="n">
        <f aca="false">IF(M4952&gt;Summary!$B$5,1,0)</f>
        <v>1</v>
      </c>
      <c r="T4952" s="16" t="n">
        <f aca="false">IF(Q4952="Overstocked",(G4952-Summary!$B$6*H4952)*J4952,0)</f>
        <v>16902</v>
      </c>
    </row>
    <row r="4953" customFormat="false" ht="15" hidden="false" customHeight="false" outlineLevel="0" collapsed="false">
      <c r="A4953" s="0" t="s">
        <v>5051</v>
      </c>
      <c r="B4953" s="0" t="s">
        <v>115</v>
      </c>
      <c r="C4953" s="0" t="s">
        <v>96</v>
      </c>
      <c r="D4953" s="0" t="s">
        <v>102</v>
      </c>
      <c r="E4953" s="14" t="n">
        <v>45561</v>
      </c>
      <c r="F4953" s="14" t="n">
        <v>45565</v>
      </c>
      <c r="G4953" s="0" t="n">
        <v>70</v>
      </c>
      <c r="H4953" s="0" t="n">
        <v>62</v>
      </c>
      <c r="I4953" s="0" t="n">
        <v>27</v>
      </c>
      <c r="J4953" s="0" t="n">
        <v>471</v>
      </c>
      <c r="K4953" s="0" t="n">
        <v>522</v>
      </c>
      <c r="L4953" s="15" t="s">
        <v>97</v>
      </c>
      <c r="M4953" s="0" t="n">
        <v>4</v>
      </c>
      <c r="N4953" s="16" t="n">
        <f aca="false">I4953*K4953</f>
        <v>14094</v>
      </c>
      <c r="O4953" s="16" t="n">
        <f aca="false">I4953*(K4953-J4953)</f>
        <v>1377</v>
      </c>
      <c r="P4953" s="15" t="n">
        <f aca="false">K4953-J4953</f>
        <v>51</v>
      </c>
      <c r="Q4953" s="0" t="str">
        <f aca="false">IF(G4953=0,"Out of stock",IF(G4953&lt;H4953,"Understocked",IF(G4953&gt;Summary!$B$6*H4953,"Overstocked","Healthy")))</f>
        <v>Healthy</v>
      </c>
      <c r="R4953" s="0" t="str">
        <f aca="false">IF(I4953&gt;=Summary!$B$7,"Fast",IF(I4953&lt;Summary!$B$8,"Slow","Medium"))</f>
        <v>Slow</v>
      </c>
      <c r="S4953" s="15" t="n">
        <f aca="false">IF(M4953&gt;Summary!$B$5,1,0)</f>
        <v>0</v>
      </c>
      <c r="T4953" s="16" t="n">
        <f aca="false">IF(Q4953="Overstocked",(G4953-Summary!$B$6*H4953)*J4953,0)</f>
        <v>0</v>
      </c>
    </row>
    <row r="4954" customFormat="false" ht="15" hidden="false" customHeight="false" outlineLevel="0" collapsed="false">
      <c r="A4954" s="0" t="s">
        <v>5052</v>
      </c>
      <c r="B4954" s="0" t="s">
        <v>101</v>
      </c>
      <c r="C4954" s="0" t="s">
        <v>85</v>
      </c>
      <c r="D4954" s="0" t="s">
        <v>102</v>
      </c>
      <c r="E4954" s="14" t="n">
        <v>44982</v>
      </c>
      <c r="F4954" s="14" t="n">
        <v>44983</v>
      </c>
      <c r="G4954" s="0" t="n">
        <v>448</v>
      </c>
      <c r="H4954" s="0" t="n">
        <v>57</v>
      </c>
      <c r="I4954" s="0" t="n">
        <v>141</v>
      </c>
      <c r="J4954" s="0" t="n">
        <v>1301</v>
      </c>
      <c r="K4954" s="0" t="n">
        <v>1458</v>
      </c>
      <c r="L4954" s="15" t="s">
        <v>87</v>
      </c>
      <c r="M4954" s="0" t="n">
        <v>1</v>
      </c>
      <c r="N4954" s="16" t="n">
        <f aca="false">I4954*K4954</f>
        <v>205578</v>
      </c>
      <c r="O4954" s="16" t="n">
        <f aca="false">I4954*(K4954-J4954)</f>
        <v>22137</v>
      </c>
      <c r="P4954" s="15" t="n">
        <f aca="false">K4954-J4954</f>
        <v>157</v>
      </c>
      <c r="Q4954" s="0" t="str">
        <f aca="false">IF(G4954=0,"Out of stock",IF(G4954&lt;H4954,"Understocked",IF(G4954&gt;Summary!$B$6*H4954,"Overstocked","Healthy")))</f>
        <v>Overstocked</v>
      </c>
      <c r="R4954" s="0" t="str">
        <f aca="false">IF(I4954&gt;=Summary!$B$7,"Fast",IF(I4954&lt;Summary!$B$8,"Slow","Medium"))</f>
        <v>Medium</v>
      </c>
      <c r="S4954" s="15" t="n">
        <f aca="false">IF(M4954&gt;Summary!$B$5,1,0)</f>
        <v>0</v>
      </c>
      <c r="T4954" s="16" t="n">
        <f aca="false">IF(Q4954="Overstocked",(G4954-Summary!$B$6*H4954)*J4954,0)</f>
        <v>286220</v>
      </c>
    </row>
    <row r="4955" customFormat="false" ht="15" hidden="false" customHeight="false" outlineLevel="0" collapsed="false">
      <c r="A4955" s="0" t="s">
        <v>5053</v>
      </c>
      <c r="B4955" s="0" t="s">
        <v>107</v>
      </c>
      <c r="C4955" s="0" t="s">
        <v>96</v>
      </c>
      <c r="D4955" s="0" t="s">
        <v>79</v>
      </c>
      <c r="E4955" s="14" t="n">
        <v>45529</v>
      </c>
      <c r="F4955" s="14" t="n">
        <v>45535</v>
      </c>
      <c r="G4955" s="0" t="n">
        <v>345</v>
      </c>
      <c r="H4955" s="0" t="n">
        <v>116</v>
      </c>
      <c r="I4955" s="0" t="n">
        <v>35</v>
      </c>
      <c r="J4955" s="0" t="n">
        <v>1234</v>
      </c>
      <c r="K4955" s="0" t="n">
        <v>1640</v>
      </c>
      <c r="L4955" s="15" t="s">
        <v>93</v>
      </c>
      <c r="M4955" s="0" t="n">
        <v>6</v>
      </c>
      <c r="N4955" s="16" t="n">
        <f aca="false">I4955*K4955</f>
        <v>57400</v>
      </c>
      <c r="O4955" s="16" t="n">
        <f aca="false">I4955*(K4955-J4955)</f>
        <v>14210</v>
      </c>
      <c r="P4955" s="15" t="n">
        <f aca="false">K4955-J4955</f>
        <v>406</v>
      </c>
      <c r="Q4955" s="0" t="str">
        <f aca="false">IF(G4955=0,"Out of stock",IF(G4955&lt;H4955,"Understocked",IF(G4955&gt;Summary!$B$6*H4955,"Overstocked","Healthy")))</f>
        <v>Healthy</v>
      </c>
      <c r="R4955" s="0" t="str">
        <f aca="false">IF(I4955&gt;=Summary!$B$7,"Fast",IF(I4955&lt;Summary!$B$8,"Slow","Medium"))</f>
        <v>Slow</v>
      </c>
      <c r="S4955" s="15" t="n">
        <f aca="false">IF(M4955&gt;Summary!$B$5,1,0)</f>
        <v>0</v>
      </c>
      <c r="T4955" s="16" t="n">
        <f aca="false">IF(Q4955="Overstocked",(G4955-Summary!$B$6*H4955)*J4955,0)</f>
        <v>0</v>
      </c>
    </row>
    <row r="4956" customFormat="false" ht="15" hidden="false" customHeight="false" outlineLevel="0" collapsed="false">
      <c r="A4956" s="0" t="s">
        <v>5054</v>
      </c>
      <c r="B4956" s="0" t="s">
        <v>113</v>
      </c>
      <c r="C4956" s="0" t="s">
        <v>104</v>
      </c>
      <c r="D4956" s="0" t="s">
        <v>79</v>
      </c>
      <c r="E4956" s="14" t="n">
        <v>45436</v>
      </c>
      <c r="F4956" s="14" t="n">
        <v>45443</v>
      </c>
      <c r="G4956" s="0" t="n">
        <v>218</v>
      </c>
      <c r="H4956" s="0" t="n">
        <v>50</v>
      </c>
      <c r="I4956" s="0" t="n">
        <v>50</v>
      </c>
      <c r="J4956" s="0" t="n">
        <v>1871</v>
      </c>
      <c r="K4956" s="0" t="n">
        <v>2320</v>
      </c>
      <c r="L4956" s="15" t="s">
        <v>80</v>
      </c>
      <c r="M4956" s="0" t="n">
        <v>7</v>
      </c>
      <c r="N4956" s="16" t="n">
        <f aca="false">I4956*K4956</f>
        <v>116000</v>
      </c>
      <c r="O4956" s="16" t="n">
        <f aca="false">I4956*(K4956-J4956)</f>
        <v>22450</v>
      </c>
      <c r="P4956" s="15" t="n">
        <f aca="false">K4956-J4956</f>
        <v>449</v>
      </c>
      <c r="Q4956" s="0" t="str">
        <f aca="false">IF(G4956=0,"Out of stock",IF(G4956&lt;H4956,"Understocked",IF(G4956&gt;Summary!$B$6*H4956,"Overstocked","Healthy")))</f>
        <v>Overstocked</v>
      </c>
      <c r="R4956" s="0" t="str">
        <f aca="false">IF(I4956&gt;=Summary!$B$7,"Fast",IF(I4956&lt;Summary!$B$8,"Slow","Medium"))</f>
        <v>Slow</v>
      </c>
      <c r="S4956" s="15" t="n">
        <f aca="false">IF(M4956&gt;Summary!$B$5,1,0)</f>
        <v>0</v>
      </c>
      <c r="T4956" s="16" t="n">
        <f aca="false">IF(Q4956="Overstocked",(G4956-Summary!$B$6*H4956)*J4956,0)</f>
        <v>33678</v>
      </c>
    </row>
    <row r="4957" customFormat="false" ht="15" hidden="false" customHeight="false" outlineLevel="0" collapsed="false">
      <c r="A4957" s="0" t="s">
        <v>5055</v>
      </c>
      <c r="B4957" s="0" t="s">
        <v>115</v>
      </c>
      <c r="C4957" s="0" t="s">
        <v>85</v>
      </c>
      <c r="D4957" s="0" t="s">
        <v>90</v>
      </c>
      <c r="E4957" s="14" t="n">
        <v>45113</v>
      </c>
      <c r="F4957" s="14" t="n">
        <v>45115</v>
      </c>
      <c r="G4957" s="0" t="n">
        <v>418</v>
      </c>
      <c r="H4957" s="0" t="n">
        <v>87</v>
      </c>
      <c r="I4957" s="0" t="n">
        <v>43</v>
      </c>
      <c r="J4957" s="0" t="n">
        <v>315</v>
      </c>
      <c r="K4957" s="0" t="n">
        <v>625</v>
      </c>
      <c r="L4957" s="15" t="s">
        <v>82</v>
      </c>
      <c r="M4957" s="0" t="n">
        <v>2</v>
      </c>
      <c r="N4957" s="16" t="n">
        <f aca="false">I4957*K4957</f>
        <v>26875</v>
      </c>
      <c r="O4957" s="16" t="n">
        <f aca="false">I4957*(K4957-J4957)</f>
        <v>13330</v>
      </c>
      <c r="P4957" s="15" t="n">
        <f aca="false">K4957-J4957</f>
        <v>310</v>
      </c>
      <c r="Q4957" s="0" t="str">
        <f aca="false">IF(G4957=0,"Out of stock",IF(G4957&lt;H4957,"Understocked",IF(G4957&gt;Summary!$B$6*H4957,"Overstocked","Healthy")))</f>
        <v>Overstocked</v>
      </c>
      <c r="R4957" s="0" t="str">
        <f aca="false">IF(I4957&gt;=Summary!$B$7,"Fast",IF(I4957&lt;Summary!$B$8,"Slow","Medium"))</f>
        <v>Slow</v>
      </c>
      <c r="S4957" s="15" t="n">
        <f aca="false">IF(M4957&gt;Summary!$B$5,1,0)</f>
        <v>0</v>
      </c>
      <c r="T4957" s="16" t="n">
        <f aca="false">IF(Q4957="Overstocked",(G4957-Summary!$B$6*H4957)*J4957,0)</f>
        <v>22050</v>
      </c>
    </row>
    <row r="4958" customFormat="false" ht="15" hidden="false" customHeight="false" outlineLevel="0" collapsed="false">
      <c r="A4958" s="0" t="s">
        <v>5056</v>
      </c>
      <c r="B4958" s="0" t="s">
        <v>84</v>
      </c>
      <c r="C4958" s="0" t="s">
        <v>104</v>
      </c>
      <c r="D4958" s="0" t="s">
        <v>92</v>
      </c>
      <c r="E4958" s="14" t="n">
        <v>45600</v>
      </c>
      <c r="F4958" s="14" t="n">
        <v>45608</v>
      </c>
      <c r="G4958" s="0" t="n">
        <v>206</v>
      </c>
      <c r="H4958" s="0" t="n">
        <v>103</v>
      </c>
      <c r="I4958" s="0" t="n">
        <v>298</v>
      </c>
      <c r="J4958" s="0" t="n">
        <v>704</v>
      </c>
      <c r="K4958" s="0" t="n">
        <v>883</v>
      </c>
      <c r="L4958" s="15" t="s">
        <v>80</v>
      </c>
      <c r="M4958" s="0" t="n">
        <v>8</v>
      </c>
      <c r="N4958" s="16" t="n">
        <f aca="false">I4958*K4958</f>
        <v>263134</v>
      </c>
      <c r="O4958" s="16" t="n">
        <f aca="false">I4958*(K4958-J4958)</f>
        <v>53342</v>
      </c>
      <c r="P4958" s="15" t="n">
        <f aca="false">K4958-J4958</f>
        <v>179</v>
      </c>
      <c r="Q4958" s="0" t="str">
        <f aca="false">IF(G4958=0,"Out of stock",IF(G4958&lt;H4958,"Understocked",IF(G4958&gt;Summary!$B$6*H4958,"Overstocked","Healthy")))</f>
        <v>Healthy</v>
      </c>
      <c r="R4958" s="0" t="str">
        <f aca="false">IF(I4958&gt;=Summary!$B$7,"Fast",IF(I4958&lt;Summary!$B$8,"Slow","Medium"))</f>
        <v>Fast</v>
      </c>
      <c r="S4958" s="15" t="n">
        <f aca="false">IF(M4958&gt;Summary!$B$5,1,0)</f>
        <v>1</v>
      </c>
      <c r="T4958" s="16" t="n">
        <f aca="false">IF(Q4958="Overstocked",(G4958-Summary!$B$6*H4958)*J4958,0)</f>
        <v>0</v>
      </c>
    </row>
    <row r="4959" customFormat="false" ht="15" hidden="false" customHeight="false" outlineLevel="0" collapsed="false">
      <c r="A4959" s="0" t="s">
        <v>5057</v>
      </c>
      <c r="B4959" s="0" t="s">
        <v>123</v>
      </c>
      <c r="C4959" s="0" t="s">
        <v>78</v>
      </c>
      <c r="D4959" s="0" t="s">
        <v>86</v>
      </c>
      <c r="E4959" s="14" t="n">
        <v>45166</v>
      </c>
      <c r="F4959" s="14" t="n">
        <v>45169</v>
      </c>
      <c r="G4959" s="0" t="n">
        <v>71</v>
      </c>
      <c r="H4959" s="0" t="n">
        <v>77</v>
      </c>
      <c r="I4959" s="0" t="n">
        <v>77</v>
      </c>
      <c r="J4959" s="0" t="n">
        <v>1085</v>
      </c>
      <c r="K4959" s="0" t="n">
        <v>1389</v>
      </c>
      <c r="L4959" s="15" t="s">
        <v>82</v>
      </c>
      <c r="M4959" s="0" t="n">
        <v>3</v>
      </c>
      <c r="N4959" s="16" t="n">
        <f aca="false">I4959*K4959</f>
        <v>106953</v>
      </c>
      <c r="O4959" s="16" t="n">
        <f aca="false">I4959*(K4959-J4959)</f>
        <v>23408</v>
      </c>
      <c r="P4959" s="15" t="n">
        <f aca="false">K4959-J4959</f>
        <v>304</v>
      </c>
      <c r="Q4959" s="0" t="str">
        <f aca="false">IF(G4959=0,"Out of stock",IF(G4959&lt;H4959,"Understocked",IF(G4959&gt;Summary!$B$6*H4959,"Overstocked","Healthy")))</f>
        <v>Understocked</v>
      </c>
      <c r="R4959" s="0" t="str">
        <f aca="false">IF(I4959&gt;=Summary!$B$7,"Fast",IF(I4959&lt;Summary!$B$8,"Slow","Medium"))</f>
        <v>Slow</v>
      </c>
      <c r="S4959" s="15" t="n">
        <f aca="false">IF(M4959&gt;Summary!$B$5,1,0)</f>
        <v>0</v>
      </c>
      <c r="T4959" s="16" t="n">
        <f aca="false">IF(Q4959="Overstocked",(G4959-Summary!$B$6*H4959)*J4959,0)</f>
        <v>0</v>
      </c>
    </row>
    <row r="4960" customFormat="false" ht="15" hidden="false" customHeight="false" outlineLevel="0" collapsed="false">
      <c r="A4960" s="0" t="s">
        <v>5058</v>
      </c>
      <c r="B4960" s="0" t="s">
        <v>101</v>
      </c>
      <c r="C4960" s="0" t="s">
        <v>78</v>
      </c>
      <c r="D4960" s="0" t="s">
        <v>90</v>
      </c>
      <c r="E4960" s="14" t="n">
        <v>45626</v>
      </c>
      <c r="F4960" s="14" t="n">
        <v>45628</v>
      </c>
      <c r="G4960" s="0" t="n">
        <v>188</v>
      </c>
      <c r="H4960" s="0" t="n">
        <v>97</v>
      </c>
      <c r="I4960" s="0" t="n">
        <v>53</v>
      </c>
      <c r="J4960" s="0" t="n">
        <v>1032</v>
      </c>
      <c r="K4960" s="0" t="n">
        <v>1396</v>
      </c>
      <c r="L4960" s="15" t="s">
        <v>87</v>
      </c>
      <c r="M4960" s="0" t="n">
        <v>2</v>
      </c>
      <c r="N4960" s="16" t="n">
        <f aca="false">I4960*K4960</f>
        <v>73988</v>
      </c>
      <c r="O4960" s="16" t="n">
        <f aca="false">I4960*(K4960-J4960)</f>
        <v>19292</v>
      </c>
      <c r="P4960" s="15" t="n">
        <f aca="false">K4960-J4960</f>
        <v>364</v>
      </c>
      <c r="Q4960" s="0" t="str">
        <f aca="false">IF(G4960=0,"Out of stock",IF(G4960&lt;H4960,"Understocked",IF(G4960&gt;Summary!$B$6*H4960,"Overstocked","Healthy")))</f>
        <v>Healthy</v>
      </c>
      <c r="R4960" s="0" t="str">
        <f aca="false">IF(I4960&gt;=Summary!$B$7,"Fast",IF(I4960&lt;Summary!$B$8,"Slow","Medium"))</f>
        <v>Slow</v>
      </c>
      <c r="S4960" s="15" t="n">
        <f aca="false">IF(M4960&gt;Summary!$B$5,1,0)</f>
        <v>0</v>
      </c>
      <c r="T4960" s="16" t="n">
        <f aca="false">IF(Q4960="Overstocked",(G4960-Summary!$B$6*H4960)*J4960,0)</f>
        <v>0</v>
      </c>
    </row>
    <row r="4961" customFormat="false" ht="15" hidden="false" customHeight="false" outlineLevel="0" collapsed="false">
      <c r="A4961" s="0" t="s">
        <v>5059</v>
      </c>
      <c r="B4961" s="0" t="s">
        <v>123</v>
      </c>
      <c r="C4961" s="0" t="s">
        <v>96</v>
      </c>
      <c r="D4961" s="0" t="s">
        <v>92</v>
      </c>
      <c r="E4961" s="14" t="n">
        <v>45249</v>
      </c>
      <c r="F4961" s="14" t="n">
        <v>45257</v>
      </c>
      <c r="G4961" s="0" t="n">
        <v>38</v>
      </c>
      <c r="H4961" s="0" t="n">
        <v>139</v>
      </c>
      <c r="I4961" s="0" t="n">
        <v>111</v>
      </c>
      <c r="J4961" s="0" t="n">
        <v>1806</v>
      </c>
      <c r="K4961" s="0" t="n">
        <v>2276</v>
      </c>
      <c r="L4961" s="15" t="s">
        <v>87</v>
      </c>
      <c r="M4961" s="0" t="n">
        <v>8</v>
      </c>
      <c r="N4961" s="16" t="n">
        <f aca="false">I4961*K4961</f>
        <v>252636</v>
      </c>
      <c r="O4961" s="16" t="n">
        <f aca="false">I4961*(K4961-J4961)</f>
        <v>52170</v>
      </c>
      <c r="P4961" s="15" t="n">
        <f aca="false">K4961-J4961</f>
        <v>470</v>
      </c>
      <c r="Q4961" s="0" t="str">
        <f aca="false">IF(G4961=0,"Out of stock",IF(G4961&lt;H4961,"Understocked",IF(G4961&gt;Summary!$B$6*H4961,"Overstocked","Healthy")))</f>
        <v>Understocked</v>
      </c>
      <c r="R4961" s="0" t="str">
        <f aca="false">IF(I4961&gt;=Summary!$B$7,"Fast",IF(I4961&lt;Summary!$B$8,"Slow","Medium"))</f>
        <v>Medium</v>
      </c>
      <c r="S4961" s="15" t="n">
        <f aca="false">IF(M4961&gt;Summary!$B$5,1,0)</f>
        <v>1</v>
      </c>
      <c r="T4961" s="16" t="n">
        <f aca="false">IF(Q4961="Overstocked",(G4961-Summary!$B$6*H4961)*J4961,0)</f>
        <v>0</v>
      </c>
    </row>
    <row r="4962" customFormat="false" ht="15" hidden="false" customHeight="false" outlineLevel="0" collapsed="false">
      <c r="A4962" s="0" t="s">
        <v>5060</v>
      </c>
      <c r="B4962" s="0" t="s">
        <v>113</v>
      </c>
      <c r="C4962" s="0" t="s">
        <v>104</v>
      </c>
      <c r="D4962" s="0" t="s">
        <v>102</v>
      </c>
      <c r="E4962" s="14" t="n">
        <v>45252</v>
      </c>
      <c r="F4962" s="14" t="n">
        <v>45261</v>
      </c>
      <c r="G4962" s="0" t="n">
        <v>261</v>
      </c>
      <c r="H4962" s="0" t="n">
        <v>54</v>
      </c>
      <c r="I4962" s="0" t="n">
        <v>69</v>
      </c>
      <c r="J4962" s="0" t="n">
        <v>1516</v>
      </c>
      <c r="K4962" s="0" t="n">
        <v>1880</v>
      </c>
      <c r="L4962" s="15" t="s">
        <v>97</v>
      </c>
      <c r="M4962" s="0" t="n">
        <v>9</v>
      </c>
      <c r="N4962" s="16" t="n">
        <f aca="false">I4962*K4962</f>
        <v>129720</v>
      </c>
      <c r="O4962" s="16" t="n">
        <f aca="false">I4962*(K4962-J4962)</f>
        <v>25116</v>
      </c>
      <c r="P4962" s="15" t="n">
        <f aca="false">K4962-J4962</f>
        <v>364</v>
      </c>
      <c r="Q4962" s="0" t="str">
        <f aca="false">IF(G4962=0,"Out of stock",IF(G4962&lt;H4962,"Understocked",IF(G4962&gt;Summary!$B$6*H4962,"Overstocked","Healthy")))</f>
        <v>Overstocked</v>
      </c>
      <c r="R4962" s="0" t="str">
        <f aca="false">IF(I4962&gt;=Summary!$B$7,"Fast",IF(I4962&lt;Summary!$B$8,"Slow","Medium"))</f>
        <v>Slow</v>
      </c>
      <c r="S4962" s="15" t="n">
        <f aca="false">IF(M4962&gt;Summary!$B$5,1,0)</f>
        <v>1</v>
      </c>
      <c r="T4962" s="16" t="n">
        <f aca="false">IF(Q4962="Overstocked",(G4962-Summary!$B$6*H4962)*J4962,0)</f>
        <v>68220</v>
      </c>
    </row>
    <row r="4963" customFormat="false" ht="15" hidden="false" customHeight="false" outlineLevel="0" collapsed="false">
      <c r="A4963" s="0" t="s">
        <v>5061</v>
      </c>
      <c r="B4963" s="0" t="s">
        <v>101</v>
      </c>
      <c r="C4963" s="0" t="s">
        <v>78</v>
      </c>
      <c r="D4963" s="0" t="s">
        <v>102</v>
      </c>
      <c r="E4963" s="14" t="n">
        <v>45408</v>
      </c>
      <c r="F4963" s="14" t="n">
        <v>45410</v>
      </c>
      <c r="G4963" s="0" t="n">
        <v>215</v>
      </c>
      <c r="H4963" s="0" t="n">
        <v>53</v>
      </c>
      <c r="I4963" s="0" t="n">
        <v>97</v>
      </c>
      <c r="J4963" s="0" t="n">
        <v>694</v>
      </c>
      <c r="K4963" s="0" t="n">
        <v>907</v>
      </c>
      <c r="L4963" s="15" t="s">
        <v>97</v>
      </c>
      <c r="M4963" s="0" t="n">
        <v>2</v>
      </c>
      <c r="N4963" s="16" t="n">
        <f aca="false">I4963*K4963</f>
        <v>87979</v>
      </c>
      <c r="O4963" s="16" t="n">
        <f aca="false">I4963*(K4963-J4963)</f>
        <v>20661</v>
      </c>
      <c r="P4963" s="15" t="n">
        <f aca="false">K4963-J4963</f>
        <v>213</v>
      </c>
      <c r="Q4963" s="0" t="str">
        <f aca="false">IF(G4963=0,"Out of stock",IF(G4963&lt;H4963,"Understocked",IF(G4963&gt;Summary!$B$6*H4963,"Overstocked","Healthy")))</f>
        <v>Overstocked</v>
      </c>
      <c r="R4963" s="0" t="str">
        <f aca="false">IF(I4963&gt;=Summary!$B$7,"Fast",IF(I4963&lt;Summary!$B$8,"Slow","Medium"))</f>
        <v>Slow</v>
      </c>
      <c r="S4963" s="15" t="n">
        <f aca="false">IF(M4963&gt;Summary!$B$5,1,0)</f>
        <v>0</v>
      </c>
      <c r="T4963" s="16" t="n">
        <f aca="false">IF(Q4963="Overstocked",(G4963-Summary!$B$6*H4963)*J4963,0)</f>
        <v>2082</v>
      </c>
    </row>
    <row r="4964" customFormat="false" ht="15" hidden="false" customHeight="false" outlineLevel="0" collapsed="false">
      <c r="A4964" s="0" t="s">
        <v>5062</v>
      </c>
      <c r="B4964" s="0" t="s">
        <v>101</v>
      </c>
      <c r="C4964" s="0" t="s">
        <v>85</v>
      </c>
      <c r="D4964" s="0" t="s">
        <v>90</v>
      </c>
      <c r="E4964" s="14" t="n">
        <v>45451</v>
      </c>
      <c r="F4964" s="14" t="n">
        <v>45455</v>
      </c>
      <c r="G4964" s="0" t="n">
        <v>297</v>
      </c>
      <c r="H4964" s="0" t="n">
        <v>81</v>
      </c>
      <c r="I4964" s="0" t="n">
        <v>186</v>
      </c>
      <c r="J4964" s="0" t="n">
        <v>1902</v>
      </c>
      <c r="K4964" s="0" t="n">
        <v>2091</v>
      </c>
      <c r="L4964" s="15" t="s">
        <v>80</v>
      </c>
      <c r="M4964" s="0" t="n">
        <v>4</v>
      </c>
      <c r="N4964" s="16" t="n">
        <f aca="false">I4964*K4964</f>
        <v>388926</v>
      </c>
      <c r="O4964" s="16" t="n">
        <f aca="false">I4964*(K4964-J4964)</f>
        <v>35154</v>
      </c>
      <c r="P4964" s="15" t="n">
        <f aca="false">K4964-J4964</f>
        <v>189</v>
      </c>
      <c r="Q4964" s="0" t="str">
        <f aca="false">IF(G4964=0,"Out of stock",IF(G4964&lt;H4964,"Understocked",IF(G4964&gt;Summary!$B$6*H4964,"Overstocked","Healthy")))</f>
        <v>Healthy</v>
      </c>
      <c r="R4964" s="0" t="str">
        <f aca="false">IF(I4964&gt;=Summary!$B$7,"Fast",IF(I4964&lt;Summary!$B$8,"Slow","Medium"))</f>
        <v>Medium</v>
      </c>
      <c r="S4964" s="15" t="n">
        <f aca="false">IF(M4964&gt;Summary!$B$5,1,0)</f>
        <v>0</v>
      </c>
      <c r="T4964" s="16" t="n">
        <f aca="false">IF(Q4964="Overstocked",(G4964-Summary!$B$6*H4964)*J4964,0)</f>
        <v>0</v>
      </c>
    </row>
    <row r="4965" customFormat="false" ht="15" hidden="false" customHeight="false" outlineLevel="0" collapsed="false">
      <c r="A4965" s="0" t="s">
        <v>5063</v>
      </c>
      <c r="B4965" s="0" t="s">
        <v>123</v>
      </c>
      <c r="C4965" s="0" t="s">
        <v>104</v>
      </c>
      <c r="D4965" s="0" t="s">
        <v>79</v>
      </c>
      <c r="E4965" s="14" t="n">
        <v>45302</v>
      </c>
      <c r="F4965" s="14" t="n">
        <v>45309</v>
      </c>
      <c r="G4965" s="0" t="n">
        <v>105</v>
      </c>
      <c r="H4965" s="0" t="n">
        <v>81</v>
      </c>
      <c r="I4965" s="0" t="n">
        <v>175</v>
      </c>
      <c r="J4965" s="0" t="n">
        <v>647</v>
      </c>
      <c r="K4965" s="0" t="n">
        <v>940</v>
      </c>
      <c r="L4965" s="15" t="s">
        <v>80</v>
      </c>
      <c r="M4965" s="0" t="n">
        <v>7</v>
      </c>
      <c r="N4965" s="16" t="n">
        <f aca="false">I4965*K4965</f>
        <v>164500</v>
      </c>
      <c r="O4965" s="16" t="n">
        <f aca="false">I4965*(K4965-J4965)</f>
        <v>51275</v>
      </c>
      <c r="P4965" s="15" t="n">
        <f aca="false">K4965-J4965</f>
        <v>293</v>
      </c>
      <c r="Q4965" s="0" t="str">
        <f aca="false">IF(G4965=0,"Out of stock",IF(G4965&lt;H4965,"Understocked",IF(G4965&gt;Summary!$B$6*H4965,"Overstocked","Healthy")))</f>
        <v>Healthy</v>
      </c>
      <c r="R4965" s="0" t="str">
        <f aca="false">IF(I4965&gt;=Summary!$B$7,"Fast",IF(I4965&lt;Summary!$B$8,"Slow","Medium"))</f>
        <v>Medium</v>
      </c>
      <c r="S4965" s="15" t="n">
        <f aca="false">IF(M4965&gt;Summary!$B$5,1,0)</f>
        <v>0</v>
      </c>
      <c r="T4965" s="16" t="n">
        <f aca="false">IF(Q4965="Overstocked",(G4965-Summary!$B$6*H4965)*J4965,0)</f>
        <v>0</v>
      </c>
    </row>
    <row r="4966" customFormat="false" ht="15" hidden="false" customHeight="false" outlineLevel="0" collapsed="false">
      <c r="A4966" s="0" t="s">
        <v>5064</v>
      </c>
      <c r="B4966" s="0" t="s">
        <v>84</v>
      </c>
      <c r="C4966" s="0" t="s">
        <v>85</v>
      </c>
      <c r="D4966" s="0" t="s">
        <v>102</v>
      </c>
      <c r="E4966" s="14" t="n">
        <v>45211</v>
      </c>
      <c r="F4966" s="14" t="n">
        <v>45220</v>
      </c>
      <c r="G4966" s="0" t="n">
        <v>22</v>
      </c>
      <c r="H4966" s="0" t="n">
        <v>105</v>
      </c>
      <c r="I4966" s="0" t="n">
        <v>6</v>
      </c>
      <c r="J4966" s="0" t="n">
        <v>325</v>
      </c>
      <c r="K4966" s="0" t="n">
        <v>545</v>
      </c>
      <c r="L4966" s="15" t="s">
        <v>97</v>
      </c>
      <c r="M4966" s="0" t="n">
        <v>9</v>
      </c>
      <c r="N4966" s="16" t="n">
        <f aca="false">I4966*K4966</f>
        <v>3270</v>
      </c>
      <c r="O4966" s="16" t="n">
        <f aca="false">I4966*(K4966-J4966)</f>
        <v>1320</v>
      </c>
      <c r="P4966" s="15" t="n">
        <f aca="false">K4966-J4966</f>
        <v>220</v>
      </c>
      <c r="Q4966" s="0" t="str">
        <f aca="false">IF(G4966=0,"Out of stock",IF(G4966&lt;H4966,"Understocked",IF(G4966&gt;Summary!$B$6*H4966,"Overstocked","Healthy")))</f>
        <v>Understocked</v>
      </c>
      <c r="R4966" s="0" t="str">
        <f aca="false">IF(I4966&gt;=Summary!$B$7,"Fast",IF(I4966&lt;Summary!$B$8,"Slow","Medium"))</f>
        <v>Slow</v>
      </c>
      <c r="S4966" s="15" t="n">
        <f aca="false">IF(M4966&gt;Summary!$B$5,1,0)</f>
        <v>1</v>
      </c>
      <c r="T4966" s="16" t="n">
        <f aca="false">IF(Q4966="Overstocked",(G4966-Summary!$B$6*H4966)*J4966,0)</f>
        <v>0</v>
      </c>
    </row>
    <row r="4967" customFormat="false" ht="15" hidden="false" customHeight="false" outlineLevel="0" collapsed="false">
      <c r="A4967" s="0" t="s">
        <v>5065</v>
      </c>
      <c r="B4967" s="0" t="s">
        <v>113</v>
      </c>
      <c r="C4967" s="0" t="s">
        <v>96</v>
      </c>
      <c r="D4967" s="0" t="s">
        <v>90</v>
      </c>
      <c r="E4967" s="14" t="n">
        <v>44961</v>
      </c>
      <c r="F4967" s="14" t="n">
        <v>44966</v>
      </c>
      <c r="G4967" s="0" t="n">
        <v>108</v>
      </c>
      <c r="H4967" s="0" t="n">
        <v>72</v>
      </c>
      <c r="I4967" s="0" t="n">
        <v>244</v>
      </c>
      <c r="J4967" s="0" t="n">
        <v>1235</v>
      </c>
      <c r="K4967" s="0" t="n">
        <v>1406</v>
      </c>
      <c r="L4967" s="15" t="s">
        <v>87</v>
      </c>
      <c r="M4967" s="0" t="n">
        <v>5</v>
      </c>
      <c r="N4967" s="16" t="n">
        <f aca="false">I4967*K4967</f>
        <v>343064</v>
      </c>
      <c r="O4967" s="16" t="n">
        <f aca="false">I4967*(K4967-J4967)</f>
        <v>41724</v>
      </c>
      <c r="P4967" s="15" t="n">
        <f aca="false">K4967-J4967</f>
        <v>171</v>
      </c>
      <c r="Q4967" s="0" t="str">
        <f aca="false">IF(G4967=0,"Out of stock",IF(G4967&lt;H4967,"Understocked",IF(G4967&gt;Summary!$B$6*H4967,"Overstocked","Healthy")))</f>
        <v>Healthy</v>
      </c>
      <c r="R4967" s="0" t="str">
        <f aca="false">IF(I4967&gt;=Summary!$B$7,"Fast",IF(I4967&lt;Summary!$B$8,"Slow","Medium"))</f>
        <v>Fast</v>
      </c>
      <c r="S4967" s="15" t="n">
        <f aca="false">IF(M4967&gt;Summary!$B$5,1,0)</f>
        <v>0</v>
      </c>
      <c r="T4967" s="16" t="n">
        <f aca="false">IF(Q4967="Overstocked",(G4967-Summary!$B$6*H4967)*J4967,0)</f>
        <v>0</v>
      </c>
    </row>
    <row r="4968" customFormat="false" ht="15" hidden="false" customHeight="false" outlineLevel="0" collapsed="false">
      <c r="A4968" s="0" t="s">
        <v>5066</v>
      </c>
      <c r="B4968" s="0" t="s">
        <v>123</v>
      </c>
      <c r="C4968" s="0" t="s">
        <v>96</v>
      </c>
      <c r="D4968" s="0" t="s">
        <v>92</v>
      </c>
      <c r="E4968" s="14" t="n">
        <v>45614</v>
      </c>
      <c r="F4968" s="14" t="n">
        <v>45623</v>
      </c>
      <c r="G4968" s="0" t="n">
        <v>450</v>
      </c>
      <c r="H4968" s="0" t="n">
        <v>115</v>
      </c>
      <c r="I4968" s="0" t="n">
        <v>171</v>
      </c>
      <c r="J4968" s="0" t="n">
        <v>895</v>
      </c>
      <c r="K4968" s="0" t="n">
        <v>1372</v>
      </c>
      <c r="L4968" s="15" t="s">
        <v>82</v>
      </c>
      <c r="M4968" s="0" t="n">
        <v>9</v>
      </c>
      <c r="N4968" s="16" t="n">
        <f aca="false">I4968*K4968</f>
        <v>234612</v>
      </c>
      <c r="O4968" s="16" t="n">
        <f aca="false">I4968*(K4968-J4968)</f>
        <v>81567</v>
      </c>
      <c r="P4968" s="15" t="n">
        <f aca="false">K4968-J4968</f>
        <v>477</v>
      </c>
      <c r="Q4968" s="0" t="str">
        <f aca="false">IF(G4968=0,"Out of stock",IF(G4968&lt;H4968,"Understocked",IF(G4968&gt;Summary!$B$6*H4968,"Overstocked","Healthy")))</f>
        <v>Healthy</v>
      </c>
      <c r="R4968" s="0" t="str">
        <f aca="false">IF(I4968&gt;=Summary!$B$7,"Fast",IF(I4968&lt;Summary!$B$8,"Slow","Medium"))</f>
        <v>Medium</v>
      </c>
      <c r="S4968" s="15" t="n">
        <f aca="false">IF(M4968&gt;Summary!$B$5,1,0)</f>
        <v>1</v>
      </c>
      <c r="T4968" s="16" t="n">
        <f aca="false">IF(Q4968="Overstocked",(G4968-Summary!$B$6*H4968)*J4968,0)</f>
        <v>0</v>
      </c>
    </row>
    <row r="4969" customFormat="false" ht="15" hidden="false" customHeight="false" outlineLevel="0" collapsed="false">
      <c r="A4969" s="0" t="s">
        <v>5067</v>
      </c>
      <c r="B4969" s="0" t="s">
        <v>84</v>
      </c>
      <c r="C4969" s="0" t="s">
        <v>96</v>
      </c>
      <c r="D4969" s="0" t="s">
        <v>92</v>
      </c>
      <c r="E4969" s="14" t="n">
        <v>45346</v>
      </c>
      <c r="F4969" s="14" t="n">
        <v>45351</v>
      </c>
      <c r="G4969" s="0" t="n">
        <v>231</v>
      </c>
      <c r="H4969" s="0" t="n">
        <v>135</v>
      </c>
      <c r="I4969" s="0" t="n">
        <v>196</v>
      </c>
      <c r="J4969" s="0" t="n">
        <v>282</v>
      </c>
      <c r="K4969" s="0" t="n">
        <v>742</v>
      </c>
      <c r="L4969" s="15" t="s">
        <v>80</v>
      </c>
      <c r="M4969" s="0" t="n">
        <v>5</v>
      </c>
      <c r="N4969" s="16" t="n">
        <f aca="false">I4969*K4969</f>
        <v>145432</v>
      </c>
      <c r="O4969" s="16" t="n">
        <f aca="false">I4969*(K4969-J4969)</f>
        <v>90160</v>
      </c>
      <c r="P4969" s="15" t="n">
        <f aca="false">K4969-J4969</f>
        <v>460</v>
      </c>
      <c r="Q4969" s="0" t="str">
        <f aca="false">IF(G4969=0,"Out of stock",IF(G4969&lt;H4969,"Understocked",IF(G4969&gt;Summary!$B$6*H4969,"Overstocked","Healthy")))</f>
        <v>Healthy</v>
      </c>
      <c r="R4969" s="0" t="str">
        <f aca="false">IF(I4969&gt;=Summary!$B$7,"Fast",IF(I4969&lt;Summary!$B$8,"Slow","Medium"))</f>
        <v>Medium</v>
      </c>
      <c r="S4969" s="15" t="n">
        <f aca="false">IF(M4969&gt;Summary!$B$5,1,0)</f>
        <v>0</v>
      </c>
      <c r="T4969" s="16" t="n">
        <f aca="false">IF(Q4969="Overstocked",(G4969-Summary!$B$6*H4969)*J4969,0)</f>
        <v>0</v>
      </c>
    </row>
    <row r="4970" customFormat="false" ht="15" hidden="false" customHeight="false" outlineLevel="0" collapsed="false">
      <c r="A4970" s="0" t="s">
        <v>5068</v>
      </c>
      <c r="B4970" s="0" t="s">
        <v>107</v>
      </c>
      <c r="C4970" s="0" t="s">
        <v>85</v>
      </c>
      <c r="D4970" s="0" t="s">
        <v>92</v>
      </c>
      <c r="E4970" s="14" t="n">
        <v>45022</v>
      </c>
      <c r="F4970" s="14" t="n">
        <v>45025</v>
      </c>
      <c r="G4970" s="0" t="n">
        <v>309</v>
      </c>
      <c r="H4970" s="0" t="n">
        <v>118</v>
      </c>
      <c r="I4970" s="0" t="n">
        <v>219</v>
      </c>
      <c r="J4970" s="0" t="n">
        <v>1429</v>
      </c>
      <c r="K4970" s="0" t="n">
        <v>1895</v>
      </c>
      <c r="L4970" s="15" t="s">
        <v>93</v>
      </c>
      <c r="M4970" s="0" t="n">
        <v>3</v>
      </c>
      <c r="N4970" s="16" t="n">
        <f aca="false">I4970*K4970</f>
        <v>415005</v>
      </c>
      <c r="O4970" s="16" t="n">
        <f aca="false">I4970*(K4970-J4970)</f>
        <v>102054</v>
      </c>
      <c r="P4970" s="15" t="n">
        <f aca="false">K4970-J4970</f>
        <v>466</v>
      </c>
      <c r="Q4970" s="0" t="str">
        <f aca="false">IF(G4970=0,"Out of stock",IF(G4970&lt;H4970,"Understocked",IF(G4970&gt;Summary!$B$6*H4970,"Overstocked","Healthy")))</f>
        <v>Healthy</v>
      </c>
      <c r="R4970" s="0" t="str">
        <f aca="false">IF(I4970&gt;=Summary!$B$7,"Fast",IF(I4970&lt;Summary!$B$8,"Slow","Medium"))</f>
        <v>Fast</v>
      </c>
      <c r="S4970" s="15" t="n">
        <f aca="false">IF(M4970&gt;Summary!$B$5,1,0)</f>
        <v>0</v>
      </c>
      <c r="T4970" s="16" t="n">
        <f aca="false">IF(Q4970="Overstocked",(G4970-Summary!$B$6*H4970)*J4970,0)</f>
        <v>0</v>
      </c>
    </row>
    <row r="4971" customFormat="false" ht="15" hidden="false" customHeight="false" outlineLevel="0" collapsed="false">
      <c r="A4971" s="0" t="s">
        <v>5069</v>
      </c>
      <c r="B4971" s="0" t="s">
        <v>123</v>
      </c>
      <c r="C4971" s="0" t="s">
        <v>96</v>
      </c>
      <c r="D4971" s="0" t="s">
        <v>86</v>
      </c>
      <c r="E4971" s="14" t="n">
        <v>44938</v>
      </c>
      <c r="F4971" s="14" t="n">
        <v>44943</v>
      </c>
      <c r="G4971" s="0" t="n">
        <v>24</v>
      </c>
      <c r="H4971" s="0" t="n">
        <v>106</v>
      </c>
      <c r="I4971" s="0" t="n">
        <v>98</v>
      </c>
      <c r="J4971" s="0" t="n">
        <v>1895</v>
      </c>
      <c r="K4971" s="0" t="n">
        <v>2311</v>
      </c>
      <c r="L4971" s="15" t="s">
        <v>80</v>
      </c>
      <c r="M4971" s="0" t="n">
        <v>5</v>
      </c>
      <c r="N4971" s="16" t="n">
        <f aca="false">I4971*K4971</f>
        <v>226478</v>
      </c>
      <c r="O4971" s="16" t="n">
        <f aca="false">I4971*(K4971-J4971)</f>
        <v>40768</v>
      </c>
      <c r="P4971" s="15" t="n">
        <f aca="false">K4971-J4971</f>
        <v>416</v>
      </c>
      <c r="Q4971" s="0" t="str">
        <f aca="false">IF(G4971=0,"Out of stock",IF(G4971&lt;H4971,"Understocked",IF(G4971&gt;Summary!$B$6*H4971,"Overstocked","Healthy")))</f>
        <v>Understocked</v>
      </c>
      <c r="R4971" s="0" t="str">
        <f aca="false">IF(I4971&gt;=Summary!$B$7,"Fast",IF(I4971&lt;Summary!$B$8,"Slow","Medium"))</f>
        <v>Slow</v>
      </c>
      <c r="S4971" s="15" t="n">
        <f aca="false">IF(M4971&gt;Summary!$B$5,1,0)</f>
        <v>0</v>
      </c>
      <c r="T4971" s="16" t="n">
        <f aca="false">IF(Q4971="Overstocked",(G4971-Summary!$B$6*H4971)*J4971,0)</f>
        <v>0</v>
      </c>
    </row>
    <row r="4972" customFormat="false" ht="15" hidden="false" customHeight="false" outlineLevel="0" collapsed="false">
      <c r="A4972" s="0" t="s">
        <v>5070</v>
      </c>
      <c r="B4972" s="0" t="s">
        <v>77</v>
      </c>
      <c r="C4972" s="0" t="s">
        <v>96</v>
      </c>
      <c r="D4972" s="0" t="s">
        <v>92</v>
      </c>
      <c r="E4972" s="14" t="n">
        <v>45549</v>
      </c>
      <c r="F4972" s="14" t="n">
        <v>45556</v>
      </c>
      <c r="G4972" s="0" t="n">
        <v>136</v>
      </c>
      <c r="H4972" s="0" t="n">
        <v>149</v>
      </c>
      <c r="I4972" s="0" t="n">
        <v>226</v>
      </c>
      <c r="J4972" s="0" t="n">
        <v>759</v>
      </c>
      <c r="K4972" s="0" t="n">
        <v>833</v>
      </c>
      <c r="L4972" s="15" t="s">
        <v>87</v>
      </c>
      <c r="M4972" s="0" t="n">
        <v>7</v>
      </c>
      <c r="N4972" s="16" t="n">
        <f aca="false">I4972*K4972</f>
        <v>188258</v>
      </c>
      <c r="O4972" s="16" t="n">
        <f aca="false">I4972*(K4972-J4972)</f>
        <v>16724</v>
      </c>
      <c r="P4972" s="15" t="n">
        <f aca="false">K4972-J4972</f>
        <v>74</v>
      </c>
      <c r="Q4972" s="0" t="str">
        <f aca="false">IF(G4972=0,"Out of stock",IF(G4972&lt;H4972,"Understocked",IF(G4972&gt;Summary!$B$6*H4972,"Overstocked","Healthy")))</f>
        <v>Understocked</v>
      </c>
      <c r="R4972" s="0" t="str">
        <f aca="false">IF(I4972&gt;=Summary!$B$7,"Fast",IF(I4972&lt;Summary!$B$8,"Slow","Medium"))</f>
        <v>Fast</v>
      </c>
      <c r="S4972" s="15" t="n">
        <f aca="false">IF(M4972&gt;Summary!$B$5,1,0)</f>
        <v>0</v>
      </c>
      <c r="T4972" s="16" t="n">
        <f aca="false">IF(Q4972="Overstocked",(G4972-Summary!$B$6*H4972)*J4972,0)</f>
        <v>0</v>
      </c>
    </row>
    <row r="4973" customFormat="false" ht="15" hidden="false" customHeight="false" outlineLevel="0" collapsed="false">
      <c r="A4973" s="0" t="s">
        <v>5071</v>
      </c>
      <c r="B4973" s="0" t="s">
        <v>101</v>
      </c>
      <c r="C4973" s="0" t="s">
        <v>104</v>
      </c>
      <c r="D4973" s="0" t="s">
        <v>90</v>
      </c>
      <c r="E4973" s="14" t="n">
        <v>45055</v>
      </c>
      <c r="F4973" s="14" t="n">
        <v>45062</v>
      </c>
      <c r="G4973" s="0" t="n">
        <v>374</v>
      </c>
      <c r="H4973" s="0" t="n">
        <v>118</v>
      </c>
      <c r="I4973" s="0" t="n">
        <v>38</v>
      </c>
      <c r="J4973" s="0" t="n">
        <v>1522</v>
      </c>
      <c r="K4973" s="0" t="n">
        <v>2002</v>
      </c>
      <c r="L4973" s="15" t="s">
        <v>93</v>
      </c>
      <c r="M4973" s="0" t="n">
        <v>7</v>
      </c>
      <c r="N4973" s="16" t="n">
        <f aca="false">I4973*K4973</f>
        <v>76076</v>
      </c>
      <c r="O4973" s="16" t="n">
        <f aca="false">I4973*(K4973-J4973)</f>
        <v>18240</v>
      </c>
      <c r="P4973" s="15" t="n">
        <f aca="false">K4973-J4973</f>
        <v>480</v>
      </c>
      <c r="Q4973" s="0" t="str">
        <f aca="false">IF(G4973=0,"Out of stock",IF(G4973&lt;H4973,"Understocked",IF(G4973&gt;Summary!$B$6*H4973,"Overstocked","Healthy")))</f>
        <v>Healthy</v>
      </c>
      <c r="R4973" s="0" t="str">
        <f aca="false">IF(I4973&gt;=Summary!$B$7,"Fast",IF(I4973&lt;Summary!$B$8,"Slow","Medium"))</f>
        <v>Slow</v>
      </c>
      <c r="S4973" s="15" t="n">
        <f aca="false">IF(M4973&gt;Summary!$B$5,1,0)</f>
        <v>0</v>
      </c>
      <c r="T4973" s="16" t="n">
        <f aca="false">IF(Q4973="Overstocked",(G4973-Summary!$B$6*H4973)*J4973,0)</f>
        <v>0</v>
      </c>
    </row>
    <row r="4974" customFormat="false" ht="15" hidden="false" customHeight="false" outlineLevel="0" collapsed="false">
      <c r="A4974" s="0" t="s">
        <v>5072</v>
      </c>
      <c r="B4974" s="0" t="s">
        <v>107</v>
      </c>
      <c r="C4974" s="0" t="s">
        <v>85</v>
      </c>
      <c r="D4974" s="0" t="s">
        <v>102</v>
      </c>
      <c r="E4974" s="14" t="n">
        <v>45070</v>
      </c>
      <c r="F4974" s="14" t="n">
        <v>45078</v>
      </c>
      <c r="G4974" s="0" t="n">
        <v>170</v>
      </c>
      <c r="H4974" s="0" t="n">
        <v>50</v>
      </c>
      <c r="I4974" s="0" t="n">
        <v>204</v>
      </c>
      <c r="J4974" s="0" t="n">
        <v>1538</v>
      </c>
      <c r="K4974" s="0" t="n">
        <v>1861</v>
      </c>
      <c r="L4974" s="15" t="s">
        <v>97</v>
      </c>
      <c r="M4974" s="0" t="n">
        <v>8</v>
      </c>
      <c r="N4974" s="16" t="n">
        <f aca="false">I4974*K4974</f>
        <v>379644</v>
      </c>
      <c r="O4974" s="16" t="n">
        <f aca="false">I4974*(K4974-J4974)</f>
        <v>65892</v>
      </c>
      <c r="P4974" s="15" t="n">
        <f aca="false">K4974-J4974</f>
        <v>323</v>
      </c>
      <c r="Q4974" s="0" t="str">
        <f aca="false">IF(G4974=0,"Out of stock",IF(G4974&lt;H4974,"Understocked",IF(G4974&gt;Summary!$B$6*H4974,"Overstocked","Healthy")))</f>
        <v>Healthy</v>
      </c>
      <c r="R4974" s="0" t="str">
        <f aca="false">IF(I4974&gt;=Summary!$B$7,"Fast",IF(I4974&lt;Summary!$B$8,"Slow","Medium"))</f>
        <v>Fast</v>
      </c>
      <c r="S4974" s="15" t="n">
        <f aca="false">IF(M4974&gt;Summary!$B$5,1,0)</f>
        <v>1</v>
      </c>
      <c r="T4974" s="16" t="n">
        <f aca="false">IF(Q4974="Overstocked",(G4974-Summary!$B$6*H4974)*J4974,0)</f>
        <v>0</v>
      </c>
    </row>
    <row r="4975" customFormat="false" ht="15" hidden="false" customHeight="false" outlineLevel="0" collapsed="false">
      <c r="A4975" s="0" t="s">
        <v>5073</v>
      </c>
      <c r="B4975" s="0" t="s">
        <v>89</v>
      </c>
      <c r="C4975" s="0" t="s">
        <v>104</v>
      </c>
      <c r="D4975" s="0" t="s">
        <v>92</v>
      </c>
      <c r="E4975" s="14" t="n">
        <v>45243</v>
      </c>
      <c r="F4975" s="14" t="n">
        <v>45247</v>
      </c>
      <c r="G4975" s="0" t="n">
        <v>469</v>
      </c>
      <c r="H4975" s="0" t="n">
        <v>53</v>
      </c>
      <c r="I4975" s="0" t="n">
        <v>292</v>
      </c>
      <c r="J4975" s="0" t="n">
        <v>1608</v>
      </c>
      <c r="K4975" s="0" t="n">
        <v>2046</v>
      </c>
      <c r="L4975" s="15" t="s">
        <v>80</v>
      </c>
      <c r="M4975" s="0" t="n">
        <v>4</v>
      </c>
      <c r="N4975" s="16" t="n">
        <f aca="false">I4975*K4975</f>
        <v>597432</v>
      </c>
      <c r="O4975" s="16" t="n">
        <f aca="false">I4975*(K4975-J4975)</f>
        <v>127896</v>
      </c>
      <c r="P4975" s="15" t="n">
        <f aca="false">K4975-J4975</f>
        <v>438</v>
      </c>
      <c r="Q4975" s="0" t="str">
        <f aca="false">IF(G4975=0,"Out of stock",IF(G4975&lt;H4975,"Understocked",IF(G4975&gt;Summary!$B$6*H4975,"Overstocked","Healthy")))</f>
        <v>Overstocked</v>
      </c>
      <c r="R4975" s="0" t="str">
        <f aca="false">IF(I4975&gt;=Summary!$B$7,"Fast",IF(I4975&lt;Summary!$B$8,"Slow","Medium"))</f>
        <v>Fast</v>
      </c>
      <c r="S4975" s="15" t="n">
        <f aca="false">IF(M4975&gt;Summary!$B$5,1,0)</f>
        <v>0</v>
      </c>
      <c r="T4975" s="16" t="n">
        <f aca="false">IF(Q4975="Overstocked",(G4975-Summary!$B$6*H4975)*J4975,0)</f>
        <v>413256</v>
      </c>
    </row>
    <row r="4976" customFormat="false" ht="15" hidden="false" customHeight="false" outlineLevel="0" collapsed="false">
      <c r="A4976" s="0" t="s">
        <v>5074</v>
      </c>
      <c r="B4976" s="0" t="s">
        <v>111</v>
      </c>
      <c r="C4976" s="0" t="s">
        <v>104</v>
      </c>
      <c r="D4976" s="0" t="s">
        <v>86</v>
      </c>
      <c r="E4976" s="14" t="n">
        <v>45172</v>
      </c>
      <c r="F4976" s="14" t="n">
        <v>45173</v>
      </c>
      <c r="G4976" s="0" t="n">
        <v>171</v>
      </c>
      <c r="H4976" s="0" t="n">
        <v>130</v>
      </c>
      <c r="I4976" s="0" t="n">
        <v>28</v>
      </c>
      <c r="J4976" s="0" t="n">
        <v>1417</v>
      </c>
      <c r="K4976" s="0" t="n">
        <v>1690</v>
      </c>
      <c r="L4976" s="15" t="s">
        <v>93</v>
      </c>
      <c r="M4976" s="0" t="n">
        <v>1</v>
      </c>
      <c r="N4976" s="16" t="n">
        <f aca="false">I4976*K4976</f>
        <v>47320</v>
      </c>
      <c r="O4976" s="16" t="n">
        <f aca="false">I4976*(K4976-J4976)</f>
        <v>7644</v>
      </c>
      <c r="P4976" s="15" t="n">
        <f aca="false">K4976-J4976</f>
        <v>273</v>
      </c>
      <c r="Q4976" s="0" t="str">
        <f aca="false">IF(G4976=0,"Out of stock",IF(G4976&lt;H4976,"Understocked",IF(G4976&gt;Summary!$B$6*H4976,"Overstocked","Healthy")))</f>
        <v>Healthy</v>
      </c>
      <c r="R4976" s="0" t="str">
        <f aca="false">IF(I4976&gt;=Summary!$B$7,"Fast",IF(I4976&lt;Summary!$B$8,"Slow","Medium"))</f>
        <v>Slow</v>
      </c>
      <c r="S4976" s="15" t="n">
        <f aca="false">IF(M4976&gt;Summary!$B$5,1,0)</f>
        <v>0</v>
      </c>
      <c r="T4976" s="16" t="n">
        <f aca="false">IF(Q4976="Overstocked",(G4976-Summary!$B$6*H4976)*J4976,0)</f>
        <v>0</v>
      </c>
    </row>
    <row r="4977" customFormat="false" ht="15" hidden="false" customHeight="false" outlineLevel="0" collapsed="false">
      <c r="A4977" s="0" t="s">
        <v>5075</v>
      </c>
      <c r="B4977" s="0" t="s">
        <v>89</v>
      </c>
      <c r="C4977" s="0" t="s">
        <v>104</v>
      </c>
      <c r="D4977" s="0" t="s">
        <v>92</v>
      </c>
      <c r="E4977" s="14" t="n">
        <v>44940</v>
      </c>
      <c r="F4977" s="14" t="n">
        <v>44949</v>
      </c>
      <c r="G4977" s="0" t="n">
        <v>420</v>
      </c>
      <c r="H4977" s="0" t="n">
        <v>125</v>
      </c>
      <c r="I4977" s="0" t="n">
        <v>166</v>
      </c>
      <c r="J4977" s="0" t="n">
        <v>416</v>
      </c>
      <c r="K4977" s="0" t="n">
        <v>756</v>
      </c>
      <c r="L4977" s="15" t="s">
        <v>82</v>
      </c>
      <c r="M4977" s="0" t="n">
        <v>9</v>
      </c>
      <c r="N4977" s="16" t="n">
        <f aca="false">I4977*K4977</f>
        <v>125496</v>
      </c>
      <c r="O4977" s="16" t="n">
        <f aca="false">I4977*(K4977-J4977)</f>
        <v>56440</v>
      </c>
      <c r="P4977" s="15" t="n">
        <f aca="false">K4977-J4977</f>
        <v>340</v>
      </c>
      <c r="Q4977" s="0" t="str">
        <f aca="false">IF(G4977=0,"Out of stock",IF(G4977&lt;H4977,"Understocked",IF(G4977&gt;Summary!$B$6*H4977,"Overstocked","Healthy")))</f>
        <v>Healthy</v>
      </c>
      <c r="R4977" s="0" t="str">
        <f aca="false">IF(I4977&gt;=Summary!$B$7,"Fast",IF(I4977&lt;Summary!$B$8,"Slow","Medium"))</f>
        <v>Medium</v>
      </c>
      <c r="S4977" s="15" t="n">
        <f aca="false">IF(M4977&gt;Summary!$B$5,1,0)</f>
        <v>1</v>
      </c>
      <c r="T4977" s="16" t="n">
        <f aca="false">IF(Q4977="Overstocked",(G4977-Summary!$B$6*H4977)*J4977,0)</f>
        <v>0</v>
      </c>
    </row>
    <row r="4978" customFormat="false" ht="15" hidden="false" customHeight="false" outlineLevel="0" collapsed="false">
      <c r="A4978" s="0" t="s">
        <v>5076</v>
      </c>
      <c r="B4978" s="0" t="s">
        <v>95</v>
      </c>
      <c r="C4978" s="0" t="s">
        <v>96</v>
      </c>
      <c r="D4978" s="0" t="s">
        <v>90</v>
      </c>
      <c r="E4978" s="14" t="n">
        <v>45628</v>
      </c>
      <c r="F4978" s="14" t="n">
        <v>45636</v>
      </c>
      <c r="G4978" s="0" t="n">
        <v>360</v>
      </c>
      <c r="H4978" s="0" t="n">
        <v>102</v>
      </c>
      <c r="I4978" s="0" t="n">
        <v>196</v>
      </c>
      <c r="J4978" s="0" t="n">
        <v>346</v>
      </c>
      <c r="K4978" s="0" t="n">
        <v>820</v>
      </c>
      <c r="L4978" s="15" t="s">
        <v>97</v>
      </c>
      <c r="M4978" s="0" t="n">
        <v>8</v>
      </c>
      <c r="N4978" s="16" t="n">
        <f aca="false">I4978*K4978</f>
        <v>160720</v>
      </c>
      <c r="O4978" s="16" t="n">
        <f aca="false">I4978*(K4978-J4978)</f>
        <v>92904</v>
      </c>
      <c r="P4978" s="15" t="n">
        <f aca="false">K4978-J4978</f>
        <v>474</v>
      </c>
      <c r="Q4978" s="0" t="str">
        <f aca="false">IF(G4978=0,"Out of stock",IF(G4978&lt;H4978,"Understocked",IF(G4978&gt;Summary!$B$6*H4978,"Overstocked","Healthy")))</f>
        <v>Healthy</v>
      </c>
      <c r="R4978" s="0" t="str">
        <f aca="false">IF(I4978&gt;=Summary!$B$7,"Fast",IF(I4978&lt;Summary!$B$8,"Slow","Medium"))</f>
        <v>Medium</v>
      </c>
      <c r="S4978" s="15" t="n">
        <f aca="false">IF(M4978&gt;Summary!$B$5,1,0)</f>
        <v>1</v>
      </c>
      <c r="T4978" s="16" t="n">
        <f aca="false">IF(Q4978="Overstocked",(G4978-Summary!$B$6*H4978)*J4978,0)</f>
        <v>0</v>
      </c>
    </row>
    <row r="4979" customFormat="false" ht="15" hidden="false" customHeight="false" outlineLevel="0" collapsed="false">
      <c r="A4979" s="0" t="s">
        <v>5077</v>
      </c>
      <c r="B4979" s="0" t="s">
        <v>107</v>
      </c>
      <c r="C4979" s="0" t="s">
        <v>85</v>
      </c>
      <c r="D4979" s="0" t="s">
        <v>92</v>
      </c>
      <c r="E4979" s="14" t="n">
        <v>45007</v>
      </c>
      <c r="F4979" s="14" t="n">
        <v>45011</v>
      </c>
      <c r="G4979" s="0" t="n">
        <v>126</v>
      </c>
      <c r="H4979" s="0" t="n">
        <v>135</v>
      </c>
      <c r="I4979" s="0" t="n">
        <v>128</v>
      </c>
      <c r="J4979" s="0" t="n">
        <v>823</v>
      </c>
      <c r="K4979" s="0" t="n">
        <v>998</v>
      </c>
      <c r="L4979" s="15" t="s">
        <v>87</v>
      </c>
      <c r="M4979" s="0" t="n">
        <v>4</v>
      </c>
      <c r="N4979" s="16" t="n">
        <f aca="false">I4979*K4979</f>
        <v>127744</v>
      </c>
      <c r="O4979" s="16" t="n">
        <f aca="false">I4979*(K4979-J4979)</f>
        <v>22400</v>
      </c>
      <c r="P4979" s="15" t="n">
        <f aca="false">K4979-J4979</f>
        <v>175</v>
      </c>
      <c r="Q4979" s="0" t="str">
        <f aca="false">IF(G4979=0,"Out of stock",IF(G4979&lt;H4979,"Understocked",IF(G4979&gt;Summary!$B$6*H4979,"Overstocked","Healthy")))</f>
        <v>Understocked</v>
      </c>
      <c r="R4979" s="0" t="str">
        <f aca="false">IF(I4979&gt;=Summary!$B$7,"Fast",IF(I4979&lt;Summary!$B$8,"Slow","Medium"))</f>
        <v>Medium</v>
      </c>
      <c r="S4979" s="15" t="n">
        <f aca="false">IF(M4979&gt;Summary!$B$5,1,0)</f>
        <v>0</v>
      </c>
      <c r="T4979" s="16" t="n">
        <f aca="false">IF(Q4979="Overstocked",(G4979-Summary!$B$6*H4979)*J4979,0)</f>
        <v>0</v>
      </c>
    </row>
    <row r="4980" customFormat="false" ht="15" hidden="false" customHeight="false" outlineLevel="0" collapsed="false">
      <c r="A4980" s="0" t="s">
        <v>5078</v>
      </c>
      <c r="B4980" s="0" t="s">
        <v>107</v>
      </c>
      <c r="C4980" s="0" t="s">
        <v>104</v>
      </c>
      <c r="D4980" s="0" t="s">
        <v>79</v>
      </c>
      <c r="E4980" s="14" t="n">
        <v>45194</v>
      </c>
      <c r="F4980" s="14" t="n">
        <v>45201</v>
      </c>
      <c r="G4980" s="0" t="n">
        <v>438</v>
      </c>
      <c r="H4980" s="0" t="n">
        <v>100</v>
      </c>
      <c r="I4980" s="0" t="n">
        <v>212</v>
      </c>
      <c r="J4980" s="0" t="n">
        <v>1496</v>
      </c>
      <c r="K4980" s="0" t="n">
        <v>1701</v>
      </c>
      <c r="L4980" s="15" t="s">
        <v>82</v>
      </c>
      <c r="M4980" s="0" t="n">
        <v>7</v>
      </c>
      <c r="N4980" s="16" t="n">
        <f aca="false">I4980*K4980</f>
        <v>360612</v>
      </c>
      <c r="O4980" s="16" t="n">
        <f aca="false">I4980*(K4980-J4980)</f>
        <v>43460</v>
      </c>
      <c r="P4980" s="15" t="n">
        <f aca="false">K4980-J4980</f>
        <v>205</v>
      </c>
      <c r="Q4980" s="0" t="str">
        <f aca="false">IF(G4980=0,"Out of stock",IF(G4980&lt;H4980,"Understocked",IF(G4980&gt;Summary!$B$6*H4980,"Overstocked","Healthy")))</f>
        <v>Overstocked</v>
      </c>
      <c r="R4980" s="0" t="str">
        <f aca="false">IF(I4980&gt;=Summary!$B$7,"Fast",IF(I4980&lt;Summary!$B$8,"Slow","Medium"))</f>
        <v>Fast</v>
      </c>
      <c r="S4980" s="15" t="n">
        <f aca="false">IF(M4980&gt;Summary!$B$5,1,0)</f>
        <v>0</v>
      </c>
      <c r="T4980" s="16" t="n">
        <f aca="false">IF(Q4980="Overstocked",(G4980-Summary!$B$6*H4980)*J4980,0)</f>
        <v>56848</v>
      </c>
    </row>
    <row r="4981" customFormat="false" ht="15" hidden="false" customHeight="false" outlineLevel="0" collapsed="false">
      <c r="A4981" s="0" t="s">
        <v>5079</v>
      </c>
      <c r="B4981" s="0" t="s">
        <v>95</v>
      </c>
      <c r="C4981" s="0" t="s">
        <v>104</v>
      </c>
      <c r="D4981" s="0" t="s">
        <v>92</v>
      </c>
      <c r="E4981" s="14" t="n">
        <v>45469</v>
      </c>
      <c r="F4981" s="14" t="n">
        <v>45471</v>
      </c>
      <c r="G4981" s="0" t="n">
        <v>205</v>
      </c>
      <c r="H4981" s="0" t="n">
        <v>127</v>
      </c>
      <c r="I4981" s="0" t="n">
        <v>49</v>
      </c>
      <c r="J4981" s="0" t="n">
        <v>807</v>
      </c>
      <c r="K4981" s="0" t="n">
        <v>880</v>
      </c>
      <c r="L4981" s="15" t="s">
        <v>87</v>
      </c>
      <c r="M4981" s="0" t="n">
        <v>2</v>
      </c>
      <c r="N4981" s="16" t="n">
        <f aca="false">I4981*K4981</f>
        <v>43120</v>
      </c>
      <c r="O4981" s="16" t="n">
        <f aca="false">I4981*(K4981-J4981)</f>
        <v>3577</v>
      </c>
      <c r="P4981" s="15" t="n">
        <f aca="false">K4981-J4981</f>
        <v>73</v>
      </c>
      <c r="Q4981" s="0" t="str">
        <f aca="false">IF(G4981=0,"Out of stock",IF(G4981&lt;H4981,"Understocked",IF(G4981&gt;Summary!$B$6*H4981,"Overstocked","Healthy")))</f>
        <v>Healthy</v>
      </c>
      <c r="R4981" s="0" t="str">
        <f aca="false">IF(I4981&gt;=Summary!$B$7,"Fast",IF(I4981&lt;Summary!$B$8,"Slow","Medium"))</f>
        <v>Slow</v>
      </c>
      <c r="S4981" s="15" t="n">
        <f aca="false">IF(M4981&gt;Summary!$B$5,1,0)</f>
        <v>0</v>
      </c>
      <c r="T4981" s="16" t="n">
        <f aca="false">IF(Q4981="Overstocked",(G4981-Summary!$B$6*H4981)*J4981,0)</f>
        <v>0</v>
      </c>
    </row>
    <row r="4982" customFormat="false" ht="15" hidden="false" customHeight="false" outlineLevel="0" collapsed="false">
      <c r="A4982" s="0" t="s">
        <v>5080</v>
      </c>
      <c r="B4982" s="0" t="s">
        <v>77</v>
      </c>
      <c r="C4982" s="0" t="s">
        <v>96</v>
      </c>
      <c r="D4982" s="0" t="s">
        <v>92</v>
      </c>
      <c r="E4982" s="14" t="n">
        <v>45017</v>
      </c>
      <c r="F4982" s="14" t="n">
        <v>45027</v>
      </c>
      <c r="G4982" s="0" t="n">
        <v>287</v>
      </c>
      <c r="H4982" s="0" t="n">
        <v>115</v>
      </c>
      <c r="I4982" s="0" t="n">
        <v>280</v>
      </c>
      <c r="J4982" s="0" t="n">
        <v>1896</v>
      </c>
      <c r="K4982" s="0" t="n">
        <v>1993</v>
      </c>
      <c r="L4982" s="15" t="s">
        <v>82</v>
      </c>
      <c r="M4982" s="0" t="n">
        <v>10</v>
      </c>
      <c r="N4982" s="16" t="n">
        <f aca="false">I4982*K4982</f>
        <v>558040</v>
      </c>
      <c r="O4982" s="16" t="n">
        <f aca="false">I4982*(K4982-J4982)</f>
        <v>27160</v>
      </c>
      <c r="P4982" s="15" t="n">
        <f aca="false">K4982-J4982</f>
        <v>97</v>
      </c>
      <c r="Q4982" s="0" t="str">
        <f aca="false">IF(G4982=0,"Out of stock",IF(G4982&lt;H4982,"Understocked",IF(G4982&gt;Summary!$B$6*H4982,"Overstocked","Healthy")))</f>
        <v>Healthy</v>
      </c>
      <c r="R4982" s="0" t="str">
        <f aca="false">IF(I4982&gt;=Summary!$B$7,"Fast",IF(I4982&lt;Summary!$B$8,"Slow","Medium"))</f>
        <v>Fast</v>
      </c>
      <c r="S4982" s="15" t="n">
        <f aca="false">IF(M4982&gt;Summary!$B$5,1,0)</f>
        <v>1</v>
      </c>
      <c r="T4982" s="16" t="n">
        <f aca="false">IF(Q4982="Overstocked",(G4982-Summary!$B$6*H4982)*J4982,0)</f>
        <v>0</v>
      </c>
    </row>
    <row r="4983" customFormat="false" ht="15" hidden="false" customHeight="false" outlineLevel="0" collapsed="false">
      <c r="A4983" s="0" t="s">
        <v>5081</v>
      </c>
      <c r="B4983" s="0" t="s">
        <v>113</v>
      </c>
      <c r="C4983" s="0" t="s">
        <v>96</v>
      </c>
      <c r="D4983" s="0" t="s">
        <v>102</v>
      </c>
      <c r="E4983" s="14" t="n">
        <v>44929</v>
      </c>
      <c r="F4983" s="14" t="n">
        <v>44936</v>
      </c>
      <c r="G4983" s="0" t="n">
        <v>468</v>
      </c>
      <c r="H4983" s="0" t="n">
        <v>103</v>
      </c>
      <c r="I4983" s="0" t="n">
        <v>71</v>
      </c>
      <c r="J4983" s="0" t="n">
        <v>331</v>
      </c>
      <c r="K4983" s="0" t="n">
        <v>538</v>
      </c>
      <c r="L4983" s="15" t="s">
        <v>87</v>
      </c>
      <c r="M4983" s="0" t="n">
        <v>7</v>
      </c>
      <c r="N4983" s="16" t="n">
        <f aca="false">I4983*K4983</f>
        <v>38198</v>
      </c>
      <c r="O4983" s="16" t="n">
        <f aca="false">I4983*(K4983-J4983)</f>
        <v>14697</v>
      </c>
      <c r="P4983" s="15" t="n">
        <f aca="false">K4983-J4983</f>
        <v>207</v>
      </c>
      <c r="Q4983" s="0" t="str">
        <f aca="false">IF(G4983=0,"Out of stock",IF(G4983&lt;H4983,"Understocked",IF(G4983&gt;Summary!$B$6*H4983,"Overstocked","Healthy")))</f>
        <v>Overstocked</v>
      </c>
      <c r="R4983" s="0" t="str">
        <f aca="false">IF(I4983&gt;=Summary!$B$7,"Fast",IF(I4983&lt;Summary!$B$8,"Slow","Medium"))</f>
        <v>Slow</v>
      </c>
      <c r="S4983" s="15" t="n">
        <f aca="false">IF(M4983&gt;Summary!$B$5,1,0)</f>
        <v>0</v>
      </c>
      <c r="T4983" s="16" t="n">
        <f aca="false">IF(Q4983="Overstocked",(G4983-Summary!$B$6*H4983)*J4983,0)</f>
        <v>18536</v>
      </c>
    </row>
    <row r="4984" customFormat="false" ht="15" hidden="false" customHeight="false" outlineLevel="0" collapsed="false">
      <c r="A4984" s="0" t="s">
        <v>5082</v>
      </c>
      <c r="B4984" s="0" t="s">
        <v>113</v>
      </c>
      <c r="C4984" s="0" t="s">
        <v>85</v>
      </c>
      <c r="D4984" s="0" t="s">
        <v>79</v>
      </c>
      <c r="E4984" s="14" t="n">
        <v>45455</v>
      </c>
      <c r="F4984" s="14" t="n">
        <v>45460</v>
      </c>
      <c r="G4984" s="0" t="n">
        <v>426</v>
      </c>
      <c r="H4984" s="0" t="n">
        <v>83</v>
      </c>
      <c r="I4984" s="0" t="n">
        <v>35</v>
      </c>
      <c r="J4984" s="0" t="n">
        <v>320</v>
      </c>
      <c r="K4984" s="0" t="n">
        <v>370</v>
      </c>
      <c r="L4984" s="15" t="s">
        <v>93</v>
      </c>
      <c r="M4984" s="0" t="n">
        <v>5</v>
      </c>
      <c r="N4984" s="16" t="n">
        <f aca="false">I4984*K4984</f>
        <v>12950</v>
      </c>
      <c r="O4984" s="16" t="n">
        <f aca="false">I4984*(K4984-J4984)</f>
        <v>1750</v>
      </c>
      <c r="P4984" s="15" t="n">
        <f aca="false">K4984-J4984</f>
        <v>50</v>
      </c>
      <c r="Q4984" s="0" t="str">
        <f aca="false">IF(G4984=0,"Out of stock",IF(G4984&lt;H4984,"Understocked",IF(G4984&gt;Summary!$B$6*H4984,"Overstocked","Healthy")))</f>
        <v>Overstocked</v>
      </c>
      <c r="R4984" s="0" t="str">
        <f aca="false">IF(I4984&gt;=Summary!$B$7,"Fast",IF(I4984&lt;Summary!$B$8,"Slow","Medium"))</f>
        <v>Slow</v>
      </c>
      <c r="S4984" s="15" t="n">
        <f aca="false">IF(M4984&gt;Summary!$B$5,1,0)</f>
        <v>0</v>
      </c>
      <c r="T4984" s="16" t="n">
        <f aca="false">IF(Q4984="Overstocked",(G4984-Summary!$B$6*H4984)*J4984,0)</f>
        <v>30080</v>
      </c>
    </row>
    <row r="4985" customFormat="false" ht="15" hidden="false" customHeight="false" outlineLevel="0" collapsed="false">
      <c r="A4985" s="0" t="s">
        <v>5083</v>
      </c>
      <c r="B4985" s="0" t="s">
        <v>111</v>
      </c>
      <c r="C4985" s="0" t="s">
        <v>85</v>
      </c>
      <c r="D4985" s="0" t="s">
        <v>102</v>
      </c>
      <c r="E4985" s="14" t="n">
        <v>45397</v>
      </c>
      <c r="F4985" s="14" t="n">
        <v>45400</v>
      </c>
      <c r="G4985" s="0" t="n">
        <v>292</v>
      </c>
      <c r="H4985" s="0" t="n">
        <v>126</v>
      </c>
      <c r="I4985" s="0" t="n">
        <v>258</v>
      </c>
      <c r="J4985" s="0" t="n">
        <v>239</v>
      </c>
      <c r="K4985" s="0" t="n">
        <v>585</v>
      </c>
      <c r="L4985" s="15" t="s">
        <v>82</v>
      </c>
      <c r="M4985" s="0" t="n">
        <v>3</v>
      </c>
      <c r="N4985" s="16" t="n">
        <f aca="false">I4985*K4985</f>
        <v>150930</v>
      </c>
      <c r="O4985" s="16" t="n">
        <f aca="false">I4985*(K4985-J4985)</f>
        <v>89268</v>
      </c>
      <c r="P4985" s="15" t="n">
        <f aca="false">K4985-J4985</f>
        <v>346</v>
      </c>
      <c r="Q4985" s="0" t="str">
        <f aca="false">IF(G4985=0,"Out of stock",IF(G4985&lt;H4985,"Understocked",IF(G4985&gt;Summary!$B$6*H4985,"Overstocked","Healthy")))</f>
        <v>Healthy</v>
      </c>
      <c r="R4985" s="0" t="str">
        <f aca="false">IF(I4985&gt;=Summary!$B$7,"Fast",IF(I4985&lt;Summary!$B$8,"Slow","Medium"))</f>
        <v>Fast</v>
      </c>
      <c r="S4985" s="15" t="n">
        <f aca="false">IF(M4985&gt;Summary!$B$5,1,0)</f>
        <v>0</v>
      </c>
      <c r="T4985" s="16" t="n">
        <f aca="false">IF(Q4985="Overstocked",(G4985-Summary!$B$6*H4985)*J4985,0)</f>
        <v>0</v>
      </c>
    </row>
    <row r="4986" customFormat="false" ht="15" hidden="false" customHeight="false" outlineLevel="0" collapsed="false">
      <c r="A4986" s="0" t="s">
        <v>5084</v>
      </c>
      <c r="B4986" s="0" t="s">
        <v>95</v>
      </c>
      <c r="C4986" s="0" t="s">
        <v>78</v>
      </c>
      <c r="D4986" s="0" t="s">
        <v>102</v>
      </c>
      <c r="E4986" s="14" t="n">
        <v>45313</v>
      </c>
      <c r="F4986" s="14" t="n">
        <v>45320</v>
      </c>
      <c r="G4986" s="0" t="n">
        <v>183</v>
      </c>
      <c r="H4986" s="0" t="n">
        <v>77</v>
      </c>
      <c r="I4986" s="0" t="n">
        <v>228</v>
      </c>
      <c r="J4986" s="0" t="n">
        <v>1581</v>
      </c>
      <c r="K4986" s="0" t="n">
        <v>1821</v>
      </c>
      <c r="L4986" s="15" t="s">
        <v>87</v>
      </c>
      <c r="M4986" s="0" t="n">
        <v>7</v>
      </c>
      <c r="N4986" s="16" t="n">
        <f aca="false">I4986*K4986</f>
        <v>415188</v>
      </c>
      <c r="O4986" s="16" t="n">
        <f aca="false">I4986*(K4986-J4986)</f>
        <v>54720</v>
      </c>
      <c r="P4986" s="15" t="n">
        <f aca="false">K4986-J4986</f>
        <v>240</v>
      </c>
      <c r="Q4986" s="0" t="str">
        <f aca="false">IF(G4986=0,"Out of stock",IF(G4986&lt;H4986,"Understocked",IF(G4986&gt;Summary!$B$6*H4986,"Overstocked","Healthy")))</f>
        <v>Healthy</v>
      </c>
      <c r="R4986" s="0" t="str">
        <f aca="false">IF(I4986&gt;=Summary!$B$7,"Fast",IF(I4986&lt;Summary!$B$8,"Slow","Medium"))</f>
        <v>Fast</v>
      </c>
      <c r="S4986" s="15" t="n">
        <f aca="false">IF(M4986&gt;Summary!$B$5,1,0)</f>
        <v>0</v>
      </c>
      <c r="T4986" s="16" t="n">
        <f aca="false">IF(Q4986="Overstocked",(G4986-Summary!$B$6*H4986)*J4986,0)</f>
        <v>0</v>
      </c>
    </row>
    <row r="4987" customFormat="false" ht="15" hidden="false" customHeight="false" outlineLevel="0" collapsed="false">
      <c r="A4987" s="0" t="s">
        <v>5085</v>
      </c>
      <c r="B4987" s="0" t="s">
        <v>101</v>
      </c>
      <c r="C4987" s="0" t="s">
        <v>104</v>
      </c>
      <c r="D4987" s="0" t="s">
        <v>86</v>
      </c>
      <c r="E4987" s="14" t="n">
        <v>45477</v>
      </c>
      <c r="F4987" s="14" t="n">
        <v>45482</v>
      </c>
      <c r="G4987" s="0" t="n">
        <v>185</v>
      </c>
      <c r="H4987" s="0" t="n">
        <v>75</v>
      </c>
      <c r="I4987" s="0" t="n">
        <v>277</v>
      </c>
      <c r="J4987" s="0" t="n">
        <v>1174</v>
      </c>
      <c r="K4987" s="0" t="n">
        <v>1299</v>
      </c>
      <c r="L4987" s="15" t="s">
        <v>82</v>
      </c>
      <c r="M4987" s="0" t="n">
        <v>5</v>
      </c>
      <c r="N4987" s="16" t="n">
        <f aca="false">I4987*K4987</f>
        <v>359823</v>
      </c>
      <c r="O4987" s="16" t="n">
        <f aca="false">I4987*(K4987-J4987)</f>
        <v>34625</v>
      </c>
      <c r="P4987" s="15" t="n">
        <f aca="false">K4987-J4987</f>
        <v>125</v>
      </c>
      <c r="Q4987" s="0" t="str">
        <f aca="false">IF(G4987=0,"Out of stock",IF(G4987&lt;H4987,"Understocked",IF(G4987&gt;Summary!$B$6*H4987,"Overstocked","Healthy")))</f>
        <v>Healthy</v>
      </c>
      <c r="R4987" s="0" t="str">
        <f aca="false">IF(I4987&gt;=Summary!$B$7,"Fast",IF(I4987&lt;Summary!$B$8,"Slow","Medium"))</f>
        <v>Fast</v>
      </c>
      <c r="S4987" s="15" t="n">
        <f aca="false">IF(M4987&gt;Summary!$B$5,1,0)</f>
        <v>0</v>
      </c>
      <c r="T4987" s="16" t="n">
        <f aca="false">IF(Q4987="Overstocked",(G4987-Summary!$B$6*H4987)*J4987,0)</f>
        <v>0</v>
      </c>
    </row>
    <row r="4988" customFormat="false" ht="15" hidden="false" customHeight="false" outlineLevel="0" collapsed="false">
      <c r="A4988" s="0" t="s">
        <v>5086</v>
      </c>
      <c r="B4988" s="0" t="s">
        <v>77</v>
      </c>
      <c r="C4988" s="0" t="s">
        <v>96</v>
      </c>
      <c r="D4988" s="0" t="s">
        <v>79</v>
      </c>
      <c r="E4988" s="14" t="n">
        <v>45313</v>
      </c>
      <c r="F4988" s="14" t="n">
        <v>45314</v>
      </c>
      <c r="G4988" s="0" t="n">
        <v>0</v>
      </c>
      <c r="H4988" s="0" t="n">
        <v>74</v>
      </c>
      <c r="I4988" s="0" t="n">
        <v>60</v>
      </c>
      <c r="J4988" s="0" t="n">
        <v>1423</v>
      </c>
      <c r="K4988" s="0" t="n">
        <v>1910</v>
      </c>
      <c r="L4988" s="15" t="s">
        <v>80</v>
      </c>
      <c r="M4988" s="0" t="n">
        <v>1</v>
      </c>
      <c r="N4988" s="16" t="n">
        <f aca="false">I4988*K4988</f>
        <v>114600</v>
      </c>
      <c r="O4988" s="16" t="n">
        <f aca="false">I4988*(K4988-J4988)</f>
        <v>29220</v>
      </c>
      <c r="P4988" s="15" t="n">
        <f aca="false">K4988-J4988</f>
        <v>487</v>
      </c>
      <c r="Q4988" s="0" t="str">
        <f aca="false">IF(G4988=0,"Out of stock",IF(G4988&lt;H4988,"Understocked",IF(G4988&gt;Summary!$B$6*H4988,"Overstocked","Healthy")))</f>
        <v>Out of stock</v>
      </c>
      <c r="R4988" s="0" t="str">
        <f aca="false">IF(I4988&gt;=Summary!$B$7,"Fast",IF(I4988&lt;Summary!$B$8,"Slow","Medium"))</f>
        <v>Slow</v>
      </c>
      <c r="S4988" s="15" t="n">
        <f aca="false">IF(M4988&gt;Summary!$B$5,1,0)</f>
        <v>0</v>
      </c>
      <c r="T4988" s="16" t="n">
        <f aca="false">IF(Q4988="Overstocked",(G4988-Summary!$B$6*H4988)*J4988,0)</f>
        <v>0</v>
      </c>
    </row>
    <row r="4989" customFormat="false" ht="15" hidden="false" customHeight="false" outlineLevel="0" collapsed="false">
      <c r="A4989" s="0" t="s">
        <v>5087</v>
      </c>
      <c r="B4989" s="0" t="s">
        <v>107</v>
      </c>
      <c r="C4989" s="0" t="s">
        <v>104</v>
      </c>
      <c r="D4989" s="0" t="s">
        <v>86</v>
      </c>
      <c r="E4989" s="14" t="n">
        <v>45201</v>
      </c>
      <c r="F4989" s="14" t="n">
        <v>45205</v>
      </c>
      <c r="G4989" s="0" t="n">
        <v>359</v>
      </c>
      <c r="H4989" s="0" t="n">
        <v>93</v>
      </c>
      <c r="I4989" s="0" t="n">
        <v>136</v>
      </c>
      <c r="J4989" s="0" t="n">
        <v>942</v>
      </c>
      <c r="K4989" s="0" t="n">
        <v>1301</v>
      </c>
      <c r="L4989" s="15" t="s">
        <v>80</v>
      </c>
      <c r="M4989" s="0" t="n">
        <v>4</v>
      </c>
      <c r="N4989" s="16" t="n">
        <f aca="false">I4989*K4989</f>
        <v>176936</v>
      </c>
      <c r="O4989" s="16" t="n">
        <f aca="false">I4989*(K4989-J4989)</f>
        <v>48824</v>
      </c>
      <c r="P4989" s="15" t="n">
        <f aca="false">K4989-J4989</f>
        <v>359</v>
      </c>
      <c r="Q4989" s="0" t="str">
        <f aca="false">IF(G4989=0,"Out of stock",IF(G4989&lt;H4989,"Understocked",IF(G4989&gt;Summary!$B$6*H4989,"Overstocked","Healthy")))</f>
        <v>Healthy</v>
      </c>
      <c r="R4989" s="0" t="str">
        <f aca="false">IF(I4989&gt;=Summary!$B$7,"Fast",IF(I4989&lt;Summary!$B$8,"Slow","Medium"))</f>
        <v>Medium</v>
      </c>
      <c r="S4989" s="15" t="n">
        <f aca="false">IF(M4989&gt;Summary!$B$5,1,0)</f>
        <v>0</v>
      </c>
      <c r="T4989" s="16" t="n">
        <f aca="false">IF(Q4989="Overstocked",(G4989-Summary!$B$6*H4989)*J4989,0)</f>
        <v>0</v>
      </c>
    </row>
    <row r="4990" customFormat="false" ht="15" hidden="false" customHeight="false" outlineLevel="0" collapsed="false">
      <c r="A4990" s="0" t="s">
        <v>5088</v>
      </c>
      <c r="B4990" s="0" t="s">
        <v>115</v>
      </c>
      <c r="C4990" s="0" t="s">
        <v>78</v>
      </c>
      <c r="D4990" s="0" t="s">
        <v>86</v>
      </c>
      <c r="E4990" s="14" t="n">
        <v>45155</v>
      </c>
      <c r="F4990" s="14" t="n">
        <v>45157</v>
      </c>
      <c r="G4990" s="0" t="n">
        <v>11</v>
      </c>
      <c r="H4990" s="0" t="n">
        <v>94</v>
      </c>
      <c r="I4990" s="0" t="n">
        <v>138</v>
      </c>
      <c r="J4990" s="0" t="n">
        <v>652</v>
      </c>
      <c r="K4990" s="0" t="n">
        <v>784</v>
      </c>
      <c r="L4990" s="15" t="s">
        <v>97</v>
      </c>
      <c r="M4990" s="0" t="n">
        <v>2</v>
      </c>
      <c r="N4990" s="16" t="n">
        <f aca="false">I4990*K4990</f>
        <v>108192</v>
      </c>
      <c r="O4990" s="16" t="n">
        <f aca="false">I4990*(K4990-J4990)</f>
        <v>18216</v>
      </c>
      <c r="P4990" s="15" t="n">
        <f aca="false">K4990-J4990</f>
        <v>132</v>
      </c>
      <c r="Q4990" s="0" t="str">
        <f aca="false">IF(G4990=0,"Out of stock",IF(G4990&lt;H4990,"Understocked",IF(G4990&gt;Summary!$B$6*H4990,"Overstocked","Healthy")))</f>
        <v>Understocked</v>
      </c>
      <c r="R4990" s="0" t="str">
        <f aca="false">IF(I4990&gt;=Summary!$B$7,"Fast",IF(I4990&lt;Summary!$B$8,"Slow","Medium"))</f>
        <v>Medium</v>
      </c>
      <c r="S4990" s="15" t="n">
        <f aca="false">IF(M4990&gt;Summary!$B$5,1,0)</f>
        <v>0</v>
      </c>
      <c r="T4990" s="16" t="n">
        <f aca="false">IF(Q4990="Overstocked",(G4990-Summary!$B$6*H4990)*J4990,0)</f>
        <v>0</v>
      </c>
    </row>
    <row r="4991" customFormat="false" ht="15" hidden="false" customHeight="false" outlineLevel="0" collapsed="false">
      <c r="A4991" s="0" t="s">
        <v>5089</v>
      </c>
      <c r="B4991" s="0" t="s">
        <v>95</v>
      </c>
      <c r="C4991" s="0" t="s">
        <v>104</v>
      </c>
      <c r="D4991" s="0" t="s">
        <v>79</v>
      </c>
      <c r="E4991" s="14" t="n">
        <v>45186</v>
      </c>
      <c r="F4991" s="14" t="n">
        <v>45193</v>
      </c>
      <c r="G4991" s="0" t="n">
        <v>235</v>
      </c>
      <c r="H4991" s="0" t="n">
        <v>106</v>
      </c>
      <c r="I4991" s="0" t="n">
        <v>159</v>
      </c>
      <c r="J4991" s="0" t="n">
        <v>1012</v>
      </c>
      <c r="K4991" s="0" t="n">
        <v>1506</v>
      </c>
      <c r="L4991" s="15" t="s">
        <v>82</v>
      </c>
      <c r="M4991" s="0" t="n">
        <v>7</v>
      </c>
      <c r="N4991" s="16" t="n">
        <f aca="false">I4991*K4991</f>
        <v>239454</v>
      </c>
      <c r="O4991" s="16" t="n">
        <f aca="false">I4991*(K4991-J4991)</f>
        <v>78546</v>
      </c>
      <c r="P4991" s="15" t="n">
        <f aca="false">K4991-J4991</f>
        <v>494</v>
      </c>
      <c r="Q4991" s="0" t="str">
        <f aca="false">IF(G4991=0,"Out of stock",IF(G4991&lt;H4991,"Understocked",IF(G4991&gt;Summary!$B$6*H4991,"Overstocked","Healthy")))</f>
        <v>Healthy</v>
      </c>
      <c r="R4991" s="0" t="str">
        <f aca="false">IF(I4991&gt;=Summary!$B$7,"Fast",IF(I4991&lt;Summary!$B$8,"Slow","Medium"))</f>
        <v>Medium</v>
      </c>
      <c r="S4991" s="15" t="n">
        <f aca="false">IF(M4991&gt;Summary!$B$5,1,0)</f>
        <v>0</v>
      </c>
      <c r="T4991" s="16" t="n">
        <f aca="false">IF(Q4991="Overstocked",(G4991-Summary!$B$6*H4991)*J4991,0)</f>
        <v>0</v>
      </c>
    </row>
    <row r="4992" customFormat="false" ht="15" hidden="false" customHeight="false" outlineLevel="0" collapsed="false">
      <c r="A4992" s="0" t="s">
        <v>5090</v>
      </c>
      <c r="B4992" s="0" t="s">
        <v>115</v>
      </c>
      <c r="C4992" s="0" t="s">
        <v>96</v>
      </c>
      <c r="D4992" s="0" t="s">
        <v>102</v>
      </c>
      <c r="E4992" s="14" t="n">
        <v>45493</v>
      </c>
      <c r="F4992" s="14" t="n">
        <v>45498</v>
      </c>
      <c r="G4992" s="0" t="n">
        <v>29</v>
      </c>
      <c r="H4992" s="0" t="n">
        <v>136</v>
      </c>
      <c r="I4992" s="0" t="n">
        <v>112</v>
      </c>
      <c r="J4992" s="0" t="n">
        <v>1541</v>
      </c>
      <c r="K4992" s="0" t="n">
        <v>1603</v>
      </c>
      <c r="L4992" s="15" t="s">
        <v>80</v>
      </c>
      <c r="M4992" s="0" t="n">
        <v>5</v>
      </c>
      <c r="N4992" s="16" t="n">
        <f aca="false">I4992*K4992</f>
        <v>179536</v>
      </c>
      <c r="O4992" s="16" t="n">
        <f aca="false">I4992*(K4992-J4992)</f>
        <v>6944</v>
      </c>
      <c r="P4992" s="15" t="n">
        <f aca="false">K4992-J4992</f>
        <v>62</v>
      </c>
      <c r="Q4992" s="0" t="str">
        <f aca="false">IF(G4992=0,"Out of stock",IF(G4992&lt;H4992,"Understocked",IF(G4992&gt;Summary!$B$6*H4992,"Overstocked","Healthy")))</f>
        <v>Understocked</v>
      </c>
      <c r="R4992" s="0" t="str">
        <f aca="false">IF(I4992&gt;=Summary!$B$7,"Fast",IF(I4992&lt;Summary!$B$8,"Slow","Medium"))</f>
        <v>Medium</v>
      </c>
      <c r="S4992" s="15" t="n">
        <f aca="false">IF(M4992&gt;Summary!$B$5,1,0)</f>
        <v>0</v>
      </c>
      <c r="T4992" s="16" t="n">
        <f aca="false">IF(Q4992="Overstocked",(G4992-Summary!$B$6*H4992)*J4992,0)</f>
        <v>0</v>
      </c>
    </row>
    <row r="4993" customFormat="false" ht="15" hidden="false" customHeight="false" outlineLevel="0" collapsed="false">
      <c r="A4993" s="0" t="s">
        <v>5091</v>
      </c>
      <c r="B4993" s="0" t="s">
        <v>101</v>
      </c>
      <c r="C4993" s="0" t="s">
        <v>78</v>
      </c>
      <c r="D4993" s="0" t="s">
        <v>102</v>
      </c>
      <c r="E4993" s="14" t="n">
        <v>45220</v>
      </c>
      <c r="F4993" s="14" t="n">
        <v>45227</v>
      </c>
      <c r="G4993" s="0" t="n">
        <v>350</v>
      </c>
      <c r="H4993" s="0" t="n">
        <v>75</v>
      </c>
      <c r="I4993" s="0" t="n">
        <v>267</v>
      </c>
      <c r="J4993" s="0" t="n">
        <v>1232</v>
      </c>
      <c r="K4993" s="0" t="n">
        <v>1545</v>
      </c>
      <c r="L4993" s="15" t="s">
        <v>80</v>
      </c>
      <c r="M4993" s="0" t="n">
        <v>7</v>
      </c>
      <c r="N4993" s="16" t="n">
        <f aca="false">I4993*K4993</f>
        <v>412515</v>
      </c>
      <c r="O4993" s="16" t="n">
        <f aca="false">I4993*(K4993-J4993)</f>
        <v>83571</v>
      </c>
      <c r="P4993" s="15" t="n">
        <f aca="false">K4993-J4993</f>
        <v>313</v>
      </c>
      <c r="Q4993" s="0" t="str">
        <f aca="false">IF(G4993=0,"Out of stock",IF(G4993&lt;H4993,"Understocked",IF(G4993&gt;Summary!$B$6*H4993,"Overstocked","Healthy")))</f>
        <v>Overstocked</v>
      </c>
      <c r="R4993" s="0" t="str">
        <f aca="false">IF(I4993&gt;=Summary!$B$7,"Fast",IF(I4993&lt;Summary!$B$8,"Slow","Medium"))</f>
        <v>Fast</v>
      </c>
      <c r="S4993" s="15" t="n">
        <f aca="false">IF(M4993&gt;Summary!$B$5,1,0)</f>
        <v>0</v>
      </c>
      <c r="T4993" s="16" t="n">
        <f aca="false">IF(Q4993="Overstocked",(G4993-Summary!$B$6*H4993)*J4993,0)</f>
        <v>61600</v>
      </c>
    </row>
    <row r="4994" customFormat="false" ht="15" hidden="false" customHeight="false" outlineLevel="0" collapsed="false">
      <c r="A4994" s="0" t="s">
        <v>5092</v>
      </c>
      <c r="B4994" s="0" t="s">
        <v>101</v>
      </c>
      <c r="C4994" s="0" t="s">
        <v>78</v>
      </c>
      <c r="D4994" s="0" t="s">
        <v>90</v>
      </c>
      <c r="E4994" s="14" t="n">
        <v>45140</v>
      </c>
      <c r="F4994" s="14" t="n">
        <v>45150</v>
      </c>
      <c r="G4994" s="0" t="n">
        <v>243</v>
      </c>
      <c r="H4994" s="0" t="n">
        <v>124</v>
      </c>
      <c r="I4994" s="0" t="n">
        <v>83</v>
      </c>
      <c r="J4994" s="0" t="n">
        <v>601</v>
      </c>
      <c r="K4994" s="0" t="n">
        <v>906</v>
      </c>
      <c r="L4994" s="15" t="s">
        <v>80</v>
      </c>
      <c r="M4994" s="0" t="n">
        <v>10</v>
      </c>
      <c r="N4994" s="16" t="n">
        <f aca="false">I4994*K4994</f>
        <v>75198</v>
      </c>
      <c r="O4994" s="16" t="n">
        <f aca="false">I4994*(K4994-J4994)</f>
        <v>25315</v>
      </c>
      <c r="P4994" s="15" t="n">
        <f aca="false">K4994-J4994</f>
        <v>305</v>
      </c>
      <c r="Q4994" s="0" t="str">
        <f aca="false">IF(G4994=0,"Out of stock",IF(G4994&lt;H4994,"Understocked",IF(G4994&gt;Summary!$B$6*H4994,"Overstocked","Healthy")))</f>
        <v>Healthy</v>
      </c>
      <c r="R4994" s="0" t="str">
        <f aca="false">IF(I4994&gt;=Summary!$B$7,"Fast",IF(I4994&lt;Summary!$B$8,"Slow","Medium"))</f>
        <v>Slow</v>
      </c>
      <c r="S4994" s="15" t="n">
        <f aca="false">IF(M4994&gt;Summary!$B$5,1,0)</f>
        <v>1</v>
      </c>
      <c r="T4994" s="16" t="n">
        <f aca="false">IF(Q4994="Overstocked",(G4994-Summary!$B$6*H4994)*J4994,0)</f>
        <v>0</v>
      </c>
    </row>
    <row r="4995" customFormat="false" ht="15" hidden="false" customHeight="false" outlineLevel="0" collapsed="false">
      <c r="A4995" s="0" t="s">
        <v>5093</v>
      </c>
      <c r="B4995" s="0" t="s">
        <v>77</v>
      </c>
      <c r="C4995" s="0" t="s">
        <v>104</v>
      </c>
      <c r="D4995" s="0" t="s">
        <v>79</v>
      </c>
      <c r="E4995" s="14" t="n">
        <v>45025</v>
      </c>
      <c r="F4995" s="14" t="n">
        <v>45035</v>
      </c>
      <c r="G4995" s="0" t="n">
        <v>7</v>
      </c>
      <c r="H4995" s="0" t="n">
        <v>52</v>
      </c>
      <c r="I4995" s="0" t="n">
        <v>162</v>
      </c>
      <c r="J4995" s="0" t="n">
        <v>378</v>
      </c>
      <c r="K4995" s="0" t="n">
        <v>756</v>
      </c>
      <c r="L4995" s="15" t="s">
        <v>97</v>
      </c>
      <c r="M4995" s="0" t="n">
        <v>10</v>
      </c>
      <c r="N4995" s="16" t="n">
        <f aca="false">I4995*K4995</f>
        <v>122472</v>
      </c>
      <c r="O4995" s="16" t="n">
        <f aca="false">I4995*(K4995-J4995)</f>
        <v>61236</v>
      </c>
      <c r="P4995" s="15" t="n">
        <f aca="false">K4995-J4995</f>
        <v>378</v>
      </c>
      <c r="Q4995" s="0" t="str">
        <f aca="false">IF(G4995=0,"Out of stock",IF(G4995&lt;H4995,"Understocked",IF(G4995&gt;Summary!$B$6*H4995,"Overstocked","Healthy")))</f>
        <v>Understocked</v>
      </c>
      <c r="R4995" s="0" t="str">
        <f aca="false">IF(I4995&gt;=Summary!$B$7,"Fast",IF(I4995&lt;Summary!$B$8,"Slow","Medium"))</f>
        <v>Medium</v>
      </c>
      <c r="S4995" s="15" t="n">
        <f aca="false">IF(M4995&gt;Summary!$B$5,1,0)</f>
        <v>1</v>
      </c>
      <c r="T4995" s="16" t="n">
        <f aca="false">IF(Q4995="Overstocked",(G4995-Summary!$B$6*H4995)*J4995,0)</f>
        <v>0</v>
      </c>
    </row>
    <row r="4996" customFormat="false" ht="15" hidden="false" customHeight="false" outlineLevel="0" collapsed="false">
      <c r="A4996" s="0" t="s">
        <v>5094</v>
      </c>
      <c r="B4996" s="0" t="s">
        <v>111</v>
      </c>
      <c r="C4996" s="0" t="s">
        <v>96</v>
      </c>
      <c r="D4996" s="0" t="s">
        <v>90</v>
      </c>
      <c r="E4996" s="14" t="n">
        <v>45202</v>
      </c>
      <c r="F4996" s="14" t="n">
        <v>45208</v>
      </c>
      <c r="G4996" s="0" t="n">
        <v>356</v>
      </c>
      <c r="H4996" s="0" t="n">
        <v>58</v>
      </c>
      <c r="I4996" s="0" t="n">
        <v>93</v>
      </c>
      <c r="J4996" s="0" t="n">
        <v>1201</v>
      </c>
      <c r="K4996" s="0" t="n">
        <v>1441</v>
      </c>
      <c r="L4996" s="15" t="s">
        <v>80</v>
      </c>
      <c r="M4996" s="0" t="n">
        <v>6</v>
      </c>
      <c r="N4996" s="16" t="n">
        <f aca="false">I4996*K4996</f>
        <v>134013</v>
      </c>
      <c r="O4996" s="16" t="n">
        <f aca="false">I4996*(K4996-J4996)</f>
        <v>22320</v>
      </c>
      <c r="P4996" s="15" t="n">
        <f aca="false">K4996-J4996</f>
        <v>240</v>
      </c>
      <c r="Q4996" s="0" t="str">
        <f aca="false">IF(G4996=0,"Out of stock",IF(G4996&lt;H4996,"Understocked",IF(G4996&gt;Summary!$B$6*H4996,"Overstocked","Healthy")))</f>
        <v>Overstocked</v>
      </c>
      <c r="R4996" s="0" t="str">
        <f aca="false">IF(I4996&gt;=Summary!$B$7,"Fast",IF(I4996&lt;Summary!$B$8,"Slow","Medium"))</f>
        <v>Slow</v>
      </c>
      <c r="S4996" s="15" t="n">
        <f aca="false">IF(M4996&gt;Summary!$B$5,1,0)</f>
        <v>0</v>
      </c>
      <c r="T4996" s="16" t="n">
        <f aca="false">IF(Q4996="Overstocked",(G4996-Summary!$B$6*H4996)*J4996,0)</f>
        <v>148924</v>
      </c>
    </row>
    <row r="4997" customFormat="false" ht="15" hidden="false" customHeight="false" outlineLevel="0" collapsed="false">
      <c r="A4997" s="0" t="s">
        <v>5095</v>
      </c>
      <c r="B4997" s="0" t="s">
        <v>115</v>
      </c>
      <c r="C4997" s="0" t="s">
        <v>104</v>
      </c>
      <c r="D4997" s="0" t="s">
        <v>92</v>
      </c>
      <c r="E4997" s="14" t="n">
        <v>45339</v>
      </c>
      <c r="F4997" s="14" t="n">
        <v>45346</v>
      </c>
      <c r="G4997" s="0" t="n">
        <v>204</v>
      </c>
      <c r="H4997" s="0" t="n">
        <v>65</v>
      </c>
      <c r="I4997" s="0" t="n">
        <v>40</v>
      </c>
      <c r="J4997" s="0" t="n">
        <v>1123</v>
      </c>
      <c r="K4997" s="0" t="n">
        <v>1239</v>
      </c>
      <c r="L4997" s="15" t="s">
        <v>82</v>
      </c>
      <c r="M4997" s="0" t="n">
        <v>7</v>
      </c>
      <c r="N4997" s="16" t="n">
        <f aca="false">I4997*K4997</f>
        <v>49560</v>
      </c>
      <c r="O4997" s="16" t="n">
        <f aca="false">I4997*(K4997-J4997)</f>
        <v>4640</v>
      </c>
      <c r="P4997" s="15" t="n">
        <f aca="false">K4997-J4997</f>
        <v>116</v>
      </c>
      <c r="Q4997" s="0" t="str">
        <f aca="false">IF(G4997=0,"Out of stock",IF(G4997&lt;H4997,"Understocked",IF(G4997&gt;Summary!$B$6*H4997,"Overstocked","Healthy")))</f>
        <v>Healthy</v>
      </c>
      <c r="R4997" s="0" t="str">
        <f aca="false">IF(I4997&gt;=Summary!$B$7,"Fast",IF(I4997&lt;Summary!$B$8,"Slow","Medium"))</f>
        <v>Slow</v>
      </c>
      <c r="S4997" s="15" t="n">
        <f aca="false">IF(M4997&gt;Summary!$B$5,1,0)</f>
        <v>0</v>
      </c>
      <c r="T4997" s="16" t="n">
        <f aca="false">IF(Q4997="Overstocked",(G4997-Summary!$B$6*H4997)*J4997,0)</f>
        <v>0</v>
      </c>
    </row>
    <row r="4998" customFormat="false" ht="15" hidden="false" customHeight="false" outlineLevel="0" collapsed="false">
      <c r="A4998" s="0" t="s">
        <v>5096</v>
      </c>
      <c r="B4998" s="0" t="s">
        <v>123</v>
      </c>
      <c r="C4998" s="0" t="s">
        <v>85</v>
      </c>
      <c r="D4998" s="0" t="s">
        <v>102</v>
      </c>
      <c r="E4998" s="14" t="n">
        <v>45351</v>
      </c>
      <c r="F4998" s="14" t="n">
        <v>45356</v>
      </c>
      <c r="G4998" s="0" t="n">
        <v>418</v>
      </c>
      <c r="H4998" s="0" t="n">
        <v>148</v>
      </c>
      <c r="I4998" s="0" t="n">
        <v>177</v>
      </c>
      <c r="J4998" s="0" t="n">
        <v>219</v>
      </c>
      <c r="K4998" s="0" t="n">
        <v>638</v>
      </c>
      <c r="L4998" s="15" t="s">
        <v>87</v>
      </c>
      <c r="M4998" s="0" t="n">
        <v>5</v>
      </c>
      <c r="N4998" s="16" t="n">
        <f aca="false">I4998*K4998</f>
        <v>112926</v>
      </c>
      <c r="O4998" s="16" t="n">
        <f aca="false">I4998*(K4998-J4998)</f>
        <v>74163</v>
      </c>
      <c r="P4998" s="15" t="n">
        <f aca="false">K4998-J4998</f>
        <v>419</v>
      </c>
      <c r="Q4998" s="0" t="str">
        <f aca="false">IF(G4998=0,"Out of stock",IF(G4998&lt;H4998,"Understocked",IF(G4998&gt;Summary!$B$6*H4998,"Overstocked","Healthy")))</f>
        <v>Healthy</v>
      </c>
      <c r="R4998" s="0" t="str">
        <f aca="false">IF(I4998&gt;=Summary!$B$7,"Fast",IF(I4998&lt;Summary!$B$8,"Slow","Medium"))</f>
        <v>Medium</v>
      </c>
      <c r="S4998" s="15" t="n">
        <f aca="false">IF(M4998&gt;Summary!$B$5,1,0)</f>
        <v>0</v>
      </c>
      <c r="T4998" s="16" t="n">
        <f aca="false">IF(Q4998="Overstocked",(G4998-Summary!$B$6*H4998)*J4998,0)</f>
        <v>0</v>
      </c>
    </row>
    <row r="4999" customFormat="false" ht="15" hidden="false" customHeight="false" outlineLevel="0" collapsed="false">
      <c r="A4999" s="0" t="s">
        <v>5097</v>
      </c>
      <c r="B4999" s="0" t="s">
        <v>101</v>
      </c>
      <c r="C4999" s="0" t="s">
        <v>78</v>
      </c>
      <c r="D4999" s="0" t="s">
        <v>92</v>
      </c>
      <c r="E4999" s="14" t="n">
        <v>44988</v>
      </c>
      <c r="F4999" s="14" t="n">
        <v>44994</v>
      </c>
      <c r="G4999" s="0" t="n">
        <v>393</v>
      </c>
      <c r="H4999" s="0" t="n">
        <v>137</v>
      </c>
      <c r="I4999" s="0" t="n">
        <v>245</v>
      </c>
      <c r="J4999" s="0" t="n">
        <v>1104</v>
      </c>
      <c r="K4999" s="0" t="n">
        <v>1342</v>
      </c>
      <c r="L4999" s="15" t="s">
        <v>87</v>
      </c>
      <c r="M4999" s="0" t="n">
        <v>6</v>
      </c>
      <c r="N4999" s="16" t="n">
        <f aca="false">I4999*K4999</f>
        <v>328790</v>
      </c>
      <c r="O4999" s="16" t="n">
        <f aca="false">I4999*(K4999-J4999)</f>
        <v>58310</v>
      </c>
      <c r="P4999" s="15" t="n">
        <f aca="false">K4999-J4999</f>
        <v>238</v>
      </c>
      <c r="Q4999" s="0" t="str">
        <f aca="false">IF(G4999=0,"Out of stock",IF(G4999&lt;H4999,"Understocked",IF(G4999&gt;Summary!$B$6*H4999,"Overstocked","Healthy")))</f>
        <v>Healthy</v>
      </c>
      <c r="R4999" s="0" t="str">
        <f aca="false">IF(I4999&gt;=Summary!$B$7,"Fast",IF(I4999&lt;Summary!$B$8,"Slow","Medium"))</f>
        <v>Fast</v>
      </c>
      <c r="S4999" s="15" t="n">
        <f aca="false">IF(M4999&gt;Summary!$B$5,1,0)</f>
        <v>0</v>
      </c>
      <c r="T4999" s="16" t="n">
        <f aca="false">IF(Q4999="Overstocked",(G4999-Summary!$B$6*H4999)*J4999,0)</f>
        <v>0</v>
      </c>
    </row>
    <row r="5000" customFormat="false" ht="15" hidden="false" customHeight="false" outlineLevel="0" collapsed="false">
      <c r="A5000" s="0" t="s">
        <v>5098</v>
      </c>
      <c r="B5000" s="0" t="s">
        <v>111</v>
      </c>
      <c r="C5000" s="0" t="s">
        <v>85</v>
      </c>
      <c r="D5000" s="0" t="s">
        <v>102</v>
      </c>
      <c r="E5000" s="14" t="n">
        <v>45116</v>
      </c>
      <c r="F5000" s="14" t="n">
        <v>45121</v>
      </c>
      <c r="G5000" s="0" t="n">
        <v>475</v>
      </c>
      <c r="H5000" s="0" t="n">
        <v>85</v>
      </c>
      <c r="I5000" s="0" t="n">
        <v>37</v>
      </c>
      <c r="J5000" s="0" t="n">
        <v>293</v>
      </c>
      <c r="K5000" s="0" t="n">
        <v>433</v>
      </c>
      <c r="L5000" s="15" t="s">
        <v>80</v>
      </c>
      <c r="M5000" s="0" t="n">
        <v>5</v>
      </c>
      <c r="N5000" s="16" t="n">
        <f aca="false">I5000*K5000</f>
        <v>16021</v>
      </c>
      <c r="O5000" s="16" t="n">
        <f aca="false">I5000*(K5000-J5000)</f>
        <v>5180</v>
      </c>
      <c r="P5000" s="15" t="n">
        <f aca="false">K5000-J5000</f>
        <v>140</v>
      </c>
      <c r="Q5000" s="0" t="str">
        <f aca="false">IF(G5000=0,"Out of stock",IF(G5000&lt;H5000,"Understocked",IF(G5000&gt;Summary!$B$6*H5000,"Overstocked","Healthy")))</f>
        <v>Overstocked</v>
      </c>
      <c r="R5000" s="0" t="str">
        <f aca="false">IF(I5000&gt;=Summary!$B$7,"Fast",IF(I5000&lt;Summary!$B$8,"Slow","Medium"))</f>
        <v>Slow</v>
      </c>
      <c r="S5000" s="15" t="n">
        <f aca="false">IF(M5000&gt;Summary!$B$5,1,0)</f>
        <v>0</v>
      </c>
      <c r="T5000" s="16" t="n">
        <f aca="false">IF(Q5000="Overstocked",(G5000-Summary!$B$6*H5000)*J5000,0)</f>
        <v>39555</v>
      </c>
    </row>
    <row r="5001" customFormat="false" ht="15" hidden="false" customHeight="false" outlineLevel="0" collapsed="false">
      <c r="A5001" s="0" t="s">
        <v>5099</v>
      </c>
      <c r="B5001" s="0" t="s">
        <v>89</v>
      </c>
      <c r="C5001" s="0" t="s">
        <v>104</v>
      </c>
      <c r="D5001" s="0" t="s">
        <v>90</v>
      </c>
      <c r="E5001" s="14" t="n">
        <v>45061</v>
      </c>
      <c r="F5001" s="14" t="n">
        <v>45064</v>
      </c>
      <c r="G5001" s="0" t="n">
        <v>210</v>
      </c>
      <c r="H5001" s="0" t="n">
        <v>102</v>
      </c>
      <c r="I5001" s="0" t="n">
        <v>131</v>
      </c>
      <c r="J5001" s="0" t="n">
        <v>442</v>
      </c>
      <c r="K5001" s="0" t="n">
        <v>848</v>
      </c>
      <c r="L5001" s="15" t="s">
        <v>82</v>
      </c>
      <c r="M5001" s="0" t="n">
        <v>3</v>
      </c>
      <c r="N5001" s="16" t="n">
        <f aca="false">I5001*K5001</f>
        <v>111088</v>
      </c>
      <c r="O5001" s="16" t="n">
        <f aca="false">I5001*(K5001-J5001)</f>
        <v>53186</v>
      </c>
      <c r="P5001" s="15" t="n">
        <f aca="false">K5001-J5001</f>
        <v>406</v>
      </c>
      <c r="Q5001" s="0" t="str">
        <f aca="false">IF(G5001=0,"Out of stock",IF(G5001&lt;H5001,"Understocked",IF(G5001&gt;Summary!$B$6*H5001,"Overstocked","Healthy")))</f>
        <v>Healthy</v>
      </c>
      <c r="R5001" s="0" t="str">
        <f aca="false">IF(I5001&gt;=Summary!$B$7,"Fast",IF(I5001&lt;Summary!$B$8,"Slow","Medium"))</f>
        <v>Medium</v>
      </c>
      <c r="S5001" s="15" t="n">
        <f aca="false">IF(M5001&gt;Summary!$B$5,1,0)</f>
        <v>0</v>
      </c>
      <c r="T5001" s="16" t="n">
        <f aca="false">IF(Q5001="Overstocked",(G5001-Summary!$B$6*H5001)*J5001,0)</f>
        <v>0</v>
      </c>
    </row>
    <row r="5002" customFormat="false" ht="15" hidden="false" customHeight="false" outlineLevel="0" collapsed="false">
      <c r="A5002" s="0" t="s">
        <v>5100</v>
      </c>
      <c r="B5002" s="0" t="s">
        <v>95</v>
      </c>
      <c r="C5002" s="0" t="s">
        <v>104</v>
      </c>
      <c r="D5002" s="0" t="s">
        <v>90</v>
      </c>
      <c r="E5002" s="14" t="n">
        <v>45657</v>
      </c>
      <c r="F5002" s="14" t="n">
        <v>45665</v>
      </c>
      <c r="G5002" s="0" t="n">
        <v>239</v>
      </c>
      <c r="H5002" s="0" t="n">
        <v>127</v>
      </c>
      <c r="I5002" s="0" t="n">
        <v>263</v>
      </c>
      <c r="J5002" s="0" t="n">
        <v>1426</v>
      </c>
      <c r="K5002" s="0" t="n">
        <v>1636</v>
      </c>
      <c r="L5002" s="15" t="s">
        <v>82</v>
      </c>
      <c r="M5002" s="0" t="n">
        <v>8</v>
      </c>
      <c r="N5002" s="16" t="n">
        <f aca="false">I5002*K5002</f>
        <v>430268</v>
      </c>
      <c r="O5002" s="16" t="n">
        <f aca="false">I5002*(K5002-J5002)</f>
        <v>55230</v>
      </c>
      <c r="P5002" s="15" t="n">
        <f aca="false">K5002-J5002</f>
        <v>210</v>
      </c>
      <c r="Q5002" s="0" t="str">
        <f aca="false">IF(G5002=0,"Out of stock",IF(G5002&lt;H5002,"Understocked",IF(G5002&gt;Summary!$B$6*H5002,"Overstocked","Healthy")))</f>
        <v>Healthy</v>
      </c>
      <c r="R5002" s="0" t="str">
        <f aca="false">IF(I5002&gt;=Summary!$B$7,"Fast",IF(I5002&lt;Summary!$B$8,"Slow","Medium"))</f>
        <v>Fast</v>
      </c>
      <c r="S5002" s="15" t="n">
        <f aca="false">IF(M5002&gt;Summary!$B$5,1,0)</f>
        <v>1</v>
      </c>
      <c r="T5002" s="16" t="n">
        <f aca="false">IF(Q5002="Overstocked",(G5002-Summary!$B$6*H5002)*J5002,0)</f>
        <v>0</v>
      </c>
    </row>
    <row r="5003" customFormat="false" ht="15" hidden="false" customHeight="false" outlineLevel="0" collapsed="false">
      <c r="A5003" s="0" t="s">
        <v>5101</v>
      </c>
      <c r="B5003" s="0" t="s">
        <v>101</v>
      </c>
      <c r="C5003" s="0" t="s">
        <v>78</v>
      </c>
      <c r="D5003" s="0" t="s">
        <v>102</v>
      </c>
      <c r="E5003" s="14" t="n">
        <v>45075</v>
      </c>
      <c r="F5003" s="14" t="n">
        <v>45083</v>
      </c>
      <c r="G5003" s="0" t="n">
        <v>387</v>
      </c>
      <c r="H5003" s="0" t="n">
        <v>64</v>
      </c>
      <c r="I5003" s="0" t="n">
        <v>145</v>
      </c>
      <c r="J5003" s="0" t="n">
        <v>1491</v>
      </c>
      <c r="K5003" s="0" t="n">
        <v>1695</v>
      </c>
      <c r="L5003" s="15" t="s">
        <v>93</v>
      </c>
      <c r="M5003" s="0" t="n">
        <v>8</v>
      </c>
      <c r="N5003" s="16" t="n">
        <f aca="false">I5003*K5003</f>
        <v>245775</v>
      </c>
      <c r="O5003" s="16" t="n">
        <f aca="false">I5003*(K5003-J5003)</f>
        <v>29580</v>
      </c>
      <c r="P5003" s="15" t="n">
        <f aca="false">K5003-J5003</f>
        <v>204</v>
      </c>
      <c r="Q5003" s="0" t="str">
        <f aca="false">IF(G5003=0,"Out of stock",IF(G5003&lt;H5003,"Understocked",IF(G5003&gt;Summary!$B$6*H5003,"Overstocked","Healthy")))</f>
        <v>Overstocked</v>
      </c>
      <c r="R5003" s="0" t="str">
        <f aca="false">IF(I5003&gt;=Summary!$B$7,"Fast",IF(I5003&lt;Summary!$B$8,"Slow","Medium"))</f>
        <v>Medium</v>
      </c>
      <c r="S5003" s="15" t="n">
        <f aca="false">IF(M5003&gt;Summary!$B$5,1,0)</f>
        <v>1</v>
      </c>
      <c r="T5003" s="16" t="n">
        <f aca="false">IF(Q5003="Overstocked",(G5003-Summary!$B$6*H5003)*J5003,0)</f>
        <v>195321</v>
      </c>
    </row>
    <row r="5004" customFormat="false" ht="15" hidden="false" customHeight="false" outlineLevel="0" collapsed="false">
      <c r="A5004" s="0" t="s">
        <v>5102</v>
      </c>
      <c r="B5004" s="0" t="s">
        <v>77</v>
      </c>
      <c r="C5004" s="0" t="s">
        <v>96</v>
      </c>
      <c r="D5004" s="0" t="s">
        <v>79</v>
      </c>
      <c r="E5004" s="14" t="n">
        <v>45513</v>
      </c>
      <c r="F5004" s="14" t="n">
        <v>45519</v>
      </c>
      <c r="G5004" s="0" t="n">
        <v>87</v>
      </c>
      <c r="H5004" s="0" t="n">
        <v>83</v>
      </c>
      <c r="I5004" s="0" t="n">
        <v>91</v>
      </c>
      <c r="J5004" s="0" t="n">
        <v>1115</v>
      </c>
      <c r="K5004" s="0" t="n">
        <v>1213</v>
      </c>
      <c r="L5004" s="15" t="s">
        <v>80</v>
      </c>
      <c r="M5004" s="0" t="n">
        <v>6</v>
      </c>
      <c r="N5004" s="16" t="n">
        <f aca="false">I5004*K5004</f>
        <v>110383</v>
      </c>
      <c r="O5004" s="16" t="n">
        <f aca="false">I5004*(K5004-J5004)</f>
        <v>8918</v>
      </c>
      <c r="P5004" s="15" t="n">
        <f aca="false">K5004-J5004</f>
        <v>98</v>
      </c>
      <c r="Q5004" s="0" t="str">
        <f aca="false">IF(G5004=0,"Out of stock",IF(G5004&lt;H5004,"Understocked",IF(G5004&gt;Summary!$B$6*H5004,"Overstocked","Healthy")))</f>
        <v>Healthy</v>
      </c>
      <c r="R5004" s="0" t="str">
        <f aca="false">IF(I5004&gt;=Summary!$B$7,"Fast",IF(I5004&lt;Summary!$B$8,"Slow","Medium"))</f>
        <v>Slow</v>
      </c>
      <c r="S5004" s="15" t="n">
        <f aca="false">IF(M5004&gt;Summary!$B$5,1,0)</f>
        <v>0</v>
      </c>
      <c r="T5004" s="16" t="n">
        <f aca="false">IF(Q5004="Overstocked",(G5004-Summary!$B$6*H5004)*J5004,0)</f>
        <v>0</v>
      </c>
    </row>
    <row r="5005" customFormat="false" ht="15" hidden="false" customHeight="false" outlineLevel="0" collapsed="false">
      <c r="A5005" s="0" t="s">
        <v>5103</v>
      </c>
      <c r="B5005" s="0" t="s">
        <v>113</v>
      </c>
      <c r="C5005" s="0" t="s">
        <v>78</v>
      </c>
      <c r="D5005" s="0" t="s">
        <v>90</v>
      </c>
      <c r="E5005" s="14" t="n">
        <v>45099</v>
      </c>
      <c r="F5005" s="14" t="n">
        <v>45108</v>
      </c>
      <c r="G5005" s="0" t="n">
        <v>64</v>
      </c>
      <c r="H5005" s="0" t="n">
        <v>149</v>
      </c>
      <c r="I5005" s="0" t="n">
        <v>272</v>
      </c>
      <c r="J5005" s="0" t="n">
        <v>396</v>
      </c>
      <c r="K5005" s="0" t="n">
        <v>772</v>
      </c>
      <c r="L5005" s="15" t="s">
        <v>93</v>
      </c>
      <c r="M5005" s="0" t="n">
        <v>9</v>
      </c>
      <c r="N5005" s="16" t="n">
        <f aca="false">I5005*K5005</f>
        <v>209984</v>
      </c>
      <c r="O5005" s="16" t="n">
        <f aca="false">I5005*(K5005-J5005)</f>
        <v>102272</v>
      </c>
      <c r="P5005" s="15" t="n">
        <f aca="false">K5005-J5005</f>
        <v>376</v>
      </c>
      <c r="Q5005" s="0" t="str">
        <f aca="false">IF(G5005=0,"Out of stock",IF(G5005&lt;H5005,"Understocked",IF(G5005&gt;Summary!$B$6*H5005,"Overstocked","Healthy")))</f>
        <v>Understocked</v>
      </c>
      <c r="R5005" s="0" t="str">
        <f aca="false">IF(I5005&gt;=Summary!$B$7,"Fast",IF(I5005&lt;Summary!$B$8,"Slow","Medium"))</f>
        <v>Fast</v>
      </c>
      <c r="S5005" s="15" t="n">
        <f aca="false">IF(M5005&gt;Summary!$B$5,1,0)</f>
        <v>1</v>
      </c>
      <c r="T5005" s="16" t="n">
        <f aca="false">IF(Q5005="Overstocked",(G5005-Summary!$B$6*H5005)*J5005,0)</f>
        <v>0</v>
      </c>
    </row>
    <row r="5006" customFormat="false" ht="15" hidden="false" customHeight="false" outlineLevel="0" collapsed="false">
      <c r="A5006" s="0" t="s">
        <v>5104</v>
      </c>
      <c r="B5006" s="0" t="s">
        <v>101</v>
      </c>
      <c r="C5006" s="0" t="s">
        <v>104</v>
      </c>
      <c r="D5006" s="0" t="s">
        <v>86</v>
      </c>
      <c r="E5006" s="14" t="n">
        <v>45523</v>
      </c>
      <c r="F5006" s="14" t="n">
        <v>45529</v>
      </c>
      <c r="G5006" s="0" t="n">
        <v>247</v>
      </c>
      <c r="H5006" s="0" t="n">
        <v>137</v>
      </c>
      <c r="I5006" s="0" t="n">
        <v>205</v>
      </c>
      <c r="J5006" s="0" t="n">
        <v>1705</v>
      </c>
      <c r="K5006" s="0" t="n">
        <v>1828</v>
      </c>
      <c r="L5006" s="15" t="s">
        <v>87</v>
      </c>
      <c r="M5006" s="0" t="n">
        <v>6</v>
      </c>
      <c r="N5006" s="16" t="n">
        <f aca="false">I5006*K5006</f>
        <v>374740</v>
      </c>
      <c r="O5006" s="16" t="n">
        <f aca="false">I5006*(K5006-J5006)</f>
        <v>25215</v>
      </c>
      <c r="P5006" s="15" t="n">
        <f aca="false">K5006-J5006</f>
        <v>123</v>
      </c>
      <c r="Q5006" s="0" t="str">
        <f aca="false">IF(G5006=0,"Out of stock",IF(G5006&lt;H5006,"Understocked",IF(G5006&gt;Summary!$B$6*H5006,"Overstocked","Healthy")))</f>
        <v>Healthy</v>
      </c>
      <c r="R5006" s="0" t="str">
        <f aca="false">IF(I5006&gt;=Summary!$B$7,"Fast",IF(I5006&lt;Summary!$B$8,"Slow","Medium"))</f>
        <v>Fast</v>
      </c>
      <c r="S5006" s="15" t="n">
        <f aca="false">IF(M5006&gt;Summary!$B$5,1,0)</f>
        <v>0</v>
      </c>
      <c r="T5006" s="16" t="n">
        <f aca="false">IF(Q5006="Overstocked",(G5006-Summary!$B$6*H5006)*J5006,0)</f>
        <v>0</v>
      </c>
    </row>
    <row r="5007" customFormat="false" ht="15" hidden="false" customHeight="false" outlineLevel="0" collapsed="false">
      <c r="A5007" s="0" t="s">
        <v>5105</v>
      </c>
      <c r="B5007" s="0" t="s">
        <v>123</v>
      </c>
      <c r="C5007" s="0" t="s">
        <v>85</v>
      </c>
      <c r="D5007" s="0" t="s">
        <v>86</v>
      </c>
      <c r="E5007" s="14" t="n">
        <v>45218</v>
      </c>
      <c r="F5007" s="14" t="n">
        <v>45221</v>
      </c>
      <c r="G5007" s="0" t="n">
        <v>262</v>
      </c>
      <c r="H5007" s="0" t="n">
        <v>70</v>
      </c>
      <c r="I5007" s="0" t="n">
        <v>136</v>
      </c>
      <c r="J5007" s="0" t="n">
        <v>480</v>
      </c>
      <c r="K5007" s="0" t="n">
        <v>946</v>
      </c>
      <c r="L5007" s="15" t="s">
        <v>87</v>
      </c>
      <c r="M5007" s="0" t="n">
        <v>3</v>
      </c>
      <c r="N5007" s="16" t="n">
        <f aca="false">I5007*K5007</f>
        <v>128656</v>
      </c>
      <c r="O5007" s="16" t="n">
        <f aca="false">I5007*(K5007-J5007)</f>
        <v>63376</v>
      </c>
      <c r="P5007" s="15" t="n">
        <f aca="false">K5007-J5007</f>
        <v>466</v>
      </c>
      <c r="Q5007" s="0" t="str">
        <f aca="false">IF(G5007=0,"Out of stock",IF(G5007&lt;H5007,"Understocked",IF(G5007&gt;Summary!$B$6*H5007,"Overstocked","Healthy")))</f>
        <v>Healthy</v>
      </c>
      <c r="R5007" s="0" t="str">
        <f aca="false">IF(I5007&gt;=Summary!$B$7,"Fast",IF(I5007&lt;Summary!$B$8,"Slow","Medium"))</f>
        <v>Medium</v>
      </c>
      <c r="S5007" s="15" t="n">
        <f aca="false">IF(M5007&gt;Summary!$B$5,1,0)</f>
        <v>0</v>
      </c>
      <c r="T5007" s="16" t="n">
        <f aca="false">IF(Q5007="Overstocked",(G5007-Summary!$B$6*H5007)*J5007,0)</f>
        <v>0</v>
      </c>
    </row>
    <row r="5008" customFormat="false" ht="15" hidden="false" customHeight="false" outlineLevel="0" collapsed="false">
      <c r="A5008" s="0" t="s">
        <v>5106</v>
      </c>
      <c r="B5008" s="0" t="s">
        <v>77</v>
      </c>
      <c r="C5008" s="0" t="s">
        <v>96</v>
      </c>
      <c r="D5008" s="0" t="s">
        <v>79</v>
      </c>
      <c r="E5008" s="14" t="n">
        <v>45466</v>
      </c>
      <c r="F5008" s="14" t="n">
        <v>45474</v>
      </c>
      <c r="G5008" s="0" t="n">
        <v>156</v>
      </c>
      <c r="H5008" s="0" t="n">
        <v>50</v>
      </c>
      <c r="I5008" s="0" t="n">
        <v>148</v>
      </c>
      <c r="J5008" s="0" t="n">
        <v>1914</v>
      </c>
      <c r="K5008" s="0" t="n">
        <v>2349</v>
      </c>
      <c r="L5008" s="15" t="s">
        <v>87</v>
      </c>
      <c r="M5008" s="0" t="n">
        <v>8</v>
      </c>
      <c r="N5008" s="16" t="n">
        <f aca="false">I5008*K5008</f>
        <v>347652</v>
      </c>
      <c r="O5008" s="16" t="n">
        <f aca="false">I5008*(K5008-J5008)</f>
        <v>64380</v>
      </c>
      <c r="P5008" s="15" t="n">
        <f aca="false">K5008-J5008</f>
        <v>435</v>
      </c>
      <c r="Q5008" s="0" t="str">
        <f aca="false">IF(G5008=0,"Out of stock",IF(G5008&lt;H5008,"Understocked",IF(G5008&gt;Summary!$B$6*H5008,"Overstocked","Healthy")))</f>
        <v>Healthy</v>
      </c>
      <c r="R5008" s="0" t="str">
        <f aca="false">IF(I5008&gt;=Summary!$B$7,"Fast",IF(I5008&lt;Summary!$B$8,"Slow","Medium"))</f>
        <v>Medium</v>
      </c>
      <c r="S5008" s="15" t="n">
        <f aca="false">IF(M5008&gt;Summary!$B$5,1,0)</f>
        <v>1</v>
      </c>
      <c r="T5008" s="16" t="n">
        <f aca="false">IF(Q5008="Overstocked",(G5008-Summary!$B$6*H5008)*J5008,0)</f>
        <v>0</v>
      </c>
    </row>
    <row r="5009" customFormat="false" ht="15" hidden="false" customHeight="false" outlineLevel="0" collapsed="false">
      <c r="A5009" s="0" t="s">
        <v>5107</v>
      </c>
      <c r="B5009" s="0" t="s">
        <v>113</v>
      </c>
      <c r="C5009" s="0" t="s">
        <v>78</v>
      </c>
      <c r="D5009" s="0" t="s">
        <v>79</v>
      </c>
      <c r="E5009" s="14" t="n">
        <v>45054</v>
      </c>
      <c r="F5009" s="14" t="n">
        <v>45057</v>
      </c>
      <c r="G5009" s="0" t="n">
        <v>453</v>
      </c>
      <c r="H5009" s="0" t="n">
        <v>147</v>
      </c>
      <c r="I5009" s="0" t="n">
        <v>137</v>
      </c>
      <c r="J5009" s="0" t="n">
        <v>942</v>
      </c>
      <c r="K5009" s="0" t="n">
        <v>1400</v>
      </c>
      <c r="L5009" s="15" t="s">
        <v>80</v>
      </c>
      <c r="M5009" s="0" t="n">
        <v>3</v>
      </c>
      <c r="N5009" s="16" t="n">
        <f aca="false">I5009*K5009</f>
        <v>191800</v>
      </c>
      <c r="O5009" s="16" t="n">
        <f aca="false">I5009*(K5009-J5009)</f>
        <v>62746</v>
      </c>
      <c r="P5009" s="15" t="n">
        <f aca="false">K5009-J5009</f>
        <v>458</v>
      </c>
      <c r="Q5009" s="0" t="str">
        <f aca="false">IF(G5009=0,"Out of stock",IF(G5009&lt;H5009,"Understocked",IF(G5009&gt;Summary!$B$6*H5009,"Overstocked","Healthy")))</f>
        <v>Healthy</v>
      </c>
      <c r="R5009" s="0" t="str">
        <f aca="false">IF(I5009&gt;=Summary!$B$7,"Fast",IF(I5009&lt;Summary!$B$8,"Slow","Medium"))</f>
        <v>Medium</v>
      </c>
      <c r="S5009" s="15" t="n">
        <f aca="false">IF(M5009&gt;Summary!$B$5,1,0)</f>
        <v>0</v>
      </c>
      <c r="T5009" s="16" t="n">
        <f aca="false">IF(Q5009="Overstocked",(G5009-Summary!$B$6*H5009)*J5009,0)</f>
        <v>0</v>
      </c>
    </row>
    <row r="5010" customFormat="false" ht="15" hidden="false" customHeight="false" outlineLevel="0" collapsed="false">
      <c r="A5010" s="0" t="s">
        <v>5108</v>
      </c>
      <c r="B5010" s="0" t="s">
        <v>111</v>
      </c>
      <c r="C5010" s="0" t="s">
        <v>96</v>
      </c>
      <c r="D5010" s="0" t="s">
        <v>90</v>
      </c>
      <c r="E5010" s="14" t="n">
        <v>45277</v>
      </c>
      <c r="F5010" s="14" t="n">
        <v>45286</v>
      </c>
      <c r="G5010" s="0" t="n">
        <v>137</v>
      </c>
      <c r="H5010" s="0" t="n">
        <v>111</v>
      </c>
      <c r="I5010" s="0" t="n">
        <v>115</v>
      </c>
      <c r="J5010" s="0" t="n">
        <v>1603</v>
      </c>
      <c r="K5010" s="0" t="n">
        <v>1863</v>
      </c>
      <c r="L5010" s="15" t="s">
        <v>87</v>
      </c>
      <c r="M5010" s="0" t="n">
        <v>9</v>
      </c>
      <c r="N5010" s="16" t="n">
        <f aca="false">I5010*K5010</f>
        <v>214245</v>
      </c>
      <c r="O5010" s="16" t="n">
        <f aca="false">I5010*(K5010-J5010)</f>
        <v>29900</v>
      </c>
      <c r="P5010" s="15" t="n">
        <f aca="false">K5010-J5010</f>
        <v>260</v>
      </c>
      <c r="Q5010" s="0" t="str">
        <f aca="false">IF(G5010=0,"Out of stock",IF(G5010&lt;H5010,"Understocked",IF(G5010&gt;Summary!$B$6*H5010,"Overstocked","Healthy")))</f>
        <v>Healthy</v>
      </c>
      <c r="R5010" s="0" t="str">
        <f aca="false">IF(I5010&gt;=Summary!$B$7,"Fast",IF(I5010&lt;Summary!$B$8,"Slow","Medium"))</f>
        <v>Medium</v>
      </c>
      <c r="S5010" s="15" t="n">
        <f aca="false">IF(M5010&gt;Summary!$B$5,1,0)</f>
        <v>1</v>
      </c>
      <c r="T5010" s="16" t="n">
        <f aca="false">IF(Q5010="Overstocked",(G5010-Summary!$B$6*H5010)*J5010,0)</f>
        <v>0</v>
      </c>
    </row>
    <row r="5011" customFormat="false" ht="15" hidden="false" customHeight="false" outlineLevel="0" collapsed="false">
      <c r="A5011" s="0" t="s">
        <v>5109</v>
      </c>
      <c r="B5011" s="0" t="s">
        <v>101</v>
      </c>
      <c r="C5011" s="0" t="s">
        <v>78</v>
      </c>
      <c r="D5011" s="0" t="s">
        <v>79</v>
      </c>
      <c r="E5011" s="14" t="n">
        <v>45236</v>
      </c>
      <c r="F5011" s="14" t="n">
        <v>45240</v>
      </c>
      <c r="G5011" s="0" t="n">
        <v>355</v>
      </c>
      <c r="H5011" s="0" t="n">
        <v>124</v>
      </c>
      <c r="I5011" s="0" t="n">
        <v>212</v>
      </c>
      <c r="J5011" s="0" t="n">
        <v>1129</v>
      </c>
      <c r="K5011" s="0" t="n">
        <v>1529</v>
      </c>
      <c r="L5011" s="15" t="s">
        <v>82</v>
      </c>
      <c r="M5011" s="0" t="n">
        <v>4</v>
      </c>
      <c r="N5011" s="16" t="n">
        <f aca="false">I5011*K5011</f>
        <v>324148</v>
      </c>
      <c r="O5011" s="16" t="n">
        <f aca="false">I5011*(K5011-J5011)</f>
        <v>84800</v>
      </c>
      <c r="P5011" s="15" t="n">
        <f aca="false">K5011-J5011</f>
        <v>400</v>
      </c>
      <c r="Q5011" s="0" t="str">
        <f aca="false">IF(G5011=0,"Out of stock",IF(G5011&lt;H5011,"Understocked",IF(G5011&gt;Summary!$B$6*H5011,"Overstocked","Healthy")))</f>
        <v>Healthy</v>
      </c>
      <c r="R5011" s="0" t="str">
        <f aca="false">IF(I5011&gt;=Summary!$B$7,"Fast",IF(I5011&lt;Summary!$B$8,"Slow","Medium"))</f>
        <v>Fast</v>
      </c>
      <c r="S5011" s="15" t="n">
        <f aca="false">IF(M5011&gt;Summary!$B$5,1,0)</f>
        <v>0</v>
      </c>
      <c r="T5011" s="16" t="n">
        <f aca="false">IF(Q5011="Overstocked",(G5011-Summary!$B$6*H5011)*J5011,0)</f>
        <v>0</v>
      </c>
    </row>
    <row r="5012" customFormat="false" ht="15" hidden="false" customHeight="false" outlineLevel="0" collapsed="false">
      <c r="A5012" s="0" t="s">
        <v>5110</v>
      </c>
      <c r="B5012" s="0" t="s">
        <v>84</v>
      </c>
      <c r="C5012" s="0" t="s">
        <v>85</v>
      </c>
      <c r="D5012" s="0" t="s">
        <v>79</v>
      </c>
      <c r="E5012" s="14" t="n">
        <v>45437</v>
      </c>
      <c r="F5012" s="14" t="n">
        <v>45440</v>
      </c>
      <c r="G5012" s="0" t="n">
        <v>313</v>
      </c>
      <c r="H5012" s="0" t="n">
        <v>144</v>
      </c>
      <c r="I5012" s="0" t="n">
        <v>292</v>
      </c>
      <c r="J5012" s="0" t="n">
        <v>1896</v>
      </c>
      <c r="K5012" s="0" t="n">
        <v>1992</v>
      </c>
      <c r="L5012" s="15" t="s">
        <v>80</v>
      </c>
      <c r="M5012" s="0" t="n">
        <v>3</v>
      </c>
      <c r="N5012" s="16" t="n">
        <f aca="false">I5012*K5012</f>
        <v>581664</v>
      </c>
      <c r="O5012" s="16" t="n">
        <f aca="false">I5012*(K5012-J5012)</f>
        <v>28032</v>
      </c>
      <c r="P5012" s="15" t="n">
        <f aca="false">K5012-J5012</f>
        <v>96</v>
      </c>
      <c r="Q5012" s="0" t="str">
        <f aca="false">IF(G5012=0,"Out of stock",IF(G5012&lt;H5012,"Understocked",IF(G5012&gt;Summary!$B$6*H5012,"Overstocked","Healthy")))</f>
        <v>Healthy</v>
      </c>
      <c r="R5012" s="0" t="str">
        <f aca="false">IF(I5012&gt;=Summary!$B$7,"Fast",IF(I5012&lt;Summary!$B$8,"Slow","Medium"))</f>
        <v>Fast</v>
      </c>
      <c r="S5012" s="15" t="n">
        <f aca="false">IF(M5012&gt;Summary!$B$5,1,0)</f>
        <v>0</v>
      </c>
      <c r="T5012" s="16" t="n">
        <f aca="false">IF(Q5012="Overstocked",(G5012-Summary!$B$6*H5012)*J5012,0)</f>
        <v>0</v>
      </c>
    </row>
    <row r="5013" customFormat="false" ht="15" hidden="false" customHeight="false" outlineLevel="0" collapsed="false">
      <c r="A5013" s="0" t="s">
        <v>5111</v>
      </c>
      <c r="B5013" s="0" t="s">
        <v>113</v>
      </c>
      <c r="C5013" s="0" t="s">
        <v>96</v>
      </c>
      <c r="D5013" s="0" t="s">
        <v>86</v>
      </c>
      <c r="E5013" s="14" t="n">
        <v>45226</v>
      </c>
      <c r="F5013" s="14" t="n">
        <v>45230</v>
      </c>
      <c r="G5013" s="0" t="n">
        <v>442</v>
      </c>
      <c r="H5013" s="0" t="n">
        <v>69</v>
      </c>
      <c r="I5013" s="0" t="n">
        <v>110</v>
      </c>
      <c r="J5013" s="0" t="n">
        <v>618</v>
      </c>
      <c r="K5013" s="0" t="n">
        <v>786</v>
      </c>
      <c r="L5013" s="15" t="s">
        <v>82</v>
      </c>
      <c r="M5013" s="0" t="n">
        <v>4</v>
      </c>
      <c r="N5013" s="16" t="n">
        <f aca="false">I5013*K5013</f>
        <v>86460</v>
      </c>
      <c r="O5013" s="16" t="n">
        <f aca="false">I5013*(K5013-J5013)</f>
        <v>18480</v>
      </c>
      <c r="P5013" s="15" t="n">
        <f aca="false">K5013-J5013</f>
        <v>168</v>
      </c>
      <c r="Q5013" s="0" t="str">
        <f aca="false">IF(G5013=0,"Out of stock",IF(G5013&lt;H5013,"Understocked",IF(G5013&gt;Summary!$B$6*H5013,"Overstocked","Healthy")))</f>
        <v>Overstocked</v>
      </c>
      <c r="R5013" s="0" t="str">
        <f aca="false">IF(I5013&gt;=Summary!$B$7,"Fast",IF(I5013&lt;Summary!$B$8,"Slow","Medium"))</f>
        <v>Medium</v>
      </c>
      <c r="S5013" s="15" t="n">
        <f aca="false">IF(M5013&gt;Summary!$B$5,1,0)</f>
        <v>0</v>
      </c>
      <c r="T5013" s="16" t="n">
        <f aca="false">IF(Q5013="Overstocked",(G5013-Summary!$B$6*H5013)*J5013,0)</f>
        <v>102588</v>
      </c>
    </row>
    <row r="5014" customFormat="false" ht="15" hidden="false" customHeight="false" outlineLevel="0" collapsed="false">
      <c r="A5014" s="0" t="s">
        <v>5112</v>
      </c>
      <c r="B5014" s="0" t="s">
        <v>111</v>
      </c>
      <c r="C5014" s="0" t="s">
        <v>85</v>
      </c>
      <c r="D5014" s="0" t="s">
        <v>86</v>
      </c>
      <c r="E5014" s="14" t="n">
        <v>45591</v>
      </c>
      <c r="F5014" s="14" t="n">
        <v>45594</v>
      </c>
      <c r="G5014" s="0" t="n">
        <v>97</v>
      </c>
      <c r="H5014" s="0" t="n">
        <v>111</v>
      </c>
      <c r="I5014" s="0" t="n">
        <v>277</v>
      </c>
      <c r="J5014" s="0" t="n">
        <v>627</v>
      </c>
      <c r="K5014" s="0" t="n">
        <v>956</v>
      </c>
      <c r="L5014" s="15" t="s">
        <v>80</v>
      </c>
      <c r="M5014" s="0" t="n">
        <v>3</v>
      </c>
      <c r="N5014" s="16" t="n">
        <f aca="false">I5014*K5014</f>
        <v>264812</v>
      </c>
      <c r="O5014" s="16" t="n">
        <f aca="false">I5014*(K5014-J5014)</f>
        <v>91133</v>
      </c>
      <c r="P5014" s="15" t="n">
        <f aca="false">K5014-J5014</f>
        <v>329</v>
      </c>
      <c r="Q5014" s="0" t="str">
        <f aca="false">IF(G5014=0,"Out of stock",IF(G5014&lt;H5014,"Understocked",IF(G5014&gt;Summary!$B$6*H5014,"Overstocked","Healthy")))</f>
        <v>Understocked</v>
      </c>
      <c r="R5014" s="0" t="str">
        <f aca="false">IF(I5014&gt;=Summary!$B$7,"Fast",IF(I5014&lt;Summary!$B$8,"Slow","Medium"))</f>
        <v>Fast</v>
      </c>
      <c r="S5014" s="15" t="n">
        <f aca="false">IF(M5014&gt;Summary!$B$5,1,0)</f>
        <v>0</v>
      </c>
      <c r="T5014" s="16" t="n">
        <f aca="false">IF(Q5014="Overstocked",(G5014-Summary!$B$6*H5014)*J5014,0)</f>
        <v>0</v>
      </c>
    </row>
    <row r="5015" customFormat="false" ht="15" hidden="false" customHeight="false" outlineLevel="0" collapsed="false">
      <c r="A5015" s="0" t="s">
        <v>5113</v>
      </c>
      <c r="B5015" s="0" t="s">
        <v>95</v>
      </c>
      <c r="C5015" s="0" t="s">
        <v>78</v>
      </c>
      <c r="D5015" s="0" t="s">
        <v>90</v>
      </c>
      <c r="E5015" s="14" t="n">
        <v>45266</v>
      </c>
      <c r="F5015" s="14" t="n">
        <v>45276</v>
      </c>
      <c r="G5015" s="0" t="n">
        <v>26</v>
      </c>
      <c r="H5015" s="0" t="n">
        <v>62</v>
      </c>
      <c r="I5015" s="0" t="n">
        <v>155</v>
      </c>
      <c r="J5015" s="0" t="n">
        <v>463</v>
      </c>
      <c r="K5015" s="0" t="n">
        <v>811</v>
      </c>
      <c r="L5015" s="15" t="s">
        <v>82</v>
      </c>
      <c r="M5015" s="0" t="n">
        <v>10</v>
      </c>
      <c r="N5015" s="16" t="n">
        <f aca="false">I5015*K5015</f>
        <v>125705</v>
      </c>
      <c r="O5015" s="16" t="n">
        <f aca="false">I5015*(K5015-J5015)</f>
        <v>53940</v>
      </c>
      <c r="P5015" s="15" t="n">
        <f aca="false">K5015-J5015</f>
        <v>348</v>
      </c>
      <c r="Q5015" s="0" t="str">
        <f aca="false">IF(G5015=0,"Out of stock",IF(G5015&lt;H5015,"Understocked",IF(G5015&gt;Summary!$B$6*H5015,"Overstocked","Healthy")))</f>
        <v>Understocked</v>
      </c>
      <c r="R5015" s="0" t="str">
        <f aca="false">IF(I5015&gt;=Summary!$B$7,"Fast",IF(I5015&lt;Summary!$B$8,"Slow","Medium"))</f>
        <v>Medium</v>
      </c>
      <c r="S5015" s="15" t="n">
        <f aca="false">IF(M5015&gt;Summary!$B$5,1,0)</f>
        <v>1</v>
      </c>
      <c r="T5015" s="16" t="n">
        <f aca="false">IF(Q5015="Overstocked",(G5015-Summary!$B$6*H5015)*J5015,0)</f>
        <v>0</v>
      </c>
    </row>
    <row r="5016" customFormat="false" ht="15" hidden="false" customHeight="false" outlineLevel="0" collapsed="false">
      <c r="A5016" s="0" t="s">
        <v>5114</v>
      </c>
      <c r="B5016" s="0" t="s">
        <v>89</v>
      </c>
      <c r="C5016" s="0" t="s">
        <v>78</v>
      </c>
      <c r="D5016" s="0" t="s">
        <v>92</v>
      </c>
      <c r="E5016" s="14" t="n">
        <v>45061</v>
      </c>
      <c r="F5016" s="14" t="n">
        <v>45069</v>
      </c>
      <c r="G5016" s="0" t="n">
        <v>138</v>
      </c>
      <c r="H5016" s="0" t="n">
        <v>61</v>
      </c>
      <c r="I5016" s="0" t="n">
        <v>48</v>
      </c>
      <c r="J5016" s="0" t="n">
        <v>435</v>
      </c>
      <c r="K5016" s="0" t="n">
        <v>586</v>
      </c>
      <c r="L5016" s="15" t="s">
        <v>82</v>
      </c>
      <c r="M5016" s="0" t="n">
        <v>8</v>
      </c>
      <c r="N5016" s="16" t="n">
        <f aca="false">I5016*K5016</f>
        <v>28128</v>
      </c>
      <c r="O5016" s="16" t="n">
        <f aca="false">I5016*(K5016-J5016)</f>
        <v>7248</v>
      </c>
      <c r="P5016" s="15" t="n">
        <f aca="false">K5016-J5016</f>
        <v>151</v>
      </c>
      <c r="Q5016" s="0" t="str">
        <f aca="false">IF(G5016=0,"Out of stock",IF(G5016&lt;H5016,"Understocked",IF(G5016&gt;Summary!$B$6*H5016,"Overstocked","Healthy")))</f>
        <v>Healthy</v>
      </c>
      <c r="R5016" s="0" t="str">
        <f aca="false">IF(I5016&gt;=Summary!$B$7,"Fast",IF(I5016&lt;Summary!$B$8,"Slow","Medium"))</f>
        <v>Slow</v>
      </c>
      <c r="S5016" s="15" t="n">
        <f aca="false">IF(M5016&gt;Summary!$B$5,1,0)</f>
        <v>1</v>
      </c>
      <c r="T5016" s="16" t="n">
        <f aca="false">IF(Q5016="Overstocked",(G5016-Summary!$B$6*H5016)*J5016,0)</f>
        <v>0</v>
      </c>
    </row>
    <row r="5017" customFormat="false" ht="15" hidden="false" customHeight="false" outlineLevel="0" collapsed="false">
      <c r="A5017" s="0" t="s">
        <v>5115</v>
      </c>
      <c r="B5017" s="0" t="s">
        <v>101</v>
      </c>
      <c r="C5017" s="0" t="s">
        <v>96</v>
      </c>
      <c r="D5017" s="0" t="s">
        <v>86</v>
      </c>
      <c r="E5017" s="14" t="n">
        <v>45033</v>
      </c>
      <c r="F5017" s="14" t="n">
        <v>45038</v>
      </c>
      <c r="G5017" s="0" t="n">
        <v>114</v>
      </c>
      <c r="H5017" s="0" t="n">
        <v>121</v>
      </c>
      <c r="I5017" s="0" t="n">
        <v>25</v>
      </c>
      <c r="J5017" s="0" t="n">
        <v>1404</v>
      </c>
      <c r="K5017" s="0" t="n">
        <v>1591</v>
      </c>
      <c r="L5017" s="15" t="s">
        <v>93</v>
      </c>
      <c r="M5017" s="0" t="n">
        <v>5</v>
      </c>
      <c r="N5017" s="16" t="n">
        <f aca="false">I5017*K5017</f>
        <v>39775</v>
      </c>
      <c r="O5017" s="16" t="n">
        <f aca="false">I5017*(K5017-J5017)</f>
        <v>4675</v>
      </c>
      <c r="P5017" s="15" t="n">
        <f aca="false">K5017-J5017</f>
        <v>187</v>
      </c>
      <c r="Q5017" s="0" t="str">
        <f aca="false">IF(G5017=0,"Out of stock",IF(G5017&lt;H5017,"Understocked",IF(G5017&gt;Summary!$B$6*H5017,"Overstocked","Healthy")))</f>
        <v>Understocked</v>
      </c>
      <c r="R5017" s="0" t="str">
        <f aca="false">IF(I5017&gt;=Summary!$B$7,"Fast",IF(I5017&lt;Summary!$B$8,"Slow","Medium"))</f>
        <v>Slow</v>
      </c>
      <c r="S5017" s="15" t="n">
        <f aca="false">IF(M5017&gt;Summary!$B$5,1,0)</f>
        <v>0</v>
      </c>
      <c r="T5017" s="16" t="n">
        <f aca="false">IF(Q5017="Overstocked",(G5017-Summary!$B$6*H5017)*J5017,0)</f>
        <v>0</v>
      </c>
    </row>
    <row r="5018" customFormat="false" ht="15" hidden="false" customHeight="false" outlineLevel="0" collapsed="false">
      <c r="A5018" s="0" t="s">
        <v>5116</v>
      </c>
      <c r="B5018" s="0" t="s">
        <v>89</v>
      </c>
      <c r="C5018" s="0" t="s">
        <v>78</v>
      </c>
      <c r="D5018" s="0" t="s">
        <v>90</v>
      </c>
      <c r="E5018" s="14" t="n">
        <v>45296</v>
      </c>
      <c r="F5018" s="14" t="n">
        <v>45304</v>
      </c>
      <c r="G5018" s="0" t="n">
        <v>310</v>
      </c>
      <c r="H5018" s="0" t="n">
        <v>136</v>
      </c>
      <c r="I5018" s="0" t="n">
        <v>18</v>
      </c>
      <c r="J5018" s="0" t="n">
        <v>275</v>
      </c>
      <c r="K5018" s="0" t="n">
        <v>598</v>
      </c>
      <c r="L5018" s="15" t="s">
        <v>87</v>
      </c>
      <c r="M5018" s="0" t="n">
        <v>8</v>
      </c>
      <c r="N5018" s="16" t="n">
        <f aca="false">I5018*K5018</f>
        <v>10764</v>
      </c>
      <c r="O5018" s="16" t="n">
        <f aca="false">I5018*(K5018-J5018)</f>
        <v>5814</v>
      </c>
      <c r="P5018" s="15" t="n">
        <f aca="false">K5018-J5018</f>
        <v>323</v>
      </c>
      <c r="Q5018" s="0" t="str">
        <f aca="false">IF(G5018=0,"Out of stock",IF(G5018&lt;H5018,"Understocked",IF(G5018&gt;Summary!$B$6*H5018,"Overstocked","Healthy")))</f>
        <v>Healthy</v>
      </c>
      <c r="R5018" s="0" t="str">
        <f aca="false">IF(I5018&gt;=Summary!$B$7,"Fast",IF(I5018&lt;Summary!$B$8,"Slow","Medium"))</f>
        <v>Slow</v>
      </c>
      <c r="S5018" s="15" t="n">
        <f aca="false">IF(M5018&gt;Summary!$B$5,1,0)</f>
        <v>1</v>
      </c>
      <c r="T5018" s="16" t="n">
        <f aca="false">IF(Q5018="Overstocked",(G5018-Summary!$B$6*H5018)*J5018,0)</f>
        <v>0</v>
      </c>
    </row>
    <row r="5019" customFormat="false" ht="15" hidden="false" customHeight="false" outlineLevel="0" collapsed="false">
      <c r="A5019" s="0" t="s">
        <v>5117</v>
      </c>
      <c r="B5019" s="0" t="s">
        <v>115</v>
      </c>
      <c r="C5019" s="0" t="s">
        <v>96</v>
      </c>
      <c r="D5019" s="0" t="s">
        <v>102</v>
      </c>
      <c r="E5019" s="14" t="n">
        <v>45376</v>
      </c>
      <c r="F5019" s="14" t="n">
        <v>45378</v>
      </c>
      <c r="G5019" s="0" t="n">
        <v>441</v>
      </c>
      <c r="H5019" s="0" t="n">
        <v>119</v>
      </c>
      <c r="I5019" s="0" t="n">
        <v>32</v>
      </c>
      <c r="J5019" s="0" t="n">
        <v>1893</v>
      </c>
      <c r="K5019" s="0" t="n">
        <v>2282</v>
      </c>
      <c r="L5019" s="15" t="s">
        <v>87</v>
      </c>
      <c r="M5019" s="0" t="n">
        <v>2</v>
      </c>
      <c r="N5019" s="16" t="n">
        <f aca="false">I5019*K5019</f>
        <v>73024</v>
      </c>
      <c r="O5019" s="16" t="n">
        <f aca="false">I5019*(K5019-J5019)</f>
        <v>12448</v>
      </c>
      <c r="P5019" s="15" t="n">
        <f aca="false">K5019-J5019</f>
        <v>389</v>
      </c>
      <c r="Q5019" s="0" t="str">
        <f aca="false">IF(G5019=0,"Out of stock",IF(G5019&lt;H5019,"Understocked",IF(G5019&gt;Summary!$B$6*H5019,"Overstocked","Healthy")))</f>
        <v>Healthy</v>
      </c>
      <c r="R5019" s="0" t="str">
        <f aca="false">IF(I5019&gt;=Summary!$B$7,"Fast",IF(I5019&lt;Summary!$B$8,"Slow","Medium"))</f>
        <v>Slow</v>
      </c>
      <c r="S5019" s="15" t="n">
        <f aca="false">IF(M5019&gt;Summary!$B$5,1,0)</f>
        <v>0</v>
      </c>
      <c r="T5019" s="16" t="n">
        <f aca="false">IF(Q5019="Overstocked",(G5019-Summary!$B$6*H5019)*J5019,0)</f>
        <v>0</v>
      </c>
    </row>
    <row r="5020" customFormat="false" ht="15" hidden="false" customHeight="false" outlineLevel="0" collapsed="false">
      <c r="A5020" s="0" t="s">
        <v>5118</v>
      </c>
      <c r="B5020" s="0" t="s">
        <v>113</v>
      </c>
      <c r="C5020" s="0" t="s">
        <v>96</v>
      </c>
      <c r="D5020" s="0" t="s">
        <v>90</v>
      </c>
      <c r="E5020" s="14" t="n">
        <v>45630</v>
      </c>
      <c r="F5020" s="14" t="n">
        <v>45636</v>
      </c>
      <c r="G5020" s="0" t="n">
        <v>444</v>
      </c>
      <c r="H5020" s="0" t="n">
        <v>122</v>
      </c>
      <c r="I5020" s="0" t="n">
        <v>221</v>
      </c>
      <c r="J5020" s="0" t="n">
        <v>625</v>
      </c>
      <c r="K5020" s="0" t="n">
        <v>966</v>
      </c>
      <c r="L5020" s="15" t="s">
        <v>82</v>
      </c>
      <c r="M5020" s="0" t="n">
        <v>6</v>
      </c>
      <c r="N5020" s="16" t="n">
        <f aca="false">I5020*K5020</f>
        <v>213486</v>
      </c>
      <c r="O5020" s="16" t="n">
        <f aca="false">I5020*(K5020-J5020)</f>
        <v>75361</v>
      </c>
      <c r="P5020" s="15" t="n">
        <f aca="false">K5020-J5020</f>
        <v>341</v>
      </c>
      <c r="Q5020" s="0" t="str">
        <f aca="false">IF(G5020=0,"Out of stock",IF(G5020&lt;H5020,"Understocked",IF(G5020&gt;Summary!$B$6*H5020,"Overstocked","Healthy")))</f>
        <v>Healthy</v>
      </c>
      <c r="R5020" s="0" t="str">
        <f aca="false">IF(I5020&gt;=Summary!$B$7,"Fast",IF(I5020&lt;Summary!$B$8,"Slow","Medium"))</f>
        <v>Fast</v>
      </c>
      <c r="S5020" s="15" t="n">
        <f aca="false">IF(M5020&gt;Summary!$B$5,1,0)</f>
        <v>0</v>
      </c>
      <c r="T5020" s="16" t="n">
        <f aca="false">IF(Q5020="Overstocked",(G5020-Summary!$B$6*H5020)*J5020,0)</f>
        <v>0</v>
      </c>
    </row>
    <row r="5021" customFormat="false" ht="15" hidden="false" customHeight="false" outlineLevel="0" collapsed="false">
      <c r="A5021" s="0" t="s">
        <v>5119</v>
      </c>
      <c r="B5021" s="0" t="s">
        <v>107</v>
      </c>
      <c r="C5021" s="0" t="s">
        <v>104</v>
      </c>
      <c r="D5021" s="0" t="s">
        <v>92</v>
      </c>
      <c r="E5021" s="14" t="n">
        <v>45309</v>
      </c>
      <c r="F5021" s="14" t="n">
        <v>45310</v>
      </c>
      <c r="G5021" s="0" t="n">
        <v>240</v>
      </c>
      <c r="H5021" s="0" t="n">
        <v>90</v>
      </c>
      <c r="I5021" s="0" t="n">
        <v>274</v>
      </c>
      <c r="J5021" s="0" t="n">
        <v>890</v>
      </c>
      <c r="K5021" s="0" t="n">
        <v>1191</v>
      </c>
      <c r="L5021" s="15" t="s">
        <v>87</v>
      </c>
      <c r="M5021" s="0" t="n">
        <v>1</v>
      </c>
      <c r="N5021" s="16" t="n">
        <f aca="false">I5021*K5021</f>
        <v>326334</v>
      </c>
      <c r="O5021" s="16" t="n">
        <f aca="false">I5021*(K5021-J5021)</f>
        <v>82474</v>
      </c>
      <c r="P5021" s="15" t="n">
        <f aca="false">K5021-J5021</f>
        <v>301</v>
      </c>
      <c r="Q5021" s="0" t="str">
        <f aca="false">IF(G5021=0,"Out of stock",IF(G5021&lt;H5021,"Understocked",IF(G5021&gt;Summary!$B$6*H5021,"Overstocked","Healthy")))</f>
        <v>Healthy</v>
      </c>
      <c r="R5021" s="0" t="str">
        <f aca="false">IF(I5021&gt;=Summary!$B$7,"Fast",IF(I5021&lt;Summary!$B$8,"Slow","Medium"))</f>
        <v>Fast</v>
      </c>
      <c r="S5021" s="15" t="n">
        <f aca="false">IF(M5021&gt;Summary!$B$5,1,0)</f>
        <v>0</v>
      </c>
      <c r="T5021" s="16" t="n">
        <f aca="false">IF(Q5021="Overstocked",(G5021-Summary!$B$6*H5021)*J5021,0)</f>
        <v>0</v>
      </c>
    </row>
    <row r="5022" customFormat="false" ht="15" hidden="false" customHeight="false" outlineLevel="0" collapsed="false">
      <c r="A5022" s="0" t="s">
        <v>5120</v>
      </c>
      <c r="B5022" s="0" t="s">
        <v>77</v>
      </c>
      <c r="C5022" s="0" t="s">
        <v>78</v>
      </c>
      <c r="D5022" s="0" t="s">
        <v>79</v>
      </c>
      <c r="E5022" s="14" t="n">
        <v>45014</v>
      </c>
      <c r="F5022" s="14" t="n">
        <v>45024</v>
      </c>
      <c r="G5022" s="0" t="n">
        <v>492</v>
      </c>
      <c r="H5022" s="0" t="n">
        <v>66</v>
      </c>
      <c r="I5022" s="0" t="n">
        <v>281</v>
      </c>
      <c r="J5022" s="0" t="n">
        <v>728</v>
      </c>
      <c r="K5022" s="0" t="n">
        <v>901</v>
      </c>
      <c r="L5022" s="15" t="s">
        <v>80</v>
      </c>
      <c r="M5022" s="0" t="n">
        <v>10</v>
      </c>
      <c r="N5022" s="16" t="n">
        <f aca="false">I5022*K5022</f>
        <v>253181</v>
      </c>
      <c r="O5022" s="16" t="n">
        <f aca="false">I5022*(K5022-J5022)</f>
        <v>48613</v>
      </c>
      <c r="P5022" s="15" t="n">
        <f aca="false">K5022-J5022</f>
        <v>173</v>
      </c>
      <c r="Q5022" s="0" t="str">
        <f aca="false">IF(G5022=0,"Out of stock",IF(G5022&lt;H5022,"Understocked",IF(G5022&gt;Summary!$B$6*H5022,"Overstocked","Healthy")))</f>
        <v>Overstocked</v>
      </c>
      <c r="R5022" s="0" t="str">
        <f aca="false">IF(I5022&gt;=Summary!$B$7,"Fast",IF(I5022&lt;Summary!$B$8,"Slow","Medium"))</f>
        <v>Fast</v>
      </c>
      <c r="S5022" s="15" t="n">
        <f aca="false">IF(M5022&gt;Summary!$B$5,1,0)</f>
        <v>1</v>
      </c>
      <c r="T5022" s="16" t="n">
        <f aca="false">IF(Q5022="Overstocked",(G5022-Summary!$B$6*H5022)*J5022,0)</f>
        <v>165984</v>
      </c>
    </row>
    <row r="5023" customFormat="false" ht="15" hidden="false" customHeight="false" outlineLevel="0" collapsed="false">
      <c r="A5023" s="0" t="s">
        <v>5121</v>
      </c>
      <c r="B5023" s="0" t="s">
        <v>95</v>
      </c>
      <c r="C5023" s="0" t="s">
        <v>78</v>
      </c>
      <c r="D5023" s="0" t="s">
        <v>102</v>
      </c>
      <c r="E5023" s="14" t="n">
        <v>45169</v>
      </c>
      <c r="F5023" s="14" t="n">
        <v>45170</v>
      </c>
      <c r="G5023" s="0" t="n">
        <v>24</v>
      </c>
      <c r="H5023" s="0" t="n">
        <v>97</v>
      </c>
      <c r="I5023" s="0" t="n">
        <v>187</v>
      </c>
      <c r="J5023" s="0" t="n">
        <v>1402</v>
      </c>
      <c r="K5023" s="0" t="n">
        <v>1753</v>
      </c>
      <c r="L5023" s="15" t="s">
        <v>87</v>
      </c>
      <c r="M5023" s="0" t="n">
        <v>1</v>
      </c>
      <c r="N5023" s="16" t="n">
        <f aca="false">I5023*K5023</f>
        <v>327811</v>
      </c>
      <c r="O5023" s="16" t="n">
        <f aca="false">I5023*(K5023-J5023)</f>
        <v>65637</v>
      </c>
      <c r="P5023" s="15" t="n">
        <f aca="false">K5023-J5023</f>
        <v>351</v>
      </c>
      <c r="Q5023" s="0" t="str">
        <f aca="false">IF(G5023=0,"Out of stock",IF(G5023&lt;H5023,"Understocked",IF(G5023&gt;Summary!$B$6*H5023,"Overstocked","Healthy")))</f>
        <v>Understocked</v>
      </c>
      <c r="R5023" s="0" t="str">
        <f aca="false">IF(I5023&gt;=Summary!$B$7,"Fast",IF(I5023&lt;Summary!$B$8,"Slow","Medium"))</f>
        <v>Medium</v>
      </c>
      <c r="S5023" s="15" t="n">
        <f aca="false">IF(M5023&gt;Summary!$B$5,1,0)</f>
        <v>0</v>
      </c>
      <c r="T5023" s="16" t="n">
        <f aca="false">IF(Q5023="Overstocked",(G5023-Summary!$B$6*H5023)*J5023,0)</f>
        <v>0</v>
      </c>
    </row>
    <row r="5024" customFormat="false" ht="15" hidden="false" customHeight="false" outlineLevel="0" collapsed="false">
      <c r="A5024" s="0" t="s">
        <v>5122</v>
      </c>
      <c r="B5024" s="0" t="s">
        <v>111</v>
      </c>
      <c r="C5024" s="0" t="s">
        <v>85</v>
      </c>
      <c r="D5024" s="0" t="s">
        <v>92</v>
      </c>
      <c r="E5024" s="14" t="n">
        <v>45306</v>
      </c>
      <c r="F5024" s="14" t="n">
        <v>45307</v>
      </c>
      <c r="G5024" s="0" t="n">
        <v>214</v>
      </c>
      <c r="H5024" s="0" t="n">
        <v>72</v>
      </c>
      <c r="I5024" s="0" t="n">
        <v>130</v>
      </c>
      <c r="J5024" s="0" t="n">
        <v>1935</v>
      </c>
      <c r="K5024" s="0" t="n">
        <v>2344</v>
      </c>
      <c r="L5024" s="15" t="s">
        <v>93</v>
      </c>
      <c r="M5024" s="0" t="n">
        <v>1</v>
      </c>
      <c r="N5024" s="16" t="n">
        <f aca="false">I5024*K5024</f>
        <v>304720</v>
      </c>
      <c r="O5024" s="16" t="n">
        <f aca="false">I5024*(K5024-J5024)</f>
        <v>53170</v>
      </c>
      <c r="P5024" s="15" t="n">
        <f aca="false">K5024-J5024</f>
        <v>409</v>
      </c>
      <c r="Q5024" s="0" t="str">
        <f aca="false">IF(G5024=0,"Out of stock",IF(G5024&lt;H5024,"Understocked",IF(G5024&gt;Summary!$B$6*H5024,"Overstocked","Healthy")))</f>
        <v>Healthy</v>
      </c>
      <c r="R5024" s="0" t="str">
        <f aca="false">IF(I5024&gt;=Summary!$B$7,"Fast",IF(I5024&lt;Summary!$B$8,"Slow","Medium"))</f>
        <v>Medium</v>
      </c>
      <c r="S5024" s="15" t="n">
        <f aca="false">IF(M5024&gt;Summary!$B$5,1,0)</f>
        <v>0</v>
      </c>
      <c r="T5024" s="16" t="n">
        <f aca="false">IF(Q5024="Overstocked",(G5024-Summary!$B$6*H5024)*J5024,0)</f>
        <v>0</v>
      </c>
    </row>
    <row r="5025" customFormat="false" ht="15" hidden="false" customHeight="false" outlineLevel="0" collapsed="false">
      <c r="A5025" s="0" t="s">
        <v>5123</v>
      </c>
      <c r="B5025" s="0" t="s">
        <v>111</v>
      </c>
      <c r="C5025" s="0" t="s">
        <v>85</v>
      </c>
      <c r="D5025" s="0" t="s">
        <v>86</v>
      </c>
      <c r="E5025" s="14" t="n">
        <v>45409</v>
      </c>
      <c r="F5025" s="14" t="n">
        <v>45411</v>
      </c>
      <c r="G5025" s="0" t="n">
        <v>282</v>
      </c>
      <c r="H5025" s="0" t="n">
        <v>74</v>
      </c>
      <c r="I5025" s="0" t="n">
        <v>61</v>
      </c>
      <c r="J5025" s="0" t="n">
        <v>973</v>
      </c>
      <c r="K5025" s="0" t="n">
        <v>1356</v>
      </c>
      <c r="L5025" s="15" t="s">
        <v>97</v>
      </c>
      <c r="M5025" s="0" t="n">
        <v>2</v>
      </c>
      <c r="N5025" s="16" t="n">
        <f aca="false">I5025*K5025</f>
        <v>82716</v>
      </c>
      <c r="O5025" s="16" t="n">
        <f aca="false">I5025*(K5025-J5025)</f>
        <v>23363</v>
      </c>
      <c r="P5025" s="15" t="n">
        <f aca="false">K5025-J5025</f>
        <v>383</v>
      </c>
      <c r="Q5025" s="0" t="str">
        <f aca="false">IF(G5025=0,"Out of stock",IF(G5025&lt;H5025,"Understocked",IF(G5025&gt;Summary!$B$6*H5025,"Overstocked","Healthy")))</f>
        <v>Healthy</v>
      </c>
      <c r="R5025" s="0" t="str">
        <f aca="false">IF(I5025&gt;=Summary!$B$7,"Fast",IF(I5025&lt;Summary!$B$8,"Slow","Medium"))</f>
        <v>Slow</v>
      </c>
      <c r="S5025" s="15" t="n">
        <f aca="false">IF(M5025&gt;Summary!$B$5,1,0)</f>
        <v>0</v>
      </c>
      <c r="T5025" s="16" t="n">
        <f aca="false">IF(Q5025="Overstocked",(G5025-Summary!$B$6*H5025)*J5025,0)</f>
        <v>0</v>
      </c>
    </row>
    <row r="5026" customFormat="false" ht="15" hidden="false" customHeight="false" outlineLevel="0" collapsed="false">
      <c r="A5026" s="0" t="s">
        <v>5124</v>
      </c>
      <c r="B5026" s="0" t="s">
        <v>84</v>
      </c>
      <c r="C5026" s="0" t="s">
        <v>104</v>
      </c>
      <c r="D5026" s="0" t="s">
        <v>92</v>
      </c>
      <c r="E5026" s="14" t="n">
        <v>45287</v>
      </c>
      <c r="F5026" s="14" t="n">
        <v>45288</v>
      </c>
      <c r="G5026" s="0" t="n">
        <v>287</v>
      </c>
      <c r="H5026" s="0" t="n">
        <v>111</v>
      </c>
      <c r="I5026" s="0" t="n">
        <v>210</v>
      </c>
      <c r="J5026" s="0" t="n">
        <v>1690</v>
      </c>
      <c r="K5026" s="0" t="n">
        <v>1915</v>
      </c>
      <c r="L5026" s="15" t="s">
        <v>97</v>
      </c>
      <c r="M5026" s="0" t="n">
        <v>1</v>
      </c>
      <c r="N5026" s="16" t="n">
        <f aca="false">I5026*K5026</f>
        <v>402150</v>
      </c>
      <c r="O5026" s="16" t="n">
        <f aca="false">I5026*(K5026-J5026)</f>
        <v>47250</v>
      </c>
      <c r="P5026" s="15" t="n">
        <f aca="false">K5026-J5026</f>
        <v>225</v>
      </c>
      <c r="Q5026" s="0" t="str">
        <f aca="false">IF(G5026=0,"Out of stock",IF(G5026&lt;H5026,"Understocked",IF(G5026&gt;Summary!$B$6*H5026,"Overstocked","Healthy")))</f>
        <v>Healthy</v>
      </c>
      <c r="R5026" s="0" t="str">
        <f aca="false">IF(I5026&gt;=Summary!$B$7,"Fast",IF(I5026&lt;Summary!$B$8,"Slow","Medium"))</f>
        <v>Fast</v>
      </c>
      <c r="S5026" s="15" t="n">
        <f aca="false">IF(M5026&gt;Summary!$B$5,1,0)</f>
        <v>0</v>
      </c>
      <c r="T5026" s="16" t="n">
        <f aca="false">IF(Q5026="Overstocked",(G5026-Summary!$B$6*H5026)*J5026,0)</f>
        <v>0</v>
      </c>
    </row>
    <row r="5027" customFormat="false" ht="15" hidden="false" customHeight="false" outlineLevel="0" collapsed="false">
      <c r="A5027" s="0" t="s">
        <v>5125</v>
      </c>
      <c r="B5027" s="0" t="s">
        <v>123</v>
      </c>
      <c r="C5027" s="0" t="s">
        <v>85</v>
      </c>
      <c r="D5027" s="0" t="s">
        <v>86</v>
      </c>
      <c r="E5027" s="14" t="n">
        <v>45216</v>
      </c>
      <c r="F5027" s="14" t="n">
        <v>45221</v>
      </c>
      <c r="G5027" s="0" t="n">
        <v>89</v>
      </c>
      <c r="H5027" s="0" t="n">
        <v>128</v>
      </c>
      <c r="I5027" s="0" t="n">
        <v>176</v>
      </c>
      <c r="J5027" s="0" t="n">
        <v>1882</v>
      </c>
      <c r="K5027" s="0" t="n">
        <v>2244</v>
      </c>
      <c r="L5027" s="15" t="s">
        <v>80</v>
      </c>
      <c r="M5027" s="0" t="n">
        <v>5</v>
      </c>
      <c r="N5027" s="16" t="n">
        <f aca="false">I5027*K5027</f>
        <v>394944</v>
      </c>
      <c r="O5027" s="16" t="n">
        <f aca="false">I5027*(K5027-J5027)</f>
        <v>63712</v>
      </c>
      <c r="P5027" s="15" t="n">
        <f aca="false">K5027-J5027</f>
        <v>362</v>
      </c>
      <c r="Q5027" s="0" t="str">
        <f aca="false">IF(G5027=0,"Out of stock",IF(G5027&lt;H5027,"Understocked",IF(G5027&gt;Summary!$B$6*H5027,"Overstocked","Healthy")))</f>
        <v>Understocked</v>
      </c>
      <c r="R5027" s="0" t="str">
        <f aca="false">IF(I5027&gt;=Summary!$B$7,"Fast",IF(I5027&lt;Summary!$B$8,"Slow","Medium"))</f>
        <v>Medium</v>
      </c>
      <c r="S5027" s="15" t="n">
        <f aca="false">IF(M5027&gt;Summary!$B$5,1,0)</f>
        <v>0</v>
      </c>
      <c r="T5027" s="16" t="n">
        <f aca="false">IF(Q5027="Overstocked",(G5027-Summary!$B$6*H5027)*J5027,0)</f>
        <v>0</v>
      </c>
    </row>
    <row r="5028" customFormat="false" ht="15" hidden="false" customHeight="false" outlineLevel="0" collapsed="false">
      <c r="A5028" s="0" t="s">
        <v>5126</v>
      </c>
      <c r="B5028" s="0" t="s">
        <v>123</v>
      </c>
      <c r="C5028" s="0" t="s">
        <v>85</v>
      </c>
      <c r="D5028" s="0" t="s">
        <v>90</v>
      </c>
      <c r="E5028" s="14" t="n">
        <v>45522</v>
      </c>
      <c r="F5028" s="14" t="n">
        <v>45523</v>
      </c>
      <c r="G5028" s="0" t="n">
        <v>210</v>
      </c>
      <c r="H5028" s="0" t="n">
        <v>65</v>
      </c>
      <c r="I5028" s="0" t="n">
        <v>23</v>
      </c>
      <c r="J5028" s="0" t="n">
        <v>404</v>
      </c>
      <c r="K5028" s="0" t="n">
        <v>744</v>
      </c>
      <c r="L5028" s="15" t="s">
        <v>82</v>
      </c>
      <c r="M5028" s="0" t="n">
        <v>1</v>
      </c>
      <c r="N5028" s="16" t="n">
        <f aca="false">I5028*K5028</f>
        <v>17112</v>
      </c>
      <c r="O5028" s="16" t="n">
        <f aca="false">I5028*(K5028-J5028)</f>
        <v>7820</v>
      </c>
      <c r="P5028" s="15" t="n">
        <f aca="false">K5028-J5028</f>
        <v>340</v>
      </c>
      <c r="Q5028" s="0" t="str">
        <f aca="false">IF(G5028=0,"Out of stock",IF(G5028&lt;H5028,"Understocked",IF(G5028&gt;Summary!$B$6*H5028,"Overstocked","Healthy")))</f>
        <v>Healthy</v>
      </c>
      <c r="R5028" s="0" t="str">
        <f aca="false">IF(I5028&gt;=Summary!$B$7,"Fast",IF(I5028&lt;Summary!$B$8,"Slow","Medium"))</f>
        <v>Slow</v>
      </c>
      <c r="S5028" s="15" t="n">
        <f aca="false">IF(M5028&gt;Summary!$B$5,1,0)</f>
        <v>0</v>
      </c>
      <c r="T5028" s="16" t="n">
        <f aca="false">IF(Q5028="Overstocked",(G5028-Summary!$B$6*H5028)*J5028,0)</f>
        <v>0</v>
      </c>
    </row>
    <row r="5029" customFormat="false" ht="15" hidden="false" customHeight="false" outlineLevel="0" collapsed="false">
      <c r="A5029" s="0" t="s">
        <v>5127</v>
      </c>
      <c r="B5029" s="0" t="s">
        <v>113</v>
      </c>
      <c r="C5029" s="0" t="s">
        <v>85</v>
      </c>
      <c r="D5029" s="0" t="s">
        <v>102</v>
      </c>
      <c r="E5029" s="14" t="n">
        <v>45475</v>
      </c>
      <c r="F5029" s="14" t="n">
        <v>45477</v>
      </c>
      <c r="G5029" s="0" t="n">
        <v>435</v>
      </c>
      <c r="H5029" s="0" t="n">
        <v>69</v>
      </c>
      <c r="I5029" s="0" t="n">
        <v>60</v>
      </c>
      <c r="J5029" s="0" t="n">
        <v>1054</v>
      </c>
      <c r="K5029" s="0" t="n">
        <v>1513</v>
      </c>
      <c r="L5029" s="15" t="s">
        <v>82</v>
      </c>
      <c r="M5029" s="0" t="n">
        <v>2</v>
      </c>
      <c r="N5029" s="16" t="n">
        <f aca="false">I5029*K5029</f>
        <v>90780</v>
      </c>
      <c r="O5029" s="16" t="n">
        <f aca="false">I5029*(K5029-J5029)</f>
        <v>27540</v>
      </c>
      <c r="P5029" s="15" t="n">
        <f aca="false">K5029-J5029</f>
        <v>459</v>
      </c>
      <c r="Q5029" s="0" t="str">
        <f aca="false">IF(G5029=0,"Out of stock",IF(G5029&lt;H5029,"Understocked",IF(G5029&gt;Summary!$B$6*H5029,"Overstocked","Healthy")))</f>
        <v>Overstocked</v>
      </c>
      <c r="R5029" s="0" t="str">
        <f aca="false">IF(I5029&gt;=Summary!$B$7,"Fast",IF(I5029&lt;Summary!$B$8,"Slow","Medium"))</f>
        <v>Slow</v>
      </c>
      <c r="S5029" s="15" t="n">
        <f aca="false">IF(M5029&gt;Summary!$B$5,1,0)</f>
        <v>0</v>
      </c>
      <c r="T5029" s="16" t="n">
        <f aca="false">IF(Q5029="Overstocked",(G5029-Summary!$B$6*H5029)*J5029,0)</f>
        <v>167586</v>
      </c>
    </row>
    <row r="5030" customFormat="false" ht="15" hidden="false" customHeight="false" outlineLevel="0" collapsed="false">
      <c r="A5030" s="0" t="s">
        <v>5128</v>
      </c>
      <c r="B5030" s="0" t="s">
        <v>111</v>
      </c>
      <c r="C5030" s="0" t="s">
        <v>104</v>
      </c>
      <c r="D5030" s="0" t="s">
        <v>92</v>
      </c>
      <c r="E5030" s="14" t="n">
        <v>45258</v>
      </c>
      <c r="F5030" s="14" t="n">
        <v>45263</v>
      </c>
      <c r="G5030" s="0" t="n">
        <v>137</v>
      </c>
      <c r="H5030" s="0" t="n">
        <v>92</v>
      </c>
      <c r="I5030" s="0" t="n">
        <v>99</v>
      </c>
      <c r="J5030" s="0" t="n">
        <v>636</v>
      </c>
      <c r="K5030" s="0" t="n">
        <v>895</v>
      </c>
      <c r="L5030" s="15" t="s">
        <v>82</v>
      </c>
      <c r="M5030" s="0" t="n">
        <v>5</v>
      </c>
      <c r="N5030" s="16" t="n">
        <f aca="false">I5030*K5030</f>
        <v>88605</v>
      </c>
      <c r="O5030" s="16" t="n">
        <f aca="false">I5030*(K5030-J5030)</f>
        <v>25641</v>
      </c>
      <c r="P5030" s="15" t="n">
        <f aca="false">K5030-J5030</f>
        <v>259</v>
      </c>
      <c r="Q5030" s="0" t="str">
        <f aca="false">IF(G5030=0,"Out of stock",IF(G5030&lt;H5030,"Understocked",IF(G5030&gt;Summary!$B$6*H5030,"Overstocked","Healthy")))</f>
        <v>Healthy</v>
      </c>
      <c r="R5030" s="0" t="str">
        <f aca="false">IF(I5030&gt;=Summary!$B$7,"Fast",IF(I5030&lt;Summary!$B$8,"Slow","Medium"))</f>
        <v>Slow</v>
      </c>
      <c r="S5030" s="15" t="n">
        <f aca="false">IF(M5030&gt;Summary!$B$5,1,0)</f>
        <v>0</v>
      </c>
      <c r="T5030" s="16" t="n">
        <f aca="false">IF(Q5030="Overstocked",(G5030-Summary!$B$6*H5030)*J5030,0)</f>
        <v>0</v>
      </c>
    </row>
    <row r="5031" customFormat="false" ht="15" hidden="false" customHeight="false" outlineLevel="0" collapsed="false">
      <c r="A5031" s="0" t="s">
        <v>5129</v>
      </c>
      <c r="B5031" s="0" t="s">
        <v>113</v>
      </c>
      <c r="C5031" s="0" t="s">
        <v>96</v>
      </c>
      <c r="D5031" s="0" t="s">
        <v>79</v>
      </c>
      <c r="E5031" s="14" t="n">
        <v>45544</v>
      </c>
      <c r="F5031" s="14" t="n">
        <v>45550</v>
      </c>
      <c r="G5031" s="0" t="n">
        <v>146</v>
      </c>
      <c r="H5031" s="0" t="n">
        <v>70</v>
      </c>
      <c r="I5031" s="0" t="n">
        <v>67</v>
      </c>
      <c r="J5031" s="0" t="n">
        <v>1279</v>
      </c>
      <c r="K5031" s="0" t="n">
        <v>1333</v>
      </c>
      <c r="L5031" s="15" t="s">
        <v>97</v>
      </c>
      <c r="M5031" s="0" t="n">
        <v>6</v>
      </c>
      <c r="N5031" s="16" t="n">
        <f aca="false">I5031*K5031</f>
        <v>89311</v>
      </c>
      <c r="O5031" s="16" t="n">
        <f aca="false">I5031*(K5031-J5031)</f>
        <v>3618</v>
      </c>
      <c r="P5031" s="15" t="n">
        <f aca="false">K5031-J5031</f>
        <v>54</v>
      </c>
      <c r="Q5031" s="0" t="str">
        <f aca="false">IF(G5031=0,"Out of stock",IF(G5031&lt;H5031,"Understocked",IF(G5031&gt;Summary!$B$6*H5031,"Overstocked","Healthy")))</f>
        <v>Healthy</v>
      </c>
      <c r="R5031" s="0" t="str">
        <f aca="false">IF(I5031&gt;=Summary!$B$7,"Fast",IF(I5031&lt;Summary!$B$8,"Slow","Medium"))</f>
        <v>Slow</v>
      </c>
      <c r="S5031" s="15" t="n">
        <f aca="false">IF(M5031&gt;Summary!$B$5,1,0)</f>
        <v>0</v>
      </c>
      <c r="T5031" s="16" t="n">
        <f aca="false">IF(Q5031="Overstocked",(G5031-Summary!$B$6*H5031)*J5031,0)</f>
        <v>0</v>
      </c>
    </row>
    <row r="5032" customFormat="false" ht="15" hidden="false" customHeight="false" outlineLevel="0" collapsed="false">
      <c r="A5032" s="0" t="s">
        <v>5130</v>
      </c>
      <c r="B5032" s="0" t="s">
        <v>101</v>
      </c>
      <c r="C5032" s="0" t="s">
        <v>96</v>
      </c>
      <c r="D5032" s="0" t="s">
        <v>86</v>
      </c>
      <c r="E5032" s="14" t="n">
        <v>45156</v>
      </c>
      <c r="F5032" s="14" t="n">
        <v>45159</v>
      </c>
      <c r="G5032" s="0" t="n">
        <v>255</v>
      </c>
      <c r="H5032" s="0" t="n">
        <v>110</v>
      </c>
      <c r="I5032" s="0" t="n">
        <v>106</v>
      </c>
      <c r="J5032" s="0" t="n">
        <v>435</v>
      </c>
      <c r="K5032" s="0" t="n">
        <v>510</v>
      </c>
      <c r="L5032" s="15" t="s">
        <v>82</v>
      </c>
      <c r="M5032" s="0" t="n">
        <v>3</v>
      </c>
      <c r="N5032" s="16" t="n">
        <f aca="false">I5032*K5032</f>
        <v>54060</v>
      </c>
      <c r="O5032" s="16" t="n">
        <f aca="false">I5032*(K5032-J5032)</f>
        <v>7950</v>
      </c>
      <c r="P5032" s="15" t="n">
        <f aca="false">K5032-J5032</f>
        <v>75</v>
      </c>
      <c r="Q5032" s="0" t="str">
        <f aca="false">IF(G5032=0,"Out of stock",IF(G5032&lt;H5032,"Understocked",IF(G5032&gt;Summary!$B$6*H5032,"Overstocked","Healthy")))</f>
        <v>Healthy</v>
      </c>
      <c r="R5032" s="0" t="str">
        <f aca="false">IF(I5032&gt;=Summary!$B$7,"Fast",IF(I5032&lt;Summary!$B$8,"Slow","Medium"))</f>
        <v>Medium</v>
      </c>
      <c r="S5032" s="15" t="n">
        <f aca="false">IF(M5032&gt;Summary!$B$5,1,0)</f>
        <v>0</v>
      </c>
      <c r="T5032" s="16" t="n">
        <f aca="false">IF(Q5032="Overstocked",(G5032-Summary!$B$6*H5032)*J5032,0)</f>
        <v>0</v>
      </c>
    </row>
    <row r="5033" customFormat="false" ht="15" hidden="false" customHeight="false" outlineLevel="0" collapsed="false">
      <c r="A5033" s="0" t="s">
        <v>5131</v>
      </c>
      <c r="B5033" s="0" t="s">
        <v>77</v>
      </c>
      <c r="C5033" s="0" t="s">
        <v>96</v>
      </c>
      <c r="D5033" s="0" t="s">
        <v>86</v>
      </c>
      <c r="E5033" s="14" t="n">
        <v>45308</v>
      </c>
      <c r="F5033" s="14" t="n">
        <v>45312</v>
      </c>
      <c r="G5033" s="0" t="n">
        <v>434</v>
      </c>
      <c r="H5033" s="0" t="n">
        <v>72</v>
      </c>
      <c r="I5033" s="0" t="n">
        <v>275</v>
      </c>
      <c r="J5033" s="0" t="n">
        <v>1367</v>
      </c>
      <c r="K5033" s="0" t="n">
        <v>1761</v>
      </c>
      <c r="L5033" s="15" t="s">
        <v>80</v>
      </c>
      <c r="M5033" s="0" t="n">
        <v>4</v>
      </c>
      <c r="N5033" s="16" t="n">
        <f aca="false">I5033*K5033</f>
        <v>484275</v>
      </c>
      <c r="O5033" s="16" t="n">
        <f aca="false">I5033*(K5033-J5033)</f>
        <v>108350</v>
      </c>
      <c r="P5033" s="15" t="n">
        <f aca="false">K5033-J5033</f>
        <v>394</v>
      </c>
      <c r="Q5033" s="0" t="str">
        <f aca="false">IF(G5033=0,"Out of stock",IF(G5033&lt;H5033,"Understocked",IF(G5033&gt;Summary!$B$6*H5033,"Overstocked","Healthy")))</f>
        <v>Overstocked</v>
      </c>
      <c r="R5033" s="0" t="str">
        <f aca="false">IF(I5033&gt;=Summary!$B$7,"Fast",IF(I5033&lt;Summary!$B$8,"Slow","Medium"))</f>
        <v>Fast</v>
      </c>
      <c r="S5033" s="15" t="n">
        <f aca="false">IF(M5033&gt;Summary!$B$5,1,0)</f>
        <v>0</v>
      </c>
      <c r="T5033" s="16" t="n">
        <f aca="false">IF(Q5033="Overstocked",(G5033-Summary!$B$6*H5033)*J5033,0)</f>
        <v>199582</v>
      </c>
    </row>
    <row r="5034" customFormat="false" ht="15" hidden="false" customHeight="false" outlineLevel="0" collapsed="false">
      <c r="A5034" s="0" t="s">
        <v>5132</v>
      </c>
      <c r="B5034" s="0" t="s">
        <v>115</v>
      </c>
      <c r="C5034" s="0" t="s">
        <v>104</v>
      </c>
      <c r="D5034" s="0" t="s">
        <v>86</v>
      </c>
      <c r="E5034" s="14" t="n">
        <v>45288</v>
      </c>
      <c r="F5034" s="14" t="n">
        <v>45289</v>
      </c>
      <c r="G5034" s="0" t="n">
        <v>444</v>
      </c>
      <c r="H5034" s="0" t="n">
        <v>112</v>
      </c>
      <c r="I5034" s="0" t="n">
        <v>203</v>
      </c>
      <c r="J5034" s="0" t="n">
        <v>1941</v>
      </c>
      <c r="K5034" s="0" t="n">
        <v>2221</v>
      </c>
      <c r="L5034" s="15" t="s">
        <v>80</v>
      </c>
      <c r="M5034" s="0" t="n">
        <v>1</v>
      </c>
      <c r="N5034" s="16" t="n">
        <f aca="false">I5034*K5034</f>
        <v>450863</v>
      </c>
      <c r="O5034" s="16" t="n">
        <f aca="false">I5034*(K5034-J5034)</f>
        <v>56840</v>
      </c>
      <c r="P5034" s="15" t="n">
        <f aca="false">K5034-J5034</f>
        <v>280</v>
      </c>
      <c r="Q5034" s="0" t="str">
        <f aca="false">IF(G5034=0,"Out of stock",IF(G5034&lt;H5034,"Understocked",IF(G5034&gt;Summary!$B$6*H5034,"Overstocked","Healthy")))</f>
        <v>Healthy</v>
      </c>
      <c r="R5034" s="0" t="str">
        <f aca="false">IF(I5034&gt;=Summary!$B$7,"Fast",IF(I5034&lt;Summary!$B$8,"Slow","Medium"))</f>
        <v>Fast</v>
      </c>
      <c r="S5034" s="15" t="n">
        <f aca="false">IF(M5034&gt;Summary!$B$5,1,0)</f>
        <v>0</v>
      </c>
      <c r="T5034" s="16" t="n">
        <f aca="false">IF(Q5034="Overstocked",(G5034-Summary!$B$6*H5034)*J5034,0)</f>
        <v>0</v>
      </c>
    </row>
    <row r="5035" customFormat="false" ht="15" hidden="false" customHeight="false" outlineLevel="0" collapsed="false">
      <c r="A5035" s="0" t="s">
        <v>5133</v>
      </c>
      <c r="B5035" s="0" t="s">
        <v>113</v>
      </c>
      <c r="C5035" s="0" t="s">
        <v>85</v>
      </c>
      <c r="D5035" s="0" t="s">
        <v>86</v>
      </c>
      <c r="E5035" s="14" t="n">
        <v>44956</v>
      </c>
      <c r="F5035" s="14" t="n">
        <v>44966</v>
      </c>
      <c r="G5035" s="0" t="n">
        <v>264</v>
      </c>
      <c r="H5035" s="0" t="n">
        <v>52</v>
      </c>
      <c r="I5035" s="0" t="n">
        <v>36</v>
      </c>
      <c r="J5035" s="0" t="n">
        <v>1873</v>
      </c>
      <c r="K5035" s="0" t="n">
        <v>2285</v>
      </c>
      <c r="L5035" s="15" t="s">
        <v>87</v>
      </c>
      <c r="M5035" s="0" t="n">
        <v>10</v>
      </c>
      <c r="N5035" s="16" t="n">
        <f aca="false">I5035*K5035</f>
        <v>82260</v>
      </c>
      <c r="O5035" s="16" t="n">
        <f aca="false">I5035*(K5035-J5035)</f>
        <v>14832</v>
      </c>
      <c r="P5035" s="15" t="n">
        <f aca="false">K5035-J5035</f>
        <v>412</v>
      </c>
      <c r="Q5035" s="0" t="str">
        <f aca="false">IF(G5035=0,"Out of stock",IF(G5035&lt;H5035,"Understocked",IF(G5035&gt;Summary!$B$6*H5035,"Overstocked","Healthy")))</f>
        <v>Overstocked</v>
      </c>
      <c r="R5035" s="0" t="str">
        <f aca="false">IF(I5035&gt;=Summary!$B$7,"Fast",IF(I5035&lt;Summary!$B$8,"Slow","Medium"))</f>
        <v>Slow</v>
      </c>
      <c r="S5035" s="15" t="n">
        <f aca="false">IF(M5035&gt;Summary!$B$5,1,0)</f>
        <v>1</v>
      </c>
      <c r="T5035" s="16" t="n">
        <f aca="false">IF(Q5035="Overstocked",(G5035-Summary!$B$6*H5035)*J5035,0)</f>
        <v>104888</v>
      </c>
    </row>
    <row r="5036" customFormat="false" ht="15" hidden="false" customHeight="false" outlineLevel="0" collapsed="false">
      <c r="A5036" s="0" t="s">
        <v>5134</v>
      </c>
      <c r="B5036" s="0" t="s">
        <v>115</v>
      </c>
      <c r="C5036" s="0" t="s">
        <v>104</v>
      </c>
      <c r="D5036" s="0" t="s">
        <v>92</v>
      </c>
      <c r="E5036" s="14" t="n">
        <v>44929</v>
      </c>
      <c r="F5036" s="14" t="n">
        <v>44931</v>
      </c>
      <c r="G5036" s="0" t="n">
        <v>482</v>
      </c>
      <c r="H5036" s="0" t="n">
        <v>140</v>
      </c>
      <c r="I5036" s="0" t="n">
        <v>289</v>
      </c>
      <c r="J5036" s="0" t="n">
        <v>370</v>
      </c>
      <c r="K5036" s="0" t="n">
        <v>602</v>
      </c>
      <c r="L5036" s="15" t="s">
        <v>82</v>
      </c>
      <c r="M5036" s="0" t="n">
        <v>2</v>
      </c>
      <c r="N5036" s="16" t="n">
        <f aca="false">I5036*K5036</f>
        <v>173978</v>
      </c>
      <c r="O5036" s="16" t="n">
        <f aca="false">I5036*(K5036-J5036)</f>
        <v>67048</v>
      </c>
      <c r="P5036" s="15" t="n">
        <f aca="false">K5036-J5036</f>
        <v>232</v>
      </c>
      <c r="Q5036" s="0" t="str">
        <f aca="false">IF(G5036=0,"Out of stock",IF(G5036&lt;H5036,"Understocked",IF(G5036&gt;Summary!$B$6*H5036,"Overstocked","Healthy")))</f>
        <v>Healthy</v>
      </c>
      <c r="R5036" s="0" t="str">
        <f aca="false">IF(I5036&gt;=Summary!$B$7,"Fast",IF(I5036&lt;Summary!$B$8,"Slow","Medium"))</f>
        <v>Fast</v>
      </c>
      <c r="S5036" s="15" t="n">
        <f aca="false">IF(M5036&gt;Summary!$B$5,1,0)</f>
        <v>0</v>
      </c>
      <c r="T5036" s="16" t="n">
        <f aca="false">IF(Q5036="Overstocked",(G5036-Summary!$B$6*H5036)*J5036,0)</f>
        <v>0</v>
      </c>
    </row>
    <row r="5037" customFormat="false" ht="15" hidden="false" customHeight="false" outlineLevel="0" collapsed="false">
      <c r="A5037" s="0" t="s">
        <v>5135</v>
      </c>
      <c r="B5037" s="0" t="s">
        <v>95</v>
      </c>
      <c r="C5037" s="0" t="s">
        <v>104</v>
      </c>
      <c r="D5037" s="0" t="s">
        <v>90</v>
      </c>
      <c r="E5037" s="14" t="n">
        <v>45366</v>
      </c>
      <c r="F5037" s="14" t="n">
        <v>45376</v>
      </c>
      <c r="G5037" s="0" t="n">
        <v>495</v>
      </c>
      <c r="H5037" s="0" t="n">
        <v>58</v>
      </c>
      <c r="I5037" s="0" t="n">
        <v>214</v>
      </c>
      <c r="J5037" s="0" t="n">
        <v>1513</v>
      </c>
      <c r="K5037" s="0" t="n">
        <v>1813</v>
      </c>
      <c r="L5037" s="15" t="s">
        <v>87</v>
      </c>
      <c r="M5037" s="0" t="n">
        <v>10</v>
      </c>
      <c r="N5037" s="16" t="n">
        <f aca="false">I5037*K5037</f>
        <v>387982</v>
      </c>
      <c r="O5037" s="16" t="n">
        <f aca="false">I5037*(K5037-J5037)</f>
        <v>64200</v>
      </c>
      <c r="P5037" s="15" t="n">
        <f aca="false">K5037-J5037</f>
        <v>300</v>
      </c>
      <c r="Q5037" s="0" t="str">
        <f aca="false">IF(G5037=0,"Out of stock",IF(G5037&lt;H5037,"Understocked",IF(G5037&gt;Summary!$B$6*H5037,"Overstocked","Healthy")))</f>
        <v>Overstocked</v>
      </c>
      <c r="R5037" s="0" t="str">
        <f aca="false">IF(I5037&gt;=Summary!$B$7,"Fast",IF(I5037&lt;Summary!$B$8,"Slow","Medium"))</f>
        <v>Fast</v>
      </c>
      <c r="S5037" s="15" t="n">
        <f aca="false">IF(M5037&gt;Summary!$B$5,1,0)</f>
        <v>1</v>
      </c>
      <c r="T5037" s="16" t="n">
        <f aca="false">IF(Q5037="Overstocked",(G5037-Summary!$B$6*H5037)*J5037,0)</f>
        <v>397919</v>
      </c>
    </row>
    <row r="5038" customFormat="false" ht="15" hidden="false" customHeight="false" outlineLevel="0" collapsed="false">
      <c r="A5038" s="0" t="s">
        <v>5136</v>
      </c>
      <c r="B5038" s="0" t="s">
        <v>77</v>
      </c>
      <c r="C5038" s="0" t="s">
        <v>78</v>
      </c>
      <c r="D5038" s="0" t="s">
        <v>86</v>
      </c>
      <c r="E5038" s="14" t="n">
        <v>45564</v>
      </c>
      <c r="F5038" s="14" t="n">
        <v>45572</v>
      </c>
      <c r="G5038" s="0" t="n">
        <v>35</v>
      </c>
      <c r="H5038" s="0" t="n">
        <v>145</v>
      </c>
      <c r="I5038" s="0" t="n">
        <v>33</v>
      </c>
      <c r="J5038" s="0" t="n">
        <v>1303</v>
      </c>
      <c r="K5038" s="0" t="n">
        <v>1721</v>
      </c>
      <c r="L5038" s="15" t="s">
        <v>87</v>
      </c>
      <c r="M5038" s="0" t="n">
        <v>8</v>
      </c>
      <c r="N5038" s="16" t="n">
        <f aca="false">I5038*K5038</f>
        <v>56793</v>
      </c>
      <c r="O5038" s="16" t="n">
        <f aca="false">I5038*(K5038-J5038)</f>
        <v>13794</v>
      </c>
      <c r="P5038" s="15" t="n">
        <f aca="false">K5038-J5038</f>
        <v>418</v>
      </c>
      <c r="Q5038" s="0" t="str">
        <f aca="false">IF(G5038=0,"Out of stock",IF(G5038&lt;H5038,"Understocked",IF(G5038&gt;Summary!$B$6*H5038,"Overstocked","Healthy")))</f>
        <v>Understocked</v>
      </c>
      <c r="R5038" s="0" t="str">
        <f aca="false">IF(I5038&gt;=Summary!$B$7,"Fast",IF(I5038&lt;Summary!$B$8,"Slow","Medium"))</f>
        <v>Slow</v>
      </c>
      <c r="S5038" s="15" t="n">
        <f aca="false">IF(M5038&gt;Summary!$B$5,1,0)</f>
        <v>1</v>
      </c>
      <c r="T5038" s="16" t="n">
        <f aca="false">IF(Q5038="Overstocked",(G5038-Summary!$B$6*H5038)*J5038,0)</f>
        <v>0</v>
      </c>
    </row>
    <row r="5039" customFormat="false" ht="15" hidden="false" customHeight="false" outlineLevel="0" collapsed="false">
      <c r="A5039" s="0" t="s">
        <v>5137</v>
      </c>
      <c r="B5039" s="0" t="s">
        <v>123</v>
      </c>
      <c r="C5039" s="0" t="s">
        <v>104</v>
      </c>
      <c r="D5039" s="0" t="s">
        <v>92</v>
      </c>
      <c r="E5039" s="14" t="n">
        <v>45316</v>
      </c>
      <c r="F5039" s="14" t="n">
        <v>45318</v>
      </c>
      <c r="G5039" s="0" t="n">
        <v>266</v>
      </c>
      <c r="H5039" s="0" t="n">
        <v>106</v>
      </c>
      <c r="I5039" s="0" t="n">
        <v>269</v>
      </c>
      <c r="J5039" s="0" t="n">
        <v>1800</v>
      </c>
      <c r="K5039" s="0" t="n">
        <v>2239</v>
      </c>
      <c r="L5039" s="15" t="s">
        <v>93</v>
      </c>
      <c r="M5039" s="0" t="n">
        <v>2</v>
      </c>
      <c r="N5039" s="16" t="n">
        <f aca="false">I5039*K5039</f>
        <v>602291</v>
      </c>
      <c r="O5039" s="16" t="n">
        <f aca="false">I5039*(K5039-J5039)</f>
        <v>118091</v>
      </c>
      <c r="P5039" s="15" t="n">
        <f aca="false">K5039-J5039</f>
        <v>439</v>
      </c>
      <c r="Q5039" s="0" t="str">
        <f aca="false">IF(G5039=0,"Out of stock",IF(G5039&lt;H5039,"Understocked",IF(G5039&gt;Summary!$B$6*H5039,"Overstocked","Healthy")))</f>
        <v>Healthy</v>
      </c>
      <c r="R5039" s="0" t="str">
        <f aca="false">IF(I5039&gt;=Summary!$B$7,"Fast",IF(I5039&lt;Summary!$B$8,"Slow","Medium"))</f>
        <v>Fast</v>
      </c>
      <c r="S5039" s="15" t="n">
        <f aca="false">IF(M5039&gt;Summary!$B$5,1,0)</f>
        <v>0</v>
      </c>
      <c r="T5039" s="16" t="n">
        <f aca="false">IF(Q5039="Overstocked",(G5039-Summary!$B$6*H5039)*J5039,0)</f>
        <v>0</v>
      </c>
    </row>
    <row r="5040" customFormat="false" ht="15" hidden="false" customHeight="false" outlineLevel="0" collapsed="false">
      <c r="A5040" s="0" t="s">
        <v>5138</v>
      </c>
      <c r="B5040" s="0" t="s">
        <v>115</v>
      </c>
      <c r="C5040" s="0" t="s">
        <v>96</v>
      </c>
      <c r="D5040" s="0" t="s">
        <v>79</v>
      </c>
      <c r="E5040" s="14" t="n">
        <v>44932</v>
      </c>
      <c r="F5040" s="14" t="n">
        <v>44941</v>
      </c>
      <c r="G5040" s="0" t="n">
        <v>243</v>
      </c>
      <c r="H5040" s="0" t="n">
        <v>78</v>
      </c>
      <c r="I5040" s="0" t="n">
        <v>158</v>
      </c>
      <c r="J5040" s="0" t="n">
        <v>1360</v>
      </c>
      <c r="K5040" s="0" t="n">
        <v>1781</v>
      </c>
      <c r="L5040" s="15" t="s">
        <v>97</v>
      </c>
      <c r="M5040" s="0" t="n">
        <v>9</v>
      </c>
      <c r="N5040" s="16" t="n">
        <f aca="false">I5040*K5040</f>
        <v>281398</v>
      </c>
      <c r="O5040" s="16" t="n">
        <f aca="false">I5040*(K5040-J5040)</f>
        <v>66518</v>
      </c>
      <c r="P5040" s="15" t="n">
        <f aca="false">K5040-J5040</f>
        <v>421</v>
      </c>
      <c r="Q5040" s="0" t="str">
        <f aca="false">IF(G5040=0,"Out of stock",IF(G5040&lt;H5040,"Understocked",IF(G5040&gt;Summary!$B$6*H5040,"Overstocked","Healthy")))</f>
        <v>Healthy</v>
      </c>
      <c r="R5040" s="0" t="str">
        <f aca="false">IF(I5040&gt;=Summary!$B$7,"Fast",IF(I5040&lt;Summary!$B$8,"Slow","Medium"))</f>
        <v>Medium</v>
      </c>
      <c r="S5040" s="15" t="n">
        <f aca="false">IF(M5040&gt;Summary!$B$5,1,0)</f>
        <v>1</v>
      </c>
      <c r="T5040" s="16" t="n">
        <f aca="false">IF(Q5040="Overstocked",(G5040-Summary!$B$6*H5040)*J5040,0)</f>
        <v>0</v>
      </c>
    </row>
    <row r="5041" customFormat="false" ht="15" hidden="false" customHeight="false" outlineLevel="0" collapsed="false">
      <c r="A5041" s="0" t="s">
        <v>5139</v>
      </c>
      <c r="B5041" s="0" t="s">
        <v>111</v>
      </c>
      <c r="C5041" s="0" t="s">
        <v>96</v>
      </c>
      <c r="D5041" s="0" t="s">
        <v>86</v>
      </c>
      <c r="E5041" s="14" t="n">
        <v>45119</v>
      </c>
      <c r="F5041" s="14" t="n">
        <v>45128</v>
      </c>
      <c r="G5041" s="0" t="n">
        <v>427</v>
      </c>
      <c r="H5041" s="0" t="n">
        <v>80</v>
      </c>
      <c r="I5041" s="0" t="n">
        <v>203</v>
      </c>
      <c r="J5041" s="0" t="n">
        <v>1521</v>
      </c>
      <c r="K5041" s="0" t="n">
        <v>1977</v>
      </c>
      <c r="L5041" s="15" t="s">
        <v>97</v>
      </c>
      <c r="M5041" s="0" t="n">
        <v>9</v>
      </c>
      <c r="N5041" s="16" t="n">
        <f aca="false">I5041*K5041</f>
        <v>401331</v>
      </c>
      <c r="O5041" s="16" t="n">
        <f aca="false">I5041*(K5041-J5041)</f>
        <v>92568</v>
      </c>
      <c r="P5041" s="15" t="n">
        <f aca="false">K5041-J5041</f>
        <v>456</v>
      </c>
      <c r="Q5041" s="0" t="str">
        <f aca="false">IF(G5041=0,"Out of stock",IF(G5041&lt;H5041,"Understocked",IF(G5041&gt;Summary!$B$6*H5041,"Overstocked","Healthy")))</f>
        <v>Overstocked</v>
      </c>
      <c r="R5041" s="0" t="str">
        <f aca="false">IF(I5041&gt;=Summary!$B$7,"Fast",IF(I5041&lt;Summary!$B$8,"Slow","Medium"))</f>
        <v>Fast</v>
      </c>
      <c r="S5041" s="15" t="n">
        <f aca="false">IF(M5041&gt;Summary!$B$5,1,0)</f>
        <v>1</v>
      </c>
      <c r="T5041" s="16" t="n">
        <f aca="false">IF(Q5041="Overstocked",(G5041-Summary!$B$6*H5041)*J5041,0)</f>
        <v>162747</v>
      </c>
    </row>
    <row r="5042" customFormat="false" ht="15" hidden="false" customHeight="false" outlineLevel="0" collapsed="false">
      <c r="A5042" s="0" t="s">
        <v>5140</v>
      </c>
      <c r="B5042" s="0" t="s">
        <v>89</v>
      </c>
      <c r="C5042" s="0" t="s">
        <v>78</v>
      </c>
      <c r="D5042" s="0" t="s">
        <v>92</v>
      </c>
      <c r="E5042" s="14" t="n">
        <v>44993</v>
      </c>
      <c r="F5042" s="14" t="n">
        <v>45000</v>
      </c>
      <c r="G5042" s="0" t="n">
        <v>326</v>
      </c>
      <c r="H5042" s="0" t="n">
        <v>116</v>
      </c>
      <c r="I5042" s="0" t="n">
        <v>16</v>
      </c>
      <c r="J5042" s="0" t="n">
        <v>359</v>
      </c>
      <c r="K5042" s="0" t="n">
        <v>715</v>
      </c>
      <c r="L5042" s="15" t="s">
        <v>80</v>
      </c>
      <c r="M5042" s="0" t="n">
        <v>7</v>
      </c>
      <c r="N5042" s="16" t="n">
        <f aca="false">I5042*K5042</f>
        <v>11440</v>
      </c>
      <c r="O5042" s="16" t="n">
        <f aca="false">I5042*(K5042-J5042)</f>
        <v>5696</v>
      </c>
      <c r="P5042" s="15" t="n">
        <f aca="false">K5042-J5042</f>
        <v>356</v>
      </c>
      <c r="Q5042" s="0" t="str">
        <f aca="false">IF(G5042=0,"Out of stock",IF(G5042&lt;H5042,"Understocked",IF(G5042&gt;Summary!$B$6*H5042,"Overstocked","Healthy")))</f>
        <v>Healthy</v>
      </c>
      <c r="R5042" s="0" t="str">
        <f aca="false">IF(I5042&gt;=Summary!$B$7,"Fast",IF(I5042&lt;Summary!$B$8,"Slow","Medium"))</f>
        <v>Slow</v>
      </c>
      <c r="S5042" s="15" t="n">
        <f aca="false">IF(M5042&gt;Summary!$B$5,1,0)</f>
        <v>0</v>
      </c>
      <c r="T5042" s="16" t="n">
        <f aca="false">IF(Q5042="Overstocked",(G5042-Summary!$B$6*H5042)*J5042,0)</f>
        <v>0</v>
      </c>
    </row>
    <row r="5043" customFormat="false" ht="15" hidden="false" customHeight="false" outlineLevel="0" collapsed="false">
      <c r="A5043" s="0" t="s">
        <v>5141</v>
      </c>
      <c r="B5043" s="0" t="s">
        <v>113</v>
      </c>
      <c r="C5043" s="0" t="s">
        <v>85</v>
      </c>
      <c r="D5043" s="0" t="s">
        <v>86</v>
      </c>
      <c r="E5043" s="14" t="n">
        <v>45478</v>
      </c>
      <c r="F5043" s="14" t="n">
        <v>45485</v>
      </c>
      <c r="G5043" s="0" t="n">
        <v>478</v>
      </c>
      <c r="H5043" s="0" t="n">
        <v>125</v>
      </c>
      <c r="I5043" s="0" t="n">
        <v>64</v>
      </c>
      <c r="J5043" s="0" t="n">
        <v>282</v>
      </c>
      <c r="K5043" s="0" t="n">
        <v>343</v>
      </c>
      <c r="L5043" s="15" t="s">
        <v>97</v>
      </c>
      <c r="M5043" s="0" t="n">
        <v>7</v>
      </c>
      <c r="N5043" s="16" t="n">
        <f aca="false">I5043*K5043</f>
        <v>21952</v>
      </c>
      <c r="O5043" s="16" t="n">
        <f aca="false">I5043*(K5043-J5043)</f>
        <v>3904</v>
      </c>
      <c r="P5043" s="15" t="n">
        <f aca="false">K5043-J5043</f>
        <v>61</v>
      </c>
      <c r="Q5043" s="0" t="str">
        <f aca="false">IF(G5043=0,"Out of stock",IF(G5043&lt;H5043,"Understocked",IF(G5043&gt;Summary!$B$6*H5043,"Overstocked","Healthy")))</f>
        <v>Healthy</v>
      </c>
      <c r="R5043" s="0" t="str">
        <f aca="false">IF(I5043&gt;=Summary!$B$7,"Fast",IF(I5043&lt;Summary!$B$8,"Slow","Medium"))</f>
        <v>Slow</v>
      </c>
      <c r="S5043" s="15" t="n">
        <f aca="false">IF(M5043&gt;Summary!$B$5,1,0)</f>
        <v>0</v>
      </c>
      <c r="T5043" s="16" t="n">
        <f aca="false">IF(Q5043="Overstocked",(G5043-Summary!$B$6*H5043)*J5043,0)</f>
        <v>0</v>
      </c>
    </row>
    <row r="5044" customFormat="false" ht="15" hidden="false" customHeight="false" outlineLevel="0" collapsed="false">
      <c r="A5044" s="0" t="s">
        <v>5142</v>
      </c>
      <c r="B5044" s="0" t="s">
        <v>107</v>
      </c>
      <c r="C5044" s="0" t="s">
        <v>104</v>
      </c>
      <c r="D5044" s="0" t="s">
        <v>79</v>
      </c>
      <c r="E5044" s="14" t="n">
        <v>45071</v>
      </c>
      <c r="F5044" s="14" t="n">
        <v>45080</v>
      </c>
      <c r="G5044" s="0" t="n">
        <v>357</v>
      </c>
      <c r="H5044" s="0" t="n">
        <v>96</v>
      </c>
      <c r="I5044" s="0" t="n">
        <v>289</v>
      </c>
      <c r="J5044" s="0" t="n">
        <v>702</v>
      </c>
      <c r="K5044" s="0" t="n">
        <v>1047</v>
      </c>
      <c r="L5044" s="15" t="s">
        <v>97</v>
      </c>
      <c r="M5044" s="0" t="n">
        <v>9</v>
      </c>
      <c r="N5044" s="16" t="n">
        <f aca="false">I5044*K5044</f>
        <v>302583</v>
      </c>
      <c r="O5044" s="16" t="n">
        <f aca="false">I5044*(K5044-J5044)</f>
        <v>99705</v>
      </c>
      <c r="P5044" s="15" t="n">
        <f aca="false">K5044-J5044</f>
        <v>345</v>
      </c>
      <c r="Q5044" s="0" t="str">
        <f aca="false">IF(G5044=0,"Out of stock",IF(G5044&lt;H5044,"Understocked",IF(G5044&gt;Summary!$B$6*H5044,"Overstocked","Healthy")))</f>
        <v>Healthy</v>
      </c>
      <c r="R5044" s="0" t="str">
        <f aca="false">IF(I5044&gt;=Summary!$B$7,"Fast",IF(I5044&lt;Summary!$B$8,"Slow","Medium"))</f>
        <v>Fast</v>
      </c>
      <c r="S5044" s="15" t="n">
        <f aca="false">IF(M5044&gt;Summary!$B$5,1,0)</f>
        <v>1</v>
      </c>
      <c r="T5044" s="16" t="n">
        <f aca="false">IF(Q5044="Overstocked",(G5044-Summary!$B$6*H5044)*J5044,0)</f>
        <v>0</v>
      </c>
    </row>
    <row r="5045" customFormat="false" ht="15" hidden="false" customHeight="false" outlineLevel="0" collapsed="false">
      <c r="A5045" s="0" t="s">
        <v>5143</v>
      </c>
      <c r="B5045" s="0" t="s">
        <v>95</v>
      </c>
      <c r="C5045" s="0" t="s">
        <v>104</v>
      </c>
      <c r="D5045" s="0" t="s">
        <v>92</v>
      </c>
      <c r="E5045" s="14" t="n">
        <v>45376</v>
      </c>
      <c r="F5045" s="14" t="n">
        <v>45386</v>
      </c>
      <c r="G5045" s="0" t="n">
        <v>57</v>
      </c>
      <c r="H5045" s="0" t="n">
        <v>128</v>
      </c>
      <c r="I5045" s="0" t="n">
        <v>131</v>
      </c>
      <c r="J5045" s="0" t="n">
        <v>1799</v>
      </c>
      <c r="K5045" s="0" t="n">
        <v>1944</v>
      </c>
      <c r="L5045" s="15" t="s">
        <v>93</v>
      </c>
      <c r="M5045" s="0" t="n">
        <v>10</v>
      </c>
      <c r="N5045" s="16" t="n">
        <f aca="false">I5045*K5045</f>
        <v>254664</v>
      </c>
      <c r="O5045" s="16" t="n">
        <f aca="false">I5045*(K5045-J5045)</f>
        <v>18995</v>
      </c>
      <c r="P5045" s="15" t="n">
        <f aca="false">K5045-J5045</f>
        <v>145</v>
      </c>
      <c r="Q5045" s="0" t="str">
        <f aca="false">IF(G5045=0,"Out of stock",IF(G5045&lt;H5045,"Understocked",IF(G5045&gt;Summary!$B$6*H5045,"Overstocked","Healthy")))</f>
        <v>Understocked</v>
      </c>
      <c r="R5045" s="0" t="str">
        <f aca="false">IF(I5045&gt;=Summary!$B$7,"Fast",IF(I5045&lt;Summary!$B$8,"Slow","Medium"))</f>
        <v>Medium</v>
      </c>
      <c r="S5045" s="15" t="n">
        <f aca="false">IF(M5045&gt;Summary!$B$5,1,0)</f>
        <v>1</v>
      </c>
      <c r="T5045" s="16" t="n">
        <f aca="false">IF(Q5045="Overstocked",(G5045-Summary!$B$6*H5045)*J5045,0)</f>
        <v>0</v>
      </c>
    </row>
    <row r="5046" customFormat="false" ht="15" hidden="false" customHeight="false" outlineLevel="0" collapsed="false">
      <c r="A5046" s="0" t="s">
        <v>5144</v>
      </c>
      <c r="B5046" s="0" t="s">
        <v>107</v>
      </c>
      <c r="C5046" s="0" t="s">
        <v>96</v>
      </c>
      <c r="D5046" s="0" t="s">
        <v>90</v>
      </c>
      <c r="E5046" s="14" t="n">
        <v>45176</v>
      </c>
      <c r="F5046" s="14" t="n">
        <v>45185</v>
      </c>
      <c r="G5046" s="0" t="n">
        <v>389</v>
      </c>
      <c r="H5046" s="0" t="n">
        <v>93</v>
      </c>
      <c r="I5046" s="0" t="n">
        <v>227</v>
      </c>
      <c r="J5046" s="0" t="n">
        <v>293</v>
      </c>
      <c r="K5046" s="0" t="n">
        <v>668</v>
      </c>
      <c r="L5046" s="15" t="s">
        <v>97</v>
      </c>
      <c r="M5046" s="0" t="n">
        <v>9</v>
      </c>
      <c r="N5046" s="16" t="n">
        <f aca="false">I5046*K5046</f>
        <v>151636</v>
      </c>
      <c r="O5046" s="16" t="n">
        <f aca="false">I5046*(K5046-J5046)</f>
        <v>85125</v>
      </c>
      <c r="P5046" s="15" t="n">
        <f aca="false">K5046-J5046</f>
        <v>375</v>
      </c>
      <c r="Q5046" s="0" t="str">
        <f aca="false">IF(G5046=0,"Out of stock",IF(G5046&lt;H5046,"Understocked",IF(G5046&gt;Summary!$B$6*H5046,"Overstocked","Healthy")))</f>
        <v>Overstocked</v>
      </c>
      <c r="R5046" s="0" t="str">
        <f aca="false">IF(I5046&gt;=Summary!$B$7,"Fast",IF(I5046&lt;Summary!$B$8,"Slow","Medium"))</f>
        <v>Fast</v>
      </c>
      <c r="S5046" s="15" t="n">
        <f aca="false">IF(M5046&gt;Summary!$B$5,1,0)</f>
        <v>1</v>
      </c>
      <c r="T5046" s="16" t="n">
        <f aca="false">IF(Q5046="Overstocked",(G5046-Summary!$B$6*H5046)*J5046,0)</f>
        <v>4981</v>
      </c>
    </row>
    <row r="5047" customFormat="false" ht="15" hidden="false" customHeight="false" outlineLevel="0" collapsed="false">
      <c r="A5047" s="0" t="s">
        <v>5145</v>
      </c>
      <c r="B5047" s="0" t="s">
        <v>95</v>
      </c>
      <c r="C5047" s="0" t="s">
        <v>104</v>
      </c>
      <c r="D5047" s="0" t="s">
        <v>102</v>
      </c>
      <c r="E5047" s="14" t="n">
        <v>45453</v>
      </c>
      <c r="F5047" s="14" t="n">
        <v>45463</v>
      </c>
      <c r="G5047" s="0" t="n">
        <v>460</v>
      </c>
      <c r="H5047" s="0" t="n">
        <v>122</v>
      </c>
      <c r="I5047" s="0" t="n">
        <v>130</v>
      </c>
      <c r="J5047" s="0" t="n">
        <v>1858</v>
      </c>
      <c r="K5047" s="0" t="n">
        <v>2065</v>
      </c>
      <c r="L5047" s="15" t="s">
        <v>80</v>
      </c>
      <c r="M5047" s="0" t="n">
        <v>10</v>
      </c>
      <c r="N5047" s="16" t="n">
        <f aca="false">I5047*K5047</f>
        <v>268450</v>
      </c>
      <c r="O5047" s="16" t="n">
        <f aca="false">I5047*(K5047-J5047)</f>
        <v>26910</v>
      </c>
      <c r="P5047" s="15" t="n">
        <f aca="false">K5047-J5047</f>
        <v>207</v>
      </c>
      <c r="Q5047" s="0" t="str">
        <f aca="false">IF(G5047=0,"Out of stock",IF(G5047&lt;H5047,"Understocked",IF(G5047&gt;Summary!$B$6*H5047,"Overstocked","Healthy")))</f>
        <v>Healthy</v>
      </c>
      <c r="R5047" s="0" t="str">
        <f aca="false">IF(I5047&gt;=Summary!$B$7,"Fast",IF(I5047&lt;Summary!$B$8,"Slow","Medium"))</f>
        <v>Medium</v>
      </c>
      <c r="S5047" s="15" t="n">
        <f aca="false">IF(M5047&gt;Summary!$B$5,1,0)</f>
        <v>1</v>
      </c>
      <c r="T5047" s="16" t="n">
        <f aca="false">IF(Q5047="Overstocked",(G5047-Summary!$B$6*H5047)*J5047,0)</f>
        <v>0</v>
      </c>
    </row>
    <row r="5048" customFormat="false" ht="15" hidden="false" customHeight="false" outlineLevel="0" collapsed="false">
      <c r="A5048" s="0" t="s">
        <v>5146</v>
      </c>
      <c r="B5048" s="0" t="s">
        <v>84</v>
      </c>
      <c r="C5048" s="0" t="s">
        <v>85</v>
      </c>
      <c r="D5048" s="0" t="s">
        <v>79</v>
      </c>
      <c r="E5048" s="14" t="n">
        <v>44959</v>
      </c>
      <c r="F5048" s="14" t="n">
        <v>44968</v>
      </c>
      <c r="G5048" s="0" t="n">
        <v>11</v>
      </c>
      <c r="H5048" s="0" t="n">
        <v>120</v>
      </c>
      <c r="I5048" s="0" t="n">
        <v>38</v>
      </c>
      <c r="J5048" s="0" t="n">
        <v>316</v>
      </c>
      <c r="K5048" s="0" t="n">
        <v>406</v>
      </c>
      <c r="L5048" s="15" t="s">
        <v>82</v>
      </c>
      <c r="M5048" s="0" t="n">
        <v>9</v>
      </c>
      <c r="N5048" s="16" t="n">
        <f aca="false">I5048*K5048</f>
        <v>15428</v>
      </c>
      <c r="O5048" s="16" t="n">
        <f aca="false">I5048*(K5048-J5048)</f>
        <v>3420</v>
      </c>
      <c r="P5048" s="15" t="n">
        <f aca="false">K5048-J5048</f>
        <v>90</v>
      </c>
      <c r="Q5048" s="0" t="str">
        <f aca="false">IF(G5048=0,"Out of stock",IF(G5048&lt;H5048,"Understocked",IF(G5048&gt;Summary!$B$6*H5048,"Overstocked","Healthy")))</f>
        <v>Understocked</v>
      </c>
      <c r="R5048" s="0" t="str">
        <f aca="false">IF(I5048&gt;=Summary!$B$7,"Fast",IF(I5048&lt;Summary!$B$8,"Slow","Medium"))</f>
        <v>Slow</v>
      </c>
      <c r="S5048" s="15" t="n">
        <f aca="false">IF(M5048&gt;Summary!$B$5,1,0)</f>
        <v>1</v>
      </c>
      <c r="T5048" s="16" t="n">
        <f aca="false">IF(Q5048="Overstocked",(G5048-Summary!$B$6*H5048)*J5048,0)</f>
        <v>0</v>
      </c>
    </row>
    <row r="5049" customFormat="false" ht="15" hidden="false" customHeight="false" outlineLevel="0" collapsed="false">
      <c r="A5049" s="0" t="s">
        <v>5147</v>
      </c>
      <c r="B5049" s="0" t="s">
        <v>111</v>
      </c>
      <c r="C5049" s="0" t="s">
        <v>96</v>
      </c>
      <c r="D5049" s="0" t="s">
        <v>79</v>
      </c>
      <c r="E5049" s="14" t="n">
        <v>45572</v>
      </c>
      <c r="F5049" s="14" t="n">
        <v>45573</v>
      </c>
      <c r="G5049" s="0" t="n">
        <v>72</v>
      </c>
      <c r="H5049" s="0" t="n">
        <v>127</v>
      </c>
      <c r="I5049" s="0" t="n">
        <v>38</v>
      </c>
      <c r="J5049" s="0" t="n">
        <v>463</v>
      </c>
      <c r="K5049" s="0" t="n">
        <v>824</v>
      </c>
      <c r="L5049" s="15" t="s">
        <v>82</v>
      </c>
      <c r="M5049" s="0" t="n">
        <v>1</v>
      </c>
      <c r="N5049" s="16" t="n">
        <f aca="false">I5049*K5049</f>
        <v>31312</v>
      </c>
      <c r="O5049" s="16" t="n">
        <f aca="false">I5049*(K5049-J5049)</f>
        <v>13718</v>
      </c>
      <c r="P5049" s="15" t="n">
        <f aca="false">K5049-J5049</f>
        <v>361</v>
      </c>
      <c r="Q5049" s="0" t="str">
        <f aca="false">IF(G5049=0,"Out of stock",IF(G5049&lt;H5049,"Understocked",IF(G5049&gt;Summary!$B$6*H5049,"Overstocked","Healthy")))</f>
        <v>Understocked</v>
      </c>
      <c r="R5049" s="0" t="str">
        <f aca="false">IF(I5049&gt;=Summary!$B$7,"Fast",IF(I5049&lt;Summary!$B$8,"Slow","Medium"))</f>
        <v>Slow</v>
      </c>
      <c r="S5049" s="15" t="n">
        <f aca="false">IF(M5049&gt;Summary!$B$5,1,0)</f>
        <v>0</v>
      </c>
      <c r="T5049" s="16" t="n">
        <f aca="false">IF(Q5049="Overstocked",(G5049-Summary!$B$6*H5049)*J5049,0)</f>
        <v>0</v>
      </c>
    </row>
    <row r="5050" customFormat="false" ht="15" hidden="false" customHeight="false" outlineLevel="0" collapsed="false">
      <c r="A5050" s="0" t="s">
        <v>5148</v>
      </c>
      <c r="B5050" s="0" t="s">
        <v>101</v>
      </c>
      <c r="C5050" s="0" t="s">
        <v>78</v>
      </c>
      <c r="D5050" s="0" t="s">
        <v>92</v>
      </c>
      <c r="E5050" s="14" t="n">
        <v>45522</v>
      </c>
      <c r="F5050" s="14" t="n">
        <v>45527</v>
      </c>
      <c r="G5050" s="0" t="n">
        <v>463</v>
      </c>
      <c r="H5050" s="0" t="n">
        <v>106</v>
      </c>
      <c r="I5050" s="0" t="n">
        <v>75</v>
      </c>
      <c r="J5050" s="0" t="n">
        <v>914</v>
      </c>
      <c r="K5050" s="0" t="n">
        <v>1387</v>
      </c>
      <c r="L5050" s="15" t="s">
        <v>80</v>
      </c>
      <c r="M5050" s="0" t="n">
        <v>5</v>
      </c>
      <c r="N5050" s="16" t="n">
        <f aca="false">I5050*K5050</f>
        <v>104025</v>
      </c>
      <c r="O5050" s="16" t="n">
        <f aca="false">I5050*(K5050-J5050)</f>
        <v>35475</v>
      </c>
      <c r="P5050" s="15" t="n">
        <f aca="false">K5050-J5050</f>
        <v>473</v>
      </c>
      <c r="Q5050" s="0" t="str">
        <f aca="false">IF(G5050=0,"Out of stock",IF(G5050&lt;H5050,"Understocked",IF(G5050&gt;Summary!$B$6*H5050,"Overstocked","Healthy")))</f>
        <v>Overstocked</v>
      </c>
      <c r="R5050" s="0" t="str">
        <f aca="false">IF(I5050&gt;=Summary!$B$7,"Fast",IF(I5050&lt;Summary!$B$8,"Slow","Medium"))</f>
        <v>Slow</v>
      </c>
      <c r="S5050" s="15" t="n">
        <f aca="false">IF(M5050&gt;Summary!$B$5,1,0)</f>
        <v>0</v>
      </c>
      <c r="T5050" s="16" t="n">
        <f aca="false">IF(Q5050="Overstocked",(G5050-Summary!$B$6*H5050)*J5050,0)</f>
        <v>35646</v>
      </c>
    </row>
    <row r="5051" customFormat="false" ht="15" hidden="false" customHeight="false" outlineLevel="0" collapsed="false">
      <c r="A5051" s="0" t="s">
        <v>5149</v>
      </c>
      <c r="B5051" s="0" t="s">
        <v>111</v>
      </c>
      <c r="C5051" s="0" t="s">
        <v>78</v>
      </c>
      <c r="D5051" s="0" t="s">
        <v>86</v>
      </c>
      <c r="E5051" s="14" t="n">
        <v>45438</v>
      </c>
      <c r="F5051" s="14" t="n">
        <v>45439</v>
      </c>
      <c r="G5051" s="0" t="n">
        <v>341</v>
      </c>
      <c r="H5051" s="0" t="n">
        <v>135</v>
      </c>
      <c r="I5051" s="0" t="n">
        <v>13</v>
      </c>
      <c r="J5051" s="0" t="n">
        <v>451</v>
      </c>
      <c r="K5051" s="0" t="n">
        <v>524</v>
      </c>
      <c r="L5051" s="15" t="s">
        <v>80</v>
      </c>
      <c r="M5051" s="0" t="n">
        <v>1</v>
      </c>
      <c r="N5051" s="16" t="n">
        <f aca="false">I5051*K5051</f>
        <v>6812</v>
      </c>
      <c r="O5051" s="16" t="n">
        <f aca="false">I5051*(K5051-J5051)</f>
        <v>949</v>
      </c>
      <c r="P5051" s="15" t="n">
        <f aca="false">K5051-J5051</f>
        <v>73</v>
      </c>
      <c r="Q5051" s="0" t="str">
        <f aca="false">IF(G5051=0,"Out of stock",IF(G5051&lt;H5051,"Understocked",IF(G5051&gt;Summary!$B$6*H5051,"Overstocked","Healthy")))</f>
        <v>Healthy</v>
      </c>
      <c r="R5051" s="0" t="str">
        <f aca="false">IF(I5051&gt;=Summary!$B$7,"Fast",IF(I5051&lt;Summary!$B$8,"Slow","Medium"))</f>
        <v>Slow</v>
      </c>
      <c r="S5051" s="15" t="n">
        <f aca="false">IF(M5051&gt;Summary!$B$5,1,0)</f>
        <v>0</v>
      </c>
      <c r="T5051" s="16" t="n">
        <f aca="false">IF(Q5051="Overstocked",(G5051-Summary!$B$6*H5051)*J5051,0)</f>
        <v>0</v>
      </c>
    </row>
    <row r="5052" customFormat="false" ht="15" hidden="false" customHeight="false" outlineLevel="0" collapsed="false">
      <c r="A5052" s="0" t="s">
        <v>5150</v>
      </c>
      <c r="B5052" s="0" t="s">
        <v>77</v>
      </c>
      <c r="C5052" s="0" t="s">
        <v>96</v>
      </c>
      <c r="D5052" s="0" t="s">
        <v>102</v>
      </c>
      <c r="E5052" s="14" t="n">
        <v>45566</v>
      </c>
      <c r="F5052" s="14" t="n">
        <v>45572</v>
      </c>
      <c r="G5052" s="0" t="n">
        <v>271</v>
      </c>
      <c r="H5052" s="0" t="n">
        <v>107</v>
      </c>
      <c r="I5052" s="0" t="n">
        <v>163</v>
      </c>
      <c r="J5052" s="0" t="n">
        <v>725</v>
      </c>
      <c r="K5052" s="0" t="n">
        <v>780</v>
      </c>
      <c r="L5052" s="15" t="s">
        <v>87</v>
      </c>
      <c r="M5052" s="0" t="n">
        <v>6</v>
      </c>
      <c r="N5052" s="16" t="n">
        <f aca="false">I5052*K5052</f>
        <v>127140</v>
      </c>
      <c r="O5052" s="16" t="n">
        <f aca="false">I5052*(K5052-J5052)</f>
        <v>8965</v>
      </c>
      <c r="P5052" s="15" t="n">
        <f aca="false">K5052-J5052</f>
        <v>55</v>
      </c>
      <c r="Q5052" s="0" t="str">
        <f aca="false">IF(G5052=0,"Out of stock",IF(G5052&lt;H5052,"Understocked",IF(G5052&gt;Summary!$B$6*H5052,"Overstocked","Healthy")))</f>
        <v>Healthy</v>
      </c>
      <c r="R5052" s="0" t="str">
        <f aca="false">IF(I5052&gt;=Summary!$B$7,"Fast",IF(I5052&lt;Summary!$B$8,"Slow","Medium"))</f>
        <v>Medium</v>
      </c>
      <c r="S5052" s="15" t="n">
        <f aca="false">IF(M5052&gt;Summary!$B$5,1,0)</f>
        <v>0</v>
      </c>
      <c r="T5052" s="16" t="n">
        <f aca="false">IF(Q5052="Overstocked",(G5052-Summary!$B$6*H5052)*J5052,0)</f>
        <v>0</v>
      </c>
    </row>
    <row r="5053" customFormat="false" ht="15" hidden="false" customHeight="false" outlineLevel="0" collapsed="false">
      <c r="A5053" s="0" t="s">
        <v>5151</v>
      </c>
      <c r="B5053" s="0" t="s">
        <v>113</v>
      </c>
      <c r="C5053" s="0" t="s">
        <v>85</v>
      </c>
      <c r="D5053" s="0" t="s">
        <v>79</v>
      </c>
      <c r="E5053" s="14" t="n">
        <v>45287</v>
      </c>
      <c r="F5053" s="14" t="n">
        <v>45295</v>
      </c>
      <c r="G5053" s="0" t="n">
        <v>41</v>
      </c>
      <c r="H5053" s="0" t="n">
        <v>121</v>
      </c>
      <c r="I5053" s="0" t="n">
        <v>295</v>
      </c>
      <c r="J5053" s="0" t="n">
        <v>1731</v>
      </c>
      <c r="K5053" s="0" t="n">
        <v>1786</v>
      </c>
      <c r="L5053" s="15" t="s">
        <v>82</v>
      </c>
      <c r="M5053" s="0" t="n">
        <v>8</v>
      </c>
      <c r="N5053" s="16" t="n">
        <f aca="false">I5053*K5053</f>
        <v>526870</v>
      </c>
      <c r="O5053" s="16" t="n">
        <f aca="false">I5053*(K5053-J5053)</f>
        <v>16225</v>
      </c>
      <c r="P5053" s="15" t="n">
        <f aca="false">K5053-J5053</f>
        <v>55</v>
      </c>
      <c r="Q5053" s="0" t="str">
        <f aca="false">IF(G5053=0,"Out of stock",IF(G5053&lt;H5053,"Understocked",IF(G5053&gt;Summary!$B$6*H5053,"Overstocked","Healthy")))</f>
        <v>Understocked</v>
      </c>
      <c r="R5053" s="0" t="str">
        <f aca="false">IF(I5053&gt;=Summary!$B$7,"Fast",IF(I5053&lt;Summary!$B$8,"Slow","Medium"))</f>
        <v>Fast</v>
      </c>
      <c r="S5053" s="15" t="n">
        <f aca="false">IF(M5053&gt;Summary!$B$5,1,0)</f>
        <v>1</v>
      </c>
      <c r="T5053" s="16" t="n">
        <f aca="false">IF(Q5053="Overstocked",(G5053-Summary!$B$6*H5053)*J5053,0)</f>
        <v>0</v>
      </c>
    </row>
    <row r="5054" customFormat="false" ht="15" hidden="false" customHeight="false" outlineLevel="0" collapsed="false">
      <c r="A5054" s="0" t="s">
        <v>5152</v>
      </c>
      <c r="B5054" s="0" t="s">
        <v>115</v>
      </c>
      <c r="C5054" s="0" t="s">
        <v>96</v>
      </c>
      <c r="D5054" s="0" t="s">
        <v>102</v>
      </c>
      <c r="E5054" s="14" t="n">
        <v>45559</v>
      </c>
      <c r="F5054" s="14" t="n">
        <v>45565</v>
      </c>
      <c r="G5054" s="0" t="n">
        <v>189</v>
      </c>
      <c r="H5054" s="0" t="n">
        <v>130</v>
      </c>
      <c r="I5054" s="0" t="n">
        <v>71</v>
      </c>
      <c r="J5054" s="0" t="n">
        <v>230</v>
      </c>
      <c r="K5054" s="0" t="n">
        <v>441</v>
      </c>
      <c r="L5054" s="15" t="s">
        <v>80</v>
      </c>
      <c r="M5054" s="0" t="n">
        <v>6</v>
      </c>
      <c r="N5054" s="16" t="n">
        <f aca="false">I5054*K5054</f>
        <v>31311</v>
      </c>
      <c r="O5054" s="16" t="n">
        <f aca="false">I5054*(K5054-J5054)</f>
        <v>14981</v>
      </c>
      <c r="P5054" s="15" t="n">
        <f aca="false">K5054-J5054</f>
        <v>211</v>
      </c>
      <c r="Q5054" s="0" t="str">
        <f aca="false">IF(G5054=0,"Out of stock",IF(G5054&lt;H5054,"Understocked",IF(G5054&gt;Summary!$B$6*H5054,"Overstocked","Healthy")))</f>
        <v>Healthy</v>
      </c>
      <c r="R5054" s="0" t="str">
        <f aca="false">IF(I5054&gt;=Summary!$B$7,"Fast",IF(I5054&lt;Summary!$B$8,"Slow","Medium"))</f>
        <v>Slow</v>
      </c>
      <c r="S5054" s="15" t="n">
        <f aca="false">IF(M5054&gt;Summary!$B$5,1,0)</f>
        <v>0</v>
      </c>
      <c r="T5054" s="16" t="n">
        <f aca="false">IF(Q5054="Overstocked",(G5054-Summary!$B$6*H5054)*J5054,0)</f>
        <v>0</v>
      </c>
    </row>
    <row r="5055" customFormat="false" ht="15" hidden="false" customHeight="false" outlineLevel="0" collapsed="false">
      <c r="A5055" s="0" t="s">
        <v>5153</v>
      </c>
      <c r="B5055" s="0" t="s">
        <v>77</v>
      </c>
      <c r="C5055" s="0" t="s">
        <v>104</v>
      </c>
      <c r="D5055" s="0" t="s">
        <v>92</v>
      </c>
      <c r="E5055" s="14" t="n">
        <v>45214</v>
      </c>
      <c r="F5055" s="14" t="n">
        <v>45216</v>
      </c>
      <c r="G5055" s="0" t="n">
        <v>15</v>
      </c>
      <c r="H5055" s="0" t="n">
        <v>52</v>
      </c>
      <c r="I5055" s="0" t="n">
        <v>105</v>
      </c>
      <c r="J5055" s="0" t="n">
        <v>341</v>
      </c>
      <c r="K5055" s="0" t="n">
        <v>643</v>
      </c>
      <c r="L5055" s="15" t="s">
        <v>80</v>
      </c>
      <c r="M5055" s="0" t="n">
        <v>2</v>
      </c>
      <c r="N5055" s="16" t="n">
        <f aca="false">I5055*K5055</f>
        <v>67515</v>
      </c>
      <c r="O5055" s="16" t="n">
        <f aca="false">I5055*(K5055-J5055)</f>
        <v>31710</v>
      </c>
      <c r="P5055" s="15" t="n">
        <f aca="false">K5055-J5055</f>
        <v>302</v>
      </c>
      <c r="Q5055" s="0" t="str">
        <f aca="false">IF(G5055=0,"Out of stock",IF(G5055&lt;H5055,"Understocked",IF(G5055&gt;Summary!$B$6*H5055,"Overstocked","Healthy")))</f>
        <v>Understocked</v>
      </c>
      <c r="R5055" s="0" t="str">
        <f aca="false">IF(I5055&gt;=Summary!$B$7,"Fast",IF(I5055&lt;Summary!$B$8,"Slow","Medium"))</f>
        <v>Medium</v>
      </c>
      <c r="S5055" s="15" t="n">
        <f aca="false">IF(M5055&gt;Summary!$B$5,1,0)</f>
        <v>0</v>
      </c>
      <c r="T5055" s="16" t="n">
        <f aca="false">IF(Q5055="Overstocked",(G5055-Summary!$B$6*H5055)*J5055,0)</f>
        <v>0</v>
      </c>
    </row>
    <row r="5056" customFormat="false" ht="15" hidden="false" customHeight="false" outlineLevel="0" collapsed="false">
      <c r="A5056" s="0" t="s">
        <v>5154</v>
      </c>
      <c r="B5056" s="0" t="s">
        <v>101</v>
      </c>
      <c r="C5056" s="0" t="s">
        <v>78</v>
      </c>
      <c r="D5056" s="0" t="s">
        <v>79</v>
      </c>
      <c r="E5056" s="14" t="n">
        <v>45389</v>
      </c>
      <c r="F5056" s="14" t="n">
        <v>45397</v>
      </c>
      <c r="G5056" s="0" t="n">
        <v>372</v>
      </c>
      <c r="H5056" s="0" t="n">
        <v>95</v>
      </c>
      <c r="I5056" s="0" t="n">
        <v>234</v>
      </c>
      <c r="J5056" s="0" t="n">
        <v>874</v>
      </c>
      <c r="K5056" s="0" t="n">
        <v>1248</v>
      </c>
      <c r="L5056" s="15" t="s">
        <v>87</v>
      </c>
      <c r="M5056" s="0" t="n">
        <v>8</v>
      </c>
      <c r="N5056" s="16" t="n">
        <f aca="false">I5056*K5056</f>
        <v>292032</v>
      </c>
      <c r="O5056" s="16" t="n">
        <f aca="false">I5056*(K5056-J5056)</f>
        <v>87516</v>
      </c>
      <c r="P5056" s="15" t="n">
        <f aca="false">K5056-J5056</f>
        <v>374</v>
      </c>
      <c r="Q5056" s="0" t="str">
        <f aca="false">IF(G5056=0,"Out of stock",IF(G5056&lt;H5056,"Understocked",IF(G5056&gt;Summary!$B$6*H5056,"Overstocked","Healthy")))</f>
        <v>Healthy</v>
      </c>
      <c r="R5056" s="0" t="str">
        <f aca="false">IF(I5056&gt;=Summary!$B$7,"Fast",IF(I5056&lt;Summary!$B$8,"Slow","Medium"))</f>
        <v>Fast</v>
      </c>
      <c r="S5056" s="15" t="n">
        <f aca="false">IF(M5056&gt;Summary!$B$5,1,0)</f>
        <v>1</v>
      </c>
      <c r="T5056" s="16" t="n">
        <f aca="false">IF(Q5056="Overstocked",(G5056-Summary!$B$6*H5056)*J5056,0)</f>
        <v>0</v>
      </c>
    </row>
    <row r="5057" customFormat="false" ht="15" hidden="false" customHeight="false" outlineLevel="0" collapsed="false">
      <c r="A5057" s="0" t="s">
        <v>5155</v>
      </c>
      <c r="B5057" s="0" t="s">
        <v>77</v>
      </c>
      <c r="C5057" s="0" t="s">
        <v>85</v>
      </c>
      <c r="D5057" s="0" t="s">
        <v>90</v>
      </c>
      <c r="E5057" s="14" t="n">
        <v>45421</v>
      </c>
      <c r="F5057" s="14" t="n">
        <v>45424</v>
      </c>
      <c r="G5057" s="0" t="n">
        <v>208</v>
      </c>
      <c r="H5057" s="0" t="n">
        <v>101</v>
      </c>
      <c r="I5057" s="0" t="n">
        <v>161</v>
      </c>
      <c r="J5057" s="0" t="n">
        <v>255</v>
      </c>
      <c r="K5057" s="0" t="n">
        <v>343</v>
      </c>
      <c r="L5057" s="15" t="s">
        <v>97</v>
      </c>
      <c r="M5057" s="0" t="n">
        <v>3</v>
      </c>
      <c r="N5057" s="16" t="n">
        <f aca="false">I5057*K5057</f>
        <v>55223</v>
      </c>
      <c r="O5057" s="16" t="n">
        <f aca="false">I5057*(K5057-J5057)</f>
        <v>14168</v>
      </c>
      <c r="P5057" s="15" t="n">
        <f aca="false">K5057-J5057</f>
        <v>88</v>
      </c>
      <c r="Q5057" s="0" t="str">
        <f aca="false">IF(G5057=0,"Out of stock",IF(G5057&lt;H5057,"Understocked",IF(G5057&gt;Summary!$B$6*H5057,"Overstocked","Healthy")))</f>
        <v>Healthy</v>
      </c>
      <c r="R5057" s="0" t="str">
        <f aca="false">IF(I5057&gt;=Summary!$B$7,"Fast",IF(I5057&lt;Summary!$B$8,"Slow","Medium"))</f>
        <v>Medium</v>
      </c>
      <c r="S5057" s="15" t="n">
        <f aca="false">IF(M5057&gt;Summary!$B$5,1,0)</f>
        <v>0</v>
      </c>
      <c r="T5057" s="16" t="n">
        <f aca="false">IF(Q5057="Overstocked",(G5057-Summary!$B$6*H5057)*J5057,0)</f>
        <v>0</v>
      </c>
    </row>
    <row r="5058" customFormat="false" ht="15" hidden="false" customHeight="false" outlineLevel="0" collapsed="false">
      <c r="A5058" s="0" t="s">
        <v>5156</v>
      </c>
      <c r="B5058" s="0" t="s">
        <v>111</v>
      </c>
      <c r="C5058" s="0" t="s">
        <v>85</v>
      </c>
      <c r="D5058" s="0" t="s">
        <v>90</v>
      </c>
      <c r="E5058" s="14" t="n">
        <v>44945</v>
      </c>
      <c r="F5058" s="14" t="n">
        <v>44955</v>
      </c>
      <c r="G5058" s="0" t="n">
        <v>430</v>
      </c>
      <c r="H5058" s="0" t="n">
        <v>122</v>
      </c>
      <c r="I5058" s="0" t="n">
        <v>205</v>
      </c>
      <c r="J5058" s="0" t="n">
        <v>1769</v>
      </c>
      <c r="K5058" s="0" t="n">
        <v>1902</v>
      </c>
      <c r="L5058" s="15" t="s">
        <v>80</v>
      </c>
      <c r="M5058" s="0" t="n">
        <v>10</v>
      </c>
      <c r="N5058" s="16" t="n">
        <f aca="false">I5058*K5058</f>
        <v>389910</v>
      </c>
      <c r="O5058" s="16" t="n">
        <f aca="false">I5058*(K5058-J5058)</f>
        <v>27265</v>
      </c>
      <c r="P5058" s="15" t="n">
        <f aca="false">K5058-J5058</f>
        <v>133</v>
      </c>
      <c r="Q5058" s="0" t="str">
        <f aca="false">IF(G5058=0,"Out of stock",IF(G5058&lt;H5058,"Understocked",IF(G5058&gt;Summary!$B$6*H5058,"Overstocked","Healthy")))</f>
        <v>Healthy</v>
      </c>
      <c r="R5058" s="0" t="str">
        <f aca="false">IF(I5058&gt;=Summary!$B$7,"Fast",IF(I5058&lt;Summary!$B$8,"Slow","Medium"))</f>
        <v>Fast</v>
      </c>
      <c r="S5058" s="15" t="n">
        <f aca="false">IF(M5058&gt;Summary!$B$5,1,0)</f>
        <v>1</v>
      </c>
      <c r="T5058" s="16" t="n">
        <f aca="false">IF(Q5058="Overstocked",(G5058-Summary!$B$6*H5058)*J5058,0)</f>
        <v>0</v>
      </c>
    </row>
    <row r="5059" customFormat="false" ht="15" hidden="false" customHeight="false" outlineLevel="0" collapsed="false">
      <c r="A5059" s="0" t="s">
        <v>5157</v>
      </c>
      <c r="B5059" s="0" t="s">
        <v>101</v>
      </c>
      <c r="C5059" s="0" t="s">
        <v>85</v>
      </c>
      <c r="D5059" s="0" t="s">
        <v>90</v>
      </c>
      <c r="E5059" s="14" t="n">
        <v>45566</v>
      </c>
      <c r="F5059" s="14" t="n">
        <v>45570</v>
      </c>
      <c r="G5059" s="0" t="n">
        <v>161</v>
      </c>
      <c r="H5059" s="0" t="n">
        <v>92</v>
      </c>
      <c r="I5059" s="0" t="n">
        <v>213</v>
      </c>
      <c r="J5059" s="0" t="n">
        <v>1320</v>
      </c>
      <c r="K5059" s="0" t="n">
        <v>1372</v>
      </c>
      <c r="L5059" s="15" t="s">
        <v>97</v>
      </c>
      <c r="M5059" s="0" t="n">
        <v>4</v>
      </c>
      <c r="N5059" s="16" t="n">
        <f aca="false">I5059*K5059</f>
        <v>292236</v>
      </c>
      <c r="O5059" s="16" t="n">
        <f aca="false">I5059*(K5059-J5059)</f>
        <v>11076</v>
      </c>
      <c r="P5059" s="15" t="n">
        <f aca="false">K5059-J5059</f>
        <v>52</v>
      </c>
      <c r="Q5059" s="0" t="str">
        <f aca="false">IF(G5059=0,"Out of stock",IF(G5059&lt;H5059,"Understocked",IF(G5059&gt;Summary!$B$6*H5059,"Overstocked","Healthy")))</f>
        <v>Healthy</v>
      </c>
      <c r="R5059" s="0" t="str">
        <f aca="false">IF(I5059&gt;=Summary!$B$7,"Fast",IF(I5059&lt;Summary!$B$8,"Slow","Medium"))</f>
        <v>Fast</v>
      </c>
      <c r="S5059" s="15" t="n">
        <f aca="false">IF(M5059&gt;Summary!$B$5,1,0)</f>
        <v>0</v>
      </c>
      <c r="T5059" s="16" t="n">
        <f aca="false">IF(Q5059="Overstocked",(G5059-Summary!$B$6*H5059)*J5059,0)</f>
        <v>0</v>
      </c>
    </row>
    <row r="5060" customFormat="false" ht="15" hidden="false" customHeight="false" outlineLevel="0" collapsed="false">
      <c r="A5060" s="0" t="s">
        <v>5158</v>
      </c>
      <c r="B5060" s="0" t="s">
        <v>101</v>
      </c>
      <c r="C5060" s="0" t="s">
        <v>85</v>
      </c>
      <c r="D5060" s="0" t="s">
        <v>102</v>
      </c>
      <c r="E5060" s="14" t="n">
        <v>45128</v>
      </c>
      <c r="F5060" s="14" t="n">
        <v>45133</v>
      </c>
      <c r="G5060" s="0" t="n">
        <v>142</v>
      </c>
      <c r="H5060" s="0" t="n">
        <v>91</v>
      </c>
      <c r="I5060" s="0" t="n">
        <v>67</v>
      </c>
      <c r="J5060" s="0" t="n">
        <v>286</v>
      </c>
      <c r="K5060" s="0" t="n">
        <v>481</v>
      </c>
      <c r="L5060" s="15" t="s">
        <v>82</v>
      </c>
      <c r="M5060" s="0" t="n">
        <v>5</v>
      </c>
      <c r="N5060" s="16" t="n">
        <f aca="false">I5060*K5060</f>
        <v>32227</v>
      </c>
      <c r="O5060" s="16" t="n">
        <f aca="false">I5060*(K5060-J5060)</f>
        <v>13065</v>
      </c>
      <c r="P5060" s="15" t="n">
        <f aca="false">K5060-J5060</f>
        <v>195</v>
      </c>
      <c r="Q5060" s="0" t="str">
        <f aca="false">IF(G5060=0,"Out of stock",IF(G5060&lt;H5060,"Understocked",IF(G5060&gt;Summary!$B$6*H5060,"Overstocked","Healthy")))</f>
        <v>Healthy</v>
      </c>
      <c r="R5060" s="0" t="str">
        <f aca="false">IF(I5060&gt;=Summary!$B$7,"Fast",IF(I5060&lt;Summary!$B$8,"Slow","Medium"))</f>
        <v>Slow</v>
      </c>
      <c r="S5060" s="15" t="n">
        <f aca="false">IF(M5060&gt;Summary!$B$5,1,0)</f>
        <v>0</v>
      </c>
      <c r="T5060" s="16" t="n">
        <f aca="false">IF(Q5060="Overstocked",(G5060-Summary!$B$6*H5060)*J5060,0)</f>
        <v>0</v>
      </c>
    </row>
    <row r="5061" customFormat="false" ht="15" hidden="false" customHeight="false" outlineLevel="0" collapsed="false">
      <c r="A5061" s="0" t="s">
        <v>5159</v>
      </c>
      <c r="B5061" s="0" t="s">
        <v>89</v>
      </c>
      <c r="C5061" s="0" t="s">
        <v>104</v>
      </c>
      <c r="D5061" s="0" t="s">
        <v>86</v>
      </c>
      <c r="E5061" s="14" t="n">
        <v>45301</v>
      </c>
      <c r="F5061" s="14" t="n">
        <v>45302</v>
      </c>
      <c r="G5061" s="0" t="n">
        <v>78</v>
      </c>
      <c r="H5061" s="0" t="n">
        <v>72</v>
      </c>
      <c r="I5061" s="0" t="n">
        <v>83</v>
      </c>
      <c r="J5061" s="0" t="n">
        <v>1193</v>
      </c>
      <c r="K5061" s="0" t="n">
        <v>1435</v>
      </c>
      <c r="L5061" s="15" t="s">
        <v>87</v>
      </c>
      <c r="M5061" s="0" t="n">
        <v>1</v>
      </c>
      <c r="N5061" s="16" t="n">
        <f aca="false">I5061*K5061</f>
        <v>119105</v>
      </c>
      <c r="O5061" s="16" t="n">
        <f aca="false">I5061*(K5061-J5061)</f>
        <v>20086</v>
      </c>
      <c r="P5061" s="15" t="n">
        <f aca="false">K5061-J5061</f>
        <v>242</v>
      </c>
      <c r="Q5061" s="0" t="str">
        <f aca="false">IF(G5061=0,"Out of stock",IF(G5061&lt;H5061,"Understocked",IF(G5061&gt;Summary!$B$6*H5061,"Overstocked","Healthy")))</f>
        <v>Healthy</v>
      </c>
      <c r="R5061" s="0" t="str">
        <f aca="false">IF(I5061&gt;=Summary!$B$7,"Fast",IF(I5061&lt;Summary!$B$8,"Slow","Medium"))</f>
        <v>Slow</v>
      </c>
      <c r="S5061" s="15" t="n">
        <f aca="false">IF(M5061&gt;Summary!$B$5,1,0)</f>
        <v>0</v>
      </c>
      <c r="T5061" s="16" t="n">
        <f aca="false">IF(Q5061="Overstocked",(G5061-Summary!$B$6*H5061)*J5061,0)</f>
        <v>0</v>
      </c>
    </row>
    <row r="5062" customFormat="false" ht="15" hidden="false" customHeight="false" outlineLevel="0" collapsed="false">
      <c r="A5062" s="0" t="s">
        <v>5160</v>
      </c>
      <c r="B5062" s="0" t="s">
        <v>113</v>
      </c>
      <c r="C5062" s="0" t="s">
        <v>78</v>
      </c>
      <c r="D5062" s="0" t="s">
        <v>90</v>
      </c>
      <c r="E5062" s="14" t="n">
        <v>45141</v>
      </c>
      <c r="F5062" s="14" t="n">
        <v>45147</v>
      </c>
      <c r="G5062" s="0" t="n">
        <v>335</v>
      </c>
      <c r="H5062" s="0" t="n">
        <v>133</v>
      </c>
      <c r="I5062" s="0" t="n">
        <v>273</v>
      </c>
      <c r="J5062" s="0" t="n">
        <v>1516</v>
      </c>
      <c r="K5062" s="0" t="n">
        <v>1587</v>
      </c>
      <c r="L5062" s="15" t="s">
        <v>82</v>
      </c>
      <c r="M5062" s="0" t="n">
        <v>6</v>
      </c>
      <c r="N5062" s="16" t="n">
        <f aca="false">I5062*K5062</f>
        <v>433251</v>
      </c>
      <c r="O5062" s="16" t="n">
        <f aca="false">I5062*(K5062-J5062)</f>
        <v>19383</v>
      </c>
      <c r="P5062" s="15" t="n">
        <f aca="false">K5062-J5062</f>
        <v>71</v>
      </c>
      <c r="Q5062" s="0" t="str">
        <f aca="false">IF(G5062=0,"Out of stock",IF(G5062&lt;H5062,"Understocked",IF(G5062&gt;Summary!$B$6*H5062,"Overstocked","Healthy")))</f>
        <v>Healthy</v>
      </c>
      <c r="R5062" s="0" t="str">
        <f aca="false">IF(I5062&gt;=Summary!$B$7,"Fast",IF(I5062&lt;Summary!$B$8,"Slow","Medium"))</f>
        <v>Fast</v>
      </c>
      <c r="S5062" s="15" t="n">
        <f aca="false">IF(M5062&gt;Summary!$B$5,1,0)</f>
        <v>0</v>
      </c>
      <c r="T5062" s="16" t="n">
        <f aca="false">IF(Q5062="Overstocked",(G5062-Summary!$B$6*H5062)*J5062,0)</f>
        <v>0</v>
      </c>
    </row>
    <row r="5063" customFormat="false" ht="15" hidden="false" customHeight="false" outlineLevel="0" collapsed="false">
      <c r="A5063" s="0" t="s">
        <v>5161</v>
      </c>
      <c r="B5063" s="0" t="s">
        <v>107</v>
      </c>
      <c r="C5063" s="0" t="s">
        <v>96</v>
      </c>
      <c r="D5063" s="0" t="s">
        <v>79</v>
      </c>
      <c r="E5063" s="14" t="n">
        <v>45117</v>
      </c>
      <c r="F5063" s="14" t="n">
        <v>45119</v>
      </c>
      <c r="G5063" s="0" t="n">
        <v>402</v>
      </c>
      <c r="H5063" s="0" t="n">
        <v>53</v>
      </c>
      <c r="I5063" s="0" t="n">
        <v>292</v>
      </c>
      <c r="J5063" s="0" t="n">
        <v>339</v>
      </c>
      <c r="K5063" s="0" t="n">
        <v>682</v>
      </c>
      <c r="L5063" s="15" t="s">
        <v>93</v>
      </c>
      <c r="M5063" s="0" t="n">
        <v>2</v>
      </c>
      <c r="N5063" s="16" t="n">
        <f aca="false">I5063*K5063</f>
        <v>199144</v>
      </c>
      <c r="O5063" s="16" t="n">
        <f aca="false">I5063*(K5063-J5063)</f>
        <v>100156</v>
      </c>
      <c r="P5063" s="15" t="n">
        <f aca="false">K5063-J5063</f>
        <v>343</v>
      </c>
      <c r="Q5063" s="0" t="str">
        <f aca="false">IF(G5063=0,"Out of stock",IF(G5063&lt;H5063,"Understocked",IF(G5063&gt;Summary!$B$6*H5063,"Overstocked","Healthy")))</f>
        <v>Overstocked</v>
      </c>
      <c r="R5063" s="0" t="str">
        <f aca="false">IF(I5063&gt;=Summary!$B$7,"Fast",IF(I5063&lt;Summary!$B$8,"Slow","Medium"))</f>
        <v>Fast</v>
      </c>
      <c r="S5063" s="15" t="n">
        <f aca="false">IF(M5063&gt;Summary!$B$5,1,0)</f>
        <v>0</v>
      </c>
      <c r="T5063" s="16" t="n">
        <f aca="false">IF(Q5063="Overstocked",(G5063-Summary!$B$6*H5063)*J5063,0)</f>
        <v>64410</v>
      </c>
    </row>
    <row r="5064" customFormat="false" ht="15" hidden="false" customHeight="false" outlineLevel="0" collapsed="false">
      <c r="A5064" s="0" t="s">
        <v>5162</v>
      </c>
      <c r="B5064" s="0" t="s">
        <v>95</v>
      </c>
      <c r="C5064" s="0" t="s">
        <v>104</v>
      </c>
      <c r="D5064" s="0" t="s">
        <v>92</v>
      </c>
      <c r="E5064" s="14" t="n">
        <v>45304</v>
      </c>
      <c r="F5064" s="14" t="n">
        <v>45312</v>
      </c>
      <c r="G5064" s="0" t="n">
        <v>430</v>
      </c>
      <c r="H5064" s="0" t="n">
        <v>111</v>
      </c>
      <c r="I5064" s="0" t="n">
        <v>124</v>
      </c>
      <c r="J5064" s="0" t="n">
        <v>948</v>
      </c>
      <c r="K5064" s="0" t="n">
        <v>1098</v>
      </c>
      <c r="L5064" s="15" t="s">
        <v>82</v>
      </c>
      <c r="M5064" s="0" t="n">
        <v>8</v>
      </c>
      <c r="N5064" s="16" t="n">
        <f aca="false">I5064*K5064</f>
        <v>136152</v>
      </c>
      <c r="O5064" s="16" t="n">
        <f aca="false">I5064*(K5064-J5064)</f>
        <v>18600</v>
      </c>
      <c r="P5064" s="15" t="n">
        <f aca="false">K5064-J5064</f>
        <v>150</v>
      </c>
      <c r="Q5064" s="0" t="str">
        <f aca="false">IF(G5064=0,"Out of stock",IF(G5064&lt;H5064,"Understocked",IF(G5064&gt;Summary!$B$6*H5064,"Overstocked","Healthy")))</f>
        <v>Healthy</v>
      </c>
      <c r="R5064" s="0" t="str">
        <f aca="false">IF(I5064&gt;=Summary!$B$7,"Fast",IF(I5064&lt;Summary!$B$8,"Slow","Medium"))</f>
        <v>Medium</v>
      </c>
      <c r="S5064" s="15" t="n">
        <f aca="false">IF(M5064&gt;Summary!$B$5,1,0)</f>
        <v>1</v>
      </c>
      <c r="T5064" s="16" t="n">
        <f aca="false">IF(Q5064="Overstocked",(G5064-Summary!$B$6*H5064)*J5064,0)</f>
        <v>0</v>
      </c>
    </row>
    <row r="5065" customFormat="false" ht="15" hidden="false" customHeight="false" outlineLevel="0" collapsed="false">
      <c r="A5065" s="0" t="s">
        <v>5163</v>
      </c>
      <c r="B5065" s="0" t="s">
        <v>101</v>
      </c>
      <c r="C5065" s="0" t="s">
        <v>96</v>
      </c>
      <c r="D5065" s="0" t="s">
        <v>90</v>
      </c>
      <c r="E5065" s="14" t="n">
        <v>45286</v>
      </c>
      <c r="F5065" s="14" t="n">
        <v>45291</v>
      </c>
      <c r="G5065" s="0" t="n">
        <v>41</v>
      </c>
      <c r="H5065" s="0" t="n">
        <v>104</v>
      </c>
      <c r="I5065" s="0" t="n">
        <v>123</v>
      </c>
      <c r="J5065" s="0" t="n">
        <v>355</v>
      </c>
      <c r="K5065" s="0" t="n">
        <v>629</v>
      </c>
      <c r="L5065" s="15" t="s">
        <v>80</v>
      </c>
      <c r="M5065" s="0" t="n">
        <v>5</v>
      </c>
      <c r="N5065" s="16" t="n">
        <f aca="false">I5065*K5065</f>
        <v>77367</v>
      </c>
      <c r="O5065" s="16" t="n">
        <f aca="false">I5065*(K5065-J5065)</f>
        <v>33702</v>
      </c>
      <c r="P5065" s="15" t="n">
        <f aca="false">K5065-J5065</f>
        <v>274</v>
      </c>
      <c r="Q5065" s="0" t="str">
        <f aca="false">IF(G5065=0,"Out of stock",IF(G5065&lt;H5065,"Understocked",IF(G5065&gt;Summary!$B$6*H5065,"Overstocked","Healthy")))</f>
        <v>Understocked</v>
      </c>
      <c r="R5065" s="0" t="str">
        <f aca="false">IF(I5065&gt;=Summary!$B$7,"Fast",IF(I5065&lt;Summary!$B$8,"Slow","Medium"))</f>
        <v>Medium</v>
      </c>
      <c r="S5065" s="15" t="n">
        <f aca="false">IF(M5065&gt;Summary!$B$5,1,0)</f>
        <v>0</v>
      </c>
      <c r="T5065" s="16" t="n">
        <f aca="false">IF(Q5065="Overstocked",(G5065-Summary!$B$6*H5065)*J5065,0)</f>
        <v>0</v>
      </c>
    </row>
    <row r="5066" customFormat="false" ht="15" hidden="false" customHeight="false" outlineLevel="0" collapsed="false">
      <c r="A5066" s="0" t="s">
        <v>5164</v>
      </c>
      <c r="B5066" s="0" t="s">
        <v>111</v>
      </c>
      <c r="C5066" s="0" t="s">
        <v>85</v>
      </c>
      <c r="D5066" s="0" t="s">
        <v>102</v>
      </c>
      <c r="E5066" s="14" t="n">
        <v>45538</v>
      </c>
      <c r="F5066" s="14" t="n">
        <v>45546</v>
      </c>
      <c r="G5066" s="0" t="n">
        <v>28</v>
      </c>
      <c r="H5066" s="0" t="n">
        <v>108</v>
      </c>
      <c r="I5066" s="0" t="n">
        <v>116</v>
      </c>
      <c r="J5066" s="0" t="n">
        <v>792</v>
      </c>
      <c r="K5066" s="0" t="n">
        <v>1066</v>
      </c>
      <c r="L5066" s="15" t="s">
        <v>97</v>
      </c>
      <c r="M5066" s="0" t="n">
        <v>8</v>
      </c>
      <c r="N5066" s="16" t="n">
        <f aca="false">I5066*K5066</f>
        <v>123656</v>
      </c>
      <c r="O5066" s="16" t="n">
        <f aca="false">I5066*(K5066-J5066)</f>
        <v>31784</v>
      </c>
      <c r="P5066" s="15" t="n">
        <f aca="false">K5066-J5066</f>
        <v>274</v>
      </c>
      <c r="Q5066" s="0" t="str">
        <f aca="false">IF(G5066=0,"Out of stock",IF(G5066&lt;H5066,"Understocked",IF(G5066&gt;Summary!$B$6*H5066,"Overstocked","Healthy")))</f>
        <v>Understocked</v>
      </c>
      <c r="R5066" s="0" t="str">
        <f aca="false">IF(I5066&gt;=Summary!$B$7,"Fast",IF(I5066&lt;Summary!$B$8,"Slow","Medium"))</f>
        <v>Medium</v>
      </c>
      <c r="S5066" s="15" t="n">
        <f aca="false">IF(M5066&gt;Summary!$B$5,1,0)</f>
        <v>1</v>
      </c>
      <c r="T5066" s="16" t="n">
        <f aca="false">IF(Q5066="Overstocked",(G5066-Summary!$B$6*H5066)*J5066,0)</f>
        <v>0</v>
      </c>
    </row>
    <row r="5067" customFormat="false" ht="15" hidden="false" customHeight="false" outlineLevel="0" collapsed="false">
      <c r="A5067" s="0" t="s">
        <v>5165</v>
      </c>
      <c r="B5067" s="0" t="s">
        <v>113</v>
      </c>
      <c r="C5067" s="0" t="s">
        <v>85</v>
      </c>
      <c r="D5067" s="0" t="s">
        <v>79</v>
      </c>
      <c r="E5067" s="14" t="n">
        <v>45521</v>
      </c>
      <c r="F5067" s="14" t="n">
        <v>45522</v>
      </c>
      <c r="G5067" s="0" t="n">
        <v>258</v>
      </c>
      <c r="H5067" s="0" t="n">
        <v>99</v>
      </c>
      <c r="I5067" s="0" t="n">
        <v>159</v>
      </c>
      <c r="J5067" s="0" t="n">
        <v>671</v>
      </c>
      <c r="K5067" s="0" t="n">
        <v>936</v>
      </c>
      <c r="L5067" s="15" t="s">
        <v>82</v>
      </c>
      <c r="M5067" s="0" t="n">
        <v>1</v>
      </c>
      <c r="N5067" s="16" t="n">
        <f aca="false">I5067*K5067</f>
        <v>148824</v>
      </c>
      <c r="O5067" s="16" t="n">
        <f aca="false">I5067*(K5067-J5067)</f>
        <v>42135</v>
      </c>
      <c r="P5067" s="15" t="n">
        <f aca="false">K5067-J5067</f>
        <v>265</v>
      </c>
      <c r="Q5067" s="0" t="str">
        <f aca="false">IF(G5067=0,"Out of stock",IF(G5067&lt;H5067,"Understocked",IF(G5067&gt;Summary!$B$6*H5067,"Overstocked","Healthy")))</f>
        <v>Healthy</v>
      </c>
      <c r="R5067" s="0" t="str">
        <f aca="false">IF(I5067&gt;=Summary!$B$7,"Fast",IF(I5067&lt;Summary!$B$8,"Slow","Medium"))</f>
        <v>Medium</v>
      </c>
      <c r="S5067" s="15" t="n">
        <f aca="false">IF(M5067&gt;Summary!$B$5,1,0)</f>
        <v>0</v>
      </c>
      <c r="T5067" s="16" t="n">
        <f aca="false">IF(Q5067="Overstocked",(G5067-Summary!$B$6*H5067)*J5067,0)</f>
        <v>0</v>
      </c>
    </row>
    <row r="5068" customFormat="false" ht="15" hidden="false" customHeight="false" outlineLevel="0" collapsed="false">
      <c r="A5068" s="0" t="s">
        <v>5166</v>
      </c>
      <c r="B5068" s="0" t="s">
        <v>111</v>
      </c>
      <c r="C5068" s="0" t="s">
        <v>78</v>
      </c>
      <c r="D5068" s="0" t="s">
        <v>86</v>
      </c>
      <c r="E5068" s="14" t="n">
        <v>45100</v>
      </c>
      <c r="F5068" s="14" t="n">
        <v>45103</v>
      </c>
      <c r="G5068" s="0" t="n">
        <v>3</v>
      </c>
      <c r="H5068" s="0" t="n">
        <v>116</v>
      </c>
      <c r="I5068" s="0" t="n">
        <v>115</v>
      </c>
      <c r="J5068" s="0" t="n">
        <v>1711</v>
      </c>
      <c r="K5068" s="0" t="n">
        <v>1829</v>
      </c>
      <c r="L5068" s="15" t="s">
        <v>93</v>
      </c>
      <c r="M5068" s="0" t="n">
        <v>3</v>
      </c>
      <c r="N5068" s="16" t="n">
        <f aca="false">I5068*K5068</f>
        <v>210335</v>
      </c>
      <c r="O5068" s="16" t="n">
        <f aca="false">I5068*(K5068-J5068)</f>
        <v>13570</v>
      </c>
      <c r="P5068" s="15" t="n">
        <f aca="false">K5068-J5068</f>
        <v>118</v>
      </c>
      <c r="Q5068" s="0" t="str">
        <f aca="false">IF(G5068=0,"Out of stock",IF(G5068&lt;H5068,"Understocked",IF(G5068&gt;Summary!$B$6*H5068,"Overstocked","Healthy")))</f>
        <v>Understocked</v>
      </c>
      <c r="R5068" s="0" t="str">
        <f aca="false">IF(I5068&gt;=Summary!$B$7,"Fast",IF(I5068&lt;Summary!$B$8,"Slow","Medium"))</f>
        <v>Medium</v>
      </c>
      <c r="S5068" s="15" t="n">
        <f aca="false">IF(M5068&gt;Summary!$B$5,1,0)</f>
        <v>0</v>
      </c>
      <c r="T5068" s="16" t="n">
        <f aca="false">IF(Q5068="Overstocked",(G5068-Summary!$B$6*H5068)*J5068,0)</f>
        <v>0</v>
      </c>
    </row>
    <row r="5069" customFormat="false" ht="15" hidden="false" customHeight="false" outlineLevel="0" collapsed="false">
      <c r="A5069" s="0" t="s">
        <v>5167</v>
      </c>
      <c r="B5069" s="0" t="s">
        <v>107</v>
      </c>
      <c r="C5069" s="0" t="s">
        <v>85</v>
      </c>
      <c r="D5069" s="0" t="s">
        <v>102</v>
      </c>
      <c r="E5069" s="14" t="n">
        <v>45376</v>
      </c>
      <c r="F5069" s="14" t="n">
        <v>45384</v>
      </c>
      <c r="G5069" s="0" t="n">
        <v>487</v>
      </c>
      <c r="H5069" s="0" t="n">
        <v>105</v>
      </c>
      <c r="I5069" s="0" t="n">
        <v>168</v>
      </c>
      <c r="J5069" s="0" t="n">
        <v>990</v>
      </c>
      <c r="K5069" s="0" t="n">
        <v>1131</v>
      </c>
      <c r="L5069" s="15" t="s">
        <v>97</v>
      </c>
      <c r="M5069" s="0" t="n">
        <v>8</v>
      </c>
      <c r="N5069" s="16" t="n">
        <f aca="false">I5069*K5069</f>
        <v>190008</v>
      </c>
      <c r="O5069" s="16" t="n">
        <f aca="false">I5069*(K5069-J5069)</f>
        <v>23688</v>
      </c>
      <c r="P5069" s="15" t="n">
        <f aca="false">K5069-J5069</f>
        <v>141</v>
      </c>
      <c r="Q5069" s="0" t="str">
        <f aca="false">IF(G5069=0,"Out of stock",IF(G5069&lt;H5069,"Understocked",IF(G5069&gt;Summary!$B$6*H5069,"Overstocked","Healthy")))</f>
        <v>Overstocked</v>
      </c>
      <c r="R5069" s="0" t="str">
        <f aca="false">IF(I5069&gt;=Summary!$B$7,"Fast",IF(I5069&lt;Summary!$B$8,"Slow","Medium"))</f>
        <v>Medium</v>
      </c>
      <c r="S5069" s="15" t="n">
        <f aca="false">IF(M5069&gt;Summary!$B$5,1,0)</f>
        <v>1</v>
      </c>
      <c r="T5069" s="16" t="n">
        <f aca="false">IF(Q5069="Overstocked",(G5069-Summary!$B$6*H5069)*J5069,0)</f>
        <v>66330</v>
      </c>
    </row>
    <row r="5070" customFormat="false" ht="15" hidden="false" customHeight="false" outlineLevel="0" collapsed="false">
      <c r="A5070" s="0" t="s">
        <v>5168</v>
      </c>
      <c r="B5070" s="0" t="s">
        <v>123</v>
      </c>
      <c r="C5070" s="0" t="s">
        <v>96</v>
      </c>
      <c r="D5070" s="0" t="s">
        <v>90</v>
      </c>
      <c r="E5070" s="14" t="n">
        <v>45109</v>
      </c>
      <c r="F5070" s="14" t="n">
        <v>45110</v>
      </c>
      <c r="G5070" s="0" t="n">
        <v>397</v>
      </c>
      <c r="H5070" s="0" t="n">
        <v>85</v>
      </c>
      <c r="I5070" s="0" t="n">
        <v>157</v>
      </c>
      <c r="J5070" s="0" t="n">
        <v>1934</v>
      </c>
      <c r="K5070" s="0" t="n">
        <v>2362</v>
      </c>
      <c r="L5070" s="15" t="s">
        <v>80</v>
      </c>
      <c r="M5070" s="0" t="n">
        <v>1</v>
      </c>
      <c r="N5070" s="16" t="n">
        <f aca="false">I5070*K5070</f>
        <v>370834</v>
      </c>
      <c r="O5070" s="16" t="n">
        <f aca="false">I5070*(K5070-J5070)</f>
        <v>67196</v>
      </c>
      <c r="P5070" s="15" t="n">
        <f aca="false">K5070-J5070</f>
        <v>428</v>
      </c>
      <c r="Q5070" s="0" t="str">
        <f aca="false">IF(G5070=0,"Out of stock",IF(G5070&lt;H5070,"Understocked",IF(G5070&gt;Summary!$B$6*H5070,"Overstocked","Healthy")))</f>
        <v>Overstocked</v>
      </c>
      <c r="R5070" s="0" t="str">
        <f aca="false">IF(I5070&gt;=Summary!$B$7,"Fast",IF(I5070&lt;Summary!$B$8,"Slow","Medium"))</f>
        <v>Medium</v>
      </c>
      <c r="S5070" s="15" t="n">
        <f aca="false">IF(M5070&gt;Summary!$B$5,1,0)</f>
        <v>0</v>
      </c>
      <c r="T5070" s="16" t="n">
        <f aca="false">IF(Q5070="Overstocked",(G5070-Summary!$B$6*H5070)*J5070,0)</f>
        <v>110238</v>
      </c>
    </row>
    <row r="5071" customFormat="false" ht="15" hidden="false" customHeight="false" outlineLevel="0" collapsed="false">
      <c r="A5071" s="0" t="s">
        <v>5169</v>
      </c>
      <c r="B5071" s="0" t="s">
        <v>101</v>
      </c>
      <c r="C5071" s="0" t="s">
        <v>85</v>
      </c>
      <c r="D5071" s="0" t="s">
        <v>102</v>
      </c>
      <c r="E5071" s="14" t="n">
        <v>45068</v>
      </c>
      <c r="F5071" s="14" t="n">
        <v>45073</v>
      </c>
      <c r="G5071" s="0" t="n">
        <v>52</v>
      </c>
      <c r="H5071" s="0" t="n">
        <v>119</v>
      </c>
      <c r="I5071" s="0" t="n">
        <v>268</v>
      </c>
      <c r="J5071" s="0" t="n">
        <v>661</v>
      </c>
      <c r="K5071" s="0" t="n">
        <v>1085</v>
      </c>
      <c r="L5071" s="15" t="s">
        <v>87</v>
      </c>
      <c r="M5071" s="0" t="n">
        <v>5</v>
      </c>
      <c r="N5071" s="16" t="n">
        <f aca="false">I5071*K5071</f>
        <v>290780</v>
      </c>
      <c r="O5071" s="16" t="n">
        <f aca="false">I5071*(K5071-J5071)</f>
        <v>113632</v>
      </c>
      <c r="P5071" s="15" t="n">
        <f aca="false">K5071-J5071</f>
        <v>424</v>
      </c>
      <c r="Q5071" s="0" t="str">
        <f aca="false">IF(G5071=0,"Out of stock",IF(G5071&lt;H5071,"Understocked",IF(G5071&gt;Summary!$B$6*H5071,"Overstocked","Healthy")))</f>
        <v>Understocked</v>
      </c>
      <c r="R5071" s="0" t="str">
        <f aca="false">IF(I5071&gt;=Summary!$B$7,"Fast",IF(I5071&lt;Summary!$B$8,"Slow","Medium"))</f>
        <v>Fast</v>
      </c>
      <c r="S5071" s="15" t="n">
        <f aca="false">IF(M5071&gt;Summary!$B$5,1,0)</f>
        <v>0</v>
      </c>
      <c r="T5071" s="16" t="n">
        <f aca="false">IF(Q5071="Overstocked",(G5071-Summary!$B$6*H5071)*J5071,0)</f>
        <v>0</v>
      </c>
    </row>
    <row r="5072" customFormat="false" ht="15" hidden="false" customHeight="false" outlineLevel="0" collapsed="false">
      <c r="A5072" s="0" t="s">
        <v>5170</v>
      </c>
      <c r="B5072" s="0" t="s">
        <v>107</v>
      </c>
      <c r="C5072" s="0" t="s">
        <v>104</v>
      </c>
      <c r="D5072" s="0" t="s">
        <v>79</v>
      </c>
      <c r="E5072" s="14" t="n">
        <v>45586</v>
      </c>
      <c r="F5072" s="14" t="n">
        <v>45592</v>
      </c>
      <c r="G5072" s="0" t="n">
        <v>266</v>
      </c>
      <c r="H5072" s="0" t="n">
        <v>59</v>
      </c>
      <c r="I5072" s="0" t="n">
        <v>192</v>
      </c>
      <c r="J5072" s="0" t="n">
        <v>892</v>
      </c>
      <c r="K5072" s="0" t="n">
        <v>1248</v>
      </c>
      <c r="L5072" s="15" t="s">
        <v>87</v>
      </c>
      <c r="M5072" s="0" t="n">
        <v>6</v>
      </c>
      <c r="N5072" s="16" t="n">
        <f aca="false">I5072*K5072</f>
        <v>239616</v>
      </c>
      <c r="O5072" s="16" t="n">
        <f aca="false">I5072*(K5072-J5072)</f>
        <v>68352</v>
      </c>
      <c r="P5072" s="15" t="n">
        <f aca="false">K5072-J5072</f>
        <v>356</v>
      </c>
      <c r="Q5072" s="0" t="str">
        <f aca="false">IF(G5072=0,"Out of stock",IF(G5072&lt;H5072,"Understocked",IF(G5072&gt;Summary!$B$6*H5072,"Overstocked","Healthy")))</f>
        <v>Overstocked</v>
      </c>
      <c r="R5072" s="0" t="str">
        <f aca="false">IF(I5072&gt;=Summary!$B$7,"Fast",IF(I5072&lt;Summary!$B$8,"Slow","Medium"))</f>
        <v>Medium</v>
      </c>
      <c r="S5072" s="15" t="n">
        <f aca="false">IF(M5072&gt;Summary!$B$5,1,0)</f>
        <v>0</v>
      </c>
      <c r="T5072" s="16" t="n">
        <f aca="false">IF(Q5072="Overstocked",(G5072-Summary!$B$6*H5072)*J5072,0)</f>
        <v>26760</v>
      </c>
    </row>
    <row r="5073" customFormat="false" ht="15" hidden="false" customHeight="false" outlineLevel="0" collapsed="false">
      <c r="A5073" s="0" t="s">
        <v>5171</v>
      </c>
      <c r="B5073" s="0" t="s">
        <v>107</v>
      </c>
      <c r="C5073" s="0" t="s">
        <v>104</v>
      </c>
      <c r="D5073" s="0" t="s">
        <v>90</v>
      </c>
      <c r="E5073" s="14" t="n">
        <v>45306</v>
      </c>
      <c r="F5073" s="14" t="n">
        <v>45315</v>
      </c>
      <c r="G5073" s="0" t="n">
        <v>339</v>
      </c>
      <c r="H5073" s="0" t="n">
        <v>109</v>
      </c>
      <c r="I5073" s="0" t="n">
        <v>153</v>
      </c>
      <c r="J5073" s="0" t="n">
        <v>933</v>
      </c>
      <c r="K5073" s="0" t="n">
        <v>1336</v>
      </c>
      <c r="L5073" s="15" t="s">
        <v>82</v>
      </c>
      <c r="M5073" s="0" t="n">
        <v>9</v>
      </c>
      <c r="N5073" s="16" t="n">
        <f aca="false">I5073*K5073</f>
        <v>204408</v>
      </c>
      <c r="O5073" s="16" t="n">
        <f aca="false">I5073*(K5073-J5073)</f>
        <v>61659</v>
      </c>
      <c r="P5073" s="15" t="n">
        <f aca="false">K5073-J5073</f>
        <v>403</v>
      </c>
      <c r="Q5073" s="0" t="str">
        <f aca="false">IF(G5073=0,"Out of stock",IF(G5073&lt;H5073,"Understocked",IF(G5073&gt;Summary!$B$6*H5073,"Overstocked","Healthy")))</f>
        <v>Healthy</v>
      </c>
      <c r="R5073" s="0" t="str">
        <f aca="false">IF(I5073&gt;=Summary!$B$7,"Fast",IF(I5073&lt;Summary!$B$8,"Slow","Medium"))</f>
        <v>Medium</v>
      </c>
      <c r="S5073" s="15" t="n">
        <f aca="false">IF(M5073&gt;Summary!$B$5,1,0)</f>
        <v>1</v>
      </c>
      <c r="T5073" s="16" t="n">
        <f aca="false">IF(Q5073="Overstocked",(G5073-Summary!$B$6*H5073)*J5073,0)</f>
        <v>0</v>
      </c>
    </row>
    <row r="5074" customFormat="false" ht="15" hidden="false" customHeight="false" outlineLevel="0" collapsed="false">
      <c r="A5074" s="0" t="s">
        <v>5172</v>
      </c>
      <c r="B5074" s="0" t="s">
        <v>101</v>
      </c>
      <c r="C5074" s="0" t="s">
        <v>104</v>
      </c>
      <c r="D5074" s="0" t="s">
        <v>86</v>
      </c>
      <c r="E5074" s="14" t="n">
        <v>44950</v>
      </c>
      <c r="F5074" s="14" t="n">
        <v>44955</v>
      </c>
      <c r="G5074" s="0" t="n">
        <v>153</v>
      </c>
      <c r="H5074" s="0" t="n">
        <v>82</v>
      </c>
      <c r="I5074" s="0" t="n">
        <v>224</v>
      </c>
      <c r="J5074" s="0" t="n">
        <v>1169</v>
      </c>
      <c r="K5074" s="0" t="n">
        <v>1599</v>
      </c>
      <c r="L5074" s="15" t="s">
        <v>97</v>
      </c>
      <c r="M5074" s="0" t="n">
        <v>5</v>
      </c>
      <c r="N5074" s="16" t="n">
        <f aca="false">I5074*K5074</f>
        <v>358176</v>
      </c>
      <c r="O5074" s="16" t="n">
        <f aca="false">I5074*(K5074-J5074)</f>
        <v>96320</v>
      </c>
      <c r="P5074" s="15" t="n">
        <f aca="false">K5074-J5074</f>
        <v>430</v>
      </c>
      <c r="Q5074" s="0" t="str">
        <f aca="false">IF(G5074=0,"Out of stock",IF(G5074&lt;H5074,"Understocked",IF(G5074&gt;Summary!$B$6*H5074,"Overstocked","Healthy")))</f>
        <v>Healthy</v>
      </c>
      <c r="R5074" s="0" t="str">
        <f aca="false">IF(I5074&gt;=Summary!$B$7,"Fast",IF(I5074&lt;Summary!$B$8,"Slow","Medium"))</f>
        <v>Fast</v>
      </c>
      <c r="S5074" s="15" t="n">
        <f aca="false">IF(M5074&gt;Summary!$B$5,1,0)</f>
        <v>0</v>
      </c>
      <c r="T5074" s="16" t="n">
        <f aca="false">IF(Q5074="Overstocked",(G5074-Summary!$B$6*H5074)*J5074,0)</f>
        <v>0</v>
      </c>
    </row>
    <row r="5075" customFormat="false" ht="15" hidden="false" customHeight="false" outlineLevel="0" collapsed="false">
      <c r="A5075" s="0" t="s">
        <v>5173</v>
      </c>
      <c r="B5075" s="0" t="s">
        <v>84</v>
      </c>
      <c r="C5075" s="0" t="s">
        <v>78</v>
      </c>
      <c r="D5075" s="0" t="s">
        <v>86</v>
      </c>
      <c r="E5075" s="14" t="n">
        <v>45062</v>
      </c>
      <c r="F5075" s="14" t="n">
        <v>45069</v>
      </c>
      <c r="G5075" s="0" t="n">
        <v>40</v>
      </c>
      <c r="H5075" s="0" t="n">
        <v>138</v>
      </c>
      <c r="I5075" s="0" t="n">
        <v>153</v>
      </c>
      <c r="J5075" s="0" t="n">
        <v>793</v>
      </c>
      <c r="K5075" s="0" t="n">
        <v>1143</v>
      </c>
      <c r="L5075" s="15" t="s">
        <v>87</v>
      </c>
      <c r="M5075" s="0" t="n">
        <v>7</v>
      </c>
      <c r="N5075" s="16" t="n">
        <f aca="false">I5075*K5075</f>
        <v>174879</v>
      </c>
      <c r="O5075" s="16" t="n">
        <f aca="false">I5075*(K5075-J5075)</f>
        <v>53550</v>
      </c>
      <c r="P5075" s="15" t="n">
        <f aca="false">K5075-J5075</f>
        <v>350</v>
      </c>
      <c r="Q5075" s="0" t="str">
        <f aca="false">IF(G5075=0,"Out of stock",IF(G5075&lt;H5075,"Understocked",IF(G5075&gt;Summary!$B$6*H5075,"Overstocked","Healthy")))</f>
        <v>Understocked</v>
      </c>
      <c r="R5075" s="0" t="str">
        <f aca="false">IF(I5075&gt;=Summary!$B$7,"Fast",IF(I5075&lt;Summary!$B$8,"Slow","Medium"))</f>
        <v>Medium</v>
      </c>
      <c r="S5075" s="15" t="n">
        <f aca="false">IF(M5075&gt;Summary!$B$5,1,0)</f>
        <v>0</v>
      </c>
      <c r="T5075" s="16" t="n">
        <f aca="false">IF(Q5075="Overstocked",(G5075-Summary!$B$6*H5075)*J5075,0)</f>
        <v>0</v>
      </c>
    </row>
    <row r="5076" customFormat="false" ht="15" hidden="false" customHeight="false" outlineLevel="0" collapsed="false">
      <c r="A5076" s="0" t="s">
        <v>5174</v>
      </c>
      <c r="B5076" s="0" t="s">
        <v>113</v>
      </c>
      <c r="C5076" s="0" t="s">
        <v>85</v>
      </c>
      <c r="D5076" s="0" t="s">
        <v>86</v>
      </c>
      <c r="E5076" s="14" t="n">
        <v>44995</v>
      </c>
      <c r="F5076" s="14" t="n">
        <v>44997</v>
      </c>
      <c r="G5076" s="0" t="n">
        <v>72</v>
      </c>
      <c r="H5076" s="0" t="n">
        <v>91</v>
      </c>
      <c r="I5076" s="0" t="n">
        <v>15</v>
      </c>
      <c r="J5076" s="0" t="n">
        <v>325</v>
      </c>
      <c r="K5076" s="0" t="n">
        <v>536</v>
      </c>
      <c r="L5076" s="15" t="s">
        <v>80</v>
      </c>
      <c r="M5076" s="0" t="n">
        <v>2</v>
      </c>
      <c r="N5076" s="16" t="n">
        <f aca="false">I5076*K5076</f>
        <v>8040</v>
      </c>
      <c r="O5076" s="16" t="n">
        <f aca="false">I5076*(K5076-J5076)</f>
        <v>3165</v>
      </c>
      <c r="P5076" s="15" t="n">
        <f aca="false">K5076-J5076</f>
        <v>211</v>
      </c>
      <c r="Q5076" s="0" t="str">
        <f aca="false">IF(G5076=0,"Out of stock",IF(G5076&lt;H5076,"Understocked",IF(G5076&gt;Summary!$B$6*H5076,"Overstocked","Healthy")))</f>
        <v>Understocked</v>
      </c>
      <c r="R5076" s="0" t="str">
        <f aca="false">IF(I5076&gt;=Summary!$B$7,"Fast",IF(I5076&lt;Summary!$B$8,"Slow","Medium"))</f>
        <v>Slow</v>
      </c>
      <c r="S5076" s="15" t="n">
        <f aca="false">IF(M5076&gt;Summary!$B$5,1,0)</f>
        <v>0</v>
      </c>
      <c r="T5076" s="16" t="n">
        <f aca="false">IF(Q5076="Overstocked",(G5076-Summary!$B$6*H5076)*J5076,0)</f>
        <v>0</v>
      </c>
    </row>
    <row r="5077" customFormat="false" ht="15" hidden="false" customHeight="false" outlineLevel="0" collapsed="false">
      <c r="A5077" s="0" t="s">
        <v>5175</v>
      </c>
      <c r="B5077" s="0" t="s">
        <v>115</v>
      </c>
      <c r="C5077" s="0" t="s">
        <v>85</v>
      </c>
      <c r="D5077" s="0" t="s">
        <v>90</v>
      </c>
      <c r="E5077" s="14" t="n">
        <v>45211</v>
      </c>
      <c r="F5077" s="14" t="n">
        <v>45215</v>
      </c>
      <c r="G5077" s="0" t="n">
        <v>463</v>
      </c>
      <c r="H5077" s="0" t="n">
        <v>87</v>
      </c>
      <c r="I5077" s="0" t="n">
        <v>29</v>
      </c>
      <c r="J5077" s="0" t="n">
        <v>1859</v>
      </c>
      <c r="K5077" s="0" t="n">
        <v>2076</v>
      </c>
      <c r="L5077" s="15" t="s">
        <v>80</v>
      </c>
      <c r="M5077" s="0" t="n">
        <v>4</v>
      </c>
      <c r="N5077" s="16" t="n">
        <f aca="false">I5077*K5077</f>
        <v>60204</v>
      </c>
      <c r="O5077" s="16" t="n">
        <f aca="false">I5077*(K5077-J5077)</f>
        <v>6293</v>
      </c>
      <c r="P5077" s="15" t="n">
        <f aca="false">K5077-J5077</f>
        <v>217</v>
      </c>
      <c r="Q5077" s="0" t="str">
        <f aca="false">IF(G5077=0,"Out of stock",IF(G5077&lt;H5077,"Understocked",IF(G5077&gt;Summary!$B$6*H5077,"Overstocked","Healthy")))</f>
        <v>Overstocked</v>
      </c>
      <c r="R5077" s="0" t="str">
        <f aca="false">IF(I5077&gt;=Summary!$B$7,"Fast",IF(I5077&lt;Summary!$B$8,"Slow","Medium"))</f>
        <v>Slow</v>
      </c>
      <c r="S5077" s="15" t="n">
        <f aca="false">IF(M5077&gt;Summary!$B$5,1,0)</f>
        <v>0</v>
      </c>
      <c r="T5077" s="16" t="n">
        <f aca="false">IF(Q5077="Overstocked",(G5077-Summary!$B$6*H5077)*J5077,0)</f>
        <v>213785</v>
      </c>
    </row>
    <row r="5078" customFormat="false" ht="15" hidden="false" customHeight="false" outlineLevel="0" collapsed="false">
      <c r="A5078" s="0" t="s">
        <v>5176</v>
      </c>
      <c r="B5078" s="0" t="s">
        <v>77</v>
      </c>
      <c r="C5078" s="0" t="s">
        <v>96</v>
      </c>
      <c r="D5078" s="0" t="s">
        <v>79</v>
      </c>
      <c r="E5078" s="14" t="n">
        <v>45434</v>
      </c>
      <c r="F5078" s="14" t="n">
        <v>45439</v>
      </c>
      <c r="G5078" s="0" t="n">
        <v>127</v>
      </c>
      <c r="H5078" s="0" t="n">
        <v>101</v>
      </c>
      <c r="I5078" s="0" t="n">
        <v>180</v>
      </c>
      <c r="J5078" s="0" t="n">
        <v>1873</v>
      </c>
      <c r="K5078" s="0" t="n">
        <v>2020</v>
      </c>
      <c r="L5078" s="15" t="s">
        <v>97</v>
      </c>
      <c r="M5078" s="0" t="n">
        <v>5</v>
      </c>
      <c r="N5078" s="16" t="n">
        <f aca="false">I5078*K5078</f>
        <v>363600</v>
      </c>
      <c r="O5078" s="16" t="n">
        <f aca="false">I5078*(K5078-J5078)</f>
        <v>26460</v>
      </c>
      <c r="P5078" s="15" t="n">
        <f aca="false">K5078-J5078</f>
        <v>147</v>
      </c>
      <c r="Q5078" s="0" t="str">
        <f aca="false">IF(G5078=0,"Out of stock",IF(G5078&lt;H5078,"Understocked",IF(G5078&gt;Summary!$B$6*H5078,"Overstocked","Healthy")))</f>
        <v>Healthy</v>
      </c>
      <c r="R5078" s="0" t="str">
        <f aca="false">IF(I5078&gt;=Summary!$B$7,"Fast",IF(I5078&lt;Summary!$B$8,"Slow","Medium"))</f>
        <v>Medium</v>
      </c>
      <c r="S5078" s="15" t="n">
        <f aca="false">IF(M5078&gt;Summary!$B$5,1,0)</f>
        <v>0</v>
      </c>
      <c r="T5078" s="16" t="n">
        <f aca="false">IF(Q5078="Overstocked",(G5078-Summary!$B$6*H5078)*J5078,0)</f>
        <v>0</v>
      </c>
    </row>
    <row r="5079" customFormat="false" ht="15" hidden="false" customHeight="false" outlineLevel="0" collapsed="false">
      <c r="A5079" s="0" t="s">
        <v>5177</v>
      </c>
      <c r="B5079" s="0" t="s">
        <v>101</v>
      </c>
      <c r="C5079" s="0" t="s">
        <v>78</v>
      </c>
      <c r="D5079" s="0" t="s">
        <v>90</v>
      </c>
      <c r="E5079" s="14" t="n">
        <v>45129</v>
      </c>
      <c r="F5079" s="14" t="n">
        <v>45138</v>
      </c>
      <c r="G5079" s="0" t="n">
        <v>329</v>
      </c>
      <c r="H5079" s="0" t="n">
        <v>124</v>
      </c>
      <c r="I5079" s="0" t="n">
        <v>237</v>
      </c>
      <c r="J5079" s="0" t="n">
        <v>1285</v>
      </c>
      <c r="K5079" s="0" t="n">
        <v>1683</v>
      </c>
      <c r="L5079" s="15" t="s">
        <v>82</v>
      </c>
      <c r="M5079" s="0" t="n">
        <v>9</v>
      </c>
      <c r="N5079" s="16" t="n">
        <f aca="false">I5079*K5079</f>
        <v>398871</v>
      </c>
      <c r="O5079" s="16" t="n">
        <f aca="false">I5079*(K5079-J5079)</f>
        <v>94326</v>
      </c>
      <c r="P5079" s="15" t="n">
        <f aca="false">K5079-J5079</f>
        <v>398</v>
      </c>
      <c r="Q5079" s="0" t="str">
        <f aca="false">IF(G5079=0,"Out of stock",IF(G5079&lt;H5079,"Understocked",IF(G5079&gt;Summary!$B$6*H5079,"Overstocked","Healthy")))</f>
        <v>Healthy</v>
      </c>
      <c r="R5079" s="0" t="str">
        <f aca="false">IF(I5079&gt;=Summary!$B$7,"Fast",IF(I5079&lt;Summary!$B$8,"Slow","Medium"))</f>
        <v>Fast</v>
      </c>
      <c r="S5079" s="15" t="n">
        <f aca="false">IF(M5079&gt;Summary!$B$5,1,0)</f>
        <v>1</v>
      </c>
      <c r="T5079" s="16" t="n">
        <f aca="false">IF(Q5079="Overstocked",(G5079-Summary!$B$6*H5079)*J5079,0)</f>
        <v>0</v>
      </c>
    </row>
    <row r="5080" customFormat="false" ht="15" hidden="false" customHeight="false" outlineLevel="0" collapsed="false">
      <c r="A5080" s="0" t="s">
        <v>5178</v>
      </c>
      <c r="B5080" s="0" t="s">
        <v>115</v>
      </c>
      <c r="C5080" s="0" t="s">
        <v>104</v>
      </c>
      <c r="D5080" s="0" t="s">
        <v>102</v>
      </c>
      <c r="E5080" s="14" t="n">
        <v>45327</v>
      </c>
      <c r="F5080" s="14" t="n">
        <v>45332</v>
      </c>
      <c r="G5080" s="0" t="n">
        <v>425</v>
      </c>
      <c r="H5080" s="0" t="n">
        <v>72</v>
      </c>
      <c r="I5080" s="0" t="n">
        <v>263</v>
      </c>
      <c r="J5080" s="0" t="n">
        <v>1888</v>
      </c>
      <c r="K5080" s="0" t="n">
        <v>2188</v>
      </c>
      <c r="L5080" s="15" t="s">
        <v>87</v>
      </c>
      <c r="M5080" s="0" t="n">
        <v>5</v>
      </c>
      <c r="N5080" s="16" t="n">
        <f aca="false">I5080*K5080</f>
        <v>575444</v>
      </c>
      <c r="O5080" s="16" t="n">
        <f aca="false">I5080*(K5080-J5080)</f>
        <v>78900</v>
      </c>
      <c r="P5080" s="15" t="n">
        <f aca="false">K5080-J5080</f>
        <v>300</v>
      </c>
      <c r="Q5080" s="0" t="str">
        <f aca="false">IF(G5080=0,"Out of stock",IF(G5080&lt;H5080,"Understocked",IF(G5080&gt;Summary!$B$6*H5080,"Overstocked","Healthy")))</f>
        <v>Overstocked</v>
      </c>
      <c r="R5080" s="0" t="str">
        <f aca="false">IF(I5080&gt;=Summary!$B$7,"Fast",IF(I5080&lt;Summary!$B$8,"Slow","Medium"))</f>
        <v>Fast</v>
      </c>
      <c r="S5080" s="15" t="n">
        <f aca="false">IF(M5080&gt;Summary!$B$5,1,0)</f>
        <v>0</v>
      </c>
      <c r="T5080" s="16" t="n">
        <f aca="false">IF(Q5080="Overstocked",(G5080-Summary!$B$6*H5080)*J5080,0)</f>
        <v>258656</v>
      </c>
    </row>
    <row r="5081" customFormat="false" ht="15" hidden="false" customHeight="false" outlineLevel="0" collapsed="false">
      <c r="A5081" s="0" t="s">
        <v>5179</v>
      </c>
      <c r="B5081" s="0" t="s">
        <v>107</v>
      </c>
      <c r="C5081" s="0" t="s">
        <v>96</v>
      </c>
      <c r="D5081" s="0" t="s">
        <v>79</v>
      </c>
      <c r="E5081" s="14" t="n">
        <v>45268</v>
      </c>
      <c r="F5081" s="14" t="n">
        <v>45277</v>
      </c>
      <c r="G5081" s="0" t="n">
        <v>371</v>
      </c>
      <c r="H5081" s="0" t="n">
        <v>90</v>
      </c>
      <c r="I5081" s="0" t="n">
        <v>261</v>
      </c>
      <c r="J5081" s="0" t="n">
        <v>797</v>
      </c>
      <c r="K5081" s="0" t="n">
        <v>962</v>
      </c>
      <c r="L5081" s="15" t="s">
        <v>82</v>
      </c>
      <c r="M5081" s="0" t="n">
        <v>9</v>
      </c>
      <c r="N5081" s="16" t="n">
        <f aca="false">I5081*K5081</f>
        <v>251082</v>
      </c>
      <c r="O5081" s="16" t="n">
        <f aca="false">I5081*(K5081-J5081)</f>
        <v>43065</v>
      </c>
      <c r="P5081" s="15" t="n">
        <f aca="false">K5081-J5081</f>
        <v>165</v>
      </c>
      <c r="Q5081" s="0" t="str">
        <f aca="false">IF(G5081=0,"Out of stock",IF(G5081&lt;H5081,"Understocked",IF(G5081&gt;Summary!$B$6*H5081,"Overstocked","Healthy")))</f>
        <v>Overstocked</v>
      </c>
      <c r="R5081" s="0" t="str">
        <f aca="false">IF(I5081&gt;=Summary!$B$7,"Fast",IF(I5081&lt;Summary!$B$8,"Slow","Medium"))</f>
        <v>Fast</v>
      </c>
      <c r="S5081" s="15" t="n">
        <f aca="false">IF(M5081&gt;Summary!$B$5,1,0)</f>
        <v>1</v>
      </c>
      <c r="T5081" s="16" t="n">
        <f aca="false">IF(Q5081="Overstocked",(G5081-Summary!$B$6*H5081)*J5081,0)</f>
        <v>8767</v>
      </c>
    </row>
    <row r="5082" customFormat="false" ht="15" hidden="false" customHeight="false" outlineLevel="0" collapsed="false">
      <c r="A5082" s="0" t="s">
        <v>5180</v>
      </c>
      <c r="B5082" s="0" t="s">
        <v>113</v>
      </c>
      <c r="C5082" s="0" t="s">
        <v>78</v>
      </c>
      <c r="D5082" s="0" t="s">
        <v>102</v>
      </c>
      <c r="E5082" s="14" t="n">
        <v>45514</v>
      </c>
      <c r="F5082" s="14" t="n">
        <v>45519</v>
      </c>
      <c r="G5082" s="0" t="n">
        <v>335</v>
      </c>
      <c r="H5082" s="0" t="n">
        <v>116</v>
      </c>
      <c r="I5082" s="0" t="n">
        <v>90</v>
      </c>
      <c r="J5082" s="0" t="n">
        <v>296</v>
      </c>
      <c r="K5082" s="0" t="n">
        <v>547</v>
      </c>
      <c r="L5082" s="15" t="s">
        <v>82</v>
      </c>
      <c r="M5082" s="0" t="n">
        <v>5</v>
      </c>
      <c r="N5082" s="16" t="n">
        <f aca="false">I5082*K5082</f>
        <v>49230</v>
      </c>
      <c r="O5082" s="16" t="n">
        <f aca="false">I5082*(K5082-J5082)</f>
        <v>22590</v>
      </c>
      <c r="P5082" s="15" t="n">
        <f aca="false">K5082-J5082</f>
        <v>251</v>
      </c>
      <c r="Q5082" s="0" t="str">
        <f aca="false">IF(G5082=0,"Out of stock",IF(G5082&lt;H5082,"Understocked",IF(G5082&gt;Summary!$B$6*H5082,"Overstocked","Healthy")))</f>
        <v>Healthy</v>
      </c>
      <c r="R5082" s="0" t="str">
        <f aca="false">IF(I5082&gt;=Summary!$B$7,"Fast",IF(I5082&lt;Summary!$B$8,"Slow","Medium"))</f>
        <v>Slow</v>
      </c>
      <c r="S5082" s="15" t="n">
        <f aca="false">IF(M5082&gt;Summary!$B$5,1,0)</f>
        <v>0</v>
      </c>
      <c r="T5082" s="16" t="n">
        <f aca="false">IF(Q5082="Overstocked",(G5082-Summary!$B$6*H5082)*J5082,0)</f>
        <v>0</v>
      </c>
    </row>
    <row r="5083" customFormat="false" ht="15" hidden="false" customHeight="false" outlineLevel="0" collapsed="false">
      <c r="A5083" s="0" t="s">
        <v>5181</v>
      </c>
      <c r="B5083" s="0" t="s">
        <v>84</v>
      </c>
      <c r="C5083" s="0" t="s">
        <v>78</v>
      </c>
      <c r="D5083" s="0" t="s">
        <v>92</v>
      </c>
      <c r="E5083" s="14" t="n">
        <v>45509</v>
      </c>
      <c r="F5083" s="14" t="n">
        <v>45519</v>
      </c>
      <c r="G5083" s="0" t="n">
        <v>486</v>
      </c>
      <c r="H5083" s="0" t="n">
        <v>91</v>
      </c>
      <c r="I5083" s="0" t="n">
        <v>185</v>
      </c>
      <c r="J5083" s="0" t="n">
        <v>1942</v>
      </c>
      <c r="K5083" s="0" t="n">
        <v>2070</v>
      </c>
      <c r="L5083" s="15" t="s">
        <v>80</v>
      </c>
      <c r="M5083" s="0" t="n">
        <v>10</v>
      </c>
      <c r="N5083" s="16" t="n">
        <f aca="false">I5083*K5083</f>
        <v>382950</v>
      </c>
      <c r="O5083" s="16" t="n">
        <f aca="false">I5083*(K5083-J5083)</f>
        <v>23680</v>
      </c>
      <c r="P5083" s="15" t="n">
        <f aca="false">K5083-J5083</f>
        <v>128</v>
      </c>
      <c r="Q5083" s="0" t="str">
        <f aca="false">IF(G5083=0,"Out of stock",IF(G5083&lt;H5083,"Understocked",IF(G5083&gt;Summary!$B$6*H5083,"Overstocked","Healthy")))</f>
        <v>Overstocked</v>
      </c>
      <c r="R5083" s="0" t="str">
        <f aca="false">IF(I5083&gt;=Summary!$B$7,"Fast",IF(I5083&lt;Summary!$B$8,"Slow","Medium"))</f>
        <v>Medium</v>
      </c>
      <c r="S5083" s="15" t="n">
        <f aca="false">IF(M5083&gt;Summary!$B$5,1,0)</f>
        <v>1</v>
      </c>
      <c r="T5083" s="16" t="n">
        <f aca="false">IF(Q5083="Overstocked",(G5083-Summary!$B$6*H5083)*J5083,0)</f>
        <v>236924</v>
      </c>
    </row>
    <row r="5084" customFormat="false" ht="15" hidden="false" customHeight="false" outlineLevel="0" collapsed="false">
      <c r="A5084" s="0" t="s">
        <v>5182</v>
      </c>
      <c r="B5084" s="0" t="s">
        <v>107</v>
      </c>
      <c r="C5084" s="0" t="s">
        <v>104</v>
      </c>
      <c r="D5084" s="0" t="s">
        <v>90</v>
      </c>
      <c r="E5084" s="14" t="n">
        <v>45544</v>
      </c>
      <c r="F5084" s="14" t="n">
        <v>45554</v>
      </c>
      <c r="G5084" s="0" t="n">
        <v>183</v>
      </c>
      <c r="H5084" s="0" t="n">
        <v>92</v>
      </c>
      <c r="I5084" s="0" t="n">
        <v>89</v>
      </c>
      <c r="J5084" s="0" t="n">
        <v>1986</v>
      </c>
      <c r="K5084" s="0" t="n">
        <v>2475</v>
      </c>
      <c r="L5084" s="15" t="s">
        <v>87</v>
      </c>
      <c r="M5084" s="0" t="n">
        <v>10</v>
      </c>
      <c r="N5084" s="16" t="n">
        <f aca="false">I5084*K5084</f>
        <v>220275</v>
      </c>
      <c r="O5084" s="16" t="n">
        <f aca="false">I5084*(K5084-J5084)</f>
        <v>43521</v>
      </c>
      <c r="P5084" s="15" t="n">
        <f aca="false">K5084-J5084</f>
        <v>489</v>
      </c>
      <c r="Q5084" s="0" t="str">
        <f aca="false">IF(G5084=0,"Out of stock",IF(G5084&lt;H5084,"Understocked",IF(G5084&gt;Summary!$B$6*H5084,"Overstocked","Healthy")))</f>
        <v>Healthy</v>
      </c>
      <c r="R5084" s="0" t="str">
        <f aca="false">IF(I5084&gt;=Summary!$B$7,"Fast",IF(I5084&lt;Summary!$B$8,"Slow","Medium"))</f>
        <v>Slow</v>
      </c>
      <c r="S5084" s="15" t="n">
        <f aca="false">IF(M5084&gt;Summary!$B$5,1,0)</f>
        <v>1</v>
      </c>
      <c r="T5084" s="16" t="n">
        <f aca="false">IF(Q5084="Overstocked",(G5084-Summary!$B$6*H5084)*J5084,0)</f>
        <v>0</v>
      </c>
    </row>
    <row r="5085" customFormat="false" ht="15" hidden="false" customHeight="false" outlineLevel="0" collapsed="false">
      <c r="A5085" s="0" t="s">
        <v>5183</v>
      </c>
      <c r="B5085" s="0" t="s">
        <v>115</v>
      </c>
      <c r="C5085" s="0" t="s">
        <v>78</v>
      </c>
      <c r="D5085" s="0" t="s">
        <v>92</v>
      </c>
      <c r="E5085" s="14" t="n">
        <v>45618</v>
      </c>
      <c r="F5085" s="14" t="n">
        <v>45621</v>
      </c>
      <c r="G5085" s="0" t="n">
        <v>251</v>
      </c>
      <c r="H5085" s="0" t="n">
        <v>79</v>
      </c>
      <c r="I5085" s="0" t="n">
        <v>20</v>
      </c>
      <c r="J5085" s="0" t="n">
        <v>1602</v>
      </c>
      <c r="K5085" s="0" t="n">
        <v>1821</v>
      </c>
      <c r="L5085" s="15" t="s">
        <v>97</v>
      </c>
      <c r="M5085" s="0" t="n">
        <v>3</v>
      </c>
      <c r="N5085" s="16" t="n">
        <f aca="false">I5085*K5085</f>
        <v>36420</v>
      </c>
      <c r="O5085" s="16" t="n">
        <f aca="false">I5085*(K5085-J5085)</f>
        <v>4380</v>
      </c>
      <c r="P5085" s="15" t="n">
        <f aca="false">K5085-J5085</f>
        <v>219</v>
      </c>
      <c r="Q5085" s="0" t="str">
        <f aca="false">IF(G5085=0,"Out of stock",IF(G5085&lt;H5085,"Understocked",IF(G5085&gt;Summary!$B$6*H5085,"Overstocked","Healthy")))</f>
        <v>Healthy</v>
      </c>
      <c r="R5085" s="0" t="str">
        <f aca="false">IF(I5085&gt;=Summary!$B$7,"Fast",IF(I5085&lt;Summary!$B$8,"Slow","Medium"))</f>
        <v>Slow</v>
      </c>
      <c r="S5085" s="15" t="n">
        <f aca="false">IF(M5085&gt;Summary!$B$5,1,0)</f>
        <v>0</v>
      </c>
      <c r="T5085" s="16" t="n">
        <f aca="false">IF(Q5085="Overstocked",(G5085-Summary!$B$6*H5085)*J5085,0)</f>
        <v>0</v>
      </c>
    </row>
    <row r="5086" customFormat="false" ht="15" hidden="false" customHeight="false" outlineLevel="0" collapsed="false">
      <c r="A5086" s="0" t="s">
        <v>5184</v>
      </c>
      <c r="B5086" s="0" t="s">
        <v>84</v>
      </c>
      <c r="C5086" s="0" t="s">
        <v>85</v>
      </c>
      <c r="D5086" s="0" t="s">
        <v>102</v>
      </c>
      <c r="E5086" s="14" t="n">
        <v>45511</v>
      </c>
      <c r="F5086" s="14" t="n">
        <v>45519</v>
      </c>
      <c r="G5086" s="0" t="n">
        <v>174</v>
      </c>
      <c r="H5086" s="0" t="n">
        <v>66</v>
      </c>
      <c r="I5086" s="0" t="n">
        <v>22</v>
      </c>
      <c r="J5086" s="0" t="n">
        <v>1497</v>
      </c>
      <c r="K5086" s="0" t="n">
        <v>1736</v>
      </c>
      <c r="L5086" s="15" t="s">
        <v>97</v>
      </c>
      <c r="M5086" s="0" t="n">
        <v>8</v>
      </c>
      <c r="N5086" s="16" t="n">
        <f aca="false">I5086*K5086</f>
        <v>38192</v>
      </c>
      <c r="O5086" s="16" t="n">
        <f aca="false">I5086*(K5086-J5086)</f>
        <v>5258</v>
      </c>
      <c r="P5086" s="15" t="n">
        <f aca="false">K5086-J5086</f>
        <v>239</v>
      </c>
      <c r="Q5086" s="0" t="str">
        <f aca="false">IF(G5086=0,"Out of stock",IF(G5086&lt;H5086,"Understocked",IF(G5086&gt;Summary!$B$6*H5086,"Overstocked","Healthy")))</f>
        <v>Healthy</v>
      </c>
      <c r="R5086" s="0" t="str">
        <f aca="false">IF(I5086&gt;=Summary!$B$7,"Fast",IF(I5086&lt;Summary!$B$8,"Slow","Medium"))</f>
        <v>Slow</v>
      </c>
      <c r="S5086" s="15" t="n">
        <f aca="false">IF(M5086&gt;Summary!$B$5,1,0)</f>
        <v>1</v>
      </c>
      <c r="T5086" s="16" t="n">
        <f aca="false">IF(Q5086="Overstocked",(G5086-Summary!$B$6*H5086)*J5086,0)</f>
        <v>0</v>
      </c>
    </row>
    <row r="5087" customFormat="false" ht="15" hidden="false" customHeight="false" outlineLevel="0" collapsed="false">
      <c r="A5087" s="0" t="s">
        <v>5185</v>
      </c>
      <c r="B5087" s="0" t="s">
        <v>77</v>
      </c>
      <c r="C5087" s="0" t="s">
        <v>78</v>
      </c>
      <c r="D5087" s="0" t="s">
        <v>90</v>
      </c>
      <c r="E5087" s="14" t="n">
        <v>45060</v>
      </c>
      <c r="F5087" s="14" t="n">
        <v>45064</v>
      </c>
      <c r="G5087" s="0" t="n">
        <v>63</v>
      </c>
      <c r="H5087" s="0" t="n">
        <v>104</v>
      </c>
      <c r="I5087" s="0" t="n">
        <v>261</v>
      </c>
      <c r="J5087" s="0" t="n">
        <v>347</v>
      </c>
      <c r="K5087" s="0" t="n">
        <v>424</v>
      </c>
      <c r="L5087" s="15" t="s">
        <v>80</v>
      </c>
      <c r="M5087" s="0" t="n">
        <v>4</v>
      </c>
      <c r="N5087" s="16" t="n">
        <f aca="false">I5087*K5087</f>
        <v>110664</v>
      </c>
      <c r="O5087" s="16" t="n">
        <f aca="false">I5087*(K5087-J5087)</f>
        <v>20097</v>
      </c>
      <c r="P5087" s="15" t="n">
        <f aca="false">K5087-J5087</f>
        <v>77</v>
      </c>
      <c r="Q5087" s="0" t="str">
        <f aca="false">IF(G5087=0,"Out of stock",IF(G5087&lt;H5087,"Understocked",IF(G5087&gt;Summary!$B$6*H5087,"Overstocked","Healthy")))</f>
        <v>Understocked</v>
      </c>
      <c r="R5087" s="0" t="str">
        <f aca="false">IF(I5087&gt;=Summary!$B$7,"Fast",IF(I5087&lt;Summary!$B$8,"Slow","Medium"))</f>
        <v>Fast</v>
      </c>
      <c r="S5087" s="15" t="n">
        <f aca="false">IF(M5087&gt;Summary!$B$5,1,0)</f>
        <v>0</v>
      </c>
      <c r="T5087" s="16" t="n">
        <f aca="false">IF(Q5087="Overstocked",(G5087-Summary!$B$6*H5087)*J5087,0)</f>
        <v>0</v>
      </c>
    </row>
    <row r="5088" customFormat="false" ht="15" hidden="false" customHeight="false" outlineLevel="0" collapsed="false">
      <c r="A5088" s="0" t="s">
        <v>5186</v>
      </c>
      <c r="B5088" s="0" t="s">
        <v>77</v>
      </c>
      <c r="C5088" s="0" t="s">
        <v>85</v>
      </c>
      <c r="D5088" s="0" t="s">
        <v>102</v>
      </c>
      <c r="E5088" s="14" t="n">
        <v>45131</v>
      </c>
      <c r="F5088" s="14" t="n">
        <v>45134</v>
      </c>
      <c r="G5088" s="0" t="n">
        <v>277</v>
      </c>
      <c r="H5088" s="0" t="n">
        <v>100</v>
      </c>
      <c r="I5088" s="0" t="n">
        <v>19</v>
      </c>
      <c r="J5088" s="0" t="n">
        <v>1865</v>
      </c>
      <c r="K5088" s="0" t="n">
        <v>2164</v>
      </c>
      <c r="L5088" s="15" t="s">
        <v>80</v>
      </c>
      <c r="M5088" s="0" t="n">
        <v>3</v>
      </c>
      <c r="N5088" s="16" t="n">
        <f aca="false">I5088*K5088</f>
        <v>41116</v>
      </c>
      <c r="O5088" s="16" t="n">
        <f aca="false">I5088*(K5088-J5088)</f>
        <v>5681</v>
      </c>
      <c r="P5088" s="15" t="n">
        <f aca="false">K5088-J5088</f>
        <v>299</v>
      </c>
      <c r="Q5088" s="0" t="str">
        <f aca="false">IF(G5088=0,"Out of stock",IF(G5088&lt;H5088,"Understocked",IF(G5088&gt;Summary!$B$6*H5088,"Overstocked","Healthy")))</f>
        <v>Healthy</v>
      </c>
      <c r="R5088" s="0" t="str">
        <f aca="false">IF(I5088&gt;=Summary!$B$7,"Fast",IF(I5088&lt;Summary!$B$8,"Slow","Medium"))</f>
        <v>Slow</v>
      </c>
      <c r="S5088" s="15" t="n">
        <f aca="false">IF(M5088&gt;Summary!$B$5,1,0)</f>
        <v>0</v>
      </c>
      <c r="T5088" s="16" t="n">
        <f aca="false">IF(Q5088="Overstocked",(G5088-Summary!$B$6*H5088)*J5088,0)</f>
        <v>0</v>
      </c>
    </row>
    <row r="5089" customFormat="false" ht="15" hidden="false" customHeight="false" outlineLevel="0" collapsed="false">
      <c r="A5089" s="0" t="s">
        <v>5187</v>
      </c>
      <c r="B5089" s="0" t="s">
        <v>111</v>
      </c>
      <c r="C5089" s="0" t="s">
        <v>85</v>
      </c>
      <c r="D5089" s="0" t="s">
        <v>86</v>
      </c>
      <c r="E5089" s="14" t="n">
        <v>45324</v>
      </c>
      <c r="F5089" s="14" t="n">
        <v>45326</v>
      </c>
      <c r="G5089" s="0" t="n">
        <v>496</v>
      </c>
      <c r="H5089" s="0" t="n">
        <v>78</v>
      </c>
      <c r="I5089" s="0" t="n">
        <v>209</v>
      </c>
      <c r="J5089" s="0" t="n">
        <v>1329</v>
      </c>
      <c r="K5089" s="0" t="n">
        <v>1758</v>
      </c>
      <c r="L5089" s="15" t="s">
        <v>87</v>
      </c>
      <c r="M5089" s="0" t="n">
        <v>2</v>
      </c>
      <c r="N5089" s="16" t="n">
        <f aca="false">I5089*K5089</f>
        <v>367422</v>
      </c>
      <c r="O5089" s="16" t="n">
        <f aca="false">I5089*(K5089-J5089)</f>
        <v>89661</v>
      </c>
      <c r="P5089" s="15" t="n">
        <f aca="false">K5089-J5089</f>
        <v>429</v>
      </c>
      <c r="Q5089" s="0" t="str">
        <f aca="false">IF(G5089=0,"Out of stock",IF(G5089&lt;H5089,"Understocked",IF(G5089&gt;Summary!$B$6*H5089,"Overstocked","Healthy")))</f>
        <v>Overstocked</v>
      </c>
      <c r="R5089" s="0" t="str">
        <f aca="false">IF(I5089&gt;=Summary!$B$7,"Fast",IF(I5089&lt;Summary!$B$8,"Slow","Medium"))</f>
        <v>Fast</v>
      </c>
      <c r="S5089" s="15" t="n">
        <f aca="false">IF(M5089&gt;Summary!$B$5,1,0)</f>
        <v>0</v>
      </c>
      <c r="T5089" s="16" t="n">
        <f aca="false">IF(Q5089="Overstocked",(G5089-Summary!$B$6*H5089)*J5089,0)</f>
        <v>244536</v>
      </c>
    </row>
    <row r="5090" customFormat="false" ht="15" hidden="false" customHeight="false" outlineLevel="0" collapsed="false">
      <c r="A5090" s="0" t="s">
        <v>5188</v>
      </c>
      <c r="B5090" s="0" t="s">
        <v>113</v>
      </c>
      <c r="C5090" s="0" t="s">
        <v>85</v>
      </c>
      <c r="D5090" s="0" t="s">
        <v>86</v>
      </c>
      <c r="E5090" s="14" t="n">
        <v>45536</v>
      </c>
      <c r="F5090" s="14" t="n">
        <v>45537</v>
      </c>
      <c r="G5090" s="0" t="n">
        <v>105</v>
      </c>
      <c r="H5090" s="0" t="n">
        <v>125</v>
      </c>
      <c r="I5090" s="0" t="n">
        <v>218</v>
      </c>
      <c r="J5090" s="0" t="n">
        <v>1184</v>
      </c>
      <c r="K5090" s="0" t="n">
        <v>1643</v>
      </c>
      <c r="L5090" s="15" t="s">
        <v>82</v>
      </c>
      <c r="M5090" s="0" t="n">
        <v>1</v>
      </c>
      <c r="N5090" s="16" t="n">
        <f aca="false">I5090*K5090</f>
        <v>358174</v>
      </c>
      <c r="O5090" s="16" t="n">
        <f aca="false">I5090*(K5090-J5090)</f>
        <v>100062</v>
      </c>
      <c r="P5090" s="15" t="n">
        <f aca="false">K5090-J5090</f>
        <v>459</v>
      </c>
      <c r="Q5090" s="0" t="str">
        <f aca="false">IF(G5090=0,"Out of stock",IF(G5090&lt;H5090,"Understocked",IF(G5090&gt;Summary!$B$6*H5090,"Overstocked","Healthy")))</f>
        <v>Understocked</v>
      </c>
      <c r="R5090" s="0" t="str">
        <f aca="false">IF(I5090&gt;=Summary!$B$7,"Fast",IF(I5090&lt;Summary!$B$8,"Slow","Medium"))</f>
        <v>Fast</v>
      </c>
      <c r="S5090" s="15" t="n">
        <f aca="false">IF(M5090&gt;Summary!$B$5,1,0)</f>
        <v>0</v>
      </c>
      <c r="T5090" s="16" t="n">
        <f aca="false">IF(Q5090="Overstocked",(G5090-Summary!$B$6*H5090)*J5090,0)</f>
        <v>0</v>
      </c>
    </row>
    <row r="5091" customFormat="false" ht="15" hidden="false" customHeight="false" outlineLevel="0" collapsed="false">
      <c r="A5091" s="0" t="s">
        <v>5189</v>
      </c>
      <c r="B5091" s="0" t="s">
        <v>84</v>
      </c>
      <c r="C5091" s="0" t="s">
        <v>85</v>
      </c>
      <c r="D5091" s="0" t="s">
        <v>90</v>
      </c>
      <c r="E5091" s="14" t="n">
        <v>44952</v>
      </c>
      <c r="F5091" s="14" t="n">
        <v>44954</v>
      </c>
      <c r="G5091" s="0" t="n">
        <v>109</v>
      </c>
      <c r="H5091" s="0" t="n">
        <v>128</v>
      </c>
      <c r="I5091" s="0" t="n">
        <v>200</v>
      </c>
      <c r="J5091" s="0" t="n">
        <v>1332</v>
      </c>
      <c r="K5091" s="0" t="n">
        <v>1794</v>
      </c>
      <c r="L5091" s="15" t="s">
        <v>80</v>
      </c>
      <c r="M5091" s="0" t="n">
        <v>2</v>
      </c>
      <c r="N5091" s="16" t="n">
        <f aca="false">I5091*K5091</f>
        <v>358800</v>
      </c>
      <c r="O5091" s="16" t="n">
        <f aca="false">I5091*(K5091-J5091)</f>
        <v>92400</v>
      </c>
      <c r="P5091" s="15" t="n">
        <f aca="false">K5091-J5091</f>
        <v>462</v>
      </c>
      <c r="Q5091" s="0" t="str">
        <f aca="false">IF(G5091=0,"Out of stock",IF(G5091&lt;H5091,"Understocked",IF(G5091&gt;Summary!$B$6*H5091,"Overstocked","Healthy")))</f>
        <v>Understocked</v>
      </c>
      <c r="R5091" s="0" t="str">
        <f aca="false">IF(I5091&gt;=Summary!$B$7,"Fast",IF(I5091&lt;Summary!$B$8,"Slow","Medium"))</f>
        <v>Fast</v>
      </c>
      <c r="S5091" s="15" t="n">
        <f aca="false">IF(M5091&gt;Summary!$B$5,1,0)</f>
        <v>0</v>
      </c>
      <c r="T5091" s="16" t="n">
        <f aca="false">IF(Q5091="Overstocked",(G5091-Summary!$B$6*H5091)*J5091,0)</f>
        <v>0</v>
      </c>
    </row>
    <row r="5092" customFormat="false" ht="15" hidden="false" customHeight="false" outlineLevel="0" collapsed="false">
      <c r="A5092" s="0" t="s">
        <v>5190</v>
      </c>
      <c r="B5092" s="0" t="s">
        <v>115</v>
      </c>
      <c r="C5092" s="0" t="s">
        <v>78</v>
      </c>
      <c r="D5092" s="0" t="s">
        <v>79</v>
      </c>
      <c r="E5092" s="14" t="n">
        <v>45515</v>
      </c>
      <c r="F5092" s="14" t="n">
        <v>45516</v>
      </c>
      <c r="G5092" s="0" t="n">
        <v>46</v>
      </c>
      <c r="H5092" s="0" t="n">
        <v>100</v>
      </c>
      <c r="I5092" s="0" t="n">
        <v>42</v>
      </c>
      <c r="J5092" s="0" t="n">
        <v>1034</v>
      </c>
      <c r="K5092" s="0" t="n">
        <v>1115</v>
      </c>
      <c r="L5092" s="15" t="s">
        <v>82</v>
      </c>
      <c r="M5092" s="0" t="n">
        <v>1</v>
      </c>
      <c r="N5092" s="16" t="n">
        <f aca="false">I5092*K5092</f>
        <v>46830</v>
      </c>
      <c r="O5092" s="16" t="n">
        <f aca="false">I5092*(K5092-J5092)</f>
        <v>3402</v>
      </c>
      <c r="P5092" s="15" t="n">
        <f aca="false">K5092-J5092</f>
        <v>81</v>
      </c>
      <c r="Q5092" s="0" t="str">
        <f aca="false">IF(G5092=0,"Out of stock",IF(G5092&lt;H5092,"Understocked",IF(G5092&gt;Summary!$B$6*H5092,"Overstocked","Healthy")))</f>
        <v>Understocked</v>
      </c>
      <c r="R5092" s="0" t="str">
        <f aca="false">IF(I5092&gt;=Summary!$B$7,"Fast",IF(I5092&lt;Summary!$B$8,"Slow","Medium"))</f>
        <v>Slow</v>
      </c>
      <c r="S5092" s="15" t="n">
        <f aca="false">IF(M5092&gt;Summary!$B$5,1,0)</f>
        <v>0</v>
      </c>
      <c r="T5092" s="16" t="n">
        <f aca="false">IF(Q5092="Overstocked",(G5092-Summary!$B$6*H5092)*J5092,0)</f>
        <v>0</v>
      </c>
    </row>
    <row r="5093" customFormat="false" ht="15" hidden="false" customHeight="false" outlineLevel="0" collapsed="false">
      <c r="A5093" s="0" t="s">
        <v>5191</v>
      </c>
      <c r="B5093" s="0" t="s">
        <v>123</v>
      </c>
      <c r="C5093" s="0" t="s">
        <v>104</v>
      </c>
      <c r="D5093" s="0" t="s">
        <v>102</v>
      </c>
      <c r="E5093" s="14" t="n">
        <v>45450</v>
      </c>
      <c r="F5093" s="14" t="n">
        <v>45454</v>
      </c>
      <c r="G5093" s="0" t="n">
        <v>419</v>
      </c>
      <c r="H5093" s="0" t="n">
        <v>150</v>
      </c>
      <c r="I5093" s="0" t="n">
        <v>217</v>
      </c>
      <c r="J5093" s="0" t="n">
        <v>971</v>
      </c>
      <c r="K5093" s="0" t="n">
        <v>1280</v>
      </c>
      <c r="L5093" s="15" t="s">
        <v>93</v>
      </c>
      <c r="M5093" s="0" t="n">
        <v>4</v>
      </c>
      <c r="N5093" s="16" t="n">
        <f aca="false">I5093*K5093</f>
        <v>277760</v>
      </c>
      <c r="O5093" s="16" t="n">
        <f aca="false">I5093*(K5093-J5093)</f>
        <v>67053</v>
      </c>
      <c r="P5093" s="15" t="n">
        <f aca="false">K5093-J5093</f>
        <v>309</v>
      </c>
      <c r="Q5093" s="0" t="str">
        <f aca="false">IF(G5093=0,"Out of stock",IF(G5093&lt;H5093,"Understocked",IF(G5093&gt;Summary!$B$6*H5093,"Overstocked","Healthy")))</f>
        <v>Healthy</v>
      </c>
      <c r="R5093" s="0" t="str">
        <f aca="false">IF(I5093&gt;=Summary!$B$7,"Fast",IF(I5093&lt;Summary!$B$8,"Slow","Medium"))</f>
        <v>Fast</v>
      </c>
      <c r="S5093" s="15" t="n">
        <f aca="false">IF(M5093&gt;Summary!$B$5,1,0)</f>
        <v>0</v>
      </c>
      <c r="T5093" s="16" t="n">
        <f aca="false">IF(Q5093="Overstocked",(G5093-Summary!$B$6*H5093)*J5093,0)</f>
        <v>0</v>
      </c>
    </row>
    <row r="5094" customFormat="false" ht="15" hidden="false" customHeight="false" outlineLevel="0" collapsed="false">
      <c r="A5094" s="0" t="s">
        <v>5192</v>
      </c>
      <c r="B5094" s="0" t="s">
        <v>107</v>
      </c>
      <c r="C5094" s="0" t="s">
        <v>85</v>
      </c>
      <c r="D5094" s="0" t="s">
        <v>92</v>
      </c>
      <c r="E5094" s="14" t="n">
        <v>45183</v>
      </c>
      <c r="F5094" s="14" t="n">
        <v>45189</v>
      </c>
      <c r="G5094" s="0" t="n">
        <v>97</v>
      </c>
      <c r="H5094" s="0" t="n">
        <v>106</v>
      </c>
      <c r="I5094" s="0" t="n">
        <v>25</v>
      </c>
      <c r="J5094" s="0" t="n">
        <v>719</v>
      </c>
      <c r="K5094" s="0" t="n">
        <v>901</v>
      </c>
      <c r="L5094" s="15" t="s">
        <v>93</v>
      </c>
      <c r="M5094" s="0" t="n">
        <v>6</v>
      </c>
      <c r="N5094" s="16" t="n">
        <f aca="false">I5094*K5094</f>
        <v>22525</v>
      </c>
      <c r="O5094" s="16" t="n">
        <f aca="false">I5094*(K5094-J5094)</f>
        <v>4550</v>
      </c>
      <c r="P5094" s="15" t="n">
        <f aca="false">K5094-J5094</f>
        <v>182</v>
      </c>
      <c r="Q5094" s="0" t="str">
        <f aca="false">IF(G5094=0,"Out of stock",IF(G5094&lt;H5094,"Understocked",IF(G5094&gt;Summary!$B$6*H5094,"Overstocked","Healthy")))</f>
        <v>Understocked</v>
      </c>
      <c r="R5094" s="0" t="str">
        <f aca="false">IF(I5094&gt;=Summary!$B$7,"Fast",IF(I5094&lt;Summary!$B$8,"Slow","Medium"))</f>
        <v>Slow</v>
      </c>
      <c r="S5094" s="15" t="n">
        <f aca="false">IF(M5094&gt;Summary!$B$5,1,0)</f>
        <v>0</v>
      </c>
      <c r="T5094" s="16" t="n">
        <f aca="false">IF(Q5094="Overstocked",(G5094-Summary!$B$6*H5094)*J5094,0)</f>
        <v>0</v>
      </c>
    </row>
    <row r="5095" customFormat="false" ht="15" hidden="false" customHeight="false" outlineLevel="0" collapsed="false">
      <c r="A5095" s="0" t="s">
        <v>5193</v>
      </c>
      <c r="B5095" s="0" t="s">
        <v>95</v>
      </c>
      <c r="C5095" s="0" t="s">
        <v>104</v>
      </c>
      <c r="D5095" s="0" t="s">
        <v>92</v>
      </c>
      <c r="E5095" s="14" t="n">
        <v>45401</v>
      </c>
      <c r="F5095" s="14" t="n">
        <v>45409</v>
      </c>
      <c r="G5095" s="0" t="n">
        <v>275</v>
      </c>
      <c r="H5095" s="0" t="n">
        <v>59</v>
      </c>
      <c r="I5095" s="0" t="n">
        <v>41</v>
      </c>
      <c r="J5095" s="0" t="n">
        <v>1924</v>
      </c>
      <c r="K5095" s="0" t="n">
        <v>2188</v>
      </c>
      <c r="L5095" s="15" t="s">
        <v>87</v>
      </c>
      <c r="M5095" s="0" t="n">
        <v>8</v>
      </c>
      <c r="N5095" s="16" t="n">
        <f aca="false">I5095*K5095</f>
        <v>89708</v>
      </c>
      <c r="O5095" s="16" t="n">
        <f aca="false">I5095*(K5095-J5095)</f>
        <v>10824</v>
      </c>
      <c r="P5095" s="15" t="n">
        <f aca="false">K5095-J5095</f>
        <v>264</v>
      </c>
      <c r="Q5095" s="0" t="str">
        <f aca="false">IF(G5095=0,"Out of stock",IF(G5095&lt;H5095,"Understocked",IF(G5095&gt;Summary!$B$6*H5095,"Overstocked","Healthy")))</f>
        <v>Overstocked</v>
      </c>
      <c r="R5095" s="0" t="str">
        <f aca="false">IF(I5095&gt;=Summary!$B$7,"Fast",IF(I5095&lt;Summary!$B$8,"Slow","Medium"))</f>
        <v>Slow</v>
      </c>
      <c r="S5095" s="15" t="n">
        <f aca="false">IF(M5095&gt;Summary!$B$5,1,0)</f>
        <v>1</v>
      </c>
      <c r="T5095" s="16" t="n">
        <f aca="false">IF(Q5095="Overstocked",(G5095-Summary!$B$6*H5095)*J5095,0)</f>
        <v>75036</v>
      </c>
    </row>
    <row r="5096" customFormat="false" ht="15" hidden="false" customHeight="false" outlineLevel="0" collapsed="false">
      <c r="A5096" s="0" t="s">
        <v>5194</v>
      </c>
      <c r="B5096" s="0" t="s">
        <v>123</v>
      </c>
      <c r="C5096" s="0" t="s">
        <v>78</v>
      </c>
      <c r="D5096" s="0" t="s">
        <v>79</v>
      </c>
      <c r="E5096" s="14" t="n">
        <v>45223</v>
      </c>
      <c r="F5096" s="14" t="n">
        <v>45226</v>
      </c>
      <c r="G5096" s="0" t="n">
        <v>49</v>
      </c>
      <c r="H5096" s="0" t="n">
        <v>136</v>
      </c>
      <c r="I5096" s="0" t="n">
        <v>16</v>
      </c>
      <c r="J5096" s="0" t="n">
        <v>1413</v>
      </c>
      <c r="K5096" s="0" t="n">
        <v>1559</v>
      </c>
      <c r="L5096" s="15" t="s">
        <v>82</v>
      </c>
      <c r="M5096" s="0" t="n">
        <v>3</v>
      </c>
      <c r="N5096" s="16" t="n">
        <f aca="false">I5096*K5096</f>
        <v>24944</v>
      </c>
      <c r="O5096" s="16" t="n">
        <f aca="false">I5096*(K5096-J5096)</f>
        <v>2336</v>
      </c>
      <c r="P5096" s="15" t="n">
        <f aca="false">K5096-J5096</f>
        <v>146</v>
      </c>
      <c r="Q5096" s="0" t="str">
        <f aca="false">IF(G5096=0,"Out of stock",IF(G5096&lt;H5096,"Understocked",IF(G5096&gt;Summary!$B$6*H5096,"Overstocked","Healthy")))</f>
        <v>Understocked</v>
      </c>
      <c r="R5096" s="0" t="str">
        <f aca="false">IF(I5096&gt;=Summary!$B$7,"Fast",IF(I5096&lt;Summary!$B$8,"Slow","Medium"))</f>
        <v>Slow</v>
      </c>
      <c r="S5096" s="15" t="n">
        <f aca="false">IF(M5096&gt;Summary!$B$5,1,0)</f>
        <v>0</v>
      </c>
      <c r="T5096" s="16" t="n">
        <f aca="false">IF(Q5096="Overstocked",(G5096-Summary!$B$6*H5096)*J5096,0)</f>
        <v>0</v>
      </c>
    </row>
    <row r="5097" customFormat="false" ht="15" hidden="false" customHeight="false" outlineLevel="0" collapsed="false">
      <c r="A5097" s="0" t="s">
        <v>5195</v>
      </c>
      <c r="B5097" s="0" t="s">
        <v>95</v>
      </c>
      <c r="C5097" s="0" t="s">
        <v>78</v>
      </c>
      <c r="D5097" s="0" t="s">
        <v>92</v>
      </c>
      <c r="E5097" s="14" t="n">
        <v>45285</v>
      </c>
      <c r="F5097" s="14" t="n">
        <v>45289</v>
      </c>
      <c r="G5097" s="0" t="n">
        <v>6</v>
      </c>
      <c r="H5097" s="0" t="n">
        <v>87</v>
      </c>
      <c r="I5097" s="0" t="n">
        <v>160</v>
      </c>
      <c r="J5097" s="0" t="n">
        <v>747</v>
      </c>
      <c r="K5097" s="0" t="n">
        <v>1214</v>
      </c>
      <c r="L5097" s="15" t="s">
        <v>82</v>
      </c>
      <c r="M5097" s="0" t="n">
        <v>4</v>
      </c>
      <c r="N5097" s="16" t="n">
        <f aca="false">I5097*K5097</f>
        <v>194240</v>
      </c>
      <c r="O5097" s="16" t="n">
        <f aca="false">I5097*(K5097-J5097)</f>
        <v>74720</v>
      </c>
      <c r="P5097" s="15" t="n">
        <f aca="false">K5097-J5097</f>
        <v>467</v>
      </c>
      <c r="Q5097" s="0" t="str">
        <f aca="false">IF(G5097=0,"Out of stock",IF(G5097&lt;H5097,"Understocked",IF(G5097&gt;Summary!$B$6*H5097,"Overstocked","Healthy")))</f>
        <v>Understocked</v>
      </c>
      <c r="R5097" s="0" t="str">
        <f aca="false">IF(I5097&gt;=Summary!$B$7,"Fast",IF(I5097&lt;Summary!$B$8,"Slow","Medium"))</f>
        <v>Medium</v>
      </c>
      <c r="S5097" s="15" t="n">
        <f aca="false">IF(M5097&gt;Summary!$B$5,1,0)</f>
        <v>0</v>
      </c>
      <c r="T5097" s="16" t="n">
        <f aca="false">IF(Q5097="Overstocked",(G5097-Summary!$B$6*H5097)*J5097,0)</f>
        <v>0</v>
      </c>
    </row>
    <row r="5098" customFormat="false" ht="15" hidden="false" customHeight="false" outlineLevel="0" collapsed="false">
      <c r="A5098" s="0" t="s">
        <v>5196</v>
      </c>
      <c r="B5098" s="0" t="s">
        <v>101</v>
      </c>
      <c r="C5098" s="0" t="s">
        <v>104</v>
      </c>
      <c r="D5098" s="0" t="s">
        <v>79</v>
      </c>
      <c r="E5098" s="14" t="n">
        <v>45117</v>
      </c>
      <c r="F5098" s="14" t="n">
        <v>45119</v>
      </c>
      <c r="G5098" s="0" t="n">
        <v>41</v>
      </c>
      <c r="H5098" s="0" t="n">
        <v>98</v>
      </c>
      <c r="I5098" s="0" t="n">
        <v>260</v>
      </c>
      <c r="J5098" s="0" t="n">
        <v>1301</v>
      </c>
      <c r="K5098" s="0" t="n">
        <v>1391</v>
      </c>
      <c r="L5098" s="15" t="s">
        <v>80</v>
      </c>
      <c r="M5098" s="0" t="n">
        <v>2</v>
      </c>
      <c r="N5098" s="16" t="n">
        <f aca="false">I5098*K5098</f>
        <v>361660</v>
      </c>
      <c r="O5098" s="16" t="n">
        <f aca="false">I5098*(K5098-J5098)</f>
        <v>23400</v>
      </c>
      <c r="P5098" s="15" t="n">
        <f aca="false">K5098-J5098</f>
        <v>90</v>
      </c>
      <c r="Q5098" s="0" t="str">
        <f aca="false">IF(G5098=0,"Out of stock",IF(G5098&lt;H5098,"Understocked",IF(G5098&gt;Summary!$B$6*H5098,"Overstocked","Healthy")))</f>
        <v>Understocked</v>
      </c>
      <c r="R5098" s="0" t="str">
        <f aca="false">IF(I5098&gt;=Summary!$B$7,"Fast",IF(I5098&lt;Summary!$B$8,"Slow","Medium"))</f>
        <v>Fast</v>
      </c>
      <c r="S5098" s="15" t="n">
        <f aca="false">IF(M5098&gt;Summary!$B$5,1,0)</f>
        <v>0</v>
      </c>
      <c r="T5098" s="16" t="n">
        <f aca="false">IF(Q5098="Overstocked",(G5098-Summary!$B$6*H5098)*J5098,0)</f>
        <v>0</v>
      </c>
    </row>
    <row r="5099" customFormat="false" ht="15" hidden="false" customHeight="false" outlineLevel="0" collapsed="false">
      <c r="A5099" s="0" t="s">
        <v>5197</v>
      </c>
      <c r="B5099" s="0" t="s">
        <v>123</v>
      </c>
      <c r="C5099" s="0" t="s">
        <v>85</v>
      </c>
      <c r="D5099" s="0" t="s">
        <v>90</v>
      </c>
      <c r="E5099" s="14" t="n">
        <v>45157</v>
      </c>
      <c r="F5099" s="14" t="n">
        <v>45162</v>
      </c>
      <c r="G5099" s="0" t="n">
        <v>29</v>
      </c>
      <c r="H5099" s="0" t="n">
        <v>81</v>
      </c>
      <c r="I5099" s="0" t="n">
        <v>243</v>
      </c>
      <c r="J5099" s="0" t="n">
        <v>950</v>
      </c>
      <c r="K5099" s="0" t="n">
        <v>1063</v>
      </c>
      <c r="L5099" s="15" t="s">
        <v>93</v>
      </c>
      <c r="M5099" s="0" t="n">
        <v>5</v>
      </c>
      <c r="N5099" s="16" t="n">
        <f aca="false">I5099*K5099</f>
        <v>258309</v>
      </c>
      <c r="O5099" s="16" t="n">
        <f aca="false">I5099*(K5099-J5099)</f>
        <v>27459</v>
      </c>
      <c r="P5099" s="15" t="n">
        <f aca="false">K5099-J5099</f>
        <v>113</v>
      </c>
      <c r="Q5099" s="0" t="str">
        <f aca="false">IF(G5099=0,"Out of stock",IF(G5099&lt;H5099,"Understocked",IF(G5099&gt;Summary!$B$6*H5099,"Overstocked","Healthy")))</f>
        <v>Understocked</v>
      </c>
      <c r="R5099" s="0" t="str">
        <f aca="false">IF(I5099&gt;=Summary!$B$7,"Fast",IF(I5099&lt;Summary!$B$8,"Slow","Medium"))</f>
        <v>Fast</v>
      </c>
      <c r="S5099" s="15" t="n">
        <f aca="false">IF(M5099&gt;Summary!$B$5,1,0)</f>
        <v>0</v>
      </c>
      <c r="T5099" s="16" t="n">
        <f aca="false">IF(Q5099="Overstocked",(G5099-Summary!$B$6*H5099)*J5099,0)</f>
        <v>0</v>
      </c>
    </row>
    <row r="5100" customFormat="false" ht="15" hidden="false" customHeight="false" outlineLevel="0" collapsed="false">
      <c r="A5100" s="0" t="s">
        <v>5198</v>
      </c>
      <c r="B5100" s="0" t="s">
        <v>101</v>
      </c>
      <c r="C5100" s="0" t="s">
        <v>104</v>
      </c>
      <c r="D5100" s="0" t="s">
        <v>86</v>
      </c>
      <c r="E5100" s="14" t="n">
        <v>45562</v>
      </c>
      <c r="F5100" s="14" t="n">
        <v>45565</v>
      </c>
      <c r="G5100" s="0" t="n">
        <v>347</v>
      </c>
      <c r="H5100" s="0" t="n">
        <v>135</v>
      </c>
      <c r="I5100" s="0" t="n">
        <v>48</v>
      </c>
      <c r="J5100" s="0" t="n">
        <v>1402</v>
      </c>
      <c r="K5100" s="0" t="n">
        <v>1804</v>
      </c>
      <c r="L5100" s="15" t="s">
        <v>80</v>
      </c>
      <c r="M5100" s="0" t="n">
        <v>3</v>
      </c>
      <c r="N5100" s="16" t="n">
        <f aca="false">I5100*K5100</f>
        <v>86592</v>
      </c>
      <c r="O5100" s="16" t="n">
        <f aca="false">I5100*(K5100-J5100)</f>
        <v>19296</v>
      </c>
      <c r="P5100" s="15" t="n">
        <f aca="false">K5100-J5100</f>
        <v>402</v>
      </c>
      <c r="Q5100" s="0" t="str">
        <f aca="false">IF(G5100=0,"Out of stock",IF(G5100&lt;H5100,"Understocked",IF(G5100&gt;Summary!$B$6*H5100,"Overstocked","Healthy")))</f>
        <v>Healthy</v>
      </c>
      <c r="R5100" s="0" t="str">
        <f aca="false">IF(I5100&gt;=Summary!$B$7,"Fast",IF(I5100&lt;Summary!$B$8,"Slow","Medium"))</f>
        <v>Slow</v>
      </c>
      <c r="S5100" s="15" t="n">
        <f aca="false">IF(M5100&gt;Summary!$B$5,1,0)</f>
        <v>0</v>
      </c>
      <c r="T5100" s="16" t="n">
        <f aca="false">IF(Q5100="Overstocked",(G5100-Summary!$B$6*H5100)*J5100,0)</f>
        <v>0</v>
      </c>
    </row>
    <row r="5101" customFormat="false" ht="15" hidden="false" customHeight="false" outlineLevel="0" collapsed="false">
      <c r="A5101" s="0" t="s">
        <v>5199</v>
      </c>
      <c r="B5101" s="0" t="s">
        <v>84</v>
      </c>
      <c r="C5101" s="0" t="s">
        <v>78</v>
      </c>
      <c r="D5101" s="0" t="s">
        <v>92</v>
      </c>
      <c r="E5101" s="14" t="n">
        <v>45329</v>
      </c>
      <c r="F5101" s="14" t="n">
        <v>45335</v>
      </c>
      <c r="G5101" s="0" t="n">
        <v>161</v>
      </c>
      <c r="H5101" s="0" t="n">
        <v>51</v>
      </c>
      <c r="I5101" s="0" t="n">
        <v>226</v>
      </c>
      <c r="J5101" s="0" t="n">
        <v>1299</v>
      </c>
      <c r="K5101" s="0" t="n">
        <v>1472</v>
      </c>
      <c r="L5101" s="15" t="s">
        <v>97</v>
      </c>
      <c r="M5101" s="0" t="n">
        <v>6</v>
      </c>
      <c r="N5101" s="16" t="n">
        <f aca="false">I5101*K5101</f>
        <v>332672</v>
      </c>
      <c r="O5101" s="16" t="n">
        <f aca="false">I5101*(K5101-J5101)</f>
        <v>39098</v>
      </c>
      <c r="P5101" s="15" t="n">
        <f aca="false">K5101-J5101</f>
        <v>173</v>
      </c>
      <c r="Q5101" s="0" t="str">
        <f aca="false">IF(G5101=0,"Out of stock",IF(G5101&lt;H5101,"Understocked",IF(G5101&gt;Summary!$B$6*H5101,"Overstocked","Healthy")))</f>
        <v>Healthy</v>
      </c>
      <c r="R5101" s="0" t="str">
        <f aca="false">IF(I5101&gt;=Summary!$B$7,"Fast",IF(I5101&lt;Summary!$B$8,"Slow","Medium"))</f>
        <v>Fast</v>
      </c>
      <c r="S5101" s="15" t="n">
        <f aca="false">IF(M5101&gt;Summary!$B$5,1,0)</f>
        <v>0</v>
      </c>
      <c r="T5101" s="16" t="n">
        <f aca="false">IF(Q5101="Overstocked",(G5101-Summary!$B$6*H5101)*J5101,0)</f>
        <v>0</v>
      </c>
    </row>
    <row r="5102" customFormat="false" ht="15" hidden="false" customHeight="false" outlineLevel="0" collapsed="false">
      <c r="A5102" s="0" t="s">
        <v>5200</v>
      </c>
      <c r="B5102" s="0" t="s">
        <v>95</v>
      </c>
      <c r="C5102" s="0" t="s">
        <v>78</v>
      </c>
      <c r="D5102" s="0" t="s">
        <v>86</v>
      </c>
      <c r="E5102" s="14" t="n">
        <v>45466</v>
      </c>
      <c r="F5102" s="14" t="n">
        <v>45473</v>
      </c>
      <c r="G5102" s="0" t="n">
        <v>304</v>
      </c>
      <c r="H5102" s="0" t="n">
        <v>54</v>
      </c>
      <c r="I5102" s="0" t="n">
        <v>176</v>
      </c>
      <c r="J5102" s="0" t="n">
        <v>495</v>
      </c>
      <c r="K5102" s="0" t="n">
        <v>758</v>
      </c>
      <c r="L5102" s="15" t="s">
        <v>82</v>
      </c>
      <c r="M5102" s="0" t="n">
        <v>7</v>
      </c>
      <c r="N5102" s="16" t="n">
        <f aca="false">I5102*K5102</f>
        <v>133408</v>
      </c>
      <c r="O5102" s="16" t="n">
        <f aca="false">I5102*(K5102-J5102)</f>
        <v>46288</v>
      </c>
      <c r="P5102" s="15" t="n">
        <f aca="false">K5102-J5102</f>
        <v>263</v>
      </c>
      <c r="Q5102" s="0" t="str">
        <f aca="false">IF(G5102=0,"Out of stock",IF(G5102&lt;H5102,"Understocked",IF(G5102&gt;Summary!$B$6*H5102,"Overstocked","Healthy")))</f>
        <v>Overstocked</v>
      </c>
      <c r="R5102" s="0" t="str">
        <f aca="false">IF(I5102&gt;=Summary!$B$7,"Fast",IF(I5102&lt;Summary!$B$8,"Slow","Medium"))</f>
        <v>Medium</v>
      </c>
      <c r="S5102" s="15" t="n">
        <f aca="false">IF(M5102&gt;Summary!$B$5,1,0)</f>
        <v>0</v>
      </c>
      <c r="T5102" s="16" t="n">
        <f aca="false">IF(Q5102="Overstocked",(G5102-Summary!$B$6*H5102)*J5102,0)</f>
        <v>43560</v>
      </c>
    </row>
    <row r="5103" customFormat="false" ht="15" hidden="false" customHeight="false" outlineLevel="0" collapsed="false">
      <c r="A5103" s="0" t="s">
        <v>5201</v>
      </c>
      <c r="B5103" s="0" t="s">
        <v>113</v>
      </c>
      <c r="C5103" s="0" t="s">
        <v>96</v>
      </c>
      <c r="D5103" s="0" t="s">
        <v>102</v>
      </c>
      <c r="E5103" s="14" t="n">
        <v>45612</v>
      </c>
      <c r="F5103" s="14" t="n">
        <v>45621</v>
      </c>
      <c r="G5103" s="0" t="n">
        <v>323</v>
      </c>
      <c r="H5103" s="0" t="n">
        <v>124</v>
      </c>
      <c r="I5103" s="0" t="n">
        <v>155</v>
      </c>
      <c r="J5103" s="0" t="n">
        <v>1101</v>
      </c>
      <c r="K5103" s="0" t="n">
        <v>1540</v>
      </c>
      <c r="L5103" s="15" t="s">
        <v>82</v>
      </c>
      <c r="M5103" s="0" t="n">
        <v>9</v>
      </c>
      <c r="N5103" s="16" t="n">
        <f aca="false">I5103*K5103</f>
        <v>238700</v>
      </c>
      <c r="O5103" s="16" t="n">
        <f aca="false">I5103*(K5103-J5103)</f>
        <v>68045</v>
      </c>
      <c r="P5103" s="15" t="n">
        <f aca="false">K5103-J5103</f>
        <v>439</v>
      </c>
      <c r="Q5103" s="0" t="str">
        <f aca="false">IF(G5103=0,"Out of stock",IF(G5103&lt;H5103,"Understocked",IF(G5103&gt;Summary!$B$6*H5103,"Overstocked","Healthy")))</f>
        <v>Healthy</v>
      </c>
      <c r="R5103" s="0" t="str">
        <f aca="false">IF(I5103&gt;=Summary!$B$7,"Fast",IF(I5103&lt;Summary!$B$8,"Slow","Medium"))</f>
        <v>Medium</v>
      </c>
      <c r="S5103" s="15" t="n">
        <f aca="false">IF(M5103&gt;Summary!$B$5,1,0)</f>
        <v>1</v>
      </c>
      <c r="T5103" s="16" t="n">
        <f aca="false">IF(Q5103="Overstocked",(G5103-Summary!$B$6*H5103)*J5103,0)</f>
        <v>0</v>
      </c>
    </row>
    <row r="5104" customFormat="false" ht="15" hidden="false" customHeight="false" outlineLevel="0" collapsed="false">
      <c r="A5104" s="0" t="s">
        <v>5202</v>
      </c>
      <c r="B5104" s="0" t="s">
        <v>101</v>
      </c>
      <c r="C5104" s="0" t="s">
        <v>78</v>
      </c>
      <c r="D5104" s="0" t="s">
        <v>79</v>
      </c>
      <c r="E5104" s="14" t="n">
        <v>45046</v>
      </c>
      <c r="F5104" s="14" t="n">
        <v>45056</v>
      </c>
      <c r="G5104" s="0" t="n">
        <v>159</v>
      </c>
      <c r="H5104" s="0" t="n">
        <v>129</v>
      </c>
      <c r="I5104" s="0" t="n">
        <v>82</v>
      </c>
      <c r="J5104" s="0" t="n">
        <v>682</v>
      </c>
      <c r="K5104" s="0" t="n">
        <v>801</v>
      </c>
      <c r="L5104" s="15" t="s">
        <v>93</v>
      </c>
      <c r="M5104" s="0" t="n">
        <v>10</v>
      </c>
      <c r="N5104" s="16" t="n">
        <f aca="false">I5104*K5104</f>
        <v>65682</v>
      </c>
      <c r="O5104" s="16" t="n">
        <f aca="false">I5104*(K5104-J5104)</f>
        <v>9758</v>
      </c>
      <c r="P5104" s="15" t="n">
        <f aca="false">K5104-J5104</f>
        <v>119</v>
      </c>
      <c r="Q5104" s="0" t="str">
        <f aca="false">IF(G5104=0,"Out of stock",IF(G5104&lt;H5104,"Understocked",IF(G5104&gt;Summary!$B$6*H5104,"Overstocked","Healthy")))</f>
        <v>Healthy</v>
      </c>
      <c r="R5104" s="0" t="str">
        <f aca="false">IF(I5104&gt;=Summary!$B$7,"Fast",IF(I5104&lt;Summary!$B$8,"Slow","Medium"))</f>
        <v>Slow</v>
      </c>
      <c r="S5104" s="15" t="n">
        <f aca="false">IF(M5104&gt;Summary!$B$5,1,0)</f>
        <v>1</v>
      </c>
      <c r="T5104" s="16" t="n">
        <f aca="false">IF(Q5104="Overstocked",(G5104-Summary!$B$6*H5104)*J5104,0)</f>
        <v>0</v>
      </c>
    </row>
    <row r="5105" customFormat="false" ht="15" hidden="false" customHeight="false" outlineLevel="0" collapsed="false">
      <c r="A5105" s="0" t="s">
        <v>5203</v>
      </c>
      <c r="B5105" s="0" t="s">
        <v>89</v>
      </c>
      <c r="C5105" s="0" t="s">
        <v>104</v>
      </c>
      <c r="D5105" s="0" t="s">
        <v>92</v>
      </c>
      <c r="E5105" s="14" t="n">
        <v>45596</v>
      </c>
      <c r="F5105" s="14" t="n">
        <v>45598</v>
      </c>
      <c r="G5105" s="0" t="n">
        <v>101</v>
      </c>
      <c r="H5105" s="0" t="n">
        <v>88</v>
      </c>
      <c r="I5105" s="0" t="n">
        <v>224</v>
      </c>
      <c r="J5105" s="0" t="n">
        <v>717</v>
      </c>
      <c r="K5105" s="0" t="n">
        <v>1201</v>
      </c>
      <c r="L5105" s="15" t="s">
        <v>80</v>
      </c>
      <c r="M5105" s="0" t="n">
        <v>2</v>
      </c>
      <c r="N5105" s="16" t="n">
        <f aca="false">I5105*K5105</f>
        <v>269024</v>
      </c>
      <c r="O5105" s="16" t="n">
        <f aca="false">I5105*(K5105-J5105)</f>
        <v>108416</v>
      </c>
      <c r="P5105" s="15" t="n">
        <f aca="false">K5105-J5105</f>
        <v>484</v>
      </c>
      <c r="Q5105" s="0" t="str">
        <f aca="false">IF(G5105=0,"Out of stock",IF(G5105&lt;H5105,"Understocked",IF(G5105&gt;Summary!$B$6*H5105,"Overstocked","Healthy")))</f>
        <v>Healthy</v>
      </c>
      <c r="R5105" s="0" t="str">
        <f aca="false">IF(I5105&gt;=Summary!$B$7,"Fast",IF(I5105&lt;Summary!$B$8,"Slow","Medium"))</f>
        <v>Fast</v>
      </c>
      <c r="S5105" s="15" t="n">
        <f aca="false">IF(M5105&gt;Summary!$B$5,1,0)</f>
        <v>0</v>
      </c>
      <c r="T5105" s="16" t="n">
        <f aca="false">IF(Q5105="Overstocked",(G5105-Summary!$B$6*H5105)*J5105,0)</f>
        <v>0</v>
      </c>
    </row>
    <row r="5106" customFormat="false" ht="15" hidden="false" customHeight="false" outlineLevel="0" collapsed="false">
      <c r="A5106" s="0" t="s">
        <v>5204</v>
      </c>
      <c r="B5106" s="0" t="s">
        <v>77</v>
      </c>
      <c r="C5106" s="0" t="s">
        <v>104</v>
      </c>
      <c r="D5106" s="0" t="s">
        <v>90</v>
      </c>
      <c r="E5106" s="14" t="n">
        <v>45129</v>
      </c>
      <c r="F5106" s="14" t="n">
        <v>45134</v>
      </c>
      <c r="G5106" s="0" t="n">
        <v>62</v>
      </c>
      <c r="H5106" s="0" t="n">
        <v>115</v>
      </c>
      <c r="I5106" s="0" t="n">
        <v>175</v>
      </c>
      <c r="J5106" s="0" t="n">
        <v>920</v>
      </c>
      <c r="K5106" s="0" t="n">
        <v>1373</v>
      </c>
      <c r="L5106" s="15" t="s">
        <v>87</v>
      </c>
      <c r="M5106" s="0" t="n">
        <v>5</v>
      </c>
      <c r="N5106" s="16" t="n">
        <f aca="false">I5106*K5106</f>
        <v>240275</v>
      </c>
      <c r="O5106" s="16" t="n">
        <f aca="false">I5106*(K5106-J5106)</f>
        <v>79275</v>
      </c>
      <c r="P5106" s="15" t="n">
        <f aca="false">K5106-J5106</f>
        <v>453</v>
      </c>
      <c r="Q5106" s="0" t="str">
        <f aca="false">IF(G5106=0,"Out of stock",IF(G5106&lt;H5106,"Understocked",IF(G5106&gt;Summary!$B$6*H5106,"Overstocked","Healthy")))</f>
        <v>Understocked</v>
      </c>
      <c r="R5106" s="0" t="str">
        <f aca="false">IF(I5106&gt;=Summary!$B$7,"Fast",IF(I5106&lt;Summary!$B$8,"Slow","Medium"))</f>
        <v>Medium</v>
      </c>
      <c r="S5106" s="15" t="n">
        <f aca="false">IF(M5106&gt;Summary!$B$5,1,0)</f>
        <v>0</v>
      </c>
      <c r="T5106" s="16" t="n">
        <f aca="false">IF(Q5106="Overstocked",(G5106-Summary!$B$6*H5106)*J5106,0)</f>
        <v>0</v>
      </c>
    </row>
    <row r="5107" customFormat="false" ht="15" hidden="false" customHeight="false" outlineLevel="0" collapsed="false">
      <c r="A5107" s="0" t="s">
        <v>5205</v>
      </c>
      <c r="B5107" s="0" t="s">
        <v>89</v>
      </c>
      <c r="C5107" s="0" t="s">
        <v>104</v>
      </c>
      <c r="D5107" s="0" t="s">
        <v>90</v>
      </c>
      <c r="E5107" s="14" t="n">
        <v>44957</v>
      </c>
      <c r="F5107" s="14" t="n">
        <v>44963</v>
      </c>
      <c r="G5107" s="0" t="n">
        <v>419</v>
      </c>
      <c r="H5107" s="0" t="n">
        <v>106</v>
      </c>
      <c r="I5107" s="0" t="n">
        <v>145</v>
      </c>
      <c r="J5107" s="0" t="n">
        <v>1008</v>
      </c>
      <c r="K5107" s="0" t="n">
        <v>1396</v>
      </c>
      <c r="L5107" s="15" t="s">
        <v>97</v>
      </c>
      <c r="M5107" s="0" t="n">
        <v>6</v>
      </c>
      <c r="N5107" s="16" t="n">
        <f aca="false">I5107*K5107</f>
        <v>202420</v>
      </c>
      <c r="O5107" s="16" t="n">
        <f aca="false">I5107*(K5107-J5107)</f>
        <v>56260</v>
      </c>
      <c r="P5107" s="15" t="n">
        <f aca="false">K5107-J5107</f>
        <v>388</v>
      </c>
      <c r="Q5107" s="0" t="str">
        <f aca="false">IF(G5107=0,"Out of stock",IF(G5107&lt;H5107,"Understocked",IF(G5107&gt;Summary!$B$6*H5107,"Overstocked","Healthy")))</f>
        <v>Healthy</v>
      </c>
      <c r="R5107" s="0" t="str">
        <f aca="false">IF(I5107&gt;=Summary!$B$7,"Fast",IF(I5107&lt;Summary!$B$8,"Slow","Medium"))</f>
        <v>Medium</v>
      </c>
      <c r="S5107" s="15" t="n">
        <f aca="false">IF(M5107&gt;Summary!$B$5,1,0)</f>
        <v>0</v>
      </c>
      <c r="T5107" s="16" t="n">
        <f aca="false">IF(Q5107="Overstocked",(G5107-Summary!$B$6*H5107)*J5107,0)</f>
        <v>0</v>
      </c>
    </row>
    <row r="5108" customFormat="false" ht="15" hidden="false" customHeight="false" outlineLevel="0" collapsed="false">
      <c r="A5108" s="0" t="s">
        <v>5206</v>
      </c>
      <c r="B5108" s="0" t="s">
        <v>89</v>
      </c>
      <c r="C5108" s="0" t="s">
        <v>85</v>
      </c>
      <c r="D5108" s="0" t="s">
        <v>86</v>
      </c>
      <c r="E5108" s="14" t="n">
        <v>44957</v>
      </c>
      <c r="F5108" s="14" t="n">
        <v>44965</v>
      </c>
      <c r="G5108" s="0" t="n">
        <v>421</v>
      </c>
      <c r="H5108" s="0" t="n">
        <v>78</v>
      </c>
      <c r="I5108" s="0" t="n">
        <v>267</v>
      </c>
      <c r="J5108" s="0" t="n">
        <v>1875</v>
      </c>
      <c r="K5108" s="0" t="n">
        <v>2012</v>
      </c>
      <c r="L5108" s="15" t="s">
        <v>87</v>
      </c>
      <c r="M5108" s="0" t="n">
        <v>8</v>
      </c>
      <c r="N5108" s="16" t="n">
        <f aca="false">I5108*K5108</f>
        <v>537204</v>
      </c>
      <c r="O5108" s="16" t="n">
        <f aca="false">I5108*(K5108-J5108)</f>
        <v>36579</v>
      </c>
      <c r="P5108" s="15" t="n">
        <f aca="false">K5108-J5108</f>
        <v>137</v>
      </c>
      <c r="Q5108" s="0" t="str">
        <f aca="false">IF(G5108=0,"Out of stock",IF(G5108&lt;H5108,"Understocked",IF(G5108&gt;Summary!$B$6*H5108,"Overstocked","Healthy")))</f>
        <v>Overstocked</v>
      </c>
      <c r="R5108" s="0" t="str">
        <f aca="false">IF(I5108&gt;=Summary!$B$7,"Fast",IF(I5108&lt;Summary!$B$8,"Slow","Medium"))</f>
        <v>Fast</v>
      </c>
      <c r="S5108" s="15" t="n">
        <f aca="false">IF(M5108&gt;Summary!$B$5,1,0)</f>
        <v>1</v>
      </c>
      <c r="T5108" s="16" t="n">
        <f aca="false">IF(Q5108="Overstocked",(G5108-Summary!$B$6*H5108)*J5108,0)</f>
        <v>204375</v>
      </c>
    </row>
    <row r="5109" customFormat="false" ht="15" hidden="false" customHeight="false" outlineLevel="0" collapsed="false">
      <c r="A5109" s="0" t="s">
        <v>5207</v>
      </c>
      <c r="B5109" s="0" t="s">
        <v>89</v>
      </c>
      <c r="C5109" s="0" t="s">
        <v>96</v>
      </c>
      <c r="D5109" s="0" t="s">
        <v>90</v>
      </c>
      <c r="E5109" s="14" t="n">
        <v>45356</v>
      </c>
      <c r="F5109" s="14" t="n">
        <v>45365</v>
      </c>
      <c r="G5109" s="0" t="n">
        <v>0</v>
      </c>
      <c r="H5109" s="0" t="n">
        <v>117</v>
      </c>
      <c r="I5109" s="0" t="n">
        <v>26</v>
      </c>
      <c r="J5109" s="0" t="n">
        <v>1179</v>
      </c>
      <c r="K5109" s="0" t="n">
        <v>1348</v>
      </c>
      <c r="L5109" s="15" t="s">
        <v>82</v>
      </c>
      <c r="M5109" s="0" t="n">
        <v>9</v>
      </c>
      <c r="N5109" s="16" t="n">
        <f aca="false">I5109*K5109</f>
        <v>35048</v>
      </c>
      <c r="O5109" s="16" t="n">
        <f aca="false">I5109*(K5109-J5109)</f>
        <v>4394</v>
      </c>
      <c r="P5109" s="15" t="n">
        <f aca="false">K5109-J5109</f>
        <v>169</v>
      </c>
      <c r="Q5109" s="0" t="str">
        <f aca="false">IF(G5109=0,"Out of stock",IF(G5109&lt;H5109,"Understocked",IF(G5109&gt;Summary!$B$6*H5109,"Overstocked","Healthy")))</f>
        <v>Out of stock</v>
      </c>
      <c r="R5109" s="0" t="str">
        <f aca="false">IF(I5109&gt;=Summary!$B$7,"Fast",IF(I5109&lt;Summary!$B$8,"Slow","Medium"))</f>
        <v>Slow</v>
      </c>
      <c r="S5109" s="15" t="n">
        <f aca="false">IF(M5109&gt;Summary!$B$5,1,0)</f>
        <v>1</v>
      </c>
      <c r="T5109" s="16" t="n">
        <f aca="false">IF(Q5109="Overstocked",(G5109-Summary!$B$6*H5109)*J5109,0)</f>
        <v>0</v>
      </c>
    </row>
    <row r="5110" customFormat="false" ht="15" hidden="false" customHeight="false" outlineLevel="0" collapsed="false">
      <c r="A5110" s="0" t="s">
        <v>5208</v>
      </c>
      <c r="B5110" s="0" t="s">
        <v>123</v>
      </c>
      <c r="C5110" s="0" t="s">
        <v>96</v>
      </c>
      <c r="D5110" s="0" t="s">
        <v>86</v>
      </c>
      <c r="E5110" s="14" t="n">
        <v>45574</v>
      </c>
      <c r="F5110" s="14" t="n">
        <v>45581</v>
      </c>
      <c r="G5110" s="0" t="n">
        <v>303</v>
      </c>
      <c r="H5110" s="0" t="n">
        <v>146</v>
      </c>
      <c r="I5110" s="0" t="n">
        <v>35</v>
      </c>
      <c r="J5110" s="0" t="n">
        <v>841</v>
      </c>
      <c r="K5110" s="0" t="n">
        <v>1258</v>
      </c>
      <c r="L5110" s="15" t="s">
        <v>93</v>
      </c>
      <c r="M5110" s="0" t="n">
        <v>7</v>
      </c>
      <c r="N5110" s="16" t="n">
        <f aca="false">I5110*K5110</f>
        <v>44030</v>
      </c>
      <c r="O5110" s="16" t="n">
        <f aca="false">I5110*(K5110-J5110)</f>
        <v>14595</v>
      </c>
      <c r="P5110" s="15" t="n">
        <f aca="false">K5110-J5110</f>
        <v>417</v>
      </c>
      <c r="Q5110" s="0" t="str">
        <f aca="false">IF(G5110=0,"Out of stock",IF(G5110&lt;H5110,"Understocked",IF(G5110&gt;Summary!$B$6*H5110,"Overstocked","Healthy")))</f>
        <v>Healthy</v>
      </c>
      <c r="R5110" s="0" t="str">
        <f aca="false">IF(I5110&gt;=Summary!$B$7,"Fast",IF(I5110&lt;Summary!$B$8,"Slow","Medium"))</f>
        <v>Slow</v>
      </c>
      <c r="S5110" s="15" t="n">
        <f aca="false">IF(M5110&gt;Summary!$B$5,1,0)</f>
        <v>0</v>
      </c>
      <c r="T5110" s="16" t="n">
        <f aca="false">IF(Q5110="Overstocked",(G5110-Summary!$B$6*H5110)*J5110,0)</f>
        <v>0</v>
      </c>
    </row>
    <row r="5111" customFormat="false" ht="15" hidden="false" customHeight="false" outlineLevel="0" collapsed="false">
      <c r="A5111" s="0" t="s">
        <v>5209</v>
      </c>
      <c r="B5111" s="0" t="s">
        <v>115</v>
      </c>
      <c r="C5111" s="0" t="s">
        <v>104</v>
      </c>
      <c r="D5111" s="0" t="s">
        <v>92</v>
      </c>
      <c r="E5111" s="14" t="n">
        <v>45591</v>
      </c>
      <c r="F5111" s="14" t="n">
        <v>45600</v>
      </c>
      <c r="G5111" s="0" t="n">
        <v>395</v>
      </c>
      <c r="H5111" s="0" t="n">
        <v>57</v>
      </c>
      <c r="I5111" s="0" t="n">
        <v>22</v>
      </c>
      <c r="J5111" s="0" t="n">
        <v>980</v>
      </c>
      <c r="K5111" s="0" t="n">
        <v>1155</v>
      </c>
      <c r="L5111" s="15" t="s">
        <v>93</v>
      </c>
      <c r="M5111" s="0" t="n">
        <v>9</v>
      </c>
      <c r="N5111" s="16" t="n">
        <f aca="false">I5111*K5111</f>
        <v>25410</v>
      </c>
      <c r="O5111" s="16" t="n">
        <f aca="false">I5111*(K5111-J5111)</f>
        <v>3850</v>
      </c>
      <c r="P5111" s="15" t="n">
        <f aca="false">K5111-J5111</f>
        <v>175</v>
      </c>
      <c r="Q5111" s="0" t="str">
        <f aca="false">IF(G5111=0,"Out of stock",IF(G5111&lt;H5111,"Understocked",IF(G5111&gt;Summary!$B$6*H5111,"Overstocked","Healthy")))</f>
        <v>Overstocked</v>
      </c>
      <c r="R5111" s="0" t="str">
        <f aca="false">IF(I5111&gt;=Summary!$B$7,"Fast",IF(I5111&lt;Summary!$B$8,"Slow","Medium"))</f>
        <v>Slow</v>
      </c>
      <c r="S5111" s="15" t="n">
        <f aca="false">IF(M5111&gt;Summary!$B$5,1,0)</f>
        <v>1</v>
      </c>
      <c r="T5111" s="16" t="n">
        <f aca="false">IF(Q5111="Overstocked",(G5111-Summary!$B$6*H5111)*J5111,0)</f>
        <v>163660</v>
      </c>
    </row>
    <row r="5112" customFormat="false" ht="15" hidden="false" customHeight="false" outlineLevel="0" collapsed="false">
      <c r="A5112" s="0" t="s">
        <v>5210</v>
      </c>
      <c r="B5112" s="0" t="s">
        <v>111</v>
      </c>
      <c r="C5112" s="0" t="s">
        <v>96</v>
      </c>
      <c r="D5112" s="0" t="s">
        <v>102</v>
      </c>
      <c r="E5112" s="14" t="n">
        <v>45140</v>
      </c>
      <c r="F5112" s="14" t="n">
        <v>45141</v>
      </c>
      <c r="G5112" s="0" t="n">
        <v>473</v>
      </c>
      <c r="H5112" s="0" t="n">
        <v>123</v>
      </c>
      <c r="I5112" s="0" t="n">
        <v>204</v>
      </c>
      <c r="J5112" s="0" t="n">
        <v>1903</v>
      </c>
      <c r="K5112" s="0" t="n">
        <v>2215</v>
      </c>
      <c r="L5112" s="15" t="s">
        <v>93</v>
      </c>
      <c r="M5112" s="0" t="n">
        <v>1</v>
      </c>
      <c r="N5112" s="16" t="n">
        <f aca="false">I5112*K5112</f>
        <v>451860</v>
      </c>
      <c r="O5112" s="16" t="n">
        <f aca="false">I5112*(K5112-J5112)</f>
        <v>63648</v>
      </c>
      <c r="P5112" s="15" t="n">
        <f aca="false">K5112-J5112</f>
        <v>312</v>
      </c>
      <c r="Q5112" s="0" t="str">
        <f aca="false">IF(G5112=0,"Out of stock",IF(G5112&lt;H5112,"Understocked",IF(G5112&gt;Summary!$B$6*H5112,"Overstocked","Healthy")))</f>
        <v>Healthy</v>
      </c>
      <c r="R5112" s="0" t="str">
        <f aca="false">IF(I5112&gt;=Summary!$B$7,"Fast",IF(I5112&lt;Summary!$B$8,"Slow","Medium"))</f>
        <v>Fast</v>
      </c>
      <c r="S5112" s="15" t="n">
        <f aca="false">IF(M5112&gt;Summary!$B$5,1,0)</f>
        <v>0</v>
      </c>
      <c r="T5112" s="16" t="n">
        <f aca="false">IF(Q5112="Overstocked",(G5112-Summary!$B$6*H5112)*J5112,0)</f>
        <v>0</v>
      </c>
    </row>
    <row r="5113" customFormat="false" ht="15" hidden="false" customHeight="false" outlineLevel="0" collapsed="false">
      <c r="A5113" s="0" t="s">
        <v>5211</v>
      </c>
      <c r="B5113" s="0" t="s">
        <v>113</v>
      </c>
      <c r="C5113" s="0" t="s">
        <v>78</v>
      </c>
      <c r="D5113" s="0" t="s">
        <v>86</v>
      </c>
      <c r="E5113" s="14" t="n">
        <v>45618</v>
      </c>
      <c r="F5113" s="14" t="n">
        <v>45620</v>
      </c>
      <c r="G5113" s="0" t="n">
        <v>140</v>
      </c>
      <c r="H5113" s="0" t="n">
        <v>131</v>
      </c>
      <c r="I5113" s="0" t="n">
        <v>121</v>
      </c>
      <c r="J5113" s="0" t="n">
        <v>674</v>
      </c>
      <c r="K5113" s="0" t="n">
        <v>815</v>
      </c>
      <c r="L5113" s="15" t="s">
        <v>97</v>
      </c>
      <c r="M5113" s="0" t="n">
        <v>2</v>
      </c>
      <c r="N5113" s="16" t="n">
        <f aca="false">I5113*K5113</f>
        <v>98615</v>
      </c>
      <c r="O5113" s="16" t="n">
        <f aca="false">I5113*(K5113-J5113)</f>
        <v>17061</v>
      </c>
      <c r="P5113" s="15" t="n">
        <f aca="false">K5113-J5113</f>
        <v>141</v>
      </c>
      <c r="Q5113" s="0" t="str">
        <f aca="false">IF(G5113=0,"Out of stock",IF(G5113&lt;H5113,"Understocked",IF(G5113&gt;Summary!$B$6*H5113,"Overstocked","Healthy")))</f>
        <v>Healthy</v>
      </c>
      <c r="R5113" s="0" t="str">
        <f aca="false">IF(I5113&gt;=Summary!$B$7,"Fast",IF(I5113&lt;Summary!$B$8,"Slow","Medium"))</f>
        <v>Medium</v>
      </c>
      <c r="S5113" s="15" t="n">
        <f aca="false">IF(M5113&gt;Summary!$B$5,1,0)</f>
        <v>0</v>
      </c>
      <c r="T5113" s="16" t="n">
        <f aca="false">IF(Q5113="Overstocked",(G5113-Summary!$B$6*H5113)*J5113,0)</f>
        <v>0</v>
      </c>
    </row>
    <row r="5114" customFormat="false" ht="15" hidden="false" customHeight="false" outlineLevel="0" collapsed="false">
      <c r="A5114" s="0" t="s">
        <v>5212</v>
      </c>
      <c r="B5114" s="0" t="s">
        <v>89</v>
      </c>
      <c r="C5114" s="0" t="s">
        <v>85</v>
      </c>
      <c r="D5114" s="0" t="s">
        <v>79</v>
      </c>
      <c r="E5114" s="14" t="n">
        <v>45215</v>
      </c>
      <c r="F5114" s="14" t="n">
        <v>45225</v>
      </c>
      <c r="G5114" s="0" t="n">
        <v>343</v>
      </c>
      <c r="H5114" s="0" t="n">
        <v>114</v>
      </c>
      <c r="I5114" s="0" t="n">
        <v>258</v>
      </c>
      <c r="J5114" s="0" t="n">
        <v>423</v>
      </c>
      <c r="K5114" s="0" t="n">
        <v>544</v>
      </c>
      <c r="L5114" s="15" t="s">
        <v>97</v>
      </c>
      <c r="M5114" s="0" t="n">
        <v>10</v>
      </c>
      <c r="N5114" s="16" t="n">
        <f aca="false">I5114*K5114</f>
        <v>140352</v>
      </c>
      <c r="O5114" s="16" t="n">
        <f aca="false">I5114*(K5114-J5114)</f>
        <v>31218</v>
      </c>
      <c r="P5114" s="15" t="n">
        <f aca="false">K5114-J5114</f>
        <v>121</v>
      </c>
      <c r="Q5114" s="0" t="str">
        <f aca="false">IF(G5114=0,"Out of stock",IF(G5114&lt;H5114,"Understocked",IF(G5114&gt;Summary!$B$6*H5114,"Overstocked","Healthy")))</f>
        <v>Healthy</v>
      </c>
      <c r="R5114" s="0" t="str">
        <f aca="false">IF(I5114&gt;=Summary!$B$7,"Fast",IF(I5114&lt;Summary!$B$8,"Slow","Medium"))</f>
        <v>Fast</v>
      </c>
      <c r="S5114" s="15" t="n">
        <f aca="false">IF(M5114&gt;Summary!$B$5,1,0)</f>
        <v>1</v>
      </c>
      <c r="T5114" s="16" t="n">
        <f aca="false">IF(Q5114="Overstocked",(G5114-Summary!$B$6*H5114)*J5114,0)</f>
        <v>0</v>
      </c>
    </row>
    <row r="5115" customFormat="false" ht="15" hidden="false" customHeight="false" outlineLevel="0" collapsed="false">
      <c r="A5115" s="0" t="s">
        <v>5213</v>
      </c>
      <c r="B5115" s="0" t="s">
        <v>115</v>
      </c>
      <c r="C5115" s="0" t="s">
        <v>78</v>
      </c>
      <c r="D5115" s="0" t="s">
        <v>86</v>
      </c>
      <c r="E5115" s="14" t="n">
        <v>45379</v>
      </c>
      <c r="F5115" s="14" t="n">
        <v>45384</v>
      </c>
      <c r="G5115" s="0" t="n">
        <v>282</v>
      </c>
      <c r="H5115" s="0" t="n">
        <v>128</v>
      </c>
      <c r="I5115" s="0" t="n">
        <v>39</v>
      </c>
      <c r="J5115" s="0" t="n">
        <v>427</v>
      </c>
      <c r="K5115" s="0" t="n">
        <v>707</v>
      </c>
      <c r="L5115" s="15" t="s">
        <v>87</v>
      </c>
      <c r="M5115" s="0" t="n">
        <v>5</v>
      </c>
      <c r="N5115" s="16" t="n">
        <f aca="false">I5115*K5115</f>
        <v>27573</v>
      </c>
      <c r="O5115" s="16" t="n">
        <f aca="false">I5115*(K5115-J5115)</f>
        <v>10920</v>
      </c>
      <c r="P5115" s="15" t="n">
        <f aca="false">K5115-J5115</f>
        <v>280</v>
      </c>
      <c r="Q5115" s="0" t="str">
        <f aca="false">IF(G5115=0,"Out of stock",IF(G5115&lt;H5115,"Understocked",IF(G5115&gt;Summary!$B$6*H5115,"Overstocked","Healthy")))</f>
        <v>Healthy</v>
      </c>
      <c r="R5115" s="0" t="str">
        <f aca="false">IF(I5115&gt;=Summary!$B$7,"Fast",IF(I5115&lt;Summary!$B$8,"Slow","Medium"))</f>
        <v>Slow</v>
      </c>
      <c r="S5115" s="15" t="n">
        <f aca="false">IF(M5115&gt;Summary!$B$5,1,0)</f>
        <v>0</v>
      </c>
      <c r="T5115" s="16" t="n">
        <f aca="false">IF(Q5115="Overstocked",(G5115-Summary!$B$6*H5115)*J5115,0)</f>
        <v>0</v>
      </c>
    </row>
    <row r="5116" customFormat="false" ht="15" hidden="false" customHeight="false" outlineLevel="0" collapsed="false">
      <c r="A5116" s="0" t="s">
        <v>5214</v>
      </c>
      <c r="B5116" s="0" t="s">
        <v>95</v>
      </c>
      <c r="C5116" s="0" t="s">
        <v>78</v>
      </c>
      <c r="D5116" s="0" t="s">
        <v>79</v>
      </c>
      <c r="E5116" s="14" t="n">
        <v>45065</v>
      </c>
      <c r="F5116" s="14" t="n">
        <v>45071</v>
      </c>
      <c r="G5116" s="0" t="n">
        <v>196</v>
      </c>
      <c r="H5116" s="0" t="n">
        <v>106</v>
      </c>
      <c r="I5116" s="0" t="n">
        <v>90</v>
      </c>
      <c r="J5116" s="0" t="n">
        <v>1315</v>
      </c>
      <c r="K5116" s="0" t="n">
        <v>1801</v>
      </c>
      <c r="L5116" s="15" t="s">
        <v>82</v>
      </c>
      <c r="M5116" s="0" t="n">
        <v>6</v>
      </c>
      <c r="N5116" s="16" t="n">
        <f aca="false">I5116*K5116</f>
        <v>162090</v>
      </c>
      <c r="O5116" s="16" t="n">
        <f aca="false">I5116*(K5116-J5116)</f>
        <v>43740</v>
      </c>
      <c r="P5116" s="15" t="n">
        <f aca="false">K5116-J5116</f>
        <v>486</v>
      </c>
      <c r="Q5116" s="0" t="str">
        <f aca="false">IF(G5116=0,"Out of stock",IF(G5116&lt;H5116,"Understocked",IF(G5116&gt;Summary!$B$6*H5116,"Overstocked","Healthy")))</f>
        <v>Healthy</v>
      </c>
      <c r="R5116" s="0" t="str">
        <f aca="false">IF(I5116&gt;=Summary!$B$7,"Fast",IF(I5116&lt;Summary!$B$8,"Slow","Medium"))</f>
        <v>Slow</v>
      </c>
      <c r="S5116" s="15" t="n">
        <f aca="false">IF(M5116&gt;Summary!$B$5,1,0)</f>
        <v>0</v>
      </c>
      <c r="T5116" s="16" t="n">
        <f aca="false">IF(Q5116="Overstocked",(G5116-Summary!$B$6*H5116)*J5116,0)</f>
        <v>0</v>
      </c>
    </row>
    <row r="5117" customFormat="false" ht="15" hidden="false" customHeight="false" outlineLevel="0" collapsed="false">
      <c r="A5117" s="0" t="s">
        <v>5215</v>
      </c>
      <c r="B5117" s="0" t="s">
        <v>95</v>
      </c>
      <c r="C5117" s="0" t="s">
        <v>85</v>
      </c>
      <c r="D5117" s="0" t="s">
        <v>102</v>
      </c>
      <c r="E5117" s="14" t="n">
        <v>44931</v>
      </c>
      <c r="F5117" s="14" t="n">
        <v>44934</v>
      </c>
      <c r="G5117" s="0" t="n">
        <v>126</v>
      </c>
      <c r="H5117" s="0" t="n">
        <v>132</v>
      </c>
      <c r="I5117" s="0" t="n">
        <v>180</v>
      </c>
      <c r="J5117" s="0" t="n">
        <v>455</v>
      </c>
      <c r="K5117" s="0" t="n">
        <v>534</v>
      </c>
      <c r="L5117" s="15" t="s">
        <v>93</v>
      </c>
      <c r="M5117" s="0" t="n">
        <v>3</v>
      </c>
      <c r="N5117" s="16" t="n">
        <f aca="false">I5117*K5117</f>
        <v>96120</v>
      </c>
      <c r="O5117" s="16" t="n">
        <f aca="false">I5117*(K5117-J5117)</f>
        <v>14220</v>
      </c>
      <c r="P5117" s="15" t="n">
        <f aca="false">K5117-J5117</f>
        <v>79</v>
      </c>
      <c r="Q5117" s="0" t="str">
        <f aca="false">IF(G5117=0,"Out of stock",IF(G5117&lt;H5117,"Understocked",IF(G5117&gt;Summary!$B$6*H5117,"Overstocked","Healthy")))</f>
        <v>Understocked</v>
      </c>
      <c r="R5117" s="0" t="str">
        <f aca="false">IF(I5117&gt;=Summary!$B$7,"Fast",IF(I5117&lt;Summary!$B$8,"Slow","Medium"))</f>
        <v>Medium</v>
      </c>
      <c r="S5117" s="15" t="n">
        <f aca="false">IF(M5117&gt;Summary!$B$5,1,0)</f>
        <v>0</v>
      </c>
      <c r="T5117" s="16" t="n">
        <f aca="false">IF(Q5117="Overstocked",(G5117-Summary!$B$6*H5117)*J5117,0)</f>
        <v>0</v>
      </c>
    </row>
    <row r="5118" customFormat="false" ht="15" hidden="false" customHeight="false" outlineLevel="0" collapsed="false">
      <c r="A5118" s="0" t="s">
        <v>5216</v>
      </c>
      <c r="B5118" s="0" t="s">
        <v>113</v>
      </c>
      <c r="C5118" s="0" t="s">
        <v>85</v>
      </c>
      <c r="D5118" s="0" t="s">
        <v>92</v>
      </c>
      <c r="E5118" s="14" t="n">
        <v>45540</v>
      </c>
      <c r="F5118" s="14" t="n">
        <v>45550</v>
      </c>
      <c r="G5118" s="0" t="n">
        <v>122</v>
      </c>
      <c r="H5118" s="0" t="n">
        <v>102</v>
      </c>
      <c r="I5118" s="0" t="n">
        <v>143</v>
      </c>
      <c r="J5118" s="0" t="n">
        <v>1664</v>
      </c>
      <c r="K5118" s="0" t="n">
        <v>2115</v>
      </c>
      <c r="L5118" s="15" t="s">
        <v>97</v>
      </c>
      <c r="M5118" s="0" t="n">
        <v>10</v>
      </c>
      <c r="N5118" s="16" t="n">
        <f aca="false">I5118*K5118</f>
        <v>302445</v>
      </c>
      <c r="O5118" s="16" t="n">
        <f aca="false">I5118*(K5118-J5118)</f>
        <v>64493</v>
      </c>
      <c r="P5118" s="15" t="n">
        <f aca="false">K5118-J5118</f>
        <v>451</v>
      </c>
      <c r="Q5118" s="0" t="str">
        <f aca="false">IF(G5118=0,"Out of stock",IF(G5118&lt;H5118,"Understocked",IF(G5118&gt;Summary!$B$6*H5118,"Overstocked","Healthy")))</f>
        <v>Healthy</v>
      </c>
      <c r="R5118" s="0" t="str">
        <f aca="false">IF(I5118&gt;=Summary!$B$7,"Fast",IF(I5118&lt;Summary!$B$8,"Slow","Medium"))</f>
        <v>Medium</v>
      </c>
      <c r="S5118" s="15" t="n">
        <f aca="false">IF(M5118&gt;Summary!$B$5,1,0)</f>
        <v>1</v>
      </c>
      <c r="T5118" s="16" t="n">
        <f aca="false">IF(Q5118="Overstocked",(G5118-Summary!$B$6*H5118)*J5118,0)</f>
        <v>0</v>
      </c>
    </row>
    <row r="5119" customFormat="false" ht="15" hidden="false" customHeight="false" outlineLevel="0" collapsed="false">
      <c r="A5119" s="0" t="s">
        <v>5217</v>
      </c>
      <c r="B5119" s="0" t="s">
        <v>107</v>
      </c>
      <c r="C5119" s="0" t="s">
        <v>78</v>
      </c>
      <c r="D5119" s="0" t="s">
        <v>90</v>
      </c>
      <c r="E5119" s="14" t="n">
        <v>45182</v>
      </c>
      <c r="F5119" s="14" t="n">
        <v>45185</v>
      </c>
      <c r="G5119" s="0" t="n">
        <v>364</v>
      </c>
      <c r="H5119" s="0" t="n">
        <v>83</v>
      </c>
      <c r="I5119" s="0" t="n">
        <v>185</v>
      </c>
      <c r="J5119" s="0" t="n">
        <v>842</v>
      </c>
      <c r="K5119" s="0" t="n">
        <v>984</v>
      </c>
      <c r="L5119" s="15" t="s">
        <v>82</v>
      </c>
      <c r="M5119" s="0" t="n">
        <v>3</v>
      </c>
      <c r="N5119" s="16" t="n">
        <f aca="false">I5119*K5119</f>
        <v>182040</v>
      </c>
      <c r="O5119" s="16" t="n">
        <f aca="false">I5119*(K5119-J5119)</f>
        <v>26270</v>
      </c>
      <c r="P5119" s="15" t="n">
        <f aca="false">K5119-J5119</f>
        <v>142</v>
      </c>
      <c r="Q5119" s="0" t="str">
        <f aca="false">IF(G5119=0,"Out of stock",IF(G5119&lt;H5119,"Understocked",IF(G5119&gt;Summary!$B$6*H5119,"Overstocked","Healthy")))</f>
        <v>Overstocked</v>
      </c>
      <c r="R5119" s="0" t="str">
        <f aca="false">IF(I5119&gt;=Summary!$B$7,"Fast",IF(I5119&lt;Summary!$B$8,"Slow","Medium"))</f>
        <v>Medium</v>
      </c>
      <c r="S5119" s="15" t="n">
        <f aca="false">IF(M5119&gt;Summary!$B$5,1,0)</f>
        <v>0</v>
      </c>
      <c r="T5119" s="16" t="n">
        <f aca="false">IF(Q5119="Overstocked",(G5119-Summary!$B$6*H5119)*J5119,0)</f>
        <v>26944</v>
      </c>
    </row>
    <row r="5120" customFormat="false" ht="15" hidden="false" customHeight="false" outlineLevel="0" collapsed="false">
      <c r="A5120" s="0" t="s">
        <v>5218</v>
      </c>
      <c r="B5120" s="0" t="s">
        <v>107</v>
      </c>
      <c r="C5120" s="0" t="s">
        <v>85</v>
      </c>
      <c r="D5120" s="0" t="s">
        <v>102</v>
      </c>
      <c r="E5120" s="14" t="n">
        <v>45647</v>
      </c>
      <c r="F5120" s="14" t="n">
        <v>45650</v>
      </c>
      <c r="G5120" s="0" t="n">
        <v>449</v>
      </c>
      <c r="H5120" s="0" t="n">
        <v>78</v>
      </c>
      <c r="I5120" s="0" t="n">
        <v>223</v>
      </c>
      <c r="J5120" s="0" t="n">
        <v>1489</v>
      </c>
      <c r="K5120" s="0" t="n">
        <v>1717</v>
      </c>
      <c r="L5120" s="15" t="s">
        <v>93</v>
      </c>
      <c r="M5120" s="0" t="n">
        <v>3</v>
      </c>
      <c r="N5120" s="16" t="n">
        <f aca="false">I5120*K5120</f>
        <v>382891</v>
      </c>
      <c r="O5120" s="16" t="n">
        <f aca="false">I5120*(K5120-J5120)</f>
        <v>50844</v>
      </c>
      <c r="P5120" s="15" t="n">
        <f aca="false">K5120-J5120</f>
        <v>228</v>
      </c>
      <c r="Q5120" s="0" t="str">
        <f aca="false">IF(G5120=0,"Out of stock",IF(G5120&lt;H5120,"Understocked",IF(G5120&gt;Summary!$B$6*H5120,"Overstocked","Healthy")))</f>
        <v>Overstocked</v>
      </c>
      <c r="R5120" s="0" t="str">
        <f aca="false">IF(I5120&gt;=Summary!$B$7,"Fast",IF(I5120&lt;Summary!$B$8,"Slow","Medium"))</f>
        <v>Fast</v>
      </c>
      <c r="S5120" s="15" t="n">
        <f aca="false">IF(M5120&gt;Summary!$B$5,1,0)</f>
        <v>0</v>
      </c>
      <c r="T5120" s="16" t="n">
        <f aca="false">IF(Q5120="Overstocked",(G5120-Summary!$B$6*H5120)*J5120,0)</f>
        <v>203993</v>
      </c>
    </row>
    <row r="5121" customFormat="false" ht="15" hidden="false" customHeight="false" outlineLevel="0" collapsed="false">
      <c r="A5121" s="0" t="s">
        <v>5219</v>
      </c>
      <c r="B5121" s="0" t="s">
        <v>77</v>
      </c>
      <c r="C5121" s="0" t="s">
        <v>85</v>
      </c>
      <c r="D5121" s="0" t="s">
        <v>92</v>
      </c>
      <c r="E5121" s="14" t="n">
        <v>45123</v>
      </c>
      <c r="F5121" s="14" t="n">
        <v>45131</v>
      </c>
      <c r="G5121" s="0" t="n">
        <v>354</v>
      </c>
      <c r="H5121" s="0" t="n">
        <v>108</v>
      </c>
      <c r="I5121" s="0" t="n">
        <v>218</v>
      </c>
      <c r="J5121" s="0" t="n">
        <v>1008</v>
      </c>
      <c r="K5121" s="0" t="n">
        <v>1263</v>
      </c>
      <c r="L5121" s="15" t="s">
        <v>80</v>
      </c>
      <c r="M5121" s="0" t="n">
        <v>8</v>
      </c>
      <c r="N5121" s="16" t="n">
        <f aca="false">I5121*K5121</f>
        <v>275334</v>
      </c>
      <c r="O5121" s="16" t="n">
        <f aca="false">I5121*(K5121-J5121)</f>
        <v>55590</v>
      </c>
      <c r="P5121" s="15" t="n">
        <f aca="false">K5121-J5121</f>
        <v>255</v>
      </c>
      <c r="Q5121" s="0" t="str">
        <f aca="false">IF(G5121=0,"Out of stock",IF(G5121&lt;H5121,"Understocked",IF(G5121&gt;Summary!$B$6*H5121,"Overstocked","Healthy")))</f>
        <v>Healthy</v>
      </c>
      <c r="R5121" s="0" t="str">
        <f aca="false">IF(I5121&gt;=Summary!$B$7,"Fast",IF(I5121&lt;Summary!$B$8,"Slow","Medium"))</f>
        <v>Fast</v>
      </c>
      <c r="S5121" s="15" t="n">
        <f aca="false">IF(M5121&gt;Summary!$B$5,1,0)</f>
        <v>1</v>
      </c>
      <c r="T5121" s="16" t="n">
        <f aca="false">IF(Q5121="Overstocked",(G5121-Summary!$B$6*H5121)*J5121,0)</f>
        <v>0</v>
      </c>
    </row>
    <row r="5122" customFormat="false" ht="15" hidden="false" customHeight="false" outlineLevel="0" collapsed="false">
      <c r="A5122" s="0" t="s">
        <v>5220</v>
      </c>
      <c r="B5122" s="0" t="s">
        <v>89</v>
      </c>
      <c r="C5122" s="0" t="s">
        <v>96</v>
      </c>
      <c r="D5122" s="0" t="s">
        <v>90</v>
      </c>
      <c r="E5122" s="14" t="n">
        <v>45499</v>
      </c>
      <c r="F5122" s="14" t="n">
        <v>45501</v>
      </c>
      <c r="G5122" s="0" t="n">
        <v>183</v>
      </c>
      <c r="H5122" s="0" t="n">
        <v>116</v>
      </c>
      <c r="I5122" s="0" t="n">
        <v>267</v>
      </c>
      <c r="J5122" s="0" t="n">
        <v>1168</v>
      </c>
      <c r="K5122" s="0" t="n">
        <v>1382</v>
      </c>
      <c r="L5122" s="15" t="s">
        <v>87</v>
      </c>
      <c r="M5122" s="0" t="n">
        <v>2</v>
      </c>
      <c r="N5122" s="16" t="n">
        <f aca="false">I5122*K5122</f>
        <v>368994</v>
      </c>
      <c r="O5122" s="16" t="n">
        <f aca="false">I5122*(K5122-J5122)</f>
        <v>57138</v>
      </c>
      <c r="P5122" s="15" t="n">
        <f aca="false">K5122-J5122</f>
        <v>214</v>
      </c>
      <c r="Q5122" s="0" t="str">
        <f aca="false">IF(G5122=0,"Out of stock",IF(G5122&lt;H5122,"Understocked",IF(G5122&gt;Summary!$B$6*H5122,"Overstocked","Healthy")))</f>
        <v>Healthy</v>
      </c>
      <c r="R5122" s="0" t="str">
        <f aca="false">IF(I5122&gt;=Summary!$B$7,"Fast",IF(I5122&lt;Summary!$B$8,"Slow","Medium"))</f>
        <v>Fast</v>
      </c>
      <c r="S5122" s="15" t="n">
        <f aca="false">IF(M5122&gt;Summary!$B$5,1,0)</f>
        <v>0</v>
      </c>
      <c r="T5122" s="16" t="n">
        <f aca="false">IF(Q5122="Overstocked",(G5122-Summary!$B$6*H5122)*J5122,0)</f>
        <v>0</v>
      </c>
    </row>
    <row r="5123" customFormat="false" ht="15" hidden="false" customHeight="false" outlineLevel="0" collapsed="false">
      <c r="A5123" s="0" t="s">
        <v>5221</v>
      </c>
      <c r="B5123" s="0" t="s">
        <v>89</v>
      </c>
      <c r="C5123" s="0" t="s">
        <v>96</v>
      </c>
      <c r="D5123" s="0" t="s">
        <v>79</v>
      </c>
      <c r="E5123" s="14" t="n">
        <v>45571</v>
      </c>
      <c r="F5123" s="14" t="n">
        <v>45579</v>
      </c>
      <c r="G5123" s="0" t="n">
        <v>149</v>
      </c>
      <c r="H5123" s="0" t="n">
        <v>53</v>
      </c>
      <c r="I5123" s="0" t="n">
        <v>229</v>
      </c>
      <c r="J5123" s="0" t="n">
        <v>1228</v>
      </c>
      <c r="K5123" s="0" t="n">
        <v>1412</v>
      </c>
      <c r="L5123" s="15" t="s">
        <v>93</v>
      </c>
      <c r="M5123" s="0" t="n">
        <v>8</v>
      </c>
      <c r="N5123" s="16" t="n">
        <f aca="false">I5123*K5123</f>
        <v>323348</v>
      </c>
      <c r="O5123" s="16" t="n">
        <f aca="false">I5123*(K5123-J5123)</f>
        <v>42136</v>
      </c>
      <c r="P5123" s="15" t="n">
        <f aca="false">K5123-J5123</f>
        <v>184</v>
      </c>
      <c r="Q5123" s="0" t="str">
        <f aca="false">IF(G5123=0,"Out of stock",IF(G5123&lt;H5123,"Understocked",IF(G5123&gt;Summary!$B$6*H5123,"Overstocked","Healthy")))</f>
        <v>Healthy</v>
      </c>
      <c r="R5123" s="0" t="str">
        <f aca="false">IF(I5123&gt;=Summary!$B$7,"Fast",IF(I5123&lt;Summary!$B$8,"Slow","Medium"))</f>
        <v>Fast</v>
      </c>
      <c r="S5123" s="15" t="n">
        <f aca="false">IF(M5123&gt;Summary!$B$5,1,0)</f>
        <v>1</v>
      </c>
      <c r="T5123" s="16" t="n">
        <f aca="false">IF(Q5123="Overstocked",(G5123-Summary!$B$6*H5123)*J5123,0)</f>
        <v>0</v>
      </c>
    </row>
    <row r="5124" customFormat="false" ht="15" hidden="false" customHeight="false" outlineLevel="0" collapsed="false">
      <c r="A5124" s="0" t="s">
        <v>5222</v>
      </c>
      <c r="B5124" s="0" t="s">
        <v>101</v>
      </c>
      <c r="C5124" s="0" t="s">
        <v>96</v>
      </c>
      <c r="D5124" s="0" t="s">
        <v>90</v>
      </c>
      <c r="E5124" s="14" t="n">
        <v>45354</v>
      </c>
      <c r="F5124" s="14" t="n">
        <v>45362</v>
      </c>
      <c r="G5124" s="0" t="n">
        <v>54</v>
      </c>
      <c r="H5124" s="0" t="n">
        <v>129</v>
      </c>
      <c r="I5124" s="0" t="n">
        <v>97</v>
      </c>
      <c r="J5124" s="0" t="n">
        <v>210</v>
      </c>
      <c r="K5124" s="0" t="n">
        <v>634</v>
      </c>
      <c r="L5124" s="15" t="s">
        <v>87</v>
      </c>
      <c r="M5124" s="0" t="n">
        <v>8</v>
      </c>
      <c r="N5124" s="16" t="n">
        <f aca="false">I5124*K5124</f>
        <v>61498</v>
      </c>
      <c r="O5124" s="16" t="n">
        <f aca="false">I5124*(K5124-J5124)</f>
        <v>41128</v>
      </c>
      <c r="P5124" s="15" t="n">
        <f aca="false">K5124-J5124</f>
        <v>424</v>
      </c>
      <c r="Q5124" s="0" t="str">
        <f aca="false">IF(G5124=0,"Out of stock",IF(G5124&lt;H5124,"Understocked",IF(G5124&gt;Summary!$B$6*H5124,"Overstocked","Healthy")))</f>
        <v>Understocked</v>
      </c>
      <c r="R5124" s="0" t="str">
        <f aca="false">IF(I5124&gt;=Summary!$B$7,"Fast",IF(I5124&lt;Summary!$B$8,"Slow","Medium"))</f>
        <v>Slow</v>
      </c>
      <c r="S5124" s="15" t="n">
        <f aca="false">IF(M5124&gt;Summary!$B$5,1,0)</f>
        <v>1</v>
      </c>
      <c r="T5124" s="16" t="n">
        <f aca="false">IF(Q5124="Overstocked",(G5124-Summary!$B$6*H5124)*J5124,0)</f>
        <v>0</v>
      </c>
    </row>
    <row r="5125" customFormat="false" ht="15" hidden="false" customHeight="false" outlineLevel="0" collapsed="false">
      <c r="A5125" s="0" t="s">
        <v>5223</v>
      </c>
      <c r="B5125" s="0" t="s">
        <v>95</v>
      </c>
      <c r="C5125" s="0" t="s">
        <v>78</v>
      </c>
      <c r="D5125" s="0" t="s">
        <v>90</v>
      </c>
      <c r="E5125" s="14" t="n">
        <v>45561</v>
      </c>
      <c r="F5125" s="14" t="n">
        <v>45568</v>
      </c>
      <c r="G5125" s="0" t="n">
        <v>186</v>
      </c>
      <c r="H5125" s="0" t="n">
        <v>107</v>
      </c>
      <c r="I5125" s="0" t="n">
        <v>224</v>
      </c>
      <c r="J5125" s="0" t="n">
        <v>1963</v>
      </c>
      <c r="K5125" s="0" t="n">
        <v>2295</v>
      </c>
      <c r="L5125" s="15" t="s">
        <v>93</v>
      </c>
      <c r="M5125" s="0" t="n">
        <v>7</v>
      </c>
      <c r="N5125" s="16" t="n">
        <f aca="false">I5125*K5125</f>
        <v>514080</v>
      </c>
      <c r="O5125" s="16" t="n">
        <f aca="false">I5125*(K5125-J5125)</f>
        <v>74368</v>
      </c>
      <c r="P5125" s="15" t="n">
        <f aca="false">K5125-J5125</f>
        <v>332</v>
      </c>
      <c r="Q5125" s="0" t="str">
        <f aca="false">IF(G5125=0,"Out of stock",IF(G5125&lt;H5125,"Understocked",IF(G5125&gt;Summary!$B$6*H5125,"Overstocked","Healthy")))</f>
        <v>Healthy</v>
      </c>
      <c r="R5125" s="0" t="str">
        <f aca="false">IF(I5125&gt;=Summary!$B$7,"Fast",IF(I5125&lt;Summary!$B$8,"Slow","Medium"))</f>
        <v>Fast</v>
      </c>
      <c r="S5125" s="15" t="n">
        <f aca="false">IF(M5125&gt;Summary!$B$5,1,0)</f>
        <v>0</v>
      </c>
      <c r="T5125" s="16" t="n">
        <f aca="false">IF(Q5125="Overstocked",(G5125-Summary!$B$6*H5125)*J5125,0)</f>
        <v>0</v>
      </c>
    </row>
    <row r="5126" customFormat="false" ht="15" hidden="false" customHeight="false" outlineLevel="0" collapsed="false">
      <c r="A5126" s="0" t="s">
        <v>5224</v>
      </c>
      <c r="B5126" s="0" t="s">
        <v>111</v>
      </c>
      <c r="C5126" s="0" t="s">
        <v>78</v>
      </c>
      <c r="D5126" s="0" t="s">
        <v>92</v>
      </c>
      <c r="E5126" s="14" t="n">
        <v>45315</v>
      </c>
      <c r="F5126" s="14" t="n">
        <v>45325</v>
      </c>
      <c r="G5126" s="0" t="n">
        <v>208</v>
      </c>
      <c r="H5126" s="0" t="n">
        <v>91</v>
      </c>
      <c r="I5126" s="0" t="n">
        <v>106</v>
      </c>
      <c r="J5126" s="0" t="n">
        <v>240</v>
      </c>
      <c r="K5126" s="0" t="n">
        <v>694</v>
      </c>
      <c r="L5126" s="15" t="s">
        <v>87</v>
      </c>
      <c r="M5126" s="0" t="n">
        <v>10</v>
      </c>
      <c r="N5126" s="16" t="n">
        <f aca="false">I5126*K5126</f>
        <v>73564</v>
      </c>
      <c r="O5126" s="16" t="n">
        <f aca="false">I5126*(K5126-J5126)</f>
        <v>48124</v>
      </c>
      <c r="P5126" s="15" t="n">
        <f aca="false">K5126-J5126</f>
        <v>454</v>
      </c>
      <c r="Q5126" s="0" t="str">
        <f aca="false">IF(G5126=0,"Out of stock",IF(G5126&lt;H5126,"Understocked",IF(G5126&gt;Summary!$B$6*H5126,"Overstocked","Healthy")))</f>
        <v>Healthy</v>
      </c>
      <c r="R5126" s="0" t="str">
        <f aca="false">IF(I5126&gt;=Summary!$B$7,"Fast",IF(I5126&lt;Summary!$B$8,"Slow","Medium"))</f>
        <v>Medium</v>
      </c>
      <c r="S5126" s="15" t="n">
        <f aca="false">IF(M5126&gt;Summary!$B$5,1,0)</f>
        <v>1</v>
      </c>
      <c r="T5126" s="16" t="n">
        <f aca="false">IF(Q5126="Overstocked",(G5126-Summary!$B$6*H5126)*J5126,0)</f>
        <v>0</v>
      </c>
    </row>
    <row r="5127" customFormat="false" ht="15" hidden="false" customHeight="false" outlineLevel="0" collapsed="false">
      <c r="A5127" s="0" t="s">
        <v>5225</v>
      </c>
      <c r="B5127" s="0" t="s">
        <v>95</v>
      </c>
      <c r="C5127" s="0" t="s">
        <v>104</v>
      </c>
      <c r="D5127" s="0" t="s">
        <v>79</v>
      </c>
      <c r="E5127" s="14" t="n">
        <v>45101</v>
      </c>
      <c r="F5127" s="14" t="n">
        <v>45111</v>
      </c>
      <c r="G5127" s="0" t="n">
        <v>280</v>
      </c>
      <c r="H5127" s="0" t="n">
        <v>73</v>
      </c>
      <c r="I5127" s="0" t="n">
        <v>158</v>
      </c>
      <c r="J5127" s="0" t="n">
        <v>472</v>
      </c>
      <c r="K5127" s="0" t="n">
        <v>580</v>
      </c>
      <c r="L5127" s="15" t="s">
        <v>82</v>
      </c>
      <c r="M5127" s="0" t="n">
        <v>10</v>
      </c>
      <c r="N5127" s="16" t="n">
        <f aca="false">I5127*K5127</f>
        <v>91640</v>
      </c>
      <c r="O5127" s="16" t="n">
        <f aca="false">I5127*(K5127-J5127)</f>
        <v>17064</v>
      </c>
      <c r="P5127" s="15" t="n">
        <f aca="false">K5127-J5127</f>
        <v>108</v>
      </c>
      <c r="Q5127" s="0" t="str">
        <f aca="false">IF(G5127=0,"Out of stock",IF(G5127&lt;H5127,"Understocked",IF(G5127&gt;Summary!$B$6*H5127,"Overstocked","Healthy")))</f>
        <v>Healthy</v>
      </c>
      <c r="R5127" s="0" t="str">
        <f aca="false">IF(I5127&gt;=Summary!$B$7,"Fast",IF(I5127&lt;Summary!$B$8,"Slow","Medium"))</f>
        <v>Medium</v>
      </c>
      <c r="S5127" s="15" t="n">
        <f aca="false">IF(M5127&gt;Summary!$B$5,1,0)</f>
        <v>1</v>
      </c>
      <c r="T5127" s="16" t="n">
        <f aca="false">IF(Q5127="Overstocked",(G5127-Summary!$B$6*H5127)*J5127,0)</f>
        <v>0</v>
      </c>
    </row>
    <row r="5128" customFormat="false" ht="15" hidden="false" customHeight="false" outlineLevel="0" collapsed="false">
      <c r="A5128" s="0" t="s">
        <v>5226</v>
      </c>
      <c r="B5128" s="0" t="s">
        <v>123</v>
      </c>
      <c r="C5128" s="0" t="s">
        <v>104</v>
      </c>
      <c r="D5128" s="0" t="s">
        <v>92</v>
      </c>
      <c r="E5128" s="14" t="n">
        <v>45390</v>
      </c>
      <c r="F5128" s="14" t="n">
        <v>45396</v>
      </c>
      <c r="G5128" s="0" t="n">
        <v>366</v>
      </c>
      <c r="H5128" s="0" t="n">
        <v>144</v>
      </c>
      <c r="I5128" s="0" t="n">
        <v>187</v>
      </c>
      <c r="J5128" s="0" t="n">
        <v>1868</v>
      </c>
      <c r="K5128" s="0" t="n">
        <v>2133</v>
      </c>
      <c r="L5128" s="15" t="s">
        <v>93</v>
      </c>
      <c r="M5128" s="0" t="n">
        <v>6</v>
      </c>
      <c r="N5128" s="16" t="n">
        <f aca="false">I5128*K5128</f>
        <v>398871</v>
      </c>
      <c r="O5128" s="16" t="n">
        <f aca="false">I5128*(K5128-J5128)</f>
        <v>49555</v>
      </c>
      <c r="P5128" s="15" t="n">
        <f aca="false">K5128-J5128</f>
        <v>265</v>
      </c>
      <c r="Q5128" s="0" t="str">
        <f aca="false">IF(G5128=0,"Out of stock",IF(G5128&lt;H5128,"Understocked",IF(G5128&gt;Summary!$B$6*H5128,"Overstocked","Healthy")))</f>
        <v>Healthy</v>
      </c>
      <c r="R5128" s="0" t="str">
        <f aca="false">IF(I5128&gt;=Summary!$B$7,"Fast",IF(I5128&lt;Summary!$B$8,"Slow","Medium"))</f>
        <v>Medium</v>
      </c>
      <c r="S5128" s="15" t="n">
        <f aca="false">IF(M5128&gt;Summary!$B$5,1,0)</f>
        <v>0</v>
      </c>
      <c r="T5128" s="16" t="n">
        <f aca="false">IF(Q5128="Overstocked",(G5128-Summary!$B$6*H5128)*J5128,0)</f>
        <v>0</v>
      </c>
    </row>
    <row r="5129" customFormat="false" ht="15" hidden="false" customHeight="false" outlineLevel="0" collapsed="false">
      <c r="A5129" s="0" t="s">
        <v>5227</v>
      </c>
      <c r="B5129" s="0" t="s">
        <v>107</v>
      </c>
      <c r="C5129" s="0" t="s">
        <v>85</v>
      </c>
      <c r="D5129" s="0" t="s">
        <v>86</v>
      </c>
      <c r="E5129" s="14" t="n">
        <v>45261</v>
      </c>
      <c r="F5129" s="14" t="n">
        <v>45271</v>
      </c>
      <c r="G5129" s="0" t="n">
        <v>71</v>
      </c>
      <c r="H5129" s="0" t="n">
        <v>114</v>
      </c>
      <c r="I5129" s="0" t="n">
        <v>53</v>
      </c>
      <c r="J5129" s="0" t="n">
        <v>1795</v>
      </c>
      <c r="K5129" s="0" t="n">
        <v>2024</v>
      </c>
      <c r="L5129" s="15" t="s">
        <v>82</v>
      </c>
      <c r="M5129" s="0" t="n">
        <v>10</v>
      </c>
      <c r="N5129" s="16" t="n">
        <f aca="false">I5129*K5129</f>
        <v>107272</v>
      </c>
      <c r="O5129" s="16" t="n">
        <f aca="false">I5129*(K5129-J5129)</f>
        <v>12137</v>
      </c>
      <c r="P5129" s="15" t="n">
        <f aca="false">K5129-J5129</f>
        <v>229</v>
      </c>
      <c r="Q5129" s="0" t="str">
        <f aca="false">IF(G5129=0,"Out of stock",IF(G5129&lt;H5129,"Understocked",IF(G5129&gt;Summary!$B$6*H5129,"Overstocked","Healthy")))</f>
        <v>Understocked</v>
      </c>
      <c r="R5129" s="0" t="str">
        <f aca="false">IF(I5129&gt;=Summary!$B$7,"Fast",IF(I5129&lt;Summary!$B$8,"Slow","Medium"))</f>
        <v>Slow</v>
      </c>
      <c r="S5129" s="15" t="n">
        <f aca="false">IF(M5129&gt;Summary!$B$5,1,0)</f>
        <v>1</v>
      </c>
      <c r="T5129" s="16" t="n">
        <f aca="false">IF(Q5129="Overstocked",(G5129-Summary!$B$6*H5129)*J5129,0)</f>
        <v>0</v>
      </c>
    </row>
    <row r="5130" customFormat="false" ht="15" hidden="false" customHeight="false" outlineLevel="0" collapsed="false">
      <c r="A5130" s="0" t="s">
        <v>5228</v>
      </c>
      <c r="B5130" s="0" t="s">
        <v>123</v>
      </c>
      <c r="C5130" s="0" t="s">
        <v>96</v>
      </c>
      <c r="D5130" s="0" t="s">
        <v>92</v>
      </c>
      <c r="E5130" s="14" t="n">
        <v>45487</v>
      </c>
      <c r="F5130" s="14" t="n">
        <v>45488</v>
      </c>
      <c r="G5130" s="0" t="n">
        <v>361</v>
      </c>
      <c r="H5130" s="0" t="n">
        <v>110</v>
      </c>
      <c r="I5130" s="0" t="n">
        <v>117</v>
      </c>
      <c r="J5130" s="0" t="n">
        <v>1870</v>
      </c>
      <c r="K5130" s="0" t="n">
        <v>1995</v>
      </c>
      <c r="L5130" s="15" t="s">
        <v>80</v>
      </c>
      <c r="M5130" s="0" t="n">
        <v>1</v>
      </c>
      <c r="N5130" s="16" t="n">
        <f aca="false">I5130*K5130</f>
        <v>233415</v>
      </c>
      <c r="O5130" s="16" t="n">
        <f aca="false">I5130*(K5130-J5130)</f>
        <v>14625</v>
      </c>
      <c r="P5130" s="15" t="n">
        <f aca="false">K5130-J5130</f>
        <v>125</v>
      </c>
      <c r="Q5130" s="0" t="str">
        <f aca="false">IF(G5130=0,"Out of stock",IF(G5130&lt;H5130,"Understocked",IF(G5130&gt;Summary!$B$6*H5130,"Overstocked","Healthy")))</f>
        <v>Healthy</v>
      </c>
      <c r="R5130" s="0" t="str">
        <f aca="false">IF(I5130&gt;=Summary!$B$7,"Fast",IF(I5130&lt;Summary!$B$8,"Slow","Medium"))</f>
        <v>Medium</v>
      </c>
      <c r="S5130" s="15" t="n">
        <f aca="false">IF(M5130&gt;Summary!$B$5,1,0)</f>
        <v>0</v>
      </c>
      <c r="T5130" s="16" t="n">
        <f aca="false">IF(Q5130="Overstocked",(G5130-Summary!$B$6*H5130)*J5130,0)</f>
        <v>0</v>
      </c>
    </row>
    <row r="5131" customFormat="false" ht="15" hidden="false" customHeight="false" outlineLevel="0" collapsed="false">
      <c r="A5131" s="0" t="s">
        <v>5229</v>
      </c>
      <c r="B5131" s="0" t="s">
        <v>107</v>
      </c>
      <c r="C5131" s="0" t="s">
        <v>85</v>
      </c>
      <c r="D5131" s="0" t="s">
        <v>79</v>
      </c>
      <c r="E5131" s="14" t="n">
        <v>45208</v>
      </c>
      <c r="F5131" s="14" t="n">
        <v>45212</v>
      </c>
      <c r="G5131" s="0" t="n">
        <v>51</v>
      </c>
      <c r="H5131" s="0" t="n">
        <v>113</v>
      </c>
      <c r="I5131" s="0" t="n">
        <v>199</v>
      </c>
      <c r="J5131" s="0" t="n">
        <v>1616</v>
      </c>
      <c r="K5131" s="0" t="n">
        <v>1817</v>
      </c>
      <c r="L5131" s="15" t="s">
        <v>93</v>
      </c>
      <c r="M5131" s="0" t="n">
        <v>4</v>
      </c>
      <c r="N5131" s="16" t="n">
        <f aca="false">I5131*K5131</f>
        <v>361583</v>
      </c>
      <c r="O5131" s="16" t="n">
        <f aca="false">I5131*(K5131-J5131)</f>
        <v>39999</v>
      </c>
      <c r="P5131" s="15" t="n">
        <f aca="false">K5131-J5131</f>
        <v>201</v>
      </c>
      <c r="Q5131" s="0" t="str">
        <f aca="false">IF(G5131=0,"Out of stock",IF(G5131&lt;H5131,"Understocked",IF(G5131&gt;Summary!$B$6*H5131,"Overstocked","Healthy")))</f>
        <v>Understocked</v>
      </c>
      <c r="R5131" s="0" t="str">
        <f aca="false">IF(I5131&gt;=Summary!$B$7,"Fast",IF(I5131&lt;Summary!$B$8,"Slow","Medium"))</f>
        <v>Medium</v>
      </c>
      <c r="S5131" s="15" t="n">
        <f aca="false">IF(M5131&gt;Summary!$B$5,1,0)</f>
        <v>0</v>
      </c>
      <c r="T5131" s="16" t="n">
        <f aca="false">IF(Q5131="Overstocked",(G5131-Summary!$B$6*H5131)*J5131,0)</f>
        <v>0</v>
      </c>
    </row>
    <row r="5132" customFormat="false" ht="15" hidden="false" customHeight="false" outlineLevel="0" collapsed="false">
      <c r="A5132" s="0" t="s">
        <v>5230</v>
      </c>
      <c r="B5132" s="0" t="s">
        <v>113</v>
      </c>
      <c r="C5132" s="0" t="s">
        <v>104</v>
      </c>
      <c r="D5132" s="0" t="s">
        <v>92</v>
      </c>
      <c r="E5132" s="14" t="n">
        <v>45140</v>
      </c>
      <c r="F5132" s="14" t="n">
        <v>45146</v>
      </c>
      <c r="G5132" s="0" t="n">
        <v>327</v>
      </c>
      <c r="H5132" s="0" t="n">
        <v>75</v>
      </c>
      <c r="I5132" s="0" t="n">
        <v>171</v>
      </c>
      <c r="J5132" s="0" t="n">
        <v>1904</v>
      </c>
      <c r="K5132" s="0" t="n">
        <v>2011</v>
      </c>
      <c r="L5132" s="15" t="s">
        <v>82</v>
      </c>
      <c r="M5132" s="0" t="n">
        <v>6</v>
      </c>
      <c r="N5132" s="16" t="n">
        <f aca="false">I5132*K5132</f>
        <v>343881</v>
      </c>
      <c r="O5132" s="16" t="n">
        <f aca="false">I5132*(K5132-J5132)</f>
        <v>18297</v>
      </c>
      <c r="P5132" s="15" t="n">
        <f aca="false">K5132-J5132</f>
        <v>107</v>
      </c>
      <c r="Q5132" s="0" t="str">
        <f aca="false">IF(G5132=0,"Out of stock",IF(G5132&lt;H5132,"Understocked",IF(G5132&gt;Summary!$B$6*H5132,"Overstocked","Healthy")))</f>
        <v>Overstocked</v>
      </c>
      <c r="R5132" s="0" t="str">
        <f aca="false">IF(I5132&gt;=Summary!$B$7,"Fast",IF(I5132&lt;Summary!$B$8,"Slow","Medium"))</f>
        <v>Medium</v>
      </c>
      <c r="S5132" s="15" t="n">
        <f aca="false">IF(M5132&gt;Summary!$B$5,1,0)</f>
        <v>0</v>
      </c>
      <c r="T5132" s="16" t="n">
        <f aca="false">IF(Q5132="Overstocked",(G5132-Summary!$B$6*H5132)*J5132,0)</f>
        <v>51408</v>
      </c>
    </row>
    <row r="5133" customFormat="false" ht="15" hidden="false" customHeight="false" outlineLevel="0" collapsed="false">
      <c r="A5133" s="0" t="s">
        <v>5231</v>
      </c>
      <c r="B5133" s="0" t="s">
        <v>111</v>
      </c>
      <c r="C5133" s="0" t="s">
        <v>85</v>
      </c>
      <c r="D5133" s="0" t="s">
        <v>92</v>
      </c>
      <c r="E5133" s="14" t="n">
        <v>44989</v>
      </c>
      <c r="F5133" s="14" t="n">
        <v>44993</v>
      </c>
      <c r="G5133" s="0" t="n">
        <v>98</v>
      </c>
      <c r="H5133" s="0" t="n">
        <v>149</v>
      </c>
      <c r="I5133" s="0" t="n">
        <v>163</v>
      </c>
      <c r="J5133" s="0" t="n">
        <v>1100</v>
      </c>
      <c r="K5133" s="0" t="n">
        <v>1540</v>
      </c>
      <c r="L5133" s="15" t="s">
        <v>97</v>
      </c>
      <c r="M5133" s="0" t="n">
        <v>4</v>
      </c>
      <c r="N5133" s="16" t="n">
        <f aca="false">I5133*K5133</f>
        <v>251020</v>
      </c>
      <c r="O5133" s="16" t="n">
        <f aca="false">I5133*(K5133-J5133)</f>
        <v>71720</v>
      </c>
      <c r="P5133" s="15" t="n">
        <f aca="false">K5133-J5133</f>
        <v>440</v>
      </c>
      <c r="Q5133" s="0" t="str">
        <f aca="false">IF(G5133=0,"Out of stock",IF(G5133&lt;H5133,"Understocked",IF(G5133&gt;Summary!$B$6*H5133,"Overstocked","Healthy")))</f>
        <v>Understocked</v>
      </c>
      <c r="R5133" s="0" t="str">
        <f aca="false">IF(I5133&gt;=Summary!$B$7,"Fast",IF(I5133&lt;Summary!$B$8,"Slow","Medium"))</f>
        <v>Medium</v>
      </c>
      <c r="S5133" s="15" t="n">
        <f aca="false">IF(M5133&gt;Summary!$B$5,1,0)</f>
        <v>0</v>
      </c>
      <c r="T5133" s="16" t="n">
        <f aca="false">IF(Q5133="Overstocked",(G5133-Summary!$B$6*H5133)*J5133,0)</f>
        <v>0</v>
      </c>
    </row>
    <row r="5134" customFormat="false" ht="15" hidden="false" customHeight="false" outlineLevel="0" collapsed="false">
      <c r="A5134" s="0" t="s">
        <v>5232</v>
      </c>
      <c r="B5134" s="0" t="s">
        <v>115</v>
      </c>
      <c r="C5134" s="0" t="s">
        <v>96</v>
      </c>
      <c r="D5134" s="0" t="s">
        <v>79</v>
      </c>
      <c r="E5134" s="14" t="n">
        <v>45654</v>
      </c>
      <c r="F5134" s="14" t="n">
        <v>45655</v>
      </c>
      <c r="G5134" s="0" t="n">
        <v>331</v>
      </c>
      <c r="H5134" s="0" t="n">
        <v>60</v>
      </c>
      <c r="I5134" s="0" t="n">
        <v>65</v>
      </c>
      <c r="J5134" s="0" t="n">
        <v>667</v>
      </c>
      <c r="K5134" s="0" t="n">
        <v>1017</v>
      </c>
      <c r="L5134" s="15" t="s">
        <v>97</v>
      </c>
      <c r="M5134" s="0" t="n">
        <v>1</v>
      </c>
      <c r="N5134" s="16" t="n">
        <f aca="false">I5134*K5134</f>
        <v>66105</v>
      </c>
      <c r="O5134" s="16" t="n">
        <f aca="false">I5134*(K5134-J5134)</f>
        <v>22750</v>
      </c>
      <c r="P5134" s="15" t="n">
        <f aca="false">K5134-J5134</f>
        <v>350</v>
      </c>
      <c r="Q5134" s="0" t="str">
        <f aca="false">IF(G5134=0,"Out of stock",IF(G5134&lt;H5134,"Understocked",IF(G5134&gt;Summary!$B$6*H5134,"Overstocked","Healthy")))</f>
        <v>Overstocked</v>
      </c>
      <c r="R5134" s="0" t="str">
        <f aca="false">IF(I5134&gt;=Summary!$B$7,"Fast",IF(I5134&lt;Summary!$B$8,"Slow","Medium"))</f>
        <v>Slow</v>
      </c>
      <c r="S5134" s="15" t="n">
        <f aca="false">IF(M5134&gt;Summary!$B$5,1,0)</f>
        <v>0</v>
      </c>
      <c r="T5134" s="16" t="n">
        <f aca="false">IF(Q5134="Overstocked",(G5134-Summary!$B$6*H5134)*J5134,0)</f>
        <v>60697</v>
      </c>
    </row>
    <row r="5135" customFormat="false" ht="15" hidden="false" customHeight="false" outlineLevel="0" collapsed="false">
      <c r="A5135" s="0" t="s">
        <v>5233</v>
      </c>
      <c r="B5135" s="0" t="s">
        <v>113</v>
      </c>
      <c r="C5135" s="0" t="s">
        <v>96</v>
      </c>
      <c r="D5135" s="0" t="s">
        <v>92</v>
      </c>
      <c r="E5135" s="14" t="n">
        <v>45477</v>
      </c>
      <c r="F5135" s="14" t="n">
        <v>45478</v>
      </c>
      <c r="G5135" s="0" t="n">
        <v>259</v>
      </c>
      <c r="H5135" s="0" t="n">
        <v>136</v>
      </c>
      <c r="I5135" s="0" t="n">
        <v>38</v>
      </c>
      <c r="J5135" s="0" t="n">
        <v>662</v>
      </c>
      <c r="K5135" s="0" t="n">
        <v>847</v>
      </c>
      <c r="L5135" s="15" t="s">
        <v>97</v>
      </c>
      <c r="M5135" s="0" t="n">
        <v>1</v>
      </c>
      <c r="N5135" s="16" t="n">
        <f aca="false">I5135*K5135</f>
        <v>32186</v>
      </c>
      <c r="O5135" s="16" t="n">
        <f aca="false">I5135*(K5135-J5135)</f>
        <v>7030</v>
      </c>
      <c r="P5135" s="15" t="n">
        <f aca="false">K5135-J5135</f>
        <v>185</v>
      </c>
      <c r="Q5135" s="0" t="str">
        <f aca="false">IF(G5135=0,"Out of stock",IF(G5135&lt;H5135,"Understocked",IF(G5135&gt;Summary!$B$6*H5135,"Overstocked","Healthy")))</f>
        <v>Healthy</v>
      </c>
      <c r="R5135" s="0" t="str">
        <f aca="false">IF(I5135&gt;=Summary!$B$7,"Fast",IF(I5135&lt;Summary!$B$8,"Slow","Medium"))</f>
        <v>Slow</v>
      </c>
      <c r="S5135" s="15" t="n">
        <f aca="false">IF(M5135&gt;Summary!$B$5,1,0)</f>
        <v>0</v>
      </c>
      <c r="T5135" s="16" t="n">
        <f aca="false">IF(Q5135="Overstocked",(G5135-Summary!$B$6*H5135)*J5135,0)</f>
        <v>0</v>
      </c>
    </row>
    <row r="5136" customFormat="false" ht="15" hidden="false" customHeight="false" outlineLevel="0" collapsed="false">
      <c r="A5136" s="0" t="s">
        <v>5234</v>
      </c>
      <c r="B5136" s="0" t="s">
        <v>115</v>
      </c>
      <c r="C5136" s="0" t="s">
        <v>85</v>
      </c>
      <c r="D5136" s="0" t="s">
        <v>102</v>
      </c>
      <c r="E5136" s="14" t="n">
        <v>45149</v>
      </c>
      <c r="F5136" s="14" t="n">
        <v>45154</v>
      </c>
      <c r="G5136" s="0" t="n">
        <v>159</v>
      </c>
      <c r="H5136" s="0" t="n">
        <v>82</v>
      </c>
      <c r="I5136" s="0" t="n">
        <v>164</v>
      </c>
      <c r="J5136" s="0" t="n">
        <v>999</v>
      </c>
      <c r="K5136" s="0" t="n">
        <v>1181</v>
      </c>
      <c r="L5136" s="15" t="s">
        <v>93</v>
      </c>
      <c r="M5136" s="0" t="n">
        <v>5</v>
      </c>
      <c r="N5136" s="16" t="n">
        <f aca="false">I5136*K5136</f>
        <v>193684</v>
      </c>
      <c r="O5136" s="16" t="n">
        <f aca="false">I5136*(K5136-J5136)</f>
        <v>29848</v>
      </c>
      <c r="P5136" s="15" t="n">
        <f aca="false">K5136-J5136</f>
        <v>182</v>
      </c>
      <c r="Q5136" s="0" t="str">
        <f aca="false">IF(G5136=0,"Out of stock",IF(G5136&lt;H5136,"Understocked",IF(G5136&gt;Summary!$B$6*H5136,"Overstocked","Healthy")))</f>
        <v>Healthy</v>
      </c>
      <c r="R5136" s="0" t="str">
        <f aca="false">IF(I5136&gt;=Summary!$B$7,"Fast",IF(I5136&lt;Summary!$B$8,"Slow","Medium"))</f>
        <v>Medium</v>
      </c>
      <c r="S5136" s="15" t="n">
        <f aca="false">IF(M5136&gt;Summary!$B$5,1,0)</f>
        <v>0</v>
      </c>
      <c r="T5136" s="16" t="n">
        <f aca="false">IF(Q5136="Overstocked",(G5136-Summary!$B$6*H5136)*J5136,0)</f>
        <v>0</v>
      </c>
    </row>
    <row r="5137" customFormat="false" ht="15" hidden="false" customHeight="false" outlineLevel="0" collapsed="false">
      <c r="A5137" s="0" t="s">
        <v>5235</v>
      </c>
      <c r="B5137" s="0" t="s">
        <v>101</v>
      </c>
      <c r="C5137" s="0" t="s">
        <v>96</v>
      </c>
      <c r="D5137" s="0" t="s">
        <v>92</v>
      </c>
      <c r="E5137" s="14" t="n">
        <v>45606</v>
      </c>
      <c r="F5137" s="14" t="n">
        <v>45609</v>
      </c>
      <c r="G5137" s="0" t="n">
        <v>159</v>
      </c>
      <c r="H5137" s="0" t="n">
        <v>65</v>
      </c>
      <c r="I5137" s="0" t="n">
        <v>47</v>
      </c>
      <c r="J5137" s="0" t="n">
        <v>1083</v>
      </c>
      <c r="K5137" s="0" t="n">
        <v>1240</v>
      </c>
      <c r="L5137" s="15" t="s">
        <v>93</v>
      </c>
      <c r="M5137" s="0" t="n">
        <v>3</v>
      </c>
      <c r="N5137" s="16" t="n">
        <f aca="false">I5137*K5137</f>
        <v>58280</v>
      </c>
      <c r="O5137" s="16" t="n">
        <f aca="false">I5137*(K5137-J5137)</f>
        <v>7379</v>
      </c>
      <c r="P5137" s="15" t="n">
        <f aca="false">K5137-J5137</f>
        <v>157</v>
      </c>
      <c r="Q5137" s="0" t="str">
        <f aca="false">IF(G5137=0,"Out of stock",IF(G5137&lt;H5137,"Understocked",IF(G5137&gt;Summary!$B$6*H5137,"Overstocked","Healthy")))</f>
        <v>Healthy</v>
      </c>
      <c r="R5137" s="0" t="str">
        <f aca="false">IF(I5137&gt;=Summary!$B$7,"Fast",IF(I5137&lt;Summary!$B$8,"Slow","Medium"))</f>
        <v>Slow</v>
      </c>
      <c r="S5137" s="15" t="n">
        <f aca="false">IF(M5137&gt;Summary!$B$5,1,0)</f>
        <v>0</v>
      </c>
      <c r="T5137" s="16" t="n">
        <f aca="false">IF(Q5137="Overstocked",(G5137-Summary!$B$6*H5137)*J5137,0)</f>
        <v>0</v>
      </c>
    </row>
    <row r="5138" customFormat="false" ht="15" hidden="false" customHeight="false" outlineLevel="0" collapsed="false">
      <c r="A5138" s="0" t="s">
        <v>5236</v>
      </c>
      <c r="B5138" s="0" t="s">
        <v>95</v>
      </c>
      <c r="C5138" s="0" t="s">
        <v>85</v>
      </c>
      <c r="D5138" s="0" t="s">
        <v>102</v>
      </c>
      <c r="E5138" s="14" t="n">
        <v>45035</v>
      </c>
      <c r="F5138" s="14" t="n">
        <v>45044</v>
      </c>
      <c r="G5138" s="0" t="n">
        <v>228</v>
      </c>
      <c r="H5138" s="0" t="n">
        <v>90</v>
      </c>
      <c r="I5138" s="0" t="n">
        <v>24</v>
      </c>
      <c r="J5138" s="0" t="n">
        <v>562</v>
      </c>
      <c r="K5138" s="0" t="n">
        <v>801</v>
      </c>
      <c r="L5138" s="15" t="s">
        <v>87</v>
      </c>
      <c r="M5138" s="0" t="n">
        <v>9</v>
      </c>
      <c r="N5138" s="16" t="n">
        <f aca="false">I5138*K5138</f>
        <v>19224</v>
      </c>
      <c r="O5138" s="16" t="n">
        <f aca="false">I5138*(K5138-J5138)</f>
        <v>5736</v>
      </c>
      <c r="P5138" s="15" t="n">
        <f aca="false">K5138-J5138</f>
        <v>239</v>
      </c>
      <c r="Q5138" s="0" t="str">
        <f aca="false">IF(G5138=0,"Out of stock",IF(G5138&lt;H5138,"Understocked",IF(G5138&gt;Summary!$B$6*H5138,"Overstocked","Healthy")))</f>
        <v>Healthy</v>
      </c>
      <c r="R5138" s="0" t="str">
        <f aca="false">IF(I5138&gt;=Summary!$B$7,"Fast",IF(I5138&lt;Summary!$B$8,"Slow","Medium"))</f>
        <v>Slow</v>
      </c>
      <c r="S5138" s="15" t="n">
        <f aca="false">IF(M5138&gt;Summary!$B$5,1,0)</f>
        <v>1</v>
      </c>
      <c r="T5138" s="16" t="n">
        <f aca="false">IF(Q5138="Overstocked",(G5138-Summary!$B$6*H5138)*J5138,0)</f>
        <v>0</v>
      </c>
    </row>
    <row r="5139" customFormat="false" ht="15" hidden="false" customHeight="false" outlineLevel="0" collapsed="false">
      <c r="A5139" s="0" t="s">
        <v>5237</v>
      </c>
      <c r="B5139" s="0" t="s">
        <v>95</v>
      </c>
      <c r="C5139" s="0" t="s">
        <v>78</v>
      </c>
      <c r="D5139" s="0" t="s">
        <v>86</v>
      </c>
      <c r="E5139" s="14" t="n">
        <v>45341</v>
      </c>
      <c r="F5139" s="14" t="n">
        <v>45346</v>
      </c>
      <c r="G5139" s="0" t="n">
        <v>388</v>
      </c>
      <c r="H5139" s="0" t="n">
        <v>57</v>
      </c>
      <c r="I5139" s="0" t="n">
        <v>57</v>
      </c>
      <c r="J5139" s="0" t="n">
        <v>469</v>
      </c>
      <c r="K5139" s="0" t="n">
        <v>630</v>
      </c>
      <c r="L5139" s="15" t="s">
        <v>87</v>
      </c>
      <c r="M5139" s="0" t="n">
        <v>5</v>
      </c>
      <c r="N5139" s="16" t="n">
        <f aca="false">I5139*K5139</f>
        <v>35910</v>
      </c>
      <c r="O5139" s="16" t="n">
        <f aca="false">I5139*(K5139-J5139)</f>
        <v>9177</v>
      </c>
      <c r="P5139" s="15" t="n">
        <f aca="false">K5139-J5139</f>
        <v>161</v>
      </c>
      <c r="Q5139" s="0" t="str">
        <f aca="false">IF(G5139=0,"Out of stock",IF(G5139&lt;H5139,"Understocked",IF(G5139&gt;Summary!$B$6*H5139,"Overstocked","Healthy")))</f>
        <v>Overstocked</v>
      </c>
      <c r="R5139" s="0" t="str">
        <f aca="false">IF(I5139&gt;=Summary!$B$7,"Fast",IF(I5139&lt;Summary!$B$8,"Slow","Medium"))</f>
        <v>Slow</v>
      </c>
      <c r="S5139" s="15" t="n">
        <f aca="false">IF(M5139&gt;Summary!$B$5,1,0)</f>
        <v>0</v>
      </c>
      <c r="T5139" s="16" t="n">
        <f aca="false">IF(Q5139="Overstocked",(G5139-Summary!$B$6*H5139)*J5139,0)</f>
        <v>75040</v>
      </c>
    </row>
    <row r="5140" customFormat="false" ht="15" hidden="false" customHeight="false" outlineLevel="0" collapsed="false">
      <c r="A5140" s="0" t="s">
        <v>5238</v>
      </c>
      <c r="B5140" s="0" t="s">
        <v>89</v>
      </c>
      <c r="C5140" s="0" t="s">
        <v>104</v>
      </c>
      <c r="D5140" s="0" t="s">
        <v>102</v>
      </c>
      <c r="E5140" s="14" t="n">
        <v>45394</v>
      </c>
      <c r="F5140" s="14" t="n">
        <v>45398</v>
      </c>
      <c r="G5140" s="0" t="n">
        <v>228</v>
      </c>
      <c r="H5140" s="0" t="n">
        <v>101</v>
      </c>
      <c r="I5140" s="0" t="n">
        <v>180</v>
      </c>
      <c r="J5140" s="0" t="n">
        <v>1932</v>
      </c>
      <c r="K5140" s="0" t="n">
        <v>2192</v>
      </c>
      <c r="L5140" s="15" t="s">
        <v>82</v>
      </c>
      <c r="M5140" s="0" t="n">
        <v>4</v>
      </c>
      <c r="N5140" s="16" t="n">
        <f aca="false">I5140*K5140</f>
        <v>394560</v>
      </c>
      <c r="O5140" s="16" t="n">
        <f aca="false">I5140*(K5140-J5140)</f>
        <v>46800</v>
      </c>
      <c r="P5140" s="15" t="n">
        <f aca="false">K5140-J5140</f>
        <v>260</v>
      </c>
      <c r="Q5140" s="0" t="str">
        <f aca="false">IF(G5140=0,"Out of stock",IF(G5140&lt;H5140,"Understocked",IF(G5140&gt;Summary!$B$6*H5140,"Overstocked","Healthy")))</f>
        <v>Healthy</v>
      </c>
      <c r="R5140" s="0" t="str">
        <f aca="false">IF(I5140&gt;=Summary!$B$7,"Fast",IF(I5140&lt;Summary!$B$8,"Slow","Medium"))</f>
        <v>Medium</v>
      </c>
      <c r="S5140" s="15" t="n">
        <f aca="false">IF(M5140&gt;Summary!$B$5,1,0)</f>
        <v>0</v>
      </c>
      <c r="T5140" s="16" t="n">
        <f aca="false">IF(Q5140="Overstocked",(G5140-Summary!$B$6*H5140)*J5140,0)</f>
        <v>0</v>
      </c>
    </row>
    <row r="5141" customFormat="false" ht="15" hidden="false" customHeight="false" outlineLevel="0" collapsed="false">
      <c r="A5141" s="0" t="s">
        <v>5239</v>
      </c>
      <c r="B5141" s="0" t="s">
        <v>123</v>
      </c>
      <c r="C5141" s="0" t="s">
        <v>104</v>
      </c>
      <c r="D5141" s="0" t="s">
        <v>92</v>
      </c>
      <c r="E5141" s="14" t="n">
        <v>45637</v>
      </c>
      <c r="F5141" s="14" t="n">
        <v>45639</v>
      </c>
      <c r="G5141" s="0" t="n">
        <v>280</v>
      </c>
      <c r="H5141" s="0" t="n">
        <v>126</v>
      </c>
      <c r="I5141" s="0" t="n">
        <v>131</v>
      </c>
      <c r="J5141" s="0" t="n">
        <v>1038</v>
      </c>
      <c r="K5141" s="0" t="n">
        <v>1392</v>
      </c>
      <c r="L5141" s="15" t="s">
        <v>93</v>
      </c>
      <c r="M5141" s="0" t="n">
        <v>2</v>
      </c>
      <c r="N5141" s="16" t="n">
        <f aca="false">I5141*K5141</f>
        <v>182352</v>
      </c>
      <c r="O5141" s="16" t="n">
        <f aca="false">I5141*(K5141-J5141)</f>
        <v>46374</v>
      </c>
      <c r="P5141" s="15" t="n">
        <f aca="false">K5141-J5141</f>
        <v>354</v>
      </c>
      <c r="Q5141" s="0" t="str">
        <f aca="false">IF(G5141=0,"Out of stock",IF(G5141&lt;H5141,"Understocked",IF(G5141&gt;Summary!$B$6*H5141,"Overstocked","Healthy")))</f>
        <v>Healthy</v>
      </c>
      <c r="R5141" s="0" t="str">
        <f aca="false">IF(I5141&gt;=Summary!$B$7,"Fast",IF(I5141&lt;Summary!$B$8,"Slow","Medium"))</f>
        <v>Medium</v>
      </c>
      <c r="S5141" s="15" t="n">
        <f aca="false">IF(M5141&gt;Summary!$B$5,1,0)</f>
        <v>0</v>
      </c>
      <c r="T5141" s="16" t="n">
        <f aca="false">IF(Q5141="Overstocked",(G5141-Summary!$B$6*H5141)*J5141,0)</f>
        <v>0</v>
      </c>
    </row>
    <row r="5142" customFormat="false" ht="15" hidden="false" customHeight="false" outlineLevel="0" collapsed="false">
      <c r="A5142" s="0" t="s">
        <v>5240</v>
      </c>
      <c r="B5142" s="0" t="s">
        <v>89</v>
      </c>
      <c r="C5142" s="0" t="s">
        <v>78</v>
      </c>
      <c r="D5142" s="0" t="s">
        <v>79</v>
      </c>
      <c r="E5142" s="14" t="n">
        <v>45019</v>
      </c>
      <c r="F5142" s="14" t="n">
        <v>45026</v>
      </c>
      <c r="G5142" s="0" t="n">
        <v>281</v>
      </c>
      <c r="H5142" s="0" t="n">
        <v>136</v>
      </c>
      <c r="I5142" s="0" t="n">
        <v>74</v>
      </c>
      <c r="J5142" s="0" t="n">
        <v>1714</v>
      </c>
      <c r="K5142" s="0" t="n">
        <v>2177</v>
      </c>
      <c r="L5142" s="15" t="s">
        <v>87</v>
      </c>
      <c r="M5142" s="0" t="n">
        <v>7</v>
      </c>
      <c r="N5142" s="16" t="n">
        <f aca="false">I5142*K5142</f>
        <v>161098</v>
      </c>
      <c r="O5142" s="16" t="n">
        <f aca="false">I5142*(K5142-J5142)</f>
        <v>34262</v>
      </c>
      <c r="P5142" s="15" t="n">
        <f aca="false">K5142-J5142</f>
        <v>463</v>
      </c>
      <c r="Q5142" s="0" t="str">
        <f aca="false">IF(G5142=0,"Out of stock",IF(G5142&lt;H5142,"Understocked",IF(G5142&gt;Summary!$B$6*H5142,"Overstocked","Healthy")))</f>
        <v>Healthy</v>
      </c>
      <c r="R5142" s="0" t="str">
        <f aca="false">IF(I5142&gt;=Summary!$B$7,"Fast",IF(I5142&lt;Summary!$B$8,"Slow","Medium"))</f>
        <v>Slow</v>
      </c>
      <c r="S5142" s="15" t="n">
        <f aca="false">IF(M5142&gt;Summary!$B$5,1,0)</f>
        <v>0</v>
      </c>
      <c r="T5142" s="16" t="n">
        <f aca="false">IF(Q5142="Overstocked",(G5142-Summary!$B$6*H5142)*J5142,0)</f>
        <v>0</v>
      </c>
    </row>
    <row r="5143" customFormat="false" ht="15" hidden="false" customHeight="false" outlineLevel="0" collapsed="false">
      <c r="A5143" s="0" t="s">
        <v>5241</v>
      </c>
      <c r="B5143" s="0" t="s">
        <v>111</v>
      </c>
      <c r="C5143" s="0" t="s">
        <v>96</v>
      </c>
      <c r="D5143" s="0" t="s">
        <v>86</v>
      </c>
      <c r="E5143" s="14" t="n">
        <v>45449</v>
      </c>
      <c r="F5143" s="14" t="n">
        <v>45459</v>
      </c>
      <c r="G5143" s="0" t="n">
        <v>439</v>
      </c>
      <c r="H5143" s="0" t="n">
        <v>137</v>
      </c>
      <c r="I5143" s="0" t="n">
        <v>68</v>
      </c>
      <c r="J5143" s="0" t="n">
        <v>1907</v>
      </c>
      <c r="K5143" s="0" t="n">
        <v>2376</v>
      </c>
      <c r="L5143" s="15" t="s">
        <v>97</v>
      </c>
      <c r="M5143" s="0" t="n">
        <v>10</v>
      </c>
      <c r="N5143" s="16" t="n">
        <f aca="false">I5143*K5143</f>
        <v>161568</v>
      </c>
      <c r="O5143" s="16" t="n">
        <f aca="false">I5143*(K5143-J5143)</f>
        <v>31892</v>
      </c>
      <c r="P5143" s="15" t="n">
        <f aca="false">K5143-J5143</f>
        <v>469</v>
      </c>
      <c r="Q5143" s="0" t="str">
        <f aca="false">IF(G5143=0,"Out of stock",IF(G5143&lt;H5143,"Understocked",IF(G5143&gt;Summary!$B$6*H5143,"Overstocked","Healthy")))</f>
        <v>Healthy</v>
      </c>
      <c r="R5143" s="0" t="str">
        <f aca="false">IF(I5143&gt;=Summary!$B$7,"Fast",IF(I5143&lt;Summary!$B$8,"Slow","Medium"))</f>
        <v>Slow</v>
      </c>
      <c r="S5143" s="15" t="n">
        <f aca="false">IF(M5143&gt;Summary!$B$5,1,0)</f>
        <v>1</v>
      </c>
      <c r="T5143" s="16" t="n">
        <f aca="false">IF(Q5143="Overstocked",(G5143-Summary!$B$6*H5143)*J5143,0)</f>
        <v>0</v>
      </c>
    </row>
    <row r="5144" customFormat="false" ht="15" hidden="false" customHeight="false" outlineLevel="0" collapsed="false">
      <c r="A5144" s="0" t="s">
        <v>5242</v>
      </c>
      <c r="B5144" s="0" t="s">
        <v>77</v>
      </c>
      <c r="C5144" s="0" t="s">
        <v>96</v>
      </c>
      <c r="D5144" s="0" t="s">
        <v>102</v>
      </c>
      <c r="E5144" s="14" t="n">
        <v>44984</v>
      </c>
      <c r="F5144" s="14" t="n">
        <v>44991</v>
      </c>
      <c r="G5144" s="0" t="n">
        <v>255</v>
      </c>
      <c r="H5144" s="0" t="n">
        <v>136</v>
      </c>
      <c r="I5144" s="0" t="n">
        <v>37</v>
      </c>
      <c r="J5144" s="0" t="n">
        <v>1830</v>
      </c>
      <c r="K5144" s="0" t="n">
        <v>1922</v>
      </c>
      <c r="L5144" s="15" t="s">
        <v>80</v>
      </c>
      <c r="M5144" s="0" t="n">
        <v>7</v>
      </c>
      <c r="N5144" s="16" t="n">
        <f aca="false">I5144*K5144</f>
        <v>71114</v>
      </c>
      <c r="O5144" s="16" t="n">
        <f aca="false">I5144*(K5144-J5144)</f>
        <v>3404</v>
      </c>
      <c r="P5144" s="15" t="n">
        <f aca="false">K5144-J5144</f>
        <v>92</v>
      </c>
      <c r="Q5144" s="0" t="str">
        <f aca="false">IF(G5144=0,"Out of stock",IF(G5144&lt;H5144,"Understocked",IF(G5144&gt;Summary!$B$6*H5144,"Overstocked","Healthy")))</f>
        <v>Healthy</v>
      </c>
      <c r="R5144" s="0" t="str">
        <f aca="false">IF(I5144&gt;=Summary!$B$7,"Fast",IF(I5144&lt;Summary!$B$8,"Slow","Medium"))</f>
        <v>Slow</v>
      </c>
      <c r="S5144" s="15" t="n">
        <f aca="false">IF(M5144&gt;Summary!$B$5,1,0)</f>
        <v>0</v>
      </c>
      <c r="T5144" s="16" t="n">
        <f aca="false">IF(Q5144="Overstocked",(G5144-Summary!$B$6*H5144)*J5144,0)</f>
        <v>0</v>
      </c>
    </row>
    <row r="5145" customFormat="false" ht="15" hidden="false" customHeight="false" outlineLevel="0" collapsed="false">
      <c r="A5145" s="0" t="s">
        <v>5243</v>
      </c>
      <c r="B5145" s="0" t="s">
        <v>115</v>
      </c>
      <c r="C5145" s="0" t="s">
        <v>96</v>
      </c>
      <c r="D5145" s="0" t="s">
        <v>92</v>
      </c>
      <c r="E5145" s="14" t="n">
        <v>45202</v>
      </c>
      <c r="F5145" s="14" t="n">
        <v>45203</v>
      </c>
      <c r="G5145" s="0" t="n">
        <v>361</v>
      </c>
      <c r="H5145" s="0" t="n">
        <v>104</v>
      </c>
      <c r="I5145" s="0" t="n">
        <v>300</v>
      </c>
      <c r="J5145" s="0" t="n">
        <v>1951</v>
      </c>
      <c r="K5145" s="0" t="n">
        <v>2268</v>
      </c>
      <c r="L5145" s="15" t="s">
        <v>93</v>
      </c>
      <c r="M5145" s="0" t="n">
        <v>1</v>
      </c>
      <c r="N5145" s="16" t="n">
        <f aca="false">I5145*K5145</f>
        <v>680400</v>
      </c>
      <c r="O5145" s="16" t="n">
        <f aca="false">I5145*(K5145-J5145)</f>
        <v>95100</v>
      </c>
      <c r="P5145" s="15" t="n">
        <f aca="false">K5145-J5145</f>
        <v>317</v>
      </c>
      <c r="Q5145" s="0" t="str">
        <f aca="false">IF(G5145=0,"Out of stock",IF(G5145&lt;H5145,"Understocked",IF(G5145&gt;Summary!$B$6*H5145,"Overstocked","Healthy")))</f>
        <v>Healthy</v>
      </c>
      <c r="R5145" s="0" t="str">
        <f aca="false">IF(I5145&gt;=Summary!$B$7,"Fast",IF(I5145&lt;Summary!$B$8,"Slow","Medium"))</f>
        <v>Fast</v>
      </c>
      <c r="S5145" s="15" t="n">
        <f aca="false">IF(M5145&gt;Summary!$B$5,1,0)</f>
        <v>0</v>
      </c>
      <c r="T5145" s="16" t="n">
        <f aca="false">IF(Q5145="Overstocked",(G5145-Summary!$B$6*H5145)*J5145,0)</f>
        <v>0</v>
      </c>
    </row>
    <row r="5146" customFormat="false" ht="15" hidden="false" customHeight="false" outlineLevel="0" collapsed="false">
      <c r="A5146" s="0" t="s">
        <v>5244</v>
      </c>
      <c r="B5146" s="0" t="s">
        <v>123</v>
      </c>
      <c r="C5146" s="0" t="s">
        <v>78</v>
      </c>
      <c r="D5146" s="0" t="s">
        <v>102</v>
      </c>
      <c r="E5146" s="14" t="n">
        <v>44956</v>
      </c>
      <c r="F5146" s="14" t="n">
        <v>44966</v>
      </c>
      <c r="G5146" s="0" t="n">
        <v>73</v>
      </c>
      <c r="H5146" s="0" t="n">
        <v>53</v>
      </c>
      <c r="I5146" s="0" t="n">
        <v>124</v>
      </c>
      <c r="J5146" s="0" t="n">
        <v>1834</v>
      </c>
      <c r="K5146" s="0" t="n">
        <v>2214</v>
      </c>
      <c r="L5146" s="15" t="s">
        <v>87</v>
      </c>
      <c r="M5146" s="0" t="n">
        <v>10</v>
      </c>
      <c r="N5146" s="16" t="n">
        <f aca="false">I5146*K5146</f>
        <v>274536</v>
      </c>
      <c r="O5146" s="16" t="n">
        <f aca="false">I5146*(K5146-J5146)</f>
        <v>47120</v>
      </c>
      <c r="P5146" s="15" t="n">
        <f aca="false">K5146-J5146</f>
        <v>380</v>
      </c>
      <c r="Q5146" s="0" t="str">
        <f aca="false">IF(G5146=0,"Out of stock",IF(G5146&lt;H5146,"Understocked",IF(G5146&gt;Summary!$B$6*H5146,"Overstocked","Healthy")))</f>
        <v>Healthy</v>
      </c>
      <c r="R5146" s="0" t="str">
        <f aca="false">IF(I5146&gt;=Summary!$B$7,"Fast",IF(I5146&lt;Summary!$B$8,"Slow","Medium"))</f>
        <v>Medium</v>
      </c>
      <c r="S5146" s="15" t="n">
        <f aca="false">IF(M5146&gt;Summary!$B$5,1,0)</f>
        <v>1</v>
      </c>
      <c r="T5146" s="16" t="n">
        <f aca="false">IF(Q5146="Overstocked",(G5146-Summary!$B$6*H5146)*J5146,0)</f>
        <v>0</v>
      </c>
    </row>
    <row r="5147" customFormat="false" ht="15" hidden="false" customHeight="false" outlineLevel="0" collapsed="false">
      <c r="A5147" s="0" t="s">
        <v>5245</v>
      </c>
      <c r="B5147" s="0" t="s">
        <v>101</v>
      </c>
      <c r="C5147" s="0" t="s">
        <v>104</v>
      </c>
      <c r="D5147" s="0" t="s">
        <v>92</v>
      </c>
      <c r="E5147" s="14" t="n">
        <v>45116</v>
      </c>
      <c r="F5147" s="14" t="n">
        <v>45121</v>
      </c>
      <c r="G5147" s="0" t="n">
        <v>306</v>
      </c>
      <c r="H5147" s="0" t="n">
        <v>141</v>
      </c>
      <c r="I5147" s="0" t="n">
        <v>14</v>
      </c>
      <c r="J5147" s="0" t="n">
        <v>1305</v>
      </c>
      <c r="K5147" s="0" t="n">
        <v>1617</v>
      </c>
      <c r="L5147" s="15" t="s">
        <v>80</v>
      </c>
      <c r="M5147" s="0" t="n">
        <v>5</v>
      </c>
      <c r="N5147" s="16" t="n">
        <f aca="false">I5147*K5147</f>
        <v>22638</v>
      </c>
      <c r="O5147" s="16" t="n">
        <f aca="false">I5147*(K5147-J5147)</f>
        <v>4368</v>
      </c>
      <c r="P5147" s="15" t="n">
        <f aca="false">K5147-J5147</f>
        <v>312</v>
      </c>
      <c r="Q5147" s="0" t="str">
        <f aca="false">IF(G5147=0,"Out of stock",IF(G5147&lt;H5147,"Understocked",IF(G5147&gt;Summary!$B$6*H5147,"Overstocked","Healthy")))</f>
        <v>Healthy</v>
      </c>
      <c r="R5147" s="0" t="str">
        <f aca="false">IF(I5147&gt;=Summary!$B$7,"Fast",IF(I5147&lt;Summary!$B$8,"Slow","Medium"))</f>
        <v>Slow</v>
      </c>
      <c r="S5147" s="15" t="n">
        <f aca="false">IF(M5147&gt;Summary!$B$5,1,0)</f>
        <v>0</v>
      </c>
      <c r="T5147" s="16" t="n">
        <f aca="false">IF(Q5147="Overstocked",(G5147-Summary!$B$6*H5147)*J5147,0)</f>
        <v>0</v>
      </c>
    </row>
    <row r="5148" customFormat="false" ht="15" hidden="false" customHeight="false" outlineLevel="0" collapsed="false">
      <c r="A5148" s="0" t="s">
        <v>5246</v>
      </c>
      <c r="B5148" s="0" t="s">
        <v>111</v>
      </c>
      <c r="C5148" s="0" t="s">
        <v>96</v>
      </c>
      <c r="D5148" s="0" t="s">
        <v>90</v>
      </c>
      <c r="E5148" s="14" t="n">
        <v>45230</v>
      </c>
      <c r="F5148" s="14" t="n">
        <v>45232</v>
      </c>
      <c r="G5148" s="0" t="n">
        <v>170</v>
      </c>
      <c r="H5148" s="0" t="n">
        <v>68</v>
      </c>
      <c r="I5148" s="0" t="n">
        <v>27</v>
      </c>
      <c r="J5148" s="0" t="n">
        <v>671</v>
      </c>
      <c r="K5148" s="0" t="n">
        <v>1140</v>
      </c>
      <c r="L5148" s="15" t="s">
        <v>82</v>
      </c>
      <c r="M5148" s="0" t="n">
        <v>2</v>
      </c>
      <c r="N5148" s="16" t="n">
        <f aca="false">I5148*K5148</f>
        <v>30780</v>
      </c>
      <c r="O5148" s="16" t="n">
        <f aca="false">I5148*(K5148-J5148)</f>
        <v>12663</v>
      </c>
      <c r="P5148" s="15" t="n">
        <f aca="false">K5148-J5148</f>
        <v>469</v>
      </c>
      <c r="Q5148" s="0" t="str">
        <f aca="false">IF(G5148=0,"Out of stock",IF(G5148&lt;H5148,"Understocked",IF(G5148&gt;Summary!$B$6*H5148,"Overstocked","Healthy")))</f>
        <v>Healthy</v>
      </c>
      <c r="R5148" s="0" t="str">
        <f aca="false">IF(I5148&gt;=Summary!$B$7,"Fast",IF(I5148&lt;Summary!$B$8,"Slow","Medium"))</f>
        <v>Slow</v>
      </c>
      <c r="S5148" s="15" t="n">
        <f aca="false">IF(M5148&gt;Summary!$B$5,1,0)</f>
        <v>0</v>
      </c>
      <c r="T5148" s="16" t="n">
        <f aca="false">IF(Q5148="Overstocked",(G5148-Summary!$B$6*H5148)*J5148,0)</f>
        <v>0</v>
      </c>
    </row>
    <row r="5149" customFormat="false" ht="15" hidden="false" customHeight="false" outlineLevel="0" collapsed="false">
      <c r="A5149" s="0" t="s">
        <v>5247</v>
      </c>
      <c r="B5149" s="0" t="s">
        <v>111</v>
      </c>
      <c r="C5149" s="0" t="s">
        <v>96</v>
      </c>
      <c r="D5149" s="0" t="s">
        <v>86</v>
      </c>
      <c r="E5149" s="14" t="n">
        <v>45259</v>
      </c>
      <c r="F5149" s="14" t="n">
        <v>45263</v>
      </c>
      <c r="G5149" s="0" t="n">
        <v>274</v>
      </c>
      <c r="H5149" s="0" t="n">
        <v>91</v>
      </c>
      <c r="I5149" s="0" t="n">
        <v>35</v>
      </c>
      <c r="J5149" s="0" t="n">
        <v>811</v>
      </c>
      <c r="K5149" s="0" t="n">
        <v>1192</v>
      </c>
      <c r="L5149" s="15" t="s">
        <v>93</v>
      </c>
      <c r="M5149" s="0" t="n">
        <v>4</v>
      </c>
      <c r="N5149" s="16" t="n">
        <f aca="false">I5149*K5149</f>
        <v>41720</v>
      </c>
      <c r="O5149" s="16" t="n">
        <f aca="false">I5149*(K5149-J5149)</f>
        <v>13335</v>
      </c>
      <c r="P5149" s="15" t="n">
        <f aca="false">K5149-J5149</f>
        <v>381</v>
      </c>
      <c r="Q5149" s="0" t="str">
        <f aca="false">IF(G5149=0,"Out of stock",IF(G5149&lt;H5149,"Understocked",IF(G5149&gt;Summary!$B$6*H5149,"Overstocked","Healthy")))</f>
        <v>Healthy</v>
      </c>
      <c r="R5149" s="0" t="str">
        <f aca="false">IF(I5149&gt;=Summary!$B$7,"Fast",IF(I5149&lt;Summary!$B$8,"Slow","Medium"))</f>
        <v>Slow</v>
      </c>
      <c r="S5149" s="15" t="n">
        <f aca="false">IF(M5149&gt;Summary!$B$5,1,0)</f>
        <v>0</v>
      </c>
      <c r="T5149" s="16" t="n">
        <f aca="false">IF(Q5149="Overstocked",(G5149-Summary!$B$6*H5149)*J5149,0)</f>
        <v>0</v>
      </c>
    </row>
    <row r="5150" customFormat="false" ht="15" hidden="false" customHeight="false" outlineLevel="0" collapsed="false">
      <c r="A5150" s="0" t="s">
        <v>5248</v>
      </c>
      <c r="B5150" s="0" t="s">
        <v>101</v>
      </c>
      <c r="C5150" s="0" t="s">
        <v>104</v>
      </c>
      <c r="D5150" s="0" t="s">
        <v>79</v>
      </c>
      <c r="E5150" s="14" t="n">
        <v>44969</v>
      </c>
      <c r="F5150" s="14" t="n">
        <v>44972</v>
      </c>
      <c r="G5150" s="0" t="n">
        <v>200</v>
      </c>
      <c r="H5150" s="0" t="n">
        <v>89</v>
      </c>
      <c r="I5150" s="0" t="n">
        <v>102</v>
      </c>
      <c r="J5150" s="0" t="n">
        <v>308</v>
      </c>
      <c r="K5150" s="0" t="n">
        <v>724</v>
      </c>
      <c r="L5150" s="15" t="s">
        <v>80</v>
      </c>
      <c r="M5150" s="0" t="n">
        <v>3</v>
      </c>
      <c r="N5150" s="16" t="n">
        <f aca="false">I5150*K5150</f>
        <v>73848</v>
      </c>
      <c r="O5150" s="16" t="n">
        <f aca="false">I5150*(K5150-J5150)</f>
        <v>42432</v>
      </c>
      <c r="P5150" s="15" t="n">
        <f aca="false">K5150-J5150</f>
        <v>416</v>
      </c>
      <c r="Q5150" s="0" t="str">
        <f aca="false">IF(G5150=0,"Out of stock",IF(G5150&lt;H5150,"Understocked",IF(G5150&gt;Summary!$B$6*H5150,"Overstocked","Healthy")))</f>
        <v>Healthy</v>
      </c>
      <c r="R5150" s="0" t="str">
        <f aca="false">IF(I5150&gt;=Summary!$B$7,"Fast",IF(I5150&lt;Summary!$B$8,"Slow","Medium"))</f>
        <v>Medium</v>
      </c>
      <c r="S5150" s="15" t="n">
        <f aca="false">IF(M5150&gt;Summary!$B$5,1,0)</f>
        <v>0</v>
      </c>
      <c r="T5150" s="16" t="n">
        <f aca="false">IF(Q5150="Overstocked",(G5150-Summary!$B$6*H5150)*J5150,0)</f>
        <v>0</v>
      </c>
    </row>
    <row r="5151" customFormat="false" ht="15" hidden="false" customHeight="false" outlineLevel="0" collapsed="false">
      <c r="A5151" s="0" t="s">
        <v>5249</v>
      </c>
      <c r="B5151" s="0" t="s">
        <v>101</v>
      </c>
      <c r="C5151" s="0" t="s">
        <v>85</v>
      </c>
      <c r="D5151" s="0" t="s">
        <v>90</v>
      </c>
      <c r="E5151" s="14" t="n">
        <v>45434</v>
      </c>
      <c r="F5151" s="14" t="n">
        <v>45441</v>
      </c>
      <c r="G5151" s="0" t="n">
        <v>69</v>
      </c>
      <c r="H5151" s="0" t="n">
        <v>73</v>
      </c>
      <c r="I5151" s="0" t="n">
        <v>86</v>
      </c>
      <c r="J5151" s="0" t="n">
        <v>1456</v>
      </c>
      <c r="K5151" s="0" t="n">
        <v>1945</v>
      </c>
      <c r="L5151" s="15" t="s">
        <v>93</v>
      </c>
      <c r="M5151" s="0" t="n">
        <v>7</v>
      </c>
      <c r="N5151" s="16" t="n">
        <f aca="false">I5151*K5151</f>
        <v>167270</v>
      </c>
      <c r="O5151" s="16" t="n">
        <f aca="false">I5151*(K5151-J5151)</f>
        <v>42054</v>
      </c>
      <c r="P5151" s="15" t="n">
        <f aca="false">K5151-J5151</f>
        <v>489</v>
      </c>
      <c r="Q5151" s="0" t="str">
        <f aca="false">IF(G5151=0,"Out of stock",IF(G5151&lt;H5151,"Understocked",IF(G5151&gt;Summary!$B$6*H5151,"Overstocked","Healthy")))</f>
        <v>Understocked</v>
      </c>
      <c r="R5151" s="0" t="str">
        <f aca="false">IF(I5151&gt;=Summary!$B$7,"Fast",IF(I5151&lt;Summary!$B$8,"Slow","Medium"))</f>
        <v>Slow</v>
      </c>
      <c r="S5151" s="15" t="n">
        <f aca="false">IF(M5151&gt;Summary!$B$5,1,0)</f>
        <v>0</v>
      </c>
      <c r="T5151" s="16" t="n">
        <f aca="false">IF(Q5151="Overstocked",(G5151-Summary!$B$6*H5151)*J5151,0)</f>
        <v>0</v>
      </c>
    </row>
    <row r="5152" customFormat="false" ht="15" hidden="false" customHeight="false" outlineLevel="0" collapsed="false">
      <c r="A5152" s="0" t="s">
        <v>5250</v>
      </c>
      <c r="B5152" s="0" t="s">
        <v>77</v>
      </c>
      <c r="C5152" s="0" t="s">
        <v>78</v>
      </c>
      <c r="D5152" s="0" t="s">
        <v>92</v>
      </c>
      <c r="E5152" s="14" t="n">
        <v>45438</v>
      </c>
      <c r="F5152" s="14" t="n">
        <v>45440</v>
      </c>
      <c r="G5152" s="0" t="n">
        <v>189</v>
      </c>
      <c r="H5152" s="0" t="n">
        <v>147</v>
      </c>
      <c r="I5152" s="0" t="n">
        <v>273</v>
      </c>
      <c r="J5152" s="0" t="n">
        <v>1626</v>
      </c>
      <c r="K5152" s="0" t="n">
        <v>1745</v>
      </c>
      <c r="L5152" s="15" t="s">
        <v>93</v>
      </c>
      <c r="M5152" s="0" t="n">
        <v>2</v>
      </c>
      <c r="N5152" s="16" t="n">
        <f aca="false">I5152*K5152</f>
        <v>476385</v>
      </c>
      <c r="O5152" s="16" t="n">
        <f aca="false">I5152*(K5152-J5152)</f>
        <v>32487</v>
      </c>
      <c r="P5152" s="15" t="n">
        <f aca="false">K5152-J5152</f>
        <v>119</v>
      </c>
      <c r="Q5152" s="0" t="str">
        <f aca="false">IF(G5152=0,"Out of stock",IF(G5152&lt;H5152,"Understocked",IF(G5152&gt;Summary!$B$6*H5152,"Overstocked","Healthy")))</f>
        <v>Healthy</v>
      </c>
      <c r="R5152" s="0" t="str">
        <f aca="false">IF(I5152&gt;=Summary!$B$7,"Fast",IF(I5152&lt;Summary!$B$8,"Slow","Medium"))</f>
        <v>Fast</v>
      </c>
      <c r="S5152" s="15" t="n">
        <f aca="false">IF(M5152&gt;Summary!$B$5,1,0)</f>
        <v>0</v>
      </c>
      <c r="T5152" s="16" t="n">
        <f aca="false">IF(Q5152="Overstocked",(G5152-Summary!$B$6*H5152)*J5152,0)</f>
        <v>0</v>
      </c>
    </row>
    <row r="5153" customFormat="false" ht="15" hidden="false" customHeight="false" outlineLevel="0" collapsed="false">
      <c r="A5153" s="0" t="s">
        <v>5251</v>
      </c>
      <c r="B5153" s="0" t="s">
        <v>111</v>
      </c>
      <c r="C5153" s="0" t="s">
        <v>104</v>
      </c>
      <c r="D5153" s="0" t="s">
        <v>86</v>
      </c>
      <c r="E5153" s="14" t="n">
        <v>45203</v>
      </c>
      <c r="F5153" s="14" t="n">
        <v>45209</v>
      </c>
      <c r="G5153" s="0" t="n">
        <v>282</v>
      </c>
      <c r="H5153" s="0" t="n">
        <v>108</v>
      </c>
      <c r="I5153" s="0" t="n">
        <v>232</v>
      </c>
      <c r="J5153" s="0" t="n">
        <v>1646</v>
      </c>
      <c r="K5153" s="0" t="n">
        <v>2114</v>
      </c>
      <c r="L5153" s="15" t="s">
        <v>82</v>
      </c>
      <c r="M5153" s="0" t="n">
        <v>6</v>
      </c>
      <c r="N5153" s="16" t="n">
        <f aca="false">I5153*K5153</f>
        <v>490448</v>
      </c>
      <c r="O5153" s="16" t="n">
        <f aca="false">I5153*(K5153-J5153)</f>
        <v>108576</v>
      </c>
      <c r="P5153" s="15" t="n">
        <f aca="false">K5153-J5153</f>
        <v>468</v>
      </c>
      <c r="Q5153" s="0" t="str">
        <f aca="false">IF(G5153=0,"Out of stock",IF(G5153&lt;H5153,"Understocked",IF(G5153&gt;Summary!$B$6*H5153,"Overstocked","Healthy")))</f>
        <v>Healthy</v>
      </c>
      <c r="R5153" s="0" t="str">
        <f aca="false">IF(I5153&gt;=Summary!$B$7,"Fast",IF(I5153&lt;Summary!$B$8,"Slow","Medium"))</f>
        <v>Fast</v>
      </c>
      <c r="S5153" s="15" t="n">
        <f aca="false">IF(M5153&gt;Summary!$B$5,1,0)</f>
        <v>0</v>
      </c>
      <c r="T5153" s="16" t="n">
        <f aca="false">IF(Q5153="Overstocked",(G5153-Summary!$B$6*H5153)*J5153,0)</f>
        <v>0</v>
      </c>
    </row>
    <row r="5154" customFormat="false" ht="15" hidden="false" customHeight="false" outlineLevel="0" collapsed="false">
      <c r="A5154" s="0" t="s">
        <v>5252</v>
      </c>
      <c r="B5154" s="0" t="s">
        <v>77</v>
      </c>
      <c r="C5154" s="0" t="s">
        <v>96</v>
      </c>
      <c r="D5154" s="0" t="s">
        <v>92</v>
      </c>
      <c r="E5154" s="14" t="n">
        <v>45440</v>
      </c>
      <c r="F5154" s="14" t="n">
        <v>45442</v>
      </c>
      <c r="G5154" s="0" t="n">
        <v>257</v>
      </c>
      <c r="H5154" s="0" t="n">
        <v>124</v>
      </c>
      <c r="I5154" s="0" t="n">
        <v>92</v>
      </c>
      <c r="J5154" s="0" t="n">
        <v>613</v>
      </c>
      <c r="K5154" s="0" t="n">
        <v>722</v>
      </c>
      <c r="L5154" s="15" t="s">
        <v>93</v>
      </c>
      <c r="M5154" s="0" t="n">
        <v>2</v>
      </c>
      <c r="N5154" s="16" t="n">
        <f aca="false">I5154*K5154</f>
        <v>66424</v>
      </c>
      <c r="O5154" s="16" t="n">
        <f aca="false">I5154*(K5154-J5154)</f>
        <v>10028</v>
      </c>
      <c r="P5154" s="15" t="n">
        <f aca="false">K5154-J5154</f>
        <v>109</v>
      </c>
      <c r="Q5154" s="0" t="str">
        <f aca="false">IF(G5154=0,"Out of stock",IF(G5154&lt;H5154,"Understocked",IF(G5154&gt;Summary!$B$6*H5154,"Overstocked","Healthy")))</f>
        <v>Healthy</v>
      </c>
      <c r="R5154" s="0" t="str">
        <f aca="false">IF(I5154&gt;=Summary!$B$7,"Fast",IF(I5154&lt;Summary!$B$8,"Slow","Medium"))</f>
        <v>Slow</v>
      </c>
      <c r="S5154" s="15" t="n">
        <f aca="false">IF(M5154&gt;Summary!$B$5,1,0)</f>
        <v>0</v>
      </c>
      <c r="T5154" s="16" t="n">
        <f aca="false">IF(Q5154="Overstocked",(G5154-Summary!$B$6*H5154)*J5154,0)</f>
        <v>0</v>
      </c>
    </row>
    <row r="5155" customFormat="false" ht="15" hidden="false" customHeight="false" outlineLevel="0" collapsed="false">
      <c r="A5155" s="0" t="s">
        <v>5253</v>
      </c>
      <c r="B5155" s="0" t="s">
        <v>111</v>
      </c>
      <c r="C5155" s="0" t="s">
        <v>96</v>
      </c>
      <c r="D5155" s="0" t="s">
        <v>92</v>
      </c>
      <c r="E5155" s="14" t="n">
        <v>45523</v>
      </c>
      <c r="F5155" s="14" t="n">
        <v>45528</v>
      </c>
      <c r="G5155" s="0" t="n">
        <v>323</v>
      </c>
      <c r="H5155" s="0" t="n">
        <v>74</v>
      </c>
      <c r="I5155" s="0" t="n">
        <v>77</v>
      </c>
      <c r="J5155" s="0" t="n">
        <v>1118</v>
      </c>
      <c r="K5155" s="0" t="n">
        <v>1475</v>
      </c>
      <c r="L5155" s="15" t="s">
        <v>87</v>
      </c>
      <c r="M5155" s="0" t="n">
        <v>5</v>
      </c>
      <c r="N5155" s="16" t="n">
        <f aca="false">I5155*K5155</f>
        <v>113575</v>
      </c>
      <c r="O5155" s="16" t="n">
        <f aca="false">I5155*(K5155-J5155)</f>
        <v>27489</v>
      </c>
      <c r="P5155" s="15" t="n">
        <f aca="false">K5155-J5155</f>
        <v>357</v>
      </c>
      <c r="Q5155" s="0" t="str">
        <f aca="false">IF(G5155=0,"Out of stock",IF(G5155&lt;H5155,"Understocked",IF(G5155&gt;Summary!$B$6*H5155,"Overstocked","Healthy")))</f>
        <v>Overstocked</v>
      </c>
      <c r="R5155" s="0" t="str">
        <f aca="false">IF(I5155&gt;=Summary!$B$7,"Fast",IF(I5155&lt;Summary!$B$8,"Slow","Medium"))</f>
        <v>Slow</v>
      </c>
      <c r="S5155" s="15" t="n">
        <f aca="false">IF(M5155&gt;Summary!$B$5,1,0)</f>
        <v>0</v>
      </c>
      <c r="T5155" s="16" t="n">
        <f aca="false">IF(Q5155="Overstocked",(G5155-Summary!$B$6*H5155)*J5155,0)</f>
        <v>30186</v>
      </c>
    </row>
    <row r="5156" customFormat="false" ht="15" hidden="false" customHeight="false" outlineLevel="0" collapsed="false">
      <c r="A5156" s="0" t="s">
        <v>5254</v>
      </c>
      <c r="B5156" s="0" t="s">
        <v>89</v>
      </c>
      <c r="C5156" s="0" t="s">
        <v>78</v>
      </c>
      <c r="D5156" s="0" t="s">
        <v>86</v>
      </c>
      <c r="E5156" s="14" t="n">
        <v>45113</v>
      </c>
      <c r="F5156" s="14" t="n">
        <v>45115</v>
      </c>
      <c r="G5156" s="0" t="n">
        <v>212</v>
      </c>
      <c r="H5156" s="0" t="n">
        <v>78</v>
      </c>
      <c r="I5156" s="0" t="n">
        <v>285</v>
      </c>
      <c r="J5156" s="0" t="n">
        <v>1773</v>
      </c>
      <c r="K5156" s="0" t="n">
        <v>2165</v>
      </c>
      <c r="L5156" s="15" t="s">
        <v>82</v>
      </c>
      <c r="M5156" s="0" t="n">
        <v>2</v>
      </c>
      <c r="N5156" s="16" t="n">
        <f aca="false">I5156*K5156</f>
        <v>617025</v>
      </c>
      <c r="O5156" s="16" t="n">
        <f aca="false">I5156*(K5156-J5156)</f>
        <v>111720</v>
      </c>
      <c r="P5156" s="15" t="n">
        <f aca="false">K5156-J5156</f>
        <v>392</v>
      </c>
      <c r="Q5156" s="0" t="str">
        <f aca="false">IF(G5156=0,"Out of stock",IF(G5156&lt;H5156,"Understocked",IF(G5156&gt;Summary!$B$6*H5156,"Overstocked","Healthy")))</f>
        <v>Healthy</v>
      </c>
      <c r="R5156" s="0" t="str">
        <f aca="false">IF(I5156&gt;=Summary!$B$7,"Fast",IF(I5156&lt;Summary!$B$8,"Slow","Medium"))</f>
        <v>Fast</v>
      </c>
      <c r="S5156" s="15" t="n">
        <f aca="false">IF(M5156&gt;Summary!$B$5,1,0)</f>
        <v>0</v>
      </c>
      <c r="T5156" s="16" t="n">
        <f aca="false">IF(Q5156="Overstocked",(G5156-Summary!$B$6*H5156)*J5156,0)</f>
        <v>0</v>
      </c>
    </row>
    <row r="5157" customFormat="false" ht="15" hidden="false" customHeight="false" outlineLevel="0" collapsed="false">
      <c r="A5157" s="0" t="s">
        <v>5255</v>
      </c>
      <c r="B5157" s="0" t="s">
        <v>101</v>
      </c>
      <c r="C5157" s="0" t="s">
        <v>78</v>
      </c>
      <c r="D5157" s="0" t="s">
        <v>102</v>
      </c>
      <c r="E5157" s="14" t="n">
        <v>45235</v>
      </c>
      <c r="F5157" s="14" t="n">
        <v>45239</v>
      </c>
      <c r="G5157" s="0" t="n">
        <v>75</v>
      </c>
      <c r="H5157" s="0" t="n">
        <v>51</v>
      </c>
      <c r="I5157" s="0" t="n">
        <v>160</v>
      </c>
      <c r="J5157" s="0" t="n">
        <v>1039</v>
      </c>
      <c r="K5157" s="0" t="n">
        <v>1207</v>
      </c>
      <c r="L5157" s="15" t="s">
        <v>80</v>
      </c>
      <c r="M5157" s="0" t="n">
        <v>4</v>
      </c>
      <c r="N5157" s="16" t="n">
        <f aca="false">I5157*K5157</f>
        <v>193120</v>
      </c>
      <c r="O5157" s="16" t="n">
        <f aca="false">I5157*(K5157-J5157)</f>
        <v>26880</v>
      </c>
      <c r="P5157" s="15" t="n">
        <f aca="false">K5157-J5157</f>
        <v>168</v>
      </c>
      <c r="Q5157" s="0" t="str">
        <f aca="false">IF(G5157=0,"Out of stock",IF(G5157&lt;H5157,"Understocked",IF(G5157&gt;Summary!$B$6*H5157,"Overstocked","Healthy")))</f>
        <v>Healthy</v>
      </c>
      <c r="R5157" s="0" t="str">
        <f aca="false">IF(I5157&gt;=Summary!$B$7,"Fast",IF(I5157&lt;Summary!$B$8,"Slow","Medium"))</f>
        <v>Medium</v>
      </c>
      <c r="S5157" s="15" t="n">
        <f aca="false">IF(M5157&gt;Summary!$B$5,1,0)</f>
        <v>0</v>
      </c>
      <c r="T5157" s="16" t="n">
        <f aca="false">IF(Q5157="Overstocked",(G5157-Summary!$B$6*H5157)*J5157,0)</f>
        <v>0</v>
      </c>
    </row>
    <row r="5158" customFormat="false" ht="15" hidden="false" customHeight="false" outlineLevel="0" collapsed="false">
      <c r="A5158" s="0" t="s">
        <v>5256</v>
      </c>
      <c r="B5158" s="0" t="s">
        <v>84</v>
      </c>
      <c r="C5158" s="0" t="s">
        <v>96</v>
      </c>
      <c r="D5158" s="0" t="s">
        <v>86</v>
      </c>
      <c r="E5158" s="14" t="n">
        <v>44932</v>
      </c>
      <c r="F5158" s="14" t="n">
        <v>44934</v>
      </c>
      <c r="G5158" s="0" t="n">
        <v>188</v>
      </c>
      <c r="H5158" s="0" t="n">
        <v>64</v>
      </c>
      <c r="I5158" s="0" t="n">
        <v>246</v>
      </c>
      <c r="J5158" s="0" t="n">
        <v>801</v>
      </c>
      <c r="K5158" s="0" t="n">
        <v>1073</v>
      </c>
      <c r="L5158" s="15" t="s">
        <v>87</v>
      </c>
      <c r="M5158" s="0" t="n">
        <v>2</v>
      </c>
      <c r="N5158" s="16" t="n">
        <f aca="false">I5158*K5158</f>
        <v>263958</v>
      </c>
      <c r="O5158" s="16" t="n">
        <f aca="false">I5158*(K5158-J5158)</f>
        <v>66912</v>
      </c>
      <c r="P5158" s="15" t="n">
        <f aca="false">K5158-J5158</f>
        <v>272</v>
      </c>
      <c r="Q5158" s="0" t="str">
        <f aca="false">IF(G5158=0,"Out of stock",IF(G5158&lt;H5158,"Understocked",IF(G5158&gt;Summary!$B$6*H5158,"Overstocked","Healthy")))</f>
        <v>Healthy</v>
      </c>
      <c r="R5158" s="0" t="str">
        <f aca="false">IF(I5158&gt;=Summary!$B$7,"Fast",IF(I5158&lt;Summary!$B$8,"Slow","Medium"))</f>
        <v>Fast</v>
      </c>
      <c r="S5158" s="15" t="n">
        <f aca="false">IF(M5158&gt;Summary!$B$5,1,0)</f>
        <v>0</v>
      </c>
      <c r="T5158" s="16" t="n">
        <f aca="false">IF(Q5158="Overstocked",(G5158-Summary!$B$6*H5158)*J5158,0)</f>
        <v>0</v>
      </c>
    </row>
    <row r="5159" customFormat="false" ht="15" hidden="false" customHeight="false" outlineLevel="0" collapsed="false">
      <c r="A5159" s="0" t="s">
        <v>5257</v>
      </c>
      <c r="B5159" s="0" t="s">
        <v>107</v>
      </c>
      <c r="C5159" s="0" t="s">
        <v>78</v>
      </c>
      <c r="D5159" s="0" t="s">
        <v>79</v>
      </c>
      <c r="E5159" s="14" t="n">
        <v>45270</v>
      </c>
      <c r="F5159" s="14" t="n">
        <v>45274</v>
      </c>
      <c r="G5159" s="0" t="n">
        <v>121</v>
      </c>
      <c r="H5159" s="0" t="n">
        <v>54</v>
      </c>
      <c r="I5159" s="0" t="n">
        <v>252</v>
      </c>
      <c r="J5159" s="0" t="n">
        <v>985</v>
      </c>
      <c r="K5159" s="0" t="n">
        <v>1413</v>
      </c>
      <c r="L5159" s="15" t="s">
        <v>80</v>
      </c>
      <c r="M5159" s="0" t="n">
        <v>4</v>
      </c>
      <c r="N5159" s="16" t="n">
        <f aca="false">I5159*K5159</f>
        <v>356076</v>
      </c>
      <c r="O5159" s="16" t="n">
        <f aca="false">I5159*(K5159-J5159)</f>
        <v>107856</v>
      </c>
      <c r="P5159" s="15" t="n">
        <f aca="false">K5159-J5159</f>
        <v>428</v>
      </c>
      <c r="Q5159" s="0" t="str">
        <f aca="false">IF(G5159=0,"Out of stock",IF(G5159&lt;H5159,"Understocked",IF(G5159&gt;Summary!$B$6*H5159,"Overstocked","Healthy")))</f>
        <v>Healthy</v>
      </c>
      <c r="R5159" s="0" t="str">
        <f aca="false">IF(I5159&gt;=Summary!$B$7,"Fast",IF(I5159&lt;Summary!$B$8,"Slow","Medium"))</f>
        <v>Fast</v>
      </c>
      <c r="S5159" s="15" t="n">
        <f aca="false">IF(M5159&gt;Summary!$B$5,1,0)</f>
        <v>0</v>
      </c>
      <c r="T5159" s="16" t="n">
        <f aca="false">IF(Q5159="Overstocked",(G5159-Summary!$B$6*H5159)*J5159,0)</f>
        <v>0</v>
      </c>
    </row>
    <row r="5160" customFormat="false" ht="15" hidden="false" customHeight="false" outlineLevel="0" collapsed="false">
      <c r="A5160" s="0" t="s">
        <v>5258</v>
      </c>
      <c r="B5160" s="0" t="s">
        <v>101</v>
      </c>
      <c r="C5160" s="0" t="s">
        <v>78</v>
      </c>
      <c r="D5160" s="0" t="s">
        <v>90</v>
      </c>
      <c r="E5160" s="14" t="n">
        <v>45174</v>
      </c>
      <c r="F5160" s="14" t="n">
        <v>45183</v>
      </c>
      <c r="G5160" s="0" t="n">
        <v>266</v>
      </c>
      <c r="H5160" s="0" t="n">
        <v>146</v>
      </c>
      <c r="I5160" s="0" t="n">
        <v>255</v>
      </c>
      <c r="J5160" s="0" t="n">
        <v>851</v>
      </c>
      <c r="K5160" s="0" t="n">
        <v>957</v>
      </c>
      <c r="L5160" s="15" t="s">
        <v>87</v>
      </c>
      <c r="M5160" s="0" t="n">
        <v>9</v>
      </c>
      <c r="N5160" s="16" t="n">
        <f aca="false">I5160*K5160</f>
        <v>244035</v>
      </c>
      <c r="O5160" s="16" t="n">
        <f aca="false">I5160*(K5160-J5160)</f>
        <v>27030</v>
      </c>
      <c r="P5160" s="15" t="n">
        <f aca="false">K5160-J5160</f>
        <v>106</v>
      </c>
      <c r="Q5160" s="0" t="str">
        <f aca="false">IF(G5160=0,"Out of stock",IF(G5160&lt;H5160,"Understocked",IF(G5160&gt;Summary!$B$6*H5160,"Overstocked","Healthy")))</f>
        <v>Healthy</v>
      </c>
      <c r="R5160" s="0" t="str">
        <f aca="false">IF(I5160&gt;=Summary!$B$7,"Fast",IF(I5160&lt;Summary!$B$8,"Slow","Medium"))</f>
        <v>Fast</v>
      </c>
      <c r="S5160" s="15" t="n">
        <f aca="false">IF(M5160&gt;Summary!$B$5,1,0)</f>
        <v>1</v>
      </c>
      <c r="T5160" s="16" t="n">
        <f aca="false">IF(Q5160="Overstocked",(G5160-Summary!$B$6*H5160)*J5160,0)</f>
        <v>0</v>
      </c>
    </row>
    <row r="5161" customFormat="false" ht="15" hidden="false" customHeight="false" outlineLevel="0" collapsed="false">
      <c r="A5161" s="0" t="s">
        <v>5259</v>
      </c>
      <c r="B5161" s="0" t="s">
        <v>115</v>
      </c>
      <c r="C5161" s="0" t="s">
        <v>104</v>
      </c>
      <c r="D5161" s="0" t="s">
        <v>86</v>
      </c>
      <c r="E5161" s="14" t="n">
        <v>45565</v>
      </c>
      <c r="F5161" s="14" t="n">
        <v>45573</v>
      </c>
      <c r="G5161" s="0" t="n">
        <v>188</v>
      </c>
      <c r="H5161" s="0" t="n">
        <v>126</v>
      </c>
      <c r="I5161" s="0" t="n">
        <v>46</v>
      </c>
      <c r="J5161" s="0" t="n">
        <v>246</v>
      </c>
      <c r="K5161" s="0" t="n">
        <v>487</v>
      </c>
      <c r="L5161" s="15" t="s">
        <v>80</v>
      </c>
      <c r="M5161" s="0" t="n">
        <v>8</v>
      </c>
      <c r="N5161" s="16" t="n">
        <f aca="false">I5161*K5161</f>
        <v>22402</v>
      </c>
      <c r="O5161" s="16" t="n">
        <f aca="false">I5161*(K5161-J5161)</f>
        <v>11086</v>
      </c>
      <c r="P5161" s="15" t="n">
        <f aca="false">K5161-J5161</f>
        <v>241</v>
      </c>
      <c r="Q5161" s="0" t="str">
        <f aca="false">IF(G5161=0,"Out of stock",IF(G5161&lt;H5161,"Understocked",IF(G5161&gt;Summary!$B$6*H5161,"Overstocked","Healthy")))</f>
        <v>Healthy</v>
      </c>
      <c r="R5161" s="0" t="str">
        <f aca="false">IF(I5161&gt;=Summary!$B$7,"Fast",IF(I5161&lt;Summary!$B$8,"Slow","Medium"))</f>
        <v>Slow</v>
      </c>
      <c r="S5161" s="15" t="n">
        <f aca="false">IF(M5161&gt;Summary!$B$5,1,0)</f>
        <v>1</v>
      </c>
      <c r="T5161" s="16" t="n">
        <f aca="false">IF(Q5161="Overstocked",(G5161-Summary!$B$6*H5161)*J5161,0)</f>
        <v>0</v>
      </c>
    </row>
    <row r="5162" customFormat="false" ht="15" hidden="false" customHeight="false" outlineLevel="0" collapsed="false">
      <c r="A5162" s="0" t="s">
        <v>5260</v>
      </c>
      <c r="B5162" s="0" t="s">
        <v>77</v>
      </c>
      <c r="C5162" s="0" t="s">
        <v>96</v>
      </c>
      <c r="D5162" s="0" t="s">
        <v>79</v>
      </c>
      <c r="E5162" s="14" t="n">
        <v>45488</v>
      </c>
      <c r="F5162" s="14" t="n">
        <v>45492</v>
      </c>
      <c r="G5162" s="0" t="n">
        <v>35</v>
      </c>
      <c r="H5162" s="0" t="n">
        <v>131</v>
      </c>
      <c r="I5162" s="0" t="n">
        <v>132</v>
      </c>
      <c r="J5162" s="0" t="n">
        <v>1987</v>
      </c>
      <c r="K5162" s="0" t="n">
        <v>2069</v>
      </c>
      <c r="L5162" s="15" t="s">
        <v>80</v>
      </c>
      <c r="M5162" s="0" t="n">
        <v>4</v>
      </c>
      <c r="N5162" s="16" t="n">
        <f aca="false">I5162*K5162</f>
        <v>273108</v>
      </c>
      <c r="O5162" s="16" t="n">
        <f aca="false">I5162*(K5162-J5162)</f>
        <v>10824</v>
      </c>
      <c r="P5162" s="15" t="n">
        <f aca="false">K5162-J5162</f>
        <v>82</v>
      </c>
      <c r="Q5162" s="0" t="str">
        <f aca="false">IF(G5162=0,"Out of stock",IF(G5162&lt;H5162,"Understocked",IF(G5162&gt;Summary!$B$6*H5162,"Overstocked","Healthy")))</f>
        <v>Understocked</v>
      </c>
      <c r="R5162" s="0" t="str">
        <f aca="false">IF(I5162&gt;=Summary!$B$7,"Fast",IF(I5162&lt;Summary!$B$8,"Slow","Medium"))</f>
        <v>Medium</v>
      </c>
      <c r="S5162" s="15" t="n">
        <f aca="false">IF(M5162&gt;Summary!$B$5,1,0)</f>
        <v>0</v>
      </c>
      <c r="T5162" s="16" t="n">
        <f aca="false">IF(Q5162="Overstocked",(G5162-Summary!$B$6*H5162)*J5162,0)</f>
        <v>0</v>
      </c>
    </row>
    <row r="5163" customFormat="false" ht="15" hidden="false" customHeight="false" outlineLevel="0" collapsed="false">
      <c r="A5163" s="0" t="s">
        <v>5261</v>
      </c>
      <c r="B5163" s="0" t="s">
        <v>115</v>
      </c>
      <c r="C5163" s="0" t="s">
        <v>85</v>
      </c>
      <c r="D5163" s="0" t="s">
        <v>92</v>
      </c>
      <c r="E5163" s="14" t="n">
        <v>45289</v>
      </c>
      <c r="F5163" s="14" t="n">
        <v>45297</v>
      </c>
      <c r="G5163" s="0" t="n">
        <v>463</v>
      </c>
      <c r="H5163" s="0" t="n">
        <v>145</v>
      </c>
      <c r="I5163" s="0" t="n">
        <v>103</v>
      </c>
      <c r="J5163" s="0" t="n">
        <v>1966</v>
      </c>
      <c r="K5163" s="0" t="n">
        <v>2180</v>
      </c>
      <c r="L5163" s="15" t="s">
        <v>93</v>
      </c>
      <c r="M5163" s="0" t="n">
        <v>8</v>
      </c>
      <c r="N5163" s="16" t="n">
        <f aca="false">I5163*K5163</f>
        <v>224540</v>
      </c>
      <c r="O5163" s="16" t="n">
        <f aca="false">I5163*(K5163-J5163)</f>
        <v>22042</v>
      </c>
      <c r="P5163" s="15" t="n">
        <f aca="false">K5163-J5163</f>
        <v>214</v>
      </c>
      <c r="Q5163" s="0" t="str">
        <f aca="false">IF(G5163=0,"Out of stock",IF(G5163&lt;H5163,"Understocked",IF(G5163&gt;Summary!$B$6*H5163,"Overstocked","Healthy")))</f>
        <v>Healthy</v>
      </c>
      <c r="R5163" s="0" t="str">
        <f aca="false">IF(I5163&gt;=Summary!$B$7,"Fast",IF(I5163&lt;Summary!$B$8,"Slow","Medium"))</f>
        <v>Medium</v>
      </c>
      <c r="S5163" s="15" t="n">
        <f aca="false">IF(M5163&gt;Summary!$B$5,1,0)</f>
        <v>1</v>
      </c>
      <c r="T5163" s="16" t="n">
        <f aca="false">IF(Q5163="Overstocked",(G5163-Summary!$B$6*H5163)*J5163,0)</f>
        <v>0</v>
      </c>
    </row>
    <row r="5164" customFormat="false" ht="15" hidden="false" customHeight="false" outlineLevel="0" collapsed="false">
      <c r="A5164" s="0" t="s">
        <v>5262</v>
      </c>
      <c r="B5164" s="0" t="s">
        <v>113</v>
      </c>
      <c r="C5164" s="0" t="s">
        <v>78</v>
      </c>
      <c r="D5164" s="0" t="s">
        <v>86</v>
      </c>
      <c r="E5164" s="14" t="n">
        <v>45606</v>
      </c>
      <c r="F5164" s="14" t="n">
        <v>45607</v>
      </c>
      <c r="G5164" s="0" t="n">
        <v>176</v>
      </c>
      <c r="H5164" s="0" t="n">
        <v>120</v>
      </c>
      <c r="I5164" s="0" t="n">
        <v>297</v>
      </c>
      <c r="J5164" s="0" t="n">
        <v>716</v>
      </c>
      <c r="K5164" s="0" t="n">
        <v>1051</v>
      </c>
      <c r="L5164" s="15" t="s">
        <v>87</v>
      </c>
      <c r="M5164" s="0" t="n">
        <v>1</v>
      </c>
      <c r="N5164" s="16" t="n">
        <f aca="false">I5164*K5164</f>
        <v>312147</v>
      </c>
      <c r="O5164" s="16" t="n">
        <f aca="false">I5164*(K5164-J5164)</f>
        <v>99495</v>
      </c>
      <c r="P5164" s="15" t="n">
        <f aca="false">K5164-J5164</f>
        <v>335</v>
      </c>
      <c r="Q5164" s="0" t="str">
        <f aca="false">IF(G5164=0,"Out of stock",IF(G5164&lt;H5164,"Understocked",IF(G5164&gt;Summary!$B$6*H5164,"Overstocked","Healthy")))</f>
        <v>Healthy</v>
      </c>
      <c r="R5164" s="0" t="str">
        <f aca="false">IF(I5164&gt;=Summary!$B$7,"Fast",IF(I5164&lt;Summary!$B$8,"Slow","Medium"))</f>
        <v>Fast</v>
      </c>
      <c r="S5164" s="15" t="n">
        <f aca="false">IF(M5164&gt;Summary!$B$5,1,0)</f>
        <v>0</v>
      </c>
      <c r="T5164" s="16" t="n">
        <f aca="false">IF(Q5164="Overstocked",(G5164-Summary!$B$6*H5164)*J5164,0)</f>
        <v>0</v>
      </c>
    </row>
    <row r="5165" customFormat="false" ht="15" hidden="false" customHeight="false" outlineLevel="0" collapsed="false">
      <c r="A5165" s="0" t="s">
        <v>5263</v>
      </c>
      <c r="B5165" s="0" t="s">
        <v>89</v>
      </c>
      <c r="C5165" s="0" t="s">
        <v>85</v>
      </c>
      <c r="D5165" s="0" t="s">
        <v>79</v>
      </c>
      <c r="E5165" s="14" t="n">
        <v>45242</v>
      </c>
      <c r="F5165" s="14" t="n">
        <v>45245</v>
      </c>
      <c r="G5165" s="0" t="n">
        <v>373</v>
      </c>
      <c r="H5165" s="0" t="n">
        <v>62</v>
      </c>
      <c r="I5165" s="0" t="n">
        <v>199</v>
      </c>
      <c r="J5165" s="0" t="n">
        <v>285</v>
      </c>
      <c r="K5165" s="0" t="n">
        <v>701</v>
      </c>
      <c r="L5165" s="15" t="s">
        <v>97</v>
      </c>
      <c r="M5165" s="0" t="n">
        <v>3</v>
      </c>
      <c r="N5165" s="16" t="n">
        <f aca="false">I5165*K5165</f>
        <v>139499</v>
      </c>
      <c r="O5165" s="16" t="n">
        <f aca="false">I5165*(K5165-J5165)</f>
        <v>82784</v>
      </c>
      <c r="P5165" s="15" t="n">
        <f aca="false">K5165-J5165</f>
        <v>416</v>
      </c>
      <c r="Q5165" s="0" t="str">
        <f aca="false">IF(G5165=0,"Out of stock",IF(G5165&lt;H5165,"Understocked",IF(G5165&gt;Summary!$B$6*H5165,"Overstocked","Healthy")))</f>
        <v>Overstocked</v>
      </c>
      <c r="R5165" s="0" t="str">
        <f aca="false">IF(I5165&gt;=Summary!$B$7,"Fast",IF(I5165&lt;Summary!$B$8,"Slow","Medium"))</f>
        <v>Medium</v>
      </c>
      <c r="S5165" s="15" t="n">
        <f aca="false">IF(M5165&gt;Summary!$B$5,1,0)</f>
        <v>0</v>
      </c>
      <c r="T5165" s="16" t="n">
        <f aca="false">IF(Q5165="Overstocked",(G5165-Summary!$B$6*H5165)*J5165,0)</f>
        <v>35625</v>
      </c>
    </row>
    <row r="5166" customFormat="false" ht="15" hidden="false" customHeight="false" outlineLevel="0" collapsed="false">
      <c r="A5166" s="0" t="s">
        <v>5264</v>
      </c>
      <c r="B5166" s="0" t="s">
        <v>111</v>
      </c>
      <c r="C5166" s="0" t="s">
        <v>96</v>
      </c>
      <c r="D5166" s="0" t="s">
        <v>102</v>
      </c>
      <c r="E5166" s="14" t="n">
        <v>45509</v>
      </c>
      <c r="F5166" s="14" t="n">
        <v>45514</v>
      </c>
      <c r="G5166" s="0" t="n">
        <v>278</v>
      </c>
      <c r="H5166" s="0" t="n">
        <v>108</v>
      </c>
      <c r="I5166" s="0" t="n">
        <v>200</v>
      </c>
      <c r="J5166" s="0" t="n">
        <v>1966</v>
      </c>
      <c r="K5166" s="0" t="n">
        <v>2158</v>
      </c>
      <c r="L5166" s="15" t="s">
        <v>97</v>
      </c>
      <c r="M5166" s="0" t="n">
        <v>5</v>
      </c>
      <c r="N5166" s="16" t="n">
        <f aca="false">I5166*K5166</f>
        <v>431600</v>
      </c>
      <c r="O5166" s="16" t="n">
        <f aca="false">I5166*(K5166-J5166)</f>
        <v>38400</v>
      </c>
      <c r="P5166" s="15" t="n">
        <f aca="false">K5166-J5166</f>
        <v>192</v>
      </c>
      <c r="Q5166" s="0" t="str">
        <f aca="false">IF(G5166=0,"Out of stock",IF(G5166&lt;H5166,"Understocked",IF(G5166&gt;Summary!$B$6*H5166,"Overstocked","Healthy")))</f>
        <v>Healthy</v>
      </c>
      <c r="R5166" s="0" t="str">
        <f aca="false">IF(I5166&gt;=Summary!$B$7,"Fast",IF(I5166&lt;Summary!$B$8,"Slow","Medium"))</f>
        <v>Fast</v>
      </c>
      <c r="S5166" s="15" t="n">
        <f aca="false">IF(M5166&gt;Summary!$B$5,1,0)</f>
        <v>0</v>
      </c>
      <c r="T5166" s="16" t="n">
        <f aca="false">IF(Q5166="Overstocked",(G5166-Summary!$B$6*H5166)*J5166,0)</f>
        <v>0</v>
      </c>
    </row>
    <row r="5167" customFormat="false" ht="15" hidden="false" customHeight="false" outlineLevel="0" collapsed="false">
      <c r="A5167" s="0" t="s">
        <v>5265</v>
      </c>
      <c r="B5167" s="0" t="s">
        <v>107</v>
      </c>
      <c r="C5167" s="0" t="s">
        <v>78</v>
      </c>
      <c r="D5167" s="0" t="s">
        <v>102</v>
      </c>
      <c r="E5167" s="14" t="n">
        <v>45106</v>
      </c>
      <c r="F5167" s="14" t="n">
        <v>45110</v>
      </c>
      <c r="G5167" s="0" t="n">
        <v>213</v>
      </c>
      <c r="H5167" s="0" t="n">
        <v>77</v>
      </c>
      <c r="I5167" s="0" t="n">
        <v>154</v>
      </c>
      <c r="J5167" s="0" t="n">
        <v>1507</v>
      </c>
      <c r="K5167" s="0" t="n">
        <v>1759</v>
      </c>
      <c r="L5167" s="15" t="s">
        <v>82</v>
      </c>
      <c r="M5167" s="0" t="n">
        <v>4</v>
      </c>
      <c r="N5167" s="16" t="n">
        <f aca="false">I5167*K5167</f>
        <v>270886</v>
      </c>
      <c r="O5167" s="16" t="n">
        <f aca="false">I5167*(K5167-J5167)</f>
        <v>38808</v>
      </c>
      <c r="P5167" s="15" t="n">
        <f aca="false">K5167-J5167</f>
        <v>252</v>
      </c>
      <c r="Q5167" s="0" t="str">
        <f aca="false">IF(G5167=0,"Out of stock",IF(G5167&lt;H5167,"Understocked",IF(G5167&gt;Summary!$B$6*H5167,"Overstocked","Healthy")))</f>
        <v>Healthy</v>
      </c>
      <c r="R5167" s="0" t="str">
        <f aca="false">IF(I5167&gt;=Summary!$B$7,"Fast",IF(I5167&lt;Summary!$B$8,"Slow","Medium"))</f>
        <v>Medium</v>
      </c>
      <c r="S5167" s="15" t="n">
        <f aca="false">IF(M5167&gt;Summary!$B$5,1,0)</f>
        <v>0</v>
      </c>
      <c r="T5167" s="16" t="n">
        <f aca="false">IF(Q5167="Overstocked",(G5167-Summary!$B$6*H5167)*J5167,0)</f>
        <v>0</v>
      </c>
    </row>
    <row r="5168" customFormat="false" ht="15" hidden="false" customHeight="false" outlineLevel="0" collapsed="false">
      <c r="A5168" s="0" t="s">
        <v>5266</v>
      </c>
      <c r="B5168" s="0" t="s">
        <v>113</v>
      </c>
      <c r="C5168" s="0" t="s">
        <v>85</v>
      </c>
      <c r="D5168" s="0" t="s">
        <v>92</v>
      </c>
      <c r="E5168" s="14" t="n">
        <v>45405</v>
      </c>
      <c r="F5168" s="14" t="n">
        <v>45408</v>
      </c>
      <c r="G5168" s="0" t="n">
        <v>138</v>
      </c>
      <c r="H5168" s="0" t="n">
        <v>92</v>
      </c>
      <c r="I5168" s="0" t="n">
        <v>235</v>
      </c>
      <c r="J5168" s="0" t="n">
        <v>1323</v>
      </c>
      <c r="K5168" s="0" t="n">
        <v>1483</v>
      </c>
      <c r="L5168" s="15" t="s">
        <v>80</v>
      </c>
      <c r="M5168" s="0" t="n">
        <v>3</v>
      </c>
      <c r="N5168" s="16" t="n">
        <f aca="false">I5168*K5168</f>
        <v>348505</v>
      </c>
      <c r="O5168" s="16" t="n">
        <f aca="false">I5168*(K5168-J5168)</f>
        <v>37600</v>
      </c>
      <c r="P5168" s="15" t="n">
        <f aca="false">K5168-J5168</f>
        <v>160</v>
      </c>
      <c r="Q5168" s="0" t="str">
        <f aca="false">IF(G5168=0,"Out of stock",IF(G5168&lt;H5168,"Understocked",IF(G5168&gt;Summary!$B$6*H5168,"Overstocked","Healthy")))</f>
        <v>Healthy</v>
      </c>
      <c r="R5168" s="0" t="str">
        <f aca="false">IF(I5168&gt;=Summary!$B$7,"Fast",IF(I5168&lt;Summary!$B$8,"Slow","Medium"))</f>
        <v>Fast</v>
      </c>
      <c r="S5168" s="15" t="n">
        <f aca="false">IF(M5168&gt;Summary!$B$5,1,0)</f>
        <v>0</v>
      </c>
      <c r="T5168" s="16" t="n">
        <f aca="false">IF(Q5168="Overstocked",(G5168-Summary!$B$6*H5168)*J5168,0)</f>
        <v>0</v>
      </c>
    </row>
    <row r="5169" customFormat="false" ht="15" hidden="false" customHeight="false" outlineLevel="0" collapsed="false">
      <c r="A5169" s="0" t="s">
        <v>5267</v>
      </c>
      <c r="B5169" s="0" t="s">
        <v>84</v>
      </c>
      <c r="C5169" s="0" t="s">
        <v>85</v>
      </c>
      <c r="D5169" s="0" t="s">
        <v>79</v>
      </c>
      <c r="E5169" s="14" t="n">
        <v>45568</v>
      </c>
      <c r="F5169" s="14" t="n">
        <v>45571</v>
      </c>
      <c r="G5169" s="0" t="n">
        <v>459</v>
      </c>
      <c r="H5169" s="0" t="n">
        <v>59</v>
      </c>
      <c r="I5169" s="0" t="n">
        <v>21</v>
      </c>
      <c r="J5169" s="0" t="n">
        <v>1924</v>
      </c>
      <c r="K5169" s="0" t="n">
        <v>2255</v>
      </c>
      <c r="L5169" s="15" t="s">
        <v>93</v>
      </c>
      <c r="M5169" s="0" t="n">
        <v>3</v>
      </c>
      <c r="N5169" s="16" t="n">
        <f aca="false">I5169*K5169</f>
        <v>47355</v>
      </c>
      <c r="O5169" s="16" t="n">
        <f aca="false">I5169*(K5169-J5169)</f>
        <v>6951</v>
      </c>
      <c r="P5169" s="15" t="n">
        <f aca="false">K5169-J5169</f>
        <v>331</v>
      </c>
      <c r="Q5169" s="0" t="str">
        <f aca="false">IF(G5169=0,"Out of stock",IF(G5169&lt;H5169,"Understocked",IF(G5169&gt;Summary!$B$6*H5169,"Overstocked","Healthy")))</f>
        <v>Overstocked</v>
      </c>
      <c r="R5169" s="0" t="str">
        <f aca="false">IF(I5169&gt;=Summary!$B$7,"Fast",IF(I5169&lt;Summary!$B$8,"Slow","Medium"))</f>
        <v>Slow</v>
      </c>
      <c r="S5169" s="15" t="n">
        <f aca="false">IF(M5169&gt;Summary!$B$5,1,0)</f>
        <v>0</v>
      </c>
      <c r="T5169" s="16" t="n">
        <f aca="false">IF(Q5169="Overstocked",(G5169-Summary!$B$6*H5169)*J5169,0)</f>
        <v>429052</v>
      </c>
    </row>
    <row r="5170" customFormat="false" ht="15" hidden="false" customHeight="false" outlineLevel="0" collapsed="false">
      <c r="A5170" s="0" t="s">
        <v>5268</v>
      </c>
      <c r="B5170" s="0" t="s">
        <v>77</v>
      </c>
      <c r="C5170" s="0" t="s">
        <v>96</v>
      </c>
      <c r="D5170" s="0" t="s">
        <v>86</v>
      </c>
      <c r="E5170" s="14" t="n">
        <v>45565</v>
      </c>
      <c r="F5170" s="14" t="n">
        <v>45574</v>
      </c>
      <c r="G5170" s="0" t="n">
        <v>301</v>
      </c>
      <c r="H5170" s="0" t="n">
        <v>77</v>
      </c>
      <c r="I5170" s="0" t="n">
        <v>36</v>
      </c>
      <c r="J5170" s="0" t="n">
        <v>252</v>
      </c>
      <c r="K5170" s="0" t="n">
        <v>507</v>
      </c>
      <c r="L5170" s="15" t="s">
        <v>80</v>
      </c>
      <c r="M5170" s="0" t="n">
        <v>9</v>
      </c>
      <c r="N5170" s="16" t="n">
        <f aca="false">I5170*K5170</f>
        <v>18252</v>
      </c>
      <c r="O5170" s="16" t="n">
        <f aca="false">I5170*(K5170-J5170)</f>
        <v>9180</v>
      </c>
      <c r="P5170" s="15" t="n">
        <f aca="false">K5170-J5170</f>
        <v>255</v>
      </c>
      <c r="Q5170" s="0" t="str">
        <f aca="false">IF(G5170=0,"Out of stock",IF(G5170&lt;H5170,"Understocked",IF(G5170&gt;Summary!$B$6*H5170,"Overstocked","Healthy")))</f>
        <v>Healthy</v>
      </c>
      <c r="R5170" s="0" t="str">
        <f aca="false">IF(I5170&gt;=Summary!$B$7,"Fast",IF(I5170&lt;Summary!$B$8,"Slow","Medium"))</f>
        <v>Slow</v>
      </c>
      <c r="S5170" s="15" t="n">
        <f aca="false">IF(M5170&gt;Summary!$B$5,1,0)</f>
        <v>1</v>
      </c>
      <c r="T5170" s="16" t="n">
        <f aca="false">IF(Q5170="Overstocked",(G5170-Summary!$B$6*H5170)*J5170,0)</f>
        <v>0</v>
      </c>
    </row>
    <row r="5171" customFormat="false" ht="15" hidden="false" customHeight="false" outlineLevel="0" collapsed="false">
      <c r="A5171" s="0" t="s">
        <v>5269</v>
      </c>
      <c r="B5171" s="0" t="s">
        <v>111</v>
      </c>
      <c r="C5171" s="0" t="s">
        <v>104</v>
      </c>
      <c r="D5171" s="0" t="s">
        <v>79</v>
      </c>
      <c r="E5171" s="14" t="n">
        <v>45510</v>
      </c>
      <c r="F5171" s="14" t="n">
        <v>45517</v>
      </c>
      <c r="G5171" s="0" t="n">
        <v>211</v>
      </c>
      <c r="H5171" s="0" t="n">
        <v>52</v>
      </c>
      <c r="I5171" s="0" t="n">
        <v>35</v>
      </c>
      <c r="J5171" s="0" t="n">
        <v>354</v>
      </c>
      <c r="K5171" s="0" t="n">
        <v>586</v>
      </c>
      <c r="L5171" s="15" t="s">
        <v>93</v>
      </c>
      <c r="M5171" s="0" t="n">
        <v>7</v>
      </c>
      <c r="N5171" s="16" t="n">
        <f aca="false">I5171*K5171</f>
        <v>20510</v>
      </c>
      <c r="O5171" s="16" t="n">
        <f aca="false">I5171*(K5171-J5171)</f>
        <v>8120</v>
      </c>
      <c r="P5171" s="15" t="n">
        <f aca="false">K5171-J5171</f>
        <v>232</v>
      </c>
      <c r="Q5171" s="0" t="str">
        <f aca="false">IF(G5171=0,"Out of stock",IF(G5171&lt;H5171,"Understocked",IF(G5171&gt;Summary!$B$6*H5171,"Overstocked","Healthy")))</f>
        <v>Overstocked</v>
      </c>
      <c r="R5171" s="0" t="str">
        <f aca="false">IF(I5171&gt;=Summary!$B$7,"Fast",IF(I5171&lt;Summary!$B$8,"Slow","Medium"))</f>
        <v>Slow</v>
      </c>
      <c r="S5171" s="15" t="n">
        <f aca="false">IF(M5171&gt;Summary!$B$5,1,0)</f>
        <v>0</v>
      </c>
      <c r="T5171" s="16" t="n">
        <f aca="false">IF(Q5171="Overstocked",(G5171-Summary!$B$6*H5171)*J5171,0)</f>
        <v>1062</v>
      </c>
    </row>
    <row r="5172" customFormat="false" ht="15" hidden="false" customHeight="false" outlineLevel="0" collapsed="false">
      <c r="A5172" s="0" t="s">
        <v>5270</v>
      </c>
      <c r="B5172" s="0" t="s">
        <v>101</v>
      </c>
      <c r="C5172" s="0" t="s">
        <v>96</v>
      </c>
      <c r="D5172" s="0" t="s">
        <v>92</v>
      </c>
      <c r="E5172" s="14" t="n">
        <v>45303</v>
      </c>
      <c r="F5172" s="14" t="n">
        <v>45304</v>
      </c>
      <c r="G5172" s="0" t="n">
        <v>322</v>
      </c>
      <c r="H5172" s="0" t="n">
        <v>120</v>
      </c>
      <c r="I5172" s="0" t="n">
        <v>255</v>
      </c>
      <c r="J5172" s="0" t="n">
        <v>1667</v>
      </c>
      <c r="K5172" s="0" t="n">
        <v>2155</v>
      </c>
      <c r="L5172" s="15" t="s">
        <v>93</v>
      </c>
      <c r="M5172" s="0" t="n">
        <v>1</v>
      </c>
      <c r="N5172" s="16" t="n">
        <f aca="false">I5172*K5172</f>
        <v>549525</v>
      </c>
      <c r="O5172" s="16" t="n">
        <f aca="false">I5172*(K5172-J5172)</f>
        <v>124440</v>
      </c>
      <c r="P5172" s="15" t="n">
        <f aca="false">K5172-J5172</f>
        <v>488</v>
      </c>
      <c r="Q5172" s="0" t="str">
        <f aca="false">IF(G5172=0,"Out of stock",IF(G5172&lt;H5172,"Understocked",IF(G5172&gt;Summary!$B$6*H5172,"Overstocked","Healthy")))</f>
        <v>Healthy</v>
      </c>
      <c r="R5172" s="0" t="str">
        <f aca="false">IF(I5172&gt;=Summary!$B$7,"Fast",IF(I5172&lt;Summary!$B$8,"Slow","Medium"))</f>
        <v>Fast</v>
      </c>
      <c r="S5172" s="15" t="n">
        <f aca="false">IF(M5172&gt;Summary!$B$5,1,0)</f>
        <v>0</v>
      </c>
      <c r="T5172" s="16" t="n">
        <f aca="false">IF(Q5172="Overstocked",(G5172-Summary!$B$6*H5172)*J5172,0)</f>
        <v>0</v>
      </c>
    </row>
    <row r="5173" customFormat="false" ht="15" hidden="false" customHeight="false" outlineLevel="0" collapsed="false">
      <c r="A5173" s="0" t="s">
        <v>5271</v>
      </c>
      <c r="B5173" s="0" t="s">
        <v>111</v>
      </c>
      <c r="C5173" s="0" t="s">
        <v>96</v>
      </c>
      <c r="D5173" s="0" t="s">
        <v>102</v>
      </c>
      <c r="E5173" s="14" t="n">
        <v>45097</v>
      </c>
      <c r="F5173" s="14" t="n">
        <v>45101</v>
      </c>
      <c r="G5173" s="0" t="n">
        <v>498</v>
      </c>
      <c r="H5173" s="0" t="n">
        <v>125</v>
      </c>
      <c r="I5173" s="0" t="n">
        <v>81</v>
      </c>
      <c r="J5173" s="0" t="n">
        <v>654</v>
      </c>
      <c r="K5173" s="0" t="n">
        <v>1044</v>
      </c>
      <c r="L5173" s="15" t="s">
        <v>87</v>
      </c>
      <c r="M5173" s="0" t="n">
        <v>4</v>
      </c>
      <c r="N5173" s="16" t="n">
        <f aca="false">I5173*K5173</f>
        <v>84564</v>
      </c>
      <c r="O5173" s="16" t="n">
        <f aca="false">I5173*(K5173-J5173)</f>
        <v>31590</v>
      </c>
      <c r="P5173" s="15" t="n">
        <f aca="false">K5173-J5173</f>
        <v>390</v>
      </c>
      <c r="Q5173" s="0" t="str">
        <f aca="false">IF(G5173=0,"Out of stock",IF(G5173&lt;H5173,"Understocked",IF(G5173&gt;Summary!$B$6*H5173,"Overstocked","Healthy")))</f>
        <v>Healthy</v>
      </c>
      <c r="R5173" s="0" t="str">
        <f aca="false">IF(I5173&gt;=Summary!$B$7,"Fast",IF(I5173&lt;Summary!$B$8,"Slow","Medium"))</f>
        <v>Slow</v>
      </c>
      <c r="S5173" s="15" t="n">
        <f aca="false">IF(M5173&gt;Summary!$B$5,1,0)</f>
        <v>0</v>
      </c>
      <c r="T5173" s="16" t="n">
        <f aca="false">IF(Q5173="Overstocked",(G5173-Summary!$B$6*H5173)*J5173,0)</f>
        <v>0</v>
      </c>
    </row>
    <row r="5174" customFormat="false" ht="15" hidden="false" customHeight="false" outlineLevel="0" collapsed="false">
      <c r="A5174" s="0" t="s">
        <v>5272</v>
      </c>
      <c r="B5174" s="0" t="s">
        <v>113</v>
      </c>
      <c r="C5174" s="0" t="s">
        <v>96</v>
      </c>
      <c r="D5174" s="0" t="s">
        <v>86</v>
      </c>
      <c r="E5174" s="14" t="n">
        <v>44948</v>
      </c>
      <c r="F5174" s="14" t="n">
        <v>44956</v>
      </c>
      <c r="G5174" s="0" t="n">
        <v>16</v>
      </c>
      <c r="H5174" s="0" t="n">
        <v>94</v>
      </c>
      <c r="I5174" s="0" t="n">
        <v>18</v>
      </c>
      <c r="J5174" s="0" t="n">
        <v>1726</v>
      </c>
      <c r="K5174" s="0" t="n">
        <v>1853</v>
      </c>
      <c r="L5174" s="15" t="s">
        <v>82</v>
      </c>
      <c r="M5174" s="0" t="n">
        <v>8</v>
      </c>
      <c r="N5174" s="16" t="n">
        <f aca="false">I5174*K5174</f>
        <v>33354</v>
      </c>
      <c r="O5174" s="16" t="n">
        <f aca="false">I5174*(K5174-J5174)</f>
        <v>2286</v>
      </c>
      <c r="P5174" s="15" t="n">
        <f aca="false">K5174-J5174</f>
        <v>127</v>
      </c>
      <c r="Q5174" s="0" t="str">
        <f aca="false">IF(G5174=0,"Out of stock",IF(G5174&lt;H5174,"Understocked",IF(G5174&gt;Summary!$B$6*H5174,"Overstocked","Healthy")))</f>
        <v>Understocked</v>
      </c>
      <c r="R5174" s="0" t="str">
        <f aca="false">IF(I5174&gt;=Summary!$B$7,"Fast",IF(I5174&lt;Summary!$B$8,"Slow","Medium"))</f>
        <v>Slow</v>
      </c>
      <c r="S5174" s="15" t="n">
        <f aca="false">IF(M5174&gt;Summary!$B$5,1,0)</f>
        <v>1</v>
      </c>
      <c r="T5174" s="16" t="n">
        <f aca="false">IF(Q5174="Overstocked",(G5174-Summary!$B$6*H5174)*J5174,0)</f>
        <v>0</v>
      </c>
    </row>
    <row r="5175" customFormat="false" ht="15" hidden="false" customHeight="false" outlineLevel="0" collapsed="false">
      <c r="A5175" s="0" t="s">
        <v>5273</v>
      </c>
      <c r="B5175" s="0" t="s">
        <v>84</v>
      </c>
      <c r="C5175" s="0" t="s">
        <v>78</v>
      </c>
      <c r="D5175" s="0" t="s">
        <v>86</v>
      </c>
      <c r="E5175" s="14" t="n">
        <v>45629</v>
      </c>
      <c r="F5175" s="14" t="n">
        <v>45633</v>
      </c>
      <c r="G5175" s="0" t="n">
        <v>273</v>
      </c>
      <c r="H5175" s="0" t="n">
        <v>65</v>
      </c>
      <c r="I5175" s="0" t="n">
        <v>37</v>
      </c>
      <c r="J5175" s="0" t="n">
        <v>347</v>
      </c>
      <c r="K5175" s="0" t="n">
        <v>500</v>
      </c>
      <c r="L5175" s="15" t="s">
        <v>97</v>
      </c>
      <c r="M5175" s="0" t="n">
        <v>4</v>
      </c>
      <c r="N5175" s="16" t="n">
        <f aca="false">I5175*K5175</f>
        <v>18500</v>
      </c>
      <c r="O5175" s="16" t="n">
        <f aca="false">I5175*(K5175-J5175)</f>
        <v>5661</v>
      </c>
      <c r="P5175" s="15" t="n">
        <f aca="false">K5175-J5175</f>
        <v>153</v>
      </c>
      <c r="Q5175" s="0" t="str">
        <f aca="false">IF(G5175=0,"Out of stock",IF(G5175&lt;H5175,"Understocked",IF(G5175&gt;Summary!$B$6*H5175,"Overstocked","Healthy")))</f>
        <v>Overstocked</v>
      </c>
      <c r="R5175" s="0" t="str">
        <f aca="false">IF(I5175&gt;=Summary!$B$7,"Fast",IF(I5175&lt;Summary!$B$8,"Slow","Medium"))</f>
        <v>Slow</v>
      </c>
      <c r="S5175" s="15" t="n">
        <f aca="false">IF(M5175&gt;Summary!$B$5,1,0)</f>
        <v>0</v>
      </c>
      <c r="T5175" s="16" t="n">
        <f aca="false">IF(Q5175="Overstocked",(G5175-Summary!$B$6*H5175)*J5175,0)</f>
        <v>4511</v>
      </c>
    </row>
    <row r="5176" customFormat="false" ht="15" hidden="false" customHeight="false" outlineLevel="0" collapsed="false">
      <c r="A5176" s="0" t="s">
        <v>5274</v>
      </c>
      <c r="B5176" s="0" t="s">
        <v>111</v>
      </c>
      <c r="C5176" s="0" t="s">
        <v>96</v>
      </c>
      <c r="D5176" s="0" t="s">
        <v>102</v>
      </c>
      <c r="E5176" s="14" t="n">
        <v>45060</v>
      </c>
      <c r="F5176" s="14" t="n">
        <v>45065</v>
      </c>
      <c r="G5176" s="0" t="n">
        <v>327</v>
      </c>
      <c r="H5176" s="0" t="n">
        <v>65</v>
      </c>
      <c r="I5176" s="0" t="n">
        <v>283</v>
      </c>
      <c r="J5176" s="0" t="n">
        <v>1201</v>
      </c>
      <c r="K5176" s="0" t="n">
        <v>1269</v>
      </c>
      <c r="L5176" s="15" t="s">
        <v>93</v>
      </c>
      <c r="M5176" s="0" t="n">
        <v>5</v>
      </c>
      <c r="N5176" s="16" t="n">
        <f aca="false">I5176*K5176</f>
        <v>359127</v>
      </c>
      <c r="O5176" s="16" t="n">
        <f aca="false">I5176*(K5176-J5176)</f>
        <v>19244</v>
      </c>
      <c r="P5176" s="15" t="n">
        <f aca="false">K5176-J5176</f>
        <v>68</v>
      </c>
      <c r="Q5176" s="0" t="str">
        <f aca="false">IF(G5176=0,"Out of stock",IF(G5176&lt;H5176,"Understocked",IF(G5176&gt;Summary!$B$6*H5176,"Overstocked","Healthy")))</f>
        <v>Overstocked</v>
      </c>
      <c r="R5176" s="0" t="str">
        <f aca="false">IF(I5176&gt;=Summary!$B$7,"Fast",IF(I5176&lt;Summary!$B$8,"Slow","Medium"))</f>
        <v>Fast</v>
      </c>
      <c r="S5176" s="15" t="n">
        <f aca="false">IF(M5176&gt;Summary!$B$5,1,0)</f>
        <v>0</v>
      </c>
      <c r="T5176" s="16" t="n">
        <f aca="false">IF(Q5176="Overstocked",(G5176-Summary!$B$6*H5176)*J5176,0)</f>
        <v>80467</v>
      </c>
    </row>
    <row r="5177" customFormat="false" ht="15" hidden="false" customHeight="false" outlineLevel="0" collapsed="false">
      <c r="A5177" s="0" t="s">
        <v>5275</v>
      </c>
      <c r="B5177" s="0" t="s">
        <v>107</v>
      </c>
      <c r="C5177" s="0" t="s">
        <v>104</v>
      </c>
      <c r="D5177" s="0" t="s">
        <v>92</v>
      </c>
      <c r="E5177" s="14" t="n">
        <v>45240</v>
      </c>
      <c r="F5177" s="14" t="n">
        <v>45250</v>
      </c>
      <c r="G5177" s="0" t="n">
        <v>453</v>
      </c>
      <c r="H5177" s="0" t="n">
        <v>144</v>
      </c>
      <c r="I5177" s="0" t="n">
        <v>104</v>
      </c>
      <c r="J5177" s="0" t="n">
        <v>855</v>
      </c>
      <c r="K5177" s="0" t="n">
        <v>915</v>
      </c>
      <c r="L5177" s="15" t="s">
        <v>97</v>
      </c>
      <c r="M5177" s="0" t="n">
        <v>10</v>
      </c>
      <c r="N5177" s="16" t="n">
        <f aca="false">I5177*K5177</f>
        <v>95160</v>
      </c>
      <c r="O5177" s="16" t="n">
        <f aca="false">I5177*(K5177-J5177)</f>
        <v>6240</v>
      </c>
      <c r="P5177" s="15" t="n">
        <f aca="false">K5177-J5177</f>
        <v>60</v>
      </c>
      <c r="Q5177" s="0" t="str">
        <f aca="false">IF(G5177=0,"Out of stock",IF(G5177&lt;H5177,"Understocked",IF(G5177&gt;Summary!$B$6*H5177,"Overstocked","Healthy")))</f>
        <v>Healthy</v>
      </c>
      <c r="R5177" s="0" t="str">
        <f aca="false">IF(I5177&gt;=Summary!$B$7,"Fast",IF(I5177&lt;Summary!$B$8,"Slow","Medium"))</f>
        <v>Medium</v>
      </c>
      <c r="S5177" s="15" t="n">
        <f aca="false">IF(M5177&gt;Summary!$B$5,1,0)</f>
        <v>1</v>
      </c>
      <c r="T5177" s="16" t="n">
        <f aca="false">IF(Q5177="Overstocked",(G5177-Summary!$B$6*H5177)*J5177,0)</f>
        <v>0</v>
      </c>
    </row>
    <row r="5178" customFormat="false" ht="15" hidden="false" customHeight="false" outlineLevel="0" collapsed="false">
      <c r="A5178" s="0" t="s">
        <v>5276</v>
      </c>
      <c r="B5178" s="0" t="s">
        <v>113</v>
      </c>
      <c r="C5178" s="0" t="s">
        <v>104</v>
      </c>
      <c r="D5178" s="0" t="s">
        <v>92</v>
      </c>
      <c r="E5178" s="14" t="n">
        <v>45382</v>
      </c>
      <c r="F5178" s="14" t="n">
        <v>45384</v>
      </c>
      <c r="G5178" s="0" t="n">
        <v>139</v>
      </c>
      <c r="H5178" s="0" t="n">
        <v>89</v>
      </c>
      <c r="I5178" s="0" t="n">
        <v>168</v>
      </c>
      <c r="J5178" s="0" t="n">
        <v>253</v>
      </c>
      <c r="K5178" s="0" t="n">
        <v>486</v>
      </c>
      <c r="L5178" s="15" t="s">
        <v>87</v>
      </c>
      <c r="M5178" s="0" t="n">
        <v>2</v>
      </c>
      <c r="N5178" s="16" t="n">
        <f aca="false">I5178*K5178</f>
        <v>81648</v>
      </c>
      <c r="O5178" s="16" t="n">
        <f aca="false">I5178*(K5178-J5178)</f>
        <v>39144</v>
      </c>
      <c r="P5178" s="15" t="n">
        <f aca="false">K5178-J5178</f>
        <v>233</v>
      </c>
      <c r="Q5178" s="0" t="str">
        <f aca="false">IF(G5178=0,"Out of stock",IF(G5178&lt;H5178,"Understocked",IF(G5178&gt;Summary!$B$6*H5178,"Overstocked","Healthy")))</f>
        <v>Healthy</v>
      </c>
      <c r="R5178" s="0" t="str">
        <f aca="false">IF(I5178&gt;=Summary!$B$7,"Fast",IF(I5178&lt;Summary!$B$8,"Slow","Medium"))</f>
        <v>Medium</v>
      </c>
      <c r="S5178" s="15" t="n">
        <f aca="false">IF(M5178&gt;Summary!$B$5,1,0)</f>
        <v>0</v>
      </c>
      <c r="T5178" s="16" t="n">
        <f aca="false">IF(Q5178="Overstocked",(G5178-Summary!$B$6*H5178)*J5178,0)</f>
        <v>0</v>
      </c>
    </row>
    <row r="5179" customFormat="false" ht="15" hidden="false" customHeight="false" outlineLevel="0" collapsed="false">
      <c r="A5179" s="0" t="s">
        <v>5277</v>
      </c>
      <c r="B5179" s="0" t="s">
        <v>123</v>
      </c>
      <c r="C5179" s="0" t="s">
        <v>85</v>
      </c>
      <c r="D5179" s="0" t="s">
        <v>86</v>
      </c>
      <c r="E5179" s="14" t="n">
        <v>45348</v>
      </c>
      <c r="F5179" s="14" t="n">
        <v>45351</v>
      </c>
      <c r="G5179" s="0" t="n">
        <v>66</v>
      </c>
      <c r="H5179" s="0" t="n">
        <v>113</v>
      </c>
      <c r="I5179" s="0" t="n">
        <v>84</v>
      </c>
      <c r="J5179" s="0" t="n">
        <v>775</v>
      </c>
      <c r="K5179" s="0" t="n">
        <v>847</v>
      </c>
      <c r="L5179" s="15" t="s">
        <v>82</v>
      </c>
      <c r="M5179" s="0" t="n">
        <v>3</v>
      </c>
      <c r="N5179" s="16" t="n">
        <f aca="false">I5179*K5179</f>
        <v>71148</v>
      </c>
      <c r="O5179" s="16" t="n">
        <f aca="false">I5179*(K5179-J5179)</f>
        <v>6048</v>
      </c>
      <c r="P5179" s="15" t="n">
        <f aca="false">K5179-J5179</f>
        <v>72</v>
      </c>
      <c r="Q5179" s="0" t="str">
        <f aca="false">IF(G5179=0,"Out of stock",IF(G5179&lt;H5179,"Understocked",IF(G5179&gt;Summary!$B$6*H5179,"Overstocked","Healthy")))</f>
        <v>Understocked</v>
      </c>
      <c r="R5179" s="0" t="str">
        <f aca="false">IF(I5179&gt;=Summary!$B$7,"Fast",IF(I5179&lt;Summary!$B$8,"Slow","Medium"))</f>
        <v>Slow</v>
      </c>
      <c r="S5179" s="15" t="n">
        <f aca="false">IF(M5179&gt;Summary!$B$5,1,0)</f>
        <v>0</v>
      </c>
      <c r="T5179" s="16" t="n">
        <f aca="false">IF(Q5179="Overstocked",(G5179-Summary!$B$6*H5179)*J5179,0)</f>
        <v>0</v>
      </c>
    </row>
    <row r="5180" customFormat="false" ht="15" hidden="false" customHeight="false" outlineLevel="0" collapsed="false">
      <c r="A5180" s="0" t="s">
        <v>5278</v>
      </c>
      <c r="B5180" s="0" t="s">
        <v>89</v>
      </c>
      <c r="C5180" s="0" t="s">
        <v>85</v>
      </c>
      <c r="D5180" s="0" t="s">
        <v>79</v>
      </c>
      <c r="E5180" s="14" t="n">
        <v>45049</v>
      </c>
      <c r="F5180" s="14" t="n">
        <v>45059</v>
      </c>
      <c r="G5180" s="0" t="n">
        <v>393</v>
      </c>
      <c r="H5180" s="0" t="n">
        <v>62</v>
      </c>
      <c r="I5180" s="0" t="n">
        <v>141</v>
      </c>
      <c r="J5180" s="0" t="n">
        <v>1069</v>
      </c>
      <c r="K5180" s="0" t="n">
        <v>1337</v>
      </c>
      <c r="L5180" s="15" t="s">
        <v>80</v>
      </c>
      <c r="M5180" s="0" t="n">
        <v>10</v>
      </c>
      <c r="N5180" s="16" t="n">
        <f aca="false">I5180*K5180</f>
        <v>188517</v>
      </c>
      <c r="O5180" s="16" t="n">
        <f aca="false">I5180*(K5180-J5180)</f>
        <v>37788</v>
      </c>
      <c r="P5180" s="15" t="n">
        <f aca="false">K5180-J5180</f>
        <v>268</v>
      </c>
      <c r="Q5180" s="0" t="str">
        <f aca="false">IF(G5180=0,"Out of stock",IF(G5180&lt;H5180,"Understocked",IF(G5180&gt;Summary!$B$6*H5180,"Overstocked","Healthy")))</f>
        <v>Overstocked</v>
      </c>
      <c r="R5180" s="0" t="str">
        <f aca="false">IF(I5180&gt;=Summary!$B$7,"Fast",IF(I5180&lt;Summary!$B$8,"Slow","Medium"))</f>
        <v>Medium</v>
      </c>
      <c r="S5180" s="15" t="n">
        <f aca="false">IF(M5180&gt;Summary!$B$5,1,0)</f>
        <v>1</v>
      </c>
      <c r="T5180" s="16" t="n">
        <f aca="false">IF(Q5180="Overstocked",(G5180-Summary!$B$6*H5180)*J5180,0)</f>
        <v>155005</v>
      </c>
    </row>
    <row r="5181" customFormat="false" ht="15" hidden="false" customHeight="false" outlineLevel="0" collapsed="false">
      <c r="A5181" s="0" t="s">
        <v>5279</v>
      </c>
      <c r="B5181" s="0" t="s">
        <v>84</v>
      </c>
      <c r="C5181" s="0" t="s">
        <v>78</v>
      </c>
      <c r="D5181" s="0" t="s">
        <v>90</v>
      </c>
      <c r="E5181" s="14" t="n">
        <v>45513</v>
      </c>
      <c r="F5181" s="14" t="n">
        <v>45521</v>
      </c>
      <c r="G5181" s="0" t="n">
        <v>184</v>
      </c>
      <c r="H5181" s="0" t="n">
        <v>85</v>
      </c>
      <c r="I5181" s="0" t="n">
        <v>127</v>
      </c>
      <c r="J5181" s="0" t="n">
        <v>1034</v>
      </c>
      <c r="K5181" s="0" t="n">
        <v>1223</v>
      </c>
      <c r="L5181" s="15" t="s">
        <v>87</v>
      </c>
      <c r="M5181" s="0" t="n">
        <v>8</v>
      </c>
      <c r="N5181" s="16" t="n">
        <f aca="false">I5181*K5181</f>
        <v>155321</v>
      </c>
      <c r="O5181" s="16" t="n">
        <f aca="false">I5181*(K5181-J5181)</f>
        <v>24003</v>
      </c>
      <c r="P5181" s="15" t="n">
        <f aca="false">K5181-J5181</f>
        <v>189</v>
      </c>
      <c r="Q5181" s="0" t="str">
        <f aca="false">IF(G5181=0,"Out of stock",IF(G5181&lt;H5181,"Understocked",IF(G5181&gt;Summary!$B$6*H5181,"Overstocked","Healthy")))</f>
        <v>Healthy</v>
      </c>
      <c r="R5181" s="0" t="str">
        <f aca="false">IF(I5181&gt;=Summary!$B$7,"Fast",IF(I5181&lt;Summary!$B$8,"Slow","Medium"))</f>
        <v>Medium</v>
      </c>
      <c r="S5181" s="15" t="n">
        <f aca="false">IF(M5181&gt;Summary!$B$5,1,0)</f>
        <v>1</v>
      </c>
      <c r="T5181" s="16" t="n">
        <f aca="false">IF(Q5181="Overstocked",(G5181-Summary!$B$6*H5181)*J5181,0)</f>
        <v>0</v>
      </c>
    </row>
    <row r="5182" customFormat="false" ht="15" hidden="false" customHeight="false" outlineLevel="0" collapsed="false">
      <c r="A5182" s="0" t="s">
        <v>5280</v>
      </c>
      <c r="B5182" s="0" t="s">
        <v>84</v>
      </c>
      <c r="C5182" s="0" t="s">
        <v>104</v>
      </c>
      <c r="D5182" s="0" t="s">
        <v>92</v>
      </c>
      <c r="E5182" s="14" t="n">
        <v>45458</v>
      </c>
      <c r="F5182" s="14" t="n">
        <v>45462</v>
      </c>
      <c r="G5182" s="0" t="n">
        <v>65</v>
      </c>
      <c r="H5182" s="0" t="n">
        <v>106</v>
      </c>
      <c r="I5182" s="0" t="n">
        <v>57</v>
      </c>
      <c r="J5182" s="0" t="n">
        <v>762</v>
      </c>
      <c r="K5182" s="0" t="n">
        <v>1136</v>
      </c>
      <c r="L5182" s="15" t="s">
        <v>97</v>
      </c>
      <c r="M5182" s="0" t="n">
        <v>4</v>
      </c>
      <c r="N5182" s="16" t="n">
        <f aca="false">I5182*K5182</f>
        <v>64752</v>
      </c>
      <c r="O5182" s="16" t="n">
        <f aca="false">I5182*(K5182-J5182)</f>
        <v>21318</v>
      </c>
      <c r="P5182" s="15" t="n">
        <f aca="false">K5182-J5182</f>
        <v>374</v>
      </c>
      <c r="Q5182" s="0" t="str">
        <f aca="false">IF(G5182=0,"Out of stock",IF(G5182&lt;H5182,"Understocked",IF(G5182&gt;Summary!$B$6*H5182,"Overstocked","Healthy")))</f>
        <v>Understocked</v>
      </c>
      <c r="R5182" s="0" t="str">
        <f aca="false">IF(I5182&gt;=Summary!$B$7,"Fast",IF(I5182&lt;Summary!$B$8,"Slow","Medium"))</f>
        <v>Slow</v>
      </c>
      <c r="S5182" s="15" t="n">
        <f aca="false">IF(M5182&gt;Summary!$B$5,1,0)</f>
        <v>0</v>
      </c>
      <c r="T5182" s="16" t="n">
        <f aca="false">IF(Q5182="Overstocked",(G5182-Summary!$B$6*H5182)*J5182,0)</f>
        <v>0</v>
      </c>
    </row>
    <row r="5183" customFormat="false" ht="15" hidden="false" customHeight="false" outlineLevel="0" collapsed="false">
      <c r="A5183" s="0" t="s">
        <v>5281</v>
      </c>
      <c r="B5183" s="0" t="s">
        <v>123</v>
      </c>
      <c r="C5183" s="0" t="s">
        <v>104</v>
      </c>
      <c r="D5183" s="0" t="s">
        <v>86</v>
      </c>
      <c r="E5183" s="14" t="n">
        <v>45590</v>
      </c>
      <c r="F5183" s="14" t="n">
        <v>45593</v>
      </c>
      <c r="G5183" s="0" t="n">
        <v>68</v>
      </c>
      <c r="H5183" s="0" t="n">
        <v>118</v>
      </c>
      <c r="I5183" s="0" t="n">
        <v>181</v>
      </c>
      <c r="J5183" s="0" t="n">
        <v>1995</v>
      </c>
      <c r="K5183" s="0" t="n">
        <v>2077</v>
      </c>
      <c r="L5183" s="15" t="s">
        <v>82</v>
      </c>
      <c r="M5183" s="0" t="n">
        <v>3</v>
      </c>
      <c r="N5183" s="16" t="n">
        <f aca="false">I5183*K5183</f>
        <v>375937</v>
      </c>
      <c r="O5183" s="16" t="n">
        <f aca="false">I5183*(K5183-J5183)</f>
        <v>14842</v>
      </c>
      <c r="P5183" s="15" t="n">
        <f aca="false">K5183-J5183</f>
        <v>82</v>
      </c>
      <c r="Q5183" s="0" t="str">
        <f aca="false">IF(G5183=0,"Out of stock",IF(G5183&lt;H5183,"Understocked",IF(G5183&gt;Summary!$B$6*H5183,"Overstocked","Healthy")))</f>
        <v>Understocked</v>
      </c>
      <c r="R5183" s="0" t="str">
        <f aca="false">IF(I5183&gt;=Summary!$B$7,"Fast",IF(I5183&lt;Summary!$B$8,"Slow","Medium"))</f>
        <v>Medium</v>
      </c>
      <c r="S5183" s="15" t="n">
        <f aca="false">IF(M5183&gt;Summary!$B$5,1,0)</f>
        <v>0</v>
      </c>
      <c r="T5183" s="16" t="n">
        <f aca="false">IF(Q5183="Overstocked",(G5183-Summary!$B$6*H5183)*J5183,0)</f>
        <v>0</v>
      </c>
    </row>
    <row r="5184" customFormat="false" ht="15" hidden="false" customHeight="false" outlineLevel="0" collapsed="false">
      <c r="A5184" s="0" t="s">
        <v>5282</v>
      </c>
      <c r="B5184" s="0" t="s">
        <v>113</v>
      </c>
      <c r="C5184" s="0" t="s">
        <v>96</v>
      </c>
      <c r="D5184" s="0" t="s">
        <v>92</v>
      </c>
      <c r="E5184" s="14" t="n">
        <v>45058</v>
      </c>
      <c r="F5184" s="14" t="n">
        <v>45059</v>
      </c>
      <c r="G5184" s="0" t="n">
        <v>462</v>
      </c>
      <c r="H5184" s="0" t="n">
        <v>114</v>
      </c>
      <c r="I5184" s="0" t="n">
        <v>111</v>
      </c>
      <c r="J5184" s="0" t="n">
        <v>1562</v>
      </c>
      <c r="K5184" s="0" t="n">
        <v>1913</v>
      </c>
      <c r="L5184" s="15" t="s">
        <v>93</v>
      </c>
      <c r="M5184" s="0" t="n">
        <v>1</v>
      </c>
      <c r="N5184" s="16" t="n">
        <f aca="false">I5184*K5184</f>
        <v>212343</v>
      </c>
      <c r="O5184" s="16" t="n">
        <f aca="false">I5184*(K5184-J5184)</f>
        <v>38961</v>
      </c>
      <c r="P5184" s="15" t="n">
        <f aca="false">K5184-J5184</f>
        <v>351</v>
      </c>
      <c r="Q5184" s="0" t="str">
        <f aca="false">IF(G5184=0,"Out of stock",IF(G5184&lt;H5184,"Understocked",IF(G5184&gt;Summary!$B$6*H5184,"Overstocked","Healthy")))</f>
        <v>Overstocked</v>
      </c>
      <c r="R5184" s="0" t="str">
        <f aca="false">IF(I5184&gt;=Summary!$B$7,"Fast",IF(I5184&lt;Summary!$B$8,"Slow","Medium"))</f>
        <v>Medium</v>
      </c>
      <c r="S5184" s="15" t="n">
        <f aca="false">IF(M5184&gt;Summary!$B$5,1,0)</f>
        <v>0</v>
      </c>
      <c r="T5184" s="16" t="n">
        <f aca="false">IF(Q5184="Overstocked",(G5184-Summary!$B$6*H5184)*J5184,0)</f>
        <v>9372</v>
      </c>
    </row>
    <row r="5185" customFormat="false" ht="15" hidden="false" customHeight="false" outlineLevel="0" collapsed="false">
      <c r="A5185" s="0" t="s">
        <v>5283</v>
      </c>
      <c r="B5185" s="0" t="s">
        <v>84</v>
      </c>
      <c r="C5185" s="0" t="s">
        <v>85</v>
      </c>
      <c r="D5185" s="0" t="s">
        <v>102</v>
      </c>
      <c r="E5185" s="14" t="n">
        <v>44988</v>
      </c>
      <c r="F5185" s="14" t="n">
        <v>44997</v>
      </c>
      <c r="G5185" s="0" t="n">
        <v>29</v>
      </c>
      <c r="H5185" s="0" t="n">
        <v>123</v>
      </c>
      <c r="I5185" s="0" t="n">
        <v>113</v>
      </c>
      <c r="J5185" s="0" t="n">
        <v>1675</v>
      </c>
      <c r="K5185" s="0" t="n">
        <v>2122</v>
      </c>
      <c r="L5185" s="15" t="s">
        <v>87</v>
      </c>
      <c r="M5185" s="0" t="n">
        <v>9</v>
      </c>
      <c r="N5185" s="16" t="n">
        <f aca="false">I5185*K5185</f>
        <v>239786</v>
      </c>
      <c r="O5185" s="16" t="n">
        <f aca="false">I5185*(K5185-J5185)</f>
        <v>50511</v>
      </c>
      <c r="P5185" s="15" t="n">
        <f aca="false">K5185-J5185</f>
        <v>447</v>
      </c>
      <c r="Q5185" s="0" t="str">
        <f aca="false">IF(G5185=0,"Out of stock",IF(G5185&lt;H5185,"Understocked",IF(G5185&gt;Summary!$B$6*H5185,"Overstocked","Healthy")))</f>
        <v>Understocked</v>
      </c>
      <c r="R5185" s="0" t="str">
        <f aca="false">IF(I5185&gt;=Summary!$B$7,"Fast",IF(I5185&lt;Summary!$B$8,"Slow","Medium"))</f>
        <v>Medium</v>
      </c>
      <c r="S5185" s="15" t="n">
        <f aca="false">IF(M5185&gt;Summary!$B$5,1,0)</f>
        <v>1</v>
      </c>
      <c r="T5185" s="16" t="n">
        <f aca="false">IF(Q5185="Overstocked",(G5185-Summary!$B$6*H5185)*J5185,0)</f>
        <v>0</v>
      </c>
    </row>
    <row r="5186" customFormat="false" ht="15" hidden="false" customHeight="false" outlineLevel="0" collapsed="false">
      <c r="A5186" s="0" t="s">
        <v>5284</v>
      </c>
      <c r="B5186" s="0" t="s">
        <v>123</v>
      </c>
      <c r="C5186" s="0" t="s">
        <v>96</v>
      </c>
      <c r="D5186" s="0" t="s">
        <v>90</v>
      </c>
      <c r="E5186" s="14" t="n">
        <v>45157</v>
      </c>
      <c r="F5186" s="14" t="n">
        <v>45164</v>
      </c>
      <c r="G5186" s="0" t="n">
        <v>272</v>
      </c>
      <c r="H5186" s="0" t="n">
        <v>120</v>
      </c>
      <c r="I5186" s="0" t="n">
        <v>117</v>
      </c>
      <c r="J5186" s="0" t="n">
        <v>1396</v>
      </c>
      <c r="K5186" s="0" t="n">
        <v>1488</v>
      </c>
      <c r="L5186" s="15" t="s">
        <v>97</v>
      </c>
      <c r="M5186" s="0" t="n">
        <v>7</v>
      </c>
      <c r="N5186" s="16" t="n">
        <f aca="false">I5186*K5186</f>
        <v>174096</v>
      </c>
      <c r="O5186" s="16" t="n">
        <f aca="false">I5186*(K5186-J5186)</f>
        <v>10764</v>
      </c>
      <c r="P5186" s="15" t="n">
        <f aca="false">K5186-J5186</f>
        <v>92</v>
      </c>
      <c r="Q5186" s="0" t="str">
        <f aca="false">IF(G5186=0,"Out of stock",IF(G5186&lt;H5186,"Understocked",IF(G5186&gt;Summary!$B$6*H5186,"Overstocked","Healthy")))</f>
        <v>Healthy</v>
      </c>
      <c r="R5186" s="0" t="str">
        <f aca="false">IF(I5186&gt;=Summary!$B$7,"Fast",IF(I5186&lt;Summary!$B$8,"Slow","Medium"))</f>
        <v>Medium</v>
      </c>
      <c r="S5186" s="15" t="n">
        <f aca="false">IF(M5186&gt;Summary!$B$5,1,0)</f>
        <v>0</v>
      </c>
      <c r="T5186" s="16" t="n">
        <f aca="false">IF(Q5186="Overstocked",(G5186-Summary!$B$6*H5186)*J5186,0)</f>
        <v>0</v>
      </c>
    </row>
    <row r="5187" customFormat="false" ht="15" hidden="false" customHeight="false" outlineLevel="0" collapsed="false">
      <c r="A5187" s="0" t="s">
        <v>5285</v>
      </c>
      <c r="B5187" s="0" t="s">
        <v>111</v>
      </c>
      <c r="C5187" s="0" t="s">
        <v>78</v>
      </c>
      <c r="D5187" s="0" t="s">
        <v>90</v>
      </c>
      <c r="E5187" s="14" t="n">
        <v>45011</v>
      </c>
      <c r="F5187" s="14" t="n">
        <v>45013</v>
      </c>
      <c r="G5187" s="0" t="n">
        <v>108</v>
      </c>
      <c r="H5187" s="0" t="n">
        <v>114</v>
      </c>
      <c r="I5187" s="0" t="n">
        <v>117</v>
      </c>
      <c r="J5187" s="0" t="n">
        <v>282</v>
      </c>
      <c r="K5187" s="0" t="n">
        <v>434</v>
      </c>
      <c r="L5187" s="15" t="s">
        <v>80</v>
      </c>
      <c r="M5187" s="0" t="n">
        <v>2</v>
      </c>
      <c r="N5187" s="16" t="n">
        <f aca="false">I5187*K5187</f>
        <v>50778</v>
      </c>
      <c r="O5187" s="16" t="n">
        <f aca="false">I5187*(K5187-J5187)</f>
        <v>17784</v>
      </c>
      <c r="P5187" s="15" t="n">
        <f aca="false">K5187-J5187</f>
        <v>152</v>
      </c>
      <c r="Q5187" s="0" t="str">
        <f aca="false">IF(G5187=0,"Out of stock",IF(G5187&lt;H5187,"Understocked",IF(G5187&gt;Summary!$B$6*H5187,"Overstocked","Healthy")))</f>
        <v>Understocked</v>
      </c>
      <c r="R5187" s="0" t="str">
        <f aca="false">IF(I5187&gt;=Summary!$B$7,"Fast",IF(I5187&lt;Summary!$B$8,"Slow","Medium"))</f>
        <v>Medium</v>
      </c>
      <c r="S5187" s="15" t="n">
        <f aca="false">IF(M5187&gt;Summary!$B$5,1,0)</f>
        <v>0</v>
      </c>
      <c r="T5187" s="16" t="n">
        <f aca="false">IF(Q5187="Overstocked",(G5187-Summary!$B$6*H5187)*J5187,0)</f>
        <v>0</v>
      </c>
    </row>
    <row r="5188" customFormat="false" ht="15" hidden="false" customHeight="false" outlineLevel="0" collapsed="false">
      <c r="A5188" s="0" t="s">
        <v>5286</v>
      </c>
      <c r="B5188" s="0" t="s">
        <v>101</v>
      </c>
      <c r="C5188" s="0" t="s">
        <v>104</v>
      </c>
      <c r="D5188" s="0" t="s">
        <v>92</v>
      </c>
      <c r="E5188" s="14" t="n">
        <v>45038</v>
      </c>
      <c r="F5188" s="14" t="n">
        <v>45047</v>
      </c>
      <c r="G5188" s="0" t="n">
        <v>218</v>
      </c>
      <c r="H5188" s="0" t="n">
        <v>59</v>
      </c>
      <c r="I5188" s="0" t="n">
        <v>297</v>
      </c>
      <c r="J5188" s="0" t="n">
        <v>316</v>
      </c>
      <c r="K5188" s="0" t="n">
        <v>631</v>
      </c>
      <c r="L5188" s="15" t="s">
        <v>80</v>
      </c>
      <c r="M5188" s="0" t="n">
        <v>9</v>
      </c>
      <c r="N5188" s="16" t="n">
        <f aca="false">I5188*K5188</f>
        <v>187407</v>
      </c>
      <c r="O5188" s="16" t="n">
        <f aca="false">I5188*(K5188-J5188)</f>
        <v>93555</v>
      </c>
      <c r="P5188" s="15" t="n">
        <f aca="false">K5188-J5188</f>
        <v>315</v>
      </c>
      <c r="Q5188" s="0" t="str">
        <f aca="false">IF(G5188=0,"Out of stock",IF(G5188&lt;H5188,"Understocked",IF(G5188&gt;Summary!$B$6*H5188,"Overstocked","Healthy")))</f>
        <v>Healthy</v>
      </c>
      <c r="R5188" s="0" t="str">
        <f aca="false">IF(I5188&gt;=Summary!$B$7,"Fast",IF(I5188&lt;Summary!$B$8,"Slow","Medium"))</f>
        <v>Fast</v>
      </c>
      <c r="S5188" s="15" t="n">
        <f aca="false">IF(M5188&gt;Summary!$B$5,1,0)</f>
        <v>1</v>
      </c>
      <c r="T5188" s="16" t="n">
        <f aca="false">IF(Q5188="Overstocked",(G5188-Summary!$B$6*H5188)*J5188,0)</f>
        <v>0</v>
      </c>
    </row>
    <row r="5189" customFormat="false" ht="15" hidden="false" customHeight="false" outlineLevel="0" collapsed="false">
      <c r="A5189" s="0" t="s">
        <v>5287</v>
      </c>
      <c r="B5189" s="0" t="s">
        <v>113</v>
      </c>
      <c r="C5189" s="0" t="s">
        <v>85</v>
      </c>
      <c r="D5189" s="0" t="s">
        <v>90</v>
      </c>
      <c r="E5189" s="14" t="n">
        <v>45214</v>
      </c>
      <c r="F5189" s="14" t="n">
        <v>45219</v>
      </c>
      <c r="G5189" s="0" t="n">
        <v>36</v>
      </c>
      <c r="H5189" s="0" t="n">
        <v>94</v>
      </c>
      <c r="I5189" s="0" t="n">
        <v>181</v>
      </c>
      <c r="J5189" s="0" t="n">
        <v>1813</v>
      </c>
      <c r="K5189" s="0" t="n">
        <v>1985</v>
      </c>
      <c r="L5189" s="15" t="s">
        <v>97</v>
      </c>
      <c r="M5189" s="0" t="n">
        <v>5</v>
      </c>
      <c r="N5189" s="16" t="n">
        <f aca="false">I5189*K5189</f>
        <v>359285</v>
      </c>
      <c r="O5189" s="16" t="n">
        <f aca="false">I5189*(K5189-J5189)</f>
        <v>31132</v>
      </c>
      <c r="P5189" s="15" t="n">
        <f aca="false">K5189-J5189</f>
        <v>172</v>
      </c>
      <c r="Q5189" s="0" t="str">
        <f aca="false">IF(G5189=0,"Out of stock",IF(G5189&lt;H5189,"Understocked",IF(G5189&gt;Summary!$B$6*H5189,"Overstocked","Healthy")))</f>
        <v>Understocked</v>
      </c>
      <c r="R5189" s="0" t="str">
        <f aca="false">IF(I5189&gt;=Summary!$B$7,"Fast",IF(I5189&lt;Summary!$B$8,"Slow","Medium"))</f>
        <v>Medium</v>
      </c>
      <c r="S5189" s="15" t="n">
        <f aca="false">IF(M5189&gt;Summary!$B$5,1,0)</f>
        <v>0</v>
      </c>
      <c r="T5189" s="16" t="n">
        <f aca="false">IF(Q5189="Overstocked",(G5189-Summary!$B$6*H5189)*J5189,0)</f>
        <v>0</v>
      </c>
    </row>
    <row r="5190" customFormat="false" ht="15" hidden="false" customHeight="false" outlineLevel="0" collapsed="false">
      <c r="A5190" s="0" t="s">
        <v>5288</v>
      </c>
      <c r="B5190" s="0" t="s">
        <v>101</v>
      </c>
      <c r="C5190" s="0" t="s">
        <v>96</v>
      </c>
      <c r="D5190" s="0" t="s">
        <v>102</v>
      </c>
      <c r="E5190" s="14" t="n">
        <v>45220</v>
      </c>
      <c r="F5190" s="14" t="n">
        <v>45222</v>
      </c>
      <c r="G5190" s="0" t="n">
        <v>474</v>
      </c>
      <c r="H5190" s="0" t="n">
        <v>104</v>
      </c>
      <c r="I5190" s="0" t="n">
        <v>158</v>
      </c>
      <c r="J5190" s="0" t="n">
        <v>1458</v>
      </c>
      <c r="K5190" s="0" t="n">
        <v>1830</v>
      </c>
      <c r="L5190" s="15" t="s">
        <v>80</v>
      </c>
      <c r="M5190" s="0" t="n">
        <v>2</v>
      </c>
      <c r="N5190" s="16" t="n">
        <f aca="false">I5190*K5190</f>
        <v>289140</v>
      </c>
      <c r="O5190" s="16" t="n">
        <f aca="false">I5190*(K5190-J5190)</f>
        <v>58776</v>
      </c>
      <c r="P5190" s="15" t="n">
        <f aca="false">K5190-J5190</f>
        <v>372</v>
      </c>
      <c r="Q5190" s="0" t="str">
        <f aca="false">IF(G5190=0,"Out of stock",IF(G5190&lt;H5190,"Understocked",IF(G5190&gt;Summary!$B$6*H5190,"Overstocked","Healthy")))</f>
        <v>Overstocked</v>
      </c>
      <c r="R5190" s="0" t="str">
        <f aca="false">IF(I5190&gt;=Summary!$B$7,"Fast",IF(I5190&lt;Summary!$B$8,"Slow","Medium"))</f>
        <v>Medium</v>
      </c>
      <c r="S5190" s="15" t="n">
        <f aca="false">IF(M5190&gt;Summary!$B$5,1,0)</f>
        <v>0</v>
      </c>
      <c r="T5190" s="16" t="n">
        <f aca="false">IF(Q5190="Overstocked",(G5190-Summary!$B$6*H5190)*J5190,0)</f>
        <v>84564</v>
      </c>
    </row>
    <row r="5191" customFormat="false" ht="15" hidden="false" customHeight="false" outlineLevel="0" collapsed="false">
      <c r="A5191" s="0" t="s">
        <v>5289</v>
      </c>
      <c r="B5191" s="0" t="s">
        <v>107</v>
      </c>
      <c r="C5191" s="0" t="s">
        <v>85</v>
      </c>
      <c r="D5191" s="0" t="s">
        <v>92</v>
      </c>
      <c r="E5191" s="14" t="n">
        <v>45645</v>
      </c>
      <c r="F5191" s="14" t="n">
        <v>45652</v>
      </c>
      <c r="G5191" s="0" t="n">
        <v>262</v>
      </c>
      <c r="H5191" s="0" t="n">
        <v>128</v>
      </c>
      <c r="I5191" s="0" t="n">
        <v>223</v>
      </c>
      <c r="J5191" s="0" t="n">
        <v>728</v>
      </c>
      <c r="K5191" s="0" t="n">
        <v>959</v>
      </c>
      <c r="L5191" s="15" t="s">
        <v>87</v>
      </c>
      <c r="M5191" s="0" t="n">
        <v>7</v>
      </c>
      <c r="N5191" s="16" t="n">
        <f aca="false">I5191*K5191</f>
        <v>213857</v>
      </c>
      <c r="O5191" s="16" t="n">
        <f aca="false">I5191*(K5191-J5191)</f>
        <v>51513</v>
      </c>
      <c r="P5191" s="15" t="n">
        <f aca="false">K5191-J5191</f>
        <v>231</v>
      </c>
      <c r="Q5191" s="0" t="str">
        <f aca="false">IF(G5191=0,"Out of stock",IF(G5191&lt;H5191,"Understocked",IF(G5191&gt;Summary!$B$6*H5191,"Overstocked","Healthy")))</f>
        <v>Healthy</v>
      </c>
      <c r="R5191" s="0" t="str">
        <f aca="false">IF(I5191&gt;=Summary!$B$7,"Fast",IF(I5191&lt;Summary!$B$8,"Slow","Medium"))</f>
        <v>Fast</v>
      </c>
      <c r="S5191" s="15" t="n">
        <f aca="false">IF(M5191&gt;Summary!$B$5,1,0)</f>
        <v>0</v>
      </c>
      <c r="T5191" s="16" t="n">
        <f aca="false">IF(Q5191="Overstocked",(G5191-Summary!$B$6*H5191)*J5191,0)</f>
        <v>0</v>
      </c>
    </row>
    <row r="5192" customFormat="false" ht="15" hidden="false" customHeight="false" outlineLevel="0" collapsed="false">
      <c r="A5192" s="0" t="s">
        <v>5290</v>
      </c>
      <c r="B5192" s="0" t="s">
        <v>107</v>
      </c>
      <c r="C5192" s="0" t="s">
        <v>78</v>
      </c>
      <c r="D5192" s="0" t="s">
        <v>92</v>
      </c>
      <c r="E5192" s="14" t="n">
        <v>45629</v>
      </c>
      <c r="F5192" s="14" t="n">
        <v>45638</v>
      </c>
      <c r="G5192" s="0" t="n">
        <v>170</v>
      </c>
      <c r="H5192" s="0" t="n">
        <v>62</v>
      </c>
      <c r="I5192" s="0" t="n">
        <v>207</v>
      </c>
      <c r="J5192" s="0" t="n">
        <v>1247</v>
      </c>
      <c r="K5192" s="0" t="n">
        <v>1372</v>
      </c>
      <c r="L5192" s="15" t="s">
        <v>93</v>
      </c>
      <c r="M5192" s="0" t="n">
        <v>9</v>
      </c>
      <c r="N5192" s="16" t="n">
        <f aca="false">I5192*K5192</f>
        <v>284004</v>
      </c>
      <c r="O5192" s="16" t="n">
        <f aca="false">I5192*(K5192-J5192)</f>
        <v>25875</v>
      </c>
      <c r="P5192" s="15" t="n">
        <f aca="false">K5192-J5192</f>
        <v>125</v>
      </c>
      <c r="Q5192" s="0" t="str">
        <f aca="false">IF(G5192=0,"Out of stock",IF(G5192&lt;H5192,"Understocked",IF(G5192&gt;Summary!$B$6*H5192,"Overstocked","Healthy")))</f>
        <v>Healthy</v>
      </c>
      <c r="R5192" s="0" t="str">
        <f aca="false">IF(I5192&gt;=Summary!$B$7,"Fast",IF(I5192&lt;Summary!$B$8,"Slow","Medium"))</f>
        <v>Fast</v>
      </c>
      <c r="S5192" s="15" t="n">
        <f aca="false">IF(M5192&gt;Summary!$B$5,1,0)</f>
        <v>1</v>
      </c>
      <c r="T5192" s="16" t="n">
        <f aca="false">IF(Q5192="Overstocked",(G5192-Summary!$B$6*H5192)*J5192,0)</f>
        <v>0</v>
      </c>
    </row>
    <row r="5193" customFormat="false" ht="15" hidden="false" customHeight="false" outlineLevel="0" collapsed="false">
      <c r="A5193" s="0" t="s">
        <v>5291</v>
      </c>
      <c r="B5193" s="0" t="s">
        <v>84</v>
      </c>
      <c r="C5193" s="0" t="s">
        <v>78</v>
      </c>
      <c r="D5193" s="0" t="s">
        <v>90</v>
      </c>
      <c r="E5193" s="14" t="n">
        <v>45548</v>
      </c>
      <c r="F5193" s="14" t="n">
        <v>45549</v>
      </c>
      <c r="G5193" s="0" t="n">
        <v>440</v>
      </c>
      <c r="H5193" s="0" t="n">
        <v>77</v>
      </c>
      <c r="I5193" s="0" t="n">
        <v>104</v>
      </c>
      <c r="J5193" s="0" t="n">
        <v>957</v>
      </c>
      <c r="K5193" s="0" t="n">
        <v>1354</v>
      </c>
      <c r="L5193" s="15" t="s">
        <v>87</v>
      </c>
      <c r="M5193" s="0" t="n">
        <v>1</v>
      </c>
      <c r="N5193" s="16" t="n">
        <f aca="false">I5193*K5193</f>
        <v>140816</v>
      </c>
      <c r="O5193" s="16" t="n">
        <f aca="false">I5193*(K5193-J5193)</f>
        <v>41288</v>
      </c>
      <c r="P5193" s="15" t="n">
        <f aca="false">K5193-J5193</f>
        <v>397</v>
      </c>
      <c r="Q5193" s="0" t="str">
        <f aca="false">IF(G5193=0,"Out of stock",IF(G5193&lt;H5193,"Understocked",IF(G5193&gt;Summary!$B$6*H5193,"Overstocked","Healthy")))</f>
        <v>Overstocked</v>
      </c>
      <c r="R5193" s="0" t="str">
        <f aca="false">IF(I5193&gt;=Summary!$B$7,"Fast",IF(I5193&lt;Summary!$B$8,"Slow","Medium"))</f>
        <v>Medium</v>
      </c>
      <c r="S5193" s="15" t="n">
        <f aca="false">IF(M5193&gt;Summary!$B$5,1,0)</f>
        <v>0</v>
      </c>
      <c r="T5193" s="16" t="n">
        <f aca="false">IF(Q5193="Overstocked",(G5193-Summary!$B$6*H5193)*J5193,0)</f>
        <v>126324</v>
      </c>
    </row>
    <row r="5194" customFormat="false" ht="15" hidden="false" customHeight="false" outlineLevel="0" collapsed="false">
      <c r="A5194" s="0" t="s">
        <v>5292</v>
      </c>
      <c r="B5194" s="0" t="s">
        <v>115</v>
      </c>
      <c r="C5194" s="0" t="s">
        <v>104</v>
      </c>
      <c r="D5194" s="0" t="s">
        <v>86</v>
      </c>
      <c r="E5194" s="14" t="n">
        <v>45472</v>
      </c>
      <c r="F5194" s="14" t="n">
        <v>45482</v>
      </c>
      <c r="G5194" s="0" t="n">
        <v>369</v>
      </c>
      <c r="H5194" s="0" t="n">
        <v>76</v>
      </c>
      <c r="I5194" s="0" t="n">
        <v>38</v>
      </c>
      <c r="J5194" s="0" t="n">
        <v>305</v>
      </c>
      <c r="K5194" s="0" t="n">
        <v>759</v>
      </c>
      <c r="L5194" s="15" t="s">
        <v>80</v>
      </c>
      <c r="M5194" s="0" t="n">
        <v>10</v>
      </c>
      <c r="N5194" s="16" t="n">
        <f aca="false">I5194*K5194</f>
        <v>28842</v>
      </c>
      <c r="O5194" s="16" t="n">
        <f aca="false">I5194*(K5194-J5194)</f>
        <v>17252</v>
      </c>
      <c r="P5194" s="15" t="n">
        <f aca="false">K5194-J5194</f>
        <v>454</v>
      </c>
      <c r="Q5194" s="0" t="str">
        <f aca="false">IF(G5194=0,"Out of stock",IF(G5194&lt;H5194,"Understocked",IF(G5194&gt;Summary!$B$6*H5194,"Overstocked","Healthy")))</f>
        <v>Overstocked</v>
      </c>
      <c r="R5194" s="0" t="str">
        <f aca="false">IF(I5194&gt;=Summary!$B$7,"Fast",IF(I5194&lt;Summary!$B$8,"Slow","Medium"))</f>
        <v>Slow</v>
      </c>
      <c r="S5194" s="15" t="n">
        <f aca="false">IF(M5194&gt;Summary!$B$5,1,0)</f>
        <v>1</v>
      </c>
      <c r="T5194" s="16" t="n">
        <f aca="false">IF(Q5194="Overstocked",(G5194-Summary!$B$6*H5194)*J5194,0)</f>
        <v>19825</v>
      </c>
    </row>
    <row r="5195" customFormat="false" ht="15" hidden="false" customHeight="false" outlineLevel="0" collapsed="false">
      <c r="A5195" s="0" t="s">
        <v>5293</v>
      </c>
      <c r="B5195" s="0" t="s">
        <v>89</v>
      </c>
      <c r="C5195" s="0" t="s">
        <v>96</v>
      </c>
      <c r="D5195" s="0" t="s">
        <v>92</v>
      </c>
      <c r="E5195" s="14" t="n">
        <v>45451</v>
      </c>
      <c r="F5195" s="14" t="n">
        <v>45456</v>
      </c>
      <c r="G5195" s="0" t="n">
        <v>37</v>
      </c>
      <c r="H5195" s="0" t="n">
        <v>66</v>
      </c>
      <c r="I5195" s="0" t="n">
        <v>253</v>
      </c>
      <c r="J5195" s="0" t="n">
        <v>1084</v>
      </c>
      <c r="K5195" s="0" t="n">
        <v>1142</v>
      </c>
      <c r="L5195" s="15" t="s">
        <v>80</v>
      </c>
      <c r="M5195" s="0" t="n">
        <v>5</v>
      </c>
      <c r="N5195" s="16" t="n">
        <f aca="false">I5195*K5195</f>
        <v>288926</v>
      </c>
      <c r="O5195" s="16" t="n">
        <f aca="false">I5195*(K5195-J5195)</f>
        <v>14674</v>
      </c>
      <c r="P5195" s="15" t="n">
        <f aca="false">K5195-J5195</f>
        <v>58</v>
      </c>
      <c r="Q5195" s="0" t="str">
        <f aca="false">IF(G5195=0,"Out of stock",IF(G5195&lt;H5195,"Understocked",IF(G5195&gt;Summary!$B$6*H5195,"Overstocked","Healthy")))</f>
        <v>Understocked</v>
      </c>
      <c r="R5195" s="0" t="str">
        <f aca="false">IF(I5195&gt;=Summary!$B$7,"Fast",IF(I5195&lt;Summary!$B$8,"Slow","Medium"))</f>
        <v>Fast</v>
      </c>
      <c r="S5195" s="15" t="n">
        <f aca="false">IF(M5195&gt;Summary!$B$5,1,0)</f>
        <v>0</v>
      </c>
      <c r="T5195" s="16" t="n">
        <f aca="false">IF(Q5195="Overstocked",(G5195-Summary!$B$6*H5195)*J5195,0)</f>
        <v>0</v>
      </c>
    </row>
    <row r="5196" customFormat="false" ht="15" hidden="false" customHeight="false" outlineLevel="0" collapsed="false">
      <c r="A5196" s="0" t="s">
        <v>5294</v>
      </c>
      <c r="B5196" s="0" t="s">
        <v>111</v>
      </c>
      <c r="C5196" s="0" t="s">
        <v>96</v>
      </c>
      <c r="D5196" s="0" t="s">
        <v>79</v>
      </c>
      <c r="E5196" s="14" t="n">
        <v>45538</v>
      </c>
      <c r="F5196" s="14" t="n">
        <v>45540</v>
      </c>
      <c r="G5196" s="0" t="n">
        <v>292</v>
      </c>
      <c r="H5196" s="0" t="n">
        <v>70</v>
      </c>
      <c r="I5196" s="0" t="n">
        <v>38</v>
      </c>
      <c r="J5196" s="0" t="n">
        <v>796</v>
      </c>
      <c r="K5196" s="0" t="n">
        <v>1263</v>
      </c>
      <c r="L5196" s="15" t="s">
        <v>87</v>
      </c>
      <c r="M5196" s="0" t="n">
        <v>2</v>
      </c>
      <c r="N5196" s="16" t="n">
        <f aca="false">I5196*K5196</f>
        <v>47994</v>
      </c>
      <c r="O5196" s="16" t="n">
        <f aca="false">I5196*(K5196-J5196)</f>
        <v>17746</v>
      </c>
      <c r="P5196" s="15" t="n">
        <f aca="false">K5196-J5196</f>
        <v>467</v>
      </c>
      <c r="Q5196" s="0" t="str">
        <f aca="false">IF(G5196=0,"Out of stock",IF(G5196&lt;H5196,"Understocked",IF(G5196&gt;Summary!$B$6*H5196,"Overstocked","Healthy")))</f>
        <v>Overstocked</v>
      </c>
      <c r="R5196" s="0" t="str">
        <f aca="false">IF(I5196&gt;=Summary!$B$7,"Fast",IF(I5196&lt;Summary!$B$8,"Slow","Medium"))</f>
        <v>Slow</v>
      </c>
      <c r="S5196" s="15" t="n">
        <f aca="false">IF(M5196&gt;Summary!$B$5,1,0)</f>
        <v>0</v>
      </c>
      <c r="T5196" s="16" t="n">
        <f aca="false">IF(Q5196="Overstocked",(G5196-Summary!$B$6*H5196)*J5196,0)</f>
        <v>9552</v>
      </c>
    </row>
    <row r="5197" customFormat="false" ht="15" hidden="false" customHeight="false" outlineLevel="0" collapsed="false">
      <c r="A5197" s="0" t="s">
        <v>5295</v>
      </c>
      <c r="B5197" s="0" t="s">
        <v>95</v>
      </c>
      <c r="C5197" s="0" t="s">
        <v>104</v>
      </c>
      <c r="D5197" s="0" t="s">
        <v>102</v>
      </c>
      <c r="E5197" s="14" t="n">
        <v>44984</v>
      </c>
      <c r="F5197" s="14" t="n">
        <v>44988</v>
      </c>
      <c r="G5197" s="0" t="n">
        <v>230</v>
      </c>
      <c r="H5197" s="0" t="n">
        <v>70</v>
      </c>
      <c r="I5197" s="0" t="n">
        <v>36</v>
      </c>
      <c r="J5197" s="0" t="n">
        <v>1654</v>
      </c>
      <c r="K5197" s="0" t="n">
        <v>1905</v>
      </c>
      <c r="L5197" s="15" t="s">
        <v>97</v>
      </c>
      <c r="M5197" s="0" t="n">
        <v>4</v>
      </c>
      <c r="N5197" s="16" t="n">
        <f aca="false">I5197*K5197</f>
        <v>68580</v>
      </c>
      <c r="O5197" s="16" t="n">
        <f aca="false">I5197*(K5197-J5197)</f>
        <v>9036</v>
      </c>
      <c r="P5197" s="15" t="n">
        <f aca="false">K5197-J5197</f>
        <v>251</v>
      </c>
      <c r="Q5197" s="0" t="str">
        <f aca="false">IF(G5197=0,"Out of stock",IF(G5197&lt;H5197,"Understocked",IF(G5197&gt;Summary!$B$6*H5197,"Overstocked","Healthy")))</f>
        <v>Healthy</v>
      </c>
      <c r="R5197" s="0" t="str">
        <f aca="false">IF(I5197&gt;=Summary!$B$7,"Fast",IF(I5197&lt;Summary!$B$8,"Slow","Medium"))</f>
        <v>Slow</v>
      </c>
      <c r="S5197" s="15" t="n">
        <f aca="false">IF(M5197&gt;Summary!$B$5,1,0)</f>
        <v>0</v>
      </c>
      <c r="T5197" s="16" t="n">
        <f aca="false">IF(Q5197="Overstocked",(G5197-Summary!$B$6*H5197)*J5197,0)</f>
        <v>0</v>
      </c>
    </row>
    <row r="5198" customFormat="false" ht="15" hidden="false" customHeight="false" outlineLevel="0" collapsed="false">
      <c r="A5198" s="0" t="s">
        <v>5296</v>
      </c>
      <c r="B5198" s="0" t="s">
        <v>113</v>
      </c>
      <c r="C5198" s="0" t="s">
        <v>96</v>
      </c>
      <c r="D5198" s="0" t="s">
        <v>86</v>
      </c>
      <c r="E5198" s="14" t="n">
        <v>45003</v>
      </c>
      <c r="F5198" s="14" t="n">
        <v>45004</v>
      </c>
      <c r="G5198" s="0" t="n">
        <v>94</v>
      </c>
      <c r="H5198" s="0" t="n">
        <v>114</v>
      </c>
      <c r="I5198" s="0" t="n">
        <v>234</v>
      </c>
      <c r="J5198" s="0" t="n">
        <v>1494</v>
      </c>
      <c r="K5198" s="0" t="n">
        <v>1793</v>
      </c>
      <c r="L5198" s="15" t="s">
        <v>93</v>
      </c>
      <c r="M5198" s="0" t="n">
        <v>1</v>
      </c>
      <c r="N5198" s="16" t="n">
        <f aca="false">I5198*K5198</f>
        <v>419562</v>
      </c>
      <c r="O5198" s="16" t="n">
        <f aca="false">I5198*(K5198-J5198)</f>
        <v>69966</v>
      </c>
      <c r="P5198" s="15" t="n">
        <f aca="false">K5198-J5198</f>
        <v>299</v>
      </c>
      <c r="Q5198" s="0" t="str">
        <f aca="false">IF(G5198=0,"Out of stock",IF(G5198&lt;H5198,"Understocked",IF(G5198&gt;Summary!$B$6*H5198,"Overstocked","Healthy")))</f>
        <v>Understocked</v>
      </c>
      <c r="R5198" s="0" t="str">
        <f aca="false">IF(I5198&gt;=Summary!$B$7,"Fast",IF(I5198&lt;Summary!$B$8,"Slow","Medium"))</f>
        <v>Fast</v>
      </c>
      <c r="S5198" s="15" t="n">
        <f aca="false">IF(M5198&gt;Summary!$B$5,1,0)</f>
        <v>0</v>
      </c>
      <c r="T5198" s="16" t="n">
        <f aca="false">IF(Q5198="Overstocked",(G5198-Summary!$B$6*H5198)*J5198,0)</f>
        <v>0</v>
      </c>
    </row>
    <row r="5199" customFormat="false" ht="15" hidden="false" customHeight="false" outlineLevel="0" collapsed="false">
      <c r="A5199" s="0" t="s">
        <v>5297</v>
      </c>
      <c r="B5199" s="0" t="s">
        <v>89</v>
      </c>
      <c r="C5199" s="0" t="s">
        <v>104</v>
      </c>
      <c r="D5199" s="0" t="s">
        <v>92</v>
      </c>
      <c r="E5199" s="14" t="n">
        <v>44949</v>
      </c>
      <c r="F5199" s="14" t="n">
        <v>44957</v>
      </c>
      <c r="G5199" s="0" t="n">
        <v>263</v>
      </c>
      <c r="H5199" s="0" t="n">
        <v>60</v>
      </c>
      <c r="I5199" s="0" t="n">
        <v>209</v>
      </c>
      <c r="J5199" s="0" t="n">
        <v>454</v>
      </c>
      <c r="K5199" s="0" t="n">
        <v>841</v>
      </c>
      <c r="L5199" s="15" t="s">
        <v>97</v>
      </c>
      <c r="M5199" s="0" t="n">
        <v>8</v>
      </c>
      <c r="N5199" s="16" t="n">
        <f aca="false">I5199*K5199</f>
        <v>175769</v>
      </c>
      <c r="O5199" s="16" t="n">
        <f aca="false">I5199*(K5199-J5199)</f>
        <v>80883</v>
      </c>
      <c r="P5199" s="15" t="n">
        <f aca="false">K5199-J5199</f>
        <v>387</v>
      </c>
      <c r="Q5199" s="0" t="str">
        <f aca="false">IF(G5199=0,"Out of stock",IF(G5199&lt;H5199,"Understocked",IF(G5199&gt;Summary!$B$6*H5199,"Overstocked","Healthy")))</f>
        <v>Overstocked</v>
      </c>
      <c r="R5199" s="0" t="str">
        <f aca="false">IF(I5199&gt;=Summary!$B$7,"Fast",IF(I5199&lt;Summary!$B$8,"Slow","Medium"))</f>
        <v>Fast</v>
      </c>
      <c r="S5199" s="15" t="n">
        <f aca="false">IF(M5199&gt;Summary!$B$5,1,0)</f>
        <v>1</v>
      </c>
      <c r="T5199" s="16" t="n">
        <f aca="false">IF(Q5199="Overstocked",(G5199-Summary!$B$6*H5199)*J5199,0)</f>
        <v>10442</v>
      </c>
    </row>
    <row r="5200" customFormat="false" ht="15" hidden="false" customHeight="false" outlineLevel="0" collapsed="false">
      <c r="A5200" s="0" t="s">
        <v>5298</v>
      </c>
      <c r="B5200" s="0" t="s">
        <v>84</v>
      </c>
      <c r="C5200" s="0" t="s">
        <v>104</v>
      </c>
      <c r="D5200" s="0" t="s">
        <v>102</v>
      </c>
      <c r="E5200" s="14" t="n">
        <v>45330</v>
      </c>
      <c r="F5200" s="14" t="n">
        <v>45339</v>
      </c>
      <c r="G5200" s="0" t="n">
        <v>66</v>
      </c>
      <c r="H5200" s="0" t="n">
        <v>121</v>
      </c>
      <c r="I5200" s="0" t="n">
        <v>46</v>
      </c>
      <c r="J5200" s="0" t="n">
        <v>804</v>
      </c>
      <c r="K5200" s="0" t="n">
        <v>918</v>
      </c>
      <c r="L5200" s="15" t="s">
        <v>80</v>
      </c>
      <c r="M5200" s="0" t="n">
        <v>9</v>
      </c>
      <c r="N5200" s="16" t="n">
        <f aca="false">I5200*K5200</f>
        <v>42228</v>
      </c>
      <c r="O5200" s="16" t="n">
        <f aca="false">I5200*(K5200-J5200)</f>
        <v>5244</v>
      </c>
      <c r="P5200" s="15" t="n">
        <f aca="false">K5200-J5200</f>
        <v>114</v>
      </c>
      <c r="Q5200" s="0" t="str">
        <f aca="false">IF(G5200=0,"Out of stock",IF(G5200&lt;H5200,"Understocked",IF(G5200&gt;Summary!$B$6*H5200,"Overstocked","Healthy")))</f>
        <v>Understocked</v>
      </c>
      <c r="R5200" s="0" t="str">
        <f aca="false">IF(I5200&gt;=Summary!$B$7,"Fast",IF(I5200&lt;Summary!$B$8,"Slow","Medium"))</f>
        <v>Slow</v>
      </c>
      <c r="S5200" s="15" t="n">
        <f aca="false">IF(M5200&gt;Summary!$B$5,1,0)</f>
        <v>1</v>
      </c>
      <c r="T5200" s="16" t="n">
        <f aca="false">IF(Q5200="Overstocked",(G5200-Summary!$B$6*H5200)*J5200,0)</f>
        <v>0</v>
      </c>
    </row>
    <row r="5201" customFormat="false" ht="15" hidden="false" customHeight="false" outlineLevel="0" collapsed="false">
      <c r="A5201" s="0" t="s">
        <v>5299</v>
      </c>
      <c r="B5201" s="0" t="s">
        <v>111</v>
      </c>
      <c r="C5201" s="0" t="s">
        <v>85</v>
      </c>
      <c r="D5201" s="0" t="s">
        <v>86</v>
      </c>
      <c r="E5201" s="14" t="n">
        <v>45018</v>
      </c>
      <c r="F5201" s="14" t="n">
        <v>45022</v>
      </c>
      <c r="G5201" s="0" t="n">
        <v>260</v>
      </c>
      <c r="H5201" s="0" t="n">
        <v>118</v>
      </c>
      <c r="I5201" s="0" t="n">
        <v>166</v>
      </c>
      <c r="J5201" s="0" t="n">
        <v>1339</v>
      </c>
      <c r="K5201" s="0" t="n">
        <v>1583</v>
      </c>
      <c r="L5201" s="15" t="s">
        <v>97</v>
      </c>
      <c r="M5201" s="0" t="n">
        <v>4</v>
      </c>
      <c r="N5201" s="16" t="n">
        <f aca="false">I5201*K5201</f>
        <v>262778</v>
      </c>
      <c r="O5201" s="16" t="n">
        <f aca="false">I5201*(K5201-J5201)</f>
        <v>40504</v>
      </c>
      <c r="P5201" s="15" t="n">
        <f aca="false">K5201-J5201</f>
        <v>244</v>
      </c>
      <c r="Q5201" s="0" t="str">
        <f aca="false">IF(G5201=0,"Out of stock",IF(G5201&lt;H5201,"Understocked",IF(G5201&gt;Summary!$B$6*H5201,"Overstocked","Healthy")))</f>
        <v>Healthy</v>
      </c>
      <c r="R5201" s="0" t="str">
        <f aca="false">IF(I5201&gt;=Summary!$B$7,"Fast",IF(I5201&lt;Summary!$B$8,"Slow","Medium"))</f>
        <v>Medium</v>
      </c>
      <c r="S5201" s="15" t="n">
        <f aca="false">IF(M5201&gt;Summary!$B$5,1,0)</f>
        <v>0</v>
      </c>
      <c r="T5201" s="16" t="n">
        <f aca="false">IF(Q5201="Overstocked",(G5201-Summary!$B$6*H5201)*J5201,0)</f>
        <v>0</v>
      </c>
    </row>
    <row r="5202" customFormat="false" ht="15" hidden="false" customHeight="false" outlineLevel="0" collapsed="false">
      <c r="A5202" s="0" t="s">
        <v>5300</v>
      </c>
      <c r="B5202" s="0" t="s">
        <v>113</v>
      </c>
      <c r="C5202" s="0" t="s">
        <v>104</v>
      </c>
      <c r="D5202" s="0" t="s">
        <v>90</v>
      </c>
      <c r="E5202" s="14" t="n">
        <v>45120</v>
      </c>
      <c r="F5202" s="14" t="n">
        <v>45129</v>
      </c>
      <c r="G5202" s="0" t="n">
        <v>189</v>
      </c>
      <c r="H5202" s="0" t="n">
        <v>103</v>
      </c>
      <c r="I5202" s="0" t="n">
        <v>80</v>
      </c>
      <c r="J5202" s="0" t="n">
        <v>945</v>
      </c>
      <c r="K5202" s="0" t="n">
        <v>1281</v>
      </c>
      <c r="L5202" s="15" t="s">
        <v>93</v>
      </c>
      <c r="M5202" s="0" t="n">
        <v>9</v>
      </c>
      <c r="N5202" s="16" t="n">
        <f aca="false">I5202*K5202</f>
        <v>102480</v>
      </c>
      <c r="O5202" s="16" t="n">
        <f aca="false">I5202*(K5202-J5202)</f>
        <v>26880</v>
      </c>
      <c r="P5202" s="15" t="n">
        <f aca="false">K5202-J5202</f>
        <v>336</v>
      </c>
      <c r="Q5202" s="0" t="str">
        <f aca="false">IF(G5202=0,"Out of stock",IF(G5202&lt;H5202,"Understocked",IF(G5202&gt;Summary!$B$6*H5202,"Overstocked","Healthy")))</f>
        <v>Healthy</v>
      </c>
      <c r="R5202" s="0" t="str">
        <f aca="false">IF(I5202&gt;=Summary!$B$7,"Fast",IF(I5202&lt;Summary!$B$8,"Slow","Medium"))</f>
        <v>Slow</v>
      </c>
      <c r="S5202" s="15" t="n">
        <f aca="false">IF(M5202&gt;Summary!$B$5,1,0)</f>
        <v>1</v>
      </c>
      <c r="T5202" s="16" t="n">
        <f aca="false">IF(Q5202="Overstocked",(G5202-Summary!$B$6*H5202)*J5202,0)</f>
        <v>0</v>
      </c>
    </row>
    <row r="5203" customFormat="false" ht="15" hidden="false" customHeight="false" outlineLevel="0" collapsed="false">
      <c r="A5203" s="0" t="s">
        <v>5301</v>
      </c>
      <c r="B5203" s="0" t="s">
        <v>111</v>
      </c>
      <c r="C5203" s="0" t="s">
        <v>104</v>
      </c>
      <c r="D5203" s="0" t="s">
        <v>102</v>
      </c>
      <c r="E5203" s="14" t="n">
        <v>45134</v>
      </c>
      <c r="F5203" s="14" t="n">
        <v>45140</v>
      </c>
      <c r="G5203" s="0" t="n">
        <v>196</v>
      </c>
      <c r="H5203" s="0" t="n">
        <v>51</v>
      </c>
      <c r="I5203" s="0" t="n">
        <v>212</v>
      </c>
      <c r="J5203" s="0" t="n">
        <v>1800</v>
      </c>
      <c r="K5203" s="0" t="n">
        <v>2030</v>
      </c>
      <c r="L5203" s="15" t="s">
        <v>87</v>
      </c>
      <c r="M5203" s="0" t="n">
        <v>6</v>
      </c>
      <c r="N5203" s="16" t="n">
        <f aca="false">I5203*K5203</f>
        <v>430360</v>
      </c>
      <c r="O5203" s="16" t="n">
        <f aca="false">I5203*(K5203-J5203)</f>
        <v>48760</v>
      </c>
      <c r="P5203" s="15" t="n">
        <f aca="false">K5203-J5203</f>
        <v>230</v>
      </c>
      <c r="Q5203" s="0" t="str">
        <f aca="false">IF(G5203=0,"Out of stock",IF(G5203&lt;H5203,"Understocked",IF(G5203&gt;Summary!$B$6*H5203,"Overstocked","Healthy")))</f>
        <v>Healthy</v>
      </c>
      <c r="R5203" s="0" t="str">
        <f aca="false">IF(I5203&gt;=Summary!$B$7,"Fast",IF(I5203&lt;Summary!$B$8,"Slow","Medium"))</f>
        <v>Fast</v>
      </c>
      <c r="S5203" s="15" t="n">
        <f aca="false">IF(M5203&gt;Summary!$B$5,1,0)</f>
        <v>0</v>
      </c>
      <c r="T5203" s="16" t="n">
        <f aca="false">IF(Q5203="Overstocked",(G5203-Summary!$B$6*H5203)*J5203,0)</f>
        <v>0</v>
      </c>
    </row>
    <row r="5204" customFormat="false" ht="15" hidden="false" customHeight="false" outlineLevel="0" collapsed="false">
      <c r="A5204" s="0" t="s">
        <v>5302</v>
      </c>
      <c r="B5204" s="0" t="s">
        <v>89</v>
      </c>
      <c r="C5204" s="0" t="s">
        <v>96</v>
      </c>
      <c r="D5204" s="0" t="s">
        <v>86</v>
      </c>
      <c r="E5204" s="14" t="n">
        <v>45315</v>
      </c>
      <c r="F5204" s="14" t="n">
        <v>45317</v>
      </c>
      <c r="G5204" s="0" t="n">
        <v>297</v>
      </c>
      <c r="H5204" s="0" t="n">
        <v>62</v>
      </c>
      <c r="I5204" s="0" t="n">
        <v>15</v>
      </c>
      <c r="J5204" s="0" t="n">
        <v>1748</v>
      </c>
      <c r="K5204" s="0" t="n">
        <v>2198</v>
      </c>
      <c r="L5204" s="15" t="s">
        <v>87</v>
      </c>
      <c r="M5204" s="0" t="n">
        <v>2</v>
      </c>
      <c r="N5204" s="16" t="n">
        <f aca="false">I5204*K5204</f>
        <v>32970</v>
      </c>
      <c r="O5204" s="16" t="n">
        <f aca="false">I5204*(K5204-J5204)</f>
        <v>6750</v>
      </c>
      <c r="P5204" s="15" t="n">
        <f aca="false">K5204-J5204</f>
        <v>450</v>
      </c>
      <c r="Q5204" s="0" t="str">
        <f aca="false">IF(G5204=0,"Out of stock",IF(G5204&lt;H5204,"Understocked",IF(G5204&gt;Summary!$B$6*H5204,"Overstocked","Healthy")))</f>
        <v>Overstocked</v>
      </c>
      <c r="R5204" s="0" t="str">
        <f aca="false">IF(I5204&gt;=Summary!$B$7,"Fast",IF(I5204&lt;Summary!$B$8,"Slow","Medium"))</f>
        <v>Slow</v>
      </c>
      <c r="S5204" s="15" t="n">
        <f aca="false">IF(M5204&gt;Summary!$B$5,1,0)</f>
        <v>0</v>
      </c>
      <c r="T5204" s="16" t="n">
        <f aca="false">IF(Q5204="Overstocked",(G5204-Summary!$B$6*H5204)*J5204,0)</f>
        <v>85652</v>
      </c>
    </row>
    <row r="5205" customFormat="false" ht="15" hidden="false" customHeight="false" outlineLevel="0" collapsed="false">
      <c r="A5205" s="0" t="s">
        <v>5303</v>
      </c>
      <c r="B5205" s="0" t="s">
        <v>89</v>
      </c>
      <c r="C5205" s="0" t="s">
        <v>96</v>
      </c>
      <c r="D5205" s="0" t="s">
        <v>79</v>
      </c>
      <c r="E5205" s="14" t="n">
        <v>45461</v>
      </c>
      <c r="F5205" s="14" t="n">
        <v>45471</v>
      </c>
      <c r="G5205" s="0" t="n">
        <v>264</v>
      </c>
      <c r="H5205" s="0" t="n">
        <v>89</v>
      </c>
      <c r="I5205" s="0" t="n">
        <v>287</v>
      </c>
      <c r="J5205" s="0" t="n">
        <v>1703</v>
      </c>
      <c r="K5205" s="0" t="n">
        <v>1753</v>
      </c>
      <c r="L5205" s="15" t="s">
        <v>97</v>
      </c>
      <c r="M5205" s="0" t="n">
        <v>10</v>
      </c>
      <c r="N5205" s="16" t="n">
        <f aca="false">I5205*K5205</f>
        <v>503111</v>
      </c>
      <c r="O5205" s="16" t="n">
        <f aca="false">I5205*(K5205-J5205)</f>
        <v>14350</v>
      </c>
      <c r="P5205" s="15" t="n">
        <f aca="false">K5205-J5205</f>
        <v>50</v>
      </c>
      <c r="Q5205" s="0" t="str">
        <f aca="false">IF(G5205=0,"Out of stock",IF(G5205&lt;H5205,"Understocked",IF(G5205&gt;Summary!$B$6*H5205,"Overstocked","Healthy")))</f>
        <v>Healthy</v>
      </c>
      <c r="R5205" s="0" t="str">
        <f aca="false">IF(I5205&gt;=Summary!$B$7,"Fast",IF(I5205&lt;Summary!$B$8,"Slow","Medium"))</f>
        <v>Fast</v>
      </c>
      <c r="S5205" s="15" t="n">
        <f aca="false">IF(M5205&gt;Summary!$B$5,1,0)</f>
        <v>1</v>
      </c>
      <c r="T5205" s="16" t="n">
        <f aca="false">IF(Q5205="Overstocked",(G5205-Summary!$B$6*H5205)*J5205,0)</f>
        <v>0</v>
      </c>
    </row>
    <row r="5206" customFormat="false" ht="15" hidden="false" customHeight="false" outlineLevel="0" collapsed="false">
      <c r="A5206" s="0" t="s">
        <v>5304</v>
      </c>
      <c r="B5206" s="0" t="s">
        <v>123</v>
      </c>
      <c r="C5206" s="0" t="s">
        <v>96</v>
      </c>
      <c r="D5206" s="0" t="s">
        <v>92</v>
      </c>
      <c r="E5206" s="14" t="n">
        <v>45349</v>
      </c>
      <c r="F5206" s="14" t="n">
        <v>45351</v>
      </c>
      <c r="G5206" s="0" t="n">
        <v>433</v>
      </c>
      <c r="H5206" s="0" t="n">
        <v>74</v>
      </c>
      <c r="I5206" s="0" t="n">
        <v>150</v>
      </c>
      <c r="J5206" s="0" t="n">
        <v>201</v>
      </c>
      <c r="K5206" s="0" t="n">
        <v>352</v>
      </c>
      <c r="L5206" s="15" t="s">
        <v>97</v>
      </c>
      <c r="M5206" s="0" t="n">
        <v>2</v>
      </c>
      <c r="N5206" s="16" t="n">
        <f aca="false">I5206*K5206</f>
        <v>52800</v>
      </c>
      <c r="O5206" s="16" t="n">
        <f aca="false">I5206*(K5206-J5206)</f>
        <v>22650</v>
      </c>
      <c r="P5206" s="15" t="n">
        <f aca="false">K5206-J5206</f>
        <v>151</v>
      </c>
      <c r="Q5206" s="0" t="str">
        <f aca="false">IF(G5206=0,"Out of stock",IF(G5206&lt;H5206,"Understocked",IF(G5206&gt;Summary!$B$6*H5206,"Overstocked","Healthy")))</f>
        <v>Overstocked</v>
      </c>
      <c r="R5206" s="0" t="str">
        <f aca="false">IF(I5206&gt;=Summary!$B$7,"Fast",IF(I5206&lt;Summary!$B$8,"Slow","Medium"))</f>
        <v>Medium</v>
      </c>
      <c r="S5206" s="15" t="n">
        <f aca="false">IF(M5206&gt;Summary!$B$5,1,0)</f>
        <v>0</v>
      </c>
      <c r="T5206" s="16" t="n">
        <f aca="false">IF(Q5206="Overstocked",(G5206-Summary!$B$6*H5206)*J5206,0)</f>
        <v>27537</v>
      </c>
    </row>
    <row r="5207" customFormat="false" ht="15" hidden="false" customHeight="false" outlineLevel="0" collapsed="false">
      <c r="A5207" s="0" t="s">
        <v>5305</v>
      </c>
      <c r="B5207" s="0" t="s">
        <v>89</v>
      </c>
      <c r="C5207" s="0" t="s">
        <v>104</v>
      </c>
      <c r="D5207" s="0" t="s">
        <v>92</v>
      </c>
      <c r="E5207" s="14" t="n">
        <v>45455</v>
      </c>
      <c r="F5207" s="14" t="n">
        <v>45461</v>
      </c>
      <c r="G5207" s="0" t="n">
        <v>185</v>
      </c>
      <c r="H5207" s="0" t="n">
        <v>140</v>
      </c>
      <c r="I5207" s="0" t="n">
        <v>60</v>
      </c>
      <c r="J5207" s="0" t="n">
        <v>992</v>
      </c>
      <c r="K5207" s="0" t="n">
        <v>1079</v>
      </c>
      <c r="L5207" s="15" t="s">
        <v>93</v>
      </c>
      <c r="M5207" s="0" t="n">
        <v>6</v>
      </c>
      <c r="N5207" s="16" t="n">
        <f aca="false">I5207*K5207</f>
        <v>64740</v>
      </c>
      <c r="O5207" s="16" t="n">
        <f aca="false">I5207*(K5207-J5207)</f>
        <v>5220</v>
      </c>
      <c r="P5207" s="15" t="n">
        <f aca="false">K5207-J5207</f>
        <v>87</v>
      </c>
      <c r="Q5207" s="0" t="str">
        <f aca="false">IF(G5207=0,"Out of stock",IF(G5207&lt;H5207,"Understocked",IF(G5207&gt;Summary!$B$6*H5207,"Overstocked","Healthy")))</f>
        <v>Healthy</v>
      </c>
      <c r="R5207" s="0" t="str">
        <f aca="false">IF(I5207&gt;=Summary!$B$7,"Fast",IF(I5207&lt;Summary!$B$8,"Slow","Medium"))</f>
        <v>Slow</v>
      </c>
      <c r="S5207" s="15" t="n">
        <f aca="false">IF(M5207&gt;Summary!$B$5,1,0)</f>
        <v>0</v>
      </c>
      <c r="T5207" s="16" t="n">
        <f aca="false">IF(Q5207="Overstocked",(G5207-Summary!$B$6*H5207)*J5207,0)</f>
        <v>0</v>
      </c>
    </row>
    <row r="5208" customFormat="false" ht="15" hidden="false" customHeight="false" outlineLevel="0" collapsed="false">
      <c r="A5208" s="0" t="s">
        <v>5306</v>
      </c>
      <c r="B5208" s="0" t="s">
        <v>111</v>
      </c>
      <c r="C5208" s="0" t="s">
        <v>96</v>
      </c>
      <c r="D5208" s="0" t="s">
        <v>102</v>
      </c>
      <c r="E5208" s="14" t="n">
        <v>45447</v>
      </c>
      <c r="F5208" s="14" t="n">
        <v>45451</v>
      </c>
      <c r="G5208" s="0" t="n">
        <v>446</v>
      </c>
      <c r="H5208" s="0" t="n">
        <v>128</v>
      </c>
      <c r="I5208" s="0" t="n">
        <v>76</v>
      </c>
      <c r="J5208" s="0" t="n">
        <v>1248</v>
      </c>
      <c r="K5208" s="0" t="n">
        <v>1563</v>
      </c>
      <c r="L5208" s="15" t="s">
        <v>93</v>
      </c>
      <c r="M5208" s="0" t="n">
        <v>4</v>
      </c>
      <c r="N5208" s="16" t="n">
        <f aca="false">I5208*K5208</f>
        <v>118788</v>
      </c>
      <c r="O5208" s="16" t="n">
        <f aca="false">I5208*(K5208-J5208)</f>
        <v>23940</v>
      </c>
      <c r="P5208" s="15" t="n">
        <f aca="false">K5208-J5208</f>
        <v>315</v>
      </c>
      <c r="Q5208" s="0" t="str">
        <f aca="false">IF(G5208=0,"Out of stock",IF(G5208&lt;H5208,"Understocked",IF(G5208&gt;Summary!$B$6*H5208,"Overstocked","Healthy")))</f>
        <v>Healthy</v>
      </c>
      <c r="R5208" s="0" t="str">
        <f aca="false">IF(I5208&gt;=Summary!$B$7,"Fast",IF(I5208&lt;Summary!$B$8,"Slow","Medium"))</f>
        <v>Slow</v>
      </c>
      <c r="S5208" s="15" t="n">
        <f aca="false">IF(M5208&gt;Summary!$B$5,1,0)</f>
        <v>0</v>
      </c>
      <c r="T5208" s="16" t="n">
        <f aca="false">IF(Q5208="Overstocked",(G5208-Summary!$B$6*H5208)*J5208,0)</f>
        <v>0</v>
      </c>
    </row>
    <row r="5209" customFormat="false" ht="15" hidden="false" customHeight="false" outlineLevel="0" collapsed="false">
      <c r="A5209" s="0" t="s">
        <v>5307</v>
      </c>
      <c r="B5209" s="0" t="s">
        <v>111</v>
      </c>
      <c r="C5209" s="0" t="s">
        <v>104</v>
      </c>
      <c r="D5209" s="0" t="s">
        <v>92</v>
      </c>
      <c r="E5209" s="14" t="n">
        <v>45119</v>
      </c>
      <c r="F5209" s="14" t="n">
        <v>45121</v>
      </c>
      <c r="G5209" s="0" t="n">
        <v>450</v>
      </c>
      <c r="H5209" s="0" t="n">
        <v>84</v>
      </c>
      <c r="I5209" s="0" t="n">
        <v>42</v>
      </c>
      <c r="J5209" s="0" t="n">
        <v>1303</v>
      </c>
      <c r="K5209" s="0" t="n">
        <v>1560</v>
      </c>
      <c r="L5209" s="15" t="s">
        <v>87</v>
      </c>
      <c r="M5209" s="0" t="n">
        <v>2</v>
      </c>
      <c r="N5209" s="16" t="n">
        <f aca="false">I5209*K5209</f>
        <v>65520</v>
      </c>
      <c r="O5209" s="16" t="n">
        <f aca="false">I5209*(K5209-J5209)</f>
        <v>10794</v>
      </c>
      <c r="P5209" s="15" t="n">
        <f aca="false">K5209-J5209</f>
        <v>257</v>
      </c>
      <c r="Q5209" s="0" t="str">
        <f aca="false">IF(G5209=0,"Out of stock",IF(G5209&lt;H5209,"Understocked",IF(G5209&gt;Summary!$B$6*H5209,"Overstocked","Healthy")))</f>
        <v>Overstocked</v>
      </c>
      <c r="R5209" s="0" t="str">
        <f aca="false">IF(I5209&gt;=Summary!$B$7,"Fast",IF(I5209&lt;Summary!$B$8,"Slow","Medium"))</f>
        <v>Slow</v>
      </c>
      <c r="S5209" s="15" t="n">
        <f aca="false">IF(M5209&gt;Summary!$B$5,1,0)</f>
        <v>0</v>
      </c>
      <c r="T5209" s="16" t="n">
        <f aca="false">IF(Q5209="Overstocked",(G5209-Summary!$B$6*H5209)*J5209,0)</f>
        <v>148542</v>
      </c>
    </row>
    <row r="5210" customFormat="false" ht="15" hidden="false" customHeight="false" outlineLevel="0" collapsed="false">
      <c r="A5210" s="0" t="s">
        <v>5308</v>
      </c>
      <c r="B5210" s="0" t="s">
        <v>115</v>
      </c>
      <c r="C5210" s="0" t="s">
        <v>78</v>
      </c>
      <c r="D5210" s="0" t="s">
        <v>102</v>
      </c>
      <c r="E5210" s="14" t="n">
        <v>44942</v>
      </c>
      <c r="F5210" s="14" t="n">
        <v>44946</v>
      </c>
      <c r="G5210" s="0" t="n">
        <v>151</v>
      </c>
      <c r="H5210" s="0" t="n">
        <v>96</v>
      </c>
      <c r="I5210" s="0" t="n">
        <v>139</v>
      </c>
      <c r="J5210" s="0" t="n">
        <v>1308</v>
      </c>
      <c r="K5210" s="0" t="n">
        <v>1741</v>
      </c>
      <c r="L5210" s="15" t="s">
        <v>87</v>
      </c>
      <c r="M5210" s="0" t="n">
        <v>4</v>
      </c>
      <c r="N5210" s="16" t="n">
        <f aca="false">I5210*K5210</f>
        <v>241999</v>
      </c>
      <c r="O5210" s="16" t="n">
        <f aca="false">I5210*(K5210-J5210)</f>
        <v>60187</v>
      </c>
      <c r="P5210" s="15" t="n">
        <f aca="false">K5210-J5210</f>
        <v>433</v>
      </c>
      <c r="Q5210" s="0" t="str">
        <f aca="false">IF(G5210=0,"Out of stock",IF(G5210&lt;H5210,"Understocked",IF(G5210&gt;Summary!$B$6*H5210,"Overstocked","Healthy")))</f>
        <v>Healthy</v>
      </c>
      <c r="R5210" s="0" t="str">
        <f aca="false">IF(I5210&gt;=Summary!$B$7,"Fast",IF(I5210&lt;Summary!$B$8,"Slow","Medium"))</f>
        <v>Medium</v>
      </c>
      <c r="S5210" s="15" t="n">
        <f aca="false">IF(M5210&gt;Summary!$B$5,1,0)</f>
        <v>0</v>
      </c>
      <c r="T5210" s="16" t="n">
        <f aca="false">IF(Q5210="Overstocked",(G5210-Summary!$B$6*H5210)*J5210,0)</f>
        <v>0</v>
      </c>
    </row>
    <row r="5211" customFormat="false" ht="15" hidden="false" customHeight="false" outlineLevel="0" collapsed="false">
      <c r="A5211" s="0" t="s">
        <v>5309</v>
      </c>
      <c r="B5211" s="0" t="s">
        <v>84</v>
      </c>
      <c r="C5211" s="0" t="s">
        <v>104</v>
      </c>
      <c r="D5211" s="0" t="s">
        <v>92</v>
      </c>
      <c r="E5211" s="14" t="n">
        <v>45071</v>
      </c>
      <c r="F5211" s="14" t="n">
        <v>45074</v>
      </c>
      <c r="G5211" s="0" t="n">
        <v>107</v>
      </c>
      <c r="H5211" s="0" t="n">
        <v>50</v>
      </c>
      <c r="I5211" s="0" t="n">
        <v>66</v>
      </c>
      <c r="J5211" s="0" t="n">
        <v>1329</v>
      </c>
      <c r="K5211" s="0" t="n">
        <v>1653</v>
      </c>
      <c r="L5211" s="15" t="s">
        <v>82</v>
      </c>
      <c r="M5211" s="0" t="n">
        <v>3</v>
      </c>
      <c r="N5211" s="16" t="n">
        <f aca="false">I5211*K5211</f>
        <v>109098</v>
      </c>
      <c r="O5211" s="16" t="n">
        <f aca="false">I5211*(K5211-J5211)</f>
        <v>21384</v>
      </c>
      <c r="P5211" s="15" t="n">
        <f aca="false">K5211-J5211</f>
        <v>324</v>
      </c>
      <c r="Q5211" s="0" t="str">
        <f aca="false">IF(G5211=0,"Out of stock",IF(G5211&lt;H5211,"Understocked",IF(G5211&gt;Summary!$B$6*H5211,"Overstocked","Healthy")))</f>
        <v>Healthy</v>
      </c>
      <c r="R5211" s="0" t="str">
        <f aca="false">IF(I5211&gt;=Summary!$B$7,"Fast",IF(I5211&lt;Summary!$B$8,"Slow","Medium"))</f>
        <v>Slow</v>
      </c>
      <c r="S5211" s="15" t="n">
        <f aca="false">IF(M5211&gt;Summary!$B$5,1,0)</f>
        <v>0</v>
      </c>
      <c r="T5211" s="16" t="n">
        <f aca="false">IF(Q5211="Overstocked",(G5211-Summary!$B$6*H5211)*J5211,0)</f>
        <v>0</v>
      </c>
    </row>
    <row r="5212" customFormat="false" ht="15" hidden="false" customHeight="false" outlineLevel="0" collapsed="false">
      <c r="A5212" s="0" t="s">
        <v>5310</v>
      </c>
      <c r="B5212" s="0" t="s">
        <v>115</v>
      </c>
      <c r="C5212" s="0" t="s">
        <v>96</v>
      </c>
      <c r="D5212" s="0" t="s">
        <v>86</v>
      </c>
      <c r="E5212" s="14" t="n">
        <v>45308</v>
      </c>
      <c r="F5212" s="14" t="n">
        <v>45313</v>
      </c>
      <c r="G5212" s="0" t="n">
        <v>150</v>
      </c>
      <c r="H5212" s="0" t="n">
        <v>84</v>
      </c>
      <c r="I5212" s="0" t="n">
        <v>247</v>
      </c>
      <c r="J5212" s="0" t="n">
        <v>1727</v>
      </c>
      <c r="K5212" s="0" t="n">
        <v>1797</v>
      </c>
      <c r="L5212" s="15" t="s">
        <v>87</v>
      </c>
      <c r="M5212" s="0" t="n">
        <v>5</v>
      </c>
      <c r="N5212" s="16" t="n">
        <f aca="false">I5212*K5212</f>
        <v>443859</v>
      </c>
      <c r="O5212" s="16" t="n">
        <f aca="false">I5212*(K5212-J5212)</f>
        <v>17290</v>
      </c>
      <c r="P5212" s="15" t="n">
        <f aca="false">K5212-J5212</f>
        <v>70</v>
      </c>
      <c r="Q5212" s="0" t="str">
        <f aca="false">IF(G5212=0,"Out of stock",IF(G5212&lt;H5212,"Understocked",IF(G5212&gt;Summary!$B$6*H5212,"Overstocked","Healthy")))</f>
        <v>Healthy</v>
      </c>
      <c r="R5212" s="0" t="str">
        <f aca="false">IF(I5212&gt;=Summary!$B$7,"Fast",IF(I5212&lt;Summary!$B$8,"Slow","Medium"))</f>
        <v>Fast</v>
      </c>
      <c r="S5212" s="15" t="n">
        <f aca="false">IF(M5212&gt;Summary!$B$5,1,0)</f>
        <v>0</v>
      </c>
      <c r="T5212" s="16" t="n">
        <f aca="false">IF(Q5212="Overstocked",(G5212-Summary!$B$6*H5212)*J5212,0)</f>
        <v>0</v>
      </c>
    </row>
    <row r="5213" customFormat="false" ht="15" hidden="false" customHeight="false" outlineLevel="0" collapsed="false">
      <c r="A5213" s="0" t="s">
        <v>5311</v>
      </c>
      <c r="B5213" s="0" t="s">
        <v>77</v>
      </c>
      <c r="C5213" s="0" t="s">
        <v>96</v>
      </c>
      <c r="D5213" s="0" t="s">
        <v>90</v>
      </c>
      <c r="E5213" s="14" t="n">
        <v>45588</v>
      </c>
      <c r="F5213" s="14" t="n">
        <v>45592</v>
      </c>
      <c r="G5213" s="0" t="n">
        <v>35</v>
      </c>
      <c r="H5213" s="0" t="n">
        <v>54</v>
      </c>
      <c r="I5213" s="0" t="n">
        <v>80</v>
      </c>
      <c r="J5213" s="0" t="n">
        <v>501</v>
      </c>
      <c r="K5213" s="0" t="n">
        <v>876</v>
      </c>
      <c r="L5213" s="15" t="s">
        <v>87</v>
      </c>
      <c r="M5213" s="0" t="n">
        <v>4</v>
      </c>
      <c r="N5213" s="16" t="n">
        <f aca="false">I5213*K5213</f>
        <v>70080</v>
      </c>
      <c r="O5213" s="16" t="n">
        <f aca="false">I5213*(K5213-J5213)</f>
        <v>30000</v>
      </c>
      <c r="P5213" s="15" t="n">
        <f aca="false">K5213-J5213</f>
        <v>375</v>
      </c>
      <c r="Q5213" s="0" t="str">
        <f aca="false">IF(G5213=0,"Out of stock",IF(G5213&lt;H5213,"Understocked",IF(G5213&gt;Summary!$B$6*H5213,"Overstocked","Healthy")))</f>
        <v>Understocked</v>
      </c>
      <c r="R5213" s="0" t="str">
        <f aca="false">IF(I5213&gt;=Summary!$B$7,"Fast",IF(I5213&lt;Summary!$B$8,"Slow","Medium"))</f>
        <v>Slow</v>
      </c>
      <c r="S5213" s="15" t="n">
        <f aca="false">IF(M5213&gt;Summary!$B$5,1,0)</f>
        <v>0</v>
      </c>
      <c r="T5213" s="16" t="n">
        <f aca="false">IF(Q5213="Overstocked",(G5213-Summary!$B$6*H5213)*J5213,0)</f>
        <v>0</v>
      </c>
    </row>
    <row r="5214" customFormat="false" ht="15" hidden="false" customHeight="false" outlineLevel="0" collapsed="false">
      <c r="A5214" s="0" t="s">
        <v>5312</v>
      </c>
      <c r="B5214" s="0" t="s">
        <v>84</v>
      </c>
      <c r="C5214" s="0" t="s">
        <v>96</v>
      </c>
      <c r="D5214" s="0" t="s">
        <v>79</v>
      </c>
      <c r="E5214" s="14" t="n">
        <v>45651</v>
      </c>
      <c r="F5214" s="14" t="n">
        <v>45653</v>
      </c>
      <c r="G5214" s="0" t="n">
        <v>276</v>
      </c>
      <c r="H5214" s="0" t="n">
        <v>62</v>
      </c>
      <c r="I5214" s="0" t="n">
        <v>225</v>
      </c>
      <c r="J5214" s="0" t="n">
        <v>1014</v>
      </c>
      <c r="K5214" s="0" t="n">
        <v>1342</v>
      </c>
      <c r="L5214" s="15" t="s">
        <v>80</v>
      </c>
      <c r="M5214" s="0" t="n">
        <v>2</v>
      </c>
      <c r="N5214" s="16" t="n">
        <f aca="false">I5214*K5214</f>
        <v>301950</v>
      </c>
      <c r="O5214" s="16" t="n">
        <f aca="false">I5214*(K5214-J5214)</f>
        <v>73800</v>
      </c>
      <c r="P5214" s="15" t="n">
        <f aca="false">K5214-J5214</f>
        <v>328</v>
      </c>
      <c r="Q5214" s="0" t="str">
        <f aca="false">IF(G5214=0,"Out of stock",IF(G5214&lt;H5214,"Understocked",IF(G5214&gt;Summary!$B$6*H5214,"Overstocked","Healthy")))</f>
        <v>Overstocked</v>
      </c>
      <c r="R5214" s="0" t="str">
        <f aca="false">IF(I5214&gt;=Summary!$B$7,"Fast",IF(I5214&lt;Summary!$B$8,"Slow","Medium"))</f>
        <v>Fast</v>
      </c>
      <c r="S5214" s="15" t="n">
        <f aca="false">IF(M5214&gt;Summary!$B$5,1,0)</f>
        <v>0</v>
      </c>
      <c r="T5214" s="16" t="n">
        <f aca="false">IF(Q5214="Overstocked",(G5214-Summary!$B$6*H5214)*J5214,0)</f>
        <v>28392</v>
      </c>
    </row>
    <row r="5215" customFormat="false" ht="15" hidden="false" customHeight="false" outlineLevel="0" collapsed="false">
      <c r="A5215" s="0" t="s">
        <v>5313</v>
      </c>
      <c r="B5215" s="0" t="s">
        <v>101</v>
      </c>
      <c r="C5215" s="0" t="s">
        <v>96</v>
      </c>
      <c r="D5215" s="0" t="s">
        <v>86</v>
      </c>
      <c r="E5215" s="14" t="n">
        <v>45351</v>
      </c>
      <c r="F5215" s="14" t="n">
        <v>45359</v>
      </c>
      <c r="G5215" s="0" t="n">
        <v>158</v>
      </c>
      <c r="H5215" s="0" t="n">
        <v>105</v>
      </c>
      <c r="I5215" s="0" t="n">
        <v>128</v>
      </c>
      <c r="J5215" s="0" t="n">
        <v>1180</v>
      </c>
      <c r="K5215" s="0" t="n">
        <v>1545</v>
      </c>
      <c r="L5215" s="15" t="s">
        <v>80</v>
      </c>
      <c r="M5215" s="0" t="n">
        <v>8</v>
      </c>
      <c r="N5215" s="16" t="n">
        <f aca="false">I5215*K5215</f>
        <v>197760</v>
      </c>
      <c r="O5215" s="16" t="n">
        <f aca="false">I5215*(K5215-J5215)</f>
        <v>46720</v>
      </c>
      <c r="P5215" s="15" t="n">
        <f aca="false">K5215-J5215</f>
        <v>365</v>
      </c>
      <c r="Q5215" s="0" t="str">
        <f aca="false">IF(G5215=0,"Out of stock",IF(G5215&lt;H5215,"Understocked",IF(G5215&gt;Summary!$B$6*H5215,"Overstocked","Healthy")))</f>
        <v>Healthy</v>
      </c>
      <c r="R5215" s="0" t="str">
        <f aca="false">IF(I5215&gt;=Summary!$B$7,"Fast",IF(I5215&lt;Summary!$B$8,"Slow","Medium"))</f>
        <v>Medium</v>
      </c>
      <c r="S5215" s="15" t="n">
        <f aca="false">IF(M5215&gt;Summary!$B$5,1,0)</f>
        <v>1</v>
      </c>
      <c r="T5215" s="16" t="n">
        <f aca="false">IF(Q5215="Overstocked",(G5215-Summary!$B$6*H5215)*J5215,0)</f>
        <v>0</v>
      </c>
    </row>
    <row r="5216" customFormat="false" ht="15" hidden="false" customHeight="false" outlineLevel="0" collapsed="false">
      <c r="A5216" s="0" t="s">
        <v>5314</v>
      </c>
      <c r="B5216" s="0" t="s">
        <v>107</v>
      </c>
      <c r="C5216" s="0" t="s">
        <v>96</v>
      </c>
      <c r="D5216" s="0" t="s">
        <v>102</v>
      </c>
      <c r="E5216" s="14" t="n">
        <v>45416</v>
      </c>
      <c r="F5216" s="14" t="n">
        <v>45425</v>
      </c>
      <c r="G5216" s="0" t="n">
        <v>73</v>
      </c>
      <c r="H5216" s="0" t="n">
        <v>90</v>
      </c>
      <c r="I5216" s="0" t="n">
        <v>189</v>
      </c>
      <c r="J5216" s="0" t="n">
        <v>1067</v>
      </c>
      <c r="K5216" s="0" t="n">
        <v>1512</v>
      </c>
      <c r="L5216" s="15" t="s">
        <v>80</v>
      </c>
      <c r="M5216" s="0" t="n">
        <v>9</v>
      </c>
      <c r="N5216" s="16" t="n">
        <f aca="false">I5216*K5216</f>
        <v>285768</v>
      </c>
      <c r="O5216" s="16" t="n">
        <f aca="false">I5216*(K5216-J5216)</f>
        <v>84105</v>
      </c>
      <c r="P5216" s="15" t="n">
        <f aca="false">K5216-J5216</f>
        <v>445</v>
      </c>
      <c r="Q5216" s="0" t="str">
        <f aca="false">IF(G5216=0,"Out of stock",IF(G5216&lt;H5216,"Understocked",IF(G5216&gt;Summary!$B$6*H5216,"Overstocked","Healthy")))</f>
        <v>Understocked</v>
      </c>
      <c r="R5216" s="0" t="str">
        <f aca="false">IF(I5216&gt;=Summary!$B$7,"Fast",IF(I5216&lt;Summary!$B$8,"Slow","Medium"))</f>
        <v>Medium</v>
      </c>
      <c r="S5216" s="15" t="n">
        <f aca="false">IF(M5216&gt;Summary!$B$5,1,0)</f>
        <v>1</v>
      </c>
      <c r="T5216" s="16" t="n">
        <f aca="false">IF(Q5216="Overstocked",(G5216-Summary!$B$6*H5216)*J5216,0)</f>
        <v>0</v>
      </c>
    </row>
    <row r="5217" customFormat="false" ht="15" hidden="false" customHeight="false" outlineLevel="0" collapsed="false">
      <c r="A5217" s="0" t="s">
        <v>5315</v>
      </c>
      <c r="B5217" s="0" t="s">
        <v>95</v>
      </c>
      <c r="C5217" s="0" t="s">
        <v>85</v>
      </c>
      <c r="D5217" s="0" t="s">
        <v>86</v>
      </c>
      <c r="E5217" s="14" t="n">
        <v>45459</v>
      </c>
      <c r="F5217" s="14" t="n">
        <v>45466</v>
      </c>
      <c r="G5217" s="0" t="n">
        <v>85</v>
      </c>
      <c r="H5217" s="0" t="n">
        <v>129</v>
      </c>
      <c r="I5217" s="0" t="n">
        <v>7</v>
      </c>
      <c r="J5217" s="0" t="n">
        <v>1343</v>
      </c>
      <c r="K5217" s="0" t="n">
        <v>1585</v>
      </c>
      <c r="L5217" s="15" t="s">
        <v>82</v>
      </c>
      <c r="M5217" s="0" t="n">
        <v>7</v>
      </c>
      <c r="N5217" s="16" t="n">
        <f aca="false">I5217*K5217</f>
        <v>11095</v>
      </c>
      <c r="O5217" s="16" t="n">
        <f aca="false">I5217*(K5217-J5217)</f>
        <v>1694</v>
      </c>
      <c r="P5217" s="15" t="n">
        <f aca="false">K5217-J5217</f>
        <v>242</v>
      </c>
      <c r="Q5217" s="0" t="str">
        <f aca="false">IF(G5217=0,"Out of stock",IF(G5217&lt;H5217,"Understocked",IF(G5217&gt;Summary!$B$6*H5217,"Overstocked","Healthy")))</f>
        <v>Understocked</v>
      </c>
      <c r="R5217" s="0" t="str">
        <f aca="false">IF(I5217&gt;=Summary!$B$7,"Fast",IF(I5217&lt;Summary!$B$8,"Slow","Medium"))</f>
        <v>Slow</v>
      </c>
      <c r="S5217" s="15" t="n">
        <f aca="false">IF(M5217&gt;Summary!$B$5,1,0)</f>
        <v>0</v>
      </c>
      <c r="T5217" s="16" t="n">
        <f aca="false">IF(Q5217="Overstocked",(G5217-Summary!$B$6*H5217)*J5217,0)</f>
        <v>0</v>
      </c>
    </row>
    <row r="5218" customFormat="false" ht="15" hidden="false" customHeight="false" outlineLevel="0" collapsed="false">
      <c r="A5218" s="0" t="s">
        <v>5316</v>
      </c>
      <c r="B5218" s="0" t="s">
        <v>115</v>
      </c>
      <c r="C5218" s="0" t="s">
        <v>96</v>
      </c>
      <c r="D5218" s="0" t="s">
        <v>92</v>
      </c>
      <c r="E5218" s="14" t="n">
        <v>45485</v>
      </c>
      <c r="F5218" s="14" t="n">
        <v>45486</v>
      </c>
      <c r="G5218" s="0" t="n">
        <v>385</v>
      </c>
      <c r="H5218" s="0" t="n">
        <v>80</v>
      </c>
      <c r="I5218" s="0" t="n">
        <v>221</v>
      </c>
      <c r="J5218" s="0" t="n">
        <v>338</v>
      </c>
      <c r="K5218" s="0" t="n">
        <v>808</v>
      </c>
      <c r="L5218" s="15" t="s">
        <v>82</v>
      </c>
      <c r="M5218" s="0" t="n">
        <v>1</v>
      </c>
      <c r="N5218" s="16" t="n">
        <f aca="false">I5218*K5218</f>
        <v>178568</v>
      </c>
      <c r="O5218" s="16" t="n">
        <f aca="false">I5218*(K5218-J5218)</f>
        <v>103870</v>
      </c>
      <c r="P5218" s="15" t="n">
        <f aca="false">K5218-J5218</f>
        <v>470</v>
      </c>
      <c r="Q5218" s="0" t="str">
        <f aca="false">IF(G5218=0,"Out of stock",IF(G5218&lt;H5218,"Understocked",IF(G5218&gt;Summary!$B$6*H5218,"Overstocked","Healthy")))</f>
        <v>Overstocked</v>
      </c>
      <c r="R5218" s="0" t="str">
        <f aca="false">IF(I5218&gt;=Summary!$B$7,"Fast",IF(I5218&lt;Summary!$B$8,"Slow","Medium"))</f>
        <v>Fast</v>
      </c>
      <c r="S5218" s="15" t="n">
        <f aca="false">IF(M5218&gt;Summary!$B$5,1,0)</f>
        <v>0</v>
      </c>
      <c r="T5218" s="16" t="n">
        <f aca="false">IF(Q5218="Overstocked",(G5218-Summary!$B$6*H5218)*J5218,0)</f>
        <v>21970</v>
      </c>
    </row>
    <row r="5219" customFormat="false" ht="15" hidden="false" customHeight="false" outlineLevel="0" collapsed="false">
      <c r="A5219" s="0" t="s">
        <v>5317</v>
      </c>
      <c r="B5219" s="0" t="s">
        <v>115</v>
      </c>
      <c r="C5219" s="0" t="s">
        <v>78</v>
      </c>
      <c r="D5219" s="0" t="s">
        <v>90</v>
      </c>
      <c r="E5219" s="14" t="n">
        <v>45610</v>
      </c>
      <c r="F5219" s="14" t="n">
        <v>45611</v>
      </c>
      <c r="G5219" s="0" t="n">
        <v>444</v>
      </c>
      <c r="H5219" s="0" t="n">
        <v>65</v>
      </c>
      <c r="I5219" s="0" t="n">
        <v>86</v>
      </c>
      <c r="J5219" s="0" t="n">
        <v>415</v>
      </c>
      <c r="K5219" s="0" t="n">
        <v>790</v>
      </c>
      <c r="L5219" s="15" t="s">
        <v>93</v>
      </c>
      <c r="M5219" s="0" t="n">
        <v>1</v>
      </c>
      <c r="N5219" s="16" t="n">
        <f aca="false">I5219*K5219</f>
        <v>67940</v>
      </c>
      <c r="O5219" s="16" t="n">
        <f aca="false">I5219*(K5219-J5219)</f>
        <v>32250</v>
      </c>
      <c r="P5219" s="15" t="n">
        <f aca="false">K5219-J5219</f>
        <v>375</v>
      </c>
      <c r="Q5219" s="0" t="str">
        <f aca="false">IF(G5219=0,"Out of stock",IF(G5219&lt;H5219,"Understocked",IF(G5219&gt;Summary!$B$6*H5219,"Overstocked","Healthy")))</f>
        <v>Overstocked</v>
      </c>
      <c r="R5219" s="0" t="str">
        <f aca="false">IF(I5219&gt;=Summary!$B$7,"Fast",IF(I5219&lt;Summary!$B$8,"Slow","Medium"))</f>
        <v>Slow</v>
      </c>
      <c r="S5219" s="15" t="n">
        <f aca="false">IF(M5219&gt;Summary!$B$5,1,0)</f>
        <v>0</v>
      </c>
      <c r="T5219" s="16" t="n">
        <f aca="false">IF(Q5219="Overstocked",(G5219-Summary!$B$6*H5219)*J5219,0)</f>
        <v>76360</v>
      </c>
    </row>
    <row r="5220" customFormat="false" ht="15" hidden="false" customHeight="false" outlineLevel="0" collapsed="false">
      <c r="A5220" s="0" t="s">
        <v>5318</v>
      </c>
      <c r="B5220" s="0" t="s">
        <v>113</v>
      </c>
      <c r="C5220" s="0" t="s">
        <v>78</v>
      </c>
      <c r="D5220" s="0" t="s">
        <v>86</v>
      </c>
      <c r="E5220" s="14" t="n">
        <v>45015</v>
      </c>
      <c r="F5220" s="14" t="n">
        <v>45019</v>
      </c>
      <c r="G5220" s="0" t="n">
        <v>47</v>
      </c>
      <c r="H5220" s="0" t="n">
        <v>85</v>
      </c>
      <c r="I5220" s="0" t="n">
        <v>251</v>
      </c>
      <c r="J5220" s="0" t="n">
        <v>1564</v>
      </c>
      <c r="K5220" s="0" t="n">
        <v>1937</v>
      </c>
      <c r="L5220" s="15" t="s">
        <v>80</v>
      </c>
      <c r="M5220" s="0" t="n">
        <v>4</v>
      </c>
      <c r="N5220" s="16" t="n">
        <f aca="false">I5220*K5220</f>
        <v>486187</v>
      </c>
      <c r="O5220" s="16" t="n">
        <f aca="false">I5220*(K5220-J5220)</f>
        <v>93623</v>
      </c>
      <c r="P5220" s="15" t="n">
        <f aca="false">K5220-J5220</f>
        <v>373</v>
      </c>
      <c r="Q5220" s="0" t="str">
        <f aca="false">IF(G5220=0,"Out of stock",IF(G5220&lt;H5220,"Understocked",IF(G5220&gt;Summary!$B$6*H5220,"Overstocked","Healthy")))</f>
        <v>Understocked</v>
      </c>
      <c r="R5220" s="0" t="str">
        <f aca="false">IF(I5220&gt;=Summary!$B$7,"Fast",IF(I5220&lt;Summary!$B$8,"Slow","Medium"))</f>
        <v>Fast</v>
      </c>
      <c r="S5220" s="15" t="n">
        <f aca="false">IF(M5220&gt;Summary!$B$5,1,0)</f>
        <v>0</v>
      </c>
      <c r="T5220" s="16" t="n">
        <f aca="false">IF(Q5220="Overstocked",(G5220-Summary!$B$6*H5220)*J5220,0)</f>
        <v>0</v>
      </c>
    </row>
    <row r="5221" customFormat="false" ht="15" hidden="false" customHeight="false" outlineLevel="0" collapsed="false">
      <c r="A5221" s="0" t="s">
        <v>5319</v>
      </c>
      <c r="B5221" s="0" t="s">
        <v>107</v>
      </c>
      <c r="C5221" s="0" t="s">
        <v>104</v>
      </c>
      <c r="D5221" s="0" t="s">
        <v>86</v>
      </c>
      <c r="E5221" s="14" t="n">
        <v>45001</v>
      </c>
      <c r="F5221" s="14" t="n">
        <v>45010</v>
      </c>
      <c r="G5221" s="0" t="n">
        <v>330</v>
      </c>
      <c r="H5221" s="0" t="n">
        <v>58</v>
      </c>
      <c r="I5221" s="0" t="n">
        <v>51</v>
      </c>
      <c r="J5221" s="0" t="n">
        <v>982</v>
      </c>
      <c r="K5221" s="0" t="n">
        <v>1117</v>
      </c>
      <c r="L5221" s="15" t="s">
        <v>87</v>
      </c>
      <c r="M5221" s="0" t="n">
        <v>9</v>
      </c>
      <c r="N5221" s="16" t="n">
        <f aca="false">I5221*K5221</f>
        <v>56967</v>
      </c>
      <c r="O5221" s="16" t="n">
        <f aca="false">I5221*(K5221-J5221)</f>
        <v>6885</v>
      </c>
      <c r="P5221" s="15" t="n">
        <f aca="false">K5221-J5221</f>
        <v>135</v>
      </c>
      <c r="Q5221" s="0" t="str">
        <f aca="false">IF(G5221=0,"Out of stock",IF(G5221&lt;H5221,"Understocked",IF(G5221&gt;Summary!$B$6*H5221,"Overstocked","Healthy")))</f>
        <v>Overstocked</v>
      </c>
      <c r="R5221" s="0" t="str">
        <f aca="false">IF(I5221&gt;=Summary!$B$7,"Fast",IF(I5221&lt;Summary!$B$8,"Slow","Medium"))</f>
        <v>Slow</v>
      </c>
      <c r="S5221" s="15" t="n">
        <f aca="false">IF(M5221&gt;Summary!$B$5,1,0)</f>
        <v>1</v>
      </c>
      <c r="T5221" s="16" t="n">
        <f aca="false">IF(Q5221="Overstocked",(G5221-Summary!$B$6*H5221)*J5221,0)</f>
        <v>96236</v>
      </c>
    </row>
    <row r="5222" customFormat="false" ht="15" hidden="false" customHeight="false" outlineLevel="0" collapsed="false">
      <c r="A5222" s="0" t="s">
        <v>5320</v>
      </c>
      <c r="B5222" s="0" t="s">
        <v>123</v>
      </c>
      <c r="C5222" s="0" t="s">
        <v>104</v>
      </c>
      <c r="D5222" s="0" t="s">
        <v>90</v>
      </c>
      <c r="E5222" s="14" t="n">
        <v>45143</v>
      </c>
      <c r="F5222" s="14" t="n">
        <v>45148</v>
      </c>
      <c r="G5222" s="0" t="n">
        <v>423</v>
      </c>
      <c r="H5222" s="0" t="n">
        <v>70</v>
      </c>
      <c r="I5222" s="0" t="n">
        <v>15</v>
      </c>
      <c r="J5222" s="0" t="n">
        <v>1524</v>
      </c>
      <c r="K5222" s="0" t="n">
        <v>1636</v>
      </c>
      <c r="L5222" s="15" t="s">
        <v>80</v>
      </c>
      <c r="M5222" s="0" t="n">
        <v>5</v>
      </c>
      <c r="N5222" s="16" t="n">
        <f aca="false">I5222*K5222</f>
        <v>24540</v>
      </c>
      <c r="O5222" s="16" t="n">
        <f aca="false">I5222*(K5222-J5222)</f>
        <v>1680</v>
      </c>
      <c r="P5222" s="15" t="n">
        <f aca="false">K5222-J5222</f>
        <v>112</v>
      </c>
      <c r="Q5222" s="0" t="str">
        <f aca="false">IF(G5222=0,"Out of stock",IF(G5222&lt;H5222,"Understocked",IF(G5222&gt;Summary!$B$6*H5222,"Overstocked","Healthy")))</f>
        <v>Overstocked</v>
      </c>
      <c r="R5222" s="0" t="str">
        <f aca="false">IF(I5222&gt;=Summary!$B$7,"Fast",IF(I5222&lt;Summary!$B$8,"Slow","Medium"))</f>
        <v>Slow</v>
      </c>
      <c r="S5222" s="15" t="n">
        <f aca="false">IF(M5222&gt;Summary!$B$5,1,0)</f>
        <v>0</v>
      </c>
      <c r="T5222" s="16" t="n">
        <f aca="false">IF(Q5222="Overstocked",(G5222-Summary!$B$6*H5222)*J5222,0)</f>
        <v>217932</v>
      </c>
    </row>
    <row r="5223" customFormat="false" ht="15" hidden="false" customHeight="false" outlineLevel="0" collapsed="false">
      <c r="A5223" s="0" t="s">
        <v>5321</v>
      </c>
      <c r="B5223" s="0" t="s">
        <v>77</v>
      </c>
      <c r="C5223" s="0" t="s">
        <v>96</v>
      </c>
      <c r="D5223" s="0" t="s">
        <v>102</v>
      </c>
      <c r="E5223" s="14" t="n">
        <v>45123</v>
      </c>
      <c r="F5223" s="14" t="n">
        <v>45131</v>
      </c>
      <c r="G5223" s="0" t="n">
        <v>217</v>
      </c>
      <c r="H5223" s="0" t="n">
        <v>120</v>
      </c>
      <c r="I5223" s="0" t="n">
        <v>52</v>
      </c>
      <c r="J5223" s="0" t="n">
        <v>1237</v>
      </c>
      <c r="K5223" s="0" t="n">
        <v>1401</v>
      </c>
      <c r="L5223" s="15" t="s">
        <v>82</v>
      </c>
      <c r="M5223" s="0" t="n">
        <v>8</v>
      </c>
      <c r="N5223" s="16" t="n">
        <f aca="false">I5223*K5223</f>
        <v>72852</v>
      </c>
      <c r="O5223" s="16" t="n">
        <f aca="false">I5223*(K5223-J5223)</f>
        <v>8528</v>
      </c>
      <c r="P5223" s="15" t="n">
        <f aca="false">K5223-J5223</f>
        <v>164</v>
      </c>
      <c r="Q5223" s="0" t="str">
        <f aca="false">IF(G5223=0,"Out of stock",IF(G5223&lt;H5223,"Understocked",IF(G5223&gt;Summary!$B$6*H5223,"Overstocked","Healthy")))</f>
        <v>Healthy</v>
      </c>
      <c r="R5223" s="0" t="str">
        <f aca="false">IF(I5223&gt;=Summary!$B$7,"Fast",IF(I5223&lt;Summary!$B$8,"Slow","Medium"))</f>
        <v>Slow</v>
      </c>
      <c r="S5223" s="15" t="n">
        <f aca="false">IF(M5223&gt;Summary!$B$5,1,0)</f>
        <v>1</v>
      </c>
      <c r="T5223" s="16" t="n">
        <f aca="false">IF(Q5223="Overstocked",(G5223-Summary!$B$6*H5223)*J5223,0)</f>
        <v>0</v>
      </c>
    </row>
    <row r="5224" customFormat="false" ht="15" hidden="false" customHeight="false" outlineLevel="0" collapsed="false">
      <c r="A5224" s="0" t="s">
        <v>5322</v>
      </c>
      <c r="B5224" s="0" t="s">
        <v>77</v>
      </c>
      <c r="C5224" s="0" t="s">
        <v>104</v>
      </c>
      <c r="D5224" s="0" t="s">
        <v>86</v>
      </c>
      <c r="E5224" s="14" t="n">
        <v>45657</v>
      </c>
      <c r="F5224" s="14" t="n">
        <v>45660</v>
      </c>
      <c r="G5224" s="0" t="n">
        <v>84</v>
      </c>
      <c r="H5224" s="0" t="n">
        <v>90</v>
      </c>
      <c r="I5224" s="0" t="n">
        <v>65</v>
      </c>
      <c r="J5224" s="0" t="n">
        <v>1538</v>
      </c>
      <c r="K5224" s="0" t="n">
        <v>1955</v>
      </c>
      <c r="L5224" s="15" t="s">
        <v>80</v>
      </c>
      <c r="M5224" s="0" t="n">
        <v>3</v>
      </c>
      <c r="N5224" s="16" t="n">
        <f aca="false">I5224*K5224</f>
        <v>127075</v>
      </c>
      <c r="O5224" s="16" t="n">
        <f aca="false">I5224*(K5224-J5224)</f>
        <v>27105</v>
      </c>
      <c r="P5224" s="15" t="n">
        <f aca="false">K5224-J5224</f>
        <v>417</v>
      </c>
      <c r="Q5224" s="0" t="str">
        <f aca="false">IF(G5224=0,"Out of stock",IF(G5224&lt;H5224,"Understocked",IF(G5224&gt;Summary!$B$6*H5224,"Overstocked","Healthy")))</f>
        <v>Understocked</v>
      </c>
      <c r="R5224" s="0" t="str">
        <f aca="false">IF(I5224&gt;=Summary!$B$7,"Fast",IF(I5224&lt;Summary!$B$8,"Slow","Medium"))</f>
        <v>Slow</v>
      </c>
      <c r="S5224" s="15" t="n">
        <f aca="false">IF(M5224&gt;Summary!$B$5,1,0)</f>
        <v>0</v>
      </c>
      <c r="T5224" s="16" t="n">
        <f aca="false">IF(Q5224="Overstocked",(G5224-Summary!$B$6*H5224)*J5224,0)</f>
        <v>0</v>
      </c>
    </row>
    <row r="5225" customFormat="false" ht="15" hidden="false" customHeight="false" outlineLevel="0" collapsed="false">
      <c r="A5225" s="0" t="s">
        <v>5323</v>
      </c>
      <c r="B5225" s="0" t="s">
        <v>115</v>
      </c>
      <c r="C5225" s="0" t="s">
        <v>78</v>
      </c>
      <c r="D5225" s="0" t="s">
        <v>86</v>
      </c>
      <c r="E5225" s="14" t="n">
        <v>45137</v>
      </c>
      <c r="F5225" s="14" t="n">
        <v>45144</v>
      </c>
      <c r="G5225" s="0" t="n">
        <v>412</v>
      </c>
      <c r="H5225" s="0" t="n">
        <v>68</v>
      </c>
      <c r="I5225" s="0" t="n">
        <v>128</v>
      </c>
      <c r="J5225" s="0" t="n">
        <v>1402</v>
      </c>
      <c r="K5225" s="0" t="n">
        <v>1490</v>
      </c>
      <c r="L5225" s="15" t="s">
        <v>93</v>
      </c>
      <c r="M5225" s="0" t="n">
        <v>7</v>
      </c>
      <c r="N5225" s="16" t="n">
        <f aca="false">I5225*K5225</f>
        <v>190720</v>
      </c>
      <c r="O5225" s="16" t="n">
        <f aca="false">I5225*(K5225-J5225)</f>
        <v>11264</v>
      </c>
      <c r="P5225" s="15" t="n">
        <f aca="false">K5225-J5225</f>
        <v>88</v>
      </c>
      <c r="Q5225" s="0" t="str">
        <f aca="false">IF(G5225=0,"Out of stock",IF(G5225&lt;H5225,"Understocked",IF(G5225&gt;Summary!$B$6*H5225,"Overstocked","Healthy")))</f>
        <v>Overstocked</v>
      </c>
      <c r="R5225" s="0" t="str">
        <f aca="false">IF(I5225&gt;=Summary!$B$7,"Fast",IF(I5225&lt;Summary!$B$8,"Slow","Medium"))</f>
        <v>Medium</v>
      </c>
      <c r="S5225" s="15" t="n">
        <f aca="false">IF(M5225&gt;Summary!$B$5,1,0)</f>
        <v>0</v>
      </c>
      <c r="T5225" s="16" t="n">
        <f aca="false">IF(Q5225="Overstocked",(G5225-Summary!$B$6*H5225)*J5225,0)</f>
        <v>196280</v>
      </c>
    </row>
    <row r="5226" customFormat="false" ht="15" hidden="false" customHeight="false" outlineLevel="0" collapsed="false">
      <c r="A5226" s="0" t="s">
        <v>5324</v>
      </c>
      <c r="B5226" s="0" t="s">
        <v>95</v>
      </c>
      <c r="C5226" s="0" t="s">
        <v>96</v>
      </c>
      <c r="D5226" s="0" t="s">
        <v>102</v>
      </c>
      <c r="E5226" s="14" t="n">
        <v>45308</v>
      </c>
      <c r="F5226" s="14" t="n">
        <v>45318</v>
      </c>
      <c r="G5226" s="0" t="n">
        <v>161</v>
      </c>
      <c r="H5226" s="0" t="n">
        <v>96</v>
      </c>
      <c r="I5226" s="0" t="n">
        <v>5</v>
      </c>
      <c r="J5226" s="0" t="n">
        <v>1753</v>
      </c>
      <c r="K5226" s="0" t="n">
        <v>1829</v>
      </c>
      <c r="L5226" s="15" t="s">
        <v>93</v>
      </c>
      <c r="M5226" s="0" t="n">
        <v>10</v>
      </c>
      <c r="N5226" s="16" t="n">
        <f aca="false">I5226*K5226</f>
        <v>9145</v>
      </c>
      <c r="O5226" s="16" t="n">
        <f aca="false">I5226*(K5226-J5226)</f>
        <v>380</v>
      </c>
      <c r="P5226" s="15" t="n">
        <f aca="false">K5226-J5226</f>
        <v>76</v>
      </c>
      <c r="Q5226" s="0" t="str">
        <f aca="false">IF(G5226=0,"Out of stock",IF(G5226&lt;H5226,"Understocked",IF(G5226&gt;Summary!$B$6*H5226,"Overstocked","Healthy")))</f>
        <v>Healthy</v>
      </c>
      <c r="R5226" s="0" t="str">
        <f aca="false">IF(I5226&gt;=Summary!$B$7,"Fast",IF(I5226&lt;Summary!$B$8,"Slow","Medium"))</f>
        <v>Slow</v>
      </c>
      <c r="S5226" s="15" t="n">
        <f aca="false">IF(M5226&gt;Summary!$B$5,1,0)</f>
        <v>1</v>
      </c>
      <c r="T5226" s="16" t="n">
        <f aca="false">IF(Q5226="Overstocked",(G5226-Summary!$B$6*H5226)*J5226,0)</f>
        <v>0</v>
      </c>
    </row>
    <row r="5227" customFormat="false" ht="15" hidden="false" customHeight="false" outlineLevel="0" collapsed="false">
      <c r="A5227" s="0" t="s">
        <v>5325</v>
      </c>
      <c r="B5227" s="0" t="s">
        <v>89</v>
      </c>
      <c r="C5227" s="0" t="s">
        <v>96</v>
      </c>
      <c r="D5227" s="0" t="s">
        <v>79</v>
      </c>
      <c r="E5227" s="14" t="n">
        <v>45374</v>
      </c>
      <c r="F5227" s="14" t="n">
        <v>45380</v>
      </c>
      <c r="G5227" s="0" t="n">
        <v>273</v>
      </c>
      <c r="H5227" s="0" t="n">
        <v>73</v>
      </c>
      <c r="I5227" s="0" t="n">
        <v>294</v>
      </c>
      <c r="J5227" s="0" t="n">
        <v>1815</v>
      </c>
      <c r="K5227" s="0" t="n">
        <v>2181</v>
      </c>
      <c r="L5227" s="15" t="s">
        <v>80</v>
      </c>
      <c r="M5227" s="0" t="n">
        <v>6</v>
      </c>
      <c r="N5227" s="16" t="n">
        <f aca="false">I5227*K5227</f>
        <v>641214</v>
      </c>
      <c r="O5227" s="16" t="n">
        <f aca="false">I5227*(K5227-J5227)</f>
        <v>107604</v>
      </c>
      <c r="P5227" s="15" t="n">
        <f aca="false">K5227-J5227</f>
        <v>366</v>
      </c>
      <c r="Q5227" s="0" t="str">
        <f aca="false">IF(G5227=0,"Out of stock",IF(G5227&lt;H5227,"Understocked",IF(G5227&gt;Summary!$B$6*H5227,"Overstocked","Healthy")))</f>
        <v>Healthy</v>
      </c>
      <c r="R5227" s="0" t="str">
        <f aca="false">IF(I5227&gt;=Summary!$B$7,"Fast",IF(I5227&lt;Summary!$B$8,"Slow","Medium"))</f>
        <v>Fast</v>
      </c>
      <c r="S5227" s="15" t="n">
        <f aca="false">IF(M5227&gt;Summary!$B$5,1,0)</f>
        <v>0</v>
      </c>
      <c r="T5227" s="16" t="n">
        <f aca="false">IF(Q5227="Overstocked",(G5227-Summary!$B$6*H5227)*J5227,0)</f>
        <v>0</v>
      </c>
    </row>
    <row r="5228" customFormat="false" ht="15" hidden="false" customHeight="false" outlineLevel="0" collapsed="false">
      <c r="A5228" s="0" t="s">
        <v>5326</v>
      </c>
      <c r="B5228" s="0" t="s">
        <v>107</v>
      </c>
      <c r="C5228" s="0" t="s">
        <v>104</v>
      </c>
      <c r="D5228" s="0" t="s">
        <v>90</v>
      </c>
      <c r="E5228" s="14" t="n">
        <v>45529</v>
      </c>
      <c r="F5228" s="14" t="n">
        <v>45539</v>
      </c>
      <c r="G5228" s="0" t="n">
        <v>412</v>
      </c>
      <c r="H5228" s="0" t="n">
        <v>110</v>
      </c>
      <c r="I5228" s="0" t="n">
        <v>28</v>
      </c>
      <c r="J5228" s="0" t="n">
        <v>1091</v>
      </c>
      <c r="K5228" s="0" t="n">
        <v>1241</v>
      </c>
      <c r="L5228" s="15" t="s">
        <v>93</v>
      </c>
      <c r="M5228" s="0" t="n">
        <v>10</v>
      </c>
      <c r="N5228" s="16" t="n">
        <f aca="false">I5228*K5228</f>
        <v>34748</v>
      </c>
      <c r="O5228" s="16" t="n">
        <f aca="false">I5228*(K5228-J5228)</f>
        <v>4200</v>
      </c>
      <c r="P5228" s="15" t="n">
        <f aca="false">K5228-J5228</f>
        <v>150</v>
      </c>
      <c r="Q5228" s="0" t="str">
        <f aca="false">IF(G5228=0,"Out of stock",IF(G5228&lt;H5228,"Understocked",IF(G5228&gt;Summary!$B$6*H5228,"Overstocked","Healthy")))</f>
        <v>Healthy</v>
      </c>
      <c r="R5228" s="0" t="str">
        <f aca="false">IF(I5228&gt;=Summary!$B$7,"Fast",IF(I5228&lt;Summary!$B$8,"Slow","Medium"))</f>
        <v>Slow</v>
      </c>
      <c r="S5228" s="15" t="n">
        <f aca="false">IF(M5228&gt;Summary!$B$5,1,0)</f>
        <v>1</v>
      </c>
      <c r="T5228" s="16" t="n">
        <f aca="false">IF(Q5228="Overstocked",(G5228-Summary!$B$6*H5228)*J5228,0)</f>
        <v>0</v>
      </c>
    </row>
    <row r="5229" customFormat="false" ht="15" hidden="false" customHeight="false" outlineLevel="0" collapsed="false">
      <c r="A5229" s="0" t="s">
        <v>5327</v>
      </c>
      <c r="B5229" s="0" t="s">
        <v>95</v>
      </c>
      <c r="C5229" s="0" t="s">
        <v>104</v>
      </c>
      <c r="D5229" s="0" t="s">
        <v>90</v>
      </c>
      <c r="E5229" s="14" t="n">
        <v>45024</v>
      </c>
      <c r="F5229" s="14" t="n">
        <v>45028</v>
      </c>
      <c r="G5229" s="0" t="n">
        <v>251</v>
      </c>
      <c r="H5229" s="0" t="n">
        <v>104</v>
      </c>
      <c r="I5229" s="0" t="n">
        <v>288</v>
      </c>
      <c r="J5229" s="0" t="n">
        <v>1361</v>
      </c>
      <c r="K5229" s="0" t="n">
        <v>1828</v>
      </c>
      <c r="L5229" s="15" t="s">
        <v>80</v>
      </c>
      <c r="M5229" s="0" t="n">
        <v>4</v>
      </c>
      <c r="N5229" s="16" t="n">
        <f aca="false">I5229*K5229</f>
        <v>526464</v>
      </c>
      <c r="O5229" s="16" t="n">
        <f aca="false">I5229*(K5229-J5229)</f>
        <v>134496</v>
      </c>
      <c r="P5229" s="15" t="n">
        <f aca="false">K5229-J5229</f>
        <v>467</v>
      </c>
      <c r="Q5229" s="0" t="str">
        <f aca="false">IF(G5229=0,"Out of stock",IF(G5229&lt;H5229,"Understocked",IF(G5229&gt;Summary!$B$6*H5229,"Overstocked","Healthy")))</f>
        <v>Healthy</v>
      </c>
      <c r="R5229" s="0" t="str">
        <f aca="false">IF(I5229&gt;=Summary!$B$7,"Fast",IF(I5229&lt;Summary!$B$8,"Slow","Medium"))</f>
        <v>Fast</v>
      </c>
      <c r="S5229" s="15" t="n">
        <f aca="false">IF(M5229&gt;Summary!$B$5,1,0)</f>
        <v>0</v>
      </c>
      <c r="T5229" s="16" t="n">
        <f aca="false">IF(Q5229="Overstocked",(G5229-Summary!$B$6*H5229)*J5229,0)</f>
        <v>0</v>
      </c>
    </row>
    <row r="5230" customFormat="false" ht="15" hidden="false" customHeight="false" outlineLevel="0" collapsed="false">
      <c r="A5230" s="0" t="s">
        <v>5328</v>
      </c>
      <c r="B5230" s="0" t="s">
        <v>95</v>
      </c>
      <c r="C5230" s="0" t="s">
        <v>85</v>
      </c>
      <c r="D5230" s="0" t="s">
        <v>90</v>
      </c>
      <c r="E5230" s="14" t="n">
        <v>45514</v>
      </c>
      <c r="F5230" s="14" t="n">
        <v>45516</v>
      </c>
      <c r="G5230" s="0" t="n">
        <v>20</v>
      </c>
      <c r="H5230" s="0" t="n">
        <v>124</v>
      </c>
      <c r="I5230" s="0" t="n">
        <v>45</v>
      </c>
      <c r="J5230" s="0" t="n">
        <v>819</v>
      </c>
      <c r="K5230" s="0" t="n">
        <v>1284</v>
      </c>
      <c r="L5230" s="15" t="s">
        <v>82</v>
      </c>
      <c r="M5230" s="0" t="n">
        <v>2</v>
      </c>
      <c r="N5230" s="16" t="n">
        <f aca="false">I5230*K5230</f>
        <v>57780</v>
      </c>
      <c r="O5230" s="16" t="n">
        <f aca="false">I5230*(K5230-J5230)</f>
        <v>20925</v>
      </c>
      <c r="P5230" s="15" t="n">
        <f aca="false">K5230-J5230</f>
        <v>465</v>
      </c>
      <c r="Q5230" s="0" t="str">
        <f aca="false">IF(G5230=0,"Out of stock",IF(G5230&lt;H5230,"Understocked",IF(G5230&gt;Summary!$B$6*H5230,"Overstocked","Healthy")))</f>
        <v>Understocked</v>
      </c>
      <c r="R5230" s="0" t="str">
        <f aca="false">IF(I5230&gt;=Summary!$B$7,"Fast",IF(I5230&lt;Summary!$B$8,"Slow","Medium"))</f>
        <v>Slow</v>
      </c>
      <c r="S5230" s="15" t="n">
        <f aca="false">IF(M5230&gt;Summary!$B$5,1,0)</f>
        <v>0</v>
      </c>
      <c r="T5230" s="16" t="n">
        <f aca="false">IF(Q5230="Overstocked",(G5230-Summary!$B$6*H5230)*J5230,0)</f>
        <v>0</v>
      </c>
    </row>
    <row r="5231" customFormat="false" ht="15" hidden="false" customHeight="false" outlineLevel="0" collapsed="false">
      <c r="A5231" s="0" t="s">
        <v>5329</v>
      </c>
      <c r="B5231" s="0" t="s">
        <v>113</v>
      </c>
      <c r="C5231" s="0" t="s">
        <v>96</v>
      </c>
      <c r="D5231" s="0" t="s">
        <v>102</v>
      </c>
      <c r="E5231" s="14" t="n">
        <v>45322</v>
      </c>
      <c r="F5231" s="14" t="n">
        <v>45330</v>
      </c>
      <c r="G5231" s="0" t="n">
        <v>196</v>
      </c>
      <c r="H5231" s="0" t="n">
        <v>62</v>
      </c>
      <c r="I5231" s="0" t="n">
        <v>248</v>
      </c>
      <c r="J5231" s="0" t="n">
        <v>1973</v>
      </c>
      <c r="K5231" s="0" t="n">
        <v>2134</v>
      </c>
      <c r="L5231" s="15" t="s">
        <v>97</v>
      </c>
      <c r="M5231" s="0" t="n">
        <v>8</v>
      </c>
      <c r="N5231" s="16" t="n">
        <f aca="false">I5231*K5231</f>
        <v>529232</v>
      </c>
      <c r="O5231" s="16" t="n">
        <f aca="false">I5231*(K5231-J5231)</f>
        <v>39928</v>
      </c>
      <c r="P5231" s="15" t="n">
        <f aca="false">K5231-J5231</f>
        <v>161</v>
      </c>
      <c r="Q5231" s="0" t="str">
        <f aca="false">IF(G5231=0,"Out of stock",IF(G5231&lt;H5231,"Understocked",IF(G5231&gt;Summary!$B$6*H5231,"Overstocked","Healthy")))</f>
        <v>Healthy</v>
      </c>
      <c r="R5231" s="0" t="str">
        <f aca="false">IF(I5231&gt;=Summary!$B$7,"Fast",IF(I5231&lt;Summary!$B$8,"Slow","Medium"))</f>
        <v>Fast</v>
      </c>
      <c r="S5231" s="15" t="n">
        <f aca="false">IF(M5231&gt;Summary!$B$5,1,0)</f>
        <v>1</v>
      </c>
      <c r="T5231" s="16" t="n">
        <f aca="false">IF(Q5231="Overstocked",(G5231-Summary!$B$6*H5231)*J5231,0)</f>
        <v>0</v>
      </c>
    </row>
    <row r="5232" customFormat="false" ht="15" hidden="false" customHeight="false" outlineLevel="0" collapsed="false">
      <c r="A5232" s="0" t="s">
        <v>5330</v>
      </c>
      <c r="B5232" s="0" t="s">
        <v>95</v>
      </c>
      <c r="C5232" s="0" t="s">
        <v>104</v>
      </c>
      <c r="D5232" s="0" t="s">
        <v>102</v>
      </c>
      <c r="E5232" s="14" t="n">
        <v>45567</v>
      </c>
      <c r="F5232" s="14" t="n">
        <v>45569</v>
      </c>
      <c r="G5232" s="0" t="n">
        <v>16</v>
      </c>
      <c r="H5232" s="0" t="n">
        <v>63</v>
      </c>
      <c r="I5232" s="0" t="n">
        <v>102</v>
      </c>
      <c r="J5232" s="0" t="n">
        <v>1655</v>
      </c>
      <c r="K5232" s="0" t="n">
        <v>1709</v>
      </c>
      <c r="L5232" s="15" t="s">
        <v>93</v>
      </c>
      <c r="M5232" s="0" t="n">
        <v>2</v>
      </c>
      <c r="N5232" s="16" t="n">
        <f aca="false">I5232*K5232</f>
        <v>174318</v>
      </c>
      <c r="O5232" s="16" t="n">
        <f aca="false">I5232*(K5232-J5232)</f>
        <v>5508</v>
      </c>
      <c r="P5232" s="15" t="n">
        <f aca="false">K5232-J5232</f>
        <v>54</v>
      </c>
      <c r="Q5232" s="0" t="str">
        <f aca="false">IF(G5232=0,"Out of stock",IF(G5232&lt;H5232,"Understocked",IF(G5232&gt;Summary!$B$6*H5232,"Overstocked","Healthy")))</f>
        <v>Understocked</v>
      </c>
      <c r="R5232" s="0" t="str">
        <f aca="false">IF(I5232&gt;=Summary!$B$7,"Fast",IF(I5232&lt;Summary!$B$8,"Slow","Medium"))</f>
        <v>Medium</v>
      </c>
      <c r="S5232" s="15" t="n">
        <f aca="false">IF(M5232&gt;Summary!$B$5,1,0)</f>
        <v>0</v>
      </c>
      <c r="T5232" s="16" t="n">
        <f aca="false">IF(Q5232="Overstocked",(G5232-Summary!$B$6*H5232)*J5232,0)</f>
        <v>0</v>
      </c>
    </row>
    <row r="5233" customFormat="false" ht="15" hidden="false" customHeight="false" outlineLevel="0" collapsed="false">
      <c r="A5233" s="0" t="s">
        <v>5331</v>
      </c>
      <c r="B5233" s="0" t="s">
        <v>95</v>
      </c>
      <c r="C5233" s="0" t="s">
        <v>85</v>
      </c>
      <c r="D5233" s="0" t="s">
        <v>79</v>
      </c>
      <c r="E5233" s="14" t="n">
        <v>45053</v>
      </c>
      <c r="F5233" s="14" t="n">
        <v>45057</v>
      </c>
      <c r="G5233" s="0" t="n">
        <v>25</v>
      </c>
      <c r="H5233" s="0" t="n">
        <v>78</v>
      </c>
      <c r="I5233" s="0" t="n">
        <v>113</v>
      </c>
      <c r="J5233" s="0" t="n">
        <v>798</v>
      </c>
      <c r="K5233" s="0" t="n">
        <v>866</v>
      </c>
      <c r="L5233" s="15" t="s">
        <v>82</v>
      </c>
      <c r="M5233" s="0" t="n">
        <v>4</v>
      </c>
      <c r="N5233" s="16" t="n">
        <f aca="false">I5233*K5233</f>
        <v>97858</v>
      </c>
      <c r="O5233" s="16" t="n">
        <f aca="false">I5233*(K5233-J5233)</f>
        <v>7684</v>
      </c>
      <c r="P5233" s="15" t="n">
        <f aca="false">K5233-J5233</f>
        <v>68</v>
      </c>
      <c r="Q5233" s="0" t="str">
        <f aca="false">IF(G5233=0,"Out of stock",IF(G5233&lt;H5233,"Understocked",IF(G5233&gt;Summary!$B$6*H5233,"Overstocked","Healthy")))</f>
        <v>Understocked</v>
      </c>
      <c r="R5233" s="0" t="str">
        <f aca="false">IF(I5233&gt;=Summary!$B$7,"Fast",IF(I5233&lt;Summary!$B$8,"Slow","Medium"))</f>
        <v>Medium</v>
      </c>
      <c r="S5233" s="15" t="n">
        <f aca="false">IF(M5233&gt;Summary!$B$5,1,0)</f>
        <v>0</v>
      </c>
      <c r="T5233" s="16" t="n">
        <f aca="false">IF(Q5233="Overstocked",(G5233-Summary!$B$6*H5233)*J5233,0)</f>
        <v>0</v>
      </c>
    </row>
    <row r="5234" customFormat="false" ht="15" hidden="false" customHeight="false" outlineLevel="0" collapsed="false">
      <c r="A5234" s="0" t="s">
        <v>5332</v>
      </c>
      <c r="B5234" s="0" t="s">
        <v>113</v>
      </c>
      <c r="C5234" s="0" t="s">
        <v>104</v>
      </c>
      <c r="D5234" s="0" t="s">
        <v>79</v>
      </c>
      <c r="E5234" s="14" t="n">
        <v>45161</v>
      </c>
      <c r="F5234" s="14" t="n">
        <v>45164</v>
      </c>
      <c r="G5234" s="0" t="n">
        <v>473</v>
      </c>
      <c r="H5234" s="0" t="n">
        <v>135</v>
      </c>
      <c r="I5234" s="0" t="n">
        <v>99</v>
      </c>
      <c r="J5234" s="0" t="n">
        <v>551</v>
      </c>
      <c r="K5234" s="0" t="n">
        <v>897</v>
      </c>
      <c r="L5234" s="15" t="s">
        <v>82</v>
      </c>
      <c r="M5234" s="0" t="n">
        <v>3</v>
      </c>
      <c r="N5234" s="16" t="n">
        <f aca="false">I5234*K5234</f>
        <v>88803</v>
      </c>
      <c r="O5234" s="16" t="n">
        <f aca="false">I5234*(K5234-J5234)</f>
        <v>34254</v>
      </c>
      <c r="P5234" s="15" t="n">
        <f aca="false">K5234-J5234</f>
        <v>346</v>
      </c>
      <c r="Q5234" s="0" t="str">
        <f aca="false">IF(G5234=0,"Out of stock",IF(G5234&lt;H5234,"Understocked",IF(G5234&gt;Summary!$B$6*H5234,"Overstocked","Healthy")))</f>
        <v>Healthy</v>
      </c>
      <c r="R5234" s="0" t="str">
        <f aca="false">IF(I5234&gt;=Summary!$B$7,"Fast",IF(I5234&lt;Summary!$B$8,"Slow","Medium"))</f>
        <v>Slow</v>
      </c>
      <c r="S5234" s="15" t="n">
        <f aca="false">IF(M5234&gt;Summary!$B$5,1,0)</f>
        <v>0</v>
      </c>
      <c r="T5234" s="16" t="n">
        <f aca="false">IF(Q5234="Overstocked",(G5234-Summary!$B$6*H5234)*J5234,0)</f>
        <v>0</v>
      </c>
    </row>
    <row r="5235" customFormat="false" ht="15" hidden="false" customHeight="false" outlineLevel="0" collapsed="false">
      <c r="A5235" s="0" t="s">
        <v>5333</v>
      </c>
      <c r="B5235" s="0" t="s">
        <v>123</v>
      </c>
      <c r="C5235" s="0" t="s">
        <v>85</v>
      </c>
      <c r="D5235" s="0" t="s">
        <v>92</v>
      </c>
      <c r="E5235" s="14" t="n">
        <v>45501</v>
      </c>
      <c r="F5235" s="14" t="n">
        <v>45502</v>
      </c>
      <c r="G5235" s="0" t="n">
        <v>276</v>
      </c>
      <c r="H5235" s="0" t="n">
        <v>127</v>
      </c>
      <c r="I5235" s="0" t="n">
        <v>219</v>
      </c>
      <c r="J5235" s="0" t="n">
        <v>993</v>
      </c>
      <c r="K5235" s="0" t="n">
        <v>1346</v>
      </c>
      <c r="L5235" s="15" t="s">
        <v>93</v>
      </c>
      <c r="M5235" s="0" t="n">
        <v>1</v>
      </c>
      <c r="N5235" s="16" t="n">
        <f aca="false">I5235*K5235</f>
        <v>294774</v>
      </c>
      <c r="O5235" s="16" t="n">
        <f aca="false">I5235*(K5235-J5235)</f>
        <v>77307</v>
      </c>
      <c r="P5235" s="15" t="n">
        <f aca="false">K5235-J5235</f>
        <v>353</v>
      </c>
      <c r="Q5235" s="0" t="str">
        <f aca="false">IF(G5235=0,"Out of stock",IF(G5235&lt;H5235,"Understocked",IF(G5235&gt;Summary!$B$6*H5235,"Overstocked","Healthy")))</f>
        <v>Healthy</v>
      </c>
      <c r="R5235" s="0" t="str">
        <f aca="false">IF(I5235&gt;=Summary!$B$7,"Fast",IF(I5235&lt;Summary!$B$8,"Slow","Medium"))</f>
        <v>Fast</v>
      </c>
      <c r="S5235" s="15" t="n">
        <f aca="false">IF(M5235&gt;Summary!$B$5,1,0)</f>
        <v>0</v>
      </c>
      <c r="T5235" s="16" t="n">
        <f aca="false">IF(Q5235="Overstocked",(G5235-Summary!$B$6*H5235)*J5235,0)</f>
        <v>0</v>
      </c>
    </row>
    <row r="5236" customFormat="false" ht="15" hidden="false" customHeight="false" outlineLevel="0" collapsed="false">
      <c r="A5236" s="0" t="s">
        <v>5334</v>
      </c>
      <c r="B5236" s="0" t="s">
        <v>84</v>
      </c>
      <c r="C5236" s="0" t="s">
        <v>104</v>
      </c>
      <c r="D5236" s="0" t="s">
        <v>102</v>
      </c>
      <c r="E5236" s="14" t="n">
        <v>45443</v>
      </c>
      <c r="F5236" s="14" t="n">
        <v>45453</v>
      </c>
      <c r="G5236" s="0" t="n">
        <v>471</v>
      </c>
      <c r="H5236" s="0" t="n">
        <v>61</v>
      </c>
      <c r="I5236" s="0" t="n">
        <v>88</v>
      </c>
      <c r="J5236" s="0" t="n">
        <v>298</v>
      </c>
      <c r="K5236" s="0" t="n">
        <v>758</v>
      </c>
      <c r="L5236" s="15" t="s">
        <v>82</v>
      </c>
      <c r="M5236" s="0" t="n">
        <v>10</v>
      </c>
      <c r="N5236" s="16" t="n">
        <f aca="false">I5236*K5236</f>
        <v>66704</v>
      </c>
      <c r="O5236" s="16" t="n">
        <f aca="false">I5236*(K5236-J5236)</f>
        <v>40480</v>
      </c>
      <c r="P5236" s="15" t="n">
        <f aca="false">K5236-J5236</f>
        <v>460</v>
      </c>
      <c r="Q5236" s="0" t="str">
        <f aca="false">IF(G5236=0,"Out of stock",IF(G5236&lt;H5236,"Understocked",IF(G5236&gt;Summary!$B$6*H5236,"Overstocked","Healthy")))</f>
        <v>Overstocked</v>
      </c>
      <c r="R5236" s="0" t="str">
        <f aca="false">IF(I5236&gt;=Summary!$B$7,"Fast",IF(I5236&lt;Summary!$B$8,"Slow","Medium"))</f>
        <v>Slow</v>
      </c>
      <c r="S5236" s="15" t="n">
        <f aca="false">IF(M5236&gt;Summary!$B$5,1,0)</f>
        <v>1</v>
      </c>
      <c r="T5236" s="16" t="n">
        <f aca="false">IF(Q5236="Overstocked",(G5236-Summary!$B$6*H5236)*J5236,0)</f>
        <v>67646</v>
      </c>
    </row>
    <row r="5237" customFormat="false" ht="15" hidden="false" customHeight="false" outlineLevel="0" collapsed="false">
      <c r="A5237" s="0" t="s">
        <v>5335</v>
      </c>
      <c r="B5237" s="0" t="s">
        <v>115</v>
      </c>
      <c r="C5237" s="0" t="s">
        <v>104</v>
      </c>
      <c r="D5237" s="0" t="s">
        <v>102</v>
      </c>
      <c r="E5237" s="14" t="n">
        <v>45216</v>
      </c>
      <c r="F5237" s="14" t="n">
        <v>45225</v>
      </c>
      <c r="G5237" s="0" t="n">
        <v>471</v>
      </c>
      <c r="H5237" s="0" t="n">
        <v>130</v>
      </c>
      <c r="I5237" s="0" t="n">
        <v>179</v>
      </c>
      <c r="J5237" s="0" t="n">
        <v>926</v>
      </c>
      <c r="K5237" s="0" t="n">
        <v>1055</v>
      </c>
      <c r="L5237" s="15" t="s">
        <v>97</v>
      </c>
      <c r="M5237" s="0" t="n">
        <v>9</v>
      </c>
      <c r="N5237" s="16" t="n">
        <f aca="false">I5237*K5237</f>
        <v>188845</v>
      </c>
      <c r="O5237" s="16" t="n">
        <f aca="false">I5237*(K5237-J5237)</f>
        <v>23091</v>
      </c>
      <c r="P5237" s="15" t="n">
        <f aca="false">K5237-J5237</f>
        <v>129</v>
      </c>
      <c r="Q5237" s="0" t="str">
        <f aca="false">IF(G5237=0,"Out of stock",IF(G5237&lt;H5237,"Understocked",IF(G5237&gt;Summary!$B$6*H5237,"Overstocked","Healthy")))</f>
        <v>Healthy</v>
      </c>
      <c r="R5237" s="0" t="str">
        <f aca="false">IF(I5237&gt;=Summary!$B$7,"Fast",IF(I5237&lt;Summary!$B$8,"Slow","Medium"))</f>
        <v>Medium</v>
      </c>
      <c r="S5237" s="15" t="n">
        <f aca="false">IF(M5237&gt;Summary!$B$5,1,0)</f>
        <v>1</v>
      </c>
      <c r="T5237" s="16" t="n">
        <f aca="false">IF(Q5237="Overstocked",(G5237-Summary!$B$6*H5237)*J5237,0)</f>
        <v>0</v>
      </c>
    </row>
    <row r="5238" customFormat="false" ht="15" hidden="false" customHeight="false" outlineLevel="0" collapsed="false">
      <c r="A5238" s="0" t="s">
        <v>5336</v>
      </c>
      <c r="B5238" s="0" t="s">
        <v>111</v>
      </c>
      <c r="C5238" s="0" t="s">
        <v>104</v>
      </c>
      <c r="D5238" s="0" t="s">
        <v>86</v>
      </c>
      <c r="E5238" s="14" t="n">
        <v>45485</v>
      </c>
      <c r="F5238" s="14" t="n">
        <v>45494</v>
      </c>
      <c r="G5238" s="0" t="n">
        <v>264</v>
      </c>
      <c r="H5238" s="0" t="n">
        <v>69</v>
      </c>
      <c r="I5238" s="0" t="n">
        <v>203</v>
      </c>
      <c r="J5238" s="0" t="n">
        <v>640</v>
      </c>
      <c r="K5238" s="0" t="n">
        <v>895</v>
      </c>
      <c r="L5238" s="15" t="s">
        <v>87</v>
      </c>
      <c r="M5238" s="0" t="n">
        <v>9</v>
      </c>
      <c r="N5238" s="16" t="n">
        <f aca="false">I5238*K5238</f>
        <v>181685</v>
      </c>
      <c r="O5238" s="16" t="n">
        <f aca="false">I5238*(K5238-J5238)</f>
        <v>51765</v>
      </c>
      <c r="P5238" s="15" t="n">
        <f aca="false">K5238-J5238</f>
        <v>255</v>
      </c>
      <c r="Q5238" s="0" t="str">
        <f aca="false">IF(G5238=0,"Out of stock",IF(G5238&lt;H5238,"Understocked",IF(G5238&gt;Summary!$B$6*H5238,"Overstocked","Healthy")))</f>
        <v>Healthy</v>
      </c>
      <c r="R5238" s="0" t="str">
        <f aca="false">IF(I5238&gt;=Summary!$B$7,"Fast",IF(I5238&lt;Summary!$B$8,"Slow","Medium"))</f>
        <v>Fast</v>
      </c>
      <c r="S5238" s="15" t="n">
        <f aca="false">IF(M5238&gt;Summary!$B$5,1,0)</f>
        <v>1</v>
      </c>
      <c r="T5238" s="16" t="n">
        <f aca="false">IF(Q5238="Overstocked",(G5238-Summary!$B$6*H5238)*J5238,0)</f>
        <v>0</v>
      </c>
    </row>
    <row r="5239" customFormat="false" ht="15" hidden="false" customHeight="false" outlineLevel="0" collapsed="false">
      <c r="A5239" s="0" t="s">
        <v>5337</v>
      </c>
      <c r="B5239" s="0" t="s">
        <v>89</v>
      </c>
      <c r="C5239" s="0" t="s">
        <v>85</v>
      </c>
      <c r="D5239" s="0" t="s">
        <v>86</v>
      </c>
      <c r="E5239" s="14" t="n">
        <v>44979</v>
      </c>
      <c r="F5239" s="14" t="n">
        <v>44985</v>
      </c>
      <c r="G5239" s="0" t="n">
        <v>325</v>
      </c>
      <c r="H5239" s="0" t="n">
        <v>92</v>
      </c>
      <c r="I5239" s="0" t="n">
        <v>58</v>
      </c>
      <c r="J5239" s="0" t="n">
        <v>321</v>
      </c>
      <c r="K5239" s="0" t="n">
        <v>752</v>
      </c>
      <c r="L5239" s="15" t="s">
        <v>87</v>
      </c>
      <c r="M5239" s="0" t="n">
        <v>6</v>
      </c>
      <c r="N5239" s="16" t="n">
        <f aca="false">I5239*K5239</f>
        <v>43616</v>
      </c>
      <c r="O5239" s="16" t="n">
        <f aca="false">I5239*(K5239-J5239)</f>
        <v>24998</v>
      </c>
      <c r="P5239" s="15" t="n">
        <f aca="false">K5239-J5239</f>
        <v>431</v>
      </c>
      <c r="Q5239" s="0" t="str">
        <f aca="false">IF(G5239=0,"Out of stock",IF(G5239&lt;H5239,"Understocked",IF(G5239&gt;Summary!$B$6*H5239,"Overstocked","Healthy")))</f>
        <v>Healthy</v>
      </c>
      <c r="R5239" s="0" t="str">
        <f aca="false">IF(I5239&gt;=Summary!$B$7,"Fast",IF(I5239&lt;Summary!$B$8,"Slow","Medium"))</f>
        <v>Slow</v>
      </c>
      <c r="S5239" s="15" t="n">
        <f aca="false">IF(M5239&gt;Summary!$B$5,1,0)</f>
        <v>0</v>
      </c>
      <c r="T5239" s="16" t="n">
        <f aca="false">IF(Q5239="Overstocked",(G5239-Summary!$B$6*H5239)*J5239,0)</f>
        <v>0</v>
      </c>
    </row>
    <row r="5240" customFormat="false" ht="15" hidden="false" customHeight="false" outlineLevel="0" collapsed="false">
      <c r="A5240" s="0" t="s">
        <v>5338</v>
      </c>
      <c r="B5240" s="0" t="s">
        <v>111</v>
      </c>
      <c r="C5240" s="0" t="s">
        <v>78</v>
      </c>
      <c r="D5240" s="0" t="s">
        <v>79</v>
      </c>
      <c r="E5240" s="14" t="n">
        <v>45435</v>
      </c>
      <c r="F5240" s="14" t="n">
        <v>45443</v>
      </c>
      <c r="G5240" s="0" t="n">
        <v>310</v>
      </c>
      <c r="H5240" s="0" t="n">
        <v>118</v>
      </c>
      <c r="I5240" s="0" t="n">
        <v>199</v>
      </c>
      <c r="J5240" s="0" t="n">
        <v>313</v>
      </c>
      <c r="K5240" s="0" t="n">
        <v>418</v>
      </c>
      <c r="L5240" s="15" t="s">
        <v>82</v>
      </c>
      <c r="M5240" s="0" t="n">
        <v>8</v>
      </c>
      <c r="N5240" s="16" t="n">
        <f aca="false">I5240*K5240</f>
        <v>83182</v>
      </c>
      <c r="O5240" s="16" t="n">
        <f aca="false">I5240*(K5240-J5240)</f>
        <v>20895</v>
      </c>
      <c r="P5240" s="15" t="n">
        <f aca="false">K5240-J5240</f>
        <v>105</v>
      </c>
      <c r="Q5240" s="0" t="str">
        <f aca="false">IF(G5240=0,"Out of stock",IF(G5240&lt;H5240,"Understocked",IF(G5240&gt;Summary!$B$6*H5240,"Overstocked","Healthy")))</f>
        <v>Healthy</v>
      </c>
      <c r="R5240" s="0" t="str">
        <f aca="false">IF(I5240&gt;=Summary!$B$7,"Fast",IF(I5240&lt;Summary!$B$8,"Slow","Medium"))</f>
        <v>Medium</v>
      </c>
      <c r="S5240" s="15" t="n">
        <f aca="false">IF(M5240&gt;Summary!$B$5,1,0)</f>
        <v>1</v>
      </c>
      <c r="T5240" s="16" t="n">
        <f aca="false">IF(Q5240="Overstocked",(G5240-Summary!$B$6*H5240)*J5240,0)</f>
        <v>0</v>
      </c>
    </row>
    <row r="5241" customFormat="false" ht="15" hidden="false" customHeight="false" outlineLevel="0" collapsed="false">
      <c r="A5241" s="0" t="s">
        <v>5339</v>
      </c>
      <c r="B5241" s="0" t="s">
        <v>77</v>
      </c>
      <c r="C5241" s="0" t="s">
        <v>85</v>
      </c>
      <c r="D5241" s="0" t="s">
        <v>79</v>
      </c>
      <c r="E5241" s="14" t="n">
        <v>44989</v>
      </c>
      <c r="F5241" s="14" t="n">
        <v>44998</v>
      </c>
      <c r="G5241" s="0" t="n">
        <v>346</v>
      </c>
      <c r="H5241" s="0" t="n">
        <v>143</v>
      </c>
      <c r="I5241" s="0" t="n">
        <v>32</v>
      </c>
      <c r="J5241" s="0" t="n">
        <v>1051</v>
      </c>
      <c r="K5241" s="0" t="n">
        <v>1171</v>
      </c>
      <c r="L5241" s="15" t="s">
        <v>82</v>
      </c>
      <c r="M5241" s="0" t="n">
        <v>9</v>
      </c>
      <c r="N5241" s="16" t="n">
        <f aca="false">I5241*K5241</f>
        <v>37472</v>
      </c>
      <c r="O5241" s="16" t="n">
        <f aca="false">I5241*(K5241-J5241)</f>
        <v>3840</v>
      </c>
      <c r="P5241" s="15" t="n">
        <f aca="false">K5241-J5241</f>
        <v>120</v>
      </c>
      <c r="Q5241" s="0" t="str">
        <f aca="false">IF(G5241=0,"Out of stock",IF(G5241&lt;H5241,"Understocked",IF(G5241&gt;Summary!$B$6*H5241,"Overstocked","Healthy")))</f>
        <v>Healthy</v>
      </c>
      <c r="R5241" s="0" t="str">
        <f aca="false">IF(I5241&gt;=Summary!$B$7,"Fast",IF(I5241&lt;Summary!$B$8,"Slow","Medium"))</f>
        <v>Slow</v>
      </c>
      <c r="S5241" s="15" t="n">
        <f aca="false">IF(M5241&gt;Summary!$B$5,1,0)</f>
        <v>1</v>
      </c>
      <c r="T5241" s="16" t="n">
        <f aca="false">IF(Q5241="Overstocked",(G5241-Summary!$B$6*H5241)*J5241,0)</f>
        <v>0</v>
      </c>
    </row>
    <row r="5242" customFormat="false" ht="15" hidden="false" customHeight="false" outlineLevel="0" collapsed="false">
      <c r="A5242" s="0" t="s">
        <v>5340</v>
      </c>
      <c r="B5242" s="0" t="s">
        <v>107</v>
      </c>
      <c r="C5242" s="0" t="s">
        <v>96</v>
      </c>
      <c r="D5242" s="0" t="s">
        <v>86</v>
      </c>
      <c r="E5242" s="14" t="n">
        <v>45255</v>
      </c>
      <c r="F5242" s="14" t="n">
        <v>45256</v>
      </c>
      <c r="G5242" s="0" t="n">
        <v>140</v>
      </c>
      <c r="H5242" s="0" t="n">
        <v>146</v>
      </c>
      <c r="I5242" s="0" t="n">
        <v>187</v>
      </c>
      <c r="J5242" s="0" t="n">
        <v>249</v>
      </c>
      <c r="K5242" s="0" t="n">
        <v>738</v>
      </c>
      <c r="L5242" s="15" t="s">
        <v>80</v>
      </c>
      <c r="M5242" s="0" t="n">
        <v>1</v>
      </c>
      <c r="N5242" s="16" t="n">
        <f aca="false">I5242*K5242</f>
        <v>138006</v>
      </c>
      <c r="O5242" s="16" t="n">
        <f aca="false">I5242*(K5242-J5242)</f>
        <v>91443</v>
      </c>
      <c r="P5242" s="15" t="n">
        <f aca="false">K5242-J5242</f>
        <v>489</v>
      </c>
      <c r="Q5242" s="0" t="str">
        <f aca="false">IF(G5242=0,"Out of stock",IF(G5242&lt;H5242,"Understocked",IF(G5242&gt;Summary!$B$6*H5242,"Overstocked","Healthy")))</f>
        <v>Understocked</v>
      </c>
      <c r="R5242" s="0" t="str">
        <f aca="false">IF(I5242&gt;=Summary!$B$7,"Fast",IF(I5242&lt;Summary!$B$8,"Slow","Medium"))</f>
        <v>Medium</v>
      </c>
      <c r="S5242" s="15" t="n">
        <f aca="false">IF(M5242&gt;Summary!$B$5,1,0)</f>
        <v>0</v>
      </c>
      <c r="T5242" s="16" t="n">
        <f aca="false">IF(Q5242="Overstocked",(G5242-Summary!$B$6*H5242)*J5242,0)</f>
        <v>0</v>
      </c>
    </row>
    <row r="5243" customFormat="false" ht="15" hidden="false" customHeight="false" outlineLevel="0" collapsed="false">
      <c r="A5243" s="0" t="s">
        <v>5341</v>
      </c>
      <c r="B5243" s="0" t="s">
        <v>107</v>
      </c>
      <c r="C5243" s="0" t="s">
        <v>85</v>
      </c>
      <c r="D5243" s="0" t="s">
        <v>86</v>
      </c>
      <c r="E5243" s="14" t="n">
        <v>45434</v>
      </c>
      <c r="F5243" s="14" t="n">
        <v>45436</v>
      </c>
      <c r="G5243" s="0" t="n">
        <v>308</v>
      </c>
      <c r="H5243" s="0" t="n">
        <v>59</v>
      </c>
      <c r="I5243" s="0" t="n">
        <v>282</v>
      </c>
      <c r="J5243" s="0" t="n">
        <v>232</v>
      </c>
      <c r="K5243" s="0" t="n">
        <v>380</v>
      </c>
      <c r="L5243" s="15" t="s">
        <v>82</v>
      </c>
      <c r="M5243" s="0" t="n">
        <v>2</v>
      </c>
      <c r="N5243" s="16" t="n">
        <f aca="false">I5243*K5243</f>
        <v>107160</v>
      </c>
      <c r="O5243" s="16" t="n">
        <f aca="false">I5243*(K5243-J5243)</f>
        <v>41736</v>
      </c>
      <c r="P5243" s="15" t="n">
        <f aca="false">K5243-J5243</f>
        <v>148</v>
      </c>
      <c r="Q5243" s="0" t="str">
        <f aca="false">IF(G5243=0,"Out of stock",IF(G5243&lt;H5243,"Understocked",IF(G5243&gt;Summary!$B$6*H5243,"Overstocked","Healthy")))</f>
        <v>Overstocked</v>
      </c>
      <c r="R5243" s="0" t="str">
        <f aca="false">IF(I5243&gt;=Summary!$B$7,"Fast",IF(I5243&lt;Summary!$B$8,"Slow","Medium"))</f>
        <v>Fast</v>
      </c>
      <c r="S5243" s="15" t="n">
        <f aca="false">IF(M5243&gt;Summary!$B$5,1,0)</f>
        <v>0</v>
      </c>
      <c r="T5243" s="16" t="n">
        <f aca="false">IF(Q5243="Overstocked",(G5243-Summary!$B$6*H5243)*J5243,0)</f>
        <v>16704</v>
      </c>
    </row>
    <row r="5244" customFormat="false" ht="15" hidden="false" customHeight="false" outlineLevel="0" collapsed="false">
      <c r="A5244" s="0" t="s">
        <v>5342</v>
      </c>
      <c r="B5244" s="0" t="s">
        <v>77</v>
      </c>
      <c r="C5244" s="0" t="s">
        <v>85</v>
      </c>
      <c r="D5244" s="0" t="s">
        <v>102</v>
      </c>
      <c r="E5244" s="14" t="n">
        <v>44952</v>
      </c>
      <c r="F5244" s="14" t="n">
        <v>44961</v>
      </c>
      <c r="G5244" s="0" t="n">
        <v>319</v>
      </c>
      <c r="H5244" s="0" t="n">
        <v>82</v>
      </c>
      <c r="I5244" s="0" t="n">
        <v>101</v>
      </c>
      <c r="J5244" s="0" t="n">
        <v>974</v>
      </c>
      <c r="K5244" s="0" t="n">
        <v>1065</v>
      </c>
      <c r="L5244" s="15" t="s">
        <v>97</v>
      </c>
      <c r="M5244" s="0" t="n">
        <v>9</v>
      </c>
      <c r="N5244" s="16" t="n">
        <f aca="false">I5244*K5244</f>
        <v>107565</v>
      </c>
      <c r="O5244" s="16" t="n">
        <f aca="false">I5244*(K5244-J5244)</f>
        <v>9191</v>
      </c>
      <c r="P5244" s="15" t="n">
        <f aca="false">K5244-J5244</f>
        <v>91</v>
      </c>
      <c r="Q5244" s="0" t="str">
        <f aca="false">IF(G5244=0,"Out of stock",IF(G5244&lt;H5244,"Understocked",IF(G5244&gt;Summary!$B$6*H5244,"Overstocked","Healthy")))</f>
        <v>Healthy</v>
      </c>
      <c r="R5244" s="0" t="str">
        <f aca="false">IF(I5244&gt;=Summary!$B$7,"Fast",IF(I5244&lt;Summary!$B$8,"Slow","Medium"))</f>
        <v>Medium</v>
      </c>
      <c r="S5244" s="15" t="n">
        <f aca="false">IF(M5244&gt;Summary!$B$5,1,0)</f>
        <v>1</v>
      </c>
      <c r="T5244" s="16" t="n">
        <f aca="false">IF(Q5244="Overstocked",(G5244-Summary!$B$6*H5244)*J5244,0)</f>
        <v>0</v>
      </c>
    </row>
    <row r="5245" customFormat="false" ht="15" hidden="false" customHeight="false" outlineLevel="0" collapsed="false">
      <c r="A5245" s="0" t="s">
        <v>5343</v>
      </c>
      <c r="B5245" s="0" t="s">
        <v>123</v>
      </c>
      <c r="C5245" s="0" t="s">
        <v>78</v>
      </c>
      <c r="D5245" s="0" t="s">
        <v>92</v>
      </c>
      <c r="E5245" s="14" t="n">
        <v>45652</v>
      </c>
      <c r="F5245" s="14" t="n">
        <v>45656</v>
      </c>
      <c r="G5245" s="0" t="n">
        <v>393</v>
      </c>
      <c r="H5245" s="0" t="n">
        <v>134</v>
      </c>
      <c r="I5245" s="0" t="n">
        <v>151</v>
      </c>
      <c r="J5245" s="0" t="n">
        <v>1648</v>
      </c>
      <c r="K5245" s="0" t="n">
        <v>2134</v>
      </c>
      <c r="L5245" s="15" t="s">
        <v>87</v>
      </c>
      <c r="M5245" s="0" t="n">
        <v>4</v>
      </c>
      <c r="N5245" s="16" t="n">
        <f aca="false">I5245*K5245</f>
        <v>322234</v>
      </c>
      <c r="O5245" s="16" t="n">
        <f aca="false">I5245*(K5245-J5245)</f>
        <v>73386</v>
      </c>
      <c r="P5245" s="15" t="n">
        <f aca="false">K5245-J5245</f>
        <v>486</v>
      </c>
      <c r="Q5245" s="0" t="str">
        <f aca="false">IF(G5245=0,"Out of stock",IF(G5245&lt;H5245,"Understocked",IF(G5245&gt;Summary!$B$6*H5245,"Overstocked","Healthy")))</f>
        <v>Healthy</v>
      </c>
      <c r="R5245" s="0" t="str">
        <f aca="false">IF(I5245&gt;=Summary!$B$7,"Fast",IF(I5245&lt;Summary!$B$8,"Slow","Medium"))</f>
        <v>Medium</v>
      </c>
      <c r="S5245" s="15" t="n">
        <f aca="false">IF(M5245&gt;Summary!$B$5,1,0)</f>
        <v>0</v>
      </c>
      <c r="T5245" s="16" t="n">
        <f aca="false">IF(Q5245="Overstocked",(G5245-Summary!$B$6*H5245)*J5245,0)</f>
        <v>0</v>
      </c>
    </row>
    <row r="5246" customFormat="false" ht="15" hidden="false" customHeight="false" outlineLevel="0" collapsed="false">
      <c r="A5246" s="0" t="s">
        <v>5344</v>
      </c>
      <c r="B5246" s="0" t="s">
        <v>95</v>
      </c>
      <c r="C5246" s="0" t="s">
        <v>85</v>
      </c>
      <c r="D5246" s="0" t="s">
        <v>86</v>
      </c>
      <c r="E5246" s="14" t="n">
        <v>45340</v>
      </c>
      <c r="F5246" s="14" t="n">
        <v>45344</v>
      </c>
      <c r="G5246" s="0" t="n">
        <v>151</v>
      </c>
      <c r="H5246" s="0" t="n">
        <v>76</v>
      </c>
      <c r="I5246" s="0" t="n">
        <v>249</v>
      </c>
      <c r="J5246" s="0" t="n">
        <v>1422</v>
      </c>
      <c r="K5246" s="0" t="n">
        <v>1598</v>
      </c>
      <c r="L5246" s="15" t="s">
        <v>80</v>
      </c>
      <c r="M5246" s="0" t="n">
        <v>4</v>
      </c>
      <c r="N5246" s="16" t="n">
        <f aca="false">I5246*K5246</f>
        <v>397902</v>
      </c>
      <c r="O5246" s="16" t="n">
        <f aca="false">I5246*(K5246-J5246)</f>
        <v>43824</v>
      </c>
      <c r="P5246" s="15" t="n">
        <f aca="false">K5246-J5246</f>
        <v>176</v>
      </c>
      <c r="Q5246" s="0" t="str">
        <f aca="false">IF(G5246=0,"Out of stock",IF(G5246&lt;H5246,"Understocked",IF(G5246&gt;Summary!$B$6*H5246,"Overstocked","Healthy")))</f>
        <v>Healthy</v>
      </c>
      <c r="R5246" s="0" t="str">
        <f aca="false">IF(I5246&gt;=Summary!$B$7,"Fast",IF(I5246&lt;Summary!$B$8,"Slow","Medium"))</f>
        <v>Fast</v>
      </c>
      <c r="S5246" s="15" t="n">
        <f aca="false">IF(M5246&gt;Summary!$B$5,1,0)</f>
        <v>0</v>
      </c>
      <c r="T5246" s="16" t="n">
        <f aca="false">IF(Q5246="Overstocked",(G5246-Summary!$B$6*H5246)*J5246,0)</f>
        <v>0</v>
      </c>
    </row>
    <row r="5247" customFormat="false" ht="15" hidden="false" customHeight="false" outlineLevel="0" collapsed="false">
      <c r="A5247" s="0" t="s">
        <v>5345</v>
      </c>
      <c r="B5247" s="0" t="s">
        <v>84</v>
      </c>
      <c r="C5247" s="0" t="s">
        <v>104</v>
      </c>
      <c r="D5247" s="0" t="s">
        <v>102</v>
      </c>
      <c r="E5247" s="14" t="n">
        <v>44945</v>
      </c>
      <c r="F5247" s="14" t="n">
        <v>44954</v>
      </c>
      <c r="G5247" s="0" t="n">
        <v>460</v>
      </c>
      <c r="H5247" s="0" t="n">
        <v>114</v>
      </c>
      <c r="I5247" s="0" t="n">
        <v>105</v>
      </c>
      <c r="J5247" s="0" t="n">
        <v>1153</v>
      </c>
      <c r="K5247" s="0" t="n">
        <v>1239</v>
      </c>
      <c r="L5247" s="15" t="s">
        <v>93</v>
      </c>
      <c r="M5247" s="0" t="n">
        <v>9</v>
      </c>
      <c r="N5247" s="16" t="n">
        <f aca="false">I5247*K5247</f>
        <v>130095</v>
      </c>
      <c r="O5247" s="16" t="n">
        <f aca="false">I5247*(K5247-J5247)</f>
        <v>9030</v>
      </c>
      <c r="P5247" s="15" t="n">
        <f aca="false">K5247-J5247</f>
        <v>86</v>
      </c>
      <c r="Q5247" s="0" t="str">
        <f aca="false">IF(G5247=0,"Out of stock",IF(G5247&lt;H5247,"Understocked",IF(G5247&gt;Summary!$B$6*H5247,"Overstocked","Healthy")))</f>
        <v>Overstocked</v>
      </c>
      <c r="R5247" s="0" t="str">
        <f aca="false">IF(I5247&gt;=Summary!$B$7,"Fast",IF(I5247&lt;Summary!$B$8,"Slow","Medium"))</f>
        <v>Medium</v>
      </c>
      <c r="S5247" s="15" t="n">
        <f aca="false">IF(M5247&gt;Summary!$B$5,1,0)</f>
        <v>1</v>
      </c>
      <c r="T5247" s="16" t="n">
        <f aca="false">IF(Q5247="Overstocked",(G5247-Summary!$B$6*H5247)*J5247,0)</f>
        <v>4612</v>
      </c>
    </row>
    <row r="5248" customFormat="false" ht="15" hidden="false" customHeight="false" outlineLevel="0" collapsed="false">
      <c r="A5248" s="0" t="s">
        <v>5346</v>
      </c>
      <c r="B5248" s="0" t="s">
        <v>77</v>
      </c>
      <c r="C5248" s="0" t="s">
        <v>104</v>
      </c>
      <c r="D5248" s="0" t="s">
        <v>86</v>
      </c>
      <c r="E5248" s="14" t="n">
        <v>45400</v>
      </c>
      <c r="F5248" s="14" t="n">
        <v>45405</v>
      </c>
      <c r="G5248" s="0" t="n">
        <v>341</v>
      </c>
      <c r="H5248" s="0" t="n">
        <v>77</v>
      </c>
      <c r="I5248" s="0" t="n">
        <v>146</v>
      </c>
      <c r="J5248" s="0" t="n">
        <v>1167</v>
      </c>
      <c r="K5248" s="0" t="n">
        <v>1504</v>
      </c>
      <c r="L5248" s="15" t="s">
        <v>93</v>
      </c>
      <c r="M5248" s="0" t="n">
        <v>5</v>
      </c>
      <c r="N5248" s="16" t="n">
        <f aca="false">I5248*K5248</f>
        <v>219584</v>
      </c>
      <c r="O5248" s="16" t="n">
        <f aca="false">I5248*(K5248-J5248)</f>
        <v>49202</v>
      </c>
      <c r="P5248" s="15" t="n">
        <f aca="false">K5248-J5248</f>
        <v>337</v>
      </c>
      <c r="Q5248" s="0" t="str">
        <f aca="false">IF(G5248=0,"Out of stock",IF(G5248&lt;H5248,"Understocked",IF(G5248&gt;Summary!$B$6*H5248,"Overstocked","Healthy")))</f>
        <v>Overstocked</v>
      </c>
      <c r="R5248" s="0" t="str">
        <f aca="false">IF(I5248&gt;=Summary!$B$7,"Fast",IF(I5248&lt;Summary!$B$8,"Slow","Medium"))</f>
        <v>Medium</v>
      </c>
      <c r="S5248" s="15" t="n">
        <f aca="false">IF(M5248&gt;Summary!$B$5,1,0)</f>
        <v>0</v>
      </c>
      <c r="T5248" s="16" t="n">
        <f aca="false">IF(Q5248="Overstocked",(G5248-Summary!$B$6*H5248)*J5248,0)</f>
        <v>38511</v>
      </c>
    </row>
    <row r="5249" customFormat="false" ht="15" hidden="false" customHeight="false" outlineLevel="0" collapsed="false">
      <c r="A5249" s="0" t="s">
        <v>5347</v>
      </c>
      <c r="B5249" s="0" t="s">
        <v>115</v>
      </c>
      <c r="C5249" s="0" t="s">
        <v>96</v>
      </c>
      <c r="D5249" s="0" t="s">
        <v>90</v>
      </c>
      <c r="E5249" s="14" t="n">
        <v>45623</v>
      </c>
      <c r="F5249" s="14" t="n">
        <v>45625</v>
      </c>
      <c r="G5249" s="0" t="n">
        <v>314</v>
      </c>
      <c r="H5249" s="0" t="n">
        <v>66</v>
      </c>
      <c r="I5249" s="0" t="n">
        <v>236</v>
      </c>
      <c r="J5249" s="0" t="n">
        <v>1702</v>
      </c>
      <c r="K5249" s="0" t="n">
        <v>1983</v>
      </c>
      <c r="L5249" s="15" t="s">
        <v>97</v>
      </c>
      <c r="M5249" s="0" t="n">
        <v>2</v>
      </c>
      <c r="N5249" s="16" t="n">
        <f aca="false">I5249*K5249</f>
        <v>467988</v>
      </c>
      <c r="O5249" s="16" t="n">
        <f aca="false">I5249*(K5249-J5249)</f>
        <v>66316</v>
      </c>
      <c r="P5249" s="15" t="n">
        <f aca="false">K5249-J5249</f>
        <v>281</v>
      </c>
      <c r="Q5249" s="0" t="str">
        <f aca="false">IF(G5249=0,"Out of stock",IF(G5249&lt;H5249,"Understocked",IF(G5249&gt;Summary!$B$6*H5249,"Overstocked","Healthy")))</f>
        <v>Overstocked</v>
      </c>
      <c r="R5249" s="0" t="str">
        <f aca="false">IF(I5249&gt;=Summary!$B$7,"Fast",IF(I5249&lt;Summary!$B$8,"Slow","Medium"))</f>
        <v>Fast</v>
      </c>
      <c r="S5249" s="15" t="n">
        <f aca="false">IF(M5249&gt;Summary!$B$5,1,0)</f>
        <v>0</v>
      </c>
      <c r="T5249" s="16" t="n">
        <f aca="false">IF(Q5249="Overstocked",(G5249-Summary!$B$6*H5249)*J5249,0)</f>
        <v>85100</v>
      </c>
    </row>
    <row r="5250" customFormat="false" ht="15" hidden="false" customHeight="false" outlineLevel="0" collapsed="false">
      <c r="A5250" s="0" t="s">
        <v>5348</v>
      </c>
      <c r="B5250" s="0" t="s">
        <v>107</v>
      </c>
      <c r="C5250" s="0" t="s">
        <v>104</v>
      </c>
      <c r="D5250" s="0" t="s">
        <v>90</v>
      </c>
      <c r="E5250" s="14" t="n">
        <v>45429</v>
      </c>
      <c r="F5250" s="14" t="n">
        <v>45436</v>
      </c>
      <c r="G5250" s="0" t="n">
        <v>496</v>
      </c>
      <c r="H5250" s="0" t="n">
        <v>98</v>
      </c>
      <c r="I5250" s="0" t="n">
        <v>224</v>
      </c>
      <c r="J5250" s="0" t="n">
        <v>1891</v>
      </c>
      <c r="K5250" s="0" t="n">
        <v>2289</v>
      </c>
      <c r="L5250" s="15" t="s">
        <v>93</v>
      </c>
      <c r="M5250" s="0" t="n">
        <v>7</v>
      </c>
      <c r="N5250" s="16" t="n">
        <f aca="false">I5250*K5250</f>
        <v>512736</v>
      </c>
      <c r="O5250" s="16" t="n">
        <f aca="false">I5250*(K5250-J5250)</f>
        <v>89152</v>
      </c>
      <c r="P5250" s="15" t="n">
        <f aca="false">K5250-J5250</f>
        <v>398</v>
      </c>
      <c r="Q5250" s="0" t="str">
        <f aca="false">IF(G5250=0,"Out of stock",IF(G5250&lt;H5250,"Understocked",IF(G5250&gt;Summary!$B$6*H5250,"Overstocked","Healthy")))</f>
        <v>Overstocked</v>
      </c>
      <c r="R5250" s="0" t="str">
        <f aca="false">IF(I5250&gt;=Summary!$B$7,"Fast",IF(I5250&lt;Summary!$B$8,"Slow","Medium"))</f>
        <v>Fast</v>
      </c>
      <c r="S5250" s="15" t="n">
        <f aca="false">IF(M5250&gt;Summary!$B$5,1,0)</f>
        <v>0</v>
      </c>
      <c r="T5250" s="16" t="n">
        <f aca="false">IF(Q5250="Overstocked",(G5250-Summary!$B$6*H5250)*J5250,0)</f>
        <v>196664</v>
      </c>
    </row>
    <row r="5251" customFormat="false" ht="15" hidden="false" customHeight="false" outlineLevel="0" collapsed="false">
      <c r="A5251" s="0" t="s">
        <v>5349</v>
      </c>
      <c r="B5251" s="0" t="s">
        <v>84</v>
      </c>
      <c r="C5251" s="0" t="s">
        <v>78</v>
      </c>
      <c r="D5251" s="0" t="s">
        <v>102</v>
      </c>
      <c r="E5251" s="14" t="n">
        <v>45091</v>
      </c>
      <c r="F5251" s="14" t="n">
        <v>45099</v>
      </c>
      <c r="G5251" s="0" t="n">
        <v>339</v>
      </c>
      <c r="H5251" s="0" t="n">
        <v>59</v>
      </c>
      <c r="I5251" s="0" t="n">
        <v>295</v>
      </c>
      <c r="J5251" s="0" t="n">
        <v>1201</v>
      </c>
      <c r="K5251" s="0" t="n">
        <v>1255</v>
      </c>
      <c r="L5251" s="15" t="s">
        <v>82</v>
      </c>
      <c r="M5251" s="0" t="n">
        <v>8</v>
      </c>
      <c r="N5251" s="16" t="n">
        <f aca="false">I5251*K5251</f>
        <v>370225</v>
      </c>
      <c r="O5251" s="16" t="n">
        <f aca="false">I5251*(K5251-J5251)</f>
        <v>15930</v>
      </c>
      <c r="P5251" s="15" t="n">
        <f aca="false">K5251-J5251</f>
        <v>54</v>
      </c>
      <c r="Q5251" s="0" t="str">
        <f aca="false">IF(G5251=0,"Out of stock",IF(G5251&lt;H5251,"Understocked",IF(G5251&gt;Summary!$B$6*H5251,"Overstocked","Healthy")))</f>
        <v>Overstocked</v>
      </c>
      <c r="R5251" s="0" t="str">
        <f aca="false">IF(I5251&gt;=Summary!$B$7,"Fast",IF(I5251&lt;Summary!$B$8,"Slow","Medium"))</f>
        <v>Fast</v>
      </c>
      <c r="S5251" s="15" t="n">
        <f aca="false">IF(M5251&gt;Summary!$B$5,1,0)</f>
        <v>1</v>
      </c>
      <c r="T5251" s="16" t="n">
        <f aca="false">IF(Q5251="Overstocked",(G5251-Summary!$B$6*H5251)*J5251,0)</f>
        <v>123703</v>
      </c>
    </row>
    <row r="5252" customFormat="false" ht="15" hidden="false" customHeight="false" outlineLevel="0" collapsed="false">
      <c r="A5252" s="0" t="s">
        <v>5350</v>
      </c>
      <c r="B5252" s="0" t="s">
        <v>101</v>
      </c>
      <c r="C5252" s="0" t="s">
        <v>96</v>
      </c>
      <c r="D5252" s="0" t="s">
        <v>102</v>
      </c>
      <c r="E5252" s="14" t="n">
        <v>45177</v>
      </c>
      <c r="F5252" s="14" t="n">
        <v>45182</v>
      </c>
      <c r="G5252" s="0" t="n">
        <v>168</v>
      </c>
      <c r="H5252" s="0" t="n">
        <v>108</v>
      </c>
      <c r="I5252" s="0" t="n">
        <v>150</v>
      </c>
      <c r="J5252" s="0" t="n">
        <v>1872</v>
      </c>
      <c r="K5252" s="0" t="n">
        <v>2167</v>
      </c>
      <c r="L5252" s="15" t="s">
        <v>93</v>
      </c>
      <c r="M5252" s="0" t="n">
        <v>5</v>
      </c>
      <c r="N5252" s="16" t="n">
        <f aca="false">I5252*K5252</f>
        <v>325050</v>
      </c>
      <c r="O5252" s="16" t="n">
        <f aca="false">I5252*(K5252-J5252)</f>
        <v>44250</v>
      </c>
      <c r="P5252" s="15" t="n">
        <f aca="false">K5252-J5252</f>
        <v>295</v>
      </c>
      <c r="Q5252" s="0" t="str">
        <f aca="false">IF(G5252=0,"Out of stock",IF(G5252&lt;H5252,"Understocked",IF(G5252&gt;Summary!$B$6*H5252,"Overstocked","Healthy")))</f>
        <v>Healthy</v>
      </c>
      <c r="R5252" s="0" t="str">
        <f aca="false">IF(I5252&gt;=Summary!$B$7,"Fast",IF(I5252&lt;Summary!$B$8,"Slow","Medium"))</f>
        <v>Medium</v>
      </c>
      <c r="S5252" s="15" t="n">
        <f aca="false">IF(M5252&gt;Summary!$B$5,1,0)</f>
        <v>0</v>
      </c>
      <c r="T5252" s="16" t="n">
        <f aca="false">IF(Q5252="Overstocked",(G5252-Summary!$B$6*H5252)*J5252,0)</f>
        <v>0</v>
      </c>
    </row>
    <row r="5253" customFormat="false" ht="15" hidden="false" customHeight="false" outlineLevel="0" collapsed="false">
      <c r="A5253" s="0" t="s">
        <v>5351</v>
      </c>
      <c r="B5253" s="0" t="s">
        <v>113</v>
      </c>
      <c r="C5253" s="0" t="s">
        <v>85</v>
      </c>
      <c r="D5253" s="0" t="s">
        <v>102</v>
      </c>
      <c r="E5253" s="14" t="n">
        <v>44927</v>
      </c>
      <c r="F5253" s="14" t="n">
        <v>44936</v>
      </c>
      <c r="G5253" s="0" t="n">
        <v>93</v>
      </c>
      <c r="H5253" s="0" t="n">
        <v>108</v>
      </c>
      <c r="I5253" s="0" t="n">
        <v>12</v>
      </c>
      <c r="J5253" s="0" t="n">
        <v>1398</v>
      </c>
      <c r="K5253" s="0" t="n">
        <v>1826</v>
      </c>
      <c r="L5253" s="15" t="s">
        <v>93</v>
      </c>
      <c r="M5253" s="0" t="n">
        <v>9</v>
      </c>
      <c r="N5253" s="16" t="n">
        <f aca="false">I5253*K5253</f>
        <v>21912</v>
      </c>
      <c r="O5253" s="16" t="n">
        <f aca="false">I5253*(K5253-J5253)</f>
        <v>5136</v>
      </c>
      <c r="P5253" s="15" t="n">
        <f aca="false">K5253-J5253</f>
        <v>428</v>
      </c>
      <c r="Q5253" s="0" t="str">
        <f aca="false">IF(G5253=0,"Out of stock",IF(G5253&lt;H5253,"Understocked",IF(G5253&gt;Summary!$B$6*H5253,"Overstocked","Healthy")))</f>
        <v>Understocked</v>
      </c>
      <c r="R5253" s="0" t="str">
        <f aca="false">IF(I5253&gt;=Summary!$B$7,"Fast",IF(I5253&lt;Summary!$B$8,"Slow","Medium"))</f>
        <v>Slow</v>
      </c>
      <c r="S5253" s="15" t="n">
        <f aca="false">IF(M5253&gt;Summary!$B$5,1,0)</f>
        <v>1</v>
      </c>
      <c r="T5253" s="16" t="n">
        <f aca="false">IF(Q5253="Overstocked",(G5253-Summary!$B$6*H5253)*J5253,0)</f>
        <v>0</v>
      </c>
    </row>
    <row r="5254" customFormat="false" ht="15" hidden="false" customHeight="false" outlineLevel="0" collapsed="false">
      <c r="A5254" s="0" t="s">
        <v>5352</v>
      </c>
      <c r="B5254" s="0" t="s">
        <v>107</v>
      </c>
      <c r="C5254" s="0" t="s">
        <v>85</v>
      </c>
      <c r="D5254" s="0" t="s">
        <v>86</v>
      </c>
      <c r="E5254" s="14" t="n">
        <v>45165</v>
      </c>
      <c r="F5254" s="14" t="n">
        <v>45172</v>
      </c>
      <c r="G5254" s="0" t="n">
        <v>482</v>
      </c>
      <c r="H5254" s="0" t="n">
        <v>99</v>
      </c>
      <c r="I5254" s="0" t="n">
        <v>273</v>
      </c>
      <c r="J5254" s="0" t="n">
        <v>1376</v>
      </c>
      <c r="K5254" s="0" t="n">
        <v>1452</v>
      </c>
      <c r="L5254" s="15" t="s">
        <v>93</v>
      </c>
      <c r="M5254" s="0" t="n">
        <v>7</v>
      </c>
      <c r="N5254" s="16" t="n">
        <f aca="false">I5254*K5254</f>
        <v>396396</v>
      </c>
      <c r="O5254" s="16" t="n">
        <f aca="false">I5254*(K5254-J5254)</f>
        <v>20748</v>
      </c>
      <c r="P5254" s="15" t="n">
        <f aca="false">K5254-J5254</f>
        <v>76</v>
      </c>
      <c r="Q5254" s="0" t="str">
        <f aca="false">IF(G5254=0,"Out of stock",IF(G5254&lt;H5254,"Understocked",IF(G5254&gt;Summary!$B$6*H5254,"Overstocked","Healthy")))</f>
        <v>Overstocked</v>
      </c>
      <c r="R5254" s="0" t="str">
        <f aca="false">IF(I5254&gt;=Summary!$B$7,"Fast",IF(I5254&lt;Summary!$B$8,"Slow","Medium"))</f>
        <v>Fast</v>
      </c>
      <c r="S5254" s="15" t="n">
        <f aca="false">IF(M5254&gt;Summary!$B$5,1,0)</f>
        <v>0</v>
      </c>
      <c r="T5254" s="16" t="n">
        <f aca="false">IF(Q5254="Overstocked",(G5254-Summary!$B$6*H5254)*J5254,0)</f>
        <v>118336</v>
      </c>
    </row>
    <row r="5255" customFormat="false" ht="15" hidden="false" customHeight="false" outlineLevel="0" collapsed="false">
      <c r="A5255" s="0" t="s">
        <v>5353</v>
      </c>
      <c r="B5255" s="0" t="s">
        <v>95</v>
      </c>
      <c r="C5255" s="0" t="s">
        <v>96</v>
      </c>
      <c r="D5255" s="0" t="s">
        <v>90</v>
      </c>
      <c r="E5255" s="14" t="n">
        <v>45105</v>
      </c>
      <c r="F5255" s="14" t="n">
        <v>45110</v>
      </c>
      <c r="G5255" s="0" t="n">
        <v>188</v>
      </c>
      <c r="H5255" s="0" t="n">
        <v>97</v>
      </c>
      <c r="I5255" s="0" t="n">
        <v>25</v>
      </c>
      <c r="J5255" s="0" t="n">
        <v>477</v>
      </c>
      <c r="K5255" s="0" t="n">
        <v>650</v>
      </c>
      <c r="L5255" s="15" t="s">
        <v>87</v>
      </c>
      <c r="M5255" s="0" t="n">
        <v>5</v>
      </c>
      <c r="N5255" s="16" t="n">
        <f aca="false">I5255*K5255</f>
        <v>16250</v>
      </c>
      <c r="O5255" s="16" t="n">
        <f aca="false">I5255*(K5255-J5255)</f>
        <v>4325</v>
      </c>
      <c r="P5255" s="15" t="n">
        <f aca="false">K5255-J5255</f>
        <v>173</v>
      </c>
      <c r="Q5255" s="0" t="str">
        <f aca="false">IF(G5255=0,"Out of stock",IF(G5255&lt;H5255,"Understocked",IF(G5255&gt;Summary!$B$6*H5255,"Overstocked","Healthy")))</f>
        <v>Healthy</v>
      </c>
      <c r="R5255" s="0" t="str">
        <f aca="false">IF(I5255&gt;=Summary!$B$7,"Fast",IF(I5255&lt;Summary!$B$8,"Slow","Medium"))</f>
        <v>Slow</v>
      </c>
      <c r="S5255" s="15" t="n">
        <f aca="false">IF(M5255&gt;Summary!$B$5,1,0)</f>
        <v>0</v>
      </c>
      <c r="T5255" s="16" t="n">
        <f aca="false">IF(Q5255="Overstocked",(G5255-Summary!$B$6*H5255)*J5255,0)</f>
        <v>0</v>
      </c>
    </row>
    <row r="5256" customFormat="false" ht="15" hidden="false" customHeight="false" outlineLevel="0" collapsed="false">
      <c r="A5256" s="0" t="s">
        <v>5354</v>
      </c>
      <c r="B5256" s="0" t="s">
        <v>115</v>
      </c>
      <c r="C5256" s="0" t="s">
        <v>96</v>
      </c>
      <c r="D5256" s="0" t="s">
        <v>92</v>
      </c>
      <c r="E5256" s="14" t="n">
        <v>44961</v>
      </c>
      <c r="F5256" s="14" t="n">
        <v>44962</v>
      </c>
      <c r="G5256" s="0" t="n">
        <v>57</v>
      </c>
      <c r="H5256" s="0" t="n">
        <v>100</v>
      </c>
      <c r="I5256" s="0" t="n">
        <v>123</v>
      </c>
      <c r="J5256" s="0" t="n">
        <v>1438</v>
      </c>
      <c r="K5256" s="0" t="n">
        <v>1832</v>
      </c>
      <c r="L5256" s="15" t="s">
        <v>93</v>
      </c>
      <c r="M5256" s="0" t="n">
        <v>1</v>
      </c>
      <c r="N5256" s="16" t="n">
        <f aca="false">I5256*K5256</f>
        <v>225336</v>
      </c>
      <c r="O5256" s="16" t="n">
        <f aca="false">I5256*(K5256-J5256)</f>
        <v>48462</v>
      </c>
      <c r="P5256" s="15" t="n">
        <f aca="false">K5256-J5256</f>
        <v>394</v>
      </c>
      <c r="Q5256" s="0" t="str">
        <f aca="false">IF(G5256=0,"Out of stock",IF(G5256&lt;H5256,"Understocked",IF(G5256&gt;Summary!$B$6*H5256,"Overstocked","Healthy")))</f>
        <v>Understocked</v>
      </c>
      <c r="R5256" s="0" t="str">
        <f aca="false">IF(I5256&gt;=Summary!$B$7,"Fast",IF(I5256&lt;Summary!$B$8,"Slow","Medium"))</f>
        <v>Medium</v>
      </c>
      <c r="S5256" s="15" t="n">
        <f aca="false">IF(M5256&gt;Summary!$B$5,1,0)</f>
        <v>0</v>
      </c>
      <c r="T5256" s="16" t="n">
        <f aca="false">IF(Q5256="Overstocked",(G5256-Summary!$B$6*H5256)*J5256,0)</f>
        <v>0</v>
      </c>
    </row>
    <row r="5257" customFormat="false" ht="15" hidden="false" customHeight="false" outlineLevel="0" collapsed="false">
      <c r="A5257" s="0" t="s">
        <v>5355</v>
      </c>
      <c r="B5257" s="0" t="s">
        <v>95</v>
      </c>
      <c r="C5257" s="0" t="s">
        <v>78</v>
      </c>
      <c r="D5257" s="0" t="s">
        <v>92</v>
      </c>
      <c r="E5257" s="14" t="n">
        <v>44933</v>
      </c>
      <c r="F5257" s="14" t="n">
        <v>44934</v>
      </c>
      <c r="G5257" s="0" t="n">
        <v>137</v>
      </c>
      <c r="H5257" s="0" t="n">
        <v>53</v>
      </c>
      <c r="I5257" s="0" t="n">
        <v>112</v>
      </c>
      <c r="J5257" s="0" t="n">
        <v>1780</v>
      </c>
      <c r="K5257" s="0" t="n">
        <v>1896</v>
      </c>
      <c r="L5257" s="15" t="s">
        <v>93</v>
      </c>
      <c r="M5257" s="0" t="n">
        <v>1</v>
      </c>
      <c r="N5257" s="16" t="n">
        <f aca="false">I5257*K5257</f>
        <v>212352</v>
      </c>
      <c r="O5257" s="16" t="n">
        <f aca="false">I5257*(K5257-J5257)</f>
        <v>12992</v>
      </c>
      <c r="P5257" s="15" t="n">
        <f aca="false">K5257-J5257</f>
        <v>116</v>
      </c>
      <c r="Q5257" s="0" t="str">
        <f aca="false">IF(G5257=0,"Out of stock",IF(G5257&lt;H5257,"Understocked",IF(G5257&gt;Summary!$B$6*H5257,"Overstocked","Healthy")))</f>
        <v>Healthy</v>
      </c>
      <c r="R5257" s="0" t="str">
        <f aca="false">IF(I5257&gt;=Summary!$B$7,"Fast",IF(I5257&lt;Summary!$B$8,"Slow","Medium"))</f>
        <v>Medium</v>
      </c>
      <c r="S5257" s="15" t="n">
        <f aca="false">IF(M5257&gt;Summary!$B$5,1,0)</f>
        <v>0</v>
      </c>
      <c r="T5257" s="16" t="n">
        <f aca="false">IF(Q5257="Overstocked",(G5257-Summary!$B$6*H5257)*J5257,0)</f>
        <v>0</v>
      </c>
    </row>
    <row r="5258" customFormat="false" ht="15" hidden="false" customHeight="false" outlineLevel="0" collapsed="false">
      <c r="A5258" s="0" t="s">
        <v>5356</v>
      </c>
      <c r="B5258" s="0" t="s">
        <v>101</v>
      </c>
      <c r="C5258" s="0" t="s">
        <v>96</v>
      </c>
      <c r="D5258" s="0" t="s">
        <v>90</v>
      </c>
      <c r="E5258" s="14" t="n">
        <v>45396</v>
      </c>
      <c r="F5258" s="14" t="n">
        <v>45398</v>
      </c>
      <c r="G5258" s="0" t="n">
        <v>285</v>
      </c>
      <c r="H5258" s="0" t="n">
        <v>67</v>
      </c>
      <c r="I5258" s="0" t="n">
        <v>25</v>
      </c>
      <c r="J5258" s="0" t="n">
        <v>735</v>
      </c>
      <c r="K5258" s="0" t="n">
        <v>1067</v>
      </c>
      <c r="L5258" s="15" t="s">
        <v>80</v>
      </c>
      <c r="M5258" s="0" t="n">
        <v>2</v>
      </c>
      <c r="N5258" s="16" t="n">
        <f aca="false">I5258*K5258</f>
        <v>26675</v>
      </c>
      <c r="O5258" s="16" t="n">
        <f aca="false">I5258*(K5258-J5258)</f>
        <v>8300</v>
      </c>
      <c r="P5258" s="15" t="n">
        <f aca="false">K5258-J5258</f>
        <v>332</v>
      </c>
      <c r="Q5258" s="0" t="str">
        <f aca="false">IF(G5258=0,"Out of stock",IF(G5258&lt;H5258,"Understocked",IF(G5258&gt;Summary!$B$6*H5258,"Overstocked","Healthy")))</f>
        <v>Overstocked</v>
      </c>
      <c r="R5258" s="0" t="str">
        <f aca="false">IF(I5258&gt;=Summary!$B$7,"Fast",IF(I5258&lt;Summary!$B$8,"Slow","Medium"))</f>
        <v>Slow</v>
      </c>
      <c r="S5258" s="15" t="n">
        <f aca="false">IF(M5258&gt;Summary!$B$5,1,0)</f>
        <v>0</v>
      </c>
      <c r="T5258" s="16" t="n">
        <f aca="false">IF(Q5258="Overstocked",(G5258-Summary!$B$6*H5258)*J5258,0)</f>
        <v>12495</v>
      </c>
    </row>
    <row r="5259" customFormat="false" ht="15" hidden="false" customHeight="false" outlineLevel="0" collapsed="false">
      <c r="A5259" s="0" t="s">
        <v>5357</v>
      </c>
      <c r="B5259" s="0" t="s">
        <v>113</v>
      </c>
      <c r="C5259" s="0" t="s">
        <v>96</v>
      </c>
      <c r="D5259" s="0" t="s">
        <v>79</v>
      </c>
      <c r="E5259" s="14" t="n">
        <v>45228</v>
      </c>
      <c r="F5259" s="14" t="n">
        <v>45238</v>
      </c>
      <c r="G5259" s="0" t="n">
        <v>482</v>
      </c>
      <c r="H5259" s="0" t="n">
        <v>127</v>
      </c>
      <c r="I5259" s="0" t="n">
        <v>36</v>
      </c>
      <c r="J5259" s="0" t="n">
        <v>406</v>
      </c>
      <c r="K5259" s="0" t="n">
        <v>507</v>
      </c>
      <c r="L5259" s="15" t="s">
        <v>80</v>
      </c>
      <c r="M5259" s="0" t="n">
        <v>10</v>
      </c>
      <c r="N5259" s="16" t="n">
        <f aca="false">I5259*K5259</f>
        <v>18252</v>
      </c>
      <c r="O5259" s="16" t="n">
        <f aca="false">I5259*(K5259-J5259)</f>
        <v>3636</v>
      </c>
      <c r="P5259" s="15" t="n">
        <f aca="false">K5259-J5259</f>
        <v>101</v>
      </c>
      <c r="Q5259" s="0" t="str">
        <f aca="false">IF(G5259=0,"Out of stock",IF(G5259&lt;H5259,"Understocked",IF(G5259&gt;Summary!$B$6*H5259,"Overstocked","Healthy")))</f>
        <v>Healthy</v>
      </c>
      <c r="R5259" s="0" t="str">
        <f aca="false">IF(I5259&gt;=Summary!$B$7,"Fast",IF(I5259&lt;Summary!$B$8,"Slow","Medium"))</f>
        <v>Slow</v>
      </c>
      <c r="S5259" s="15" t="n">
        <f aca="false">IF(M5259&gt;Summary!$B$5,1,0)</f>
        <v>1</v>
      </c>
      <c r="T5259" s="16" t="n">
        <f aca="false">IF(Q5259="Overstocked",(G5259-Summary!$B$6*H5259)*J5259,0)</f>
        <v>0</v>
      </c>
    </row>
    <row r="5260" customFormat="false" ht="15" hidden="false" customHeight="false" outlineLevel="0" collapsed="false">
      <c r="A5260" s="0" t="s">
        <v>5358</v>
      </c>
      <c r="B5260" s="0" t="s">
        <v>101</v>
      </c>
      <c r="C5260" s="0" t="s">
        <v>96</v>
      </c>
      <c r="D5260" s="0" t="s">
        <v>92</v>
      </c>
      <c r="E5260" s="14" t="n">
        <v>45584</v>
      </c>
      <c r="F5260" s="14" t="n">
        <v>45586</v>
      </c>
      <c r="G5260" s="0" t="n">
        <v>470</v>
      </c>
      <c r="H5260" s="0" t="n">
        <v>146</v>
      </c>
      <c r="I5260" s="0" t="n">
        <v>218</v>
      </c>
      <c r="J5260" s="0" t="n">
        <v>387</v>
      </c>
      <c r="K5260" s="0" t="n">
        <v>605</v>
      </c>
      <c r="L5260" s="15" t="s">
        <v>93</v>
      </c>
      <c r="M5260" s="0" t="n">
        <v>2</v>
      </c>
      <c r="N5260" s="16" t="n">
        <f aca="false">I5260*K5260</f>
        <v>131890</v>
      </c>
      <c r="O5260" s="16" t="n">
        <f aca="false">I5260*(K5260-J5260)</f>
        <v>47524</v>
      </c>
      <c r="P5260" s="15" t="n">
        <f aca="false">K5260-J5260</f>
        <v>218</v>
      </c>
      <c r="Q5260" s="0" t="str">
        <f aca="false">IF(G5260=0,"Out of stock",IF(G5260&lt;H5260,"Understocked",IF(G5260&gt;Summary!$B$6*H5260,"Overstocked","Healthy")))</f>
        <v>Healthy</v>
      </c>
      <c r="R5260" s="0" t="str">
        <f aca="false">IF(I5260&gt;=Summary!$B$7,"Fast",IF(I5260&lt;Summary!$B$8,"Slow","Medium"))</f>
        <v>Fast</v>
      </c>
      <c r="S5260" s="15" t="n">
        <f aca="false">IF(M5260&gt;Summary!$B$5,1,0)</f>
        <v>0</v>
      </c>
      <c r="T5260" s="16" t="n">
        <f aca="false">IF(Q5260="Overstocked",(G5260-Summary!$B$6*H5260)*J5260,0)</f>
        <v>0</v>
      </c>
    </row>
    <row r="5261" customFormat="false" ht="15" hidden="false" customHeight="false" outlineLevel="0" collapsed="false">
      <c r="A5261" s="0" t="s">
        <v>5359</v>
      </c>
      <c r="B5261" s="0" t="s">
        <v>84</v>
      </c>
      <c r="C5261" s="0" t="s">
        <v>104</v>
      </c>
      <c r="D5261" s="0" t="s">
        <v>92</v>
      </c>
      <c r="E5261" s="14" t="n">
        <v>45284</v>
      </c>
      <c r="F5261" s="14" t="n">
        <v>45285</v>
      </c>
      <c r="G5261" s="0" t="n">
        <v>168</v>
      </c>
      <c r="H5261" s="0" t="n">
        <v>99</v>
      </c>
      <c r="I5261" s="0" t="n">
        <v>117</v>
      </c>
      <c r="J5261" s="0" t="n">
        <v>545</v>
      </c>
      <c r="K5261" s="0" t="n">
        <v>665</v>
      </c>
      <c r="L5261" s="15" t="s">
        <v>97</v>
      </c>
      <c r="M5261" s="0" t="n">
        <v>1</v>
      </c>
      <c r="N5261" s="16" t="n">
        <f aca="false">I5261*K5261</f>
        <v>77805</v>
      </c>
      <c r="O5261" s="16" t="n">
        <f aca="false">I5261*(K5261-J5261)</f>
        <v>14040</v>
      </c>
      <c r="P5261" s="15" t="n">
        <f aca="false">K5261-J5261</f>
        <v>120</v>
      </c>
      <c r="Q5261" s="0" t="str">
        <f aca="false">IF(G5261=0,"Out of stock",IF(G5261&lt;H5261,"Understocked",IF(G5261&gt;Summary!$B$6*H5261,"Overstocked","Healthy")))</f>
        <v>Healthy</v>
      </c>
      <c r="R5261" s="0" t="str">
        <f aca="false">IF(I5261&gt;=Summary!$B$7,"Fast",IF(I5261&lt;Summary!$B$8,"Slow","Medium"))</f>
        <v>Medium</v>
      </c>
      <c r="S5261" s="15" t="n">
        <f aca="false">IF(M5261&gt;Summary!$B$5,1,0)</f>
        <v>0</v>
      </c>
      <c r="T5261" s="16" t="n">
        <f aca="false">IF(Q5261="Overstocked",(G5261-Summary!$B$6*H5261)*J5261,0)</f>
        <v>0</v>
      </c>
    </row>
    <row r="5262" customFormat="false" ht="15" hidden="false" customHeight="false" outlineLevel="0" collapsed="false">
      <c r="A5262" s="0" t="s">
        <v>5360</v>
      </c>
      <c r="B5262" s="0" t="s">
        <v>101</v>
      </c>
      <c r="C5262" s="0" t="s">
        <v>85</v>
      </c>
      <c r="D5262" s="0" t="s">
        <v>86</v>
      </c>
      <c r="E5262" s="14" t="n">
        <v>45408</v>
      </c>
      <c r="F5262" s="14" t="n">
        <v>45409</v>
      </c>
      <c r="G5262" s="0" t="n">
        <v>187</v>
      </c>
      <c r="H5262" s="0" t="n">
        <v>114</v>
      </c>
      <c r="I5262" s="0" t="n">
        <v>248</v>
      </c>
      <c r="J5262" s="0" t="n">
        <v>1884</v>
      </c>
      <c r="K5262" s="0" t="n">
        <v>2268</v>
      </c>
      <c r="L5262" s="15" t="s">
        <v>82</v>
      </c>
      <c r="M5262" s="0" t="n">
        <v>1</v>
      </c>
      <c r="N5262" s="16" t="n">
        <f aca="false">I5262*K5262</f>
        <v>562464</v>
      </c>
      <c r="O5262" s="16" t="n">
        <f aca="false">I5262*(K5262-J5262)</f>
        <v>95232</v>
      </c>
      <c r="P5262" s="15" t="n">
        <f aca="false">K5262-J5262</f>
        <v>384</v>
      </c>
      <c r="Q5262" s="0" t="str">
        <f aca="false">IF(G5262=0,"Out of stock",IF(G5262&lt;H5262,"Understocked",IF(G5262&gt;Summary!$B$6*H5262,"Overstocked","Healthy")))</f>
        <v>Healthy</v>
      </c>
      <c r="R5262" s="0" t="str">
        <f aca="false">IF(I5262&gt;=Summary!$B$7,"Fast",IF(I5262&lt;Summary!$B$8,"Slow","Medium"))</f>
        <v>Fast</v>
      </c>
      <c r="S5262" s="15" t="n">
        <f aca="false">IF(M5262&gt;Summary!$B$5,1,0)</f>
        <v>0</v>
      </c>
      <c r="T5262" s="16" t="n">
        <f aca="false">IF(Q5262="Overstocked",(G5262-Summary!$B$6*H5262)*J5262,0)</f>
        <v>0</v>
      </c>
    </row>
    <row r="5263" customFormat="false" ht="15" hidden="false" customHeight="false" outlineLevel="0" collapsed="false">
      <c r="A5263" s="0" t="s">
        <v>5361</v>
      </c>
      <c r="B5263" s="0" t="s">
        <v>113</v>
      </c>
      <c r="C5263" s="0" t="s">
        <v>96</v>
      </c>
      <c r="D5263" s="0" t="s">
        <v>90</v>
      </c>
      <c r="E5263" s="14" t="n">
        <v>45260</v>
      </c>
      <c r="F5263" s="14" t="n">
        <v>45262</v>
      </c>
      <c r="G5263" s="0" t="n">
        <v>238</v>
      </c>
      <c r="H5263" s="0" t="n">
        <v>104</v>
      </c>
      <c r="I5263" s="0" t="n">
        <v>192</v>
      </c>
      <c r="J5263" s="0" t="n">
        <v>1660</v>
      </c>
      <c r="K5263" s="0" t="n">
        <v>1759</v>
      </c>
      <c r="L5263" s="15" t="s">
        <v>97</v>
      </c>
      <c r="M5263" s="0" t="n">
        <v>2</v>
      </c>
      <c r="N5263" s="16" t="n">
        <f aca="false">I5263*K5263</f>
        <v>337728</v>
      </c>
      <c r="O5263" s="16" t="n">
        <f aca="false">I5263*(K5263-J5263)</f>
        <v>19008</v>
      </c>
      <c r="P5263" s="15" t="n">
        <f aca="false">K5263-J5263</f>
        <v>99</v>
      </c>
      <c r="Q5263" s="0" t="str">
        <f aca="false">IF(G5263=0,"Out of stock",IF(G5263&lt;H5263,"Understocked",IF(G5263&gt;Summary!$B$6*H5263,"Overstocked","Healthy")))</f>
        <v>Healthy</v>
      </c>
      <c r="R5263" s="0" t="str">
        <f aca="false">IF(I5263&gt;=Summary!$B$7,"Fast",IF(I5263&lt;Summary!$B$8,"Slow","Medium"))</f>
        <v>Medium</v>
      </c>
      <c r="S5263" s="15" t="n">
        <f aca="false">IF(M5263&gt;Summary!$B$5,1,0)</f>
        <v>0</v>
      </c>
      <c r="T5263" s="16" t="n">
        <f aca="false">IF(Q5263="Overstocked",(G5263-Summary!$B$6*H5263)*J5263,0)</f>
        <v>0</v>
      </c>
    </row>
    <row r="5264" customFormat="false" ht="15" hidden="false" customHeight="false" outlineLevel="0" collapsed="false">
      <c r="A5264" s="0" t="s">
        <v>5362</v>
      </c>
      <c r="B5264" s="0" t="s">
        <v>107</v>
      </c>
      <c r="C5264" s="0" t="s">
        <v>78</v>
      </c>
      <c r="D5264" s="0" t="s">
        <v>102</v>
      </c>
      <c r="E5264" s="14" t="n">
        <v>45578</v>
      </c>
      <c r="F5264" s="14" t="n">
        <v>45583</v>
      </c>
      <c r="G5264" s="0" t="n">
        <v>253</v>
      </c>
      <c r="H5264" s="0" t="n">
        <v>86</v>
      </c>
      <c r="I5264" s="0" t="n">
        <v>226</v>
      </c>
      <c r="J5264" s="0" t="n">
        <v>1132</v>
      </c>
      <c r="K5264" s="0" t="n">
        <v>1294</v>
      </c>
      <c r="L5264" s="15" t="s">
        <v>97</v>
      </c>
      <c r="M5264" s="0" t="n">
        <v>5</v>
      </c>
      <c r="N5264" s="16" t="n">
        <f aca="false">I5264*K5264</f>
        <v>292444</v>
      </c>
      <c r="O5264" s="16" t="n">
        <f aca="false">I5264*(K5264-J5264)</f>
        <v>36612</v>
      </c>
      <c r="P5264" s="15" t="n">
        <f aca="false">K5264-J5264</f>
        <v>162</v>
      </c>
      <c r="Q5264" s="0" t="str">
        <f aca="false">IF(G5264=0,"Out of stock",IF(G5264&lt;H5264,"Understocked",IF(G5264&gt;Summary!$B$6*H5264,"Overstocked","Healthy")))</f>
        <v>Healthy</v>
      </c>
      <c r="R5264" s="0" t="str">
        <f aca="false">IF(I5264&gt;=Summary!$B$7,"Fast",IF(I5264&lt;Summary!$B$8,"Slow","Medium"))</f>
        <v>Fast</v>
      </c>
      <c r="S5264" s="15" t="n">
        <f aca="false">IF(M5264&gt;Summary!$B$5,1,0)</f>
        <v>0</v>
      </c>
      <c r="T5264" s="16" t="n">
        <f aca="false">IF(Q5264="Overstocked",(G5264-Summary!$B$6*H5264)*J5264,0)</f>
        <v>0</v>
      </c>
    </row>
    <row r="5265" customFormat="false" ht="15" hidden="false" customHeight="false" outlineLevel="0" collapsed="false">
      <c r="A5265" s="0" t="s">
        <v>5363</v>
      </c>
      <c r="B5265" s="0" t="s">
        <v>115</v>
      </c>
      <c r="C5265" s="0" t="s">
        <v>96</v>
      </c>
      <c r="D5265" s="0" t="s">
        <v>102</v>
      </c>
      <c r="E5265" s="14" t="n">
        <v>45149</v>
      </c>
      <c r="F5265" s="14" t="n">
        <v>45150</v>
      </c>
      <c r="G5265" s="0" t="n">
        <v>57</v>
      </c>
      <c r="H5265" s="0" t="n">
        <v>125</v>
      </c>
      <c r="I5265" s="0" t="n">
        <v>135</v>
      </c>
      <c r="J5265" s="0" t="n">
        <v>1288</v>
      </c>
      <c r="K5265" s="0" t="n">
        <v>1352</v>
      </c>
      <c r="L5265" s="15" t="s">
        <v>82</v>
      </c>
      <c r="M5265" s="0" t="n">
        <v>1</v>
      </c>
      <c r="N5265" s="16" t="n">
        <f aca="false">I5265*K5265</f>
        <v>182520</v>
      </c>
      <c r="O5265" s="16" t="n">
        <f aca="false">I5265*(K5265-J5265)</f>
        <v>8640</v>
      </c>
      <c r="P5265" s="15" t="n">
        <f aca="false">K5265-J5265</f>
        <v>64</v>
      </c>
      <c r="Q5265" s="0" t="str">
        <f aca="false">IF(G5265=0,"Out of stock",IF(G5265&lt;H5265,"Understocked",IF(G5265&gt;Summary!$B$6*H5265,"Overstocked","Healthy")))</f>
        <v>Understocked</v>
      </c>
      <c r="R5265" s="0" t="str">
        <f aca="false">IF(I5265&gt;=Summary!$B$7,"Fast",IF(I5265&lt;Summary!$B$8,"Slow","Medium"))</f>
        <v>Medium</v>
      </c>
      <c r="S5265" s="15" t="n">
        <f aca="false">IF(M5265&gt;Summary!$B$5,1,0)</f>
        <v>0</v>
      </c>
      <c r="T5265" s="16" t="n">
        <f aca="false">IF(Q5265="Overstocked",(G5265-Summary!$B$6*H5265)*J5265,0)</f>
        <v>0</v>
      </c>
    </row>
    <row r="5266" customFormat="false" ht="15" hidden="false" customHeight="false" outlineLevel="0" collapsed="false">
      <c r="A5266" s="0" t="s">
        <v>5364</v>
      </c>
      <c r="B5266" s="0" t="s">
        <v>101</v>
      </c>
      <c r="C5266" s="0" t="s">
        <v>85</v>
      </c>
      <c r="D5266" s="0" t="s">
        <v>86</v>
      </c>
      <c r="E5266" s="14" t="n">
        <v>45090</v>
      </c>
      <c r="F5266" s="14" t="n">
        <v>45093</v>
      </c>
      <c r="G5266" s="0" t="n">
        <v>440</v>
      </c>
      <c r="H5266" s="0" t="n">
        <v>142</v>
      </c>
      <c r="I5266" s="0" t="n">
        <v>56</v>
      </c>
      <c r="J5266" s="0" t="n">
        <v>910</v>
      </c>
      <c r="K5266" s="0" t="n">
        <v>1078</v>
      </c>
      <c r="L5266" s="15" t="s">
        <v>93</v>
      </c>
      <c r="M5266" s="0" t="n">
        <v>3</v>
      </c>
      <c r="N5266" s="16" t="n">
        <f aca="false">I5266*K5266</f>
        <v>60368</v>
      </c>
      <c r="O5266" s="16" t="n">
        <f aca="false">I5266*(K5266-J5266)</f>
        <v>9408</v>
      </c>
      <c r="P5266" s="15" t="n">
        <f aca="false">K5266-J5266</f>
        <v>168</v>
      </c>
      <c r="Q5266" s="0" t="str">
        <f aca="false">IF(G5266=0,"Out of stock",IF(G5266&lt;H5266,"Understocked",IF(G5266&gt;Summary!$B$6*H5266,"Overstocked","Healthy")))</f>
        <v>Healthy</v>
      </c>
      <c r="R5266" s="0" t="str">
        <f aca="false">IF(I5266&gt;=Summary!$B$7,"Fast",IF(I5266&lt;Summary!$B$8,"Slow","Medium"))</f>
        <v>Slow</v>
      </c>
      <c r="S5266" s="15" t="n">
        <f aca="false">IF(M5266&gt;Summary!$B$5,1,0)</f>
        <v>0</v>
      </c>
      <c r="T5266" s="16" t="n">
        <f aca="false">IF(Q5266="Overstocked",(G5266-Summary!$B$6*H5266)*J5266,0)</f>
        <v>0</v>
      </c>
    </row>
    <row r="5267" customFormat="false" ht="15" hidden="false" customHeight="false" outlineLevel="0" collapsed="false">
      <c r="A5267" s="0" t="s">
        <v>5365</v>
      </c>
      <c r="B5267" s="0" t="s">
        <v>101</v>
      </c>
      <c r="C5267" s="0" t="s">
        <v>104</v>
      </c>
      <c r="D5267" s="0" t="s">
        <v>90</v>
      </c>
      <c r="E5267" s="14" t="n">
        <v>45589</v>
      </c>
      <c r="F5267" s="14" t="n">
        <v>45599</v>
      </c>
      <c r="G5267" s="0" t="n">
        <v>316</v>
      </c>
      <c r="H5267" s="0" t="n">
        <v>51</v>
      </c>
      <c r="I5267" s="0" t="n">
        <v>35</v>
      </c>
      <c r="J5267" s="0" t="n">
        <v>1995</v>
      </c>
      <c r="K5267" s="0" t="n">
        <v>2350</v>
      </c>
      <c r="L5267" s="15" t="s">
        <v>87</v>
      </c>
      <c r="M5267" s="0" t="n">
        <v>10</v>
      </c>
      <c r="N5267" s="16" t="n">
        <f aca="false">I5267*K5267</f>
        <v>82250</v>
      </c>
      <c r="O5267" s="16" t="n">
        <f aca="false">I5267*(K5267-J5267)</f>
        <v>12425</v>
      </c>
      <c r="P5267" s="15" t="n">
        <f aca="false">K5267-J5267</f>
        <v>355</v>
      </c>
      <c r="Q5267" s="0" t="str">
        <f aca="false">IF(G5267=0,"Out of stock",IF(G5267&lt;H5267,"Understocked",IF(G5267&gt;Summary!$B$6*H5267,"Overstocked","Healthy")))</f>
        <v>Overstocked</v>
      </c>
      <c r="R5267" s="0" t="str">
        <f aca="false">IF(I5267&gt;=Summary!$B$7,"Fast",IF(I5267&lt;Summary!$B$8,"Slow","Medium"))</f>
        <v>Slow</v>
      </c>
      <c r="S5267" s="15" t="n">
        <f aca="false">IF(M5267&gt;Summary!$B$5,1,0)</f>
        <v>1</v>
      </c>
      <c r="T5267" s="16" t="n">
        <f aca="false">IF(Q5267="Overstocked",(G5267-Summary!$B$6*H5267)*J5267,0)</f>
        <v>223440</v>
      </c>
    </row>
    <row r="5268" customFormat="false" ht="15" hidden="false" customHeight="false" outlineLevel="0" collapsed="false">
      <c r="A5268" s="0" t="s">
        <v>5366</v>
      </c>
      <c r="B5268" s="0" t="s">
        <v>77</v>
      </c>
      <c r="C5268" s="0" t="s">
        <v>78</v>
      </c>
      <c r="D5268" s="0" t="s">
        <v>92</v>
      </c>
      <c r="E5268" s="14" t="n">
        <v>45113</v>
      </c>
      <c r="F5268" s="14" t="n">
        <v>45116</v>
      </c>
      <c r="G5268" s="0" t="n">
        <v>491</v>
      </c>
      <c r="H5268" s="0" t="n">
        <v>64</v>
      </c>
      <c r="I5268" s="0" t="n">
        <v>300</v>
      </c>
      <c r="J5268" s="0" t="n">
        <v>1395</v>
      </c>
      <c r="K5268" s="0" t="n">
        <v>1771</v>
      </c>
      <c r="L5268" s="15" t="s">
        <v>87</v>
      </c>
      <c r="M5268" s="0" t="n">
        <v>3</v>
      </c>
      <c r="N5268" s="16" t="n">
        <f aca="false">I5268*K5268</f>
        <v>531300</v>
      </c>
      <c r="O5268" s="16" t="n">
        <f aca="false">I5268*(K5268-J5268)</f>
        <v>112800</v>
      </c>
      <c r="P5268" s="15" t="n">
        <f aca="false">K5268-J5268</f>
        <v>376</v>
      </c>
      <c r="Q5268" s="0" t="str">
        <f aca="false">IF(G5268=0,"Out of stock",IF(G5268&lt;H5268,"Understocked",IF(G5268&gt;Summary!$B$6*H5268,"Overstocked","Healthy")))</f>
        <v>Overstocked</v>
      </c>
      <c r="R5268" s="0" t="str">
        <f aca="false">IF(I5268&gt;=Summary!$B$7,"Fast",IF(I5268&lt;Summary!$B$8,"Slow","Medium"))</f>
        <v>Fast</v>
      </c>
      <c r="S5268" s="15" t="n">
        <f aca="false">IF(M5268&gt;Summary!$B$5,1,0)</f>
        <v>0</v>
      </c>
      <c r="T5268" s="16" t="n">
        <f aca="false">IF(Q5268="Overstocked",(G5268-Summary!$B$6*H5268)*J5268,0)</f>
        <v>327825</v>
      </c>
    </row>
    <row r="5269" customFormat="false" ht="15" hidden="false" customHeight="false" outlineLevel="0" collapsed="false">
      <c r="A5269" s="0" t="s">
        <v>5367</v>
      </c>
      <c r="B5269" s="0" t="s">
        <v>113</v>
      </c>
      <c r="C5269" s="0" t="s">
        <v>96</v>
      </c>
      <c r="D5269" s="0" t="s">
        <v>79</v>
      </c>
      <c r="E5269" s="14" t="n">
        <v>45566</v>
      </c>
      <c r="F5269" s="14" t="n">
        <v>45570</v>
      </c>
      <c r="G5269" s="0" t="n">
        <v>107</v>
      </c>
      <c r="H5269" s="0" t="n">
        <v>95</v>
      </c>
      <c r="I5269" s="0" t="n">
        <v>65</v>
      </c>
      <c r="J5269" s="0" t="n">
        <v>248</v>
      </c>
      <c r="K5269" s="0" t="n">
        <v>504</v>
      </c>
      <c r="L5269" s="15" t="s">
        <v>87</v>
      </c>
      <c r="M5269" s="0" t="n">
        <v>4</v>
      </c>
      <c r="N5269" s="16" t="n">
        <f aca="false">I5269*K5269</f>
        <v>32760</v>
      </c>
      <c r="O5269" s="16" t="n">
        <f aca="false">I5269*(K5269-J5269)</f>
        <v>16640</v>
      </c>
      <c r="P5269" s="15" t="n">
        <f aca="false">K5269-J5269</f>
        <v>256</v>
      </c>
      <c r="Q5269" s="0" t="str">
        <f aca="false">IF(G5269=0,"Out of stock",IF(G5269&lt;H5269,"Understocked",IF(G5269&gt;Summary!$B$6*H5269,"Overstocked","Healthy")))</f>
        <v>Healthy</v>
      </c>
      <c r="R5269" s="0" t="str">
        <f aca="false">IF(I5269&gt;=Summary!$B$7,"Fast",IF(I5269&lt;Summary!$B$8,"Slow","Medium"))</f>
        <v>Slow</v>
      </c>
      <c r="S5269" s="15" t="n">
        <f aca="false">IF(M5269&gt;Summary!$B$5,1,0)</f>
        <v>0</v>
      </c>
      <c r="T5269" s="16" t="n">
        <f aca="false">IF(Q5269="Overstocked",(G5269-Summary!$B$6*H5269)*J5269,0)</f>
        <v>0</v>
      </c>
    </row>
    <row r="5270" customFormat="false" ht="15" hidden="false" customHeight="false" outlineLevel="0" collapsed="false">
      <c r="A5270" s="0" t="s">
        <v>5368</v>
      </c>
      <c r="B5270" s="0" t="s">
        <v>111</v>
      </c>
      <c r="C5270" s="0" t="s">
        <v>78</v>
      </c>
      <c r="D5270" s="0" t="s">
        <v>102</v>
      </c>
      <c r="E5270" s="14" t="n">
        <v>44972</v>
      </c>
      <c r="F5270" s="14" t="n">
        <v>44973</v>
      </c>
      <c r="G5270" s="0" t="n">
        <v>61</v>
      </c>
      <c r="H5270" s="0" t="n">
        <v>141</v>
      </c>
      <c r="I5270" s="0" t="n">
        <v>229</v>
      </c>
      <c r="J5270" s="0" t="n">
        <v>561</v>
      </c>
      <c r="K5270" s="0" t="n">
        <v>966</v>
      </c>
      <c r="L5270" s="15" t="s">
        <v>82</v>
      </c>
      <c r="M5270" s="0" t="n">
        <v>1</v>
      </c>
      <c r="N5270" s="16" t="n">
        <f aca="false">I5270*K5270</f>
        <v>221214</v>
      </c>
      <c r="O5270" s="16" t="n">
        <f aca="false">I5270*(K5270-J5270)</f>
        <v>92745</v>
      </c>
      <c r="P5270" s="15" t="n">
        <f aca="false">K5270-J5270</f>
        <v>405</v>
      </c>
      <c r="Q5270" s="0" t="str">
        <f aca="false">IF(G5270=0,"Out of stock",IF(G5270&lt;H5270,"Understocked",IF(G5270&gt;Summary!$B$6*H5270,"Overstocked","Healthy")))</f>
        <v>Understocked</v>
      </c>
      <c r="R5270" s="0" t="str">
        <f aca="false">IF(I5270&gt;=Summary!$B$7,"Fast",IF(I5270&lt;Summary!$B$8,"Slow","Medium"))</f>
        <v>Fast</v>
      </c>
      <c r="S5270" s="15" t="n">
        <f aca="false">IF(M5270&gt;Summary!$B$5,1,0)</f>
        <v>0</v>
      </c>
      <c r="T5270" s="16" t="n">
        <f aca="false">IF(Q5270="Overstocked",(G5270-Summary!$B$6*H5270)*J5270,0)</f>
        <v>0</v>
      </c>
    </row>
    <row r="5271" customFormat="false" ht="15" hidden="false" customHeight="false" outlineLevel="0" collapsed="false">
      <c r="A5271" s="0" t="s">
        <v>5369</v>
      </c>
      <c r="B5271" s="0" t="s">
        <v>95</v>
      </c>
      <c r="C5271" s="0" t="s">
        <v>104</v>
      </c>
      <c r="D5271" s="0" t="s">
        <v>102</v>
      </c>
      <c r="E5271" s="14" t="n">
        <v>45005</v>
      </c>
      <c r="F5271" s="14" t="n">
        <v>45006</v>
      </c>
      <c r="G5271" s="0" t="n">
        <v>74</v>
      </c>
      <c r="H5271" s="0" t="n">
        <v>61</v>
      </c>
      <c r="I5271" s="0" t="n">
        <v>238</v>
      </c>
      <c r="J5271" s="0" t="n">
        <v>828</v>
      </c>
      <c r="K5271" s="0" t="n">
        <v>1245</v>
      </c>
      <c r="L5271" s="15" t="s">
        <v>87</v>
      </c>
      <c r="M5271" s="0" t="n">
        <v>1</v>
      </c>
      <c r="N5271" s="16" t="n">
        <f aca="false">I5271*K5271</f>
        <v>296310</v>
      </c>
      <c r="O5271" s="16" t="n">
        <f aca="false">I5271*(K5271-J5271)</f>
        <v>99246</v>
      </c>
      <c r="P5271" s="15" t="n">
        <f aca="false">K5271-J5271</f>
        <v>417</v>
      </c>
      <c r="Q5271" s="0" t="str">
        <f aca="false">IF(G5271=0,"Out of stock",IF(G5271&lt;H5271,"Understocked",IF(G5271&gt;Summary!$B$6*H5271,"Overstocked","Healthy")))</f>
        <v>Healthy</v>
      </c>
      <c r="R5271" s="0" t="str">
        <f aca="false">IF(I5271&gt;=Summary!$B$7,"Fast",IF(I5271&lt;Summary!$B$8,"Slow","Medium"))</f>
        <v>Fast</v>
      </c>
      <c r="S5271" s="15" t="n">
        <f aca="false">IF(M5271&gt;Summary!$B$5,1,0)</f>
        <v>0</v>
      </c>
      <c r="T5271" s="16" t="n">
        <f aca="false">IF(Q5271="Overstocked",(G5271-Summary!$B$6*H5271)*J5271,0)</f>
        <v>0</v>
      </c>
    </row>
    <row r="5272" customFormat="false" ht="15" hidden="false" customHeight="false" outlineLevel="0" collapsed="false">
      <c r="A5272" s="0" t="s">
        <v>5370</v>
      </c>
      <c r="B5272" s="0" t="s">
        <v>111</v>
      </c>
      <c r="C5272" s="0" t="s">
        <v>96</v>
      </c>
      <c r="D5272" s="0" t="s">
        <v>92</v>
      </c>
      <c r="E5272" s="14" t="n">
        <v>45282</v>
      </c>
      <c r="F5272" s="14" t="n">
        <v>45284</v>
      </c>
      <c r="G5272" s="0" t="n">
        <v>273</v>
      </c>
      <c r="H5272" s="0" t="n">
        <v>59</v>
      </c>
      <c r="I5272" s="0" t="n">
        <v>279</v>
      </c>
      <c r="J5272" s="0" t="n">
        <v>1658</v>
      </c>
      <c r="K5272" s="0" t="n">
        <v>1933</v>
      </c>
      <c r="L5272" s="15" t="s">
        <v>97</v>
      </c>
      <c r="M5272" s="0" t="n">
        <v>2</v>
      </c>
      <c r="N5272" s="16" t="n">
        <f aca="false">I5272*K5272</f>
        <v>539307</v>
      </c>
      <c r="O5272" s="16" t="n">
        <f aca="false">I5272*(K5272-J5272)</f>
        <v>76725</v>
      </c>
      <c r="P5272" s="15" t="n">
        <f aca="false">K5272-J5272</f>
        <v>275</v>
      </c>
      <c r="Q5272" s="0" t="str">
        <f aca="false">IF(G5272=0,"Out of stock",IF(G5272&lt;H5272,"Understocked",IF(G5272&gt;Summary!$B$6*H5272,"Overstocked","Healthy")))</f>
        <v>Overstocked</v>
      </c>
      <c r="R5272" s="0" t="str">
        <f aca="false">IF(I5272&gt;=Summary!$B$7,"Fast",IF(I5272&lt;Summary!$B$8,"Slow","Medium"))</f>
        <v>Fast</v>
      </c>
      <c r="S5272" s="15" t="n">
        <f aca="false">IF(M5272&gt;Summary!$B$5,1,0)</f>
        <v>0</v>
      </c>
      <c r="T5272" s="16" t="n">
        <f aca="false">IF(Q5272="Overstocked",(G5272-Summary!$B$6*H5272)*J5272,0)</f>
        <v>61346</v>
      </c>
    </row>
    <row r="5273" customFormat="false" ht="15" hidden="false" customHeight="false" outlineLevel="0" collapsed="false">
      <c r="A5273" s="0" t="s">
        <v>5371</v>
      </c>
      <c r="B5273" s="0" t="s">
        <v>101</v>
      </c>
      <c r="C5273" s="0" t="s">
        <v>78</v>
      </c>
      <c r="D5273" s="0" t="s">
        <v>90</v>
      </c>
      <c r="E5273" s="14" t="n">
        <v>45517</v>
      </c>
      <c r="F5273" s="14" t="n">
        <v>45522</v>
      </c>
      <c r="G5273" s="0" t="n">
        <v>162</v>
      </c>
      <c r="H5273" s="0" t="n">
        <v>116</v>
      </c>
      <c r="I5273" s="0" t="n">
        <v>34</v>
      </c>
      <c r="J5273" s="0" t="n">
        <v>1978</v>
      </c>
      <c r="K5273" s="0" t="n">
        <v>2287</v>
      </c>
      <c r="L5273" s="15" t="s">
        <v>82</v>
      </c>
      <c r="M5273" s="0" t="n">
        <v>5</v>
      </c>
      <c r="N5273" s="16" t="n">
        <f aca="false">I5273*K5273</f>
        <v>77758</v>
      </c>
      <c r="O5273" s="16" t="n">
        <f aca="false">I5273*(K5273-J5273)</f>
        <v>10506</v>
      </c>
      <c r="P5273" s="15" t="n">
        <f aca="false">K5273-J5273</f>
        <v>309</v>
      </c>
      <c r="Q5273" s="0" t="str">
        <f aca="false">IF(G5273=0,"Out of stock",IF(G5273&lt;H5273,"Understocked",IF(G5273&gt;Summary!$B$6*H5273,"Overstocked","Healthy")))</f>
        <v>Healthy</v>
      </c>
      <c r="R5273" s="0" t="str">
        <f aca="false">IF(I5273&gt;=Summary!$B$7,"Fast",IF(I5273&lt;Summary!$B$8,"Slow","Medium"))</f>
        <v>Slow</v>
      </c>
      <c r="S5273" s="15" t="n">
        <f aca="false">IF(M5273&gt;Summary!$B$5,1,0)</f>
        <v>0</v>
      </c>
      <c r="T5273" s="16" t="n">
        <f aca="false">IF(Q5273="Overstocked",(G5273-Summary!$B$6*H5273)*J5273,0)</f>
        <v>0</v>
      </c>
    </row>
    <row r="5274" customFormat="false" ht="15" hidden="false" customHeight="false" outlineLevel="0" collapsed="false">
      <c r="A5274" s="0" t="s">
        <v>5372</v>
      </c>
      <c r="B5274" s="0" t="s">
        <v>115</v>
      </c>
      <c r="C5274" s="0" t="s">
        <v>104</v>
      </c>
      <c r="D5274" s="0" t="s">
        <v>92</v>
      </c>
      <c r="E5274" s="14" t="n">
        <v>45403</v>
      </c>
      <c r="F5274" s="14" t="n">
        <v>45407</v>
      </c>
      <c r="G5274" s="0" t="n">
        <v>443</v>
      </c>
      <c r="H5274" s="0" t="n">
        <v>117</v>
      </c>
      <c r="I5274" s="0" t="n">
        <v>62</v>
      </c>
      <c r="J5274" s="0" t="n">
        <v>1499</v>
      </c>
      <c r="K5274" s="0" t="n">
        <v>1583</v>
      </c>
      <c r="L5274" s="15" t="s">
        <v>87</v>
      </c>
      <c r="M5274" s="0" t="n">
        <v>4</v>
      </c>
      <c r="N5274" s="16" t="n">
        <f aca="false">I5274*K5274</f>
        <v>98146</v>
      </c>
      <c r="O5274" s="16" t="n">
        <f aca="false">I5274*(K5274-J5274)</f>
        <v>5208</v>
      </c>
      <c r="P5274" s="15" t="n">
        <f aca="false">K5274-J5274</f>
        <v>84</v>
      </c>
      <c r="Q5274" s="0" t="str">
        <f aca="false">IF(G5274=0,"Out of stock",IF(G5274&lt;H5274,"Understocked",IF(G5274&gt;Summary!$B$6*H5274,"Overstocked","Healthy")))</f>
        <v>Healthy</v>
      </c>
      <c r="R5274" s="0" t="str">
        <f aca="false">IF(I5274&gt;=Summary!$B$7,"Fast",IF(I5274&lt;Summary!$B$8,"Slow","Medium"))</f>
        <v>Slow</v>
      </c>
      <c r="S5274" s="15" t="n">
        <f aca="false">IF(M5274&gt;Summary!$B$5,1,0)</f>
        <v>0</v>
      </c>
      <c r="T5274" s="16" t="n">
        <f aca="false">IF(Q5274="Overstocked",(G5274-Summary!$B$6*H5274)*J5274,0)</f>
        <v>0</v>
      </c>
    </row>
    <row r="5275" customFormat="false" ht="15" hidden="false" customHeight="false" outlineLevel="0" collapsed="false">
      <c r="A5275" s="0" t="s">
        <v>5373</v>
      </c>
      <c r="B5275" s="0" t="s">
        <v>95</v>
      </c>
      <c r="C5275" s="0" t="s">
        <v>96</v>
      </c>
      <c r="D5275" s="0" t="s">
        <v>102</v>
      </c>
      <c r="E5275" s="14" t="n">
        <v>45499</v>
      </c>
      <c r="F5275" s="14" t="n">
        <v>45507</v>
      </c>
      <c r="G5275" s="0" t="n">
        <v>413</v>
      </c>
      <c r="H5275" s="0" t="n">
        <v>110</v>
      </c>
      <c r="I5275" s="0" t="n">
        <v>111</v>
      </c>
      <c r="J5275" s="0" t="n">
        <v>854</v>
      </c>
      <c r="K5275" s="0" t="n">
        <v>1315</v>
      </c>
      <c r="L5275" s="15" t="s">
        <v>93</v>
      </c>
      <c r="M5275" s="0" t="n">
        <v>8</v>
      </c>
      <c r="N5275" s="16" t="n">
        <f aca="false">I5275*K5275</f>
        <v>145965</v>
      </c>
      <c r="O5275" s="16" t="n">
        <f aca="false">I5275*(K5275-J5275)</f>
        <v>51171</v>
      </c>
      <c r="P5275" s="15" t="n">
        <f aca="false">K5275-J5275</f>
        <v>461</v>
      </c>
      <c r="Q5275" s="0" t="str">
        <f aca="false">IF(G5275=0,"Out of stock",IF(G5275&lt;H5275,"Understocked",IF(G5275&gt;Summary!$B$6*H5275,"Overstocked","Healthy")))</f>
        <v>Healthy</v>
      </c>
      <c r="R5275" s="0" t="str">
        <f aca="false">IF(I5275&gt;=Summary!$B$7,"Fast",IF(I5275&lt;Summary!$B$8,"Slow","Medium"))</f>
        <v>Medium</v>
      </c>
      <c r="S5275" s="15" t="n">
        <f aca="false">IF(M5275&gt;Summary!$B$5,1,0)</f>
        <v>1</v>
      </c>
      <c r="T5275" s="16" t="n">
        <f aca="false">IF(Q5275="Overstocked",(G5275-Summary!$B$6*H5275)*J5275,0)</f>
        <v>0</v>
      </c>
    </row>
    <row r="5276" customFormat="false" ht="15" hidden="false" customHeight="false" outlineLevel="0" collapsed="false">
      <c r="A5276" s="0" t="s">
        <v>5374</v>
      </c>
      <c r="B5276" s="0" t="s">
        <v>84</v>
      </c>
      <c r="C5276" s="0" t="s">
        <v>78</v>
      </c>
      <c r="D5276" s="0" t="s">
        <v>90</v>
      </c>
      <c r="E5276" s="14" t="n">
        <v>45467</v>
      </c>
      <c r="F5276" s="14" t="n">
        <v>45477</v>
      </c>
      <c r="G5276" s="0" t="n">
        <v>236</v>
      </c>
      <c r="H5276" s="0" t="n">
        <v>133</v>
      </c>
      <c r="I5276" s="0" t="n">
        <v>219</v>
      </c>
      <c r="J5276" s="0" t="n">
        <v>1094</v>
      </c>
      <c r="K5276" s="0" t="n">
        <v>1244</v>
      </c>
      <c r="L5276" s="15" t="s">
        <v>80</v>
      </c>
      <c r="M5276" s="0" t="n">
        <v>10</v>
      </c>
      <c r="N5276" s="16" t="n">
        <f aca="false">I5276*K5276</f>
        <v>272436</v>
      </c>
      <c r="O5276" s="16" t="n">
        <f aca="false">I5276*(K5276-J5276)</f>
        <v>32850</v>
      </c>
      <c r="P5276" s="15" t="n">
        <f aca="false">K5276-J5276</f>
        <v>150</v>
      </c>
      <c r="Q5276" s="0" t="str">
        <f aca="false">IF(G5276=0,"Out of stock",IF(G5276&lt;H5276,"Understocked",IF(G5276&gt;Summary!$B$6*H5276,"Overstocked","Healthy")))</f>
        <v>Healthy</v>
      </c>
      <c r="R5276" s="0" t="str">
        <f aca="false">IF(I5276&gt;=Summary!$B$7,"Fast",IF(I5276&lt;Summary!$B$8,"Slow","Medium"))</f>
        <v>Fast</v>
      </c>
      <c r="S5276" s="15" t="n">
        <f aca="false">IF(M5276&gt;Summary!$B$5,1,0)</f>
        <v>1</v>
      </c>
      <c r="T5276" s="16" t="n">
        <f aca="false">IF(Q5276="Overstocked",(G5276-Summary!$B$6*H5276)*J5276,0)</f>
        <v>0</v>
      </c>
    </row>
    <row r="5277" customFormat="false" ht="15" hidden="false" customHeight="false" outlineLevel="0" collapsed="false">
      <c r="A5277" s="0" t="s">
        <v>5375</v>
      </c>
      <c r="B5277" s="0" t="s">
        <v>111</v>
      </c>
      <c r="C5277" s="0" t="s">
        <v>104</v>
      </c>
      <c r="D5277" s="0" t="s">
        <v>90</v>
      </c>
      <c r="E5277" s="14" t="n">
        <v>45301</v>
      </c>
      <c r="F5277" s="14" t="n">
        <v>45307</v>
      </c>
      <c r="G5277" s="0" t="n">
        <v>159</v>
      </c>
      <c r="H5277" s="0" t="n">
        <v>65</v>
      </c>
      <c r="I5277" s="0" t="n">
        <v>131</v>
      </c>
      <c r="J5277" s="0" t="n">
        <v>1319</v>
      </c>
      <c r="K5277" s="0" t="n">
        <v>1712</v>
      </c>
      <c r="L5277" s="15" t="s">
        <v>93</v>
      </c>
      <c r="M5277" s="0" t="n">
        <v>6</v>
      </c>
      <c r="N5277" s="16" t="n">
        <f aca="false">I5277*K5277</f>
        <v>224272</v>
      </c>
      <c r="O5277" s="16" t="n">
        <f aca="false">I5277*(K5277-J5277)</f>
        <v>51483</v>
      </c>
      <c r="P5277" s="15" t="n">
        <f aca="false">K5277-J5277</f>
        <v>393</v>
      </c>
      <c r="Q5277" s="0" t="str">
        <f aca="false">IF(G5277=0,"Out of stock",IF(G5277&lt;H5277,"Understocked",IF(G5277&gt;Summary!$B$6*H5277,"Overstocked","Healthy")))</f>
        <v>Healthy</v>
      </c>
      <c r="R5277" s="0" t="str">
        <f aca="false">IF(I5277&gt;=Summary!$B$7,"Fast",IF(I5277&lt;Summary!$B$8,"Slow","Medium"))</f>
        <v>Medium</v>
      </c>
      <c r="S5277" s="15" t="n">
        <f aca="false">IF(M5277&gt;Summary!$B$5,1,0)</f>
        <v>0</v>
      </c>
      <c r="T5277" s="16" t="n">
        <f aca="false">IF(Q5277="Overstocked",(G5277-Summary!$B$6*H5277)*J5277,0)</f>
        <v>0</v>
      </c>
    </row>
    <row r="5278" customFormat="false" ht="15" hidden="false" customHeight="false" outlineLevel="0" collapsed="false">
      <c r="A5278" s="0" t="s">
        <v>5376</v>
      </c>
      <c r="B5278" s="0" t="s">
        <v>77</v>
      </c>
      <c r="C5278" s="0" t="s">
        <v>96</v>
      </c>
      <c r="D5278" s="0" t="s">
        <v>102</v>
      </c>
      <c r="E5278" s="14" t="n">
        <v>45206</v>
      </c>
      <c r="F5278" s="14" t="n">
        <v>45211</v>
      </c>
      <c r="G5278" s="0" t="n">
        <v>250</v>
      </c>
      <c r="H5278" s="0" t="n">
        <v>141</v>
      </c>
      <c r="I5278" s="0" t="n">
        <v>129</v>
      </c>
      <c r="J5278" s="0" t="n">
        <v>1501</v>
      </c>
      <c r="K5278" s="0" t="n">
        <v>1872</v>
      </c>
      <c r="L5278" s="15" t="s">
        <v>97</v>
      </c>
      <c r="M5278" s="0" t="n">
        <v>5</v>
      </c>
      <c r="N5278" s="16" t="n">
        <f aca="false">I5278*K5278</f>
        <v>241488</v>
      </c>
      <c r="O5278" s="16" t="n">
        <f aca="false">I5278*(K5278-J5278)</f>
        <v>47859</v>
      </c>
      <c r="P5278" s="15" t="n">
        <f aca="false">K5278-J5278</f>
        <v>371</v>
      </c>
      <c r="Q5278" s="0" t="str">
        <f aca="false">IF(G5278=0,"Out of stock",IF(G5278&lt;H5278,"Understocked",IF(G5278&gt;Summary!$B$6*H5278,"Overstocked","Healthy")))</f>
        <v>Healthy</v>
      </c>
      <c r="R5278" s="0" t="str">
        <f aca="false">IF(I5278&gt;=Summary!$B$7,"Fast",IF(I5278&lt;Summary!$B$8,"Slow","Medium"))</f>
        <v>Medium</v>
      </c>
      <c r="S5278" s="15" t="n">
        <f aca="false">IF(M5278&gt;Summary!$B$5,1,0)</f>
        <v>0</v>
      </c>
      <c r="T5278" s="16" t="n">
        <f aca="false">IF(Q5278="Overstocked",(G5278-Summary!$B$6*H5278)*J5278,0)</f>
        <v>0</v>
      </c>
    </row>
    <row r="5279" customFormat="false" ht="15" hidden="false" customHeight="false" outlineLevel="0" collapsed="false">
      <c r="A5279" s="0" t="s">
        <v>5377</v>
      </c>
      <c r="B5279" s="0" t="s">
        <v>107</v>
      </c>
      <c r="C5279" s="0" t="s">
        <v>78</v>
      </c>
      <c r="D5279" s="0" t="s">
        <v>102</v>
      </c>
      <c r="E5279" s="14" t="n">
        <v>45487</v>
      </c>
      <c r="F5279" s="14" t="n">
        <v>45490</v>
      </c>
      <c r="G5279" s="0" t="n">
        <v>219</v>
      </c>
      <c r="H5279" s="0" t="n">
        <v>92</v>
      </c>
      <c r="I5279" s="0" t="n">
        <v>180</v>
      </c>
      <c r="J5279" s="0" t="n">
        <v>1237</v>
      </c>
      <c r="K5279" s="0" t="n">
        <v>1490</v>
      </c>
      <c r="L5279" s="15" t="s">
        <v>87</v>
      </c>
      <c r="M5279" s="0" t="n">
        <v>3</v>
      </c>
      <c r="N5279" s="16" t="n">
        <f aca="false">I5279*K5279</f>
        <v>268200</v>
      </c>
      <c r="O5279" s="16" t="n">
        <f aca="false">I5279*(K5279-J5279)</f>
        <v>45540</v>
      </c>
      <c r="P5279" s="15" t="n">
        <f aca="false">K5279-J5279</f>
        <v>253</v>
      </c>
      <c r="Q5279" s="0" t="str">
        <f aca="false">IF(G5279=0,"Out of stock",IF(G5279&lt;H5279,"Understocked",IF(G5279&gt;Summary!$B$6*H5279,"Overstocked","Healthy")))</f>
        <v>Healthy</v>
      </c>
      <c r="R5279" s="0" t="str">
        <f aca="false">IF(I5279&gt;=Summary!$B$7,"Fast",IF(I5279&lt;Summary!$B$8,"Slow","Medium"))</f>
        <v>Medium</v>
      </c>
      <c r="S5279" s="15" t="n">
        <f aca="false">IF(M5279&gt;Summary!$B$5,1,0)</f>
        <v>0</v>
      </c>
      <c r="T5279" s="16" t="n">
        <f aca="false">IF(Q5279="Overstocked",(G5279-Summary!$B$6*H5279)*J5279,0)</f>
        <v>0</v>
      </c>
    </row>
    <row r="5280" customFormat="false" ht="15" hidden="false" customHeight="false" outlineLevel="0" collapsed="false">
      <c r="A5280" s="0" t="s">
        <v>5378</v>
      </c>
      <c r="B5280" s="0" t="s">
        <v>123</v>
      </c>
      <c r="C5280" s="0" t="s">
        <v>96</v>
      </c>
      <c r="D5280" s="0" t="s">
        <v>102</v>
      </c>
      <c r="E5280" s="14" t="n">
        <v>45447</v>
      </c>
      <c r="F5280" s="14" t="n">
        <v>45448</v>
      </c>
      <c r="G5280" s="0" t="n">
        <v>415</v>
      </c>
      <c r="H5280" s="0" t="n">
        <v>53</v>
      </c>
      <c r="I5280" s="0" t="n">
        <v>213</v>
      </c>
      <c r="J5280" s="0" t="n">
        <v>1780</v>
      </c>
      <c r="K5280" s="0" t="n">
        <v>2252</v>
      </c>
      <c r="L5280" s="15" t="s">
        <v>93</v>
      </c>
      <c r="M5280" s="0" t="n">
        <v>1</v>
      </c>
      <c r="N5280" s="16" t="n">
        <f aca="false">I5280*K5280</f>
        <v>479676</v>
      </c>
      <c r="O5280" s="16" t="n">
        <f aca="false">I5280*(K5280-J5280)</f>
        <v>100536</v>
      </c>
      <c r="P5280" s="15" t="n">
        <f aca="false">K5280-J5280</f>
        <v>472</v>
      </c>
      <c r="Q5280" s="0" t="str">
        <f aca="false">IF(G5280=0,"Out of stock",IF(G5280&lt;H5280,"Understocked",IF(G5280&gt;Summary!$B$6*H5280,"Overstocked","Healthy")))</f>
        <v>Overstocked</v>
      </c>
      <c r="R5280" s="0" t="str">
        <f aca="false">IF(I5280&gt;=Summary!$B$7,"Fast",IF(I5280&lt;Summary!$B$8,"Slow","Medium"))</f>
        <v>Fast</v>
      </c>
      <c r="S5280" s="15" t="n">
        <f aca="false">IF(M5280&gt;Summary!$B$5,1,0)</f>
        <v>0</v>
      </c>
      <c r="T5280" s="16" t="n">
        <f aca="false">IF(Q5280="Overstocked",(G5280-Summary!$B$6*H5280)*J5280,0)</f>
        <v>361340</v>
      </c>
    </row>
    <row r="5281" customFormat="false" ht="15" hidden="false" customHeight="false" outlineLevel="0" collapsed="false">
      <c r="A5281" s="0" t="s">
        <v>5379</v>
      </c>
      <c r="B5281" s="0" t="s">
        <v>101</v>
      </c>
      <c r="C5281" s="0" t="s">
        <v>78</v>
      </c>
      <c r="D5281" s="0" t="s">
        <v>86</v>
      </c>
      <c r="E5281" s="14" t="n">
        <v>45158</v>
      </c>
      <c r="F5281" s="14" t="n">
        <v>45164</v>
      </c>
      <c r="G5281" s="0" t="n">
        <v>389</v>
      </c>
      <c r="H5281" s="0" t="n">
        <v>115</v>
      </c>
      <c r="I5281" s="0" t="n">
        <v>169</v>
      </c>
      <c r="J5281" s="0" t="n">
        <v>556</v>
      </c>
      <c r="K5281" s="0" t="n">
        <v>924</v>
      </c>
      <c r="L5281" s="15" t="s">
        <v>82</v>
      </c>
      <c r="M5281" s="0" t="n">
        <v>6</v>
      </c>
      <c r="N5281" s="16" t="n">
        <f aca="false">I5281*K5281</f>
        <v>156156</v>
      </c>
      <c r="O5281" s="16" t="n">
        <f aca="false">I5281*(K5281-J5281)</f>
        <v>62192</v>
      </c>
      <c r="P5281" s="15" t="n">
        <f aca="false">K5281-J5281</f>
        <v>368</v>
      </c>
      <c r="Q5281" s="0" t="str">
        <f aca="false">IF(G5281=0,"Out of stock",IF(G5281&lt;H5281,"Understocked",IF(G5281&gt;Summary!$B$6*H5281,"Overstocked","Healthy")))</f>
        <v>Healthy</v>
      </c>
      <c r="R5281" s="0" t="str">
        <f aca="false">IF(I5281&gt;=Summary!$B$7,"Fast",IF(I5281&lt;Summary!$B$8,"Slow","Medium"))</f>
        <v>Medium</v>
      </c>
      <c r="S5281" s="15" t="n">
        <f aca="false">IF(M5281&gt;Summary!$B$5,1,0)</f>
        <v>0</v>
      </c>
      <c r="T5281" s="16" t="n">
        <f aca="false">IF(Q5281="Overstocked",(G5281-Summary!$B$6*H5281)*J5281,0)</f>
        <v>0</v>
      </c>
    </row>
    <row r="5282" customFormat="false" ht="15" hidden="false" customHeight="false" outlineLevel="0" collapsed="false">
      <c r="A5282" s="0" t="s">
        <v>5380</v>
      </c>
      <c r="B5282" s="0" t="s">
        <v>107</v>
      </c>
      <c r="C5282" s="0" t="s">
        <v>104</v>
      </c>
      <c r="D5282" s="0" t="s">
        <v>79</v>
      </c>
      <c r="E5282" s="14" t="n">
        <v>45228</v>
      </c>
      <c r="F5282" s="14" t="n">
        <v>45232</v>
      </c>
      <c r="G5282" s="0" t="n">
        <v>91</v>
      </c>
      <c r="H5282" s="0" t="n">
        <v>147</v>
      </c>
      <c r="I5282" s="0" t="n">
        <v>154</v>
      </c>
      <c r="J5282" s="0" t="n">
        <v>888</v>
      </c>
      <c r="K5282" s="0" t="n">
        <v>1128</v>
      </c>
      <c r="L5282" s="15" t="s">
        <v>97</v>
      </c>
      <c r="M5282" s="0" t="n">
        <v>4</v>
      </c>
      <c r="N5282" s="16" t="n">
        <f aca="false">I5282*K5282</f>
        <v>173712</v>
      </c>
      <c r="O5282" s="16" t="n">
        <f aca="false">I5282*(K5282-J5282)</f>
        <v>36960</v>
      </c>
      <c r="P5282" s="15" t="n">
        <f aca="false">K5282-J5282</f>
        <v>240</v>
      </c>
      <c r="Q5282" s="0" t="str">
        <f aca="false">IF(G5282=0,"Out of stock",IF(G5282&lt;H5282,"Understocked",IF(G5282&gt;Summary!$B$6*H5282,"Overstocked","Healthy")))</f>
        <v>Understocked</v>
      </c>
      <c r="R5282" s="0" t="str">
        <f aca="false">IF(I5282&gt;=Summary!$B$7,"Fast",IF(I5282&lt;Summary!$B$8,"Slow","Medium"))</f>
        <v>Medium</v>
      </c>
      <c r="S5282" s="15" t="n">
        <f aca="false">IF(M5282&gt;Summary!$B$5,1,0)</f>
        <v>0</v>
      </c>
      <c r="T5282" s="16" t="n">
        <f aca="false">IF(Q5282="Overstocked",(G5282-Summary!$B$6*H5282)*J5282,0)</f>
        <v>0</v>
      </c>
    </row>
    <row r="5283" customFormat="false" ht="15" hidden="false" customHeight="false" outlineLevel="0" collapsed="false">
      <c r="A5283" s="0" t="s">
        <v>5381</v>
      </c>
      <c r="B5283" s="0" t="s">
        <v>89</v>
      </c>
      <c r="C5283" s="0" t="s">
        <v>96</v>
      </c>
      <c r="D5283" s="0" t="s">
        <v>79</v>
      </c>
      <c r="E5283" s="14" t="n">
        <v>45236</v>
      </c>
      <c r="F5283" s="14" t="n">
        <v>45239</v>
      </c>
      <c r="G5283" s="0" t="n">
        <v>463</v>
      </c>
      <c r="H5283" s="0" t="n">
        <v>69</v>
      </c>
      <c r="I5283" s="0" t="n">
        <v>5</v>
      </c>
      <c r="J5283" s="0" t="n">
        <v>1531</v>
      </c>
      <c r="K5283" s="0" t="n">
        <v>1757</v>
      </c>
      <c r="L5283" s="15" t="s">
        <v>82</v>
      </c>
      <c r="M5283" s="0" t="n">
        <v>3</v>
      </c>
      <c r="N5283" s="16" t="n">
        <f aca="false">I5283*K5283</f>
        <v>8785</v>
      </c>
      <c r="O5283" s="16" t="n">
        <f aca="false">I5283*(K5283-J5283)</f>
        <v>1130</v>
      </c>
      <c r="P5283" s="15" t="n">
        <f aca="false">K5283-J5283</f>
        <v>226</v>
      </c>
      <c r="Q5283" s="0" t="str">
        <f aca="false">IF(G5283=0,"Out of stock",IF(G5283&lt;H5283,"Understocked",IF(G5283&gt;Summary!$B$6*H5283,"Overstocked","Healthy")))</f>
        <v>Overstocked</v>
      </c>
      <c r="R5283" s="0" t="str">
        <f aca="false">IF(I5283&gt;=Summary!$B$7,"Fast",IF(I5283&lt;Summary!$B$8,"Slow","Medium"))</f>
        <v>Slow</v>
      </c>
      <c r="S5283" s="15" t="n">
        <f aca="false">IF(M5283&gt;Summary!$B$5,1,0)</f>
        <v>0</v>
      </c>
      <c r="T5283" s="16" t="n">
        <f aca="false">IF(Q5283="Overstocked",(G5283-Summary!$B$6*H5283)*J5283,0)</f>
        <v>286297</v>
      </c>
    </row>
    <row r="5284" customFormat="false" ht="15" hidden="false" customHeight="false" outlineLevel="0" collapsed="false">
      <c r="A5284" s="0" t="s">
        <v>5382</v>
      </c>
      <c r="B5284" s="0" t="s">
        <v>77</v>
      </c>
      <c r="C5284" s="0" t="s">
        <v>96</v>
      </c>
      <c r="D5284" s="0" t="s">
        <v>86</v>
      </c>
      <c r="E5284" s="14" t="n">
        <v>45103</v>
      </c>
      <c r="F5284" s="14" t="n">
        <v>45112</v>
      </c>
      <c r="G5284" s="0" t="n">
        <v>500</v>
      </c>
      <c r="H5284" s="0" t="n">
        <v>89</v>
      </c>
      <c r="I5284" s="0" t="n">
        <v>190</v>
      </c>
      <c r="J5284" s="0" t="n">
        <v>1595</v>
      </c>
      <c r="K5284" s="0" t="n">
        <v>1694</v>
      </c>
      <c r="L5284" s="15" t="s">
        <v>87</v>
      </c>
      <c r="M5284" s="0" t="n">
        <v>9</v>
      </c>
      <c r="N5284" s="16" t="n">
        <f aca="false">I5284*K5284</f>
        <v>321860</v>
      </c>
      <c r="O5284" s="16" t="n">
        <f aca="false">I5284*(K5284-J5284)</f>
        <v>18810</v>
      </c>
      <c r="P5284" s="15" t="n">
        <f aca="false">K5284-J5284</f>
        <v>99</v>
      </c>
      <c r="Q5284" s="0" t="str">
        <f aca="false">IF(G5284=0,"Out of stock",IF(G5284&lt;H5284,"Understocked",IF(G5284&gt;Summary!$B$6*H5284,"Overstocked","Healthy")))</f>
        <v>Overstocked</v>
      </c>
      <c r="R5284" s="0" t="str">
        <f aca="false">IF(I5284&gt;=Summary!$B$7,"Fast",IF(I5284&lt;Summary!$B$8,"Slow","Medium"))</f>
        <v>Medium</v>
      </c>
      <c r="S5284" s="15" t="n">
        <f aca="false">IF(M5284&gt;Summary!$B$5,1,0)</f>
        <v>1</v>
      </c>
      <c r="T5284" s="16" t="n">
        <f aca="false">IF(Q5284="Overstocked",(G5284-Summary!$B$6*H5284)*J5284,0)</f>
        <v>229680</v>
      </c>
    </row>
    <row r="5285" customFormat="false" ht="15" hidden="false" customHeight="false" outlineLevel="0" collapsed="false">
      <c r="A5285" s="0" t="s">
        <v>5383</v>
      </c>
      <c r="B5285" s="0" t="s">
        <v>84</v>
      </c>
      <c r="C5285" s="0" t="s">
        <v>104</v>
      </c>
      <c r="D5285" s="0" t="s">
        <v>86</v>
      </c>
      <c r="E5285" s="14" t="n">
        <v>45197</v>
      </c>
      <c r="F5285" s="14" t="n">
        <v>45202</v>
      </c>
      <c r="G5285" s="0" t="n">
        <v>447</v>
      </c>
      <c r="H5285" s="0" t="n">
        <v>76</v>
      </c>
      <c r="I5285" s="0" t="n">
        <v>198</v>
      </c>
      <c r="J5285" s="0" t="n">
        <v>1972</v>
      </c>
      <c r="K5285" s="0" t="n">
        <v>2231</v>
      </c>
      <c r="L5285" s="15" t="s">
        <v>97</v>
      </c>
      <c r="M5285" s="0" t="n">
        <v>5</v>
      </c>
      <c r="N5285" s="16" t="n">
        <f aca="false">I5285*K5285</f>
        <v>441738</v>
      </c>
      <c r="O5285" s="16" t="n">
        <f aca="false">I5285*(K5285-J5285)</f>
        <v>51282</v>
      </c>
      <c r="P5285" s="15" t="n">
        <f aca="false">K5285-J5285</f>
        <v>259</v>
      </c>
      <c r="Q5285" s="0" t="str">
        <f aca="false">IF(G5285=0,"Out of stock",IF(G5285&lt;H5285,"Understocked",IF(G5285&gt;Summary!$B$6*H5285,"Overstocked","Healthy")))</f>
        <v>Overstocked</v>
      </c>
      <c r="R5285" s="0" t="str">
        <f aca="false">IF(I5285&gt;=Summary!$B$7,"Fast",IF(I5285&lt;Summary!$B$8,"Slow","Medium"))</f>
        <v>Medium</v>
      </c>
      <c r="S5285" s="15" t="n">
        <f aca="false">IF(M5285&gt;Summary!$B$5,1,0)</f>
        <v>0</v>
      </c>
      <c r="T5285" s="16" t="n">
        <f aca="false">IF(Q5285="Overstocked",(G5285-Summary!$B$6*H5285)*J5285,0)</f>
        <v>281996</v>
      </c>
    </row>
    <row r="5286" customFormat="false" ht="15" hidden="false" customHeight="false" outlineLevel="0" collapsed="false">
      <c r="A5286" s="0" t="s">
        <v>5384</v>
      </c>
      <c r="B5286" s="0" t="s">
        <v>95</v>
      </c>
      <c r="C5286" s="0" t="s">
        <v>96</v>
      </c>
      <c r="D5286" s="0" t="s">
        <v>90</v>
      </c>
      <c r="E5286" s="14" t="n">
        <v>45408</v>
      </c>
      <c r="F5286" s="14" t="n">
        <v>45414</v>
      </c>
      <c r="G5286" s="0" t="n">
        <v>498</v>
      </c>
      <c r="H5286" s="0" t="n">
        <v>150</v>
      </c>
      <c r="I5286" s="0" t="n">
        <v>38</v>
      </c>
      <c r="J5286" s="0" t="n">
        <v>215</v>
      </c>
      <c r="K5286" s="0" t="n">
        <v>476</v>
      </c>
      <c r="L5286" s="15" t="s">
        <v>93</v>
      </c>
      <c r="M5286" s="0" t="n">
        <v>6</v>
      </c>
      <c r="N5286" s="16" t="n">
        <f aca="false">I5286*K5286</f>
        <v>18088</v>
      </c>
      <c r="O5286" s="16" t="n">
        <f aca="false">I5286*(K5286-J5286)</f>
        <v>9918</v>
      </c>
      <c r="P5286" s="15" t="n">
        <f aca="false">K5286-J5286</f>
        <v>261</v>
      </c>
      <c r="Q5286" s="0" t="str">
        <f aca="false">IF(G5286=0,"Out of stock",IF(G5286&lt;H5286,"Understocked",IF(G5286&gt;Summary!$B$6*H5286,"Overstocked","Healthy")))</f>
        <v>Healthy</v>
      </c>
      <c r="R5286" s="0" t="str">
        <f aca="false">IF(I5286&gt;=Summary!$B$7,"Fast",IF(I5286&lt;Summary!$B$8,"Slow","Medium"))</f>
        <v>Slow</v>
      </c>
      <c r="S5286" s="15" t="n">
        <f aca="false">IF(M5286&gt;Summary!$B$5,1,0)</f>
        <v>0</v>
      </c>
      <c r="T5286" s="16" t="n">
        <f aca="false">IF(Q5286="Overstocked",(G5286-Summary!$B$6*H5286)*J5286,0)</f>
        <v>0</v>
      </c>
    </row>
    <row r="5287" customFormat="false" ht="15" hidden="false" customHeight="false" outlineLevel="0" collapsed="false">
      <c r="A5287" s="0" t="s">
        <v>5385</v>
      </c>
      <c r="B5287" s="0" t="s">
        <v>84</v>
      </c>
      <c r="C5287" s="0" t="s">
        <v>96</v>
      </c>
      <c r="D5287" s="0" t="s">
        <v>90</v>
      </c>
      <c r="E5287" s="14" t="n">
        <v>45419</v>
      </c>
      <c r="F5287" s="14" t="n">
        <v>45425</v>
      </c>
      <c r="G5287" s="0" t="n">
        <v>66</v>
      </c>
      <c r="H5287" s="0" t="n">
        <v>81</v>
      </c>
      <c r="I5287" s="0" t="n">
        <v>103</v>
      </c>
      <c r="J5287" s="0" t="n">
        <v>537</v>
      </c>
      <c r="K5287" s="0" t="n">
        <v>769</v>
      </c>
      <c r="L5287" s="15" t="s">
        <v>93</v>
      </c>
      <c r="M5287" s="0" t="n">
        <v>6</v>
      </c>
      <c r="N5287" s="16" t="n">
        <f aca="false">I5287*K5287</f>
        <v>79207</v>
      </c>
      <c r="O5287" s="16" t="n">
        <f aca="false">I5287*(K5287-J5287)</f>
        <v>23896</v>
      </c>
      <c r="P5287" s="15" t="n">
        <f aca="false">K5287-J5287</f>
        <v>232</v>
      </c>
      <c r="Q5287" s="0" t="str">
        <f aca="false">IF(G5287=0,"Out of stock",IF(G5287&lt;H5287,"Understocked",IF(G5287&gt;Summary!$B$6*H5287,"Overstocked","Healthy")))</f>
        <v>Understocked</v>
      </c>
      <c r="R5287" s="0" t="str">
        <f aca="false">IF(I5287&gt;=Summary!$B$7,"Fast",IF(I5287&lt;Summary!$B$8,"Slow","Medium"))</f>
        <v>Medium</v>
      </c>
      <c r="S5287" s="15" t="n">
        <f aca="false">IF(M5287&gt;Summary!$B$5,1,0)</f>
        <v>0</v>
      </c>
      <c r="T5287" s="16" t="n">
        <f aca="false">IF(Q5287="Overstocked",(G5287-Summary!$B$6*H5287)*J5287,0)</f>
        <v>0</v>
      </c>
    </row>
    <row r="5288" customFormat="false" ht="15" hidden="false" customHeight="false" outlineLevel="0" collapsed="false">
      <c r="A5288" s="0" t="s">
        <v>5386</v>
      </c>
      <c r="B5288" s="0" t="s">
        <v>111</v>
      </c>
      <c r="C5288" s="0" t="s">
        <v>78</v>
      </c>
      <c r="D5288" s="0" t="s">
        <v>79</v>
      </c>
      <c r="E5288" s="14" t="n">
        <v>45550</v>
      </c>
      <c r="F5288" s="14" t="n">
        <v>45552</v>
      </c>
      <c r="G5288" s="0" t="n">
        <v>389</v>
      </c>
      <c r="H5288" s="0" t="n">
        <v>139</v>
      </c>
      <c r="I5288" s="0" t="n">
        <v>292</v>
      </c>
      <c r="J5288" s="0" t="n">
        <v>222</v>
      </c>
      <c r="K5288" s="0" t="n">
        <v>310</v>
      </c>
      <c r="L5288" s="15" t="s">
        <v>80</v>
      </c>
      <c r="M5288" s="0" t="n">
        <v>2</v>
      </c>
      <c r="N5288" s="16" t="n">
        <f aca="false">I5288*K5288</f>
        <v>90520</v>
      </c>
      <c r="O5288" s="16" t="n">
        <f aca="false">I5288*(K5288-J5288)</f>
        <v>25696</v>
      </c>
      <c r="P5288" s="15" t="n">
        <f aca="false">K5288-J5288</f>
        <v>88</v>
      </c>
      <c r="Q5288" s="0" t="str">
        <f aca="false">IF(G5288=0,"Out of stock",IF(G5288&lt;H5288,"Understocked",IF(G5288&gt;Summary!$B$6*H5288,"Overstocked","Healthy")))</f>
        <v>Healthy</v>
      </c>
      <c r="R5288" s="0" t="str">
        <f aca="false">IF(I5288&gt;=Summary!$B$7,"Fast",IF(I5288&lt;Summary!$B$8,"Slow","Medium"))</f>
        <v>Fast</v>
      </c>
      <c r="S5288" s="15" t="n">
        <f aca="false">IF(M5288&gt;Summary!$B$5,1,0)</f>
        <v>0</v>
      </c>
      <c r="T5288" s="16" t="n">
        <f aca="false">IF(Q5288="Overstocked",(G5288-Summary!$B$6*H5288)*J5288,0)</f>
        <v>0</v>
      </c>
    </row>
    <row r="5289" customFormat="false" ht="15" hidden="false" customHeight="false" outlineLevel="0" collapsed="false">
      <c r="A5289" s="0" t="s">
        <v>5387</v>
      </c>
      <c r="B5289" s="0" t="s">
        <v>95</v>
      </c>
      <c r="C5289" s="0" t="s">
        <v>96</v>
      </c>
      <c r="D5289" s="0" t="s">
        <v>90</v>
      </c>
      <c r="E5289" s="14" t="n">
        <v>44998</v>
      </c>
      <c r="F5289" s="14" t="n">
        <v>45002</v>
      </c>
      <c r="G5289" s="0" t="n">
        <v>31</v>
      </c>
      <c r="H5289" s="0" t="n">
        <v>84</v>
      </c>
      <c r="I5289" s="0" t="n">
        <v>244</v>
      </c>
      <c r="J5289" s="0" t="n">
        <v>1712</v>
      </c>
      <c r="K5289" s="0" t="n">
        <v>2084</v>
      </c>
      <c r="L5289" s="15" t="s">
        <v>93</v>
      </c>
      <c r="M5289" s="0" t="n">
        <v>4</v>
      </c>
      <c r="N5289" s="16" t="n">
        <f aca="false">I5289*K5289</f>
        <v>508496</v>
      </c>
      <c r="O5289" s="16" t="n">
        <f aca="false">I5289*(K5289-J5289)</f>
        <v>90768</v>
      </c>
      <c r="P5289" s="15" t="n">
        <f aca="false">K5289-J5289</f>
        <v>372</v>
      </c>
      <c r="Q5289" s="0" t="str">
        <f aca="false">IF(G5289=0,"Out of stock",IF(G5289&lt;H5289,"Understocked",IF(G5289&gt;Summary!$B$6*H5289,"Overstocked","Healthy")))</f>
        <v>Understocked</v>
      </c>
      <c r="R5289" s="0" t="str">
        <f aca="false">IF(I5289&gt;=Summary!$B$7,"Fast",IF(I5289&lt;Summary!$B$8,"Slow","Medium"))</f>
        <v>Fast</v>
      </c>
      <c r="S5289" s="15" t="n">
        <f aca="false">IF(M5289&gt;Summary!$B$5,1,0)</f>
        <v>0</v>
      </c>
      <c r="T5289" s="16" t="n">
        <f aca="false">IF(Q5289="Overstocked",(G5289-Summary!$B$6*H5289)*J5289,0)</f>
        <v>0</v>
      </c>
    </row>
    <row r="5290" customFormat="false" ht="15" hidden="false" customHeight="false" outlineLevel="0" collapsed="false">
      <c r="A5290" s="0" t="s">
        <v>5388</v>
      </c>
      <c r="B5290" s="0" t="s">
        <v>101</v>
      </c>
      <c r="C5290" s="0" t="s">
        <v>104</v>
      </c>
      <c r="D5290" s="0" t="s">
        <v>86</v>
      </c>
      <c r="E5290" s="14" t="n">
        <v>45485</v>
      </c>
      <c r="F5290" s="14" t="n">
        <v>45495</v>
      </c>
      <c r="G5290" s="0" t="n">
        <v>427</v>
      </c>
      <c r="H5290" s="0" t="n">
        <v>68</v>
      </c>
      <c r="I5290" s="0" t="n">
        <v>294</v>
      </c>
      <c r="J5290" s="0" t="n">
        <v>1020</v>
      </c>
      <c r="K5290" s="0" t="n">
        <v>1258</v>
      </c>
      <c r="L5290" s="15" t="s">
        <v>82</v>
      </c>
      <c r="M5290" s="0" t="n">
        <v>10</v>
      </c>
      <c r="N5290" s="16" t="n">
        <f aca="false">I5290*K5290</f>
        <v>369852</v>
      </c>
      <c r="O5290" s="16" t="n">
        <f aca="false">I5290*(K5290-J5290)</f>
        <v>69972</v>
      </c>
      <c r="P5290" s="15" t="n">
        <f aca="false">K5290-J5290</f>
        <v>238</v>
      </c>
      <c r="Q5290" s="0" t="str">
        <f aca="false">IF(G5290=0,"Out of stock",IF(G5290&lt;H5290,"Understocked",IF(G5290&gt;Summary!$B$6*H5290,"Overstocked","Healthy")))</f>
        <v>Overstocked</v>
      </c>
      <c r="R5290" s="0" t="str">
        <f aca="false">IF(I5290&gt;=Summary!$B$7,"Fast",IF(I5290&lt;Summary!$B$8,"Slow","Medium"))</f>
        <v>Fast</v>
      </c>
      <c r="S5290" s="15" t="n">
        <f aca="false">IF(M5290&gt;Summary!$B$5,1,0)</f>
        <v>1</v>
      </c>
      <c r="T5290" s="16" t="n">
        <f aca="false">IF(Q5290="Overstocked",(G5290-Summary!$B$6*H5290)*J5290,0)</f>
        <v>158100</v>
      </c>
    </row>
    <row r="5291" customFormat="false" ht="15" hidden="false" customHeight="false" outlineLevel="0" collapsed="false">
      <c r="A5291" s="0" t="s">
        <v>5389</v>
      </c>
      <c r="B5291" s="0" t="s">
        <v>123</v>
      </c>
      <c r="C5291" s="0" t="s">
        <v>78</v>
      </c>
      <c r="D5291" s="0" t="s">
        <v>86</v>
      </c>
      <c r="E5291" s="14" t="n">
        <v>45394</v>
      </c>
      <c r="F5291" s="14" t="n">
        <v>45401</v>
      </c>
      <c r="G5291" s="0" t="n">
        <v>382</v>
      </c>
      <c r="H5291" s="0" t="n">
        <v>84</v>
      </c>
      <c r="I5291" s="0" t="n">
        <v>289</v>
      </c>
      <c r="J5291" s="0" t="n">
        <v>1291</v>
      </c>
      <c r="K5291" s="0" t="n">
        <v>1536</v>
      </c>
      <c r="L5291" s="15" t="s">
        <v>87</v>
      </c>
      <c r="M5291" s="0" t="n">
        <v>7</v>
      </c>
      <c r="N5291" s="16" t="n">
        <f aca="false">I5291*K5291</f>
        <v>443904</v>
      </c>
      <c r="O5291" s="16" t="n">
        <f aca="false">I5291*(K5291-J5291)</f>
        <v>70805</v>
      </c>
      <c r="P5291" s="15" t="n">
        <f aca="false">K5291-J5291</f>
        <v>245</v>
      </c>
      <c r="Q5291" s="0" t="str">
        <f aca="false">IF(G5291=0,"Out of stock",IF(G5291&lt;H5291,"Understocked",IF(G5291&gt;Summary!$B$6*H5291,"Overstocked","Healthy")))</f>
        <v>Overstocked</v>
      </c>
      <c r="R5291" s="0" t="str">
        <f aca="false">IF(I5291&gt;=Summary!$B$7,"Fast",IF(I5291&lt;Summary!$B$8,"Slow","Medium"))</f>
        <v>Fast</v>
      </c>
      <c r="S5291" s="15" t="n">
        <f aca="false">IF(M5291&gt;Summary!$B$5,1,0)</f>
        <v>0</v>
      </c>
      <c r="T5291" s="16" t="n">
        <f aca="false">IF(Q5291="Overstocked",(G5291-Summary!$B$6*H5291)*J5291,0)</f>
        <v>59386</v>
      </c>
    </row>
    <row r="5292" customFormat="false" ht="15" hidden="false" customHeight="false" outlineLevel="0" collapsed="false">
      <c r="A5292" s="0" t="s">
        <v>5390</v>
      </c>
      <c r="B5292" s="0" t="s">
        <v>84</v>
      </c>
      <c r="C5292" s="0" t="s">
        <v>85</v>
      </c>
      <c r="D5292" s="0" t="s">
        <v>86</v>
      </c>
      <c r="E5292" s="14" t="n">
        <v>44961</v>
      </c>
      <c r="F5292" s="14" t="n">
        <v>44963</v>
      </c>
      <c r="G5292" s="0" t="n">
        <v>236</v>
      </c>
      <c r="H5292" s="0" t="n">
        <v>74</v>
      </c>
      <c r="I5292" s="0" t="n">
        <v>165</v>
      </c>
      <c r="J5292" s="0" t="n">
        <v>527</v>
      </c>
      <c r="K5292" s="0" t="n">
        <v>1027</v>
      </c>
      <c r="L5292" s="15" t="s">
        <v>93</v>
      </c>
      <c r="M5292" s="0" t="n">
        <v>2</v>
      </c>
      <c r="N5292" s="16" t="n">
        <f aca="false">I5292*K5292</f>
        <v>169455</v>
      </c>
      <c r="O5292" s="16" t="n">
        <f aca="false">I5292*(K5292-J5292)</f>
        <v>82500</v>
      </c>
      <c r="P5292" s="15" t="n">
        <f aca="false">K5292-J5292</f>
        <v>500</v>
      </c>
      <c r="Q5292" s="0" t="str">
        <f aca="false">IF(G5292=0,"Out of stock",IF(G5292&lt;H5292,"Understocked",IF(G5292&gt;Summary!$B$6*H5292,"Overstocked","Healthy")))</f>
        <v>Healthy</v>
      </c>
      <c r="R5292" s="0" t="str">
        <f aca="false">IF(I5292&gt;=Summary!$B$7,"Fast",IF(I5292&lt;Summary!$B$8,"Slow","Medium"))</f>
        <v>Medium</v>
      </c>
      <c r="S5292" s="15" t="n">
        <f aca="false">IF(M5292&gt;Summary!$B$5,1,0)</f>
        <v>0</v>
      </c>
      <c r="T5292" s="16" t="n">
        <f aca="false">IF(Q5292="Overstocked",(G5292-Summary!$B$6*H5292)*J5292,0)</f>
        <v>0</v>
      </c>
    </row>
    <row r="5293" customFormat="false" ht="15" hidden="false" customHeight="false" outlineLevel="0" collapsed="false">
      <c r="A5293" s="0" t="s">
        <v>5391</v>
      </c>
      <c r="B5293" s="0" t="s">
        <v>77</v>
      </c>
      <c r="C5293" s="0" t="s">
        <v>104</v>
      </c>
      <c r="D5293" s="0" t="s">
        <v>79</v>
      </c>
      <c r="E5293" s="14" t="n">
        <v>45445</v>
      </c>
      <c r="F5293" s="14" t="n">
        <v>45449</v>
      </c>
      <c r="G5293" s="0" t="n">
        <v>374</v>
      </c>
      <c r="H5293" s="0" t="n">
        <v>55</v>
      </c>
      <c r="I5293" s="0" t="n">
        <v>165</v>
      </c>
      <c r="J5293" s="0" t="n">
        <v>1025</v>
      </c>
      <c r="K5293" s="0" t="n">
        <v>1080</v>
      </c>
      <c r="L5293" s="15" t="s">
        <v>82</v>
      </c>
      <c r="M5293" s="0" t="n">
        <v>4</v>
      </c>
      <c r="N5293" s="16" t="n">
        <f aca="false">I5293*K5293</f>
        <v>178200</v>
      </c>
      <c r="O5293" s="16" t="n">
        <f aca="false">I5293*(K5293-J5293)</f>
        <v>9075</v>
      </c>
      <c r="P5293" s="15" t="n">
        <f aca="false">K5293-J5293</f>
        <v>55</v>
      </c>
      <c r="Q5293" s="0" t="str">
        <f aca="false">IF(G5293=0,"Out of stock",IF(G5293&lt;H5293,"Understocked",IF(G5293&gt;Summary!$B$6*H5293,"Overstocked","Healthy")))</f>
        <v>Overstocked</v>
      </c>
      <c r="R5293" s="0" t="str">
        <f aca="false">IF(I5293&gt;=Summary!$B$7,"Fast",IF(I5293&lt;Summary!$B$8,"Slow","Medium"))</f>
        <v>Medium</v>
      </c>
      <c r="S5293" s="15" t="n">
        <f aca="false">IF(M5293&gt;Summary!$B$5,1,0)</f>
        <v>0</v>
      </c>
      <c r="T5293" s="16" t="n">
        <f aca="false">IF(Q5293="Overstocked",(G5293-Summary!$B$6*H5293)*J5293,0)</f>
        <v>157850</v>
      </c>
    </row>
    <row r="5294" customFormat="false" ht="15" hidden="false" customHeight="false" outlineLevel="0" collapsed="false">
      <c r="A5294" s="0" t="s">
        <v>5392</v>
      </c>
      <c r="B5294" s="0" t="s">
        <v>113</v>
      </c>
      <c r="C5294" s="0" t="s">
        <v>96</v>
      </c>
      <c r="D5294" s="0" t="s">
        <v>86</v>
      </c>
      <c r="E5294" s="14" t="n">
        <v>45502</v>
      </c>
      <c r="F5294" s="14" t="n">
        <v>45511</v>
      </c>
      <c r="G5294" s="0" t="n">
        <v>372</v>
      </c>
      <c r="H5294" s="0" t="n">
        <v>55</v>
      </c>
      <c r="I5294" s="0" t="n">
        <v>187</v>
      </c>
      <c r="J5294" s="0" t="n">
        <v>1061</v>
      </c>
      <c r="K5294" s="0" t="n">
        <v>1514</v>
      </c>
      <c r="L5294" s="15" t="s">
        <v>97</v>
      </c>
      <c r="M5294" s="0" t="n">
        <v>9</v>
      </c>
      <c r="N5294" s="16" t="n">
        <f aca="false">I5294*K5294</f>
        <v>283118</v>
      </c>
      <c r="O5294" s="16" t="n">
        <f aca="false">I5294*(K5294-J5294)</f>
        <v>84711</v>
      </c>
      <c r="P5294" s="15" t="n">
        <f aca="false">K5294-J5294</f>
        <v>453</v>
      </c>
      <c r="Q5294" s="0" t="str">
        <f aca="false">IF(G5294=0,"Out of stock",IF(G5294&lt;H5294,"Understocked",IF(G5294&gt;Summary!$B$6*H5294,"Overstocked","Healthy")))</f>
        <v>Overstocked</v>
      </c>
      <c r="R5294" s="0" t="str">
        <f aca="false">IF(I5294&gt;=Summary!$B$7,"Fast",IF(I5294&lt;Summary!$B$8,"Slow","Medium"))</f>
        <v>Medium</v>
      </c>
      <c r="S5294" s="15" t="n">
        <f aca="false">IF(M5294&gt;Summary!$B$5,1,0)</f>
        <v>1</v>
      </c>
      <c r="T5294" s="16" t="n">
        <f aca="false">IF(Q5294="Overstocked",(G5294-Summary!$B$6*H5294)*J5294,0)</f>
        <v>161272</v>
      </c>
    </row>
    <row r="5295" customFormat="false" ht="15" hidden="false" customHeight="false" outlineLevel="0" collapsed="false">
      <c r="A5295" s="0" t="s">
        <v>5393</v>
      </c>
      <c r="B5295" s="0" t="s">
        <v>101</v>
      </c>
      <c r="C5295" s="0" t="s">
        <v>104</v>
      </c>
      <c r="D5295" s="0" t="s">
        <v>86</v>
      </c>
      <c r="E5295" s="14" t="n">
        <v>45137</v>
      </c>
      <c r="F5295" s="14" t="n">
        <v>45138</v>
      </c>
      <c r="G5295" s="0" t="n">
        <v>366</v>
      </c>
      <c r="H5295" s="0" t="n">
        <v>122</v>
      </c>
      <c r="I5295" s="0" t="n">
        <v>128</v>
      </c>
      <c r="J5295" s="0" t="n">
        <v>1863</v>
      </c>
      <c r="K5295" s="0" t="n">
        <v>1939</v>
      </c>
      <c r="L5295" s="15" t="s">
        <v>80</v>
      </c>
      <c r="M5295" s="0" t="n">
        <v>1</v>
      </c>
      <c r="N5295" s="16" t="n">
        <f aca="false">I5295*K5295</f>
        <v>248192</v>
      </c>
      <c r="O5295" s="16" t="n">
        <f aca="false">I5295*(K5295-J5295)</f>
        <v>9728</v>
      </c>
      <c r="P5295" s="15" t="n">
        <f aca="false">K5295-J5295</f>
        <v>76</v>
      </c>
      <c r="Q5295" s="0" t="str">
        <f aca="false">IF(G5295=0,"Out of stock",IF(G5295&lt;H5295,"Understocked",IF(G5295&gt;Summary!$B$6*H5295,"Overstocked","Healthy")))</f>
        <v>Healthy</v>
      </c>
      <c r="R5295" s="0" t="str">
        <f aca="false">IF(I5295&gt;=Summary!$B$7,"Fast",IF(I5295&lt;Summary!$B$8,"Slow","Medium"))</f>
        <v>Medium</v>
      </c>
      <c r="S5295" s="15" t="n">
        <f aca="false">IF(M5295&gt;Summary!$B$5,1,0)</f>
        <v>0</v>
      </c>
      <c r="T5295" s="16" t="n">
        <f aca="false">IF(Q5295="Overstocked",(G5295-Summary!$B$6*H5295)*J5295,0)</f>
        <v>0</v>
      </c>
    </row>
    <row r="5296" customFormat="false" ht="15" hidden="false" customHeight="false" outlineLevel="0" collapsed="false">
      <c r="A5296" s="0" t="s">
        <v>5394</v>
      </c>
      <c r="B5296" s="0" t="s">
        <v>107</v>
      </c>
      <c r="C5296" s="0" t="s">
        <v>96</v>
      </c>
      <c r="D5296" s="0" t="s">
        <v>102</v>
      </c>
      <c r="E5296" s="14" t="n">
        <v>45530</v>
      </c>
      <c r="F5296" s="14" t="n">
        <v>45532</v>
      </c>
      <c r="G5296" s="0" t="n">
        <v>207</v>
      </c>
      <c r="H5296" s="0" t="n">
        <v>125</v>
      </c>
      <c r="I5296" s="0" t="n">
        <v>170</v>
      </c>
      <c r="J5296" s="0" t="n">
        <v>1103</v>
      </c>
      <c r="K5296" s="0" t="n">
        <v>1349</v>
      </c>
      <c r="L5296" s="15" t="s">
        <v>82</v>
      </c>
      <c r="M5296" s="0" t="n">
        <v>2</v>
      </c>
      <c r="N5296" s="16" t="n">
        <f aca="false">I5296*K5296</f>
        <v>229330</v>
      </c>
      <c r="O5296" s="16" t="n">
        <f aca="false">I5296*(K5296-J5296)</f>
        <v>41820</v>
      </c>
      <c r="P5296" s="15" t="n">
        <f aca="false">K5296-J5296</f>
        <v>246</v>
      </c>
      <c r="Q5296" s="0" t="str">
        <f aca="false">IF(G5296=0,"Out of stock",IF(G5296&lt;H5296,"Understocked",IF(G5296&gt;Summary!$B$6*H5296,"Overstocked","Healthy")))</f>
        <v>Healthy</v>
      </c>
      <c r="R5296" s="0" t="str">
        <f aca="false">IF(I5296&gt;=Summary!$B$7,"Fast",IF(I5296&lt;Summary!$B$8,"Slow","Medium"))</f>
        <v>Medium</v>
      </c>
      <c r="S5296" s="15" t="n">
        <f aca="false">IF(M5296&gt;Summary!$B$5,1,0)</f>
        <v>0</v>
      </c>
      <c r="T5296" s="16" t="n">
        <f aca="false">IF(Q5296="Overstocked",(G5296-Summary!$B$6*H5296)*J5296,0)</f>
        <v>0</v>
      </c>
    </row>
    <row r="5297" customFormat="false" ht="15" hidden="false" customHeight="false" outlineLevel="0" collapsed="false">
      <c r="A5297" s="0" t="s">
        <v>5395</v>
      </c>
      <c r="B5297" s="0" t="s">
        <v>113</v>
      </c>
      <c r="C5297" s="0" t="s">
        <v>104</v>
      </c>
      <c r="D5297" s="0" t="s">
        <v>90</v>
      </c>
      <c r="E5297" s="14" t="n">
        <v>45154</v>
      </c>
      <c r="F5297" s="14" t="n">
        <v>45163</v>
      </c>
      <c r="G5297" s="0" t="n">
        <v>337</v>
      </c>
      <c r="H5297" s="0" t="n">
        <v>93</v>
      </c>
      <c r="I5297" s="0" t="n">
        <v>56</v>
      </c>
      <c r="J5297" s="0" t="n">
        <v>1581</v>
      </c>
      <c r="K5297" s="0" t="n">
        <v>1918</v>
      </c>
      <c r="L5297" s="15" t="s">
        <v>87</v>
      </c>
      <c r="M5297" s="0" t="n">
        <v>9</v>
      </c>
      <c r="N5297" s="16" t="n">
        <f aca="false">I5297*K5297</f>
        <v>107408</v>
      </c>
      <c r="O5297" s="16" t="n">
        <f aca="false">I5297*(K5297-J5297)</f>
        <v>18872</v>
      </c>
      <c r="P5297" s="15" t="n">
        <f aca="false">K5297-J5297</f>
        <v>337</v>
      </c>
      <c r="Q5297" s="0" t="str">
        <f aca="false">IF(G5297=0,"Out of stock",IF(G5297&lt;H5297,"Understocked",IF(G5297&gt;Summary!$B$6*H5297,"Overstocked","Healthy")))</f>
        <v>Healthy</v>
      </c>
      <c r="R5297" s="0" t="str">
        <f aca="false">IF(I5297&gt;=Summary!$B$7,"Fast",IF(I5297&lt;Summary!$B$8,"Slow","Medium"))</f>
        <v>Slow</v>
      </c>
      <c r="S5297" s="15" t="n">
        <f aca="false">IF(M5297&gt;Summary!$B$5,1,0)</f>
        <v>1</v>
      </c>
      <c r="T5297" s="16" t="n">
        <f aca="false">IF(Q5297="Overstocked",(G5297-Summary!$B$6*H5297)*J5297,0)</f>
        <v>0</v>
      </c>
    </row>
    <row r="5298" customFormat="false" ht="15" hidden="false" customHeight="false" outlineLevel="0" collapsed="false">
      <c r="A5298" s="0" t="s">
        <v>5396</v>
      </c>
      <c r="B5298" s="0" t="s">
        <v>77</v>
      </c>
      <c r="C5298" s="0" t="s">
        <v>85</v>
      </c>
      <c r="D5298" s="0" t="s">
        <v>102</v>
      </c>
      <c r="E5298" s="14" t="n">
        <v>45657</v>
      </c>
      <c r="F5298" s="14" t="n">
        <v>45665</v>
      </c>
      <c r="G5298" s="0" t="n">
        <v>78</v>
      </c>
      <c r="H5298" s="0" t="n">
        <v>125</v>
      </c>
      <c r="I5298" s="0" t="n">
        <v>141</v>
      </c>
      <c r="J5298" s="0" t="n">
        <v>1873</v>
      </c>
      <c r="K5298" s="0" t="n">
        <v>2041</v>
      </c>
      <c r="L5298" s="15" t="s">
        <v>82</v>
      </c>
      <c r="M5298" s="0" t="n">
        <v>8</v>
      </c>
      <c r="N5298" s="16" t="n">
        <f aca="false">I5298*K5298</f>
        <v>287781</v>
      </c>
      <c r="O5298" s="16" t="n">
        <f aca="false">I5298*(K5298-J5298)</f>
        <v>23688</v>
      </c>
      <c r="P5298" s="15" t="n">
        <f aca="false">K5298-J5298</f>
        <v>168</v>
      </c>
      <c r="Q5298" s="0" t="str">
        <f aca="false">IF(G5298=0,"Out of stock",IF(G5298&lt;H5298,"Understocked",IF(G5298&gt;Summary!$B$6*H5298,"Overstocked","Healthy")))</f>
        <v>Understocked</v>
      </c>
      <c r="R5298" s="0" t="str">
        <f aca="false">IF(I5298&gt;=Summary!$B$7,"Fast",IF(I5298&lt;Summary!$B$8,"Slow","Medium"))</f>
        <v>Medium</v>
      </c>
      <c r="S5298" s="15" t="n">
        <f aca="false">IF(M5298&gt;Summary!$B$5,1,0)</f>
        <v>1</v>
      </c>
      <c r="T5298" s="16" t="n">
        <f aca="false">IF(Q5298="Overstocked",(G5298-Summary!$B$6*H5298)*J5298,0)</f>
        <v>0</v>
      </c>
    </row>
    <row r="5299" customFormat="false" ht="15" hidden="false" customHeight="false" outlineLevel="0" collapsed="false">
      <c r="A5299" s="0" t="s">
        <v>5397</v>
      </c>
      <c r="B5299" s="0" t="s">
        <v>107</v>
      </c>
      <c r="C5299" s="0" t="s">
        <v>78</v>
      </c>
      <c r="D5299" s="0" t="s">
        <v>92</v>
      </c>
      <c r="E5299" s="14" t="n">
        <v>45088</v>
      </c>
      <c r="F5299" s="14" t="n">
        <v>45095</v>
      </c>
      <c r="G5299" s="0" t="n">
        <v>139</v>
      </c>
      <c r="H5299" s="0" t="n">
        <v>55</v>
      </c>
      <c r="I5299" s="0" t="n">
        <v>84</v>
      </c>
      <c r="J5299" s="0" t="n">
        <v>1089</v>
      </c>
      <c r="K5299" s="0" t="n">
        <v>1556</v>
      </c>
      <c r="L5299" s="15" t="s">
        <v>80</v>
      </c>
      <c r="M5299" s="0" t="n">
        <v>7</v>
      </c>
      <c r="N5299" s="16" t="n">
        <f aca="false">I5299*K5299</f>
        <v>130704</v>
      </c>
      <c r="O5299" s="16" t="n">
        <f aca="false">I5299*(K5299-J5299)</f>
        <v>39228</v>
      </c>
      <c r="P5299" s="15" t="n">
        <f aca="false">K5299-J5299</f>
        <v>467</v>
      </c>
      <c r="Q5299" s="0" t="str">
        <f aca="false">IF(G5299=0,"Out of stock",IF(G5299&lt;H5299,"Understocked",IF(G5299&gt;Summary!$B$6*H5299,"Overstocked","Healthy")))</f>
        <v>Healthy</v>
      </c>
      <c r="R5299" s="0" t="str">
        <f aca="false">IF(I5299&gt;=Summary!$B$7,"Fast",IF(I5299&lt;Summary!$B$8,"Slow","Medium"))</f>
        <v>Slow</v>
      </c>
      <c r="S5299" s="15" t="n">
        <f aca="false">IF(M5299&gt;Summary!$B$5,1,0)</f>
        <v>0</v>
      </c>
      <c r="T5299" s="16" t="n">
        <f aca="false">IF(Q5299="Overstocked",(G5299-Summary!$B$6*H5299)*J5299,0)</f>
        <v>0</v>
      </c>
    </row>
    <row r="5300" customFormat="false" ht="15" hidden="false" customHeight="false" outlineLevel="0" collapsed="false">
      <c r="A5300" s="0" t="s">
        <v>5398</v>
      </c>
      <c r="B5300" s="0" t="s">
        <v>77</v>
      </c>
      <c r="C5300" s="0" t="s">
        <v>104</v>
      </c>
      <c r="D5300" s="0" t="s">
        <v>90</v>
      </c>
      <c r="E5300" s="14" t="n">
        <v>45051</v>
      </c>
      <c r="F5300" s="14" t="n">
        <v>45056</v>
      </c>
      <c r="G5300" s="0" t="n">
        <v>246</v>
      </c>
      <c r="H5300" s="0" t="n">
        <v>81</v>
      </c>
      <c r="I5300" s="0" t="n">
        <v>273</v>
      </c>
      <c r="J5300" s="0" t="n">
        <v>1478</v>
      </c>
      <c r="K5300" s="0" t="n">
        <v>1628</v>
      </c>
      <c r="L5300" s="15" t="s">
        <v>87</v>
      </c>
      <c r="M5300" s="0" t="n">
        <v>5</v>
      </c>
      <c r="N5300" s="16" t="n">
        <f aca="false">I5300*K5300</f>
        <v>444444</v>
      </c>
      <c r="O5300" s="16" t="n">
        <f aca="false">I5300*(K5300-J5300)</f>
        <v>40950</v>
      </c>
      <c r="P5300" s="15" t="n">
        <f aca="false">K5300-J5300</f>
        <v>150</v>
      </c>
      <c r="Q5300" s="0" t="str">
        <f aca="false">IF(G5300=0,"Out of stock",IF(G5300&lt;H5300,"Understocked",IF(G5300&gt;Summary!$B$6*H5300,"Overstocked","Healthy")))</f>
        <v>Healthy</v>
      </c>
      <c r="R5300" s="0" t="str">
        <f aca="false">IF(I5300&gt;=Summary!$B$7,"Fast",IF(I5300&lt;Summary!$B$8,"Slow","Medium"))</f>
        <v>Fast</v>
      </c>
      <c r="S5300" s="15" t="n">
        <f aca="false">IF(M5300&gt;Summary!$B$5,1,0)</f>
        <v>0</v>
      </c>
      <c r="T5300" s="16" t="n">
        <f aca="false">IF(Q5300="Overstocked",(G5300-Summary!$B$6*H5300)*J5300,0)</f>
        <v>0</v>
      </c>
    </row>
    <row r="5301" customFormat="false" ht="15" hidden="false" customHeight="false" outlineLevel="0" collapsed="false">
      <c r="A5301" s="0" t="s">
        <v>5399</v>
      </c>
      <c r="B5301" s="0" t="s">
        <v>111</v>
      </c>
      <c r="C5301" s="0" t="s">
        <v>85</v>
      </c>
      <c r="D5301" s="0" t="s">
        <v>102</v>
      </c>
      <c r="E5301" s="14" t="n">
        <v>45631</v>
      </c>
      <c r="F5301" s="14" t="n">
        <v>45635</v>
      </c>
      <c r="G5301" s="0" t="n">
        <v>182</v>
      </c>
      <c r="H5301" s="0" t="n">
        <v>88</v>
      </c>
      <c r="I5301" s="0" t="n">
        <v>98</v>
      </c>
      <c r="J5301" s="0" t="n">
        <v>919</v>
      </c>
      <c r="K5301" s="0" t="n">
        <v>1223</v>
      </c>
      <c r="L5301" s="15" t="s">
        <v>97</v>
      </c>
      <c r="M5301" s="0" t="n">
        <v>4</v>
      </c>
      <c r="N5301" s="16" t="n">
        <f aca="false">I5301*K5301</f>
        <v>119854</v>
      </c>
      <c r="O5301" s="16" t="n">
        <f aca="false">I5301*(K5301-J5301)</f>
        <v>29792</v>
      </c>
      <c r="P5301" s="15" t="n">
        <f aca="false">K5301-J5301</f>
        <v>304</v>
      </c>
      <c r="Q5301" s="0" t="str">
        <f aca="false">IF(G5301=0,"Out of stock",IF(G5301&lt;H5301,"Understocked",IF(G5301&gt;Summary!$B$6*H5301,"Overstocked","Healthy")))</f>
        <v>Healthy</v>
      </c>
      <c r="R5301" s="0" t="str">
        <f aca="false">IF(I5301&gt;=Summary!$B$7,"Fast",IF(I5301&lt;Summary!$B$8,"Slow","Medium"))</f>
        <v>Slow</v>
      </c>
      <c r="S5301" s="15" t="n">
        <f aca="false">IF(M5301&gt;Summary!$B$5,1,0)</f>
        <v>0</v>
      </c>
      <c r="T5301" s="16" t="n">
        <f aca="false">IF(Q5301="Overstocked",(G5301-Summary!$B$6*H5301)*J5301,0)</f>
        <v>0</v>
      </c>
    </row>
    <row r="5302" customFormat="false" ht="15" hidden="false" customHeight="false" outlineLevel="0" collapsed="false">
      <c r="A5302" s="0" t="s">
        <v>5400</v>
      </c>
      <c r="B5302" s="0" t="s">
        <v>107</v>
      </c>
      <c r="C5302" s="0" t="s">
        <v>85</v>
      </c>
      <c r="D5302" s="0" t="s">
        <v>86</v>
      </c>
      <c r="E5302" s="14" t="n">
        <v>45137</v>
      </c>
      <c r="F5302" s="14" t="n">
        <v>45138</v>
      </c>
      <c r="G5302" s="0" t="n">
        <v>477</v>
      </c>
      <c r="H5302" s="0" t="n">
        <v>101</v>
      </c>
      <c r="I5302" s="0" t="n">
        <v>159</v>
      </c>
      <c r="J5302" s="0" t="n">
        <v>499</v>
      </c>
      <c r="K5302" s="0" t="n">
        <v>741</v>
      </c>
      <c r="L5302" s="15" t="s">
        <v>80</v>
      </c>
      <c r="M5302" s="0" t="n">
        <v>1</v>
      </c>
      <c r="N5302" s="16" t="n">
        <f aca="false">I5302*K5302</f>
        <v>117819</v>
      </c>
      <c r="O5302" s="16" t="n">
        <f aca="false">I5302*(K5302-J5302)</f>
        <v>38478</v>
      </c>
      <c r="P5302" s="15" t="n">
        <f aca="false">K5302-J5302</f>
        <v>242</v>
      </c>
      <c r="Q5302" s="0" t="str">
        <f aca="false">IF(G5302=0,"Out of stock",IF(G5302&lt;H5302,"Understocked",IF(G5302&gt;Summary!$B$6*H5302,"Overstocked","Healthy")))</f>
        <v>Overstocked</v>
      </c>
      <c r="R5302" s="0" t="str">
        <f aca="false">IF(I5302&gt;=Summary!$B$7,"Fast",IF(I5302&lt;Summary!$B$8,"Slow","Medium"))</f>
        <v>Medium</v>
      </c>
      <c r="S5302" s="15" t="n">
        <f aca="false">IF(M5302&gt;Summary!$B$5,1,0)</f>
        <v>0</v>
      </c>
      <c r="T5302" s="16" t="n">
        <f aca="false">IF(Q5302="Overstocked",(G5302-Summary!$B$6*H5302)*J5302,0)</f>
        <v>36427</v>
      </c>
    </row>
    <row r="5303" customFormat="false" ht="15" hidden="false" customHeight="false" outlineLevel="0" collapsed="false">
      <c r="A5303" s="0" t="s">
        <v>5401</v>
      </c>
      <c r="B5303" s="0" t="s">
        <v>84</v>
      </c>
      <c r="C5303" s="0" t="s">
        <v>85</v>
      </c>
      <c r="D5303" s="0" t="s">
        <v>102</v>
      </c>
      <c r="E5303" s="14" t="n">
        <v>45639</v>
      </c>
      <c r="F5303" s="14" t="n">
        <v>45645</v>
      </c>
      <c r="G5303" s="0" t="n">
        <v>376</v>
      </c>
      <c r="H5303" s="0" t="n">
        <v>60</v>
      </c>
      <c r="I5303" s="0" t="n">
        <v>96</v>
      </c>
      <c r="J5303" s="0" t="n">
        <v>857</v>
      </c>
      <c r="K5303" s="0" t="n">
        <v>936</v>
      </c>
      <c r="L5303" s="15" t="s">
        <v>97</v>
      </c>
      <c r="M5303" s="0" t="n">
        <v>6</v>
      </c>
      <c r="N5303" s="16" t="n">
        <f aca="false">I5303*K5303</f>
        <v>89856</v>
      </c>
      <c r="O5303" s="16" t="n">
        <f aca="false">I5303*(K5303-J5303)</f>
        <v>7584</v>
      </c>
      <c r="P5303" s="15" t="n">
        <f aca="false">K5303-J5303</f>
        <v>79</v>
      </c>
      <c r="Q5303" s="0" t="str">
        <f aca="false">IF(G5303=0,"Out of stock",IF(G5303&lt;H5303,"Understocked",IF(G5303&gt;Summary!$B$6*H5303,"Overstocked","Healthy")))</f>
        <v>Overstocked</v>
      </c>
      <c r="R5303" s="0" t="str">
        <f aca="false">IF(I5303&gt;=Summary!$B$7,"Fast",IF(I5303&lt;Summary!$B$8,"Slow","Medium"))</f>
        <v>Slow</v>
      </c>
      <c r="S5303" s="15" t="n">
        <f aca="false">IF(M5303&gt;Summary!$B$5,1,0)</f>
        <v>0</v>
      </c>
      <c r="T5303" s="16" t="n">
        <f aca="false">IF(Q5303="Overstocked",(G5303-Summary!$B$6*H5303)*J5303,0)</f>
        <v>116552</v>
      </c>
    </row>
    <row r="5304" customFormat="false" ht="15" hidden="false" customHeight="false" outlineLevel="0" collapsed="false">
      <c r="A5304" s="0" t="s">
        <v>5402</v>
      </c>
      <c r="B5304" s="0" t="s">
        <v>101</v>
      </c>
      <c r="C5304" s="0" t="s">
        <v>78</v>
      </c>
      <c r="D5304" s="0" t="s">
        <v>86</v>
      </c>
      <c r="E5304" s="14" t="n">
        <v>45337</v>
      </c>
      <c r="F5304" s="14" t="n">
        <v>45344</v>
      </c>
      <c r="G5304" s="0" t="n">
        <v>77</v>
      </c>
      <c r="H5304" s="0" t="n">
        <v>91</v>
      </c>
      <c r="I5304" s="0" t="n">
        <v>206</v>
      </c>
      <c r="J5304" s="0" t="n">
        <v>1708</v>
      </c>
      <c r="K5304" s="0" t="n">
        <v>1955</v>
      </c>
      <c r="L5304" s="15" t="s">
        <v>87</v>
      </c>
      <c r="M5304" s="0" t="n">
        <v>7</v>
      </c>
      <c r="N5304" s="16" t="n">
        <f aca="false">I5304*K5304</f>
        <v>402730</v>
      </c>
      <c r="O5304" s="16" t="n">
        <f aca="false">I5304*(K5304-J5304)</f>
        <v>50882</v>
      </c>
      <c r="P5304" s="15" t="n">
        <f aca="false">K5304-J5304</f>
        <v>247</v>
      </c>
      <c r="Q5304" s="0" t="str">
        <f aca="false">IF(G5304=0,"Out of stock",IF(G5304&lt;H5304,"Understocked",IF(G5304&gt;Summary!$B$6*H5304,"Overstocked","Healthy")))</f>
        <v>Understocked</v>
      </c>
      <c r="R5304" s="0" t="str">
        <f aca="false">IF(I5304&gt;=Summary!$B$7,"Fast",IF(I5304&lt;Summary!$B$8,"Slow","Medium"))</f>
        <v>Fast</v>
      </c>
      <c r="S5304" s="15" t="n">
        <f aca="false">IF(M5304&gt;Summary!$B$5,1,0)</f>
        <v>0</v>
      </c>
      <c r="T5304" s="16" t="n">
        <f aca="false">IF(Q5304="Overstocked",(G5304-Summary!$B$6*H5304)*J5304,0)</f>
        <v>0</v>
      </c>
    </row>
    <row r="5305" customFormat="false" ht="15" hidden="false" customHeight="false" outlineLevel="0" collapsed="false">
      <c r="A5305" s="0" t="s">
        <v>5403</v>
      </c>
      <c r="B5305" s="0" t="s">
        <v>101</v>
      </c>
      <c r="C5305" s="0" t="s">
        <v>85</v>
      </c>
      <c r="D5305" s="0" t="s">
        <v>86</v>
      </c>
      <c r="E5305" s="14" t="n">
        <v>45092</v>
      </c>
      <c r="F5305" s="14" t="n">
        <v>45097</v>
      </c>
      <c r="G5305" s="0" t="n">
        <v>77</v>
      </c>
      <c r="H5305" s="0" t="n">
        <v>126</v>
      </c>
      <c r="I5305" s="0" t="n">
        <v>175</v>
      </c>
      <c r="J5305" s="0" t="n">
        <v>1679</v>
      </c>
      <c r="K5305" s="0" t="n">
        <v>2169</v>
      </c>
      <c r="L5305" s="15" t="s">
        <v>87</v>
      </c>
      <c r="M5305" s="0" t="n">
        <v>5</v>
      </c>
      <c r="N5305" s="16" t="n">
        <f aca="false">I5305*K5305</f>
        <v>379575</v>
      </c>
      <c r="O5305" s="16" t="n">
        <f aca="false">I5305*(K5305-J5305)</f>
        <v>85750</v>
      </c>
      <c r="P5305" s="15" t="n">
        <f aca="false">K5305-J5305</f>
        <v>490</v>
      </c>
      <c r="Q5305" s="0" t="str">
        <f aca="false">IF(G5305=0,"Out of stock",IF(G5305&lt;H5305,"Understocked",IF(G5305&gt;Summary!$B$6*H5305,"Overstocked","Healthy")))</f>
        <v>Understocked</v>
      </c>
      <c r="R5305" s="0" t="str">
        <f aca="false">IF(I5305&gt;=Summary!$B$7,"Fast",IF(I5305&lt;Summary!$B$8,"Slow","Medium"))</f>
        <v>Medium</v>
      </c>
      <c r="S5305" s="15" t="n">
        <f aca="false">IF(M5305&gt;Summary!$B$5,1,0)</f>
        <v>0</v>
      </c>
      <c r="T5305" s="16" t="n">
        <f aca="false">IF(Q5305="Overstocked",(G5305-Summary!$B$6*H5305)*J5305,0)</f>
        <v>0</v>
      </c>
    </row>
    <row r="5306" customFormat="false" ht="15" hidden="false" customHeight="false" outlineLevel="0" collapsed="false">
      <c r="A5306" s="0" t="s">
        <v>5404</v>
      </c>
      <c r="B5306" s="0" t="s">
        <v>113</v>
      </c>
      <c r="C5306" s="0" t="s">
        <v>104</v>
      </c>
      <c r="D5306" s="0" t="s">
        <v>92</v>
      </c>
      <c r="E5306" s="14" t="n">
        <v>45307</v>
      </c>
      <c r="F5306" s="14" t="n">
        <v>45311</v>
      </c>
      <c r="G5306" s="0" t="n">
        <v>212</v>
      </c>
      <c r="H5306" s="0" t="n">
        <v>150</v>
      </c>
      <c r="I5306" s="0" t="n">
        <v>54</v>
      </c>
      <c r="J5306" s="0" t="n">
        <v>1754</v>
      </c>
      <c r="K5306" s="0" t="n">
        <v>2008</v>
      </c>
      <c r="L5306" s="15" t="s">
        <v>93</v>
      </c>
      <c r="M5306" s="0" t="n">
        <v>4</v>
      </c>
      <c r="N5306" s="16" t="n">
        <f aca="false">I5306*K5306</f>
        <v>108432</v>
      </c>
      <c r="O5306" s="16" t="n">
        <f aca="false">I5306*(K5306-J5306)</f>
        <v>13716</v>
      </c>
      <c r="P5306" s="15" t="n">
        <f aca="false">K5306-J5306</f>
        <v>254</v>
      </c>
      <c r="Q5306" s="0" t="str">
        <f aca="false">IF(G5306=0,"Out of stock",IF(G5306&lt;H5306,"Understocked",IF(G5306&gt;Summary!$B$6*H5306,"Overstocked","Healthy")))</f>
        <v>Healthy</v>
      </c>
      <c r="R5306" s="0" t="str">
        <f aca="false">IF(I5306&gt;=Summary!$B$7,"Fast",IF(I5306&lt;Summary!$B$8,"Slow","Medium"))</f>
        <v>Slow</v>
      </c>
      <c r="S5306" s="15" t="n">
        <f aca="false">IF(M5306&gt;Summary!$B$5,1,0)</f>
        <v>0</v>
      </c>
      <c r="T5306" s="16" t="n">
        <f aca="false">IF(Q5306="Overstocked",(G5306-Summary!$B$6*H5306)*J5306,0)</f>
        <v>0</v>
      </c>
    </row>
    <row r="5307" customFormat="false" ht="15" hidden="false" customHeight="false" outlineLevel="0" collapsed="false">
      <c r="A5307" s="0" t="s">
        <v>5405</v>
      </c>
      <c r="B5307" s="0" t="s">
        <v>77</v>
      </c>
      <c r="C5307" s="0" t="s">
        <v>104</v>
      </c>
      <c r="D5307" s="0" t="s">
        <v>90</v>
      </c>
      <c r="E5307" s="14" t="n">
        <v>45485</v>
      </c>
      <c r="F5307" s="14" t="n">
        <v>45490</v>
      </c>
      <c r="G5307" s="0" t="n">
        <v>336</v>
      </c>
      <c r="H5307" s="0" t="n">
        <v>79</v>
      </c>
      <c r="I5307" s="0" t="n">
        <v>194</v>
      </c>
      <c r="J5307" s="0" t="n">
        <v>1737</v>
      </c>
      <c r="K5307" s="0" t="n">
        <v>1996</v>
      </c>
      <c r="L5307" s="15" t="s">
        <v>80</v>
      </c>
      <c r="M5307" s="0" t="n">
        <v>5</v>
      </c>
      <c r="N5307" s="16" t="n">
        <f aca="false">I5307*K5307</f>
        <v>387224</v>
      </c>
      <c r="O5307" s="16" t="n">
        <f aca="false">I5307*(K5307-J5307)</f>
        <v>50246</v>
      </c>
      <c r="P5307" s="15" t="n">
        <f aca="false">K5307-J5307</f>
        <v>259</v>
      </c>
      <c r="Q5307" s="0" t="str">
        <f aca="false">IF(G5307=0,"Out of stock",IF(G5307&lt;H5307,"Understocked",IF(G5307&gt;Summary!$B$6*H5307,"Overstocked","Healthy")))</f>
        <v>Overstocked</v>
      </c>
      <c r="R5307" s="0" t="str">
        <f aca="false">IF(I5307&gt;=Summary!$B$7,"Fast",IF(I5307&lt;Summary!$B$8,"Slow","Medium"))</f>
        <v>Medium</v>
      </c>
      <c r="S5307" s="15" t="n">
        <f aca="false">IF(M5307&gt;Summary!$B$5,1,0)</f>
        <v>0</v>
      </c>
      <c r="T5307" s="16" t="n">
        <f aca="false">IF(Q5307="Overstocked",(G5307-Summary!$B$6*H5307)*J5307,0)</f>
        <v>34740</v>
      </c>
    </row>
    <row r="5308" customFormat="false" ht="15" hidden="false" customHeight="false" outlineLevel="0" collapsed="false">
      <c r="A5308" s="0" t="s">
        <v>5406</v>
      </c>
      <c r="B5308" s="0" t="s">
        <v>107</v>
      </c>
      <c r="C5308" s="0" t="s">
        <v>85</v>
      </c>
      <c r="D5308" s="0" t="s">
        <v>92</v>
      </c>
      <c r="E5308" s="14" t="n">
        <v>45424</v>
      </c>
      <c r="F5308" s="14" t="n">
        <v>45432</v>
      </c>
      <c r="G5308" s="0" t="n">
        <v>287</v>
      </c>
      <c r="H5308" s="0" t="n">
        <v>111</v>
      </c>
      <c r="I5308" s="0" t="n">
        <v>14</v>
      </c>
      <c r="J5308" s="0" t="n">
        <v>1420</v>
      </c>
      <c r="K5308" s="0" t="n">
        <v>1561</v>
      </c>
      <c r="L5308" s="15" t="s">
        <v>80</v>
      </c>
      <c r="M5308" s="0" t="n">
        <v>8</v>
      </c>
      <c r="N5308" s="16" t="n">
        <f aca="false">I5308*K5308</f>
        <v>21854</v>
      </c>
      <c r="O5308" s="16" t="n">
        <f aca="false">I5308*(K5308-J5308)</f>
        <v>1974</v>
      </c>
      <c r="P5308" s="15" t="n">
        <f aca="false">K5308-J5308</f>
        <v>141</v>
      </c>
      <c r="Q5308" s="0" t="str">
        <f aca="false">IF(G5308=0,"Out of stock",IF(G5308&lt;H5308,"Understocked",IF(G5308&gt;Summary!$B$6*H5308,"Overstocked","Healthy")))</f>
        <v>Healthy</v>
      </c>
      <c r="R5308" s="0" t="str">
        <f aca="false">IF(I5308&gt;=Summary!$B$7,"Fast",IF(I5308&lt;Summary!$B$8,"Slow","Medium"))</f>
        <v>Slow</v>
      </c>
      <c r="S5308" s="15" t="n">
        <f aca="false">IF(M5308&gt;Summary!$B$5,1,0)</f>
        <v>1</v>
      </c>
      <c r="T5308" s="16" t="n">
        <f aca="false">IF(Q5308="Overstocked",(G5308-Summary!$B$6*H5308)*J5308,0)</f>
        <v>0</v>
      </c>
    </row>
    <row r="5309" customFormat="false" ht="15" hidden="false" customHeight="false" outlineLevel="0" collapsed="false">
      <c r="A5309" s="0" t="s">
        <v>5407</v>
      </c>
      <c r="B5309" s="0" t="s">
        <v>111</v>
      </c>
      <c r="C5309" s="0" t="s">
        <v>96</v>
      </c>
      <c r="D5309" s="0" t="s">
        <v>102</v>
      </c>
      <c r="E5309" s="14" t="n">
        <v>45345</v>
      </c>
      <c r="F5309" s="14" t="n">
        <v>45354</v>
      </c>
      <c r="G5309" s="0" t="n">
        <v>13</v>
      </c>
      <c r="H5309" s="0" t="n">
        <v>129</v>
      </c>
      <c r="I5309" s="0" t="n">
        <v>170</v>
      </c>
      <c r="J5309" s="0" t="n">
        <v>657</v>
      </c>
      <c r="K5309" s="0" t="n">
        <v>1051</v>
      </c>
      <c r="L5309" s="15" t="s">
        <v>97</v>
      </c>
      <c r="M5309" s="0" t="n">
        <v>9</v>
      </c>
      <c r="N5309" s="16" t="n">
        <f aca="false">I5309*K5309</f>
        <v>178670</v>
      </c>
      <c r="O5309" s="16" t="n">
        <f aca="false">I5309*(K5309-J5309)</f>
        <v>66980</v>
      </c>
      <c r="P5309" s="15" t="n">
        <f aca="false">K5309-J5309</f>
        <v>394</v>
      </c>
      <c r="Q5309" s="0" t="str">
        <f aca="false">IF(G5309=0,"Out of stock",IF(G5309&lt;H5309,"Understocked",IF(G5309&gt;Summary!$B$6*H5309,"Overstocked","Healthy")))</f>
        <v>Understocked</v>
      </c>
      <c r="R5309" s="0" t="str">
        <f aca="false">IF(I5309&gt;=Summary!$B$7,"Fast",IF(I5309&lt;Summary!$B$8,"Slow","Medium"))</f>
        <v>Medium</v>
      </c>
      <c r="S5309" s="15" t="n">
        <f aca="false">IF(M5309&gt;Summary!$B$5,1,0)</f>
        <v>1</v>
      </c>
      <c r="T5309" s="16" t="n">
        <f aca="false">IF(Q5309="Overstocked",(G5309-Summary!$B$6*H5309)*J5309,0)</f>
        <v>0</v>
      </c>
    </row>
    <row r="5310" customFormat="false" ht="15" hidden="false" customHeight="false" outlineLevel="0" collapsed="false">
      <c r="A5310" s="0" t="s">
        <v>5408</v>
      </c>
      <c r="B5310" s="0" t="s">
        <v>89</v>
      </c>
      <c r="C5310" s="0" t="s">
        <v>85</v>
      </c>
      <c r="D5310" s="0" t="s">
        <v>102</v>
      </c>
      <c r="E5310" s="14" t="n">
        <v>45476</v>
      </c>
      <c r="F5310" s="14" t="n">
        <v>45477</v>
      </c>
      <c r="G5310" s="0" t="n">
        <v>445</v>
      </c>
      <c r="H5310" s="0" t="n">
        <v>73</v>
      </c>
      <c r="I5310" s="0" t="n">
        <v>2</v>
      </c>
      <c r="J5310" s="0" t="n">
        <v>1747</v>
      </c>
      <c r="K5310" s="0" t="n">
        <v>2217</v>
      </c>
      <c r="L5310" s="15" t="s">
        <v>97</v>
      </c>
      <c r="M5310" s="0" t="n">
        <v>1</v>
      </c>
      <c r="N5310" s="16" t="n">
        <f aca="false">I5310*K5310</f>
        <v>4434</v>
      </c>
      <c r="O5310" s="16" t="n">
        <f aca="false">I5310*(K5310-J5310)</f>
        <v>940</v>
      </c>
      <c r="P5310" s="15" t="n">
        <f aca="false">K5310-J5310</f>
        <v>470</v>
      </c>
      <c r="Q5310" s="0" t="str">
        <f aca="false">IF(G5310=0,"Out of stock",IF(G5310&lt;H5310,"Understocked",IF(G5310&gt;Summary!$B$6*H5310,"Overstocked","Healthy")))</f>
        <v>Overstocked</v>
      </c>
      <c r="R5310" s="0" t="str">
        <f aca="false">IF(I5310&gt;=Summary!$B$7,"Fast",IF(I5310&lt;Summary!$B$8,"Slow","Medium"))</f>
        <v>Slow</v>
      </c>
      <c r="S5310" s="15" t="n">
        <f aca="false">IF(M5310&gt;Summary!$B$5,1,0)</f>
        <v>0</v>
      </c>
      <c r="T5310" s="16" t="n">
        <f aca="false">IF(Q5310="Overstocked",(G5310-Summary!$B$6*H5310)*J5310,0)</f>
        <v>267291</v>
      </c>
    </row>
    <row r="5311" customFormat="false" ht="15" hidden="false" customHeight="false" outlineLevel="0" collapsed="false">
      <c r="A5311" s="0" t="s">
        <v>5409</v>
      </c>
      <c r="B5311" s="0" t="s">
        <v>95</v>
      </c>
      <c r="C5311" s="0" t="s">
        <v>78</v>
      </c>
      <c r="D5311" s="0" t="s">
        <v>102</v>
      </c>
      <c r="E5311" s="14" t="n">
        <v>44964</v>
      </c>
      <c r="F5311" s="14" t="n">
        <v>44965</v>
      </c>
      <c r="G5311" s="0" t="n">
        <v>61</v>
      </c>
      <c r="H5311" s="0" t="n">
        <v>111</v>
      </c>
      <c r="I5311" s="0" t="n">
        <v>294</v>
      </c>
      <c r="J5311" s="0" t="n">
        <v>1137</v>
      </c>
      <c r="K5311" s="0" t="n">
        <v>1266</v>
      </c>
      <c r="L5311" s="15" t="s">
        <v>97</v>
      </c>
      <c r="M5311" s="0" t="n">
        <v>1</v>
      </c>
      <c r="N5311" s="16" t="n">
        <f aca="false">I5311*K5311</f>
        <v>372204</v>
      </c>
      <c r="O5311" s="16" t="n">
        <f aca="false">I5311*(K5311-J5311)</f>
        <v>37926</v>
      </c>
      <c r="P5311" s="15" t="n">
        <f aca="false">K5311-J5311</f>
        <v>129</v>
      </c>
      <c r="Q5311" s="0" t="str">
        <f aca="false">IF(G5311=0,"Out of stock",IF(G5311&lt;H5311,"Understocked",IF(G5311&gt;Summary!$B$6*H5311,"Overstocked","Healthy")))</f>
        <v>Understocked</v>
      </c>
      <c r="R5311" s="0" t="str">
        <f aca="false">IF(I5311&gt;=Summary!$B$7,"Fast",IF(I5311&lt;Summary!$B$8,"Slow","Medium"))</f>
        <v>Fast</v>
      </c>
      <c r="S5311" s="15" t="n">
        <f aca="false">IF(M5311&gt;Summary!$B$5,1,0)</f>
        <v>0</v>
      </c>
      <c r="T5311" s="16" t="n">
        <f aca="false">IF(Q5311="Overstocked",(G5311-Summary!$B$6*H5311)*J5311,0)</f>
        <v>0</v>
      </c>
    </row>
    <row r="5312" customFormat="false" ht="15" hidden="false" customHeight="false" outlineLevel="0" collapsed="false">
      <c r="A5312" s="0" t="s">
        <v>5410</v>
      </c>
      <c r="B5312" s="0" t="s">
        <v>115</v>
      </c>
      <c r="C5312" s="0" t="s">
        <v>104</v>
      </c>
      <c r="D5312" s="0" t="s">
        <v>90</v>
      </c>
      <c r="E5312" s="14" t="n">
        <v>45556</v>
      </c>
      <c r="F5312" s="14" t="n">
        <v>45563</v>
      </c>
      <c r="G5312" s="0" t="n">
        <v>383</v>
      </c>
      <c r="H5312" s="0" t="n">
        <v>95</v>
      </c>
      <c r="I5312" s="0" t="n">
        <v>47</v>
      </c>
      <c r="J5312" s="0" t="n">
        <v>1345</v>
      </c>
      <c r="K5312" s="0" t="n">
        <v>1476</v>
      </c>
      <c r="L5312" s="15" t="s">
        <v>87</v>
      </c>
      <c r="M5312" s="0" t="n">
        <v>7</v>
      </c>
      <c r="N5312" s="16" t="n">
        <f aca="false">I5312*K5312</f>
        <v>69372</v>
      </c>
      <c r="O5312" s="16" t="n">
        <f aca="false">I5312*(K5312-J5312)</f>
        <v>6157</v>
      </c>
      <c r="P5312" s="15" t="n">
        <f aca="false">K5312-J5312</f>
        <v>131</v>
      </c>
      <c r="Q5312" s="0" t="str">
        <f aca="false">IF(G5312=0,"Out of stock",IF(G5312&lt;H5312,"Understocked",IF(G5312&gt;Summary!$B$6*H5312,"Overstocked","Healthy")))</f>
        <v>Overstocked</v>
      </c>
      <c r="R5312" s="0" t="str">
        <f aca="false">IF(I5312&gt;=Summary!$B$7,"Fast",IF(I5312&lt;Summary!$B$8,"Slow","Medium"))</f>
        <v>Slow</v>
      </c>
      <c r="S5312" s="15" t="n">
        <f aca="false">IF(M5312&gt;Summary!$B$5,1,0)</f>
        <v>0</v>
      </c>
      <c r="T5312" s="16" t="n">
        <f aca="false">IF(Q5312="Overstocked",(G5312-Summary!$B$6*H5312)*J5312,0)</f>
        <v>4035</v>
      </c>
    </row>
    <row r="5313" customFormat="false" ht="15" hidden="false" customHeight="false" outlineLevel="0" collapsed="false">
      <c r="A5313" s="0" t="s">
        <v>5411</v>
      </c>
      <c r="B5313" s="0" t="s">
        <v>101</v>
      </c>
      <c r="C5313" s="0" t="s">
        <v>96</v>
      </c>
      <c r="D5313" s="0" t="s">
        <v>102</v>
      </c>
      <c r="E5313" s="14" t="n">
        <v>45482</v>
      </c>
      <c r="F5313" s="14" t="n">
        <v>45488</v>
      </c>
      <c r="G5313" s="0" t="n">
        <v>250</v>
      </c>
      <c r="H5313" s="0" t="n">
        <v>139</v>
      </c>
      <c r="I5313" s="0" t="n">
        <v>210</v>
      </c>
      <c r="J5313" s="0" t="n">
        <v>815</v>
      </c>
      <c r="K5313" s="0" t="n">
        <v>966</v>
      </c>
      <c r="L5313" s="15" t="s">
        <v>97</v>
      </c>
      <c r="M5313" s="0" t="n">
        <v>6</v>
      </c>
      <c r="N5313" s="16" t="n">
        <f aca="false">I5313*K5313</f>
        <v>202860</v>
      </c>
      <c r="O5313" s="16" t="n">
        <f aca="false">I5313*(K5313-J5313)</f>
        <v>31710</v>
      </c>
      <c r="P5313" s="15" t="n">
        <f aca="false">K5313-J5313</f>
        <v>151</v>
      </c>
      <c r="Q5313" s="0" t="str">
        <f aca="false">IF(G5313=0,"Out of stock",IF(G5313&lt;H5313,"Understocked",IF(G5313&gt;Summary!$B$6*H5313,"Overstocked","Healthy")))</f>
        <v>Healthy</v>
      </c>
      <c r="R5313" s="0" t="str">
        <f aca="false">IF(I5313&gt;=Summary!$B$7,"Fast",IF(I5313&lt;Summary!$B$8,"Slow","Medium"))</f>
        <v>Fast</v>
      </c>
      <c r="S5313" s="15" t="n">
        <f aca="false">IF(M5313&gt;Summary!$B$5,1,0)</f>
        <v>0</v>
      </c>
      <c r="T5313" s="16" t="n">
        <f aca="false">IF(Q5313="Overstocked",(G5313-Summary!$B$6*H5313)*J5313,0)</f>
        <v>0</v>
      </c>
    </row>
    <row r="5314" customFormat="false" ht="15" hidden="false" customHeight="false" outlineLevel="0" collapsed="false">
      <c r="A5314" s="0" t="s">
        <v>5412</v>
      </c>
      <c r="B5314" s="0" t="s">
        <v>77</v>
      </c>
      <c r="C5314" s="0" t="s">
        <v>104</v>
      </c>
      <c r="D5314" s="0" t="s">
        <v>102</v>
      </c>
      <c r="E5314" s="14" t="n">
        <v>45419</v>
      </c>
      <c r="F5314" s="14" t="n">
        <v>45422</v>
      </c>
      <c r="G5314" s="0" t="n">
        <v>362</v>
      </c>
      <c r="H5314" s="0" t="n">
        <v>88</v>
      </c>
      <c r="I5314" s="0" t="n">
        <v>176</v>
      </c>
      <c r="J5314" s="0" t="n">
        <v>1190</v>
      </c>
      <c r="K5314" s="0" t="n">
        <v>1538</v>
      </c>
      <c r="L5314" s="15" t="s">
        <v>93</v>
      </c>
      <c r="M5314" s="0" t="n">
        <v>3</v>
      </c>
      <c r="N5314" s="16" t="n">
        <f aca="false">I5314*K5314</f>
        <v>270688</v>
      </c>
      <c r="O5314" s="16" t="n">
        <f aca="false">I5314*(K5314-J5314)</f>
        <v>61248</v>
      </c>
      <c r="P5314" s="15" t="n">
        <f aca="false">K5314-J5314</f>
        <v>348</v>
      </c>
      <c r="Q5314" s="0" t="str">
        <f aca="false">IF(G5314=0,"Out of stock",IF(G5314&lt;H5314,"Understocked",IF(G5314&gt;Summary!$B$6*H5314,"Overstocked","Healthy")))</f>
        <v>Overstocked</v>
      </c>
      <c r="R5314" s="0" t="str">
        <f aca="false">IF(I5314&gt;=Summary!$B$7,"Fast",IF(I5314&lt;Summary!$B$8,"Slow","Medium"))</f>
        <v>Medium</v>
      </c>
      <c r="S5314" s="15" t="n">
        <f aca="false">IF(M5314&gt;Summary!$B$5,1,0)</f>
        <v>0</v>
      </c>
      <c r="T5314" s="16" t="n">
        <f aca="false">IF(Q5314="Overstocked",(G5314-Summary!$B$6*H5314)*J5314,0)</f>
        <v>11900</v>
      </c>
    </row>
    <row r="5315" customFormat="false" ht="15" hidden="false" customHeight="false" outlineLevel="0" collapsed="false">
      <c r="A5315" s="0" t="s">
        <v>5413</v>
      </c>
      <c r="B5315" s="0" t="s">
        <v>115</v>
      </c>
      <c r="C5315" s="0" t="s">
        <v>104</v>
      </c>
      <c r="D5315" s="0" t="s">
        <v>92</v>
      </c>
      <c r="E5315" s="14" t="n">
        <v>45401</v>
      </c>
      <c r="F5315" s="14" t="n">
        <v>45408</v>
      </c>
      <c r="G5315" s="0" t="n">
        <v>379</v>
      </c>
      <c r="H5315" s="0" t="n">
        <v>132</v>
      </c>
      <c r="I5315" s="0" t="n">
        <v>91</v>
      </c>
      <c r="J5315" s="0" t="n">
        <v>526</v>
      </c>
      <c r="K5315" s="0" t="n">
        <v>964</v>
      </c>
      <c r="L5315" s="15" t="s">
        <v>97</v>
      </c>
      <c r="M5315" s="0" t="n">
        <v>7</v>
      </c>
      <c r="N5315" s="16" t="n">
        <f aca="false">I5315*K5315</f>
        <v>87724</v>
      </c>
      <c r="O5315" s="16" t="n">
        <f aca="false">I5315*(K5315-J5315)</f>
        <v>39858</v>
      </c>
      <c r="P5315" s="15" t="n">
        <f aca="false">K5315-J5315</f>
        <v>438</v>
      </c>
      <c r="Q5315" s="0" t="str">
        <f aca="false">IF(G5315=0,"Out of stock",IF(G5315&lt;H5315,"Understocked",IF(G5315&gt;Summary!$B$6*H5315,"Overstocked","Healthy")))</f>
        <v>Healthy</v>
      </c>
      <c r="R5315" s="0" t="str">
        <f aca="false">IF(I5315&gt;=Summary!$B$7,"Fast",IF(I5315&lt;Summary!$B$8,"Slow","Medium"))</f>
        <v>Slow</v>
      </c>
      <c r="S5315" s="15" t="n">
        <f aca="false">IF(M5315&gt;Summary!$B$5,1,0)</f>
        <v>0</v>
      </c>
      <c r="T5315" s="16" t="n">
        <f aca="false">IF(Q5315="Overstocked",(G5315-Summary!$B$6*H5315)*J5315,0)</f>
        <v>0</v>
      </c>
    </row>
    <row r="5316" customFormat="false" ht="15" hidden="false" customHeight="false" outlineLevel="0" collapsed="false">
      <c r="A5316" s="0" t="s">
        <v>5414</v>
      </c>
      <c r="B5316" s="0" t="s">
        <v>84</v>
      </c>
      <c r="C5316" s="0" t="s">
        <v>104</v>
      </c>
      <c r="D5316" s="0" t="s">
        <v>92</v>
      </c>
      <c r="E5316" s="14" t="n">
        <v>45635</v>
      </c>
      <c r="F5316" s="14" t="n">
        <v>45643</v>
      </c>
      <c r="G5316" s="0" t="n">
        <v>317</v>
      </c>
      <c r="H5316" s="0" t="n">
        <v>53</v>
      </c>
      <c r="I5316" s="0" t="n">
        <v>142</v>
      </c>
      <c r="J5316" s="0" t="n">
        <v>852</v>
      </c>
      <c r="K5316" s="0" t="n">
        <v>1183</v>
      </c>
      <c r="L5316" s="15" t="s">
        <v>87</v>
      </c>
      <c r="M5316" s="0" t="n">
        <v>8</v>
      </c>
      <c r="N5316" s="16" t="n">
        <f aca="false">I5316*K5316</f>
        <v>167986</v>
      </c>
      <c r="O5316" s="16" t="n">
        <f aca="false">I5316*(K5316-J5316)</f>
        <v>47002</v>
      </c>
      <c r="P5316" s="15" t="n">
        <f aca="false">K5316-J5316</f>
        <v>331</v>
      </c>
      <c r="Q5316" s="0" t="str">
        <f aca="false">IF(G5316=0,"Out of stock",IF(G5316&lt;H5316,"Understocked",IF(G5316&gt;Summary!$B$6*H5316,"Overstocked","Healthy")))</f>
        <v>Overstocked</v>
      </c>
      <c r="R5316" s="0" t="str">
        <f aca="false">IF(I5316&gt;=Summary!$B$7,"Fast",IF(I5316&lt;Summary!$B$8,"Slow","Medium"))</f>
        <v>Medium</v>
      </c>
      <c r="S5316" s="15" t="n">
        <f aca="false">IF(M5316&gt;Summary!$B$5,1,0)</f>
        <v>1</v>
      </c>
      <c r="T5316" s="16" t="n">
        <f aca="false">IF(Q5316="Overstocked",(G5316-Summary!$B$6*H5316)*J5316,0)</f>
        <v>89460</v>
      </c>
    </row>
    <row r="5317" customFormat="false" ht="15" hidden="false" customHeight="false" outlineLevel="0" collapsed="false">
      <c r="A5317" s="0" t="s">
        <v>5415</v>
      </c>
      <c r="B5317" s="0" t="s">
        <v>77</v>
      </c>
      <c r="C5317" s="0" t="s">
        <v>78</v>
      </c>
      <c r="D5317" s="0" t="s">
        <v>86</v>
      </c>
      <c r="E5317" s="14" t="n">
        <v>45076</v>
      </c>
      <c r="F5317" s="14" t="n">
        <v>45084</v>
      </c>
      <c r="G5317" s="0" t="n">
        <v>152</v>
      </c>
      <c r="H5317" s="0" t="n">
        <v>86</v>
      </c>
      <c r="I5317" s="0" t="n">
        <v>242</v>
      </c>
      <c r="J5317" s="0" t="n">
        <v>1942</v>
      </c>
      <c r="K5317" s="0" t="n">
        <v>2227</v>
      </c>
      <c r="L5317" s="15" t="s">
        <v>93</v>
      </c>
      <c r="M5317" s="0" t="n">
        <v>8</v>
      </c>
      <c r="N5317" s="16" t="n">
        <f aca="false">I5317*K5317</f>
        <v>538934</v>
      </c>
      <c r="O5317" s="16" t="n">
        <f aca="false">I5317*(K5317-J5317)</f>
        <v>68970</v>
      </c>
      <c r="P5317" s="15" t="n">
        <f aca="false">K5317-J5317</f>
        <v>285</v>
      </c>
      <c r="Q5317" s="0" t="str">
        <f aca="false">IF(G5317=0,"Out of stock",IF(G5317&lt;H5317,"Understocked",IF(G5317&gt;Summary!$B$6*H5317,"Overstocked","Healthy")))</f>
        <v>Healthy</v>
      </c>
      <c r="R5317" s="0" t="str">
        <f aca="false">IF(I5317&gt;=Summary!$B$7,"Fast",IF(I5317&lt;Summary!$B$8,"Slow","Medium"))</f>
        <v>Fast</v>
      </c>
      <c r="S5317" s="15" t="n">
        <f aca="false">IF(M5317&gt;Summary!$B$5,1,0)</f>
        <v>1</v>
      </c>
      <c r="T5317" s="16" t="n">
        <f aca="false">IF(Q5317="Overstocked",(G5317-Summary!$B$6*H5317)*J5317,0)</f>
        <v>0</v>
      </c>
    </row>
    <row r="5318" customFormat="false" ht="15" hidden="false" customHeight="false" outlineLevel="0" collapsed="false">
      <c r="A5318" s="0" t="s">
        <v>5416</v>
      </c>
      <c r="B5318" s="0" t="s">
        <v>77</v>
      </c>
      <c r="C5318" s="0" t="s">
        <v>85</v>
      </c>
      <c r="D5318" s="0" t="s">
        <v>79</v>
      </c>
      <c r="E5318" s="14" t="n">
        <v>45223</v>
      </c>
      <c r="F5318" s="14" t="n">
        <v>45229</v>
      </c>
      <c r="G5318" s="0" t="n">
        <v>153</v>
      </c>
      <c r="H5318" s="0" t="n">
        <v>121</v>
      </c>
      <c r="I5318" s="0" t="n">
        <v>201</v>
      </c>
      <c r="J5318" s="0" t="n">
        <v>537</v>
      </c>
      <c r="K5318" s="0" t="n">
        <v>882</v>
      </c>
      <c r="L5318" s="15" t="s">
        <v>97</v>
      </c>
      <c r="M5318" s="0" t="n">
        <v>6</v>
      </c>
      <c r="N5318" s="16" t="n">
        <f aca="false">I5318*K5318</f>
        <v>177282</v>
      </c>
      <c r="O5318" s="16" t="n">
        <f aca="false">I5318*(K5318-J5318)</f>
        <v>69345</v>
      </c>
      <c r="P5318" s="15" t="n">
        <f aca="false">K5318-J5318</f>
        <v>345</v>
      </c>
      <c r="Q5318" s="0" t="str">
        <f aca="false">IF(G5318=0,"Out of stock",IF(G5318&lt;H5318,"Understocked",IF(G5318&gt;Summary!$B$6*H5318,"Overstocked","Healthy")))</f>
        <v>Healthy</v>
      </c>
      <c r="R5318" s="0" t="str">
        <f aca="false">IF(I5318&gt;=Summary!$B$7,"Fast",IF(I5318&lt;Summary!$B$8,"Slow","Medium"))</f>
        <v>Fast</v>
      </c>
      <c r="S5318" s="15" t="n">
        <f aca="false">IF(M5318&gt;Summary!$B$5,1,0)</f>
        <v>0</v>
      </c>
      <c r="T5318" s="16" t="n">
        <f aca="false">IF(Q5318="Overstocked",(G5318-Summary!$B$6*H5318)*J5318,0)</f>
        <v>0</v>
      </c>
    </row>
    <row r="5319" customFormat="false" ht="15" hidden="false" customHeight="false" outlineLevel="0" collapsed="false">
      <c r="A5319" s="0" t="s">
        <v>5417</v>
      </c>
      <c r="B5319" s="0" t="s">
        <v>111</v>
      </c>
      <c r="C5319" s="0" t="s">
        <v>85</v>
      </c>
      <c r="D5319" s="0" t="s">
        <v>86</v>
      </c>
      <c r="E5319" s="14" t="n">
        <v>45474</v>
      </c>
      <c r="F5319" s="14" t="n">
        <v>45477</v>
      </c>
      <c r="G5319" s="0" t="n">
        <v>324</v>
      </c>
      <c r="H5319" s="0" t="n">
        <v>128</v>
      </c>
      <c r="I5319" s="0" t="n">
        <v>95</v>
      </c>
      <c r="J5319" s="0" t="n">
        <v>863</v>
      </c>
      <c r="K5319" s="0" t="n">
        <v>1180</v>
      </c>
      <c r="L5319" s="15" t="s">
        <v>80</v>
      </c>
      <c r="M5319" s="0" t="n">
        <v>3</v>
      </c>
      <c r="N5319" s="16" t="n">
        <f aca="false">I5319*K5319</f>
        <v>112100</v>
      </c>
      <c r="O5319" s="16" t="n">
        <f aca="false">I5319*(K5319-J5319)</f>
        <v>30115</v>
      </c>
      <c r="P5319" s="15" t="n">
        <f aca="false">K5319-J5319</f>
        <v>317</v>
      </c>
      <c r="Q5319" s="0" t="str">
        <f aca="false">IF(G5319=0,"Out of stock",IF(G5319&lt;H5319,"Understocked",IF(G5319&gt;Summary!$B$6*H5319,"Overstocked","Healthy")))</f>
        <v>Healthy</v>
      </c>
      <c r="R5319" s="0" t="str">
        <f aca="false">IF(I5319&gt;=Summary!$B$7,"Fast",IF(I5319&lt;Summary!$B$8,"Slow","Medium"))</f>
        <v>Slow</v>
      </c>
      <c r="S5319" s="15" t="n">
        <f aca="false">IF(M5319&gt;Summary!$B$5,1,0)</f>
        <v>0</v>
      </c>
      <c r="T5319" s="16" t="n">
        <f aca="false">IF(Q5319="Overstocked",(G5319-Summary!$B$6*H5319)*J5319,0)</f>
        <v>0</v>
      </c>
    </row>
    <row r="5320" customFormat="false" ht="15" hidden="false" customHeight="false" outlineLevel="0" collapsed="false">
      <c r="A5320" s="0" t="s">
        <v>5418</v>
      </c>
      <c r="B5320" s="0" t="s">
        <v>77</v>
      </c>
      <c r="C5320" s="0" t="s">
        <v>96</v>
      </c>
      <c r="D5320" s="0" t="s">
        <v>79</v>
      </c>
      <c r="E5320" s="14" t="n">
        <v>45319</v>
      </c>
      <c r="F5320" s="14" t="n">
        <v>45322</v>
      </c>
      <c r="G5320" s="0" t="n">
        <v>76</v>
      </c>
      <c r="H5320" s="0" t="n">
        <v>89</v>
      </c>
      <c r="I5320" s="0" t="n">
        <v>239</v>
      </c>
      <c r="J5320" s="0" t="n">
        <v>1878</v>
      </c>
      <c r="K5320" s="0" t="n">
        <v>2340</v>
      </c>
      <c r="L5320" s="15" t="s">
        <v>97</v>
      </c>
      <c r="M5320" s="0" t="n">
        <v>3</v>
      </c>
      <c r="N5320" s="16" t="n">
        <f aca="false">I5320*K5320</f>
        <v>559260</v>
      </c>
      <c r="O5320" s="16" t="n">
        <f aca="false">I5320*(K5320-J5320)</f>
        <v>110418</v>
      </c>
      <c r="P5320" s="15" t="n">
        <f aca="false">K5320-J5320</f>
        <v>462</v>
      </c>
      <c r="Q5320" s="0" t="str">
        <f aca="false">IF(G5320=0,"Out of stock",IF(G5320&lt;H5320,"Understocked",IF(G5320&gt;Summary!$B$6*H5320,"Overstocked","Healthy")))</f>
        <v>Understocked</v>
      </c>
      <c r="R5320" s="0" t="str">
        <f aca="false">IF(I5320&gt;=Summary!$B$7,"Fast",IF(I5320&lt;Summary!$B$8,"Slow","Medium"))</f>
        <v>Fast</v>
      </c>
      <c r="S5320" s="15" t="n">
        <f aca="false">IF(M5320&gt;Summary!$B$5,1,0)</f>
        <v>0</v>
      </c>
      <c r="T5320" s="16" t="n">
        <f aca="false">IF(Q5320="Overstocked",(G5320-Summary!$B$6*H5320)*J5320,0)</f>
        <v>0</v>
      </c>
    </row>
    <row r="5321" customFormat="false" ht="15" hidden="false" customHeight="false" outlineLevel="0" collapsed="false">
      <c r="A5321" s="0" t="s">
        <v>5419</v>
      </c>
      <c r="B5321" s="0" t="s">
        <v>115</v>
      </c>
      <c r="C5321" s="0" t="s">
        <v>85</v>
      </c>
      <c r="D5321" s="0" t="s">
        <v>102</v>
      </c>
      <c r="E5321" s="14" t="n">
        <v>45078</v>
      </c>
      <c r="F5321" s="14" t="n">
        <v>45084</v>
      </c>
      <c r="G5321" s="0" t="n">
        <v>205</v>
      </c>
      <c r="H5321" s="0" t="n">
        <v>77</v>
      </c>
      <c r="I5321" s="0" t="n">
        <v>216</v>
      </c>
      <c r="J5321" s="0" t="n">
        <v>1945</v>
      </c>
      <c r="K5321" s="0" t="n">
        <v>2385</v>
      </c>
      <c r="L5321" s="15" t="s">
        <v>87</v>
      </c>
      <c r="M5321" s="0" t="n">
        <v>6</v>
      </c>
      <c r="N5321" s="16" t="n">
        <f aca="false">I5321*K5321</f>
        <v>515160</v>
      </c>
      <c r="O5321" s="16" t="n">
        <f aca="false">I5321*(K5321-J5321)</f>
        <v>95040</v>
      </c>
      <c r="P5321" s="15" t="n">
        <f aca="false">K5321-J5321</f>
        <v>440</v>
      </c>
      <c r="Q5321" s="0" t="str">
        <f aca="false">IF(G5321=0,"Out of stock",IF(G5321&lt;H5321,"Understocked",IF(G5321&gt;Summary!$B$6*H5321,"Overstocked","Healthy")))</f>
        <v>Healthy</v>
      </c>
      <c r="R5321" s="0" t="str">
        <f aca="false">IF(I5321&gt;=Summary!$B$7,"Fast",IF(I5321&lt;Summary!$B$8,"Slow","Medium"))</f>
        <v>Fast</v>
      </c>
      <c r="S5321" s="15" t="n">
        <f aca="false">IF(M5321&gt;Summary!$B$5,1,0)</f>
        <v>0</v>
      </c>
      <c r="T5321" s="16" t="n">
        <f aca="false">IF(Q5321="Overstocked",(G5321-Summary!$B$6*H5321)*J5321,0)</f>
        <v>0</v>
      </c>
    </row>
    <row r="5322" customFormat="false" ht="15" hidden="false" customHeight="false" outlineLevel="0" collapsed="false">
      <c r="A5322" s="0" t="s">
        <v>5420</v>
      </c>
      <c r="B5322" s="0" t="s">
        <v>115</v>
      </c>
      <c r="C5322" s="0" t="s">
        <v>85</v>
      </c>
      <c r="D5322" s="0" t="s">
        <v>86</v>
      </c>
      <c r="E5322" s="14" t="n">
        <v>45484</v>
      </c>
      <c r="F5322" s="14" t="n">
        <v>45489</v>
      </c>
      <c r="G5322" s="0" t="n">
        <v>313</v>
      </c>
      <c r="H5322" s="0" t="n">
        <v>108</v>
      </c>
      <c r="I5322" s="0" t="n">
        <v>232</v>
      </c>
      <c r="J5322" s="0" t="n">
        <v>1398</v>
      </c>
      <c r="K5322" s="0" t="n">
        <v>1763</v>
      </c>
      <c r="L5322" s="15" t="s">
        <v>82</v>
      </c>
      <c r="M5322" s="0" t="n">
        <v>5</v>
      </c>
      <c r="N5322" s="16" t="n">
        <f aca="false">I5322*K5322</f>
        <v>409016</v>
      </c>
      <c r="O5322" s="16" t="n">
        <f aca="false">I5322*(K5322-J5322)</f>
        <v>84680</v>
      </c>
      <c r="P5322" s="15" t="n">
        <f aca="false">K5322-J5322</f>
        <v>365</v>
      </c>
      <c r="Q5322" s="0" t="str">
        <f aca="false">IF(G5322=0,"Out of stock",IF(G5322&lt;H5322,"Understocked",IF(G5322&gt;Summary!$B$6*H5322,"Overstocked","Healthy")))</f>
        <v>Healthy</v>
      </c>
      <c r="R5322" s="0" t="str">
        <f aca="false">IF(I5322&gt;=Summary!$B$7,"Fast",IF(I5322&lt;Summary!$B$8,"Slow","Medium"))</f>
        <v>Fast</v>
      </c>
      <c r="S5322" s="15" t="n">
        <f aca="false">IF(M5322&gt;Summary!$B$5,1,0)</f>
        <v>0</v>
      </c>
      <c r="T5322" s="16" t="n">
        <f aca="false">IF(Q5322="Overstocked",(G5322-Summary!$B$6*H5322)*J5322,0)</f>
        <v>0</v>
      </c>
    </row>
    <row r="5323" customFormat="false" ht="15" hidden="false" customHeight="false" outlineLevel="0" collapsed="false">
      <c r="A5323" s="0" t="s">
        <v>5421</v>
      </c>
      <c r="B5323" s="0" t="s">
        <v>89</v>
      </c>
      <c r="C5323" s="0" t="s">
        <v>104</v>
      </c>
      <c r="D5323" s="0" t="s">
        <v>102</v>
      </c>
      <c r="E5323" s="14" t="n">
        <v>45566</v>
      </c>
      <c r="F5323" s="14" t="n">
        <v>45573</v>
      </c>
      <c r="G5323" s="0" t="n">
        <v>320</v>
      </c>
      <c r="H5323" s="0" t="n">
        <v>101</v>
      </c>
      <c r="I5323" s="0" t="n">
        <v>68</v>
      </c>
      <c r="J5323" s="0" t="n">
        <v>1253</v>
      </c>
      <c r="K5323" s="0" t="n">
        <v>1681</v>
      </c>
      <c r="L5323" s="15" t="s">
        <v>87</v>
      </c>
      <c r="M5323" s="0" t="n">
        <v>7</v>
      </c>
      <c r="N5323" s="16" t="n">
        <f aca="false">I5323*K5323</f>
        <v>114308</v>
      </c>
      <c r="O5323" s="16" t="n">
        <f aca="false">I5323*(K5323-J5323)</f>
        <v>29104</v>
      </c>
      <c r="P5323" s="15" t="n">
        <f aca="false">K5323-J5323</f>
        <v>428</v>
      </c>
      <c r="Q5323" s="0" t="str">
        <f aca="false">IF(G5323=0,"Out of stock",IF(G5323&lt;H5323,"Understocked",IF(G5323&gt;Summary!$B$6*H5323,"Overstocked","Healthy")))</f>
        <v>Healthy</v>
      </c>
      <c r="R5323" s="0" t="str">
        <f aca="false">IF(I5323&gt;=Summary!$B$7,"Fast",IF(I5323&lt;Summary!$B$8,"Slow","Medium"))</f>
        <v>Slow</v>
      </c>
      <c r="S5323" s="15" t="n">
        <f aca="false">IF(M5323&gt;Summary!$B$5,1,0)</f>
        <v>0</v>
      </c>
      <c r="T5323" s="16" t="n">
        <f aca="false">IF(Q5323="Overstocked",(G5323-Summary!$B$6*H5323)*J5323,0)</f>
        <v>0</v>
      </c>
    </row>
    <row r="5324" customFormat="false" ht="15" hidden="false" customHeight="false" outlineLevel="0" collapsed="false">
      <c r="A5324" s="0" t="s">
        <v>5422</v>
      </c>
      <c r="B5324" s="0" t="s">
        <v>89</v>
      </c>
      <c r="C5324" s="0" t="s">
        <v>104</v>
      </c>
      <c r="D5324" s="0" t="s">
        <v>86</v>
      </c>
      <c r="E5324" s="14" t="n">
        <v>45473</v>
      </c>
      <c r="F5324" s="14" t="n">
        <v>45476</v>
      </c>
      <c r="G5324" s="0" t="n">
        <v>164</v>
      </c>
      <c r="H5324" s="0" t="n">
        <v>127</v>
      </c>
      <c r="I5324" s="0" t="n">
        <v>275</v>
      </c>
      <c r="J5324" s="0" t="n">
        <v>1302</v>
      </c>
      <c r="K5324" s="0" t="n">
        <v>1689</v>
      </c>
      <c r="L5324" s="15" t="s">
        <v>87</v>
      </c>
      <c r="M5324" s="0" t="n">
        <v>3</v>
      </c>
      <c r="N5324" s="16" t="n">
        <f aca="false">I5324*K5324</f>
        <v>464475</v>
      </c>
      <c r="O5324" s="16" t="n">
        <f aca="false">I5324*(K5324-J5324)</f>
        <v>106425</v>
      </c>
      <c r="P5324" s="15" t="n">
        <f aca="false">K5324-J5324</f>
        <v>387</v>
      </c>
      <c r="Q5324" s="0" t="str">
        <f aca="false">IF(G5324=0,"Out of stock",IF(G5324&lt;H5324,"Understocked",IF(G5324&gt;Summary!$B$6*H5324,"Overstocked","Healthy")))</f>
        <v>Healthy</v>
      </c>
      <c r="R5324" s="0" t="str">
        <f aca="false">IF(I5324&gt;=Summary!$B$7,"Fast",IF(I5324&lt;Summary!$B$8,"Slow","Medium"))</f>
        <v>Fast</v>
      </c>
      <c r="S5324" s="15" t="n">
        <f aca="false">IF(M5324&gt;Summary!$B$5,1,0)</f>
        <v>0</v>
      </c>
      <c r="T5324" s="16" t="n">
        <f aca="false">IF(Q5324="Overstocked",(G5324-Summary!$B$6*H5324)*J5324,0)</f>
        <v>0</v>
      </c>
    </row>
    <row r="5325" customFormat="false" ht="15" hidden="false" customHeight="false" outlineLevel="0" collapsed="false">
      <c r="A5325" s="0" t="s">
        <v>5423</v>
      </c>
      <c r="B5325" s="0" t="s">
        <v>95</v>
      </c>
      <c r="C5325" s="0" t="s">
        <v>85</v>
      </c>
      <c r="D5325" s="0" t="s">
        <v>102</v>
      </c>
      <c r="E5325" s="14" t="n">
        <v>45391</v>
      </c>
      <c r="F5325" s="14" t="n">
        <v>45400</v>
      </c>
      <c r="G5325" s="0" t="n">
        <v>267</v>
      </c>
      <c r="H5325" s="0" t="n">
        <v>143</v>
      </c>
      <c r="I5325" s="0" t="n">
        <v>97</v>
      </c>
      <c r="J5325" s="0" t="n">
        <v>1149</v>
      </c>
      <c r="K5325" s="0" t="n">
        <v>1321</v>
      </c>
      <c r="L5325" s="15" t="s">
        <v>87</v>
      </c>
      <c r="M5325" s="0" t="n">
        <v>9</v>
      </c>
      <c r="N5325" s="16" t="n">
        <f aca="false">I5325*K5325</f>
        <v>128137</v>
      </c>
      <c r="O5325" s="16" t="n">
        <f aca="false">I5325*(K5325-J5325)</f>
        <v>16684</v>
      </c>
      <c r="P5325" s="15" t="n">
        <f aca="false">K5325-J5325</f>
        <v>172</v>
      </c>
      <c r="Q5325" s="0" t="str">
        <f aca="false">IF(G5325=0,"Out of stock",IF(G5325&lt;H5325,"Understocked",IF(G5325&gt;Summary!$B$6*H5325,"Overstocked","Healthy")))</f>
        <v>Healthy</v>
      </c>
      <c r="R5325" s="0" t="str">
        <f aca="false">IF(I5325&gt;=Summary!$B$7,"Fast",IF(I5325&lt;Summary!$B$8,"Slow","Medium"))</f>
        <v>Slow</v>
      </c>
      <c r="S5325" s="15" t="n">
        <f aca="false">IF(M5325&gt;Summary!$B$5,1,0)</f>
        <v>1</v>
      </c>
      <c r="T5325" s="16" t="n">
        <f aca="false">IF(Q5325="Overstocked",(G5325-Summary!$B$6*H5325)*J5325,0)</f>
        <v>0</v>
      </c>
    </row>
    <row r="5326" customFormat="false" ht="15" hidden="false" customHeight="false" outlineLevel="0" collapsed="false">
      <c r="A5326" s="0" t="s">
        <v>5424</v>
      </c>
      <c r="B5326" s="0" t="s">
        <v>84</v>
      </c>
      <c r="C5326" s="0" t="s">
        <v>78</v>
      </c>
      <c r="D5326" s="0" t="s">
        <v>102</v>
      </c>
      <c r="E5326" s="14" t="n">
        <v>45648</v>
      </c>
      <c r="F5326" s="14" t="n">
        <v>45649</v>
      </c>
      <c r="G5326" s="0" t="n">
        <v>172</v>
      </c>
      <c r="H5326" s="0" t="n">
        <v>104</v>
      </c>
      <c r="I5326" s="0" t="n">
        <v>111</v>
      </c>
      <c r="J5326" s="0" t="n">
        <v>1557</v>
      </c>
      <c r="K5326" s="0" t="n">
        <v>1937</v>
      </c>
      <c r="L5326" s="15" t="s">
        <v>93</v>
      </c>
      <c r="M5326" s="0" t="n">
        <v>1</v>
      </c>
      <c r="N5326" s="16" t="n">
        <f aca="false">I5326*K5326</f>
        <v>215007</v>
      </c>
      <c r="O5326" s="16" t="n">
        <f aca="false">I5326*(K5326-J5326)</f>
        <v>42180</v>
      </c>
      <c r="P5326" s="15" t="n">
        <f aca="false">K5326-J5326</f>
        <v>380</v>
      </c>
      <c r="Q5326" s="0" t="str">
        <f aca="false">IF(G5326=0,"Out of stock",IF(G5326&lt;H5326,"Understocked",IF(G5326&gt;Summary!$B$6*H5326,"Overstocked","Healthy")))</f>
        <v>Healthy</v>
      </c>
      <c r="R5326" s="0" t="str">
        <f aca="false">IF(I5326&gt;=Summary!$B$7,"Fast",IF(I5326&lt;Summary!$B$8,"Slow","Medium"))</f>
        <v>Medium</v>
      </c>
      <c r="S5326" s="15" t="n">
        <f aca="false">IF(M5326&gt;Summary!$B$5,1,0)</f>
        <v>0</v>
      </c>
      <c r="T5326" s="16" t="n">
        <f aca="false">IF(Q5326="Overstocked",(G5326-Summary!$B$6*H5326)*J5326,0)</f>
        <v>0</v>
      </c>
    </row>
    <row r="5327" customFormat="false" ht="15" hidden="false" customHeight="false" outlineLevel="0" collapsed="false">
      <c r="A5327" s="0" t="s">
        <v>5425</v>
      </c>
      <c r="B5327" s="0" t="s">
        <v>123</v>
      </c>
      <c r="C5327" s="0" t="s">
        <v>85</v>
      </c>
      <c r="D5327" s="0" t="s">
        <v>90</v>
      </c>
      <c r="E5327" s="14" t="n">
        <v>45630</v>
      </c>
      <c r="F5327" s="14" t="n">
        <v>45634</v>
      </c>
      <c r="G5327" s="0" t="n">
        <v>441</v>
      </c>
      <c r="H5327" s="0" t="n">
        <v>125</v>
      </c>
      <c r="I5327" s="0" t="n">
        <v>233</v>
      </c>
      <c r="J5327" s="0" t="n">
        <v>565</v>
      </c>
      <c r="K5327" s="0" t="n">
        <v>795</v>
      </c>
      <c r="L5327" s="15" t="s">
        <v>97</v>
      </c>
      <c r="M5327" s="0" t="n">
        <v>4</v>
      </c>
      <c r="N5327" s="16" t="n">
        <f aca="false">I5327*K5327</f>
        <v>185235</v>
      </c>
      <c r="O5327" s="16" t="n">
        <f aca="false">I5327*(K5327-J5327)</f>
        <v>53590</v>
      </c>
      <c r="P5327" s="15" t="n">
        <f aca="false">K5327-J5327</f>
        <v>230</v>
      </c>
      <c r="Q5327" s="0" t="str">
        <f aca="false">IF(G5327=0,"Out of stock",IF(G5327&lt;H5327,"Understocked",IF(G5327&gt;Summary!$B$6*H5327,"Overstocked","Healthy")))</f>
        <v>Healthy</v>
      </c>
      <c r="R5327" s="0" t="str">
        <f aca="false">IF(I5327&gt;=Summary!$B$7,"Fast",IF(I5327&lt;Summary!$B$8,"Slow","Medium"))</f>
        <v>Fast</v>
      </c>
      <c r="S5327" s="15" t="n">
        <f aca="false">IF(M5327&gt;Summary!$B$5,1,0)</f>
        <v>0</v>
      </c>
      <c r="T5327" s="16" t="n">
        <f aca="false">IF(Q5327="Overstocked",(G5327-Summary!$B$6*H5327)*J5327,0)</f>
        <v>0</v>
      </c>
    </row>
    <row r="5328" customFormat="false" ht="15" hidden="false" customHeight="false" outlineLevel="0" collapsed="false">
      <c r="A5328" s="0" t="s">
        <v>5426</v>
      </c>
      <c r="B5328" s="0" t="s">
        <v>101</v>
      </c>
      <c r="C5328" s="0" t="s">
        <v>78</v>
      </c>
      <c r="D5328" s="0" t="s">
        <v>86</v>
      </c>
      <c r="E5328" s="14" t="n">
        <v>45014</v>
      </c>
      <c r="F5328" s="14" t="n">
        <v>45020</v>
      </c>
      <c r="G5328" s="0" t="n">
        <v>400</v>
      </c>
      <c r="H5328" s="0" t="n">
        <v>114</v>
      </c>
      <c r="I5328" s="0" t="n">
        <v>282</v>
      </c>
      <c r="J5328" s="0" t="n">
        <v>1839</v>
      </c>
      <c r="K5328" s="0" t="n">
        <v>2229</v>
      </c>
      <c r="L5328" s="15" t="s">
        <v>82</v>
      </c>
      <c r="M5328" s="0" t="n">
        <v>6</v>
      </c>
      <c r="N5328" s="16" t="n">
        <f aca="false">I5328*K5328</f>
        <v>628578</v>
      </c>
      <c r="O5328" s="16" t="n">
        <f aca="false">I5328*(K5328-J5328)</f>
        <v>109980</v>
      </c>
      <c r="P5328" s="15" t="n">
        <f aca="false">K5328-J5328</f>
        <v>390</v>
      </c>
      <c r="Q5328" s="0" t="str">
        <f aca="false">IF(G5328=0,"Out of stock",IF(G5328&lt;H5328,"Understocked",IF(G5328&gt;Summary!$B$6*H5328,"Overstocked","Healthy")))</f>
        <v>Healthy</v>
      </c>
      <c r="R5328" s="0" t="str">
        <f aca="false">IF(I5328&gt;=Summary!$B$7,"Fast",IF(I5328&lt;Summary!$B$8,"Slow","Medium"))</f>
        <v>Fast</v>
      </c>
      <c r="S5328" s="15" t="n">
        <f aca="false">IF(M5328&gt;Summary!$B$5,1,0)</f>
        <v>0</v>
      </c>
      <c r="T5328" s="16" t="n">
        <f aca="false">IF(Q5328="Overstocked",(G5328-Summary!$B$6*H5328)*J5328,0)</f>
        <v>0</v>
      </c>
    </row>
    <row r="5329" customFormat="false" ht="15" hidden="false" customHeight="false" outlineLevel="0" collapsed="false">
      <c r="A5329" s="0" t="s">
        <v>5427</v>
      </c>
      <c r="B5329" s="0" t="s">
        <v>101</v>
      </c>
      <c r="C5329" s="0" t="s">
        <v>85</v>
      </c>
      <c r="D5329" s="0" t="s">
        <v>102</v>
      </c>
      <c r="E5329" s="14" t="n">
        <v>45457</v>
      </c>
      <c r="F5329" s="14" t="n">
        <v>45464</v>
      </c>
      <c r="G5329" s="0" t="n">
        <v>144</v>
      </c>
      <c r="H5329" s="0" t="n">
        <v>51</v>
      </c>
      <c r="I5329" s="0" t="n">
        <v>1</v>
      </c>
      <c r="J5329" s="0" t="n">
        <v>1081</v>
      </c>
      <c r="K5329" s="0" t="n">
        <v>1324</v>
      </c>
      <c r="L5329" s="15" t="s">
        <v>97</v>
      </c>
      <c r="M5329" s="0" t="n">
        <v>7</v>
      </c>
      <c r="N5329" s="16" t="n">
        <f aca="false">I5329*K5329</f>
        <v>1324</v>
      </c>
      <c r="O5329" s="16" t="n">
        <f aca="false">I5329*(K5329-J5329)</f>
        <v>243</v>
      </c>
      <c r="P5329" s="15" t="n">
        <f aca="false">K5329-J5329</f>
        <v>243</v>
      </c>
      <c r="Q5329" s="0" t="str">
        <f aca="false">IF(G5329=0,"Out of stock",IF(G5329&lt;H5329,"Understocked",IF(G5329&gt;Summary!$B$6*H5329,"Overstocked","Healthy")))</f>
        <v>Healthy</v>
      </c>
      <c r="R5329" s="0" t="str">
        <f aca="false">IF(I5329&gt;=Summary!$B$7,"Fast",IF(I5329&lt;Summary!$B$8,"Slow","Medium"))</f>
        <v>Slow</v>
      </c>
      <c r="S5329" s="15" t="n">
        <f aca="false">IF(M5329&gt;Summary!$B$5,1,0)</f>
        <v>0</v>
      </c>
      <c r="T5329" s="16" t="n">
        <f aca="false">IF(Q5329="Overstocked",(G5329-Summary!$B$6*H5329)*J5329,0)</f>
        <v>0</v>
      </c>
    </row>
    <row r="5330" customFormat="false" ht="15" hidden="false" customHeight="false" outlineLevel="0" collapsed="false">
      <c r="A5330" s="0" t="s">
        <v>5428</v>
      </c>
      <c r="B5330" s="0" t="s">
        <v>89</v>
      </c>
      <c r="C5330" s="0" t="s">
        <v>78</v>
      </c>
      <c r="D5330" s="0" t="s">
        <v>102</v>
      </c>
      <c r="E5330" s="14" t="n">
        <v>45440</v>
      </c>
      <c r="F5330" s="14" t="n">
        <v>45448</v>
      </c>
      <c r="G5330" s="0" t="n">
        <v>257</v>
      </c>
      <c r="H5330" s="0" t="n">
        <v>82</v>
      </c>
      <c r="I5330" s="0" t="n">
        <v>62</v>
      </c>
      <c r="J5330" s="0" t="n">
        <v>1894</v>
      </c>
      <c r="K5330" s="0" t="n">
        <v>2212</v>
      </c>
      <c r="L5330" s="15" t="s">
        <v>80</v>
      </c>
      <c r="M5330" s="0" t="n">
        <v>8</v>
      </c>
      <c r="N5330" s="16" t="n">
        <f aca="false">I5330*K5330</f>
        <v>137144</v>
      </c>
      <c r="O5330" s="16" t="n">
        <f aca="false">I5330*(K5330-J5330)</f>
        <v>19716</v>
      </c>
      <c r="P5330" s="15" t="n">
        <f aca="false">K5330-J5330</f>
        <v>318</v>
      </c>
      <c r="Q5330" s="0" t="str">
        <f aca="false">IF(G5330=0,"Out of stock",IF(G5330&lt;H5330,"Understocked",IF(G5330&gt;Summary!$B$6*H5330,"Overstocked","Healthy")))</f>
        <v>Healthy</v>
      </c>
      <c r="R5330" s="0" t="str">
        <f aca="false">IF(I5330&gt;=Summary!$B$7,"Fast",IF(I5330&lt;Summary!$B$8,"Slow","Medium"))</f>
        <v>Slow</v>
      </c>
      <c r="S5330" s="15" t="n">
        <f aca="false">IF(M5330&gt;Summary!$B$5,1,0)</f>
        <v>1</v>
      </c>
      <c r="T5330" s="16" t="n">
        <f aca="false">IF(Q5330="Overstocked",(G5330-Summary!$B$6*H5330)*J5330,0)</f>
        <v>0</v>
      </c>
    </row>
    <row r="5331" customFormat="false" ht="15" hidden="false" customHeight="false" outlineLevel="0" collapsed="false">
      <c r="A5331" s="0" t="s">
        <v>5429</v>
      </c>
      <c r="B5331" s="0" t="s">
        <v>95</v>
      </c>
      <c r="C5331" s="0" t="s">
        <v>96</v>
      </c>
      <c r="D5331" s="0" t="s">
        <v>102</v>
      </c>
      <c r="E5331" s="14" t="n">
        <v>45246</v>
      </c>
      <c r="F5331" s="14" t="n">
        <v>45249</v>
      </c>
      <c r="G5331" s="0" t="n">
        <v>333</v>
      </c>
      <c r="H5331" s="0" t="n">
        <v>54</v>
      </c>
      <c r="I5331" s="0" t="n">
        <v>207</v>
      </c>
      <c r="J5331" s="0" t="n">
        <v>1422</v>
      </c>
      <c r="K5331" s="0" t="n">
        <v>1703</v>
      </c>
      <c r="L5331" s="15" t="s">
        <v>87</v>
      </c>
      <c r="M5331" s="0" t="n">
        <v>3</v>
      </c>
      <c r="N5331" s="16" t="n">
        <f aca="false">I5331*K5331</f>
        <v>352521</v>
      </c>
      <c r="O5331" s="16" t="n">
        <f aca="false">I5331*(K5331-J5331)</f>
        <v>58167</v>
      </c>
      <c r="P5331" s="15" t="n">
        <f aca="false">K5331-J5331</f>
        <v>281</v>
      </c>
      <c r="Q5331" s="0" t="str">
        <f aca="false">IF(G5331=0,"Out of stock",IF(G5331&lt;H5331,"Understocked",IF(G5331&gt;Summary!$B$6*H5331,"Overstocked","Healthy")))</f>
        <v>Overstocked</v>
      </c>
      <c r="R5331" s="0" t="str">
        <f aca="false">IF(I5331&gt;=Summary!$B$7,"Fast",IF(I5331&lt;Summary!$B$8,"Slow","Medium"))</f>
        <v>Fast</v>
      </c>
      <c r="S5331" s="15" t="n">
        <f aca="false">IF(M5331&gt;Summary!$B$5,1,0)</f>
        <v>0</v>
      </c>
      <c r="T5331" s="16" t="n">
        <f aca="false">IF(Q5331="Overstocked",(G5331-Summary!$B$6*H5331)*J5331,0)</f>
        <v>166374</v>
      </c>
    </row>
    <row r="5332" customFormat="false" ht="15" hidden="false" customHeight="false" outlineLevel="0" collapsed="false">
      <c r="A5332" s="0" t="s">
        <v>5430</v>
      </c>
      <c r="B5332" s="0" t="s">
        <v>77</v>
      </c>
      <c r="C5332" s="0" t="s">
        <v>104</v>
      </c>
      <c r="D5332" s="0" t="s">
        <v>92</v>
      </c>
      <c r="E5332" s="14" t="n">
        <v>45442</v>
      </c>
      <c r="F5332" s="14" t="n">
        <v>45452</v>
      </c>
      <c r="G5332" s="0" t="n">
        <v>424</v>
      </c>
      <c r="H5332" s="0" t="n">
        <v>90</v>
      </c>
      <c r="I5332" s="0" t="n">
        <v>23</v>
      </c>
      <c r="J5332" s="0" t="n">
        <v>1661</v>
      </c>
      <c r="K5332" s="0" t="n">
        <v>1866</v>
      </c>
      <c r="L5332" s="15" t="s">
        <v>80</v>
      </c>
      <c r="M5332" s="0" t="n">
        <v>10</v>
      </c>
      <c r="N5332" s="16" t="n">
        <f aca="false">I5332*K5332</f>
        <v>42918</v>
      </c>
      <c r="O5332" s="16" t="n">
        <f aca="false">I5332*(K5332-J5332)</f>
        <v>4715</v>
      </c>
      <c r="P5332" s="15" t="n">
        <f aca="false">K5332-J5332</f>
        <v>205</v>
      </c>
      <c r="Q5332" s="0" t="str">
        <f aca="false">IF(G5332=0,"Out of stock",IF(G5332&lt;H5332,"Understocked",IF(G5332&gt;Summary!$B$6*H5332,"Overstocked","Healthy")))</f>
        <v>Overstocked</v>
      </c>
      <c r="R5332" s="0" t="str">
        <f aca="false">IF(I5332&gt;=Summary!$B$7,"Fast",IF(I5332&lt;Summary!$B$8,"Slow","Medium"))</f>
        <v>Slow</v>
      </c>
      <c r="S5332" s="15" t="n">
        <f aca="false">IF(M5332&gt;Summary!$B$5,1,0)</f>
        <v>1</v>
      </c>
      <c r="T5332" s="16" t="n">
        <f aca="false">IF(Q5332="Overstocked",(G5332-Summary!$B$6*H5332)*J5332,0)</f>
        <v>106304</v>
      </c>
    </row>
    <row r="5333" customFormat="false" ht="15" hidden="false" customHeight="false" outlineLevel="0" collapsed="false">
      <c r="A5333" s="0" t="s">
        <v>5431</v>
      </c>
      <c r="B5333" s="0" t="s">
        <v>77</v>
      </c>
      <c r="C5333" s="0" t="s">
        <v>104</v>
      </c>
      <c r="D5333" s="0" t="s">
        <v>90</v>
      </c>
      <c r="E5333" s="14" t="n">
        <v>45138</v>
      </c>
      <c r="F5333" s="14" t="n">
        <v>45148</v>
      </c>
      <c r="G5333" s="0" t="n">
        <v>94</v>
      </c>
      <c r="H5333" s="0" t="n">
        <v>107</v>
      </c>
      <c r="I5333" s="0" t="n">
        <v>292</v>
      </c>
      <c r="J5333" s="0" t="n">
        <v>1924</v>
      </c>
      <c r="K5333" s="0" t="n">
        <v>2230</v>
      </c>
      <c r="L5333" s="15" t="s">
        <v>97</v>
      </c>
      <c r="M5333" s="0" t="n">
        <v>10</v>
      </c>
      <c r="N5333" s="16" t="n">
        <f aca="false">I5333*K5333</f>
        <v>651160</v>
      </c>
      <c r="O5333" s="16" t="n">
        <f aca="false">I5333*(K5333-J5333)</f>
        <v>89352</v>
      </c>
      <c r="P5333" s="15" t="n">
        <f aca="false">K5333-J5333</f>
        <v>306</v>
      </c>
      <c r="Q5333" s="0" t="str">
        <f aca="false">IF(G5333=0,"Out of stock",IF(G5333&lt;H5333,"Understocked",IF(G5333&gt;Summary!$B$6*H5333,"Overstocked","Healthy")))</f>
        <v>Understocked</v>
      </c>
      <c r="R5333" s="0" t="str">
        <f aca="false">IF(I5333&gt;=Summary!$B$7,"Fast",IF(I5333&lt;Summary!$B$8,"Slow","Medium"))</f>
        <v>Fast</v>
      </c>
      <c r="S5333" s="15" t="n">
        <f aca="false">IF(M5333&gt;Summary!$B$5,1,0)</f>
        <v>1</v>
      </c>
      <c r="T5333" s="16" t="n">
        <f aca="false">IF(Q5333="Overstocked",(G5333-Summary!$B$6*H5333)*J5333,0)</f>
        <v>0</v>
      </c>
    </row>
    <row r="5334" customFormat="false" ht="15" hidden="false" customHeight="false" outlineLevel="0" collapsed="false">
      <c r="A5334" s="0" t="s">
        <v>5432</v>
      </c>
      <c r="B5334" s="0" t="s">
        <v>123</v>
      </c>
      <c r="C5334" s="0" t="s">
        <v>104</v>
      </c>
      <c r="D5334" s="0" t="s">
        <v>102</v>
      </c>
      <c r="E5334" s="14" t="n">
        <v>45115</v>
      </c>
      <c r="F5334" s="14" t="n">
        <v>45123</v>
      </c>
      <c r="G5334" s="0" t="n">
        <v>57</v>
      </c>
      <c r="H5334" s="0" t="n">
        <v>116</v>
      </c>
      <c r="I5334" s="0" t="n">
        <v>298</v>
      </c>
      <c r="J5334" s="0" t="n">
        <v>1476</v>
      </c>
      <c r="K5334" s="0" t="n">
        <v>1671</v>
      </c>
      <c r="L5334" s="15" t="s">
        <v>87</v>
      </c>
      <c r="M5334" s="0" t="n">
        <v>8</v>
      </c>
      <c r="N5334" s="16" t="n">
        <f aca="false">I5334*K5334</f>
        <v>497958</v>
      </c>
      <c r="O5334" s="16" t="n">
        <f aca="false">I5334*(K5334-J5334)</f>
        <v>58110</v>
      </c>
      <c r="P5334" s="15" t="n">
        <f aca="false">K5334-J5334</f>
        <v>195</v>
      </c>
      <c r="Q5334" s="0" t="str">
        <f aca="false">IF(G5334=0,"Out of stock",IF(G5334&lt;H5334,"Understocked",IF(G5334&gt;Summary!$B$6*H5334,"Overstocked","Healthy")))</f>
        <v>Understocked</v>
      </c>
      <c r="R5334" s="0" t="str">
        <f aca="false">IF(I5334&gt;=Summary!$B$7,"Fast",IF(I5334&lt;Summary!$B$8,"Slow","Medium"))</f>
        <v>Fast</v>
      </c>
      <c r="S5334" s="15" t="n">
        <f aca="false">IF(M5334&gt;Summary!$B$5,1,0)</f>
        <v>1</v>
      </c>
      <c r="T5334" s="16" t="n">
        <f aca="false">IF(Q5334="Overstocked",(G5334-Summary!$B$6*H5334)*J5334,0)</f>
        <v>0</v>
      </c>
    </row>
    <row r="5335" customFormat="false" ht="15" hidden="false" customHeight="false" outlineLevel="0" collapsed="false">
      <c r="A5335" s="0" t="s">
        <v>5433</v>
      </c>
      <c r="B5335" s="0" t="s">
        <v>77</v>
      </c>
      <c r="C5335" s="0" t="s">
        <v>78</v>
      </c>
      <c r="D5335" s="0" t="s">
        <v>86</v>
      </c>
      <c r="E5335" s="14" t="n">
        <v>44963</v>
      </c>
      <c r="F5335" s="14" t="n">
        <v>44965</v>
      </c>
      <c r="G5335" s="0" t="n">
        <v>158</v>
      </c>
      <c r="H5335" s="0" t="n">
        <v>97</v>
      </c>
      <c r="I5335" s="0" t="n">
        <v>293</v>
      </c>
      <c r="J5335" s="0" t="n">
        <v>1749</v>
      </c>
      <c r="K5335" s="0" t="n">
        <v>2213</v>
      </c>
      <c r="L5335" s="15" t="s">
        <v>82</v>
      </c>
      <c r="M5335" s="0" t="n">
        <v>2</v>
      </c>
      <c r="N5335" s="16" t="n">
        <f aca="false">I5335*K5335</f>
        <v>648409</v>
      </c>
      <c r="O5335" s="16" t="n">
        <f aca="false">I5335*(K5335-J5335)</f>
        <v>135952</v>
      </c>
      <c r="P5335" s="15" t="n">
        <f aca="false">K5335-J5335</f>
        <v>464</v>
      </c>
      <c r="Q5335" s="0" t="str">
        <f aca="false">IF(G5335=0,"Out of stock",IF(G5335&lt;H5335,"Understocked",IF(G5335&gt;Summary!$B$6*H5335,"Overstocked","Healthy")))</f>
        <v>Healthy</v>
      </c>
      <c r="R5335" s="0" t="str">
        <f aca="false">IF(I5335&gt;=Summary!$B$7,"Fast",IF(I5335&lt;Summary!$B$8,"Slow","Medium"))</f>
        <v>Fast</v>
      </c>
      <c r="S5335" s="15" t="n">
        <f aca="false">IF(M5335&gt;Summary!$B$5,1,0)</f>
        <v>0</v>
      </c>
      <c r="T5335" s="16" t="n">
        <f aca="false">IF(Q5335="Overstocked",(G5335-Summary!$B$6*H5335)*J5335,0)</f>
        <v>0</v>
      </c>
    </row>
    <row r="5336" customFormat="false" ht="15" hidden="false" customHeight="false" outlineLevel="0" collapsed="false">
      <c r="A5336" s="0" t="s">
        <v>5434</v>
      </c>
      <c r="B5336" s="0" t="s">
        <v>107</v>
      </c>
      <c r="C5336" s="0" t="s">
        <v>85</v>
      </c>
      <c r="D5336" s="0" t="s">
        <v>86</v>
      </c>
      <c r="E5336" s="14" t="n">
        <v>45511</v>
      </c>
      <c r="F5336" s="14" t="n">
        <v>45518</v>
      </c>
      <c r="G5336" s="0" t="n">
        <v>400</v>
      </c>
      <c r="H5336" s="0" t="n">
        <v>145</v>
      </c>
      <c r="I5336" s="0" t="n">
        <v>130</v>
      </c>
      <c r="J5336" s="0" t="n">
        <v>1621</v>
      </c>
      <c r="K5336" s="0" t="n">
        <v>2081</v>
      </c>
      <c r="L5336" s="15" t="s">
        <v>87</v>
      </c>
      <c r="M5336" s="0" t="n">
        <v>7</v>
      </c>
      <c r="N5336" s="16" t="n">
        <f aca="false">I5336*K5336</f>
        <v>270530</v>
      </c>
      <c r="O5336" s="16" t="n">
        <f aca="false">I5336*(K5336-J5336)</f>
        <v>59800</v>
      </c>
      <c r="P5336" s="15" t="n">
        <f aca="false">K5336-J5336</f>
        <v>460</v>
      </c>
      <c r="Q5336" s="0" t="str">
        <f aca="false">IF(G5336=0,"Out of stock",IF(G5336&lt;H5336,"Understocked",IF(G5336&gt;Summary!$B$6*H5336,"Overstocked","Healthy")))</f>
        <v>Healthy</v>
      </c>
      <c r="R5336" s="0" t="str">
        <f aca="false">IF(I5336&gt;=Summary!$B$7,"Fast",IF(I5336&lt;Summary!$B$8,"Slow","Medium"))</f>
        <v>Medium</v>
      </c>
      <c r="S5336" s="15" t="n">
        <f aca="false">IF(M5336&gt;Summary!$B$5,1,0)</f>
        <v>0</v>
      </c>
      <c r="T5336" s="16" t="n">
        <f aca="false">IF(Q5336="Overstocked",(G5336-Summary!$B$6*H5336)*J5336,0)</f>
        <v>0</v>
      </c>
    </row>
    <row r="5337" customFormat="false" ht="15" hidden="false" customHeight="false" outlineLevel="0" collapsed="false">
      <c r="A5337" s="0" t="s">
        <v>5435</v>
      </c>
      <c r="B5337" s="0" t="s">
        <v>107</v>
      </c>
      <c r="C5337" s="0" t="s">
        <v>96</v>
      </c>
      <c r="D5337" s="0" t="s">
        <v>86</v>
      </c>
      <c r="E5337" s="14" t="n">
        <v>45032</v>
      </c>
      <c r="F5337" s="14" t="n">
        <v>45041</v>
      </c>
      <c r="G5337" s="0" t="n">
        <v>96</v>
      </c>
      <c r="H5337" s="0" t="n">
        <v>66</v>
      </c>
      <c r="I5337" s="0" t="n">
        <v>236</v>
      </c>
      <c r="J5337" s="0" t="n">
        <v>1330</v>
      </c>
      <c r="K5337" s="0" t="n">
        <v>1472</v>
      </c>
      <c r="L5337" s="15" t="s">
        <v>82</v>
      </c>
      <c r="M5337" s="0" t="n">
        <v>9</v>
      </c>
      <c r="N5337" s="16" t="n">
        <f aca="false">I5337*K5337</f>
        <v>347392</v>
      </c>
      <c r="O5337" s="16" t="n">
        <f aca="false">I5337*(K5337-J5337)</f>
        <v>33512</v>
      </c>
      <c r="P5337" s="15" t="n">
        <f aca="false">K5337-J5337</f>
        <v>142</v>
      </c>
      <c r="Q5337" s="0" t="str">
        <f aca="false">IF(G5337=0,"Out of stock",IF(G5337&lt;H5337,"Understocked",IF(G5337&gt;Summary!$B$6*H5337,"Overstocked","Healthy")))</f>
        <v>Healthy</v>
      </c>
      <c r="R5337" s="0" t="str">
        <f aca="false">IF(I5337&gt;=Summary!$B$7,"Fast",IF(I5337&lt;Summary!$B$8,"Slow","Medium"))</f>
        <v>Fast</v>
      </c>
      <c r="S5337" s="15" t="n">
        <f aca="false">IF(M5337&gt;Summary!$B$5,1,0)</f>
        <v>1</v>
      </c>
      <c r="T5337" s="16" t="n">
        <f aca="false">IF(Q5337="Overstocked",(G5337-Summary!$B$6*H5337)*J5337,0)</f>
        <v>0</v>
      </c>
    </row>
    <row r="5338" customFormat="false" ht="15" hidden="false" customHeight="false" outlineLevel="0" collapsed="false">
      <c r="A5338" s="0" t="s">
        <v>5436</v>
      </c>
      <c r="B5338" s="0" t="s">
        <v>84</v>
      </c>
      <c r="C5338" s="0" t="s">
        <v>104</v>
      </c>
      <c r="D5338" s="0" t="s">
        <v>102</v>
      </c>
      <c r="E5338" s="14" t="n">
        <v>45160</v>
      </c>
      <c r="F5338" s="14" t="n">
        <v>45162</v>
      </c>
      <c r="G5338" s="0" t="n">
        <v>477</v>
      </c>
      <c r="H5338" s="0" t="n">
        <v>98</v>
      </c>
      <c r="I5338" s="0" t="n">
        <v>172</v>
      </c>
      <c r="J5338" s="0" t="n">
        <v>1552</v>
      </c>
      <c r="K5338" s="0" t="n">
        <v>1939</v>
      </c>
      <c r="L5338" s="15" t="s">
        <v>97</v>
      </c>
      <c r="M5338" s="0" t="n">
        <v>2</v>
      </c>
      <c r="N5338" s="16" t="n">
        <f aca="false">I5338*K5338</f>
        <v>333508</v>
      </c>
      <c r="O5338" s="16" t="n">
        <f aca="false">I5338*(K5338-J5338)</f>
        <v>66564</v>
      </c>
      <c r="P5338" s="15" t="n">
        <f aca="false">K5338-J5338</f>
        <v>387</v>
      </c>
      <c r="Q5338" s="0" t="str">
        <f aca="false">IF(G5338=0,"Out of stock",IF(G5338&lt;H5338,"Understocked",IF(G5338&gt;Summary!$B$6*H5338,"Overstocked","Healthy")))</f>
        <v>Overstocked</v>
      </c>
      <c r="R5338" s="0" t="str">
        <f aca="false">IF(I5338&gt;=Summary!$B$7,"Fast",IF(I5338&lt;Summary!$B$8,"Slow","Medium"))</f>
        <v>Medium</v>
      </c>
      <c r="S5338" s="15" t="n">
        <f aca="false">IF(M5338&gt;Summary!$B$5,1,0)</f>
        <v>0</v>
      </c>
      <c r="T5338" s="16" t="n">
        <f aca="false">IF(Q5338="Overstocked",(G5338-Summary!$B$6*H5338)*J5338,0)</f>
        <v>131920</v>
      </c>
    </row>
    <row r="5339" customFormat="false" ht="15" hidden="false" customHeight="false" outlineLevel="0" collapsed="false">
      <c r="A5339" s="0" t="s">
        <v>5437</v>
      </c>
      <c r="B5339" s="0" t="s">
        <v>95</v>
      </c>
      <c r="C5339" s="0" t="s">
        <v>78</v>
      </c>
      <c r="D5339" s="0" t="s">
        <v>90</v>
      </c>
      <c r="E5339" s="14" t="n">
        <v>45509</v>
      </c>
      <c r="F5339" s="14" t="n">
        <v>45517</v>
      </c>
      <c r="G5339" s="0" t="n">
        <v>249</v>
      </c>
      <c r="H5339" s="0" t="n">
        <v>79</v>
      </c>
      <c r="I5339" s="0" t="n">
        <v>139</v>
      </c>
      <c r="J5339" s="0" t="n">
        <v>645</v>
      </c>
      <c r="K5339" s="0" t="n">
        <v>1070</v>
      </c>
      <c r="L5339" s="15" t="s">
        <v>93</v>
      </c>
      <c r="M5339" s="0" t="n">
        <v>8</v>
      </c>
      <c r="N5339" s="16" t="n">
        <f aca="false">I5339*K5339</f>
        <v>148730</v>
      </c>
      <c r="O5339" s="16" t="n">
        <f aca="false">I5339*(K5339-J5339)</f>
        <v>59075</v>
      </c>
      <c r="P5339" s="15" t="n">
        <f aca="false">K5339-J5339</f>
        <v>425</v>
      </c>
      <c r="Q5339" s="0" t="str">
        <f aca="false">IF(G5339=0,"Out of stock",IF(G5339&lt;H5339,"Understocked",IF(G5339&gt;Summary!$B$6*H5339,"Overstocked","Healthy")))</f>
        <v>Healthy</v>
      </c>
      <c r="R5339" s="0" t="str">
        <f aca="false">IF(I5339&gt;=Summary!$B$7,"Fast",IF(I5339&lt;Summary!$B$8,"Slow","Medium"))</f>
        <v>Medium</v>
      </c>
      <c r="S5339" s="15" t="n">
        <f aca="false">IF(M5339&gt;Summary!$B$5,1,0)</f>
        <v>1</v>
      </c>
      <c r="T5339" s="16" t="n">
        <f aca="false">IF(Q5339="Overstocked",(G5339-Summary!$B$6*H5339)*J5339,0)</f>
        <v>0</v>
      </c>
    </row>
    <row r="5340" customFormat="false" ht="15" hidden="false" customHeight="false" outlineLevel="0" collapsed="false">
      <c r="A5340" s="0" t="s">
        <v>5438</v>
      </c>
      <c r="B5340" s="0" t="s">
        <v>101</v>
      </c>
      <c r="C5340" s="0" t="s">
        <v>96</v>
      </c>
      <c r="D5340" s="0" t="s">
        <v>86</v>
      </c>
      <c r="E5340" s="14" t="n">
        <v>45610</v>
      </c>
      <c r="F5340" s="14" t="n">
        <v>45616</v>
      </c>
      <c r="G5340" s="0" t="n">
        <v>298</v>
      </c>
      <c r="H5340" s="0" t="n">
        <v>63</v>
      </c>
      <c r="I5340" s="0" t="n">
        <v>226</v>
      </c>
      <c r="J5340" s="0" t="n">
        <v>449</v>
      </c>
      <c r="K5340" s="0" t="n">
        <v>799</v>
      </c>
      <c r="L5340" s="15" t="s">
        <v>82</v>
      </c>
      <c r="M5340" s="0" t="n">
        <v>6</v>
      </c>
      <c r="N5340" s="16" t="n">
        <f aca="false">I5340*K5340</f>
        <v>180574</v>
      </c>
      <c r="O5340" s="16" t="n">
        <f aca="false">I5340*(K5340-J5340)</f>
        <v>79100</v>
      </c>
      <c r="P5340" s="15" t="n">
        <f aca="false">K5340-J5340</f>
        <v>350</v>
      </c>
      <c r="Q5340" s="0" t="str">
        <f aca="false">IF(G5340=0,"Out of stock",IF(G5340&lt;H5340,"Understocked",IF(G5340&gt;Summary!$B$6*H5340,"Overstocked","Healthy")))</f>
        <v>Overstocked</v>
      </c>
      <c r="R5340" s="0" t="str">
        <f aca="false">IF(I5340&gt;=Summary!$B$7,"Fast",IF(I5340&lt;Summary!$B$8,"Slow","Medium"))</f>
        <v>Fast</v>
      </c>
      <c r="S5340" s="15" t="n">
        <f aca="false">IF(M5340&gt;Summary!$B$5,1,0)</f>
        <v>0</v>
      </c>
      <c r="T5340" s="16" t="n">
        <f aca="false">IF(Q5340="Overstocked",(G5340-Summary!$B$6*H5340)*J5340,0)</f>
        <v>20654</v>
      </c>
    </row>
    <row r="5341" customFormat="false" ht="15" hidden="false" customHeight="false" outlineLevel="0" collapsed="false">
      <c r="A5341" s="0" t="s">
        <v>5439</v>
      </c>
      <c r="B5341" s="0" t="s">
        <v>123</v>
      </c>
      <c r="C5341" s="0" t="s">
        <v>78</v>
      </c>
      <c r="D5341" s="0" t="s">
        <v>79</v>
      </c>
      <c r="E5341" s="14" t="n">
        <v>45368</v>
      </c>
      <c r="F5341" s="14" t="n">
        <v>45372</v>
      </c>
      <c r="G5341" s="0" t="n">
        <v>488</v>
      </c>
      <c r="H5341" s="0" t="n">
        <v>80</v>
      </c>
      <c r="I5341" s="0" t="n">
        <v>258</v>
      </c>
      <c r="J5341" s="0" t="n">
        <v>1022</v>
      </c>
      <c r="K5341" s="0" t="n">
        <v>1099</v>
      </c>
      <c r="L5341" s="15" t="s">
        <v>87</v>
      </c>
      <c r="M5341" s="0" t="n">
        <v>4</v>
      </c>
      <c r="N5341" s="16" t="n">
        <f aca="false">I5341*K5341</f>
        <v>283542</v>
      </c>
      <c r="O5341" s="16" t="n">
        <f aca="false">I5341*(K5341-J5341)</f>
        <v>19866</v>
      </c>
      <c r="P5341" s="15" t="n">
        <f aca="false">K5341-J5341</f>
        <v>77</v>
      </c>
      <c r="Q5341" s="0" t="str">
        <f aca="false">IF(G5341=0,"Out of stock",IF(G5341&lt;H5341,"Understocked",IF(G5341&gt;Summary!$B$6*H5341,"Overstocked","Healthy")))</f>
        <v>Overstocked</v>
      </c>
      <c r="R5341" s="0" t="str">
        <f aca="false">IF(I5341&gt;=Summary!$B$7,"Fast",IF(I5341&lt;Summary!$B$8,"Slow","Medium"))</f>
        <v>Fast</v>
      </c>
      <c r="S5341" s="15" t="n">
        <f aca="false">IF(M5341&gt;Summary!$B$5,1,0)</f>
        <v>0</v>
      </c>
      <c r="T5341" s="16" t="n">
        <f aca="false">IF(Q5341="Overstocked",(G5341-Summary!$B$6*H5341)*J5341,0)</f>
        <v>171696</v>
      </c>
    </row>
    <row r="5342" customFormat="false" ht="15" hidden="false" customHeight="false" outlineLevel="0" collapsed="false">
      <c r="A5342" s="0" t="s">
        <v>5440</v>
      </c>
      <c r="B5342" s="0" t="s">
        <v>111</v>
      </c>
      <c r="C5342" s="0" t="s">
        <v>104</v>
      </c>
      <c r="D5342" s="0" t="s">
        <v>90</v>
      </c>
      <c r="E5342" s="14" t="n">
        <v>45013</v>
      </c>
      <c r="F5342" s="14" t="n">
        <v>45018</v>
      </c>
      <c r="G5342" s="0" t="n">
        <v>484</v>
      </c>
      <c r="H5342" s="0" t="n">
        <v>112</v>
      </c>
      <c r="I5342" s="0" t="n">
        <v>21</v>
      </c>
      <c r="J5342" s="0" t="n">
        <v>1698</v>
      </c>
      <c r="K5342" s="0" t="n">
        <v>2096</v>
      </c>
      <c r="L5342" s="15" t="s">
        <v>80</v>
      </c>
      <c r="M5342" s="0" t="n">
        <v>5</v>
      </c>
      <c r="N5342" s="16" t="n">
        <f aca="false">I5342*K5342</f>
        <v>44016</v>
      </c>
      <c r="O5342" s="16" t="n">
        <f aca="false">I5342*(K5342-J5342)</f>
        <v>8358</v>
      </c>
      <c r="P5342" s="15" t="n">
        <f aca="false">K5342-J5342</f>
        <v>398</v>
      </c>
      <c r="Q5342" s="0" t="str">
        <f aca="false">IF(G5342=0,"Out of stock",IF(G5342&lt;H5342,"Understocked",IF(G5342&gt;Summary!$B$6*H5342,"Overstocked","Healthy")))</f>
        <v>Overstocked</v>
      </c>
      <c r="R5342" s="0" t="str">
        <f aca="false">IF(I5342&gt;=Summary!$B$7,"Fast",IF(I5342&lt;Summary!$B$8,"Slow","Medium"))</f>
        <v>Slow</v>
      </c>
      <c r="S5342" s="15" t="n">
        <f aca="false">IF(M5342&gt;Summary!$B$5,1,0)</f>
        <v>0</v>
      </c>
      <c r="T5342" s="16" t="n">
        <f aca="false">IF(Q5342="Overstocked",(G5342-Summary!$B$6*H5342)*J5342,0)</f>
        <v>61128</v>
      </c>
    </row>
    <row r="5343" customFormat="false" ht="15" hidden="false" customHeight="false" outlineLevel="0" collapsed="false">
      <c r="A5343" s="0" t="s">
        <v>5441</v>
      </c>
      <c r="B5343" s="0" t="s">
        <v>101</v>
      </c>
      <c r="C5343" s="0" t="s">
        <v>96</v>
      </c>
      <c r="D5343" s="0" t="s">
        <v>102</v>
      </c>
      <c r="E5343" s="14" t="n">
        <v>45367</v>
      </c>
      <c r="F5343" s="14" t="n">
        <v>45371</v>
      </c>
      <c r="G5343" s="0" t="n">
        <v>472</v>
      </c>
      <c r="H5343" s="0" t="n">
        <v>130</v>
      </c>
      <c r="I5343" s="0" t="n">
        <v>6</v>
      </c>
      <c r="J5343" s="0" t="n">
        <v>886</v>
      </c>
      <c r="K5343" s="0" t="n">
        <v>1039</v>
      </c>
      <c r="L5343" s="15" t="s">
        <v>87</v>
      </c>
      <c r="M5343" s="0" t="n">
        <v>4</v>
      </c>
      <c r="N5343" s="16" t="n">
        <f aca="false">I5343*K5343</f>
        <v>6234</v>
      </c>
      <c r="O5343" s="16" t="n">
        <f aca="false">I5343*(K5343-J5343)</f>
        <v>918</v>
      </c>
      <c r="P5343" s="15" t="n">
        <f aca="false">K5343-J5343</f>
        <v>153</v>
      </c>
      <c r="Q5343" s="0" t="str">
        <f aca="false">IF(G5343=0,"Out of stock",IF(G5343&lt;H5343,"Understocked",IF(G5343&gt;Summary!$B$6*H5343,"Overstocked","Healthy")))</f>
        <v>Healthy</v>
      </c>
      <c r="R5343" s="0" t="str">
        <f aca="false">IF(I5343&gt;=Summary!$B$7,"Fast",IF(I5343&lt;Summary!$B$8,"Slow","Medium"))</f>
        <v>Slow</v>
      </c>
      <c r="S5343" s="15" t="n">
        <f aca="false">IF(M5343&gt;Summary!$B$5,1,0)</f>
        <v>0</v>
      </c>
      <c r="T5343" s="16" t="n">
        <f aca="false">IF(Q5343="Overstocked",(G5343-Summary!$B$6*H5343)*J5343,0)</f>
        <v>0</v>
      </c>
    </row>
    <row r="5344" customFormat="false" ht="15" hidden="false" customHeight="false" outlineLevel="0" collapsed="false">
      <c r="A5344" s="0" t="s">
        <v>5442</v>
      </c>
      <c r="B5344" s="0" t="s">
        <v>95</v>
      </c>
      <c r="C5344" s="0" t="s">
        <v>104</v>
      </c>
      <c r="D5344" s="0" t="s">
        <v>79</v>
      </c>
      <c r="E5344" s="14" t="n">
        <v>45094</v>
      </c>
      <c r="F5344" s="14" t="n">
        <v>45102</v>
      </c>
      <c r="G5344" s="0" t="n">
        <v>10</v>
      </c>
      <c r="H5344" s="0" t="n">
        <v>118</v>
      </c>
      <c r="I5344" s="0" t="n">
        <v>32</v>
      </c>
      <c r="J5344" s="0" t="n">
        <v>1701</v>
      </c>
      <c r="K5344" s="0" t="n">
        <v>1762</v>
      </c>
      <c r="L5344" s="15" t="s">
        <v>97</v>
      </c>
      <c r="M5344" s="0" t="n">
        <v>8</v>
      </c>
      <c r="N5344" s="16" t="n">
        <f aca="false">I5344*K5344</f>
        <v>56384</v>
      </c>
      <c r="O5344" s="16" t="n">
        <f aca="false">I5344*(K5344-J5344)</f>
        <v>1952</v>
      </c>
      <c r="P5344" s="15" t="n">
        <f aca="false">K5344-J5344</f>
        <v>61</v>
      </c>
      <c r="Q5344" s="0" t="str">
        <f aca="false">IF(G5344=0,"Out of stock",IF(G5344&lt;H5344,"Understocked",IF(G5344&gt;Summary!$B$6*H5344,"Overstocked","Healthy")))</f>
        <v>Understocked</v>
      </c>
      <c r="R5344" s="0" t="str">
        <f aca="false">IF(I5344&gt;=Summary!$B$7,"Fast",IF(I5344&lt;Summary!$B$8,"Slow","Medium"))</f>
        <v>Slow</v>
      </c>
      <c r="S5344" s="15" t="n">
        <f aca="false">IF(M5344&gt;Summary!$B$5,1,0)</f>
        <v>1</v>
      </c>
      <c r="T5344" s="16" t="n">
        <f aca="false">IF(Q5344="Overstocked",(G5344-Summary!$B$6*H5344)*J5344,0)</f>
        <v>0</v>
      </c>
    </row>
    <row r="5345" customFormat="false" ht="15" hidden="false" customHeight="false" outlineLevel="0" collapsed="false">
      <c r="A5345" s="0" t="s">
        <v>5443</v>
      </c>
      <c r="B5345" s="0" t="s">
        <v>101</v>
      </c>
      <c r="C5345" s="0" t="s">
        <v>78</v>
      </c>
      <c r="D5345" s="0" t="s">
        <v>102</v>
      </c>
      <c r="E5345" s="14" t="n">
        <v>45188</v>
      </c>
      <c r="F5345" s="14" t="n">
        <v>45190</v>
      </c>
      <c r="G5345" s="0" t="n">
        <v>327</v>
      </c>
      <c r="H5345" s="0" t="n">
        <v>146</v>
      </c>
      <c r="I5345" s="0" t="n">
        <v>130</v>
      </c>
      <c r="J5345" s="0" t="n">
        <v>1933</v>
      </c>
      <c r="K5345" s="0" t="n">
        <v>2192</v>
      </c>
      <c r="L5345" s="15" t="s">
        <v>80</v>
      </c>
      <c r="M5345" s="0" t="n">
        <v>2</v>
      </c>
      <c r="N5345" s="16" t="n">
        <f aca="false">I5345*K5345</f>
        <v>284960</v>
      </c>
      <c r="O5345" s="16" t="n">
        <f aca="false">I5345*(K5345-J5345)</f>
        <v>33670</v>
      </c>
      <c r="P5345" s="15" t="n">
        <f aca="false">K5345-J5345</f>
        <v>259</v>
      </c>
      <c r="Q5345" s="0" t="str">
        <f aca="false">IF(G5345=0,"Out of stock",IF(G5345&lt;H5345,"Understocked",IF(G5345&gt;Summary!$B$6*H5345,"Overstocked","Healthy")))</f>
        <v>Healthy</v>
      </c>
      <c r="R5345" s="0" t="str">
        <f aca="false">IF(I5345&gt;=Summary!$B$7,"Fast",IF(I5345&lt;Summary!$B$8,"Slow","Medium"))</f>
        <v>Medium</v>
      </c>
      <c r="S5345" s="15" t="n">
        <f aca="false">IF(M5345&gt;Summary!$B$5,1,0)</f>
        <v>0</v>
      </c>
      <c r="T5345" s="16" t="n">
        <f aca="false">IF(Q5345="Overstocked",(G5345-Summary!$B$6*H5345)*J5345,0)</f>
        <v>0</v>
      </c>
    </row>
    <row r="5346" customFormat="false" ht="15" hidden="false" customHeight="false" outlineLevel="0" collapsed="false">
      <c r="A5346" s="0" t="s">
        <v>5444</v>
      </c>
      <c r="B5346" s="0" t="s">
        <v>77</v>
      </c>
      <c r="C5346" s="0" t="s">
        <v>96</v>
      </c>
      <c r="D5346" s="0" t="s">
        <v>102</v>
      </c>
      <c r="E5346" s="14" t="n">
        <v>45314</v>
      </c>
      <c r="F5346" s="14" t="n">
        <v>45324</v>
      </c>
      <c r="G5346" s="0" t="n">
        <v>395</v>
      </c>
      <c r="H5346" s="0" t="n">
        <v>131</v>
      </c>
      <c r="I5346" s="0" t="n">
        <v>276</v>
      </c>
      <c r="J5346" s="0" t="n">
        <v>1173</v>
      </c>
      <c r="K5346" s="0" t="n">
        <v>1413</v>
      </c>
      <c r="L5346" s="15" t="s">
        <v>97</v>
      </c>
      <c r="M5346" s="0" t="n">
        <v>10</v>
      </c>
      <c r="N5346" s="16" t="n">
        <f aca="false">I5346*K5346</f>
        <v>389988</v>
      </c>
      <c r="O5346" s="16" t="n">
        <f aca="false">I5346*(K5346-J5346)</f>
        <v>66240</v>
      </c>
      <c r="P5346" s="15" t="n">
        <f aca="false">K5346-J5346</f>
        <v>240</v>
      </c>
      <c r="Q5346" s="0" t="str">
        <f aca="false">IF(G5346=0,"Out of stock",IF(G5346&lt;H5346,"Understocked",IF(G5346&gt;Summary!$B$6*H5346,"Overstocked","Healthy")))</f>
        <v>Healthy</v>
      </c>
      <c r="R5346" s="0" t="str">
        <f aca="false">IF(I5346&gt;=Summary!$B$7,"Fast",IF(I5346&lt;Summary!$B$8,"Slow","Medium"))</f>
        <v>Fast</v>
      </c>
      <c r="S5346" s="15" t="n">
        <f aca="false">IF(M5346&gt;Summary!$B$5,1,0)</f>
        <v>1</v>
      </c>
      <c r="T5346" s="16" t="n">
        <f aca="false">IF(Q5346="Overstocked",(G5346-Summary!$B$6*H5346)*J5346,0)</f>
        <v>0</v>
      </c>
    </row>
    <row r="5347" customFormat="false" ht="15" hidden="false" customHeight="false" outlineLevel="0" collapsed="false">
      <c r="A5347" s="0" t="s">
        <v>5445</v>
      </c>
      <c r="B5347" s="0" t="s">
        <v>123</v>
      </c>
      <c r="C5347" s="0" t="s">
        <v>85</v>
      </c>
      <c r="D5347" s="0" t="s">
        <v>79</v>
      </c>
      <c r="E5347" s="14" t="n">
        <v>45361</v>
      </c>
      <c r="F5347" s="14" t="n">
        <v>45368</v>
      </c>
      <c r="G5347" s="0" t="n">
        <v>140</v>
      </c>
      <c r="H5347" s="0" t="n">
        <v>82</v>
      </c>
      <c r="I5347" s="0" t="n">
        <v>81</v>
      </c>
      <c r="J5347" s="0" t="n">
        <v>1076</v>
      </c>
      <c r="K5347" s="0" t="n">
        <v>1403</v>
      </c>
      <c r="L5347" s="15" t="s">
        <v>97</v>
      </c>
      <c r="M5347" s="0" t="n">
        <v>7</v>
      </c>
      <c r="N5347" s="16" t="n">
        <f aca="false">I5347*K5347</f>
        <v>113643</v>
      </c>
      <c r="O5347" s="16" t="n">
        <f aca="false">I5347*(K5347-J5347)</f>
        <v>26487</v>
      </c>
      <c r="P5347" s="15" t="n">
        <f aca="false">K5347-J5347</f>
        <v>327</v>
      </c>
      <c r="Q5347" s="0" t="str">
        <f aca="false">IF(G5347=0,"Out of stock",IF(G5347&lt;H5347,"Understocked",IF(G5347&gt;Summary!$B$6*H5347,"Overstocked","Healthy")))</f>
        <v>Healthy</v>
      </c>
      <c r="R5347" s="0" t="str">
        <f aca="false">IF(I5347&gt;=Summary!$B$7,"Fast",IF(I5347&lt;Summary!$B$8,"Slow","Medium"))</f>
        <v>Slow</v>
      </c>
      <c r="S5347" s="15" t="n">
        <f aca="false">IF(M5347&gt;Summary!$B$5,1,0)</f>
        <v>0</v>
      </c>
      <c r="T5347" s="16" t="n">
        <f aca="false">IF(Q5347="Overstocked",(G5347-Summary!$B$6*H5347)*J5347,0)</f>
        <v>0</v>
      </c>
    </row>
    <row r="5348" customFormat="false" ht="15" hidden="false" customHeight="false" outlineLevel="0" collapsed="false">
      <c r="A5348" s="0" t="s">
        <v>5446</v>
      </c>
      <c r="B5348" s="0" t="s">
        <v>115</v>
      </c>
      <c r="C5348" s="0" t="s">
        <v>96</v>
      </c>
      <c r="D5348" s="0" t="s">
        <v>92</v>
      </c>
      <c r="E5348" s="14" t="n">
        <v>45293</v>
      </c>
      <c r="F5348" s="14" t="n">
        <v>45295</v>
      </c>
      <c r="G5348" s="0" t="n">
        <v>18</v>
      </c>
      <c r="H5348" s="0" t="n">
        <v>89</v>
      </c>
      <c r="I5348" s="0" t="n">
        <v>108</v>
      </c>
      <c r="J5348" s="0" t="n">
        <v>1945</v>
      </c>
      <c r="K5348" s="0" t="n">
        <v>2295</v>
      </c>
      <c r="L5348" s="15" t="s">
        <v>93</v>
      </c>
      <c r="M5348" s="0" t="n">
        <v>2</v>
      </c>
      <c r="N5348" s="16" t="n">
        <f aca="false">I5348*K5348</f>
        <v>247860</v>
      </c>
      <c r="O5348" s="16" t="n">
        <f aca="false">I5348*(K5348-J5348)</f>
        <v>37800</v>
      </c>
      <c r="P5348" s="15" t="n">
        <f aca="false">K5348-J5348</f>
        <v>350</v>
      </c>
      <c r="Q5348" s="0" t="str">
        <f aca="false">IF(G5348=0,"Out of stock",IF(G5348&lt;H5348,"Understocked",IF(G5348&gt;Summary!$B$6*H5348,"Overstocked","Healthy")))</f>
        <v>Understocked</v>
      </c>
      <c r="R5348" s="0" t="str">
        <f aca="false">IF(I5348&gt;=Summary!$B$7,"Fast",IF(I5348&lt;Summary!$B$8,"Slow","Medium"))</f>
        <v>Medium</v>
      </c>
      <c r="S5348" s="15" t="n">
        <f aca="false">IF(M5348&gt;Summary!$B$5,1,0)</f>
        <v>0</v>
      </c>
      <c r="T5348" s="16" t="n">
        <f aca="false">IF(Q5348="Overstocked",(G5348-Summary!$B$6*H5348)*J5348,0)</f>
        <v>0</v>
      </c>
    </row>
    <row r="5349" customFormat="false" ht="15" hidden="false" customHeight="false" outlineLevel="0" collapsed="false">
      <c r="A5349" s="0" t="s">
        <v>5447</v>
      </c>
      <c r="B5349" s="0" t="s">
        <v>95</v>
      </c>
      <c r="C5349" s="0" t="s">
        <v>104</v>
      </c>
      <c r="D5349" s="0" t="s">
        <v>86</v>
      </c>
      <c r="E5349" s="14" t="n">
        <v>45150</v>
      </c>
      <c r="F5349" s="14" t="n">
        <v>45153</v>
      </c>
      <c r="G5349" s="0" t="n">
        <v>336</v>
      </c>
      <c r="H5349" s="0" t="n">
        <v>129</v>
      </c>
      <c r="I5349" s="0" t="n">
        <v>152</v>
      </c>
      <c r="J5349" s="0" t="n">
        <v>843</v>
      </c>
      <c r="K5349" s="0" t="n">
        <v>1320</v>
      </c>
      <c r="L5349" s="15" t="s">
        <v>87</v>
      </c>
      <c r="M5349" s="0" t="n">
        <v>3</v>
      </c>
      <c r="N5349" s="16" t="n">
        <f aca="false">I5349*K5349</f>
        <v>200640</v>
      </c>
      <c r="O5349" s="16" t="n">
        <f aca="false">I5349*(K5349-J5349)</f>
        <v>72504</v>
      </c>
      <c r="P5349" s="15" t="n">
        <f aca="false">K5349-J5349</f>
        <v>477</v>
      </c>
      <c r="Q5349" s="0" t="str">
        <f aca="false">IF(G5349=0,"Out of stock",IF(G5349&lt;H5349,"Understocked",IF(G5349&gt;Summary!$B$6*H5349,"Overstocked","Healthy")))</f>
        <v>Healthy</v>
      </c>
      <c r="R5349" s="0" t="str">
        <f aca="false">IF(I5349&gt;=Summary!$B$7,"Fast",IF(I5349&lt;Summary!$B$8,"Slow","Medium"))</f>
        <v>Medium</v>
      </c>
      <c r="S5349" s="15" t="n">
        <f aca="false">IF(M5349&gt;Summary!$B$5,1,0)</f>
        <v>0</v>
      </c>
      <c r="T5349" s="16" t="n">
        <f aca="false">IF(Q5349="Overstocked",(G5349-Summary!$B$6*H5349)*J5349,0)</f>
        <v>0</v>
      </c>
    </row>
    <row r="5350" customFormat="false" ht="15" hidden="false" customHeight="false" outlineLevel="0" collapsed="false">
      <c r="A5350" s="0" t="s">
        <v>5448</v>
      </c>
      <c r="B5350" s="0" t="s">
        <v>84</v>
      </c>
      <c r="C5350" s="0" t="s">
        <v>78</v>
      </c>
      <c r="D5350" s="0" t="s">
        <v>79</v>
      </c>
      <c r="E5350" s="14" t="n">
        <v>45502</v>
      </c>
      <c r="F5350" s="14" t="n">
        <v>45505</v>
      </c>
      <c r="G5350" s="0" t="n">
        <v>350</v>
      </c>
      <c r="H5350" s="0" t="n">
        <v>143</v>
      </c>
      <c r="I5350" s="0" t="n">
        <v>151</v>
      </c>
      <c r="J5350" s="0" t="n">
        <v>273</v>
      </c>
      <c r="K5350" s="0" t="n">
        <v>491</v>
      </c>
      <c r="L5350" s="15" t="s">
        <v>97</v>
      </c>
      <c r="M5350" s="0" t="n">
        <v>3</v>
      </c>
      <c r="N5350" s="16" t="n">
        <f aca="false">I5350*K5350</f>
        <v>74141</v>
      </c>
      <c r="O5350" s="16" t="n">
        <f aca="false">I5350*(K5350-J5350)</f>
        <v>32918</v>
      </c>
      <c r="P5350" s="15" t="n">
        <f aca="false">K5350-J5350</f>
        <v>218</v>
      </c>
      <c r="Q5350" s="0" t="str">
        <f aca="false">IF(G5350=0,"Out of stock",IF(G5350&lt;H5350,"Understocked",IF(G5350&gt;Summary!$B$6*H5350,"Overstocked","Healthy")))</f>
        <v>Healthy</v>
      </c>
      <c r="R5350" s="0" t="str">
        <f aca="false">IF(I5350&gt;=Summary!$B$7,"Fast",IF(I5350&lt;Summary!$B$8,"Slow","Medium"))</f>
        <v>Medium</v>
      </c>
      <c r="S5350" s="15" t="n">
        <f aca="false">IF(M5350&gt;Summary!$B$5,1,0)</f>
        <v>0</v>
      </c>
      <c r="T5350" s="16" t="n">
        <f aca="false">IF(Q5350="Overstocked",(G5350-Summary!$B$6*H5350)*J5350,0)</f>
        <v>0</v>
      </c>
    </row>
    <row r="5351" customFormat="false" ht="15" hidden="false" customHeight="false" outlineLevel="0" collapsed="false">
      <c r="A5351" s="0" t="s">
        <v>5449</v>
      </c>
      <c r="B5351" s="0" t="s">
        <v>89</v>
      </c>
      <c r="C5351" s="0" t="s">
        <v>78</v>
      </c>
      <c r="D5351" s="0" t="s">
        <v>86</v>
      </c>
      <c r="E5351" s="14" t="n">
        <v>45434</v>
      </c>
      <c r="F5351" s="14" t="n">
        <v>45436</v>
      </c>
      <c r="G5351" s="0" t="n">
        <v>29</v>
      </c>
      <c r="H5351" s="0" t="n">
        <v>149</v>
      </c>
      <c r="I5351" s="0" t="n">
        <v>18</v>
      </c>
      <c r="J5351" s="0" t="n">
        <v>1773</v>
      </c>
      <c r="K5351" s="0" t="n">
        <v>2076</v>
      </c>
      <c r="L5351" s="15" t="s">
        <v>80</v>
      </c>
      <c r="M5351" s="0" t="n">
        <v>2</v>
      </c>
      <c r="N5351" s="16" t="n">
        <f aca="false">I5351*K5351</f>
        <v>37368</v>
      </c>
      <c r="O5351" s="16" t="n">
        <f aca="false">I5351*(K5351-J5351)</f>
        <v>5454</v>
      </c>
      <c r="P5351" s="15" t="n">
        <f aca="false">K5351-J5351</f>
        <v>303</v>
      </c>
      <c r="Q5351" s="0" t="str">
        <f aca="false">IF(G5351=0,"Out of stock",IF(G5351&lt;H5351,"Understocked",IF(G5351&gt;Summary!$B$6*H5351,"Overstocked","Healthy")))</f>
        <v>Understocked</v>
      </c>
      <c r="R5351" s="0" t="str">
        <f aca="false">IF(I5351&gt;=Summary!$B$7,"Fast",IF(I5351&lt;Summary!$B$8,"Slow","Medium"))</f>
        <v>Slow</v>
      </c>
      <c r="S5351" s="15" t="n">
        <f aca="false">IF(M5351&gt;Summary!$B$5,1,0)</f>
        <v>0</v>
      </c>
      <c r="T5351" s="16" t="n">
        <f aca="false">IF(Q5351="Overstocked",(G5351-Summary!$B$6*H5351)*J5351,0)</f>
        <v>0</v>
      </c>
    </row>
    <row r="5352" customFormat="false" ht="15" hidden="false" customHeight="false" outlineLevel="0" collapsed="false">
      <c r="A5352" s="0" t="s">
        <v>5450</v>
      </c>
      <c r="B5352" s="0" t="s">
        <v>123</v>
      </c>
      <c r="C5352" s="0" t="s">
        <v>96</v>
      </c>
      <c r="D5352" s="0" t="s">
        <v>79</v>
      </c>
      <c r="E5352" s="14" t="n">
        <v>45412</v>
      </c>
      <c r="F5352" s="14" t="n">
        <v>45415</v>
      </c>
      <c r="G5352" s="0" t="n">
        <v>107</v>
      </c>
      <c r="H5352" s="0" t="n">
        <v>78</v>
      </c>
      <c r="I5352" s="0" t="n">
        <v>175</v>
      </c>
      <c r="J5352" s="0" t="n">
        <v>300</v>
      </c>
      <c r="K5352" s="0" t="n">
        <v>451</v>
      </c>
      <c r="L5352" s="15" t="s">
        <v>82</v>
      </c>
      <c r="M5352" s="0" t="n">
        <v>3</v>
      </c>
      <c r="N5352" s="16" t="n">
        <f aca="false">I5352*K5352</f>
        <v>78925</v>
      </c>
      <c r="O5352" s="16" t="n">
        <f aca="false">I5352*(K5352-J5352)</f>
        <v>26425</v>
      </c>
      <c r="P5352" s="15" t="n">
        <f aca="false">K5352-J5352</f>
        <v>151</v>
      </c>
      <c r="Q5352" s="0" t="str">
        <f aca="false">IF(G5352=0,"Out of stock",IF(G5352&lt;H5352,"Understocked",IF(G5352&gt;Summary!$B$6*H5352,"Overstocked","Healthy")))</f>
        <v>Healthy</v>
      </c>
      <c r="R5352" s="0" t="str">
        <f aca="false">IF(I5352&gt;=Summary!$B$7,"Fast",IF(I5352&lt;Summary!$B$8,"Slow","Medium"))</f>
        <v>Medium</v>
      </c>
      <c r="S5352" s="15" t="n">
        <f aca="false">IF(M5352&gt;Summary!$B$5,1,0)</f>
        <v>0</v>
      </c>
      <c r="T5352" s="16" t="n">
        <f aca="false">IF(Q5352="Overstocked",(G5352-Summary!$B$6*H5352)*J5352,0)</f>
        <v>0</v>
      </c>
    </row>
    <row r="5353" customFormat="false" ht="15" hidden="false" customHeight="false" outlineLevel="0" collapsed="false">
      <c r="A5353" s="0" t="s">
        <v>5451</v>
      </c>
      <c r="B5353" s="0" t="s">
        <v>115</v>
      </c>
      <c r="C5353" s="0" t="s">
        <v>104</v>
      </c>
      <c r="D5353" s="0" t="s">
        <v>102</v>
      </c>
      <c r="E5353" s="14" t="n">
        <v>45542</v>
      </c>
      <c r="F5353" s="14" t="n">
        <v>45545</v>
      </c>
      <c r="G5353" s="0" t="n">
        <v>292</v>
      </c>
      <c r="H5353" s="0" t="n">
        <v>58</v>
      </c>
      <c r="I5353" s="0" t="n">
        <v>252</v>
      </c>
      <c r="J5353" s="0" t="n">
        <v>1582</v>
      </c>
      <c r="K5353" s="0" t="n">
        <v>2069</v>
      </c>
      <c r="L5353" s="15" t="s">
        <v>82</v>
      </c>
      <c r="M5353" s="0" t="n">
        <v>3</v>
      </c>
      <c r="N5353" s="16" t="n">
        <f aca="false">I5353*K5353</f>
        <v>521388</v>
      </c>
      <c r="O5353" s="16" t="n">
        <f aca="false">I5353*(K5353-J5353)</f>
        <v>122724</v>
      </c>
      <c r="P5353" s="15" t="n">
        <f aca="false">K5353-J5353</f>
        <v>487</v>
      </c>
      <c r="Q5353" s="0" t="str">
        <f aca="false">IF(G5353=0,"Out of stock",IF(G5353&lt;H5353,"Understocked",IF(G5353&gt;Summary!$B$6*H5353,"Overstocked","Healthy")))</f>
        <v>Overstocked</v>
      </c>
      <c r="R5353" s="0" t="str">
        <f aca="false">IF(I5353&gt;=Summary!$B$7,"Fast",IF(I5353&lt;Summary!$B$8,"Slow","Medium"))</f>
        <v>Fast</v>
      </c>
      <c r="S5353" s="15" t="n">
        <f aca="false">IF(M5353&gt;Summary!$B$5,1,0)</f>
        <v>0</v>
      </c>
      <c r="T5353" s="16" t="n">
        <f aca="false">IF(Q5353="Overstocked",(G5353-Summary!$B$6*H5353)*J5353,0)</f>
        <v>94920</v>
      </c>
    </row>
    <row r="5354" customFormat="false" ht="15" hidden="false" customHeight="false" outlineLevel="0" collapsed="false">
      <c r="A5354" s="0" t="s">
        <v>5452</v>
      </c>
      <c r="B5354" s="0" t="s">
        <v>89</v>
      </c>
      <c r="C5354" s="0" t="s">
        <v>96</v>
      </c>
      <c r="D5354" s="0" t="s">
        <v>86</v>
      </c>
      <c r="E5354" s="14" t="n">
        <v>45231</v>
      </c>
      <c r="F5354" s="14" t="n">
        <v>45232</v>
      </c>
      <c r="G5354" s="0" t="n">
        <v>190</v>
      </c>
      <c r="H5354" s="0" t="n">
        <v>51</v>
      </c>
      <c r="I5354" s="0" t="n">
        <v>159</v>
      </c>
      <c r="J5354" s="0" t="n">
        <v>1600</v>
      </c>
      <c r="K5354" s="0" t="n">
        <v>1938</v>
      </c>
      <c r="L5354" s="15" t="s">
        <v>80</v>
      </c>
      <c r="M5354" s="0" t="n">
        <v>1</v>
      </c>
      <c r="N5354" s="16" t="n">
        <f aca="false">I5354*K5354</f>
        <v>308142</v>
      </c>
      <c r="O5354" s="16" t="n">
        <f aca="false">I5354*(K5354-J5354)</f>
        <v>53742</v>
      </c>
      <c r="P5354" s="15" t="n">
        <f aca="false">K5354-J5354</f>
        <v>338</v>
      </c>
      <c r="Q5354" s="0" t="str">
        <f aca="false">IF(G5354=0,"Out of stock",IF(G5354&lt;H5354,"Understocked",IF(G5354&gt;Summary!$B$6*H5354,"Overstocked","Healthy")))</f>
        <v>Healthy</v>
      </c>
      <c r="R5354" s="0" t="str">
        <f aca="false">IF(I5354&gt;=Summary!$B$7,"Fast",IF(I5354&lt;Summary!$B$8,"Slow","Medium"))</f>
        <v>Medium</v>
      </c>
      <c r="S5354" s="15" t="n">
        <f aca="false">IF(M5354&gt;Summary!$B$5,1,0)</f>
        <v>0</v>
      </c>
      <c r="T5354" s="16" t="n">
        <f aca="false">IF(Q5354="Overstocked",(G5354-Summary!$B$6*H5354)*J5354,0)</f>
        <v>0</v>
      </c>
    </row>
    <row r="5355" customFormat="false" ht="15" hidden="false" customHeight="false" outlineLevel="0" collapsed="false">
      <c r="A5355" s="0" t="s">
        <v>5453</v>
      </c>
      <c r="B5355" s="0" t="s">
        <v>77</v>
      </c>
      <c r="C5355" s="0" t="s">
        <v>85</v>
      </c>
      <c r="D5355" s="0" t="s">
        <v>90</v>
      </c>
      <c r="E5355" s="14" t="n">
        <v>45656</v>
      </c>
      <c r="F5355" s="14" t="n">
        <v>45661</v>
      </c>
      <c r="G5355" s="0" t="n">
        <v>423</v>
      </c>
      <c r="H5355" s="0" t="n">
        <v>131</v>
      </c>
      <c r="I5355" s="0" t="n">
        <v>113</v>
      </c>
      <c r="J5355" s="0" t="n">
        <v>990</v>
      </c>
      <c r="K5355" s="0" t="n">
        <v>1293</v>
      </c>
      <c r="L5355" s="15" t="s">
        <v>97</v>
      </c>
      <c r="M5355" s="0" t="n">
        <v>5</v>
      </c>
      <c r="N5355" s="16" t="n">
        <f aca="false">I5355*K5355</f>
        <v>146109</v>
      </c>
      <c r="O5355" s="16" t="n">
        <f aca="false">I5355*(K5355-J5355)</f>
        <v>34239</v>
      </c>
      <c r="P5355" s="15" t="n">
        <f aca="false">K5355-J5355</f>
        <v>303</v>
      </c>
      <c r="Q5355" s="0" t="str">
        <f aca="false">IF(G5355=0,"Out of stock",IF(G5355&lt;H5355,"Understocked",IF(G5355&gt;Summary!$B$6*H5355,"Overstocked","Healthy")))</f>
        <v>Healthy</v>
      </c>
      <c r="R5355" s="0" t="str">
        <f aca="false">IF(I5355&gt;=Summary!$B$7,"Fast",IF(I5355&lt;Summary!$B$8,"Slow","Medium"))</f>
        <v>Medium</v>
      </c>
      <c r="S5355" s="15" t="n">
        <f aca="false">IF(M5355&gt;Summary!$B$5,1,0)</f>
        <v>0</v>
      </c>
      <c r="T5355" s="16" t="n">
        <f aca="false">IF(Q5355="Overstocked",(G5355-Summary!$B$6*H5355)*J5355,0)</f>
        <v>0</v>
      </c>
    </row>
    <row r="5356" customFormat="false" ht="15" hidden="false" customHeight="false" outlineLevel="0" collapsed="false">
      <c r="A5356" s="0" t="s">
        <v>5454</v>
      </c>
      <c r="B5356" s="0" t="s">
        <v>113</v>
      </c>
      <c r="C5356" s="0" t="s">
        <v>85</v>
      </c>
      <c r="D5356" s="0" t="s">
        <v>90</v>
      </c>
      <c r="E5356" s="14" t="n">
        <v>45236</v>
      </c>
      <c r="F5356" s="14" t="n">
        <v>45241</v>
      </c>
      <c r="G5356" s="0" t="n">
        <v>253</v>
      </c>
      <c r="H5356" s="0" t="n">
        <v>114</v>
      </c>
      <c r="I5356" s="0" t="n">
        <v>1</v>
      </c>
      <c r="J5356" s="0" t="n">
        <v>1630</v>
      </c>
      <c r="K5356" s="0" t="n">
        <v>1780</v>
      </c>
      <c r="L5356" s="15" t="s">
        <v>87</v>
      </c>
      <c r="M5356" s="0" t="n">
        <v>5</v>
      </c>
      <c r="N5356" s="16" t="n">
        <f aca="false">I5356*K5356</f>
        <v>1780</v>
      </c>
      <c r="O5356" s="16" t="n">
        <f aca="false">I5356*(K5356-J5356)</f>
        <v>150</v>
      </c>
      <c r="P5356" s="15" t="n">
        <f aca="false">K5356-J5356</f>
        <v>150</v>
      </c>
      <c r="Q5356" s="0" t="str">
        <f aca="false">IF(G5356=0,"Out of stock",IF(G5356&lt;H5356,"Understocked",IF(G5356&gt;Summary!$B$6*H5356,"Overstocked","Healthy")))</f>
        <v>Healthy</v>
      </c>
      <c r="R5356" s="0" t="str">
        <f aca="false">IF(I5356&gt;=Summary!$B$7,"Fast",IF(I5356&lt;Summary!$B$8,"Slow","Medium"))</f>
        <v>Slow</v>
      </c>
      <c r="S5356" s="15" t="n">
        <f aca="false">IF(M5356&gt;Summary!$B$5,1,0)</f>
        <v>0</v>
      </c>
      <c r="T5356" s="16" t="n">
        <f aca="false">IF(Q5356="Overstocked",(G5356-Summary!$B$6*H5356)*J5356,0)</f>
        <v>0</v>
      </c>
    </row>
    <row r="5357" customFormat="false" ht="15" hidden="false" customHeight="false" outlineLevel="0" collapsed="false">
      <c r="A5357" s="0" t="s">
        <v>5455</v>
      </c>
      <c r="B5357" s="0" t="s">
        <v>95</v>
      </c>
      <c r="C5357" s="0" t="s">
        <v>78</v>
      </c>
      <c r="D5357" s="0" t="s">
        <v>86</v>
      </c>
      <c r="E5357" s="14" t="n">
        <v>45083</v>
      </c>
      <c r="F5357" s="14" t="n">
        <v>45084</v>
      </c>
      <c r="G5357" s="0" t="n">
        <v>469</v>
      </c>
      <c r="H5357" s="0" t="n">
        <v>99</v>
      </c>
      <c r="I5357" s="0" t="n">
        <v>267</v>
      </c>
      <c r="J5357" s="0" t="n">
        <v>1309</v>
      </c>
      <c r="K5357" s="0" t="n">
        <v>1693</v>
      </c>
      <c r="L5357" s="15" t="s">
        <v>97</v>
      </c>
      <c r="M5357" s="0" t="n">
        <v>1</v>
      </c>
      <c r="N5357" s="16" t="n">
        <f aca="false">I5357*K5357</f>
        <v>452031</v>
      </c>
      <c r="O5357" s="16" t="n">
        <f aca="false">I5357*(K5357-J5357)</f>
        <v>102528</v>
      </c>
      <c r="P5357" s="15" t="n">
        <f aca="false">K5357-J5357</f>
        <v>384</v>
      </c>
      <c r="Q5357" s="0" t="str">
        <f aca="false">IF(G5357=0,"Out of stock",IF(G5357&lt;H5357,"Understocked",IF(G5357&gt;Summary!$B$6*H5357,"Overstocked","Healthy")))</f>
        <v>Overstocked</v>
      </c>
      <c r="R5357" s="0" t="str">
        <f aca="false">IF(I5357&gt;=Summary!$B$7,"Fast",IF(I5357&lt;Summary!$B$8,"Slow","Medium"))</f>
        <v>Fast</v>
      </c>
      <c r="S5357" s="15" t="n">
        <f aca="false">IF(M5357&gt;Summary!$B$5,1,0)</f>
        <v>0</v>
      </c>
      <c r="T5357" s="16" t="n">
        <f aca="false">IF(Q5357="Overstocked",(G5357-Summary!$B$6*H5357)*J5357,0)</f>
        <v>95557</v>
      </c>
    </row>
    <row r="5358" customFormat="false" ht="15" hidden="false" customHeight="false" outlineLevel="0" collapsed="false">
      <c r="A5358" s="0" t="s">
        <v>5456</v>
      </c>
      <c r="B5358" s="0" t="s">
        <v>95</v>
      </c>
      <c r="C5358" s="0" t="s">
        <v>85</v>
      </c>
      <c r="D5358" s="0" t="s">
        <v>102</v>
      </c>
      <c r="E5358" s="14" t="n">
        <v>45597</v>
      </c>
      <c r="F5358" s="14" t="n">
        <v>45605</v>
      </c>
      <c r="G5358" s="0" t="n">
        <v>132</v>
      </c>
      <c r="H5358" s="0" t="n">
        <v>63</v>
      </c>
      <c r="I5358" s="0" t="n">
        <v>273</v>
      </c>
      <c r="J5358" s="0" t="n">
        <v>1678</v>
      </c>
      <c r="K5358" s="0" t="n">
        <v>1966</v>
      </c>
      <c r="L5358" s="15" t="s">
        <v>82</v>
      </c>
      <c r="M5358" s="0" t="n">
        <v>8</v>
      </c>
      <c r="N5358" s="16" t="n">
        <f aca="false">I5358*K5358</f>
        <v>536718</v>
      </c>
      <c r="O5358" s="16" t="n">
        <f aca="false">I5358*(K5358-J5358)</f>
        <v>78624</v>
      </c>
      <c r="P5358" s="15" t="n">
        <f aca="false">K5358-J5358</f>
        <v>288</v>
      </c>
      <c r="Q5358" s="0" t="str">
        <f aca="false">IF(G5358=0,"Out of stock",IF(G5358&lt;H5358,"Understocked",IF(G5358&gt;Summary!$B$6*H5358,"Overstocked","Healthy")))</f>
        <v>Healthy</v>
      </c>
      <c r="R5358" s="0" t="str">
        <f aca="false">IF(I5358&gt;=Summary!$B$7,"Fast",IF(I5358&lt;Summary!$B$8,"Slow","Medium"))</f>
        <v>Fast</v>
      </c>
      <c r="S5358" s="15" t="n">
        <f aca="false">IF(M5358&gt;Summary!$B$5,1,0)</f>
        <v>1</v>
      </c>
      <c r="T5358" s="16" t="n">
        <f aca="false">IF(Q5358="Overstocked",(G5358-Summary!$B$6*H5358)*J5358,0)</f>
        <v>0</v>
      </c>
    </row>
    <row r="5359" customFormat="false" ht="15" hidden="false" customHeight="false" outlineLevel="0" collapsed="false">
      <c r="A5359" s="0" t="s">
        <v>5457</v>
      </c>
      <c r="B5359" s="0" t="s">
        <v>111</v>
      </c>
      <c r="C5359" s="0" t="s">
        <v>96</v>
      </c>
      <c r="D5359" s="0" t="s">
        <v>79</v>
      </c>
      <c r="E5359" s="14" t="n">
        <v>45480</v>
      </c>
      <c r="F5359" s="14" t="n">
        <v>45486</v>
      </c>
      <c r="G5359" s="0" t="n">
        <v>329</v>
      </c>
      <c r="H5359" s="0" t="n">
        <v>92</v>
      </c>
      <c r="I5359" s="0" t="n">
        <v>88</v>
      </c>
      <c r="J5359" s="0" t="n">
        <v>941</v>
      </c>
      <c r="K5359" s="0" t="n">
        <v>1072</v>
      </c>
      <c r="L5359" s="15" t="s">
        <v>93</v>
      </c>
      <c r="M5359" s="0" t="n">
        <v>6</v>
      </c>
      <c r="N5359" s="16" t="n">
        <f aca="false">I5359*K5359</f>
        <v>94336</v>
      </c>
      <c r="O5359" s="16" t="n">
        <f aca="false">I5359*(K5359-J5359)</f>
        <v>11528</v>
      </c>
      <c r="P5359" s="15" t="n">
        <f aca="false">K5359-J5359</f>
        <v>131</v>
      </c>
      <c r="Q5359" s="0" t="str">
        <f aca="false">IF(G5359=0,"Out of stock",IF(G5359&lt;H5359,"Understocked",IF(G5359&gt;Summary!$B$6*H5359,"Overstocked","Healthy")))</f>
        <v>Healthy</v>
      </c>
      <c r="R5359" s="0" t="str">
        <f aca="false">IF(I5359&gt;=Summary!$B$7,"Fast",IF(I5359&lt;Summary!$B$8,"Slow","Medium"))</f>
        <v>Slow</v>
      </c>
      <c r="S5359" s="15" t="n">
        <f aca="false">IF(M5359&gt;Summary!$B$5,1,0)</f>
        <v>0</v>
      </c>
      <c r="T5359" s="16" t="n">
        <f aca="false">IF(Q5359="Overstocked",(G5359-Summary!$B$6*H5359)*J5359,0)</f>
        <v>0</v>
      </c>
    </row>
    <row r="5360" customFormat="false" ht="15" hidden="false" customHeight="false" outlineLevel="0" collapsed="false">
      <c r="A5360" s="0" t="s">
        <v>5458</v>
      </c>
      <c r="B5360" s="0" t="s">
        <v>95</v>
      </c>
      <c r="C5360" s="0" t="s">
        <v>78</v>
      </c>
      <c r="D5360" s="0" t="s">
        <v>86</v>
      </c>
      <c r="E5360" s="14" t="n">
        <v>45360</v>
      </c>
      <c r="F5360" s="14" t="n">
        <v>45364</v>
      </c>
      <c r="G5360" s="0" t="n">
        <v>401</v>
      </c>
      <c r="H5360" s="0" t="n">
        <v>129</v>
      </c>
      <c r="I5360" s="0" t="n">
        <v>156</v>
      </c>
      <c r="J5360" s="0" t="n">
        <v>812</v>
      </c>
      <c r="K5360" s="0" t="n">
        <v>1131</v>
      </c>
      <c r="L5360" s="15" t="s">
        <v>82</v>
      </c>
      <c r="M5360" s="0" t="n">
        <v>4</v>
      </c>
      <c r="N5360" s="16" t="n">
        <f aca="false">I5360*K5360</f>
        <v>176436</v>
      </c>
      <c r="O5360" s="16" t="n">
        <f aca="false">I5360*(K5360-J5360)</f>
        <v>49764</v>
      </c>
      <c r="P5360" s="15" t="n">
        <f aca="false">K5360-J5360</f>
        <v>319</v>
      </c>
      <c r="Q5360" s="0" t="str">
        <f aca="false">IF(G5360=0,"Out of stock",IF(G5360&lt;H5360,"Understocked",IF(G5360&gt;Summary!$B$6*H5360,"Overstocked","Healthy")))</f>
        <v>Healthy</v>
      </c>
      <c r="R5360" s="0" t="str">
        <f aca="false">IF(I5360&gt;=Summary!$B$7,"Fast",IF(I5360&lt;Summary!$B$8,"Slow","Medium"))</f>
        <v>Medium</v>
      </c>
      <c r="S5360" s="15" t="n">
        <f aca="false">IF(M5360&gt;Summary!$B$5,1,0)</f>
        <v>0</v>
      </c>
      <c r="T5360" s="16" t="n">
        <f aca="false">IF(Q5360="Overstocked",(G5360-Summary!$B$6*H5360)*J5360,0)</f>
        <v>0</v>
      </c>
    </row>
    <row r="5361" customFormat="false" ht="15" hidden="false" customHeight="false" outlineLevel="0" collapsed="false">
      <c r="A5361" s="0" t="s">
        <v>5459</v>
      </c>
      <c r="B5361" s="0" t="s">
        <v>89</v>
      </c>
      <c r="C5361" s="0" t="s">
        <v>96</v>
      </c>
      <c r="D5361" s="0" t="s">
        <v>92</v>
      </c>
      <c r="E5361" s="14" t="n">
        <v>45501</v>
      </c>
      <c r="F5361" s="14" t="n">
        <v>45506</v>
      </c>
      <c r="G5361" s="0" t="n">
        <v>487</v>
      </c>
      <c r="H5361" s="0" t="n">
        <v>76</v>
      </c>
      <c r="I5361" s="0" t="n">
        <v>87</v>
      </c>
      <c r="J5361" s="0" t="n">
        <v>244</v>
      </c>
      <c r="K5361" s="0" t="n">
        <v>621</v>
      </c>
      <c r="L5361" s="15" t="s">
        <v>80</v>
      </c>
      <c r="M5361" s="0" t="n">
        <v>5</v>
      </c>
      <c r="N5361" s="16" t="n">
        <f aca="false">I5361*K5361</f>
        <v>54027</v>
      </c>
      <c r="O5361" s="16" t="n">
        <f aca="false">I5361*(K5361-J5361)</f>
        <v>32799</v>
      </c>
      <c r="P5361" s="15" t="n">
        <f aca="false">K5361-J5361</f>
        <v>377</v>
      </c>
      <c r="Q5361" s="0" t="str">
        <f aca="false">IF(G5361=0,"Out of stock",IF(G5361&lt;H5361,"Understocked",IF(G5361&gt;Summary!$B$6*H5361,"Overstocked","Healthy")))</f>
        <v>Overstocked</v>
      </c>
      <c r="R5361" s="0" t="str">
        <f aca="false">IF(I5361&gt;=Summary!$B$7,"Fast",IF(I5361&lt;Summary!$B$8,"Slow","Medium"))</f>
        <v>Slow</v>
      </c>
      <c r="S5361" s="15" t="n">
        <f aca="false">IF(M5361&gt;Summary!$B$5,1,0)</f>
        <v>0</v>
      </c>
      <c r="T5361" s="16" t="n">
        <f aca="false">IF(Q5361="Overstocked",(G5361-Summary!$B$6*H5361)*J5361,0)</f>
        <v>44652</v>
      </c>
    </row>
    <row r="5362" customFormat="false" ht="15" hidden="false" customHeight="false" outlineLevel="0" collapsed="false">
      <c r="A5362" s="0" t="s">
        <v>5460</v>
      </c>
      <c r="B5362" s="0" t="s">
        <v>123</v>
      </c>
      <c r="C5362" s="0" t="s">
        <v>104</v>
      </c>
      <c r="D5362" s="0" t="s">
        <v>79</v>
      </c>
      <c r="E5362" s="14" t="n">
        <v>44984</v>
      </c>
      <c r="F5362" s="14" t="n">
        <v>44993</v>
      </c>
      <c r="G5362" s="0" t="n">
        <v>260</v>
      </c>
      <c r="H5362" s="0" t="n">
        <v>91</v>
      </c>
      <c r="I5362" s="0" t="n">
        <v>54</v>
      </c>
      <c r="J5362" s="0" t="n">
        <v>1580</v>
      </c>
      <c r="K5362" s="0" t="n">
        <v>1643</v>
      </c>
      <c r="L5362" s="15" t="s">
        <v>80</v>
      </c>
      <c r="M5362" s="0" t="n">
        <v>9</v>
      </c>
      <c r="N5362" s="16" t="n">
        <f aca="false">I5362*K5362</f>
        <v>88722</v>
      </c>
      <c r="O5362" s="16" t="n">
        <f aca="false">I5362*(K5362-J5362)</f>
        <v>3402</v>
      </c>
      <c r="P5362" s="15" t="n">
        <f aca="false">K5362-J5362</f>
        <v>63</v>
      </c>
      <c r="Q5362" s="0" t="str">
        <f aca="false">IF(G5362=0,"Out of stock",IF(G5362&lt;H5362,"Understocked",IF(G5362&gt;Summary!$B$6*H5362,"Overstocked","Healthy")))</f>
        <v>Healthy</v>
      </c>
      <c r="R5362" s="0" t="str">
        <f aca="false">IF(I5362&gt;=Summary!$B$7,"Fast",IF(I5362&lt;Summary!$B$8,"Slow","Medium"))</f>
        <v>Slow</v>
      </c>
      <c r="S5362" s="15" t="n">
        <f aca="false">IF(M5362&gt;Summary!$B$5,1,0)</f>
        <v>1</v>
      </c>
      <c r="T5362" s="16" t="n">
        <f aca="false">IF(Q5362="Overstocked",(G5362-Summary!$B$6*H5362)*J5362,0)</f>
        <v>0</v>
      </c>
    </row>
    <row r="5363" customFormat="false" ht="15" hidden="false" customHeight="false" outlineLevel="0" collapsed="false">
      <c r="A5363" s="0" t="s">
        <v>5461</v>
      </c>
      <c r="B5363" s="0" t="s">
        <v>115</v>
      </c>
      <c r="C5363" s="0" t="s">
        <v>78</v>
      </c>
      <c r="D5363" s="0" t="s">
        <v>90</v>
      </c>
      <c r="E5363" s="14" t="n">
        <v>45641</v>
      </c>
      <c r="F5363" s="14" t="n">
        <v>45649</v>
      </c>
      <c r="G5363" s="0" t="n">
        <v>181</v>
      </c>
      <c r="H5363" s="0" t="n">
        <v>92</v>
      </c>
      <c r="I5363" s="0" t="n">
        <v>217</v>
      </c>
      <c r="J5363" s="0" t="n">
        <v>634</v>
      </c>
      <c r="K5363" s="0" t="n">
        <v>1081</v>
      </c>
      <c r="L5363" s="15" t="s">
        <v>82</v>
      </c>
      <c r="M5363" s="0" t="n">
        <v>8</v>
      </c>
      <c r="N5363" s="16" t="n">
        <f aca="false">I5363*K5363</f>
        <v>234577</v>
      </c>
      <c r="O5363" s="16" t="n">
        <f aca="false">I5363*(K5363-J5363)</f>
        <v>96999</v>
      </c>
      <c r="P5363" s="15" t="n">
        <f aca="false">K5363-J5363</f>
        <v>447</v>
      </c>
      <c r="Q5363" s="0" t="str">
        <f aca="false">IF(G5363=0,"Out of stock",IF(G5363&lt;H5363,"Understocked",IF(G5363&gt;Summary!$B$6*H5363,"Overstocked","Healthy")))</f>
        <v>Healthy</v>
      </c>
      <c r="R5363" s="0" t="str">
        <f aca="false">IF(I5363&gt;=Summary!$B$7,"Fast",IF(I5363&lt;Summary!$B$8,"Slow","Medium"))</f>
        <v>Fast</v>
      </c>
      <c r="S5363" s="15" t="n">
        <f aca="false">IF(M5363&gt;Summary!$B$5,1,0)</f>
        <v>1</v>
      </c>
      <c r="T5363" s="16" t="n">
        <f aca="false">IF(Q5363="Overstocked",(G5363-Summary!$B$6*H5363)*J5363,0)</f>
        <v>0</v>
      </c>
    </row>
    <row r="5364" customFormat="false" ht="15" hidden="false" customHeight="false" outlineLevel="0" collapsed="false">
      <c r="A5364" s="0" t="s">
        <v>5462</v>
      </c>
      <c r="B5364" s="0" t="s">
        <v>115</v>
      </c>
      <c r="C5364" s="0" t="s">
        <v>96</v>
      </c>
      <c r="D5364" s="0" t="s">
        <v>79</v>
      </c>
      <c r="E5364" s="14" t="n">
        <v>45343</v>
      </c>
      <c r="F5364" s="14" t="n">
        <v>45350</v>
      </c>
      <c r="G5364" s="0" t="n">
        <v>78</v>
      </c>
      <c r="H5364" s="0" t="n">
        <v>122</v>
      </c>
      <c r="I5364" s="0" t="n">
        <v>75</v>
      </c>
      <c r="J5364" s="0" t="n">
        <v>212</v>
      </c>
      <c r="K5364" s="0" t="n">
        <v>553</v>
      </c>
      <c r="L5364" s="15" t="s">
        <v>80</v>
      </c>
      <c r="M5364" s="0" t="n">
        <v>7</v>
      </c>
      <c r="N5364" s="16" t="n">
        <f aca="false">I5364*K5364</f>
        <v>41475</v>
      </c>
      <c r="O5364" s="16" t="n">
        <f aca="false">I5364*(K5364-J5364)</f>
        <v>25575</v>
      </c>
      <c r="P5364" s="15" t="n">
        <f aca="false">K5364-J5364</f>
        <v>341</v>
      </c>
      <c r="Q5364" s="0" t="str">
        <f aca="false">IF(G5364=0,"Out of stock",IF(G5364&lt;H5364,"Understocked",IF(G5364&gt;Summary!$B$6*H5364,"Overstocked","Healthy")))</f>
        <v>Understocked</v>
      </c>
      <c r="R5364" s="0" t="str">
        <f aca="false">IF(I5364&gt;=Summary!$B$7,"Fast",IF(I5364&lt;Summary!$B$8,"Slow","Medium"))</f>
        <v>Slow</v>
      </c>
      <c r="S5364" s="15" t="n">
        <f aca="false">IF(M5364&gt;Summary!$B$5,1,0)</f>
        <v>0</v>
      </c>
      <c r="T5364" s="16" t="n">
        <f aca="false">IF(Q5364="Overstocked",(G5364-Summary!$B$6*H5364)*J5364,0)</f>
        <v>0</v>
      </c>
    </row>
    <row r="5365" customFormat="false" ht="15" hidden="false" customHeight="false" outlineLevel="0" collapsed="false">
      <c r="A5365" s="0" t="s">
        <v>5463</v>
      </c>
      <c r="B5365" s="0" t="s">
        <v>77</v>
      </c>
      <c r="C5365" s="0" t="s">
        <v>85</v>
      </c>
      <c r="D5365" s="0" t="s">
        <v>79</v>
      </c>
      <c r="E5365" s="14" t="n">
        <v>45593</v>
      </c>
      <c r="F5365" s="14" t="n">
        <v>45598</v>
      </c>
      <c r="G5365" s="0" t="n">
        <v>267</v>
      </c>
      <c r="H5365" s="0" t="n">
        <v>145</v>
      </c>
      <c r="I5365" s="0" t="n">
        <v>115</v>
      </c>
      <c r="J5365" s="0" t="n">
        <v>369</v>
      </c>
      <c r="K5365" s="0" t="n">
        <v>491</v>
      </c>
      <c r="L5365" s="15" t="s">
        <v>82</v>
      </c>
      <c r="M5365" s="0" t="n">
        <v>5</v>
      </c>
      <c r="N5365" s="16" t="n">
        <f aca="false">I5365*K5365</f>
        <v>56465</v>
      </c>
      <c r="O5365" s="16" t="n">
        <f aca="false">I5365*(K5365-J5365)</f>
        <v>14030</v>
      </c>
      <c r="P5365" s="15" t="n">
        <f aca="false">K5365-J5365</f>
        <v>122</v>
      </c>
      <c r="Q5365" s="0" t="str">
        <f aca="false">IF(G5365=0,"Out of stock",IF(G5365&lt;H5365,"Understocked",IF(G5365&gt;Summary!$B$6*H5365,"Overstocked","Healthy")))</f>
        <v>Healthy</v>
      </c>
      <c r="R5365" s="0" t="str">
        <f aca="false">IF(I5365&gt;=Summary!$B$7,"Fast",IF(I5365&lt;Summary!$B$8,"Slow","Medium"))</f>
        <v>Medium</v>
      </c>
      <c r="S5365" s="15" t="n">
        <f aca="false">IF(M5365&gt;Summary!$B$5,1,0)</f>
        <v>0</v>
      </c>
      <c r="T5365" s="16" t="n">
        <f aca="false">IF(Q5365="Overstocked",(G5365-Summary!$B$6*H5365)*J5365,0)</f>
        <v>0</v>
      </c>
    </row>
    <row r="5366" customFormat="false" ht="15" hidden="false" customHeight="false" outlineLevel="0" collapsed="false">
      <c r="A5366" s="0" t="s">
        <v>5464</v>
      </c>
      <c r="B5366" s="0" t="s">
        <v>107</v>
      </c>
      <c r="C5366" s="0" t="s">
        <v>85</v>
      </c>
      <c r="D5366" s="0" t="s">
        <v>102</v>
      </c>
      <c r="E5366" s="14" t="n">
        <v>45131</v>
      </c>
      <c r="F5366" s="14" t="n">
        <v>45132</v>
      </c>
      <c r="G5366" s="0" t="n">
        <v>379</v>
      </c>
      <c r="H5366" s="0" t="n">
        <v>111</v>
      </c>
      <c r="I5366" s="0" t="n">
        <v>213</v>
      </c>
      <c r="J5366" s="0" t="n">
        <v>1680</v>
      </c>
      <c r="K5366" s="0" t="n">
        <v>1765</v>
      </c>
      <c r="L5366" s="15" t="s">
        <v>97</v>
      </c>
      <c r="M5366" s="0" t="n">
        <v>1</v>
      </c>
      <c r="N5366" s="16" t="n">
        <f aca="false">I5366*K5366</f>
        <v>375945</v>
      </c>
      <c r="O5366" s="16" t="n">
        <f aca="false">I5366*(K5366-J5366)</f>
        <v>18105</v>
      </c>
      <c r="P5366" s="15" t="n">
        <f aca="false">K5366-J5366</f>
        <v>85</v>
      </c>
      <c r="Q5366" s="0" t="str">
        <f aca="false">IF(G5366=0,"Out of stock",IF(G5366&lt;H5366,"Understocked",IF(G5366&gt;Summary!$B$6*H5366,"Overstocked","Healthy")))</f>
        <v>Healthy</v>
      </c>
      <c r="R5366" s="0" t="str">
        <f aca="false">IF(I5366&gt;=Summary!$B$7,"Fast",IF(I5366&lt;Summary!$B$8,"Slow","Medium"))</f>
        <v>Fast</v>
      </c>
      <c r="S5366" s="15" t="n">
        <f aca="false">IF(M5366&gt;Summary!$B$5,1,0)</f>
        <v>0</v>
      </c>
      <c r="T5366" s="16" t="n">
        <f aca="false">IF(Q5366="Overstocked",(G5366-Summary!$B$6*H5366)*J5366,0)</f>
        <v>0</v>
      </c>
    </row>
    <row r="5367" customFormat="false" ht="15" hidden="false" customHeight="false" outlineLevel="0" collapsed="false">
      <c r="A5367" s="0" t="s">
        <v>5465</v>
      </c>
      <c r="B5367" s="0" t="s">
        <v>95</v>
      </c>
      <c r="C5367" s="0" t="s">
        <v>96</v>
      </c>
      <c r="D5367" s="0" t="s">
        <v>92</v>
      </c>
      <c r="E5367" s="14" t="n">
        <v>45580</v>
      </c>
      <c r="F5367" s="14" t="n">
        <v>45584</v>
      </c>
      <c r="G5367" s="0" t="n">
        <v>203</v>
      </c>
      <c r="H5367" s="0" t="n">
        <v>112</v>
      </c>
      <c r="I5367" s="0" t="n">
        <v>167</v>
      </c>
      <c r="J5367" s="0" t="n">
        <v>1439</v>
      </c>
      <c r="K5367" s="0" t="n">
        <v>1921</v>
      </c>
      <c r="L5367" s="15" t="s">
        <v>93</v>
      </c>
      <c r="M5367" s="0" t="n">
        <v>4</v>
      </c>
      <c r="N5367" s="16" t="n">
        <f aca="false">I5367*K5367</f>
        <v>320807</v>
      </c>
      <c r="O5367" s="16" t="n">
        <f aca="false">I5367*(K5367-J5367)</f>
        <v>80494</v>
      </c>
      <c r="P5367" s="15" t="n">
        <f aca="false">K5367-J5367</f>
        <v>482</v>
      </c>
      <c r="Q5367" s="0" t="str">
        <f aca="false">IF(G5367=0,"Out of stock",IF(G5367&lt;H5367,"Understocked",IF(G5367&gt;Summary!$B$6*H5367,"Overstocked","Healthy")))</f>
        <v>Healthy</v>
      </c>
      <c r="R5367" s="0" t="str">
        <f aca="false">IF(I5367&gt;=Summary!$B$7,"Fast",IF(I5367&lt;Summary!$B$8,"Slow","Medium"))</f>
        <v>Medium</v>
      </c>
      <c r="S5367" s="15" t="n">
        <f aca="false">IF(M5367&gt;Summary!$B$5,1,0)</f>
        <v>0</v>
      </c>
      <c r="T5367" s="16" t="n">
        <f aca="false">IF(Q5367="Overstocked",(G5367-Summary!$B$6*H5367)*J5367,0)</f>
        <v>0</v>
      </c>
    </row>
    <row r="5368" customFormat="false" ht="15" hidden="false" customHeight="false" outlineLevel="0" collapsed="false">
      <c r="A5368" s="0" t="s">
        <v>5466</v>
      </c>
      <c r="B5368" s="0" t="s">
        <v>111</v>
      </c>
      <c r="C5368" s="0" t="s">
        <v>96</v>
      </c>
      <c r="D5368" s="0" t="s">
        <v>92</v>
      </c>
      <c r="E5368" s="14" t="n">
        <v>45645</v>
      </c>
      <c r="F5368" s="14" t="n">
        <v>45647</v>
      </c>
      <c r="G5368" s="0" t="n">
        <v>500</v>
      </c>
      <c r="H5368" s="0" t="n">
        <v>94</v>
      </c>
      <c r="I5368" s="0" t="n">
        <v>282</v>
      </c>
      <c r="J5368" s="0" t="n">
        <v>1824</v>
      </c>
      <c r="K5368" s="0" t="n">
        <v>2084</v>
      </c>
      <c r="L5368" s="15" t="s">
        <v>80</v>
      </c>
      <c r="M5368" s="0" t="n">
        <v>2</v>
      </c>
      <c r="N5368" s="16" t="n">
        <f aca="false">I5368*K5368</f>
        <v>587688</v>
      </c>
      <c r="O5368" s="16" t="n">
        <f aca="false">I5368*(K5368-J5368)</f>
        <v>73320</v>
      </c>
      <c r="P5368" s="15" t="n">
        <f aca="false">K5368-J5368</f>
        <v>260</v>
      </c>
      <c r="Q5368" s="0" t="str">
        <f aca="false">IF(G5368=0,"Out of stock",IF(G5368&lt;H5368,"Understocked",IF(G5368&gt;Summary!$B$6*H5368,"Overstocked","Healthy")))</f>
        <v>Overstocked</v>
      </c>
      <c r="R5368" s="0" t="str">
        <f aca="false">IF(I5368&gt;=Summary!$B$7,"Fast",IF(I5368&lt;Summary!$B$8,"Slow","Medium"))</f>
        <v>Fast</v>
      </c>
      <c r="S5368" s="15" t="n">
        <f aca="false">IF(M5368&gt;Summary!$B$5,1,0)</f>
        <v>0</v>
      </c>
      <c r="T5368" s="16" t="n">
        <f aca="false">IF(Q5368="Overstocked",(G5368-Summary!$B$6*H5368)*J5368,0)</f>
        <v>226176</v>
      </c>
    </row>
    <row r="5369" customFormat="false" ht="15" hidden="false" customHeight="false" outlineLevel="0" collapsed="false">
      <c r="A5369" s="0" t="s">
        <v>5467</v>
      </c>
      <c r="B5369" s="0" t="s">
        <v>111</v>
      </c>
      <c r="C5369" s="0" t="s">
        <v>78</v>
      </c>
      <c r="D5369" s="0" t="s">
        <v>102</v>
      </c>
      <c r="E5369" s="14" t="n">
        <v>45431</v>
      </c>
      <c r="F5369" s="14" t="n">
        <v>45434</v>
      </c>
      <c r="G5369" s="0" t="n">
        <v>451</v>
      </c>
      <c r="H5369" s="0" t="n">
        <v>122</v>
      </c>
      <c r="I5369" s="0" t="n">
        <v>195</v>
      </c>
      <c r="J5369" s="0" t="n">
        <v>1300</v>
      </c>
      <c r="K5369" s="0" t="n">
        <v>1542</v>
      </c>
      <c r="L5369" s="15" t="s">
        <v>97</v>
      </c>
      <c r="M5369" s="0" t="n">
        <v>3</v>
      </c>
      <c r="N5369" s="16" t="n">
        <f aca="false">I5369*K5369</f>
        <v>300690</v>
      </c>
      <c r="O5369" s="16" t="n">
        <f aca="false">I5369*(K5369-J5369)</f>
        <v>47190</v>
      </c>
      <c r="P5369" s="15" t="n">
        <f aca="false">K5369-J5369</f>
        <v>242</v>
      </c>
      <c r="Q5369" s="0" t="str">
        <f aca="false">IF(G5369=0,"Out of stock",IF(G5369&lt;H5369,"Understocked",IF(G5369&gt;Summary!$B$6*H5369,"Overstocked","Healthy")))</f>
        <v>Healthy</v>
      </c>
      <c r="R5369" s="0" t="str">
        <f aca="false">IF(I5369&gt;=Summary!$B$7,"Fast",IF(I5369&lt;Summary!$B$8,"Slow","Medium"))</f>
        <v>Medium</v>
      </c>
      <c r="S5369" s="15" t="n">
        <f aca="false">IF(M5369&gt;Summary!$B$5,1,0)</f>
        <v>0</v>
      </c>
      <c r="T5369" s="16" t="n">
        <f aca="false">IF(Q5369="Overstocked",(G5369-Summary!$B$6*H5369)*J5369,0)</f>
        <v>0</v>
      </c>
    </row>
    <row r="5370" customFormat="false" ht="15" hidden="false" customHeight="false" outlineLevel="0" collapsed="false">
      <c r="A5370" s="0" t="s">
        <v>5468</v>
      </c>
      <c r="B5370" s="0" t="s">
        <v>107</v>
      </c>
      <c r="C5370" s="0" t="s">
        <v>104</v>
      </c>
      <c r="D5370" s="0" t="s">
        <v>92</v>
      </c>
      <c r="E5370" s="14" t="n">
        <v>45591</v>
      </c>
      <c r="F5370" s="14" t="n">
        <v>45594</v>
      </c>
      <c r="G5370" s="0" t="n">
        <v>437</v>
      </c>
      <c r="H5370" s="0" t="n">
        <v>141</v>
      </c>
      <c r="I5370" s="0" t="n">
        <v>17</v>
      </c>
      <c r="J5370" s="0" t="n">
        <v>1811</v>
      </c>
      <c r="K5370" s="0" t="n">
        <v>2279</v>
      </c>
      <c r="L5370" s="15" t="s">
        <v>87</v>
      </c>
      <c r="M5370" s="0" t="n">
        <v>3</v>
      </c>
      <c r="N5370" s="16" t="n">
        <f aca="false">I5370*K5370</f>
        <v>38743</v>
      </c>
      <c r="O5370" s="16" t="n">
        <f aca="false">I5370*(K5370-J5370)</f>
        <v>7956</v>
      </c>
      <c r="P5370" s="15" t="n">
        <f aca="false">K5370-J5370</f>
        <v>468</v>
      </c>
      <c r="Q5370" s="0" t="str">
        <f aca="false">IF(G5370=0,"Out of stock",IF(G5370&lt;H5370,"Understocked",IF(G5370&gt;Summary!$B$6*H5370,"Overstocked","Healthy")))</f>
        <v>Healthy</v>
      </c>
      <c r="R5370" s="0" t="str">
        <f aca="false">IF(I5370&gt;=Summary!$B$7,"Fast",IF(I5370&lt;Summary!$B$8,"Slow","Medium"))</f>
        <v>Slow</v>
      </c>
      <c r="S5370" s="15" t="n">
        <f aca="false">IF(M5370&gt;Summary!$B$5,1,0)</f>
        <v>0</v>
      </c>
      <c r="T5370" s="16" t="n">
        <f aca="false">IF(Q5370="Overstocked",(G5370-Summary!$B$6*H5370)*J5370,0)</f>
        <v>0</v>
      </c>
    </row>
    <row r="5371" customFormat="false" ht="15" hidden="false" customHeight="false" outlineLevel="0" collapsed="false">
      <c r="A5371" s="0" t="s">
        <v>5469</v>
      </c>
      <c r="B5371" s="0" t="s">
        <v>111</v>
      </c>
      <c r="C5371" s="0" t="s">
        <v>104</v>
      </c>
      <c r="D5371" s="0" t="s">
        <v>102</v>
      </c>
      <c r="E5371" s="14" t="n">
        <v>45361</v>
      </c>
      <c r="F5371" s="14" t="n">
        <v>45367</v>
      </c>
      <c r="G5371" s="0" t="n">
        <v>409</v>
      </c>
      <c r="H5371" s="0" t="n">
        <v>86</v>
      </c>
      <c r="I5371" s="0" t="n">
        <v>253</v>
      </c>
      <c r="J5371" s="0" t="n">
        <v>1931</v>
      </c>
      <c r="K5371" s="0" t="n">
        <v>2341</v>
      </c>
      <c r="L5371" s="15" t="s">
        <v>93</v>
      </c>
      <c r="M5371" s="0" t="n">
        <v>6</v>
      </c>
      <c r="N5371" s="16" t="n">
        <f aca="false">I5371*K5371</f>
        <v>592273</v>
      </c>
      <c r="O5371" s="16" t="n">
        <f aca="false">I5371*(K5371-J5371)</f>
        <v>103730</v>
      </c>
      <c r="P5371" s="15" t="n">
        <f aca="false">K5371-J5371</f>
        <v>410</v>
      </c>
      <c r="Q5371" s="0" t="str">
        <f aca="false">IF(G5371=0,"Out of stock",IF(G5371&lt;H5371,"Understocked",IF(G5371&gt;Summary!$B$6*H5371,"Overstocked","Healthy")))</f>
        <v>Overstocked</v>
      </c>
      <c r="R5371" s="0" t="str">
        <f aca="false">IF(I5371&gt;=Summary!$B$7,"Fast",IF(I5371&lt;Summary!$B$8,"Slow","Medium"))</f>
        <v>Fast</v>
      </c>
      <c r="S5371" s="15" t="n">
        <f aca="false">IF(M5371&gt;Summary!$B$5,1,0)</f>
        <v>0</v>
      </c>
      <c r="T5371" s="16" t="n">
        <f aca="false">IF(Q5371="Overstocked",(G5371-Summary!$B$6*H5371)*J5371,0)</f>
        <v>125515</v>
      </c>
    </row>
    <row r="5372" customFormat="false" ht="15" hidden="false" customHeight="false" outlineLevel="0" collapsed="false">
      <c r="A5372" s="0" t="s">
        <v>5470</v>
      </c>
      <c r="B5372" s="0" t="s">
        <v>111</v>
      </c>
      <c r="C5372" s="0" t="s">
        <v>104</v>
      </c>
      <c r="D5372" s="0" t="s">
        <v>92</v>
      </c>
      <c r="E5372" s="14" t="n">
        <v>45261</v>
      </c>
      <c r="F5372" s="14" t="n">
        <v>45263</v>
      </c>
      <c r="G5372" s="0" t="n">
        <v>36</v>
      </c>
      <c r="H5372" s="0" t="n">
        <v>60</v>
      </c>
      <c r="I5372" s="0" t="n">
        <v>261</v>
      </c>
      <c r="J5372" s="0" t="n">
        <v>347</v>
      </c>
      <c r="K5372" s="0" t="n">
        <v>469</v>
      </c>
      <c r="L5372" s="15" t="s">
        <v>87</v>
      </c>
      <c r="M5372" s="0" t="n">
        <v>2</v>
      </c>
      <c r="N5372" s="16" t="n">
        <f aca="false">I5372*K5372</f>
        <v>122409</v>
      </c>
      <c r="O5372" s="16" t="n">
        <f aca="false">I5372*(K5372-J5372)</f>
        <v>31842</v>
      </c>
      <c r="P5372" s="15" t="n">
        <f aca="false">K5372-J5372</f>
        <v>122</v>
      </c>
      <c r="Q5372" s="0" t="str">
        <f aca="false">IF(G5372=0,"Out of stock",IF(G5372&lt;H5372,"Understocked",IF(G5372&gt;Summary!$B$6*H5372,"Overstocked","Healthy")))</f>
        <v>Understocked</v>
      </c>
      <c r="R5372" s="0" t="str">
        <f aca="false">IF(I5372&gt;=Summary!$B$7,"Fast",IF(I5372&lt;Summary!$B$8,"Slow","Medium"))</f>
        <v>Fast</v>
      </c>
      <c r="S5372" s="15" t="n">
        <f aca="false">IF(M5372&gt;Summary!$B$5,1,0)</f>
        <v>0</v>
      </c>
      <c r="T5372" s="16" t="n">
        <f aca="false">IF(Q5372="Overstocked",(G5372-Summary!$B$6*H5372)*J5372,0)</f>
        <v>0</v>
      </c>
    </row>
    <row r="5373" customFormat="false" ht="15" hidden="false" customHeight="false" outlineLevel="0" collapsed="false">
      <c r="A5373" s="0" t="s">
        <v>5471</v>
      </c>
      <c r="B5373" s="0" t="s">
        <v>111</v>
      </c>
      <c r="C5373" s="0" t="s">
        <v>104</v>
      </c>
      <c r="D5373" s="0" t="s">
        <v>79</v>
      </c>
      <c r="E5373" s="14" t="n">
        <v>45629</v>
      </c>
      <c r="F5373" s="14" t="n">
        <v>45637</v>
      </c>
      <c r="G5373" s="0" t="n">
        <v>422</v>
      </c>
      <c r="H5373" s="0" t="n">
        <v>126</v>
      </c>
      <c r="I5373" s="0" t="n">
        <v>109</v>
      </c>
      <c r="J5373" s="0" t="n">
        <v>837</v>
      </c>
      <c r="K5373" s="0" t="n">
        <v>1273</v>
      </c>
      <c r="L5373" s="15" t="s">
        <v>82</v>
      </c>
      <c r="M5373" s="0" t="n">
        <v>8</v>
      </c>
      <c r="N5373" s="16" t="n">
        <f aca="false">I5373*K5373</f>
        <v>138757</v>
      </c>
      <c r="O5373" s="16" t="n">
        <f aca="false">I5373*(K5373-J5373)</f>
        <v>47524</v>
      </c>
      <c r="P5373" s="15" t="n">
        <f aca="false">K5373-J5373</f>
        <v>436</v>
      </c>
      <c r="Q5373" s="0" t="str">
        <f aca="false">IF(G5373=0,"Out of stock",IF(G5373&lt;H5373,"Understocked",IF(G5373&gt;Summary!$B$6*H5373,"Overstocked","Healthy")))</f>
        <v>Healthy</v>
      </c>
      <c r="R5373" s="0" t="str">
        <f aca="false">IF(I5373&gt;=Summary!$B$7,"Fast",IF(I5373&lt;Summary!$B$8,"Slow","Medium"))</f>
        <v>Medium</v>
      </c>
      <c r="S5373" s="15" t="n">
        <f aca="false">IF(M5373&gt;Summary!$B$5,1,0)</f>
        <v>1</v>
      </c>
      <c r="T5373" s="16" t="n">
        <f aca="false">IF(Q5373="Overstocked",(G5373-Summary!$B$6*H5373)*J5373,0)</f>
        <v>0</v>
      </c>
    </row>
    <row r="5374" customFormat="false" ht="15" hidden="false" customHeight="false" outlineLevel="0" collapsed="false">
      <c r="A5374" s="0" t="s">
        <v>5472</v>
      </c>
      <c r="B5374" s="0" t="s">
        <v>101</v>
      </c>
      <c r="C5374" s="0" t="s">
        <v>78</v>
      </c>
      <c r="D5374" s="0" t="s">
        <v>79</v>
      </c>
      <c r="E5374" s="14" t="n">
        <v>45106</v>
      </c>
      <c r="F5374" s="14" t="n">
        <v>45110</v>
      </c>
      <c r="G5374" s="0" t="n">
        <v>264</v>
      </c>
      <c r="H5374" s="0" t="n">
        <v>70</v>
      </c>
      <c r="I5374" s="0" t="n">
        <v>128</v>
      </c>
      <c r="J5374" s="0" t="n">
        <v>1240</v>
      </c>
      <c r="K5374" s="0" t="n">
        <v>1641</v>
      </c>
      <c r="L5374" s="15" t="s">
        <v>82</v>
      </c>
      <c r="M5374" s="0" t="n">
        <v>4</v>
      </c>
      <c r="N5374" s="16" t="n">
        <f aca="false">I5374*K5374</f>
        <v>210048</v>
      </c>
      <c r="O5374" s="16" t="n">
        <f aca="false">I5374*(K5374-J5374)</f>
        <v>51328</v>
      </c>
      <c r="P5374" s="15" t="n">
        <f aca="false">K5374-J5374</f>
        <v>401</v>
      </c>
      <c r="Q5374" s="0" t="str">
        <f aca="false">IF(G5374=0,"Out of stock",IF(G5374&lt;H5374,"Understocked",IF(G5374&gt;Summary!$B$6*H5374,"Overstocked","Healthy")))</f>
        <v>Healthy</v>
      </c>
      <c r="R5374" s="0" t="str">
        <f aca="false">IF(I5374&gt;=Summary!$B$7,"Fast",IF(I5374&lt;Summary!$B$8,"Slow","Medium"))</f>
        <v>Medium</v>
      </c>
      <c r="S5374" s="15" t="n">
        <f aca="false">IF(M5374&gt;Summary!$B$5,1,0)</f>
        <v>0</v>
      </c>
      <c r="T5374" s="16" t="n">
        <f aca="false">IF(Q5374="Overstocked",(G5374-Summary!$B$6*H5374)*J5374,0)</f>
        <v>0</v>
      </c>
    </row>
    <row r="5375" customFormat="false" ht="15" hidden="false" customHeight="false" outlineLevel="0" collapsed="false">
      <c r="A5375" s="0" t="s">
        <v>5473</v>
      </c>
      <c r="B5375" s="0" t="s">
        <v>77</v>
      </c>
      <c r="C5375" s="0" t="s">
        <v>96</v>
      </c>
      <c r="D5375" s="0" t="s">
        <v>90</v>
      </c>
      <c r="E5375" s="14" t="n">
        <v>45468</v>
      </c>
      <c r="F5375" s="14" t="n">
        <v>45476</v>
      </c>
      <c r="G5375" s="0" t="n">
        <v>299</v>
      </c>
      <c r="H5375" s="0" t="n">
        <v>68</v>
      </c>
      <c r="I5375" s="0" t="n">
        <v>257</v>
      </c>
      <c r="J5375" s="0" t="n">
        <v>1620</v>
      </c>
      <c r="K5375" s="0" t="n">
        <v>1777</v>
      </c>
      <c r="L5375" s="15" t="s">
        <v>87</v>
      </c>
      <c r="M5375" s="0" t="n">
        <v>8</v>
      </c>
      <c r="N5375" s="16" t="n">
        <f aca="false">I5375*K5375</f>
        <v>456689</v>
      </c>
      <c r="O5375" s="16" t="n">
        <f aca="false">I5375*(K5375-J5375)</f>
        <v>40349</v>
      </c>
      <c r="P5375" s="15" t="n">
        <f aca="false">K5375-J5375</f>
        <v>157</v>
      </c>
      <c r="Q5375" s="0" t="str">
        <f aca="false">IF(G5375=0,"Out of stock",IF(G5375&lt;H5375,"Understocked",IF(G5375&gt;Summary!$B$6*H5375,"Overstocked","Healthy")))</f>
        <v>Overstocked</v>
      </c>
      <c r="R5375" s="0" t="str">
        <f aca="false">IF(I5375&gt;=Summary!$B$7,"Fast",IF(I5375&lt;Summary!$B$8,"Slow","Medium"))</f>
        <v>Fast</v>
      </c>
      <c r="S5375" s="15" t="n">
        <f aca="false">IF(M5375&gt;Summary!$B$5,1,0)</f>
        <v>1</v>
      </c>
      <c r="T5375" s="16" t="n">
        <f aca="false">IF(Q5375="Overstocked",(G5375-Summary!$B$6*H5375)*J5375,0)</f>
        <v>43740</v>
      </c>
    </row>
    <row r="5376" customFormat="false" ht="15" hidden="false" customHeight="false" outlineLevel="0" collapsed="false">
      <c r="A5376" s="0" t="s">
        <v>5474</v>
      </c>
      <c r="B5376" s="0" t="s">
        <v>77</v>
      </c>
      <c r="C5376" s="0" t="s">
        <v>104</v>
      </c>
      <c r="D5376" s="0" t="s">
        <v>79</v>
      </c>
      <c r="E5376" s="14" t="n">
        <v>45507</v>
      </c>
      <c r="F5376" s="14" t="n">
        <v>45513</v>
      </c>
      <c r="G5376" s="0" t="n">
        <v>326</v>
      </c>
      <c r="H5376" s="0" t="n">
        <v>95</v>
      </c>
      <c r="I5376" s="0" t="n">
        <v>104</v>
      </c>
      <c r="J5376" s="0" t="n">
        <v>1010</v>
      </c>
      <c r="K5376" s="0" t="n">
        <v>1307</v>
      </c>
      <c r="L5376" s="15" t="s">
        <v>80</v>
      </c>
      <c r="M5376" s="0" t="n">
        <v>6</v>
      </c>
      <c r="N5376" s="16" t="n">
        <f aca="false">I5376*K5376</f>
        <v>135928</v>
      </c>
      <c r="O5376" s="16" t="n">
        <f aca="false">I5376*(K5376-J5376)</f>
        <v>30888</v>
      </c>
      <c r="P5376" s="15" t="n">
        <f aca="false">K5376-J5376</f>
        <v>297</v>
      </c>
      <c r="Q5376" s="0" t="str">
        <f aca="false">IF(G5376=0,"Out of stock",IF(G5376&lt;H5376,"Understocked",IF(G5376&gt;Summary!$B$6*H5376,"Overstocked","Healthy")))</f>
        <v>Healthy</v>
      </c>
      <c r="R5376" s="0" t="str">
        <f aca="false">IF(I5376&gt;=Summary!$B$7,"Fast",IF(I5376&lt;Summary!$B$8,"Slow","Medium"))</f>
        <v>Medium</v>
      </c>
      <c r="S5376" s="15" t="n">
        <f aca="false">IF(M5376&gt;Summary!$B$5,1,0)</f>
        <v>0</v>
      </c>
      <c r="T5376" s="16" t="n">
        <f aca="false">IF(Q5376="Overstocked",(G5376-Summary!$B$6*H5376)*J5376,0)</f>
        <v>0</v>
      </c>
    </row>
    <row r="5377" customFormat="false" ht="15" hidden="false" customHeight="false" outlineLevel="0" collapsed="false">
      <c r="A5377" s="0" t="s">
        <v>5475</v>
      </c>
      <c r="B5377" s="0" t="s">
        <v>89</v>
      </c>
      <c r="C5377" s="0" t="s">
        <v>104</v>
      </c>
      <c r="D5377" s="0" t="s">
        <v>90</v>
      </c>
      <c r="E5377" s="14" t="n">
        <v>45422</v>
      </c>
      <c r="F5377" s="14" t="n">
        <v>45424</v>
      </c>
      <c r="G5377" s="0" t="n">
        <v>406</v>
      </c>
      <c r="H5377" s="0" t="n">
        <v>94</v>
      </c>
      <c r="I5377" s="0" t="n">
        <v>188</v>
      </c>
      <c r="J5377" s="0" t="n">
        <v>1664</v>
      </c>
      <c r="K5377" s="0" t="n">
        <v>1936</v>
      </c>
      <c r="L5377" s="15" t="s">
        <v>80</v>
      </c>
      <c r="M5377" s="0" t="n">
        <v>2</v>
      </c>
      <c r="N5377" s="16" t="n">
        <f aca="false">I5377*K5377</f>
        <v>363968</v>
      </c>
      <c r="O5377" s="16" t="n">
        <f aca="false">I5377*(K5377-J5377)</f>
        <v>51136</v>
      </c>
      <c r="P5377" s="15" t="n">
        <f aca="false">K5377-J5377</f>
        <v>272</v>
      </c>
      <c r="Q5377" s="0" t="str">
        <f aca="false">IF(G5377=0,"Out of stock",IF(G5377&lt;H5377,"Understocked",IF(G5377&gt;Summary!$B$6*H5377,"Overstocked","Healthy")))</f>
        <v>Overstocked</v>
      </c>
      <c r="R5377" s="0" t="str">
        <f aca="false">IF(I5377&gt;=Summary!$B$7,"Fast",IF(I5377&lt;Summary!$B$8,"Slow","Medium"))</f>
        <v>Medium</v>
      </c>
      <c r="S5377" s="15" t="n">
        <f aca="false">IF(M5377&gt;Summary!$B$5,1,0)</f>
        <v>0</v>
      </c>
      <c r="T5377" s="16" t="n">
        <f aca="false">IF(Q5377="Overstocked",(G5377-Summary!$B$6*H5377)*J5377,0)</f>
        <v>49920</v>
      </c>
    </row>
    <row r="5378" customFormat="false" ht="15" hidden="false" customHeight="false" outlineLevel="0" collapsed="false">
      <c r="A5378" s="0" t="s">
        <v>5476</v>
      </c>
      <c r="B5378" s="0" t="s">
        <v>95</v>
      </c>
      <c r="C5378" s="0" t="s">
        <v>78</v>
      </c>
      <c r="D5378" s="0" t="s">
        <v>90</v>
      </c>
      <c r="E5378" s="14" t="n">
        <v>45501</v>
      </c>
      <c r="F5378" s="14" t="n">
        <v>45507</v>
      </c>
      <c r="G5378" s="0" t="n">
        <v>347</v>
      </c>
      <c r="H5378" s="0" t="n">
        <v>52</v>
      </c>
      <c r="I5378" s="0" t="n">
        <v>45</v>
      </c>
      <c r="J5378" s="0" t="n">
        <v>550</v>
      </c>
      <c r="K5378" s="0" t="n">
        <v>820</v>
      </c>
      <c r="L5378" s="15" t="s">
        <v>80</v>
      </c>
      <c r="M5378" s="0" t="n">
        <v>6</v>
      </c>
      <c r="N5378" s="16" t="n">
        <f aca="false">I5378*K5378</f>
        <v>36900</v>
      </c>
      <c r="O5378" s="16" t="n">
        <f aca="false">I5378*(K5378-J5378)</f>
        <v>12150</v>
      </c>
      <c r="P5378" s="15" t="n">
        <f aca="false">K5378-J5378</f>
        <v>270</v>
      </c>
      <c r="Q5378" s="0" t="str">
        <f aca="false">IF(G5378=0,"Out of stock",IF(G5378&lt;H5378,"Understocked",IF(G5378&gt;Summary!$B$6*H5378,"Overstocked","Healthy")))</f>
        <v>Overstocked</v>
      </c>
      <c r="R5378" s="0" t="str">
        <f aca="false">IF(I5378&gt;=Summary!$B$7,"Fast",IF(I5378&lt;Summary!$B$8,"Slow","Medium"))</f>
        <v>Slow</v>
      </c>
      <c r="S5378" s="15" t="n">
        <f aca="false">IF(M5378&gt;Summary!$B$5,1,0)</f>
        <v>0</v>
      </c>
      <c r="T5378" s="16" t="n">
        <f aca="false">IF(Q5378="Overstocked",(G5378-Summary!$B$6*H5378)*J5378,0)</f>
        <v>76450</v>
      </c>
    </row>
    <row r="5379" customFormat="false" ht="15" hidden="false" customHeight="false" outlineLevel="0" collapsed="false">
      <c r="A5379" s="0" t="s">
        <v>5477</v>
      </c>
      <c r="B5379" s="0" t="s">
        <v>107</v>
      </c>
      <c r="C5379" s="0" t="s">
        <v>104</v>
      </c>
      <c r="D5379" s="0" t="s">
        <v>102</v>
      </c>
      <c r="E5379" s="14" t="n">
        <v>45182</v>
      </c>
      <c r="F5379" s="14" t="n">
        <v>45191</v>
      </c>
      <c r="G5379" s="0" t="n">
        <v>51</v>
      </c>
      <c r="H5379" s="0" t="n">
        <v>80</v>
      </c>
      <c r="I5379" s="0" t="n">
        <v>181</v>
      </c>
      <c r="J5379" s="0" t="n">
        <v>1752</v>
      </c>
      <c r="K5379" s="0" t="n">
        <v>1841</v>
      </c>
      <c r="L5379" s="15" t="s">
        <v>80</v>
      </c>
      <c r="M5379" s="0" t="n">
        <v>9</v>
      </c>
      <c r="N5379" s="16" t="n">
        <f aca="false">I5379*K5379</f>
        <v>333221</v>
      </c>
      <c r="O5379" s="16" t="n">
        <f aca="false">I5379*(K5379-J5379)</f>
        <v>16109</v>
      </c>
      <c r="P5379" s="15" t="n">
        <f aca="false">K5379-J5379</f>
        <v>89</v>
      </c>
      <c r="Q5379" s="0" t="str">
        <f aca="false">IF(G5379=0,"Out of stock",IF(G5379&lt;H5379,"Understocked",IF(G5379&gt;Summary!$B$6*H5379,"Overstocked","Healthy")))</f>
        <v>Understocked</v>
      </c>
      <c r="R5379" s="0" t="str">
        <f aca="false">IF(I5379&gt;=Summary!$B$7,"Fast",IF(I5379&lt;Summary!$B$8,"Slow","Medium"))</f>
        <v>Medium</v>
      </c>
      <c r="S5379" s="15" t="n">
        <f aca="false">IF(M5379&gt;Summary!$B$5,1,0)</f>
        <v>1</v>
      </c>
      <c r="T5379" s="16" t="n">
        <f aca="false">IF(Q5379="Overstocked",(G5379-Summary!$B$6*H5379)*J5379,0)</f>
        <v>0</v>
      </c>
    </row>
    <row r="5380" customFormat="false" ht="15" hidden="false" customHeight="false" outlineLevel="0" collapsed="false">
      <c r="A5380" s="0" t="s">
        <v>5478</v>
      </c>
      <c r="B5380" s="0" t="s">
        <v>84</v>
      </c>
      <c r="C5380" s="0" t="s">
        <v>96</v>
      </c>
      <c r="D5380" s="0" t="s">
        <v>79</v>
      </c>
      <c r="E5380" s="14" t="n">
        <v>45007</v>
      </c>
      <c r="F5380" s="14" t="n">
        <v>45010</v>
      </c>
      <c r="G5380" s="0" t="n">
        <v>189</v>
      </c>
      <c r="H5380" s="0" t="n">
        <v>128</v>
      </c>
      <c r="I5380" s="0" t="n">
        <v>232</v>
      </c>
      <c r="J5380" s="0" t="n">
        <v>1461</v>
      </c>
      <c r="K5380" s="0" t="n">
        <v>1953</v>
      </c>
      <c r="L5380" s="15" t="s">
        <v>82</v>
      </c>
      <c r="M5380" s="0" t="n">
        <v>3</v>
      </c>
      <c r="N5380" s="16" t="n">
        <f aca="false">I5380*K5380</f>
        <v>453096</v>
      </c>
      <c r="O5380" s="16" t="n">
        <f aca="false">I5380*(K5380-J5380)</f>
        <v>114144</v>
      </c>
      <c r="P5380" s="15" t="n">
        <f aca="false">K5380-J5380</f>
        <v>492</v>
      </c>
      <c r="Q5380" s="0" t="str">
        <f aca="false">IF(G5380=0,"Out of stock",IF(G5380&lt;H5380,"Understocked",IF(G5380&gt;Summary!$B$6*H5380,"Overstocked","Healthy")))</f>
        <v>Healthy</v>
      </c>
      <c r="R5380" s="0" t="str">
        <f aca="false">IF(I5380&gt;=Summary!$B$7,"Fast",IF(I5380&lt;Summary!$B$8,"Slow","Medium"))</f>
        <v>Fast</v>
      </c>
      <c r="S5380" s="15" t="n">
        <f aca="false">IF(M5380&gt;Summary!$B$5,1,0)</f>
        <v>0</v>
      </c>
      <c r="T5380" s="16" t="n">
        <f aca="false">IF(Q5380="Overstocked",(G5380-Summary!$B$6*H5380)*J5380,0)</f>
        <v>0</v>
      </c>
    </row>
    <row r="5381" customFormat="false" ht="15" hidden="false" customHeight="false" outlineLevel="0" collapsed="false">
      <c r="A5381" s="0" t="s">
        <v>5479</v>
      </c>
      <c r="B5381" s="0" t="s">
        <v>107</v>
      </c>
      <c r="C5381" s="0" t="s">
        <v>85</v>
      </c>
      <c r="D5381" s="0" t="s">
        <v>90</v>
      </c>
      <c r="E5381" s="14" t="n">
        <v>45648</v>
      </c>
      <c r="F5381" s="14" t="n">
        <v>45650</v>
      </c>
      <c r="G5381" s="0" t="n">
        <v>263</v>
      </c>
      <c r="H5381" s="0" t="n">
        <v>97</v>
      </c>
      <c r="I5381" s="0" t="n">
        <v>212</v>
      </c>
      <c r="J5381" s="0" t="n">
        <v>419</v>
      </c>
      <c r="K5381" s="0" t="n">
        <v>766</v>
      </c>
      <c r="L5381" s="15" t="s">
        <v>93</v>
      </c>
      <c r="M5381" s="0" t="n">
        <v>2</v>
      </c>
      <c r="N5381" s="16" t="n">
        <f aca="false">I5381*K5381</f>
        <v>162392</v>
      </c>
      <c r="O5381" s="16" t="n">
        <f aca="false">I5381*(K5381-J5381)</f>
        <v>73564</v>
      </c>
      <c r="P5381" s="15" t="n">
        <f aca="false">K5381-J5381</f>
        <v>347</v>
      </c>
      <c r="Q5381" s="0" t="str">
        <f aca="false">IF(G5381=0,"Out of stock",IF(G5381&lt;H5381,"Understocked",IF(G5381&gt;Summary!$B$6*H5381,"Overstocked","Healthy")))</f>
        <v>Healthy</v>
      </c>
      <c r="R5381" s="0" t="str">
        <f aca="false">IF(I5381&gt;=Summary!$B$7,"Fast",IF(I5381&lt;Summary!$B$8,"Slow","Medium"))</f>
        <v>Fast</v>
      </c>
      <c r="S5381" s="15" t="n">
        <f aca="false">IF(M5381&gt;Summary!$B$5,1,0)</f>
        <v>0</v>
      </c>
      <c r="T5381" s="16" t="n">
        <f aca="false">IF(Q5381="Overstocked",(G5381-Summary!$B$6*H5381)*J5381,0)</f>
        <v>0</v>
      </c>
    </row>
    <row r="5382" customFormat="false" ht="15" hidden="false" customHeight="false" outlineLevel="0" collapsed="false">
      <c r="A5382" s="0" t="s">
        <v>5480</v>
      </c>
      <c r="B5382" s="0" t="s">
        <v>77</v>
      </c>
      <c r="C5382" s="0" t="s">
        <v>96</v>
      </c>
      <c r="D5382" s="0" t="s">
        <v>92</v>
      </c>
      <c r="E5382" s="14" t="n">
        <v>45500</v>
      </c>
      <c r="F5382" s="14" t="n">
        <v>45507</v>
      </c>
      <c r="G5382" s="0" t="n">
        <v>290</v>
      </c>
      <c r="H5382" s="0" t="n">
        <v>63</v>
      </c>
      <c r="I5382" s="0" t="n">
        <v>34</v>
      </c>
      <c r="J5382" s="0" t="n">
        <v>1839</v>
      </c>
      <c r="K5382" s="0" t="n">
        <v>1892</v>
      </c>
      <c r="L5382" s="15" t="s">
        <v>80</v>
      </c>
      <c r="M5382" s="0" t="n">
        <v>7</v>
      </c>
      <c r="N5382" s="16" t="n">
        <f aca="false">I5382*K5382</f>
        <v>64328</v>
      </c>
      <c r="O5382" s="16" t="n">
        <f aca="false">I5382*(K5382-J5382)</f>
        <v>1802</v>
      </c>
      <c r="P5382" s="15" t="n">
        <f aca="false">K5382-J5382</f>
        <v>53</v>
      </c>
      <c r="Q5382" s="0" t="str">
        <f aca="false">IF(G5382=0,"Out of stock",IF(G5382&lt;H5382,"Understocked",IF(G5382&gt;Summary!$B$6*H5382,"Overstocked","Healthy")))</f>
        <v>Overstocked</v>
      </c>
      <c r="R5382" s="0" t="str">
        <f aca="false">IF(I5382&gt;=Summary!$B$7,"Fast",IF(I5382&lt;Summary!$B$8,"Slow","Medium"))</f>
        <v>Slow</v>
      </c>
      <c r="S5382" s="15" t="n">
        <f aca="false">IF(M5382&gt;Summary!$B$5,1,0)</f>
        <v>0</v>
      </c>
      <c r="T5382" s="16" t="n">
        <f aca="false">IF(Q5382="Overstocked",(G5382-Summary!$B$6*H5382)*J5382,0)</f>
        <v>69882</v>
      </c>
    </row>
    <row r="5383" customFormat="false" ht="15" hidden="false" customHeight="false" outlineLevel="0" collapsed="false">
      <c r="A5383" s="0" t="s">
        <v>5481</v>
      </c>
      <c r="B5383" s="0" t="s">
        <v>107</v>
      </c>
      <c r="C5383" s="0" t="s">
        <v>96</v>
      </c>
      <c r="D5383" s="0" t="s">
        <v>90</v>
      </c>
      <c r="E5383" s="14" t="n">
        <v>45459</v>
      </c>
      <c r="F5383" s="14" t="n">
        <v>45461</v>
      </c>
      <c r="G5383" s="0" t="n">
        <v>143</v>
      </c>
      <c r="H5383" s="0" t="n">
        <v>138</v>
      </c>
      <c r="I5383" s="0" t="n">
        <v>228</v>
      </c>
      <c r="J5383" s="0" t="n">
        <v>883</v>
      </c>
      <c r="K5383" s="0" t="n">
        <v>1261</v>
      </c>
      <c r="L5383" s="15" t="s">
        <v>87</v>
      </c>
      <c r="M5383" s="0" t="n">
        <v>2</v>
      </c>
      <c r="N5383" s="16" t="n">
        <f aca="false">I5383*K5383</f>
        <v>287508</v>
      </c>
      <c r="O5383" s="16" t="n">
        <f aca="false">I5383*(K5383-J5383)</f>
        <v>86184</v>
      </c>
      <c r="P5383" s="15" t="n">
        <f aca="false">K5383-J5383</f>
        <v>378</v>
      </c>
      <c r="Q5383" s="0" t="str">
        <f aca="false">IF(G5383=0,"Out of stock",IF(G5383&lt;H5383,"Understocked",IF(G5383&gt;Summary!$B$6*H5383,"Overstocked","Healthy")))</f>
        <v>Healthy</v>
      </c>
      <c r="R5383" s="0" t="str">
        <f aca="false">IF(I5383&gt;=Summary!$B$7,"Fast",IF(I5383&lt;Summary!$B$8,"Slow","Medium"))</f>
        <v>Fast</v>
      </c>
      <c r="S5383" s="15" t="n">
        <f aca="false">IF(M5383&gt;Summary!$B$5,1,0)</f>
        <v>0</v>
      </c>
      <c r="T5383" s="16" t="n">
        <f aca="false">IF(Q5383="Overstocked",(G5383-Summary!$B$6*H5383)*J5383,0)</f>
        <v>0</v>
      </c>
    </row>
    <row r="5384" customFormat="false" ht="15" hidden="false" customHeight="false" outlineLevel="0" collapsed="false">
      <c r="A5384" s="0" t="s">
        <v>5482</v>
      </c>
      <c r="B5384" s="0" t="s">
        <v>115</v>
      </c>
      <c r="C5384" s="0" t="s">
        <v>85</v>
      </c>
      <c r="D5384" s="0" t="s">
        <v>86</v>
      </c>
      <c r="E5384" s="14" t="n">
        <v>45000</v>
      </c>
      <c r="F5384" s="14" t="n">
        <v>45002</v>
      </c>
      <c r="G5384" s="0" t="n">
        <v>461</v>
      </c>
      <c r="H5384" s="0" t="n">
        <v>66</v>
      </c>
      <c r="I5384" s="0" t="n">
        <v>92</v>
      </c>
      <c r="J5384" s="0" t="n">
        <v>922</v>
      </c>
      <c r="K5384" s="0" t="n">
        <v>1299</v>
      </c>
      <c r="L5384" s="15" t="s">
        <v>97</v>
      </c>
      <c r="M5384" s="0" t="n">
        <v>2</v>
      </c>
      <c r="N5384" s="16" t="n">
        <f aca="false">I5384*K5384</f>
        <v>119508</v>
      </c>
      <c r="O5384" s="16" t="n">
        <f aca="false">I5384*(K5384-J5384)</f>
        <v>34684</v>
      </c>
      <c r="P5384" s="15" t="n">
        <f aca="false">K5384-J5384</f>
        <v>377</v>
      </c>
      <c r="Q5384" s="0" t="str">
        <f aca="false">IF(G5384=0,"Out of stock",IF(G5384&lt;H5384,"Understocked",IF(G5384&gt;Summary!$B$6*H5384,"Overstocked","Healthy")))</f>
        <v>Overstocked</v>
      </c>
      <c r="R5384" s="0" t="str">
        <f aca="false">IF(I5384&gt;=Summary!$B$7,"Fast",IF(I5384&lt;Summary!$B$8,"Slow","Medium"))</f>
        <v>Slow</v>
      </c>
      <c r="S5384" s="15" t="n">
        <f aca="false">IF(M5384&gt;Summary!$B$5,1,0)</f>
        <v>0</v>
      </c>
      <c r="T5384" s="16" t="n">
        <f aca="false">IF(Q5384="Overstocked",(G5384-Summary!$B$6*H5384)*J5384,0)</f>
        <v>181634</v>
      </c>
    </row>
    <row r="5385" customFormat="false" ht="15" hidden="false" customHeight="false" outlineLevel="0" collapsed="false">
      <c r="A5385" s="0" t="s">
        <v>5483</v>
      </c>
      <c r="B5385" s="0" t="s">
        <v>95</v>
      </c>
      <c r="C5385" s="0" t="s">
        <v>78</v>
      </c>
      <c r="D5385" s="0" t="s">
        <v>79</v>
      </c>
      <c r="E5385" s="14" t="n">
        <v>45575</v>
      </c>
      <c r="F5385" s="14" t="n">
        <v>45579</v>
      </c>
      <c r="G5385" s="0" t="n">
        <v>208</v>
      </c>
      <c r="H5385" s="0" t="n">
        <v>101</v>
      </c>
      <c r="I5385" s="0" t="n">
        <v>83</v>
      </c>
      <c r="J5385" s="0" t="n">
        <v>1737</v>
      </c>
      <c r="K5385" s="0" t="n">
        <v>2091</v>
      </c>
      <c r="L5385" s="15" t="s">
        <v>87</v>
      </c>
      <c r="M5385" s="0" t="n">
        <v>4</v>
      </c>
      <c r="N5385" s="16" t="n">
        <f aca="false">I5385*K5385</f>
        <v>173553</v>
      </c>
      <c r="O5385" s="16" t="n">
        <f aca="false">I5385*(K5385-J5385)</f>
        <v>29382</v>
      </c>
      <c r="P5385" s="15" t="n">
        <f aca="false">K5385-J5385</f>
        <v>354</v>
      </c>
      <c r="Q5385" s="0" t="str">
        <f aca="false">IF(G5385=0,"Out of stock",IF(G5385&lt;H5385,"Understocked",IF(G5385&gt;Summary!$B$6*H5385,"Overstocked","Healthy")))</f>
        <v>Healthy</v>
      </c>
      <c r="R5385" s="0" t="str">
        <f aca="false">IF(I5385&gt;=Summary!$B$7,"Fast",IF(I5385&lt;Summary!$B$8,"Slow","Medium"))</f>
        <v>Slow</v>
      </c>
      <c r="S5385" s="15" t="n">
        <f aca="false">IF(M5385&gt;Summary!$B$5,1,0)</f>
        <v>0</v>
      </c>
      <c r="T5385" s="16" t="n">
        <f aca="false">IF(Q5385="Overstocked",(G5385-Summary!$B$6*H5385)*J5385,0)</f>
        <v>0</v>
      </c>
    </row>
    <row r="5386" customFormat="false" ht="15" hidden="false" customHeight="false" outlineLevel="0" collapsed="false">
      <c r="A5386" s="0" t="s">
        <v>5484</v>
      </c>
      <c r="B5386" s="0" t="s">
        <v>113</v>
      </c>
      <c r="C5386" s="0" t="s">
        <v>104</v>
      </c>
      <c r="D5386" s="0" t="s">
        <v>102</v>
      </c>
      <c r="E5386" s="14" t="n">
        <v>45151</v>
      </c>
      <c r="F5386" s="14" t="n">
        <v>45160</v>
      </c>
      <c r="G5386" s="0" t="n">
        <v>132</v>
      </c>
      <c r="H5386" s="0" t="n">
        <v>138</v>
      </c>
      <c r="I5386" s="0" t="n">
        <v>92</v>
      </c>
      <c r="J5386" s="0" t="n">
        <v>316</v>
      </c>
      <c r="K5386" s="0" t="n">
        <v>781</v>
      </c>
      <c r="L5386" s="15" t="s">
        <v>97</v>
      </c>
      <c r="M5386" s="0" t="n">
        <v>9</v>
      </c>
      <c r="N5386" s="16" t="n">
        <f aca="false">I5386*K5386</f>
        <v>71852</v>
      </c>
      <c r="O5386" s="16" t="n">
        <f aca="false">I5386*(K5386-J5386)</f>
        <v>42780</v>
      </c>
      <c r="P5386" s="15" t="n">
        <f aca="false">K5386-J5386</f>
        <v>465</v>
      </c>
      <c r="Q5386" s="0" t="str">
        <f aca="false">IF(G5386=0,"Out of stock",IF(G5386&lt;H5386,"Understocked",IF(G5386&gt;Summary!$B$6*H5386,"Overstocked","Healthy")))</f>
        <v>Understocked</v>
      </c>
      <c r="R5386" s="0" t="str">
        <f aca="false">IF(I5386&gt;=Summary!$B$7,"Fast",IF(I5386&lt;Summary!$B$8,"Slow","Medium"))</f>
        <v>Slow</v>
      </c>
      <c r="S5386" s="15" t="n">
        <f aca="false">IF(M5386&gt;Summary!$B$5,1,0)</f>
        <v>1</v>
      </c>
      <c r="T5386" s="16" t="n">
        <f aca="false">IF(Q5386="Overstocked",(G5386-Summary!$B$6*H5386)*J5386,0)</f>
        <v>0</v>
      </c>
    </row>
    <row r="5387" customFormat="false" ht="15" hidden="false" customHeight="false" outlineLevel="0" collapsed="false">
      <c r="A5387" s="0" t="s">
        <v>5485</v>
      </c>
      <c r="B5387" s="0" t="s">
        <v>101</v>
      </c>
      <c r="C5387" s="0" t="s">
        <v>104</v>
      </c>
      <c r="D5387" s="0" t="s">
        <v>79</v>
      </c>
      <c r="E5387" s="14" t="n">
        <v>45563</v>
      </c>
      <c r="F5387" s="14" t="n">
        <v>45567</v>
      </c>
      <c r="G5387" s="0" t="n">
        <v>253</v>
      </c>
      <c r="H5387" s="0" t="n">
        <v>85</v>
      </c>
      <c r="I5387" s="0" t="n">
        <v>166</v>
      </c>
      <c r="J5387" s="0" t="n">
        <v>246</v>
      </c>
      <c r="K5387" s="0" t="n">
        <v>675</v>
      </c>
      <c r="L5387" s="15" t="s">
        <v>93</v>
      </c>
      <c r="M5387" s="0" t="n">
        <v>4</v>
      </c>
      <c r="N5387" s="16" t="n">
        <f aca="false">I5387*K5387</f>
        <v>112050</v>
      </c>
      <c r="O5387" s="16" t="n">
        <f aca="false">I5387*(K5387-J5387)</f>
        <v>71214</v>
      </c>
      <c r="P5387" s="15" t="n">
        <f aca="false">K5387-J5387</f>
        <v>429</v>
      </c>
      <c r="Q5387" s="0" t="str">
        <f aca="false">IF(G5387=0,"Out of stock",IF(G5387&lt;H5387,"Understocked",IF(G5387&gt;Summary!$B$6*H5387,"Overstocked","Healthy")))</f>
        <v>Healthy</v>
      </c>
      <c r="R5387" s="0" t="str">
        <f aca="false">IF(I5387&gt;=Summary!$B$7,"Fast",IF(I5387&lt;Summary!$B$8,"Slow","Medium"))</f>
        <v>Medium</v>
      </c>
      <c r="S5387" s="15" t="n">
        <f aca="false">IF(M5387&gt;Summary!$B$5,1,0)</f>
        <v>0</v>
      </c>
      <c r="T5387" s="16" t="n">
        <f aca="false">IF(Q5387="Overstocked",(G5387-Summary!$B$6*H5387)*J5387,0)</f>
        <v>0</v>
      </c>
    </row>
    <row r="5388" customFormat="false" ht="15" hidden="false" customHeight="false" outlineLevel="0" collapsed="false">
      <c r="A5388" s="0" t="s">
        <v>5486</v>
      </c>
      <c r="B5388" s="0" t="s">
        <v>95</v>
      </c>
      <c r="C5388" s="0" t="s">
        <v>78</v>
      </c>
      <c r="D5388" s="0" t="s">
        <v>90</v>
      </c>
      <c r="E5388" s="14" t="n">
        <v>45607</v>
      </c>
      <c r="F5388" s="14" t="n">
        <v>45614</v>
      </c>
      <c r="G5388" s="0" t="n">
        <v>393</v>
      </c>
      <c r="H5388" s="0" t="n">
        <v>145</v>
      </c>
      <c r="I5388" s="0" t="n">
        <v>60</v>
      </c>
      <c r="J5388" s="0" t="n">
        <v>331</v>
      </c>
      <c r="K5388" s="0" t="n">
        <v>414</v>
      </c>
      <c r="L5388" s="15" t="s">
        <v>82</v>
      </c>
      <c r="M5388" s="0" t="n">
        <v>7</v>
      </c>
      <c r="N5388" s="16" t="n">
        <f aca="false">I5388*K5388</f>
        <v>24840</v>
      </c>
      <c r="O5388" s="16" t="n">
        <f aca="false">I5388*(K5388-J5388)</f>
        <v>4980</v>
      </c>
      <c r="P5388" s="15" t="n">
        <f aca="false">K5388-J5388</f>
        <v>83</v>
      </c>
      <c r="Q5388" s="0" t="str">
        <f aca="false">IF(G5388=0,"Out of stock",IF(G5388&lt;H5388,"Understocked",IF(G5388&gt;Summary!$B$6*H5388,"Overstocked","Healthy")))</f>
        <v>Healthy</v>
      </c>
      <c r="R5388" s="0" t="str">
        <f aca="false">IF(I5388&gt;=Summary!$B$7,"Fast",IF(I5388&lt;Summary!$B$8,"Slow","Medium"))</f>
        <v>Slow</v>
      </c>
      <c r="S5388" s="15" t="n">
        <f aca="false">IF(M5388&gt;Summary!$B$5,1,0)</f>
        <v>0</v>
      </c>
      <c r="T5388" s="16" t="n">
        <f aca="false">IF(Q5388="Overstocked",(G5388-Summary!$B$6*H5388)*J5388,0)</f>
        <v>0</v>
      </c>
    </row>
    <row r="5389" customFormat="false" ht="15" hidden="false" customHeight="false" outlineLevel="0" collapsed="false">
      <c r="A5389" s="0" t="s">
        <v>5487</v>
      </c>
      <c r="B5389" s="0" t="s">
        <v>95</v>
      </c>
      <c r="C5389" s="0" t="s">
        <v>85</v>
      </c>
      <c r="D5389" s="0" t="s">
        <v>102</v>
      </c>
      <c r="E5389" s="14" t="n">
        <v>44946</v>
      </c>
      <c r="F5389" s="14" t="n">
        <v>44948</v>
      </c>
      <c r="G5389" s="0" t="n">
        <v>210</v>
      </c>
      <c r="H5389" s="0" t="n">
        <v>150</v>
      </c>
      <c r="I5389" s="0" t="n">
        <v>175</v>
      </c>
      <c r="J5389" s="0" t="n">
        <v>1440</v>
      </c>
      <c r="K5389" s="0" t="n">
        <v>1581</v>
      </c>
      <c r="L5389" s="15" t="s">
        <v>82</v>
      </c>
      <c r="M5389" s="0" t="n">
        <v>2</v>
      </c>
      <c r="N5389" s="16" t="n">
        <f aca="false">I5389*K5389</f>
        <v>276675</v>
      </c>
      <c r="O5389" s="16" t="n">
        <f aca="false">I5389*(K5389-J5389)</f>
        <v>24675</v>
      </c>
      <c r="P5389" s="15" t="n">
        <f aca="false">K5389-J5389</f>
        <v>141</v>
      </c>
      <c r="Q5389" s="0" t="str">
        <f aca="false">IF(G5389=0,"Out of stock",IF(G5389&lt;H5389,"Understocked",IF(G5389&gt;Summary!$B$6*H5389,"Overstocked","Healthy")))</f>
        <v>Healthy</v>
      </c>
      <c r="R5389" s="0" t="str">
        <f aca="false">IF(I5389&gt;=Summary!$B$7,"Fast",IF(I5389&lt;Summary!$B$8,"Slow","Medium"))</f>
        <v>Medium</v>
      </c>
      <c r="S5389" s="15" t="n">
        <f aca="false">IF(M5389&gt;Summary!$B$5,1,0)</f>
        <v>0</v>
      </c>
      <c r="T5389" s="16" t="n">
        <f aca="false">IF(Q5389="Overstocked",(G5389-Summary!$B$6*H5389)*J5389,0)</f>
        <v>0</v>
      </c>
    </row>
    <row r="5390" customFormat="false" ht="15" hidden="false" customHeight="false" outlineLevel="0" collapsed="false">
      <c r="A5390" s="0" t="s">
        <v>5488</v>
      </c>
      <c r="B5390" s="0" t="s">
        <v>107</v>
      </c>
      <c r="C5390" s="0" t="s">
        <v>104</v>
      </c>
      <c r="D5390" s="0" t="s">
        <v>92</v>
      </c>
      <c r="E5390" s="14" t="n">
        <v>45000</v>
      </c>
      <c r="F5390" s="14" t="n">
        <v>45008</v>
      </c>
      <c r="G5390" s="0" t="n">
        <v>139</v>
      </c>
      <c r="H5390" s="0" t="n">
        <v>52</v>
      </c>
      <c r="I5390" s="0" t="n">
        <v>196</v>
      </c>
      <c r="J5390" s="0" t="n">
        <v>610</v>
      </c>
      <c r="K5390" s="0" t="n">
        <v>1055</v>
      </c>
      <c r="L5390" s="15" t="s">
        <v>80</v>
      </c>
      <c r="M5390" s="0" t="n">
        <v>8</v>
      </c>
      <c r="N5390" s="16" t="n">
        <f aca="false">I5390*K5390</f>
        <v>206780</v>
      </c>
      <c r="O5390" s="16" t="n">
        <f aca="false">I5390*(K5390-J5390)</f>
        <v>87220</v>
      </c>
      <c r="P5390" s="15" t="n">
        <f aca="false">K5390-J5390</f>
        <v>445</v>
      </c>
      <c r="Q5390" s="0" t="str">
        <f aca="false">IF(G5390=0,"Out of stock",IF(G5390&lt;H5390,"Understocked",IF(G5390&gt;Summary!$B$6*H5390,"Overstocked","Healthy")))</f>
        <v>Healthy</v>
      </c>
      <c r="R5390" s="0" t="str">
        <f aca="false">IF(I5390&gt;=Summary!$B$7,"Fast",IF(I5390&lt;Summary!$B$8,"Slow","Medium"))</f>
        <v>Medium</v>
      </c>
      <c r="S5390" s="15" t="n">
        <f aca="false">IF(M5390&gt;Summary!$B$5,1,0)</f>
        <v>1</v>
      </c>
      <c r="T5390" s="16" t="n">
        <f aca="false">IF(Q5390="Overstocked",(G5390-Summary!$B$6*H5390)*J5390,0)</f>
        <v>0</v>
      </c>
    </row>
    <row r="5391" customFormat="false" ht="15" hidden="false" customHeight="false" outlineLevel="0" collapsed="false">
      <c r="A5391" s="0" t="s">
        <v>5489</v>
      </c>
      <c r="B5391" s="0" t="s">
        <v>84</v>
      </c>
      <c r="C5391" s="0" t="s">
        <v>85</v>
      </c>
      <c r="D5391" s="0" t="s">
        <v>102</v>
      </c>
      <c r="E5391" s="14" t="n">
        <v>45131</v>
      </c>
      <c r="F5391" s="14" t="n">
        <v>45133</v>
      </c>
      <c r="G5391" s="0" t="n">
        <v>314</v>
      </c>
      <c r="H5391" s="0" t="n">
        <v>90</v>
      </c>
      <c r="I5391" s="0" t="n">
        <v>27</v>
      </c>
      <c r="J5391" s="0" t="n">
        <v>1685</v>
      </c>
      <c r="K5391" s="0" t="n">
        <v>1940</v>
      </c>
      <c r="L5391" s="15" t="s">
        <v>93</v>
      </c>
      <c r="M5391" s="0" t="n">
        <v>2</v>
      </c>
      <c r="N5391" s="16" t="n">
        <f aca="false">I5391*K5391</f>
        <v>52380</v>
      </c>
      <c r="O5391" s="16" t="n">
        <f aca="false">I5391*(K5391-J5391)</f>
        <v>6885</v>
      </c>
      <c r="P5391" s="15" t="n">
        <f aca="false">K5391-J5391</f>
        <v>255</v>
      </c>
      <c r="Q5391" s="0" t="str">
        <f aca="false">IF(G5391=0,"Out of stock",IF(G5391&lt;H5391,"Understocked",IF(G5391&gt;Summary!$B$6*H5391,"Overstocked","Healthy")))</f>
        <v>Healthy</v>
      </c>
      <c r="R5391" s="0" t="str">
        <f aca="false">IF(I5391&gt;=Summary!$B$7,"Fast",IF(I5391&lt;Summary!$B$8,"Slow","Medium"))</f>
        <v>Slow</v>
      </c>
      <c r="S5391" s="15" t="n">
        <f aca="false">IF(M5391&gt;Summary!$B$5,1,0)</f>
        <v>0</v>
      </c>
      <c r="T5391" s="16" t="n">
        <f aca="false">IF(Q5391="Overstocked",(G5391-Summary!$B$6*H5391)*J5391,0)</f>
        <v>0</v>
      </c>
    </row>
    <row r="5392" customFormat="false" ht="15" hidden="false" customHeight="false" outlineLevel="0" collapsed="false">
      <c r="A5392" s="0" t="s">
        <v>5490</v>
      </c>
      <c r="B5392" s="0" t="s">
        <v>89</v>
      </c>
      <c r="C5392" s="0" t="s">
        <v>104</v>
      </c>
      <c r="D5392" s="0" t="s">
        <v>86</v>
      </c>
      <c r="E5392" s="14" t="n">
        <v>45475</v>
      </c>
      <c r="F5392" s="14" t="n">
        <v>45484</v>
      </c>
      <c r="G5392" s="0" t="n">
        <v>459</v>
      </c>
      <c r="H5392" s="0" t="n">
        <v>57</v>
      </c>
      <c r="I5392" s="0" t="n">
        <v>114</v>
      </c>
      <c r="J5392" s="0" t="n">
        <v>1392</v>
      </c>
      <c r="K5392" s="0" t="n">
        <v>1636</v>
      </c>
      <c r="L5392" s="15" t="s">
        <v>93</v>
      </c>
      <c r="M5392" s="0" t="n">
        <v>9</v>
      </c>
      <c r="N5392" s="16" t="n">
        <f aca="false">I5392*K5392</f>
        <v>186504</v>
      </c>
      <c r="O5392" s="16" t="n">
        <f aca="false">I5392*(K5392-J5392)</f>
        <v>27816</v>
      </c>
      <c r="P5392" s="15" t="n">
        <f aca="false">K5392-J5392</f>
        <v>244</v>
      </c>
      <c r="Q5392" s="0" t="str">
        <f aca="false">IF(G5392=0,"Out of stock",IF(G5392&lt;H5392,"Understocked",IF(G5392&gt;Summary!$B$6*H5392,"Overstocked","Healthy")))</f>
        <v>Overstocked</v>
      </c>
      <c r="R5392" s="0" t="str">
        <f aca="false">IF(I5392&gt;=Summary!$B$7,"Fast",IF(I5392&lt;Summary!$B$8,"Slow","Medium"))</f>
        <v>Medium</v>
      </c>
      <c r="S5392" s="15" t="n">
        <f aca="false">IF(M5392&gt;Summary!$B$5,1,0)</f>
        <v>1</v>
      </c>
      <c r="T5392" s="16" t="n">
        <f aca="false">IF(Q5392="Overstocked",(G5392-Summary!$B$6*H5392)*J5392,0)</f>
        <v>321552</v>
      </c>
    </row>
    <row r="5393" customFormat="false" ht="15" hidden="false" customHeight="false" outlineLevel="0" collapsed="false">
      <c r="A5393" s="0" t="s">
        <v>5491</v>
      </c>
      <c r="B5393" s="0" t="s">
        <v>113</v>
      </c>
      <c r="C5393" s="0" t="s">
        <v>96</v>
      </c>
      <c r="D5393" s="0" t="s">
        <v>102</v>
      </c>
      <c r="E5393" s="14" t="n">
        <v>45320</v>
      </c>
      <c r="F5393" s="14" t="n">
        <v>45327</v>
      </c>
      <c r="G5393" s="0" t="n">
        <v>407</v>
      </c>
      <c r="H5393" s="0" t="n">
        <v>51</v>
      </c>
      <c r="I5393" s="0" t="n">
        <v>244</v>
      </c>
      <c r="J5393" s="0" t="n">
        <v>1647</v>
      </c>
      <c r="K5393" s="0" t="n">
        <v>1886</v>
      </c>
      <c r="L5393" s="15" t="s">
        <v>87</v>
      </c>
      <c r="M5393" s="0" t="n">
        <v>7</v>
      </c>
      <c r="N5393" s="16" t="n">
        <f aca="false">I5393*K5393</f>
        <v>460184</v>
      </c>
      <c r="O5393" s="16" t="n">
        <f aca="false">I5393*(K5393-J5393)</f>
        <v>58316</v>
      </c>
      <c r="P5393" s="15" t="n">
        <f aca="false">K5393-J5393</f>
        <v>239</v>
      </c>
      <c r="Q5393" s="0" t="str">
        <f aca="false">IF(G5393=0,"Out of stock",IF(G5393&lt;H5393,"Understocked",IF(G5393&gt;Summary!$B$6*H5393,"Overstocked","Healthy")))</f>
        <v>Overstocked</v>
      </c>
      <c r="R5393" s="0" t="str">
        <f aca="false">IF(I5393&gt;=Summary!$B$7,"Fast",IF(I5393&lt;Summary!$B$8,"Slow","Medium"))</f>
        <v>Fast</v>
      </c>
      <c r="S5393" s="15" t="n">
        <f aca="false">IF(M5393&gt;Summary!$B$5,1,0)</f>
        <v>0</v>
      </c>
      <c r="T5393" s="16" t="n">
        <f aca="false">IF(Q5393="Overstocked",(G5393-Summary!$B$6*H5393)*J5393,0)</f>
        <v>334341</v>
      </c>
    </row>
    <row r="5394" customFormat="false" ht="15" hidden="false" customHeight="false" outlineLevel="0" collapsed="false">
      <c r="A5394" s="0" t="s">
        <v>5492</v>
      </c>
      <c r="B5394" s="0" t="s">
        <v>111</v>
      </c>
      <c r="C5394" s="0" t="s">
        <v>104</v>
      </c>
      <c r="D5394" s="0" t="s">
        <v>92</v>
      </c>
      <c r="E5394" s="14" t="n">
        <v>45535</v>
      </c>
      <c r="F5394" s="14" t="n">
        <v>45536</v>
      </c>
      <c r="G5394" s="0" t="n">
        <v>361</v>
      </c>
      <c r="H5394" s="0" t="n">
        <v>91</v>
      </c>
      <c r="I5394" s="0" t="n">
        <v>196</v>
      </c>
      <c r="J5394" s="0" t="n">
        <v>1042</v>
      </c>
      <c r="K5394" s="0" t="n">
        <v>1148</v>
      </c>
      <c r="L5394" s="15" t="s">
        <v>87</v>
      </c>
      <c r="M5394" s="0" t="n">
        <v>1</v>
      </c>
      <c r="N5394" s="16" t="n">
        <f aca="false">I5394*K5394</f>
        <v>225008</v>
      </c>
      <c r="O5394" s="16" t="n">
        <f aca="false">I5394*(K5394-J5394)</f>
        <v>20776</v>
      </c>
      <c r="P5394" s="15" t="n">
        <f aca="false">K5394-J5394</f>
        <v>106</v>
      </c>
      <c r="Q5394" s="0" t="str">
        <f aca="false">IF(G5394=0,"Out of stock",IF(G5394&lt;H5394,"Understocked",IF(G5394&gt;Summary!$B$6*H5394,"Overstocked","Healthy")))</f>
        <v>Healthy</v>
      </c>
      <c r="R5394" s="0" t="str">
        <f aca="false">IF(I5394&gt;=Summary!$B$7,"Fast",IF(I5394&lt;Summary!$B$8,"Slow","Medium"))</f>
        <v>Medium</v>
      </c>
      <c r="S5394" s="15" t="n">
        <f aca="false">IF(M5394&gt;Summary!$B$5,1,0)</f>
        <v>0</v>
      </c>
      <c r="T5394" s="16" t="n">
        <f aca="false">IF(Q5394="Overstocked",(G5394-Summary!$B$6*H5394)*J5394,0)</f>
        <v>0</v>
      </c>
    </row>
    <row r="5395" customFormat="false" ht="15" hidden="false" customHeight="false" outlineLevel="0" collapsed="false">
      <c r="A5395" s="0" t="s">
        <v>5493</v>
      </c>
      <c r="B5395" s="0" t="s">
        <v>123</v>
      </c>
      <c r="C5395" s="0" t="s">
        <v>96</v>
      </c>
      <c r="D5395" s="0" t="s">
        <v>90</v>
      </c>
      <c r="E5395" s="14" t="n">
        <v>45310</v>
      </c>
      <c r="F5395" s="14" t="n">
        <v>45315</v>
      </c>
      <c r="G5395" s="0" t="n">
        <v>470</v>
      </c>
      <c r="H5395" s="0" t="n">
        <v>97</v>
      </c>
      <c r="I5395" s="0" t="n">
        <v>170</v>
      </c>
      <c r="J5395" s="0" t="n">
        <v>1979</v>
      </c>
      <c r="K5395" s="0" t="n">
        <v>2066</v>
      </c>
      <c r="L5395" s="15" t="s">
        <v>82</v>
      </c>
      <c r="M5395" s="0" t="n">
        <v>5</v>
      </c>
      <c r="N5395" s="16" t="n">
        <f aca="false">I5395*K5395</f>
        <v>351220</v>
      </c>
      <c r="O5395" s="16" t="n">
        <f aca="false">I5395*(K5395-J5395)</f>
        <v>14790</v>
      </c>
      <c r="P5395" s="15" t="n">
        <f aca="false">K5395-J5395</f>
        <v>87</v>
      </c>
      <c r="Q5395" s="0" t="str">
        <f aca="false">IF(G5395=0,"Out of stock",IF(G5395&lt;H5395,"Understocked",IF(G5395&gt;Summary!$B$6*H5395,"Overstocked","Healthy")))</f>
        <v>Overstocked</v>
      </c>
      <c r="R5395" s="0" t="str">
        <f aca="false">IF(I5395&gt;=Summary!$B$7,"Fast",IF(I5395&lt;Summary!$B$8,"Slow","Medium"))</f>
        <v>Medium</v>
      </c>
      <c r="S5395" s="15" t="n">
        <f aca="false">IF(M5395&gt;Summary!$B$5,1,0)</f>
        <v>0</v>
      </c>
      <c r="T5395" s="16" t="n">
        <f aca="false">IF(Q5395="Overstocked",(G5395-Summary!$B$6*H5395)*J5395,0)</f>
        <v>162278</v>
      </c>
    </row>
    <row r="5396" customFormat="false" ht="15" hidden="false" customHeight="false" outlineLevel="0" collapsed="false">
      <c r="A5396" s="0" t="s">
        <v>5494</v>
      </c>
      <c r="B5396" s="0" t="s">
        <v>95</v>
      </c>
      <c r="C5396" s="0" t="s">
        <v>104</v>
      </c>
      <c r="D5396" s="0" t="s">
        <v>90</v>
      </c>
      <c r="E5396" s="14" t="n">
        <v>45064</v>
      </c>
      <c r="F5396" s="14" t="n">
        <v>45072</v>
      </c>
      <c r="G5396" s="0" t="n">
        <v>426</v>
      </c>
      <c r="H5396" s="0" t="n">
        <v>55</v>
      </c>
      <c r="I5396" s="0" t="n">
        <v>244</v>
      </c>
      <c r="J5396" s="0" t="n">
        <v>1547</v>
      </c>
      <c r="K5396" s="0" t="n">
        <v>1901</v>
      </c>
      <c r="L5396" s="15" t="s">
        <v>97</v>
      </c>
      <c r="M5396" s="0" t="n">
        <v>8</v>
      </c>
      <c r="N5396" s="16" t="n">
        <f aca="false">I5396*K5396</f>
        <v>463844</v>
      </c>
      <c r="O5396" s="16" t="n">
        <f aca="false">I5396*(K5396-J5396)</f>
        <v>86376</v>
      </c>
      <c r="P5396" s="15" t="n">
        <f aca="false">K5396-J5396</f>
        <v>354</v>
      </c>
      <c r="Q5396" s="0" t="str">
        <f aca="false">IF(G5396=0,"Out of stock",IF(G5396&lt;H5396,"Understocked",IF(G5396&gt;Summary!$B$6*H5396,"Overstocked","Healthy")))</f>
        <v>Overstocked</v>
      </c>
      <c r="R5396" s="0" t="str">
        <f aca="false">IF(I5396&gt;=Summary!$B$7,"Fast",IF(I5396&lt;Summary!$B$8,"Slow","Medium"))</f>
        <v>Fast</v>
      </c>
      <c r="S5396" s="15" t="n">
        <f aca="false">IF(M5396&gt;Summary!$B$5,1,0)</f>
        <v>1</v>
      </c>
      <c r="T5396" s="16" t="n">
        <f aca="false">IF(Q5396="Overstocked",(G5396-Summary!$B$6*H5396)*J5396,0)</f>
        <v>318682</v>
      </c>
    </row>
    <row r="5397" customFormat="false" ht="15" hidden="false" customHeight="false" outlineLevel="0" collapsed="false">
      <c r="A5397" s="0" t="s">
        <v>5495</v>
      </c>
      <c r="B5397" s="0" t="s">
        <v>107</v>
      </c>
      <c r="C5397" s="0" t="s">
        <v>85</v>
      </c>
      <c r="D5397" s="0" t="s">
        <v>90</v>
      </c>
      <c r="E5397" s="14" t="n">
        <v>45426</v>
      </c>
      <c r="F5397" s="14" t="n">
        <v>45432</v>
      </c>
      <c r="G5397" s="0" t="n">
        <v>22</v>
      </c>
      <c r="H5397" s="0" t="n">
        <v>110</v>
      </c>
      <c r="I5397" s="0" t="n">
        <v>185</v>
      </c>
      <c r="J5397" s="0" t="n">
        <v>298</v>
      </c>
      <c r="K5397" s="0" t="n">
        <v>527</v>
      </c>
      <c r="L5397" s="15" t="s">
        <v>80</v>
      </c>
      <c r="M5397" s="0" t="n">
        <v>6</v>
      </c>
      <c r="N5397" s="16" t="n">
        <f aca="false">I5397*K5397</f>
        <v>97495</v>
      </c>
      <c r="O5397" s="16" t="n">
        <f aca="false">I5397*(K5397-J5397)</f>
        <v>42365</v>
      </c>
      <c r="P5397" s="15" t="n">
        <f aca="false">K5397-J5397</f>
        <v>229</v>
      </c>
      <c r="Q5397" s="0" t="str">
        <f aca="false">IF(G5397=0,"Out of stock",IF(G5397&lt;H5397,"Understocked",IF(G5397&gt;Summary!$B$6*H5397,"Overstocked","Healthy")))</f>
        <v>Understocked</v>
      </c>
      <c r="R5397" s="0" t="str">
        <f aca="false">IF(I5397&gt;=Summary!$B$7,"Fast",IF(I5397&lt;Summary!$B$8,"Slow","Medium"))</f>
        <v>Medium</v>
      </c>
      <c r="S5397" s="15" t="n">
        <f aca="false">IF(M5397&gt;Summary!$B$5,1,0)</f>
        <v>0</v>
      </c>
      <c r="T5397" s="16" t="n">
        <f aca="false">IF(Q5397="Overstocked",(G5397-Summary!$B$6*H5397)*J5397,0)</f>
        <v>0</v>
      </c>
    </row>
    <row r="5398" customFormat="false" ht="15" hidden="false" customHeight="false" outlineLevel="0" collapsed="false">
      <c r="A5398" s="0" t="s">
        <v>5496</v>
      </c>
      <c r="B5398" s="0" t="s">
        <v>123</v>
      </c>
      <c r="C5398" s="0" t="s">
        <v>96</v>
      </c>
      <c r="D5398" s="0" t="s">
        <v>86</v>
      </c>
      <c r="E5398" s="14" t="n">
        <v>44938</v>
      </c>
      <c r="F5398" s="14" t="n">
        <v>44941</v>
      </c>
      <c r="G5398" s="0" t="n">
        <v>427</v>
      </c>
      <c r="H5398" s="0" t="n">
        <v>84</v>
      </c>
      <c r="I5398" s="0" t="n">
        <v>114</v>
      </c>
      <c r="J5398" s="0" t="n">
        <v>412</v>
      </c>
      <c r="K5398" s="0" t="n">
        <v>768</v>
      </c>
      <c r="L5398" s="15" t="s">
        <v>93</v>
      </c>
      <c r="M5398" s="0" t="n">
        <v>3</v>
      </c>
      <c r="N5398" s="16" t="n">
        <f aca="false">I5398*K5398</f>
        <v>87552</v>
      </c>
      <c r="O5398" s="16" t="n">
        <f aca="false">I5398*(K5398-J5398)</f>
        <v>40584</v>
      </c>
      <c r="P5398" s="15" t="n">
        <f aca="false">K5398-J5398</f>
        <v>356</v>
      </c>
      <c r="Q5398" s="0" t="str">
        <f aca="false">IF(G5398=0,"Out of stock",IF(G5398&lt;H5398,"Understocked",IF(G5398&gt;Summary!$B$6*H5398,"Overstocked","Healthy")))</f>
        <v>Overstocked</v>
      </c>
      <c r="R5398" s="0" t="str">
        <f aca="false">IF(I5398&gt;=Summary!$B$7,"Fast",IF(I5398&lt;Summary!$B$8,"Slow","Medium"))</f>
        <v>Medium</v>
      </c>
      <c r="S5398" s="15" t="n">
        <f aca="false">IF(M5398&gt;Summary!$B$5,1,0)</f>
        <v>0</v>
      </c>
      <c r="T5398" s="16" t="n">
        <f aca="false">IF(Q5398="Overstocked",(G5398-Summary!$B$6*H5398)*J5398,0)</f>
        <v>37492</v>
      </c>
    </row>
    <row r="5399" customFormat="false" ht="15" hidden="false" customHeight="false" outlineLevel="0" collapsed="false">
      <c r="A5399" s="0" t="s">
        <v>5497</v>
      </c>
      <c r="B5399" s="0" t="s">
        <v>101</v>
      </c>
      <c r="C5399" s="0" t="s">
        <v>96</v>
      </c>
      <c r="D5399" s="0" t="s">
        <v>102</v>
      </c>
      <c r="E5399" s="14" t="n">
        <v>45433</v>
      </c>
      <c r="F5399" s="14" t="n">
        <v>45438</v>
      </c>
      <c r="G5399" s="0" t="n">
        <v>130</v>
      </c>
      <c r="H5399" s="0" t="n">
        <v>112</v>
      </c>
      <c r="I5399" s="0" t="n">
        <v>220</v>
      </c>
      <c r="J5399" s="0" t="n">
        <v>1096</v>
      </c>
      <c r="K5399" s="0" t="n">
        <v>1184</v>
      </c>
      <c r="L5399" s="15" t="s">
        <v>82</v>
      </c>
      <c r="M5399" s="0" t="n">
        <v>5</v>
      </c>
      <c r="N5399" s="16" t="n">
        <f aca="false">I5399*K5399</f>
        <v>260480</v>
      </c>
      <c r="O5399" s="16" t="n">
        <f aca="false">I5399*(K5399-J5399)</f>
        <v>19360</v>
      </c>
      <c r="P5399" s="15" t="n">
        <f aca="false">K5399-J5399</f>
        <v>88</v>
      </c>
      <c r="Q5399" s="0" t="str">
        <f aca="false">IF(G5399=0,"Out of stock",IF(G5399&lt;H5399,"Understocked",IF(G5399&gt;Summary!$B$6*H5399,"Overstocked","Healthy")))</f>
        <v>Healthy</v>
      </c>
      <c r="R5399" s="0" t="str">
        <f aca="false">IF(I5399&gt;=Summary!$B$7,"Fast",IF(I5399&lt;Summary!$B$8,"Slow","Medium"))</f>
        <v>Fast</v>
      </c>
      <c r="S5399" s="15" t="n">
        <f aca="false">IF(M5399&gt;Summary!$B$5,1,0)</f>
        <v>0</v>
      </c>
      <c r="T5399" s="16" t="n">
        <f aca="false">IF(Q5399="Overstocked",(G5399-Summary!$B$6*H5399)*J5399,0)</f>
        <v>0</v>
      </c>
    </row>
    <row r="5400" customFormat="false" ht="15" hidden="false" customHeight="false" outlineLevel="0" collapsed="false">
      <c r="A5400" s="0" t="s">
        <v>5498</v>
      </c>
      <c r="B5400" s="0" t="s">
        <v>123</v>
      </c>
      <c r="C5400" s="0" t="s">
        <v>104</v>
      </c>
      <c r="D5400" s="0" t="s">
        <v>102</v>
      </c>
      <c r="E5400" s="14" t="n">
        <v>45330</v>
      </c>
      <c r="F5400" s="14" t="n">
        <v>45331</v>
      </c>
      <c r="G5400" s="0" t="n">
        <v>392</v>
      </c>
      <c r="H5400" s="0" t="n">
        <v>72</v>
      </c>
      <c r="I5400" s="0" t="n">
        <v>35</v>
      </c>
      <c r="J5400" s="0" t="n">
        <v>282</v>
      </c>
      <c r="K5400" s="0" t="n">
        <v>675</v>
      </c>
      <c r="L5400" s="15" t="s">
        <v>80</v>
      </c>
      <c r="M5400" s="0" t="n">
        <v>1</v>
      </c>
      <c r="N5400" s="16" t="n">
        <f aca="false">I5400*K5400</f>
        <v>23625</v>
      </c>
      <c r="O5400" s="16" t="n">
        <f aca="false">I5400*(K5400-J5400)</f>
        <v>13755</v>
      </c>
      <c r="P5400" s="15" t="n">
        <f aca="false">K5400-J5400</f>
        <v>393</v>
      </c>
      <c r="Q5400" s="0" t="str">
        <f aca="false">IF(G5400=0,"Out of stock",IF(G5400&lt;H5400,"Understocked",IF(G5400&gt;Summary!$B$6*H5400,"Overstocked","Healthy")))</f>
        <v>Overstocked</v>
      </c>
      <c r="R5400" s="0" t="str">
        <f aca="false">IF(I5400&gt;=Summary!$B$7,"Fast",IF(I5400&lt;Summary!$B$8,"Slow","Medium"))</f>
        <v>Slow</v>
      </c>
      <c r="S5400" s="15" t="n">
        <f aca="false">IF(M5400&gt;Summary!$B$5,1,0)</f>
        <v>0</v>
      </c>
      <c r="T5400" s="16" t="n">
        <f aca="false">IF(Q5400="Overstocked",(G5400-Summary!$B$6*H5400)*J5400,0)</f>
        <v>29328</v>
      </c>
    </row>
    <row r="5401" customFormat="false" ht="15" hidden="false" customHeight="false" outlineLevel="0" collapsed="false">
      <c r="A5401" s="0" t="s">
        <v>5499</v>
      </c>
      <c r="B5401" s="0" t="s">
        <v>107</v>
      </c>
      <c r="C5401" s="0" t="s">
        <v>85</v>
      </c>
      <c r="D5401" s="0" t="s">
        <v>86</v>
      </c>
      <c r="E5401" s="14" t="n">
        <v>45107</v>
      </c>
      <c r="F5401" s="14" t="n">
        <v>45114</v>
      </c>
      <c r="G5401" s="0" t="n">
        <v>167</v>
      </c>
      <c r="H5401" s="0" t="n">
        <v>50</v>
      </c>
      <c r="I5401" s="0" t="n">
        <v>119</v>
      </c>
      <c r="J5401" s="0" t="n">
        <v>1750</v>
      </c>
      <c r="K5401" s="0" t="n">
        <v>1907</v>
      </c>
      <c r="L5401" s="15" t="s">
        <v>80</v>
      </c>
      <c r="M5401" s="0" t="n">
        <v>7</v>
      </c>
      <c r="N5401" s="16" t="n">
        <f aca="false">I5401*K5401</f>
        <v>226933</v>
      </c>
      <c r="O5401" s="16" t="n">
        <f aca="false">I5401*(K5401-J5401)</f>
        <v>18683</v>
      </c>
      <c r="P5401" s="15" t="n">
        <f aca="false">K5401-J5401</f>
        <v>157</v>
      </c>
      <c r="Q5401" s="0" t="str">
        <f aca="false">IF(G5401=0,"Out of stock",IF(G5401&lt;H5401,"Understocked",IF(G5401&gt;Summary!$B$6*H5401,"Overstocked","Healthy")))</f>
        <v>Healthy</v>
      </c>
      <c r="R5401" s="0" t="str">
        <f aca="false">IF(I5401&gt;=Summary!$B$7,"Fast",IF(I5401&lt;Summary!$B$8,"Slow","Medium"))</f>
        <v>Medium</v>
      </c>
      <c r="S5401" s="15" t="n">
        <f aca="false">IF(M5401&gt;Summary!$B$5,1,0)</f>
        <v>0</v>
      </c>
      <c r="T5401" s="16" t="n">
        <f aca="false">IF(Q5401="Overstocked",(G5401-Summary!$B$6*H5401)*J5401,0)</f>
        <v>0</v>
      </c>
    </row>
    <row r="5402" customFormat="false" ht="15" hidden="false" customHeight="false" outlineLevel="0" collapsed="false">
      <c r="A5402" s="0" t="s">
        <v>5500</v>
      </c>
      <c r="B5402" s="0" t="s">
        <v>77</v>
      </c>
      <c r="C5402" s="0" t="s">
        <v>104</v>
      </c>
      <c r="D5402" s="0" t="s">
        <v>86</v>
      </c>
      <c r="E5402" s="14" t="n">
        <v>45191</v>
      </c>
      <c r="F5402" s="14" t="n">
        <v>45196</v>
      </c>
      <c r="G5402" s="0" t="n">
        <v>78</v>
      </c>
      <c r="H5402" s="0" t="n">
        <v>120</v>
      </c>
      <c r="I5402" s="0" t="n">
        <v>237</v>
      </c>
      <c r="J5402" s="0" t="n">
        <v>666</v>
      </c>
      <c r="K5402" s="0" t="n">
        <v>723</v>
      </c>
      <c r="L5402" s="15" t="s">
        <v>97</v>
      </c>
      <c r="M5402" s="0" t="n">
        <v>5</v>
      </c>
      <c r="N5402" s="16" t="n">
        <f aca="false">I5402*K5402</f>
        <v>171351</v>
      </c>
      <c r="O5402" s="16" t="n">
        <f aca="false">I5402*(K5402-J5402)</f>
        <v>13509</v>
      </c>
      <c r="P5402" s="15" t="n">
        <f aca="false">K5402-J5402</f>
        <v>57</v>
      </c>
      <c r="Q5402" s="0" t="str">
        <f aca="false">IF(G5402=0,"Out of stock",IF(G5402&lt;H5402,"Understocked",IF(G5402&gt;Summary!$B$6*H5402,"Overstocked","Healthy")))</f>
        <v>Understocked</v>
      </c>
      <c r="R5402" s="0" t="str">
        <f aca="false">IF(I5402&gt;=Summary!$B$7,"Fast",IF(I5402&lt;Summary!$B$8,"Slow","Medium"))</f>
        <v>Fast</v>
      </c>
      <c r="S5402" s="15" t="n">
        <f aca="false">IF(M5402&gt;Summary!$B$5,1,0)</f>
        <v>0</v>
      </c>
      <c r="T5402" s="16" t="n">
        <f aca="false">IF(Q5402="Overstocked",(G5402-Summary!$B$6*H5402)*J5402,0)</f>
        <v>0</v>
      </c>
    </row>
    <row r="5403" customFormat="false" ht="15" hidden="false" customHeight="false" outlineLevel="0" collapsed="false">
      <c r="A5403" s="0" t="s">
        <v>5501</v>
      </c>
      <c r="B5403" s="0" t="s">
        <v>95</v>
      </c>
      <c r="C5403" s="0" t="s">
        <v>104</v>
      </c>
      <c r="D5403" s="0" t="s">
        <v>92</v>
      </c>
      <c r="E5403" s="14" t="n">
        <v>45422</v>
      </c>
      <c r="F5403" s="14" t="n">
        <v>45425</v>
      </c>
      <c r="G5403" s="0" t="n">
        <v>106</v>
      </c>
      <c r="H5403" s="0" t="n">
        <v>50</v>
      </c>
      <c r="I5403" s="0" t="n">
        <v>181</v>
      </c>
      <c r="J5403" s="0" t="n">
        <v>795</v>
      </c>
      <c r="K5403" s="0" t="n">
        <v>880</v>
      </c>
      <c r="L5403" s="15" t="s">
        <v>87</v>
      </c>
      <c r="M5403" s="0" t="n">
        <v>3</v>
      </c>
      <c r="N5403" s="16" t="n">
        <f aca="false">I5403*K5403</f>
        <v>159280</v>
      </c>
      <c r="O5403" s="16" t="n">
        <f aca="false">I5403*(K5403-J5403)</f>
        <v>15385</v>
      </c>
      <c r="P5403" s="15" t="n">
        <f aca="false">K5403-J5403</f>
        <v>85</v>
      </c>
      <c r="Q5403" s="0" t="str">
        <f aca="false">IF(G5403=0,"Out of stock",IF(G5403&lt;H5403,"Understocked",IF(G5403&gt;Summary!$B$6*H5403,"Overstocked","Healthy")))</f>
        <v>Healthy</v>
      </c>
      <c r="R5403" s="0" t="str">
        <f aca="false">IF(I5403&gt;=Summary!$B$7,"Fast",IF(I5403&lt;Summary!$B$8,"Slow","Medium"))</f>
        <v>Medium</v>
      </c>
      <c r="S5403" s="15" t="n">
        <f aca="false">IF(M5403&gt;Summary!$B$5,1,0)</f>
        <v>0</v>
      </c>
      <c r="T5403" s="16" t="n">
        <f aca="false">IF(Q5403="Overstocked",(G5403-Summary!$B$6*H5403)*J5403,0)</f>
        <v>0</v>
      </c>
    </row>
    <row r="5404" customFormat="false" ht="15" hidden="false" customHeight="false" outlineLevel="0" collapsed="false">
      <c r="A5404" s="0" t="s">
        <v>5502</v>
      </c>
      <c r="B5404" s="0" t="s">
        <v>95</v>
      </c>
      <c r="C5404" s="0" t="s">
        <v>78</v>
      </c>
      <c r="D5404" s="0" t="s">
        <v>90</v>
      </c>
      <c r="E5404" s="14" t="n">
        <v>45134</v>
      </c>
      <c r="F5404" s="14" t="n">
        <v>45142</v>
      </c>
      <c r="G5404" s="0" t="n">
        <v>467</v>
      </c>
      <c r="H5404" s="0" t="n">
        <v>118</v>
      </c>
      <c r="I5404" s="0" t="n">
        <v>231</v>
      </c>
      <c r="J5404" s="0" t="n">
        <v>1160</v>
      </c>
      <c r="K5404" s="0" t="n">
        <v>1474</v>
      </c>
      <c r="L5404" s="15" t="s">
        <v>87</v>
      </c>
      <c r="M5404" s="0" t="n">
        <v>8</v>
      </c>
      <c r="N5404" s="16" t="n">
        <f aca="false">I5404*K5404</f>
        <v>340494</v>
      </c>
      <c r="O5404" s="16" t="n">
        <f aca="false">I5404*(K5404-J5404)</f>
        <v>72534</v>
      </c>
      <c r="P5404" s="15" t="n">
        <f aca="false">K5404-J5404</f>
        <v>314</v>
      </c>
      <c r="Q5404" s="0" t="str">
        <f aca="false">IF(G5404=0,"Out of stock",IF(G5404&lt;H5404,"Understocked",IF(G5404&gt;Summary!$B$6*H5404,"Overstocked","Healthy")))</f>
        <v>Healthy</v>
      </c>
      <c r="R5404" s="0" t="str">
        <f aca="false">IF(I5404&gt;=Summary!$B$7,"Fast",IF(I5404&lt;Summary!$B$8,"Slow","Medium"))</f>
        <v>Fast</v>
      </c>
      <c r="S5404" s="15" t="n">
        <f aca="false">IF(M5404&gt;Summary!$B$5,1,0)</f>
        <v>1</v>
      </c>
      <c r="T5404" s="16" t="n">
        <f aca="false">IF(Q5404="Overstocked",(G5404-Summary!$B$6*H5404)*J5404,0)</f>
        <v>0</v>
      </c>
    </row>
    <row r="5405" customFormat="false" ht="15" hidden="false" customHeight="false" outlineLevel="0" collapsed="false">
      <c r="A5405" s="0" t="s">
        <v>5503</v>
      </c>
      <c r="B5405" s="0" t="s">
        <v>111</v>
      </c>
      <c r="C5405" s="0" t="s">
        <v>78</v>
      </c>
      <c r="D5405" s="0" t="s">
        <v>86</v>
      </c>
      <c r="E5405" s="14" t="n">
        <v>45214</v>
      </c>
      <c r="F5405" s="14" t="n">
        <v>45222</v>
      </c>
      <c r="G5405" s="0" t="n">
        <v>83</v>
      </c>
      <c r="H5405" s="0" t="n">
        <v>72</v>
      </c>
      <c r="I5405" s="0" t="n">
        <v>43</v>
      </c>
      <c r="J5405" s="0" t="n">
        <v>1514</v>
      </c>
      <c r="K5405" s="0" t="n">
        <v>1909</v>
      </c>
      <c r="L5405" s="15" t="s">
        <v>82</v>
      </c>
      <c r="M5405" s="0" t="n">
        <v>8</v>
      </c>
      <c r="N5405" s="16" t="n">
        <f aca="false">I5405*K5405</f>
        <v>82087</v>
      </c>
      <c r="O5405" s="16" t="n">
        <f aca="false">I5405*(K5405-J5405)</f>
        <v>16985</v>
      </c>
      <c r="P5405" s="15" t="n">
        <f aca="false">K5405-J5405</f>
        <v>395</v>
      </c>
      <c r="Q5405" s="0" t="str">
        <f aca="false">IF(G5405=0,"Out of stock",IF(G5405&lt;H5405,"Understocked",IF(G5405&gt;Summary!$B$6*H5405,"Overstocked","Healthy")))</f>
        <v>Healthy</v>
      </c>
      <c r="R5405" s="0" t="str">
        <f aca="false">IF(I5405&gt;=Summary!$B$7,"Fast",IF(I5405&lt;Summary!$B$8,"Slow","Medium"))</f>
        <v>Slow</v>
      </c>
      <c r="S5405" s="15" t="n">
        <f aca="false">IF(M5405&gt;Summary!$B$5,1,0)</f>
        <v>1</v>
      </c>
      <c r="T5405" s="16" t="n">
        <f aca="false">IF(Q5405="Overstocked",(G5405-Summary!$B$6*H5405)*J5405,0)</f>
        <v>0</v>
      </c>
    </row>
    <row r="5406" customFormat="false" ht="15" hidden="false" customHeight="false" outlineLevel="0" collapsed="false">
      <c r="A5406" s="0" t="s">
        <v>5504</v>
      </c>
      <c r="B5406" s="0" t="s">
        <v>101</v>
      </c>
      <c r="C5406" s="0" t="s">
        <v>85</v>
      </c>
      <c r="D5406" s="0" t="s">
        <v>86</v>
      </c>
      <c r="E5406" s="14" t="n">
        <v>45421</v>
      </c>
      <c r="F5406" s="14" t="n">
        <v>45423</v>
      </c>
      <c r="G5406" s="0" t="n">
        <v>37</v>
      </c>
      <c r="H5406" s="0" t="n">
        <v>139</v>
      </c>
      <c r="I5406" s="0" t="n">
        <v>28</v>
      </c>
      <c r="J5406" s="0" t="n">
        <v>1211</v>
      </c>
      <c r="K5406" s="0" t="n">
        <v>1607</v>
      </c>
      <c r="L5406" s="15" t="s">
        <v>80</v>
      </c>
      <c r="M5406" s="0" t="n">
        <v>2</v>
      </c>
      <c r="N5406" s="16" t="n">
        <f aca="false">I5406*K5406</f>
        <v>44996</v>
      </c>
      <c r="O5406" s="16" t="n">
        <f aca="false">I5406*(K5406-J5406)</f>
        <v>11088</v>
      </c>
      <c r="P5406" s="15" t="n">
        <f aca="false">K5406-J5406</f>
        <v>396</v>
      </c>
      <c r="Q5406" s="0" t="str">
        <f aca="false">IF(G5406=0,"Out of stock",IF(G5406&lt;H5406,"Understocked",IF(G5406&gt;Summary!$B$6*H5406,"Overstocked","Healthy")))</f>
        <v>Understocked</v>
      </c>
      <c r="R5406" s="0" t="str">
        <f aca="false">IF(I5406&gt;=Summary!$B$7,"Fast",IF(I5406&lt;Summary!$B$8,"Slow","Medium"))</f>
        <v>Slow</v>
      </c>
      <c r="S5406" s="15" t="n">
        <f aca="false">IF(M5406&gt;Summary!$B$5,1,0)</f>
        <v>0</v>
      </c>
      <c r="T5406" s="16" t="n">
        <f aca="false">IF(Q5406="Overstocked",(G5406-Summary!$B$6*H5406)*J5406,0)</f>
        <v>0</v>
      </c>
    </row>
    <row r="5407" customFormat="false" ht="15" hidden="false" customHeight="false" outlineLevel="0" collapsed="false">
      <c r="A5407" s="0" t="s">
        <v>5505</v>
      </c>
      <c r="B5407" s="0" t="s">
        <v>84</v>
      </c>
      <c r="C5407" s="0" t="s">
        <v>96</v>
      </c>
      <c r="D5407" s="0" t="s">
        <v>102</v>
      </c>
      <c r="E5407" s="14" t="n">
        <v>45533</v>
      </c>
      <c r="F5407" s="14" t="n">
        <v>45539</v>
      </c>
      <c r="G5407" s="0" t="n">
        <v>203</v>
      </c>
      <c r="H5407" s="0" t="n">
        <v>54</v>
      </c>
      <c r="I5407" s="0" t="n">
        <v>222</v>
      </c>
      <c r="J5407" s="0" t="n">
        <v>948</v>
      </c>
      <c r="K5407" s="0" t="n">
        <v>1241</v>
      </c>
      <c r="L5407" s="15" t="s">
        <v>97</v>
      </c>
      <c r="M5407" s="0" t="n">
        <v>6</v>
      </c>
      <c r="N5407" s="16" t="n">
        <f aca="false">I5407*K5407</f>
        <v>275502</v>
      </c>
      <c r="O5407" s="16" t="n">
        <f aca="false">I5407*(K5407-J5407)</f>
        <v>65046</v>
      </c>
      <c r="P5407" s="15" t="n">
        <f aca="false">K5407-J5407</f>
        <v>293</v>
      </c>
      <c r="Q5407" s="0" t="str">
        <f aca="false">IF(G5407=0,"Out of stock",IF(G5407&lt;H5407,"Understocked",IF(G5407&gt;Summary!$B$6*H5407,"Overstocked","Healthy")))</f>
        <v>Healthy</v>
      </c>
      <c r="R5407" s="0" t="str">
        <f aca="false">IF(I5407&gt;=Summary!$B$7,"Fast",IF(I5407&lt;Summary!$B$8,"Slow","Medium"))</f>
        <v>Fast</v>
      </c>
      <c r="S5407" s="15" t="n">
        <f aca="false">IF(M5407&gt;Summary!$B$5,1,0)</f>
        <v>0</v>
      </c>
      <c r="T5407" s="16" t="n">
        <f aca="false">IF(Q5407="Overstocked",(G5407-Summary!$B$6*H5407)*J5407,0)</f>
        <v>0</v>
      </c>
    </row>
    <row r="5408" customFormat="false" ht="15" hidden="false" customHeight="false" outlineLevel="0" collapsed="false">
      <c r="A5408" s="0" t="s">
        <v>5506</v>
      </c>
      <c r="B5408" s="0" t="s">
        <v>107</v>
      </c>
      <c r="C5408" s="0" t="s">
        <v>96</v>
      </c>
      <c r="D5408" s="0" t="s">
        <v>86</v>
      </c>
      <c r="E5408" s="14" t="n">
        <v>45388</v>
      </c>
      <c r="F5408" s="14" t="n">
        <v>45393</v>
      </c>
      <c r="G5408" s="0" t="n">
        <v>421</v>
      </c>
      <c r="H5408" s="0" t="n">
        <v>71</v>
      </c>
      <c r="I5408" s="0" t="n">
        <v>164</v>
      </c>
      <c r="J5408" s="0" t="n">
        <v>211</v>
      </c>
      <c r="K5408" s="0" t="n">
        <v>306</v>
      </c>
      <c r="L5408" s="15" t="s">
        <v>93</v>
      </c>
      <c r="M5408" s="0" t="n">
        <v>5</v>
      </c>
      <c r="N5408" s="16" t="n">
        <f aca="false">I5408*K5408</f>
        <v>50184</v>
      </c>
      <c r="O5408" s="16" t="n">
        <f aca="false">I5408*(K5408-J5408)</f>
        <v>15580</v>
      </c>
      <c r="P5408" s="15" t="n">
        <f aca="false">K5408-J5408</f>
        <v>95</v>
      </c>
      <c r="Q5408" s="0" t="str">
        <f aca="false">IF(G5408=0,"Out of stock",IF(G5408&lt;H5408,"Understocked",IF(G5408&gt;Summary!$B$6*H5408,"Overstocked","Healthy")))</f>
        <v>Overstocked</v>
      </c>
      <c r="R5408" s="0" t="str">
        <f aca="false">IF(I5408&gt;=Summary!$B$7,"Fast",IF(I5408&lt;Summary!$B$8,"Slow","Medium"))</f>
        <v>Medium</v>
      </c>
      <c r="S5408" s="15" t="n">
        <f aca="false">IF(M5408&gt;Summary!$B$5,1,0)</f>
        <v>0</v>
      </c>
      <c r="T5408" s="16" t="n">
        <f aca="false">IF(Q5408="Overstocked",(G5408-Summary!$B$6*H5408)*J5408,0)</f>
        <v>28907</v>
      </c>
    </row>
    <row r="5409" customFormat="false" ht="15" hidden="false" customHeight="false" outlineLevel="0" collapsed="false">
      <c r="A5409" s="0" t="s">
        <v>5507</v>
      </c>
      <c r="B5409" s="0" t="s">
        <v>115</v>
      </c>
      <c r="C5409" s="0" t="s">
        <v>96</v>
      </c>
      <c r="D5409" s="0" t="s">
        <v>102</v>
      </c>
      <c r="E5409" s="14" t="n">
        <v>45534</v>
      </c>
      <c r="F5409" s="14" t="n">
        <v>45538</v>
      </c>
      <c r="G5409" s="0" t="n">
        <v>114</v>
      </c>
      <c r="H5409" s="0" t="n">
        <v>117</v>
      </c>
      <c r="I5409" s="0" t="n">
        <v>255</v>
      </c>
      <c r="J5409" s="0" t="n">
        <v>1883</v>
      </c>
      <c r="K5409" s="0" t="n">
        <v>2227</v>
      </c>
      <c r="L5409" s="15" t="s">
        <v>80</v>
      </c>
      <c r="M5409" s="0" t="n">
        <v>4</v>
      </c>
      <c r="N5409" s="16" t="n">
        <f aca="false">I5409*K5409</f>
        <v>567885</v>
      </c>
      <c r="O5409" s="16" t="n">
        <f aca="false">I5409*(K5409-J5409)</f>
        <v>87720</v>
      </c>
      <c r="P5409" s="15" t="n">
        <f aca="false">K5409-J5409</f>
        <v>344</v>
      </c>
      <c r="Q5409" s="0" t="str">
        <f aca="false">IF(G5409=0,"Out of stock",IF(G5409&lt;H5409,"Understocked",IF(G5409&gt;Summary!$B$6*H5409,"Overstocked","Healthy")))</f>
        <v>Understocked</v>
      </c>
      <c r="R5409" s="0" t="str">
        <f aca="false">IF(I5409&gt;=Summary!$B$7,"Fast",IF(I5409&lt;Summary!$B$8,"Slow","Medium"))</f>
        <v>Fast</v>
      </c>
      <c r="S5409" s="15" t="n">
        <f aca="false">IF(M5409&gt;Summary!$B$5,1,0)</f>
        <v>0</v>
      </c>
      <c r="T5409" s="16" t="n">
        <f aca="false">IF(Q5409="Overstocked",(G5409-Summary!$B$6*H5409)*J5409,0)</f>
        <v>0</v>
      </c>
    </row>
    <row r="5410" customFormat="false" ht="15" hidden="false" customHeight="false" outlineLevel="0" collapsed="false">
      <c r="A5410" s="0" t="s">
        <v>5508</v>
      </c>
      <c r="B5410" s="0" t="s">
        <v>77</v>
      </c>
      <c r="C5410" s="0" t="s">
        <v>85</v>
      </c>
      <c r="D5410" s="0" t="s">
        <v>102</v>
      </c>
      <c r="E5410" s="14" t="n">
        <v>45230</v>
      </c>
      <c r="F5410" s="14" t="n">
        <v>45237</v>
      </c>
      <c r="G5410" s="0" t="n">
        <v>69</v>
      </c>
      <c r="H5410" s="0" t="n">
        <v>141</v>
      </c>
      <c r="I5410" s="0" t="n">
        <v>101</v>
      </c>
      <c r="J5410" s="0" t="n">
        <v>1040</v>
      </c>
      <c r="K5410" s="0" t="n">
        <v>1092</v>
      </c>
      <c r="L5410" s="15" t="s">
        <v>82</v>
      </c>
      <c r="M5410" s="0" t="n">
        <v>7</v>
      </c>
      <c r="N5410" s="16" t="n">
        <f aca="false">I5410*K5410</f>
        <v>110292</v>
      </c>
      <c r="O5410" s="16" t="n">
        <f aca="false">I5410*(K5410-J5410)</f>
        <v>5252</v>
      </c>
      <c r="P5410" s="15" t="n">
        <f aca="false">K5410-J5410</f>
        <v>52</v>
      </c>
      <c r="Q5410" s="0" t="str">
        <f aca="false">IF(G5410=0,"Out of stock",IF(G5410&lt;H5410,"Understocked",IF(G5410&gt;Summary!$B$6*H5410,"Overstocked","Healthy")))</f>
        <v>Understocked</v>
      </c>
      <c r="R5410" s="0" t="str">
        <f aca="false">IF(I5410&gt;=Summary!$B$7,"Fast",IF(I5410&lt;Summary!$B$8,"Slow","Medium"))</f>
        <v>Medium</v>
      </c>
      <c r="S5410" s="15" t="n">
        <f aca="false">IF(M5410&gt;Summary!$B$5,1,0)</f>
        <v>0</v>
      </c>
      <c r="T5410" s="16" t="n">
        <f aca="false">IF(Q5410="Overstocked",(G5410-Summary!$B$6*H5410)*J5410,0)</f>
        <v>0</v>
      </c>
    </row>
    <row r="5411" customFormat="false" ht="15" hidden="false" customHeight="false" outlineLevel="0" collapsed="false">
      <c r="A5411" s="0" t="s">
        <v>5509</v>
      </c>
      <c r="B5411" s="0" t="s">
        <v>101</v>
      </c>
      <c r="C5411" s="0" t="s">
        <v>104</v>
      </c>
      <c r="D5411" s="0" t="s">
        <v>102</v>
      </c>
      <c r="E5411" s="14" t="n">
        <v>44974</v>
      </c>
      <c r="F5411" s="14" t="n">
        <v>44978</v>
      </c>
      <c r="G5411" s="0" t="n">
        <v>303</v>
      </c>
      <c r="H5411" s="0" t="n">
        <v>136</v>
      </c>
      <c r="I5411" s="0" t="n">
        <v>14</v>
      </c>
      <c r="J5411" s="0" t="n">
        <v>221</v>
      </c>
      <c r="K5411" s="0" t="n">
        <v>274</v>
      </c>
      <c r="L5411" s="15" t="s">
        <v>80</v>
      </c>
      <c r="M5411" s="0" t="n">
        <v>4</v>
      </c>
      <c r="N5411" s="16" t="n">
        <f aca="false">I5411*K5411</f>
        <v>3836</v>
      </c>
      <c r="O5411" s="16" t="n">
        <f aca="false">I5411*(K5411-J5411)</f>
        <v>742</v>
      </c>
      <c r="P5411" s="15" t="n">
        <f aca="false">K5411-J5411</f>
        <v>53</v>
      </c>
      <c r="Q5411" s="0" t="str">
        <f aca="false">IF(G5411=0,"Out of stock",IF(G5411&lt;H5411,"Understocked",IF(G5411&gt;Summary!$B$6*H5411,"Overstocked","Healthy")))</f>
        <v>Healthy</v>
      </c>
      <c r="R5411" s="0" t="str">
        <f aca="false">IF(I5411&gt;=Summary!$B$7,"Fast",IF(I5411&lt;Summary!$B$8,"Slow","Medium"))</f>
        <v>Slow</v>
      </c>
      <c r="S5411" s="15" t="n">
        <f aca="false">IF(M5411&gt;Summary!$B$5,1,0)</f>
        <v>0</v>
      </c>
      <c r="T5411" s="16" t="n">
        <f aca="false">IF(Q5411="Overstocked",(G5411-Summary!$B$6*H5411)*J5411,0)</f>
        <v>0</v>
      </c>
    </row>
    <row r="5412" customFormat="false" ht="15" hidden="false" customHeight="false" outlineLevel="0" collapsed="false">
      <c r="A5412" s="0" t="s">
        <v>5510</v>
      </c>
      <c r="B5412" s="0" t="s">
        <v>107</v>
      </c>
      <c r="C5412" s="0" t="s">
        <v>96</v>
      </c>
      <c r="D5412" s="0" t="s">
        <v>92</v>
      </c>
      <c r="E5412" s="14" t="n">
        <v>45549</v>
      </c>
      <c r="F5412" s="14" t="n">
        <v>45556</v>
      </c>
      <c r="G5412" s="0" t="n">
        <v>57</v>
      </c>
      <c r="H5412" s="0" t="n">
        <v>89</v>
      </c>
      <c r="I5412" s="0" t="n">
        <v>146</v>
      </c>
      <c r="J5412" s="0" t="n">
        <v>1553</v>
      </c>
      <c r="K5412" s="0" t="n">
        <v>1959</v>
      </c>
      <c r="L5412" s="15" t="s">
        <v>82</v>
      </c>
      <c r="M5412" s="0" t="n">
        <v>7</v>
      </c>
      <c r="N5412" s="16" t="n">
        <f aca="false">I5412*K5412</f>
        <v>286014</v>
      </c>
      <c r="O5412" s="16" t="n">
        <f aca="false">I5412*(K5412-J5412)</f>
        <v>59276</v>
      </c>
      <c r="P5412" s="15" t="n">
        <f aca="false">K5412-J5412</f>
        <v>406</v>
      </c>
      <c r="Q5412" s="0" t="str">
        <f aca="false">IF(G5412=0,"Out of stock",IF(G5412&lt;H5412,"Understocked",IF(G5412&gt;Summary!$B$6*H5412,"Overstocked","Healthy")))</f>
        <v>Understocked</v>
      </c>
      <c r="R5412" s="0" t="str">
        <f aca="false">IF(I5412&gt;=Summary!$B$7,"Fast",IF(I5412&lt;Summary!$B$8,"Slow","Medium"))</f>
        <v>Medium</v>
      </c>
      <c r="S5412" s="15" t="n">
        <f aca="false">IF(M5412&gt;Summary!$B$5,1,0)</f>
        <v>0</v>
      </c>
      <c r="T5412" s="16" t="n">
        <f aca="false">IF(Q5412="Overstocked",(G5412-Summary!$B$6*H5412)*J5412,0)</f>
        <v>0</v>
      </c>
    </row>
    <row r="5413" customFormat="false" ht="15" hidden="false" customHeight="false" outlineLevel="0" collapsed="false">
      <c r="A5413" s="0" t="s">
        <v>5511</v>
      </c>
      <c r="B5413" s="0" t="s">
        <v>113</v>
      </c>
      <c r="C5413" s="0" t="s">
        <v>104</v>
      </c>
      <c r="D5413" s="0" t="s">
        <v>79</v>
      </c>
      <c r="E5413" s="14" t="n">
        <v>45558</v>
      </c>
      <c r="F5413" s="14" t="n">
        <v>45564</v>
      </c>
      <c r="G5413" s="0" t="n">
        <v>276</v>
      </c>
      <c r="H5413" s="0" t="n">
        <v>89</v>
      </c>
      <c r="I5413" s="0" t="n">
        <v>111</v>
      </c>
      <c r="J5413" s="0" t="n">
        <v>1996</v>
      </c>
      <c r="K5413" s="0" t="n">
        <v>2273</v>
      </c>
      <c r="L5413" s="15" t="s">
        <v>87</v>
      </c>
      <c r="M5413" s="0" t="n">
        <v>6</v>
      </c>
      <c r="N5413" s="16" t="n">
        <f aca="false">I5413*K5413</f>
        <v>252303</v>
      </c>
      <c r="O5413" s="16" t="n">
        <f aca="false">I5413*(K5413-J5413)</f>
        <v>30747</v>
      </c>
      <c r="P5413" s="15" t="n">
        <f aca="false">K5413-J5413</f>
        <v>277</v>
      </c>
      <c r="Q5413" s="0" t="str">
        <f aca="false">IF(G5413=0,"Out of stock",IF(G5413&lt;H5413,"Understocked",IF(G5413&gt;Summary!$B$6*H5413,"Overstocked","Healthy")))</f>
        <v>Healthy</v>
      </c>
      <c r="R5413" s="0" t="str">
        <f aca="false">IF(I5413&gt;=Summary!$B$7,"Fast",IF(I5413&lt;Summary!$B$8,"Slow","Medium"))</f>
        <v>Medium</v>
      </c>
      <c r="S5413" s="15" t="n">
        <f aca="false">IF(M5413&gt;Summary!$B$5,1,0)</f>
        <v>0</v>
      </c>
      <c r="T5413" s="16" t="n">
        <f aca="false">IF(Q5413="Overstocked",(G5413-Summary!$B$6*H5413)*J5413,0)</f>
        <v>0</v>
      </c>
    </row>
    <row r="5414" customFormat="false" ht="15" hidden="false" customHeight="false" outlineLevel="0" collapsed="false">
      <c r="A5414" s="0" t="s">
        <v>5512</v>
      </c>
      <c r="B5414" s="0" t="s">
        <v>77</v>
      </c>
      <c r="C5414" s="0" t="s">
        <v>96</v>
      </c>
      <c r="D5414" s="0" t="s">
        <v>79</v>
      </c>
      <c r="E5414" s="14" t="n">
        <v>45205</v>
      </c>
      <c r="F5414" s="14" t="n">
        <v>45212</v>
      </c>
      <c r="G5414" s="0" t="n">
        <v>465</v>
      </c>
      <c r="H5414" s="0" t="n">
        <v>91</v>
      </c>
      <c r="I5414" s="0" t="n">
        <v>150</v>
      </c>
      <c r="J5414" s="0" t="n">
        <v>1246</v>
      </c>
      <c r="K5414" s="0" t="n">
        <v>1711</v>
      </c>
      <c r="L5414" s="15" t="s">
        <v>82</v>
      </c>
      <c r="M5414" s="0" t="n">
        <v>7</v>
      </c>
      <c r="N5414" s="16" t="n">
        <f aca="false">I5414*K5414</f>
        <v>256650</v>
      </c>
      <c r="O5414" s="16" t="n">
        <f aca="false">I5414*(K5414-J5414)</f>
        <v>69750</v>
      </c>
      <c r="P5414" s="15" t="n">
        <f aca="false">K5414-J5414</f>
        <v>465</v>
      </c>
      <c r="Q5414" s="0" t="str">
        <f aca="false">IF(G5414=0,"Out of stock",IF(G5414&lt;H5414,"Understocked",IF(G5414&gt;Summary!$B$6*H5414,"Overstocked","Healthy")))</f>
        <v>Overstocked</v>
      </c>
      <c r="R5414" s="0" t="str">
        <f aca="false">IF(I5414&gt;=Summary!$B$7,"Fast",IF(I5414&lt;Summary!$B$8,"Slow","Medium"))</f>
        <v>Medium</v>
      </c>
      <c r="S5414" s="15" t="n">
        <f aca="false">IF(M5414&gt;Summary!$B$5,1,0)</f>
        <v>0</v>
      </c>
      <c r="T5414" s="16" t="n">
        <f aca="false">IF(Q5414="Overstocked",(G5414-Summary!$B$6*H5414)*J5414,0)</f>
        <v>125846</v>
      </c>
    </row>
    <row r="5415" customFormat="false" ht="15" hidden="false" customHeight="false" outlineLevel="0" collapsed="false">
      <c r="A5415" s="0" t="s">
        <v>5513</v>
      </c>
      <c r="B5415" s="0" t="s">
        <v>89</v>
      </c>
      <c r="C5415" s="0" t="s">
        <v>85</v>
      </c>
      <c r="D5415" s="0" t="s">
        <v>92</v>
      </c>
      <c r="E5415" s="14" t="n">
        <v>45274</v>
      </c>
      <c r="F5415" s="14" t="n">
        <v>45283</v>
      </c>
      <c r="G5415" s="0" t="n">
        <v>237</v>
      </c>
      <c r="H5415" s="0" t="n">
        <v>139</v>
      </c>
      <c r="I5415" s="0" t="n">
        <v>251</v>
      </c>
      <c r="J5415" s="0" t="n">
        <v>418</v>
      </c>
      <c r="K5415" s="0" t="n">
        <v>588</v>
      </c>
      <c r="L5415" s="15" t="s">
        <v>93</v>
      </c>
      <c r="M5415" s="0" t="n">
        <v>9</v>
      </c>
      <c r="N5415" s="16" t="n">
        <f aca="false">I5415*K5415</f>
        <v>147588</v>
      </c>
      <c r="O5415" s="16" t="n">
        <f aca="false">I5415*(K5415-J5415)</f>
        <v>42670</v>
      </c>
      <c r="P5415" s="15" t="n">
        <f aca="false">K5415-J5415</f>
        <v>170</v>
      </c>
      <c r="Q5415" s="0" t="str">
        <f aca="false">IF(G5415=0,"Out of stock",IF(G5415&lt;H5415,"Understocked",IF(G5415&gt;Summary!$B$6*H5415,"Overstocked","Healthy")))</f>
        <v>Healthy</v>
      </c>
      <c r="R5415" s="0" t="str">
        <f aca="false">IF(I5415&gt;=Summary!$B$7,"Fast",IF(I5415&lt;Summary!$B$8,"Slow","Medium"))</f>
        <v>Fast</v>
      </c>
      <c r="S5415" s="15" t="n">
        <f aca="false">IF(M5415&gt;Summary!$B$5,1,0)</f>
        <v>1</v>
      </c>
      <c r="T5415" s="16" t="n">
        <f aca="false">IF(Q5415="Overstocked",(G5415-Summary!$B$6*H5415)*J5415,0)</f>
        <v>0</v>
      </c>
    </row>
    <row r="5416" customFormat="false" ht="15" hidden="false" customHeight="false" outlineLevel="0" collapsed="false">
      <c r="A5416" s="0" t="s">
        <v>5514</v>
      </c>
      <c r="B5416" s="0" t="s">
        <v>77</v>
      </c>
      <c r="C5416" s="0" t="s">
        <v>104</v>
      </c>
      <c r="D5416" s="0" t="s">
        <v>102</v>
      </c>
      <c r="E5416" s="14" t="n">
        <v>45594</v>
      </c>
      <c r="F5416" s="14" t="n">
        <v>45596</v>
      </c>
      <c r="G5416" s="0" t="n">
        <v>136</v>
      </c>
      <c r="H5416" s="0" t="n">
        <v>67</v>
      </c>
      <c r="I5416" s="0" t="n">
        <v>73</v>
      </c>
      <c r="J5416" s="0" t="n">
        <v>943</v>
      </c>
      <c r="K5416" s="0" t="n">
        <v>1241</v>
      </c>
      <c r="L5416" s="15" t="s">
        <v>82</v>
      </c>
      <c r="M5416" s="0" t="n">
        <v>2</v>
      </c>
      <c r="N5416" s="16" t="n">
        <f aca="false">I5416*K5416</f>
        <v>90593</v>
      </c>
      <c r="O5416" s="16" t="n">
        <f aca="false">I5416*(K5416-J5416)</f>
        <v>21754</v>
      </c>
      <c r="P5416" s="15" t="n">
        <f aca="false">K5416-J5416</f>
        <v>298</v>
      </c>
      <c r="Q5416" s="0" t="str">
        <f aca="false">IF(G5416=0,"Out of stock",IF(G5416&lt;H5416,"Understocked",IF(G5416&gt;Summary!$B$6*H5416,"Overstocked","Healthy")))</f>
        <v>Healthy</v>
      </c>
      <c r="R5416" s="0" t="str">
        <f aca="false">IF(I5416&gt;=Summary!$B$7,"Fast",IF(I5416&lt;Summary!$B$8,"Slow","Medium"))</f>
        <v>Slow</v>
      </c>
      <c r="S5416" s="15" t="n">
        <f aca="false">IF(M5416&gt;Summary!$B$5,1,0)</f>
        <v>0</v>
      </c>
      <c r="T5416" s="16" t="n">
        <f aca="false">IF(Q5416="Overstocked",(G5416-Summary!$B$6*H5416)*J5416,0)</f>
        <v>0</v>
      </c>
    </row>
    <row r="5417" customFormat="false" ht="15" hidden="false" customHeight="false" outlineLevel="0" collapsed="false">
      <c r="A5417" s="0" t="s">
        <v>5515</v>
      </c>
      <c r="B5417" s="0" t="s">
        <v>115</v>
      </c>
      <c r="C5417" s="0" t="s">
        <v>85</v>
      </c>
      <c r="D5417" s="0" t="s">
        <v>102</v>
      </c>
      <c r="E5417" s="14" t="n">
        <v>45009</v>
      </c>
      <c r="F5417" s="14" t="n">
        <v>45014</v>
      </c>
      <c r="G5417" s="0" t="n">
        <v>44</v>
      </c>
      <c r="H5417" s="0" t="n">
        <v>69</v>
      </c>
      <c r="I5417" s="0" t="n">
        <v>187</v>
      </c>
      <c r="J5417" s="0" t="n">
        <v>506</v>
      </c>
      <c r="K5417" s="0" t="n">
        <v>819</v>
      </c>
      <c r="L5417" s="15" t="s">
        <v>87</v>
      </c>
      <c r="M5417" s="0" t="n">
        <v>5</v>
      </c>
      <c r="N5417" s="16" t="n">
        <f aca="false">I5417*K5417</f>
        <v>153153</v>
      </c>
      <c r="O5417" s="16" t="n">
        <f aca="false">I5417*(K5417-J5417)</f>
        <v>58531</v>
      </c>
      <c r="P5417" s="15" t="n">
        <f aca="false">K5417-J5417</f>
        <v>313</v>
      </c>
      <c r="Q5417" s="0" t="str">
        <f aca="false">IF(G5417=0,"Out of stock",IF(G5417&lt;H5417,"Understocked",IF(G5417&gt;Summary!$B$6*H5417,"Overstocked","Healthy")))</f>
        <v>Understocked</v>
      </c>
      <c r="R5417" s="0" t="str">
        <f aca="false">IF(I5417&gt;=Summary!$B$7,"Fast",IF(I5417&lt;Summary!$B$8,"Slow","Medium"))</f>
        <v>Medium</v>
      </c>
      <c r="S5417" s="15" t="n">
        <f aca="false">IF(M5417&gt;Summary!$B$5,1,0)</f>
        <v>0</v>
      </c>
      <c r="T5417" s="16" t="n">
        <f aca="false">IF(Q5417="Overstocked",(G5417-Summary!$B$6*H5417)*J5417,0)</f>
        <v>0</v>
      </c>
    </row>
    <row r="5418" customFormat="false" ht="15" hidden="false" customHeight="false" outlineLevel="0" collapsed="false">
      <c r="A5418" s="0" t="s">
        <v>5516</v>
      </c>
      <c r="B5418" s="0" t="s">
        <v>84</v>
      </c>
      <c r="C5418" s="0" t="s">
        <v>78</v>
      </c>
      <c r="D5418" s="0" t="s">
        <v>79</v>
      </c>
      <c r="E5418" s="14" t="n">
        <v>45130</v>
      </c>
      <c r="F5418" s="14" t="n">
        <v>45133</v>
      </c>
      <c r="G5418" s="0" t="n">
        <v>420</v>
      </c>
      <c r="H5418" s="0" t="n">
        <v>111</v>
      </c>
      <c r="I5418" s="0" t="n">
        <v>166</v>
      </c>
      <c r="J5418" s="0" t="n">
        <v>1388</v>
      </c>
      <c r="K5418" s="0" t="n">
        <v>1539</v>
      </c>
      <c r="L5418" s="15" t="s">
        <v>80</v>
      </c>
      <c r="M5418" s="0" t="n">
        <v>3</v>
      </c>
      <c r="N5418" s="16" t="n">
        <f aca="false">I5418*K5418</f>
        <v>255474</v>
      </c>
      <c r="O5418" s="16" t="n">
        <f aca="false">I5418*(K5418-J5418)</f>
        <v>25066</v>
      </c>
      <c r="P5418" s="15" t="n">
        <f aca="false">K5418-J5418</f>
        <v>151</v>
      </c>
      <c r="Q5418" s="0" t="str">
        <f aca="false">IF(G5418=0,"Out of stock",IF(G5418&lt;H5418,"Understocked",IF(G5418&gt;Summary!$B$6*H5418,"Overstocked","Healthy")))</f>
        <v>Healthy</v>
      </c>
      <c r="R5418" s="0" t="str">
        <f aca="false">IF(I5418&gt;=Summary!$B$7,"Fast",IF(I5418&lt;Summary!$B$8,"Slow","Medium"))</f>
        <v>Medium</v>
      </c>
      <c r="S5418" s="15" t="n">
        <f aca="false">IF(M5418&gt;Summary!$B$5,1,0)</f>
        <v>0</v>
      </c>
      <c r="T5418" s="16" t="n">
        <f aca="false">IF(Q5418="Overstocked",(G5418-Summary!$B$6*H5418)*J5418,0)</f>
        <v>0</v>
      </c>
    </row>
    <row r="5419" customFormat="false" ht="15" hidden="false" customHeight="false" outlineLevel="0" collapsed="false">
      <c r="A5419" s="0" t="s">
        <v>5517</v>
      </c>
      <c r="B5419" s="0" t="s">
        <v>89</v>
      </c>
      <c r="C5419" s="0" t="s">
        <v>85</v>
      </c>
      <c r="D5419" s="0" t="s">
        <v>92</v>
      </c>
      <c r="E5419" s="14" t="n">
        <v>44962</v>
      </c>
      <c r="F5419" s="14" t="n">
        <v>44972</v>
      </c>
      <c r="G5419" s="0" t="n">
        <v>293</v>
      </c>
      <c r="H5419" s="0" t="n">
        <v>66</v>
      </c>
      <c r="I5419" s="0" t="n">
        <v>157</v>
      </c>
      <c r="J5419" s="0" t="n">
        <v>1110</v>
      </c>
      <c r="K5419" s="0" t="n">
        <v>1169</v>
      </c>
      <c r="L5419" s="15" t="s">
        <v>82</v>
      </c>
      <c r="M5419" s="0" t="n">
        <v>10</v>
      </c>
      <c r="N5419" s="16" t="n">
        <f aca="false">I5419*K5419</f>
        <v>183533</v>
      </c>
      <c r="O5419" s="16" t="n">
        <f aca="false">I5419*(K5419-J5419)</f>
        <v>9263</v>
      </c>
      <c r="P5419" s="15" t="n">
        <f aca="false">K5419-J5419</f>
        <v>59</v>
      </c>
      <c r="Q5419" s="0" t="str">
        <f aca="false">IF(G5419=0,"Out of stock",IF(G5419&lt;H5419,"Understocked",IF(G5419&gt;Summary!$B$6*H5419,"Overstocked","Healthy")))</f>
        <v>Overstocked</v>
      </c>
      <c r="R5419" s="0" t="str">
        <f aca="false">IF(I5419&gt;=Summary!$B$7,"Fast",IF(I5419&lt;Summary!$B$8,"Slow","Medium"))</f>
        <v>Medium</v>
      </c>
      <c r="S5419" s="15" t="n">
        <f aca="false">IF(M5419&gt;Summary!$B$5,1,0)</f>
        <v>1</v>
      </c>
      <c r="T5419" s="16" t="n">
        <f aca="false">IF(Q5419="Overstocked",(G5419-Summary!$B$6*H5419)*J5419,0)</f>
        <v>32190</v>
      </c>
    </row>
    <row r="5420" customFormat="false" ht="15" hidden="false" customHeight="false" outlineLevel="0" collapsed="false">
      <c r="A5420" s="0" t="s">
        <v>5518</v>
      </c>
      <c r="B5420" s="0" t="s">
        <v>89</v>
      </c>
      <c r="C5420" s="0" t="s">
        <v>78</v>
      </c>
      <c r="D5420" s="0" t="s">
        <v>90</v>
      </c>
      <c r="E5420" s="14" t="n">
        <v>45511</v>
      </c>
      <c r="F5420" s="14" t="n">
        <v>45518</v>
      </c>
      <c r="G5420" s="0" t="n">
        <v>200</v>
      </c>
      <c r="H5420" s="0" t="n">
        <v>79</v>
      </c>
      <c r="I5420" s="0" t="n">
        <v>60</v>
      </c>
      <c r="J5420" s="0" t="n">
        <v>1791</v>
      </c>
      <c r="K5420" s="0" t="n">
        <v>2050</v>
      </c>
      <c r="L5420" s="15" t="s">
        <v>93</v>
      </c>
      <c r="M5420" s="0" t="n">
        <v>7</v>
      </c>
      <c r="N5420" s="16" t="n">
        <f aca="false">I5420*K5420</f>
        <v>123000</v>
      </c>
      <c r="O5420" s="16" t="n">
        <f aca="false">I5420*(K5420-J5420)</f>
        <v>15540</v>
      </c>
      <c r="P5420" s="15" t="n">
        <f aca="false">K5420-J5420</f>
        <v>259</v>
      </c>
      <c r="Q5420" s="0" t="str">
        <f aca="false">IF(G5420=0,"Out of stock",IF(G5420&lt;H5420,"Understocked",IF(G5420&gt;Summary!$B$6*H5420,"Overstocked","Healthy")))</f>
        <v>Healthy</v>
      </c>
      <c r="R5420" s="0" t="str">
        <f aca="false">IF(I5420&gt;=Summary!$B$7,"Fast",IF(I5420&lt;Summary!$B$8,"Slow","Medium"))</f>
        <v>Slow</v>
      </c>
      <c r="S5420" s="15" t="n">
        <f aca="false">IF(M5420&gt;Summary!$B$5,1,0)</f>
        <v>0</v>
      </c>
      <c r="T5420" s="16" t="n">
        <f aca="false">IF(Q5420="Overstocked",(G5420-Summary!$B$6*H5420)*J5420,0)</f>
        <v>0</v>
      </c>
    </row>
    <row r="5421" customFormat="false" ht="15" hidden="false" customHeight="false" outlineLevel="0" collapsed="false">
      <c r="A5421" s="0" t="s">
        <v>5519</v>
      </c>
      <c r="B5421" s="0" t="s">
        <v>113</v>
      </c>
      <c r="C5421" s="0" t="s">
        <v>85</v>
      </c>
      <c r="D5421" s="0" t="s">
        <v>92</v>
      </c>
      <c r="E5421" s="14" t="n">
        <v>45020</v>
      </c>
      <c r="F5421" s="14" t="n">
        <v>45024</v>
      </c>
      <c r="G5421" s="0" t="n">
        <v>453</v>
      </c>
      <c r="H5421" s="0" t="n">
        <v>127</v>
      </c>
      <c r="I5421" s="0" t="n">
        <v>295</v>
      </c>
      <c r="J5421" s="0" t="n">
        <v>1183</v>
      </c>
      <c r="K5421" s="0" t="n">
        <v>1395</v>
      </c>
      <c r="L5421" s="15" t="s">
        <v>82</v>
      </c>
      <c r="M5421" s="0" t="n">
        <v>4</v>
      </c>
      <c r="N5421" s="16" t="n">
        <f aca="false">I5421*K5421</f>
        <v>411525</v>
      </c>
      <c r="O5421" s="16" t="n">
        <f aca="false">I5421*(K5421-J5421)</f>
        <v>62540</v>
      </c>
      <c r="P5421" s="15" t="n">
        <f aca="false">K5421-J5421</f>
        <v>212</v>
      </c>
      <c r="Q5421" s="0" t="str">
        <f aca="false">IF(G5421=0,"Out of stock",IF(G5421&lt;H5421,"Understocked",IF(G5421&gt;Summary!$B$6*H5421,"Overstocked","Healthy")))</f>
        <v>Healthy</v>
      </c>
      <c r="R5421" s="0" t="str">
        <f aca="false">IF(I5421&gt;=Summary!$B$7,"Fast",IF(I5421&lt;Summary!$B$8,"Slow","Medium"))</f>
        <v>Fast</v>
      </c>
      <c r="S5421" s="15" t="n">
        <f aca="false">IF(M5421&gt;Summary!$B$5,1,0)</f>
        <v>0</v>
      </c>
      <c r="T5421" s="16" t="n">
        <f aca="false">IF(Q5421="Overstocked",(G5421-Summary!$B$6*H5421)*J5421,0)</f>
        <v>0</v>
      </c>
    </row>
    <row r="5422" customFormat="false" ht="15" hidden="false" customHeight="false" outlineLevel="0" collapsed="false">
      <c r="A5422" s="0" t="s">
        <v>5520</v>
      </c>
      <c r="B5422" s="0" t="s">
        <v>115</v>
      </c>
      <c r="C5422" s="0" t="s">
        <v>96</v>
      </c>
      <c r="D5422" s="0" t="s">
        <v>79</v>
      </c>
      <c r="E5422" s="14" t="n">
        <v>45421</v>
      </c>
      <c r="F5422" s="14" t="n">
        <v>45424</v>
      </c>
      <c r="G5422" s="0" t="n">
        <v>382</v>
      </c>
      <c r="H5422" s="0" t="n">
        <v>123</v>
      </c>
      <c r="I5422" s="0" t="n">
        <v>123</v>
      </c>
      <c r="J5422" s="0" t="n">
        <v>1970</v>
      </c>
      <c r="K5422" s="0" t="n">
        <v>2332</v>
      </c>
      <c r="L5422" s="15" t="s">
        <v>82</v>
      </c>
      <c r="M5422" s="0" t="n">
        <v>3</v>
      </c>
      <c r="N5422" s="16" t="n">
        <f aca="false">I5422*K5422</f>
        <v>286836</v>
      </c>
      <c r="O5422" s="16" t="n">
        <f aca="false">I5422*(K5422-J5422)</f>
        <v>44526</v>
      </c>
      <c r="P5422" s="15" t="n">
        <f aca="false">K5422-J5422</f>
        <v>362</v>
      </c>
      <c r="Q5422" s="0" t="str">
        <f aca="false">IF(G5422=0,"Out of stock",IF(G5422&lt;H5422,"Understocked",IF(G5422&gt;Summary!$B$6*H5422,"Overstocked","Healthy")))</f>
        <v>Healthy</v>
      </c>
      <c r="R5422" s="0" t="str">
        <f aca="false">IF(I5422&gt;=Summary!$B$7,"Fast",IF(I5422&lt;Summary!$B$8,"Slow","Medium"))</f>
        <v>Medium</v>
      </c>
      <c r="S5422" s="15" t="n">
        <f aca="false">IF(M5422&gt;Summary!$B$5,1,0)</f>
        <v>0</v>
      </c>
      <c r="T5422" s="16" t="n">
        <f aca="false">IF(Q5422="Overstocked",(G5422-Summary!$B$6*H5422)*J5422,0)</f>
        <v>0</v>
      </c>
    </row>
    <row r="5423" customFormat="false" ht="15" hidden="false" customHeight="false" outlineLevel="0" collapsed="false">
      <c r="A5423" s="0" t="s">
        <v>5521</v>
      </c>
      <c r="B5423" s="0" t="s">
        <v>123</v>
      </c>
      <c r="C5423" s="0" t="s">
        <v>85</v>
      </c>
      <c r="D5423" s="0" t="s">
        <v>86</v>
      </c>
      <c r="E5423" s="14" t="n">
        <v>45247</v>
      </c>
      <c r="F5423" s="14" t="n">
        <v>45255</v>
      </c>
      <c r="G5423" s="0" t="n">
        <v>475</v>
      </c>
      <c r="H5423" s="0" t="n">
        <v>107</v>
      </c>
      <c r="I5423" s="0" t="n">
        <v>24</v>
      </c>
      <c r="J5423" s="0" t="n">
        <v>1769</v>
      </c>
      <c r="K5423" s="0" t="n">
        <v>2073</v>
      </c>
      <c r="L5423" s="15" t="s">
        <v>93</v>
      </c>
      <c r="M5423" s="0" t="n">
        <v>8</v>
      </c>
      <c r="N5423" s="16" t="n">
        <f aca="false">I5423*K5423</f>
        <v>49752</v>
      </c>
      <c r="O5423" s="16" t="n">
        <f aca="false">I5423*(K5423-J5423)</f>
        <v>7296</v>
      </c>
      <c r="P5423" s="15" t="n">
        <f aca="false">K5423-J5423</f>
        <v>304</v>
      </c>
      <c r="Q5423" s="0" t="str">
        <f aca="false">IF(G5423=0,"Out of stock",IF(G5423&lt;H5423,"Understocked",IF(G5423&gt;Summary!$B$6*H5423,"Overstocked","Healthy")))</f>
        <v>Overstocked</v>
      </c>
      <c r="R5423" s="0" t="str">
        <f aca="false">IF(I5423&gt;=Summary!$B$7,"Fast",IF(I5423&lt;Summary!$B$8,"Slow","Medium"))</f>
        <v>Slow</v>
      </c>
      <c r="S5423" s="15" t="n">
        <f aca="false">IF(M5423&gt;Summary!$B$5,1,0)</f>
        <v>1</v>
      </c>
      <c r="T5423" s="16" t="n">
        <f aca="false">IF(Q5423="Overstocked",(G5423-Summary!$B$6*H5423)*J5423,0)</f>
        <v>83143</v>
      </c>
    </row>
    <row r="5424" customFormat="false" ht="15" hidden="false" customHeight="false" outlineLevel="0" collapsed="false">
      <c r="A5424" s="0" t="s">
        <v>5522</v>
      </c>
      <c r="B5424" s="0" t="s">
        <v>77</v>
      </c>
      <c r="C5424" s="0" t="s">
        <v>85</v>
      </c>
      <c r="D5424" s="0" t="s">
        <v>92</v>
      </c>
      <c r="E5424" s="14" t="n">
        <v>45098</v>
      </c>
      <c r="F5424" s="14" t="n">
        <v>45104</v>
      </c>
      <c r="G5424" s="0" t="n">
        <v>43</v>
      </c>
      <c r="H5424" s="0" t="n">
        <v>71</v>
      </c>
      <c r="I5424" s="0" t="n">
        <v>6</v>
      </c>
      <c r="J5424" s="0" t="n">
        <v>242</v>
      </c>
      <c r="K5424" s="0" t="n">
        <v>577</v>
      </c>
      <c r="L5424" s="15" t="s">
        <v>80</v>
      </c>
      <c r="M5424" s="0" t="n">
        <v>6</v>
      </c>
      <c r="N5424" s="16" t="n">
        <f aca="false">I5424*K5424</f>
        <v>3462</v>
      </c>
      <c r="O5424" s="16" t="n">
        <f aca="false">I5424*(K5424-J5424)</f>
        <v>2010</v>
      </c>
      <c r="P5424" s="15" t="n">
        <f aca="false">K5424-J5424</f>
        <v>335</v>
      </c>
      <c r="Q5424" s="0" t="str">
        <f aca="false">IF(G5424=0,"Out of stock",IF(G5424&lt;H5424,"Understocked",IF(G5424&gt;Summary!$B$6*H5424,"Overstocked","Healthy")))</f>
        <v>Understocked</v>
      </c>
      <c r="R5424" s="0" t="str">
        <f aca="false">IF(I5424&gt;=Summary!$B$7,"Fast",IF(I5424&lt;Summary!$B$8,"Slow","Medium"))</f>
        <v>Slow</v>
      </c>
      <c r="S5424" s="15" t="n">
        <f aca="false">IF(M5424&gt;Summary!$B$5,1,0)</f>
        <v>0</v>
      </c>
      <c r="T5424" s="16" t="n">
        <f aca="false">IF(Q5424="Overstocked",(G5424-Summary!$B$6*H5424)*J5424,0)</f>
        <v>0</v>
      </c>
    </row>
    <row r="5425" customFormat="false" ht="15" hidden="false" customHeight="false" outlineLevel="0" collapsed="false">
      <c r="A5425" s="0" t="s">
        <v>5523</v>
      </c>
      <c r="B5425" s="0" t="s">
        <v>115</v>
      </c>
      <c r="C5425" s="0" t="s">
        <v>104</v>
      </c>
      <c r="D5425" s="0" t="s">
        <v>79</v>
      </c>
      <c r="E5425" s="14" t="n">
        <v>45066</v>
      </c>
      <c r="F5425" s="14" t="n">
        <v>45072</v>
      </c>
      <c r="G5425" s="0" t="n">
        <v>81</v>
      </c>
      <c r="H5425" s="0" t="n">
        <v>107</v>
      </c>
      <c r="I5425" s="0" t="n">
        <v>53</v>
      </c>
      <c r="J5425" s="0" t="n">
        <v>553</v>
      </c>
      <c r="K5425" s="0" t="n">
        <v>682</v>
      </c>
      <c r="L5425" s="15" t="s">
        <v>80</v>
      </c>
      <c r="M5425" s="0" t="n">
        <v>6</v>
      </c>
      <c r="N5425" s="16" t="n">
        <f aca="false">I5425*K5425</f>
        <v>36146</v>
      </c>
      <c r="O5425" s="16" t="n">
        <f aca="false">I5425*(K5425-J5425)</f>
        <v>6837</v>
      </c>
      <c r="P5425" s="15" t="n">
        <f aca="false">K5425-J5425</f>
        <v>129</v>
      </c>
      <c r="Q5425" s="0" t="str">
        <f aca="false">IF(G5425=0,"Out of stock",IF(G5425&lt;H5425,"Understocked",IF(G5425&gt;Summary!$B$6*H5425,"Overstocked","Healthy")))</f>
        <v>Understocked</v>
      </c>
      <c r="R5425" s="0" t="str">
        <f aca="false">IF(I5425&gt;=Summary!$B$7,"Fast",IF(I5425&lt;Summary!$B$8,"Slow","Medium"))</f>
        <v>Slow</v>
      </c>
      <c r="S5425" s="15" t="n">
        <f aca="false">IF(M5425&gt;Summary!$B$5,1,0)</f>
        <v>0</v>
      </c>
      <c r="T5425" s="16" t="n">
        <f aca="false">IF(Q5425="Overstocked",(G5425-Summary!$B$6*H5425)*J5425,0)</f>
        <v>0</v>
      </c>
    </row>
    <row r="5426" customFormat="false" ht="15" hidden="false" customHeight="false" outlineLevel="0" collapsed="false">
      <c r="A5426" s="0" t="s">
        <v>5524</v>
      </c>
      <c r="B5426" s="0" t="s">
        <v>77</v>
      </c>
      <c r="C5426" s="0" t="s">
        <v>78</v>
      </c>
      <c r="D5426" s="0" t="s">
        <v>102</v>
      </c>
      <c r="E5426" s="14" t="n">
        <v>45522</v>
      </c>
      <c r="F5426" s="14" t="n">
        <v>45525</v>
      </c>
      <c r="G5426" s="0" t="n">
        <v>187</v>
      </c>
      <c r="H5426" s="0" t="n">
        <v>86</v>
      </c>
      <c r="I5426" s="0" t="n">
        <v>240</v>
      </c>
      <c r="J5426" s="0" t="n">
        <v>1393</v>
      </c>
      <c r="K5426" s="0" t="n">
        <v>1467</v>
      </c>
      <c r="L5426" s="15" t="s">
        <v>97</v>
      </c>
      <c r="M5426" s="0" t="n">
        <v>3</v>
      </c>
      <c r="N5426" s="16" t="n">
        <f aca="false">I5426*K5426</f>
        <v>352080</v>
      </c>
      <c r="O5426" s="16" t="n">
        <f aca="false">I5426*(K5426-J5426)</f>
        <v>17760</v>
      </c>
      <c r="P5426" s="15" t="n">
        <f aca="false">K5426-J5426</f>
        <v>74</v>
      </c>
      <c r="Q5426" s="0" t="str">
        <f aca="false">IF(G5426=0,"Out of stock",IF(G5426&lt;H5426,"Understocked",IF(G5426&gt;Summary!$B$6*H5426,"Overstocked","Healthy")))</f>
        <v>Healthy</v>
      </c>
      <c r="R5426" s="0" t="str">
        <f aca="false">IF(I5426&gt;=Summary!$B$7,"Fast",IF(I5426&lt;Summary!$B$8,"Slow","Medium"))</f>
        <v>Fast</v>
      </c>
      <c r="S5426" s="15" t="n">
        <f aca="false">IF(M5426&gt;Summary!$B$5,1,0)</f>
        <v>0</v>
      </c>
      <c r="T5426" s="16" t="n">
        <f aca="false">IF(Q5426="Overstocked",(G5426-Summary!$B$6*H5426)*J5426,0)</f>
        <v>0</v>
      </c>
    </row>
    <row r="5427" customFormat="false" ht="15" hidden="false" customHeight="false" outlineLevel="0" collapsed="false">
      <c r="A5427" s="0" t="s">
        <v>5525</v>
      </c>
      <c r="B5427" s="0" t="s">
        <v>123</v>
      </c>
      <c r="C5427" s="0" t="s">
        <v>78</v>
      </c>
      <c r="D5427" s="0" t="s">
        <v>90</v>
      </c>
      <c r="E5427" s="14" t="n">
        <v>45084</v>
      </c>
      <c r="F5427" s="14" t="n">
        <v>45089</v>
      </c>
      <c r="G5427" s="0" t="n">
        <v>234</v>
      </c>
      <c r="H5427" s="0" t="n">
        <v>139</v>
      </c>
      <c r="I5427" s="0" t="n">
        <v>35</v>
      </c>
      <c r="J5427" s="0" t="n">
        <v>703</v>
      </c>
      <c r="K5427" s="0" t="n">
        <v>1146</v>
      </c>
      <c r="L5427" s="15" t="s">
        <v>80</v>
      </c>
      <c r="M5427" s="0" t="n">
        <v>5</v>
      </c>
      <c r="N5427" s="16" t="n">
        <f aca="false">I5427*K5427</f>
        <v>40110</v>
      </c>
      <c r="O5427" s="16" t="n">
        <f aca="false">I5427*(K5427-J5427)</f>
        <v>15505</v>
      </c>
      <c r="P5427" s="15" t="n">
        <f aca="false">K5427-J5427</f>
        <v>443</v>
      </c>
      <c r="Q5427" s="0" t="str">
        <f aca="false">IF(G5427=0,"Out of stock",IF(G5427&lt;H5427,"Understocked",IF(G5427&gt;Summary!$B$6*H5427,"Overstocked","Healthy")))</f>
        <v>Healthy</v>
      </c>
      <c r="R5427" s="0" t="str">
        <f aca="false">IF(I5427&gt;=Summary!$B$7,"Fast",IF(I5427&lt;Summary!$B$8,"Slow","Medium"))</f>
        <v>Slow</v>
      </c>
      <c r="S5427" s="15" t="n">
        <f aca="false">IF(M5427&gt;Summary!$B$5,1,0)</f>
        <v>0</v>
      </c>
      <c r="T5427" s="16" t="n">
        <f aca="false">IF(Q5427="Overstocked",(G5427-Summary!$B$6*H5427)*J5427,0)</f>
        <v>0</v>
      </c>
    </row>
    <row r="5428" customFormat="false" ht="15" hidden="false" customHeight="false" outlineLevel="0" collapsed="false">
      <c r="A5428" s="0" t="s">
        <v>5526</v>
      </c>
      <c r="B5428" s="0" t="s">
        <v>95</v>
      </c>
      <c r="C5428" s="0" t="s">
        <v>104</v>
      </c>
      <c r="D5428" s="0" t="s">
        <v>79</v>
      </c>
      <c r="E5428" s="14" t="n">
        <v>45044</v>
      </c>
      <c r="F5428" s="14" t="n">
        <v>45054</v>
      </c>
      <c r="G5428" s="0" t="n">
        <v>293</v>
      </c>
      <c r="H5428" s="0" t="n">
        <v>51</v>
      </c>
      <c r="I5428" s="0" t="n">
        <v>127</v>
      </c>
      <c r="J5428" s="0" t="n">
        <v>1487</v>
      </c>
      <c r="K5428" s="0" t="n">
        <v>1804</v>
      </c>
      <c r="L5428" s="15" t="s">
        <v>82</v>
      </c>
      <c r="M5428" s="0" t="n">
        <v>10</v>
      </c>
      <c r="N5428" s="16" t="n">
        <f aca="false">I5428*K5428</f>
        <v>229108</v>
      </c>
      <c r="O5428" s="16" t="n">
        <f aca="false">I5428*(K5428-J5428)</f>
        <v>40259</v>
      </c>
      <c r="P5428" s="15" t="n">
        <f aca="false">K5428-J5428</f>
        <v>317</v>
      </c>
      <c r="Q5428" s="0" t="str">
        <f aca="false">IF(G5428=0,"Out of stock",IF(G5428&lt;H5428,"Understocked",IF(G5428&gt;Summary!$B$6*H5428,"Overstocked","Healthy")))</f>
        <v>Overstocked</v>
      </c>
      <c r="R5428" s="0" t="str">
        <f aca="false">IF(I5428&gt;=Summary!$B$7,"Fast",IF(I5428&lt;Summary!$B$8,"Slow","Medium"))</f>
        <v>Medium</v>
      </c>
      <c r="S5428" s="15" t="n">
        <f aca="false">IF(M5428&gt;Summary!$B$5,1,0)</f>
        <v>1</v>
      </c>
      <c r="T5428" s="16" t="n">
        <f aca="false">IF(Q5428="Overstocked",(G5428-Summary!$B$6*H5428)*J5428,0)</f>
        <v>132343</v>
      </c>
    </row>
    <row r="5429" customFormat="false" ht="15" hidden="false" customHeight="false" outlineLevel="0" collapsed="false">
      <c r="A5429" s="0" t="s">
        <v>5527</v>
      </c>
      <c r="B5429" s="0" t="s">
        <v>95</v>
      </c>
      <c r="C5429" s="0" t="s">
        <v>85</v>
      </c>
      <c r="D5429" s="0" t="s">
        <v>102</v>
      </c>
      <c r="E5429" s="14" t="n">
        <v>45239</v>
      </c>
      <c r="F5429" s="14" t="n">
        <v>45241</v>
      </c>
      <c r="G5429" s="0" t="n">
        <v>233</v>
      </c>
      <c r="H5429" s="0" t="n">
        <v>132</v>
      </c>
      <c r="I5429" s="0" t="n">
        <v>234</v>
      </c>
      <c r="J5429" s="0" t="n">
        <v>401</v>
      </c>
      <c r="K5429" s="0" t="n">
        <v>685</v>
      </c>
      <c r="L5429" s="15" t="s">
        <v>80</v>
      </c>
      <c r="M5429" s="0" t="n">
        <v>2</v>
      </c>
      <c r="N5429" s="16" t="n">
        <f aca="false">I5429*K5429</f>
        <v>160290</v>
      </c>
      <c r="O5429" s="16" t="n">
        <f aca="false">I5429*(K5429-J5429)</f>
        <v>66456</v>
      </c>
      <c r="P5429" s="15" t="n">
        <f aca="false">K5429-J5429</f>
        <v>284</v>
      </c>
      <c r="Q5429" s="0" t="str">
        <f aca="false">IF(G5429=0,"Out of stock",IF(G5429&lt;H5429,"Understocked",IF(G5429&gt;Summary!$B$6*H5429,"Overstocked","Healthy")))</f>
        <v>Healthy</v>
      </c>
      <c r="R5429" s="0" t="str">
        <f aca="false">IF(I5429&gt;=Summary!$B$7,"Fast",IF(I5429&lt;Summary!$B$8,"Slow","Medium"))</f>
        <v>Fast</v>
      </c>
      <c r="S5429" s="15" t="n">
        <f aca="false">IF(M5429&gt;Summary!$B$5,1,0)</f>
        <v>0</v>
      </c>
      <c r="T5429" s="16" t="n">
        <f aca="false">IF(Q5429="Overstocked",(G5429-Summary!$B$6*H5429)*J5429,0)</f>
        <v>0</v>
      </c>
    </row>
    <row r="5430" customFormat="false" ht="15" hidden="false" customHeight="false" outlineLevel="0" collapsed="false">
      <c r="A5430" s="0" t="s">
        <v>5528</v>
      </c>
      <c r="B5430" s="0" t="s">
        <v>115</v>
      </c>
      <c r="C5430" s="0" t="s">
        <v>85</v>
      </c>
      <c r="D5430" s="0" t="s">
        <v>92</v>
      </c>
      <c r="E5430" s="14" t="n">
        <v>45136</v>
      </c>
      <c r="F5430" s="14" t="n">
        <v>45145</v>
      </c>
      <c r="G5430" s="0" t="n">
        <v>84</v>
      </c>
      <c r="H5430" s="0" t="n">
        <v>76</v>
      </c>
      <c r="I5430" s="0" t="n">
        <v>186</v>
      </c>
      <c r="J5430" s="0" t="n">
        <v>983</v>
      </c>
      <c r="K5430" s="0" t="n">
        <v>1095</v>
      </c>
      <c r="L5430" s="15" t="s">
        <v>82</v>
      </c>
      <c r="M5430" s="0" t="n">
        <v>9</v>
      </c>
      <c r="N5430" s="16" t="n">
        <f aca="false">I5430*K5430</f>
        <v>203670</v>
      </c>
      <c r="O5430" s="16" t="n">
        <f aca="false">I5430*(K5430-J5430)</f>
        <v>20832</v>
      </c>
      <c r="P5430" s="15" t="n">
        <f aca="false">K5430-J5430</f>
        <v>112</v>
      </c>
      <c r="Q5430" s="0" t="str">
        <f aca="false">IF(G5430=0,"Out of stock",IF(G5430&lt;H5430,"Understocked",IF(G5430&gt;Summary!$B$6*H5430,"Overstocked","Healthy")))</f>
        <v>Healthy</v>
      </c>
      <c r="R5430" s="0" t="str">
        <f aca="false">IF(I5430&gt;=Summary!$B$7,"Fast",IF(I5430&lt;Summary!$B$8,"Slow","Medium"))</f>
        <v>Medium</v>
      </c>
      <c r="S5430" s="15" t="n">
        <f aca="false">IF(M5430&gt;Summary!$B$5,1,0)</f>
        <v>1</v>
      </c>
      <c r="T5430" s="16" t="n">
        <f aca="false">IF(Q5430="Overstocked",(G5430-Summary!$B$6*H5430)*J5430,0)</f>
        <v>0</v>
      </c>
    </row>
    <row r="5431" customFormat="false" ht="15" hidden="false" customHeight="false" outlineLevel="0" collapsed="false">
      <c r="A5431" s="0" t="s">
        <v>5529</v>
      </c>
      <c r="B5431" s="0" t="s">
        <v>95</v>
      </c>
      <c r="C5431" s="0" t="s">
        <v>78</v>
      </c>
      <c r="D5431" s="0" t="s">
        <v>92</v>
      </c>
      <c r="E5431" s="14" t="n">
        <v>45428</v>
      </c>
      <c r="F5431" s="14" t="n">
        <v>45435</v>
      </c>
      <c r="G5431" s="0" t="n">
        <v>314</v>
      </c>
      <c r="H5431" s="0" t="n">
        <v>114</v>
      </c>
      <c r="I5431" s="0" t="n">
        <v>274</v>
      </c>
      <c r="J5431" s="0" t="n">
        <v>518</v>
      </c>
      <c r="K5431" s="0" t="n">
        <v>727</v>
      </c>
      <c r="L5431" s="15" t="s">
        <v>87</v>
      </c>
      <c r="M5431" s="0" t="n">
        <v>7</v>
      </c>
      <c r="N5431" s="16" t="n">
        <f aca="false">I5431*K5431</f>
        <v>199198</v>
      </c>
      <c r="O5431" s="16" t="n">
        <f aca="false">I5431*(K5431-J5431)</f>
        <v>57266</v>
      </c>
      <c r="P5431" s="15" t="n">
        <f aca="false">K5431-J5431</f>
        <v>209</v>
      </c>
      <c r="Q5431" s="0" t="str">
        <f aca="false">IF(G5431=0,"Out of stock",IF(G5431&lt;H5431,"Understocked",IF(G5431&gt;Summary!$B$6*H5431,"Overstocked","Healthy")))</f>
        <v>Healthy</v>
      </c>
      <c r="R5431" s="0" t="str">
        <f aca="false">IF(I5431&gt;=Summary!$B$7,"Fast",IF(I5431&lt;Summary!$B$8,"Slow","Medium"))</f>
        <v>Fast</v>
      </c>
      <c r="S5431" s="15" t="n">
        <f aca="false">IF(M5431&gt;Summary!$B$5,1,0)</f>
        <v>0</v>
      </c>
      <c r="T5431" s="16" t="n">
        <f aca="false">IF(Q5431="Overstocked",(G5431-Summary!$B$6*H5431)*J5431,0)</f>
        <v>0</v>
      </c>
    </row>
    <row r="5432" customFormat="false" ht="15" hidden="false" customHeight="false" outlineLevel="0" collapsed="false">
      <c r="A5432" s="0" t="s">
        <v>5530</v>
      </c>
      <c r="B5432" s="0" t="s">
        <v>95</v>
      </c>
      <c r="C5432" s="0" t="s">
        <v>78</v>
      </c>
      <c r="D5432" s="0" t="s">
        <v>86</v>
      </c>
      <c r="E5432" s="14" t="n">
        <v>45445</v>
      </c>
      <c r="F5432" s="14" t="n">
        <v>45448</v>
      </c>
      <c r="G5432" s="0" t="n">
        <v>450</v>
      </c>
      <c r="H5432" s="0" t="n">
        <v>142</v>
      </c>
      <c r="I5432" s="0" t="n">
        <v>94</v>
      </c>
      <c r="J5432" s="0" t="n">
        <v>1577</v>
      </c>
      <c r="K5432" s="0" t="n">
        <v>1629</v>
      </c>
      <c r="L5432" s="15" t="s">
        <v>87</v>
      </c>
      <c r="M5432" s="0" t="n">
        <v>3</v>
      </c>
      <c r="N5432" s="16" t="n">
        <f aca="false">I5432*K5432</f>
        <v>153126</v>
      </c>
      <c r="O5432" s="16" t="n">
        <f aca="false">I5432*(K5432-J5432)</f>
        <v>4888</v>
      </c>
      <c r="P5432" s="15" t="n">
        <f aca="false">K5432-J5432</f>
        <v>52</v>
      </c>
      <c r="Q5432" s="0" t="str">
        <f aca="false">IF(G5432=0,"Out of stock",IF(G5432&lt;H5432,"Understocked",IF(G5432&gt;Summary!$B$6*H5432,"Overstocked","Healthy")))</f>
        <v>Healthy</v>
      </c>
      <c r="R5432" s="0" t="str">
        <f aca="false">IF(I5432&gt;=Summary!$B$7,"Fast",IF(I5432&lt;Summary!$B$8,"Slow","Medium"))</f>
        <v>Slow</v>
      </c>
      <c r="S5432" s="15" t="n">
        <f aca="false">IF(M5432&gt;Summary!$B$5,1,0)</f>
        <v>0</v>
      </c>
      <c r="T5432" s="16" t="n">
        <f aca="false">IF(Q5432="Overstocked",(G5432-Summary!$B$6*H5432)*J5432,0)</f>
        <v>0</v>
      </c>
    </row>
    <row r="5433" customFormat="false" ht="15" hidden="false" customHeight="false" outlineLevel="0" collapsed="false">
      <c r="A5433" s="0" t="s">
        <v>5531</v>
      </c>
      <c r="B5433" s="0" t="s">
        <v>123</v>
      </c>
      <c r="C5433" s="0" t="s">
        <v>78</v>
      </c>
      <c r="D5433" s="0" t="s">
        <v>86</v>
      </c>
      <c r="E5433" s="14" t="n">
        <v>44937</v>
      </c>
      <c r="F5433" s="14" t="n">
        <v>44946</v>
      </c>
      <c r="G5433" s="0" t="n">
        <v>302</v>
      </c>
      <c r="H5433" s="0" t="n">
        <v>72</v>
      </c>
      <c r="I5433" s="0" t="n">
        <v>280</v>
      </c>
      <c r="J5433" s="0" t="n">
        <v>862</v>
      </c>
      <c r="K5433" s="0" t="n">
        <v>949</v>
      </c>
      <c r="L5433" s="15" t="s">
        <v>97</v>
      </c>
      <c r="M5433" s="0" t="n">
        <v>9</v>
      </c>
      <c r="N5433" s="16" t="n">
        <f aca="false">I5433*K5433</f>
        <v>265720</v>
      </c>
      <c r="O5433" s="16" t="n">
        <f aca="false">I5433*(K5433-J5433)</f>
        <v>24360</v>
      </c>
      <c r="P5433" s="15" t="n">
        <f aca="false">K5433-J5433</f>
        <v>87</v>
      </c>
      <c r="Q5433" s="0" t="str">
        <f aca="false">IF(G5433=0,"Out of stock",IF(G5433&lt;H5433,"Understocked",IF(G5433&gt;Summary!$B$6*H5433,"Overstocked","Healthy")))</f>
        <v>Overstocked</v>
      </c>
      <c r="R5433" s="0" t="str">
        <f aca="false">IF(I5433&gt;=Summary!$B$7,"Fast",IF(I5433&lt;Summary!$B$8,"Slow","Medium"))</f>
        <v>Fast</v>
      </c>
      <c r="S5433" s="15" t="n">
        <f aca="false">IF(M5433&gt;Summary!$B$5,1,0)</f>
        <v>1</v>
      </c>
      <c r="T5433" s="16" t="n">
        <f aca="false">IF(Q5433="Overstocked",(G5433-Summary!$B$6*H5433)*J5433,0)</f>
        <v>12068</v>
      </c>
    </row>
    <row r="5434" customFormat="false" ht="15" hidden="false" customHeight="false" outlineLevel="0" collapsed="false">
      <c r="A5434" s="0" t="s">
        <v>5532</v>
      </c>
      <c r="B5434" s="0" t="s">
        <v>111</v>
      </c>
      <c r="C5434" s="0" t="s">
        <v>104</v>
      </c>
      <c r="D5434" s="0" t="s">
        <v>79</v>
      </c>
      <c r="E5434" s="14" t="n">
        <v>45176</v>
      </c>
      <c r="F5434" s="14" t="n">
        <v>45178</v>
      </c>
      <c r="G5434" s="0" t="n">
        <v>28</v>
      </c>
      <c r="H5434" s="0" t="n">
        <v>150</v>
      </c>
      <c r="I5434" s="0" t="n">
        <v>41</v>
      </c>
      <c r="J5434" s="0" t="n">
        <v>1541</v>
      </c>
      <c r="K5434" s="0" t="n">
        <v>2010</v>
      </c>
      <c r="L5434" s="15" t="s">
        <v>80</v>
      </c>
      <c r="M5434" s="0" t="n">
        <v>2</v>
      </c>
      <c r="N5434" s="16" t="n">
        <f aca="false">I5434*K5434</f>
        <v>82410</v>
      </c>
      <c r="O5434" s="16" t="n">
        <f aca="false">I5434*(K5434-J5434)</f>
        <v>19229</v>
      </c>
      <c r="P5434" s="15" t="n">
        <f aca="false">K5434-J5434</f>
        <v>469</v>
      </c>
      <c r="Q5434" s="0" t="str">
        <f aca="false">IF(G5434=0,"Out of stock",IF(G5434&lt;H5434,"Understocked",IF(G5434&gt;Summary!$B$6*H5434,"Overstocked","Healthy")))</f>
        <v>Understocked</v>
      </c>
      <c r="R5434" s="0" t="str">
        <f aca="false">IF(I5434&gt;=Summary!$B$7,"Fast",IF(I5434&lt;Summary!$B$8,"Slow","Medium"))</f>
        <v>Slow</v>
      </c>
      <c r="S5434" s="15" t="n">
        <f aca="false">IF(M5434&gt;Summary!$B$5,1,0)</f>
        <v>0</v>
      </c>
      <c r="T5434" s="16" t="n">
        <f aca="false">IF(Q5434="Overstocked",(G5434-Summary!$B$6*H5434)*J5434,0)</f>
        <v>0</v>
      </c>
    </row>
    <row r="5435" customFormat="false" ht="15" hidden="false" customHeight="false" outlineLevel="0" collapsed="false">
      <c r="A5435" s="0" t="s">
        <v>5533</v>
      </c>
      <c r="B5435" s="0" t="s">
        <v>95</v>
      </c>
      <c r="C5435" s="0" t="s">
        <v>78</v>
      </c>
      <c r="D5435" s="0" t="s">
        <v>86</v>
      </c>
      <c r="E5435" s="14" t="n">
        <v>45557</v>
      </c>
      <c r="F5435" s="14" t="n">
        <v>45566</v>
      </c>
      <c r="G5435" s="0" t="n">
        <v>116</v>
      </c>
      <c r="H5435" s="0" t="n">
        <v>123</v>
      </c>
      <c r="I5435" s="0" t="n">
        <v>72</v>
      </c>
      <c r="J5435" s="0" t="n">
        <v>1547</v>
      </c>
      <c r="K5435" s="0" t="n">
        <v>1778</v>
      </c>
      <c r="L5435" s="15" t="s">
        <v>87</v>
      </c>
      <c r="M5435" s="0" t="n">
        <v>9</v>
      </c>
      <c r="N5435" s="16" t="n">
        <f aca="false">I5435*K5435</f>
        <v>128016</v>
      </c>
      <c r="O5435" s="16" t="n">
        <f aca="false">I5435*(K5435-J5435)</f>
        <v>16632</v>
      </c>
      <c r="P5435" s="15" t="n">
        <f aca="false">K5435-J5435</f>
        <v>231</v>
      </c>
      <c r="Q5435" s="0" t="str">
        <f aca="false">IF(G5435=0,"Out of stock",IF(G5435&lt;H5435,"Understocked",IF(G5435&gt;Summary!$B$6*H5435,"Overstocked","Healthy")))</f>
        <v>Understocked</v>
      </c>
      <c r="R5435" s="0" t="str">
        <f aca="false">IF(I5435&gt;=Summary!$B$7,"Fast",IF(I5435&lt;Summary!$B$8,"Slow","Medium"))</f>
        <v>Slow</v>
      </c>
      <c r="S5435" s="15" t="n">
        <f aca="false">IF(M5435&gt;Summary!$B$5,1,0)</f>
        <v>1</v>
      </c>
      <c r="T5435" s="16" t="n">
        <f aca="false">IF(Q5435="Overstocked",(G5435-Summary!$B$6*H5435)*J5435,0)</f>
        <v>0</v>
      </c>
    </row>
    <row r="5436" customFormat="false" ht="15" hidden="false" customHeight="false" outlineLevel="0" collapsed="false">
      <c r="A5436" s="0" t="s">
        <v>5534</v>
      </c>
      <c r="B5436" s="0" t="s">
        <v>84</v>
      </c>
      <c r="C5436" s="0" t="s">
        <v>96</v>
      </c>
      <c r="D5436" s="0" t="s">
        <v>92</v>
      </c>
      <c r="E5436" s="14" t="n">
        <v>45195</v>
      </c>
      <c r="F5436" s="14" t="n">
        <v>45205</v>
      </c>
      <c r="G5436" s="0" t="n">
        <v>312</v>
      </c>
      <c r="H5436" s="0" t="n">
        <v>107</v>
      </c>
      <c r="I5436" s="0" t="n">
        <v>154</v>
      </c>
      <c r="J5436" s="0" t="n">
        <v>416</v>
      </c>
      <c r="K5436" s="0" t="n">
        <v>679</v>
      </c>
      <c r="L5436" s="15" t="s">
        <v>97</v>
      </c>
      <c r="M5436" s="0" t="n">
        <v>10</v>
      </c>
      <c r="N5436" s="16" t="n">
        <f aca="false">I5436*K5436</f>
        <v>104566</v>
      </c>
      <c r="O5436" s="16" t="n">
        <f aca="false">I5436*(K5436-J5436)</f>
        <v>40502</v>
      </c>
      <c r="P5436" s="15" t="n">
        <f aca="false">K5436-J5436</f>
        <v>263</v>
      </c>
      <c r="Q5436" s="0" t="str">
        <f aca="false">IF(G5436=0,"Out of stock",IF(G5436&lt;H5436,"Understocked",IF(G5436&gt;Summary!$B$6*H5436,"Overstocked","Healthy")))</f>
        <v>Healthy</v>
      </c>
      <c r="R5436" s="0" t="str">
        <f aca="false">IF(I5436&gt;=Summary!$B$7,"Fast",IF(I5436&lt;Summary!$B$8,"Slow","Medium"))</f>
        <v>Medium</v>
      </c>
      <c r="S5436" s="15" t="n">
        <f aca="false">IF(M5436&gt;Summary!$B$5,1,0)</f>
        <v>1</v>
      </c>
      <c r="T5436" s="16" t="n">
        <f aca="false">IF(Q5436="Overstocked",(G5436-Summary!$B$6*H5436)*J5436,0)</f>
        <v>0</v>
      </c>
    </row>
    <row r="5437" customFormat="false" ht="15" hidden="false" customHeight="false" outlineLevel="0" collapsed="false">
      <c r="A5437" s="0" t="s">
        <v>5535</v>
      </c>
      <c r="B5437" s="0" t="s">
        <v>123</v>
      </c>
      <c r="C5437" s="0" t="s">
        <v>78</v>
      </c>
      <c r="D5437" s="0" t="s">
        <v>102</v>
      </c>
      <c r="E5437" s="14" t="n">
        <v>44945</v>
      </c>
      <c r="F5437" s="14" t="n">
        <v>44949</v>
      </c>
      <c r="G5437" s="0" t="n">
        <v>471</v>
      </c>
      <c r="H5437" s="0" t="n">
        <v>129</v>
      </c>
      <c r="I5437" s="0" t="n">
        <v>234</v>
      </c>
      <c r="J5437" s="0" t="n">
        <v>408</v>
      </c>
      <c r="K5437" s="0" t="n">
        <v>725</v>
      </c>
      <c r="L5437" s="15" t="s">
        <v>93</v>
      </c>
      <c r="M5437" s="0" t="n">
        <v>4</v>
      </c>
      <c r="N5437" s="16" t="n">
        <f aca="false">I5437*K5437</f>
        <v>169650</v>
      </c>
      <c r="O5437" s="16" t="n">
        <f aca="false">I5437*(K5437-J5437)</f>
        <v>74178</v>
      </c>
      <c r="P5437" s="15" t="n">
        <f aca="false">K5437-J5437</f>
        <v>317</v>
      </c>
      <c r="Q5437" s="0" t="str">
        <f aca="false">IF(G5437=0,"Out of stock",IF(G5437&lt;H5437,"Understocked",IF(G5437&gt;Summary!$B$6*H5437,"Overstocked","Healthy")))</f>
        <v>Healthy</v>
      </c>
      <c r="R5437" s="0" t="str">
        <f aca="false">IF(I5437&gt;=Summary!$B$7,"Fast",IF(I5437&lt;Summary!$B$8,"Slow","Medium"))</f>
        <v>Fast</v>
      </c>
      <c r="S5437" s="15" t="n">
        <f aca="false">IF(M5437&gt;Summary!$B$5,1,0)</f>
        <v>0</v>
      </c>
      <c r="T5437" s="16" t="n">
        <f aca="false">IF(Q5437="Overstocked",(G5437-Summary!$B$6*H5437)*J5437,0)</f>
        <v>0</v>
      </c>
    </row>
    <row r="5438" customFormat="false" ht="15" hidden="false" customHeight="false" outlineLevel="0" collapsed="false">
      <c r="A5438" s="0" t="s">
        <v>5536</v>
      </c>
      <c r="B5438" s="0" t="s">
        <v>84</v>
      </c>
      <c r="C5438" s="0" t="s">
        <v>85</v>
      </c>
      <c r="D5438" s="0" t="s">
        <v>90</v>
      </c>
      <c r="E5438" s="14" t="n">
        <v>45502</v>
      </c>
      <c r="F5438" s="14" t="n">
        <v>45512</v>
      </c>
      <c r="G5438" s="0" t="n">
        <v>71</v>
      </c>
      <c r="H5438" s="0" t="n">
        <v>148</v>
      </c>
      <c r="I5438" s="0" t="n">
        <v>6</v>
      </c>
      <c r="J5438" s="0" t="n">
        <v>1459</v>
      </c>
      <c r="K5438" s="0" t="n">
        <v>1802</v>
      </c>
      <c r="L5438" s="15" t="s">
        <v>80</v>
      </c>
      <c r="M5438" s="0" t="n">
        <v>10</v>
      </c>
      <c r="N5438" s="16" t="n">
        <f aca="false">I5438*K5438</f>
        <v>10812</v>
      </c>
      <c r="O5438" s="16" t="n">
        <f aca="false">I5438*(K5438-J5438)</f>
        <v>2058</v>
      </c>
      <c r="P5438" s="15" t="n">
        <f aca="false">K5438-J5438</f>
        <v>343</v>
      </c>
      <c r="Q5438" s="0" t="str">
        <f aca="false">IF(G5438=0,"Out of stock",IF(G5438&lt;H5438,"Understocked",IF(G5438&gt;Summary!$B$6*H5438,"Overstocked","Healthy")))</f>
        <v>Understocked</v>
      </c>
      <c r="R5438" s="0" t="str">
        <f aca="false">IF(I5438&gt;=Summary!$B$7,"Fast",IF(I5438&lt;Summary!$B$8,"Slow","Medium"))</f>
        <v>Slow</v>
      </c>
      <c r="S5438" s="15" t="n">
        <f aca="false">IF(M5438&gt;Summary!$B$5,1,0)</f>
        <v>1</v>
      </c>
      <c r="T5438" s="16" t="n">
        <f aca="false">IF(Q5438="Overstocked",(G5438-Summary!$B$6*H5438)*J5438,0)</f>
        <v>0</v>
      </c>
    </row>
    <row r="5439" customFormat="false" ht="15" hidden="false" customHeight="false" outlineLevel="0" collapsed="false">
      <c r="A5439" s="0" t="s">
        <v>5537</v>
      </c>
      <c r="B5439" s="0" t="s">
        <v>77</v>
      </c>
      <c r="C5439" s="0" t="s">
        <v>104</v>
      </c>
      <c r="D5439" s="0" t="s">
        <v>90</v>
      </c>
      <c r="E5439" s="14" t="n">
        <v>45054</v>
      </c>
      <c r="F5439" s="14" t="n">
        <v>45058</v>
      </c>
      <c r="G5439" s="0" t="n">
        <v>17</v>
      </c>
      <c r="H5439" s="0" t="n">
        <v>71</v>
      </c>
      <c r="I5439" s="0" t="n">
        <v>162</v>
      </c>
      <c r="J5439" s="0" t="n">
        <v>1229</v>
      </c>
      <c r="K5439" s="0" t="n">
        <v>1388</v>
      </c>
      <c r="L5439" s="15" t="s">
        <v>93</v>
      </c>
      <c r="M5439" s="0" t="n">
        <v>4</v>
      </c>
      <c r="N5439" s="16" t="n">
        <f aca="false">I5439*K5439</f>
        <v>224856</v>
      </c>
      <c r="O5439" s="16" t="n">
        <f aca="false">I5439*(K5439-J5439)</f>
        <v>25758</v>
      </c>
      <c r="P5439" s="15" t="n">
        <f aca="false">K5439-J5439</f>
        <v>159</v>
      </c>
      <c r="Q5439" s="0" t="str">
        <f aca="false">IF(G5439=0,"Out of stock",IF(G5439&lt;H5439,"Understocked",IF(G5439&gt;Summary!$B$6*H5439,"Overstocked","Healthy")))</f>
        <v>Understocked</v>
      </c>
      <c r="R5439" s="0" t="str">
        <f aca="false">IF(I5439&gt;=Summary!$B$7,"Fast",IF(I5439&lt;Summary!$B$8,"Slow","Medium"))</f>
        <v>Medium</v>
      </c>
      <c r="S5439" s="15" t="n">
        <f aca="false">IF(M5439&gt;Summary!$B$5,1,0)</f>
        <v>0</v>
      </c>
      <c r="T5439" s="16" t="n">
        <f aca="false">IF(Q5439="Overstocked",(G5439-Summary!$B$6*H5439)*J5439,0)</f>
        <v>0</v>
      </c>
    </row>
    <row r="5440" customFormat="false" ht="15" hidden="false" customHeight="false" outlineLevel="0" collapsed="false">
      <c r="A5440" s="0" t="s">
        <v>5538</v>
      </c>
      <c r="B5440" s="0" t="s">
        <v>84</v>
      </c>
      <c r="C5440" s="0" t="s">
        <v>96</v>
      </c>
      <c r="D5440" s="0" t="s">
        <v>102</v>
      </c>
      <c r="E5440" s="14" t="n">
        <v>44952</v>
      </c>
      <c r="F5440" s="14" t="n">
        <v>44957</v>
      </c>
      <c r="G5440" s="0" t="n">
        <v>465</v>
      </c>
      <c r="H5440" s="0" t="n">
        <v>124</v>
      </c>
      <c r="I5440" s="0" t="n">
        <v>204</v>
      </c>
      <c r="J5440" s="0" t="n">
        <v>1953</v>
      </c>
      <c r="K5440" s="0" t="n">
        <v>2076</v>
      </c>
      <c r="L5440" s="15" t="s">
        <v>87</v>
      </c>
      <c r="M5440" s="0" t="n">
        <v>5</v>
      </c>
      <c r="N5440" s="16" t="n">
        <f aca="false">I5440*K5440</f>
        <v>423504</v>
      </c>
      <c r="O5440" s="16" t="n">
        <f aca="false">I5440*(K5440-J5440)</f>
        <v>25092</v>
      </c>
      <c r="P5440" s="15" t="n">
        <f aca="false">K5440-J5440</f>
        <v>123</v>
      </c>
      <c r="Q5440" s="0" t="str">
        <f aca="false">IF(G5440=0,"Out of stock",IF(G5440&lt;H5440,"Understocked",IF(G5440&gt;Summary!$B$6*H5440,"Overstocked","Healthy")))</f>
        <v>Healthy</v>
      </c>
      <c r="R5440" s="0" t="str">
        <f aca="false">IF(I5440&gt;=Summary!$B$7,"Fast",IF(I5440&lt;Summary!$B$8,"Slow","Medium"))</f>
        <v>Fast</v>
      </c>
      <c r="S5440" s="15" t="n">
        <f aca="false">IF(M5440&gt;Summary!$B$5,1,0)</f>
        <v>0</v>
      </c>
      <c r="T5440" s="16" t="n">
        <f aca="false">IF(Q5440="Overstocked",(G5440-Summary!$B$6*H5440)*J5440,0)</f>
        <v>0</v>
      </c>
    </row>
    <row r="5441" customFormat="false" ht="15" hidden="false" customHeight="false" outlineLevel="0" collapsed="false">
      <c r="A5441" s="0" t="s">
        <v>5539</v>
      </c>
      <c r="B5441" s="0" t="s">
        <v>111</v>
      </c>
      <c r="C5441" s="0" t="s">
        <v>96</v>
      </c>
      <c r="D5441" s="0" t="s">
        <v>102</v>
      </c>
      <c r="E5441" s="14" t="n">
        <v>45384</v>
      </c>
      <c r="F5441" s="14" t="n">
        <v>45390</v>
      </c>
      <c r="G5441" s="0" t="n">
        <v>185</v>
      </c>
      <c r="H5441" s="0" t="n">
        <v>111</v>
      </c>
      <c r="I5441" s="0" t="n">
        <v>288</v>
      </c>
      <c r="J5441" s="0" t="n">
        <v>1183</v>
      </c>
      <c r="K5441" s="0" t="n">
        <v>1540</v>
      </c>
      <c r="L5441" s="15" t="s">
        <v>82</v>
      </c>
      <c r="M5441" s="0" t="n">
        <v>6</v>
      </c>
      <c r="N5441" s="16" t="n">
        <f aca="false">I5441*K5441</f>
        <v>443520</v>
      </c>
      <c r="O5441" s="16" t="n">
        <f aca="false">I5441*(K5441-J5441)</f>
        <v>102816</v>
      </c>
      <c r="P5441" s="15" t="n">
        <f aca="false">K5441-J5441</f>
        <v>357</v>
      </c>
      <c r="Q5441" s="0" t="str">
        <f aca="false">IF(G5441=0,"Out of stock",IF(G5441&lt;H5441,"Understocked",IF(G5441&gt;Summary!$B$6*H5441,"Overstocked","Healthy")))</f>
        <v>Healthy</v>
      </c>
      <c r="R5441" s="0" t="str">
        <f aca="false">IF(I5441&gt;=Summary!$B$7,"Fast",IF(I5441&lt;Summary!$B$8,"Slow","Medium"))</f>
        <v>Fast</v>
      </c>
      <c r="S5441" s="15" t="n">
        <f aca="false">IF(M5441&gt;Summary!$B$5,1,0)</f>
        <v>0</v>
      </c>
      <c r="T5441" s="16" t="n">
        <f aca="false">IF(Q5441="Overstocked",(G5441-Summary!$B$6*H5441)*J5441,0)</f>
        <v>0</v>
      </c>
    </row>
    <row r="5442" customFormat="false" ht="15" hidden="false" customHeight="false" outlineLevel="0" collapsed="false">
      <c r="A5442" s="0" t="s">
        <v>5540</v>
      </c>
      <c r="B5442" s="0" t="s">
        <v>107</v>
      </c>
      <c r="C5442" s="0" t="s">
        <v>96</v>
      </c>
      <c r="D5442" s="0" t="s">
        <v>90</v>
      </c>
      <c r="E5442" s="14" t="n">
        <v>45638</v>
      </c>
      <c r="F5442" s="14" t="n">
        <v>45648</v>
      </c>
      <c r="G5442" s="0" t="n">
        <v>25</v>
      </c>
      <c r="H5442" s="0" t="n">
        <v>55</v>
      </c>
      <c r="I5442" s="0" t="n">
        <v>156</v>
      </c>
      <c r="J5442" s="0" t="n">
        <v>1825</v>
      </c>
      <c r="K5442" s="0" t="n">
        <v>2281</v>
      </c>
      <c r="L5442" s="15" t="s">
        <v>87</v>
      </c>
      <c r="M5442" s="0" t="n">
        <v>10</v>
      </c>
      <c r="N5442" s="16" t="n">
        <f aca="false">I5442*K5442</f>
        <v>355836</v>
      </c>
      <c r="O5442" s="16" t="n">
        <f aca="false">I5442*(K5442-J5442)</f>
        <v>71136</v>
      </c>
      <c r="P5442" s="15" t="n">
        <f aca="false">K5442-J5442</f>
        <v>456</v>
      </c>
      <c r="Q5442" s="0" t="str">
        <f aca="false">IF(G5442=0,"Out of stock",IF(G5442&lt;H5442,"Understocked",IF(G5442&gt;Summary!$B$6*H5442,"Overstocked","Healthy")))</f>
        <v>Understocked</v>
      </c>
      <c r="R5442" s="0" t="str">
        <f aca="false">IF(I5442&gt;=Summary!$B$7,"Fast",IF(I5442&lt;Summary!$B$8,"Slow","Medium"))</f>
        <v>Medium</v>
      </c>
      <c r="S5442" s="15" t="n">
        <f aca="false">IF(M5442&gt;Summary!$B$5,1,0)</f>
        <v>1</v>
      </c>
      <c r="T5442" s="16" t="n">
        <f aca="false">IF(Q5442="Overstocked",(G5442-Summary!$B$6*H5442)*J5442,0)</f>
        <v>0</v>
      </c>
    </row>
    <row r="5443" customFormat="false" ht="15" hidden="false" customHeight="false" outlineLevel="0" collapsed="false">
      <c r="A5443" s="0" t="s">
        <v>5541</v>
      </c>
      <c r="B5443" s="0" t="s">
        <v>77</v>
      </c>
      <c r="C5443" s="0" t="s">
        <v>78</v>
      </c>
      <c r="D5443" s="0" t="s">
        <v>79</v>
      </c>
      <c r="E5443" s="14" t="n">
        <v>45049</v>
      </c>
      <c r="F5443" s="14" t="n">
        <v>45053</v>
      </c>
      <c r="G5443" s="0" t="n">
        <v>224</v>
      </c>
      <c r="H5443" s="0" t="n">
        <v>141</v>
      </c>
      <c r="I5443" s="0" t="n">
        <v>215</v>
      </c>
      <c r="J5443" s="0" t="n">
        <v>293</v>
      </c>
      <c r="K5443" s="0" t="n">
        <v>401</v>
      </c>
      <c r="L5443" s="15" t="s">
        <v>97</v>
      </c>
      <c r="M5443" s="0" t="n">
        <v>4</v>
      </c>
      <c r="N5443" s="16" t="n">
        <f aca="false">I5443*K5443</f>
        <v>86215</v>
      </c>
      <c r="O5443" s="16" t="n">
        <f aca="false">I5443*(K5443-J5443)</f>
        <v>23220</v>
      </c>
      <c r="P5443" s="15" t="n">
        <f aca="false">K5443-J5443</f>
        <v>108</v>
      </c>
      <c r="Q5443" s="0" t="str">
        <f aca="false">IF(G5443=0,"Out of stock",IF(G5443&lt;H5443,"Understocked",IF(G5443&gt;Summary!$B$6*H5443,"Overstocked","Healthy")))</f>
        <v>Healthy</v>
      </c>
      <c r="R5443" s="0" t="str">
        <f aca="false">IF(I5443&gt;=Summary!$B$7,"Fast",IF(I5443&lt;Summary!$B$8,"Slow","Medium"))</f>
        <v>Fast</v>
      </c>
      <c r="S5443" s="15" t="n">
        <f aca="false">IF(M5443&gt;Summary!$B$5,1,0)</f>
        <v>0</v>
      </c>
      <c r="T5443" s="16" t="n">
        <f aca="false">IF(Q5443="Overstocked",(G5443-Summary!$B$6*H5443)*J5443,0)</f>
        <v>0</v>
      </c>
    </row>
    <row r="5444" customFormat="false" ht="15" hidden="false" customHeight="false" outlineLevel="0" collapsed="false">
      <c r="A5444" s="0" t="s">
        <v>5542</v>
      </c>
      <c r="B5444" s="0" t="s">
        <v>115</v>
      </c>
      <c r="C5444" s="0" t="s">
        <v>85</v>
      </c>
      <c r="D5444" s="0" t="s">
        <v>90</v>
      </c>
      <c r="E5444" s="14" t="n">
        <v>45567</v>
      </c>
      <c r="F5444" s="14" t="n">
        <v>45575</v>
      </c>
      <c r="G5444" s="0" t="n">
        <v>237</v>
      </c>
      <c r="H5444" s="0" t="n">
        <v>119</v>
      </c>
      <c r="I5444" s="0" t="n">
        <v>261</v>
      </c>
      <c r="J5444" s="0" t="n">
        <v>939</v>
      </c>
      <c r="K5444" s="0" t="n">
        <v>1063</v>
      </c>
      <c r="L5444" s="15" t="s">
        <v>93</v>
      </c>
      <c r="M5444" s="0" t="n">
        <v>8</v>
      </c>
      <c r="N5444" s="16" t="n">
        <f aca="false">I5444*K5444</f>
        <v>277443</v>
      </c>
      <c r="O5444" s="16" t="n">
        <f aca="false">I5444*(K5444-J5444)</f>
        <v>32364</v>
      </c>
      <c r="P5444" s="15" t="n">
        <f aca="false">K5444-J5444</f>
        <v>124</v>
      </c>
      <c r="Q5444" s="0" t="str">
        <f aca="false">IF(G5444=0,"Out of stock",IF(G5444&lt;H5444,"Understocked",IF(G5444&gt;Summary!$B$6*H5444,"Overstocked","Healthy")))</f>
        <v>Healthy</v>
      </c>
      <c r="R5444" s="0" t="str">
        <f aca="false">IF(I5444&gt;=Summary!$B$7,"Fast",IF(I5444&lt;Summary!$B$8,"Slow","Medium"))</f>
        <v>Fast</v>
      </c>
      <c r="S5444" s="15" t="n">
        <f aca="false">IF(M5444&gt;Summary!$B$5,1,0)</f>
        <v>1</v>
      </c>
      <c r="T5444" s="16" t="n">
        <f aca="false">IF(Q5444="Overstocked",(G5444-Summary!$B$6*H5444)*J5444,0)</f>
        <v>0</v>
      </c>
    </row>
    <row r="5445" customFormat="false" ht="15" hidden="false" customHeight="false" outlineLevel="0" collapsed="false">
      <c r="A5445" s="0" t="s">
        <v>5543</v>
      </c>
      <c r="B5445" s="0" t="s">
        <v>89</v>
      </c>
      <c r="C5445" s="0" t="s">
        <v>96</v>
      </c>
      <c r="D5445" s="0" t="s">
        <v>86</v>
      </c>
      <c r="E5445" s="14" t="n">
        <v>45171</v>
      </c>
      <c r="F5445" s="14" t="n">
        <v>45179</v>
      </c>
      <c r="G5445" s="0" t="n">
        <v>24</v>
      </c>
      <c r="H5445" s="0" t="n">
        <v>60</v>
      </c>
      <c r="I5445" s="0" t="n">
        <v>171</v>
      </c>
      <c r="J5445" s="0" t="n">
        <v>1843</v>
      </c>
      <c r="K5445" s="0" t="n">
        <v>2107</v>
      </c>
      <c r="L5445" s="15" t="s">
        <v>93</v>
      </c>
      <c r="M5445" s="0" t="n">
        <v>8</v>
      </c>
      <c r="N5445" s="16" t="n">
        <f aca="false">I5445*K5445</f>
        <v>360297</v>
      </c>
      <c r="O5445" s="16" t="n">
        <f aca="false">I5445*(K5445-J5445)</f>
        <v>45144</v>
      </c>
      <c r="P5445" s="15" t="n">
        <f aca="false">K5445-J5445</f>
        <v>264</v>
      </c>
      <c r="Q5445" s="0" t="str">
        <f aca="false">IF(G5445=0,"Out of stock",IF(G5445&lt;H5445,"Understocked",IF(G5445&gt;Summary!$B$6*H5445,"Overstocked","Healthy")))</f>
        <v>Understocked</v>
      </c>
      <c r="R5445" s="0" t="str">
        <f aca="false">IF(I5445&gt;=Summary!$B$7,"Fast",IF(I5445&lt;Summary!$B$8,"Slow","Medium"))</f>
        <v>Medium</v>
      </c>
      <c r="S5445" s="15" t="n">
        <f aca="false">IF(M5445&gt;Summary!$B$5,1,0)</f>
        <v>1</v>
      </c>
      <c r="T5445" s="16" t="n">
        <f aca="false">IF(Q5445="Overstocked",(G5445-Summary!$B$6*H5445)*J5445,0)</f>
        <v>0</v>
      </c>
    </row>
    <row r="5446" customFormat="false" ht="15" hidden="false" customHeight="false" outlineLevel="0" collapsed="false">
      <c r="A5446" s="0" t="s">
        <v>5544</v>
      </c>
      <c r="B5446" s="0" t="s">
        <v>101</v>
      </c>
      <c r="C5446" s="0" t="s">
        <v>78</v>
      </c>
      <c r="D5446" s="0" t="s">
        <v>90</v>
      </c>
      <c r="E5446" s="14" t="n">
        <v>45393</v>
      </c>
      <c r="F5446" s="14" t="n">
        <v>45395</v>
      </c>
      <c r="G5446" s="0" t="n">
        <v>300</v>
      </c>
      <c r="H5446" s="0" t="n">
        <v>114</v>
      </c>
      <c r="I5446" s="0" t="n">
        <v>210</v>
      </c>
      <c r="J5446" s="0" t="n">
        <v>531</v>
      </c>
      <c r="K5446" s="0" t="n">
        <v>868</v>
      </c>
      <c r="L5446" s="15" t="s">
        <v>80</v>
      </c>
      <c r="M5446" s="0" t="n">
        <v>2</v>
      </c>
      <c r="N5446" s="16" t="n">
        <f aca="false">I5446*K5446</f>
        <v>182280</v>
      </c>
      <c r="O5446" s="16" t="n">
        <f aca="false">I5446*(K5446-J5446)</f>
        <v>70770</v>
      </c>
      <c r="P5446" s="15" t="n">
        <f aca="false">K5446-J5446</f>
        <v>337</v>
      </c>
      <c r="Q5446" s="0" t="str">
        <f aca="false">IF(G5446=0,"Out of stock",IF(G5446&lt;H5446,"Understocked",IF(G5446&gt;Summary!$B$6*H5446,"Overstocked","Healthy")))</f>
        <v>Healthy</v>
      </c>
      <c r="R5446" s="0" t="str">
        <f aca="false">IF(I5446&gt;=Summary!$B$7,"Fast",IF(I5446&lt;Summary!$B$8,"Slow","Medium"))</f>
        <v>Fast</v>
      </c>
      <c r="S5446" s="15" t="n">
        <f aca="false">IF(M5446&gt;Summary!$B$5,1,0)</f>
        <v>0</v>
      </c>
      <c r="T5446" s="16" t="n">
        <f aca="false">IF(Q5446="Overstocked",(G5446-Summary!$B$6*H5446)*J5446,0)</f>
        <v>0</v>
      </c>
    </row>
    <row r="5447" customFormat="false" ht="15" hidden="false" customHeight="false" outlineLevel="0" collapsed="false">
      <c r="A5447" s="0" t="s">
        <v>5545</v>
      </c>
      <c r="B5447" s="0" t="s">
        <v>77</v>
      </c>
      <c r="C5447" s="0" t="s">
        <v>85</v>
      </c>
      <c r="D5447" s="0" t="s">
        <v>90</v>
      </c>
      <c r="E5447" s="14" t="n">
        <v>45337</v>
      </c>
      <c r="F5447" s="14" t="n">
        <v>45345</v>
      </c>
      <c r="G5447" s="0" t="n">
        <v>11</v>
      </c>
      <c r="H5447" s="0" t="n">
        <v>76</v>
      </c>
      <c r="I5447" s="0" t="n">
        <v>94</v>
      </c>
      <c r="J5447" s="0" t="n">
        <v>588</v>
      </c>
      <c r="K5447" s="0" t="n">
        <v>745</v>
      </c>
      <c r="L5447" s="15" t="s">
        <v>80</v>
      </c>
      <c r="M5447" s="0" t="n">
        <v>8</v>
      </c>
      <c r="N5447" s="16" t="n">
        <f aca="false">I5447*K5447</f>
        <v>70030</v>
      </c>
      <c r="O5447" s="16" t="n">
        <f aca="false">I5447*(K5447-J5447)</f>
        <v>14758</v>
      </c>
      <c r="P5447" s="15" t="n">
        <f aca="false">K5447-J5447</f>
        <v>157</v>
      </c>
      <c r="Q5447" s="0" t="str">
        <f aca="false">IF(G5447=0,"Out of stock",IF(G5447&lt;H5447,"Understocked",IF(G5447&gt;Summary!$B$6*H5447,"Overstocked","Healthy")))</f>
        <v>Understocked</v>
      </c>
      <c r="R5447" s="0" t="str">
        <f aca="false">IF(I5447&gt;=Summary!$B$7,"Fast",IF(I5447&lt;Summary!$B$8,"Slow","Medium"))</f>
        <v>Slow</v>
      </c>
      <c r="S5447" s="15" t="n">
        <f aca="false">IF(M5447&gt;Summary!$B$5,1,0)</f>
        <v>1</v>
      </c>
      <c r="T5447" s="16" t="n">
        <f aca="false">IF(Q5447="Overstocked",(G5447-Summary!$B$6*H5447)*J5447,0)</f>
        <v>0</v>
      </c>
    </row>
    <row r="5448" customFormat="false" ht="15" hidden="false" customHeight="false" outlineLevel="0" collapsed="false">
      <c r="A5448" s="0" t="s">
        <v>5546</v>
      </c>
      <c r="B5448" s="0" t="s">
        <v>101</v>
      </c>
      <c r="C5448" s="0" t="s">
        <v>104</v>
      </c>
      <c r="D5448" s="0" t="s">
        <v>92</v>
      </c>
      <c r="E5448" s="14" t="n">
        <v>45434</v>
      </c>
      <c r="F5448" s="14" t="n">
        <v>45436</v>
      </c>
      <c r="G5448" s="0" t="n">
        <v>365</v>
      </c>
      <c r="H5448" s="0" t="n">
        <v>83</v>
      </c>
      <c r="I5448" s="0" t="n">
        <v>88</v>
      </c>
      <c r="J5448" s="0" t="n">
        <v>634</v>
      </c>
      <c r="K5448" s="0" t="n">
        <v>1042</v>
      </c>
      <c r="L5448" s="15" t="s">
        <v>97</v>
      </c>
      <c r="M5448" s="0" t="n">
        <v>2</v>
      </c>
      <c r="N5448" s="16" t="n">
        <f aca="false">I5448*K5448</f>
        <v>91696</v>
      </c>
      <c r="O5448" s="16" t="n">
        <f aca="false">I5448*(K5448-J5448)</f>
        <v>35904</v>
      </c>
      <c r="P5448" s="15" t="n">
        <f aca="false">K5448-J5448</f>
        <v>408</v>
      </c>
      <c r="Q5448" s="0" t="str">
        <f aca="false">IF(G5448=0,"Out of stock",IF(G5448&lt;H5448,"Understocked",IF(G5448&gt;Summary!$B$6*H5448,"Overstocked","Healthy")))</f>
        <v>Overstocked</v>
      </c>
      <c r="R5448" s="0" t="str">
        <f aca="false">IF(I5448&gt;=Summary!$B$7,"Fast",IF(I5448&lt;Summary!$B$8,"Slow","Medium"))</f>
        <v>Slow</v>
      </c>
      <c r="S5448" s="15" t="n">
        <f aca="false">IF(M5448&gt;Summary!$B$5,1,0)</f>
        <v>0</v>
      </c>
      <c r="T5448" s="16" t="n">
        <f aca="false">IF(Q5448="Overstocked",(G5448-Summary!$B$6*H5448)*J5448,0)</f>
        <v>20922</v>
      </c>
    </row>
    <row r="5449" customFormat="false" ht="15" hidden="false" customHeight="false" outlineLevel="0" collapsed="false">
      <c r="A5449" s="0" t="s">
        <v>5547</v>
      </c>
      <c r="B5449" s="0" t="s">
        <v>84</v>
      </c>
      <c r="C5449" s="0" t="s">
        <v>78</v>
      </c>
      <c r="D5449" s="0" t="s">
        <v>86</v>
      </c>
      <c r="E5449" s="14" t="n">
        <v>45478</v>
      </c>
      <c r="F5449" s="14" t="n">
        <v>45484</v>
      </c>
      <c r="G5449" s="0" t="n">
        <v>439</v>
      </c>
      <c r="H5449" s="0" t="n">
        <v>85</v>
      </c>
      <c r="I5449" s="0" t="n">
        <v>86</v>
      </c>
      <c r="J5449" s="0" t="n">
        <v>830</v>
      </c>
      <c r="K5449" s="0" t="n">
        <v>1322</v>
      </c>
      <c r="L5449" s="15" t="s">
        <v>93</v>
      </c>
      <c r="M5449" s="0" t="n">
        <v>6</v>
      </c>
      <c r="N5449" s="16" t="n">
        <f aca="false">I5449*K5449</f>
        <v>113692</v>
      </c>
      <c r="O5449" s="16" t="n">
        <f aca="false">I5449*(K5449-J5449)</f>
        <v>42312</v>
      </c>
      <c r="P5449" s="15" t="n">
        <f aca="false">K5449-J5449</f>
        <v>492</v>
      </c>
      <c r="Q5449" s="0" t="str">
        <f aca="false">IF(G5449=0,"Out of stock",IF(G5449&lt;H5449,"Understocked",IF(G5449&gt;Summary!$B$6*H5449,"Overstocked","Healthy")))</f>
        <v>Overstocked</v>
      </c>
      <c r="R5449" s="0" t="str">
        <f aca="false">IF(I5449&gt;=Summary!$B$7,"Fast",IF(I5449&lt;Summary!$B$8,"Slow","Medium"))</f>
        <v>Slow</v>
      </c>
      <c r="S5449" s="15" t="n">
        <f aca="false">IF(M5449&gt;Summary!$B$5,1,0)</f>
        <v>0</v>
      </c>
      <c r="T5449" s="16" t="n">
        <f aca="false">IF(Q5449="Overstocked",(G5449-Summary!$B$6*H5449)*J5449,0)</f>
        <v>82170</v>
      </c>
    </row>
    <row r="5450" customFormat="false" ht="15" hidden="false" customHeight="false" outlineLevel="0" collapsed="false">
      <c r="A5450" s="0" t="s">
        <v>5548</v>
      </c>
      <c r="B5450" s="0" t="s">
        <v>123</v>
      </c>
      <c r="C5450" s="0" t="s">
        <v>96</v>
      </c>
      <c r="D5450" s="0" t="s">
        <v>92</v>
      </c>
      <c r="E5450" s="14" t="n">
        <v>45483</v>
      </c>
      <c r="F5450" s="14" t="n">
        <v>45492</v>
      </c>
      <c r="G5450" s="0" t="n">
        <v>232</v>
      </c>
      <c r="H5450" s="0" t="n">
        <v>50</v>
      </c>
      <c r="I5450" s="0" t="n">
        <v>230</v>
      </c>
      <c r="J5450" s="0" t="n">
        <v>1422</v>
      </c>
      <c r="K5450" s="0" t="n">
        <v>1772</v>
      </c>
      <c r="L5450" s="15" t="s">
        <v>82</v>
      </c>
      <c r="M5450" s="0" t="n">
        <v>9</v>
      </c>
      <c r="N5450" s="16" t="n">
        <f aca="false">I5450*K5450</f>
        <v>407560</v>
      </c>
      <c r="O5450" s="16" t="n">
        <f aca="false">I5450*(K5450-J5450)</f>
        <v>80500</v>
      </c>
      <c r="P5450" s="15" t="n">
        <f aca="false">K5450-J5450</f>
        <v>350</v>
      </c>
      <c r="Q5450" s="0" t="str">
        <f aca="false">IF(G5450=0,"Out of stock",IF(G5450&lt;H5450,"Understocked",IF(G5450&gt;Summary!$B$6*H5450,"Overstocked","Healthy")))</f>
        <v>Overstocked</v>
      </c>
      <c r="R5450" s="0" t="str">
        <f aca="false">IF(I5450&gt;=Summary!$B$7,"Fast",IF(I5450&lt;Summary!$B$8,"Slow","Medium"))</f>
        <v>Fast</v>
      </c>
      <c r="S5450" s="15" t="n">
        <f aca="false">IF(M5450&gt;Summary!$B$5,1,0)</f>
        <v>1</v>
      </c>
      <c r="T5450" s="16" t="n">
        <f aca="false">IF(Q5450="Overstocked",(G5450-Summary!$B$6*H5450)*J5450,0)</f>
        <v>45504</v>
      </c>
    </row>
    <row r="5451" customFormat="false" ht="15" hidden="false" customHeight="false" outlineLevel="0" collapsed="false">
      <c r="A5451" s="0" t="s">
        <v>5549</v>
      </c>
      <c r="B5451" s="0" t="s">
        <v>111</v>
      </c>
      <c r="C5451" s="0" t="s">
        <v>104</v>
      </c>
      <c r="D5451" s="0" t="s">
        <v>92</v>
      </c>
      <c r="E5451" s="14" t="n">
        <v>45142</v>
      </c>
      <c r="F5451" s="14" t="n">
        <v>45148</v>
      </c>
      <c r="G5451" s="0" t="n">
        <v>313</v>
      </c>
      <c r="H5451" s="0" t="n">
        <v>97</v>
      </c>
      <c r="I5451" s="0" t="n">
        <v>254</v>
      </c>
      <c r="J5451" s="0" t="n">
        <v>1897</v>
      </c>
      <c r="K5451" s="0" t="n">
        <v>2077</v>
      </c>
      <c r="L5451" s="15" t="s">
        <v>80</v>
      </c>
      <c r="M5451" s="0" t="n">
        <v>6</v>
      </c>
      <c r="N5451" s="16" t="n">
        <f aca="false">I5451*K5451</f>
        <v>527558</v>
      </c>
      <c r="O5451" s="16" t="n">
        <f aca="false">I5451*(K5451-J5451)</f>
        <v>45720</v>
      </c>
      <c r="P5451" s="15" t="n">
        <f aca="false">K5451-J5451</f>
        <v>180</v>
      </c>
      <c r="Q5451" s="0" t="str">
        <f aca="false">IF(G5451=0,"Out of stock",IF(G5451&lt;H5451,"Understocked",IF(G5451&gt;Summary!$B$6*H5451,"Overstocked","Healthy")))</f>
        <v>Healthy</v>
      </c>
      <c r="R5451" s="0" t="str">
        <f aca="false">IF(I5451&gt;=Summary!$B$7,"Fast",IF(I5451&lt;Summary!$B$8,"Slow","Medium"))</f>
        <v>Fast</v>
      </c>
      <c r="S5451" s="15" t="n">
        <f aca="false">IF(M5451&gt;Summary!$B$5,1,0)</f>
        <v>0</v>
      </c>
      <c r="T5451" s="16" t="n">
        <f aca="false">IF(Q5451="Overstocked",(G5451-Summary!$B$6*H5451)*J5451,0)</f>
        <v>0</v>
      </c>
    </row>
    <row r="5452" customFormat="false" ht="15" hidden="false" customHeight="false" outlineLevel="0" collapsed="false">
      <c r="A5452" s="0" t="s">
        <v>5550</v>
      </c>
      <c r="B5452" s="0" t="s">
        <v>89</v>
      </c>
      <c r="C5452" s="0" t="s">
        <v>78</v>
      </c>
      <c r="D5452" s="0" t="s">
        <v>86</v>
      </c>
      <c r="E5452" s="14" t="n">
        <v>45395</v>
      </c>
      <c r="F5452" s="14" t="n">
        <v>45401</v>
      </c>
      <c r="G5452" s="0" t="n">
        <v>6</v>
      </c>
      <c r="H5452" s="0" t="n">
        <v>54</v>
      </c>
      <c r="I5452" s="0" t="n">
        <v>142</v>
      </c>
      <c r="J5452" s="0" t="n">
        <v>1683</v>
      </c>
      <c r="K5452" s="0" t="n">
        <v>1981</v>
      </c>
      <c r="L5452" s="15" t="s">
        <v>80</v>
      </c>
      <c r="M5452" s="0" t="n">
        <v>6</v>
      </c>
      <c r="N5452" s="16" t="n">
        <f aca="false">I5452*K5452</f>
        <v>281302</v>
      </c>
      <c r="O5452" s="16" t="n">
        <f aca="false">I5452*(K5452-J5452)</f>
        <v>42316</v>
      </c>
      <c r="P5452" s="15" t="n">
        <f aca="false">K5452-J5452</f>
        <v>298</v>
      </c>
      <c r="Q5452" s="0" t="str">
        <f aca="false">IF(G5452=0,"Out of stock",IF(G5452&lt;H5452,"Understocked",IF(G5452&gt;Summary!$B$6*H5452,"Overstocked","Healthy")))</f>
        <v>Understocked</v>
      </c>
      <c r="R5452" s="0" t="str">
        <f aca="false">IF(I5452&gt;=Summary!$B$7,"Fast",IF(I5452&lt;Summary!$B$8,"Slow","Medium"))</f>
        <v>Medium</v>
      </c>
      <c r="S5452" s="15" t="n">
        <f aca="false">IF(M5452&gt;Summary!$B$5,1,0)</f>
        <v>0</v>
      </c>
      <c r="T5452" s="16" t="n">
        <f aca="false">IF(Q5452="Overstocked",(G5452-Summary!$B$6*H5452)*J5452,0)</f>
        <v>0</v>
      </c>
    </row>
    <row r="5453" customFormat="false" ht="15" hidden="false" customHeight="false" outlineLevel="0" collapsed="false">
      <c r="A5453" s="0" t="s">
        <v>5551</v>
      </c>
      <c r="B5453" s="0" t="s">
        <v>89</v>
      </c>
      <c r="C5453" s="0" t="s">
        <v>85</v>
      </c>
      <c r="D5453" s="0" t="s">
        <v>90</v>
      </c>
      <c r="E5453" s="14" t="n">
        <v>45628</v>
      </c>
      <c r="F5453" s="14" t="n">
        <v>45630</v>
      </c>
      <c r="G5453" s="0" t="n">
        <v>452</v>
      </c>
      <c r="H5453" s="0" t="n">
        <v>64</v>
      </c>
      <c r="I5453" s="0" t="n">
        <v>11</v>
      </c>
      <c r="J5453" s="0" t="n">
        <v>605</v>
      </c>
      <c r="K5453" s="0" t="n">
        <v>666</v>
      </c>
      <c r="L5453" s="15" t="s">
        <v>87</v>
      </c>
      <c r="M5453" s="0" t="n">
        <v>2</v>
      </c>
      <c r="N5453" s="16" t="n">
        <f aca="false">I5453*K5453</f>
        <v>7326</v>
      </c>
      <c r="O5453" s="16" t="n">
        <f aca="false">I5453*(K5453-J5453)</f>
        <v>671</v>
      </c>
      <c r="P5453" s="15" t="n">
        <f aca="false">K5453-J5453</f>
        <v>61</v>
      </c>
      <c r="Q5453" s="0" t="str">
        <f aca="false">IF(G5453=0,"Out of stock",IF(G5453&lt;H5453,"Understocked",IF(G5453&gt;Summary!$B$6*H5453,"Overstocked","Healthy")))</f>
        <v>Overstocked</v>
      </c>
      <c r="R5453" s="0" t="str">
        <f aca="false">IF(I5453&gt;=Summary!$B$7,"Fast",IF(I5453&lt;Summary!$B$8,"Slow","Medium"))</f>
        <v>Slow</v>
      </c>
      <c r="S5453" s="15" t="n">
        <f aca="false">IF(M5453&gt;Summary!$B$5,1,0)</f>
        <v>0</v>
      </c>
      <c r="T5453" s="16" t="n">
        <f aca="false">IF(Q5453="Overstocked",(G5453-Summary!$B$6*H5453)*J5453,0)</f>
        <v>118580</v>
      </c>
    </row>
    <row r="5454" customFormat="false" ht="15" hidden="false" customHeight="false" outlineLevel="0" collapsed="false">
      <c r="A5454" s="0" t="s">
        <v>5552</v>
      </c>
      <c r="B5454" s="0" t="s">
        <v>84</v>
      </c>
      <c r="C5454" s="0" t="s">
        <v>96</v>
      </c>
      <c r="D5454" s="0" t="s">
        <v>86</v>
      </c>
      <c r="E5454" s="14" t="n">
        <v>45362</v>
      </c>
      <c r="F5454" s="14" t="n">
        <v>45369</v>
      </c>
      <c r="G5454" s="0" t="n">
        <v>210</v>
      </c>
      <c r="H5454" s="0" t="n">
        <v>56</v>
      </c>
      <c r="I5454" s="0" t="n">
        <v>101</v>
      </c>
      <c r="J5454" s="0" t="n">
        <v>1109</v>
      </c>
      <c r="K5454" s="0" t="n">
        <v>1364</v>
      </c>
      <c r="L5454" s="15" t="s">
        <v>87</v>
      </c>
      <c r="M5454" s="0" t="n">
        <v>7</v>
      </c>
      <c r="N5454" s="16" t="n">
        <f aca="false">I5454*K5454</f>
        <v>137764</v>
      </c>
      <c r="O5454" s="16" t="n">
        <f aca="false">I5454*(K5454-J5454)</f>
        <v>25755</v>
      </c>
      <c r="P5454" s="15" t="n">
        <f aca="false">K5454-J5454</f>
        <v>255</v>
      </c>
      <c r="Q5454" s="0" t="str">
        <f aca="false">IF(G5454=0,"Out of stock",IF(G5454&lt;H5454,"Understocked",IF(G5454&gt;Summary!$B$6*H5454,"Overstocked","Healthy")))</f>
        <v>Healthy</v>
      </c>
      <c r="R5454" s="0" t="str">
        <f aca="false">IF(I5454&gt;=Summary!$B$7,"Fast",IF(I5454&lt;Summary!$B$8,"Slow","Medium"))</f>
        <v>Medium</v>
      </c>
      <c r="S5454" s="15" t="n">
        <f aca="false">IF(M5454&gt;Summary!$B$5,1,0)</f>
        <v>0</v>
      </c>
      <c r="T5454" s="16" t="n">
        <f aca="false">IF(Q5454="Overstocked",(G5454-Summary!$B$6*H5454)*J5454,0)</f>
        <v>0</v>
      </c>
    </row>
    <row r="5455" customFormat="false" ht="15" hidden="false" customHeight="false" outlineLevel="0" collapsed="false">
      <c r="A5455" s="0" t="s">
        <v>5553</v>
      </c>
      <c r="B5455" s="0" t="s">
        <v>115</v>
      </c>
      <c r="C5455" s="0" t="s">
        <v>78</v>
      </c>
      <c r="D5455" s="0" t="s">
        <v>92</v>
      </c>
      <c r="E5455" s="14" t="n">
        <v>45323</v>
      </c>
      <c r="F5455" s="14" t="n">
        <v>45329</v>
      </c>
      <c r="G5455" s="0" t="n">
        <v>450</v>
      </c>
      <c r="H5455" s="0" t="n">
        <v>108</v>
      </c>
      <c r="I5455" s="0" t="n">
        <v>103</v>
      </c>
      <c r="J5455" s="0" t="n">
        <v>1388</v>
      </c>
      <c r="K5455" s="0" t="n">
        <v>1458</v>
      </c>
      <c r="L5455" s="15" t="s">
        <v>97</v>
      </c>
      <c r="M5455" s="0" t="n">
        <v>6</v>
      </c>
      <c r="N5455" s="16" t="n">
        <f aca="false">I5455*K5455</f>
        <v>150174</v>
      </c>
      <c r="O5455" s="16" t="n">
        <f aca="false">I5455*(K5455-J5455)</f>
        <v>7210</v>
      </c>
      <c r="P5455" s="15" t="n">
        <f aca="false">K5455-J5455</f>
        <v>70</v>
      </c>
      <c r="Q5455" s="0" t="str">
        <f aca="false">IF(G5455=0,"Out of stock",IF(G5455&lt;H5455,"Understocked",IF(G5455&gt;Summary!$B$6*H5455,"Overstocked","Healthy")))</f>
        <v>Overstocked</v>
      </c>
      <c r="R5455" s="0" t="str">
        <f aca="false">IF(I5455&gt;=Summary!$B$7,"Fast",IF(I5455&lt;Summary!$B$8,"Slow","Medium"))</f>
        <v>Medium</v>
      </c>
      <c r="S5455" s="15" t="n">
        <f aca="false">IF(M5455&gt;Summary!$B$5,1,0)</f>
        <v>0</v>
      </c>
      <c r="T5455" s="16" t="n">
        <f aca="false">IF(Q5455="Overstocked",(G5455-Summary!$B$6*H5455)*J5455,0)</f>
        <v>24984</v>
      </c>
    </row>
    <row r="5456" customFormat="false" ht="15" hidden="false" customHeight="false" outlineLevel="0" collapsed="false">
      <c r="A5456" s="0" t="s">
        <v>5554</v>
      </c>
      <c r="B5456" s="0" t="s">
        <v>115</v>
      </c>
      <c r="C5456" s="0" t="s">
        <v>104</v>
      </c>
      <c r="D5456" s="0" t="s">
        <v>79</v>
      </c>
      <c r="E5456" s="14" t="n">
        <v>45565</v>
      </c>
      <c r="F5456" s="14" t="n">
        <v>45574</v>
      </c>
      <c r="G5456" s="0" t="n">
        <v>327</v>
      </c>
      <c r="H5456" s="0" t="n">
        <v>52</v>
      </c>
      <c r="I5456" s="0" t="n">
        <v>5</v>
      </c>
      <c r="J5456" s="0" t="n">
        <v>1157</v>
      </c>
      <c r="K5456" s="0" t="n">
        <v>1372</v>
      </c>
      <c r="L5456" s="15" t="s">
        <v>93</v>
      </c>
      <c r="M5456" s="0" t="n">
        <v>9</v>
      </c>
      <c r="N5456" s="16" t="n">
        <f aca="false">I5456*K5456</f>
        <v>6860</v>
      </c>
      <c r="O5456" s="16" t="n">
        <f aca="false">I5456*(K5456-J5456)</f>
        <v>1075</v>
      </c>
      <c r="P5456" s="15" t="n">
        <f aca="false">K5456-J5456</f>
        <v>215</v>
      </c>
      <c r="Q5456" s="0" t="str">
        <f aca="false">IF(G5456=0,"Out of stock",IF(G5456&lt;H5456,"Understocked",IF(G5456&gt;Summary!$B$6*H5456,"Overstocked","Healthy")))</f>
        <v>Overstocked</v>
      </c>
      <c r="R5456" s="0" t="str">
        <f aca="false">IF(I5456&gt;=Summary!$B$7,"Fast",IF(I5456&lt;Summary!$B$8,"Slow","Medium"))</f>
        <v>Slow</v>
      </c>
      <c r="S5456" s="15" t="n">
        <f aca="false">IF(M5456&gt;Summary!$B$5,1,0)</f>
        <v>1</v>
      </c>
      <c r="T5456" s="16" t="n">
        <f aca="false">IF(Q5456="Overstocked",(G5456-Summary!$B$6*H5456)*J5456,0)</f>
        <v>137683</v>
      </c>
    </row>
    <row r="5457" customFormat="false" ht="15" hidden="false" customHeight="false" outlineLevel="0" collapsed="false">
      <c r="A5457" s="0" t="s">
        <v>5555</v>
      </c>
      <c r="B5457" s="0" t="s">
        <v>95</v>
      </c>
      <c r="C5457" s="0" t="s">
        <v>78</v>
      </c>
      <c r="D5457" s="0" t="s">
        <v>92</v>
      </c>
      <c r="E5457" s="14" t="n">
        <v>44970</v>
      </c>
      <c r="F5457" s="14" t="n">
        <v>44973</v>
      </c>
      <c r="G5457" s="0" t="n">
        <v>488</v>
      </c>
      <c r="H5457" s="0" t="n">
        <v>58</v>
      </c>
      <c r="I5457" s="0" t="n">
        <v>103</v>
      </c>
      <c r="J5457" s="0" t="n">
        <v>549</v>
      </c>
      <c r="K5457" s="0" t="n">
        <v>891</v>
      </c>
      <c r="L5457" s="15" t="s">
        <v>93</v>
      </c>
      <c r="M5457" s="0" t="n">
        <v>3</v>
      </c>
      <c r="N5457" s="16" t="n">
        <f aca="false">I5457*K5457</f>
        <v>91773</v>
      </c>
      <c r="O5457" s="16" t="n">
        <f aca="false">I5457*(K5457-J5457)</f>
        <v>35226</v>
      </c>
      <c r="P5457" s="15" t="n">
        <f aca="false">K5457-J5457</f>
        <v>342</v>
      </c>
      <c r="Q5457" s="0" t="str">
        <f aca="false">IF(G5457=0,"Out of stock",IF(G5457&lt;H5457,"Understocked",IF(G5457&gt;Summary!$B$6*H5457,"Overstocked","Healthy")))</f>
        <v>Overstocked</v>
      </c>
      <c r="R5457" s="0" t="str">
        <f aca="false">IF(I5457&gt;=Summary!$B$7,"Fast",IF(I5457&lt;Summary!$B$8,"Slow","Medium"))</f>
        <v>Medium</v>
      </c>
      <c r="S5457" s="15" t="n">
        <f aca="false">IF(M5457&gt;Summary!$B$5,1,0)</f>
        <v>0</v>
      </c>
      <c r="T5457" s="16" t="n">
        <f aca="false">IF(Q5457="Overstocked",(G5457-Summary!$B$6*H5457)*J5457,0)</f>
        <v>140544</v>
      </c>
    </row>
    <row r="5458" customFormat="false" ht="15" hidden="false" customHeight="false" outlineLevel="0" collapsed="false">
      <c r="A5458" s="0" t="s">
        <v>5556</v>
      </c>
      <c r="B5458" s="0" t="s">
        <v>113</v>
      </c>
      <c r="C5458" s="0" t="s">
        <v>96</v>
      </c>
      <c r="D5458" s="0" t="s">
        <v>92</v>
      </c>
      <c r="E5458" s="14" t="n">
        <v>44933</v>
      </c>
      <c r="F5458" s="14" t="n">
        <v>44935</v>
      </c>
      <c r="G5458" s="0" t="n">
        <v>370</v>
      </c>
      <c r="H5458" s="0" t="n">
        <v>72</v>
      </c>
      <c r="I5458" s="0" t="n">
        <v>193</v>
      </c>
      <c r="J5458" s="0" t="n">
        <v>1149</v>
      </c>
      <c r="K5458" s="0" t="n">
        <v>1413</v>
      </c>
      <c r="L5458" s="15" t="s">
        <v>97</v>
      </c>
      <c r="M5458" s="0" t="n">
        <v>2</v>
      </c>
      <c r="N5458" s="16" t="n">
        <f aca="false">I5458*K5458</f>
        <v>272709</v>
      </c>
      <c r="O5458" s="16" t="n">
        <f aca="false">I5458*(K5458-J5458)</f>
        <v>50952</v>
      </c>
      <c r="P5458" s="15" t="n">
        <f aca="false">K5458-J5458</f>
        <v>264</v>
      </c>
      <c r="Q5458" s="0" t="str">
        <f aca="false">IF(G5458=0,"Out of stock",IF(G5458&lt;H5458,"Understocked",IF(G5458&gt;Summary!$B$6*H5458,"Overstocked","Healthy")))</f>
        <v>Overstocked</v>
      </c>
      <c r="R5458" s="0" t="str">
        <f aca="false">IF(I5458&gt;=Summary!$B$7,"Fast",IF(I5458&lt;Summary!$B$8,"Slow","Medium"))</f>
        <v>Medium</v>
      </c>
      <c r="S5458" s="15" t="n">
        <f aca="false">IF(M5458&gt;Summary!$B$5,1,0)</f>
        <v>0</v>
      </c>
      <c r="T5458" s="16" t="n">
        <f aca="false">IF(Q5458="Overstocked",(G5458-Summary!$B$6*H5458)*J5458,0)</f>
        <v>94218</v>
      </c>
    </row>
    <row r="5459" customFormat="false" ht="15" hidden="false" customHeight="false" outlineLevel="0" collapsed="false">
      <c r="A5459" s="0" t="s">
        <v>5557</v>
      </c>
      <c r="B5459" s="0" t="s">
        <v>101</v>
      </c>
      <c r="C5459" s="0" t="s">
        <v>96</v>
      </c>
      <c r="D5459" s="0" t="s">
        <v>102</v>
      </c>
      <c r="E5459" s="14" t="n">
        <v>45521</v>
      </c>
      <c r="F5459" s="14" t="n">
        <v>45522</v>
      </c>
      <c r="G5459" s="0" t="n">
        <v>16</v>
      </c>
      <c r="H5459" s="0" t="n">
        <v>121</v>
      </c>
      <c r="I5459" s="0" t="n">
        <v>238</v>
      </c>
      <c r="J5459" s="0" t="n">
        <v>1194</v>
      </c>
      <c r="K5459" s="0" t="n">
        <v>1274</v>
      </c>
      <c r="L5459" s="15" t="s">
        <v>97</v>
      </c>
      <c r="M5459" s="0" t="n">
        <v>1</v>
      </c>
      <c r="N5459" s="16" t="n">
        <f aca="false">I5459*K5459</f>
        <v>303212</v>
      </c>
      <c r="O5459" s="16" t="n">
        <f aca="false">I5459*(K5459-J5459)</f>
        <v>19040</v>
      </c>
      <c r="P5459" s="15" t="n">
        <f aca="false">K5459-J5459</f>
        <v>80</v>
      </c>
      <c r="Q5459" s="0" t="str">
        <f aca="false">IF(G5459=0,"Out of stock",IF(G5459&lt;H5459,"Understocked",IF(G5459&gt;Summary!$B$6*H5459,"Overstocked","Healthy")))</f>
        <v>Understocked</v>
      </c>
      <c r="R5459" s="0" t="str">
        <f aca="false">IF(I5459&gt;=Summary!$B$7,"Fast",IF(I5459&lt;Summary!$B$8,"Slow","Medium"))</f>
        <v>Fast</v>
      </c>
      <c r="S5459" s="15" t="n">
        <f aca="false">IF(M5459&gt;Summary!$B$5,1,0)</f>
        <v>0</v>
      </c>
      <c r="T5459" s="16" t="n">
        <f aca="false">IF(Q5459="Overstocked",(G5459-Summary!$B$6*H5459)*J5459,0)</f>
        <v>0</v>
      </c>
    </row>
    <row r="5460" customFormat="false" ht="15" hidden="false" customHeight="false" outlineLevel="0" collapsed="false">
      <c r="A5460" s="0" t="s">
        <v>5558</v>
      </c>
      <c r="B5460" s="0" t="s">
        <v>89</v>
      </c>
      <c r="C5460" s="0" t="s">
        <v>85</v>
      </c>
      <c r="D5460" s="0" t="s">
        <v>92</v>
      </c>
      <c r="E5460" s="14" t="n">
        <v>45042</v>
      </c>
      <c r="F5460" s="14" t="n">
        <v>45045</v>
      </c>
      <c r="G5460" s="0" t="n">
        <v>450</v>
      </c>
      <c r="H5460" s="0" t="n">
        <v>64</v>
      </c>
      <c r="I5460" s="0" t="n">
        <v>68</v>
      </c>
      <c r="J5460" s="0" t="n">
        <v>617</v>
      </c>
      <c r="K5460" s="0" t="n">
        <v>790</v>
      </c>
      <c r="L5460" s="15" t="s">
        <v>97</v>
      </c>
      <c r="M5460" s="0" t="n">
        <v>3</v>
      </c>
      <c r="N5460" s="16" t="n">
        <f aca="false">I5460*K5460</f>
        <v>53720</v>
      </c>
      <c r="O5460" s="16" t="n">
        <f aca="false">I5460*(K5460-J5460)</f>
        <v>11764</v>
      </c>
      <c r="P5460" s="15" t="n">
        <f aca="false">K5460-J5460</f>
        <v>173</v>
      </c>
      <c r="Q5460" s="0" t="str">
        <f aca="false">IF(G5460=0,"Out of stock",IF(G5460&lt;H5460,"Understocked",IF(G5460&gt;Summary!$B$6*H5460,"Overstocked","Healthy")))</f>
        <v>Overstocked</v>
      </c>
      <c r="R5460" s="0" t="str">
        <f aca="false">IF(I5460&gt;=Summary!$B$7,"Fast",IF(I5460&lt;Summary!$B$8,"Slow","Medium"))</f>
        <v>Slow</v>
      </c>
      <c r="S5460" s="15" t="n">
        <f aca="false">IF(M5460&gt;Summary!$B$5,1,0)</f>
        <v>0</v>
      </c>
      <c r="T5460" s="16" t="n">
        <f aca="false">IF(Q5460="Overstocked",(G5460-Summary!$B$6*H5460)*J5460,0)</f>
        <v>119698</v>
      </c>
    </row>
    <row r="5461" customFormat="false" ht="15" hidden="false" customHeight="false" outlineLevel="0" collapsed="false">
      <c r="A5461" s="0" t="s">
        <v>5559</v>
      </c>
      <c r="B5461" s="0" t="s">
        <v>115</v>
      </c>
      <c r="C5461" s="0" t="s">
        <v>104</v>
      </c>
      <c r="D5461" s="0" t="s">
        <v>79</v>
      </c>
      <c r="E5461" s="14" t="n">
        <v>45052</v>
      </c>
      <c r="F5461" s="14" t="n">
        <v>45061</v>
      </c>
      <c r="G5461" s="0" t="n">
        <v>381</v>
      </c>
      <c r="H5461" s="0" t="n">
        <v>149</v>
      </c>
      <c r="I5461" s="0" t="n">
        <v>199</v>
      </c>
      <c r="J5461" s="0" t="n">
        <v>1046</v>
      </c>
      <c r="K5461" s="0" t="n">
        <v>1384</v>
      </c>
      <c r="L5461" s="15" t="s">
        <v>80</v>
      </c>
      <c r="M5461" s="0" t="n">
        <v>9</v>
      </c>
      <c r="N5461" s="16" t="n">
        <f aca="false">I5461*K5461</f>
        <v>275416</v>
      </c>
      <c r="O5461" s="16" t="n">
        <f aca="false">I5461*(K5461-J5461)</f>
        <v>67262</v>
      </c>
      <c r="P5461" s="15" t="n">
        <f aca="false">K5461-J5461</f>
        <v>338</v>
      </c>
      <c r="Q5461" s="0" t="str">
        <f aca="false">IF(G5461=0,"Out of stock",IF(G5461&lt;H5461,"Understocked",IF(G5461&gt;Summary!$B$6*H5461,"Overstocked","Healthy")))</f>
        <v>Healthy</v>
      </c>
      <c r="R5461" s="0" t="str">
        <f aca="false">IF(I5461&gt;=Summary!$B$7,"Fast",IF(I5461&lt;Summary!$B$8,"Slow","Medium"))</f>
        <v>Medium</v>
      </c>
      <c r="S5461" s="15" t="n">
        <f aca="false">IF(M5461&gt;Summary!$B$5,1,0)</f>
        <v>1</v>
      </c>
      <c r="T5461" s="16" t="n">
        <f aca="false">IF(Q5461="Overstocked",(G5461-Summary!$B$6*H5461)*J5461,0)</f>
        <v>0</v>
      </c>
    </row>
    <row r="5462" customFormat="false" ht="15" hidden="false" customHeight="false" outlineLevel="0" collapsed="false">
      <c r="A5462" s="0" t="s">
        <v>5560</v>
      </c>
      <c r="B5462" s="0" t="s">
        <v>77</v>
      </c>
      <c r="C5462" s="0" t="s">
        <v>78</v>
      </c>
      <c r="D5462" s="0" t="s">
        <v>86</v>
      </c>
      <c r="E5462" s="14" t="n">
        <v>45459</v>
      </c>
      <c r="F5462" s="14" t="n">
        <v>45464</v>
      </c>
      <c r="G5462" s="0" t="n">
        <v>149</v>
      </c>
      <c r="H5462" s="0" t="n">
        <v>97</v>
      </c>
      <c r="I5462" s="0" t="n">
        <v>209</v>
      </c>
      <c r="J5462" s="0" t="n">
        <v>548</v>
      </c>
      <c r="K5462" s="0" t="n">
        <v>806</v>
      </c>
      <c r="L5462" s="15" t="s">
        <v>93</v>
      </c>
      <c r="M5462" s="0" t="n">
        <v>5</v>
      </c>
      <c r="N5462" s="16" t="n">
        <f aca="false">I5462*K5462</f>
        <v>168454</v>
      </c>
      <c r="O5462" s="16" t="n">
        <f aca="false">I5462*(K5462-J5462)</f>
        <v>53922</v>
      </c>
      <c r="P5462" s="15" t="n">
        <f aca="false">K5462-J5462</f>
        <v>258</v>
      </c>
      <c r="Q5462" s="0" t="str">
        <f aca="false">IF(G5462=0,"Out of stock",IF(G5462&lt;H5462,"Understocked",IF(G5462&gt;Summary!$B$6*H5462,"Overstocked","Healthy")))</f>
        <v>Healthy</v>
      </c>
      <c r="R5462" s="0" t="str">
        <f aca="false">IF(I5462&gt;=Summary!$B$7,"Fast",IF(I5462&lt;Summary!$B$8,"Slow","Medium"))</f>
        <v>Fast</v>
      </c>
      <c r="S5462" s="15" t="n">
        <f aca="false">IF(M5462&gt;Summary!$B$5,1,0)</f>
        <v>0</v>
      </c>
      <c r="T5462" s="16" t="n">
        <f aca="false">IF(Q5462="Overstocked",(G5462-Summary!$B$6*H5462)*J5462,0)</f>
        <v>0</v>
      </c>
    </row>
    <row r="5463" customFormat="false" ht="15" hidden="false" customHeight="false" outlineLevel="0" collapsed="false">
      <c r="A5463" s="0" t="s">
        <v>5561</v>
      </c>
      <c r="B5463" s="0" t="s">
        <v>113</v>
      </c>
      <c r="C5463" s="0" t="s">
        <v>78</v>
      </c>
      <c r="D5463" s="0" t="s">
        <v>86</v>
      </c>
      <c r="E5463" s="14" t="n">
        <v>45159</v>
      </c>
      <c r="F5463" s="14" t="n">
        <v>45167</v>
      </c>
      <c r="G5463" s="0" t="n">
        <v>451</v>
      </c>
      <c r="H5463" s="0" t="n">
        <v>73</v>
      </c>
      <c r="I5463" s="0" t="n">
        <v>223</v>
      </c>
      <c r="J5463" s="0" t="n">
        <v>772</v>
      </c>
      <c r="K5463" s="0" t="n">
        <v>1231</v>
      </c>
      <c r="L5463" s="15" t="s">
        <v>93</v>
      </c>
      <c r="M5463" s="0" t="n">
        <v>8</v>
      </c>
      <c r="N5463" s="16" t="n">
        <f aca="false">I5463*K5463</f>
        <v>274513</v>
      </c>
      <c r="O5463" s="16" t="n">
        <f aca="false">I5463*(K5463-J5463)</f>
        <v>102357</v>
      </c>
      <c r="P5463" s="15" t="n">
        <f aca="false">K5463-J5463</f>
        <v>459</v>
      </c>
      <c r="Q5463" s="0" t="str">
        <f aca="false">IF(G5463=0,"Out of stock",IF(G5463&lt;H5463,"Understocked",IF(G5463&gt;Summary!$B$6*H5463,"Overstocked","Healthy")))</f>
        <v>Overstocked</v>
      </c>
      <c r="R5463" s="0" t="str">
        <f aca="false">IF(I5463&gt;=Summary!$B$7,"Fast",IF(I5463&lt;Summary!$B$8,"Slow","Medium"))</f>
        <v>Fast</v>
      </c>
      <c r="S5463" s="15" t="n">
        <f aca="false">IF(M5463&gt;Summary!$B$5,1,0)</f>
        <v>1</v>
      </c>
      <c r="T5463" s="16" t="n">
        <f aca="false">IF(Q5463="Overstocked",(G5463-Summary!$B$6*H5463)*J5463,0)</f>
        <v>122748</v>
      </c>
    </row>
    <row r="5464" customFormat="false" ht="15" hidden="false" customHeight="false" outlineLevel="0" collapsed="false">
      <c r="A5464" s="0" t="s">
        <v>5562</v>
      </c>
      <c r="B5464" s="0" t="s">
        <v>113</v>
      </c>
      <c r="C5464" s="0" t="s">
        <v>78</v>
      </c>
      <c r="D5464" s="0" t="s">
        <v>79</v>
      </c>
      <c r="E5464" s="14" t="n">
        <v>45653</v>
      </c>
      <c r="F5464" s="14" t="n">
        <v>45659</v>
      </c>
      <c r="G5464" s="0" t="n">
        <v>406</v>
      </c>
      <c r="H5464" s="0" t="n">
        <v>74</v>
      </c>
      <c r="I5464" s="0" t="n">
        <v>151</v>
      </c>
      <c r="J5464" s="0" t="n">
        <v>555</v>
      </c>
      <c r="K5464" s="0" t="n">
        <v>794</v>
      </c>
      <c r="L5464" s="15" t="s">
        <v>97</v>
      </c>
      <c r="M5464" s="0" t="n">
        <v>6</v>
      </c>
      <c r="N5464" s="16" t="n">
        <f aca="false">I5464*K5464</f>
        <v>119894</v>
      </c>
      <c r="O5464" s="16" t="n">
        <f aca="false">I5464*(K5464-J5464)</f>
        <v>36089</v>
      </c>
      <c r="P5464" s="15" t="n">
        <f aca="false">K5464-J5464</f>
        <v>239</v>
      </c>
      <c r="Q5464" s="0" t="str">
        <f aca="false">IF(G5464=0,"Out of stock",IF(G5464&lt;H5464,"Understocked",IF(G5464&gt;Summary!$B$6*H5464,"Overstocked","Healthy")))</f>
        <v>Overstocked</v>
      </c>
      <c r="R5464" s="0" t="str">
        <f aca="false">IF(I5464&gt;=Summary!$B$7,"Fast",IF(I5464&lt;Summary!$B$8,"Slow","Medium"))</f>
        <v>Medium</v>
      </c>
      <c r="S5464" s="15" t="n">
        <f aca="false">IF(M5464&gt;Summary!$B$5,1,0)</f>
        <v>0</v>
      </c>
      <c r="T5464" s="16" t="n">
        <f aca="false">IF(Q5464="Overstocked",(G5464-Summary!$B$6*H5464)*J5464,0)</f>
        <v>61050</v>
      </c>
    </row>
    <row r="5465" customFormat="false" ht="15" hidden="false" customHeight="false" outlineLevel="0" collapsed="false">
      <c r="A5465" s="0" t="s">
        <v>5563</v>
      </c>
      <c r="B5465" s="0" t="s">
        <v>111</v>
      </c>
      <c r="C5465" s="0" t="s">
        <v>96</v>
      </c>
      <c r="D5465" s="0" t="s">
        <v>92</v>
      </c>
      <c r="E5465" s="14" t="n">
        <v>45159</v>
      </c>
      <c r="F5465" s="14" t="n">
        <v>45165</v>
      </c>
      <c r="G5465" s="0" t="n">
        <v>181</v>
      </c>
      <c r="H5465" s="0" t="n">
        <v>54</v>
      </c>
      <c r="I5465" s="0" t="n">
        <v>170</v>
      </c>
      <c r="J5465" s="0" t="n">
        <v>763</v>
      </c>
      <c r="K5465" s="0" t="n">
        <v>1018</v>
      </c>
      <c r="L5465" s="15" t="s">
        <v>80</v>
      </c>
      <c r="M5465" s="0" t="n">
        <v>6</v>
      </c>
      <c r="N5465" s="16" t="n">
        <f aca="false">I5465*K5465</f>
        <v>173060</v>
      </c>
      <c r="O5465" s="16" t="n">
        <f aca="false">I5465*(K5465-J5465)</f>
        <v>43350</v>
      </c>
      <c r="P5465" s="15" t="n">
        <f aca="false">K5465-J5465</f>
        <v>255</v>
      </c>
      <c r="Q5465" s="0" t="str">
        <f aca="false">IF(G5465=0,"Out of stock",IF(G5465&lt;H5465,"Understocked",IF(G5465&gt;Summary!$B$6*H5465,"Overstocked","Healthy")))</f>
        <v>Healthy</v>
      </c>
      <c r="R5465" s="0" t="str">
        <f aca="false">IF(I5465&gt;=Summary!$B$7,"Fast",IF(I5465&lt;Summary!$B$8,"Slow","Medium"))</f>
        <v>Medium</v>
      </c>
      <c r="S5465" s="15" t="n">
        <f aca="false">IF(M5465&gt;Summary!$B$5,1,0)</f>
        <v>0</v>
      </c>
      <c r="T5465" s="16" t="n">
        <f aca="false">IF(Q5465="Overstocked",(G5465-Summary!$B$6*H5465)*J5465,0)</f>
        <v>0</v>
      </c>
    </row>
    <row r="5466" customFormat="false" ht="15" hidden="false" customHeight="false" outlineLevel="0" collapsed="false">
      <c r="A5466" s="0" t="s">
        <v>5564</v>
      </c>
      <c r="B5466" s="0" t="s">
        <v>107</v>
      </c>
      <c r="C5466" s="0" t="s">
        <v>78</v>
      </c>
      <c r="D5466" s="0" t="s">
        <v>102</v>
      </c>
      <c r="E5466" s="14" t="n">
        <v>45631</v>
      </c>
      <c r="F5466" s="14" t="n">
        <v>45641</v>
      </c>
      <c r="G5466" s="0" t="n">
        <v>421</v>
      </c>
      <c r="H5466" s="0" t="n">
        <v>130</v>
      </c>
      <c r="I5466" s="0" t="n">
        <v>186</v>
      </c>
      <c r="J5466" s="0" t="n">
        <v>421</v>
      </c>
      <c r="K5466" s="0" t="n">
        <v>730</v>
      </c>
      <c r="L5466" s="15" t="s">
        <v>97</v>
      </c>
      <c r="M5466" s="0" t="n">
        <v>10</v>
      </c>
      <c r="N5466" s="16" t="n">
        <f aca="false">I5466*K5466</f>
        <v>135780</v>
      </c>
      <c r="O5466" s="16" t="n">
        <f aca="false">I5466*(K5466-J5466)</f>
        <v>57474</v>
      </c>
      <c r="P5466" s="15" t="n">
        <f aca="false">K5466-J5466</f>
        <v>309</v>
      </c>
      <c r="Q5466" s="0" t="str">
        <f aca="false">IF(G5466=0,"Out of stock",IF(G5466&lt;H5466,"Understocked",IF(G5466&gt;Summary!$B$6*H5466,"Overstocked","Healthy")))</f>
        <v>Healthy</v>
      </c>
      <c r="R5466" s="0" t="str">
        <f aca="false">IF(I5466&gt;=Summary!$B$7,"Fast",IF(I5466&lt;Summary!$B$8,"Slow","Medium"))</f>
        <v>Medium</v>
      </c>
      <c r="S5466" s="15" t="n">
        <f aca="false">IF(M5466&gt;Summary!$B$5,1,0)</f>
        <v>1</v>
      </c>
      <c r="T5466" s="16" t="n">
        <f aca="false">IF(Q5466="Overstocked",(G5466-Summary!$B$6*H5466)*J5466,0)</f>
        <v>0</v>
      </c>
    </row>
    <row r="5467" customFormat="false" ht="15" hidden="false" customHeight="false" outlineLevel="0" collapsed="false">
      <c r="A5467" s="0" t="s">
        <v>5565</v>
      </c>
      <c r="B5467" s="0" t="s">
        <v>101</v>
      </c>
      <c r="C5467" s="0" t="s">
        <v>78</v>
      </c>
      <c r="D5467" s="0" t="s">
        <v>79</v>
      </c>
      <c r="E5467" s="14" t="n">
        <v>45134</v>
      </c>
      <c r="F5467" s="14" t="n">
        <v>45140</v>
      </c>
      <c r="G5467" s="0" t="n">
        <v>51</v>
      </c>
      <c r="H5467" s="0" t="n">
        <v>143</v>
      </c>
      <c r="I5467" s="0" t="n">
        <v>243</v>
      </c>
      <c r="J5467" s="0" t="n">
        <v>1152</v>
      </c>
      <c r="K5467" s="0" t="n">
        <v>1409</v>
      </c>
      <c r="L5467" s="15" t="s">
        <v>82</v>
      </c>
      <c r="M5467" s="0" t="n">
        <v>6</v>
      </c>
      <c r="N5467" s="16" t="n">
        <f aca="false">I5467*K5467</f>
        <v>342387</v>
      </c>
      <c r="O5467" s="16" t="n">
        <f aca="false">I5467*(K5467-J5467)</f>
        <v>62451</v>
      </c>
      <c r="P5467" s="15" t="n">
        <f aca="false">K5467-J5467</f>
        <v>257</v>
      </c>
      <c r="Q5467" s="0" t="str">
        <f aca="false">IF(G5467=0,"Out of stock",IF(G5467&lt;H5467,"Understocked",IF(G5467&gt;Summary!$B$6*H5467,"Overstocked","Healthy")))</f>
        <v>Understocked</v>
      </c>
      <c r="R5467" s="0" t="str">
        <f aca="false">IF(I5467&gt;=Summary!$B$7,"Fast",IF(I5467&lt;Summary!$B$8,"Slow","Medium"))</f>
        <v>Fast</v>
      </c>
      <c r="S5467" s="15" t="n">
        <f aca="false">IF(M5467&gt;Summary!$B$5,1,0)</f>
        <v>0</v>
      </c>
      <c r="T5467" s="16" t="n">
        <f aca="false">IF(Q5467="Overstocked",(G5467-Summary!$B$6*H5467)*J5467,0)</f>
        <v>0</v>
      </c>
    </row>
    <row r="5468" customFormat="false" ht="15" hidden="false" customHeight="false" outlineLevel="0" collapsed="false">
      <c r="A5468" s="0" t="s">
        <v>5566</v>
      </c>
      <c r="B5468" s="0" t="s">
        <v>101</v>
      </c>
      <c r="C5468" s="0" t="s">
        <v>96</v>
      </c>
      <c r="D5468" s="0" t="s">
        <v>92</v>
      </c>
      <c r="E5468" s="14" t="n">
        <v>45256</v>
      </c>
      <c r="F5468" s="14" t="n">
        <v>45265</v>
      </c>
      <c r="G5468" s="0" t="n">
        <v>75</v>
      </c>
      <c r="H5468" s="0" t="n">
        <v>109</v>
      </c>
      <c r="I5468" s="0" t="n">
        <v>132</v>
      </c>
      <c r="J5468" s="0" t="n">
        <v>926</v>
      </c>
      <c r="K5468" s="0" t="n">
        <v>1020</v>
      </c>
      <c r="L5468" s="15" t="s">
        <v>87</v>
      </c>
      <c r="M5468" s="0" t="n">
        <v>9</v>
      </c>
      <c r="N5468" s="16" t="n">
        <f aca="false">I5468*K5468</f>
        <v>134640</v>
      </c>
      <c r="O5468" s="16" t="n">
        <f aca="false">I5468*(K5468-J5468)</f>
        <v>12408</v>
      </c>
      <c r="P5468" s="15" t="n">
        <f aca="false">K5468-J5468</f>
        <v>94</v>
      </c>
      <c r="Q5468" s="0" t="str">
        <f aca="false">IF(G5468=0,"Out of stock",IF(G5468&lt;H5468,"Understocked",IF(G5468&gt;Summary!$B$6*H5468,"Overstocked","Healthy")))</f>
        <v>Understocked</v>
      </c>
      <c r="R5468" s="0" t="str">
        <f aca="false">IF(I5468&gt;=Summary!$B$7,"Fast",IF(I5468&lt;Summary!$B$8,"Slow","Medium"))</f>
        <v>Medium</v>
      </c>
      <c r="S5468" s="15" t="n">
        <f aca="false">IF(M5468&gt;Summary!$B$5,1,0)</f>
        <v>1</v>
      </c>
      <c r="T5468" s="16" t="n">
        <f aca="false">IF(Q5468="Overstocked",(G5468-Summary!$B$6*H5468)*J5468,0)</f>
        <v>0</v>
      </c>
    </row>
    <row r="5469" customFormat="false" ht="15" hidden="false" customHeight="false" outlineLevel="0" collapsed="false">
      <c r="A5469" s="0" t="s">
        <v>5567</v>
      </c>
      <c r="B5469" s="0" t="s">
        <v>84</v>
      </c>
      <c r="C5469" s="0" t="s">
        <v>96</v>
      </c>
      <c r="D5469" s="0" t="s">
        <v>86</v>
      </c>
      <c r="E5469" s="14" t="n">
        <v>45057</v>
      </c>
      <c r="F5469" s="14" t="n">
        <v>45059</v>
      </c>
      <c r="G5469" s="0" t="n">
        <v>296</v>
      </c>
      <c r="H5469" s="0" t="n">
        <v>125</v>
      </c>
      <c r="I5469" s="0" t="n">
        <v>102</v>
      </c>
      <c r="J5469" s="0" t="n">
        <v>717</v>
      </c>
      <c r="K5469" s="0" t="n">
        <v>953</v>
      </c>
      <c r="L5469" s="15" t="s">
        <v>80</v>
      </c>
      <c r="M5469" s="0" t="n">
        <v>2</v>
      </c>
      <c r="N5469" s="16" t="n">
        <f aca="false">I5469*K5469</f>
        <v>97206</v>
      </c>
      <c r="O5469" s="16" t="n">
        <f aca="false">I5469*(K5469-J5469)</f>
        <v>24072</v>
      </c>
      <c r="P5469" s="15" t="n">
        <f aca="false">K5469-J5469</f>
        <v>236</v>
      </c>
      <c r="Q5469" s="0" t="str">
        <f aca="false">IF(G5469=0,"Out of stock",IF(G5469&lt;H5469,"Understocked",IF(G5469&gt;Summary!$B$6*H5469,"Overstocked","Healthy")))</f>
        <v>Healthy</v>
      </c>
      <c r="R5469" s="0" t="str">
        <f aca="false">IF(I5469&gt;=Summary!$B$7,"Fast",IF(I5469&lt;Summary!$B$8,"Slow","Medium"))</f>
        <v>Medium</v>
      </c>
      <c r="S5469" s="15" t="n">
        <f aca="false">IF(M5469&gt;Summary!$B$5,1,0)</f>
        <v>0</v>
      </c>
      <c r="T5469" s="16" t="n">
        <f aca="false">IF(Q5469="Overstocked",(G5469-Summary!$B$6*H5469)*J5469,0)</f>
        <v>0</v>
      </c>
    </row>
    <row r="5470" customFormat="false" ht="15" hidden="false" customHeight="false" outlineLevel="0" collapsed="false">
      <c r="A5470" s="0" t="s">
        <v>5568</v>
      </c>
      <c r="B5470" s="0" t="s">
        <v>89</v>
      </c>
      <c r="C5470" s="0" t="s">
        <v>85</v>
      </c>
      <c r="D5470" s="0" t="s">
        <v>86</v>
      </c>
      <c r="E5470" s="14" t="n">
        <v>45560</v>
      </c>
      <c r="F5470" s="14" t="n">
        <v>45565</v>
      </c>
      <c r="G5470" s="0" t="n">
        <v>168</v>
      </c>
      <c r="H5470" s="0" t="n">
        <v>89</v>
      </c>
      <c r="I5470" s="0" t="n">
        <v>90</v>
      </c>
      <c r="J5470" s="0" t="n">
        <v>1405</v>
      </c>
      <c r="K5470" s="0" t="n">
        <v>1857</v>
      </c>
      <c r="L5470" s="15" t="s">
        <v>93</v>
      </c>
      <c r="M5470" s="0" t="n">
        <v>5</v>
      </c>
      <c r="N5470" s="16" t="n">
        <f aca="false">I5470*K5470</f>
        <v>167130</v>
      </c>
      <c r="O5470" s="16" t="n">
        <f aca="false">I5470*(K5470-J5470)</f>
        <v>40680</v>
      </c>
      <c r="P5470" s="15" t="n">
        <f aca="false">K5470-J5470</f>
        <v>452</v>
      </c>
      <c r="Q5470" s="0" t="str">
        <f aca="false">IF(G5470=0,"Out of stock",IF(G5470&lt;H5470,"Understocked",IF(G5470&gt;Summary!$B$6*H5470,"Overstocked","Healthy")))</f>
        <v>Healthy</v>
      </c>
      <c r="R5470" s="0" t="str">
        <f aca="false">IF(I5470&gt;=Summary!$B$7,"Fast",IF(I5470&lt;Summary!$B$8,"Slow","Medium"))</f>
        <v>Slow</v>
      </c>
      <c r="S5470" s="15" t="n">
        <f aca="false">IF(M5470&gt;Summary!$B$5,1,0)</f>
        <v>0</v>
      </c>
      <c r="T5470" s="16" t="n">
        <f aca="false">IF(Q5470="Overstocked",(G5470-Summary!$B$6*H5470)*J5470,0)</f>
        <v>0</v>
      </c>
    </row>
    <row r="5471" customFormat="false" ht="15" hidden="false" customHeight="false" outlineLevel="0" collapsed="false">
      <c r="A5471" s="0" t="s">
        <v>5569</v>
      </c>
      <c r="B5471" s="0" t="s">
        <v>123</v>
      </c>
      <c r="C5471" s="0" t="s">
        <v>78</v>
      </c>
      <c r="D5471" s="0" t="s">
        <v>79</v>
      </c>
      <c r="E5471" s="14" t="n">
        <v>45028</v>
      </c>
      <c r="F5471" s="14" t="n">
        <v>45029</v>
      </c>
      <c r="G5471" s="0" t="n">
        <v>289</v>
      </c>
      <c r="H5471" s="0" t="n">
        <v>130</v>
      </c>
      <c r="I5471" s="0" t="n">
        <v>159</v>
      </c>
      <c r="J5471" s="0" t="n">
        <v>773</v>
      </c>
      <c r="K5471" s="0" t="n">
        <v>1069</v>
      </c>
      <c r="L5471" s="15" t="s">
        <v>97</v>
      </c>
      <c r="M5471" s="0" t="n">
        <v>1</v>
      </c>
      <c r="N5471" s="16" t="n">
        <f aca="false">I5471*K5471</f>
        <v>169971</v>
      </c>
      <c r="O5471" s="16" t="n">
        <f aca="false">I5471*(K5471-J5471)</f>
        <v>47064</v>
      </c>
      <c r="P5471" s="15" t="n">
        <f aca="false">K5471-J5471</f>
        <v>296</v>
      </c>
      <c r="Q5471" s="0" t="str">
        <f aca="false">IF(G5471=0,"Out of stock",IF(G5471&lt;H5471,"Understocked",IF(G5471&gt;Summary!$B$6*H5471,"Overstocked","Healthy")))</f>
        <v>Healthy</v>
      </c>
      <c r="R5471" s="0" t="str">
        <f aca="false">IF(I5471&gt;=Summary!$B$7,"Fast",IF(I5471&lt;Summary!$B$8,"Slow","Medium"))</f>
        <v>Medium</v>
      </c>
      <c r="S5471" s="15" t="n">
        <f aca="false">IF(M5471&gt;Summary!$B$5,1,0)</f>
        <v>0</v>
      </c>
      <c r="T5471" s="16" t="n">
        <f aca="false">IF(Q5471="Overstocked",(G5471-Summary!$B$6*H5471)*J5471,0)</f>
        <v>0</v>
      </c>
    </row>
    <row r="5472" customFormat="false" ht="15" hidden="false" customHeight="false" outlineLevel="0" collapsed="false">
      <c r="A5472" s="0" t="s">
        <v>5570</v>
      </c>
      <c r="B5472" s="0" t="s">
        <v>101</v>
      </c>
      <c r="C5472" s="0" t="s">
        <v>78</v>
      </c>
      <c r="D5472" s="0" t="s">
        <v>92</v>
      </c>
      <c r="E5472" s="14" t="n">
        <v>45638</v>
      </c>
      <c r="F5472" s="14" t="n">
        <v>45644</v>
      </c>
      <c r="G5472" s="0" t="n">
        <v>86</v>
      </c>
      <c r="H5472" s="0" t="n">
        <v>150</v>
      </c>
      <c r="I5472" s="0" t="n">
        <v>140</v>
      </c>
      <c r="J5472" s="0" t="n">
        <v>1505</v>
      </c>
      <c r="K5472" s="0" t="n">
        <v>1724</v>
      </c>
      <c r="L5472" s="15" t="s">
        <v>80</v>
      </c>
      <c r="M5472" s="0" t="n">
        <v>6</v>
      </c>
      <c r="N5472" s="16" t="n">
        <f aca="false">I5472*K5472</f>
        <v>241360</v>
      </c>
      <c r="O5472" s="16" t="n">
        <f aca="false">I5472*(K5472-J5472)</f>
        <v>30660</v>
      </c>
      <c r="P5472" s="15" t="n">
        <f aca="false">K5472-J5472</f>
        <v>219</v>
      </c>
      <c r="Q5472" s="0" t="str">
        <f aca="false">IF(G5472=0,"Out of stock",IF(G5472&lt;H5472,"Understocked",IF(G5472&gt;Summary!$B$6*H5472,"Overstocked","Healthy")))</f>
        <v>Understocked</v>
      </c>
      <c r="R5472" s="0" t="str">
        <f aca="false">IF(I5472&gt;=Summary!$B$7,"Fast",IF(I5472&lt;Summary!$B$8,"Slow","Medium"))</f>
        <v>Medium</v>
      </c>
      <c r="S5472" s="15" t="n">
        <f aca="false">IF(M5472&gt;Summary!$B$5,1,0)</f>
        <v>0</v>
      </c>
      <c r="T5472" s="16" t="n">
        <f aca="false">IF(Q5472="Overstocked",(G5472-Summary!$B$6*H5472)*J5472,0)</f>
        <v>0</v>
      </c>
    </row>
    <row r="5473" customFormat="false" ht="15" hidden="false" customHeight="false" outlineLevel="0" collapsed="false">
      <c r="A5473" s="0" t="s">
        <v>5571</v>
      </c>
      <c r="B5473" s="0" t="s">
        <v>115</v>
      </c>
      <c r="C5473" s="0" t="s">
        <v>85</v>
      </c>
      <c r="D5473" s="0" t="s">
        <v>92</v>
      </c>
      <c r="E5473" s="14" t="n">
        <v>45655</v>
      </c>
      <c r="F5473" s="14" t="n">
        <v>45662</v>
      </c>
      <c r="G5473" s="0" t="n">
        <v>484</v>
      </c>
      <c r="H5473" s="0" t="n">
        <v>56</v>
      </c>
      <c r="I5473" s="0" t="n">
        <v>92</v>
      </c>
      <c r="J5473" s="0" t="n">
        <v>907</v>
      </c>
      <c r="K5473" s="0" t="n">
        <v>1050</v>
      </c>
      <c r="L5473" s="15" t="s">
        <v>80</v>
      </c>
      <c r="M5473" s="0" t="n">
        <v>7</v>
      </c>
      <c r="N5473" s="16" t="n">
        <f aca="false">I5473*K5473</f>
        <v>96600</v>
      </c>
      <c r="O5473" s="16" t="n">
        <f aca="false">I5473*(K5473-J5473)</f>
        <v>13156</v>
      </c>
      <c r="P5473" s="15" t="n">
        <f aca="false">K5473-J5473</f>
        <v>143</v>
      </c>
      <c r="Q5473" s="0" t="str">
        <f aca="false">IF(G5473=0,"Out of stock",IF(G5473&lt;H5473,"Understocked",IF(G5473&gt;Summary!$B$6*H5473,"Overstocked","Healthy")))</f>
        <v>Overstocked</v>
      </c>
      <c r="R5473" s="0" t="str">
        <f aca="false">IF(I5473&gt;=Summary!$B$7,"Fast",IF(I5473&lt;Summary!$B$8,"Slow","Medium"))</f>
        <v>Slow</v>
      </c>
      <c r="S5473" s="15" t="n">
        <f aca="false">IF(M5473&gt;Summary!$B$5,1,0)</f>
        <v>0</v>
      </c>
      <c r="T5473" s="16" t="n">
        <f aca="false">IF(Q5473="Overstocked",(G5473-Summary!$B$6*H5473)*J5473,0)</f>
        <v>235820</v>
      </c>
    </row>
    <row r="5474" customFormat="false" ht="15" hidden="false" customHeight="false" outlineLevel="0" collapsed="false">
      <c r="A5474" s="0" t="s">
        <v>5572</v>
      </c>
      <c r="B5474" s="0" t="s">
        <v>107</v>
      </c>
      <c r="C5474" s="0" t="s">
        <v>85</v>
      </c>
      <c r="D5474" s="0" t="s">
        <v>92</v>
      </c>
      <c r="E5474" s="14" t="n">
        <v>45430</v>
      </c>
      <c r="F5474" s="14" t="n">
        <v>45438</v>
      </c>
      <c r="G5474" s="0" t="n">
        <v>346</v>
      </c>
      <c r="H5474" s="0" t="n">
        <v>64</v>
      </c>
      <c r="I5474" s="0" t="n">
        <v>246</v>
      </c>
      <c r="J5474" s="0" t="n">
        <v>1989</v>
      </c>
      <c r="K5474" s="0" t="n">
        <v>2163</v>
      </c>
      <c r="L5474" s="15" t="s">
        <v>93</v>
      </c>
      <c r="M5474" s="0" t="n">
        <v>8</v>
      </c>
      <c r="N5474" s="16" t="n">
        <f aca="false">I5474*K5474</f>
        <v>532098</v>
      </c>
      <c r="O5474" s="16" t="n">
        <f aca="false">I5474*(K5474-J5474)</f>
        <v>42804</v>
      </c>
      <c r="P5474" s="15" t="n">
        <f aca="false">K5474-J5474</f>
        <v>174</v>
      </c>
      <c r="Q5474" s="0" t="str">
        <f aca="false">IF(G5474=0,"Out of stock",IF(G5474&lt;H5474,"Understocked",IF(G5474&gt;Summary!$B$6*H5474,"Overstocked","Healthy")))</f>
        <v>Overstocked</v>
      </c>
      <c r="R5474" s="0" t="str">
        <f aca="false">IF(I5474&gt;=Summary!$B$7,"Fast",IF(I5474&lt;Summary!$B$8,"Slow","Medium"))</f>
        <v>Fast</v>
      </c>
      <c r="S5474" s="15" t="n">
        <f aca="false">IF(M5474&gt;Summary!$B$5,1,0)</f>
        <v>1</v>
      </c>
      <c r="T5474" s="16" t="n">
        <f aca="false">IF(Q5474="Overstocked",(G5474-Summary!$B$6*H5474)*J5474,0)</f>
        <v>179010</v>
      </c>
    </row>
    <row r="5475" customFormat="false" ht="15" hidden="false" customHeight="false" outlineLevel="0" collapsed="false">
      <c r="A5475" s="0" t="s">
        <v>5573</v>
      </c>
      <c r="B5475" s="0" t="s">
        <v>101</v>
      </c>
      <c r="C5475" s="0" t="s">
        <v>78</v>
      </c>
      <c r="D5475" s="0" t="s">
        <v>90</v>
      </c>
      <c r="E5475" s="14" t="n">
        <v>45058</v>
      </c>
      <c r="F5475" s="14" t="n">
        <v>45060</v>
      </c>
      <c r="G5475" s="0" t="n">
        <v>339</v>
      </c>
      <c r="H5475" s="0" t="n">
        <v>102</v>
      </c>
      <c r="I5475" s="0" t="n">
        <v>6</v>
      </c>
      <c r="J5475" s="0" t="n">
        <v>363</v>
      </c>
      <c r="K5475" s="0" t="n">
        <v>452</v>
      </c>
      <c r="L5475" s="15" t="s">
        <v>97</v>
      </c>
      <c r="M5475" s="0" t="n">
        <v>2</v>
      </c>
      <c r="N5475" s="16" t="n">
        <f aca="false">I5475*K5475</f>
        <v>2712</v>
      </c>
      <c r="O5475" s="16" t="n">
        <f aca="false">I5475*(K5475-J5475)</f>
        <v>534</v>
      </c>
      <c r="P5475" s="15" t="n">
        <f aca="false">K5475-J5475</f>
        <v>89</v>
      </c>
      <c r="Q5475" s="0" t="str">
        <f aca="false">IF(G5475=0,"Out of stock",IF(G5475&lt;H5475,"Understocked",IF(G5475&gt;Summary!$B$6*H5475,"Overstocked","Healthy")))</f>
        <v>Healthy</v>
      </c>
      <c r="R5475" s="0" t="str">
        <f aca="false">IF(I5475&gt;=Summary!$B$7,"Fast",IF(I5475&lt;Summary!$B$8,"Slow","Medium"))</f>
        <v>Slow</v>
      </c>
      <c r="S5475" s="15" t="n">
        <f aca="false">IF(M5475&gt;Summary!$B$5,1,0)</f>
        <v>0</v>
      </c>
      <c r="T5475" s="16" t="n">
        <f aca="false">IF(Q5475="Overstocked",(G5475-Summary!$B$6*H5475)*J5475,0)</f>
        <v>0</v>
      </c>
    </row>
    <row r="5476" customFormat="false" ht="15" hidden="false" customHeight="false" outlineLevel="0" collapsed="false">
      <c r="A5476" s="0" t="s">
        <v>5574</v>
      </c>
      <c r="B5476" s="0" t="s">
        <v>107</v>
      </c>
      <c r="C5476" s="0" t="s">
        <v>85</v>
      </c>
      <c r="D5476" s="0" t="s">
        <v>86</v>
      </c>
      <c r="E5476" s="14" t="n">
        <v>45587</v>
      </c>
      <c r="F5476" s="14" t="n">
        <v>45597</v>
      </c>
      <c r="G5476" s="0" t="n">
        <v>280</v>
      </c>
      <c r="H5476" s="0" t="n">
        <v>63</v>
      </c>
      <c r="I5476" s="0" t="n">
        <v>212</v>
      </c>
      <c r="J5476" s="0" t="n">
        <v>1966</v>
      </c>
      <c r="K5476" s="0" t="n">
        <v>2210</v>
      </c>
      <c r="L5476" s="15" t="s">
        <v>93</v>
      </c>
      <c r="M5476" s="0" t="n">
        <v>10</v>
      </c>
      <c r="N5476" s="16" t="n">
        <f aca="false">I5476*K5476</f>
        <v>468520</v>
      </c>
      <c r="O5476" s="16" t="n">
        <f aca="false">I5476*(K5476-J5476)</f>
        <v>51728</v>
      </c>
      <c r="P5476" s="15" t="n">
        <f aca="false">K5476-J5476</f>
        <v>244</v>
      </c>
      <c r="Q5476" s="0" t="str">
        <f aca="false">IF(G5476=0,"Out of stock",IF(G5476&lt;H5476,"Understocked",IF(G5476&gt;Summary!$B$6*H5476,"Overstocked","Healthy")))</f>
        <v>Overstocked</v>
      </c>
      <c r="R5476" s="0" t="str">
        <f aca="false">IF(I5476&gt;=Summary!$B$7,"Fast",IF(I5476&lt;Summary!$B$8,"Slow","Medium"))</f>
        <v>Fast</v>
      </c>
      <c r="S5476" s="15" t="n">
        <f aca="false">IF(M5476&gt;Summary!$B$5,1,0)</f>
        <v>1</v>
      </c>
      <c r="T5476" s="16" t="n">
        <f aca="false">IF(Q5476="Overstocked",(G5476-Summary!$B$6*H5476)*J5476,0)</f>
        <v>55048</v>
      </c>
    </row>
    <row r="5477" customFormat="false" ht="15" hidden="false" customHeight="false" outlineLevel="0" collapsed="false">
      <c r="A5477" s="0" t="s">
        <v>5575</v>
      </c>
      <c r="B5477" s="0" t="s">
        <v>84</v>
      </c>
      <c r="C5477" s="0" t="s">
        <v>78</v>
      </c>
      <c r="D5477" s="0" t="s">
        <v>92</v>
      </c>
      <c r="E5477" s="14" t="n">
        <v>45616</v>
      </c>
      <c r="F5477" s="14" t="n">
        <v>45626</v>
      </c>
      <c r="G5477" s="0" t="n">
        <v>406</v>
      </c>
      <c r="H5477" s="0" t="n">
        <v>78</v>
      </c>
      <c r="I5477" s="0" t="n">
        <v>38</v>
      </c>
      <c r="J5477" s="0" t="n">
        <v>929</v>
      </c>
      <c r="K5477" s="0" t="n">
        <v>1344</v>
      </c>
      <c r="L5477" s="15" t="s">
        <v>93</v>
      </c>
      <c r="M5477" s="0" t="n">
        <v>10</v>
      </c>
      <c r="N5477" s="16" t="n">
        <f aca="false">I5477*K5477</f>
        <v>51072</v>
      </c>
      <c r="O5477" s="16" t="n">
        <f aca="false">I5477*(K5477-J5477)</f>
        <v>15770</v>
      </c>
      <c r="P5477" s="15" t="n">
        <f aca="false">K5477-J5477</f>
        <v>415</v>
      </c>
      <c r="Q5477" s="0" t="str">
        <f aca="false">IF(G5477=0,"Out of stock",IF(G5477&lt;H5477,"Understocked",IF(G5477&gt;Summary!$B$6*H5477,"Overstocked","Healthy")))</f>
        <v>Overstocked</v>
      </c>
      <c r="R5477" s="0" t="str">
        <f aca="false">IF(I5477&gt;=Summary!$B$7,"Fast",IF(I5477&lt;Summary!$B$8,"Slow","Medium"))</f>
        <v>Slow</v>
      </c>
      <c r="S5477" s="15" t="n">
        <f aca="false">IF(M5477&gt;Summary!$B$5,1,0)</f>
        <v>1</v>
      </c>
      <c r="T5477" s="16" t="n">
        <f aca="false">IF(Q5477="Overstocked",(G5477-Summary!$B$6*H5477)*J5477,0)</f>
        <v>87326</v>
      </c>
    </row>
    <row r="5478" customFormat="false" ht="15" hidden="false" customHeight="false" outlineLevel="0" collapsed="false">
      <c r="A5478" s="0" t="s">
        <v>5576</v>
      </c>
      <c r="B5478" s="0" t="s">
        <v>107</v>
      </c>
      <c r="C5478" s="0" t="s">
        <v>85</v>
      </c>
      <c r="D5478" s="0" t="s">
        <v>90</v>
      </c>
      <c r="E5478" s="14" t="n">
        <v>44970</v>
      </c>
      <c r="F5478" s="14" t="n">
        <v>44973</v>
      </c>
      <c r="G5478" s="0" t="n">
        <v>484</v>
      </c>
      <c r="H5478" s="0" t="n">
        <v>109</v>
      </c>
      <c r="I5478" s="0" t="n">
        <v>275</v>
      </c>
      <c r="J5478" s="0" t="n">
        <v>413</v>
      </c>
      <c r="K5478" s="0" t="n">
        <v>892</v>
      </c>
      <c r="L5478" s="15" t="s">
        <v>82</v>
      </c>
      <c r="M5478" s="0" t="n">
        <v>3</v>
      </c>
      <c r="N5478" s="16" t="n">
        <f aca="false">I5478*K5478</f>
        <v>245300</v>
      </c>
      <c r="O5478" s="16" t="n">
        <f aca="false">I5478*(K5478-J5478)</f>
        <v>131725</v>
      </c>
      <c r="P5478" s="15" t="n">
        <f aca="false">K5478-J5478</f>
        <v>479</v>
      </c>
      <c r="Q5478" s="0" t="str">
        <f aca="false">IF(G5478=0,"Out of stock",IF(G5478&lt;H5478,"Understocked",IF(G5478&gt;Summary!$B$6*H5478,"Overstocked","Healthy")))</f>
        <v>Overstocked</v>
      </c>
      <c r="R5478" s="0" t="str">
        <f aca="false">IF(I5478&gt;=Summary!$B$7,"Fast",IF(I5478&lt;Summary!$B$8,"Slow","Medium"))</f>
        <v>Fast</v>
      </c>
      <c r="S5478" s="15" t="n">
        <f aca="false">IF(M5478&gt;Summary!$B$5,1,0)</f>
        <v>0</v>
      </c>
      <c r="T5478" s="16" t="n">
        <f aca="false">IF(Q5478="Overstocked",(G5478-Summary!$B$6*H5478)*J5478,0)</f>
        <v>19824</v>
      </c>
    </row>
    <row r="5479" customFormat="false" ht="15" hidden="false" customHeight="false" outlineLevel="0" collapsed="false">
      <c r="A5479" s="0" t="s">
        <v>5577</v>
      </c>
      <c r="B5479" s="0" t="s">
        <v>111</v>
      </c>
      <c r="C5479" s="0" t="s">
        <v>96</v>
      </c>
      <c r="D5479" s="0" t="s">
        <v>90</v>
      </c>
      <c r="E5479" s="14" t="n">
        <v>45591</v>
      </c>
      <c r="F5479" s="14" t="n">
        <v>45596</v>
      </c>
      <c r="G5479" s="0" t="n">
        <v>351</v>
      </c>
      <c r="H5479" s="0" t="n">
        <v>120</v>
      </c>
      <c r="I5479" s="0" t="n">
        <v>265</v>
      </c>
      <c r="J5479" s="0" t="n">
        <v>1893</v>
      </c>
      <c r="K5479" s="0" t="n">
        <v>2049</v>
      </c>
      <c r="L5479" s="15" t="s">
        <v>93</v>
      </c>
      <c r="M5479" s="0" t="n">
        <v>5</v>
      </c>
      <c r="N5479" s="16" t="n">
        <f aca="false">I5479*K5479</f>
        <v>542985</v>
      </c>
      <c r="O5479" s="16" t="n">
        <f aca="false">I5479*(K5479-J5479)</f>
        <v>41340</v>
      </c>
      <c r="P5479" s="15" t="n">
        <f aca="false">K5479-J5479</f>
        <v>156</v>
      </c>
      <c r="Q5479" s="0" t="str">
        <f aca="false">IF(G5479=0,"Out of stock",IF(G5479&lt;H5479,"Understocked",IF(G5479&gt;Summary!$B$6*H5479,"Overstocked","Healthy")))</f>
        <v>Healthy</v>
      </c>
      <c r="R5479" s="0" t="str">
        <f aca="false">IF(I5479&gt;=Summary!$B$7,"Fast",IF(I5479&lt;Summary!$B$8,"Slow","Medium"))</f>
        <v>Fast</v>
      </c>
      <c r="S5479" s="15" t="n">
        <f aca="false">IF(M5479&gt;Summary!$B$5,1,0)</f>
        <v>0</v>
      </c>
      <c r="T5479" s="16" t="n">
        <f aca="false">IF(Q5479="Overstocked",(G5479-Summary!$B$6*H5479)*J5479,0)</f>
        <v>0</v>
      </c>
    </row>
    <row r="5480" customFormat="false" ht="15" hidden="false" customHeight="false" outlineLevel="0" collapsed="false">
      <c r="A5480" s="0" t="s">
        <v>5578</v>
      </c>
      <c r="B5480" s="0" t="s">
        <v>101</v>
      </c>
      <c r="C5480" s="0" t="s">
        <v>85</v>
      </c>
      <c r="D5480" s="0" t="s">
        <v>79</v>
      </c>
      <c r="E5480" s="14" t="n">
        <v>45190</v>
      </c>
      <c r="F5480" s="14" t="n">
        <v>45197</v>
      </c>
      <c r="G5480" s="0" t="n">
        <v>2</v>
      </c>
      <c r="H5480" s="0" t="n">
        <v>82</v>
      </c>
      <c r="I5480" s="0" t="n">
        <v>232</v>
      </c>
      <c r="J5480" s="0" t="n">
        <v>734</v>
      </c>
      <c r="K5480" s="0" t="n">
        <v>1011</v>
      </c>
      <c r="L5480" s="15" t="s">
        <v>97</v>
      </c>
      <c r="M5480" s="0" t="n">
        <v>7</v>
      </c>
      <c r="N5480" s="16" t="n">
        <f aca="false">I5480*K5480</f>
        <v>234552</v>
      </c>
      <c r="O5480" s="16" t="n">
        <f aca="false">I5480*(K5480-J5480)</f>
        <v>64264</v>
      </c>
      <c r="P5480" s="15" t="n">
        <f aca="false">K5480-J5480</f>
        <v>277</v>
      </c>
      <c r="Q5480" s="0" t="str">
        <f aca="false">IF(G5480=0,"Out of stock",IF(G5480&lt;H5480,"Understocked",IF(G5480&gt;Summary!$B$6*H5480,"Overstocked","Healthy")))</f>
        <v>Understocked</v>
      </c>
      <c r="R5480" s="0" t="str">
        <f aca="false">IF(I5480&gt;=Summary!$B$7,"Fast",IF(I5480&lt;Summary!$B$8,"Slow","Medium"))</f>
        <v>Fast</v>
      </c>
      <c r="S5480" s="15" t="n">
        <f aca="false">IF(M5480&gt;Summary!$B$5,1,0)</f>
        <v>0</v>
      </c>
      <c r="T5480" s="16" t="n">
        <f aca="false">IF(Q5480="Overstocked",(G5480-Summary!$B$6*H5480)*J5480,0)</f>
        <v>0</v>
      </c>
    </row>
    <row r="5481" customFormat="false" ht="15" hidden="false" customHeight="false" outlineLevel="0" collapsed="false">
      <c r="A5481" s="0" t="s">
        <v>5579</v>
      </c>
      <c r="B5481" s="0" t="s">
        <v>89</v>
      </c>
      <c r="C5481" s="0" t="s">
        <v>85</v>
      </c>
      <c r="D5481" s="0" t="s">
        <v>102</v>
      </c>
      <c r="E5481" s="14" t="n">
        <v>45514</v>
      </c>
      <c r="F5481" s="14" t="n">
        <v>45520</v>
      </c>
      <c r="G5481" s="0" t="n">
        <v>256</v>
      </c>
      <c r="H5481" s="0" t="n">
        <v>140</v>
      </c>
      <c r="I5481" s="0" t="n">
        <v>61</v>
      </c>
      <c r="J5481" s="0" t="n">
        <v>992</v>
      </c>
      <c r="K5481" s="0" t="n">
        <v>1412</v>
      </c>
      <c r="L5481" s="15" t="s">
        <v>80</v>
      </c>
      <c r="M5481" s="0" t="n">
        <v>6</v>
      </c>
      <c r="N5481" s="16" t="n">
        <f aca="false">I5481*K5481</f>
        <v>86132</v>
      </c>
      <c r="O5481" s="16" t="n">
        <f aca="false">I5481*(K5481-J5481)</f>
        <v>25620</v>
      </c>
      <c r="P5481" s="15" t="n">
        <f aca="false">K5481-J5481</f>
        <v>420</v>
      </c>
      <c r="Q5481" s="0" t="str">
        <f aca="false">IF(G5481=0,"Out of stock",IF(G5481&lt;H5481,"Understocked",IF(G5481&gt;Summary!$B$6*H5481,"Overstocked","Healthy")))</f>
        <v>Healthy</v>
      </c>
      <c r="R5481" s="0" t="str">
        <f aca="false">IF(I5481&gt;=Summary!$B$7,"Fast",IF(I5481&lt;Summary!$B$8,"Slow","Medium"))</f>
        <v>Slow</v>
      </c>
      <c r="S5481" s="15" t="n">
        <f aca="false">IF(M5481&gt;Summary!$B$5,1,0)</f>
        <v>0</v>
      </c>
      <c r="T5481" s="16" t="n">
        <f aca="false">IF(Q5481="Overstocked",(G5481-Summary!$B$6*H5481)*J5481,0)</f>
        <v>0</v>
      </c>
    </row>
    <row r="5482" customFormat="false" ht="15" hidden="false" customHeight="false" outlineLevel="0" collapsed="false">
      <c r="A5482" s="0" t="s">
        <v>5580</v>
      </c>
      <c r="B5482" s="0" t="s">
        <v>111</v>
      </c>
      <c r="C5482" s="0" t="s">
        <v>78</v>
      </c>
      <c r="D5482" s="0" t="s">
        <v>92</v>
      </c>
      <c r="E5482" s="14" t="n">
        <v>44965</v>
      </c>
      <c r="F5482" s="14" t="n">
        <v>44974</v>
      </c>
      <c r="G5482" s="0" t="n">
        <v>215</v>
      </c>
      <c r="H5482" s="0" t="n">
        <v>109</v>
      </c>
      <c r="I5482" s="0" t="n">
        <v>138</v>
      </c>
      <c r="J5482" s="0" t="n">
        <v>1101</v>
      </c>
      <c r="K5482" s="0" t="n">
        <v>1199</v>
      </c>
      <c r="L5482" s="15" t="s">
        <v>80</v>
      </c>
      <c r="M5482" s="0" t="n">
        <v>9</v>
      </c>
      <c r="N5482" s="16" t="n">
        <f aca="false">I5482*K5482</f>
        <v>165462</v>
      </c>
      <c r="O5482" s="16" t="n">
        <f aca="false">I5482*(K5482-J5482)</f>
        <v>13524</v>
      </c>
      <c r="P5482" s="15" t="n">
        <f aca="false">K5482-J5482</f>
        <v>98</v>
      </c>
      <c r="Q5482" s="0" t="str">
        <f aca="false">IF(G5482=0,"Out of stock",IF(G5482&lt;H5482,"Understocked",IF(G5482&gt;Summary!$B$6*H5482,"Overstocked","Healthy")))</f>
        <v>Healthy</v>
      </c>
      <c r="R5482" s="0" t="str">
        <f aca="false">IF(I5482&gt;=Summary!$B$7,"Fast",IF(I5482&lt;Summary!$B$8,"Slow","Medium"))</f>
        <v>Medium</v>
      </c>
      <c r="S5482" s="15" t="n">
        <f aca="false">IF(M5482&gt;Summary!$B$5,1,0)</f>
        <v>1</v>
      </c>
      <c r="T5482" s="16" t="n">
        <f aca="false">IF(Q5482="Overstocked",(G5482-Summary!$B$6*H5482)*J5482,0)</f>
        <v>0</v>
      </c>
    </row>
    <row r="5483" customFormat="false" ht="15" hidden="false" customHeight="false" outlineLevel="0" collapsed="false">
      <c r="A5483" s="0" t="s">
        <v>5581</v>
      </c>
      <c r="B5483" s="0" t="s">
        <v>115</v>
      </c>
      <c r="C5483" s="0" t="s">
        <v>85</v>
      </c>
      <c r="D5483" s="0" t="s">
        <v>79</v>
      </c>
      <c r="E5483" s="14" t="n">
        <v>44929</v>
      </c>
      <c r="F5483" s="14" t="n">
        <v>44936</v>
      </c>
      <c r="G5483" s="0" t="n">
        <v>157</v>
      </c>
      <c r="H5483" s="0" t="n">
        <v>53</v>
      </c>
      <c r="I5483" s="0" t="n">
        <v>104</v>
      </c>
      <c r="J5483" s="0" t="n">
        <v>1869</v>
      </c>
      <c r="K5483" s="0" t="n">
        <v>2174</v>
      </c>
      <c r="L5483" s="15" t="s">
        <v>93</v>
      </c>
      <c r="M5483" s="0" t="n">
        <v>7</v>
      </c>
      <c r="N5483" s="16" t="n">
        <f aca="false">I5483*K5483</f>
        <v>226096</v>
      </c>
      <c r="O5483" s="16" t="n">
        <f aca="false">I5483*(K5483-J5483)</f>
        <v>31720</v>
      </c>
      <c r="P5483" s="15" t="n">
        <f aca="false">K5483-J5483</f>
        <v>305</v>
      </c>
      <c r="Q5483" s="0" t="str">
        <f aca="false">IF(G5483=0,"Out of stock",IF(G5483&lt;H5483,"Understocked",IF(G5483&gt;Summary!$B$6*H5483,"Overstocked","Healthy")))</f>
        <v>Healthy</v>
      </c>
      <c r="R5483" s="0" t="str">
        <f aca="false">IF(I5483&gt;=Summary!$B$7,"Fast",IF(I5483&lt;Summary!$B$8,"Slow","Medium"))</f>
        <v>Medium</v>
      </c>
      <c r="S5483" s="15" t="n">
        <f aca="false">IF(M5483&gt;Summary!$B$5,1,0)</f>
        <v>0</v>
      </c>
      <c r="T5483" s="16" t="n">
        <f aca="false">IF(Q5483="Overstocked",(G5483-Summary!$B$6*H5483)*J5483,0)</f>
        <v>0</v>
      </c>
    </row>
    <row r="5484" customFormat="false" ht="15" hidden="false" customHeight="false" outlineLevel="0" collapsed="false">
      <c r="A5484" s="0" t="s">
        <v>5582</v>
      </c>
      <c r="B5484" s="0" t="s">
        <v>115</v>
      </c>
      <c r="C5484" s="0" t="s">
        <v>85</v>
      </c>
      <c r="D5484" s="0" t="s">
        <v>86</v>
      </c>
      <c r="E5484" s="14" t="n">
        <v>45141</v>
      </c>
      <c r="F5484" s="14" t="n">
        <v>45148</v>
      </c>
      <c r="G5484" s="0" t="n">
        <v>2</v>
      </c>
      <c r="H5484" s="0" t="n">
        <v>97</v>
      </c>
      <c r="I5484" s="0" t="n">
        <v>22</v>
      </c>
      <c r="J5484" s="0" t="n">
        <v>815</v>
      </c>
      <c r="K5484" s="0" t="n">
        <v>1118</v>
      </c>
      <c r="L5484" s="15" t="s">
        <v>97</v>
      </c>
      <c r="M5484" s="0" t="n">
        <v>7</v>
      </c>
      <c r="N5484" s="16" t="n">
        <f aca="false">I5484*K5484</f>
        <v>24596</v>
      </c>
      <c r="O5484" s="16" t="n">
        <f aca="false">I5484*(K5484-J5484)</f>
        <v>6666</v>
      </c>
      <c r="P5484" s="15" t="n">
        <f aca="false">K5484-J5484</f>
        <v>303</v>
      </c>
      <c r="Q5484" s="0" t="str">
        <f aca="false">IF(G5484=0,"Out of stock",IF(G5484&lt;H5484,"Understocked",IF(G5484&gt;Summary!$B$6*H5484,"Overstocked","Healthy")))</f>
        <v>Understocked</v>
      </c>
      <c r="R5484" s="0" t="str">
        <f aca="false">IF(I5484&gt;=Summary!$B$7,"Fast",IF(I5484&lt;Summary!$B$8,"Slow","Medium"))</f>
        <v>Slow</v>
      </c>
      <c r="S5484" s="15" t="n">
        <f aca="false">IF(M5484&gt;Summary!$B$5,1,0)</f>
        <v>0</v>
      </c>
      <c r="T5484" s="16" t="n">
        <f aca="false">IF(Q5484="Overstocked",(G5484-Summary!$B$6*H5484)*J5484,0)</f>
        <v>0</v>
      </c>
    </row>
    <row r="5485" customFormat="false" ht="15" hidden="false" customHeight="false" outlineLevel="0" collapsed="false">
      <c r="A5485" s="0" t="s">
        <v>5583</v>
      </c>
      <c r="B5485" s="0" t="s">
        <v>113</v>
      </c>
      <c r="C5485" s="0" t="s">
        <v>85</v>
      </c>
      <c r="D5485" s="0" t="s">
        <v>90</v>
      </c>
      <c r="E5485" s="14" t="n">
        <v>45369</v>
      </c>
      <c r="F5485" s="14" t="n">
        <v>45376</v>
      </c>
      <c r="G5485" s="0" t="n">
        <v>248</v>
      </c>
      <c r="H5485" s="0" t="n">
        <v>51</v>
      </c>
      <c r="I5485" s="0" t="n">
        <v>13</v>
      </c>
      <c r="J5485" s="0" t="n">
        <v>677</v>
      </c>
      <c r="K5485" s="0" t="n">
        <v>877</v>
      </c>
      <c r="L5485" s="15" t="s">
        <v>87</v>
      </c>
      <c r="M5485" s="0" t="n">
        <v>7</v>
      </c>
      <c r="N5485" s="16" t="n">
        <f aca="false">I5485*K5485</f>
        <v>11401</v>
      </c>
      <c r="O5485" s="16" t="n">
        <f aca="false">I5485*(K5485-J5485)</f>
        <v>2600</v>
      </c>
      <c r="P5485" s="15" t="n">
        <f aca="false">K5485-J5485</f>
        <v>200</v>
      </c>
      <c r="Q5485" s="0" t="str">
        <f aca="false">IF(G5485=0,"Out of stock",IF(G5485&lt;H5485,"Understocked",IF(G5485&gt;Summary!$B$6*H5485,"Overstocked","Healthy")))</f>
        <v>Overstocked</v>
      </c>
      <c r="R5485" s="0" t="str">
        <f aca="false">IF(I5485&gt;=Summary!$B$7,"Fast",IF(I5485&lt;Summary!$B$8,"Slow","Medium"))</f>
        <v>Slow</v>
      </c>
      <c r="S5485" s="15" t="n">
        <f aca="false">IF(M5485&gt;Summary!$B$5,1,0)</f>
        <v>0</v>
      </c>
      <c r="T5485" s="16" t="n">
        <f aca="false">IF(Q5485="Overstocked",(G5485-Summary!$B$6*H5485)*J5485,0)</f>
        <v>29788</v>
      </c>
    </row>
    <row r="5486" customFormat="false" ht="15" hidden="false" customHeight="false" outlineLevel="0" collapsed="false">
      <c r="A5486" s="0" t="s">
        <v>5584</v>
      </c>
      <c r="B5486" s="0" t="s">
        <v>107</v>
      </c>
      <c r="C5486" s="0" t="s">
        <v>85</v>
      </c>
      <c r="D5486" s="0" t="s">
        <v>92</v>
      </c>
      <c r="E5486" s="14" t="n">
        <v>45209</v>
      </c>
      <c r="F5486" s="14" t="n">
        <v>45219</v>
      </c>
      <c r="G5486" s="0" t="n">
        <v>486</v>
      </c>
      <c r="H5486" s="0" t="n">
        <v>79</v>
      </c>
      <c r="I5486" s="0" t="n">
        <v>62</v>
      </c>
      <c r="J5486" s="0" t="n">
        <v>1489</v>
      </c>
      <c r="K5486" s="0" t="n">
        <v>1890</v>
      </c>
      <c r="L5486" s="15" t="s">
        <v>93</v>
      </c>
      <c r="M5486" s="0" t="n">
        <v>10</v>
      </c>
      <c r="N5486" s="16" t="n">
        <f aca="false">I5486*K5486</f>
        <v>117180</v>
      </c>
      <c r="O5486" s="16" t="n">
        <f aca="false">I5486*(K5486-J5486)</f>
        <v>24862</v>
      </c>
      <c r="P5486" s="15" t="n">
        <f aca="false">K5486-J5486</f>
        <v>401</v>
      </c>
      <c r="Q5486" s="0" t="str">
        <f aca="false">IF(G5486=0,"Out of stock",IF(G5486&lt;H5486,"Understocked",IF(G5486&gt;Summary!$B$6*H5486,"Overstocked","Healthy")))</f>
        <v>Overstocked</v>
      </c>
      <c r="R5486" s="0" t="str">
        <f aca="false">IF(I5486&gt;=Summary!$B$7,"Fast",IF(I5486&lt;Summary!$B$8,"Slow","Medium"))</f>
        <v>Slow</v>
      </c>
      <c r="S5486" s="15" t="n">
        <f aca="false">IF(M5486&gt;Summary!$B$5,1,0)</f>
        <v>1</v>
      </c>
      <c r="T5486" s="16" t="n">
        <f aca="false">IF(Q5486="Overstocked",(G5486-Summary!$B$6*H5486)*J5486,0)</f>
        <v>253130</v>
      </c>
    </row>
    <row r="5487" customFormat="false" ht="15" hidden="false" customHeight="false" outlineLevel="0" collapsed="false">
      <c r="A5487" s="0" t="s">
        <v>5585</v>
      </c>
      <c r="B5487" s="0" t="s">
        <v>77</v>
      </c>
      <c r="C5487" s="0" t="s">
        <v>104</v>
      </c>
      <c r="D5487" s="0" t="s">
        <v>90</v>
      </c>
      <c r="E5487" s="14" t="n">
        <v>44973</v>
      </c>
      <c r="F5487" s="14" t="n">
        <v>44980</v>
      </c>
      <c r="G5487" s="0" t="n">
        <v>31</v>
      </c>
      <c r="H5487" s="0" t="n">
        <v>78</v>
      </c>
      <c r="I5487" s="0" t="n">
        <v>89</v>
      </c>
      <c r="J5487" s="0" t="n">
        <v>1007</v>
      </c>
      <c r="K5487" s="0" t="n">
        <v>1380</v>
      </c>
      <c r="L5487" s="15" t="s">
        <v>82</v>
      </c>
      <c r="M5487" s="0" t="n">
        <v>7</v>
      </c>
      <c r="N5487" s="16" t="n">
        <f aca="false">I5487*K5487</f>
        <v>122820</v>
      </c>
      <c r="O5487" s="16" t="n">
        <f aca="false">I5487*(K5487-J5487)</f>
        <v>33197</v>
      </c>
      <c r="P5487" s="15" t="n">
        <f aca="false">K5487-J5487</f>
        <v>373</v>
      </c>
      <c r="Q5487" s="0" t="str">
        <f aca="false">IF(G5487=0,"Out of stock",IF(G5487&lt;H5487,"Understocked",IF(G5487&gt;Summary!$B$6*H5487,"Overstocked","Healthy")))</f>
        <v>Understocked</v>
      </c>
      <c r="R5487" s="0" t="str">
        <f aca="false">IF(I5487&gt;=Summary!$B$7,"Fast",IF(I5487&lt;Summary!$B$8,"Slow","Medium"))</f>
        <v>Slow</v>
      </c>
      <c r="S5487" s="15" t="n">
        <f aca="false">IF(M5487&gt;Summary!$B$5,1,0)</f>
        <v>0</v>
      </c>
      <c r="T5487" s="16" t="n">
        <f aca="false">IF(Q5487="Overstocked",(G5487-Summary!$B$6*H5487)*J5487,0)</f>
        <v>0</v>
      </c>
    </row>
    <row r="5488" customFormat="false" ht="15" hidden="false" customHeight="false" outlineLevel="0" collapsed="false">
      <c r="A5488" s="0" t="s">
        <v>5586</v>
      </c>
      <c r="B5488" s="0" t="s">
        <v>113</v>
      </c>
      <c r="C5488" s="0" t="s">
        <v>96</v>
      </c>
      <c r="D5488" s="0" t="s">
        <v>79</v>
      </c>
      <c r="E5488" s="14" t="n">
        <v>45584</v>
      </c>
      <c r="F5488" s="14" t="n">
        <v>45586</v>
      </c>
      <c r="G5488" s="0" t="n">
        <v>347</v>
      </c>
      <c r="H5488" s="0" t="n">
        <v>135</v>
      </c>
      <c r="I5488" s="0" t="n">
        <v>196</v>
      </c>
      <c r="J5488" s="0" t="n">
        <v>867</v>
      </c>
      <c r="K5488" s="0" t="n">
        <v>1251</v>
      </c>
      <c r="L5488" s="15" t="s">
        <v>80</v>
      </c>
      <c r="M5488" s="0" t="n">
        <v>2</v>
      </c>
      <c r="N5488" s="16" t="n">
        <f aca="false">I5488*K5488</f>
        <v>245196</v>
      </c>
      <c r="O5488" s="16" t="n">
        <f aca="false">I5488*(K5488-J5488)</f>
        <v>75264</v>
      </c>
      <c r="P5488" s="15" t="n">
        <f aca="false">K5488-J5488</f>
        <v>384</v>
      </c>
      <c r="Q5488" s="0" t="str">
        <f aca="false">IF(G5488=0,"Out of stock",IF(G5488&lt;H5488,"Understocked",IF(G5488&gt;Summary!$B$6*H5488,"Overstocked","Healthy")))</f>
        <v>Healthy</v>
      </c>
      <c r="R5488" s="0" t="str">
        <f aca="false">IF(I5488&gt;=Summary!$B$7,"Fast",IF(I5488&lt;Summary!$B$8,"Slow","Medium"))</f>
        <v>Medium</v>
      </c>
      <c r="S5488" s="15" t="n">
        <f aca="false">IF(M5488&gt;Summary!$B$5,1,0)</f>
        <v>0</v>
      </c>
      <c r="T5488" s="16" t="n">
        <f aca="false">IF(Q5488="Overstocked",(G5488-Summary!$B$6*H5488)*J5488,0)</f>
        <v>0</v>
      </c>
    </row>
    <row r="5489" customFormat="false" ht="15" hidden="false" customHeight="false" outlineLevel="0" collapsed="false">
      <c r="A5489" s="0" t="s">
        <v>5587</v>
      </c>
      <c r="B5489" s="0" t="s">
        <v>95</v>
      </c>
      <c r="C5489" s="0" t="s">
        <v>85</v>
      </c>
      <c r="D5489" s="0" t="s">
        <v>79</v>
      </c>
      <c r="E5489" s="14" t="n">
        <v>45463</v>
      </c>
      <c r="F5489" s="14" t="n">
        <v>45469</v>
      </c>
      <c r="G5489" s="0" t="n">
        <v>77</v>
      </c>
      <c r="H5489" s="0" t="n">
        <v>111</v>
      </c>
      <c r="I5489" s="0" t="n">
        <v>250</v>
      </c>
      <c r="J5489" s="0" t="n">
        <v>1752</v>
      </c>
      <c r="K5489" s="0" t="n">
        <v>2028</v>
      </c>
      <c r="L5489" s="15" t="s">
        <v>93</v>
      </c>
      <c r="M5489" s="0" t="n">
        <v>6</v>
      </c>
      <c r="N5489" s="16" t="n">
        <f aca="false">I5489*K5489</f>
        <v>507000</v>
      </c>
      <c r="O5489" s="16" t="n">
        <f aca="false">I5489*(K5489-J5489)</f>
        <v>69000</v>
      </c>
      <c r="P5489" s="15" t="n">
        <f aca="false">K5489-J5489</f>
        <v>276</v>
      </c>
      <c r="Q5489" s="0" t="str">
        <f aca="false">IF(G5489=0,"Out of stock",IF(G5489&lt;H5489,"Understocked",IF(G5489&gt;Summary!$B$6*H5489,"Overstocked","Healthy")))</f>
        <v>Understocked</v>
      </c>
      <c r="R5489" s="0" t="str">
        <f aca="false">IF(I5489&gt;=Summary!$B$7,"Fast",IF(I5489&lt;Summary!$B$8,"Slow","Medium"))</f>
        <v>Fast</v>
      </c>
      <c r="S5489" s="15" t="n">
        <f aca="false">IF(M5489&gt;Summary!$B$5,1,0)</f>
        <v>0</v>
      </c>
      <c r="T5489" s="16" t="n">
        <f aca="false">IF(Q5489="Overstocked",(G5489-Summary!$B$6*H5489)*J5489,0)</f>
        <v>0</v>
      </c>
    </row>
    <row r="5490" customFormat="false" ht="15" hidden="false" customHeight="false" outlineLevel="0" collapsed="false">
      <c r="A5490" s="0" t="s">
        <v>5588</v>
      </c>
      <c r="B5490" s="0" t="s">
        <v>111</v>
      </c>
      <c r="C5490" s="0" t="s">
        <v>104</v>
      </c>
      <c r="D5490" s="0" t="s">
        <v>90</v>
      </c>
      <c r="E5490" s="14" t="n">
        <v>44929</v>
      </c>
      <c r="F5490" s="14" t="n">
        <v>44936</v>
      </c>
      <c r="G5490" s="0" t="n">
        <v>334</v>
      </c>
      <c r="H5490" s="0" t="n">
        <v>124</v>
      </c>
      <c r="I5490" s="0" t="n">
        <v>44</v>
      </c>
      <c r="J5490" s="0" t="n">
        <v>1480</v>
      </c>
      <c r="K5490" s="0" t="n">
        <v>1862</v>
      </c>
      <c r="L5490" s="15" t="s">
        <v>97</v>
      </c>
      <c r="M5490" s="0" t="n">
        <v>7</v>
      </c>
      <c r="N5490" s="16" t="n">
        <f aca="false">I5490*K5490</f>
        <v>81928</v>
      </c>
      <c r="O5490" s="16" t="n">
        <f aca="false">I5490*(K5490-J5490)</f>
        <v>16808</v>
      </c>
      <c r="P5490" s="15" t="n">
        <f aca="false">K5490-J5490</f>
        <v>382</v>
      </c>
      <c r="Q5490" s="0" t="str">
        <f aca="false">IF(G5490=0,"Out of stock",IF(G5490&lt;H5490,"Understocked",IF(G5490&gt;Summary!$B$6*H5490,"Overstocked","Healthy")))</f>
        <v>Healthy</v>
      </c>
      <c r="R5490" s="0" t="str">
        <f aca="false">IF(I5490&gt;=Summary!$B$7,"Fast",IF(I5490&lt;Summary!$B$8,"Slow","Medium"))</f>
        <v>Slow</v>
      </c>
      <c r="S5490" s="15" t="n">
        <f aca="false">IF(M5490&gt;Summary!$B$5,1,0)</f>
        <v>0</v>
      </c>
      <c r="T5490" s="16" t="n">
        <f aca="false">IF(Q5490="Overstocked",(G5490-Summary!$B$6*H5490)*J5490,0)</f>
        <v>0</v>
      </c>
    </row>
    <row r="5491" customFormat="false" ht="15" hidden="false" customHeight="false" outlineLevel="0" collapsed="false">
      <c r="A5491" s="0" t="s">
        <v>5589</v>
      </c>
      <c r="B5491" s="0" t="s">
        <v>89</v>
      </c>
      <c r="C5491" s="0" t="s">
        <v>78</v>
      </c>
      <c r="D5491" s="0" t="s">
        <v>79</v>
      </c>
      <c r="E5491" s="14" t="n">
        <v>45353</v>
      </c>
      <c r="F5491" s="14" t="n">
        <v>45361</v>
      </c>
      <c r="G5491" s="0" t="n">
        <v>64</v>
      </c>
      <c r="H5491" s="0" t="n">
        <v>122</v>
      </c>
      <c r="I5491" s="0" t="n">
        <v>9</v>
      </c>
      <c r="J5491" s="0" t="n">
        <v>270</v>
      </c>
      <c r="K5491" s="0" t="n">
        <v>387</v>
      </c>
      <c r="L5491" s="15" t="s">
        <v>97</v>
      </c>
      <c r="M5491" s="0" t="n">
        <v>8</v>
      </c>
      <c r="N5491" s="16" t="n">
        <f aca="false">I5491*K5491</f>
        <v>3483</v>
      </c>
      <c r="O5491" s="16" t="n">
        <f aca="false">I5491*(K5491-J5491)</f>
        <v>1053</v>
      </c>
      <c r="P5491" s="15" t="n">
        <f aca="false">K5491-J5491</f>
        <v>117</v>
      </c>
      <c r="Q5491" s="0" t="str">
        <f aca="false">IF(G5491=0,"Out of stock",IF(G5491&lt;H5491,"Understocked",IF(G5491&gt;Summary!$B$6*H5491,"Overstocked","Healthy")))</f>
        <v>Understocked</v>
      </c>
      <c r="R5491" s="0" t="str">
        <f aca="false">IF(I5491&gt;=Summary!$B$7,"Fast",IF(I5491&lt;Summary!$B$8,"Slow","Medium"))</f>
        <v>Slow</v>
      </c>
      <c r="S5491" s="15" t="n">
        <f aca="false">IF(M5491&gt;Summary!$B$5,1,0)</f>
        <v>1</v>
      </c>
      <c r="T5491" s="16" t="n">
        <f aca="false">IF(Q5491="Overstocked",(G5491-Summary!$B$6*H5491)*J5491,0)</f>
        <v>0</v>
      </c>
    </row>
    <row r="5492" customFormat="false" ht="15" hidden="false" customHeight="false" outlineLevel="0" collapsed="false">
      <c r="A5492" s="0" t="s">
        <v>5590</v>
      </c>
      <c r="B5492" s="0" t="s">
        <v>84</v>
      </c>
      <c r="C5492" s="0" t="s">
        <v>104</v>
      </c>
      <c r="D5492" s="0" t="s">
        <v>102</v>
      </c>
      <c r="E5492" s="14" t="n">
        <v>45300</v>
      </c>
      <c r="F5492" s="14" t="n">
        <v>45310</v>
      </c>
      <c r="G5492" s="0" t="n">
        <v>79</v>
      </c>
      <c r="H5492" s="0" t="n">
        <v>66</v>
      </c>
      <c r="I5492" s="0" t="n">
        <v>195</v>
      </c>
      <c r="J5492" s="0" t="n">
        <v>1326</v>
      </c>
      <c r="K5492" s="0" t="n">
        <v>1405</v>
      </c>
      <c r="L5492" s="15" t="s">
        <v>82</v>
      </c>
      <c r="M5492" s="0" t="n">
        <v>10</v>
      </c>
      <c r="N5492" s="16" t="n">
        <f aca="false">I5492*K5492</f>
        <v>273975</v>
      </c>
      <c r="O5492" s="16" t="n">
        <f aca="false">I5492*(K5492-J5492)</f>
        <v>15405</v>
      </c>
      <c r="P5492" s="15" t="n">
        <f aca="false">K5492-J5492</f>
        <v>79</v>
      </c>
      <c r="Q5492" s="0" t="str">
        <f aca="false">IF(G5492=0,"Out of stock",IF(G5492&lt;H5492,"Understocked",IF(G5492&gt;Summary!$B$6*H5492,"Overstocked","Healthy")))</f>
        <v>Healthy</v>
      </c>
      <c r="R5492" s="0" t="str">
        <f aca="false">IF(I5492&gt;=Summary!$B$7,"Fast",IF(I5492&lt;Summary!$B$8,"Slow","Medium"))</f>
        <v>Medium</v>
      </c>
      <c r="S5492" s="15" t="n">
        <f aca="false">IF(M5492&gt;Summary!$B$5,1,0)</f>
        <v>1</v>
      </c>
      <c r="T5492" s="16" t="n">
        <f aca="false">IF(Q5492="Overstocked",(G5492-Summary!$B$6*H5492)*J5492,0)</f>
        <v>0</v>
      </c>
    </row>
    <row r="5493" customFormat="false" ht="15" hidden="false" customHeight="false" outlineLevel="0" collapsed="false">
      <c r="A5493" s="0" t="s">
        <v>5591</v>
      </c>
      <c r="B5493" s="0" t="s">
        <v>95</v>
      </c>
      <c r="C5493" s="0" t="s">
        <v>96</v>
      </c>
      <c r="D5493" s="0" t="s">
        <v>86</v>
      </c>
      <c r="E5493" s="14" t="n">
        <v>44936</v>
      </c>
      <c r="F5493" s="14" t="n">
        <v>44938</v>
      </c>
      <c r="G5493" s="0" t="n">
        <v>196</v>
      </c>
      <c r="H5493" s="0" t="n">
        <v>52</v>
      </c>
      <c r="I5493" s="0" t="n">
        <v>216</v>
      </c>
      <c r="J5493" s="0" t="n">
        <v>996</v>
      </c>
      <c r="K5493" s="0" t="n">
        <v>1433</v>
      </c>
      <c r="L5493" s="15" t="s">
        <v>80</v>
      </c>
      <c r="M5493" s="0" t="n">
        <v>2</v>
      </c>
      <c r="N5493" s="16" t="n">
        <f aca="false">I5493*K5493</f>
        <v>309528</v>
      </c>
      <c r="O5493" s="16" t="n">
        <f aca="false">I5493*(K5493-J5493)</f>
        <v>94392</v>
      </c>
      <c r="P5493" s="15" t="n">
        <f aca="false">K5493-J5493</f>
        <v>437</v>
      </c>
      <c r="Q5493" s="0" t="str">
        <f aca="false">IF(G5493=0,"Out of stock",IF(G5493&lt;H5493,"Understocked",IF(G5493&gt;Summary!$B$6*H5493,"Overstocked","Healthy")))</f>
        <v>Healthy</v>
      </c>
      <c r="R5493" s="0" t="str">
        <f aca="false">IF(I5493&gt;=Summary!$B$7,"Fast",IF(I5493&lt;Summary!$B$8,"Slow","Medium"))</f>
        <v>Fast</v>
      </c>
      <c r="S5493" s="15" t="n">
        <f aca="false">IF(M5493&gt;Summary!$B$5,1,0)</f>
        <v>0</v>
      </c>
      <c r="T5493" s="16" t="n">
        <f aca="false">IF(Q5493="Overstocked",(G5493-Summary!$B$6*H5493)*J5493,0)</f>
        <v>0</v>
      </c>
    </row>
    <row r="5494" customFormat="false" ht="15" hidden="false" customHeight="false" outlineLevel="0" collapsed="false">
      <c r="A5494" s="0" t="s">
        <v>5592</v>
      </c>
      <c r="B5494" s="0" t="s">
        <v>115</v>
      </c>
      <c r="C5494" s="0" t="s">
        <v>96</v>
      </c>
      <c r="D5494" s="0" t="s">
        <v>79</v>
      </c>
      <c r="E5494" s="14" t="n">
        <v>45030</v>
      </c>
      <c r="F5494" s="14" t="n">
        <v>45031</v>
      </c>
      <c r="G5494" s="0" t="n">
        <v>386</v>
      </c>
      <c r="H5494" s="0" t="n">
        <v>101</v>
      </c>
      <c r="I5494" s="0" t="n">
        <v>253</v>
      </c>
      <c r="J5494" s="0" t="n">
        <v>317</v>
      </c>
      <c r="K5494" s="0" t="n">
        <v>539</v>
      </c>
      <c r="L5494" s="15" t="s">
        <v>93</v>
      </c>
      <c r="M5494" s="0" t="n">
        <v>1</v>
      </c>
      <c r="N5494" s="16" t="n">
        <f aca="false">I5494*K5494</f>
        <v>136367</v>
      </c>
      <c r="O5494" s="16" t="n">
        <f aca="false">I5494*(K5494-J5494)</f>
        <v>56166</v>
      </c>
      <c r="P5494" s="15" t="n">
        <f aca="false">K5494-J5494</f>
        <v>222</v>
      </c>
      <c r="Q5494" s="0" t="str">
        <f aca="false">IF(G5494=0,"Out of stock",IF(G5494&lt;H5494,"Understocked",IF(G5494&gt;Summary!$B$6*H5494,"Overstocked","Healthy")))</f>
        <v>Healthy</v>
      </c>
      <c r="R5494" s="0" t="str">
        <f aca="false">IF(I5494&gt;=Summary!$B$7,"Fast",IF(I5494&lt;Summary!$B$8,"Slow","Medium"))</f>
        <v>Fast</v>
      </c>
      <c r="S5494" s="15" t="n">
        <f aca="false">IF(M5494&gt;Summary!$B$5,1,0)</f>
        <v>0</v>
      </c>
      <c r="T5494" s="16" t="n">
        <f aca="false">IF(Q5494="Overstocked",(G5494-Summary!$B$6*H5494)*J5494,0)</f>
        <v>0</v>
      </c>
    </row>
    <row r="5495" customFormat="false" ht="15" hidden="false" customHeight="false" outlineLevel="0" collapsed="false">
      <c r="A5495" s="0" t="s">
        <v>5593</v>
      </c>
      <c r="B5495" s="0" t="s">
        <v>84</v>
      </c>
      <c r="C5495" s="0" t="s">
        <v>104</v>
      </c>
      <c r="D5495" s="0" t="s">
        <v>90</v>
      </c>
      <c r="E5495" s="14" t="n">
        <v>44978</v>
      </c>
      <c r="F5495" s="14" t="n">
        <v>44982</v>
      </c>
      <c r="G5495" s="0" t="n">
        <v>35</v>
      </c>
      <c r="H5495" s="0" t="n">
        <v>123</v>
      </c>
      <c r="I5495" s="0" t="n">
        <v>114</v>
      </c>
      <c r="J5495" s="0" t="n">
        <v>1281</v>
      </c>
      <c r="K5495" s="0" t="n">
        <v>1408</v>
      </c>
      <c r="L5495" s="15" t="s">
        <v>97</v>
      </c>
      <c r="M5495" s="0" t="n">
        <v>4</v>
      </c>
      <c r="N5495" s="16" t="n">
        <f aca="false">I5495*K5495</f>
        <v>160512</v>
      </c>
      <c r="O5495" s="16" t="n">
        <f aca="false">I5495*(K5495-J5495)</f>
        <v>14478</v>
      </c>
      <c r="P5495" s="15" t="n">
        <f aca="false">K5495-J5495</f>
        <v>127</v>
      </c>
      <c r="Q5495" s="0" t="str">
        <f aca="false">IF(G5495=0,"Out of stock",IF(G5495&lt;H5495,"Understocked",IF(G5495&gt;Summary!$B$6*H5495,"Overstocked","Healthy")))</f>
        <v>Understocked</v>
      </c>
      <c r="R5495" s="0" t="str">
        <f aca="false">IF(I5495&gt;=Summary!$B$7,"Fast",IF(I5495&lt;Summary!$B$8,"Slow","Medium"))</f>
        <v>Medium</v>
      </c>
      <c r="S5495" s="15" t="n">
        <f aca="false">IF(M5495&gt;Summary!$B$5,1,0)</f>
        <v>0</v>
      </c>
      <c r="T5495" s="16" t="n">
        <f aca="false">IF(Q5495="Overstocked",(G5495-Summary!$B$6*H5495)*J5495,0)</f>
        <v>0</v>
      </c>
    </row>
    <row r="5496" customFormat="false" ht="15" hidden="false" customHeight="false" outlineLevel="0" collapsed="false">
      <c r="A5496" s="0" t="s">
        <v>5594</v>
      </c>
      <c r="B5496" s="0" t="s">
        <v>101</v>
      </c>
      <c r="C5496" s="0" t="s">
        <v>96</v>
      </c>
      <c r="D5496" s="0" t="s">
        <v>86</v>
      </c>
      <c r="E5496" s="14" t="n">
        <v>45623</v>
      </c>
      <c r="F5496" s="14" t="n">
        <v>45630</v>
      </c>
      <c r="G5496" s="0" t="n">
        <v>389</v>
      </c>
      <c r="H5496" s="0" t="n">
        <v>146</v>
      </c>
      <c r="I5496" s="0" t="n">
        <v>60</v>
      </c>
      <c r="J5496" s="0" t="n">
        <v>1048</v>
      </c>
      <c r="K5496" s="0" t="n">
        <v>1513</v>
      </c>
      <c r="L5496" s="15" t="s">
        <v>93</v>
      </c>
      <c r="M5496" s="0" t="n">
        <v>7</v>
      </c>
      <c r="N5496" s="16" t="n">
        <f aca="false">I5496*K5496</f>
        <v>90780</v>
      </c>
      <c r="O5496" s="16" t="n">
        <f aca="false">I5496*(K5496-J5496)</f>
        <v>27900</v>
      </c>
      <c r="P5496" s="15" t="n">
        <f aca="false">K5496-J5496</f>
        <v>465</v>
      </c>
      <c r="Q5496" s="0" t="str">
        <f aca="false">IF(G5496=0,"Out of stock",IF(G5496&lt;H5496,"Understocked",IF(G5496&gt;Summary!$B$6*H5496,"Overstocked","Healthy")))</f>
        <v>Healthy</v>
      </c>
      <c r="R5496" s="0" t="str">
        <f aca="false">IF(I5496&gt;=Summary!$B$7,"Fast",IF(I5496&lt;Summary!$B$8,"Slow","Medium"))</f>
        <v>Slow</v>
      </c>
      <c r="S5496" s="15" t="n">
        <f aca="false">IF(M5496&gt;Summary!$B$5,1,0)</f>
        <v>0</v>
      </c>
      <c r="T5496" s="16" t="n">
        <f aca="false">IF(Q5496="Overstocked",(G5496-Summary!$B$6*H5496)*J5496,0)</f>
        <v>0</v>
      </c>
    </row>
    <row r="5497" customFormat="false" ht="15" hidden="false" customHeight="false" outlineLevel="0" collapsed="false">
      <c r="A5497" s="0" t="s">
        <v>5595</v>
      </c>
      <c r="B5497" s="0" t="s">
        <v>107</v>
      </c>
      <c r="C5497" s="0" t="s">
        <v>96</v>
      </c>
      <c r="D5497" s="0" t="s">
        <v>79</v>
      </c>
      <c r="E5497" s="14" t="n">
        <v>45611</v>
      </c>
      <c r="F5497" s="14" t="n">
        <v>45612</v>
      </c>
      <c r="G5497" s="0" t="n">
        <v>27</v>
      </c>
      <c r="H5497" s="0" t="n">
        <v>88</v>
      </c>
      <c r="I5497" s="0" t="n">
        <v>16</v>
      </c>
      <c r="J5497" s="0" t="n">
        <v>1901</v>
      </c>
      <c r="K5497" s="0" t="n">
        <v>1987</v>
      </c>
      <c r="L5497" s="15" t="s">
        <v>93</v>
      </c>
      <c r="M5497" s="0" t="n">
        <v>1</v>
      </c>
      <c r="N5497" s="16" t="n">
        <f aca="false">I5497*K5497</f>
        <v>31792</v>
      </c>
      <c r="O5497" s="16" t="n">
        <f aca="false">I5497*(K5497-J5497)</f>
        <v>1376</v>
      </c>
      <c r="P5497" s="15" t="n">
        <f aca="false">K5497-J5497</f>
        <v>86</v>
      </c>
      <c r="Q5497" s="0" t="str">
        <f aca="false">IF(G5497=0,"Out of stock",IF(G5497&lt;H5497,"Understocked",IF(G5497&gt;Summary!$B$6*H5497,"Overstocked","Healthy")))</f>
        <v>Understocked</v>
      </c>
      <c r="R5497" s="0" t="str">
        <f aca="false">IF(I5497&gt;=Summary!$B$7,"Fast",IF(I5497&lt;Summary!$B$8,"Slow","Medium"))</f>
        <v>Slow</v>
      </c>
      <c r="S5497" s="15" t="n">
        <f aca="false">IF(M5497&gt;Summary!$B$5,1,0)</f>
        <v>0</v>
      </c>
      <c r="T5497" s="16" t="n">
        <f aca="false">IF(Q5497="Overstocked",(G5497-Summary!$B$6*H5497)*J5497,0)</f>
        <v>0</v>
      </c>
    </row>
    <row r="5498" customFormat="false" ht="15" hidden="false" customHeight="false" outlineLevel="0" collapsed="false">
      <c r="A5498" s="0" t="s">
        <v>5596</v>
      </c>
      <c r="B5498" s="0" t="s">
        <v>115</v>
      </c>
      <c r="C5498" s="0" t="s">
        <v>104</v>
      </c>
      <c r="D5498" s="0" t="s">
        <v>79</v>
      </c>
      <c r="E5498" s="14" t="n">
        <v>45375</v>
      </c>
      <c r="F5498" s="14" t="n">
        <v>45382</v>
      </c>
      <c r="G5498" s="0" t="n">
        <v>393</v>
      </c>
      <c r="H5498" s="0" t="n">
        <v>113</v>
      </c>
      <c r="I5498" s="0" t="n">
        <v>151</v>
      </c>
      <c r="J5498" s="0" t="n">
        <v>1493</v>
      </c>
      <c r="K5498" s="0" t="n">
        <v>1625</v>
      </c>
      <c r="L5498" s="15" t="s">
        <v>93</v>
      </c>
      <c r="M5498" s="0" t="n">
        <v>7</v>
      </c>
      <c r="N5498" s="16" t="n">
        <f aca="false">I5498*K5498</f>
        <v>245375</v>
      </c>
      <c r="O5498" s="16" t="n">
        <f aca="false">I5498*(K5498-J5498)</f>
        <v>19932</v>
      </c>
      <c r="P5498" s="15" t="n">
        <f aca="false">K5498-J5498</f>
        <v>132</v>
      </c>
      <c r="Q5498" s="0" t="str">
        <f aca="false">IF(G5498=0,"Out of stock",IF(G5498&lt;H5498,"Understocked",IF(G5498&gt;Summary!$B$6*H5498,"Overstocked","Healthy")))</f>
        <v>Healthy</v>
      </c>
      <c r="R5498" s="0" t="str">
        <f aca="false">IF(I5498&gt;=Summary!$B$7,"Fast",IF(I5498&lt;Summary!$B$8,"Slow","Medium"))</f>
        <v>Medium</v>
      </c>
      <c r="S5498" s="15" t="n">
        <f aca="false">IF(M5498&gt;Summary!$B$5,1,0)</f>
        <v>0</v>
      </c>
      <c r="T5498" s="16" t="n">
        <f aca="false">IF(Q5498="Overstocked",(G5498-Summary!$B$6*H5498)*J5498,0)</f>
        <v>0</v>
      </c>
    </row>
    <row r="5499" customFormat="false" ht="15" hidden="false" customHeight="false" outlineLevel="0" collapsed="false">
      <c r="A5499" s="0" t="s">
        <v>5597</v>
      </c>
      <c r="B5499" s="0" t="s">
        <v>123</v>
      </c>
      <c r="C5499" s="0" t="s">
        <v>78</v>
      </c>
      <c r="D5499" s="0" t="s">
        <v>86</v>
      </c>
      <c r="E5499" s="14" t="n">
        <v>45301</v>
      </c>
      <c r="F5499" s="14" t="n">
        <v>45306</v>
      </c>
      <c r="G5499" s="0" t="n">
        <v>98</v>
      </c>
      <c r="H5499" s="0" t="n">
        <v>139</v>
      </c>
      <c r="I5499" s="0" t="n">
        <v>124</v>
      </c>
      <c r="J5499" s="0" t="n">
        <v>1670</v>
      </c>
      <c r="K5499" s="0" t="n">
        <v>2022</v>
      </c>
      <c r="L5499" s="15" t="s">
        <v>87</v>
      </c>
      <c r="M5499" s="0" t="n">
        <v>5</v>
      </c>
      <c r="N5499" s="16" t="n">
        <f aca="false">I5499*K5499</f>
        <v>250728</v>
      </c>
      <c r="O5499" s="16" t="n">
        <f aca="false">I5499*(K5499-J5499)</f>
        <v>43648</v>
      </c>
      <c r="P5499" s="15" t="n">
        <f aca="false">K5499-J5499</f>
        <v>352</v>
      </c>
      <c r="Q5499" s="0" t="str">
        <f aca="false">IF(G5499=0,"Out of stock",IF(G5499&lt;H5499,"Understocked",IF(G5499&gt;Summary!$B$6*H5499,"Overstocked","Healthy")))</f>
        <v>Understocked</v>
      </c>
      <c r="R5499" s="0" t="str">
        <f aca="false">IF(I5499&gt;=Summary!$B$7,"Fast",IF(I5499&lt;Summary!$B$8,"Slow","Medium"))</f>
        <v>Medium</v>
      </c>
      <c r="S5499" s="15" t="n">
        <f aca="false">IF(M5499&gt;Summary!$B$5,1,0)</f>
        <v>0</v>
      </c>
      <c r="T5499" s="16" t="n">
        <f aca="false">IF(Q5499="Overstocked",(G5499-Summary!$B$6*H5499)*J5499,0)</f>
        <v>0</v>
      </c>
    </row>
    <row r="5500" customFormat="false" ht="15" hidden="false" customHeight="false" outlineLevel="0" collapsed="false">
      <c r="A5500" s="0" t="s">
        <v>5598</v>
      </c>
      <c r="B5500" s="0" t="s">
        <v>89</v>
      </c>
      <c r="C5500" s="0" t="s">
        <v>78</v>
      </c>
      <c r="D5500" s="0" t="s">
        <v>90</v>
      </c>
      <c r="E5500" s="14" t="n">
        <v>45029</v>
      </c>
      <c r="F5500" s="14" t="n">
        <v>45031</v>
      </c>
      <c r="G5500" s="0" t="n">
        <v>369</v>
      </c>
      <c r="H5500" s="0" t="n">
        <v>71</v>
      </c>
      <c r="I5500" s="0" t="n">
        <v>109</v>
      </c>
      <c r="J5500" s="0" t="n">
        <v>1508</v>
      </c>
      <c r="K5500" s="0" t="n">
        <v>1718</v>
      </c>
      <c r="L5500" s="15" t="s">
        <v>82</v>
      </c>
      <c r="M5500" s="0" t="n">
        <v>2</v>
      </c>
      <c r="N5500" s="16" t="n">
        <f aca="false">I5500*K5500</f>
        <v>187262</v>
      </c>
      <c r="O5500" s="16" t="n">
        <f aca="false">I5500*(K5500-J5500)</f>
        <v>22890</v>
      </c>
      <c r="P5500" s="15" t="n">
        <f aca="false">K5500-J5500</f>
        <v>210</v>
      </c>
      <c r="Q5500" s="0" t="str">
        <f aca="false">IF(G5500=0,"Out of stock",IF(G5500&lt;H5500,"Understocked",IF(G5500&gt;Summary!$B$6*H5500,"Overstocked","Healthy")))</f>
        <v>Overstocked</v>
      </c>
      <c r="R5500" s="0" t="str">
        <f aca="false">IF(I5500&gt;=Summary!$B$7,"Fast",IF(I5500&lt;Summary!$B$8,"Slow","Medium"))</f>
        <v>Medium</v>
      </c>
      <c r="S5500" s="15" t="n">
        <f aca="false">IF(M5500&gt;Summary!$B$5,1,0)</f>
        <v>0</v>
      </c>
      <c r="T5500" s="16" t="n">
        <f aca="false">IF(Q5500="Overstocked",(G5500-Summary!$B$6*H5500)*J5500,0)</f>
        <v>128180</v>
      </c>
    </row>
    <row r="5501" customFormat="false" ht="15" hidden="false" customHeight="false" outlineLevel="0" collapsed="false">
      <c r="A5501" s="0" t="s">
        <v>5599</v>
      </c>
      <c r="B5501" s="0" t="s">
        <v>95</v>
      </c>
      <c r="C5501" s="0" t="s">
        <v>96</v>
      </c>
      <c r="D5501" s="0" t="s">
        <v>79</v>
      </c>
      <c r="E5501" s="14" t="n">
        <v>45418</v>
      </c>
      <c r="F5501" s="14" t="n">
        <v>45424</v>
      </c>
      <c r="G5501" s="0" t="n">
        <v>347</v>
      </c>
      <c r="H5501" s="0" t="n">
        <v>101</v>
      </c>
      <c r="I5501" s="0" t="n">
        <v>258</v>
      </c>
      <c r="J5501" s="0" t="n">
        <v>1332</v>
      </c>
      <c r="K5501" s="0" t="n">
        <v>1706</v>
      </c>
      <c r="L5501" s="15" t="s">
        <v>93</v>
      </c>
      <c r="M5501" s="0" t="n">
        <v>6</v>
      </c>
      <c r="N5501" s="16" t="n">
        <f aca="false">I5501*K5501</f>
        <v>440148</v>
      </c>
      <c r="O5501" s="16" t="n">
        <f aca="false">I5501*(K5501-J5501)</f>
        <v>96492</v>
      </c>
      <c r="P5501" s="15" t="n">
        <f aca="false">K5501-J5501</f>
        <v>374</v>
      </c>
      <c r="Q5501" s="0" t="str">
        <f aca="false">IF(G5501=0,"Out of stock",IF(G5501&lt;H5501,"Understocked",IF(G5501&gt;Summary!$B$6*H5501,"Overstocked","Healthy")))</f>
        <v>Healthy</v>
      </c>
      <c r="R5501" s="0" t="str">
        <f aca="false">IF(I5501&gt;=Summary!$B$7,"Fast",IF(I5501&lt;Summary!$B$8,"Slow","Medium"))</f>
        <v>Fast</v>
      </c>
      <c r="S5501" s="15" t="n">
        <f aca="false">IF(M5501&gt;Summary!$B$5,1,0)</f>
        <v>0</v>
      </c>
      <c r="T5501" s="16" t="n">
        <f aca="false">IF(Q5501="Overstocked",(G5501-Summary!$B$6*H5501)*J5501,0)</f>
        <v>0</v>
      </c>
    </row>
    <row r="5502" customFormat="false" ht="15" hidden="false" customHeight="false" outlineLevel="0" collapsed="false">
      <c r="A5502" s="0" t="s">
        <v>5600</v>
      </c>
      <c r="B5502" s="0" t="s">
        <v>107</v>
      </c>
      <c r="C5502" s="0" t="s">
        <v>85</v>
      </c>
      <c r="D5502" s="0" t="s">
        <v>102</v>
      </c>
      <c r="E5502" s="14" t="n">
        <v>45169</v>
      </c>
      <c r="F5502" s="14" t="n">
        <v>45170</v>
      </c>
      <c r="G5502" s="0" t="n">
        <v>325</v>
      </c>
      <c r="H5502" s="0" t="n">
        <v>75</v>
      </c>
      <c r="I5502" s="0" t="n">
        <v>164</v>
      </c>
      <c r="J5502" s="0" t="n">
        <v>1152</v>
      </c>
      <c r="K5502" s="0" t="n">
        <v>1212</v>
      </c>
      <c r="L5502" s="15" t="s">
        <v>97</v>
      </c>
      <c r="M5502" s="0" t="n">
        <v>1</v>
      </c>
      <c r="N5502" s="16" t="n">
        <f aca="false">I5502*K5502</f>
        <v>198768</v>
      </c>
      <c r="O5502" s="16" t="n">
        <f aca="false">I5502*(K5502-J5502)</f>
        <v>9840</v>
      </c>
      <c r="P5502" s="15" t="n">
        <f aca="false">K5502-J5502</f>
        <v>60</v>
      </c>
      <c r="Q5502" s="0" t="str">
        <f aca="false">IF(G5502=0,"Out of stock",IF(G5502&lt;H5502,"Understocked",IF(G5502&gt;Summary!$B$6*H5502,"Overstocked","Healthy")))</f>
        <v>Overstocked</v>
      </c>
      <c r="R5502" s="0" t="str">
        <f aca="false">IF(I5502&gt;=Summary!$B$7,"Fast",IF(I5502&lt;Summary!$B$8,"Slow","Medium"))</f>
        <v>Medium</v>
      </c>
      <c r="S5502" s="15" t="n">
        <f aca="false">IF(M5502&gt;Summary!$B$5,1,0)</f>
        <v>0</v>
      </c>
      <c r="T5502" s="16" t="n">
        <f aca="false">IF(Q5502="Overstocked",(G5502-Summary!$B$6*H5502)*J5502,0)</f>
        <v>28800</v>
      </c>
    </row>
    <row r="5503" customFormat="false" ht="15" hidden="false" customHeight="false" outlineLevel="0" collapsed="false">
      <c r="A5503" s="0" t="s">
        <v>5601</v>
      </c>
      <c r="B5503" s="0" t="s">
        <v>77</v>
      </c>
      <c r="C5503" s="0" t="s">
        <v>78</v>
      </c>
      <c r="D5503" s="0" t="s">
        <v>79</v>
      </c>
      <c r="E5503" s="14" t="n">
        <v>44933</v>
      </c>
      <c r="F5503" s="14" t="n">
        <v>44939</v>
      </c>
      <c r="G5503" s="0" t="n">
        <v>345</v>
      </c>
      <c r="H5503" s="0" t="n">
        <v>85</v>
      </c>
      <c r="I5503" s="0" t="n">
        <v>227</v>
      </c>
      <c r="J5503" s="0" t="n">
        <v>358</v>
      </c>
      <c r="K5503" s="0" t="n">
        <v>664</v>
      </c>
      <c r="L5503" s="15" t="s">
        <v>80</v>
      </c>
      <c r="M5503" s="0" t="n">
        <v>6</v>
      </c>
      <c r="N5503" s="16" t="n">
        <f aca="false">I5503*K5503</f>
        <v>150728</v>
      </c>
      <c r="O5503" s="16" t="n">
        <f aca="false">I5503*(K5503-J5503)</f>
        <v>69462</v>
      </c>
      <c r="P5503" s="15" t="n">
        <f aca="false">K5503-J5503</f>
        <v>306</v>
      </c>
      <c r="Q5503" s="0" t="str">
        <f aca="false">IF(G5503=0,"Out of stock",IF(G5503&lt;H5503,"Understocked",IF(G5503&gt;Summary!$B$6*H5503,"Overstocked","Healthy")))</f>
        <v>Overstocked</v>
      </c>
      <c r="R5503" s="0" t="str">
        <f aca="false">IF(I5503&gt;=Summary!$B$7,"Fast",IF(I5503&lt;Summary!$B$8,"Slow","Medium"))</f>
        <v>Fast</v>
      </c>
      <c r="S5503" s="15" t="n">
        <f aca="false">IF(M5503&gt;Summary!$B$5,1,0)</f>
        <v>0</v>
      </c>
      <c r="T5503" s="16" t="n">
        <f aca="false">IF(Q5503="Overstocked",(G5503-Summary!$B$6*H5503)*J5503,0)</f>
        <v>1790</v>
      </c>
    </row>
    <row r="5504" customFormat="false" ht="15" hidden="false" customHeight="false" outlineLevel="0" collapsed="false">
      <c r="A5504" s="0" t="s">
        <v>5602</v>
      </c>
      <c r="B5504" s="0" t="s">
        <v>123</v>
      </c>
      <c r="C5504" s="0" t="s">
        <v>104</v>
      </c>
      <c r="D5504" s="0" t="s">
        <v>92</v>
      </c>
      <c r="E5504" s="14" t="n">
        <v>45011</v>
      </c>
      <c r="F5504" s="14" t="n">
        <v>45015</v>
      </c>
      <c r="G5504" s="0" t="n">
        <v>344</v>
      </c>
      <c r="H5504" s="0" t="n">
        <v>110</v>
      </c>
      <c r="I5504" s="0" t="n">
        <v>84</v>
      </c>
      <c r="J5504" s="0" t="n">
        <v>1675</v>
      </c>
      <c r="K5504" s="0" t="n">
        <v>1921</v>
      </c>
      <c r="L5504" s="15" t="s">
        <v>97</v>
      </c>
      <c r="M5504" s="0" t="n">
        <v>4</v>
      </c>
      <c r="N5504" s="16" t="n">
        <f aca="false">I5504*K5504</f>
        <v>161364</v>
      </c>
      <c r="O5504" s="16" t="n">
        <f aca="false">I5504*(K5504-J5504)</f>
        <v>20664</v>
      </c>
      <c r="P5504" s="15" t="n">
        <f aca="false">K5504-J5504</f>
        <v>246</v>
      </c>
      <c r="Q5504" s="0" t="str">
        <f aca="false">IF(G5504=0,"Out of stock",IF(G5504&lt;H5504,"Understocked",IF(G5504&gt;Summary!$B$6*H5504,"Overstocked","Healthy")))</f>
        <v>Healthy</v>
      </c>
      <c r="R5504" s="0" t="str">
        <f aca="false">IF(I5504&gt;=Summary!$B$7,"Fast",IF(I5504&lt;Summary!$B$8,"Slow","Medium"))</f>
        <v>Slow</v>
      </c>
      <c r="S5504" s="15" t="n">
        <f aca="false">IF(M5504&gt;Summary!$B$5,1,0)</f>
        <v>0</v>
      </c>
      <c r="T5504" s="16" t="n">
        <f aca="false">IF(Q5504="Overstocked",(G5504-Summary!$B$6*H5504)*J5504,0)</f>
        <v>0</v>
      </c>
    </row>
    <row r="5505" customFormat="false" ht="15" hidden="false" customHeight="false" outlineLevel="0" collapsed="false">
      <c r="A5505" s="0" t="s">
        <v>5603</v>
      </c>
      <c r="B5505" s="0" t="s">
        <v>84</v>
      </c>
      <c r="C5505" s="0" t="s">
        <v>104</v>
      </c>
      <c r="D5505" s="0" t="s">
        <v>92</v>
      </c>
      <c r="E5505" s="14" t="n">
        <v>45402</v>
      </c>
      <c r="F5505" s="14" t="n">
        <v>45411</v>
      </c>
      <c r="G5505" s="0" t="n">
        <v>330</v>
      </c>
      <c r="H5505" s="0" t="n">
        <v>133</v>
      </c>
      <c r="I5505" s="0" t="n">
        <v>296</v>
      </c>
      <c r="J5505" s="0" t="n">
        <v>904</v>
      </c>
      <c r="K5505" s="0" t="n">
        <v>1286</v>
      </c>
      <c r="L5505" s="15" t="s">
        <v>93</v>
      </c>
      <c r="M5505" s="0" t="n">
        <v>9</v>
      </c>
      <c r="N5505" s="16" t="n">
        <f aca="false">I5505*K5505</f>
        <v>380656</v>
      </c>
      <c r="O5505" s="16" t="n">
        <f aca="false">I5505*(K5505-J5505)</f>
        <v>113072</v>
      </c>
      <c r="P5505" s="15" t="n">
        <f aca="false">K5505-J5505</f>
        <v>382</v>
      </c>
      <c r="Q5505" s="0" t="str">
        <f aca="false">IF(G5505=0,"Out of stock",IF(G5505&lt;H5505,"Understocked",IF(G5505&gt;Summary!$B$6*H5505,"Overstocked","Healthy")))</f>
        <v>Healthy</v>
      </c>
      <c r="R5505" s="0" t="str">
        <f aca="false">IF(I5505&gt;=Summary!$B$7,"Fast",IF(I5505&lt;Summary!$B$8,"Slow","Medium"))</f>
        <v>Fast</v>
      </c>
      <c r="S5505" s="15" t="n">
        <f aca="false">IF(M5505&gt;Summary!$B$5,1,0)</f>
        <v>1</v>
      </c>
      <c r="T5505" s="16" t="n">
        <f aca="false">IF(Q5505="Overstocked",(G5505-Summary!$B$6*H5505)*J5505,0)</f>
        <v>0</v>
      </c>
    </row>
    <row r="5506" customFormat="false" ht="15" hidden="false" customHeight="false" outlineLevel="0" collapsed="false">
      <c r="A5506" s="0" t="s">
        <v>5604</v>
      </c>
      <c r="B5506" s="0" t="s">
        <v>95</v>
      </c>
      <c r="C5506" s="0" t="s">
        <v>78</v>
      </c>
      <c r="D5506" s="0" t="s">
        <v>79</v>
      </c>
      <c r="E5506" s="14" t="n">
        <v>45594</v>
      </c>
      <c r="F5506" s="14" t="n">
        <v>45598</v>
      </c>
      <c r="G5506" s="0" t="n">
        <v>378</v>
      </c>
      <c r="H5506" s="0" t="n">
        <v>91</v>
      </c>
      <c r="I5506" s="0" t="n">
        <v>249</v>
      </c>
      <c r="J5506" s="0" t="n">
        <v>1042</v>
      </c>
      <c r="K5506" s="0" t="n">
        <v>1197</v>
      </c>
      <c r="L5506" s="15" t="s">
        <v>87</v>
      </c>
      <c r="M5506" s="0" t="n">
        <v>4</v>
      </c>
      <c r="N5506" s="16" t="n">
        <f aca="false">I5506*K5506</f>
        <v>298053</v>
      </c>
      <c r="O5506" s="16" t="n">
        <f aca="false">I5506*(K5506-J5506)</f>
        <v>38595</v>
      </c>
      <c r="P5506" s="15" t="n">
        <f aca="false">K5506-J5506</f>
        <v>155</v>
      </c>
      <c r="Q5506" s="0" t="str">
        <f aca="false">IF(G5506=0,"Out of stock",IF(G5506&lt;H5506,"Understocked",IF(G5506&gt;Summary!$B$6*H5506,"Overstocked","Healthy")))</f>
        <v>Overstocked</v>
      </c>
      <c r="R5506" s="0" t="str">
        <f aca="false">IF(I5506&gt;=Summary!$B$7,"Fast",IF(I5506&lt;Summary!$B$8,"Slow","Medium"))</f>
        <v>Fast</v>
      </c>
      <c r="S5506" s="15" t="n">
        <f aca="false">IF(M5506&gt;Summary!$B$5,1,0)</f>
        <v>0</v>
      </c>
      <c r="T5506" s="16" t="n">
        <f aca="false">IF(Q5506="Overstocked",(G5506-Summary!$B$6*H5506)*J5506,0)</f>
        <v>14588</v>
      </c>
    </row>
    <row r="5507" customFormat="false" ht="15" hidden="false" customHeight="false" outlineLevel="0" collapsed="false">
      <c r="A5507" s="0" t="s">
        <v>5605</v>
      </c>
      <c r="B5507" s="0" t="s">
        <v>77</v>
      </c>
      <c r="C5507" s="0" t="s">
        <v>96</v>
      </c>
      <c r="D5507" s="0" t="s">
        <v>92</v>
      </c>
      <c r="E5507" s="14" t="n">
        <v>45155</v>
      </c>
      <c r="F5507" s="14" t="n">
        <v>45156</v>
      </c>
      <c r="G5507" s="0" t="n">
        <v>29</v>
      </c>
      <c r="H5507" s="0" t="n">
        <v>144</v>
      </c>
      <c r="I5507" s="0" t="n">
        <v>257</v>
      </c>
      <c r="J5507" s="0" t="n">
        <v>1153</v>
      </c>
      <c r="K5507" s="0" t="n">
        <v>1602</v>
      </c>
      <c r="L5507" s="15" t="s">
        <v>80</v>
      </c>
      <c r="M5507" s="0" t="n">
        <v>1</v>
      </c>
      <c r="N5507" s="16" t="n">
        <f aca="false">I5507*K5507</f>
        <v>411714</v>
      </c>
      <c r="O5507" s="16" t="n">
        <f aca="false">I5507*(K5507-J5507)</f>
        <v>115393</v>
      </c>
      <c r="P5507" s="15" t="n">
        <f aca="false">K5507-J5507</f>
        <v>449</v>
      </c>
      <c r="Q5507" s="0" t="str">
        <f aca="false">IF(G5507=0,"Out of stock",IF(G5507&lt;H5507,"Understocked",IF(G5507&gt;Summary!$B$6*H5507,"Overstocked","Healthy")))</f>
        <v>Understocked</v>
      </c>
      <c r="R5507" s="0" t="str">
        <f aca="false">IF(I5507&gt;=Summary!$B$7,"Fast",IF(I5507&lt;Summary!$B$8,"Slow","Medium"))</f>
        <v>Fast</v>
      </c>
      <c r="S5507" s="15" t="n">
        <f aca="false">IF(M5507&gt;Summary!$B$5,1,0)</f>
        <v>0</v>
      </c>
      <c r="T5507" s="16" t="n">
        <f aca="false">IF(Q5507="Overstocked",(G5507-Summary!$B$6*H5507)*J5507,0)</f>
        <v>0</v>
      </c>
    </row>
    <row r="5508" customFormat="false" ht="15" hidden="false" customHeight="false" outlineLevel="0" collapsed="false">
      <c r="A5508" s="0" t="s">
        <v>5606</v>
      </c>
      <c r="B5508" s="0" t="s">
        <v>115</v>
      </c>
      <c r="C5508" s="0" t="s">
        <v>104</v>
      </c>
      <c r="D5508" s="0" t="s">
        <v>86</v>
      </c>
      <c r="E5508" s="14" t="n">
        <v>45252</v>
      </c>
      <c r="F5508" s="14" t="n">
        <v>45258</v>
      </c>
      <c r="G5508" s="0" t="n">
        <v>249</v>
      </c>
      <c r="H5508" s="0" t="n">
        <v>131</v>
      </c>
      <c r="I5508" s="0" t="n">
        <v>183</v>
      </c>
      <c r="J5508" s="0" t="n">
        <v>650</v>
      </c>
      <c r="K5508" s="0" t="n">
        <v>954</v>
      </c>
      <c r="L5508" s="15" t="s">
        <v>87</v>
      </c>
      <c r="M5508" s="0" t="n">
        <v>6</v>
      </c>
      <c r="N5508" s="16" t="n">
        <f aca="false">I5508*K5508</f>
        <v>174582</v>
      </c>
      <c r="O5508" s="16" t="n">
        <f aca="false">I5508*(K5508-J5508)</f>
        <v>55632</v>
      </c>
      <c r="P5508" s="15" t="n">
        <f aca="false">K5508-J5508</f>
        <v>304</v>
      </c>
      <c r="Q5508" s="0" t="str">
        <f aca="false">IF(G5508=0,"Out of stock",IF(G5508&lt;H5508,"Understocked",IF(G5508&gt;Summary!$B$6*H5508,"Overstocked","Healthy")))</f>
        <v>Healthy</v>
      </c>
      <c r="R5508" s="0" t="str">
        <f aca="false">IF(I5508&gt;=Summary!$B$7,"Fast",IF(I5508&lt;Summary!$B$8,"Slow","Medium"))</f>
        <v>Medium</v>
      </c>
      <c r="S5508" s="15" t="n">
        <f aca="false">IF(M5508&gt;Summary!$B$5,1,0)</f>
        <v>0</v>
      </c>
      <c r="T5508" s="16" t="n">
        <f aca="false">IF(Q5508="Overstocked",(G5508-Summary!$B$6*H5508)*J5508,0)</f>
        <v>0</v>
      </c>
    </row>
    <row r="5509" customFormat="false" ht="15" hidden="false" customHeight="false" outlineLevel="0" collapsed="false">
      <c r="A5509" s="0" t="s">
        <v>5607</v>
      </c>
      <c r="B5509" s="0" t="s">
        <v>95</v>
      </c>
      <c r="C5509" s="0" t="s">
        <v>78</v>
      </c>
      <c r="D5509" s="0" t="s">
        <v>102</v>
      </c>
      <c r="E5509" s="14" t="n">
        <v>45581</v>
      </c>
      <c r="F5509" s="14" t="n">
        <v>45589</v>
      </c>
      <c r="G5509" s="0" t="n">
        <v>399</v>
      </c>
      <c r="H5509" s="0" t="n">
        <v>112</v>
      </c>
      <c r="I5509" s="0" t="n">
        <v>166</v>
      </c>
      <c r="J5509" s="0" t="n">
        <v>1512</v>
      </c>
      <c r="K5509" s="0" t="n">
        <v>1931</v>
      </c>
      <c r="L5509" s="15" t="s">
        <v>87</v>
      </c>
      <c r="M5509" s="0" t="n">
        <v>8</v>
      </c>
      <c r="N5509" s="16" t="n">
        <f aca="false">I5509*K5509</f>
        <v>320546</v>
      </c>
      <c r="O5509" s="16" t="n">
        <f aca="false">I5509*(K5509-J5509)</f>
        <v>69554</v>
      </c>
      <c r="P5509" s="15" t="n">
        <f aca="false">K5509-J5509</f>
        <v>419</v>
      </c>
      <c r="Q5509" s="0" t="str">
        <f aca="false">IF(G5509=0,"Out of stock",IF(G5509&lt;H5509,"Understocked",IF(G5509&gt;Summary!$B$6*H5509,"Overstocked","Healthy")))</f>
        <v>Healthy</v>
      </c>
      <c r="R5509" s="0" t="str">
        <f aca="false">IF(I5509&gt;=Summary!$B$7,"Fast",IF(I5509&lt;Summary!$B$8,"Slow","Medium"))</f>
        <v>Medium</v>
      </c>
      <c r="S5509" s="15" t="n">
        <f aca="false">IF(M5509&gt;Summary!$B$5,1,0)</f>
        <v>1</v>
      </c>
      <c r="T5509" s="16" t="n">
        <f aca="false">IF(Q5509="Overstocked",(G5509-Summary!$B$6*H5509)*J5509,0)</f>
        <v>0</v>
      </c>
    </row>
    <row r="5510" customFormat="false" ht="15" hidden="false" customHeight="false" outlineLevel="0" collapsed="false">
      <c r="A5510" s="0" t="s">
        <v>5608</v>
      </c>
      <c r="B5510" s="0" t="s">
        <v>115</v>
      </c>
      <c r="C5510" s="0" t="s">
        <v>85</v>
      </c>
      <c r="D5510" s="0" t="s">
        <v>79</v>
      </c>
      <c r="E5510" s="14" t="n">
        <v>45337</v>
      </c>
      <c r="F5510" s="14" t="n">
        <v>45342</v>
      </c>
      <c r="G5510" s="0" t="n">
        <v>320</v>
      </c>
      <c r="H5510" s="0" t="n">
        <v>97</v>
      </c>
      <c r="I5510" s="0" t="n">
        <v>114</v>
      </c>
      <c r="J5510" s="0" t="n">
        <v>1996</v>
      </c>
      <c r="K5510" s="0" t="n">
        <v>2124</v>
      </c>
      <c r="L5510" s="15" t="s">
        <v>82</v>
      </c>
      <c r="M5510" s="0" t="n">
        <v>5</v>
      </c>
      <c r="N5510" s="16" t="n">
        <f aca="false">I5510*K5510</f>
        <v>242136</v>
      </c>
      <c r="O5510" s="16" t="n">
        <f aca="false">I5510*(K5510-J5510)</f>
        <v>14592</v>
      </c>
      <c r="P5510" s="15" t="n">
        <f aca="false">K5510-J5510</f>
        <v>128</v>
      </c>
      <c r="Q5510" s="0" t="str">
        <f aca="false">IF(G5510=0,"Out of stock",IF(G5510&lt;H5510,"Understocked",IF(G5510&gt;Summary!$B$6*H5510,"Overstocked","Healthy")))</f>
        <v>Healthy</v>
      </c>
      <c r="R5510" s="0" t="str">
        <f aca="false">IF(I5510&gt;=Summary!$B$7,"Fast",IF(I5510&lt;Summary!$B$8,"Slow","Medium"))</f>
        <v>Medium</v>
      </c>
      <c r="S5510" s="15" t="n">
        <f aca="false">IF(M5510&gt;Summary!$B$5,1,0)</f>
        <v>0</v>
      </c>
      <c r="T5510" s="16" t="n">
        <f aca="false">IF(Q5510="Overstocked",(G5510-Summary!$B$6*H5510)*J5510,0)</f>
        <v>0</v>
      </c>
    </row>
    <row r="5511" customFormat="false" ht="15" hidden="false" customHeight="false" outlineLevel="0" collapsed="false">
      <c r="A5511" s="0" t="s">
        <v>5609</v>
      </c>
      <c r="B5511" s="0" t="s">
        <v>95</v>
      </c>
      <c r="C5511" s="0" t="s">
        <v>96</v>
      </c>
      <c r="D5511" s="0" t="s">
        <v>90</v>
      </c>
      <c r="E5511" s="14" t="n">
        <v>45041</v>
      </c>
      <c r="F5511" s="14" t="n">
        <v>45050</v>
      </c>
      <c r="G5511" s="0" t="n">
        <v>372</v>
      </c>
      <c r="H5511" s="0" t="n">
        <v>86</v>
      </c>
      <c r="I5511" s="0" t="n">
        <v>211</v>
      </c>
      <c r="J5511" s="0" t="n">
        <v>1200</v>
      </c>
      <c r="K5511" s="0" t="n">
        <v>1521</v>
      </c>
      <c r="L5511" s="15" t="s">
        <v>82</v>
      </c>
      <c r="M5511" s="0" t="n">
        <v>9</v>
      </c>
      <c r="N5511" s="16" t="n">
        <f aca="false">I5511*K5511</f>
        <v>320931</v>
      </c>
      <c r="O5511" s="16" t="n">
        <f aca="false">I5511*(K5511-J5511)</f>
        <v>67731</v>
      </c>
      <c r="P5511" s="15" t="n">
        <f aca="false">K5511-J5511</f>
        <v>321</v>
      </c>
      <c r="Q5511" s="0" t="str">
        <f aca="false">IF(G5511=0,"Out of stock",IF(G5511&lt;H5511,"Understocked",IF(G5511&gt;Summary!$B$6*H5511,"Overstocked","Healthy")))</f>
        <v>Overstocked</v>
      </c>
      <c r="R5511" s="0" t="str">
        <f aca="false">IF(I5511&gt;=Summary!$B$7,"Fast",IF(I5511&lt;Summary!$B$8,"Slow","Medium"))</f>
        <v>Fast</v>
      </c>
      <c r="S5511" s="15" t="n">
        <f aca="false">IF(M5511&gt;Summary!$B$5,1,0)</f>
        <v>1</v>
      </c>
      <c r="T5511" s="16" t="n">
        <f aca="false">IF(Q5511="Overstocked",(G5511-Summary!$B$6*H5511)*J5511,0)</f>
        <v>33600</v>
      </c>
    </row>
    <row r="5512" customFormat="false" ht="15" hidden="false" customHeight="false" outlineLevel="0" collapsed="false">
      <c r="A5512" s="0" t="s">
        <v>5610</v>
      </c>
      <c r="B5512" s="0" t="s">
        <v>84</v>
      </c>
      <c r="C5512" s="0" t="s">
        <v>85</v>
      </c>
      <c r="D5512" s="0" t="s">
        <v>102</v>
      </c>
      <c r="E5512" s="14" t="n">
        <v>45256</v>
      </c>
      <c r="F5512" s="14" t="n">
        <v>45260</v>
      </c>
      <c r="G5512" s="0" t="n">
        <v>300</v>
      </c>
      <c r="H5512" s="0" t="n">
        <v>51</v>
      </c>
      <c r="I5512" s="0" t="n">
        <v>46</v>
      </c>
      <c r="J5512" s="0" t="n">
        <v>1673</v>
      </c>
      <c r="K5512" s="0" t="n">
        <v>2153</v>
      </c>
      <c r="L5512" s="15" t="s">
        <v>82</v>
      </c>
      <c r="M5512" s="0" t="n">
        <v>4</v>
      </c>
      <c r="N5512" s="16" t="n">
        <f aca="false">I5512*K5512</f>
        <v>99038</v>
      </c>
      <c r="O5512" s="16" t="n">
        <f aca="false">I5512*(K5512-J5512)</f>
        <v>22080</v>
      </c>
      <c r="P5512" s="15" t="n">
        <f aca="false">K5512-J5512</f>
        <v>480</v>
      </c>
      <c r="Q5512" s="0" t="str">
        <f aca="false">IF(G5512=0,"Out of stock",IF(G5512&lt;H5512,"Understocked",IF(G5512&gt;Summary!$B$6*H5512,"Overstocked","Healthy")))</f>
        <v>Overstocked</v>
      </c>
      <c r="R5512" s="0" t="str">
        <f aca="false">IF(I5512&gt;=Summary!$B$7,"Fast",IF(I5512&lt;Summary!$B$8,"Slow","Medium"))</f>
        <v>Slow</v>
      </c>
      <c r="S5512" s="15" t="n">
        <f aca="false">IF(M5512&gt;Summary!$B$5,1,0)</f>
        <v>0</v>
      </c>
      <c r="T5512" s="16" t="n">
        <f aca="false">IF(Q5512="Overstocked",(G5512-Summary!$B$6*H5512)*J5512,0)</f>
        <v>160608</v>
      </c>
    </row>
    <row r="5513" customFormat="false" ht="15" hidden="false" customHeight="false" outlineLevel="0" collapsed="false">
      <c r="A5513" s="0" t="s">
        <v>5611</v>
      </c>
      <c r="B5513" s="0" t="s">
        <v>111</v>
      </c>
      <c r="C5513" s="0" t="s">
        <v>96</v>
      </c>
      <c r="D5513" s="0" t="s">
        <v>86</v>
      </c>
      <c r="E5513" s="14" t="n">
        <v>45358</v>
      </c>
      <c r="F5513" s="14" t="n">
        <v>45360</v>
      </c>
      <c r="G5513" s="0" t="n">
        <v>320</v>
      </c>
      <c r="H5513" s="0" t="n">
        <v>128</v>
      </c>
      <c r="I5513" s="0" t="n">
        <v>229</v>
      </c>
      <c r="J5513" s="0" t="n">
        <v>313</v>
      </c>
      <c r="K5513" s="0" t="n">
        <v>568</v>
      </c>
      <c r="L5513" s="15" t="s">
        <v>93</v>
      </c>
      <c r="M5513" s="0" t="n">
        <v>2</v>
      </c>
      <c r="N5513" s="16" t="n">
        <f aca="false">I5513*K5513</f>
        <v>130072</v>
      </c>
      <c r="O5513" s="16" t="n">
        <f aca="false">I5513*(K5513-J5513)</f>
        <v>58395</v>
      </c>
      <c r="P5513" s="15" t="n">
        <f aca="false">K5513-J5513</f>
        <v>255</v>
      </c>
      <c r="Q5513" s="0" t="str">
        <f aca="false">IF(G5513=0,"Out of stock",IF(G5513&lt;H5513,"Understocked",IF(G5513&gt;Summary!$B$6*H5513,"Overstocked","Healthy")))</f>
        <v>Healthy</v>
      </c>
      <c r="R5513" s="0" t="str">
        <f aca="false">IF(I5513&gt;=Summary!$B$7,"Fast",IF(I5513&lt;Summary!$B$8,"Slow","Medium"))</f>
        <v>Fast</v>
      </c>
      <c r="S5513" s="15" t="n">
        <f aca="false">IF(M5513&gt;Summary!$B$5,1,0)</f>
        <v>0</v>
      </c>
      <c r="T5513" s="16" t="n">
        <f aca="false">IF(Q5513="Overstocked",(G5513-Summary!$B$6*H5513)*J5513,0)</f>
        <v>0</v>
      </c>
    </row>
    <row r="5514" customFormat="false" ht="15" hidden="false" customHeight="false" outlineLevel="0" collapsed="false">
      <c r="A5514" s="0" t="s">
        <v>5612</v>
      </c>
      <c r="B5514" s="0" t="s">
        <v>89</v>
      </c>
      <c r="C5514" s="0" t="s">
        <v>78</v>
      </c>
      <c r="D5514" s="0" t="s">
        <v>86</v>
      </c>
      <c r="E5514" s="14" t="n">
        <v>45407</v>
      </c>
      <c r="F5514" s="14" t="n">
        <v>45408</v>
      </c>
      <c r="G5514" s="0" t="n">
        <v>162</v>
      </c>
      <c r="H5514" s="0" t="n">
        <v>82</v>
      </c>
      <c r="I5514" s="0" t="n">
        <v>69</v>
      </c>
      <c r="J5514" s="0" t="n">
        <v>812</v>
      </c>
      <c r="K5514" s="0" t="n">
        <v>969</v>
      </c>
      <c r="L5514" s="15" t="s">
        <v>82</v>
      </c>
      <c r="M5514" s="0" t="n">
        <v>1</v>
      </c>
      <c r="N5514" s="16" t="n">
        <f aca="false">I5514*K5514</f>
        <v>66861</v>
      </c>
      <c r="O5514" s="16" t="n">
        <f aca="false">I5514*(K5514-J5514)</f>
        <v>10833</v>
      </c>
      <c r="P5514" s="15" t="n">
        <f aca="false">K5514-J5514</f>
        <v>157</v>
      </c>
      <c r="Q5514" s="0" t="str">
        <f aca="false">IF(G5514=0,"Out of stock",IF(G5514&lt;H5514,"Understocked",IF(G5514&gt;Summary!$B$6*H5514,"Overstocked","Healthy")))</f>
        <v>Healthy</v>
      </c>
      <c r="R5514" s="0" t="str">
        <f aca="false">IF(I5514&gt;=Summary!$B$7,"Fast",IF(I5514&lt;Summary!$B$8,"Slow","Medium"))</f>
        <v>Slow</v>
      </c>
      <c r="S5514" s="15" t="n">
        <f aca="false">IF(M5514&gt;Summary!$B$5,1,0)</f>
        <v>0</v>
      </c>
      <c r="T5514" s="16" t="n">
        <f aca="false">IF(Q5514="Overstocked",(G5514-Summary!$B$6*H5514)*J5514,0)</f>
        <v>0</v>
      </c>
    </row>
    <row r="5515" customFormat="false" ht="15" hidden="false" customHeight="false" outlineLevel="0" collapsed="false">
      <c r="A5515" s="0" t="s">
        <v>5613</v>
      </c>
      <c r="B5515" s="0" t="s">
        <v>95</v>
      </c>
      <c r="C5515" s="0" t="s">
        <v>85</v>
      </c>
      <c r="D5515" s="0" t="s">
        <v>92</v>
      </c>
      <c r="E5515" s="14" t="n">
        <v>45275</v>
      </c>
      <c r="F5515" s="14" t="n">
        <v>45280</v>
      </c>
      <c r="G5515" s="0" t="n">
        <v>193</v>
      </c>
      <c r="H5515" s="0" t="n">
        <v>146</v>
      </c>
      <c r="I5515" s="0" t="n">
        <v>169</v>
      </c>
      <c r="J5515" s="0" t="n">
        <v>435</v>
      </c>
      <c r="K5515" s="0" t="n">
        <v>866</v>
      </c>
      <c r="L5515" s="15" t="s">
        <v>87</v>
      </c>
      <c r="M5515" s="0" t="n">
        <v>5</v>
      </c>
      <c r="N5515" s="16" t="n">
        <f aca="false">I5515*K5515</f>
        <v>146354</v>
      </c>
      <c r="O5515" s="16" t="n">
        <f aca="false">I5515*(K5515-J5515)</f>
        <v>72839</v>
      </c>
      <c r="P5515" s="15" t="n">
        <f aca="false">K5515-J5515</f>
        <v>431</v>
      </c>
      <c r="Q5515" s="0" t="str">
        <f aca="false">IF(G5515=0,"Out of stock",IF(G5515&lt;H5515,"Understocked",IF(G5515&gt;Summary!$B$6*H5515,"Overstocked","Healthy")))</f>
        <v>Healthy</v>
      </c>
      <c r="R5515" s="0" t="str">
        <f aca="false">IF(I5515&gt;=Summary!$B$7,"Fast",IF(I5515&lt;Summary!$B$8,"Slow","Medium"))</f>
        <v>Medium</v>
      </c>
      <c r="S5515" s="15" t="n">
        <f aca="false">IF(M5515&gt;Summary!$B$5,1,0)</f>
        <v>0</v>
      </c>
      <c r="T5515" s="16" t="n">
        <f aca="false">IF(Q5515="Overstocked",(G5515-Summary!$B$6*H5515)*J5515,0)</f>
        <v>0</v>
      </c>
    </row>
    <row r="5516" customFormat="false" ht="15" hidden="false" customHeight="false" outlineLevel="0" collapsed="false">
      <c r="A5516" s="0" t="s">
        <v>5614</v>
      </c>
      <c r="B5516" s="0" t="s">
        <v>84</v>
      </c>
      <c r="C5516" s="0" t="s">
        <v>85</v>
      </c>
      <c r="D5516" s="0" t="s">
        <v>79</v>
      </c>
      <c r="E5516" s="14" t="n">
        <v>45312</v>
      </c>
      <c r="F5516" s="14" t="n">
        <v>45317</v>
      </c>
      <c r="G5516" s="0" t="n">
        <v>421</v>
      </c>
      <c r="H5516" s="0" t="n">
        <v>100</v>
      </c>
      <c r="I5516" s="0" t="n">
        <v>138</v>
      </c>
      <c r="J5516" s="0" t="n">
        <v>1623</v>
      </c>
      <c r="K5516" s="0" t="n">
        <v>2068</v>
      </c>
      <c r="L5516" s="15" t="s">
        <v>93</v>
      </c>
      <c r="M5516" s="0" t="n">
        <v>5</v>
      </c>
      <c r="N5516" s="16" t="n">
        <f aca="false">I5516*K5516</f>
        <v>285384</v>
      </c>
      <c r="O5516" s="16" t="n">
        <f aca="false">I5516*(K5516-J5516)</f>
        <v>61410</v>
      </c>
      <c r="P5516" s="15" t="n">
        <f aca="false">K5516-J5516</f>
        <v>445</v>
      </c>
      <c r="Q5516" s="0" t="str">
        <f aca="false">IF(G5516=0,"Out of stock",IF(G5516&lt;H5516,"Understocked",IF(G5516&gt;Summary!$B$6*H5516,"Overstocked","Healthy")))</f>
        <v>Overstocked</v>
      </c>
      <c r="R5516" s="0" t="str">
        <f aca="false">IF(I5516&gt;=Summary!$B$7,"Fast",IF(I5516&lt;Summary!$B$8,"Slow","Medium"))</f>
        <v>Medium</v>
      </c>
      <c r="S5516" s="15" t="n">
        <f aca="false">IF(M5516&gt;Summary!$B$5,1,0)</f>
        <v>0</v>
      </c>
      <c r="T5516" s="16" t="n">
        <f aca="false">IF(Q5516="Overstocked",(G5516-Summary!$B$6*H5516)*J5516,0)</f>
        <v>34083</v>
      </c>
    </row>
    <row r="5517" customFormat="false" ht="15" hidden="false" customHeight="false" outlineLevel="0" collapsed="false">
      <c r="A5517" s="0" t="s">
        <v>5615</v>
      </c>
      <c r="B5517" s="0" t="s">
        <v>101</v>
      </c>
      <c r="C5517" s="0" t="s">
        <v>85</v>
      </c>
      <c r="D5517" s="0" t="s">
        <v>86</v>
      </c>
      <c r="E5517" s="14" t="n">
        <v>45172</v>
      </c>
      <c r="F5517" s="14" t="n">
        <v>45180</v>
      </c>
      <c r="G5517" s="0" t="n">
        <v>14</v>
      </c>
      <c r="H5517" s="0" t="n">
        <v>58</v>
      </c>
      <c r="I5517" s="0" t="n">
        <v>228</v>
      </c>
      <c r="J5517" s="0" t="n">
        <v>1057</v>
      </c>
      <c r="K5517" s="0" t="n">
        <v>1232</v>
      </c>
      <c r="L5517" s="15" t="s">
        <v>82</v>
      </c>
      <c r="M5517" s="0" t="n">
        <v>8</v>
      </c>
      <c r="N5517" s="16" t="n">
        <f aca="false">I5517*K5517</f>
        <v>280896</v>
      </c>
      <c r="O5517" s="16" t="n">
        <f aca="false">I5517*(K5517-J5517)</f>
        <v>39900</v>
      </c>
      <c r="P5517" s="15" t="n">
        <f aca="false">K5517-J5517</f>
        <v>175</v>
      </c>
      <c r="Q5517" s="0" t="str">
        <f aca="false">IF(G5517=0,"Out of stock",IF(G5517&lt;H5517,"Understocked",IF(G5517&gt;Summary!$B$6*H5517,"Overstocked","Healthy")))</f>
        <v>Understocked</v>
      </c>
      <c r="R5517" s="0" t="str">
        <f aca="false">IF(I5517&gt;=Summary!$B$7,"Fast",IF(I5517&lt;Summary!$B$8,"Slow","Medium"))</f>
        <v>Fast</v>
      </c>
      <c r="S5517" s="15" t="n">
        <f aca="false">IF(M5517&gt;Summary!$B$5,1,0)</f>
        <v>1</v>
      </c>
      <c r="T5517" s="16" t="n">
        <f aca="false">IF(Q5517="Overstocked",(G5517-Summary!$B$6*H5517)*J5517,0)</f>
        <v>0</v>
      </c>
    </row>
    <row r="5518" customFormat="false" ht="15" hidden="false" customHeight="false" outlineLevel="0" collapsed="false">
      <c r="A5518" s="0" t="s">
        <v>5616</v>
      </c>
      <c r="B5518" s="0" t="s">
        <v>107</v>
      </c>
      <c r="C5518" s="0" t="s">
        <v>85</v>
      </c>
      <c r="D5518" s="0" t="s">
        <v>92</v>
      </c>
      <c r="E5518" s="14" t="n">
        <v>45062</v>
      </c>
      <c r="F5518" s="14" t="n">
        <v>45072</v>
      </c>
      <c r="G5518" s="0" t="n">
        <v>356</v>
      </c>
      <c r="H5518" s="0" t="n">
        <v>90</v>
      </c>
      <c r="I5518" s="0" t="n">
        <v>219</v>
      </c>
      <c r="J5518" s="0" t="n">
        <v>1096</v>
      </c>
      <c r="K5518" s="0" t="n">
        <v>1393</v>
      </c>
      <c r="L5518" s="15" t="s">
        <v>80</v>
      </c>
      <c r="M5518" s="0" t="n">
        <v>10</v>
      </c>
      <c r="N5518" s="16" t="n">
        <f aca="false">I5518*K5518</f>
        <v>305067</v>
      </c>
      <c r="O5518" s="16" t="n">
        <f aca="false">I5518*(K5518-J5518)</f>
        <v>65043</v>
      </c>
      <c r="P5518" s="15" t="n">
        <f aca="false">K5518-J5518</f>
        <v>297</v>
      </c>
      <c r="Q5518" s="0" t="str">
        <f aca="false">IF(G5518=0,"Out of stock",IF(G5518&lt;H5518,"Understocked",IF(G5518&gt;Summary!$B$6*H5518,"Overstocked","Healthy")))</f>
        <v>Healthy</v>
      </c>
      <c r="R5518" s="0" t="str">
        <f aca="false">IF(I5518&gt;=Summary!$B$7,"Fast",IF(I5518&lt;Summary!$B$8,"Slow","Medium"))</f>
        <v>Fast</v>
      </c>
      <c r="S5518" s="15" t="n">
        <f aca="false">IF(M5518&gt;Summary!$B$5,1,0)</f>
        <v>1</v>
      </c>
      <c r="T5518" s="16" t="n">
        <f aca="false">IF(Q5518="Overstocked",(G5518-Summary!$B$6*H5518)*J5518,0)</f>
        <v>0</v>
      </c>
    </row>
    <row r="5519" customFormat="false" ht="15" hidden="false" customHeight="false" outlineLevel="0" collapsed="false">
      <c r="A5519" s="0" t="s">
        <v>5617</v>
      </c>
      <c r="B5519" s="0" t="s">
        <v>115</v>
      </c>
      <c r="C5519" s="0" t="s">
        <v>104</v>
      </c>
      <c r="D5519" s="0" t="s">
        <v>92</v>
      </c>
      <c r="E5519" s="14" t="n">
        <v>45553</v>
      </c>
      <c r="F5519" s="14" t="n">
        <v>45560</v>
      </c>
      <c r="G5519" s="0" t="n">
        <v>319</v>
      </c>
      <c r="H5519" s="0" t="n">
        <v>121</v>
      </c>
      <c r="I5519" s="0" t="n">
        <v>103</v>
      </c>
      <c r="J5519" s="0" t="n">
        <v>1096</v>
      </c>
      <c r="K5519" s="0" t="n">
        <v>1488</v>
      </c>
      <c r="L5519" s="15" t="s">
        <v>82</v>
      </c>
      <c r="M5519" s="0" t="n">
        <v>7</v>
      </c>
      <c r="N5519" s="16" t="n">
        <f aca="false">I5519*K5519</f>
        <v>153264</v>
      </c>
      <c r="O5519" s="16" t="n">
        <f aca="false">I5519*(K5519-J5519)</f>
        <v>40376</v>
      </c>
      <c r="P5519" s="15" t="n">
        <f aca="false">K5519-J5519</f>
        <v>392</v>
      </c>
      <c r="Q5519" s="0" t="str">
        <f aca="false">IF(G5519=0,"Out of stock",IF(G5519&lt;H5519,"Understocked",IF(G5519&gt;Summary!$B$6*H5519,"Overstocked","Healthy")))</f>
        <v>Healthy</v>
      </c>
      <c r="R5519" s="0" t="str">
        <f aca="false">IF(I5519&gt;=Summary!$B$7,"Fast",IF(I5519&lt;Summary!$B$8,"Slow","Medium"))</f>
        <v>Medium</v>
      </c>
      <c r="S5519" s="15" t="n">
        <f aca="false">IF(M5519&gt;Summary!$B$5,1,0)</f>
        <v>0</v>
      </c>
      <c r="T5519" s="16" t="n">
        <f aca="false">IF(Q5519="Overstocked",(G5519-Summary!$B$6*H5519)*J5519,0)</f>
        <v>0</v>
      </c>
    </row>
    <row r="5520" customFormat="false" ht="15" hidden="false" customHeight="false" outlineLevel="0" collapsed="false">
      <c r="A5520" s="0" t="s">
        <v>5618</v>
      </c>
      <c r="B5520" s="0" t="s">
        <v>113</v>
      </c>
      <c r="C5520" s="0" t="s">
        <v>104</v>
      </c>
      <c r="D5520" s="0" t="s">
        <v>102</v>
      </c>
      <c r="E5520" s="14" t="n">
        <v>45246</v>
      </c>
      <c r="F5520" s="14" t="n">
        <v>45254</v>
      </c>
      <c r="G5520" s="0" t="n">
        <v>415</v>
      </c>
      <c r="H5520" s="0" t="n">
        <v>88</v>
      </c>
      <c r="I5520" s="0" t="n">
        <v>257</v>
      </c>
      <c r="J5520" s="0" t="n">
        <v>1080</v>
      </c>
      <c r="K5520" s="0" t="n">
        <v>1521</v>
      </c>
      <c r="L5520" s="15" t="s">
        <v>80</v>
      </c>
      <c r="M5520" s="0" t="n">
        <v>8</v>
      </c>
      <c r="N5520" s="16" t="n">
        <f aca="false">I5520*K5520</f>
        <v>390897</v>
      </c>
      <c r="O5520" s="16" t="n">
        <f aca="false">I5520*(K5520-J5520)</f>
        <v>113337</v>
      </c>
      <c r="P5520" s="15" t="n">
        <f aca="false">K5520-J5520</f>
        <v>441</v>
      </c>
      <c r="Q5520" s="0" t="str">
        <f aca="false">IF(G5520=0,"Out of stock",IF(G5520&lt;H5520,"Understocked",IF(G5520&gt;Summary!$B$6*H5520,"Overstocked","Healthy")))</f>
        <v>Overstocked</v>
      </c>
      <c r="R5520" s="0" t="str">
        <f aca="false">IF(I5520&gt;=Summary!$B$7,"Fast",IF(I5520&lt;Summary!$B$8,"Slow","Medium"))</f>
        <v>Fast</v>
      </c>
      <c r="S5520" s="15" t="n">
        <f aca="false">IF(M5520&gt;Summary!$B$5,1,0)</f>
        <v>1</v>
      </c>
      <c r="T5520" s="16" t="n">
        <f aca="false">IF(Q5520="Overstocked",(G5520-Summary!$B$6*H5520)*J5520,0)</f>
        <v>68040</v>
      </c>
    </row>
    <row r="5521" customFormat="false" ht="15" hidden="false" customHeight="false" outlineLevel="0" collapsed="false">
      <c r="A5521" s="0" t="s">
        <v>5619</v>
      </c>
      <c r="B5521" s="0" t="s">
        <v>89</v>
      </c>
      <c r="C5521" s="0" t="s">
        <v>78</v>
      </c>
      <c r="D5521" s="0" t="s">
        <v>86</v>
      </c>
      <c r="E5521" s="14" t="n">
        <v>45045</v>
      </c>
      <c r="F5521" s="14" t="n">
        <v>45052</v>
      </c>
      <c r="G5521" s="0" t="n">
        <v>477</v>
      </c>
      <c r="H5521" s="0" t="n">
        <v>130</v>
      </c>
      <c r="I5521" s="0" t="n">
        <v>156</v>
      </c>
      <c r="J5521" s="0" t="n">
        <v>1717</v>
      </c>
      <c r="K5521" s="0" t="n">
        <v>1969</v>
      </c>
      <c r="L5521" s="15" t="s">
        <v>97</v>
      </c>
      <c r="M5521" s="0" t="n">
        <v>7</v>
      </c>
      <c r="N5521" s="16" t="n">
        <f aca="false">I5521*K5521</f>
        <v>307164</v>
      </c>
      <c r="O5521" s="16" t="n">
        <f aca="false">I5521*(K5521-J5521)</f>
        <v>39312</v>
      </c>
      <c r="P5521" s="15" t="n">
        <f aca="false">K5521-J5521</f>
        <v>252</v>
      </c>
      <c r="Q5521" s="0" t="str">
        <f aca="false">IF(G5521=0,"Out of stock",IF(G5521&lt;H5521,"Understocked",IF(G5521&gt;Summary!$B$6*H5521,"Overstocked","Healthy")))</f>
        <v>Healthy</v>
      </c>
      <c r="R5521" s="0" t="str">
        <f aca="false">IF(I5521&gt;=Summary!$B$7,"Fast",IF(I5521&lt;Summary!$B$8,"Slow","Medium"))</f>
        <v>Medium</v>
      </c>
      <c r="S5521" s="15" t="n">
        <f aca="false">IF(M5521&gt;Summary!$B$5,1,0)</f>
        <v>0</v>
      </c>
      <c r="T5521" s="16" t="n">
        <f aca="false">IF(Q5521="Overstocked",(G5521-Summary!$B$6*H5521)*J5521,0)</f>
        <v>0</v>
      </c>
    </row>
    <row r="5522" customFormat="false" ht="15" hidden="false" customHeight="false" outlineLevel="0" collapsed="false">
      <c r="A5522" s="0" t="s">
        <v>5620</v>
      </c>
      <c r="B5522" s="0" t="s">
        <v>101</v>
      </c>
      <c r="C5522" s="0" t="s">
        <v>104</v>
      </c>
      <c r="D5522" s="0" t="s">
        <v>92</v>
      </c>
      <c r="E5522" s="14" t="n">
        <v>45308</v>
      </c>
      <c r="F5522" s="14" t="n">
        <v>45316</v>
      </c>
      <c r="G5522" s="0" t="n">
        <v>408</v>
      </c>
      <c r="H5522" s="0" t="n">
        <v>101</v>
      </c>
      <c r="I5522" s="0" t="n">
        <v>143</v>
      </c>
      <c r="J5522" s="0" t="n">
        <v>903</v>
      </c>
      <c r="K5522" s="0" t="n">
        <v>1080</v>
      </c>
      <c r="L5522" s="15" t="s">
        <v>97</v>
      </c>
      <c r="M5522" s="0" t="n">
        <v>8</v>
      </c>
      <c r="N5522" s="16" t="n">
        <f aca="false">I5522*K5522</f>
        <v>154440</v>
      </c>
      <c r="O5522" s="16" t="n">
        <f aca="false">I5522*(K5522-J5522)</f>
        <v>25311</v>
      </c>
      <c r="P5522" s="15" t="n">
        <f aca="false">K5522-J5522</f>
        <v>177</v>
      </c>
      <c r="Q5522" s="0" t="str">
        <f aca="false">IF(G5522=0,"Out of stock",IF(G5522&lt;H5522,"Understocked",IF(G5522&gt;Summary!$B$6*H5522,"Overstocked","Healthy")))</f>
        <v>Overstocked</v>
      </c>
      <c r="R5522" s="0" t="str">
        <f aca="false">IF(I5522&gt;=Summary!$B$7,"Fast",IF(I5522&lt;Summary!$B$8,"Slow","Medium"))</f>
        <v>Medium</v>
      </c>
      <c r="S5522" s="15" t="n">
        <f aca="false">IF(M5522&gt;Summary!$B$5,1,0)</f>
        <v>1</v>
      </c>
      <c r="T5522" s="16" t="n">
        <f aca="false">IF(Q5522="Overstocked",(G5522-Summary!$B$6*H5522)*J5522,0)</f>
        <v>3612</v>
      </c>
    </row>
    <row r="5523" customFormat="false" ht="15" hidden="false" customHeight="false" outlineLevel="0" collapsed="false">
      <c r="A5523" s="0" t="s">
        <v>5621</v>
      </c>
      <c r="B5523" s="0" t="s">
        <v>113</v>
      </c>
      <c r="C5523" s="0" t="s">
        <v>96</v>
      </c>
      <c r="D5523" s="0" t="s">
        <v>90</v>
      </c>
      <c r="E5523" s="14" t="n">
        <v>45243</v>
      </c>
      <c r="F5523" s="14" t="n">
        <v>45250</v>
      </c>
      <c r="G5523" s="0" t="n">
        <v>131</v>
      </c>
      <c r="H5523" s="0" t="n">
        <v>145</v>
      </c>
      <c r="I5523" s="0" t="n">
        <v>79</v>
      </c>
      <c r="J5523" s="0" t="n">
        <v>551</v>
      </c>
      <c r="K5523" s="0" t="n">
        <v>947</v>
      </c>
      <c r="L5523" s="15" t="s">
        <v>80</v>
      </c>
      <c r="M5523" s="0" t="n">
        <v>7</v>
      </c>
      <c r="N5523" s="16" t="n">
        <f aca="false">I5523*K5523</f>
        <v>74813</v>
      </c>
      <c r="O5523" s="16" t="n">
        <f aca="false">I5523*(K5523-J5523)</f>
        <v>31284</v>
      </c>
      <c r="P5523" s="15" t="n">
        <f aca="false">K5523-J5523</f>
        <v>396</v>
      </c>
      <c r="Q5523" s="0" t="str">
        <f aca="false">IF(G5523=0,"Out of stock",IF(G5523&lt;H5523,"Understocked",IF(G5523&gt;Summary!$B$6*H5523,"Overstocked","Healthy")))</f>
        <v>Understocked</v>
      </c>
      <c r="R5523" s="0" t="str">
        <f aca="false">IF(I5523&gt;=Summary!$B$7,"Fast",IF(I5523&lt;Summary!$B$8,"Slow","Medium"))</f>
        <v>Slow</v>
      </c>
      <c r="S5523" s="15" t="n">
        <f aca="false">IF(M5523&gt;Summary!$B$5,1,0)</f>
        <v>0</v>
      </c>
      <c r="T5523" s="16" t="n">
        <f aca="false">IF(Q5523="Overstocked",(G5523-Summary!$B$6*H5523)*J5523,0)</f>
        <v>0</v>
      </c>
    </row>
    <row r="5524" customFormat="false" ht="15" hidden="false" customHeight="false" outlineLevel="0" collapsed="false">
      <c r="A5524" s="0" t="s">
        <v>5622</v>
      </c>
      <c r="B5524" s="0" t="s">
        <v>77</v>
      </c>
      <c r="C5524" s="0" t="s">
        <v>78</v>
      </c>
      <c r="D5524" s="0" t="s">
        <v>90</v>
      </c>
      <c r="E5524" s="14" t="n">
        <v>45616</v>
      </c>
      <c r="F5524" s="14" t="n">
        <v>45626</v>
      </c>
      <c r="G5524" s="0" t="n">
        <v>323</v>
      </c>
      <c r="H5524" s="0" t="n">
        <v>117</v>
      </c>
      <c r="I5524" s="0" t="n">
        <v>4</v>
      </c>
      <c r="J5524" s="0" t="n">
        <v>1891</v>
      </c>
      <c r="K5524" s="0" t="n">
        <v>2123</v>
      </c>
      <c r="L5524" s="15" t="s">
        <v>80</v>
      </c>
      <c r="M5524" s="0" t="n">
        <v>10</v>
      </c>
      <c r="N5524" s="16" t="n">
        <f aca="false">I5524*K5524</f>
        <v>8492</v>
      </c>
      <c r="O5524" s="16" t="n">
        <f aca="false">I5524*(K5524-J5524)</f>
        <v>928</v>
      </c>
      <c r="P5524" s="15" t="n">
        <f aca="false">K5524-J5524</f>
        <v>232</v>
      </c>
      <c r="Q5524" s="0" t="str">
        <f aca="false">IF(G5524=0,"Out of stock",IF(G5524&lt;H5524,"Understocked",IF(G5524&gt;Summary!$B$6*H5524,"Overstocked","Healthy")))</f>
        <v>Healthy</v>
      </c>
      <c r="R5524" s="0" t="str">
        <f aca="false">IF(I5524&gt;=Summary!$B$7,"Fast",IF(I5524&lt;Summary!$B$8,"Slow","Medium"))</f>
        <v>Slow</v>
      </c>
      <c r="S5524" s="15" t="n">
        <f aca="false">IF(M5524&gt;Summary!$B$5,1,0)</f>
        <v>1</v>
      </c>
      <c r="T5524" s="16" t="n">
        <f aca="false">IF(Q5524="Overstocked",(G5524-Summary!$B$6*H5524)*J5524,0)</f>
        <v>0</v>
      </c>
    </row>
    <row r="5525" customFormat="false" ht="15" hidden="false" customHeight="false" outlineLevel="0" collapsed="false">
      <c r="A5525" s="0" t="s">
        <v>5623</v>
      </c>
      <c r="B5525" s="0" t="s">
        <v>113</v>
      </c>
      <c r="C5525" s="0" t="s">
        <v>78</v>
      </c>
      <c r="D5525" s="0" t="s">
        <v>102</v>
      </c>
      <c r="E5525" s="14" t="n">
        <v>44988</v>
      </c>
      <c r="F5525" s="14" t="n">
        <v>44993</v>
      </c>
      <c r="G5525" s="0" t="n">
        <v>302</v>
      </c>
      <c r="H5525" s="0" t="n">
        <v>116</v>
      </c>
      <c r="I5525" s="0" t="n">
        <v>170</v>
      </c>
      <c r="J5525" s="0" t="n">
        <v>1498</v>
      </c>
      <c r="K5525" s="0" t="n">
        <v>1701</v>
      </c>
      <c r="L5525" s="15" t="s">
        <v>82</v>
      </c>
      <c r="M5525" s="0" t="n">
        <v>5</v>
      </c>
      <c r="N5525" s="16" t="n">
        <f aca="false">I5525*K5525</f>
        <v>289170</v>
      </c>
      <c r="O5525" s="16" t="n">
        <f aca="false">I5525*(K5525-J5525)</f>
        <v>34510</v>
      </c>
      <c r="P5525" s="15" t="n">
        <f aca="false">K5525-J5525</f>
        <v>203</v>
      </c>
      <c r="Q5525" s="0" t="str">
        <f aca="false">IF(G5525=0,"Out of stock",IF(G5525&lt;H5525,"Understocked",IF(G5525&gt;Summary!$B$6*H5525,"Overstocked","Healthy")))</f>
        <v>Healthy</v>
      </c>
      <c r="R5525" s="0" t="str">
        <f aca="false">IF(I5525&gt;=Summary!$B$7,"Fast",IF(I5525&lt;Summary!$B$8,"Slow","Medium"))</f>
        <v>Medium</v>
      </c>
      <c r="S5525" s="15" t="n">
        <f aca="false">IF(M5525&gt;Summary!$B$5,1,0)</f>
        <v>0</v>
      </c>
      <c r="T5525" s="16" t="n">
        <f aca="false">IF(Q5525="Overstocked",(G5525-Summary!$B$6*H5525)*J5525,0)</f>
        <v>0</v>
      </c>
    </row>
    <row r="5526" customFormat="false" ht="15" hidden="false" customHeight="false" outlineLevel="0" collapsed="false">
      <c r="A5526" s="0" t="s">
        <v>5624</v>
      </c>
      <c r="B5526" s="0" t="s">
        <v>113</v>
      </c>
      <c r="C5526" s="0" t="s">
        <v>104</v>
      </c>
      <c r="D5526" s="0" t="s">
        <v>102</v>
      </c>
      <c r="E5526" s="14" t="n">
        <v>45206</v>
      </c>
      <c r="F5526" s="14" t="n">
        <v>45216</v>
      </c>
      <c r="G5526" s="0" t="n">
        <v>252</v>
      </c>
      <c r="H5526" s="0" t="n">
        <v>135</v>
      </c>
      <c r="I5526" s="0" t="n">
        <v>251</v>
      </c>
      <c r="J5526" s="0" t="n">
        <v>744</v>
      </c>
      <c r="K5526" s="0" t="n">
        <v>983</v>
      </c>
      <c r="L5526" s="15" t="s">
        <v>97</v>
      </c>
      <c r="M5526" s="0" t="n">
        <v>10</v>
      </c>
      <c r="N5526" s="16" t="n">
        <f aca="false">I5526*K5526</f>
        <v>246733</v>
      </c>
      <c r="O5526" s="16" t="n">
        <f aca="false">I5526*(K5526-J5526)</f>
        <v>59989</v>
      </c>
      <c r="P5526" s="15" t="n">
        <f aca="false">K5526-J5526</f>
        <v>239</v>
      </c>
      <c r="Q5526" s="0" t="str">
        <f aca="false">IF(G5526=0,"Out of stock",IF(G5526&lt;H5526,"Understocked",IF(G5526&gt;Summary!$B$6*H5526,"Overstocked","Healthy")))</f>
        <v>Healthy</v>
      </c>
      <c r="R5526" s="0" t="str">
        <f aca="false">IF(I5526&gt;=Summary!$B$7,"Fast",IF(I5526&lt;Summary!$B$8,"Slow","Medium"))</f>
        <v>Fast</v>
      </c>
      <c r="S5526" s="15" t="n">
        <f aca="false">IF(M5526&gt;Summary!$B$5,1,0)</f>
        <v>1</v>
      </c>
      <c r="T5526" s="16" t="n">
        <f aca="false">IF(Q5526="Overstocked",(G5526-Summary!$B$6*H5526)*J5526,0)</f>
        <v>0</v>
      </c>
    </row>
    <row r="5527" customFormat="false" ht="15" hidden="false" customHeight="false" outlineLevel="0" collapsed="false">
      <c r="A5527" s="0" t="s">
        <v>5625</v>
      </c>
      <c r="B5527" s="0" t="s">
        <v>111</v>
      </c>
      <c r="C5527" s="0" t="s">
        <v>96</v>
      </c>
      <c r="D5527" s="0" t="s">
        <v>90</v>
      </c>
      <c r="E5527" s="14" t="n">
        <v>44993</v>
      </c>
      <c r="F5527" s="14" t="n">
        <v>44996</v>
      </c>
      <c r="G5527" s="0" t="n">
        <v>83</v>
      </c>
      <c r="H5527" s="0" t="n">
        <v>146</v>
      </c>
      <c r="I5527" s="0" t="n">
        <v>48</v>
      </c>
      <c r="J5527" s="0" t="n">
        <v>1900</v>
      </c>
      <c r="K5527" s="0" t="n">
        <v>2055</v>
      </c>
      <c r="L5527" s="15" t="s">
        <v>97</v>
      </c>
      <c r="M5527" s="0" t="n">
        <v>3</v>
      </c>
      <c r="N5527" s="16" t="n">
        <f aca="false">I5527*K5527</f>
        <v>98640</v>
      </c>
      <c r="O5527" s="16" t="n">
        <f aca="false">I5527*(K5527-J5527)</f>
        <v>7440</v>
      </c>
      <c r="P5527" s="15" t="n">
        <f aca="false">K5527-J5527</f>
        <v>155</v>
      </c>
      <c r="Q5527" s="0" t="str">
        <f aca="false">IF(G5527=0,"Out of stock",IF(G5527&lt;H5527,"Understocked",IF(G5527&gt;Summary!$B$6*H5527,"Overstocked","Healthy")))</f>
        <v>Understocked</v>
      </c>
      <c r="R5527" s="0" t="str">
        <f aca="false">IF(I5527&gt;=Summary!$B$7,"Fast",IF(I5527&lt;Summary!$B$8,"Slow","Medium"))</f>
        <v>Slow</v>
      </c>
      <c r="S5527" s="15" t="n">
        <f aca="false">IF(M5527&gt;Summary!$B$5,1,0)</f>
        <v>0</v>
      </c>
      <c r="T5527" s="16" t="n">
        <f aca="false">IF(Q5527="Overstocked",(G5527-Summary!$B$6*H5527)*J5527,0)</f>
        <v>0</v>
      </c>
    </row>
    <row r="5528" customFormat="false" ht="15" hidden="false" customHeight="false" outlineLevel="0" collapsed="false">
      <c r="A5528" s="0" t="s">
        <v>5626</v>
      </c>
      <c r="B5528" s="0" t="s">
        <v>89</v>
      </c>
      <c r="C5528" s="0" t="s">
        <v>85</v>
      </c>
      <c r="D5528" s="0" t="s">
        <v>86</v>
      </c>
      <c r="E5528" s="14" t="n">
        <v>45068</v>
      </c>
      <c r="F5528" s="14" t="n">
        <v>45074</v>
      </c>
      <c r="G5528" s="0" t="n">
        <v>191</v>
      </c>
      <c r="H5528" s="0" t="n">
        <v>96</v>
      </c>
      <c r="I5528" s="0" t="n">
        <v>31</v>
      </c>
      <c r="J5528" s="0" t="n">
        <v>1319</v>
      </c>
      <c r="K5528" s="0" t="n">
        <v>1716</v>
      </c>
      <c r="L5528" s="15" t="s">
        <v>82</v>
      </c>
      <c r="M5528" s="0" t="n">
        <v>6</v>
      </c>
      <c r="N5528" s="16" t="n">
        <f aca="false">I5528*K5528</f>
        <v>53196</v>
      </c>
      <c r="O5528" s="16" t="n">
        <f aca="false">I5528*(K5528-J5528)</f>
        <v>12307</v>
      </c>
      <c r="P5528" s="15" t="n">
        <f aca="false">K5528-J5528</f>
        <v>397</v>
      </c>
      <c r="Q5528" s="0" t="str">
        <f aca="false">IF(G5528=0,"Out of stock",IF(G5528&lt;H5528,"Understocked",IF(G5528&gt;Summary!$B$6*H5528,"Overstocked","Healthy")))</f>
        <v>Healthy</v>
      </c>
      <c r="R5528" s="0" t="str">
        <f aca="false">IF(I5528&gt;=Summary!$B$7,"Fast",IF(I5528&lt;Summary!$B$8,"Slow","Medium"))</f>
        <v>Slow</v>
      </c>
      <c r="S5528" s="15" t="n">
        <f aca="false">IF(M5528&gt;Summary!$B$5,1,0)</f>
        <v>0</v>
      </c>
      <c r="T5528" s="16" t="n">
        <f aca="false">IF(Q5528="Overstocked",(G5528-Summary!$B$6*H5528)*J5528,0)</f>
        <v>0</v>
      </c>
    </row>
    <row r="5529" customFormat="false" ht="15" hidden="false" customHeight="false" outlineLevel="0" collapsed="false">
      <c r="A5529" s="0" t="s">
        <v>5627</v>
      </c>
      <c r="B5529" s="0" t="s">
        <v>101</v>
      </c>
      <c r="C5529" s="0" t="s">
        <v>85</v>
      </c>
      <c r="D5529" s="0" t="s">
        <v>102</v>
      </c>
      <c r="E5529" s="14" t="n">
        <v>45231</v>
      </c>
      <c r="F5529" s="14" t="n">
        <v>45234</v>
      </c>
      <c r="G5529" s="0" t="n">
        <v>406</v>
      </c>
      <c r="H5529" s="0" t="n">
        <v>67</v>
      </c>
      <c r="I5529" s="0" t="n">
        <v>183</v>
      </c>
      <c r="J5529" s="0" t="n">
        <v>1380</v>
      </c>
      <c r="K5529" s="0" t="n">
        <v>1576</v>
      </c>
      <c r="L5529" s="15" t="s">
        <v>80</v>
      </c>
      <c r="M5529" s="0" t="n">
        <v>3</v>
      </c>
      <c r="N5529" s="16" t="n">
        <f aca="false">I5529*K5529</f>
        <v>288408</v>
      </c>
      <c r="O5529" s="16" t="n">
        <f aca="false">I5529*(K5529-J5529)</f>
        <v>35868</v>
      </c>
      <c r="P5529" s="15" t="n">
        <f aca="false">K5529-J5529</f>
        <v>196</v>
      </c>
      <c r="Q5529" s="0" t="str">
        <f aca="false">IF(G5529=0,"Out of stock",IF(G5529&lt;H5529,"Understocked",IF(G5529&gt;Summary!$B$6*H5529,"Overstocked","Healthy")))</f>
        <v>Overstocked</v>
      </c>
      <c r="R5529" s="0" t="str">
        <f aca="false">IF(I5529&gt;=Summary!$B$7,"Fast",IF(I5529&lt;Summary!$B$8,"Slow","Medium"))</f>
        <v>Medium</v>
      </c>
      <c r="S5529" s="15" t="n">
        <f aca="false">IF(M5529&gt;Summary!$B$5,1,0)</f>
        <v>0</v>
      </c>
      <c r="T5529" s="16" t="n">
        <f aca="false">IF(Q5529="Overstocked",(G5529-Summary!$B$6*H5529)*J5529,0)</f>
        <v>190440</v>
      </c>
    </row>
    <row r="5530" customFormat="false" ht="15" hidden="false" customHeight="false" outlineLevel="0" collapsed="false">
      <c r="A5530" s="0" t="s">
        <v>5628</v>
      </c>
      <c r="B5530" s="0" t="s">
        <v>123</v>
      </c>
      <c r="C5530" s="0" t="s">
        <v>104</v>
      </c>
      <c r="D5530" s="0" t="s">
        <v>102</v>
      </c>
      <c r="E5530" s="14" t="n">
        <v>45016</v>
      </c>
      <c r="F5530" s="14" t="n">
        <v>45021</v>
      </c>
      <c r="G5530" s="0" t="n">
        <v>166</v>
      </c>
      <c r="H5530" s="0" t="n">
        <v>128</v>
      </c>
      <c r="I5530" s="0" t="n">
        <v>33</v>
      </c>
      <c r="J5530" s="0" t="n">
        <v>820</v>
      </c>
      <c r="K5530" s="0" t="n">
        <v>1203</v>
      </c>
      <c r="L5530" s="15" t="s">
        <v>87</v>
      </c>
      <c r="M5530" s="0" t="n">
        <v>5</v>
      </c>
      <c r="N5530" s="16" t="n">
        <f aca="false">I5530*K5530</f>
        <v>39699</v>
      </c>
      <c r="O5530" s="16" t="n">
        <f aca="false">I5530*(K5530-J5530)</f>
        <v>12639</v>
      </c>
      <c r="P5530" s="15" t="n">
        <f aca="false">K5530-J5530</f>
        <v>383</v>
      </c>
      <c r="Q5530" s="0" t="str">
        <f aca="false">IF(G5530=0,"Out of stock",IF(G5530&lt;H5530,"Understocked",IF(G5530&gt;Summary!$B$6*H5530,"Overstocked","Healthy")))</f>
        <v>Healthy</v>
      </c>
      <c r="R5530" s="0" t="str">
        <f aca="false">IF(I5530&gt;=Summary!$B$7,"Fast",IF(I5530&lt;Summary!$B$8,"Slow","Medium"))</f>
        <v>Slow</v>
      </c>
      <c r="S5530" s="15" t="n">
        <f aca="false">IF(M5530&gt;Summary!$B$5,1,0)</f>
        <v>0</v>
      </c>
      <c r="T5530" s="16" t="n">
        <f aca="false">IF(Q5530="Overstocked",(G5530-Summary!$B$6*H5530)*J5530,0)</f>
        <v>0</v>
      </c>
    </row>
    <row r="5531" customFormat="false" ht="15" hidden="false" customHeight="false" outlineLevel="0" collapsed="false">
      <c r="A5531" s="0" t="s">
        <v>5629</v>
      </c>
      <c r="B5531" s="0" t="s">
        <v>95</v>
      </c>
      <c r="C5531" s="0" t="s">
        <v>85</v>
      </c>
      <c r="D5531" s="0" t="s">
        <v>79</v>
      </c>
      <c r="E5531" s="14" t="n">
        <v>45165</v>
      </c>
      <c r="F5531" s="14" t="n">
        <v>45171</v>
      </c>
      <c r="G5531" s="0" t="n">
        <v>109</v>
      </c>
      <c r="H5531" s="0" t="n">
        <v>62</v>
      </c>
      <c r="I5531" s="0" t="n">
        <v>55</v>
      </c>
      <c r="J5531" s="0" t="n">
        <v>1471</v>
      </c>
      <c r="K5531" s="0" t="n">
        <v>1757</v>
      </c>
      <c r="L5531" s="15" t="s">
        <v>87</v>
      </c>
      <c r="M5531" s="0" t="n">
        <v>6</v>
      </c>
      <c r="N5531" s="16" t="n">
        <f aca="false">I5531*K5531</f>
        <v>96635</v>
      </c>
      <c r="O5531" s="16" t="n">
        <f aca="false">I5531*(K5531-J5531)</f>
        <v>15730</v>
      </c>
      <c r="P5531" s="15" t="n">
        <f aca="false">K5531-J5531</f>
        <v>286</v>
      </c>
      <c r="Q5531" s="0" t="str">
        <f aca="false">IF(G5531=0,"Out of stock",IF(G5531&lt;H5531,"Understocked",IF(G5531&gt;Summary!$B$6*H5531,"Overstocked","Healthy")))</f>
        <v>Healthy</v>
      </c>
      <c r="R5531" s="0" t="str">
        <f aca="false">IF(I5531&gt;=Summary!$B$7,"Fast",IF(I5531&lt;Summary!$B$8,"Slow","Medium"))</f>
        <v>Slow</v>
      </c>
      <c r="S5531" s="15" t="n">
        <f aca="false">IF(M5531&gt;Summary!$B$5,1,0)</f>
        <v>0</v>
      </c>
      <c r="T5531" s="16" t="n">
        <f aca="false">IF(Q5531="Overstocked",(G5531-Summary!$B$6*H5531)*J5531,0)</f>
        <v>0</v>
      </c>
    </row>
    <row r="5532" customFormat="false" ht="15" hidden="false" customHeight="false" outlineLevel="0" collapsed="false">
      <c r="A5532" s="0" t="s">
        <v>5630</v>
      </c>
      <c r="B5532" s="0" t="s">
        <v>123</v>
      </c>
      <c r="C5532" s="0" t="s">
        <v>104</v>
      </c>
      <c r="D5532" s="0" t="s">
        <v>92</v>
      </c>
      <c r="E5532" s="14" t="n">
        <v>45181</v>
      </c>
      <c r="F5532" s="14" t="n">
        <v>45185</v>
      </c>
      <c r="G5532" s="0" t="n">
        <v>366</v>
      </c>
      <c r="H5532" s="0" t="n">
        <v>63</v>
      </c>
      <c r="I5532" s="0" t="n">
        <v>171</v>
      </c>
      <c r="J5532" s="0" t="n">
        <v>362</v>
      </c>
      <c r="K5532" s="0" t="n">
        <v>725</v>
      </c>
      <c r="L5532" s="15" t="s">
        <v>87</v>
      </c>
      <c r="M5532" s="0" t="n">
        <v>4</v>
      </c>
      <c r="N5532" s="16" t="n">
        <f aca="false">I5532*K5532</f>
        <v>123975</v>
      </c>
      <c r="O5532" s="16" t="n">
        <f aca="false">I5532*(K5532-J5532)</f>
        <v>62073</v>
      </c>
      <c r="P5532" s="15" t="n">
        <f aca="false">K5532-J5532</f>
        <v>363</v>
      </c>
      <c r="Q5532" s="0" t="str">
        <f aca="false">IF(G5532=0,"Out of stock",IF(G5532&lt;H5532,"Understocked",IF(G5532&gt;Summary!$B$6*H5532,"Overstocked","Healthy")))</f>
        <v>Overstocked</v>
      </c>
      <c r="R5532" s="0" t="str">
        <f aca="false">IF(I5532&gt;=Summary!$B$7,"Fast",IF(I5532&lt;Summary!$B$8,"Slow","Medium"))</f>
        <v>Medium</v>
      </c>
      <c r="S5532" s="15" t="n">
        <f aca="false">IF(M5532&gt;Summary!$B$5,1,0)</f>
        <v>0</v>
      </c>
      <c r="T5532" s="16" t="n">
        <f aca="false">IF(Q5532="Overstocked",(G5532-Summary!$B$6*H5532)*J5532,0)</f>
        <v>41268</v>
      </c>
    </row>
    <row r="5533" customFormat="false" ht="15" hidden="false" customHeight="false" outlineLevel="0" collapsed="false">
      <c r="A5533" s="0" t="s">
        <v>5631</v>
      </c>
      <c r="B5533" s="0" t="s">
        <v>84</v>
      </c>
      <c r="C5533" s="0" t="s">
        <v>85</v>
      </c>
      <c r="D5533" s="0" t="s">
        <v>102</v>
      </c>
      <c r="E5533" s="14" t="n">
        <v>45599</v>
      </c>
      <c r="F5533" s="14" t="n">
        <v>45601</v>
      </c>
      <c r="G5533" s="0" t="n">
        <v>269</v>
      </c>
      <c r="H5533" s="0" t="n">
        <v>118</v>
      </c>
      <c r="I5533" s="0" t="n">
        <v>240</v>
      </c>
      <c r="J5533" s="0" t="n">
        <v>946</v>
      </c>
      <c r="K5533" s="0" t="n">
        <v>1111</v>
      </c>
      <c r="L5533" s="15" t="s">
        <v>82</v>
      </c>
      <c r="M5533" s="0" t="n">
        <v>2</v>
      </c>
      <c r="N5533" s="16" t="n">
        <f aca="false">I5533*K5533</f>
        <v>266640</v>
      </c>
      <c r="O5533" s="16" t="n">
        <f aca="false">I5533*(K5533-J5533)</f>
        <v>39600</v>
      </c>
      <c r="P5533" s="15" t="n">
        <f aca="false">K5533-J5533</f>
        <v>165</v>
      </c>
      <c r="Q5533" s="0" t="str">
        <f aca="false">IF(G5533=0,"Out of stock",IF(G5533&lt;H5533,"Understocked",IF(G5533&gt;Summary!$B$6*H5533,"Overstocked","Healthy")))</f>
        <v>Healthy</v>
      </c>
      <c r="R5533" s="0" t="str">
        <f aca="false">IF(I5533&gt;=Summary!$B$7,"Fast",IF(I5533&lt;Summary!$B$8,"Slow","Medium"))</f>
        <v>Fast</v>
      </c>
      <c r="S5533" s="15" t="n">
        <f aca="false">IF(M5533&gt;Summary!$B$5,1,0)</f>
        <v>0</v>
      </c>
      <c r="T5533" s="16" t="n">
        <f aca="false">IF(Q5533="Overstocked",(G5533-Summary!$B$6*H5533)*J5533,0)</f>
        <v>0</v>
      </c>
    </row>
    <row r="5534" customFormat="false" ht="15" hidden="false" customHeight="false" outlineLevel="0" collapsed="false">
      <c r="A5534" s="0" t="s">
        <v>5632</v>
      </c>
      <c r="B5534" s="0" t="s">
        <v>115</v>
      </c>
      <c r="C5534" s="0" t="s">
        <v>85</v>
      </c>
      <c r="D5534" s="0" t="s">
        <v>79</v>
      </c>
      <c r="E5534" s="14" t="n">
        <v>45145</v>
      </c>
      <c r="F5534" s="14" t="n">
        <v>45150</v>
      </c>
      <c r="G5534" s="0" t="n">
        <v>162</v>
      </c>
      <c r="H5534" s="0" t="n">
        <v>68</v>
      </c>
      <c r="I5534" s="0" t="n">
        <v>236</v>
      </c>
      <c r="J5534" s="0" t="n">
        <v>951</v>
      </c>
      <c r="K5534" s="0" t="n">
        <v>1027</v>
      </c>
      <c r="L5534" s="15" t="s">
        <v>82</v>
      </c>
      <c r="M5534" s="0" t="n">
        <v>5</v>
      </c>
      <c r="N5534" s="16" t="n">
        <f aca="false">I5534*K5534</f>
        <v>242372</v>
      </c>
      <c r="O5534" s="16" t="n">
        <f aca="false">I5534*(K5534-J5534)</f>
        <v>17936</v>
      </c>
      <c r="P5534" s="15" t="n">
        <f aca="false">K5534-J5534</f>
        <v>76</v>
      </c>
      <c r="Q5534" s="0" t="str">
        <f aca="false">IF(G5534=0,"Out of stock",IF(G5534&lt;H5534,"Understocked",IF(G5534&gt;Summary!$B$6*H5534,"Overstocked","Healthy")))</f>
        <v>Healthy</v>
      </c>
      <c r="R5534" s="0" t="str">
        <f aca="false">IF(I5534&gt;=Summary!$B$7,"Fast",IF(I5534&lt;Summary!$B$8,"Slow","Medium"))</f>
        <v>Fast</v>
      </c>
      <c r="S5534" s="15" t="n">
        <f aca="false">IF(M5534&gt;Summary!$B$5,1,0)</f>
        <v>0</v>
      </c>
      <c r="T5534" s="16" t="n">
        <f aca="false">IF(Q5534="Overstocked",(G5534-Summary!$B$6*H5534)*J5534,0)</f>
        <v>0</v>
      </c>
    </row>
    <row r="5535" customFormat="false" ht="15" hidden="false" customHeight="false" outlineLevel="0" collapsed="false">
      <c r="A5535" s="0" t="s">
        <v>5633</v>
      </c>
      <c r="B5535" s="0" t="s">
        <v>123</v>
      </c>
      <c r="C5535" s="0" t="s">
        <v>78</v>
      </c>
      <c r="D5535" s="0" t="s">
        <v>90</v>
      </c>
      <c r="E5535" s="14" t="n">
        <v>45301</v>
      </c>
      <c r="F5535" s="14" t="n">
        <v>45305</v>
      </c>
      <c r="G5535" s="0" t="n">
        <v>500</v>
      </c>
      <c r="H5535" s="0" t="n">
        <v>127</v>
      </c>
      <c r="I5535" s="0" t="n">
        <v>296</v>
      </c>
      <c r="J5535" s="0" t="n">
        <v>625</v>
      </c>
      <c r="K5535" s="0" t="n">
        <v>1050</v>
      </c>
      <c r="L5535" s="15" t="s">
        <v>82</v>
      </c>
      <c r="M5535" s="0" t="n">
        <v>4</v>
      </c>
      <c r="N5535" s="16" t="n">
        <f aca="false">I5535*K5535</f>
        <v>310800</v>
      </c>
      <c r="O5535" s="16" t="n">
        <f aca="false">I5535*(K5535-J5535)</f>
        <v>125800</v>
      </c>
      <c r="P5535" s="15" t="n">
        <f aca="false">K5535-J5535</f>
        <v>425</v>
      </c>
      <c r="Q5535" s="0" t="str">
        <f aca="false">IF(G5535=0,"Out of stock",IF(G5535&lt;H5535,"Understocked",IF(G5535&gt;Summary!$B$6*H5535,"Overstocked","Healthy")))</f>
        <v>Healthy</v>
      </c>
      <c r="R5535" s="0" t="str">
        <f aca="false">IF(I5535&gt;=Summary!$B$7,"Fast",IF(I5535&lt;Summary!$B$8,"Slow","Medium"))</f>
        <v>Fast</v>
      </c>
      <c r="S5535" s="15" t="n">
        <f aca="false">IF(M5535&gt;Summary!$B$5,1,0)</f>
        <v>0</v>
      </c>
      <c r="T5535" s="16" t="n">
        <f aca="false">IF(Q5535="Overstocked",(G5535-Summary!$B$6*H5535)*J5535,0)</f>
        <v>0</v>
      </c>
    </row>
    <row r="5536" customFormat="false" ht="15" hidden="false" customHeight="false" outlineLevel="0" collapsed="false">
      <c r="A5536" s="0" t="s">
        <v>5634</v>
      </c>
      <c r="B5536" s="0" t="s">
        <v>107</v>
      </c>
      <c r="C5536" s="0" t="s">
        <v>78</v>
      </c>
      <c r="D5536" s="0" t="s">
        <v>86</v>
      </c>
      <c r="E5536" s="14" t="n">
        <v>45256</v>
      </c>
      <c r="F5536" s="14" t="n">
        <v>45260</v>
      </c>
      <c r="G5536" s="0" t="n">
        <v>118</v>
      </c>
      <c r="H5536" s="0" t="n">
        <v>84</v>
      </c>
      <c r="I5536" s="0" t="n">
        <v>296</v>
      </c>
      <c r="J5536" s="0" t="n">
        <v>1616</v>
      </c>
      <c r="K5536" s="0" t="n">
        <v>1788</v>
      </c>
      <c r="L5536" s="15" t="s">
        <v>80</v>
      </c>
      <c r="M5536" s="0" t="n">
        <v>4</v>
      </c>
      <c r="N5536" s="16" t="n">
        <f aca="false">I5536*K5536</f>
        <v>529248</v>
      </c>
      <c r="O5536" s="16" t="n">
        <f aca="false">I5536*(K5536-J5536)</f>
        <v>50912</v>
      </c>
      <c r="P5536" s="15" t="n">
        <f aca="false">K5536-J5536</f>
        <v>172</v>
      </c>
      <c r="Q5536" s="0" t="str">
        <f aca="false">IF(G5536=0,"Out of stock",IF(G5536&lt;H5536,"Understocked",IF(G5536&gt;Summary!$B$6*H5536,"Overstocked","Healthy")))</f>
        <v>Healthy</v>
      </c>
      <c r="R5536" s="0" t="str">
        <f aca="false">IF(I5536&gt;=Summary!$B$7,"Fast",IF(I5536&lt;Summary!$B$8,"Slow","Medium"))</f>
        <v>Fast</v>
      </c>
      <c r="S5536" s="15" t="n">
        <f aca="false">IF(M5536&gt;Summary!$B$5,1,0)</f>
        <v>0</v>
      </c>
      <c r="T5536" s="16" t="n">
        <f aca="false">IF(Q5536="Overstocked",(G5536-Summary!$B$6*H5536)*J5536,0)</f>
        <v>0</v>
      </c>
    </row>
    <row r="5537" customFormat="false" ht="15" hidden="false" customHeight="false" outlineLevel="0" collapsed="false">
      <c r="A5537" s="0" t="s">
        <v>5635</v>
      </c>
      <c r="B5537" s="0" t="s">
        <v>77</v>
      </c>
      <c r="C5537" s="0" t="s">
        <v>78</v>
      </c>
      <c r="D5537" s="0" t="s">
        <v>79</v>
      </c>
      <c r="E5537" s="14" t="n">
        <v>45398</v>
      </c>
      <c r="F5537" s="14" t="n">
        <v>45405</v>
      </c>
      <c r="G5537" s="0" t="n">
        <v>352</v>
      </c>
      <c r="H5537" s="0" t="n">
        <v>114</v>
      </c>
      <c r="I5537" s="0" t="n">
        <v>48</v>
      </c>
      <c r="J5537" s="0" t="n">
        <v>1801</v>
      </c>
      <c r="K5537" s="0" t="n">
        <v>2200</v>
      </c>
      <c r="L5537" s="15" t="s">
        <v>80</v>
      </c>
      <c r="M5537" s="0" t="n">
        <v>7</v>
      </c>
      <c r="N5537" s="16" t="n">
        <f aca="false">I5537*K5537</f>
        <v>105600</v>
      </c>
      <c r="O5537" s="16" t="n">
        <f aca="false">I5537*(K5537-J5537)</f>
        <v>19152</v>
      </c>
      <c r="P5537" s="15" t="n">
        <f aca="false">K5537-J5537</f>
        <v>399</v>
      </c>
      <c r="Q5537" s="0" t="str">
        <f aca="false">IF(G5537=0,"Out of stock",IF(G5537&lt;H5537,"Understocked",IF(G5537&gt;Summary!$B$6*H5537,"Overstocked","Healthy")))</f>
        <v>Healthy</v>
      </c>
      <c r="R5537" s="0" t="str">
        <f aca="false">IF(I5537&gt;=Summary!$B$7,"Fast",IF(I5537&lt;Summary!$B$8,"Slow","Medium"))</f>
        <v>Slow</v>
      </c>
      <c r="S5537" s="15" t="n">
        <f aca="false">IF(M5537&gt;Summary!$B$5,1,0)</f>
        <v>0</v>
      </c>
      <c r="T5537" s="16" t="n">
        <f aca="false">IF(Q5537="Overstocked",(G5537-Summary!$B$6*H5537)*J5537,0)</f>
        <v>0</v>
      </c>
    </row>
    <row r="5538" customFormat="false" ht="15" hidden="false" customHeight="false" outlineLevel="0" collapsed="false">
      <c r="A5538" s="0" t="s">
        <v>5636</v>
      </c>
      <c r="B5538" s="0" t="s">
        <v>115</v>
      </c>
      <c r="C5538" s="0" t="s">
        <v>104</v>
      </c>
      <c r="D5538" s="0" t="s">
        <v>102</v>
      </c>
      <c r="E5538" s="14" t="n">
        <v>45548</v>
      </c>
      <c r="F5538" s="14" t="n">
        <v>45558</v>
      </c>
      <c r="G5538" s="0" t="n">
        <v>291</v>
      </c>
      <c r="H5538" s="0" t="n">
        <v>116</v>
      </c>
      <c r="I5538" s="0" t="n">
        <v>254</v>
      </c>
      <c r="J5538" s="0" t="n">
        <v>1846</v>
      </c>
      <c r="K5538" s="0" t="n">
        <v>2149</v>
      </c>
      <c r="L5538" s="15" t="s">
        <v>82</v>
      </c>
      <c r="M5538" s="0" t="n">
        <v>10</v>
      </c>
      <c r="N5538" s="16" t="n">
        <f aca="false">I5538*K5538</f>
        <v>545846</v>
      </c>
      <c r="O5538" s="16" t="n">
        <f aca="false">I5538*(K5538-J5538)</f>
        <v>76962</v>
      </c>
      <c r="P5538" s="15" t="n">
        <f aca="false">K5538-J5538</f>
        <v>303</v>
      </c>
      <c r="Q5538" s="0" t="str">
        <f aca="false">IF(G5538=0,"Out of stock",IF(G5538&lt;H5538,"Understocked",IF(G5538&gt;Summary!$B$6*H5538,"Overstocked","Healthy")))</f>
        <v>Healthy</v>
      </c>
      <c r="R5538" s="0" t="str">
        <f aca="false">IF(I5538&gt;=Summary!$B$7,"Fast",IF(I5538&lt;Summary!$B$8,"Slow","Medium"))</f>
        <v>Fast</v>
      </c>
      <c r="S5538" s="15" t="n">
        <f aca="false">IF(M5538&gt;Summary!$B$5,1,0)</f>
        <v>1</v>
      </c>
      <c r="T5538" s="16" t="n">
        <f aca="false">IF(Q5538="Overstocked",(G5538-Summary!$B$6*H5538)*J5538,0)</f>
        <v>0</v>
      </c>
    </row>
    <row r="5539" customFormat="false" ht="15" hidden="false" customHeight="false" outlineLevel="0" collapsed="false">
      <c r="A5539" s="0" t="s">
        <v>5637</v>
      </c>
      <c r="B5539" s="0" t="s">
        <v>113</v>
      </c>
      <c r="C5539" s="0" t="s">
        <v>85</v>
      </c>
      <c r="D5539" s="0" t="s">
        <v>90</v>
      </c>
      <c r="E5539" s="14" t="n">
        <v>45276</v>
      </c>
      <c r="F5539" s="14" t="n">
        <v>45282</v>
      </c>
      <c r="G5539" s="0" t="n">
        <v>300</v>
      </c>
      <c r="H5539" s="0" t="n">
        <v>104</v>
      </c>
      <c r="I5539" s="0" t="n">
        <v>273</v>
      </c>
      <c r="J5539" s="0" t="n">
        <v>413</v>
      </c>
      <c r="K5539" s="0" t="n">
        <v>905</v>
      </c>
      <c r="L5539" s="15" t="s">
        <v>82</v>
      </c>
      <c r="M5539" s="0" t="n">
        <v>6</v>
      </c>
      <c r="N5539" s="16" t="n">
        <f aca="false">I5539*K5539</f>
        <v>247065</v>
      </c>
      <c r="O5539" s="16" t="n">
        <f aca="false">I5539*(K5539-J5539)</f>
        <v>134316</v>
      </c>
      <c r="P5539" s="15" t="n">
        <f aca="false">K5539-J5539</f>
        <v>492</v>
      </c>
      <c r="Q5539" s="0" t="str">
        <f aca="false">IF(G5539=0,"Out of stock",IF(G5539&lt;H5539,"Understocked",IF(G5539&gt;Summary!$B$6*H5539,"Overstocked","Healthy")))</f>
        <v>Healthy</v>
      </c>
      <c r="R5539" s="0" t="str">
        <f aca="false">IF(I5539&gt;=Summary!$B$7,"Fast",IF(I5539&lt;Summary!$B$8,"Slow","Medium"))</f>
        <v>Fast</v>
      </c>
      <c r="S5539" s="15" t="n">
        <f aca="false">IF(M5539&gt;Summary!$B$5,1,0)</f>
        <v>0</v>
      </c>
      <c r="T5539" s="16" t="n">
        <f aca="false">IF(Q5539="Overstocked",(G5539-Summary!$B$6*H5539)*J5539,0)</f>
        <v>0</v>
      </c>
    </row>
    <row r="5540" customFormat="false" ht="15" hidden="false" customHeight="false" outlineLevel="0" collapsed="false">
      <c r="A5540" s="0" t="s">
        <v>5638</v>
      </c>
      <c r="B5540" s="0" t="s">
        <v>111</v>
      </c>
      <c r="C5540" s="0" t="s">
        <v>104</v>
      </c>
      <c r="D5540" s="0" t="s">
        <v>86</v>
      </c>
      <c r="E5540" s="14" t="n">
        <v>45137</v>
      </c>
      <c r="F5540" s="14" t="n">
        <v>45138</v>
      </c>
      <c r="G5540" s="0" t="n">
        <v>431</v>
      </c>
      <c r="H5540" s="0" t="n">
        <v>113</v>
      </c>
      <c r="I5540" s="0" t="n">
        <v>72</v>
      </c>
      <c r="J5540" s="0" t="n">
        <v>1529</v>
      </c>
      <c r="K5540" s="0" t="n">
        <v>1693</v>
      </c>
      <c r="L5540" s="15" t="s">
        <v>80</v>
      </c>
      <c r="M5540" s="0" t="n">
        <v>1</v>
      </c>
      <c r="N5540" s="16" t="n">
        <f aca="false">I5540*K5540</f>
        <v>121896</v>
      </c>
      <c r="O5540" s="16" t="n">
        <f aca="false">I5540*(K5540-J5540)</f>
        <v>11808</v>
      </c>
      <c r="P5540" s="15" t="n">
        <f aca="false">K5540-J5540</f>
        <v>164</v>
      </c>
      <c r="Q5540" s="0" t="str">
        <f aca="false">IF(G5540=0,"Out of stock",IF(G5540&lt;H5540,"Understocked",IF(G5540&gt;Summary!$B$6*H5540,"Overstocked","Healthy")))</f>
        <v>Healthy</v>
      </c>
      <c r="R5540" s="0" t="str">
        <f aca="false">IF(I5540&gt;=Summary!$B$7,"Fast",IF(I5540&lt;Summary!$B$8,"Slow","Medium"))</f>
        <v>Slow</v>
      </c>
      <c r="S5540" s="15" t="n">
        <f aca="false">IF(M5540&gt;Summary!$B$5,1,0)</f>
        <v>0</v>
      </c>
      <c r="T5540" s="16" t="n">
        <f aca="false">IF(Q5540="Overstocked",(G5540-Summary!$B$6*H5540)*J5540,0)</f>
        <v>0</v>
      </c>
    </row>
    <row r="5541" customFormat="false" ht="15" hidden="false" customHeight="false" outlineLevel="0" collapsed="false">
      <c r="A5541" s="0" t="s">
        <v>5639</v>
      </c>
      <c r="B5541" s="0" t="s">
        <v>113</v>
      </c>
      <c r="C5541" s="0" t="s">
        <v>78</v>
      </c>
      <c r="D5541" s="0" t="s">
        <v>102</v>
      </c>
      <c r="E5541" s="14" t="n">
        <v>45322</v>
      </c>
      <c r="F5541" s="14" t="n">
        <v>45332</v>
      </c>
      <c r="G5541" s="0" t="n">
        <v>10</v>
      </c>
      <c r="H5541" s="0" t="n">
        <v>74</v>
      </c>
      <c r="I5541" s="0" t="n">
        <v>157</v>
      </c>
      <c r="J5541" s="0" t="n">
        <v>272</v>
      </c>
      <c r="K5541" s="0" t="n">
        <v>568</v>
      </c>
      <c r="L5541" s="15" t="s">
        <v>87</v>
      </c>
      <c r="M5541" s="0" t="n">
        <v>10</v>
      </c>
      <c r="N5541" s="16" t="n">
        <f aca="false">I5541*K5541</f>
        <v>89176</v>
      </c>
      <c r="O5541" s="16" t="n">
        <f aca="false">I5541*(K5541-J5541)</f>
        <v>46472</v>
      </c>
      <c r="P5541" s="15" t="n">
        <f aca="false">K5541-J5541</f>
        <v>296</v>
      </c>
      <c r="Q5541" s="0" t="str">
        <f aca="false">IF(G5541=0,"Out of stock",IF(G5541&lt;H5541,"Understocked",IF(G5541&gt;Summary!$B$6*H5541,"Overstocked","Healthy")))</f>
        <v>Understocked</v>
      </c>
      <c r="R5541" s="0" t="str">
        <f aca="false">IF(I5541&gt;=Summary!$B$7,"Fast",IF(I5541&lt;Summary!$B$8,"Slow","Medium"))</f>
        <v>Medium</v>
      </c>
      <c r="S5541" s="15" t="n">
        <f aca="false">IF(M5541&gt;Summary!$B$5,1,0)</f>
        <v>1</v>
      </c>
      <c r="T5541" s="16" t="n">
        <f aca="false">IF(Q5541="Overstocked",(G5541-Summary!$B$6*H5541)*J5541,0)</f>
        <v>0</v>
      </c>
    </row>
    <row r="5542" customFormat="false" ht="15" hidden="false" customHeight="false" outlineLevel="0" collapsed="false">
      <c r="A5542" s="0" t="s">
        <v>5640</v>
      </c>
      <c r="B5542" s="0" t="s">
        <v>89</v>
      </c>
      <c r="C5542" s="0" t="s">
        <v>78</v>
      </c>
      <c r="D5542" s="0" t="s">
        <v>92</v>
      </c>
      <c r="E5542" s="14" t="n">
        <v>45368</v>
      </c>
      <c r="F5542" s="14" t="n">
        <v>45376</v>
      </c>
      <c r="G5542" s="0" t="n">
        <v>399</v>
      </c>
      <c r="H5542" s="0" t="n">
        <v>111</v>
      </c>
      <c r="I5542" s="0" t="n">
        <v>286</v>
      </c>
      <c r="J5542" s="0" t="n">
        <v>1442</v>
      </c>
      <c r="K5542" s="0" t="n">
        <v>1649</v>
      </c>
      <c r="L5542" s="15" t="s">
        <v>82</v>
      </c>
      <c r="M5542" s="0" t="n">
        <v>8</v>
      </c>
      <c r="N5542" s="16" t="n">
        <f aca="false">I5542*K5542</f>
        <v>471614</v>
      </c>
      <c r="O5542" s="16" t="n">
        <f aca="false">I5542*(K5542-J5542)</f>
        <v>59202</v>
      </c>
      <c r="P5542" s="15" t="n">
        <f aca="false">K5542-J5542</f>
        <v>207</v>
      </c>
      <c r="Q5542" s="0" t="str">
        <f aca="false">IF(G5542=0,"Out of stock",IF(G5542&lt;H5542,"Understocked",IF(G5542&gt;Summary!$B$6*H5542,"Overstocked","Healthy")))</f>
        <v>Healthy</v>
      </c>
      <c r="R5542" s="0" t="str">
        <f aca="false">IF(I5542&gt;=Summary!$B$7,"Fast",IF(I5542&lt;Summary!$B$8,"Slow","Medium"))</f>
        <v>Fast</v>
      </c>
      <c r="S5542" s="15" t="n">
        <f aca="false">IF(M5542&gt;Summary!$B$5,1,0)</f>
        <v>1</v>
      </c>
      <c r="T5542" s="16" t="n">
        <f aca="false">IF(Q5542="Overstocked",(G5542-Summary!$B$6*H5542)*J5542,0)</f>
        <v>0</v>
      </c>
    </row>
    <row r="5543" customFormat="false" ht="15" hidden="false" customHeight="false" outlineLevel="0" collapsed="false">
      <c r="A5543" s="0" t="s">
        <v>5641</v>
      </c>
      <c r="B5543" s="0" t="s">
        <v>107</v>
      </c>
      <c r="C5543" s="0" t="s">
        <v>78</v>
      </c>
      <c r="D5543" s="0" t="s">
        <v>86</v>
      </c>
      <c r="E5543" s="14" t="n">
        <v>45058</v>
      </c>
      <c r="F5543" s="14" t="n">
        <v>45065</v>
      </c>
      <c r="G5543" s="0" t="n">
        <v>243</v>
      </c>
      <c r="H5543" s="0" t="n">
        <v>120</v>
      </c>
      <c r="I5543" s="0" t="n">
        <v>146</v>
      </c>
      <c r="J5543" s="0" t="n">
        <v>1313</v>
      </c>
      <c r="K5543" s="0" t="n">
        <v>1618</v>
      </c>
      <c r="L5543" s="15" t="s">
        <v>80</v>
      </c>
      <c r="M5543" s="0" t="n">
        <v>7</v>
      </c>
      <c r="N5543" s="16" t="n">
        <f aca="false">I5543*K5543</f>
        <v>236228</v>
      </c>
      <c r="O5543" s="16" t="n">
        <f aca="false">I5543*(K5543-J5543)</f>
        <v>44530</v>
      </c>
      <c r="P5543" s="15" t="n">
        <f aca="false">K5543-J5543</f>
        <v>305</v>
      </c>
      <c r="Q5543" s="0" t="str">
        <f aca="false">IF(G5543=0,"Out of stock",IF(G5543&lt;H5543,"Understocked",IF(G5543&gt;Summary!$B$6*H5543,"Overstocked","Healthy")))</f>
        <v>Healthy</v>
      </c>
      <c r="R5543" s="0" t="str">
        <f aca="false">IF(I5543&gt;=Summary!$B$7,"Fast",IF(I5543&lt;Summary!$B$8,"Slow","Medium"))</f>
        <v>Medium</v>
      </c>
      <c r="S5543" s="15" t="n">
        <f aca="false">IF(M5543&gt;Summary!$B$5,1,0)</f>
        <v>0</v>
      </c>
      <c r="T5543" s="16" t="n">
        <f aca="false">IF(Q5543="Overstocked",(G5543-Summary!$B$6*H5543)*J5543,0)</f>
        <v>0</v>
      </c>
    </row>
    <row r="5544" customFormat="false" ht="15" hidden="false" customHeight="false" outlineLevel="0" collapsed="false">
      <c r="A5544" s="0" t="s">
        <v>5642</v>
      </c>
      <c r="B5544" s="0" t="s">
        <v>77</v>
      </c>
      <c r="C5544" s="0" t="s">
        <v>104</v>
      </c>
      <c r="D5544" s="0" t="s">
        <v>92</v>
      </c>
      <c r="E5544" s="14" t="n">
        <v>45048</v>
      </c>
      <c r="F5544" s="14" t="n">
        <v>45055</v>
      </c>
      <c r="G5544" s="0" t="n">
        <v>195</v>
      </c>
      <c r="H5544" s="0" t="n">
        <v>98</v>
      </c>
      <c r="I5544" s="0" t="n">
        <v>283</v>
      </c>
      <c r="J5544" s="0" t="n">
        <v>557</v>
      </c>
      <c r="K5544" s="0" t="n">
        <v>646</v>
      </c>
      <c r="L5544" s="15" t="s">
        <v>87</v>
      </c>
      <c r="M5544" s="0" t="n">
        <v>7</v>
      </c>
      <c r="N5544" s="16" t="n">
        <f aca="false">I5544*K5544</f>
        <v>182818</v>
      </c>
      <c r="O5544" s="16" t="n">
        <f aca="false">I5544*(K5544-J5544)</f>
        <v>25187</v>
      </c>
      <c r="P5544" s="15" t="n">
        <f aca="false">K5544-J5544</f>
        <v>89</v>
      </c>
      <c r="Q5544" s="0" t="str">
        <f aca="false">IF(G5544=0,"Out of stock",IF(G5544&lt;H5544,"Understocked",IF(G5544&gt;Summary!$B$6*H5544,"Overstocked","Healthy")))</f>
        <v>Healthy</v>
      </c>
      <c r="R5544" s="0" t="str">
        <f aca="false">IF(I5544&gt;=Summary!$B$7,"Fast",IF(I5544&lt;Summary!$B$8,"Slow","Medium"))</f>
        <v>Fast</v>
      </c>
      <c r="S5544" s="15" t="n">
        <f aca="false">IF(M5544&gt;Summary!$B$5,1,0)</f>
        <v>0</v>
      </c>
      <c r="T5544" s="16" t="n">
        <f aca="false">IF(Q5544="Overstocked",(G5544-Summary!$B$6*H5544)*J5544,0)</f>
        <v>0</v>
      </c>
    </row>
    <row r="5545" customFormat="false" ht="15" hidden="false" customHeight="false" outlineLevel="0" collapsed="false">
      <c r="A5545" s="0" t="s">
        <v>5643</v>
      </c>
      <c r="B5545" s="0" t="s">
        <v>123</v>
      </c>
      <c r="C5545" s="0" t="s">
        <v>85</v>
      </c>
      <c r="D5545" s="0" t="s">
        <v>102</v>
      </c>
      <c r="E5545" s="14" t="n">
        <v>45236</v>
      </c>
      <c r="F5545" s="14" t="n">
        <v>45241</v>
      </c>
      <c r="G5545" s="0" t="n">
        <v>193</v>
      </c>
      <c r="H5545" s="0" t="n">
        <v>69</v>
      </c>
      <c r="I5545" s="0" t="n">
        <v>198</v>
      </c>
      <c r="J5545" s="0" t="n">
        <v>1058</v>
      </c>
      <c r="K5545" s="0" t="n">
        <v>1148</v>
      </c>
      <c r="L5545" s="15" t="s">
        <v>80</v>
      </c>
      <c r="M5545" s="0" t="n">
        <v>5</v>
      </c>
      <c r="N5545" s="16" t="n">
        <f aca="false">I5545*K5545</f>
        <v>227304</v>
      </c>
      <c r="O5545" s="16" t="n">
        <f aca="false">I5545*(K5545-J5545)</f>
        <v>17820</v>
      </c>
      <c r="P5545" s="15" t="n">
        <f aca="false">K5545-J5545</f>
        <v>90</v>
      </c>
      <c r="Q5545" s="0" t="str">
        <f aca="false">IF(G5545=0,"Out of stock",IF(G5545&lt;H5545,"Understocked",IF(G5545&gt;Summary!$B$6*H5545,"Overstocked","Healthy")))</f>
        <v>Healthy</v>
      </c>
      <c r="R5545" s="0" t="str">
        <f aca="false">IF(I5545&gt;=Summary!$B$7,"Fast",IF(I5545&lt;Summary!$B$8,"Slow","Medium"))</f>
        <v>Medium</v>
      </c>
      <c r="S5545" s="15" t="n">
        <f aca="false">IF(M5545&gt;Summary!$B$5,1,0)</f>
        <v>0</v>
      </c>
      <c r="T5545" s="16" t="n">
        <f aca="false">IF(Q5545="Overstocked",(G5545-Summary!$B$6*H5545)*J5545,0)</f>
        <v>0</v>
      </c>
    </row>
    <row r="5546" customFormat="false" ht="15" hidden="false" customHeight="false" outlineLevel="0" collapsed="false">
      <c r="A5546" s="0" t="s">
        <v>5644</v>
      </c>
      <c r="B5546" s="0" t="s">
        <v>107</v>
      </c>
      <c r="C5546" s="0" t="s">
        <v>104</v>
      </c>
      <c r="D5546" s="0" t="s">
        <v>92</v>
      </c>
      <c r="E5546" s="14" t="n">
        <v>45545</v>
      </c>
      <c r="F5546" s="14" t="n">
        <v>45555</v>
      </c>
      <c r="G5546" s="0" t="n">
        <v>389</v>
      </c>
      <c r="H5546" s="0" t="n">
        <v>108</v>
      </c>
      <c r="I5546" s="0" t="n">
        <v>114</v>
      </c>
      <c r="J5546" s="0" t="n">
        <v>593</v>
      </c>
      <c r="K5546" s="0" t="n">
        <v>967</v>
      </c>
      <c r="L5546" s="15" t="s">
        <v>87</v>
      </c>
      <c r="M5546" s="0" t="n">
        <v>10</v>
      </c>
      <c r="N5546" s="16" t="n">
        <f aca="false">I5546*K5546</f>
        <v>110238</v>
      </c>
      <c r="O5546" s="16" t="n">
        <f aca="false">I5546*(K5546-J5546)</f>
        <v>42636</v>
      </c>
      <c r="P5546" s="15" t="n">
        <f aca="false">K5546-J5546</f>
        <v>374</v>
      </c>
      <c r="Q5546" s="0" t="str">
        <f aca="false">IF(G5546=0,"Out of stock",IF(G5546&lt;H5546,"Understocked",IF(G5546&gt;Summary!$B$6*H5546,"Overstocked","Healthy")))</f>
        <v>Healthy</v>
      </c>
      <c r="R5546" s="0" t="str">
        <f aca="false">IF(I5546&gt;=Summary!$B$7,"Fast",IF(I5546&lt;Summary!$B$8,"Slow","Medium"))</f>
        <v>Medium</v>
      </c>
      <c r="S5546" s="15" t="n">
        <f aca="false">IF(M5546&gt;Summary!$B$5,1,0)</f>
        <v>1</v>
      </c>
      <c r="T5546" s="16" t="n">
        <f aca="false">IF(Q5546="Overstocked",(G5546-Summary!$B$6*H5546)*J5546,0)</f>
        <v>0</v>
      </c>
    </row>
    <row r="5547" customFormat="false" ht="15" hidden="false" customHeight="false" outlineLevel="0" collapsed="false">
      <c r="A5547" s="0" t="s">
        <v>5645</v>
      </c>
      <c r="B5547" s="0" t="s">
        <v>84</v>
      </c>
      <c r="C5547" s="0" t="s">
        <v>78</v>
      </c>
      <c r="D5547" s="0" t="s">
        <v>102</v>
      </c>
      <c r="E5547" s="14" t="n">
        <v>45399</v>
      </c>
      <c r="F5547" s="14" t="n">
        <v>45409</v>
      </c>
      <c r="G5547" s="0" t="n">
        <v>500</v>
      </c>
      <c r="H5547" s="0" t="n">
        <v>94</v>
      </c>
      <c r="I5547" s="0" t="n">
        <v>85</v>
      </c>
      <c r="J5547" s="0" t="n">
        <v>792</v>
      </c>
      <c r="K5547" s="0" t="n">
        <v>863</v>
      </c>
      <c r="L5547" s="15" t="s">
        <v>87</v>
      </c>
      <c r="M5547" s="0" t="n">
        <v>10</v>
      </c>
      <c r="N5547" s="16" t="n">
        <f aca="false">I5547*K5547</f>
        <v>73355</v>
      </c>
      <c r="O5547" s="16" t="n">
        <f aca="false">I5547*(K5547-J5547)</f>
        <v>6035</v>
      </c>
      <c r="P5547" s="15" t="n">
        <f aca="false">K5547-J5547</f>
        <v>71</v>
      </c>
      <c r="Q5547" s="0" t="str">
        <f aca="false">IF(G5547=0,"Out of stock",IF(G5547&lt;H5547,"Understocked",IF(G5547&gt;Summary!$B$6*H5547,"Overstocked","Healthy")))</f>
        <v>Overstocked</v>
      </c>
      <c r="R5547" s="0" t="str">
        <f aca="false">IF(I5547&gt;=Summary!$B$7,"Fast",IF(I5547&lt;Summary!$B$8,"Slow","Medium"))</f>
        <v>Slow</v>
      </c>
      <c r="S5547" s="15" t="n">
        <f aca="false">IF(M5547&gt;Summary!$B$5,1,0)</f>
        <v>1</v>
      </c>
      <c r="T5547" s="16" t="n">
        <f aca="false">IF(Q5547="Overstocked",(G5547-Summary!$B$6*H5547)*J5547,0)</f>
        <v>98208</v>
      </c>
    </row>
    <row r="5548" customFormat="false" ht="15" hidden="false" customHeight="false" outlineLevel="0" collapsed="false">
      <c r="A5548" s="0" t="s">
        <v>5646</v>
      </c>
      <c r="B5548" s="0" t="s">
        <v>111</v>
      </c>
      <c r="C5548" s="0" t="s">
        <v>78</v>
      </c>
      <c r="D5548" s="0" t="s">
        <v>90</v>
      </c>
      <c r="E5548" s="14" t="n">
        <v>44965</v>
      </c>
      <c r="F5548" s="14" t="n">
        <v>44973</v>
      </c>
      <c r="G5548" s="0" t="n">
        <v>182</v>
      </c>
      <c r="H5548" s="0" t="n">
        <v>96</v>
      </c>
      <c r="I5548" s="0" t="n">
        <v>169</v>
      </c>
      <c r="J5548" s="0" t="n">
        <v>1462</v>
      </c>
      <c r="K5548" s="0" t="n">
        <v>1880</v>
      </c>
      <c r="L5548" s="15" t="s">
        <v>82</v>
      </c>
      <c r="M5548" s="0" t="n">
        <v>8</v>
      </c>
      <c r="N5548" s="16" t="n">
        <f aca="false">I5548*K5548</f>
        <v>317720</v>
      </c>
      <c r="O5548" s="16" t="n">
        <f aca="false">I5548*(K5548-J5548)</f>
        <v>70642</v>
      </c>
      <c r="P5548" s="15" t="n">
        <f aca="false">K5548-J5548</f>
        <v>418</v>
      </c>
      <c r="Q5548" s="0" t="str">
        <f aca="false">IF(G5548=0,"Out of stock",IF(G5548&lt;H5548,"Understocked",IF(G5548&gt;Summary!$B$6*H5548,"Overstocked","Healthy")))</f>
        <v>Healthy</v>
      </c>
      <c r="R5548" s="0" t="str">
        <f aca="false">IF(I5548&gt;=Summary!$B$7,"Fast",IF(I5548&lt;Summary!$B$8,"Slow","Medium"))</f>
        <v>Medium</v>
      </c>
      <c r="S5548" s="15" t="n">
        <f aca="false">IF(M5548&gt;Summary!$B$5,1,0)</f>
        <v>1</v>
      </c>
      <c r="T5548" s="16" t="n">
        <f aca="false">IF(Q5548="Overstocked",(G5548-Summary!$B$6*H5548)*J5548,0)</f>
        <v>0</v>
      </c>
    </row>
    <row r="5549" customFormat="false" ht="15" hidden="false" customHeight="false" outlineLevel="0" collapsed="false">
      <c r="A5549" s="0" t="s">
        <v>5647</v>
      </c>
      <c r="B5549" s="0" t="s">
        <v>111</v>
      </c>
      <c r="C5549" s="0" t="s">
        <v>85</v>
      </c>
      <c r="D5549" s="0" t="s">
        <v>86</v>
      </c>
      <c r="E5549" s="14" t="n">
        <v>45609</v>
      </c>
      <c r="F5549" s="14" t="n">
        <v>45616</v>
      </c>
      <c r="G5549" s="0" t="n">
        <v>80</v>
      </c>
      <c r="H5549" s="0" t="n">
        <v>126</v>
      </c>
      <c r="I5549" s="0" t="n">
        <v>10</v>
      </c>
      <c r="J5549" s="0" t="n">
        <v>657</v>
      </c>
      <c r="K5549" s="0" t="n">
        <v>824</v>
      </c>
      <c r="L5549" s="15" t="s">
        <v>97</v>
      </c>
      <c r="M5549" s="0" t="n">
        <v>7</v>
      </c>
      <c r="N5549" s="16" t="n">
        <f aca="false">I5549*K5549</f>
        <v>8240</v>
      </c>
      <c r="O5549" s="16" t="n">
        <f aca="false">I5549*(K5549-J5549)</f>
        <v>1670</v>
      </c>
      <c r="P5549" s="15" t="n">
        <f aca="false">K5549-J5549</f>
        <v>167</v>
      </c>
      <c r="Q5549" s="0" t="str">
        <f aca="false">IF(G5549=0,"Out of stock",IF(G5549&lt;H5549,"Understocked",IF(G5549&gt;Summary!$B$6*H5549,"Overstocked","Healthy")))</f>
        <v>Understocked</v>
      </c>
      <c r="R5549" s="0" t="str">
        <f aca="false">IF(I5549&gt;=Summary!$B$7,"Fast",IF(I5549&lt;Summary!$B$8,"Slow","Medium"))</f>
        <v>Slow</v>
      </c>
      <c r="S5549" s="15" t="n">
        <f aca="false">IF(M5549&gt;Summary!$B$5,1,0)</f>
        <v>0</v>
      </c>
      <c r="T5549" s="16" t="n">
        <f aca="false">IF(Q5549="Overstocked",(G5549-Summary!$B$6*H5549)*J5549,0)</f>
        <v>0</v>
      </c>
    </row>
    <row r="5550" customFormat="false" ht="15" hidden="false" customHeight="false" outlineLevel="0" collapsed="false">
      <c r="A5550" s="0" t="s">
        <v>5648</v>
      </c>
      <c r="B5550" s="0" t="s">
        <v>113</v>
      </c>
      <c r="C5550" s="0" t="s">
        <v>96</v>
      </c>
      <c r="D5550" s="0" t="s">
        <v>79</v>
      </c>
      <c r="E5550" s="14" t="n">
        <v>45380</v>
      </c>
      <c r="F5550" s="14" t="n">
        <v>45390</v>
      </c>
      <c r="G5550" s="0" t="n">
        <v>155</v>
      </c>
      <c r="H5550" s="0" t="n">
        <v>73</v>
      </c>
      <c r="I5550" s="0" t="n">
        <v>299</v>
      </c>
      <c r="J5550" s="0" t="n">
        <v>1710</v>
      </c>
      <c r="K5550" s="0" t="n">
        <v>1785</v>
      </c>
      <c r="L5550" s="15" t="s">
        <v>93</v>
      </c>
      <c r="M5550" s="0" t="n">
        <v>10</v>
      </c>
      <c r="N5550" s="16" t="n">
        <f aca="false">I5550*K5550</f>
        <v>533715</v>
      </c>
      <c r="O5550" s="16" t="n">
        <f aca="false">I5550*(K5550-J5550)</f>
        <v>22425</v>
      </c>
      <c r="P5550" s="15" t="n">
        <f aca="false">K5550-J5550</f>
        <v>75</v>
      </c>
      <c r="Q5550" s="0" t="str">
        <f aca="false">IF(G5550=0,"Out of stock",IF(G5550&lt;H5550,"Understocked",IF(G5550&gt;Summary!$B$6*H5550,"Overstocked","Healthy")))</f>
        <v>Healthy</v>
      </c>
      <c r="R5550" s="0" t="str">
        <f aca="false">IF(I5550&gt;=Summary!$B$7,"Fast",IF(I5550&lt;Summary!$B$8,"Slow","Medium"))</f>
        <v>Fast</v>
      </c>
      <c r="S5550" s="15" t="n">
        <f aca="false">IF(M5550&gt;Summary!$B$5,1,0)</f>
        <v>1</v>
      </c>
      <c r="T5550" s="16" t="n">
        <f aca="false">IF(Q5550="Overstocked",(G5550-Summary!$B$6*H5550)*J5550,0)</f>
        <v>0</v>
      </c>
    </row>
    <row r="5551" customFormat="false" ht="15" hidden="false" customHeight="false" outlineLevel="0" collapsed="false">
      <c r="A5551" s="0" t="s">
        <v>5649</v>
      </c>
      <c r="B5551" s="0" t="s">
        <v>89</v>
      </c>
      <c r="C5551" s="0" t="s">
        <v>96</v>
      </c>
      <c r="D5551" s="0" t="s">
        <v>79</v>
      </c>
      <c r="E5551" s="14" t="n">
        <v>45347</v>
      </c>
      <c r="F5551" s="14" t="n">
        <v>45353</v>
      </c>
      <c r="G5551" s="0" t="n">
        <v>56</v>
      </c>
      <c r="H5551" s="0" t="n">
        <v>55</v>
      </c>
      <c r="I5551" s="0" t="n">
        <v>170</v>
      </c>
      <c r="J5551" s="0" t="n">
        <v>327</v>
      </c>
      <c r="K5551" s="0" t="n">
        <v>789</v>
      </c>
      <c r="L5551" s="15" t="s">
        <v>80</v>
      </c>
      <c r="M5551" s="0" t="n">
        <v>6</v>
      </c>
      <c r="N5551" s="16" t="n">
        <f aca="false">I5551*K5551</f>
        <v>134130</v>
      </c>
      <c r="O5551" s="16" t="n">
        <f aca="false">I5551*(K5551-J5551)</f>
        <v>78540</v>
      </c>
      <c r="P5551" s="15" t="n">
        <f aca="false">K5551-J5551</f>
        <v>462</v>
      </c>
      <c r="Q5551" s="0" t="str">
        <f aca="false">IF(G5551=0,"Out of stock",IF(G5551&lt;H5551,"Understocked",IF(G5551&gt;Summary!$B$6*H5551,"Overstocked","Healthy")))</f>
        <v>Healthy</v>
      </c>
      <c r="R5551" s="0" t="str">
        <f aca="false">IF(I5551&gt;=Summary!$B$7,"Fast",IF(I5551&lt;Summary!$B$8,"Slow","Medium"))</f>
        <v>Medium</v>
      </c>
      <c r="S5551" s="15" t="n">
        <f aca="false">IF(M5551&gt;Summary!$B$5,1,0)</f>
        <v>0</v>
      </c>
      <c r="T5551" s="16" t="n">
        <f aca="false">IF(Q5551="Overstocked",(G5551-Summary!$B$6*H5551)*J5551,0)</f>
        <v>0</v>
      </c>
    </row>
    <row r="5552" customFormat="false" ht="15" hidden="false" customHeight="false" outlineLevel="0" collapsed="false">
      <c r="A5552" s="0" t="s">
        <v>5650</v>
      </c>
      <c r="B5552" s="0" t="s">
        <v>95</v>
      </c>
      <c r="C5552" s="0" t="s">
        <v>96</v>
      </c>
      <c r="D5552" s="0" t="s">
        <v>90</v>
      </c>
      <c r="E5552" s="14" t="n">
        <v>45106</v>
      </c>
      <c r="F5552" s="14" t="n">
        <v>45113</v>
      </c>
      <c r="G5552" s="0" t="n">
        <v>31</v>
      </c>
      <c r="H5552" s="0" t="n">
        <v>61</v>
      </c>
      <c r="I5552" s="0" t="n">
        <v>230</v>
      </c>
      <c r="J5552" s="0" t="n">
        <v>887</v>
      </c>
      <c r="K5552" s="0" t="n">
        <v>1282</v>
      </c>
      <c r="L5552" s="15" t="s">
        <v>87</v>
      </c>
      <c r="M5552" s="0" t="n">
        <v>7</v>
      </c>
      <c r="N5552" s="16" t="n">
        <f aca="false">I5552*K5552</f>
        <v>294860</v>
      </c>
      <c r="O5552" s="16" t="n">
        <f aca="false">I5552*(K5552-J5552)</f>
        <v>90850</v>
      </c>
      <c r="P5552" s="15" t="n">
        <f aca="false">K5552-J5552</f>
        <v>395</v>
      </c>
      <c r="Q5552" s="0" t="str">
        <f aca="false">IF(G5552=0,"Out of stock",IF(G5552&lt;H5552,"Understocked",IF(G5552&gt;Summary!$B$6*H5552,"Overstocked","Healthy")))</f>
        <v>Understocked</v>
      </c>
      <c r="R5552" s="0" t="str">
        <f aca="false">IF(I5552&gt;=Summary!$B$7,"Fast",IF(I5552&lt;Summary!$B$8,"Slow","Medium"))</f>
        <v>Fast</v>
      </c>
      <c r="S5552" s="15" t="n">
        <f aca="false">IF(M5552&gt;Summary!$B$5,1,0)</f>
        <v>0</v>
      </c>
      <c r="T5552" s="16" t="n">
        <f aca="false">IF(Q5552="Overstocked",(G5552-Summary!$B$6*H5552)*J5552,0)</f>
        <v>0</v>
      </c>
    </row>
    <row r="5553" customFormat="false" ht="15" hidden="false" customHeight="false" outlineLevel="0" collapsed="false">
      <c r="A5553" s="0" t="s">
        <v>5651</v>
      </c>
      <c r="B5553" s="0" t="s">
        <v>89</v>
      </c>
      <c r="C5553" s="0" t="s">
        <v>78</v>
      </c>
      <c r="D5553" s="0" t="s">
        <v>92</v>
      </c>
      <c r="E5553" s="14" t="n">
        <v>45179</v>
      </c>
      <c r="F5553" s="14" t="n">
        <v>45188</v>
      </c>
      <c r="G5553" s="0" t="n">
        <v>331</v>
      </c>
      <c r="H5553" s="0" t="n">
        <v>80</v>
      </c>
      <c r="I5553" s="0" t="n">
        <v>228</v>
      </c>
      <c r="J5553" s="0" t="n">
        <v>427</v>
      </c>
      <c r="K5553" s="0" t="n">
        <v>700</v>
      </c>
      <c r="L5553" s="15" t="s">
        <v>82</v>
      </c>
      <c r="M5553" s="0" t="n">
        <v>9</v>
      </c>
      <c r="N5553" s="16" t="n">
        <f aca="false">I5553*K5553</f>
        <v>159600</v>
      </c>
      <c r="O5553" s="16" t="n">
        <f aca="false">I5553*(K5553-J5553)</f>
        <v>62244</v>
      </c>
      <c r="P5553" s="15" t="n">
        <f aca="false">K5553-J5553</f>
        <v>273</v>
      </c>
      <c r="Q5553" s="0" t="str">
        <f aca="false">IF(G5553=0,"Out of stock",IF(G5553&lt;H5553,"Understocked",IF(G5553&gt;Summary!$B$6*H5553,"Overstocked","Healthy")))</f>
        <v>Overstocked</v>
      </c>
      <c r="R5553" s="0" t="str">
        <f aca="false">IF(I5553&gt;=Summary!$B$7,"Fast",IF(I5553&lt;Summary!$B$8,"Slow","Medium"))</f>
        <v>Fast</v>
      </c>
      <c r="S5553" s="15" t="n">
        <f aca="false">IF(M5553&gt;Summary!$B$5,1,0)</f>
        <v>1</v>
      </c>
      <c r="T5553" s="16" t="n">
        <f aca="false">IF(Q5553="Overstocked",(G5553-Summary!$B$6*H5553)*J5553,0)</f>
        <v>4697</v>
      </c>
    </row>
    <row r="5554" customFormat="false" ht="15" hidden="false" customHeight="false" outlineLevel="0" collapsed="false">
      <c r="A5554" s="0" t="s">
        <v>5652</v>
      </c>
      <c r="B5554" s="0" t="s">
        <v>77</v>
      </c>
      <c r="C5554" s="0" t="s">
        <v>78</v>
      </c>
      <c r="D5554" s="0" t="s">
        <v>79</v>
      </c>
      <c r="E5554" s="14" t="n">
        <v>45175</v>
      </c>
      <c r="F5554" s="14" t="n">
        <v>45180</v>
      </c>
      <c r="G5554" s="0" t="n">
        <v>271</v>
      </c>
      <c r="H5554" s="0" t="n">
        <v>91</v>
      </c>
      <c r="I5554" s="0" t="n">
        <v>3</v>
      </c>
      <c r="J5554" s="0" t="n">
        <v>426</v>
      </c>
      <c r="K5554" s="0" t="n">
        <v>577</v>
      </c>
      <c r="L5554" s="15" t="s">
        <v>97</v>
      </c>
      <c r="M5554" s="0" t="n">
        <v>5</v>
      </c>
      <c r="N5554" s="16" t="n">
        <f aca="false">I5554*K5554</f>
        <v>1731</v>
      </c>
      <c r="O5554" s="16" t="n">
        <f aca="false">I5554*(K5554-J5554)</f>
        <v>453</v>
      </c>
      <c r="P5554" s="15" t="n">
        <f aca="false">K5554-J5554</f>
        <v>151</v>
      </c>
      <c r="Q5554" s="0" t="str">
        <f aca="false">IF(G5554=0,"Out of stock",IF(G5554&lt;H5554,"Understocked",IF(G5554&gt;Summary!$B$6*H5554,"Overstocked","Healthy")))</f>
        <v>Healthy</v>
      </c>
      <c r="R5554" s="0" t="str">
        <f aca="false">IF(I5554&gt;=Summary!$B$7,"Fast",IF(I5554&lt;Summary!$B$8,"Slow","Medium"))</f>
        <v>Slow</v>
      </c>
      <c r="S5554" s="15" t="n">
        <f aca="false">IF(M5554&gt;Summary!$B$5,1,0)</f>
        <v>0</v>
      </c>
      <c r="T5554" s="16" t="n">
        <f aca="false">IF(Q5554="Overstocked",(G5554-Summary!$B$6*H5554)*J5554,0)</f>
        <v>0</v>
      </c>
    </row>
    <row r="5555" customFormat="false" ht="15" hidden="false" customHeight="false" outlineLevel="0" collapsed="false">
      <c r="A5555" s="0" t="s">
        <v>5653</v>
      </c>
      <c r="B5555" s="0" t="s">
        <v>123</v>
      </c>
      <c r="C5555" s="0" t="s">
        <v>96</v>
      </c>
      <c r="D5555" s="0" t="s">
        <v>86</v>
      </c>
      <c r="E5555" s="14" t="n">
        <v>45053</v>
      </c>
      <c r="F5555" s="14" t="n">
        <v>45058</v>
      </c>
      <c r="G5555" s="0" t="n">
        <v>144</v>
      </c>
      <c r="H5555" s="0" t="n">
        <v>90</v>
      </c>
      <c r="I5555" s="0" t="n">
        <v>82</v>
      </c>
      <c r="J5555" s="0" t="n">
        <v>1677</v>
      </c>
      <c r="K5555" s="0" t="n">
        <v>2168</v>
      </c>
      <c r="L5555" s="15" t="s">
        <v>93</v>
      </c>
      <c r="M5555" s="0" t="n">
        <v>5</v>
      </c>
      <c r="N5555" s="16" t="n">
        <f aca="false">I5555*K5555</f>
        <v>177776</v>
      </c>
      <c r="O5555" s="16" t="n">
        <f aca="false">I5555*(K5555-J5555)</f>
        <v>40262</v>
      </c>
      <c r="P5555" s="15" t="n">
        <f aca="false">K5555-J5555</f>
        <v>491</v>
      </c>
      <c r="Q5555" s="0" t="str">
        <f aca="false">IF(G5555=0,"Out of stock",IF(G5555&lt;H5555,"Understocked",IF(G5555&gt;Summary!$B$6*H5555,"Overstocked","Healthy")))</f>
        <v>Healthy</v>
      </c>
      <c r="R5555" s="0" t="str">
        <f aca="false">IF(I5555&gt;=Summary!$B$7,"Fast",IF(I5555&lt;Summary!$B$8,"Slow","Medium"))</f>
        <v>Slow</v>
      </c>
      <c r="S5555" s="15" t="n">
        <f aca="false">IF(M5555&gt;Summary!$B$5,1,0)</f>
        <v>0</v>
      </c>
      <c r="T5555" s="16" t="n">
        <f aca="false">IF(Q5555="Overstocked",(G5555-Summary!$B$6*H5555)*J5555,0)</f>
        <v>0</v>
      </c>
    </row>
    <row r="5556" customFormat="false" ht="15" hidden="false" customHeight="false" outlineLevel="0" collapsed="false">
      <c r="A5556" s="0" t="s">
        <v>5654</v>
      </c>
      <c r="B5556" s="0" t="s">
        <v>107</v>
      </c>
      <c r="C5556" s="0" t="s">
        <v>96</v>
      </c>
      <c r="D5556" s="0" t="s">
        <v>79</v>
      </c>
      <c r="E5556" s="14" t="n">
        <v>45224</v>
      </c>
      <c r="F5556" s="14" t="n">
        <v>45234</v>
      </c>
      <c r="G5556" s="0" t="n">
        <v>220</v>
      </c>
      <c r="H5556" s="0" t="n">
        <v>79</v>
      </c>
      <c r="I5556" s="0" t="n">
        <v>105</v>
      </c>
      <c r="J5556" s="0" t="n">
        <v>1713</v>
      </c>
      <c r="K5556" s="0" t="n">
        <v>1829</v>
      </c>
      <c r="L5556" s="15" t="s">
        <v>97</v>
      </c>
      <c r="M5556" s="0" t="n">
        <v>10</v>
      </c>
      <c r="N5556" s="16" t="n">
        <f aca="false">I5556*K5556</f>
        <v>192045</v>
      </c>
      <c r="O5556" s="16" t="n">
        <f aca="false">I5556*(K5556-J5556)</f>
        <v>12180</v>
      </c>
      <c r="P5556" s="15" t="n">
        <f aca="false">K5556-J5556</f>
        <v>116</v>
      </c>
      <c r="Q5556" s="0" t="str">
        <f aca="false">IF(G5556=0,"Out of stock",IF(G5556&lt;H5556,"Understocked",IF(G5556&gt;Summary!$B$6*H5556,"Overstocked","Healthy")))</f>
        <v>Healthy</v>
      </c>
      <c r="R5556" s="0" t="str">
        <f aca="false">IF(I5556&gt;=Summary!$B$7,"Fast",IF(I5556&lt;Summary!$B$8,"Slow","Medium"))</f>
        <v>Medium</v>
      </c>
      <c r="S5556" s="15" t="n">
        <f aca="false">IF(M5556&gt;Summary!$B$5,1,0)</f>
        <v>1</v>
      </c>
      <c r="T5556" s="16" t="n">
        <f aca="false">IF(Q5556="Overstocked",(G5556-Summary!$B$6*H5556)*J5556,0)</f>
        <v>0</v>
      </c>
    </row>
    <row r="5557" customFormat="false" ht="15" hidden="false" customHeight="false" outlineLevel="0" collapsed="false">
      <c r="A5557" s="0" t="s">
        <v>5655</v>
      </c>
      <c r="B5557" s="0" t="s">
        <v>107</v>
      </c>
      <c r="C5557" s="0" t="s">
        <v>96</v>
      </c>
      <c r="D5557" s="0" t="s">
        <v>86</v>
      </c>
      <c r="E5557" s="14" t="n">
        <v>45019</v>
      </c>
      <c r="F5557" s="14" t="n">
        <v>45029</v>
      </c>
      <c r="G5557" s="0" t="n">
        <v>369</v>
      </c>
      <c r="H5557" s="0" t="n">
        <v>77</v>
      </c>
      <c r="I5557" s="0" t="n">
        <v>81</v>
      </c>
      <c r="J5557" s="0" t="n">
        <v>1026</v>
      </c>
      <c r="K5557" s="0" t="n">
        <v>1182</v>
      </c>
      <c r="L5557" s="15" t="s">
        <v>80</v>
      </c>
      <c r="M5557" s="0" t="n">
        <v>10</v>
      </c>
      <c r="N5557" s="16" t="n">
        <f aca="false">I5557*K5557</f>
        <v>95742</v>
      </c>
      <c r="O5557" s="16" t="n">
        <f aca="false">I5557*(K5557-J5557)</f>
        <v>12636</v>
      </c>
      <c r="P5557" s="15" t="n">
        <f aca="false">K5557-J5557</f>
        <v>156</v>
      </c>
      <c r="Q5557" s="0" t="str">
        <f aca="false">IF(G5557=0,"Out of stock",IF(G5557&lt;H5557,"Understocked",IF(G5557&gt;Summary!$B$6*H5557,"Overstocked","Healthy")))</f>
        <v>Overstocked</v>
      </c>
      <c r="R5557" s="0" t="str">
        <f aca="false">IF(I5557&gt;=Summary!$B$7,"Fast",IF(I5557&lt;Summary!$B$8,"Slow","Medium"))</f>
        <v>Slow</v>
      </c>
      <c r="S5557" s="15" t="n">
        <f aca="false">IF(M5557&gt;Summary!$B$5,1,0)</f>
        <v>1</v>
      </c>
      <c r="T5557" s="16" t="n">
        <f aca="false">IF(Q5557="Overstocked",(G5557-Summary!$B$6*H5557)*J5557,0)</f>
        <v>62586</v>
      </c>
    </row>
    <row r="5558" customFormat="false" ht="15" hidden="false" customHeight="false" outlineLevel="0" collapsed="false">
      <c r="A5558" s="0" t="s">
        <v>5656</v>
      </c>
      <c r="B5558" s="0" t="s">
        <v>95</v>
      </c>
      <c r="C5558" s="0" t="s">
        <v>78</v>
      </c>
      <c r="D5558" s="0" t="s">
        <v>92</v>
      </c>
      <c r="E5558" s="14" t="n">
        <v>44968</v>
      </c>
      <c r="F5558" s="14" t="n">
        <v>44975</v>
      </c>
      <c r="G5558" s="0" t="n">
        <v>193</v>
      </c>
      <c r="H5558" s="0" t="n">
        <v>73</v>
      </c>
      <c r="I5558" s="0" t="n">
        <v>190</v>
      </c>
      <c r="J5558" s="0" t="n">
        <v>802</v>
      </c>
      <c r="K5558" s="0" t="n">
        <v>1117</v>
      </c>
      <c r="L5558" s="15" t="s">
        <v>80</v>
      </c>
      <c r="M5558" s="0" t="n">
        <v>7</v>
      </c>
      <c r="N5558" s="16" t="n">
        <f aca="false">I5558*K5558</f>
        <v>212230</v>
      </c>
      <c r="O5558" s="16" t="n">
        <f aca="false">I5558*(K5558-J5558)</f>
        <v>59850</v>
      </c>
      <c r="P5558" s="15" t="n">
        <f aca="false">K5558-J5558</f>
        <v>315</v>
      </c>
      <c r="Q5558" s="0" t="str">
        <f aca="false">IF(G5558=0,"Out of stock",IF(G5558&lt;H5558,"Understocked",IF(G5558&gt;Summary!$B$6*H5558,"Overstocked","Healthy")))</f>
        <v>Healthy</v>
      </c>
      <c r="R5558" s="0" t="str">
        <f aca="false">IF(I5558&gt;=Summary!$B$7,"Fast",IF(I5558&lt;Summary!$B$8,"Slow","Medium"))</f>
        <v>Medium</v>
      </c>
      <c r="S5558" s="15" t="n">
        <f aca="false">IF(M5558&gt;Summary!$B$5,1,0)</f>
        <v>0</v>
      </c>
      <c r="T5558" s="16" t="n">
        <f aca="false">IF(Q5558="Overstocked",(G5558-Summary!$B$6*H5558)*J5558,0)</f>
        <v>0</v>
      </c>
    </row>
    <row r="5559" customFormat="false" ht="15" hidden="false" customHeight="false" outlineLevel="0" collapsed="false">
      <c r="A5559" s="0" t="s">
        <v>5657</v>
      </c>
      <c r="B5559" s="0" t="s">
        <v>84</v>
      </c>
      <c r="C5559" s="0" t="s">
        <v>96</v>
      </c>
      <c r="D5559" s="0" t="s">
        <v>92</v>
      </c>
      <c r="E5559" s="14" t="n">
        <v>45126</v>
      </c>
      <c r="F5559" s="14" t="n">
        <v>45127</v>
      </c>
      <c r="G5559" s="0" t="n">
        <v>444</v>
      </c>
      <c r="H5559" s="0" t="n">
        <v>112</v>
      </c>
      <c r="I5559" s="0" t="n">
        <v>17</v>
      </c>
      <c r="J5559" s="0" t="n">
        <v>580</v>
      </c>
      <c r="K5559" s="0" t="n">
        <v>1024</v>
      </c>
      <c r="L5559" s="15" t="s">
        <v>87</v>
      </c>
      <c r="M5559" s="0" t="n">
        <v>1</v>
      </c>
      <c r="N5559" s="16" t="n">
        <f aca="false">I5559*K5559</f>
        <v>17408</v>
      </c>
      <c r="O5559" s="16" t="n">
        <f aca="false">I5559*(K5559-J5559)</f>
        <v>7548</v>
      </c>
      <c r="P5559" s="15" t="n">
        <f aca="false">K5559-J5559</f>
        <v>444</v>
      </c>
      <c r="Q5559" s="0" t="str">
        <f aca="false">IF(G5559=0,"Out of stock",IF(G5559&lt;H5559,"Understocked",IF(G5559&gt;Summary!$B$6*H5559,"Overstocked","Healthy")))</f>
        <v>Healthy</v>
      </c>
      <c r="R5559" s="0" t="str">
        <f aca="false">IF(I5559&gt;=Summary!$B$7,"Fast",IF(I5559&lt;Summary!$B$8,"Slow","Medium"))</f>
        <v>Slow</v>
      </c>
      <c r="S5559" s="15" t="n">
        <f aca="false">IF(M5559&gt;Summary!$B$5,1,0)</f>
        <v>0</v>
      </c>
      <c r="T5559" s="16" t="n">
        <f aca="false">IF(Q5559="Overstocked",(G5559-Summary!$B$6*H5559)*J5559,0)</f>
        <v>0</v>
      </c>
    </row>
    <row r="5560" customFormat="false" ht="15" hidden="false" customHeight="false" outlineLevel="0" collapsed="false">
      <c r="A5560" s="0" t="s">
        <v>5658</v>
      </c>
      <c r="B5560" s="0" t="s">
        <v>123</v>
      </c>
      <c r="C5560" s="0" t="s">
        <v>96</v>
      </c>
      <c r="D5560" s="0" t="s">
        <v>86</v>
      </c>
      <c r="E5560" s="14" t="n">
        <v>45556</v>
      </c>
      <c r="F5560" s="14" t="n">
        <v>45566</v>
      </c>
      <c r="G5560" s="0" t="n">
        <v>28</v>
      </c>
      <c r="H5560" s="0" t="n">
        <v>124</v>
      </c>
      <c r="I5560" s="0" t="n">
        <v>235</v>
      </c>
      <c r="J5560" s="0" t="n">
        <v>1554</v>
      </c>
      <c r="K5560" s="0" t="n">
        <v>1645</v>
      </c>
      <c r="L5560" s="15" t="s">
        <v>87</v>
      </c>
      <c r="M5560" s="0" t="n">
        <v>10</v>
      </c>
      <c r="N5560" s="16" t="n">
        <f aca="false">I5560*K5560</f>
        <v>386575</v>
      </c>
      <c r="O5560" s="16" t="n">
        <f aca="false">I5560*(K5560-J5560)</f>
        <v>21385</v>
      </c>
      <c r="P5560" s="15" t="n">
        <f aca="false">K5560-J5560</f>
        <v>91</v>
      </c>
      <c r="Q5560" s="0" t="str">
        <f aca="false">IF(G5560=0,"Out of stock",IF(G5560&lt;H5560,"Understocked",IF(G5560&gt;Summary!$B$6*H5560,"Overstocked","Healthy")))</f>
        <v>Understocked</v>
      </c>
      <c r="R5560" s="0" t="str">
        <f aca="false">IF(I5560&gt;=Summary!$B$7,"Fast",IF(I5560&lt;Summary!$B$8,"Slow","Medium"))</f>
        <v>Fast</v>
      </c>
      <c r="S5560" s="15" t="n">
        <f aca="false">IF(M5560&gt;Summary!$B$5,1,0)</f>
        <v>1</v>
      </c>
      <c r="T5560" s="16" t="n">
        <f aca="false">IF(Q5560="Overstocked",(G5560-Summary!$B$6*H5560)*J5560,0)</f>
        <v>0</v>
      </c>
    </row>
    <row r="5561" customFormat="false" ht="15" hidden="false" customHeight="false" outlineLevel="0" collapsed="false">
      <c r="A5561" s="0" t="s">
        <v>5659</v>
      </c>
      <c r="B5561" s="0" t="s">
        <v>84</v>
      </c>
      <c r="C5561" s="0" t="s">
        <v>78</v>
      </c>
      <c r="D5561" s="0" t="s">
        <v>92</v>
      </c>
      <c r="E5561" s="14" t="n">
        <v>45423</v>
      </c>
      <c r="F5561" s="14" t="n">
        <v>45429</v>
      </c>
      <c r="G5561" s="0" t="n">
        <v>193</v>
      </c>
      <c r="H5561" s="0" t="n">
        <v>88</v>
      </c>
      <c r="I5561" s="0" t="n">
        <v>198</v>
      </c>
      <c r="J5561" s="0" t="n">
        <v>922</v>
      </c>
      <c r="K5561" s="0" t="n">
        <v>1354</v>
      </c>
      <c r="L5561" s="15" t="s">
        <v>93</v>
      </c>
      <c r="M5561" s="0" t="n">
        <v>6</v>
      </c>
      <c r="N5561" s="16" t="n">
        <f aca="false">I5561*K5561</f>
        <v>268092</v>
      </c>
      <c r="O5561" s="16" t="n">
        <f aca="false">I5561*(K5561-J5561)</f>
        <v>85536</v>
      </c>
      <c r="P5561" s="15" t="n">
        <f aca="false">K5561-J5561</f>
        <v>432</v>
      </c>
      <c r="Q5561" s="0" t="str">
        <f aca="false">IF(G5561=0,"Out of stock",IF(G5561&lt;H5561,"Understocked",IF(G5561&gt;Summary!$B$6*H5561,"Overstocked","Healthy")))</f>
        <v>Healthy</v>
      </c>
      <c r="R5561" s="0" t="str">
        <f aca="false">IF(I5561&gt;=Summary!$B$7,"Fast",IF(I5561&lt;Summary!$B$8,"Slow","Medium"))</f>
        <v>Medium</v>
      </c>
      <c r="S5561" s="15" t="n">
        <f aca="false">IF(M5561&gt;Summary!$B$5,1,0)</f>
        <v>0</v>
      </c>
      <c r="T5561" s="16" t="n">
        <f aca="false">IF(Q5561="Overstocked",(G5561-Summary!$B$6*H5561)*J5561,0)</f>
        <v>0</v>
      </c>
    </row>
    <row r="5562" customFormat="false" ht="15" hidden="false" customHeight="false" outlineLevel="0" collapsed="false">
      <c r="A5562" s="0" t="s">
        <v>5660</v>
      </c>
      <c r="B5562" s="0" t="s">
        <v>115</v>
      </c>
      <c r="C5562" s="0" t="s">
        <v>96</v>
      </c>
      <c r="D5562" s="0" t="s">
        <v>79</v>
      </c>
      <c r="E5562" s="14" t="n">
        <v>44999</v>
      </c>
      <c r="F5562" s="14" t="n">
        <v>45001</v>
      </c>
      <c r="G5562" s="0" t="n">
        <v>160</v>
      </c>
      <c r="H5562" s="0" t="n">
        <v>80</v>
      </c>
      <c r="I5562" s="0" t="n">
        <v>212</v>
      </c>
      <c r="J5562" s="0" t="n">
        <v>283</v>
      </c>
      <c r="K5562" s="0" t="n">
        <v>655</v>
      </c>
      <c r="L5562" s="15" t="s">
        <v>87</v>
      </c>
      <c r="M5562" s="0" t="n">
        <v>2</v>
      </c>
      <c r="N5562" s="16" t="n">
        <f aca="false">I5562*K5562</f>
        <v>138860</v>
      </c>
      <c r="O5562" s="16" t="n">
        <f aca="false">I5562*(K5562-J5562)</f>
        <v>78864</v>
      </c>
      <c r="P5562" s="15" t="n">
        <f aca="false">K5562-J5562</f>
        <v>372</v>
      </c>
      <c r="Q5562" s="0" t="str">
        <f aca="false">IF(G5562=0,"Out of stock",IF(G5562&lt;H5562,"Understocked",IF(G5562&gt;Summary!$B$6*H5562,"Overstocked","Healthy")))</f>
        <v>Healthy</v>
      </c>
      <c r="R5562" s="0" t="str">
        <f aca="false">IF(I5562&gt;=Summary!$B$7,"Fast",IF(I5562&lt;Summary!$B$8,"Slow","Medium"))</f>
        <v>Fast</v>
      </c>
      <c r="S5562" s="15" t="n">
        <f aca="false">IF(M5562&gt;Summary!$B$5,1,0)</f>
        <v>0</v>
      </c>
      <c r="T5562" s="16" t="n">
        <f aca="false">IF(Q5562="Overstocked",(G5562-Summary!$B$6*H5562)*J5562,0)</f>
        <v>0</v>
      </c>
    </row>
    <row r="5563" customFormat="false" ht="15" hidden="false" customHeight="false" outlineLevel="0" collapsed="false">
      <c r="A5563" s="0" t="s">
        <v>5661</v>
      </c>
      <c r="B5563" s="0" t="s">
        <v>113</v>
      </c>
      <c r="C5563" s="0" t="s">
        <v>78</v>
      </c>
      <c r="D5563" s="0" t="s">
        <v>102</v>
      </c>
      <c r="E5563" s="14" t="n">
        <v>44978</v>
      </c>
      <c r="F5563" s="14" t="n">
        <v>44982</v>
      </c>
      <c r="G5563" s="0" t="n">
        <v>153</v>
      </c>
      <c r="H5563" s="0" t="n">
        <v>128</v>
      </c>
      <c r="I5563" s="0" t="n">
        <v>192</v>
      </c>
      <c r="J5563" s="0" t="n">
        <v>411</v>
      </c>
      <c r="K5563" s="0" t="n">
        <v>473</v>
      </c>
      <c r="L5563" s="15" t="s">
        <v>82</v>
      </c>
      <c r="M5563" s="0" t="n">
        <v>4</v>
      </c>
      <c r="N5563" s="16" t="n">
        <f aca="false">I5563*K5563</f>
        <v>90816</v>
      </c>
      <c r="O5563" s="16" t="n">
        <f aca="false">I5563*(K5563-J5563)</f>
        <v>11904</v>
      </c>
      <c r="P5563" s="15" t="n">
        <f aca="false">K5563-J5563</f>
        <v>62</v>
      </c>
      <c r="Q5563" s="0" t="str">
        <f aca="false">IF(G5563=0,"Out of stock",IF(G5563&lt;H5563,"Understocked",IF(G5563&gt;Summary!$B$6*H5563,"Overstocked","Healthy")))</f>
        <v>Healthy</v>
      </c>
      <c r="R5563" s="0" t="str">
        <f aca="false">IF(I5563&gt;=Summary!$B$7,"Fast",IF(I5563&lt;Summary!$B$8,"Slow","Medium"))</f>
        <v>Medium</v>
      </c>
      <c r="S5563" s="15" t="n">
        <f aca="false">IF(M5563&gt;Summary!$B$5,1,0)</f>
        <v>0</v>
      </c>
      <c r="T5563" s="16" t="n">
        <f aca="false">IF(Q5563="Overstocked",(G5563-Summary!$B$6*H5563)*J5563,0)</f>
        <v>0</v>
      </c>
    </row>
    <row r="5564" customFormat="false" ht="15" hidden="false" customHeight="false" outlineLevel="0" collapsed="false">
      <c r="A5564" s="0" t="s">
        <v>5662</v>
      </c>
      <c r="B5564" s="0" t="s">
        <v>84</v>
      </c>
      <c r="C5564" s="0" t="s">
        <v>78</v>
      </c>
      <c r="D5564" s="0" t="s">
        <v>79</v>
      </c>
      <c r="E5564" s="14" t="n">
        <v>45503</v>
      </c>
      <c r="F5564" s="14" t="n">
        <v>45512</v>
      </c>
      <c r="G5564" s="0" t="n">
        <v>1</v>
      </c>
      <c r="H5564" s="0" t="n">
        <v>146</v>
      </c>
      <c r="I5564" s="0" t="n">
        <v>109</v>
      </c>
      <c r="J5564" s="0" t="n">
        <v>677</v>
      </c>
      <c r="K5564" s="0" t="n">
        <v>772</v>
      </c>
      <c r="L5564" s="15" t="s">
        <v>80</v>
      </c>
      <c r="M5564" s="0" t="n">
        <v>9</v>
      </c>
      <c r="N5564" s="16" t="n">
        <f aca="false">I5564*K5564</f>
        <v>84148</v>
      </c>
      <c r="O5564" s="16" t="n">
        <f aca="false">I5564*(K5564-J5564)</f>
        <v>10355</v>
      </c>
      <c r="P5564" s="15" t="n">
        <f aca="false">K5564-J5564</f>
        <v>95</v>
      </c>
      <c r="Q5564" s="0" t="str">
        <f aca="false">IF(G5564=0,"Out of stock",IF(G5564&lt;H5564,"Understocked",IF(G5564&gt;Summary!$B$6*H5564,"Overstocked","Healthy")))</f>
        <v>Understocked</v>
      </c>
      <c r="R5564" s="0" t="str">
        <f aca="false">IF(I5564&gt;=Summary!$B$7,"Fast",IF(I5564&lt;Summary!$B$8,"Slow","Medium"))</f>
        <v>Medium</v>
      </c>
      <c r="S5564" s="15" t="n">
        <f aca="false">IF(M5564&gt;Summary!$B$5,1,0)</f>
        <v>1</v>
      </c>
      <c r="T5564" s="16" t="n">
        <f aca="false">IF(Q5564="Overstocked",(G5564-Summary!$B$6*H5564)*J5564,0)</f>
        <v>0</v>
      </c>
    </row>
    <row r="5565" customFormat="false" ht="15" hidden="false" customHeight="false" outlineLevel="0" collapsed="false">
      <c r="A5565" s="0" t="s">
        <v>5663</v>
      </c>
      <c r="B5565" s="0" t="s">
        <v>111</v>
      </c>
      <c r="C5565" s="0" t="s">
        <v>78</v>
      </c>
      <c r="D5565" s="0" t="s">
        <v>90</v>
      </c>
      <c r="E5565" s="14" t="n">
        <v>44995</v>
      </c>
      <c r="F5565" s="14" t="n">
        <v>45005</v>
      </c>
      <c r="G5565" s="0" t="n">
        <v>152</v>
      </c>
      <c r="H5565" s="0" t="n">
        <v>128</v>
      </c>
      <c r="I5565" s="0" t="n">
        <v>17</v>
      </c>
      <c r="J5565" s="0" t="n">
        <v>1920</v>
      </c>
      <c r="K5565" s="0" t="n">
        <v>2242</v>
      </c>
      <c r="L5565" s="15" t="s">
        <v>82</v>
      </c>
      <c r="M5565" s="0" t="n">
        <v>10</v>
      </c>
      <c r="N5565" s="16" t="n">
        <f aca="false">I5565*K5565</f>
        <v>38114</v>
      </c>
      <c r="O5565" s="16" t="n">
        <f aca="false">I5565*(K5565-J5565)</f>
        <v>5474</v>
      </c>
      <c r="P5565" s="15" t="n">
        <f aca="false">K5565-J5565</f>
        <v>322</v>
      </c>
      <c r="Q5565" s="0" t="str">
        <f aca="false">IF(G5565=0,"Out of stock",IF(G5565&lt;H5565,"Understocked",IF(G5565&gt;Summary!$B$6*H5565,"Overstocked","Healthy")))</f>
        <v>Healthy</v>
      </c>
      <c r="R5565" s="0" t="str">
        <f aca="false">IF(I5565&gt;=Summary!$B$7,"Fast",IF(I5565&lt;Summary!$B$8,"Slow","Medium"))</f>
        <v>Slow</v>
      </c>
      <c r="S5565" s="15" t="n">
        <f aca="false">IF(M5565&gt;Summary!$B$5,1,0)</f>
        <v>1</v>
      </c>
      <c r="T5565" s="16" t="n">
        <f aca="false">IF(Q5565="Overstocked",(G5565-Summary!$B$6*H5565)*J5565,0)</f>
        <v>0</v>
      </c>
    </row>
    <row r="5566" customFormat="false" ht="15" hidden="false" customHeight="false" outlineLevel="0" collapsed="false">
      <c r="A5566" s="0" t="s">
        <v>5664</v>
      </c>
      <c r="B5566" s="0" t="s">
        <v>77</v>
      </c>
      <c r="C5566" s="0" t="s">
        <v>85</v>
      </c>
      <c r="D5566" s="0" t="s">
        <v>102</v>
      </c>
      <c r="E5566" s="14" t="n">
        <v>45387</v>
      </c>
      <c r="F5566" s="14" t="n">
        <v>45397</v>
      </c>
      <c r="G5566" s="0" t="n">
        <v>444</v>
      </c>
      <c r="H5566" s="0" t="n">
        <v>129</v>
      </c>
      <c r="I5566" s="0" t="n">
        <v>155</v>
      </c>
      <c r="J5566" s="0" t="n">
        <v>1506</v>
      </c>
      <c r="K5566" s="0" t="n">
        <v>1851</v>
      </c>
      <c r="L5566" s="15" t="s">
        <v>82</v>
      </c>
      <c r="M5566" s="0" t="n">
        <v>10</v>
      </c>
      <c r="N5566" s="16" t="n">
        <f aca="false">I5566*K5566</f>
        <v>286905</v>
      </c>
      <c r="O5566" s="16" t="n">
        <f aca="false">I5566*(K5566-J5566)</f>
        <v>53475</v>
      </c>
      <c r="P5566" s="15" t="n">
        <f aca="false">K5566-J5566</f>
        <v>345</v>
      </c>
      <c r="Q5566" s="0" t="str">
        <f aca="false">IF(G5566=0,"Out of stock",IF(G5566&lt;H5566,"Understocked",IF(G5566&gt;Summary!$B$6*H5566,"Overstocked","Healthy")))</f>
        <v>Healthy</v>
      </c>
      <c r="R5566" s="0" t="str">
        <f aca="false">IF(I5566&gt;=Summary!$B$7,"Fast",IF(I5566&lt;Summary!$B$8,"Slow","Medium"))</f>
        <v>Medium</v>
      </c>
      <c r="S5566" s="15" t="n">
        <f aca="false">IF(M5566&gt;Summary!$B$5,1,0)</f>
        <v>1</v>
      </c>
      <c r="T5566" s="16" t="n">
        <f aca="false">IF(Q5566="Overstocked",(G5566-Summary!$B$6*H5566)*J5566,0)</f>
        <v>0</v>
      </c>
    </row>
    <row r="5567" customFormat="false" ht="15" hidden="false" customHeight="false" outlineLevel="0" collapsed="false">
      <c r="A5567" s="0" t="s">
        <v>5665</v>
      </c>
      <c r="B5567" s="0" t="s">
        <v>101</v>
      </c>
      <c r="C5567" s="0" t="s">
        <v>96</v>
      </c>
      <c r="D5567" s="0" t="s">
        <v>79</v>
      </c>
      <c r="E5567" s="14" t="n">
        <v>45491</v>
      </c>
      <c r="F5567" s="14" t="n">
        <v>45496</v>
      </c>
      <c r="G5567" s="0" t="n">
        <v>293</v>
      </c>
      <c r="H5567" s="0" t="n">
        <v>101</v>
      </c>
      <c r="I5567" s="0" t="n">
        <v>174</v>
      </c>
      <c r="J5567" s="0" t="n">
        <v>1025</v>
      </c>
      <c r="K5567" s="0" t="n">
        <v>1481</v>
      </c>
      <c r="L5567" s="15" t="s">
        <v>80</v>
      </c>
      <c r="M5567" s="0" t="n">
        <v>5</v>
      </c>
      <c r="N5567" s="16" t="n">
        <f aca="false">I5567*K5567</f>
        <v>257694</v>
      </c>
      <c r="O5567" s="16" t="n">
        <f aca="false">I5567*(K5567-J5567)</f>
        <v>79344</v>
      </c>
      <c r="P5567" s="15" t="n">
        <f aca="false">K5567-J5567</f>
        <v>456</v>
      </c>
      <c r="Q5567" s="0" t="str">
        <f aca="false">IF(G5567=0,"Out of stock",IF(G5567&lt;H5567,"Understocked",IF(G5567&gt;Summary!$B$6*H5567,"Overstocked","Healthy")))</f>
        <v>Healthy</v>
      </c>
      <c r="R5567" s="0" t="str">
        <f aca="false">IF(I5567&gt;=Summary!$B$7,"Fast",IF(I5567&lt;Summary!$B$8,"Slow","Medium"))</f>
        <v>Medium</v>
      </c>
      <c r="S5567" s="15" t="n">
        <f aca="false">IF(M5567&gt;Summary!$B$5,1,0)</f>
        <v>0</v>
      </c>
      <c r="T5567" s="16" t="n">
        <f aca="false">IF(Q5567="Overstocked",(G5567-Summary!$B$6*H5567)*J5567,0)</f>
        <v>0</v>
      </c>
    </row>
    <row r="5568" customFormat="false" ht="15" hidden="false" customHeight="false" outlineLevel="0" collapsed="false">
      <c r="A5568" s="0" t="s">
        <v>5666</v>
      </c>
      <c r="B5568" s="0" t="s">
        <v>113</v>
      </c>
      <c r="C5568" s="0" t="s">
        <v>104</v>
      </c>
      <c r="D5568" s="0" t="s">
        <v>86</v>
      </c>
      <c r="E5568" s="14" t="n">
        <v>44944</v>
      </c>
      <c r="F5568" s="14" t="n">
        <v>44951</v>
      </c>
      <c r="G5568" s="0" t="n">
        <v>405</v>
      </c>
      <c r="H5568" s="0" t="n">
        <v>121</v>
      </c>
      <c r="I5568" s="0" t="n">
        <v>127</v>
      </c>
      <c r="J5568" s="0" t="n">
        <v>998</v>
      </c>
      <c r="K5568" s="0" t="n">
        <v>1216</v>
      </c>
      <c r="L5568" s="15" t="s">
        <v>80</v>
      </c>
      <c r="M5568" s="0" t="n">
        <v>7</v>
      </c>
      <c r="N5568" s="16" t="n">
        <f aca="false">I5568*K5568</f>
        <v>154432</v>
      </c>
      <c r="O5568" s="16" t="n">
        <f aca="false">I5568*(K5568-J5568)</f>
        <v>27686</v>
      </c>
      <c r="P5568" s="15" t="n">
        <f aca="false">K5568-J5568</f>
        <v>218</v>
      </c>
      <c r="Q5568" s="0" t="str">
        <f aca="false">IF(G5568=0,"Out of stock",IF(G5568&lt;H5568,"Understocked",IF(G5568&gt;Summary!$B$6*H5568,"Overstocked","Healthy")))</f>
        <v>Healthy</v>
      </c>
      <c r="R5568" s="0" t="str">
        <f aca="false">IF(I5568&gt;=Summary!$B$7,"Fast",IF(I5568&lt;Summary!$B$8,"Slow","Medium"))</f>
        <v>Medium</v>
      </c>
      <c r="S5568" s="15" t="n">
        <f aca="false">IF(M5568&gt;Summary!$B$5,1,0)</f>
        <v>0</v>
      </c>
      <c r="T5568" s="16" t="n">
        <f aca="false">IF(Q5568="Overstocked",(G5568-Summary!$B$6*H5568)*J5568,0)</f>
        <v>0</v>
      </c>
    </row>
    <row r="5569" customFormat="false" ht="15" hidden="false" customHeight="false" outlineLevel="0" collapsed="false">
      <c r="A5569" s="0" t="s">
        <v>5667</v>
      </c>
      <c r="B5569" s="0" t="s">
        <v>113</v>
      </c>
      <c r="C5569" s="0" t="s">
        <v>78</v>
      </c>
      <c r="D5569" s="0" t="s">
        <v>86</v>
      </c>
      <c r="E5569" s="14" t="n">
        <v>45500</v>
      </c>
      <c r="F5569" s="14" t="n">
        <v>45504</v>
      </c>
      <c r="G5569" s="0" t="n">
        <v>220</v>
      </c>
      <c r="H5569" s="0" t="n">
        <v>81</v>
      </c>
      <c r="I5569" s="0" t="n">
        <v>243</v>
      </c>
      <c r="J5569" s="0" t="n">
        <v>1445</v>
      </c>
      <c r="K5569" s="0" t="n">
        <v>1665</v>
      </c>
      <c r="L5569" s="15" t="s">
        <v>93</v>
      </c>
      <c r="M5569" s="0" t="n">
        <v>4</v>
      </c>
      <c r="N5569" s="16" t="n">
        <f aca="false">I5569*K5569</f>
        <v>404595</v>
      </c>
      <c r="O5569" s="16" t="n">
        <f aca="false">I5569*(K5569-J5569)</f>
        <v>53460</v>
      </c>
      <c r="P5569" s="15" t="n">
        <f aca="false">K5569-J5569</f>
        <v>220</v>
      </c>
      <c r="Q5569" s="0" t="str">
        <f aca="false">IF(G5569=0,"Out of stock",IF(G5569&lt;H5569,"Understocked",IF(G5569&gt;Summary!$B$6*H5569,"Overstocked","Healthy")))</f>
        <v>Healthy</v>
      </c>
      <c r="R5569" s="0" t="str">
        <f aca="false">IF(I5569&gt;=Summary!$B$7,"Fast",IF(I5569&lt;Summary!$B$8,"Slow","Medium"))</f>
        <v>Fast</v>
      </c>
      <c r="S5569" s="15" t="n">
        <f aca="false">IF(M5569&gt;Summary!$B$5,1,0)</f>
        <v>0</v>
      </c>
      <c r="T5569" s="16" t="n">
        <f aca="false">IF(Q5569="Overstocked",(G5569-Summary!$B$6*H5569)*J5569,0)</f>
        <v>0</v>
      </c>
    </row>
    <row r="5570" customFormat="false" ht="15" hidden="false" customHeight="false" outlineLevel="0" collapsed="false">
      <c r="A5570" s="0" t="s">
        <v>5668</v>
      </c>
      <c r="B5570" s="0" t="s">
        <v>111</v>
      </c>
      <c r="C5570" s="0" t="s">
        <v>85</v>
      </c>
      <c r="D5570" s="0" t="s">
        <v>92</v>
      </c>
      <c r="E5570" s="14" t="n">
        <v>45642</v>
      </c>
      <c r="F5570" s="14" t="n">
        <v>45646</v>
      </c>
      <c r="G5570" s="0" t="n">
        <v>42</v>
      </c>
      <c r="H5570" s="0" t="n">
        <v>115</v>
      </c>
      <c r="I5570" s="0" t="n">
        <v>284</v>
      </c>
      <c r="J5570" s="0" t="n">
        <v>1384</v>
      </c>
      <c r="K5570" s="0" t="n">
        <v>1446</v>
      </c>
      <c r="L5570" s="15" t="s">
        <v>97</v>
      </c>
      <c r="M5570" s="0" t="n">
        <v>4</v>
      </c>
      <c r="N5570" s="16" t="n">
        <f aca="false">I5570*K5570</f>
        <v>410664</v>
      </c>
      <c r="O5570" s="16" t="n">
        <f aca="false">I5570*(K5570-J5570)</f>
        <v>17608</v>
      </c>
      <c r="P5570" s="15" t="n">
        <f aca="false">K5570-J5570</f>
        <v>62</v>
      </c>
      <c r="Q5570" s="0" t="str">
        <f aca="false">IF(G5570=0,"Out of stock",IF(G5570&lt;H5570,"Understocked",IF(G5570&gt;Summary!$B$6*H5570,"Overstocked","Healthy")))</f>
        <v>Understocked</v>
      </c>
      <c r="R5570" s="0" t="str">
        <f aca="false">IF(I5570&gt;=Summary!$B$7,"Fast",IF(I5570&lt;Summary!$B$8,"Slow","Medium"))</f>
        <v>Fast</v>
      </c>
      <c r="S5570" s="15" t="n">
        <f aca="false">IF(M5570&gt;Summary!$B$5,1,0)</f>
        <v>0</v>
      </c>
      <c r="T5570" s="16" t="n">
        <f aca="false">IF(Q5570="Overstocked",(G5570-Summary!$B$6*H5570)*J5570,0)</f>
        <v>0</v>
      </c>
    </row>
    <row r="5571" customFormat="false" ht="15" hidden="false" customHeight="false" outlineLevel="0" collapsed="false">
      <c r="A5571" s="0" t="s">
        <v>5669</v>
      </c>
      <c r="B5571" s="0" t="s">
        <v>77</v>
      </c>
      <c r="C5571" s="0" t="s">
        <v>104</v>
      </c>
      <c r="D5571" s="0" t="s">
        <v>102</v>
      </c>
      <c r="E5571" s="14" t="n">
        <v>45649</v>
      </c>
      <c r="F5571" s="14" t="n">
        <v>45651</v>
      </c>
      <c r="G5571" s="0" t="n">
        <v>361</v>
      </c>
      <c r="H5571" s="0" t="n">
        <v>132</v>
      </c>
      <c r="I5571" s="0" t="n">
        <v>265</v>
      </c>
      <c r="J5571" s="0" t="n">
        <v>1444</v>
      </c>
      <c r="K5571" s="0" t="n">
        <v>1506</v>
      </c>
      <c r="L5571" s="15" t="s">
        <v>80</v>
      </c>
      <c r="M5571" s="0" t="n">
        <v>2</v>
      </c>
      <c r="N5571" s="16" t="n">
        <f aca="false">I5571*K5571</f>
        <v>399090</v>
      </c>
      <c r="O5571" s="16" t="n">
        <f aca="false">I5571*(K5571-J5571)</f>
        <v>16430</v>
      </c>
      <c r="P5571" s="15" t="n">
        <f aca="false">K5571-J5571</f>
        <v>62</v>
      </c>
      <c r="Q5571" s="0" t="str">
        <f aca="false">IF(G5571=0,"Out of stock",IF(G5571&lt;H5571,"Understocked",IF(G5571&gt;Summary!$B$6*H5571,"Overstocked","Healthy")))</f>
        <v>Healthy</v>
      </c>
      <c r="R5571" s="0" t="str">
        <f aca="false">IF(I5571&gt;=Summary!$B$7,"Fast",IF(I5571&lt;Summary!$B$8,"Slow","Medium"))</f>
        <v>Fast</v>
      </c>
      <c r="S5571" s="15" t="n">
        <f aca="false">IF(M5571&gt;Summary!$B$5,1,0)</f>
        <v>0</v>
      </c>
      <c r="T5571" s="16" t="n">
        <f aca="false">IF(Q5571="Overstocked",(G5571-Summary!$B$6*H5571)*J5571,0)</f>
        <v>0</v>
      </c>
    </row>
    <row r="5572" customFormat="false" ht="15" hidden="false" customHeight="false" outlineLevel="0" collapsed="false">
      <c r="A5572" s="0" t="s">
        <v>5670</v>
      </c>
      <c r="B5572" s="0" t="s">
        <v>84</v>
      </c>
      <c r="C5572" s="0" t="s">
        <v>104</v>
      </c>
      <c r="D5572" s="0" t="s">
        <v>79</v>
      </c>
      <c r="E5572" s="14" t="n">
        <v>45537</v>
      </c>
      <c r="F5572" s="14" t="n">
        <v>45541</v>
      </c>
      <c r="G5572" s="0" t="n">
        <v>69</v>
      </c>
      <c r="H5572" s="0" t="n">
        <v>92</v>
      </c>
      <c r="I5572" s="0" t="n">
        <v>1</v>
      </c>
      <c r="J5572" s="0" t="n">
        <v>1960</v>
      </c>
      <c r="K5572" s="0" t="n">
        <v>2315</v>
      </c>
      <c r="L5572" s="15" t="s">
        <v>93</v>
      </c>
      <c r="M5572" s="0" t="n">
        <v>4</v>
      </c>
      <c r="N5572" s="16" t="n">
        <f aca="false">I5572*K5572</f>
        <v>2315</v>
      </c>
      <c r="O5572" s="16" t="n">
        <f aca="false">I5572*(K5572-J5572)</f>
        <v>355</v>
      </c>
      <c r="P5572" s="15" t="n">
        <f aca="false">K5572-J5572</f>
        <v>355</v>
      </c>
      <c r="Q5572" s="0" t="str">
        <f aca="false">IF(G5572=0,"Out of stock",IF(G5572&lt;H5572,"Understocked",IF(G5572&gt;Summary!$B$6*H5572,"Overstocked","Healthy")))</f>
        <v>Understocked</v>
      </c>
      <c r="R5572" s="0" t="str">
        <f aca="false">IF(I5572&gt;=Summary!$B$7,"Fast",IF(I5572&lt;Summary!$B$8,"Slow","Medium"))</f>
        <v>Slow</v>
      </c>
      <c r="S5572" s="15" t="n">
        <f aca="false">IF(M5572&gt;Summary!$B$5,1,0)</f>
        <v>0</v>
      </c>
      <c r="T5572" s="16" t="n">
        <f aca="false">IF(Q5572="Overstocked",(G5572-Summary!$B$6*H5572)*J5572,0)</f>
        <v>0</v>
      </c>
    </row>
    <row r="5573" customFormat="false" ht="15" hidden="false" customHeight="false" outlineLevel="0" collapsed="false">
      <c r="A5573" s="0" t="s">
        <v>5671</v>
      </c>
      <c r="B5573" s="0" t="s">
        <v>77</v>
      </c>
      <c r="C5573" s="0" t="s">
        <v>96</v>
      </c>
      <c r="D5573" s="0" t="s">
        <v>102</v>
      </c>
      <c r="E5573" s="14" t="n">
        <v>45041</v>
      </c>
      <c r="F5573" s="14" t="n">
        <v>45042</v>
      </c>
      <c r="G5573" s="0" t="n">
        <v>161</v>
      </c>
      <c r="H5573" s="0" t="n">
        <v>72</v>
      </c>
      <c r="I5573" s="0" t="n">
        <v>276</v>
      </c>
      <c r="J5573" s="0" t="n">
        <v>1802</v>
      </c>
      <c r="K5573" s="0" t="n">
        <v>2035</v>
      </c>
      <c r="L5573" s="15" t="s">
        <v>80</v>
      </c>
      <c r="M5573" s="0" t="n">
        <v>1</v>
      </c>
      <c r="N5573" s="16" t="n">
        <f aca="false">I5573*K5573</f>
        <v>561660</v>
      </c>
      <c r="O5573" s="16" t="n">
        <f aca="false">I5573*(K5573-J5573)</f>
        <v>64308</v>
      </c>
      <c r="P5573" s="15" t="n">
        <f aca="false">K5573-J5573</f>
        <v>233</v>
      </c>
      <c r="Q5573" s="0" t="str">
        <f aca="false">IF(G5573=0,"Out of stock",IF(G5573&lt;H5573,"Understocked",IF(G5573&gt;Summary!$B$6*H5573,"Overstocked","Healthy")))</f>
        <v>Healthy</v>
      </c>
      <c r="R5573" s="0" t="str">
        <f aca="false">IF(I5573&gt;=Summary!$B$7,"Fast",IF(I5573&lt;Summary!$B$8,"Slow","Medium"))</f>
        <v>Fast</v>
      </c>
      <c r="S5573" s="15" t="n">
        <f aca="false">IF(M5573&gt;Summary!$B$5,1,0)</f>
        <v>0</v>
      </c>
      <c r="T5573" s="16" t="n">
        <f aca="false">IF(Q5573="Overstocked",(G5573-Summary!$B$6*H5573)*J5573,0)</f>
        <v>0</v>
      </c>
    </row>
    <row r="5574" customFormat="false" ht="15" hidden="false" customHeight="false" outlineLevel="0" collapsed="false">
      <c r="A5574" s="0" t="s">
        <v>5672</v>
      </c>
      <c r="B5574" s="0" t="s">
        <v>107</v>
      </c>
      <c r="C5574" s="0" t="s">
        <v>104</v>
      </c>
      <c r="D5574" s="0" t="s">
        <v>90</v>
      </c>
      <c r="E5574" s="14" t="n">
        <v>45201</v>
      </c>
      <c r="F5574" s="14" t="n">
        <v>45204</v>
      </c>
      <c r="G5574" s="0" t="n">
        <v>351</v>
      </c>
      <c r="H5574" s="0" t="n">
        <v>73</v>
      </c>
      <c r="I5574" s="0" t="n">
        <v>284</v>
      </c>
      <c r="J5574" s="0" t="n">
        <v>468</v>
      </c>
      <c r="K5574" s="0" t="n">
        <v>895</v>
      </c>
      <c r="L5574" s="15" t="s">
        <v>87</v>
      </c>
      <c r="M5574" s="0" t="n">
        <v>3</v>
      </c>
      <c r="N5574" s="16" t="n">
        <f aca="false">I5574*K5574</f>
        <v>254180</v>
      </c>
      <c r="O5574" s="16" t="n">
        <f aca="false">I5574*(K5574-J5574)</f>
        <v>121268</v>
      </c>
      <c r="P5574" s="15" t="n">
        <f aca="false">K5574-J5574</f>
        <v>427</v>
      </c>
      <c r="Q5574" s="0" t="str">
        <f aca="false">IF(G5574=0,"Out of stock",IF(G5574&lt;H5574,"Understocked",IF(G5574&gt;Summary!$B$6*H5574,"Overstocked","Healthy")))</f>
        <v>Overstocked</v>
      </c>
      <c r="R5574" s="0" t="str">
        <f aca="false">IF(I5574&gt;=Summary!$B$7,"Fast",IF(I5574&lt;Summary!$B$8,"Slow","Medium"))</f>
        <v>Fast</v>
      </c>
      <c r="S5574" s="15" t="n">
        <f aca="false">IF(M5574&gt;Summary!$B$5,1,0)</f>
        <v>0</v>
      </c>
      <c r="T5574" s="16" t="n">
        <f aca="false">IF(Q5574="Overstocked",(G5574-Summary!$B$6*H5574)*J5574,0)</f>
        <v>27612</v>
      </c>
    </row>
    <row r="5575" customFormat="false" ht="15" hidden="false" customHeight="false" outlineLevel="0" collapsed="false">
      <c r="A5575" s="0" t="s">
        <v>5673</v>
      </c>
      <c r="B5575" s="0" t="s">
        <v>115</v>
      </c>
      <c r="C5575" s="0" t="s">
        <v>78</v>
      </c>
      <c r="D5575" s="0" t="s">
        <v>102</v>
      </c>
      <c r="E5575" s="14" t="n">
        <v>44958</v>
      </c>
      <c r="F5575" s="14" t="n">
        <v>44960</v>
      </c>
      <c r="G5575" s="0" t="n">
        <v>457</v>
      </c>
      <c r="H5575" s="0" t="n">
        <v>56</v>
      </c>
      <c r="I5575" s="0" t="n">
        <v>50</v>
      </c>
      <c r="J5575" s="0" t="n">
        <v>1896</v>
      </c>
      <c r="K5575" s="0" t="n">
        <v>2007</v>
      </c>
      <c r="L5575" s="15" t="s">
        <v>82</v>
      </c>
      <c r="M5575" s="0" t="n">
        <v>2</v>
      </c>
      <c r="N5575" s="16" t="n">
        <f aca="false">I5575*K5575</f>
        <v>100350</v>
      </c>
      <c r="O5575" s="16" t="n">
        <f aca="false">I5575*(K5575-J5575)</f>
        <v>5550</v>
      </c>
      <c r="P5575" s="15" t="n">
        <f aca="false">K5575-J5575</f>
        <v>111</v>
      </c>
      <c r="Q5575" s="0" t="str">
        <f aca="false">IF(G5575=0,"Out of stock",IF(G5575&lt;H5575,"Understocked",IF(G5575&gt;Summary!$B$6*H5575,"Overstocked","Healthy")))</f>
        <v>Overstocked</v>
      </c>
      <c r="R5575" s="0" t="str">
        <f aca="false">IF(I5575&gt;=Summary!$B$7,"Fast",IF(I5575&lt;Summary!$B$8,"Slow","Medium"))</f>
        <v>Slow</v>
      </c>
      <c r="S5575" s="15" t="n">
        <f aca="false">IF(M5575&gt;Summary!$B$5,1,0)</f>
        <v>0</v>
      </c>
      <c r="T5575" s="16" t="n">
        <f aca="false">IF(Q5575="Overstocked",(G5575-Summary!$B$6*H5575)*J5575,0)</f>
        <v>441768</v>
      </c>
    </row>
    <row r="5576" customFormat="false" ht="15" hidden="false" customHeight="false" outlineLevel="0" collapsed="false">
      <c r="A5576" s="0" t="s">
        <v>5674</v>
      </c>
      <c r="B5576" s="0" t="s">
        <v>111</v>
      </c>
      <c r="C5576" s="0" t="s">
        <v>78</v>
      </c>
      <c r="D5576" s="0" t="s">
        <v>102</v>
      </c>
      <c r="E5576" s="14" t="n">
        <v>45483</v>
      </c>
      <c r="F5576" s="14" t="n">
        <v>45484</v>
      </c>
      <c r="G5576" s="0" t="n">
        <v>75</v>
      </c>
      <c r="H5576" s="0" t="n">
        <v>65</v>
      </c>
      <c r="I5576" s="0" t="n">
        <v>281</v>
      </c>
      <c r="J5576" s="0" t="n">
        <v>468</v>
      </c>
      <c r="K5576" s="0" t="n">
        <v>713</v>
      </c>
      <c r="L5576" s="15" t="s">
        <v>82</v>
      </c>
      <c r="M5576" s="0" t="n">
        <v>1</v>
      </c>
      <c r="N5576" s="16" t="n">
        <f aca="false">I5576*K5576</f>
        <v>200353</v>
      </c>
      <c r="O5576" s="16" t="n">
        <f aca="false">I5576*(K5576-J5576)</f>
        <v>68845</v>
      </c>
      <c r="P5576" s="15" t="n">
        <f aca="false">K5576-J5576</f>
        <v>245</v>
      </c>
      <c r="Q5576" s="0" t="str">
        <f aca="false">IF(G5576=0,"Out of stock",IF(G5576&lt;H5576,"Understocked",IF(G5576&gt;Summary!$B$6*H5576,"Overstocked","Healthy")))</f>
        <v>Healthy</v>
      </c>
      <c r="R5576" s="0" t="str">
        <f aca="false">IF(I5576&gt;=Summary!$B$7,"Fast",IF(I5576&lt;Summary!$B$8,"Slow","Medium"))</f>
        <v>Fast</v>
      </c>
      <c r="S5576" s="15" t="n">
        <f aca="false">IF(M5576&gt;Summary!$B$5,1,0)</f>
        <v>0</v>
      </c>
      <c r="T5576" s="16" t="n">
        <f aca="false">IF(Q5576="Overstocked",(G5576-Summary!$B$6*H5576)*J5576,0)</f>
        <v>0</v>
      </c>
    </row>
    <row r="5577" customFormat="false" ht="15" hidden="false" customHeight="false" outlineLevel="0" collapsed="false">
      <c r="A5577" s="0" t="s">
        <v>5675</v>
      </c>
      <c r="B5577" s="0" t="s">
        <v>101</v>
      </c>
      <c r="C5577" s="0" t="s">
        <v>96</v>
      </c>
      <c r="D5577" s="0" t="s">
        <v>92</v>
      </c>
      <c r="E5577" s="14" t="n">
        <v>45364</v>
      </c>
      <c r="F5577" s="14" t="n">
        <v>45369</v>
      </c>
      <c r="G5577" s="0" t="n">
        <v>102</v>
      </c>
      <c r="H5577" s="0" t="n">
        <v>115</v>
      </c>
      <c r="I5577" s="0" t="n">
        <v>28</v>
      </c>
      <c r="J5577" s="0" t="n">
        <v>525</v>
      </c>
      <c r="K5577" s="0" t="n">
        <v>743</v>
      </c>
      <c r="L5577" s="15" t="s">
        <v>87</v>
      </c>
      <c r="M5577" s="0" t="n">
        <v>5</v>
      </c>
      <c r="N5577" s="16" t="n">
        <f aca="false">I5577*K5577</f>
        <v>20804</v>
      </c>
      <c r="O5577" s="16" t="n">
        <f aca="false">I5577*(K5577-J5577)</f>
        <v>6104</v>
      </c>
      <c r="P5577" s="15" t="n">
        <f aca="false">K5577-J5577</f>
        <v>218</v>
      </c>
      <c r="Q5577" s="0" t="str">
        <f aca="false">IF(G5577=0,"Out of stock",IF(G5577&lt;H5577,"Understocked",IF(G5577&gt;Summary!$B$6*H5577,"Overstocked","Healthy")))</f>
        <v>Understocked</v>
      </c>
      <c r="R5577" s="0" t="str">
        <f aca="false">IF(I5577&gt;=Summary!$B$7,"Fast",IF(I5577&lt;Summary!$B$8,"Slow","Medium"))</f>
        <v>Slow</v>
      </c>
      <c r="S5577" s="15" t="n">
        <f aca="false">IF(M5577&gt;Summary!$B$5,1,0)</f>
        <v>0</v>
      </c>
      <c r="T5577" s="16" t="n">
        <f aca="false">IF(Q5577="Overstocked",(G5577-Summary!$B$6*H5577)*J5577,0)</f>
        <v>0</v>
      </c>
    </row>
    <row r="5578" customFormat="false" ht="15" hidden="false" customHeight="false" outlineLevel="0" collapsed="false">
      <c r="A5578" s="0" t="s">
        <v>5676</v>
      </c>
      <c r="B5578" s="0" t="s">
        <v>107</v>
      </c>
      <c r="C5578" s="0" t="s">
        <v>78</v>
      </c>
      <c r="D5578" s="0" t="s">
        <v>102</v>
      </c>
      <c r="E5578" s="14" t="n">
        <v>45042</v>
      </c>
      <c r="F5578" s="14" t="n">
        <v>45048</v>
      </c>
      <c r="G5578" s="0" t="n">
        <v>38</v>
      </c>
      <c r="H5578" s="0" t="n">
        <v>82</v>
      </c>
      <c r="I5578" s="0" t="n">
        <v>249</v>
      </c>
      <c r="J5578" s="0" t="n">
        <v>256</v>
      </c>
      <c r="K5578" s="0" t="n">
        <v>315</v>
      </c>
      <c r="L5578" s="15" t="s">
        <v>82</v>
      </c>
      <c r="M5578" s="0" t="n">
        <v>6</v>
      </c>
      <c r="N5578" s="16" t="n">
        <f aca="false">I5578*K5578</f>
        <v>78435</v>
      </c>
      <c r="O5578" s="16" t="n">
        <f aca="false">I5578*(K5578-J5578)</f>
        <v>14691</v>
      </c>
      <c r="P5578" s="15" t="n">
        <f aca="false">K5578-J5578</f>
        <v>59</v>
      </c>
      <c r="Q5578" s="0" t="str">
        <f aca="false">IF(G5578=0,"Out of stock",IF(G5578&lt;H5578,"Understocked",IF(G5578&gt;Summary!$B$6*H5578,"Overstocked","Healthy")))</f>
        <v>Understocked</v>
      </c>
      <c r="R5578" s="0" t="str">
        <f aca="false">IF(I5578&gt;=Summary!$B$7,"Fast",IF(I5578&lt;Summary!$B$8,"Slow","Medium"))</f>
        <v>Fast</v>
      </c>
      <c r="S5578" s="15" t="n">
        <f aca="false">IF(M5578&gt;Summary!$B$5,1,0)</f>
        <v>0</v>
      </c>
      <c r="T5578" s="16" t="n">
        <f aca="false">IF(Q5578="Overstocked",(G5578-Summary!$B$6*H5578)*J5578,0)</f>
        <v>0</v>
      </c>
    </row>
    <row r="5579" customFormat="false" ht="15" hidden="false" customHeight="false" outlineLevel="0" collapsed="false">
      <c r="A5579" s="0" t="s">
        <v>5677</v>
      </c>
      <c r="B5579" s="0" t="s">
        <v>95</v>
      </c>
      <c r="C5579" s="0" t="s">
        <v>85</v>
      </c>
      <c r="D5579" s="0" t="s">
        <v>92</v>
      </c>
      <c r="E5579" s="14" t="n">
        <v>45403</v>
      </c>
      <c r="F5579" s="14" t="n">
        <v>45406</v>
      </c>
      <c r="G5579" s="0" t="n">
        <v>166</v>
      </c>
      <c r="H5579" s="0" t="n">
        <v>138</v>
      </c>
      <c r="I5579" s="0" t="n">
        <v>119</v>
      </c>
      <c r="J5579" s="0" t="n">
        <v>1579</v>
      </c>
      <c r="K5579" s="0" t="n">
        <v>1875</v>
      </c>
      <c r="L5579" s="15" t="s">
        <v>93</v>
      </c>
      <c r="M5579" s="0" t="n">
        <v>3</v>
      </c>
      <c r="N5579" s="16" t="n">
        <f aca="false">I5579*K5579</f>
        <v>223125</v>
      </c>
      <c r="O5579" s="16" t="n">
        <f aca="false">I5579*(K5579-J5579)</f>
        <v>35224</v>
      </c>
      <c r="P5579" s="15" t="n">
        <f aca="false">K5579-J5579</f>
        <v>296</v>
      </c>
      <c r="Q5579" s="0" t="str">
        <f aca="false">IF(G5579=0,"Out of stock",IF(G5579&lt;H5579,"Understocked",IF(G5579&gt;Summary!$B$6*H5579,"Overstocked","Healthy")))</f>
        <v>Healthy</v>
      </c>
      <c r="R5579" s="0" t="str">
        <f aca="false">IF(I5579&gt;=Summary!$B$7,"Fast",IF(I5579&lt;Summary!$B$8,"Slow","Medium"))</f>
        <v>Medium</v>
      </c>
      <c r="S5579" s="15" t="n">
        <f aca="false">IF(M5579&gt;Summary!$B$5,1,0)</f>
        <v>0</v>
      </c>
      <c r="T5579" s="16" t="n">
        <f aca="false">IF(Q5579="Overstocked",(G5579-Summary!$B$6*H5579)*J5579,0)</f>
        <v>0</v>
      </c>
    </row>
    <row r="5580" customFormat="false" ht="15" hidden="false" customHeight="false" outlineLevel="0" collapsed="false">
      <c r="A5580" s="0" t="s">
        <v>5678</v>
      </c>
      <c r="B5580" s="0" t="s">
        <v>111</v>
      </c>
      <c r="C5580" s="0" t="s">
        <v>96</v>
      </c>
      <c r="D5580" s="0" t="s">
        <v>90</v>
      </c>
      <c r="E5580" s="14" t="n">
        <v>45129</v>
      </c>
      <c r="F5580" s="14" t="n">
        <v>45132</v>
      </c>
      <c r="G5580" s="0" t="n">
        <v>438</v>
      </c>
      <c r="H5580" s="0" t="n">
        <v>87</v>
      </c>
      <c r="I5580" s="0" t="n">
        <v>256</v>
      </c>
      <c r="J5580" s="0" t="n">
        <v>1640</v>
      </c>
      <c r="K5580" s="0" t="n">
        <v>1988</v>
      </c>
      <c r="L5580" s="15" t="s">
        <v>82</v>
      </c>
      <c r="M5580" s="0" t="n">
        <v>3</v>
      </c>
      <c r="N5580" s="16" t="n">
        <f aca="false">I5580*K5580</f>
        <v>508928</v>
      </c>
      <c r="O5580" s="16" t="n">
        <f aca="false">I5580*(K5580-J5580)</f>
        <v>89088</v>
      </c>
      <c r="P5580" s="15" t="n">
        <f aca="false">K5580-J5580</f>
        <v>348</v>
      </c>
      <c r="Q5580" s="0" t="str">
        <f aca="false">IF(G5580=0,"Out of stock",IF(G5580&lt;H5580,"Understocked",IF(G5580&gt;Summary!$B$6*H5580,"Overstocked","Healthy")))</f>
        <v>Overstocked</v>
      </c>
      <c r="R5580" s="0" t="str">
        <f aca="false">IF(I5580&gt;=Summary!$B$7,"Fast",IF(I5580&lt;Summary!$B$8,"Slow","Medium"))</f>
        <v>Fast</v>
      </c>
      <c r="S5580" s="15" t="n">
        <f aca="false">IF(M5580&gt;Summary!$B$5,1,0)</f>
        <v>0</v>
      </c>
      <c r="T5580" s="16" t="n">
        <f aca="false">IF(Q5580="Overstocked",(G5580-Summary!$B$6*H5580)*J5580,0)</f>
        <v>147600</v>
      </c>
    </row>
    <row r="5581" customFormat="false" ht="15" hidden="false" customHeight="false" outlineLevel="0" collapsed="false">
      <c r="A5581" s="0" t="s">
        <v>5679</v>
      </c>
      <c r="B5581" s="0" t="s">
        <v>95</v>
      </c>
      <c r="C5581" s="0" t="s">
        <v>85</v>
      </c>
      <c r="D5581" s="0" t="s">
        <v>90</v>
      </c>
      <c r="E5581" s="14" t="n">
        <v>44964</v>
      </c>
      <c r="F5581" s="14" t="n">
        <v>44969</v>
      </c>
      <c r="G5581" s="0" t="n">
        <v>456</v>
      </c>
      <c r="H5581" s="0" t="n">
        <v>132</v>
      </c>
      <c r="I5581" s="0" t="n">
        <v>203</v>
      </c>
      <c r="J5581" s="0" t="n">
        <v>1797</v>
      </c>
      <c r="K5581" s="0" t="n">
        <v>2092</v>
      </c>
      <c r="L5581" s="15" t="s">
        <v>87</v>
      </c>
      <c r="M5581" s="0" t="n">
        <v>5</v>
      </c>
      <c r="N5581" s="16" t="n">
        <f aca="false">I5581*K5581</f>
        <v>424676</v>
      </c>
      <c r="O5581" s="16" t="n">
        <f aca="false">I5581*(K5581-J5581)</f>
        <v>59885</v>
      </c>
      <c r="P5581" s="15" t="n">
        <f aca="false">K5581-J5581</f>
        <v>295</v>
      </c>
      <c r="Q5581" s="0" t="str">
        <f aca="false">IF(G5581=0,"Out of stock",IF(G5581&lt;H5581,"Understocked",IF(G5581&gt;Summary!$B$6*H5581,"Overstocked","Healthy")))</f>
        <v>Healthy</v>
      </c>
      <c r="R5581" s="0" t="str">
        <f aca="false">IF(I5581&gt;=Summary!$B$7,"Fast",IF(I5581&lt;Summary!$B$8,"Slow","Medium"))</f>
        <v>Fast</v>
      </c>
      <c r="S5581" s="15" t="n">
        <f aca="false">IF(M5581&gt;Summary!$B$5,1,0)</f>
        <v>0</v>
      </c>
      <c r="T5581" s="16" t="n">
        <f aca="false">IF(Q5581="Overstocked",(G5581-Summary!$B$6*H5581)*J5581,0)</f>
        <v>0</v>
      </c>
    </row>
    <row r="5582" customFormat="false" ht="15" hidden="false" customHeight="false" outlineLevel="0" collapsed="false">
      <c r="A5582" s="0" t="s">
        <v>5680</v>
      </c>
      <c r="B5582" s="0" t="s">
        <v>89</v>
      </c>
      <c r="C5582" s="0" t="s">
        <v>104</v>
      </c>
      <c r="D5582" s="0" t="s">
        <v>90</v>
      </c>
      <c r="E5582" s="14" t="n">
        <v>45323</v>
      </c>
      <c r="F5582" s="14" t="n">
        <v>45333</v>
      </c>
      <c r="G5582" s="0" t="n">
        <v>240</v>
      </c>
      <c r="H5582" s="0" t="n">
        <v>54</v>
      </c>
      <c r="I5582" s="0" t="n">
        <v>267</v>
      </c>
      <c r="J5582" s="0" t="n">
        <v>1667</v>
      </c>
      <c r="K5582" s="0" t="n">
        <v>1758</v>
      </c>
      <c r="L5582" s="15" t="s">
        <v>87</v>
      </c>
      <c r="M5582" s="0" t="n">
        <v>10</v>
      </c>
      <c r="N5582" s="16" t="n">
        <f aca="false">I5582*K5582</f>
        <v>469386</v>
      </c>
      <c r="O5582" s="16" t="n">
        <f aca="false">I5582*(K5582-J5582)</f>
        <v>24297</v>
      </c>
      <c r="P5582" s="15" t="n">
        <f aca="false">K5582-J5582</f>
        <v>91</v>
      </c>
      <c r="Q5582" s="0" t="str">
        <f aca="false">IF(G5582=0,"Out of stock",IF(G5582&lt;H5582,"Understocked",IF(G5582&gt;Summary!$B$6*H5582,"Overstocked","Healthy")))</f>
        <v>Overstocked</v>
      </c>
      <c r="R5582" s="0" t="str">
        <f aca="false">IF(I5582&gt;=Summary!$B$7,"Fast",IF(I5582&lt;Summary!$B$8,"Slow","Medium"))</f>
        <v>Fast</v>
      </c>
      <c r="S5582" s="15" t="n">
        <f aca="false">IF(M5582&gt;Summary!$B$5,1,0)</f>
        <v>1</v>
      </c>
      <c r="T5582" s="16" t="n">
        <f aca="false">IF(Q5582="Overstocked",(G5582-Summary!$B$6*H5582)*J5582,0)</f>
        <v>40008</v>
      </c>
    </row>
    <row r="5583" customFormat="false" ht="15" hidden="false" customHeight="false" outlineLevel="0" collapsed="false">
      <c r="A5583" s="0" t="s">
        <v>5681</v>
      </c>
      <c r="B5583" s="0" t="s">
        <v>89</v>
      </c>
      <c r="C5583" s="0" t="s">
        <v>104</v>
      </c>
      <c r="D5583" s="0" t="s">
        <v>79</v>
      </c>
      <c r="E5583" s="14" t="n">
        <v>45409</v>
      </c>
      <c r="F5583" s="14" t="n">
        <v>45414</v>
      </c>
      <c r="G5583" s="0" t="n">
        <v>113</v>
      </c>
      <c r="H5583" s="0" t="n">
        <v>73</v>
      </c>
      <c r="I5583" s="0" t="n">
        <v>0</v>
      </c>
      <c r="J5583" s="0" t="n">
        <v>1479</v>
      </c>
      <c r="K5583" s="0" t="n">
        <v>1702</v>
      </c>
      <c r="L5583" s="15" t="s">
        <v>93</v>
      </c>
      <c r="M5583" s="0" t="n">
        <v>5</v>
      </c>
      <c r="N5583" s="16" t="n">
        <f aca="false">I5583*K5583</f>
        <v>0</v>
      </c>
      <c r="O5583" s="16" t="n">
        <f aca="false">I5583*(K5583-J5583)</f>
        <v>0</v>
      </c>
      <c r="P5583" s="15" t="n">
        <f aca="false">K5583-J5583</f>
        <v>223</v>
      </c>
      <c r="Q5583" s="0" t="str">
        <f aca="false">IF(G5583=0,"Out of stock",IF(G5583&lt;H5583,"Understocked",IF(G5583&gt;Summary!$B$6*H5583,"Overstocked","Healthy")))</f>
        <v>Healthy</v>
      </c>
      <c r="R5583" s="0" t="str">
        <f aca="false">IF(I5583&gt;=Summary!$B$7,"Fast",IF(I5583&lt;Summary!$B$8,"Slow","Medium"))</f>
        <v>Slow</v>
      </c>
      <c r="S5583" s="15" t="n">
        <f aca="false">IF(M5583&gt;Summary!$B$5,1,0)</f>
        <v>0</v>
      </c>
      <c r="T5583" s="16" t="n">
        <f aca="false">IF(Q5583="Overstocked",(G5583-Summary!$B$6*H5583)*J5583,0)</f>
        <v>0</v>
      </c>
    </row>
    <row r="5584" customFormat="false" ht="15" hidden="false" customHeight="false" outlineLevel="0" collapsed="false">
      <c r="A5584" s="0" t="s">
        <v>5682</v>
      </c>
      <c r="B5584" s="0" t="s">
        <v>77</v>
      </c>
      <c r="C5584" s="0" t="s">
        <v>96</v>
      </c>
      <c r="D5584" s="0" t="s">
        <v>79</v>
      </c>
      <c r="E5584" s="14" t="n">
        <v>45077</v>
      </c>
      <c r="F5584" s="14" t="n">
        <v>45078</v>
      </c>
      <c r="G5584" s="0" t="n">
        <v>139</v>
      </c>
      <c r="H5584" s="0" t="n">
        <v>149</v>
      </c>
      <c r="I5584" s="0" t="n">
        <v>47</v>
      </c>
      <c r="J5584" s="0" t="n">
        <v>961</v>
      </c>
      <c r="K5584" s="0" t="n">
        <v>1207</v>
      </c>
      <c r="L5584" s="15" t="s">
        <v>87</v>
      </c>
      <c r="M5584" s="0" t="n">
        <v>1</v>
      </c>
      <c r="N5584" s="16" t="n">
        <f aca="false">I5584*K5584</f>
        <v>56729</v>
      </c>
      <c r="O5584" s="16" t="n">
        <f aca="false">I5584*(K5584-J5584)</f>
        <v>11562</v>
      </c>
      <c r="P5584" s="15" t="n">
        <f aca="false">K5584-J5584</f>
        <v>246</v>
      </c>
      <c r="Q5584" s="0" t="str">
        <f aca="false">IF(G5584=0,"Out of stock",IF(G5584&lt;H5584,"Understocked",IF(G5584&gt;Summary!$B$6*H5584,"Overstocked","Healthy")))</f>
        <v>Understocked</v>
      </c>
      <c r="R5584" s="0" t="str">
        <f aca="false">IF(I5584&gt;=Summary!$B$7,"Fast",IF(I5584&lt;Summary!$B$8,"Slow","Medium"))</f>
        <v>Slow</v>
      </c>
      <c r="S5584" s="15" t="n">
        <f aca="false">IF(M5584&gt;Summary!$B$5,1,0)</f>
        <v>0</v>
      </c>
      <c r="T5584" s="16" t="n">
        <f aca="false">IF(Q5584="Overstocked",(G5584-Summary!$B$6*H5584)*J5584,0)</f>
        <v>0</v>
      </c>
    </row>
    <row r="5585" customFormat="false" ht="15" hidden="false" customHeight="false" outlineLevel="0" collapsed="false">
      <c r="A5585" s="0" t="s">
        <v>5683</v>
      </c>
      <c r="B5585" s="0" t="s">
        <v>84</v>
      </c>
      <c r="C5585" s="0" t="s">
        <v>78</v>
      </c>
      <c r="D5585" s="0" t="s">
        <v>90</v>
      </c>
      <c r="E5585" s="14" t="n">
        <v>45628</v>
      </c>
      <c r="F5585" s="14" t="n">
        <v>45637</v>
      </c>
      <c r="G5585" s="0" t="n">
        <v>43</v>
      </c>
      <c r="H5585" s="0" t="n">
        <v>59</v>
      </c>
      <c r="I5585" s="0" t="n">
        <v>254</v>
      </c>
      <c r="J5585" s="0" t="n">
        <v>1998</v>
      </c>
      <c r="K5585" s="0" t="n">
        <v>2279</v>
      </c>
      <c r="L5585" s="15" t="s">
        <v>87</v>
      </c>
      <c r="M5585" s="0" t="n">
        <v>9</v>
      </c>
      <c r="N5585" s="16" t="n">
        <f aca="false">I5585*K5585</f>
        <v>578866</v>
      </c>
      <c r="O5585" s="16" t="n">
        <f aca="false">I5585*(K5585-J5585)</f>
        <v>71374</v>
      </c>
      <c r="P5585" s="15" t="n">
        <f aca="false">K5585-J5585</f>
        <v>281</v>
      </c>
      <c r="Q5585" s="0" t="str">
        <f aca="false">IF(G5585=0,"Out of stock",IF(G5585&lt;H5585,"Understocked",IF(G5585&gt;Summary!$B$6*H5585,"Overstocked","Healthy")))</f>
        <v>Understocked</v>
      </c>
      <c r="R5585" s="0" t="str">
        <f aca="false">IF(I5585&gt;=Summary!$B$7,"Fast",IF(I5585&lt;Summary!$B$8,"Slow","Medium"))</f>
        <v>Fast</v>
      </c>
      <c r="S5585" s="15" t="n">
        <f aca="false">IF(M5585&gt;Summary!$B$5,1,0)</f>
        <v>1</v>
      </c>
      <c r="T5585" s="16" t="n">
        <f aca="false">IF(Q5585="Overstocked",(G5585-Summary!$B$6*H5585)*J5585,0)</f>
        <v>0</v>
      </c>
    </row>
    <row r="5586" customFormat="false" ht="15" hidden="false" customHeight="false" outlineLevel="0" collapsed="false">
      <c r="A5586" s="0" t="s">
        <v>5684</v>
      </c>
      <c r="B5586" s="0" t="s">
        <v>111</v>
      </c>
      <c r="C5586" s="0" t="s">
        <v>78</v>
      </c>
      <c r="D5586" s="0" t="s">
        <v>92</v>
      </c>
      <c r="E5586" s="14" t="n">
        <v>45027</v>
      </c>
      <c r="F5586" s="14" t="n">
        <v>45033</v>
      </c>
      <c r="G5586" s="0" t="n">
        <v>440</v>
      </c>
      <c r="H5586" s="0" t="n">
        <v>69</v>
      </c>
      <c r="I5586" s="0" t="n">
        <v>77</v>
      </c>
      <c r="J5586" s="0" t="n">
        <v>694</v>
      </c>
      <c r="K5586" s="0" t="n">
        <v>807</v>
      </c>
      <c r="L5586" s="15" t="s">
        <v>97</v>
      </c>
      <c r="M5586" s="0" t="n">
        <v>6</v>
      </c>
      <c r="N5586" s="16" t="n">
        <f aca="false">I5586*K5586</f>
        <v>62139</v>
      </c>
      <c r="O5586" s="16" t="n">
        <f aca="false">I5586*(K5586-J5586)</f>
        <v>8701</v>
      </c>
      <c r="P5586" s="15" t="n">
        <f aca="false">K5586-J5586</f>
        <v>113</v>
      </c>
      <c r="Q5586" s="0" t="str">
        <f aca="false">IF(G5586=0,"Out of stock",IF(G5586&lt;H5586,"Understocked",IF(G5586&gt;Summary!$B$6*H5586,"Overstocked","Healthy")))</f>
        <v>Overstocked</v>
      </c>
      <c r="R5586" s="0" t="str">
        <f aca="false">IF(I5586&gt;=Summary!$B$7,"Fast",IF(I5586&lt;Summary!$B$8,"Slow","Medium"))</f>
        <v>Slow</v>
      </c>
      <c r="S5586" s="15" t="n">
        <f aca="false">IF(M5586&gt;Summary!$B$5,1,0)</f>
        <v>0</v>
      </c>
      <c r="T5586" s="16" t="n">
        <f aca="false">IF(Q5586="Overstocked",(G5586-Summary!$B$6*H5586)*J5586,0)</f>
        <v>113816</v>
      </c>
    </row>
    <row r="5587" customFormat="false" ht="15" hidden="false" customHeight="false" outlineLevel="0" collapsed="false">
      <c r="A5587" s="0" t="s">
        <v>5685</v>
      </c>
      <c r="B5587" s="0" t="s">
        <v>77</v>
      </c>
      <c r="C5587" s="0" t="s">
        <v>104</v>
      </c>
      <c r="D5587" s="0" t="s">
        <v>90</v>
      </c>
      <c r="E5587" s="14" t="n">
        <v>45382</v>
      </c>
      <c r="F5587" s="14" t="n">
        <v>45385</v>
      </c>
      <c r="G5587" s="0" t="n">
        <v>90</v>
      </c>
      <c r="H5587" s="0" t="n">
        <v>116</v>
      </c>
      <c r="I5587" s="0" t="n">
        <v>65</v>
      </c>
      <c r="J5587" s="0" t="n">
        <v>1449</v>
      </c>
      <c r="K5587" s="0" t="n">
        <v>1812</v>
      </c>
      <c r="L5587" s="15" t="s">
        <v>93</v>
      </c>
      <c r="M5587" s="0" t="n">
        <v>3</v>
      </c>
      <c r="N5587" s="16" t="n">
        <f aca="false">I5587*K5587</f>
        <v>117780</v>
      </c>
      <c r="O5587" s="16" t="n">
        <f aca="false">I5587*(K5587-J5587)</f>
        <v>23595</v>
      </c>
      <c r="P5587" s="15" t="n">
        <f aca="false">K5587-J5587</f>
        <v>363</v>
      </c>
      <c r="Q5587" s="0" t="str">
        <f aca="false">IF(G5587=0,"Out of stock",IF(G5587&lt;H5587,"Understocked",IF(G5587&gt;Summary!$B$6*H5587,"Overstocked","Healthy")))</f>
        <v>Understocked</v>
      </c>
      <c r="R5587" s="0" t="str">
        <f aca="false">IF(I5587&gt;=Summary!$B$7,"Fast",IF(I5587&lt;Summary!$B$8,"Slow","Medium"))</f>
        <v>Slow</v>
      </c>
      <c r="S5587" s="15" t="n">
        <f aca="false">IF(M5587&gt;Summary!$B$5,1,0)</f>
        <v>0</v>
      </c>
      <c r="T5587" s="16" t="n">
        <f aca="false">IF(Q5587="Overstocked",(G5587-Summary!$B$6*H5587)*J5587,0)</f>
        <v>0</v>
      </c>
    </row>
    <row r="5588" customFormat="false" ht="15" hidden="false" customHeight="false" outlineLevel="0" collapsed="false">
      <c r="A5588" s="0" t="s">
        <v>5686</v>
      </c>
      <c r="B5588" s="0" t="s">
        <v>95</v>
      </c>
      <c r="C5588" s="0" t="s">
        <v>85</v>
      </c>
      <c r="D5588" s="0" t="s">
        <v>102</v>
      </c>
      <c r="E5588" s="14" t="n">
        <v>45642</v>
      </c>
      <c r="F5588" s="14" t="n">
        <v>45649</v>
      </c>
      <c r="G5588" s="0" t="n">
        <v>264</v>
      </c>
      <c r="H5588" s="0" t="n">
        <v>101</v>
      </c>
      <c r="I5588" s="0" t="n">
        <v>37</v>
      </c>
      <c r="J5588" s="0" t="n">
        <v>391</v>
      </c>
      <c r="K5588" s="0" t="n">
        <v>570</v>
      </c>
      <c r="L5588" s="15" t="s">
        <v>97</v>
      </c>
      <c r="M5588" s="0" t="n">
        <v>7</v>
      </c>
      <c r="N5588" s="16" t="n">
        <f aca="false">I5588*K5588</f>
        <v>21090</v>
      </c>
      <c r="O5588" s="16" t="n">
        <f aca="false">I5588*(K5588-J5588)</f>
        <v>6623</v>
      </c>
      <c r="P5588" s="15" t="n">
        <f aca="false">K5588-J5588</f>
        <v>179</v>
      </c>
      <c r="Q5588" s="0" t="str">
        <f aca="false">IF(G5588=0,"Out of stock",IF(G5588&lt;H5588,"Understocked",IF(G5588&gt;Summary!$B$6*H5588,"Overstocked","Healthy")))</f>
        <v>Healthy</v>
      </c>
      <c r="R5588" s="0" t="str">
        <f aca="false">IF(I5588&gt;=Summary!$B$7,"Fast",IF(I5588&lt;Summary!$B$8,"Slow","Medium"))</f>
        <v>Slow</v>
      </c>
      <c r="S5588" s="15" t="n">
        <f aca="false">IF(M5588&gt;Summary!$B$5,1,0)</f>
        <v>0</v>
      </c>
      <c r="T5588" s="16" t="n">
        <f aca="false">IF(Q5588="Overstocked",(G5588-Summary!$B$6*H5588)*J5588,0)</f>
        <v>0</v>
      </c>
    </row>
    <row r="5589" customFormat="false" ht="15" hidden="false" customHeight="false" outlineLevel="0" collapsed="false">
      <c r="A5589" s="0" t="s">
        <v>5687</v>
      </c>
      <c r="B5589" s="0" t="s">
        <v>115</v>
      </c>
      <c r="C5589" s="0" t="s">
        <v>96</v>
      </c>
      <c r="D5589" s="0" t="s">
        <v>90</v>
      </c>
      <c r="E5589" s="14" t="n">
        <v>45409</v>
      </c>
      <c r="F5589" s="14" t="n">
        <v>45413</v>
      </c>
      <c r="G5589" s="0" t="n">
        <v>108</v>
      </c>
      <c r="H5589" s="0" t="n">
        <v>126</v>
      </c>
      <c r="I5589" s="0" t="n">
        <v>285</v>
      </c>
      <c r="J5589" s="0" t="n">
        <v>1418</v>
      </c>
      <c r="K5589" s="0" t="n">
        <v>1850</v>
      </c>
      <c r="L5589" s="15" t="s">
        <v>93</v>
      </c>
      <c r="M5589" s="0" t="n">
        <v>4</v>
      </c>
      <c r="N5589" s="16" t="n">
        <f aca="false">I5589*K5589</f>
        <v>527250</v>
      </c>
      <c r="O5589" s="16" t="n">
        <f aca="false">I5589*(K5589-J5589)</f>
        <v>123120</v>
      </c>
      <c r="P5589" s="15" t="n">
        <f aca="false">K5589-J5589</f>
        <v>432</v>
      </c>
      <c r="Q5589" s="0" t="str">
        <f aca="false">IF(G5589=0,"Out of stock",IF(G5589&lt;H5589,"Understocked",IF(G5589&gt;Summary!$B$6*H5589,"Overstocked","Healthy")))</f>
        <v>Understocked</v>
      </c>
      <c r="R5589" s="0" t="str">
        <f aca="false">IF(I5589&gt;=Summary!$B$7,"Fast",IF(I5589&lt;Summary!$B$8,"Slow","Medium"))</f>
        <v>Fast</v>
      </c>
      <c r="S5589" s="15" t="n">
        <f aca="false">IF(M5589&gt;Summary!$B$5,1,0)</f>
        <v>0</v>
      </c>
      <c r="T5589" s="16" t="n">
        <f aca="false">IF(Q5589="Overstocked",(G5589-Summary!$B$6*H5589)*J5589,0)</f>
        <v>0</v>
      </c>
    </row>
    <row r="5590" customFormat="false" ht="15" hidden="false" customHeight="false" outlineLevel="0" collapsed="false">
      <c r="A5590" s="0" t="s">
        <v>5688</v>
      </c>
      <c r="B5590" s="0" t="s">
        <v>95</v>
      </c>
      <c r="C5590" s="0" t="s">
        <v>96</v>
      </c>
      <c r="D5590" s="0" t="s">
        <v>90</v>
      </c>
      <c r="E5590" s="14" t="n">
        <v>45488</v>
      </c>
      <c r="F5590" s="14" t="n">
        <v>45497</v>
      </c>
      <c r="G5590" s="0" t="n">
        <v>164</v>
      </c>
      <c r="H5590" s="0" t="n">
        <v>53</v>
      </c>
      <c r="I5590" s="0" t="n">
        <v>284</v>
      </c>
      <c r="J5590" s="0" t="n">
        <v>861</v>
      </c>
      <c r="K5590" s="0" t="n">
        <v>1117</v>
      </c>
      <c r="L5590" s="15" t="s">
        <v>87</v>
      </c>
      <c r="M5590" s="0" t="n">
        <v>9</v>
      </c>
      <c r="N5590" s="16" t="n">
        <f aca="false">I5590*K5590</f>
        <v>317228</v>
      </c>
      <c r="O5590" s="16" t="n">
        <f aca="false">I5590*(K5590-J5590)</f>
        <v>72704</v>
      </c>
      <c r="P5590" s="15" t="n">
        <f aca="false">K5590-J5590</f>
        <v>256</v>
      </c>
      <c r="Q5590" s="0" t="str">
        <f aca="false">IF(G5590=0,"Out of stock",IF(G5590&lt;H5590,"Understocked",IF(G5590&gt;Summary!$B$6*H5590,"Overstocked","Healthy")))</f>
        <v>Healthy</v>
      </c>
      <c r="R5590" s="0" t="str">
        <f aca="false">IF(I5590&gt;=Summary!$B$7,"Fast",IF(I5590&lt;Summary!$B$8,"Slow","Medium"))</f>
        <v>Fast</v>
      </c>
      <c r="S5590" s="15" t="n">
        <f aca="false">IF(M5590&gt;Summary!$B$5,1,0)</f>
        <v>1</v>
      </c>
      <c r="T5590" s="16" t="n">
        <f aca="false">IF(Q5590="Overstocked",(G5590-Summary!$B$6*H5590)*J5590,0)</f>
        <v>0</v>
      </c>
    </row>
    <row r="5591" customFormat="false" ht="15" hidden="false" customHeight="false" outlineLevel="0" collapsed="false">
      <c r="A5591" s="0" t="s">
        <v>5689</v>
      </c>
      <c r="B5591" s="0" t="s">
        <v>89</v>
      </c>
      <c r="C5591" s="0" t="s">
        <v>104</v>
      </c>
      <c r="D5591" s="0" t="s">
        <v>102</v>
      </c>
      <c r="E5591" s="14" t="n">
        <v>45046</v>
      </c>
      <c r="F5591" s="14" t="n">
        <v>45048</v>
      </c>
      <c r="G5591" s="0" t="n">
        <v>340</v>
      </c>
      <c r="H5591" s="0" t="n">
        <v>110</v>
      </c>
      <c r="I5591" s="0" t="n">
        <v>132</v>
      </c>
      <c r="J5591" s="0" t="n">
        <v>1842</v>
      </c>
      <c r="K5591" s="0" t="n">
        <v>2131</v>
      </c>
      <c r="L5591" s="15" t="s">
        <v>82</v>
      </c>
      <c r="M5591" s="0" t="n">
        <v>2</v>
      </c>
      <c r="N5591" s="16" t="n">
        <f aca="false">I5591*K5591</f>
        <v>281292</v>
      </c>
      <c r="O5591" s="16" t="n">
        <f aca="false">I5591*(K5591-J5591)</f>
        <v>38148</v>
      </c>
      <c r="P5591" s="15" t="n">
        <f aca="false">K5591-J5591</f>
        <v>289</v>
      </c>
      <c r="Q5591" s="0" t="str">
        <f aca="false">IF(G5591=0,"Out of stock",IF(G5591&lt;H5591,"Understocked",IF(G5591&gt;Summary!$B$6*H5591,"Overstocked","Healthy")))</f>
        <v>Healthy</v>
      </c>
      <c r="R5591" s="0" t="str">
        <f aca="false">IF(I5591&gt;=Summary!$B$7,"Fast",IF(I5591&lt;Summary!$B$8,"Slow","Medium"))</f>
        <v>Medium</v>
      </c>
      <c r="S5591" s="15" t="n">
        <f aca="false">IF(M5591&gt;Summary!$B$5,1,0)</f>
        <v>0</v>
      </c>
      <c r="T5591" s="16" t="n">
        <f aca="false">IF(Q5591="Overstocked",(G5591-Summary!$B$6*H5591)*J5591,0)</f>
        <v>0</v>
      </c>
    </row>
    <row r="5592" customFormat="false" ht="15" hidden="false" customHeight="false" outlineLevel="0" collapsed="false">
      <c r="A5592" s="0" t="s">
        <v>5690</v>
      </c>
      <c r="B5592" s="0" t="s">
        <v>111</v>
      </c>
      <c r="C5592" s="0" t="s">
        <v>78</v>
      </c>
      <c r="D5592" s="0" t="s">
        <v>79</v>
      </c>
      <c r="E5592" s="14" t="n">
        <v>45066</v>
      </c>
      <c r="F5592" s="14" t="n">
        <v>45075</v>
      </c>
      <c r="G5592" s="0" t="n">
        <v>100</v>
      </c>
      <c r="H5592" s="0" t="n">
        <v>76</v>
      </c>
      <c r="I5592" s="0" t="n">
        <v>28</v>
      </c>
      <c r="J5592" s="0" t="n">
        <v>1722</v>
      </c>
      <c r="K5592" s="0" t="n">
        <v>1792</v>
      </c>
      <c r="L5592" s="15" t="s">
        <v>80</v>
      </c>
      <c r="M5592" s="0" t="n">
        <v>9</v>
      </c>
      <c r="N5592" s="16" t="n">
        <f aca="false">I5592*K5592</f>
        <v>50176</v>
      </c>
      <c r="O5592" s="16" t="n">
        <f aca="false">I5592*(K5592-J5592)</f>
        <v>1960</v>
      </c>
      <c r="P5592" s="15" t="n">
        <f aca="false">K5592-J5592</f>
        <v>70</v>
      </c>
      <c r="Q5592" s="0" t="str">
        <f aca="false">IF(G5592=0,"Out of stock",IF(G5592&lt;H5592,"Understocked",IF(G5592&gt;Summary!$B$6*H5592,"Overstocked","Healthy")))</f>
        <v>Healthy</v>
      </c>
      <c r="R5592" s="0" t="str">
        <f aca="false">IF(I5592&gt;=Summary!$B$7,"Fast",IF(I5592&lt;Summary!$B$8,"Slow","Medium"))</f>
        <v>Slow</v>
      </c>
      <c r="S5592" s="15" t="n">
        <f aca="false">IF(M5592&gt;Summary!$B$5,1,0)</f>
        <v>1</v>
      </c>
      <c r="T5592" s="16" t="n">
        <f aca="false">IF(Q5592="Overstocked",(G5592-Summary!$B$6*H5592)*J5592,0)</f>
        <v>0</v>
      </c>
    </row>
    <row r="5593" customFormat="false" ht="15" hidden="false" customHeight="false" outlineLevel="0" collapsed="false">
      <c r="A5593" s="0" t="s">
        <v>5691</v>
      </c>
      <c r="B5593" s="0" t="s">
        <v>77</v>
      </c>
      <c r="C5593" s="0" t="s">
        <v>104</v>
      </c>
      <c r="D5593" s="0" t="s">
        <v>79</v>
      </c>
      <c r="E5593" s="14" t="n">
        <v>45175</v>
      </c>
      <c r="F5593" s="14" t="n">
        <v>45179</v>
      </c>
      <c r="G5593" s="0" t="n">
        <v>82</v>
      </c>
      <c r="H5593" s="0" t="n">
        <v>112</v>
      </c>
      <c r="I5593" s="0" t="n">
        <v>227</v>
      </c>
      <c r="J5593" s="0" t="n">
        <v>1138</v>
      </c>
      <c r="K5593" s="0" t="n">
        <v>1614</v>
      </c>
      <c r="L5593" s="15" t="s">
        <v>93</v>
      </c>
      <c r="M5593" s="0" t="n">
        <v>4</v>
      </c>
      <c r="N5593" s="16" t="n">
        <f aca="false">I5593*K5593</f>
        <v>366378</v>
      </c>
      <c r="O5593" s="16" t="n">
        <f aca="false">I5593*(K5593-J5593)</f>
        <v>108052</v>
      </c>
      <c r="P5593" s="15" t="n">
        <f aca="false">K5593-J5593</f>
        <v>476</v>
      </c>
      <c r="Q5593" s="0" t="str">
        <f aca="false">IF(G5593=0,"Out of stock",IF(G5593&lt;H5593,"Understocked",IF(G5593&gt;Summary!$B$6*H5593,"Overstocked","Healthy")))</f>
        <v>Understocked</v>
      </c>
      <c r="R5593" s="0" t="str">
        <f aca="false">IF(I5593&gt;=Summary!$B$7,"Fast",IF(I5593&lt;Summary!$B$8,"Slow","Medium"))</f>
        <v>Fast</v>
      </c>
      <c r="S5593" s="15" t="n">
        <f aca="false">IF(M5593&gt;Summary!$B$5,1,0)</f>
        <v>0</v>
      </c>
      <c r="T5593" s="16" t="n">
        <f aca="false">IF(Q5593="Overstocked",(G5593-Summary!$B$6*H5593)*J5593,0)</f>
        <v>0</v>
      </c>
    </row>
    <row r="5594" customFormat="false" ht="15" hidden="false" customHeight="false" outlineLevel="0" collapsed="false">
      <c r="A5594" s="0" t="s">
        <v>5692</v>
      </c>
      <c r="B5594" s="0" t="s">
        <v>111</v>
      </c>
      <c r="C5594" s="0" t="s">
        <v>96</v>
      </c>
      <c r="D5594" s="0" t="s">
        <v>92</v>
      </c>
      <c r="E5594" s="14" t="n">
        <v>45208</v>
      </c>
      <c r="F5594" s="14" t="n">
        <v>45210</v>
      </c>
      <c r="G5594" s="0" t="n">
        <v>12</v>
      </c>
      <c r="H5594" s="0" t="n">
        <v>147</v>
      </c>
      <c r="I5594" s="0" t="n">
        <v>35</v>
      </c>
      <c r="J5594" s="0" t="n">
        <v>1302</v>
      </c>
      <c r="K5594" s="0" t="n">
        <v>1710</v>
      </c>
      <c r="L5594" s="15" t="s">
        <v>87</v>
      </c>
      <c r="M5594" s="0" t="n">
        <v>2</v>
      </c>
      <c r="N5594" s="16" t="n">
        <f aca="false">I5594*K5594</f>
        <v>59850</v>
      </c>
      <c r="O5594" s="16" t="n">
        <f aca="false">I5594*(K5594-J5594)</f>
        <v>14280</v>
      </c>
      <c r="P5594" s="15" t="n">
        <f aca="false">K5594-J5594</f>
        <v>408</v>
      </c>
      <c r="Q5594" s="0" t="str">
        <f aca="false">IF(G5594=0,"Out of stock",IF(G5594&lt;H5594,"Understocked",IF(G5594&gt;Summary!$B$6*H5594,"Overstocked","Healthy")))</f>
        <v>Understocked</v>
      </c>
      <c r="R5594" s="0" t="str">
        <f aca="false">IF(I5594&gt;=Summary!$B$7,"Fast",IF(I5594&lt;Summary!$B$8,"Slow","Medium"))</f>
        <v>Slow</v>
      </c>
      <c r="S5594" s="15" t="n">
        <f aca="false">IF(M5594&gt;Summary!$B$5,1,0)</f>
        <v>0</v>
      </c>
      <c r="T5594" s="16" t="n">
        <f aca="false">IF(Q5594="Overstocked",(G5594-Summary!$B$6*H5594)*J5594,0)</f>
        <v>0</v>
      </c>
    </row>
    <row r="5595" customFormat="false" ht="15" hidden="false" customHeight="false" outlineLevel="0" collapsed="false">
      <c r="A5595" s="0" t="s">
        <v>5693</v>
      </c>
      <c r="B5595" s="0" t="s">
        <v>84</v>
      </c>
      <c r="C5595" s="0" t="s">
        <v>104</v>
      </c>
      <c r="D5595" s="0" t="s">
        <v>92</v>
      </c>
      <c r="E5595" s="14" t="n">
        <v>44990</v>
      </c>
      <c r="F5595" s="14" t="n">
        <v>44998</v>
      </c>
      <c r="G5595" s="0" t="n">
        <v>267</v>
      </c>
      <c r="H5595" s="0" t="n">
        <v>107</v>
      </c>
      <c r="I5595" s="0" t="n">
        <v>241</v>
      </c>
      <c r="J5595" s="0" t="n">
        <v>1953</v>
      </c>
      <c r="K5595" s="0" t="n">
        <v>2178</v>
      </c>
      <c r="L5595" s="15" t="s">
        <v>82</v>
      </c>
      <c r="M5595" s="0" t="n">
        <v>8</v>
      </c>
      <c r="N5595" s="16" t="n">
        <f aca="false">I5595*K5595</f>
        <v>524898</v>
      </c>
      <c r="O5595" s="16" t="n">
        <f aca="false">I5595*(K5595-J5595)</f>
        <v>54225</v>
      </c>
      <c r="P5595" s="15" t="n">
        <f aca="false">K5595-J5595</f>
        <v>225</v>
      </c>
      <c r="Q5595" s="0" t="str">
        <f aca="false">IF(G5595=0,"Out of stock",IF(G5595&lt;H5595,"Understocked",IF(G5595&gt;Summary!$B$6*H5595,"Overstocked","Healthy")))</f>
        <v>Healthy</v>
      </c>
      <c r="R5595" s="0" t="str">
        <f aca="false">IF(I5595&gt;=Summary!$B$7,"Fast",IF(I5595&lt;Summary!$B$8,"Slow","Medium"))</f>
        <v>Fast</v>
      </c>
      <c r="S5595" s="15" t="n">
        <f aca="false">IF(M5595&gt;Summary!$B$5,1,0)</f>
        <v>1</v>
      </c>
      <c r="T5595" s="16" t="n">
        <f aca="false">IF(Q5595="Overstocked",(G5595-Summary!$B$6*H5595)*J5595,0)</f>
        <v>0</v>
      </c>
    </row>
    <row r="5596" customFormat="false" ht="15" hidden="false" customHeight="false" outlineLevel="0" collapsed="false">
      <c r="A5596" s="0" t="s">
        <v>5694</v>
      </c>
      <c r="B5596" s="0" t="s">
        <v>113</v>
      </c>
      <c r="C5596" s="0" t="s">
        <v>96</v>
      </c>
      <c r="D5596" s="0" t="s">
        <v>79</v>
      </c>
      <c r="E5596" s="14" t="n">
        <v>45206</v>
      </c>
      <c r="F5596" s="14" t="n">
        <v>45209</v>
      </c>
      <c r="G5596" s="0" t="n">
        <v>302</v>
      </c>
      <c r="H5596" s="0" t="n">
        <v>134</v>
      </c>
      <c r="I5596" s="0" t="n">
        <v>41</v>
      </c>
      <c r="J5596" s="0" t="n">
        <v>1788</v>
      </c>
      <c r="K5596" s="0" t="n">
        <v>2253</v>
      </c>
      <c r="L5596" s="15" t="s">
        <v>87</v>
      </c>
      <c r="M5596" s="0" t="n">
        <v>3</v>
      </c>
      <c r="N5596" s="16" t="n">
        <f aca="false">I5596*K5596</f>
        <v>92373</v>
      </c>
      <c r="O5596" s="16" t="n">
        <f aca="false">I5596*(K5596-J5596)</f>
        <v>19065</v>
      </c>
      <c r="P5596" s="15" t="n">
        <f aca="false">K5596-J5596</f>
        <v>465</v>
      </c>
      <c r="Q5596" s="0" t="str">
        <f aca="false">IF(G5596=0,"Out of stock",IF(G5596&lt;H5596,"Understocked",IF(G5596&gt;Summary!$B$6*H5596,"Overstocked","Healthy")))</f>
        <v>Healthy</v>
      </c>
      <c r="R5596" s="0" t="str">
        <f aca="false">IF(I5596&gt;=Summary!$B$7,"Fast",IF(I5596&lt;Summary!$B$8,"Slow","Medium"))</f>
        <v>Slow</v>
      </c>
      <c r="S5596" s="15" t="n">
        <f aca="false">IF(M5596&gt;Summary!$B$5,1,0)</f>
        <v>0</v>
      </c>
      <c r="T5596" s="16" t="n">
        <f aca="false">IF(Q5596="Overstocked",(G5596-Summary!$B$6*H5596)*J5596,0)</f>
        <v>0</v>
      </c>
    </row>
    <row r="5597" customFormat="false" ht="15" hidden="false" customHeight="false" outlineLevel="0" collapsed="false">
      <c r="A5597" s="0" t="s">
        <v>5695</v>
      </c>
      <c r="B5597" s="0" t="s">
        <v>107</v>
      </c>
      <c r="C5597" s="0" t="s">
        <v>78</v>
      </c>
      <c r="D5597" s="0" t="s">
        <v>90</v>
      </c>
      <c r="E5597" s="14" t="n">
        <v>45391</v>
      </c>
      <c r="F5597" s="14" t="n">
        <v>45401</v>
      </c>
      <c r="G5597" s="0" t="n">
        <v>153</v>
      </c>
      <c r="H5597" s="0" t="n">
        <v>111</v>
      </c>
      <c r="I5597" s="0" t="n">
        <v>184</v>
      </c>
      <c r="J5597" s="0" t="n">
        <v>578</v>
      </c>
      <c r="K5597" s="0" t="n">
        <v>703</v>
      </c>
      <c r="L5597" s="15" t="s">
        <v>87</v>
      </c>
      <c r="M5597" s="0" t="n">
        <v>10</v>
      </c>
      <c r="N5597" s="16" t="n">
        <f aca="false">I5597*K5597</f>
        <v>129352</v>
      </c>
      <c r="O5597" s="16" t="n">
        <f aca="false">I5597*(K5597-J5597)</f>
        <v>23000</v>
      </c>
      <c r="P5597" s="15" t="n">
        <f aca="false">K5597-J5597</f>
        <v>125</v>
      </c>
      <c r="Q5597" s="0" t="str">
        <f aca="false">IF(G5597=0,"Out of stock",IF(G5597&lt;H5597,"Understocked",IF(G5597&gt;Summary!$B$6*H5597,"Overstocked","Healthy")))</f>
        <v>Healthy</v>
      </c>
      <c r="R5597" s="0" t="str">
        <f aca="false">IF(I5597&gt;=Summary!$B$7,"Fast",IF(I5597&lt;Summary!$B$8,"Slow","Medium"))</f>
        <v>Medium</v>
      </c>
      <c r="S5597" s="15" t="n">
        <f aca="false">IF(M5597&gt;Summary!$B$5,1,0)</f>
        <v>1</v>
      </c>
      <c r="T5597" s="16" t="n">
        <f aca="false">IF(Q5597="Overstocked",(G5597-Summary!$B$6*H5597)*J5597,0)</f>
        <v>0</v>
      </c>
    </row>
    <row r="5598" customFormat="false" ht="15" hidden="false" customHeight="false" outlineLevel="0" collapsed="false">
      <c r="A5598" s="0" t="s">
        <v>5696</v>
      </c>
      <c r="B5598" s="0" t="s">
        <v>77</v>
      </c>
      <c r="C5598" s="0" t="s">
        <v>104</v>
      </c>
      <c r="D5598" s="0" t="s">
        <v>79</v>
      </c>
      <c r="E5598" s="14" t="n">
        <v>45091</v>
      </c>
      <c r="F5598" s="14" t="n">
        <v>45097</v>
      </c>
      <c r="G5598" s="0" t="n">
        <v>443</v>
      </c>
      <c r="H5598" s="0" t="n">
        <v>50</v>
      </c>
      <c r="I5598" s="0" t="n">
        <v>289</v>
      </c>
      <c r="J5598" s="0" t="n">
        <v>327</v>
      </c>
      <c r="K5598" s="0" t="n">
        <v>637</v>
      </c>
      <c r="L5598" s="15" t="s">
        <v>93</v>
      </c>
      <c r="M5598" s="0" t="n">
        <v>6</v>
      </c>
      <c r="N5598" s="16" t="n">
        <f aca="false">I5598*K5598</f>
        <v>184093</v>
      </c>
      <c r="O5598" s="16" t="n">
        <f aca="false">I5598*(K5598-J5598)</f>
        <v>89590</v>
      </c>
      <c r="P5598" s="15" t="n">
        <f aca="false">K5598-J5598</f>
        <v>310</v>
      </c>
      <c r="Q5598" s="0" t="str">
        <f aca="false">IF(G5598=0,"Out of stock",IF(G5598&lt;H5598,"Understocked",IF(G5598&gt;Summary!$B$6*H5598,"Overstocked","Healthy")))</f>
        <v>Overstocked</v>
      </c>
      <c r="R5598" s="0" t="str">
        <f aca="false">IF(I5598&gt;=Summary!$B$7,"Fast",IF(I5598&lt;Summary!$B$8,"Slow","Medium"))</f>
        <v>Fast</v>
      </c>
      <c r="S5598" s="15" t="n">
        <f aca="false">IF(M5598&gt;Summary!$B$5,1,0)</f>
        <v>0</v>
      </c>
      <c r="T5598" s="16" t="n">
        <f aca="false">IF(Q5598="Overstocked",(G5598-Summary!$B$6*H5598)*J5598,0)</f>
        <v>79461</v>
      </c>
    </row>
    <row r="5599" customFormat="false" ht="15" hidden="false" customHeight="false" outlineLevel="0" collapsed="false">
      <c r="A5599" s="0" t="s">
        <v>5697</v>
      </c>
      <c r="B5599" s="0" t="s">
        <v>107</v>
      </c>
      <c r="C5599" s="0" t="s">
        <v>96</v>
      </c>
      <c r="D5599" s="0" t="s">
        <v>79</v>
      </c>
      <c r="E5599" s="14" t="n">
        <v>45330</v>
      </c>
      <c r="F5599" s="14" t="n">
        <v>45337</v>
      </c>
      <c r="G5599" s="0" t="n">
        <v>432</v>
      </c>
      <c r="H5599" s="0" t="n">
        <v>145</v>
      </c>
      <c r="I5599" s="0" t="n">
        <v>203</v>
      </c>
      <c r="J5599" s="0" t="n">
        <v>1662</v>
      </c>
      <c r="K5599" s="0" t="n">
        <v>2121</v>
      </c>
      <c r="L5599" s="15" t="s">
        <v>87</v>
      </c>
      <c r="M5599" s="0" t="n">
        <v>7</v>
      </c>
      <c r="N5599" s="16" t="n">
        <f aca="false">I5599*K5599</f>
        <v>430563</v>
      </c>
      <c r="O5599" s="16" t="n">
        <f aca="false">I5599*(K5599-J5599)</f>
        <v>93177</v>
      </c>
      <c r="P5599" s="15" t="n">
        <f aca="false">K5599-J5599</f>
        <v>459</v>
      </c>
      <c r="Q5599" s="0" t="str">
        <f aca="false">IF(G5599=0,"Out of stock",IF(G5599&lt;H5599,"Understocked",IF(G5599&gt;Summary!$B$6*H5599,"Overstocked","Healthy")))</f>
        <v>Healthy</v>
      </c>
      <c r="R5599" s="0" t="str">
        <f aca="false">IF(I5599&gt;=Summary!$B$7,"Fast",IF(I5599&lt;Summary!$B$8,"Slow","Medium"))</f>
        <v>Fast</v>
      </c>
      <c r="S5599" s="15" t="n">
        <f aca="false">IF(M5599&gt;Summary!$B$5,1,0)</f>
        <v>0</v>
      </c>
      <c r="T5599" s="16" t="n">
        <f aca="false">IF(Q5599="Overstocked",(G5599-Summary!$B$6*H5599)*J5599,0)</f>
        <v>0</v>
      </c>
    </row>
    <row r="5600" customFormat="false" ht="15" hidden="false" customHeight="false" outlineLevel="0" collapsed="false">
      <c r="A5600" s="0" t="s">
        <v>5698</v>
      </c>
      <c r="B5600" s="0" t="s">
        <v>95</v>
      </c>
      <c r="C5600" s="0" t="s">
        <v>85</v>
      </c>
      <c r="D5600" s="0" t="s">
        <v>90</v>
      </c>
      <c r="E5600" s="14" t="n">
        <v>45070</v>
      </c>
      <c r="F5600" s="14" t="n">
        <v>45071</v>
      </c>
      <c r="G5600" s="0" t="n">
        <v>49</v>
      </c>
      <c r="H5600" s="0" t="n">
        <v>61</v>
      </c>
      <c r="I5600" s="0" t="n">
        <v>2</v>
      </c>
      <c r="J5600" s="0" t="n">
        <v>649</v>
      </c>
      <c r="K5600" s="0" t="n">
        <v>809</v>
      </c>
      <c r="L5600" s="15" t="s">
        <v>82</v>
      </c>
      <c r="M5600" s="0" t="n">
        <v>1</v>
      </c>
      <c r="N5600" s="16" t="n">
        <f aca="false">I5600*K5600</f>
        <v>1618</v>
      </c>
      <c r="O5600" s="16" t="n">
        <f aca="false">I5600*(K5600-J5600)</f>
        <v>320</v>
      </c>
      <c r="P5600" s="15" t="n">
        <f aca="false">K5600-J5600</f>
        <v>160</v>
      </c>
      <c r="Q5600" s="0" t="str">
        <f aca="false">IF(G5600=0,"Out of stock",IF(G5600&lt;H5600,"Understocked",IF(G5600&gt;Summary!$B$6*H5600,"Overstocked","Healthy")))</f>
        <v>Understocked</v>
      </c>
      <c r="R5600" s="0" t="str">
        <f aca="false">IF(I5600&gt;=Summary!$B$7,"Fast",IF(I5600&lt;Summary!$B$8,"Slow","Medium"))</f>
        <v>Slow</v>
      </c>
      <c r="S5600" s="15" t="n">
        <f aca="false">IF(M5600&gt;Summary!$B$5,1,0)</f>
        <v>0</v>
      </c>
      <c r="T5600" s="16" t="n">
        <f aca="false">IF(Q5600="Overstocked",(G5600-Summary!$B$6*H5600)*J5600,0)</f>
        <v>0</v>
      </c>
    </row>
    <row r="5601" customFormat="false" ht="15" hidden="false" customHeight="false" outlineLevel="0" collapsed="false">
      <c r="A5601" s="0" t="s">
        <v>5699</v>
      </c>
      <c r="B5601" s="0" t="s">
        <v>113</v>
      </c>
      <c r="C5601" s="0" t="s">
        <v>104</v>
      </c>
      <c r="D5601" s="0" t="s">
        <v>86</v>
      </c>
      <c r="E5601" s="14" t="n">
        <v>45186</v>
      </c>
      <c r="F5601" s="14" t="n">
        <v>45196</v>
      </c>
      <c r="G5601" s="0" t="n">
        <v>347</v>
      </c>
      <c r="H5601" s="0" t="n">
        <v>75</v>
      </c>
      <c r="I5601" s="0" t="n">
        <v>6</v>
      </c>
      <c r="J5601" s="0" t="n">
        <v>1369</v>
      </c>
      <c r="K5601" s="0" t="n">
        <v>1644</v>
      </c>
      <c r="L5601" s="15" t="s">
        <v>93</v>
      </c>
      <c r="M5601" s="0" t="n">
        <v>10</v>
      </c>
      <c r="N5601" s="16" t="n">
        <f aca="false">I5601*K5601</f>
        <v>9864</v>
      </c>
      <c r="O5601" s="16" t="n">
        <f aca="false">I5601*(K5601-J5601)</f>
        <v>1650</v>
      </c>
      <c r="P5601" s="15" t="n">
        <f aca="false">K5601-J5601</f>
        <v>275</v>
      </c>
      <c r="Q5601" s="0" t="str">
        <f aca="false">IF(G5601=0,"Out of stock",IF(G5601&lt;H5601,"Understocked",IF(G5601&gt;Summary!$B$6*H5601,"Overstocked","Healthy")))</f>
        <v>Overstocked</v>
      </c>
      <c r="R5601" s="0" t="str">
        <f aca="false">IF(I5601&gt;=Summary!$B$7,"Fast",IF(I5601&lt;Summary!$B$8,"Slow","Medium"))</f>
        <v>Slow</v>
      </c>
      <c r="S5601" s="15" t="n">
        <f aca="false">IF(M5601&gt;Summary!$B$5,1,0)</f>
        <v>1</v>
      </c>
      <c r="T5601" s="16" t="n">
        <f aca="false">IF(Q5601="Overstocked",(G5601-Summary!$B$6*H5601)*J5601,0)</f>
        <v>64343</v>
      </c>
    </row>
    <row r="5602" customFormat="false" ht="15" hidden="false" customHeight="false" outlineLevel="0" collapsed="false">
      <c r="A5602" s="0" t="s">
        <v>5700</v>
      </c>
      <c r="B5602" s="0" t="s">
        <v>95</v>
      </c>
      <c r="C5602" s="0" t="s">
        <v>96</v>
      </c>
      <c r="D5602" s="0" t="s">
        <v>92</v>
      </c>
      <c r="E5602" s="14" t="n">
        <v>45063</v>
      </c>
      <c r="F5602" s="14" t="n">
        <v>45068</v>
      </c>
      <c r="G5602" s="0" t="n">
        <v>35</v>
      </c>
      <c r="H5602" s="0" t="n">
        <v>106</v>
      </c>
      <c r="I5602" s="0" t="n">
        <v>103</v>
      </c>
      <c r="J5602" s="0" t="n">
        <v>1100</v>
      </c>
      <c r="K5602" s="0" t="n">
        <v>1250</v>
      </c>
      <c r="L5602" s="15" t="s">
        <v>80</v>
      </c>
      <c r="M5602" s="0" t="n">
        <v>5</v>
      </c>
      <c r="N5602" s="16" t="n">
        <f aca="false">I5602*K5602</f>
        <v>128750</v>
      </c>
      <c r="O5602" s="16" t="n">
        <f aca="false">I5602*(K5602-J5602)</f>
        <v>15450</v>
      </c>
      <c r="P5602" s="15" t="n">
        <f aca="false">K5602-J5602</f>
        <v>150</v>
      </c>
      <c r="Q5602" s="0" t="str">
        <f aca="false">IF(G5602=0,"Out of stock",IF(G5602&lt;H5602,"Understocked",IF(G5602&gt;Summary!$B$6*H5602,"Overstocked","Healthy")))</f>
        <v>Understocked</v>
      </c>
      <c r="R5602" s="0" t="str">
        <f aca="false">IF(I5602&gt;=Summary!$B$7,"Fast",IF(I5602&lt;Summary!$B$8,"Slow","Medium"))</f>
        <v>Medium</v>
      </c>
      <c r="S5602" s="15" t="n">
        <f aca="false">IF(M5602&gt;Summary!$B$5,1,0)</f>
        <v>0</v>
      </c>
      <c r="T5602" s="16" t="n">
        <f aca="false">IF(Q5602="Overstocked",(G5602-Summary!$B$6*H5602)*J5602,0)</f>
        <v>0</v>
      </c>
    </row>
    <row r="5603" customFormat="false" ht="15" hidden="false" customHeight="false" outlineLevel="0" collapsed="false">
      <c r="A5603" s="0" t="s">
        <v>5701</v>
      </c>
      <c r="B5603" s="0" t="s">
        <v>123</v>
      </c>
      <c r="C5603" s="0" t="s">
        <v>96</v>
      </c>
      <c r="D5603" s="0" t="s">
        <v>86</v>
      </c>
      <c r="E5603" s="14" t="n">
        <v>45395</v>
      </c>
      <c r="F5603" s="14" t="n">
        <v>45401</v>
      </c>
      <c r="G5603" s="0" t="n">
        <v>69</v>
      </c>
      <c r="H5603" s="0" t="n">
        <v>65</v>
      </c>
      <c r="I5603" s="0" t="n">
        <v>118</v>
      </c>
      <c r="J5603" s="0" t="n">
        <v>1138</v>
      </c>
      <c r="K5603" s="0" t="n">
        <v>1477</v>
      </c>
      <c r="L5603" s="15" t="s">
        <v>93</v>
      </c>
      <c r="M5603" s="0" t="n">
        <v>6</v>
      </c>
      <c r="N5603" s="16" t="n">
        <f aca="false">I5603*K5603</f>
        <v>174286</v>
      </c>
      <c r="O5603" s="16" t="n">
        <f aca="false">I5603*(K5603-J5603)</f>
        <v>40002</v>
      </c>
      <c r="P5603" s="15" t="n">
        <f aca="false">K5603-J5603</f>
        <v>339</v>
      </c>
      <c r="Q5603" s="0" t="str">
        <f aca="false">IF(G5603=0,"Out of stock",IF(G5603&lt;H5603,"Understocked",IF(G5603&gt;Summary!$B$6*H5603,"Overstocked","Healthy")))</f>
        <v>Healthy</v>
      </c>
      <c r="R5603" s="0" t="str">
        <f aca="false">IF(I5603&gt;=Summary!$B$7,"Fast",IF(I5603&lt;Summary!$B$8,"Slow","Medium"))</f>
        <v>Medium</v>
      </c>
      <c r="S5603" s="15" t="n">
        <f aca="false">IF(M5603&gt;Summary!$B$5,1,0)</f>
        <v>0</v>
      </c>
      <c r="T5603" s="16" t="n">
        <f aca="false">IF(Q5603="Overstocked",(G5603-Summary!$B$6*H5603)*J5603,0)</f>
        <v>0</v>
      </c>
    </row>
    <row r="5604" customFormat="false" ht="15" hidden="false" customHeight="false" outlineLevel="0" collapsed="false">
      <c r="A5604" s="0" t="s">
        <v>5702</v>
      </c>
      <c r="B5604" s="0" t="s">
        <v>123</v>
      </c>
      <c r="C5604" s="0" t="s">
        <v>78</v>
      </c>
      <c r="D5604" s="0" t="s">
        <v>86</v>
      </c>
      <c r="E5604" s="14" t="n">
        <v>45629</v>
      </c>
      <c r="F5604" s="14" t="n">
        <v>45630</v>
      </c>
      <c r="G5604" s="0" t="n">
        <v>200</v>
      </c>
      <c r="H5604" s="0" t="n">
        <v>64</v>
      </c>
      <c r="I5604" s="0" t="n">
        <v>252</v>
      </c>
      <c r="J5604" s="0" t="n">
        <v>1950</v>
      </c>
      <c r="K5604" s="0" t="n">
        <v>2040</v>
      </c>
      <c r="L5604" s="15" t="s">
        <v>80</v>
      </c>
      <c r="M5604" s="0" t="n">
        <v>1</v>
      </c>
      <c r="N5604" s="16" t="n">
        <f aca="false">I5604*K5604</f>
        <v>514080</v>
      </c>
      <c r="O5604" s="16" t="n">
        <f aca="false">I5604*(K5604-J5604)</f>
        <v>22680</v>
      </c>
      <c r="P5604" s="15" t="n">
        <f aca="false">K5604-J5604</f>
        <v>90</v>
      </c>
      <c r="Q5604" s="0" t="str">
        <f aca="false">IF(G5604=0,"Out of stock",IF(G5604&lt;H5604,"Understocked",IF(G5604&gt;Summary!$B$6*H5604,"Overstocked","Healthy")))</f>
        <v>Healthy</v>
      </c>
      <c r="R5604" s="0" t="str">
        <f aca="false">IF(I5604&gt;=Summary!$B$7,"Fast",IF(I5604&lt;Summary!$B$8,"Slow","Medium"))</f>
        <v>Fast</v>
      </c>
      <c r="S5604" s="15" t="n">
        <f aca="false">IF(M5604&gt;Summary!$B$5,1,0)</f>
        <v>0</v>
      </c>
      <c r="T5604" s="16" t="n">
        <f aca="false">IF(Q5604="Overstocked",(G5604-Summary!$B$6*H5604)*J5604,0)</f>
        <v>0</v>
      </c>
    </row>
    <row r="5605" customFormat="false" ht="15" hidden="false" customHeight="false" outlineLevel="0" collapsed="false">
      <c r="A5605" s="0" t="s">
        <v>5703</v>
      </c>
      <c r="B5605" s="0" t="s">
        <v>123</v>
      </c>
      <c r="C5605" s="0" t="s">
        <v>104</v>
      </c>
      <c r="D5605" s="0" t="s">
        <v>86</v>
      </c>
      <c r="E5605" s="14" t="n">
        <v>45566</v>
      </c>
      <c r="F5605" s="14" t="n">
        <v>45567</v>
      </c>
      <c r="G5605" s="0" t="n">
        <v>109</v>
      </c>
      <c r="H5605" s="0" t="n">
        <v>148</v>
      </c>
      <c r="I5605" s="0" t="n">
        <v>294</v>
      </c>
      <c r="J5605" s="0" t="n">
        <v>1726</v>
      </c>
      <c r="K5605" s="0" t="n">
        <v>2026</v>
      </c>
      <c r="L5605" s="15" t="s">
        <v>80</v>
      </c>
      <c r="M5605" s="0" t="n">
        <v>1</v>
      </c>
      <c r="N5605" s="16" t="n">
        <f aca="false">I5605*K5605</f>
        <v>595644</v>
      </c>
      <c r="O5605" s="16" t="n">
        <f aca="false">I5605*(K5605-J5605)</f>
        <v>88200</v>
      </c>
      <c r="P5605" s="15" t="n">
        <f aca="false">K5605-J5605</f>
        <v>300</v>
      </c>
      <c r="Q5605" s="0" t="str">
        <f aca="false">IF(G5605=0,"Out of stock",IF(G5605&lt;H5605,"Understocked",IF(G5605&gt;Summary!$B$6*H5605,"Overstocked","Healthy")))</f>
        <v>Understocked</v>
      </c>
      <c r="R5605" s="0" t="str">
        <f aca="false">IF(I5605&gt;=Summary!$B$7,"Fast",IF(I5605&lt;Summary!$B$8,"Slow","Medium"))</f>
        <v>Fast</v>
      </c>
      <c r="S5605" s="15" t="n">
        <f aca="false">IF(M5605&gt;Summary!$B$5,1,0)</f>
        <v>0</v>
      </c>
      <c r="T5605" s="16" t="n">
        <f aca="false">IF(Q5605="Overstocked",(G5605-Summary!$B$6*H5605)*J5605,0)</f>
        <v>0</v>
      </c>
    </row>
    <row r="5606" customFormat="false" ht="15" hidden="false" customHeight="false" outlineLevel="0" collapsed="false">
      <c r="A5606" s="0" t="s">
        <v>5704</v>
      </c>
      <c r="B5606" s="0" t="s">
        <v>113</v>
      </c>
      <c r="C5606" s="0" t="s">
        <v>96</v>
      </c>
      <c r="D5606" s="0" t="s">
        <v>92</v>
      </c>
      <c r="E5606" s="14" t="n">
        <v>45499</v>
      </c>
      <c r="F5606" s="14" t="n">
        <v>45502</v>
      </c>
      <c r="G5606" s="0" t="n">
        <v>348</v>
      </c>
      <c r="H5606" s="0" t="n">
        <v>100</v>
      </c>
      <c r="I5606" s="0" t="n">
        <v>34</v>
      </c>
      <c r="J5606" s="0" t="n">
        <v>1240</v>
      </c>
      <c r="K5606" s="0" t="n">
        <v>1592</v>
      </c>
      <c r="L5606" s="15" t="s">
        <v>87</v>
      </c>
      <c r="M5606" s="0" t="n">
        <v>3</v>
      </c>
      <c r="N5606" s="16" t="n">
        <f aca="false">I5606*K5606</f>
        <v>54128</v>
      </c>
      <c r="O5606" s="16" t="n">
        <f aca="false">I5606*(K5606-J5606)</f>
        <v>11968</v>
      </c>
      <c r="P5606" s="15" t="n">
        <f aca="false">K5606-J5606</f>
        <v>352</v>
      </c>
      <c r="Q5606" s="0" t="str">
        <f aca="false">IF(G5606=0,"Out of stock",IF(G5606&lt;H5606,"Understocked",IF(G5606&gt;Summary!$B$6*H5606,"Overstocked","Healthy")))</f>
        <v>Healthy</v>
      </c>
      <c r="R5606" s="0" t="str">
        <f aca="false">IF(I5606&gt;=Summary!$B$7,"Fast",IF(I5606&lt;Summary!$B$8,"Slow","Medium"))</f>
        <v>Slow</v>
      </c>
      <c r="S5606" s="15" t="n">
        <f aca="false">IF(M5606&gt;Summary!$B$5,1,0)</f>
        <v>0</v>
      </c>
      <c r="T5606" s="16" t="n">
        <f aca="false">IF(Q5606="Overstocked",(G5606-Summary!$B$6*H5606)*J5606,0)</f>
        <v>0</v>
      </c>
    </row>
    <row r="5607" customFormat="false" ht="15" hidden="false" customHeight="false" outlineLevel="0" collapsed="false">
      <c r="A5607" s="0" t="s">
        <v>5705</v>
      </c>
      <c r="B5607" s="0" t="s">
        <v>107</v>
      </c>
      <c r="C5607" s="0" t="s">
        <v>78</v>
      </c>
      <c r="D5607" s="0" t="s">
        <v>102</v>
      </c>
      <c r="E5607" s="14" t="n">
        <v>45036</v>
      </c>
      <c r="F5607" s="14" t="n">
        <v>45041</v>
      </c>
      <c r="G5607" s="0" t="n">
        <v>372</v>
      </c>
      <c r="H5607" s="0" t="n">
        <v>126</v>
      </c>
      <c r="I5607" s="0" t="n">
        <v>89</v>
      </c>
      <c r="J5607" s="0" t="n">
        <v>1190</v>
      </c>
      <c r="K5607" s="0" t="n">
        <v>1563</v>
      </c>
      <c r="L5607" s="15" t="s">
        <v>87</v>
      </c>
      <c r="M5607" s="0" t="n">
        <v>5</v>
      </c>
      <c r="N5607" s="16" t="n">
        <f aca="false">I5607*K5607</f>
        <v>139107</v>
      </c>
      <c r="O5607" s="16" t="n">
        <f aca="false">I5607*(K5607-J5607)</f>
        <v>33197</v>
      </c>
      <c r="P5607" s="15" t="n">
        <f aca="false">K5607-J5607</f>
        <v>373</v>
      </c>
      <c r="Q5607" s="0" t="str">
        <f aca="false">IF(G5607=0,"Out of stock",IF(G5607&lt;H5607,"Understocked",IF(G5607&gt;Summary!$B$6*H5607,"Overstocked","Healthy")))</f>
        <v>Healthy</v>
      </c>
      <c r="R5607" s="0" t="str">
        <f aca="false">IF(I5607&gt;=Summary!$B$7,"Fast",IF(I5607&lt;Summary!$B$8,"Slow","Medium"))</f>
        <v>Slow</v>
      </c>
      <c r="S5607" s="15" t="n">
        <f aca="false">IF(M5607&gt;Summary!$B$5,1,0)</f>
        <v>0</v>
      </c>
      <c r="T5607" s="16" t="n">
        <f aca="false">IF(Q5607="Overstocked",(G5607-Summary!$B$6*H5607)*J5607,0)</f>
        <v>0</v>
      </c>
    </row>
    <row r="5608" customFormat="false" ht="15" hidden="false" customHeight="false" outlineLevel="0" collapsed="false">
      <c r="A5608" s="0" t="s">
        <v>5706</v>
      </c>
      <c r="B5608" s="0" t="s">
        <v>95</v>
      </c>
      <c r="C5608" s="0" t="s">
        <v>104</v>
      </c>
      <c r="D5608" s="0" t="s">
        <v>86</v>
      </c>
      <c r="E5608" s="14" t="n">
        <v>45020</v>
      </c>
      <c r="F5608" s="14" t="n">
        <v>45028</v>
      </c>
      <c r="G5608" s="0" t="n">
        <v>170</v>
      </c>
      <c r="H5608" s="0" t="n">
        <v>95</v>
      </c>
      <c r="I5608" s="0" t="n">
        <v>73</v>
      </c>
      <c r="J5608" s="0" t="n">
        <v>466</v>
      </c>
      <c r="K5608" s="0" t="n">
        <v>898</v>
      </c>
      <c r="L5608" s="15" t="s">
        <v>93</v>
      </c>
      <c r="M5608" s="0" t="n">
        <v>8</v>
      </c>
      <c r="N5608" s="16" t="n">
        <f aca="false">I5608*K5608</f>
        <v>65554</v>
      </c>
      <c r="O5608" s="16" t="n">
        <f aca="false">I5608*(K5608-J5608)</f>
        <v>31536</v>
      </c>
      <c r="P5608" s="15" t="n">
        <f aca="false">K5608-J5608</f>
        <v>432</v>
      </c>
      <c r="Q5608" s="0" t="str">
        <f aca="false">IF(G5608=0,"Out of stock",IF(G5608&lt;H5608,"Understocked",IF(G5608&gt;Summary!$B$6*H5608,"Overstocked","Healthy")))</f>
        <v>Healthy</v>
      </c>
      <c r="R5608" s="0" t="str">
        <f aca="false">IF(I5608&gt;=Summary!$B$7,"Fast",IF(I5608&lt;Summary!$B$8,"Slow","Medium"))</f>
        <v>Slow</v>
      </c>
      <c r="S5608" s="15" t="n">
        <f aca="false">IF(M5608&gt;Summary!$B$5,1,0)</f>
        <v>1</v>
      </c>
      <c r="T5608" s="16" t="n">
        <f aca="false">IF(Q5608="Overstocked",(G5608-Summary!$B$6*H5608)*J5608,0)</f>
        <v>0</v>
      </c>
    </row>
    <row r="5609" customFormat="false" ht="15" hidden="false" customHeight="false" outlineLevel="0" collapsed="false">
      <c r="A5609" s="0" t="s">
        <v>5707</v>
      </c>
      <c r="B5609" s="0" t="s">
        <v>115</v>
      </c>
      <c r="C5609" s="0" t="s">
        <v>96</v>
      </c>
      <c r="D5609" s="0" t="s">
        <v>79</v>
      </c>
      <c r="E5609" s="14" t="n">
        <v>45149</v>
      </c>
      <c r="F5609" s="14" t="n">
        <v>45154</v>
      </c>
      <c r="G5609" s="0" t="n">
        <v>192</v>
      </c>
      <c r="H5609" s="0" t="n">
        <v>135</v>
      </c>
      <c r="I5609" s="0" t="n">
        <v>113</v>
      </c>
      <c r="J5609" s="0" t="n">
        <v>341</v>
      </c>
      <c r="K5609" s="0" t="n">
        <v>801</v>
      </c>
      <c r="L5609" s="15" t="s">
        <v>97</v>
      </c>
      <c r="M5609" s="0" t="n">
        <v>5</v>
      </c>
      <c r="N5609" s="16" t="n">
        <f aca="false">I5609*K5609</f>
        <v>90513</v>
      </c>
      <c r="O5609" s="16" t="n">
        <f aca="false">I5609*(K5609-J5609)</f>
        <v>51980</v>
      </c>
      <c r="P5609" s="15" t="n">
        <f aca="false">K5609-J5609</f>
        <v>460</v>
      </c>
      <c r="Q5609" s="0" t="str">
        <f aca="false">IF(G5609=0,"Out of stock",IF(G5609&lt;H5609,"Understocked",IF(G5609&gt;Summary!$B$6*H5609,"Overstocked","Healthy")))</f>
        <v>Healthy</v>
      </c>
      <c r="R5609" s="0" t="str">
        <f aca="false">IF(I5609&gt;=Summary!$B$7,"Fast",IF(I5609&lt;Summary!$B$8,"Slow","Medium"))</f>
        <v>Medium</v>
      </c>
      <c r="S5609" s="15" t="n">
        <f aca="false">IF(M5609&gt;Summary!$B$5,1,0)</f>
        <v>0</v>
      </c>
      <c r="T5609" s="16" t="n">
        <f aca="false">IF(Q5609="Overstocked",(G5609-Summary!$B$6*H5609)*J5609,0)</f>
        <v>0</v>
      </c>
    </row>
    <row r="5610" customFormat="false" ht="15" hidden="false" customHeight="false" outlineLevel="0" collapsed="false">
      <c r="A5610" s="0" t="s">
        <v>5708</v>
      </c>
      <c r="B5610" s="0" t="s">
        <v>111</v>
      </c>
      <c r="C5610" s="0" t="s">
        <v>96</v>
      </c>
      <c r="D5610" s="0" t="s">
        <v>102</v>
      </c>
      <c r="E5610" s="14" t="n">
        <v>44987</v>
      </c>
      <c r="F5610" s="14" t="n">
        <v>44994</v>
      </c>
      <c r="G5610" s="0" t="n">
        <v>46</v>
      </c>
      <c r="H5610" s="0" t="n">
        <v>84</v>
      </c>
      <c r="I5610" s="0" t="n">
        <v>125</v>
      </c>
      <c r="J5610" s="0" t="n">
        <v>1980</v>
      </c>
      <c r="K5610" s="0" t="n">
        <v>2278</v>
      </c>
      <c r="L5610" s="15" t="s">
        <v>82</v>
      </c>
      <c r="M5610" s="0" t="n">
        <v>7</v>
      </c>
      <c r="N5610" s="16" t="n">
        <f aca="false">I5610*K5610</f>
        <v>284750</v>
      </c>
      <c r="O5610" s="16" t="n">
        <f aca="false">I5610*(K5610-J5610)</f>
        <v>37250</v>
      </c>
      <c r="P5610" s="15" t="n">
        <f aca="false">K5610-J5610</f>
        <v>298</v>
      </c>
      <c r="Q5610" s="0" t="str">
        <f aca="false">IF(G5610=0,"Out of stock",IF(G5610&lt;H5610,"Understocked",IF(G5610&gt;Summary!$B$6*H5610,"Overstocked","Healthy")))</f>
        <v>Understocked</v>
      </c>
      <c r="R5610" s="0" t="str">
        <f aca="false">IF(I5610&gt;=Summary!$B$7,"Fast",IF(I5610&lt;Summary!$B$8,"Slow","Medium"))</f>
        <v>Medium</v>
      </c>
      <c r="S5610" s="15" t="n">
        <f aca="false">IF(M5610&gt;Summary!$B$5,1,0)</f>
        <v>0</v>
      </c>
      <c r="T5610" s="16" t="n">
        <f aca="false">IF(Q5610="Overstocked",(G5610-Summary!$B$6*H5610)*J5610,0)</f>
        <v>0</v>
      </c>
    </row>
    <row r="5611" customFormat="false" ht="15" hidden="false" customHeight="false" outlineLevel="0" collapsed="false">
      <c r="A5611" s="0" t="s">
        <v>5709</v>
      </c>
      <c r="B5611" s="0" t="s">
        <v>113</v>
      </c>
      <c r="C5611" s="0" t="s">
        <v>78</v>
      </c>
      <c r="D5611" s="0" t="s">
        <v>86</v>
      </c>
      <c r="E5611" s="14" t="n">
        <v>44977</v>
      </c>
      <c r="F5611" s="14" t="n">
        <v>44983</v>
      </c>
      <c r="G5611" s="0" t="n">
        <v>211</v>
      </c>
      <c r="H5611" s="0" t="n">
        <v>87</v>
      </c>
      <c r="I5611" s="0" t="n">
        <v>161</v>
      </c>
      <c r="J5611" s="0" t="n">
        <v>846</v>
      </c>
      <c r="K5611" s="0" t="n">
        <v>1346</v>
      </c>
      <c r="L5611" s="15" t="s">
        <v>97</v>
      </c>
      <c r="M5611" s="0" t="n">
        <v>6</v>
      </c>
      <c r="N5611" s="16" t="n">
        <f aca="false">I5611*K5611</f>
        <v>216706</v>
      </c>
      <c r="O5611" s="16" t="n">
        <f aca="false">I5611*(K5611-J5611)</f>
        <v>80500</v>
      </c>
      <c r="P5611" s="15" t="n">
        <f aca="false">K5611-J5611</f>
        <v>500</v>
      </c>
      <c r="Q5611" s="0" t="str">
        <f aca="false">IF(G5611=0,"Out of stock",IF(G5611&lt;H5611,"Understocked",IF(G5611&gt;Summary!$B$6*H5611,"Overstocked","Healthy")))</f>
        <v>Healthy</v>
      </c>
      <c r="R5611" s="0" t="str">
        <f aca="false">IF(I5611&gt;=Summary!$B$7,"Fast",IF(I5611&lt;Summary!$B$8,"Slow","Medium"))</f>
        <v>Medium</v>
      </c>
      <c r="S5611" s="15" t="n">
        <f aca="false">IF(M5611&gt;Summary!$B$5,1,0)</f>
        <v>0</v>
      </c>
      <c r="T5611" s="16" t="n">
        <f aca="false">IF(Q5611="Overstocked",(G5611-Summary!$B$6*H5611)*J5611,0)</f>
        <v>0</v>
      </c>
    </row>
    <row r="5612" customFormat="false" ht="15" hidden="false" customHeight="false" outlineLevel="0" collapsed="false">
      <c r="A5612" s="0" t="s">
        <v>5710</v>
      </c>
      <c r="B5612" s="0" t="s">
        <v>84</v>
      </c>
      <c r="C5612" s="0" t="s">
        <v>85</v>
      </c>
      <c r="D5612" s="0" t="s">
        <v>92</v>
      </c>
      <c r="E5612" s="14" t="n">
        <v>45022</v>
      </c>
      <c r="F5612" s="14" t="n">
        <v>45029</v>
      </c>
      <c r="G5612" s="0" t="n">
        <v>45</v>
      </c>
      <c r="H5612" s="0" t="n">
        <v>145</v>
      </c>
      <c r="I5612" s="0" t="n">
        <v>176</v>
      </c>
      <c r="J5612" s="0" t="n">
        <v>1491</v>
      </c>
      <c r="K5612" s="0" t="n">
        <v>1681</v>
      </c>
      <c r="L5612" s="15" t="s">
        <v>80</v>
      </c>
      <c r="M5612" s="0" t="n">
        <v>7</v>
      </c>
      <c r="N5612" s="16" t="n">
        <f aca="false">I5612*K5612</f>
        <v>295856</v>
      </c>
      <c r="O5612" s="16" t="n">
        <f aca="false">I5612*(K5612-J5612)</f>
        <v>33440</v>
      </c>
      <c r="P5612" s="15" t="n">
        <f aca="false">K5612-J5612</f>
        <v>190</v>
      </c>
      <c r="Q5612" s="0" t="str">
        <f aca="false">IF(G5612=0,"Out of stock",IF(G5612&lt;H5612,"Understocked",IF(G5612&gt;Summary!$B$6*H5612,"Overstocked","Healthy")))</f>
        <v>Understocked</v>
      </c>
      <c r="R5612" s="0" t="str">
        <f aca="false">IF(I5612&gt;=Summary!$B$7,"Fast",IF(I5612&lt;Summary!$B$8,"Slow","Medium"))</f>
        <v>Medium</v>
      </c>
      <c r="S5612" s="15" t="n">
        <f aca="false">IF(M5612&gt;Summary!$B$5,1,0)</f>
        <v>0</v>
      </c>
      <c r="T5612" s="16" t="n">
        <f aca="false">IF(Q5612="Overstocked",(G5612-Summary!$B$6*H5612)*J5612,0)</f>
        <v>0</v>
      </c>
    </row>
    <row r="5613" customFormat="false" ht="15" hidden="false" customHeight="false" outlineLevel="0" collapsed="false">
      <c r="A5613" s="0" t="s">
        <v>5711</v>
      </c>
      <c r="B5613" s="0" t="s">
        <v>113</v>
      </c>
      <c r="C5613" s="0" t="s">
        <v>104</v>
      </c>
      <c r="D5613" s="0" t="s">
        <v>86</v>
      </c>
      <c r="E5613" s="14" t="n">
        <v>45086</v>
      </c>
      <c r="F5613" s="14" t="n">
        <v>45093</v>
      </c>
      <c r="G5613" s="0" t="n">
        <v>451</v>
      </c>
      <c r="H5613" s="0" t="n">
        <v>96</v>
      </c>
      <c r="I5613" s="0" t="n">
        <v>35</v>
      </c>
      <c r="J5613" s="0" t="n">
        <v>786</v>
      </c>
      <c r="K5613" s="0" t="n">
        <v>1205</v>
      </c>
      <c r="L5613" s="15" t="s">
        <v>80</v>
      </c>
      <c r="M5613" s="0" t="n">
        <v>7</v>
      </c>
      <c r="N5613" s="16" t="n">
        <f aca="false">I5613*K5613</f>
        <v>42175</v>
      </c>
      <c r="O5613" s="16" t="n">
        <f aca="false">I5613*(K5613-J5613)</f>
        <v>14665</v>
      </c>
      <c r="P5613" s="15" t="n">
        <f aca="false">K5613-J5613</f>
        <v>419</v>
      </c>
      <c r="Q5613" s="0" t="str">
        <f aca="false">IF(G5613=0,"Out of stock",IF(G5613&lt;H5613,"Understocked",IF(G5613&gt;Summary!$B$6*H5613,"Overstocked","Healthy")))</f>
        <v>Overstocked</v>
      </c>
      <c r="R5613" s="0" t="str">
        <f aca="false">IF(I5613&gt;=Summary!$B$7,"Fast",IF(I5613&lt;Summary!$B$8,"Slow","Medium"))</f>
        <v>Slow</v>
      </c>
      <c r="S5613" s="15" t="n">
        <f aca="false">IF(M5613&gt;Summary!$B$5,1,0)</f>
        <v>0</v>
      </c>
      <c r="T5613" s="16" t="n">
        <f aca="false">IF(Q5613="Overstocked",(G5613-Summary!$B$6*H5613)*J5613,0)</f>
        <v>52662</v>
      </c>
    </row>
    <row r="5614" customFormat="false" ht="15" hidden="false" customHeight="false" outlineLevel="0" collapsed="false">
      <c r="A5614" s="0" t="s">
        <v>5712</v>
      </c>
      <c r="B5614" s="0" t="s">
        <v>101</v>
      </c>
      <c r="C5614" s="0" t="s">
        <v>85</v>
      </c>
      <c r="D5614" s="0" t="s">
        <v>79</v>
      </c>
      <c r="E5614" s="14" t="n">
        <v>45389</v>
      </c>
      <c r="F5614" s="14" t="n">
        <v>45398</v>
      </c>
      <c r="G5614" s="0" t="n">
        <v>187</v>
      </c>
      <c r="H5614" s="0" t="n">
        <v>58</v>
      </c>
      <c r="I5614" s="0" t="n">
        <v>238</v>
      </c>
      <c r="J5614" s="0" t="n">
        <v>673</v>
      </c>
      <c r="K5614" s="0" t="n">
        <v>971</v>
      </c>
      <c r="L5614" s="15" t="s">
        <v>80</v>
      </c>
      <c r="M5614" s="0" t="n">
        <v>9</v>
      </c>
      <c r="N5614" s="16" t="n">
        <f aca="false">I5614*K5614</f>
        <v>231098</v>
      </c>
      <c r="O5614" s="16" t="n">
        <f aca="false">I5614*(K5614-J5614)</f>
        <v>70924</v>
      </c>
      <c r="P5614" s="15" t="n">
        <f aca="false">K5614-J5614</f>
        <v>298</v>
      </c>
      <c r="Q5614" s="0" t="str">
        <f aca="false">IF(G5614=0,"Out of stock",IF(G5614&lt;H5614,"Understocked",IF(G5614&gt;Summary!$B$6*H5614,"Overstocked","Healthy")))</f>
        <v>Healthy</v>
      </c>
      <c r="R5614" s="0" t="str">
        <f aca="false">IF(I5614&gt;=Summary!$B$7,"Fast",IF(I5614&lt;Summary!$B$8,"Slow","Medium"))</f>
        <v>Fast</v>
      </c>
      <c r="S5614" s="15" t="n">
        <f aca="false">IF(M5614&gt;Summary!$B$5,1,0)</f>
        <v>1</v>
      </c>
      <c r="T5614" s="16" t="n">
        <f aca="false">IF(Q5614="Overstocked",(G5614-Summary!$B$6*H5614)*J5614,0)</f>
        <v>0</v>
      </c>
    </row>
    <row r="5615" customFormat="false" ht="15" hidden="false" customHeight="false" outlineLevel="0" collapsed="false">
      <c r="A5615" s="0" t="s">
        <v>5713</v>
      </c>
      <c r="B5615" s="0" t="s">
        <v>84</v>
      </c>
      <c r="C5615" s="0" t="s">
        <v>96</v>
      </c>
      <c r="D5615" s="0" t="s">
        <v>102</v>
      </c>
      <c r="E5615" s="14" t="n">
        <v>45638</v>
      </c>
      <c r="F5615" s="14" t="n">
        <v>45642</v>
      </c>
      <c r="G5615" s="0" t="n">
        <v>151</v>
      </c>
      <c r="H5615" s="0" t="n">
        <v>130</v>
      </c>
      <c r="I5615" s="0" t="n">
        <v>266</v>
      </c>
      <c r="J5615" s="0" t="n">
        <v>1454</v>
      </c>
      <c r="K5615" s="0" t="n">
        <v>1684</v>
      </c>
      <c r="L5615" s="15" t="s">
        <v>82</v>
      </c>
      <c r="M5615" s="0" t="n">
        <v>4</v>
      </c>
      <c r="N5615" s="16" t="n">
        <f aca="false">I5615*K5615</f>
        <v>447944</v>
      </c>
      <c r="O5615" s="16" t="n">
        <f aca="false">I5615*(K5615-J5615)</f>
        <v>61180</v>
      </c>
      <c r="P5615" s="15" t="n">
        <f aca="false">K5615-J5615</f>
        <v>230</v>
      </c>
      <c r="Q5615" s="0" t="str">
        <f aca="false">IF(G5615=0,"Out of stock",IF(G5615&lt;H5615,"Understocked",IF(G5615&gt;Summary!$B$6*H5615,"Overstocked","Healthy")))</f>
        <v>Healthy</v>
      </c>
      <c r="R5615" s="0" t="str">
        <f aca="false">IF(I5615&gt;=Summary!$B$7,"Fast",IF(I5615&lt;Summary!$B$8,"Slow","Medium"))</f>
        <v>Fast</v>
      </c>
      <c r="S5615" s="15" t="n">
        <f aca="false">IF(M5615&gt;Summary!$B$5,1,0)</f>
        <v>0</v>
      </c>
      <c r="T5615" s="16" t="n">
        <f aca="false">IF(Q5615="Overstocked",(G5615-Summary!$B$6*H5615)*J5615,0)</f>
        <v>0</v>
      </c>
    </row>
    <row r="5616" customFormat="false" ht="15" hidden="false" customHeight="false" outlineLevel="0" collapsed="false">
      <c r="A5616" s="0" t="s">
        <v>5714</v>
      </c>
      <c r="B5616" s="0" t="s">
        <v>84</v>
      </c>
      <c r="C5616" s="0" t="s">
        <v>78</v>
      </c>
      <c r="D5616" s="0" t="s">
        <v>86</v>
      </c>
      <c r="E5616" s="14" t="n">
        <v>45126</v>
      </c>
      <c r="F5616" s="14" t="n">
        <v>45132</v>
      </c>
      <c r="G5616" s="0" t="n">
        <v>413</v>
      </c>
      <c r="H5616" s="0" t="n">
        <v>51</v>
      </c>
      <c r="I5616" s="0" t="n">
        <v>278</v>
      </c>
      <c r="J5616" s="0" t="n">
        <v>1723</v>
      </c>
      <c r="K5616" s="0" t="n">
        <v>2066</v>
      </c>
      <c r="L5616" s="15" t="s">
        <v>87</v>
      </c>
      <c r="M5616" s="0" t="n">
        <v>6</v>
      </c>
      <c r="N5616" s="16" t="n">
        <f aca="false">I5616*K5616</f>
        <v>574348</v>
      </c>
      <c r="O5616" s="16" t="n">
        <f aca="false">I5616*(K5616-J5616)</f>
        <v>95354</v>
      </c>
      <c r="P5616" s="15" t="n">
        <f aca="false">K5616-J5616</f>
        <v>343</v>
      </c>
      <c r="Q5616" s="0" t="str">
        <f aca="false">IF(G5616=0,"Out of stock",IF(G5616&lt;H5616,"Understocked",IF(G5616&gt;Summary!$B$6*H5616,"Overstocked","Healthy")))</f>
        <v>Overstocked</v>
      </c>
      <c r="R5616" s="0" t="str">
        <f aca="false">IF(I5616&gt;=Summary!$B$7,"Fast",IF(I5616&lt;Summary!$B$8,"Slow","Medium"))</f>
        <v>Fast</v>
      </c>
      <c r="S5616" s="15" t="n">
        <f aca="false">IF(M5616&gt;Summary!$B$5,1,0)</f>
        <v>0</v>
      </c>
      <c r="T5616" s="16" t="n">
        <f aca="false">IF(Q5616="Overstocked",(G5616-Summary!$B$6*H5616)*J5616,0)</f>
        <v>360107</v>
      </c>
    </row>
    <row r="5617" customFormat="false" ht="15" hidden="false" customHeight="false" outlineLevel="0" collapsed="false">
      <c r="A5617" s="0" t="s">
        <v>5715</v>
      </c>
      <c r="B5617" s="0" t="s">
        <v>115</v>
      </c>
      <c r="C5617" s="0" t="s">
        <v>78</v>
      </c>
      <c r="D5617" s="0" t="s">
        <v>92</v>
      </c>
      <c r="E5617" s="14" t="n">
        <v>45200</v>
      </c>
      <c r="F5617" s="14" t="n">
        <v>45203</v>
      </c>
      <c r="G5617" s="0" t="n">
        <v>30</v>
      </c>
      <c r="H5617" s="0" t="n">
        <v>71</v>
      </c>
      <c r="I5617" s="0" t="n">
        <v>3</v>
      </c>
      <c r="J5617" s="0" t="n">
        <v>1749</v>
      </c>
      <c r="K5617" s="0" t="n">
        <v>2155</v>
      </c>
      <c r="L5617" s="15" t="s">
        <v>80</v>
      </c>
      <c r="M5617" s="0" t="n">
        <v>3</v>
      </c>
      <c r="N5617" s="16" t="n">
        <f aca="false">I5617*K5617</f>
        <v>6465</v>
      </c>
      <c r="O5617" s="16" t="n">
        <f aca="false">I5617*(K5617-J5617)</f>
        <v>1218</v>
      </c>
      <c r="P5617" s="15" t="n">
        <f aca="false">K5617-J5617</f>
        <v>406</v>
      </c>
      <c r="Q5617" s="0" t="str">
        <f aca="false">IF(G5617=0,"Out of stock",IF(G5617&lt;H5617,"Understocked",IF(G5617&gt;Summary!$B$6*H5617,"Overstocked","Healthy")))</f>
        <v>Understocked</v>
      </c>
      <c r="R5617" s="0" t="str">
        <f aca="false">IF(I5617&gt;=Summary!$B$7,"Fast",IF(I5617&lt;Summary!$B$8,"Slow","Medium"))</f>
        <v>Slow</v>
      </c>
      <c r="S5617" s="15" t="n">
        <f aca="false">IF(M5617&gt;Summary!$B$5,1,0)</f>
        <v>0</v>
      </c>
      <c r="T5617" s="16" t="n">
        <f aca="false">IF(Q5617="Overstocked",(G5617-Summary!$B$6*H5617)*J5617,0)</f>
        <v>0</v>
      </c>
    </row>
    <row r="5618" customFormat="false" ht="15" hidden="false" customHeight="false" outlineLevel="0" collapsed="false">
      <c r="A5618" s="0" t="s">
        <v>5716</v>
      </c>
      <c r="B5618" s="0" t="s">
        <v>115</v>
      </c>
      <c r="C5618" s="0" t="s">
        <v>78</v>
      </c>
      <c r="D5618" s="0" t="s">
        <v>102</v>
      </c>
      <c r="E5618" s="14" t="n">
        <v>45488</v>
      </c>
      <c r="F5618" s="14" t="n">
        <v>45490</v>
      </c>
      <c r="G5618" s="0" t="n">
        <v>371</v>
      </c>
      <c r="H5618" s="0" t="n">
        <v>69</v>
      </c>
      <c r="I5618" s="0" t="n">
        <v>119</v>
      </c>
      <c r="J5618" s="0" t="n">
        <v>1848</v>
      </c>
      <c r="K5618" s="0" t="n">
        <v>2331</v>
      </c>
      <c r="L5618" s="15" t="s">
        <v>82</v>
      </c>
      <c r="M5618" s="0" t="n">
        <v>2</v>
      </c>
      <c r="N5618" s="16" t="n">
        <f aca="false">I5618*K5618</f>
        <v>277389</v>
      </c>
      <c r="O5618" s="16" t="n">
        <f aca="false">I5618*(K5618-J5618)</f>
        <v>57477</v>
      </c>
      <c r="P5618" s="15" t="n">
        <f aca="false">K5618-J5618</f>
        <v>483</v>
      </c>
      <c r="Q5618" s="0" t="str">
        <f aca="false">IF(G5618=0,"Out of stock",IF(G5618&lt;H5618,"Understocked",IF(G5618&gt;Summary!$B$6*H5618,"Overstocked","Healthy")))</f>
        <v>Overstocked</v>
      </c>
      <c r="R5618" s="0" t="str">
        <f aca="false">IF(I5618&gt;=Summary!$B$7,"Fast",IF(I5618&lt;Summary!$B$8,"Slow","Medium"))</f>
        <v>Medium</v>
      </c>
      <c r="S5618" s="15" t="n">
        <f aca="false">IF(M5618&gt;Summary!$B$5,1,0)</f>
        <v>0</v>
      </c>
      <c r="T5618" s="16" t="n">
        <f aca="false">IF(Q5618="Overstocked",(G5618-Summary!$B$6*H5618)*J5618,0)</f>
        <v>175560</v>
      </c>
    </row>
    <row r="5619" customFormat="false" ht="15" hidden="false" customHeight="false" outlineLevel="0" collapsed="false">
      <c r="A5619" s="0" t="s">
        <v>5717</v>
      </c>
      <c r="B5619" s="0" t="s">
        <v>77</v>
      </c>
      <c r="C5619" s="0" t="s">
        <v>96</v>
      </c>
      <c r="D5619" s="0" t="s">
        <v>90</v>
      </c>
      <c r="E5619" s="14" t="n">
        <v>45505</v>
      </c>
      <c r="F5619" s="14" t="n">
        <v>45509</v>
      </c>
      <c r="G5619" s="0" t="n">
        <v>275</v>
      </c>
      <c r="H5619" s="0" t="n">
        <v>58</v>
      </c>
      <c r="I5619" s="0" t="n">
        <v>41</v>
      </c>
      <c r="J5619" s="0" t="n">
        <v>288</v>
      </c>
      <c r="K5619" s="0" t="n">
        <v>706</v>
      </c>
      <c r="L5619" s="15" t="s">
        <v>80</v>
      </c>
      <c r="M5619" s="0" t="n">
        <v>4</v>
      </c>
      <c r="N5619" s="16" t="n">
        <f aca="false">I5619*K5619</f>
        <v>28946</v>
      </c>
      <c r="O5619" s="16" t="n">
        <f aca="false">I5619*(K5619-J5619)</f>
        <v>17138</v>
      </c>
      <c r="P5619" s="15" t="n">
        <f aca="false">K5619-J5619</f>
        <v>418</v>
      </c>
      <c r="Q5619" s="0" t="str">
        <f aca="false">IF(G5619=0,"Out of stock",IF(G5619&lt;H5619,"Understocked",IF(G5619&gt;Summary!$B$6*H5619,"Overstocked","Healthy")))</f>
        <v>Overstocked</v>
      </c>
      <c r="R5619" s="0" t="str">
        <f aca="false">IF(I5619&gt;=Summary!$B$7,"Fast",IF(I5619&lt;Summary!$B$8,"Slow","Medium"))</f>
        <v>Slow</v>
      </c>
      <c r="S5619" s="15" t="n">
        <f aca="false">IF(M5619&gt;Summary!$B$5,1,0)</f>
        <v>0</v>
      </c>
      <c r="T5619" s="16" t="n">
        <f aca="false">IF(Q5619="Overstocked",(G5619-Summary!$B$6*H5619)*J5619,0)</f>
        <v>12384</v>
      </c>
    </row>
    <row r="5620" customFormat="false" ht="15" hidden="false" customHeight="false" outlineLevel="0" collapsed="false">
      <c r="A5620" s="0" t="s">
        <v>5718</v>
      </c>
      <c r="B5620" s="0" t="s">
        <v>107</v>
      </c>
      <c r="C5620" s="0" t="s">
        <v>78</v>
      </c>
      <c r="D5620" s="0" t="s">
        <v>92</v>
      </c>
      <c r="E5620" s="14" t="n">
        <v>45648</v>
      </c>
      <c r="F5620" s="14" t="n">
        <v>45654</v>
      </c>
      <c r="G5620" s="0" t="n">
        <v>212</v>
      </c>
      <c r="H5620" s="0" t="n">
        <v>144</v>
      </c>
      <c r="I5620" s="0" t="n">
        <v>86</v>
      </c>
      <c r="J5620" s="0" t="n">
        <v>1396</v>
      </c>
      <c r="K5620" s="0" t="n">
        <v>1794</v>
      </c>
      <c r="L5620" s="15" t="s">
        <v>93</v>
      </c>
      <c r="M5620" s="0" t="n">
        <v>6</v>
      </c>
      <c r="N5620" s="16" t="n">
        <f aca="false">I5620*K5620</f>
        <v>154284</v>
      </c>
      <c r="O5620" s="16" t="n">
        <f aca="false">I5620*(K5620-J5620)</f>
        <v>34228</v>
      </c>
      <c r="P5620" s="15" t="n">
        <f aca="false">K5620-J5620</f>
        <v>398</v>
      </c>
      <c r="Q5620" s="0" t="str">
        <f aca="false">IF(G5620=0,"Out of stock",IF(G5620&lt;H5620,"Understocked",IF(G5620&gt;Summary!$B$6*H5620,"Overstocked","Healthy")))</f>
        <v>Healthy</v>
      </c>
      <c r="R5620" s="0" t="str">
        <f aca="false">IF(I5620&gt;=Summary!$B$7,"Fast",IF(I5620&lt;Summary!$B$8,"Slow","Medium"))</f>
        <v>Slow</v>
      </c>
      <c r="S5620" s="15" t="n">
        <f aca="false">IF(M5620&gt;Summary!$B$5,1,0)</f>
        <v>0</v>
      </c>
      <c r="T5620" s="16" t="n">
        <f aca="false">IF(Q5620="Overstocked",(G5620-Summary!$B$6*H5620)*J5620,0)</f>
        <v>0</v>
      </c>
    </row>
    <row r="5621" customFormat="false" ht="15" hidden="false" customHeight="false" outlineLevel="0" collapsed="false">
      <c r="A5621" s="0" t="s">
        <v>5719</v>
      </c>
      <c r="B5621" s="0" t="s">
        <v>113</v>
      </c>
      <c r="C5621" s="0" t="s">
        <v>78</v>
      </c>
      <c r="D5621" s="0" t="s">
        <v>90</v>
      </c>
      <c r="E5621" s="14" t="n">
        <v>45103</v>
      </c>
      <c r="F5621" s="14" t="n">
        <v>45107</v>
      </c>
      <c r="G5621" s="0" t="n">
        <v>355</v>
      </c>
      <c r="H5621" s="0" t="n">
        <v>99</v>
      </c>
      <c r="I5621" s="0" t="n">
        <v>181</v>
      </c>
      <c r="J5621" s="0" t="n">
        <v>1860</v>
      </c>
      <c r="K5621" s="0" t="n">
        <v>1969</v>
      </c>
      <c r="L5621" s="15" t="s">
        <v>93</v>
      </c>
      <c r="M5621" s="0" t="n">
        <v>4</v>
      </c>
      <c r="N5621" s="16" t="n">
        <f aca="false">I5621*K5621</f>
        <v>356389</v>
      </c>
      <c r="O5621" s="16" t="n">
        <f aca="false">I5621*(K5621-J5621)</f>
        <v>19729</v>
      </c>
      <c r="P5621" s="15" t="n">
        <f aca="false">K5621-J5621</f>
        <v>109</v>
      </c>
      <c r="Q5621" s="0" t="str">
        <f aca="false">IF(G5621=0,"Out of stock",IF(G5621&lt;H5621,"Understocked",IF(G5621&gt;Summary!$B$6*H5621,"Overstocked","Healthy")))</f>
        <v>Healthy</v>
      </c>
      <c r="R5621" s="0" t="str">
        <f aca="false">IF(I5621&gt;=Summary!$B$7,"Fast",IF(I5621&lt;Summary!$B$8,"Slow","Medium"))</f>
        <v>Medium</v>
      </c>
      <c r="S5621" s="15" t="n">
        <f aca="false">IF(M5621&gt;Summary!$B$5,1,0)</f>
        <v>0</v>
      </c>
      <c r="T5621" s="16" t="n">
        <f aca="false">IF(Q5621="Overstocked",(G5621-Summary!$B$6*H5621)*J5621,0)</f>
        <v>0</v>
      </c>
    </row>
    <row r="5622" customFormat="false" ht="15" hidden="false" customHeight="false" outlineLevel="0" collapsed="false">
      <c r="A5622" s="0" t="s">
        <v>5720</v>
      </c>
      <c r="B5622" s="0" t="s">
        <v>84</v>
      </c>
      <c r="C5622" s="0" t="s">
        <v>85</v>
      </c>
      <c r="D5622" s="0" t="s">
        <v>92</v>
      </c>
      <c r="E5622" s="14" t="n">
        <v>45039</v>
      </c>
      <c r="F5622" s="14" t="n">
        <v>45047</v>
      </c>
      <c r="G5622" s="0" t="n">
        <v>200</v>
      </c>
      <c r="H5622" s="0" t="n">
        <v>63</v>
      </c>
      <c r="I5622" s="0" t="n">
        <v>17</v>
      </c>
      <c r="J5622" s="0" t="n">
        <v>1772</v>
      </c>
      <c r="K5622" s="0" t="n">
        <v>1840</v>
      </c>
      <c r="L5622" s="15" t="s">
        <v>93</v>
      </c>
      <c r="M5622" s="0" t="n">
        <v>8</v>
      </c>
      <c r="N5622" s="16" t="n">
        <f aca="false">I5622*K5622</f>
        <v>31280</v>
      </c>
      <c r="O5622" s="16" t="n">
        <f aca="false">I5622*(K5622-J5622)</f>
        <v>1156</v>
      </c>
      <c r="P5622" s="15" t="n">
        <f aca="false">K5622-J5622</f>
        <v>68</v>
      </c>
      <c r="Q5622" s="0" t="str">
        <f aca="false">IF(G5622=0,"Out of stock",IF(G5622&lt;H5622,"Understocked",IF(G5622&gt;Summary!$B$6*H5622,"Overstocked","Healthy")))</f>
        <v>Healthy</v>
      </c>
      <c r="R5622" s="0" t="str">
        <f aca="false">IF(I5622&gt;=Summary!$B$7,"Fast",IF(I5622&lt;Summary!$B$8,"Slow","Medium"))</f>
        <v>Slow</v>
      </c>
      <c r="S5622" s="15" t="n">
        <f aca="false">IF(M5622&gt;Summary!$B$5,1,0)</f>
        <v>1</v>
      </c>
      <c r="T5622" s="16" t="n">
        <f aca="false">IF(Q5622="Overstocked",(G5622-Summary!$B$6*H5622)*J5622,0)</f>
        <v>0</v>
      </c>
    </row>
    <row r="5623" customFormat="false" ht="15" hidden="false" customHeight="false" outlineLevel="0" collapsed="false">
      <c r="A5623" s="0" t="s">
        <v>5721</v>
      </c>
      <c r="B5623" s="0" t="s">
        <v>89</v>
      </c>
      <c r="C5623" s="0" t="s">
        <v>96</v>
      </c>
      <c r="D5623" s="0" t="s">
        <v>90</v>
      </c>
      <c r="E5623" s="14" t="n">
        <v>45191</v>
      </c>
      <c r="F5623" s="14" t="n">
        <v>45200</v>
      </c>
      <c r="G5623" s="0" t="n">
        <v>146</v>
      </c>
      <c r="H5623" s="0" t="n">
        <v>114</v>
      </c>
      <c r="I5623" s="0" t="n">
        <v>114</v>
      </c>
      <c r="J5623" s="0" t="n">
        <v>338</v>
      </c>
      <c r="K5623" s="0" t="n">
        <v>826</v>
      </c>
      <c r="L5623" s="15" t="s">
        <v>80</v>
      </c>
      <c r="M5623" s="0" t="n">
        <v>9</v>
      </c>
      <c r="N5623" s="16" t="n">
        <f aca="false">I5623*K5623</f>
        <v>94164</v>
      </c>
      <c r="O5623" s="16" t="n">
        <f aca="false">I5623*(K5623-J5623)</f>
        <v>55632</v>
      </c>
      <c r="P5623" s="15" t="n">
        <f aca="false">K5623-J5623</f>
        <v>488</v>
      </c>
      <c r="Q5623" s="0" t="str">
        <f aca="false">IF(G5623=0,"Out of stock",IF(G5623&lt;H5623,"Understocked",IF(G5623&gt;Summary!$B$6*H5623,"Overstocked","Healthy")))</f>
        <v>Healthy</v>
      </c>
      <c r="R5623" s="0" t="str">
        <f aca="false">IF(I5623&gt;=Summary!$B$7,"Fast",IF(I5623&lt;Summary!$B$8,"Slow","Medium"))</f>
        <v>Medium</v>
      </c>
      <c r="S5623" s="15" t="n">
        <f aca="false">IF(M5623&gt;Summary!$B$5,1,0)</f>
        <v>1</v>
      </c>
      <c r="T5623" s="16" t="n">
        <f aca="false">IF(Q5623="Overstocked",(G5623-Summary!$B$6*H5623)*J5623,0)</f>
        <v>0</v>
      </c>
    </row>
    <row r="5624" customFormat="false" ht="15" hidden="false" customHeight="false" outlineLevel="0" collapsed="false">
      <c r="A5624" s="0" t="s">
        <v>5722</v>
      </c>
      <c r="B5624" s="0" t="s">
        <v>89</v>
      </c>
      <c r="C5624" s="0" t="s">
        <v>85</v>
      </c>
      <c r="D5624" s="0" t="s">
        <v>79</v>
      </c>
      <c r="E5624" s="14" t="n">
        <v>45222</v>
      </c>
      <c r="F5624" s="14" t="n">
        <v>45228</v>
      </c>
      <c r="G5624" s="0" t="n">
        <v>456</v>
      </c>
      <c r="H5624" s="0" t="n">
        <v>120</v>
      </c>
      <c r="I5624" s="0" t="n">
        <v>28</v>
      </c>
      <c r="J5624" s="0" t="n">
        <v>1243</v>
      </c>
      <c r="K5624" s="0" t="n">
        <v>1342</v>
      </c>
      <c r="L5624" s="15" t="s">
        <v>87</v>
      </c>
      <c r="M5624" s="0" t="n">
        <v>6</v>
      </c>
      <c r="N5624" s="16" t="n">
        <f aca="false">I5624*K5624</f>
        <v>37576</v>
      </c>
      <c r="O5624" s="16" t="n">
        <f aca="false">I5624*(K5624-J5624)</f>
        <v>2772</v>
      </c>
      <c r="P5624" s="15" t="n">
        <f aca="false">K5624-J5624</f>
        <v>99</v>
      </c>
      <c r="Q5624" s="0" t="str">
        <f aca="false">IF(G5624=0,"Out of stock",IF(G5624&lt;H5624,"Understocked",IF(G5624&gt;Summary!$B$6*H5624,"Overstocked","Healthy")))</f>
        <v>Healthy</v>
      </c>
      <c r="R5624" s="0" t="str">
        <f aca="false">IF(I5624&gt;=Summary!$B$7,"Fast",IF(I5624&lt;Summary!$B$8,"Slow","Medium"))</f>
        <v>Slow</v>
      </c>
      <c r="S5624" s="15" t="n">
        <f aca="false">IF(M5624&gt;Summary!$B$5,1,0)</f>
        <v>0</v>
      </c>
      <c r="T5624" s="16" t="n">
        <f aca="false">IF(Q5624="Overstocked",(G5624-Summary!$B$6*H5624)*J5624,0)</f>
        <v>0</v>
      </c>
    </row>
    <row r="5625" customFormat="false" ht="15" hidden="false" customHeight="false" outlineLevel="0" collapsed="false">
      <c r="A5625" s="0" t="s">
        <v>5723</v>
      </c>
      <c r="B5625" s="0" t="s">
        <v>95</v>
      </c>
      <c r="C5625" s="0" t="s">
        <v>96</v>
      </c>
      <c r="D5625" s="0" t="s">
        <v>86</v>
      </c>
      <c r="E5625" s="14" t="n">
        <v>45052</v>
      </c>
      <c r="F5625" s="14" t="n">
        <v>45061</v>
      </c>
      <c r="G5625" s="0" t="n">
        <v>189</v>
      </c>
      <c r="H5625" s="0" t="n">
        <v>117</v>
      </c>
      <c r="I5625" s="0" t="n">
        <v>196</v>
      </c>
      <c r="J5625" s="0" t="n">
        <v>406</v>
      </c>
      <c r="K5625" s="0" t="n">
        <v>725</v>
      </c>
      <c r="L5625" s="15" t="s">
        <v>93</v>
      </c>
      <c r="M5625" s="0" t="n">
        <v>9</v>
      </c>
      <c r="N5625" s="16" t="n">
        <f aca="false">I5625*K5625</f>
        <v>142100</v>
      </c>
      <c r="O5625" s="16" t="n">
        <f aca="false">I5625*(K5625-J5625)</f>
        <v>62524</v>
      </c>
      <c r="P5625" s="15" t="n">
        <f aca="false">K5625-J5625</f>
        <v>319</v>
      </c>
      <c r="Q5625" s="0" t="str">
        <f aca="false">IF(G5625=0,"Out of stock",IF(G5625&lt;H5625,"Understocked",IF(G5625&gt;Summary!$B$6*H5625,"Overstocked","Healthy")))</f>
        <v>Healthy</v>
      </c>
      <c r="R5625" s="0" t="str">
        <f aca="false">IF(I5625&gt;=Summary!$B$7,"Fast",IF(I5625&lt;Summary!$B$8,"Slow","Medium"))</f>
        <v>Medium</v>
      </c>
      <c r="S5625" s="15" t="n">
        <f aca="false">IF(M5625&gt;Summary!$B$5,1,0)</f>
        <v>1</v>
      </c>
      <c r="T5625" s="16" t="n">
        <f aca="false">IF(Q5625="Overstocked",(G5625-Summary!$B$6*H5625)*J5625,0)</f>
        <v>0</v>
      </c>
    </row>
    <row r="5626" customFormat="false" ht="15" hidden="false" customHeight="false" outlineLevel="0" collapsed="false">
      <c r="A5626" s="0" t="s">
        <v>5724</v>
      </c>
      <c r="B5626" s="0" t="s">
        <v>84</v>
      </c>
      <c r="C5626" s="0" t="s">
        <v>104</v>
      </c>
      <c r="D5626" s="0" t="s">
        <v>102</v>
      </c>
      <c r="E5626" s="14" t="n">
        <v>45387</v>
      </c>
      <c r="F5626" s="14" t="n">
        <v>45396</v>
      </c>
      <c r="G5626" s="0" t="n">
        <v>332</v>
      </c>
      <c r="H5626" s="0" t="n">
        <v>84</v>
      </c>
      <c r="I5626" s="0" t="n">
        <v>280</v>
      </c>
      <c r="J5626" s="0" t="n">
        <v>455</v>
      </c>
      <c r="K5626" s="0" t="n">
        <v>515</v>
      </c>
      <c r="L5626" s="15" t="s">
        <v>80</v>
      </c>
      <c r="M5626" s="0" t="n">
        <v>9</v>
      </c>
      <c r="N5626" s="16" t="n">
        <f aca="false">I5626*K5626</f>
        <v>144200</v>
      </c>
      <c r="O5626" s="16" t="n">
        <f aca="false">I5626*(K5626-J5626)</f>
        <v>16800</v>
      </c>
      <c r="P5626" s="15" t="n">
        <f aca="false">K5626-J5626</f>
        <v>60</v>
      </c>
      <c r="Q5626" s="0" t="str">
        <f aca="false">IF(G5626=0,"Out of stock",IF(G5626&lt;H5626,"Understocked",IF(G5626&gt;Summary!$B$6*H5626,"Overstocked","Healthy")))</f>
        <v>Healthy</v>
      </c>
      <c r="R5626" s="0" t="str">
        <f aca="false">IF(I5626&gt;=Summary!$B$7,"Fast",IF(I5626&lt;Summary!$B$8,"Slow","Medium"))</f>
        <v>Fast</v>
      </c>
      <c r="S5626" s="15" t="n">
        <f aca="false">IF(M5626&gt;Summary!$B$5,1,0)</f>
        <v>1</v>
      </c>
      <c r="T5626" s="16" t="n">
        <f aca="false">IF(Q5626="Overstocked",(G5626-Summary!$B$6*H5626)*J5626,0)</f>
        <v>0</v>
      </c>
    </row>
    <row r="5627" customFormat="false" ht="15" hidden="false" customHeight="false" outlineLevel="0" collapsed="false">
      <c r="A5627" s="0" t="s">
        <v>5725</v>
      </c>
      <c r="B5627" s="0" t="s">
        <v>77</v>
      </c>
      <c r="C5627" s="0" t="s">
        <v>85</v>
      </c>
      <c r="D5627" s="0" t="s">
        <v>90</v>
      </c>
      <c r="E5627" s="14" t="n">
        <v>45223</v>
      </c>
      <c r="F5627" s="14" t="n">
        <v>45227</v>
      </c>
      <c r="G5627" s="0" t="n">
        <v>30</v>
      </c>
      <c r="H5627" s="0" t="n">
        <v>86</v>
      </c>
      <c r="I5627" s="0" t="n">
        <v>226</v>
      </c>
      <c r="J5627" s="0" t="n">
        <v>1004</v>
      </c>
      <c r="K5627" s="0" t="n">
        <v>1368</v>
      </c>
      <c r="L5627" s="15" t="s">
        <v>97</v>
      </c>
      <c r="M5627" s="0" t="n">
        <v>4</v>
      </c>
      <c r="N5627" s="16" t="n">
        <f aca="false">I5627*K5627</f>
        <v>309168</v>
      </c>
      <c r="O5627" s="16" t="n">
        <f aca="false">I5627*(K5627-J5627)</f>
        <v>82264</v>
      </c>
      <c r="P5627" s="15" t="n">
        <f aca="false">K5627-J5627</f>
        <v>364</v>
      </c>
      <c r="Q5627" s="0" t="str">
        <f aca="false">IF(G5627=0,"Out of stock",IF(G5627&lt;H5627,"Understocked",IF(G5627&gt;Summary!$B$6*H5627,"Overstocked","Healthy")))</f>
        <v>Understocked</v>
      </c>
      <c r="R5627" s="0" t="str">
        <f aca="false">IF(I5627&gt;=Summary!$B$7,"Fast",IF(I5627&lt;Summary!$B$8,"Slow","Medium"))</f>
        <v>Fast</v>
      </c>
      <c r="S5627" s="15" t="n">
        <f aca="false">IF(M5627&gt;Summary!$B$5,1,0)</f>
        <v>0</v>
      </c>
      <c r="T5627" s="16" t="n">
        <f aca="false">IF(Q5627="Overstocked",(G5627-Summary!$B$6*H5627)*J5627,0)</f>
        <v>0</v>
      </c>
    </row>
    <row r="5628" customFormat="false" ht="15" hidden="false" customHeight="false" outlineLevel="0" collapsed="false">
      <c r="A5628" s="0" t="s">
        <v>5726</v>
      </c>
      <c r="B5628" s="0" t="s">
        <v>84</v>
      </c>
      <c r="C5628" s="0" t="s">
        <v>96</v>
      </c>
      <c r="D5628" s="0" t="s">
        <v>102</v>
      </c>
      <c r="E5628" s="14" t="n">
        <v>45469</v>
      </c>
      <c r="F5628" s="14" t="n">
        <v>45478</v>
      </c>
      <c r="G5628" s="0" t="n">
        <v>169</v>
      </c>
      <c r="H5628" s="0" t="n">
        <v>149</v>
      </c>
      <c r="I5628" s="0" t="n">
        <v>56</v>
      </c>
      <c r="J5628" s="0" t="n">
        <v>1080</v>
      </c>
      <c r="K5628" s="0" t="n">
        <v>1329</v>
      </c>
      <c r="L5628" s="15" t="s">
        <v>82</v>
      </c>
      <c r="M5628" s="0" t="n">
        <v>9</v>
      </c>
      <c r="N5628" s="16" t="n">
        <f aca="false">I5628*K5628</f>
        <v>74424</v>
      </c>
      <c r="O5628" s="16" t="n">
        <f aca="false">I5628*(K5628-J5628)</f>
        <v>13944</v>
      </c>
      <c r="P5628" s="15" t="n">
        <f aca="false">K5628-J5628</f>
        <v>249</v>
      </c>
      <c r="Q5628" s="0" t="str">
        <f aca="false">IF(G5628=0,"Out of stock",IF(G5628&lt;H5628,"Understocked",IF(G5628&gt;Summary!$B$6*H5628,"Overstocked","Healthy")))</f>
        <v>Healthy</v>
      </c>
      <c r="R5628" s="0" t="str">
        <f aca="false">IF(I5628&gt;=Summary!$B$7,"Fast",IF(I5628&lt;Summary!$B$8,"Slow","Medium"))</f>
        <v>Slow</v>
      </c>
      <c r="S5628" s="15" t="n">
        <f aca="false">IF(M5628&gt;Summary!$B$5,1,0)</f>
        <v>1</v>
      </c>
      <c r="T5628" s="16" t="n">
        <f aca="false">IF(Q5628="Overstocked",(G5628-Summary!$B$6*H5628)*J5628,0)</f>
        <v>0</v>
      </c>
    </row>
    <row r="5629" customFormat="false" ht="15" hidden="false" customHeight="false" outlineLevel="0" collapsed="false">
      <c r="A5629" s="0" t="s">
        <v>5727</v>
      </c>
      <c r="B5629" s="0" t="s">
        <v>95</v>
      </c>
      <c r="C5629" s="0" t="s">
        <v>96</v>
      </c>
      <c r="D5629" s="0" t="s">
        <v>86</v>
      </c>
      <c r="E5629" s="14" t="n">
        <v>45640</v>
      </c>
      <c r="F5629" s="14" t="n">
        <v>45647</v>
      </c>
      <c r="G5629" s="0" t="n">
        <v>151</v>
      </c>
      <c r="H5629" s="0" t="n">
        <v>97</v>
      </c>
      <c r="I5629" s="0" t="n">
        <v>53</v>
      </c>
      <c r="J5629" s="0" t="n">
        <v>1801</v>
      </c>
      <c r="K5629" s="0" t="n">
        <v>1893</v>
      </c>
      <c r="L5629" s="15" t="s">
        <v>82</v>
      </c>
      <c r="M5629" s="0" t="n">
        <v>7</v>
      </c>
      <c r="N5629" s="16" t="n">
        <f aca="false">I5629*K5629</f>
        <v>100329</v>
      </c>
      <c r="O5629" s="16" t="n">
        <f aca="false">I5629*(K5629-J5629)</f>
        <v>4876</v>
      </c>
      <c r="P5629" s="15" t="n">
        <f aca="false">K5629-J5629</f>
        <v>92</v>
      </c>
      <c r="Q5629" s="0" t="str">
        <f aca="false">IF(G5629=0,"Out of stock",IF(G5629&lt;H5629,"Understocked",IF(G5629&gt;Summary!$B$6*H5629,"Overstocked","Healthy")))</f>
        <v>Healthy</v>
      </c>
      <c r="R5629" s="0" t="str">
        <f aca="false">IF(I5629&gt;=Summary!$B$7,"Fast",IF(I5629&lt;Summary!$B$8,"Slow","Medium"))</f>
        <v>Slow</v>
      </c>
      <c r="S5629" s="15" t="n">
        <f aca="false">IF(M5629&gt;Summary!$B$5,1,0)</f>
        <v>0</v>
      </c>
      <c r="T5629" s="16" t="n">
        <f aca="false">IF(Q5629="Overstocked",(G5629-Summary!$B$6*H5629)*J5629,0)</f>
        <v>0</v>
      </c>
    </row>
    <row r="5630" customFormat="false" ht="15" hidden="false" customHeight="false" outlineLevel="0" collapsed="false">
      <c r="A5630" s="0" t="s">
        <v>5728</v>
      </c>
      <c r="B5630" s="0" t="s">
        <v>115</v>
      </c>
      <c r="C5630" s="0" t="s">
        <v>96</v>
      </c>
      <c r="D5630" s="0" t="s">
        <v>79</v>
      </c>
      <c r="E5630" s="14" t="n">
        <v>44946</v>
      </c>
      <c r="F5630" s="14" t="n">
        <v>44956</v>
      </c>
      <c r="G5630" s="0" t="n">
        <v>454</v>
      </c>
      <c r="H5630" s="0" t="n">
        <v>85</v>
      </c>
      <c r="I5630" s="0" t="n">
        <v>28</v>
      </c>
      <c r="J5630" s="0" t="n">
        <v>322</v>
      </c>
      <c r="K5630" s="0" t="n">
        <v>770</v>
      </c>
      <c r="L5630" s="15" t="s">
        <v>82</v>
      </c>
      <c r="M5630" s="0" t="n">
        <v>10</v>
      </c>
      <c r="N5630" s="16" t="n">
        <f aca="false">I5630*K5630</f>
        <v>21560</v>
      </c>
      <c r="O5630" s="16" t="n">
        <f aca="false">I5630*(K5630-J5630)</f>
        <v>12544</v>
      </c>
      <c r="P5630" s="15" t="n">
        <f aca="false">K5630-J5630</f>
        <v>448</v>
      </c>
      <c r="Q5630" s="0" t="str">
        <f aca="false">IF(G5630=0,"Out of stock",IF(G5630&lt;H5630,"Understocked",IF(G5630&gt;Summary!$B$6*H5630,"Overstocked","Healthy")))</f>
        <v>Overstocked</v>
      </c>
      <c r="R5630" s="0" t="str">
        <f aca="false">IF(I5630&gt;=Summary!$B$7,"Fast",IF(I5630&lt;Summary!$B$8,"Slow","Medium"))</f>
        <v>Slow</v>
      </c>
      <c r="S5630" s="15" t="n">
        <f aca="false">IF(M5630&gt;Summary!$B$5,1,0)</f>
        <v>1</v>
      </c>
      <c r="T5630" s="16" t="n">
        <f aca="false">IF(Q5630="Overstocked",(G5630-Summary!$B$6*H5630)*J5630,0)</f>
        <v>36708</v>
      </c>
    </row>
    <row r="5631" customFormat="false" ht="15" hidden="false" customHeight="false" outlineLevel="0" collapsed="false">
      <c r="A5631" s="0" t="s">
        <v>5729</v>
      </c>
      <c r="B5631" s="0" t="s">
        <v>84</v>
      </c>
      <c r="C5631" s="0" t="s">
        <v>104</v>
      </c>
      <c r="D5631" s="0" t="s">
        <v>92</v>
      </c>
      <c r="E5631" s="14" t="n">
        <v>45581</v>
      </c>
      <c r="F5631" s="14" t="n">
        <v>45586</v>
      </c>
      <c r="G5631" s="0" t="n">
        <v>288</v>
      </c>
      <c r="H5631" s="0" t="n">
        <v>118</v>
      </c>
      <c r="I5631" s="0" t="n">
        <v>103</v>
      </c>
      <c r="J5631" s="0" t="n">
        <v>930</v>
      </c>
      <c r="K5631" s="0" t="n">
        <v>1038</v>
      </c>
      <c r="L5631" s="15" t="s">
        <v>87</v>
      </c>
      <c r="M5631" s="0" t="n">
        <v>5</v>
      </c>
      <c r="N5631" s="16" t="n">
        <f aca="false">I5631*K5631</f>
        <v>106914</v>
      </c>
      <c r="O5631" s="16" t="n">
        <f aca="false">I5631*(K5631-J5631)</f>
        <v>11124</v>
      </c>
      <c r="P5631" s="15" t="n">
        <f aca="false">K5631-J5631</f>
        <v>108</v>
      </c>
      <c r="Q5631" s="0" t="str">
        <f aca="false">IF(G5631=0,"Out of stock",IF(G5631&lt;H5631,"Understocked",IF(G5631&gt;Summary!$B$6*H5631,"Overstocked","Healthy")))</f>
        <v>Healthy</v>
      </c>
      <c r="R5631" s="0" t="str">
        <f aca="false">IF(I5631&gt;=Summary!$B$7,"Fast",IF(I5631&lt;Summary!$B$8,"Slow","Medium"))</f>
        <v>Medium</v>
      </c>
      <c r="S5631" s="15" t="n">
        <f aca="false">IF(M5631&gt;Summary!$B$5,1,0)</f>
        <v>0</v>
      </c>
      <c r="T5631" s="16" t="n">
        <f aca="false">IF(Q5631="Overstocked",(G5631-Summary!$B$6*H5631)*J5631,0)</f>
        <v>0</v>
      </c>
    </row>
    <row r="5632" customFormat="false" ht="15" hidden="false" customHeight="false" outlineLevel="0" collapsed="false">
      <c r="A5632" s="0" t="s">
        <v>5730</v>
      </c>
      <c r="B5632" s="0" t="s">
        <v>95</v>
      </c>
      <c r="C5632" s="0" t="s">
        <v>96</v>
      </c>
      <c r="D5632" s="0" t="s">
        <v>92</v>
      </c>
      <c r="E5632" s="14" t="n">
        <v>45071</v>
      </c>
      <c r="F5632" s="14" t="n">
        <v>45077</v>
      </c>
      <c r="G5632" s="0" t="n">
        <v>466</v>
      </c>
      <c r="H5632" s="0" t="n">
        <v>142</v>
      </c>
      <c r="I5632" s="0" t="n">
        <v>141</v>
      </c>
      <c r="J5632" s="0" t="n">
        <v>722</v>
      </c>
      <c r="K5632" s="0" t="n">
        <v>1128</v>
      </c>
      <c r="L5632" s="15" t="s">
        <v>80</v>
      </c>
      <c r="M5632" s="0" t="n">
        <v>6</v>
      </c>
      <c r="N5632" s="16" t="n">
        <f aca="false">I5632*K5632</f>
        <v>159048</v>
      </c>
      <c r="O5632" s="16" t="n">
        <f aca="false">I5632*(K5632-J5632)</f>
        <v>57246</v>
      </c>
      <c r="P5632" s="15" t="n">
        <f aca="false">K5632-J5632</f>
        <v>406</v>
      </c>
      <c r="Q5632" s="0" t="str">
        <f aca="false">IF(G5632=0,"Out of stock",IF(G5632&lt;H5632,"Understocked",IF(G5632&gt;Summary!$B$6*H5632,"Overstocked","Healthy")))</f>
        <v>Healthy</v>
      </c>
      <c r="R5632" s="0" t="str">
        <f aca="false">IF(I5632&gt;=Summary!$B$7,"Fast",IF(I5632&lt;Summary!$B$8,"Slow","Medium"))</f>
        <v>Medium</v>
      </c>
      <c r="S5632" s="15" t="n">
        <f aca="false">IF(M5632&gt;Summary!$B$5,1,0)</f>
        <v>0</v>
      </c>
      <c r="T5632" s="16" t="n">
        <f aca="false">IF(Q5632="Overstocked",(G5632-Summary!$B$6*H5632)*J5632,0)</f>
        <v>0</v>
      </c>
    </row>
    <row r="5633" customFormat="false" ht="15" hidden="false" customHeight="false" outlineLevel="0" collapsed="false">
      <c r="A5633" s="0" t="s">
        <v>5731</v>
      </c>
      <c r="B5633" s="0" t="s">
        <v>95</v>
      </c>
      <c r="C5633" s="0" t="s">
        <v>78</v>
      </c>
      <c r="D5633" s="0" t="s">
        <v>102</v>
      </c>
      <c r="E5633" s="14" t="n">
        <v>45608</v>
      </c>
      <c r="F5633" s="14" t="n">
        <v>45615</v>
      </c>
      <c r="G5633" s="0" t="n">
        <v>494</v>
      </c>
      <c r="H5633" s="0" t="n">
        <v>84</v>
      </c>
      <c r="I5633" s="0" t="n">
        <v>36</v>
      </c>
      <c r="J5633" s="0" t="n">
        <v>1982</v>
      </c>
      <c r="K5633" s="0" t="n">
        <v>2061</v>
      </c>
      <c r="L5633" s="15" t="s">
        <v>80</v>
      </c>
      <c r="M5633" s="0" t="n">
        <v>7</v>
      </c>
      <c r="N5633" s="16" t="n">
        <f aca="false">I5633*K5633</f>
        <v>74196</v>
      </c>
      <c r="O5633" s="16" t="n">
        <f aca="false">I5633*(K5633-J5633)</f>
        <v>2844</v>
      </c>
      <c r="P5633" s="15" t="n">
        <f aca="false">K5633-J5633</f>
        <v>79</v>
      </c>
      <c r="Q5633" s="0" t="str">
        <f aca="false">IF(G5633=0,"Out of stock",IF(G5633&lt;H5633,"Understocked",IF(G5633&gt;Summary!$B$6*H5633,"Overstocked","Healthy")))</f>
        <v>Overstocked</v>
      </c>
      <c r="R5633" s="0" t="str">
        <f aca="false">IF(I5633&gt;=Summary!$B$7,"Fast",IF(I5633&lt;Summary!$B$8,"Slow","Medium"))</f>
        <v>Slow</v>
      </c>
      <c r="S5633" s="15" t="n">
        <f aca="false">IF(M5633&gt;Summary!$B$5,1,0)</f>
        <v>0</v>
      </c>
      <c r="T5633" s="16" t="n">
        <f aca="false">IF(Q5633="Overstocked",(G5633-Summary!$B$6*H5633)*J5633,0)</f>
        <v>313156</v>
      </c>
    </row>
    <row r="5634" customFormat="false" ht="15" hidden="false" customHeight="false" outlineLevel="0" collapsed="false">
      <c r="A5634" s="0" t="s">
        <v>5732</v>
      </c>
      <c r="B5634" s="0" t="s">
        <v>113</v>
      </c>
      <c r="C5634" s="0" t="s">
        <v>85</v>
      </c>
      <c r="D5634" s="0" t="s">
        <v>102</v>
      </c>
      <c r="E5634" s="14" t="n">
        <v>45084</v>
      </c>
      <c r="F5634" s="14" t="n">
        <v>45090</v>
      </c>
      <c r="G5634" s="0" t="n">
        <v>166</v>
      </c>
      <c r="H5634" s="0" t="n">
        <v>94</v>
      </c>
      <c r="I5634" s="0" t="n">
        <v>100</v>
      </c>
      <c r="J5634" s="0" t="n">
        <v>927</v>
      </c>
      <c r="K5634" s="0" t="n">
        <v>1279</v>
      </c>
      <c r="L5634" s="15" t="s">
        <v>80</v>
      </c>
      <c r="M5634" s="0" t="n">
        <v>6</v>
      </c>
      <c r="N5634" s="16" t="n">
        <f aca="false">I5634*K5634</f>
        <v>127900</v>
      </c>
      <c r="O5634" s="16" t="n">
        <f aca="false">I5634*(K5634-J5634)</f>
        <v>35200</v>
      </c>
      <c r="P5634" s="15" t="n">
        <f aca="false">K5634-J5634</f>
        <v>352</v>
      </c>
      <c r="Q5634" s="0" t="str">
        <f aca="false">IF(G5634=0,"Out of stock",IF(G5634&lt;H5634,"Understocked",IF(G5634&gt;Summary!$B$6*H5634,"Overstocked","Healthy")))</f>
        <v>Healthy</v>
      </c>
      <c r="R5634" s="0" t="str">
        <f aca="false">IF(I5634&gt;=Summary!$B$7,"Fast",IF(I5634&lt;Summary!$B$8,"Slow","Medium"))</f>
        <v>Medium</v>
      </c>
      <c r="S5634" s="15" t="n">
        <f aca="false">IF(M5634&gt;Summary!$B$5,1,0)</f>
        <v>0</v>
      </c>
      <c r="T5634" s="16" t="n">
        <f aca="false">IF(Q5634="Overstocked",(G5634-Summary!$B$6*H5634)*J5634,0)</f>
        <v>0</v>
      </c>
    </row>
    <row r="5635" customFormat="false" ht="15" hidden="false" customHeight="false" outlineLevel="0" collapsed="false">
      <c r="A5635" s="0" t="s">
        <v>5733</v>
      </c>
      <c r="B5635" s="0" t="s">
        <v>84</v>
      </c>
      <c r="C5635" s="0" t="s">
        <v>85</v>
      </c>
      <c r="D5635" s="0" t="s">
        <v>79</v>
      </c>
      <c r="E5635" s="14" t="n">
        <v>45629</v>
      </c>
      <c r="F5635" s="14" t="n">
        <v>45636</v>
      </c>
      <c r="G5635" s="0" t="n">
        <v>432</v>
      </c>
      <c r="H5635" s="0" t="n">
        <v>126</v>
      </c>
      <c r="I5635" s="0" t="n">
        <v>251</v>
      </c>
      <c r="J5635" s="0" t="n">
        <v>1139</v>
      </c>
      <c r="K5635" s="0" t="n">
        <v>1243</v>
      </c>
      <c r="L5635" s="15" t="s">
        <v>87</v>
      </c>
      <c r="M5635" s="0" t="n">
        <v>7</v>
      </c>
      <c r="N5635" s="16" t="n">
        <f aca="false">I5635*K5635</f>
        <v>311993</v>
      </c>
      <c r="O5635" s="16" t="n">
        <f aca="false">I5635*(K5635-J5635)</f>
        <v>26104</v>
      </c>
      <c r="P5635" s="15" t="n">
        <f aca="false">K5635-J5635</f>
        <v>104</v>
      </c>
      <c r="Q5635" s="0" t="str">
        <f aca="false">IF(G5635=0,"Out of stock",IF(G5635&lt;H5635,"Understocked",IF(G5635&gt;Summary!$B$6*H5635,"Overstocked","Healthy")))</f>
        <v>Healthy</v>
      </c>
      <c r="R5635" s="0" t="str">
        <f aca="false">IF(I5635&gt;=Summary!$B$7,"Fast",IF(I5635&lt;Summary!$B$8,"Slow","Medium"))</f>
        <v>Fast</v>
      </c>
      <c r="S5635" s="15" t="n">
        <f aca="false">IF(M5635&gt;Summary!$B$5,1,0)</f>
        <v>0</v>
      </c>
      <c r="T5635" s="16" t="n">
        <f aca="false">IF(Q5635="Overstocked",(G5635-Summary!$B$6*H5635)*J5635,0)</f>
        <v>0</v>
      </c>
    </row>
    <row r="5636" customFormat="false" ht="15" hidden="false" customHeight="false" outlineLevel="0" collapsed="false">
      <c r="A5636" s="0" t="s">
        <v>5734</v>
      </c>
      <c r="B5636" s="0" t="s">
        <v>95</v>
      </c>
      <c r="C5636" s="0" t="s">
        <v>78</v>
      </c>
      <c r="D5636" s="0" t="s">
        <v>86</v>
      </c>
      <c r="E5636" s="14" t="n">
        <v>45205</v>
      </c>
      <c r="F5636" s="14" t="n">
        <v>45208</v>
      </c>
      <c r="G5636" s="0" t="n">
        <v>245</v>
      </c>
      <c r="H5636" s="0" t="n">
        <v>74</v>
      </c>
      <c r="I5636" s="0" t="n">
        <v>1</v>
      </c>
      <c r="J5636" s="0" t="n">
        <v>1388</v>
      </c>
      <c r="K5636" s="0" t="n">
        <v>1489</v>
      </c>
      <c r="L5636" s="15" t="s">
        <v>97</v>
      </c>
      <c r="M5636" s="0" t="n">
        <v>3</v>
      </c>
      <c r="N5636" s="16" t="n">
        <f aca="false">I5636*K5636</f>
        <v>1489</v>
      </c>
      <c r="O5636" s="16" t="n">
        <f aca="false">I5636*(K5636-J5636)</f>
        <v>101</v>
      </c>
      <c r="P5636" s="15" t="n">
        <f aca="false">K5636-J5636</f>
        <v>101</v>
      </c>
      <c r="Q5636" s="0" t="str">
        <f aca="false">IF(G5636=0,"Out of stock",IF(G5636&lt;H5636,"Understocked",IF(G5636&gt;Summary!$B$6*H5636,"Overstocked","Healthy")))</f>
        <v>Healthy</v>
      </c>
      <c r="R5636" s="0" t="str">
        <f aca="false">IF(I5636&gt;=Summary!$B$7,"Fast",IF(I5636&lt;Summary!$B$8,"Slow","Medium"))</f>
        <v>Slow</v>
      </c>
      <c r="S5636" s="15" t="n">
        <f aca="false">IF(M5636&gt;Summary!$B$5,1,0)</f>
        <v>0</v>
      </c>
      <c r="T5636" s="16" t="n">
        <f aca="false">IF(Q5636="Overstocked",(G5636-Summary!$B$6*H5636)*J5636,0)</f>
        <v>0</v>
      </c>
    </row>
    <row r="5637" customFormat="false" ht="15" hidden="false" customHeight="false" outlineLevel="0" collapsed="false">
      <c r="A5637" s="0" t="s">
        <v>5735</v>
      </c>
      <c r="B5637" s="0" t="s">
        <v>77</v>
      </c>
      <c r="C5637" s="0" t="s">
        <v>78</v>
      </c>
      <c r="D5637" s="0" t="s">
        <v>86</v>
      </c>
      <c r="E5637" s="14" t="n">
        <v>45113</v>
      </c>
      <c r="F5637" s="14" t="n">
        <v>45116</v>
      </c>
      <c r="G5637" s="0" t="n">
        <v>110</v>
      </c>
      <c r="H5637" s="0" t="n">
        <v>127</v>
      </c>
      <c r="I5637" s="0" t="n">
        <v>255</v>
      </c>
      <c r="J5637" s="0" t="n">
        <v>1269</v>
      </c>
      <c r="K5637" s="0" t="n">
        <v>1693</v>
      </c>
      <c r="L5637" s="15" t="s">
        <v>93</v>
      </c>
      <c r="M5637" s="0" t="n">
        <v>3</v>
      </c>
      <c r="N5637" s="16" t="n">
        <f aca="false">I5637*K5637</f>
        <v>431715</v>
      </c>
      <c r="O5637" s="16" t="n">
        <f aca="false">I5637*(K5637-J5637)</f>
        <v>108120</v>
      </c>
      <c r="P5637" s="15" t="n">
        <f aca="false">K5637-J5637</f>
        <v>424</v>
      </c>
      <c r="Q5637" s="0" t="str">
        <f aca="false">IF(G5637=0,"Out of stock",IF(G5637&lt;H5637,"Understocked",IF(G5637&gt;Summary!$B$6*H5637,"Overstocked","Healthy")))</f>
        <v>Understocked</v>
      </c>
      <c r="R5637" s="0" t="str">
        <f aca="false">IF(I5637&gt;=Summary!$B$7,"Fast",IF(I5637&lt;Summary!$B$8,"Slow","Medium"))</f>
        <v>Fast</v>
      </c>
      <c r="S5637" s="15" t="n">
        <f aca="false">IF(M5637&gt;Summary!$B$5,1,0)</f>
        <v>0</v>
      </c>
      <c r="T5637" s="16" t="n">
        <f aca="false">IF(Q5637="Overstocked",(G5637-Summary!$B$6*H5637)*J5637,0)</f>
        <v>0</v>
      </c>
    </row>
    <row r="5638" customFormat="false" ht="15" hidden="false" customHeight="false" outlineLevel="0" collapsed="false">
      <c r="A5638" s="0" t="s">
        <v>5736</v>
      </c>
      <c r="B5638" s="0" t="s">
        <v>123</v>
      </c>
      <c r="C5638" s="0" t="s">
        <v>96</v>
      </c>
      <c r="D5638" s="0" t="s">
        <v>86</v>
      </c>
      <c r="E5638" s="14" t="n">
        <v>45094</v>
      </c>
      <c r="F5638" s="14" t="n">
        <v>45096</v>
      </c>
      <c r="G5638" s="0" t="n">
        <v>68</v>
      </c>
      <c r="H5638" s="0" t="n">
        <v>61</v>
      </c>
      <c r="I5638" s="0" t="n">
        <v>150</v>
      </c>
      <c r="J5638" s="0" t="n">
        <v>1630</v>
      </c>
      <c r="K5638" s="0" t="n">
        <v>1801</v>
      </c>
      <c r="L5638" s="15" t="s">
        <v>87</v>
      </c>
      <c r="M5638" s="0" t="n">
        <v>2</v>
      </c>
      <c r="N5638" s="16" t="n">
        <f aca="false">I5638*K5638</f>
        <v>270150</v>
      </c>
      <c r="O5638" s="16" t="n">
        <f aca="false">I5638*(K5638-J5638)</f>
        <v>25650</v>
      </c>
      <c r="P5638" s="15" t="n">
        <f aca="false">K5638-J5638</f>
        <v>171</v>
      </c>
      <c r="Q5638" s="0" t="str">
        <f aca="false">IF(G5638=0,"Out of stock",IF(G5638&lt;H5638,"Understocked",IF(G5638&gt;Summary!$B$6*H5638,"Overstocked","Healthy")))</f>
        <v>Healthy</v>
      </c>
      <c r="R5638" s="0" t="str">
        <f aca="false">IF(I5638&gt;=Summary!$B$7,"Fast",IF(I5638&lt;Summary!$B$8,"Slow","Medium"))</f>
        <v>Medium</v>
      </c>
      <c r="S5638" s="15" t="n">
        <f aca="false">IF(M5638&gt;Summary!$B$5,1,0)</f>
        <v>0</v>
      </c>
      <c r="T5638" s="16" t="n">
        <f aca="false">IF(Q5638="Overstocked",(G5638-Summary!$B$6*H5638)*J5638,0)</f>
        <v>0</v>
      </c>
    </row>
    <row r="5639" customFormat="false" ht="15" hidden="false" customHeight="false" outlineLevel="0" collapsed="false">
      <c r="A5639" s="0" t="s">
        <v>5737</v>
      </c>
      <c r="B5639" s="0" t="s">
        <v>84</v>
      </c>
      <c r="C5639" s="0" t="s">
        <v>85</v>
      </c>
      <c r="D5639" s="0" t="s">
        <v>92</v>
      </c>
      <c r="E5639" s="14" t="n">
        <v>45377</v>
      </c>
      <c r="F5639" s="14" t="n">
        <v>45380</v>
      </c>
      <c r="G5639" s="0" t="n">
        <v>218</v>
      </c>
      <c r="H5639" s="0" t="n">
        <v>123</v>
      </c>
      <c r="I5639" s="0" t="n">
        <v>287</v>
      </c>
      <c r="J5639" s="0" t="n">
        <v>1434</v>
      </c>
      <c r="K5639" s="0" t="n">
        <v>1702</v>
      </c>
      <c r="L5639" s="15" t="s">
        <v>82</v>
      </c>
      <c r="M5639" s="0" t="n">
        <v>3</v>
      </c>
      <c r="N5639" s="16" t="n">
        <f aca="false">I5639*K5639</f>
        <v>488474</v>
      </c>
      <c r="O5639" s="16" t="n">
        <f aca="false">I5639*(K5639-J5639)</f>
        <v>76916</v>
      </c>
      <c r="P5639" s="15" t="n">
        <f aca="false">K5639-J5639</f>
        <v>268</v>
      </c>
      <c r="Q5639" s="0" t="str">
        <f aca="false">IF(G5639=0,"Out of stock",IF(G5639&lt;H5639,"Understocked",IF(G5639&gt;Summary!$B$6*H5639,"Overstocked","Healthy")))</f>
        <v>Healthy</v>
      </c>
      <c r="R5639" s="0" t="str">
        <f aca="false">IF(I5639&gt;=Summary!$B$7,"Fast",IF(I5639&lt;Summary!$B$8,"Slow","Medium"))</f>
        <v>Fast</v>
      </c>
      <c r="S5639" s="15" t="n">
        <f aca="false">IF(M5639&gt;Summary!$B$5,1,0)</f>
        <v>0</v>
      </c>
      <c r="T5639" s="16" t="n">
        <f aca="false">IF(Q5639="Overstocked",(G5639-Summary!$B$6*H5639)*J5639,0)</f>
        <v>0</v>
      </c>
    </row>
    <row r="5640" customFormat="false" ht="15" hidden="false" customHeight="false" outlineLevel="0" collapsed="false">
      <c r="A5640" s="0" t="s">
        <v>5738</v>
      </c>
      <c r="B5640" s="0" t="s">
        <v>123</v>
      </c>
      <c r="C5640" s="0" t="s">
        <v>96</v>
      </c>
      <c r="D5640" s="0" t="s">
        <v>86</v>
      </c>
      <c r="E5640" s="14" t="n">
        <v>45086</v>
      </c>
      <c r="F5640" s="14" t="n">
        <v>45095</v>
      </c>
      <c r="G5640" s="0" t="n">
        <v>3</v>
      </c>
      <c r="H5640" s="0" t="n">
        <v>113</v>
      </c>
      <c r="I5640" s="0" t="n">
        <v>83</v>
      </c>
      <c r="J5640" s="0" t="n">
        <v>1276</v>
      </c>
      <c r="K5640" s="0" t="n">
        <v>1467</v>
      </c>
      <c r="L5640" s="15" t="s">
        <v>82</v>
      </c>
      <c r="M5640" s="0" t="n">
        <v>9</v>
      </c>
      <c r="N5640" s="16" t="n">
        <f aca="false">I5640*K5640</f>
        <v>121761</v>
      </c>
      <c r="O5640" s="16" t="n">
        <f aca="false">I5640*(K5640-J5640)</f>
        <v>15853</v>
      </c>
      <c r="P5640" s="15" t="n">
        <f aca="false">K5640-J5640</f>
        <v>191</v>
      </c>
      <c r="Q5640" s="0" t="str">
        <f aca="false">IF(G5640=0,"Out of stock",IF(G5640&lt;H5640,"Understocked",IF(G5640&gt;Summary!$B$6*H5640,"Overstocked","Healthy")))</f>
        <v>Understocked</v>
      </c>
      <c r="R5640" s="0" t="str">
        <f aca="false">IF(I5640&gt;=Summary!$B$7,"Fast",IF(I5640&lt;Summary!$B$8,"Slow","Medium"))</f>
        <v>Slow</v>
      </c>
      <c r="S5640" s="15" t="n">
        <f aca="false">IF(M5640&gt;Summary!$B$5,1,0)</f>
        <v>1</v>
      </c>
      <c r="T5640" s="16" t="n">
        <f aca="false">IF(Q5640="Overstocked",(G5640-Summary!$B$6*H5640)*J5640,0)</f>
        <v>0</v>
      </c>
    </row>
    <row r="5641" customFormat="false" ht="15" hidden="false" customHeight="false" outlineLevel="0" collapsed="false">
      <c r="A5641" s="0" t="s">
        <v>5739</v>
      </c>
      <c r="B5641" s="0" t="s">
        <v>84</v>
      </c>
      <c r="C5641" s="0" t="s">
        <v>78</v>
      </c>
      <c r="D5641" s="0" t="s">
        <v>86</v>
      </c>
      <c r="E5641" s="14" t="n">
        <v>45641</v>
      </c>
      <c r="F5641" s="14" t="n">
        <v>45643</v>
      </c>
      <c r="G5641" s="0" t="n">
        <v>358</v>
      </c>
      <c r="H5641" s="0" t="n">
        <v>148</v>
      </c>
      <c r="I5641" s="0" t="n">
        <v>269</v>
      </c>
      <c r="J5641" s="0" t="n">
        <v>795</v>
      </c>
      <c r="K5641" s="0" t="n">
        <v>1187</v>
      </c>
      <c r="L5641" s="15" t="s">
        <v>87</v>
      </c>
      <c r="M5641" s="0" t="n">
        <v>2</v>
      </c>
      <c r="N5641" s="16" t="n">
        <f aca="false">I5641*K5641</f>
        <v>319303</v>
      </c>
      <c r="O5641" s="16" t="n">
        <f aca="false">I5641*(K5641-J5641)</f>
        <v>105448</v>
      </c>
      <c r="P5641" s="15" t="n">
        <f aca="false">K5641-J5641</f>
        <v>392</v>
      </c>
      <c r="Q5641" s="0" t="str">
        <f aca="false">IF(G5641=0,"Out of stock",IF(G5641&lt;H5641,"Understocked",IF(G5641&gt;Summary!$B$6*H5641,"Overstocked","Healthy")))</f>
        <v>Healthy</v>
      </c>
      <c r="R5641" s="0" t="str">
        <f aca="false">IF(I5641&gt;=Summary!$B$7,"Fast",IF(I5641&lt;Summary!$B$8,"Slow","Medium"))</f>
        <v>Fast</v>
      </c>
      <c r="S5641" s="15" t="n">
        <f aca="false">IF(M5641&gt;Summary!$B$5,1,0)</f>
        <v>0</v>
      </c>
      <c r="T5641" s="16" t="n">
        <f aca="false">IF(Q5641="Overstocked",(G5641-Summary!$B$6*H5641)*J5641,0)</f>
        <v>0</v>
      </c>
    </row>
    <row r="5642" customFormat="false" ht="15" hidden="false" customHeight="false" outlineLevel="0" collapsed="false">
      <c r="A5642" s="0" t="s">
        <v>5740</v>
      </c>
      <c r="B5642" s="0" t="s">
        <v>111</v>
      </c>
      <c r="C5642" s="0" t="s">
        <v>104</v>
      </c>
      <c r="D5642" s="0" t="s">
        <v>92</v>
      </c>
      <c r="E5642" s="14" t="n">
        <v>45302</v>
      </c>
      <c r="F5642" s="14" t="n">
        <v>45304</v>
      </c>
      <c r="G5642" s="0" t="n">
        <v>142</v>
      </c>
      <c r="H5642" s="0" t="n">
        <v>111</v>
      </c>
      <c r="I5642" s="0" t="n">
        <v>267</v>
      </c>
      <c r="J5642" s="0" t="n">
        <v>1509</v>
      </c>
      <c r="K5642" s="0" t="n">
        <v>1770</v>
      </c>
      <c r="L5642" s="15" t="s">
        <v>93</v>
      </c>
      <c r="M5642" s="0" t="n">
        <v>2</v>
      </c>
      <c r="N5642" s="16" t="n">
        <f aca="false">I5642*K5642</f>
        <v>472590</v>
      </c>
      <c r="O5642" s="16" t="n">
        <f aca="false">I5642*(K5642-J5642)</f>
        <v>69687</v>
      </c>
      <c r="P5642" s="15" t="n">
        <f aca="false">K5642-J5642</f>
        <v>261</v>
      </c>
      <c r="Q5642" s="0" t="str">
        <f aca="false">IF(G5642=0,"Out of stock",IF(G5642&lt;H5642,"Understocked",IF(G5642&gt;Summary!$B$6*H5642,"Overstocked","Healthy")))</f>
        <v>Healthy</v>
      </c>
      <c r="R5642" s="0" t="str">
        <f aca="false">IF(I5642&gt;=Summary!$B$7,"Fast",IF(I5642&lt;Summary!$B$8,"Slow","Medium"))</f>
        <v>Fast</v>
      </c>
      <c r="S5642" s="15" t="n">
        <f aca="false">IF(M5642&gt;Summary!$B$5,1,0)</f>
        <v>0</v>
      </c>
      <c r="T5642" s="16" t="n">
        <f aca="false">IF(Q5642="Overstocked",(G5642-Summary!$B$6*H5642)*J5642,0)</f>
        <v>0</v>
      </c>
    </row>
    <row r="5643" customFormat="false" ht="15" hidden="false" customHeight="false" outlineLevel="0" collapsed="false">
      <c r="A5643" s="0" t="s">
        <v>5741</v>
      </c>
      <c r="B5643" s="0" t="s">
        <v>101</v>
      </c>
      <c r="C5643" s="0" t="s">
        <v>96</v>
      </c>
      <c r="D5643" s="0" t="s">
        <v>86</v>
      </c>
      <c r="E5643" s="14" t="n">
        <v>45186</v>
      </c>
      <c r="F5643" s="14" t="n">
        <v>45190</v>
      </c>
      <c r="G5643" s="0" t="n">
        <v>335</v>
      </c>
      <c r="H5643" s="0" t="n">
        <v>122</v>
      </c>
      <c r="I5643" s="0" t="n">
        <v>66</v>
      </c>
      <c r="J5643" s="0" t="n">
        <v>1679</v>
      </c>
      <c r="K5643" s="0" t="n">
        <v>2090</v>
      </c>
      <c r="L5643" s="15" t="s">
        <v>93</v>
      </c>
      <c r="M5643" s="0" t="n">
        <v>4</v>
      </c>
      <c r="N5643" s="16" t="n">
        <f aca="false">I5643*K5643</f>
        <v>137940</v>
      </c>
      <c r="O5643" s="16" t="n">
        <f aca="false">I5643*(K5643-J5643)</f>
        <v>27126</v>
      </c>
      <c r="P5643" s="15" t="n">
        <f aca="false">K5643-J5643</f>
        <v>411</v>
      </c>
      <c r="Q5643" s="0" t="str">
        <f aca="false">IF(G5643=0,"Out of stock",IF(G5643&lt;H5643,"Understocked",IF(G5643&gt;Summary!$B$6*H5643,"Overstocked","Healthy")))</f>
        <v>Healthy</v>
      </c>
      <c r="R5643" s="0" t="str">
        <f aca="false">IF(I5643&gt;=Summary!$B$7,"Fast",IF(I5643&lt;Summary!$B$8,"Slow","Medium"))</f>
        <v>Slow</v>
      </c>
      <c r="S5643" s="15" t="n">
        <f aca="false">IF(M5643&gt;Summary!$B$5,1,0)</f>
        <v>0</v>
      </c>
      <c r="T5643" s="16" t="n">
        <f aca="false">IF(Q5643="Overstocked",(G5643-Summary!$B$6*H5643)*J5643,0)</f>
        <v>0</v>
      </c>
    </row>
    <row r="5644" customFormat="false" ht="15" hidden="false" customHeight="false" outlineLevel="0" collapsed="false">
      <c r="A5644" s="0" t="s">
        <v>5742</v>
      </c>
      <c r="B5644" s="0" t="s">
        <v>101</v>
      </c>
      <c r="C5644" s="0" t="s">
        <v>96</v>
      </c>
      <c r="D5644" s="0" t="s">
        <v>86</v>
      </c>
      <c r="E5644" s="14" t="n">
        <v>45619</v>
      </c>
      <c r="F5644" s="14" t="n">
        <v>45626</v>
      </c>
      <c r="G5644" s="0" t="n">
        <v>482</v>
      </c>
      <c r="H5644" s="0" t="n">
        <v>68</v>
      </c>
      <c r="I5644" s="0" t="n">
        <v>35</v>
      </c>
      <c r="J5644" s="0" t="n">
        <v>1671</v>
      </c>
      <c r="K5644" s="0" t="n">
        <v>1918</v>
      </c>
      <c r="L5644" s="15" t="s">
        <v>87</v>
      </c>
      <c r="M5644" s="0" t="n">
        <v>7</v>
      </c>
      <c r="N5644" s="16" t="n">
        <f aca="false">I5644*K5644</f>
        <v>67130</v>
      </c>
      <c r="O5644" s="16" t="n">
        <f aca="false">I5644*(K5644-J5644)</f>
        <v>8645</v>
      </c>
      <c r="P5644" s="15" t="n">
        <f aca="false">K5644-J5644</f>
        <v>247</v>
      </c>
      <c r="Q5644" s="0" t="str">
        <f aca="false">IF(G5644=0,"Out of stock",IF(G5644&lt;H5644,"Understocked",IF(G5644&gt;Summary!$B$6*H5644,"Overstocked","Healthy")))</f>
        <v>Overstocked</v>
      </c>
      <c r="R5644" s="0" t="str">
        <f aca="false">IF(I5644&gt;=Summary!$B$7,"Fast",IF(I5644&lt;Summary!$B$8,"Slow","Medium"))</f>
        <v>Slow</v>
      </c>
      <c r="S5644" s="15" t="n">
        <f aca="false">IF(M5644&gt;Summary!$B$5,1,0)</f>
        <v>0</v>
      </c>
      <c r="T5644" s="16" t="n">
        <f aca="false">IF(Q5644="Overstocked",(G5644-Summary!$B$6*H5644)*J5644,0)</f>
        <v>350910</v>
      </c>
    </row>
    <row r="5645" customFormat="false" ht="15" hidden="false" customHeight="false" outlineLevel="0" collapsed="false">
      <c r="A5645" s="0" t="s">
        <v>5743</v>
      </c>
      <c r="B5645" s="0" t="s">
        <v>107</v>
      </c>
      <c r="C5645" s="0" t="s">
        <v>85</v>
      </c>
      <c r="D5645" s="0" t="s">
        <v>102</v>
      </c>
      <c r="E5645" s="14" t="n">
        <v>45591</v>
      </c>
      <c r="F5645" s="14" t="n">
        <v>45594</v>
      </c>
      <c r="G5645" s="0" t="n">
        <v>418</v>
      </c>
      <c r="H5645" s="0" t="n">
        <v>99</v>
      </c>
      <c r="I5645" s="0" t="n">
        <v>70</v>
      </c>
      <c r="J5645" s="0" t="n">
        <v>1398</v>
      </c>
      <c r="K5645" s="0" t="n">
        <v>1559</v>
      </c>
      <c r="L5645" s="15" t="s">
        <v>82</v>
      </c>
      <c r="M5645" s="0" t="n">
        <v>3</v>
      </c>
      <c r="N5645" s="16" t="n">
        <f aca="false">I5645*K5645</f>
        <v>109130</v>
      </c>
      <c r="O5645" s="16" t="n">
        <f aca="false">I5645*(K5645-J5645)</f>
        <v>11270</v>
      </c>
      <c r="P5645" s="15" t="n">
        <f aca="false">K5645-J5645</f>
        <v>161</v>
      </c>
      <c r="Q5645" s="0" t="str">
        <f aca="false">IF(G5645=0,"Out of stock",IF(G5645&lt;H5645,"Understocked",IF(G5645&gt;Summary!$B$6*H5645,"Overstocked","Healthy")))</f>
        <v>Overstocked</v>
      </c>
      <c r="R5645" s="0" t="str">
        <f aca="false">IF(I5645&gt;=Summary!$B$7,"Fast",IF(I5645&lt;Summary!$B$8,"Slow","Medium"))</f>
        <v>Slow</v>
      </c>
      <c r="S5645" s="15" t="n">
        <f aca="false">IF(M5645&gt;Summary!$B$5,1,0)</f>
        <v>0</v>
      </c>
      <c r="T5645" s="16" t="n">
        <f aca="false">IF(Q5645="Overstocked",(G5645-Summary!$B$6*H5645)*J5645,0)</f>
        <v>30756</v>
      </c>
    </row>
    <row r="5646" customFormat="false" ht="15" hidden="false" customHeight="false" outlineLevel="0" collapsed="false">
      <c r="A5646" s="0" t="s">
        <v>5744</v>
      </c>
      <c r="B5646" s="0" t="s">
        <v>77</v>
      </c>
      <c r="C5646" s="0" t="s">
        <v>85</v>
      </c>
      <c r="D5646" s="0" t="s">
        <v>90</v>
      </c>
      <c r="E5646" s="14" t="n">
        <v>44937</v>
      </c>
      <c r="F5646" s="14" t="n">
        <v>44944</v>
      </c>
      <c r="G5646" s="0" t="n">
        <v>323</v>
      </c>
      <c r="H5646" s="0" t="n">
        <v>138</v>
      </c>
      <c r="I5646" s="0" t="n">
        <v>76</v>
      </c>
      <c r="J5646" s="0" t="n">
        <v>1529</v>
      </c>
      <c r="K5646" s="0" t="n">
        <v>1865</v>
      </c>
      <c r="L5646" s="15" t="s">
        <v>80</v>
      </c>
      <c r="M5646" s="0" t="n">
        <v>7</v>
      </c>
      <c r="N5646" s="16" t="n">
        <f aca="false">I5646*K5646</f>
        <v>141740</v>
      </c>
      <c r="O5646" s="16" t="n">
        <f aca="false">I5646*(K5646-J5646)</f>
        <v>25536</v>
      </c>
      <c r="P5646" s="15" t="n">
        <f aca="false">K5646-J5646</f>
        <v>336</v>
      </c>
      <c r="Q5646" s="0" t="str">
        <f aca="false">IF(G5646=0,"Out of stock",IF(G5646&lt;H5646,"Understocked",IF(G5646&gt;Summary!$B$6*H5646,"Overstocked","Healthy")))</f>
        <v>Healthy</v>
      </c>
      <c r="R5646" s="0" t="str">
        <f aca="false">IF(I5646&gt;=Summary!$B$7,"Fast",IF(I5646&lt;Summary!$B$8,"Slow","Medium"))</f>
        <v>Slow</v>
      </c>
      <c r="S5646" s="15" t="n">
        <f aca="false">IF(M5646&gt;Summary!$B$5,1,0)</f>
        <v>0</v>
      </c>
      <c r="T5646" s="16" t="n">
        <f aca="false">IF(Q5646="Overstocked",(G5646-Summary!$B$6*H5646)*J5646,0)</f>
        <v>0</v>
      </c>
    </row>
    <row r="5647" customFormat="false" ht="15" hidden="false" customHeight="false" outlineLevel="0" collapsed="false">
      <c r="A5647" s="0" t="s">
        <v>5745</v>
      </c>
      <c r="B5647" s="0" t="s">
        <v>95</v>
      </c>
      <c r="C5647" s="0" t="s">
        <v>96</v>
      </c>
      <c r="D5647" s="0" t="s">
        <v>79</v>
      </c>
      <c r="E5647" s="14" t="n">
        <v>45274</v>
      </c>
      <c r="F5647" s="14" t="n">
        <v>45280</v>
      </c>
      <c r="G5647" s="0" t="n">
        <v>419</v>
      </c>
      <c r="H5647" s="0" t="n">
        <v>142</v>
      </c>
      <c r="I5647" s="0" t="n">
        <v>92</v>
      </c>
      <c r="J5647" s="0" t="n">
        <v>1171</v>
      </c>
      <c r="K5647" s="0" t="n">
        <v>1626</v>
      </c>
      <c r="L5647" s="15" t="s">
        <v>87</v>
      </c>
      <c r="M5647" s="0" t="n">
        <v>6</v>
      </c>
      <c r="N5647" s="16" t="n">
        <f aca="false">I5647*K5647</f>
        <v>149592</v>
      </c>
      <c r="O5647" s="16" t="n">
        <f aca="false">I5647*(K5647-J5647)</f>
        <v>41860</v>
      </c>
      <c r="P5647" s="15" t="n">
        <f aca="false">K5647-J5647</f>
        <v>455</v>
      </c>
      <c r="Q5647" s="0" t="str">
        <f aca="false">IF(G5647=0,"Out of stock",IF(G5647&lt;H5647,"Understocked",IF(G5647&gt;Summary!$B$6*H5647,"Overstocked","Healthy")))</f>
        <v>Healthy</v>
      </c>
      <c r="R5647" s="0" t="str">
        <f aca="false">IF(I5647&gt;=Summary!$B$7,"Fast",IF(I5647&lt;Summary!$B$8,"Slow","Medium"))</f>
        <v>Slow</v>
      </c>
      <c r="S5647" s="15" t="n">
        <f aca="false">IF(M5647&gt;Summary!$B$5,1,0)</f>
        <v>0</v>
      </c>
      <c r="T5647" s="16" t="n">
        <f aca="false">IF(Q5647="Overstocked",(G5647-Summary!$B$6*H5647)*J5647,0)</f>
        <v>0</v>
      </c>
    </row>
    <row r="5648" customFormat="false" ht="15" hidden="false" customHeight="false" outlineLevel="0" collapsed="false">
      <c r="A5648" s="0" t="s">
        <v>5746</v>
      </c>
      <c r="B5648" s="0" t="s">
        <v>89</v>
      </c>
      <c r="C5648" s="0" t="s">
        <v>96</v>
      </c>
      <c r="D5648" s="0" t="s">
        <v>90</v>
      </c>
      <c r="E5648" s="14" t="n">
        <v>45328</v>
      </c>
      <c r="F5648" s="14" t="n">
        <v>45330</v>
      </c>
      <c r="G5648" s="0" t="n">
        <v>241</v>
      </c>
      <c r="H5648" s="0" t="n">
        <v>137</v>
      </c>
      <c r="I5648" s="0" t="n">
        <v>288</v>
      </c>
      <c r="J5648" s="0" t="n">
        <v>558</v>
      </c>
      <c r="K5648" s="0" t="n">
        <v>837</v>
      </c>
      <c r="L5648" s="15" t="s">
        <v>87</v>
      </c>
      <c r="M5648" s="0" t="n">
        <v>2</v>
      </c>
      <c r="N5648" s="16" t="n">
        <f aca="false">I5648*K5648</f>
        <v>241056</v>
      </c>
      <c r="O5648" s="16" t="n">
        <f aca="false">I5648*(K5648-J5648)</f>
        <v>80352</v>
      </c>
      <c r="P5648" s="15" t="n">
        <f aca="false">K5648-J5648</f>
        <v>279</v>
      </c>
      <c r="Q5648" s="0" t="str">
        <f aca="false">IF(G5648=0,"Out of stock",IF(G5648&lt;H5648,"Understocked",IF(G5648&gt;Summary!$B$6*H5648,"Overstocked","Healthy")))</f>
        <v>Healthy</v>
      </c>
      <c r="R5648" s="0" t="str">
        <f aca="false">IF(I5648&gt;=Summary!$B$7,"Fast",IF(I5648&lt;Summary!$B$8,"Slow","Medium"))</f>
        <v>Fast</v>
      </c>
      <c r="S5648" s="15" t="n">
        <f aca="false">IF(M5648&gt;Summary!$B$5,1,0)</f>
        <v>0</v>
      </c>
      <c r="T5648" s="16" t="n">
        <f aca="false">IF(Q5648="Overstocked",(G5648-Summary!$B$6*H5648)*J5648,0)</f>
        <v>0</v>
      </c>
    </row>
    <row r="5649" customFormat="false" ht="15" hidden="false" customHeight="false" outlineLevel="0" collapsed="false">
      <c r="A5649" s="0" t="s">
        <v>5747</v>
      </c>
      <c r="B5649" s="0" t="s">
        <v>111</v>
      </c>
      <c r="C5649" s="0" t="s">
        <v>96</v>
      </c>
      <c r="D5649" s="0" t="s">
        <v>79</v>
      </c>
      <c r="E5649" s="14" t="n">
        <v>45605</v>
      </c>
      <c r="F5649" s="14" t="n">
        <v>45614</v>
      </c>
      <c r="G5649" s="0" t="n">
        <v>342</v>
      </c>
      <c r="H5649" s="0" t="n">
        <v>92</v>
      </c>
      <c r="I5649" s="0" t="n">
        <v>156</v>
      </c>
      <c r="J5649" s="0" t="n">
        <v>1128</v>
      </c>
      <c r="K5649" s="0" t="n">
        <v>1180</v>
      </c>
      <c r="L5649" s="15" t="s">
        <v>87</v>
      </c>
      <c r="M5649" s="0" t="n">
        <v>9</v>
      </c>
      <c r="N5649" s="16" t="n">
        <f aca="false">I5649*K5649</f>
        <v>184080</v>
      </c>
      <c r="O5649" s="16" t="n">
        <f aca="false">I5649*(K5649-J5649)</f>
        <v>8112</v>
      </c>
      <c r="P5649" s="15" t="n">
        <f aca="false">K5649-J5649</f>
        <v>52</v>
      </c>
      <c r="Q5649" s="0" t="str">
        <f aca="false">IF(G5649=0,"Out of stock",IF(G5649&lt;H5649,"Understocked",IF(G5649&gt;Summary!$B$6*H5649,"Overstocked","Healthy")))</f>
        <v>Healthy</v>
      </c>
      <c r="R5649" s="0" t="str">
        <f aca="false">IF(I5649&gt;=Summary!$B$7,"Fast",IF(I5649&lt;Summary!$B$8,"Slow","Medium"))</f>
        <v>Medium</v>
      </c>
      <c r="S5649" s="15" t="n">
        <f aca="false">IF(M5649&gt;Summary!$B$5,1,0)</f>
        <v>1</v>
      </c>
      <c r="T5649" s="16" t="n">
        <f aca="false">IF(Q5649="Overstocked",(G5649-Summary!$B$6*H5649)*J5649,0)</f>
        <v>0</v>
      </c>
    </row>
    <row r="5650" customFormat="false" ht="15" hidden="false" customHeight="false" outlineLevel="0" collapsed="false">
      <c r="A5650" s="0" t="s">
        <v>5748</v>
      </c>
      <c r="B5650" s="0" t="s">
        <v>107</v>
      </c>
      <c r="C5650" s="0" t="s">
        <v>78</v>
      </c>
      <c r="D5650" s="0" t="s">
        <v>79</v>
      </c>
      <c r="E5650" s="14" t="n">
        <v>45343</v>
      </c>
      <c r="F5650" s="14" t="n">
        <v>45351</v>
      </c>
      <c r="G5650" s="0" t="n">
        <v>281</v>
      </c>
      <c r="H5650" s="0" t="n">
        <v>115</v>
      </c>
      <c r="I5650" s="0" t="n">
        <v>133</v>
      </c>
      <c r="J5650" s="0" t="n">
        <v>450</v>
      </c>
      <c r="K5650" s="0" t="n">
        <v>690</v>
      </c>
      <c r="L5650" s="15" t="s">
        <v>93</v>
      </c>
      <c r="M5650" s="0" t="n">
        <v>8</v>
      </c>
      <c r="N5650" s="16" t="n">
        <f aca="false">I5650*K5650</f>
        <v>91770</v>
      </c>
      <c r="O5650" s="16" t="n">
        <f aca="false">I5650*(K5650-J5650)</f>
        <v>31920</v>
      </c>
      <c r="P5650" s="15" t="n">
        <f aca="false">K5650-J5650</f>
        <v>240</v>
      </c>
      <c r="Q5650" s="0" t="str">
        <f aca="false">IF(G5650=0,"Out of stock",IF(G5650&lt;H5650,"Understocked",IF(G5650&gt;Summary!$B$6*H5650,"Overstocked","Healthy")))</f>
        <v>Healthy</v>
      </c>
      <c r="R5650" s="0" t="str">
        <f aca="false">IF(I5650&gt;=Summary!$B$7,"Fast",IF(I5650&lt;Summary!$B$8,"Slow","Medium"))</f>
        <v>Medium</v>
      </c>
      <c r="S5650" s="15" t="n">
        <f aca="false">IF(M5650&gt;Summary!$B$5,1,0)</f>
        <v>1</v>
      </c>
      <c r="T5650" s="16" t="n">
        <f aca="false">IF(Q5650="Overstocked",(G5650-Summary!$B$6*H5650)*J5650,0)</f>
        <v>0</v>
      </c>
    </row>
    <row r="5651" customFormat="false" ht="15" hidden="false" customHeight="false" outlineLevel="0" collapsed="false">
      <c r="A5651" s="0" t="s">
        <v>5749</v>
      </c>
      <c r="B5651" s="0" t="s">
        <v>115</v>
      </c>
      <c r="C5651" s="0" t="s">
        <v>78</v>
      </c>
      <c r="D5651" s="0" t="s">
        <v>79</v>
      </c>
      <c r="E5651" s="14" t="n">
        <v>45117</v>
      </c>
      <c r="F5651" s="14" t="n">
        <v>45120</v>
      </c>
      <c r="G5651" s="0" t="n">
        <v>467</v>
      </c>
      <c r="H5651" s="0" t="n">
        <v>127</v>
      </c>
      <c r="I5651" s="0" t="n">
        <v>281</v>
      </c>
      <c r="J5651" s="0" t="n">
        <v>1845</v>
      </c>
      <c r="K5651" s="0" t="n">
        <v>2322</v>
      </c>
      <c r="L5651" s="15" t="s">
        <v>87</v>
      </c>
      <c r="M5651" s="0" t="n">
        <v>3</v>
      </c>
      <c r="N5651" s="16" t="n">
        <f aca="false">I5651*K5651</f>
        <v>652482</v>
      </c>
      <c r="O5651" s="16" t="n">
        <f aca="false">I5651*(K5651-J5651)</f>
        <v>134037</v>
      </c>
      <c r="P5651" s="15" t="n">
        <f aca="false">K5651-J5651</f>
        <v>477</v>
      </c>
      <c r="Q5651" s="0" t="str">
        <f aca="false">IF(G5651=0,"Out of stock",IF(G5651&lt;H5651,"Understocked",IF(G5651&gt;Summary!$B$6*H5651,"Overstocked","Healthy")))</f>
        <v>Healthy</v>
      </c>
      <c r="R5651" s="0" t="str">
        <f aca="false">IF(I5651&gt;=Summary!$B$7,"Fast",IF(I5651&lt;Summary!$B$8,"Slow","Medium"))</f>
        <v>Fast</v>
      </c>
      <c r="S5651" s="15" t="n">
        <f aca="false">IF(M5651&gt;Summary!$B$5,1,0)</f>
        <v>0</v>
      </c>
      <c r="T5651" s="16" t="n">
        <f aca="false">IF(Q5651="Overstocked",(G5651-Summary!$B$6*H5651)*J5651,0)</f>
        <v>0</v>
      </c>
    </row>
    <row r="5652" customFormat="false" ht="15" hidden="false" customHeight="false" outlineLevel="0" collapsed="false">
      <c r="A5652" s="0" t="s">
        <v>5750</v>
      </c>
      <c r="B5652" s="0" t="s">
        <v>115</v>
      </c>
      <c r="C5652" s="0" t="s">
        <v>104</v>
      </c>
      <c r="D5652" s="0" t="s">
        <v>90</v>
      </c>
      <c r="E5652" s="14" t="n">
        <v>45289</v>
      </c>
      <c r="F5652" s="14" t="n">
        <v>45299</v>
      </c>
      <c r="G5652" s="0" t="n">
        <v>468</v>
      </c>
      <c r="H5652" s="0" t="n">
        <v>121</v>
      </c>
      <c r="I5652" s="0" t="n">
        <v>110</v>
      </c>
      <c r="J5652" s="0" t="n">
        <v>1698</v>
      </c>
      <c r="K5652" s="0" t="n">
        <v>1875</v>
      </c>
      <c r="L5652" s="15" t="s">
        <v>97</v>
      </c>
      <c r="M5652" s="0" t="n">
        <v>10</v>
      </c>
      <c r="N5652" s="16" t="n">
        <f aca="false">I5652*K5652</f>
        <v>206250</v>
      </c>
      <c r="O5652" s="16" t="n">
        <f aca="false">I5652*(K5652-J5652)</f>
        <v>19470</v>
      </c>
      <c r="P5652" s="15" t="n">
        <f aca="false">K5652-J5652</f>
        <v>177</v>
      </c>
      <c r="Q5652" s="0" t="str">
        <f aca="false">IF(G5652=0,"Out of stock",IF(G5652&lt;H5652,"Understocked",IF(G5652&gt;Summary!$B$6*H5652,"Overstocked","Healthy")))</f>
        <v>Healthy</v>
      </c>
      <c r="R5652" s="0" t="str">
        <f aca="false">IF(I5652&gt;=Summary!$B$7,"Fast",IF(I5652&lt;Summary!$B$8,"Slow","Medium"))</f>
        <v>Medium</v>
      </c>
      <c r="S5652" s="15" t="n">
        <f aca="false">IF(M5652&gt;Summary!$B$5,1,0)</f>
        <v>1</v>
      </c>
      <c r="T5652" s="16" t="n">
        <f aca="false">IF(Q5652="Overstocked",(G5652-Summary!$B$6*H5652)*J5652,0)</f>
        <v>0</v>
      </c>
    </row>
    <row r="5653" customFormat="false" ht="15" hidden="false" customHeight="false" outlineLevel="0" collapsed="false">
      <c r="A5653" s="0" t="s">
        <v>5751</v>
      </c>
      <c r="B5653" s="0" t="s">
        <v>107</v>
      </c>
      <c r="C5653" s="0" t="s">
        <v>96</v>
      </c>
      <c r="D5653" s="0" t="s">
        <v>79</v>
      </c>
      <c r="E5653" s="14" t="n">
        <v>45376</v>
      </c>
      <c r="F5653" s="14" t="n">
        <v>45386</v>
      </c>
      <c r="G5653" s="0" t="n">
        <v>35</v>
      </c>
      <c r="H5653" s="0" t="n">
        <v>112</v>
      </c>
      <c r="I5653" s="0" t="n">
        <v>66</v>
      </c>
      <c r="J5653" s="0" t="n">
        <v>1934</v>
      </c>
      <c r="K5653" s="0" t="n">
        <v>2219</v>
      </c>
      <c r="L5653" s="15" t="s">
        <v>82</v>
      </c>
      <c r="M5653" s="0" t="n">
        <v>10</v>
      </c>
      <c r="N5653" s="16" t="n">
        <f aca="false">I5653*K5653</f>
        <v>146454</v>
      </c>
      <c r="O5653" s="16" t="n">
        <f aca="false">I5653*(K5653-J5653)</f>
        <v>18810</v>
      </c>
      <c r="P5653" s="15" t="n">
        <f aca="false">K5653-J5653</f>
        <v>285</v>
      </c>
      <c r="Q5653" s="0" t="str">
        <f aca="false">IF(G5653=0,"Out of stock",IF(G5653&lt;H5653,"Understocked",IF(G5653&gt;Summary!$B$6*H5653,"Overstocked","Healthy")))</f>
        <v>Understocked</v>
      </c>
      <c r="R5653" s="0" t="str">
        <f aca="false">IF(I5653&gt;=Summary!$B$7,"Fast",IF(I5653&lt;Summary!$B$8,"Slow","Medium"))</f>
        <v>Slow</v>
      </c>
      <c r="S5653" s="15" t="n">
        <f aca="false">IF(M5653&gt;Summary!$B$5,1,0)</f>
        <v>1</v>
      </c>
      <c r="T5653" s="16" t="n">
        <f aca="false">IF(Q5653="Overstocked",(G5653-Summary!$B$6*H5653)*J5653,0)</f>
        <v>0</v>
      </c>
    </row>
    <row r="5654" customFormat="false" ht="15" hidden="false" customHeight="false" outlineLevel="0" collapsed="false">
      <c r="A5654" s="0" t="s">
        <v>5752</v>
      </c>
      <c r="B5654" s="0" t="s">
        <v>77</v>
      </c>
      <c r="C5654" s="0" t="s">
        <v>96</v>
      </c>
      <c r="D5654" s="0" t="s">
        <v>90</v>
      </c>
      <c r="E5654" s="14" t="n">
        <v>45067</v>
      </c>
      <c r="F5654" s="14" t="n">
        <v>45075</v>
      </c>
      <c r="G5654" s="0" t="n">
        <v>457</v>
      </c>
      <c r="H5654" s="0" t="n">
        <v>60</v>
      </c>
      <c r="I5654" s="0" t="n">
        <v>265</v>
      </c>
      <c r="J5654" s="0" t="n">
        <v>1968</v>
      </c>
      <c r="K5654" s="0" t="n">
        <v>2164</v>
      </c>
      <c r="L5654" s="15" t="s">
        <v>87</v>
      </c>
      <c r="M5654" s="0" t="n">
        <v>8</v>
      </c>
      <c r="N5654" s="16" t="n">
        <f aca="false">I5654*K5654</f>
        <v>573460</v>
      </c>
      <c r="O5654" s="16" t="n">
        <f aca="false">I5654*(K5654-J5654)</f>
        <v>51940</v>
      </c>
      <c r="P5654" s="15" t="n">
        <f aca="false">K5654-J5654</f>
        <v>196</v>
      </c>
      <c r="Q5654" s="0" t="str">
        <f aca="false">IF(G5654=0,"Out of stock",IF(G5654&lt;H5654,"Understocked",IF(G5654&gt;Summary!$B$6*H5654,"Overstocked","Healthy")))</f>
        <v>Overstocked</v>
      </c>
      <c r="R5654" s="0" t="str">
        <f aca="false">IF(I5654&gt;=Summary!$B$7,"Fast",IF(I5654&lt;Summary!$B$8,"Slow","Medium"))</f>
        <v>Fast</v>
      </c>
      <c r="S5654" s="15" t="n">
        <f aca="false">IF(M5654&gt;Summary!$B$5,1,0)</f>
        <v>1</v>
      </c>
      <c r="T5654" s="16" t="n">
        <f aca="false">IF(Q5654="Overstocked",(G5654-Summary!$B$6*H5654)*J5654,0)</f>
        <v>427056</v>
      </c>
    </row>
    <row r="5655" customFormat="false" ht="15" hidden="false" customHeight="false" outlineLevel="0" collapsed="false">
      <c r="A5655" s="0" t="s">
        <v>5753</v>
      </c>
      <c r="B5655" s="0" t="s">
        <v>77</v>
      </c>
      <c r="C5655" s="0" t="s">
        <v>78</v>
      </c>
      <c r="D5655" s="0" t="s">
        <v>86</v>
      </c>
      <c r="E5655" s="14" t="n">
        <v>45336</v>
      </c>
      <c r="F5655" s="14" t="n">
        <v>45337</v>
      </c>
      <c r="G5655" s="0" t="n">
        <v>346</v>
      </c>
      <c r="H5655" s="0" t="n">
        <v>76</v>
      </c>
      <c r="I5655" s="0" t="n">
        <v>27</v>
      </c>
      <c r="J5655" s="0" t="n">
        <v>807</v>
      </c>
      <c r="K5655" s="0" t="n">
        <v>1304</v>
      </c>
      <c r="L5655" s="15" t="s">
        <v>97</v>
      </c>
      <c r="M5655" s="0" t="n">
        <v>1</v>
      </c>
      <c r="N5655" s="16" t="n">
        <f aca="false">I5655*K5655</f>
        <v>35208</v>
      </c>
      <c r="O5655" s="16" t="n">
        <f aca="false">I5655*(K5655-J5655)</f>
        <v>13419</v>
      </c>
      <c r="P5655" s="15" t="n">
        <f aca="false">K5655-J5655</f>
        <v>497</v>
      </c>
      <c r="Q5655" s="0" t="str">
        <f aca="false">IF(G5655=0,"Out of stock",IF(G5655&lt;H5655,"Understocked",IF(G5655&gt;Summary!$B$6*H5655,"Overstocked","Healthy")))</f>
        <v>Overstocked</v>
      </c>
      <c r="R5655" s="0" t="str">
        <f aca="false">IF(I5655&gt;=Summary!$B$7,"Fast",IF(I5655&lt;Summary!$B$8,"Slow","Medium"))</f>
        <v>Slow</v>
      </c>
      <c r="S5655" s="15" t="n">
        <f aca="false">IF(M5655&gt;Summary!$B$5,1,0)</f>
        <v>0</v>
      </c>
      <c r="T5655" s="16" t="n">
        <f aca="false">IF(Q5655="Overstocked",(G5655-Summary!$B$6*H5655)*J5655,0)</f>
        <v>33894</v>
      </c>
    </row>
    <row r="5656" customFormat="false" ht="15" hidden="false" customHeight="false" outlineLevel="0" collapsed="false">
      <c r="A5656" s="0" t="s">
        <v>5754</v>
      </c>
      <c r="B5656" s="0" t="s">
        <v>123</v>
      </c>
      <c r="C5656" s="0" t="s">
        <v>85</v>
      </c>
      <c r="D5656" s="0" t="s">
        <v>102</v>
      </c>
      <c r="E5656" s="14" t="n">
        <v>45308</v>
      </c>
      <c r="F5656" s="14" t="n">
        <v>45315</v>
      </c>
      <c r="G5656" s="0" t="n">
        <v>451</v>
      </c>
      <c r="H5656" s="0" t="n">
        <v>116</v>
      </c>
      <c r="I5656" s="0" t="n">
        <v>117</v>
      </c>
      <c r="J5656" s="0" t="n">
        <v>1344</v>
      </c>
      <c r="K5656" s="0" t="n">
        <v>1532</v>
      </c>
      <c r="L5656" s="15" t="s">
        <v>80</v>
      </c>
      <c r="M5656" s="0" t="n">
        <v>7</v>
      </c>
      <c r="N5656" s="16" t="n">
        <f aca="false">I5656*K5656</f>
        <v>179244</v>
      </c>
      <c r="O5656" s="16" t="n">
        <f aca="false">I5656*(K5656-J5656)</f>
        <v>21996</v>
      </c>
      <c r="P5656" s="15" t="n">
        <f aca="false">K5656-J5656</f>
        <v>188</v>
      </c>
      <c r="Q5656" s="0" t="str">
        <f aca="false">IF(G5656=0,"Out of stock",IF(G5656&lt;H5656,"Understocked",IF(G5656&gt;Summary!$B$6*H5656,"Overstocked","Healthy")))</f>
        <v>Healthy</v>
      </c>
      <c r="R5656" s="0" t="str">
        <f aca="false">IF(I5656&gt;=Summary!$B$7,"Fast",IF(I5656&lt;Summary!$B$8,"Slow","Medium"))</f>
        <v>Medium</v>
      </c>
      <c r="S5656" s="15" t="n">
        <f aca="false">IF(M5656&gt;Summary!$B$5,1,0)</f>
        <v>0</v>
      </c>
      <c r="T5656" s="16" t="n">
        <f aca="false">IF(Q5656="Overstocked",(G5656-Summary!$B$6*H5656)*J5656,0)</f>
        <v>0</v>
      </c>
    </row>
    <row r="5657" customFormat="false" ht="15" hidden="false" customHeight="false" outlineLevel="0" collapsed="false">
      <c r="A5657" s="0" t="s">
        <v>5755</v>
      </c>
      <c r="B5657" s="0" t="s">
        <v>77</v>
      </c>
      <c r="C5657" s="0" t="s">
        <v>85</v>
      </c>
      <c r="D5657" s="0" t="s">
        <v>90</v>
      </c>
      <c r="E5657" s="14" t="n">
        <v>45635</v>
      </c>
      <c r="F5657" s="14" t="n">
        <v>45639</v>
      </c>
      <c r="G5657" s="0" t="n">
        <v>378</v>
      </c>
      <c r="H5657" s="0" t="n">
        <v>97</v>
      </c>
      <c r="I5657" s="0" t="n">
        <v>268</v>
      </c>
      <c r="J5657" s="0" t="n">
        <v>1819</v>
      </c>
      <c r="K5657" s="0" t="n">
        <v>2063</v>
      </c>
      <c r="L5657" s="15" t="s">
        <v>97</v>
      </c>
      <c r="M5657" s="0" t="n">
        <v>4</v>
      </c>
      <c r="N5657" s="16" t="n">
        <f aca="false">I5657*K5657</f>
        <v>552884</v>
      </c>
      <c r="O5657" s="16" t="n">
        <f aca="false">I5657*(K5657-J5657)</f>
        <v>65392</v>
      </c>
      <c r="P5657" s="15" t="n">
        <f aca="false">K5657-J5657</f>
        <v>244</v>
      </c>
      <c r="Q5657" s="0" t="str">
        <f aca="false">IF(G5657=0,"Out of stock",IF(G5657&lt;H5657,"Understocked",IF(G5657&gt;Summary!$B$6*H5657,"Overstocked","Healthy")))</f>
        <v>Healthy</v>
      </c>
      <c r="R5657" s="0" t="str">
        <f aca="false">IF(I5657&gt;=Summary!$B$7,"Fast",IF(I5657&lt;Summary!$B$8,"Slow","Medium"))</f>
        <v>Fast</v>
      </c>
      <c r="S5657" s="15" t="n">
        <f aca="false">IF(M5657&gt;Summary!$B$5,1,0)</f>
        <v>0</v>
      </c>
      <c r="T5657" s="16" t="n">
        <f aca="false">IF(Q5657="Overstocked",(G5657-Summary!$B$6*H5657)*J5657,0)</f>
        <v>0</v>
      </c>
    </row>
    <row r="5658" customFormat="false" ht="15" hidden="false" customHeight="false" outlineLevel="0" collapsed="false">
      <c r="A5658" s="0" t="s">
        <v>5756</v>
      </c>
      <c r="B5658" s="0" t="s">
        <v>77</v>
      </c>
      <c r="C5658" s="0" t="s">
        <v>78</v>
      </c>
      <c r="D5658" s="0" t="s">
        <v>79</v>
      </c>
      <c r="E5658" s="14" t="n">
        <v>45183</v>
      </c>
      <c r="F5658" s="14" t="n">
        <v>45193</v>
      </c>
      <c r="G5658" s="0" t="n">
        <v>480</v>
      </c>
      <c r="H5658" s="0" t="n">
        <v>83</v>
      </c>
      <c r="I5658" s="0" t="n">
        <v>86</v>
      </c>
      <c r="J5658" s="0" t="n">
        <v>1978</v>
      </c>
      <c r="K5658" s="0" t="n">
        <v>2463</v>
      </c>
      <c r="L5658" s="15" t="s">
        <v>97</v>
      </c>
      <c r="M5658" s="0" t="n">
        <v>10</v>
      </c>
      <c r="N5658" s="16" t="n">
        <f aca="false">I5658*K5658</f>
        <v>211818</v>
      </c>
      <c r="O5658" s="16" t="n">
        <f aca="false">I5658*(K5658-J5658)</f>
        <v>41710</v>
      </c>
      <c r="P5658" s="15" t="n">
        <f aca="false">K5658-J5658</f>
        <v>485</v>
      </c>
      <c r="Q5658" s="0" t="str">
        <f aca="false">IF(G5658=0,"Out of stock",IF(G5658&lt;H5658,"Understocked",IF(G5658&gt;Summary!$B$6*H5658,"Overstocked","Healthy")))</f>
        <v>Overstocked</v>
      </c>
      <c r="R5658" s="0" t="str">
        <f aca="false">IF(I5658&gt;=Summary!$B$7,"Fast",IF(I5658&lt;Summary!$B$8,"Slow","Medium"))</f>
        <v>Slow</v>
      </c>
      <c r="S5658" s="15" t="n">
        <f aca="false">IF(M5658&gt;Summary!$B$5,1,0)</f>
        <v>1</v>
      </c>
      <c r="T5658" s="16" t="n">
        <f aca="false">IF(Q5658="Overstocked",(G5658-Summary!$B$6*H5658)*J5658,0)</f>
        <v>292744</v>
      </c>
    </row>
    <row r="5659" customFormat="false" ht="15" hidden="false" customHeight="false" outlineLevel="0" collapsed="false">
      <c r="A5659" s="0" t="s">
        <v>5757</v>
      </c>
      <c r="B5659" s="0" t="s">
        <v>123</v>
      </c>
      <c r="C5659" s="0" t="s">
        <v>96</v>
      </c>
      <c r="D5659" s="0" t="s">
        <v>86</v>
      </c>
      <c r="E5659" s="14" t="n">
        <v>45037</v>
      </c>
      <c r="F5659" s="14" t="n">
        <v>45038</v>
      </c>
      <c r="G5659" s="0" t="n">
        <v>52</v>
      </c>
      <c r="H5659" s="0" t="n">
        <v>133</v>
      </c>
      <c r="I5659" s="0" t="n">
        <v>140</v>
      </c>
      <c r="J5659" s="0" t="n">
        <v>1727</v>
      </c>
      <c r="K5659" s="0" t="n">
        <v>2072</v>
      </c>
      <c r="L5659" s="15" t="s">
        <v>80</v>
      </c>
      <c r="M5659" s="0" t="n">
        <v>1</v>
      </c>
      <c r="N5659" s="16" t="n">
        <f aca="false">I5659*K5659</f>
        <v>290080</v>
      </c>
      <c r="O5659" s="16" t="n">
        <f aca="false">I5659*(K5659-J5659)</f>
        <v>48300</v>
      </c>
      <c r="P5659" s="15" t="n">
        <f aca="false">K5659-J5659</f>
        <v>345</v>
      </c>
      <c r="Q5659" s="0" t="str">
        <f aca="false">IF(G5659=0,"Out of stock",IF(G5659&lt;H5659,"Understocked",IF(G5659&gt;Summary!$B$6*H5659,"Overstocked","Healthy")))</f>
        <v>Understocked</v>
      </c>
      <c r="R5659" s="0" t="str">
        <f aca="false">IF(I5659&gt;=Summary!$B$7,"Fast",IF(I5659&lt;Summary!$B$8,"Slow","Medium"))</f>
        <v>Medium</v>
      </c>
      <c r="S5659" s="15" t="n">
        <f aca="false">IF(M5659&gt;Summary!$B$5,1,0)</f>
        <v>0</v>
      </c>
      <c r="T5659" s="16" t="n">
        <f aca="false">IF(Q5659="Overstocked",(G5659-Summary!$B$6*H5659)*J5659,0)</f>
        <v>0</v>
      </c>
    </row>
    <row r="5660" customFormat="false" ht="15" hidden="false" customHeight="false" outlineLevel="0" collapsed="false">
      <c r="A5660" s="0" t="s">
        <v>5758</v>
      </c>
      <c r="B5660" s="0" t="s">
        <v>111</v>
      </c>
      <c r="C5660" s="0" t="s">
        <v>85</v>
      </c>
      <c r="D5660" s="0" t="s">
        <v>86</v>
      </c>
      <c r="E5660" s="14" t="n">
        <v>45652</v>
      </c>
      <c r="F5660" s="14" t="n">
        <v>45662</v>
      </c>
      <c r="G5660" s="0" t="n">
        <v>122</v>
      </c>
      <c r="H5660" s="0" t="n">
        <v>79</v>
      </c>
      <c r="I5660" s="0" t="n">
        <v>288</v>
      </c>
      <c r="J5660" s="0" t="n">
        <v>890</v>
      </c>
      <c r="K5660" s="0" t="n">
        <v>966</v>
      </c>
      <c r="L5660" s="15" t="s">
        <v>87</v>
      </c>
      <c r="M5660" s="0" t="n">
        <v>10</v>
      </c>
      <c r="N5660" s="16" t="n">
        <f aca="false">I5660*K5660</f>
        <v>278208</v>
      </c>
      <c r="O5660" s="16" t="n">
        <f aca="false">I5660*(K5660-J5660)</f>
        <v>21888</v>
      </c>
      <c r="P5660" s="15" t="n">
        <f aca="false">K5660-J5660</f>
        <v>76</v>
      </c>
      <c r="Q5660" s="0" t="str">
        <f aca="false">IF(G5660=0,"Out of stock",IF(G5660&lt;H5660,"Understocked",IF(G5660&gt;Summary!$B$6*H5660,"Overstocked","Healthy")))</f>
        <v>Healthy</v>
      </c>
      <c r="R5660" s="0" t="str">
        <f aca="false">IF(I5660&gt;=Summary!$B$7,"Fast",IF(I5660&lt;Summary!$B$8,"Slow","Medium"))</f>
        <v>Fast</v>
      </c>
      <c r="S5660" s="15" t="n">
        <f aca="false">IF(M5660&gt;Summary!$B$5,1,0)</f>
        <v>1</v>
      </c>
      <c r="T5660" s="16" t="n">
        <f aca="false">IF(Q5660="Overstocked",(G5660-Summary!$B$6*H5660)*J5660,0)</f>
        <v>0</v>
      </c>
    </row>
    <row r="5661" customFormat="false" ht="15" hidden="false" customHeight="false" outlineLevel="0" collapsed="false">
      <c r="A5661" s="0" t="s">
        <v>5759</v>
      </c>
      <c r="B5661" s="0" t="s">
        <v>84</v>
      </c>
      <c r="C5661" s="0" t="s">
        <v>104</v>
      </c>
      <c r="D5661" s="0" t="s">
        <v>86</v>
      </c>
      <c r="E5661" s="14" t="n">
        <v>45591</v>
      </c>
      <c r="F5661" s="14" t="n">
        <v>45594</v>
      </c>
      <c r="G5661" s="0" t="n">
        <v>193</v>
      </c>
      <c r="H5661" s="0" t="n">
        <v>57</v>
      </c>
      <c r="I5661" s="0" t="n">
        <v>63</v>
      </c>
      <c r="J5661" s="0" t="n">
        <v>1276</v>
      </c>
      <c r="K5661" s="0" t="n">
        <v>1549</v>
      </c>
      <c r="L5661" s="15" t="s">
        <v>97</v>
      </c>
      <c r="M5661" s="0" t="n">
        <v>3</v>
      </c>
      <c r="N5661" s="16" t="n">
        <f aca="false">I5661*K5661</f>
        <v>97587</v>
      </c>
      <c r="O5661" s="16" t="n">
        <f aca="false">I5661*(K5661-J5661)</f>
        <v>17199</v>
      </c>
      <c r="P5661" s="15" t="n">
        <f aca="false">K5661-J5661</f>
        <v>273</v>
      </c>
      <c r="Q5661" s="0" t="str">
        <f aca="false">IF(G5661=0,"Out of stock",IF(G5661&lt;H5661,"Understocked",IF(G5661&gt;Summary!$B$6*H5661,"Overstocked","Healthy")))</f>
        <v>Healthy</v>
      </c>
      <c r="R5661" s="0" t="str">
        <f aca="false">IF(I5661&gt;=Summary!$B$7,"Fast",IF(I5661&lt;Summary!$B$8,"Slow","Medium"))</f>
        <v>Slow</v>
      </c>
      <c r="S5661" s="15" t="n">
        <f aca="false">IF(M5661&gt;Summary!$B$5,1,0)</f>
        <v>0</v>
      </c>
      <c r="T5661" s="16" t="n">
        <f aca="false">IF(Q5661="Overstocked",(G5661-Summary!$B$6*H5661)*J5661,0)</f>
        <v>0</v>
      </c>
    </row>
    <row r="5662" customFormat="false" ht="15" hidden="false" customHeight="false" outlineLevel="0" collapsed="false">
      <c r="A5662" s="0" t="s">
        <v>5760</v>
      </c>
      <c r="B5662" s="0" t="s">
        <v>123</v>
      </c>
      <c r="C5662" s="0" t="s">
        <v>85</v>
      </c>
      <c r="D5662" s="0" t="s">
        <v>92</v>
      </c>
      <c r="E5662" s="14" t="n">
        <v>45299</v>
      </c>
      <c r="F5662" s="14" t="n">
        <v>45304</v>
      </c>
      <c r="G5662" s="0" t="n">
        <v>375</v>
      </c>
      <c r="H5662" s="0" t="n">
        <v>97</v>
      </c>
      <c r="I5662" s="0" t="n">
        <v>3</v>
      </c>
      <c r="J5662" s="0" t="n">
        <v>1025</v>
      </c>
      <c r="K5662" s="0" t="n">
        <v>1427</v>
      </c>
      <c r="L5662" s="15" t="s">
        <v>80</v>
      </c>
      <c r="M5662" s="0" t="n">
        <v>5</v>
      </c>
      <c r="N5662" s="16" t="n">
        <f aca="false">I5662*K5662</f>
        <v>4281</v>
      </c>
      <c r="O5662" s="16" t="n">
        <f aca="false">I5662*(K5662-J5662)</f>
        <v>1206</v>
      </c>
      <c r="P5662" s="15" t="n">
        <f aca="false">K5662-J5662</f>
        <v>402</v>
      </c>
      <c r="Q5662" s="0" t="str">
        <f aca="false">IF(G5662=0,"Out of stock",IF(G5662&lt;H5662,"Understocked",IF(G5662&gt;Summary!$B$6*H5662,"Overstocked","Healthy")))</f>
        <v>Healthy</v>
      </c>
      <c r="R5662" s="0" t="str">
        <f aca="false">IF(I5662&gt;=Summary!$B$7,"Fast",IF(I5662&lt;Summary!$B$8,"Slow","Medium"))</f>
        <v>Slow</v>
      </c>
      <c r="S5662" s="15" t="n">
        <f aca="false">IF(M5662&gt;Summary!$B$5,1,0)</f>
        <v>0</v>
      </c>
      <c r="T5662" s="16" t="n">
        <f aca="false">IF(Q5662="Overstocked",(G5662-Summary!$B$6*H5662)*J5662,0)</f>
        <v>0</v>
      </c>
    </row>
    <row r="5663" customFormat="false" ht="15" hidden="false" customHeight="false" outlineLevel="0" collapsed="false">
      <c r="A5663" s="0" t="s">
        <v>5761</v>
      </c>
      <c r="B5663" s="0" t="s">
        <v>101</v>
      </c>
      <c r="C5663" s="0" t="s">
        <v>78</v>
      </c>
      <c r="D5663" s="0" t="s">
        <v>92</v>
      </c>
      <c r="E5663" s="14" t="n">
        <v>45312</v>
      </c>
      <c r="F5663" s="14" t="n">
        <v>45314</v>
      </c>
      <c r="G5663" s="0" t="n">
        <v>359</v>
      </c>
      <c r="H5663" s="0" t="n">
        <v>137</v>
      </c>
      <c r="I5663" s="0" t="n">
        <v>44</v>
      </c>
      <c r="J5663" s="0" t="n">
        <v>1623</v>
      </c>
      <c r="K5663" s="0" t="n">
        <v>2048</v>
      </c>
      <c r="L5663" s="15" t="s">
        <v>97</v>
      </c>
      <c r="M5663" s="0" t="n">
        <v>2</v>
      </c>
      <c r="N5663" s="16" t="n">
        <f aca="false">I5663*K5663</f>
        <v>90112</v>
      </c>
      <c r="O5663" s="16" t="n">
        <f aca="false">I5663*(K5663-J5663)</f>
        <v>18700</v>
      </c>
      <c r="P5663" s="15" t="n">
        <f aca="false">K5663-J5663</f>
        <v>425</v>
      </c>
      <c r="Q5663" s="0" t="str">
        <f aca="false">IF(G5663=0,"Out of stock",IF(G5663&lt;H5663,"Understocked",IF(G5663&gt;Summary!$B$6*H5663,"Overstocked","Healthy")))</f>
        <v>Healthy</v>
      </c>
      <c r="R5663" s="0" t="str">
        <f aca="false">IF(I5663&gt;=Summary!$B$7,"Fast",IF(I5663&lt;Summary!$B$8,"Slow","Medium"))</f>
        <v>Slow</v>
      </c>
      <c r="S5663" s="15" t="n">
        <f aca="false">IF(M5663&gt;Summary!$B$5,1,0)</f>
        <v>0</v>
      </c>
      <c r="T5663" s="16" t="n">
        <f aca="false">IF(Q5663="Overstocked",(G5663-Summary!$B$6*H5663)*J5663,0)</f>
        <v>0</v>
      </c>
    </row>
    <row r="5664" customFormat="false" ht="15" hidden="false" customHeight="false" outlineLevel="0" collapsed="false">
      <c r="A5664" s="0" t="s">
        <v>5762</v>
      </c>
      <c r="B5664" s="0" t="s">
        <v>95</v>
      </c>
      <c r="C5664" s="0" t="s">
        <v>96</v>
      </c>
      <c r="D5664" s="0" t="s">
        <v>86</v>
      </c>
      <c r="E5664" s="14" t="n">
        <v>45418</v>
      </c>
      <c r="F5664" s="14" t="n">
        <v>45420</v>
      </c>
      <c r="G5664" s="0" t="n">
        <v>18</v>
      </c>
      <c r="H5664" s="0" t="n">
        <v>68</v>
      </c>
      <c r="I5664" s="0" t="n">
        <v>262</v>
      </c>
      <c r="J5664" s="0" t="n">
        <v>1836</v>
      </c>
      <c r="K5664" s="0" t="n">
        <v>2133</v>
      </c>
      <c r="L5664" s="15" t="s">
        <v>80</v>
      </c>
      <c r="M5664" s="0" t="n">
        <v>2</v>
      </c>
      <c r="N5664" s="16" t="n">
        <f aca="false">I5664*K5664</f>
        <v>558846</v>
      </c>
      <c r="O5664" s="16" t="n">
        <f aca="false">I5664*(K5664-J5664)</f>
        <v>77814</v>
      </c>
      <c r="P5664" s="15" t="n">
        <f aca="false">K5664-J5664</f>
        <v>297</v>
      </c>
      <c r="Q5664" s="0" t="str">
        <f aca="false">IF(G5664=0,"Out of stock",IF(G5664&lt;H5664,"Understocked",IF(G5664&gt;Summary!$B$6*H5664,"Overstocked","Healthy")))</f>
        <v>Understocked</v>
      </c>
      <c r="R5664" s="0" t="str">
        <f aca="false">IF(I5664&gt;=Summary!$B$7,"Fast",IF(I5664&lt;Summary!$B$8,"Slow","Medium"))</f>
        <v>Fast</v>
      </c>
      <c r="S5664" s="15" t="n">
        <f aca="false">IF(M5664&gt;Summary!$B$5,1,0)</f>
        <v>0</v>
      </c>
      <c r="T5664" s="16" t="n">
        <f aca="false">IF(Q5664="Overstocked",(G5664-Summary!$B$6*H5664)*J5664,0)</f>
        <v>0</v>
      </c>
    </row>
    <row r="5665" customFormat="false" ht="15" hidden="false" customHeight="false" outlineLevel="0" collapsed="false">
      <c r="A5665" s="0" t="s">
        <v>5763</v>
      </c>
      <c r="B5665" s="0" t="s">
        <v>89</v>
      </c>
      <c r="C5665" s="0" t="s">
        <v>85</v>
      </c>
      <c r="D5665" s="0" t="s">
        <v>102</v>
      </c>
      <c r="E5665" s="14" t="n">
        <v>45570</v>
      </c>
      <c r="F5665" s="14" t="n">
        <v>45573</v>
      </c>
      <c r="G5665" s="0" t="n">
        <v>295</v>
      </c>
      <c r="H5665" s="0" t="n">
        <v>131</v>
      </c>
      <c r="I5665" s="0" t="n">
        <v>201</v>
      </c>
      <c r="J5665" s="0" t="n">
        <v>1454</v>
      </c>
      <c r="K5665" s="0" t="n">
        <v>1757</v>
      </c>
      <c r="L5665" s="15" t="s">
        <v>97</v>
      </c>
      <c r="M5665" s="0" t="n">
        <v>3</v>
      </c>
      <c r="N5665" s="16" t="n">
        <f aca="false">I5665*K5665</f>
        <v>353157</v>
      </c>
      <c r="O5665" s="16" t="n">
        <f aca="false">I5665*(K5665-J5665)</f>
        <v>60903</v>
      </c>
      <c r="P5665" s="15" t="n">
        <f aca="false">K5665-J5665</f>
        <v>303</v>
      </c>
      <c r="Q5665" s="0" t="str">
        <f aca="false">IF(G5665=0,"Out of stock",IF(G5665&lt;H5665,"Understocked",IF(G5665&gt;Summary!$B$6*H5665,"Overstocked","Healthy")))</f>
        <v>Healthy</v>
      </c>
      <c r="R5665" s="0" t="str">
        <f aca="false">IF(I5665&gt;=Summary!$B$7,"Fast",IF(I5665&lt;Summary!$B$8,"Slow","Medium"))</f>
        <v>Fast</v>
      </c>
      <c r="S5665" s="15" t="n">
        <f aca="false">IF(M5665&gt;Summary!$B$5,1,0)</f>
        <v>0</v>
      </c>
      <c r="T5665" s="16" t="n">
        <f aca="false">IF(Q5665="Overstocked",(G5665-Summary!$B$6*H5665)*J5665,0)</f>
        <v>0</v>
      </c>
    </row>
    <row r="5666" customFormat="false" ht="15" hidden="false" customHeight="false" outlineLevel="0" collapsed="false">
      <c r="A5666" s="0" t="s">
        <v>5764</v>
      </c>
      <c r="B5666" s="0" t="s">
        <v>113</v>
      </c>
      <c r="C5666" s="0" t="s">
        <v>104</v>
      </c>
      <c r="D5666" s="0" t="s">
        <v>90</v>
      </c>
      <c r="E5666" s="14" t="n">
        <v>45056</v>
      </c>
      <c r="F5666" s="14" t="n">
        <v>45059</v>
      </c>
      <c r="G5666" s="0" t="n">
        <v>417</v>
      </c>
      <c r="H5666" s="0" t="n">
        <v>99</v>
      </c>
      <c r="I5666" s="0" t="n">
        <v>174</v>
      </c>
      <c r="J5666" s="0" t="n">
        <v>393</v>
      </c>
      <c r="K5666" s="0" t="n">
        <v>787</v>
      </c>
      <c r="L5666" s="15" t="s">
        <v>87</v>
      </c>
      <c r="M5666" s="0" t="n">
        <v>3</v>
      </c>
      <c r="N5666" s="16" t="n">
        <f aca="false">I5666*K5666</f>
        <v>136938</v>
      </c>
      <c r="O5666" s="16" t="n">
        <f aca="false">I5666*(K5666-J5666)</f>
        <v>68556</v>
      </c>
      <c r="P5666" s="15" t="n">
        <f aca="false">K5666-J5666</f>
        <v>394</v>
      </c>
      <c r="Q5666" s="0" t="str">
        <f aca="false">IF(G5666=0,"Out of stock",IF(G5666&lt;H5666,"Understocked",IF(G5666&gt;Summary!$B$6*H5666,"Overstocked","Healthy")))</f>
        <v>Overstocked</v>
      </c>
      <c r="R5666" s="0" t="str">
        <f aca="false">IF(I5666&gt;=Summary!$B$7,"Fast",IF(I5666&lt;Summary!$B$8,"Slow","Medium"))</f>
        <v>Medium</v>
      </c>
      <c r="S5666" s="15" t="n">
        <f aca="false">IF(M5666&gt;Summary!$B$5,1,0)</f>
        <v>0</v>
      </c>
      <c r="T5666" s="16" t="n">
        <f aca="false">IF(Q5666="Overstocked",(G5666-Summary!$B$6*H5666)*J5666,0)</f>
        <v>8253</v>
      </c>
    </row>
    <row r="5667" customFormat="false" ht="15" hidden="false" customHeight="false" outlineLevel="0" collapsed="false">
      <c r="A5667" s="0" t="s">
        <v>5765</v>
      </c>
      <c r="B5667" s="0" t="s">
        <v>111</v>
      </c>
      <c r="C5667" s="0" t="s">
        <v>85</v>
      </c>
      <c r="D5667" s="0" t="s">
        <v>90</v>
      </c>
      <c r="E5667" s="14" t="n">
        <v>45630</v>
      </c>
      <c r="F5667" s="14" t="n">
        <v>45632</v>
      </c>
      <c r="G5667" s="0" t="n">
        <v>170</v>
      </c>
      <c r="H5667" s="0" t="n">
        <v>122</v>
      </c>
      <c r="I5667" s="0" t="n">
        <v>1</v>
      </c>
      <c r="J5667" s="0" t="n">
        <v>852</v>
      </c>
      <c r="K5667" s="0" t="n">
        <v>1063</v>
      </c>
      <c r="L5667" s="15" t="s">
        <v>93</v>
      </c>
      <c r="M5667" s="0" t="n">
        <v>2</v>
      </c>
      <c r="N5667" s="16" t="n">
        <f aca="false">I5667*K5667</f>
        <v>1063</v>
      </c>
      <c r="O5667" s="16" t="n">
        <f aca="false">I5667*(K5667-J5667)</f>
        <v>211</v>
      </c>
      <c r="P5667" s="15" t="n">
        <f aca="false">K5667-J5667</f>
        <v>211</v>
      </c>
      <c r="Q5667" s="0" t="str">
        <f aca="false">IF(G5667=0,"Out of stock",IF(G5667&lt;H5667,"Understocked",IF(G5667&gt;Summary!$B$6*H5667,"Overstocked","Healthy")))</f>
        <v>Healthy</v>
      </c>
      <c r="R5667" s="0" t="str">
        <f aca="false">IF(I5667&gt;=Summary!$B$7,"Fast",IF(I5667&lt;Summary!$B$8,"Slow","Medium"))</f>
        <v>Slow</v>
      </c>
      <c r="S5667" s="15" t="n">
        <f aca="false">IF(M5667&gt;Summary!$B$5,1,0)</f>
        <v>0</v>
      </c>
      <c r="T5667" s="16" t="n">
        <f aca="false">IF(Q5667="Overstocked",(G5667-Summary!$B$6*H5667)*J5667,0)</f>
        <v>0</v>
      </c>
    </row>
    <row r="5668" customFormat="false" ht="15" hidden="false" customHeight="false" outlineLevel="0" collapsed="false">
      <c r="A5668" s="0" t="s">
        <v>5766</v>
      </c>
      <c r="B5668" s="0" t="s">
        <v>101</v>
      </c>
      <c r="C5668" s="0" t="s">
        <v>96</v>
      </c>
      <c r="D5668" s="0" t="s">
        <v>90</v>
      </c>
      <c r="E5668" s="14" t="n">
        <v>45065</v>
      </c>
      <c r="F5668" s="14" t="n">
        <v>45074</v>
      </c>
      <c r="G5668" s="0" t="n">
        <v>251</v>
      </c>
      <c r="H5668" s="0" t="n">
        <v>129</v>
      </c>
      <c r="I5668" s="0" t="n">
        <v>110</v>
      </c>
      <c r="J5668" s="0" t="n">
        <v>543</v>
      </c>
      <c r="K5668" s="0" t="n">
        <v>710</v>
      </c>
      <c r="L5668" s="15" t="s">
        <v>80</v>
      </c>
      <c r="M5668" s="0" t="n">
        <v>9</v>
      </c>
      <c r="N5668" s="16" t="n">
        <f aca="false">I5668*K5668</f>
        <v>78100</v>
      </c>
      <c r="O5668" s="16" t="n">
        <f aca="false">I5668*(K5668-J5668)</f>
        <v>18370</v>
      </c>
      <c r="P5668" s="15" t="n">
        <f aca="false">K5668-J5668</f>
        <v>167</v>
      </c>
      <c r="Q5668" s="0" t="str">
        <f aca="false">IF(G5668=0,"Out of stock",IF(G5668&lt;H5668,"Understocked",IF(G5668&gt;Summary!$B$6*H5668,"Overstocked","Healthy")))</f>
        <v>Healthy</v>
      </c>
      <c r="R5668" s="0" t="str">
        <f aca="false">IF(I5668&gt;=Summary!$B$7,"Fast",IF(I5668&lt;Summary!$B$8,"Slow","Medium"))</f>
        <v>Medium</v>
      </c>
      <c r="S5668" s="15" t="n">
        <f aca="false">IF(M5668&gt;Summary!$B$5,1,0)</f>
        <v>1</v>
      </c>
      <c r="T5668" s="16" t="n">
        <f aca="false">IF(Q5668="Overstocked",(G5668-Summary!$B$6*H5668)*J5668,0)</f>
        <v>0</v>
      </c>
    </row>
    <row r="5669" customFormat="false" ht="15" hidden="false" customHeight="false" outlineLevel="0" collapsed="false">
      <c r="A5669" s="0" t="s">
        <v>5767</v>
      </c>
      <c r="B5669" s="0" t="s">
        <v>77</v>
      </c>
      <c r="C5669" s="0" t="s">
        <v>85</v>
      </c>
      <c r="D5669" s="0" t="s">
        <v>79</v>
      </c>
      <c r="E5669" s="14" t="n">
        <v>45336</v>
      </c>
      <c r="F5669" s="14" t="n">
        <v>45342</v>
      </c>
      <c r="G5669" s="0" t="n">
        <v>204</v>
      </c>
      <c r="H5669" s="0" t="n">
        <v>148</v>
      </c>
      <c r="I5669" s="0" t="n">
        <v>159</v>
      </c>
      <c r="J5669" s="0" t="n">
        <v>1835</v>
      </c>
      <c r="K5669" s="0" t="n">
        <v>2002</v>
      </c>
      <c r="L5669" s="15" t="s">
        <v>97</v>
      </c>
      <c r="M5669" s="0" t="n">
        <v>6</v>
      </c>
      <c r="N5669" s="16" t="n">
        <f aca="false">I5669*K5669</f>
        <v>318318</v>
      </c>
      <c r="O5669" s="16" t="n">
        <f aca="false">I5669*(K5669-J5669)</f>
        <v>26553</v>
      </c>
      <c r="P5669" s="15" t="n">
        <f aca="false">K5669-J5669</f>
        <v>167</v>
      </c>
      <c r="Q5669" s="0" t="str">
        <f aca="false">IF(G5669=0,"Out of stock",IF(G5669&lt;H5669,"Understocked",IF(G5669&gt;Summary!$B$6*H5669,"Overstocked","Healthy")))</f>
        <v>Healthy</v>
      </c>
      <c r="R5669" s="0" t="str">
        <f aca="false">IF(I5669&gt;=Summary!$B$7,"Fast",IF(I5669&lt;Summary!$B$8,"Slow","Medium"))</f>
        <v>Medium</v>
      </c>
      <c r="S5669" s="15" t="n">
        <f aca="false">IF(M5669&gt;Summary!$B$5,1,0)</f>
        <v>0</v>
      </c>
      <c r="T5669" s="16" t="n">
        <f aca="false">IF(Q5669="Overstocked",(G5669-Summary!$B$6*H5669)*J5669,0)</f>
        <v>0</v>
      </c>
    </row>
    <row r="5670" customFormat="false" ht="15" hidden="false" customHeight="false" outlineLevel="0" collapsed="false">
      <c r="A5670" s="0" t="s">
        <v>5768</v>
      </c>
      <c r="B5670" s="0" t="s">
        <v>115</v>
      </c>
      <c r="C5670" s="0" t="s">
        <v>104</v>
      </c>
      <c r="D5670" s="0" t="s">
        <v>102</v>
      </c>
      <c r="E5670" s="14" t="n">
        <v>45246</v>
      </c>
      <c r="F5670" s="14" t="n">
        <v>45247</v>
      </c>
      <c r="G5670" s="0" t="n">
        <v>254</v>
      </c>
      <c r="H5670" s="0" t="n">
        <v>149</v>
      </c>
      <c r="I5670" s="0" t="n">
        <v>6</v>
      </c>
      <c r="J5670" s="0" t="n">
        <v>1245</v>
      </c>
      <c r="K5670" s="0" t="n">
        <v>1402</v>
      </c>
      <c r="L5670" s="15" t="s">
        <v>80</v>
      </c>
      <c r="M5670" s="0" t="n">
        <v>1</v>
      </c>
      <c r="N5670" s="16" t="n">
        <f aca="false">I5670*K5670</f>
        <v>8412</v>
      </c>
      <c r="O5670" s="16" t="n">
        <f aca="false">I5670*(K5670-J5670)</f>
        <v>942</v>
      </c>
      <c r="P5670" s="15" t="n">
        <f aca="false">K5670-J5670</f>
        <v>157</v>
      </c>
      <c r="Q5670" s="0" t="str">
        <f aca="false">IF(G5670=0,"Out of stock",IF(G5670&lt;H5670,"Understocked",IF(G5670&gt;Summary!$B$6*H5670,"Overstocked","Healthy")))</f>
        <v>Healthy</v>
      </c>
      <c r="R5670" s="0" t="str">
        <f aca="false">IF(I5670&gt;=Summary!$B$7,"Fast",IF(I5670&lt;Summary!$B$8,"Slow","Medium"))</f>
        <v>Slow</v>
      </c>
      <c r="S5670" s="15" t="n">
        <f aca="false">IF(M5670&gt;Summary!$B$5,1,0)</f>
        <v>0</v>
      </c>
      <c r="T5670" s="16" t="n">
        <f aca="false">IF(Q5670="Overstocked",(G5670-Summary!$B$6*H5670)*J5670,0)</f>
        <v>0</v>
      </c>
    </row>
    <row r="5671" customFormat="false" ht="15" hidden="false" customHeight="false" outlineLevel="0" collapsed="false">
      <c r="A5671" s="0" t="s">
        <v>5769</v>
      </c>
      <c r="B5671" s="0" t="s">
        <v>113</v>
      </c>
      <c r="C5671" s="0" t="s">
        <v>78</v>
      </c>
      <c r="D5671" s="0" t="s">
        <v>86</v>
      </c>
      <c r="E5671" s="14" t="n">
        <v>45584</v>
      </c>
      <c r="F5671" s="14" t="n">
        <v>45590</v>
      </c>
      <c r="G5671" s="0" t="n">
        <v>172</v>
      </c>
      <c r="H5671" s="0" t="n">
        <v>123</v>
      </c>
      <c r="I5671" s="0" t="n">
        <v>199</v>
      </c>
      <c r="J5671" s="0" t="n">
        <v>1436</v>
      </c>
      <c r="K5671" s="0" t="n">
        <v>1656</v>
      </c>
      <c r="L5671" s="15" t="s">
        <v>97</v>
      </c>
      <c r="M5671" s="0" t="n">
        <v>6</v>
      </c>
      <c r="N5671" s="16" t="n">
        <f aca="false">I5671*K5671</f>
        <v>329544</v>
      </c>
      <c r="O5671" s="16" t="n">
        <f aca="false">I5671*(K5671-J5671)</f>
        <v>43780</v>
      </c>
      <c r="P5671" s="15" t="n">
        <f aca="false">K5671-J5671</f>
        <v>220</v>
      </c>
      <c r="Q5671" s="0" t="str">
        <f aca="false">IF(G5671=0,"Out of stock",IF(G5671&lt;H5671,"Understocked",IF(G5671&gt;Summary!$B$6*H5671,"Overstocked","Healthy")))</f>
        <v>Healthy</v>
      </c>
      <c r="R5671" s="0" t="str">
        <f aca="false">IF(I5671&gt;=Summary!$B$7,"Fast",IF(I5671&lt;Summary!$B$8,"Slow","Medium"))</f>
        <v>Medium</v>
      </c>
      <c r="S5671" s="15" t="n">
        <f aca="false">IF(M5671&gt;Summary!$B$5,1,0)</f>
        <v>0</v>
      </c>
      <c r="T5671" s="16" t="n">
        <f aca="false">IF(Q5671="Overstocked",(G5671-Summary!$B$6*H5671)*J5671,0)</f>
        <v>0</v>
      </c>
    </row>
    <row r="5672" customFormat="false" ht="15" hidden="false" customHeight="false" outlineLevel="0" collapsed="false">
      <c r="A5672" s="0" t="s">
        <v>5770</v>
      </c>
      <c r="B5672" s="0" t="s">
        <v>84</v>
      </c>
      <c r="C5672" s="0" t="s">
        <v>85</v>
      </c>
      <c r="D5672" s="0" t="s">
        <v>92</v>
      </c>
      <c r="E5672" s="14" t="n">
        <v>45459</v>
      </c>
      <c r="F5672" s="14" t="n">
        <v>45463</v>
      </c>
      <c r="G5672" s="0" t="n">
        <v>195</v>
      </c>
      <c r="H5672" s="0" t="n">
        <v>137</v>
      </c>
      <c r="I5672" s="0" t="n">
        <v>34</v>
      </c>
      <c r="J5672" s="0" t="n">
        <v>946</v>
      </c>
      <c r="K5672" s="0" t="n">
        <v>1222</v>
      </c>
      <c r="L5672" s="15" t="s">
        <v>97</v>
      </c>
      <c r="M5672" s="0" t="n">
        <v>4</v>
      </c>
      <c r="N5672" s="16" t="n">
        <f aca="false">I5672*K5672</f>
        <v>41548</v>
      </c>
      <c r="O5672" s="16" t="n">
        <f aca="false">I5672*(K5672-J5672)</f>
        <v>9384</v>
      </c>
      <c r="P5672" s="15" t="n">
        <f aca="false">K5672-J5672</f>
        <v>276</v>
      </c>
      <c r="Q5672" s="0" t="str">
        <f aca="false">IF(G5672=0,"Out of stock",IF(G5672&lt;H5672,"Understocked",IF(G5672&gt;Summary!$B$6*H5672,"Overstocked","Healthy")))</f>
        <v>Healthy</v>
      </c>
      <c r="R5672" s="0" t="str">
        <f aca="false">IF(I5672&gt;=Summary!$B$7,"Fast",IF(I5672&lt;Summary!$B$8,"Slow","Medium"))</f>
        <v>Slow</v>
      </c>
      <c r="S5672" s="15" t="n">
        <f aca="false">IF(M5672&gt;Summary!$B$5,1,0)</f>
        <v>0</v>
      </c>
      <c r="T5672" s="16" t="n">
        <f aca="false">IF(Q5672="Overstocked",(G5672-Summary!$B$6*H5672)*J5672,0)</f>
        <v>0</v>
      </c>
    </row>
    <row r="5673" customFormat="false" ht="15" hidden="false" customHeight="false" outlineLevel="0" collapsed="false">
      <c r="A5673" s="0" t="s">
        <v>5771</v>
      </c>
      <c r="B5673" s="0" t="s">
        <v>113</v>
      </c>
      <c r="C5673" s="0" t="s">
        <v>96</v>
      </c>
      <c r="D5673" s="0" t="s">
        <v>92</v>
      </c>
      <c r="E5673" s="14" t="n">
        <v>45581</v>
      </c>
      <c r="F5673" s="14" t="n">
        <v>45583</v>
      </c>
      <c r="G5673" s="0" t="n">
        <v>14</v>
      </c>
      <c r="H5673" s="0" t="n">
        <v>78</v>
      </c>
      <c r="I5673" s="0" t="n">
        <v>285</v>
      </c>
      <c r="J5673" s="0" t="n">
        <v>1574</v>
      </c>
      <c r="K5673" s="0" t="n">
        <v>1828</v>
      </c>
      <c r="L5673" s="15" t="s">
        <v>93</v>
      </c>
      <c r="M5673" s="0" t="n">
        <v>2</v>
      </c>
      <c r="N5673" s="16" t="n">
        <f aca="false">I5673*K5673</f>
        <v>520980</v>
      </c>
      <c r="O5673" s="16" t="n">
        <f aca="false">I5673*(K5673-J5673)</f>
        <v>72390</v>
      </c>
      <c r="P5673" s="15" t="n">
        <f aca="false">K5673-J5673</f>
        <v>254</v>
      </c>
      <c r="Q5673" s="0" t="str">
        <f aca="false">IF(G5673=0,"Out of stock",IF(G5673&lt;H5673,"Understocked",IF(G5673&gt;Summary!$B$6*H5673,"Overstocked","Healthy")))</f>
        <v>Understocked</v>
      </c>
      <c r="R5673" s="0" t="str">
        <f aca="false">IF(I5673&gt;=Summary!$B$7,"Fast",IF(I5673&lt;Summary!$B$8,"Slow","Medium"))</f>
        <v>Fast</v>
      </c>
      <c r="S5673" s="15" t="n">
        <f aca="false">IF(M5673&gt;Summary!$B$5,1,0)</f>
        <v>0</v>
      </c>
      <c r="T5673" s="16" t="n">
        <f aca="false">IF(Q5673="Overstocked",(G5673-Summary!$B$6*H5673)*J5673,0)</f>
        <v>0</v>
      </c>
    </row>
    <row r="5674" customFormat="false" ht="15" hidden="false" customHeight="false" outlineLevel="0" collapsed="false">
      <c r="A5674" s="0" t="s">
        <v>5772</v>
      </c>
      <c r="B5674" s="0" t="s">
        <v>111</v>
      </c>
      <c r="C5674" s="0" t="s">
        <v>78</v>
      </c>
      <c r="D5674" s="0" t="s">
        <v>90</v>
      </c>
      <c r="E5674" s="14" t="n">
        <v>45452</v>
      </c>
      <c r="F5674" s="14" t="n">
        <v>45455</v>
      </c>
      <c r="G5674" s="0" t="n">
        <v>244</v>
      </c>
      <c r="H5674" s="0" t="n">
        <v>97</v>
      </c>
      <c r="I5674" s="0" t="n">
        <v>198</v>
      </c>
      <c r="J5674" s="0" t="n">
        <v>1108</v>
      </c>
      <c r="K5674" s="0" t="n">
        <v>1401</v>
      </c>
      <c r="L5674" s="15" t="s">
        <v>97</v>
      </c>
      <c r="M5674" s="0" t="n">
        <v>3</v>
      </c>
      <c r="N5674" s="16" t="n">
        <f aca="false">I5674*K5674</f>
        <v>277398</v>
      </c>
      <c r="O5674" s="16" t="n">
        <f aca="false">I5674*(K5674-J5674)</f>
        <v>58014</v>
      </c>
      <c r="P5674" s="15" t="n">
        <f aca="false">K5674-J5674</f>
        <v>293</v>
      </c>
      <c r="Q5674" s="0" t="str">
        <f aca="false">IF(G5674=0,"Out of stock",IF(G5674&lt;H5674,"Understocked",IF(G5674&gt;Summary!$B$6*H5674,"Overstocked","Healthy")))</f>
        <v>Healthy</v>
      </c>
      <c r="R5674" s="0" t="str">
        <f aca="false">IF(I5674&gt;=Summary!$B$7,"Fast",IF(I5674&lt;Summary!$B$8,"Slow","Medium"))</f>
        <v>Medium</v>
      </c>
      <c r="S5674" s="15" t="n">
        <f aca="false">IF(M5674&gt;Summary!$B$5,1,0)</f>
        <v>0</v>
      </c>
      <c r="T5674" s="16" t="n">
        <f aca="false">IF(Q5674="Overstocked",(G5674-Summary!$B$6*H5674)*J5674,0)</f>
        <v>0</v>
      </c>
    </row>
    <row r="5675" customFormat="false" ht="15" hidden="false" customHeight="false" outlineLevel="0" collapsed="false">
      <c r="A5675" s="0" t="s">
        <v>5773</v>
      </c>
      <c r="B5675" s="0" t="s">
        <v>84</v>
      </c>
      <c r="C5675" s="0" t="s">
        <v>78</v>
      </c>
      <c r="D5675" s="0" t="s">
        <v>86</v>
      </c>
      <c r="E5675" s="14" t="n">
        <v>45068</v>
      </c>
      <c r="F5675" s="14" t="n">
        <v>45071</v>
      </c>
      <c r="G5675" s="0" t="n">
        <v>454</v>
      </c>
      <c r="H5675" s="0" t="n">
        <v>80</v>
      </c>
      <c r="I5675" s="0" t="n">
        <v>243</v>
      </c>
      <c r="J5675" s="0" t="n">
        <v>677</v>
      </c>
      <c r="K5675" s="0" t="n">
        <v>752</v>
      </c>
      <c r="L5675" s="15" t="s">
        <v>93</v>
      </c>
      <c r="M5675" s="0" t="n">
        <v>3</v>
      </c>
      <c r="N5675" s="16" t="n">
        <f aca="false">I5675*K5675</f>
        <v>182736</v>
      </c>
      <c r="O5675" s="16" t="n">
        <f aca="false">I5675*(K5675-J5675)</f>
        <v>18225</v>
      </c>
      <c r="P5675" s="15" t="n">
        <f aca="false">K5675-J5675</f>
        <v>75</v>
      </c>
      <c r="Q5675" s="0" t="str">
        <f aca="false">IF(G5675=0,"Out of stock",IF(G5675&lt;H5675,"Understocked",IF(G5675&gt;Summary!$B$6*H5675,"Overstocked","Healthy")))</f>
        <v>Overstocked</v>
      </c>
      <c r="R5675" s="0" t="str">
        <f aca="false">IF(I5675&gt;=Summary!$B$7,"Fast",IF(I5675&lt;Summary!$B$8,"Slow","Medium"))</f>
        <v>Fast</v>
      </c>
      <c r="S5675" s="15" t="n">
        <f aca="false">IF(M5675&gt;Summary!$B$5,1,0)</f>
        <v>0</v>
      </c>
      <c r="T5675" s="16" t="n">
        <f aca="false">IF(Q5675="Overstocked",(G5675-Summary!$B$6*H5675)*J5675,0)</f>
        <v>90718</v>
      </c>
    </row>
    <row r="5676" customFormat="false" ht="15" hidden="false" customHeight="false" outlineLevel="0" collapsed="false">
      <c r="A5676" s="0" t="s">
        <v>5774</v>
      </c>
      <c r="B5676" s="0" t="s">
        <v>89</v>
      </c>
      <c r="C5676" s="0" t="s">
        <v>104</v>
      </c>
      <c r="D5676" s="0" t="s">
        <v>86</v>
      </c>
      <c r="E5676" s="14" t="n">
        <v>44989</v>
      </c>
      <c r="F5676" s="14" t="n">
        <v>44995</v>
      </c>
      <c r="G5676" s="0" t="n">
        <v>79</v>
      </c>
      <c r="H5676" s="0" t="n">
        <v>54</v>
      </c>
      <c r="I5676" s="0" t="n">
        <v>250</v>
      </c>
      <c r="J5676" s="0" t="n">
        <v>1201</v>
      </c>
      <c r="K5676" s="0" t="n">
        <v>1506</v>
      </c>
      <c r="L5676" s="15" t="s">
        <v>97</v>
      </c>
      <c r="M5676" s="0" t="n">
        <v>6</v>
      </c>
      <c r="N5676" s="16" t="n">
        <f aca="false">I5676*K5676</f>
        <v>376500</v>
      </c>
      <c r="O5676" s="16" t="n">
        <f aca="false">I5676*(K5676-J5676)</f>
        <v>76250</v>
      </c>
      <c r="P5676" s="15" t="n">
        <f aca="false">K5676-J5676</f>
        <v>305</v>
      </c>
      <c r="Q5676" s="0" t="str">
        <f aca="false">IF(G5676=0,"Out of stock",IF(G5676&lt;H5676,"Understocked",IF(G5676&gt;Summary!$B$6*H5676,"Overstocked","Healthy")))</f>
        <v>Healthy</v>
      </c>
      <c r="R5676" s="0" t="str">
        <f aca="false">IF(I5676&gt;=Summary!$B$7,"Fast",IF(I5676&lt;Summary!$B$8,"Slow","Medium"))</f>
        <v>Fast</v>
      </c>
      <c r="S5676" s="15" t="n">
        <f aca="false">IF(M5676&gt;Summary!$B$5,1,0)</f>
        <v>0</v>
      </c>
      <c r="T5676" s="16" t="n">
        <f aca="false">IF(Q5676="Overstocked",(G5676-Summary!$B$6*H5676)*J5676,0)</f>
        <v>0</v>
      </c>
    </row>
    <row r="5677" customFormat="false" ht="15" hidden="false" customHeight="false" outlineLevel="0" collapsed="false">
      <c r="A5677" s="0" t="s">
        <v>5775</v>
      </c>
      <c r="B5677" s="0" t="s">
        <v>95</v>
      </c>
      <c r="C5677" s="0" t="s">
        <v>96</v>
      </c>
      <c r="D5677" s="0" t="s">
        <v>102</v>
      </c>
      <c r="E5677" s="14" t="n">
        <v>45431</v>
      </c>
      <c r="F5677" s="14" t="n">
        <v>45435</v>
      </c>
      <c r="G5677" s="0" t="n">
        <v>171</v>
      </c>
      <c r="H5677" s="0" t="n">
        <v>106</v>
      </c>
      <c r="I5677" s="0" t="n">
        <v>149</v>
      </c>
      <c r="J5677" s="0" t="n">
        <v>1847</v>
      </c>
      <c r="K5677" s="0" t="n">
        <v>2046</v>
      </c>
      <c r="L5677" s="15" t="s">
        <v>82</v>
      </c>
      <c r="M5677" s="0" t="n">
        <v>4</v>
      </c>
      <c r="N5677" s="16" t="n">
        <f aca="false">I5677*K5677</f>
        <v>304854</v>
      </c>
      <c r="O5677" s="16" t="n">
        <f aca="false">I5677*(K5677-J5677)</f>
        <v>29651</v>
      </c>
      <c r="P5677" s="15" t="n">
        <f aca="false">K5677-J5677</f>
        <v>199</v>
      </c>
      <c r="Q5677" s="0" t="str">
        <f aca="false">IF(G5677=0,"Out of stock",IF(G5677&lt;H5677,"Understocked",IF(G5677&gt;Summary!$B$6*H5677,"Overstocked","Healthy")))</f>
        <v>Healthy</v>
      </c>
      <c r="R5677" s="0" t="str">
        <f aca="false">IF(I5677&gt;=Summary!$B$7,"Fast",IF(I5677&lt;Summary!$B$8,"Slow","Medium"))</f>
        <v>Medium</v>
      </c>
      <c r="S5677" s="15" t="n">
        <f aca="false">IF(M5677&gt;Summary!$B$5,1,0)</f>
        <v>0</v>
      </c>
      <c r="T5677" s="16" t="n">
        <f aca="false">IF(Q5677="Overstocked",(G5677-Summary!$B$6*H5677)*J5677,0)</f>
        <v>0</v>
      </c>
    </row>
    <row r="5678" customFormat="false" ht="15" hidden="false" customHeight="false" outlineLevel="0" collapsed="false">
      <c r="A5678" s="0" t="s">
        <v>5776</v>
      </c>
      <c r="B5678" s="0" t="s">
        <v>111</v>
      </c>
      <c r="C5678" s="0" t="s">
        <v>78</v>
      </c>
      <c r="D5678" s="0" t="s">
        <v>86</v>
      </c>
      <c r="E5678" s="14" t="n">
        <v>45634</v>
      </c>
      <c r="F5678" s="14" t="n">
        <v>45639</v>
      </c>
      <c r="G5678" s="0" t="n">
        <v>274</v>
      </c>
      <c r="H5678" s="0" t="n">
        <v>134</v>
      </c>
      <c r="I5678" s="0" t="n">
        <v>80</v>
      </c>
      <c r="J5678" s="0" t="n">
        <v>1942</v>
      </c>
      <c r="K5678" s="0" t="n">
        <v>2237</v>
      </c>
      <c r="L5678" s="15" t="s">
        <v>80</v>
      </c>
      <c r="M5678" s="0" t="n">
        <v>5</v>
      </c>
      <c r="N5678" s="16" t="n">
        <f aca="false">I5678*K5678</f>
        <v>178960</v>
      </c>
      <c r="O5678" s="16" t="n">
        <f aca="false">I5678*(K5678-J5678)</f>
        <v>23600</v>
      </c>
      <c r="P5678" s="15" t="n">
        <f aca="false">K5678-J5678</f>
        <v>295</v>
      </c>
      <c r="Q5678" s="0" t="str">
        <f aca="false">IF(G5678=0,"Out of stock",IF(G5678&lt;H5678,"Understocked",IF(G5678&gt;Summary!$B$6*H5678,"Overstocked","Healthy")))</f>
        <v>Healthy</v>
      </c>
      <c r="R5678" s="0" t="str">
        <f aca="false">IF(I5678&gt;=Summary!$B$7,"Fast",IF(I5678&lt;Summary!$B$8,"Slow","Medium"))</f>
        <v>Slow</v>
      </c>
      <c r="S5678" s="15" t="n">
        <f aca="false">IF(M5678&gt;Summary!$B$5,1,0)</f>
        <v>0</v>
      </c>
      <c r="T5678" s="16" t="n">
        <f aca="false">IF(Q5678="Overstocked",(G5678-Summary!$B$6*H5678)*J5678,0)</f>
        <v>0</v>
      </c>
    </row>
    <row r="5679" customFormat="false" ht="15" hidden="false" customHeight="false" outlineLevel="0" collapsed="false">
      <c r="A5679" s="0" t="s">
        <v>5777</v>
      </c>
      <c r="B5679" s="0" t="s">
        <v>84</v>
      </c>
      <c r="C5679" s="0" t="s">
        <v>104</v>
      </c>
      <c r="D5679" s="0" t="s">
        <v>90</v>
      </c>
      <c r="E5679" s="14" t="n">
        <v>45067</v>
      </c>
      <c r="F5679" s="14" t="n">
        <v>45071</v>
      </c>
      <c r="G5679" s="0" t="n">
        <v>497</v>
      </c>
      <c r="H5679" s="0" t="n">
        <v>112</v>
      </c>
      <c r="I5679" s="0" t="n">
        <v>76</v>
      </c>
      <c r="J5679" s="0" t="n">
        <v>1368</v>
      </c>
      <c r="K5679" s="0" t="n">
        <v>1561</v>
      </c>
      <c r="L5679" s="15" t="s">
        <v>80</v>
      </c>
      <c r="M5679" s="0" t="n">
        <v>4</v>
      </c>
      <c r="N5679" s="16" t="n">
        <f aca="false">I5679*K5679</f>
        <v>118636</v>
      </c>
      <c r="O5679" s="16" t="n">
        <f aca="false">I5679*(K5679-J5679)</f>
        <v>14668</v>
      </c>
      <c r="P5679" s="15" t="n">
        <f aca="false">K5679-J5679</f>
        <v>193</v>
      </c>
      <c r="Q5679" s="0" t="str">
        <f aca="false">IF(G5679=0,"Out of stock",IF(G5679&lt;H5679,"Understocked",IF(G5679&gt;Summary!$B$6*H5679,"Overstocked","Healthy")))</f>
        <v>Overstocked</v>
      </c>
      <c r="R5679" s="0" t="str">
        <f aca="false">IF(I5679&gt;=Summary!$B$7,"Fast",IF(I5679&lt;Summary!$B$8,"Slow","Medium"))</f>
        <v>Slow</v>
      </c>
      <c r="S5679" s="15" t="n">
        <f aca="false">IF(M5679&gt;Summary!$B$5,1,0)</f>
        <v>0</v>
      </c>
      <c r="T5679" s="16" t="n">
        <f aca="false">IF(Q5679="Overstocked",(G5679-Summary!$B$6*H5679)*J5679,0)</f>
        <v>67032</v>
      </c>
    </row>
    <row r="5680" customFormat="false" ht="15" hidden="false" customHeight="false" outlineLevel="0" collapsed="false">
      <c r="A5680" s="0" t="s">
        <v>5778</v>
      </c>
      <c r="B5680" s="0" t="s">
        <v>95</v>
      </c>
      <c r="C5680" s="0" t="s">
        <v>104</v>
      </c>
      <c r="D5680" s="0" t="s">
        <v>90</v>
      </c>
      <c r="E5680" s="14" t="n">
        <v>45234</v>
      </c>
      <c r="F5680" s="14" t="n">
        <v>45241</v>
      </c>
      <c r="G5680" s="0" t="n">
        <v>46</v>
      </c>
      <c r="H5680" s="0" t="n">
        <v>83</v>
      </c>
      <c r="I5680" s="0" t="n">
        <v>104</v>
      </c>
      <c r="J5680" s="0" t="n">
        <v>1446</v>
      </c>
      <c r="K5680" s="0" t="n">
        <v>1676</v>
      </c>
      <c r="L5680" s="15" t="s">
        <v>87</v>
      </c>
      <c r="M5680" s="0" t="n">
        <v>7</v>
      </c>
      <c r="N5680" s="16" t="n">
        <f aca="false">I5680*K5680</f>
        <v>174304</v>
      </c>
      <c r="O5680" s="16" t="n">
        <f aca="false">I5680*(K5680-J5680)</f>
        <v>23920</v>
      </c>
      <c r="P5680" s="15" t="n">
        <f aca="false">K5680-J5680</f>
        <v>230</v>
      </c>
      <c r="Q5680" s="0" t="str">
        <f aca="false">IF(G5680=0,"Out of stock",IF(G5680&lt;H5680,"Understocked",IF(G5680&gt;Summary!$B$6*H5680,"Overstocked","Healthy")))</f>
        <v>Understocked</v>
      </c>
      <c r="R5680" s="0" t="str">
        <f aca="false">IF(I5680&gt;=Summary!$B$7,"Fast",IF(I5680&lt;Summary!$B$8,"Slow","Medium"))</f>
        <v>Medium</v>
      </c>
      <c r="S5680" s="15" t="n">
        <f aca="false">IF(M5680&gt;Summary!$B$5,1,0)</f>
        <v>0</v>
      </c>
      <c r="T5680" s="16" t="n">
        <f aca="false">IF(Q5680="Overstocked",(G5680-Summary!$B$6*H5680)*J5680,0)</f>
        <v>0</v>
      </c>
    </row>
    <row r="5681" customFormat="false" ht="15" hidden="false" customHeight="false" outlineLevel="0" collapsed="false">
      <c r="A5681" s="0" t="s">
        <v>5779</v>
      </c>
      <c r="B5681" s="0" t="s">
        <v>113</v>
      </c>
      <c r="C5681" s="0" t="s">
        <v>78</v>
      </c>
      <c r="D5681" s="0" t="s">
        <v>86</v>
      </c>
      <c r="E5681" s="14" t="n">
        <v>45573</v>
      </c>
      <c r="F5681" s="14" t="n">
        <v>45580</v>
      </c>
      <c r="G5681" s="0" t="n">
        <v>425</v>
      </c>
      <c r="H5681" s="0" t="n">
        <v>137</v>
      </c>
      <c r="I5681" s="0" t="n">
        <v>161</v>
      </c>
      <c r="J5681" s="0" t="n">
        <v>618</v>
      </c>
      <c r="K5681" s="0" t="n">
        <v>916</v>
      </c>
      <c r="L5681" s="15" t="s">
        <v>93</v>
      </c>
      <c r="M5681" s="0" t="n">
        <v>7</v>
      </c>
      <c r="N5681" s="16" t="n">
        <f aca="false">I5681*K5681</f>
        <v>147476</v>
      </c>
      <c r="O5681" s="16" t="n">
        <f aca="false">I5681*(K5681-J5681)</f>
        <v>47978</v>
      </c>
      <c r="P5681" s="15" t="n">
        <f aca="false">K5681-J5681</f>
        <v>298</v>
      </c>
      <c r="Q5681" s="0" t="str">
        <f aca="false">IF(G5681=0,"Out of stock",IF(G5681&lt;H5681,"Understocked",IF(G5681&gt;Summary!$B$6*H5681,"Overstocked","Healthy")))</f>
        <v>Healthy</v>
      </c>
      <c r="R5681" s="0" t="str">
        <f aca="false">IF(I5681&gt;=Summary!$B$7,"Fast",IF(I5681&lt;Summary!$B$8,"Slow","Medium"))</f>
        <v>Medium</v>
      </c>
      <c r="S5681" s="15" t="n">
        <f aca="false">IF(M5681&gt;Summary!$B$5,1,0)</f>
        <v>0</v>
      </c>
      <c r="T5681" s="16" t="n">
        <f aca="false">IF(Q5681="Overstocked",(G5681-Summary!$B$6*H5681)*J5681,0)</f>
        <v>0</v>
      </c>
    </row>
    <row r="5682" customFormat="false" ht="15" hidden="false" customHeight="false" outlineLevel="0" collapsed="false">
      <c r="A5682" s="0" t="s">
        <v>5780</v>
      </c>
      <c r="B5682" s="0" t="s">
        <v>111</v>
      </c>
      <c r="C5682" s="0" t="s">
        <v>96</v>
      </c>
      <c r="D5682" s="0" t="s">
        <v>102</v>
      </c>
      <c r="E5682" s="14" t="n">
        <v>44998</v>
      </c>
      <c r="F5682" s="14" t="n">
        <v>45005</v>
      </c>
      <c r="G5682" s="0" t="n">
        <v>122</v>
      </c>
      <c r="H5682" s="0" t="n">
        <v>94</v>
      </c>
      <c r="I5682" s="0" t="n">
        <v>156</v>
      </c>
      <c r="J5682" s="0" t="n">
        <v>1976</v>
      </c>
      <c r="K5682" s="0" t="n">
        <v>2429</v>
      </c>
      <c r="L5682" s="15" t="s">
        <v>87</v>
      </c>
      <c r="M5682" s="0" t="n">
        <v>7</v>
      </c>
      <c r="N5682" s="16" t="n">
        <f aca="false">I5682*K5682</f>
        <v>378924</v>
      </c>
      <c r="O5682" s="16" t="n">
        <f aca="false">I5682*(K5682-J5682)</f>
        <v>70668</v>
      </c>
      <c r="P5682" s="15" t="n">
        <f aca="false">K5682-J5682</f>
        <v>453</v>
      </c>
      <c r="Q5682" s="0" t="str">
        <f aca="false">IF(G5682=0,"Out of stock",IF(G5682&lt;H5682,"Understocked",IF(G5682&gt;Summary!$B$6*H5682,"Overstocked","Healthy")))</f>
        <v>Healthy</v>
      </c>
      <c r="R5682" s="0" t="str">
        <f aca="false">IF(I5682&gt;=Summary!$B$7,"Fast",IF(I5682&lt;Summary!$B$8,"Slow","Medium"))</f>
        <v>Medium</v>
      </c>
      <c r="S5682" s="15" t="n">
        <f aca="false">IF(M5682&gt;Summary!$B$5,1,0)</f>
        <v>0</v>
      </c>
      <c r="T5682" s="16" t="n">
        <f aca="false">IF(Q5682="Overstocked",(G5682-Summary!$B$6*H5682)*J5682,0)</f>
        <v>0</v>
      </c>
    </row>
    <row r="5683" customFormat="false" ht="15" hidden="false" customHeight="false" outlineLevel="0" collapsed="false">
      <c r="A5683" s="0" t="s">
        <v>5781</v>
      </c>
      <c r="B5683" s="0" t="s">
        <v>84</v>
      </c>
      <c r="C5683" s="0" t="s">
        <v>104</v>
      </c>
      <c r="D5683" s="0" t="s">
        <v>92</v>
      </c>
      <c r="E5683" s="14" t="n">
        <v>45647</v>
      </c>
      <c r="F5683" s="14" t="n">
        <v>45652</v>
      </c>
      <c r="G5683" s="0" t="n">
        <v>298</v>
      </c>
      <c r="H5683" s="0" t="n">
        <v>122</v>
      </c>
      <c r="I5683" s="0" t="n">
        <v>28</v>
      </c>
      <c r="J5683" s="0" t="n">
        <v>356</v>
      </c>
      <c r="K5683" s="0" t="n">
        <v>674</v>
      </c>
      <c r="L5683" s="15" t="s">
        <v>97</v>
      </c>
      <c r="M5683" s="0" t="n">
        <v>5</v>
      </c>
      <c r="N5683" s="16" t="n">
        <f aca="false">I5683*K5683</f>
        <v>18872</v>
      </c>
      <c r="O5683" s="16" t="n">
        <f aca="false">I5683*(K5683-J5683)</f>
        <v>8904</v>
      </c>
      <c r="P5683" s="15" t="n">
        <f aca="false">K5683-J5683</f>
        <v>318</v>
      </c>
      <c r="Q5683" s="0" t="str">
        <f aca="false">IF(G5683=0,"Out of stock",IF(G5683&lt;H5683,"Understocked",IF(G5683&gt;Summary!$B$6*H5683,"Overstocked","Healthy")))</f>
        <v>Healthy</v>
      </c>
      <c r="R5683" s="0" t="str">
        <f aca="false">IF(I5683&gt;=Summary!$B$7,"Fast",IF(I5683&lt;Summary!$B$8,"Slow","Medium"))</f>
        <v>Slow</v>
      </c>
      <c r="S5683" s="15" t="n">
        <f aca="false">IF(M5683&gt;Summary!$B$5,1,0)</f>
        <v>0</v>
      </c>
      <c r="T5683" s="16" t="n">
        <f aca="false">IF(Q5683="Overstocked",(G5683-Summary!$B$6*H5683)*J5683,0)</f>
        <v>0</v>
      </c>
    </row>
    <row r="5684" customFormat="false" ht="15" hidden="false" customHeight="false" outlineLevel="0" collapsed="false">
      <c r="A5684" s="0" t="s">
        <v>5782</v>
      </c>
      <c r="B5684" s="0" t="s">
        <v>95</v>
      </c>
      <c r="C5684" s="0" t="s">
        <v>85</v>
      </c>
      <c r="D5684" s="0" t="s">
        <v>79</v>
      </c>
      <c r="E5684" s="14" t="n">
        <v>45455</v>
      </c>
      <c r="F5684" s="14" t="n">
        <v>45464</v>
      </c>
      <c r="G5684" s="0" t="n">
        <v>432</v>
      </c>
      <c r="H5684" s="0" t="n">
        <v>117</v>
      </c>
      <c r="I5684" s="0" t="n">
        <v>132</v>
      </c>
      <c r="J5684" s="0" t="n">
        <v>610</v>
      </c>
      <c r="K5684" s="0" t="n">
        <v>669</v>
      </c>
      <c r="L5684" s="15" t="s">
        <v>87</v>
      </c>
      <c r="M5684" s="0" t="n">
        <v>9</v>
      </c>
      <c r="N5684" s="16" t="n">
        <f aca="false">I5684*K5684</f>
        <v>88308</v>
      </c>
      <c r="O5684" s="16" t="n">
        <f aca="false">I5684*(K5684-J5684)</f>
        <v>7788</v>
      </c>
      <c r="P5684" s="15" t="n">
        <f aca="false">K5684-J5684</f>
        <v>59</v>
      </c>
      <c r="Q5684" s="0" t="str">
        <f aca="false">IF(G5684=0,"Out of stock",IF(G5684&lt;H5684,"Understocked",IF(G5684&gt;Summary!$B$6*H5684,"Overstocked","Healthy")))</f>
        <v>Healthy</v>
      </c>
      <c r="R5684" s="0" t="str">
        <f aca="false">IF(I5684&gt;=Summary!$B$7,"Fast",IF(I5684&lt;Summary!$B$8,"Slow","Medium"))</f>
        <v>Medium</v>
      </c>
      <c r="S5684" s="15" t="n">
        <f aca="false">IF(M5684&gt;Summary!$B$5,1,0)</f>
        <v>1</v>
      </c>
      <c r="T5684" s="16" t="n">
        <f aca="false">IF(Q5684="Overstocked",(G5684-Summary!$B$6*H5684)*J5684,0)</f>
        <v>0</v>
      </c>
    </row>
    <row r="5685" customFormat="false" ht="15" hidden="false" customHeight="false" outlineLevel="0" collapsed="false">
      <c r="A5685" s="0" t="s">
        <v>5783</v>
      </c>
      <c r="B5685" s="0" t="s">
        <v>77</v>
      </c>
      <c r="C5685" s="0" t="s">
        <v>104</v>
      </c>
      <c r="D5685" s="0" t="s">
        <v>92</v>
      </c>
      <c r="E5685" s="14" t="n">
        <v>45457</v>
      </c>
      <c r="F5685" s="14" t="n">
        <v>45460</v>
      </c>
      <c r="G5685" s="0" t="n">
        <v>262</v>
      </c>
      <c r="H5685" s="0" t="n">
        <v>133</v>
      </c>
      <c r="I5685" s="0" t="n">
        <v>271</v>
      </c>
      <c r="J5685" s="0" t="n">
        <v>889</v>
      </c>
      <c r="K5685" s="0" t="n">
        <v>1267</v>
      </c>
      <c r="L5685" s="15" t="s">
        <v>87</v>
      </c>
      <c r="M5685" s="0" t="n">
        <v>3</v>
      </c>
      <c r="N5685" s="16" t="n">
        <f aca="false">I5685*K5685</f>
        <v>343357</v>
      </c>
      <c r="O5685" s="16" t="n">
        <f aca="false">I5685*(K5685-J5685)</f>
        <v>102438</v>
      </c>
      <c r="P5685" s="15" t="n">
        <f aca="false">K5685-J5685</f>
        <v>378</v>
      </c>
      <c r="Q5685" s="0" t="str">
        <f aca="false">IF(G5685=0,"Out of stock",IF(G5685&lt;H5685,"Understocked",IF(G5685&gt;Summary!$B$6*H5685,"Overstocked","Healthy")))</f>
        <v>Healthy</v>
      </c>
      <c r="R5685" s="0" t="str">
        <f aca="false">IF(I5685&gt;=Summary!$B$7,"Fast",IF(I5685&lt;Summary!$B$8,"Slow","Medium"))</f>
        <v>Fast</v>
      </c>
      <c r="S5685" s="15" t="n">
        <f aca="false">IF(M5685&gt;Summary!$B$5,1,0)</f>
        <v>0</v>
      </c>
      <c r="T5685" s="16" t="n">
        <f aca="false">IF(Q5685="Overstocked",(G5685-Summary!$B$6*H5685)*J5685,0)</f>
        <v>0</v>
      </c>
    </row>
    <row r="5686" customFormat="false" ht="15" hidden="false" customHeight="false" outlineLevel="0" collapsed="false">
      <c r="A5686" s="0" t="s">
        <v>5784</v>
      </c>
      <c r="B5686" s="0" t="s">
        <v>123</v>
      </c>
      <c r="C5686" s="0" t="s">
        <v>104</v>
      </c>
      <c r="D5686" s="0" t="s">
        <v>102</v>
      </c>
      <c r="E5686" s="14" t="n">
        <v>44951</v>
      </c>
      <c r="F5686" s="14" t="n">
        <v>44952</v>
      </c>
      <c r="G5686" s="0" t="n">
        <v>93</v>
      </c>
      <c r="H5686" s="0" t="n">
        <v>119</v>
      </c>
      <c r="I5686" s="0" t="n">
        <v>1</v>
      </c>
      <c r="J5686" s="0" t="n">
        <v>729</v>
      </c>
      <c r="K5686" s="0" t="n">
        <v>1056</v>
      </c>
      <c r="L5686" s="15" t="s">
        <v>80</v>
      </c>
      <c r="M5686" s="0" t="n">
        <v>1</v>
      </c>
      <c r="N5686" s="16" t="n">
        <f aca="false">I5686*K5686</f>
        <v>1056</v>
      </c>
      <c r="O5686" s="16" t="n">
        <f aca="false">I5686*(K5686-J5686)</f>
        <v>327</v>
      </c>
      <c r="P5686" s="15" t="n">
        <f aca="false">K5686-J5686</f>
        <v>327</v>
      </c>
      <c r="Q5686" s="0" t="str">
        <f aca="false">IF(G5686=0,"Out of stock",IF(G5686&lt;H5686,"Understocked",IF(G5686&gt;Summary!$B$6*H5686,"Overstocked","Healthy")))</f>
        <v>Understocked</v>
      </c>
      <c r="R5686" s="0" t="str">
        <f aca="false">IF(I5686&gt;=Summary!$B$7,"Fast",IF(I5686&lt;Summary!$B$8,"Slow","Medium"))</f>
        <v>Slow</v>
      </c>
      <c r="S5686" s="15" t="n">
        <f aca="false">IF(M5686&gt;Summary!$B$5,1,0)</f>
        <v>0</v>
      </c>
      <c r="T5686" s="16" t="n">
        <f aca="false">IF(Q5686="Overstocked",(G5686-Summary!$B$6*H5686)*J5686,0)</f>
        <v>0</v>
      </c>
    </row>
    <row r="5687" customFormat="false" ht="15" hidden="false" customHeight="false" outlineLevel="0" collapsed="false">
      <c r="A5687" s="0" t="s">
        <v>5785</v>
      </c>
      <c r="B5687" s="0" t="s">
        <v>115</v>
      </c>
      <c r="C5687" s="0" t="s">
        <v>78</v>
      </c>
      <c r="D5687" s="0" t="s">
        <v>92</v>
      </c>
      <c r="E5687" s="14" t="n">
        <v>45052</v>
      </c>
      <c r="F5687" s="14" t="n">
        <v>45061</v>
      </c>
      <c r="G5687" s="0" t="n">
        <v>491</v>
      </c>
      <c r="H5687" s="0" t="n">
        <v>61</v>
      </c>
      <c r="I5687" s="0" t="n">
        <v>67</v>
      </c>
      <c r="J5687" s="0" t="n">
        <v>580</v>
      </c>
      <c r="K5687" s="0" t="n">
        <v>805</v>
      </c>
      <c r="L5687" s="15" t="s">
        <v>87</v>
      </c>
      <c r="M5687" s="0" t="n">
        <v>9</v>
      </c>
      <c r="N5687" s="16" t="n">
        <f aca="false">I5687*K5687</f>
        <v>53935</v>
      </c>
      <c r="O5687" s="16" t="n">
        <f aca="false">I5687*(K5687-J5687)</f>
        <v>15075</v>
      </c>
      <c r="P5687" s="15" t="n">
        <f aca="false">K5687-J5687</f>
        <v>225</v>
      </c>
      <c r="Q5687" s="0" t="str">
        <f aca="false">IF(G5687=0,"Out of stock",IF(G5687&lt;H5687,"Understocked",IF(G5687&gt;Summary!$B$6*H5687,"Overstocked","Healthy")))</f>
        <v>Overstocked</v>
      </c>
      <c r="R5687" s="0" t="str">
        <f aca="false">IF(I5687&gt;=Summary!$B$7,"Fast",IF(I5687&lt;Summary!$B$8,"Slow","Medium"))</f>
        <v>Slow</v>
      </c>
      <c r="S5687" s="15" t="n">
        <f aca="false">IF(M5687&gt;Summary!$B$5,1,0)</f>
        <v>1</v>
      </c>
      <c r="T5687" s="16" t="n">
        <f aca="false">IF(Q5687="Overstocked",(G5687-Summary!$B$6*H5687)*J5687,0)</f>
        <v>143260</v>
      </c>
    </row>
    <row r="5688" customFormat="false" ht="15" hidden="false" customHeight="false" outlineLevel="0" collapsed="false">
      <c r="A5688" s="0" t="s">
        <v>5786</v>
      </c>
      <c r="B5688" s="0" t="s">
        <v>123</v>
      </c>
      <c r="C5688" s="0" t="s">
        <v>85</v>
      </c>
      <c r="D5688" s="0" t="s">
        <v>86</v>
      </c>
      <c r="E5688" s="14" t="n">
        <v>45416</v>
      </c>
      <c r="F5688" s="14" t="n">
        <v>45422</v>
      </c>
      <c r="G5688" s="0" t="n">
        <v>141</v>
      </c>
      <c r="H5688" s="0" t="n">
        <v>63</v>
      </c>
      <c r="I5688" s="0" t="n">
        <v>288</v>
      </c>
      <c r="J5688" s="0" t="n">
        <v>560</v>
      </c>
      <c r="K5688" s="0" t="n">
        <v>708</v>
      </c>
      <c r="L5688" s="15" t="s">
        <v>93</v>
      </c>
      <c r="M5688" s="0" t="n">
        <v>6</v>
      </c>
      <c r="N5688" s="16" t="n">
        <f aca="false">I5688*K5688</f>
        <v>203904</v>
      </c>
      <c r="O5688" s="16" t="n">
        <f aca="false">I5688*(K5688-J5688)</f>
        <v>42624</v>
      </c>
      <c r="P5688" s="15" t="n">
        <f aca="false">K5688-J5688</f>
        <v>148</v>
      </c>
      <c r="Q5688" s="0" t="str">
        <f aca="false">IF(G5688=0,"Out of stock",IF(G5688&lt;H5688,"Understocked",IF(G5688&gt;Summary!$B$6*H5688,"Overstocked","Healthy")))</f>
        <v>Healthy</v>
      </c>
      <c r="R5688" s="0" t="str">
        <f aca="false">IF(I5688&gt;=Summary!$B$7,"Fast",IF(I5688&lt;Summary!$B$8,"Slow","Medium"))</f>
        <v>Fast</v>
      </c>
      <c r="S5688" s="15" t="n">
        <f aca="false">IF(M5688&gt;Summary!$B$5,1,0)</f>
        <v>0</v>
      </c>
      <c r="T5688" s="16" t="n">
        <f aca="false">IF(Q5688="Overstocked",(G5688-Summary!$B$6*H5688)*J5688,0)</f>
        <v>0</v>
      </c>
    </row>
    <row r="5689" customFormat="false" ht="15" hidden="false" customHeight="false" outlineLevel="0" collapsed="false">
      <c r="A5689" s="0" t="s">
        <v>5787</v>
      </c>
      <c r="B5689" s="0" t="s">
        <v>107</v>
      </c>
      <c r="C5689" s="0" t="s">
        <v>78</v>
      </c>
      <c r="D5689" s="0" t="s">
        <v>102</v>
      </c>
      <c r="E5689" s="14" t="n">
        <v>45396</v>
      </c>
      <c r="F5689" s="14" t="n">
        <v>45403</v>
      </c>
      <c r="G5689" s="0" t="n">
        <v>356</v>
      </c>
      <c r="H5689" s="0" t="n">
        <v>120</v>
      </c>
      <c r="I5689" s="0" t="n">
        <v>101</v>
      </c>
      <c r="J5689" s="0" t="n">
        <v>434</v>
      </c>
      <c r="K5689" s="0" t="n">
        <v>797</v>
      </c>
      <c r="L5689" s="15" t="s">
        <v>80</v>
      </c>
      <c r="M5689" s="0" t="n">
        <v>7</v>
      </c>
      <c r="N5689" s="16" t="n">
        <f aca="false">I5689*K5689</f>
        <v>80497</v>
      </c>
      <c r="O5689" s="16" t="n">
        <f aca="false">I5689*(K5689-J5689)</f>
        <v>36663</v>
      </c>
      <c r="P5689" s="15" t="n">
        <f aca="false">K5689-J5689</f>
        <v>363</v>
      </c>
      <c r="Q5689" s="0" t="str">
        <f aca="false">IF(G5689=0,"Out of stock",IF(G5689&lt;H5689,"Understocked",IF(G5689&gt;Summary!$B$6*H5689,"Overstocked","Healthy")))</f>
        <v>Healthy</v>
      </c>
      <c r="R5689" s="0" t="str">
        <f aca="false">IF(I5689&gt;=Summary!$B$7,"Fast",IF(I5689&lt;Summary!$B$8,"Slow","Medium"))</f>
        <v>Medium</v>
      </c>
      <c r="S5689" s="15" t="n">
        <f aca="false">IF(M5689&gt;Summary!$B$5,1,0)</f>
        <v>0</v>
      </c>
      <c r="T5689" s="16" t="n">
        <f aca="false">IF(Q5689="Overstocked",(G5689-Summary!$B$6*H5689)*J5689,0)</f>
        <v>0</v>
      </c>
    </row>
    <row r="5690" customFormat="false" ht="15" hidden="false" customHeight="false" outlineLevel="0" collapsed="false">
      <c r="A5690" s="0" t="s">
        <v>5788</v>
      </c>
      <c r="B5690" s="0" t="s">
        <v>101</v>
      </c>
      <c r="C5690" s="0" t="s">
        <v>96</v>
      </c>
      <c r="D5690" s="0" t="s">
        <v>86</v>
      </c>
      <c r="E5690" s="14" t="n">
        <v>44999</v>
      </c>
      <c r="F5690" s="14" t="n">
        <v>45000</v>
      </c>
      <c r="G5690" s="0" t="n">
        <v>374</v>
      </c>
      <c r="H5690" s="0" t="n">
        <v>123</v>
      </c>
      <c r="I5690" s="0" t="n">
        <v>226</v>
      </c>
      <c r="J5690" s="0" t="n">
        <v>1621</v>
      </c>
      <c r="K5690" s="0" t="n">
        <v>1696</v>
      </c>
      <c r="L5690" s="15" t="s">
        <v>80</v>
      </c>
      <c r="M5690" s="0" t="n">
        <v>1</v>
      </c>
      <c r="N5690" s="16" t="n">
        <f aca="false">I5690*K5690</f>
        <v>383296</v>
      </c>
      <c r="O5690" s="16" t="n">
        <f aca="false">I5690*(K5690-J5690)</f>
        <v>16950</v>
      </c>
      <c r="P5690" s="15" t="n">
        <f aca="false">K5690-J5690</f>
        <v>75</v>
      </c>
      <c r="Q5690" s="0" t="str">
        <f aca="false">IF(G5690=0,"Out of stock",IF(G5690&lt;H5690,"Understocked",IF(G5690&gt;Summary!$B$6*H5690,"Overstocked","Healthy")))</f>
        <v>Healthy</v>
      </c>
      <c r="R5690" s="0" t="str">
        <f aca="false">IF(I5690&gt;=Summary!$B$7,"Fast",IF(I5690&lt;Summary!$B$8,"Slow","Medium"))</f>
        <v>Fast</v>
      </c>
      <c r="S5690" s="15" t="n">
        <f aca="false">IF(M5690&gt;Summary!$B$5,1,0)</f>
        <v>0</v>
      </c>
      <c r="T5690" s="16" t="n">
        <f aca="false">IF(Q5690="Overstocked",(G5690-Summary!$B$6*H5690)*J5690,0)</f>
        <v>0</v>
      </c>
    </row>
    <row r="5691" customFormat="false" ht="15" hidden="false" customHeight="false" outlineLevel="0" collapsed="false">
      <c r="A5691" s="0" t="s">
        <v>5789</v>
      </c>
      <c r="B5691" s="0" t="s">
        <v>77</v>
      </c>
      <c r="C5691" s="0" t="s">
        <v>96</v>
      </c>
      <c r="D5691" s="0" t="s">
        <v>92</v>
      </c>
      <c r="E5691" s="14" t="n">
        <v>45464</v>
      </c>
      <c r="F5691" s="14" t="n">
        <v>45467</v>
      </c>
      <c r="G5691" s="0" t="n">
        <v>14</v>
      </c>
      <c r="H5691" s="0" t="n">
        <v>149</v>
      </c>
      <c r="I5691" s="0" t="n">
        <v>15</v>
      </c>
      <c r="J5691" s="0" t="n">
        <v>1708</v>
      </c>
      <c r="K5691" s="0" t="n">
        <v>1867</v>
      </c>
      <c r="L5691" s="15" t="s">
        <v>97</v>
      </c>
      <c r="M5691" s="0" t="n">
        <v>3</v>
      </c>
      <c r="N5691" s="16" t="n">
        <f aca="false">I5691*K5691</f>
        <v>28005</v>
      </c>
      <c r="O5691" s="16" t="n">
        <f aca="false">I5691*(K5691-J5691)</f>
        <v>2385</v>
      </c>
      <c r="P5691" s="15" t="n">
        <f aca="false">K5691-J5691</f>
        <v>159</v>
      </c>
      <c r="Q5691" s="0" t="str">
        <f aca="false">IF(G5691=0,"Out of stock",IF(G5691&lt;H5691,"Understocked",IF(G5691&gt;Summary!$B$6*H5691,"Overstocked","Healthy")))</f>
        <v>Understocked</v>
      </c>
      <c r="R5691" s="0" t="str">
        <f aca="false">IF(I5691&gt;=Summary!$B$7,"Fast",IF(I5691&lt;Summary!$B$8,"Slow","Medium"))</f>
        <v>Slow</v>
      </c>
      <c r="S5691" s="15" t="n">
        <f aca="false">IF(M5691&gt;Summary!$B$5,1,0)</f>
        <v>0</v>
      </c>
      <c r="T5691" s="16" t="n">
        <f aca="false">IF(Q5691="Overstocked",(G5691-Summary!$B$6*H5691)*J5691,0)</f>
        <v>0</v>
      </c>
    </row>
    <row r="5692" customFormat="false" ht="15" hidden="false" customHeight="false" outlineLevel="0" collapsed="false">
      <c r="A5692" s="0" t="s">
        <v>5790</v>
      </c>
      <c r="B5692" s="0" t="s">
        <v>113</v>
      </c>
      <c r="C5692" s="0" t="s">
        <v>85</v>
      </c>
      <c r="D5692" s="0" t="s">
        <v>102</v>
      </c>
      <c r="E5692" s="14" t="n">
        <v>45258</v>
      </c>
      <c r="F5692" s="14" t="n">
        <v>45268</v>
      </c>
      <c r="G5692" s="0" t="n">
        <v>445</v>
      </c>
      <c r="H5692" s="0" t="n">
        <v>114</v>
      </c>
      <c r="I5692" s="0" t="n">
        <v>187</v>
      </c>
      <c r="J5692" s="0" t="n">
        <v>1103</v>
      </c>
      <c r="K5692" s="0" t="n">
        <v>1585</v>
      </c>
      <c r="L5692" s="15" t="s">
        <v>87</v>
      </c>
      <c r="M5692" s="0" t="n">
        <v>10</v>
      </c>
      <c r="N5692" s="16" t="n">
        <f aca="false">I5692*K5692</f>
        <v>296395</v>
      </c>
      <c r="O5692" s="16" t="n">
        <f aca="false">I5692*(K5692-J5692)</f>
        <v>90134</v>
      </c>
      <c r="P5692" s="15" t="n">
        <f aca="false">K5692-J5692</f>
        <v>482</v>
      </c>
      <c r="Q5692" s="0" t="str">
        <f aca="false">IF(G5692=0,"Out of stock",IF(G5692&lt;H5692,"Understocked",IF(G5692&gt;Summary!$B$6*H5692,"Overstocked","Healthy")))</f>
        <v>Healthy</v>
      </c>
      <c r="R5692" s="0" t="str">
        <f aca="false">IF(I5692&gt;=Summary!$B$7,"Fast",IF(I5692&lt;Summary!$B$8,"Slow","Medium"))</f>
        <v>Medium</v>
      </c>
      <c r="S5692" s="15" t="n">
        <f aca="false">IF(M5692&gt;Summary!$B$5,1,0)</f>
        <v>1</v>
      </c>
      <c r="T5692" s="16" t="n">
        <f aca="false">IF(Q5692="Overstocked",(G5692-Summary!$B$6*H5692)*J5692,0)</f>
        <v>0</v>
      </c>
    </row>
    <row r="5693" customFormat="false" ht="15" hidden="false" customHeight="false" outlineLevel="0" collapsed="false">
      <c r="A5693" s="0" t="s">
        <v>5791</v>
      </c>
      <c r="B5693" s="0" t="s">
        <v>84</v>
      </c>
      <c r="C5693" s="0" t="s">
        <v>104</v>
      </c>
      <c r="D5693" s="0" t="s">
        <v>86</v>
      </c>
      <c r="E5693" s="14" t="n">
        <v>45196</v>
      </c>
      <c r="F5693" s="14" t="n">
        <v>45206</v>
      </c>
      <c r="G5693" s="0" t="n">
        <v>153</v>
      </c>
      <c r="H5693" s="0" t="n">
        <v>100</v>
      </c>
      <c r="I5693" s="0" t="n">
        <v>44</v>
      </c>
      <c r="J5693" s="0" t="n">
        <v>1959</v>
      </c>
      <c r="K5693" s="0" t="n">
        <v>2126</v>
      </c>
      <c r="L5693" s="15" t="s">
        <v>82</v>
      </c>
      <c r="M5693" s="0" t="n">
        <v>10</v>
      </c>
      <c r="N5693" s="16" t="n">
        <f aca="false">I5693*K5693</f>
        <v>93544</v>
      </c>
      <c r="O5693" s="16" t="n">
        <f aca="false">I5693*(K5693-J5693)</f>
        <v>7348</v>
      </c>
      <c r="P5693" s="15" t="n">
        <f aca="false">K5693-J5693</f>
        <v>167</v>
      </c>
      <c r="Q5693" s="0" t="str">
        <f aca="false">IF(G5693=0,"Out of stock",IF(G5693&lt;H5693,"Understocked",IF(G5693&gt;Summary!$B$6*H5693,"Overstocked","Healthy")))</f>
        <v>Healthy</v>
      </c>
      <c r="R5693" s="0" t="str">
        <f aca="false">IF(I5693&gt;=Summary!$B$7,"Fast",IF(I5693&lt;Summary!$B$8,"Slow","Medium"))</f>
        <v>Slow</v>
      </c>
      <c r="S5693" s="15" t="n">
        <f aca="false">IF(M5693&gt;Summary!$B$5,1,0)</f>
        <v>1</v>
      </c>
      <c r="T5693" s="16" t="n">
        <f aca="false">IF(Q5693="Overstocked",(G5693-Summary!$B$6*H5693)*J5693,0)</f>
        <v>0</v>
      </c>
    </row>
    <row r="5694" customFormat="false" ht="15" hidden="false" customHeight="false" outlineLevel="0" collapsed="false">
      <c r="A5694" s="0" t="s">
        <v>5792</v>
      </c>
      <c r="B5694" s="0" t="s">
        <v>107</v>
      </c>
      <c r="C5694" s="0" t="s">
        <v>96</v>
      </c>
      <c r="D5694" s="0" t="s">
        <v>79</v>
      </c>
      <c r="E5694" s="14" t="n">
        <v>45258</v>
      </c>
      <c r="F5694" s="14" t="n">
        <v>45267</v>
      </c>
      <c r="G5694" s="0" t="n">
        <v>30</v>
      </c>
      <c r="H5694" s="0" t="n">
        <v>98</v>
      </c>
      <c r="I5694" s="0" t="n">
        <v>201</v>
      </c>
      <c r="J5694" s="0" t="n">
        <v>1586</v>
      </c>
      <c r="K5694" s="0" t="n">
        <v>1862</v>
      </c>
      <c r="L5694" s="15" t="s">
        <v>97</v>
      </c>
      <c r="M5694" s="0" t="n">
        <v>9</v>
      </c>
      <c r="N5694" s="16" t="n">
        <f aca="false">I5694*K5694</f>
        <v>374262</v>
      </c>
      <c r="O5694" s="16" t="n">
        <f aca="false">I5694*(K5694-J5694)</f>
        <v>55476</v>
      </c>
      <c r="P5694" s="15" t="n">
        <f aca="false">K5694-J5694</f>
        <v>276</v>
      </c>
      <c r="Q5694" s="0" t="str">
        <f aca="false">IF(G5694=0,"Out of stock",IF(G5694&lt;H5694,"Understocked",IF(G5694&gt;Summary!$B$6*H5694,"Overstocked","Healthy")))</f>
        <v>Understocked</v>
      </c>
      <c r="R5694" s="0" t="str">
        <f aca="false">IF(I5694&gt;=Summary!$B$7,"Fast",IF(I5694&lt;Summary!$B$8,"Slow","Medium"))</f>
        <v>Fast</v>
      </c>
      <c r="S5694" s="15" t="n">
        <f aca="false">IF(M5694&gt;Summary!$B$5,1,0)</f>
        <v>1</v>
      </c>
      <c r="T5694" s="16" t="n">
        <f aca="false">IF(Q5694="Overstocked",(G5694-Summary!$B$6*H5694)*J5694,0)</f>
        <v>0</v>
      </c>
    </row>
    <row r="5695" customFormat="false" ht="15" hidden="false" customHeight="false" outlineLevel="0" collapsed="false">
      <c r="A5695" s="0" t="s">
        <v>5793</v>
      </c>
      <c r="B5695" s="0" t="s">
        <v>111</v>
      </c>
      <c r="C5695" s="0" t="s">
        <v>85</v>
      </c>
      <c r="D5695" s="0" t="s">
        <v>102</v>
      </c>
      <c r="E5695" s="14" t="n">
        <v>45391</v>
      </c>
      <c r="F5695" s="14" t="n">
        <v>45396</v>
      </c>
      <c r="G5695" s="0" t="n">
        <v>346</v>
      </c>
      <c r="H5695" s="0" t="n">
        <v>99</v>
      </c>
      <c r="I5695" s="0" t="n">
        <v>212</v>
      </c>
      <c r="J5695" s="0" t="n">
        <v>1417</v>
      </c>
      <c r="K5695" s="0" t="n">
        <v>1690</v>
      </c>
      <c r="L5695" s="15" t="s">
        <v>82</v>
      </c>
      <c r="M5695" s="0" t="n">
        <v>5</v>
      </c>
      <c r="N5695" s="16" t="n">
        <f aca="false">I5695*K5695</f>
        <v>358280</v>
      </c>
      <c r="O5695" s="16" t="n">
        <f aca="false">I5695*(K5695-J5695)</f>
        <v>57876</v>
      </c>
      <c r="P5695" s="15" t="n">
        <f aca="false">K5695-J5695</f>
        <v>273</v>
      </c>
      <c r="Q5695" s="0" t="str">
        <f aca="false">IF(G5695=0,"Out of stock",IF(G5695&lt;H5695,"Understocked",IF(G5695&gt;Summary!$B$6*H5695,"Overstocked","Healthy")))</f>
        <v>Healthy</v>
      </c>
      <c r="R5695" s="0" t="str">
        <f aca="false">IF(I5695&gt;=Summary!$B$7,"Fast",IF(I5695&lt;Summary!$B$8,"Slow","Medium"))</f>
        <v>Fast</v>
      </c>
      <c r="S5695" s="15" t="n">
        <f aca="false">IF(M5695&gt;Summary!$B$5,1,0)</f>
        <v>0</v>
      </c>
      <c r="T5695" s="16" t="n">
        <f aca="false">IF(Q5695="Overstocked",(G5695-Summary!$B$6*H5695)*J5695,0)</f>
        <v>0</v>
      </c>
    </row>
    <row r="5696" customFormat="false" ht="15" hidden="false" customHeight="false" outlineLevel="0" collapsed="false">
      <c r="A5696" s="0" t="s">
        <v>5794</v>
      </c>
      <c r="B5696" s="0" t="s">
        <v>123</v>
      </c>
      <c r="C5696" s="0" t="s">
        <v>78</v>
      </c>
      <c r="D5696" s="0" t="s">
        <v>79</v>
      </c>
      <c r="E5696" s="14" t="n">
        <v>45104</v>
      </c>
      <c r="F5696" s="14" t="n">
        <v>45114</v>
      </c>
      <c r="G5696" s="0" t="n">
        <v>347</v>
      </c>
      <c r="H5696" s="0" t="n">
        <v>129</v>
      </c>
      <c r="I5696" s="0" t="n">
        <v>254</v>
      </c>
      <c r="J5696" s="0" t="n">
        <v>1186</v>
      </c>
      <c r="K5696" s="0" t="n">
        <v>1677</v>
      </c>
      <c r="L5696" s="15" t="s">
        <v>87</v>
      </c>
      <c r="M5696" s="0" t="n">
        <v>10</v>
      </c>
      <c r="N5696" s="16" t="n">
        <f aca="false">I5696*K5696</f>
        <v>425958</v>
      </c>
      <c r="O5696" s="16" t="n">
        <f aca="false">I5696*(K5696-J5696)</f>
        <v>124714</v>
      </c>
      <c r="P5696" s="15" t="n">
        <f aca="false">K5696-J5696</f>
        <v>491</v>
      </c>
      <c r="Q5696" s="0" t="str">
        <f aca="false">IF(G5696=0,"Out of stock",IF(G5696&lt;H5696,"Understocked",IF(G5696&gt;Summary!$B$6*H5696,"Overstocked","Healthy")))</f>
        <v>Healthy</v>
      </c>
      <c r="R5696" s="0" t="str">
        <f aca="false">IF(I5696&gt;=Summary!$B$7,"Fast",IF(I5696&lt;Summary!$B$8,"Slow","Medium"))</f>
        <v>Fast</v>
      </c>
      <c r="S5696" s="15" t="n">
        <f aca="false">IF(M5696&gt;Summary!$B$5,1,0)</f>
        <v>1</v>
      </c>
      <c r="T5696" s="16" t="n">
        <f aca="false">IF(Q5696="Overstocked",(G5696-Summary!$B$6*H5696)*J5696,0)</f>
        <v>0</v>
      </c>
    </row>
    <row r="5697" customFormat="false" ht="15" hidden="false" customHeight="false" outlineLevel="0" collapsed="false">
      <c r="A5697" s="0" t="s">
        <v>5795</v>
      </c>
      <c r="B5697" s="0" t="s">
        <v>107</v>
      </c>
      <c r="C5697" s="0" t="s">
        <v>104</v>
      </c>
      <c r="D5697" s="0" t="s">
        <v>86</v>
      </c>
      <c r="E5697" s="14" t="n">
        <v>45626</v>
      </c>
      <c r="F5697" s="14" t="n">
        <v>45635</v>
      </c>
      <c r="G5697" s="0" t="n">
        <v>360</v>
      </c>
      <c r="H5697" s="0" t="n">
        <v>63</v>
      </c>
      <c r="I5697" s="0" t="n">
        <v>209</v>
      </c>
      <c r="J5697" s="0" t="n">
        <v>539</v>
      </c>
      <c r="K5697" s="0" t="n">
        <v>598</v>
      </c>
      <c r="L5697" s="15" t="s">
        <v>93</v>
      </c>
      <c r="M5697" s="0" t="n">
        <v>9</v>
      </c>
      <c r="N5697" s="16" t="n">
        <f aca="false">I5697*K5697</f>
        <v>124982</v>
      </c>
      <c r="O5697" s="16" t="n">
        <f aca="false">I5697*(K5697-J5697)</f>
        <v>12331</v>
      </c>
      <c r="P5697" s="15" t="n">
        <f aca="false">K5697-J5697</f>
        <v>59</v>
      </c>
      <c r="Q5697" s="0" t="str">
        <f aca="false">IF(G5697=0,"Out of stock",IF(G5697&lt;H5697,"Understocked",IF(G5697&gt;Summary!$B$6*H5697,"Overstocked","Healthy")))</f>
        <v>Overstocked</v>
      </c>
      <c r="R5697" s="0" t="str">
        <f aca="false">IF(I5697&gt;=Summary!$B$7,"Fast",IF(I5697&lt;Summary!$B$8,"Slow","Medium"))</f>
        <v>Fast</v>
      </c>
      <c r="S5697" s="15" t="n">
        <f aca="false">IF(M5697&gt;Summary!$B$5,1,0)</f>
        <v>1</v>
      </c>
      <c r="T5697" s="16" t="n">
        <f aca="false">IF(Q5697="Overstocked",(G5697-Summary!$B$6*H5697)*J5697,0)</f>
        <v>58212</v>
      </c>
    </row>
    <row r="5698" customFormat="false" ht="15" hidden="false" customHeight="false" outlineLevel="0" collapsed="false">
      <c r="A5698" s="0" t="s">
        <v>5796</v>
      </c>
      <c r="B5698" s="0" t="s">
        <v>101</v>
      </c>
      <c r="C5698" s="0" t="s">
        <v>78</v>
      </c>
      <c r="D5698" s="0" t="s">
        <v>86</v>
      </c>
      <c r="E5698" s="14" t="n">
        <v>45085</v>
      </c>
      <c r="F5698" s="14" t="n">
        <v>45088</v>
      </c>
      <c r="G5698" s="0" t="n">
        <v>403</v>
      </c>
      <c r="H5698" s="0" t="n">
        <v>127</v>
      </c>
      <c r="I5698" s="0" t="n">
        <v>199</v>
      </c>
      <c r="J5698" s="0" t="n">
        <v>382</v>
      </c>
      <c r="K5698" s="0" t="n">
        <v>617</v>
      </c>
      <c r="L5698" s="15" t="s">
        <v>80</v>
      </c>
      <c r="M5698" s="0" t="n">
        <v>3</v>
      </c>
      <c r="N5698" s="16" t="n">
        <f aca="false">I5698*K5698</f>
        <v>122783</v>
      </c>
      <c r="O5698" s="16" t="n">
        <f aca="false">I5698*(K5698-J5698)</f>
        <v>46765</v>
      </c>
      <c r="P5698" s="15" t="n">
        <f aca="false">K5698-J5698</f>
        <v>235</v>
      </c>
      <c r="Q5698" s="0" t="str">
        <f aca="false">IF(G5698=0,"Out of stock",IF(G5698&lt;H5698,"Understocked",IF(G5698&gt;Summary!$B$6*H5698,"Overstocked","Healthy")))</f>
        <v>Healthy</v>
      </c>
      <c r="R5698" s="0" t="str">
        <f aca="false">IF(I5698&gt;=Summary!$B$7,"Fast",IF(I5698&lt;Summary!$B$8,"Slow","Medium"))</f>
        <v>Medium</v>
      </c>
      <c r="S5698" s="15" t="n">
        <f aca="false">IF(M5698&gt;Summary!$B$5,1,0)</f>
        <v>0</v>
      </c>
      <c r="T5698" s="16" t="n">
        <f aca="false">IF(Q5698="Overstocked",(G5698-Summary!$B$6*H5698)*J5698,0)</f>
        <v>0</v>
      </c>
    </row>
    <row r="5699" customFormat="false" ht="15" hidden="false" customHeight="false" outlineLevel="0" collapsed="false">
      <c r="A5699" s="0" t="s">
        <v>5797</v>
      </c>
      <c r="B5699" s="0" t="s">
        <v>95</v>
      </c>
      <c r="C5699" s="0" t="s">
        <v>85</v>
      </c>
      <c r="D5699" s="0" t="s">
        <v>79</v>
      </c>
      <c r="E5699" s="14" t="n">
        <v>45004</v>
      </c>
      <c r="F5699" s="14" t="n">
        <v>45010</v>
      </c>
      <c r="G5699" s="0" t="n">
        <v>461</v>
      </c>
      <c r="H5699" s="0" t="n">
        <v>109</v>
      </c>
      <c r="I5699" s="0" t="n">
        <v>276</v>
      </c>
      <c r="J5699" s="0" t="n">
        <v>998</v>
      </c>
      <c r="K5699" s="0" t="n">
        <v>1357</v>
      </c>
      <c r="L5699" s="15" t="s">
        <v>82</v>
      </c>
      <c r="M5699" s="0" t="n">
        <v>6</v>
      </c>
      <c r="N5699" s="16" t="n">
        <f aca="false">I5699*K5699</f>
        <v>374532</v>
      </c>
      <c r="O5699" s="16" t="n">
        <f aca="false">I5699*(K5699-J5699)</f>
        <v>99084</v>
      </c>
      <c r="P5699" s="15" t="n">
        <f aca="false">K5699-J5699</f>
        <v>359</v>
      </c>
      <c r="Q5699" s="0" t="str">
        <f aca="false">IF(G5699=0,"Out of stock",IF(G5699&lt;H5699,"Understocked",IF(G5699&gt;Summary!$B$6*H5699,"Overstocked","Healthy")))</f>
        <v>Overstocked</v>
      </c>
      <c r="R5699" s="0" t="str">
        <f aca="false">IF(I5699&gt;=Summary!$B$7,"Fast",IF(I5699&lt;Summary!$B$8,"Slow","Medium"))</f>
        <v>Fast</v>
      </c>
      <c r="S5699" s="15" t="n">
        <f aca="false">IF(M5699&gt;Summary!$B$5,1,0)</f>
        <v>0</v>
      </c>
      <c r="T5699" s="16" t="n">
        <f aca="false">IF(Q5699="Overstocked",(G5699-Summary!$B$6*H5699)*J5699,0)</f>
        <v>24950</v>
      </c>
    </row>
    <row r="5700" customFormat="false" ht="15" hidden="false" customHeight="false" outlineLevel="0" collapsed="false">
      <c r="A5700" s="0" t="s">
        <v>5798</v>
      </c>
      <c r="B5700" s="0" t="s">
        <v>107</v>
      </c>
      <c r="C5700" s="0" t="s">
        <v>85</v>
      </c>
      <c r="D5700" s="0" t="s">
        <v>92</v>
      </c>
      <c r="E5700" s="14" t="n">
        <v>45409</v>
      </c>
      <c r="F5700" s="14" t="n">
        <v>45411</v>
      </c>
      <c r="G5700" s="0" t="n">
        <v>22</v>
      </c>
      <c r="H5700" s="0" t="n">
        <v>86</v>
      </c>
      <c r="I5700" s="0" t="n">
        <v>226</v>
      </c>
      <c r="J5700" s="0" t="n">
        <v>363</v>
      </c>
      <c r="K5700" s="0" t="n">
        <v>732</v>
      </c>
      <c r="L5700" s="15" t="s">
        <v>97</v>
      </c>
      <c r="M5700" s="0" t="n">
        <v>2</v>
      </c>
      <c r="N5700" s="16" t="n">
        <f aca="false">I5700*K5700</f>
        <v>165432</v>
      </c>
      <c r="O5700" s="16" t="n">
        <f aca="false">I5700*(K5700-J5700)</f>
        <v>83394</v>
      </c>
      <c r="P5700" s="15" t="n">
        <f aca="false">K5700-J5700</f>
        <v>369</v>
      </c>
      <c r="Q5700" s="0" t="str">
        <f aca="false">IF(G5700=0,"Out of stock",IF(G5700&lt;H5700,"Understocked",IF(G5700&gt;Summary!$B$6*H5700,"Overstocked","Healthy")))</f>
        <v>Understocked</v>
      </c>
      <c r="R5700" s="0" t="str">
        <f aca="false">IF(I5700&gt;=Summary!$B$7,"Fast",IF(I5700&lt;Summary!$B$8,"Slow","Medium"))</f>
        <v>Fast</v>
      </c>
      <c r="S5700" s="15" t="n">
        <f aca="false">IF(M5700&gt;Summary!$B$5,1,0)</f>
        <v>0</v>
      </c>
      <c r="T5700" s="16" t="n">
        <f aca="false">IF(Q5700="Overstocked",(G5700-Summary!$B$6*H5700)*J5700,0)</f>
        <v>0</v>
      </c>
    </row>
    <row r="5701" customFormat="false" ht="15" hidden="false" customHeight="false" outlineLevel="0" collapsed="false">
      <c r="A5701" s="0" t="s">
        <v>5799</v>
      </c>
      <c r="B5701" s="0" t="s">
        <v>77</v>
      </c>
      <c r="C5701" s="0" t="s">
        <v>104</v>
      </c>
      <c r="D5701" s="0" t="s">
        <v>102</v>
      </c>
      <c r="E5701" s="14" t="n">
        <v>45347</v>
      </c>
      <c r="F5701" s="14" t="n">
        <v>45357</v>
      </c>
      <c r="G5701" s="0" t="n">
        <v>420</v>
      </c>
      <c r="H5701" s="0" t="n">
        <v>93</v>
      </c>
      <c r="I5701" s="0" t="n">
        <v>187</v>
      </c>
      <c r="J5701" s="0" t="n">
        <v>1019</v>
      </c>
      <c r="K5701" s="0" t="n">
        <v>1491</v>
      </c>
      <c r="L5701" s="15" t="s">
        <v>80</v>
      </c>
      <c r="M5701" s="0" t="n">
        <v>10</v>
      </c>
      <c r="N5701" s="16" t="n">
        <f aca="false">I5701*K5701</f>
        <v>278817</v>
      </c>
      <c r="O5701" s="16" t="n">
        <f aca="false">I5701*(K5701-J5701)</f>
        <v>88264</v>
      </c>
      <c r="P5701" s="15" t="n">
        <f aca="false">K5701-J5701</f>
        <v>472</v>
      </c>
      <c r="Q5701" s="0" t="str">
        <f aca="false">IF(G5701=0,"Out of stock",IF(G5701&lt;H5701,"Understocked",IF(G5701&gt;Summary!$B$6*H5701,"Overstocked","Healthy")))</f>
        <v>Overstocked</v>
      </c>
      <c r="R5701" s="0" t="str">
        <f aca="false">IF(I5701&gt;=Summary!$B$7,"Fast",IF(I5701&lt;Summary!$B$8,"Slow","Medium"))</f>
        <v>Medium</v>
      </c>
      <c r="S5701" s="15" t="n">
        <f aca="false">IF(M5701&gt;Summary!$B$5,1,0)</f>
        <v>1</v>
      </c>
      <c r="T5701" s="16" t="n">
        <f aca="false">IF(Q5701="Overstocked",(G5701-Summary!$B$6*H5701)*J5701,0)</f>
        <v>48912</v>
      </c>
    </row>
    <row r="5702" customFormat="false" ht="15" hidden="false" customHeight="false" outlineLevel="0" collapsed="false">
      <c r="A5702" s="0" t="s">
        <v>5800</v>
      </c>
      <c r="B5702" s="0" t="s">
        <v>113</v>
      </c>
      <c r="C5702" s="0" t="s">
        <v>78</v>
      </c>
      <c r="D5702" s="0" t="s">
        <v>86</v>
      </c>
      <c r="E5702" s="14" t="n">
        <v>45533</v>
      </c>
      <c r="F5702" s="14" t="n">
        <v>45537</v>
      </c>
      <c r="G5702" s="0" t="n">
        <v>458</v>
      </c>
      <c r="H5702" s="0" t="n">
        <v>133</v>
      </c>
      <c r="I5702" s="0" t="n">
        <v>144</v>
      </c>
      <c r="J5702" s="0" t="n">
        <v>1561</v>
      </c>
      <c r="K5702" s="0" t="n">
        <v>1824</v>
      </c>
      <c r="L5702" s="15" t="s">
        <v>93</v>
      </c>
      <c r="M5702" s="0" t="n">
        <v>4</v>
      </c>
      <c r="N5702" s="16" t="n">
        <f aca="false">I5702*K5702</f>
        <v>262656</v>
      </c>
      <c r="O5702" s="16" t="n">
        <f aca="false">I5702*(K5702-J5702)</f>
        <v>37872</v>
      </c>
      <c r="P5702" s="15" t="n">
        <f aca="false">K5702-J5702</f>
        <v>263</v>
      </c>
      <c r="Q5702" s="0" t="str">
        <f aca="false">IF(G5702=0,"Out of stock",IF(G5702&lt;H5702,"Understocked",IF(G5702&gt;Summary!$B$6*H5702,"Overstocked","Healthy")))</f>
        <v>Healthy</v>
      </c>
      <c r="R5702" s="0" t="str">
        <f aca="false">IF(I5702&gt;=Summary!$B$7,"Fast",IF(I5702&lt;Summary!$B$8,"Slow","Medium"))</f>
        <v>Medium</v>
      </c>
      <c r="S5702" s="15" t="n">
        <f aca="false">IF(M5702&gt;Summary!$B$5,1,0)</f>
        <v>0</v>
      </c>
      <c r="T5702" s="16" t="n">
        <f aca="false">IF(Q5702="Overstocked",(G5702-Summary!$B$6*H5702)*J5702,0)</f>
        <v>0</v>
      </c>
    </row>
    <row r="5703" customFormat="false" ht="15" hidden="false" customHeight="false" outlineLevel="0" collapsed="false">
      <c r="A5703" s="0" t="s">
        <v>5801</v>
      </c>
      <c r="B5703" s="0" t="s">
        <v>77</v>
      </c>
      <c r="C5703" s="0" t="s">
        <v>78</v>
      </c>
      <c r="D5703" s="0" t="s">
        <v>86</v>
      </c>
      <c r="E5703" s="14" t="n">
        <v>45259</v>
      </c>
      <c r="F5703" s="14" t="n">
        <v>45262</v>
      </c>
      <c r="G5703" s="0" t="n">
        <v>195</v>
      </c>
      <c r="H5703" s="0" t="n">
        <v>122</v>
      </c>
      <c r="I5703" s="0" t="n">
        <v>57</v>
      </c>
      <c r="J5703" s="0" t="n">
        <v>1854</v>
      </c>
      <c r="K5703" s="0" t="n">
        <v>2183</v>
      </c>
      <c r="L5703" s="15" t="s">
        <v>93</v>
      </c>
      <c r="M5703" s="0" t="n">
        <v>3</v>
      </c>
      <c r="N5703" s="16" t="n">
        <f aca="false">I5703*K5703</f>
        <v>124431</v>
      </c>
      <c r="O5703" s="16" t="n">
        <f aca="false">I5703*(K5703-J5703)</f>
        <v>18753</v>
      </c>
      <c r="P5703" s="15" t="n">
        <f aca="false">K5703-J5703</f>
        <v>329</v>
      </c>
      <c r="Q5703" s="0" t="str">
        <f aca="false">IF(G5703=0,"Out of stock",IF(G5703&lt;H5703,"Understocked",IF(G5703&gt;Summary!$B$6*H5703,"Overstocked","Healthy")))</f>
        <v>Healthy</v>
      </c>
      <c r="R5703" s="0" t="str">
        <f aca="false">IF(I5703&gt;=Summary!$B$7,"Fast",IF(I5703&lt;Summary!$B$8,"Slow","Medium"))</f>
        <v>Slow</v>
      </c>
      <c r="S5703" s="15" t="n">
        <f aca="false">IF(M5703&gt;Summary!$B$5,1,0)</f>
        <v>0</v>
      </c>
      <c r="T5703" s="16" t="n">
        <f aca="false">IF(Q5703="Overstocked",(G5703-Summary!$B$6*H5703)*J5703,0)</f>
        <v>0</v>
      </c>
    </row>
    <row r="5704" customFormat="false" ht="15" hidden="false" customHeight="false" outlineLevel="0" collapsed="false">
      <c r="A5704" s="0" t="s">
        <v>5802</v>
      </c>
      <c r="B5704" s="0" t="s">
        <v>101</v>
      </c>
      <c r="C5704" s="0" t="s">
        <v>85</v>
      </c>
      <c r="D5704" s="0" t="s">
        <v>92</v>
      </c>
      <c r="E5704" s="14" t="n">
        <v>45403</v>
      </c>
      <c r="F5704" s="14" t="n">
        <v>45409</v>
      </c>
      <c r="G5704" s="0" t="n">
        <v>295</v>
      </c>
      <c r="H5704" s="0" t="n">
        <v>90</v>
      </c>
      <c r="I5704" s="0" t="n">
        <v>170</v>
      </c>
      <c r="J5704" s="0" t="n">
        <v>634</v>
      </c>
      <c r="K5704" s="0" t="n">
        <v>706</v>
      </c>
      <c r="L5704" s="15" t="s">
        <v>82</v>
      </c>
      <c r="M5704" s="0" t="n">
        <v>6</v>
      </c>
      <c r="N5704" s="16" t="n">
        <f aca="false">I5704*K5704</f>
        <v>120020</v>
      </c>
      <c r="O5704" s="16" t="n">
        <f aca="false">I5704*(K5704-J5704)</f>
        <v>12240</v>
      </c>
      <c r="P5704" s="15" t="n">
        <f aca="false">K5704-J5704</f>
        <v>72</v>
      </c>
      <c r="Q5704" s="0" t="str">
        <f aca="false">IF(G5704=0,"Out of stock",IF(G5704&lt;H5704,"Understocked",IF(G5704&gt;Summary!$B$6*H5704,"Overstocked","Healthy")))</f>
        <v>Healthy</v>
      </c>
      <c r="R5704" s="0" t="str">
        <f aca="false">IF(I5704&gt;=Summary!$B$7,"Fast",IF(I5704&lt;Summary!$B$8,"Slow","Medium"))</f>
        <v>Medium</v>
      </c>
      <c r="S5704" s="15" t="n">
        <f aca="false">IF(M5704&gt;Summary!$B$5,1,0)</f>
        <v>0</v>
      </c>
      <c r="T5704" s="16" t="n">
        <f aca="false">IF(Q5704="Overstocked",(G5704-Summary!$B$6*H5704)*J5704,0)</f>
        <v>0</v>
      </c>
    </row>
    <row r="5705" customFormat="false" ht="15" hidden="false" customHeight="false" outlineLevel="0" collapsed="false">
      <c r="A5705" s="0" t="s">
        <v>5803</v>
      </c>
      <c r="B5705" s="0" t="s">
        <v>77</v>
      </c>
      <c r="C5705" s="0" t="s">
        <v>85</v>
      </c>
      <c r="D5705" s="0" t="s">
        <v>102</v>
      </c>
      <c r="E5705" s="14" t="n">
        <v>45405</v>
      </c>
      <c r="F5705" s="14" t="n">
        <v>45411</v>
      </c>
      <c r="G5705" s="0" t="n">
        <v>124</v>
      </c>
      <c r="H5705" s="0" t="n">
        <v>148</v>
      </c>
      <c r="I5705" s="0" t="n">
        <v>0</v>
      </c>
      <c r="J5705" s="0" t="n">
        <v>537</v>
      </c>
      <c r="K5705" s="0" t="n">
        <v>924</v>
      </c>
      <c r="L5705" s="15" t="s">
        <v>93</v>
      </c>
      <c r="M5705" s="0" t="n">
        <v>6</v>
      </c>
      <c r="N5705" s="16" t="n">
        <f aca="false">I5705*K5705</f>
        <v>0</v>
      </c>
      <c r="O5705" s="16" t="n">
        <f aca="false">I5705*(K5705-J5705)</f>
        <v>0</v>
      </c>
      <c r="P5705" s="15" t="n">
        <f aca="false">K5705-J5705</f>
        <v>387</v>
      </c>
      <c r="Q5705" s="0" t="str">
        <f aca="false">IF(G5705=0,"Out of stock",IF(G5705&lt;H5705,"Understocked",IF(G5705&gt;Summary!$B$6*H5705,"Overstocked","Healthy")))</f>
        <v>Understocked</v>
      </c>
      <c r="R5705" s="0" t="str">
        <f aca="false">IF(I5705&gt;=Summary!$B$7,"Fast",IF(I5705&lt;Summary!$B$8,"Slow","Medium"))</f>
        <v>Slow</v>
      </c>
      <c r="S5705" s="15" t="n">
        <f aca="false">IF(M5705&gt;Summary!$B$5,1,0)</f>
        <v>0</v>
      </c>
      <c r="T5705" s="16" t="n">
        <f aca="false">IF(Q5705="Overstocked",(G5705-Summary!$B$6*H5705)*J5705,0)</f>
        <v>0</v>
      </c>
    </row>
    <row r="5706" customFormat="false" ht="15" hidden="false" customHeight="false" outlineLevel="0" collapsed="false">
      <c r="A5706" s="0" t="s">
        <v>5804</v>
      </c>
      <c r="B5706" s="0" t="s">
        <v>89</v>
      </c>
      <c r="C5706" s="0" t="s">
        <v>96</v>
      </c>
      <c r="D5706" s="0" t="s">
        <v>86</v>
      </c>
      <c r="E5706" s="14" t="n">
        <v>45283</v>
      </c>
      <c r="F5706" s="14" t="n">
        <v>45287</v>
      </c>
      <c r="G5706" s="0" t="n">
        <v>159</v>
      </c>
      <c r="H5706" s="0" t="n">
        <v>84</v>
      </c>
      <c r="I5706" s="0" t="n">
        <v>264</v>
      </c>
      <c r="J5706" s="0" t="n">
        <v>1649</v>
      </c>
      <c r="K5706" s="0" t="n">
        <v>1915</v>
      </c>
      <c r="L5706" s="15" t="s">
        <v>93</v>
      </c>
      <c r="M5706" s="0" t="n">
        <v>4</v>
      </c>
      <c r="N5706" s="16" t="n">
        <f aca="false">I5706*K5706</f>
        <v>505560</v>
      </c>
      <c r="O5706" s="16" t="n">
        <f aca="false">I5706*(K5706-J5706)</f>
        <v>70224</v>
      </c>
      <c r="P5706" s="15" t="n">
        <f aca="false">K5706-J5706</f>
        <v>266</v>
      </c>
      <c r="Q5706" s="0" t="str">
        <f aca="false">IF(G5706=0,"Out of stock",IF(G5706&lt;H5706,"Understocked",IF(G5706&gt;Summary!$B$6*H5706,"Overstocked","Healthy")))</f>
        <v>Healthy</v>
      </c>
      <c r="R5706" s="0" t="str">
        <f aca="false">IF(I5706&gt;=Summary!$B$7,"Fast",IF(I5706&lt;Summary!$B$8,"Slow","Medium"))</f>
        <v>Fast</v>
      </c>
      <c r="S5706" s="15" t="n">
        <f aca="false">IF(M5706&gt;Summary!$B$5,1,0)</f>
        <v>0</v>
      </c>
      <c r="T5706" s="16" t="n">
        <f aca="false">IF(Q5706="Overstocked",(G5706-Summary!$B$6*H5706)*J5706,0)</f>
        <v>0</v>
      </c>
    </row>
    <row r="5707" customFormat="false" ht="15" hidden="false" customHeight="false" outlineLevel="0" collapsed="false">
      <c r="A5707" s="0" t="s">
        <v>5805</v>
      </c>
      <c r="B5707" s="0" t="s">
        <v>77</v>
      </c>
      <c r="C5707" s="0" t="s">
        <v>104</v>
      </c>
      <c r="D5707" s="0" t="s">
        <v>102</v>
      </c>
      <c r="E5707" s="14" t="n">
        <v>44963</v>
      </c>
      <c r="F5707" s="14" t="n">
        <v>44966</v>
      </c>
      <c r="G5707" s="0" t="n">
        <v>343</v>
      </c>
      <c r="H5707" s="0" t="n">
        <v>149</v>
      </c>
      <c r="I5707" s="0" t="n">
        <v>209</v>
      </c>
      <c r="J5707" s="0" t="n">
        <v>1947</v>
      </c>
      <c r="K5707" s="0" t="n">
        <v>2293</v>
      </c>
      <c r="L5707" s="15" t="s">
        <v>82</v>
      </c>
      <c r="M5707" s="0" t="n">
        <v>3</v>
      </c>
      <c r="N5707" s="16" t="n">
        <f aca="false">I5707*K5707</f>
        <v>479237</v>
      </c>
      <c r="O5707" s="16" t="n">
        <f aca="false">I5707*(K5707-J5707)</f>
        <v>72314</v>
      </c>
      <c r="P5707" s="15" t="n">
        <f aca="false">K5707-J5707</f>
        <v>346</v>
      </c>
      <c r="Q5707" s="0" t="str">
        <f aca="false">IF(G5707=0,"Out of stock",IF(G5707&lt;H5707,"Understocked",IF(G5707&gt;Summary!$B$6*H5707,"Overstocked","Healthy")))</f>
        <v>Healthy</v>
      </c>
      <c r="R5707" s="0" t="str">
        <f aca="false">IF(I5707&gt;=Summary!$B$7,"Fast",IF(I5707&lt;Summary!$B$8,"Slow","Medium"))</f>
        <v>Fast</v>
      </c>
      <c r="S5707" s="15" t="n">
        <f aca="false">IF(M5707&gt;Summary!$B$5,1,0)</f>
        <v>0</v>
      </c>
      <c r="T5707" s="16" t="n">
        <f aca="false">IF(Q5707="Overstocked",(G5707-Summary!$B$6*H5707)*J5707,0)</f>
        <v>0</v>
      </c>
    </row>
    <row r="5708" customFormat="false" ht="15" hidden="false" customHeight="false" outlineLevel="0" collapsed="false">
      <c r="A5708" s="0" t="s">
        <v>5806</v>
      </c>
      <c r="B5708" s="0" t="s">
        <v>111</v>
      </c>
      <c r="C5708" s="0" t="s">
        <v>96</v>
      </c>
      <c r="D5708" s="0" t="s">
        <v>102</v>
      </c>
      <c r="E5708" s="14" t="n">
        <v>45645</v>
      </c>
      <c r="F5708" s="14" t="n">
        <v>45652</v>
      </c>
      <c r="G5708" s="0" t="n">
        <v>265</v>
      </c>
      <c r="H5708" s="0" t="n">
        <v>145</v>
      </c>
      <c r="I5708" s="0" t="n">
        <v>132</v>
      </c>
      <c r="J5708" s="0" t="n">
        <v>413</v>
      </c>
      <c r="K5708" s="0" t="n">
        <v>758</v>
      </c>
      <c r="L5708" s="15" t="s">
        <v>80</v>
      </c>
      <c r="M5708" s="0" t="n">
        <v>7</v>
      </c>
      <c r="N5708" s="16" t="n">
        <f aca="false">I5708*K5708</f>
        <v>100056</v>
      </c>
      <c r="O5708" s="16" t="n">
        <f aca="false">I5708*(K5708-J5708)</f>
        <v>45540</v>
      </c>
      <c r="P5708" s="15" t="n">
        <f aca="false">K5708-J5708</f>
        <v>345</v>
      </c>
      <c r="Q5708" s="0" t="str">
        <f aca="false">IF(G5708=0,"Out of stock",IF(G5708&lt;H5708,"Understocked",IF(G5708&gt;Summary!$B$6*H5708,"Overstocked","Healthy")))</f>
        <v>Healthy</v>
      </c>
      <c r="R5708" s="0" t="str">
        <f aca="false">IF(I5708&gt;=Summary!$B$7,"Fast",IF(I5708&lt;Summary!$B$8,"Slow","Medium"))</f>
        <v>Medium</v>
      </c>
      <c r="S5708" s="15" t="n">
        <f aca="false">IF(M5708&gt;Summary!$B$5,1,0)</f>
        <v>0</v>
      </c>
      <c r="T5708" s="16" t="n">
        <f aca="false">IF(Q5708="Overstocked",(G5708-Summary!$B$6*H5708)*J5708,0)</f>
        <v>0</v>
      </c>
    </row>
    <row r="5709" customFormat="false" ht="15" hidden="false" customHeight="false" outlineLevel="0" collapsed="false">
      <c r="A5709" s="0" t="s">
        <v>5807</v>
      </c>
      <c r="B5709" s="0" t="s">
        <v>77</v>
      </c>
      <c r="C5709" s="0" t="s">
        <v>85</v>
      </c>
      <c r="D5709" s="0" t="s">
        <v>86</v>
      </c>
      <c r="E5709" s="14" t="n">
        <v>45427</v>
      </c>
      <c r="F5709" s="14" t="n">
        <v>45430</v>
      </c>
      <c r="G5709" s="0" t="n">
        <v>134</v>
      </c>
      <c r="H5709" s="0" t="n">
        <v>133</v>
      </c>
      <c r="I5709" s="0" t="n">
        <v>114</v>
      </c>
      <c r="J5709" s="0" t="n">
        <v>913</v>
      </c>
      <c r="K5709" s="0" t="n">
        <v>1360</v>
      </c>
      <c r="L5709" s="15" t="s">
        <v>93</v>
      </c>
      <c r="M5709" s="0" t="n">
        <v>3</v>
      </c>
      <c r="N5709" s="16" t="n">
        <f aca="false">I5709*K5709</f>
        <v>155040</v>
      </c>
      <c r="O5709" s="16" t="n">
        <f aca="false">I5709*(K5709-J5709)</f>
        <v>50958</v>
      </c>
      <c r="P5709" s="15" t="n">
        <f aca="false">K5709-J5709</f>
        <v>447</v>
      </c>
      <c r="Q5709" s="0" t="str">
        <f aca="false">IF(G5709=0,"Out of stock",IF(G5709&lt;H5709,"Understocked",IF(G5709&gt;Summary!$B$6*H5709,"Overstocked","Healthy")))</f>
        <v>Healthy</v>
      </c>
      <c r="R5709" s="0" t="str">
        <f aca="false">IF(I5709&gt;=Summary!$B$7,"Fast",IF(I5709&lt;Summary!$B$8,"Slow","Medium"))</f>
        <v>Medium</v>
      </c>
      <c r="S5709" s="15" t="n">
        <f aca="false">IF(M5709&gt;Summary!$B$5,1,0)</f>
        <v>0</v>
      </c>
      <c r="T5709" s="16" t="n">
        <f aca="false">IF(Q5709="Overstocked",(G5709-Summary!$B$6*H5709)*J5709,0)</f>
        <v>0</v>
      </c>
    </row>
    <row r="5710" customFormat="false" ht="15" hidden="false" customHeight="false" outlineLevel="0" collapsed="false">
      <c r="A5710" s="0" t="s">
        <v>5808</v>
      </c>
      <c r="B5710" s="0" t="s">
        <v>101</v>
      </c>
      <c r="C5710" s="0" t="s">
        <v>96</v>
      </c>
      <c r="D5710" s="0" t="s">
        <v>79</v>
      </c>
      <c r="E5710" s="14" t="n">
        <v>45337</v>
      </c>
      <c r="F5710" s="14" t="n">
        <v>45340</v>
      </c>
      <c r="G5710" s="0" t="n">
        <v>3</v>
      </c>
      <c r="H5710" s="0" t="n">
        <v>137</v>
      </c>
      <c r="I5710" s="0" t="n">
        <v>244</v>
      </c>
      <c r="J5710" s="0" t="n">
        <v>470</v>
      </c>
      <c r="K5710" s="0" t="n">
        <v>845</v>
      </c>
      <c r="L5710" s="15" t="s">
        <v>97</v>
      </c>
      <c r="M5710" s="0" t="n">
        <v>3</v>
      </c>
      <c r="N5710" s="16" t="n">
        <f aca="false">I5710*K5710</f>
        <v>206180</v>
      </c>
      <c r="O5710" s="16" t="n">
        <f aca="false">I5710*(K5710-J5710)</f>
        <v>91500</v>
      </c>
      <c r="P5710" s="15" t="n">
        <f aca="false">K5710-J5710</f>
        <v>375</v>
      </c>
      <c r="Q5710" s="0" t="str">
        <f aca="false">IF(G5710=0,"Out of stock",IF(G5710&lt;H5710,"Understocked",IF(G5710&gt;Summary!$B$6*H5710,"Overstocked","Healthy")))</f>
        <v>Understocked</v>
      </c>
      <c r="R5710" s="0" t="str">
        <f aca="false">IF(I5710&gt;=Summary!$B$7,"Fast",IF(I5710&lt;Summary!$B$8,"Slow","Medium"))</f>
        <v>Fast</v>
      </c>
      <c r="S5710" s="15" t="n">
        <f aca="false">IF(M5710&gt;Summary!$B$5,1,0)</f>
        <v>0</v>
      </c>
      <c r="T5710" s="16" t="n">
        <f aca="false">IF(Q5710="Overstocked",(G5710-Summary!$B$6*H5710)*J5710,0)</f>
        <v>0</v>
      </c>
    </row>
    <row r="5711" customFormat="false" ht="15" hidden="false" customHeight="false" outlineLevel="0" collapsed="false">
      <c r="A5711" s="0" t="s">
        <v>5809</v>
      </c>
      <c r="B5711" s="0" t="s">
        <v>113</v>
      </c>
      <c r="C5711" s="0" t="s">
        <v>96</v>
      </c>
      <c r="D5711" s="0" t="s">
        <v>92</v>
      </c>
      <c r="E5711" s="14" t="n">
        <v>45400</v>
      </c>
      <c r="F5711" s="14" t="n">
        <v>45405</v>
      </c>
      <c r="G5711" s="0" t="n">
        <v>346</v>
      </c>
      <c r="H5711" s="0" t="n">
        <v>112</v>
      </c>
      <c r="I5711" s="0" t="n">
        <v>89</v>
      </c>
      <c r="J5711" s="0" t="n">
        <v>284</v>
      </c>
      <c r="K5711" s="0" t="n">
        <v>341</v>
      </c>
      <c r="L5711" s="15" t="s">
        <v>80</v>
      </c>
      <c r="M5711" s="0" t="n">
        <v>5</v>
      </c>
      <c r="N5711" s="16" t="n">
        <f aca="false">I5711*K5711</f>
        <v>30349</v>
      </c>
      <c r="O5711" s="16" t="n">
        <f aca="false">I5711*(K5711-J5711)</f>
        <v>5073</v>
      </c>
      <c r="P5711" s="15" t="n">
        <f aca="false">K5711-J5711</f>
        <v>57</v>
      </c>
      <c r="Q5711" s="0" t="str">
        <f aca="false">IF(G5711=0,"Out of stock",IF(G5711&lt;H5711,"Understocked",IF(G5711&gt;Summary!$B$6*H5711,"Overstocked","Healthy")))</f>
        <v>Healthy</v>
      </c>
      <c r="R5711" s="0" t="str">
        <f aca="false">IF(I5711&gt;=Summary!$B$7,"Fast",IF(I5711&lt;Summary!$B$8,"Slow","Medium"))</f>
        <v>Slow</v>
      </c>
      <c r="S5711" s="15" t="n">
        <f aca="false">IF(M5711&gt;Summary!$B$5,1,0)</f>
        <v>0</v>
      </c>
      <c r="T5711" s="16" t="n">
        <f aca="false">IF(Q5711="Overstocked",(G5711-Summary!$B$6*H5711)*J5711,0)</f>
        <v>0</v>
      </c>
    </row>
    <row r="5712" customFormat="false" ht="15" hidden="false" customHeight="false" outlineLevel="0" collapsed="false">
      <c r="A5712" s="0" t="s">
        <v>5810</v>
      </c>
      <c r="B5712" s="0" t="s">
        <v>84</v>
      </c>
      <c r="C5712" s="0" t="s">
        <v>104</v>
      </c>
      <c r="D5712" s="0" t="s">
        <v>79</v>
      </c>
      <c r="E5712" s="14" t="n">
        <v>45112</v>
      </c>
      <c r="F5712" s="14" t="n">
        <v>45114</v>
      </c>
      <c r="G5712" s="0" t="n">
        <v>471</v>
      </c>
      <c r="H5712" s="0" t="n">
        <v>144</v>
      </c>
      <c r="I5712" s="0" t="n">
        <v>185</v>
      </c>
      <c r="J5712" s="0" t="n">
        <v>1290</v>
      </c>
      <c r="K5712" s="0" t="n">
        <v>1458</v>
      </c>
      <c r="L5712" s="15" t="s">
        <v>87</v>
      </c>
      <c r="M5712" s="0" t="n">
        <v>2</v>
      </c>
      <c r="N5712" s="16" t="n">
        <f aca="false">I5712*K5712</f>
        <v>269730</v>
      </c>
      <c r="O5712" s="16" t="n">
        <f aca="false">I5712*(K5712-J5712)</f>
        <v>31080</v>
      </c>
      <c r="P5712" s="15" t="n">
        <f aca="false">K5712-J5712</f>
        <v>168</v>
      </c>
      <c r="Q5712" s="0" t="str">
        <f aca="false">IF(G5712=0,"Out of stock",IF(G5712&lt;H5712,"Understocked",IF(G5712&gt;Summary!$B$6*H5712,"Overstocked","Healthy")))</f>
        <v>Healthy</v>
      </c>
      <c r="R5712" s="0" t="str">
        <f aca="false">IF(I5712&gt;=Summary!$B$7,"Fast",IF(I5712&lt;Summary!$B$8,"Slow","Medium"))</f>
        <v>Medium</v>
      </c>
      <c r="S5712" s="15" t="n">
        <f aca="false">IF(M5712&gt;Summary!$B$5,1,0)</f>
        <v>0</v>
      </c>
      <c r="T5712" s="16" t="n">
        <f aca="false">IF(Q5712="Overstocked",(G5712-Summary!$B$6*H5712)*J5712,0)</f>
        <v>0</v>
      </c>
    </row>
    <row r="5713" customFormat="false" ht="15" hidden="false" customHeight="false" outlineLevel="0" collapsed="false">
      <c r="A5713" s="0" t="s">
        <v>5811</v>
      </c>
      <c r="B5713" s="0" t="s">
        <v>113</v>
      </c>
      <c r="C5713" s="0" t="s">
        <v>96</v>
      </c>
      <c r="D5713" s="0" t="s">
        <v>102</v>
      </c>
      <c r="E5713" s="14" t="n">
        <v>45135</v>
      </c>
      <c r="F5713" s="14" t="n">
        <v>45140</v>
      </c>
      <c r="G5713" s="0" t="n">
        <v>45</v>
      </c>
      <c r="H5713" s="0" t="n">
        <v>54</v>
      </c>
      <c r="I5713" s="0" t="n">
        <v>57</v>
      </c>
      <c r="J5713" s="0" t="n">
        <v>298</v>
      </c>
      <c r="K5713" s="0" t="n">
        <v>436</v>
      </c>
      <c r="L5713" s="15" t="s">
        <v>80</v>
      </c>
      <c r="M5713" s="0" t="n">
        <v>5</v>
      </c>
      <c r="N5713" s="16" t="n">
        <f aca="false">I5713*K5713</f>
        <v>24852</v>
      </c>
      <c r="O5713" s="16" t="n">
        <f aca="false">I5713*(K5713-J5713)</f>
        <v>7866</v>
      </c>
      <c r="P5713" s="15" t="n">
        <f aca="false">K5713-J5713</f>
        <v>138</v>
      </c>
      <c r="Q5713" s="0" t="str">
        <f aca="false">IF(G5713=0,"Out of stock",IF(G5713&lt;H5713,"Understocked",IF(G5713&gt;Summary!$B$6*H5713,"Overstocked","Healthy")))</f>
        <v>Understocked</v>
      </c>
      <c r="R5713" s="0" t="str">
        <f aca="false">IF(I5713&gt;=Summary!$B$7,"Fast",IF(I5713&lt;Summary!$B$8,"Slow","Medium"))</f>
        <v>Slow</v>
      </c>
      <c r="S5713" s="15" t="n">
        <f aca="false">IF(M5713&gt;Summary!$B$5,1,0)</f>
        <v>0</v>
      </c>
      <c r="T5713" s="16" t="n">
        <f aca="false">IF(Q5713="Overstocked",(G5713-Summary!$B$6*H5713)*J5713,0)</f>
        <v>0</v>
      </c>
    </row>
    <row r="5714" customFormat="false" ht="15" hidden="false" customHeight="false" outlineLevel="0" collapsed="false">
      <c r="A5714" s="0" t="s">
        <v>5812</v>
      </c>
      <c r="B5714" s="0" t="s">
        <v>113</v>
      </c>
      <c r="C5714" s="0" t="s">
        <v>104</v>
      </c>
      <c r="D5714" s="0" t="s">
        <v>90</v>
      </c>
      <c r="E5714" s="14" t="n">
        <v>45237</v>
      </c>
      <c r="F5714" s="14" t="n">
        <v>45247</v>
      </c>
      <c r="G5714" s="0" t="n">
        <v>349</v>
      </c>
      <c r="H5714" s="0" t="n">
        <v>95</v>
      </c>
      <c r="I5714" s="0" t="n">
        <v>184</v>
      </c>
      <c r="J5714" s="0" t="n">
        <v>1076</v>
      </c>
      <c r="K5714" s="0" t="n">
        <v>1569</v>
      </c>
      <c r="L5714" s="15" t="s">
        <v>80</v>
      </c>
      <c r="M5714" s="0" t="n">
        <v>10</v>
      </c>
      <c r="N5714" s="16" t="n">
        <f aca="false">I5714*K5714</f>
        <v>288696</v>
      </c>
      <c r="O5714" s="16" t="n">
        <f aca="false">I5714*(K5714-J5714)</f>
        <v>90712</v>
      </c>
      <c r="P5714" s="15" t="n">
        <f aca="false">K5714-J5714</f>
        <v>493</v>
      </c>
      <c r="Q5714" s="0" t="str">
        <f aca="false">IF(G5714=0,"Out of stock",IF(G5714&lt;H5714,"Understocked",IF(G5714&gt;Summary!$B$6*H5714,"Overstocked","Healthy")))</f>
        <v>Healthy</v>
      </c>
      <c r="R5714" s="0" t="str">
        <f aca="false">IF(I5714&gt;=Summary!$B$7,"Fast",IF(I5714&lt;Summary!$B$8,"Slow","Medium"))</f>
        <v>Medium</v>
      </c>
      <c r="S5714" s="15" t="n">
        <f aca="false">IF(M5714&gt;Summary!$B$5,1,0)</f>
        <v>1</v>
      </c>
      <c r="T5714" s="16" t="n">
        <f aca="false">IF(Q5714="Overstocked",(G5714-Summary!$B$6*H5714)*J5714,0)</f>
        <v>0</v>
      </c>
    </row>
    <row r="5715" customFormat="false" ht="15" hidden="false" customHeight="false" outlineLevel="0" collapsed="false">
      <c r="A5715" s="0" t="s">
        <v>5813</v>
      </c>
      <c r="B5715" s="0" t="s">
        <v>89</v>
      </c>
      <c r="C5715" s="0" t="s">
        <v>96</v>
      </c>
      <c r="D5715" s="0" t="s">
        <v>102</v>
      </c>
      <c r="E5715" s="14" t="n">
        <v>45172</v>
      </c>
      <c r="F5715" s="14" t="n">
        <v>45176</v>
      </c>
      <c r="G5715" s="0" t="n">
        <v>332</v>
      </c>
      <c r="H5715" s="0" t="n">
        <v>51</v>
      </c>
      <c r="I5715" s="0" t="n">
        <v>97</v>
      </c>
      <c r="J5715" s="0" t="n">
        <v>683</v>
      </c>
      <c r="K5715" s="0" t="n">
        <v>951</v>
      </c>
      <c r="L5715" s="15" t="s">
        <v>82</v>
      </c>
      <c r="M5715" s="0" t="n">
        <v>4</v>
      </c>
      <c r="N5715" s="16" t="n">
        <f aca="false">I5715*K5715</f>
        <v>92247</v>
      </c>
      <c r="O5715" s="16" t="n">
        <f aca="false">I5715*(K5715-J5715)</f>
        <v>25996</v>
      </c>
      <c r="P5715" s="15" t="n">
        <f aca="false">K5715-J5715</f>
        <v>268</v>
      </c>
      <c r="Q5715" s="0" t="str">
        <f aca="false">IF(G5715=0,"Out of stock",IF(G5715&lt;H5715,"Understocked",IF(G5715&gt;Summary!$B$6*H5715,"Overstocked","Healthy")))</f>
        <v>Overstocked</v>
      </c>
      <c r="R5715" s="0" t="str">
        <f aca="false">IF(I5715&gt;=Summary!$B$7,"Fast",IF(I5715&lt;Summary!$B$8,"Slow","Medium"))</f>
        <v>Slow</v>
      </c>
      <c r="S5715" s="15" t="n">
        <f aca="false">IF(M5715&gt;Summary!$B$5,1,0)</f>
        <v>0</v>
      </c>
      <c r="T5715" s="16" t="n">
        <f aca="false">IF(Q5715="Overstocked",(G5715-Summary!$B$6*H5715)*J5715,0)</f>
        <v>87424</v>
      </c>
    </row>
    <row r="5716" customFormat="false" ht="15" hidden="false" customHeight="false" outlineLevel="0" collapsed="false">
      <c r="A5716" s="0" t="s">
        <v>5814</v>
      </c>
      <c r="B5716" s="0" t="s">
        <v>113</v>
      </c>
      <c r="C5716" s="0" t="s">
        <v>78</v>
      </c>
      <c r="D5716" s="0" t="s">
        <v>86</v>
      </c>
      <c r="E5716" s="14" t="n">
        <v>45153</v>
      </c>
      <c r="F5716" s="14" t="n">
        <v>45162</v>
      </c>
      <c r="G5716" s="0" t="n">
        <v>268</v>
      </c>
      <c r="H5716" s="0" t="n">
        <v>114</v>
      </c>
      <c r="I5716" s="0" t="n">
        <v>149</v>
      </c>
      <c r="J5716" s="0" t="n">
        <v>654</v>
      </c>
      <c r="K5716" s="0" t="n">
        <v>715</v>
      </c>
      <c r="L5716" s="15" t="s">
        <v>82</v>
      </c>
      <c r="M5716" s="0" t="n">
        <v>9</v>
      </c>
      <c r="N5716" s="16" t="n">
        <f aca="false">I5716*K5716</f>
        <v>106535</v>
      </c>
      <c r="O5716" s="16" t="n">
        <f aca="false">I5716*(K5716-J5716)</f>
        <v>9089</v>
      </c>
      <c r="P5716" s="15" t="n">
        <f aca="false">K5716-J5716</f>
        <v>61</v>
      </c>
      <c r="Q5716" s="0" t="str">
        <f aca="false">IF(G5716=0,"Out of stock",IF(G5716&lt;H5716,"Understocked",IF(G5716&gt;Summary!$B$6*H5716,"Overstocked","Healthy")))</f>
        <v>Healthy</v>
      </c>
      <c r="R5716" s="0" t="str">
        <f aca="false">IF(I5716&gt;=Summary!$B$7,"Fast",IF(I5716&lt;Summary!$B$8,"Slow","Medium"))</f>
        <v>Medium</v>
      </c>
      <c r="S5716" s="15" t="n">
        <f aca="false">IF(M5716&gt;Summary!$B$5,1,0)</f>
        <v>1</v>
      </c>
      <c r="T5716" s="16" t="n">
        <f aca="false">IF(Q5716="Overstocked",(G5716-Summary!$B$6*H5716)*J5716,0)</f>
        <v>0</v>
      </c>
    </row>
    <row r="5717" customFormat="false" ht="15" hidden="false" customHeight="false" outlineLevel="0" collapsed="false">
      <c r="A5717" s="0" t="s">
        <v>5815</v>
      </c>
      <c r="B5717" s="0" t="s">
        <v>89</v>
      </c>
      <c r="C5717" s="0" t="s">
        <v>96</v>
      </c>
      <c r="D5717" s="0" t="s">
        <v>79</v>
      </c>
      <c r="E5717" s="14" t="n">
        <v>45063</v>
      </c>
      <c r="F5717" s="14" t="n">
        <v>45067</v>
      </c>
      <c r="G5717" s="0" t="n">
        <v>208</v>
      </c>
      <c r="H5717" s="0" t="n">
        <v>108</v>
      </c>
      <c r="I5717" s="0" t="n">
        <v>235</v>
      </c>
      <c r="J5717" s="0" t="n">
        <v>970</v>
      </c>
      <c r="K5717" s="0" t="n">
        <v>1420</v>
      </c>
      <c r="L5717" s="15" t="s">
        <v>80</v>
      </c>
      <c r="M5717" s="0" t="n">
        <v>4</v>
      </c>
      <c r="N5717" s="16" t="n">
        <f aca="false">I5717*K5717</f>
        <v>333700</v>
      </c>
      <c r="O5717" s="16" t="n">
        <f aca="false">I5717*(K5717-J5717)</f>
        <v>105750</v>
      </c>
      <c r="P5717" s="15" t="n">
        <f aca="false">K5717-J5717</f>
        <v>450</v>
      </c>
      <c r="Q5717" s="0" t="str">
        <f aca="false">IF(G5717=0,"Out of stock",IF(G5717&lt;H5717,"Understocked",IF(G5717&gt;Summary!$B$6*H5717,"Overstocked","Healthy")))</f>
        <v>Healthy</v>
      </c>
      <c r="R5717" s="0" t="str">
        <f aca="false">IF(I5717&gt;=Summary!$B$7,"Fast",IF(I5717&lt;Summary!$B$8,"Slow","Medium"))</f>
        <v>Fast</v>
      </c>
      <c r="S5717" s="15" t="n">
        <f aca="false">IF(M5717&gt;Summary!$B$5,1,0)</f>
        <v>0</v>
      </c>
      <c r="T5717" s="16" t="n">
        <f aca="false">IF(Q5717="Overstocked",(G5717-Summary!$B$6*H5717)*J5717,0)</f>
        <v>0</v>
      </c>
    </row>
    <row r="5718" customFormat="false" ht="15" hidden="false" customHeight="false" outlineLevel="0" collapsed="false">
      <c r="A5718" s="0" t="s">
        <v>5816</v>
      </c>
      <c r="B5718" s="0" t="s">
        <v>77</v>
      </c>
      <c r="C5718" s="0" t="s">
        <v>96</v>
      </c>
      <c r="D5718" s="0" t="s">
        <v>92</v>
      </c>
      <c r="E5718" s="14" t="n">
        <v>45473</v>
      </c>
      <c r="F5718" s="14" t="n">
        <v>45483</v>
      </c>
      <c r="G5718" s="0" t="n">
        <v>298</v>
      </c>
      <c r="H5718" s="0" t="n">
        <v>122</v>
      </c>
      <c r="I5718" s="0" t="n">
        <v>239</v>
      </c>
      <c r="J5718" s="0" t="n">
        <v>1111</v>
      </c>
      <c r="K5718" s="0" t="n">
        <v>1208</v>
      </c>
      <c r="L5718" s="15" t="s">
        <v>87</v>
      </c>
      <c r="M5718" s="0" t="n">
        <v>10</v>
      </c>
      <c r="N5718" s="16" t="n">
        <f aca="false">I5718*K5718</f>
        <v>288712</v>
      </c>
      <c r="O5718" s="16" t="n">
        <f aca="false">I5718*(K5718-J5718)</f>
        <v>23183</v>
      </c>
      <c r="P5718" s="15" t="n">
        <f aca="false">K5718-J5718</f>
        <v>97</v>
      </c>
      <c r="Q5718" s="0" t="str">
        <f aca="false">IF(G5718=0,"Out of stock",IF(G5718&lt;H5718,"Understocked",IF(G5718&gt;Summary!$B$6*H5718,"Overstocked","Healthy")))</f>
        <v>Healthy</v>
      </c>
      <c r="R5718" s="0" t="str">
        <f aca="false">IF(I5718&gt;=Summary!$B$7,"Fast",IF(I5718&lt;Summary!$B$8,"Slow","Medium"))</f>
        <v>Fast</v>
      </c>
      <c r="S5718" s="15" t="n">
        <f aca="false">IF(M5718&gt;Summary!$B$5,1,0)</f>
        <v>1</v>
      </c>
      <c r="T5718" s="16" t="n">
        <f aca="false">IF(Q5718="Overstocked",(G5718-Summary!$B$6*H5718)*J5718,0)</f>
        <v>0</v>
      </c>
    </row>
    <row r="5719" customFormat="false" ht="15" hidden="false" customHeight="false" outlineLevel="0" collapsed="false">
      <c r="A5719" s="0" t="s">
        <v>5817</v>
      </c>
      <c r="B5719" s="0" t="s">
        <v>89</v>
      </c>
      <c r="C5719" s="0" t="s">
        <v>104</v>
      </c>
      <c r="D5719" s="0" t="s">
        <v>86</v>
      </c>
      <c r="E5719" s="14" t="n">
        <v>45411</v>
      </c>
      <c r="F5719" s="14" t="n">
        <v>45412</v>
      </c>
      <c r="G5719" s="0" t="n">
        <v>9</v>
      </c>
      <c r="H5719" s="0" t="n">
        <v>71</v>
      </c>
      <c r="I5719" s="0" t="n">
        <v>251</v>
      </c>
      <c r="J5719" s="0" t="n">
        <v>1051</v>
      </c>
      <c r="K5719" s="0" t="n">
        <v>1193</v>
      </c>
      <c r="L5719" s="15" t="s">
        <v>97</v>
      </c>
      <c r="M5719" s="0" t="n">
        <v>1</v>
      </c>
      <c r="N5719" s="16" t="n">
        <f aca="false">I5719*K5719</f>
        <v>299443</v>
      </c>
      <c r="O5719" s="16" t="n">
        <f aca="false">I5719*(K5719-J5719)</f>
        <v>35642</v>
      </c>
      <c r="P5719" s="15" t="n">
        <f aca="false">K5719-J5719</f>
        <v>142</v>
      </c>
      <c r="Q5719" s="0" t="str">
        <f aca="false">IF(G5719=0,"Out of stock",IF(G5719&lt;H5719,"Understocked",IF(G5719&gt;Summary!$B$6*H5719,"Overstocked","Healthy")))</f>
        <v>Understocked</v>
      </c>
      <c r="R5719" s="0" t="str">
        <f aca="false">IF(I5719&gt;=Summary!$B$7,"Fast",IF(I5719&lt;Summary!$B$8,"Slow","Medium"))</f>
        <v>Fast</v>
      </c>
      <c r="S5719" s="15" t="n">
        <f aca="false">IF(M5719&gt;Summary!$B$5,1,0)</f>
        <v>0</v>
      </c>
      <c r="T5719" s="16" t="n">
        <f aca="false">IF(Q5719="Overstocked",(G5719-Summary!$B$6*H5719)*J5719,0)</f>
        <v>0</v>
      </c>
    </row>
    <row r="5720" customFormat="false" ht="15" hidden="false" customHeight="false" outlineLevel="0" collapsed="false">
      <c r="A5720" s="0" t="s">
        <v>5818</v>
      </c>
      <c r="B5720" s="0" t="s">
        <v>95</v>
      </c>
      <c r="C5720" s="0" t="s">
        <v>85</v>
      </c>
      <c r="D5720" s="0" t="s">
        <v>79</v>
      </c>
      <c r="E5720" s="14" t="n">
        <v>45020</v>
      </c>
      <c r="F5720" s="14" t="n">
        <v>45024</v>
      </c>
      <c r="G5720" s="0" t="n">
        <v>263</v>
      </c>
      <c r="H5720" s="0" t="n">
        <v>133</v>
      </c>
      <c r="I5720" s="0" t="n">
        <v>31</v>
      </c>
      <c r="J5720" s="0" t="n">
        <v>793</v>
      </c>
      <c r="K5720" s="0" t="n">
        <v>1293</v>
      </c>
      <c r="L5720" s="15" t="s">
        <v>97</v>
      </c>
      <c r="M5720" s="0" t="n">
        <v>4</v>
      </c>
      <c r="N5720" s="16" t="n">
        <f aca="false">I5720*K5720</f>
        <v>40083</v>
      </c>
      <c r="O5720" s="16" t="n">
        <f aca="false">I5720*(K5720-J5720)</f>
        <v>15500</v>
      </c>
      <c r="P5720" s="15" t="n">
        <f aca="false">K5720-J5720</f>
        <v>500</v>
      </c>
      <c r="Q5720" s="0" t="str">
        <f aca="false">IF(G5720=0,"Out of stock",IF(G5720&lt;H5720,"Understocked",IF(G5720&gt;Summary!$B$6*H5720,"Overstocked","Healthy")))</f>
        <v>Healthy</v>
      </c>
      <c r="R5720" s="0" t="str">
        <f aca="false">IF(I5720&gt;=Summary!$B$7,"Fast",IF(I5720&lt;Summary!$B$8,"Slow","Medium"))</f>
        <v>Slow</v>
      </c>
      <c r="S5720" s="15" t="n">
        <f aca="false">IF(M5720&gt;Summary!$B$5,1,0)</f>
        <v>0</v>
      </c>
      <c r="T5720" s="16" t="n">
        <f aca="false">IF(Q5720="Overstocked",(G5720-Summary!$B$6*H5720)*J5720,0)</f>
        <v>0</v>
      </c>
    </row>
    <row r="5721" customFormat="false" ht="15" hidden="false" customHeight="false" outlineLevel="0" collapsed="false">
      <c r="A5721" s="0" t="s">
        <v>5819</v>
      </c>
      <c r="B5721" s="0" t="s">
        <v>95</v>
      </c>
      <c r="C5721" s="0" t="s">
        <v>78</v>
      </c>
      <c r="D5721" s="0" t="s">
        <v>92</v>
      </c>
      <c r="E5721" s="14" t="n">
        <v>45140</v>
      </c>
      <c r="F5721" s="14" t="n">
        <v>45146</v>
      </c>
      <c r="G5721" s="0" t="n">
        <v>15</v>
      </c>
      <c r="H5721" s="0" t="n">
        <v>69</v>
      </c>
      <c r="I5721" s="0" t="n">
        <v>296</v>
      </c>
      <c r="J5721" s="0" t="n">
        <v>216</v>
      </c>
      <c r="K5721" s="0" t="n">
        <v>526</v>
      </c>
      <c r="L5721" s="15" t="s">
        <v>82</v>
      </c>
      <c r="M5721" s="0" t="n">
        <v>6</v>
      </c>
      <c r="N5721" s="16" t="n">
        <f aca="false">I5721*K5721</f>
        <v>155696</v>
      </c>
      <c r="O5721" s="16" t="n">
        <f aca="false">I5721*(K5721-J5721)</f>
        <v>91760</v>
      </c>
      <c r="P5721" s="15" t="n">
        <f aca="false">K5721-J5721</f>
        <v>310</v>
      </c>
      <c r="Q5721" s="0" t="str">
        <f aca="false">IF(G5721=0,"Out of stock",IF(G5721&lt;H5721,"Understocked",IF(G5721&gt;Summary!$B$6*H5721,"Overstocked","Healthy")))</f>
        <v>Understocked</v>
      </c>
      <c r="R5721" s="0" t="str">
        <f aca="false">IF(I5721&gt;=Summary!$B$7,"Fast",IF(I5721&lt;Summary!$B$8,"Slow","Medium"))</f>
        <v>Fast</v>
      </c>
      <c r="S5721" s="15" t="n">
        <f aca="false">IF(M5721&gt;Summary!$B$5,1,0)</f>
        <v>0</v>
      </c>
      <c r="T5721" s="16" t="n">
        <f aca="false">IF(Q5721="Overstocked",(G5721-Summary!$B$6*H5721)*J5721,0)</f>
        <v>0</v>
      </c>
    </row>
    <row r="5722" customFormat="false" ht="15" hidden="false" customHeight="false" outlineLevel="0" collapsed="false">
      <c r="A5722" s="0" t="s">
        <v>5820</v>
      </c>
      <c r="B5722" s="0" t="s">
        <v>113</v>
      </c>
      <c r="C5722" s="0" t="s">
        <v>104</v>
      </c>
      <c r="D5722" s="0" t="s">
        <v>90</v>
      </c>
      <c r="E5722" s="14" t="n">
        <v>45212</v>
      </c>
      <c r="F5722" s="14" t="n">
        <v>45214</v>
      </c>
      <c r="G5722" s="0" t="n">
        <v>497</v>
      </c>
      <c r="H5722" s="0" t="n">
        <v>72</v>
      </c>
      <c r="I5722" s="0" t="n">
        <v>291</v>
      </c>
      <c r="J5722" s="0" t="n">
        <v>1411</v>
      </c>
      <c r="K5722" s="0" t="n">
        <v>1685</v>
      </c>
      <c r="L5722" s="15" t="s">
        <v>97</v>
      </c>
      <c r="M5722" s="0" t="n">
        <v>2</v>
      </c>
      <c r="N5722" s="16" t="n">
        <f aca="false">I5722*K5722</f>
        <v>490335</v>
      </c>
      <c r="O5722" s="16" t="n">
        <f aca="false">I5722*(K5722-J5722)</f>
        <v>79734</v>
      </c>
      <c r="P5722" s="15" t="n">
        <f aca="false">K5722-J5722</f>
        <v>274</v>
      </c>
      <c r="Q5722" s="0" t="str">
        <f aca="false">IF(G5722=0,"Out of stock",IF(G5722&lt;H5722,"Understocked",IF(G5722&gt;Summary!$B$6*H5722,"Overstocked","Healthy")))</f>
        <v>Overstocked</v>
      </c>
      <c r="R5722" s="0" t="str">
        <f aca="false">IF(I5722&gt;=Summary!$B$7,"Fast",IF(I5722&lt;Summary!$B$8,"Slow","Medium"))</f>
        <v>Fast</v>
      </c>
      <c r="S5722" s="15" t="n">
        <f aca="false">IF(M5722&gt;Summary!$B$5,1,0)</f>
        <v>0</v>
      </c>
      <c r="T5722" s="16" t="n">
        <f aca="false">IF(Q5722="Overstocked",(G5722-Summary!$B$6*H5722)*J5722,0)</f>
        <v>294899</v>
      </c>
    </row>
    <row r="5723" customFormat="false" ht="15" hidden="false" customHeight="false" outlineLevel="0" collapsed="false">
      <c r="A5723" s="0" t="s">
        <v>5821</v>
      </c>
      <c r="B5723" s="0" t="s">
        <v>77</v>
      </c>
      <c r="C5723" s="0" t="s">
        <v>104</v>
      </c>
      <c r="D5723" s="0" t="s">
        <v>102</v>
      </c>
      <c r="E5723" s="14" t="n">
        <v>45601</v>
      </c>
      <c r="F5723" s="14" t="n">
        <v>45611</v>
      </c>
      <c r="G5723" s="0" t="n">
        <v>186</v>
      </c>
      <c r="H5723" s="0" t="n">
        <v>98</v>
      </c>
      <c r="I5723" s="0" t="n">
        <v>68</v>
      </c>
      <c r="J5723" s="0" t="n">
        <v>1427</v>
      </c>
      <c r="K5723" s="0" t="n">
        <v>1682</v>
      </c>
      <c r="L5723" s="15" t="s">
        <v>87</v>
      </c>
      <c r="M5723" s="0" t="n">
        <v>10</v>
      </c>
      <c r="N5723" s="16" t="n">
        <f aca="false">I5723*K5723</f>
        <v>114376</v>
      </c>
      <c r="O5723" s="16" t="n">
        <f aca="false">I5723*(K5723-J5723)</f>
        <v>17340</v>
      </c>
      <c r="P5723" s="15" t="n">
        <f aca="false">K5723-J5723</f>
        <v>255</v>
      </c>
      <c r="Q5723" s="0" t="str">
        <f aca="false">IF(G5723=0,"Out of stock",IF(G5723&lt;H5723,"Understocked",IF(G5723&gt;Summary!$B$6*H5723,"Overstocked","Healthy")))</f>
        <v>Healthy</v>
      </c>
      <c r="R5723" s="0" t="str">
        <f aca="false">IF(I5723&gt;=Summary!$B$7,"Fast",IF(I5723&lt;Summary!$B$8,"Slow","Medium"))</f>
        <v>Slow</v>
      </c>
      <c r="S5723" s="15" t="n">
        <f aca="false">IF(M5723&gt;Summary!$B$5,1,0)</f>
        <v>1</v>
      </c>
      <c r="T5723" s="16" t="n">
        <f aca="false">IF(Q5723="Overstocked",(G5723-Summary!$B$6*H5723)*J5723,0)</f>
        <v>0</v>
      </c>
    </row>
    <row r="5724" customFormat="false" ht="15" hidden="false" customHeight="false" outlineLevel="0" collapsed="false">
      <c r="A5724" s="0" t="s">
        <v>5822</v>
      </c>
      <c r="B5724" s="0" t="s">
        <v>123</v>
      </c>
      <c r="C5724" s="0" t="s">
        <v>85</v>
      </c>
      <c r="D5724" s="0" t="s">
        <v>92</v>
      </c>
      <c r="E5724" s="14" t="n">
        <v>45039</v>
      </c>
      <c r="F5724" s="14" t="n">
        <v>45045</v>
      </c>
      <c r="G5724" s="0" t="n">
        <v>84</v>
      </c>
      <c r="H5724" s="0" t="n">
        <v>150</v>
      </c>
      <c r="I5724" s="0" t="n">
        <v>51</v>
      </c>
      <c r="J5724" s="0" t="n">
        <v>1708</v>
      </c>
      <c r="K5724" s="0" t="n">
        <v>2124</v>
      </c>
      <c r="L5724" s="15" t="s">
        <v>80</v>
      </c>
      <c r="M5724" s="0" t="n">
        <v>6</v>
      </c>
      <c r="N5724" s="16" t="n">
        <f aca="false">I5724*K5724</f>
        <v>108324</v>
      </c>
      <c r="O5724" s="16" t="n">
        <f aca="false">I5724*(K5724-J5724)</f>
        <v>21216</v>
      </c>
      <c r="P5724" s="15" t="n">
        <f aca="false">K5724-J5724</f>
        <v>416</v>
      </c>
      <c r="Q5724" s="0" t="str">
        <f aca="false">IF(G5724=0,"Out of stock",IF(G5724&lt;H5724,"Understocked",IF(G5724&gt;Summary!$B$6*H5724,"Overstocked","Healthy")))</f>
        <v>Understocked</v>
      </c>
      <c r="R5724" s="0" t="str">
        <f aca="false">IF(I5724&gt;=Summary!$B$7,"Fast",IF(I5724&lt;Summary!$B$8,"Slow","Medium"))</f>
        <v>Slow</v>
      </c>
      <c r="S5724" s="15" t="n">
        <f aca="false">IF(M5724&gt;Summary!$B$5,1,0)</f>
        <v>0</v>
      </c>
      <c r="T5724" s="16" t="n">
        <f aca="false">IF(Q5724="Overstocked",(G5724-Summary!$B$6*H5724)*J5724,0)</f>
        <v>0</v>
      </c>
    </row>
    <row r="5725" customFormat="false" ht="15" hidden="false" customHeight="false" outlineLevel="0" collapsed="false">
      <c r="A5725" s="0" t="s">
        <v>5823</v>
      </c>
      <c r="B5725" s="0" t="s">
        <v>84</v>
      </c>
      <c r="C5725" s="0" t="s">
        <v>78</v>
      </c>
      <c r="D5725" s="0" t="s">
        <v>92</v>
      </c>
      <c r="E5725" s="14" t="n">
        <v>44945</v>
      </c>
      <c r="F5725" s="14" t="n">
        <v>44946</v>
      </c>
      <c r="G5725" s="0" t="n">
        <v>156</v>
      </c>
      <c r="H5725" s="0" t="n">
        <v>116</v>
      </c>
      <c r="I5725" s="0" t="n">
        <v>24</v>
      </c>
      <c r="J5725" s="0" t="n">
        <v>744</v>
      </c>
      <c r="K5725" s="0" t="n">
        <v>1145</v>
      </c>
      <c r="L5725" s="15" t="s">
        <v>82</v>
      </c>
      <c r="M5725" s="0" t="n">
        <v>1</v>
      </c>
      <c r="N5725" s="16" t="n">
        <f aca="false">I5725*K5725</f>
        <v>27480</v>
      </c>
      <c r="O5725" s="16" t="n">
        <f aca="false">I5725*(K5725-J5725)</f>
        <v>9624</v>
      </c>
      <c r="P5725" s="15" t="n">
        <f aca="false">K5725-J5725</f>
        <v>401</v>
      </c>
      <c r="Q5725" s="0" t="str">
        <f aca="false">IF(G5725=0,"Out of stock",IF(G5725&lt;H5725,"Understocked",IF(G5725&gt;Summary!$B$6*H5725,"Overstocked","Healthy")))</f>
        <v>Healthy</v>
      </c>
      <c r="R5725" s="0" t="str">
        <f aca="false">IF(I5725&gt;=Summary!$B$7,"Fast",IF(I5725&lt;Summary!$B$8,"Slow","Medium"))</f>
        <v>Slow</v>
      </c>
      <c r="S5725" s="15" t="n">
        <f aca="false">IF(M5725&gt;Summary!$B$5,1,0)</f>
        <v>0</v>
      </c>
      <c r="T5725" s="16" t="n">
        <f aca="false">IF(Q5725="Overstocked",(G5725-Summary!$B$6*H5725)*J5725,0)</f>
        <v>0</v>
      </c>
    </row>
    <row r="5726" customFormat="false" ht="15" hidden="false" customHeight="false" outlineLevel="0" collapsed="false">
      <c r="A5726" s="0" t="s">
        <v>5824</v>
      </c>
      <c r="B5726" s="0" t="s">
        <v>101</v>
      </c>
      <c r="C5726" s="0" t="s">
        <v>85</v>
      </c>
      <c r="D5726" s="0" t="s">
        <v>79</v>
      </c>
      <c r="E5726" s="14" t="n">
        <v>45628</v>
      </c>
      <c r="F5726" s="14" t="n">
        <v>45635</v>
      </c>
      <c r="G5726" s="0" t="n">
        <v>84</v>
      </c>
      <c r="H5726" s="0" t="n">
        <v>144</v>
      </c>
      <c r="I5726" s="0" t="n">
        <v>118</v>
      </c>
      <c r="J5726" s="0" t="n">
        <v>1288</v>
      </c>
      <c r="K5726" s="0" t="n">
        <v>1400</v>
      </c>
      <c r="L5726" s="15" t="s">
        <v>97</v>
      </c>
      <c r="M5726" s="0" t="n">
        <v>7</v>
      </c>
      <c r="N5726" s="16" t="n">
        <f aca="false">I5726*K5726</f>
        <v>165200</v>
      </c>
      <c r="O5726" s="16" t="n">
        <f aca="false">I5726*(K5726-J5726)</f>
        <v>13216</v>
      </c>
      <c r="P5726" s="15" t="n">
        <f aca="false">K5726-J5726</f>
        <v>112</v>
      </c>
      <c r="Q5726" s="0" t="str">
        <f aca="false">IF(G5726=0,"Out of stock",IF(G5726&lt;H5726,"Understocked",IF(G5726&gt;Summary!$B$6*H5726,"Overstocked","Healthy")))</f>
        <v>Understocked</v>
      </c>
      <c r="R5726" s="0" t="str">
        <f aca="false">IF(I5726&gt;=Summary!$B$7,"Fast",IF(I5726&lt;Summary!$B$8,"Slow","Medium"))</f>
        <v>Medium</v>
      </c>
      <c r="S5726" s="15" t="n">
        <f aca="false">IF(M5726&gt;Summary!$B$5,1,0)</f>
        <v>0</v>
      </c>
      <c r="T5726" s="16" t="n">
        <f aca="false">IF(Q5726="Overstocked",(G5726-Summary!$B$6*H5726)*J5726,0)</f>
        <v>0</v>
      </c>
    </row>
    <row r="5727" customFormat="false" ht="15" hidden="false" customHeight="false" outlineLevel="0" collapsed="false">
      <c r="A5727" s="0" t="s">
        <v>5825</v>
      </c>
      <c r="B5727" s="0" t="s">
        <v>101</v>
      </c>
      <c r="C5727" s="0" t="s">
        <v>96</v>
      </c>
      <c r="D5727" s="0" t="s">
        <v>86</v>
      </c>
      <c r="E5727" s="14" t="n">
        <v>45406</v>
      </c>
      <c r="F5727" s="14" t="n">
        <v>45408</v>
      </c>
      <c r="G5727" s="0" t="n">
        <v>460</v>
      </c>
      <c r="H5727" s="0" t="n">
        <v>95</v>
      </c>
      <c r="I5727" s="0" t="n">
        <v>235</v>
      </c>
      <c r="J5727" s="0" t="n">
        <v>1910</v>
      </c>
      <c r="K5727" s="0" t="n">
        <v>2231</v>
      </c>
      <c r="L5727" s="15" t="s">
        <v>87</v>
      </c>
      <c r="M5727" s="0" t="n">
        <v>2</v>
      </c>
      <c r="N5727" s="16" t="n">
        <f aca="false">I5727*K5727</f>
        <v>524285</v>
      </c>
      <c r="O5727" s="16" t="n">
        <f aca="false">I5727*(K5727-J5727)</f>
        <v>75435</v>
      </c>
      <c r="P5727" s="15" t="n">
        <f aca="false">K5727-J5727</f>
        <v>321</v>
      </c>
      <c r="Q5727" s="0" t="str">
        <f aca="false">IF(G5727=0,"Out of stock",IF(G5727&lt;H5727,"Understocked",IF(G5727&gt;Summary!$B$6*H5727,"Overstocked","Healthy")))</f>
        <v>Overstocked</v>
      </c>
      <c r="R5727" s="0" t="str">
        <f aca="false">IF(I5727&gt;=Summary!$B$7,"Fast",IF(I5727&lt;Summary!$B$8,"Slow","Medium"))</f>
        <v>Fast</v>
      </c>
      <c r="S5727" s="15" t="n">
        <f aca="false">IF(M5727&gt;Summary!$B$5,1,0)</f>
        <v>0</v>
      </c>
      <c r="T5727" s="16" t="n">
        <f aca="false">IF(Q5727="Overstocked",(G5727-Summary!$B$6*H5727)*J5727,0)</f>
        <v>152800</v>
      </c>
    </row>
    <row r="5728" customFormat="false" ht="15" hidden="false" customHeight="false" outlineLevel="0" collapsed="false">
      <c r="A5728" s="0" t="s">
        <v>5826</v>
      </c>
      <c r="B5728" s="0" t="s">
        <v>89</v>
      </c>
      <c r="C5728" s="0" t="s">
        <v>85</v>
      </c>
      <c r="D5728" s="0" t="s">
        <v>102</v>
      </c>
      <c r="E5728" s="14" t="n">
        <v>45308</v>
      </c>
      <c r="F5728" s="14" t="n">
        <v>45314</v>
      </c>
      <c r="G5728" s="0" t="n">
        <v>81</v>
      </c>
      <c r="H5728" s="0" t="n">
        <v>100</v>
      </c>
      <c r="I5728" s="0" t="n">
        <v>173</v>
      </c>
      <c r="J5728" s="0" t="n">
        <v>1398</v>
      </c>
      <c r="K5728" s="0" t="n">
        <v>1860</v>
      </c>
      <c r="L5728" s="15" t="s">
        <v>97</v>
      </c>
      <c r="M5728" s="0" t="n">
        <v>6</v>
      </c>
      <c r="N5728" s="16" t="n">
        <f aca="false">I5728*K5728</f>
        <v>321780</v>
      </c>
      <c r="O5728" s="16" t="n">
        <f aca="false">I5728*(K5728-J5728)</f>
        <v>79926</v>
      </c>
      <c r="P5728" s="15" t="n">
        <f aca="false">K5728-J5728</f>
        <v>462</v>
      </c>
      <c r="Q5728" s="0" t="str">
        <f aca="false">IF(G5728=0,"Out of stock",IF(G5728&lt;H5728,"Understocked",IF(G5728&gt;Summary!$B$6*H5728,"Overstocked","Healthy")))</f>
        <v>Understocked</v>
      </c>
      <c r="R5728" s="0" t="str">
        <f aca="false">IF(I5728&gt;=Summary!$B$7,"Fast",IF(I5728&lt;Summary!$B$8,"Slow","Medium"))</f>
        <v>Medium</v>
      </c>
      <c r="S5728" s="15" t="n">
        <f aca="false">IF(M5728&gt;Summary!$B$5,1,0)</f>
        <v>0</v>
      </c>
      <c r="T5728" s="16" t="n">
        <f aca="false">IF(Q5728="Overstocked",(G5728-Summary!$B$6*H5728)*J5728,0)</f>
        <v>0</v>
      </c>
    </row>
    <row r="5729" customFormat="false" ht="15" hidden="false" customHeight="false" outlineLevel="0" collapsed="false">
      <c r="A5729" s="0" t="s">
        <v>5827</v>
      </c>
      <c r="B5729" s="0" t="s">
        <v>95</v>
      </c>
      <c r="C5729" s="0" t="s">
        <v>78</v>
      </c>
      <c r="D5729" s="0" t="s">
        <v>79</v>
      </c>
      <c r="E5729" s="14" t="n">
        <v>45049</v>
      </c>
      <c r="F5729" s="14" t="n">
        <v>45057</v>
      </c>
      <c r="G5729" s="0" t="n">
        <v>183</v>
      </c>
      <c r="H5729" s="0" t="n">
        <v>104</v>
      </c>
      <c r="I5729" s="0" t="n">
        <v>162</v>
      </c>
      <c r="J5729" s="0" t="n">
        <v>1785</v>
      </c>
      <c r="K5729" s="0" t="n">
        <v>2226</v>
      </c>
      <c r="L5729" s="15" t="s">
        <v>93</v>
      </c>
      <c r="M5729" s="0" t="n">
        <v>8</v>
      </c>
      <c r="N5729" s="16" t="n">
        <f aca="false">I5729*K5729</f>
        <v>360612</v>
      </c>
      <c r="O5729" s="16" t="n">
        <f aca="false">I5729*(K5729-J5729)</f>
        <v>71442</v>
      </c>
      <c r="P5729" s="15" t="n">
        <f aca="false">K5729-J5729</f>
        <v>441</v>
      </c>
      <c r="Q5729" s="0" t="str">
        <f aca="false">IF(G5729=0,"Out of stock",IF(G5729&lt;H5729,"Understocked",IF(G5729&gt;Summary!$B$6*H5729,"Overstocked","Healthy")))</f>
        <v>Healthy</v>
      </c>
      <c r="R5729" s="0" t="str">
        <f aca="false">IF(I5729&gt;=Summary!$B$7,"Fast",IF(I5729&lt;Summary!$B$8,"Slow","Medium"))</f>
        <v>Medium</v>
      </c>
      <c r="S5729" s="15" t="n">
        <f aca="false">IF(M5729&gt;Summary!$B$5,1,0)</f>
        <v>1</v>
      </c>
      <c r="T5729" s="16" t="n">
        <f aca="false">IF(Q5729="Overstocked",(G5729-Summary!$B$6*H5729)*J5729,0)</f>
        <v>0</v>
      </c>
    </row>
    <row r="5730" customFormat="false" ht="15" hidden="false" customHeight="false" outlineLevel="0" collapsed="false">
      <c r="A5730" s="0" t="s">
        <v>5828</v>
      </c>
      <c r="B5730" s="0" t="s">
        <v>113</v>
      </c>
      <c r="C5730" s="0" t="s">
        <v>78</v>
      </c>
      <c r="D5730" s="0" t="s">
        <v>90</v>
      </c>
      <c r="E5730" s="14" t="n">
        <v>44980</v>
      </c>
      <c r="F5730" s="14" t="n">
        <v>44985</v>
      </c>
      <c r="G5730" s="0" t="n">
        <v>238</v>
      </c>
      <c r="H5730" s="0" t="n">
        <v>131</v>
      </c>
      <c r="I5730" s="0" t="n">
        <v>285</v>
      </c>
      <c r="J5730" s="0" t="n">
        <v>826</v>
      </c>
      <c r="K5730" s="0" t="n">
        <v>976</v>
      </c>
      <c r="L5730" s="15" t="s">
        <v>87</v>
      </c>
      <c r="M5730" s="0" t="n">
        <v>5</v>
      </c>
      <c r="N5730" s="16" t="n">
        <f aca="false">I5730*K5730</f>
        <v>278160</v>
      </c>
      <c r="O5730" s="16" t="n">
        <f aca="false">I5730*(K5730-J5730)</f>
        <v>42750</v>
      </c>
      <c r="P5730" s="15" t="n">
        <f aca="false">K5730-J5730</f>
        <v>150</v>
      </c>
      <c r="Q5730" s="0" t="str">
        <f aca="false">IF(G5730=0,"Out of stock",IF(G5730&lt;H5730,"Understocked",IF(G5730&gt;Summary!$B$6*H5730,"Overstocked","Healthy")))</f>
        <v>Healthy</v>
      </c>
      <c r="R5730" s="0" t="str">
        <f aca="false">IF(I5730&gt;=Summary!$B$7,"Fast",IF(I5730&lt;Summary!$B$8,"Slow","Medium"))</f>
        <v>Fast</v>
      </c>
      <c r="S5730" s="15" t="n">
        <f aca="false">IF(M5730&gt;Summary!$B$5,1,0)</f>
        <v>0</v>
      </c>
      <c r="T5730" s="16" t="n">
        <f aca="false">IF(Q5730="Overstocked",(G5730-Summary!$B$6*H5730)*J5730,0)</f>
        <v>0</v>
      </c>
    </row>
    <row r="5731" customFormat="false" ht="15" hidden="false" customHeight="false" outlineLevel="0" collapsed="false">
      <c r="A5731" s="0" t="s">
        <v>5829</v>
      </c>
      <c r="B5731" s="0" t="s">
        <v>84</v>
      </c>
      <c r="C5731" s="0" t="s">
        <v>96</v>
      </c>
      <c r="D5731" s="0" t="s">
        <v>90</v>
      </c>
      <c r="E5731" s="14" t="n">
        <v>45529</v>
      </c>
      <c r="F5731" s="14" t="n">
        <v>45535</v>
      </c>
      <c r="G5731" s="0" t="n">
        <v>140</v>
      </c>
      <c r="H5731" s="0" t="n">
        <v>137</v>
      </c>
      <c r="I5731" s="0" t="n">
        <v>65</v>
      </c>
      <c r="J5731" s="0" t="n">
        <v>1225</v>
      </c>
      <c r="K5731" s="0" t="n">
        <v>1448</v>
      </c>
      <c r="L5731" s="15" t="s">
        <v>82</v>
      </c>
      <c r="M5731" s="0" t="n">
        <v>6</v>
      </c>
      <c r="N5731" s="16" t="n">
        <f aca="false">I5731*K5731</f>
        <v>94120</v>
      </c>
      <c r="O5731" s="16" t="n">
        <f aca="false">I5731*(K5731-J5731)</f>
        <v>14495</v>
      </c>
      <c r="P5731" s="15" t="n">
        <f aca="false">K5731-J5731</f>
        <v>223</v>
      </c>
      <c r="Q5731" s="0" t="str">
        <f aca="false">IF(G5731=0,"Out of stock",IF(G5731&lt;H5731,"Understocked",IF(G5731&gt;Summary!$B$6*H5731,"Overstocked","Healthy")))</f>
        <v>Healthy</v>
      </c>
      <c r="R5731" s="0" t="str">
        <f aca="false">IF(I5731&gt;=Summary!$B$7,"Fast",IF(I5731&lt;Summary!$B$8,"Slow","Medium"))</f>
        <v>Slow</v>
      </c>
      <c r="S5731" s="15" t="n">
        <f aca="false">IF(M5731&gt;Summary!$B$5,1,0)</f>
        <v>0</v>
      </c>
      <c r="T5731" s="16" t="n">
        <f aca="false">IF(Q5731="Overstocked",(G5731-Summary!$B$6*H5731)*J5731,0)</f>
        <v>0</v>
      </c>
    </row>
    <row r="5732" customFormat="false" ht="15" hidden="false" customHeight="false" outlineLevel="0" collapsed="false">
      <c r="A5732" s="0" t="s">
        <v>5830</v>
      </c>
      <c r="B5732" s="0" t="s">
        <v>111</v>
      </c>
      <c r="C5732" s="0" t="s">
        <v>78</v>
      </c>
      <c r="D5732" s="0" t="s">
        <v>79</v>
      </c>
      <c r="E5732" s="14" t="n">
        <v>45239</v>
      </c>
      <c r="F5732" s="14" t="n">
        <v>45244</v>
      </c>
      <c r="G5732" s="0" t="n">
        <v>320</v>
      </c>
      <c r="H5732" s="0" t="n">
        <v>79</v>
      </c>
      <c r="I5732" s="0" t="n">
        <v>36</v>
      </c>
      <c r="J5732" s="0" t="n">
        <v>1317</v>
      </c>
      <c r="K5732" s="0" t="n">
        <v>1472</v>
      </c>
      <c r="L5732" s="15" t="s">
        <v>97</v>
      </c>
      <c r="M5732" s="0" t="n">
        <v>5</v>
      </c>
      <c r="N5732" s="16" t="n">
        <f aca="false">I5732*K5732</f>
        <v>52992</v>
      </c>
      <c r="O5732" s="16" t="n">
        <f aca="false">I5732*(K5732-J5732)</f>
        <v>5580</v>
      </c>
      <c r="P5732" s="15" t="n">
        <f aca="false">K5732-J5732</f>
        <v>155</v>
      </c>
      <c r="Q5732" s="0" t="str">
        <f aca="false">IF(G5732=0,"Out of stock",IF(G5732&lt;H5732,"Understocked",IF(G5732&gt;Summary!$B$6*H5732,"Overstocked","Healthy")))</f>
        <v>Overstocked</v>
      </c>
      <c r="R5732" s="0" t="str">
        <f aca="false">IF(I5732&gt;=Summary!$B$7,"Fast",IF(I5732&lt;Summary!$B$8,"Slow","Medium"))</f>
        <v>Slow</v>
      </c>
      <c r="S5732" s="15" t="n">
        <f aca="false">IF(M5732&gt;Summary!$B$5,1,0)</f>
        <v>0</v>
      </c>
      <c r="T5732" s="16" t="n">
        <f aca="false">IF(Q5732="Overstocked",(G5732-Summary!$B$6*H5732)*J5732,0)</f>
        <v>5268</v>
      </c>
    </row>
    <row r="5733" customFormat="false" ht="15" hidden="false" customHeight="false" outlineLevel="0" collapsed="false">
      <c r="A5733" s="0" t="s">
        <v>5831</v>
      </c>
      <c r="B5733" s="0" t="s">
        <v>107</v>
      </c>
      <c r="C5733" s="0" t="s">
        <v>104</v>
      </c>
      <c r="D5733" s="0" t="s">
        <v>86</v>
      </c>
      <c r="E5733" s="14" t="n">
        <v>45016</v>
      </c>
      <c r="F5733" s="14" t="n">
        <v>45019</v>
      </c>
      <c r="G5733" s="0" t="n">
        <v>215</v>
      </c>
      <c r="H5733" s="0" t="n">
        <v>134</v>
      </c>
      <c r="I5733" s="0" t="n">
        <v>212</v>
      </c>
      <c r="J5733" s="0" t="n">
        <v>221</v>
      </c>
      <c r="K5733" s="0" t="n">
        <v>617</v>
      </c>
      <c r="L5733" s="15" t="s">
        <v>80</v>
      </c>
      <c r="M5733" s="0" t="n">
        <v>3</v>
      </c>
      <c r="N5733" s="16" t="n">
        <f aca="false">I5733*K5733</f>
        <v>130804</v>
      </c>
      <c r="O5733" s="16" t="n">
        <f aca="false">I5733*(K5733-J5733)</f>
        <v>83952</v>
      </c>
      <c r="P5733" s="15" t="n">
        <f aca="false">K5733-J5733</f>
        <v>396</v>
      </c>
      <c r="Q5733" s="0" t="str">
        <f aca="false">IF(G5733=0,"Out of stock",IF(G5733&lt;H5733,"Understocked",IF(G5733&gt;Summary!$B$6*H5733,"Overstocked","Healthy")))</f>
        <v>Healthy</v>
      </c>
      <c r="R5733" s="0" t="str">
        <f aca="false">IF(I5733&gt;=Summary!$B$7,"Fast",IF(I5733&lt;Summary!$B$8,"Slow","Medium"))</f>
        <v>Fast</v>
      </c>
      <c r="S5733" s="15" t="n">
        <f aca="false">IF(M5733&gt;Summary!$B$5,1,0)</f>
        <v>0</v>
      </c>
      <c r="T5733" s="16" t="n">
        <f aca="false">IF(Q5733="Overstocked",(G5733-Summary!$B$6*H5733)*J5733,0)</f>
        <v>0</v>
      </c>
    </row>
    <row r="5734" customFormat="false" ht="15" hidden="false" customHeight="false" outlineLevel="0" collapsed="false">
      <c r="A5734" s="0" t="s">
        <v>5832</v>
      </c>
      <c r="B5734" s="0" t="s">
        <v>113</v>
      </c>
      <c r="C5734" s="0" t="s">
        <v>96</v>
      </c>
      <c r="D5734" s="0" t="s">
        <v>79</v>
      </c>
      <c r="E5734" s="14" t="n">
        <v>45104</v>
      </c>
      <c r="F5734" s="14" t="n">
        <v>45114</v>
      </c>
      <c r="G5734" s="0" t="n">
        <v>168</v>
      </c>
      <c r="H5734" s="0" t="n">
        <v>91</v>
      </c>
      <c r="I5734" s="0" t="n">
        <v>54</v>
      </c>
      <c r="J5734" s="0" t="n">
        <v>1385</v>
      </c>
      <c r="K5734" s="0" t="n">
        <v>1652</v>
      </c>
      <c r="L5734" s="15" t="s">
        <v>87</v>
      </c>
      <c r="M5734" s="0" t="n">
        <v>10</v>
      </c>
      <c r="N5734" s="16" t="n">
        <f aca="false">I5734*K5734</f>
        <v>89208</v>
      </c>
      <c r="O5734" s="16" t="n">
        <f aca="false">I5734*(K5734-J5734)</f>
        <v>14418</v>
      </c>
      <c r="P5734" s="15" t="n">
        <f aca="false">K5734-J5734</f>
        <v>267</v>
      </c>
      <c r="Q5734" s="0" t="str">
        <f aca="false">IF(G5734=0,"Out of stock",IF(G5734&lt;H5734,"Understocked",IF(G5734&gt;Summary!$B$6*H5734,"Overstocked","Healthy")))</f>
        <v>Healthy</v>
      </c>
      <c r="R5734" s="0" t="str">
        <f aca="false">IF(I5734&gt;=Summary!$B$7,"Fast",IF(I5734&lt;Summary!$B$8,"Slow","Medium"))</f>
        <v>Slow</v>
      </c>
      <c r="S5734" s="15" t="n">
        <f aca="false">IF(M5734&gt;Summary!$B$5,1,0)</f>
        <v>1</v>
      </c>
      <c r="T5734" s="16" t="n">
        <f aca="false">IF(Q5734="Overstocked",(G5734-Summary!$B$6*H5734)*J5734,0)</f>
        <v>0</v>
      </c>
    </row>
    <row r="5735" customFormat="false" ht="15" hidden="false" customHeight="false" outlineLevel="0" collapsed="false">
      <c r="A5735" s="0" t="s">
        <v>5833</v>
      </c>
      <c r="B5735" s="0" t="s">
        <v>89</v>
      </c>
      <c r="C5735" s="0" t="s">
        <v>78</v>
      </c>
      <c r="D5735" s="0" t="s">
        <v>86</v>
      </c>
      <c r="E5735" s="14" t="n">
        <v>45125</v>
      </c>
      <c r="F5735" s="14" t="n">
        <v>45127</v>
      </c>
      <c r="G5735" s="0" t="n">
        <v>198</v>
      </c>
      <c r="H5735" s="0" t="n">
        <v>95</v>
      </c>
      <c r="I5735" s="0" t="n">
        <v>151</v>
      </c>
      <c r="J5735" s="0" t="n">
        <v>1952</v>
      </c>
      <c r="K5735" s="0" t="n">
        <v>2154</v>
      </c>
      <c r="L5735" s="15" t="s">
        <v>82</v>
      </c>
      <c r="M5735" s="0" t="n">
        <v>2</v>
      </c>
      <c r="N5735" s="16" t="n">
        <f aca="false">I5735*K5735</f>
        <v>325254</v>
      </c>
      <c r="O5735" s="16" t="n">
        <f aca="false">I5735*(K5735-J5735)</f>
        <v>30502</v>
      </c>
      <c r="P5735" s="15" t="n">
        <f aca="false">K5735-J5735</f>
        <v>202</v>
      </c>
      <c r="Q5735" s="0" t="str">
        <f aca="false">IF(G5735=0,"Out of stock",IF(G5735&lt;H5735,"Understocked",IF(G5735&gt;Summary!$B$6*H5735,"Overstocked","Healthy")))</f>
        <v>Healthy</v>
      </c>
      <c r="R5735" s="0" t="str">
        <f aca="false">IF(I5735&gt;=Summary!$B$7,"Fast",IF(I5735&lt;Summary!$B$8,"Slow","Medium"))</f>
        <v>Medium</v>
      </c>
      <c r="S5735" s="15" t="n">
        <f aca="false">IF(M5735&gt;Summary!$B$5,1,0)</f>
        <v>0</v>
      </c>
      <c r="T5735" s="16" t="n">
        <f aca="false">IF(Q5735="Overstocked",(G5735-Summary!$B$6*H5735)*J5735,0)</f>
        <v>0</v>
      </c>
    </row>
    <row r="5736" customFormat="false" ht="15" hidden="false" customHeight="false" outlineLevel="0" collapsed="false">
      <c r="A5736" s="0" t="s">
        <v>5834</v>
      </c>
      <c r="B5736" s="0" t="s">
        <v>111</v>
      </c>
      <c r="C5736" s="0" t="s">
        <v>96</v>
      </c>
      <c r="D5736" s="0" t="s">
        <v>90</v>
      </c>
      <c r="E5736" s="14" t="n">
        <v>45096</v>
      </c>
      <c r="F5736" s="14" t="n">
        <v>45106</v>
      </c>
      <c r="G5736" s="0" t="n">
        <v>236</v>
      </c>
      <c r="H5736" s="0" t="n">
        <v>124</v>
      </c>
      <c r="I5736" s="0" t="n">
        <v>115</v>
      </c>
      <c r="J5736" s="0" t="n">
        <v>961</v>
      </c>
      <c r="K5736" s="0" t="n">
        <v>1428</v>
      </c>
      <c r="L5736" s="15" t="s">
        <v>80</v>
      </c>
      <c r="M5736" s="0" t="n">
        <v>10</v>
      </c>
      <c r="N5736" s="16" t="n">
        <f aca="false">I5736*K5736</f>
        <v>164220</v>
      </c>
      <c r="O5736" s="16" t="n">
        <f aca="false">I5736*(K5736-J5736)</f>
        <v>53705</v>
      </c>
      <c r="P5736" s="15" t="n">
        <f aca="false">K5736-J5736</f>
        <v>467</v>
      </c>
      <c r="Q5736" s="0" t="str">
        <f aca="false">IF(G5736=0,"Out of stock",IF(G5736&lt;H5736,"Understocked",IF(G5736&gt;Summary!$B$6*H5736,"Overstocked","Healthy")))</f>
        <v>Healthy</v>
      </c>
      <c r="R5736" s="0" t="str">
        <f aca="false">IF(I5736&gt;=Summary!$B$7,"Fast",IF(I5736&lt;Summary!$B$8,"Slow","Medium"))</f>
        <v>Medium</v>
      </c>
      <c r="S5736" s="15" t="n">
        <f aca="false">IF(M5736&gt;Summary!$B$5,1,0)</f>
        <v>1</v>
      </c>
      <c r="T5736" s="16" t="n">
        <f aca="false">IF(Q5736="Overstocked",(G5736-Summary!$B$6*H5736)*J5736,0)</f>
        <v>0</v>
      </c>
    </row>
    <row r="5737" customFormat="false" ht="15" hidden="false" customHeight="false" outlineLevel="0" collapsed="false">
      <c r="A5737" s="0" t="s">
        <v>5835</v>
      </c>
      <c r="B5737" s="0" t="s">
        <v>111</v>
      </c>
      <c r="C5737" s="0" t="s">
        <v>85</v>
      </c>
      <c r="D5737" s="0" t="s">
        <v>102</v>
      </c>
      <c r="E5737" s="14" t="n">
        <v>44982</v>
      </c>
      <c r="F5737" s="14" t="n">
        <v>44992</v>
      </c>
      <c r="G5737" s="0" t="n">
        <v>209</v>
      </c>
      <c r="H5737" s="0" t="n">
        <v>91</v>
      </c>
      <c r="I5737" s="0" t="n">
        <v>231</v>
      </c>
      <c r="J5737" s="0" t="n">
        <v>239</v>
      </c>
      <c r="K5737" s="0" t="n">
        <v>548</v>
      </c>
      <c r="L5737" s="15" t="s">
        <v>93</v>
      </c>
      <c r="M5737" s="0" t="n">
        <v>10</v>
      </c>
      <c r="N5737" s="16" t="n">
        <f aca="false">I5737*K5737</f>
        <v>126588</v>
      </c>
      <c r="O5737" s="16" t="n">
        <f aca="false">I5737*(K5737-J5737)</f>
        <v>71379</v>
      </c>
      <c r="P5737" s="15" t="n">
        <f aca="false">K5737-J5737</f>
        <v>309</v>
      </c>
      <c r="Q5737" s="0" t="str">
        <f aca="false">IF(G5737=0,"Out of stock",IF(G5737&lt;H5737,"Understocked",IF(G5737&gt;Summary!$B$6*H5737,"Overstocked","Healthy")))</f>
        <v>Healthy</v>
      </c>
      <c r="R5737" s="0" t="str">
        <f aca="false">IF(I5737&gt;=Summary!$B$7,"Fast",IF(I5737&lt;Summary!$B$8,"Slow","Medium"))</f>
        <v>Fast</v>
      </c>
      <c r="S5737" s="15" t="n">
        <f aca="false">IF(M5737&gt;Summary!$B$5,1,0)</f>
        <v>1</v>
      </c>
      <c r="T5737" s="16" t="n">
        <f aca="false">IF(Q5737="Overstocked",(G5737-Summary!$B$6*H5737)*J5737,0)</f>
        <v>0</v>
      </c>
    </row>
    <row r="5738" customFormat="false" ht="15" hidden="false" customHeight="false" outlineLevel="0" collapsed="false">
      <c r="A5738" s="0" t="s">
        <v>5836</v>
      </c>
      <c r="B5738" s="0" t="s">
        <v>77</v>
      </c>
      <c r="C5738" s="0" t="s">
        <v>78</v>
      </c>
      <c r="D5738" s="0" t="s">
        <v>86</v>
      </c>
      <c r="E5738" s="14" t="n">
        <v>45208</v>
      </c>
      <c r="F5738" s="14" t="n">
        <v>45218</v>
      </c>
      <c r="G5738" s="0" t="n">
        <v>498</v>
      </c>
      <c r="H5738" s="0" t="n">
        <v>51</v>
      </c>
      <c r="I5738" s="0" t="n">
        <v>23</v>
      </c>
      <c r="J5738" s="0" t="n">
        <v>620</v>
      </c>
      <c r="K5738" s="0" t="n">
        <v>956</v>
      </c>
      <c r="L5738" s="15" t="s">
        <v>82</v>
      </c>
      <c r="M5738" s="0" t="n">
        <v>10</v>
      </c>
      <c r="N5738" s="16" t="n">
        <f aca="false">I5738*K5738</f>
        <v>21988</v>
      </c>
      <c r="O5738" s="16" t="n">
        <f aca="false">I5738*(K5738-J5738)</f>
        <v>7728</v>
      </c>
      <c r="P5738" s="15" t="n">
        <f aca="false">K5738-J5738</f>
        <v>336</v>
      </c>
      <c r="Q5738" s="0" t="str">
        <f aca="false">IF(G5738=0,"Out of stock",IF(G5738&lt;H5738,"Understocked",IF(G5738&gt;Summary!$B$6*H5738,"Overstocked","Healthy")))</f>
        <v>Overstocked</v>
      </c>
      <c r="R5738" s="0" t="str">
        <f aca="false">IF(I5738&gt;=Summary!$B$7,"Fast",IF(I5738&lt;Summary!$B$8,"Slow","Medium"))</f>
        <v>Slow</v>
      </c>
      <c r="S5738" s="15" t="n">
        <f aca="false">IF(M5738&gt;Summary!$B$5,1,0)</f>
        <v>1</v>
      </c>
      <c r="T5738" s="16" t="n">
        <f aca="false">IF(Q5738="Overstocked",(G5738-Summary!$B$6*H5738)*J5738,0)</f>
        <v>182280</v>
      </c>
    </row>
    <row r="5739" customFormat="false" ht="15" hidden="false" customHeight="false" outlineLevel="0" collapsed="false">
      <c r="A5739" s="0" t="s">
        <v>5837</v>
      </c>
      <c r="B5739" s="0" t="s">
        <v>123</v>
      </c>
      <c r="C5739" s="0" t="s">
        <v>96</v>
      </c>
      <c r="D5739" s="0" t="s">
        <v>92</v>
      </c>
      <c r="E5739" s="14" t="n">
        <v>45489</v>
      </c>
      <c r="F5739" s="14" t="n">
        <v>45494</v>
      </c>
      <c r="G5739" s="0" t="n">
        <v>318</v>
      </c>
      <c r="H5739" s="0" t="n">
        <v>99</v>
      </c>
      <c r="I5739" s="0" t="n">
        <v>116</v>
      </c>
      <c r="J5739" s="0" t="n">
        <v>1236</v>
      </c>
      <c r="K5739" s="0" t="n">
        <v>1335</v>
      </c>
      <c r="L5739" s="15" t="s">
        <v>93</v>
      </c>
      <c r="M5739" s="0" t="n">
        <v>5</v>
      </c>
      <c r="N5739" s="16" t="n">
        <f aca="false">I5739*K5739</f>
        <v>154860</v>
      </c>
      <c r="O5739" s="16" t="n">
        <f aca="false">I5739*(K5739-J5739)</f>
        <v>11484</v>
      </c>
      <c r="P5739" s="15" t="n">
        <f aca="false">K5739-J5739</f>
        <v>99</v>
      </c>
      <c r="Q5739" s="0" t="str">
        <f aca="false">IF(G5739=0,"Out of stock",IF(G5739&lt;H5739,"Understocked",IF(G5739&gt;Summary!$B$6*H5739,"Overstocked","Healthy")))</f>
        <v>Healthy</v>
      </c>
      <c r="R5739" s="0" t="str">
        <f aca="false">IF(I5739&gt;=Summary!$B$7,"Fast",IF(I5739&lt;Summary!$B$8,"Slow","Medium"))</f>
        <v>Medium</v>
      </c>
      <c r="S5739" s="15" t="n">
        <f aca="false">IF(M5739&gt;Summary!$B$5,1,0)</f>
        <v>0</v>
      </c>
      <c r="T5739" s="16" t="n">
        <f aca="false">IF(Q5739="Overstocked",(G5739-Summary!$B$6*H5739)*J5739,0)</f>
        <v>0</v>
      </c>
    </row>
    <row r="5740" customFormat="false" ht="15" hidden="false" customHeight="false" outlineLevel="0" collapsed="false">
      <c r="A5740" s="0" t="s">
        <v>5838</v>
      </c>
      <c r="B5740" s="0" t="s">
        <v>107</v>
      </c>
      <c r="C5740" s="0" t="s">
        <v>96</v>
      </c>
      <c r="D5740" s="0" t="s">
        <v>92</v>
      </c>
      <c r="E5740" s="14" t="n">
        <v>45107</v>
      </c>
      <c r="F5740" s="14" t="n">
        <v>45117</v>
      </c>
      <c r="G5740" s="0" t="n">
        <v>127</v>
      </c>
      <c r="H5740" s="0" t="n">
        <v>68</v>
      </c>
      <c r="I5740" s="0" t="n">
        <v>14</v>
      </c>
      <c r="J5740" s="0" t="n">
        <v>1327</v>
      </c>
      <c r="K5740" s="0" t="n">
        <v>1687</v>
      </c>
      <c r="L5740" s="15" t="s">
        <v>80</v>
      </c>
      <c r="M5740" s="0" t="n">
        <v>10</v>
      </c>
      <c r="N5740" s="16" t="n">
        <f aca="false">I5740*K5740</f>
        <v>23618</v>
      </c>
      <c r="O5740" s="16" t="n">
        <f aca="false">I5740*(K5740-J5740)</f>
        <v>5040</v>
      </c>
      <c r="P5740" s="15" t="n">
        <f aca="false">K5740-J5740</f>
        <v>360</v>
      </c>
      <c r="Q5740" s="0" t="str">
        <f aca="false">IF(G5740=0,"Out of stock",IF(G5740&lt;H5740,"Understocked",IF(G5740&gt;Summary!$B$6*H5740,"Overstocked","Healthy")))</f>
        <v>Healthy</v>
      </c>
      <c r="R5740" s="0" t="str">
        <f aca="false">IF(I5740&gt;=Summary!$B$7,"Fast",IF(I5740&lt;Summary!$B$8,"Slow","Medium"))</f>
        <v>Slow</v>
      </c>
      <c r="S5740" s="15" t="n">
        <f aca="false">IF(M5740&gt;Summary!$B$5,1,0)</f>
        <v>1</v>
      </c>
      <c r="T5740" s="16" t="n">
        <f aca="false">IF(Q5740="Overstocked",(G5740-Summary!$B$6*H5740)*J5740,0)</f>
        <v>0</v>
      </c>
    </row>
    <row r="5741" customFormat="false" ht="15" hidden="false" customHeight="false" outlineLevel="0" collapsed="false">
      <c r="A5741" s="0" t="s">
        <v>5839</v>
      </c>
      <c r="B5741" s="0" t="s">
        <v>101</v>
      </c>
      <c r="C5741" s="0" t="s">
        <v>104</v>
      </c>
      <c r="D5741" s="0" t="s">
        <v>90</v>
      </c>
      <c r="E5741" s="14" t="n">
        <v>44953</v>
      </c>
      <c r="F5741" s="14" t="n">
        <v>44954</v>
      </c>
      <c r="G5741" s="0" t="n">
        <v>60</v>
      </c>
      <c r="H5741" s="0" t="n">
        <v>70</v>
      </c>
      <c r="I5741" s="0" t="n">
        <v>119</v>
      </c>
      <c r="J5741" s="0" t="n">
        <v>924</v>
      </c>
      <c r="K5741" s="0" t="n">
        <v>1379</v>
      </c>
      <c r="L5741" s="15" t="s">
        <v>93</v>
      </c>
      <c r="M5741" s="0" t="n">
        <v>1</v>
      </c>
      <c r="N5741" s="16" t="n">
        <f aca="false">I5741*K5741</f>
        <v>164101</v>
      </c>
      <c r="O5741" s="16" t="n">
        <f aca="false">I5741*(K5741-J5741)</f>
        <v>54145</v>
      </c>
      <c r="P5741" s="15" t="n">
        <f aca="false">K5741-J5741</f>
        <v>455</v>
      </c>
      <c r="Q5741" s="0" t="str">
        <f aca="false">IF(G5741=0,"Out of stock",IF(G5741&lt;H5741,"Understocked",IF(G5741&gt;Summary!$B$6*H5741,"Overstocked","Healthy")))</f>
        <v>Understocked</v>
      </c>
      <c r="R5741" s="0" t="str">
        <f aca="false">IF(I5741&gt;=Summary!$B$7,"Fast",IF(I5741&lt;Summary!$B$8,"Slow","Medium"))</f>
        <v>Medium</v>
      </c>
      <c r="S5741" s="15" t="n">
        <f aca="false">IF(M5741&gt;Summary!$B$5,1,0)</f>
        <v>0</v>
      </c>
      <c r="T5741" s="16" t="n">
        <f aca="false">IF(Q5741="Overstocked",(G5741-Summary!$B$6*H5741)*J5741,0)</f>
        <v>0</v>
      </c>
    </row>
    <row r="5742" customFormat="false" ht="15" hidden="false" customHeight="false" outlineLevel="0" collapsed="false">
      <c r="A5742" s="0" t="s">
        <v>5840</v>
      </c>
      <c r="B5742" s="0" t="s">
        <v>123</v>
      </c>
      <c r="C5742" s="0" t="s">
        <v>104</v>
      </c>
      <c r="D5742" s="0" t="s">
        <v>79</v>
      </c>
      <c r="E5742" s="14" t="n">
        <v>45603</v>
      </c>
      <c r="F5742" s="14" t="n">
        <v>45608</v>
      </c>
      <c r="G5742" s="0" t="n">
        <v>499</v>
      </c>
      <c r="H5742" s="0" t="n">
        <v>65</v>
      </c>
      <c r="I5742" s="0" t="n">
        <v>287</v>
      </c>
      <c r="J5742" s="0" t="n">
        <v>709</v>
      </c>
      <c r="K5742" s="0" t="n">
        <v>1128</v>
      </c>
      <c r="L5742" s="15" t="s">
        <v>93</v>
      </c>
      <c r="M5742" s="0" t="n">
        <v>5</v>
      </c>
      <c r="N5742" s="16" t="n">
        <f aca="false">I5742*K5742</f>
        <v>323736</v>
      </c>
      <c r="O5742" s="16" t="n">
        <f aca="false">I5742*(K5742-J5742)</f>
        <v>120253</v>
      </c>
      <c r="P5742" s="15" t="n">
        <f aca="false">K5742-J5742</f>
        <v>419</v>
      </c>
      <c r="Q5742" s="0" t="str">
        <f aca="false">IF(G5742=0,"Out of stock",IF(G5742&lt;H5742,"Understocked",IF(G5742&gt;Summary!$B$6*H5742,"Overstocked","Healthy")))</f>
        <v>Overstocked</v>
      </c>
      <c r="R5742" s="0" t="str">
        <f aca="false">IF(I5742&gt;=Summary!$B$7,"Fast",IF(I5742&lt;Summary!$B$8,"Slow","Medium"))</f>
        <v>Fast</v>
      </c>
      <c r="S5742" s="15" t="n">
        <f aca="false">IF(M5742&gt;Summary!$B$5,1,0)</f>
        <v>0</v>
      </c>
      <c r="T5742" s="16" t="n">
        <f aca="false">IF(Q5742="Overstocked",(G5742-Summary!$B$6*H5742)*J5742,0)</f>
        <v>169451</v>
      </c>
    </row>
    <row r="5743" customFormat="false" ht="15" hidden="false" customHeight="false" outlineLevel="0" collapsed="false">
      <c r="A5743" s="0" t="s">
        <v>5841</v>
      </c>
      <c r="B5743" s="0" t="s">
        <v>89</v>
      </c>
      <c r="C5743" s="0" t="s">
        <v>96</v>
      </c>
      <c r="D5743" s="0" t="s">
        <v>102</v>
      </c>
      <c r="E5743" s="14" t="n">
        <v>45288</v>
      </c>
      <c r="F5743" s="14" t="n">
        <v>45291</v>
      </c>
      <c r="G5743" s="0" t="n">
        <v>488</v>
      </c>
      <c r="H5743" s="0" t="n">
        <v>97</v>
      </c>
      <c r="I5743" s="0" t="n">
        <v>16</v>
      </c>
      <c r="J5743" s="0" t="n">
        <v>932</v>
      </c>
      <c r="K5743" s="0" t="n">
        <v>1341</v>
      </c>
      <c r="L5743" s="15" t="s">
        <v>87</v>
      </c>
      <c r="M5743" s="0" t="n">
        <v>3</v>
      </c>
      <c r="N5743" s="16" t="n">
        <f aca="false">I5743*K5743</f>
        <v>21456</v>
      </c>
      <c r="O5743" s="16" t="n">
        <f aca="false">I5743*(K5743-J5743)</f>
        <v>6544</v>
      </c>
      <c r="P5743" s="15" t="n">
        <f aca="false">K5743-J5743</f>
        <v>409</v>
      </c>
      <c r="Q5743" s="0" t="str">
        <f aca="false">IF(G5743=0,"Out of stock",IF(G5743&lt;H5743,"Understocked",IF(G5743&gt;Summary!$B$6*H5743,"Overstocked","Healthy")))</f>
        <v>Overstocked</v>
      </c>
      <c r="R5743" s="0" t="str">
        <f aca="false">IF(I5743&gt;=Summary!$B$7,"Fast",IF(I5743&lt;Summary!$B$8,"Slow","Medium"))</f>
        <v>Slow</v>
      </c>
      <c r="S5743" s="15" t="n">
        <f aca="false">IF(M5743&gt;Summary!$B$5,1,0)</f>
        <v>0</v>
      </c>
      <c r="T5743" s="16" t="n">
        <f aca="false">IF(Q5743="Overstocked",(G5743-Summary!$B$6*H5743)*J5743,0)</f>
        <v>93200</v>
      </c>
    </row>
    <row r="5744" customFormat="false" ht="15" hidden="false" customHeight="false" outlineLevel="0" collapsed="false">
      <c r="A5744" s="0" t="s">
        <v>5842</v>
      </c>
      <c r="B5744" s="0" t="s">
        <v>101</v>
      </c>
      <c r="C5744" s="0" t="s">
        <v>78</v>
      </c>
      <c r="D5744" s="0" t="s">
        <v>90</v>
      </c>
      <c r="E5744" s="14" t="n">
        <v>45359</v>
      </c>
      <c r="F5744" s="14" t="n">
        <v>45366</v>
      </c>
      <c r="G5744" s="0" t="n">
        <v>339</v>
      </c>
      <c r="H5744" s="0" t="n">
        <v>99</v>
      </c>
      <c r="I5744" s="0" t="n">
        <v>95</v>
      </c>
      <c r="J5744" s="0" t="n">
        <v>1948</v>
      </c>
      <c r="K5744" s="0" t="n">
        <v>2164</v>
      </c>
      <c r="L5744" s="15" t="s">
        <v>97</v>
      </c>
      <c r="M5744" s="0" t="n">
        <v>7</v>
      </c>
      <c r="N5744" s="16" t="n">
        <f aca="false">I5744*K5744</f>
        <v>205580</v>
      </c>
      <c r="O5744" s="16" t="n">
        <f aca="false">I5744*(K5744-J5744)</f>
        <v>20520</v>
      </c>
      <c r="P5744" s="15" t="n">
        <f aca="false">K5744-J5744</f>
        <v>216</v>
      </c>
      <c r="Q5744" s="0" t="str">
        <f aca="false">IF(G5744=0,"Out of stock",IF(G5744&lt;H5744,"Understocked",IF(G5744&gt;Summary!$B$6*H5744,"Overstocked","Healthy")))</f>
        <v>Healthy</v>
      </c>
      <c r="R5744" s="0" t="str">
        <f aca="false">IF(I5744&gt;=Summary!$B$7,"Fast",IF(I5744&lt;Summary!$B$8,"Slow","Medium"))</f>
        <v>Slow</v>
      </c>
      <c r="S5744" s="15" t="n">
        <f aca="false">IF(M5744&gt;Summary!$B$5,1,0)</f>
        <v>0</v>
      </c>
      <c r="T5744" s="16" t="n">
        <f aca="false">IF(Q5744="Overstocked",(G5744-Summary!$B$6*H5744)*J5744,0)</f>
        <v>0</v>
      </c>
    </row>
    <row r="5745" customFormat="false" ht="15" hidden="false" customHeight="false" outlineLevel="0" collapsed="false">
      <c r="A5745" s="0" t="s">
        <v>5843</v>
      </c>
      <c r="B5745" s="0" t="s">
        <v>89</v>
      </c>
      <c r="C5745" s="0" t="s">
        <v>104</v>
      </c>
      <c r="D5745" s="0" t="s">
        <v>86</v>
      </c>
      <c r="E5745" s="14" t="n">
        <v>44987</v>
      </c>
      <c r="F5745" s="14" t="n">
        <v>44988</v>
      </c>
      <c r="G5745" s="0" t="n">
        <v>95</v>
      </c>
      <c r="H5745" s="0" t="n">
        <v>87</v>
      </c>
      <c r="I5745" s="0" t="n">
        <v>110</v>
      </c>
      <c r="J5745" s="0" t="n">
        <v>639</v>
      </c>
      <c r="K5745" s="0" t="n">
        <v>931</v>
      </c>
      <c r="L5745" s="15" t="s">
        <v>97</v>
      </c>
      <c r="M5745" s="0" t="n">
        <v>1</v>
      </c>
      <c r="N5745" s="16" t="n">
        <f aca="false">I5745*K5745</f>
        <v>102410</v>
      </c>
      <c r="O5745" s="16" t="n">
        <f aca="false">I5745*(K5745-J5745)</f>
        <v>32120</v>
      </c>
      <c r="P5745" s="15" t="n">
        <f aca="false">K5745-J5745</f>
        <v>292</v>
      </c>
      <c r="Q5745" s="0" t="str">
        <f aca="false">IF(G5745=0,"Out of stock",IF(G5745&lt;H5745,"Understocked",IF(G5745&gt;Summary!$B$6*H5745,"Overstocked","Healthy")))</f>
        <v>Healthy</v>
      </c>
      <c r="R5745" s="0" t="str">
        <f aca="false">IF(I5745&gt;=Summary!$B$7,"Fast",IF(I5745&lt;Summary!$B$8,"Slow","Medium"))</f>
        <v>Medium</v>
      </c>
      <c r="S5745" s="15" t="n">
        <f aca="false">IF(M5745&gt;Summary!$B$5,1,0)</f>
        <v>0</v>
      </c>
      <c r="T5745" s="16" t="n">
        <f aca="false">IF(Q5745="Overstocked",(G5745-Summary!$B$6*H5745)*J5745,0)</f>
        <v>0</v>
      </c>
    </row>
    <row r="5746" customFormat="false" ht="15" hidden="false" customHeight="false" outlineLevel="0" collapsed="false">
      <c r="A5746" s="0" t="s">
        <v>5844</v>
      </c>
      <c r="B5746" s="0" t="s">
        <v>123</v>
      </c>
      <c r="C5746" s="0" t="s">
        <v>78</v>
      </c>
      <c r="D5746" s="0" t="s">
        <v>79</v>
      </c>
      <c r="E5746" s="14" t="n">
        <v>45130</v>
      </c>
      <c r="F5746" s="14" t="n">
        <v>45132</v>
      </c>
      <c r="G5746" s="0" t="n">
        <v>49</v>
      </c>
      <c r="H5746" s="0" t="n">
        <v>76</v>
      </c>
      <c r="I5746" s="0" t="n">
        <v>74</v>
      </c>
      <c r="J5746" s="0" t="n">
        <v>887</v>
      </c>
      <c r="K5746" s="0" t="n">
        <v>1375</v>
      </c>
      <c r="L5746" s="15" t="s">
        <v>80</v>
      </c>
      <c r="M5746" s="0" t="n">
        <v>2</v>
      </c>
      <c r="N5746" s="16" t="n">
        <f aca="false">I5746*K5746</f>
        <v>101750</v>
      </c>
      <c r="O5746" s="16" t="n">
        <f aca="false">I5746*(K5746-J5746)</f>
        <v>36112</v>
      </c>
      <c r="P5746" s="15" t="n">
        <f aca="false">K5746-J5746</f>
        <v>488</v>
      </c>
      <c r="Q5746" s="0" t="str">
        <f aca="false">IF(G5746=0,"Out of stock",IF(G5746&lt;H5746,"Understocked",IF(G5746&gt;Summary!$B$6*H5746,"Overstocked","Healthy")))</f>
        <v>Understocked</v>
      </c>
      <c r="R5746" s="0" t="str">
        <f aca="false">IF(I5746&gt;=Summary!$B$7,"Fast",IF(I5746&lt;Summary!$B$8,"Slow","Medium"))</f>
        <v>Slow</v>
      </c>
      <c r="S5746" s="15" t="n">
        <f aca="false">IF(M5746&gt;Summary!$B$5,1,0)</f>
        <v>0</v>
      </c>
      <c r="T5746" s="16" t="n">
        <f aca="false">IF(Q5746="Overstocked",(G5746-Summary!$B$6*H5746)*J5746,0)</f>
        <v>0</v>
      </c>
    </row>
    <row r="5747" customFormat="false" ht="15" hidden="false" customHeight="false" outlineLevel="0" collapsed="false">
      <c r="A5747" s="0" t="s">
        <v>5845</v>
      </c>
      <c r="B5747" s="0" t="s">
        <v>113</v>
      </c>
      <c r="C5747" s="0" t="s">
        <v>85</v>
      </c>
      <c r="D5747" s="0" t="s">
        <v>79</v>
      </c>
      <c r="E5747" s="14" t="n">
        <v>45439</v>
      </c>
      <c r="F5747" s="14" t="n">
        <v>45449</v>
      </c>
      <c r="G5747" s="0" t="n">
        <v>302</v>
      </c>
      <c r="H5747" s="0" t="n">
        <v>142</v>
      </c>
      <c r="I5747" s="0" t="n">
        <v>252</v>
      </c>
      <c r="J5747" s="0" t="n">
        <v>1708</v>
      </c>
      <c r="K5747" s="0" t="n">
        <v>2100</v>
      </c>
      <c r="L5747" s="15" t="s">
        <v>87</v>
      </c>
      <c r="M5747" s="0" t="n">
        <v>10</v>
      </c>
      <c r="N5747" s="16" t="n">
        <f aca="false">I5747*K5747</f>
        <v>529200</v>
      </c>
      <c r="O5747" s="16" t="n">
        <f aca="false">I5747*(K5747-J5747)</f>
        <v>98784</v>
      </c>
      <c r="P5747" s="15" t="n">
        <f aca="false">K5747-J5747</f>
        <v>392</v>
      </c>
      <c r="Q5747" s="0" t="str">
        <f aca="false">IF(G5747=0,"Out of stock",IF(G5747&lt;H5747,"Understocked",IF(G5747&gt;Summary!$B$6*H5747,"Overstocked","Healthy")))</f>
        <v>Healthy</v>
      </c>
      <c r="R5747" s="0" t="str">
        <f aca="false">IF(I5747&gt;=Summary!$B$7,"Fast",IF(I5747&lt;Summary!$B$8,"Slow","Medium"))</f>
        <v>Fast</v>
      </c>
      <c r="S5747" s="15" t="n">
        <f aca="false">IF(M5747&gt;Summary!$B$5,1,0)</f>
        <v>1</v>
      </c>
      <c r="T5747" s="16" t="n">
        <f aca="false">IF(Q5747="Overstocked",(G5747-Summary!$B$6*H5747)*J5747,0)</f>
        <v>0</v>
      </c>
    </row>
    <row r="5748" customFormat="false" ht="15" hidden="false" customHeight="false" outlineLevel="0" collapsed="false">
      <c r="A5748" s="0" t="s">
        <v>5846</v>
      </c>
      <c r="B5748" s="0" t="s">
        <v>84</v>
      </c>
      <c r="C5748" s="0" t="s">
        <v>78</v>
      </c>
      <c r="D5748" s="0" t="s">
        <v>102</v>
      </c>
      <c r="E5748" s="14" t="n">
        <v>45243</v>
      </c>
      <c r="F5748" s="14" t="n">
        <v>45245</v>
      </c>
      <c r="G5748" s="0" t="n">
        <v>28</v>
      </c>
      <c r="H5748" s="0" t="n">
        <v>56</v>
      </c>
      <c r="I5748" s="0" t="n">
        <v>84</v>
      </c>
      <c r="J5748" s="0" t="n">
        <v>1661</v>
      </c>
      <c r="K5748" s="0" t="n">
        <v>1826</v>
      </c>
      <c r="L5748" s="15" t="s">
        <v>97</v>
      </c>
      <c r="M5748" s="0" t="n">
        <v>2</v>
      </c>
      <c r="N5748" s="16" t="n">
        <f aca="false">I5748*K5748</f>
        <v>153384</v>
      </c>
      <c r="O5748" s="16" t="n">
        <f aca="false">I5748*(K5748-J5748)</f>
        <v>13860</v>
      </c>
      <c r="P5748" s="15" t="n">
        <f aca="false">K5748-J5748</f>
        <v>165</v>
      </c>
      <c r="Q5748" s="0" t="str">
        <f aca="false">IF(G5748=0,"Out of stock",IF(G5748&lt;H5748,"Understocked",IF(G5748&gt;Summary!$B$6*H5748,"Overstocked","Healthy")))</f>
        <v>Understocked</v>
      </c>
      <c r="R5748" s="0" t="str">
        <f aca="false">IF(I5748&gt;=Summary!$B$7,"Fast",IF(I5748&lt;Summary!$B$8,"Slow","Medium"))</f>
        <v>Slow</v>
      </c>
      <c r="S5748" s="15" t="n">
        <f aca="false">IF(M5748&gt;Summary!$B$5,1,0)</f>
        <v>0</v>
      </c>
      <c r="T5748" s="16" t="n">
        <f aca="false">IF(Q5748="Overstocked",(G5748-Summary!$B$6*H5748)*J5748,0)</f>
        <v>0</v>
      </c>
    </row>
    <row r="5749" customFormat="false" ht="15" hidden="false" customHeight="false" outlineLevel="0" collapsed="false">
      <c r="A5749" s="0" t="s">
        <v>5847</v>
      </c>
      <c r="B5749" s="0" t="s">
        <v>84</v>
      </c>
      <c r="C5749" s="0" t="s">
        <v>78</v>
      </c>
      <c r="D5749" s="0" t="s">
        <v>90</v>
      </c>
      <c r="E5749" s="14" t="n">
        <v>45135</v>
      </c>
      <c r="F5749" s="14" t="n">
        <v>45136</v>
      </c>
      <c r="G5749" s="0" t="n">
        <v>138</v>
      </c>
      <c r="H5749" s="0" t="n">
        <v>88</v>
      </c>
      <c r="I5749" s="0" t="n">
        <v>135</v>
      </c>
      <c r="J5749" s="0" t="n">
        <v>697</v>
      </c>
      <c r="K5749" s="0" t="n">
        <v>1031</v>
      </c>
      <c r="L5749" s="15" t="s">
        <v>93</v>
      </c>
      <c r="M5749" s="0" t="n">
        <v>1</v>
      </c>
      <c r="N5749" s="16" t="n">
        <f aca="false">I5749*K5749</f>
        <v>139185</v>
      </c>
      <c r="O5749" s="16" t="n">
        <f aca="false">I5749*(K5749-J5749)</f>
        <v>45090</v>
      </c>
      <c r="P5749" s="15" t="n">
        <f aca="false">K5749-J5749</f>
        <v>334</v>
      </c>
      <c r="Q5749" s="0" t="str">
        <f aca="false">IF(G5749=0,"Out of stock",IF(G5749&lt;H5749,"Understocked",IF(G5749&gt;Summary!$B$6*H5749,"Overstocked","Healthy")))</f>
        <v>Healthy</v>
      </c>
      <c r="R5749" s="0" t="str">
        <f aca="false">IF(I5749&gt;=Summary!$B$7,"Fast",IF(I5749&lt;Summary!$B$8,"Slow","Medium"))</f>
        <v>Medium</v>
      </c>
      <c r="S5749" s="15" t="n">
        <f aca="false">IF(M5749&gt;Summary!$B$5,1,0)</f>
        <v>0</v>
      </c>
      <c r="T5749" s="16" t="n">
        <f aca="false">IF(Q5749="Overstocked",(G5749-Summary!$B$6*H5749)*J5749,0)</f>
        <v>0</v>
      </c>
    </row>
    <row r="5750" customFormat="false" ht="15" hidden="false" customHeight="false" outlineLevel="0" collapsed="false">
      <c r="A5750" s="0" t="s">
        <v>5848</v>
      </c>
      <c r="B5750" s="0" t="s">
        <v>113</v>
      </c>
      <c r="C5750" s="0" t="s">
        <v>85</v>
      </c>
      <c r="D5750" s="0" t="s">
        <v>79</v>
      </c>
      <c r="E5750" s="14" t="n">
        <v>45574</v>
      </c>
      <c r="F5750" s="14" t="n">
        <v>45578</v>
      </c>
      <c r="G5750" s="0" t="n">
        <v>478</v>
      </c>
      <c r="H5750" s="0" t="n">
        <v>117</v>
      </c>
      <c r="I5750" s="0" t="n">
        <v>178</v>
      </c>
      <c r="J5750" s="0" t="n">
        <v>1507</v>
      </c>
      <c r="K5750" s="0" t="n">
        <v>1980</v>
      </c>
      <c r="L5750" s="15" t="s">
        <v>93</v>
      </c>
      <c r="M5750" s="0" t="n">
        <v>4</v>
      </c>
      <c r="N5750" s="16" t="n">
        <f aca="false">I5750*K5750</f>
        <v>352440</v>
      </c>
      <c r="O5750" s="16" t="n">
        <f aca="false">I5750*(K5750-J5750)</f>
        <v>84194</v>
      </c>
      <c r="P5750" s="15" t="n">
        <f aca="false">K5750-J5750</f>
        <v>473</v>
      </c>
      <c r="Q5750" s="0" t="str">
        <f aca="false">IF(G5750=0,"Out of stock",IF(G5750&lt;H5750,"Understocked",IF(G5750&gt;Summary!$B$6*H5750,"Overstocked","Healthy")))</f>
        <v>Overstocked</v>
      </c>
      <c r="R5750" s="0" t="str">
        <f aca="false">IF(I5750&gt;=Summary!$B$7,"Fast",IF(I5750&lt;Summary!$B$8,"Slow","Medium"))</f>
        <v>Medium</v>
      </c>
      <c r="S5750" s="15" t="n">
        <f aca="false">IF(M5750&gt;Summary!$B$5,1,0)</f>
        <v>0</v>
      </c>
      <c r="T5750" s="16" t="n">
        <f aca="false">IF(Q5750="Overstocked",(G5750-Summary!$B$6*H5750)*J5750,0)</f>
        <v>15070</v>
      </c>
    </row>
    <row r="5751" customFormat="false" ht="15" hidden="false" customHeight="false" outlineLevel="0" collapsed="false">
      <c r="A5751" s="0" t="s">
        <v>5849</v>
      </c>
      <c r="B5751" s="0" t="s">
        <v>113</v>
      </c>
      <c r="C5751" s="0" t="s">
        <v>85</v>
      </c>
      <c r="D5751" s="0" t="s">
        <v>92</v>
      </c>
      <c r="E5751" s="14" t="n">
        <v>45233</v>
      </c>
      <c r="F5751" s="14" t="n">
        <v>45239</v>
      </c>
      <c r="G5751" s="0" t="n">
        <v>464</v>
      </c>
      <c r="H5751" s="0" t="n">
        <v>135</v>
      </c>
      <c r="I5751" s="0" t="n">
        <v>240</v>
      </c>
      <c r="J5751" s="0" t="n">
        <v>629</v>
      </c>
      <c r="K5751" s="0" t="n">
        <v>1073</v>
      </c>
      <c r="L5751" s="15" t="s">
        <v>87</v>
      </c>
      <c r="M5751" s="0" t="n">
        <v>6</v>
      </c>
      <c r="N5751" s="16" t="n">
        <f aca="false">I5751*K5751</f>
        <v>257520</v>
      </c>
      <c r="O5751" s="16" t="n">
        <f aca="false">I5751*(K5751-J5751)</f>
        <v>106560</v>
      </c>
      <c r="P5751" s="15" t="n">
        <f aca="false">K5751-J5751</f>
        <v>444</v>
      </c>
      <c r="Q5751" s="0" t="str">
        <f aca="false">IF(G5751=0,"Out of stock",IF(G5751&lt;H5751,"Understocked",IF(G5751&gt;Summary!$B$6*H5751,"Overstocked","Healthy")))</f>
        <v>Healthy</v>
      </c>
      <c r="R5751" s="0" t="str">
        <f aca="false">IF(I5751&gt;=Summary!$B$7,"Fast",IF(I5751&lt;Summary!$B$8,"Slow","Medium"))</f>
        <v>Fast</v>
      </c>
      <c r="S5751" s="15" t="n">
        <f aca="false">IF(M5751&gt;Summary!$B$5,1,0)</f>
        <v>0</v>
      </c>
      <c r="T5751" s="16" t="n">
        <f aca="false">IF(Q5751="Overstocked",(G5751-Summary!$B$6*H5751)*J5751,0)</f>
        <v>0</v>
      </c>
    </row>
    <row r="5752" customFormat="false" ht="15" hidden="false" customHeight="false" outlineLevel="0" collapsed="false">
      <c r="A5752" s="0" t="s">
        <v>5850</v>
      </c>
      <c r="B5752" s="0" t="s">
        <v>77</v>
      </c>
      <c r="C5752" s="0" t="s">
        <v>78</v>
      </c>
      <c r="D5752" s="0" t="s">
        <v>86</v>
      </c>
      <c r="E5752" s="14" t="n">
        <v>45522</v>
      </c>
      <c r="F5752" s="14" t="n">
        <v>45526</v>
      </c>
      <c r="G5752" s="0" t="n">
        <v>413</v>
      </c>
      <c r="H5752" s="0" t="n">
        <v>130</v>
      </c>
      <c r="I5752" s="0" t="n">
        <v>20</v>
      </c>
      <c r="J5752" s="0" t="n">
        <v>1526</v>
      </c>
      <c r="K5752" s="0" t="n">
        <v>1805</v>
      </c>
      <c r="L5752" s="15" t="s">
        <v>93</v>
      </c>
      <c r="M5752" s="0" t="n">
        <v>4</v>
      </c>
      <c r="N5752" s="16" t="n">
        <f aca="false">I5752*K5752</f>
        <v>36100</v>
      </c>
      <c r="O5752" s="16" t="n">
        <f aca="false">I5752*(K5752-J5752)</f>
        <v>5580</v>
      </c>
      <c r="P5752" s="15" t="n">
        <f aca="false">K5752-J5752</f>
        <v>279</v>
      </c>
      <c r="Q5752" s="0" t="str">
        <f aca="false">IF(G5752=0,"Out of stock",IF(G5752&lt;H5752,"Understocked",IF(G5752&gt;Summary!$B$6*H5752,"Overstocked","Healthy")))</f>
        <v>Healthy</v>
      </c>
      <c r="R5752" s="0" t="str">
        <f aca="false">IF(I5752&gt;=Summary!$B$7,"Fast",IF(I5752&lt;Summary!$B$8,"Slow","Medium"))</f>
        <v>Slow</v>
      </c>
      <c r="S5752" s="15" t="n">
        <f aca="false">IF(M5752&gt;Summary!$B$5,1,0)</f>
        <v>0</v>
      </c>
      <c r="T5752" s="16" t="n">
        <f aca="false">IF(Q5752="Overstocked",(G5752-Summary!$B$6*H5752)*J5752,0)</f>
        <v>0</v>
      </c>
    </row>
    <row r="5753" customFormat="false" ht="15" hidden="false" customHeight="false" outlineLevel="0" collapsed="false">
      <c r="A5753" s="0" t="s">
        <v>5851</v>
      </c>
      <c r="B5753" s="0" t="s">
        <v>107</v>
      </c>
      <c r="C5753" s="0" t="s">
        <v>78</v>
      </c>
      <c r="D5753" s="0" t="s">
        <v>79</v>
      </c>
      <c r="E5753" s="14" t="n">
        <v>45489</v>
      </c>
      <c r="F5753" s="14" t="n">
        <v>45496</v>
      </c>
      <c r="G5753" s="0" t="n">
        <v>40</v>
      </c>
      <c r="H5753" s="0" t="n">
        <v>114</v>
      </c>
      <c r="I5753" s="0" t="n">
        <v>287</v>
      </c>
      <c r="J5753" s="0" t="n">
        <v>1885</v>
      </c>
      <c r="K5753" s="0" t="n">
        <v>2087</v>
      </c>
      <c r="L5753" s="15" t="s">
        <v>82</v>
      </c>
      <c r="M5753" s="0" t="n">
        <v>7</v>
      </c>
      <c r="N5753" s="16" t="n">
        <f aca="false">I5753*K5753</f>
        <v>598969</v>
      </c>
      <c r="O5753" s="16" t="n">
        <f aca="false">I5753*(K5753-J5753)</f>
        <v>57974</v>
      </c>
      <c r="P5753" s="15" t="n">
        <f aca="false">K5753-J5753</f>
        <v>202</v>
      </c>
      <c r="Q5753" s="0" t="str">
        <f aca="false">IF(G5753=0,"Out of stock",IF(G5753&lt;H5753,"Understocked",IF(G5753&gt;Summary!$B$6*H5753,"Overstocked","Healthy")))</f>
        <v>Understocked</v>
      </c>
      <c r="R5753" s="0" t="str">
        <f aca="false">IF(I5753&gt;=Summary!$B$7,"Fast",IF(I5753&lt;Summary!$B$8,"Slow","Medium"))</f>
        <v>Fast</v>
      </c>
      <c r="S5753" s="15" t="n">
        <f aca="false">IF(M5753&gt;Summary!$B$5,1,0)</f>
        <v>0</v>
      </c>
      <c r="T5753" s="16" t="n">
        <f aca="false">IF(Q5753="Overstocked",(G5753-Summary!$B$6*H5753)*J5753,0)</f>
        <v>0</v>
      </c>
    </row>
    <row r="5754" customFormat="false" ht="15" hidden="false" customHeight="false" outlineLevel="0" collapsed="false">
      <c r="A5754" s="0" t="s">
        <v>5852</v>
      </c>
      <c r="B5754" s="0" t="s">
        <v>95</v>
      </c>
      <c r="C5754" s="0" t="s">
        <v>104</v>
      </c>
      <c r="D5754" s="0" t="s">
        <v>92</v>
      </c>
      <c r="E5754" s="14" t="n">
        <v>45318</v>
      </c>
      <c r="F5754" s="14" t="n">
        <v>45326</v>
      </c>
      <c r="G5754" s="0" t="n">
        <v>57</v>
      </c>
      <c r="H5754" s="0" t="n">
        <v>114</v>
      </c>
      <c r="I5754" s="0" t="n">
        <v>219</v>
      </c>
      <c r="J5754" s="0" t="n">
        <v>1555</v>
      </c>
      <c r="K5754" s="0" t="n">
        <v>1897</v>
      </c>
      <c r="L5754" s="15" t="s">
        <v>93</v>
      </c>
      <c r="M5754" s="0" t="n">
        <v>8</v>
      </c>
      <c r="N5754" s="16" t="n">
        <f aca="false">I5754*K5754</f>
        <v>415443</v>
      </c>
      <c r="O5754" s="16" t="n">
        <f aca="false">I5754*(K5754-J5754)</f>
        <v>74898</v>
      </c>
      <c r="P5754" s="15" t="n">
        <f aca="false">K5754-J5754</f>
        <v>342</v>
      </c>
      <c r="Q5754" s="0" t="str">
        <f aca="false">IF(G5754=0,"Out of stock",IF(G5754&lt;H5754,"Understocked",IF(G5754&gt;Summary!$B$6*H5754,"Overstocked","Healthy")))</f>
        <v>Understocked</v>
      </c>
      <c r="R5754" s="0" t="str">
        <f aca="false">IF(I5754&gt;=Summary!$B$7,"Fast",IF(I5754&lt;Summary!$B$8,"Slow","Medium"))</f>
        <v>Fast</v>
      </c>
      <c r="S5754" s="15" t="n">
        <f aca="false">IF(M5754&gt;Summary!$B$5,1,0)</f>
        <v>1</v>
      </c>
      <c r="T5754" s="16" t="n">
        <f aca="false">IF(Q5754="Overstocked",(G5754-Summary!$B$6*H5754)*J5754,0)</f>
        <v>0</v>
      </c>
    </row>
    <row r="5755" customFormat="false" ht="15" hidden="false" customHeight="false" outlineLevel="0" collapsed="false">
      <c r="A5755" s="0" t="s">
        <v>5853</v>
      </c>
      <c r="B5755" s="0" t="s">
        <v>101</v>
      </c>
      <c r="C5755" s="0" t="s">
        <v>104</v>
      </c>
      <c r="D5755" s="0" t="s">
        <v>90</v>
      </c>
      <c r="E5755" s="14" t="n">
        <v>45488</v>
      </c>
      <c r="F5755" s="14" t="n">
        <v>45497</v>
      </c>
      <c r="G5755" s="0" t="n">
        <v>473</v>
      </c>
      <c r="H5755" s="0" t="n">
        <v>132</v>
      </c>
      <c r="I5755" s="0" t="n">
        <v>84</v>
      </c>
      <c r="J5755" s="0" t="n">
        <v>343</v>
      </c>
      <c r="K5755" s="0" t="n">
        <v>568</v>
      </c>
      <c r="L5755" s="15" t="s">
        <v>93</v>
      </c>
      <c r="M5755" s="0" t="n">
        <v>9</v>
      </c>
      <c r="N5755" s="16" t="n">
        <f aca="false">I5755*K5755</f>
        <v>47712</v>
      </c>
      <c r="O5755" s="16" t="n">
        <f aca="false">I5755*(K5755-J5755)</f>
        <v>18900</v>
      </c>
      <c r="P5755" s="15" t="n">
        <f aca="false">K5755-J5755</f>
        <v>225</v>
      </c>
      <c r="Q5755" s="0" t="str">
        <f aca="false">IF(G5755=0,"Out of stock",IF(G5755&lt;H5755,"Understocked",IF(G5755&gt;Summary!$B$6*H5755,"Overstocked","Healthy")))</f>
        <v>Healthy</v>
      </c>
      <c r="R5755" s="0" t="str">
        <f aca="false">IF(I5755&gt;=Summary!$B$7,"Fast",IF(I5755&lt;Summary!$B$8,"Slow","Medium"))</f>
        <v>Slow</v>
      </c>
      <c r="S5755" s="15" t="n">
        <f aca="false">IF(M5755&gt;Summary!$B$5,1,0)</f>
        <v>1</v>
      </c>
      <c r="T5755" s="16" t="n">
        <f aca="false">IF(Q5755="Overstocked",(G5755-Summary!$B$6*H5755)*J5755,0)</f>
        <v>0</v>
      </c>
    </row>
    <row r="5756" customFormat="false" ht="15" hidden="false" customHeight="false" outlineLevel="0" collapsed="false">
      <c r="A5756" s="0" t="s">
        <v>5854</v>
      </c>
      <c r="B5756" s="0" t="s">
        <v>123</v>
      </c>
      <c r="C5756" s="0" t="s">
        <v>78</v>
      </c>
      <c r="D5756" s="0" t="s">
        <v>86</v>
      </c>
      <c r="E5756" s="14" t="n">
        <v>44984</v>
      </c>
      <c r="F5756" s="14" t="n">
        <v>44994</v>
      </c>
      <c r="G5756" s="0" t="n">
        <v>2</v>
      </c>
      <c r="H5756" s="0" t="n">
        <v>52</v>
      </c>
      <c r="I5756" s="0" t="n">
        <v>84</v>
      </c>
      <c r="J5756" s="0" t="n">
        <v>1003</v>
      </c>
      <c r="K5756" s="0" t="n">
        <v>1445</v>
      </c>
      <c r="L5756" s="15" t="s">
        <v>80</v>
      </c>
      <c r="M5756" s="0" t="n">
        <v>10</v>
      </c>
      <c r="N5756" s="16" t="n">
        <f aca="false">I5756*K5756</f>
        <v>121380</v>
      </c>
      <c r="O5756" s="16" t="n">
        <f aca="false">I5756*(K5756-J5756)</f>
        <v>37128</v>
      </c>
      <c r="P5756" s="15" t="n">
        <f aca="false">K5756-J5756</f>
        <v>442</v>
      </c>
      <c r="Q5756" s="0" t="str">
        <f aca="false">IF(G5756=0,"Out of stock",IF(G5756&lt;H5756,"Understocked",IF(G5756&gt;Summary!$B$6*H5756,"Overstocked","Healthy")))</f>
        <v>Understocked</v>
      </c>
      <c r="R5756" s="0" t="str">
        <f aca="false">IF(I5756&gt;=Summary!$B$7,"Fast",IF(I5756&lt;Summary!$B$8,"Slow","Medium"))</f>
        <v>Slow</v>
      </c>
      <c r="S5756" s="15" t="n">
        <f aca="false">IF(M5756&gt;Summary!$B$5,1,0)</f>
        <v>1</v>
      </c>
      <c r="T5756" s="16" t="n">
        <f aca="false">IF(Q5756="Overstocked",(G5756-Summary!$B$6*H5756)*J5756,0)</f>
        <v>0</v>
      </c>
    </row>
    <row r="5757" customFormat="false" ht="15" hidden="false" customHeight="false" outlineLevel="0" collapsed="false">
      <c r="A5757" s="0" t="s">
        <v>5855</v>
      </c>
      <c r="B5757" s="0" t="s">
        <v>89</v>
      </c>
      <c r="C5757" s="0" t="s">
        <v>78</v>
      </c>
      <c r="D5757" s="0" t="s">
        <v>79</v>
      </c>
      <c r="E5757" s="14" t="n">
        <v>45655</v>
      </c>
      <c r="F5757" s="14" t="n">
        <v>45656</v>
      </c>
      <c r="G5757" s="0" t="n">
        <v>195</v>
      </c>
      <c r="H5757" s="0" t="n">
        <v>60</v>
      </c>
      <c r="I5757" s="0" t="n">
        <v>118</v>
      </c>
      <c r="J5757" s="0" t="n">
        <v>1264</v>
      </c>
      <c r="K5757" s="0" t="n">
        <v>1596</v>
      </c>
      <c r="L5757" s="15" t="s">
        <v>80</v>
      </c>
      <c r="M5757" s="0" t="n">
        <v>1</v>
      </c>
      <c r="N5757" s="16" t="n">
        <f aca="false">I5757*K5757</f>
        <v>188328</v>
      </c>
      <c r="O5757" s="16" t="n">
        <f aca="false">I5757*(K5757-J5757)</f>
        <v>39176</v>
      </c>
      <c r="P5757" s="15" t="n">
        <f aca="false">K5757-J5757</f>
        <v>332</v>
      </c>
      <c r="Q5757" s="0" t="str">
        <f aca="false">IF(G5757=0,"Out of stock",IF(G5757&lt;H5757,"Understocked",IF(G5757&gt;Summary!$B$6*H5757,"Overstocked","Healthy")))</f>
        <v>Healthy</v>
      </c>
      <c r="R5757" s="0" t="str">
        <f aca="false">IF(I5757&gt;=Summary!$B$7,"Fast",IF(I5757&lt;Summary!$B$8,"Slow","Medium"))</f>
        <v>Medium</v>
      </c>
      <c r="S5757" s="15" t="n">
        <f aca="false">IF(M5757&gt;Summary!$B$5,1,0)</f>
        <v>0</v>
      </c>
      <c r="T5757" s="16" t="n">
        <f aca="false">IF(Q5757="Overstocked",(G5757-Summary!$B$6*H5757)*J5757,0)</f>
        <v>0</v>
      </c>
    </row>
    <row r="5758" customFormat="false" ht="15" hidden="false" customHeight="false" outlineLevel="0" collapsed="false">
      <c r="A5758" s="0" t="s">
        <v>5856</v>
      </c>
      <c r="B5758" s="0" t="s">
        <v>89</v>
      </c>
      <c r="C5758" s="0" t="s">
        <v>85</v>
      </c>
      <c r="D5758" s="0" t="s">
        <v>90</v>
      </c>
      <c r="E5758" s="14" t="n">
        <v>44930</v>
      </c>
      <c r="F5758" s="14" t="n">
        <v>44940</v>
      </c>
      <c r="G5758" s="0" t="n">
        <v>11</v>
      </c>
      <c r="H5758" s="0" t="n">
        <v>137</v>
      </c>
      <c r="I5758" s="0" t="n">
        <v>60</v>
      </c>
      <c r="J5758" s="0" t="n">
        <v>627</v>
      </c>
      <c r="K5758" s="0" t="n">
        <v>1014</v>
      </c>
      <c r="L5758" s="15" t="s">
        <v>80</v>
      </c>
      <c r="M5758" s="0" t="n">
        <v>10</v>
      </c>
      <c r="N5758" s="16" t="n">
        <f aca="false">I5758*K5758</f>
        <v>60840</v>
      </c>
      <c r="O5758" s="16" t="n">
        <f aca="false">I5758*(K5758-J5758)</f>
        <v>23220</v>
      </c>
      <c r="P5758" s="15" t="n">
        <f aca="false">K5758-J5758</f>
        <v>387</v>
      </c>
      <c r="Q5758" s="0" t="str">
        <f aca="false">IF(G5758=0,"Out of stock",IF(G5758&lt;H5758,"Understocked",IF(G5758&gt;Summary!$B$6*H5758,"Overstocked","Healthy")))</f>
        <v>Understocked</v>
      </c>
      <c r="R5758" s="0" t="str">
        <f aca="false">IF(I5758&gt;=Summary!$B$7,"Fast",IF(I5758&lt;Summary!$B$8,"Slow","Medium"))</f>
        <v>Slow</v>
      </c>
      <c r="S5758" s="15" t="n">
        <f aca="false">IF(M5758&gt;Summary!$B$5,1,0)</f>
        <v>1</v>
      </c>
      <c r="T5758" s="16" t="n">
        <f aca="false">IF(Q5758="Overstocked",(G5758-Summary!$B$6*H5758)*J5758,0)</f>
        <v>0</v>
      </c>
    </row>
    <row r="5759" customFormat="false" ht="15" hidden="false" customHeight="false" outlineLevel="0" collapsed="false">
      <c r="A5759" s="0" t="s">
        <v>5857</v>
      </c>
      <c r="B5759" s="0" t="s">
        <v>89</v>
      </c>
      <c r="C5759" s="0" t="s">
        <v>104</v>
      </c>
      <c r="D5759" s="0" t="s">
        <v>92</v>
      </c>
      <c r="E5759" s="14" t="n">
        <v>45414</v>
      </c>
      <c r="F5759" s="14" t="n">
        <v>45423</v>
      </c>
      <c r="G5759" s="0" t="n">
        <v>124</v>
      </c>
      <c r="H5759" s="0" t="n">
        <v>81</v>
      </c>
      <c r="I5759" s="0" t="n">
        <v>258</v>
      </c>
      <c r="J5759" s="0" t="n">
        <v>1150</v>
      </c>
      <c r="K5759" s="0" t="n">
        <v>1525</v>
      </c>
      <c r="L5759" s="15" t="s">
        <v>80</v>
      </c>
      <c r="M5759" s="0" t="n">
        <v>9</v>
      </c>
      <c r="N5759" s="16" t="n">
        <f aca="false">I5759*K5759</f>
        <v>393450</v>
      </c>
      <c r="O5759" s="16" t="n">
        <f aca="false">I5759*(K5759-J5759)</f>
        <v>96750</v>
      </c>
      <c r="P5759" s="15" t="n">
        <f aca="false">K5759-J5759</f>
        <v>375</v>
      </c>
      <c r="Q5759" s="0" t="str">
        <f aca="false">IF(G5759=0,"Out of stock",IF(G5759&lt;H5759,"Understocked",IF(G5759&gt;Summary!$B$6*H5759,"Overstocked","Healthy")))</f>
        <v>Healthy</v>
      </c>
      <c r="R5759" s="0" t="str">
        <f aca="false">IF(I5759&gt;=Summary!$B$7,"Fast",IF(I5759&lt;Summary!$B$8,"Slow","Medium"))</f>
        <v>Fast</v>
      </c>
      <c r="S5759" s="15" t="n">
        <f aca="false">IF(M5759&gt;Summary!$B$5,1,0)</f>
        <v>1</v>
      </c>
      <c r="T5759" s="16" t="n">
        <f aca="false">IF(Q5759="Overstocked",(G5759-Summary!$B$6*H5759)*J5759,0)</f>
        <v>0</v>
      </c>
    </row>
    <row r="5760" customFormat="false" ht="15" hidden="false" customHeight="false" outlineLevel="0" collapsed="false">
      <c r="A5760" s="0" t="s">
        <v>5858</v>
      </c>
      <c r="B5760" s="0" t="s">
        <v>95</v>
      </c>
      <c r="C5760" s="0" t="s">
        <v>85</v>
      </c>
      <c r="D5760" s="0" t="s">
        <v>102</v>
      </c>
      <c r="E5760" s="14" t="n">
        <v>45046</v>
      </c>
      <c r="F5760" s="14" t="n">
        <v>45054</v>
      </c>
      <c r="G5760" s="0" t="n">
        <v>465</v>
      </c>
      <c r="H5760" s="0" t="n">
        <v>56</v>
      </c>
      <c r="I5760" s="0" t="n">
        <v>41</v>
      </c>
      <c r="J5760" s="0" t="n">
        <v>559</v>
      </c>
      <c r="K5760" s="0" t="n">
        <v>907</v>
      </c>
      <c r="L5760" s="15" t="s">
        <v>80</v>
      </c>
      <c r="M5760" s="0" t="n">
        <v>8</v>
      </c>
      <c r="N5760" s="16" t="n">
        <f aca="false">I5760*K5760</f>
        <v>37187</v>
      </c>
      <c r="O5760" s="16" t="n">
        <f aca="false">I5760*(K5760-J5760)</f>
        <v>14268</v>
      </c>
      <c r="P5760" s="15" t="n">
        <f aca="false">K5760-J5760</f>
        <v>348</v>
      </c>
      <c r="Q5760" s="0" t="str">
        <f aca="false">IF(G5760=0,"Out of stock",IF(G5760&lt;H5760,"Understocked",IF(G5760&gt;Summary!$B$6*H5760,"Overstocked","Healthy")))</f>
        <v>Overstocked</v>
      </c>
      <c r="R5760" s="0" t="str">
        <f aca="false">IF(I5760&gt;=Summary!$B$7,"Fast",IF(I5760&lt;Summary!$B$8,"Slow","Medium"))</f>
        <v>Slow</v>
      </c>
      <c r="S5760" s="15" t="n">
        <f aca="false">IF(M5760&gt;Summary!$B$5,1,0)</f>
        <v>1</v>
      </c>
      <c r="T5760" s="16" t="n">
        <f aca="false">IF(Q5760="Overstocked",(G5760-Summary!$B$6*H5760)*J5760,0)</f>
        <v>134719</v>
      </c>
    </row>
    <row r="5761" customFormat="false" ht="15" hidden="false" customHeight="false" outlineLevel="0" collapsed="false">
      <c r="A5761" s="0" t="s">
        <v>5859</v>
      </c>
      <c r="B5761" s="0" t="s">
        <v>84</v>
      </c>
      <c r="C5761" s="0" t="s">
        <v>85</v>
      </c>
      <c r="D5761" s="0" t="s">
        <v>92</v>
      </c>
      <c r="E5761" s="14" t="n">
        <v>45306</v>
      </c>
      <c r="F5761" s="14" t="n">
        <v>45315</v>
      </c>
      <c r="G5761" s="0" t="n">
        <v>327</v>
      </c>
      <c r="H5761" s="0" t="n">
        <v>103</v>
      </c>
      <c r="I5761" s="0" t="n">
        <v>94</v>
      </c>
      <c r="J5761" s="0" t="n">
        <v>1571</v>
      </c>
      <c r="K5761" s="0" t="n">
        <v>1812</v>
      </c>
      <c r="L5761" s="15" t="s">
        <v>80</v>
      </c>
      <c r="M5761" s="0" t="n">
        <v>9</v>
      </c>
      <c r="N5761" s="16" t="n">
        <f aca="false">I5761*K5761</f>
        <v>170328</v>
      </c>
      <c r="O5761" s="16" t="n">
        <f aca="false">I5761*(K5761-J5761)</f>
        <v>22654</v>
      </c>
      <c r="P5761" s="15" t="n">
        <f aca="false">K5761-J5761</f>
        <v>241</v>
      </c>
      <c r="Q5761" s="0" t="str">
        <f aca="false">IF(G5761=0,"Out of stock",IF(G5761&lt;H5761,"Understocked",IF(G5761&gt;Summary!$B$6*H5761,"Overstocked","Healthy")))</f>
        <v>Healthy</v>
      </c>
      <c r="R5761" s="0" t="str">
        <f aca="false">IF(I5761&gt;=Summary!$B$7,"Fast",IF(I5761&lt;Summary!$B$8,"Slow","Medium"))</f>
        <v>Slow</v>
      </c>
      <c r="S5761" s="15" t="n">
        <f aca="false">IF(M5761&gt;Summary!$B$5,1,0)</f>
        <v>1</v>
      </c>
      <c r="T5761" s="16" t="n">
        <f aca="false">IF(Q5761="Overstocked",(G5761-Summary!$B$6*H5761)*J5761,0)</f>
        <v>0</v>
      </c>
    </row>
    <row r="5762" customFormat="false" ht="15" hidden="false" customHeight="false" outlineLevel="0" collapsed="false">
      <c r="A5762" s="0" t="s">
        <v>5860</v>
      </c>
      <c r="B5762" s="0" t="s">
        <v>101</v>
      </c>
      <c r="C5762" s="0" t="s">
        <v>78</v>
      </c>
      <c r="D5762" s="0" t="s">
        <v>92</v>
      </c>
      <c r="E5762" s="14" t="n">
        <v>45513</v>
      </c>
      <c r="F5762" s="14" t="n">
        <v>45516</v>
      </c>
      <c r="G5762" s="0" t="n">
        <v>197</v>
      </c>
      <c r="H5762" s="0" t="n">
        <v>115</v>
      </c>
      <c r="I5762" s="0" t="n">
        <v>1</v>
      </c>
      <c r="J5762" s="0" t="n">
        <v>349</v>
      </c>
      <c r="K5762" s="0" t="n">
        <v>486</v>
      </c>
      <c r="L5762" s="15" t="s">
        <v>97</v>
      </c>
      <c r="M5762" s="0" t="n">
        <v>3</v>
      </c>
      <c r="N5762" s="16" t="n">
        <f aca="false">I5762*K5762</f>
        <v>486</v>
      </c>
      <c r="O5762" s="16" t="n">
        <f aca="false">I5762*(K5762-J5762)</f>
        <v>137</v>
      </c>
      <c r="P5762" s="15" t="n">
        <f aca="false">K5762-J5762</f>
        <v>137</v>
      </c>
      <c r="Q5762" s="0" t="str">
        <f aca="false">IF(G5762=0,"Out of stock",IF(G5762&lt;H5762,"Understocked",IF(G5762&gt;Summary!$B$6*H5762,"Overstocked","Healthy")))</f>
        <v>Healthy</v>
      </c>
      <c r="R5762" s="0" t="str">
        <f aca="false">IF(I5762&gt;=Summary!$B$7,"Fast",IF(I5762&lt;Summary!$B$8,"Slow","Medium"))</f>
        <v>Slow</v>
      </c>
      <c r="S5762" s="15" t="n">
        <f aca="false">IF(M5762&gt;Summary!$B$5,1,0)</f>
        <v>0</v>
      </c>
      <c r="T5762" s="16" t="n">
        <f aca="false">IF(Q5762="Overstocked",(G5762-Summary!$B$6*H5762)*J5762,0)</f>
        <v>0</v>
      </c>
    </row>
    <row r="5763" customFormat="false" ht="15" hidden="false" customHeight="false" outlineLevel="0" collapsed="false">
      <c r="A5763" s="0" t="s">
        <v>5861</v>
      </c>
      <c r="B5763" s="0" t="s">
        <v>107</v>
      </c>
      <c r="C5763" s="0" t="s">
        <v>85</v>
      </c>
      <c r="D5763" s="0" t="s">
        <v>90</v>
      </c>
      <c r="E5763" s="14" t="n">
        <v>44946</v>
      </c>
      <c r="F5763" s="14" t="n">
        <v>44951</v>
      </c>
      <c r="G5763" s="0" t="n">
        <v>355</v>
      </c>
      <c r="H5763" s="0" t="n">
        <v>118</v>
      </c>
      <c r="I5763" s="0" t="n">
        <v>82</v>
      </c>
      <c r="J5763" s="0" t="n">
        <v>925</v>
      </c>
      <c r="K5763" s="0" t="n">
        <v>1093</v>
      </c>
      <c r="L5763" s="15" t="s">
        <v>93</v>
      </c>
      <c r="M5763" s="0" t="n">
        <v>5</v>
      </c>
      <c r="N5763" s="16" t="n">
        <f aca="false">I5763*K5763</f>
        <v>89626</v>
      </c>
      <c r="O5763" s="16" t="n">
        <f aca="false">I5763*(K5763-J5763)</f>
        <v>13776</v>
      </c>
      <c r="P5763" s="15" t="n">
        <f aca="false">K5763-J5763</f>
        <v>168</v>
      </c>
      <c r="Q5763" s="0" t="str">
        <f aca="false">IF(G5763=0,"Out of stock",IF(G5763&lt;H5763,"Understocked",IF(G5763&gt;Summary!$B$6*H5763,"Overstocked","Healthy")))</f>
        <v>Healthy</v>
      </c>
      <c r="R5763" s="0" t="str">
        <f aca="false">IF(I5763&gt;=Summary!$B$7,"Fast",IF(I5763&lt;Summary!$B$8,"Slow","Medium"))</f>
        <v>Slow</v>
      </c>
      <c r="S5763" s="15" t="n">
        <f aca="false">IF(M5763&gt;Summary!$B$5,1,0)</f>
        <v>0</v>
      </c>
      <c r="T5763" s="16" t="n">
        <f aca="false">IF(Q5763="Overstocked",(G5763-Summary!$B$6*H5763)*J5763,0)</f>
        <v>0</v>
      </c>
    </row>
    <row r="5764" customFormat="false" ht="15" hidden="false" customHeight="false" outlineLevel="0" collapsed="false">
      <c r="A5764" s="0" t="s">
        <v>5862</v>
      </c>
      <c r="B5764" s="0" t="s">
        <v>113</v>
      </c>
      <c r="C5764" s="0" t="s">
        <v>78</v>
      </c>
      <c r="D5764" s="0" t="s">
        <v>90</v>
      </c>
      <c r="E5764" s="14" t="n">
        <v>44986</v>
      </c>
      <c r="F5764" s="14" t="n">
        <v>44995</v>
      </c>
      <c r="G5764" s="0" t="n">
        <v>449</v>
      </c>
      <c r="H5764" s="0" t="n">
        <v>90</v>
      </c>
      <c r="I5764" s="0" t="n">
        <v>188</v>
      </c>
      <c r="J5764" s="0" t="n">
        <v>943</v>
      </c>
      <c r="K5764" s="0" t="n">
        <v>1016</v>
      </c>
      <c r="L5764" s="15" t="s">
        <v>87</v>
      </c>
      <c r="M5764" s="0" t="n">
        <v>9</v>
      </c>
      <c r="N5764" s="16" t="n">
        <f aca="false">I5764*K5764</f>
        <v>191008</v>
      </c>
      <c r="O5764" s="16" t="n">
        <f aca="false">I5764*(K5764-J5764)</f>
        <v>13724</v>
      </c>
      <c r="P5764" s="15" t="n">
        <f aca="false">K5764-J5764</f>
        <v>73</v>
      </c>
      <c r="Q5764" s="0" t="str">
        <f aca="false">IF(G5764=0,"Out of stock",IF(G5764&lt;H5764,"Understocked",IF(G5764&gt;Summary!$B$6*H5764,"Overstocked","Healthy")))</f>
        <v>Overstocked</v>
      </c>
      <c r="R5764" s="0" t="str">
        <f aca="false">IF(I5764&gt;=Summary!$B$7,"Fast",IF(I5764&lt;Summary!$B$8,"Slow","Medium"))</f>
        <v>Medium</v>
      </c>
      <c r="S5764" s="15" t="n">
        <f aca="false">IF(M5764&gt;Summary!$B$5,1,0)</f>
        <v>1</v>
      </c>
      <c r="T5764" s="16" t="n">
        <f aca="false">IF(Q5764="Overstocked",(G5764-Summary!$B$6*H5764)*J5764,0)</f>
        <v>83927</v>
      </c>
    </row>
    <row r="5765" customFormat="false" ht="15" hidden="false" customHeight="false" outlineLevel="0" collapsed="false">
      <c r="A5765" s="0" t="s">
        <v>5863</v>
      </c>
      <c r="B5765" s="0" t="s">
        <v>95</v>
      </c>
      <c r="C5765" s="0" t="s">
        <v>78</v>
      </c>
      <c r="D5765" s="0" t="s">
        <v>92</v>
      </c>
      <c r="E5765" s="14" t="n">
        <v>45002</v>
      </c>
      <c r="F5765" s="14" t="n">
        <v>45006</v>
      </c>
      <c r="G5765" s="0" t="n">
        <v>371</v>
      </c>
      <c r="H5765" s="0" t="n">
        <v>50</v>
      </c>
      <c r="I5765" s="0" t="n">
        <v>72</v>
      </c>
      <c r="J5765" s="0" t="n">
        <v>992</v>
      </c>
      <c r="K5765" s="0" t="n">
        <v>1221</v>
      </c>
      <c r="L5765" s="15" t="s">
        <v>80</v>
      </c>
      <c r="M5765" s="0" t="n">
        <v>4</v>
      </c>
      <c r="N5765" s="16" t="n">
        <f aca="false">I5765*K5765</f>
        <v>87912</v>
      </c>
      <c r="O5765" s="16" t="n">
        <f aca="false">I5765*(K5765-J5765)</f>
        <v>16488</v>
      </c>
      <c r="P5765" s="15" t="n">
        <f aca="false">K5765-J5765</f>
        <v>229</v>
      </c>
      <c r="Q5765" s="0" t="str">
        <f aca="false">IF(G5765=0,"Out of stock",IF(G5765&lt;H5765,"Understocked",IF(G5765&gt;Summary!$B$6*H5765,"Overstocked","Healthy")))</f>
        <v>Overstocked</v>
      </c>
      <c r="R5765" s="0" t="str">
        <f aca="false">IF(I5765&gt;=Summary!$B$7,"Fast",IF(I5765&lt;Summary!$B$8,"Slow","Medium"))</f>
        <v>Slow</v>
      </c>
      <c r="S5765" s="15" t="n">
        <f aca="false">IF(M5765&gt;Summary!$B$5,1,0)</f>
        <v>0</v>
      </c>
      <c r="T5765" s="16" t="n">
        <f aca="false">IF(Q5765="Overstocked",(G5765-Summary!$B$6*H5765)*J5765,0)</f>
        <v>169632</v>
      </c>
    </row>
    <row r="5766" customFormat="false" ht="15" hidden="false" customHeight="false" outlineLevel="0" collapsed="false">
      <c r="A5766" s="0" t="s">
        <v>5864</v>
      </c>
      <c r="B5766" s="0" t="s">
        <v>115</v>
      </c>
      <c r="C5766" s="0" t="s">
        <v>78</v>
      </c>
      <c r="D5766" s="0" t="s">
        <v>92</v>
      </c>
      <c r="E5766" s="14" t="n">
        <v>45615</v>
      </c>
      <c r="F5766" s="14" t="n">
        <v>45616</v>
      </c>
      <c r="G5766" s="0" t="n">
        <v>366</v>
      </c>
      <c r="H5766" s="0" t="n">
        <v>53</v>
      </c>
      <c r="I5766" s="0" t="n">
        <v>173</v>
      </c>
      <c r="J5766" s="0" t="n">
        <v>1298</v>
      </c>
      <c r="K5766" s="0" t="n">
        <v>1531</v>
      </c>
      <c r="L5766" s="15" t="s">
        <v>82</v>
      </c>
      <c r="M5766" s="0" t="n">
        <v>1</v>
      </c>
      <c r="N5766" s="16" t="n">
        <f aca="false">I5766*K5766</f>
        <v>264863</v>
      </c>
      <c r="O5766" s="16" t="n">
        <f aca="false">I5766*(K5766-J5766)</f>
        <v>40309</v>
      </c>
      <c r="P5766" s="15" t="n">
        <f aca="false">K5766-J5766</f>
        <v>233</v>
      </c>
      <c r="Q5766" s="0" t="str">
        <f aca="false">IF(G5766=0,"Out of stock",IF(G5766&lt;H5766,"Understocked",IF(G5766&gt;Summary!$B$6*H5766,"Overstocked","Healthy")))</f>
        <v>Overstocked</v>
      </c>
      <c r="R5766" s="0" t="str">
        <f aca="false">IF(I5766&gt;=Summary!$B$7,"Fast",IF(I5766&lt;Summary!$B$8,"Slow","Medium"))</f>
        <v>Medium</v>
      </c>
      <c r="S5766" s="15" t="n">
        <f aca="false">IF(M5766&gt;Summary!$B$5,1,0)</f>
        <v>0</v>
      </c>
      <c r="T5766" s="16" t="n">
        <f aca="false">IF(Q5766="Overstocked",(G5766-Summary!$B$6*H5766)*J5766,0)</f>
        <v>199892</v>
      </c>
    </row>
    <row r="5767" customFormat="false" ht="15" hidden="false" customHeight="false" outlineLevel="0" collapsed="false">
      <c r="A5767" s="0" t="s">
        <v>5865</v>
      </c>
      <c r="B5767" s="0" t="s">
        <v>89</v>
      </c>
      <c r="C5767" s="0" t="s">
        <v>104</v>
      </c>
      <c r="D5767" s="0" t="s">
        <v>92</v>
      </c>
      <c r="E5767" s="14" t="n">
        <v>44963</v>
      </c>
      <c r="F5767" s="14" t="n">
        <v>44964</v>
      </c>
      <c r="G5767" s="0" t="n">
        <v>433</v>
      </c>
      <c r="H5767" s="0" t="n">
        <v>94</v>
      </c>
      <c r="I5767" s="0" t="n">
        <v>3</v>
      </c>
      <c r="J5767" s="0" t="n">
        <v>1658</v>
      </c>
      <c r="K5767" s="0" t="n">
        <v>1974</v>
      </c>
      <c r="L5767" s="15" t="s">
        <v>93</v>
      </c>
      <c r="M5767" s="0" t="n">
        <v>1</v>
      </c>
      <c r="N5767" s="16" t="n">
        <f aca="false">I5767*K5767</f>
        <v>5922</v>
      </c>
      <c r="O5767" s="16" t="n">
        <f aca="false">I5767*(K5767-J5767)</f>
        <v>948</v>
      </c>
      <c r="P5767" s="15" t="n">
        <f aca="false">K5767-J5767</f>
        <v>316</v>
      </c>
      <c r="Q5767" s="0" t="str">
        <f aca="false">IF(G5767=0,"Out of stock",IF(G5767&lt;H5767,"Understocked",IF(G5767&gt;Summary!$B$6*H5767,"Overstocked","Healthy")))</f>
        <v>Overstocked</v>
      </c>
      <c r="R5767" s="0" t="str">
        <f aca="false">IF(I5767&gt;=Summary!$B$7,"Fast",IF(I5767&lt;Summary!$B$8,"Slow","Medium"))</f>
        <v>Slow</v>
      </c>
      <c r="S5767" s="15" t="n">
        <f aca="false">IF(M5767&gt;Summary!$B$5,1,0)</f>
        <v>0</v>
      </c>
      <c r="T5767" s="16" t="n">
        <f aca="false">IF(Q5767="Overstocked",(G5767-Summary!$B$6*H5767)*J5767,0)</f>
        <v>94506</v>
      </c>
    </row>
    <row r="5768" customFormat="false" ht="15" hidden="false" customHeight="false" outlineLevel="0" collapsed="false">
      <c r="A5768" s="0" t="s">
        <v>5866</v>
      </c>
      <c r="B5768" s="0" t="s">
        <v>123</v>
      </c>
      <c r="C5768" s="0" t="s">
        <v>85</v>
      </c>
      <c r="D5768" s="0" t="s">
        <v>102</v>
      </c>
      <c r="E5768" s="14" t="n">
        <v>45452</v>
      </c>
      <c r="F5768" s="14" t="n">
        <v>45460</v>
      </c>
      <c r="G5768" s="0" t="n">
        <v>279</v>
      </c>
      <c r="H5768" s="0" t="n">
        <v>68</v>
      </c>
      <c r="I5768" s="0" t="n">
        <v>149</v>
      </c>
      <c r="J5768" s="0" t="n">
        <v>836</v>
      </c>
      <c r="K5768" s="0" t="n">
        <v>1158</v>
      </c>
      <c r="L5768" s="15" t="s">
        <v>93</v>
      </c>
      <c r="M5768" s="0" t="n">
        <v>8</v>
      </c>
      <c r="N5768" s="16" t="n">
        <f aca="false">I5768*K5768</f>
        <v>172542</v>
      </c>
      <c r="O5768" s="16" t="n">
        <f aca="false">I5768*(K5768-J5768)</f>
        <v>47978</v>
      </c>
      <c r="P5768" s="15" t="n">
        <f aca="false">K5768-J5768</f>
        <v>322</v>
      </c>
      <c r="Q5768" s="0" t="str">
        <f aca="false">IF(G5768=0,"Out of stock",IF(G5768&lt;H5768,"Understocked",IF(G5768&gt;Summary!$B$6*H5768,"Overstocked","Healthy")))</f>
        <v>Overstocked</v>
      </c>
      <c r="R5768" s="0" t="str">
        <f aca="false">IF(I5768&gt;=Summary!$B$7,"Fast",IF(I5768&lt;Summary!$B$8,"Slow","Medium"))</f>
        <v>Medium</v>
      </c>
      <c r="S5768" s="15" t="n">
        <f aca="false">IF(M5768&gt;Summary!$B$5,1,0)</f>
        <v>1</v>
      </c>
      <c r="T5768" s="16" t="n">
        <f aca="false">IF(Q5768="Overstocked",(G5768-Summary!$B$6*H5768)*J5768,0)</f>
        <v>5852</v>
      </c>
    </row>
    <row r="5769" customFormat="false" ht="15" hidden="false" customHeight="false" outlineLevel="0" collapsed="false">
      <c r="A5769" s="0" t="s">
        <v>5867</v>
      </c>
      <c r="B5769" s="0" t="s">
        <v>115</v>
      </c>
      <c r="C5769" s="0" t="s">
        <v>78</v>
      </c>
      <c r="D5769" s="0" t="s">
        <v>92</v>
      </c>
      <c r="E5769" s="14" t="n">
        <v>45059</v>
      </c>
      <c r="F5769" s="14" t="n">
        <v>45067</v>
      </c>
      <c r="G5769" s="0" t="n">
        <v>438</v>
      </c>
      <c r="H5769" s="0" t="n">
        <v>141</v>
      </c>
      <c r="I5769" s="0" t="n">
        <v>180</v>
      </c>
      <c r="J5769" s="0" t="n">
        <v>433</v>
      </c>
      <c r="K5769" s="0" t="n">
        <v>651</v>
      </c>
      <c r="L5769" s="15" t="s">
        <v>87</v>
      </c>
      <c r="M5769" s="0" t="n">
        <v>8</v>
      </c>
      <c r="N5769" s="16" t="n">
        <f aca="false">I5769*K5769</f>
        <v>117180</v>
      </c>
      <c r="O5769" s="16" t="n">
        <f aca="false">I5769*(K5769-J5769)</f>
        <v>39240</v>
      </c>
      <c r="P5769" s="15" t="n">
        <f aca="false">K5769-J5769</f>
        <v>218</v>
      </c>
      <c r="Q5769" s="0" t="str">
        <f aca="false">IF(G5769=0,"Out of stock",IF(G5769&lt;H5769,"Understocked",IF(G5769&gt;Summary!$B$6*H5769,"Overstocked","Healthy")))</f>
        <v>Healthy</v>
      </c>
      <c r="R5769" s="0" t="str">
        <f aca="false">IF(I5769&gt;=Summary!$B$7,"Fast",IF(I5769&lt;Summary!$B$8,"Slow","Medium"))</f>
        <v>Medium</v>
      </c>
      <c r="S5769" s="15" t="n">
        <f aca="false">IF(M5769&gt;Summary!$B$5,1,0)</f>
        <v>1</v>
      </c>
      <c r="T5769" s="16" t="n">
        <f aca="false">IF(Q5769="Overstocked",(G5769-Summary!$B$6*H5769)*J5769,0)</f>
        <v>0</v>
      </c>
    </row>
    <row r="5770" customFormat="false" ht="15" hidden="false" customHeight="false" outlineLevel="0" collapsed="false">
      <c r="A5770" s="0" t="s">
        <v>5868</v>
      </c>
      <c r="B5770" s="0" t="s">
        <v>77</v>
      </c>
      <c r="C5770" s="0" t="s">
        <v>104</v>
      </c>
      <c r="D5770" s="0" t="s">
        <v>92</v>
      </c>
      <c r="E5770" s="14" t="n">
        <v>44976</v>
      </c>
      <c r="F5770" s="14" t="n">
        <v>44985</v>
      </c>
      <c r="G5770" s="0" t="n">
        <v>299</v>
      </c>
      <c r="H5770" s="0" t="n">
        <v>71</v>
      </c>
      <c r="I5770" s="0" t="n">
        <v>283</v>
      </c>
      <c r="J5770" s="0" t="n">
        <v>1351</v>
      </c>
      <c r="K5770" s="0" t="n">
        <v>1619</v>
      </c>
      <c r="L5770" s="15" t="s">
        <v>82</v>
      </c>
      <c r="M5770" s="0" t="n">
        <v>9</v>
      </c>
      <c r="N5770" s="16" t="n">
        <f aca="false">I5770*K5770</f>
        <v>458177</v>
      </c>
      <c r="O5770" s="16" t="n">
        <f aca="false">I5770*(K5770-J5770)</f>
        <v>75844</v>
      </c>
      <c r="P5770" s="15" t="n">
        <f aca="false">K5770-J5770</f>
        <v>268</v>
      </c>
      <c r="Q5770" s="0" t="str">
        <f aca="false">IF(G5770=0,"Out of stock",IF(G5770&lt;H5770,"Understocked",IF(G5770&gt;Summary!$B$6*H5770,"Overstocked","Healthy")))</f>
        <v>Overstocked</v>
      </c>
      <c r="R5770" s="0" t="str">
        <f aca="false">IF(I5770&gt;=Summary!$B$7,"Fast",IF(I5770&lt;Summary!$B$8,"Slow","Medium"))</f>
        <v>Fast</v>
      </c>
      <c r="S5770" s="15" t="n">
        <f aca="false">IF(M5770&gt;Summary!$B$5,1,0)</f>
        <v>1</v>
      </c>
      <c r="T5770" s="16" t="n">
        <f aca="false">IF(Q5770="Overstocked",(G5770-Summary!$B$6*H5770)*J5770,0)</f>
        <v>20265</v>
      </c>
    </row>
    <row r="5771" customFormat="false" ht="15" hidden="false" customHeight="false" outlineLevel="0" collapsed="false">
      <c r="A5771" s="0" t="s">
        <v>5869</v>
      </c>
      <c r="B5771" s="0" t="s">
        <v>107</v>
      </c>
      <c r="C5771" s="0" t="s">
        <v>78</v>
      </c>
      <c r="D5771" s="0" t="s">
        <v>92</v>
      </c>
      <c r="E5771" s="14" t="n">
        <v>45482</v>
      </c>
      <c r="F5771" s="14" t="n">
        <v>45486</v>
      </c>
      <c r="G5771" s="0" t="n">
        <v>451</v>
      </c>
      <c r="H5771" s="0" t="n">
        <v>110</v>
      </c>
      <c r="I5771" s="0" t="n">
        <v>289</v>
      </c>
      <c r="J5771" s="0" t="n">
        <v>405</v>
      </c>
      <c r="K5771" s="0" t="n">
        <v>819</v>
      </c>
      <c r="L5771" s="15" t="s">
        <v>87</v>
      </c>
      <c r="M5771" s="0" t="n">
        <v>4</v>
      </c>
      <c r="N5771" s="16" t="n">
        <f aca="false">I5771*K5771</f>
        <v>236691</v>
      </c>
      <c r="O5771" s="16" t="n">
        <f aca="false">I5771*(K5771-J5771)</f>
        <v>119646</v>
      </c>
      <c r="P5771" s="15" t="n">
        <f aca="false">K5771-J5771</f>
        <v>414</v>
      </c>
      <c r="Q5771" s="0" t="str">
        <f aca="false">IF(G5771=0,"Out of stock",IF(G5771&lt;H5771,"Understocked",IF(G5771&gt;Summary!$B$6*H5771,"Overstocked","Healthy")))</f>
        <v>Overstocked</v>
      </c>
      <c r="R5771" s="0" t="str">
        <f aca="false">IF(I5771&gt;=Summary!$B$7,"Fast",IF(I5771&lt;Summary!$B$8,"Slow","Medium"))</f>
        <v>Fast</v>
      </c>
      <c r="S5771" s="15" t="n">
        <f aca="false">IF(M5771&gt;Summary!$B$5,1,0)</f>
        <v>0</v>
      </c>
      <c r="T5771" s="16" t="n">
        <f aca="false">IF(Q5771="Overstocked",(G5771-Summary!$B$6*H5771)*J5771,0)</f>
        <v>4455</v>
      </c>
    </row>
    <row r="5772" customFormat="false" ht="15" hidden="false" customHeight="false" outlineLevel="0" collapsed="false">
      <c r="A5772" s="0" t="s">
        <v>5870</v>
      </c>
      <c r="B5772" s="0" t="s">
        <v>113</v>
      </c>
      <c r="C5772" s="0" t="s">
        <v>96</v>
      </c>
      <c r="D5772" s="0" t="s">
        <v>92</v>
      </c>
      <c r="E5772" s="14" t="n">
        <v>45521</v>
      </c>
      <c r="F5772" s="14" t="n">
        <v>45522</v>
      </c>
      <c r="G5772" s="0" t="n">
        <v>244</v>
      </c>
      <c r="H5772" s="0" t="n">
        <v>130</v>
      </c>
      <c r="I5772" s="0" t="n">
        <v>12</v>
      </c>
      <c r="J5772" s="0" t="n">
        <v>1997</v>
      </c>
      <c r="K5772" s="0" t="n">
        <v>2193</v>
      </c>
      <c r="L5772" s="15" t="s">
        <v>82</v>
      </c>
      <c r="M5772" s="0" t="n">
        <v>1</v>
      </c>
      <c r="N5772" s="16" t="n">
        <f aca="false">I5772*K5772</f>
        <v>26316</v>
      </c>
      <c r="O5772" s="16" t="n">
        <f aca="false">I5772*(K5772-J5772)</f>
        <v>2352</v>
      </c>
      <c r="P5772" s="15" t="n">
        <f aca="false">K5772-J5772</f>
        <v>196</v>
      </c>
      <c r="Q5772" s="0" t="str">
        <f aca="false">IF(G5772=0,"Out of stock",IF(G5772&lt;H5772,"Understocked",IF(G5772&gt;Summary!$B$6*H5772,"Overstocked","Healthy")))</f>
        <v>Healthy</v>
      </c>
      <c r="R5772" s="0" t="str">
        <f aca="false">IF(I5772&gt;=Summary!$B$7,"Fast",IF(I5772&lt;Summary!$B$8,"Slow","Medium"))</f>
        <v>Slow</v>
      </c>
      <c r="S5772" s="15" t="n">
        <f aca="false">IF(M5772&gt;Summary!$B$5,1,0)</f>
        <v>0</v>
      </c>
      <c r="T5772" s="16" t="n">
        <f aca="false">IF(Q5772="Overstocked",(G5772-Summary!$B$6*H5772)*J5772,0)</f>
        <v>0</v>
      </c>
    </row>
    <row r="5773" customFormat="false" ht="15" hidden="false" customHeight="false" outlineLevel="0" collapsed="false">
      <c r="A5773" s="0" t="s">
        <v>5871</v>
      </c>
      <c r="B5773" s="0" t="s">
        <v>111</v>
      </c>
      <c r="C5773" s="0" t="s">
        <v>85</v>
      </c>
      <c r="D5773" s="0" t="s">
        <v>92</v>
      </c>
      <c r="E5773" s="14" t="n">
        <v>45612</v>
      </c>
      <c r="F5773" s="14" t="n">
        <v>45622</v>
      </c>
      <c r="G5773" s="0" t="n">
        <v>260</v>
      </c>
      <c r="H5773" s="0" t="n">
        <v>67</v>
      </c>
      <c r="I5773" s="0" t="n">
        <v>191</v>
      </c>
      <c r="J5773" s="0" t="n">
        <v>1224</v>
      </c>
      <c r="K5773" s="0" t="n">
        <v>1432</v>
      </c>
      <c r="L5773" s="15" t="s">
        <v>87</v>
      </c>
      <c r="M5773" s="0" t="n">
        <v>10</v>
      </c>
      <c r="N5773" s="16" t="n">
        <f aca="false">I5773*K5773</f>
        <v>273512</v>
      </c>
      <c r="O5773" s="16" t="n">
        <f aca="false">I5773*(K5773-J5773)</f>
        <v>39728</v>
      </c>
      <c r="P5773" s="15" t="n">
        <f aca="false">K5773-J5773</f>
        <v>208</v>
      </c>
      <c r="Q5773" s="0" t="str">
        <f aca="false">IF(G5773=0,"Out of stock",IF(G5773&lt;H5773,"Understocked",IF(G5773&gt;Summary!$B$6*H5773,"Overstocked","Healthy")))</f>
        <v>Healthy</v>
      </c>
      <c r="R5773" s="0" t="str">
        <f aca="false">IF(I5773&gt;=Summary!$B$7,"Fast",IF(I5773&lt;Summary!$B$8,"Slow","Medium"))</f>
        <v>Medium</v>
      </c>
      <c r="S5773" s="15" t="n">
        <f aca="false">IF(M5773&gt;Summary!$B$5,1,0)</f>
        <v>1</v>
      </c>
      <c r="T5773" s="16" t="n">
        <f aca="false">IF(Q5773="Overstocked",(G5773-Summary!$B$6*H5773)*J5773,0)</f>
        <v>0</v>
      </c>
    </row>
    <row r="5774" customFormat="false" ht="15" hidden="false" customHeight="false" outlineLevel="0" collapsed="false">
      <c r="A5774" s="0" t="s">
        <v>5872</v>
      </c>
      <c r="B5774" s="0" t="s">
        <v>115</v>
      </c>
      <c r="C5774" s="0" t="s">
        <v>104</v>
      </c>
      <c r="D5774" s="0" t="s">
        <v>86</v>
      </c>
      <c r="E5774" s="14" t="n">
        <v>45180</v>
      </c>
      <c r="F5774" s="14" t="n">
        <v>45185</v>
      </c>
      <c r="G5774" s="0" t="n">
        <v>363</v>
      </c>
      <c r="H5774" s="0" t="n">
        <v>150</v>
      </c>
      <c r="I5774" s="0" t="n">
        <v>254</v>
      </c>
      <c r="J5774" s="0" t="n">
        <v>1046</v>
      </c>
      <c r="K5774" s="0" t="n">
        <v>1366</v>
      </c>
      <c r="L5774" s="15" t="s">
        <v>97</v>
      </c>
      <c r="M5774" s="0" t="n">
        <v>5</v>
      </c>
      <c r="N5774" s="16" t="n">
        <f aca="false">I5774*K5774</f>
        <v>346964</v>
      </c>
      <c r="O5774" s="16" t="n">
        <f aca="false">I5774*(K5774-J5774)</f>
        <v>81280</v>
      </c>
      <c r="P5774" s="15" t="n">
        <f aca="false">K5774-J5774</f>
        <v>320</v>
      </c>
      <c r="Q5774" s="0" t="str">
        <f aca="false">IF(G5774=0,"Out of stock",IF(G5774&lt;H5774,"Understocked",IF(G5774&gt;Summary!$B$6*H5774,"Overstocked","Healthy")))</f>
        <v>Healthy</v>
      </c>
      <c r="R5774" s="0" t="str">
        <f aca="false">IF(I5774&gt;=Summary!$B$7,"Fast",IF(I5774&lt;Summary!$B$8,"Slow","Medium"))</f>
        <v>Fast</v>
      </c>
      <c r="S5774" s="15" t="n">
        <f aca="false">IF(M5774&gt;Summary!$B$5,1,0)</f>
        <v>0</v>
      </c>
      <c r="T5774" s="16" t="n">
        <f aca="false">IF(Q5774="Overstocked",(G5774-Summary!$B$6*H5774)*J5774,0)</f>
        <v>0</v>
      </c>
    </row>
    <row r="5775" customFormat="false" ht="15" hidden="false" customHeight="false" outlineLevel="0" collapsed="false">
      <c r="A5775" s="0" t="s">
        <v>5873</v>
      </c>
      <c r="B5775" s="0" t="s">
        <v>107</v>
      </c>
      <c r="C5775" s="0" t="s">
        <v>85</v>
      </c>
      <c r="D5775" s="0" t="s">
        <v>102</v>
      </c>
      <c r="E5775" s="14" t="n">
        <v>45148</v>
      </c>
      <c r="F5775" s="14" t="n">
        <v>45157</v>
      </c>
      <c r="G5775" s="0" t="n">
        <v>298</v>
      </c>
      <c r="H5775" s="0" t="n">
        <v>122</v>
      </c>
      <c r="I5775" s="0" t="n">
        <v>255</v>
      </c>
      <c r="J5775" s="0" t="n">
        <v>1859</v>
      </c>
      <c r="K5775" s="0" t="n">
        <v>1988</v>
      </c>
      <c r="L5775" s="15" t="s">
        <v>87</v>
      </c>
      <c r="M5775" s="0" t="n">
        <v>9</v>
      </c>
      <c r="N5775" s="16" t="n">
        <f aca="false">I5775*K5775</f>
        <v>506940</v>
      </c>
      <c r="O5775" s="16" t="n">
        <f aca="false">I5775*(K5775-J5775)</f>
        <v>32895</v>
      </c>
      <c r="P5775" s="15" t="n">
        <f aca="false">K5775-J5775</f>
        <v>129</v>
      </c>
      <c r="Q5775" s="0" t="str">
        <f aca="false">IF(G5775=0,"Out of stock",IF(G5775&lt;H5775,"Understocked",IF(G5775&gt;Summary!$B$6*H5775,"Overstocked","Healthy")))</f>
        <v>Healthy</v>
      </c>
      <c r="R5775" s="0" t="str">
        <f aca="false">IF(I5775&gt;=Summary!$B$7,"Fast",IF(I5775&lt;Summary!$B$8,"Slow","Medium"))</f>
        <v>Fast</v>
      </c>
      <c r="S5775" s="15" t="n">
        <f aca="false">IF(M5775&gt;Summary!$B$5,1,0)</f>
        <v>1</v>
      </c>
      <c r="T5775" s="16" t="n">
        <f aca="false">IF(Q5775="Overstocked",(G5775-Summary!$B$6*H5775)*J5775,0)</f>
        <v>0</v>
      </c>
    </row>
    <row r="5776" customFormat="false" ht="15" hidden="false" customHeight="false" outlineLevel="0" collapsed="false">
      <c r="A5776" s="0" t="s">
        <v>5874</v>
      </c>
      <c r="B5776" s="0" t="s">
        <v>107</v>
      </c>
      <c r="C5776" s="0" t="s">
        <v>96</v>
      </c>
      <c r="D5776" s="0" t="s">
        <v>79</v>
      </c>
      <c r="E5776" s="14" t="n">
        <v>45441</v>
      </c>
      <c r="F5776" s="14" t="n">
        <v>45451</v>
      </c>
      <c r="G5776" s="0" t="n">
        <v>275</v>
      </c>
      <c r="H5776" s="0" t="n">
        <v>148</v>
      </c>
      <c r="I5776" s="0" t="n">
        <v>125</v>
      </c>
      <c r="J5776" s="0" t="n">
        <v>1603</v>
      </c>
      <c r="K5776" s="0" t="n">
        <v>1998</v>
      </c>
      <c r="L5776" s="15" t="s">
        <v>87</v>
      </c>
      <c r="M5776" s="0" t="n">
        <v>10</v>
      </c>
      <c r="N5776" s="16" t="n">
        <f aca="false">I5776*K5776</f>
        <v>249750</v>
      </c>
      <c r="O5776" s="16" t="n">
        <f aca="false">I5776*(K5776-J5776)</f>
        <v>49375</v>
      </c>
      <c r="P5776" s="15" t="n">
        <f aca="false">K5776-J5776</f>
        <v>395</v>
      </c>
      <c r="Q5776" s="0" t="str">
        <f aca="false">IF(G5776=0,"Out of stock",IF(G5776&lt;H5776,"Understocked",IF(G5776&gt;Summary!$B$6*H5776,"Overstocked","Healthy")))</f>
        <v>Healthy</v>
      </c>
      <c r="R5776" s="0" t="str">
        <f aca="false">IF(I5776&gt;=Summary!$B$7,"Fast",IF(I5776&lt;Summary!$B$8,"Slow","Medium"))</f>
        <v>Medium</v>
      </c>
      <c r="S5776" s="15" t="n">
        <f aca="false">IF(M5776&gt;Summary!$B$5,1,0)</f>
        <v>1</v>
      </c>
      <c r="T5776" s="16" t="n">
        <f aca="false">IF(Q5776="Overstocked",(G5776-Summary!$B$6*H5776)*J5776,0)</f>
        <v>0</v>
      </c>
    </row>
    <row r="5777" customFormat="false" ht="15" hidden="false" customHeight="false" outlineLevel="0" collapsed="false">
      <c r="A5777" s="0" t="s">
        <v>5875</v>
      </c>
      <c r="B5777" s="0" t="s">
        <v>101</v>
      </c>
      <c r="C5777" s="0" t="s">
        <v>104</v>
      </c>
      <c r="D5777" s="0" t="s">
        <v>102</v>
      </c>
      <c r="E5777" s="14" t="n">
        <v>44968</v>
      </c>
      <c r="F5777" s="14" t="n">
        <v>44970</v>
      </c>
      <c r="G5777" s="0" t="n">
        <v>259</v>
      </c>
      <c r="H5777" s="0" t="n">
        <v>127</v>
      </c>
      <c r="I5777" s="0" t="n">
        <v>189</v>
      </c>
      <c r="J5777" s="0" t="n">
        <v>1866</v>
      </c>
      <c r="K5777" s="0" t="n">
        <v>2210</v>
      </c>
      <c r="L5777" s="15" t="s">
        <v>80</v>
      </c>
      <c r="M5777" s="0" t="n">
        <v>2</v>
      </c>
      <c r="N5777" s="16" t="n">
        <f aca="false">I5777*K5777</f>
        <v>417690</v>
      </c>
      <c r="O5777" s="16" t="n">
        <f aca="false">I5777*(K5777-J5777)</f>
        <v>65016</v>
      </c>
      <c r="P5777" s="15" t="n">
        <f aca="false">K5777-J5777</f>
        <v>344</v>
      </c>
      <c r="Q5777" s="0" t="str">
        <f aca="false">IF(G5777=0,"Out of stock",IF(G5777&lt;H5777,"Understocked",IF(G5777&gt;Summary!$B$6*H5777,"Overstocked","Healthy")))</f>
        <v>Healthy</v>
      </c>
      <c r="R5777" s="0" t="str">
        <f aca="false">IF(I5777&gt;=Summary!$B$7,"Fast",IF(I5777&lt;Summary!$B$8,"Slow","Medium"))</f>
        <v>Medium</v>
      </c>
      <c r="S5777" s="15" t="n">
        <f aca="false">IF(M5777&gt;Summary!$B$5,1,0)</f>
        <v>0</v>
      </c>
      <c r="T5777" s="16" t="n">
        <f aca="false">IF(Q5777="Overstocked",(G5777-Summary!$B$6*H5777)*J5777,0)</f>
        <v>0</v>
      </c>
    </row>
    <row r="5778" customFormat="false" ht="15" hidden="false" customHeight="false" outlineLevel="0" collapsed="false">
      <c r="A5778" s="0" t="s">
        <v>5876</v>
      </c>
      <c r="B5778" s="0" t="s">
        <v>89</v>
      </c>
      <c r="C5778" s="0" t="s">
        <v>96</v>
      </c>
      <c r="D5778" s="0" t="s">
        <v>92</v>
      </c>
      <c r="E5778" s="14" t="n">
        <v>45168</v>
      </c>
      <c r="F5778" s="14" t="n">
        <v>45172</v>
      </c>
      <c r="G5778" s="0" t="n">
        <v>209</v>
      </c>
      <c r="H5778" s="0" t="n">
        <v>111</v>
      </c>
      <c r="I5778" s="0" t="n">
        <v>111</v>
      </c>
      <c r="J5778" s="0" t="n">
        <v>541</v>
      </c>
      <c r="K5778" s="0" t="n">
        <v>659</v>
      </c>
      <c r="L5778" s="15" t="s">
        <v>93</v>
      </c>
      <c r="M5778" s="0" t="n">
        <v>4</v>
      </c>
      <c r="N5778" s="16" t="n">
        <f aca="false">I5778*K5778</f>
        <v>73149</v>
      </c>
      <c r="O5778" s="16" t="n">
        <f aca="false">I5778*(K5778-J5778)</f>
        <v>13098</v>
      </c>
      <c r="P5778" s="15" t="n">
        <f aca="false">K5778-J5778</f>
        <v>118</v>
      </c>
      <c r="Q5778" s="0" t="str">
        <f aca="false">IF(G5778=0,"Out of stock",IF(G5778&lt;H5778,"Understocked",IF(G5778&gt;Summary!$B$6*H5778,"Overstocked","Healthy")))</f>
        <v>Healthy</v>
      </c>
      <c r="R5778" s="0" t="str">
        <f aca="false">IF(I5778&gt;=Summary!$B$7,"Fast",IF(I5778&lt;Summary!$B$8,"Slow","Medium"))</f>
        <v>Medium</v>
      </c>
      <c r="S5778" s="15" t="n">
        <f aca="false">IF(M5778&gt;Summary!$B$5,1,0)</f>
        <v>0</v>
      </c>
      <c r="T5778" s="16" t="n">
        <f aca="false">IF(Q5778="Overstocked",(G5778-Summary!$B$6*H5778)*J5778,0)</f>
        <v>0</v>
      </c>
    </row>
    <row r="5779" customFormat="false" ht="15" hidden="false" customHeight="false" outlineLevel="0" collapsed="false">
      <c r="A5779" s="0" t="s">
        <v>5877</v>
      </c>
      <c r="B5779" s="0" t="s">
        <v>115</v>
      </c>
      <c r="C5779" s="0" t="s">
        <v>96</v>
      </c>
      <c r="D5779" s="0" t="s">
        <v>79</v>
      </c>
      <c r="E5779" s="14" t="n">
        <v>45231</v>
      </c>
      <c r="F5779" s="14" t="n">
        <v>45236</v>
      </c>
      <c r="G5779" s="0" t="n">
        <v>32</v>
      </c>
      <c r="H5779" s="0" t="n">
        <v>96</v>
      </c>
      <c r="I5779" s="0" t="n">
        <v>262</v>
      </c>
      <c r="J5779" s="0" t="n">
        <v>1886</v>
      </c>
      <c r="K5779" s="0" t="n">
        <v>2334</v>
      </c>
      <c r="L5779" s="15" t="s">
        <v>97</v>
      </c>
      <c r="M5779" s="0" t="n">
        <v>5</v>
      </c>
      <c r="N5779" s="16" t="n">
        <f aca="false">I5779*K5779</f>
        <v>611508</v>
      </c>
      <c r="O5779" s="16" t="n">
        <f aca="false">I5779*(K5779-J5779)</f>
        <v>117376</v>
      </c>
      <c r="P5779" s="15" t="n">
        <f aca="false">K5779-J5779</f>
        <v>448</v>
      </c>
      <c r="Q5779" s="0" t="str">
        <f aca="false">IF(G5779=0,"Out of stock",IF(G5779&lt;H5779,"Understocked",IF(G5779&gt;Summary!$B$6*H5779,"Overstocked","Healthy")))</f>
        <v>Understocked</v>
      </c>
      <c r="R5779" s="0" t="str">
        <f aca="false">IF(I5779&gt;=Summary!$B$7,"Fast",IF(I5779&lt;Summary!$B$8,"Slow","Medium"))</f>
        <v>Fast</v>
      </c>
      <c r="S5779" s="15" t="n">
        <f aca="false">IF(M5779&gt;Summary!$B$5,1,0)</f>
        <v>0</v>
      </c>
      <c r="T5779" s="16" t="n">
        <f aca="false">IF(Q5779="Overstocked",(G5779-Summary!$B$6*H5779)*J5779,0)</f>
        <v>0</v>
      </c>
    </row>
    <row r="5780" customFormat="false" ht="15" hidden="false" customHeight="false" outlineLevel="0" collapsed="false">
      <c r="A5780" s="0" t="s">
        <v>5878</v>
      </c>
      <c r="B5780" s="0" t="s">
        <v>77</v>
      </c>
      <c r="C5780" s="0" t="s">
        <v>104</v>
      </c>
      <c r="D5780" s="0" t="s">
        <v>90</v>
      </c>
      <c r="E5780" s="14" t="n">
        <v>45145</v>
      </c>
      <c r="F5780" s="14" t="n">
        <v>45149</v>
      </c>
      <c r="G5780" s="0" t="n">
        <v>103</v>
      </c>
      <c r="H5780" s="0" t="n">
        <v>105</v>
      </c>
      <c r="I5780" s="0" t="n">
        <v>231</v>
      </c>
      <c r="J5780" s="0" t="n">
        <v>335</v>
      </c>
      <c r="K5780" s="0" t="n">
        <v>680</v>
      </c>
      <c r="L5780" s="15" t="s">
        <v>82</v>
      </c>
      <c r="M5780" s="0" t="n">
        <v>4</v>
      </c>
      <c r="N5780" s="16" t="n">
        <f aca="false">I5780*K5780</f>
        <v>157080</v>
      </c>
      <c r="O5780" s="16" t="n">
        <f aca="false">I5780*(K5780-J5780)</f>
        <v>79695</v>
      </c>
      <c r="P5780" s="15" t="n">
        <f aca="false">K5780-J5780</f>
        <v>345</v>
      </c>
      <c r="Q5780" s="0" t="str">
        <f aca="false">IF(G5780=0,"Out of stock",IF(G5780&lt;H5780,"Understocked",IF(G5780&gt;Summary!$B$6*H5780,"Overstocked","Healthy")))</f>
        <v>Understocked</v>
      </c>
      <c r="R5780" s="0" t="str">
        <f aca="false">IF(I5780&gt;=Summary!$B$7,"Fast",IF(I5780&lt;Summary!$B$8,"Slow","Medium"))</f>
        <v>Fast</v>
      </c>
      <c r="S5780" s="15" t="n">
        <f aca="false">IF(M5780&gt;Summary!$B$5,1,0)</f>
        <v>0</v>
      </c>
      <c r="T5780" s="16" t="n">
        <f aca="false">IF(Q5780="Overstocked",(G5780-Summary!$B$6*H5780)*J5780,0)</f>
        <v>0</v>
      </c>
    </row>
    <row r="5781" customFormat="false" ht="15" hidden="false" customHeight="false" outlineLevel="0" collapsed="false">
      <c r="A5781" s="0" t="s">
        <v>5879</v>
      </c>
      <c r="B5781" s="0" t="s">
        <v>111</v>
      </c>
      <c r="C5781" s="0" t="s">
        <v>104</v>
      </c>
      <c r="D5781" s="0" t="s">
        <v>90</v>
      </c>
      <c r="E5781" s="14" t="n">
        <v>45236</v>
      </c>
      <c r="F5781" s="14" t="n">
        <v>45237</v>
      </c>
      <c r="G5781" s="0" t="n">
        <v>211</v>
      </c>
      <c r="H5781" s="0" t="n">
        <v>106</v>
      </c>
      <c r="I5781" s="0" t="n">
        <v>104</v>
      </c>
      <c r="J5781" s="0" t="n">
        <v>1163</v>
      </c>
      <c r="K5781" s="0" t="n">
        <v>1221</v>
      </c>
      <c r="L5781" s="15" t="s">
        <v>87</v>
      </c>
      <c r="M5781" s="0" t="n">
        <v>1</v>
      </c>
      <c r="N5781" s="16" t="n">
        <f aca="false">I5781*K5781</f>
        <v>126984</v>
      </c>
      <c r="O5781" s="16" t="n">
        <f aca="false">I5781*(K5781-J5781)</f>
        <v>6032</v>
      </c>
      <c r="P5781" s="15" t="n">
        <f aca="false">K5781-J5781</f>
        <v>58</v>
      </c>
      <c r="Q5781" s="0" t="str">
        <f aca="false">IF(G5781=0,"Out of stock",IF(G5781&lt;H5781,"Understocked",IF(G5781&gt;Summary!$B$6*H5781,"Overstocked","Healthy")))</f>
        <v>Healthy</v>
      </c>
      <c r="R5781" s="0" t="str">
        <f aca="false">IF(I5781&gt;=Summary!$B$7,"Fast",IF(I5781&lt;Summary!$B$8,"Slow","Medium"))</f>
        <v>Medium</v>
      </c>
      <c r="S5781" s="15" t="n">
        <f aca="false">IF(M5781&gt;Summary!$B$5,1,0)</f>
        <v>0</v>
      </c>
      <c r="T5781" s="16" t="n">
        <f aca="false">IF(Q5781="Overstocked",(G5781-Summary!$B$6*H5781)*J5781,0)</f>
        <v>0</v>
      </c>
    </row>
    <row r="5782" customFormat="false" ht="15" hidden="false" customHeight="false" outlineLevel="0" collapsed="false">
      <c r="A5782" s="0" t="s">
        <v>5880</v>
      </c>
      <c r="B5782" s="0" t="s">
        <v>89</v>
      </c>
      <c r="C5782" s="0" t="s">
        <v>78</v>
      </c>
      <c r="D5782" s="0" t="s">
        <v>92</v>
      </c>
      <c r="E5782" s="14" t="n">
        <v>45039</v>
      </c>
      <c r="F5782" s="14" t="n">
        <v>45040</v>
      </c>
      <c r="G5782" s="0" t="n">
        <v>398</v>
      </c>
      <c r="H5782" s="0" t="n">
        <v>110</v>
      </c>
      <c r="I5782" s="0" t="n">
        <v>6</v>
      </c>
      <c r="J5782" s="0" t="n">
        <v>1878</v>
      </c>
      <c r="K5782" s="0" t="n">
        <v>2135</v>
      </c>
      <c r="L5782" s="15" t="s">
        <v>87</v>
      </c>
      <c r="M5782" s="0" t="n">
        <v>1</v>
      </c>
      <c r="N5782" s="16" t="n">
        <f aca="false">I5782*K5782</f>
        <v>12810</v>
      </c>
      <c r="O5782" s="16" t="n">
        <f aca="false">I5782*(K5782-J5782)</f>
        <v>1542</v>
      </c>
      <c r="P5782" s="15" t="n">
        <f aca="false">K5782-J5782</f>
        <v>257</v>
      </c>
      <c r="Q5782" s="0" t="str">
        <f aca="false">IF(G5782=0,"Out of stock",IF(G5782&lt;H5782,"Understocked",IF(G5782&gt;Summary!$B$6*H5782,"Overstocked","Healthy")))</f>
        <v>Healthy</v>
      </c>
      <c r="R5782" s="0" t="str">
        <f aca="false">IF(I5782&gt;=Summary!$B$7,"Fast",IF(I5782&lt;Summary!$B$8,"Slow","Medium"))</f>
        <v>Slow</v>
      </c>
      <c r="S5782" s="15" t="n">
        <f aca="false">IF(M5782&gt;Summary!$B$5,1,0)</f>
        <v>0</v>
      </c>
      <c r="T5782" s="16" t="n">
        <f aca="false">IF(Q5782="Overstocked",(G5782-Summary!$B$6*H5782)*J5782,0)</f>
        <v>0</v>
      </c>
    </row>
    <row r="5783" customFormat="false" ht="15" hidden="false" customHeight="false" outlineLevel="0" collapsed="false">
      <c r="A5783" s="0" t="s">
        <v>5881</v>
      </c>
      <c r="B5783" s="0" t="s">
        <v>123</v>
      </c>
      <c r="C5783" s="0" t="s">
        <v>85</v>
      </c>
      <c r="D5783" s="0" t="s">
        <v>90</v>
      </c>
      <c r="E5783" s="14" t="n">
        <v>45000</v>
      </c>
      <c r="F5783" s="14" t="n">
        <v>45003</v>
      </c>
      <c r="G5783" s="0" t="n">
        <v>296</v>
      </c>
      <c r="H5783" s="0" t="n">
        <v>61</v>
      </c>
      <c r="I5783" s="0" t="n">
        <v>260</v>
      </c>
      <c r="J5783" s="0" t="n">
        <v>1160</v>
      </c>
      <c r="K5783" s="0" t="n">
        <v>1591</v>
      </c>
      <c r="L5783" s="15" t="s">
        <v>80</v>
      </c>
      <c r="M5783" s="0" t="n">
        <v>3</v>
      </c>
      <c r="N5783" s="16" t="n">
        <f aca="false">I5783*K5783</f>
        <v>413660</v>
      </c>
      <c r="O5783" s="16" t="n">
        <f aca="false">I5783*(K5783-J5783)</f>
        <v>112060</v>
      </c>
      <c r="P5783" s="15" t="n">
        <f aca="false">K5783-J5783</f>
        <v>431</v>
      </c>
      <c r="Q5783" s="0" t="str">
        <f aca="false">IF(G5783=0,"Out of stock",IF(G5783&lt;H5783,"Understocked",IF(G5783&gt;Summary!$B$6*H5783,"Overstocked","Healthy")))</f>
        <v>Overstocked</v>
      </c>
      <c r="R5783" s="0" t="str">
        <f aca="false">IF(I5783&gt;=Summary!$B$7,"Fast",IF(I5783&lt;Summary!$B$8,"Slow","Medium"))</f>
        <v>Fast</v>
      </c>
      <c r="S5783" s="15" t="n">
        <f aca="false">IF(M5783&gt;Summary!$B$5,1,0)</f>
        <v>0</v>
      </c>
      <c r="T5783" s="16" t="n">
        <f aca="false">IF(Q5783="Overstocked",(G5783-Summary!$B$6*H5783)*J5783,0)</f>
        <v>60320</v>
      </c>
    </row>
    <row r="5784" customFormat="false" ht="15" hidden="false" customHeight="false" outlineLevel="0" collapsed="false">
      <c r="A5784" s="0" t="s">
        <v>5882</v>
      </c>
      <c r="B5784" s="0" t="s">
        <v>101</v>
      </c>
      <c r="C5784" s="0" t="s">
        <v>104</v>
      </c>
      <c r="D5784" s="0" t="s">
        <v>79</v>
      </c>
      <c r="E5784" s="14" t="n">
        <v>45415</v>
      </c>
      <c r="F5784" s="14" t="n">
        <v>45416</v>
      </c>
      <c r="G5784" s="0" t="n">
        <v>11</v>
      </c>
      <c r="H5784" s="0" t="n">
        <v>78</v>
      </c>
      <c r="I5784" s="0" t="n">
        <v>293</v>
      </c>
      <c r="J5784" s="0" t="n">
        <v>376</v>
      </c>
      <c r="K5784" s="0" t="n">
        <v>456</v>
      </c>
      <c r="L5784" s="15" t="s">
        <v>97</v>
      </c>
      <c r="M5784" s="0" t="n">
        <v>1</v>
      </c>
      <c r="N5784" s="16" t="n">
        <f aca="false">I5784*K5784</f>
        <v>133608</v>
      </c>
      <c r="O5784" s="16" t="n">
        <f aca="false">I5784*(K5784-J5784)</f>
        <v>23440</v>
      </c>
      <c r="P5784" s="15" t="n">
        <f aca="false">K5784-J5784</f>
        <v>80</v>
      </c>
      <c r="Q5784" s="0" t="str">
        <f aca="false">IF(G5784=0,"Out of stock",IF(G5784&lt;H5784,"Understocked",IF(G5784&gt;Summary!$B$6*H5784,"Overstocked","Healthy")))</f>
        <v>Understocked</v>
      </c>
      <c r="R5784" s="0" t="str">
        <f aca="false">IF(I5784&gt;=Summary!$B$7,"Fast",IF(I5784&lt;Summary!$B$8,"Slow","Medium"))</f>
        <v>Fast</v>
      </c>
      <c r="S5784" s="15" t="n">
        <f aca="false">IF(M5784&gt;Summary!$B$5,1,0)</f>
        <v>0</v>
      </c>
      <c r="T5784" s="16" t="n">
        <f aca="false">IF(Q5784="Overstocked",(G5784-Summary!$B$6*H5784)*J5784,0)</f>
        <v>0</v>
      </c>
    </row>
    <row r="5785" customFormat="false" ht="15" hidden="false" customHeight="false" outlineLevel="0" collapsed="false">
      <c r="A5785" s="0" t="s">
        <v>5883</v>
      </c>
      <c r="B5785" s="0" t="s">
        <v>123</v>
      </c>
      <c r="C5785" s="0" t="s">
        <v>96</v>
      </c>
      <c r="D5785" s="0" t="s">
        <v>90</v>
      </c>
      <c r="E5785" s="14" t="n">
        <v>45601</v>
      </c>
      <c r="F5785" s="14" t="n">
        <v>45604</v>
      </c>
      <c r="G5785" s="0" t="n">
        <v>342</v>
      </c>
      <c r="H5785" s="0" t="n">
        <v>130</v>
      </c>
      <c r="I5785" s="0" t="n">
        <v>291</v>
      </c>
      <c r="J5785" s="0" t="n">
        <v>1097</v>
      </c>
      <c r="K5785" s="0" t="n">
        <v>1519</v>
      </c>
      <c r="L5785" s="15" t="s">
        <v>80</v>
      </c>
      <c r="M5785" s="0" t="n">
        <v>3</v>
      </c>
      <c r="N5785" s="16" t="n">
        <f aca="false">I5785*K5785</f>
        <v>442029</v>
      </c>
      <c r="O5785" s="16" t="n">
        <f aca="false">I5785*(K5785-J5785)</f>
        <v>122802</v>
      </c>
      <c r="P5785" s="15" t="n">
        <f aca="false">K5785-J5785</f>
        <v>422</v>
      </c>
      <c r="Q5785" s="0" t="str">
        <f aca="false">IF(G5785=0,"Out of stock",IF(G5785&lt;H5785,"Understocked",IF(G5785&gt;Summary!$B$6*H5785,"Overstocked","Healthy")))</f>
        <v>Healthy</v>
      </c>
      <c r="R5785" s="0" t="str">
        <f aca="false">IF(I5785&gt;=Summary!$B$7,"Fast",IF(I5785&lt;Summary!$B$8,"Slow","Medium"))</f>
        <v>Fast</v>
      </c>
      <c r="S5785" s="15" t="n">
        <f aca="false">IF(M5785&gt;Summary!$B$5,1,0)</f>
        <v>0</v>
      </c>
      <c r="T5785" s="16" t="n">
        <f aca="false">IF(Q5785="Overstocked",(G5785-Summary!$B$6*H5785)*J5785,0)</f>
        <v>0</v>
      </c>
    </row>
    <row r="5786" customFormat="false" ht="15" hidden="false" customHeight="false" outlineLevel="0" collapsed="false">
      <c r="A5786" s="0" t="s">
        <v>5884</v>
      </c>
      <c r="B5786" s="0" t="s">
        <v>101</v>
      </c>
      <c r="C5786" s="0" t="s">
        <v>104</v>
      </c>
      <c r="D5786" s="0" t="s">
        <v>90</v>
      </c>
      <c r="E5786" s="14" t="n">
        <v>45297</v>
      </c>
      <c r="F5786" s="14" t="n">
        <v>45301</v>
      </c>
      <c r="G5786" s="0" t="n">
        <v>395</v>
      </c>
      <c r="H5786" s="0" t="n">
        <v>109</v>
      </c>
      <c r="I5786" s="0" t="n">
        <v>44</v>
      </c>
      <c r="J5786" s="0" t="n">
        <v>518</v>
      </c>
      <c r="K5786" s="0" t="n">
        <v>669</v>
      </c>
      <c r="L5786" s="15" t="s">
        <v>87</v>
      </c>
      <c r="M5786" s="0" t="n">
        <v>4</v>
      </c>
      <c r="N5786" s="16" t="n">
        <f aca="false">I5786*K5786</f>
        <v>29436</v>
      </c>
      <c r="O5786" s="16" t="n">
        <f aca="false">I5786*(K5786-J5786)</f>
        <v>6644</v>
      </c>
      <c r="P5786" s="15" t="n">
        <f aca="false">K5786-J5786</f>
        <v>151</v>
      </c>
      <c r="Q5786" s="0" t="str">
        <f aca="false">IF(G5786=0,"Out of stock",IF(G5786&lt;H5786,"Understocked",IF(G5786&gt;Summary!$B$6*H5786,"Overstocked","Healthy")))</f>
        <v>Healthy</v>
      </c>
      <c r="R5786" s="0" t="str">
        <f aca="false">IF(I5786&gt;=Summary!$B$7,"Fast",IF(I5786&lt;Summary!$B$8,"Slow","Medium"))</f>
        <v>Slow</v>
      </c>
      <c r="S5786" s="15" t="n">
        <f aca="false">IF(M5786&gt;Summary!$B$5,1,0)</f>
        <v>0</v>
      </c>
      <c r="T5786" s="16" t="n">
        <f aca="false">IF(Q5786="Overstocked",(G5786-Summary!$B$6*H5786)*J5786,0)</f>
        <v>0</v>
      </c>
    </row>
    <row r="5787" customFormat="false" ht="15" hidden="false" customHeight="false" outlineLevel="0" collapsed="false">
      <c r="A5787" s="0" t="s">
        <v>5885</v>
      </c>
      <c r="B5787" s="0" t="s">
        <v>77</v>
      </c>
      <c r="C5787" s="0" t="s">
        <v>78</v>
      </c>
      <c r="D5787" s="0" t="s">
        <v>102</v>
      </c>
      <c r="E5787" s="14" t="n">
        <v>45627</v>
      </c>
      <c r="F5787" s="14" t="n">
        <v>45634</v>
      </c>
      <c r="G5787" s="0" t="n">
        <v>425</v>
      </c>
      <c r="H5787" s="0" t="n">
        <v>144</v>
      </c>
      <c r="I5787" s="0" t="n">
        <v>229</v>
      </c>
      <c r="J5787" s="0" t="n">
        <v>1412</v>
      </c>
      <c r="K5787" s="0" t="n">
        <v>1545</v>
      </c>
      <c r="L5787" s="15" t="s">
        <v>82</v>
      </c>
      <c r="M5787" s="0" t="n">
        <v>7</v>
      </c>
      <c r="N5787" s="16" t="n">
        <f aca="false">I5787*K5787</f>
        <v>353805</v>
      </c>
      <c r="O5787" s="16" t="n">
        <f aca="false">I5787*(K5787-J5787)</f>
        <v>30457</v>
      </c>
      <c r="P5787" s="15" t="n">
        <f aca="false">K5787-J5787</f>
        <v>133</v>
      </c>
      <c r="Q5787" s="0" t="str">
        <f aca="false">IF(G5787=0,"Out of stock",IF(G5787&lt;H5787,"Understocked",IF(G5787&gt;Summary!$B$6*H5787,"Overstocked","Healthy")))</f>
        <v>Healthy</v>
      </c>
      <c r="R5787" s="0" t="str">
        <f aca="false">IF(I5787&gt;=Summary!$B$7,"Fast",IF(I5787&lt;Summary!$B$8,"Slow","Medium"))</f>
        <v>Fast</v>
      </c>
      <c r="S5787" s="15" t="n">
        <f aca="false">IF(M5787&gt;Summary!$B$5,1,0)</f>
        <v>0</v>
      </c>
      <c r="T5787" s="16" t="n">
        <f aca="false">IF(Q5787="Overstocked",(G5787-Summary!$B$6*H5787)*J5787,0)</f>
        <v>0</v>
      </c>
    </row>
    <row r="5788" customFormat="false" ht="15" hidden="false" customHeight="false" outlineLevel="0" collapsed="false">
      <c r="A5788" s="0" t="s">
        <v>5886</v>
      </c>
      <c r="B5788" s="0" t="s">
        <v>101</v>
      </c>
      <c r="C5788" s="0" t="s">
        <v>104</v>
      </c>
      <c r="D5788" s="0" t="s">
        <v>102</v>
      </c>
      <c r="E5788" s="14" t="n">
        <v>45652</v>
      </c>
      <c r="F5788" s="14" t="n">
        <v>45658</v>
      </c>
      <c r="G5788" s="0" t="n">
        <v>309</v>
      </c>
      <c r="H5788" s="0" t="n">
        <v>147</v>
      </c>
      <c r="I5788" s="0" t="n">
        <v>222</v>
      </c>
      <c r="J5788" s="0" t="n">
        <v>647</v>
      </c>
      <c r="K5788" s="0" t="n">
        <v>816</v>
      </c>
      <c r="L5788" s="15" t="s">
        <v>97</v>
      </c>
      <c r="M5788" s="0" t="n">
        <v>6</v>
      </c>
      <c r="N5788" s="16" t="n">
        <f aca="false">I5788*K5788</f>
        <v>181152</v>
      </c>
      <c r="O5788" s="16" t="n">
        <f aca="false">I5788*(K5788-J5788)</f>
        <v>37518</v>
      </c>
      <c r="P5788" s="15" t="n">
        <f aca="false">K5788-J5788</f>
        <v>169</v>
      </c>
      <c r="Q5788" s="0" t="str">
        <f aca="false">IF(G5788=0,"Out of stock",IF(G5788&lt;H5788,"Understocked",IF(G5788&gt;Summary!$B$6*H5788,"Overstocked","Healthy")))</f>
        <v>Healthy</v>
      </c>
      <c r="R5788" s="0" t="str">
        <f aca="false">IF(I5788&gt;=Summary!$B$7,"Fast",IF(I5788&lt;Summary!$B$8,"Slow","Medium"))</f>
        <v>Fast</v>
      </c>
      <c r="S5788" s="15" t="n">
        <f aca="false">IF(M5788&gt;Summary!$B$5,1,0)</f>
        <v>0</v>
      </c>
      <c r="T5788" s="16" t="n">
        <f aca="false">IF(Q5788="Overstocked",(G5788-Summary!$B$6*H5788)*J5788,0)</f>
        <v>0</v>
      </c>
    </row>
    <row r="5789" customFormat="false" ht="15" hidden="false" customHeight="false" outlineLevel="0" collapsed="false">
      <c r="A5789" s="0" t="s">
        <v>5887</v>
      </c>
      <c r="B5789" s="0" t="s">
        <v>107</v>
      </c>
      <c r="C5789" s="0" t="s">
        <v>104</v>
      </c>
      <c r="D5789" s="0" t="s">
        <v>102</v>
      </c>
      <c r="E5789" s="14" t="n">
        <v>45148</v>
      </c>
      <c r="F5789" s="14" t="n">
        <v>45153</v>
      </c>
      <c r="G5789" s="0" t="n">
        <v>440</v>
      </c>
      <c r="H5789" s="0" t="n">
        <v>126</v>
      </c>
      <c r="I5789" s="0" t="n">
        <v>146</v>
      </c>
      <c r="J5789" s="0" t="n">
        <v>1526</v>
      </c>
      <c r="K5789" s="0" t="n">
        <v>1920</v>
      </c>
      <c r="L5789" s="15" t="s">
        <v>82</v>
      </c>
      <c r="M5789" s="0" t="n">
        <v>5</v>
      </c>
      <c r="N5789" s="16" t="n">
        <f aca="false">I5789*K5789</f>
        <v>280320</v>
      </c>
      <c r="O5789" s="16" t="n">
        <f aca="false">I5789*(K5789-J5789)</f>
        <v>57524</v>
      </c>
      <c r="P5789" s="15" t="n">
        <f aca="false">K5789-J5789</f>
        <v>394</v>
      </c>
      <c r="Q5789" s="0" t="str">
        <f aca="false">IF(G5789=0,"Out of stock",IF(G5789&lt;H5789,"Understocked",IF(G5789&gt;Summary!$B$6*H5789,"Overstocked","Healthy")))</f>
        <v>Healthy</v>
      </c>
      <c r="R5789" s="0" t="str">
        <f aca="false">IF(I5789&gt;=Summary!$B$7,"Fast",IF(I5789&lt;Summary!$B$8,"Slow","Medium"))</f>
        <v>Medium</v>
      </c>
      <c r="S5789" s="15" t="n">
        <f aca="false">IF(M5789&gt;Summary!$B$5,1,0)</f>
        <v>0</v>
      </c>
      <c r="T5789" s="16" t="n">
        <f aca="false">IF(Q5789="Overstocked",(G5789-Summary!$B$6*H5789)*J5789,0)</f>
        <v>0</v>
      </c>
    </row>
    <row r="5790" customFormat="false" ht="15" hidden="false" customHeight="false" outlineLevel="0" collapsed="false">
      <c r="A5790" s="0" t="s">
        <v>5888</v>
      </c>
      <c r="B5790" s="0" t="s">
        <v>89</v>
      </c>
      <c r="C5790" s="0" t="s">
        <v>104</v>
      </c>
      <c r="D5790" s="0" t="s">
        <v>79</v>
      </c>
      <c r="E5790" s="14" t="n">
        <v>45206</v>
      </c>
      <c r="F5790" s="14" t="n">
        <v>45216</v>
      </c>
      <c r="G5790" s="0" t="n">
        <v>262</v>
      </c>
      <c r="H5790" s="0" t="n">
        <v>134</v>
      </c>
      <c r="I5790" s="0" t="n">
        <v>50</v>
      </c>
      <c r="J5790" s="0" t="n">
        <v>1657</v>
      </c>
      <c r="K5790" s="0" t="n">
        <v>1902</v>
      </c>
      <c r="L5790" s="15" t="s">
        <v>87</v>
      </c>
      <c r="M5790" s="0" t="n">
        <v>10</v>
      </c>
      <c r="N5790" s="16" t="n">
        <f aca="false">I5790*K5790</f>
        <v>95100</v>
      </c>
      <c r="O5790" s="16" t="n">
        <f aca="false">I5790*(K5790-J5790)</f>
        <v>12250</v>
      </c>
      <c r="P5790" s="15" t="n">
        <f aca="false">K5790-J5790</f>
        <v>245</v>
      </c>
      <c r="Q5790" s="0" t="str">
        <f aca="false">IF(G5790=0,"Out of stock",IF(G5790&lt;H5790,"Understocked",IF(G5790&gt;Summary!$B$6*H5790,"Overstocked","Healthy")))</f>
        <v>Healthy</v>
      </c>
      <c r="R5790" s="0" t="str">
        <f aca="false">IF(I5790&gt;=Summary!$B$7,"Fast",IF(I5790&lt;Summary!$B$8,"Slow","Medium"))</f>
        <v>Slow</v>
      </c>
      <c r="S5790" s="15" t="n">
        <f aca="false">IF(M5790&gt;Summary!$B$5,1,0)</f>
        <v>1</v>
      </c>
      <c r="T5790" s="16" t="n">
        <f aca="false">IF(Q5790="Overstocked",(G5790-Summary!$B$6*H5790)*J5790,0)</f>
        <v>0</v>
      </c>
    </row>
    <row r="5791" customFormat="false" ht="15" hidden="false" customHeight="false" outlineLevel="0" collapsed="false">
      <c r="A5791" s="0" t="s">
        <v>5889</v>
      </c>
      <c r="B5791" s="0" t="s">
        <v>107</v>
      </c>
      <c r="C5791" s="0" t="s">
        <v>85</v>
      </c>
      <c r="D5791" s="0" t="s">
        <v>79</v>
      </c>
      <c r="E5791" s="14" t="n">
        <v>45255</v>
      </c>
      <c r="F5791" s="14" t="n">
        <v>45257</v>
      </c>
      <c r="G5791" s="0" t="n">
        <v>379</v>
      </c>
      <c r="H5791" s="0" t="n">
        <v>101</v>
      </c>
      <c r="I5791" s="0" t="n">
        <v>28</v>
      </c>
      <c r="J5791" s="0" t="n">
        <v>1170</v>
      </c>
      <c r="K5791" s="0" t="n">
        <v>1358</v>
      </c>
      <c r="L5791" s="15" t="s">
        <v>93</v>
      </c>
      <c r="M5791" s="0" t="n">
        <v>2</v>
      </c>
      <c r="N5791" s="16" t="n">
        <f aca="false">I5791*K5791</f>
        <v>38024</v>
      </c>
      <c r="O5791" s="16" t="n">
        <f aca="false">I5791*(K5791-J5791)</f>
        <v>5264</v>
      </c>
      <c r="P5791" s="15" t="n">
        <f aca="false">K5791-J5791</f>
        <v>188</v>
      </c>
      <c r="Q5791" s="0" t="str">
        <f aca="false">IF(G5791=0,"Out of stock",IF(G5791&lt;H5791,"Understocked",IF(G5791&gt;Summary!$B$6*H5791,"Overstocked","Healthy")))</f>
        <v>Healthy</v>
      </c>
      <c r="R5791" s="0" t="str">
        <f aca="false">IF(I5791&gt;=Summary!$B$7,"Fast",IF(I5791&lt;Summary!$B$8,"Slow","Medium"))</f>
        <v>Slow</v>
      </c>
      <c r="S5791" s="15" t="n">
        <f aca="false">IF(M5791&gt;Summary!$B$5,1,0)</f>
        <v>0</v>
      </c>
      <c r="T5791" s="16" t="n">
        <f aca="false">IF(Q5791="Overstocked",(G5791-Summary!$B$6*H5791)*J5791,0)</f>
        <v>0</v>
      </c>
    </row>
    <row r="5792" customFormat="false" ht="15" hidden="false" customHeight="false" outlineLevel="0" collapsed="false">
      <c r="A5792" s="0" t="s">
        <v>5890</v>
      </c>
      <c r="B5792" s="0" t="s">
        <v>107</v>
      </c>
      <c r="C5792" s="0" t="s">
        <v>96</v>
      </c>
      <c r="D5792" s="0" t="s">
        <v>79</v>
      </c>
      <c r="E5792" s="14" t="n">
        <v>45086</v>
      </c>
      <c r="F5792" s="14" t="n">
        <v>45087</v>
      </c>
      <c r="G5792" s="0" t="n">
        <v>133</v>
      </c>
      <c r="H5792" s="0" t="n">
        <v>102</v>
      </c>
      <c r="I5792" s="0" t="n">
        <v>32</v>
      </c>
      <c r="J5792" s="0" t="n">
        <v>1560</v>
      </c>
      <c r="K5792" s="0" t="n">
        <v>2053</v>
      </c>
      <c r="L5792" s="15" t="s">
        <v>97</v>
      </c>
      <c r="M5792" s="0" t="n">
        <v>1</v>
      </c>
      <c r="N5792" s="16" t="n">
        <f aca="false">I5792*K5792</f>
        <v>65696</v>
      </c>
      <c r="O5792" s="16" t="n">
        <f aca="false">I5792*(K5792-J5792)</f>
        <v>15776</v>
      </c>
      <c r="P5792" s="15" t="n">
        <f aca="false">K5792-J5792</f>
        <v>493</v>
      </c>
      <c r="Q5792" s="0" t="str">
        <f aca="false">IF(G5792=0,"Out of stock",IF(G5792&lt;H5792,"Understocked",IF(G5792&gt;Summary!$B$6*H5792,"Overstocked","Healthy")))</f>
        <v>Healthy</v>
      </c>
      <c r="R5792" s="0" t="str">
        <f aca="false">IF(I5792&gt;=Summary!$B$7,"Fast",IF(I5792&lt;Summary!$B$8,"Slow","Medium"))</f>
        <v>Slow</v>
      </c>
      <c r="S5792" s="15" t="n">
        <f aca="false">IF(M5792&gt;Summary!$B$5,1,0)</f>
        <v>0</v>
      </c>
      <c r="T5792" s="16" t="n">
        <f aca="false">IF(Q5792="Overstocked",(G5792-Summary!$B$6*H5792)*J5792,0)</f>
        <v>0</v>
      </c>
    </row>
    <row r="5793" customFormat="false" ht="15" hidden="false" customHeight="false" outlineLevel="0" collapsed="false">
      <c r="A5793" s="0" t="s">
        <v>5891</v>
      </c>
      <c r="B5793" s="0" t="s">
        <v>111</v>
      </c>
      <c r="C5793" s="0" t="s">
        <v>104</v>
      </c>
      <c r="D5793" s="0" t="s">
        <v>86</v>
      </c>
      <c r="E5793" s="14" t="n">
        <v>45632</v>
      </c>
      <c r="F5793" s="14" t="n">
        <v>45637</v>
      </c>
      <c r="G5793" s="0" t="n">
        <v>351</v>
      </c>
      <c r="H5793" s="0" t="n">
        <v>101</v>
      </c>
      <c r="I5793" s="0" t="n">
        <v>283</v>
      </c>
      <c r="J5793" s="0" t="n">
        <v>1688</v>
      </c>
      <c r="K5793" s="0" t="n">
        <v>2152</v>
      </c>
      <c r="L5793" s="15" t="s">
        <v>82</v>
      </c>
      <c r="M5793" s="0" t="n">
        <v>5</v>
      </c>
      <c r="N5793" s="16" t="n">
        <f aca="false">I5793*K5793</f>
        <v>609016</v>
      </c>
      <c r="O5793" s="16" t="n">
        <f aca="false">I5793*(K5793-J5793)</f>
        <v>131312</v>
      </c>
      <c r="P5793" s="15" t="n">
        <f aca="false">K5793-J5793</f>
        <v>464</v>
      </c>
      <c r="Q5793" s="0" t="str">
        <f aca="false">IF(G5793=0,"Out of stock",IF(G5793&lt;H5793,"Understocked",IF(G5793&gt;Summary!$B$6*H5793,"Overstocked","Healthy")))</f>
        <v>Healthy</v>
      </c>
      <c r="R5793" s="0" t="str">
        <f aca="false">IF(I5793&gt;=Summary!$B$7,"Fast",IF(I5793&lt;Summary!$B$8,"Slow","Medium"))</f>
        <v>Fast</v>
      </c>
      <c r="S5793" s="15" t="n">
        <f aca="false">IF(M5793&gt;Summary!$B$5,1,0)</f>
        <v>0</v>
      </c>
      <c r="T5793" s="16" t="n">
        <f aca="false">IF(Q5793="Overstocked",(G5793-Summary!$B$6*H5793)*J5793,0)</f>
        <v>0</v>
      </c>
    </row>
    <row r="5794" customFormat="false" ht="15" hidden="false" customHeight="false" outlineLevel="0" collapsed="false">
      <c r="A5794" s="0" t="s">
        <v>5892</v>
      </c>
      <c r="B5794" s="0" t="s">
        <v>113</v>
      </c>
      <c r="C5794" s="0" t="s">
        <v>85</v>
      </c>
      <c r="D5794" s="0" t="s">
        <v>79</v>
      </c>
      <c r="E5794" s="14" t="n">
        <v>45137</v>
      </c>
      <c r="F5794" s="14" t="n">
        <v>45146</v>
      </c>
      <c r="G5794" s="0" t="n">
        <v>247</v>
      </c>
      <c r="H5794" s="0" t="n">
        <v>136</v>
      </c>
      <c r="I5794" s="0" t="n">
        <v>69</v>
      </c>
      <c r="J5794" s="0" t="n">
        <v>1274</v>
      </c>
      <c r="K5794" s="0" t="n">
        <v>1624</v>
      </c>
      <c r="L5794" s="15" t="s">
        <v>87</v>
      </c>
      <c r="M5794" s="0" t="n">
        <v>9</v>
      </c>
      <c r="N5794" s="16" t="n">
        <f aca="false">I5794*K5794</f>
        <v>112056</v>
      </c>
      <c r="O5794" s="16" t="n">
        <f aca="false">I5794*(K5794-J5794)</f>
        <v>24150</v>
      </c>
      <c r="P5794" s="15" t="n">
        <f aca="false">K5794-J5794</f>
        <v>350</v>
      </c>
      <c r="Q5794" s="0" t="str">
        <f aca="false">IF(G5794=0,"Out of stock",IF(G5794&lt;H5794,"Understocked",IF(G5794&gt;Summary!$B$6*H5794,"Overstocked","Healthy")))</f>
        <v>Healthy</v>
      </c>
      <c r="R5794" s="0" t="str">
        <f aca="false">IF(I5794&gt;=Summary!$B$7,"Fast",IF(I5794&lt;Summary!$B$8,"Slow","Medium"))</f>
        <v>Slow</v>
      </c>
      <c r="S5794" s="15" t="n">
        <f aca="false">IF(M5794&gt;Summary!$B$5,1,0)</f>
        <v>1</v>
      </c>
      <c r="T5794" s="16" t="n">
        <f aca="false">IF(Q5794="Overstocked",(G5794-Summary!$B$6*H5794)*J5794,0)</f>
        <v>0</v>
      </c>
    </row>
    <row r="5795" customFormat="false" ht="15" hidden="false" customHeight="false" outlineLevel="0" collapsed="false">
      <c r="A5795" s="0" t="s">
        <v>5893</v>
      </c>
      <c r="B5795" s="0" t="s">
        <v>77</v>
      </c>
      <c r="C5795" s="0" t="s">
        <v>85</v>
      </c>
      <c r="D5795" s="0" t="s">
        <v>102</v>
      </c>
      <c r="E5795" s="14" t="n">
        <v>44986</v>
      </c>
      <c r="F5795" s="14" t="n">
        <v>44989</v>
      </c>
      <c r="G5795" s="0" t="n">
        <v>272</v>
      </c>
      <c r="H5795" s="0" t="n">
        <v>53</v>
      </c>
      <c r="I5795" s="0" t="n">
        <v>31</v>
      </c>
      <c r="J5795" s="0" t="n">
        <v>911</v>
      </c>
      <c r="K5795" s="0" t="n">
        <v>1220</v>
      </c>
      <c r="L5795" s="15" t="s">
        <v>80</v>
      </c>
      <c r="M5795" s="0" t="n">
        <v>3</v>
      </c>
      <c r="N5795" s="16" t="n">
        <f aca="false">I5795*K5795</f>
        <v>37820</v>
      </c>
      <c r="O5795" s="16" t="n">
        <f aca="false">I5795*(K5795-J5795)</f>
        <v>9579</v>
      </c>
      <c r="P5795" s="15" t="n">
        <f aca="false">K5795-J5795</f>
        <v>309</v>
      </c>
      <c r="Q5795" s="0" t="str">
        <f aca="false">IF(G5795=0,"Out of stock",IF(G5795&lt;H5795,"Understocked",IF(G5795&gt;Summary!$B$6*H5795,"Overstocked","Healthy")))</f>
        <v>Overstocked</v>
      </c>
      <c r="R5795" s="0" t="str">
        <f aca="false">IF(I5795&gt;=Summary!$B$7,"Fast",IF(I5795&lt;Summary!$B$8,"Slow","Medium"))</f>
        <v>Slow</v>
      </c>
      <c r="S5795" s="15" t="n">
        <f aca="false">IF(M5795&gt;Summary!$B$5,1,0)</f>
        <v>0</v>
      </c>
      <c r="T5795" s="16" t="n">
        <f aca="false">IF(Q5795="Overstocked",(G5795-Summary!$B$6*H5795)*J5795,0)</f>
        <v>54660</v>
      </c>
    </row>
    <row r="5796" customFormat="false" ht="15" hidden="false" customHeight="false" outlineLevel="0" collapsed="false">
      <c r="A5796" s="0" t="s">
        <v>5894</v>
      </c>
      <c r="B5796" s="0" t="s">
        <v>123</v>
      </c>
      <c r="C5796" s="0" t="s">
        <v>104</v>
      </c>
      <c r="D5796" s="0" t="s">
        <v>86</v>
      </c>
      <c r="E5796" s="14" t="n">
        <v>45369</v>
      </c>
      <c r="F5796" s="14" t="n">
        <v>45379</v>
      </c>
      <c r="G5796" s="0" t="n">
        <v>391</v>
      </c>
      <c r="H5796" s="0" t="n">
        <v>77</v>
      </c>
      <c r="I5796" s="0" t="n">
        <v>231</v>
      </c>
      <c r="J5796" s="0" t="n">
        <v>508</v>
      </c>
      <c r="K5796" s="0" t="n">
        <v>780</v>
      </c>
      <c r="L5796" s="15" t="s">
        <v>87</v>
      </c>
      <c r="M5796" s="0" t="n">
        <v>10</v>
      </c>
      <c r="N5796" s="16" t="n">
        <f aca="false">I5796*K5796</f>
        <v>180180</v>
      </c>
      <c r="O5796" s="16" t="n">
        <f aca="false">I5796*(K5796-J5796)</f>
        <v>62832</v>
      </c>
      <c r="P5796" s="15" t="n">
        <f aca="false">K5796-J5796</f>
        <v>272</v>
      </c>
      <c r="Q5796" s="0" t="str">
        <f aca="false">IF(G5796=0,"Out of stock",IF(G5796&lt;H5796,"Understocked",IF(G5796&gt;Summary!$B$6*H5796,"Overstocked","Healthy")))</f>
        <v>Overstocked</v>
      </c>
      <c r="R5796" s="0" t="str">
        <f aca="false">IF(I5796&gt;=Summary!$B$7,"Fast",IF(I5796&lt;Summary!$B$8,"Slow","Medium"))</f>
        <v>Fast</v>
      </c>
      <c r="S5796" s="15" t="n">
        <f aca="false">IF(M5796&gt;Summary!$B$5,1,0)</f>
        <v>1</v>
      </c>
      <c r="T5796" s="16" t="n">
        <f aca="false">IF(Q5796="Overstocked",(G5796-Summary!$B$6*H5796)*J5796,0)</f>
        <v>42164</v>
      </c>
    </row>
    <row r="5797" customFormat="false" ht="15" hidden="false" customHeight="false" outlineLevel="0" collapsed="false">
      <c r="A5797" s="0" t="s">
        <v>5895</v>
      </c>
      <c r="B5797" s="0" t="s">
        <v>111</v>
      </c>
      <c r="C5797" s="0" t="s">
        <v>104</v>
      </c>
      <c r="D5797" s="0" t="s">
        <v>86</v>
      </c>
      <c r="E5797" s="14" t="n">
        <v>45363</v>
      </c>
      <c r="F5797" s="14" t="n">
        <v>45368</v>
      </c>
      <c r="G5797" s="0" t="n">
        <v>471</v>
      </c>
      <c r="H5797" s="0" t="n">
        <v>84</v>
      </c>
      <c r="I5797" s="0" t="n">
        <v>166</v>
      </c>
      <c r="J5797" s="0" t="n">
        <v>368</v>
      </c>
      <c r="K5797" s="0" t="n">
        <v>761</v>
      </c>
      <c r="L5797" s="15" t="s">
        <v>80</v>
      </c>
      <c r="M5797" s="0" t="n">
        <v>5</v>
      </c>
      <c r="N5797" s="16" t="n">
        <f aca="false">I5797*K5797</f>
        <v>126326</v>
      </c>
      <c r="O5797" s="16" t="n">
        <f aca="false">I5797*(K5797-J5797)</f>
        <v>65238</v>
      </c>
      <c r="P5797" s="15" t="n">
        <f aca="false">K5797-J5797</f>
        <v>393</v>
      </c>
      <c r="Q5797" s="0" t="str">
        <f aca="false">IF(G5797=0,"Out of stock",IF(G5797&lt;H5797,"Understocked",IF(G5797&gt;Summary!$B$6*H5797,"Overstocked","Healthy")))</f>
        <v>Overstocked</v>
      </c>
      <c r="R5797" s="0" t="str">
        <f aca="false">IF(I5797&gt;=Summary!$B$7,"Fast",IF(I5797&lt;Summary!$B$8,"Slow","Medium"))</f>
        <v>Medium</v>
      </c>
      <c r="S5797" s="15" t="n">
        <f aca="false">IF(M5797&gt;Summary!$B$5,1,0)</f>
        <v>0</v>
      </c>
      <c r="T5797" s="16" t="n">
        <f aca="false">IF(Q5797="Overstocked",(G5797-Summary!$B$6*H5797)*J5797,0)</f>
        <v>49680</v>
      </c>
    </row>
    <row r="5798" customFormat="false" ht="15" hidden="false" customHeight="false" outlineLevel="0" collapsed="false">
      <c r="A5798" s="0" t="s">
        <v>5896</v>
      </c>
      <c r="B5798" s="0" t="s">
        <v>115</v>
      </c>
      <c r="C5798" s="0" t="s">
        <v>85</v>
      </c>
      <c r="D5798" s="0" t="s">
        <v>79</v>
      </c>
      <c r="E5798" s="14" t="n">
        <v>45616</v>
      </c>
      <c r="F5798" s="14" t="n">
        <v>45618</v>
      </c>
      <c r="G5798" s="0" t="n">
        <v>335</v>
      </c>
      <c r="H5798" s="0" t="n">
        <v>62</v>
      </c>
      <c r="I5798" s="0" t="n">
        <v>257</v>
      </c>
      <c r="J5798" s="0" t="n">
        <v>385</v>
      </c>
      <c r="K5798" s="0" t="n">
        <v>699</v>
      </c>
      <c r="L5798" s="15" t="s">
        <v>80</v>
      </c>
      <c r="M5798" s="0" t="n">
        <v>2</v>
      </c>
      <c r="N5798" s="16" t="n">
        <f aca="false">I5798*K5798</f>
        <v>179643</v>
      </c>
      <c r="O5798" s="16" t="n">
        <f aca="false">I5798*(K5798-J5798)</f>
        <v>80698</v>
      </c>
      <c r="P5798" s="15" t="n">
        <f aca="false">K5798-J5798</f>
        <v>314</v>
      </c>
      <c r="Q5798" s="0" t="str">
        <f aca="false">IF(G5798=0,"Out of stock",IF(G5798&lt;H5798,"Understocked",IF(G5798&gt;Summary!$B$6*H5798,"Overstocked","Healthy")))</f>
        <v>Overstocked</v>
      </c>
      <c r="R5798" s="0" t="str">
        <f aca="false">IF(I5798&gt;=Summary!$B$7,"Fast",IF(I5798&lt;Summary!$B$8,"Slow","Medium"))</f>
        <v>Fast</v>
      </c>
      <c r="S5798" s="15" t="n">
        <f aca="false">IF(M5798&gt;Summary!$B$5,1,0)</f>
        <v>0</v>
      </c>
      <c r="T5798" s="16" t="n">
        <f aca="false">IF(Q5798="Overstocked",(G5798-Summary!$B$6*H5798)*J5798,0)</f>
        <v>33495</v>
      </c>
    </row>
    <row r="5799" customFormat="false" ht="15" hidden="false" customHeight="false" outlineLevel="0" collapsed="false">
      <c r="A5799" s="0" t="s">
        <v>5897</v>
      </c>
      <c r="B5799" s="0" t="s">
        <v>113</v>
      </c>
      <c r="C5799" s="0" t="s">
        <v>96</v>
      </c>
      <c r="D5799" s="0" t="s">
        <v>86</v>
      </c>
      <c r="E5799" s="14" t="n">
        <v>45160</v>
      </c>
      <c r="F5799" s="14" t="n">
        <v>45163</v>
      </c>
      <c r="G5799" s="0" t="n">
        <v>233</v>
      </c>
      <c r="H5799" s="0" t="n">
        <v>83</v>
      </c>
      <c r="I5799" s="0" t="n">
        <v>256</v>
      </c>
      <c r="J5799" s="0" t="n">
        <v>1840</v>
      </c>
      <c r="K5799" s="0" t="n">
        <v>1958</v>
      </c>
      <c r="L5799" s="15" t="s">
        <v>87</v>
      </c>
      <c r="M5799" s="0" t="n">
        <v>3</v>
      </c>
      <c r="N5799" s="16" t="n">
        <f aca="false">I5799*K5799</f>
        <v>501248</v>
      </c>
      <c r="O5799" s="16" t="n">
        <f aca="false">I5799*(K5799-J5799)</f>
        <v>30208</v>
      </c>
      <c r="P5799" s="15" t="n">
        <f aca="false">K5799-J5799</f>
        <v>118</v>
      </c>
      <c r="Q5799" s="0" t="str">
        <f aca="false">IF(G5799=0,"Out of stock",IF(G5799&lt;H5799,"Understocked",IF(G5799&gt;Summary!$B$6*H5799,"Overstocked","Healthy")))</f>
        <v>Healthy</v>
      </c>
      <c r="R5799" s="0" t="str">
        <f aca="false">IF(I5799&gt;=Summary!$B$7,"Fast",IF(I5799&lt;Summary!$B$8,"Slow","Medium"))</f>
        <v>Fast</v>
      </c>
      <c r="S5799" s="15" t="n">
        <f aca="false">IF(M5799&gt;Summary!$B$5,1,0)</f>
        <v>0</v>
      </c>
      <c r="T5799" s="16" t="n">
        <f aca="false">IF(Q5799="Overstocked",(G5799-Summary!$B$6*H5799)*J5799,0)</f>
        <v>0</v>
      </c>
    </row>
    <row r="5800" customFormat="false" ht="15" hidden="false" customHeight="false" outlineLevel="0" collapsed="false">
      <c r="A5800" s="0" t="s">
        <v>5898</v>
      </c>
      <c r="B5800" s="0" t="s">
        <v>77</v>
      </c>
      <c r="C5800" s="0" t="s">
        <v>104</v>
      </c>
      <c r="D5800" s="0" t="s">
        <v>92</v>
      </c>
      <c r="E5800" s="14" t="n">
        <v>45498</v>
      </c>
      <c r="F5800" s="14" t="n">
        <v>45506</v>
      </c>
      <c r="G5800" s="0" t="n">
        <v>89</v>
      </c>
      <c r="H5800" s="0" t="n">
        <v>104</v>
      </c>
      <c r="I5800" s="0" t="n">
        <v>102</v>
      </c>
      <c r="J5800" s="0" t="n">
        <v>1247</v>
      </c>
      <c r="K5800" s="0" t="n">
        <v>1689</v>
      </c>
      <c r="L5800" s="15" t="s">
        <v>80</v>
      </c>
      <c r="M5800" s="0" t="n">
        <v>8</v>
      </c>
      <c r="N5800" s="16" t="n">
        <f aca="false">I5800*K5800</f>
        <v>172278</v>
      </c>
      <c r="O5800" s="16" t="n">
        <f aca="false">I5800*(K5800-J5800)</f>
        <v>45084</v>
      </c>
      <c r="P5800" s="15" t="n">
        <f aca="false">K5800-J5800</f>
        <v>442</v>
      </c>
      <c r="Q5800" s="0" t="str">
        <f aca="false">IF(G5800=0,"Out of stock",IF(G5800&lt;H5800,"Understocked",IF(G5800&gt;Summary!$B$6*H5800,"Overstocked","Healthy")))</f>
        <v>Understocked</v>
      </c>
      <c r="R5800" s="0" t="str">
        <f aca="false">IF(I5800&gt;=Summary!$B$7,"Fast",IF(I5800&lt;Summary!$B$8,"Slow","Medium"))</f>
        <v>Medium</v>
      </c>
      <c r="S5800" s="15" t="n">
        <f aca="false">IF(M5800&gt;Summary!$B$5,1,0)</f>
        <v>1</v>
      </c>
      <c r="T5800" s="16" t="n">
        <f aca="false">IF(Q5800="Overstocked",(G5800-Summary!$B$6*H5800)*J5800,0)</f>
        <v>0</v>
      </c>
    </row>
    <row r="5801" customFormat="false" ht="15" hidden="false" customHeight="false" outlineLevel="0" collapsed="false">
      <c r="A5801" s="0" t="s">
        <v>5899</v>
      </c>
      <c r="B5801" s="0" t="s">
        <v>101</v>
      </c>
      <c r="C5801" s="0" t="s">
        <v>104</v>
      </c>
      <c r="D5801" s="0" t="s">
        <v>79</v>
      </c>
      <c r="E5801" s="14" t="n">
        <v>45072</v>
      </c>
      <c r="F5801" s="14" t="n">
        <v>45075</v>
      </c>
      <c r="G5801" s="0" t="n">
        <v>430</v>
      </c>
      <c r="H5801" s="0" t="n">
        <v>84</v>
      </c>
      <c r="I5801" s="0" t="n">
        <v>252</v>
      </c>
      <c r="J5801" s="0" t="n">
        <v>429</v>
      </c>
      <c r="K5801" s="0" t="n">
        <v>711</v>
      </c>
      <c r="L5801" s="15" t="s">
        <v>87</v>
      </c>
      <c r="M5801" s="0" t="n">
        <v>3</v>
      </c>
      <c r="N5801" s="16" t="n">
        <f aca="false">I5801*K5801</f>
        <v>179172</v>
      </c>
      <c r="O5801" s="16" t="n">
        <f aca="false">I5801*(K5801-J5801)</f>
        <v>71064</v>
      </c>
      <c r="P5801" s="15" t="n">
        <f aca="false">K5801-J5801</f>
        <v>282</v>
      </c>
      <c r="Q5801" s="0" t="str">
        <f aca="false">IF(G5801=0,"Out of stock",IF(G5801&lt;H5801,"Understocked",IF(G5801&gt;Summary!$B$6*H5801,"Overstocked","Healthy")))</f>
        <v>Overstocked</v>
      </c>
      <c r="R5801" s="0" t="str">
        <f aca="false">IF(I5801&gt;=Summary!$B$7,"Fast",IF(I5801&lt;Summary!$B$8,"Slow","Medium"))</f>
        <v>Fast</v>
      </c>
      <c r="S5801" s="15" t="n">
        <f aca="false">IF(M5801&gt;Summary!$B$5,1,0)</f>
        <v>0</v>
      </c>
      <c r="T5801" s="16" t="n">
        <f aca="false">IF(Q5801="Overstocked",(G5801-Summary!$B$6*H5801)*J5801,0)</f>
        <v>40326</v>
      </c>
    </row>
    <row r="5802" customFormat="false" ht="15" hidden="false" customHeight="false" outlineLevel="0" collapsed="false">
      <c r="A5802" s="0" t="s">
        <v>5900</v>
      </c>
      <c r="B5802" s="0" t="s">
        <v>101</v>
      </c>
      <c r="C5802" s="0" t="s">
        <v>96</v>
      </c>
      <c r="D5802" s="0" t="s">
        <v>79</v>
      </c>
      <c r="E5802" s="14" t="n">
        <v>45395</v>
      </c>
      <c r="F5802" s="14" t="n">
        <v>45405</v>
      </c>
      <c r="G5802" s="0" t="n">
        <v>427</v>
      </c>
      <c r="H5802" s="0" t="n">
        <v>93</v>
      </c>
      <c r="I5802" s="0" t="n">
        <v>81</v>
      </c>
      <c r="J5802" s="0" t="n">
        <v>1050</v>
      </c>
      <c r="K5802" s="0" t="n">
        <v>1204</v>
      </c>
      <c r="L5802" s="15" t="s">
        <v>82</v>
      </c>
      <c r="M5802" s="0" t="n">
        <v>10</v>
      </c>
      <c r="N5802" s="16" t="n">
        <f aca="false">I5802*K5802</f>
        <v>97524</v>
      </c>
      <c r="O5802" s="16" t="n">
        <f aca="false">I5802*(K5802-J5802)</f>
        <v>12474</v>
      </c>
      <c r="P5802" s="15" t="n">
        <f aca="false">K5802-J5802</f>
        <v>154</v>
      </c>
      <c r="Q5802" s="0" t="str">
        <f aca="false">IF(G5802=0,"Out of stock",IF(G5802&lt;H5802,"Understocked",IF(G5802&gt;Summary!$B$6*H5802,"Overstocked","Healthy")))</f>
        <v>Overstocked</v>
      </c>
      <c r="R5802" s="0" t="str">
        <f aca="false">IF(I5802&gt;=Summary!$B$7,"Fast",IF(I5802&lt;Summary!$B$8,"Slow","Medium"))</f>
        <v>Slow</v>
      </c>
      <c r="S5802" s="15" t="n">
        <f aca="false">IF(M5802&gt;Summary!$B$5,1,0)</f>
        <v>1</v>
      </c>
      <c r="T5802" s="16" t="n">
        <f aca="false">IF(Q5802="Overstocked",(G5802-Summary!$B$6*H5802)*J5802,0)</f>
        <v>57750</v>
      </c>
    </row>
    <row r="5803" customFormat="false" ht="15" hidden="false" customHeight="false" outlineLevel="0" collapsed="false">
      <c r="A5803" s="0" t="s">
        <v>5901</v>
      </c>
      <c r="B5803" s="0" t="s">
        <v>89</v>
      </c>
      <c r="C5803" s="0" t="s">
        <v>104</v>
      </c>
      <c r="D5803" s="0" t="s">
        <v>86</v>
      </c>
      <c r="E5803" s="14" t="n">
        <v>45485</v>
      </c>
      <c r="F5803" s="14" t="n">
        <v>45493</v>
      </c>
      <c r="G5803" s="0" t="n">
        <v>467</v>
      </c>
      <c r="H5803" s="0" t="n">
        <v>88</v>
      </c>
      <c r="I5803" s="0" t="n">
        <v>135</v>
      </c>
      <c r="J5803" s="0" t="n">
        <v>1456</v>
      </c>
      <c r="K5803" s="0" t="n">
        <v>1580</v>
      </c>
      <c r="L5803" s="15" t="s">
        <v>93</v>
      </c>
      <c r="M5803" s="0" t="n">
        <v>8</v>
      </c>
      <c r="N5803" s="16" t="n">
        <f aca="false">I5803*K5803</f>
        <v>213300</v>
      </c>
      <c r="O5803" s="16" t="n">
        <f aca="false">I5803*(K5803-J5803)</f>
        <v>16740</v>
      </c>
      <c r="P5803" s="15" t="n">
        <f aca="false">K5803-J5803</f>
        <v>124</v>
      </c>
      <c r="Q5803" s="0" t="str">
        <f aca="false">IF(G5803=0,"Out of stock",IF(G5803&lt;H5803,"Understocked",IF(G5803&gt;Summary!$B$6*H5803,"Overstocked","Healthy")))</f>
        <v>Overstocked</v>
      </c>
      <c r="R5803" s="0" t="str">
        <f aca="false">IF(I5803&gt;=Summary!$B$7,"Fast",IF(I5803&lt;Summary!$B$8,"Slow","Medium"))</f>
        <v>Medium</v>
      </c>
      <c r="S5803" s="15" t="n">
        <f aca="false">IF(M5803&gt;Summary!$B$5,1,0)</f>
        <v>1</v>
      </c>
      <c r="T5803" s="16" t="n">
        <f aca="false">IF(Q5803="Overstocked",(G5803-Summary!$B$6*H5803)*J5803,0)</f>
        <v>167440</v>
      </c>
    </row>
    <row r="5804" customFormat="false" ht="15" hidden="false" customHeight="false" outlineLevel="0" collapsed="false">
      <c r="A5804" s="0" t="s">
        <v>5902</v>
      </c>
      <c r="B5804" s="0" t="s">
        <v>113</v>
      </c>
      <c r="C5804" s="0" t="s">
        <v>104</v>
      </c>
      <c r="D5804" s="0" t="s">
        <v>90</v>
      </c>
      <c r="E5804" s="14" t="n">
        <v>45125</v>
      </c>
      <c r="F5804" s="14" t="n">
        <v>45131</v>
      </c>
      <c r="G5804" s="0" t="n">
        <v>312</v>
      </c>
      <c r="H5804" s="0" t="n">
        <v>133</v>
      </c>
      <c r="I5804" s="0" t="n">
        <v>93</v>
      </c>
      <c r="J5804" s="0" t="n">
        <v>262</v>
      </c>
      <c r="K5804" s="0" t="n">
        <v>583</v>
      </c>
      <c r="L5804" s="15" t="s">
        <v>82</v>
      </c>
      <c r="M5804" s="0" t="n">
        <v>6</v>
      </c>
      <c r="N5804" s="16" t="n">
        <f aca="false">I5804*K5804</f>
        <v>54219</v>
      </c>
      <c r="O5804" s="16" t="n">
        <f aca="false">I5804*(K5804-J5804)</f>
        <v>29853</v>
      </c>
      <c r="P5804" s="15" t="n">
        <f aca="false">K5804-J5804</f>
        <v>321</v>
      </c>
      <c r="Q5804" s="0" t="str">
        <f aca="false">IF(G5804=0,"Out of stock",IF(G5804&lt;H5804,"Understocked",IF(G5804&gt;Summary!$B$6*H5804,"Overstocked","Healthy")))</f>
        <v>Healthy</v>
      </c>
      <c r="R5804" s="0" t="str">
        <f aca="false">IF(I5804&gt;=Summary!$B$7,"Fast",IF(I5804&lt;Summary!$B$8,"Slow","Medium"))</f>
        <v>Slow</v>
      </c>
      <c r="S5804" s="15" t="n">
        <f aca="false">IF(M5804&gt;Summary!$B$5,1,0)</f>
        <v>0</v>
      </c>
      <c r="T5804" s="16" t="n">
        <f aca="false">IF(Q5804="Overstocked",(G5804-Summary!$B$6*H5804)*J5804,0)</f>
        <v>0</v>
      </c>
    </row>
    <row r="5805" customFormat="false" ht="15" hidden="false" customHeight="false" outlineLevel="0" collapsed="false">
      <c r="A5805" s="0" t="s">
        <v>5903</v>
      </c>
      <c r="B5805" s="0" t="s">
        <v>77</v>
      </c>
      <c r="C5805" s="0" t="s">
        <v>85</v>
      </c>
      <c r="D5805" s="0" t="s">
        <v>86</v>
      </c>
      <c r="E5805" s="14" t="n">
        <v>45157</v>
      </c>
      <c r="F5805" s="14" t="n">
        <v>45163</v>
      </c>
      <c r="G5805" s="0" t="n">
        <v>470</v>
      </c>
      <c r="H5805" s="0" t="n">
        <v>98</v>
      </c>
      <c r="I5805" s="0" t="n">
        <v>63</v>
      </c>
      <c r="J5805" s="0" t="n">
        <v>1288</v>
      </c>
      <c r="K5805" s="0" t="n">
        <v>1620</v>
      </c>
      <c r="L5805" s="15" t="s">
        <v>97</v>
      </c>
      <c r="M5805" s="0" t="n">
        <v>6</v>
      </c>
      <c r="N5805" s="16" t="n">
        <f aca="false">I5805*K5805</f>
        <v>102060</v>
      </c>
      <c r="O5805" s="16" t="n">
        <f aca="false">I5805*(K5805-J5805)</f>
        <v>20916</v>
      </c>
      <c r="P5805" s="15" t="n">
        <f aca="false">K5805-J5805</f>
        <v>332</v>
      </c>
      <c r="Q5805" s="0" t="str">
        <f aca="false">IF(G5805=0,"Out of stock",IF(G5805&lt;H5805,"Understocked",IF(G5805&gt;Summary!$B$6*H5805,"Overstocked","Healthy")))</f>
        <v>Overstocked</v>
      </c>
      <c r="R5805" s="0" t="str">
        <f aca="false">IF(I5805&gt;=Summary!$B$7,"Fast",IF(I5805&lt;Summary!$B$8,"Slow","Medium"))</f>
        <v>Slow</v>
      </c>
      <c r="S5805" s="15" t="n">
        <f aca="false">IF(M5805&gt;Summary!$B$5,1,0)</f>
        <v>0</v>
      </c>
      <c r="T5805" s="16" t="n">
        <f aca="false">IF(Q5805="Overstocked",(G5805-Summary!$B$6*H5805)*J5805,0)</f>
        <v>100464</v>
      </c>
    </row>
    <row r="5806" customFormat="false" ht="15" hidden="false" customHeight="false" outlineLevel="0" collapsed="false">
      <c r="A5806" s="0" t="s">
        <v>5904</v>
      </c>
      <c r="B5806" s="0" t="s">
        <v>95</v>
      </c>
      <c r="C5806" s="0" t="s">
        <v>96</v>
      </c>
      <c r="D5806" s="0" t="s">
        <v>92</v>
      </c>
      <c r="E5806" s="14" t="n">
        <v>45267</v>
      </c>
      <c r="F5806" s="14" t="n">
        <v>45269</v>
      </c>
      <c r="G5806" s="0" t="n">
        <v>77</v>
      </c>
      <c r="H5806" s="0" t="n">
        <v>67</v>
      </c>
      <c r="I5806" s="0" t="n">
        <v>243</v>
      </c>
      <c r="J5806" s="0" t="n">
        <v>738</v>
      </c>
      <c r="K5806" s="0" t="n">
        <v>920</v>
      </c>
      <c r="L5806" s="15" t="s">
        <v>82</v>
      </c>
      <c r="M5806" s="0" t="n">
        <v>2</v>
      </c>
      <c r="N5806" s="16" t="n">
        <f aca="false">I5806*K5806</f>
        <v>223560</v>
      </c>
      <c r="O5806" s="16" t="n">
        <f aca="false">I5806*(K5806-J5806)</f>
        <v>44226</v>
      </c>
      <c r="P5806" s="15" t="n">
        <f aca="false">K5806-J5806</f>
        <v>182</v>
      </c>
      <c r="Q5806" s="0" t="str">
        <f aca="false">IF(G5806=0,"Out of stock",IF(G5806&lt;H5806,"Understocked",IF(G5806&gt;Summary!$B$6*H5806,"Overstocked","Healthy")))</f>
        <v>Healthy</v>
      </c>
      <c r="R5806" s="0" t="str">
        <f aca="false">IF(I5806&gt;=Summary!$B$7,"Fast",IF(I5806&lt;Summary!$B$8,"Slow","Medium"))</f>
        <v>Fast</v>
      </c>
      <c r="S5806" s="15" t="n">
        <f aca="false">IF(M5806&gt;Summary!$B$5,1,0)</f>
        <v>0</v>
      </c>
      <c r="T5806" s="16" t="n">
        <f aca="false">IF(Q5806="Overstocked",(G5806-Summary!$B$6*H5806)*J5806,0)</f>
        <v>0</v>
      </c>
    </row>
    <row r="5807" customFormat="false" ht="15" hidden="false" customHeight="false" outlineLevel="0" collapsed="false">
      <c r="A5807" s="0" t="s">
        <v>5905</v>
      </c>
      <c r="B5807" s="0" t="s">
        <v>89</v>
      </c>
      <c r="C5807" s="0" t="s">
        <v>78</v>
      </c>
      <c r="D5807" s="0" t="s">
        <v>102</v>
      </c>
      <c r="E5807" s="14" t="n">
        <v>45364</v>
      </c>
      <c r="F5807" s="14" t="n">
        <v>45365</v>
      </c>
      <c r="G5807" s="0" t="n">
        <v>450</v>
      </c>
      <c r="H5807" s="0" t="n">
        <v>65</v>
      </c>
      <c r="I5807" s="0" t="n">
        <v>101</v>
      </c>
      <c r="J5807" s="0" t="n">
        <v>1072</v>
      </c>
      <c r="K5807" s="0" t="n">
        <v>1146</v>
      </c>
      <c r="L5807" s="15" t="s">
        <v>97</v>
      </c>
      <c r="M5807" s="0" t="n">
        <v>1</v>
      </c>
      <c r="N5807" s="16" t="n">
        <f aca="false">I5807*K5807</f>
        <v>115746</v>
      </c>
      <c r="O5807" s="16" t="n">
        <f aca="false">I5807*(K5807-J5807)</f>
        <v>7474</v>
      </c>
      <c r="P5807" s="15" t="n">
        <f aca="false">K5807-J5807</f>
        <v>74</v>
      </c>
      <c r="Q5807" s="0" t="str">
        <f aca="false">IF(G5807=0,"Out of stock",IF(G5807&lt;H5807,"Understocked",IF(G5807&gt;Summary!$B$6*H5807,"Overstocked","Healthy")))</f>
        <v>Overstocked</v>
      </c>
      <c r="R5807" s="0" t="str">
        <f aca="false">IF(I5807&gt;=Summary!$B$7,"Fast",IF(I5807&lt;Summary!$B$8,"Slow","Medium"))</f>
        <v>Medium</v>
      </c>
      <c r="S5807" s="15" t="n">
        <f aca="false">IF(M5807&gt;Summary!$B$5,1,0)</f>
        <v>0</v>
      </c>
      <c r="T5807" s="16" t="n">
        <f aca="false">IF(Q5807="Overstocked",(G5807-Summary!$B$6*H5807)*J5807,0)</f>
        <v>203680</v>
      </c>
    </row>
    <row r="5808" customFormat="false" ht="15" hidden="false" customHeight="false" outlineLevel="0" collapsed="false">
      <c r="A5808" s="0" t="s">
        <v>5906</v>
      </c>
      <c r="B5808" s="0" t="s">
        <v>111</v>
      </c>
      <c r="C5808" s="0" t="s">
        <v>85</v>
      </c>
      <c r="D5808" s="0" t="s">
        <v>79</v>
      </c>
      <c r="E5808" s="14" t="n">
        <v>45483</v>
      </c>
      <c r="F5808" s="14" t="n">
        <v>45487</v>
      </c>
      <c r="G5808" s="0" t="n">
        <v>496</v>
      </c>
      <c r="H5808" s="0" t="n">
        <v>82</v>
      </c>
      <c r="I5808" s="0" t="n">
        <v>21</v>
      </c>
      <c r="J5808" s="0" t="n">
        <v>495</v>
      </c>
      <c r="K5808" s="0" t="n">
        <v>862</v>
      </c>
      <c r="L5808" s="15" t="s">
        <v>97</v>
      </c>
      <c r="M5808" s="0" t="n">
        <v>4</v>
      </c>
      <c r="N5808" s="16" t="n">
        <f aca="false">I5808*K5808</f>
        <v>18102</v>
      </c>
      <c r="O5808" s="16" t="n">
        <f aca="false">I5808*(K5808-J5808)</f>
        <v>7707</v>
      </c>
      <c r="P5808" s="15" t="n">
        <f aca="false">K5808-J5808</f>
        <v>367</v>
      </c>
      <c r="Q5808" s="0" t="str">
        <f aca="false">IF(G5808=0,"Out of stock",IF(G5808&lt;H5808,"Understocked",IF(G5808&gt;Summary!$B$6*H5808,"Overstocked","Healthy")))</f>
        <v>Overstocked</v>
      </c>
      <c r="R5808" s="0" t="str">
        <f aca="false">IF(I5808&gt;=Summary!$B$7,"Fast",IF(I5808&lt;Summary!$B$8,"Slow","Medium"))</f>
        <v>Slow</v>
      </c>
      <c r="S5808" s="15" t="n">
        <f aca="false">IF(M5808&gt;Summary!$B$5,1,0)</f>
        <v>0</v>
      </c>
      <c r="T5808" s="16" t="n">
        <f aca="false">IF(Q5808="Overstocked",(G5808-Summary!$B$6*H5808)*J5808,0)</f>
        <v>83160</v>
      </c>
    </row>
    <row r="5809" customFormat="false" ht="15" hidden="false" customHeight="false" outlineLevel="0" collapsed="false">
      <c r="A5809" s="0" t="s">
        <v>5907</v>
      </c>
      <c r="B5809" s="0" t="s">
        <v>95</v>
      </c>
      <c r="C5809" s="0" t="s">
        <v>85</v>
      </c>
      <c r="D5809" s="0" t="s">
        <v>90</v>
      </c>
      <c r="E5809" s="14" t="n">
        <v>45403</v>
      </c>
      <c r="F5809" s="14" t="n">
        <v>45411</v>
      </c>
      <c r="G5809" s="0" t="n">
        <v>302</v>
      </c>
      <c r="H5809" s="0" t="n">
        <v>114</v>
      </c>
      <c r="I5809" s="0" t="n">
        <v>103</v>
      </c>
      <c r="J5809" s="0" t="n">
        <v>1524</v>
      </c>
      <c r="K5809" s="0" t="n">
        <v>1778</v>
      </c>
      <c r="L5809" s="15" t="s">
        <v>93</v>
      </c>
      <c r="M5809" s="0" t="n">
        <v>8</v>
      </c>
      <c r="N5809" s="16" t="n">
        <f aca="false">I5809*K5809</f>
        <v>183134</v>
      </c>
      <c r="O5809" s="16" t="n">
        <f aca="false">I5809*(K5809-J5809)</f>
        <v>26162</v>
      </c>
      <c r="P5809" s="15" t="n">
        <f aca="false">K5809-J5809</f>
        <v>254</v>
      </c>
      <c r="Q5809" s="0" t="str">
        <f aca="false">IF(G5809=0,"Out of stock",IF(G5809&lt;H5809,"Understocked",IF(G5809&gt;Summary!$B$6*H5809,"Overstocked","Healthy")))</f>
        <v>Healthy</v>
      </c>
      <c r="R5809" s="0" t="str">
        <f aca="false">IF(I5809&gt;=Summary!$B$7,"Fast",IF(I5809&lt;Summary!$B$8,"Slow","Medium"))</f>
        <v>Medium</v>
      </c>
      <c r="S5809" s="15" t="n">
        <f aca="false">IF(M5809&gt;Summary!$B$5,1,0)</f>
        <v>1</v>
      </c>
      <c r="T5809" s="16" t="n">
        <f aca="false">IF(Q5809="Overstocked",(G5809-Summary!$B$6*H5809)*J5809,0)</f>
        <v>0</v>
      </c>
    </row>
    <row r="5810" customFormat="false" ht="15" hidden="false" customHeight="false" outlineLevel="0" collapsed="false">
      <c r="A5810" s="0" t="s">
        <v>5908</v>
      </c>
      <c r="B5810" s="0" t="s">
        <v>95</v>
      </c>
      <c r="C5810" s="0" t="s">
        <v>85</v>
      </c>
      <c r="D5810" s="0" t="s">
        <v>90</v>
      </c>
      <c r="E5810" s="14" t="n">
        <v>45034</v>
      </c>
      <c r="F5810" s="14" t="n">
        <v>45044</v>
      </c>
      <c r="G5810" s="0" t="n">
        <v>167</v>
      </c>
      <c r="H5810" s="0" t="n">
        <v>55</v>
      </c>
      <c r="I5810" s="0" t="n">
        <v>94</v>
      </c>
      <c r="J5810" s="0" t="n">
        <v>1938</v>
      </c>
      <c r="K5810" s="0" t="n">
        <v>2427</v>
      </c>
      <c r="L5810" s="15" t="s">
        <v>93</v>
      </c>
      <c r="M5810" s="0" t="n">
        <v>10</v>
      </c>
      <c r="N5810" s="16" t="n">
        <f aca="false">I5810*K5810</f>
        <v>228138</v>
      </c>
      <c r="O5810" s="16" t="n">
        <f aca="false">I5810*(K5810-J5810)</f>
        <v>45966</v>
      </c>
      <c r="P5810" s="15" t="n">
        <f aca="false">K5810-J5810</f>
        <v>489</v>
      </c>
      <c r="Q5810" s="0" t="str">
        <f aca="false">IF(G5810=0,"Out of stock",IF(G5810&lt;H5810,"Understocked",IF(G5810&gt;Summary!$B$6*H5810,"Overstocked","Healthy")))</f>
        <v>Healthy</v>
      </c>
      <c r="R5810" s="0" t="str">
        <f aca="false">IF(I5810&gt;=Summary!$B$7,"Fast",IF(I5810&lt;Summary!$B$8,"Slow","Medium"))</f>
        <v>Slow</v>
      </c>
      <c r="S5810" s="15" t="n">
        <f aca="false">IF(M5810&gt;Summary!$B$5,1,0)</f>
        <v>1</v>
      </c>
      <c r="T5810" s="16" t="n">
        <f aca="false">IF(Q5810="Overstocked",(G5810-Summary!$B$6*H5810)*J5810,0)</f>
        <v>0</v>
      </c>
    </row>
    <row r="5811" customFormat="false" ht="15" hidden="false" customHeight="false" outlineLevel="0" collapsed="false">
      <c r="A5811" s="0" t="s">
        <v>5909</v>
      </c>
      <c r="B5811" s="0" t="s">
        <v>123</v>
      </c>
      <c r="C5811" s="0" t="s">
        <v>96</v>
      </c>
      <c r="D5811" s="0" t="s">
        <v>79</v>
      </c>
      <c r="E5811" s="14" t="n">
        <v>45591</v>
      </c>
      <c r="F5811" s="14" t="n">
        <v>45595</v>
      </c>
      <c r="G5811" s="0" t="n">
        <v>224</v>
      </c>
      <c r="H5811" s="0" t="n">
        <v>92</v>
      </c>
      <c r="I5811" s="0" t="n">
        <v>148</v>
      </c>
      <c r="J5811" s="0" t="n">
        <v>1923</v>
      </c>
      <c r="K5811" s="0" t="n">
        <v>2048</v>
      </c>
      <c r="L5811" s="15" t="s">
        <v>87</v>
      </c>
      <c r="M5811" s="0" t="n">
        <v>4</v>
      </c>
      <c r="N5811" s="16" t="n">
        <f aca="false">I5811*K5811</f>
        <v>303104</v>
      </c>
      <c r="O5811" s="16" t="n">
        <f aca="false">I5811*(K5811-J5811)</f>
        <v>18500</v>
      </c>
      <c r="P5811" s="15" t="n">
        <f aca="false">K5811-J5811</f>
        <v>125</v>
      </c>
      <c r="Q5811" s="0" t="str">
        <f aca="false">IF(G5811=0,"Out of stock",IF(G5811&lt;H5811,"Understocked",IF(G5811&gt;Summary!$B$6*H5811,"Overstocked","Healthy")))</f>
        <v>Healthy</v>
      </c>
      <c r="R5811" s="0" t="str">
        <f aca="false">IF(I5811&gt;=Summary!$B$7,"Fast",IF(I5811&lt;Summary!$B$8,"Slow","Medium"))</f>
        <v>Medium</v>
      </c>
      <c r="S5811" s="15" t="n">
        <f aca="false">IF(M5811&gt;Summary!$B$5,1,0)</f>
        <v>0</v>
      </c>
      <c r="T5811" s="16" t="n">
        <f aca="false">IF(Q5811="Overstocked",(G5811-Summary!$B$6*H5811)*J5811,0)</f>
        <v>0</v>
      </c>
    </row>
    <row r="5812" customFormat="false" ht="15" hidden="false" customHeight="false" outlineLevel="0" collapsed="false">
      <c r="A5812" s="0" t="s">
        <v>5910</v>
      </c>
      <c r="B5812" s="0" t="s">
        <v>115</v>
      </c>
      <c r="C5812" s="0" t="s">
        <v>96</v>
      </c>
      <c r="D5812" s="0" t="s">
        <v>90</v>
      </c>
      <c r="E5812" s="14" t="n">
        <v>45317</v>
      </c>
      <c r="F5812" s="14" t="n">
        <v>45318</v>
      </c>
      <c r="G5812" s="0" t="n">
        <v>237</v>
      </c>
      <c r="H5812" s="0" t="n">
        <v>109</v>
      </c>
      <c r="I5812" s="0" t="n">
        <v>189</v>
      </c>
      <c r="J5812" s="0" t="n">
        <v>411</v>
      </c>
      <c r="K5812" s="0" t="n">
        <v>875</v>
      </c>
      <c r="L5812" s="15" t="s">
        <v>80</v>
      </c>
      <c r="M5812" s="0" t="n">
        <v>1</v>
      </c>
      <c r="N5812" s="16" t="n">
        <f aca="false">I5812*K5812</f>
        <v>165375</v>
      </c>
      <c r="O5812" s="16" t="n">
        <f aca="false">I5812*(K5812-J5812)</f>
        <v>87696</v>
      </c>
      <c r="P5812" s="15" t="n">
        <f aca="false">K5812-J5812</f>
        <v>464</v>
      </c>
      <c r="Q5812" s="0" t="str">
        <f aca="false">IF(G5812=0,"Out of stock",IF(G5812&lt;H5812,"Understocked",IF(G5812&gt;Summary!$B$6*H5812,"Overstocked","Healthy")))</f>
        <v>Healthy</v>
      </c>
      <c r="R5812" s="0" t="str">
        <f aca="false">IF(I5812&gt;=Summary!$B$7,"Fast",IF(I5812&lt;Summary!$B$8,"Slow","Medium"))</f>
        <v>Medium</v>
      </c>
      <c r="S5812" s="15" t="n">
        <f aca="false">IF(M5812&gt;Summary!$B$5,1,0)</f>
        <v>0</v>
      </c>
      <c r="T5812" s="16" t="n">
        <f aca="false">IF(Q5812="Overstocked",(G5812-Summary!$B$6*H5812)*J5812,0)</f>
        <v>0</v>
      </c>
    </row>
    <row r="5813" customFormat="false" ht="15" hidden="false" customHeight="false" outlineLevel="0" collapsed="false">
      <c r="A5813" s="0" t="s">
        <v>5911</v>
      </c>
      <c r="B5813" s="0" t="s">
        <v>95</v>
      </c>
      <c r="C5813" s="0" t="s">
        <v>96</v>
      </c>
      <c r="D5813" s="0" t="s">
        <v>92</v>
      </c>
      <c r="E5813" s="14" t="n">
        <v>45076</v>
      </c>
      <c r="F5813" s="14" t="n">
        <v>45081</v>
      </c>
      <c r="G5813" s="0" t="n">
        <v>155</v>
      </c>
      <c r="H5813" s="0" t="n">
        <v>108</v>
      </c>
      <c r="I5813" s="0" t="n">
        <v>46</v>
      </c>
      <c r="J5813" s="0" t="n">
        <v>1204</v>
      </c>
      <c r="K5813" s="0" t="n">
        <v>1398</v>
      </c>
      <c r="L5813" s="15" t="s">
        <v>82</v>
      </c>
      <c r="M5813" s="0" t="n">
        <v>5</v>
      </c>
      <c r="N5813" s="16" t="n">
        <f aca="false">I5813*K5813</f>
        <v>64308</v>
      </c>
      <c r="O5813" s="16" t="n">
        <f aca="false">I5813*(K5813-J5813)</f>
        <v>8924</v>
      </c>
      <c r="P5813" s="15" t="n">
        <f aca="false">K5813-J5813</f>
        <v>194</v>
      </c>
      <c r="Q5813" s="0" t="str">
        <f aca="false">IF(G5813=0,"Out of stock",IF(G5813&lt;H5813,"Understocked",IF(G5813&gt;Summary!$B$6*H5813,"Overstocked","Healthy")))</f>
        <v>Healthy</v>
      </c>
      <c r="R5813" s="0" t="str">
        <f aca="false">IF(I5813&gt;=Summary!$B$7,"Fast",IF(I5813&lt;Summary!$B$8,"Slow","Medium"))</f>
        <v>Slow</v>
      </c>
      <c r="S5813" s="15" t="n">
        <f aca="false">IF(M5813&gt;Summary!$B$5,1,0)</f>
        <v>0</v>
      </c>
      <c r="T5813" s="16" t="n">
        <f aca="false">IF(Q5813="Overstocked",(G5813-Summary!$B$6*H5813)*J5813,0)</f>
        <v>0</v>
      </c>
    </row>
    <row r="5814" customFormat="false" ht="15" hidden="false" customHeight="false" outlineLevel="0" collapsed="false">
      <c r="A5814" s="0" t="s">
        <v>5912</v>
      </c>
      <c r="B5814" s="0" t="s">
        <v>77</v>
      </c>
      <c r="C5814" s="0" t="s">
        <v>96</v>
      </c>
      <c r="D5814" s="0" t="s">
        <v>90</v>
      </c>
      <c r="E5814" s="14" t="n">
        <v>45392</v>
      </c>
      <c r="F5814" s="14" t="n">
        <v>45396</v>
      </c>
      <c r="G5814" s="0" t="n">
        <v>217</v>
      </c>
      <c r="H5814" s="0" t="n">
        <v>122</v>
      </c>
      <c r="I5814" s="0" t="n">
        <v>55</v>
      </c>
      <c r="J5814" s="0" t="n">
        <v>1130</v>
      </c>
      <c r="K5814" s="0" t="n">
        <v>1316</v>
      </c>
      <c r="L5814" s="15" t="s">
        <v>87</v>
      </c>
      <c r="M5814" s="0" t="n">
        <v>4</v>
      </c>
      <c r="N5814" s="16" t="n">
        <f aca="false">I5814*K5814</f>
        <v>72380</v>
      </c>
      <c r="O5814" s="16" t="n">
        <f aca="false">I5814*(K5814-J5814)</f>
        <v>10230</v>
      </c>
      <c r="P5814" s="15" t="n">
        <f aca="false">K5814-J5814</f>
        <v>186</v>
      </c>
      <c r="Q5814" s="0" t="str">
        <f aca="false">IF(G5814=0,"Out of stock",IF(G5814&lt;H5814,"Understocked",IF(G5814&gt;Summary!$B$6*H5814,"Overstocked","Healthy")))</f>
        <v>Healthy</v>
      </c>
      <c r="R5814" s="0" t="str">
        <f aca="false">IF(I5814&gt;=Summary!$B$7,"Fast",IF(I5814&lt;Summary!$B$8,"Slow","Medium"))</f>
        <v>Slow</v>
      </c>
      <c r="S5814" s="15" t="n">
        <f aca="false">IF(M5814&gt;Summary!$B$5,1,0)</f>
        <v>0</v>
      </c>
      <c r="T5814" s="16" t="n">
        <f aca="false">IF(Q5814="Overstocked",(G5814-Summary!$B$6*H5814)*J5814,0)</f>
        <v>0</v>
      </c>
    </row>
    <row r="5815" customFormat="false" ht="15" hidden="false" customHeight="false" outlineLevel="0" collapsed="false">
      <c r="A5815" s="0" t="s">
        <v>5913</v>
      </c>
      <c r="B5815" s="0" t="s">
        <v>77</v>
      </c>
      <c r="C5815" s="0" t="s">
        <v>78</v>
      </c>
      <c r="D5815" s="0" t="s">
        <v>90</v>
      </c>
      <c r="E5815" s="14" t="n">
        <v>45538</v>
      </c>
      <c r="F5815" s="14" t="n">
        <v>45541</v>
      </c>
      <c r="G5815" s="0" t="n">
        <v>223</v>
      </c>
      <c r="H5815" s="0" t="n">
        <v>58</v>
      </c>
      <c r="I5815" s="0" t="n">
        <v>105</v>
      </c>
      <c r="J5815" s="0" t="n">
        <v>1995</v>
      </c>
      <c r="K5815" s="0" t="n">
        <v>2401</v>
      </c>
      <c r="L5815" s="15" t="s">
        <v>97</v>
      </c>
      <c r="M5815" s="0" t="n">
        <v>3</v>
      </c>
      <c r="N5815" s="16" t="n">
        <f aca="false">I5815*K5815</f>
        <v>252105</v>
      </c>
      <c r="O5815" s="16" t="n">
        <f aca="false">I5815*(K5815-J5815)</f>
        <v>42630</v>
      </c>
      <c r="P5815" s="15" t="n">
        <f aca="false">K5815-J5815</f>
        <v>406</v>
      </c>
      <c r="Q5815" s="0" t="str">
        <f aca="false">IF(G5815=0,"Out of stock",IF(G5815&lt;H5815,"Understocked",IF(G5815&gt;Summary!$B$6*H5815,"Overstocked","Healthy")))</f>
        <v>Healthy</v>
      </c>
      <c r="R5815" s="0" t="str">
        <f aca="false">IF(I5815&gt;=Summary!$B$7,"Fast",IF(I5815&lt;Summary!$B$8,"Slow","Medium"))</f>
        <v>Medium</v>
      </c>
      <c r="S5815" s="15" t="n">
        <f aca="false">IF(M5815&gt;Summary!$B$5,1,0)</f>
        <v>0</v>
      </c>
      <c r="T5815" s="16" t="n">
        <f aca="false">IF(Q5815="Overstocked",(G5815-Summary!$B$6*H5815)*J5815,0)</f>
        <v>0</v>
      </c>
    </row>
    <row r="5816" customFormat="false" ht="15" hidden="false" customHeight="false" outlineLevel="0" collapsed="false">
      <c r="A5816" s="0" t="s">
        <v>5914</v>
      </c>
      <c r="B5816" s="0" t="s">
        <v>84</v>
      </c>
      <c r="C5816" s="0" t="s">
        <v>96</v>
      </c>
      <c r="D5816" s="0" t="s">
        <v>79</v>
      </c>
      <c r="E5816" s="14" t="n">
        <v>45221</v>
      </c>
      <c r="F5816" s="14" t="n">
        <v>45222</v>
      </c>
      <c r="G5816" s="0" t="n">
        <v>382</v>
      </c>
      <c r="H5816" s="0" t="n">
        <v>133</v>
      </c>
      <c r="I5816" s="0" t="n">
        <v>107</v>
      </c>
      <c r="J5816" s="0" t="n">
        <v>312</v>
      </c>
      <c r="K5816" s="0" t="n">
        <v>595</v>
      </c>
      <c r="L5816" s="15" t="s">
        <v>97</v>
      </c>
      <c r="M5816" s="0" t="n">
        <v>1</v>
      </c>
      <c r="N5816" s="16" t="n">
        <f aca="false">I5816*K5816</f>
        <v>63665</v>
      </c>
      <c r="O5816" s="16" t="n">
        <f aca="false">I5816*(K5816-J5816)</f>
        <v>30281</v>
      </c>
      <c r="P5816" s="15" t="n">
        <f aca="false">K5816-J5816</f>
        <v>283</v>
      </c>
      <c r="Q5816" s="0" t="str">
        <f aca="false">IF(G5816=0,"Out of stock",IF(G5816&lt;H5816,"Understocked",IF(G5816&gt;Summary!$B$6*H5816,"Overstocked","Healthy")))</f>
        <v>Healthy</v>
      </c>
      <c r="R5816" s="0" t="str">
        <f aca="false">IF(I5816&gt;=Summary!$B$7,"Fast",IF(I5816&lt;Summary!$B$8,"Slow","Medium"))</f>
        <v>Medium</v>
      </c>
      <c r="S5816" s="15" t="n">
        <f aca="false">IF(M5816&gt;Summary!$B$5,1,0)</f>
        <v>0</v>
      </c>
      <c r="T5816" s="16" t="n">
        <f aca="false">IF(Q5816="Overstocked",(G5816-Summary!$B$6*H5816)*J5816,0)</f>
        <v>0</v>
      </c>
    </row>
    <row r="5817" customFormat="false" ht="15" hidden="false" customHeight="false" outlineLevel="0" collapsed="false">
      <c r="A5817" s="0" t="s">
        <v>5915</v>
      </c>
      <c r="B5817" s="0" t="s">
        <v>123</v>
      </c>
      <c r="C5817" s="0" t="s">
        <v>85</v>
      </c>
      <c r="D5817" s="0" t="s">
        <v>92</v>
      </c>
      <c r="E5817" s="14" t="n">
        <v>44964</v>
      </c>
      <c r="F5817" s="14" t="n">
        <v>44967</v>
      </c>
      <c r="G5817" s="0" t="n">
        <v>333</v>
      </c>
      <c r="H5817" s="0" t="n">
        <v>89</v>
      </c>
      <c r="I5817" s="0" t="n">
        <v>109</v>
      </c>
      <c r="J5817" s="0" t="n">
        <v>1915</v>
      </c>
      <c r="K5817" s="0" t="n">
        <v>2266</v>
      </c>
      <c r="L5817" s="15" t="s">
        <v>87</v>
      </c>
      <c r="M5817" s="0" t="n">
        <v>3</v>
      </c>
      <c r="N5817" s="16" t="n">
        <f aca="false">I5817*K5817</f>
        <v>246994</v>
      </c>
      <c r="O5817" s="16" t="n">
        <f aca="false">I5817*(K5817-J5817)</f>
        <v>38259</v>
      </c>
      <c r="P5817" s="15" t="n">
        <f aca="false">K5817-J5817</f>
        <v>351</v>
      </c>
      <c r="Q5817" s="0" t="str">
        <f aca="false">IF(G5817=0,"Out of stock",IF(G5817&lt;H5817,"Understocked",IF(G5817&gt;Summary!$B$6*H5817,"Overstocked","Healthy")))</f>
        <v>Healthy</v>
      </c>
      <c r="R5817" s="0" t="str">
        <f aca="false">IF(I5817&gt;=Summary!$B$7,"Fast",IF(I5817&lt;Summary!$B$8,"Slow","Medium"))</f>
        <v>Medium</v>
      </c>
      <c r="S5817" s="15" t="n">
        <f aca="false">IF(M5817&gt;Summary!$B$5,1,0)</f>
        <v>0</v>
      </c>
      <c r="T5817" s="16" t="n">
        <f aca="false">IF(Q5817="Overstocked",(G5817-Summary!$B$6*H5817)*J5817,0)</f>
        <v>0</v>
      </c>
    </row>
    <row r="5818" customFormat="false" ht="15" hidden="false" customHeight="false" outlineLevel="0" collapsed="false">
      <c r="A5818" s="0" t="s">
        <v>5916</v>
      </c>
      <c r="B5818" s="0" t="s">
        <v>123</v>
      </c>
      <c r="C5818" s="0" t="s">
        <v>85</v>
      </c>
      <c r="D5818" s="0" t="s">
        <v>102</v>
      </c>
      <c r="E5818" s="14" t="n">
        <v>45190</v>
      </c>
      <c r="F5818" s="14" t="n">
        <v>45193</v>
      </c>
      <c r="G5818" s="0" t="n">
        <v>468</v>
      </c>
      <c r="H5818" s="0" t="n">
        <v>125</v>
      </c>
      <c r="I5818" s="0" t="n">
        <v>285</v>
      </c>
      <c r="J5818" s="0" t="n">
        <v>1152</v>
      </c>
      <c r="K5818" s="0" t="n">
        <v>1486</v>
      </c>
      <c r="L5818" s="15" t="s">
        <v>93</v>
      </c>
      <c r="M5818" s="0" t="n">
        <v>3</v>
      </c>
      <c r="N5818" s="16" t="n">
        <f aca="false">I5818*K5818</f>
        <v>423510</v>
      </c>
      <c r="O5818" s="16" t="n">
        <f aca="false">I5818*(K5818-J5818)</f>
        <v>95190</v>
      </c>
      <c r="P5818" s="15" t="n">
        <f aca="false">K5818-J5818</f>
        <v>334</v>
      </c>
      <c r="Q5818" s="0" t="str">
        <f aca="false">IF(G5818=0,"Out of stock",IF(G5818&lt;H5818,"Understocked",IF(G5818&gt;Summary!$B$6*H5818,"Overstocked","Healthy")))</f>
        <v>Healthy</v>
      </c>
      <c r="R5818" s="0" t="str">
        <f aca="false">IF(I5818&gt;=Summary!$B$7,"Fast",IF(I5818&lt;Summary!$B$8,"Slow","Medium"))</f>
        <v>Fast</v>
      </c>
      <c r="S5818" s="15" t="n">
        <f aca="false">IF(M5818&gt;Summary!$B$5,1,0)</f>
        <v>0</v>
      </c>
      <c r="T5818" s="16" t="n">
        <f aca="false">IF(Q5818="Overstocked",(G5818-Summary!$B$6*H5818)*J5818,0)</f>
        <v>0</v>
      </c>
    </row>
    <row r="5819" customFormat="false" ht="15" hidden="false" customHeight="false" outlineLevel="0" collapsed="false">
      <c r="A5819" s="0" t="s">
        <v>5917</v>
      </c>
      <c r="B5819" s="0" t="s">
        <v>95</v>
      </c>
      <c r="C5819" s="0" t="s">
        <v>78</v>
      </c>
      <c r="D5819" s="0" t="s">
        <v>90</v>
      </c>
      <c r="E5819" s="14" t="n">
        <v>44951</v>
      </c>
      <c r="F5819" s="14" t="n">
        <v>44959</v>
      </c>
      <c r="G5819" s="0" t="n">
        <v>372</v>
      </c>
      <c r="H5819" s="0" t="n">
        <v>89</v>
      </c>
      <c r="I5819" s="0" t="n">
        <v>26</v>
      </c>
      <c r="J5819" s="0" t="n">
        <v>973</v>
      </c>
      <c r="K5819" s="0" t="n">
        <v>1229</v>
      </c>
      <c r="L5819" s="15" t="s">
        <v>97</v>
      </c>
      <c r="M5819" s="0" t="n">
        <v>8</v>
      </c>
      <c r="N5819" s="16" t="n">
        <f aca="false">I5819*K5819</f>
        <v>31954</v>
      </c>
      <c r="O5819" s="16" t="n">
        <f aca="false">I5819*(K5819-J5819)</f>
        <v>6656</v>
      </c>
      <c r="P5819" s="15" t="n">
        <f aca="false">K5819-J5819</f>
        <v>256</v>
      </c>
      <c r="Q5819" s="0" t="str">
        <f aca="false">IF(G5819=0,"Out of stock",IF(G5819&lt;H5819,"Understocked",IF(G5819&gt;Summary!$B$6*H5819,"Overstocked","Healthy")))</f>
        <v>Overstocked</v>
      </c>
      <c r="R5819" s="0" t="str">
        <f aca="false">IF(I5819&gt;=Summary!$B$7,"Fast",IF(I5819&lt;Summary!$B$8,"Slow","Medium"))</f>
        <v>Slow</v>
      </c>
      <c r="S5819" s="15" t="n">
        <f aca="false">IF(M5819&gt;Summary!$B$5,1,0)</f>
        <v>1</v>
      </c>
      <c r="T5819" s="16" t="n">
        <f aca="false">IF(Q5819="Overstocked",(G5819-Summary!$B$6*H5819)*J5819,0)</f>
        <v>15568</v>
      </c>
    </row>
    <row r="5820" customFormat="false" ht="15" hidden="false" customHeight="false" outlineLevel="0" collapsed="false">
      <c r="A5820" s="0" t="s">
        <v>5918</v>
      </c>
      <c r="B5820" s="0" t="s">
        <v>95</v>
      </c>
      <c r="C5820" s="0" t="s">
        <v>96</v>
      </c>
      <c r="D5820" s="0" t="s">
        <v>92</v>
      </c>
      <c r="E5820" s="14" t="n">
        <v>45196</v>
      </c>
      <c r="F5820" s="14" t="n">
        <v>45199</v>
      </c>
      <c r="G5820" s="0" t="n">
        <v>421</v>
      </c>
      <c r="H5820" s="0" t="n">
        <v>150</v>
      </c>
      <c r="I5820" s="0" t="n">
        <v>64</v>
      </c>
      <c r="J5820" s="0" t="n">
        <v>1162</v>
      </c>
      <c r="K5820" s="0" t="n">
        <v>1507</v>
      </c>
      <c r="L5820" s="15" t="s">
        <v>93</v>
      </c>
      <c r="M5820" s="0" t="n">
        <v>3</v>
      </c>
      <c r="N5820" s="16" t="n">
        <f aca="false">I5820*K5820</f>
        <v>96448</v>
      </c>
      <c r="O5820" s="16" t="n">
        <f aca="false">I5820*(K5820-J5820)</f>
        <v>22080</v>
      </c>
      <c r="P5820" s="15" t="n">
        <f aca="false">K5820-J5820</f>
        <v>345</v>
      </c>
      <c r="Q5820" s="0" t="str">
        <f aca="false">IF(G5820=0,"Out of stock",IF(G5820&lt;H5820,"Understocked",IF(G5820&gt;Summary!$B$6*H5820,"Overstocked","Healthy")))</f>
        <v>Healthy</v>
      </c>
      <c r="R5820" s="0" t="str">
        <f aca="false">IF(I5820&gt;=Summary!$B$7,"Fast",IF(I5820&lt;Summary!$B$8,"Slow","Medium"))</f>
        <v>Slow</v>
      </c>
      <c r="S5820" s="15" t="n">
        <f aca="false">IF(M5820&gt;Summary!$B$5,1,0)</f>
        <v>0</v>
      </c>
      <c r="T5820" s="16" t="n">
        <f aca="false">IF(Q5820="Overstocked",(G5820-Summary!$B$6*H5820)*J5820,0)</f>
        <v>0</v>
      </c>
    </row>
    <row r="5821" customFormat="false" ht="15" hidden="false" customHeight="false" outlineLevel="0" collapsed="false">
      <c r="A5821" s="0" t="s">
        <v>5919</v>
      </c>
      <c r="B5821" s="0" t="s">
        <v>95</v>
      </c>
      <c r="C5821" s="0" t="s">
        <v>96</v>
      </c>
      <c r="D5821" s="0" t="s">
        <v>90</v>
      </c>
      <c r="E5821" s="14" t="n">
        <v>45176</v>
      </c>
      <c r="F5821" s="14" t="n">
        <v>45185</v>
      </c>
      <c r="G5821" s="0" t="n">
        <v>457</v>
      </c>
      <c r="H5821" s="0" t="n">
        <v>123</v>
      </c>
      <c r="I5821" s="0" t="n">
        <v>286</v>
      </c>
      <c r="J5821" s="0" t="n">
        <v>1852</v>
      </c>
      <c r="K5821" s="0" t="n">
        <v>2022</v>
      </c>
      <c r="L5821" s="15" t="s">
        <v>82</v>
      </c>
      <c r="M5821" s="0" t="n">
        <v>9</v>
      </c>
      <c r="N5821" s="16" t="n">
        <f aca="false">I5821*K5821</f>
        <v>578292</v>
      </c>
      <c r="O5821" s="16" t="n">
        <f aca="false">I5821*(K5821-J5821)</f>
        <v>48620</v>
      </c>
      <c r="P5821" s="15" t="n">
        <f aca="false">K5821-J5821</f>
        <v>170</v>
      </c>
      <c r="Q5821" s="0" t="str">
        <f aca="false">IF(G5821=0,"Out of stock",IF(G5821&lt;H5821,"Understocked",IF(G5821&gt;Summary!$B$6*H5821,"Overstocked","Healthy")))</f>
        <v>Healthy</v>
      </c>
      <c r="R5821" s="0" t="str">
        <f aca="false">IF(I5821&gt;=Summary!$B$7,"Fast",IF(I5821&lt;Summary!$B$8,"Slow","Medium"))</f>
        <v>Fast</v>
      </c>
      <c r="S5821" s="15" t="n">
        <f aca="false">IF(M5821&gt;Summary!$B$5,1,0)</f>
        <v>1</v>
      </c>
      <c r="T5821" s="16" t="n">
        <f aca="false">IF(Q5821="Overstocked",(G5821-Summary!$B$6*H5821)*J5821,0)</f>
        <v>0</v>
      </c>
    </row>
    <row r="5822" customFormat="false" ht="15" hidden="false" customHeight="false" outlineLevel="0" collapsed="false">
      <c r="A5822" s="0" t="s">
        <v>5920</v>
      </c>
      <c r="B5822" s="0" t="s">
        <v>111</v>
      </c>
      <c r="C5822" s="0" t="s">
        <v>78</v>
      </c>
      <c r="D5822" s="0" t="s">
        <v>79</v>
      </c>
      <c r="E5822" s="14" t="n">
        <v>45501</v>
      </c>
      <c r="F5822" s="14" t="n">
        <v>45508</v>
      </c>
      <c r="G5822" s="0" t="n">
        <v>66</v>
      </c>
      <c r="H5822" s="0" t="n">
        <v>56</v>
      </c>
      <c r="I5822" s="0" t="n">
        <v>274</v>
      </c>
      <c r="J5822" s="0" t="n">
        <v>1325</v>
      </c>
      <c r="K5822" s="0" t="n">
        <v>1415</v>
      </c>
      <c r="L5822" s="15" t="s">
        <v>80</v>
      </c>
      <c r="M5822" s="0" t="n">
        <v>7</v>
      </c>
      <c r="N5822" s="16" t="n">
        <f aca="false">I5822*K5822</f>
        <v>387710</v>
      </c>
      <c r="O5822" s="16" t="n">
        <f aca="false">I5822*(K5822-J5822)</f>
        <v>24660</v>
      </c>
      <c r="P5822" s="15" t="n">
        <f aca="false">K5822-J5822</f>
        <v>90</v>
      </c>
      <c r="Q5822" s="0" t="str">
        <f aca="false">IF(G5822=0,"Out of stock",IF(G5822&lt;H5822,"Understocked",IF(G5822&gt;Summary!$B$6*H5822,"Overstocked","Healthy")))</f>
        <v>Healthy</v>
      </c>
      <c r="R5822" s="0" t="str">
        <f aca="false">IF(I5822&gt;=Summary!$B$7,"Fast",IF(I5822&lt;Summary!$B$8,"Slow","Medium"))</f>
        <v>Fast</v>
      </c>
      <c r="S5822" s="15" t="n">
        <f aca="false">IF(M5822&gt;Summary!$B$5,1,0)</f>
        <v>0</v>
      </c>
      <c r="T5822" s="16" t="n">
        <f aca="false">IF(Q5822="Overstocked",(G5822-Summary!$B$6*H5822)*J5822,0)</f>
        <v>0</v>
      </c>
    </row>
    <row r="5823" customFormat="false" ht="15" hidden="false" customHeight="false" outlineLevel="0" collapsed="false">
      <c r="A5823" s="0" t="s">
        <v>5921</v>
      </c>
      <c r="B5823" s="0" t="s">
        <v>115</v>
      </c>
      <c r="C5823" s="0" t="s">
        <v>78</v>
      </c>
      <c r="D5823" s="0" t="s">
        <v>79</v>
      </c>
      <c r="E5823" s="14" t="n">
        <v>45541</v>
      </c>
      <c r="F5823" s="14" t="n">
        <v>45545</v>
      </c>
      <c r="G5823" s="0" t="n">
        <v>162</v>
      </c>
      <c r="H5823" s="0" t="n">
        <v>85</v>
      </c>
      <c r="I5823" s="0" t="n">
        <v>7</v>
      </c>
      <c r="J5823" s="0" t="n">
        <v>1572</v>
      </c>
      <c r="K5823" s="0" t="n">
        <v>1956</v>
      </c>
      <c r="L5823" s="15" t="s">
        <v>87</v>
      </c>
      <c r="M5823" s="0" t="n">
        <v>4</v>
      </c>
      <c r="N5823" s="16" t="n">
        <f aca="false">I5823*K5823</f>
        <v>13692</v>
      </c>
      <c r="O5823" s="16" t="n">
        <f aca="false">I5823*(K5823-J5823)</f>
        <v>2688</v>
      </c>
      <c r="P5823" s="15" t="n">
        <f aca="false">K5823-J5823</f>
        <v>384</v>
      </c>
      <c r="Q5823" s="0" t="str">
        <f aca="false">IF(G5823=0,"Out of stock",IF(G5823&lt;H5823,"Understocked",IF(G5823&gt;Summary!$B$6*H5823,"Overstocked","Healthy")))</f>
        <v>Healthy</v>
      </c>
      <c r="R5823" s="0" t="str">
        <f aca="false">IF(I5823&gt;=Summary!$B$7,"Fast",IF(I5823&lt;Summary!$B$8,"Slow","Medium"))</f>
        <v>Slow</v>
      </c>
      <c r="S5823" s="15" t="n">
        <f aca="false">IF(M5823&gt;Summary!$B$5,1,0)</f>
        <v>0</v>
      </c>
      <c r="T5823" s="16" t="n">
        <f aca="false">IF(Q5823="Overstocked",(G5823-Summary!$B$6*H5823)*J5823,0)</f>
        <v>0</v>
      </c>
    </row>
    <row r="5824" customFormat="false" ht="15" hidden="false" customHeight="false" outlineLevel="0" collapsed="false">
      <c r="A5824" s="0" t="s">
        <v>5922</v>
      </c>
      <c r="B5824" s="0" t="s">
        <v>115</v>
      </c>
      <c r="C5824" s="0" t="s">
        <v>78</v>
      </c>
      <c r="D5824" s="0" t="s">
        <v>92</v>
      </c>
      <c r="E5824" s="14" t="n">
        <v>45009</v>
      </c>
      <c r="F5824" s="14" t="n">
        <v>45016</v>
      </c>
      <c r="G5824" s="0" t="n">
        <v>231</v>
      </c>
      <c r="H5824" s="0" t="n">
        <v>82</v>
      </c>
      <c r="I5824" s="0" t="n">
        <v>24</v>
      </c>
      <c r="J5824" s="0" t="n">
        <v>430</v>
      </c>
      <c r="K5824" s="0" t="n">
        <v>925</v>
      </c>
      <c r="L5824" s="15" t="s">
        <v>82</v>
      </c>
      <c r="M5824" s="0" t="n">
        <v>7</v>
      </c>
      <c r="N5824" s="16" t="n">
        <f aca="false">I5824*K5824</f>
        <v>22200</v>
      </c>
      <c r="O5824" s="16" t="n">
        <f aca="false">I5824*(K5824-J5824)</f>
        <v>11880</v>
      </c>
      <c r="P5824" s="15" t="n">
        <f aca="false">K5824-J5824</f>
        <v>495</v>
      </c>
      <c r="Q5824" s="0" t="str">
        <f aca="false">IF(G5824=0,"Out of stock",IF(G5824&lt;H5824,"Understocked",IF(G5824&gt;Summary!$B$6*H5824,"Overstocked","Healthy")))</f>
        <v>Healthy</v>
      </c>
      <c r="R5824" s="0" t="str">
        <f aca="false">IF(I5824&gt;=Summary!$B$7,"Fast",IF(I5824&lt;Summary!$B$8,"Slow","Medium"))</f>
        <v>Slow</v>
      </c>
      <c r="S5824" s="15" t="n">
        <f aca="false">IF(M5824&gt;Summary!$B$5,1,0)</f>
        <v>0</v>
      </c>
      <c r="T5824" s="16" t="n">
        <f aca="false">IF(Q5824="Overstocked",(G5824-Summary!$B$6*H5824)*J5824,0)</f>
        <v>0</v>
      </c>
    </row>
    <row r="5825" customFormat="false" ht="15" hidden="false" customHeight="false" outlineLevel="0" collapsed="false">
      <c r="A5825" s="0" t="s">
        <v>5923</v>
      </c>
      <c r="B5825" s="0" t="s">
        <v>95</v>
      </c>
      <c r="C5825" s="0" t="s">
        <v>85</v>
      </c>
      <c r="D5825" s="0" t="s">
        <v>102</v>
      </c>
      <c r="E5825" s="14" t="n">
        <v>45125</v>
      </c>
      <c r="F5825" s="14" t="n">
        <v>45127</v>
      </c>
      <c r="G5825" s="0" t="n">
        <v>339</v>
      </c>
      <c r="H5825" s="0" t="n">
        <v>86</v>
      </c>
      <c r="I5825" s="0" t="n">
        <v>268</v>
      </c>
      <c r="J5825" s="0" t="n">
        <v>902</v>
      </c>
      <c r="K5825" s="0" t="n">
        <v>1252</v>
      </c>
      <c r="L5825" s="15" t="s">
        <v>87</v>
      </c>
      <c r="M5825" s="0" t="n">
        <v>2</v>
      </c>
      <c r="N5825" s="16" t="n">
        <f aca="false">I5825*K5825</f>
        <v>335536</v>
      </c>
      <c r="O5825" s="16" t="n">
        <f aca="false">I5825*(K5825-J5825)</f>
        <v>93800</v>
      </c>
      <c r="P5825" s="15" t="n">
        <f aca="false">K5825-J5825</f>
        <v>350</v>
      </c>
      <c r="Q5825" s="0" t="str">
        <f aca="false">IF(G5825=0,"Out of stock",IF(G5825&lt;H5825,"Understocked",IF(G5825&gt;Summary!$B$6*H5825,"Overstocked","Healthy")))</f>
        <v>Healthy</v>
      </c>
      <c r="R5825" s="0" t="str">
        <f aca="false">IF(I5825&gt;=Summary!$B$7,"Fast",IF(I5825&lt;Summary!$B$8,"Slow","Medium"))</f>
        <v>Fast</v>
      </c>
      <c r="S5825" s="15" t="n">
        <f aca="false">IF(M5825&gt;Summary!$B$5,1,0)</f>
        <v>0</v>
      </c>
      <c r="T5825" s="16" t="n">
        <f aca="false">IF(Q5825="Overstocked",(G5825-Summary!$B$6*H5825)*J5825,0)</f>
        <v>0</v>
      </c>
    </row>
    <row r="5826" customFormat="false" ht="15" hidden="false" customHeight="false" outlineLevel="0" collapsed="false">
      <c r="A5826" s="0" t="s">
        <v>5924</v>
      </c>
      <c r="B5826" s="0" t="s">
        <v>77</v>
      </c>
      <c r="C5826" s="0" t="s">
        <v>85</v>
      </c>
      <c r="D5826" s="0" t="s">
        <v>92</v>
      </c>
      <c r="E5826" s="14" t="n">
        <v>45421</v>
      </c>
      <c r="F5826" s="14" t="n">
        <v>45426</v>
      </c>
      <c r="G5826" s="0" t="n">
        <v>83</v>
      </c>
      <c r="H5826" s="0" t="n">
        <v>138</v>
      </c>
      <c r="I5826" s="0" t="n">
        <v>142</v>
      </c>
      <c r="J5826" s="0" t="n">
        <v>1823</v>
      </c>
      <c r="K5826" s="0" t="n">
        <v>2241</v>
      </c>
      <c r="L5826" s="15" t="s">
        <v>80</v>
      </c>
      <c r="M5826" s="0" t="n">
        <v>5</v>
      </c>
      <c r="N5826" s="16" t="n">
        <f aca="false">I5826*K5826</f>
        <v>318222</v>
      </c>
      <c r="O5826" s="16" t="n">
        <f aca="false">I5826*(K5826-J5826)</f>
        <v>59356</v>
      </c>
      <c r="P5826" s="15" t="n">
        <f aca="false">K5826-J5826</f>
        <v>418</v>
      </c>
      <c r="Q5826" s="0" t="str">
        <f aca="false">IF(G5826=0,"Out of stock",IF(G5826&lt;H5826,"Understocked",IF(G5826&gt;Summary!$B$6*H5826,"Overstocked","Healthy")))</f>
        <v>Understocked</v>
      </c>
      <c r="R5826" s="0" t="str">
        <f aca="false">IF(I5826&gt;=Summary!$B$7,"Fast",IF(I5826&lt;Summary!$B$8,"Slow","Medium"))</f>
        <v>Medium</v>
      </c>
      <c r="S5826" s="15" t="n">
        <f aca="false">IF(M5826&gt;Summary!$B$5,1,0)</f>
        <v>0</v>
      </c>
      <c r="T5826" s="16" t="n">
        <f aca="false">IF(Q5826="Overstocked",(G5826-Summary!$B$6*H5826)*J5826,0)</f>
        <v>0</v>
      </c>
    </row>
    <row r="5827" customFormat="false" ht="15" hidden="false" customHeight="false" outlineLevel="0" collapsed="false">
      <c r="A5827" s="0" t="s">
        <v>5925</v>
      </c>
      <c r="B5827" s="0" t="s">
        <v>95</v>
      </c>
      <c r="C5827" s="0" t="s">
        <v>78</v>
      </c>
      <c r="D5827" s="0" t="s">
        <v>90</v>
      </c>
      <c r="E5827" s="14" t="n">
        <v>45211</v>
      </c>
      <c r="F5827" s="14" t="n">
        <v>45220</v>
      </c>
      <c r="G5827" s="0" t="n">
        <v>309</v>
      </c>
      <c r="H5827" s="0" t="n">
        <v>67</v>
      </c>
      <c r="I5827" s="0" t="n">
        <v>250</v>
      </c>
      <c r="J5827" s="0" t="n">
        <v>1648</v>
      </c>
      <c r="K5827" s="0" t="n">
        <v>1771</v>
      </c>
      <c r="L5827" s="15" t="s">
        <v>80</v>
      </c>
      <c r="M5827" s="0" t="n">
        <v>9</v>
      </c>
      <c r="N5827" s="16" t="n">
        <f aca="false">I5827*K5827</f>
        <v>442750</v>
      </c>
      <c r="O5827" s="16" t="n">
        <f aca="false">I5827*(K5827-J5827)</f>
        <v>30750</v>
      </c>
      <c r="P5827" s="15" t="n">
        <f aca="false">K5827-J5827</f>
        <v>123</v>
      </c>
      <c r="Q5827" s="0" t="str">
        <f aca="false">IF(G5827=0,"Out of stock",IF(G5827&lt;H5827,"Understocked",IF(G5827&gt;Summary!$B$6*H5827,"Overstocked","Healthy")))</f>
        <v>Overstocked</v>
      </c>
      <c r="R5827" s="0" t="str">
        <f aca="false">IF(I5827&gt;=Summary!$B$7,"Fast",IF(I5827&lt;Summary!$B$8,"Slow","Medium"))</f>
        <v>Fast</v>
      </c>
      <c r="S5827" s="15" t="n">
        <f aca="false">IF(M5827&gt;Summary!$B$5,1,0)</f>
        <v>1</v>
      </c>
      <c r="T5827" s="16" t="n">
        <f aca="false">IF(Q5827="Overstocked",(G5827-Summary!$B$6*H5827)*J5827,0)</f>
        <v>67568</v>
      </c>
    </row>
    <row r="5828" customFormat="false" ht="15" hidden="false" customHeight="false" outlineLevel="0" collapsed="false">
      <c r="A5828" s="0" t="s">
        <v>5926</v>
      </c>
      <c r="B5828" s="0" t="s">
        <v>89</v>
      </c>
      <c r="C5828" s="0" t="s">
        <v>78</v>
      </c>
      <c r="D5828" s="0" t="s">
        <v>90</v>
      </c>
      <c r="E5828" s="14" t="n">
        <v>45179</v>
      </c>
      <c r="F5828" s="14" t="n">
        <v>45184</v>
      </c>
      <c r="G5828" s="0" t="n">
        <v>371</v>
      </c>
      <c r="H5828" s="0" t="n">
        <v>63</v>
      </c>
      <c r="I5828" s="0" t="n">
        <v>12</v>
      </c>
      <c r="J5828" s="0" t="n">
        <v>638</v>
      </c>
      <c r="K5828" s="0" t="n">
        <v>1023</v>
      </c>
      <c r="L5828" s="15" t="s">
        <v>93</v>
      </c>
      <c r="M5828" s="0" t="n">
        <v>5</v>
      </c>
      <c r="N5828" s="16" t="n">
        <f aca="false">I5828*K5828</f>
        <v>12276</v>
      </c>
      <c r="O5828" s="16" t="n">
        <f aca="false">I5828*(K5828-J5828)</f>
        <v>4620</v>
      </c>
      <c r="P5828" s="15" t="n">
        <f aca="false">K5828-J5828</f>
        <v>385</v>
      </c>
      <c r="Q5828" s="0" t="str">
        <f aca="false">IF(G5828=0,"Out of stock",IF(G5828&lt;H5828,"Understocked",IF(G5828&gt;Summary!$B$6*H5828,"Overstocked","Healthy")))</f>
        <v>Overstocked</v>
      </c>
      <c r="R5828" s="0" t="str">
        <f aca="false">IF(I5828&gt;=Summary!$B$7,"Fast",IF(I5828&lt;Summary!$B$8,"Slow","Medium"))</f>
        <v>Slow</v>
      </c>
      <c r="S5828" s="15" t="n">
        <f aca="false">IF(M5828&gt;Summary!$B$5,1,0)</f>
        <v>0</v>
      </c>
      <c r="T5828" s="16" t="n">
        <f aca="false">IF(Q5828="Overstocked",(G5828-Summary!$B$6*H5828)*J5828,0)</f>
        <v>75922</v>
      </c>
    </row>
    <row r="5829" customFormat="false" ht="15" hidden="false" customHeight="false" outlineLevel="0" collapsed="false">
      <c r="A5829" s="0" t="s">
        <v>5927</v>
      </c>
      <c r="B5829" s="0" t="s">
        <v>89</v>
      </c>
      <c r="C5829" s="0" t="s">
        <v>104</v>
      </c>
      <c r="D5829" s="0" t="s">
        <v>92</v>
      </c>
      <c r="E5829" s="14" t="n">
        <v>45269</v>
      </c>
      <c r="F5829" s="14" t="n">
        <v>45271</v>
      </c>
      <c r="G5829" s="0" t="n">
        <v>162</v>
      </c>
      <c r="H5829" s="0" t="n">
        <v>67</v>
      </c>
      <c r="I5829" s="0" t="n">
        <v>34</v>
      </c>
      <c r="J5829" s="0" t="n">
        <v>703</v>
      </c>
      <c r="K5829" s="0" t="n">
        <v>1068</v>
      </c>
      <c r="L5829" s="15" t="s">
        <v>87</v>
      </c>
      <c r="M5829" s="0" t="n">
        <v>2</v>
      </c>
      <c r="N5829" s="16" t="n">
        <f aca="false">I5829*K5829</f>
        <v>36312</v>
      </c>
      <c r="O5829" s="16" t="n">
        <f aca="false">I5829*(K5829-J5829)</f>
        <v>12410</v>
      </c>
      <c r="P5829" s="15" t="n">
        <f aca="false">K5829-J5829</f>
        <v>365</v>
      </c>
      <c r="Q5829" s="0" t="str">
        <f aca="false">IF(G5829=0,"Out of stock",IF(G5829&lt;H5829,"Understocked",IF(G5829&gt;Summary!$B$6*H5829,"Overstocked","Healthy")))</f>
        <v>Healthy</v>
      </c>
      <c r="R5829" s="0" t="str">
        <f aca="false">IF(I5829&gt;=Summary!$B$7,"Fast",IF(I5829&lt;Summary!$B$8,"Slow","Medium"))</f>
        <v>Slow</v>
      </c>
      <c r="S5829" s="15" t="n">
        <f aca="false">IF(M5829&gt;Summary!$B$5,1,0)</f>
        <v>0</v>
      </c>
      <c r="T5829" s="16" t="n">
        <f aca="false">IF(Q5829="Overstocked",(G5829-Summary!$B$6*H5829)*J5829,0)</f>
        <v>0</v>
      </c>
    </row>
    <row r="5830" customFormat="false" ht="15" hidden="false" customHeight="false" outlineLevel="0" collapsed="false">
      <c r="A5830" s="0" t="s">
        <v>5928</v>
      </c>
      <c r="B5830" s="0" t="s">
        <v>77</v>
      </c>
      <c r="C5830" s="0" t="s">
        <v>85</v>
      </c>
      <c r="D5830" s="0" t="s">
        <v>90</v>
      </c>
      <c r="E5830" s="14" t="n">
        <v>45239</v>
      </c>
      <c r="F5830" s="14" t="n">
        <v>45246</v>
      </c>
      <c r="G5830" s="0" t="n">
        <v>172</v>
      </c>
      <c r="H5830" s="0" t="n">
        <v>115</v>
      </c>
      <c r="I5830" s="0" t="n">
        <v>280</v>
      </c>
      <c r="J5830" s="0" t="n">
        <v>1055</v>
      </c>
      <c r="K5830" s="0" t="n">
        <v>1235</v>
      </c>
      <c r="L5830" s="15" t="s">
        <v>82</v>
      </c>
      <c r="M5830" s="0" t="n">
        <v>7</v>
      </c>
      <c r="N5830" s="16" t="n">
        <f aca="false">I5830*K5830</f>
        <v>345800</v>
      </c>
      <c r="O5830" s="16" t="n">
        <f aca="false">I5830*(K5830-J5830)</f>
        <v>50400</v>
      </c>
      <c r="P5830" s="15" t="n">
        <f aca="false">K5830-J5830</f>
        <v>180</v>
      </c>
      <c r="Q5830" s="0" t="str">
        <f aca="false">IF(G5830=0,"Out of stock",IF(G5830&lt;H5830,"Understocked",IF(G5830&gt;Summary!$B$6*H5830,"Overstocked","Healthy")))</f>
        <v>Healthy</v>
      </c>
      <c r="R5830" s="0" t="str">
        <f aca="false">IF(I5830&gt;=Summary!$B$7,"Fast",IF(I5830&lt;Summary!$B$8,"Slow","Medium"))</f>
        <v>Fast</v>
      </c>
      <c r="S5830" s="15" t="n">
        <f aca="false">IF(M5830&gt;Summary!$B$5,1,0)</f>
        <v>0</v>
      </c>
      <c r="T5830" s="16" t="n">
        <f aca="false">IF(Q5830="Overstocked",(G5830-Summary!$B$6*H5830)*J5830,0)</f>
        <v>0</v>
      </c>
    </row>
    <row r="5831" customFormat="false" ht="15" hidden="false" customHeight="false" outlineLevel="0" collapsed="false">
      <c r="A5831" s="0" t="s">
        <v>5929</v>
      </c>
      <c r="B5831" s="0" t="s">
        <v>95</v>
      </c>
      <c r="C5831" s="0" t="s">
        <v>104</v>
      </c>
      <c r="D5831" s="0" t="s">
        <v>86</v>
      </c>
      <c r="E5831" s="14" t="n">
        <v>45253</v>
      </c>
      <c r="F5831" s="14" t="n">
        <v>45258</v>
      </c>
      <c r="G5831" s="0" t="n">
        <v>309</v>
      </c>
      <c r="H5831" s="0" t="n">
        <v>122</v>
      </c>
      <c r="I5831" s="0" t="n">
        <v>260</v>
      </c>
      <c r="J5831" s="0" t="n">
        <v>983</v>
      </c>
      <c r="K5831" s="0" t="n">
        <v>1430</v>
      </c>
      <c r="L5831" s="15" t="s">
        <v>80</v>
      </c>
      <c r="M5831" s="0" t="n">
        <v>5</v>
      </c>
      <c r="N5831" s="16" t="n">
        <f aca="false">I5831*K5831</f>
        <v>371800</v>
      </c>
      <c r="O5831" s="16" t="n">
        <f aca="false">I5831*(K5831-J5831)</f>
        <v>116220</v>
      </c>
      <c r="P5831" s="15" t="n">
        <f aca="false">K5831-J5831</f>
        <v>447</v>
      </c>
      <c r="Q5831" s="0" t="str">
        <f aca="false">IF(G5831=0,"Out of stock",IF(G5831&lt;H5831,"Understocked",IF(G5831&gt;Summary!$B$6*H5831,"Overstocked","Healthy")))</f>
        <v>Healthy</v>
      </c>
      <c r="R5831" s="0" t="str">
        <f aca="false">IF(I5831&gt;=Summary!$B$7,"Fast",IF(I5831&lt;Summary!$B$8,"Slow","Medium"))</f>
        <v>Fast</v>
      </c>
      <c r="S5831" s="15" t="n">
        <f aca="false">IF(M5831&gt;Summary!$B$5,1,0)</f>
        <v>0</v>
      </c>
      <c r="T5831" s="16" t="n">
        <f aca="false">IF(Q5831="Overstocked",(G5831-Summary!$B$6*H5831)*J5831,0)</f>
        <v>0</v>
      </c>
    </row>
    <row r="5832" customFormat="false" ht="15" hidden="false" customHeight="false" outlineLevel="0" collapsed="false">
      <c r="A5832" s="0" t="s">
        <v>5930</v>
      </c>
      <c r="B5832" s="0" t="s">
        <v>101</v>
      </c>
      <c r="C5832" s="0" t="s">
        <v>104</v>
      </c>
      <c r="D5832" s="0" t="s">
        <v>90</v>
      </c>
      <c r="E5832" s="14" t="n">
        <v>45161</v>
      </c>
      <c r="F5832" s="14" t="n">
        <v>45170</v>
      </c>
      <c r="G5832" s="0" t="n">
        <v>106</v>
      </c>
      <c r="H5832" s="0" t="n">
        <v>99</v>
      </c>
      <c r="I5832" s="0" t="n">
        <v>211</v>
      </c>
      <c r="J5832" s="0" t="n">
        <v>658</v>
      </c>
      <c r="K5832" s="0" t="n">
        <v>1119</v>
      </c>
      <c r="L5832" s="15" t="s">
        <v>97</v>
      </c>
      <c r="M5832" s="0" t="n">
        <v>9</v>
      </c>
      <c r="N5832" s="16" t="n">
        <f aca="false">I5832*K5832</f>
        <v>236109</v>
      </c>
      <c r="O5832" s="16" t="n">
        <f aca="false">I5832*(K5832-J5832)</f>
        <v>97271</v>
      </c>
      <c r="P5832" s="15" t="n">
        <f aca="false">K5832-J5832</f>
        <v>461</v>
      </c>
      <c r="Q5832" s="0" t="str">
        <f aca="false">IF(G5832=0,"Out of stock",IF(G5832&lt;H5832,"Understocked",IF(G5832&gt;Summary!$B$6*H5832,"Overstocked","Healthy")))</f>
        <v>Healthy</v>
      </c>
      <c r="R5832" s="0" t="str">
        <f aca="false">IF(I5832&gt;=Summary!$B$7,"Fast",IF(I5832&lt;Summary!$B$8,"Slow","Medium"))</f>
        <v>Fast</v>
      </c>
      <c r="S5832" s="15" t="n">
        <f aca="false">IF(M5832&gt;Summary!$B$5,1,0)</f>
        <v>1</v>
      </c>
      <c r="T5832" s="16" t="n">
        <f aca="false">IF(Q5832="Overstocked",(G5832-Summary!$B$6*H5832)*J5832,0)</f>
        <v>0</v>
      </c>
    </row>
    <row r="5833" customFormat="false" ht="15" hidden="false" customHeight="false" outlineLevel="0" collapsed="false">
      <c r="A5833" s="0" t="s">
        <v>5931</v>
      </c>
      <c r="B5833" s="0" t="s">
        <v>77</v>
      </c>
      <c r="C5833" s="0" t="s">
        <v>96</v>
      </c>
      <c r="D5833" s="0" t="s">
        <v>86</v>
      </c>
      <c r="E5833" s="14" t="n">
        <v>45222</v>
      </c>
      <c r="F5833" s="14" t="n">
        <v>45227</v>
      </c>
      <c r="G5833" s="0" t="n">
        <v>173</v>
      </c>
      <c r="H5833" s="0" t="n">
        <v>72</v>
      </c>
      <c r="I5833" s="0" t="n">
        <v>167</v>
      </c>
      <c r="J5833" s="0" t="n">
        <v>1417</v>
      </c>
      <c r="K5833" s="0" t="n">
        <v>1678</v>
      </c>
      <c r="L5833" s="15" t="s">
        <v>80</v>
      </c>
      <c r="M5833" s="0" t="n">
        <v>5</v>
      </c>
      <c r="N5833" s="16" t="n">
        <f aca="false">I5833*K5833</f>
        <v>280226</v>
      </c>
      <c r="O5833" s="16" t="n">
        <f aca="false">I5833*(K5833-J5833)</f>
        <v>43587</v>
      </c>
      <c r="P5833" s="15" t="n">
        <f aca="false">K5833-J5833</f>
        <v>261</v>
      </c>
      <c r="Q5833" s="0" t="str">
        <f aca="false">IF(G5833=0,"Out of stock",IF(G5833&lt;H5833,"Understocked",IF(G5833&gt;Summary!$B$6*H5833,"Overstocked","Healthy")))</f>
        <v>Healthy</v>
      </c>
      <c r="R5833" s="0" t="str">
        <f aca="false">IF(I5833&gt;=Summary!$B$7,"Fast",IF(I5833&lt;Summary!$B$8,"Slow","Medium"))</f>
        <v>Medium</v>
      </c>
      <c r="S5833" s="15" t="n">
        <f aca="false">IF(M5833&gt;Summary!$B$5,1,0)</f>
        <v>0</v>
      </c>
      <c r="T5833" s="16" t="n">
        <f aca="false">IF(Q5833="Overstocked",(G5833-Summary!$B$6*H5833)*J5833,0)</f>
        <v>0</v>
      </c>
    </row>
    <row r="5834" customFormat="false" ht="15" hidden="false" customHeight="false" outlineLevel="0" collapsed="false">
      <c r="A5834" s="0" t="s">
        <v>5932</v>
      </c>
      <c r="B5834" s="0" t="s">
        <v>77</v>
      </c>
      <c r="C5834" s="0" t="s">
        <v>78</v>
      </c>
      <c r="D5834" s="0" t="s">
        <v>90</v>
      </c>
      <c r="E5834" s="14" t="n">
        <v>45619</v>
      </c>
      <c r="F5834" s="14" t="n">
        <v>45623</v>
      </c>
      <c r="G5834" s="0" t="n">
        <v>356</v>
      </c>
      <c r="H5834" s="0" t="n">
        <v>55</v>
      </c>
      <c r="I5834" s="0" t="n">
        <v>50</v>
      </c>
      <c r="J5834" s="0" t="n">
        <v>739</v>
      </c>
      <c r="K5834" s="0" t="n">
        <v>1103</v>
      </c>
      <c r="L5834" s="15" t="s">
        <v>87</v>
      </c>
      <c r="M5834" s="0" t="n">
        <v>4</v>
      </c>
      <c r="N5834" s="16" t="n">
        <f aca="false">I5834*K5834</f>
        <v>55150</v>
      </c>
      <c r="O5834" s="16" t="n">
        <f aca="false">I5834*(K5834-J5834)</f>
        <v>18200</v>
      </c>
      <c r="P5834" s="15" t="n">
        <f aca="false">K5834-J5834</f>
        <v>364</v>
      </c>
      <c r="Q5834" s="0" t="str">
        <f aca="false">IF(G5834=0,"Out of stock",IF(G5834&lt;H5834,"Understocked",IF(G5834&gt;Summary!$B$6*H5834,"Overstocked","Healthy")))</f>
        <v>Overstocked</v>
      </c>
      <c r="R5834" s="0" t="str">
        <f aca="false">IF(I5834&gt;=Summary!$B$7,"Fast",IF(I5834&lt;Summary!$B$8,"Slow","Medium"))</f>
        <v>Slow</v>
      </c>
      <c r="S5834" s="15" t="n">
        <f aca="false">IF(M5834&gt;Summary!$B$5,1,0)</f>
        <v>0</v>
      </c>
      <c r="T5834" s="16" t="n">
        <f aca="false">IF(Q5834="Overstocked",(G5834-Summary!$B$6*H5834)*J5834,0)</f>
        <v>100504</v>
      </c>
    </row>
    <row r="5835" customFormat="false" ht="15" hidden="false" customHeight="false" outlineLevel="0" collapsed="false">
      <c r="A5835" s="0" t="s">
        <v>5933</v>
      </c>
      <c r="B5835" s="0" t="s">
        <v>84</v>
      </c>
      <c r="C5835" s="0" t="s">
        <v>104</v>
      </c>
      <c r="D5835" s="0" t="s">
        <v>79</v>
      </c>
      <c r="E5835" s="14" t="n">
        <v>45006</v>
      </c>
      <c r="F5835" s="14" t="n">
        <v>45012</v>
      </c>
      <c r="G5835" s="0" t="n">
        <v>262</v>
      </c>
      <c r="H5835" s="0" t="n">
        <v>100</v>
      </c>
      <c r="I5835" s="0" t="n">
        <v>263</v>
      </c>
      <c r="J5835" s="0" t="n">
        <v>2000</v>
      </c>
      <c r="K5835" s="0" t="n">
        <v>2421</v>
      </c>
      <c r="L5835" s="15" t="s">
        <v>93</v>
      </c>
      <c r="M5835" s="0" t="n">
        <v>6</v>
      </c>
      <c r="N5835" s="16" t="n">
        <f aca="false">I5835*K5835</f>
        <v>636723</v>
      </c>
      <c r="O5835" s="16" t="n">
        <f aca="false">I5835*(K5835-J5835)</f>
        <v>110723</v>
      </c>
      <c r="P5835" s="15" t="n">
        <f aca="false">K5835-J5835</f>
        <v>421</v>
      </c>
      <c r="Q5835" s="0" t="str">
        <f aca="false">IF(G5835=0,"Out of stock",IF(G5835&lt;H5835,"Understocked",IF(G5835&gt;Summary!$B$6*H5835,"Overstocked","Healthy")))</f>
        <v>Healthy</v>
      </c>
      <c r="R5835" s="0" t="str">
        <f aca="false">IF(I5835&gt;=Summary!$B$7,"Fast",IF(I5835&lt;Summary!$B$8,"Slow","Medium"))</f>
        <v>Fast</v>
      </c>
      <c r="S5835" s="15" t="n">
        <f aca="false">IF(M5835&gt;Summary!$B$5,1,0)</f>
        <v>0</v>
      </c>
      <c r="T5835" s="16" t="n">
        <f aca="false">IF(Q5835="Overstocked",(G5835-Summary!$B$6*H5835)*J5835,0)</f>
        <v>0</v>
      </c>
    </row>
    <row r="5836" customFormat="false" ht="15" hidden="false" customHeight="false" outlineLevel="0" collapsed="false">
      <c r="A5836" s="0" t="s">
        <v>5934</v>
      </c>
      <c r="B5836" s="0" t="s">
        <v>111</v>
      </c>
      <c r="C5836" s="0" t="s">
        <v>78</v>
      </c>
      <c r="D5836" s="0" t="s">
        <v>90</v>
      </c>
      <c r="E5836" s="14" t="n">
        <v>45538</v>
      </c>
      <c r="F5836" s="14" t="n">
        <v>45545</v>
      </c>
      <c r="G5836" s="0" t="n">
        <v>398</v>
      </c>
      <c r="H5836" s="0" t="n">
        <v>63</v>
      </c>
      <c r="I5836" s="0" t="n">
        <v>84</v>
      </c>
      <c r="J5836" s="0" t="n">
        <v>1931</v>
      </c>
      <c r="K5836" s="0" t="n">
        <v>2402</v>
      </c>
      <c r="L5836" s="15" t="s">
        <v>87</v>
      </c>
      <c r="M5836" s="0" t="n">
        <v>7</v>
      </c>
      <c r="N5836" s="16" t="n">
        <f aca="false">I5836*K5836</f>
        <v>201768</v>
      </c>
      <c r="O5836" s="16" t="n">
        <f aca="false">I5836*(K5836-J5836)</f>
        <v>39564</v>
      </c>
      <c r="P5836" s="15" t="n">
        <f aca="false">K5836-J5836</f>
        <v>471</v>
      </c>
      <c r="Q5836" s="0" t="str">
        <f aca="false">IF(G5836=0,"Out of stock",IF(G5836&lt;H5836,"Understocked",IF(G5836&gt;Summary!$B$6*H5836,"Overstocked","Healthy")))</f>
        <v>Overstocked</v>
      </c>
      <c r="R5836" s="0" t="str">
        <f aca="false">IF(I5836&gt;=Summary!$B$7,"Fast",IF(I5836&lt;Summary!$B$8,"Slow","Medium"))</f>
        <v>Slow</v>
      </c>
      <c r="S5836" s="15" t="n">
        <f aca="false">IF(M5836&gt;Summary!$B$5,1,0)</f>
        <v>0</v>
      </c>
      <c r="T5836" s="16" t="n">
        <f aca="false">IF(Q5836="Overstocked",(G5836-Summary!$B$6*H5836)*J5836,0)</f>
        <v>281926</v>
      </c>
    </row>
    <row r="5837" customFormat="false" ht="15" hidden="false" customHeight="false" outlineLevel="0" collapsed="false">
      <c r="A5837" s="0" t="s">
        <v>5935</v>
      </c>
      <c r="B5837" s="0" t="s">
        <v>107</v>
      </c>
      <c r="C5837" s="0" t="s">
        <v>78</v>
      </c>
      <c r="D5837" s="0" t="s">
        <v>86</v>
      </c>
      <c r="E5837" s="14" t="n">
        <v>45059</v>
      </c>
      <c r="F5837" s="14" t="n">
        <v>45067</v>
      </c>
      <c r="G5837" s="0" t="n">
        <v>20</v>
      </c>
      <c r="H5837" s="0" t="n">
        <v>128</v>
      </c>
      <c r="I5837" s="0" t="n">
        <v>97</v>
      </c>
      <c r="J5837" s="0" t="n">
        <v>1055</v>
      </c>
      <c r="K5837" s="0" t="n">
        <v>1386</v>
      </c>
      <c r="L5837" s="15" t="s">
        <v>93</v>
      </c>
      <c r="M5837" s="0" t="n">
        <v>8</v>
      </c>
      <c r="N5837" s="16" t="n">
        <f aca="false">I5837*K5837</f>
        <v>134442</v>
      </c>
      <c r="O5837" s="16" t="n">
        <f aca="false">I5837*(K5837-J5837)</f>
        <v>32107</v>
      </c>
      <c r="P5837" s="15" t="n">
        <f aca="false">K5837-J5837</f>
        <v>331</v>
      </c>
      <c r="Q5837" s="0" t="str">
        <f aca="false">IF(G5837=0,"Out of stock",IF(G5837&lt;H5837,"Understocked",IF(G5837&gt;Summary!$B$6*H5837,"Overstocked","Healthy")))</f>
        <v>Understocked</v>
      </c>
      <c r="R5837" s="0" t="str">
        <f aca="false">IF(I5837&gt;=Summary!$B$7,"Fast",IF(I5837&lt;Summary!$B$8,"Slow","Medium"))</f>
        <v>Slow</v>
      </c>
      <c r="S5837" s="15" t="n">
        <f aca="false">IF(M5837&gt;Summary!$B$5,1,0)</f>
        <v>1</v>
      </c>
      <c r="T5837" s="16" t="n">
        <f aca="false">IF(Q5837="Overstocked",(G5837-Summary!$B$6*H5837)*J5837,0)</f>
        <v>0</v>
      </c>
    </row>
    <row r="5838" customFormat="false" ht="15" hidden="false" customHeight="false" outlineLevel="0" collapsed="false">
      <c r="A5838" s="0" t="s">
        <v>5936</v>
      </c>
      <c r="B5838" s="0" t="s">
        <v>113</v>
      </c>
      <c r="C5838" s="0" t="s">
        <v>104</v>
      </c>
      <c r="D5838" s="0" t="s">
        <v>90</v>
      </c>
      <c r="E5838" s="14" t="n">
        <v>45581</v>
      </c>
      <c r="F5838" s="14" t="n">
        <v>45586</v>
      </c>
      <c r="G5838" s="0" t="n">
        <v>75</v>
      </c>
      <c r="H5838" s="0" t="n">
        <v>111</v>
      </c>
      <c r="I5838" s="0" t="n">
        <v>27</v>
      </c>
      <c r="J5838" s="0" t="n">
        <v>1998</v>
      </c>
      <c r="K5838" s="0" t="n">
        <v>2194</v>
      </c>
      <c r="L5838" s="15" t="s">
        <v>97</v>
      </c>
      <c r="M5838" s="0" t="n">
        <v>5</v>
      </c>
      <c r="N5838" s="16" t="n">
        <f aca="false">I5838*K5838</f>
        <v>59238</v>
      </c>
      <c r="O5838" s="16" t="n">
        <f aca="false">I5838*(K5838-J5838)</f>
        <v>5292</v>
      </c>
      <c r="P5838" s="15" t="n">
        <f aca="false">K5838-J5838</f>
        <v>196</v>
      </c>
      <c r="Q5838" s="0" t="str">
        <f aca="false">IF(G5838=0,"Out of stock",IF(G5838&lt;H5838,"Understocked",IF(G5838&gt;Summary!$B$6*H5838,"Overstocked","Healthy")))</f>
        <v>Understocked</v>
      </c>
      <c r="R5838" s="0" t="str">
        <f aca="false">IF(I5838&gt;=Summary!$B$7,"Fast",IF(I5838&lt;Summary!$B$8,"Slow","Medium"))</f>
        <v>Slow</v>
      </c>
      <c r="S5838" s="15" t="n">
        <f aca="false">IF(M5838&gt;Summary!$B$5,1,0)</f>
        <v>0</v>
      </c>
      <c r="T5838" s="16" t="n">
        <f aca="false">IF(Q5838="Overstocked",(G5838-Summary!$B$6*H5838)*J5838,0)</f>
        <v>0</v>
      </c>
    </row>
    <row r="5839" customFormat="false" ht="15" hidden="false" customHeight="false" outlineLevel="0" collapsed="false">
      <c r="A5839" s="0" t="s">
        <v>5937</v>
      </c>
      <c r="B5839" s="0" t="s">
        <v>107</v>
      </c>
      <c r="C5839" s="0" t="s">
        <v>78</v>
      </c>
      <c r="D5839" s="0" t="s">
        <v>92</v>
      </c>
      <c r="E5839" s="14" t="n">
        <v>45089</v>
      </c>
      <c r="F5839" s="14" t="n">
        <v>45092</v>
      </c>
      <c r="G5839" s="0" t="n">
        <v>474</v>
      </c>
      <c r="H5839" s="0" t="n">
        <v>106</v>
      </c>
      <c r="I5839" s="0" t="n">
        <v>135</v>
      </c>
      <c r="J5839" s="0" t="n">
        <v>1760</v>
      </c>
      <c r="K5839" s="0" t="n">
        <v>1949</v>
      </c>
      <c r="L5839" s="15" t="s">
        <v>80</v>
      </c>
      <c r="M5839" s="0" t="n">
        <v>3</v>
      </c>
      <c r="N5839" s="16" t="n">
        <f aca="false">I5839*K5839</f>
        <v>263115</v>
      </c>
      <c r="O5839" s="16" t="n">
        <f aca="false">I5839*(K5839-J5839)</f>
        <v>25515</v>
      </c>
      <c r="P5839" s="15" t="n">
        <f aca="false">K5839-J5839</f>
        <v>189</v>
      </c>
      <c r="Q5839" s="0" t="str">
        <f aca="false">IF(G5839=0,"Out of stock",IF(G5839&lt;H5839,"Understocked",IF(G5839&gt;Summary!$B$6*H5839,"Overstocked","Healthy")))</f>
        <v>Overstocked</v>
      </c>
      <c r="R5839" s="0" t="str">
        <f aca="false">IF(I5839&gt;=Summary!$B$7,"Fast",IF(I5839&lt;Summary!$B$8,"Slow","Medium"))</f>
        <v>Medium</v>
      </c>
      <c r="S5839" s="15" t="n">
        <f aca="false">IF(M5839&gt;Summary!$B$5,1,0)</f>
        <v>0</v>
      </c>
      <c r="T5839" s="16" t="n">
        <f aca="false">IF(Q5839="Overstocked",(G5839-Summary!$B$6*H5839)*J5839,0)</f>
        <v>88000</v>
      </c>
    </row>
    <row r="5840" customFormat="false" ht="15" hidden="false" customHeight="false" outlineLevel="0" collapsed="false">
      <c r="A5840" s="0" t="s">
        <v>5938</v>
      </c>
      <c r="B5840" s="0" t="s">
        <v>113</v>
      </c>
      <c r="C5840" s="0" t="s">
        <v>85</v>
      </c>
      <c r="D5840" s="0" t="s">
        <v>90</v>
      </c>
      <c r="E5840" s="14" t="n">
        <v>45450</v>
      </c>
      <c r="F5840" s="14" t="n">
        <v>45457</v>
      </c>
      <c r="G5840" s="0" t="n">
        <v>273</v>
      </c>
      <c r="H5840" s="0" t="n">
        <v>66</v>
      </c>
      <c r="I5840" s="0" t="n">
        <v>176</v>
      </c>
      <c r="J5840" s="0" t="n">
        <v>852</v>
      </c>
      <c r="K5840" s="0" t="n">
        <v>954</v>
      </c>
      <c r="L5840" s="15" t="s">
        <v>87</v>
      </c>
      <c r="M5840" s="0" t="n">
        <v>7</v>
      </c>
      <c r="N5840" s="16" t="n">
        <f aca="false">I5840*K5840</f>
        <v>167904</v>
      </c>
      <c r="O5840" s="16" t="n">
        <f aca="false">I5840*(K5840-J5840)</f>
        <v>17952</v>
      </c>
      <c r="P5840" s="15" t="n">
        <f aca="false">K5840-J5840</f>
        <v>102</v>
      </c>
      <c r="Q5840" s="0" t="str">
        <f aca="false">IF(G5840=0,"Out of stock",IF(G5840&lt;H5840,"Understocked",IF(G5840&gt;Summary!$B$6*H5840,"Overstocked","Healthy")))</f>
        <v>Overstocked</v>
      </c>
      <c r="R5840" s="0" t="str">
        <f aca="false">IF(I5840&gt;=Summary!$B$7,"Fast",IF(I5840&lt;Summary!$B$8,"Slow","Medium"))</f>
        <v>Medium</v>
      </c>
      <c r="S5840" s="15" t="n">
        <f aca="false">IF(M5840&gt;Summary!$B$5,1,0)</f>
        <v>0</v>
      </c>
      <c r="T5840" s="16" t="n">
        <f aca="false">IF(Q5840="Overstocked",(G5840-Summary!$B$6*H5840)*J5840,0)</f>
        <v>7668</v>
      </c>
    </row>
    <row r="5841" customFormat="false" ht="15" hidden="false" customHeight="false" outlineLevel="0" collapsed="false">
      <c r="A5841" s="0" t="s">
        <v>5939</v>
      </c>
      <c r="B5841" s="0" t="s">
        <v>84</v>
      </c>
      <c r="C5841" s="0" t="s">
        <v>85</v>
      </c>
      <c r="D5841" s="0" t="s">
        <v>86</v>
      </c>
      <c r="E5841" s="14" t="n">
        <v>45277</v>
      </c>
      <c r="F5841" s="14" t="n">
        <v>45278</v>
      </c>
      <c r="G5841" s="0" t="n">
        <v>72</v>
      </c>
      <c r="H5841" s="0" t="n">
        <v>124</v>
      </c>
      <c r="I5841" s="0" t="n">
        <v>154</v>
      </c>
      <c r="J5841" s="0" t="n">
        <v>1917</v>
      </c>
      <c r="K5841" s="0" t="n">
        <v>2093</v>
      </c>
      <c r="L5841" s="15" t="s">
        <v>87</v>
      </c>
      <c r="M5841" s="0" t="n">
        <v>1</v>
      </c>
      <c r="N5841" s="16" t="n">
        <f aca="false">I5841*K5841</f>
        <v>322322</v>
      </c>
      <c r="O5841" s="16" t="n">
        <f aca="false">I5841*(K5841-J5841)</f>
        <v>27104</v>
      </c>
      <c r="P5841" s="15" t="n">
        <f aca="false">K5841-J5841</f>
        <v>176</v>
      </c>
      <c r="Q5841" s="0" t="str">
        <f aca="false">IF(G5841=0,"Out of stock",IF(G5841&lt;H5841,"Understocked",IF(G5841&gt;Summary!$B$6*H5841,"Overstocked","Healthy")))</f>
        <v>Understocked</v>
      </c>
      <c r="R5841" s="0" t="str">
        <f aca="false">IF(I5841&gt;=Summary!$B$7,"Fast",IF(I5841&lt;Summary!$B$8,"Slow","Medium"))</f>
        <v>Medium</v>
      </c>
      <c r="S5841" s="15" t="n">
        <f aca="false">IF(M5841&gt;Summary!$B$5,1,0)</f>
        <v>0</v>
      </c>
      <c r="T5841" s="16" t="n">
        <f aca="false">IF(Q5841="Overstocked",(G5841-Summary!$B$6*H5841)*J5841,0)</f>
        <v>0</v>
      </c>
    </row>
    <row r="5842" customFormat="false" ht="15" hidden="false" customHeight="false" outlineLevel="0" collapsed="false">
      <c r="A5842" s="0" t="s">
        <v>5940</v>
      </c>
      <c r="B5842" s="0" t="s">
        <v>84</v>
      </c>
      <c r="C5842" s="0" t="s">
        <v>104</v>
      </c>
      <c r="D5842" s="0" t="s">
        <v>92</v>
      </c>
      <c r="E5842" s="14" t="n">
        <v>45371</v>
      </c>
      <c r="F5842" s="14" t="n">
        <v>45381</v>
      </c>
      <c r="G5842" s="0" t="n">
        <v>222</v>
      </c>
      <c r="H5842" s="0" t="n">
        <v>60</v>
      </c>
      <c r="I5842" s="0" t="n">
        <v>300</v>
      </c>
      <c r="J5842" s="0" t="n">
        <v>1486</v>
      </c>
      <c r="K5842" s="0" t="n">
        <v>1563</v>
      </c>
      <c r="L5842" s="15" t="s">
        <v>93</v>
      </c>
      <c r="M5842" s="0" t="n">
        <v>10</v>
      </c>
      <c r="N5842" s="16" t="n">
        <f aca="false">I5842*K5842</f>
        <v>468900</v>
      </c>
      <c r="O5842" s="16" t="n">
        <f aca="false">I5842*(K5842-J5842)</f>
        <v>23100</v>
      </c>
      <c r="P5842" s="15" t="n">
        <f aca="false">K5842-J5842</f>
        <v>77</v>
      </c>
      <c r="Q5842" s="0" t="str">
        <f aca="false">IF(G5842=0,"Out of stock",IF(G5842&lt;H5842,"Understocked",IF(G5842&gt;Summary!$B$6*H5842,"Overstocked","Healthy")))</f>
        <v>Healthy</v>
      </c>
      <c r="R5842" s="0" t="str">
        <f aca="false">IF(I5842&gt;=Summary!$B$7,"Fast",IF(I5842&lt;Summary!$B$8,"Slow","Medium"))</f>
        <v>Fast</v>
      </c>
      <c r="S5842" s="15" t="n">
        <f aca="false">IF(M5842&gt;Summary!$B$5,1,0)</f>
        <v>1</v>
      </c>
      <c r="T5842" s="16" t="n">
        <f aca="false">IF(Q5842="Overstocked",(G5842-Summary!$B$6*H5842)*J5842,0)</f>
        <v>0</v>
      </c>
    </row>
    <row r="5843" customFormat="false" ht="15" hidden="false" customHeight="false" outlineLevel="0" collapsed="false">
      <c r="A5843" s="0" t="s">
        <v>5941</v>
      </c>
      <c r="B5843" s="0" t="s">
        <v>84</v>
      </c>
      <c r="C5843" s="0" t="s">
        <v>104</v>
      </c>
      <c r="D5843" s="0" t="s">
        <v>92</v>
      </c>
      <c r="E5843" s="14" t="n">
        <v>45540</v>
      </c>
      <c r="F5843" s="14" t="n">
        <v>45550</v>
      </c>
      <c r="G5843" s="0" t="n">
        <v>79</v>
      </c>
      <c r="H5843" s="0" t="n">
        <v>118</v>
      </c>
      <c r="I5843" s="0" t="n">
        <v>189</v>
      </c>
      <c r="J5843" s="0" t="n">
        <v>1479</v>
      </c>
      <c r="K5843" s="0" t="n">
        <v>1839</v>
      </c>
      <c r="L5843" s="15" t="s">
        <v>80</v>
      </c>
      <c r="M5843" s="0" t="n">
        <v>10</v>
      </c>
      <c r="N5843" s="16" t="n">
        <f aca="false">I5843*K5843</f>
        <v>347571</v>
      </c>
      <c r="O5843" s="16" t="n">
        <f aca="false">I5843*(K5843-J5843)</f>
        <v>68040</v>
      </c>
      <c r="P5843" s="15" t="n">
        <f aca="false">K5843-J5843</f>
        <v>360</v>
      </c>
      <c r="Q5843" s="0" t="str">
        <f aca="false">IF(G5843=0,"Out of stock",IF(G5843&lt;H5843,"Understocked",IF(G5843&gt;Summary!$B$6*H5843,"Overstocked","Healthy")))</f>
        <v>Understocked</v>
      </c>
      <c r="R5843" s="0" t="str">
        <f aca="false">IF(I5843&gt;=Summary!$B$7,"Fast",IF(I5843&lt;Summary!$B$8,"Slow","Medium"))</f>
        <v>Medium</v>
      </c>
      <c r="S5843" s="15" t="n">
        <f aca="false">IF(M5843&gt;Summary!$B$5,1,0)</f>
        <v>1</v>
      </c>
      <c r="T5843" s="16" t="n">
        <f aca="false">IF(Q5843="Overstocked",(G5843-Summary!$B$6*H5843)*J5843,0)</f>
        <v>0</v>
      </c>
    </row>
    <row r="5844" customFormat="false" ht="15" hidden="false" customHeight="false" outlineLevel="0" collapsed="false">
      <c r="A5844" s="0" t="s">
        <v>5942</v>
      </c>
      <c r="B5844" s="0" t="s">
        <v>84</v>
      </c>
      <c r="C5844" s="0" t="s">
        <v>104</v>
      </c>
      <c r="D5844" s="0" t="s">
        <v>79</v>
      </c>
      <c r="E5844" s="14" t="n">
        <v>45149</v>
      </c>
      <c r="F5844" s="14" t="n">
        <v>45152</v>
      </c>
      <c r="G5844" s="0" t="n">
        <v>430</v>
      </c>
      <c r="H5844" s="0" t="n">
        <v>126</v>
      </c>
      <c r="I5844" s="0" t="n">
        <v>203</v>
      </c>
      <c r="J5844" s="0" t="n">
        <v>1445</v>
      </c>
      <c r="K5844" s="0" t="n">
        <v>1913</v>
      </c>
      <c r="L5844" s="15" t="s">
        <v>82</v>
      </c>
      <c r="M5844" s="0" t="n">
        <v>3</v>
      </c>
      <c r="N5844" s="16" t="n">
        <f aca="false">I5844*K5844</f>
        <v>388339</v>
      </c>
      <c r="O5844" s="16" t="n">
        <f aca="false">I5844*(K5844-J5844)</f>
        <v>95004</v>
      </c>
      <c r="P5844" s="15" t="n">
        <f aca="false">K5844-J5844</f>
        <v>468</v>
      </c>
      <c r="Q5844" s="0" t="str">
        <f aca="false">IF(G5844=0,"Out of stock",IF(G5844&lt;H5844,"Understocked",IF(G5844&gt;Summary!$B$6*H5844,"Overstocked","Healthy")))</f>
        <v>Healthy</v>
      </c>
      <c r="R5844" s="0" t="str">
        <f aca="false">IF(I5844&gt;=Summary!$B$7,"Fast",IF(I5844&lt;Summary!$B$8,"Slow","Medium"))</f>
        <v>Fast</v>
      </c>
      <c r="S5844" s="15" t="n">
        <f aca="false">IF(M5844&gt;Summary!$B$5,1,0)</f>
        <v>0</v>
      </c>
      <c r="T5844" s="16" t="n">
        <f aca="false">IF(Q5844="Overstocked",(G5844-Summary!$B$6*H5844)*J5844,0)</f>
        <v>0</v>
      </c>
    </row>
    <row r="5845" customFormat="false" ht="15" hidden="false" customHeight="false" outlineLevel="0" collapsed="false">
      <c r="A5845" s="0" t="s">
        <v>5943</v>
      </c>
      <c r="B5845" s="0" t="s">
        <v>101</v>
      </c>
      <c r="C5845" s="0" t="s">
        <v>104</v>
      </c>
      <c r="D5845" s="0" t="s">
        <v>92</v>
      </c>
      <c r="E5845" s="14" t="n">
        <v>45540</v>
      </c>
      <c r="F5845" s="14" t="n">
        <v>45542</v>
      </c>
      <c r="G5845" s="0" t="n">
        <v>295</v>
      </c>
      <c r="H5845" s="0" t="n">
        <v>62</v>
      </c>
      <c r="I5845" s="0" t="n">
        <v>109</v>
      </c>
      <c r="J5845" s="0" t="n">
        <v>635</v>
      </c>
      <c r="K5845" s="0" t="n">
        <v>1029</v>
      </c>
      <c r="L5845" s="15" t="s">
        <v>80</v>
      </c>
      <c r="M5845" s="0" t="n">
        <v>2</v>
      </c>
      <c r="N5845" s="16" t="n">
        <f aca="false">I5845*K5845</f>
        <v>112161</v>
      </c>
      <c r="O5845" s="16" t="n">
        <f aca="false">I5845*(K5845-J5845)</f>
        <v>42946</v>
      </c>
      <c r="P5845" s="15" t="n">
        <f aca="false">K5845-J5845</f>
        <v>394</v>
      </c>
      <c r="Q5845" s="0" t="str">
        <f aca="false">IF(G5845=0,"Out of stock",IF(G5845&lt;H5845,"Understocked",IF(G5845&gt;Summary!$B$6*H5845,"Overstocked","Healthy")))</f>
        <v>Overstocked</v>
      </c>
      <c r="R5845" s="0" t="str">
        <f aca="false">IF(I5845&gt;=Summary!$B$7,"Fast",IF(I5845&lt;Summary!$B$8,"Slow","Medium"))</f>
        <v>Medium</v>
      </c>
      <c r="S5845" s="15" t="n">
        <f aca="false">IF(M5845&gt;Summary!$B$5,1,0)</f>
        <v>0</v>
      </c>
      <c r="T5845" s="16" t="n">
        <f aca="false">IF(Q5845="Overstocked",(G5845-Summary!$B$6*H5845)*J5845,0)</f>
        <v>29845</v>
      </c>
    </row>
    <row r="5846" customFormat="false" ht="15" hidden="false" customHeight="false" outlineLevel="0" collapsed="false">
      <c r="A5846" s="0" t="s">
        <v>5944</v>
      </c>
      <c r="B5846" s="0" t="s">
        <v>123</v>
      </c>
      <c r="C5846" s="0" t="s">
        <v>85</v>
      </c>
      <c r="D5846" s="0" t="s">
        <v>86</v>
      </c>
      <c r="E5846" s="14" t="n">
        <v>45549</v>
      </c>
      <c r="F5846" s="14" t="n">
        <v>45559</v>
      </c>
      <c r="G5846" s="0" t="n">
        <v>27</v>
      </c>
      <c r="H5846" s="0" t="n">
        <v>142</v>
      </c>
      <c r="I5846" s="0" t="n">
        <v>81</v>
      </c>
      <c r="J5846" s="0" t="n">
        <v>342</v>
      </c>
      <c r="K5846" s="0" t="n">
        <v>394</v>
      </c>
      <c r="L5846" s="15" t="s">
        <v>87</v>
      </c>
      <c r="M5846" s="0" t="n">
        <v>10</v>
      </c>
      <c r="N5846" s="16" t="n">
        <f aca="false">I5846*K5846</f>
        <v>31914</v>
      </c>
      <c r="O5846" s="16" t="n">
        <f aca="false">I5846*(K5846-J5846)</f>
        <v>4212</v>
      </c>
      <c r="P5846" s="15" t="n">
        <f aca="false">K5846-J5846</f>
        <v>52</v>
      </c>
      <c r="Q5846" s="0" t="str">
        <f aca="false">IF(G5846=0,"Out of stock",IF(G5846&lt;H5846,"Understocked",IF(G5846&gt;Summary!$B$6*H5846,"Overstocked","Healthy")))</f>
        <v>Understocked</v>
      </c>
      <c r="R5846" s="0" t="str">
        <f aca="false">IF(I5846&gt;=Summary!$B$7,"Fast",IF(I5846&lt;Summary!$B$8,"Slow","Medium"))</f>
        <v>Slow</v>
      </c>
      <c r="S5846" s="15" t="n">
        <f aca="false">IF(M5846&gt;Summary!$B$5,1,0)</f>
        <v>1</v>
      </c>
      <c r="T5846" s="16" t="n">
        <f aca="false">IF(Q5846="Overstocked",(G5846-Summary!$B$6*H5846)*J5846,0)</f>
        <v>0</v>
      </c>
    </row>
    <row r="5847" customFormat="false" ht="15" hidden="false" customHeight="false" outlineLevel="0" collapsed="false">
      <c r="A5847" s="0" t="s">
        <v>5945</v>
      </c>
      <c r="B5847" s="0" t="s">
        <v>95</v>
      </c>
      <c r="C5847" s="0" t="s">
        <v>78</v>
      </c>
      <c r="D5847" s="0" t="s">
        <v>102</v>
      </c>
      <c r="E5847" s="14" t="n">
        <v>45533</v>
      </c>
      <c r="F5847" s="14" t="n">
        <v>45535</v>
      </c>
      <c r="G5847" s="0" t="n">
        <v>61</v>
      </c>
      <c r="H5847" s="0" t="n">
        <v>53</v>
      </c>
      <c r="I5847" s="0" t="n">
        <v>12</v>
      </c>
      <c r="J5847" s="0" t="n">
        <v>405</v>
      </c>
      <c r="K5847" s="0" t="n">
        <v>499</v>
      </c>
      <c r="L5847" s="15" t="s">
        <v>80</v>
      </c>
      <c r="M5847" s="0" t="n">
        <v>2</v>
      </c>
      <c r="N5847" s="16" t="n">
        <f aca="false">I5847*K5847</f>
        <v>5988</v>
      </c>
      <c r="O5847" s="16" t="n">
        <f aca="false">I5847*(K5847-J5847)</f>
        <v>1128</v>
      </c>
      <c r="P5847" s="15" t="n">
        <f aca="false">K5847-J5847</f>
        <v>94</v>
      </c>
      <c r="Q5847" s="0" t="str">
        <f aca="false">IF(G5847=0,"Out of stock",IF(G5847&lt;H5847,"Understocked",IF(G5847&gt;Summary!$B$6*H5847,"Overstocked","Healthy")))</f>
        <v>Healthy</v>
      </c>
      <c r="R5847" s="0" t="str">
        <f aca="false">IF(I5847&gt;=Summary!$B$7,"Fast",IF(I5847&lt;Summary!$B$8,"Slow","Medium"))</f>
        <v>Slow</v>
      </c>
      <c r="S5847" s="15" t="n">
        <f aca="false">IF(M5847&gt;Summary!$B$5,1,0)</f>
        <v>0</v>
      </c>
      <c r="T5847" s="16" t="n">
        <f aca="false">IF(Q5847="Overstocked",(G5847-Summary!$B$6*H5847)*J5847,0)</f>
        <v>0</v>
      </c>
    </row>
    <row r="5848" customFormat="false" ht="15" hidden="false" customHeight="false" outlineLevel="0" collapsed="false">
      <c r="A5848" s="0" t="s">
        <v>5946</v>
      </c>
      <c r="B5848" s="0" t="s">
        <v>123</v>
      </c>
      <c r="C5848" s="0" t="s">
        <v>78</v>
      </c>
      <c r="D5848" s="0" t="s">
        <v>79</v>
      </c>
      <c r="E5848" s="14" t="n">
        <v>45185</v>
      </c>
      <c r="F5848" s="14" t="n">
        <v>45194</v>
      </c>
      <c r="G5848" s="0" t="n">
        <v>274</v>
      </c>
      <c r="H5848" s="0" t="n">
        <v>130</v>
      </c>
      <c r="I5848" s="0" t="n">
        <v>207</v>
      </c>
      <c r="J5848" s="0" t="n">
        <v>761</v>
      </c>
      <c r="K5848" s="0" t="n">
        <v>963</v>
      </c>
      <c r="L5848" s="15" t="s">
        <v>87</v>
      </c>
      <c r="M5848" s="0" t="n">
        <v>9</v>
      </c>
      <c r="N5848" s="16" t="n">
        <f aca="false">I5848*K5848</f>
        <v>199341</v>
      </c>
      <c r="O5848" s="16" t="n">
        <f aca="false">I5848*(K5848-J5848)</f>
        <v>41814</v>
      </c>
      <c r="P5848" s="15" t="n">
        <f aca="false">K5848-J5848</f>
        <v>202</v>
      </c>
      <c r="Q5848" s="0" t="str">
        <f aca="false">IF(G5848=0,"Out of stock",IF(G5848&lt;H5848,"Understocked",IF(G5848&gt;Summary!$B$6*H5848,"Overstocked","Healthy")))</f>
        <v>Healthy</v>
      </c>
      <c r="R5848" s="0" t="str">
        <f aca="false">IF(I5848&gt;=Summary!$B$7,"Fast",IF(I5848&lt;Summary!$B$8,"Slow","Medium"))</f>
        <v>Fast</v>
      </c>
      <c r="S5848" s="15" t="n">
        <f aca="false">IF(M5848&gt;Summary!$B$5,1,0)</f>
        <v>1</v>
      </c>
      <c r="T5848" s="16" t="n">
        <f aca="false">IF(Q5848="Overstocked",(G5848-Summary!$B$6*H5848)*J5848,0)</f>
        <v>0</v>
      </c>
    </row>
    <row r="5849" customFormat="false" ht="15" hidden="false" customHeight="false" outlineLevel="0" collapsed="false">
      <c r="A5849" s="0" t="s">
        <v>5947</v>
      </c>
      <c r="B5849" s="0" t="s">
        <v>115</v>
      </c>
      <c r="C5849" s="0" t="s">
        <v>96</v>
      </c>
      <c r="D5849" s="0" t="s">
        <v>79</v>
      </c>
      <c r="E5849" s="14" t="n">
        <v>45191</v>
      </c>
      <c r="F5849" s="14" t="n">
        <v>45193</v>
      </c>
      <c r="G5849" s="0" t="n">
        <v>119</v>
      </c>
      <c r="H5849" s="0" t="n">
        <v>111</v>
      </c>
      <c r="I5849" s="0" t="n">
        <v>78</v>
      </c>
      <c r="J5849" s="0" t="n">
        <v>1924</v>
      </c>
      <c r="K5849" s="0" t="n">
        <v>2098</v>
      </c>
      <c r="L5849" s="15" t="s">
        <v>97</v>
      </c>
      <c r="M5849" s="0" t="n">
        <v>2</v>
      </c>
      <c r="N5849" s="16" t="n">
        <f aca="false">I5849*K5849</f>
        <v>163644</v>
      </c>
      <c r="O5849" s="16" t="n">
        <f aca="false">I5849*(K5849-J5849)</f>
        <v>13572</v>
      </c>
      <c r="P5849" s="15" t="n">
        <f aca="false">K5849-J5849</f>
        <v>174</v>
      </c>
      <c r="Q5849" s="0" t="str">
        <f aca="false">IF(G5849=0,"Out of stock",IF(G5849&lt;H5849,"Understocked",IF(G5849&gt;Summary!$B$6*H5849,"Overstocked","Healthy")))</f>
        <v>Healthy</v>
      </c>
      <c r="R5849" s="0" t="str">
        <f aca="false">IF(I5849&gt;=Summary!$B$7,"Fast",IF(I5849&lt;Summary!$B$8,"Slow","Medium"))</f>
        <v>Slow</v>
      </c>
      <c r="S5849" s="15" t="n">
        <f aca="false">IF(M5849&gt;Summary!$B$5,1,0)</f>
        <v>0</v>
      </c>
      <c r="T5849" s="16" t="n">
        <f aca="false">IF(Q5849="Overstocked",(G5849-Summary!$B$6*H5849)*J5849,0)</f>
        <v>0</v>
      </c>
    </row>
    <row r="5850" customFormat="false" ht="15" hidden="false" customHeight="false" outlineLevel="0" collapsed="false">
      <c r="A5850" s="0" t="s">
        <v>5948</v>
      </c>
      <c r="B5850" s="0" t="s">
        <v>107</v>
      </c>
      <c r="C5850" s="0" t="s">
        <v>96</v>
      </c>
      <c r="D5850" s="0" t="s">
        <v>90</v>
      </c>
      <c r="E5850" s="14" t="n">
        <v>45150</v>
      </c>
      <c r="F5850" s="14" t="n">
        <v>45158</v>
      </c>
      <c r="G5850" s="0" t="n">
        <v>56</v>
      </c>
      <c r="H5850" s="0" t="n">
        <v>120</v>
      </c>
      <c r="I5850" s="0" t="n">
        <v>124</v>
      </c>
      <c r="J5850" s="0" t="n">
        <v>1302</v>
      </c>
      <c r="K5850" s="0" t="n">
        <v>1382</v>
      </c>
      <c r="L5850" s="15" t="s">
        <v>97</v>
      </c>
      <c r="M5850" s="0" t="n">
        <v>8</v>
      </c>
      <c r="N5850" s="16" t="n">
        <f aca="false">I5850*K5850</f>
        <v>171368</v>
      </c>
      <c r="O5850" s="16" t="n">
        <f aca="false">I5850*(K5850-J5850)</f>
        <v>9920</v>
      </c>
      <c r="P5850" s="15" t="n">
        <f aca="false">K5850-J5850</f>
        <v>80</v>
      </c>
      <c r="Q5850" s="0" t="str">
        <f aca="false">IF(G5850=0,"Out of stock",IF(G5850&lt;H5850,"Understocked",IF(G5850&gt;Summary!$B$6*H5850,"Overstocked","Healthy")))</f>
        <v>Understocked</v>
      </c>
      <c r="R5850" s="0" t="str">
        <f aca="false">IF(I5850&gt;=Summary!$B$7,"Fast",IF(I5850&lt;Summary!$B$8,"Slow","Medium"))</f>
        <v>Medium</v>
      </c>
      <c r="S5850" s="15" t="n">
        <f aca="false">IF(M5850&gt;Summary!$B$5,1,0)</f>
        <v>1</v>
      </c>
      <c r="T5850" s="16" t="n">
        <f aca="false">IF(Q5850="Overstocked",(G5850-Summary!$B$6*H5850)*J5850,0)</f>
        <v>0</v>
      </c>
    </row>
    <row r="5851" customFormat="false" ht="15" hidden="false" customHeight="false" outlineLevel="0" collapsed="false">
      <c r="A5851" s="0" t="s">
        <v>5949</v>
      </c>
      <c r="B5851" s="0" t="s">
        <v>84</v>
      </c>
      <c r="C5851" s="0" t="s">
        <v>78</v>
      </c>
      <c r="D5851" s="0" t="s">
        <v>90</v>
      </c>
      <c r="E5851" s="14" t="n">
        <v>45483</v>
      </c>
      <c r="F5851" s="14" t="n">
        <v>45486</v>
      </c>
      <c r="G5851" s="0" t="n">
        <v>378</v>
      </c>
      <c r="H5851" s="0" t="n">
        <v>61</v>
      </c>
      <c r="I5851" s="0" t="n">
        <v>156</v>
      </c>
      <c r="J5851" s="0" t="n">
        <v>1098</v>
      </c>
      <c r="K5851" s="0" t="n">
        <v>1214</v>
      </c>
      <c r="L5851" s="15" t="s">
        <v>80</v>
      </c>
      <c r="M5851" s="0" t="n">
        <v>3</v>
      </c>
      <c r="N5851" s="16" t="n">
        <f aca="false">I5851*K5851</f>
        <v>189384</v>
      </c>
      <c r="O5851" s="16" t="n">
        <f aca="false">I5851*(K5851-J5851)</f>
        <v>18096</v>
      </c>
      <c r="P5851" s="15" t="n">
        <f aca="false">K5851-J5851</f>
        <v>116</v>
      </c>
      <c r="Q5851" s="0" t="str">
        <f aca="false">IF(G5851=0,"Out of stock",IF(G5851&lt;H5851,"Understocked",IF(G5851&gt;Summary!$B$6*H5851,"Overstocked","Healthy")))</f>
        <v>Overstocked</v>
      </c>
      <c r="R5851" s="0" t="str">
        <f aca="false">IF(I5851&gt;=Summary!$B$7,"Fast",IF(I5851&lt;Summary!$B$8,"Slow","Medium"))</f>
        <v>Medium</v>
      </c>
      <c r="S5851" s="15" t="n">
        <f aca="false">IF(M5851&gt;Summary!$B$5,1,0)</f>
        <v>0</v>
      </c>
      <c r="T5851" s="16" t="n">
        <f aca="false">IF(Q5851="Overstocked",(G5851-Summary!$B$6*H5851)*J5851,0)</f>
        <v>147132</v>
      </c>
    </row>
    <row r="5852" customFormat="false" ht="15" hidden="false" customHeight="false" outlineLevel="0" collapsed="false">
      <c r="A5852" s="0" t="s">
        <v>5950</v>
      </c>
      <c r="B5852" s="0" t="s">
        <v>101</v>
      </c>
      <c r="C5852" s="0" t="s">
        <v>85</v>
      </c>
      <c r="D5852" s="0" t="s">
        <v>86</v>
      </c>
      <c r="E5852" s="14" t="n">
        <v>45607</v>
      </c>
      <c r="F5852" s="14" t="n">
        <v>45616</v>
      </c>
      <c r="G5852" s="0" t="n">
        <v>330</v>
      </c>
      <c r="H5852" s="0" t="n">
        <v>135</v>
      </c>
      <c r="I5852" s="0" t="n">
        <v>269</v>
      </c>
      <c r="J5852" s="0" t="n">
        <v>1811</v>
      </c>
      <c r="K5852" s="0" t="n">
        <v>2310</v>
      </c>
      <c r="L5852" s="15" t="s">
        <v>82</v>
      </c>
      <c r="M5852" s="0" t="n">
        <v>9</v>
      </c>
      <c r="N5852" s="16" t="n">
        <f aca="false">I5852*K5852</f>
        <v>621390</v>
      </c>
      <c r="O5852" s="16" t="n">
        <f aca="false">I5852*(K5852-J5852)</f>
        <v>134231</v>
      </c>
      <c r="P5852" s="15" t="n">
        <f aca="false">K5852-J5852</f>
        <v>499</v>
      </c>
      <c r="Q5852" s="0" t="str">
        <f aca="false">IF(G5852=0,"Out of stock",IF(G5852&lt;H5852,"Understocked",IF(G5852&gt;Summary!$B$6*H5852,"Overstocked","Healthy")))</f>
        <v>Healthy</v>
      </c>
      <c r="R5852" s="0" t="str">
        <f aca="false">IF(I5852&gt;=Summary!$B$7,"Fast",IF(I5852&lt;Summary!$B$8,"Slow","Medium"))</f>
        <v>Fast</v>
      </c>
      <c r="S5852" s="15" t="n">
        <f aca="false">IF(M5852&gt;Summary!$B$5,1,0)</f>
        <v>1</v>
      </c>
      <c r="T5852" s="16" t="n">
        <f aca="false">IF(Q5852="Overstocked",(G5852-Summary!$B$6*H5852)*J5852,0)</f>
        <v>0</v>
      </c>
    </row>
    <row r="5853" customFormat="false" ht="15" hidden="false" customHeight="false" outlineLevel="0" collapsed="false">
      <c r="A5853" s="0" t="s">
        <v>5951</v>
      </c>
      <c r="B5853" s="0" t="s">
        <v>111</v>
      </c>
      <c r="C5853" s="0" t="s">
        <v>104</v>
      </c>
      <c r="D5853" s="0" t="s">
        <v>86</v>
      </c>
      <c r="E5853" s="14" t="n">
        <v>45041</v>
      </c>
      <c r="F5853" s="14" t="n">
        <v>45042</v>
      </c>
      <c r="G5853" s="0" t="n">
        <v>250</v>
      </c>
      <c r="H5853" s="0" t="n">
        <v>147</v>
      </c>
      <c r="I5853" s="0" t="n">
        <v>113</v>
      </c>
      <c r="J5853" s="0" t="n">
        <v>445</v>
      </c>
      <c r="K5853" s="0" t="n">
        <v>588</v>
      </c>
      <c r="L5853" s="15" t="s">
        <v>93</v>
      </c>
      <c r="M5853" s="0" t="n">
        <v>1</v>
      </c>
      <c r="N5853" s="16" t="n">
        <f aca="false">I5853*K5853</f>
        <v>66444</v>
      </c>
      <c r="O5853" s="16" t="n">
        <f aca="false">I5853*(K5853-J5853)</f>
        <v>16159</v>
      </c>
      <c r="P5853" s="15" t="n">
        <f aca="false">K5853-J5853</f>
        <v>143</v>
      </c>
      <c r="Q5853" s="0" t="str">
        <f aca="false">IF(G5853=0,"Out of stock",IF(G5853&lt;H5853,"Understocked",IF(G5853&gt;Summary!$B$6*H5853,"Overstocked","Healthy")))</f>
        <v>Healthy</v>
      </c>
      <c r="R5853" s="0" t="str">
        <f aca="false">IF(I5853&gt;=Summary!$B$7,"Fast",IF(I5853&lt;Summary!$B$8,"Slow","Medium"))</f>
        <v>Medium</v>
      </c>
      <c r="S5853" s="15" t="n">
        <f aca="false">IF(M5853&gt;Summary!$B$5,1,0)</f>
        <v>0</v>
      </c>
      <c r="T5853" s="16" t="n">
        <f aca="false">IF(Q5853="Overstocked",(G5853-Summary!$B$6*H5853)*J5853,0)</f>
        <v>0</v>
      </c>
    </row>
    <row r="5854" customFormat="false" ht="15" hidden="false" customHeight="false" outlineLevel="0" collapsed="false">
      <c r="A5854" s="0" t="s">
        <v>5952</v>
      </c>
      <c r="B5854" s="0" t="s">
        <v>101</v>
      </c>
      <c r="C5854" s="0" t="s">
        <v>78</v>
      </c>
      <c r="D5854" s="0" t="s">
        <v>79</v>
      </c>
      <c r="E5854" s="14" t="n">
        <v>45270</v>
      </c>
      <c r="F5854" s="14" t="n">
        <v>45280</v>
      </c>
      <c r="G5854" s="0" t="n">
        <v>469</v>
      </c>
      <c r="H5854" s="0" t="n">
        <v>61</v>
      </c>
      <c r="I5854" s="0" t="n">
        <v>283</v>
      </c>
      <c r="J5854" s="0" t="n">
        <v>1357</v>
      </c>
      <c r="K5854" s="0" t="n">
        <v>1791</v>
      </c>
      <c r="L5854" s="15" t="s">
        <v>82</v>
      </c>
      <c r="M5854" s="0" t="n">
        <v>10</v>
      </c>
      <c r="N5854" s="16" t="n">
        <f aca="false">I5854*K5854</f>
        <v>506853</v>
      </c>
      <c r="O5854" s="16" t="n">
        <f aca="false">I5854*(K5854-J5854)</f>
        <v>122822</v>
      </c>
      <c r="P5854" s="15" t="n">
        <f aca="false">K5854-J5854</f>
        <v>434</v>
      </c>
      <c r="Q5854" s="0" t="str">
        <f aca="false">IF(G5854=0,"Out of stock",IF(G5854&lt;H5854,"Understocked",IF(G5854&gt;Summary!$B$6*H5854,"Overstocked","Healthy")))</f>
        <v>Overstocked</v>
      </c>
      <c r="R5854" s="0" t="str">
        <f aca="false">IF(I5854&gt;=Summary!$B$7,"Fast",IF(I5854&lt;Summary!$B$8,"Slow","Medium"))</f>
        <v>Fast</v>
      </c>
      <c r="S5854" s="15" t="n">
        <f aca="false">IF(M5854&gt;Summary!$B$5,1,0)</f>
        <v>1</v>
      </c>
      <c r="T5854" s="16" t="n">
        <f aca="false">IF(Q5854="Overstocked",(G5854-Summary!$B$6*H5854)*J5854,0)</f>
        <v>305325</v>
      </c>
    </row>
    <row r="5855" customFormat="false" ht="15" hidden="false" customHeight="false" outlineLevel="0" collapsed="false">
      <c r="A5855" s="0" t="s">
        <v>5953</v>
      </c>
      <c r="B5855" s="0" t="s">
        <v>77</v>
      </c>
      <c r="C5855" s="0" t="s">
        <v>96</v>
      </c>
      <c r="D5855" s="0" t="s">
        <v>90</v>
      </c>
      <c r="E5855" s="14" t="n">
        <v>45191</v>
      </c>
      <c r="F5855" s="14" t="n">
        <v>45196</v>
      </c>
      <c r="G5855" s="0" t="n">
        <v>266</v>
      </c>
      <c r="H5855" s="0" t="n">
        <v>95</v>
      </c>
      <c r="I5855" s="0" t="n">
        <v>244</v>
      </c>
      <c r="J5855" s="0" t="n">
        <v>772</v>
      </c>
      <c r="K5855" s="0" t="n">
        <v>955</v>
      </c>
      <c r="L5855" s="15" t="s">
        <v>80</v>
      </c>
      <c r="M5855" s="0" t="n">
        <v>5</v>
      </c>
      <c r="N5855" s="16" t="n">
        <f aca="false">I5855*K5855</f>
        <v>233020</v>
      </c>
      <c r="O5855" s="16" t="n">
        <f aca="false">I5855*(K5855-J5855)</f>
        <v>44652</v>
      </c>
      <c r="P5855" s="15" t="n">
        <f aca="false">K5855-J5855</f>
        <v>183</v>
      </c>
      <c r="Q5855" s="0" t="str">
        <f aca="false">IF(G5855=0,"Out of stock",IF(G5855&lt;H5855,"Understocked",IF(G5855&gt;Summary!$B$6*H5855,"Overstocked","Healthy")))</f>
        <v>Healthy</v>
      </c>
      <c r="R5855" s="0" t="str">
        <f aca="false">IF(I5855&gt;=Summary!$B$7,"Fast",IF(I5855&lt;Summary!$B$8,"Slow","Medium"))</f>
        <v>Fast</v>
      </c>
      <c r="S5855" s="15" t="n">
        <f aca="false">IF(M5855&gt;Summary!$B$5,1,0)</f>
        <v>0</v>
      </c>
      <c r="T5855" s="16" t="n">
        <f aca="false">IF(Q5855="Overstocked",(G5855-Summary!$B$6*H5855)*J5855,0)</f>
        <v>0</v>
      </c>
    </row>
    <row r="5856" customFormat="false" ht="15" hidden="false" customHeight="false" outlineLevel="0" collapsed="false">
      <c r="A5856" s="0" t="s">
        <v>5954</v>
      </c>
      <c r="B5856" s="0" t="s">
        <v>95</v>
      </c>
      <c r="C5856" s="0" t="s">
        <v>104</v>
      </c>
      <c r="D5856" s="0" t="s">
        <v>92</v>
      </c>
      <c r="E5856" s="14" t="n">
        <v>45647</v>
      </c>
      <c r="F5856" s="14" t="n">
        <v>45653</v>
      </c>
      <c r="G5856" s="0" t="n">
        <v>384</v>
      </c>
      <c r="H5856" s="0" t="n">
        <v>135</v>
      </c>
      <c r="I5856" s="0" t="n">
        <v>240</v>
      </c>
      <c r="J5856" s="0" t="n">
        <v>1739</v>
      </c>
      <c r="K5856" s="0" t="n">
        <v>1814</v>
      </c>
      <c r="L5856" s="15" t="s">
        <v>97</v>
      </c>
      <c r="M5856" s="0" t="n">
        <v>6</v>
      </c>
      <c r="N5856" s="16" t="n">
        <f aca="false">I5856*K5856</f>
        <v>435360</v>
      </c>
      <c r="O5856" s="16" t="n">
        <f aca="false">I5856*(K5856-J5856)</f>
        <v>18000</v>
      </c>
      <c r="P5856" s="15" t="n">
        <f aca="false">K5856-J5856</f>
        <v>75</v>
      </c>
      <c r="Q5856" s="0" t="str">
        <f aca="false">IF(G5856=0,"Out of stock",IF(G5856&lt;H5856,"Understocked",IF(G5856&gt;Summary!$B$6*H5856,"Overstocked","Healthy")))</f>
        <v>Healthy</v>
      </c>
      <c r="R5856" s="0" t="str">
        <f aca="false">IF(I5856&gt;=Summary!$B$7,"Fast",IF(I5856&lt;Summary!$B$8,"Slow","Medium"))</f>
        <v>Fast</v>
      </c>
      <c r="S5856" s="15" t="n">
        <f aca="false">IF(M5856&gt;Summary!$B$5,1,0)</f>
        <v>0</v>
      </c>
      <c r="T5856" s="16" t="n">
        <f aca="false">IF(Q5856="Overstocked",(G5856-Summary!$B$6*H5856)*J5856,0)</f>
        <v>0</v>
      </c>
    </row>
    <row r="5857" customFormat="false" ht="15" hidden="false" customHeight="false" outlineLevel="0" collapsed="false">
      <c r="A5857" s="0" t="s">
        <v>5955</v>
      </c>
      <c r="B5857" s="0" t="s">
        <v>89</v>
      </c>
      <c r="C5857" s="0" t="s">
        <v>78</v>
      </c>
      <c r="D5857" s="0" t="s">
        <v>86</v>
      </c>
      <c r="E5857" s="14" t="n">
        <v>45286</v>
      </c>
      <c r="F5857" s="14" t="n">
        <v>45293</v>
      </c>
      <c r="G5857" s="0" t="n">
        <v>453</v>
      </c>
      <c r="H5857" s="0" t="n">
        <v>147</v>
      </c>
      <c r="I5857" s="0" t="n">
        <v>221</v>
      </c>
      <c r="J5857" s="0" t="n">
        <v>450</v>
      </c>
      <c r="K5857" s="0" t="n">
        <v>717</v>
      </c>
      <c r="L5857" s="15" t="s">
        <v>87</v>
      </c>
      <c r="M5857" s="0" t="n">
        <v>7</v>
      </c>
      <c r="N5857" s="16" t="n">
        <f aca="false">I5857*K5857</f>
        <v>158457</v>
      </c>
      <c r="O5857" s="16" t="n">
        <f aca="false">I5857*(K5857-J5857)</f>
        <v>59007</v>
      </c>
      <c r="P5857" s="15" t="n">
        <f aca="false">K5857-J5857</f>
        <v>267</v>
      </c>
      <c r="Q5857" s="0" t="str">
        <f aca="false">IF(G5857=0,"Out of stock",IF(G5857&lt;H5857,"Understocked",IF(G5857&gt;Summary!$B$6*H5857,"Overstocked","Healthy")))</f>
        <v>Healthy</v>
      </c>
      <c r="R5857" s="0" t="str">
        <f aca="false">IF(I5857&gt;=Summary!$B$7,"Fast",IF(I5857&lt;Summary!$B$8,"Slow","Medium"))</f>
        <v>Fast</v>
      </c>
      <c r="S5857" s="15" t="n">
        <f aca="false">IF(M5857&gt;Summary!$B$5,1,0)</f>
        <v>0</v>
      </c>
      <c r="T5857" s="16" t="n">
        <f aca="false">IF(Q5857="Overstocked",(G5857-Summary!$B$6*H5857)*J5857,0)</f>
        <v>0</v>
      </c>
    </row>
    <row r="5858" customFormat="false" ht="15" hidden="false" customHeight="false" outlineLevel="0" collapsed="false">
      <c r="A5858" s="0" t="s">
        <v>5956</v>
      </c>
      <c r="B5858" s="0" t="s">
        <v>84</v>
      </c>
      <c r="C5858" s="0" t="s">
        <v>85</v>
      </c>
      <c r="D5858" s="0" t="s">
        <v>92</v>
      </c>
      <c r="E5858" s="14" t="n">
        <v>45322</v>
      </c>
      <c r="F5858" s="14" t="n">
        <v>45331</v>
      </c>
      <c r="G5858" s="0" t="n">
        <v>18</v>
      </c>
      <c r="H5858" s="0" t="n">
        <v>51</v>
      </c>
      <c r="I5858" s="0" t="n">
        <v>96</v>
      </c>
      <c r="J5858" s="0" t="n">
        <v>926</v>
      </c>
      <c r="K5858" s="0" t="n">
        <v>1121</v>
      </c>
      <c r="L5858" s="15" t="s">
        <v>82</v>
      </c>
      <c r="M5858" s="0" t="n">
        <v>9</v>
      </c>
      <c r="N5858" s="16" t="n">
        <f aca="false">I5858*K5858</f>
        <v>107616</v>
      </c>
      <c r="O5858" s="16" t="n">
        <f aca="false">I5858*(K5858-J5858)</f>
        <v>18720</v>
      </c>
      <c r="P5858" s="15" t="n">
        <f aca="false">K5858-J5858</f>
        <v>195</v>
      </c>
      <c r="Q5858" s="0" t="str">
        <f aca="false">IF(G5858=0,"Out of stock",IF(G5858&lt;H5858,"Understocked",IF(G5858&gt;Summary!$B$6*H5858,"Overstocked","Healthy")))</f>
        <v>Understocked</v>
      </c>
      <c r="R5858" s="0" t="str">
        <f aca="false">IF(I5858&gt;=Summary!$B$7,"Fast",IF(I5858&lt;Summary!$B$8,"Slow","Medium"))</f>
        <v>Slow</v>
      </c>
      <c r="S5858" s="15" t="n">
        <f aca="false">IF(M5858&gt;Summary!$B$5,1,0)</f>
        <v>1</v>
      </c>
      <c r="T5858" s="16" t="n">
        <f aca="false">IF(Q5858="Overstocked",(G5858-Summary!$B$6*H5858)*J5858,0)</f>
        <v>0</v>
      </c>
    </row>
    <row r="5859" customFormat="false" ht="15" hidden="false" customHeight="false" outlineLevel="0" collapsed="false">
      <c r="A5859" s="0" t="s">
        <v>5957</v>
      </c>
      <c r="B5859" s="0" t="s">
        <v>111</v>
      </c>
      <c r="C5859" s="0" t="s">
        <v>96</v>
      </c>
      <c r="D5859" s="0" t="s">
        <v>92</v>
      </c>
      <c r="E5859" s="14" t="n">
        <v>45118</v>
      </c>
      <c r="F5859" s="14" t="n">
        <v>45120</v>
      </c>
      <c r="G5859" s="0" t="n">
        <v>253</v>
      </c>
      <c r="H5859" s="0" t="n">
        <v>140</v>
      </c>
      <c r="I5859" s="0" t="n">
        <v>63</v>
      </c>
      <c r="J5859" s="0" t="n">
        <v>929</v>
      </c>
      <c r="K5859" s="0" t="n">
        <v>980</v>
      </c>
      <c r="L5859" s="15" t="s">
        <v>82</v>
      </c>
      <c r="M5859" s="0" t="n">
        <v>2</v>
      </c>
      <c r="N5859" s="16" t="n">
        <f aca="false">I5859*K5859</f>
        <v>61740</v>
      </c>
      <c r="O5859" s="16" t="n">
        <f aca="false">I5859*(K5859-J5859)</f>
        <v>3213</v>
      </c>
      <c r="P5859" s="15" t="n">
        <f aca="false">K5859-J5859</f>
        <v>51</v>
      </c>
      <c r="Q5859" s="0" t="str">
        <f aca="false">IF(G5859=0,"Out of stock",IF(G5859&lt;H5859,"Understocked",IF(G5859&gt;Summary!$B$6*H5859,"Overstocked","Healthy")))</f>
        <v>Healthy</v>
      </c>
      <c r="R5859" s="0" t="str">
        <f aca="false">IF(I5859&gt;=Summary!$B$7,"Fast",IF(I5859&lt;Summary!$B$8,"Slow","Medium"))</f>
        <v>Slow</v>
      </c>
      <c r="S5859" s="15" t="n">
        <f aca="false">IF(M5859&gt;Summary!$B$5,1,0)</f>
        <v>0</v>
      </c>
      <c r="T5859" s="16" t="n">
        <f aca="false">IF(Q5859="Overstocked",(G5859-Summary!$B$6*H5859)*J5859,0)</f>
        <v>0</v>
      </c>
    </row>
    <row r="5860" customFormat="false" ht="15" hidden="false" customHeight="false" outlineLevel="0" collapsed="false">
      <c r="A5860" s="0" t="s">
        <v>5958</v>
      </c>
      <c r="B5860" s="0" t="s">
        <v>115</v>
      </c>
      <c r="C5860" s="0" t="s">
        <v>78</v>
      </c>
      <c r="D5860" s="0" t="s">
        <v>86</v>
      </c>
      <c r="E5860" s="14" t="n">
        <v>45186</v>
      </c>
      <c r="F5860" s="14" t="n">
        <v>45189</v>
      </c>
      <c r="G5860" s="0" t="n">
        <v>474</v>
      </c>
      <c r="H5860" s="0" t="n">
        <v>79</v>
      </c>
      <c r="I5860" s="0" t="n">
        <v>81</v>
      </c>
      <c r="J5860" s="0" t="n">
        <v>1935</v>
      </c>
      <c r="K5860" s="0" t="n">
        <v>2120</v>
      </c>
      <c r="L5860" s="15" t="s">
        <v>87</v>
      </c>
      <c r="M5860" s="0" t="n">
        <v>3</v>
      </c>
      <c r="N5860" s="16" t="n">
        <f aca="false">I5860*K5860</f>
        <v>171720</v>
      </c>
      <c r="O5860" s="16" t="n">
        <f aca="false">I5860*(K5860-J5860)</f>
        <v>14985</v>
      </c>
      <c r="P5860" s="15" t="n">
        <f aca="false">K5860-J5860</f>
        <v>185</v>
      </c>
      <c r="Q5860" s="0" t="str">
        <f aca="false">IF(G5860=0,"Out of stock",IF(G5860&lt;H5860,"Understocked",IF(G5860&gt;Summary!$B$6*H5860,"Overstocked","Healthy")))</f>
        <v>Overstocked</v>
      </c>
      <c r="R5860" s="0" t="str">
        <f aca="false">IF(I5860&gt;=Summary!$B$7,"Fast",IF(I5860&lt;Summary!$B$8,"Slow","Medium"))</f>
        <v>Slow</v>
      </c>
      <c r="S5860" s="15" t="n">
        <f aca="false">IF(M5860&gt;Summary!$B$5,1,0)</f>
        <v>0</v>
      </c>
      <c r="T5860" s="16" t="n">
        <f aca="false">IF(Q5860="Overstocked",(G5860-Summary!$B$6*H5860)*J5860,0)</f>
        <v>305730</v>
      </c>
    </row>
    <row r="5861" customFormat="false" ht="15" hidden="false" customHeight="false" outlineLevel="0" collapsed="false">
      <c r="A5861" s="0" t="s">
        <v>5959</v>
      </c>
      <c r="B5861" s="0" t="s">
        <v>77</v>
      </c>
      <c r="C5861" s="0" t="s">
        <v>85</v>
      </c>
      <c r="D5861" s="0" t="s">
        <v>86</v>
      </c>
      <c r="E5861" s="14" t="n">
        <v>45370</v>
      </c>
      <c r="F5861" s="14" t="n">
        <v>45377</v>
      </c>
      <c r="G5861" s="0" t="n">
        <v>74</v>
      </c>
      <c r="H5861" s="0" t="n">
        <v>65</v>
      </c>
      <c r="I5861" s="0" t="n">
        <v>240</v>
      </c>
      <c r="J5861" s="0" t="n">
        <v>1281</v>
      </c>
      <c r="K5861" s="0" t="n">
        <v>1547</v>
      </c>
      <c r="L5861" s="15" t="s">
        <v>80</v>
      </c>
      <c r="M5861" s="0" t="n">
        <v>7</v>
      </c>
      <c r="N5861" s="16" t="n">
        <f aca="false">I5861*K5861</f>
        <v>371280</v>
      </c>
      <c r="O5861" s="16" t="n">
        <f aca="false">I5861*(K5861-J5861)</f>
        <v>63840</v>
      </c>
      <c r="P5861" s="15" t="n">
        <f aca="false">K5861-J5861</f>
        <v>266</v>
      </c>
      <c r="Q5861" s="0" t="str">
        <f aca="false">IF(G5861=0,"Out of stock",IF(G5861&lt;H5861,"Understocked",IF(G5861&gt;Summary!$B$6*H5861,"Overstocked","Healthy")))</f>
        <v>Healthy</v>
      </c>
      <c r="R5861" s="0" t="str">
        <f aca="false">IF(I5861&gt;=Summary!$B$7,"Fast",IF(I5861&lt;Summary!$B$8,"Slow","Medium"))</f>
        <v>Fast</v>
      </c>
      <c r="S5861" s="15" t="n">
        <f aca="false">IF(M5861&gt;Summary!$B$5,1,0)</f>
        <v>0</v>
      </c>
      <c r="T5861" s="16" t="n">
        <f aca="false">IF(Q5861="Overstocked",(G5861-Summary!$B$6*H5861)*J5861,0)</f>
        <v>0</v>
      </c>
    </row>
    <row r="5862" customFormat="false" ht="15" hidden="false" customHeight="false" outlineLevel="0" collapsed="false">
      <c r="A5862" s="0" t="s">
        <v>5960</v>
      </c>
      <c r="B5862" s="0" t="s">
        <v>115</v>
      </c>
      <c r="C5862" s="0" t="s">
        <v>78</v>
      </c>
      <c r="D5862" s="0" t="s">
        <v>102</v>
      </c>
      <c r="E5862" s="14" t="n">
        <v>45380</v>
      </c>
      <c r="F5862" s="14" t="n">
        <v>45385</v>
      </c>
      <c r="G5862" s="0" t="n">
        <v>348</v>
      </c>
      <c r="H5862" s="0" t="n">
        <v>110</v>
      </c>
      <c r="I5862" s="0" t="n">
        <v>166</v>
      </c>
      <c r="J5862" s="0" t="n">
        <v>1907</v>
      </c>
      <c r="K5862" s="0" t="n">
        <v>2294</v>
      </c>
      <c r="L5862" s="15" t="s">
        <v>97</v>
      </c>
      <c r="M5862" s="0" t="n">
        <v>5</v>
      </c>
      <c r="N5862" s="16" t="n">
        <f aca="false">I5862*K5862</f>
        <v>380804</v>
      </c>
      <c r="O5862" s="16" t="n">
        <f aca="false">I5862*(K5862-J5862)</f>
        <v>64242</v>
      </c>
      <c r="P5862" s="15" t="n">
        <f aca="false">K5862-J5862</f>
        <v>387</v>
      </c>
      <c r="Q5862" s="0" t="str">
        <f aca="false">IF(G5862=0,"Out of stock",IF(G5862&lt;H5862,"Understocked",IF(G5862&gt;Summary!$B$6*H5862,"Overstocked","Healthy")))</f>
        <v>Healthy</v>
      </c>
      <c r="R5862" s="0" t="str">
        <f aca="false">IF(I5862&gt;=Summary!$B$7,"Fast",IF(I5862&lt;Summary!$B$8,"Slow","Medium"))</f>
        <v>Medium</v>
      </c>
      <c r="S5862" s="15" t="n">
        <f aca="false">IF(M5862&gt;Summary!$B$5,1,0)</f>
        <v>0</v>
      </c>
      <c r="T5862" s="16" t="n">
        <f aca="false">IF(Q5862="Overstocked",(G5862-Summary!$B$6*H5862)*J5862,0)</f>
        <v>0</v>
      </c>
    </row>
    <row r="5863" customFormat="false" ht="15" hidden="false" customHeight="false" outlineLevel="0" collapsed="false">
      <c r="A5863" s="0" t="s">
        <v>5961</v>
      </c>
      <c r="B5863" s="0" t="s">
        <v>84</v>
      </c>
      <c r="C5863" s="0" t="s">
        <v>78</v>
      </c>
      <c r="D5863" s="0" t="s">
        <v>102</v>
      </c>
      <c r="E5863" s="14" t="n">
        <v>45512</v>
      </c>
      <c r="F5863" s="14" t="n">
        <v>45514</v>
      </c>
      <c r="G5863" s="0" t="n">
        <v>500</v>
      </c>
      <c r="H5863" s="0" t="n">
        <v>134</v>
      </c>
      <c r="I5863" s="0" t="n">
        <v>52</v>
      </c>
      <c r="J5863" s="0" t="n">
        <v>267</v>
      </c>
      <c r="K5863" s="0" t="n">
        <v>455</v>
      </c>
      <c r="L5863" s="15" t="s">
        <v>93</v>
      </c>
      <c r="M5863" s="0" t="n">
        <v>2</v>
      </c>
      <c r="N5863" s="16" t="n">
        <f aca="false">I5863*K5863</f>
        <v>23660</v>
      </c>
      <c r="O5863" s="16" t="n">
        <f aca="false">I5863*(K5863-J5863)</f>
        <v>9776</v>
      </c>
      <c r="P5863" s="15" t="n">
        <f aca="false">K5863-J5863</f>
        <v>188</v>
      </c>
      <c r="Q5863" s="0" t="str">
        <f aca="false">IF(G5863=0,"Out of stock",IF(G5863&lt;H5863,"Understocked",IF(G5863&gt;Summary!$B$6*H5863,"Overstocked","Healthy")))</f>
        <v>Healthy</v>
      </c>
      <c r="R5863" s="0" t="str">
        <f aca="false">IF(I5863&gt;=Summary!$B$7,"Fast",IF(I5863&lt;Summary!$B$8,"Slow","Medium"))</f>
        <v>Slow</v>
      </c>
      <c r="S5863" s="15" t="n">
        <f aca="false">IF(M5863&gt;Summary!$B$5,1,0)</f>
        <v>0</v>
      </c>
      <c r="T5863" s="16" t="n">
        <f aca="false">IF(Q5863="Overstocked",(G5863-Summary!$B$6*H5863)*J5863,0)</f>
        <v>0</v>
      </c>
    </row>
    <row r="5864" customFormat="false" ht="15" hidden="false" customHeight="false" outlineLevel="0" collapsed="false">
      <c r="A5864" s="0" t="s">
        <v>5962</v>
      </c>
      <c r="B5864" s="0" t="s">
        <v>77</v>
      </c>
      <c r="C5864" s="0" t="s">
        <v>78</v>
      </c>
      <c r="D5864" s="0" t="s">
        <v>86</v>
      </c>
      <c r="E5864" s="14" t="n">
        <v>45416</v>
      </c>
      <c r="F5864" s="14" t="n">
        <v>45417</v>
      </c>
      <c r="G5864" s="0" t="n">
        <v>53</v>
      </c>
      <c r="H5864" s="0" t="n">
        <v>89</v>
      </c>
      <c r="I5864" s="0" t="n">
        <v>52</v>
      </c>
      <c r="J5864" s="0" t="n">
        <v>1180</v>
      </c>
      <c r="K5864" s="0" t="n">
        <v>1422</v>
      </c>
      <c r="L5864" s="15" t="s">
        <v>87</v>
      </c>
      <c r="M5864" s="0" t="n">
        <v>1</v>
      </c>
      <c r="N5864" s="16" t="n">
        <f aca="false">I5864*K5864</f>
        <v>73944</v>
      </c>
      <c r="O5864" s="16" t="n">
        <f aca="false">I5864*(K5864-J5864)</f>
        <v>12584</v>
      </c>
      <c r="P5864" s="15" t="n">
        <f aca="false">K5864-J5864</f>
        <v>242</v>
      </c>
      <c r="Q5864" s="0" t="str">
        <f aca="false">IF(G5864=0,"Out of stock",IF(G5864&lt;H5864,"Understocked",IF(G5864&gt;Summary!$B$6*H5864,"Overstocked","Healthy")))</f>
        <v>Understocked</v>
      </c>
      <c r="R5864" s="0" t="str">
        <f aca="false">IF(I5864&gt;=Summary!$B$7,"Fast",IF(I5864&lt;Summary!$B$8,"Slow","Medium"))</f>
        <v>Slow</v>
      </c>
      <c r="S5864" s="15" t="n">
        <f aca="false">IF(M5864&gt;Summary!$B$5,1,0)</f>
        <v>0</v>
      </c>
      <c r="T5864" s="16" t="n">
        <f aca="false">IF(Q5864="Overstocked",(G5864-Summary!$B$6*H5864)*J5864,0)</f>
        <v>0</v>
      </c>
    </row>
    <row r="5865" customFormat="false" ht="15" hidden="false" customHeight="false" outlineLevel="0" collapsed="false">
      <c r="A5865" s="0" t="s">
        <v>5963</v>
      </c>
      <c r="B5865" s="0" t="s">
        <v>113</v>
      </c>
      <c r="C5865" s="0" t="s">
        <v>96</v>
      </c>
      <c r="D5865" s="0" t="s">
        <v>102</v>
      </c>
      <c r="E5865" s="14" t="n">
        <v>45289</v>
      </c>
      <c r="F5865" s="14" t="n">
        <v>45294</v>
      </c>
      <c r="G5865" s="0" t="n">
        <v>10</v>
      </c>
      <c r="H5865" s="0" t="n">
        <v>131</v>
      </c>
      <c r="I5865" s="0" t="n">
        <v>198</v>
      </c>
      <c r="J5865" s="0" t="n">
        <v>1957</v>
      </c>
      <c r="K5865" s="0" t="n">
        <v>2115</v>
      </c>
      <c r="L5865" s="15" t="s">
        <v>93</v>
      </c>
      <c r="M5865" s="0" t="n">
        <v>5</v>
      </c>
      <c r="N5865" s="16" t="n">
        <f aca="false">I5865*K5865</f>
        <v>418770</v>
      </c>
      <c r="O5865" s="16" t="n">
        <f aca="false">I5865*(K5865-J5865)</f>
        <v>31284</v>
      </c>
      <c r="P5865" s="15" t="n">
        <f aca="false">K5865-J5865</f>
        <v>158</v>
      </c>
      <c r="Q5865" s="0" t="str">
        <f aca="false">IF(G5865=0,"Out of stock",IF(G5865&lt;H5865,"Understocked",IF(G5865&gt;Summary!$B$6*H5865,"Overstocked","Healthy")))</f>
        <v>Understocked</v>
      </c>
      <c r="R5865" s="0" t="str">
        <f aca="false">IF(I5865&gt;=Summary!$B$7,"Fast",IF(I5865&lt;Summary!$B$8,"Slow","Medium"))</f>
        <v>Medium</v>
      </c>
      <c r="S5865" s="15" t="n">
        <f aca="false">IF(M5865&gt;Summary!$B$5,1,0)</f>
        <v>0</v>
      </c>
      <c r="T5865" s="16" t="n">
        <f aca="false">IF(Q5865="Overstocked",(G5865-Summary!$B$6*H5865)*J5865,0)</f>
        <v>0</v>
      </c>
    </row>
    <row r="5866" customFormat="false" ht="15" hidden="false" customHeight="false" outlineLevel="0" collapsed="false">
      <c r="A5866" s="0" t="s">
        <v>5964</v>
      </c>
      <c r="B5866" s="0" t="s">
        <v>95</v>
      </c>
      <c r="C5866" s="0" t="s">
        <v>104</v>
      </c>
      <c r="D5866" s="0" t="s">
        <v>90</v>
      </c>
      <c r="E5866" s="14" t="n">
        <v>45162</v>
      </c>
      <c r="F5866" s="14" t="n">
        <v>45164</v>
      </c>
      <c r="G5866" s="0" t="n">
        <v>122</v>
      </c>
      <c r="H5866" s="0" t="n">
        <v>131</v>
      </c>
      <c r="I5866" s="0" t="n">
        <v>66</v>
      </c>
      <c r="J5866" s="0" t="n">
        <v>693</v>
      </c>
      <c r="K5866" s="0" t="n">
        <v>776</v>
      </c>
      <c r="L5866" s="15" t="s">
        <v>97</v>
      </c>
      <c r="M5866" s="0" t="n">
        <v>2</v>
      </c>
      <c r="N5866" s="16" t="n">
        <f aca="false">I5866*K5866</f>
        <v>51216</v>
      </c>
      <c r="O5866" s="16" t="n">
        <f aca="false">I5866*(K5866-J5866)</f>
        <v>5478</v>
      </c>
      <c r="P5866" s="15" t="n">
        <f aca="false">K5866-J5866</f>
        <v>83</v>
      </c>
      <c r="Q5866" s="0" t="str">
        <f aca="false">IF(G5866=0,"Out of stock",IF(G5866&lt;H5866,"Understocked",IF(G5866&gt;Summary!$B$6*H5866,"Overstocked","Healthy")))</f>
        <v>Understocked</v>
      </c>
      <c r="R5866" s="0" t="str">
        <f aca="false">IF(I5866&gt;=Summary!$B$7,"Fast",IF(I5866&lt;Summary!$B$8,"Slow","Medium"))</f>
        <v>Slow</v>
      </c>
      <c r="S5866" s="15" t="n">
        <f aca="false">IF(M5866&gt;Summary!$B$5,1,0)</f>
        <v>0</v>
      </c>
      <c r="T5866" s="16" t="n">
        <f aca="false">IF(Q5866="Overstocked",(G5866-Summary!$B$6*H5866)*J5866,0)</f>
        <v>0</v>
      </c>
    </row>
    <row r="5867" customFormat="false" ht="15" hidden="false" customHeight="false" outlineLevel="0" collapsed="false">
      <c r="A5867" s="0" t="s">
        <v>5965</v>
      </c>
      <c r="B5867" s="0" t="s">
        <v>77</v>
      </c>
      <c r="C5867" s="0" t="s">
        <v>104</v>
      </c>
      <c r="D5867" s="0" t="s">
        <v>79</v>
      </c>
      <c r="E5867" s="14" t="n">
        <v>45529</v>
      </c>
      <c r="F5867" s="14" t="n">
        <v>45532</v>
      </c>
      <c r="G5867" s="0" t="n">
        <v>412</v>
      </c>
      <c r="H5867" s="0" t="n">
        <v>61</v>
      </c>
      <c r="I5867" s="0" t="n">
        <v>99</v>
      </c>
      <c r="J5867" s="0" t="n">
        <v>234</v>
      </c>
      <c r="K5867" s="0" t="n">
        <v>533</v>
      </c>
      <c r="L5867" s="15" t="s">
        <v>97</v>
      </c>
      <c r="M5867" s="0" t="n">
        <v>3</v>
      </c>
      <c r="N5867" s="16" t="n">
        <f aca="false">I5867*K5867</f>
        <v>52767</v>
      </c>
      <c r="O5867" s="16" t="n">
        <f aca="false">I5867*(K5867-J5867)</f>
        <v>29601</v>
      </c>
      <c r="P5867" s="15" t="n">
        <f aca="false">K5867-J5867</f>
        <v>299</v>
      </c>
      <c r="Q5867" s="0" t="str">
        <f aca="false">IF(G5867=0,"Out of stock",IF(G5867&lt;H5867,"Understocked",IF(G5867&gt;Summary!$B$6*H5867,"Overstocked","Healthy")))</f>
        <v>Overstocked</v>
      </c>
      <c r="R5867" s="0" t="str">
        <f aca="false">IF(I5867&gt;=Summary!$B$7,"Fast",IF(I5867&lt;Summary!$B$8,"Slow","Medium"))</f>
        <v>Slow</v>
      </c>
      <c r="S5867" s="15" t="n">
        <f aca="false">IF(M5867&gt;Summary!$B$5,1,0)</f>
        <v>0</v>
      </c>
      <c r="T5867" s="16" t="n">
        <f aca="false">IF(Q5867="Overstocked",(G5867-Summary!$B$6*H5867)*J5867,0)</f>
        <v>39312</v>
      </c>
    </row>
    <row r="5868" customFormat="false" ht="15" hidden="false" customHeight="false" outlineLevel="0" collapsed="false">
      <c r="A5868" s="0" t="s">
        <v>5966</v>
      </c>
      <c r="B5868" s="0" t="s">
        <v>95</v>
      </c>
      <c r="C5868" s="0" t="s">
        <v>85</v>
      </c>
      <c r="D5868" s="0" t="s">
        <v>102</v>
      </c>
      <c r="E5868" s="14" t="n">
        <v>45246</v>
      </c>
      <c r="F5868" s="14" t="n">
        <v>45255</v>
      </c>
      <c r="G5868" s="0" t="n">
        <v>76</v>
      </c>
      <c r="H5868" s="0" t="n">
        <v>123</v>
      </c>
      <c r="I5868" s="0" t="n">
        <v>247</v>
      </c>
      <c r="J5868" s="0" t="n">
        <v>550</v>
      </c>
      <c r="K5868" s="0" t="n">
        <v>838</v>
      </c>
      <c r="L5868" s="15" t="s">
        <v>82</v>
      </c>
      <c r="M5868" s="0" t="n">
        <v>9</v>
      </c>
      <c r="N5868" s="16" t="n">
        <f aca="false">I5868*K5868</f>
        <v>206986</v>
      </c>
      <c r="O5868" s="16" t="n">
        <f aca="false">I5868*(K5868-J5868)</f>
        <v>71136</v>
      </c>
      <c r="P5868" s="15" t="n">
        <f aca="false">K5868-J5868</f>
        <v>288</v>
      </c>
      <c r="Q5868" s="0" t="str">
        <f aca="false">IF(G5868=0,"Out of stock",IF(G5868&lt;H5868,"Understocked",IF(G5868&gt;Summary!$B$6*H5868,"Overstocked","Healthy")))</f>
        <v>Understocked</v>
      </c>
      <c r="R5868" s="0" t="str">
        <f aca="false">IF(I5868&gt;=Summary!$B$7,"Fast",IF(I5868&lt;Summary!$B$8,"Slow","Medium"))</f>
        <v>Fast</v>
      </c>
      <c r="S5868" s="15" t="n">
        <f aca="false">IF(M5868&gt;Summary!$B$5,1,0)</f>
        <v>1</v>
      </c>
      <c r="T5868" s="16" t="n">
        <f aca="false">IF(Q5868="Overstocked",(G5868-Summary!$B$6*H5868)*J5868,0)</f>
        <v>0</v>
      </c>
    </row>
    <row r="5869" customFormat="false" ht="15" hidden="false" customHeight="false" outlineLevel="0" collapsed="false">
      <c r="A5869" s="0" t="s">
        <v>5967</v>
      </c>
      <c r="B5869" s="0" t="s">
        <v>115</v>
      </c>
      <c r="C5869" s="0" t="s">
        <v>104</v>
      </c>
      <c r="D5869" s="0" t="s">
        <v>86</v>
      </c>
      <c r="E5869" s="14" t="n">
        <v>45023</v>
      </c>
      <c r="F5869" s="14" t="n">
        <v>45024</v>
      </c>
      <c r="G5869" s="0" t="n">
        <v>356</v>
      </c>
      <c r="H5869" s="0" t="n">
        <v>97</v>
      </c>
      <c r="I5869" s="0" t="n">
        <v>268</v>
      </c>
      <c r="J5869" s="0" t="n">
        <v>449</v>
      </c>
      <c r="K5869" s="0" t="n">
        <v>628</v>
      </c>
      <c r="L5869" s="15" t="s">
        <v>80</v>
      </c>
      <c r="M5869" s="0" t="n">
        <v>1</v>
      </c>
      <c r="N5869" s="16" t="n">
        <f aca="false">I5869*K5869</f>
        <v>168304</v>
      </c>
      <c r="O5869" s="16" t="n">
        <f aca="false">I5869*(K5869-J5869)</f>
        <v>47972</v>
      </c>
      <c r="P5869" s="15" t="n">
        <f aca="false">K5869-J5869</f>
        <v>179</v>
      </c>
      <c r="Q5869" s="0" t="str">
        <f aca="false">IF(G5869=0,"Out of stock",IF(G5869&lt;H5869,"Understocked",IF(G5869&gt;Summary!$B$6*H5869,"Overstocked","Healthy")))</f>
        <v>Healthy</v>
      </c>
      <c r="R5869" s="0" t="str">
        <f aca="false">IF(I5869&gt;=Summary!$B$7,"Fast",IF(I5869&lt;Summary!$B$8,"Slow","Medium"))</f>
        <v>Fast</v>
      </c>
      <c r="S5869" s="15" t="n">
        <f aca="false">IF(M5869&gt;Summary!$B$5,1,0)</f>
        <v>0</v>
      </c>
      <c r="T5869" s="16" t="n">
        <f aca="false">IF(Q5869="Overstocked",(G5869-Summary!$B$6*H5869)*J5869,0)</f>
        <v>0</v>
      </c>
    </row>
    <row r="5870" customFormat="false" ht="15" hidden="false" customHeight="false" outlineLevel="0" collapsed="false">
      <c r="A5870" s="0" t="s">
        <v>5968</v>
      </c>
      <c r="B5870" s="0" t="s">
        <v>84</v>
      </c>
      <c r="C5870" s="0" t="s">
        <v>104</v>
      </c>
      <c r="D5870" s="0" t="s">
        <v>86</v>
      </c>
      <c r="E5870" s="14" t="n">
        <v>45619</v>
      </c>
      <c r="F5870" s="14" t="n">
        <v>45620</v>
      </c>
      <c r="G5870" s="0" t="n">
        <v>474</v>
      </c>
      <c r="H5870" s="0" t="n">
        <v>101</v>
      </c>
      <c r="I5870" s="0" t="n">
        <v>158</v>
      </c>
      <c r="J5870" s="0" t="n">
        <v>751</v>
      </c>
      <c r="K5870" s="0" t="n">
        <v>1049</v>
      </c>
      <c r="L5870" s="15" t="s">
        <v>82</v>
      </c>
      <c r="M5870" s="0" t="n">
        <v>1</v>
      </c>
      <c r="N5870" s="16" t="n">
        <f aca="false">I5870*K5870</f>
        <v>165742</v>
      </c>
      <c r="O5870" s="16" t="n">
        <f aca="false">I5870*(K5870-J5870)</f>
        <v>47084</v>
      </c>
      <c r="P5870" s="15" t="n">
        <f aca="false">K5870-J5870</f>
        <v>298</v>
      </c>
      <c r="Q5870" s="0" t="str">
        <f aca="false">IF(G5870=0,"Out of stock",IF(G5870&lt;H5870,"Understocked",IF(G5870&gt;Summary!$B$6*H5870,"Overstocked","Healthy")))</f>
        <v>Overstocked</v>
      </c>
      <c r="R5870" s="0" t="str">
        <f aca="false">IF(I5870&gt;=Summary!$B$7,"Fast",IF(I5870&lt;Summary!$B$8,"Slow","Medium"))</f>
        <v>Medium</v>
      </c>
      <c r="S5870" s="15" t="n">
        <f aca="false">IF(M5870&gt;Summary!$B$5,1,0)</f>
        <v>0</v>
      </c>
      <c r="T5870" s="16" t="n">
        <f aca="false">IF(Q5870="Overstocked",(G5870-Summary!$B$6*H5870)*J5870,0)</f>
        <v>52570</v>
      </c>
    </row>
    <row r="5871" customFormat="false" ht="15" hidden="false" customHeight="false" outlineLevel="0" collapsed="false">
      <c r="A5871" s="0" t="s">
        <v>5969</v>
      </c>
      <c r="B5871" s="0" t="s">
        <v>107</v>
      </c>
      <c r="C5871" s="0" t="s">
        <v>104</v>
      </c>
      <c r="D5871" s="0" t="s">
        <v>86</v>
      </c>
      <c r="E5871" s="14" t="n">
        <v>45423</v>
      </c>
      <c r="F5871" s="14" t="n">
        <v>45429</v>
      </c>
      <c r="G5871" s="0" t="n">
        <v>388</v>
      </c>
      <c r="H5871" s="0" t="n">
        <v>61</v>
      </c>
      <c r="I5871" s="0" t="n">
        <v>230</v>
      </c>
      <c r="J5871" s="0" t="n">
        <v>477</v>
      </c>
      <c r="K5871" s="0" t="n">
        <v>552</v>
      </c>
      <c r="L5871" s="15" t="s">
        <v>93</v>
      </c>
      <c r="M5871" s="0" t="n">
        <v>6</v>
      </c>
      <c r="N5871" s="16" t="n">
        <f aca="false">I5871*K5871</f>
        <v>126960</v>
      </c>
      <c r="O5871" s="16" t="n">
        <f aca="false">I5871*(K5871-J5871)</f>
        <v>17250</v>
      </c>
      <c r="P5871" s="15" t="n">
        <f aca="false">K5871-J5871</f>
        <v>75</v>
      </c>
      <c r="Q5871" s="0" t="str">
        <f aca="false">IF(G5871=0,"Out of stock",IF(G5871&lt;H5871,"Understocked",IF(G5871&gt;Summary!$B$6*H5871,"Overstocked","Healthy")))</f>
        <v>Overstocked</v>
      </c>
      <c r="R5871" s="0" t="str">
        <f aca="false">IF(I5871&gt;=Summary!$B$7,"Fast",IF(I5871&lt;Summary!$B$8,"Slow","Medium"))</f>
        <v>Fast</v>
      </c>
      <c r="S5871" s="15" t="n">
        <f aca="false">IF(M5871&gt;Summary!$B$5,1,0)</f>
        <v>0</v>
      </c>
      <c r="T5871" s="16" t="n">
        <f aca="false">IF(Q5871="Overstocked",(G5871-Summary!$B$6*H5871)*J5871,0)</f>
        <v>68688</v>
      </c>
    </row>
    <row r="5872" customFormat="false" ht="15" hidden="false" customHeight="false" outlineLevel="0" collapsed="false">
      <c r="A5872" s="0" t="s">
        <v>5970</v>
      </c>
      <c r="B5872" s="0" t="s">
        <v>101</v>
      </c>
      <c r="C5872" s="0" t="s">
        <v>78</v>
      </c>
      <c r="D5872" s="0" t="s">
        <v>86</v>
      </c>
      <c r="E5872" s="14" t="n">
        <v>45583</v>
      </c>
      <c r="F5872" s="14" t="n">
        <v>45586</v>
      </c>
      <c r="G5872" s="0" t="n">
        <v>101</v>
      </c>
      <c r="H5872" s="0" t="n">
        <v>150</v>
      </c>
      <c r="I5872" s="0" t="n">
        <v>242</v>
      </c>
      <c r="J5872" s="0" t="n">
        <v>1990</v>
      </c>
      <c r="K5872" s="0" t="n">
        <v>2294</v>
      </c>
      <c r="L5872" s="15" t="s">
        <v>93</v>
      </c>
      <c r="M5872" s="0" t="n">
        <v>3</v>
      </c>
      <c r="N5872" s="16" t="n">
        <f aca="false">I5872*K5872</f>
        <v>555148</v>
      </c>
      <c r="O5872" s="16" t="n">
        <f aca="false">I5872*(K5872-J5872)</f>
        <v>73568</v>
      </c>
      <c r="P5872" s="15" t="n">
        <f aca="false">K5872-J5872</f>
        <v>304</v>
      </c>
      <c r="Q5872" s="0" t="str">
        <f aca="false">IF(G5872=0,"Out of stock",IF(G5872&lt;H5872,"Understocked",IF(G5872&gt;Summary!$B$6*H5872,"Overstocked","Healthy")))</f>
        <v>Understocked</v>
      </c>
      <c r="R5872" s="0" t="str">
        <f aca="false">IF(I5872&gt;=Summary!$B$7,"Fast",IF(I5872&lt;Summary!$B$8,"Slow","Medium"))</f>
        <v>Fast</v>
      </c>
      <c r="S5872" s="15" t="n">
        <f aca="false">IF(M5872&gt;Summary!$B$5,1,0)</f>
        <v>0</v>
      </c>
      <c r="T5872" s="16" t="n">
        <f aca="false">IF(Q5872="Overstocked",(G5872-Summary!$B$6*H5872)*J5872,0)</f>
        <v>0</v>
      </c>
    </row>
    <row r="5873" customFormat="false" ht="15" hidden="false" customHeight="false" outlineLevel="0" collapsed="false">
      <c r="A5873" s="0" t="s">
        <v>5971</v>
      </c>
      <c r="B5873" s="0" t="s">
        <v>84</v>
      </c>
      <c r="C5873" s="0" t="s">
        <v>96</v>
      </c>
      <c r="D5873" s="0" t="s">
        <v>79</v>
      </c>
      <c r="E5873" s="14" t="n">
        <v>45021</v>
      </c>
      <c r="F5873" s="14" t="n">
        <v>45030</v>
      </c>
      <c r="G5873" s="0" t="n">
        <v>83</v>
      </c>
      <c r="H5873" s="0" t="n">
        <v>51</v>
      </c>
      <c r="I5873" s="0" t="n">
        <v>298</v>
      </c>
      <c r="J5873" s="0" t="n">
        <v>1913</v>
      </c>
      <c r="K5873" s="0" t="n">
        <v>2006</v>
      </c>
      <c r="L5873" s="15" t="s">
        <v>87</v>
      </c>
      <c r="M5873" s="0" t="n">
        <v>9</v>
      </c>
      <c r="N5873" s="16" t="n">
        <f aca="false">I5873*K5873</f>
        <v>597788</v>
      </c>
      <c r="O5873" s="16" t="n">
        <f aca="false">I5873*(K5873-J5873)</f>
        <v>27714</v>
      </c>
      <c r="P5873" s="15" t="n">
        <f aca="false">K5873-J5873</f>
        <v>93</v>
      </c>
      <c r="Q5873" s="0" t="str">
        <f aca="false">IF(G5873=0,"Out of stock",IF(G5873&lt;H5873,"Understocked",IF(G5873&gt;Summary!$B$6*H5873,"Overstocked","Healthy")))</f>
        <v>Healthy</v>
      </c>
      <c r="R5873" s="0" t="str">
        <f aca="false">IF(I5873&gt;=Summary!$B$7,"Fast",IF(I5873&lt;Summary!$B$8,"Slow","Medium"))</f>
        <v>Fast</v>
      </c>
      <c r="S5873" s="15" t="n">
        <f aca="false">IF(M5873&gt;Summary!$B$5,1,0)</f>
        <v>1</v>
      </c>
      <c r="T5873" s="16" t="n">
        <f aca="false">IF(Q5873="Overstocked",(G5873-Summary!$B$6*H5873)*J5873,0)</f>
        <v>0</v>
      </c>
    </row>
    <row r="5874" customFormat="false" ht="15" hidden="false" customHeight="false" outlineLevel="0" collapsed="false">
      <c r="A5874" s="0" t="s">
        <v>5972</v>
      </c>
      <c r="B5874" s="0" t="s">
        <v>107</v>
      </c>
      <c r="C5874" s="0" t="s">
        <v>104</v>
      </c>
      <c r="D5874" s="0" t="s">
        <v>102</v>
      </c>
      <c r="E5874" s="14" t="n">
        <v>45113</v>
      </c>
      <c r="F5874" s="14" t="n">
        <v>45119</v>
      </c>
      <c r="G5874" s="0" t="n">
        <v>345</v>
      </c>
      <c r="H5874" s="0" t="n">
        <v>133</v>
      </c>
      <c r="I5874" s="0" t="n">
        <v>144</v>
      </c>
      <c r="J5874" s="0" t="n">
        <v>495</v>
      </c>
      <c r="K5874" s="0" t="n">
        <v>632</v>
      </c>
      <c r="L5874" s="15" t="s">
        <v>93</v>
      </c>
      <c r="M5874" s="0" t="n">
        <v>6</v>
      </c>
      <c r="N5874" s="16" t="n">
        <f aca="false">I5874*K5874</f>
        <v>91008</v>
      </c>
      <c r="O5874" s="16" t="n">
        <f aca="false">I5874*(K5874-J5874)</f>
        <v>19728</v>
      </c>
      <c r="P5874" s="15" t="n">
        <f aca="false">K5874-J5874</f>
        <v>137</v>
      </c>
      <c r="Q5874" s="0" t="str">
        <f aca="false">IF(G5874=0,"Out of stock",IF(G5874&lt;H5874,"Understocked",IF(G5874&gt;Summary!$B$6*H5874,"Overstocked","Healthy")))</f>
        <v>Healthy</v>
      </c>
      <c r="R5874" s="0" t="str">
        <f aca="false">IF(I5874&gt;=Summary!$B$7,"Fast",IF(I5874&lt;Summary!$B$8,"Slow","Medium"))</f>
        <v>Medium</v>
      </c>
      <c r="S5874" s="15" t="n">
        <f aca="false">IF(M5874&gt;Summary!$B$5,1,0)</f>
        <v>0</v>
      </c>
      <c r="T5874" s="16" t="n">
        <f aca="false">IF(Q5874="Overstocked",(G5874-Summary!$B$6*H5874)*J5874,0)</f>
        <v>0</v>
      </c>
    </row>
    <row r="5875" customFormat="false" ht="15" hidden="false" customHeight="false" outlineLevel="0" collapsed="false">
      <c r="A5875" s="0" t="s">
        <v>5973</v>
      </c>
      <c r="B5875" s="0" t="s">
        <v>115</v>
      </c>
      <c r="C5875" s="0" t="s">
        <v>104</v>
      </c>
      <c r="D5875" s="0" t="s">
        <v>92</v>
      </c>
      <c r="E5875" s="14" t="n">
        <v>45402</v>
      </c>
      <c r="F5875" s="14" t="n">
        <v>45405</v>
      </c>
      <c r="G5875" s="0" t="n">
        <v>369</v>
      </c>
      <c r="H5875" s="0" t="n">
        <v>62</v>
      </c>
      <c r="I5875" s="0" t="n">
        <v>185</v>
      </c>
      <c r="J5875" s="0" t="n">
        <v>623</v>
      </c>
      <c r="K5875" s="0" t="n">
        <v>876</v>
      </c>
      <c r="L5875" s="15" t="s">
        <v>80</v>
      </c>
      <c r="M5875" s="0" t="n">
        <v>3</v>
      </c>
      <c r="N5875" s="16" t="n">
        <f aca="false">I5875*K5875</f>
        <v>162060</v>
      </c>
      <c r="O5875" s="16" t="n">
        <f aca="false">I5875*(K5875-J5875)</f>
        <v>46805</v>
      </c>
      <c r="P5875" s="15" t="n">
        <f aca="false">K5875-J5875</f>
        <v>253</v>
      </c>
      <c r="Q5875" s="0" t="str">
        <f aca="false">IF(G5875=0,"Out of stock",IF(G5875&lt;H5875,"Understocked",IF(G5875&gt;Summary!$B$6*H5875,"Overstocked","Healthy")))</f>
        <v>Overstocked</v>
      </c>
      <c r="R5875" s="0" t="str">
        <f aca="false">IF(I5875&gt;=Summary!$B$7,"Fast",IF(I5875&lt;Summary!$B$8,"Slow","Medium"))</f>
        <v>Medium</v>
      </c>
      <c r="S5875" s="15" t="n">
        <f aca="false">IF(M5875&gt;Summary!$B$5,1,0)</f>
        <v>0</v>
      </c>
      <c r="T5875" s="16" t="n">
        <f aca="false">IF(Q5875="Overstocked",(G5875-Summary!$B$6*H5875)*J5875,0)</f>
        <v>75383</v>
      </c>
    </row>
    <row r="5876" customFormat="false" ht="15" hidden="false" customHeight="false" outlineLevel="0" collapsed="false">
      <c r="A5876" s="0" t="s">
        <v>5974</v>
      </c>
      <c r="B5876" s="0" t="s">
        <v>84</v>
      </c>
      <c r="C5876" s="0" t="s">
        <v>96</v>
      </c>
      <c r="D5876" s="0" t="s">
        <v>79</v>
      </c>
      <c r="E5876" s="14" t="n">
        <v>45283</v>
      </c>
      <c r="F5876" s="14" t="n">
        <v>45286</v>
      </c>
      <c r="G5876" s="0" t="n">
        <v>393</v>
      </c>
      <c r="H5876" s="0" t="n">
        <v>126</v>
      </c>
      <c r="I5876" s="0" t="n">
        <v>30</v>
      </c>
      <c r="J5876" s="0" t="n">
        <v>1550</v>
      </c>
      <c r="K5876" s="0" t="n">
        <v>1723</v>
      </c>
      <c r="L5876" s="15" t="s">
        <v>82</v>
      </c>
      <c r="M5876" s="0" t="n">
        <v>3</v>
      </c>
      <c r="N5876" s="16" t="n">
        <f aca="false">I5876*K5876</f>
        <v>51690</v>
      </c>
      <c r="O5876" s="16" t="n">
        <f aca="false">I5876*(K5876-J5876)</f>
        <v>5190</v>
      </c>
      <c r="P5876" s="15" t="n">
        <f aca="false">K5876-J5876</f>
        <v>173</v>
      </c>
      <c r="Q5876" s="0" t="str">
        <f aca="false">IF(G5876=0,"Out of stock",IF(G5876&lt;H5876,"Understocked",IF(G5876&gt;Summary!$B$6*H5876,"Overstocked","Healthy")))</f>
        <v>Healthy</v>
      </c>
      <c r="R5876" s="0" t="str">
        <f aca="false">IF(I5876&gt;=Summary!$B$7,"Fast",IF(I5876&lt;Summary!$B$8,"Slow","Medium"))</f>
        <v>Slow</v>
      </c>
      <c r="S5876" s="15" t="n">
        <f aca="false">IF(M5876&gt;Summary!$B$5,1,0)</f>
        <v>0</v>
      </c>
      <c r="T5876" s="16" t="n">
        <f aca="false">IF(Q5876="Overstocked",(G5876-Summary!$B$6*H5876)*J5876,0)</f>
        <v>0</v>
      </c>
    </row>
    <row r="5877" customFormat="false" ht="15" hidden="false" customHeight="false" outlineLevel="0" collapsed="false">
      <c r="A5877" s="0" t="s">
        <v>5975</v>
      </c>
      <c r="B5877" s="0" t="s">
        <v>123</v>
      </c>
      <c r="C5877" s="0" t="s">
        <v>85</v>
      </c>
      <c r="D5877" s="0" t="s">
        <v>90</v>
      </c>
      <c r="E5877" s="14" t="n">
        <v>45550</v>
      </c>
      <c r="F5877" s="14" t="n">
        <v>45552</v>
      </c>
      <c r="G5877" s="0" t="n">
        <v>350</v>
      </c>
      <c r="H5877" s="0" t="n">
        <v>95</v>
      </c>
      <c r="I5877" s="0" t="n">
        <v>199</v>
      </c>
      <c r="J5877" s="0" t="n">
        <v>1223</v>
      </c>
      <c r="K5877" s="0" t="n">
        <v>1577</v>
      </c>
      <c r="L5877" s="15" t="s">
        <v>80</v>
      </c>
      <c r="M5877" s="0" t="n">
        <v>2</v>
      </c>
      <c r="N5877" s="16" t="n">
        <f aca="false">I5877*K5877</f>
        <v>313823</v>
      </c>
      <c r="O5877" s="16" t="n">
        <f aca="false">I5877*(K5877-J5877)</f>
        <v>70446</v>
      </c>
      <c r="P5877" s="15" t="n">
        <f aca="false">K5877-J5877</f>
        <v>354</v>
      </c>
      <c r="Q5877" s="0" t="str">
        <f aca="false">IF(G5877=0,"Out of stock",IF(G5877&lt;H5877,"Understocked",IF(G5877&gt;Summary!$B$6*H5877,"Overstocked","Healthy")))</f>
        <v>Healthy</v>
      </c>
      <c r="R5877" s="0" t="str">
        <f aca="false">IF(I5877&gt;=Summary!$B$7,"Fast",IF(I5877&lt;Summary!$B$8,"Slow","Medium"))</f>
        <v>Medium</v>
      </c>
      <c r="S5877" s="15" t="n">
        <f aca="false">IF(M5877&gt;Summary!$B$5,1,0)</f>
        <v>0</v>
      </c>
      <c r="T5877" s="16" t="n">
        <f aca="false">IF(Q5877="Overstocked",(G5877-Summary!$B$6*H5877)*J5877,0)</f>
        <v>0</v>
      </c>
    </row>
    <row r="5878" customFormat="false" ht="15" hidden="false" customHeight="false" outlineLevel="0" collapsed="false">
      <c r="A5878" s="0" t="s">
        <v>5976</v>
      </c>
      <c r="B5878" s="0" t="s">
        <v>95</v>
      </c>
      <c r="C5878" s="0" t="s">
        <v>78</v>
      </c>
      <c r="D5878" s="0" t="s">
        <v>90</v>
      </c>
      <c r="E5878" s="14" t="n">
        <v>45039</v>
      </c>
      <c r="F5878" s="14" t="n">
        <v>45047</v>
      </c>
      <c r="G5878" s="0" t="n">
        <v>481</v>
      </c>
      <c r="H5878" s="0" t="n">
        <v>133</v>
      </c>
      <c r="I5878" s="0" t="n">
        <v>204</v>
      </c>
      <c r="J5878" s="0" t="n">
        <v>1988</v>
      </c>
      <c r="K5878" s="0" t="n">
        <v>2469</v>
      </c>
      <c r="L5878" s="15" t="s">
        <v>93</v>
      </c>
      <c r="M5878" s="0" t="n">
        <v>8</v>
      </c>
      <c r="N5878" s="16" t="n">
        <f aca="false">I5878*K5878</f>
        <v>503676</v>
      </c>
      <c r="O5878" s="16" t="n">
        <f aca="false">I5878*(K5878-J5878)</f>
        <v>98124</v>
      </c>
      <c r="P5878" s="15" t="n">
        <f aca="false">K5878-J5878</f>
        <v>481</v>
      </c>
      <c r="Q5878" s="0" t="str">
        <f aca="false">IF(G5878=0,"Out of stock",IF(G5878&lt;H5878,"Understocked",IF(G5878&gt;Summary!$B$6*H5878,"Overstocked","Healthy")))</f>
        <v>Healthy</v>
      </c>
      <c r="R5878" s="0" t="str">
        <f aca="false">IF(I5878&gt;=Summary!$B$7,"Fast",IF(I5878&lt;Summary!$B$8,"Slow","Medium"))</f>
        <v>Fast</v>
      </c>
      <c r="S5878" s="15" t="n">
        <f aca="false">IF(M5878&gt;Summary!$B$5,1,0)</f>
        <v>1</v>
      </c>
      <c r="T5878" s="16" t="n">
        <f aca="false">IF(Q5878="Overstocked",(G5878-Summary!$B$6*H5878)*J5878,0)</f>
        <v>0</v>
      </c>
    </row>
    <row r="5879" customFormat="false" ht="15" hidden="false" customHeight="false" outlineLevel="0" collapsed="false">
      <c r="A5879" s="0" t="s">
        <v>5977</v>
      </c>
      <c r="B5879" s="0" t="s">
        <v>107</v>
      </c>
      <c r="C5879" s="0" t="s">
        <v>85</v>
      </c>
      <c r="D5879" s="0" t="s">
        <v>86</v>
      </c>
      <c r="E5879" s="14" t="n">
        <v>45505</v>
      </c>
      <c r="F5879" s="14" t="n">
        <v>45509</v>
      </c>
      <c r="G5879" s="0" t="n">
        <v>491</v>
      </c>
      <c r="H5879" s="0" t="n">
        <v>115</v>
      </c>
      <c r="I5879" s="0" t="n">
        <v>273</v>
      </c>
      <c r="J5879" s="0" t="n">
        <v>532</v>
      </c>
      <c r="K5879" s="0" t="n">
        <v>968</v>
      </c>
      <c r="L5879" s="15" t="s">
        <v>87</v>
      </c>
      <c r="M5879" s="0" t="n">
        <v>4</v>
      </c>
      <c r="N5879" s="16" t="n">
        <f aca="false">I5879*K5879</f>
        <v>264264</v>
      </c>
      <c r="O5879" s="16" t="n">
        <f aca="false">I5879*(K5879-J5879)</f>
        <v>119028</v>
      </c>
      <c r="P5879" s="15" t="n">
        <f aca="false">K5879-J5879</f>
        <v>436</v>
      </c>
      <c r="Q5879" s="0" t="str">
        <f aca="false">IF(G5879=0,"Out of stock",IF(G5879&lt;H5879,"Understocked",IF(G5879&gt;Summary!$B$6*H5879,"Overstocked","Healthy")))</f>
        <v>Overstocked</v>
      </c>
      <c r="R5879" s="0" t="str">
        <f aca="false">IF(I5879&gt;=Summary!$B$7,"Fast",IF(I5879&lt;Summary!$B$8,"Slow","Medium"))</f>
        <v>Fast</v>
      </c>
      <c r="S5879" s="15" t="n">
        <f aca="false">IF(M5879&gt;Summary!$B$5,1,0)</f>
        <v>0</v>
      </c>
      <c r="T5879" s="16" t="n">
        <f aca="false">IF(Q5879="Overstocked",(G5879-Summary!$B$6*H5879)*J5879,0)</f>
        <v>16492</v>
      </c>
    </row>
    <row r="5880" customFormat="false" ht="15" hidden="false" customHeight="false" outlineLevel="0" collapsed="false">
      <c r="A5880" s="0" t="s">
        <v>5978</v>
      </c>
      <c r="B5880" s="0" t="s">
        <v>123</v>
      </c>
      <c r="C5880" s="0" t="s">
        <v>104</v>
      </c>
      <c r="D5880" s="0" t="s">
        <v>90</v>
      </c>
      <c r="E5880" s="14" t="n">
        <v>45255</v>
      </c>
      <c r="F5880" s="14" t="n">
        <v>45259</v>
      </c>
      <c r="G5880" s="0" t="n">
        <v>314</v>
      </c>
      <c r="H5880" s="0" t="n">
        <v>77</v>
      </c>
      <c r="I5880" s="0" t="n">
        <v>17</v>
      </c>
      <c r="J5880" s="0" t="n">
        <v>1849</v>
      </c>
      <c r="K5880" s="0" t="n">
        <v>1919</v>
      </c>
      <c r="L5880" s="15" t="s">
        <v>82</v>
      </c>
      <c r="M5880" s="0" t="n">
        <v>4</v>
      </c>
      <c r="N5880" s="16" t="n">
        <f aca="false">I5880*K5880</f>
        <v>32623</v>
      </c>
      <c r="O5880" s="16" t="n">
        <f aca="false">I5880*(K5880-J5880)</f>
        <v>1190</v>
      </c>
      <c r="P5880" s="15" t="n">
        <f aca="false">K5880-J5880</f>
        <v>70</v>
      </c>
      <c r="Q5880" s="0" t="str">
        <f aca="false">IF(G5880=0,"Out of stock",IF(G5880&lt;H5880,"Understocked",IF(G5880&gt;Summary!$B$6*H5880,"Overstocked","Healthy")))</f>
        <v>Overstocked</v>
      </c>
      <c r="R5880" s="0" t="str">
        <f aca="false">IF(I5880&gt;=Summary!$B$7,"Fast",IF(I5880&lt;Summary!$B$8,"Slow","Medium"))</f>
        <v>Slow</v>
      </c>
      <c r="S5880" s="15" t="n">
        <f aca="false">IF(M5880&gt;Summary!$B$5,1,0)</f>
        <v>0</v>
      </c>
      <c r="T5880" s="16" t="n">
        <f aca="false">IF(Q5880="Overstocked",(G5880-Summary!$B$6*H5880)*J5880,0)</f>
        <v>11094</v>
      </c>
    </row>
    <row r="5881" customFormat="false" ht="15" hidden="false" customHeight="false" outlineLevel="0" collapsed="false">
      <c r="A5881" s="0" t="s">
        <v>5979</v>
      </c>
      <c r="B5881" s="0" t="s">
        <v>101</v>
      </c>
      <c r="C5881" s="0" t="s">
        <v>96</v>
      </c>
      <c r="D5881" s="0" t="s">
        <v>90</v>
      </c>
      <c r="E5881" s="14" t="n">
        <v>45449</v>
      </c>
      <c r="F5881" s="14" t="n">
        <v>45458</v>
      </c>
      <c r="G5881" s="0" t="n">
        <v>339</v>
      </c>
      <c r="H5881" s="0" t="n">
        <v>72</v>
      </c>
      <c r="I5881" s="0" t="n">
        <v>171</v>
      </c>
      <c r="J5881" s="0" t="n">
        <v>832</v>
      </c>
      <c r="K5881" s="0" t="n">
        <v>1081</v>
      </c>
      <c r="L5881" s="15" t="s">
        <v>80</v>
      </c>
      <c r="M5881" s="0" t="n">
        <v>9</v>
      </c>
      <c r="N5881" s="16" t="n">
        <f aca="false">I5881*K5881</f>
        <v>184851</v>
      </c>
      <c r="O5881" s="16" t="n">
        <f aca="false">I5881*(K5881-J5881)</f>
        <v>42579</v>
      </c>
      <c r="P5881" s="15" t="n">
        <f aca="false">K5881-J5881</f>
        <v>249</v>
      </c>
      <c r="Q5881" s="0" t="str">
        <f aca="false">IF(G5881=0,"Out of stock",IF(G5881&lt;H5881,"Understocked",IF(G5881&gt;Summary!$B$6*H5881,"Overstocked","Healthy")))</f>
        <v>Overstocked</v>
      </c>
      <c r="R5881" s="0" t="str">
        <f aca="false">IF(I5881&gt;=Summary!$B$7,"Fast",IF(I5881&lt;Summary!$B$8,"Slow","Medium"))</f>
        <v>Medium</v>
      </c>
      <c r="S5881" s="15" t="n">
        <f aca="false">IF(M5881&gt;Summary!$B$5,1,0)</f>
        <v>1</v>
      </c>
      <c r="T5881" s="16" t="n">
        <f aca="false">IF(Q5881="Overstocked",(G5881-Summary!$B$6*H5881)*J5881,0)</f>
        <v>42432</v>
      </c>
    </row>
    <row r="5882" customFormat="false" ht="15" hidden="false" customHeight="false" outlineLevel="0" collapsed="false">
      <c r="A5882" s="0" t="s">
        <v>5980</v>
      </c>
      <c r="B5882" s="0" t="s">
        <v>123</v>
      </c>
      <c r="C5882" s="0" t="s">
        <v>104</v>
      </c>
      <c r="D5882" s="0" t="s">
        <v>86</v>
      </c>
      <c r="E5882" s="14" t="n">
        <v>45154</v>
      </c>
      <c r="F5882" s="14" t="n">
        <v>45159</v>
      </c>
      <c r="G5882" s="0" t="n">
        <v>82</v>
      </c>
      <c r="H5882" s="0" t="n">
        <v>118</v>
      </c>
      <c r="I5882" s="0" t="n">
        <v>173</v>
      </c>
      <c r="J5882" s="0" t="n">
        <v>1434</v>
      </c>
      <c r="K5882" s="0" t="n">
        <v>1909</v>
      </c>
      <c r="L5882" s="15" t="s">
        <v>97</v>
      </c>
      <c r="M5882" s="0" t="n">
        <v>5</v>
      </c>
      <c r="N5882" s="16" t="n">
        <f aca="false">I5882*K5882</f>
        <v>330257</v>
      </c>
      <c r="O5882" s="16" t="n">
        <f aca="false">I5882*(K5882-J5882)</f>
        <v>82175</v>
      </c>
      <c r="P5882" s="15" t="n">
        <f aca="false">K5882-J5882</f>
        <v>475</v>
      </c>
      <c r="Q5882" s="0" t="str">
        <f aca="false">IF(G5882=0,"Out of stock",IF(G5882&lt;H5882,"Understocked",IF(G5882&gt;Summary!$B$6*H5882,"Overstocked","Healthy")))</f>
        <v>Understocked</v>
      </c>
      <c r="R5882" s="0" t="str">
        <f aca="false">IF(I5882&gt;=Summary!$B$7,"Fast",IF(I5882&lt;Summary!$B$8,"Slow","Medium"))</f>
        <v>Medium</v>
      </c>
      <c r="S5882" s="15" t="n">
        <f aca="false">IF(M5882&gt;Summary!$B$5,1,0)</f>
        <v>0</v>
      </c>
      <c r="T5882" s="16" t="n">
        <f aca="false">IF(Q5882="Overstocked",(G5882-Summary!$B$6*H5882)*J5882,0)</f>
        <v>0</v>
      </c>
    </row>
    <row r="5883" customFormat="false" ht="15" hidden="false" customHeight="false" outlineLevel="0" collapsed="false">
      <c r="A5883" s="0" t="s">
        <v>5981</v>
      </c>
      <c r="B5883" s="0" t="s">
        <v>77</v>
      </c>
      <c r="C5883" s="0" t="s">
        <v>78</v>
      </c>
      <c r="D5883" s="0" t="s">
        <v>79</v>
      </c>
      <c r="E5883" s="14" t="n">
        <v>45081</v>
      </c>
      <c r="F5883" s="14" t="n">
        <v>45091</v>
      </c>
      <c r="G5883" s="0" t="n">
        <v>69</v>
      </c>
      <c r="H5883" s="0" t="n">
        <v>118</v>
      </c>
      <c r="I5883" s="0" t="n">
        <v>95</v>
      </c>
      <c r="J5883" s="0" t="n">
        <v>268</v>
      </c>
      <c r="K5883" s="0" t="n">
        <v>547</v>
      </c>
      <c r="L5883" s="15" t="s">
        <v>97</v>
      </c>
      <c r="M5883" s="0" t="n">
        <v>10</v>
      </c>
      <c r="N5883" s="16" t="n">
        <f aca="false">I5883*K5883</f>
        <v>51965</v>
      </c>
      <c r="O5883" s="16" t="n">
        <f aca="false">I5883*(K5883-J5883)</f>
        <v>26505</v>
      </c>
      <c r="P5883" s="15" t="n">
        <f aca="false">K5883-J5883</f>
        <v>279</v>
      </c>
      <c r="Q5883" s="0" t="str">
        <f aca="false">IF(G5883=0,"Out of stock",IF(G5883&lt;H5883,"Understocked",IF(G5883&gt;Summary!$B$6*H5883,"Overstocked","Healthy")))</f>
        <v>Understocked</v>
      </c>
      <c r="R5883" s="0" t="str">
        <f aca="false">IF(I5883&gt;=Summary!$B$7,"Fast",IF(I5883&lt;Summary!$B$8,"Slow","Medium"))</f>
        <v>Slow</v>
      </c>
      <c r="S5883" s="15" t="n">
        <f aca="false">IF(M5883&gt;Summary!$B$5,1,0)</f>
        <v>1</v>
      </c>
      <c r="T5883" s="16" t="n">
        <f aca="false">IF(Q5883="Overstocked",(G5883-Summary!$B$6*H5883)*J5883,0)</f>
        <v>0</v>
      </c>
    </row>
    <row r="5884" customFormat="false" ht="15" hidden="false" customHeight="false" outlineLevel="0" collapsed="false">
      <c r="A5884" s="0" t="s">
        <v>5982</v>
      </c>
      <c r="B5884" s="0" t="s">
        <v>111</v>
      </c>
      <c r="C5884" s="0" t="s">
        <v>96</v>
      </c>
      <c r="D5884" s="0" t="s">
        <v>102</v>
      </c>
      <c r="E5884" s="14" t="n">
        <v>45088</v>
      </c>
      <c r="F5884" s="14" t="n">
        <v>45095</v>
      </c>
      <c r="G5884" s="0" t="n">
        <v>173</v>
      </c>
      <c r="H5884" s="0" t="n">
        <v>58</v>
      </c>
      <c r="I5884" s="0" t="n">
        <v>110</v>
      </c>
      <c r="J5884" s="0" t="n">
        <v>635</v>
      </c>
      <c r="K5884" s="0" t="n">
        <v>842</v>
      </c>
      <c r="L5884" s="15" t="s">
        <v>82</v>
      </c>
      <c r="M5884" s="0" t="n">
        <v>7</v>
      </c>
      <c r="N5884" s="16" t="n">
        <f aca="false">I5884*K5884</f>
        <v>92620</v>
      </c>
      <c r="O5884" s="16" t="n">
        <f aca="false">I5884*(K5884-J5884)</f>
        <v>22770</v>
      </c>
      <c r="P5884" s="15" t="n">
        <f aca="false">K5884-J5884</f>
        <v>207</v>
      </c>
      <c r="Q5884" s="0" t="str">
        <f aca="false">IF(G5884=0,"Out of stock",IF(G5884&lt;H5884,"Understocked",IF(G5884&gt;Summary!$B$6*H5884,"Overstocked","Healthy")))</f>
        <v>Healthy</v>
      </c>
      <c r="R5884" s="0" t="str">
        <f aca="false">IF(I5884&gt;=Summary!$B$7,"Fast",IF(I5884&lt;Summary!$B$8,"Slow","Medium"))</f>
        <v>Medium</v>
      </c>
      <c r="S5884" s="15" t="n">
        <f aca="false">IF(M5884&gt;Summary!$B$5,1,0)</f>
        <v>0</v>
      </c>
      <c r="T5884" s="16" t="n">
        <f aca="false">IF(Q5884="Overstocked",(G5884-Summary!$B$6*H5884)*J5884,0)</f>
        <v>0</v>
      </c>
    </row>
    <row r="5885" customFormat="false" ht="15" hidden="false" customHeight="false" outlineLevel="0" collapsed="false">
      <c r="A5885" s="0" t="s">
        <v>5983</v>
      </c>
      <c r="B5885" s="0" t="s">
        <v>115</v>
      </c>
      <c r="C5885" s="0" t="s">
        <v>78</v>
      </c>
      <c r="D5885" s="0" t="s">
        <v>79</v>
      </c>
      <c r="E5885" s="14" t="n">
        <v>44957</v>
      </c>
      <c r="F5885" s="14" t="n">
        <v>44963</v>
      </c>
      <c r="G5885" s="0" t="n">
        <v>415</v>
      </c>
      <c r="H5885" s="0" t="n">
        <v>103</v>
      </c>
      <c r="I5885" s="0" t="n">
        <v>97</v>
      </c>
      <c r="J5885" s="0" t="n">
        <v>752</v>
      </c>
      <c r="K5885" s="0" t="n">
        <v>1022</v>
      </c>
      <c r="L5885" s="15" t="s">
        <v>82</v>
      </c>
      <c r="M5885" s="0" t="n">
        <v>6</v>
      </c>
      <c r="N5885" s="16" t="n">
        <f aca="false">I5885*K5885</f>
        <v>99134</v>
      </c>
      <c r="O5885" s="16" t="n">
        <f aca="false">I5885*(K5885-J5885)</f>
        <v>26190</v>
      </c>
      <c r="P5885" s="15" t="n">
        <f aca="false">K5885-J5885</f>
        <v>270</v>
      </c>
      <c r="Q5885" s="0" t="str">
        <f aca="false">IF(G5885=0,"Out of stock",IF(G5885&lt;H5885,"Understocked",IF(G5885&gt;Summary!$B$6*H5885,"Overstocked","Healthy")))</f>
        <v>Overstocked</v>
      </c>
      <c r="R5885" s="0" t="str">
        <f aca="false">IF(I5885&gt;=Summary!$B$7,"Fast",IF(I5885&lt;Summary!$B$8,"Slow","Medium"))</f>
        <v>Slow</v>
      </c>
      <c r="S5885" s="15" t="n">
        <f aca="false">IF(M5885&gt;Summary!$B$5,1,0)</f>
        <v>0</v>
      </c>
      <c r="T5885" s="16" t="n">
        <f aca="false">IF(Q5885="Overstocked",(G5885-Summary!$B$6*H5885)*J5885,0)</f>
        <v>2256</v>
      </c>
    </row>
    <row r="5886" customFormat="false" ht="15" hidden="false" customHeight="false" outlineLevel="0" collapsed="false">
      <c r="A5886" s="0" t="s">
        <v>5984</v>
      </c>
      <c r="B5886" s="0" t="s">
        <v>113</v>
      </c>
      <c r="C5886" s="0" t="s">
        <v>104</v>
      </c>
      <c r="D5886" s="0" t="s">
        <v>90</v>
      </c>
      <c r="E5886" s="14" t="n">
        <v>45202</v>
      </c>
      <c r="F5886" s="14" t="n">
        <v>45205</v>
      </c>
      <c r="G5886" s="0" t="n">
        <v>34</v>
      </c>
      <c r="H5886" s="0" t="n">
        <v>118</v>
      </c>
      <c r="I5886" s="0" t="n">
        <v>136</v>
      </c>
      <c r="J5886" s="0" t="n">
        <v>1910</v>
      </c>
      <c r="K5886" s="0" t="n">
        <v>2095</v>
      </c>
      <c r="L5886" s="15" t="s">
        <v>82</v>
      </c>
      <c r="M5886" s="0" t="n">
        <v>3</v>
      </c>
      <c r="N5886" s="16" t="n">
        <f aca="false">I5886*K5886</f>
        <v>284920</v>
      </c>
      <c r="O5886" s="16" t="n">
        <f aca="false">I5886*(K5886-J5886)</f>
        <v>25160</v>
      </c>
      <c r="P5886" s="15" t="n">
        <f aca="false">K5886-J5886</f>
        <v>185</v>
      </c>
      <c r="Q5886" s="0" t="str">
        <f aca="false">IF(G5886=0,"Out of stock",IF(G5886&lt;H5886,"Understocked",IF(G5886&gt;Summary!$B$6*H5886,"Overstocked","Healthy")))</f>
        <v>Understocked</v>
      </c>
      <c r="R5886" s="0" t="str">
        <f aca="false">IF(I5886&gt;=Summary!$B$7,"Fast",IF(I5886&lt;Summary!$B$8,"Slow","Medium"))</f>
        <v>Medium</v>
      </c>
      <c r="S5886" s="15" t="n">
        <f aca="false">IF(M5886&gt;Summary!$B$5,1,0)</f>
        <v>0</v>
      </c>
      <c r="T5886" s="16" t="n">
        <f aca="false">IF(Q5886="Overstocked",(G5886-Summary!$B$6*H5886)*J5886,0)</f>
        <v>0</v>
      </c>
    </row>
    <row r="5887" customFormat="false" ht="15" hidden="false" customHeight="false" outlineLevel="0" collapsed="false">
      <c r="A5887" s="0" t="s">
        <v>5985</v>
      </c>
      <c r="B5887" s="0" t="s">
        <v>111</v>
      </c>
      <c r="C5887" s="0" t="s">
        <v>104</v>
      </c>
      <c r="D5887" s="0" t="s">
        <v>86</v>
      </c>
      <c r="E5887" s="14" t="n">
        <v>44933</v>
      </c>
      <c r="F5887" s="14" t="n">
        <v>44942</v>
      </c>
      <c r="G5887" s="0" t="n">
        <v>479</v>
      </c>
      <c r="H5887" s="0" t="n">
        <v>145</v>
      </c>
      <c r="I5887" s="0" t="n">
        <v>168</v>
      </c>
      <c r="J5887" s="0" t="n">
        <v>752</v>
      </c>
      <c r="K5887" s="0" t="n">
        <v>805</v>
      </c>
      <c r="L5887" s="15" t="s">
        <v>93</v>
      </c>
      <c r="M5887" s="0" t="n">
        <v>9</v>
      </c>
      <c r="N5887" s="16" t="n">
        <f aca="false">I5887*K5887</f>
        <v>135240</v>
      </c>
      <c r="O5887" s="16" t="n">
        <f aca="false">I5887*(K5887-J5887)</f>
        <v>8904</v>
      </c>
      <c r="P5887" s="15" t="n">
        <f aca="false">K5887-J5887</f>
        <v>53</v>
      </c>
      <c r="Q5887" s="0" t="str">
        <f aca="false">IF(G5887=0,"Out of stock",IF(G5887&lt;H5887,"Understocked",IF(G5887&gt;Summary!$B$6*H5887,"Overstocked","Healthy")))</f>
        <v>Healthy</v>
      </c>
      <c r="R5887" s="0" t="str">
        <f aca="false">IF(I5887&gt;=Summary!$B$7,"Fast",IF(I5887&lt;Summary!$B$8,"Slow","Medium"))</f>
        <v>Medium</v>
      </c>
      <c r="S5887" s="15" t="n">
        <f aca="false">IF(M5887&gt;Summary!$B$5,1,0)</f>
        <v>1</v>
      </c>
      <c r="T5887" s="16" t="n">
        <f aca="false">IF(Q5887="Overstocked",(G5887-Summary!$B$6*H5887)*J5887,0)</f>
        <v>0</v>
      </c>
    </row>
    <row r="5888" customFormat="false" ht="15" hidden="false" customHeight="false" outlineLevel="0" collapsed="false">
      <c r="A5888" s="0" t="s">
        <v>5986</v>
      </c>
      <c r="B5888" s="0" t="s">
        <v>77</v>
      </c>
      <c r="C5888" s="0" t="s">
        <v>85</v>
      </c>
      <c r="D5888" s="0" t="s">
        <v>86</v>
      </c>
      <c r="E5888" s="14" t="n">
        <v>45374</v>
      </c>
      <c r="F5888" s="14" t="n">
        <v>45383</v>
      </c>
      <c r="G5888" s="0" t="n">
        <v>2</v>
      </c>
      <c r="H5888" s="0" t="n">
        <v>101</v>
      </c>
      <c r="I5888" s="0" t="n">
        <v>201</v>
      </c>
      <c r="J5888" s="0" t="n">
        <v>332</v>
      </c>
      <c r="K5888" s="0" t="n">
        <v>387</v>
      </c>
      <c r="L5888" s="15" t="s">
        <v>87</v>
      </c>
      <c r="M5888" s="0" t="n">
        <v>9</v>
      </c>
      <c r="N5888" s="16" t="n">
        <f aca="false">I5888*K5888</f>
        <v>77787</v>
      </c>
      <c r="O5888" s="16" t="n">
        <f aca="false">I5888*(K5888-J5888)</f>
        <v>11055</v>
      </c>
      <c r="P5888" s="15" t="n">
        <f aca="false">K5888-J5888</f>
        <v>55</v>
      </c>
      <c r="Q5888" s="0" t="str">
        <f aca="false">IF(G5888=0,"Out of stock",IF(G5888&lt;H5888,"Understocked",IF(G5888&gt;Summary!$B$6*H5888,"Overstocked","Healthy")))</f>
        <v>Understocked</v>
      </c>
      <c r="R5888" s="0" t="str">
        <f aca="false">IF(I5888&gt;=Summary!$B$7,"Fast",IF(I5888&lt;Summary!$B$8,"Slow","Medium"))</f>
        <v>Fast</v>
      </c>
      <c r="S5888" s="15" t="n">
        <f aca="false">IF(M5888&gt;Summary!$B$5,1,0)</f>
        <v>1</v>
      </c>
      <c r="T5888" s="16" t="n">
        <f aca="false">IF(Q5888="Overstocked",(G5888-Summary!$B$6*H5888)*J5888,0)</f>
        <v>0</v>
      </c>
    </row>
    <row r="5889" customFormat="false" ht="15" hidden="false" customHeight="false" outlineLevel="0" collapsed="false">
      <c r="A5889" s="0" t="s">
        <v>5987</v>
      </c>
      <c r="B5889" s="0" t="s">
        <v>115</v>
      </c>
      <c r="C5889" s="0" t="s">
        <v>78</v>
      </c>
      <c r="D5889" s="0" t="s">
        <v>92</v>
      </c>
      <c r="E5889" s="14" t="n">
        <v>45044</v>
      </c>
      <c r="F5889" s="14" t="n">
        <v>45052</v>
      </c>
      <c r="G5889" s="0" t="n">
        <v>147</v>
      </c>
      <c r="H5889" s="0" t="n">
        <v>75</v>
      </c>
      <c r="I5889" s="0" t="n">
        <v>297</v>
      </c>
      <c r="J5889" s="0" t="n">
        <v>776</v>
      </c>
      <c r="K5889" s="0" t="n">
        <v>991</v>
      </c>
      <c r="L5889" s="15" t="s">
        <v>80</v>
      </c>
      <c r="M5889" s="0" t="n">
        <v>8</v>
      </c>
      <c r="N5889" s="16" t="n">
        <f aca="false">I5889*K5889</f>
        <v>294327</v>
      </c>
      <c r="O5889" s="16" t="n">
        <f aca="false">I5889*(K5889-J5889)</f>
        <v>63855</v>
      </c>
      <c r="P5889" s="15" t="n">
        <f aca="false">K5889-J5889</f>
        <v>215</v>
      </c>
      <c r="Q5889" s="0" t="str">
        <f aca="false">IF(G5889=0,"Out of stock",IF(G5889&lt;H5889,"Understocked",IF(G5889&gt;Summary!$B$6*H5889,"Overstocked","Healthy")))</f>
        <v>Healthy</v>
      </c>
      <c r="R5889" s="0" t="str">
        <f aca="false">IF(I5889&gt;=Summary!$B$7,"Fast",IF(I5889&lt;Summary!$B$8,"Slow","Medium"))</f>
        <v>Fast</v>
      </c>
      <c r="S5889" s="15" t="n">
        <f aca="false">IF(M5889&gt;Summary!$B$5,1,0)</f>
        <v>1</v>
      </c>
      <c r="T5889" s="16" t="n">
        <f aca="false">IF(Q5889="Overstocked",(G5889-Summary!$B$6*H5889)*J5889,0)</f>
        <v>0</v>
      </c>
    </row>
    <row r="5890" customFormat="false" ht="15" hidden="false" customHeight="false" outlineLevel="0" collapsed="false">
      <c r="A5890" s="0" t="s">
        <v>5988</v>
      </c>
      <c r="B5890" s="0" t="s">
        <v>113</v>
      </c>
      <c r="C5890" s="0" t="s">
        <v>85</v>
      </c>
      <c r="D5890" s="0" t="s">
        <v>92</v>
      </c>
      <c r="E5890" s="14" t="n">
        <v>44930</v>
      </c>
      <c r="F5890" s="14" t="n">
        <v>44939</v>
      </c>
      <c r="G5890" s="0" t="n">
        <v>315</v>
      </c>
      <c r="H5890" s="0" t="n">
        <v>102</v>
      </c>
      <c r="I5890" s="0" t="n">
        <v>91</v>
      </c>
      <c r="J5890" s="0" t="n">
        <v>512</v>
      </c>
      <c r="K5890" s="0" t="n">
        <v>982</v>
      </c>
      <c r="L5890" s="15" t="s">
        <v>80</v>
      </c>
      <c r="M5890" s="0" t="n">
        <v>9</v>
      </c>
      <c r="N5890" s="16" t="n">
        <f aca="false">I5890*K5890</f>
        <v>89362</v>
      </c>
      <c r="O5890" s="16" t="n">
        <f aca="false">I5890*(K5890-J5890)</f>
        <v>42770</v>
      </c>
      <c r="P5890" s="15" t="n">
        <f aca="false">K5890-J5890</f>
        <v>470</v>
      </c>
      <c r="Q5890" s="0" t="str">
        <f aca="false">IF(G5890=0,"Out of stock",IF(G5890&lt;H5890,"Understocked",IF(G5890&gt;Summary!$B$6*H5890,"Overstocked","Healthy")))</f>
        <v>Healthy</v>
      </c>
      <c r="R5890" s="0" t="str">
        <f aca="false">IF(I5890&gt;=Summary!$B$7,"Fast",IF(I5890&lt;Summary!$B$8,"Slow","Medium"))</f>
        <v>Slow</v>
      </c>
      <c r="S5890" s="15" t="n">
        <f aca="false">IF(M5890&gt;Summary!$B$5,1,0)</f>
        <v>1</v>
      </c>
      <c r="T5890" s="16" t="n">
        <f aca="false">IF(Q5890="Overstocked",(G5890-Summary!$B$6*H5890)*J5890,0)</f>
        <v>0</v>
      </c>
    </row>
    <row r="5891" customFormat="false" ht="15" hidden="false" customHeight="false" outlineLevel="0" collapsed="false">
      <c r="A5891" s="0" t="s">
        <v>5989</v>
      </c>
      <c r="B5891" s="0" t="s">
        <v>101</v>
      </c>
      <c r="C5891" s="0" t="s">
        <v>85</v>
      </c>
      <c r="D5891" s="0" t="s">
        <v>102</v>
      </c>
      <c r="E5891" s="14" t="n">
        <v>45282</v>
      </c>
      <c r="F5891" s="14" t="n">
        <v>45289</v>
      </c>
      <c r="G5891" s="0" t="n">
        <v>306</v>
      </c>
      <c r="H5891" s="0" t="n">
        <v>131</v>
      </c>
      <c r="I5891" s="0" t="n">
        <v>34</v>
      </c>
      <c r="J5891" s="0" t="n">
        <v>280</v>
      </c>
      <c r="K5891" s="0" t="n">
        <v>610</v>
      </c>
      <c r="L5891" s="15" t="s">
        <v>87</v>
      </c>
      <c r="M5891" s="0" t="n">
        <v>7</v>
      </c>
      <c r="N5891" s="16" t="n">
        <f aca="false">I5891*K5891</f>
        <v>20740</v>
      </c>
      <c r="O5891" s="16" t="n">
        <f aca="false">I5891*(K5891-J5891)</f>
        <v>11220</v>
      </c>
      <c r="P5891" s="15" t="n">
        <f aca="false">K5891-J5891</f>
        <v>330</v>
      </c>
      <c r="Q5891" s="0" t="str">
        <f aca="false">IF(G5891=0,"Out of stock",IF(G5891&lt;H5891,"Understocked",IF(G5891&gt;Summary!$B$6*H5891,"Overstocked","Healthy")))</f>
        <v>Healthy</v>
      </c>
      <c r="R5891" s="0" t="str">
        <f aca="false">IF(I5891&gt;=Summary!$B$7,"Fast",IF(I5891&lt;Summary!$B$8,"Slow","Medium"))</f>
        <v>Slow</v>
      </c>
      <c r="S5891" s="15" t="n">
        <f aca="false">IF(M5891&gt;Summary!$B$5,1,0)</f>
        <v>0</v>
      </c>
      <c r="T5891" s="16" t="n">
        <f aca="false">IF(Q5891="Overstocked",(G5891-Summary!$B$6*H5891)*J5891,0)</f>
        <v>0</v>
      </c>
    </row>
    <row r="5892" customFormat="false" ht="15" hidden="false" customHeight="false" outlineLevel="0" collapsed="false">
      <c r="A5892" s="0" t="s">
        <v>5990</v>
      </c>
      <c r="B5892" s="0" t="s">
        <v>84</v>
      </c>
      <c r="C5892" s="0" t="s">
        <v>85</v>
      </c>
      <c r="D5892" s="0" t="s">
        <v>90</v>
      </c>
      <c r="E5892" s="14" t="n">
        <v>45131</v>
      </c>
      <c r="F5892" s="14" t="n">
        <v>45136</v>
      </c>
      <c r="G5892" s="0" t="n">
        <v>496</v>
      </c>
      <c r="H5892" s="0" t="n">
        <v>85</v>
      </c>
      <c r="I5892" s="0" t="n">
        <v>81</v>
      </c>
      <c r="J5892" s="0" t="n">
        <v>1859</v>
      </c>
      <c r="K5892" s="0" t="n">
        <v>2228</v>
      </c>
      <c r="L5892" s="15" t="s">
        <v>93</v>
      </c>
      <c r="M5892" s="0" t="n">
        <v>5</v>
      </c>
      <c r="N5892" s="16" t="n">
        <f aca="false">I5892*K5892</f>
        <v>180468</v>
      </c>
      <c r="O5892" s="16" t="n">
        <f aca="false">I5892*(K5892-J5892)</f>
        <v>29889</v>
      </c>
      <c r="P5892" s="15" t="n">
        <f aca="false">K5892-J5892</f>
        <v>369</v>
      </c>
      <c r="Q5892" s="0" t="str">
        <f aca="false">IF(G5892=0,"Out of stock",IF(G5892&lt;H5892,"Understocked",IF(G5892&gt;Summary!$B$6*H5892,"Overstocked","Healthy")))</f>
        <v>Overstocked</v>
      </c>
      <c r="R5892" s="0" t="str">
        <f aca="false">IF(I5892&gt;=Summary!$B$7,"Fast",IF(I5892&lt;Summary!$B$8,"Slow","Medium"))</f>
        <v>Slow</v>
      </c>
      <c r="S5892" s="15" t="n">
        <f aca="false">IF(M5892&gt;Summary!$B$5,1,0)</f>
        <v>0</v>
      </c>
      <c r="T5892" s="16" t="n">
        <f aca="false">IF(Q5892="Overstocked",(G5892-Summary!$B$6*H5892)*J5892,0)</f>
        <v>290004</v>
      </c>
    </row>
    <row r="5893" customFormat="false" ht="15" hidden="false" customHeight="false" outlineLevel="0" collapsed="false">
      <c r="A5893" s="0" t="s">
        <v>5991</v>
      </c>
      <c r="B5893" s="0" t="s">
        <v>95</v>
      </c>
      <c r="C5893" s="0" t="s">
        <v>96</v>
      </c>
      <c r="D5893" s="0" t="s">
        <v>79</v>
      </c>
      <c r="E5893" s="14" t="n">
        <v>45244</v>
      </c>
      <c r="F5893" s="14" t="n">
        <v>45254</v>
      </c>
      <c r="G5893" s="0" t="n">
        <v>445</v>
      </c>
      <c r="H5893" s="0" t="n">
        <v>124</v>
      </c>
      <c r="I5893" s="0" t="n">
        <v>50</v>
      </c>
      <c r="J5893" s="0" t="n">
        <v>430</v>
      </c>
      <c r="K5893" s="0" t="n">
        <v>648</v>
      </c>
      <c r="L5893" s="15" t="s">
        <v>97</v>
      </c>
      <c r="M5893" s="0" t="n">
        <v>10</v>
      </c>
      <c r="N5893" s="16" t="n">
        <f aca="false">I5893*K5893</f>
        <v>32400</v>
      </c>
      <c r="O5893" s="16" t="n">
        <f aca="false">I5893*(K5893-J5893)</f>
        <v>10900</v>
      </c>
      <c r="P5893" s="15" t="n">
        <f aca="false">K5893-J5893</f>
        <v>218</v>
      </c>
      <c r="Q5893" s="0" t="str">
        <f aca="false">IF(G5893=0,"Out of stock",IF(G5893&lt;H5893,"Understocked",IF(G5893&gt;Summary!$B$6*H5893,"Overstocked","Healthy")))</f>
        <v>Healthy</v>
      </c>
      <c r="R5893" s="0" t="str">
        <f aca="false">IF(I5893&gt;=Summary!$B$7,"Fast",IF(I5893&lt;Summary!$B$8,"Slow","Medium"))</f>
        <v>Slow</v>
      </c>
      <c r="S5893" s="15" t="n">
        <f aca="false">IF(M5893&gt;Summary!$B$5,1,0)</f>
        <v>1</v>
      </c>
      <c r="T5893" s="16" t="n">
        <f aca="false">IF(Q5893="Overstocked",(G5893-Summary!$B$6*H5893)*J5893,0)</f>
        <v>0</v>
      </c>
    </row>
    <row r="5894" customFormat="false" ht="15" hidden="false" customHeight="false" outlineLevel="0" collapsed="false">
      <c r="A5894" s="0" t="s">
        <v>5992</v>
      </c>
      <c r="B5894" s="0" t="s">
        <v>123</v>
      </c>
      <c r="C5894" s="0" t="s">
        <v>78</v>
      </c>
      <c r="D5894" s="0" t="s">
        <v>79</v>
      </c>
      <c r="E5894" s="14" t="n">
        <v>45258</v>
      </c>
      <c r="F5894" s="14" t="n">
        <v>45263</v>
      </c>
      <c r="G5894" s="0" t="n">
        <v>284</v>
      </c>
      <c r="H5894" s="0" t="n">
        <v>88</v>
      </c>
      <c r="I5894" s="0" t="n">
        <v>8</v>
      </c>
      <c r="J5894" s="0" t="n">
        <v>1774</v>
      </c>
      <c r="K5894" s="0" t="n">
        <v>2045</v>
      </c>
      <c r="L5894" s="15" t="s">
        <v>80</v>
      </c>
      <c r="M5894" s="0" t="n">
        <v>5</v>
      </c>
      <c r="N5894" s="16" t="n">
        <f aca="false">I5894*K5894</f>
        <v>16360</v>
      </c>
      <c r="O5894" s="16" t="n">
        <f aca="false">I5894*(K5894-J5894)</f>
        <v>2168</v>
      </c>
      <c r="P5894" s="15" t="n">
        <f aca="false">K5894-J5894</f>
        <v>271</v>
      </c>
      <c r="Q5894" s="0" t="str">
        <f aca="false">IF(G5894=0,"Out of stock",IF(G5894&lt;H5894,"Understocked",IF(G5894&gt;Summary!$B$6*H5894,"Overstocked","Healthy")))</f>
        <v>Healthy</v>
      </c>
      <c r="R5894" s="0" t="str">
        <f aca="false">IF(I5894&gt;=Summary!$B$7,"Fast",IF(I5894&lt;Summary!$B$8,"Slow","Medium"))</f>
        <v>Slow</v>
      </c>
      <c r="S5894" s="15" t="n">
        <f aca="false">IF(M5894&gt;Summary!$B$5,1,0)</f>
        <v>0</v>
      </c>
      <c r="T5894" s="16" t="n">
        <f aca="false">IF(Q5894="Overstocked",(G5894-Summary!$B$6*H5894)*J5894,0)</f>
        <v>0</v>
      </c>
    </row>
    <row r="5895" customFormat="false" ht="15" hidden="false" customHeight="false" outlineLevel="0" collapsed="false">
      <c r="A5895" s="0" t="s">
        <v>5993</v>
      </c>
      <c r="B5895" s="0" t="s">
        <v>84</v>
      </c>
      <c r="C5895" s="0" t="s">
        <v>104</v>
      </c>
      <c r="D5895" s="0" t="s">
        <v>86</v>
      </c>
      <c r="E5895" s="14" t="n">
        <v>45637</v>
      </c>
      <c r="F5895" s="14" t="n">
        <v>45644</v>
      </c>
      <c r="G5895" s="0" t="n">
        <v>172</v>
      </c>
      <c r="H5895" s="0" t="n">
        <v>54</v>
      </c>
      <c r="I5895" s="0" t="n">
        <v>72</v>
      </c>
      <c r="J5895" s="0" t="n">
        <v>1447</v>
      </c>
      <c r="K5895" s="0" t="n">
        <v>1653</v>
      </c>
      <c r="L5895" s="15" t="s">
        <v>87</v>
      </c>
      <c r="M5895" s="0" t="n">
        <v>7</v>
      </c>
      <c r="N5895" s="16" t="n">
        <f aca="false">I5895*K5895</f>
        <v>119016</v>
      </c>
      <c r="O5895" s="16" t="n">
        <f aca="false">I5895*(K5895-J5895)</f>
        <v>14832</v>
      </c>
      <c r="P5895" s="15" t="n">
        <f aca="false">K5895-J5895</f>
        <v>206</v>
      </c>
      <c r="Q5895" s="0" t="str">
        <f aca="false">IF(G5895=0,"Out of stock",IF(G5895&lt;H5895,"Understocked",IF(G5895&gt;Summary!$B$6*H5895,"Overstocked","Healthy")))</f>
        <v>Healthy</v>
      </c>
      <c r="R5895" s="0" t="str">
        <f aca="false">IF(I5895&gt;=Summary!$B$7,"Fast",IF(I5895&lt;Summary!$B$8,"Slow","Medium"))</f>
        <v>Slow</v>
      </c>
      <c r="S5895" s="15" t="n">
        <f aca="false">IF(M5895&gt;Summary!$B$5,1,0)</f>
        <v>0</v>
      </c>
      <c r="T5895" s="16" t="n">
        <f aca="false">IF(Q5895="Overstocked",(G5895-Summary!$B$6*H5895)*J5895,0)</f>
        <v>0</v>
      </c>
    </row>
    <row r="5896" customFormat="false" ht="15" hidden="false" customHeight="false" outlineLevel="0" collapsed="false">
      <c r="A5896" s="0" t="s">
        <v>5994</v>
      </c>
      <c r="B5896" s="0" t="s">
        <v>95</v>
      </c>
      <c r="C5896" s="0" t="s">
        <v>104</v>
      </c>
      <c r="D5896" s="0" t="s">
        <v>90</v>
      </c>
      <c r="E5896" s="14" t="n">
        <v>45498</v>
      </c>
      <c r="F5896" s="14" t="n">
        <v>45507</v>
      </c>
      <c r="G5896" s="0" t="n">
        <v>91</v>
      </c>
      <c r="H5896" s="0" t="n">
        <v>99</v>
      </c>
      <c r="I5896" s="0" t="n">
        <v>172</v>
      </c>
      <c r="J5896" s="0" t="n">
        <v>1341</v>
      </c>
      <c r="K5896" s="0" t="n">
        <v>1767</v>
      </c>
      <c r="L5896" s="15" t="s">
        <v>93</v>
      </c>
      <c r="M5896" s="0" t="n">
        <v>9</v>
      </c>
      <c r="N5896" s="16" t="n">
        <f aca="false">I5896*K5896</f>
        <v>303924</v>
      </c>
      <c r="O5896" s="16" t="n">
        <f aca="false">I5896*(K5896-J5896)</f>
        <v>73272</v>
      </c>
      <c r="P5896" s="15" t="n">
        <f aca="false">K5896-J5896</f>
        <v>426</v>
      </c>
      <c r="Q5896" s="0" t="str">
        <f aca="false">IF(G5896=0,"Out of stock",IF(G5896&lt;H5896,"Understocked",IF(G5896&gt;Summary!$B$6*H5896,"Overstocked","Healthy")))</f>
        <v>Understocked</v>
      </c>
      <c r="R5896" s="0" t="str">
        <f aca="false">IF(I5896&gt;=Summary!$B$7,"Fast",IF(I5896&lt;Summary!$B$8,"Slow","Medium"))</f>
        <v>Medium</v>
      </c>
      <c r="S5896" s="15" t="n">
        <f aca="false">IF(M5896&gt;Summary!$B$5,1,0)</f>
        <v>1</v>
      </c>
      <c r="T5896" s="16" t="n">
        <f aca="false">IF(Q5896="Overstocked",(G5896-Summary!$B$6*H5896)*J5896,0)</f>
        <v>0</v>
      </c>
    </row>
    <row r="5897" customFormat="false" ht="15" hidden="false" customHeight="false" outlineLevel="0" collapsed="false">
      <c r="A5897" s="0" t="s">
        <v>5995</v>
      </c>
      <c r="B5897" s="0" t="s">
        <v>95</v>
      </c>
      <c r="C5897" s="0" t="s">
        <v>78</v>
      </c>
      <c r="D5897" s="0" t="s">
        <v>92</v>
      </c>
      <c r="E5897" s="14" t="n">
        <v>45278</v>
      </c>
      <c r="F5897" s="14" t="n">
        <v>45279</v>
      </c>
      <c r="G5897" s="0" t="n">
        <v>58</v>
      </c>
      <c r="H5897" s="0" t="n">
        <v>80</v>
      </c>
      <c r="I5897" s="0" t="n">
        <v>207</v>
      </c>
      <c r="J5897" s="0" t="n">
        <v>261</v>
      </c>
      <c r="K5897" s="0" t="n">
        <v>326</v>
      </c>
      <c r="L5897" s="15" t="s">
        <v>93</v>
      </c>
      <c r="M5897" s="0" t="n">
        <v>1</v>
      </c>
      <c r="N5897" s="16" t="n">
        <f aca="false">I5897*K5897</f>
        <v>67482</v>
      </c>
      <c r="O5897" s="16" t="n">
        <f aca="false">I5897*(K5897-J5897)</f>
        <v>13455</v>
      </c>
      <c r="P5897" s="15" t="n">
        <f aca="false">K5897-J5897</f>
        <v>65</v>
      </c>
      <c r="Q5897" s="0" t="str">
        <f aca="false">IF(G5897=0,"Out of stock",IF(G5897&lt;H5897,"Understocked",IF(G5897&gt;Summary!$B$6*H5897,"Overstocked","Healthy")))</f>
        <v>Understocked</v>
      </c>
      <c r="R5897" s="0" t="str">
        <f aca="false">IF(I5897&gt;=Summary!$B$7,"Fast",IF(I5897&lt;Summary!$B$8,"Slow","Medium"))</f>
        <v>Fast</v>
      </c>
      <c r="S5897" s="15" t="n">
        <f aca="false">IF(M5897&gt;Summary!$B$5,1,0)</f>
        <v>0</v>
      </c>
      <c r="T5897" s="16" t="n">
        <f aca="false">IF(Q5897="Overstocked",(G5897-Summary!$B$6*H5897)*J5897,0)</f>
        <v>0</v>
      </c>
    </row>
    <row r="5898" customFormat="false" ht="15" hidden="false" customHeight="false" outlineLevel="0" collapsed="false">
      <c r="A5898" s="0" t="s">
        <v>5996</v>
      </c>
      <c r="B5898" s="0" t="s">
        <v>101</v>
      </c>
      <c r="C5898" s="0" t="s">
        <v>78</v>
      </c>
      <c r="D5898" s="0" t="s">
        <v>79</v>
      </c>
      <c r="E5898" s="14" t="n">
        <v>45329</v>
      </c>
      <c r="F5898" s="14" t="n">
        <v>45332</v>
      </c>
      <c r="G5898" s="0" t="n">
        <v>35</v>
      </c>
      <c r="H5898" s="0" t="n">
        <v>54</v>
      </c>
      <c r="I5898" s="0" t="n">
        <v>12</v>
      </c>
      <c r="J5898" s="0" t="n">
        <v>707</v>
      </c>
      <c r="K5898" s="0" t="n">
        <v>772</v>
      </c>
      <c r="L5898" s="15" t="s">
        <v>93</v>
      </c>
      <c r="M5898" s="0" t="n">
        <v>3</v>
      </c>
      <c r="N5898" s="16" t="n">
        <f aca="false">I5898*K5898</f>
        <v>9264</v>
      </c>
      <c r="O5898" s="16" t="n">
        <f aca="false">I5898*(K5898-J5898)</f>
        <v>780</v>
      </c>
      <c r="P5898" s="15" t="n">
        <f aca="false">K5898-J5898</f>
        <v>65</v>
      </c>
      <c r="Q5898" s="0" t="str">
        <f aca="false">IF(G5898=0,"Out of stock",IF(G5898&lt;H5898,"Understocked",IF(G5898&gt;Summary!$B$6*H5898,"Overstocked","Healthy")))</f>
        <v>Understocked</v>
      </c>
      <c r="R5898" s="0" t="str">
        <f aca="false">IF(I5898&gt;=Summary!$B$7,"Fast",IF(I5898&lt;Summary!$B$8,"Slow","Medium"))</f>
        <v>Slow</v>
      </c>
      <c r="S5898" s="15" t="n">
        <f aca="false">IF(M5898&gt;Summary!$B$5,1,0)</f>
        <v>0</v>
      </c>
      <c r="T5898" s="16" t="n">
        <f aca="false">IF(Q5898="Overstocked",(G5898-Summary!$B$6*H5898)*J5898,0)</f>
        <v>0</v>
      </c>
    </row>
    <row r="5899" customFormat="false" ht="15" hidden="false" customHeight="false" outlineLevel="0" collapsed="false">
      <c r="A5899" s="0" t="s">
        <v>5997</v>
      </c>
      <c r="B5899" s="0" t="s">
        <v>77</v>
      </c>
      <c r="C5899" s="0" t="s">
        <v>104</v>
      </c>
      <c r="D5899" s="0" t="s">
        <v>102</v>
      </c>
      <c r="E5899" s="14" t="n">
        <v>45414</v>
      </c>
      <c r="F5899" s="14" t="n">
        <v>45420</v>
      </c>
      <c r="G5899" s="0" t="n">
        <v>329</v>
      </c>
      <c r="H5899" s="0" t="n">
        <v>77</v>
      </c>
      <c r="I5899" s="0" t="n">
        <v>271</v>
      </c>
      <c r="J5899" s="0" t="n">
        <v>445</v>
      </c>
      <c r="K5899" s="0" t="n">
        <v>658</v>
      </c>
      <c r="L5899" s="15" t="s">
        <v>87</v>
      </c>
      <c r="M5899" s="0" t="n">
        <v>6</v>
      </c>
      <c r="N5899" s="16" t="n">
        <f aca="false">I5899*K5899</f>
        <v>178318</v>
      </c>
      <c r="O5899" s="16" t="n">
        <f aca="false">I5899*(K5899-J5899)</f>
        <v>57723</v>
      </c>
      <c r="P5899" s="15" t="n">
        <f aca="false">K5899-J5899</f>
        <v>213</v>
      </c>
      <c r="Q5899" s="0" t="str">
        <f aca="false">IF(G5899=0,"Out of stock",IF(G5899&lt;H5899,"Understocked",IF(G5899&gt;Summary!$B$6*H5899,"Overstocked","Healthy")))</f>
        <v>Overstocked</v>
      </c>
      <c r="R5899" s="0" t="str">
        <f aca="false">IF(I5899&gt;=Summary!$B$7,"Fast",IF(I5899&lt;Summary!$B$8,"Slow","Medium"))</f>
        <v>Fast</v>
      </c>
      <c r="S5899" s="15" t="n">
        <f aca="false">IF(M5899&gt;Summary!$B$5,1,0)</f>
        <v>0</v>
      </c>
      <c r="T5899" s="16" t="n">
        <f aca="false">IF(Q5899="Overstocked",(G5899-Summary!$B$6*H5899)*J5899,0)</f>
        <v>9345</v>
      </c>
    </row>
    <row r="5900" customFormat="false" ht="15" hidden="false" customHeight="false" outlineLevel="0" collapsed="false">
      <c r="A5900" s="0" t="s">
        <v>5998</v>
      </c>
      <c r="B5900" s="0" t="s">
        <v>123</v>
      </c>
      <c r="C5900" s="0" t="s">
        <v>104</v>
      </c>
      <c r="D5900" s="0" t="s">
        <v>90</v>
      </c>
      <c r="E5900" s="14" t="n">
        <v>45334</v>
      </c>
      <c r="F5900" s="14" t="n">
        <v>45343</v>
      </c>
      <c r="G5900" s="0" t="n">
        <v>153</v>
      </c>
      <c r="H5900" s="0" t="n">
        <v>113</v>
      </c>
      <c r="I5900" s="0" t="n">
        <v>111</v>
      </c>
      <c r="J5900" s="0" t="n">
        <v>1527</v>
      </c>
      <c r="K5900" s="0" t="n">
        <v>1608</v>
      </c>
      <c r="L5900" s="15" t="s">
        <v>80</v>
      </c>
      <c r="M5900" s="0" t="n">
        <v>9</v>
      </c>
      <c r="N5900" s="16" t="n">
        <f aca="false">I5900*K5900</f>
        <v>178488</v>
      </c>
      <c r="O5900" s="16" t="n">
        <f aca="false">I5900*(K5900-J5900)</f>
        <v>8991</v>
      </c>
      <c r="P5900" s="15" t="n">
        <f aca="false">K5900-J5900</f>
        <v>81</v>
      </c>
      <c r="Q5900" s="0" t="str">
        <f aca="false">IF(G5900=0,"Out of stock",IF(G5900&lt;H5900,"Understocked",IF(G5900&gt;Summary!$B$6*H5900,"Overstocked","Healthy")))</f>
        <v>Healthy</v>
      </c>
      <c r="R5900" s="0" t="str">
        <f aca="false">IF(I5900&gt;=Summary!$B$7,"Fast",IF(I5900&lt;Summary!$B$8,"Slow","Medium"))</f>
        <v>Medium</v>
      </c>
      <c r="S5900" s="15" t="n">
        <f aca="false">IF(M5900&gt;Summary!$B$5,1,0)</f>
        <v>1</v>
      </c>
      <c r="T5900" s="16" t="n">
        <f aca="false">IF(Q5900="Overstocked",(G5900-Summary!$B$6*H5900)*J5900,0)</f>
        <v>0</v>
      </c>
    </row>
    <row r="5901" customFormat="false" ht="15" hidden="false" customHeight="false" outlineLevel="0" collapsed="false">
      <c r="A5901" s="0" t="s">
        <v>5999</v>
      </c>
      <c r="B5901" s="0" t="s">
        <v>115</v>
      </c>
      <c r="C5901" s="0" t="s">
        <v>104</v>
      </c>
      <c r="D5901" s="0" t="s">
        <v>102</v>
      </c>
      <c r="E5901" s="14" t="n">
        <v>45188</v>
      </c>
      <c r="F5901" s="14" t="n">
        <v>45193</v>
      </c>
      <c r="G5901" s="0" t="n">
        <v>299</v>
      </c>
      <c r="H5901" s="0" t="n">
        <v>104</v>
      </c>
      <c r="I5901" s="0" t="n">
        <v>126</v>
      </c>
      <c r="J5901" s="0" t="n">
        <v>777</v>
      </c>
      <c r="K5901" s="0" t="n">
        <v>1201</v>
      </c>
      <c r="L5901" s="15" t="s">
        <v>93</v>
      </c>
      <c r="M5901" s="0" t="n">
        <v>5</v>
      </c>
      <c r="N5901" s="16" t="n">
        <f aca="false">I5901*K5901</f>
        <v>151326</v>
      </c>
      <c r="O5901" s="16" t="n">
        <f aca="false">I5901*(K5901-J5901)</f>
        <v>53424</v>
      </c>
      <c r="P5901" s="15" t="n">
        <f aca="false">K5901-J5901</f>
        <v>424</v>
      </c>
      <c r="Q5901" s="0" t="str">
        <f aca="false">IF(G5901=0,"Out of stock",IF(G5901&lt;H5901,"Understocked",IF(G5901&gt;Summary!$B$6*H5901,"Overstocked","Healthy")))</f>
        <v>Healthy</v>
      </c>
      <c r="R5901" s="0" t="str">
        <f aca="false">IF(I5901&gt;=Summary!$B$7,"Fast",IF(I5901&lt;Summary!$B$8,"Slow","Medium"))</f>
        <v>Medium</v>
      </c>
      <c r="S5901" s="15" t="n">
        <f aca="false">IF(M5901&gt;Summary!$B$5,1,0)</f>
        <v>0</v>
      </c>
      <c r="T5901" s="16" t="n">
        <f aca="false">IF(Q5901="Overstocked",(G5901-Summary!$B$6*H5901)*J5901,0)</f>
        <v>0</v>
      </c>
    </row>
    <row r="5902" customFormat="false" ht="15" hidden="false" customHeight="false" outlineLevel="0" collapsed="false">
      <c r="A5902" s="0" t="s">
        <v>6000</v>
      </c>
      <c r="B5902" s="0" t="s">
        <v>107</v>
      </c>
      <c r="C5902" s="0" t="s">
        <v>96</v>
      </c>
      <c r="D5902" s="0" t="s">
        <v>102</v>
      </c>
      <c r="E5902" s="14" t="n">
        <v>45630</v>
      </c>
      <c r="F5902" s="14" t="n">
        <v>45631</v>
      </c>
      <c r="G5902" s="0" t="n">
        <v>40</v>
      </c>
      <c r="H5902" s="0" t="n">
        <v>118</v>
      </c>
      <c r="I5902" s="0" t="n">
        <v>164</v>
      </c>
      <c r="J5902" s="0" t="n">
        <v>1812</v>
      </c>
      <c r="K5902" s="0" t="n">
        <v>1954</v>
      </c>
      <c r="L5902" s="15" t="s">
        <v>80</v>
      </c>
      <c r="M5902" s="0" t="n">
        <v>1</v>
      </c>
      <c r="N5902" s="16" t="n">
        <f aca="false">I5902*K5902</f>
        <v>320456</v>
      </c>
      <c r="O5902" s="16" t="n">
        <f aca="false">I5902*(K5902-J5902)</f>
        <v>23288</v>
      </c>
      <c r="P5902" s="15" t="n">
        <f aca="false">K5902-J5902</f>
        <v>142</v>
      </c>
      <c r="Q5902" s="0" t="str">
        <f aca="false">IF(G5902=0,"Out of stock",IF(G5902&lt;H5902,"Understocked",IF(G5902&gt;Summary!$B$6*H5902,"Overstocked","Healthy")))</f>
        <v>Understocked</v>
      </c>
      <c r="R5902" s="0" t="str">
        <f aca="false">IF(I5902&gt;=Summary!$B$7,"Fast",IF(I5902&lt;Summary!$B$8,"Slow","Medium"))</f>
        <v>Medium</v>
      </c>
      <c r="S5902" s="15" t="n">
        <f aca="false">IF(M5902&gt;Summary!$B$5,1,0)</f>
        <v>0</v>
      </c>
      <c r="T5902" s="16" t="n">
        <f aca="false">IF(Q5902="Overstocked",(G5902-Summary!$B$6*H5902)*J5902,0)</f>
        <v>0</v>
      </c>
    </row>
    <row r="5903" customFormat="false" ht="15" hidden="false" customHeight="false" outlineLevel="0" collapsed="false">
      <c r="A5903" s="0" t="s">
        <v>6001</v>
      </c>
      <c r="B5903" s="0" t="s">
        <v>89</v>
      </c>
      <c r="C5903" s="0" t="s">
        <v>104</v>
      </c>
      <c r="D5903" s="0" t="s">
        <v>86</v>
      </c>
      <c r="E5903" s="14" t="n">
        <v>45014</v>
      </c>
      <c r="F5903" s="14" t="n">
        <v>45024</v>
      </c>
      <c r="G5903" s="0" t="n">
        <v>247</v>
      </c>
      <c r="H5903" s="0" t="n">
        <v>121</v>
      </c>
      <c r="I5903" s="0" t="n">
        <v>166</v>
      </c>
      <c r="J5903" s="0" t="n">
        <v>642</v>
      </c>
      <c r="K5903" s="0" t="n">
        <v>1103</v>
      </c>
      <c r="L5903" s="15" t="s">
        <v>80</v>
      </c>
      <c r="M5903" s="0" t="n">
        <v>10</v>
      </c>
      <c r="N5903" s="16" t="n">
        <f aca="false">I5903*K5903</f>
        <v>183098</v>
      </c>
      <c r="O5903" s="16" t="n">
        <f aca="false">I5903*(K5903-J5903)</f>
        <v>76526</v>
      </c>
      <c r="P5903" s="15" t="n">
        <f aca="false">K5903-J5903</f>
        <v>461</v>
      </c>
      <c r="Q5903" s="0" t="str">
        <f aca="false">IF(G5903=0,"Out of stock",IF(G5903&lt;H5903,"Understocked",IF(G5903&gt;Summary!$B$6*H5903,"Overstocked","Healthy")))</f>
        <v>Healthy</v>
      </c>
      <c r="R5903" s="0" t="str">
        <f aca="false">IF(I5903&gt;=Summary!$B$7,"Fast",IF(I5903&lt;Summary!$B$8,"Slow","Medium"))</f>
        <v>Medium</v>
      </c>
      <c r="S5903" s="15" t="n">
        <f aca="false">IF(M5903&gt;Summary!$B$5,1,0)</f>
        <v>1</v>
      </c>
      <c r="T5903" s="16" t="n">
        <f aca="false">IF(Q5903="Overstocked",(G5903-Summary!$B$6*H5903)*J5903,0)</f>
        <v>0</v>
      </c>
    </row>
    <row r="5904" customFormat="false" ht="15" hidden="false" customHeight="false" outlineLevel="0" collapsed="false">
      <c r="A5904" s="0" t="s">
        <v>6002</v>
      </c>
      <c r="B5904" s="0" t="s">
        <v>95</v>
      </c>
      <c r="C5904" s="0" t="s">
        <v>85</v>
      </c>
      <c r="D5904" s="0" t="s">
        <v>79</v>
      </c>
      <c r="E5904" s="14" t="n">
        <v>45232</v>
      </c>
      <c r="F5904" s="14" t="n">
        <v>45233</v>
      </c>
      <c r="G5904" s="0" t="n">
        <v>10</v>
      </c>
      <c r="H5904" s="0" t="n">
        <v>109</v>
      </c>
      <c r="I5904" s="0" t="n">
        <v>197</v>
      </c>
      <c r="J5904" s="0" t="n">
        <v>320</v>
      </c>
      <c r="K5904" s="0" t="n">
        <v>590</v>
      </c>
      <c r="L5904" s="15" t="s">
        <v>80</v>
      </c>
      <c r="M5904" s="0" t="n">
        <v>1</v>
      </c>
      <c r="N5904" s="16" t="n">
        <f aca="false">I5904*K5904</f>
        <v>116230</v>
      </c>
      <c r="O5904" s="16" t="n">
        <f aca="false">I5904*(K5904-J5904)</f>
        <v>53190</v>
      </c>
      <c r="P5904" s="15" t="n">
        <f aca="false">K5904-J5904</f>
        <v>270</v>
      </c>
      <c r="Q5904" s="0" t="str">
        <f aca="false">IF(G5904=0,"Out of stock",IF(G5904&lt;H5904,"Understocked",IF(G5904&gt;Summary!$B$6*H5904,"Overstocked","Healthy")))</f>
        <v>Understocked</v>
      </c>
      <c r="R5904" s="0" t="str">
        <f aca="false">IF(I5904&gt;=Summary!$B$7,"Fast",IF(I5904&lt;Summary!$B$8,"Slow","Medium"))</f>
        <v>Medium</v>
      </c>
      <c r="S5904" s="15" t="n">
        <f aca="false">IF(M5904&gt;Summary!$B$5,1,0)</f>
        <v>0</v>
      </c>
      <c r="T5904" s="16" t="n">
        <f aca="false">IF(Q5904="Overstocked",(G5904-Summary!$B$6*H5904)*J5904,0)</f>
        <v>0</v>
      </c>
    </row>
    <row r="5905" customFormat="false" ht="15" hidden="false" customHeight="false" outlineLevel="0" collapsed="false">
      <c r="A5905" s="0" t="s">
        <v>6003</v>
      </c>
      <c r="B5905" s="0" t="s">
        <v>77</v>
      </c>
      <c r="C5905" s="0" t="s">
        <v>104</v>
      </c>
      <c r="D5905" s="0" t="s">
        <v>79</v>
      </c>
      <c r="E5905" s="14" t="n">
        <v>45115</v>
      </c>
      <c r="F5905" s="14" t="n">
        <v>45123</v>
      </c>
      <c r="G5905" s="0" t="n">
        <v>150</v>
      </c>
      <c r="H5905" s="0" t="n">
        <v>110</v>
      </c>
      <c r="I5905" s="0" t="n">
        <v>273</v>
      </c>
      <c r="J5905" s="0" t="n">
        <v>448</v>
      </c>
      <c r="K5905" s="0" t="n">
        <v>613</v>
      </c>
      <c r="L5905" s="15" t="s">
        <v>97</v>
      </c>
      <c r="M5905" s="0" t="n">
        <v>8</v>
      </c>
      <c r="N5905" s="16" t="n">
        <f aca="false">I5905*K5905</f>
        <v>167349</v>
      </c>
      <c r="O5905" s="16" t="n">
        <f aca="false">I5905*(K5905-J5905)</f>
        <v>45045</v>
      </c>
      <c r="P5905" s="15" t="n">
        <f aca="false">K5905-J5905</f>
        <v>165</v>
      </c>
      <c r="Q5905" s="0" t="str">
        <f aca="false">IF(G5905=0,"Out of stock",IF(G5905&lt;H5905,"Understocked",IF(G5905&gt;Summary!$B$6*H5905,"Overstocked","Healthy")))</f>
        <v>Healthy</v>
      </c>
      <c r="R5905" s="0" t="str">
        <f aca="false">IF(I5905&gt;=Summary!$B$7,"Fast",IF(I5905&lt;Summary!$B$8,"Slow","Medium"))</f>
        <v>Fast</v>
      </c>
      <c r="S5905" s="15" t="n">
        <f aca="false">IF(M5905&gt;Summary!$B$5,1,0)</f>
        <v>1</v>
      </c>
      <c r="T5905" s="16" t="n">
        <f aca="false">IF(Q5905="Overstocked",(G5905-Summary!$B$6*H5905)*J5905,0)</f>
        <v>0</v>
      </c>
    </row>
    <row r="5906" customFormat="false" ht="15" hidden="false" customHeight="false" outlineLevel="0" collapsed="false">
      <c r="A5906" s="0" t="s">
        <v>6004</v>
      </c>
      <c r="B5906" s="0" t="s">
        <v>77</v>
      </c>
      <c r="C5906" s="0" t="s">
        <v>78</v>
      </c>
      <c r="D5906" s="0" t="s">
        <v>79</v>
      </c>
      <c r="E5906" s="14" t="n">
        <v>45375</v>
      </c>
      <c r="F5906" s="14" t="n">
        <v>45383</v>
      </c>
      <c r="G5906" s="0" t="n">
        <v>459</v>
      </c>
      <c r="H5906" s="0" t="n">
        <v>130</v>
      </c>
      <c r="I5906" s="0" t="n">
        <v>24</v>
      </c>
      <c r="J5906" s="0" t="n">
        <v>1754</v>
      </c>
      <c r="K5906" s="0" t="n">
        <v>2076</v>
      </c>
      <c r="L5906" s="15" t="s">
        <v>80</v>
      </c>
      <c r="M5906" s="0" t="n">
        <v>8</v>
      </c>
      <c r="N5906" s="16" t="n">
        <f aca="false">I5906*K5906</f>
        <v>49824</v>
      </c>
      <c r="O5906" s="16" t="n">
        <f aca="false">I5906*(K5906-J5906)</f>
        <v>7728</v>
      </c>
      <c r="P5906" s="15" t="n">
        <f aca="false">K5906-J5906</f>
        <v>322</v>
      </c>
      <c r="Q5906" s="0" t="str">
        <f aca="false">IF(G5906=0,"Out of stock",IF(G5906&lt;H5906,"Understocked",IF(G5906&gt;Summary!$B$6*H5906,"Overstocked","Healthy")))</f>
        <v>Healthy</v>
      </c>
      <c r="R5906" s="0" t="str">
        <f aca="false">IF(I5906&gt;=Summary!$B$7,"Fast",IF(I5906&lt;Summary!$B$8,"Slow","Medium"))</f>
        <v>Slow</v>
      </c>
      <c r="S5906" s="15" t="n">
        <f aca="false">IF(M5906&gt;Summary!$B$5,1,0)</f>
        <v>1</v>
      </c>
      <c r="T5906" s="16" t="n">
        <f aca="false">IF(Q5906="Overstocked",(G5906-Summary!$B$6*H5906)*J5906,0)</f>
        <v>0</v>
      </c>
    </row>
    <row r="5907" customFormat="false" ht="15" hidden="false" customHeight="false" outlineLevel="0" collapsed="false">
      <c r="A5907" s="0" t="s">
        <v>6005</v>
      </c>
      <c r="B5907" s="0" t="s">
        <v>107</v>
      </c>
      <c r="C5907" s="0" t="s">
        <v>96</v>
      </c>
      <c r="D5907" s="0" t="s">
        <v>79</v>
      </c>
      <c r="E5907" s="14" t="n">
        <v>45437</v>
      </c>
      <c r="F5907" s="14" t="n">
        <v>45439</v>
      </c>
      <c r="G5907" s="0" t="n">
        <v>486</v>
      </c>
      <c r="H5907" s="0" t="n">
        <v>150</v>
      </c>
      <c r="I5907" s="0" t="n">
        <v>123</v>
      </c>
      <c r="J5907" s="0" t="n">
        <v>1721</v>
      </c>
      <c r="K5907" s="0" t="n">
        <v>1808</v>
      </c>
      <c r="L5907" s="15" t="s">
        <v>82</v>
      </c>
      <c r="M5907" s="0" t="n">
        <v>2</v>
      </c>
      <c r="N5907" s="16" t="n">
        <f aca="false">I5907*K5907</f>
        <v>222384</v>
      </c>
      <c r="O5907" s="16" t="n">
        <f aca="false">I5907*(K5907-J5907)</f>
        <v>10701</v>
      </c>
      <c r="P5907" s="15" t="n">
        <f aca="false">K5907-J5907</f>
        <v>87</v>
      </c>
      <c r="Q5907" s="0" t="str">
        <f aca="false">IF(G5907=0,"Out of stock",IF(G5907&lt;H5907,"Understocked",IF(G5907&gt;Summary!$B$6*H5907,"Overstocked","Healthy")))</f>
        <v>Healthy</v>
      </c>
      <c r="R5907" s="0" t="str">
        <f aca="false">IF(I5907&gt;=Summary!$B$7,"Fast",IF(I5907&lt;Summary!$B$8,"Slow","Medium"))</f>
        <v>Medium</v>
      </c>
      <c r="S5907" s="15" t="n">
        <f aca="false">IF(M5907&gt;Summary!$B$5,1,0)</f>
        <v>0</v>
      </c>
      <c r="T5907" s="16" t="n">
        <f aca="false">IF(Q5907="Overstocked",(G5907-Summary!$B$6*H5907)*J5907,0)</f>
        <v>0</v>
      </c>
    </row>
    <row r="5908" customFormat="false" ht="15" hidden="false" customHeight="false" outlineLevel="0" collapsed="false">
      <c r="A5908" s="0" t="s">
        <v>6006</v>
      </c>
      <c r="B5908" s="0" t="s">
        <v>111</v>
      </c>
      <c r="C5908" s="0" t="s">
        <v>85</v>
      </c>
      <c r="D5908" s="0" t="s">
        <v>102</v>
      </c>
      <c r="E5908" s="14" t="n">
        <v>45263</v>
      </c>
      <c r="F5908" s="14" t="n">
        <v>45265</v>
      </c>
      <c r="G5908" s="0" t="n">
        <v>289</v>
      </c>
      <c r="H5908" s="0" t="n">
        <v>112</v>
      </c>
      <c r="I5908" s="0" t="n">
        <v>22</v>
      </c>
      <c r="J5908" s="0" t="n">
        <v>789</v>
      </c>
      <c r="K5908" s="0" t="n">
        <v>1067</v>
      </c>
      <c r="L5908" s="15" t="s">
        <v>97</v>
      </c>
      <c r="M5908" s="0" t="n">
        <v>2</v>
      </c>
      <c r="N5908" s="16" t="n">
        <f aca="false">I5908*K5908</f>
        <v>23474</v>
      </c>
      <c r="O5908" s="16" t="n">
        <f aca="false">I5908*(K5908-J5908)</f>
        <v>6116</v>
      </c>
      <c r="P5908" s="15" t="n">
        <f aca="false">K5908-J5908</f>
        <v>278</v>
      </c>
      <c r="Q5908" s="0" t="str">
        <f aca="false">IF(G5908=0,"Out of stock",IF(G5908&lt;H5908,"Understocked",IF(G5908&gt;Summary!$B$6*H5908,"Overstocked","Healthy")))</f>
        <v>Healthy</v>
      </c>
      <c r="R5908" s="0" t="str">
        <f aca="false">IF(I5908&gt;=Summary!$B$7,"Fast",IF(I5908&lt;Summary!$B$8,"Slow","Medium"))</f>
        <v>Slow</v>
      </c>
      <c r="S5908" s="15" t="n">
        <f aca="false">IF(M5908&gt;Summary!$B$5,1,0)</f>
        <v>0</v>
      </c>
      <c r="T5908" s="16" t="n">
        <f aca="false">IF(Q5908="Overstocked",(G5908-Summary!$B$6*H5908)*J5908,0)</f>
        <v>0</v>
      </c>
    </row>
    <row r="5909" customFormat="false" ht="15" hidden="false" customHeight="false" outlineLevel="0" collapsed="false">
      <c r="A5909" s="0" t="s">
        <v>6007</v>
      </c>
      <c r="B5909" s="0" t="s">
        <v>113</v>
      </c>
      <c r="C5909" s="0" t="s">
        <v>78</v>
      </c>
      <c r="D5909" s="0" t="s">
        <v>79</v>
      </c>
      <c r="E5909" s="14" t="n">
        <v>45471</v>
      </c>
      <c r="F5909" s="14" t="n">
        <v>45472</v>
      </c>
      <c r="G5909" s="0" t="n">
        <v>99</v>
      </c>
      <c r="H5909" s="0" t="n">
        <v>67</v>
      </c>
      <c r="I5909" s="0" t="n">
        <v>113</v>
      </c>
      <c r="J5909" s="0" t="n">
        <v>1353</v>
      </c>
      <c r="K5909" s="0" t="n">
        <v>1465</v>
      </c>
      <c r="L5909" s="15" t="s">
        <v>80</v>
      </c>
      <c r="M5909" s="0" t="n">
        <v>1</v>
      </c>
      <c r="N5909" s="16" t="n">
        <f aca="false">I5909*K5909</f>
        <v>165545</v>
      </c>
      <c r="O5909" s="16" t="n">
        <f aca="false">I5909*(K5909-J5909)</f>
        <v>12656</v>
      </c>
      <c r="P5909" s="15" t="n">
        <f aca="false">K5909-J5909</f>
        <v>112</v>
      </c>
      <c r="Q5909" s="0" t="str">
        <f aca="false">IF(G5909=0,"Out of stock",IF(G5909&lt;H5909,"Understocked",IF(G5909&gt;Summary!$B$6*H5909,"Overstocked","Healthy")))</f>
        <v>Healthy</v>
      </c>
      <c r="R5909" s="0" t="str">
        <f aca="false">IF(I5909&gt;=Summary!$B$7,"Fast",IF(I5909&lt;Summary!$B$8,"Slow","Medium"))</f>
        <v>Medium</v>
      </c>
      <c r="S5909" s="15" t="n">
        <f aca="false">IF(M5909&gt;Summary!$B$5,1,0)</f>
        <v>0</v>
      </c>
      <c r="T5909" s="16" t="n">
        <f aca="false">IF(Q5909="Overstocked",(G5909-Summary!$B$6*H5909)*J5909,0)</f>
        <v>0</v>
      </c>
    </row>
    <row r="5910" customFormat="false" ht="15" hidden="false" customHeight="false" outlineLevel="0" collapsed="false">
      <c r="A5910" s="0" t="s">
        <v>6008</v>
      </c>
      <c r="B5910" s="0" t="s">
        <v>89</v>
      </c>
      <c r="C5910" s="0" t="s">
        <v>85</v>
      </c>
      <c r="D5910" s="0" t="s">
        <v>92</v>
      </c>
      <c r="E5910" s="14" t="n">
        <v>45398</v>
      </c>
      <c r="F5910" s="14" t="n">
        <v>45408</v>
      </c>
      <c r="G5910" s="0" t="n">
        <v>54</v>
      </c>
      <c r="H5910" s="0" t="n">
        <v>82</v>
      </c>
      <c r="I5910" s="0" t="n">
        <v>241</v>
      </c>
      <c r="J5910" s="0" t="n">
        <v>403</v>
      </c>
      <c r="K5910" s="0" t="n">
        <v>717</v>
      </c>
      <c r="L5910" s="15" t="s">
        <v>80</v>
      </c>
      <c r="M5910" s="0" t="n">
        <v>10</v>
      </c>
      <c r="N5910" s="16" t="n">
        <f aca="false">I5910*K5910</f>
        <v>172797</v>
      </c>
      <c r="O5910" s="16" t="n">
        <f aca="false">I5910*(K5910-J5910)</f>
        <v>75674</v>
      </c>
      <c r="P5910" s="15" t="n">
        <f aca="false">K5910-J5910</f>
        <v>314</v>
      </c>
      <c r="Q5910" s="0" t="str">
        <f aca="false">IF(G5910=0,"Out of stock",IF(G5910&lt;H5910,"Understocked",IF(G5910&gt;Summary!$B$6*H5910,"Overstocked","Healthy")))</f>
        <v>Understocked</v>
      </c>
      <c r="R5910" s="0" t="str">
        <f aca="false">IF(I5910&gt;=Summary!$B$7,"Fast",IF(I5910&lt;Summary!$B$8,"Slow","Medium"))</f>
        <v>Fast</v>
      </c>
      <c r="S5910" s="15" t="n">
        <f aca="false">IF(M5910&gt;Summary!$B$5,1,0)</f>
        <v>1</v>
      </c>
      <c r="T5910" s="16" t="n">
        <f aca="false">IF(Q5910="Overstocked",(G5910-Summary!$B$6*H5910)*J5910,0)</f>
        <v>0</v>
      </c>
    </row>
    <row r="5911" customFormat="false" ht="15" hidden="false" customHeight="false" outlineLevel="0" collapsed="false">
      <c r="A5911" s="0" t="s">
        <v>6009</v>
      </c>
      <c r="B5911" s="0" t="s">
        <v>107</v>
      </c>
      <c r="C5911" s="0" t="s">
        <v>104</v>
      </c>
      <c r="D5911" s="0" t="s">
        <v>79</v>
      </c>
      <c r="E5911" s="14" t="n">
        <v>45584</v>
      </c>
      <c r="F5911" s="14" t="n">
        <v>45587</v>
      </c>
      <c r="G5911" s="0" t="n">
        <v>97</v>
      </c>
      <c r="H5911" s="0" t="n">
        <v>106</v>
      </c>
      <c r="I5911" s="0" t="n">
        <v>226</v>
      </c>
      <c r="J5911" s="0" t="n">
        <v>208</v>
      </c>
      <c r="K5911" s="0" t="n">
        <v>287</v>
      </c>
      <c r="L5911" s="15" t="s">
        <v>93</v>
      </c>
      <c r="M5911" s="0" t="n">
        <v>3</v>
      </c>
      <c r="N5911" s="16" t="n">
        <f aca="false">I5911*K5911</f>
        <v>64862</v>
      </c>
      <c r="O5911" s="16" t="n">
        <f aca="false">I5911*(K5911-J5911)</f>
        <v>17854</v>
      </c>
      <c r="P5911" s="15" t="n">
        <f aca="false">K5911-J5911</f>
        <v>79</v>
      </c>
      <c r="Q5911" s="0" t="str">
        <f aca="false">IF(G5911=0,"Out of stock",IF(G5911&lt;H5911,"Understocked",IF(G5911&gt;Summary!$B$6*H5911,"Overstocked","Healthy")))</f>
        <v>Understocked</v>
      </c>
      <c r="R5911" s="0" t="str">
        <f aca="false">IF(I5911&gt;=Summary!$B$7,"Fast",IF(I5911&lt;Summary!$B$8,"Slow","Medium"))</f>
        <v>Fast</v>
      </c>
      <c r="S5911" s="15" t="n">
        <f aca="false">IF(M5911&gt;Summary!$B$5,1,0)</f>
        <v>0</v>
      </c>
      <c r="T5911" s="16" t="n">
        <f aca="false">IF(Q5911="Overstocked",(G5911-Summary!$B$6*H5911)*J5911,0)</f>
        <v>0</v>
      </c>
    </row>
    <row r="5912" customFormat="false" ht="15" hidden="false" customHeight="false" outlineLevel="0" collapsed="false">
      <c r="A5912" s="0" t="s">
        <v>6010</v>
      </c>
      <c r="B5912" s="0" t="s">
        <v>77</v>
      </c>
      <c r="C5912" s="0" t="s">
        <v>96</v>
      </c>
      <c r="D5912" s="0" t="s">
        <v>90</v>
      </c>
      <c r="E5912" s="14" t="n">
        <v>45038</v>
      </c>
      <c r="F5912" s="14" t="n">
        <v>45047</v>
      </c>
      <c r="G5912" s="0" t="n">
        <v>176</v>
      </c>
      <c r="H5912" s="0" t="n">
        <v>147</v>
      </c>
      <c r="I5912" s="0" t="n">
        <v>99</v>
      </c>
      <c r="J5912" s="0" t="n">
        <v>1381</v>
      </c>
      <c r="K5912" s="0" t="n">
        <v>1646</v>
      </c>
      <c r="L5912" s="15" t="s">
        <v>93</v>
      </c>
      <c r="M5912" s="0" t="n">
        <v>9</v>
      </c>
      <c r="N5912" s="16" t="n">
        <f aca="false">I5912*K5912</f>
        <v>162954</v>
      </c>
      <c r="O5912" s="16" t="n">
        <f aca="false">I5912*(K5912-J5912)</f>
        <v>26235</v>
      </c>
      <c r="P5912" s="15" t="n">
        <f aca="false">K5912-J5912</f>
        <v>265</v>
      </c>
      <c r="Q5912" s="0" t="str">
        <f aca="false">IF(G5912=0,"Out of stock",IF(G5912&lt;H5912,"Understocked",IF(G5912&gt;Summary!$B$6*H5912,"Overstocked","Healthy")))</f>
        <v>Healthy</v>
      </c>
      <c r="R5912" s="0" t="str">
        <f aca="false">IF(I5912&gt;=Summary!$B$7,"Fast",IF(I5912&lt;Summary!$B$8,"Slow","Medium"))</f>
        <v>Slow</v>
      </c>
      <c r="S5912" s="15" t="n">
        <f aca="false">IF(M5912&gt;Summary!$B$5,1,0)</f>
        <v>1</v>
      </c>
      <c r="T5912" s="16" t="n">
        <f aca="false">IF(Q5912="Overstocked",(G5912-Summary!$B$6*H5912)*J5912,0)</f>
        <v>0</v>
      </c>
    </row>
    <row r="5913" customFormat="false" ht="15" hidden="false" customHeight="false" outlineLevel="0" collapsed="false">
      <c r="A5913" s="0" t="s">
        <v>6011</v>
      </c>
      <c r="B5913" s="0" t="s">
        <v>89</v>
      </c>
      <c r="C5913" s="0" t="s">
        <v>104</v>
      </c>
      <c r="D5913" s="0" t="s">
        <v>90</v>
      </c>
      <c r="E5913" s="14" t="n">
        <v>44931</v>
      </c>
      <c r="F5913" s="14" t="n">
        <v>44938</v>
      </c>
      <c r="G5913" s="0" t="n">
        <v>204</v>
      </c>
      <c r="H5913" s="0" t="n">
        <v>65</v>
      </c>
      <c r="I5913" s="0" t="n">
        <v>226</v>
      </c>
      <c r="J5913" s="0" t="n">
        <v>1212</v>
      </c>
      <c r="K5913" s="0" t="n">
        <v>1664</v>
      </c>
      <c r="L5913" s="15" t="s">
        <v>97</v>
      </c>
      <c r="M5913" s="0" t="n">
        <v>7</v>
      </c>
      <c r="N5913" s="16" t="n">
        <f aca="false">I5913*K5913</f>
        <v>376064</v>
      </c>
      <c r="O5913" s="16" t="n">
        <f aca="false">I5913*(K5913-J5913)</f>
        <v>102152</v>
      </c>
      <c r="P5913" s="15" t="n">
        <f aca="false">K5913-J5913</f>
        <v>452</v>
      </c>
      <c r="Q5913" s="0" t="str">
        <f aca="false">IF(G5913=0,"Out of stock",IF(G5913&lt;H5913,"Understocked",IF(G5913&gt;Summary!$B$6*H5913,"Overstocked","Healthy")))</f>
        <v>Healthy</v>
      </c>
      <c r="R5913" s="0" t="str">
        <f aca="false">IF(I5913&gt;=Summary!$B$7,"Fast",IF(I5913&lt;Summary!$B$8,"Slow","Medium"))</f>
        <v>Fast</v>
      </c>
      <c r="S5913" s="15" t="n">
        <f aca="false">IF(M5913&gt;Summary!$B$5,1,0)</f>
        <v>0</v>
      </c>
      <c r="T5913" s="16" t="n">
        <f aca="false">IF(Q5913="Overstocked",(G5913-Summary!$B$6*H5913)*J5913,0)</f>
        <v>0</v>
      </c>
    </row>
    <row r="5914" customFormat="false" ht="15" hidden="false" customHeight="false" outlineLevel="0" collapsed="false">
      <c r="A5914" s="0" t="s">
        <v>6012</v>
      </c>
      <c r="B5914" s="0" t="s">
        <v>115</v>
      </c>
      <c r="C5914" s="0" t="s">
        <v>78</v>
      </c>
      <c r="D5914" s="0" t="s">
        <v>102</v>
      </c>
      <c r="E5914" s="14" t="n">
        <v>44972</v>
      </c>
      <c r="F5914" s="14" t="n">
        <v>44979</v>
      </c>
      <c r="G5914" s="0" t="n">
        <v>195</v>
      </c>
      <c r="H5914" s="0" t="n">
        <v>50</v>
      </c>
      <c r="I5914" s="0" t="n">
        <v>76</v>
      </c>
      <c r="J5914" s="0" t="n">
        <v>1110</v>
      </c>
      <c r="K5914" s="0" t="n">
        <v>1333</v>
      </c>
      <c r="L5914" s="15" t="s">
        <v>93</v>
      </c>
      <c r="M5914" s="0" t="n">
        <v>7</v>
      </c>
      <c r="N5914" s="16" t="n">
        <f aca="false">I5914*K5914</f>
        <v>101308</v>
      </c>
      <c r="O5914" s="16" t="n">
        <f aca="false">I5914*(K5914-J5914)</f>
        <v>16948</v>
      </c>
      <c r="P5914" s="15" t="n">
        <f aca="false">K5914-J5914</f>
        <v>223</v>
      </c>
      <c r="Q5914" s="0" t="str">
        <f aca="false">IF(G5914=0,"Out of stock",IF(G5914&lt;H5914,"Understocked",IF(G5914&gt;Summary!$B$6*H5914,"Overstocked","Healthy")))</f>
        <v>Healthy</v>
      </c>
      <c r="R5914" s="0" t="str">
        <f aca="false">IF(I5914&gt;=Summary!$B$7,"Fast",IF(I5914&lt;Summary!$B$8,"Slow","Medium"))</f>
        <v>Slow</v>
      </c>
      <c r="S5914" s="15" t="n">
        <f aca="false">IF(M5914&gt;Summary!$B$5,1,0)</f>
        <v>0</v>
      </c>
      <c r="T5914" s="16" t="n">
        <f aca="false">IF(Q5914="Overstocked",(G5914-Summary!$B$6*H5914)*J5914,0)</f>
        <v>0</v>
      </c>
    </row>
    <row r="5915" customFormat="false" ht="15" hidden="false" customHeight="false" outlineLevel="0" collapsed="false">
      <c r="A5915" s="0" t="s">
        <v>6013</v>
      </c>
      <c r="B5915" s="0" t="s">
        <v>115</v>
      </c>
      <c r="C5915" s="0" t="s">
        <v>104</v>
      </c>
      <c r="D5915" s="0" t="s">
        <v>79</v>
      </c>
      <c r="E5915" s="14" t="n">
        <v>45324</v>
      </c>
      <c r="F5915" s="14" t="n">
        <v>45330</v>
      </c>
      <c r="G5915" s="0" t="n">
        <v>162</v>
      </c>
      <c r="H5915" s="0" t="n">
        <v>78</v>
      </c>
      <c r="I5915" s="0" t="n">
        <v>210</v>
      </c>
      <c r="J5915" s="0" t="n">
        <v>208</v>
      </c>
      <c r="K5915" s="0" t="n">
        <v>604</v>
      </c>
      <c r="L5915" s="15" t="s">
        <v>97</v>
      </c>
      <c r="M5915" s="0" t="n">
        <v>6</v>
      </c>
      <c r="N5915" s="16" t="n">
        <f aca="false">I5915*K5915</f>
        <v>126840</v>
      </c>
      <c r="O5915" s="16" t="n">
        <f aca="false">I5915*(K5915-J5915)</f>
        <v>83160</v>
      </c>
      <c r="P5915" s="15" t="n">
        <f aca="false">K5915-J5915</f>
        <v>396</v>
      </c>
      <c r="Q5915" s="0" t="str">
        <f aca="false">IF(G5915=0,"Out of stock",IF(G5915&lt;H5915,"Understocked",IF(G5915&gt;Summary!$B$6*H5915,"Overstocked","Healthy")))</f>
        <v>Healthy</v>
      </c>
      <c r="R5915" s="0" t="str">
        <f aca="false">IF(I5915&gt;=Summary!$B$7,"Fast",IF(I5915&lt;Summary!$B$8,"Slow","Medium"))</f>
        <v>Fast</v>
      </c>
      <c r="S5915" s="15" t="n">
        <f aca="false">IF(M5915&gt;Summary!$B$5,1,0)</f>
        <v>0</v>
      </c>
      <c r="T5915" s="16" t="n">
        <f aca="false">IF(Q5915="Overstocked",(G5915-Summary!$B$6*H5915)*J5915,0)</f>
        <v>0</v>
      </c>
    </row>
    <row r="5916" customFormat="false" ht="15" hidden="false" customHeight="false" outlineLevel="0" collapsed="false">
      <c r="A5916" s="0" t="s">
        <v>6014</v>
      </c>
      <c r="B5916" s="0" t="s">
        <v>115</v>
      </c>
      <c r="C5916" s="0" t="s">
        <v>78</v>
      </c>
      <c r="D5916" s="0" t="s">
        <v>90</v>
      </c>
      <c r="E5916" s="14" t="n">
        <v>45162</v>
      </c>
      <c r="F5916" s="14" t="n">
        <v>45164</v>
      </c>
      <c r="G5916" s="0" t="n">
        <v>115</v>
      </c>
      <c r="H5916" s="0" t="n">
        <v>66</v>
      </c>
      <c r="I5916" s="0" t="n">
        <v>137</v>
      </c>
      <c r="J5916" s="0" t="n">
        <v>948</v>
      </c>
      <c r="K5916" s="0" t="n">
        <v>1410</v>
      </c>
      <c r="L5916" s="15" t="s">
        <v>82</v>
      </c>
      <c r="M5916" s="0" t="n">
        <v>2</v>
      </c>
      <c r="N5916" s="16" t="n">
        <f aca="false">I5916*K5916</f>
        <v>193170</v>
      </c>
      <c r="O5916" s="16" t="n">
        <f aca="false">I5916*(K5916-J5916)</f>
        <v>63294</v>
      </c>
      <c r="P5916" s="15" t="n">
        <f aca="false">K5916-J5916</f>
        <v>462</v>
      </c>
      <c r="Q5916" s="0" t="str">
        <f aca="false">IF(G5916=0,"Out of stock",IF(G5916&lt;H5916,"Understocked",IF(G5916&gt;Summary!$B$6*H5916,"Overstocked","Healthy")))</f>
        <v>Healthy</v>
      </c>
      <c r="R5916" s="0" t="str">
        <f aca="false">IF(I5916&gt;=Summary!$B$7,"Fast",IF(I5916&lt;Summary!$B$8,"Slow","Medium"))</f>
        <v>Medium</v>
      </c>
      <c r="S5916" s="15" t="n">
        <f aca="false">IF(M5916&gt;Summary!$B$5,1,0)</f>
        <v>0</v>
      </c>
      <c r="T5916" s="16" t="n">
        <f aca="false">IF(Q5916="Overstocked",(G5916-Summary!$B$6*H5916)*J5916,0)</f>
        <v>0</v>
      </c>
    </row>
    <row r="5917" customFormat="false" ht="15" hidden="false" customHeight="false" outlineLevel="0" collapsed="false">
      <c r="A5917" s="0" t="s">
        <v>6015</v>
      </c>
      <c r="B5917" s="0" t="s">
        <v>113</v>
      </c>
      <c r="C5917" s="0" t="s">
        <v>104</v>
      </c>
      <c r="D5917" s="0" t="s">
        <v>92</v>
      </c>
      <c r="E5917" s="14" t="n">
        <v>45557</v>
      </c>
      <c r="F5917" s="14" t="n">
        <v>45559</v>
      </c>
      <c r="G5917" s="0" t="n">
        <v>400</v>
      </c>
      <c r="H5917" s="0" t="n">
        <v>68</v>
      </c>
      <c r="I5917" s="0" t="n">
        <v>33</v>
      </c>
      <c r="J5917" s="0" t="n">
        <v>1179</v>
      </c>
      <c r="K5917" s="0" t="n">
        <v>1254</v>
      </c>
      <c r="L5917" s="15" t="s">
        <v>93</v>
      </c>
      <c r="M5917" s="0" t="n">
        <v>2</v>
      </c>
      <c r="N5917" s="16" t="n">
        <f aca="false">I5917*K5917</f>
        <v>41382</v>
      </c>
      <c r="O5917" s="16" t="n">
        <f aca="false">I5917*(K5917-J5917)</f>
        <v>2475</v>
      </c>
      <c r="P5917" s="15" t="n">
        <f aca="false">K5917-J5917</f>
        <v>75</v>
      </c>
      <c r="Q5917" s="0" t="str">
        <f aca="false">IF(G5917=0,"Out of stock",IF(G5917&lt;H5917,"Understocked",IF(G5917&gt;Summary!$B$6*H5917,"Overstocked","Healthy")))</f>
        <v>Overstocked</v>
      </c>
      <c r="R5917" s="0" t="str">
        <f aca="false">IF(I5917&gt;=Summary!$B$7,"Fast",IF(I5917&lt;Summary!$B$8,"Slow","Medium"))</f>
        <v>Slow</v>
      </c>
      <c r="S5917" s="15" t="n">
        <f aca="false">IF(M5917&gt;Summary!$B$5,1,0)</f>
        <v>0</v>
      </c>
      <c r="T5917" s="16" t="n">
        <f aca="false">IF(Q5917="Overstocked",(G5917-Summary!$B$6*H5917)*J5917,0)</f>
        <v>150912</v>
      </c>
    </row>
    <row r="5918" customFormat="false" ht="15" hidden="false" customHeight="false" outlineLevel="0" collapsed="false">
      <c r="A5918" s="0" t="s">
        <v>6016</v>
      </c>
      <c r="B5918" s="0" t="s">
        <v>115</v>
      </c>
      <c r="C5918" s="0" t="s">
        <v>96</v>
      </c>
      <c r="D5918" s="0" t="s">
        <v>90</v>
      </c>
      <c r="E5918" s="14" t="n">
        <v>45157</v>
      </c>
      <c r="F5918" s="14" t="n">
        <v>45160</v>
      </c>
      <c r="G5918" s="0" t="n">
        <v>101</v>
      </c>
      <c r="H5918" s="0" t="n">
        <v>106</v>
      </c>
      <c r="I5918" s="0" t="n">
        <v>165</v>
      </c>
      <c r="J5918" s="0" t="n">
        <v>1546</v>
      </c>
      <c r="K5918" s="0" t="n">
        <v>1606</v>
      </c>
      <c r="L5918" s="15" t="s">
        <v>82</v>
      </c>
      <c r="M5918" s="0" t="n">
        <v>3</v>
      </c>
      <c r="N5918" s="16" t="n">
        <f aca="false">I5918*K5918</f>
        <v>264990</v>
      </c>
      <c r="O5918" s="16" t="n">
        <f aca="false">I5918*(K5918-J5918)</f>
        <v>9900</v>
      </c>
      <c r="P5918" s="15" t="n">
        <f aca="false">K5918-J5918</f>
        <v>60</v>
      </c>
      <c r="Q5918" s="0" t="str">
        <f aca="false">IF(G5918=0,"Out of stock",IF(G5918&lt;H5918,"Understocked",IF(G5918&gt;Summary!$B$6*H5918,"Overstocked","Healthy")))</f>
        <v>Understocked</v>
      </c>
      <c r="R5918" s="0" t="str">
        <f aca="false">IF(I5918&gt;=Summary!$B$7,"Fast",IF(I5918&lt;Summary!$B$8,"Slow","Medium"))</f>
        <v>Medium</v>
      </c>
      <c r="S5918" s="15" t="n">
        <f aca="false">IF(M5918&gt;Summary!$B$5,1,0)</f>
        <v>0</v>
      </c>
      <c r="T5918" s="16" t="n">
        <f aca="false">IF(Q5918="Overstocked",(G5918-Summary!$B$6*H5918)*J5918,0)</f>
        <v>0</v>
      </c>
    </row>
    <row r="5919" customFormat="false" ht="15" hidden="false" customHeight="false" outlineLevel="0" collapsed="false">
      <c r="A5919" s="0" t="s">
        <v>6017</v>
      </c>
      <c r="B5919" s="0" t="s">
        <v>84</v>
      </c>
      <c r="C5919" s="0" t="s">
        <v>85</v>
      </c>
      <c r="D5919" s="0" t="s">
        <v>102</v>
      </c>
      <c r="E5919" s="14" t="n">
        <v>45383</v>
      </c>
      <c r="F5919" s="14" t="n">
        <v>45392</v>
      </c>
      <c r="G5919" s="0" t="n">
        <v>160</v>
      </c>
      <c r="H5919" s="0" t="n">
        <v>95</v>
      </c>
      <c r="I5919" s="0" t="n">
        <v>31</v>
      </c>
      <c r="J5919" s="0" t="n">
        <v>272</v>
      </c>
      <c r="K5919" s="0" t="n">
        <v>656</v>
      </c>
      <c r="L5919" s="15" t="s">
        <v>87</v>
      </c>
      <c r="M5919" s="0" t="n">
        <v>9</v>
      </c>
      <c r="N5919" s="16" t="n">
        <f aca="false">I5919*K5919</f>
        <v>20336</v>
      </c>
      <c r="O5919" s="16" t="n">
        <f aca="false">I5919*(K5919-J5919)</f>
        <v>11904</v>
      </c>
      <c r="P5919" s="15" t="n">
        <f aca="false">K5919-J5919</f>
        <v>384</v>
      </c>
      <c r="Q5919" s="0" t="str">
        <f aca="false">IF(G5919=0,"Out of stock",IF(G5919&lt;H5919,"Understocked",IF(G5919&gt;Summary!$B$6*H5919,"Overstocked","Healthy")))</f>
        <v>Healthy</v>
      </c>
      <c r="R5919" s="0" t="str">
        <f aca="false">IF(I5919&gt;=Summary!$B$7,"Fast",IF(I5919&lt;Summary!$B$8,"Slow","Medium"))</f>
        <v>Slow</v>
      </c>
      <c r="S5919" s="15" t="n">
        <f aca="false">IF(M5919&gt;Summary!$B$5,1,0)</f>
        <v>1</v>
      </c>
      <c r="T5919" s="16" t="n">
        <f aca="false">IF(Q5919="Overstocked",(G5919-Summary!$B$6*H5919)*J5919,0)</f>
        <v>0</v>
      </c>
    </row>
    <row r="5920" customFormat="false" ht="15" hidden="false" customHeight="false" outlineLevel="0" collapsed="false">
      <c r="A5920" s="0" t="s">
        <v>6018</v>
      </c>
      <c r="B5920" s="0" t="s">
        <v>123</v>
      </c>
      <c r="C5920" s="0" t="s">
        <v>85</v>
      </c>
      <c r="D5920" s="0" t="s">
        <v>102</v>
      </c>
      <c r="E5920" s="14" t="n">
        <v>45312</v>
      </c>
      <c r="F5920" s="14" t="n">
        <v>45317</v>
      </c>
      <c r="G5920" s="0" t="n">
        <v>354</v>
      </c>
      <c r="H5920" s="0" t="n">
        <v>145</v>
      </c>
      <c r="I5920" s="0" t="n">
        <v>117</v>
      </c>
      <c r="J5920" s="0" t="n">
        <v>1943</v>
      </c>
      <c r="K5920" s="0" t="n">
        <v>2179</v>
      </c>
      <c r="L5920" s="15" t="s">
        <v>97</v>
      </c>
      <c r="M5920" s="0" t="n">
        <v>5</v>
      </c>
      <c r="N5920" s="16" t="n">
        <f aca="false">I5920*K5920</f>
        <v>254943</v>
      </c>
      <c r="O5920" s="16" t="n">
        <f aca="false">I5920*(K5920-J5920)</f>
        <v>27612</v>
      </c>
      <c r="P5920" s="15" t="n">
        <f aca="false">K5920-J5920</f>
        <v>236</v>
      </c>
      <c r="Q5920" s="0" t="str">
        <f aca="false">IF(G5920=0,"Out of stock",IF(G5920&lt;H5920,"Understocked",IF(G5920&gt;Summary!$B$6*H5920,"Overstocked","Healthy")))</f>
        <v>Healthy</v>
      </c>
      <c r="R5920" s="0" t="str">
        <f aca="false">IF(I5920&gt;=Summary!$B$7,"Fast",IF(I5920&lt;Summary!$B$8,"Slow","Medium"))</f>
        <v>Medium</v>
      </c>
      <c r="S5920" s="15" t="n">
        <f aca="false">IF(M5920&gt;Summary!$B$5,1,0)</f>
        <v>0</v>
      </c>
      <c r="T5920" s="16" t="n">
        <f aca="false">IF(Q5920="Overstocked",(G5920-Summary!$B$6*H5920)*J5920,0)</f>
        <v>0</v>
      </c>
    </row>
    <row r="5921" customFormat="false" ht="15" hidden="false" customHeight="false" outlineLevel="0" collapsed="false">
      <c r="A5921" s="0" t="s">
        <v>6019</v>
      </c>
      <c r="B5921" s="0" t="s">
        <v>89</v>
      </c>
      <c r="C5921" s="0" t="s">
        <v>78</v>
      </c>
      <c r="D5921" s="0" t="s">
        <v>79</v>
      </c>
      <c r="E5921" s="14" t="n">
        <v>45583</v>
      </c>
      <c r="F5921" s="14" t="n">
        <v>45592</v>
      </c>
      <c r="G5921" s="0" t="n">
        <v>440</v>
      </c>
      <c r="H5921" s="0" t="n">
        <v>116</v>
      </c>
      <c r="I5921" s="0" t="n">
        <v>107</v>
      </c>
      <c r="J5921" s="0" t="n">
        <v>1780</v>
      </c>
      <c r="K5921" s="0" t="n">
        <v>1927</v>
      </c>
      <c r="L5921" s="15" t="s">
        <v>97</v>
      </c>
      <c r="M5921" s="0" t="n">
        <v>9</v>
      </c>
      <c r="N5921" s="16" t="n">
        <f aca="false">I5921*K5921</f>
        <v>206189</v>
      </c>
      <c r="O5921" s="16" t="n">
        <f aca="false">I5921*(K5921-J5921)</f>
        <v>15729</v>
      </c>
      <c r="P5921" s="15" t="n">
        <f aca="false">K5921-J5921</f>
        <v>147</v>
      </c>
      <c r="Q5921" s="0" t="str">
        <f aca="false">IF(G5921=0,"Out of stock",IF(G5921&lt;H5921,"Understocked",IF(G5921&gt;Summary!$B$6*H5921,"Overstocked","Healthy")))</f>
        <v>Healthy</v>
      </c>
      <c r="R5921" s="0" t="str">
        <f aca="false">IF(I5921&gt;=Summary!$B$7,"Fast",IF(I5921&lt;Summary!$B$8,"Slow","Medium"))</f>
        <v>Medium</v>
      </c>
      <c r="S5921" s="15" t="n">
        <f aca="false">IF(M5921&gt;Summary!$B$5,1,0)</f>
        <v>1</v>
      </c>
      <c r="T5921" s="16" t="n">
        <f aca="false">IF(Q5921="Overstocked",(G5921-Summary!$B$6*H5921)*J5921,0)</f>
        <v>0</v>
      </c>
    </row>
    <row r="5922" customFormat="false" ht="15" hidden="false" customHeight="false" outlineLevel="0" collapsed="false">
      <c r="A5922" s="0" t="s">
        <v>6020</v>
      </c>
      <c r="B5922" s="0" t="s">
        <v>95</v>
      </c>
      <c r="C5922" s="0" t="s">
        <v>78</v>
      </c>
      <c r="D5922" s="0" t="s">
        <v>90</v>
      </c>
      <c r="E5922" s="14" t="n">
        <v>45546</v>
      </c>
      <c r="F5922" s="14" t="n">
        <v>45552</v>
      </c>
      <c r="G5922" s="0" t="n">
        <v>104</v>
      </c>
      <c r="H5922" s="0" t="n">
        <v>78</v>
      </c>
      <c r="I5922" s="0" t="n">
        <v>46</v>
      </c>
      <c r="J5922" s="0" t="n">
        <v>1914</v>
      </c>
      <c r="K5922" s="0" t="n">
        <v>1974</v>
      </c>
      <c r="L5922" s="15" t="s">
        <v>97</v>
      </c>
      <c r="M5922" s="0" t="n">
        <v>6</v>
      </c>
      <c r="N5922" s="16" t="n">
        <f aca="false">I5922*K5922</f>
        <v>90804</v>
      </c>
      <c r="O5922" s="16" t="n">
        <f aca="false">I5922*(K5922-J5922)</f>
        <v>2760</v>
      </c>
      <c r="P5922" s="15" t="n">
        <f aca="false">K5922-J5922</f>
        <v>60</v>
      </c>
      <c r="Q5922" s="0" t="str">
        <f aca="false">IF(G5922=0,"Out of stock",IF(G5922&lt;H5922,"Understocked",IF(G5922&gt;Summary!$B$6*H5922,"Overstocked","Healthy")))</f>
        <v>Healthy</v>
      </c>
      <c r="R5922" s="0" t="str">
        <f aca="false">IF(I5922&gt;=Summary!$B$7,"Fast",IF(I5922&lt;Summary!$B$8,"Slow","Medium"))</f>
        <v>Slow</v>
      </c>
      <c r="S5922" s="15" t="n">
        <f aca="false">IF(M5922&gt;Summary!$B$5,1,0)</f>
        <v>0</v>
      </c>
      <c r="T5922" s="16" t="n">
        <f aca="false">IF(Q5922="Overstocked",(G5922-Summary!$B$6*H5922)*J5922,0)</f>
        <v>0</v>
      </c>
    </row>
    <row r="5923" customFormat="false" ht="15" hidden="false" customHeight="false" outlineLevel="0" collapsed="false">
      <c r="A5923" s="0" t="s">
        <v>6021</v>
      </c>
      <c r="B5923" s="0" t="s">
        <v>111</v>
      </c>
      <c r="C5923" s="0" t="s">
        <v>96</v>
      </c>
      <c r="D5923" s="0" t="s">
        <v>102</v>
      </c>
      <c r="E5923" s="14" t="n">
        <v>45632</v>
      </c>
      <c r="F5923" s="14" t="n">
        <v>45633</v>
      </c>
      <c r="G5923" s="0" t="n">
        <v>11</v>
      </c>
      <c r="H5923" s="0" t="n">
        <v>89</v>
      </c>
      <c r="I5923" s="0" t="n">
        <v>300</v>
      </c>
      <c r="J5923" s="0" t="n">
        <v>993</v>
      </c>
      <c r="K5923" s="0" t="n">
        <v>1415</v>
      </c>
      <c r="L5923" s="15" t="s">
        <v>97</v>
      </c>
      <c r="M5923" s="0" t="n">
        <v>1</v>
      </c>
      <c r="N5923" s="16" t="n">
        <f aca="false">I5923*K5923</f>
        <v>424500</v>
      </c>
      <c r="O5923" s="16" t="n">
        <f aca="false">I5923*(K5923-J5923)</f>
        <v>126600</v>
      </c>
      <c r="P5923" s="15" t="n">
        <f aca="false">K5923-J5923</f>
        <v>422</v>
      </c>
      <c r="Q5923" s="0" t="str">
        <f aca="false">IF(G5923=0,"Out of stock",IF(G5923&lt;H5923,"Understocked",IF(G5923&gt;Summary!$B$6*H5923,"Overstocked","Healthy")))</f>
        <v>Understocked</v>
      </c>
      <c r="R5923" s="0" t="str">
        <f aca="false">IF(I5923&gt;=Summary!$B$7,"Fast",IF(I5923&lt;Summary!$B$8,"Slow","Medium"))</f>
        <v>Fast</v>
      </c>
      <c r="S5923" s="15" t="n">
        <f aca="false">IF(M5923&gt;Summary!$B$5,1,0)</f>
        <v>0</v>
      </c>
      <c r="T5923" s="16" t="n">
        <f aca="false">IF(Q5923="Overstocked",(G5923-Summary!$B$6*H5923)*J5923,0)</f>
        <v>0</v>
      </c>
    </row>
    <row r="5924" customFormat="false" ht="15" hidden="false" customHeight="false" outlineLevel="0" collapsed="false">
      <c r="A5924" s="0" t="s">
        <v>6022</v>
      </c>
      <c r="B5924" s="0" t="s">
        <v>115</v>
      </c>
      <c r="C5924" s="0" t="s">
        <v>96</v>
      </c>
      <c r="D5924" s="0" t="s">
        <v>92</v>
      </c>
      <c r="E5924" s="14" t="n">
        <v>45060</v>
      </c>
      <c r="F5924" s="14" t="n">
        <v>45062</v>
      </c>
      <c r="G5924" s="0" t="n">
        <v>194</v>
      </c>
      <c r="H5924" s="0" t="n">
        <v>128</v>
      </c>
      <c r="I5924" s="0" t="n">
        <v>188</v>
      </c>
      <c r="J5924" s="0" t="n">
        <v>1334</v>
      </c>
      <c r="K5924" s="0" t="n">
        <v>1426</v>
      </c>
      <c r="L5924" s="15" t="s">
        <v>97</v>
      </c>
      <c r="M5924" s="0" t="n">
        <v>2</v>
      </c>
      <c r="N5924" s="16" t="n">
        <f aca="false">I5924*K5924</f>
        <v>268088</v>
      </c>
      <c r="O5924" s="16" t="n">
        <f aca="false">I5924*(K5924-J5924)</f>
        <v>17296</v>
      </c>
      <c r="P5924" s="15" t="n">
        <f aca="false">K5924-J5924</f>
        <v>92</v>
      </c>
      <c r="Q5924" s="0" t="str">
        <f aca="false">IF(G5924=0,"Out of stock",IF(G5924&lt;H5924,"Understocked",IF(G5924&gt;Summary!$B$6*H5924,"Overstocked","Healthy")))</f>
        <v>Healthy</v>
      </c>
      <c r="R5924" s="0" t="str">
        <f aca="false">IF(I5924&gt;=Summary!$B$7,"Fast",IF(I5924&lt;Summary!$B$8,"Slow","Medium"))</f>
        <v>Medium</v>
      </c>
      <c r="S5924" s="15" t="n">
        <f aca="false">IF(M5924&gt;Summary!$B$5,1,0)</f>
        <v>0</v>
      </c>
      <c r="T5924" s="16" t="n">
        <f aca="false">IF(Q5924="Overstocked",(G5924-Summary!$B$6*H5924)*J5924,0)</f>
        <v>0</v>
      </c>
    </row>
    <row r="5925" customFormat="false" ht="15" hidden="false" customHeight="false" outlineLevel="0" collapsed="false">
      <c r="A5925" s="0" t="s">
        <v>6023</v>
      </c>
      <c r="B5925" s="0" t="s">
        <v>123</v>
      </c>
      <c r="C5925" s="0" t="s">
        <v>104</v>
      </c>
      <c r="D5925" s="0" t="s">
        <v>79</v>
      </c>
      <c r="E5925" s="14" t="n">
        <v>45500</v>
      </c>
      <c r="F5925" s="14" t="n">
        <v>45502</v>
      </c>
      <c r="G5925" s="0" t="n">
        <v>365</v>
      </c>
      <c r="H5925" s="0" t="n">
        <v>88</v>
      </c>
      <c r="I5925" s="0" t="n">
        <v>90</v>
      </c>
      <c r="J5925" s="0" t="n">
        <v>475</v>
      </c>
      <c r="K5925" s="0" t="n">
        <v>896</v>
      </c>
      <c r="L5925" s="15" t="s">
        <v>80</v>
      </c>
      <c r="M5925" s="0" t="n">
        <v>2</v>
      </c>
      <c r="N5925" s="16" t="n">
        <f aca="false">I5925*K5925</f>
        <v>80640</v>
      </c>
      <c r="O5925" s="16" t="n">
        <f aca="false">I5925*(K5925-J5925)</f>
        <v>37890</v>
      </c>
      <c r="P5925" s="15" t="n">
        <f aca="false">K5925-J5925</f>
        <v>421</v>
      </c>
      <c r="Q5925" s="0" t="str">
        <f aca="false">IF(G5925=0,"Out of stock",IF(G5925&lt;H5925,"Understocked",IF(G5925&gt;Summary!$B$6*H5925,"Overstocked","Healthy")))</f>
        <v>Overstocked</v>
      </c>
      <c r="R5925" s="0" t="str">
        <f aca="false">IF(I5925&gt;=Summary!$B$7,"Fast",IF(I5925&lt;Summary!$B$8,"Slow","Medium"))</f>
        <v>Slow</v>
      </c>
      <c r="S5925" s="15" t="n">
        <f aca="false">IF(M5925&gt;Summary!$B$5,1,0)</f>
        <v>0</v>
      </c>
      <c r="T5925" s="16" t="n">
        <f aca="false">IF(Q5925="Overstocked",(G5925-Summary!$B$6*H5925)*J5925,0)</f>
        <v>6175</v>
      </c>
    </row>
    <row r="5926" customFormat="false" ht="15" hidden="false" customHeight="false" outlineLevel="0" collapsed="false">
      <c r="A5926" s="0" t="s">
        <v>6024</v>
      </c>
      <c r="B5926" s="0" t="s">
        <v>111</v>
      </c>
      <c r="C5926" s="0" t="s">
        <v>104</v>
      </c>
      <c r="D5926" s="0" t="s">
        <v>79</v>
      </c>
      <c r="E5926" s="14" t="n">
        <v>44987</v>
      </c>
      <c r="F5926" s="14" t="n">
        <v>44993</v>
      </c>
      <c r="G5926" s="0" t="n">
        <v>111</v>
      </c>
      <c r="H5926" s="0" t="n">
        <v>129</v>
      </c>
      <c r="I5926" s="0" t="n">
        <v>47</v>
      </c>
      <c r="J5926" s="0" t="n">
        <v>1433</v>
      </c>
      <c r="K5926" s="0" t="n">
        <v>1878</v>
      </c>
      <c r="L5926" s="15" t="s">
        <v>97</v>
      </c>
      <c r="M5926" s="0" t="n">
        <v>6</v>
      </c>
      <c r="N5926" s="16" t="n">
        <f aca="false">I5926*K5926</f>
        <v>88266</v>
      </c>
      <c r="O5926" s="16" t="n">
        <f aca="false">I5926*(K5926-J5926)</f>
        <v>20915</v>
      </c>
      <c r="P5926" s="15" t="n">
        <f aca="false">K5926-J5926</f>
        <v>445</v>
      </c>
      <c r="Q5926" s="0" t="str">
        <f aca="false">IF(G5926=0,"Out of stock",IF(G5926&lt;H5926,"Understocked",IF(G5926&gt;Summary!$B$6*H5926,"Overstocked","Healthy")))</f>
        <v>Understocked</v>
      </c>
      <c r="R5926" s="0" t="str">
        <f aca="false">IF(I5926&gt;=Summary!$B$7,"Fast",IF(I5926&lt;Summary!$B$8,"Slow","Medium"))</f>
        <v>Slow</v>
      </c>
      <c r="S5926" s="15" t="n">
        <f aca="false">IF(M5926&gt;Summary!$B$5,1,0)</f>
        <v>0</v>
      </c>
      <c r="T5926" s="16" t="n">
        <f aca="false">IF(Q5926="Overstocked",(G5926-Summary!$B$6*H5926)*J5926,0)</f>
        <v>0</v>
      </c>
    </row>
    <row r="5927" customFormat="false" ht="15" hidden="false" customHeight="false" outlineLevel="0" collapsed="false">
      <c r="A5927" s="0" t="s">
        <v>6025</v>
      </c>
      <c r="B5927" s="0" t="s">
        <v>107</v>
      </c>
      <c r="C5927" s="0" t="s">
        <v>104</v>
      </c>
      <c r="D5927" s="0" t="s">
        <v>102</v>
      </c>
      <c r="E5927" s="14" t="n">
        <v>45237</v>
      </c>
      <c r="F5927" s="14" t="n">
        <v>45245</v>
      </c>
      <c r="G5927" s="0" t="n">
        <v>494</v>
      </c>
      <c r="H5927" s="0" t="n">
        <v>102</v>
      </c>
      <c r="I5927" s="0" t="n">
        <v>277</v>
      </c>
      <c r="J5927" s="0" t="n">
        <v>403</v>
      </c>
      <c r="K5927" s="0" t="n">
        <v>872</v>
      </c>
      <c r="L5927" s="15" t="s">
        <v>93</v>
      </c>
      <c r="M5927" s="0" t="n">
        <v>8</v>
      </c>
      <c r="N5927" s="16" t="n">
        <f aca="false">I5927*K5927</f>
        <v>241544</v>
      </c>
      <c r="O5927" s="16" t="n">
        <f aca="false">I5927*(K5927-J5927)</f>
        <v>129913</v>
      </c>
      <c r="P5927" s="15" t="n">
        <f aca="false">K5927-J5927</f>
        <v>469</v>
      </c>
      <c r="Q5927" s="0" t="str">
        <f aca="false">IF(G5927=0,"Out of stock",IF(G5927&lt;H5927,"Understocked",IF(G5927&gt;Summary!$B$6*H5927,"Overstocked","Healthy")))</f>
        <v>Overstocked</v>
      </c>
      <c r="R5927" s="0" t="str">
        <f aca="false">IF(I5927&gt;=Summary!$B$7,"Fast",IF(I5927&lt;Summary!$B$8,"Slow","Medium"))</f>
        <v>Fast</v>
      </c>
      <c r="S5927" s="15" t="n">
        <f aca="false">IF(M5927&gt;Summary!$B$5,1,0)</f>
        <v>1</v>
      </c>
      <c r="T5927" s="16" t="n">
        <f aca="false">IF(Q5927="Overstocked",(G5927-Summary!$B$6*H5927)*J5927,0)</f>
        <v>34658</v>
      </c>
    </row>
    <row r="5928" customFormat="false" ht="15" hidden="false" customHeight="false" outlineLevel="0" collapsed="false">
      <c r="A5928" s="0" t="s">
        <v>6026</v>
      </c>
      <c r="B5928" s="0" t="s">
        <v>113</v>
      </c>
      <c r="C5928" s="0" t="s">
        <v>96</v>
      </c>
      <c r="D5928" s="0" t="s">
        <v>79</v>
      </c>
      <c r="E5928" s="14" t="n">
        <v>45473</v>
      </c>
      <c r="F5928" s="14" t="n">
        <v>45476</v>
      </c>
      <c r="G5928" s="0" t="n">
        <v>221</v>
      </c>
      <c r="H5928" s="0" t="n">
        <v>127</v>
      </c>
      <c r="I5928" s="0" t="n">
        <v>6</v>
      </c>
      <c r="J5928" s="0" t="n">
        <v>705</v>
      </c>
      <c r="K5928" s="0" t="n">
        <v>954</v>
      </c>
      <c r="L5928" s="15" t="s">
        <v>87</v>
      </c>
      <c r="M5928" s="0" t="n">
        <v>3</v>
      </c>
      <c r="N5928" s="16" t="n">
        <f aca="false">I5928*K5928</f>
        <v>5724</v>
      </c>
      <c r="O5928" s="16" t="n">
        <f aca="false">I5928*(K5928-J5928)</f>
        <v>1494</v>
      </c>
      <c r="P5928" s="15" t="n">
        <f aca="false">K5928-J5928</f>
        <v>249</v>
      </c>
      <c r="Q5928" s="0" t="str">
        <f aca="false">IF(G5928=0,"Out of stock",IF(G5928&lt;H5928,"Understocked",IF(G5928&gt;Summary!$B$6*H5928,"Overstocked","Healthy")))</f>
        <v>Healthy</v>
      </c>
      <c r="R5928" s="0" t="str">
        <f aca="false">IF(I5928&gt;=Summary!$B$7,"Fast",IF(I5928&lt;Summary!$B$8,"Slow","Medium"))</f>
        <v>Slow</v>
      </c>
      <c r="S5928" s="15" t="n">
        <f aca="false">IF(M5928&gt;Summary!$B$5,1,0)</f>
        <v>0</v>
      </c>
      <c r="T5928" s="16" t="n">
        <f aca="false">IF(Q5928="Overstocked",(G5928-Summary!$B$6*H5928)*J5928,0)</f>
        <v>0</v>
      </c>
    </row>
    <row r="5929" customFormat="false" ht="15" hidden="false" customHeight="false" outlineLevel="0" collapsed="false">
      <c r="A5929" s="0" t="s">
        <v>6027</v>
      </c>
      <c r="B5929" s="0" t="s">
        <v>107</v>
      </c>
      <c r="C5929" s="0" t="s">
        <v>78</v>
      </c>
      <c r="D5929" s="0" t="s">
        <v>92</v>
      </c>
      <c r="E5929" s="14" t="n">
        <v>45578</v>
      </c>
      <c r="F5929" s="14" t="n">
        <v>45580</v>
      </c>
      <c r="G5929" s="0" t="n">
        <v>424</v>
      </c>
      <c r="H5929" s="0" t="n">
        <v>114</v>
      </c>
      <c r="I5929" s="0" t="n">
        <v>85</v>
      </c>
      <c r="J5929" s="0" t="n">
        <v>1542</v>
      </c>
      <c r="K5929" s="0" t="n">
        <v>1751</v>
      </c>
      <c r="L5929" s="15" t="s">
        <v>80</v>
      </c>
      <c r="M5929" s="0" t="n">
        <v>2</v>
      </c>
      <c r="N5929" s="16" t="n">
        <f aca="false">I5929*K5929</f>
        <v>148835</v>
      </c>
      <c r="O5929" s="16" t="n">
        <f aca="false">I5929*(K5929-J5929)</f>
        <v>17765</v>
      </c>
      <c r="P5929" s="15" t="n">
        <f aca="false">K5929-J5929</f>
        <v>209</v>
      </c>
      <c r="Q5929" s="0" t="str">
        <f aca="false">IF(G5929=0,"Out of stock",IF(G5929&lt;H5929,"Understocked",IF(G5929&gt;Summary!$B$6*H5929,"Overstocked","Healthy")))</f>
        <v>Healthy</v>
      </c>
      <c r="R5929" s="0" t="str">
        <f aca="false">IF(I5929&gt;=Summary!$B$7,"Fast",IF(I5929&lt;Summary!$B$8,"Slow","Medium"))</f>
        <v>Slow</v>
      </c>
      <c r="S5929" s="15" t="n">
        <f aca="false">IF(M5929&gt;Summary!$B$5,1,0)</f>
        <v>0</v>
      </c>
      <c r="T5929" s="16" t="n">
        <f aca="false">IF(Q5929="Overstocked",(G5929-Summary!$B$6*H5929)*J5929,0)</f>
        <v>0</v>
      </c>
    </row>
    <row r="5930" customFormat="false" ht="15" hidden="false" customHeight="false" outlineLevel="0" collapsed="false">
      <c r="A5930" s="0" t="s">
        <v>6028</v>
      </c>
      <c r="B5930" s="0" t="s">
        <v>107</v>
      </c>
      <c r="C5930" s="0" t="s">
        <v>104</v>
      </c>
      <c r="D5930" s="0" t="s">
        <v>90</v>
      </c>
      <c r="E5930" s="14" t="n">
        <v>45133</v>
      </c>
      <c r="F5930" s="14" t="n">
        <v>45138</v>
      </c>
      <c r="G5930" s="0" t="n">
        <v>380</v>
      </c>
      <c r="H5930" s="0" t="n">
        <v>114</v>
      </c>
      <c r="I5930" s="0" t="n">
        <v>124</v>
      </c>
      <c r="J5930" s="0" t="n">
        <v>1214</v>
      </c>
      <c r="K5930" s="0" t="n">
        <v>1450</v>
      </c>
      <c r="L5930" s="15" t="s">
        <v>82</v>
      </c>
      <c r="M5930" s="0" t="n">
        <v>5</v>
      </c>
      <c r="N5930" s="16" t="n">
        <f aca="false">I5930*K5930</f>
        <v>179800</v>
      </c>
      <c r="O5930" s="16" t="n">
        <f aca="false">I5930*(K5930-J5930)</f>
        <v>29264</v>
      </c>
      <c r="P5930" s="15" t="n">
        <f aca="false">K5930-J5930</f>
        <v>236</v>
      </c>
      <c r="Q5930" s="0" t="str">
        <f aca="false">IF(G5930=0,"Out of stock",IF(G5930&lt;H5930,"Understocked",IF(G5930&gt;Summary!$B$6*H5930,"Overstocked","Healthy")))</f>
        <v>Healthy</v>
      </c>
      <c r="R5930" s="0" t="str">
        <f aca="false">IF(I5930&gt;=Summary!$B$7,"Fast",IF(I5930&lt;Summary!$B$8,"Slow","Medium"))</f>
        <v>Medium</v>
      </c>
      <c r="S5930" s="15" t="n">
        <f aca="false">IF(M5930&gt;Summary!$B$5,1,0)</f>
        <v>0</v>
      </c>
      <c r="T5930" s="16" t="n">
        <f aca="false">IF(Q5930="Overstocked",(G5930-Summary!$B$6*H5930)*J5930,0)</f>
        <v>0</v>
      </c>
    </row>
    <row r="5931" customFormat="false" ht="15" hidden="false" customHeight="false" outlineLevel="0" collapsed="false">
      <c r="A5931" s="0" t="s">
        <v>6029</v>
      </c>
      <c r="B5931" s="0" t="s">
        <v>123</v>
      </c>
      <c r="C5931" s="0" t="s">
        <v>104</v>
      </c>
      <c r="D5931" s="0" t="s">
        <v>92</v>
      </c>
      <c r="E5931" s="14" t="n">
        <v>45468</v>
      </c>
      <c r="F5931" s="14" t="n">
        <v>45470</v>
      </c>
      <c r="G5931" s="0" t="n">
        <v>235</v>
      </c>
      <c r="H5931" s="0" t="n">
        <v>74</v>
      </c>
      <c r="I5931" s="0" t="n">
        <v>216</v>
      </c>
      <c r="J5931" s="0" t="n">
        <v>1240</v>
      </c>
      <c r="K5931" s="0" t="n">
        <v>1309</v>
      </c>
      <c r="L5931" s="15" t="s">
        <v>93</v>
      </c>
      <c r="M5931" s="0" t="n">
        <v>2</v>
      </c>
      <c r="N5931" s="16" t="n">
        <f aca="false">I5931*K5931</f>
        <v>282744</v>
      </c>
      <c r="O5931" s="16" t="n">
        <f aca="false">I5931*(K5931-J5931)</f>
        <v>14904</v>
      </c>
      <c r="P5931" s="15" t="n">
        <f aca="false">K5931-J5931</f>
        <v>69</v>
      </c>
      <c r="Q5931" s="0" t="str">
        <f aca="false">IF(G5931=0,"Out of stock",IF(G5931&lt;H5931,"Understocked",IF(G5931&gt;Summary!$B$6*H5931,"Overstocked","Healthy")))</f>
        <v>Healthy</v>
      </c>
      <c r="R5931" s="0" t="str">
        <f aca="false">IF(I5931&gt;=Summary!$B$7,"Fast",IF(I5931&lt;Summary!$B$8,"Slow","Medium"))</f>
        <v>Fast</v>
      </c>
      <c r="S5931" s="15" t="n">
        <f aca="false">IF(M5931&gt;Summary!$B$5,1,0)</f>
        <v>0</v>
      </c>
      <c r="T5931" s="16" t="n">
        <f aca="false">IF(Q5931="Overstocked",(G5931-Summary!$B$6*H5931)*J5931,0)</f>
        <v>0</v>
      </c>
    </row>
    <row r="5932" customFormat="false" ht="15" hidden="false" customHeight="false" outlineLevel="0" collapsed="false">
      <c r="A5932" s="0" t="s">
        <v>6030</v>
      </c>
      <c r="B5932" s="0" t="s">
        <v>115</v>
      </c>
      <c r="C5932" s="0" t="s">
        <v>78</v>
      </c>
      <c r="D5932" s="0" t="s">
        <v>79</v>
      </c>
      <c r="E5932" s="14" t="n">
        <v>45207</v>
      </c>
      <c r="F5932" s="14" t="n">
        <v>45212</v>
      </c>
      <c r="G5932" s="0" t="n">
        <v>38</v>
      </c>
      <c r="H5932" s="0" t="n">
        <v>84</v>
      </c>
      <c r="I5932" s="0" t="n">
        <v>23</v>
      </c>
      <c r="J5932" s="0" t="n">
        <v>1747</v>
      </c>
      <c r="K5932" s="0" t="n">
        <v>1841</v>
      </c>
      <c r="L5932" s="15" t="s">
        <v>93</v>
      </c>
      <c r="M5932" s="0" t="n">
        <v>5</v>
      </c>
      <c r="N5932" s="16" t="n">
        <f aca="false">I5932*K5932</f>
        <v>42343</v>
      </c>
      <c r="O5932" s="16" t="n">
        <f aca="false">I5932*(K5932-J5932)</f>
        <v>2162</v>
      </c>
      <c r="P5932" s="15" t="n">
        <f aca="false">K5932-J5932</f>
        <v>94</v>
      </c>
      <c r="Q5932" s="0" t="str">
        <f aca="false">IF(G5932=0,"Out of stock",IF(G5932&lt;H5932,"Understocked",IF(G5932&gt;Summary!$B$6*H5932,"Overstocked","Healthy")))</f>
        <v>Understocked</v>
      </c>
      <c r="R5932" s="0" t="str">
        <f aca="false">IF(I5932&gt;=Summary!$B$7,"Fast",IF(I5932&lt;Summary!$B$8,"Slow","Medium"))</f>
        <v>Slow</v>
      </c>
      <c r="S5932" s="15" t="n">
        <f aca="false">IF(M5932&gt;Summary!$B$5,1,0)</f>
        <v>0</v>
      </c>
      <c r="T5932" s="16" t="n">
        <f aca="false">IF(Q5932="Overstocked",(G5932-Summary!$B$6*H5932)*J5932,0)</f>
        <v>0</v>
      </c>
    </row>
    <row r="5933" customFormat="false" ht="15" hidden="false" customHeight="false" outlineLevel="0" collapsed="false">
      <c r="A5933" s="0" t="s">
        <v>6031</v>
      </c>
      <c r="B5933" s="0" t="s">
        <v>77</v>
      </c>
      <c r="C5933" s="0" t="s">
        <v>85</v>
      </c>
      <c r="D5933" s="0" t="s">
        <v>90</v>
      </c>
      <c r="E5933" s="14" t="n">
        <v>45133</v>
      </c>
      <c r="F5933" s="14" t="n">
        <v>45138</v>
      </c>
      <c r="G5933" s="0" t="n">
        <v>31</v>
      </c>
      <c r="H5933" s="0" t="n">
        <v>103</v>
      </c>
      <c r="I5933" s="0" t="n">
        <v>270</v>
      </c>
      <c r="J5933" s="0" t="n">
        <v>1730</v>
      </c>
      <c r="K5933" s="0" t="n">
        <v>1833</v>
      </c>
      <c r="L5933" s="15" t="s">
        <v>87</v>
      </c>
      <c r="M5933" s="0" t="n">
        <v>5</v>
      </c>
      <c r="N5933" s="16" t="n">
        <f aca="false">I5933*K5933</f>
        <v>494910</v>
      </c>
      <c r="O5933" s="16" t="n">
        <f aca="false">I5933*(K5933-J5933)</f>
        <v>27810</v>
      </c>
      <c r="P5933" s="15" t="n">
        <f aca="false">K5933-J5933</f>
        <v>103</v>
      </c>
      <c r="Q5933" s="0" t="str">
        <f aca="false">IF(G5933=0,"Out of stock",IF(G5933&lt;H5933,"Understocked",IF(G5933&gt;Summary!$B$6*H5933,"Overstocked","Healthy")))</f>
        <v>Understocked</v>
      </c>
      <c r="R5933" s="0" t="str">
        <f aca="false">IF(I5933&gt;=Summary!$B$7,"Fast",IF(I5933&lt;Summary!$B$8,"Slow","Medium"))</f>
        <v>Fast</v>
      </c>
      <c r="S5933" s="15" t="n">
        <f aca="false">IF(M5933&gt;Summary!$B$5,1,0)</f>
        <v>0</v>
      </c>
      <c r="T5933" s="16" t="n">
        <f aca="false">IF(Q5933="Overstocked",(G5933-Summary!$B$6*H5933)*J5933,0)</f>
        <v>0</v>
      </c>
    </row>
    <row r="5934" customFormat="false" ht="15" hidden="false" customHeight="false" outlineLevel="0" collapsed="false">
      <c r="A5934" s="0" t="s">
        <v>6032</v>
      </c>
      <c r="B5934" s="0" t="s">
        <v>77</v>
      </c>
      <c r="C5934" s="0" t="s">
        <v>104</v>
      </c>
      <c r="D5934" s="0" t="s">
        <v>92</v>
      </c>
      <c r="E5934" s="14" t="n">
        <v>45323</v>
      </c>
      <c r="F5934" s="14" t="n">
        <v>45332</v>
      </c>
      <c r="G5934" s="0" t="n">
        <v>72</v>
      </c>
      <c r="H5934" s="0" t="n">
        <v>143</v>
      </c>
      <c r="I5934" s="0" t="n">
        <v>9</v>
      </c>
      <c r="J5934" s="0" t="n">
        <v>1963</v>
      </c>
      <c r="K5934" s="0" t="n">
        <v>2379</v>
      </c>
      <c r="L5934" s="15" t="s">
        <v>82</v>
      </c>
      <c r="M5934" s="0" t="n">
        <v>9</v>
      </c>
      <c r="N5934" s="16" t="n">
        <f aca="false">I5934*K5934</f>
        <v>21411</v>
      </c>
      <c r="O5934" s="16" t="n">
        <f aca="false">I5934*(K5934-J5934)</f>
        <v>3744</v>
      </c>
      <c r="P5934" s="15" t="n">
        <f aca="false">K5934-J5934</f>
        <v>416</v>
      </c>
      <c r="Q5934" s="0" t="str">
        <f aca="false">IF(G5934=0,"Out of stock",IF(G5934&lt;H5934,"Understocked",IF(G5934&gt;Summary!$B$6*H5934,"Overstocked","Healthy")))</f>
        <v>Understocked</v>
      </c>
      <c r="R5934" s="0" t="str">
        <f aca="false">IF(I5934&gt;=Summary!$B$7,"Fast",IF(I5934&lt;Summary!$B$8,"Slow","Medium"))</f>
        <v>Slow</v>
      </c>
      <c r="S5934" s="15" t="n">
        <f aca="false">IF(M5934&gt;Summary!$B$5,1,0)</f>
        <v>1</v>
      </c>
      <c r="T5934" s="16" t="n">
        <f aca="false">IF(Q5934="Overstocked",(G5934-Summary!$B$6*H5934)*J5934,0)</f>
        <v>0</v>
      </c>
    </row>
    <row r="5935" customFormat="false" ht="15" hidden="false" customHeight="false" outlineLevel="0" collapsed="false">
      <c r="A5935" s="0" t="s">
        <v>6033</v>
      </c>
      <c r="B5935" s="0" t="s">
        <v>113</v>
      </c>
      <c r="C5935" s="0" t="s">
        <v>104</v>
      </c>
      <c r="D5935" s="0" t="s">
        <v>79</v>
      </c>
      <c r="E5935" s="14" t="n">
        <v>45643</v>
      </c>
      <c r="F5935" s="14" t="n">
        <v>45644</v>
      </c>
      <c r="G5935" s="0" t="n">
        <v>460</v>
      </c>
      <c r="H5935" s="0" t="n">
        <v>129</v>
      </c>
      <c r="I5935" s="0" t="n">
        <v>159</v>
      </c>
      <c r="J5935" s="0" t="n">
        <v>455</v>
      </c>
      <c r="K5935" s="0" t="n">
        <v>685</v>
      </c>
      <c r="L5935" s="15" t="s">
        <v>93</v>
      </c>
      <c r="M5935" s="0" t="n">
        <v>1</v>
      </c>
      <c r="N5935" s="16" t="n">
        <f aca="false">I5935*K5935</f>
        <v>108915</v>
      </c>
      <c r="O5935" s="16" t="n">
        <f aca="false">I5935*(K5935-J5935)</f>
        <v>36570</v>
      </c>
      <c r="P5935" s="15" t="n">
        <f aca="false">K5935-J5935</f>
        <v>230</v>
      </c>
      <c r="Q5935" s="0" t="str">
        <f aca="false">IF(G5935=0,"Out of stock",IF(G5935&lt;H5935,"Understocked",IF(G5935&gt;Summary!$B$6*H5935,"Overstocked","Healthy")))</f>
        <v>Healthy</v>
      </c>
      <c r="R5935" s="0" t="str">
        <f aca="false">IF(I5935&gt;=Summary!$B$7,"Fast",IF(I5935&lt;Summary!$B$8,"Slow","Medium"))</f>
        <v>Medium</v>
      </c>
      <c r="S5935" s="15" t="n">
        <f aca="false">IF(M5935&gt;Summary!$B$5,1,0)</f>
        <v>0</v>
      </c>
      <c r="T5935" s="16" t="n">
        <f aca="false">IF(Q5935="Overstocked",(G5935-Summary!$B$6*H5935)*J5935,0)</f>
        <v>0</v>
      </c>
    </row>
    <row r="5936" customFormat="false" ht="15" hidden="false" customHeight="false" outlineLevel="0" collapsed="false">
      <c r="A5936" s="0" t="s">
        <v>6034</v>
      </c>
      <c r="B5936" s="0" t="s">
        <v>101</v>
      </c>
      <c r="C5936" s="0" t="s">
        <v>85</v>
      </c>
      <c r="D5936" s="0" t="s">
        <v>90</v>
      </c>
      <c r="E5936" s="14" t="n">
        <v>45529</v>
      </c>
      <c r="F5936" s="14" t="n">
        <v>45533</v>
      </c>
      <c r="G5936" s="0" t="n">
        <v>269</v>
      </c>
      <c r="H5936" s="0" t="n">
        <v>127</v>
      </c>
      <c r="I5936" s="0" t="n">
        <v>167</v>
      </c>
      <c r="J5936" s="0" t="n">
        <v>1016</v>
      </c>
      <c r="K5936" s="0" t="n">
        <v>1270</v>
      </c>
      <c r="L5936" s="15" t="s">
        <v>87</v>
      </c>
      <c r="M5936" s="0" t="n">
        <v>4</v>
      </c>
      <c r="N5936" s="16" t="n">
        <f aca="false">I5936*K5936</f>
        <v>212090</v>
      </c>
      <c r="O5936" s="16" t="n">
        <f aca="false">I5936*(K5936-J5936)</f>
        <v>42418</v>
      </c>
      <c r="P5936" s="15" t="n">
        <f aca="false">K5936-J5936</f>
        <v>254</v>
      </c>
      <c r="Q5936" s="0" t="str">
        <f aca="false">IF(G5936=0,"Out of stock",IF(G5936&lt;H5936,"Understocked",IF(G5936&gt;Summary!$B$6*H5936,"Overstocked","Healthy")))</f>
        <v>Healthy</v>
      </c>
      <c r="R5936" s="0" t="str">
        <f aca="false">IF(I5936&gt;=Summary!$B$7,"Fast",IF(I5936&lt;Summary!$B$8,"Slow","Medium"))</f>
        <v>Medium</v>
      </c>
      <c r="S5936" s="15" t="n">
        <f aca="false">IF(M5936&gt;Summary!$B$5,1,0)</f>
        <v>0</v>
      </c>
      <c r="T5936" s="16" t="n">
        <f aca="false">IF(Q5936="Overstocked",(G5936-Summary!$B$6*H5936)*J5936,0)</f>
        <v>0</v>
      </c>
    </row>
    <row r="5937" customFormat="false" ht="15" hidden="false" customHeight="false" outlineLevel="0" collapsed="false">
      <c r="A5937" s="0" t="s">
        <v>6035</v>
      </c>
      <c r="B5937" s="0" t="s">
        <v>84</v>
      </c>
      <c r="C5937" s="0" t="s">
        <v>104</v>
      </c>
      <c r="D5937" s="0" t="s">
        <v>86</v>
      </c>
      <c r="E5937" s="14" t="n">
        <v>45022</v>
      </c>
      <c r="F5937" s="14" t="n">
        <v>45028</v>
      </c>
      <c r="G5937" s="0" t="n">
        <v>86</v>
      </c>
      <c r="H5937" s="0" t="n">
        <v>52</v>
      </c>
      <c r="I5937" s="0" t="n">
        <v>189</v>
      </c>
      <c r="J5937" s="0" t="n">
        <v>1592</v>
      </c>
      <c r="K5937" s="0" t="n">
        <v>1775</v>
      </c>
      <c r="L5937" s="15" t="s">
        <v>82</v>
      </c>
      <c r="M5937" s="0" t="n">
        <v>6</v>
      </c>
      <c r="N5937" s="16" t="n">
        <f aca="false">I5937*K5937</f>
        <v>335475</v>
      </c>
      <c r="O5937" s="16" t="n">
        <f aca="false">I5937*(K5937-J5937)</f>
        <v>34587</v>
      </c>
      <c r="P5937" s="15" t="n">
        <f aca="false">K5937-J5937</f>
        <v>183</v>
      </c>
      <c r="Q5937" s="0" t="str">
        <f aca="false">IF(G5937=0,"Out of stock",IF(G5937&lt;H5937,"Understocked",IF(G5937&gt;Summary!$B$6*H5937,"Overstocked","Healthy")))</f>
        <v>Healthy</v>
      </c>
      <c r="R5937" s="0" t="str">
        <f aca="false">IF(I5937&gt;=Summary!$B$7,"Fast",IF(I5937&lt;Summary!$B$8,"Slow","Medium"))</f>
        <v>Medium</v>
      </c>
      <c r="S5937" s="15" t="n">
        <f aca="false">IF(M5937&gt;Summary!$B$5,1,0)</f>
        <v>0</v>
      </c>
      <c r="T5937" s="16" t="n">
        <f aca="false">IF(Q5937="Overstocked",(G5937-Summary!$B$6*H5937)*J5937,0)</f>
        <v>0</v>
      </c>
    </row>
    <row r="5938" customFormat="false" ht="15" hidden="false" customHeight="false" outlineLevel="0" collapsed="false">
      <c r="A5938" s="0" t="s">
        <v>6036</v>
      </c>
      <c r="B5938" s="0" t="s">
        <v>113</v>
      </c>
      <c r="C5938" s="0" t="s">
        <v>96</v>
      </c>
      <c r="D5938" s="0" t="s">
        <v>90</v>
      </c>
      <c r="E5938" s="14" t="n">
        <v>45414</v>
      </c>
      <c r="F5938" s="14" t="n">
        <v>45418</v>
      </c>
      <c r="G5938" s="0" t="n">
        <v>439</v>
      </c>
      <c r="H5938" s="0" t="n">
        <v>136</v>
      </c>
      <c r="I5938" s="0" t="n">
        <v>219</v>
      </c>
      <c r="J5938" s="0" t="n">
        <v>640</v>
      </c>
      <c r="K5938" s="0" t="n">
        <v>832</v>
      </c>
      <c r="L5938" s="15" t="s">
        <v>82</v>
      </c>
      <c r="M5938" s="0" t="n">
        <v>4</v>
      </c>
      <c r="N5938" s="16" t="n">
        <f aca="false">I5938*K5938</f>
        <v>182208</v>
      </c>
      <c r="O5938" s="16" t="n">
        <f aca="false">I5938*(K5938-J5938)</f>
        <v>42048</v>
      </c>
      <c r="P5938" s="15" t="n">
        <f aca="false">K5938-J5938</f>
        <v>192</v>
      </c>
      <c r="Q5938" s="0" t="str">
        <f aca="false">IF(G5938=0,"Out of stock",IF(G5938&lt;H5938,"Understocked",IF(G5938&gt;Summary!$B$6*H5938,"Overstocked","Healthy")))</f>
        <v>Healthy</v>
      </c>
      <c r="R5938" s="0" t="str">
        <f aca="false">IF(I5938&gt;=Summary!$B$7,"Fast",IF(I5938&lt;Summary!$B$8,"Slow","Medium"))</f>
        <v>Fast</v>
      </c>
      <c r="S5938" s="15" t="n">
        <f aca="false">IF(M5938&gt;Summary!$B$5,1,0)</f>
        <v>0</v>
      </c>
      <c r="T5938" s="16" t="n">
        <f aca="false">IF(Q5938="Overstocked",(G5938-Summary!$B$6*H5938)*J5938,0)</f>
        <v>0</v>
      </c>
    </row>
    <row r="5939" customFormat="false" ht="15" hidden="false" customHeight="false" outlineLevel="0" collapsed="false">
      <c r="A5939" s="0" t="s">
        <v>6037</v>
      </c>
      <c r="B5939" s="0" t="s">
        <v>113</v>
      </c>
      <c r="C5939" s="0" t="s">
        <v>85</v>
      </c>
      <c r="D5939" s="0" t="s">
        <v>86</v>
      </c>
      <c r="E5939" s="14" t="n">
        <v>45608</v>
      </c>
      <c r="F5939" s="14" t="n">
        <v>45612</v>
      </c>
      <c r="G5939" s="0" t="n">
        <v>355</v>
      </c>
      <c r="H5939" s="0" t="n">
        <v>122</v>
      </c>
      <c r="I5939" s="0" t="n">
        <v>293</v>
      </c>
      <c r="J5939" s="0" t="n">
        <v>703</v>
      </c>
      <c r="K5939" s="0" t="n">
        <v>823</v>
      </c>
      <c r="L5939" s="15" t="s">
        <v>80</v>
      </c>
      <c r="M5939" s="0" t="n">
        <v>4</v>
      </c>
      <c r="N5939" s="16" t="n">
        <f aca="false">I5939*K5939</f>
        <v>241139</v>
      </c>
      <c r="O5939" s="16" t="n">
        <f aca="false">I5939*(K5939-J5939)</f>
        <v>35160</v>
      </c>
      <c r="P5939" s="15" t="n">
        <f aca="false">K5939-J5939</f>
        <v>120</v>
      </c>
      <c r="Q5939" s="0" t="str">
        <f aca="false">IF(G5939=0,"Out of stock",IF(G5939&lt;H5939,"Understocked",IF(G5939&gt;Summary!$B$6*H5939,"Overstocked","Healthy")))</f>
        <v>Healthy</v>
      </c>
      <c r="R5939" s="0" t="str">
        <f aca="false">IF(I5939&gt;=Summary!$B$7,"Fast",IF(I5939&lt;Summary!$B$8,"Slow","Medium"))</f>
        <v>Fast</v>
      </c>
      <c r="S5939" s="15" t="n">
        <f aca="false">IF(M5939&gt;Summary!$B$5,1,0)</f>
        <v>0</v>
      </c>
      <c r="T5939" s="16" t="n">
        <f aca="false">IF(Q5939="Overstocked",(G5939-Summary!$B$6*H5939)*J5939,0)</f>
        <v>0</v>
      </c>
    </row>
    <row r="5940" customFormat="false" ht="15" hidden="false" customHeight="false" outlineLevel="0" collapsed="false">
      <c r="A5940" s="0" t="s">
        <v>6038</v>
      </c>
      <c r="B5940" s="0" t="s">
        <v>107</v>
      </c>
      <c r="C5940" s="0" t="s">
        <v>78</v>
      </c>
      <c r="D5940" s="0" t="s">
        <v>79</v>
      </c>
      <c r="E5940" s="14" t="n">
        <v>45480</v>
      </c>
      <c r="F5940" s="14" t="n">
        <v>45488</v>
      </c>
      <c r="G5940" s="0" t="n">
        <v>283</v>
      </c>
      <c r="H5940" s="0" t="n">
        <v>102</v>
      </c>
      <c r="I5940" s="0" t="n">
        <v>243</v>
      </c>
      <c r="J5940" s="0" t="n">
        <v>828</v>
      </c>
      <c r="K5940" s="0" t="n">
        <v>1157</v>
      </c>
      <c r="L5940" s="15" t="s">
        <v>97</v>
      </c>
      <c r="M5940" s="0" t="n">
        <v>8</v>
      </c>
      <c r="N5940" s="16" t="n">
        <f aca="false">I5940*K5940</f>
        <v>281151</v>
      </c>
      <c r="O5940" s="16" t="n">
        <f aca="false">I5940*(K5940-J5940)</f>
        <v>79947</v>
      </c>
      <c r="P5940" s="15" t="n">
        <f aca="false">K5940-J5940</f>
        <v>329</v>
      </c>
      <c r="Q5940" s="0" t="str">
        <f aca="false">IF(G5940=0,"Out of stock",IF(G5940&lt;H5940,"Understocked",IF(G5940&gt;Summary!$B$6*H5940,"Overstocked","Healthy")))</f>
        <v>Healthy</v>
      </c>
      <c r="R5940" s="0" t="str">
        <f aca="false">IF(I5940&gt;=Summary!$B$7,"Fast",IF(I5940&lt;Summary!$B$8,"Slow","Medium"))</f>
        <v>Fast</v>
      </c>
      <c r="S5940" s="15" t="n">
        <f aca="false">IF(M5940&gt;Summary!$B$5,1,0)</f>
        <v>1</v>
      </c>
      <c r="T5940" s="16" t="n">
        <f aca="false">IF(Q5940="Overstocked",(G5940-Summary!$B$6*H5940)*J5940,0)</f>
        <v>0</v>
      </c>
    </row>
    <row r="5941" customFormat="false" ht="15" hidden="false" customHeight="false" outlineLevel="0" collapsed="false">
      <c r="A5941" s="0" t="s">
        <v>6039</v>
      </c>
      <c r="B5941" s="0" t="s">
        <v>123</v>
      </c>
      <c r="C5941" s="0" t="s">
        <v>85</v>
      </c>
      <c r="D5941" s="0" t="s">
        <v>90</v>
      </c>
      <c r="E5941" s="14" t="n">
        <v>45144</v>
      </c>
      <c r="F5941" s="14" t="n">
        <v>45152</v>
      </c>
      <c r="G5941" s="0" t="n">
        <v>310</v>
      </c>
      <c r="H5941" s="0" t="n">
        <v>123</v>
      </c>
      <c r="I5941" s="0" t="n">
        <v>293</v>
      </c>
      <c r="J5941" s="0" t="n">
        <v>1380</v>
      </c>
      <c r="K5941" s="0" t="n">
        <v>1554</v>
      </c>
      <c r="L5941" s="15" t="s">
        <v>82</v>
      </c>
      <c r="M5941" s="0" t="n">
        <v>8</v>
      </c>
      <c r="N5941" s="16" t="n">
        <f aca="false">I5941*K5941</f>
        <v>455322</v>
      </c>
      <c r="O5941" s="16" t="n">
        <f aca="false">I5941*(K5941-J5941)</f>
        <v>50982</v>
      </c>
      <c r="P5941" s="15" t="n">
        <f aca="false">K5941-J5941</f>
        <v>174</v>
      </c>
      <c r="Q5941" s="0" t="str">
        <f aca="false">IF(G5941=0,"Out of stock",IF(G5941&lt;H5941,"Understocked",IF(G5941&gt;Summary!$B$6*H5941,"Overstocked","Healthy")))</f>
        <v>Healthy</v>
      </c>
      <c r="R5941" s="0" t="str">
        <f aca="false">IF(I5941&gt;=Summary!$B$7,"Fast",IF(I5941&lt;Summary!$B$8,"Slow","Medium"))</f>
        <v>Fast</v>
      </c>
      <c r="S5941" s="15" t="n">
        <f aca="false">IF(M5941&gt;Summary!$B$5,1,0)</f>
        <v>1</v>
      </c>
      <c r="T5941" s="16" t="n">
        <f aca="false">IF(Q5941="Overstocked",(G5941-Summary!$B$6*H5941)*J5941,0)</f>
        <v>0</v>
      </c>
    </row>
    <row r="5942" customFormat="false" ht="15" hidden="false" customHeight="false" outlineLevel="0" collapsed="false">
      <c r="A5942" s="0" t="s">
        <v>6040</v>
      </c>
      <c r="B5942" s="0" t="s">
        <v>113</v>
      </c>
      <c r="C5942" s="0" t="s">
        <v>78</v>
      </c>
      <c r="D5942" s="0" t="s">
        <v>102</v>
      </c>
      <c r="E5942" s="14" t="n">
        <v>45519</v>
      </c>
      <c r="F5942" s="14" t="n">
        <v>45520</v>
      </c>
      <c r="G5942" s="0" t="n">
        <v>482</v>
      </c>
      <c r="H5942" s="0" t="n">
        <v>106</v>
      </c>
      <c r="I5942" s="0" t="n">
        <v>252</v>
      </c>
      <c r="J5942" s="0" t="n">
        <v>1064</v>
      </c>
      <c r="K5942" s="0" t="n">
        <v>1386</v>
      </c>
      <c r="L5942" s="15" t="s">
        <v>80</v>
      </c>
      <c r="M5942" s="0" t="n">
        <v>1</v>
      </c>
      <c r="N5942" s="16" t="n">
        <f aca="false">I5942*K5942</f>
        <v>349272</v>
      </c>
      <c r="O5942" s="16" t="n">
        <f aca="false">I5942*(K5942-J5942)</f>
        <v>81144</v>
      </c>
      <c r="P5942" s="15" t="n">
        <f aca="false">K5942-J5942</f>
        <v>322</v>
      </c>
      <c r="Q5942" s="0" t="str">
        <f aca="false">IF(G5942=0,"Out of stock",IF(G5942&lt;H5942,"Understocked",IF(G5942&gt;Summary!$B$6*H5942,"Overstocked","Healthy")))</f>
        <v>Overstocked</v>
      </c>
      <c r="R5942" s="0" t="str">
        <f aca="false">IF(I5942&gt;=Summary!$B$7,"Fast",IF(I5942&lt;Summary!$B$8,"Slow","Medium"))</f>
        <v>Fast</v>
      </c>
      <c r="S5942" s="15" t="n">
        <f aca="false">IF(M5942&gt;Summary!$B$5,1,0)</f>
        <v>0</v>
      </c>
      <c r="T5942" s="16" t="n">
        <f aca="false">IF(Q5942="Overstocked",(G5942-Summary!$B$6*H5942)*J5942,0)</f>
        <v>61712</v>
      </c>
    </row>
    <row r="5943" customFormat="false" ht="15" hidden="false" customHeight="false" outlineLevel="0" collapsed="false">
      <c r="A5943" s="0" t="s">
        <v>6041</v>
      </c>
      <c r="B5943" s="0" t="s">
        <v>84</v>
      </c>
      <c r="C5943" s="0" t="s">
        <v>104</v>
      </c>
      <c r="D5943" s="0" t="s">
        <v>92</v>
      </c>
      <c r="E5943" s="14" t="n">
        <v>45244</v>
      </c>
      <c r="F5943" s="14" t="n">
        <v>45252</v>
      </c>
      <c r="G5943" s="0" t="n">
        <v>14</v>
      </c>
      <c r="H5943" s="0" t="n">
        <v>51</v>
      </c>
      <c r="I5943" s="0" t="n">
        <v>11</v>
      </c>
      <c r="J5943" s="0" t="n">
        <v>947</v>
      </c>
      <c r="K5943" s="0" t="n">
        <v>1062</v>
      </c>
      <c r="L5943" s="15" t="s">
        <v>80</v>
      </c>
      <c r="M5943" s="0" t="n">
        <v>8</v>
      </c>
      <c r="N5943" s="16" t="n">
        <f aca="false">I5943*K5943</f>
        <v>11682</v>
      </c>
      <c r="O5943" s="16" t="n">
        <f aca="false">I5943*(K5943-J5943)</f>
        <v>1265</v>
      </c>
      <c r="P5943" s="15" t="n">
        <f aca="false">K5943-J5943</f>
        <v>115</v>
      </c>
      <c r="Q5943" s="0" t="str">
        <f aca="false">IF(G5943=0,"Out of stock",IF(G5943&lt;H5943,"Understocked",IF(G5943&gt;Summary!$B$6*H5943,"Overstocked","Healthy")))</f>
        <v>Understocked</v>
      </c>
      <c r="R5943" s="0" t="str">
        <f aca="false">IF(I5943&gt;=Summary!$B$7,"Fast",IF(I5943&lt;Summary!$B$8,"Slow","Medium"))</f>
        <v>Slow</v>
      </c>
      <c r="S5943" s="15" t="n">
        <f aca="false">IF(M5943&gt;Summary!$B$5,1,0)</f>
        <v>1</v>
      </c>
      <c r="T5943" s="16" t="n">
        <f aca="false">IF(Q5943="Overstocked",(G5943-Summary!$B$6*H5943)*J5943,0)</f>
        <v>0</v>
      </c>
    </row>
    <row r="5944" customFormat="false" ht="15" hidden="false" customHeight="false" outlineLevel="0" collapsed="false">
      <c r="A5944" s="0" t="s">
        <v>6042</v>
      </c>
      <c r="B5944" s="0" t="s">
        <v>123</v>
      </c>
      <c r="C5944" s="0" t="s">
        <v>104</v>
      </c>
      <c r="D5944" s="0" t="s">
        <v>102</v>
      </c>
      <c r="E5944" s="14" t="n">
        <v>45198</v>
      </c>
      <c r="F5944" s="14" t="n">
        <v>45204</v>
      </c>
      <c r="G5944" s="0" t="n">
        <v>53</v>
      </c>
      <c r="H5944" s="0" t="n">
        <v>77</v>
      </c>
      <c r="I5944" s="0" t="n">
        <v>293</v>
      </c>
      <c r="J5944" s="0" t="n">
        <v>1901</v>
      </c>
      <c r="K5944" s="0" t="n">
        <v>1986</v>
      </c>
      <c r="L5944" s="15" t="s">
        <v>87</v>
      </c>
      <c r="M5944" s="0" t="n">
        <v>6</v>
      </c>
      <c r="N5944" s="16" t="n">
        <f aca="false">I5944*K5944</f>
        <v>581898</v>
      </c>
      <c r="O5944" s="16" t="n">
        <f aca="false">I5944*(K5944-J5944)</f>
        <v>24905</v>
      </c>
      <c r="P5944" s="15" t="n">
        <f aca="false">K5944-J5944</f>
        <v>85</v>
      </c>
      <c r="Q5944" s="0" t="str">
        <f aca="false">IF(G5944=0,"Out of stock",IF(G5944&lt;H5944,"Understocked",IF(G5944&gt;Summary!$B$6*H5944,"Overstocked","Healthy")))</f>
        <v>Understocked</v>
      </c>
      <c r="R5944" s="0" t="str">
        <f aca="false">IF(I5944&gt;=Summary!$B$7,"Fast",IF(I5944&lt;Summary!$B$8,"Slow","Medium"))</f>
        <v>Fast</v>
      </c>
      <c r="S5944" s="15" t="n">
        <f aca="false">IF(M5944&gt;Summary!$B$5,1,0)</f>
        <v>0</v>
      </c>
      <c r="T5944" s="16" t="n">
        <f aca="false">IF(Q5944="Overstocked",(G5944-Summary!$B$6*H5944)*J5944,0)</f>
        <v>0</v>
      </c>
    </row>
    <row r="5945" customFormat="false" ht="15" hidden="false" customHeight="false" outlineLevel="0" collapsed="false">
      <c r="A5945" s="0" t="s">
        <v>6043</v>
      </c>
      <c r="B5945" s="0" t="s">
        <v>95</v>
      </c>
      <c r="C5945" s="0" t="s">
        <v>96</v>
      </c>
      <c r="D5945" s="0" t="s">
        <v>79</v>
      </c>
      <c r="E5945" s="14" t="n">
        <v>45005</v>
      </c>
      <c r="F5945" s="14" t="n">
        <v>45011</v>
      </c>
      <c r="G5945" s="0" t="n">
        <v>335</v>
      </c>
      <c r="H5945" s="0" t="n">
        <v>132</v>
      </c>
      <c r="I5945" s="0" t="n">
        <v>81</v>
      </c>
      <c r="J5945" s="0" t="n">
        <v>556</v>
      </c>
      <c r="K5945" s="0" t="n">
        <v>879</v>
      </c>
      <c r="L5945" s="15" t="s">
        <v>93</v>
      </c>
      <c r="M5945" s="0" t="n">
        <v>6</v>
      </c>
      <c r="N5945" s="16" t="n">
        <f aca="false">I5945*K5945</f>
        <v>71199</v>
      </c>
      <c r="O5945" s="16" t="n">
        <f aca="false">I5945*(K5945-J5945)</f>
        <v>26163</v>
      </c>
      <c r="P5945" s="15" t="n">
        <f aca="false">K5945-J5945</f>
        <v>323</v>
      </c>
      <c r="Q5945" s="0" t="str">
        <f aca="false">IF(G5945=0,"Out of stock",IF(G5945&lt;H5945,"Understocked",IF(G5945&gt;Summary!$B$6*H5945,"Overstocked","Healthy")))</f>
        <v>Healthy</v>
      </c>
      <c r="R5945" s="0" t="str">
        <f aca="false">IF(I5945&gt;=Summary!$B$7,"Fast",IF(I5945&lt;Summary!$B$8,"Slow","Medium"))</f>
        <v>Slow</v>
      </c>
      <c r="S5945" s="15" t="n">
        <f aca="false">IF(M5945&gt;Summary!$B$5,1,0)</f>
        <v>0</v>
      </c>
      <c r="T5945" s="16" t="n">
        <f aca="false">IF(Q5945="Overstocked",(G5945-Summary!$B$6*H5945)*J5945,0)</f>
        <v>0</v>
      </c>
    </row>
    <row r="5946" customFormat="false" ht="15" hidden="false" customHeight="false" outlineLevel="0" collapsed="false">
      <c r="A5946" s="0" t="s">
        <v>6044</v>
      </c>
      <c r="B5946" s="0" t="s">
        <v>84</v>
      </c>
      <c r="C5946" s="0" t="s">
        <v>96</v>
      </c>
      <c r="D5946" s="0" t="s">
        <v>79</v>
      </c>
      <c r="E5946" s="14" t="n">
        <v>45589</v>
      </c>
      <c r="F5946" s="14" t="n">
        <v>45590</v>
      </c>
      <c r="G5946" s="0" t="n">
        <v>85</v>
      </c>
      <c r="H5946" s="0" t="n">
        <v>57</v>
      </c>
      <c r="I5946" s="0" t="n">
        <v>34</v>
      </c>
      <c r="J5946" s="0" t="n">
        <v>215</v>
      </c>
      <c r="K5946" s="0" t="n">
        <v>540</v>
      </c>
      <c r="L5946" s="15" t="s">
        <v>87</v>
      </c>
      <c r="M5946" s="0" t="n">
        <v>1</v>
      </c>
      <c r="N5946" s="16" t="n">
        <f aca="false">I5946*K5946</f>
        <v>18360</v>
      </c>
      <c r="O5946" s="16" t="n">
        <f aca="false">I5946*(K5946-J5946)</f>
        <v>11050</v>
      </c>
      <c r="P5946" s="15" t="n">
        <f aca="false">K5946-J5946</f>
        <v>325</v>
      </c>
      <c r="Q5946" s="0" t="str">
        <f aca="false">IF(G5946=0,"Out of stock",IF(G5946&lt;H5946,"Understocked",IF(G5946&gt;Summary!$B$6*H5946,"Overstocked","Healthy")))</f>
        <v>Healthy</v>
      </c>
      <c r="R5946" s="0" t="str">
        <f aca="false">IF(I5946&gt;=Summary!$B$7,"Fast",IF(I5946&lt;Summary!$B$8,"Slow","Medium"))</f>
        <v>Slow</v>
      </c>
      <c r="S5946" s="15" t="n">
        <f aca="false">IF(M5946&gt;Summary!$B$5,1,0)</f>
        <v>0</v>
      </c>
      <c r="T5946" s="16" t="n">
        <f aca="false">IF(Q5946="Overstocked",(G5946-Summary!$B$6*H5946)*J5946,0)</f>
        <v>0</v>
      </c>
    </row>
    <row r="5947" customFormat="false" ht="15" hidden="false" customHeight="false" outlineLevel="0" collapsed="false">
      <c r="A5947" s="0" t="s">
        <v>6045</v>
      </c>
      <c r="B5947" s="0" t="s">
        <v>95</v>
      </c>
      <c r="C5947" s="0" t="s">
        <v>96</v>
      </c>
      <c r="D5947" s="0" t="s">
        <v>90</v>
      </c>
      <c r="E5947" s="14" t="n">
        <v>45103</v>
      </c>
      <c r="F5947" s="14" t="n">
        <v>45108</v>
      </c>
      <c r="G5947" s="0" t="n">
        <v>167</v>
      </c>
      <c r="H5947" s="0" t="n">
        <v>73</v>
      </c>
      <c r="I5947" s="0" t="n">
        <v>248</v>
      </c>
      <c r="J5947" s="0" t="n">
        <v>1839</v>
      </c>
      <c r="K5947" s="0" t="n">
        <v>2013</v>
      </c>
      <c r="L5947" s="15" t="s">
        <v>93</v>
      </c>
      <c r="M5947" s="0" t="n">
        <v>5</v>
      </c>
      <c r="N5947" s="16" t="n">
        <f aca="false">I5947*K5947</f>
        <v>499224</v>
      </c>
      <c r="O5947" s="16" t="n">
        <f aca="false">I5947*(K5947-J5947)</f>
        <v>43152</v>
      </c>
      <c r="P5947" s="15" t="n">
        <f aca="false">K5947-J5947</f>
        <v>174</v>
      </c>
      <c r="Q5947" s="0" t="str">
        <f aca="false">IF(G5947=0,"Out of stock",IF(G5947&lt;H5947,"Understocked",IF(G5947&gt;Summary!$B$6*H5947,"Overstocked","Healthy")))</f>
        <v>Healthy</v>
      </c>
      <c r="R5947" s="0" t="str">
        <f aca="false">IF(I5947&gt;=Summary!$B$7,"Fast",IF(I5947&lt;Summary!$B$8,"Slow","Medium"))</f>
        <v>Fast</v>
      </c>
      <c r="S5947" s="15" t="n">
        <f aca="false">IF(M5947&gt;Summary!$B$5,1,0)</f>
        <v>0</v>
      </c>
      <c r="T5947" s="16" t="n">
        <f aca="false">IF(Q5947="Overstocked",(G5947-Summary!$B$6*H5947)*J5947,0)</f>
        <v>0</v>
      </c>
    </row>
    <row r="5948" customFormat="false" ht="15" hidden="false" customHeight="false" outlineLevel="0" collapsed="false">
      <c r="A5948" s="0" t="s">
        <v>6046</v>
      </c>
      <c r="B5948" s="0" t="s">
        <v>107</v>
      </c>
      <c r="C5948" s="0" t="s">
        <v>78</v>
      </c>
      <c r="D5948" s="0" t="s">
        <v>86</v>
      </c>
      <c r="E5948" s="14" t="n">
        <v>45143</v>
      </c>
      <c r="F5948" s="14" t="n">
        <v>45148</v>
      </c>
      <c r="G5948" s="0" t="n">
        <v>293</v>
      </c>
      <c r="H5948" s="0" t="n">
        <v>146</v>
      </c>
      <c r="I5948" s="0" t="n">
        <v>199</v>
      </c>
      <c r="J5948" s="0" t="n">
        <v>1872</v>
      </c>
      <c r="K5948" s="0" t="n">
        <v>2336</v>
      </c>
      <c r="L5948" s="15" t="s">
        <v>80</v>
      </c>
      <c r="M5948" s="0" t="n">
        <v>5</v>
      </c>
      <c r="N5948" s="16" t="n">
        <f aca="false">I5948*K5948</f>
        <v>464864</v>
      </c>
      <c r="O5948" s="16" t="n">
        <f aca="false">I5948*(K5948-J5948)</f>
        <v>92336</v>
      </c>
      <c r="P5948" s="15" t="n">
        <f aca="false">K5948-J5948</f>
        <v>464</v>
      </c>
      <c r="Q5948" s="0" t="str">
        <f aca="false">IF(G5948=0,"Out of stock",IF(G5948&lt;H5948,"Understocked",IF(G5948&gt;Summary!$B$6*H5948,"Overstocked","Healthy")))</f>
        <v>Healthy</v>
      </c>
      <c r="R5948" s="0" t="str">
        <f aca="false">IF(I5948&gt;=Summary!$B$7,"Fast",IF(I5948&lt;Summary!$B$8,"Slow","Medium"))</f>
        <v>Medium</v>
      </c>
      <c r="S5948" s="15" t="n">
        <f aca="false">IF(M5948&gt;Summary!$B$5,1,0)</f>
        <v>0</v>
      </c>
      <c r="T5948" s="16" t="n">
        <f aca="false">IF(Q5948="Overstocked",(G5948-Summary!$B$6*H5948)*J5948,0)</f>
        <v>0</v>
      </c>
    </row>
    <row r="5949" customFormat="false" ht="15" hidden="false" customHeight="false" outlineLevel="0" collapsed="false">
      <c r="A5949" s="0" t="s">
        <v>6047</v>
      </c>
      <c r="B5949" s="0" t="s">
        <v>123</v>
      </c>
      <c r="C5949" s="0" t="s">
        <v>96</v>
      </c>
      <c r="D5949" s="0" t="s">
        <v>92</v>
      </c>
      <c r="E5949" s="14" t="n">
        <v>45148</v>
      </c>
      <c r="F5949" s="14" t="n">
        <v>45154</v>
      </c>
      <c r="G5949" s="0" t="n">
        <v>358</v>
      </c>
      <c r="H5949" s="0" t="n">
        <v>107</v>
      </c>
      <c r="I5949" s="0" t="n">
        <v>257</v>
      </c>
      <c r="J5949" s="0" t="n">
        <v>911</v>
      </c>
      <c r="K5949" s="0" t="n">
        <v>1153</v>
      </c>
      <c r="L5949" s="15" t="s">
        <v>87</v>
      </c>
      <c r="M5949" s="0" t="n">
        <v>6</v>
      </c>
      <c r="N5949" s="16" t="n">
        <f aca="false">I5949*K5949</f>
        <v>296321</v>
      </c>
      <c r="O5949" s="16" t="n">
        <f aca="false">I5949*(K5949-J5949)</f>
        <v>62194</v>
      </c>
      <c r="P5949" s="15" t="n">
        <f aca="false">K5949-J5949</f>
        <v>242</v>
      </c>
      <c r="Q5949" s="0" t="str">
        <f aca="false">IF(G5949=0,"Out of stock",IF(G5949&lt;H5949,"Understocked",IF(G5949&gt;Summary!$B$6*H5949,"Overstocked","Healthy")))</f>
        <v>Healthy</v>
      </c>
      <c r="R5949" s="0" t="str">
        <f aca="false">IF(I5949&gt;=Summary!$B$7,"Fast",IF(I5949&lt;Summary!$B$8,"Slow","Medium"))</f>
        <v>Fast</v>
      </c>
      <c r="S5949" s="15" t="n">
        <f aca="false">IF(M5949&gt;Summary!$B$5,1,0)</f>
        <v>0</v>
      </c>
      <c r="T5949" s="16" t="n">
        <f aca="false">IF(Q5949="Overstocked",(G5949-Summary!$B$6*H5949)*J5949,0)</f>
        <v>0</v>
      </c>
    </row>
    <row r="5950" customFormat="false" ht="15" hidden="false" customHeight="false" outlineLevel="0" collapsed="false">
      <c r="A5950" s="0" t="s">
        <v>6048</v>
      </c>
      <c r="B5950" s="0" t="s">
        <v>123</v>
      </c>
      <c r="C5950" s="0" t="s">
        <v>96</v>
      </c>
      <c r="D5950" s="0" t="s">
        <v>79</v>
      </c>
      <c r="E5950" s="14" t="n">
        <v>44946</v>
      </c>
      <c r="F5950" s="14" t="n">
        <v>44956</v>
      </c>
      <c r="G5950" s="0" t="n">
        <v>31</v>
      </c>
      <c r="H5950" s="0" t="n">
        <v>138</v>
      </c>
      <c r="I5950" s="0" t="n">
        <v>67</v>
      </c>
      <c r="J5950" s="0" t="n">
        <v>274</v>
      </c>
      <c r="K5950" s="0" t="n">
        <v>360</v>
      </c>
      <c r="L5950" s="15" t="s">
        <v>87</v>
      </c>
      <c r="M5950" s="0" t="n">
        <v>10</v>
      </c>
      <c r="N5950" s="16" t="n">
        <f aca="false">I5950*K5950</f>
        <v>24120</v>
      </c>
      <c r="O5950" s="16" t="n">
        <f aca="false">I5950*(K5950-J5950)</f>
        <v>5762</v>
      </c>
      <c r="P5950" s="15" t="n">
        <f aca="false">K5950-J5950</f>
        <v>86</v>
      </c>
      <c r="Q5950" s="0" t="str">
        <f aca="false">IF(G5950=0,"Out of stock",IF(G5950&lt;H5950,"Understocked",IF(G5950&gt;Summary!$B$6*H5950,"Overstocked","Healthy")))</f>
        <v>Understocked</v>
      </c>
      <c r="R5950" s="0" t="str">
        <f aca="false">IF(I5950&gt;=Summary!$B$7,"Fast",IF(I5950&lt;Summary!$B$8,"Slow","Medium"))</f>
        <v>Slow</v>
      </c>
      <c r="S5950" s="15" t="n">
        <f aca="false">IF(M5950&gt;Summary!$B$5,1,0)</f>
        <v>1</v>
      </c>
      <c r="T5950" s="16" t="n">
        <f aca="false">IF(Q5950="Overstocked",(G5950-Summary!$B$6*H5950)*J5950,0)</f>
        <v>0</v>
      </c>
    </row>
    <row r="5951" customFormat="false" ht="15" hidden="false" customHeight="false" outlineLevel="0" collapsed="false">
      <c r="A5951" s="0" t="s">
        <v>6049</v>
      </c>
      <c r="B5951" s="0" t="s">
        <v>89</v>
      </c>
      <c r="C5951" s="0" t="s">
        <v>96</v>
      </c>
      <c r="D5951" s="0" t="s">
        <v>102</v>
      </c>
      <c r="E5951" s="14" t="n">
        <v>45624</v>
      </c>
      <c r="F5951" s="14" t="n">
        <v>45625</v>
      </c>
      <c r="G5951" s="0" t="n">
        <v>272</v>
      </c>
      <c r="H5951" s="0" t="n">
        <v>84</v>
      </c>
      <c r="I5951" s="0" t="n">
        <v>33</v>
      </c>
      <c r="J5951" s="0" t="n">
        <v>1108</v>
      </c>
      <c r="K5951" s="0" t="n">
        <v>1484</v>
      </c>
      <c r="L5951" s="15" t="s">
        <v>87</v>
      </c>
      <c r="M5951" s="0" t="n">
        <v>1</v>
      </c>
      <c r="N5951" s="16" t="n">
        <f aca="false">I5951*K5951</f>
        <v>48972</v>
      </c>
      <c r="O5951" s="16" t="n">
        <f aca="false">I5951*(K5951-J5951)</f>
        <v>12408</v>
      </c>
      <c r="P5951" s="15" t="n">
        <f aca="false">K5951-J5951</f>
        <v>376</v>
      </c>
      <c r="Q5951" s="0" t="str">
        <f aca="false">IF(G5951=0,"Out of stock",IF(G5951&lt;H5951,"Understocked",IF(G5951&gt;Summary!$B$6*H5951,"Overstocked","Healthy")))</f>
        <v>Healthy</v>
      </c>
      <c r="R5951" s="0" t="str">
        <f aca="false">IF(I5951&gt;=Summary!$B$7,"Fast",IF(I5951&lt;Summary!$B$8,"Slow","Medium"))</f>
        <v>Slow</v>
      </c>
      <c r="S5951" s="15" t="n">
        <f aca="false">IF(M5951&gt;Summary!$B$5,1,0)</f>
        <v>0</v>
      </c>
      <c r="T5951" s="16" t="n">
        <f aca="false">IF(Q5951="Overstocked",(G5951-Summary!$B$6*H5951)*J5951,0)</f>
        <v>0</v>
      </c>
    </row>
    <row r="5952" customFormat="false" ht="15" hidden="false" customHeight="false" outlineLevel="0" collapsed="false">
      <c r="A5952" s="0" t="s">
        <v>6050</v>
      </c>
      <c r="B5952" s="0" t="s">
        <v>115</v>
      </c>
      <c r="C5952" s="0" t="s">
        <v>85</v>
      </c>
      <c r="D5952" s="0" t="s">
        <v>86</v>
      </c>
      <c r="E5952" s="14" t="n">
        <v>45276</v>
      </c>
      <c r="F5952" s="14" t="n">
        <v>45284</v>
      </c>
      <c r="G5952" s="0" t="n">
        <v>373</v>
      </c>
      <c r="H5952" s="0" t="n">
        <v>62</v>
      </c>
      <c r="I5952" s="0" t="n">
        <v>75</v>
      </c>
      <c r="J5952" s="0" t="n">
        <v>1606</v>
      </c>
      <c r="K5952" s="0" t="n">
        <v>1965</v>
      </c>
      <c r="L5952" s="15" t="s">
        <v>87</v>
      </c>
      <c r="M5952" s="0" t="n">
        <v>8</v>
      </c>
      <c r="N5952" s="16" t="n">
        <f aca="false">I5952*K5952</f>
        <v>147375</v>
      </c>
      <c r="O5952" s="16" t="n">
        <f aca="false">I5952*(K5952-J5952)</f>
        <v>26925</v>
      </c>
      <c r="P5952" s="15" t="n">
        <f aca="false">K5952-J5952</f>
        <v>359</v>
      </c>
      <c r="Q5952" s="0" t="str">
        <f aca="false">IF(G5952=0,"Out of stock",IF(G5952&lt;H5952,"Understocked",IF(G5952&gt;Summary!$B$6*H5952,"Overstocked","Healthy")))</f>
        <v>Overstocked</v>
      </c>
      <c r="R5952" s="0" t="str">
        <f aca="false">IF(I5952&gt;=Summary!$B$7,"Fast",IF(I5952&lt;Summary!$B$8,"Slow","Medium"))</f>
        <v>Slow</v>
      </c>
      <c r="S5952" s="15" t="n">
        <f aca="false">IF(M5952&gt;Summary!$B$5,1,0)</f>
        <v>1</v>
      </c>
      <c r="T5952" s="16" t="n">
        <f aca="false">IF(Q5952="Overstocked",(G5952-Summary!$B$6*H5952)*J5952,0)</f>
        <v>200750</v>
      </c>
    </row>
    <row r="5953" customFormat="false" ht="15" hidden="false" customHeight="false" outlineLevel="0" collapsed="false">
      <c r="A5953" s="0" t="s">
        <v>6051</v>
      </c>
      <c r="B5953" s="0" t="s">
        <v>123</v>
      </c>
      <c r="C5953" s="0" t="s">
        <v>96</v>
      </c>
      <c r="D5953" s="0" t="s">
        <v>92</v>
      </c>
      <c r="E5953" s="14" t="n">
        <v>45598</v>
      </c>
      <c r="F5953" s="14" t="n">
        <v>45599</v>
      </c>
      <c r="G5953" s="0" t="n">
        <v>84</v>
      </c>
      <c r="H5953" s="0" t="n">
        <v>133</v>
      </c>
      <c r="I5953" s="0" t="n">
        <v>121</v>
      </c>
      <c r="J5953" s="0" t="n">
        <v>1728</v>
      </c>
      <c r="K5953" s="0" t="n">
        <v>1790</v>
      </c>
      <c r="L5953" s="15" t="s">
        <v>82</v>
      </c>
      <c r="M5953" s="0" t="n">
        <v>1</v>
      </c>
      <c r="N5953" s="16" t="n">
        <f aca="false">I5953*K5953</f>
        <v>216590</v>
      </c>
      <c r="O5953" s="16" t="n">
        <f aca="false">I5953*(K5953-J5953)</f>
        <v>7502</v>
      </c>
      <c r="P5953" s="15" t="n">
        <f aca="false">K5953-J5953</f>
        <v>62</v>
      </c>
      <c r="Q5953" s="0" t="str">
        <f aca="false">IF(G5953=0,"Out of stock",IF(G5953&lt;H5953,"Understocked",IF(G5953&gt;Summary!$B$6*H5953,"Overstocked","Healthy")))</f>
        <v>Understocked</v>
      </c>
      <c r="R5953" s="0" t="str">
        <f aca="false">IF(I5953&gt;=Summary!$B$7,"Fast",IF(I5953&lt;Summary!$B$8,"Slow","Medium"))</f>
        <v>Medium</v>
      </c>
      <c r="S5953" s="15" t="n">
        <f aca="false">IF(M5953&gt;Summary!$B$5,1,0)</f>
        <v>0</v>
      </c>
      <c r="T5953" s="16" t="n">
        <f aca="false">IF(Q5953="Overstocked",(G5953-Summary!$B$6*H5953)*J5953,0)</f>
        <v>0</v>
      </c>
    </row>
    <row r="5954" customFormat="false" ht="15" hidden="false" customHeight="false" outlineLevel="0" collapsed="false">
      <c r="A5954" s="0" t="s">
        <v>6052</v>
      </c>
      <c r="B5954" s="0" t="s">
        <v>107</v>
      </c>
      <c r="C5954" s="0" t="s">
        <v>85</v>
      </c>
      <c r="D5954" s="0" t="s">
        <v>102</v>
      </c>
      <c r="E5954" s="14" t="n">
        <v>45590</v>
      </c>
      <c r="F5954" s="14" t="n">
        <v>45592</v>
      </c>
      <c r="G5954" s="0" t="n">
        <v>456</v>
      </c>
      <c r="H5954" s="0" t="n">
        <v>76</v>
      </c>
      <c r="I5954" s="0" t="n">
        <v>55</v>
      </c>
      <c r="J5954" s="0" t="n">
        <v>1642</v>
      </c>
      <c r="K5954" s="0" t="n">
        <v>2099</v>
      </c>
      <c r="L5954" s="15" t="s">
        <v>93</v>
      </c>
      <c r="M5954" s="0" t="n">
        <v>2</v>
      </c>
      <c r="N5954" s="16" t="n">
        <f aca="false">I5954*K5954</f>
        <v>115445</v>
      </c>
      <c r="O5954" s="16" t="n">
        <f aca="false">I5954*(K5954-J5954)</f>
        <v>25135</v>
      </c>
      <c r="P5954" s="15" t="n">
        <f aca="false">K5954-J5954</f>
        <v>457</v>
      </c>
      <c r="Q5954" s="0" t="str">
        <f aca="false">IF(G5954=0,"Out of stock",IF(G5954&lt;H5954,"Understocked",IF(G5954&gt;Summary!$B$6*H5954,"Overstocked","Healthy")))</f>
        <v>Overstocked</v>
      </c>
      <c r="R5954" s="0" t="str">
        <f aca="false">IF(I5954&gt;=Summary!$B$7,"Fast",IF(I5954&lt;Summary!$B$8,"Slow","Medium"))</f>
        <v>Slow</v>
      </c>
      <c r="S5954" s="15" t="n">
        <f aca="false">IF(M5954&gt;Summary!$B$5,1,0)</f>
        <v>0</v>
      </c>
      <c r="T5954" s="16" t="n">
        <f aca="false">IF(Q5954="Overstocked",(G5954-Summary!$B$6*H5954)*J5954,0)</f>
        <v>249584</v>
      </c>
    </row>
    <row r="5955" customFormat="false" ht="15" hidden="false" customHeight="false" outlineLevel="0" collapsed="false">
      <c r="A5955" s="0" t="s">
        <v>6053</v>
      </c>
      <c r="B5955" s="0" t="s">
        <v>123</v>
      </c>
      <c r="C5955" s="0" t="s">
        <v>104</v>
      </c>
      <c r="D5955" s="0" t="s">
        <v>79</v>
      </c>
      <c r="E5955" s="14" t="n">
        <v>45053</v>
      </c>
      <c r="F5955" s="14" t="n">
        <v>45060</v>
      </c>
      <c r="G5955" s="0" t="n">
        <v>378</v>
      </c>
      <c r="H5955" s="0" t="n">
        <v>96</v>
      </c>
      <c r="I5955" s="0" t="n">
        <v>217</v>
      </c>
      <c r="J5955" s="0" t="n">
        <v>1530</v>
      </c>
      <c r="K5955" s="0" t="n">
        <v>1867</v>
      </c>
      <c r="L5955" s="15" t="s">
        <v>93</v>
      </c>
      <c r="M5955" s="0" t="n">
        <v>7</v>
      </c>
      <c r="N5955" s="16" t="n">
        <f aca="false">I5955*K5955</f>
        <v>405139</v>
      </c>
      <c r="O5955" s="16" t="n">
        <f aca="false">I5955*(K5955-J5955)</f>
        <v>73129</v>
      </c>
      <c r="P5955" s="15" t="n">
        <f aca="false">K5955-J5955</f>
        <v>337</v>
      </c>
      <c r="Q5955" s="0" t="str">
        <f aca="false">IF(G5955=0,"Out of stock",IF(G5955&lt;H5955,"Understocked",IF(G5955&gt;Summary!$B$6*H5955,"Overstocked","Healthy")))</f>
        <v>Healthy</v>
      </c>
      <c r="R5955" s="0" t="str">
        <f aca="false">IF(I5955&gt;=Summary!$B$7,"Fast",IF(I5955&lt;Summary!$B$8,"Slow","Medium"))</f>
        <v>Fast</v>
      </c>
      <c r="S5955" s="15" t="n">
        <f aca="false">IF(M5955&gt;Summary!$B$5,1,0)</f>
        <v>0</v>
      </c>
      <c r="T5955" s="16" t="n">
        <f aca="false">IF(Q5955="Overstocked",(G5955-Summary!$B$6*H5955)*J5955,0)</f>
        <v>0</v>
      </c>
    </row>
    <row r="5956" customFormat="false" ht="15" hidden="false" customHeight="false" outlineLevel="0" collapsed="false">
      <c r="A5956" s="0" t="s">
        <v>6054</v>
      </c>
      <c r="B5956" s="0" t="s">
        <v>111</v>
      </c>
      <c r="C5956" s="0" t="s">
        <v>104</v>
      </c>
      <c r="D5956" s="0" t="s">
        <v>92</v>
      </c>
      <c r="E5956" s="14" t="n">
        <v>45643</v>
      </c>
      <c r="F5956" s="14" t="n">
        <v>45651</v>
      </c>
      <c r="G5956" s="0" t="n">
        <v>46</v>
      </c>
      <c r="H5956" s="0" t="n">
        <v>75</v>
      </c>
      <c r="I5956" s="0" t="n">
        <v>109</v>
      </c>
      <c r="J5956" s="0" t="n">
        <v>716</v>
      </c>
      <c r="K5956" s="0" t="n">
        <v>1090</v>
      </c>
      <c r="L5956" s="15" t="s">
        <v>80</v>
      </c>
      <c r="M5956" s="0" t="n">
        <v>8</v>
      </c>
      <c r="N5956" s="16" t="n">
        <f aca="false">I5956*K5956</f>
        <v>118810</v>
      </c>
      <c r="O5956" s="16" t="n">
        <f aca="false">I5956*(K5956-J5956)</f>
        <v>40766</v>
      </c>
      <c r="P5956" s="15" t="n">
        <f aca="false">K5956-J5956</f>
        <v>374</v>
      </c>
      <c r="Q5956" s="0" t="str">
        <f aca="false">IF(G5956=0,"Out of stock",IF(G5956&lt;H5956,"Understocked",IF(G5956&gt;Summary!$B$6*H5956,"Overstocked","Healthy")))</f>
        <v>Understocked</v>
      </c>
      <c r="R5956" s="0" t="str">
        <f aca="false">IF(I5956&gt;=Summary!$B$7,"Fast",IF(I5956&lt;Summary!$B$8,"Slow","Medium"))</f>
        <v>Medium</v>
      </c>
      <c r="S5956" s="15" t="n">
        <f aca="false">IF(M5956&gt;Summary!$B$5,1,0)</f>
        <v>1</v>
      </c>
      <c r="T5956" s="16" t="n">
        <f aca="false">IF(Q5956="Overstocked",(G5956-Summary!$B$6*H5956)*J5956,0)</f>
        <v>0</v>
      </c>
    </row>
    <row r="5957" customFormat="false" ht="15" hidden="false" customHeight="false" outlineLevel="0" collapsed="false">
      <c r="A5957" s="0" t="s">
        <v>6055</v>
      </c>
      <c r="B5957" s="0" t="s">
        <v>107</v>
      </c>
      <c r="C5957" s="0" t="s">
        <v>85</v>
      </c>
      <c r="D5957" s="0" t="s">
        <v>102</v>
      </c>
      <c r="E5957" s="14" t="n">
        <v>45193</v>
      </c>
      <c r="F5957" s="14" t="n">
        <v>45202</v>
      </c>
      <c r="G5957" s="0" t="n">
        <v>198</v>
      </c>
      <c r="H5957" s="0" t="n">
        <v>52</v>
      </c>
      <c r="I5957" s="0" t="n">
        <v>296</v>
      </c>
      <c r="J5957" s="0" t="n">
        <v>288</v>
      </c>
      <c r="K5957" s="0" t="n">
        <v>415</v>
      </c>
      <c r="L5957" s="15" t="s">
        <v>82</v>
      </c>
      <c r="M5957" s="0" t="n">
        <v>9</v>
      </c>
      <c r="N5957" s="16" t="n">
        <f aca="false">I5957*K5957</f>
        <v>122840</v>
      </c>
      <c r="O5957" s="16" t="n">
        <f aca="false">I5957*(K5957-J5957)</f>
        <v>37592</v>
      </c>
      <c r="P5957" s="15" t="n">
        <f aca="false">K5957-J5957</f>
        <v>127</v>
      </c>
      <c r="Q5957" s="0" t="str">
        <f aca="false">IF(G5957=0,"Out of stock",IF(G5957&lt;H5957,"Understocked",IF(G5957&gt;Summary!$B$6*H5957,"Overstocked","Healthy")))</f>
        <v>Healthy</v>
      </c>
      <c r="R5957" s="0" t="str">
        <f aca="false">IF(I5957&gt;=Summary!$B$7,"Fast",IF(I5957&lt;Summary!$B$8,"Slow","Medium"))</f>
        <v>Fast</v>
      </c>
      <c r="S5957" s="15" t="n">
        <f aca="false">IF(M5957&gt;Summary!$B$5,1,0)</f>
        <v>1</v>
      </c>
      <c r="T5957" s="16" t="n">
        <f aca="false">IF(Q5957="Overstocked",(G5957-Summary!$B$6*H5957)*J5957,0)</f>
        <v>0</v>
      </c>
    </row>
    <row r="5958" customFormat="false" ht="15" hidden="false" customHeight="false" outlineLevel="0" collapsed="false">
      <c r="A5958" s="0" t="s">
        <v>6056</v>
      </c>
      <c r="B5958" s="0" t="s">
        <v>107</v>
      </c>
      <c r="C5958" s="0" t="s">
        <v>96</v>
      </c>
      <c r="D5958" s="0" t="s">
        <v>90</v>
      </c>
      <c r="E5958" s="14" t="n">
        <v>45182</v>
      </c>
      <c r="F5958" s="14" t="n">
        <v>45187</v>
      </c>
      <c r="G5958" s="0" t="n">
        <v>96</v>
      </c>
      <c r="H5958" s="0" t="n">
        <v>78</v>
      </c>
      <c r="I5958" s="0" t="n">
        <v>47</v>
      </c>
      <c r="J5958" s="0" t="n">
        <v>1612</v>
      </c>
      <c r="K5958" s="0" t="n">
        <v>1906</v>
      </c>
      <c r="L5958" s="15" t="s">
        <v>82</v>
      </c>
      <c r="M5958" s="0" t="n">
        <v>5</v>
      </c>
      <c r="N5958" s="16" t="n">
        <f aca="false">I5958*K5958</f>
        <v>89582</v>
      </c>
      <c r="O5958" s="16" t="n">
        <f aca="false">I5958*(K5958-J5958)</f>
        <v>13818</v>
      </c>
      <c r="P5958" s="15" t="n">
        <f aca="false">K5958-J5958</f>
        <v>294</v>
      </c>
      <c r="Q5958" s="0" t="str">
        <f aca="false">IF(G5958=0,"Out of stock",IF(G5958&lt;H5958,"Understocked",IF(G5958&gt;Summary!$B$6*H5958,"Overstocked","Healthy")))</f>
        <v>Healthy</v>
      </c>
      <c r="R5958" s="0" t="str">
        <f aca="false">IF(I5958&gt;=Summary!$B$7,"Fast",IF(I5958&lt;Summary!$B$8,"Slow","Medium"))</f>
        <v>Slow</v>
      </c>
      <c r="S5958" s="15" t="n">
        <f aca="false">IF(M5958&gt;Summary!$B$5,1,0)</f>
        <v>0</v>
      </c>
      <c r="T5958" s="16" t="n">
        <f aca="false">IF(Q5958="Overstocked",(G5958-Summary!$B$6*H5958)*J5958,0)</f>
        <v>0</v>
      </c>
    </row>
    <row r="5959" customFormat="false" ht="15" hidden="false" customHeight="false" outlineLevel="0" collapsed="false">
      <c r="A5959" s="0" t="s">
        <v>6057</v>
      </c>
      <c r="B5959" s="0" t="s">
        <v>115</v>
      </c>
      <c r="C5959" s="0" t="s">
        <v>104</v>
      </c>
      <c r="D5959" s="0" t="s">
        <v>79</v>
      </c>
      <c r="E5959" s="14" t="n">
        <v>45134</v>
      </c>
      <c r="F5959" s="14" t="n">
        <v>45140</v>
      </c>
      <c r="G5959" s="0" t="n">
        <v>357</v>
      </c>
      <c r="H5959" s="0" t="n">
        <v>72</v>
      </c>
      <c r="I5959" s="0" t="n">
        <v>118</v>
      </c>
      <c r="J5959" s="0" t="n">
        <v>239</v>
      </c>
      <c r="K5959" s="0" t="n">
        <v>445</v>
      </c>
      <c r="L5959" s="15" t="s">
        <v>97</v>
      </c>
      <c r="M5959" s="0" t="n">
        <v>6</v>
      </c>
      <c r="N5959" s="16" t="n">
        <f aca="false">I5959*K5959</f>
        <v>52510</v>
      </c>
      <c r="O5959" s="16" t="n">
        <f aca="false">I5959*(K5959-J5959)</f>
        <v>24308</v>
      </c>
      <c r="P5959" s="15" t="n">
        <f aca="false">K5959-J5959</f>
        <v>206</v>
      </c>
      <c r="Q5959" s="0" t="str">
        <f aca="false">IF(G5959=0,"Out of stock",IF(G5959&lt;H5959,"Understocked",IF(G5959&gt;Summary!$B$6*H5959,"Overstocked","Healthy")))</f>
        <v>Overstocked</v>
      </c>
      <c r="R5959" s="0" t="str">
        <f aca="false">IF(I5959&gt;=Summary!$B$7,"Fast",IF(I5959&lt;Summary!$B$8,"Slow","Medium"))</f>
        <v>Medium</v>
      </c>
      <c r="S5959" s="15" t="n">
        <f aca="false">IF(M5959&gt;Summary!$B$5,1,0)</f>
        <v>0</v>
      </c>
      <c r="T5959" s="16" t="n">
        <f aca="false">IF(Q5959="Overstocked",(G5959-Summary!$B$6*H5959)*J5959,0)</f>
        <v>16491</v>
      </c>
    </row>
    <row r="5960" customFormat="false" ht="15" hidden="false" customHeight="false" outlineLevel="0" collapsed="false">
      <c r="A5960" s="0" t="s">
        <v>6058</v>
      </c>
      <c r="B5960" s="0" t="s">
        <v>77</v>
      </c>
      <c r="C5960" s="0" t="s">
        <v>78</v>
      </c>
      <c r="D5960" s="0" t="s">
        <v>102</v>
      </c>
      <c r="E5960" s="14" t="n">
        <v>45291</v>
      </c>
      <c r="F5960" s="14" t="n">
        <v>45294</v>
      </c>
      <c r="G5960" s="0" t="n">
        <v>159</v>
      </c>
      <c r="H5960" s="0" t="n">
        <v>111</v>
      </c>
      <c r="I5960" s="0" t="n">
        <v>299</v>
      </c>
      <c r="J5960" s="0" t="n">
        <v>1501</v>
      </c>
      <c r="K5960" s="0" t="n">
        <v>1959</v>
      </c>
      <c r="L5960" s="15" t="s">
        <v>82</v>
      </c>
      <c r="M5960" s="0" t="n">
        <v>3</v>
      </c>
      <c r="N5960" s="16" t="n">
        <f aca="false">I5960*K5960</f>
        <v>585741</v>
      </c>
      <c r="O5960" s="16" t="n">
        <f aca="false">I5960*(K5960-J5960)</f>
        <v>136942</v>
      </c>
      <c r="P5960" s="15" t="n">
        <f aca="false">K5960-J5960</f>
        <v>458</v>
      </c>
      <c r="Q5960" s="0" t="str">
        <f aca="false">IF(G5960=0,"Out of stock",IF(G5960&lt;H5960,"Understocked",IF(G5960&gt;Summary!$B$6*H5960,"Overstocked","Healthy")))</f>
        <v>Healthy</v>
      </c>
      <c r="R5960" s="0" t="str">
        <f aca="false">IF(I5960&gt;=Summary!$B$7,"Fast",IF(I5960&lt;Summary!$B$8,"Slow","Medium"))</f>
        <v>Fast</v>
      </c>
      <c r="S5960" s="15" t="n">
        <f aca="false">IF(M5960&gt;Summary!$B$5,1,0)</f>
        <v>0</v>
      </c>
      <c r="T5960" s="16" t="n">
        <f aca="false">IF(Q5960="Overstocked",(G5960-Summary!$B$6*H5960)*J5960,0)</f>
        <v>0</v>
      </c>
    </row>
    <row r="5961" customFormat="false" ht="15" hidden="false" customHeight="false" outlineLevel="0" collapsed="false">
      <c r="A5961" s="0" t="s">
        <v>6059</v>
      </c>
      <c r="B5961" s="0" t="s">
        <v>89</v>
      </c>
      <c r="C5961" s="0" t="s">
        <v>78</v>
      </c>
      <c r="D5961" s="0" t="s">
        <v>86</v>
      </c>
      <c r="E5961" s="14" t="n">
        <v>44965</v>
      </c>
      <c r="F5961" s="14" t="n">
        <v>44966</v>
      </c>
      <c r="G5961" s="0" t="n">
        <v>244</v>
      </c>
      <c r="H5961" s="0" t="n">
        <v>80</v>
      </c>
      <c r="I5961" s="0" t="n">
        <v>30</v>
      </c>
      <c r="J5961" s="0" t="n">
        <v>280</v>
      </c>
      <c r="K5961" s="0" t="n">
        <v>416</v>
      </c>
      <c r="L5961" s="15" t="s">
        <v>93</v>
      </c>
      <c r="M5961" s="0" t="n">
        <v>1</v>
      </c>
      <c r="N5961" s="16" t="n">
        <f aca="false">I5961*K5961</f>
        <v>12480</v>
      </c>
      <c r="O5961" s="16" t="n">
        <f aca="false">I5961*(K5961-J5961)</f>
        <v>4080</v>
      </c>
      <c r="P5961" s="15" t="n">
        <f aca="false">K5961-J5961</f>
        <v>136</v>
      </c>
      <c r="Q5961" s="0" t="str">
        <f aca="false">IF(G5961=0,"Out of stock",IF(G5961&lt;H5961,"Understocked",IF(G5961&gt;Summary!$B$6*H5961,"Overstocked","Healthy")))</f>
        <v>Healthy</v>
      </c>
      <c r="R5961" s="0" t="str">
        <f aca="false">IF(I5961&gt;=Summary!$B$7,"Fast",IF(I5961&lt;Summary!$B$8,"Slow","Medium"))</f>
        <v>Slow</v>
      </c>
      <c r="S5961" s="15" t="n">
        <f aca="false">IF(M5961&gt;Summary!$B$5,1,0)</f>
        <v>0</v>
      </c>
      <c r="T5961" s="16" t="n">
        <f aca="false">IF(Q5961="Overstocked",(G5961-Summary!$B$6*H5961)*J5961,0)</f>
        <v>0</v>
      </c>
    </row>
    <row r="5962" customFormat="false" ht="15" hidden="false" customHeight="false" outlineLevel="0" collapsed="false">
      <c r="A5962" s="0" t="s">
        <v>6060</v>
      </c>
      <c r="B5962" s="0" t="s">
        <v>77</v>
      </c>
      <c r="C5962" s="0" t="s">
        <v>104</v>
      </c>
      <c r="D5962" s="0" t="s">
        <v>92</v>
      </c>
      <c r="E5962" s="14" t="n">
        <v>45495</v>
      </c>
      <c r="F5962" s="14" t="n">
        <v>45501</v>
      </c>
      <c r="G5962" s="0" t="n">
        <v>450</v>
      </c>
      <c r="H5962" s="0" t="n">
        <v>132</v>
      </c>
      <c r="I5962" s="0" t="n">
        <v>10</v>
      </c>
      <c r="J5962" s="0" t="n">
        <v>1341</v>
      </c>
      <c r="K5962" s="0" t="n">
        <v>1412</v>
      </c>
      <c r="L5962" s="15" t="s">
        <v>97</v>
      </c>
      <c r="M5962" s="0" t="n">
        <v>6</v>
      </c>
      <c r="N5962" s="16" t="n">
        <f aca="false">I5962*K5962</f>
        <v>14120</v>
      </c>
      <c r="O5962" s="16" t="n">
        <f aca="false">I5962*(K5962-J5962)</f>
        <v>710</v>
      </c>
      <c r="P5962" s="15" t="n">
        <f aca="false">K5962-J5962</f>
        <v>71</v>
      </c>
      <c r="Q5962" s="0" t="str">
        <f aca="false">IF(G5962=0,"Out of stock",IF(G5962&lt;H5962,"Understocked",IF(G5962&gt;Summary!$B$6*H5962,"Overstocked","Healthy")))</f>
        <v>Healthy</v>
      </c>
      <c r="R5962" s="0" t="str">
        <f aca="false">IF(I5962&gt;=Summary!$B$7,"Fast",IF(I5962&lt;Summary!$B$8,"Slow","Medium"))</f>
        <v>Slow</v>
      </c>
      <c r="S5962" s="15" t="n">
        <f aca="false">IF(M5962&gt;Summary!$B$5,1,0)</f>
        <v>0</v>
      </c>
      <c r="T5962" s="16" t="n">
        <f aca="false">IF(Q5962="Overstocked",(G5962-Summary!$B$6*H5962)*J5962,0)</f>
        <v>0</v>
      </c>
    </row>
    <row r="5963" customFormat="false" ht="15" hidden="false" customHeight="false" outlineLevel="0" collapsed="false">
      <c r="A5963" s="0" t="s">
        <v>6061</v>
      </c>
      <c r="B5963" s="0" t="s">
        <v>89</v>
      </c>
      <c r="C5963" s="0" t="s">
        <v>78</v>
      </c>
      <c r="D5963" s="0" t="s">
        <v>102</v>
      </c>
      <c r="E5963" s="14" t="n">
        <v>45087</v>
      </c>
      <c r="F5963" s="14" t="n">
        <v>45089</v>
      </c>
      <c r="G5963" s="0" t="n">
        <v>132</v>
      </c>
      <c r="H5963" s="0" t="n">
        <v>149</v>
      </c>
      <c r="I5963" s="0" t="n">
        <v>112</v>
      </c>
      <c r="J5963" s="0" t="n">
        <v>1443</v>
      </c>
      <c r="K5963" s="0" t="n">
        <v>1907</v>
      </c>
      <c r="L5963" s="15" t="s">
        <v>93</v>
      </c>
      <c r="M5963" s="0" t="n">
        <v>2</v>
      </c>
      <c r="N5963" s="16" t="n">
        <f aca="false">I5963*K5963</f>
        <v>213584</v>
      </c>
      <c r="O5963" s="16" t="n">
        <f aca="false">I5963*(K5963-J5963)</f>
        <v>51968</v>
      </c>
      <c r="P5963" s="15" t="n">
        <f aca="false">K5963-J5963</f>
        <v>464</v>
      </c>
      <c r="Q5963" s="0" t="str">
        <f aca="false">IF(G5963=0,"Out of stock",IF(G5963&lt;H5963,"Understocked",IF(G5963&gt;Summary!$B$6*H5963,"Overstocked","Healthy")))</f>
        <v>Understocked</v>
      </c>
      <c r="R5963" s="0" t="str">
        <f aca="false">IF(I5963&gt;=Summary!$B$7,"Fast",IF(I5963&lt;Summary!$B$8,"Slow","Medium"))</f>
        <v>Medium</v>
      </c>
      <c r="S5963" s="15" t="n">
        <f aca="false">IF(M5963&gt;Summary!$B$5,1,0)</f>
        <v>0</v>
      </c>
      <c r="T5963" s="16" t="n">
        <f aca="false">IF(Q5963="Overstocked",(G5963-Summary!$B$6*H5963)*J5963,0)</f>
        <v>0</v>
      </c>
    </row>
    <row r="5964" customFormat="false" ht="15" hidden="false" customHeight="false" outlineLevel="0" collapsed="false">
      <c r="A5964" s="0" t="s">
        <v>6062</v>
      </c>
      <c r="B5964" s="0" t="s">
        <v>77</v>
      </c>
      <c r="C5964" s="0" t="s">
        <v>85</v>
      </c>
      <c r="D5964" s="0" t="s">
        <v>86</v>
      </c>
      <c r="E5964" s="14" t="n">
        <v>45562</v>
      </c>
      <c r="F5964" s="14" t="n">
        <v>45566</v>
      </c>
      <c r="G5964" s="0" t="n">
        <v>441</v>
      </c>
      <c r="H5964" s="0" t="n">
        <v>137</v>
      </c>
      <c r="I5964" s="0" t="n">
        <v>183</v>
      </c>
      <c r="J5964" s="0" t="n">
        <v>1005</v>
      </c>
      <c r="K5964" s="0" t="n">
        <v>1088</v>
      </c>
      <c r="L5964" s="15" t="s">
        <v>80</v>
      </c>
      <c r="M5964" s="0" t="n">
        <v>4</v>
      </c>
      <c r="N5964" s="16" t="n">
        <f aca="false">I5964*K5964</f>
        <v>199104</v>
      </c>
      <c r="O5964" s="16" t="n">
        <f aca="false">I5964*(K5964-J5964)</f>
        <v>15189</v>
      </c>
      <c r="P5964" s="15" t="n">
        <f aca="false">K5964-J5964</f>
        <v>83</v>
      </c>
      <c r="Q5964" s="0" t="str">
        <f aca="false">IF(G5964=0,"Out of stock",IF(G5964&lt;H5964,"Understocked",IF(G5964&gt;Summary!$B$6*H5964,"Overstocked","Healthy")))</f>
        <v>Healthy</v>
      </c>
      <c r="R5964" s="0" t="str">
        <f aca="false">IF(I5964&gt;=Summary!$B$7,"Fast",IF(I5964&lt;Summary!$B$8,"Slow","Medium"))</f>
        <v>Medium</v>
      </c>
      <c r="S5964" s="15" t="n">
        <f aca="false">IF(M5964&gt;Summary!$B$5,1,0)</f>
        <v>0</v>
      </c>
      <c r="T5964" s="16" t="n">
        <f aca="false">IF(Q5964="Overstocked",(G5964-Summary!$B$6*H5964)*J5964,0)</f>
        <v>0</v>
      </c>
    </row>
    <row r="5965" customFormat="false" ht="15" hidden="false" customHeight="false" outlineLevel="0" collapsed="false">
      <c r="A5965" s="0" t="s">
        <v>6063</v>
      </c>
      <c r="B5965" s="0" t="s">
        <v>84</v>
      </c>
      <c r="C5965" s="0" t="s">
        <v>78</v>
      </c>
      <c r="D5965" s="0" t="s">
        <v>92</v>
      </c>
      <c r="E5965" s="14" t="n">
        <v>45368</v>
      </c>
      <c r="F5965" s="14" t="n">
        <v>45372</v>
      </c>
      <c r="G5965" s="0" t="n">
        <v>154</v>
      </c>
      <c r="H5965" s="0" t="n">
        <v>83</v>
      </c>
      <c r="I5965" s="0" t="n">
        <v>206</v>
      </c>
      <c r="J5965" s="0" t="n">
        <v>617</v>
      </c>
      <c r="K5965" s="0" t="n">
        <v>692</v>
      </c>
      <c r="L5965" s="15" t="s">
        <v>93</v>
      </c>
      <c r="M5965" s="0" t="n">
        <v>4</v>
      </c>
      <c r="N5965" s="16" t="n">
        <f aca="false">I5965*K5965</f>
        <v>142552</v>
      </c>
      <c r="O5965" s="16" t="n">
        <f aca="false">I5965*(K5965-J5965)</f>
        <v>15450</v>
      </c>
      <c r="P5965" s="15" t="n">
        <f aca="false">K5965-J5965</f>
        <v>75</v>
      </c>
      <c r="Q5965" s="0" t="str">
        <f aca="false">IF(G5965=0,"Out of stock",IF(G5965&lt;H5965,"Understocked",IF(G5965&gt;Summary!$B$6*H5965,"Overstocked","Healthy")))</f>
        <v>Healthy</v>
      </c>
      <c r="R5965" s="0" t="str">
        <f aca="false">IF(I5965&gt;=Summary!$B$7,"Fast",IF(I5965&lt;Summary!$B$8,"Slow","Medium"))</f>
        <v>Fast</v>
      </c>
      <c r="S5965" s="15" t="n">
        <f aca="false">IF(M5965&gt;Summary!$B$5,1,0)</f>
        <v>0</v>
      </c>
      <c r="T5965" s="16" t="n">
        <f aca="false">IF(Q5965="Overstocked",(G5965-Summary!$B$6*H5965)*J5965,0)</f>
        <v>0</v>
      </c>
    </row>
    <row r="5966" customFormat="false" ht="15" hidden="false" customHeight="false" outlineLevel="0" collapsed="false">
      <c r="A5966" s="0" t="s">
        <v>6064</v>
      </c>
      <c r="B5966" s="0" t="s">
        <v>123</v>
      </c>
      <c r="C5966" s="0" t="s">
        <v>78</v>
      </c>
      <c r="D5966" s="0" t="s">
        <v>79</v>
      </c>
      <c r="E5966" s="14" t="n">
        <v>45353</v>
      </c>
      <c r="F5966" s="14" t="n">
        <v>45356</v>
      </c>
      <c r="G5966" s="0" t="n">
        <v>148</v>
      </c>
      <c r="H5966" s="0" t="n">
        <v>86</v>
      </c>
      <c r="I5966" s="0" t="n">
        <v>165</v>
      </c>
      <c r="J5966" s="0" t="n">
        <v>266</v>
      </c>
      <c r="K5966" s="0" t="n">
        <v>731</v>
      </c>
      <c r="L5966" s="15" t="s">
        <v>80</v>
      </c>
      <c r="M5966" s="0" t="n">
        <v>3</v>
      </c>
      <c r="N5966" s="16" t="n">
        <f aca="false">I5966*K5966</f>
        <v>120615</v>
      </c>
      <c r="O5966" s="16" t="n">
        <f aca="false">I5966*(K5966-J5966)</f>
        <v>76725</v>
      </c>
      <c r="P5966" s="15" t="n">
        <f aca="false">K5966-J5966</f>
        <v>465</v>
      </c>
      <c r="Q5966" s="0" t="str">
        <f aca="false">IF(G5966=0,"Out of stock",IF(G5966&lt;H5966,"Understocked",IF(G5966&gt;Summary!$B$6*H5966,"Overstocked","Healthy")))</f>
        <v>Healthy</v>
      </c>
      <c r="R5966" s="0" t="str">
        <f aca="false">IF(I5966&gt;=Summary!$B$7,"Fast",IF(I5966&lt;Summary!$B$8,"Slow","Medium"))</f>
        <v>Medium</v>
      </c>
      <c r="S5966" s="15" t="n">
        <f aca="false">IF(M5966&gt;Summary!$B$5,1,0)</f>
        <v>0</v>
      </c>
      <c r="T5966" s="16" t="n">
        <f aca="false">IF(Q5966="Overstocked",(G5966-Summary!$B$6*H5966)*J5966,0)</f>
        <v>0</v>
      </c>
    </row>
    <row r="5967" customFormat="false" ht="15" hidden="false" customHeight="false" outlineLevel="0" collapsed="false">
      <c r="A5967" s="0" t="s">
        <v>6065</v>
      </c>
      <c r="B5967" s="0" t="s">
        <v>101</v>
      </c>
      <c r="C5967" s="0" t="s">
        <v>96</v>
      </c>
      <c r="D5967" s="0" t="s">
        <v>92</v>
      </c>
      <c r="E5967" s="14" t="n">
        <v>45633</v>
      </c>
      <c r="F5967" s="14" t="n">
        <v>45636</v>
      </c>
      <c r="G5967" s="0" t="n">
        <v>488</v>
      </c>
      <c r="H5967" s="0" t="n">
        <v>126</v>
      </c>
      <c r="I5967" s="0" t="n">
        <v>85</v>
      </c>
      <c r="J5967" s="0" t="n">
        <v>1265</v>
      </c>
      <c r="K5967" s="0" t="n">
        <v>1642</v>
      </c>
      <c r="L5967" s="15" t="s">
        <v>93</v>
      </c>
      <c r="M5967" s="0" t="n">
        <v>3</v>
      </c>
      <c r="N5967" s="16" t="n">
        <f aca="false">I5967*K5967</f>
        <v>139570</v>
      </c>
      <c r="O5967" s="16" t="n">
        <f aca="false">I5967*(K5967-J5967)</f>
        <v>32045</v>
      </c>
      <c r="P5967" s="15" t="n">
        <f aca="false">K5967-J5967</f>
        <v>377</v>
      </c>
      <c r="Q5967" s="0" t="str">
        <f aca="false">IF(G5967=0,"Out of stock",IF(G5967&lt;H5967,"Understocked",IF(G5967&gt;Summary!$B$6*H5967,"Overstocked","Healthy")))</f>
        <v>Healthy</v>
      </c>
      <c r="R5967" s="0" t="str">
        <f aca="false">IF(I5967&gt;=Summary!$B$7,"Fast",IF(I5967&lt;Summary!$B$8,"Slow","Medium"))</f>
        <v>Slow</v>
      </c>
      <c r="S5967" s="15" t="n">
        <f aca="false">IF(M5967&gt;Summary!$B$5,1,0)</f>
        <v>0</v>
      </c>
      <c r="T5967" s="16" t="n">
        <f aca="false">IF(Q5967="Overstocked",(G5967-Summary!$B$6*H5967)*J5967,0)</f>
        <v>0</v>
      </c>
    </row>
    <row r="5968" customFormat="false" ht="15" hidden="false" customHeight="false" outlineLevel="0" collapsed="false">
      <c r="A5968" s="0" t="s">
        <v>6066</v>
      </c>
      <c r="B5968" s="0" t="s">
        <v>101</v>
      </c>
      <c r="C5968" s="0" t="s">
        <v>78</v>
      </c>
      <c r="D5968" s="0" t="s">
        <v>86</v>
      </c>
      <c r="E5968" s="14" t="n">
        <v>45127</v>
      </c>
      <c r="F5968" s="14" t="n">
        <v>45135</v>
      </c>
      <c r="G5968" s="0" t="n">
        <v>274</v>
      </c>
      <c r="H5968" s="0" t="n">
        <v>105</v>
      </c>
      <c r="I5968" s="0" t="n">
        <v>14</v>
      </c>
      <c r="J5968" s="0" t="n">
        <v>337</v>
      </c>
      <c r="K5968" s="0" t="n">
        <v>499</v>
      </c>
      <c r="L5968" s="15" t="s">
        <v>80</v>
      </c>
      <c r="M5968" s="0" t="n">
        <v>8</v>
      </c>
      <c r="N5968" s="16" t="n">
        <f aca="false">I5968*K5968</f>
        <v>6986</v>
      </c>
      <c r="O5968" s="16" t="n">
        <f aca="false">I5968*(K5968-J5968)</f>
        <v>2268</v>
      </c>
      <c r="P5968" s="15" t="n">
        <f aca="false">K5968-J5968</f>
        <v>162</v>
      </c>
      <c r="Q5968" s="0" t="str">
        <f aca="false">IF(G5968=0,"Out of stock",IF(G5968&lt;H5968,"Understocked",IF(G5968&gt;Summary!$B$6*H5968,"Overstocked","Healthy")))</f>
        <v>Healthy</v>
      </c>
      <c r="R5968" s="0" t="str">
        <f aca="false">IF(I5968&gt;=Summary!$B$7,"Fast",IF(I5968&lt;Summary!$B$8,"Slow","Medium"))</f>
        <v>Slow</v>
      </c>
      <c r="S5968" s="15" t="n">
        <f aca="false">IF(M5968&gt;Summary!$B$5,1,0)</f>
        <v>1</v>
      </c>
      <c r="T5968" s="16" t="n">
        <f aca="false">IF(Q5968="Overstocked",(G5968-Summary!$B$6*H5968)*J5968,0)</f>
        <v>0</v>
      </c>
    </row>
    <row r="5969" customFormat="false" ht="15" hidden="false" customHeight="false" outlineLevel="0" collapsed="false">
      <c r="A5969" s="0" t="s">
        <v>6067</v>
      </c>
      <c r="B5969" s="0" t="s">
        <v>107</v>
      </c>
      <c r="C5969" s="0" t="s">
        <v>96</v>
      </c>
      <c r="D5969" s="0" t="s">
        <v>92</v>
      </c>
      <c r="E5969" s="14" t="n">
        <v>45338</v>
      </c>
      <c r="F5969" s="14" t="n">
        <v>45342</v>
      </c>
      <c r="G5969" s="0" t="n">
        <v>482</v>
      </c>
      <c r="H5969" s="0" t="n">
        <v>116</v>
      </c>
      <c r="I5969" s="0" t="n">
        <v>261</v>
      </c>
      <c r="J5969" s="0" t="n">
        <v>1005</v>
      </c>
      <c r="K5969" s="0" t="n">
        <v>1229</v>
      </c>
      <c r="L5969" s="15" t="s">
        <v>97</v>
      </c>
      <c r="M5969" s="0" t="n">
        <v>4</v>
      </c>
      <c r="N5969" s="16" t="n">
        <f aca="false">I5969*K5969</f>
        <v>320769</v>
      </c>
      <c r="O5969" s="16" t="n">
        <f aca="false">I5969*(K5969-J5969)</f>
        <v>58464</v>
      </c>
      <c r="P5969" s="15" t="n">
        <f aca="false">K5969-J5969</f>
        <v>224</v>
      </c>
      <c r="Q5969" s="0" t="str">
        <f aca="false">IF(G5969=0,"Out of stock",IF(G5969&lt;H5969,"Understocked",IF(G5969&gt;Summary!$B$6*H5969,"Overstocked","Healthy")))</f>
        <v>Overstocked</v>
      </c>
      <c r="R5969" s="0" t="str">
        <f aca="false">IF(I5969&gt;=Summary!$B$7,"Fast",IF(I5969&lt;Summary!$B$8,"Slow","Medium"))</f>
        <v>Fast</v>
      </c>
      <c r="S5969" s="15" t="n">
        <f aca="false">IF(M5969&gt;Summary!$B$5,1,0)</f>
        <v>0</v>
      </c>
      <c r="T5969" s="16" t="n">
        <f aca="false">IF(Q5969="Overstocked",(G5969-Summary!$B$6*H5969)*J5969,0)</f>
        <v>18090</v>
      </c>
    </row>
    <row r="5970" customFormat="false" ht="15" hidden="false" customHeight="false" outlineLevel="0" collapsed="false">
      <c r="A5970" s="0" t="s">
        <v>6068</v>
      </c>
      <c r="B5970" s="0" t="s">
        <v>107</v>
      </c>
      <c r="C5970" s="0" t="s">
        <v>96</v>
      </c>
      <c r="D5970" s="0" t="s">
        <v>92</v>
      </c>
      <c r="E5970" s="14" t="n">
        <v>45485</v>
      </c>
      <c r="F5970" s="14" t="n">
        <v>45487</v>
      </c>
      <c r="G5970" s="0" t="n">
        <v>93</v>
      </c>
      <c r="H5970" s="0" t="n">
        <v>123</v>
      </c>
      <c r="I5970" s="0" t="n">
        <v>48</v>
      </c>
      <c r="J5970" s="0" t="n">
        <v>791</v>
      </c>
      <c r="K5970" s="0" t="n">
        <v>1180</v>
      </c>
      <c r="L5970" s="15" t="s">
        <v>97</v>
      </c>
      <c r="M5970" s="0" t="n">
        <v>2</v>
      </c>
      <c r="N5970" s="16" t="n">
        <f aca="false">I5970*K5970</f>
        <v>56640</v>
      </c>
      <c r="O5970" s="16" t="n">
        <f aca="false">I5970*(K5970-J5970)</f>
        <v>18672</v>
      </c>
      <c r="P5970" s="15" t="n">
        <f aca="false">K5970-J5970</f>
        <v>389</v>
      </c>
      <c r="Q5970" s="0" t="str">
        <f aca="false">IF(G5970=0,"Out of stock",IF(G5970&lt;H5970,"Understocked",IF(G5970&gt;Summary!$B$6*H5970,"Overstocked","Healthy")))</f>
        <v>Understocked</v>
      </c>
      <c r="R5970" s="0" t="str">
        <f aca="false">IF(I5970&gt;=Summary!$B$7,"Fast",IF(I5970&lt;Summary!$B$8,"Slow","Medium"))</f>
        <v>Slow</v>
      </c>
      <c r="S5970" s="15" t="n">
        <f aca="false">IF(M5970&gt;Summary!$B$5,1,0)</f>
        <v>0</v>
      </c>
      <c r="T5970" s="16" t="n">
        <f aca="false">IF(Q5970="Overstocked",(G5970-Summary!$B$6*H5970)*J5970,0)</f>
        <v>0</v>
      </c>
    </row>
    <row r="5971" customFormat="false" ht="15" hidden="false" customHeight="false" outlineLevel="0" collapsed="false">
      <c r="A5971" s="0" t="s">
        <v>6069</v>
      </c>
      <c r="B5971" s="0" t="s">
        <v>123</v>
      </c>
      <c r="C5971" s="0" t="s">
        <v>96</v>
      </c>
      <c r="D5971" s="0" t="s">
        <v>102</v>
      </c>
      <c r="E5971" s="14" t="n">
        <v>45525</v>
      </c>
      <c r="F5971" s="14" t="n">
        <v>45534</v>
      </c>
      <c r="G5971" s="0" t="n">
        <v>68</v>
      </c>
      <c r="H5971" s="0" t="n">
        <v>99</v>
      </c>
      <c r="I5971" s="0" t="n">
        <v>210</v>
      </c>
      <c r="J5971" s="0" t="n">
        <v>608</v>
      </c>
      <c r="K5971" s="0" t="n">
        <v>1061</v>
      </c>
      <c r="L5971" s="15" t="s">
        <v>87</v>
      </c>
      <c r="M5971" s="0" t="n">
        <v>9</v>
      </c>
      <c r="N5971" s="16" t="n">
        <f aca="false">I5971*K5971</f>
        <v>222810</v>
      </c>
      <c r="O5971" s="16" t="n">
        <f aca="false">I5971*(K5971-J5971)</f>
        <v>95130</v>
      </c>
      <c r="P5971" s="15" t="n">
        <f aca="false">K5971-J5971</f>
        <v>453</v>
      </c>
      <c r="Q5971" s="0" t="str">
        <f aca="false">IF(G5971=0,"Out of stock",IF(G5971&lt;H5971,"Understocked",IF(G5971&gt;Summary!$B$6*H5971,"Overstocked","Healthy")))</f>
        <v>Understocked</v>
      </c>
      <c r="R5971" s="0" t="str">
        <f aca="false">IF(I5971&gt;=Summary!$B$7,"Fast",IF(I5971&lt;Summary!$B$8,"Slow","Medium"))</f>
        <v>Fast</v>
      </c>
      <c r="S5971" s="15" t="n">
        <f aca="false">IF(M5971&gt;Summary!$B$5,1,0)</f>
        <v>1</v>
      </c>
      <c r="T5971" s="16" t="n">
        <f aca="false">IF(Q5971="Overstocked",(G5971-Summary!$B$6*H5971)*J5971,0)</f>
        <v>0</v>
      </c>
    </row>
    <row r="5972" customFormat="false" ht="15" hidden="false" customHeight="false" outlineLevel="0" collapsed="false">
      <c r="A5972" s="0" t="s">
        <v>6070</v>
      </c>
      <c r="B5972" s="0" t="s">
        <v>101</v>
      </c>
      <c r="C5972" s="0" t="s">
        <v>78</v>
      </c>
      <c r="D5972" s="0" t="s">
        <v>90</v>
      </c>
      <c r="E5972" s="14" t="n">
        <v>44949</v>
      </c>
      <c r="F5972" s="14" t="n">
        <v>44957</v>
      </c>
      <c r="G5972" s="0" t="n">
        <v>285</v>
      </c>
      <c r="H5972" s="0" t="n">
        <v>91</v>
      </c>
      <c r="I5972" s="0" t="n">
        <v>67</v>
      </c>
      <c r="J5972" s="0" t="n">
        <v>455</v>
      </c>
      <c r="K5972" s="0" t="n">
        <v>802</v>
      </c>
      <c r="L5972" s="15" t="s">
        <v>82</v>
      </c>
      <c r="M5972" s="0" t="n">
        <v>8</v>
      </c>
      <c r="N5972" s="16" t="n">
        <f aca="false">I5972*K5972</f>
        <v>53734</v>
      </c>
      <c r="O5972" s="16" t="n">
        <f aca="false">I5972*(K5972-J5972)</f>
        <v>23249</v>
      </c>
      <c r="P5972" s="15" t="n">
        <f aca="false">K5972-J5972</f>
        <v>347</v>
      </c>
      <c r="Q5972" s="0" t="str">
        <f aca="false">IF(G5972=0,"Out of stock",IF(G5972&lt;H5972,"Understocked",IF(G5972&gt;Summary!$B$6*H5972,"Overstocked","Healthy")))</f>
        <v>Healthy</v>
      </c>
      <c r="R5972" s="0" t="str">
        <f aca="false">IF(I5972&gt;=Summary!$B$7,"Fast",IF(I5972&lt;Summary!$B$8,"Slow","Medium"))</f>
        <v>Slow</v>
      </c>
      <c r="S5972" s="15" t="n">
        <f aca="false">IF(M5972&gt;Summary!$B$5,1,0)</f>
        <v>1</v>
      </c>
      <c r="T5972" s="16" t="n">
        <f aca="false">IF(Q5972="Overstocked",(G5972-Summary!$B$6*H5972)*J5972,0)</f>
        <v>0</v>
      </c>
    </row>
    <row r="5973" customFormat="false" ht="15" hidden="false" customHeight="false" outlineLevel="0" collapsed="false">
      <c r="A5973" s="0" t="s">
        <v>6071</v>
      </c>
      <c r="B5973" s="0" t="s">
        <v>101</v>
      </c>
      <c r="C5973" s="0" t="s">
        <v>85</v>
      </c>
      <c r="D5973" s="0" t="s">
        <v>92</v>
      </c>
      <c r="E5973" s="14" t="n">
        <v>45344</v>
      </c>
      <c r="F5973" s="14" t="n">
        <v>45349</v>
      </c>
      <c r="G5973" s="0" t="n">
        <v>133</v>
      </c>
      <c r="H5973" s="0" t="n">
        <v>81</v>
      </c>
      <c r="I5973" s="0" t="n">
        <v>112</v>
      </c>
      <c r="J5973" s="0" t="n">
        <v>1001</v>
      </c>
      <c r="K5973" s="0" t="n">
        <v>1360</v>
      </c>
      <c r="L5973" s="15" t="s">
        <v>87</v>
      </c>
      <c r="M5973" s="0" t="n">
        <v>5</v>
      </c>
      <c r="N5973" s="16" t="n">
        <f aca="false">I5973*K5973</f>
        <v>152320</v>
      </c>
      <c r="O5973" s="16" t="n">
        <f aca="false">I5973*(K5973-J5973)</f>
        <v>40208</v>
      </c>
      <c r="P5973" s="15" t="n">
        <f aca="false">K5973-J5973</f>
        <v>359</v>
      </c>
      <c r="Q5973" s="0" t="str">
        <f aca="false">IF(G5973=0,"Out of stock",IF(G5973&lt;H5973,"Understocked",IF(G5973&gt;Summary!$B$6*H5973,"Overstocked","Healthy")))</f>
        <v>Healthy</v>
      </c>
      <c r="R5973" s="0" t="str">
        <f aca="false">IF(I5973&gt;=Summary!$B$7,"Fast",IF(I5973&lt;Summary!$B$8,"Slow","Medium"))</f>
        <v>Medium</v>
      </c>
      <c r="S5973" s="15" t="n">
        <f aca="false">IF(M5973&gt;Summary!$B$5,1,0)</f>
        <v>0</v>
      </c>
      <c r="T5973" s="16" t="n">
        <f aca="false">IF(Q5973="Overstocked",(G5973-Summary!$B$6*H5973)*J5973,0)</f>
        <v>0</v>
      </c>
    </row>
    <row r="5974" customFormat="false" ht="15" hidden="false" customHeight="false" outlineLevel="0" collapsed="false">
      <c r="A5974" s="0" t="s">
        <v>6072</v>
      </c>
      <c r="B5974" s="0" t="s">
        <v>123</v>
      </c>
      <c r="C5974" s="0" t="s">
        <v>78</v>
      </c>
      <c r="D5974" s="0" t="s">
        <v>90</v>
      </c>
      <c r="E5974" s="14" t="n">
        <v>45209</v>
      </c>
      <c r="F5974" s="14" t="n">
        <v>45210</v>
      </c>
      <c r="G5974" s="0" t="n">
        <v>444</v>
      </c>
      <c r="H5974" s="0" t="n">
        <v>55</v>
      </c>
      <c r="I5974" s="0" t="n">
        <v>265</v>
      </c>
      <c r="J5974" s="0" t="n">
        <v>376</v>
      </c>
      <c r="K5974" s="0" t="n">
        <v>547</v>
      </c>
      <c r="L5974" s="15" t="s">
        <v>80</v>
      </c>
      <c r="M5974" s="0" t="n">
        <v>1</v>
      </c>
      <c r="N5974" s="16" t="n">
        <f aca="false">I5974*K5974</f>
        <v>144955</v>
      </c>
      <c r="O5974" s="16" t="n">
        <f aca="false">I5974*(K5974-J5974)</f>
        <v>45315</v>
      </c>
      <c r="P5974" s="15" t="n">
        <f aca="false">K5974-J5974</f>
        <v>171</v>
      </c>
      <c r="Q5974" s="0" t="str">
        <f aca="false">IF(G5974=0,"Out of stock",IF(G5974&lt;H5974,"Understocked",IF(G5974&gt;Summary!$B$6*H5974,"Overstocked","Healthy")))</f>
        <v>Overstocked</v>
      </c>
      <c r="R5974" s="0" t="str">
        <f aca="false">IF(I5974&gt;=Summary!$B$7,"Fast",IF(I5974&lt;Summary!$B$8,"Slow","Medium"))</f>
        <v>Fast</v>
      </c>
      <c r="S5974" s="15" t="n">
        <f aca="false">IF(M5974&gt;Summary!$B$5,1,0)</f>
        <v>0</v>
      </c>
      <c r="T5974" s="16" t="n">
        <f aca="false">IF(Q5974="Overstocked",(G5974-Summary!$B$6*H5974)*J5974,0)</f>
        <v>84224</v>
      </c>
    </row>
    <row r="5975" customFormat="false" ht="15" hidden="false" customHeight="false" outlineLevel="0" collapsed="false">
      <c r="A5975" s="0" t="s">
        <v>6073</v>
      </c>
      <c r="B5975" s="0" t="s">
        <v>111</v>
      </c>
      <c r="C5975" s="0" t="s">
        <v>85</v>
      </c>
      <c r="D5975" s="0" t="s">
        <v>90</v>
      </c>
      <c r="E5975" s="14" t="n">
        <v>45209</v>
      </c>
      <c r="F5975" s="14" t="n">
        <v>45212</v>
      </c>
      <c r="G5975" s="0" t="n">
        <v>125</v>
      </c>
      <c r="H5975" s="0" t="n">
        <v>140</v>
      </c>
      <c r="I5975" s="0" t="n">
        <v>52</v>
      </c>
      <c r="J5975" s="0" t="n">
        <v>1629</v>
      </c>
      <c r="K5975" s="0" t="n">
        <v>1760</v>
      </c>
      <c r="L5975" s="15" t="s">
        <v>97</v>
      </c>
      <c r="M5975" s="0" t="n">
        <v>3</v>
      </c>
      <c r="N5975" s="16" t="n">
        <f aca="false">I5975*K5975</f>
        <v>91520</v>
      </c>
      <c r="O5975" s="16" t="n">
        <f aca="false">I5975*(K5975-J5975)</f>
        <v>6812</v>
      </c>
      <c r="P5975" s="15" t="n">
        <f aca="false">K5975-J5975</f>
        <v>131</v>
      </c>
      <c r="Q5975" s="0" t="str">
        <f aca="false">IF(G5975=0,"Out of stock",IF(G5975&lt;H5975,"Understocked",IF(G5975&gt;Summary!$B$6*H5975,"Overstocked","Healthy")))</f>
        <v>Understocked</v>
      </c>
      <c r="R5975" s="0" t="str">
        <f aca="false">IF(I5975&gt;=Summary!$B$7,"Fast",IF(I5975&lt;Summary!$B$8,"Slow","Medium"))</f>
        <v>Slow</v>
      </c>
      <c r="S5975" s="15" t="n">
        <f aca="false">IF(M5975&gt;Summary!$B$5,1,0)</f>
        <v>0</v>
      </c>
      <c r="T5975" s="16" t="n">
        <f aca="false">IF(Q5975="Overstocked",(G5975-Summary!$B$6*H5975)*J5975,0)</f>
        <v>0</v>
      </c>
    </row>
    <row r="5976" customFormat="false" ht="15" hidden="false" customHeight="false" outlineLevel="0" collapsed="false">
      <c r="A5976" s="0" t="s">
        <v>6074</v>
      </c>
      <c r="B5976" s="0" t="s">
        <v>123</v>
      </c>
      <c r="C5976" s="0" t="s">
        <v>96</v>
      </c>
      <c r="D5976" s="0" t="s">
        <v>102</v>
      </c>
      <c r="E5976" s="14" t="n">
        <v>45422</v>
      </c>
      <c r="F5976" s="14" t="n">
        <v>45432</v>
      </c>
      <c r="G5976" s="0" t="n">
        <v>394</v>
      </c>
      <c r="H5976" s="0" t="n">
        <v>127</v>
      </c>
      <c r="I5976" s="0" t="n">
        <v>67</v>
      </c>
      <c r="J5976" s="0" t="n">
        <v>1940</v>
      </c>
      <c r="K5976" s="0" t="n">
        <v>2293</v>
      </c>
      <c r="L5976" s="15" t="s">
        <v>82</v>
      </c>
      <c r="M5976" s="0" t="n">
        <v>10</v>
      </c>
      <c r="N5976" s="16" t="n">
        <f aca="false">I5976*K5976</f>
        <v>153631</v>
      </c>
      <c r="O5976" s="16" t="n">
        <f aca="false">I5976*(K5976-J5976)</f>
        <v>23651</v>
      </c>
      <c r="P5976" s="15" t="n">
        <f aca="false">K5976-J5976</f>
        <v>353</v>
      </c>
      <c r="Q5976" s="0" t="str">
        <f aca="false">IF(G5976=0,"Out of stock",IF(G5976&lt;H5976,"Understocked",IF(G5976&gt;Summary!$B$6*H5976,"Overstocked","Healthy")))</f>
        <v>Healthy</v>
      </c>
      <c r="R5976" s="0" t="str">
        <f aca="false">IF(I5976&gt;=Summary!$B$7,"Fast",IF(I5976&lt;Summary!$B$8,"Slow","Medium"))</f>
        <v>Slow</v>
      </c>
      <c r="S5976" s="15" t="n">
        <f aca="false">IF(M5976&gt;Summary!$B$5,1,0)</f>
        <v>1</v>
      </c>
      <c r="T5976" s="16" t="n">
        <f aca="false">IF(Q5976="Overstocked",(G5976-Summary!$B$6*H5976)*J5976,0)</f>
        <v>0</v>
      </c>
    </row>
    <row r="5977" customFormat="false" ht="15" hidden="false" customHeight="false" outlineLevel="0" collapsed="false">
      <c r="A5977" s="0" t="s">
        <v>6075</v>
      </c>
      <c r="B5977" s="0" t="s">
        <v>95</v>
      </c>
      <c r="C5977" s="0" t="s">
        <v>96</v>
      </c>
      <c r="D5977" s="0" t="s">
        <v>92</v>
      </c>
      <c r="E5977" s="14" t="n">
        <v>45418</v>
      </c>
      <c r="F5977" s="14" t="n">
        <v>45425</v>
      </c>
      <c r="G5977" s="0" t="n">
        <v>398</v>
      </c>
      <c r="H5977" s="0" t="n">
        <v>141</v>
      </c>
      <c r="I5977" s="0" t="n">
        <v>54</v>
      </c>
      <c r="J5977" s="0" t="n">
        <v>1753</v>
      </c>
      <c r="K5977" s="0" t="n">
        <v>1920</v>
      </c>
      <c r="L5977" s="15" t="s">
        <v>82</v>
      </c>
      <c r="M5977" s="0" t="n">
        <v>7</v>
      </c>
      <c r="N5977" s="16" t="n">
        <f aca="false">I5977*K5977</f>
        <v>103680</v>
      </c>
      <c r="O5977" s="16" t="n">
        <f aca="false">I5977*(K5977-J5977)</f>
        <v>9018</v>
      </c>
      <c r="P5977" s="15" t="n">
        <f aca="false">K5977-J5977</f>
        <v>167</v>
      </c>
      <c r="Q5977" s="0" t="str">
        <f aca="false">IF(G5977=0,"Out of stock",IF(G5977&lt;H5977,"Understocked",IF(G5977&gt;Summary!$B$6*H5977,"Overstocked","Healthy")))</f>
        <v>Healthy</v>
      </c>
      <c r="R5977" s="0" t="str">
        <f aca="false">IF(I5977&gt;=Summary!$B$7,"Fast",IF(I5977&lt;Summary!$B$8,"Slow","Medium"))</f>
        <v>Slow</v>
      </c>
      <c r="S5977" s="15" t="n">
        <f aca="false">IF(M5977&gt;Summary!$B$5,1,0)</f>
        <v>0</v>
      </c>
      <c r="T5977" s="16" t="n">
        <f aca="false">IF(Q5977="Overstocked",(G5977-Summary!$B$6*H5977)*J5977,0)</f>
        <v>0</v>
      </c>
    </row>
    <row r="5978" customFormat="false" ht="15" hidden="false" customHeight="false" outlineLevel="0" collapsed="false">
      <c r="A5978" s="0" t="s">
        <v>6076</v>
      </c>
      <c r="B5978" s="0" t="s">
        <v>77</v>
      </c>
      <c r="C5978" s="0" t="s">
        <v>85</v>
      </c>
      <c r="D5978" s="0" t="s">
        <v>102</v>
      </c>
      <c r="E5978" s="14" t="n">
        <v>45147</v>
      </c>
      <c r="F5978" s="14" t="n">
        <v>45153</v>
      </c>
      <c r="G5978" s="0" t="n">
        <v>279</v>
      </c>
      <c r="H5978" s="0" t="n">
        <v>111</v>
      </c>
      <c r="I5978" s="0" t="n">
        <v>50</v>
      </c>
      <c r="J5978" s="0" t="n">
        <v>612</v>
      </c>
      <c r="K5978" s="0" t="n">
        <v>951</v>
      </c>
      <c r="L5978" s="15" t="s">
        <v>87</v>
      </c>
      <c r="M5978" s="0" t="n">
        <v>6</v>
      </c>
      <c r="N5978" s="16" t="n">
        <f aca="false">I5978*K5978</f>
        <v>47550</v>
      </c>
      <c r="O5978" s="16" t="n">
        <f aca="false">I5978*(K5978-J5978)</f>
        <v>16950</v>
      </c>
      <c r="P5978" s="15" t="n">
        <f aca="false">K5978-J5978</f>
        <v>339</v>
      </c>
      <c r="Q5978" s="0" t="str">
        <f aca="false">IF(G5978=0,"Out of stock",IF(G5978&lt;H5978,"Understocked",IF(G5978&gt;Summary!$B$6*H5978,"Overstocked","Healthy")))</f>
        <v>Healthy</v>
      </c>
      <c r="R5978" s="0" t="str">
        <f aca="false">IF(I5978&gt;=Summary!$B$7,"Fast",IF(I5978&lt;Summary!$B$8,"Slow","Medium"))</f>
        <v>Slow</v>
      </c>
      <c r="S5978" s="15" t="n">
        <f aca="false">IF(M5978&gt;Summary!$B$5,1,0)</f>
        <v>0</v>
      </c>
      <c r="T5978" s="16" t="n">
        <f aca="false">IF(Q5978="Overstocked",(G5978-Summary!$B$6*H5978)*J5978,0)</f>
        <v>0</v>
      </c>
    </row>
    <row r="5979" customFormat="false" ht="15" hidden="false" customHeight="false" outlineLevel="0" collapsed="false">
      <c r="A5979" s="0" t="s">
        <v>6077</v>
      </c>
      <c r="B5979" s="0" t="s">
        <v>101</v>
      </c>
      <c r="C5979" s="0" t="s">
        <v>104</v>
      </c>
      <c r="D5979" s="0" t="s">
        <v>86</v>
      </c>
      <c r="E5979" s="14" t="n">
        <v>45145</v>
      </c>
      <c r="F5979" s="14" t="n">
        <v>45149</v>
      </c>
      <c r="G5979" s="0" t="n">
        <v>136</v>
      </c>
      <c r="H5979" s="0" t="n">
        <v>126</v>
      </c>
      <c r="I5979" s="0" t="n">
        <v>241</v>
      </c>
      <c r="J5979" s="0" t="n">
        <v>1421</v>
      </c>
      <c r="K5979" s="0" t="n">
        <v>1544</v>
      </c>
      <c r="L5979" s="15" t="s">
        <v>93</v>
      </c>
      <c r="M5979" s="0" t="n">
        <v>4</v>
      </c>
      <c r="N5979" s="16" t="n">
        <f aca="false">I5979*K5979</f>
        <v>372104</v>
      </c>
      <c r="O5979" s="16" t="n">
        <f aca="false">I5979*(K5979-J5979)</f>
        <v>29643</v>
      </c>
      <c r="P5979" s="15" t="n">
        <f aca="false">K5979-J5979</f>
        <v>123</v>
      </c>
      <c r="Q5979" s="0" t="str">
        <f aca="false">IF(G5979=0,"Out of stock",IF(G5979&lt;H5979,"Understocked",IF(G5979&gt;Summary!$B$6*H5979,"Overstocked","Healthy")))</f>
        <v>Healthy</v>
      </c>
      <c r="R5979" s="0" t="str">
        <f aca="false">IF(I5979&gt;=Summary!$B$7,"Fast",IF(I5979&lt;Summary!$B$8,"Slow","Medium"))</f>
        <v>Fast</v>
      </c>
      <c r="S5979" s="15" t="n">
        <f aca="false">IF(M5979&gt;Summary!$B$5,1,0)</f>
        <v>0</v>
      </c>
      <c r="T5979" s="16" t="n">
        <f aca="false">IF(Q5979="Overstocked",(G5979-Summary!$B$6*H5979)*J5979,0)</f>
        <v>0</v>
      </c>
    </row>
    <row r="5980" customFormat="false" ht="15" hidden="false" customHeight="false" outlineLevel="0" collapsed="false">
      <c r="A5980" s="0" t="s">
        <v>6078</v>
      </c>
      <c r="B5980" s="0" t="s">
        <v>115</v>
      </c>
      <c r="C5980" s="0" t="s">
        <v>96</v>
      </c>
      <c r="D5980" s="0" t="s">
        <v>90</v>
      </c>
      <c r="E5980" s="14" t="n">
        <v>45090</v>
      </c>
      <c r="F5980" s="14" t="n">
        <v>45094</v>
      </c>
      <c r="G5980" s="0" t="n">
        <v>88</v>
      </c>
      <c r="H5980" s="0" t="n">
        <v>106</v>
      </c>
      <c r="I5980" s="0" t="n">
        <v>90</v>
      </c>
      <c r="J5980" s="0" t="n">
        <v>1124</v>
      </c>
      <c r="K5980" s="0" t="n">
        <v>1226</v>
      </c>
      <c r="L5980" s="15" t="s">
        <v>87</v>
      </c>
      <c r="M5980" s="0" t="n">
        <v>4</v>
      </c>
      <c r="N5980" s="16" t="n">
        <f aca="false">I5980*K5980</f>
        <v>110340</v>
      </c>
      <c r="O5980" s="16" t="n">
        <f aca="false">I5980*(K5980-J5980)</f>
        <v>9180</v>
      </c>
      <c r="P5980" s="15" t="n">
        <f aca="false">K5980-J5980</f>
        <v>102</v>
      </c>
      <c r="Q5980" s="0" t="str">
        <f aca="false">IF(G5980=0,"Out of stock",IF(G5980&lt;H5980,"Understocked",IF(G5980&gt;Summary!$B$6*H5980,"Overstocked","Healthy")))</f>
        <v>Understocked</v>
      </c>
      <c r="R5980" s="0" t="str">
        <f aca="false">IF(I5980&gt;=Summary!$B$7,"Fast",IF(I5980&lt;Summary!$B$8,"Slow","Medium"))</f>
        <v>Slow</v>
      </c>
      <c r="S5980" s="15" t="n">
        <f aca="false">IF(M5980&gt;Summary!$B$5,1,0)</f>
        <v>0</v>
      </c>
      <c r="T5980" s="16" t="n">
        <f aca="false">IF(Q5980="Overstocked",(G5980-Summary!$B$6*H5980)*J5980,0)</f>
        <v>0</v>
      </c>
    </row>
    <row r="5981" customFormat="false" ht="15" hidden="false" customHeight="false" outlineLevel="0" collapsed="false">
      <c r="A5981" s="0" t="s">
        <v>6079</v>
      </c>
      <c r="B5981" s="0" t="s">
        <v>115</v>
      </c>
      <c r="C5981" s="0" t="s">
        <v>104</v>
      </c>
      <c r="D5981" s="0" t="s">
        <v>90</v>
      </c>
      <c r="E5981" s="14" t="n">
        <v>45643</v>
      </c>
      <c r="F5981" s="14" t="n">
        <v>45652</v>
      </c>
      <c r="G5981" s="0" t="n">
        <v>468</v>
      </c>
      <c r="H5981" s="0" t="n">
        <v>143</v>
      </c>
      <c r="I5981" s="0" t="n">
        <v>284</v>
      </c>
      <c r="J5981" s="0" t="n">
        <v>1181</v>
      </c>
      <c r="K5981" s="0" t="n">
        <v>1606</v>
      </c>
      <c r="L5981" s="15" t="s">
        <v>80</v>
      </c>
      <c r="M5981" s="0" t="n">
        <v>9</v>
      </c>
      <c r="N5981" s="16" t="n">
        <f aca="false">I5981*K5981</f>
        <v>456104</v>
      </c>
      <c r="O5981" s="16" t="n">
        <f aca="false">I5981*(K5981-J5981)</f>
        <v>120700</v>
      </c>
      <c r="P5981" s="15" t="n">
        <f aca="false">K5981-J5981</f>
        <v>425</v>
      </c>
      <c r="Q5981" s="0" t="str">
        <f aca="false">IF(G5981=0,"Out of stock",IF(G5981&lt;H5981,"Understocked",IF(G5981&gt;Summary!$B$6*H5981,"Overstocked","Healthy")))</f>
        <v>Healthy</v>
      </c>
      <c r="R5981" s="0" t="str">
        <f aca="false">IF(I5981&gt;=Summary!$B$7,"Fast",IF(I5981&lt;Summary!$B$8,"Slow","Medium"))</f>
        <v>Fast</v>
      </c>
      <c r="S5981" s="15" t="n">
        <f aca="false">IF(M5981&gt;Summary!$B$5,1,0)</f>
        <v>1</v>
      </c>
      <c r="T5981" s="16" t="n">
        <f aca="false">IF(Q5981="Overstocked",(G5981-Summary!$B$6*H5981)*J5981,0)</f>
        <v>0</v>
      </c>
    </row>
    <row r="5982" customFormat="false" ht="15" hidden="false" customHeight="false" outlineLevel="0" collapsed="false">
      <c r="A5982" s="0" t="s">
        <v>6080</v>
      </c>
      <c r="B5982" s="0" t="s">
        <v>123</v>
      </c>
      <c r="C5982" s="0" t="s">
        <v>104</v>
      </c>
      <c r="D5982" s="0" t="s">
        <v>92</v>
      </c>
      <c r="E5982" s="14" t="n">
        <v>45567</v>
      </c>
      <c r="F5982" s="14" t="n">
        <v>45572</v>
      </c>
      <c r="G5982" s="0" t="n">
        <v>353</v>
      </c>
      <c r="H5982" s="0" t="n">
        <v>117</v>
      </c>
      <c r="I5982" s="0" t="n">
        <v>49</v>
      </c>
      <c r="J5982" s="0" t="n">
        <v>506</v>
      </c>
      <c r="K5982" s="0" t="n">
        <v>607</v>
      </c>
      <c r="L5982" s="15" t="s">
        <v>82</v>
      </c>
      <c r="M5982" s="0" t="n">
        <v>5</v>
      </c>
      <c r="N5982" s="16" t="n">
        <f aca="false">I5982*K5982</f>
        <v>29743</v>
      </c>
      <c r="O5982" s="16" t="n">
        <f aca="false">I5982*(K5982-J5982)</f>
        <v>4949</v>
      </c>
      <c r="P5982" s="15" t="n">
        <f aca="false">K5982-J5982</f>
        <v>101</v>
      </c>
      <c r="Q5982" s="0" t="str">
        <f aca="false">IF(G5982=0,"Out of stock",IF(G5982&lt;H5982,"Understocked",IF(G5982&gt;Summary!$B$6*H5982,"Overstocked","Healthy")))</f>
        <v>Healthy</v>
      </c>
      <c r="R5982" s="0" t="str">
        <f aca="false">IF(I5982&gt;=Summary!$B$7,"Fast",IF(I5982&lt;Summary!$B$8,"Slow","Medium"))</f>
        <v>Slow</v>
      </c>
      <c r="S5982" s="15" t="n">
        <f aca="false">IF(M5982&gt;Summary!$B$5,1,0)</f>
        <v>0</v>
      </c>
      <c r="T5982" s="16" t="n">
        <f aca="false">IF(Q5982="Overstocked",(G5982-Summary!$B$6*H5982)*J5982,0)</f>
        <v>0</v>
      </c>
    </row>
    <row r="5983" customFormat="false" ht="15" hidden="false" customHeight="false" outlineLevel="0" collapsed="false">
      <c r="A5983" s="0" t="s">
        <v>6081</v>
      </c>
      <c r="B5983" s="0" t="s">
        <v>101</v>
      </c>
      <c r="C5983" s="0" t="s">
        <v>104</v>
      </c>
      <c r="D5983" s="0" t="s">
        <v>86</v>
      </c>
      <c r="E5983" s="14" t="n">
        <v>45164</v>
      </c>
      <c r="F5983" s="14" t="n">
        <v>45173</v>
      </c>
      <c r="G5983" s="0" t="n">
        <v>371</v>
      </c>
      <c r="H5983" s="0" t="n">
        <v>138</v>
      </c>
      <c r="I5983" s="0" t="n">
        <v>243</v>
      </c>
      <c r="J5983" s="0" t="n">
        <v>1609</v>
      </c>
      <c r="K5983" s="0" t="n">
        <v>1975</v>
      </c>
      <c r="L5983" s="15" t="s">
        <v>97</v>
      </c>
      <c r="M5983" s="0" t="n">
        <v>9</v>
      </c>
      <c r="N5983" s="16" t="n">
        <f aca="false">I5983*K5983</f>
        <v>479925</v>
      </c>
      <c r="O5983" s="16" t="n">
        <f aca="false">I5983*(K5983-J5983)</f>
        <v>88938</v>
      </c>
      <c r="P5983" s="15" t="n">
        <f aca="false">K5983-J5983</f>
        <v>366</v>
      </c>
      <c r="Q5983" s="0" t="str">
        <f aca="false">IF(G5983=0,"Out of stock",IF(G5983&lt;H5983,"Understocked",IF(G5983&gt;Summary!$B$6*H5983,"Overstocked","Healthy")))</f>
        <v>Healthy</v>
      </c>
      <c r="R5983" s="0" t="str">
        <f aca="false">IF(I5983&gt;=Summary!$B$7,"Fast",IF(I5983&lt;Summary!$B$8,"Slow","Medium"))</f>
        <v>Fast</v>
      </c>
      <c r="S5983" s="15" t="n">
        <f aca="false">IF(M5983&gt;Summary!$B$5,1,0)</f>
        <v>1</v>
      </c>
      <c r="T5983" s="16" t="n">
        <f aca="false">IF(Q5983="Overstocked",(G5983-Summary!$B$6*H5983)*J5983,0)</f>
        <v>0</v>
      </c>
    </row>
    <row r="5984" customFormat="false" ht="15" hidden="false" customHeight="false" outlineLevel="0" collapsed="false">
      <c r="A5984" s="0" t="s">
        <v>6082</v>
      </c>
      <c r="B5984" s="0" t="s">
        <v>95</v>
      </c>
      <c r="C5984" s="0" t="s">
        <v>96</v>
      </c>
      <c r="D5984" s="0" t="s">
        <v>79</v>
      </c>
      <c r="E5984" s="14" t="n">
        <v>45649</v>
      </c>
      <c r="F5984" s="14" t="n">
        <v>45655</v>
      </c>
      <c r="G5984" s="0" t="n">
        <v>478</v>
      </c>
      <c r="H5984" s="0" t="n">
        <v>120</v>
      </c>
      <c r="I5984" s="0" t="n">
        <v>144</v>
      </c>
      <c r="J5984" s="0" t="n">
        <v>681</v>
      </c>
      <c r="K5984" s="0" t="n">
        <v>1168</v>
      </c>
      <c r="L5984" s="15" t="s">
        <v>80</v>
      </c>
      <c r="M5984" s="0" t="n">
        <v>6</v>
      </c>
      <c r="N5984" s="16" t="n">
        <f aca="false">I5984*K5984</f>
        <v>168192</v>
      </c>
      <c r="O5984" s="16" t="n">
        <f aca="false">I5984*(K5984-J5984)</f>
        <v>70128</v>
      </c>
      <c r="P5984" s="15" t="n">
        <f aca="false">K5984-J5984</f>
        <v>487</v>
      </c>
      <c r="Q5984" s="0" t="str">
        <f aca="false">IF(G5984=0,"Out of stock",IF(G5984&lt;H5984,"Understocked",IF(G5984&gt;Summary!$B$6*H5984,"Overstocked","Healthy")))</f>
        <v>Healthy</v>
      </c>
      <c r="R5984" s="0" t="str">
        <f aca="false">IF(I5984&gt;=Summary!$B$7,"Fast",IF(I5984&lt;Summary!$B$8,"Slow","Medium"))</f>
        <v>Medium</v>
      </c>
      <c r="S5984" s="15" t="n">
        <f aca="false">IF(M5984&gt;Summary!$B$5,1,0)</f>
        <v>0</v>
      </c>
      <c r="T5984" s="16" t="n">
        <f aca="false">IF(Q5984="Overstocked",(G5984-Summary!$B$6*H5984)*J5984,0)</f>
        <v>0</v>
      </c>
    </row>
    <row r="5985" customFormat="false" ht="15" hidden="false" customHeight="false" outlineLevel="0" collapsed="false">
      <c r="A5985" s="0" t="s">
        <v>6083</v>
      </c>
      <c r="B5985" s="0" t="s">
        <v>115</v>
      </c>
      <c r="C5985" s="0" t="s">
        <v>104</v>
      </c>
      <c r="D5985" s="0" t="s">
        <v>102</v>
      </c>
      <c r="E5985" s="14" t="n">
        <v>45329</v>
      </c>
      <c r="F5985" s="14" t="n">
        <v>45331</v>
      </c>
      <c r="G5985" s="0" t="n">
        <v>273</v>
      </c>
      <c r="H5985" s="0" t="n">
        <v>98</v>
      </c>
      <c r="I5985" s="0" t="n">
        <v>24</v>
      </c>
      <c r="J5985" s="0" t="n">
        <v>940</v>
      </c>
      <c r="K5985" s="0" t="n">
        <v>1251</v>
      </c>
      <c r="L5985" s="15" t="s">
        <v>80</v>
      </c>
      <c r="M5985" s="0" t="n">
        <v>2</v>
      </c>
      <c r="N5985" s="16" t="n">
        <f aca="false">I5985*K5985</f>
        <v>30024</v>
      </c>
      <c r="O5985" s="16" t="n">
        <f aca="false">I5985*(K5985-J5985)</f>
        <v>7464</v>
      </c>
      <c r="P5985" s="15" t="n">
        <f aca="false">K5985-J5985</f>
        <v>311</v>
      </c>
      <c r="Q5985" s="0" t="str">
        <f aca="false">IF(G5985=0,"Out of stock",IF(G5985&lt;H5985,"Understocked",IF(G5985&gt;Summary!$B$6*H5985,"Overstocked","Healthy")))</f>
        <v>Healthy</v>
      </c>
      <c r="R5985" s="0" t="str">
        <f aca="false">IF(I5985&gt;=Summary!$B$7,"Fast",IF(I5985&lt;Summary!$B$8,"Slow","Medium"))</f>
        <v>Slow</v>
      </c>
      <c r="S5985" s="15" t="n">
        <f aca="false">IF(M5985&gt;Summary!$B$5,1,0)</f>
        <v>0</v>
      </c>
      <c r="T5985" s="16" t="n">
        <f aca="false">IF(Q5985="Overstocked",(G5985-Summary!$B$6*H5985)*J5985,0)</f>
        <v>0</v>
      </c>
    </row>
    <row r="5986" customFormat="false" ht="15" hidden="false" customHeight="false" outlineLevel="0" collapsed="false">
      <c r="A5986" s="0" t="s">
        <v>6084</v>
      </c>
      <c r="B5986" s="0" t="s">
        <v>77</v>
      </c>
      <c r="C5986" s="0" t="s">
        <v>78</v>
      </c>
      <c r="D5986" s="0" t="s">
        <v>92</v>
      </c>
      <c r="E5986" s="14" t="n">
        <v>45208</v>
      </c>
      <c r="F5986" s="14" t="n">
        <v>45213</v>
      </c>
      <c r="G5986" s="0" t="n">
        <v>390</v>
      </c>
      <c r="H5986" s="0" t="n">
        <v>128</v>
      </c>
      <c r="I5986" s="0" t="n">
        <v>32</v>
      </c>
      <c r="J5986" s="0" t="n">
        <v>648</v>
      </c>
      <c r="K5986" s="0" t="n">
        <v>1148</v>
      </c>
      <c r="L5986" s="15" t="s">
        <v>80</v>
      </c>
      <c r="M5986" s="0" t="n">
        <v>5</v>
      </c>
      <c r="N5986" s="16" t="n">
        <f aca="false">I5986*K5986</f>
        <v>36736</v>
      </c>
      <c r="O5986" s="16" t="n">
        <f aca="false">I5986*(K5986-J5986)</f>
        <v>16000</v>
      </c>
      <c r="P5986" s="15" t="n">
        <f aca="false">K5986-J5986</f>
        <v>500</v>
      </c>
      <c r="Q5986" s="0" t="str">
        <f aca="false">IF(G5986=0,"Out of stock",IF(G5986&lt;H5986,"Understocked",IF(G5986&gt;Summary!$B$6*H5986,"Overstocked","Healthy")))</f>
        <v>Healthy</v>
      </c>
      <c r="R5986" s="0" t="str">
        <f aca="false">IF(I5986&gt;=Summary!$B$7,"Fast",IF(I5986&lt;Summary!$B$8,"Slow","Medium"))</f>
        <v>Slow</v>
      </c>
      <c r="S5986" s="15" t="n">
        <f aca="false">IF(M5986&gt;Summary!$B$5,1,0)</f>
        <v>0</v>
      </c>
      <c r="T5986" s="16" t="n">
        <f aca="false">IF(Q5986="Overstocked",(G5986-Summary!$B$6*H5986)*J5986,0)</f>
        <v>0</v>
      </c>
    </row>
    <row r="5987" customFormat="false" ht="15" hidden="false" customHeight="false" outlineLevel="0" collapsed="false">
      <c r="A5987" s="0" t="s">
        <v>6085</v>
      </c>
      <c r="B5987" s="0" t="s">
        <v>115</v>
      </c>
      <c r="C5987" s="0" t="s">
        <v>96</v>
      </c>
      <c r="D5987" s="0" t="s">
        <v>90</v>
      </c>
      <c r="E5987" s="14" t="n">
        <v>45564</v>
      </c>
      <c r="F5987" s="14" t="n">
        <v>45565</v>
      </c>
      <c r="G5987" s="0" t="n">
        <v>410</v>
      </c>
      <c r="H5987" s="0" t="n">
        <v>141</v>
      </c>
      <c r="I5987" s="0" t="n">
        <v>287</v>
      </c>
      <c r="J5987" s="0" t="n">
        <v>1415</v>
      </c>
      <c r="K5987" s="0" t="n">
        <v>1509</v>
      </c>
      <c r="L5987" s="15" t="s">
        <v>97</v>
      </c>
      <c r="M5987" s="0" t="n">
        <v>1</v>
      </c>
      <c r="N5987" s="16" t="n">
        <f aca="false">I5987*K5987</f>
        <v>433083</v>
      </c>
      <c r="O5987" s="16" t="n">
        <f aca="false">I5987*(K5987-J5987)</f>
        <v>26978</v>
      </c>
      <c r="P5987" s="15" t="n">
        <f aca="false">K5987-J5987</f>
        <v>94</v>
      </c>
      <c r="Q5987" s="0" t="str">
        <f aca="false">IF(G5987=0,"Out of stock",IF(G5987&lt;H5987,"Understocked",IF(G5987&gt;Summary!$B$6*H5987,"Overstocked","Healthy")))</f>
        <v>Healthy</v>
      </c>
      <c r="R5987" s="0" t="str">
        <f aca="false">IF(I5987&gt;=Summary!$B$7,"Fast",IF(I5987&lt;Summary!$B$8,"Slow","Medium"))</f>
        <v>Fast</v>
      </c>
      <c r="S5987" s="15" t="n">
        <f aca="false">IF(M5987&gt;Summary!$B$5,1,0)</f>
        <v>0</v>
      </c>
      <c r="T5987" s="16" t="n">
        <f aca="false">IF(Q5987="Overstocked",(G5987-Summary!$B$6*H5987)*J5987,0)</f>
        <v>0</v>
      </c>
    </row>
    <row r="5988" customFormat="false" ht="15" hidden="false" customHeight="false" outlineLevel="0" collapsed="false">
      <c r="A5988" s="0" t="s">
        <v>6086</v>
      </c>
      <c r="B5988" s="0" t="s">
        <v>77</v>
      </c>
      <c r="C5988" s="0" t="s">
        <v>85</v>
      </c>
      <c r="D5988" s="0" t="s">
        <v>79</v>
      </c>
      <c r="E5988" s="14" t="n">
        <v>45646</v>
      </c>
      <c r="F5988" s="14" t="n">
        <v>45648</v>
      </c>
      <c r="G5988" s="0" t="n">
        <v>40</v>
      </c>
      <c r="H5988" s="0" t="n">
        <v>57</v>
      </c>
      <c r="I5988" s="0" t="n">
        <v>65</v>
      </c>
      <c r="J5988" s="0" t="n">
        <v>612</v>
      </c>
      <c r="K5988" s="0" t="n">
        <v>1060</v>
      </c>
      <c r="L5988" s="15" t="s">
        <v>97</v>
      </c>
      <c r="M5988" s="0" t="n">
        <v>2</v>
      </c>
      <c r="N5988" s="16" t="n">
        <f aca="false">I5988*K5988</f>
        <v>68900</v>
      </c>
      <c r="O5988" s="16" t="n">
        <f aca="false">I5988*(K5988-J5988)</f>
        <v>29120</v>
      </c>
      <c r="P5988" s="15" t="n">
        <f aca="false">K5988-J5988</f>
        <v>448</v>
      </c>
      <c r="Q5988" s="0" t="str">
        <f aca="false">IF(G5988=0,"Out of stock",IF(G5988&lt;H5988,"Understocked",IF(G5988&gt;Summary!$B$6*H5988,"Overstocked","Healthy")))</f>
        <v>Understocked</v>
      </c>
      <c r="R5988" s="0" t="str">
        <f aca="false">IF(I5988&gt;=Summary!$B$7,"Fast",IF(I5988&lt;Summary!$B$8,"Slow","Medium"))</f>
        <v>Slow</v>
      </c>
      <c r="S5988" s="15" t="n">
        <f aca="false">IF(M5988&gt;Summary!$B$5,1,0)</f>
        <v>0</v>
      </c>
      <c r="T5988" s="16" t="n">
        <f aca="false">IF(Q5988="Overstocked",(G5988-Summary!$B$6*H5988)*J5988,0)</f>
        <v>0</v>
      </c>
    </row>
    <row r="5989" customFormat="false" ht="15" hidden="false" customHeight="false" outlineLevel="0" collapsed="false">
      <c r="A5989" s="0" t="s">
        <v>6087</v>
      </c>
      <c r="B5989" s="0" t="s">
        <v>89</v>
      </c>
      <c r="C5989" s="0" t="s">
        <v>85</v>
      </c>
      <c r="D5989" s="0" t="s">
        <v>86</v>
      </c>
      <c r="E5989" s="14" t="n">
        <v>45340</v>
      </c>
      <c r="F5989" s="14" t="n">
        <v>45341</v>
      </c>
      <c r="G5989" s="0" t="n">
        <v>258</v>
      </c>
      <c r="H5989" s="0" t="n">
        <v>146</v>
      </c>
      <c r="I5989" s="0" t="n">
        <v>268</v>
      </c>
      <c r="J5989" s="0" t="n">
        <v>742</v>
      </c>
      <c r="K5989" s="0" t="n">
        <v>870</v>
      </c>
      <c r="L5989" s="15" t="s">
        <v>97</v>
      </c>
      <c r="M5989" s="0" t="n">
        <v>1</v>
      </c>
      <c r="N5989" s="16" t="n">
        <f aca="false">I5989*K5989</f>
        <v>233160</v>
      </c>
      <c r="O5989" s="16" t="n">
        <f aca="false">I5989*(K5989-J5989)</f>
        <v>34304</v>
      </c>
      <c r="P5989" s="15" t="n">
        <f aca="false">K5989-J5989</f>
        <v>128</v>
      </c>
      <c r="Q5989" s="0" t="str">
        <f aca="false">IF(G5989=0,"Out of stock",IF(G5989&lt;H5989,"Understocked",IF(G5989&gt;Summary!$B$6*H5989,"Overstocked","Healthy")))</f>
        <v>Healthy</v>
      </c>
      <c r="R5989" s="0" t="str">
        <f aca="false">IF(I5989&gt;=Summary!$B$7,"Fast",IF(I5989&lt;Summary!$B$8,"Slow","Medium"))</f>
        <v>Fast</v>
      </c>
      <c r="S5989" s="15" t="n">
        <f aca="false">IF(M5989&gt;Summary!$B$5,1,0)</f>
        <v>0</v>
      </c>
      <c r="T5989" s="16" t="n">
        <f aca="false">IF(Q5989="Overstocked",(G5989-Summary!$B$6*H5989)*J5989,0)</f>
        <v>0</v>
      </c>
    </row>
    <row r="5990" customFormat="false" ht="15" hidden="false" customHeight="false" outlineLevel="0" collapsed="false">
      <c r="A5990" s="0" t="s">
        <v>6088</v>
      </c>
      <c r="B5990" s="0" t="s">
        <v>89</v>
      </c>
      <c r="C5990" s="0" t="s">
        <v>104</v>
      </c>
      <c r="D5990" s="0" t="s">
        <v>79</v>
      </c>
      <c r="E5990" s="14" t="n">
        <v>45125</v>
      </c>
      <c r="F5990" s="14" t="n">
        <v>45133</v>
      </c>
      <c r="G5990" s="0" t="n">
        <v>341</v>
      </c>
      <c r="H5990" s="0" t="n">
        <v>70</v>
      </c>
      <c r="I5990" s="0" t="n">
        <v>79</v>
      </c>
      <c r="J5990" s="0" t="n">
        <v>283</v>
      </c>
      <c r="K5990" s="0" t="n">
        <v>642</v>
      </c>
      <c r="L5990" s="15" t="s">
        <v>80</v>
      </c>
      <c r="M5990" s="0" t="n">
        <v>8</v>
      </c>
      <c r="N5990" s="16" t="n">
        <f aca="false">I5990*K5990</f>
        <v>50718</v>
      </c>
      <c r="O5990" s="16" t="n">
        <f aca="false">I5990*(K5990-J5990)</f>
        <v>28361</v>
      </c>
      <c r="P5990" s="15" t="n">
        <f aca="false">K5990-J5990</f>
        <v>359</v>
      </c>
      <c r="Q5990" s="0" t="str">
        <f aca="false">IF(G5990=0,"Out of stock",IF(G5990&lt;H5990,"Understocked",IF(G5990&gt;Summary!$B$6*H5990,"Overstocked","Healthy")))</f>
        <v>Overstocked</v>
      </c>
      <c r="R5990" s="0" t="str">
        <f aca="false">IF(I5990&gt;=Summary!$B$7,"Fast",IF(I5990&lt;Summary!$B$8,"Slow","Medium"))</f>
        <v>Slow</v>
      </c>
      <c r="S5990" s="15" t="n">
        <f aca="false">IF(M5990&gt;Summary!$B$5,1,0)</f>
        <v>1</v>
      </c>
      <c r="T5990" s="16" t="n">
        <f aca="false">IF(Q5990="Overstocked",(G5990-Summary!$B$6*H5990)*J5990,0)</f>
        <v>17263</v>
      </c>
    </row>
    <row r="5991" customFormat="false" ht="15" hidden="false" customHeight="false" outlineLevel="0" collapsed="false">
      <c r="A5991" s="0" t="s">
        <v>6089</v>
      </c>
      <c r="B5991" s="0" t="s">
        <v>101</v>
      </c>
      <c r="C5991" s="0" t="s">
        <v>96</v>
      </c>
      <c r="D5991" s="0" t="s">
        <v>90</v>
      </c>
      <c r="E5991" s="14" t="n">
        <v>45579</v>
      </c>
      <c r="F5991" s="14" t="n">
        <v>45584</v>
      </c>
      <c r="G5991" s="0" t="n">
        <v>194</v>
      </c>
      <c r="H5991" s="0" t="n">
        <v>61</v>
      </c>
      <c r="I5991" s="0" t="n">
        <v>120</v>
      </c>
      <c r="J5991" s="0" t="n">
        <v>877</v>
      </c>
      <c r="K5991" s="0" t="n">
        <v>999</v>
      </c>
      <c r="L5991" s="15" t="s">
        <v>93</v>
      </c>
      <c r="M5991" s="0" t="n">
        <v>5</v>
      </c>
      <c r="N5991" s="16" t="n">
        <f aca="false">I5991*K5991</f>
        <v>119880</v>
      </c>
      <c r="O5991" s="16" t="n">
        <f aca="false">I5991*(K5991-J5991)</f>
        <v>14640</v>
      </c>
      <c r="P5991" s="15" t="n">
        <f aca="false">K5991-J5991</f>
        <v>122</v>
      </c>
      <c r="Q5991" s="0" t="str">
        <f aca="false">IF(G5991=0,"Out of stock",IF(G5991&lt;H5991,"Understocked",IF(G5991&gt;Summary!$B$6*H5991,"Overstocked","Healthy")))</f>
        <v>Healthy</v>
      </c>
      <c r="R5991" s="0" t="str">
        <f aca="false">IF(I5991&gt;=Summary!$B$7,"Fast",IF(I5991&lt;Summary!$B$8,"Slow","Medium"))</f>
        <v>Medium</v>
      </c>
      <c r="S5991" s="15" t="n">
        <f aca="false">IF(M5991&gt;Summary!$B$5,1,0)</f>
        <v>0</v>
      </c>
      <c r="T5991" s="16" t="n">
        <f aca="false">IF(Q5991="Overstocked",(G5991-Summary!$B$6*H5991)*J5991,0)</f>
        <v>0</v>
      </c>
    </row>
    <row r="5992" customFormat="false" ht="15" hidden="false" customHeight="false" outlineLevel="0" collapsed="false">
      <c r="A5992" s="0" t="s">
        <v>6090</v>
      </c>
      <c r="B5992" s="0" t="s">
        <v>107</v>
      </c>
      <c r="C5992" s="0" t="s">
        <v>78</v>
      </c>
      <c r="D5992" s="0" t="s">
        <v>86</v>
      </c>
      <c r="E5992" s="14" t="n">
        <v>45575</v>
      </c>
      <c r="F5992" s="14" t="n">
        <v>45581</v>
      </c>
      <c r="G5992" s="0" t="n">
        <v>192</v>
      </c>
      <c r="H5992" s="0" t="n">
        <v>93</v>
      </c>
      <c r="I5992" s="0" t="n">
        <v>89</v>
      </c>
      <c r="J5992" s="0" t="n">
        <v>460</v>
      </c>
      <c r="K5992" s="0" t="n">
        <v>949</v>
      </c>
      <c r="L5992" s="15" t="s">
        <v>93</v>
      </c>
      <c r="M5992" s="0" t="n">
        <v>6</v>
      </c>
      <c r="N5992" s="16" t="n">
        <f aca="false">I5992*K5992</f>
        <v>84461</v>
      </c>
      <c r="O5992" s="16" t="n">
        <f aca="false">I5992*(K5992-J5992)</f>
        <v>43521</v>
      </c>
      <c r="P5992" s="15" t="n">
        <f aca="false">K5992-J5992</f>
        <v>489</v>
      </c>
      <c r="Q5992" s="0" t="str">
        <f aca="false">IF(G5992=0,"Out of stock",IF(G5992&lt;H5992,"Understocked",IF(G5992&gt;Summary!$B$6*H5992,"Overstocked","Healthy")))</f>
        <v>Healthy</v>
      </c>
      <c r="R5992" s="0" t="str">
        <f aca="false">IF(I5992&gt;=Summary!$B$7,"Fast",IF(I5992&lt;Summary!$B$8,"Slow","Medium"))</f>
        <v>Slow</v>
      </c>
      <c r="S5992" s="15" t="n">
        <f aca="false">IF(M5992&gt;Summary!$B$5,1,0)</f>
        <v>0</v>
      </c>
      <c r="T5992" s="16" t="n">
        <f aca="false">IF(Q5992="Overstocked",(G5992-Summary!$B$6*H5992)*J5992,0)</f>
        <v>0</v>
      </c>
    </row>
    <row r="5993" customFormat="false" ht="15" hidden="false" customHeight="false" outlineLevel="0" collapsed="false">
      <c r="A5993" s="0" t="s">
        <v>6091</v>
      </c>
      <c r="B5993" s="0" t="s">
        <v>101</v>
      </c>
      <c r="C5993" s="0" t="s">
        <v>78</v>
      </c>
      <c r="D5993" s="0" t="s">
        <v>86</v>
      </c>
      <c r="E5993" s="14" t="n">
        <v>45202</v>
      </c>
      <c r="F5993" s="14" t="n">
        <v>45210</v>
      </c>
      <c r="G5993" s="0" t="n">
        <v>279</v>
      </c>
      <c r="H5993" s="0" t="n">
        <v>127</v>
      </c>
      <c r="I5993" s="0" t="n">
        <v>197</v>
      </c>
      <c r="J5993" s="0" t="n">
        <v>1797</v>
      </c>
      <c r="K5993" s="0" t="n">
        <v>1901</v>
      </c>
      <c r="L5993" s="15" t="s">
        <v>97</v>
      </c>
      <c r="M5993" s="0" t="n">
        <v>8</v>
      </c>
      <c r="N5993" s="16" t="n">
        <f aca="false">I5993*K5993</f>
        <v>374497</v>
      </c>
      <c r="O5993" s="16" t="n">
        <f aca="false">I5993*(K5993-J5993)</f>
        <v>20488</v>
      </c>
      <c r="P5993" s="15" t="n">
        <f aca="false">K5993-J5993</f>
        <v>104</v>
      </c>
      <c r="Q5993" s="0" t="str">
        <f aca="false">IF(G5993=0,"Out of stock",IF(G5993&lt;H5993,"Understocked",IF(G5993&gt;Summary!$B$6*H5993,"Overstocked","Healthy")))</f>
        <v>Healthy</v>
      </c>
      <c r="R5993" s="0" t="str">
        <f aca="false">IF(I5993&gt;=Summary!$B$7,"Fast",IF(I5993&lt;Summary!$B$8,"Slow","Medium"))</f>
        <v>Medium</v>
      </c>
      <c r="S5993" s="15" t="n">
        <f aca="false">IF(M5993&gt;Summary!$B$5,1,0)</f>
        <v>1</v>
      </c>
      <c r="T5993" s="16" t="n">
        <f aca="false">IF(Q5993="Overstocked",(G5993-Summary!$B$6*H5993)*J5993,0)</f>
        <v>0</v>
      </c>
    </row>
    <row r="5994" customFormat="false" ht="15" hidden="false" customHeight="false" outlineLevel="0" collapsed="false">
      <c r="A5994" s="0" t="s">
        <v>6092</v>
      </c>
      <c r="B5994" s="0" t="s">
        <v>101</v>
      </c>
      <c r="C5994" s="0" t="s">
        <v>104</v>
      </c>
      <c r="D5994" s="0" t="s">
        <v>92</v>
      </c>
      <c r="E5994" s="14" t="n">
        <v>45374</v>
      </c>
      <c r="F5994" s="14" t="n">
        <v>45382</v>
      </c>
      <c r="G5994" s="0" t="n">
        <v>346</v>
      </c>
      <c r="H5994" s="0" t="n">
        <v>96</v>
      </c>
      <c r="I5994" s="0" t="n">
        <v>160</v>
      </c>
      <c r="J5994" s="0" t="n">
        <v>731</v>
      </c>
      <c r="K5994" s="0" t="n">
        <v>849</v>
      </c>
      <c r="L5994" s="15" t="s">
        <v>87</v>
      </c>
      <c r="M5994" s="0" t="n">
        <v>8</v>
      </c>
      <c r="N5994" s="16" t="n">
        <f aca="false">I5994*K5994</f>
        <v>135840</v>
      </c>
      <c r="O5994" s="16" t="n">
        <f aca="false">I5994*(K5994-J5994)</f>
        <v>18880</v>
      </c>
      <c r="P5994" s="15" t="n">
        <f aca="false">K5994-J5994</f>
        <v>118</v>
      </c>
      <c r="Q5994" s="0" t="str">
        <f aca="false">IF(G5994=0,"Out of stock",IF(G5994&lt;H5994,"Understocked",IF(G5994&gt;Summary!$B$6*H5994,"Overstocked","Healthy")))</f>
        <v>Healthy</v>
      </c>
      <c r="R5994" s="0" t="str">
        <f aca="false">IF(I5994&gt;=Summary!$B$7,"Fast",IF(I5994&lt;Summary!$B$8,"Slow","Medium"))</f>
        <v>Medium</v>
      </c>
      <c r="S5994" s="15" t="n">
        <f aca="false">IF(M5994&gt;Summary!$B$5,1,0)</f>
        <v>1</v>
      </c>
      <c r="T5994" s="16" t="n">
        <f aca="false">IF(Q5994="Overstocked",(G5994-Summary!$B$6*H5994)*J5994,0)</f>
        <v>0</v>
      </c>
    </row>
    <row r="5995" customFormat="false" ht="15" hidden="false" customHeight="false" outlineLevel="0" collapsed="false">
      <c r="A5995" s="0" t="s">
        <v>6093</v>
      </c>
      <c r="B5995" s="0" t="s">
        <v>111</v>
      </c>
      <c r="C5995" s="0" t="s">
        <v>96</v>
      </c>
      <c r="D5995" s="0" t="s">
        <v>92</v>
      </c>
      <c r="E5995" s="14" t="n">
        <v>45233</v>
      </c>
      <c r="F5995" s="14" t="n">
        <v>45239</v>
      </c>
      <c r="G5995" s="0" t="n">
        <v>68</v>
      </c>
      <c r="H5995" s="0" t="n">
        <v>118</v>
      </c>
      <c r="I5995" s="0" t="n">
        <v>261</v>
      </c>
      <c r="J5995" s="0" t="n">
        <v>1041</v>
      </c>
      <c r="K5995" s="0" t="n">
        <v>1091</v>
      </c>
      <c r="L5995" s="15" t="s">
        <v>97</v>
      </c>
      <c r="M5995" s="0" t="n">
        <v>6</v>
      </c>
      <c r="N5995" s="16" t="n">
        <f aca="false">I5995*K5995</f>
        <v>284751</v>
      </c>
      <c r="O5995" s="16" t="n">
        <f aca="false">I5995*(K5995-J5995)</f>
        <v>13050</v>
      </c>
      <c r="P5995" s="15" t="n">
        <f aca="false">K5995-J5995</f>
        <v>50</v>
      </c>
      <c r="Q5995" s="0" t="str">
        <f aca="false">IF(G5995=0,"Out of stock",IF(G5995&lt;H5995,"Understocked",IF(G5995&gt;Summary!$B$6*H5995,"Overstocked","Healthy")))</f>
        <v>Understocked</v>
      </c>
      <c r="R5995" s="0" t="str">
        <f aca="false">IF(I5995&gt;=Summary!$B$7,"Fast",IF(I5995&lt;Summary!$B$8,"Slow","Medium"))</f>
        <v>Fast</v>
      </c>
      <c r="S5995" s="15" t="n">
        <f aca="false">IF(M5995&gt;Summary!$B$5,1,0)</f>
        <v>0</v>
      </c>
      <c r="T5995" s="16" t="n">
        <f aca="false">IF(Q5995="Overstocked",(G5995-Summary!$B$6*H5995)*J5995,0)</f>
        <v>0</v>
      </c>
    </row>
    <row r="5996" customFormat="false" ht="15" hidden="false" customHeight="false" outlineLevel="0" collapsed="false">
      <c r="A5996" s="0" t="s">
        <v>6094</v>
      </c>
      <c r="B5996" s="0" t="s">
        <v>89</v>
      </c>
      <c r="C5996" s="0" t="s">
        <v>85</v>
      </c>
      <c r="D5996" s="0" t="s">
        <v>90</v>
      </c>
      <c r="E5996" s="14" t="n">
        <v>45155</v>
      </c>
      <c r="F5996" s="14" t="n">
        <v>45163</v>
      </c>
      <c r="G5996" s="0" t="n">
        <v>96</v>
      </c>
      <c r="H5996" s="0" t="n">
        <v>125</v>
      </c>
      <c r="I5996" s="0" t="n">
        <v>200</v>
      </c>
      <c r="J5996" s="0" t="n">
        <v>1913</v>
      </c>
      <c r="K5996" s="0" t="n">
        <v>2148</v>
      </c>
      <c r="L5996" s="15" t="s">
        <v>97</v>
      </c>
      <c r="M5996" s="0" t="n">
        <v>8</v>
      </c>
      <c r="N5996" s="16" t="n">
        <f aca="false">I5996*K5996</f>
        <v>429600</v>
      </c>
      <c r="O5996" s="16" t="n">
        <f aca="false">I5996*(K5996-J5996)</f>
        <v>47000</v>
      </c>
      <c r="P5996" s="15" t="n">
        <f aca="false">K5996-J5996</f>
        <v>235</v>
      </c>
      <c r="Q5996" s="0" t="str">
        <f aca="false">IF(G5996=0,"Out of stock",IF(G5996&lt;H5996,"Understocked",IF(G5996&gt;Summary!$B$6*H5996,"Overstocked","Healthy")))</f>
        <v>Understocked</v>
      </c>
      <c r="R5996" s="0" t="str">
        <f aca="false">IF(I5996&gt;=Summary!$B$7,"Fast",IF(I5996&lt;Summary!$B$8,"Slow","Medium"))</f>
        <v>Fast</v>
      </c>
      <c r="S5996" s="15" t="n">
        <f aca="false">IF(M5996&gt;Summary!$B$5,1,0)</f>
        <v>1</v>
      </c>
      <c r="T5996" s="16" t="n">
        <f aca="false">IF(Q5996="Overstocked",(G5996-Summary!$B$6*H5996)*J5996,0)</f>
        <v>0</v>
      </c>
    </row>
    <row r="5997" customFormat="false" ht="15" hidden="false" customHeight="false" outlineLevel="0" collapsed="false">
      <c r="A5997" s="0" t="s">
        <v>6095</v>
      </c>
      <c r="B5997" s="0" t="s">
        <v>89</v>
      </c>
      <c r="C5997" s="0" t="s">
        <v>78</v>
      </c>
      <c r="D5997" s="0" t="s">
        <v>102</v>
      </c>
      <c r="E5997" s="14" t="n">
        <v>44995</v>
      </c>
      <c r="F5997" s="14" t="n">
        <v>44999</v>
      </c>
      <c r="G5997" s="0" t="n">
        <v>447</v>
      </c>
      <c r="H5997" s="0" t="n">
        <v>58</v>
      </c>
      <c r="I5997" s="0" t="n">
        <v>183</v>
      </c>
      <c r="J5997" s="0" t="n">
        <v>548</v>
      </c>
      <c r="K5997" s="0" t="n">
        <v>877</v>
      </c>
      <c r="L5997" s="15" t="s">
        <v>97</v>
      </c>
      <c r="M5997" s="0" t="n">
        <v>4</v>
      </c>
      <c r="N5997" s="16" t="n">
        <f aca="false">I5997*K5997</f>
        <v>160491</v>
      </c>
      <c r="O5997" s="16" t="n">
        <f aca="false">I5997*(K5997-J5997)</f>
        <v>60207</v>
      </c>
      <c r="P5997" s="15" t="n">
        <f aca="false">K5997-J5997</f>
        <v>329</v>
      </c>
      <c r="Q5997" s="0" t="str">
        <f aca="false">IF(G5997=0,"Out of stock",IF(G5997&lt;H5997,"Understocked",IF(G5997&gt;Summary!$B$6*H5997,"Overstocked","Healthy")))</f>
        <v>Overstocked</v>
      </c>
      <c r="R5997" s="0" t="str">
        <f aca="false">IF(I5997&gt;=Summary!$B$7,"Fast",IF(I5997&lt;Summary!$B$8,"Slow","Medium"))</f>
        <v>Medium</v>
      </c>
      <c r="S5997" s="15" t="n">
        <f aca="false">IF(M5997&gt;Summary!$B$5,1,0)</f>
        <v>0</v>
      </c>
      <c r="T5997" s="16" t="n">
        <f aca="false">IF(Q5997="Overstocked",(G5997-Summary!$B$6*H5997)*J5997,0)</f>
        <v>117820</v>
      </c>
    </row>
    <row r="5998" customFormat="false" ht="15" hidden="false" customHeight="false" outlineLevel="0" collapsed="false">
      <c r="A5998" s="0" t="s">
        <v>6096</v>
      </c>
      <c r="B5998" s="0" t="s">
        <v>84</v>
      </c>
      <c r="C5998" s="0" t="s">
        <v>78</v>
      </c>
      <c r="D5998" s="0" t="s">
        <v>90</v>
      </c>
      <c r="E5998" s="14" t="n">
        <v>45071</v>
      </c>
      <c r="F5998" s="14" t="n">
        <v>45081</v>
      </c>
      <c r="G5998" s="0" t="n">
        <v>133</v>
      </c>
      <c r="H5998" s="0" t="n">
        <v>121</v>
      </c>
      <c r="I5998" s="0" t="n">
        <v>98</v>
      </c>
      <c r="J5998" s="0" t="n">
        <v>1141</v>
      </c>
      <c r="K5998" s="0" t="n">
        <v>1195</v>
      </c>
      <c r="L5998" s="15" t="s">
        <v>80</v>
      </c>
      <c r="M5998" s="0" t="n">
        <v>10</v>
      </c>
      <c r="N5998" s="16" t="n">
        <f aca="false">I5998*K5998</f>
        <v>117110</v>
      </c>
      <c r="O5998" s="16" t="n">
        <f aca="false">I5998*(K5998-J5998)</f>
        <v>5292</v>
      </c>
      <c r="P5998" s="15" t="n">
        <f aca="false">K5998-J5998</f>
        <v>54</v>
      </c>
      <c r="Q5998" s="0" t="str">
        <f aca="false">IF(G5998=0,"Out of stock",IF(G5998&lt;H5998,"Understocked",IF(G5998&gt;Summary!$B$6*H5998,"Overstocked","Healthy")))</f>
        <v>Healthy</v>
      </c>
      <c r="R5998" s="0" t="str">
        <f aca="false">IF(I5998&gt;=Summary!$B$7,"Fast",IF(I5998&lt;Summary!$B$8,"Slow","Medium"))</f>
        <v>Slow</v>
      </c>
      <c r="S5998" s="15" t="n">
        <f aca="false">IF(M5998&gt;Summary!$B$5,1,0)</f>
        <v>1</v>
      </c>
      <c r="T5998" s="16" t="n">
        <f aca="false">IF(Q5998="Overstocked",(G5998-Summary!$B$6*H5998)*J5998,0)</f>
        <v>0</v>
      </c>
    </row>
    <row r="5999" customFormat="false" ht="15" hidden="false" customHeight="false" outlineLevel="0" collapsed="false">
      <c r="A5999" s="0" t="s">
        <v>6097</v>
      </c>
      <c r="B5999" s="0" t="s">
        <v>89</v>
      </c>
      <c r="C5999" s="0" t="s">
        <v>104</v>
      </c>
      <c r="D5999" s="0" t="s">
        <v>90</v>
      </c>
      <c r="E5999" s="14" t="n">
        <v>45524</v>
      </c>
      <c r="F5999" s="14" t="n">
        <v>45528</v>
      </c>
      <c r="G5999" s="0" t="n">
        <v>64</v>
      </c>
      <c r="H5999" s="0" t="n">
        <v>130</v>
      </c>
      <c r="I5999" s="0" t="n">
        <v>57</v>
      </c>
      <c r="J5999" s="0" t="n">
        <v>1642</v>
      </c>
      <c r="K5999" s="0" t="n">
        <v>1771</v>
      </c>
      <c r="L5999" s="15" t="s">
        <v>82</v>
      </c>
      <c r="M5999" s="0" t="n">
        <v>4</v>
      </c>
      <c r="N5999" s="16" t="n">
        <f aca="false">I5999*K5999</f>
        <v>100947</v>
      </c>
      <c r="O5999" s="16" t="n">
        <f aca="false">I5999*(K5999-J5999)</f>
        <v>7353</v>
      </c>
      <c r="P5999" s="15" t="n">
        <f aca="false">K5999-J5999</f>
        <v>129</v>
      </c>
      <c r="Q5999" s="0" t="str">
        <f aca="false">IF(G5999=0,"Out of stock",IF(G5999&lt;H5999,"Understocked",IF(G5999&gt;Summary!$B$6*H5999,"Overstocked","Healthy")))</f>
        <v>Understocked</v>
      </c>
      <c r="R5999" s="0" t="str">
        <f aca="false">IF(I5999&gt;=Summary!$B$7,"Fast",IF(I5999&lt;Summary!$B$8,"Slow","Medium"))</f>
        <v>Slow</v>
      </c>
      <c r="S5999" s="15" t="n">
        <f aca="false">IF(M5999&gt;Summary!$B$5,1,0)</f>
        <v>0</v>
      </c>
      <c r="T5999" s="16" t="n">
        <f aca="false">IF(Q5999="Overstocked",(G5999-Summary!$B$6*H5999)*J5999,0)</f>
        <v>0</v>
      </c>
    </row>
    <row r="6000" customFormat="false" ht="15" hidden="false" customHeight="false" outlineLevel="0" collapsed="false">
      <c r="A6000" s="0" t="s">
        <v>6098</v>
      </c>
      <c r="B6000" s="0" t="s">
        <v>107</v>
      </c>
      <c r="C6000" s="0" t="s">
        <v>78</v>
      </c>
      <c r="D6000" s="0" t="s">
        <v>92</v>
      </c>
      <c r="E6000" s="14" t="n">
        <v>45019</v>
      </c>
      <c r="F6000" s="14" t="n">
        <v>45027</v>
      </c>
      <c r="G6000" s="0" t="n">
        <v>486</v>
      </c>
      <c r="H6000" s="0" t="n">
        <v>59</v>
      </c>
      <c r="I6000" s="0" t="n">
        <v>95</v>
      </c>
      <c r="J6000" s="0" t="n">
        <v>354</v>
      </c>
      <c r="K6000" s="0" t="n">
        <v>691</v>
      </c>
      <c r="L6000" s="15" t="s">
        <v>97</v>
      </c>
      <c r="M6000" s="0" t="n">
        <v>8</v>
      </c>
      <c r="N6000" s="16" t="n">
        <f aca="false">I6000*K6000</f>
        <v>65645</v>
      </c>
      <c r="O6000" s="16" t="n">
        <f aca="false">I6000*(K6000-J6000)</f>
        <v>32015</v>
      </c>
      <c r="P6000" s="15" t="n">
        <f aca="false">K6000-J6000</f>
        <v>337</v>
      </c>
      <c r="Q6000" s="0" t="str">
        <f aca="false">IF(G6000=0,"Out of stock",IF(G6000&lt;H6000,"Understocked",IF(G6000&gt;Summary!$B$6*H6000,"Overstocked","Healthy")))</f>
        <v>Overstocked</v>
      </c>
      <c r="R6000" s="0" t="str">
        <f aca="false">IF(I6000&gt;=Summary!$B$7,"Fast",IF(I6000&lt;Summary!$B$8,"Slow","Medium"))</f>
        <v>Slow</v>
      </c>
      <c r="S6000" s="15" t="n">
        <f aca="false">IF(M6000&gt;Summary!$B$5,1,0)</f>
        <v>1</v>
      </c>
      <c r="T6000" s="16" t="n">
        <f aca="false">IF(Q6000="Overstocked",(G6000-Summary!$B$6*H6000)*J6000,0)</f>
        <v>88500</v>
      </c>
    </row>
    <row r="6001" customFormat="false" ht="15" hidden="false" customHeight="false" outlineLevel="0" collapsed="false">
      <c r="A6001" s="0" t="s">
        <v>6099</v>
      </c>
      <c r="B6001" s="0" t="s">
        <v>77</v>
      </c>
      <c r="C6001" s="0" t="s">
        <v>104</v>
      </c>
      <c r="D6001" s="0" t="s">
        <v>102</v>
      </c>
      <c r="E6001" s="14" t="n">
        <v>45118</v>
      </c>
      <c r="F6001" s="14" t="n">
        <v>45122</v>
      </c>
      <c r="G6001" s="0" t="n">
        <v>467</v>
      </c>
      <c r="H6001" s="0" t="n">
        <v>66</v>
      </c>
      <c r="I6001" s="0" t="n">
        <v>67</v>
      </c>
      <c r="J6001" s="0" t="n">
        <v>1603</v>
      </c>
      <c r="K6001" s="0" t="n">
        <v>2101</v>
      </c>
      <c r="L6001" s="15" t="s">
        <v>93</v>
      </c>
      <c r="M6001" s="0" t="n">
        <v>4</v>
      </c>
      <c r="N6001" s="16" t="n">
        <f aca="false">I6001*K6001</f>
        <v>140767</v>
      </c>
      <c r="O6001" s="16" t="n">
        <f aca="false">I6001*(K6001-J6001)</f>
        <v>33366</v>
      </c>
      <c r="P6001" s="15" t="n">
        <f aca="false">K6001-J6001</f>
        <v>498</v>
      </c>
      <c r="Q6001" s="0" t="str">
        <f aca="false">IF(G6001=0,"Out of stock",IF(G6001&lt;H6001,"Understocked",IF(G6001&gt;Summary!$B$6*H6001,"Overstocked","Healthy")))</f>
        <v>Overstocked</v>
      </c>
      <c r="R6001" s="0" t="str">
        <f aca="false">IF(I6001&gt;=Summary!$B$7,"Fast",IF(I6001&lt;Summary!$B$8,"Slow","Medium"))</f>
        <v>Slow</v>
      </c>
      <c r="S6001" s="15" t="n">
        <f aca="false">IF(M6001&gt;Summary!$B$5,1,0)</f>
        <v>0</v>
      </c>
      <c r="T6001" s="16" t="n">
        <f aca="false">IF(Q6001="Overstocked",(G6001-Summary!$B$6*H6001)*J6001,0)</f>
        <v>325409</v>
      </c>
    </row>
    <row r="6002" customFormat="false" ht="15" hidden="false" customHeight="false" outlineLevel="0" collapsed="false">
      <c r="A6002" s="0" t="s">
        <v>6100</v>
      </c>
      <c r="B6002" s="0" t="s">
        <v>95</v>
      </c>
      <c r="C6002" s="0" t="s">
        <v>85</v>
      </c>
      <c r="D6002" s="0" t="s">
        <v>90</v>
      </c>
      <c r="E6002" s="14" t="n">
        <v>45027</v>
      </c>
      <c r="F6002" s="14" t="n">
        <v>45031</v>
      </c>
      <c r="G6002" s="0" t="n">
        <v>215</v>
      </c>
      <c r="H6002" s="0" t="n">
        <v>128</v>
      </c>
      <c r="I6002" s="0" t="n">
        <v>60</v>
      </c>
      <c r="J6002" s="0" t="n">
        <v>1929</v>
      </c>
      <c r="K6002" s="0" t="n">
        <v>2398</v>
      </c>
      <c r="L6002" s="15" t="s">
        <v>97</v>
      </c>
      <c r="M6002" s="0" t="n">
        <v>4</v>
      </c>
      <c r="N6002" s="16" t="n">
        <f aca="false">I6002*K6002</f>
        <v>143880</v>
      </c>
      <c r="O6002" s="16" t="n">
        <f aca="false">I6002*(K6002-J6002)</f>
        <v>28140</v>
      </c>
      <c r="P6002" s="15" t="n">
        <f aca="false">K6002-J6002</f>
        <v>469</v>
      </c>
      <c r="Q6002" s="0" t="str">
        <f aca="false">IF(G6002=0,"Out of stock",IF(G6002&lt;H6002,"Understocked",IF(G6002&gt;Summary!$B$6*H6002,"Overstocked","Healthy")))</f>
        <v>Healthy</v>
      </c>
      <c r="R6002" s="0" t="str">
        <f aca="false">IF(I6002&gt;=Summary!$B$7,"Fast",IF(I6002&lt;Summary!$B$8,"Slow","Medium"))</f>
        <v>Slow</v>
      </c>
      <c r="S6002" s="15" t="n">
        <f aca="false">IF(M6002&gt;Summary!$B$5,1,0)</f>
        <v>0</v>
      </c>
      <c r="T6002" s="16" t="n">
        <f aca="false">IF(Q6002="Overstocked",(G6002-Summary!$B$6*H6002)*J6002,0)</f>
        <v>0</v>
      </c>
    </row>
    <row r="6003" customFormat="false" ht="15" hidden="false" customHeight="false" outlineLevel="0" collapsed="false">
      <c r="A6003" s="0" t="s">
        <v>6101</v>
      </c>
      <c r="B6003" s="0" t="s">
        <v>115</v>
      </c>
      <c r="C6003" s="0" t="s">
        <v>85</v>
      </c>
      <c r="D6003" s="0" t="s">
        <v>86</v>
      </c>
      <c r="E6003" s="14" t="n">
        <v>45326</v>
      </c>
      <c r="F6003" s="14" t="n">
        <v>45332</v>
      </c>
      <c r="G6003" s="0" t="n">
        <v>279</v>
      </c>
      <c r="H6003" s="0" t="n">
        <v>122</v>
      </c>
      <c r="I6003" s="0" t="n">
        <v>248</v>
      </c>
      <c r="J6003" s="0" t="n">
        <v>1273</v>
      </c>
      <c r="K6003" s="0" t="n">
        <v>1692</v>
      </c>
      <c r="L6003" s="15" t="s">
        <v>93</v>
      </c>
      <c r="M6003" s="0" t="n">
        <v>6</v>
      </c>
      <c r="N6003" s="16" t="n">
        <f aca="false">I6003*K6003</f>
        <v>419616</v>
      </c>
      <c r="O6003" s="16" t="n">
        <f aca="false">I6003*(K6003-J6003)</f>
        <v>103912</v>
      </c>
      <c r="P6003" s="15" t="n">
        <f aca="false">K6003-J6003</f>
        <v>419</v>
      </c>
      <c r="Q6003" s="0" t="str">
        <f aca="false">IF(G6003=0,"Out of stock",IF(G6003&lt;H6003,"Understocked",IF(G6003&gt;Summary!$B$6*H6003,"Overstocked","Healthy")))</f>
        <v>Healthy</v>
      </c>
      <c r="R6003" s="0" t="str">
        <f aca="false">IF(I6003&gt;=Summary!$B$7,"Fast",IF(I6003&lt;Summary!$B$8,"Slow","Medium"))</f>
        <v>Fast</v>
      </c>
      <c r="S6003" s="15" t="n">
        <f aca="false">IF(M6003&gt;Summary!$B$5,1,0)</f>
        <v>0</v>
      </c>
      <c r="T6003" s="16" t="n">
        <f aca="false">IF(Q6003="Overstocked",(G6003-Summary!$B$6*H6003)*J6003,0)</f>
        <v>0</v>
      </c>
    </row>
    <row r="6004" customFormat="false" ht="15" hidden="false" customHeight="false" outlineLevel="0" collapsed="false">
      <c r="A6004" s="0" t="s">
        <v>6102</v>
      </c>
      <c r="B6004" s="0" t="s">
        <v>111</v>
      </c>
      <c r="C6004" s="0" t="s">
        <v>96</v>
      </c>
      <c r="D6004" s="0" t="s">
        <v>79</v>
      </c>
      <c r="E6004" s="14" t="n">
        <v>45296</v>
      </c>
      <c r="F6004" s="14" t="n">
        <v>45300</v>
      </c>
      <c r="G6004" s="0" t="n">
        <v>39</v>
      </c>
      <c r="H6004" s="0" t="n">
        <v>100</v>
      </c>
      <c r="I6004" s="0" t="n">
        <v>90</v>
      </c>
      <c r="J6004" s="0" t="n">
        <v>1154</v>
      </c>
      <c r="K6004" s="0" t="n">
        <v>1488</v>
      </c>
      <c r="L6004" s="15" t="s">
        <v>82</v>
      </c>
      <c r="M6004" s="0" t="n">
        <v>4</v>
      </c>
      <c r="N6004" s="16" t="n">
        <f aca="false">I6004*K6004</f>
        <v>133920</v>
      </c>
      <c r="O6004" s="16" t="n">
        <f aca="false">I6004*(K6004-J6004)</f>
        <v>30060</v>
      </c>
      <c r="P6004" s="15" t="n">
        <f aca="false">K6004-J6004</f>
        <v>334</v>
      </c>
      <c r="Q6004" s="0" t="str">
        <f aca="false">IF(G6004=0,"Out of stock",IF(G6004&lt;H6004,"Understocked",IF(G6004&gt;Summary!$B$6*H6004,"Overstocked","Healthy")))</f>
        <v>Understocked</v>
      </c>
      <c r="R6004" s="0" t="str">
        <f aca="false">IF(I6004&gt;=Summary!$B$7,"Fast",IF(I6004&lt;Summary!$B$8,"Slow","Medium"))</f>
        <v>Slow</v>
      </c>
      <c r="S6004" s="15" t="n">
        <f aca="false">IF(M6004&gt;Summary!$B$5,1,0)</f>
        <v>0</v>
      </c>
      <c r="T6004" s="16" t="n">
        <f aca="false">IF(Q6004="Overstocked",(G6004-Summary!$B$6*H6004)*J6004,0)</f>
        <v>0</v>
      </c>
    </row>
    <row r="6005" customFormat="false" ht="15" hidden="false" customHeight="false" outlineLevel="0" collapsed="false">
      <c r="A6005" s="0" t="s">
        <v>6103</v>
      </c>
      <c r="B6005" s="0" t="s">
        <v>111</v>
      </c>
      <c r="C6005" s="0" t="s">
        <v>85</v>
      </c>
      <c r="D6005" s="0" t="s">
        <v>102</v>
      </c>
      <c r="E6005" s="14" t="n">
        <v>45420</v>
      </c>
      <c r="F6005" s="14" t="n">
        <v>45424</v>
      </c>
      <c r="G6005" s="0" t="n">
        <v>15</v>
      </c>
      <c r="H6005" s="0" t="n">
        <v>130</v>
      </c>
      <c r="I6005" s="0" t="n">
        <v>125</v>
      </c>
      <c r="J6005" s="0" t="n">
        <v>519</v>
      </c>
      <c r="K6005" s="0" t="n">
        <v>655</v>
      </c>
      <c r="L6005" s="15" t="s">
        <v>80</v>
      </c>
      <c r="M6005" s="0" t="n">
        <v>4</v>
      </c>
      <c r="N6005" s="16" t="n">
        <f aca="false">I6005*K6005</f>
        <v>81875</v>
      </c>
      <c r="O6005" s="16" t="n">
        <f aca="false">I6005*(K6005-J6005)</f>
        <v>17000</v>
      </c>
      <c r="P6005" s="15" t="n">
        <f aca="false">K6005-J6005</f>
        <v>136</v>
      </c>
      <c r="Q6005" s="0" t="str">
        <f aca="false">IF(G6005=0,"Out of stock",IF(G6005&lt;H6005,"Understocked",IF(G6005&gt;Summary!$B$6*H6005,"Overstocked","Healthy")))</f>
        <v>Understocked</v>
      </c>
      <c r="R6005" s="0" t="str">
        <f aca="false">IF(I6005&gt;=Summary!$B$7,"Fast",IF(I6005&lt;Summary!$B$8,"Slow","Medium"))</f>
        <v>Medium</v>
      </c>
      <c r="S6005" s="15" t="n">
        <f aca="false">IF(M6005&gt;Summary!$B$5,1,0)</f>
        <v>0</v>
      </c>
      <c r="T6005" s="16" t="n">
        <f aca="false">IF(Q6005="Overstocked",(G6005-Summary!$B$6*H6005)*J6005,0)</f>
        <v>0</v>
      </c>
    </row>
    <row r="6006" customFormat="false" ht="15" hidden="false" customHeight="false" outlineLevel="0" collapsed="false">
      <c r="A6006" s="0" t="s">
        <v>6104</v>
      </c>
      <c r="B6006" s="0" t="s">
        <v>101</v>
      </c>
      <c r="C6006" s="0" t="s">
        <v>85</v>
      </c>
      <c r="D6006" s="0" t="s">
        <v>86</v>
      </c>
      <c r="E6006" s="14" t="n">
        <v>45021</v>
      </c>
      <c r="F6006" s="14" t="n">
        <v>45031</v>
      </c>
      <c r="G6006" s="0" t="n">
        <v>231</v>
      </c>
      <c r="H6006" s="0" t="n">
        <v>122</v>
      </c>
      <c r="I6006" s="0" t="n">
        <v>176</v>
      </c>
      <c r="J6006" s="0" t="n">
        <v>969</v>
      </c>
      <c r="K6006" s="0" t="n">
        <v>1270</v>
      </c>
      <c r="L6006" s="15" t="s">
        <v>80</v>
      </c>
      <c r="M6006" s="0" t="n">
        <v>10</v>
      </c>
      <c r="N6006" s="16" t="n">
        <f aca="false">I6006*K6006</f>
        <v>223520</v>
      </c>
      <c r="O6006" s="16" t="n">
        <f aca="false">I6006*(K6006-J6006)</f>
        <v>52976</v>
      </c>
      <c r="P6006" s="15" t="n">
        <f aca="false">K6006-J6006</f>
        <v>301</v>
      </c>
      <c r="Q6006" s="0" t="str">
        <f aca="false">IF(G6006=0,"Out of stock",IF(G6006&lt;H6006,"Understocked",IF(G6006&gt;Summary!$B$6*H6006,"Overstocked","Healthy")))</f>
        <v>Healthy</v>
      </c>
      <c r="R6006" s="0" t="str">
        <f aca="false">IF(I6006&gt;=Summary!$B$7,"Fast",IF(I6006&lt;Summary!$B$8,"Slow","Medium"))</f>
        <v>Medium</v>
      </c>
      <c r="S6006" s="15" t="n">
        <f aca="false">IF(M6006&gt;Summary!$B$5,1,0)</f>
        <v>1</v>
      </c>
      <c r="T6006" s="16" t="n">
        <f aca="false">IF(Q6006="Overstocked",(G6006-Summary!$B$6*H6006)*J6006,0)</f>
        <v>0</v>
      </c>
    </row>
    <row r="6007" customFormat="false" ht="15" hidden="false" customHeight="false" outlineLevel="0" collapsed="false">
      <c r="A6007" s="0" t="s">
        <v>6105</v>
      </c>
      <c r="B6007" s="0" t="s">
        <v>101</v>
      </c>
      <c r="C6007" s="0" t="s">
        <v>104</v>
      </c>
      <c r="D6007" s="0" t="s">
        <v>79</v>
      </c>
      <c r="E6007" s="14" t="n">
        <v>44948</v>
      </c>
      <c r="F6007" s="14" t="n">
        <v>44957</v>
      </c>
      <c r="G6007" s="0" t="n">
        <v>184</v>
      </c>
      <c r="H6007" s="0" t="n">
        <v>93</v>
      </c>
      <c r="I6007" s="0" t="n">
        <v>161</v>
      </c>
      <c r="J6007" s="0" t="n">
        <v>547</v>
      </c>
      <c r="K6007" s="0" t="n">
        <v>617</v>
      </c>
      <c r="L6007" s="15" t="s">
        <v>82</v>
      </c>
      <c r="M6007" s="0" t="n">
        <v>9</v>
      </c>
      <c r="N6007" s="16" t="n">
        <f aca="false">I6007*K6007</f>
        <v>99337</v>
      </c>
      <c r="O6007" s="16" t="n">
        <f aca="false">I6007*(K6007-J6007)</f>
        <v>11270</v>
      </c>
      <c r="P6007" s="15" t="n">
        <f aca="false">K6007-J6007</f>
        <v>70</v>
      </c>
      <c r="Q6007" s="0" t="str">
        <f aca="false">IF(G6007=0,"Out of stock",IF(G6007&lt;H6007,"Understocked",IF(G6007&gt;Summary!$B$6*H6007,"Overstocked","Healthy")))</f>
        <v>Healthy</v>
      </c>
      <c r="R6007" s="0" t="str">
        <f aca="false">IF(I6007&gt;=Summary!$B$7,"Fast",IF(I6007&lt;Summary!$B$8,"Slow","Medium"))</f>
        <v>Medium</v>
      </c>
      <c r="S6007" s="15" t="n">
        <f aca="false">IF(M6007&gt;Summary!$B$5,1,0)</f>
        <v>1</v>
      </c>
      <c r="T6007" s="16" t="n">
        <f aca="false">IF(Q6007="Overstocked",(G6007-Summary!$B$6*H6007)*J6007,0)</f>
        <v>0</v>
      </c>
    </row>
    <row r="6008" customFormat="false" ht="15" hidden="false" customHeight="false" outlineLevel="0" collapsed="false">
      <c r="A6008" s="0" t="s">
        <v>6106</v>
      </c>
      <c r="B6008" s="0" t="s">
        <v>123</v>
      </c>
      <c r="C6008" s="0" t="s">
        <v>96</v>
      </c>
      <c r="D6008" s="0" t="s">
        <v>92</v>
      </c>
      <c r="E6008" s="14" t="n">
        <v>45361</v>
      </c>
      <c r="F6008" s="14" t="n">
        <v>45367</v>
      </c>
      <c r="G6008" s="0" t="n">
        <v>164</v>
      </c>
      <c r="H6008" s="0" t="n">
        <v>110</v>
      </c>
      <c r="I6008" s="0" t="n">
        <v>248</v>
      </c>
      <c r="J6008" s="0" t="n">
        <v>1680</v>
      </c>
      <c r="K6008" s="0" t="n">
        <v>2155</v>
      </c>
      <c r="L6008" s="15" t="s">
        <v>97</v>
      </c>
      <c r="M6008" s="0" t="n">
        <v>6</v>
      </c>
      <c r="N6008" s="16" t="n">
        <f aca="false">I6008*K6008</f>
        <v>534440</v>
      </c>
      <c r="O6008" s="16" t="n">
        <f aca="false">I6008*(K6008-J6008)</f>
        <v>117800</v>
      </c>
      <c r="P6008" s="15" t="n">
        <f aca="false">K6008-J6008</f>
        <v>475</v>
      </c>
      <c r="Q6008" s="0" t="str">
        <f aca="false">IF(G6008=0,"Out of stock",IF(G6008&lt;H6008,"Understocked",IF(G6008&gt;Summary!$B$6*H6008,"Overstocked","Healthy")))</f>
        <v>Healthy</v>
      </c>
      <c r="R6008" s="0" t="str">
        <f aca="false">IF(I6008&gt;=Summary!$B$7,"Fast",IF(I6008&lt;Summary!$B$8,"Slow","Medium"))</f>
        <v>Fast</v>
      </c>
      <c r="S6008" s="15" t="n">
        <f aca="false">IF(M6008&gt;Summary!$B$5,1,0)</f>
        <v>0</v>
      </c>
      <c r="T6008" s="16" t="n">
        <f aca="false">IF(Q6008="Overstocked",(G6008-Summary!$B$6*H6008)*J6008,0)</f>
        <v>0</v>
      </c>
    </row>
    <row r="6009" customFormat="false" ht="15" hidden="false" customHeight="false" outlineLevel="0" collapsed="false">
      <c r="A6009" s="0" t="s">
        <v>6107</v>
      </c>
      <c r="B6009" s="0" t="s">
        <v>101</v>
      </c>
      <c r="C6009" s="0" t="s">
        <v>78</v>
      </c>
      <c r="D6009" s="0" t="s">
        <v>86</v>
      </c>
      <c r="E6009" s="14" t="n">
        <v>45172</v>
      </c>
      <c r="F6009" s="14" t="n">
        <v>45175</v>
      </c>
      <c r="G6009" s="0" t="n">
        <v>371</v>
      </c>
      <c r="H6009" s="0" t="n">
        <v>89</v>
      </c>
      <c r="I6009" s="0" t="n">
        <v>107</v>
      </c>
      <c r="J6009" s="0" t="n">
        <v>1154</v>
      </c>
      <c r="K6009" s="0" t="n">
        <v>1247</v>
      </c>
      <c r="L6009" s="15" t="s">
        <v>93</v>
      </c>
      <c r="M6009" s="0" t="n">
        <v>3</v>
      </c>
      <c r="N6009" s="16" t="n">
        <f aca="false">I6009*K6009</f>
        <v>133429</v>
      </c>
      <c r="O6009" s="16" t="n">
        <f aca="false">I6009*(K6009-J6009)</f>
        <v>9951</v>
      </c>
      <c r="P6009" s="15" t="n">
        <f aca="false">K6009-J6009</f>
        <v>93</v>
      </c>
      <c r="Q6009" s="0" t="str">
        <f aca="false">IF(G6009=0,"Out of stock",IF(G6009&lt;H6009,"Understocked",IF(G6009&gt;Summary!$B$6*H6009,"Overstocked","Healthy")))</f>
        <v>Overstocked</v>
      </c>
      <c r="R6009" s="0" t="str">
        <f aca="false">IF(I6009&gt;=Summary!$B$7,"Fast",IF(I6009&lt;Summary!$B$8,"Slow","Medium"))</f>
        <v>Medium</v>
      </c>
      <c r="S6009" s="15" t="n">
        <f aca="false">IF(M6009&gt;Summary!$B$5,1,0)</f>
        <v>0</v>
      </c>
      <c r="T6009" s="16" t="n">
        <f aca="false">IF(Q6009="Overstocked",(G6009-Summary!$B$6*H6009)*J6009,0)</f>
        <v>17310</v>
      </c>
    </row>
    <row r="6010" customFormat="false" ht="15" hidden="false" customHeight="false" outlineLevel="0" collapsed="false">
      <c r="A6010" s="0" t="s">
        <v>6108</v>
      </c>
      <c r="B6010" s="0" t="s">
        <v>115</v>
      </c>
      <c r="C6010" s="0" t="s">
        <v>96</v>
      </c>
      <c r="D6010" s="0" t="s">
        <v>79</v>
      </c>
      <c r="E6010" s="14" t="n">
        <v>45134</v>
      </c>
      <c r="F6010" s="14" t="n">
        <v>45138</v>
      </c>
      <c r="G6010" s="0" t="n">
        <v>6</v>
      </c>
      <c r="H6010" s="0" t="n">
        <v>124</v>
      </c>
      <c r="I6010" s="0" t="n">
        <v>9</v>
      </c>
      <c r="J6010" s="0" t="n">
        <v>601</v>
      </c>
      <c r="K6010" s="0" t="n">
        <v>940</v>
      </c>
      <c r="L6010" s="15" t="s">
        <v>97</v>
      </c>
      <c r="M6010" s="0" t="n">
        <v>4</v>
      </c>
      <c r="N6010" s="16" t="n">
        <f aca="false">I6010*K6010</f>
        <v>8460</v>
      </c>
      <c r="O6010" s="16" t="n">
        <f aca="false">I6010*(K6010-J6010)</f>
        <v>3051</v>
      </c>
      <c r="P6010" s="15" t="n">
        <f aca="false">K6010-J6010</f>
        <v>339</v>
      </c>
      <c r="Q6010" s="0" t="str">
        <f aca="false">IF(G6010=0,"Out of stock",IF(G6010&lt;H6010,"Understocked",IF(G6010&gt;Summary!$B$6*H6010,"Overstocked","Healthy")))</f>
        <v>Understocked</v>
      </c>
      <c r="R6010" s="0" t="str">
        <f aca="false">IF(I6010&gt;=Summary!$B$7,"Fast",IF(I6010&lt;Summary!$B$8,"Slow","Medium"))</f>
        <v>Slow</v>
      </c>
      <c r="S6010" s="15" t="n">
        <f aca="false">IF(M6010&gt;Summary!$B$5,1,0)</f>
        <v>0</v>
      </c>
      <c r="T6010" s="16" t="n">
        <f aca="false">IF(Q6010="Overstocked",(G6010-Summary!$B$6*H6010)*J6010,0)</f>
        <v>0</v>
      </c>
    </row>
    <row r="6011" customFormat="false" ht="15" hidden="false" customHeight="false" outlineLevel="0" collapsed="false">
      <c r="A6011" s="0" t="s">
        <v>6109</v>
      </c>
      <c r="B6011" s="0" t="s">
        <v>111</v>
      </c>
      <c r="C6011" s="0" t="s">
        <v>96</v>
      </c>
      <c r="D6011" s="0" t="s">
        <v>79</v>
      </c>
      <c r="E6011" s="14" t="n">
        <v>45448</v>
      </c>
      <c r="F6011" s="14" t="n">
        <v>45450</v>
      </c>
      <c r="G6011" s="0" t="n">
        <v>24</v>
      </c>
      <c r="H6011" s="0" t="n">
        <v>58</v>
      </c>
      <c r="I6011" s="0" t="n">
        <v>162</v>
      </c>
      <c r="J6011" s="0" t="n">
        <v>906</v>
      </c>
      <c r="K6011" s="0" t="n">
        <v>1322</v>
      </c>
      <c r="L6011" s="15" t="s">
        <v>97</v>
      </c>
      <c r="M6011" s="0" t="n">
        <v>2</v>
      </c>
      <c r="N6011" s="16" t="n">
        <f aca="false">I6011*K6011</f>
        <v>214164</v>
      </c>
      <c r="O6011" s="16" t="n">
        <f aca="false">I6011*(K6011-J6011)</f>
        <v>67392</v>
      </c>
      <c r="P6011" s="15" t="n">
        <f aca="false">K6011-J6011</f>
        <v>416</v>
      </c>
      <c r="Q6011" s="0" t="str">
        <f aca="false">IF(G6011=0,"Out of stock",IF(G6011&lt;H6011,"Understocked",IF(G6011&gt;Summary!$B$6*H6011,"Overstocked","Healthy")))</f>
        <v>Understocked</v>
      </c>
      <c r="R6011" s="0" t="str">
        <f aca="false">IF(I6011&gt;=Summary!$B$7,"Fast",IF(I6011&lt;Summary!$B$8,"Slow","Medium"))</f>
        <v>Medium</v>
      </c>
      <c r="S6011" s="15" t="n">
        <f aca="false">IF(M6011&gt;Summary!$B$5,1,0)</f>
        <v>0</v>
      </c>
      <c r="T6011" s="16" t="n">
        <f aca="false">IF(Q6011="Overstocked",(G6011-Summary!$B$6*H6011)*J6011,0)</f>
        <v>0</v>
      </c>
    </row>
    <row r="6012" customFormat="false" ht="15" hidden="false" customHeight="false" outlineLevel="0" collapsed="false">
      <c r="A6012" s="0" t="s">
        <v>6110</v>
      </c>
      <c r="B6012" s="0" t="s">
        <v>77</v>
      </c>
      <c r="C6012" s="0" t="s">
        <v>78</v>
      </c>
      <c r="D6012" s="0" t="s">
        <v>90</v>
      </c>
      <c r="E6012" s="14" t="n">
        <v>45500</v>
      </c>
      <c r="F6012" s="14" t="n">
        <v>45501</v>
      </c>
      <c r="G6012" s="0" t="n">
        <v>154</v>
      </c>
      <c r="H6012" s="0" t="n">
        <v>139</v>
      </c>
      <c r="I6012" s="0" t="n">
        <v>174</v>
      </c>
      <c r="J6012" s="0" t="n">
        <v>374</v>
      </c>
      <c r="K6012" s="0" t="n">
        <v>483</v>
      </c>
      <c r="L6012" s="15" t="s">
        <v>82</v>
      </c>
      <c r="M6012" s="0" t="n">
        <v>1</v>
      </c>
      <c r="N6012" s="16" t="n">
        <f aca="false">I6012*K6012</f>
        <v>84042</v>
      </c>
      <c r="O6012" s="16" t="n">
        <f aca="false">I6012*(K6012-J6012)</f>
        <v>18966</v>
      </c>
      <c r="P6012" s="15" t="n">
        <f aca="false">K6012-J6012</f>
        <v>109</v>
      </c>
      <c r="Q6012" s="0" t="str">
        <f aca="false">IF(G6012=0,"Out of stock",IF(G6012&lt;H6012,"Understocked",IF(G6012&gt;Summary!$B$6*H6012,"Overstocked","Healthy")))</f>
        <v>Healthy</v>
      </c>
      <c r="R6012" s="0" t="str">
        <f aca="false">IF(I6012&gt;=Summary!$B$7,"Fast",IF(I6012&lt;Summary!$B$8,"Slow","Medium"))</f>
        <v>Medium</v>
      </c>
      <c r="S6012" s="15" t="n">
        <f aca="false">IF(M6012&gt;Summary!$B$5,1,0)</f>
        <v>0</v>
      </c>
      <c r="T6012" s="16" t="n">
        <f aca="false">IF(Q6012="Overstocked",(G6012-Summary!$B$6*H6012)*J6012,0)</f>
        <v>0</v>
      </c>
    </row>
    <row r="6013" customFormat="false" ht="15" hidden="false" customHeight="false" outlineLevel="0" collapsed="false">
      <c r="A6013" s="0" t="s">
        <v>6111</v>
      </c>
      <c r="B6013" s="0" t="s">
        <v>115</v>
      </c>
      <c r="C6013" s="0" t="s">
        <v>78</v>
      </c>
      <c r="D6013" s="0" t="s">
        <v>90</v>
      </c>
      <c r="E6013" s="14" t="n">
        <v>45325</v>
      </c>
      <c r="F6013" s="14" t="n">
        <v>45329</v>
      </c>
      <c r="G6013" s="0" t="n">
        <v>33</v>
      </c>
      <c r="H6013" s="0" t="n">
        <v>98</v>
      </c>
      <c r="I6013" s="0" t="n">
        <v>110</v>
      </c>
      <c r="J6013" s="0" t="n">
        <v>1415</v>
      </c>
      <c r="K6013" s="0" t="n">
        <v>1757</v>
      </c>
      <c r="L6013" s="15" t="s">
        <v>80</v>
      </c>
      <c r="M6013" s="0" t="n">
        <v>4</v>
      </c>
      <c r="N6013" s="16" t="n">
        <f aca="false">I6013*K6013</f>
        <v>193270</v>
      </c>
      <c r="O6013" s="16" t="n">
        <f aca="false">I6013*(K6013-J6013)</f>
        <v>37620</v>
      </c>
      <c r="P6013" s="15" t="n">
        <f aca="false">K6013-J6013</f>
        <v>342</v>
      </c>
      <c r="Q6013" s="0" t="str">
        <f aca="false">IF(G6013=0,"Out of stock",IF(G6013&lt;H6013,"Understocked",IF(G6013&gt;Summary!$B$6*H6013,"Overstocked","Healthy")))</f>
        <v>Understocked</v>
      </c>
      <c r="R6013" s="0" t="str">
        <f aca="false">IF(I6013&gt;=Summary!$B$7,"Fast",IF(I6013&lt;Summary!$B$8,"Slow","Medium"))</f>
        <v>Medium</v>
      </c>
      <c r="S6013" s="15" t="n">
        <f aca="false">IF(M6013&gt;Summary!$B$5,1,0)</f>
        <v>0</v>
      </c>
      <c r="T6013" s="16" t="n">
        <f aca="false">IF(Q6013="Overstocked",(G6013-Summary!$B$6*H6013)*J6013,0)</f>
        <v>0</v>
      </c>
    </row>
    <row r="6014" customFormat="false" ht="15" hidden="false" customHeight="false" outlineLevel="0" collapsed="false">
      <c r="A6014" s="0" t="s">
        <v>6112</v>
      </c>
      <c r="B6014" s="0" t="s">
        <v>115</v>
      </c>
      <c r="C6014" s="0" t="s">
        <v>78</v>
      </c>
      <c r="D6014" s="0" t="s">
        <v>102</v>
      </c>
      <c r="E6014" s="14" t="n">
        <v>45333</v>
      </c>
      <c r="F6014" s="14" t="n">
        <v>45338</v>
      </c>
      <c r="G6014" s="0" t="n">
        <v>41</v>
      </c>
      <c r="H6014" s="0" t="n">
        <v>131</v>
      </c>
      <c r="I6014" s="0" t="n">
        <v>150</v>
      </c>
      <c r="J6014" s="0" t="n">
        <v>202</v>
      </c>
      <c r="K6014" s="0" t="n">
        <v>625</v>
      </c>
      <c r="L6014" s="15" t="s">
        <v>80</v>
      </c>
      <c r="M6014" s="0" t="n">
        <v>5</v>
      </c>
      <c r="N6014" s="16" t="n">
        <f aca="false">I6014*K6014</f>
        <v>93750</v>
      </c>
      <c r="O6014" s="16" t="n">
        <f aca="false">I6014*(K6014-J6014)</f>
        <v>63450</v>
      </c>
      <c r="P6014" s="15" t="n">
        <f aca="false">K6014-J6014</f>
        <v>423</v>
      </c>
      <c r="Q6014" s="0" t="str">
        <f aca="false">IF(G6014=0,"Out of stock",IF(G6014&lt;H6014,"Understocked",IF(G6014&gt;Summary!$B$6*H6014,"Overstocked","Healthy")))</f>
        <v>Understocked</v>
      </c>
      <c r="R6014" s="0" t="str">
        <f aca="false">IF(I6014&gt;=Summary!$B$7,"Fast",IF(I6014&lt;Summary!$B$8,"Slow","Medium"))</f>
        <v>Medium</v>
      </c>
      <c r="S6014" s="15" t="n">
        <f aca="false">IF(M6014&gt;Summary!$B$5,1,0)</f>
        <v>0</v>
      </c>
      <c r="T6014" s="16" t="n">
        <f aca="false">IF(Q6014="Overstocked",(G6014-Summary!$B$6*H6014)*J6014,0)</f>
        <v>0</v>
      </c>
    </row>
    <row r="6015" customFormat="false" ht="15" hidden="false" customHeight="false" outlineLevel="0" collapsed="false">
      <c r="A6015" s="0" t="s">
        <v>6113</v>
      </c>
      <c r="B6015" s="0" t="s">
        <v>107</v>
      </c>
      <c r="C6015" s="0" t="s">
        <v>104</v>
      </c>
      <c r="D6015" s="0" t="s">
        <v>79</v>
      </c>
      <c r="E6015" s="14" t="n">
        <v>45308</v>
      </c>
      <c r="F6015" s="14" t="n">
        <v>45314</v>
      </c>
      <c r="G6015" s="0" t="n">
        <v>405</v>
      </c>
      <c r="H6015" s="0" t="n">
        <v>50</v>
      </c>
      <c r="I6015" s="0" t="n">
        <v>135</v>
      </c>
      <c r="J6015" s="0" t="n">
        <v>1327</v>
      </c>
      <c r="K6015" s="0" t="n">
        <v>1689</v>
      </c>
      <c r="L6015" s="15" t="s">
        <v>82</v>
      </c>
      <c r="M6015" s="0" t="n">
        <v>6</v>
      </c>
      <c r="N6015" s="16" t="n">
        <f aca="false">I6015*K6015</f>
        <v>228015</v>
      </c>
      <c r="O6015" s="16" t="n">
        <f aca="false">I6015*(K6015-J6015)</f>
        <v>48870</v>
      </c>
      <c r="P6015" s="15" t="n">
        <f aca="false">K6015-J6015</f>
        <v>362</v>
      </c>
      <c r="Q6015" s="0" t="str">
        <f aca="false">IF(G6015=0,"Out of stock",IF(G6015&lt;H6015,"Understocked",IF(G6015&gt;Summary!$B$6*H6015,"Overstocked","Healthy")))</f>
        <v>Overstocked</v>
      </c>
      <c r="R6015" s="0" t="str">
        <f aca="false">IF(I6015&gt;=Summary!$B$7,"Fast",IF(I6015&lt;Summary!$B$8,"Slow","Medium"))</f>
        <v>Medium</v>
      </c>
      <c r="S6015" s="15" t="n">
        <f aca="false">IF(M6015&gt;Summary!$B$5,1,0)</f>
        <v>0</v>
      </c>
      <c r="T6015" s="16" t="n">
        <f aca="false">IF(Q6015="Overstocked",(G6015-Summary!$B$6*H6015)*J6015,0)</f>
        <v>272035</v>
      </c>
    </row>
    <row r="6016" customFormat="false" ht="15" hidden="false" customHeight="false" outlineLevel="0" collapsed="false">
      <c r="A6016" s="0" t="s">
        <v>6114</v>
      </c>
      <c r="B6016" s="0" t="s">
        <v>115</v>
      </c>
      <c r="C6016" s="0" t="s">
        <v>85</v>
      </c>
      <c r="D6016" s="0" t="s">
        <v>92</v>
      </c>
      <c r="E6016" s="14" t="n">
        <v>45654</v>
      </c>
      <c r="F6016" s="14" t="n">
        <v>45658</v>
      </c>
      <c r="G6016" s="0" t="n">
        <v>317</v>
      </c>
      <c r="H6016" s="0" t="n">
        <v>107</v>
      </c>
      <c r="I6016" s="0" t="n">
        <v>175</v>
      </c>
      <c r="J6016" s="0" t="n">
        <v>1053</v>
      </c>
      <c r="K6016" s="0" t="n">
        <v>1209</v>
      </c>
      <c r="L6016" s="15" t="s">
        <v>97</v>
      </c>
      <c r="M6016" s="0" t="n">
        <v>4</v>
      </c>
      <c r="N6016" s="16" t="n">
        <f aca="false">I6016*K6016</f>
        <v>211575</v>
      </c>
      <c r="O6016" s="16" t="n">
        <f aca="false">I6016*(K6016-J6016)</f>
        <v>27300</v>
      </c>
      <c r="P6016" s="15" t="n">
        <f aca="false">K6016-J6016</f>
        <v>156</v>
      </c>
      <c r="Q6016" s="0" t="str">
        <f aca="false">IF(G6016=0,"Out of stock",IF(G6016&lt;H6016,"Understocked",IF(G6016&gt;Summary!$B$6*H6016,"Overstocked","Healthy")))</f>
        <v>Healthy</v>
      </c>
      <c r="R6016" s="0" t="str">
        <f aca="false">IF(I6016&gt;=Summary!$B$7,"Fast",IF(I6016&lt;Summary!$B$8,"Slow","Medium"))</f>
        <v>Medium</v>
      </c>
      <c r="S6016" s="15" t="n">
        <f aca="false">IF(M6016&gt;Summary!$B$5,1,0)</f>
        <v>0</v>
      </c>
      <c r="T6016" s="16" t="n">
        <f aca="false">IF(Q6016="Overstocked",(G6016-Summary!$B$6*H6016)*J6016,0)</f>
        <v>0</v>
      </c>
    </row>
    <row r="6017" customFormat="false" ht="15" hidden="false" customHeight="false" outlineLevel="0" collapsed="false">
      <c r="A6017" s="0" t="s">
        <v>6115</v>
      </c>
      <c r="B6017" s="0" t="s">
        <v>101</v>
      </c>
      <c r="C6017" s="0" t="s">
        <v>104</v>
      </c>
      <c r="D6017" s="0" t="s">
        <v>86</v>
      </c>
      <c r="E6017" s="14" t="n">
        <v>45314</v>
      </c>
      <c r="F6017" s="14" t="n">
        <v>45322</v>
      </c>
      <c r="G6017" s="0" t="n">
        <v>330</v>
      </c>
      <c r="H6017" s="0" t="n">
        <v>54</v>
      </c>
      <c r="I6017" s="0" t="n">
        <v>203</v>
      </c>
      <c r="J6017" s="0" t="n">
        <v>601</v>
      </c>
      <c r="K6017" s="0" t="n">
        <v>1042</v>
      </c>
      <c r="L6017" s="15" t="s">
        <v>93</v>
      </c>
      <c r="M6017" s="0" t="n">
        <v>8</v>
      </c>
      <c r="N6017" s="16" t="n">
        <f aca="false">I6017*K6017</f>
        <v>211526</v>
      </c>
      <c r="O6017" s="16" t="n">
        <f aca="false">I6017*(K6017-J6017)</f>
        <v>89523</v>
      </c>
      <c r="P6017" s="15" t="n">
        <f aca="false">K6017-J6017</f>
        <v>441</v>
      </c>
      <c r="Q6017" s="0" t="str">
        <f aca="false">IF(G6017=0,"Out of stock",IF(G6017&lt;H6017,"Understocked",IF(G6017&gt;Summary!$B$6*H6017,"Overstocked","Healthy")))</f>
        <v>Overstocked</v>
      </c>
      <c r="R6017" s="0" t="str">
        <f aca="false">IF(I6017&gt;=Summary!$B$7,"Fast",IF(I6017&lt;Summary!$B$8,"Slow","Medium"))</f>
        <v>Fast</v>
      </c>
      <c r="S6017" s="15" t="n">
        <f aca="false">IF(M6017&gt;Summary!$B$5,1,0)</f>
        <v>1</v>
      </c>
      <c r="T6017" s="16" t="n">
        <f aca="false">IF(Q6017="Overstocked",(G6017-Summary!$B$6*H6017)*J6017,0)</f>
        <v>68514</v>
      </c>
    </row>
    <row r="6018" customFormat="false" ht="15" hidden="false" customHeight="false" outlineLevel="0" collapsed="false">
      <c r="A6018" s="0" t="s">
        <v>6116</v>
      </c>
      <c r="B6018" s="0" t="s">
        <v>89</v>
      </c>
      <c r="C6018" s="0" t="s">
        <v>96</v>
      </c>
      <c r="D6018" s="0" t="s">
        <v>90</v>
      </c>
      <c r="E6018" s="14" t="n">
        <v>45402</v>
      </c>
      <c r="F6018" s="14" t="n">
        <v>45404</v>
      </c>
      <c r="G6018" s="0" t="n">
        <v>302</v>
      </c>
      <c r="H6018" s="0" t="n">
        <v>73</v>
      </c>
      <c r="I6018" s="0" t="n">
        <v>174</v>
      </c>
      <c r="J6018" s="0" t="n">
        <v>1120</v>
      </c>
      <c r="K6018" s="0" t="n">
        <v>1599</v>
      </c>
      <c r="L6018" s="15" t="s">
        <v>82</v>
      </c>
      <c r="M6018" s="0" t="n">
        <v>2</v>
      </c>
      <c r="N6018" s="16" t="n">
        <f aca="false">I6018*K6018</f>
        <v>278226</v>
      </c>
      <c r="O6018" s="16" t="n">
        <f aca="false">I6018*(K6018-J6018)</f>
        <v>83346</v>
      </c>
      <c r="P6018" s="15" t="n">
        <f aca="false">K6018-J6018</f>
        <v>479</v>
      </c>
      <c r="Q6018" s="0" t="str">
        <f aca="false">IF(G6018=0,"Out of stock",IF(G6018&lt;H6018,"Understocked",IF(G6018&gt;Summary!$B$6*H6018,"Overstocked","Healthy")))</f>
        <v>Overstocked</v>
      </c>
      <c r="R6018" s="0" t="str">
        <f aca="false">IF(I6018&gt;=Summary!$B$7,"Fast",IF(I6018&lt;Summary!$B$8,"Slow","Medium"))</f>
        <v>Medium</v>
      </c>
      <c r="S6018" s="15" t="n">
        <f aca="false">IF(M6018&gt;Summary!$B$5,1,0)</f>
        <v>0</v>
      </c>
      <c r="T6018" s="16" t="n">
        <f aca="false">IF(Q6018="Overstocked",(G6018-Summary!$B$6*H6018)*J6018,0)</f>
        <v>11200</v>
      </c>
    </row>
    <row r="6019" customFormat="false" ht="15" hidden="false" customHeight="false" outlineLevel="0" collapsed="false">
      <c r="A6019" s="0" t="s">
        <v>6117</v>
      </c>
      <c r="B6019" s="0" t="s">
        <v>113</v>
      </c>
      <c r="C6019" s="0" t="s">
        <v>78</v>
      </c>
      <c r="D6019" s="0" t="s">
        <v>92</v>
      </c>
      <c r="E6019" s="14" t="n">
        <v>45545</v>
      </c>
      <c r="F6019" s="14" t="n">
        <v>45553</v>
      </c>
      <c r="G6019" s="0" t="n">
        <v>206</v>
      </c>
      <c r="H6019" s="0" t="n">
        <v>111</v>
      </c>
      <c r="I6019" s="0" t="n">
        <v>126</v>
      </c>
      <c r="J6019" s="0" t="n">
        <v>946</v>
      </c>
      <c r="K6019" s="0" t="n">
        <v>1217</v>
      </c>
      <c r="L6019" s="15" t="s">
        <v>80</v>
      </c>
      <c r="M6019" s="0" t="n">
        <v>8</v>
      </c>
      <c r="N6019" s="16" t="n">
        <f aca="false">I6019*K6019</f>
        <v>153342</v>
      </c>
      <c r="O6019" s="16" t="n">
        <f aca="false">I6019*(K6019-J6019)</f>
        <v>34146</v>
      </c>
      <c r="P6019" s="15" t="n">
        <f aca="false">K6019-J6019</f>
        <v>271</v>
      </c>
      <c r="Q6019" s="0" t="str">
        <f aca="false">IF(G6019=0,"Out of stock",IF(G6019&lt;H6019,"Understocked",IF(G6019&gt;Summary!$B$6*H6019,"Overstocked","Healthy")))</f>
        <v>Healthy</v>
      </c>
      <c r="R6019" s="0" t="str">
        <f aca="false">IF(I6019&gt;=Summary!$B$7,"Fast",IF(I6019&lt;Summary!$B$8,"Slow","Medium"))</f>
        <v>Medium</v>
      </c>
      <c r="S6019" s="15" t="n">
        <f aca="false">IF(M6019&gt;Summary!$B$5,1,0)</f>
        <v>1</v>
      </c>
      <c r="T6019" s="16" t="n">
        <f aca="false">IF(Q6019="Overstocked",(G6019-Summary!$B$6*H6019)*J6019,0)</f>
        <v>0</v>
      </c>
    </row>
    <row r="6020" customFormat="false" ht="15" hidden="false" customHeight="false" outlineLevel="0" collapsed="false">
      <c r="A6020" s="0" t="s">
        <v>6118</v>
      </c>
      <c r="B6020" s="0" t="s">
        <v>123</v>
      </c>
      <c r="C6020" s="0" t="s">
        <v>78</v>
      </c>
      <c r="D6020" s="0" t="s">
        <v>90</v>
      </c>
      <c r="E6020" s="14" t="n">
        <v>45296</v>
      </c>
      <c r="F6020" s="14" t="n">
        <v>45302</v>
      </c>
      <c r="G6020" s="0" t="n">
        <v>67</v>
      </c>
      <c r="H6020" s="0" t="n">
        <v>121</v>
      </c>
      <c r="I6020" s="0" t="n">
        <v>291</v>
      </c>
      <c r="J6020" s="0" t="n">
        <v>910</v>
      </c>
      <c r="K6020" s="0" t="n">
        <v>1256</v>
      </c>
      <c r="L6020" s="15" t="s">
        <v>97</v>
      </c>
      <c r="M6020" s="0" t="n">
        <v>6</v>
      </c>
      <c r="N6020" s="16" t="n">
        <f aca="false">I6020*K6020</f>
        <v>365496</v>
      </c>
      <c r="O6020" s="16" t="n">
        <f aca="false">I6020*(K6020-J6020)</f>
        <v>100686</v>
      </c>
      <c r="P6020" s="15" t="n">
        <f aca="false">K6020-J6020</f>
        <v>346</v>
      </c>
      <c r="Q6020" s="0" t="str">
        <f aca="false">IF(G6020=0,"Out of stock",IF(G6020&lt;H6020,"Understocked",IF(G6020&gt;Summary!$B$6*H6020,"Overstocked","Healthy")))</f>
        <v>Understocked</v>
      </c>
      <c r="R6020" s="0" t="str">
        <f aca="false">IF(I6020&gt;=Summary!$B$7,"Fast",IF(I6020&lt;Summary!$B$8,"Slow","Medium"))</f>
        <v>Fast</v>
      </c>
      <c r="S6020" s="15" t="n">
        <f aca="false">IF(M6020&gt;Summary!$B$5,1,0)</f>
        <v>0</v>
      </c>
      <c r="T6020" s="16" t="n">
        <f aca="false">IF(Q6020="Overstocked",(G6020-Summary!$B$6*H6020)*J6020,0)</f>
        <v>0</v>
      </c>
    </row>
    <row r="6021" customFormat="false" ht="15" hidden="false" customHeight="false" outlineLevel="0" collapsed="false">
      <c r="A6021" s="0" t="s">
        <v>6119</v>
      </c>
      <c r="B6021" s="0" t="s">
        <v>113</v>
      </c>
      <c r="C6021" s="0" t="s">
        <v>78</v>
      </c>
      <c r="D6021" s="0" t="s">
        <v>90</v>
      </c>
      <c r="E6021" s="14" t="n">
        <v>44947</v>
      </c>
      <c r="F6021" s="14" t="n">
        <v>44956</v>
      </c>
      <c r="G6021" s="0" t="n">
        <v>261</v>
      </c>
      <c r="H6021" s="0" t="n">
        <v>86</v>
      </c>
      <c r="I6021" s="0" t="n">
        <v>60</v>
      </c>
      <c r="J6021" s="0" t="n">
        <v>716</v>
      </c>
      <c r="K6021" s="0" t="n">
        <v>844</v>
      </c>
      <c r="L6021" s="15" t="s">
        <v>82</v>
      </c>
      <c r="M6021" s="0" t="n">
        <v>9</v>
      </c>
      <c r="N6021" s="16" t="n">
        <f aca="false">I6021*K6021</f>
        <v>50640</v>
      </c>
      <c r="O6021" s="16" t="n">
        <f aca="false">I6021*(K6021-J6021)</f>
        <v>7680</v>
      </c>
      <c r="P6021" s="15" t="n">
        <f aca="false">K6021-J6021</f>
        <v>128</v>
      </c>
      <c r="Q6021" s="0" t="str">
        <f aca="false">IF(G6021=0,"Out of stock",IF(G6021&lt;H6021,"Understocked",IF(G6021&gt;Summary!$B$6*H6021,"Overstocked","Healthy")))</f>
        <v>Healthy</v>
      </c>
      <c r="R6021" s="0" t="str">
        <f aca="false">IF(I6021&gt;=Summary!$B$7,"Fast",IF(I6021&lt;Summary!$B$8,"Slow","Medium"))</f>
        <v>Slow</v>
      </c>
      <c r="S6021" s="15" t="n">
        <f aca="false">IF(M6021&gt;Summary!$B$5,1,0)</f>
        <v>1</v>
      </c>
      <c r="T6021" s="16" t="n">
        <f aca="false">IF(Q6021="Overstocked",(G6021-Summary!$B$6*H6021)*J6021,0)</f>
        <v>0</v>
      </c>
    </row>
    <row r="6022" customFormat="false" ht="15" hidden="false" customHeight="false" outlineLevel="0" collapsed="false">
      <c r="A6022" s="0" t="s">
        <v>6120</v>
      </c>
      <c r="B6022" s="0" t="s">
        <v>101</v>
      </c>
      <c r="C6022" s="0" t="s">
        <v>96</v>
      </c>
      <c r="D6022" s="0" t="s">
        <v>86</v>
      </c>
      <c r="E6022" s="14" t="n">
        <v>45258</v>
      </c>
      <c r="F6022" s="14" t="n">
        <v>45263</v>
      </c>
      <c r="G6022" s="0" t="n">
        <v>407</v>
      </c>
      <c r="H6022" s="0" t="n">
        <v>121</v>
      </c>
      <c r="I6022" s="0" t="n">
        <v>156</v>
      </c>
      <c r="J6022" s="0" t="n">
        <v>373</v>
      </c>
      <c r="K6022" s="0" t="n">
        <v>611</v>
      </c>
      <c r="L6022" s="15" t="s">
        <v>87</v>
      </c>
      <c r="M6022" s="0" t="n">
        <v>5</v>
      </c>
      <c r="N6022" s="16" t="n">
        <f aca="false">I6022*K6022</f>
        <v>95316</v>
      </c>
      <c r="O6022" s="16" t="n">
        <f aca="false">I6022*(K6022-J6022)</f>
        <v>37128</v>
      </c>
      <c r="P6022" s="15" t="n">
        <f aca="false">K6022-J6022</f>
        <v>238</v>
      </c>
      <c r="Q6022" s="0" t="str">
        <f aca="false">IF(G6022=0,"Out of stock",IF(G6022&lt;H6022,"Understocked",IF(G6022&gt;Summary!$B$6*H6022,"Overstocked","Healthy")))</f>
        <v>Healthy</v>
      </c>
      <c r="R6022" s="0" t="str">
        <f aca="false">IF(I6022&gt;=Summary!$B$7,"Fast",IF(I6022&lt;Summary!$B$8,"Slow","Medium"))</f>
        <v>Medium</v>
      </c>
      <c r="S6022" s="15" t="n">
        <f aca="false">IF(M6022&gt;Summary!$B$5,1,0)</f>
        <v>0</v>
      </c>
      <c r="T6022" s="16" t="n">
        <f aca="false">IF(Q6022="Overstocked",(G6022-Summary!$B$6*H6022)*J6022,0)</f>
        <v>0</v>
      </c>
    </row>
    <row r="6023" customFormat="false" ht="15" hidden="false" customHeight="false" outlineLevel="0" collapsed="false">
      <c r="A6023" s="0" t="s">
        <v>6121</v>
      </c>
      <c r="B6023" s="0" t="s">
        <v>123</v>
      </c>
      <c r="C6023" s="0" t="s">
        <v>78</v>
      </c>
      <c r="D6023" s="0" t="s">
        <v>92</v>
      </c>
      <c r="E6023" s="14" t="n">
        <v>45138</v>
      </c>
      <c r="F6023" s="14" t="n">
        <v>45142</v>
      </c>
      <c r="G6023" s="0" t="n">
        <v>495</v>
      </c>
      <c r="H6023" s="0" t="n">
        <v>59</v>
      </c>
      <c r="I6023" s="0" t="n">
        <v>142</v>
      </c>
      <c r="J6023" s="0" t="n">
        <v>520</v>
      </c>
      <c r="K6023" s="0" t="n">
        <v>1004</v>
      </c>
      <c r="L6023" s="15" t="s">
        <v>82</v>
      </c>
      <c r="M6023" s="0" t="n">
        <v>4</v>
      </c>
      <c r="N6023" s="16" t="n">
        <f aca="false">I6023*K6023</f>
        <v>142568</v>
      </c>
      <c r="O6023" s="16" t="n">
        <f aca="false">I6023*(K6023-J6023)</f>
        <v>68728</v>
      </c>
      <c r="P6023" s="15" t="n">
        <f aca="false">K6023-J6023</f>
        <v>484</v>
      </c>
      <c r="Q6023" s="0" t="str">
        <f aca="false">IF(G6023=0,"Out of stock",IF(G6023&lt;H6023,"Understocked",IF(G6023&gt;Summary!$B$6*H6023,"Overstocked","Healthy")))</f>
        <v>Overstocked</v>
      </c>
      <c r="R6023" s="0" t="str">
        <f aca="false">IF(I6023&gt;=Summary!$B$7,"Fast",IF(I6023&lt;Summary!$B$8,"Slow","Medium"))</f>
        <v>Medium</v>
      </c>
      <c r="S6023" s="15" t="n">
        <f aca="false">IF(M6023&gt;Summary!$B$5,1,0)</f>
        <v>0</v>
      </c>
      <c r="T6023" s="16" t="n">
        <f aca="false">IF(Q6023="Overstocked",(G6023-Summary!$B$6*H6023)*J6023,0)</f>
        <v>134680</v>
      </c>
    </row>
    <row r="6024" customFormat="false" ht="15" hidden="false" customHeight="false" outlineLevel="0" collapsed="false">
      <c r="A6024" s="0" t="s">
        <v>6122</v>
      </c>
      <c r="B6024" s="0" t="s">
        <v>84</v>
      </c>
      <c r="C6024" s="0" t="s">
        <v>85</v>
      </c>
      <c r="D6024" s="0" t="s">
        <v>90</v>
      </c>
      <c r="E6024" s="14" t="n">
        <v>44931</v>
      </c>
      <c r="F6024" s="14" t="n">
        <v>44932</v>
      </c>
      <c r="G6024" s="0" t="n">
        <v>368</v>
      </c>
      <c r="H6024" s="0" t="n">
        <v>114</v>
      </c>
      <c r="I6024" s="0" t="n">
        <v>234</v>
      </c>
      <c r="J6024" s="0" t="n">
        <v>1150</v>
      </c>
      <c r="K6024" s="0" t="n">
        <v>1623</v>
      </c>
      <c r="L6024" s="15" t="s">
        <v>82</v>
      </c>
      <c r="M6024" s="0" t="n">
        <v>1</v>
      </c>
      <c r="N6024" s="16" t="n">
        <f aca="false">I6024*K6024</f>
        <v>379782</v>
      </c>
      <c r="O6024" s="16" t="n">
        <f aca="false">I6024*(K6024-J6024)</f>
        <v>110682</v>
      </c>
      <c r="P6024" s="15" t="n">
        <f aca="false">K6024-J6024</f>
        <v>473</v>
      </c>
      <c r="Q6024" s="0" t="str">
        <f aca="false">IF(G6024=0,"Out of stock",IF(G6024&lt;H6024,"Understocked",IF(G6024&gt;Summary!$B$6*H6024,"Overstocked","Healthy")))</f>
        <v>Healthy</v>
      </c>
      <c r="R6024" s="0" t="str">
        <f aca="false">IF(I6024&gt;=Summary!$B$7,"Fast",IF(I6024&lt;Summary!$B$8,"Slow","Medium"))</f>
        <v>Fast</v>
      </c>
      <c r="S6024" s="15" t="n">
        <f aca="false">IF(M6024&gt;Summary!$B$5,1,0)</f>
        <v>0</v>
      </c>
      <c r="T6024" s="16" t="n">
        <f aca="false">IF(Q6024="Overstocked",(G6024-Summary!$B$6*H6024)*J6024,0)</f>
        <v>0</v>
      </c>
    </row>
    <row r="6025" customFormat="false" ht="15" hidden="false" customHeight="false" outlineLevel="0" collapsed="false">
      <c r="A6025" s="0" t="s">
        <v>6123</v>
      </c>
      <c r="B6025" s="0" t="s">
        <v>101</v>
      </c>
      <c r="C6025" s="0" t="s">
        <v>78</v>
      </c>
      <c r="D6025" s="0" t="s">
        <v>102</v>
      </c>
      <c r="E6025" s="14" t="n">
        <v>45113</v>
      </c>
      <c r="F6025" s="14" t="n">
        <v>45117</v>
      </c>
      <c r="G6025" s="0" t="n">
        <v>211</v>
      </c>
      <c r="H6025" s="0" t="n">
        <v>70</v>
      </c>
      <c r="I6025" s="0" t="n">
        <v>287</v>
      </c>
      <c r="J6025" s="0" t="n">
        <v>339</v>
      </c>
      <c r="K6025" s="0" t="n">
        <v>631</v>
      </c>
      <c r="L6025" s="15" t="s">
        <v>97</v>
      </c>
      <c r="M6025" s="0" t="n">
        <v>4</v>
      </c>
      <c r="N6025" s="16" t="n">
        <f aca="false">I6025*K6025</f>
        <v>181097</v>
      </c>
      <c r="O6025" s="16" t="n">
        <f aca="false">I6025*(K6025-J6025)</f>
        <v>83804</v>
      </c>
      <c r="P6025" s="15" t="n">
        <f aca="false">K6025-J6025</f>
        <v>292</v>
      </c>
      <c r="Q6025" s="0" t="str">
        <f aca="false">IF(G6025=0,"Out of stock",IF(G6025&lt;H6025,"Understocked",IF(G6025&gt;Summary!$B$6*H6025,"Overstocked","Healthy")))</f>
        <v>Healthy</v>
      </c>
      <c r="R6025" s="0" t="str">
        <f aca="false">IF(I6025&gt;=Summary!$B$7,"Fast",IF(I6025&lt;Summary!$B$8,"Slow","Medium"))</f>
        <v>Fast</v>
      </c>
      <c r="S6025" s="15" t="n">
        <f aca="false">IF(M6025&gt;Summary!$B$5,1,0)</f>
        <v>0</v>
      </c>
      <c r="T6025" s="16" t="n">
        <f aca="false">IF(Q6025="Overstocked",(G6025-Summary!$B$6*H6025)*J6025,0)</f>
        <v>0</v>
      </c>
    </row>
    <row r="6026" customFormat="false" ht="15" hidden="false" customHeight="false" outlineLevel="0" collapsed="false">
      <c r="A6026" s="0" t="s">
        <v>6124</v>
      </c>
      <c r="B6026" s="0" t="s">
        <v>89</v>
      </c>
      <c r="C6026" s="0" t="s">
        <v>104</v>
      </c>
      <c r="D6026" s="0" t="s">
        <v>86</v>
      </c>
      <c r="E6026" s="14" t="n">
        <v>45060</v>
      </c>
      <c r="F6026" s="14" t="n">
        <v>45066</v>
      </c>
      <c r="G6026" s="0" t="n">
        <v>266</v>
      </c>
      <c r="H6026" s="0" t="n">
        <v>102</v>
      </c>
      <c r="I6026" s="0" t="n">
        <v>61</v>
      </c>
      <c r="J6026" s="0" t="n">
        <v>508</v>
      </c>
      <c r="K6026" s="0" t="n">
        <v>704</v>
      </c>
      <c r="L6026" s="15" t="s">
        <v>87</v>
      </c>
      <c r="M6026" s="0" t="n">
        <v>6</v>
      </c>
      <c r="N6026" s="16" t="n">
        <f aca="false">I6026*K6026</f>
        <v>42944</v>
      </c>
      <c r="O6026" s="16" t="n">
        <f aca="false">I6026*(K6026-J6026)</f>
        <v>11956</v>
      </c>
      <c r="P6026" s="15" t="n">
        <f aca="false">K6026-J6026</f>
        <v>196</v>
      </c>
      <c r="Q6026" s="0" t="str">
        <f aca="false">IF(G6026=0,"Out of stock",IF(G6026&lt;H6026,"Understocked",IF(G6026&gt;Summary!$B$6*H6026,"Overstocked","Healthy")))</f>
        <v>Healthy</v>
      </c>
      <c r="R6026" s="0" t="str">
        <f aca="false">IF(I6026&gt;=Summary!$B$7,"Fast",IF(I6026&lt;Summary!$B$8,"Slow","Medium"))</f>
        <v>Slow</v>
      </c>
      <c r="S6026" s="15" t="n">
        <f aca="false">IF(M6026&gt;Summary!$B$5,1,0)</f>
        <v>0</v>
      </c>
      <c r="T6026" s="16" t="n">
        <f aca="false">IF(Q6026="Overstocked",(G6026-Summary!$B$6*H6026)*J6026,0)</f>
        <v>0</v>
      </c>
    </row>
    <row r="6027" customFormat="false" ht="15" hidden="false" customHeight="false" outlineLevel="0" collapsed="false">
      <c r="A6027" s="0" t="s">
        <v>6125</v>
      </c>
      <c r="B6027" s="0" t="s">
        <v>107</v>
      </c>
      <c r="C6027" s="0" t="s">
        <v>104</v>
      </c>
      <c r="D6027" s="0" t="s">
        <v>79</v>
      </c>
      <c r="E6027" s="14" t="n">
        <v>44976</v>
      </c>
      <c r="F6027" s="14" t="n">
        <v>44984</v>
      </c>
      <c r="G6027" s="0" t="n">
        <v>234</v>
      </c>
      <c r="H6027" s="0" t="n">
        <v>60</v>
      </c>
      <c r="I6027" s="0" t="n">
        <v>5</v>
      </c>
      <c r="J6027" s="0" t="n">
        <v>827</v>
      </c>
      <c r="K6027" s="0" t="n">
        <v>942</v>
      </c>
      <c r="L6027" s="15" t="s">
        <v>87</v>
      </c>
      <c r="M6027" s="0" t="n">
        <v>8</v>
      </c>
      <c r="N6027" s="16" t="n">
        <f aca="false">I6027*K6027</f>
        <v>4710</v>
      </c>
      <c r="O6027" s="16" t="n">
        <f aca="false">I6027*(K6027-J6027)</f>
        <v>575</v>
      </c>
      <c r="P6027" s="15" t="n">
        <f aca="false">K6027-J6027</f>
        <v>115</v>
      </c>
      <c r="Q6027" s="0" t="str">
        <f aca="false">IF(G6027=0,"Out of stock",IF(G6027&lt;H6027,"Understocked",IF(G6027&gt;Summary!$B$6*H6027,"Overstocked","Healthy")))</f>
        <v>Healthy</v>
      </c>
      <c r="R6027" s="0" t="str">
        <f aca="false">IF(I6027&gt;=Summary!$B$7,"Fast",IF(I6027&lt;Summary!$B$8,"Slow","Medium"))</f>
        <v>Slow</v>
      </c>
      <c r="S6027" s="15" t="n">
        <f aca="false">IF(M6027&gt;Summary!$B$5,1,0)</f>
        <v>1</v>
      </c>
      <c r="T6027" s="16" t="n">
        <f aca="false">IF(Q6027="Overstocked",(G6027-Summary!$B$6*H6027)*J6027,0)</f>
        <v>0</v>
      </c>
    </row>
    <row r="6028" customFormat="false" ht="15" hidden="false" customHeight="false" outlineLevel="0" collapsed="false">
      <c r="A6028" s="0" t="s">
        <v>6126</v>
      </c>
      <c r="B6028" s="0" t="s">
        <v>95</v>
      </c>
      <c r="C6028" s="0" t="s">
        <v>96</v>
      </c>
      <c r="D6028" s="0" t="s">
        <v>102</v>
      </c>
      <c r="E6028" s="14" t="n">
        <v>45496</v>
      </c>
      <c r="F6028" s="14" t="n">
        <v>45500</v>
      </c>
      <c r="G6028" s="0" t="n">
        <v>405</v>
      </c>
      <c r="H6028" s="0" t="n">
        <v>118</v>
      </c>
      <c r="I6028" s="0" t="n">
        <v>277</v>
      </c>
      <c r="J6028" s="0" t="n">
        <v>1864</v>
      </c>
      <c r="K6028" s="0" t="n">
        <v>1922</v>
      </c>
      <c r="L6028" s="15" t="s">
        <v>87</v>
      </c>
      <c r="M6028" s="0" t="n">
        <v>4</v>
      </c>
      <c r="N6028" s="16" t="n">
        <f aca="false">I6028*K6028</f>
        <v>532394</v>
      </c>
      <c r="O6028" s="16" t="n">
        <f aca="false">I6028*(K6028-J6028)</f>
        <v>16066</v>
      </c>
      <c r="P6028" s="15" t="n">
        <f aca="false">K6028-J6028</f>
        <v>58</v>
      </c>
      <c r="Q6028" s="0" t="str">
        <f aca="false">IF(G6028=0,"Out of stock",IF(G6028&lt;H6028,"Understocked",IF(G6028&gt;Summary!$B$6*H6028,"Overstocked","Healthy")))</f>
        <v>Healthy</v>
      </c>
      <c r="R6028" s="0" t="str">
        <f aca="false">IF(I6028&gt;=Summary!$B$7,"Fast",IF(I6028&lt;Summary!$B$8,"Slow","Medium"))</f>
        <v>Fast</v>
      </c>
      <c r="S6028" s="15" t="n">
        <f aca="false">IF(M6028&gt;Summary!$B$5,1,0)</f>
        <v>0</v>
      </c>
      <c r="T6028" s="16" t="n">
        <f aca="false">IF(Q6028="Overstocked",(G6028-Summary!$B$6*H6028)*J6028,0)</f>
        <v>0</v>
      </c>
    </row>
    <row r="6029" customFormat="false" ht="15" hidden="false" customHeight="false" outlineLevel="0" collapsed="false">
      <c r="A6029" s="0" t="s">
        <v>6127</v>
      </c>
      <c r="B6029" s="0" t="s">
        <v>123</v>
      </c>
      <c r="C6029" s="0" t="s">
        <v>78</v>
      </c>
      <c r="D6029" s="0" t="s">
        <v>102</v>
      </c>
      <c r="E6029" s="14" t="n">
        <v>45410</v>
      </c>
      <c r="F6029" s="14" t="n">
        <v>45420</v>
      </c>
      <c r="G6029" s="0" t="n">
        <v>366</v>
      </c>
      <c r="H6029" s="0" t="n">
        <v>96</v>
      </c>
      <c r="I6029" s="0" t="n">
        <v>181</v>
      </c>
      <c r="J6029" s="0" t="n">
        <v>1535</v>
      </c>
      <c r="K6029" s="0" t="n">
        <v>1669</v>
      </c>
      <c r="L6029" s="15" t="s">
        <v>93</v>
      </c>
      <c r="M6029" s="0" t="n">
        <v>10</v>
      </c>
      <c r="N6029" s="16" t="n">
        <f aca="false">I6029*K6029</f>
        <v>302089</v>
      </c>
      <c r="O6029" s="16" t="n">
        <f aca="false">I6029*(K6029-J6029)</f>
        <v>24254</v>
      </c>
      <c r="P6029" s="15" t="n">
        <f aca="false">K6029-J6029</f>
        <v>134</v>
      </c>
      <c r="Q6029" s="0" t="str">
        <f aca="false">IF(G6029=0,"Out of stock",IF(G6029&lt;H6029,"Understocked",IF(G6029&gt;Summary!$B$6*H6029,"Overstocked","Healthy")))</f>
        <v>Healthy</v>
      </c>
      <c r="R6029" s="0" t="str">
        <f aca="false">IF(I6029&gt;=Summary!$B$7,"Fast",IF(I6029&lt;Summary!$B$8,"Slow","Medium"))</f>
        <v>Medium</v>
      </c>
      <c r="S6029" s="15" t="n">
        <f aca="false">IF(M6029&gt;Summary!$B$5,1,0)</f>
        <v>1</v>
      </c>
      <c r="T6029" s="16" t="n">
        <f aca="false">IF(Q6029="Overstocked",(G6029-Summary!$B$6*H6029)*J6029,0)</f>
        <v>0</v>
      </c>
    </row>
    <row r="6030" customFormat="false" ht="15" hidden="false" customHeight="false" outlineLevel="0" collapsed="false">
      <c r="A6030" s="0" t="s">
        <v>6128</v>
      </c>
      <c r="B6030" s="0" t="s">
        <v>101</v>
      </c>
      <c r="C6030" s="0" t="s">
        <v>78</v>
      </c>
      <c r="D6030" s="0" t="s">
        <v>86</v>
      </c>
      <c r="E6030" s="14" t="n">
        <v>45291</v>
      </c>
      <c r="F6030" s="14" t="n">
        <v>45296</v>
      </c>
      <c r="G6030" s="0" t="n">
        <v>241</v>
      </c>
      <c r="H6030" s="0" t="n">
        <v>58</v>
      </c>
      <c r="I6030" s="0" t="n">
        <v>12</v>
      </c>
      <c r="J6030" s="0" t="n">
        <v>1315</v>
      </c>
      <c r="K6030" s="0" t="n">
        <v>1384</v>
      </c>
      <c r="L6030" s="15" t="s">
        <v>87</v>
      </c>
      <c r="M6030" s="0" t="n">
        <v>5</v>
      </c>
      <c r="N6030" s="16" t="n">
        <f aca="false">I6030*K6030</f>
        <v>16608</v>
      </c>
      <c r="O6030" s="16" t="n">
        <f aca="false">I6030*(K6030-J6030)</f>
        <v>828</v>
      </c>
      <c r="P6030" s="15" t="n">
        <f aca="false">K6030-J6030</f>
        <v>69</v>
      </c>
      <c r="Q6030" s="0" t="str">
        <f aca="false">IF(G6030=0,"Out of stock",IF(G6030&lt;H6030,"Understocked",IF(G6030&gt;Summary!$B$6*H6030,"Overstocked","Healthy")))</f>
        <v>Overstocked</v>
      </c>
      <c r="R6030" s="0" t="str">
        <f aca="false">IF(I6030&gt;=Summary!$B$7,"Fast",IF(I6030&lt;Summary!$B$8,"Slow","Medium"))</f>
        <v>Slow</v>
      </c>
      <c r="S6030" s="15" t="n">
        <f aca="false">IF(M6030&gt;Summary!$B$5,1,0)</f>
        <v>0</v>
      </c>
      <c r="T6030" s="16" t="n">
        <f aca="false">IF(Q6030="Overstocked",(G6030-Summary!$B$6*H6030)*J6030,0)</f>
        <v>11835</v>
      </c>
    </row>
    <row r="6031" customFormat="false" ht="15" hidden="false" customHeight="false" outlineLevel="0" collapsed="false">
      <c r="A6031" s="0" t="s">
        <v>6129</v>
      </c>
      <c r="B6031" s="0" t="s">
        <v>113</v>
      </c>
      <c r="C6031" s="0" t="s">
        <v>104</v>
      </c>
      <c r="D6031" s="0" t="s">
        <v>86</v>
      </c>
      <c r="E6031" s="14" t="n">
        <v>44935</v>
      </c>
      <c r="F6031" s="14" t="n">
        <v>44938</v>
      </c>
      <c r="G6031" s="0" t="n">
        <v>242</v>
      </c>
      <c r="H6031" s="0" t="n">
        <v>71</v>
      </c>
      <c r="I6031" s="0" t="n">
        <v>181</v>
      </c>
      <c r="J6031" s="0" t="n">
        <v>1271</v>
      </c>
      <c r="K6031" s="0" t="n">
        <v>1764</v>
      </c>
      <c r="L6031" s="15" t="s">
        <v>93</v>
      </c>
      <c r="M6031" s="0" t="n">
        <v>3</v>
      </c>
      <c r="N6031" s="16" t="n">
        <f aca="false">I6031*K6031</f>
        <v>319284</v>
      </c>
      <c r="O6031" s="16" t="n">
        <f aca="false">I6031*(K6031-J6031)</f>
        <v>89233</v>
      </c>
      <c r="P6031" s="15" t="n">
        <f aca="false">K6031-J6031</f>
        <v>493</v>
      </c>
      <c r="Q6031" s="0" t="str">
        <f aca="false">IF(G6031=0,"Out of stock",IF(G6031&lt;H6031,"Understocked",IF(G6031&gt;Summary!$B$6*H6031,"Overstocked","Healthy")))</f>
        <v>Healthy</v>
      </c>
      <c r="R6031" s="0" t="str">
        <f aca="false">IF(I6031&gt;=Summary!$B$7,"Fast",IF(I6031&lt;Summary!$B$8,"Slow","Medium"))</f>
        <v>Medium</v>
      </c>
      <c r="S6031" s="15" t="n">
        <f aca="false">IF(M6031&gt;Summary!$B$5,1,0)</f>
        <v>0</v>
      </c>
      <c r="T6031" s="16" t="n">
        <f aca="false">IF(Q6031="Overstocked",(G6031-Summary!$B$6*H6031)*J6031,0)</f>
        <v>0</v>
      </c>
    </row>
    <row r="6032" customFormat="false" ht="15" hidden="false" customHeight="false" outlineLevel="0" collapsed="false">
      <c r="A6032" s="0" t="s">
        <v>6130</v>
      </c>
      <c r="B6032" s="0" t="s">
        <v>77</v>
      </c>
      <c r="C6032" s="0" t="s">
        <v>104</v>
      </c>
      <c r="D6032" s="0" t="s">
        <v>90</v>
      </c>
      <c r="E6032" s="14" t="n">
        <v>45311</v>
      </c>
      <c r="F6032" s="14" t="n">
        <v>45321</v>
      </c>
      <c r="G6032" s="0" t="n">
        <v>452</v>
      </c>
      <c r="H6032" s="0" t="n">
        <v>96</v>
      </c>
      <c r="I6032" s="0" t="n">
        <v>18</v>
      </c>
      <c r="J6032" s="0" t="n">
        <v>1508</v>
      </c>
      <c r="K6032" s="0" t="n">
        <v>1627</v>
      </c>
      <c r="L6032" s="15" t="s">
        <v>93</v>
      </c>
      <c r="M6032" s="0" t="n">
        <v>10</v>
      </c>
      <c r="N6032" s="16" t="n">
        <f aca="false">I6032*K6032</f>
        <v>29286</v>
      </c>
      <c r="O6032" s="16" t="n">
        <f aca="false">I6032*(K6032-J6032)</f>
        <v>2142</v>
      </c>
      <c r="P6032" s="15" t="n">
        <f aca="false">K6032-J6032</f>
        <v>119</v>
      </c>
      <c r="Q6032" s="0" t="str">
        <f aca="false">IF(G6032=0,"Out of stock",IF(G6032&lt;H6032,"Understocked",IF(G6032&gt;Summary!$B$6*H6032,"Overstocked","Healthy")))</f>
        <v>Overstocked</v>
      </c>
      <c r="R6032" s="0" t="str">
        <f aca="false">IF(I6032&gt;=Summary!$B$7,"Fast",IF(I6032&lt;Summary!$B$8,"Slow","Medium"))</f>
        <v>Slow</v>
      </c>
      <c r="S6032" s="15" t="n">
        <f aca="false">IF(M6032&gt;Summary!$B$5,1,0)</f>
        <v>1</v>
      </c>
      <c r="T6032" s="16" t="n">
        <f aca="false">IF(Q6032="Overstocked",(G6032-Summary!$B$6*H6032)*J6032,0)</f>
        <v>102544</v>
      </c>
    </row>
    <row r="6033" customFormat="false" ht="15" hidden="false" customHeight="false" outlineLevel="0" collapsed="false">
      <c r="A6033" s="0" t="s">
        <v>6131</v>
      </c>
      <c r="B6033" s="0" t="s">
        <v>111</v>
      </c>
      <c r="C6033" s="0" t="s">
        <v>78</v>
      </c>
      <c r="D6033" s="0" t="s">
        <v>102</v>
      </c>
      <c r="E6033" s="14" t="n">
        <v>45147</v>
      </c>
      <c r="F6033" s="14" t="n">
        <v>45154</v>
      </c>
      <c r="G6033" s="0" t="n">
        <v>298</v>
      </c>
      <c r="H6033" s="0" t="n">
        <v>84</v>
      </c>
      <c r="I6033" s="0" t="n">
        <v>225</v>
      </c>
      <c r="J6033" s="0" t="n">
        <v>1770</v>
      </c>
      <c r="K6033" s="0" t="n">
        <v>2148</v>
      </c>
      <c r="L6033" s="15" t="s">
        <v>87</v>
      </c>
      <c r="M6033" s="0" t="n">
        <v>7</v>
      </c>
      <c r="N6033" s="16" t="n">
        <f aca="false">I6033*K6033</f>
        <v>483300</v>
      </c>
      <c r="O6033" s="16" t="n">
        <f aca="false">I6033*(K6033-J6033)</f>
        <v>85050</v>
      </c>
      <c r="P6033" s="15" t="n">
        <f aca="false">K6033-J6033</f>
        <v>378</v>
      </c>
      <c r="Q6033" s="0" t="str">
        <f aca="false">IF(G6033=0,"Out of stock",IF(G6033&lt;H6033,"Understocked",IF(G6033&gt;Summary!$B$6*H6033,"Overstocked","Healthy")))</f>
        <v>Healthy</v>
      </c>
      <c r="R6033" s="0" t="str">
        <f aca="false">IF(I6033&gt;=Summary!$B$7,"Fast",IF(I6033&lt;Summary!$B$8,"Slow","Medium"))</f>
        <v>Fast</v>
      </c>
      <c r="S6033" s="15" t="n">
        <f aca="false">IF(M6033&gt;Summary!$B$5,1,0)</f>
        <v>0</v>
      </c>
      <c r="T6033" s="16" t="n">
        <f aca="false">IF(Q6033="Overstocked",(G6033-Summary!$B$6*H6033)*J6033,0)</f>
        <v>0</v>
      </c>
    </row>
    <row r="6034" customFormat="false" ht="15" hidden="false" customHeight="false" outlineLevel="0" collapsed="false">
      <c r="A6034" s="0" t="s">
        <v>6132</v>
      </c>
      <c r="B6034" s="0" t="s">
        <v>84</v>
      </c>
      <c r="C6034" s="0" t="s">
        <v>78</v>
      </c>
      <c r="D6034" s="0" t="s">
        <v>90</v>
      </c>
      <c r="E6034" s="14" t="n">
        <v>45593</v>
      </c>
      <c r="F6034" s="14" t="n">
        <v>45603</v>
      </c>
      <c r="G6034" s="0" t="n">
        <v>363</v>
      </c>
      <c r="H6034" s="0" t="n">
        <v>114</v>
      </c>
      <c r="I6034" s="0" t="n">
        <v>98</v>
      </c>
      <c r="J6034" s="0" t="n">
        <v>1857</v>
      </c>
      <c r="K6034" s="0" t="n">
        <v>2271</v>
      </c>
      <c r="L6034" s="15" t="s">
        <v>80</v>
      </c>
      <c r="M6034" s="0" t="n">
        <v>10</v>
      </c>
      <c r="N6034" s="16" t="n">
        <f aca="false">I6034*K6034</f>
        <v>222558</v>
      </c>
      <c r="O6034" s="16" t="n">
        <f aca="false">I6034*(K6034-J6034)</f>
        <v>40572</v>
      </c>
      <c r="P6034" s="15" t="n">
        <f aca="false">K6034-J6034</f>
        <v>414</v>
      </c>
      <c r="Q6034" s="0" t="str">
        <f aca="false">IF(G6034=0,"Out of stock",IF(G6034&lt;H6034,"Understocked",IF(G6034&gt;Summary!$B$6*H6034,"Overstocked","Healthy")))</f>
        <v>Healthy</v>
      </c>
      <c r="R6034" s="0" t="str">
        <f aca="false">IF(I6034&gt;=Summary!$B$7,"Fast",IF(I6034&lt;Summary!$B$8,"Slow","Medium"))</f>
        <v>Slow</v>
      </c>
      <c r="S6034" s="15" t="n">
        <f aca="false">IF(M6034&gt;Summary!$B$5,1,0)</f>
        <v>1</v>
      </c>
      <c r="T6034" s="16" t="n">
        <f aca="false">IF(Q6034="Overstocked",(G6034-Summary!$B$6*H6034)*J6034,0)</f>
        <v>0</v>
      </c>
    </row>
    <row r="6035" customFormat="false" ht="15" hidden="false" customHeight="false" outlineLevel="0" collapsed="false">
      <c r="A6035" s="0" t="s">
        <v>6133</v>
      </c>
      <c r="B6035" s="0" t="s">
        <v>123</v>
      </c>
      <c r="C6035" s="0" t="s">
        <v>104</v>
      </c>
      <c r="D6035" s="0" t="s">
        <v>79</v>
      </c>
      <c r="E6035" s="14" t="n">
        <v>45477</v>
      </c>
      <c r="F6035" s="14" t="n">
        <v>45479</v>
      </c>
      <c r="G6035" s="0" t="n">
        <v>98</v>
      </c>
      <c r="H6035" s="0" t="n">
        <v>110</v>
      </c>
      <c r="I6035" s="0" t="n">
        <v>295</v>
      </c>
      <c r="J6035" s="0" t="n">
        <v>1253</v>
      </c>
      <c r="K6035" s="0" t="n">
        <v>1503</v>
      </c>
      <c r="L6035" s="15" t="s">
        <v>80</v>
      </c>
      <c r="M6035" s="0" t="n">
        <v>2</v>
      </c>
      <c r="N6035" s="16" t="n">
        <f aca="false">I6035*K6035</f>
        <v>443385</v>
      </c>
      <c r="O6035" s="16" t="n">
        <f aca="false">I6035*(K6035-J6035)</f>
        <v>73750</v>
      </c>
      <c r="P6035" s="15" t="n">
        <f aca="false">K6035-J6035</f>
        <v>250</v>
      </c>
      <c r="Q6035" s="0" t="str">
        <f aca="false">IF(G6035=0,"Out of stock",IF(G6035&lt;H6035,"Understocked",IF(G6035&gt;Summary!$B$6*H6035,"Overstocked","Healthy")))</f>
        <v>Understocked</v>
      </c>
      <c r="R6035" s="0" t="str">
        <f aca="false">IF(I6035&gt;=Summary!$B$7,"Fast",IF(I6035&lt;Summary!$B$8,"Slow","Medium"))</f>
        <v>Fast</v>
      </c>
      <c r="S6035" s="15" t="n">
        <f aca="false">IF(M6035&gt;Summary!$B$5,1,0)</f>
        <v>0</v>
      </c>
      <c r="T6035" s="16" t="n">
        <f aca="false">IF(Q6035="Overstocked",(G6035-Summary!$B$6*H6035)*J6035,0)</f>
        <v>0</v>
      </c>
    </row>
    <row r="6036" customFormat="false" ht="15" hidden="false" customHeight="false" outlineLevel="0" collapsed="false">
      <c r="A6036" s="0" t="s">
        <v>6134</v>
      </c>
      <c r="B6036" s="0" t="s">
        <v>113</v>
      </c>
      <c r="C6036" s="0" t="s">
        <v>78</v>
      </c>
      <c r="D6036" s="0" t="s">
        <v>79</v>
      </c>
      <c r="E6036" s="14" t="n">
        <v>45609</v>
      </c>
      <c r="F6036" s="14" t="n">
        <v>45615</v>
      </c>
      <c r="G6036" s="0" t="n">
        <v>80</v>
      </c>
      <c r="H6036" s="0" t="n">
        <v>51</v>
      </c>
      <c r="I6036" s="0" t="n">
        <v>239</v>
      </c>
      <c r="J6036" s="0" t="n">
        <v>1423</v>
      </c>
      <c r="K6036" s="0" t="n">
        <v>1708</v>
      </c>
      <c r="L6036" s="15" t="s">
        <v>80</v>
      </c>
      <c r="M6036" s="0" t="n">
        <v>6</v>
      </c>
      <c r="N6036" s="16" t="n">
        <f aca="false">I6036*K6036</f>
        <v>408212</v>
      </c>
      <c r="O6036" s="16" t="n">
        <f aca="false">I6036*(K6036-J6036)</f>
        <v>68115</v>
      </c>
      <c r="P6036" s="15" t="n">
        <f aca="false">K6036-J6036</f>
        <v>285</v>
      </c>
      <c r="Q6036" s="0" t="str">
        <f aca="false">IF(G6036=0,"Out of stock",IF(G6036&lt;H6036,"Understocked",IF(G6036&gt;Summary!$B$6*H6036,"Overstocked","Healthy")))</f>
        <v>Healthy</v>
      </c>
      <c r="R6036" s="0" t="str">
        <f aca="false">IF(I6036&gt;=Summary!$B$7,"Fast",IF(I6036&lt;Summary!$B$8,"Slow","Medium"))</f>
        <v>Fast</v>
      </c>
      <c r="S6036" s="15" t="n">
        <f aca="false">IF(M6036&gt;Summary!$B$5,1,0)</f>
        <v>0</v>
      </c>
      <c r="T6036" s="16" t="n">
        <f aca="false">IF(Q6036="Overstocked",(G6036-Summary!$B$6*H6036)*J6036,0)</f>
        <v>0</v>
      </c>
    </row>
    <row r="6037" customFormat="false" ht="15" hidden="false" customHeight="false" outlineLevel="0" collapsed="false">
      <c r="A6037" s="0" t="s">
        <v>6135</v>
      </c>
      <c r="B6037" s="0" t="s">
        <v>113</v>
      </c>
      <c r="C6037" s="0" t="s">
        <v>96</v>
      </c>
      <c r="D6037" s="0" t="s">
        <v>86</v>
      </c>
      <c r="E6037" s="14" t="n">
        <v>45480</v>
      </c>
      <c r="F6037" s="14" t="n">
        <v>45488</v>
      </c>
      <c r="G6037" s="0" t="n">
        <v>12</v>
      </c>
      <c r="H6037" s="0" t="n">
        <v>139</v>
      </c>
      <c r="I6037" s="0" t="n">
        <v>263</v>
      </c>
      <c r="J6037" s="0" t="n">
        <v>1560</v>
      </c>
      <c r="K6037" s="0" t="n">
        <v>1871</v>
      </c>
      <c r="L6037" s="15" t="s">
        <v>97</v>
      </c>
      <c r="M6037" s="0" t="n">
        <v>8</v>
      </c>
      <c r="N6037" s="16" t="n">
        <f aca="false">I6037*K6037</f>
        <v>492073</v>
      </c>
      <c r="O6037" s="16" t="n">
        <f aca="false">I6037*(K6037-J6037)</f>
        <v>81793</v>
      </c>
      <c r="P6037" s="15" t="n">
        <f aca="false">K6037-J6037</f>
        <v>311</v>
      </c>
      <c r="Q6037" s="0" t="str">
        <f aca="false">IF(G6037=0,"Out of stock",IF(G6037&lt;H6037,"Understocked",IF(G6037&gt;Summary!$B$6*H6037,"Overstocked","Healthy")))</f>
        <v>Understocked</v>
      </c>
      <c r="R6037" s="0" t="str">
        <f aca="false">IF(I6037&gt;=Summary!$B$7,"Fast",IF(I6037&lt;Summary!$B$8,"Slow","Medium"))</f>
        <v>Fast</v>
      </c>
      <c r="S6037" s="15" t="n">
        <f aca="false">IF(M6037&gt;Summary!$B$5,1,0)</f>
        <v>1</v>
      </c>
      <c r="T6037" s="16" t="n">
        <f aca="false">IF(Q6037="Overstocked",(G6037-Summary!$B$6*H6037)*J6037,0)</f>
        <v>0</v>
      </c>
    </row>
    <row r="6038" customFormat="false" ht="15" hidden="false" customHeight="false" outlineLevel="0" collapsed="false">
      <c r="A6038" s="0" t="s">
        <v>6136</v>
      </c>
      <c r="B6038" s="0" t="s">
        <v>115</v>
      </c>
      <c r="C6038" s="0" t="s">
        <v>85</v>
      </c>
      <c r="D6038" s="0" t="s">
        <v>79</v>
      </c>
      <c r="E6038" s="14" t="n">
        <v>45509</v>
      </c>
      <c r="F6038" s="14" t="n">
        <v>45515</v>
      </c>
      <c r="G6038" s="0" t="n">
        <v>380</v>
      </c>
      <c r="H6038" s="0" t="n">
        <v>115</v>
      </c>
      <c r="I6038" s="0" t="n">
        <v>199</v>
      </c>
      <c r="J6038" s="0" t="n">
        <v>1038</v>
      </c>
      <c r="K6038" s="0" t="n">
        <v>1359</v>
      </c>
      <c r="L6038" s="15" t="s">
        <v>93</v>
      </c>
      <c r="M6038" s="0" t="n">
        <v>6</v>
      </c>
      <c r="N6038" s="16" t="n">
        <f aca="false">I6038*K6038</f>
        <v>270441</v>
      </c>
      <c r="O6038" s="16" t="n">
        <f aca="false">I6038*(K6038-J6038)</f>
        <v>63879</v>
      </c>
      <c r="P6038" s="15" t="n">
        <f aca="false">K6038-J6038</f>
        <v>321</v>
      </c>
      <c r="Q6038" s="0" t="str">
        <f aca="false">IF(G6038=0,"Out of stock",IF(G6038&lt;H6038,"Understocked",IF(G6038&gt;Summary!$B$6*H6038,"Overstocked","Healthy")))</f>
        <v>Healthy</v>
      </c>
      <c r="R6038" s="0" t="str">
        <f aca="false">IF(I6038&gt;=Summary!$B$7,"Fast",IF(I6038&lt;Summary!$B$8,"Slow","Medium"))</f>
        <v>Medium</v>
      </c>
      <c r="S6038" s="15" t="n">
        <f aca="false">IF(M6038&gt;Summary!$B$5,1,0)</f>
        <v>0</v>
      </c>
      <c r="T6038" s="16" t="n">
        <f aca="false">IF(Q6038="Overstocked",(G6038-Summary!$B$6*H6038)*J6038,0)</f>
        <v>0</v>
      </c>
    </row>
    <row r="6039" customFormat="false" ht="15" hidden="false" customHeight="false" outlineLevel="0" collapsed="false">
      <c r="A6039" s="0" t="s">
        <v>6137</v>
      </c>
      <c r="B6039" s="0" t="s">
        <v>115</v>
      </c>
      <c r="C6039" s="0" t="s">
        <v>96</v>
      </c>
      <c r="D6039" s="0" t="s">
        <v>79</v>
      </c>
      <c r="E6039" s="14" t="n">
        <v>45589</v>
      </c>
      <c r="F6039" s="14" t="n">
        <v>45596</v>
      </c>
      <c r="G6039" s="0" t="n">
        <v>416</v>
      </c>
      <c r="H6039" s="0" t="n">
        <v>135</v>
      </c>
      <c r="I6039" s="0" t="n">
        <v>127</v>
      </c>
      <c r="J6039" s="0" t="n">
        <v>455</v>
      </c>
      <c r="K6039" s="0" t="n">
        <v>721</v>
      </c>
      <c r="L6039" s="15" t="s">
        <v>93</v>
      </c>
      <c r="M6039" s="0" t="n">
        <v>7</v>
      </c>
      <c r="N6039" s="16" t="n">
        <f aca="false">I6039*K6039</f>
        <v>91567</v>
      </c>
      <c r="O6039" s="16" t="n">
        <f aca="false">I6039*(K6039-J6039)</f>
        <v>33782</v>
      </c>
      <c r="P6039" s="15" t="n">
        <f aca="false">K6039-J6039</f>
        <v>266</v>
      </c>
      <c r="Q6039" s="0" t="str">
        <f aca="false">IF(G6039=0,"Out of stock",IF(G6039&lt;H6039,"Understocked",IF(G6039&gt;Summary!$B$6*H6039,"Overstocked","Healthy")))</f>
        <v>Healthy</v>
      </c>
      <c r="R6039" s="0" t="str">
        <f aca="false">IF(I6039&gt;=Summary!$B$7,"Fast",IF(I6039&lt;Summary!$B$8,"Slow","Medium"))</f>
        <v>Medium</v>
      </c>
      <c r="S6039" s="15" t="n">
        <f aca="false">IF(M6039&gt;Summary!$B$5,1,0)</f>
        <v>0</v>
      </c>
      <c r="T6039" s="16" t="n">
        <f aca="false">IF(Q6039="Overstocked",(G6039-Summary!$B$6*H6039)*J6039,0)</f>
        <v>0</v>
      </c>
    </row>
    <row r="6040" customFormat="false" ht="15" hidden="false" customHeight="false" outlineLevel="0" collapsed="false">
      <c r="A6040" s="0" t="s">
        <v>6138</v>
      </c>
      <c r="B6040" s="0" t="s">
        <v>111</v>
      </c>
      <c r="C6040" s="0" t="s">
        <v>78</v>
      </c>
      <c r="D6040" s="0" t="s">
        <v>102</v>
      </c>
      <c r="E6040" s="14" t="n">
        <v>45646</v>
      </c>
      <c r="F6040" s="14" t="n">
        <v>45653</v>
      </c>
      <c r="G6040" s="0" t="n">
        <v>321</v>
      </c>
      <c r="H6040" s="0" t="n">
        <v>100</v>
      </c>
      <c r="I6040" s="0" t="n">
        <v>216</v>
      </c>
      <c r="J6040" s="0" t="n">
        <v>205</v>
      </c>
      <c r="K6040" s="0" t="n">
        <v>649</v>
      </c>
      <c r="L6040" s="15" t="s">
        <v>87</v>
      </c>
      <c r="M6040" s="0" t="n">
        <v>7</v>
      </c>
      <c r="N6040" s="16" t="n">
        <f aca="false">I6040*K6040</f>
        <v>140184</v>
      </c>
      <c r="O6040" s="16" t="n">
        <f aca="false">I6040*(K6040-J6040)</f>
        <v>95904</v>
      </c>
      <c r="P6040" s="15" t="n">
        <f aca="false">K6040-J6040</f>
        <v>444</v>
      </c>
      <c r="Q6040" s="0" t="str">
        <f aca="false">IF(G6040=0,"Out of stock",IF(G6040&lt;H6040,"Understocked",IF(G6040&gt;Summary!$B$6*H6040,"Overstocked","Healthy")))</f>
        <v>Healthy</v>
      </c>
      <c r="R6040" s="0" t="str">
        <f aca="false">IF(I6040&gt;=Summary!$B$7,"Fast",IF(I6040&lt;Summary!$B$8,"Slow","Medium"))</f>
        <v>Fast</v>
      </c>
      <c r="S6040" s="15" t="n">
        <f aca="false">IF(M6040&gt;Summary!$B$5,1,0)</f>
        <v>0</v>
      </c>
      <c r="T6040" s="16" t="n">
        <f aca="false">IF(Q6040="Overstocked",(G6040-Summary!$B$6*H6040)*J6040,0)</f>
        <v>0</v>
      </c>
    </row>
    <row r="6041" customFormat="false" ht="15" hidden="false" customHeight="false" outlineLevel="0" collapsed="false">
      <c r="A6041" s="0" t="s">
        <v>6139</v>
      </c>
      <c r="B6041" s="0" t="s">
        <v>84</v>
      </c>
      <c r="C6041" s="0" t="s">
        <v>85</v>
      </c>
      <c r="D6041" s="0" t="s">
        <v>92</v>
      </c>
      <c r="E6041" s="14" t="n">
        <v>45226</v>
      </c>
      <c r="F6041" s="14" t="n">
        <v>45228</v>
      </c>
      <c r="G6041" s="0" t="n">
        <v>291</v>
      </c>
      <c r="H6041" s="0" t="n">
        <v>124</v>
      </c>
      <c r="I6041" s="0" t="n">
        <v>78</v>
      </c>
      <c r="J6041" s="0" t="n">
        <v>1623</v>
      </c>
      <c r="K6041" s="0" t="n">
        <v>1845</v>
      </c>
      <c r="L6041" s="15" t="s">
        <v>82</v>
      </c>
      <c r="M6041" s="0" t="n">
        <v>2</v>
      </c>
      <c r="N6041" s="16" t="n">
        <f aca="false">I6041*K6041</f>
        <v>143910</v>
      </c>
      <c r="O6041" s="16" t="n">
        <f aca="false">I6041*(K6041-J6041)</f>
        <v>17316</v>
      </c>
      <c r="P6041" s="15" t="n">
        <f aca="false">K6041-J6041</f>
        <v>222</v>
      </c>
      <c r="Q6041" s="0" t="str">
        <f aca="false">IF(G6041=0,"Out of stock",IF(G6041&lt;H6041,"Understocked",IF(G6041&gt;Summary!$B$6*H6041,"Overstocked","Healthy")))</f>
        <v>Healthy</v>
      </c>
      <c r="R6041" s="0" t="str">
        <f aca="false">IF(I6041&gt;=Summary!$B$7,"Fast",IF(I6041&lt;Summary!$B$8,"Slow","Medium"))</f>
        <v>Slow</v>
      </c>
      <c r="S6041" s="15" t="n">
        <f aca="false">IF(M6041&gt;Summary!$B$5,1,0)</f>
        <v>0</v>
      </c>
      <c r="T6041" s="16" t="n">
        <f aca="false">IF(Q6041="Overstocked",(G6041-Summary!$B$6*H6041)*J6041,0)</f>
        <v>0</v>
      </c>
    </row>
    <row r="6042" customFormat="false" ht="15" hidden="false" customHeight="false" outlineLevel="0" collapsed="false">
      <c r="A6042" s="0" t="s">
        <v>6140</v>
      </c>
      <c r="B6042" s="0" t="s">
        <v>77</v>
      </c>
      <c r="C6042" s="0" t="s">
        <v>104</v>
      </c>
      <c r="D6042" s="0" t="s">
        <v>92</v>
      </c>
      <c r="E6042" s="14" t="n">
        <v>45282</v>
      </c>
      <c r="F6042" s="14" t="n">
        <v>45292</v>
      </c>
      <c r="G6042" s="0" t="n">
        <v>437</v>
      </c>
      <c r="H6042" s="0" t="n">
        <v>143</v>
      </c>
      <c r="I6042" s="0" t="n">
        <v>207</v>
      </c>
      <c r="J6042" s="0" t="n">
        <v>1195</v>
      </c>
      <c r="K6042" s="0" t="n">
        <v>1347</v>
      </c>
      <c r="L6042" s="15" t="s">
        <v>82</v>
      </c>
      <c r="M6042" s="0" t="n">
        <v>10</v>
      </c>
      <c r="N6042" s="16" t="n">
        <f aca="false">I6042*K6042</f>
        <v>278829</v>
      </c>
      <c r="O6042" s="16" t="n">
        <f aca="false">I6042*(K6042-J6042)</f>
        <v>31464</v>
      </c>
      <c r="P6042" s="15" t="n">
        <f aca="false">K6042-J6042</f>
        <v>152</v>
      </c>
      <c r="Q6042" s="0" t="str">
        <f aca="false">IF(G6042=0,"Out of stock",IF(G6042&lt;H6042,"Understocked",IF(G6042&gt;Summary!$B$6*H6042,"Overstocked","Healthy")))</f>
        <v>Healthy</v>
      </c>
      <c r="R6042" s="0" t="str">
        <f aca="false">IF(I6042&gt;=Summary!$B$7,"Fast",IF(I6042&lt;Summary!$B$8,"Slow","Medium"))</f>
        <v>Fast</v>
      </c>
      <c r="S6042" s="15" t="n">
        <f aca="false">IF(M6042&gt;Summary!$B$5,1,0)</f>
        <v>1</v>
      </c>
      <c r="T6042" s="16" t="n">
        <f aca="false">IF(Q6042="Overstocked",(G6042-Summary!$B$6*H6042)*J6042,0)</f>
        <v>0</v>
      </c>
    </row>
    <row r="6043" customFormat="false" ht="15" hidden="false" customHeight="false" outlineLevel="0" collapsed="false">
      <c r="A6043" s="0" t="s">
        <v>6141</v>
      </c>
      <c r="B6043" s="0" t="s">
        <v>115</v>
      </c>
      <c r="C6043" s="0" t="s">
        <v>104</v>
      </c>
      <c r="D6043" s="0" t="s">
        <v>102</v>
      </c>
      <c r="E6043" s="14" t="n">
        <v>45384</v>
      </c>
      <c r="F6043" s="14" t="n">
        <v>45386</v>
      </c>
      <c r="G6043" s="0" t="n">
        <v>338</v>
      </c>
      <c r="H6043" s="0" t="n">
        <v>64</v>
      </c>
      <c r="I6043" s="0" t="n">
        <v>245</v>
      </c>
      <c r="J6043" s="0" t="n">
        <v>1764</v>
      </c>
      <c r="K6043" s="0" t="n">
        <v>2031</v>
      </c>
      <c r="L6043" s="15" t="s">
        <v>82</v>
      </c>
      <c r="M6043" s="0" t="n">
        <v>2</v>
      </c>
      <c r="N6043" s="16" t="n">
        <f aca="false">I6043*K6043</f>
        <v>497595</v>
      </c>
      <c r="O6043" s="16" t="n">
        <f aca="false">I6043*(K6043-J6043)</f>
        <v>65415</v>
      </c>
      <c r="P6043" s="15" t="n">
        <f aca="false">K6043-J6043</f>
        <v>267</v>
      </c>
      <c r="Q6043" s="0" t="str">
        <f aca="false">IF(G6043=0,"Out of stock",IF(G6043&lt;H6043,"Understocked",IF(G6043&gt;Summary!$B$6*H6043,"Overstocked","Healthy")))</f>
        <v>Overstocked</v>
      </c>
      <c r="R6043" s="0" t="str">
        <f aca="false">IF(I6043&gt;=Summary!$B$7,"Fast",IF(I6043&lt;Summary!$B$8,"Slow","Medium"))</f>
        <v>Fast</v>
      </c>
      <c r="S6043" s="15" t="n">
        <f aca="false">IF(M6043&gt;Summary!$B$5,1,0)</f>
        <v>0</v>
      </c>
      <c r="T6043" s="16" t="n">
        <f aca="false">IF(Q6043="Overstocked",(G6043-Summary!$B$6*H6043)*J6043,0)</f>
        <v>144648</v>
      </c>
    </row>
    <row r="6044" customFormat="false" ht="15" hidden="false" customHeight="false" outlineLevel="0" collapsed="false">
      <c r="A6044" s="0" t="s">
        <v>6142</v>
      </c>
      <c r="B6044" s="0" t="s">
        <v>95</v>
      </c>
      <c r="C6044" s="0" t="s">
        <v>78</v>
      </c>
      <c r="D6044" s="0" t="s">
        <v>79</v>
      </c>
      <c r="E6044" s="14" t="n">
        <v>45518</v>
      </c>
      <c r="F6044" s="14" t="n">
        <v>45519</v>
      </c>
      <c r="G6044" s="0" t="n">
        <v>319</v>
      </c>
      <c r="H6044" s="0" t="n">
        <v>98</v>
      </c>
      <c r="I6044" s="0" t="n">
        <v>141</v>
      </c>
      <c r="J6044" s="0" t="n">
        <v>1418</v>
      </c>
      <c r="K6044" s="0" t="n">
        <v>1511</v>
      </c>
      <c r="L6044" s="15" t="s">
        <v>82</v>
      </c>
      <c r="M6044" s="0" t="n">
        <v>1</v>
      </c>
      <c r="N6044" s="16" t="n">
        <f aca="false">I6044*K6044</f>
        <v>213051</v>
      </c>
      <c r="O6044" s="16" t="n">
        <f aca="false">I6044*(K6044-J6044)</f>
        <v>13113</v>
      </c>
      <c r="P6044" s="15" t="n">
        <f aca="false">K6044-J6044</f>
        <v>93</v>
      </c>
      <c r="Q6044" s="0" t="str">
        <f aca="false">IF(G6044=0,"Out of stock",IF(G6044&lt;H6044,"Understocked",IF(G6044&gt;Summary!$B$6*H6044,"Overstocked","Healthy")))</f>
        <v>Healthy</v>
      </c>
      <c r="R6044" s="0" t="str">
        <f aca="false">IF(I6044&gt;=Summary!$B$7,"Fast",IF(I6044&lt;Summary!$B$8,"Slow","Medium"))</f>
        <v>Medium</v>
      </c>
      <c r="S6044" s="15" t="n">
        <f aca="false">IF(M6044&gt;Summary!$B$5,1,0)</f>
        <v>0</v>
      </c>
      <c r="T6044" s="16" t="n">
        <f aca="false">IF(Q6044="Overstocked",(G6044-Summary!$B$6*H6044)*J6044,0)</f>
        <v>0</v>
      </c>
    </row>
    <row r="6045" customFormat="false" ht="15" hidden="false" customHeight="false" outlineLevel="0" collapsed="false">
      <c r="A6045" s="0" t="s">
        <v>6143</v>
      </c>
      <c r="B6045" s="0" t="s">
        <v>95</v>
      </c>
      <c r="C6045" s="0" t="s">
        <v>96</v>
      </c>
      <c r="D6045" s="0" t="s">
        <v>102</v>
      </c>
      <c r="E6045" s="14" t="n">
        <v>45392</v>
      </c>
      <c r="F6045" s="14" t="n">
        <v>45397</v>
      </c>
      <c r="G6045" s="0" t="n">
        <v>347</v>
      </c>
      <c r="H6045" s="0" t="n">
        <v>148</v>
      </c>
      <c r="I6045" s="0" t="n">
        <v>199</v>
      </c>
      <c r="J6045" s="0" t="n">
        <v>396</v>
      </c>
      <c r="K6045" s="0" t="n">
        <v>532</v>
      </c>
      <c r="L6045" s="15" t="s">
        <v>80</v>
      </c>
      <c r="M6045" s="0" t="n">
        <v>5</v>
      </c>
      <c r="N6045" s="16" t="n">
        <f aca="false">I6045*K6045</f>
        <v>105868</v>
      </c>
      <c r="O6045" s="16" t="n">
        <f aca="false">I6045*(K6045-J6045)</f>
        <v>27064</v>
      </c>
      <c r="P6045" s="15" t="n">
        <f aca="false">K6045-J6045</f>
        <v>136</v>
      </c>
      <c r="Q6045" s="0" t="str">
        <f aca="false">IF(G6045=0,"Out of stock",IF(G6045&lt;H6045,"Understocked",IF(G6045&gt;Summary!$B$6*H6045,"Overstocked","Healthy")))</f>
        <v>Healthy</v>
      </c>
      <c r="R6045" s="0" t="str">
        <f aca="false">IF(I6045&gt;=Summary!$B$7,"Fast",IF(I6045&lt;Summary!$B$8,"Slow","Medium"))</f>
        <v>Medium</v>
      </c>
      <c r="S6045" s="15" t="n">
        <f aca="false">IF(M6045&gt;Summary!$B$5,1,0)</f>
        <v>0</v>
      </c>
      <c r="T6045" s="16" t="n">
        <f aca="false">IF(Q6045="Overstocked",(G6045-Summary!$B$6*H6045)*J6045,0)</f>
        <v>0</v>
      </c>
    </row>
    <row r="6046" customFormat="false" ht="15" hidden="false" customHeight="false" outlineLevel="0" collapsed="false">
      <c r="A6046" s="0" t="s">
        <v>6144</v>
      </c>
      <c r="B6046" s="0" t="s">
        <v>101</v>
      </c>
      <c r="C6046" s="0" t="s">
        <v>96</v>
      </c>
      <c r="D6046" s="0" t="s">
        <v>102</v>
      </c>
      <c r="E6046" s="14" t="n">
        <v>45236</v>
      </c>
      <c r="F6046" s="14" t="n">
        <v>45244</v>
      </c>
      <c r="G6046" s="0" t="n">
        <v>96</v>
      </c>
      <c r="H6046" s="0" t="n">
        <v>75</v>
      </c>
      <c r="I6046" s="0" t="n">
        <v>16</v>
      </c>
      <c r="J6046" s="0" t="n">
        <v>1013</v>
      </c>
      <c r="K6046" s="0" t="n">
        <v>1339</v>
      </c>
      <c r="L6046" s="15" t="s">
        <v>97</v>
      </c>
      <c r="M6046" s="0" t="n">
        <v>8</v>
      </c>
      <c r="N6046" s="16" t="n">
        <f aca="false">I6046*K6046</f>
        <v>21424</v>
      </c>
      <c r="O6046" s="16" t="n">
        <f aca="false">I6046*(K6046-J6046)</f>
        <v>5216</v>
      </c>
      <c r="P6046" s="15" t="n">
        <f aca="false">K6046-J6046</f>
        <v>326</v>
      </c>
      <c r="Q6046" s="0" t="str">
        <f aca="false">IF(G6046=0,"Out of stock",IF(G6046&lt;H6046,"Understocked",IF(G6046&gt;Summary!$B$6*H6046,"Overstocked","Healthy")))</f>
        <v>Healthy</v>
      </c>
      <c r="R6046" s="0" t="str">
        <f aca="false">IF(I6046&gt;=Summary!$B$7,"Fast",IF(I6046&lt;Summary!$B$8,"Slow","Medium"))</f>
        <v>Slow</v>
      </c>
      <c r="S6046" s="15" t="n">
        <f aca="false">IF(M6046&gt;Summary!$B$5,1,0)</f>
        <v>1</v>
      </c>
      <c r="T6046" s="16" t="n">
        <f aca="false">IF(Q6046="Overstocked",(G6046-Summary!$B$6*H6046)*J6046,0)</f>
        <v>0</v>
      </c>
    </row>
    <row r="6047" customFormat="false" ht="15" hidden="false" customHeight="false" outlineLevel="0" collapsed="false">
      <c r="A6047" s="0" t="s">
        <v>6145</v>
      </c>
      <c r="B6047" s="0" t="s">
        <v>123</v>
      </c>
      <c r="C6047" s="0" t="s">
        <v>104</v>
      </c>
      <c r="D6047" s="0" t="s">
        <v>102</v>
      </c>
      <c r="E6047" s="14" t="n">
        <v>45509</v>
      </c>
      <c r="F6047" s="14" t="n">
        <v>45510</v>
      </c>
      <c r="G6047" s="0" t="n">
        <v>129</v>
      </c>
      <c r="H6047" s="0" t="n">
        <v>102</v>
      </c>
      <c r="I6047" s="0" t="n">
        <v>223</v>
      </c>
      <c r="J6047" s="0" t="n">
        <v>1132</v>
      </c>
      <c r="K6047" s="0" t="n">
        <v>1348</v>
      </c>
      <c r="L6047" s="15" t="s">
        <v>82</v>
      </c>
      <c r="M6047" s="0" t="n">
        <v>1</v>
      </c>
      <c r="N6047" s="16" t="n">
        <f aca="false">I6047*K6047</f>
        <v>300604</v>
      </c>
      <c r="O6047" s="16" t="n">
        <f aca="false">I6047*(K6047-J6047)</f>
        <v>48168</v>
      </c>
      <c r="P6047" s="15" t="n">
        <f aca="false">K6047-J6047</f>
        <v>216</v>
      </c>
      <c r="Q6047" s="0" t="str">
        <f aca="false">IF(G6047=0,"Out of stock",IF(G6047&lt;H6047,"Understocked",IF(G6047&gt;Summary!$B$6*H6047,"Overstocked","Healthy")))</f>
        <v>Healthy</v>
      </c>
      <c r="R6047" s="0" t="str">
        <f aca="false">IF(I6047&gt;=Summary!$B$7,"Fast",IF(I6047&lt;Summary!$B$8,"Slow","Medium"))</f>
        <v>Fast</v>
      </c>
      <c r="S6047" s="15" t="n">
        <f aca="false">IF(M6047&gt;Summary!$B$5,1,0)</f>
        <v>0</v>
      </c>
      <c r="T6047" s="16" t="n">
        <f aca="false">IF(Q6047="Overstocked",(G6047-Summary!$B$6*H6047)*J6047,0)</f>
        <v>0</v>
      </c>
    </row>
    <row r="6048" customFormat="false" ht="15" hidden="false" customHeight="false" outlineLevel="0" collapsed="false">
      <c r="A6048" s="0" t="s">
        <v>6146</v>
      </c>
      <c r="B6048" s="0" t="s">
        <v>101</v>
      </c>
      <c r="C6048" s="0" t="s">
        <v>104</v>
      </c>
      <c r="D6048" s="0" t="s">
        <v>79</v>
      </c>
      <c r="E6048" s="14" t="n">
        <v>45593</v>
      </c>
      <c r="F6048" s="14" t="n">
        <v>45594</v>
      </c>
      <c r="G6048" s="0" t="n">
        <v>67</v>
      </c>
      <c r="H6048" s="0" t="n">
        <v>136</v>
      </c>
      <c r="I6048" s="0" t="n">
        <v>81</v>
      </c>
      <c r="J6048" s="0" t="n">
        <v>1882</v>
      </c>
      <c r="K6048" s="0" t="n">
        <v>2370</v>
      </c>
      <c r="L6048" s="15" t="s">
        <v>97</v>
      </c>
      <c r="M6048" s="0" t="n">
        <v>1</v>
      </c>
      <c r="N6048" s="16" t="n">
        <f aca="false">I6048*K6048</f>
        <v>191970</v>
      </c>
      <c r="O6048" s="16" t="n">
        <f aca="false">I6048*(K6048-J6048)</f>
        <v>39528</v>
      </c>
      <c r="P6048" s="15" t="n">
        <f aca="false">K6048-J6048</f>
        <v>488</v>
      </c>
      <c r="Q6048" s="0" t="str">
        <f aca="false">IF(G6048=0,"Out of stock",IF(G6048&lt;H6048,"Understocked",IF(G6048&gt;Summary!$B$6*H6048,"Overstocked","Healthy")))</f>
        <v>Understocked</v>
      </c>
      <c r="R6048" s="0" t="str">
        <f aca="false">IF(I6048&gt;=Summary!$B$7,"Fast",IF(I6048&lt;Summary!$B$8,"Slow","Medium"))</f>
        <v>Slow</v>
      </c>
      <c r="S6048" s="15" t="n">
        <f aca="false">IF(M6048&gt;Summary!$B$5,1,0)</f>
        <v>0</v>
      </c>
      <c r="T6048" s="16" t="n">
        <f aca="false">IF(Q6048="Overstocked",(G6048-Summary!$B$6*H6048)*J6048,0)</f>
        <v>0</v>
      </c>
    </row>
    <row r="6049" customFormat="false" ht="15" hidden="false" customHeight="false" outlineLevel="0" collapsed="false">
      <c r="A6049" s="0" t="s">
        <v>6147</v>
      </c>
      <c r="B6049" s="0" t="s">
        <v>115</v>
      </c>
      <c r="C6049" s="0" t="s">
        <v>78</v>
      </c>
      <c r="D6049" s="0" t="s">
        <v>92</v>
      </c>
      <c r="E6049" s="14" t="n">
        <v>45414</v>
      </c>
      <c r="F6049" s="14" t="n">
        <v>45417</v>
      </c>
      <c r="G6049" s="0" t="n">
        <v>207</v>
      </c>
      <c r="H6049" s="0" t="n">
        <v>83</v>
      </c>
      <c r="I6049" s="0" t="n">
        <v>45</v>
      </c>
      <c r="J6049" s="0" t="n">
        <v>522</v>
      </c>
      <c r="K6049" s="0" t="n">
        <v>717</v>
      </c>
      <c r="L6049" s="15" t="s">
        <v>80</v>
      </c>
      <c r="M6049" s="0" t="n">
        <v>3</v>
      </c>
      <c r="N6049" s="16" t="n">
        <f aca="false">I6049*K6049</f>
        <v>32265</v>
      </c>
      <c r="O6049" s="16" t="n">
        <f aca="false">I6049*(K6049-J6049)</f>
        <v>8775</v>
      </c>
      <c r="P6049" s="15" t="n">
        <f aca="false">K6049-J6049</f>
        <v>195</v>
      </c>
      <c r="Q6049" s="0" t="str">
        <f aca="false">IF(G6049=0,"Out of stock",IF(G6049&lt;H6049,"Understocked",IF(G6049&gt;Summary!$B$6*H6049,"Overstocked","Healthy")))</f>
        <v>Healthy</v>
      </c>
      <c r="R6049" s="0" t="str">
        <f aca="false">IF(I6049&gt;=Summary!$B$7,"Fast",IF(I6049&lt;Summary!$B$8,"Slow","Medium"))</f>
        <v>Slow</v>
      </c>
      <c r="S6049" s="15" t="n">
        <f aca="false">IF(M6049&gt;Summary!$B$5,1,0)</f>
        <v>0</v>
      </c>
      <c r="T6049" s="16" t="n">
        <f aca="false">IF(Q6049="Overstocked",(G6049-Summary!$B$6*H6049)*J6049,0)</f>
        <v>0</v>
      </c>
    </row>
    <row r="6050" customFormat="false" ht="15" hidden="false" customHeight="false" outlineLevel="0" collapsed="false">
      <c r="A6050" s="0" t="s">
        <v>6148</v>
      </c>
      <c r="B6050" s="0" t="s">
        <v>115</v>
      </c>
      <c r="C6050" s="0" t="s">
        <v>96</v>
      </c>
      <c r="D6050" s="0" t="s">
        <v>86</v>
      </c>
      <c r="E6050" s="14" t="n">
        <v>45383</v>
      </c>
      <c r="F6050" s="14" t="n">
        <v>45391</v>
      </c>
      <c r="G6050" s="0" t="n">
        <v>131</v>
      </c>
      <c r="H6050" s="0" t="n">
        <v>150</v>
      </c>
      <c r="I6050" s="0" t="n">
        <v>67</v>
      </c>
      <c r="J6050" s="0" t="n">
        <v>221</v>
      </c>
      <c r="K6050" s="0" t="n">
        <v>687</v>
      </c>
      <c r="L6050" s="15" t="s">
        <v>87</v>
      </c>
      <c r="M6050" s="0" t="n">
        <v>8</v>
      </c>
      <c r="N6050" s="16" t="n">
        <f aca="false">I6050*K6050</f>
        <v>46029</v>
      </c>
      <c r="O6050" s="16" t="n">
        <f aca="false">I6050*(K6050-J6050)</f>
        <v>31222</v>
      </c>
      <c r="P6050" s="15" t="n">
        <f aca="false">K6050-J6050</f>
        <v>466</v>
      </c>
      <c r="Q6050" s="0" t="str">
        <f aca="false">IF(G6050=0,"Out of stock",IF(G6050&lt;H6050,"Understocked",IF(G6050&gt;Summary!$B$6*H6050,"Overstocked","Healthy")))</f>
        <v>Understocked</v>
      </c>
      <c r="R6050" s="0" t="str">
        <f aca="false">IF(I6050&gt;=Summary!$B$7,"Fast",IF(I6050&lt;Summary!$B$8,"Slow","Medium"))</f>
        <v>Slow</v>
      </c>
      <c r="S6050" s="15" t="n">
        <f aca="false">IF(M6050&gt;Summary!$B$5,1,0)</f>
        <v>1</v>
      </c>
      <c r="T6050" s="16" t="n">
        <f aca="false">IF(Q6050="Overstocked",(G6050-Summary!$B$6*H6050)*J6050,0)</f>
        <v>0</v>
      </c>
    </row>
    <row r="6051" customFormat="false" ht="15" hidden="false" customHeight="false" outlineLevel="0" collapsed="false">
      <c r="A6051" s="0" t="s">
        <v>6149</v>
      </c>
      <c r="B6051" s="0" t="s">
        <v>89</v>
      </c>
      <c r="C6051" s="0" t="s">
        <v>104</v>
      </c>
      <c r="D6051" s="0" t="s">
        <v>92</v>
      </c>
      <c r="E6051" s="14" t="n">
        <v>45570</v>
      </c>
      <c r="F6051" s="14" t="n">
        <v>45576</v>
      </c>
      <c r="G6051" s="0" t="n">
        <v>194</v>
      </c>
      <c r="H6051" s="0" t="n">
        <v>97</v>
      </c>
      <c r="I6051" s="0" t="n">
        <v>106</v>
      </c>
      <c r="J6051" s="0" t="n">
        <v>1853</v>
      </c>
      <c r="K6051" s="0" t="n">
        <v>2060</v>
      </c>
      <c r="L6051" s="15" t="s">
        <v>97</v>
      </c>
      <c r="M6051" s="0" t="n">
        <v>6</v>
      </c>
      <c r="N6051" s="16" t="n">
        <f aca="false">I6051*K6051</f>
        <v>218360</v>
      </c>
      <c r="O6051" s="16" t="n">
        <f aca="false">I6051*(K6051-J6051)</f>
        <v>21942</v>
      </c>
      <c r="P6051" s="15" t="n">
        <f aca="false">K6051-J6051</f>
        <v>207</v>
      </c>
      <c r="Q6051" s="0" t="str">
        <f aca="false">IF(G6051=0,"Out of stock",IF(G6051&lt;H6051,"Understocked",IF(G6051&gt;Summary!$B$6*H6051,"Overstocked","Healthy")))</f>
        <v>Healthy</v>
      </c>
      <c r="R6051" s="0" t="str">
        <f aca="false">IF(I6051&gt;=Summary!$B$7,"Fast",IF(I6051&lt;Summary!$B$8,"Slow","Medium"))</f>
        <v>Medium</v>
      </c>
      <c r="S6051" s="15" t="n">
        <f aca="false">IF(M6051&gt;Summary!$B$5,1,0)</f>
        <v>0</v>
      </c>
      <c r="T6051" s="16" t="n">
        <f aca="false">IF(Q6051="Overstocked",(G6051-Summary!$B$6*H6051)*J6051,0)</f>
        <v>0</v>
      </c>
    </row>
    <row r="6052" customFormat="false" ht="15" hidden="false" customHeight="false" outlineLevel="0" collapsed="false">
      <c r="A6052" s="0" t="s">
        <v>6150</v>
      </c>
      <c r="B6052" s="0" t="s">
        <v>84</v>
      </c>
      <c r="C6052" s="0" t="s">
        <v>104</v>
      </c>
      <c r="D6052" s="0" t="s">
        <v>90</v>
      </c>
      <c r="E6052" s="14" t="n">
        <v>44992</v>
      </c>
      <c r="F6052" s="14" t="n">
        <v>44996</v>
      </c>
      <c r="G6052" s="0" t="n">
        <v>495</v>
      </c>
      <c r="H6052" s="0" t="n">
        <v>81</v>
      </c>
      <c r="I6052" s="0" t="n">
        <v>135</v>
      </c>
      <c r="J6052" s="0" t="n">
        <v>1525</v>
      </c>
      <c r="K6052" s="0" t="n">
        <v>1744</v>
      </c>
      <c r="L6052" s="15" t="s">
        <v>87</v>
      </c>
      <c r="M6052" s="0" t="n">
        <v>4</v>
      </c>
      <c r="N6052" s="16" t="n">
        <f aca="false">I6052*K6052</f>
        <v>235440</v>
      </c>
      <c r="O6052" s="16" t="n">
        <f aca="false">I6052*(K6052-J6052)</f>
        <v>29565</v>
      </c>
      <c r="P6052" s="15" t="n">
        <f aca="false">K6052-J6052</f>
        <v>219</v>
      </c>
      <c r="Q6052" s="0" t="str">
        <f aca="false">IF(G6052=0,"Out of stock",IF(G6052&lt;H6052,"Understocked",IF(G6052&gt;Summary!$B$6*H6052,"Overstocked","Healthy")))</f>
        <v>Overstocked</v>
      </c>
      <c r="R6052" s="0" t="str">
        <f aca="false">IF(I6052&gt;=Summary!$B$7,"Fast",IF(I6052&lt;Summary!$B$8,"Slow","Medium"))</f>
        <v>Medium</v>
      </c>
      <c r="S6052" s="15" t="n">
        <f aca="false">IF(M6052&gt;Summary!$B$5,1,0)</f>
        <v>0</v>
      </c>
      <c r="T6052" s="16" t="n">
        <f aca="false">IF(Q6052="Overstocked",(G6052-Summary!$B$6*H6052)*J6052,0)</f>
        <v>260775</v>
      </c>
    </row>
    <row r="6053" customFormat="false" ht="15" hidden="false" customHeight="false" outlineLevel="0" collapsed="false">
      <c r="A6053" s="0" t="s">
        <v>6151</v>
      </c>
      <c r="B6053" s="0" t="s">
        <v>113</v>
      </c>
      <c r="C6053" s="0" t="s">
        <v>85</v>
      </c>
      <c r="D6053" s="0" t="s">
        <v>79</v>
      </c>
      <c r="E6053" s="14" t="n">
        <v>45450</v>
      </c>
      <c r="F6053" s="14" t="n">
        <v>45453</v>
      </c>
      <c r="G6053" s="0" t="n">
        <v>360</v>
      </c>
      <c r="H6053" s="0" t="n">
        <v>135</v>
      </c>
      <c r="I6053" s="0" t="n">
        <v>110</v>
      </c>
      <c r="J6053" s="0" t="n">
        <v>419</v>
      </c>
      <c r="K6053" s="0" t="n">
        <v>770</v>
      </c>
      <c r="L6053" s="15" t="s">
        <v>93</v>
      </c>
      <c r="M6053" s="0" t="n">
        <v>3</v>
      </c>
      <c r="N6053" s="16" t="n">
        <f aca="false">I6053*K6053</f>
        <v>84700</v>
      </c>
      <c r="O6053" s="16" t="n">
        <f aca="false">I6053*(K6053-J6053)</f>
        <v>38610</v>
      </c>
      <c r="P6053" s="15" t="n">
        <f aca="false">K6053-J6053</f>
        <v>351</v>
      </c>
      <c r="Q6053" s="0" t="str">
        <f aca="false">IF(G6053=0,"Out of stock",IF(G6053&lt;H6053,"Understocked",IF(G6053&gt;Summary!$B$6*H6053,"Overstocked","Healthy")))</f>
        <v>Healthy</v>
      </c>
      <c r="R6053" s="0" t="str">
        <f aca="false">IF(I6053&gt;=Summary!$B$7,"Fast",IF(I6053&lt;Summary!$B$8,"Slow","Medium"))</f>
        <v>Medium</v>
      </c>
      <c r="S6053" s="15" t="n">
        <f aca="false">IF(M6053&gt;Summary!$B$5,1,0)</f>
        <v>0</v>
      </c>
      <c r="T6053" s="16" t="n">
        <f aca="false">IF(Q6053="Overstocked",(G6053-Summary!$B$6*H6053)*J6053,0)</f>
        <v>0</v>
      </c>
    </row>
    <row r="6054" customFormat="false" ht="15" hidden="false" customHeight="false" outlineLevel="0" collapsed="false">
      <c r="A6054" s="0" t="s">
        <v>6152</v>
      </c>
      <c r="B6054" s="0" t="s">
        <v>111</v>
      </c>
      <c r="C6054" s="0" t="s">
        <v>104</v>
      </c>
      <c r="D6054" s="0" t="s">
        <v>90</v>
      </c>
      <c r="E6054" s="14" t="n">
        <v>45162</v>
      </c>
      <c r="F6054" s="14" t="n">
        <v>45168</v>
      </c>
      <c r="G6054" s="0" t="n">
        <v>300</v>
      </c>
      <c r="H6054" s="0" t="n">
        <v>55</v>
      </c>
      <c r="I6054" s="0" t="n">
        <v>284</v>
      </c>
      <c r="J6054" s="0" t="n">
        <v>1247</v>
      </c>
      <c r="K6054" s="0" t="n">
        <v>1618</v>
      </c>
      <c r="L6054" s="15" t="s">
        <v>97</v>
      </c>
      <c r="M6054" s="0" t="n">
        <v>6</v>
      </c>
      <c r="N6054" s="16" t="n">
        <f aca="false">I6054*K6054</f>
        <v>459512</v>
      </c>
      <c r="O6054" s="16" t="n">
        <f aca="false">I6054*(K6054-J6054)</f>
        <v>105364</v>
      </c>
      <c r="P6054" s="15" t="n">
        <f aca="false">K6054-J6054</f>
        <v>371</v>
      </c>
      <c r="Q6054" s="0" t="str">
        <f aca="false">IF(G6054=0,"Out of stock",IF(G6054&lt;H6054,"Understocked",IF(G6054&gt;Summary!$B$6*H6054,"Overstocked","Healthy")))</f>
        <v>Overstocked</v>
      </c>
      <c r="R6054" s="0" t="str">
        <f aca="false">IF(I6054&gt;=Summary!$B$7,"Fast",IF(I6054&lt;Summary!$B$8,"Slow","Medium"))</f>
        <v>Fast</v>
      </c>
      <c r="S6054" s="15" t="n">
        <f aca="false">IF(M6054&gt;Summary!$B$5,1,0)</f>
        <v>0</v>
      </c>
      <c r="T6054" s="16" t="n">
        <f aca="false">IF(Q6054="Overstocked",(G6054-Summary!$B$6*H6054)*J6054,0)</f>
        <v>99760</v>
      </c>
    </row>
    <row r="6055" customFormat="false" ht="15" hidden="false" customHeight="false" outlineLevel="0" collapsed="false">
      <c r="A6055" s="0" t="s">
        <v>6153</v>
      </c>
      <c r="B6055" s="0" t="s">
        <v>123</v>
      </c>
      <c r="C6055" s="0" t="s">
        <v>96</v>
      </c>
      <c r="D6055" s="0" t="s">
        <v>92</v>
      </c>
      <c r="E6055" s="14" t="n">
        <v>45370</v>
      </c>
      <c r="F6055" s="14" t="n">
        <v>45380</v>
      </c>
      <c r="G6055" s="0" t="n">
        <v>364</v>
      </c>
      <c r="H6055" s="0" t="n">
        <v>136</v>
      </c>
      <c r="I6055" s="0" t="n">
        <v>280</v>
      </c>
      <c r="J6055" s="0" t="n">
        <v>239</v>
      </c>
      <c r="K6055" s="0" t="n">
        <v>450</v>
      </c>
      <c r="L6055" s="15" t="s">
        <v>93</v>
      </c>
      <c r="M6055" s="0" t="n">
        <v>10</v>
      </c>
      <c r="N6055" s="16" t="n">
        <f aca="false">I6055*K6055</f>
        <v>126000</v>
      </c>
      <c r="O6055" s="16" t="n">
        <f aca="false">I6055*(K6055-J6055)</f>
        <v>59080</v>
      </c>
      <c r="P6055" s="15" t="n">
        <f aca="false">K6055-J6055</f>
        <v>211</v>
      </c>
      <c r="Q6055" s="0" t="str">
        <f aca="false">IF(G6055=0,"Out of stock",IF(G6055&lt;H6055,"Understocked",IF(G6055&gt;Summary!$B$6*H6055,"Overstocked","Healthy")))</f>
        <v>Healthy</v>
      </c>
      <c r="R6055" s="0" t="str">
        <f aca="false">IF(I6055&gt;=Summary!$B$7,"Fast",IF(I6055&lt;Summary!$B$8,"Slow","Medium"))</f>
        <v>Fast</v>
      </c>
      <c r="S6055" s="15" t="n">
        <f aca="false">IF(M6055&gt;Summary!$B$5,1,0)</f>
        <v>1</v>
      </c>
      <c r="T6055" s="16" t="n">
        <f aca="false">IF(Q6055="Overstocked",(G6055-Summary!$B$6*H6055)*J6055,0)</f>
        <v>0</v>
      </c>
    </row>
    <row r="6056" customFormat="false" ht="15" hidden="false" customHeight="false" outlineLevel="0" collapsed="false">
      <c r="A6056" s="0" t="s">
        <v>6154</v>
      </c>
      <c r="B6056" s="0" t="s">
        <v>113</v>
      </c>
      <c r="C6056" s="0" t="s">
        <v>104</v>
      </c>
      <c r="D6056" s="0" t="s">
        <v>92</v>
      </c>
      <c r="E6056" s="14" t="n">
        <v>45427</v>
      </c>
      <c r="F6056" s="14" t="n">
        <v>45429</v>
      </c>
      <c r="G6056" s="0" t="n">
        <v>323</v>
      </c>
      <c r="H6056" s="0" t="n">
        <v>129</v>
      </c>
      <c r="I6056" s="0" t="n">
        <v>146</v>
      </c>
      <c r="J6056" s="0" t="n">
        <v>1225</v>
      </c>
      <c r="K6056" s="0" t="n">
        <v>1390</v>
      </c>
      <c r="L6056" s="15" t="s">
        <v>93</v>
      </c>
      <c r="M6056" s="0" t="n">
        <v>2</v>
      </c>
      <c r="N6056" s="16" t="n">
        <f aca="false">I6056*K6056</f>
        <v>202940</v>
      </c>
      <c r="O6056" s="16" t="n">
        <f aca="false">I6056*(K6056-J6056)</f>
        <v>24090</v>
      </c>
      <c r="P6056" s="15" t="n">
        <f aca="false">K6056-J6056</f>
        <v>165</v>
      </c>
      <c r="Q6056" s="0" t="str">
        <f aca="false">IF(G6056=0,"Out of stock",IF(G6056&lt;H6056,"Understocked",IF(G6056&gt;Summary!$B$6*H6056,"Overstocked","Healthy")))</f>
        <v>Healthy</v>
      </c>
      <c r="R6056" s="0" t="str">
        <f aca="false">IF(I6056&gt;=Summary!$B$7,"Fast",IF(I6056&lt;Summary!$B$8,"Slow","Medium"))</f>
        <v>Medium</v>
      </c>
      <c r="S6056" s="15" t="n">
        <f aca="false">IF(M6056&gt;Summary!$B$5,1,0)</f>
        <v>0</v>
      </c>
      <c r="T6056" s="16" t="n">
        <f aca="false">IF(Q6056="Overstocked",(G6056-Summary!$B$6*H6056)*J6056,0)</f>
        <v>0</v>
      </c>
    </row>
    <row r="6057" customFormat="false" ht="15" hidden="false" customHeight="false" outlineLevel="0" collapsed="false">
      <c r="A6057" s="0" t="s">
        <v>6155</v>
      </c>
      <c r="B6057" s="0" t="s">
        <v>95</v>
      </c>
      <c r="C6057" s="0" t="s">
        <v>104</v>
      </c>
      <c r="D6057" s="0" t="s">
        <v>102</v>
      </c>
      <c r="E6057" s="14" t="n">
        <v>45139</v>
      </c>
      <c r="F6057" s="14" t="n">
        <v>45149</v>
      </c>
      <c r="G6057" s="0" t="n">
        <v>375</v>
      </c>
      <c r="H6057" s="0" t="n">
        <v>122</v>
      </c>
      <c r="I6057" s="0" t="n">
        <v>177</v>
      </c>
      <c r="J6057" s="0" t="n">
        <v>606</v>
      </c>
      <c r="K6057" s="0" t="n">
        <v>800</v>
      </c>
      <c r="L6057" s="15" t="s">
        <v>97</v>
      </c>
      <c r="M6057" s="0" t="n">
        <v>10</v>
      </c>
      <c r="N6057" s="16" t="n">
        <f aca="false">I6057*K6057</f>
        <v>141600</v>
      </c>
      <c r="O6057" s="16" t="n">
        <f aca="false">I6057*(K6057-J6057)</f>
        <v>34338</v>
      </c>
      <c r="P6057" s="15" t="n">
        <f aca="false">K6057-J6057</f>
        <v>194</v>
      </c>
      <c r="Q6057" s="0" t="str">
        <f aca="false">IF(G6057=0,"Out of stock",IF(G6057&lt;H6057,"Understocked",IF(G6057&gt;Summary!$B$6*H6057,"Overstocked","Healthy")))</f>
        <v>Healthy</v>
      </c>
      <c r="R6057" s="0" t="str">
        <f aca="false">IF(I6057&gt;=Summary!$B$7,"Fast",IF(I6057&lt;Summary!$B$8,"Slow","Medium"))</f>
        <v>Medium</v>
      </c>
      <c r="S6057" s="15" t="n">
        <f aca="false">IF(M6057&gt;Summary!$B$5,1,0)</f>
        <v>1</v>
      </c>
      <c r="T6057" s="16" t="n">
        <f aca="false">IF(Q6057="Overstocked",(G6057-Summary!$B$6*H6057)*J6057,0)</f>
        <v>0</v>
      </c>
    </row>
    <row r="6058" customFormat="false" ht="15" hidden="false" customHeight="false" outlineLevel="0" collapsed="false">
      <c r="A6058" s="0" t="s">
        <v>6156</v>
      </c>
      <c r="B6058" s="0" t="s">
        <v>107</v>
      </c>
      <c r="C6058" s="0" t="s">
        <v>96</v>
      </c>
      <c r="D6058" s="0" t="s">
        <v>102</v>
      </c>
      <c r="E6058" s="14" t="n">
        <v>45294</v>
      </c>
      <c r="F6058" s="14" t="n">
        <v>45303</v>
      </c>
      <c r="G6058" s="0" t="n">
        <v>336</v>
      </c>
      <c r="H6058" s="0" t="n">
        <v>136</v>
      </c>
      <c r="I6058" s="0" t="n">
        <v>122</v>
      </c>
      <c r="J6058" s="0" t="n">
        <v>1236</v>
      </c>
      <c r="K6058" s="0" t="n">
        <v>1455</v>
      </c>
      <c r="L6058" s="15" t="s">
        <v>82</v>
      </c>
      <c r="M6058" s="0" t="n">
        <v>9</v>
      </c>
      <c r="N6058" s="16" t="n">
        <f aca="false">I6058*K6058</f>
        <v>177510</v>
      </c>
      <c r="O6058" s="16" t="n">
        <f aca="false">I6058*(K6058-J6058)</f>
        <v>26718</v>
      </c>
      <c r="P6058" s="15" t="n">
        <f aca="false">K6058-J6058</f>
        <v>219</v>
      </c>
      <c r="Q6058" s="0" t="str">
        <f aca="false">IF(G6058=0,"Out of stock",IF(G6058&lt;H6058,"Understocked",IF(G6058&gt;Summary!$B$6*H6058,"Overstocked","Healthy")))</f>
        <v>Healthy</v>
      </c>
      <c r="R6058" s="0" t="str">
        <f aca="false">IF(I6058&gt;=Summary!$B$7,"Fast",IF(I6058&lt;Summary!$B$8,"Slow","Medium"))</f>
        <v>Medium</v>
      </c>
      <c r="S6058" s="15" t="n">
        <f aca="false">IF(M6058&gt;Summary!$B$5,1,0)</f>
        <v>1</v>
      </c>
      <c r="T6058" s="16" t="n">
        <f aca="false">IF(Q6058="Overstocked",(G6058-Summary!$B$6*H6058)*J6058,0)</f>
        <v>0</v>
      </c>
    </row>
    <row r="6059" customFormat="false" ht="15" hidden="false" customHeight="false" outlineLevel="0" collapsed="false">
      <c r="A6059" s="0" t="s">
        <v>6157</v>
      </c>
      <c r="B6059" s="0" t="s">
        <v>115</v>
      </c>
      <c r="C6059" s="0" t="s">
        <v>85</v>
      </c>
      <c r="D6059" s="0" t="s">
        <v>79</v>
      </c>
      <c r="E6059" s="14" t="n">
        <v>44973</v>
      </c>
      <c r="F6059" s="14" t="n">
        <v>44983</v>
      </c>
      <c r="G6059" s="0" t="n">
        <v>489</v>
      </c>
      <c r="H6059" s="0" t="n">
        <v>61</v>
      </c>
      <c r="I6059" s="0" t="n">
        <v>163</v>
      </c>
      <c r="J6059" s="0" t="n">
        <v>992</v>
      </c>
      <c r="K6059" s="0" t="n">
        <v>1252</v>
      </c>
      <c r="L6059" s="15" t="s">
        <v>93</v>
      </c>
      <c r="M6059" s="0" t="n">
        <v>10</v>
      </c>
      <c r="N6059" s="16" t="n">
        <f aca="false">I6059*K6059</f>
        <v>204076</v>
      </c>
      <c r="O6059" s="16" t="n">
        <f aca="false">I6059*(K6059-J6059)</f>
        <v>42380</v>
      </c>
      <c r="P6059" s="15" t="n">
        <f aca="false">K6059-J6059</f>
        <v>260</v>
      </c>
      <c r="Q6059" s="0" t="str">
        <f aca="false">IF(G6059=0,"Out of stock",IF(G6059&lt;H6059,"Understocked",IF(G6059&gt;Summary!$B$6*H6059,"Overstocked","Healthy")))</f>
        <v>Overstocked</v>
      </c>
      <c r="R6059" s="0" t="str">
        <f aca="false">IF(I6059&gt;=Summary!$B$7,"Fast",IF(I6059&lt;Summary!$B$8,"Slow","Medium"))</f>
        <v>Medium</v>
      </c>
      <c r="S6059" s="15" t="n">
        <f aca="false">IF(M6059&gt;Summary!$B$5,1,0)</f>
        <v>1</v>
      </c>
      <c r="T6059" s="16" t="n">
        <f aca="false">IF(Q6059="Overstocked",(G6059-Summary!$B$6*H6059)*J6059,0)</f>
        <v>243040</v>
      </c>
    </row>
    <row r="6060" customFormat="false" ht="15" hidden="false" customHeight="false" outlineLevel="0" collapsed="false">
      <c r="A6060" s="0" t="s">
        <v>6158</v>
      </c>
      <c r="B6060" s="0" t="s">
        <v>111</v>
      </c>
      <c r="C6060" s="0" t="s">
        <v>78</v>
      </c>
      <c r="D6060" s="0" t="s">
        <v>90</v>
      </c>
      <c r="E6060" s="14" t="n">
        <v>45482</v>
      </c>
      <c r="F6060" s="14" t="n">
        <v>45488</v>
      </c>
      <c r="G6060" s="0" t="n">
        <v>61</v>
      </c>
      <c r="H6060" s="0" t="n">
        <v>150</v>
      </c>
      <c r="I6060" s="0" t="n">
        <v>30</v>
      </c>
      <c r="J6060" s="0" t="n">
        <v>693</v>
      </c>
      <c r="K6060" s="0" t="n">
        <v>757</v>
      </c>
      <c r="L6060" s="15" t="s">
        <v>82</v>
      </c>
      <c r="M6060" s="0" t="n">
        <v>6</v>
      </c>
      <c r="N6060" s="16" t="n">
        <f aca="false">I6060*K6060</f>
        <v>22710</v>
      </c>
      <c r="O6060" s="16" t="n">
        <f aca="false">I6060*(K6060-J6060)</f>
        <v>1920</v>
      </c>
      <c r="P6060" s="15" t="n">
        <f aca="false">K6060-J6060</f>
        <v>64</v>
      </c>
      <c r="Q6060" s="0" t="str">
        <f aca="false">IF(G6060=0,"Out of stock",IF(G6060&lt;H6060,"Understocked",IF(G6060&gt;Summary!$B$6*H6060,"Overstocked","Healthy")))</f>
        <v>Understocked</v>
      </c>
      <c r="R6060" s="0" t="str">
        <f aca="false">IF(I6060&gt;=Summary!$B$7,"Fast",IF(I6060&lt;Summary!$B$8,"Slow","Medium"))</f>
        <v>Slow</v>
      </c>
      <c r="S6060" s="15" t="n">
        <f aca="false">IF(M6060&gt;Summary!$B$5,1,0)</f>
        <v>0</v>
      </c>
      <c r="T6060" s="16" t="n">
        <f aca="false">IF(Q6060="Overstocked",(G6060-Summary!$B$6*H6060)*J6060,0)</f>
        <v>0</v>
      </c>
    </row>
    <row r="6061" customFormat="false" ht="15" hidden="false" customHeight="false" outlineLevel="0" collapsed="false">
      <c r="A6061" s="0" t="s">
        <v>6159</v>
      </c>
      <c r="B6061" s="0" t="s">
        <v>77</v>
      </c>
      <c r="C6061" s="0" t="s">
        <v>85</v>
      </c>
      <c r="D6061" s="0" t="s">
        <v>79</v>
      </c>
      <c r="E6061" s="14" t="n">
        <v>45274</v>
      </c>
      <c r="F6061" s="14" t="n">
        <v>45275</v>
      </c>
      <c r="G6061" s="0" t="n">
        <v>354</v>
      </c>
      <c r="H6061" s="0" t="n">
        <v>143</v>
      </c>
      <c r="I6061" s="0" t="n">
        <v>9</v>
      </c>
      <c r="J6061" s="0" t="n">
        <v>803</v>
      </c>
      <c r="K6061" s="0" t="n">
        <v>1152</v>
      </c>
      <c r="L6061" s="15" t="s">
        <v>93</v>
      </c>
      <c r="M6061" s="0" t="n">
        <v>1</v>
      </c>
      <c r="N6061" s="16" t="n">
        <f aca="false">I6061*K6061</f>
        <v>10368</v>
      </c>
      <c r="O6061" s="16" t="n">
        <f aca="false">I6061*(K6061-J6061)</f>
        <v>3141</v>
      </c>
      <c r="P6061" s="15" t="n">
        <f aca="false">K6061-J6061</f>
        <v>349</v>
      </c>
      <c r="Q6061" s="0" t="str">
        <f aca="false">IF(G6061=0,"Out of stock",IF(G6061&lt;H6061,"Understocked",IF(G6061&gt;Summary!$B$6*H6061,"Overstocked","Healthy")))</f>
        <v>Healthy</v>
      </c>
      <c r="R6061" s="0" t="str">
        <f aca="false">IF(I6061&gt;=Summary!$B$7,"Fast",IF(I6061&lt;Summary!$B$8,"Slow","Medium"))</f>
        <v>Slow</v>
      </c>
      <c r="S6061" s="15" t="n">
        <f aca="false">IF(M6061&gt;Summary!$B$5,1,0)</f>
        <v>0</v>
      </c>
      <c r="T6061" s="16" t="n">
        <f aca="false">IF(Q6061="Overstocked",(G6061-Summary!$B$6*H6061)*J6061,0)</f>
        <v>0</v>
      </c>
    </row>
    <row r="6062" customFormat="false" ht="15" hidden="false" customHeight="false" outlineLevel="0" collapsed="false">
      <c r="A6062" s="0" t="s">
        <v>6160</v>
      </c>
      <c r="B6062" s="0" t="s">
        <v>84</v>
      </c>
      <c r="C6062" s="0" t="s">
        <v>85</v>
      </c>
      <c r="D6062" s="0" t="s">
        <v>86</v>
      </c>
      <c r="E6062" s="14" t="n">
        <v>45618</v>
      </c>
      <c r="F6062" s="14" t="n">
        <v>45620</v>
      </c>
      <c r="G6062" s="0" t="n">
        <v>30</v>
      </c>
      <c r="H6062" s="0" t="n">
        <v>113</v>
      </c>
      <c r="I6062" s="0" t="n">
        <v>19</v>
      </c>
      <c r="J6062" s="0" t="n">
        <v>1426</v>
      </c>
      <c r="K6062" s="0" t="n">
        <v>1570</v>
      </c>
      <c r="L6062" s="15" t="s">
        <v>97</v>
      </c>
      <c r="M6062" s="0" t="n">
        <v>2</v>
      </c>
      <c r="N6062" s="16" t="n">
        <f aca="false">I6062*K6062</f>
        <v>29830</v>
      </c>
      <c r="O6062" s="16" t="n">
        <f aca="false">I6062*(K6062-J6062)</f>
        <v>2736</v>
      </c>
      <c r="P6062" s="15" t="n">
        <f aca="false">K6062-J6062</f>
        <v>144</v>
      </c>
      <c r="Q6062" s="0" t="str">
        <f aca="false">IF(G6062=0,"Out of stock",IF(G6062&lt;H6062,"Understocked",IF(G6062&gt;Summary!$B$6*H6062,"Overstocked","Healthy")))</f>
        <v>Understocked</v>
      </c>
      <c r="R6062" s="0" t="str">
        <f aca="false">IF(I6062&gt;=Summary!$B$7,"Fast",IF(I6062&lt;Summary!$B$8,"Slow","Medium"))</f>
        <v>Slow</v>
      </c>
      <c r="S6062" s="15" t="n">
        <f aca="false">IF(M6062&gt;Summary!$B$5,1,0)</f>
        <v>0</v>
      </c>
      <c r="T6062" s="16" t="n">
        <f aca="false">IF(Q6062="Overstocked",(G6062-Summary!$B$6*H6062)*J6062,0)</f>
        <v>0</v>
      </c>
    </row>
    <row r="6063" customFormat="false" ht="15" hidden="false" customHeight="false" outlineLevel="0" collapsed="false">
      <c r="A6063" s="0" t="s">
        <v>6161</v>
      </c>
      <c r="B6063" s="0" t="s">
        <v>113</v>
      </c>
      <c r="C6063" s="0" t="s">
        <v>104</v>
      </c>
      <c r="D6063" s="0" t="s">
        <v>79</v>
      </c>
      <c r="E6063" s="14" t="n">
        <v>45326</v>
      </c>
      <c r="F6063" s="14" t="n">
        <v>45328</v>
      </c>
      <c r="G6063" s="0" t="n">
        <v>363</v>
      </c>
      <c r="H6063" s="0" t="n">
        <v>90</v>
      </c>
      <c r="I6063" s="0" t="n">
        <v>9</v>
      </c>
      <c r="J6063" s="0" t="n">
        <v>633</v>
      </c>
      <c r="K6063" s="0" t="n">
        <v>827</v>
      </c>
      <c r="L6063" s="15" t="s">
        <v>87</v>
      </c>
      <c r="M6063" s="0" t="n">
        <v>2</v>
      </c>
      <c r="N6063" s="16" t="n">
        <f aca="false">I6063*K6063</f>
        <v>7443</v>
      </c>
      <c r="O6063" s="16" t="n">
        <f aca="false">I6063*(K6063-J6063)</f>
        <v>1746</v>
      </c>
      <c r="P6063" s="15" t="n">
        <f aca="false">K6063-J6063</f>
        <v>194</v>
      </c>
      <c r="Q6063" s="0" t="str">
        <f aca="false">IF(G6063=0,"Out of stock",IF(G6063&lt;H6063,"Understocked",IF(G6063&gt;Summary!$B$6*H6063,"Overstocked","Healthy")))</f>
        <v>Overstocked</v>
      </c>
      <c r="R6063" s="0" t="str">
        <f aca="false">IF(I6063&gt;=Summary!$B$7,"Fast",IF(I6063&lt;Summary!$B$8,"Slow","Medium"))</f>
        <v>Slow</v>
      </c>
      <c r="S6063" s="15" t="n">
        <f aca="false">IF(M6063&gt;Summary!$B$5,1,0)</f>
        <v>0</v>
      </c>
      <c r="T6063" s="16" t="n">
        <f aca="false">IF(Q6063="Overstocked",(G6063-Summary!$B$6*H6063)*J6063,0)</f>
        <v>1899</v>
      </c>
    </row>
    <row r="6064" customFormat="false" ht="15" hidden="false" customHeight="false" outlineLevel="0" collapsed="false">
      <c r="A6064" s="0" t="s">
        <v>6162</v>
      </c>
      <c r="B6064" s="0" t="s">
        <v>123</v>
      </c>
      <c r="C6064" s="0" t="s">
        <v>104</v>
      </c>
      <c r="D6064" s="0" t="s">
        <v>79</v>
      </c>
      <c r="E6064" s="14" t="n">
        <v>45236</v>
      </c>
      <c r="F6064" s="14" t="n">
        <v>45245</v>
      </c>
      <c r="G6064" s="0" t="n">
        <v>34</v>
      </c>
      <c r="H6064" s="0" t="n">
        <v>61</v>
      </c>
      <c r="I6064" s="0" t="n">
        <v>97</v>
      </c>
      <c r="J6064" s="0" t="n">
        <v>725</v>
      </c>
      <c r="K6064" s="0" t="n">
        <v>979</v>
      </c>
      <c r="L6064" s="15" t="s">
        <v>93</v>
      </c>
      <c r="M6064" s="0" t="n">
        <v>9</v>
      </c>
      <c r="N6064" s="16" t="n">
        <f aca="false">I6064*K6064</f>
        <v>94963</v>
      </c>
      <c r="O6064" s="16" t="n">
        <f aca="false">I6064*(K6064-J6064)</f>
        <v>24638</v>
      </c>
      <c r="P6064" s="15" t="n">
        <f aca="false">K6064-J6064</f>
        <v>254</v>
      </c>
      <c r="Q6064" s="0" t="str">
        <f aca="false">IF(G6064=0,"Out of stock",IF(G6064&lt;H6064,"Understocked",IF(G6064&gt;Summary!$B$6*H6064,"Overstocked","Healthy")))</f>
        <v>Understocked</v>
      </c>
      <c r="R6064" s="0" t="str">
        <f aca="false">IF(I6064&gt;=Summary!$B$7,"Fast",IF(I6064&lt;Summary!$B$8,"Slow","Medium"))</f>
        <v>Slow</v>
      </c>
      <c r="S6064" s="15" t="n">
        <f aca="false">IF(M6064&gt;Summary!$B$5,1,0)</f>
        <v>1</v>
      </c>
      <c r="T6064" s="16" t="n">
        <f aca="false">IF(Q6064="Overstocked",(G6064-Summary!$B$6*H6064)*J6064,0)</f>
        <v>0</v>
      </c>
    </row>
    <row r="6065" customFormat="false" ht="15" hidden="false" customHeight="false" outlineLevel="0" collapsed="false">
      <c r="A6065" s="0" t="s">
        <v>6163</v>
      </c>
      <c r="B6065" s="0" t="s">
        <v>115</v>
      </c>
      <c r="C6065" s="0" t="s">
        <v>78</v>
      </c>
      <c r="D6065" s="0" t="s">
        <v>90</v>
      </c>
      <c r="E6065" s="14" t="n">
        <v>45564</v>
      </c>
      <c r="F6065" s="14" t="n">
        <v>45566</v>
      </c>
      <c r="G6065" s="0" t="n">
        <v>115</v>
      </c>
      <c r="H6065" s="0" t="n">
        <v>50</v>
      </c>
      <c r="I6065" s="0" t="n">
        <v>134</v>
      </c>
      <c r="J6065" s="0" t="n">
        <v>1343</v>
      </c>
      <c r="K6065" s="0" t="n">
        <v>1427</v>
      </c>
      <c r="L6065" s="15" t="s">
        <v>93</v>
      </c>
      <c r="M6065" s="0" t="n">
        <v>2</v>
      </c>
      <c r="N6065" s="16" t="n">
        <f aca="false">I6065*K6065</f>
        <v>191218</v>
      </c>
      <c r="O6065" s="16" t="n">
        <f aca="false">I6065*(K6065-J6065)</f>
        <v>11256</v>
      </c>
      <c r="P6065" s="15" t="n">
        <f aca="false">K6065-J6065</f>
        <v>84</v>
      </c>
      <c r="Q6065" s="0" t="str">
        <f aca="false">IF(G6065=0,"Out of stock",IF(G6065&lt;H6065,"Understocked",IF(G6065&gt;Summary!$B$6*H6065,"Overstocked","Healthy")))</f>
        <v>Healthy</v>
      </c>
      <c r="R6065" s="0" t="str">
        <f aca="false">IF(I6065&gt;=Summary!$B$7,"Fast",IF(I6065&lt;Summary!$B$8,"Slow","Medium"))</f>
        <v>Medium</v>
      </c>
      <c r="S6065" s="15" t="n">
        <f aca="false">IF(M6065&gt;Summary!$B$5,1,0)</f>
        <v>0</v>
      </c>
      <c r="T6065" s="16" t="n">
        <f aca="false">IF(Q6065="Overstocked",(G6065-Summary!$B$6*H6065)*J6065,0)</f>
        <v>0</v>
      </c>
    </row>
    <row r="6066" customFormat="false" ht="15" hidden="false" customHeight="false" outlineLevel="0" collapsed="false">
      <c r="A6066" s="0" t="s">
        <v>6164</v>
      </c>
      <c r="B6066" s="0" t="s">
        <v>115</v>
      </c>
      <c r="C6066" s="0" t="s">
        <v>85</v>
      </c>
      <c r="D6066" s="0" t="s">
        <v>86</v>
      </c>
      <c r="E6066" s="14" t="n">
        <v>45237</v>
      </c>
      <c r="F6066" s="14" t="n">
        <v>45238</v>
      </c>
      <c r="G6066" s="0" t="n">
        <v>214</v>
      </c>
      <c r="H6066" s="0" t="n">
        <v>55</v>
      </c>
      <c r="I6066" s="0" t="n">
        <v>229</v>
      </c>
      <c r="J6066" s="0" t="n">
        <v>1329</v>
      </c>
      <c r="K6066" s="0" t="n">
        <v>1748</v>
      </c>
      <c r="L6066" s="15" t="s">
        <v>80</v>
      </c>
      <c r="M6066" s="0" t="n">
        <v>1</v>
      </c>
      <c r="N6066" s="16" t="n">
        <f aca="false">I6066*K6066</f>
        <v>400292</v>
      </c>
      <c r="O6066" s="16" t="n">
        <f aca="false">I6066*(K6066-J6066)</f>
        <v>95951</v>
      </c>
      <c r="P6066" s="15" t="n">
        <f aca="false">K6066-J6066</f>
        <v>419</v>
      </c>
      <c r="Q6066" s="0" t="str">
        <f aca="false">IF(G6066=0,"Out of stock",IF(G6066&lt;H6066,"Understocked",IF(G6066&gt;Summary!$B$6*H6066,"Overstocked","Healthy")))</f>
        <v>Healthy</v>
      </c>
      <c r="R6066" s="0" t="str">
        <f aca="false">IF(I6066&gt;=Summary!$B$7,"Fast",IF(I6066&lt;Summary!$B$8,"Slow","Medium"))</f>
        <v>Fast</v>
      </c>
      <c r="S6066" s="15" t="n">
        <f aca="false">IF(M6066&gt;Summary!$B$5,1,0)</f>
        <v>0</v>
      </c>
      <c r="T6066" s="16" t="n">
        <f aca="false">IF(Q6066="Overstocked",(G6066-Summary!$B$6*H6066)*J6066,0)</f>
        <v>0</v>
      </c>
    </row>
    <row r="6067" customFormat="false" ht="15" hidden="false" customHeight="false" outlineLevel="0" collapsed="false">
      <c r="A6067" s="0" t="s">
        <v>6165</v>
      </c>
      <c r="B6067" s="0" t="s">
        <v>123</v>
      </c>
      <c r="C6067" s="0" t="s">
        <v>78</v>
      </c>
      <c r="D6067" s="0" t="s">
        <v>86</v>
      </c>
      <c r="E6067" s="14" t="n">
        <v>44941</v>
      </c>
      <c r="F6067" s="14" t="n">
        <v>44944</v>
      </c>
      <c r="G6067" s="0" t="n">
        <v>78</v>
      </c>
      <c r="H6067" s="0" t="n">
        <v>108</v>
      </c>
      <c r="I6067" s="0" t="n">
        <v>16</v>
      </c>
      <c r="J6067" s="0" t="n">
        <v>642</v>
      </c>
      <c r="K6067" s="0" t="n">
        <v>921</v>
      </c>
      <c r="L6067" s="15" t="s">
        <v>87</v>
      </c>
      <c r="M6067" s="0" t="n">
        <v>3</v>
      </c>
      <c r="N6067" s="16" t="n">
        <f aca="false">I6067*K6067</f>
        <v>14736</v>
      </c>
      <c r="O6067" s="16" t="n">
        <f aca="false">I6067*(K6067-J6067)</f>
        <v>4464</v>
      </c>
      <c r="P6067" s="15" t="n">
        <f aca="false">K6067-J6067</f>
        <v>279</v>
      </c>
      <c r="Q6067" s="0" t="str">
        <f aca="false">IF(G6067=0,"Out of stock",IF(G6067&lt;H6067,"Understocked",IF(G6067&gt;Summary!$B$6*H6067,"Overstocked","Healthy")))</f>
        <v>Understocked</v>
      </c>
      <c r="R6067" s="0" t="str">
        <f aca="false">IF(I6067&gt;=Summary!$B$7,"Fast",IF(I6067&lt;Summary!$B$8,"Slow","Medium"))</f>
        <v>Slow</v>
      </c>
      <c r="S6067" s="15" t="n">
        <f aca="false">IF(M6067&gt;Summary!$B$5,1,0)</f>
        <v>0</v>
      </c>
      <c r="T6067" s="16" t="n">
        <f aca="false">IF(Q6067="Overstocked",(G6067-Summary!$B$6*H6067)*J6067,0)</f>
        <v>0</v>
      </c>
    </row>
    <row r="6068" customFormat="false" ht="15" hidden="false" customHeight="false" outlineLevel="0" collapsed="false">
      <c r="A6068" s="0" t="s">
        <v>6166</v>
      </c>
      <c r="B6068" s="0" t="s">
        <v>123</v>
      </c>
      <c r="C6068" s="0" t="s">
        <v>85</v>
      </c>
      <c r="D6068" s="0" t="s">
        <v>102</v>
      </c>
      <c r="E6068" s="14" t="n">
        <v>45285</v>
      </c>
      <c r="F6068" s="14" t="n">
        <v>45289</v>
      </c>
      <c r="G6068" s="0" t="n">
        <v>74</v>
      </c>
      <c r="H6068" s="0" t="n">
        <v>97</v>
      </c>
      <c r="I6068" s="0" t="n">
        <v>75</v>
      </c>
      <c r="J6068" s="0" t="n">
        <v>1483</v>
      </c>
      <c r="K6068" s="0" t="n">
        <v>1695</v>
      </c>
      <c r="L6068" s="15" t="s">
        <v>80</v>
      </c>
      <c r="M6068" s="0" t="n">
        <v>4</v>
      </c>
      <c r="N6068" s="16" t="n">
        <f aca="false">I6068*K6068</f>
        <v>127125</v>
      </c>
      <c r="O6068" s="16" t="n">
        <f aca="false">I6068*(K6068-J6068)</f>
        <v>15900</v>
      </c>
      <c r="P6068" s="15" t="n">
        <f aca="false">K6068-J6068</f>
        <v>212</v>
      </c>
      <c r="Q6068" s="0" t="str">
        <f aca="false">IF(G6068=0,"Out of stock",IF(G6068&lt;H6068,"Understocked",IF(G6068&gt;Summary!$B$6*H6068,"Overstocked","Healthy")))</f>
        <v>Understocked</v>
      </c>
      <c r="R6068" s="0" t="str">
        <f aca="false">IF(I6068&gt;=Summary!$B$7,"Fast",IF(I6068&lt;Summary!$B$8,"Slow","Medium"))</f>
        <v>Slow</v>
      </c>
      <c r="S6068" s="15" t="n">
        <f aca="false">IF(M6068&gt;Summary!$B$5,1,0)</f>
        <v>0</v>
      </c>
      <c r="T6068" s="16" t="n">
        <f aca="false">IF(Q6068="Overstocked",(G6068-Summary!$B$6*H6068)*J6068,0)</f>
        <v>0</v>
      </c>
    </row>
    <row r="6069" customFormat="false" ht="15" hidden="false" customHeight="false" outlineLevel="0" collapsed="false">
      <c r="A6069" s="0" t="s">
        <v>6167</v>
      </c>
      <c r="B6069" s="0" t="s">
        <v>95</v>
      </c>
      <c r="C6069" s="0" t="s">
        <v>78</v>
      </c>
      <c r="D6069" s="0" t="s">
        <v>102</v>
      </c>
      <c r="E6069" s="14" t="n">
        <v>45186</v>
      </c>
      <c r="F6069" s="14" t="n">
        <v>45190</v>
      </c>
      <c r="G6069" s="0" t="n">
        <v>323</v>
      </c>
      <c r="H6069" s="0" t="n">
        <v>127</v>
      </c>
      <c r="I6069" s="0" t="n">
        <v>103</v>
      </c>
      <c r="J6069" s="0" t="n">
        <v>1478</v>
      </c>
      <c r="K6069" s="0" t="n">
        <v>1949</v>
      </c>
      <c r="L6069" s="15" t="s">
        <v>82</v>
      </c>
      <c r="M6069" s="0" t="n">
        <v>4</v>
      </c>
      <c r="N6069" s="16" t="n">
        <f aca="false">I6069*K6069</f>
        <v>200747</v>
      </c>
      <c r="O6069" s="16" t="n">
        <f aca="false">I6069*(K6069-J6069)</f>
        <v>48513</v>
      </c>
      <c r="P6069" s="15" t="n">
        <f aca="false">K6069-J6069</f>
        <v>471</v>
      </c>
      <c r="Q6069" s="0" t="str">
        <f aca="false">IF(G6069=0,"Out of stock",IF(G6069&lt;H6069,"Understocked",IF(G6069&gt;Summary!$B$6*H6069,"Overstocked","Healthy")))</f>
        <v>Healthy</v>
      </c>
      <c r="R6069" s="0" t="str">
        <f aca="false">IF(I6069&gt;=Summary!$B$7,"Fast",IF(I6069&lt;Summary!$B$8,"Slow","Medium"))</f>
        <v>Medium</v>
      </c>
      <c r="S6069" s="15" t="n">
        <f aca="false">IF(M6069&gt;Summary!$B$5,1,0)</f>
        <v>0</v>
      </c>
      <c r="T6069" s="16" t="n">
        <f aca="false">IF(Q6069="Overstocked",(G6069-Summary!$B$6*H6069)*J6069,0)</f>
        <v>0</v>
      </c>
    </row>
    <row r="6070" customFormat="false" ht="15" hidden="false" customHeight="false" outlineLevel="0" collapsed="false">
      <c r="A6070" s="0" t="s">
        <v>6168</v>
      </c>
      <c r="B6070" s="0" t="s">
        <v>95</v>
      </c>
      <c r="C6070" s="0" t="s">
        <v>78</v>
      </c>
      <c r="D6070" s="0" t="s">
        <v>92</v>
      </c>
      <c r="E6070" s="14" t="n">
        <v>45449</v>
      </c>
      <c r="F6070" s="14" t="n">
        <v>45458</v>
      </c>
      <c r="G6070" s="0" t="n">
        <v>281</v>
      </c>
      <c r="H6070" s="0" t="n">
        <v>84</v>
      </c>
      <c r="I6070" s="0" t="n">
        <v>22</v>
      </c>
      <c r="J6070" s="0" t="n">
        <v>807</v>
      </c>
      <c r="K6070" s="0" t="n">
        <v>887</v>
      </c>
      <c r="L6070" s="15" t="s">
        <v>93</v>
      </c>
      <c r="M6070" s="0" t="n">
        <v>9</v>
      </c>
      <c r="N6070" s="16" t="n">
        <f aca="false">I6070*K6070</f>
        <v>19514</v>
      </c>
      <c r="O6070" s="16" t="n">
        <f aca="false">I6070*(K6070-J6070)</f>
        <v>1760</v>
      </c>
      <c r="P6070" s="15" t="n">
        <f aca="false">K6070-J6070</f>
        <v>80</v>
      </c>
      <c r="Q6070" s="0" t="str">
        <f aca="false">IF(G6070=0,"Out of stock",IF(G6070&lt;H6070,"Understocked",IF(G6070&gt;Summary!$B$6*H6070,"Overstocked","Healthy")))</f>
        <v>Healthy</v>
      </c>
      <c r="R6070" s="0" t="str">
        <f aca="false">IF(I6070&gt;=Summary!$B$7,"Fast",IF(I6070&lt;Summary!$B$8,"Slow","Medium"))</f>
        <v>Slow</v>
      </c>
      <c r="S6070" s="15" t="n">
        <f aca="false">IF(M6070&gt;Summary!$B$5,1,0)</f>
        <v>1</v>
      </c>
      <c r="T6070" s="16" t="n">
        <f aca="false">IF(Q6070="Overstocked",(G6070-Summary!$B$6*H6070)*J6070,0)</f>
        <v>0</v>
      </c>
    </row>
    <row r="6071" customFormat="false" ht="15" hidden="false" customHeight="false" outlineLevel="0" collapsed="false">
      <c r="A6071" s="0" t="s">
        <v>6169</v>
      </c>
      <c r="B6071" s="0" t="s">
        <v>95</v>
      </c>
      <c r="C6071" s="0" t="s">
        <v>85</v>
      </c>
      <c r="D6071" s="0" t="s">
        <v>102</v>
      </c>
      <c r="E6071" s="14" t="n">
        <v>45000</v>
      </c>
      <c r="F6071" s="14" t="n">
        <v>45003</v>
      </c>
      <c r="G6071" s="0" t="n">
        <v>119</v>
      </c>
      <c r="H6071" s="0" t="n">
        <v>123</v>
      </c>
      <c r="I6071" s="0" t="n">
        <v>43</v>
      </c>
      <c r="J6071" s="0" t="n">
        <v>1916</v>
      </c>
      <c r="K6071" s="0" t="n">
        <v>2212</v>
      </c>
      <c r="L6071" s="15" t="s">
        <v>87</v>
      </c>
      <c r="M6071" s="0" t="n">
        <v>3</v>
      </c>
      <c r="N6071" s="16" t="n">
        <f aca="false">I6071*K6071</f>
        <v>95116</v>
      </c>
      <c r="O6071" s="16" t="n">
        <f aca="false">I6071*(K6071-J6071)</f>
        <v>12728</v>
      </c>
      <c r="P6071" s="15" t="n">
        <f aca="false">K6071-J6071</f>
        <v>296</v>
      </c>
      <c r="Q6071" s="0" t="str">
        <f aca="false">IF(G6071=0,"Out of stock",IF(G6071&lt;H6071,"Understocked",IF(G6071&gt;Summary!$B$6*H6071,"Overstocked","Healthy")))</f>
        <v>Understocked</v>
      </c>
      <c r="R6071" s="0" t="str">
        <f aca="false">IF(I6071&gt;=Summary!$B$7,"Fast",IF(I6071&lt;Summary!$B$8,"Slow","Medium"))</f>
        <v>Slow</v>
      </c>
      <c r="S6071" s="15" t="n">
        <f aca="false">IF(M6071&gt;Summary!$B$5,1,0)</f>
        <v>0</v>
      </c>
      <c r="T6071" s="16" t="n">
        <f aca="false">IF(Q6071="Overstocked",(G6071-Summary!$B$6*H6071)*J6071,0)</f>
        <v>0</v>
      </c>
    </row>
    <row r="6072" customFormat="false" ht="15" hidden="false" customHeight="false" outlineLevel="0" collapsed="false">
      <c r="A6072" s="0" t="s">
        <v>6170</v>
      </c>
      <c r="B6072" s="0" t="s">
        <v>84</v>
      </c>
      <c r="C6072" s="0" t="s">
        <v>96</v>
      </c>
      <c r="D6072" s="0" t="s">
        <v>92</v>
      </c>
      <c r="E6072" s="14" t="n">
        <v>45018</v>
      </c>
      <c r="F6072" s="14" t="n">
        <v>45021</v>
      </c>
      <c r="G6072" s="0" t="n">
        <v>432</v>
      </c>
      <c r="H6072" s="0" t="n">
        <v>75</v>
      </c>
      <c r="I6072" s="0" t="n">
        <v>42</v>
      </c>
      <c r="J6072" s="0" t="n">
        <v>920</v>
      </c>
      <c r="K6072" s="0" t="n">
        <v>1382</v>
      </c>
      <c r="L6072" s="15" t="s">
        <v>82</v>
      </c>
      <c r="M6072" s="0" t="n">
        <v>3</v>
      </c>
      <c r="N6072" s="16" t="n">
        <f aca="false">I6072*K6072</f>
        <v>58044</v>
      </c>
      <c r="O6072" s="16" t="n">
        <f aca="false">I6072*(K6072-J6072)</f>
        <v>19404</v>
      </c>
      <c r="P6072" s="15" t="n">
        <f aca="false">K6072-J6072</f>
        <v>462</v>
      </c>
      <c r="Q6072" s="0" t="str">
        <f aca="false">IF(G6072=0,"Out of stock",IF(G6072&lt;H6072,"Understocked",IF(G6072&gt;Summary!$B$6*H6072,"Overstocked","Healthy")))</f>
        <v>Overstocked</v>
      </c>
      <c r="R6072" s="0" t="str">
        <f aca="false">IF(I6072&gt;=Summary!$B$7,"Fast",IF(I6072&lt;Summary!$B$8,"Slow","Medium"))</f>
        <v>Slow</v>
      </c>
      <c r="S6072" s="15" t="n">
        <f aca="false">IF(M6072&gt;Summary!$B$5,1,0)</f>
        <v>0</v>
      </c>
      <c r="T6072" s="16" t="n">
        <f aca="false">IF(Q6072="Overstocked",(G6072-Summary!$B$6*H6072)*J6072,0)</f>
        <v>121440</v>
      </c>
    </row>
    <row r="6073" customFormat="false" ht="15" hidden="false" customHeight="false" outlineLevel="0" collapsed="false">
      <c r="A6073" s="0" t="s">
        <v>6171</v>
      </c>
      <c r="B6073" s="0" t="s">
        <v>111</v>
      </c>
      <c r="C6073" s="0" t="s">
        <v>85</v>
      </c>
      <c r="D6073" s="0" t="s">
        <v>102</v>
      </c>
      <c r="E6073" s="14" t="n">
        <v>45620</v>
      </c>
      <c r="F6073" s="14" t="n">
        <v>45626</v>
      </c>
      <c r="G6073" s="0" t="n">
        <v>489</v>
      </c>
      <c r="H6073" s="0" t="n">
        <v>94</v>
      </c>
      <c r="I6073" s="0" t="n">
        <v>126</v>
      </c>
      <c r="J6073" s="0" t="n">
        <v>209</v>
      </c>
      <c r="K6073" s="0" t="n">
        <v>488</v>
      </c>
      <c r="L6073" s="15" t="s">
        <v>93</v>
      </c>
      <c r="M6073" s="0" t="n">
        <v>6</v>
      </c>
      <c r="N6073" s="16" t="n">
        <f aca="false">I6073*K6073</f>
        <v>61488</v>
      </c>
      <c r="O6073" s="16" t="n">
        <f aca="false">I6073*(K6073-J6073)</f>
        <v>35154</v>
      </c>
      <c r="P6073" s="15" t="n">
        <f aca="false">K6073-J6073</f>
        <v>279</v>
      </c>
      <c r="Q6073" s="0" t="str">
        <f aca="false">IF(G6073=0,"Out of stock",IF(G6073&lt;H6073,"Understocked",IF(G6073&gt;Summary!$B$6*H6073,"Overstocked","Healthy")))</f>
        <v>Overstocked</v>
      </c>
      <c r="R6073" s="0" t="str">
        <f aca="false">IF(I6073&gt;=Summary!$B$7,"Fast",IF(I6073&lt;Summary!$B$8,"Slow","Medium"))</f>
        <v>Medium</v>
      </c>
      <c r="S6073" s="15" t="n">
        <f aca="false">IF(M6073&gt;Summary!$B$5,1,0)</f>
        <v>0</v>
      </c>
      <c r="T6073" s="16" t="n">
        <f aca="false">IF(Q6073="Overstocked",(G6073-Summary!$B$6*H6073)*J6073,0)</f>
        <v>23617</v>
      </c>
    </row>
    <row r="6074" customFormat="false" ht="15" hidden="false" customHeight="false" outlineLevel="0" collapsed="false">
      <c r="A6074" s="0" t="s">
        <v>6172</v>
      </c>
      <c r="B6074" s="0" t="s">
        <v>111</v>
      </c>
      <c r="C6074" s="0" t="s">
        <v>78</v>
      </c>
      <c r="D6074" s="0" t="s">
        <v>90</v>
      </c>
      <c r="E6074" s="14" t="n">
        <v>45456</v>
      </c>
      <c r="F6074" s="14" t="n">
        <v>45457</v>
      </c>
      <c r="G6074" s="0" t="n">
        <v>498</v>
      </c>
      <c r="H6074" s="0" t="n">
        <v>127</v>
      </c>
      <c r="I6074" s="0" t="n">
        <v>249</v>
      </c>
      <c r="J6074" s="0" t="n">
        <v>402</v>
      </c>
      <c r="K6074" s="0" t="n">
        <v>578</v>
      </c>
      <c r="L6074" s="15" t="s">
        <v>93</v>
      </c>
      <c r="M6074" s="0" t="n">
        <v>1</v>
      </c>
      <c r="N6074" s="16" t="n">
        <f aca="false">I6074*K6074</f>
        <v>143922</v>
      </c>
      <c r="O6074" s="16" t="n">
        <f aca="false">I6074*(K6074-J6074)</f>
        <v>43824</v>
      </c>
      <c r="P6074" s="15" t="n">
        <f aca="false">K6074-J6074</f>
        <v>176</v>
      </c>
      <c r="Q6074" s="0" t="str">
        <f aca="false">IF(G6074=0,"Out of stock",IF(G6074&lt;H6074,"Understocked",IF(G6074&gt;Summary!$B$6*H6074,"Overstocked","Healthy")))</f>
        <v>Healthy</v>
      </c>
      <c r="R6074" s="0" t="str">
        <f aca="false">IF(I6074&gt;=Summary!$B$7,"Fast",IF(I6074&lt;Summary!$B$8,"Slow","Medium"))</f>
        <v>Fast</v>
      </c>
      <c r="S6074" s="15" t="n">
        <f aca="false">IF(M6074&gt;Summary!$B$5,1,0)</f>
        <v>0</v>
      </c>
      <c r="T6074" s="16" t="n">
        <f aca="false">IF(Q6074="Overstocked",(G6074-Summary!$B$6*H6074)*J6074,0)</f>
        <v>0</v>
      </c>
    </row>
    <row r="6075" customFormat="false" ht="15" hidden="false" customHeight="false" outlineLevel="0" collapsed="false">
      <c r="A6075" s="0" t="s">
        <v>6173</v>
      </c>
      <c r="B6075" s="0" t="s">
        <v>111</v>
      </c>
      <c r="C6075" s="0" t="s">
        <v>78</v>
      </c>
      <c r="D6075" s="0" t="s">
        <v>102</v>
      </c>
      <c r="E6075" s="14" t="n">
        <v>45194</v>
      </c>
      <c r="F6075" s="14" t="n">
        <v>45204</v>
      </c>
      <c r="G6075" s="0" t="n">
        <v>184</v>
      </c>
      <c r="H6075" s="0" t="n">
        <v>114</v>
      </c>
      <c r="I6075" s="0" t="n">
        <v>214</v>
      </c>
      <c r="J6075" s="0" t="n">
        <v>1771</v>
      </c>
      <c r="K6075" s="0" t="n">
        <v>2008</v>
      </c>
      <c r="L6075" s="15" t="s">
        <v>97</v>
      </c>
      <c r="M6075" s="0" t="n">
        <v>10</v>
      </c>
      <c r="N6075" s="16" t="n">
        <f aca="false">I6075*K6075</f>
        <v>429712</v>
      </c>
      <c r="O6075" s="16" t="n">
        <f aca="false">I6075*(K6075-J6075)</f>
        <v>50718</v>
      </c>
      <c r="P6075" s="15" t="n">
        <f aca="false">K6075-J6075</f>
        <v>237</v>
      </c>
      <c r="Q6075" s="0" t="str">
        <f aca="false">IF(G6075=0,"Out of stock",IF(G6075&lt;H6075,"Understocked",IF(G6075&gt;Summary!$B$6*H6075,"Overstocked","Healthy")))</f>
        <v>Healthy</v>
      </c>
      <c r="R6075" s="0" t="str">
        <f aca="false">IF(I6075&gt;=Summary!$B$7,"Fast",IF(I6075&lt;Summary!$B$8,"Slow","Medium"))</f>
        <v>Fast</v>
      </c>
      <c r="S6075" s="15" t="n">
        <f aca="false">IF(M6075&gt;Summary!$B$5,1,0)</f>
        <v>1</v>
      </c>
      <c r="T6075" s="16" t="n">
        <f aca="false">IF(Q6075="Overstocked",(G6075-Summary!$B$6*H6075)*J6075,0)</f>
        <v>0</v>
      </c>
    </row>
    <row r="6076" customFormat="false" ht="15" hidden="false" customHeight="false" outlineLevel="0" collapsed="false">
      <c r="A6076" s="0" t="s">
        <v>6174</v>
      </c>
      <c r="B6076" s="0" t="s">
        <v>84</v>
      </c>
      <c r="C6076" s="0" t="s">
        <v>104</v>
      </c>
      <c r="D6076" s="0" t="s">
        <v>102</v>
      </c>
      <c r="E6076" s="14" t="n">
        <v>45408</v>
      </c>
      <c r="F6076" s="14" t="n">
        <v>45417</v>
      </c>
      <c r="G6076" s="0" t="n">
        <v>172</v>
      </c>
      <c r="H6076" s="0" t="n">
        <v>118</v>
      </c>
      <c r="I6076" s="0" t="n">
        <v>63</v>
      </c>
      <c r="J6076" s="0" t="n">
        <v>1734</v>
      </c>
      <c r="K6076" s="0" t="n">
        <v>2016</v>
      </c>
      <c r="L6076" s="15" t="s">
        <v>82</v>
      </c>
      <c r="M6076" s="0" t="n">
        <v>9</v>
      </c>
      <c r="N6076" s="16" t="n">
        <f aca="false">I6076*K6076</f>
        <v>127008</v>
      </c>
      <c r="O6076" s="16" t="n">
        <f aca="false">I6076*(K6076-J6076)</f>
        <v>17766</v>
      </c>
      <c r="P6076" s="15" t="n">
        <f aca="false">K6076-J6076</f>
        <v>282</v>
      </c>
      <c r="Q6076" s="0" t="str">
        <f aca="false">IF(G6076=0,"Out of stock",IF(G6076&lt;H6076,"Understocked",IF(G6076&gt;Summary!$B$6*H6076,"Overstocked","Healthy")))</f>
        <v>Healthy</v>
      </c>
      <c r="R6076" s="0" t="str">
        <f aca="false">IF(I6076&gt;=Summary!$B$7,"Fast",IF(I6076&lt;Summary!$B$8,"Slow","Medium"))</f>
        <v>Slow</v>
      </c>
      <c r="S6076" s="15" t="n">
        <f aca="false">IF(M6076&gt;Summary!$B$5,1,0)</f>
        <v>1</v>
      </c>
      <c r="T6076" s="16" t="n">
        <f aca="false">IF(Q6076="Overstocked",(G6076-Summary!$B$6*H6076)*J6076,0)</f>
        <v>0</v>
      </c>
    </row>
    <row r="6077" customFormat="false" ht="15" hidden="false" customHeight="false" outlineLevel="0" collapsed="false">
      <c r="A6077" s="0" t="s">
        <v>6175</v>
      </c>
      <c r="B6077" s="0" t="s">
        <v>115</v>
      </c>
      <c r="C6077" s="0" t="s">
        <v>78</v>
      </c>
      <c r="D6077" s="0" t="s">
        <v>90</v>
      </c>
      <c r="E6077" s="14" t="n">
        <v>45240</v>
      </c>
      <c r="F6077" s="14" t="n">
        <v>45247</v>
      </c>
      <c r="G6077" s="0" t="n">
        <v>349</v>
      </c>
      <c r="H6077" s="0" t="n">
        <v>87</v>
      </c>
      <c r="I6077" s="0" t="n">
        <v>295</v>
      </c>
      <c r="J6077" s="0" t="n">
        <v>1958</v>
      </c>
      <c r="K6077" s="0" t="n">
        <v>2312</v>
      </c>
      <c r="L6077" s="15" t="s">
        <v>93</v>
      </c>
      <c r="M6077" s="0" t="n">
        <v>7</v>
      </c>
      <c r="N6077" s="16" t="n">
        <f aca="false">I6077*K6077</f>
        <v>682040</v>
      </c>
      <c r="O6077" s="16" t="n">
        <f aca="false">I6077*(K6077-J6077)</f>
        <v>104430</v>
      </c>
      <c r="P6077" s="15" t="n">
        <f aca="false">K6077-J6077</f>
        <v>354</v>
      </c>
      <c r="Q6077" s="0" t="str">
        <f aca="false">IF(G6077=0,"Out of stock",IF(G6077&lt;H6077,"Understocked",IF(G6077&gt;Summary!$B$6*H6077,"Overstocked","Healthy")))</f>
        <v>Overstocked</v>
      </c>
      <c r="R6077" s="0" t="str">
        <f aca="false">IF(I6077&gt;=Summary!$B$7,"Fast",IF(I6077&lt;Summary!$B$8,"Slow","Medium"))</f>
        <v>Fast</v>
      </c>
      <c r="S6077" s="15" t="n">
        <f aca="false">IF(M6077&gt;Summary!$B$5,1,0)</f>
        <v>0</v>
      </c>
      <c r="T6077" s="16" t="n">
        <f aca="false">IF(Q6077="Overstocked",(G6077-Summary!$B$6*H6077)*J6077,0)</f>
        <v>1958</v>
      </c>
    </row>
    <row r="6078" customFormat="false" ht="15" hidden="false" customHeight="false" outlineLevel="0" collapsed="false">
      <c r="A6078" s="0" t="s">
        <v>6176</v>
      </c>
      <c r="B6078" s="0" t="s">
        <v>113</v>
      </c>
      <c r="C6078" s="0" t="s">
        <v>85</v>
      </c>
      <c r="D6078" s="0" t="s">
        <v>79</v>
      </c>
      <c r="E6078" s="14" t="n">
        <v>45368</v>
      </c>
      <c r="F6078" s="14" t="n">
        <v>45372</v>
      </c>
      <c r="G6078" s="0" t="n">
        <v>112</v>
      </c>
      <c r="H6078" s="0" t="n">
        <v>84</v>
      </c>
      <c r="I6078" s="0" t="n">
        <v>0</v>
      </c>
      <c r="J6078" s="0" t="n">
        <v>1258</v>
      </c>
      <c r="K6078" s="0" t="n">
        <v>1615</v>
      </c>
      <c r="L6078" s="15" t="s">
        <v>93</v>
      </c>
      <c r="M6078" s="0" t="n">
        <v>4</v>
      </c>
      <c r="N6078" s="16" t="n">
        <f aca="false">I6078*K6078</f>
        <v>0</v>
      </c>
      <c r="O6078" s="16" t="n">
        <f aca="false">I6078*(K6078-J6078)</f>
        <v>0</v>
      </c>
      <c r="P6078" s="15" t="n">
        <f aca="false">K6078-J6078</f>
        <v>357</v>
      </c>
      <c r="Q6078" s="0" t="str">
        <f aca="false">IF(G6078=0,"Out of stock",IF(G6078&lt;H6078,"Understocked",IF(G6078&gt;Summary!$B$6*H6078,"Overstocked","Healthy")))</f>
        <v>Healthy</v>
      </c>
      <c r="R6078" s="0" t="str">
        <f aca="false">IF(I6078&gt;=Summary!$B$7,"Fast",IF(I6078&lt;Summary!$B$8,"Slow","Medium"))</f>
        <v>Slow</v>
      </c>
      <c r="S6078" s="15" t="n">
        <f aca="false">IF(M6078&gt;Summary!$B$5,1,0)</f>
        <v>0</v>
      </c>
      <c r="T6078" s="16" t="n">
        <f aca="false">IF(Q6078="Overstocked",(G6078-Summary!$B$6*H6078)*J6078,0)</f>
        <v>0</v>
      </c>
    </row>
    <row r="6079" customFormat="false" ht="15" hidden="false" customHeight="false" outlineLevel="0" collapsed="false">
      <c r="A6079" s="0" t="s">
        <v>6177</v>
      </c>
      <c r="B6079" s="0" t="s">
        <v>107</v>
      </c>
      <c r="C6079" s="0" t="s">
        <v>78</v>
      </c>
      <c r="D6079" s="0" t="s">
        <v>102</v>
      </c>
      <c r="E6079" s="14" t="n">
        <v>45209</v>
      </c>
      <c r="F6079" s="14" t="n">
        <v>45218</v>
      </c>
      <c r="G6079" s="0" t="n">
        <v>87</v>
      </c>
      <c r="H6079" s="0" t="n">
        <v>64</v>
      </c>
      <c r="I6079" s="0" t="n">
        <v>261</v>
      </c>
      <c r="J6079" s="0" t="n">
        <v>524</v>
      </c>
      <c r="K6079" s="0" t="n">
        <v>949</v>
      </c>
      <c r="L6079" s="15" t="s">
        <v>93</v>
      </c>
      <c r="M6079" s="0" t="n">
        <v>9</v>
      </c>
      <c r="N6079" s="16" t="n">
        <f aca="false">I6079*K6079</f>
        <v>247689</v>
      </c>
      <c r="O6079" s="16" t="n">
        <f aca="false">I6079*(K6079-J6079)</f>
        <v>110925</v>
      </c>
      <c r="P6079" s="15" t="n">
        <f aca="false">K6079-J6079</f>
        <v>425</v>
      </c>
      <c r="Q6079" s="0" t="str">
        <f aca="false">IF(G6079=0,"Out of stock",IF(G6079&lt;H6079,"Understocked",IF(G6079&gt;Summary!$B$6*H6079,"Overstocked","Healthy")))</f>
        <v>Healthy</v>
      </c>
      <c r="R6079" s="0" t="str">
        <f aca="false">IF(I6079&gt;=Summary!$B$7,"Fast",IF(I6079&lt;Summary!$B$8,"Slow","Medium"))</f>
        <v>Fast</v>
      </c>
      <c r="S6079" s="15" t="n">
        <f aca="false">IF(M6079&gt;Summary!$B$5,1,0)</f>
        <v>1</v>
      </c>
      <c r="T6079" s="16" t="n">
        <f aca="false">IF(Q6079="Overstocked",(G6079-Summary!$B$6*H6079)*J6079,0)</f>
        <v>0</v>
      </c>
    </row>
    <row r="6080" customFormat="false" ht="15" hidden="false" customHeight="false" outlineLevel="0" collapsed="false">
      <c r="A6080" s="0" t="s">
        <v>6178</v>
      </c>
      <c r="B6080" s="0" t="s">
        <v>89</v>
      </c>
      <c r="C6080" s="0" t="s">
        <v>85</v>
      </c>
      <c r="D6080" s="0" t="s">
        <v>86</v>
      </c>
      <c r="E6080" s="14" t="n">
        <v>45100</v>
      </c>
      <c r="F6080" s="14" t="n">
        <v>45108</v>
      </c>
      <c r="G6080" s="0" t="n">
        <v>49</v>
      </c>
      <c r="H6080" s="0" t="n">
        <v>138</v>
      </c>
      <c r="I6080" s="0" t="n">
        <v>54</v>
      </c>
      <c r="J6080" s="0" t="n">
        <v>442</v>
      </c>
      <c r="K6080" s="0" t="n">
        <v>526</v>
      </c>
      <c r="L6080" s="15" t="s">
        <v>93</v>
      </c>
      <c r="M6080" s="0" t="n">
        <v>8</v>
      </c>
      <c r="N6080" s="16" t="n">
        <f aca="false">I6080*K6080</f>
        <v>28404</v>
      </c>
      <c r="O6080" s="16" t="n">
        <f aca="false">I6080*(K6080-J6080)</f>
        <v>4536</v>
      </c>
      <c r="P6080" s="15" t="n">
        <f aca="false">K6080-J6080</f>
        <v>84</v>
      </c>
      <c r="Q6080" s="0" t="str">
        <f aca="false">IF(G6080=0,"Out of stock",IF(G6080&lt;H6080,"Understocked",IF(G6080&gt;Summary!$B$6*H6080,"Overstocked","Healthy")))</f>
        <v>Understocked</v>
      </c>
      <c r="R6080" s="0" t="str">
        <f aca="false">IF(I6080&gt;=Summary!$B$7,"Fast",IF(I6080&lt;Summary!$B$8,"Slow","Medium"))</f>
        <v>Slow</v>
      </c>
      <c r="S6080" s="15" t="n">
        <f aca="false">IF(M6080&gt;Summary!$B$5,1,0)</f>
        <v>1</v>
      </c>
      <c r="T6080" s="16" t="n">
        <f aca="false">IF(Q6080="Overstocked",(G6080-Summary!$B$6*H6080)*J6080,0)</f>
        <v>0</v>
      </c>
    </row>
    <row r="6081" customFormat="false" ht="15" hidden="false" customHeight="false" outlineLevel="0" collapsed="false">
      <c r="A6081" s="0" t="s">
        <v>6179</v>
      </c>
      <c r="B6081" s="0" t="s">
        <v>111</v>
      </c>
      <c r="C6081" s="0" t="s">
        <v>78</v>
      </c>
      <c r="D6081" s="0" t="s">
        <v>79</v>
      </c>
      <c r="E6081" s="14" t="n">
        <v>45089</v>
      </c>
      <c r="F6081" s="14" t="n">
        <v>45093</v>
      </c>
      <c r="G6081" s="0" t="n">
        <v>207</v>
      </c>
      <c r="H6081" s="0" t="n">
        <v>91</v>
      </c>
      <c r="I6081" s="0" t="n">
        <v>296</v>
      </c>
      <c r="J6081" s="0" t="n">
        <v>1276</v>
      </c>
      <c r="K6081" s="0" t="n">
        <v>1542</v>
      </c>
      <c r="L6081" s="15" t="s">
        <v>80</v>
      </c>
      <c r="M6081" s="0" t="n">
        <v>4</v>
      </c>
      <c r="N6081" s="16" t="n">
        <f aca="false">I6081*K6081</f>
        <v>456432</v>
      </c>
      <c r="O6081" s="16" t="n">
        <f aca="false">I6081*(K6081-J6081)</f>
        <v>78736</v>
      </c>
      <c r="P6081" s="15" t="n">
        <f aca="false">K6081-J6081</f>
        <v>266</v>
      </c>
      <c r="Q6081" s="0" t="str">
        <f aca="false">IF(G6081=0,"Out of stock",IF(G6081&lt;H6081,"Understocked",IF(G6081&gt;Summary!$B$6*H6081,"Overstocked","Healthy")))</f>
        <v>Healthy</v>
      </c>
      <c r="R6081" s="0" t="str">
        <f aca="false">IF(I6081&gt;=Summary!$B$7,"Fast",IF(I6081&lt;Summary!$B$8,"Slow","Medium"))</f>
        <v>Fast</v>
      </c>
      <c r="S6081" s="15" t="n">
        <f aca="false">IF(M6081&gt;Summary!$B$5,1,0)</f>
        <v>0</v>
      </c>
      <c r="T6081" s="16" t="n">
        <f aca="false">IF(Q6081="Overstocked",(G6081-Summary!$B$6*H6081)*J6081,0)</f>
        <v>0</v>
      </c>
    </row>
    <row r="6082" customFormat="false" ht="15" hidden="false" customHeight="false" outlineLevel="0" collapsed="false">
      <c r="A6082" s="0" t="s">
        <v>6180</v>
      </c>
      <c r="B6082" s="0" t="s">
        <v>89</v>
      </c>
      <c r="C6082" s="0" t="s">
        <v>96</v>
      </c>
      <c r="D6082" s="0" t="s">
        <v>92</v>
      </c>
      <c r="E6082" s="14" t="n">
        <v>45175</v>
      </c>
      <c r="F6082" s="14" t="n">
        <v>45182</v>
      </c>
      <c r="G6082" s="0" t="n">
        <v>302</v>
      </c>
      <c r="H6082" s="0" t="n">
        <v>54</v>
      </c>
      <c r="I6082" s="0" t="n">
        <v>48</v>
      </c>
      <c r="J6082" s="0" t="n">
        <v>1285</v>
      </c>
      <c r="K6082" s="0" t="n">
        <v>1625</v>
      </c>
      <c r="L6082" s="15" t="s">
        <v>82</v>
      </c>
      <c r="M6082" s="0" t="n">
        <v>7</v>
      </c>
      <c r="N6082" s="16" t="n">
        <f aca="false">I6082*K6082</f>
        <v>78000</v>
      </c>
      <c r="O6082" s="16" t="n">
        <f aca="false">I6082*(K6082-J6082)</f>
        <v>16320</v>
      </c>
      <c r="P6082" s="15" t="n">
        <f aca="false">K6082-J6082</f>
        <v>340</v>
      </c>
      <c r="Q6082" s="0" t="str">
        <f aca="false">IF(G6082=0,"Out of stock",IF(G6082&lt;H6082,"Understocked",IF(G6082&gt;Summary!$B$6*H6082,"Overstocked","Healthy")))</f>
        <v>Overstocked</v>
      </c>
      <c r="R6082" s="0" t="str">
        <f aca="false">IF(I6082&gt;=Summary!$B$7,"Fast",IF(I6082&lt;Summary!$B$8,"Slow","Medium"))</f>
        <v>Slow</v>
      </c>
      <c r="S6082" s="15" t="n">
        <f aca="false">IF(M6082&gt;Summary!$B$5,1,0)</f>
        <v>0</v>
      </c>
      <c r="T6082" s="16" t="n">
        <f aca="false">IF(Q6082="Overstocked",(G6082-Summary!$B$6*H6082)*J6082,0)</f>
        <v>110510</v>
      </c>
    </row>
    <row r="6083" customFormat="false" ht="15" hidden="false" customHeight="false" outlineLevel="0" collapsed="false">
      <c r="A6083" s="0" t="s">
        <v>6181</v>
      </c>
      <c r="B6083" s="0" t="s">
        <v>77</v>
      </c>
      <c r="C6083" s="0" t="s">
        <v>96</v>
      </c>
      <c r="D6083" s="0" t="s">
        <v>90</v>
      </c>
      <c r="E6083" s="14" t="n">
        <v>45292</v>
      </c>
      <c r="F6083" s="14" t="n">
        <v>45297</v>
      </c>
      <c r="G6083" s="0" t="n">
        <v>381</v>
      </c>
      <c r="H6083" s="0" t="n">
        <v>62</v>
      </c>
      <c r="I6083" s="0" t="n">
        <v>75</v>
      </c>
      <c r="J6083" s="0" t="n">
        <v>1730</v>
      </c>
      <c r="K6083" s="0" t="n">
        <v>1798</v>
      </c>
      <c r="L6083" s="15" t="s">
        <v>80</v>
      </c>
      <c r="M6083" s="0" t="n">
        <v>5</v>
      </c>
      <c r="N6083" s="16" t="n">
        <f aca="false">I6083*K6083</f>
        <v>134850</v>
      </c>
      <c r="O6083" s="16" t="n">
        <f aca="false">I6083*(K6083-J6083)</f>
        <v>5100</v>
      </c>
      <c r="P6083" s="15" t="n">
        <f aca="false">K6083-J6083</f>
        <v>68</v>
      </c>
      <c r="Q6083" s="0" t="str">
        <f aca="false">IF(G6083=0,"Out of stock",IF(G6083&lt;H6083,"Understocked",IF(G6083&gt;Summary!$B$6*H6083,"Overstocked","Healthy")))</f>
        <v>Overstocked</v>
      </c>
      <c r="R6083" s="0" t="str">
        <f aca="false">IF(I6083&gt;=Summary!$B$7,"Fast",IF(I6083&lt;Summary!$B$8,"Slow","Medium"))</f>
        <v>Slow</v>
      </c>
      <c r="S6083" s="15" t="n">
        <f aca="false">IF(M6083&gt;Summary!$B$5,1,0)</f>
        <v>0</v>
      </c>
      <c r="T6083" s="16" t="n">
        <f aca="false">IF(Q6083="Overstocked",(G6083-Summary!$B$6*H6083)*J6083,0)</f>
        <v>230090</v>
      </c>
    </row>
    <row r="6084" customFormat="false" ht="15" hidden="false" customHeight="false" outlineLevel="0" collapsed="false">
      <c r="A6084" s="0" t="s">
        <v>6182</v>
      </c>
      <c r="B6084" s="0" t="s">
        <v>77</v>
      </c>
      <c r="C6084" s="0" t="s">
        <v>85</v>
      </c>
      <c r="D6084" s="0" t="s">
        <v>90</v>
      </c>
      <c r="E6084" s="14" t="n">
        <v>45153</v>
      </c>
      <c r="F6084" s="14" t="n">
        <v>45163</v>
      </c>
      <c r="G6084" s="0" t="n">
        <v>324</v>
      </c>
      <c r="H6084" s="0" t="n">
        <v>74</v>
      </c>
      <c r="I6084" s="0" t="n">
        <v>121</v>
      </c>
      <c r="J6084" s="0" t="n">
        <v>1123</v>
      </c>
      <c r="K6084" s="0" t="n">
        <v>1192</v>
      </c>
      <c r="L6084" s="15" t="s">
        <v>97</v>
      </c>
      <c r="M6084" s="0" t="n">
        <v>10</v>
      </c>
      <c r="N6084" s="16" t="n">
        <f aca="false">I6084*K6084</f>
        <v>144232</v>
      </c>
      <c r="O6084" s="16" t="n">
        <f aca="false">I6084*(K6084-J6084)</f>
        <v>8349</v>
      </c>
      <c r="P6084" s="15" t="n">
        <f aca="false">K6084-J6084</f>
        <v>69</v>
      </c>
      <c r="Q6084" s="0" t="str">
        <f aca="false">IF(G6084=0,"Out of stock",IF(G6084&lt;H6084,"Understocked",IF(G6084&gt;Summary!$B$6*H6084,"Overstocked","Healthy")))</f>
        <v>Overstocked</v>
      </c>
      <c r="R6084" s="0" t="str">
        <f aca="false">IF(I6084&gt;=Summary!$B$7,"Fast",IF(I6084&lt;Summary!$B$8,"Slow","Medium"))</f>
        <v>Medium</v>
      </c>
      <c r="S6084" s="15" t="n">
        <f aca="false">IF(M6084&gt;Summary!$B$5,1,0)</f>
        <v>1</v>
      </c>
      <c r="T6084" s="16" t="n">
        <f aca="false">IF(Q6084="Overstocked",(G6084-Summary!$B$6*H6084)*J6084,0)</f>
        <v>31444</v>
      </c>
    </row>
    <row r="6085" customFormat="false" ht="15" hidden="false" customHeight="false" outlineLevel="0" collapsed="false">
      <c r="A6085" s="0" t="s">
        <v>6183</v>
      </c>
      <c r="B6085" s="0" t="s">
        <v>77</v>
      </c>
      <c r="C6085" s="0" t="s">
        <v>96</v>
      </c>
      <c r="D6085" s="0" t="s">
        <v>102</v>
      </c>
      <c r="E6085" s="14" t="n">
        <v>45210</v>
      </c>
      <c r="F6085" s="14" t="n">
        <v>45214</v>
      </c>
      <c r="G6085" s="0" t="n">
        <v>433</v>
      </c>
      <c r="H6085" s="0" t="n">
        <v>126</v>
      </c>
      <c r="I6085" s="0" t="n">
        <v>54</v>
      </c>
      <c r="J6085" s="0" t="n">
        <v>1623</v>
      </c>
      <c r="K6085" s="0" t="n">
        <v>1973</v>
      </c>
      <c r="L6085" s="15" t="s">
        <v>97</v>
      </c>
      <c r="M6085" s="0" t="n">
        <v>4</v>
      </c>
      <c r="N6085" s="16" t="n">
        <f aca="false">I6085*K6085</f>
        <v>106542</v>
      </c>
      <c r="O6085" s="16" t="n">
        <f aca="false">I6085*(K6085-J6085)</f>
        <v>18900</v>
      </c>
      <c r="P6085" s="15" t="n">
        <f aca="false">K6085-J6085</f>
        <v>350</v>
      </c>
      <c r="Q6085" s="0" t="str">
        <f aca="false">IF(G6085=0,"Out of stock",IF(G6085&lt;H6085,"Understocked",IF(G6085&gt;Summary!$B$6*H6085,"Overstocked","Healthy")))</f>
        <v>Healthy</v>
      </c>
      <c r="R6085" s="0" t="str">
        <f aca="false">IF(I6085&gt;=Summary!$B$7,"Fast",IF(I6085&lt;Summary!$B$8,"Slow","Medium"))</f>
        <v>Slow</v>
      </c>
      <c r="S6085" s="15" t="n">
        <f aca="false">IF(M6085&gt;Summary!$B$5,1,0)</f>
        <v>0</v>
      </c>
      <c r="T6085" s="16" t="n">
        <f aca="false">IF(Q6085="Overstocked",(G6085-Summary!$B$6*H6085)*J6085,0)</f>
        <v>0</v>
      </c>
    </row>
    <row r="6086" customFormat="false" ht="15" hidden="false" customHeight="false" outlineLevel="0" collapsed="false">
      <c r="A6086" s="0" t="s">
        <v>6184</v>
      </c>
      <c r="B6086" s="0" t="s">
        <v>107</v>
      </c>
      <c r="C6086" s="0" t="s">
        <v>85</v>
      </c>
      <c r="D6086" s="0" t="s">
        <v>102</v>
      </c>
      <c r="E6086" s="14" t="n">
        <v>45252</v>
      </c>
      <c r="F6086" s="14" t="n">
        <v>45258</v>
      </c>
      <c r="G6086" s="0" t="n">
        <v>342</v>
      </c>
      <c r="H6086" s="0" t="n">
        <v>145</v>
      </c>
      <c r="I6086" s="0" t="n">
        <v>109</v>
      </c>
      <c r="J6086" s="0" t="n">
        <v>1565</v>
      </c>
      <c r="K6086" s="0" t="n">
        <v>1755</v>
      </c>
      <c r="L6086" s="15" t="s">
        <v>87</v>
      </c>
      <c r="M6086" s="0" t="n">
        <v>6</v>
      </c>
      <c r="N6086" s="16" t="n">
        <f aca="false">I6086*K6086</f>
        <v>191295</v>
      </c>
      <c r="O6086" s="16" t="n">
        <f aca="false">I6086*(K6086-J6086)</f>
        <v>20710</v>
      </c>
      <c r="P6086" s="15" t="n">
        <f aca="false">K6086-J6086</f>
        <v>190</v>
      </c>
      <c r="Q6086" s="0" t="str">
        <f aca="false">IF(G6086=0,"Out of stock",IF(G6086&lt;H6086,"Understocked",IF(G6086&gt;Summary!$B$6*H6086,"Overstocked","Healthy")))</f>
        <v>Healthy</v>
      </c>
      <c r="R6086" s="0" t="str">
        <f aca="false">IF(I6086&gt;=Summary!$B$7,"Fast",IF(I6086&lt;Summary!$B$8,"Slow","Medium"))</f>
        <v>Medium</v>
      </c>
      <c r="S6086" s="15" t="n">
        <f aca="false">IF(M6086&gt;Summary!$B$5,1,0)</f>
        <v>0</v>
      </c>
      <c r="T6086" s="16" t="n">
        <f aca="false">IF(Q6086="Overstocked",(G6086-Summary!$B$6*H6086)*J6086,0)</f>
        <v>0</v>
      </c>
    </row>
    <row r="6087" customFormat="false" ht="15" hidden="false" customHeight="false" outlineLevel="0" collapsed="false">
      <c r="A6087" s="0" t="s">
        <v>6185</v>
      </c>
      <c r="B6087" s="0" t="s">
        <v>95</v>
      </c>
      <c r="C6087" s="0" t="s">
        <v>96</v>
      </c>
      <c r="D6087" s="0" t="s">
        <v>79</v>
      </c>
      <c r="E6087" s="14" t="n">
        <v>45484</v>
      </c>
      <c r="F6087" s="14" t="n">
        <v>45493</v>
      </c>
      <c r="G6087" s="0" t="n">
        <v>474</v>
      </c>
      <c r="H6087" s="0" t="n">
        <v>111</v>
      </c>
      <c r="I6087" s="0" t="n">
        <v>63</v>
      </c>
      <c r="J6087" s="0" t="n">
        <v>1821</v>
      </c>
      <c r="K6087" s="0" t="n">
        <v>2109</v>
      </c>
      <c r="L6087" s="15" t="s">
        <v>80</v>
      </c>
      <c r="M6087" s="0" t="n">
        <v>9</v>
      </c>
      <c r="N6087" s="16" t="n">
        <f aca="false">I6087*K6087</f>
        <v>132867</v>
      </c>
      <c r="O6087" s="16" t="n">
        <f aca="false">I6087*(K6087-J6087)</f>
        <v>18144</v>
      </c>
      <c r="P6087" s="15" t="n">
        <f aca="false">K6087-J6087</f>
        <v>288</v>
      </c>
      <c r="Q6087" s="0" t="str">
        <f aca="false">IF(G6087=0,"Out of stock",IF(G6087&lt;H6087,"Understocked",IF(G6087&gt;Summary!$B$6*H6087,"Overstocked","Healthy")))</f>
        <v>Overstocked</v>
      </c>
      <c r="R6087" s="0" t="str">
        <f aca="false">IF(I6087&gt;=Summary!$B$7,"Fast",IF(I6087&lt;Summary!$B$8,"Slow","Medium"))</f>
        <v>Slow</v>
      </c>
      <c r="S6087" s="15" t="n">
        <f aca="false">IF(M6087&gt;Summary!$B$5,1,0)</f>
        <v>1</v>
      </c>
      <c r="T6087" s="16" t="n">
        <f aca="false">IF(Q6087="Overstocked",(G6087-Summary!$B$6*H6087)*J6087,0)</f>
        <v>54630</v>
      </c>
    </row>
    <row r="6088" customFormat="false" ht="15" hidden="false" customHeight="false" outlineLevel="0" collapsed="false">
      <c r="A6088" s="0" t="s">
        <v>6186</v>
      </c>
      <c r="B6088" s="0" t="s">
        <v>111</v>
      </c>
      <c r="C6088" s="0" t="s">
        <v>104</v>
      </c>
      <c r="D6088" s="0" t="s">
        <v>79</v>
      </c>
      <c r="E6088" s="14" t="n">
        <v>44941</v>
      </c>
      <c r="F6088" s="14" t="n">
        <v>44947</v>
      </c>
      <c r="G6088" s="0" t="n">
        <v>441</v>
      </c>
      <c r="H6088" s="0" t="n">
        <v>127</v>
      </c>
      <c r="I6088" s="0" t="n">
        <v>265</v>
      </c>
      <c r="J6088" s="0" t="n">
        <v>993</v>
      </c>
      <c r="K6088" s="0" t="n">
        <v>1478</v>
      </c>
      <c r="L6088" s="15" t="s">
        <v>97</v>
      </c>
      <c r="M6088" s="0" t="n">
        <v>6</v>
      </c>
      <c r="N6088" s="16" t="n">
        <f aca="false">I6088*K6088</f>
        <v>391670</v>
      </c>
      <c r="O6088" s="16" t="n">
        <f aca="false">I6088*(K6088-J6088)</f>
        <v>128525</v>
      </c>
      <c r="P6088" s="15" t="n">
        <f aca="false">K6088-J6088</f>
        <v>485</v>
      </c>
      <c r="Q6088" s="0" t="str">
        <f aca="false">IF(G6088=0,"Out of stock",IF(G6088&lt;H6088,"Understocked",IF(G6088&gt;Summary!$B$6*H6088,"Overstocked","Healthy")))</f>
        <v>Healthy</v>
      </c>
      <c r="R6088" s="0" t="str">
        <f aca="false">IF(I6088&gt;=Summary!$B$7,"Fast",IF(I6088&lt;Summary!$B$8,"Slow","Medium"))</f>
        <v>Fast</v>
      </c>
      <c r="S6088" s="15" t="n">
        <f aca="false">IF(M6088&gt;Summary!$B$5,1,0)</f>
        <v>0</v>
      </c>
      <c r="T6088" s="16" t="n">
        <f aca="false">IF(Q6088="Overstocked",(G6088-Summary!$B$6*H6088)*J6088,0)</f>
        <v>0</v>
      </c>
    </row>
    <row r="6089" customFormat="false" ht="15" hidden="false" customHeight="false" outlineLevel="0" collapsed="false">
      <c r="A6089" s="0" t="s">
        <v>6187</v>
      </c>
      <c r="B6089" s="0" t="s">
        <v>111</v>
      </c>
      <c r="C6089" s="0" t="s">
        <v>78</v>
      </c>
      <c r="D6089" s="0" t="s">
        <v>79</v>
      </c>
      <c r="E6089" s="14" t="n">
        <v>45440</v>
      </c>
      <c r="F6089" s="14" t="n">
        <v>45450</v>
      </c>
      <c r="G6089" s="0" t="n">
        <v>131</v>
      </c>
      <c r="H6089" s="0" t="n">
        <v>56</v>
      </c>
      <c r="I6089" s="0" t="n">
        <v>19</v>
      </c>
      <c r="J6089" s="0" t="n">
        <v>1333</v>
      </c>
      <c r="K6089" s="0" t="n">
        <v>1504</v>
      </c>
      <c r="L6089" s="15" t="s">
        <v>80</v>
      </c>
      <c r="M6089" s="0" t="n">
        <v>10</v>
      </c>
      <c r="N6089" s="16" t="n">
        <f aca="false">I6089*K6089</f>
        <v>28576</v>
      </c>
      <c r="O6089" s="16" t="n">
        <f aca="false">I6089*(K6089-J6089)</f>
        <v>3249</v>
      </c>
      <c r="P6089" s="15" t="n">
        <f aca="false">K6089-J6089</f>
        <v>171</v>
      </c>
      <c r="Q6089" s="0" t="str">
        <f aca="false">IF(G6089=0,"Out of stock",IF(G6089&lt;H6089,"Understocked",IF(G6089&gt;Summary!$B$6*H6089,"Overstocked","Healthy")))</f>
        <v>Healthy</v>
      </c>
      <c r="R6089" s="0" t="str">
        <f aca="false">IF(I6089&gt;=Summary!$B$7,"Fast",IF(I6089&lt;Summary!$B$8,"Slow","Medium"))</f>
        <v>Slow</v>
      </c>
      <c r="S6089" s="15" t="n">
        <f aca="false">IF(M6089&gt;Summary!$B$5,1,0)</f>
        <v>1</v>
      </c>
      <c r="T6089" s="16" t="n">
        <f aca="false">IF(Q6089="Overstocked",(G6089-Summary!$B$6*H6089)*J6089,0)</f>
        <v>0</v>
      </c>
    </row>
    <row r="6090" customFormat="false" ht="15" hidden="false" customHeight="false" outlineLevel="0" collapsed="false">
      <c r="A6090" s="0" t="s">
        <v>6188</v>
      </c>
      <c r="B6090" s="0" t="s">
        <v>123</v>
      </c>
      <c r="C6090" s="0" t="s">
        <v>85</v>
      </c>
      <c r="D6090" s="0" t="s">
        <v>79</v>
      </c>
      <c r="E6090" s="14" t="n">
        <v>45452</v>
      </c>
      <c r="F6090" s="14" t="n">
        <v>45453</v>
      </c>
      <c r="G6090" s="0" t="n">
        <v>92</v>
      </c>
      <c r="H6090" s="0" t="n">
        <v>71</v>
      </c>
      <c r="I6090" s="0" t="n">
        <v>100</v>
      </c>
      <c r="J6090" s="0" t="n">
        <v>1405</v>
      </c>
      <c r="K6090" s="0" t="n">
        <v>1635</v>
      </c>
      <c r="L6090" s="15" t="s">
        <v>87</v>
      </c>
      <c r="M6090" s="0" t="n">
        <v>1</v>
      </c>
      <c r="N6090" s="16" t="n">
        <f aca="false">I6090*K6090</f>
        <v>163500</v>
      </c>
      <c r="O6090" s="16" t="n">
        <f aca="false">I6090*(K6090-J6090)</f>
        <v>23000</v>
      </c>
      <c r="P6090" s="15" t="n">
        <f aca="false">K6090-J6090</f>
        <v>230</v>
      </c>
      <c r="Q6090" s="0" t="str">
        <f aca="false">IF(G6090=0,"Out of stock",IF(G6090&lt;H6090,"Understocked",IF(G6090&gt;Summary!$B$6*H6090,"Overstocked","Healthy")))</f>
        <v>Healthy</v>
      </c>
      <c r="R6090" s="0" t="str">
        <f aca="false">IF(I6090&gt;=Summary!$B$7,"Fast",IF(I6090&lt;Summary!$B$8,"Slow","Medium"))</f>
        <v>Medium</v>
      </c>
      <c r="S6090" s="15" t="n">
        <f aca="false">IF(M6090&gt;Summary!$B$5,1,0)</f>
        <v>0</v>
      </c>
      <c r="T6090" s="16" t="n">
        <f aca="false">IF(Q6090="Overstocked",(G6090-Summary!$B$6*H6090)*J6090,0)</f>
        <v>0</v>
      </c>
    </row>
    <row r="6091" customFormat="false" ht="15" hidden="false" customHeight="false" outlineLevel="0" collapsed="false">
      <c r="A6091" s="0" t="s">
        <v>6189</v>
      </c>
      <c r="B6091" s="0" t="s">
        <v>111</v>
      </c>
      <c r="C6091" s="0" t="s">
        <v>96</v>
      </c>
      <c r="D6091" s="0" t="s">
        <v>79</v>
      </c>
      <c r="E6091" s="14" t="n">
        <v>45324</v>
      </c>
      <c r="F6091" s="14" t="n">
        <v>45330</v>
      </c>
      <c r="G6091" s="0" t="n">
        <v>379</v>
      </c>
      <c r="H6091" s="0" t="n">
        <v>76</v>
      </c>
      <c r="I6091" s="0" t="n">
        <v>52</v>
      </c>
      <c r="J6091" s="0" t="n">
        <v>521</v>
      </c>
      <c r="K6091" s="0" t="n">
        <v>727</v>
      </c>
      <c r="L6091" s="15" t="s">
        <v>93</v>
      </c>
      <c r="M6091" s="0" t="n">
        <v>6</v>
      </c>
      <c r="N6091" s="16" t="n">
        <f aca="false">I6091*K6091</f>
        <v>37804</v>
      </c>
      <c r="O6091" s="16" t="n">
        <f aca="false">I6091*(K6091-J6091)</f>
        <v>10712</v>
      </c>
      <c r="P6091" s="15" t="n">
        <f aca="false">K6091-J6091</f>
        <v>206</v>
      </c>
      <c r="Q6091" s="0" t="str">
        <f aca="false">IF(G6091=0,"Out of stock",IF(G6091&lt;H6091,"Understocked",IF(G6091&gt;Summary!$B$6*H6091,"Overstocked","Healthy")))</f>
        <v>Overstocked</v>
      </c>
      <c r="R6091" s="0" t="str">
        <f aca="false">IF(I6091&gt;=Summary!$B$7,"Fast",IF(I6091&lt;Summary!$B$8,"Slow","Medium"))</f>
        <v>Slow</v>
      </c>
      <c r="S6091" s="15" t="n">
        <f aca="false">IF(M6091&gt;Summary!$B$5,1,0)</f>
        <v>0</v>
      </c>
      <c r="T6091" s="16" t="n">
        <f aca="false">IF(Q6091="Overstocked",(G6091-Summary!$B$6*H6091)*J6091,0)</f>
        <v>39075</v>
      </c>
    </row>
    <row r="6092" customFormat="false" ht="15" hidden="false" customHeight="false" outlineLevel="0" collapsed="false">
      <c r="A6092" s="0" t="s">
        <v>6190</v>
      </c>
      <c r="B6092" s="0" t="s">
        <v>95</v>
      </c>
      <c r="C6092" s="0" t="s">
        <v>85</v>
      </c>
      <c r="D6092" s="0" t="s">
        <v>79</v>
      </c>
      <c r="E6092" s="14" t="n">
        <v>45548</v>
      </c>
      <c r="F6092" s="14" t="n">
        <v>45551</v>
      </c>
      <c r="G6092" s="0" t="n">
        <v>9</v>
      </c>
      <c r="H6092" s="0" t="n">
        <v>92</v>
      </c>
      <c r="I6092" s="0" t="n">
        <v>257</v>
      </c>
      <c r="J6092" s="0" t="n">
        <v>903</v>
      </c>
      <c r="K6092" s="0" t="n">
        <v>1388</v>
      </c>
      <c r="L6092" s="15" t="s">
        <v>87</v>
      </c>
      <c r="M6092" s="0" t="n">
        <v>3</v>
      </c>
      <c r="N6092" s="16" t="n">
        <f aca="false">I6092*K6092</f>
        <v>356716</v>
      </c>
      <c r="O6092" s="16" t="n">
        <f aca="false">I6092*(K6092-J6092)</f>
        <v>124645</v>
      </c>
      <c r="P6092" s="15" t="n">
        <f aca="false">K6092-J6092</f>
        <v>485</v>
      </c>
      <c r="Q6092" s="0" t="str">
        <f aca="false">IF(G6092=0,"Out of stock",IF(G6092&lt;H6092,"Understocked",IF(G6092&gt;Summary!$B$6*H6092,"Overstocked","Healthy")))</f>
        <v>Understocked</v>
      </c>
      <c r="R6092" s="0" t="str">
        <f aca="false">IF(I6092&gt;=Summary!$B$7,"Fast",IF(I6092&lt;Summary!$B$8,"Slow","Medium"))</f>
        <v>Fast</v>
      </c>
      <c r="S6092" s="15" t="n">
        <f aca="false">IF(M6092&gt;Summary!$B$5,1,0)</f>
        <v>0</v>
      </c>
      <c r="T6092" s="16" t="n">
        <f aca="false">IF(Q6092="Overstocked",(G6092-Summary!$B$6*H6092)*J6092,0)</f>
        <v>0</v>
      </c>
    </row>
    <row r="6093" customFormat="false" ht="15" hidden="false" customHeight="false" outlineLevel="0" collapsed="false">
      <c r="A6093" s="0" t="s">
        <v>6191</v>
      </c>
      <c r="B6093" s="0" t="s">
        <v>95</v>
      </c>
      <c r="C6093" s="0" t="s">
        <v>104</v>
      </c>
      <c r="D6093" s="0" t="s">
        <v>102</v>
      </c>
      <c r="E6093" s="14" t="n">
        <v>45419</v>
      </c>
      <c r="F6093" s="14" t="n">
        <v>45427</v>
      </c>
      <c r="G6093" s="0" t="n">
        <v>366</v>
      </c>
      <c r="H6093" s="0" t="n">
        <v>74</v>
      </c>
      <c r="I6093" s="0" t="n">
        <v>13</v>
      </c>
      <c r="J6093" s="0" t="n">
        <v>729</v>
      </c>
      <c r="K6093" s="0" t="n">
        <v>838</v>
      </c>
      <c r="L6093" s="15" t="s">
        <v>87</v>
      </c>
      <c r="M6093" s="0" t="n">
        <v>8</v>
      </c>
      <c r="N6093" s="16" t="n">
        <f aca="false">I6093*K6093</f>
        <v>10894</v>
      </c>
      <c r="O6093" s="16" t="n">
        <f aca="false">I6093*(K6093-J6093)</f>
        <v>1417</v>
      </c>
      <c r="P6093" s="15" t="n">
        <f aca="false">K6093-J6093</f>
        <v>109</v>
      </c>
      <c r="Q6093" s="0" t="str">
        <f aca="false">IF(G6093=0,"Out of stock",IF(G6093&lt;H6093,"Understocked",IF(G6093&gt;Summary!$B$6*H6093,"Overstocked","Healthy")))</f>
        <v>Overstocked</v>
      </c>
      <c r="R6093" s="0" t="str">
        <f aca="false">IF(I6093&gt;=Summary!$B$7,"Fast",IF(I6093&lt;Summary!$B$8,"Slow","Medium"))</f>
        <v>Slow</v>
      </c>
      <c r="S6093" s="15" t="n">
        <f aca="false">IF(M6093&gt;Summary!$B$5,1,0)</f>
        <v>1</v>
      </c>
      <c r="T6093" s="16" t="n">
        <f aca="false">IF(Q6093="Overstocked",(G6093-Summary!$B$6*H6093)*J6093,0)</f>
        <v>51030</v>
      </c>
    </row>
    <row r="6094" customFormat="false" ht="15" hidden="false" customHeight="false" outlineLevel="0" collapsed="false">
      <c r="A6094" s="0" t="s">
        <v>6192</v>
      </c>
      <c r="B6094" s="0" t="s">
        <v>89</v>
      </c>
      <c r="C6094" s="0" t="s">
        <v>85</v>
      </c>
      <c r="D6094" s="0" t="s">
        <v>86</v>
      </c>
      <c r="E6094" s="14" t="n">
        <v>45530</v>
      </c>
      <c r="F6094" s="14" t="n">
        <v>45533</v>
      </c>
      <c r="G6094" s="0" t="n">
        <v>121</v>
      </c>
      <c r="H6094" s="0" t="n">
        <v>79</v>
      </c>
      <c r="I6094" s="0" t="n">
        <v>281</v>
      </c>
      <c r="J6094" s="0" t="n">
        <v>1869</v>
      </c>
      <c r="K6094" s="0" t="n">
        <v>2012</v>
      </c>
      <c r="L6094" s="15" t="s">
        <v>82</v>
      </c>
      <c r="M6094" s="0" t="n">
        <v>3</v>
      </c>
      <c r="N6094" s="16" t="n">
        <f aca="false">I6094*K6094</f>
        <v>565372</v>
      </c>
      <c r="O6094" s="16" t="n">
        <f aca="false">I6094*(K6094-J6094)</f>
        <v>40183</v>
      </c>
      <c r="P6094" s="15" t="n">
        <f aca="false">K6094-J6094</f>
        <v>143</v>
      </c>
      <c r="Q6094" s="0" t="str">
        <f aca="false">IF(G6094=0,"Out of stock",IF(G6094&lt;H6094,"Understocked",IF(G6094&gt;Summary!$B$6*H6094,"Overstocked","Healthy")))</f>
        <v>Healthy</v>
      </c>
      <c r="R6094" s="0" t="str">
        <f aca="false">IF(I6094&gt;=Summary!$B$7,"Fast",IF(I6094&lt;Summary!$B$8,"Slow","Medium"))</f>
        <v>Fast</v>
      </c>
      <c r="S6094" s="15" t="n">
        <f aca="false">IF(M6094&gt;Summary!$B$5,1,0)</f>
        <v>0</v>
      </c>
      <c r="T6094" s="16" t="n">
        <f aca="false">IF(Q6094="Overstocked",(G6094-Summary!$B$6*H6094)*J6094,0)</f>
        <v>0</v>
      </c>
    </row>
    <row r="6095" customFormat="false" ht="15" hidden="false" customHeight="false" outlineLevel="0" collapsed="false">
      <c r="A6095" s="0" t="s">
        <v>6193</v>
      </c>
      <c r="B6095" s="0" t="s">
        <v>115</v>
      </c>
      <c r="C6095" s="0" t="s">
        <v>104</v>
      </c>
      <c r="D6095" s="0" t="s">
        <v>90</v>
      </c>
      <c r="E6095" s="14" t="n">
        <v>45262</v>
      </c>
      <c r="F6095" s="14" t="n">
        <v>45264</v>
      </c>
      <c r="G6095" s="0" t="n">
        <v>314</v>
      </c>
      <c r="H6095" s="0" t="n">
        <v>124</v>
      </c>
      <c r="I6095" s="0" t="n">
        <v>181</v>
      </c>
      <c r="J6095" s="0" t="n">
        <v>1753</v>
      </c>
      <c r="K6095" s="0" t="n">
        <v>2105</v>
      </c>
      <c r="L6095" s="15" t="s">
        <v>82</v>
      </c>
      <c r="M6095" s="0" t="n">
        <v>2</v>
      </c>
      <c r="N6095" s="16" t="n">
        <f aca="false">I6095*K6095</f>
        <v>381005</v>
      </c>
      <c r="O6095" s="16" t="n">
        <f aca="false">I6095*(K6095-J6095)</f>
        <v>63712</v>
      </c>
      <c r="P6095" s="15" t="n">
        <f aca="false">K6095-J6095</f>
        <v>352</v>
      </c>
      <c r="Q6095" s="0" t="str">
        <f aca="false">IF(G6095=0,"Out of stock",IF(G6095&lt;H6095,"Understocked",IF(G6095&gt;Summary!$B$6*H6095,"Overstocked","Healthy")))</f>
        <v>Healthy</v>
      </c>
      <c r="R6095" s="0" t="str">
        <f aca="false">IF(I6095&gt;=Summary!$B$7,"Fast",IF(I6095&lt;Summary!$B$8,"Slow","Medium"))</f>
        <v>Medium</v>
      </c>
      <c r="S6095" s="15" t="n">
        <f aca="false">IF(M6095&gt;Summary!$B$5,1,0)</f>
        <v>0</v>
      </c>
      <c r="T6095" s="16" t="n">
        <f aca="false">IF(Q6095="Overstocked",(G6095-Summary!$B$6*H6095)*J6095,0)</f>
        <v>0</v>
      </c>
    </row>
    <row r="6096" customFormat="false" ht="15" hidden="false" customHeight="false" outlineLevel="0" collapsed="false">
      <c r="A6096" s="0" t="s">
        <v>6194</v>
      </c>
      <c r="B6096" s="0" t="s">
        <v>95</v>
      </c>
      <c r="C6096" s="0" t="s">
        <v>104</v>
      </c>
      <c r="D6096" s="0" t="s">
        <v>86</v>
      </c>
      <c r="E6096" s="14" t="n">
        <v>45189</v>
      </c>
      <c r="F6096" s="14" t="n">
        <v>45198</v>
      </c>
      <c r="G6096" s="0" t="n">
        <v>200</v>
      </c>
      <c r="H6096" s="0" t="n">
        <v>74</v>
      </c>
      <c r="I6096" s="0" t="n">
        <v>60</v>
      </c>
      <c r="J6096" s="0" t="n">
        <v>1321</v>
      </c>
      <c r="K6096" s="0" t="n">
        <v>1393</v>
      </c>
      <c r="L6096" s="15" t="s">
        <v>82</v>
      </c>
      <c r="M6096" s="0" t="n">
        <v>9</v>
      </c>
      <c r="N6096" s="16" t="n">
        <f aca="false">I6096*K6096</f>
        <v>83580</v>
      </c>
      <c r="O6096" s="16" t="n">
        <f aca="false">I6096*(K6096-J6096)</f>
        <v>4320</v>
      </c>
      <c r="P6096" s="15" t="n">
        <f aca="false">K6096-J6096</f>
        <v>72</v>
      </c>
      <c r="Q6096" s="0" t="str">
        <f aca="false">IF(G6096=0,"Out of stock",IF(G6096&lt;H6096,"Understocked",IF(G6096&gt;Summary!$B$6*H6096,"Overstocked","Healthy")))</f>
        <v>Healthy</v>
      </c>
      <c r="R6096" s="0" t="str">
        <f aca="false">IF(I6096&gt;=Summary!$B$7,"Fast",IF(I6096&lt;Summary!$B$8,"Slow","Medium"))</f>
        <v>Slow</v>
      </c>
      <c r="S6096" s="15" t="n">
        <f aca="false">IF(M6096&gt;Summary!$B$5,1,0)</f>
        <v>1</v>
      </c>
      <c r="T6096" s="16" t="n">
        <f aca="false">IF(Q6096="Overstocked",(G6096-Summary!$B$6*H6096)*J6096,0)</f>
        <v>0</v>
      </c>
    </row>
    <row r="6097" customFormat="false" ht="15" hidden="false" customHeight="false" outlineLevel="0" collapsed="false">
      <c r="A6097" s="0" t="s">
        <v>6195</v>
      </c>
      <c r="B6097" s="0" t="s">
        <v>89</v>
      </c>
      <c r="C6097" s="0" t="s">
        <v>85</v>
      </c>
      <c r="D6097" s="0" t="s">
        <v>79</v>
      </c>
      <c r="E6097" s="14" t="n">
        <v>45327</v>
      </c>
      <c r="F6097" s="14" t="n">
        <v>45329</v>
      </c>
      <c r="G6097" s="0" t="n">
        <v>499</v>
      </c>
      <c r="H6097" s="0" t="n">
        <v>79</v>
      </c>
      <c r="I6097" s="0" t="n">
        <v>187</v>
      </c>
      <c r="J6097" s="0" t="n">
        <v>1551</v>
      </c>
      <c r="K6097" s="0" t="n">
        <v>1989</v>
      </c>
      <c r="L6097" s="15" t="s">
        <v>82</v>
      </c>
      <c r="M6097" s="0" t="n">
        <v>2</v>
      </c>
      <c r="N6097" s="16" t="n">
        <f aca="false">I6097*K6097</f>
        <v>371943</v>
      </c>
      <c r="O6097" s="16" t="n">
        <f aca="false">I6097*(K6097-J6097)</f>
        <v>81906</v>
      </c>
      <c r="P6097" s="15" t="n">
        <f aca="false">K6097-J6097</f>
        <v>438</v>
      </c>
      <c r="Q6097" s="0" t="str">
        <f aca="false">IF(G6097=0,"Out of stock",IF(G6097&lt;H6097,"Understocked",IF(G6097&gt;Summary!$B$6*H6097,"Overstocked","Healthy")))</f>
        <v>Overstocked</v>
      </c>
      <c r="R6097" s="0" t="str">
        <f aca="false">IF(I6097&gt;=Summary!$B$7,"Fast",IF(I6097&lt;Summary!$B$8,"Slow","Medium"))</f>
        <v>Medium</v>
      </c>
      <c r="S6097" s="15" t="n">
        <f aca="false">IF(M6097&gt;Summary!$B$5,1,0)</f>
        <v>0</v>
      </c>
      <c r="T6097" s="16" t="n">
        <f aca="false">IF(Q6097="Overstocked",(G6097-Summary!$B$6*H6097)*J6097,0)</f>
        <v>283833</v>
      </c>
    </row>
    <row r="6098" customFormat="false" ht="15" hidden="false" customHeight="false" outlineLevel="0" collapsed="false">
      <c r="A6098" s="0" t="s">
        <v>6196</v>
      </c>
      <c r="B6098" s="0" t="s">
        <v>107</v>
      </c>
      <c r="C6098" s="0" t="s">
        <v>104</v>
      </c>
      <c r="D6098" s="0" t="s">
        <v>79</v>
      </c>
      <c r="E6098" s="14" t="n">
        <v>45053</v>
      </c>
      <c r="F6098" s="14" t="n">
        <v>45060</v>
      </c>
      <c r="G6098" s="0" t="n">
        <v>346</v>
      </c>
      <c r="H6098" s="0" t="n">
        <v>145</v>
      </c>
      <c r="I6098" s="0" t="n">
        <v>84</v>
      </c>
      <c r="J6098" s="0" t="n">
        <v>1122</v>
      </c>
      <c r="K6098" s="0" t="n">
        <v>1496</v>
      </c>
      <c r="L6098" s="15" t="s">
        <v>80</v>
      </c>
      <c r="M6098" s="0" t="n">
        <v>7</v>
      </c>
      <c r="N6098" s="16" t="n">
        <f aca="false">I6098*K6098</f>
        <v>125664</v>
      </c>
      <c r="O6098" s="16" t="n">
        <f aca="false">I6098*(K6098-J6098)</f>
        <v>31416</v>
      </c>
      <c r="P6098" s="15" t="n">
        <f aca="false">K6098-J6098</f>
        <v>374</v>
      </c>
      <c r="Q6098" s="0" t="str">
        <f aca="false">IF(G6098=0,"Out of stock",IF(G6098&lt;H6098,"Understocked",IF(G6098&gt;Summary!$B$6*H6098,"Overstocked","Healthy")))</f>
        <v>Healthy</v>
      </c>
      <c r="R6098" s="0" t="str">
        <f aca="false">IF(I6098&gt;=Summary!$B$7,"Fast",IF(I6098&lt;Summary!$B$8,"Slow","Medium"))</f>
        <v>Slow</v>
      </c>
      <c r="S6098" s="15" t="n">
        <f aca="false">IF(M6098&gt;Summary!$B$5,1,0)</f>
        <v>0</v>
      </c>
      <c r="T6098" s="16" t="n">
        <f aca="false">IF(Q6098="Overstocked",(G6098-Summary!$B$6*H6098)*J6098,0)</f>
        <v>0</v>
      </c>
    </row>
    <row r="6099" customFormat="false" ht="15" hidden="false" customHeight="false" outlineLevel="0" collapsed="false">
      <c r="A6099" s="0" t="s">
        <v>6197</v>
      </c>
      <c r="B6099" s="0" t="s">
        <v>101</v>
      </c>
      <c r="C6099" s="0" t="s">
        <v>78</v>
      </c>
      <c r="D6099" s="0" t="s">
        <v>79</v>
      </c>
      <c r="E6099" s="14" t="n">
        <v>44978</v>
      </c>
      <c r="F6099" s="14" t="n">
        <v>44981</v>
      </c>
      <c r="G6099" s="0" t="n">
        <v>428</v>
      </c>
      <c r="H6099" s="0" t="n">
        <v>78</v>
      </c>
      <c r="I6099" s="0" t="n">
        <v>180</v>
      </c>
      <c r="J6099" s="0" t="n">
        <v>504</v>
      </c>
      <c r="K6099" s="0" t="n">
        <v>675</v>
      </c>
      <c r="L6099" s="15" t="s">
        <v>87</v>
      </c>
      <c r="M6099" s="0" t="n">
        <v>3</v>
      </c>
      <c r="N6099" s="16" t="n">
        <f aca="false">I6099*K6099</f>
        <v>121500</v>
      </c>
      <c r="O6099" s="16" t="n">
        <f aca="false">I6099*(K6099-J6099)</f>
        <v>30780</v>
      </c>
      <c r="P6099" s="15" t="n">
        <f aca="false">K6099-J6099</f>
        <v>171</v>
      </c>
      <c r="Q6099" s="0" t="str">
        <f aca="false">IF(G6099=0,"Out of stock",IF(G6099&lt;H6099,"Understocked",IF(G6099&gt;Summary!$B$6*H6099,"Overstocked","Healthy")))</f>
        <v>Overstocked</v>
      </c>
      <c r="R6099" s="0" t="str">
        <f aca="false">IF(I6099&gt;=Summary!$B$7,"Fast",IF(I6099&lt;Summary!$B$8,"Slow","Medium"))</f>
        <v>Medium</v>
      </c>
      <c r="S6099" s="15" t="n">
        <f aca="false">IF(M6099&gt;Summary!$B$5,1,0)</f>
        <v>0</v>
      </c>
      <c r="T6099" s="16" t="n">
        <f aca="false">IF(Q6099="Overstocked",(G6099-Summary!$B$6*H6099)*J6099,0)</f>
        <v>58464</v>
      </c>
    </row>
    <row r="6100" customFormat="false" ht="15" hidden="false" customHeight="false" outlineLevel="0" collapsed="false">
      <c r="A6100" s="0" t="s">
        <v>6198</v>
      </c>
      <c r="B6100" s="0" t="s">
        <v>95</v>
      </c>
      <c r="C6100" s="0" t="s">
        <v>96</v>
      </c>
      <c r="D6100" s="0" t="s">
        <v>79</v>
      </c>
      <c r="E6100" s="14" t="n">
        <v>44958</v>
      </c>
      <c r="F6100" s="14" t="n">
        <v>44967</v>
      </c>
      <c r="G6100" s="0" t="n">
        <v>175</v>
      </c>
      <c r="H6100" s="0" t="n">
        <v>117</v>
      </c>
      <c r="I6100" s="0" t="n">
        <v>218</v>
      </c>
      <c r="J6100" s="0" t="n">
        <v>1315</v>
      </c>
      <c r="K6100" s="0" t="n">
        <v>1429</v>
      </c>
      <c r="L6100" s="15" t="s">
        <v>87</v>
      </c>
      <c r="M6100" s="0" t="n">
        <v>9</v>
      </c>
      <c r="N6100" s="16" t="n">
        <f aca="false">I6100*K6100</f>
        <v>311522</v>
      </c>
      <c r="O6100" s="16" t="n">
        <f aca="false">I6100*(K6100-J6100)</f>
        <v>24852</v>
      </c>
      <c r="P6100" s="15" t="n">
        <f aca="false">K6100-J6100</f>
        <v>114</v>
      </c>
      <c r="Q6100" s="0" t="str">
        <f aca="false">IF(G6100=0,"Out of stock",IF(G6100&lt;H6100,"Understocked",IF(G6100&gt;Summary!$B$6*H6100,"Overstocked","Healthy")))</f>
        <v>Healthy</v>
      </c>
      <c r="R6100" s="0" t="str">
        <f aca="false">IF(I6100&gt;=Summary!$B$7,"Fast",IF(I6100&lt;Summary!$B$8,"Slow","Medium"))</f>
        <v>Fast</v>
      </c>
      <c r="S6100" s="15" t="n">
        <f aca="false">IF(M6100&gt;Summary!$B$5,1,0)</f>
        <v>1</v>
      </c>
      <c r="T6100" s="16" t="n">
        <f aca="false">IF(Q6100="Overstocked",(G6100-Summary!$B$6*H6100)*J6100,0)</f>
        <v>0</v>
      </c>
    </row>
    <row r="6101" customFormat="false" ht="15" hidden="false" customHeight="false" outlineLevel="0" collapsed="false">
      <c r="A6101" s="0" t="s">
        <v>6199</v>
      </c>
      <c r="B6101" s="0" t="s">
        <v>89</v>
      </c>
      <c r="C6101" s="0" t="s">
        <v>85</v>
      </c>
      <c r="D6101" s="0" t="s">
        <v>102</v>
      </c>
      <c r="E6101" s="14" t="n">
        <v>45621</v>
      </c>
      <c r="F6101" s="14" t="n">
        <v>45623</v>
      </c>
      <c r="G6101" s="0" t="n">
        <v>156</v>
      </c>
      <c r="H6101" s="0" t="n">
        <v>53</v>
      </c>
      <c r="I6101" s="0" t="n">
        <v>127</v>
      </c>
      <c r="J6101" s="0" t="n">
        <v>1024</v>
      </c>
      <c r="K6101" s="0" t="n">
        <v>1147</v>
      </c>
      <c r="L6101" s="15" t="s">
        <v>82</v>
      </c>
      <c r="M6101" s="0" t="n">
        <v>2</v>
      </c>
      <c r="N6101" s="16" t="n">
        <f aca="false">I6101*K6101</f>
        <v>145669</v>
      </c>
      <c r="O6101" s="16" t="n">
        <f aca="false">I6101*(K6101-J6101)</f>
        <v>15621</v>
      </c>
      <c r="P6101" s="15" t="n">
        <f aca="false">K6101-J6101</f>
        <v>123</v>
      </c>
      <c r="Q6101" s="0" t="str">
        <f aca="false">IF(G6101=0,"Out of stock",IF(G6101&lt;H6101,"Understocked",IF(G6101&gt;Summary!$B$6*H6101,"Overstocked","Healthy")))</f>
        <v>Healthy</v>
      </c>
      <c r="R6101" s="0" t="str">
        <f aca="false">IF(I6101&gt;=Summary!$B$7,"Fast",IF(I6101&lt;Summary!$B$8,"Slow","Medium"))</f>
        <v>Medium</v>
      </c>
      <c r="S6101" s="15" t="n">
        <f aca="false">IF(M6101&gt;Summary!$B$5,1,0)</f>
        <v>0</v>
      </c>
      <c r="T6101" s="16" t="n">
        <f aca="false">IF(Q6101="Overstocked",(G6101-Summary!$B$6*H6101)*J6101,0)</f>
        <v>0</v>
      </c>
    </row>
    <row r="6102" customFormat="false" ht="15" hidden="false" customHeight="false" outlineLevel="0" collapsed="false">
      <c r="A6102" s="0" t="s">
        <v>6200</v>
      </c>
      <c r="B6102" s="0" t="s">
        <v>111</v>
      </c>
      <c r="C6102" s="0" t="s">
        <v>85</v>
      </c>
      <c r="D6102" s="0" t="s">
        <v>86</v>
      </c>
      <c r="E6102" s="14" t="n">
        <v>45170</v>
      </c>
      <c r="F6102" s="14" t="n">
        <v>45175</v>
      </c>
      <c r="G6102" s="0" t="n">
        <v>484</v>
      </c>
      <c r="H6102" s="0" t="n">
        <v>87</v>
      </c>
      <c r="I6102" s="0" t="n">
        <v>76</v>
      </c>
      <c r="J6102" s="0" t="n">
        <v>1753</v>
      </c>
      <c r="K6102" s="0" t="n">
        <v>1826</v>
      </c>
      <c r="L6102" s="15" t="s">
        <v>97</v>
      </c>
      <c r="M6102" s="0" t="n">
        <v>5</v>
      </c>
      <c r="N6102" s="16" t="n">
        <f aca="false">I6102*K6102</f>
        <v>138776</v>
      </c>
      <c r="O6102" s="16" t="n">
        <f aca="false">I6102*(K6102-J6102)</f>
        <v>5548</v>
      </c>
      <c r="P6102" s="15" t="n">
        <f aca="false">K6102-J6102</f>
        <v>73</v>
      </c>
      <c r="Q6102" s="0" t="str">
        <f aca="false">IF(G6102=0,"Out of stock",IF(G6102&lt;H6102,"Understocked",IF(G6102&gt;Summary!$B$6*H6102,"Overstocked","Healthy")))</f>
        <v>Overstocked</v>
      </c>
      <c r="R6102" s="0" t="str">
        <f aca="false">IF(I6102&gt;=Summary!$B$7,"Fast",IF(I6102&lt;Summary!$B$8,"Slow","Medium"))</f>
        <v>Slow</v>
      </c>
      <c r="S6102" s="15" t="n">
        <f aca="false">IF(M6102&gt;Summary!$B$5,1,0)</f>
        <v>0</v>
      </c>
      <c r="T6102" s="16" t="n">
        <f aca="false">IF(Q6102="Overstocked",(G6102-Summary!$B$6*H6102)*J6102,0)</f>
        <v>238408</v>
      </c>
    </row>
    <row r="6103" customFormat="false" ht="15" hidden="false" customHeight="false" outlineLevel="0" collapsed="false">
      <c r="A6103" s="0" t="s">
        <v>6201</v>
      </c>
      <c r="B6103" s="0" t="s">
        <v>111</v>
      </c>
      <c r="C6103" s="0" t="s">
        <v>85</v>
      </c>
      <c r="D6103" s="0" t="s">
        <v>90</v>
      </c>
      <c r="E6103" s="14" t="n">
        <v>45125</v>
      </c>
      <c r="F6103" s="14" t="n">
        <v>45129</v>
      </c>
      <c r="G6103" s="0" t="n">
        <v>248</v>
      </c>
      <c r="H6103" s="0" t="n">
        <v>122</v>
      </c>
      <c r="I6103" s="0" t="n">
        <v>223</v>
      </c>
      <c r="J6103" s="0" t="n">
        <v>731</v>
      </c>
      <c r="K6103" s="0" t="n">
        <v>951</v>
      </c>
      <c r="L6103" s="15" t="s">
        <v>80</v>
      </c>
      <c r="M6103" s="0" t="n">
        <v>4</v>
      </c>
      <c r="N6103" s="16" t="n">
        <f aca="false">I6103*K6103</f>
        <v>212073</v>
      </c>
      <c r="O6103" s="16" t="n">
        <f aca="false">I6103*(K6103-J6103)</f>
        <v>49060</v>
      </c>
      <c r="P6103" s="15" t="n">
        <f aca="false">K6103-J6103</f>
        <v>220</v>
      </c>
      <c r="Q6103" s="0" t="str">
        <f aca="false">IF(G6103=0,"Out of stock",IF(G6103&lt;H6103,"Understocked",IF(G6103&gt;Summary!$B$6*H6103,"Overstocked","Healthy")))</f>
        <v>Healthy</v>
      </c>
      <c r="R6103" s="0" t="str">
        <f aca="false">IF(I6103&gt;=Summary!$B$7,"Fast",IF(I6103&lt;Summary!$B$8,"Slow","Medium"))</f>
        <v>Fast</v>
      </c>
      <c r="S6103" s="15" t="n">
        <f aca="false">IF(M6103&gt;Summary!$B$5,1,0)</f>
        <v>0</v>
      </c>
      <c r="T6103" s="16" t="n">
        <f aca="false">IF(Q6103="Overstocked",(G6103-Summary!$B$6*H6103)*J6103,0)</f>
        <v>0</v>
      </c>
    </row>
    <row r="6104" customFormat="false" ht="15" hidden="false" customHeight="false" outlineLevel="0" collapsed="false">
      <c r="A6104" s="0" t="s">
        <v>6202</v>
      </c>
      <c r="B6104" s="0" t="s">
        <v>115</v>
      </c>
      <c r="C6104" s="0" t="s">
        <v>96</v>
      </c>
      <c r="D6104" s="0" t="s">
        <v>92</v>
      </c>
      <c r="E6104" s="14" t="n">
        <v>45066</v>
      </c>
      <c r="F6104" s="14" t="n">
        <v>45068</v>
      </c>
      <c r="G6104" s="0" t="n">
        <v>352</v>
      </c>
      <c r="H6104" s="0" t="n">
        <v>100</v>
      </c>
      <c r="I6104" s="0" t="n">
        <v>32</v>
      </c>
      <c r="J6104" s="0" t="n">
        <v>1930</v>
      </c>
      <c r="K6104" s="0" t="n">
        <v>2251</v>
      </c>
      <c r="L6104" s="15" t="s">
        <v>80</v>
      </c>
      <c r="M6104" s="0" t="n">
        <v>2</v>
      </c>
      <c r="N6104" s="16" t="n">
        <f aca="false">I6104*K6104</f>
        <v>72032</v>
      </c>
      <c r="O6104" s="16" t="n">
        <f aca="false">I6104*(K6104-J6104)</f>
        <v>10272</v>
      </c>
      <c r="P6104" s="15" t="n">
        <f aca="false">K6104-J6104</f>
        <v>321</v>
      </c>
      <c r="Q6104" s="0" t="str">
        <f aca="false">IF(G6104=0,"Out of stock",IF(G6104&lt;H6104,"Understocked",IF(G6104&gt;Summary!$B$6*H6104,"Overstocked","Healthy")))</f>
        <v>Healthy</v>
      </c>
      <c r="R6104" s="0" t="str">
        <f aca="false">IF(I6104&gt;=Summary!$B$7,"Fast",IF(I6104&lt;Summary!$B$8,"Slow","Medium"))</f>
        <v>Slow</v>
      </c>
      <c r="S6104" s="15" t="n">
        <f aca="false">IF(M6104&gt;Summary!$B$5,1,0)</f>
        <v>0</v>
      </c>
      <c r="T6104" s="16" t="n">
        <f aca="false">IF(Q6104="Overstocked",(G6104-Summary!$B$6*H6104)*J6104,0)</f>
        <v>0</v>
      </c>
    </row>
    <row r="6105" customFormat="false" ht="15" hidden="false" customHeight="false" outlineLevel="0" collapsed="false">
      <c r="A6105" s="0" t="s">
        <v>6203</v>
      </c>
      <c r="B6105" s="0" t="s">
        <v>115</v>
      </c>
      <c r="C6105" s="0" t="s">
        <v>96</v>
      </c>
      <c r="D6105" s="0" t="s">
        <v>102</v>
      </c>
      <c r="E6105" s="14" t="n">
        <v>45086</v>
      </c>
      <c r="F6105" s="14" t="n">
        <v>45096</v>
      </c>
      <c r="G6105" s="0" t="n">
        <v>422</v>
      </c>
      <c r="H6105" s="0" t="n">
        <v>127</v>
      </c>
      <c r="I6105" s="0" t="n">
        <v>77</v>
      </c>
      <c r="J6105" s="0" t="n">
        <v>1074</v>
      </c>
      <c r="K6105" s="0" t="n">
        <v>1312</v>
      </c>
      <c r="L6105" s="15" t="s">
        <v>93</v>
      </c>
      <c r="M6105" s="0" t="n">
        <v>10</v>
      </c>
      <c r="N6105" s="16" t="n">
        <f aca="false">I6105*K6105</f>
        <v>101024</v>
      </c>
      <c r="O6105" s="16" t="n">
        <f aca="false">I6105*(K6105-J6105)</f>
        <v>18326</v>
      </c>
      <c r="P6105" s="15" t="n">
        <f aca="false">K6105-J6105</f>
        <v>238</v>
      </c>
      <c r="Q6105" s="0" t="str">
        <f aca="false">IF(G6105=0,"Out of stock",IF(G6105&lt;H6105,"Understocked",IF(G6105&gt;Summary!$B$6*H6105,"Overstocked","Healthy")))</f>
        <v>Healthy</v>
      </c>
      <c r="R6105" s="0" t="str">
        <f aca="false">IF(I6105&gt;=Summary!$B$7,"Fast",IF(I6105&lt;Summary!$B$8,"Slow","Medium"))</f>
        <v>Slow</v>
      </c>
      <c r="S6105" s="15" t="n">
        <f aca="false">IF(M6105&gt;Summary!$B$5,1,0)</f>
        <v>1</v>
      </c>
      <c r="T6105" s="16" t="n">
        <f aca="false">IF(Q6105="Overstocked",(G6105-Summary!$B$6*H6105)*J6105,0)</f>
        <v>0</v>
      </c>
    </row>
    <row r="6106" customFormat="false" ht="15" hidden="false" customHeight="false" outlineLevel="0" collapsed="false">
      <c r="A6106" s="0" t="s">
        <v>6204</v>
      </c>
      <c r="B6106" s="0" t="s">
        <v>101</v>
      </c>
      <c r="C6106" s="0" t="s">
        <v>85</v>
      </c>
      <c r="D6106" s="0" t="s">
        <v>86</v>
      </c>
      <c r="E6106" s="14" t="n">
        <v>44975</v>
      </c>
      <c r="F6106" s="14" t="n">
        <v>44980</v>
      </c>
      <c r="G6106" s="0" t="n">
        <v>123</v>
      </c>
      <c r="H6106" s="0" t="n">
        <v>112</v>
      </c>
      <c r="I6106" s="0" t="n">
        <v>150</v>
      </c>
      <c r="J6106" s="0" t="n">
        <v>1078</v>
      </c>
      <c r="K6106" s="0" t="n">
        <v>1352</v>
      </c>
      <c r="L6106" s="15" t="s">
        <v>93</v>
      </c>
      <c r="M6106" s="0" t="n">
        <v>5</v>
      </c>
      <c r="N6106" s="16" t="n">
        <f aca="false">I6106*K6106</f>
        <v>202800</v>
      </c>
      <c r="O6106" s="16" t="n">
        <f aca="false">I6106*(K6106-J6106)</f>
        <v>41100</v>
      </c>
      <c r="P6106" s="15" t="n">
        <f aca="false">K6106-J6106</f>
        <v>274</v>
      </c>
      <c r="Q6106" s="0" t="str">
        <f aca="false">IF(G6106=0,"Out of stock",IF(G6106&lt;H6106,"Understocked",IF(G6106&gt;Summary!$B$6*H6106,"Overstocked","Healthy")))</f>
        <v>Healthy</v>
      </c>
      <c r="R6106" s="0" t="str">
        <f aca="false">IF(I6106&gt;=Summary!$B$7,"Fast",IF(I6106&lt;Summary!$B$8,"Slow","Medium"))</f>
        <v>Medium</v>
      </c>
      <c r="S6106" s="15" t="n">
        <f aca="false">IF(M6106&gt;Summary!$B$5,1,0)</f>
        <v>0</v>
      </c>
      <c r="T6106" s="16" t="n">
        <f aca="false">IF(Q6106="Overstocked",(G6106-Summary!$B$6*H6106)*J6106,0)</f>
        <v>0</v>
      </c>
    </row>
    <row r="6107" customFormat="false" ht="15" hidden="false" customHeight="false" outlineLevel="0" collapsed="false">
      <c r="A6107" s="0" t="s">
        <v>6205</v>
      </c>
      <c r="B6107" s="0" t="s">
        <v>84</v>
      </c>
      <c r="C6107" s="0" t="s">
        <v>78</v>
      </c>
      <c r="D6107" s="0" t="s">
        <v>90</v>
      </c>
      <c r="E6107" s="14" t="n">
        <v>45028</v>
      </c>
      <c r="F6107" s="14" t="n">
        <v>45030</v>
      </c>
      <c r="G6107" s="0" t="n">
        <v>133</v>
      </c>
      <c r="H6107" s="0" t="n">
        <v>77</v>
      </c>
      <c r="I6107" s="0" t="n">
        <v>67</v>
      </c>
      <c r="J6107" s="0" t="n">
        <v>1890</v>
      </c>
      <c r="K6107" s="0" t="n">
        <v>2020</v>
      </c>
      <c r="L6107" s="15" t="s">
        <v>82</v>
      </c>
      <c r="M6107" s="0" t="n">
        <v>2</v>
      </c>
      <c r="N6107" s="16" t="n">
        <f aca="false">I6107*K6107</f>
        <v>135340</v>
      </c>
      <c r="O6107" s="16" t="n">
        <f aca="false">I6107*(K6107-J6107)</f>
        <v>8710</v>
      </c>
      <c r="P6107" s="15" t="n">
        <f aca="false">K6107-J6107</f>
        <v>130</v>
      </c>
      <c r="Q6107" s="0" t="str">
        <f aca="false">IF(G6107=0,"Out of stock",IF(G6107&lt;H6107,"Understocked",IF(G6107&gt;Summary!$B$6*H6107,"Overstocked","Healthy")))</f>
        <v>Healthy</v>
      </c>
      <c r="R6107" s="0" t="str">
        <f aca="false">IF(I6107&gt;=Summary!$B$7,"Fast",IF(I6107&lt;Summary!$B$8,"Slow","Medium"))</f>
        <v>Slow</v>
      </c>
      <c r="S6107" s="15" t="n">
        <f aca="false">IF(M6107&gt;Summary!$B$5,1,0)</f>
        <v>0</v>
      </c>
      <c r="T6107" s="16" t="n">
        <f aca="false">IF(Q6107="Overstocked",(G6107-Summary!$B$6*H6107)*J6107,0)</f>
        <v>0</v>
      </c>
    </row>
    <row r="6108" customFormat="false" ht="15" hidden="false" customHeight="false" outlineLevel="0" collapsed="false">
      <c r="A6108" s="0" t="s">
        <v>6206</v>
      </c>
      <c r="B6108" s="0" t="s">
        <v>107</v>
      </c>
      <c r="C6108" s="0" t="s">
        <v>104</v>
      </c>
      <c r="D6108" s="0" t="s">
        <v>92</v>
      </c>
      <c r="E6108" s="14" t="n">
        <v>45098</v>
      </c>
      <c r="F6108" s="14" t="n">
        <v>45101</v>
      </c>
      <c r="G6108" s="0" t="n">
        <v>407</v>
      </c>
      <c r="H6108" s="0" t="n">
        <v>126</v>
      </c>
      <c r="I6108" s="0" t="n">
        <v>86</v>
      </c>
      <c r="J6108" s="0" t="n">
        <v>535</v>
      </c>
      <c r="K6108" s="0" t="n">
        <v>1031</v>
      </c>
      <c r="L6108" s="15" t="s">
        <v>80</v>
      </c>
      <c r="M6108" s="0" t="n">
        <v>3</v>
      </c>
      <c r="N6108" s="16" t="n">
        <f aca="false">I6108*K6108</f>
        <v>88666</v>
      </c>
      <c r="O6108" s="16" t="n">
        <f aca="false">I6108*(K6108-J6108)</f>
        <v>42656</v>
      </c>
      <c r="P6108" s="15" t="n">
        <f aca="false">K6108-J6108</f>
        <v>496</v>
      </c>
      <c r="Q6108" s="0" t="str">
        <f aca="false">IF(G6108=0,"Out of stock",IF(G6108&lt;H6108,"Understocked",IF(G6108&gt;Summary!$B$6*H6108,"Overstocked","Healthy")))</f>
        <v>Healthy</v>
      </c>
      <c r="R6108" s="0" t="str">
        <f aca="false">IF(I6108&gt;=Summary!$B$7,"Fast",IF(I6108&lt;Summary!$B$8,"Slow","Medium"))</f>
        <v>Slow</v>
      </c>
      <c r="S6108" s="15" t="n">
        <f aca="false">IF(M6108&gt;Summary!$B$5,1,0)</f>
        <v>0</v>
      </c>
      <c r="T6108" s="16" t="n">
        <f aca="false">IF(Q6108="Overstocked",(G6108-Summary!$B$6*H6108)*J6108,0)</f>
        <v>0</v>
      </c>
    </row>
    <row r="6109" customFormat="false" ht="15" hidden="false" customHeight="false" outlineLevel="0" collapsed="false">
      <c r="A6109" s="0" t="s">
        <v>6207</v>
      </c>
      <c r="B6109" s="0" t="s">
        <v>89</v>
      </c>
      <c r="C6109" s="0" t="s">
        <v>78</v>
      </c>
      <c r="D6109" s="0" t="s">
        <v>79</v>
      </c>
      <c r="E6109" s="14" t="n">
        <v>45477</v>
      </c>
      <c r="F6109" s="14" t="n">
        <v>45481</v>
      </c>
      <c r="G6109" s="0" t="n">
        <v>367</v>
      </c>
      <c r="H6109" s="0" t="n">
        <v>115</v>
      </c>
      <c r="I6109" s="0" t="n">
        <v>282</v>
      </c>
      <c r="J6109" s="0" t="n">
        <v>705</v>
      </c>
      <c r="K6109" s="0" t="n">
        <v>927</v>
      </c>
      <c r="L6109" s="15" t="s">
        <v>93</v>
      </c>
      <c r="M6109" s="0" t="n">
        <v>4</v>
      </c>
      <c r="N6109" s="16" t="n">
        <f aca="false">I6109*K6109</f>
        <v>261414</v>
      </c>
      <c r="O6109" s="16" t="n">
        <f aca="false">I6109*(K6109-J6109)</f>
        <v>62604</v>
      </c>
      <c r="P6109" s="15" t="n">
        <f aca="false">K6109-J6109</f>
        <v>222</v>
      </c>
      <c r="Q6109" s="0" t="str">
        <f aca="false">IF(G6109=0,"Out of stock",IF(G6109&lt;H6109,"Understocked",IF(G6109&gt;Summary!$B$6*H6109,"Overstocked","Healthy")))</f>
        <v>Healthy</v>
      </c>
      <c r="R6109" s="0" t="str">
        <f aca="false">IF(I6109&gt;=Summary!$B$7,"Fast",IF(I6109&lt;Summary!$B$8,"Slow","Medium"))</f>
        <v>Fast</v>
      </c>
      <c r="S6109" s="15" t="n">
        <f aca="false">IF(M6109&gt;Summary!$B$5,1,0)</f>
        <v>0</v>
      </c>
      <c r="T6109" s="16" t="n">
        <f aca="false">IF(Q6109="Overstocked",(G6109-Summary!$B$6*H6109)*J6109,0)</f>
        <v>0</v>
      </c>
    </row>
    <row r="6110" customFormat="false" ht="15" hidden="false" customHeight="false" outlineLevel="0" collapsed="false">
      <c r="A6110" s="0" t="s">
        <v>6208</v>
      </c>
      <c r="B6110" s="0" t="s">
        <v>77</v>
      </c>
      <c r="C6110" s="0" t="s">
        <v>96</v>
      </c>
      <c r="D6110" s="0" t="s">
        <v>102</v>
      </c>
      <c r="E6110" s="14" t="n">
        <v>45475</v>
      </c>
      <c r="F6110" s="14" t="n">
        <v>45484</v>
      </c>
      <c r="G6110" s="0" t="n">
        <v>11</v>
      </c>
      <c r="H6110" s="0" t="n">
        <v>145</v>
      </c>
      <c r="I6110" s="0" t="n">
        <v>107</v>
      </c>
      <c r="J6110" s="0" t="n">
        <v>458</v>
      </c>
      <c r="K6110" s="0" t="n">
        <v>760</v>
      </c>
      <c r="L6110" s="15" t="s">
        <v>87</v>
      </c>
      <c r="M6110" s="0" t="n">
        <v>9</v>
      </c>
      <c r="N6110" s="16" t="n">
        <f aca="false">I6110*K6110</f>
        <v>81320</v>
      </c>
      <c r="O6110" s="16" t="n">
        <f aca="false">I6110*(K6110-J6110)</f>
        <v>32314</v>
      </c>
      <c r="P6110" s="15" t="n">
        <f aca="false">K6110-J6110</f>
        <v>302</v>
      </c>
      <c r="Q6110" s="0" t="str">
        <f aca="false">IF(G6110=0,"Out of stock",IF(G6110&lt;H6110,"Understocked",IF(G6110&gt;Summary!$B$6*H6110,"Overstocked","Healthy")))</f>
        <v>Understocked</v>
      </c>
      <c r="R6110" s="0" t="str">
        <f aca="false">IF(I6110&gt;=Summary!$B$7,"Fast",IF(I6110&lt;Summary!$B$8,"Slow","Medium"))</f>
        <v>Medium</v>
      </c>
      <c r="S6110" s="15" t="n">
        <f aca="false">IF(M6110&gt;Summary!$B$5,1,0)</f>
        <v>1</v>
      </c>
      <c r="T6110" s="16" t="n">
        <f aca="false">IF(Q6110="Overstocked",(G6110-Summary!$B$6*H6110)*J6110,0)</f>
        <v>0</v>
      </c>
    </row>
    <row r="6111" customFormat="false" ht="15" hidden="false" customHeight="false" outlineLevel="0" collapsed="false">
      <c r="A6111" s="0" t="s">
        <v>6209</v>
      </c>
      <c r="B6111" s="0" t="s">
        <v>111</v>
      </c>
      <c r="C6111" s="0" t="s">
        <v>78</v>
      </c>
      <c r="D6111" s="0" t="s">
        <v>102</v>
      </c>
      <c r="E6111" s="14" t="n">
        <v>45573</v>
      </c>
      <c r="F6111" s="14" t="n">
        <v>45576</v>
      </c>
      <c r="G6111" s="0" t="n">
        <v>430</v>
      </c>
      <c r="H6111" s="0" t="n">
        <v>88</v>
      </c>
      <c r="I6111" s="0" t="n">
        <v>22</v>
      </c>
      <c r="J6111" s="0" t="n">
        <v>971</v>
      </c>
      <c r="K6111" s="0" t="n">
        <v>1144</v>
      </c>
      <c r="L6111" s="15" t="s">
        <v>93</v>
      </c>
      <c r="M6111" s="0" t="n">
        <v>3</v>
      </c>
      <c r="N6111" s="16" t="n">
        <f aca="false">I6111*K6111</f>
        <v>25168</v>
      </c>
      <c r="O6111" s="16" t="n">
        <f aca="false">I6111*(K6111-J6111)</f>
        <v>3806</v>
      </c>
      <c r="P6111" s="15" t="n">
        <f aca="false">K6111-J6111</f>
        <v>173</v>
      </c>
      <c r="Q6111" s="0" t="str">
        <f aca="false">IF(G6111=0,"Out of stock",IF(G6111&lt;H6111,"Understocked",IF(G6111&gt;Summary!$B$6*H6111,"Overstocked","Healthy")))</f>
        <v>Overstocked</v>
      </c>
      <c r="R6111" s="0" t="str">
        <f aca="false">IF(I6111&gt;=Summary!$B$7,"Fast",IF(I6111&lt;Summary!$B$8,"Slow","Medium"))</f>
        <v>Slow</v>
      </c>
      <c r="S6111" s="15" t="n">
        <f aca="false">IF(M6111&gt;Summary!$B$5,1,0)</f>
        <v>0</v>
      </c>
      <c r="T6111" s="16" t="n">
        <f aca="false">IF(Q6111="Overstocked",(G6111-Summary!$B$6*H6111)*J6111,0)</f>
        <v>75738</v>
      </c>
    </row>
    <row r="6112" customFormat="false" ht="15" hidden="false" customHeight="false" outlineLevel="0" collapsed="false">
      <c r="A6112" s="0" t="s">
        <v>6210</v>
      </c>
      <c r="B6112" s="0" t="s">
        <v>113</v>
      </c>
      <c r="C6112" s="0" t="s">
        <v>96</v>
      </c>
      <c r="D6112" s="0" t="s">
        <v>92</v>
      </c>
      <c r="E6112" s="14" t="n">
        <v>45123</v>
      </c>
      <c r="F6112" s="14" t="n">
        <v>45133</v>
      </c>
      <c r="G6112" s="0" t="n">
        <v>225</v>
      </c>
      <c r="H6112" s="0" t="n">
        <v>63</v>
      </c>
      <c r="I6112" s="0" t="n">
        <v>284</v>
      </c>
      <c r="J6112" s="0" t="n">
        <v>1215</v>
      </c>
      <c r="K6112" s="0" t="n">
        <v>1639</v>
      </c>
      <c r="L6112" s="15" t="s">
        <v>93</v>
      </c>
      <c r="M6112" s="0" t="n">
        <v>10</v>
      </c>
      <c r="N6112" s="16" t="n">
        <f aca="false">I6112*K6112</f>
        <v>465476</v>
      </c>
      <c r="O6112" s="16" t="n">
        <f aca="false">I6112*(K6112-J6112)</f>
        <v>120416</v>
      </c>
      <c r="P6112" s="15" t="n">
        <f aca="false">K6112-J6112</f>
        <v>424</v>
      </c>
      <c r="Q6112" s="0" t="str">
        <f aca="false">IF(G6112=0,"Out of stock",IF(G6112&lt;H6112,"Understocked",IF(G6112&gt;Summary!$B$6*H6112,"Overstocked","Healthy")))</f>
        <v>Healthy</v>
      </c>
      <c r="R6112" s="0" t="str">
        <f aca="false">IF(I6112&gt;=Summary!$B$7,"Fast",IF(I6112&lt;Summary!$B$8,"Slow","Medium"))</f>
        <v>Fast</v>
      </c>
      <c r="S6112" s="15" t="n">
        <f aca="false">IF(M6112&gt;Summary!$B$5,1,0)</f>
        <v>1</v>
      </c>
      <c r="T6112" s="16" t="n">
        <f aca="false">IF(Q6112="Overstocked",(G6112-Summary!$B$6*H6112)*J6112,0)</f>
        <v>0</v>
      </c>
    </row>
    <row r="6113" customFormat="false" ht="15" hidden="false" customHeight="false" outlineLevel="0" collapsed="false">
      <c r="A6113" s="0" t="s">
        <v>6211</v>
      </c>
      <c r="B6113" s="0" t="s">
        <v>115</v>
      </c>
      <c r="C6113" s="0" t="s">
        <v>96</v>
      </c>
      <c r="D6113" s="0" t="s">
        <v>92</v>
      </c>
      <c r="E6113" s="14" t="n">
        <v>45123</v>
      </c>
      <c r="F6113" s="14" t="n">
        <v>45124</v>
      </c>
      <c r="G6113" s="0" t="n">
        <v>38</v>
      </c>
      <c r="H6113" s="0" t="n">
        <v>110</v>
      </c>
      <c r="I6113" s="0" t="n">
        <v>79</v>
      </c>
      <c r="J6113" s="0" t="n">
        <v>1911</v>
      </c>
      <c r="K6113" s="0" t="n">
        <v>1998</v>
      </c>
      <c r="L6113" s="15" t="s">
        <v>87</v>
      </c>
      <c r="M6113" s="0" t="n">
        <v>1</v>
      </c>
      <c r="N6113" s="16" t="n">
        <f aca="false">I6113*K6113</f>
        <v>157842</v>
      </c>
      <c r="O6113" s="16" t="n">
        <f aca="false">I6113*(K6113-J6113)</f>
        <v>6873</v>
      </c>
      <c r="P6113" s="15" t="n">
        <f aca="false">K6113-J6113</f>
        <v>87</v>
      </c>
      <c r="Q6113" s="0" t="str">
        <f aca="false">IF(G6113=0,"Out of stock",IF(G6113&lt;H6113,"Understocked",IF(G6113&gt;Summary!$B$6*H6113,"Overstocked","Healthy")))</f>
        <v>Understocked</v>
      </c>
      <c r="R6113" s="0" t="str">
        <f aca="false">IF(I6113&gt;=Summary!$B$7,"Fast",IF(I6113&lt;Summary!$B$8,"Slow","Medium"))</f>
        <v>Slow</v>
      </c>
      <c r="S6113" s="15" t="n">
        <f aca="false">IF(M6113&gt;Summary!$B$5,1,0)</f>
        <v>0</v>
      </c>
      <c r="T6113" s="16" t="n">
        <f aca="false">IF(Q6113="Overstocked",(G6113-Summary!$B$6*H6113)*J6113,0)</f>
        <v>0</v>
      </c>
    </row>
    <row r="6114" customFormat="false" ht="15" hidden="false" customHeight="false" outlineLevel="0" collapsed="false">
      <c r="A6114" s="0" t="s">
        <v>6212</v>
      </c>
      <c r="B6114" s="0" t="s">
        <v>95</v>
      </c>
      <c r="C6114" s="0" t="s">
        <v>96</v>
      </c>
      <c r="D6114" s="0" t="s">
        <v>79</v>
      </c>
      <c r="E6114" s="14" t="n">
        <v>45487</v>
      </c>
      <c r="F6114" s="14" t="n">
        <v>45493</v>
      </c>
      <c r="G6114" s="0" t="n">
        <v>421</v>
      </c>
      <c r="H6114" s="0" t="n">
        <v>145</v>
      </c>
      <c r="I6114" s="0" t="n">
        <v>41</v>
      </c>
      <c r="J6114" s="0" t="n">
        <v>1791</v>
      </c>
      <c r="K6114" s="0" t="n">
        <v>2041</v>
      </c>
      <c r="L6114" s="15" t="s">
        <v>87</v>
      </c>
      <c r="M6114" s="0" t="n">
        <v>6</v>
      </c>
      <c r="N6114" s="16" t="n">
        <f aca="false">I6114*K6114</f>
        <v>83681</v>
      </c>
      <c r="O6114" s="16" t="n">
        <f aca="false">I6114*(K6114-J6114)</f>
        <v>10250</v>
      </c>
      <c r="P6114" s="15" t="n">
        <f aca="false">K6114-J6114</f>
        <v>250</v>
      </c>
      <c r="Q6114" s="0" t="str">
        <f aca="false">IF(G6114=0,"Out of stock",IF(G6114&lt;H6114,"Understocked",IF(G6114&gt;Summary!$B$6*H6114,"Overstocked","Healthy")))</f>
        <v>Healthy</v>
      </c>
      <c r="R6114" s="0" t="str">
        <f aca="false">IF(I6114&gt;=Summary!$B$7,"Fast",IF(I6114&lt;Summary!$B$8,"Slow","Medium"))</f>
        <v>Slow</v>
      </c>
      <c r="S6114" s="15" t="n">
        <f aca="false">IF(M6114&gt;Summary!$B$5,1,0)</f>
        <v>0</v>
      </c>
      <c r="T6114" s="16" t="n">
        <f aca="false">IF(Q6114="Overstocked",(G6114-Summary!$B$6*H6114)*J6114,0)</f>
        <v>0</v>
      </c>
    </row>
    <row r="6115" customFormat="false" ht="15" hidden="false" customHeight="false" outlineLevel="0" collapsed="false">
      <c r="A6115" s="0" t="s">
        <v>6213</v>
      </c>
      <c r="B6115" s="0" t="s">
        <v>84</v>
      </c>
      <c r="C6115" s="0" t="s">
        <v>78</v>
      </c>
      <c r="D6115" s="0" t="s">
        <v>92</v>
      </c>
      <c r="E6115" s="14" t="n">
        <v>45449</v>
      </c>
      <c r="F6115" s="14" t="n">
        <v>45452</v>
      </c>
      <c r="G6115" s="0" t="n">
        <v>95</v>
      </c>
      <c r="H6115" s="0" t="n">
        <v>80</v>
      </c>
      <c r="I6115" s="0" t="n">
        <v>33</v>
      </c>
      <c r="J6115" s="0" t="n">
        <v>601</v>
      </c>
      <c r="K6115" s="0" t="n">
        <v>815</v>
      </c>
      <c r="L6115" s="15" t="s">
        <v>80</v>
      </c>
      <c r="M6115" s="0" t="n">
        <v>3</v>
      </c>
      <c r="N6115" s="16" t="n">
        <f aca="false">I6115*K6115</f>
        <v>26895</v>
      </c>
      <c r="O6115" s="16" t="n">
        <f aca="false">I6115*(K6115-J6115)</f>
        <v>7062</v>
      </c>
      <c r="P6115" s="15" t="n">
        <f aca="false">K6115-J6115</f>
        <v>214</v>
      </c>
      <c r="Q6115" s="0" t="str">
        <f aca="false">IF(G6115=0,"Out of stock",IF(G6115&lt;H6115,"Understocked",IF(G6115&gt;Summary!$B$6*H6115,"Overstocked","Healthy")))</f>
        <v>Healthy</v>
      </c>
      <c r="R6115" s="0" t="str">
        <f aca="false">IF(I6115&gt;=Summary!$B$7,"Fast",IF(I6115&lt;Summary!$B$8,"Slow","Medium"))</f>
        <v>Slow</v>
      </c>
      <c r="S6115" s="15" t="n">
        <f aca="false">IF(M6115&gt;Summary!$B$5,1,0)</f>
        <v>0</v>
      </c>
      <c r="T6115" s="16" t="n">
        <f aca="false">IF(Q6115="Overstocked",(G6115-Summary!$B$6*H6115)*J6115,0)</f>
        <v>0</v>
      </c>
    </row>
    <row r="6116" customFormat="false" ht="15" hidden="false" customHeight="false" outlineLevel="0" collapsed="false">
      <c r="A6116" s="0" t="s">
        <v>6214</v>
      </c>
      <c r="B6116" s="0" t="s">
        <v>101</v>
      </c>
      <c r="C6116" s="0" t="s">
        <v>104</v>
      </c>
      <c r="D6116" s="0" t="s">
        <v>79</v>
      </c>
      <c r="E6116" s="14" t="n">
        <v>45546</v>
      </c>
      <c r="F6116" s="14" t="n">
        <v>45556</v>
      </c>
      <c r="G6116" s="0" t="n">
        <v>474</v>
      </c>
      <c r="H6116" s="0" t="n">
        <v>147</v>
      </c>
      <c r="I6116" s="0" t="n">
        <v>163</v>
      </c>
      <c r="J6116" s="0" t="n">
        <v>1041</v>
      </c>
      <c r="K6116" s="0" t="n">
        <v>1454</v>
      </c>
      <c r="L6116" s="15" t="s">
        <v>93</v>
      </c>
      <c r="M6116" s="0" t="n">
        <v>10</v>
      </c>
      <c r="N6116" s="16" t="n">
        <f aca="false">I6116*K6116</f>
        <v>237002</v>
      </c>
      <c r="O6116" s="16" t="n">
        <f aca="false">I6116*(K6116-J6116)</f>
        <v>67319</v>
      </c>
      <c r="P6116" s="15" t="n">
        <f aca="false">K6116-J6116</f>
        <v>413</v>
      </c>
      <c r="Q6116" s="0" t="str">
        <f aca="false">IF(G6116=0,"Out of stock",IF(G6116&lt;H6116,"Understocked",IF(G6116&gt;Summary!$B$6*H6116,"Overstocked","Healthy")))</f>
        <v>Healthy</v>
      </c>
      <c r="R6116" s="0" t="str">
        <f aca="false">IF(I6116&gt;=Summary!$B$7,"Fast",IF(I6116&lt;Summary!$B$8,"Slow","Medium"))</f>
        <v>Medium</v>
      </c>
      <c r="S6116" s="15" t="n">
        <f aca="false">IF(M6116&gt;Summary!$B$5,1,0)</f>
        <v>1</v>
      </c>
      <c r="T6116" s="16" t="n">
        <f aca="false">IF(Q6116="Overstocked",(G6116-Summary!$B$6*H6116)*J6116,0)</f>
        <v>0</v>
      </c>
    </row>
    <row r="6117" customFormat="false" ht="15" hidden="false" customHeight="false" outlineLevel="0" collapsed="false">
      <c r="A6117" s="0" t="s">
        <v>6215</v>
      </c>
      <c r="B6117" s="0" t="s">
        <v>111</v>
      </c>
      <c r="C6117" s="0" t="s">
        <v>104</v>
      </c>
      <c r="D6117" s="0" t="s">
        <v>102</v>
      </c>
      <c r="E6117" s="14" t="n">
        <v>45477</v>
      </c>
      <c r="F6117" s="14" t="n">
        <v>45481</v>
      </c>
      <c r="G6117" s="0" t="n">
        <v>169</v>
      </c>
      <c r="H6117" s="0" t="n">
        <v>80</v>
      </c>
      <c r="I6117" s="0" t="n">
        <v>207</v>
      </c>
      <c r="J6117" s="0" t="n">
        <v>1664</v>
      </c>
      <c r="K6117" s="0" t="n">
        <v>1964</v>
      </c>
      <c r="L6117" s="15" t="s">
        <v>82</v>
      </c>
      <c r="M6117" s="0" t="n">
        <v>4</v>
      </c>
      <c r="N6117" s="16" t="n">
        <f aca="false">I6117*K6117</f>
        <v>406548</v>
      </c>
      <c r="O6117" s="16" t="n">
        <f aca="false">I6117*(K6117-J6117)</f>
        <v>62100</v>
      </c>
      <c r="P6117" s="15" t="n">
        <f aca="false">K6117-J6117</f>
        <v>300</v>
      </c>
      <c r="Q6117" s="0" t="str">
        <f aca="false">IF(G6117=0,"Out of stock",IF(G6117&lt;H6117,"Understocked",IF(G6117&gt;Summary!$B$6*H6117,"Overstocked","Healthy")))</f>
        <v>Healthy</v>
      </c>
      <c r="R6117" s="0" t="str">
        <f aca="false">IF(I6117&gt;=Summary!$B$7,"Fast",IF(I6117&lt;Summary!$B$8,"Slow","Medium"))</f>
        <v>Fast</v>
      </c>
      <c r="S6117" s="15" t="n">
        <f aca="false">IF(M6117&gt;Summary!$B$5,1,0)</f>
        <v>0</v>
      </c>
      <c r="T6117" s="16" t="n">
        <f aca="false">IF(Q6117="Overstocked",(G6117-Summary!$B$6*H6117)*J6117,0)</f>
        <v>0</v>
      </c>
    </row>
    <row r="6118" customFormat="false" ht="15" hidden="false" customHeight="false" outlineLevel="0" collapsed="false">
      <c r="A6118" s="0" t="s">
        <v>6216</v>
      </c>
      <c r="B6118" s="0" t="s">
        <v>95</v>
      </c>
      <c r="C6118" s="0" t="s">
        <v>96</v>
      </c>
      <c r="D6118" s="0" t="s">
        <v>92</v>
      </c>
      <c r="E6118" s="14" t="n">
        <v>45399</v>
      </c>
      <c r="F6118" s="14" t="n">
        <v>45407</v>
      </c>
      <c r="G6118" s="0" t="n">
        <v>202</v>
      </c>
      <c r="H6118" s="0" t="n">
        <v>101</v>
      </c>
      <c r="I6118" s="0" t="n">
        <v>153</v>
      </c>
      <c r="J6118" s="0" t="n">
        <v>1242</v>
      </c>
      <c r="K6118" s="0" t="n">
        <v>1366</v>
      </c>
      <c r="L6118" s="15" t="s">
        <v>97</v>
      </c>
      <c r="M6118" s="0" t="n">
        <v>8</v>
      </c>
      <c r="N6118" s="16" t="n">
        <f aca="false">I6118*K6118</f>
        <v>208998</v>
      </c>
      <c r="O6118" s="16" t="n">
        <f aca="false">I6118*(K6118-J6118)</f>
        <v>18972</v>
      </c>
      <c r="P6118" s="15" t="n">
        <f aca="false">K6118-J6118</f>
        <v>124</v>
      </c>
      <c r="Q6118" s="0" t="str">
        <f aca="false">IF(G6118=0,"Out of stock",IF(G6118&lt;H6118,"Understocked",IF(G6118&gt;Summary!$B$6*H6118,"Overstocked","Healthy")))</f>
        <v>Healthy</v>
      </c>
      <c r="R6118" s="0" t="str">
        <f aca="false">IF(I6118&gt;=Summary!$B$7,"Fast",IF(I6118&lt;Summary!$B$8,"Slow","Medium"))</f>
        <v>Medium</v>
      </c>
      <c r="S6118" s="15" t="n">
        <f aca="false">IF(M6118&gt;Summary!$B$5,1,0)</f>
        <v>1</v>
      </c>
      <c r="T6118" s="16" t="n">
        <f aca="false">IF(Q6118="Overstocked",(G6118-Summary!$B$6*H6118)*J6118,0)</f>
        <v>0</v>
      </c>
    </row>
    <row r="6119" customFormat="false" ht="15" hidden="false" customHeight="false" outlineLevel="0" collapsed="false">
      <c r="A6119" s="0" t="s">
        <v>6217</v>
      </c>
      <c r="B6119" s="0" t="s">
        <v>95</v>
      </c>
      <c r="C6119" s="0" t="s">
        <v>104</v>
      </c>
      <c r="D6119" s="0" t="s">
        <v>102</v>
      </c>
      <c r="E6119" s="14" t="n">
        <v>45089</v>
      </c>
      <c r="F6119" s="14" t="n">
        <v>45090</v>
      </c>
      <c r="G6119" s="0" t="n">
        <v>282</v>
      </c>
      <c r="H6119" s="0" t="n">
        <v>99</v>
      </c>
      <c r="I6119" s="0" t="n">
        <v>227</v>
      </c>
      <c r="J6119" s="0" t="n">
        <v>1522</v>
      </c>
      <c r="K6119" s="0" t="n">
        <v>1584</v>
      </c>
      <c r="L6119" s="15" t="s">
        <v>93</v>
      </c>
      <c r="M6119" s="0" t="n">
        <v>1</v>
      </c>
      <c r="N6119" s="16" t="n">
        <f aca="false">I6119*K6119</f>
        <v>359568</v>
      </c>
      <c r="O6119" s="16" t="n">
        <f aca="false">I6119*(K6119-J6119)</f>
        <v>14074</v>
      </c>
      <c r="P6119" s="15" t="n">
        <f aca="false">K6119-J6119</f>
        <v>62</v>
      </c>
      <c r="Q6119" s="0" t="str">
        <f aca="false">IF(G6119=0,"Out of stock",IF(G6119&lt;H6119,"Understocked",IF(G6119&gt;Summary!$B$6*H6119,"Overstocked","Healthy")))</f>
        <v>Healthy</v>
      </c>
      <c r="R6119" s="0" t="str">
        <f aca="false">IF(I6119&gt;=Summary!$B$7,"Fast",IF(I6119&lt;Summary!$B$8,"Slow","Medium"))</f>
        <v>Fast</v>
      </c>
      <c r="S6119" s="15" t="n">
        <f aca="false">IF(M6119&gt;Summary!$B$5,1,0)</f>
        <v>0</v>
      </c>
      <c r="T6119" s="16" t="n">
        <f aca="false">IF(Q6119="Overstocked",(G6119-Summary!$B$6*H6119)*J6119,0)</f>
        <v>0</v>
      </c>
    </row>
    <row r="6120" customFormat="false" ht="15" hidden="false" customHeight="false" outlineLevel="0" collapsed="false">
      <c r="A6120" s="0" t="s">
        <v>6218</v>
      </c>
      <c r="B6120" s="0" t="s">
        <v>77</v>
      </c>
      <c r="C6120" s="0" t="s">
        <v>96</v>
      </c>
      <c r="D6120" s="0" t="s">
        <v>90</v>
      </c>
      <c r="E6120" s="14" t="n">
        <v>44957</v>
      </c>
      <c r="F6120" s="14" t="n">
        <v>44958</v>
      </c>
      <c r="G6120" s="0" t="n">
        <v>23</v>
      </c>
      <c r="H6120" s="0" t="n">
        <v>95</v>
      </c>
      <c r="I6120" s="0" t="n">
        <v>267</v>
      </c>
      <c r="J6120" s="0" t="n">
        <v>960</v>
      </c>
      <c r="K6120" s="0" t="n">
        <v>1173</v>
      </c>
      <c r="L6120" s="15" t="s">
        <v>82</v>
      </c>
      <c r="M6120" s="0" t="n">
        <v>1</v>
      </c>
      <c r="N6120" s="16" t="n">
        <f aca="false">I6120*K6120</f>
        <v>313191</v>
      </c>
      <c r="O6120" s="16" t="n">
        <f aca="false">I6120*(K6120-J6120)</f>
        <v>56871</v>
      </c>
      <c r="P6120" s="15" t="n">
        <f aca="false">K6120-J6120</f>
        <v>213</v>
      </c>
      <c r="Q6120" s="0" t="str">
        <f aca="false">IF(G6120=0,"Out of stock",IF(G6120&lt;H6120,"Understocked",IF(G6120&gt;Summary!$B$6*H6120,"Overstocked","Healthy")))</f>
        <v>Understocked</v>
      </c>
      <c r="R6120" s="0" t="str">
        <f aca="false">IF(I6120&gt;=Summary!$B$7,"Fast",IF(I6120&lt;Summary!$B$8,"Slow","Medium"))</f>
        <v>Fast</v>
      </c>
      <c r="S6120" s="15" t="n">
        <f aca="false">IF(M6120&gt;Summary!$B$5,1,0)</f>
        <v>0</v>
      </c>
      <c r="T6120" s="16" t="n">
        <f aca="false">IF(Q6120="Overstocked",(G6120-Summary!$B$6*H6120)*J6120,0)</f>
        <v>0</v>
      </c>
    </row>
    <row r="6121" customFormat="false" ht="15" hidden="false" customHeight="false" outlineLevel="0" collapsed="false">
      <c r="A6121" s="0" t="s">
        <v>6219</v>
      </c>
      <c r="B6121" s="0" t="s">
        <v>101</v>
      </c>
      <c r="C6121" s="0" t="s">
        <v>96</v>
      </c>
      <c r="D6121" s="0" t="s">
        <v>86</v>
      </c>
      <c r="E6121" s="14" t="n">
        <v>45044</v>
      </c>
      <c r="F6121" s="14" t="n">
        <v>45050</v>
      </c>
      <c r="G6121" s="0" t="n">
        <v>305</v>
      </c>
      <c r="H6121" s="0" t="n">
        <v>121</v>
      </c>
      <c r="I6121" s="0" t="n">
        <v>151</v>
      </c>
      <c r="J6121" s="0" t="n">
        <v>1016</v>
      </c>
      <c r="K6121" s="0" t="n">
        <v>1363</v>
      </c>
      <c r="L6121" s="15" t="s">
        <v>87</v>
      </c>
      <c r="M6121" s="0" t="n">
        <v>6</v>
      </c>
      <c r="N6121" s="16" t="n">
        <f aca="false">I6121*K6121</f>
        <v>205813</v>
      </c>
      <c r="O6121" s="16" t="n">
        <f aca="false">I6121*(K6121-J6121)</f>
        <v>52397</v>
      </c>
      <c r="P6121" s="15" t="n">
        <f aca="false">K6121-J6121</f>
        <v>347</v>
      </c>
      <c r="Q6121" s="0" t="str">
        <f aca="false">IF(G6121=0,"Out of stock",IF(G6121&lt;H6121,"Understocked",IF(G6121&gt;Summary!$B$6*H6121,"Overstocked","Healthy")))</f>
        <v>Healthy</v>
      </c>
      <c r="R6121" s="0" t="str">
        <f aca="false">IF(I6121&gt;=Summary!$B$7,"Fast",IF(I6121&lt;Summary!$B$8,"Slow","Medium"))</f>
        <v>Medium</v>
      </c>
      <c r="S6121" s="15" t="n">
        <f aca="false">IF(M6121&gt;Summary!$B$5,1,0)</f>
        <v>0</v>
      </c>
      <c r="T6121" s="16" t="n">
        <f aca="false">IF(Q6121="Overstocked",(G6121-Summary!$B$6*H6121)*J6121,0)</f>
        <v>0</v>
      </c>
    </row>
    <row r="6122" customFormat="false" ht="15" hidden="false" customHeight="false" outlineLevel="0" collapsed="false">
      <c r="A6122" s="0" t="s">
        <v>6220</v>
      </c>
      <c r="B6122" s="0" t="s">
        <v>123</v>
      </c>
      <c r="C6122" s="0" t="s">
        <v>96</v>
      </c>
      <c r="D6122" s="0" t="s">
        <v>92</v>
      </c>
      <c r="E6122" s="14" t="n">
        <v>45135</v>
      </c>
      <c r="F6122" s="14" t="n">
        <v>45142</v>
      </c>
      <c r="G6122" s="0" t="n">
        <v>331</v>
      </c>
      <c r="H6122" s="0" t="n">
        <v>150</v>
      </c>
      <c r="I6122" s="0" t="n">
        <v>190</v>
      </c>
      <c r="J6122" s="0" t="n">
        <v>301</v>
      </c>
      <c r="K6122" s="0" t="n">
        <v>707</v>
      </c>
      <c r="L6122" s="15" t="s">
        <v>87</v>
      </c>
      <c r="M6122" s="0" t="n">
        <v>7</v>
      </c>
      <c r="N6122" s="16" t="n">
        <f aca="false">I6122*K6122</f>
        <v>134330</v>
      </c>
      <c r="O6122" s="16" t="n">
        <f aca="false">I6122*(K6122-J6122)</f>
        <v>77140</v>
      </c>
      <c r="P6122" s="15" t="n">
        <f aca="false">K6122-J6122</f>
        <v>406</v>
      </c>
      <c r="Q6122" s="0" t="str">
        <f aca="false">IF(G6122=0,"Out of stock",IF(G6122&lt;H6122,"Understocked",IF(G6122&gt;Summary!$B$6*H6122,"Overstocked","Healthy")))</f>
        <v>Healthy</v>
      </c>
      <c r="R6122" s="0" t="str">
        <f aca="false">IF(I6122&gt;=Summary!$B$7,"Fast",IF(I6122&lt;Summary!$B$8,"Slow","Medium"))</f>
        <v>Medium</v>
      </c>
      <c r="S6122" s="15" t="n">
        <f aca="false">IF(M6122&gt;Summary!$B$5,1,0)</f>
        <v>0</v>
      </c>
      <c r="T6122" s="16" t="n">
        <f aca="false">IF(Q6122="Overstocked",(G6122-Summary!$B$6*H6122)*J6122,0)</f>
        <v>0</v>
      </c>
    </row>
    <row r="6123" customFormat="false" ht="15" hidden="false" customHeight="false" outlineLevel="0" collapsed="false">
      <c r="A6123" s="0" t="s">
        <v>6221</v>
      </c>
      <c r="B6123" s="0" t="s">
        <v>113</v>
      </c>
      <c r="C6123" s="0" t="s">
        <v>104</v>
      </c>
      <c r="D6123" s="0" t="s">
        <v>79</v>
      </c>
      <c r="E6123" s="14" t="n">
        <v>45102</v>
      </c>
      <c r="F6123" s="14" t="n">
        <v>45107</v>
      </c>
      <c r="G6123" s="0" t="n">
        <v>397</v>
      </c>
      <c r="H6123" s="0" t="n">
        <v>136</v>
      </c>
      <c r="I6123" s="0" t="n">
        <v>267</v>
      </c>
      <c r="J6123" s="0" t="n">
        <v>883</v>
      </c>
      <c r="K6123" s="0" t="n">
        <v>1187</v>
      </c>
      <c r="L6123" s="15" t="s">
        <v>93</v>
      </c>
      <c r="M6123" s="0" t="n">
        <v>5</v>
      </c>
      <c r="N6123" s="16" t="n">
        <f aca="false">I6123*K6123</f>
        <v>316929</v>
      </c>
      <c r="O6123" s="16" t="n">
        <f aca="false">I6123*(K6123-J6123)</f>
        <v>81168</v>
      </c>
      <c r="P6123" s="15" t="n">
        <f aca="false">K6123-J6123</f>
        <v>304</v>
      </c>
      <c r="Q6123" s="0" t="str">
        <f aca="false">IF(G6123=0,"Out of stock",IF(G6123&lt;H6123,"Understocked",IF(G6123&gt;Summary!$B$6*H6123,"Overstocked","Healthy")))</f>
        <v>Healthy</v>
      </c>
      <c r="R6123" s="0" t="str">
        <f aca="false">IF(I6123&gt;=Summary!$B$7,"Fast",IF(I6123&lt;Summary!$B$8,"Slow","Medium"))</f>
        <v>Fast</v>
      </c>
      <c r="S6123" s="15" t="n">
        <f aca="false">IF(M6123&gt;Summary!$B$5,1,0)</f>
        <v>0</v>
      </c>
      <c r="T6123" s="16" t="n">
        <f aca="false">IF(Q6123="Overstocked",(G6123-Summary!$B$6*H6123)*J6123,0)</f>
        <v>0</v>
      </c>
    </row>
    <row r="6124" customFormat="false" ht="15" hidden="false" customHeight="false" outlineLevel="0" collapsed="false">
      <c r="A6124" s="0" t="s">
        <v>6222</v>
      </c>
      <c r="B6124" s="0" t="s">
        <v>101</v>
      </c>
      <c r="C6124" s="0" t="s">
        <v>96</v>
      </c>
      <c r="D6124" s="0" t="s">
        <v>92</v>
      </c>
      <c r="E6124" s="14" t="n">
        <v>45033</v>
      </c>
      <c r="F6124" s="14" t="n">
        <v>45036</v>
      </c>
      <c r="G6124" s="0" t="n">
        <v>233</v>
      </c>
      <c r="H6124" s="0" t="n">
        <v>115</v>
      </c>
      <c r="I6124" s="0" t="n">
        <v>174</v>
      </c>
      <c r="J6124" s="0" t="n">
        <v>465</v>
      </c>
      <c r="K6124" s="0" t="n">
        <v>626</v>
      </c>
      <c r="L6124" s="15" t="s">
        <v>93</v>
      </c>
      <c r="M6124" s="0" t="n">
        <v>3</v>
      </c>
      <c r="N6124" s="16" t="n">
        <f aca="false">I6124*K6124</f>
        <v>108924</v>
      </c>
      <c r="O6124" s="16" t="n">
        <f aca="false">I6124*(K6124-J6124)</f>
        <v>28014</v>
      </c>
      <c r="P6124" s="15" t="n">
        <f aca="false">K6124-J6124</f>
        <v>161</v>
      </c>
      <c r="Q6124" s="0" t="str">
        <f aca="false">IF(G6124=0,"Out of stock",IF(G6124&lt;H6124,"Understocked",IF(G6124&gt;Summary!$B$6*H6124,"Overstocked","Healthy")))</f>
        <v>Healthy</v>
      </c>
      <c r="R6124" s="0" t="str">
        <f aca="false">IF(I6124&gt;=Summary!$B$7,"Fast",IF(I6124&lt;Summary!$B$8,"Slow","Medium"))</f>
        <v>Medium</v>
      </c>
      <c r="S6124" s="15" t="n">
        <f aca="false">IF(M6124&gt;Summary!$B$5,1,0)</f>
        <v>0</v>
      </c>
      <c r="T6124" s="16" t="n">
        <f aca="false">IF(Q6124="Overstocked",(G6124-Summary!$B$6*H6124)*J6124,0)</f>
        <v>0</v>
      </c>
    </row>
    <row r="6125" customFormat="false" ht="15" hidden="false" customHeight="false" outlineLevel="0" collapsed="false">
      <c r="A6125" s="0" t="s">
        <v>6223</v>
      </c>
      <c r="B6125" s="0" t="s">
        <v>107</v>
      </c>
      <c r="C6125" s="0" t="s">
        <v>85</v>
      </c>
      <c r="D6125" s="0" t="s">
        <v>86</v>
      </c>
      <c r="E6125" s="14" t="n">
        <v>45309</v>
      </c>
      <c r="F6125" s="14" t="n">
        <v>45316</v>
      </c>
      <c r="G6125" s="0" t="n">
        <v>177</v>
      </c>
      <c r="H6125" s="0" t="n">
        <v>127</v>
      </c>
      <c r="I6125" s="0" t="n">
        <v>129</v>
      </c>
      <c r="J6125" s="0" t="n">
        <v>1298</v>
      </c>
      <c r="K6125" s="0" t="n">
        <v>1579</v>
      </c>
      <c r="L6125" s="15" t="s">
        <v>82</v>
      </c>
      <c r="M6125" s="0" t="n">
        <v>7</v>
      </c>
      <c r="N6125" s="16" t="n">
        <f aca="false">I6125*K6125</f>
        <v>203691</v>
      </c>
      <c r="O6125" s="16" t="n">
        <f aca="false">I6125*(K6125-J6125)</f>
        <v>36249</v>
      </c>
      <c r="P6125" s="15" t="n">
        <f aca="false">K6125-J6125</f>
        <v>281</v>
      </c>
      <c r="Q6125" s="0" t="str">
        <f aca="false">IF(G6125=0,"Out of stock",IF(G6125&lt;H6125,"Understocked",IF(G6125&gt;Summary!$B$6*H6125,"Overstocked","Healthy")))</f>
        <v>Healthy</v>
      </c>
      <c r="R6125" s="0" t="str">
        <f aca="false">IF(I6125&gt;=Summary!$B$7,"Fast",IF(I6125&lt;Summary!$B$8,"Slow","Medium"))</f>
        <v>Medium</v>
      </c>
      <c r="S6125" s="15" t="n">
        <f aca="false">IF(M6125&gt;Summary!$B$5,1,0)</f>
        <v>0</v>
      </c>
      <c r="T6125" s="16" t="n">
        <f aca="false">IF(Q6125="Overstocked",(G6125-Summary!$B$6*H6125)*J6125,0)</f>
        <v>0</v>
      </c>
    </row>
    <row r="6126" customFormat="false" ht="15" hidden="false" customHeight="false" outlineLevel="0" collapsed="false">
      <c r="A6126" s="0" t="s">
        <v>6224</v>
      </c>
      <c r="B6126" s="0" t="s">
        <v>113</v>
      </c>
      <c r="C6126" s="0" t="s">
        <v>85</v>
      </c>
      <c r="D6126" s="0" t="s">
        <v>86</v>
      </c>
      <c r="E6126" s="14" t="n">
        <v>45003</v>
      </c>
      <c r="F6126" s="14" t="n">
        <v>45007</v>
      </c>
      <c r="G6126" s="0" t="n">
        <v>437</v>
      </c>
      <c r="H6126" s="0" t="n">
        <v>79</v>
      </c>
      <c r="I6126" s="0" t="n">
        <v>107</v>
      </c>
      <c r="J6126" s="0" t="n">
        <v>1741</v>
      </c>
      <c r="K6126" s="0" t="n">
        <v>2041</v>
      </c>
      <c r="L6126" s="15" t="s">
        <v>97</v>
      </c>
      <c r="M6126" s="0" t="n">
        <v>4</v>
      </c>
      <c r="N6126" s="16" t="n">
        <f aca="false">I6126*K6126</f>
        <v>218387</v>
      </c>
      <c r="O6126" s="16" t="n">
        <f aca="false">I6126*(K6126-J6126)</f>
        <v>32100</v>
      </c>
      <c r="P6126" s="15" t="n">
        <f aca="false">K6126-J6126</f>
        <v>300</v>
      </c>
      <c r="Q6126" s="0" t="str">
        <f aca="false">IF(G6126=0,"Out of stock",IF(G6126&lt;H6126,"Understocked",IF(G6126&gt;Summary!$B$6*H6126,"Overstocked","Healthy")))</f>
        <v>Overstocked</v>
      </c>
      <c r="R6126" s="0" t="str">
        <f aca="false">IF(I6126&gt;=Summary!$B$7,"Fast",IF(I6126&lt;Summary!$B$8,"Slow","Medium"))</f>
        <v>Medium</v>
      </c>
      <c r="S6126" s="15" t="n">
        <f aca="false">IF(M6126&gt;Summary!$B$5,1,0)</f>
        <v>0</v>
      </c>
      <c r="T6126" s="16" t="n">
        <f aca="false">IF(Q6126="Overstocked",(G6126-Summary!$B$6*H6126)*J6126,0)</f>
        <v>210661</v>
      </c>
    </row>
    <row r="6127" customFormat="false" ht="15" hidden="false" customHeight="false" outlineLevel="0" collapsed="false">
      <c r="A6127" s="0" t="s">
        <v>6225</v>
      </c>
      <c r="B6127" s="0" t="s">
        <v>123</v>
      </c>
      <c r="C6127" s="0" t="s">
        <v>78</v>
      </c>
      <c r="D6127" s="0" t="s">
        <v>90</v>
      </c>
      <c r="E6127" s="14" t="n">
        <v>45159</v>
      </c>
      <c r="F6127" s="14" t="n">
        <v>45167</v>
      </c>
      <c r="G6127" s="0" t="n">
        <v>162</v>
      </c>
      <c r="H6127" s="0" t="n">
        <v>147</v>
      </c>
      <c r="I6127" s="0" t="n">
        <v>56</v>
      </c>
      <c r="J6127" s="0" t="n">
        <v>835</v>
      </c>
      <c r="K6127" s="0" t="n">
        <v>885</v>
      </c>
      <c r="L6127" s="15" t="s">
        <v>87</v>
      </c>
      <c r="M6127" s="0" t="n">
        <v>8</v>
      </c>
      <c r="N6127" s="16" t="n">
        <f aca="false">I6127*K6127</f>
        <v>49560</v>
      </c>
      <c r="O6127" s="16" t="n">
        <f aca="false">I6127*(K6127-J6127)</f>
        <v>2800</v>
      </c>
      <c r="P6127" s="15" t="n">
        <f aca="false">K6127-J6127</f>
        <v>50</v>
      </c>
      <c r="Q6127" s="0" t="str">
        <f aca="false">IF(G6127=0,"Out of stock",IF(G6127&lt;H6127,"Understocked",IF(G6127&gt;Summary!$B$6*H6127,"Overstocked","Healthy")))</f>
        <v>Healthy</v>
      </c>
      <c r="R6127" s="0" t="str">
        <f aca="false">IF(I6127&gt;=Summary!$B$7,"Fast",IF(I6127&lt;Summary!$B$8,"Slow","Medium"))</f>
        <v>Slow</v>
      </c>
      <c r="S6127" s="15" t="n">
        <f aca="false">IF(M6127&gt;Summary!$B$5,1,0)</f>
        <v>1</v>
      </c>
      <c r="T6127" s="16" t="n">
        <f aca="false">IF(Q6127="Overstocked",(G6127-Summary!$B$6*H6127)*J6127,0)</f>
        <v>0</v>
      </c>
    </row>
    <row r="6128" customFormat="false" ht="15" hidden="false" customHeight="false" outlineLevel="0" collapsed="false">
      <c r="A6128" s="0" t="s">
        <v>6226</v>
      </c>
      <c r="B6128" s="0" t="s">
        <v>107</v>
      </c>
      <c r="C6128" s="0" t="s">
        <v>96</v>
      </c>
      <c r="D6128" s="0" t="s">
        <v>102</v>
      </c>
      <c r="E6128" s="14" t="n">
        <v>45055</v>
      </c>
      <c r="F6128" s="14" t="n">
        <v>45059</v>
      </c>
      <c r="G6128" s="0" t="n">
        <v>32</v>
      </c>
      <c r="H6128" s="0" t="n">
        <v>103</v>
      </c>
      <c r="I6128" s="0" t="n">
        <v>189</v>
      </c>
      <c r="J6128" s="0" t="n">
        <v>1983</v>
      </c>
      <c r="K6128" s="0" t="n">
        <v>2483</v>
      </c>
      <c r="L6128" s="15" t="s">
        <v>87</v>
      </c>
      <c r="M6128" s="0" t="n">
        <v>4</v>
      </c>
      <c r="N6128" s="16" t="n">
        <f aca="false">I6128*K6128</f>
        <v>469287</v>
      </c>
      <c r="O6128" s="16" t="n">
        <f aca="false">I6128*(K6128-J6128)</f>
        <v>94500</v>
      </c>
      <c r="P6128" s="15" t="n">
        <f aca="false">K6128-J6128</f>
        <v>500</v>
      </c>
      <c r="Q6128" s="0" t="str">
        <f aca="false">IF(G6128=0,"Out of stock",IF(G6128&lt;H6128,"Understocked",IF(G6128&gt;Summary!$B$6*H6128,"Overstocked","Healthy")))</f>
        <v>Understocked</v>
      </c>
      <c r="R6128" s="0" t="str">
        <f aca="false">IF(I6128&gt;=Summary!$B$7,"Fast",IF(I6128&lt;Summary!$B$8,"Slow","Medium"))</f>
        <v>Medium</v>
      </c>
      <c r="S6128" s="15" t="n">
        <f aca="false">IF(M6128&gt;Summary!$B$5,1,0)</f>
        <v>0</v>
      </c>
      <c r="T6128" s="16" t="n">
        <f aca="false">IF(Q6128="Overstocked",(G6128-Summary!$B$6*H6128)*J6128,0)</f>
        <v>0</v>
      </c>
    </row>
    <row r="6129" customFormat="false" ht="15" hidden="false" customHeight="false" outlineLevel="0" collapsed="false">
      <c r="A6129" s="0" t="s">
        <v>6227</v>
      </c>
      <c r="B6129" s="0" t="s">
        <v>115</v>
      </c>
      <c r="C6129" s="0" t="s">
        <v>104</v>
      </c>
      <c r="D6129" s="0" t="s">
        <v>86</v>
      </c>
      <c r="E6129" s="14" t="n">
        <v>45253</v>
      </c>
      <c r="F6129" s="14" t="n">
        <v>45260</v>
      </c>
      <c r="G6129" s="0" t="n">
        <v>30</v>
      </c>
      <c r="H6129" s="0" t="n">
        <v>64</v>
      </c>
      <c r="I6129" s="0" t="n">
        <v>278</v>
      </c>
      <c r="J6129" s="0" t="n">
        <v>847</v>
      </c>
      <c r="K6129" s="0" t="n">
        <v>1226</v>
      </c>
      <c r="L6129" s="15" t="s">
        <v>80</v>
      </c>
      <c r="M6129" s="0" t="n">
        <v>7</v>
      </c>
      <c r="N6129" s="16" t="n">
        <f aca="false">I6129*K6129</f>
        <v>340828</v>
      </c>
      <c r="O6129" s="16" t="n">
        <f aca="false">I6129*(K6129-J6129)</f>
        <v>105362</v>
      </c>
      <c r="P6129" s="15" t="n">
        <f aca="false">K6129-J6129</f>
        <v>379</v>
      </c>
      <c r="Q6129" s="0" t="str">
        <f aca="false">IF(G6129=0,"Out of stock",IF(G6129&lt;H6129,"Understocked",IF(G6129&gt;Summary!$B$6*H6129,"Overstocked","Healthy")))</f>
        <v>Understocked</v>
      </c>
      <c r="R6129" s="0" t="str">
        <f aca="false">IF(I6129&gt;=Summary!$B$7,"Fast",IF(I6129&lt;Summary!$B$8,"Slow","Medium"))</f>
        <v>Fast</v>
      </c>
      <c r="S6129" s="15" t="n">
        <f aca="false">IF(M6129&gt;Summary!$B$5,1,0)</f>
        <v>0</v>
      </c>
      <c r="T6129" s="16" t="n">
        <f aca="false">IF(Q6129="Overstocked",(G6129-Summary!$B$6*H6129)*J6129,0)</f>
        <v>0</v>
      </c>
    </row>
    <row r="6130" customFormat="false" ht="15" hidden="false" customHeight="false" outlineLevel="0" collapsed="false">
      <c r="A6130" s="0" t="s">
        <v>6228</v>
      </c>
      <c r="B6130" s="0" t="s">
        <v>115</v>
      </c>
      <c r="C6130" s="0" t="s">
        <v>85</v>
      </c>
      <c r="D6130" s="0" t="s">
        <v>102</v>
      </c>
      <c r="E6130" s="14" t="n">
        <v>45204</v>
      </c>
      <c r="F6130" s="14" t="n">
        <v>45213</v>
      </c>
      <c r="G6130" s="0" t="n">
        <v>64</v>
      </c>
      <c r="H6130" s="0" t="n">
        <v>101</v>
      </c>
      <c r="I6130" s="0" t="n">
        <v>178</v>
      </c>
      <c r="J6130" s="0" t="n">
        <v>1262</v>
      </c>
      <c r="K6130" s="0" t="n">
        <v>1582</v>
      </c>
      <c r="L6130" s="15" t="s">
        <v>87</v>
      </c>
      <c r="M6130" s="0" t="n">
        <v>9</v>
      </c>
      <c r="N6130" s="16" t="n">
        <f aca="false">I6130*K6130</f>
        <v>281596</v>
      </c>
      <c r="O6130" s="16" t="n">
        <f aca="false">I6130*(K6130-J6130)</f>
        <v>56960</v>
      </c>
      <c r="P6130" s="15" t="n">
        <f aca="false">K6130-J6130</f>
        <v>320</v>
      </c>
      <c r="Q6130" s="0" t="str">
        <f aca="false">IF(G6130=0,"Out of stock",IF(G6130&lt;H6130,"Understocked",IF(G6130&gt;Summary!$B$6*H6130,"Overstocked","Healthy")))</f>
        <v>Understocked</v>
      </c>
      <c r="R6130" s="0" t="str">
        <f aca="false">IF(I6130&gt;=Summary!$B$7,"Fast",IF(I6130&lt;Summary!$B$8,"Slow","Medium"))</f>
        <v>Medium</v>
      </c>
      <c r="S6130" s="15" t="n">
        <f aca="false">IF(M6130&gt;Summary!$B$5,1,0)</f>
        <v>1</v>
      </c>
      <c r="T6130" s="16" t="n">
        <f aca="false">IF(Q6130="Overstocked",(G6130-Summary!$B$6*H6130)*J6130,0)</f>
        <v>0</v>
      </c>
    </row>
    <row r="6131" customFormat="false" ht="15" hidden="false" customHeight="false" outlineLevel="0" collapsed="false">
      <c r="A6131" s="0" t="s">
        <v>6229</v>
      </c>
      <c r="B6131" s="0" t="s">
        <v>111</v>
      </c>
      <c r="C6131" s="0" t="s">
        <v>104</v>
      </c>
      <c r="D6131" s="0" t="s">
        <v>86</v>
      </c>
      <c r="E6131" s="14" t="n">
        <v>45215</v>
      </c>
      <c r="F6131" s="14" t="n">
        <v>45217</v>
      </c>
      <c r="G6131" s="0" t="n">
        <v>297</v>
      </c>
      <c r="H6131" s="0" t="n">
        <v>64</v>
      </c>
      <c r="I6131" s="0" t="n">
        <v>137</v>
      </c>
      <c r="J6131" s="0" t="n">
        <v>784</v>
      </c>
      <c r="K6131" s="0" t="n">
        <v>1091</v>
      </c>
      <c r="L6131" s="15" t="s">
        <v>97</v>
      </c>
      <c r="M6131" s="0" t="n">
        <v>2</v>
      </c>
      <c r="N6131" s="16" t="n">
        <f aca="false">I6131*K6131</f>
        <v>149467</v>
      </c>
      <c r="O6131" s="16" t="n">
        <f aca="false">I6131*(K6131-J6131)</f>
        <v>42059</v>
      </c>
      <c r="P6131" s="15" t="n">
        <f aca="false">K6131-J6131</f>
        <v>307</v>
      </c>
      <c r="Q6131" s="0" t="str">
        <f aca="false">IF(G6131=0,"Out of stock",IF(G6131&lt;H6131,"Understocked",IF(G6131&gt;Summary!$B$6*H6131,"Overstocked","Healthy")))</f>
        <v>Overstocked</v>
      </c>
      <c r="R6131" s="0" t="str">
        <f aca="false">IF(I6131&gt;=Summary!$B$7,"Fast",IF(I6131&lt;Summary!$B$8,"Slow","Medium"))</f>
        <v>Medium</v>
      </c>
      <c r="S6131" s="15" t="n">
        <f aca="false">IF(M6131&gt;Summary!$B$5,1,0)</f>
        <v>0</v>
      </c>
      <c r="T6131" s="16" t="n">
        <f aca="false">IF(Q6131="Overstocked",(G6131-Summary!$B$6*H6131)*J6131,0)</f>
        <v>32144</v>
      </c>
    </row>
    <row r="6132" customFormat="false" ht="15" hidden="false" customHeight="false" outlineLevel="0" collapsed="false">
      <c r="A6132" s="0" t="s">
        <v>6230</v>
      </c>
      <c r="B6132" s="0" t="s">
        <v>113</v>
      </c>
      <c r="C6132" s="0" t="s">
        <v>104</v>
      </c>
      <c r="D6132" s="0" t="s">
        <v>92</v>
      </c>
      <c r="E6132" s="14" t="n">
        <v>45173</v>
      </c>
      <c r="F6132" s="14" t="n">
        <v>45174</v>
      </c>
      <c r="G6132" s="0" t="n">
        <v>157</v>
      </c>
      <c r="H6132" s="0" t="n">
        <v>73</v>
      </c>
      <c r="I6132" s="0" t="n">
        <v>65</v>
      </c>
      <c r="J6132" s="0" t="n">
        <v>870</v>
      </c>
      <c r="K6132" s="0" t="n">
        <v>1127</v>
      </c>
      <c r="L6132" s="15" t="s">
        <v>80</v>
      </c>
      <c r="M6132" s="0" t="n">
        <v>1</v>
      </c>
      <c r="N6132" s="16" t="n">
        <f aca="false">I6132*K6132</f>
        <v>73255</v>
      </c>
      <c r="O6132" s="16" t="n">
        <f aca="false">I6132*(K6132-J6132)</f>
        <v>16705</v>
      </c>
      <c r="P6132" s="15" t="n">
        <f aca="false">K6132-J6132</f>
        <v>257</v>
      </c>
      <c r="Q6132" s="0" t="str">
        <f aca="false">IF(G6132=0,"Out of stock",IF(G6132&lt;H6132,"Understocked",IF(G6132&gt;Summary!$B$6*H6132,"Overstocked","Healthy")))</f>
        <v>Healthy</v>
      </c>
      <c r="R6132" s="0" t="str">
        <f aca="false">IF(I6132&gt;=Summary!$B$7,"Fast",IF(I6132&lt;Summary!$B$8,"Slow","Medium"))</f>
        <v>Slow</v>
      </c>
      <c r="S6132" s="15" t="n">
        <f aca="false">IF(M6132&gt;Summary!$B$5,1,0)</f>
        <v>0</v>
      </c>
      <c r="T6132" s="16" t="n">
        <f aca="false">IF(Q6132="Overstocked",(G6132-Summary!$B$6*H6132)*J6132,0)</f>
        <v>0</v>
      </c>
    </row>
    <row r="6133" customFormat="false" ht="15" hidden="false" customHeight="false" outlineLevel="0" collapsed="false">
      <c r="A6133" s="0" t="s">
        <v>6231</v>
      </c>
      <c r="B6133" s="0" t="s">
        <v>115</v>
      </c>
      <c r="C6133" s="0" t="s">
        <v>78</v>
      </c>
      <c r="D6133" s="0" t="s">
        <v>90</v>
      </c>
      <c r="E6133" s="14" t="n">
        <v>45382</v>
      </c>
      <c r="F6133" s="14" t="n">
        <v>45388</v>
      </c>
      <c r="G6133" s="0" t="n">
        <v>10</v>
      </c>
      <c r="H6133" s="0" t="n">
        <v>50</v>
      </c>
      <c r="I6133" s="0" t="n">
        <v>276</v>
      </c>
      <c r="J6133" s="0" t="n">
        <v>1831</v>
      </c>
      <c r="K6133" s="0" t="n">
        <v>2027</v>
      </c>
      <c r="L6133" s="15" t="s">
        <v>93</v>
      </c>
      <c r="M6133" s="0" t="n">
        <v>6</v>
      </c>
      <c r="N6133" s="16" t="n">
        <f aca="false">I6133*K6133</f>
        <v>559452</v>
      </c>
      <c r="O6133" s="16" t="n">
        <f aca="false">I6133*(K6133-J6133)</f>
        <v>54096</v>
      </c>
      <c r="P6133" s="15" t="n">
        <f aca="false">K6133-J6133</f>
        <v>196</v>
      </c>
      <c r="Q6133" s="0" t="str">
        <f aca="false">IF(G6133=0,"Out of stock",IF(G6133&lt;H6133,"Understocked",IF(G6133&gt;Summary!$B$6*H6133,"Overstocked","Healthy")))</f>
        <v>Understocked</v>
      </c>
      <c r="R6133" s="0" t="str">
        <f aca="false">IF(I6133&gt;=Summary!$B$7,"Fast",IF(I6133&lt;Summary!$B$8,"Slow","Medium"))</f>
        <v>Fast</v>
      </c>
      <c r="S6133" s="15" t="n">
        <f aca="false">IF(M6133&gt;Summary!$B$5,1,0)</f>
        <v>0</v>
      </c>
      <c r="T6133" s="16" t="n">
        <f aca="false">IF(Q6133="Overstocked",(G6133-Summary!$B$6*H6133)*J6133,0)</f>
        <v>0</v>
      </c>
    </row>
    <row r="6134" customFormat="false" ht="15" hidden="false" customHeight="false" outlineLevel="0" collapsed="false">
      <c r="A6134" s="0" t="s">
        <v>6232</v>
      </c>
      <c r="B6134" s="0" t="s">
        <v>107</v>
      </c>
      <c r="C6134" s="0" t="s">
        <v>96</v>
      </c>
      <c r="D6134" s="0" t="s">
        <v>102</v>
      </c>
      <c r="E6134" s="14" t="n">
        <v>45087</v>
      </c>
      <c r="F6134" s="14" t="n">
        <v>45093</v>
      </c>
      <c r="G6134" s="0" t="n">
        <v>111</v>
      </c>
      <c r="H6134" s="0" t="n">
        <v>59</v>
      </c>
      <c r="I6134" s="0" t="n">
        <v>23</v>
      </c>
      <c r="J6134" s="0" t="n">
        <v>1508</v>
      </c>
      <c r="K6134" s="0" t="n">
        <v>1970</v>
      </c>
      <c r="L6134" s="15" t="s">
        <v>80</v>
      </c>
      <c r="M6134" s="0" t="n">
        <v>6</v>
      </c>
      <c r="N6134" s="16" t="n">
        <f aca="false">I6134*K6134</f>
        <v>45310</v>
      </c>
      <c r="O6134" s="16" t="n">
        <f aca="false">I6134*(K6134-J6134)</f>
        <v>10626</v>
      </c>
      <c r="P6134" s="15" t="n">
        <f aca="false">K6134-J6134</f>
        <v>462</v>
      </c>
      <c r="Q6134" s="0" t="str">
        <f aca="false">IF(G6134=0,"Out of stock",IF(G6134&lt;H6134,"Understocked",IF(G6134&gt;Summary!$B$6*H6134,"Overstocked","Healthy")))</f>
        <v>Healthy</v>
      </c>
      <c r="R6134" s="0" t="str">
        <f aca="false">IF(I6134&gt;=Summary!$B$7,"Fast",IF(I6134&lt;Summary!$B$8,"Slow","Medium"))</f>
        <v>Slow</v>
      </c>
      <c r="S6134" s="15" t="n">
        <f aca="false">IF(M6134&gt;Summary!$B$5,1,0)</f>
        <v>0</v>
      </c>
      <c r="T6134" s="16" t="n">
        <f aca="false">IF(Q6134="Overstocked",(G6134-Summary!$B$6*H6134)*J6134,0)</f>
        <v>0</v>
      </c>
    </row>
    <row r="6135" customFormat="false" ht="15" hidden="false" customHeight="false" outlineLevel="0" collapsed="false">
      <c r="A6135" s="0" t="s">
        <v>6233</v>
      </c>
      <c r="B6135" s="0" t="s">
        <v>113</v>
      </c>
      <c r="C6135" s="0" t="s">
        <v>104</v>
      </c>
      <c r="D6135" s="0" t="s">
        <v>92</v>
      </c>
      <c r="E6135" s="14" t="n">
        <v>45355</v>
      </c>
      <c r="F6135" s="14" t="n">
        <v>45363</v>
      </c>
      <c r="G6135" s="0" t="n">
        <v>441</v>
      </c>
      <c r="H6135" s="0" t="n">
        <v>125</v>
      </c>
      <c r="I6135" s="0" t="n">
        <v>207</v>
      </c>
      <c r="J6135" s="0" t="n">
        <v>1300</v>
      </c>
      <c r="K6135" s="0" t="n">
        <v>1549</v>
      </c>
      <c r="L6135" s="15" t="s">
        <v>82</v>
      </c>
      <c r="M6135" s="0" t="n">
        <v>8</v>
      </c>
      <c r="N6135" s="16" t="n">
        <f aca="false">I6135*K6135</f>
        <v>320643</v>
      </c>
      <c r="O6135" s="16" t="n">
        <f aca="false">I6135*(K6135-J6135)</f>
        <v>51543</v>
      </c>
      <c r="P6135" s="15" t="n">
        <f aca="false">K6135-J6135</f>
        <v>249</v>
      </c>
      <c r="Q6135" s="0" t="str">
        <f aca="false">IF(G6135=0,"Out of stock",IF(G6135&lt;H6135,"Understocked",IF(G6135&gt;Summary!$B$6*H6135,"Overstocked","Healthy")))</f>
        <v>Healthy</v>
      </c>
      <c r="R6135" s="0" t="str">
        <f aca="false">IF(I6135&gt;=Summary!$B$7,"Fast",IF(I6135&lt;Summary!$B$8,"Slow","Medium"))</f>
        <v>Fast</v>
      </c>
      <c r="S6135" s="15" t="n">
        <f aca="false">IF(M6135&gt;Summary!$B$5,1,0)</f>
        <v>1</v>
      </c>
      <c r="T6135" s="16" t="n">
        <f aca="false">IF(Q6135="Overstocked",(G6135-Summary!$B$6*H6135)*J6135,0)</f>
        <v>0</v>
      </c>
    </row>
    <row r="6136" customFormat="false" ht="15" hidden="false" customHeight="false" outlineLevel="0" collapsed="false">
      <c r="A6136" s="0" t="s">
        <v>6234</v>
      </c>
      <c r="B6136" s="0" t="s">
        <v>111</v>
      </c>
      <c r="C6136" s="0" t="s">
        <v>104</v>
      </c>
      <c r="D6136" s="0" t="s">
        <v>90</v>
      </c>
      <c r="E6136" s="14" t="n">
        <v>45290</v>
      </c>
      <c r="F6136" s="14" t="n">
        <v>45300</v>
      </c>
      <c r="G6136" s="0" t="n">
        <v>435</v>
      </c>
      <c r="H6136" s="0" t="n">
        <v>91</v>
      </c>
      <c r="I6136" s="0" t="n">
        <v>201</v>
      </c>
      <c r="J6136" s="0" t="n">
        <v>771</v>
      </c>
      <c r="K6136" s="0" t="n">
        <v>981</v>
      </c>
      <c r="L6136" s="15" t="s">
        <v>93</v>
      </c>
      <c r="M6136" s="0" t="n">
        <v>10</v>
      </c>
      <c r="N6136" s="16" t="n">
        <f aca="false">I6136*K6136</f>
        <v>197181</v>
      </c>
      <c r="O6136" s="16" t="n">
        <f aca="false">I6136*(K6136-J6136)</f>
        <v>42210</v>
      </c>
      <c r="P6136" s="15" t="n">
        <f aca="false">K6136-J6136</f>
        <v>210</v>
      </c>
      <c r="Q6136" s="0" t="str">
        <f aca="false">IF(G6136=0,"Out of stock",IF(G6136&lt;H6136,"Understocked",IF(G6136&gt;Summary!$B$6*H6136,"Overstocked","Healthy")))</f>
        <v>Overstocked</v>
      </c>
      <c r="R6136" s="0" t="str">
        <f aca="false">IF(I6136&gt;=Summary!$B$7,"Fast",IF(I6136&lt;Summary!$B$8,"Slow","Medium"))</f>
        <v>Fast</v>
      </c>
      <c r="S6136" s="15" t="n">
        <f aca="false">IF(M6136&gt;Summary!$B$5,1,0)</f>
        <v>1</v>
      </c>
      <c r="T6136" s="16" t="n">
        <f aca="false">IF(Q6136="Overstocked",(G6136-Summary!$B$6*H6136)*J6136,0)</f>
        <v>54741</v>
      </c>
    </row>
    <row r="6137" customFormat="false" ht="15" hidden="false" customHeight="false" outlineLevel="0" collapsed="false">
      <c r="A6137" s="0" t="s">
        <v>6235</v>
      </c>
      <c r="B6137" s="0" t="s">
        <v>113</v>
      </c>
      <c r="C6137" s="0" t="s">
        <v>85</v>
      </c>
      <c r="D6137" s="0" t="s">
        <v>86</v>
      </c>
      <c r="E6137" s="14" t="n">
        <v>45543</v>
      </c>
      <c r="F6137" s="14" t="n">
        <v>45552</v>
      </c>
      <c r="G6137" s="0" t="n">
        <v>352</v>
      </c>
      <c r="H6137" s="0" t="n">
        <v>81</v>
      </c>
      <c r="I6137" s="0" t="n">
        <v>216</v>
      </c>
      <c r="J6137" s="0" t="n">
        <v>1099</v>
      </c>
      <c r="K6137" s="0" t="n">
        <v>1560</v>
      </c>
      <c r="L6137" s="15" t="s">
        <v>97</v>
      </c>
      <c r="M6137" s="0" t="n">
        <v>9</v>
      </c>
      <c r="N6137" s="16" t="n">
        <f aca="false">I6137*K6137</f>
        <v>336960</v>
      </c>
      <c r="O6137" s="16" t="n">
        <f aca="false">I6137*(K6137-J6137)</f>
        <v>99576</v>
      </c>
      <c r="P6137" s="15" t="n">
        <f aca="false">K6137-J6137</f>
        <v>461</v>
      </c>
      <c r="Q6137" s="0" t="str">
        <f aca="false">IF(G6137=0,"Out of stock",IF(G6137&lt;H6137,"Understocked",IF(G6137&gt;Summary!$B$6*H6137,"Overstocked","Healthy")))</f>
        <v>Overstocked</v>
      </c>
      <c r="R6137" s="0" t="str">
        <f aca="false">IF(I6137&gt;=Summary!$B$7,"Fast",IF(I6137&lt;Summary!$B$8,"Slow","Medium"))</f>
        <v>Fast</v>
      </c>
      <c r="S6137" s="15" t="n">
        <f aca="false">IF(M6137&gt;Summary!$B$5,1,0)</f>
        <v>1</v>
      </c>
      <c r="T6137" s="16" t="n">
        <f aca="false">IF(Q6137="Overstocked",(G6137-Summary!$B$6*H6137)*J6137,0)</f>
        <v>30772</v>
      </c>
    </row>
    <row r="6138" customFormat="false" ht="15" hidden="false" customHeight="false" outlineLevel="0" collapsed="false">
      <c r="A6138" s="0" t="s">
        <v>6236</v>
      </c>
      <c r="B6138" s="0" t="s">
        <v>111</v>
      </c>
      <c r="C6138" s="0" t="s">
        <v>96</v>
      </c>
      <c r="D6138" s="0" t="s">
        <v>86</v>
      </c>
      <c r="E6138" s="14" t="n">
        <v>45080</v>
      </c>
      <c r="F6138" s="14" t="n">
        <v>45090</v>
      </c>
      <c r="G6138" s="0" t="n">
        <v>448</v>
      </c>
      <c r="H6138" s="0" t="n">
        <v>113</v>
      </c>
      <c r="I6138" s="0" t="n">
        <v>206</v>
      </c>
      <c r="J6138" s="0" t="n">
        <v>988</v>
      </c>
      <c r="K6138" s="0" t="n">
        <v>1053</v>
      </c>
      <c r="L6138" s="15" t="s">
        <v>97</v>
      </c>
      <c r="M6138" s="0" t="n">
        <v>10</v>
      </c>
      <c r="N6138" s="16" t="n">
        <f aca="false">I6138*K6138</f>
        <v>216918</v>
      </c>
      <c r="O6138" s="16" t="n">
        <f aca="false">I6138*(K6138-J6138)</f>
        <v>13390</v>
      </c>
      <c r="P6138" s="15" t="n">
        <f aca="false">K6138-J6138</f>
        <v>65</v>
      </c>
      <c r="Q6138" s="0" t="str">
        <f aca="false">IF(G6138=0,"Out of stock",IF(G6138&lt;H6138,"Understocked",IF(G6138&gt;Summary!$B$6*H6138,"Overstocked","Healthy")))</f>
        <v>Healthy</v>
      </c>
      <c r="R6138" s="0" t="str">
        <f aca="false">IF(I6138&gt;=Summary!$B$7,"Fast",IF(I6138&lt;Summary!$B$8,"Slow","Medium"))</f>
        <v>Fast</v>
      </c>
      <c r="S6138" s="15" t="n">
        <f aca="false">IF(M6138&gt;Summary!$B$5,1,0)</f>
        <v>1</v>
      </c>
      <c r="T6138" s="16" t="n">
        <f aca="false">IF(Q6138="Overstocked",(G6138-Summary!$B$6*H6138)*J6138,0)</f>
        <v>0</v>
      </c>
    </row>
    <row r="6139" customFormat="false" ht="15" hidden="false" customHeight="false" outlineLevel="0" collapsed="false">
      <c r="A6139" s="0" t="s">
        <v>6237</v>
      </c>
      <c r="B6139" s="0" t="s">
        <v>89</v>
      </c>
      <c r="C6139" s="0" t="s">
        <v>78</v>
      </c>
      <c r="D6139" s="0" t="s">
        <v>92</v>
      </c>
      <c r="E6139" s="14" t="n">
        <v>45431</v>
      </c>
      <c r="F6139" s="14" t="n">
        <v>45434</v>
      </c>
      <c r="G6139" s="0" t="n">
        <v>12</v>
      </c>
      <c r="H6139" s="0" t="n">
        <v>134</v>
      </c>
      <c r="I6139" s="0" t="n">
        <v>204</v>
      </c>
      <c r="J6139" s="0" t="n">
        <v>1764</v>
      </c>
      <c r="K6139" s="0" t="n">
        <v>2007</v>
      </c>
      <c r="L6139" s="15" t="s">
        <v>80</v>
      </c>
      <c r="M6139" s="0" t="n">
        <v>3</v>
      </c>
      <c r="N6139" s="16" t="n">
        <f aca="false">I6139*K6139</f>
        <v>409428</v>
      </c>
      <c r="O6139" s="16" t="n">
        <f aca="false">I6139*(K6139-J6139)</f>
        <v>49572</v>
      </c>
      <c r="P6139" s="15" t="n">
        <f aca="false">K6139-J6139</f>
        <v>243</v>
      </c>
      <c r="Q6139" s="0" t="str">
        <f aca="false">IF(G6139=0,"Out of stock",IF(G6139&lt;H6139,"Understocked",IF(G6139&gt;Summary!$B$6*H6139,"Overstocked","Healthy")))</f>
        <v>Understocked</v>
      </c>
      <c r="R6139" s="0" t="str">
        <f aca="false">IF(I6139&gt;=Summary!$B$7,"Fast",IF(I6139&lt;Summary!$B$8,"Slow","Medium"))</f>
        <v>Fast</v>
      </c>
      <c r="S6139" s="15" t="n">
        <f aca="false">IF(M6139&gt;Summary!$B$5,1,0)</f>
        <v>0</v>
      </c>
      <c r="T6139" s="16" t="n">
        <f aca="false">IF(Q6139="Overstocked",(G6139-Summary!$B$6*H6139)*J6139,0)</f>
        <v>0</v>
      </c>
    </row>
    <row r="6140" customFormat="false" ht="15" hidden="false" customHeight="false" outlineLevel="0" collapsed="false">
      <c r="A6140" s="0" t="s">
        <v>6238</v>
      </c>
      <c r="B6140" s="0" t="s">
        <v>123</v>
      </c>
      <c r="C6140" s="0" t="s">
        <v>104</v>
      </c>
      <c r="D6140" s="0" t="s">
        <v>90</v>
      </c>
      <c r="E6140" s="14" t="n">
        <v>45215</v>
      </c>
      <c r="F6140" s="14" t="n">
        <v>45218</v>
      </c>
      <c r="G6140" s="0" t="n">
        <v>184</v>
      </c>
      <c r="H6140" s="0" t="n">
        <v>105</v>
      </c>
      <c r="I6140" s="0" t="n">
        <v>60</v>
      </c>
      <c r="J6140" s="0" t="n">
        <v>1081</v>
      </c>
      <c r="K6140" s="0" t="n">
        <v>1138</v>
      </c>
      <c r="L6140" s="15" t="s">
        <v>97</v>
      </c>
      <c r="M6140" s="0" t="n">
        <v>3</v>
      </c>
      <c r="N6140" s="16" t="n">
        <f aca="false">I6140*K6140</f>
        <v>68280</v>
      </c>
      <c r="O6140" s="16" t="n">
        <f aca="false">I6140*(K6140-J6140)</f>
        <v>3420</v>
      </c>
      <c r="P6140" s="15" t="n">
        <f aca="false">K6140-J6140</f>
        <v>57</v>
      </c>
      <c r="Q6140" s="0" t="str">
        <f aca="false">IF(G6140=0,"Out of stock",IF(G6140&lt;H6140,"Understocked",IF(G6140&gt;Summary!$B$6*H6140,"Overstocked","Healthy")))</f>
        <v>Healthy</v>
      </c>
      <c r="R6140" s="0" t="str">
        <f aca="false">IF(I6140&gt;=Summary!$B$7,"Fast",IF(I6140&lt;Summary!$B$8,"Slow","Medium"))</f>
        <v>Slow</v>
      </c>
      <c r="S6140" s="15" t="n">
        <f aca="false">IF(M6140&gt;Summary!$B$5,1,0)</f>
        <v>0</v>
      </c>
      <c r="T6140" s="16" t="n">
        <f aca="false">IF(Q6140="Overstocked",(G6140-Summary!$B$6*H6140)*J6140,0)</f>
        <v>0</v>
      </c>
    </row>
    <row r="6141" customFormat="false" ht="15" hidden="false" customHeight="false" outlineLevel="0" collapsed="false">
      <c r="A6141" s="0" t="s">
        <v>6239</v>
      </c>
      <c r="B6141" s="0" t="s">
        <v>101</v>
      </c>
      <c r="C6141" s="0" t="s">
        <v>104</v>
      </c>
      <c r="D6141" s="0" t="s">
        <v>90</v>
      </c>
      <c r="E6141" s="14" t="n">
        <v>45358</v>
      </c>
      <c r="F6141" s="14" t="n">
        <v>45363</v>
      </c>
      <c r="G6141" s="0" t="n">
        <v>102</v>
      </c>
      <c r="H6141" s="0" t="n">
        <v>69</v>
      </c>
      <c r="I6141" s="0" t="n">
        <v>278</v>
      </c>
      <c r="J6141" s="0" t="n">
        <v>1344</v>
      </c>
      <c r="K6141" s="0" t="n">
        <v>1415</v>
      </c>
      <c r="L6141" s="15" t="s">
        <v>93</v>
      </c>
      <c r="M6141" s="0" t="n">
        <v>5</v>
      </c>
      <c r="N6141" s="16" t="n">
        <f aca="false">I6141*K6141</f>
        <v>393370</v>
      </c>
      <c r="O6141" s="16" t="n">
        <f aca="false">I6141*(K6141-J6141)</f>
        <v>19738</v>
      </c>
      <c r="P6141" s="15" t="n">
        <f aca="false">K6141-J6141</f>
        <v>71</v>
      </c>
      <c r="Q6141" s="0" t="str">
        <f aca="false">IF(G6141=0,"Out of stock",IF(G6141&lt;H6141,"Understocked",IF(G6141&gt;Summary!$B$6*H6141,"Overstocked","Healthy")))</f>
        <v>Healthy</v>
      </c>
      <c r="R6141" s="0" t="str">
        <f aca="false">IF(I6141&gt;=Summary!$B$7,"Fast",IF(I6141&lt;Summary!$B$8,"Slow","Medium"))</f>
        <v>Fast</v>
      </c>
      <c r="S6141" s="15" t="n">
        <f aca="false">IF(M6141&gt;Summary!$B$5,1,0)</f>
        <v>0</v>
      </c>
      <c r="T6141" s="16" t="n">
        <f aca="false">IF(Q6141="Overstocked",(G6141-Summary!$B$6*H6141)*J6141,0)</f>
        <v>0</v>
      </c>
    </row>
    <row r="6142" customFormat="false" ht="15" hidden="false" customHeight="false" outlineLevel="0" collapsed="false">
      <c r="A6142" s="0" t="s">
        <v>6240</v>
      </c>
      <c r="B6142" s="0" t="s">
        <v>107</v>
      </c>
      <c r="C6142" s="0" t="s">
        <v>85</v>
      </c>
      <c r="D6142" s="0" t="s">
        <v>92</v>
      </c>
      <c r="E6142" s="14" t="n">
        <v>45557</v>
      </c>
      <c r="F6142" s="14" t="n">
        <v>45567</v>
      </c>
      <c r="G6142" s="0" t="n">
        <v>81</v>
      </c>
      <c r="H6142" s="0" t="n">
        <v>96</v>
      </c>
      <c r="I6142" s="0" t="n">
        <v>126</v>
      </c>
      <c r="J6142" s="0" t="n">
        <v>410</v>
      </c>
      <c r="K6142" s="0" t="n">
        <v>574</v>
      </c>
      <c r="L6142" s="15" t="s">
        <v>80</v>
      </c>
      <c r="M6142" s="0" t="n">
        <v>10</v>
      </c>
      <c r="N6142" s="16" t="n">
        <f aca="false">I6142*K6142</f>
        <v>72324</v>
      </c>
      <c r="O6142" s="16" t="n">
        <f aca="false">I6142*(K6142-J6142)</f>
        <v>20664</v>
      </c>
      <c r="P6142" s="15" t="n">
        <f aca="false">K6142-J6142</f>
        <v>164</v>
      </c>
      <c r="Q6142" s="0" t="str">
        <f aca="false">IF(G6142=0,"Out of stock",IF(G6142&lt;H6142,"Understocked",IF(G6142&gt;Summary!$B$6*H6142,"Overstocked","Healthy")))</f>
        <v>Understocked</v>
      </c>
      <c r="R6142" s="0" t="str">
        <f aca="false">IF(I6142&gt;=Summary!$B$7,"Fast",IF(I6142&lt;Summary!$B$8,"Slow","Medium"))</f>
        <v>Medium</v>
      </c>
      <c r="S6142" s="15" t="n">
        <f aca="false">IF(M6142&gt;Summary!$B$5,1,0)</f>
        <v>1</v>
      </c>
      <c r="T6142" s="16" t="n">
        <f aca="false">IF(Q6142="Overstocked",(G6142-Summary!$B$6*H6142)*J6142,0)</f>
        <v>0</v>
      </c>
    </row>
    <row r="6143" customFormat="false" ht="15" hidden="false" customHeight="false" outlineLevel="0" collapsed="false">
      <c r="A6143" s="0" t="s">
        <v>6241</v>
      </c>
      <c r="B6143" s="0" t="s">
        <v>101</v>
      </c>
      <c r="C6143" s="0" t="s">
        <v>78</v>
      </c>
      <c r="D6143" s="0" t="s">
        <v>92</v>
      </c>
      <c r="E6143" s="14" t="n">
        <v>45019</v>
      </c>
      <c r="F6143" s="14" t="n">
        <v>45025</v>
      </c>
      <c r="G6143" s="0" t="n">
        <v>127</v>
      </c>
      <c r="H6143" s="0" t="n">
        <v>98</v>
      </c>
      <c r="I6143" s="0" t="n">
        <v>46</v>
      </c>
      <c r="J6143" s="0" t="n">
        <v>1389</v>
      </c>
      <c r="K6143" s="0" t="n">
        <v>1820</v>
      </c>
      <c r="L6143" s="15" t="s">
        <v>87</v>
      </c>
      <c r="M6143" s="0" t="n">
        <v>6</v>
      </c>
      <c r="N6143" s="16" t="n">
        <f aca="false">I6143*K6143</f>
        <v>83720</v>
      </c>
      <c r="O6143" s="16" t="n">
        <f aca="false">I6143*(K6143-J6143)</f>
        <v>19826</v>
      </c>
      <c r="P6143" s="15" t="n">
        <f aca="false">K6143-J6143</f>
        <v>431</v>
      </c>
      <c r="Q6143" s="0" t="str">
        <f aca="false">IF(G6143=0,"Out of stock",IF(G6143&lt;H6143,"Understocked",IF(G6143&gt;Summary!$B$6*H6143,"Overstocked","Healthy")))</f>
        <v>Healthy</v>
      </c>
      <c r="R6143" s="0" t="str">
        <f aca="false">IF(I6143&gt;=Summary!$B$7,"Fast",IF(I6143&lt;Summary!$B$8,"Slow","Medium"))</f>
        <v>Slow</v>
      </c>
      <c r="S6143" s="15" t="n">
        <f aca="false">IF(M6143&gt;Summary!$B$5,1,0)</f>
        <v>0</v>
      </c>
      <c r="T6143" s="16" t="n">
        <f aca="false">IF(Q6143="Overstocked",(G6143-Summary!$B$6*H6143)*J6143,0)</f>
        <v>0</v>
      </c>
    </row>
    <row r="6144" customFormat="false" ht="15" hidden="false" customHeight="false" outlineLevel="0" collapsed="false">
      <c r="A6144" s="0" t="s">
        <v>6242</v>
      </c>
      <c r="B6144" s="0" t="s">
        <v>115</v>
      </c>
      <c r="C6144" s="0" t="s">
        <v>96</v>
      </c>
      <c r="D6144" s="0" t="s">
        <v>86</v>
      </c>
      <c r="E6144" s="14" t="n">
        <v>45365</v>
      </c>
      <c r="F6144" s="14" t="n">
        <v>45371</v>
      </c>
      <c r="G6144" s="0" t="n">
        <v>262</v>
      </c>
      <c r="H6144" s="0" t="n">
        <v>144</v>
      </c>
      <c r="I6144" s="0" t="n">
        <v>155</v>
      </c>
      <c r="J6144" s="0" t="n">
        <v>947</v>
      </c>
      <c r="K6144" s="0" t="n">
        <v>1082</v>
      </c>
      <c r="L6144" s="15" t="s">
        <v>80</v>
      </c>
      <c r="M6144" s="0" t="n">
        <v>6</v>
      </c>
      <c r="N6144" s="16" t="n">
        <f aca="false">I6144*K6144</f>
        <v>167710</v>
      </c>
      <c r="O6144" s="16" t="n">
        <f aca="false">I6144*(K6144-J6144)</f>
        <v>20925</v>
      </c>
      <c r="P6144" s="15" t="n">
        <f aca="false">K6144-J6144</f>
        <v>135</v>
      </c>
      <c r="Q6144" s="0" t="str">
        <f aca="false">IF(G6144=0,"Out of stock",IF(G6144&lt;H6144,"Understocked",IF(G6144&gt;Summary!$B$6*H6144,"Overstocked","Healthy")))</f>
        <v>Healthy</v>
      </c>
      <c r="R6144" s="0" t="str">
        <f aca="false">IF(I6144&gt;=Summary!$B$7,"Fast",IF(I6144&lt;Summary!$B$8,"Slow","Medium"))</f>
        <v>Medium</v>
      </c>
      <c r="S6144" s="15" t="n">
        <f aca="false">IF(M6144&gt;Summary!$B$5,1,0)</f>
        <v>0</v>
      </c>
      <c r="T6144" s="16" t="n">
        <f aca="false">IF(Q6144="Overstocked",(G6144-Summary!$B$6*H6144)*J6144,0)</f>
        <v>0</v>
      </c>
    </row>
    <row r="6145" customFormat="false" ht="15" hidden="false" customHeight="false" outlineLevel="0" collapsed="false">
      <c r="A6145" s="0" t="s">
        <v>6243</v>
      </c>
      <c r="B6145" s="0" t="s">
        <v>101</v>
      </c>
      <c r="C6145" s="0" t="s">
        <v>85</v>
      </c>
      <c r="D6145" s="0" t="s">
        <v>90</v>
      </c>
      <c r="E6145" s="14" t="n">
        <v>45104</v>
      </c>
      <c r="F6145" s="14" t="n">
        <v>45111</v>
      </c>
      <c r="G6145" s="0" t="n">
        <v>439</v>
      </c>
      <c r="H6145" s="0" t="n">
        <v>68</v>
      </c>
      <c r="I6145" s="0" t="n">
        <v>225</v>
      </c>
      <c r="J6145" s="0" t="n">
        <v>414</v>
      </c>
      <c r="K6145" s="0" t="n">
        <v>769</v>
      </c>
      <c r="L6145" s="15" t="s">
        <v>87</v>
      </c>
      <c r="M6145" s="0" t="n">
        <v>7</v>
      </c>
      <c r="N6145" s="16" t="n">
        <f aca="false">I6145*K6145</f>
        <v>173025</v>
      </c>
      <c r="O6145" s="16" t="n">
        <f aca="false">I6145*(K6145-J6145)</f>
        <v>79875</v>
      </c>
      <c r="P6145" s="15" t="n">
        <f aca="false">K6145-J6145</f>
        <v>355</v>
      </c>
      <c r="Q6145" s="0" t="str">
        <f aca="false">IF(G6145=0,"Out of stock",IF(G6145&lt;H6145,"Understocked",IF(G6145&gt;Summary!$B$6*H6145,"Overstocked","Healthy")))</f>
        <v>Overstocked</v>
      </c>
      <c r="R6145" s="0" t="str">
        <f aca="false">IF(I6145&gt;=Summary!$B$7,"Fast",IF(I6145&lt;Summary!$B$8,"Slow","Medium"))</f>
        <v>Fast</v>
      </c>
      <c r="S6145" s="15" t="n">
        <f aca="false">IF(M6145&gt;Summary!$B$5,1,0)</f>
        <v>0</v>
      </c>
      <c r="T6145" s="16" t="n">
        <f aca="false">IF(Q6145="Overstocked",(G6145-Summary!$B$6*H6145)*J6145,0)</f>
        <v>69138</v>
      </c>
    </row>
    <row r="6146" customFormat="false" ht="15" hidden="false" customHeight="false" outlineLevel="0" collapsed="false">
      <c r="A6146" s="0" t="s">
        <v>6244</v>
      </c>
      <c r="B6146" s="0" t="s">
        <v>115</v>
      </c>
      <c r="C6146" s="0" t="s">
        <v>78</v>
      </c>
      <c r="D6146" s="0" t="s">
        <v>102</v>
      </c>
      <c r="E6146" s="14" t="n">
        <v>45654</v>
      </c>
      <c r="F6146" s="14" t="n">
        <v>45662</v>
      </c>
      <c r="G6146" s="0" t="n">
        <v>68</v>
      </c>
      <c r="H6146" s="0" t="n">
        <v>63</v>
      </c>
      <c r="I6146" s="0" t="n">
        <v>1</v>
      </c>
      <c r="J6146" s="0" t="n">
        <v>684</v>
      </c>
      <c r="K6146" s="0" t="n">
        <v>903</v>
      </c>
      <c r="L6146" s="15" t="s">
        <v>87</v>
      </c>
      <c r="M6146" s="0" t="n">
        <v>8</v>
      </c>
      <c r="N6146" s="16" t="n">
        <f aca="false">I6146*K6146</f>
        <v>903</v>
      </c>
      <c r="O6146" s="16" t="n">
        <f aca="false">I6146*(K6146-J6146)</f>
        <v>219</v>
      </c>
      <c r="P6146" s="15" t="n">
        <f aca="false">K6146-J6146</f>
        <v>219</v>
      </c>
      <c r="Q6146" s="0" t="str">
        <f aca="false">IF(G6146=0,"Out of stock",IF(G6146&lt;H6146,"Understocked",IF(G6146&gt;Summary!$B$6*H6146,"Overstocked","Healthy")))</f>
        <v>Healthy</v>
      </c>
      <c r="R6146" s="0" t="str">
        <f aca="false">IF(I6146&gt;=Summary!$B$7,"Fast",IF(I6146&lt;Summary!$B$8,"Slow","Medium"))</f>
        <v>Slow</v>
      </c>
      <c r="S6146" s="15" t="n">
        <f aca="false">IF(M6146&gt;Summary!$B$5,1,0)</f>
        <v>1</v>
      </c>
      <c r="T6146" s="16" t="n">
        <f aca="false">IF(Q6146="Overstocked",(G6146-Summary!$B$6*H6146)*J6146,0)</f>
        <v>0</v>
      </c>
    </row>
    <row r="6147" customFormat="false" ht="15" hidden="false" customHeight="false" outlineLevel="0" collapsed="false">
      <c r="A6147" s="0" t="s">
        <v>6245</v>
      </c>
      <c r="B6147" s="0" t="s">
        <v>123</v>
      </c>
      <c r="C6147" s="0" t="s">
        <v>96</v>
      </c>
      <c r="D6147" s="0" t="s">
        <v>102</v>
      </c>
      <c r="E6147" s="14" t="n">
        <v>45384</v>
      </c>
      <c r="F6147" s="14" t="n">
        <v>45389</v>
      </c>
      <c r="G6147" s="0" t="n">
        <v>44</v>
      </c>
      <c r="H6147" s="0" t="n">
        <v>54</v>
      </c>
      <c r="I6147" s="0" t="n">
        <v>275</v>
      </c>
      <c r="J6147" s="0" t="n">
        <v>593</v>
      </c>
      <c r="K6147" s="0" t="n">
        <v>868</v>
      </c>
      <c r="L6147" s="15" t="s">
        <v>80</v>
      </c>
      <c r="M6147" s="0" t="n">
        <v>5</v>
      </c>
      <c r="N6147" s="16" t="n">
        <f aca="false">I6147*K6147</f>
        <v>238700</v>
      </c>
      <c r="O6147" s="16" t="n">
        <f aca="false">I6147*(K6147-J6147)</f>
        <v>75625</v>
      </c>
      <c r="P6147" s="15" t="n">
        <f aca="false">K6147-J6147</f>
        <v>275</v>
      </c>
      <c r="Q6147" s="0" t="str">
        <f aca="false">IF(G6147=0,"Out of stock",IF(G6147&lt;H6147,"Understocked",IF(G6147&gt;Summary!$B$6*H6147,"Overstocked","Healthy")))</f>
        <v>Understocked</v>
      </c>
      <c r="R6147" s="0" t="str">
        <f aca="false">IF(I6147&gt;=Summary!$B$7,"Fast",IF(I6147&lt;Summary!$B$8,"Slow","Medium"))</f>
        <v>Fast</v>
      </c>
      <c r="S6147" s="15" t="n">
        <f aca="false">IF(M6147&gt;Summary!$B$5,1,0)</f>
        <v>0</v>
      </c>
      <c r="T6147" s="16" t="n">
        <f aca="false">IF(Q6147="Overstocked",(G6147-Summary!$B$6*H6147)*J6147,0)</f>
        <v>0</v>
      </c>
    </row>
    <row r="6148" customFormat="false" ht="15" hidden="false" customHeight="false" outlineLevel="0" collapsed="false">
      <c r="A6148" s="0" t="s">
        <v>6246</v>
      </c>
      <c r="B6148" s="0" t="s">
        <v>101</v>
      </c>
      <c r="C6148" s="0" t="s">
        <v>96</v>
      </c>
      <c r="D6148" s="0" t="s">
        <v>90</v>
      </c>
      <c r="E6148" s="14" t="n">
        <v>45364</v>
      </c>
      <c r="F6148" s="14" t="n">
        <v>45373</v>
      </c>
      <c r="G6148" s="0" t="n">
        <v>298</v>
      </c>
      <c r="H6148" s="0" t="n">
        <v>97</v>
      </c>
      <c r="I6148" s="0" t="n">
        <v>215</v>
      </c>
      <c r="J6148" s="0" t="n">
        <v>601</v>
      </c>
      <c r="K6148" s="0" t="n">
        <v>1045</v>
      </c>
      <c r="L6148" s="15" t="s">
        <v>80</v>
      </c>
      <c r="M6148" s="0" t="n">
        <v>9</v>
      </c>
      <c r="N6148" s="16" t="n">
        <f aca="false">I6148*K6148</f>
        <v>224675</v>
      </c>
      <c r="O6148" s="16" t="n">
        <f aca="false">I6148*(K6148-J6148)</f>
        <v>95460</v>
      </c>
      <c r="P6148" s="15" t="n">
        <f aca="false">K6148-J6148</f>
        <v>444</v>
      </c>
      <c r="Q6148" s="0" t="str">
        <f aca="false">IF(G6148=0,"Out of stock",IF(G6148&lt;H6148,"Understocked",IF(G6148&gt;Summary!$B$6*H6148,"Overstocked","Healthy")))</f>
        <v>Healthy</v>
      </c>
      <c r="R6148" s="0" t="str">
        <f aca="false">IF(I6148&gt;=Summary!$B$7,"Fast",IF(I6148&lt;Summary!$B$8,"Slow","Medium"))</f>
        <v>Fast</v>
      </c>
      <c r="S6148" s="15" t="n">
        <f aca="false">IF(M6148&gt;Summary!$B$5,1,0)</f>
        <v>1</v>
      </c>
      <c r="T6148" s="16" t="n">
        <f aca="false">IF(Q6148="Overstocked",(G6148-Summary!$B$6*H6148)*J6148,0)</f>
        <v>0</v>
      </c>
    </row>
    <row r="6149" customFormat="false" ht="15" hidden="false" customHeight="false" outlineLevel="0" collapsed="false">
      <c r="A6149" s="0" t="s">
        <v>6247</v>
      </c>
      <c r="B6149" s="0" t="s">
        <v>89</v>
      </c>
      <c r="C6149" s="0" t="s">
        <v>104</v>
      </c>
      <c r="D6149" s="0" t="s">
        <v>90</v>
      </c>
      <c r="E6149" s="14" t="n">
        <v>45314</v>
      </c>
      <c r="F6149" s="14" t="n">
        <v>45322</v>
      </c>
      <c r="G6149" s="0" t="n">
        <v>19</v>
      </c>
      <c r="H6149" s="0" t="n">
        <v>53</v>
      </c>
      <c r="I6149" s="0" t="n">
        <v>299</v>
      </c>
      <c r="J6149" s="0" t="n">
        <v>643</v>
      </c>
      <c r="K6149" s="0" t="n">
        <v>950</v>
      </c>
      <c r="L6149" s="15" t="s">
        <v>97</v>
      </c>
      <c r="M6149" s="0" t="n">
        <v>8</v>
      </c>
      <c r="N6149" s="16" t="n">
        <f aca="false">I6149*K6149</f>
        <v>284050</v>
      </c>
      <c r="O6149" s="16" t="n">
        <f aca="false">I6149*(K6149-J6149)</f>
        <v>91793</v>
      </c>
      <c r="P6149" s="15" t="n">
        <f aca="false">K6149-J6149</f>
        <v>307</v>
      </c>
      <c r="Q6149" s="0" t="str">
        <f aca="false">IF(G6149=0,"Out of stock",IF(G6149&lt;H6149,"Understocked",IF(G6149&gt;Summary!$B$6*H6149,"Overstocked","Healthy")))</f>
        <v>Understocked</v>
      </c>
      <c r="R6149" s="0" t="str">
        <f aca="false">IF(I6149&gt;=Summary!$B$7,"Fast",IF(I6149&lt;Summary!$B$8,"Slow","Medium"))</f>
        <v>Fast</v>
      </c>
      <c r="S6149" s="15" t="n">
        <f aca="false">IF(M6149&gt;Summary!$B$5,1,0)</f>
        <v>1</v>
      </c>
      <c r="T6149" s="16" t="n">
        <f aca="false">IF(Q6149="Overstocked",(G6149-Summary!$B$6*H6149)*J6149,0)</f>
        <v>0</v>
      </c>
    </row>
    <row r="6150" customFormat="false" ht="15" hidden="false" customHeight="false" outlineLevel="0" collapsed="false">
      <c r="A6150" s="0" t="s">
        <v>6248</v>
      </c>
      <c r="B6150" s="0" t="s">
        <v>77</v>
      </c>
      <c r="C6150" s="0" t="s">
        <v>78</v>
      </c>
      <c r="D6150" s="0" t="s">
        <v>86</v>
      </c>
      <c r="E6150" s="14" t="n">
        <v>44970</v>
      </c>
      <c r="F6150" s="14" t="n">
        <v>44976</v>
      </c>
      <c r="G6150" s="0" t="n">
        <v>462</v>
      </c>
      <c r="H6150" s="0" t="n">
        <v>77</v>
      </c>
      <c r="I6150" s="0" t="n">
        <v>246</v>
      </c>
      <c r="J6150" s="0" t="n">
        <v>1895</v>
      </c>
      <c r="K6150" s="0" t="n">
        <v>2147</v>
      </c>
      <c r="L6150" s="15" t="s">
        <v>80</v>
      </c>
      <c r="M6150" s="0" t="n">
        <v>6</v>
      </c>
      <c r="N6150" s="16" t="n">
        <f aca="false">I6150*K6150</f>
        <v>528162</v>
      </c>
      <c r="O6150" s="16" t="n">
        <f aca="false">I6150*(K6150-J6150)</f>
        <v>61992</v>
      </c>
      <c r="P6150" s="15" t="n">
        <f aca="false">K6150-J6150</f>
        <v>252</v>
      </c>
      <c r="Q6150" s="0" t="str">
        <f aca="false">IF(G6150=0,"Out of stock",IF(G6150&lt;H6150,"Understocked",IF(G6150&gt;Summary!$B$6*H6150,"Overstocked","Healthy")))</f>
        <v>Overstocked</v>
      </c>
      <c r="R6150" s="0" t="str">
        <f aca="false">IF(I6150&gt;=Summary!$B$7,"Fast",IF(I6150&lt;Summary!$B$8,"Slow","Medium"))</f>
        <v>Fast</v>
      </c>
      <c r="S6150" s="15" t="n">
        <f aca="false">IF(M6150&gt;Summary!$B$5,1,0)</f>
        <v>0</v>
      </c>
      <c r="T6150" s="16" t="n">
        <f aca="false">IF(Q6150="Overstocked",(G6150-Summary!$B$6*H6150)*J6150,0)</f>
        <v>291830</v>
      </c>
    </row>
    <row r="6151" customFormat="false" ht="15" hidden="false" customHeight="false" outlineLevel="0" collapsed="false">
      <c r="A6151" s="0" t="s">
        <v>6249</v>
      </c>
      <c r="B6151" s="0" t="s">
        <v>95</v>
      </c>
      <c r="C6151" s="0" t="s">
        <v>85</v>
      </c>
      <c r="D6151" s="0" t="s">
        <v>90</v>
      </c>
      <c r="E6151" s="14" t="n">
        <v>45392</v>
      </c>
      <c r="F6151" s="14" t="n">
        <v>45397</v>
      </c>
      <c r="G6151" s="0" t="n">
        <v>383</v>
      </c>
      <c r="H6151" s="0" t="n">
        <v>84</v>
      </c>
      <c r="I6151" s="0" t="n">
        <v>34</v>
      </c>
      <c r="J6151" s="0" t="n">
        <v>1149</v>
      </c>
      <c r="K6151" s="0" t="n">
        <v>1487</v>
      </c>
      <c r="L6151" s="15" t="s">
        <v>93</v>
      </c>
      <c r="M6151" s="0" t="n">
        <v>5</v>
      </c>
      <c r="N6151" s="16" t="n">
        <f aca="false">I6151*K6151</f>
        <v>50558</v>
      </c>
      <c r="O6151" s="16" t="n">
        <f aca="false">I6151*(K6151-J6151)</f>
        <v>11492</v>
      </c>
      <c r="P6151" s="15" t="n">
        <f aca="false">K6151-J6151</f>
        <v>338</v>
      </c>
      <c r="Q6151" s="0" t="str">
        <f aca="false">IF(G6151=0,"Out of stock",IF(G6151&lt;H6151,"Understocked",IF(G6151&gt;Summary!$B$6*H6151,"Overstocked","Healthy")))</f>
        <v>Overstocked</v>
      </c>
      <c r="R6151" s="0" t="str">
        <f aca="false">IF(I6151&gt;=Summary!$B$7,"Fast",IF(I6151&lt;Summary!$B$8,"Slow","Medium"))</f>
        <v>Slow</v>
      </c>
      <c r="S6151" s="15" t="n">
        <f aca="false">IF(M6151&gt;Summary!$B$5,1,0)</f>
        <v>0</v>
      </c>
      <c r="T6151" s="16" t="n">
        <f aca="false">IF(Q6151="Overstocked",(G6151-Summary!$B$6*H6151)*J6151,0)</f>
        <v>54003</v>
      </c>
    </row>
    <row r="6152" customFormat="false" ht="15" hidden="false" customHeight="false" outlineLevel="0" collapsed="false">
      <c r="A6152" s="0" t="s">
        <v>6250</v>
      </c>
      <c r="B6152" s="0" t="s">
        <v>95</v>
      </c>
      <c r="C6152" s="0" t="s">
        <v>96</v>
      </c>
      <c r="D6152" s="0" t="s">
        <v>92</v>
      </c>
      <c r="E6152" s="14" t="n">
        <v>45498</v>
      </c>
      <c r="F6152" s="14" t="n">
        <v>45503</v>
      </c>
      <c r="G6152" s="0" t="n">
        <v>442</v>
      </c>
      <c r="H6152" s="0" t="n">
        <v>70</v>
      </c>
      <c r="I6152" s="0" t="n">
        <v>214</v>
      </c>
      <c r="J6152" s="0" t="n">
        <v>726</v>
      </c>
      <c r="K6152" s="0" t="n">
        <v>880</v>
      </c>
      <c r="L6152" s="15" t="s">
        <v>93</v>
      </c>
      <c r="M6152" s="0" t="n">
        <v>5</v>
      </c>
      <c r="N6152" s="16" t="n">
        <f aca="false">I6152*K6152</f>
        <v>188320</v>
      </c>
      <c r="O6152" s="16" t="n">
        <f aca="false">I6152*(K6152-J6152)</f>
        <v>32956</v>
      </c>
      <c r="P6152" s="15" t="n">
        <f aca="false">K6152-J6152</f>
        <v>154</v>
      </c>
      <c r="Q6152" s="0" t="str">
        <f aca="false">IF(G6152=0,"Out of stock",IF(G6152&lt;H6152,"Understocked",IF(G6152&gt;Summary!$B$6*H6152,"Overstocked","Healthy")))</f>
        <v>Overstocked</v>
      </c>
      <c r="R6152" s="0" t="str">
        <f aca="false">IF(I6152&gt;=Summary!$B$7,"Fast",IF(I6152&lt;Summary!$B$8,"Slow","Medium"))</f>
        <v>Fast</v>
      </c>
      <c r="S6152" s="15" t="n">
        <f aca="false">IF(M6152&gt;Summary!$B$5,1,0)</f>
        <v>0</v>
      </c>
      <c r="T6152" s="16" t="n">
        <f aca="false">IF(Q6152="Overstocked",(G6152-Summary!$B$6*H6152)*J6152,0)</f>
        <v>117612</v>
      </c>
    </row>
    <row r="6153" customFormat="false" ht="15" hidden="false" customHeight="false" outlineLevel="0" collapsed="false">
      <c r="A6153" s="0" t="s">
        <v>6251</v>
      </c>
      <c r="B6153" s="0" t="s">
        <v>115</v>
      </c>
      <c r="C6153" s="0" t="s">
        <v>96</v>
      </c>
      <c r="D6153" s="0" t="s">
        <v>86</v>
      </c>
      <c r="E6153" s="14" t="n">
        <v>44966</v>
      </c>
      <c r="F6153" s="14" t="n">
        <v>44975</v>
      </c>
      <c r="G6153" s="0" t="n">
        <v>379</v>
      </c>
      <c r="H6153" s="0" t="n">
        <v>52</v>
      </c>
      <c r="I6153" s="0" t="n">
        <v>235</v>
      </c>
      <c r="J6153" s="0" t="n">
        <v>1185</v>
      </c>
      <c r="K6153" s="0" t="n">
        <v>1607</v>
      </c>
      <c r="L6153" s="15" t="s">
        <v>87</v>
      </c>
      <c r="M6153" s="0" t="n">
        <v>9</v>
      </c>
      <c r="N6153" s="16" t="n">
        <f aca="false">I6153*K6153</f>
        <v>377645</v>
      </c>
      <c r="O6153" s="16" t="n">
        <f aca="false">I6153*(K6153-J6153)</f>
        <v>99170</v>
      </c>
      <c r="P6153" s="15" t="n">
        <f aca="false">K6153-J6153</f>
        <v>422</v>
      </c>
      <c r="Q6153" s="0" t="str">
        <f aca="false">IF(G6153=0,"Out of stock",IF(G6153&lt;H6153,"Understocked",IF(G6153&gt;Summary!$B$6*H6153,"Overstocked","Healthy")))</f>
        <v>Overstocked</v>
      </c>
      <c r="R6153" s="0" t="str">
        <f aca="false">IF(I6153&gt;=Summary!$B$7,"Fast",IF(I6153&lt;Summary!$B$8,"Slow","Medium"))</f>
        <v>Fast</v>
      </c>
      <c r="S6153" s="15" t="n">
        <f aca="false">IF(M6153&gt;Summary!$B$5,1,0)</f>
        <v>1</v>
      </c>
      <c r="T6153" s="16" t="n">
        <f aca="false">IF(Q6153="Overstocked",(G6153-Summary!$B$6*H6153)*J6153,0)</f>
        <v>202635</v>
      </c>
    </row>
    <row r="6154" customFormat="false" ht="15" hidden="false" customHeight="false" outlineLevel="0" collapsed="false">
      <c r="A6154" s="0" t="s">
        <v>6252</v>
      </c>
      <c r="B6154" s="0" t="s">
        <v>123</v>
      </c>
      <c r="C6154" s="0" t="s">
        <v>85</v>
      </c>
      <c r="D6154" s="0" t="s">
        <v>79</v>
      </c>
      <c r="E6154" s="14" t="n">
        <v>45452</v>
      </c>
      <c r="F6154" s="14" t="n">
        <v>45460</v>
      </c>
      <c r="G6154" s="0" t="n">
        <v>315</v>
      </c>
      <c r="H6154" s="0" t="n">
        <v>59</v>
      </c>
      <c r="I6154" s="0" t="n">
        <v>244</v>
      </c>
      <c r="J6154" s="0" t="n">
        <v>1893</v>
      </c>
      <c r="K6154" s="0" t="n">
        <v>1996</v>
      </c>
      <c r="L6154" s="15" t="s">
        <v>82</v>
      </c>
      <c r="M6154" s="0" t="n">
        <v>8</v>
      </c>
      <c r="N6154" s="16" t="n">
        <f aca="false">I6154*K6154</f>
        <v>487024</v>
      </c>
      <c r="O6154" s="16" t="n">
        <f aca="false">I6154*(K6154-J6154)</f>
        <v>25132</v>
      </c>
      <c r="P6154" s="15" t="n">
        <f aca="false">K6154-J6154</f>
        <v>103</v>
      </c>
      <c r="Q6154" s="0" t="str">
        <f aca="false">IF(G6154=0,"Out of stock",IF(G6154&lt;H6154,"Understocked",IF(G6154&gt;Summary!$B$6*H6154,"Overstocked","Healthy")))</f>
        <v>Overstocked</v>
      </c>
      <c r="R6154" s="0" t="str">
        <f aca="false">IF(I6154&gt;=Summary!$B$7,"Fast",IF(I6154&lt;Summary!$B$8,"Slow","Medium"))</f>
        <v>Fast</v>
      </c>
      <c r="S6154" s="15" t="n">
        <f aca="false">IF(M6154&gt;Summary!$B$5,1,0)</f>
        <v>1</v>
      </c>
      <c r="T6154" s="16" t="n">
        <f aca="false">IF(Q6154="Overstocked",(G6154-Summary!$B$6*H6154)*J6154,0)</f>
        <v>149547</v>
      </c>
    </row>
    <row r="6155" customFormat="false" ht="15" hidden="false" customHeight="false" outlineLevel="0" collapsed="false">
      <c r="A6155" s="0" t="s">
        <v>6253</v>
      </c>
      <c r="B6155" s="0" t="s">
        <v>89</v>
      </c>
      <c r="C6155" s="0" t="s">
        <v>78</v>
      </c>
      <c r="D6155" s="0" t="s">
        <v>86</v>
      </c>
      <c r="E6155" s="14" t="n">
        <v>45509</v>
      </c>
      <c r="F6155" s="14" t="n">
        <v>45512</v>
      </c>
      <c r="G6155" s="0" t="n">
        <v>350</v>
      </c>
      <c r="H6155" s="0" t="n">
        <v>72</v>
      </c>
      <c r="I6155" s="0" t="n">
        <v>208</v>
      </c>
      <c r="J6155" s="0" t="n">
        <v>1186</v>
      </c>
      <c r="K6155" s="0" t="n">
        <v>1250</v>
      </c>
      <c r="L6155" s="15" t="s">
        <v>87</v>
      </c>
      <c r="M6155" s="0" t="n">
        <v>3</v>
      </c>
      <c r="N6155" s="16" t="n">
        <f aca="false">I6155*K6155</f>
        <v>260000</v>
      </c>
      <c r="O6155" s="16" t="n">
        <f aca="false">I6155*(K6155-J6155)</f>
        <v>13312</v>
      </c>
      <c r="P6155" s="15" t="n">
        <f aca="false">K6155-J6155</f>
        <v>64</v>
      </c>
      <c r="Q6155" s="0" t="str">
        <f aca="false">IF(G6155=0,"Out of stock",IF(G6155&lt;H6155,"Understocked",IF(G6155&gt;Summary!$B$6*H6155,"Overstocked","Healthy")))</f>
        <v>Overstocked</v>
      </c>
      <c r="R6155" s="0" t="str">
        <f aca="false">IF(I6155&gt;=Summary!$B$7,"Fast",IF(I6155&lt;Summary!$B$8,"Slow","Medium"))</f>
        <v>Fast</v>
      </c>
      <c r="S6155" s="15" t="n">
        <f aca="false">IF(M6155&gt;Summary!$B$5,1,0)</f>
        <v>0</v>
      </c>
      <c r="T6155" s="16" t="n">
        <f aca="false">IF(Q6155="Overstocked",(G6155-Summary!$B$6*H6155)*J6155,0)</f>
        <v>73532</v>
      </c>
    </row>
    <row r="6156" customFormat="false" ht="15" hidden="false" customHeight="false" outlineLevel="0" collapsed="false">
      <c r="A6156" s="0" t="s">
        <v>6254</v>
      </c>
      <c r="B6156" s="0" t="s">
        <v>123</v>
      </c>
      <c r="C6156" s="0" t="s">
        <v>96</v>
      </c>
      <c r="D6156" s="0" t="s">
        <v>92</v>
      </c>
      <c r="E6156" s="14" t="n">
        <v>44935</v>
      </c>
      <c r="F6156" s="14" t="n">
        <v>44942</v>
      </c>
      <c r="G6156" s="0" t="n">
        <v>119</v>
      </c>
      <c r="H6156" s="0" t="n">
        <v>75</v>
      </c>
      <c r="I6156" s="0" t="n">
        <v>146</v>
      </c>
      <c r="J6156" s="0" t="n">
        <v>832</v>
      </c>
      <c r="K6156" s="0" t="n">
        <v>1068</v>
      </c>
      <c r="L6156" s="15" t="s">
        <v>82</v>
      </c>
      <c r="M6156" s="0" t="n">
        <v>7</v>
      </c>
      <c r="N6156" s="16" t="n">
        <f aca="false">I6156*K6156</f>
        <v>155928</v>
      </c>
      <c r="O6156" s="16" t="n">
        <f aca="false">I6156*(K6156-J6156)</f>
        <v>34456</v>
      </c>
      <c r="P6156" s="15" t="n">
        <f aca="false">K6156-J6156</f>
        <v>236</v>
      </c>
      <c r="Q6156" s="0" t="str">
        <f aca="false">IF(G6156=0,"Out of stock",IF(G6156&lt;H6156,"Understocked",IF(G6156&gt;Summary!$B$6*H6156,"Overstocked","Healthy")))</f>
        <v>Healthy</v>
      </c>
      <c r="R6156" s="0" t="str">
        <f aca="false">IF(I6156&gt;=Summary!$B$7,"Fast",IF(I6156&lt;Summary!$B$8,"Slow","Medium"))</f>
        <v>Medium</v>
      </c>
      <c r="S6156" s="15" t="n">
        <f aca="false">IF(M6156&gt;Summary!$B$5,1,0)</f>
        <v>0</v>
      </c>
      <c r="T6156" s="16" t="n">
        <f aca="false">IF(Q6156="Overstocked",(G6156-Summary!$B$6*H6156)*J6156,0)</f>
        <v>0</v>
      </c>
    </row>
    <row r="6157" customFormat="false" ht="15" hidden="false" customHeight="false" outlineLevel="0" collapsed="false">
      <c r="A6157" s="0" t="s">
        <v>6255</v>
      </c>
      <c r="B6157" s="0" t="s">
        <v>107</v>
      </c>
      <c r="C6157" s="0" t="s">
        <v>104</v>
      </c>
      <c r="D6157" s="0" t="s">
        <v>92</v>
      </c>
      <c r="E6157" s="14" t="n">
        <v>45547</v>
      </c>
      <c r="F6157" s="14" t="n">
        <v>45548</v>
      </c>
      <c r="G6157" s="0" t="n">
        <v>344</v>
      </c>
      <c r="H6157" s="0" t="n">
        <v>114</v>
      </c>
      <c r="I6157" s="0" t="n">
        <v>246</v>
      </c>
      <c r="J6157" s="0" t="n">
        <v>1643</v>
      </c>
      <c r="K6157" s="0" t="n">
        <v>1804</v>
      </c>
      <c r="L6157" s="15" t="s">
        <v>93</v>
      </c>
      <c r="M6157" s="0" t="n">
        <v>1</v>
      </c>
      <c r="N6157" s="16" t="n">
        <f aca="false">I6157*K6157</f>
        <v>443784</v>
      </c>
      <c r="O6157" s="16" t="n">
        <f aca="false">I6157*(K6157-J6157)</f>
        <v>39606</v>
      </c>
      <c r="P6157" s="15" t="n">
        <f aca="false">K6157-J6157</f>
        <v>161</v>
      </c>
      <c r="Q6157" s="0" t="str">
        <f aca="false">IF(G6157=0,"Out of stock",IF(G6157&lt;H6157,"Understocked",IF(G6157&gt;Summary!$B$6*H6157,"Overstocked","Healthy")))</f>
        <v>Healthy</v>
      </c>
      <c r="R6157" s="0" t="str">
        <f aca="false">IF(I6157&gt;=Summary!$B$7,"Fast",IF(I6157&lt;Summary!$B$8,"Slow","Medium"))</f>
        <v>Fast</v>
      </c>
      <c r="S6157" s="15" t="n">
        <f aca="false">IF(M6157&gt;Summary!$B$5,1,0)</f>
        <v>0</v>
      </c>
      <c r="T6157" s="16" t="n">
        <f aca="false">IF(Q6157="Overstocked",(G6157-Summary!$B$6*H6157)*J6157,0)</f>
        <v>0</v>
      </c>
    </row>
    <row r="6158" customFormat="false" ht="15" hidden="false" customHeight="false" outlineLevel="0" collapsed="false">
      <c r="A6158" s="0" t="s">
        <v>6256</v>
      </c>
      <c r="B6158" s="0" t="s">
        <v>113</v>
      </c>
      <c r="C6158" s="0" t="s">
        <v>78</v>
      </c>
      <c r="D6158" s="0" t="s">
        <v>102</v>
      </c>
      <c r="E6158" s="14" t="n">
        <v>45458</v>
      </c>
      <c r="F6158" s="14" t="n">
        <v>45460</v>
      </c>
      <c r="G6158" s="0" t="n">
        <v>93</v>
      </c>
      <c r="H6158" s="0" t="n">
        <v>71</v>
      </c>
      <c r="I6158" s="0" t="n">
        <v>156</v>
      </c>
      <c r="J6158" s="0" t="n">
        <v>720</v>
      </c>
      <c r="K6158" s="0" t="n">
        <v>1040</v>
      </c>
      <c r="L6158" s="15" t="s">
        <v>80</v>
      </c>
      <c r="M6158" s="0" t="n">
        <v>2</v>
      </c>
      <c r="N6158" s="16" t="n">
        <f aca="false">I6158*K6158</f>
        <v>162240</v>
      </c>
      <c r="O6158" s="16" t="n">
        <f aca="false">I6158*(K6158-J6158)</f>
        <v>49920</v>
      </c>
      <c r="P6158" s="15" t="n">
        <f aca="false">K6158-J6158</f>
        <v>320</v>
      </c>
      <c r="Q6158" s="0" t="str">
        <f aca="false">IF(G6158=0,"Out of stock",IF(G6158&lt;H6158,"Understocked",IF(G6158&gt;Summary!$B$6*H6158,"Overstocked","Healthy")))</f>
        <v>Healthy</v>
      </c>
      <c r="R6158" s="0" t="str">
        <f aca="false">IF(I6158&gt;=Summary!$B$7,"Fast",IF(I6158&lt;Summary!$B$8,"Slow","Medium"))</f>
        <v>Medium</v>
      </c>
      <c r="S6158" s="15" t="n">
        <f aca="false">IF(M6158&gt;Summary!$B$5,1,0)</f>
        <v>0</v>
      </c>
      <c r="T6158" s="16" t="n">
        <f aca="false">IF(Q6158="Overstocked",(G6158-Summary!$B$6*H6158)*J6158,0)</f>
        <v>0</v>
      </c>
    </row>
    <row r="6159" customFormat="false" ht="15" hidden="false" customHeight="false" outlineLevel="0" collapsed="false">
      <c r="A6159" s="0" t="s">
        <v>6257</v>
      </c>
      <c r="B6159" s="0" t="s">
        <v>95</v>
      </c>
      <c r="C6159" s="0" t="s">
        <v>78</v>
      </c>
      <c r="D6159" s="0" t="s">
        <v>79</v>
      </c>
      <c r="E6159" s="14" t="n">
        <v>45528</v>
      </c>
      <c r="F6159" s="14" t="n">
        <v>45534</v>
      </c>
      <c r="G6159" s="0" t="n">
        <v>499</v>
      </c>
      <c r="H6159" s="0" t="n">
        <v>140</v>
      </c>
      <c r="I6159" s="0" t="n">
        <v>145</v>
      </c>
      <c r="J6159" s="0" t="n">
        <v>1904</v>
      </c>
      <c r="K6159" s="0" t="n">
        <v>2041</v>
      </c>
      <c r="L6159" s="15" t="s">
        <v>80</v>
      </c>
      <c r="M6159" s="0" t="n">
        <v>6</v>
      </c>
      <c r="N6159" s="16" t="n">
        <f aca="false">I6159*K6159</f>
        <v>295945</v>
      </c>
      <c r="O6159" s="16" t="n">
        <f aca="false">I6159*(K6159-J6159)</f>
        <v>19865</v>
      </c>
      <c r="P6159" s="15" t="n">
        <f aca="false">K6159-J6159</f>
        <v>137</v>
      </c>
      <c r="Q6159" s="0" t="str">
        <f aca="false">IF(G6159=0,"Out of stock",IF(G6159&lt;H6159,"Understocked",IF(G6159&gt;Summary!$B$6*H6159,"Overstocked","Healthy")))</f>
        <v>Healthy</v>
      </c>
      <c r="R6159" s="0" t="str">
        <f aca="false">IF(I6159&gt;=Summary!$B$7,"Fast",IF(I6159&lt;Summary!$B$8,"Slow","Medium"))</f>
        <v>Medium</v>
      </c>
      <c r="S6159" s="15" t="n">
        <f aca="false">IF(M6159&gt;Summary!$B$5,1,0)</f>
        <v>0</v>
      </c>
      <c r="T6159" s="16" t="n">
        <f aca="false">IF(Q6159="Overstocked",(G6159-Summary!$B$6*H6159)*J6159,0)</f>
        <v>0</v>
      </c>
    </row>
    <row r="6160" customFormat="false" ht="15" hidden="false" customHeight="false" outlineLevel="0" collapsed="false">
      <c r="A6160" s="0" t="s">
        <v>6258</v>
      </c>
      <c r="B6160" s="0" t="s">
        <v>123</v>
      </c>
      <c r="C6160" s="0" t="s">
        <v>96</v>
      </c>
      <c r="D6160" s="0" t="s">
        <v>79</v>
      </c>
      <c r="E6160" s="14" t="n">
        <v>45356</v>
      </c>
      <c r="F6160" s="14" t="n">
        <v>45360</v>
      </c>
      <c r="G6160" s="0" t="n">
        <v>222</v>
      </c>
      <c r="H6160" s="0" t="n">
        <v>59</v>
      </c>
      <c r="I6160" s="0" t="n">
        <v>298</v>
      </c>
      <c r="J6160" s="0" t="n">
        <v>1484</v>
      </c>
      <c r="K6160" s="0" t="n">
        <v>1731</v>
      </c>
      <c r="L6160" s="15" t="s">
        <v>80</v>
      </c>
      <c r="M6160" s="0" t="n">
        <v>4</v>
      </c>
      <c r="N6160" s="16" t="n">
        <f aca="false">I6160*K6160</f>
        <v>515838</v>
      </c>
      <c r="O6160" s="16" t="n">
        <f aca="false">I6160*(K6160-J6160)</f>
        <v>73606</v>
      </c>
      <c r="P6160" s="15" t="n">
        <f aca="false">K6160-J6160</f>
        <v>247</v>
      </c>
      <c r="Q6160" s="0" t="str">
        <f aca="false">IF(G6160=0,"Out of stock",IF(G6160&lt;H6160,"Understocked",IF(G6160&gt;Summary!$B$6*H6160,"Overstocked","Healthy")))</f>
        <v>Healthy</v>
      </c>
      <c r="R6160" s="0" t="str">
        <f aca="false">IF(I6160&gt;=Summary!$B$7,"Fast",IF(I6160&lt;Summary!$B$8,"Slow","Medium"))</f>
        <v>Fast</v>
      </c>
      <c r="S6160" s="15" t="n">
        <f aca="false">IF(M6160&gt;Summary!$B$5,1,0)</f>
        <v>0</v>
      </c>
      <c r="T6160" s="16" t="n">
        <f aca="false">IF(Q6160="Overstocked",(G6160-Summary!$B$6*H6160)*J6160,0)</f>
        <v>0</v>
      </c>
    </row>
    <row r="6161" customFormat="false" ht="15" hidden="false" customHeight="false" outlineLevel="0" collapsed="false">
      <c r="A6161" s="0" t="s">
        <v>6259</v>
      </c>
      <c r="B6161" s="0" t="s">
        <v>115</v>
      </c>
      <c r="C6161" s="0" t="s">
        <v>104</v>
      </c>
      <c r="D6161" s="0" t="s">
        <v>102</v>
      </c>
      <c r="E6161" s="14" t="n">
        <v>45472</v>
      </c>
      <c r="F6161" s="14" t="n">
        <v>45482</v>
      </c>
      <c r="G6161" s="0" t="n">
        <v>263</v>
      </c>
      <c r="H6161" s="0" t="n">
        <v>143</v>
      </c>
      <c r="I6161" s="0" t="n">
        <v>132</v>
      </c>
      <c r="J6161" s="0" t="n">
        <v>241</v>
      </c>
      <c r="K6161" s="0" t="n">
        <v>503</v>
      </c>
      <c r="L6161" s="15" t="s">
        <v>82</v>
      </c>
      <c r="M6161" s="0" t="n">
        <v>10</v>
      </c>
      <c r="N6161" s="16" t="n">
        <f aca="false">I6161*K6161</f>
        <v>66396</v>
      </c>
      <c r="O6161" s="16" t="n">
        <f aca="false">I6161*(K6161-J6161)</f>
        <v>34584</v>
      </c>
      <c r="P6161" s="15" t="n">
        <f aca="false">K6161-J6161</f>
        <v>262</v>
      </c>
      <c r="Q6161" s="0" t="str">
        <f aca="false">IF(G6161=0,"Out of stock",IF(G6161&lt;H6161,"Understocked",IF(G6161&gt;Summary!$B$6*H6161,"Overstocked","Healthy")))</f>
        <v>Healthy</v>
      </c>
      <c r="R6161" s="0" t="str">
        <f aca="false">IF(I6161&gt;=Summary!$B$7,"Fast",IF(I6161&lt;Summary!$B$8,"Slow","Medium"))</f>
        <v>Medium</v>
      </c>
      <c r="S6161" s="15" t="n">
        <f aca="false">IF(M6161&gt;Summary!$B$5,1,0)</f>
        <v>1</v>
      </c>
      <c r="T6161" s="16" t="n">
        <f aca="false">IF(Q6161="Overstocked",(G6161-Summary!$B$6*H6161)*J6161,0)</f>
        <v>0</v>
      </c>
    </row>
    <row r="6162" customFormat="false" ht="15" hidden="false" customHeight="false" outlineLevel="0" collapsed="false">
      <c r="A6162" s="0" t="s">
        <v>6260</v>
      </c>
      <c r="B6162" s="0" t="s">
        <v>123</v>
      </c>
      <c r="C6162" s="0" t="s">
        <v>96</v>
      </c>
      <c r="D6162" s="0" t="s">
        <v>79</v>
      </c>
      <c r="E6162" s="14" t="n">
        <v>45154</v>
      </c>
      <c r="F6162" s="14" t="n">
        <v>45161</v>
      </c>
      <c r="G6162" s="0" t="n">
        <v>480</v>
      </c>
      <c r="H6162" s="0" t="n">
        <v>69</v>
      </c>
      <c r="I6162" s="0" t="n">
        <v>292</v>
      </c>
      <c r="J6162" s="0" t="n">
        <v>979</v>
      </c>
      <c r="K6162" s="0" t="n">
        <v>1339</v>
      </c>
      <c r="L6162" s="15" t="s">
        <v>87</v>
      </c>
      <c r="M6162" s="0" t="n">
        <v>7</v>
      </c>
      <c r="N6162" s="16" t="n">
        <f aca="false">I6162*K6162</f>
        <v>390988</v>
      </c>
      <c r="O6162" s="16" t="n">
        <f aca="false">I6162*(K6162-J6162)</f>
        <v>105120</v>
      </c>
      <c r="P6162" s="15" t="n">
        <f aca="false">K6162-J6162</f>
        <v>360</v>
      </c>
      <c r="Q6162" s="0" t="str">
        <f aca="false">IF(G6162=0,"Out of stock",IF(G6162&lt;H6162,"Understocked",IF(G6162&gt;Summary!$B$6*H6162,"Overstocked","Healthy")))</f>
        <v>Overstocked</v>
      </c>
      <c r="R6162" s="0" t="str">
        <f aca="false">IF(I6162&gt;=Summary!$B$7,"Fast",IF(I6162&lt;Summary!$B$8,"Slow","Medium"))</f>
        <v>Fast</v>
      </c>
      <c r="S6162" s="15" t="n">
        <f aca="false">IF(M6162&gt;Summary!$B$5,1,0)</f>
        <v>0</v>
      </c>
      <c r="T6162" s="16" t="n">
        <f aca="false">IF(Q6162="Overstocked",(G6162-Summary!$B$6*H6162)*J6162,0)</f>
        <v>199716</v>
      </c>
    </row>
    <row r="6163" customFormat="false" ht="15" hidden="false" customHeight="false" outlineLevel="0" collapsed="false">
      <c r="A6163" s="0" t="s">
        <v>6261</v>
      </c>
      <c r="B6163" s="0" t="s">
        <v>77</v>
      </c>
      <c r="C6163" s="0" t="s">
        <v>85</v>
      </c>
      <c r="D6163" s="0" t="s">
        <v>86</v>
      </c>
      <c r="E6163" s="14" t="n">
        <v>45145</v>
      </c>
      <c r="F6163" s="14" t="n">
        <v>45146</v>
      </c>
      <c r="G6163" s="0" t="n">
        <v>418</v>
      </c>
      <c r="H6163" s="0" t="n">
        <v>67</v>
      </c>
      <c r="I6163" s="0" t="n">
        <v>75</v>
      </c>
      <c r="J6163" s="0" t="n">
        <v>954</v>
      </c>
      <c r="K6163" s="0" t="n">
        <v>1416</v>
      </c>
      <c r="L6163" s="15" t="s">
        <v>93</v>
      </c>
      <c r="M6163" s="0" t="n">
        <v>1</v>
      </c>
      <c r="N6163" s="16" t="n">
        <f aca="false">I6163*K6163</f>
        <v>106200</v>
      </c>
      <c r="O6163" s="16" t="n">
        <f aca="false">I6163*(K6163-J6163)</f>
        <v>34650</v>
      </c>
      <c r="P6163" s="15" t="n">
        <f aca="false">K6163-J6163</f>
        <v>462</v>
      </c>
      <c r="Q6163" s="0" t="str">
        <f aca="false">IF(G6163=0,"Out of stock",IF(G6163&lt;H6163,"Understocked",IF(G6163&gt;Summary!$B$6*H6163,"Overstocked","Healthy")))</f>
        <v>Overstocked</v>
      </c>
      <c r="R6163" s="0" t="str">
        <f aca="false">IF(I6163&gt;=Summary!$B$7,"Fast",IF(I6163&lt;Summary!$B$8,"Slow","Medium"))</f>
        <v>Slow</v>
      </c>
      <c r="S6163" s="15" t="n">
        <f aca="false">IF(M6163&gt;Summary!$B$5,1,0)</f>
        <v>0</v>
      </c>
      <c r="T6163" s="16" t="n">
        <f aca="false">IF(Q6163="Overstocked",(G6163-Summary!$B$6*H6163)*J6163,0)</f>
        <v>143100</v>
      </c>
    </row>
    <row r="6164" customFormat="false" ht="15" hidden="false" customHeight="false" outlineLevel="0" collapsed="false">
      <c r="A6164" s="0" t="s">
        <v>6262</v>
      </c>
      <c r="B6164" s="0" t="s">
        <v>95</v>
      </c>
      <c r="C6164" s="0" t="s">
        <v>104</v>
      </c>
      <c r="D6164" s="0" t="s">
        <v>90</v>
      </c>
      <c r="E6164" s="14" t="n">
        <v>45180</v>
      </c>
      <c r="F6164" s="14" t="n">
        <v>45190</v>
      </c>
      <c r="G6164" s="0" t="n">
        <v>130</v>
      </c>
      <c r="H6164" s="0" t="n">
        <v>128</v>
      </c>
      <c r="I6164" s="0" t="n">
        <v>149</v>
      </c>
      <c r="J6164" s="0" t="n">
        <v>393</v>
      </c>
      <c r="K6164" s="0" t="n">
        <v>475</v>
      </c>
      <c r="L6164" s="15" t="s">
        <v>97</v>
      </c>
      <c r="M6164" s="0" t="n">
        <v>10</v>
      </c>
      <c r="N6164" s="16" t="n">
        <f aca="false">I6164*K6164</f>
        <v>70775</v>
      </c>
      <c r="O6164" s="16" t="n">
        <f aca="false">I6164*(K6164-J6164)</f>
        <v>12218</v>
      </c>
      <c r="P6164" s="15" t="n">
        <f aca="false">K6164-J6164</f>
        <v>82</v>
      </c>
      <c r="Q6164" s="0" t="str">
        <f aca="false">IF(G6164=0,"Out of stock",IF(G6164&lt;H6164,"Understocked",IF(G6164&gt;Summary!$B$6*H6164,"Overstocked","Healthy")))</f>
        <v>Healthy</v>
      </c>
      <c r="R6164" s="0" t="str">
        <f aca="false">IF(I6164&gt;=Summary!$B$7,"Fast",IF(I6164&lt;Summary!$B$8,"Slow","Medium"))</f>
        <v>Medium</v>
      </c>
      <c r="S6164" s="15" t="n">
        <f aca="false">IF(M6164&gt;Summary!$B$5,1,0)</f>
        <v>1</v>
      </c>
      <c r="T6164" s="16" t="n">
        <f aca="false">IF(Q6164="Overstocked",(G6164-Summary!$B$6*H6164)*J6164,0)</f>
        <v>0</v>
      </c>
    </row>
    <row r="6165" customFormat="false" ht="15" hidden="false" customHeight="false" outlineLevel="0" collapsed="false">
      <c r="A6165" s="0" t="s">
        <v>6263</v>
      </c>
      <c r="B6165" s="0" t="s">
        <v>77</v>
      </c>
      <c r="C6165" s="0" t="s">
        <v>96</v>
      </c>
      <c r="D6165" s="0" t="s">
        <v>86</v>
      </c>
      <c r="E6165" s="14" t="n">
        <v>45421</v>
      </c>
      <c r="F6165" s="14" t="n">
        <v>45423</v>
      </c>
      <c r="G6165" s="0" t="n">
        <v>166</v>
      </c>
      <c r="H6165" s="0" t="n">
        <v>105</v>
      </c>
      <c r="I6165" s="0" t="n">
        <v>279</v>
      </c>
      <c r="J6165" s="0" t="n">
        <v>587</v>
      </c>
      <c r="K6165" s="0" t="n">
        <v>950</v>
      </c>
      <c r="L6165" s="15" t="s">
        <v>93</v>
      </c>
      <c r="M6165" s="0" t="n">
        <v>2</v>
      </c>
      <c r="N6165" s="16" t="n">
        <f aca="false">I6165*K6165</f>
        <v>265050</v>
      </c>
      <c r="O6165" s="16" t="n">
        <f aca="false">I6165*(K6165-J6165)</f>
        <v>101277</v>
      </c>
      <c r="P6165" s="15" t="n">
        <f aca="false">K6165-J6165</f>
        <v>363</v>
      </c>
      <c r="Q6165" s="0" t="str">
        <f aca="false">IF(G6165=0,"Out of stock",IF(G6165&lt;H6165,"Understocked",IF(G6165&gt;Summary!$B$6*H6165,"Overstocked","Healthy")))</f>
        <v>Healthy</v>
      </c>
      <c r="R6165" s="0" t="str">
        <f aca="false">IF(I6165&gt;=Summary!$B$7,"Fast",IF(I6165&lt;Summary!$B$8,"Slow","Medium"))</f>
        <v>Fast</v>
      </c>
      <c r="S6165" s="15" t="n">
        <f aca="false">IF(M6165&gt;Summary!$B$5,1,0)</f>
        <v>0</v>
      </c>
      <c r="T6165" s="16" t="n">
        <f aca="false">IF(Q6165="Overstocked",(G6165-Summary!$B$6*H6165)*J6165,0)</f>
        <v>0</v>
      </c>
    </row>
    <row r="6166" customFormat="false" ht="15" hidden="false" customHeight="false" outlineLevel="0" collapsed="false">
      <c r="A6166" s="0" t="s">
        <v>6264</v>
      </c>
      <c r="B6166" s="0" t="s">
        <v>95</v>
      </c>
      <c r="C6166" s="0" t="s">
        <v>78</v>
      </c>
      <c r="D6166" s="0" t="s">
        <v>102</v>
      </c>
      <c r="E6166" s="14" t="n">
        <v>45410</v>
      </c>
      <c r="F6166" s="14" t="n">
        <v>45418</v>
      </c>
      <c r="G6166" s="0" t="n">
        <v>469</v>
      </c>
      <c r="H6166" s="0" t="n">
        <v>105</v>
      </c>
      <c r="I6166" s="0" t="n">
        <v>277</v>
      </c>
      <c r="J6166" s="0" t="n">
        <v>253</v>
      </c>
      <c r="K6166" s="0" t="n">
        <v>479</v>
      </c>
      <c r="L6166" s="15" t="s">
        <v>97</v>
      </c>
      <c r="M6166" s="0" t="n">
        <v>8</v>
      </c>
      <c r="N6166" s="16" t="n">
        <f aca="false">I6166*K6166</f>
        <v>132683</v>
      </c>
      <c r="O6166" s="16" t="n">
        <f aca="false">I6166*(K6166-J6166)</f>
        <v>62602</v>
      </c>
      <c r="P6166" s="15" t="n">
        <f aca="false">K6166-J6166</f>
        <v>226</v>
      </c>
      <c r="Q6166" s="0" t="str">
        <f aca="false">IF(G6166=0,"Out of stock",IF(G6166&lt;H6166,"Understocked",IF(G6166&gt;Summary!$B$6*H6166,"Overstocked","Healthy")))</f>
        <v>Overstocked</v>
      </c>
      <c r="R6166" s="0" t="str">
        <f aca="false">IF(I6166&gt;=Summary!$B$7,"Fast",IF(I6166&lt;Summary!$B$8,"Slow","Medium"))</f>
        <v>Fast</v>
      </c>
      <c r="S6166" s="15" t="n">
        <f aca="false">IF(M6166&gt;Summary!$B$5,1,0)</f>
        <v>1</v>
      </c>
      <c r="T6166" s="16" t="n">
        <f aca="false">IF(Q6166="Overstocked",(G6166-Summary!$B$6*H6166)*J6166,0)</f>
        <v>12397</v>
      </c>
    </row>
    <row r="6167" customFormat="false" ht="15" hidden="false" customHeight="false" outlineLevel="0" collapsed="false">
      <c r="A6167" s="0" t="s">
        <v>6265</v>
      </c>
      <c r="B6167" s="0" t="s">
        <v>77</v>
      </c>
      <c r="C6167" s="0" t="s">
        <v>96</v>
      </c>
      <c r="D6167" s="0" t="s">
        <v>102</v>
      </c>
      <c r="E6167" s="14" t="n">
        <v>45002</v>
      </c>
      <c r="F6167" s="14" t="n">
        <v>45005</v>
      </c>
      <c r="G6167" s="0" t="n">
        <v>6</v>
      </c>
      <c r="H6167" s="0" t="n">
        <v>120</v>
      </c>
      <c r="I6167" s="0" t="n">
        <v>76</v>
      </c>
      <c r="J6167" s="0" t="n">
        <v>992</v>
      </c>
      <c r="K6167" s="0" t="n">
        <v>1406</v>
      </c>
      <c r="L6167" s="15" t="s">
        <v>97</v>
      </c>
      <c r="M6167" s="0" t="n">
        <v>3</v>
      </c>
      <c r="N6167" s="16" t="n">
        <f aca="false">I6167*K6167</f>
        <v>106856</v>
      </c>
      <c r="O6167" s="16" t="n">
        <f aca="false">I6167*(K6167-J6167)</f>
        <v>31464</v>
      </c>
      <c r="P6167" s="15" t="n">
        <f aca="false">K6167-J6167</f>
        <v>414</v>
      </c>
      <c r="Q6167" s="0" t="str">
        <f aca="false">IF(G6167=0,"Out of stock",IF(G6167&lt;H6167,"Understocked",IF(G6167&gt;Summary!$B$6*H6167,"Overstocked","Healthy")))</f>
        <v>Understocked</v>
      </c>
      <c r="R6167" s="0" t="str">
        <f aca="false">IF(I6167&gt;=Summary!$B$7,"Fast",IF(I6167&lt;Summary!$B$8,"Slow","Medium"))</f>
        <v>Slow</v>
      </c>
      <c r="S6167" s="15" t="n">
        <f aca="false">IF(M6167&gt;Summary!$B$5,1,0)</f>
        <v>0</v>
      </c>
      <c r="T6167" s="16" t="n">
        <f aca="false">IF(Q6167="Overstocked",(G6167-Summary!$B$6*H6167)*J6167,0)</f>
        <v>0</v>
      </c>
    </row>
    <row r="6168" customFormat="false" ht="15" hidden="false" customHeight="false" outlineLevel="0" collapsed="false">
      <c r="A6168" s="0" t="s">
        <v>6266</v>
      </c>
      <c r="B6168" s="0" t="s">
        <v>77</v>
      </c>
      <c r="C6168" s="0" t="s">
        <v>85</v>
      </c>
      <c r="D6168" s="0" t="s">
        <v>90</v>
      </c>
      <c r="E6168" s="14" t="n">
        <v>45062</v>
      </c>
      <c r="F6168" s="14" t="n">
        <v>45068</v>
      </c>
      <c r="G6168" s="0" t="n">
        <v>31</v>
      </c>
      <c r="H6168" s="0" t="n">
        <v>110</v>
      </c>
      <c r="I6168" s="0" t="n">
        <v>45</v>
      </c>
      <c r="J6168" s="0" t="n">
        <v>1377</v>
      </c>
      <c r="K6168" s="0" t="n">
        <v>1813</v>
      </c>
      <c r="L6168" s="15" t="s">
        <v>97</v>
      </c>
      <c r="M6168" s="0" t="n">
        <v>6</v>
      </c>
      <c r="N6168" s="16" t="n">
        <f aca="false">I6168*K6168</f>
        <v>81585</v>
      </c>
      <c r="O6168" s="16" t="n">
        <f aca="false">I6168*(K6168-J6168)</f>
        <v>19620</v>
      </c>
      <c r="P6168" s="15" t="n">
        <f aca="false">K6168-J6168</f>
        <v>436</v>
      </c>
      <c r="Q6168" s="0" t="str">
        <f aca="false">IF(G6168=0,"Out of stock",IF(G6168&lt;H6168,"Understocked",IF(G6168&gt;Summary!$B$6*H6168,"Overstocked","Healthy")))</f>
        <v>Understocked</v>
      </c>
      <c r="R6168" s="0" t="str">
        <f aca="false">IF(I6168&gt;=Summary!$B$7,"Fast",IF(I6168&lt;Summary!$B$8,"Slow","Medium"))</f>
        <v>Slow</v>
      </c>
      <c r="S6168" s="15" t="n">
        <f aca="false">IF(M6168&gt;Summary!$B$5,1,0)</f>
        <v>0</v>
      </c>
      <c r="T6168" s="16" t="n">
        <f aca="false">IF(Q6168="Overstocked",(G6168-Summary!$B$6*H6168)*J6168,0)</f>
        <v>0</v>
      </c>
    </row>
    <row r="6169" customFormat="false" ht="15" hidden="false" customHeight="false" outlineLevel="0" collapsed="false">
      <c r="A6169" s="0" t="s">
        <v>6267</v>
      </c>
      <c r="B6169" s="0" t="s">
        <v>111</v>
      </c>
      <c r="C6169" s="0" t="s">
        <v>96</v>
      </c>
      <c r="D6169" s="0" t="s">
        <v>90</v>
      </c>
      <c r="E6169" s="14" t="n">
        <v>45374</v>
      </c>
      <c r="F6169" s="14" t="n">
        <v>45375</v>
      </c>
      <c r="G6169" s="0" t="n">
        <v>373</v>
      </c>
      <c r="H6169" s="0" t="n">
        <v>110</v>
      </c>
      <c r="I6169" s="0" t="n">
        <v>186</v>
      </c>
      <c r="J6169" s="0" t="n">
        <v>1651</v>
      </c>
      <c r="K6169" s="0" t="n">
        <v>1745</v>
      </c>
      <c r="L6169" s="15" t="s">
        <v>97</v>
      </c>
      <c r="M6169" s="0" t="n">
        <v>1</v>
      </c>
      <c r="N6169" s="16" t="n">
        <f aca="false">I6169*K6169</f>
        <v>324570</v>
      </c>
      <c r="O6169" s="16" t="n">
        <f aca="false">I6169*(K6169-J6169)</f>
        <v>17484</v>
      </c>
      <c r="P6169" s="15" t="n">
        <f aca="false">K6169-J6169</f>
        <v>94</v>
      </c>
      <c r="Q6169" s="0" t="str">
        <f aca="false">IF(G6169=0,"Out of stock",IF(G6169&lt;H6169,"Understocked",IF(G6169&gt;Summary!$B$6*H6169,"Overstocked","Healthy")))</f>
        <v>Healthy</v>
      </c>
      <c r="R6169" s="0" t="str">
        <f aca="false">IF(I6169&gt;=Summary!$B$7,"Fast",IF(I6169&lt;Summary!$B$8,"Slow","Medium"))</f>
        <v>Medium</v>
      </c>
      <c r="S6169" s="15" t="n">
        <f aca="false">IF(M6169&gt;Summary!$B$5,1,0)</f>
        <v>0</v>
      </c>
      <c r="T6169" s="16" t="n">
        <f aca="false">IF(Q6169="Overstocked",(G6169-Summary!$B$6*H6169)*J6169,0)</f>
        <v>0</v>
      </c>
    </row>
    <row r="6170" customFormat="false" ht="15" hidden="false" customHeight="false" outlineLevel="0" collapsed="false">
      <c r="A6170" s="0" t="s">
        <v>6268</v>
      </c>
      <c r="B6170" s="0" t="s">
        <v>95</v>
      </c>
      <c r="C6170" s="0" t="s">
        <v>78</v>
      </c>
      <c r="D6170" s="0" t="s">
        <v>79</v>
      </c>
      <c r="E6170" s="14" t="n">
        <v>45101</v>
      </c>
      <c r="F6170" s="14" t="n">
        <v>45104</v>
      </c>
      <c r="G6170" s="0" t="n">
        <v>88</v>
      </c>
      <c r="H6170" s="0" t="n">
        <v>85</v>
      </c>
      <c r="I6170" s="0" t="n">
        <v>237</v>
      </c>
      <c r="J6170" s="0" t="n">
        <v>620</v>
      </c>
      <c r="K6170" s="0" t="n">
        <v>715</v>
      </c>
      <c r="L6170" s="15" t="s">
        <v>97</v>
      </c>
      <c r="M6170" s="0" t="n">
        <v>3</v>
      </c>
      <c r="N6170" s="16" t="n">
        <f aca="false">I6170*K6170</f>
        <v>169455</v>
      </c>
      <c r="O6170" s="16" t="n">
        <f aca="false">I6170*(K6170-J6170)</f>
        <v>22515</v>
      </c>
      <c r="P6170" s="15" t="n">
        <f aca="false">K6170-J6170</f>
        <v>95</v>
      </c>
      <c r="Q6170" s="0" t="str">
        <f aca="false">IF(G6170=0,"Out of stock",IF(G6170&lt;H6170,"Understocked",IF(G6170&gt;Summary!$B$6*H6170,"Overstocked","Healthy")))</f>
        <v>Healthy</v>
      </c>
      <c r="R6170" s="0" t="str">
        <f aca="false">IF(I6170&gt;=Summary!$B$7,"Fast",IF(I6170&lt;Summary!$B$8,"Slow","Medium"))</f>
        <v>Fast</v>
      </c>
      <c r="S6170" s="15" t="n">
        <f aca="false">IF(M6170&gt;Summary!$B$5,1,0)</f>
        <v>0</v>
      </c>
      <c r="T6170" s="16" t="n">
        <f aca="false">IF(Q6170="Overstocked",(G6170-Summary!$B$6*H6170)*J6170,0)</f>
        <v>0</v>
      </c>
    </row>
    <row r="6171" customFormat="false" ht="15" hidden="false" customHeight="false" outlineLevel="0" collapsed="false">
      <c r="A6171" s="0" t="s">
        <v>6269</v>
      </c>
      <c r="B6171" s="0" t="s">
        <v>111</v>
      </c>
      <c r="C6171" s="0" t="s">
        <v>96</v>
      </c>
      <c r="D6171" s="0" t="s">
        <v>102</v>
      </c>
      <c r="E6171" s="14" t="n">
        <v>45091</v>
      </c>
      <c r="F6171" s="14" t="n">
        <v>45096</v>
      </c>
      <c r="G6171" s="0" t="n">
        <v>86</v>
      </c>
      <c r="H6171" s="0" t="n">
        <v>130</v>
      </c>
      <c r="I6171" s="0" t="n">
        <v>27</v>
      </c>
      <c r="J6171" s="0" t="n">
        <v>715</v>
      </c>
      <c r="K6171" s="0" t="n">
        <v>1023</v>
      </c>
      <c r="L6171" s="15" t="s">
        <v>93</v>
      </c>
      <c r="M6171" s="0" t="n">
        <v>5</v>
      </c>
      <c r="N6171" s="16" t="n">
        <f aca="false">I6171*K6171</f>
        <v>27621</v>
      </c>
      <c r="O6171" s="16" t="n">
        <f aca="false">I6171*(K6171-J6171)</f>
        <v>8316</v>
      </c>
      <c r="P6171" s="15" t="n">
        <f aca="false">K6171-J6171</f>
        <v>308</v>
      </c>
      <c r="Q6171" s="0" t="str">
        <f aca="false">IF(G6171=0,"Out of stock",IF(G6171&lt;H6171,"Understocked",IF(G6171&gt;Summary!$B$6*H6171,"Overstocked","Healthy")))</f>
        <v>Understocked</v>
      </c>
      <c r="R6171" s="0" t="str">
        <f aca="false">IF(I6171&gt;=Summary!$B$7,"Fast",IF(I6171&lt;Summary!$B$8,"Slow","Medium"))</f>
        <v>Slow</v>
      </c>
      <c r="S6171" s="15" t="n">
        <f aca="false">IF(M6171&gt;Summary!$B$5,1,0)</f>
        <v>0</v>
      </c>
      <c r="T6171" s="16" t="n">
        <f aca="false">IF(Q6171="Overstocked",(G6171-Summary!$B$6*H6171)*J6171,0)</f>
        <v>0</v>
      </c>
    </row>
    <row r="6172" customFormat="false" ht="15" hidden="false" customHeight="false" outlineLevel="0" collapsed="false">
      <c r="A6172" s="0" t="s">
        <v>6270</v>
      </c>
      <c r="B6172" s="0" t="s">
        <v>77</v>
      </c>
      <c r="C6172" s="0" t="s">
        <v>96</v>
      </c>
      <c r="D6172" s="0" t="s">
        <v>92</v>
      </c>
      <c r="E6172" s="14" t="n">
        <v>45627</v>
      </c>
      <c r="F6172" s="14" t="n">
        <v>45628</v>
      </c>
      <c r="G6172" s="0" t="n">
        <v>375</v>
      </c>
      <c r="H6172" s="0" t="n">
        <v>136</v>
      </c>
      <c r="I6172" s="0" t="n">
        <v>296</v>
      </c>
      <c r="J6172" s="0" t="n">
        <v>296</v>
      </c>
      <c r="K6172" s="0" t="n">
        <v>537</v>
      </c>
      <c r="L6172" s="15" t="s">
        <v>82</v>
      </c>
      <c r="M6172" s="0" t="n">
        <v>1</v>
      </c>
      <c r="N6172" s="16" t="n">
        <f aca="false">I6172*K6172</f>
        <v>158952</v>
      </c>
      <c r="O6172" s="16" t="n">
        <f aca="false">I6172*(K6172-J6172)</f>
        <v>71336</v>
      </c>
      <c r="P6172" s="15" t="n">
        <f aca="false">K6172-J6172</f>
        <v>241</v>
      </c>
      <c r="Q6172" s="0" t="str">
        <f aca="false">IF(G6172=0,"Out of stock",IF(G6172&lt;H6172,"Understocked",IF(G6172&gt;Summary!$B$6*H6172,"Overstocked","Healthy")))</f>
        <v>Healthy</v>
      </c>
      <c r="R6172" s="0" t="str">
        <f aca="false">IF(I6172&gt;=Summary!$B$7,"Fast",IF(I6172&lt;Summary!$B$8,"Slow","Medium"))</f>
        <v>Fast</v>
      </c>
      <c r="S6172" s="15" t="n">
        <f aca="false">IF(M6172&gt;Summary!$B$5,1,0)</f>
        <v>0</v>
      </c>
      <c r="T6172" s="16" t="n">
        <f aca="false">IF(Q6172="Overstocked",(G6172-Summary!$B$6*H6172)*J6172,0)</f>
        <v>0</v>
      </c>
    </row>
    <row r="6173" customFormat="false" ht="15" hidden="false" customHeight="false" outlineLevel="0" collapsed="false">
      <c r="A6173" s="0" t="s">
        <v>6271</v>
      </c>
      <c r="B6173" s="0" t="s">
        <v>123</v>
      </c>
      <c r="C6173" s="0" t="s">
        <v>104</v>
      </c>
      <c r="D6173" s="0" t="s">
        <v>79</v>
      </c>
      <c r="E6173" s="14" t="n">
        <v>45119</v>
      </c>
      <c r="F6173" s="14" t="n">
        <v>45124</v>
      </c>
      <c r="G6173" s="0" t="n">
        <v>382</v>
      </c>
      <c r="H6173" s="0" t="n">
        <v>107</v>
      </c>
      <c r="I6173" s="0" t="n">
        <v>131</v>
      </c>
      <c r="J6173" s="0" t="n">
        <v>1219</v>
      </c>
      <c r="K6173" s="0" t="n">
        <v>1382</v>
      </c>
      <c r="L6173" s="15" t="s">
        <v>82</v>
      </c>
      <c r="M6173" s="0" t="n">
        <v>5</v>
      </c>
      <c r="N6173" s="16" t="n">
        <f aca="false">I6173*K6173</f>
        <v>181042</v>
      </c>
      <c r="O6173" s="16" t="n">
        <f aca="false">I6173*(K6173-J6173)</f>
        <v>21353</v>
      </c>
      <c r="P6173" s="15" t="n">
        <f aca="false">K6173-J6173</f>
        <v>163</v>
      </c>
      <c r="Q6173" s="0" t="str">
        <f aca="false">IF(G6173=0,"Out of stock",IF(G6173&lt;H6173,"Understocked",IF(G6173&gt;Summary!$B$6*H6173,"Overstocked","Healthy")))</f>
        <v>Healthy</v>
      </c>
      <c r="R6173" s="0" t="str">
        <f aca="false">IF(I6173&gt;=Summary!$B$7,"Fast",IF(I6173&lt;Summary!$B$8,"Slow","Medium"))</f>
        <v>Medium</v>
      </c>
      <c r="S6173" s="15" t="n">
        <f aca="false">IF(M6173&gt;Summary!$B$5,1,0)</f>
        <v>0</v>
      </c>
      <c r="T6173" s="16" t="n">
        <f aca="false">IF(Q6173="Overstocked",(G6173-Summary!$B$6*H6173)*J6173,0)</f>
        <v>0</v>
      </c>
    </row>
    <row r="6174" customFormat="false" ht="15" hidden="false" customHeight="false" outlineLevel="0" collapsed="false">
      <c r="A6174" s="0" t="s">
        <v>6272</v>
      </c>
      <c r="B6174" s="0" t="s">
        <v>89</v>
      </c>
      <c r="C6174" s="0" t="s">
        <v>85</v>
      </c>
      <c r="D6174" s="0" t="s">
        <v>79</v>
      </c>
      <c r="E6174" s="14" t="n">
        <v>44960</v>
      </c>
      <c r="F6174" s="14" t="n">
        <v>44963</v>
      </c>
      <c r="G6174" s="0" t="n">
        <v>311</v>
      </c>
      <c r="H6174" s="0" t="n">
        <v>53</v>
      </c>
      <c r="I6174" s="0" t="n">
        <v>241</v>
      </c>
      <c r="J6174" s="0" t="n">
        <v>782</v>
      </c>
      <c r="K6174" s="0" t="n">
        <v>866</v>
      </c>
      <c r="L6174" s="15" t="s">
        <v>80</v>
      </c>
      <c r="M6174" s="0" t="n">
        <v>3</v>
      </c>
      <c r="N6174" s="16" t="n">
        <f aca="false">I6174*K6174</f>
        <v>208706</v>
      </c>
      <c r="O6174" s="16" t="n">
        <f aca="false">I6174*(K6174-J6174)</f>
        <v>20244</v>
      </c>
      <c r="P6174" s="15" t="n">
        <f aca="false">K6174-J6174</f>
        <v>84</v>
      </c>
      <c r="Q6174" s="0" t="str">
        <f aca="false">IF(G6174=0,"Out of stock",IF(G6174&lt;H6174,"Understocked",IF(G6174&gt;Summary!$B$6*H6174,"Overstocked","Healthy")))</f>
        <v>Overstocked</v>
      </c>
      <c r="R6174" s="0" t="str">
        <f aca="false">IF(I6174&gt;=Summary!$B$7,"Fast",IF(I6174&lt;Summary!$B$8,"Slow","Medium"))</f>
        <v>Fast</v>
      </c>
      <c r="S6174" s="15" t="n">
        <f aca="false">IF(M6174&gt;Summary!$B$5,1,0)</f>
        <v>0</v>
      </c>
      <c r="T6174" s="16" t="n">
        <f aca="false">IF(Q6174="Overstocked",(G6174-Summary!$B$6*H6174)*J6174,0)</f>
        <v>77418</v>
      </c>
    </row>
    <row r="6175" customFormat="false" ht="15" hidden="false" customHeight="false" outlineLevel="0" collapsed="false">
      <c r="A6175" s="0" t="s">
        <v>6273</v>
      </c>
      <c r="B6175" s="0" t="s">
        <v>107</v>
      </c>
      <c r="C6175" s="0" t="s">
        <v>96</v>
      </c>
      <c r="D6175" s="0" t="s">
        <v>90</v>
      </c>
      <c r="E6175" s="14" t="n">
        <v>45360</v>
      </c>
      <c r="F6175" s="14" t="n">
        <v>45364</v>
      </c>
      <c r="G6175" s="0" t="n">
        <v>90</v>
      </c>
      <c r="H6175" s="0" t="n">
        <v>75</v>
      </c>
      <c r="I6175" s="0" t="n">
        <v>190</v>
      </c>
      <c r="J6175" s="0" t="n">
        <v>340</v>
      </c>
      <c r="K6175" s="0" t="n">
        <v>421</v>
      </c>
      <c r="L6175" s="15" t="s">
        <v>97</v>
      </c>
      <c r="M6175" s="0" t="n">
        <v>4</v>
      </c>
      <c r="N6175" s="16" t="n">
        <f aca="false">I6175*K6175</f>
        <v>79990</v>
      </c>
      <c r="O6175" s="16" t="n">
        <f aca="false">I6175*(K6175-J6175)</f>
        <v>15390</v>
      </c>
      <c r="P6175" s="15" t="n">
        <f aca="false">K6175-J6175</f>
        <v>81</v>
      </c>
      <c r="Q6175" s="0" t="str">
        <f aca="false">IF(G6175=0,"Out of stock",IF(G6175&lt;H6175,"Understocked",IF(G6175&gt;Summary!$B$6*H6175,"Overstocked","Healthy")))</f>
        <v>Healthy</v>
      </c>
      <c r="R6175" s="0" t="str">
        <f aca="false">IF(I6175&gt;=Summary!$B$7,"Fast",IF(I6175&lt;Summary!$B$8,"Slow","Medium"))</f>
        <v>Medium</v>
      </c>
      <c r="S6175" s="15" t="n">
        <f aca="false">IF(M6175&gt;Summary!$B$5,1,0)</f>
        <v>0</v>
      </c>
      <c r="T6175" s="16" t="n">
        <f aca="false">IF(Q6175="Overstocked",(G6175-Summary!$B$6*H6175)*J6175,0)</f>
        <v>0</v>
      </c>
    </row>
    <row r="6176" customFormat="false" ht="15" hidden="false" customHeight="false" outlineLevel="0" collapsed="false">
      <c r="A6176" s="0" t="s">
        <v>6274</v>
      </c>
      <c r="B6176" s="0" t="s">
        <v>84</v>
      </c>
      <c r="C6176" s="0" t="s">
        <v>104</v>
      </c>
      <c r="D6176" s="0" t="s">
        <v>79</v>
      </c>
      <c r="E6176" s="14" t="n">
        <v>45635</v>
      </c>
      <c r="F6176" s="14" t="n">
        <v>45645</v>
      </c>
      <c r="G6176" s="0" t="n">
        <v>17</v>
      </c>
      <c r="H6176" s="0" t="n">
        <v>94</v>
      </c>
      <c r="I6176" s="0" t="n">
        <v>13</v>
      </c>
      <c r="J6176" s="0" t="n">
        <v>1505</v>
      </c>
      <c r="K6176" s="0" t="n">
        <v>1907</v>
      </c>
      <c r="L6176" s="15" t="s">
        <v>93</v>
      </c>
      <c r="M6176" s="0" t="n">
        <v>10</v>
      </c>
      <c r="N6176" s="16" t="n">
        <f aca="false">I6176*K6176</f>
        <v>24791</v>
      </c>
      <c r="O6176" s="16" t="n">
        <f aca="false">I6176*(K6176-J6176)</f>
        <v>5226</v>
      </c>
      <c r="P6176" s="15" t="n">
        <f aca="false">K6176-J6176</f>
        <v>402</v>
      </c>
      <c r="Q6176" s="0" t="str">
        <f aca="false">IF(G6176=0,"Out of stock",IF(G6176&lt;H6176,"Understocked",IF(G6176&gt;Summary!$B$6*H6176,"Overstocked","Healthy")))</f>
        <v>Understocked</v>
      </c>
      <c r="R6176" s="0" t="str">
        <f aca="false">IF(I6176&gt;=Summary!$B$7,"Fast",IF(I6176&lt;Summary!$B$8,"Slow","Medium"))</f>
        <v>Slow</v>
      </c>
      <c r="S6176" s="15" t="n">
        <f aca="false">IF(M6176&gt;Summary!$B$5,1,0)</f>
        <v>1</v>
      </c>
      <c r="T6176" s="16" t="n">
        <f aca="false">IF(Q6176="Overstocked",(G6176-Summary!$B$6*H6176)*J6176,0)</f>
        <v>0</v>
      </c>
    </row>
    <row r="6177" customFormat="false" ht="15" hidden="false" customHeight="false" outlineLevel="0" collapsed="false">
      <c r="A6177" s="0" t="s">
        <v>6275</v>
      </c>
      <c r="B6177" s="0" t="s">
        <v>84</v>
      </c>
      <c r="C6177" s="0" t="s">
        <v>104</v>
      </c>
      <c r="D6177" s="0" t="s">
        <v>90</v>
      </c>
      <c r="E6177" s="14" t="n">
        <v>45137</v>
      </c>
      <c r="F6177" s="14" t="n">
        <v>45140</v>
      </c>
      <c r="G6177" s="0" t="n">
        <v>424</v>
      </c>
      <c r="H6177" s="0" t="n">
        <v>119</v>
      </c>
      <c r="I6177" s="0" t="n">
        <v>195</v>
      </c>
      <c r="J6177" s="0" t="n">
        <v>1340</v>
      </c>
      <c r="K6177" s="0" t="n">
        <v>1690</v>
      </c>
      <c r="L6177" s="15" t="s">
        <v>87</v>
      </c>
      <c r="M6177" s="0" t="n">
        <v>3</v>
      </c>
      <c r="N6177" s="16" t="n">
        <f aca="false">I6177*K6177</f>
        <v>329550</v>
      </c>
      <c r="O6177" s="16" t="n">
        <f aca="false">I6177*(K6177-J6177)</f>
        <v>68250</v>
      </c>
      <c r="P6177" s="15" t="n">
        <f aca="false">K6177-J6177</f>
        <v>350</v>
      </c>
      <c r="Q6177" s="0" t="str">
        <f aca="false">IF(G6177=0,"Out of stock",IF(G6177&lt;H6177,"Understocked",IF(G6177&gt;Summary!$B$6*H6177,"Overstocked","Healthy")))</f>
        <v>Healthy</v>
      </c>
      <c r="R6177" s="0" t="str">
        <f aca="false">IF(I6177&gt;=Summary!$B$7,"Fast",IF(I6177&lt;Summary!$B$8,"Slow","Medium"))</f>
        <v>Medium</v>
      </c>
      <c r="S6177" s="15" t="n">
        <f aca="false">IF(M6177&gt;Summary!$B$5,1,0)</f>
        <v>0</v>
      </c>
      <c r="T6177" s="16" t="n">
        <f aca="false">IF(Q6177="Overstocked",(G6177-Summary!$B$6*H6177)*J6177,0)</f>
        <v>0</v>
      </c>
    </row>
    <row r="6178" customFormat="false" ht="15" hidden="false" customHeight="false" outlineLevel="0" collapsed="false">
      <c r="A6178" s="0" t="s">
        <v>6276</v>
      </c>
      <c r="B6178" s="0" t="s">
        <v>95</v>
      </c>
      <c r="C6178" s="0" t="s">
        <v>85</v>
      </c>
      <c r="D6178" s="0" t="s">
        <v>92</v>
      </c>
      <c r="E6178" s="14" t="n">
        <v>44944</v>
      </c>
      <c r="F6178" s="14" t="n">
        <v>44952</v>
      </c>
      <c r="G6178" s="0" t="n">
        <v>350</v>
      </c>
      <c r="H6178" s="0" t="n">
        <v>62</v>
      </c>
      <c r="I6178" s="0" t="n">
        <v>10</v>
      </c>
      <c r="J6178" s="0" t="n">
        <v>279</v>
      </c>
      <c r="K6178" s="0" t="n">
        <v>576</v>
      </c>
      <c r="L6178" s="15" t="s">
        <v>87</v>
      </c>
      <c r="M6178" s="0" t="n">
        <v>8</v>
      </c>
      <c r="N6178" s="16" t="n">
        <f aca="false">I6178*K6178</f>
        <v>5760</v>
      </c>
      <c r="O6178" s="16" t="n">
        <f aca="false">I6178*(K6178-J6178)</f>
        <v>2970</v>
      </c>
      <c r="P6178" s="15" t="n">
        <f aca="false">K6178-J6178</f>
        <v>297</v>
      </c>
      <c r="Q6178" s="0" t="str">
        <f aca="false">IF(G6178=0,"Out of stock",IF(G6178&lt;H6178,"Understocked",IF(G6178&gt;Summary!$B$6*H6178,"Overstocked","Healthy")))</f>
        <v>Overstocked</v>
      </c>
      <c r="R6178" s="0" t="str">
        <f aca="false">IF(I6178&gt;=Summary!$B$7,"Fast",IF(I6178&lt;Summary!$B$8,"Slow","Medium"))</f>
        <v>Slow</v>
      </c>
      <c r="S6178" s="15" t="n">
        <f aca="false">IF(M6178&gt;Summary!$B$5,1,0)</f>
        <v>1</v>
      </c>
      <c r="T6178" s="16" t="n">
        <f aca="false">IF(Q6178="Overstocked",(G6178-Summary!$B$6*H6178)*J6178,0)</f>
        <v>28458</v>
      </c>
    </row>
    <row r="6179" customFormat="false" ht="15" hidden="false" customHeight="false" outlineLevel="0" collapsed="false">
      <c r="A6179" s="0" t="s">
        <v>6277</v>
      </c>
      <c r="B6179" s="0" t="s">
        <v>84</v>
      </c>
      <c r="C6179" s="0" t="s">
        <v>85</v>
      </c>
      <c r="D6179" s="0" t="s">
        <v>90</v>
      </c>
      <c r="E6179" s="14" t="n">
        <v>45327</v>
      </c>
      <c r="F6179" s="14" t="n">
        <v>45329</v>
      </c>
      <c r="G6179" s="0" t="n">
        <v>323</v>
      </c>
      <c r="H6179" s="0" t="n">
        <v>116</v>
      </c>
      <c r="I6179" s="0" t="n">
        <v>112</v>
      </c>
      <c r="J6179" s="0" t="n">
        <v>1507</v>
      </c>
      <c r="K6179" s="0" t="n">
        <v>1894</v>
      </c>
      <c r="L6179" s="15" t="s">
        <v>80</v>
      </c>
      <c r="M6179" s="0" t="n">
        <v>2</v>
      </c>
      <c r="N6179" s="16" t="n">
        <f aca="false">I6179*K6179</f>
        <v>212128</v>
      </c>
      <c r="O6179" s="16" t="n">
        <f aca="false">I6179*(K6179-J6179)</f>
        <v>43344</v>
      </c>
      <c r="P6179" s="15" t="n">
        <f aca="false">K6179-J6179</f>
        <v>387</v>
      </c>
      <c r="Q6179" s="0" t="str">
        <f aca="false">IF(G6179=0,"Out of stock",IF(G6179&lt;H6179,"Understocked",IF(G6179&gt;Summary!$B$6*H6179,"Overstocked","Healthy")))</f>
        <v>Healthy</v>
      </c>
      <c r="R6179" s="0" t="str">
        <f aca="false">IF(I6179&gt;=Summary!$B$7,"Fast",IF(I6179&lt;Summary!$B$8,"Slow","Medium"))</f>
        <v>Medium</v>
      </c>
      <c r="S6179" s="15" t="n">
        <f aca="false">IF(M6179&gt;Summary!$B$5,1,0)</f>
        <v>0</v>
      </c>
      <c r="T6179" s="16" t="n">
        <f aca="false">IF(Q6179="Overstocked",(G6179-Summary!$B$6*H6179)*J6179,0)</f>
        <v>0</v>
      </c>
    </row>
    <row r="6180" customFormat="false" ht="15" hidden="false" customHeight="false" outlineLevel="0" collapsed="false">
      <c r="A6180" s="0" t="s">
        <v>6278</v>
      </c>
      <c r="B6180" s="0" t="s">
        <v>111</v>
      </c>
      <c r="C6180" s="0" t="s">
        <v>104</v>
      </c>
      <c r="D6180" s="0" t="s">
        <v>92</v>
      </c>
      <c r="E6180" s="14" t="n">
        <v>45137</v>
      </c>
      <c r="F6180" s="14" t="n">
        <v>45138</v>
      </c>
      <c r="G6180" s="0" t="n">
        <v>144</v>
      </c>
      <c r="H6180" s="0" t="n">
        <v>94</v>
      </c>
      <c r="I6180" s="0" t="n">
        <v>299</v>
      </c>
      <c r="J6180" s="0" t="n">
        <v>1443</v>
      </c>
      <c r="K6180" s="0" t="n">
        <v>1527</v>
      </c>
      <c r="L6180" s="15" t="s">
        <v>97</v>
      </c>
      <c r="M6180" s="0" t="n">
        <v>1</v>
      </c>
      <c r="N6180" s="16" t="n">
        <f aca="false">I6180*K6180</f>
        <v>456573</v>
      </c>
      <c r="O6180" s="16" t="n">
        <f aca="false">I6180*(K6180-J6180)</f>
        <v>25116</v>
      </c>
      <c r="P6180" s="15" t="n">
        <f aca="false">K6180-J6180</f>
        <v>84</v>
      </c>
      <c r="Q6180" s="0" t="str">
        <f aca="false">IF(G6180=0,"Out of stock",IF(G6180&lt;H6180,"Understocked",IF(G6180&gt;Summary!$B$6*H6180,"Overstocked","Healthy")))</f>
        <v>Healthy</v>
      </c>
      <c r="R6180" s="0" t="str">
        <f aca="false">IF(I6180&gt;=Summary!$B$7,"Fast",IF(I6180&lt;Summary!$B$8,"Slow","Medium"))</f>
        <v>Fast</v>
      </c>
      <c r="S6180" s="15" t="n">
        <f aca="false">IF(M6180&gt;Summary!$B$5,1,0)</f>
        <v>0</v>
      </c>
      <c r="T6180" s="16" t="n">
        <f aca="false">IF(Q6180="Overstocked",(G6180-Summary!$B$6*H6180)*J6180,0)</f>
        <v>0</v>
      </c>
    </row>
    <row r="6181" customFormat="false" ht="15" hidden="false" customHeight="false" outlineLevel="0" collapsed="false">
      <c r="A6181" s="0" t="s">
        <v>6279</v>
      </c>
      <c r="B6181" s="0" t="s">
        <v>84</v>
      </c>
      <c r="C6181" s="0" t="s">
        <v>96</v>
      </c>
      <c r="D6181" s="0" t="s">
        <v>79</v>
      </c>
      <c r="E6181" s="14" t="n">
        <v>44972</v>
      </c>
      <c r="F6181" s="14" t="n">
        <v>44977</v>
      </c>
      <c r="G6181" s="0" t="n">
        <v>87</v>
      </c>
      <c r="H6181" s="0" t="n">
        <v>97</v>
      </c>
      <c r="I6181" s="0" t="n">
        <v>209</v>
      </c>
      <c r="J6181" s="0" t="n">
        <v>532</v>
      </c>
      <c r="K6181" s="0" t="n">
        <v>824</v>
      </c>
      <c r="L6181" s="15" t="s">
        <v>87</v>
      </c>
      <c r="M6181" s="0" t="n">
        <v>5</v>
      </c>
      <c r="N6181" s="16" t="n">
        <f aca="false">I6181*K6181</f>
        <v>172216</v>
      </c>
      <c r="O6181" s="16" t="n">
        <f aca="false">I6181*(K6181-J6181)</f>
        <v>61028</v>
      </c>
      <c r="P6181" s="15" t="n">
        <f aca="false">K6181-J6181</f>
        <v>292</v>
      </c>
      <c r="Q6181" s="0" t="str">
        <f aca="false">IF(G6181=0,"Out of stock",IF(G6181&lt;H6181,"Understocked",IF(G6181&gt;Summary!$B$6*H6181,"Overstocked","Healthy")))</f>
        <v>Understocked</v>
      </c>
      <c r="R6181" s="0" t="str">
        <f aca="false">IF(I6181&gt;=Summary!$B$7,"Fast",IF(I6181&lt;Summary!$B$8,"Slow","Medium"))</f>
        <v>Fast</v>
      </c>
      <c r="S6181" s="15" t="n">
        <f aca="false">IF(M6181&gt;Summary!$B$5,1,0)</f>
        <v>0</v>
      </c>
      <c r="T6181" s="16" t="n">
        <f aca="false">IF(Q6181="Overstocked",(G6181-Summary!$B$6*H6181)*J6181,0)</f>
        <v>0</v>
      </c>
    </row>
    <row r="6182" customFormat="false" ht="15" hidden="false" customHeight="false" outlineLevel="0" collapsed="false">
      <c r="A6182" s="0" t="s">
        <v>6280</v>
      </c>
      <c r="B6182" s="0" t="s">
        <v>84</v>
      </c>
      <c r="C6182" s="0" t="s">
        <v>96</v>
      </c>
      <c r="D6182" s="0" t="s">
        <v>86</v>
      </c>
      <c r="E6182" s="14" t="n">
        <v>45312</v>
      </c>
      <c r="F6182" s="14" t="n">
        <v>45321</v>
      </c>
      <c r="G6182" s="0" t="n">
        <v>440</v>
      </c>
      <c r="H6182" s="0" t="n">
        <v>57</v>
      </c>
      <c r="I6182" s="0" t="n">
        <v>87</v>
      </c>
      <c r="J6182" s="0" t="n">
        <v>1963</v>
      </c>
      <c r="K6182" s="0" t="n">
        <v>2398</v>
      </c>
      <c r="L6182" s="15" t="s">
        <v>80</v>
      </c>
      <c r="M6182" s="0" t="n">
        <v>9</v>
      </c>
      <c r="N6182" s="16" t="n">
        <f aca="false">I6182*K6182</f>
        <v>208626</v>
      </c>
      <c r="O6182" s="16" t="n">
        <f aca="false">I6182*(K6182-J6182)</f>
        <v>37845</v>
      </c>
      <c r="P6182" s="15" t="n">
        <f aca="false">K6182-J6182</f>
        <v>435</v>
      </c>
      <c r="Q6182" s="0" t="str">
        <f aca="false">IF(G6182=0,"Out of stock",IF(G6182&lt;H6182,"Understocked",IF(G6182&gt;Summary!$B$6*H6182,"Overstocked","Healthy")))</f>
        <v>Overstocked</v>
      </c>
      <c r="R6182" s="0" t="str">
        <f aca="false">IF(I6182&gt;=Summary!$B$7,"Fast",IF(I6182&lt;Summary!$B$8,"Slow","Medium"))</f>
        <v>Slow</v>
      </c>
      <c r="S6182" s="15" t="n">
        <f aca="false">IF(M6182&gt;Summary!$B$5,1,0)</f>
        <v>1</v>
      </c>
      <c r="T6182" s="16" t="n">
        <f aca="false">IF(Q6182="Overstocked",(G6182-Summary!$B$6*H6182)*J6182,0)</f>
        <v>416156</v>
      </c>
    </row>
    <row r="6183" customFormat="false" ht="15" hidden="false" customHeight="false" outlineLevel="0" collapsed="false">
      <c r="A6183" s="0" t="s">
        <v>6281</v>
      </c>
      <c r="B6183" s="0" t="s">
        <v>115</v>
      </c>
      <c r="C6183" s="0" t="s">
        <v>104</v>
      </c>
      <c r="D6183" s="0" t="s">
        <v>90</v>
      </c>
      <c r="E6183" s="14" t="n">
        <v>45597</v>
      </c>
      <c r="F6183" s="14" t="n">
        <v>45598</v>
      </c>
      <c r="G6183" s="0" t="n">
        <v>227</v>
      </c>
      <c r="H6183" s="0" t="n">
        <v>50</v>
      </c>
      <c r="I6183" s="0" t="n">
        <v>199</v>
      </c>
      <c r="J6183" s="0" t="n">
        <v>1505</v>
      </c>
      <c r="K6183" s="0" t="n">
        <v>1824</v>
      </c>
      <c r="L6183" s="15" t="s">
        <v>97</v>
      </c>
      <c r="M6183" s="0" t="n">
        <v>1</v>
      </c>
      <c r="N6183" s="16" t="n">
        <f aca="false">I6183*K6183</f>
        <v>362976</v>
      </c>
      <c r="O6183" s="16" t="n">
        <f aca="false">I6183*(K6183-J6183)</f>
        <v>63481</v>
      </c>
      <c r="P6183" s="15" t="n">
        <f aca="false">K6183-J6183</f>
        <v>319</v>
      </c>
      <c r="Q6183" s="0" t="str">
        <f aca="false">IF(G6183=0,"Out of stock",IF(G6183&lt;H6183,"Understocked",IF(G6183&gt;Summary!$B$6*H6183,"Overstocked","Healthy")))</f>
        <v>Overstocked</v>
      </c>
      <c r="R6183" s="0" t="str">
        <f aca="false">IF(I6183&gt;=Summary!$B$7,"Fast",IF(I6183&lt;Summary!$B$8,"Slow","Medium"))</f>
        <v>Medium</v>
      </c>
      <c r="S6183" s="15" t="n">
        <f aca="false">IF(M6183&gt;Summary!$B$5,1,0)</f>
        <v>0</v>
      </c>
      <c r="T6183" s="16" t="n">
        <f aca="false">IF(Q6183="Overstocked",(G6183-Summary!$B$6*H6183)*J6183,0)</f>
        <v>40635</v>
      </c>
    </row>
    <row r="6184" customFormat="false" ht="15" hidden="false" customHeight="false" outlineLevel="0" collapsed="false">
      <c r="A6184" s="0" t="s">
        <v>6282</v>
      </c>
      <c r="B6184" s="0" t="s">
        <v>95</v>
      </c>
      <c r="C6184" s="0" t="s">
        <v>96</v>
      </c>
      <c r="D6184" s="0" t="s">
        <v>102</v>
      </c>
      <c r="E6184" s="14" t="n">
        <v>45585</v>
      </c>
      <c r="F6184" s="14" t="n">
        <v>45586</v>
      </c>
      <c r="G6184" s="0" t="n">
        <v>215</v>
      </c>
      <c r="H6184" s="0" t="n">
        <v>132</v>
      </c>
      <c r="I6184" s="0" t="n">
        <v>189</v>
      </c>
      <c r="J6184" s="0" t="n">
        <v>824</v>
      </c>
      <c r="K6184" s="0" t="n">
        <v>907</v>
      </c>
      <c r="L6184" s="15" t="s">
        <v>93</v>
      </c>
      <c r="M6184" s="0" t="n">
        <v>1</v>
      </c>
      <c r="N6184" s="16" t="n">
        <f aca="false">I6184*K6184</f>
        <v>171423</v>
      </c>
      <c r="O6184" s="16" t="n">
        <f aca="false">I6184*(K6184-J6184)</f>
        <v>15687</v>
      </c>
      <c r="P6184" s="15" t="n">
        <f aca="false">K6184-J6184</f>
        <v>83</v>
      </c>
      <c r="Q6184" s="0" t="str">
        <f aca="false">IF(G6184=0,"Out of stock",IF(G6184&lt;H6184,"Understocked",IF(G6184&gt;Summary!$B$6*H6184,"Overstocked","Healthy")))</f>
        <v>Healthy</v>
      </c>
      <c r="R6184" s="0" t="str">
        <f aca="false">IF(I6184&gt;=Summary!$B$7,"Fast",IF(I6184&lt;Summary!$B$8,"Slow","Medium"))</f>
        <v>Medium</v>
      </c>
      <c r="S6184" s="15" t="n">
        <f aca="false">IF(M6184&gt;Summary!$B$5,1,0)</f>
        <v>0</v>
      </c>
      <c r="T6184" s="16" t="n">
        <f aca="false">IF(Q6184="Overstocked",(G6184-Summary!$B$6*H6184)*J6184,0)</f>
        <v>0</v>
      </c>
    </row>
    <row r="6185" customFormat="false" ht="15" hidden="false" customHeight="false" outlineLevel="0" collapsed="false">
      <c r="A6185" s="0" t="s">
        <v>6283</v>
      </c>
      <c r="B6185" s="0" t="s">
        <v>95</v>
      </c>
      <c r="C6185" s="0" t="s">
        <v>96</v>
      </c>
      <c r="D6185" s="0" t="s">
        <v>102</v>
      </c>
      <c r="E6185" s="14" t="n">
        <v>45506</v>
      </c>
      <c r="F6185" s="14" t="n">
        <v>45511</v>
      </c>
      <c r="G6185" s="0" t="n">
        <v>461</v>
      </c>
      <c r="H6185" s="0" t="n">
        <v>71</v>
      </c>
      <c r="I6185" s="0" t="n">
        <v>144</v>
      </c>
      <c r="J6185" s="0" t="n">
        <v>281</v>
      </c>
      <c r="K6185" s="0" t="n">
        <v>582</v>
      </c>
      <c r="L6185" s="15" t="s">
        <v>93</v>
      </c>
      <c r="M6185" s="0" t="n">
        <v>5</v>
      </c>
      <c r="N6185" s="16" t="n">
        <f aca="false">I6185*K6185</f>
        <v>83808</v>
      </c>
      <c r="O6185" s="16" t="n">
        <f aca="false">I6185*(K6185-J6185)</f>
        <v>43344</v>
      </c>
      <c r="P6185" s="15" t="n">
        <f aca="false">K6185-J6185</f>
        <v>301</v>
      </c>
      <c r="Q6185" s="0" t="str">
        <f aca="false">IF(G6185=0,"Out of stock",IF(G6185&lt;H6185,"Understocked",IF(G6185&gt;Summary!$B$6*H6185,"Overstocked","Healthy")))</f>
        <v>Overstocked</v>
      </c>
      <c r="R6185" s="0" t="str">
        <f aca="false">IF(I6185&gt;=Summary!$B$7,"Fast",IF(I6185&lt;Summary!$B$8,"Slow","Medium"))</f>
        <v>Medium</v>
      </c>
      <c r="S6185" s="15" t="n">
        <f aca="false">IF(M6185&gt;Summary!$B$5,1,0)</f>
        <v>0</v>
      </c>
      <c r="T6185" s="16" t="n">
        <f aca="false">IF(Q6185="Overstocked",(G6185-Summary!$B$6*H6185)*J6185,0)</f>
        <v>49737</v>
      </c>
    </row>
    <row r="6186" customFormat="false" ht="15" hidden="false" customHeight="false" outlineLevel="0" collapsed="false">
      <c r="A6186" s="0" t="s">
        <v>6284</v>
      </c>
      <c r="B6186" s="0" t="s">
        <v>84</v>
      </c>
      <c r="C6186" s="0" t="s">
        <v>78</v>
      </c>
      <c r="D6186" s="0" t="s">
        <v>92</v>
      </c>
      <c r="E6186" s="14" t="n">
        <v>45568</v>
      </c>
      <c r="F6186" s="14" t="n">
        <v>45577</v>
      </c>
      <c r="G6186" s="0" t="n">
        <v>279</v>
      </c>
      <c r="H6186" s="0" t="n">
        <v>134</v>
      </c>
      <c r="I6186" s="0" t="n">
        <v>295</v>
      </c>
      <c r="J6186" s="0" t="n">
        <v>1713</v>
      </c>
      <c r="K6186" s="0" t="n">
        <v>1825</v>
      </c>
      <c r="L6186" s="15" t="s">
        <v>97</v>
      </c>
      <c r="M6186" s="0" t="n">
        <v>9</v>
      </c>
      <c r="N6186" s="16" t="n">
        <f aca="false">I6186*K6186</f>
        <v>538375</v>
      </c>
      <c r="O6186" s="16" t="n">
        <f aca="false">I6186*(K6186-J6186)</f>
        <v>33040</v>
      </c>
      <c r="P6186" s="15" t="n">
        <f aca="false">K6186-J6186</f>
        <v>112</v>
      </c>
      <c r="Q6186" s="0" t="str">
        <f aca="false">IF(G6186=0,"Out of stock",IF(G6186&lt;H6186,"Understocked",IF(G6186&gt;Summary!$B$6*H6186,"Overstocked","Healthy")))</f>
        <v>Healthy</v>
      </c>
      <c r="R6186" s="0" t="str">
        <f aca="false">IF(I6186&gt;=Summary!$B$7,"Fast",IF(I6186&lt;Summary!$B$8,"Slow","Medium"))</f>
        <v>Fast</v>
      </c>
      <c r="S6186" s="15" t="n">
        <f aca="false">IF(M6186&gt;Summary!$B$5,1,0)</f>
        <v>1</v>
      </c>
      <c r="T6186" s="16" t="n">
        <f aca="false">IF(Q6186="Overstocked",(G6186-Summary!$B$6*H6186)*J6186,0)</f>
        <v>0</v>
      </c>
    </row>
    <row r="6187" customFormat="false" ht="15" hidden="false" customHeight="false" outlineLevel="0" collapsed="false">
      <c r="A6187" s="0" t="s">
        <v>6285</v>
      </c>
      <c r="B6187" s="0" t="s">
        <v>84</v>
      </c>
      <c r="C6187" s="0" t="s">
        <v>85</v>
      </c>
      <c r="D6187" s="0" t="s">
        <v>92</v>
      </c>
      <c r="E6187" s="14" t="n">
        <v>45368</v>
      </c>
      <c r="F6187" s="14" t="n">
        <v>45374</v>
      </c>
      <c r="G6187" s="0" t="n">
        <v>377</v>
      </c>
      <c r="H6187" s="0" t="n">
        <v>98</v>
      </c>
      <c r="I6187" s="0" t="n">
        <v>60</v>
      </c>
      <c r="J6187" s="0" t="n">
        <v>1553</v>
      </c>
      <c r="K6187" s="0" t="n">
        <v>1840</v>
      </c>
      <c r="L6187" s="15" t="s">
        <v>97</v>
      </c>
      <c r="M6187" s="0" t="n">
        <v>6</v>
      </c>
      <c r="N6187" s="16" t="n">
        <f aca="false">I6187*K6187</f>
        <v>110400</v>
      </c>
      <c r="O6187" s="16" t="n">
        <f aca="false">I6187*(K6187-J6187)</f>
        <v>17220</v>
      </c>
      <c r="P6187" s="15" t="n">
        <f aca="false">K6187-J6187</f>
        <v>287</v>
      </c>
      <c r="Q6187" s="0" t="str">
        <f aca="false">IF(G6187=0,"Out of stock",IF(G6187&lt;H6187,"Understocked",IF(G6187&gt;Summary!$B$6*H6187,"Overstocked","Healthy")))</f>
        <v>Healthy</v>
      </c>
      <c r="R6187" s="0" t="str">
        <f aca="false">IF(I6187&gt;=Summary!$B$7,"Fast",IF(I6187&lt;Summary!$B$8,"Slow","Medium"))</f>
        <v>Slow</v>
      </c>
      <c r="S6187" s="15" t="n">
        <f aca="false">IF(M6187&gt;Summary!$B$5,1,0)</f>
        <v>0</v>
      </c>
      <c r="T6187" s="16" t="n">
        <f aca="false">IF(Q6187="Overstocked",(G6187-Summary!$B$6*H6187)*J6187,0)</f>
        <v>0</v>
      </c>
    </row>
    <row r="6188" customFormat="false" ht="15" hidden="false" customHeight="false" outlineLevel="0" collapsed="false">
      <c r="A6188" s="0" t="s">
        <v>6286</v>
      </c>
      <c r="B6188" s="0" t="s">
        <v>115</v>
      </c>
      <c r="C6188" s="0" t="s">
        <v>96</v>
      </c>
      <c r="D6188" s="0" t="s">
        <v>79</v>
      </c>
      <c r="E6188" s="14" t="n">
        <v>45039</v>
      </c>
      <c r="F6188" s="14" t="n">
        <v>45048</v>
      </c>
      <c r="G6188" s="0" t="n">
        <v>395</v>
      </c>
      <c r="H6188" s="0" t="n">
        <v>103</v>
      </c>
      <c r="I6188" s="0" t="n">
        <v>31</v>
      </c>
      <c r="J6188" s="0" t="n">
        <v>1980</v>
      </c>
      <c r="K6188" s="0" t="n">
        <v>2182</v>
      </c>
      <c r="L6188" s="15" t="s">
        <v>93</v>
      </c>
      <c r="M6188" s="0" t="n">
        <v>9</v>
      </c>
      <c r="N6188" s="16" t="n">
        <f aca="false">I6188*K6188</f>
        <v>67642</v>
      </c>
      <c r="O6188" s="16" t="n">
        <f aca="false">I6188*(K6188-J6188)</f>
        <v>6262</v>
      </c>
      <c r="P6188" s="15" t="n">
        <f aca="false">K6188-J6188</f>
        <v>202</v>
      </c>
      <c r="Q6188" s="0" t="str">
        <f aca="false">IF(G6188=0,"Out of stock",IF(G6188&lt;H6188,"Understocked",IF(G6188&gt;Summary!$B$6*H6188,"Overstocked","Healthy")))</f>
        <v>Healthy</v>
      </c>
      <c r="R6188" s="0" t="str">
        <f aca="false">IF(I6188&gt;=Summary!$B$7,"Fast",IF(I6188&lt;Summary!$B$8,"Slow","Medium"))</f>
        <v>Slow</v>
      </c>
      <c r="S6188" s="15" t="n">
        <f aca="false">IF(M6188&gt;Summary!$B$5,1,0)</f>
        <v>1</v>
      </c>
      <c r="T6188" s="16" t="n">
        <f aca="false">IF(Q6188="Overstocked",(G6188-Summary!$B$6*H6188)*J6188,0)</f>
        <v>0</v>
      </c>
    </row>
    <row r="6189" customFormat="false" ht="15" hidden="false" customHeight="false" outlineLevel="0" collapsed="false">
      <c r="A6189" s="0" t="s">
        <v>6287</v>
      </c>
      <c r="B6189" s="0" t="s">
        <v>107</v>
      </c>
      <c r="C6189" s="0" t="s">
        <v>96</v>
      </c>
      <c r="D6189" s="0" t="s">
        <v>86</v>
      </c>
      <c r="E6189" s="14" t="n">
        <v>45315</v>
      </c>
      <c r="F6189" s="14" t="n">
        <v>45324</v>
      </c>
      <c r="G6189" s="0" t="n">
        <v>487</v>
      </c>
      <c r="H6189" s="0" t="n">
        <v>145</v>
      </c>
      <c r="I6189" s="0" t="n">
        <v>4</v>
      </c>
      <c r="J6189" s="0" t="n">
        <v>1605</v>
      </c>
      <c r="K6189" s="0" t="n">
        <v>1656</v>
      </c>
      <c r="L6189" s="15" t="s">
        <v>93</v>
      </c>
      <c r="M6189" s="0" t="n">
        <v>9</v>
      </c>
      <c r="N6189" s="16" t="n">
        <f aca="false">I6189*K6189</f>
        <v>6624</v>
      </c>
      <c r="O6189" s="16" t="n">
        <f aca="false">I6189*(K6189-J6189)</f>
        <v>204</v>
      </c>
      <c r="P6189" s="15" t="n">
        <f aca="false">K6189-J6189</f>
        <v>51</v>
      </c>
      <c r="Q6189" s="0" t="str">
        <f aca="false">IF(G6189=0,"Out of stock",IF(G6189&lt;H6189,"Understocked",IF(G6189&gt;Summary!$B$6*H6189,"Overstocked","Healthy")))</f>
        <v>Healthy</v>
      </c>
      <c r="R6189" s="0" t="str">
        <f aca="false">IF(I6189&gt;=Summary!$B$7,"Fast",IF(I6189&lt;Summary!$B$8,"Slow","Medium"))</f>
        <v>Slow</v>
      </c>
      <c r="S6189" s="15" t="n">
        <f aca="false">IF(M6189&gt;Summary!$B$5,1,0)</f>
        <v>1</v>
      </c>
      <c r="T6189" s="16" t="n">
        <f aca="false">IF(Q6189="Overstocked",(G6189-Summary!$B$6*H6189)*J6189,0)</f>
        <v>0</v>
      </c>
    </row>
    <row r="6190" customFormat="false" ht="15" hidden="false" customHeight="false" outlineLevel="0" collapsed="false">
      <c r="A6190" s="0" t="s">
        <v>6288</v>
      </c>
      <c r="B6190" s="0" t="s">
        <v>89</v>
      </c>
      <c r="C6190" s="0" t="s">
        <v>85</v>
      </c>
      <c r="D6190" s="0" t="s">
        <v>102</v>
      </c>
      <c r="E6190" s="14" t="n">
        <v>45124</v>
      </c>
      <c r="F6190" s="14" t="n">
        <v>45127</v>
      </c>
      <c r="G6190" s="0" t="n">
        <v>489</v>
      </c>
      <c r="H6190" s="0" t="n">
        <v>130</v>
      </c>
      <c r="I6190" s="0" t="n">
        <v>56</v>
      </c>
      <c r="J6190" s="0" t="n">
        <v>368</v>
      </c>
      <c r="K6190" s="0" t="n">
        <v>665</v>
      </c>
      <c r="L6190" s="15" t="s">
        <v>87</v>
      </c>
      <c r="M6190" s="0" t="n">
        <v>3</v>
      </c>
      <c r="N6190" s="16" t="n">
        <f aca="false">I6190*K6190</f>
        <v>37240</v>
      </c>
      <c r="O6190" s="16" t="n">
        <f aca="false">I6190*(K6190-J6190)</f>
        <v>16632</v>
      </c>
      <c r="P6190" s="15" t="n">
        <f aca="false">K6190-J6190</f>
        <v>297</v>
      </c>
      <c r="Q6190" s="0" t="str">
        <f aca="false">IF(G6190=0,"Out of stock",IF(G6190&lt;H6190,"Understocked",IF(G6190&gt;Summary!$B$6*H6190,"Overstocked","Healthy")))</f>
        <v>Healthy</v>
      </c>
      <c r="R6190" s="0" t="str">
        <f aca="false">IF(I6190&gt;=Summary!$B$7,"Fast",IF(I6190&lt;Summary!$B$8,"Slow","Medium"))</f>
        <v>Slow</v>
      </c>
      <c r="S6190" s="15" t="n">
        <f aca="false">IF(M6190&gt;Summary!$B$5,1,0)</f>
        <v>0</v>
      </c>
      <c r="T6190" s="16" t="n">
        <f aca="false">IF(Q6190="Overstocked",(G6190-Summary!$B$6*H6190)*J6190,0)</f>
        <v>0</v>
      </c>
    </row>
    <row r="6191" customFormat="false" ht="15" hidden="false" customHeight="false" outlineLevel="0" collapsed="false">
      <c r="A6191" s="0" t="s">
        <v>6289</v>
      </c>
      <c r="B6191" s="0" t="s">
        <v>95</v>
      </c>
      <c r="C6191" s="0" t="s">
        <v>104</v>
      </c>
      <c r="D6191" s="0" t="s">
        <v>79</v>
      </c>
      <c r="E6191" s="14" t="n">
        <v>45157</v>
      </c>
      <c r="F6191" s="14" t="n">
        <v>45166</v>
      </c>
      <c r="G6191" s="0" t="n">
        <v>322</v>
      </c>
      <c r="H6191" s="0" t="n">
        <v>103</v>
      </c>
      <c r="I6191" s="0" t="n">
        <v>233</v>
      </c>
      <c r="J6191" s="0" t="n">
        <v>815</v>
      </c>
      <c r="K6191" s="0" t="n">
        <v>974</v>
      </c>
      <c r="L6191" s="15" t="s">
        <v>87</v>
      </c>
      <c r="M6191" s="0" t="n">
        <v>9</v>
      </c>
      <c r="N6191" s="16" t="n">
        <f aca="false">I6191*K6191</f>
        <v>226942</v>
      </c>
      <c r="O6191" s="16" t="n">
        <f aca="false">I6191*(K6191-J6191)</f>
        <v>37047</v>
      </c>
      <c r="P6191" s="15" t="n">
        <f aca="false">K6191-J6191</f>
        <v>159</v>
      </c>
      <c r="Q6191" s="0" t="str">
        <f aca="false">IF(G6191=0,"Out of stock",IF(G6191&lt;H6191,"Understocked",IF(G6191&gt;Summary!$B$6*H6191,"Overstocked","Healthy")))</f>
        <v>Healthy</v>
      </c>
      <c r="R6191" s="0" t="str">
        <f aca="false">IF(I6191&gt;=Summary!$B$7,"Fast",IF(I6191&lt;Summary!$B$8,"Slow","Medium"))</f>
        <v>Fast</v>
      </c>
      <c r="S6191" s="15" t="n">
        <f aca="false">IF(M6191&gt;Summary!$B$5,1,0)</f>
        <v>1</v>
      </c>
      <c r="T6191" s="16" t="n">
        <f aca="false">IF(Q6191="Overstocked",(G6191-Summary!$B$6*H6191)*J6191,0)</f>
        <v>0</v>
      </c>
    </row>
    <row r="6192" customFormat="false" ht="15" hidden="false" customHeight="false" outlineLevel="0" collapsed="false">
      <c r="A6192" s="0" t="s">
        <v>6290</v>
      </c>
      <c r="B6192" s="0" t="s">
        <v>107</v>
      </c>
      <c r="C6192" s="0" t="s">
        <v>96</v>
      </c>
      <c r="D6192" s="0" t="s">
        <v>102</v>
      </c>
      <c r="E6192" s="14" t="n">
        <v>45350</v>
      </c>
      <c r="F6192" s="14" t="n">
        <v>45352</v>
      </c>
      <c r="G6192" s="0" t="n">
        <v>328</v>
      </c>
      <c r="H6192" s="0" t="n">
        <v>124</v>
      </c>
      <c r="I6192" s="0" t="n">
        <v>222</v>
      </c>
      <c r="J6192" s="0" t="n">
        <v>506</v>
      </c>
      <c r="K6192" s="0" t="n">
        <v>583</v>
      </c>
      <c r="L6192" s="15" t="s">
        <v>87</v>
      </c>
      <c r="M6192" s="0" t="n">
        <v>2</v>
      </c>
      <c r="N6192" s="16" t="n">
        <f aca="false">I6192*K6192</f>
        <v>129426</v>
      </c>
      <c r="O6192" s="16" t="n">
        <f aca="false">I6192*(K6192-J6192)</f>
        <v>17094</v>
      </c>
      <c r="P6192" s="15" t="n">
        <f aca="false">K6192-J6192</f>
        <v>77</v>
      </c>
      <c r="Q6192" s="0" t="str">
        <f aca="false">IF(G6192=0,"Out of stock",IF(G6192&lt;H6192,"Understocked",IF(G6192&gt;Summary!$B$6*H6192,"Overstocked","Healthy")))</f>
        <v>Healthy</v>
      </c>
      <c r="R6192" s="0" t="str">
        <f aca="false">IF(I6192&gt;=Summary!$B$7,"Fast",IF(I6192&lt;Summary!$B$8,"Slow","Medium"))</f>
        <v>Fast</v>
      </c>
      <c r="S6192" s="15" t="n">
        <f aca="false">IF(M6192&gt;Summary!$B$5,1,0)</f>
        <v>0</v>
      </c>
      <c r="T6192" s="16" t="n">
        <f aca="false">IF(Q6192="Overstocked",(G6192-Summary!$B$6*H6192)*J6192,0)</f>
        <v>0</v>
      </c>
    </row>
    <row r="6193" customFormat="false" ht="15" hidden="false" customHeight="false" outlineLevel="0" collapsed="false">
      <c r="A6193" s="0" t="s">
        <v>6291</v>
      </c>
      <c r="B6193" s="0" t="s">
        <v>113</v>
      </c>
      <c r="C6193" s="0" t="s">
        <v>78</v>
      </c>
      <c r="D6193" s="0" t="s">
        <v>102</v>
      </c>
      <c r="E6193" s="14" t="n">
        <v>45186</v>
      </c>
      <c r="F6193" s="14" t="n">
        <v>45191</v>
      </c>
      <c r="G6193" s="0" t="n">
        <v>401</v>
      </c>
      <c r="H6193" s="0" t="n">
        <v>60</v>
      </c>
      <c r="I6193" s="0" t="n">
        <v>47</v>
      </c>
      <c r="J6193" s="0" t="n">
        <v>1027</v>
      </c>
      <c r="K6193" s="0" t="n">
        <v>1386</v>
      </c>
      <c r="L6193" s="15" t="s">
        <v>82</v>
      </c>
      <c r="M6193" s="0" t="n">
        <v>5</v>
      </c>
      <c r="N6193" s="16" t="n">
        <f aca="false">I6193*K6193</f>
        <v>65142</v>
      </c>
      <c r="O6193" s="16" t="n">
        <f aca="false">I6193*(K6193-J6193)</f>
        <v>16873</v>
      </c>
      <c r="P6193" s="15" t="n">
        <f aca="false">K6193-J6193</f>
        <v>359</v>
      </c>
      <c r="Q6193" s="0" t="str">
        <f aca="false">IF(G6193=0,"Out of stock",IF(G6193&lt;H6193,"Understocked",IF(G6193&gt;Summary!$B$6*H6193,"Overstocked","Healthy")))</f>
        <v>Overstocked</v>
      </c>
      <c r="R6193" s="0" t="str">
        <f aca="false">IF(I6193&gt;=Summary!$B$7,"Fast",IF(I6193&lt;Summary!$B$8,"Slow","Medium"))</f>
        <v>Slow</v>
      </c>
      <c r="S6193" s="15" t="n">
        <f aca="false">IF(M6193&gt;Summary!$B$5,1,0)</f>
        <v>0</v>
      </c>
      <c r="T6193" s="16" t="n">
        <f aca="false">IF(Q6193="Overstocked",(G6193-Summary!$B$6*H6193)*J6193,0)</f>
        <v>165347</v>
      </c>
    </row>
    <row r="6194" customFormat="false" ht="15" hidden="false" customHeight="false" outlineLevel="0" collapsed="false">
      <c r="A6194" s="0" t="s">
        <v>6292</v>
      </c>
      <c r="B6194" s="0" t="s">
        <v>89</v>
      </c>
      <c r="C6194" s="0" t="s">
        <v>78</v>
      </c>
      <c r="D6194" s="0" t="s">
        <v>90</v>
      </c>
      <c r="E6194" s="14" t="n">
        <v>45075</v>
      </c>
      <c r="F6194" s="14" t="n">
        <v>45084</v>
      </c>
      <c r="G6194" s="0" t="n">
        <v>210</v>
      </c>
      <c r="H6194" s="0" t="n">
        <v>142</v>
      </c>
      <c r="I6194" s="0" t="n">
        <v>239</v>
      </c>
      <c r="J6194" s="0" t="n">
        <v>832</v>
      </c>
      <c r="K6194" s="0" t="n">
        <v>1275</v>
      </c>
      <c r="L6194" s="15" t="s">
        <v>80</v>
      </c>
      <c r="M6194" s="0" t="n">
        <v>9</v>
      </c>
      <c r="N6194" s="16" t="n">
        <f aca="false">I6194*K6194</f>
        <v>304725</v>
      </c>
      <c r="O6194" s="16" t="n">
        <f aca="false">I6194*(K6194-J6194)</f>
        <v>105877</v>
      </c>
      <c r="P6194" s="15" t="n">
        <f aca="false">K6194-J6194</f>
        <v>443</v>
      </c>
      <c r="Q6194" s="0" t="str">
        <f aca="false">IF(G6194=0,"Out of stock",IF(G6194&lt;H6194,"Understocked",IF(G6194&gt;Summary!$B$6*H6194,"Overstocked","Healthy")))</f>
        <v>Healthy</v>
      </c>
      <c r="R6194" s="0" t="str">
        <f aca="false">IF(I6194&gt;=Summary!$B$7,"Fast",IF(I6194&lt;Summary!$B$8,"Slow","Medium"))</f>
        <v>Fast</v>
      </c>
      <c r="S6194" s="15" t="n">
        <f aca="false">IF(M6194&gt;Summary!$B$5,1,0)</f>
        <v>1</v>
      </c>
      <c r="T6194" s="16" t="n">
        <f aca="false">IF(Q6194="Overstocked",(G6194-Summary!$B$6*H6194)*J6194,0)</f>
        <v>0</v>
      </c>
    </row>
    <row r="6195" customFormat="false" ht="15" hidden="false" customHeight="false" outlineLevel="0" collapsed="false">
      <c r="A6195" s="0" t="s">
        <v>6293</v>
      </c>
      <c r="B6195" s="0" t="s">
        <v>113</v>
      </c>
      <c r="C6195" s="0" t="s">
        <v>104</v>
      </c>
      <c r="D6195" s="0" t="s">
        <v>79</v>
      </c>
      <c r="E6195" s="14" t="n">
        <v>44935</v>
      </c>
      <c r="F6195" s="14" t="n">
        <v>44937</v>
      </c>
      <c r="G6195" s="0" t="n">
        <v>470</v>
      </c>
      <c r="H6195" s="0" t="n">
        <v>112</v>
      </c>
      <c r="I6195" s="0" t="n">
        <v>227</v>
      </c>
      <c r="J6195" s="0" t="n">
        <v>1408</v>
      </c>
      <c r="K6195" s="0" t="n">
        <v>1786</v>
      </c>
      <c r="L6195" s="15" t="s">
        <v>97</v>
      </c>
      <c r="M6195" s="0" t="n">
        <v>2</v>
      </c>
      <c r="N6195" s="16" t="n">
        <f aca="false">I6195*K6195</f>
        <v>405422</v>
      </c>
      <c r="O6195" s="16" t="n">
        <f aca="false">I6195*(K6195-J6195)</f>
        <v>85806</v>
      </c>
      <c r="P6195" s="15" t="n">
        <f aca="false">K6195-J6195</f>
        <v>378</v>
      </c>
      <c r="Q6195" s="0" t="str">
        <f aca="false">IF(G6195=0,"Out of stock",IF(G6195&lt;H6195,"Understocked",IF(G6195&gt;Summary!$B$6*H6195,"Overstocked","Healthy")))</f>
        <v>Overstocked</v>
      </c>
      <c r="R6195" s="0" t="str">
        <f aca="false">IF(I6195&gt;=Summary!$B$7,"Fast",IF(I6195&lt;Summary!$B$8,"Slow","Medium"))</f>
        <v>Fast</v>
      </c>
      <c r="S6195" s="15" t="n">
        <f aca="false">IF(M6195&gt;Summary!$B$5,1,0)</f>
        <v>0</v>
      </c>
      <c r="T6195" s="16" t="n">
        <f aca="false">IF(Q6195="Overstocked",(G6195-Summary!$B$6*H6195)*J6195,0)</f>
        <v>30976</v>
      </c>
    </row>
    <row r="6196" customFormat="false" ht="15" hidden="false" customHeight="false" outlineLevel="0" collapsed="false">
      <c r="A6196" s="0" t="s">
        <v>6294</v>
      </c>
      <c r="B6196" s="0" t="s">
        <v>101</v>
      </c>
      <c r="C6196" s="0" t="s">
        <v>104</v>
      </c>
      <c r="D6196" s="0" t="s">
        <v>90</v>
      </c>
      <c r="E6196" s="14" t="n">
        <v>45588</v>
      </c>
      <c r="F6196" s="14" t="n">
        <v>45598</v>
      </c>
      <c r="G6196" s="0" t="n">
        <v>427</v>
      </c>
      <c r="H6196" s="0" t="n">
        <v>121</v>
      </c>
      <c r="I6196" s="0" t="n">
        <v>30</v>
      </c>
      <c r="J6196" s="0" t="n">
        <v>1585</v>
      </c>
      <c r="K6196" s="0" t="n">
        <v>1870</v>
      </c>
      <c r="L6196" s="15" t="s">
        <v>87</v>
      </c>
      <c r="M6196" s="0" t="n">
        <v>10</v>
      </c>
      <c r="N6196" s="16" t="n">
        <f aca="false">I6196*K6196</f>
        <v>56100</v>
      </c>
      <c r="O6196" s="16" t="n">
        <f aca="false">I6196*(K6196-J6196)</f>
        <v>8550</v>
      </c>
      <c r="P6196" s="15" t="n">
        <f aca="false">K6196-J6196</f>
        <v>285</v>
      </c>
      <c r="Q6196" s="0" t="str">
        <f aca="false">IF(G6196=0,"Out of stock",IF(G6196&lt;H6196,"Understocked",IF(G6196&gt;Summary!$B$6*H6196,"Overstocked","Healthy")))</f>
        <v>Healthy</v>
      </c>
      <c r="R6196" s="0" t="str">
        <f aca="false">IF(I6196&gt;=Summary!$B$7,"Fast",IF(I6196&lt;Summary!$B$8,"Slow","Medium"))</f>
        <v>Slow</v>
      </c>
      <c r="S6196" s="15" t="n">
        <f aca="false">IF(M6196&gt;Summary!$B$5,1,0)</f>
        <v>1</v>
      </c>
      <c r="T6196" s="16" t="n">
        <f aca="false">IF(Q6196="Overstocked",(G6196-Summary!$B$6*H6196)*J6196,0)</f>
        <v>0</v>
      </c>
    </row>
    <row r="6197" customFormat="false" ht="15" hidden="false" customHeight="false" outlineLevel="0" collapsed="false">
      <c r="A6197" s="0" t="s">
        <v>6295</v>
      </c>
      <c r="B6197" s="0" t="s">
        <v>111</v>
      </c>
      <c r="C6197" s="0" t="s">
        <v>104</v>
      </c>
      <c r="D6197" s="0" t="s">
        <v>86</v>
      </c>
      <c r="E6197" s="14" t="n">
        <v>45393</v>
      </c>
      <c r="F6197" s="14" t="n">
        <v>45402</v>
      </c>
      <c r="G6197" s="0" t="n">
        <v>103</v>
      </c>
      <c r="H6197" s="0" t="n">
        <v>66</v>
      </c>
      <c r="I6197" s="0" t="n">
        <v>114</v>
      </c>
      <c r="J6197" s="0" t="n">
        <v>478</v>
      </c>
      <c r="K6197" s="0" t="n">
        <v>850</v>
      </c>
      <c r="L6197" s="15" t="s">
        <v>97</v>
      </c>
      <c r="M6197" s="0" t="n">
        <v>9</v>
      </c>
      <c r="N6197" s="16" t="n">
        <f aca="false">I6197*K6197</f>
        <v>96900</v>
      </c>
      <c r="O6197" s="16" t="n">
        <f aca="false">I6197*(K6197-J6197)</f>
        <v>42408</v>
      </c>
      <c r="P6197" s="15" t="n">
        <f aca="false">K6197-J6197</f>
        <v>372</v>
      </c>
      <c r="Q6197" s="0" t="str">
        <f aca="false">IF(G6197=0,"Out of stock",IF(G6197&lt;H6197,"Understocked",IF(G6197&gt;Summary!$B$6*H6197,"Overstocked","Healthy")))</f>
        <v>Healthy</v>
      </c>
      <c r="R6197" s="0" t="str">
        <f aca="false">IF(I6197&gt;=Summary!$B$7,"Fast",IF(I6197&lt;Summary!$B$8,"Slow","Medium"))</f>
        <v>Medium</v>
      </c>
      <c r="S6197" s="15" t="n">
        <f aca="false">IF(M6197&gt;Summary!$B$5,1,0)</f>
        <v>1</v>
      </c>
      <c r="T6197" s="16" t="n">
        <f aca="false">IF(Q6197="Overstocked",(G6197-Summary!$B$6*H6197)*J6197,0)</f>
        <v>0</v>
      </c>
    </row>
    <row r="6198" customFormat="false" ht="15" hidden="false" customHeight="false" outlineLevel="0" collapsed="false">
      <c r="A6198" s="0" t="s">
        <v>6296</v>
      </c>
      <c r="B6198" s="0" t="s">
        <v>107</v>
      </c>
      <c r="C6198" s="0" t="s">
        <v>96</v>
      </c>
      <c r="D6198" s="0" t="s">
        <v>92</v>
      </c>
      <c r="E6198" s="14" t="n">
        <v>45188</v>
      </c>
      <c r="F6198" s="14" t="n">
        <v>45189</v>
      </c>
      <c r="G6198" s="0" t="n">
        <v>308</v>
      </c>
      <c r="H6198" s="0" t="n">
        <v>97</v>
      </c>
      <c r="I6198" s="0" t="n">
        <v>78</v>
      </c>
      <c r="J6198" s="0" t="n">
        <v>359</v>
      </c>
      <c r="K6198" s="0" t="n">
        <v>569</v>
      </c>
      <c r="L6198" s="15" t="s">
        <v>93</v>
      </c>
      <c r="M6198" s="0" t="n">
        <v>1</v>
      </c>
      <c r="N6198" s="16" t="n">
        <f aca="false">I6198*K6198</f>
        <v>44382</v>
      </c>
      <c r="O6198" s="16" t="n">
        <f aca="false">I6198*(K6198-J6198)</f>
        <v>16380</v>
      </c>
      <c r="P6198" s="15" t="n">
        <f aca="false">K6198-J6198</f>
        <v>210</v>
      </c>
      <c r="Q6198" s="0" t="str">
        <f aca="false">IF(G6198=0,"Out of stock",IF(G6198&lt;H6198,"Understocked",IF(G6198&gt;Summary!$B$6*H6198,"Overstocked","Healthy")))</f>
        <v>Healthy</v>
      </c>
      <c r="R6198" s="0" t="str">
        <f aca="false">IF(I6198&gt;=Summary!$B$7,"Fast",IF(I6198&lt;Summary!$B$8,"Slow","Medium"))</f>
        <v>Slow</v>
      </c>
      <c r="S6198" s="15" t="n">
        <f aca="false">IF(M6198&gt;Summary!$B$5,1,0)</f>
        <v>0</v>
      </c>
      <c r="T6198" s="16" t="n">
        <f aca="false">IF(Q6198="Overstocked",(G6198-Summary!$B$6*H6198)*J6198,0)</f>
        <v>0</v>
      </c>
    </row>
    <row r="6199" customFormat="false" ht="15" hidden="false" customHeight="false" outlineLevel="0" collapsed="false">
      <c r="A6199" s="0" t="s">
        <v>6297</v>
      </c>
      <c r="B6199" s="0" t="s">
        <v>113</v>
      </c>
      <c r="C6199" s="0" t="s">
        <v>104</v>
      </c>
      <c r="D6199" s="0" t="s">
        <v>90</v>
      </c>
      <c r="E6199" s="14" t="n">
        <v>45382</v>
      </c>
      <c r="F6199" s="14" t="n">
        <v>45383</v>
      </c>
      <c r="G6199" s="0" t="n">
        <v>61</v>
      </c>
      <c r="H6199" s="0" t="n">
        <v>77</v>
      </c>
      <c r="I6199" s="0" t="n">
        <v>290</v>
      </c>
      <c r="J6199" s="0" t="n">
        <v>805</v>
      </c>
      <c r="K6199" s="0" t="n">
        <v>1223</v>
      </c>
      <c r="L6199" s="15" t="s">
        <v>97</v>
      </c>
      <c r="M6199" s="0" t="n">
        <v>1</v>
      </c>
      <c r="N6199" s="16" t="n">
        <f aca="false">I6199*K6199</f>
        <v>354670</v>
      </c>
      <c r="O6199" s="16" t="n">
        <f aca="false">I6199*(K6199-J6199)</f>
        <v>121220</v>
      </c>
      <c r="P6199" s="15" t="n">
        <f aca="false">K6199-J6199</f>
        <v>418</v>
      </c>
      <c r="Q6199" s="0" t="str">
        <f aca="false">IF(G6199=0,"Out of stock",IF(G6199&lt;H6199,"Understocked",IF(G6199&gt;Summary!$B$6*H6199,"Overstocked","Healthy")))</f>
        <v>Understocked</v>
      </c>
      <c r="R6199" s="0" t="str">
        <f aca="false">IF(I6199&gt;=Summary!$B$7,"Fast",IF(I6199&lt;Summary!$B$8,"Slow","Medium"))</f>
        <v>Fast</v>
      </c>
      <c r="S6199" s="15" t="n">
        <f aca="false">IF(M6199&gt;Summary!$B$5,1,0)</f>
        <v>0</v>
      </c>
      <c r="T6199" s="16" t="n">
        <f aca="false">IF(Q6199="Overstocked",(G6199-Summary!$B$6*H6199)*J6199,0)</f>
        <v>0</v>
      </c>
    </row>
    <row r="6200" customFormat="false" ht="15" hidden="false" customHeight="false" outlineLevel="0" collapsed="false">
      <c r="A6200" s="0" t="s">
        <v>6298</v>
      </c>
      <c r="B6200" s="0" t="s">
        <v>111</v>
      </c>
      <c r="C6200" s="0" t="s">
        <v>104</v>
      </c>
      <c r="D6200" s="0" t="s">
        <v>102</v>
      </c>
      <c r="E6200" s="14" t="n">
        <v>45143</v>
      </c>
      <c r="F6200" s="14" t="n">
        <v>45144</v>
      </c>
      <c r="G6200" s="0" t="n">
        <v>284</v>
      </c>
      <c r="H6200" s="0" t="n">
        <v>149</v>
      </c>
      <c r="I6200" s="0" t="n">
        <v>219</v>
      </c>
      <c r="J6200" s="0" t="n">
        <v>1293</v>
      </c>
      <c r="K6200" s="0" t="n">
        <v>1606</v>
      </c>
      <c r="L6200" s="15" t="s">
        <v>87</v>
      </c>
      <c r="M6200" s="0" t="n">
        <v>1</v>
      </c>
      <c r="N6200" s="16" t="n">
        <f aca="false">I6200*K6200</f>
        <v>351714</v>
      </c>
      <c r="O6200" s="16" t="n">
        <f aca="false">I6200*(K6200-J6200)</f>
        <v>68547</v>
      </c>
      <c r="P6200" s="15" t="n">
        <f aca="false">K6200-J6200</f>
        <v>313</v>
      </c>
      <c r="Q6200" s="0" t="str">
        <f aca="false">IF(G6200=0,"Out of stock",IF(G6200&lt;H6200,"Understocked",IF(G6200&gt;Summary!$B$6*H6200,"Overstocked","Healthy")))</f>
        <v>Healthy</v>
      </c>
      <c r="R6200" s="0" t="str">
        <f aca="false">IF(I6200&gt;=Summary!$B$7,"Fast",IF(I6200&lt;Summary!$B$8,"Slow","Medium"))</f>
        <v>Fast</v>
      </c>
      <c r="S6200" s="15" t="n">
        <f aca="false">IF(M6200&gt;Summary!$B$5,1,0)</f>
        <v>0</v>
      </c>
      <c r="T6200" s="16" t="n">
        <f aca="false">IF(Q6200="Overstocked",(G6200-Summary!$B$6*H6200)*J6200,0)</f>
        <v>0</v>
      </c>
    </row>
    <row r="6201" customFormat="false" ht="15" hidden="false" customHeight="false" outlineLevel="0" collapsed="false">
      <c r="A6201" s="0" t="s">
        <v>6299</v>
      </c>
      <c r="B6201" s="0" t="s">
        <v>101</v>
      </c>
      <c r="C6201" s="0" t="s">
        <v>104</v>
      </c>
      <c r="D6201" s="0" t="s">
        <v>79</v>
      </c>
      <c r="E6201" s="14" t="n">
        <v>45624</v>
      </c>
      <c r="F6201" s="14" t="n">
        <v>45626</v>
      </c>
      <c r="G6201" s="0" t="n">
        <v>407</v>
      </c>
      <c r="H6201" s="0" t="n">
        <v>68</v>
      </c>
      <c r="I6201" s="0" t="n">
        <v>144</v>
      </c>
      <c r="J6201" s="0" t="n">
        <v>1583</v>
      </c>
      <c r="K6201" s="0" t="n">
        <v>2014</v>
      </c>
      <c r="L6201" s="15" t="s">
        <v>97</v>
      </c>
      <c r="M6201" s="0" t="n">
        <v>2</v>
      </c>
      <c r="N6201" s="16" t="n">
        <f aca="false">I6201*K6201</f>
        <v>290016</v>
      </c>
      <c r="O6201" s="16" t="n">
        <f aca="false">I6201*(K6201-J6201)</f>
        <v>62064</v>
      </c>
      <c r="P6201" s="15" t="n">
        <f aca="false">K6201-J6201</f>
        <v>431</v>
      </c>
      <c r="Q6201" s="0" t="str">
        <f aca="false">IF(G6201=0,"Out of stock",IF(G6201&lt;H6201,"Understocked",IF(G6201&gt;Summary!$B$6*H6201,"Overstocked","Healthy")))</f>
        <v>Overstocked</v>
      </c>
      <c r="R6201" s="0" t="str">
        <f aca="false">IF(I6201&gt;=Summary!$B$7,"Fast",IF(I6201&lt;Summary!$B$8,"Slow","Medium"))</f>
        <v>Medium</v>
      </c>
      <c r="S6201" s="15" t="n">
        <f aca="false">IF(M6201&gt;Summary!$B$5,1,0)</f>
        <v>0</v>
      </c>
      <c r="T6201" s="16" t="n">
        <f aca="false">IF(Q6201="Overstocked",(G6201-Summary!$B$6*H6201)*J6201,0)</f>
        <v>213705</v>
      </c>
    </row>
    <row r="6202" customFormat="false" ht="15" hidden="false" customHeight="false" outlineLevel="0" collapsed="false">
      <c r="A6202" s="0" t="s">
        <v>6300</v>
      </c>
      <c r="B6202" s="0" t="s">
        <v>89</v>
      </c>
      <c r="C6202" s="0" t="s">
        <v>78</v>
      </c>
      <c r="D6202" s="0" t="s">
        <v>86</v>
      </c>
      <c r="E6202" s="14" t="n">
        <v>45162</v>
      </c>
      <c r="F6202" s="14" t="n">
        <v>45167</v>
      </c>
      <c r="G6202" s="0" t="n">
        <v>163</v>
      </c>
      <c r="H6202" s="0" t="n">
        <v>121</v>
      </c>
      <c r="I6202" s="0" t="n">
        <v>163</v>
      </c>
      <c r="J6202" s="0" t="n">
        <v>1128</v>
      </c>
      <c r="K6202" s="0" t="n">
        <v>1464</v>
      </c>
      <c r="L6202" s="15" t="s">
        <v>87</v>
      </c>
      <c r="M6202" s="0" t="n">
        <v>5</v>
      </c>
      <c r="N6202" s="16" t="n">
        <f aca="false">I6202*K6202</f>
        <v>238632</v>
      </c>
      <c r="O6202" s="16" t="n">
        <f aca="false">I6202*(K6202-J6202)</f>
        <v>54768</v>
      </c>
      <c r="P6202" s="15" t="n">
        <f aca="false">K6202-J6202</f>
        <v>336</v>
      </c>
      <c r="Q6202" s="0" t="str">
        <f aca="false">IF(G6202=0,"Out of stock",IF(G6202&lt;H6202,"Understocked",IF(G6202&gt;Summary!$B$6*H6202,"Overstocked","Healthy")))</f>
        <v>Healthy</v>
      </c>
      <c r="R6202" s="0" t="str">
        <f aca="false">IF(I6202&gt;=Summary!$B$7,"Fast",IF(I6202&lt;Summary!$B$8,"Slow","Medium"))</f>
        <v>Medium</v>
      </c>
      <c r="S6202" s="15" t="n">
        <f aca="false">IF(M6202&gt;Summary!$B$5,1,0)</f>
        <v>0</v>
      </c>
      <c r="T6202" s="16" t="n">
        <f aca="false">IF(Q6202="Overstocked",(G6202-Summary!$B$6*H6202)*J6202,0)</f>
        <v>0</v>
      </c>
    </row>
    <row r="6203" customFormat="false" ht="15" hidden="false" customHeight="false" outlineLevel="0" collapsed="false">
      <c r="A6203" s="0" t="s">
        <v>6301</v>
      </c>
      <c r="B6203" s="0" t="s">
        <v>77</v>
      </c>
      <c r="C6203" s="0" t="s">
        <v>85</v>
      </c>
      <c r="D6203" s="0" t="s">
        <v>92</v>
      </c>
      <c r="E6203" s="14" t="n">
        <v>44946</v>
      </c>
      <c r="F6203" s="14" t="n">
        <v>44954</v>
      </c>
      <c r="G6203" s="0" t="n">
        <v>393</v>
      </c>
      <c r="H6203" s="0" t="n">
        <v>87</v>
      </c>
      <c r="I6203" s="0" t="n">
        <v>91</v>
      </c>
      <c r="J6203" s="0" t="n">
        <v>1096</v>
      </c>
      <c r="K6203" s="0" t="n">
        <v>1441</v>
      </c>
      <c r="L6203" s="15" t="s">
        <v>80</v>
      </c>
      <c r="M6203" s="0" t="n">
        <v>8</v>
      </c>
      <c r="N6203" s="16" t="n">
        <f aca="false">I6203*K6203</f>
        <v>131131</v>
      </c>
      <c r="O6203" s="16" t="n">
        <f aca="false">I6203*(K6203-J6203)</f>
        <v>31395</v>
      </c>
      <c r="P6203" s="15" t="n">
        <f aca="false">K6203-J6203</f>
        <v>345</v>
      </c>
      <c r="Q6203" s="0" t="str">
        <f aca="false">IF(G6203=0,"Out of stock",IF(G6203&lt;H6203,"Understocked",IF(G6203&gt;Summary!$B$6*H6203,"Overstocked","Healthy")))</f>
        <v>Overstocked</v>
      </c>
      <c r="R6203" s="0" t="str">
        <f aca="false">IF(I6203&gt;=Summary!$B$7,"Fast",IF(I6203&lt;Summary!$B$8,"Slow","Medium"))</f>
        <v>Slow</v>
      </c>
      <c r="S6203" s="15" t="n">
        <f aca="false">IF(M6203&gt;Summary!$B$5,1,0)</f>
        <v>1</v>
      </c>
      <c r="T6203" s="16" t="n">
        <f aca="false">IF(Q6203="Overstocked",(G6203-Summary!$B$6*H6203)*J6203,0)</f>
        <v>49320</v>
      </c>
    </row>
    <row r="6204" customFormat="false" ht="15" hidden="false" customHeight="false" outlineLevel="0" collapsed="false">
      <c r="A6204" s="0" t="s">
        <v>6302</v>
      </c>
      <c r="B6204" s="0" t="s">
        <v>123</v>
      </c>
      <c r="C6204" s="0" t="s">
        <v>104</v>
      </c>
      <c r="D6204" s="0" t="s">
        <v>86</v>
      </c>
      <c r="E6204" s="14" t="n">
        <v>45629</v>
      </c>
      <c r="F6204" s="14" t="n">
        <v>45638</v>
      </c>
      <c r="G6204" s="0" t="n">
        <v>115</v>
      </c>
      <c r="H6204" s="0" t="n">
        <v>50</v>
      </c>
      <c r="I6204" s="0" t="n">
        <v>281</v>
      </c>
      <c r="J6204" s="0" t="n">
        <v>957</v>
      </c>
      <c r="K6204" s="0" t="n">
        <v>1018</v>
      </c>
      <c r="L6204" s="15" t="s">
        <v>82</v>
      </c>
      <c r="M6204" s="0" t="n">
        <v>9</v>
      </c>
      <c r="N6204" s="16" t="n">
        <f aca="false">I6204*K6204</f>
        <v>286058</v>
      </c>
      <c r="O6204" s="16" t="n">
        <f aca="false">I6204*(K6204-J6204)</f>
        <v>17141</v>
      </c>
      <c r="P6204" s="15" t="n">
        <f aca="false">K6204-J6204</f>
        <v>61</v>
      </c>
      <c r="Q6204" s="0" t="str">
        <f aca="false">IF(G6204=0,"Out of stock",IF(G6204&lt;H6204,"Understocked",IF(G6204&gt;Summary!$B$6*H6204,"Overstocked","Healthy")))</f>
        <v>Healthy</v>
      </c>
      <c r="R6204" s="0" t="str">
        <f aca="false">IF(I6204&gt;=Summary!$B$7,"Fast",IF(I6204&lt;Summary!$B$8,"Slow","Medium"))</f>
        <v>Fast</v>
      </c>
      <c r="S6204" s="15" t="n">
        <f aca="false">IF(M6204&gt;Summary!$B$5,1,0)</f>
        <v>1</v>
      </c>
      <c r="T6204" s="16" t="n">
        <f aca="false">IF(Q6204="Overstocked",(G6204-Summary!$B$6*H6204)*J6204,0)</f>
        <v>0</v>
      </c>
    </row>
    <row r="6205" customFormat="false" ht="15" hidden="false" customHeight="false" outlineLevel="0" collapsed="false">
      <c r="A6205" s="0" t="s">
        <v>6303</v>
      </c>
      <c r="B6205" s="0" t="s">
        <v>84</v>
      </c>
      <c r="C6205" s="0" t="s">
        <v>104</v>
      </c>
      <c r="D6205" s="0" t="s">
        <v>86</v>
      </c>
      <c r="E6205" s="14" t="n">
        <v>45189</v>
      </c>
      <c r="F6205" s="14" t="n">
        <v>45193</v>
      </c>
      <c r="G6205" s="0" t="n">
        <v>183</v>
      </c>
      <c r="H6205" s="0" t="n">
        <v>142</v>
      </c>
      <c r="I6205" s="0" t="n">
        <v>117</v>
      </c>
      <c r="J6205" s="0" t="n">
        <v>364</v>
      </c>
      <c r="K6205" s="0" t="n">
        <v>479</v>
      </c>
      <c r="L6205" s="15" t="s">
        <v>87</v>
      </c>
      <c r="M6205" s="0" t="n">
        <v>4</v>
      </c>
      <c r="N6205" s="16" t="n">
        <f aca="false">I6205*K6205</f>
        <v>56043</v>
      </c>
      <c r="O6205" s="16" t="n">
        <f aca="false">I6205*(K6205-J6205)</f>
        <v>13455</v>
      </c>
      <c r="P6205" s="15" t="n">
        <f aca="false">K6205-J6205</f>
        <v>115</v>
      </c>
      <c r="Q6205" s="0" t="str">
        <f aca="false">IF(G6205=0,"Out of stock",IF(G6205&lt;H6205,"Understocked",IF(G6205&gt;Summary!$B$6*H6205,"Overstocked","Healthy")))</f>
        <v>Healthy</v>
      </c>
      <c r="R6205" s="0" t="str">
        <f aca="false">IF(I6205&gt;=Summary!$B$7,"Fast",IF(I6205&lt;Summary!$B$8,"Slow","Medium"))</f>
        <v>Medium</v>
      </c>
      <c r="S6205" s="15" t="n">
        <f aca="false">IF(M6205&gt;Summary!$B$5,1,0)</f>
        <v>0</v>
      </c>
      <c r="T6205" s="16" t="n">
        <f aca="false">IF(Q6205="Overstocked",(G6205-Summary!$B$6*H6205)*J6205,0)</f>
        <v>0</v>
      </c>
    </row>
    <row r="6206" customFormat="false" ht="15" hidden="false" customHeight="false" outlineLevel="0" collapsed="false">
      <c r="A6206" s="0" t="s">
        <v>6304</v>
      </c>
      <c r="B6206" s="0" t="s">
        <v>115</v>
      </c>
      <c r="C6206" s="0" t="s">
        <v>96</v>
      </c>
      <c r="D6206" s="0" t="s">
        <v>90</v>
      </c>
      <c r="E6206" s="14" t="n">
        <v>45402</v>
      </c>
      <c r="F6206" s="14" t="n">
        <v>45404</v>
      </c>
      <c r="G6206" s="0" t="n">
        <v>490</v>
      </c>
      <c r="H6206" s="0" t="n">
        <v>57</v>
      </c>
      <c r="I6206" s="0" t="n">
        <v>44</v>
      </c>
      <c r="J6206" s="0" t="n">
        <v>451</v>
      </c>
      <c r="K6206" s="0" t="n">
        <v>777</v>
      </c>
      <c r="L6206" s="15" t="s">
        <v>97</v>
      </c>
      <c r="M6206" s="0" t="n">
        <v>2</v>
      </c>
      <c r="N6206" s="16" t="n">
        <f aca="false">I6206*K6206</f>
        <v>34188</v>
      </c>
      <c r="O6206" s="16" t="n">
        <f aca="false">I6206*(K6206-J6206)</f>
        <v>14344</v>
      </c>
      <c r="P6206" s="15" t="n">
        <f aca="false">K6206-J6206</f>
        <v>326</v>
      </c>
      <c r="Q6206" s="0" t="str">
        <f aca="false">IF(G6206=0,"Out of stock",IF(G6206&lt;H6206,"Understocked",IF(G6206&gt;Summary!$B$6*H6206,"Overstocked","Healthy")))</f>
        <v>Overstocked</v>
      </c>
      <c r="R6206" s="0" t="str">
        <f aca="false">IF(I6206&gt;=Summary!$B$7,"Fast",IF(I6206&lt;Summary!$B$8,"Slow","Medium"))</f>
        <v>Slow</v>
      </c>
      <c r="S6206" s="15" t="n">
        <f aca="false">IF(M6206&gt;Summary!$B$5,1,0)</f>
        <v>0</v>
      </c>
      <c r="T6206" s="16" t="n">
        <f aca="false">IF(Q6206="Overstocked",(G6206-Summary!$B$6*H6206)*J6206,0)</f>
        <v>118162</v>
      </c>
    </row>
    <row r="6207" customFormat="false" ht="15" hidden="false" customHeight="false" outlineLevel="0" collapsed="false">
      <c r="A6207" s="0" t="s">
        <v>6305</v>
      </c>
      <c r="B6207" s="0" t="s">
        <v>77</v>
      </c>
      <c r="C6207" s="0" t="s">
        <v>78</v>
      </c>
      <c r="D6207" s="0" t="s">
        <v>102</v>
      </c>
      <c r="E6207" s="14" t="n">
        <v>45334</v>
      </c>
      <c r="F6207" s="14" t="n">
        <v>45344</v>
      </c>
      <c r="G6207" s="0" t="n">
        <v>93</v>
      </c>
      <c r="H6207" s="0" t="n">
        <v>145</v>
      </c>
      <c r="I6207" s="0" t="n">
        <v>100</v>
      </c>
      <c r="J6207" s="0" t="n">
        <v>1386</v>
      </c>
      <c r="K6207" s="0" t="n">
        <v>1578</v>
      </c>
      <c r="L6207" s="15" t="s">
        <v>93</v>
      </c>
      <c r="M6207" s="0" t="n">
        <v>10</v>
      </c>
      <c r="N6207" s="16" t="n">
        <f aca="false">I6207*K6207</f>
        <v>157800</v>
      </c>
      <c r="O6207" s="16" t="n">
        <f aca="false">I6207*(K6207-J6207)</f>
        <v>19200</v>
      </c>
      <c r="P6207" s="15" t="n">
        <f aca="false">K6207-J6207</f>
        <v>192</v>
      </c>
      <c r="Q6207" s="0" t="str">
        <f aca="false">IF(G6207=0,"Out of stock",IF(G6207&lt;H6207,"Understocked",IF(G6207&gt;Summary!$B$6*H6207,"Overstocked","Healthy")))</f>
        <v>Understocked</v>
      </c>
      <c r="R6207" s="0" t="str">
        <f aca="false">IF(I6207&gt;=Summary!$B$7,"Fast",IF(I6207&lt;Summary!$B$8,"Slow","Medium"))</f>
        <v>Medium</v>
      </c>
      <c r="S6207" s="15" t="n">
        <f aca="false">IF(M6207&gt;Summary!$B$5,1,0)</f>
        <v>1</v>
      </c>
      <c r="T6207" s="16" t="n">
        <f aca="false">IF(Q6207="Overstocked",(G6207-Summary!$B$6*H6207)*J6207,0)</f>
        <v>0</v>
      </c>
    </row>
    <row r="6208" customFormat="false" ht="15" hidden="false" customHeight="false" outlineLevel="0" collapsed="false">
      <c r="A6208" s="0" t="s">
        <v>6306</v>
      </c>
      <c r="B6208" s="0" t="s">
        <v>84</v>
      </c>
      <c r="C6208" s="0" t="s">
        <v>78</v>
      </c>
      <c r="D6208" s="0" t="s">
        <v>90</v>
      </c>
      <c r="E6208" s="14" t="n">
        <v>45505</v>
      </c>
      <c r="F6208" s="14" t="n">
        <v>45508</v>
      </c>
      <c r="G6208" s="0" t="n">
        <v>405</v>
      </c>
      <c r="H6208" s="0" t="n">
        <v>123</v>
      </c>
      <c r="I6208" s="0" t="n">
        <v>247</v>
      </c>
      <c r="J6208" s="0" t="n">
        <v>587</v>
      </c>
      <c r="K6208" s="0" t="n">
        <v>718</v>
      </c>
      <c r="L6208" s="15" t="s">
        <v>93</v>
      </c>
      <c r="M6208" s="0" t="n">
        <v>3</v>
      </c>
      <c r="N6208" s="16" t="n">
        <f aca="false">I6208*K6208</f>
        <v>177346</v>
      </c>
      <c r="O6208" s="16" t="n">
        <f aca="false">I6208*(K6208-J6208)</f>
        <v>32357</v>
      </c>
      <c r="P6208" s="15" t="n">
        <f aca="false">K6208-J6208</f>
        <v>131</v>
      </c>
      <c r="Q6208" s="0" t="str">
        <f aca="false">IF(G6208=0,"Out of stock",IF(G6208&lt;H6208,"Understocked",IF(G6208&gt;Summary!$B$6*H6208,"Overstocked","Healthy")))</f>
        <v>Healthy</v>
      </c>
      <c r="R6208" s="0" t="str">
        <f aca="false">IF(I6208&gt;=Summary!$B$7,"Fast",IF(I6208&lt;Summary!$B$8,"Slow","Medium"))</f>
        <v>Fast</v>
      </c>
      <c r="S6208" s="15" t="n">
        <f aca="false">IF(M6208&gt;Summary!$B$5,1,0)</f>
        <v>0</v>
      </c>
      <c r="T6208" s="16" t="n">
        <f aca="false">IF(Q6208="Overstocked",(G6208-Summary!$B$6*H6208)*J6208,0)</f>
        <v>0</v>
      </c>
    </row>
    <row r="6209" customFormat="false" ht="15" hidden="false" customHeight="false" outlineLevel="0" collapsed="false">
      <c r="A6209" s="0" t="s">
        <v>6307</v>
      </c>
      <c r="B6209" s="0" t="s">
        <v>111</v>
      </c>
      <c r="C6209" s="0" t="s">
        <v>85</v>
      </c>
      <c r="D6209" s="0" t="s">
        <v>92</v>
      </c>
      <c r="E6209" s="14" t="n">
        <v>45347</v>
      </c>
      <c r="F6209" s="14" t="n">
        <v>45351</v>
      </c>
      <c r="G6209" s="0" t="n">
        <v>499</v>
      </c>
      <c r="H6209" s="0" t="n">
        <v>85</v>
      </c>
      <c r="I6209" s="0" t="n">
        <v>266</v>
      </c>
      <c r="J6209" s="0" t="n">
        <v>1426</v>
      </c>
      <c r="K6209" s="0" t="n">
        <v>1479</v>
      </c>
      <c r="L6209" s="15" t="s">
        <v>93</v>
      </c>
      <c r="M6209" s="0" t="n">
        <v>4</v>
      </c>
      <c r="N6209" s="16" t="n">
        <f aca="false">I6209*K6209</f>
        <v>393414</v>
      </c>
      <c r="O6209" s="16" t="n">
        <f aca="false">I6209*(K6209-J6209)</f>
        <v>14098</v>
      </c>
      <c r="P6209" s="15" t="n">
        <f aca="false">K6209-J6209</f>
        <v>53</v>
      </c>
      <c r="Q6209" s="0" t="str">
        <f aca="false">IF(G6209=0,"Out of stock",IF(G6209&lt;H6209,"Understocked",IF(G6209&gt;Summary!$B$6*H6209,"Overstocked","Healthy")))</f>
        <v>Overstocked</v>
      </c>
      <c r="R6209" s="0" t="str">
        <f aca="false">IF(I6209&gt;=Summary!$B$7,"Fast",IF(I6209&lt;Summary!$B$8,"Slow","Medium"))</f>
        <v>Fast</v>
      </c>
      <c r="S6209" s="15" t="n">
        <f aca="false">IF(M6209&gt;Summary!$B$5,1,0)</f>
        <v>0</v>
      </c>
      <c r="T6209" s="16" t="n">
        <f aca="false">IF(Q6209="Overstocked",(G6209-Summary!$B$6*H6209)*J6209,0)</f>
        <v>226734</v>
      </c>
    </row>
    <row r="6210" customFormat="false" ht="15" hidden="false" customHeight="false" outlineLevel="0" collapsed="false">
      <c r="A6210" s="0" t="s">
        <v>6308</v>
      </c>
      <c r="B6210" s="0" t="s">
        <v>95</v>
      </c>
      <c r="C6210" s="0" t="s">
        <v>96</v>
      </c>
      <c r="D6210" s="0" t="s">
        <v>90</v>
      </c>
      <c r="E6210" s="14" t="n">
        <v>45324</v>
      </c>
      <c r="F6210" s="14" t="n">
        <v>45327</v>
      </c>
      <c r="G6210" s="0" t="n">
        <v>411</v>
      </c>
      <c r="H6210" s="0" t="n">
        <v>106</v>
      </c>
      <c r="I6210" s="0" t="n">
        <v>196</v>
      </c>
      <c r="J6210" s="0" t="n">
        <v>1278</v>
      </c>
      <c r="K6210" s="0" t="n">
        <v>1425</v>
      </c>
      <c r="L6210" s="15" t="s">
        <v>93</v>
      </c>
      <c r="M6210" s="0" t="n">
        <v>3</v>
      </c>
      <c r="N6210" s="16" t="n">
        <f aca="false">I6210*K6210</f>
        <v>279300</v>
      </c>
      <c r="O6210" s="16" t="n">
        <f aca="false">I6210*(K6210-J6210)</f>
        <v>28812</v>
      </c>
      <c r="P6210" s="15" t="n">
        <f aca="false">K6210-J6210</f>
        <v>147</v>
      </c>
      <c r="Q6210" s="0" t="str">
        <f aca="false">IF(G6210=0,"Out of stock",IF(G6210&lt;H6210,"Understocked",IF(G6210&gt;Summary!$B$6*H6210,"Overstocked","Healthy")))</f>
        <v>Healthy</v>
      </c>
      <c r="R6210" s="0" t="str">
        <f aca="false">IF(I6210&gt;=Summary!$B$7,"Fast",IF(I6210&lt;Summary!$B$8,"Slow","Medium"))</f>
        <v>Medium</v>
      </c>
      <c r="S6210" s="15" t="n">
        <f aca="false">IF(M6210&gt;Summary!$B$5,1,0)</f>
        <v>0</v>
      </c>
      <c r="T6210" s="16" t="n">
        <f aca="false">IF(Q6210="Overstocked",(G6210-Summary!$B$6*H6210)*J6210,0)</f>
        <v>0</v>
      </c>
    </row>
    <row r="6211" customFormat="false" ht="15" hidden="false" customHeight="false" outlineLevel="0" collapsed="false">
      <c r="A6211" s="0" t="s">
        <v>6309</v>
      </c>
      <c r="B6211" s="0" t="s">
        <v>77</v>
      </c>
      <c r="C6211" s="0" t="s">
        <v>85</v>
      </c>
      <c r="D6211" s="0" t="s">
        <v>102</v>
      </c>
      <c r="E6211" s="14" t="n">
        <v>45359</v>
      </c>
      <c r="F6211" s="14" t="n">
        <v>45367</v>
      </c>
      <c r="G6211" s="0" t="n">
        <v>414</v>
      </c>
      <c r="H6211" s="0" t="n">
        <v>85</v>
      </c>
      <c r="I6211" s="0" t="n">
        <v>101</v>
      </c>
      <c r="J6211" s="0" t="n">
        <v>224</v>
      </c>
      <c r="K6211" s="0" t="n">
        <v>613</v>
      </c>
      <c r="L6211" s="15" t="s">
        <v>87</v>
      </c>
      <c r="M6211" s="0" t="n">
        <v>8</v>
      </c>
      <c r="N6211" s="16" t="n">
        <f aca="false">I6211*K6211</f>
        <v>61913</v>
      </c>
      <c r="O6211" s="16" t="n">
        <f aca="false">I6211*(K6211-J6211)</f>
        <v>39289</v>
      </c>
      <c r="P6211" s="15" t="n">
        <f aca="false">K6211-J6211</f>
        <v>389</v>
      </c>
      <c r="Q6211" s="0" t="str">
        <f aca="false">IF(G6211=0,"Out of stock",IF(G6211&lt;H6211,"Understocked",IF(G6211&gt;Summary!$B$6*H6211,"Overstocked","Healthy")))</f>
        <v>Overstocked</v>
      </c>
      <c r="R6211" s="0" t="str">
        <f aca="false">IF(I6211&gt;=Summary!$B$7,"Fast",IF(I6211&lt;Summary!$B$8,"Slow","Medium"))</f>
        <v>Medium</v>
      </c>
      <c r="S6211" s="15" t="n">
        <f aca="false">IF(M6211&gt;Summary!$B$5,1,0)</f>
        <v>1</v>
      </c>
      <c r="T6211" s="16" t="n">
        <f aca="false">IF(Q6211="Overstocked",(G6211-Summary!$B$6*H6211)*J6211,0)</f>
        <v>16576</v>
      </c>
    </row>
    <row r="6212" customFormat="false" ht="15" hidden="false" customHeight="false" outlineLevel="0" collapsed="false">
      <c r="A6212" s="0" t="s">
        <v>6310</v>
      </c>
      <c r="B6212" s="0" t="s">
        <v>113</v>
      </c>
      <c r="C6212" s="0" t="s">
        <v>85</v>
      </c>
      <c r="D6212" s="0" t="s">
        <v>79</v>
      </c>
      <c r="E6212" s="14" t="n">
        <v>44978</v>
      </c>
      <c r="F6212" s="14" t="n">
        <v>44984</v>
      </c>
      <c r="G6212" s="0" t="n">
        <v>98</v>
      </c>
      <c r="H6212" s="0" t="n">
        <v>141</v>
      </c>
      <c r="I6212" s="0" t="n">
        <v>184</v>
      </c>
      <c r="J6212" s="0" t="n">
        <v>1851</v>
      </c>
      <c r="K6212" s="0" t="n">
        <v>2165</v>
      </c>
      <c r="L6212" s="15" t="s">
        <v>93</v>
      </c>
      <c r="M6212" s="0" t="n">
        <v>6</v>
      </c>
      <c r="N6212" s="16" t="n">
        <f aca="false">I6212*K6212</f>
        <v>398360</v>
      </c>
      <c r="O6212" s="16" t="n">
        <f aca="false">I6212*(K6212-J6212)</f>
        <v>57776</v>
      </c>
      <c r="P6212" s="15" t="n">
        <f aca="false">K6212-J6212</f>
        <v>314</v>
      </c>
      <c r="Q6212" s="0" t="str">
        <f aca="false">IF(G6212=0,"Out of stock",IF(G6212&lt;H6212,"Understocked",IF(G6212&gt;Summary!$B$6*H6212,"Overstocked","Healthy")))</f>
        <v>Understocked</v>
      </c>
      <c r="R6212" s="0" t="str">
        <f aca="false">IF(I6212&gt;=Summary!$B$7,"Fast",IF(I6212&lt;Summary!$B$8,"Slow","Medium"))</f>
        <v>Medium</v>
      </c>
      <c r="S6212" s="15" t="n">
        <f aca="false">IF(M6212&gt;Summary!$B$5,1,0)</f>
        <v>0</v>
      </c>
      <c r="T6212" s="16" t="n">
        <f aca="false">IF(Q6212="Overstocked",(G6212-Summary!$B$6*H6212)*J6212,0)</f>
        <v>0</v>
      </c>
    </row>
    <row r="6213" customFormat="false" ht="15" hidden="false" customHeight="false" outlineLevel="0" collapsed="false">
      <c r="A6213" s="0" t="s">
        <v>6311</v>
      </c>
      <c r="B6213" s="0" t="s">
        <v>123</v>
      </c>
      <c r="C6213" s="0" t="s">
        <v>104</v>
      </c>
      <c r="D6213" s="0" t="s">
        <v>79</v>
      </c>
      <c r="E6213" s="14" t="n">
        <v>45223</v>
      </c>
      <c r="F6213" s="14" t="n">
        <v>45232</v>
      </c>
      <c r="G6213" s="0" t="n">
        <v>410</v>
      </c>
      <c r="H6213" s="0" t="n">
        <v>83</v>
      </c>
      <c r="I6213" s="0" t="n">
        <v>113</v>
      </c>
      <c r="J6213" s="0" t="n">
        <v>1415</v>
      </c>
      <c r="K6213" s="0" t="n">
        <v>1589</v>
      </c>
      <c r="L6213" s="15" t="s">
        <v>93</v>
      </c>
      <c r="M6213" s="0" t="n">
        <v>9</v>
      </c>
      <c r="N6213" s="16" t="n">
        <f aca="false">I6213*K6213</f>
        <v>179557</v>
      </c>
      <c r="O6213" s="16" t="n">
        <f aca="false">I6213*(K6213-J6213)</f>
        <v>19662</v>
      </c>
      <c r="P6213" s="15" t="n">
        <f aca="false">K6213-J6213</f>
        <v>174</v>
      </c>
      <c r="Q6213" s="0" t="str">
        <f aca="false">IF(G6213=0,"Out of stock",IF(G6213&lt;H6213,"Understocked",IF(G6213&gt;Summary!$B$6*H6213,"Overstocked","Healthy")))</f>
        <v>Overstocked</v>
      </c>
      <c r="R6213" s="0" t="str">
        <f aca="false">IF(I6213&gt;=Summary!$B$7,"Fast",IF(I6213&lt;Summary!$B$8,"Slow","Medium"))</f>
        <v>Medium</v>
      </c>
      <c r="S6213" s="15" t="n">
        <f aca="false">IF(M6213&gt;Summary!$B$5,1,0)</f>
        <v>1</v>
      </c>
      <c r="T6213" s="16" t="n">
        <f aca="false">IF(Q6213="Overstocked",(G6213-Summary!$B$6*H6213)*J6213,0)</f>
        <v>110370</v>
      </c>
    </row>
    <row r="6214" customFormat="false" ht="15" hidden="false" customHeight="false" outlineLevel="0" collapsed="false">
      <c r="A6214" s="0" t="s">
        <v>6312</v>
      </c>
      <c r="B6214" s="0" t="s">
        <v>111</v>
      </c>
      <c r="C6214" s="0" t="s">
        <v>104</v>
      </c>
      <c r="D6214" s="0" t="s">
        <v>92</v>
      </c>
      <c r="E6214" s="14" t="n">
        <v>45289</v>
      </c>
      <c r="F6214" s="14" t="n">
        <v>45299</v>
      </c>
      <c r="G6214" s="0" t="n">
        <v>438</v>
      </c>
      <c r="H6214" s="0" t="n">
        <v>98</v>
      </c>
      <c r="I6214" s="0" t="n">
        <v>157</v>
      </c>
      <c r="J6214" s="0" t="n">
        <v>1500</v>
      </c>
      <c r="K6214" s="0" t="n">
        <v>1599</v>
      </c>
      <c r="L6214" s="15" t="s">
        <v>82</v>
      </c>
      <c r="M6214" s="0" t="n">
        <v>10</v>
      </c>
      <c r="N6214" s="16" t="n">
        <f aca="false">I6214*K6214</f>
        <v>251043</v>
      </c>
      <c r="O6214" s="16" t="n">
        <f aca="false">I6214*(K6214-J6214)</f>
        <v>15543</v>
      </c>
      <c r="P6214" s="15" t="n">
        <f aca="false">K6214-J6214</f>
        <v>99</v>
      </c>
      <c r="Q6214" s="0" t="str">
        <f aca="false">IF(G6214=0,"Out of stock",IF(G6214&lt;H6214,"Understocked",IF(G6214&gt;Summary!$B$6*H6214,"Overstocked","Healthy")))</f>
        <v>Overstocked</v>
      </c>
      <c r="R6214" s="0" t="str">
        <f aca="false">IF(I6214&gt;=Summary!$B$7,"Fast",IF(I6214&lt;Summary!$B$8,"Slow","Medium"))</f>
        <v>Medium</v>
      </c>
      <c r="S6214" s="15" t="n">
        <f aca="false">IF(M6214&gt;Summary!$B$5,1,0)</f>
        <v>1</v>
      </c>
      <c r="T6214" s="16" t="n">
        <f aca="false">IF(Q6214="Overstocked",(G6214-Summary!$B$6*H6214)*J6214,0)</f>
        <v>69000</v>
      </c>
    </row>
    <row r="6215" customFormat="false" ht="15" hidden="false" customHeight="false" outlineLevel="0" collapsed="false">
      <c r="A6215" s="0" t="s">
        <v>6313</v>
      </c>
      <c r="B6215" s="0" t="s">
        <v>115</v>
      </c>
      <c r="C6215" s="0" t="s">
        <v>78</v>
      </c>
      <c r="D6215" s="0" t="s">
        <v>92</v>
      </c>
      <c r="E6215" s="14" t="n">
        <v>44989</v>
      </c>
      <c r="F6215" s="14" t="n">
        <v>44990</v>
      </c>
      <c r="G6215" s="0" t="n">
        <v>131</v>
      </c>
      <c r="H6215" s="0" t="n">
        <v>63</v>
      </c>
      <c r="I6215" s="0" t="n">
        <v>254</v>
      </c>
      <c r="J6215" s="0" t="n">
        <v>722</v>
      </c>
      <c r="K6215" s="0" t="n">
        <v>827</v>
      </c>
      <c r="L6215" s="15" t="s">
        <v>82</v>
      </c>
      <c r="M6215" s="0" t="n">
        <v>1</v>
      </c>
      <c r="N6215" s="16" t="n">
        <f aca="false">I6215*K6215</f>
        <v>210058</v>
      </c>
      <c r="O6215" s="16" t="n">
        <f aca="false">I6215*(K6215-J6215)</f>
        <v>26670</v>
      </c>
      <c r="P6215" s="15" t="n">
        <f aca="false">K6215-J6215</f>
        <v>105</v>
      </c>
      <c r="Q6215" s="0" t="str">
        <f aca="false">IF(G6215=0,"Out of stock",IF(G6215&lt;H6215,"Understocked",IF(G6215&gt;Summary!$B$6*H6215,"Overstocked","Healthy")))</f>
        <v>Healthy</v>
      </c>
      <c r="R6215" s="0" t="str">
        <f aca="false">IF(I6215&gt;=Summary!$B$7,"Fast",IF(I6215&lt;Summary!$B$8,"Slow","Medium"))</f>
        <v>Fast</v>
      </c>
      <c r="S6215" s="15" t="n">
        <f aca="false">IF(M6215&gt;Summary!$B$5,1,0)</f>
        <v>0</v>
      </c>
      <c r="T6215" s="16" t="n">
        <f aca="false">IF(Q6215="Overstocked",(G6215-Summary!$B$6*H6215)*J6215,0)</f>
        <v>0</v>
      </c>
    </row>
    <row r="6216" customFormat="false" ht="15" hidden="false" customHeight="false" outlineLevel="0" collapsed="false">
      <c r="A6216" s="0" t="s">
        <v>6314</v>
      </c>
      <c r="B6216" s="0" t="s">
        <v>84</v>
      </c>
      <c r="C6216" s="0" t="s">
        <v>85</v>
      </c>
      <c r="D6216" s="0" t="s">
        <v>92</v>
      </c>
      <c r="E6216" s="14" t="n">
        <v>45555</v>
      </c>
      <c r="F6216" s="14" t="n">
        <v>45565</v>
      </c>
      <c r="G6216" s="0" t="n">
        <v>224</v>
      </c>
      <c r="H6216" s="0" t="n">
        <v>137</v>
      </c>
      <c r="I6216" s="0" t="n">
        <v>113</v>
      </c>
      <c r="J6216" s="0" t="n">
        <v>253</v>
      </c>
      <c r="K6216" s="0" t="n">
        <v>329</v>
      </c>
      <c r="L6216" s="15" t="s">
        <v>82</v>
      </c>
      <c r="M6216" s="0" t="n">
        <v>10</v>
      </c>
      <c r="N6216" s="16" t="n">
        <f aca="false">I6216*K6216</f>
        <v>37177</v>
      </c>
      <c r="O6216" s="16" t="n">
        <f aca="false">I6216*(K6216-J6216)</f>
        <v>8588</v>
      </c>
      <c r="P6216" s="15" t="n">
        <f aca="false">K6216-J6216</f>
        <v>76</v>
      </c>
      <c r="Q6216" s="0" t="str">
        <f aca="false">IF(G6216=0,"Out of stock",IF(G6216&lt;H6216,"Understocked",IF(G6216&gt;Summary!$B$6*H6216,"Overstocked","Healthy")))</f>
        <v>Healthy</v>
      </c>
      <c r="R6216" s="0" t="str">
        <f aca="false">IF(I6216&gt;=Summary!$B$7,"Fast",IF(I6216&lt;Summary!$B$8,"Slow","Medium"))</f>
        <v>Medium</v>
      </c>
      <c r="S6216" s="15" t="n">
        <f aca="false">IF(M6216&gt;Summary!$B$5,1,0)</f>
        <v>1</v>
      </c>
      <c r="T6216" s="16" t="n">
        <f aca="false">IF(Q6216="Overstocked",(G6216-Summary!$B$6*H6216)*J6216,0)</f>
        <v>0</v>
      </c>
    </row>
    <row r="6217" customFormat="false" ht="15" hidden="false" customHeight="false" outlineLevel="0" collapsed="false">
      <c r="A6217" s="0" t="s">
        <v>6315</v>
      </c>
      <c r="B6217" s="0" t="s">
        <v>113</v>
      </c>
      <c r="C6217" s="0" t="s">
        <v>104</v>
      </c>
      <c r="D6217" s="0" t="s">
        <v>102</v>
      </c>
      <c r="E6217" s="14" t="n">
        <v>45039</v>
      </c>
      <c r="F6217" s="14" t="n">
        <v>45046</v>
      </c>
      <c r="G6217" s="0" t="n">
        <v>277</v>
      </c>
      <c r="H6217" s="0" t="n">
        <v>102</v>
      </c>
      <c r="I6217" s="0" t="n">
        <v>229</v>
      </c>
      <c r="J6217" s="0" t="n">
        <v>952</v>
      </c>
      <c r="K6217" s="0" t="n">
        <v>1034</v>
      </c>
      <c r="L6217" s="15" t="s">
        <v>87</v>
      </c>
      <c r="M6217" s="0" t="n">
        <v>7</v>
      </c>
      <c r="N6217" s="16" t="n">
        <f aca="false">I6217*K6217</f>
        <v>236786</v>
      </c>
      <c r="O6217" s="16" t="n">
        <f aca="false">I6217*(K6217-J6217)</f>
        <v>18778</v>
      </c>
      <c r="P6217" s="15" t="n">
        <f aca="false">K6217-J6217</f>
        <v>82</v>
      </c>
      <c r="Q6217" s="0" t="str">
        <f aca="false">IF(G6217=0,"Out of stock",IF(G6217&lt;H6217,"Understocked",IF(G6217&gt;Summary!$B$6*H6217,"Overstocked","Healthy")))</f>
        <v>Healthy</v>
      </c>
      <c r="R6217" s="0" t="str">
        <f aca="false">IF(I6217&gt;=Summary!$B$7,"Fast",IF(I6217&lt;Summary!$B$8,"Slow","Medium"))</f>
        <v>Fast</v>
      </c>
      <c r="S6217" s="15" t="n">
        <f aca="false">IF(M6217&gt;Summary!$B$5,1,0)</f>
        <v>0</v>
      </c>
      <c r="T6217" s="16" t="n">
        <f aca="false">IF(Q6217="Overstocked",(G6217-Summary!$B$6*H6217)*J6217,0)</f>
        <v>0</v>
      </c>
    </row>
    <row r="6218" customFormat="false" ht="15" hidden="false" customHeight="false" outlineLevel="0" collapsed="false">
      <c r="A6218" s="0" t="s">
        <v>6316</v>
      </c>
      <c r="B6218" s="0" t="s">
        <v>95</v>
      </c>
      <c r="C6218" s="0" t="s">
        <v>104</v>
      </c>
      <c r="D6218" s="0" t="s">
        <v>102</v>
      </c>
      <c r="E6218" s="14" t="n">
        <v>45655</v>
      </c>
      <c r="F6218" s="14" t="n">
        <v>45656</v>
      </c>
      <c r="G6218" s="0" t="n">
        <v>87</v>
      </c>
      <c r="H6218" s="0" t="n">
        <v>58</v>
      </c>
      <c r="I6218" s="0" t="n">
        <v>289</v>
      </c>
      <c r="J6218" s="0" t="n">
        <v>1456</v>
      </c>
      <c r="K6218" s="0" t="n">
        <v>1920</v>
      </c>
      <c r="L6218" s="15" t="s">
        <v>97</v>
      </c>
      <c r="M6218" s="0" t="n">
        <v>1</v>
      </c>
      <c r="N6218" s="16" t="n">
        <f aca="false">I6218*K6218</f>
        <v>554880</v>
      </c>
      <c r="O6218" s="16" t="n">
        <f aca="false">I6218*(K6218-J6218)</f>
        <v>134096</v>
      </c>
      <c r="P6218" s="15" t="n">
        <f aca="false">K6218-J6218</f>
        <v>464</v>
      </c>
      <c r="Q6218" s="0" t="str">
        <f aca="false">IF(G6218=0,"Out of stock",IF(G6218&lt;H6218,"Understocked",IF(G6218&gt;Summary!$B$6*H6218,"Overstocked","Healthy")))</f>
        <v>Healthy</v>
      </c>
      <c r="R6218" s="0" t="str">
        <f aca="false">IF(I6218&gt;=Summary!$B$7,"Fast",IF(I6218&lt;Summary!$B$8,"Slow","Medium"))</f>
        <v>Fast</v>
      </c>
      <c r="S6218" s="15" t="n">
        <f aca="false">IF(M6218&gt;Summary!$B$5,1,0)</f>
        <v>0</v>
      </c>
      <c r="T6218" s="16" t="n">
        <f aca="false">IF(Q6218="Overstocked",(G6218-Summary!$B$6*H6218)*J6218,0)</f>
        <v>0</v>
      </c>
    </row>
    <row r="6219" customFormat="false" ht="15" hidden="false" customHeight="false" outlineLevel="0" collapsed="false">
      <c r="A6219" s="0" t="s">
        <v>6317</v>
      </c>
      <c r="B6219" s="0" t="s">
        <v>95</v>
      </c>
      <c r="C6219" s="0" t="s">
        <v>85</v>
      </c>
      <c r="D6219" s="0" t="s">
        <v>86</v>
      </c>
      <c r="E6219" s="14" t="n">
        <v>45552</v>
      </c>
      <c r="F6219" s="14" t="n">
        <v>45553</v>
      </c>
      <c r="G6219" s="0" t="n">
        <v>335</v>
      </c>
      <c r="H6219" s="0" t="n">
        <v>53</v>
      </c>
      <c r="I6219" s="0" t="n">
        <v>140</v>
      </c>
      <c r="J6219" s="0" t="n">
        <v>738</v>
      </c>
      <c r="K6219" s="0" t="n">
        <v>963</v>
      </c>
      <c r="L6219" s="15" t="s">
        <v>97</v>
      </c>
      <c r="M6219" s="0" t="n">
        <v>1</v>
      </c>
      <c r="N6219" s="16" t="n">
        <f aca="false">I6219*K6219</f>
        <v>134820</v>
      </c>
      <c r="O6219" s="16" t="n">
        <f aca="false">I6219*(K6219-J6219)</f>
        <v>31500</v>
      </c>
      <c r="P6219" s="15" t="n">
        <f aca="false">K6219-J6219</f>
        <v>225</v>
      </c>
      <c r="Q6219" s="0" t="str">
        <f aca="false">IF(G6219=0,"Out of stock",IF(G6219&lt;H6219,"Understocked",IF(G6219&gt;Summary!$B$6*H6219,"Overstocked","Healthy")))</f>
        <v>Overstocked</v>
      </c>
      <c r="R6219" s="0" t="str">
        <f aca="false">IF(I6219&gt;=Summary!$B$7,"Fast",IF(I6219&lt;Summary!$B$8,"Slow","Medium"))</f>
        <v>Medium</v>
      </c>
      <c r="S6219" s="15" t="n">
        <f aca="false">IF(M6219&gt;Summary!$B$5,1,0)</f>
        <v>0</v>
      </c>
      <c r="T6219" s="16" t="n">
        <f aca="false">IF(Q6219="Overstocked",(G6219-Summary!$B$6*H6219)*J6219,0)</f>
        <v>90774</v>
      </c>
    </row>
    <row r="6220" customFormat="false" ht="15" hidden="false" customHeight="false" outlineLevel="0" collapsed="false">
      <c r="A6220" s="0" t="s">
        <v>6318</v>
      </c>
      <c r="B6220" s="0" t="s">
        <v>89</v>
      </c>
      <c r="C6220" s="0" t="s">
        <v>104</v>
      </c>
      <c r="D6220" s="0" t="s">
        <v>102</v>
      </c>
      <c r="E6220" s="14" t="n">
        <v>45440</v>
      </c>
      <c r="F6220" s="14" t="n">
        <v>45441</v>
      </c>
      <c r="G6220" s="0" t="n">
        <v>489</v>
      </c>
      <c r="H6220" s="0" t="n">
        <v>143</v>
      </c>
      <c r="I6220" s="0" t="n">
        <v>291</v>
      </c>
      <c r="J6220" s="0" t="n">
        <v>1661</v>
      </c>
      <c r="K6220" s="0" t="n">
        <v>2109</v>
      </c>
      <c r="L6220" s="15" t="s">
        <v>97</v>
      </c>
      <c r="M6220" s="0" t="n">
        <v>1</v>
      </c>
      <c r="N6220" s="16" t="n">
        <f aca="false">I6220*K6220</f>
        <v>613719</v>
      </c>
      <c r="O6220" s="16" t="n">
        <f aca="false">I6220*(K6220-J6220)</f>
        <v>130368</v>
      </c>
      <c r="P6220" s="15" t="n">
        <f aca="false">K6220-J6220</f>
        <v>448</v>
      </c>
      <c r="Q6220" s="0" t="str">
        <f aca="false">IF(G6220=0,"Out of stock",IF(G6220&lt;H6220,"Understocked",IF(G6220&gt;Summary!$B$6*H6220,"Overstocked","Healthy")))</f>
        <v>Healthy</v>
      </c>
      <c r="R6220" s="0" t="str">
        <f aca="false">IF(I6220&gt;=Summary!$B$7,"Fast",IF(I6220&lt;Summary!$B$8,"Slow","Medium"))</f>
        <v>Fast</v>
      </c>
      <c r="S6220" s="15" t="n">
        <f aca="false">IF(M6220&gt;Summary!$B$5,1,0)</f>
        <v>0</v>
      </c>
      <c r="T6220" s="16" t="n">
        <f aca="false">IF(Q6220="Overstocked",(G6220-Summary!$B$6*H6220)*J6220,0)</f>
        <v>0</v>
      </c>
    </row>
    <row r="6221" customFormat="false" ht="15" hidden="false" customHeight="false" outlineLevel="0" collapsed="false">
      <c r="A6221" s="0" t="s">
        <v>6319</v>
      </c>
      <c r="B6221" s="0" t="s">
        <v>101</v>
      </c>
      <c r="C6221" s="0" t="s">
        <v>104</v>
      </c>
      <c r="D6221" s="0" t="s">
        <v>86</v>
      </c>
      <c r="E6221" s="14" t="n">
        <v>45426</v>
      </c>
      <c r="F6221" s="14" t="n">
        <v>45428</v>
      </c>
      <c r="G6221" s="0" t="n">
        <v>441</v>
      </c>
      <c r="H6221" s="0" t="n">
        <v>101</v>
      </c>
      <c r="I6221" s="0" t="n">
        <v>295</v>
      </c>
      <c r="J6221" s="0" t="n">
        <v>1744</v>
      </c>
      <c r="K6221" s="0" t="n">
        <v>2174</v>
      </c>
      <c r="L6221" s="15" t="s">
        <v>82</v>
      </c>
      <c r="M6221" s="0" t="n">
        <v>2</v>
      </c>
      <c r="N6221" s="16" t="n">
        <f aca="false">I6221*K6221</f>
        <v>641330</v>
      </c>
      <c r="O6221" s="16" t="n">
        <f aca="false">I6221*(K6221-J6221)</f>
        <v>126850</v>
      </c>
      <c r="P6221" s="15" t="n">
        <f aca="false">K6221-J6221</f>
        <v>430</v>
      </c>
      <c r="Q6221" s="0" t="str">
        <f aca="false">IF(G6221=0,"Out of stock",IF(G6221&lt;H6221,"Understocked",IF(G6221&gt;Summary!$B$6*H6221,"Overstocked","Healthy")))</f>
        <v>Overstocked</v>
      </c>
      <c r="R6221" s="0" t="str">
        <f aca="false">IF(I6221&gt;=Summary!$B$7,"Fast",IF(I6221&lt;Summary!$B$8,"Slow","Medium"))</f>
        <v>Fast</v>
      </c>
      <c r="S6221" s="15" t="n">
        <f aca="false">IF(M6221&gt;Summary!$B$5,1,0)</f>
        <v>0</v>
      </c>
      <c r="T6221" s="16" t="n">
        <f aca="false">IF(Q6221="Overstocked",(G6221-Summary!$B$6*H6221)*J6221,0)</f>
        <v>64528</v>
      </c>
    </row>
    <row r="6222" customFormat="false" ht="15" hidden="false" customHeight="false" outlineLevel="0" collapsed="false">
      <c r="A6222" s="0" t="s">
        <v>6320</v>
      </c>
      <c r="B6222" s="0" t="s">
        <v>113</v>
      </c>
      <c r="C6222" s="0" t="s">
        <v>78</v>
      </c>
      <c r="D6222" s="0" t="s">
        <v>79</v>
      </c>
      <c r="E6222" s="14" t="n">
        <v>45218</v>
      </c>
      <c r="F6222" s="14" t="n">
        <v>45221</v>
      </c>
      <c r="G6222" s="0" t="n">
        <v>119</v>
      </c>
      <c r="H6222" s="0" t="n">
        <v>123</v>
      </c>
      <c r="I6222" s="0" t="n">
        <v>38</v>
      </c>
      <c r="J6222" s="0" t="n">
        <v>1154</v>
      </c>
      <c r="K6222" s="0" t="n">
        <v>1413</v>
      </c>
      <c r="L6222" s="15" t="s">
        <v>87</v>
      </c>
      <c r="M6222" s="0" t="n">
        <v>3</v>
      </c>
      <c r="N6222" s="16" t="n">
        <f aca="false">I6222*K6222</f>
        <v>53694</v>
      </c>
      <c r="O6222" s="16" t="n">
        <f aca="false">I6222*(K6222-J6222)</f>
        <v>9842</v>
      </c>
      <c r="P6222" s="15" t="n">
        <f aca="false">K6222-J6222</f>
        <v>259</v>
      </c>
      <c r="Q6222" s="0" t="str">
        <f aca="false">IF(G6222=0,"Out of stock",IF(G6222&lt;H6222,"Understocked",IF(G6222&gt;Summary!$B$6*H6222,"Overstocked","Healthy")))</f>
        <v>Understocked</v>
      </c>
      <c r="R6222" s="0" t="str">
        <f aca="false">IF(I6222&gt;=Summary!$B$7,"Fast",IF(I6222&lt;Summary!$B$8,"Slow","Medium"))</f>
        <v>Slow</v>
      </c>
      <c r="S6222" s="15" t="n">
        <f aca="false">IF(M6222&gt;Summary!$B$5,1,0)</f>
        <v>0</v>
      </c>
      <c r="T6222" s="16" t="n">
        <f aca="false">IF(Q6222="Overstocked",(G6222-Summary!$B$6*H6222)*J6222,0)</f>
        <v>0</v>
      </c>
    </row>
    <row r="6223" customFormat="false" ht="15" hidden="false" customHeight="false" outlineLevel="0" collapsed="false">
      <c r="A6223" s="0" t="s">
        <v>6321</v>
      </c>
      <c r="B6223" s="0" t="s">
        <v>115</v>
      </c>
      <c r="C6223" s="0" t="s">
        <v>85</v>
      </c>
      <c r="D6223" s="0" t="s">
        <v>90</v>
      </c>
      <c r="E6223" s="14" t="n">
        <v>45558</v>
      </c>
      <c r="F6223" s="14" t="n">
        <v>45559</v>
      </c>
      <c r="G6223" s="0" t="n">
        <v>315</v>
      </c>
      <c r="H6223" s="0" t="n">
        <v>50</v>
      </c>
      <c r="I6223" s="0" t="n">
        <v>211</v>
      </c>
      <c r="J6223" s="0" t="n">
        <v>841</v>
      </c>
      <c r="K6223" s="0" t="n">
        <v>1328</v>
      </c>
      <c r="L6223" s="15" t="s">
        <v>80</v>
      </c>
      <c r="M6223" s="0" t="n">
        <v>1</v>
      </c>
      <c r="N6223" s="16" t="n">
        <f aca="false">I6223*K6223</f>
        <v>280208</v>
      </c>
      <c r="O6223" s="16" t="n">
        <f aca="false">I6223*(K6223-J6223)</f>
        <v>102757</v>
      </c>
      <c r="P6223" s="15" t="n">
        <f aca="false">K6223-J6223</f>
        <v>487</v>
      </c>
      <c r="Q6223" s="0" t="str">
        <f aca="false">IF(G6223=0,"Out of stock",IF(G6223&lt;H6223,"Understocked",IF(G6223&gt;Summary!$B$6*H6223,"Overstocked","Healthy")))</f>
        <v>Overstocked</v>
      </c>
      <c r="R6223" s="0" t="str">
        <f aca="false">IF(I6223&gt;=Summary!$B$7,"Fast",IF(I6223&lt;Summary!$B$8,"Slow","Medium"))</f>
        <v>Fast</v>
      </c>
      <c r="S6223" s="15" t="n">
        <f aca="false">IF(M6223&gt;Summary!$B$5,1,0)</f>
        <v>0</v>
      </c>
      <c r="T6223" s="16" t="n">
        <f aca="false">IF(Q6223="Overstocked",(G6223-Summary!$B$6*H6223)*J6223,0)</f>
        <v>96715</v>
      </c>
    </row>
    <row r="6224" customFormat="false" ht="15" hidden="false" customHeight="false" outlineLevel="0" collapsed="false">
      <c r="A6224" s="0" t="s">
        <v>6322</v>
      </c>
      <c r="B6224" s="0" t="s">
        <v>95</v>
      </c>
      <c r="C6224" s="0" t="s">
        <v>78</v>
      </c>
      <c r="D6224" s="0" t="s">
        <v>92</v>
      </c>
      <c r="E6224" s="14" t="n">
        <v>45314</v>
      </c>
      <c r="F6224" s="14" t="n">
        <v>45319</v>
      </c>
      <c r="G6224" s="0" t="n">
        <v>123</v>
      </c>
      <c r="H6224" s="0" t="n">
        <v>134</v>
      </c>
      <c r="I6224" s="0" t="n">
        <v>221</v>
      </c>
      <c r="J6224" s="0" t="n">
        <v>506</v>
      </c>
      <c r="K6224" s="0" t="n">
        <v>911</v>
      </c>
      <c r="L6224" s="15" t="s">
        <v>87</v>
      </c>
      <c r="M6224" s="0" t="n">
        <v>5</v>
      </c>
      <c r="N6224" s="16" t="n">
        <f aca="false">I6224*K6224</f>
        <v>201331</v>
      </c>
      <c r="O6224" s="16" t="n">
        <f aca="false">I6224*(K6224-J6224)</f>
        <v>89505</v>
      </c>
      <c r="P6224" s="15" t="n">
        <f aca="false">K6224-J6224</f>
        <v>405</v>
      </c>
      <c r="Q6224" s="0" t="str">
        <f aca="false">IF(G6224=0,"Out of stock",IF(G6224&lt;H6224,"Understocked",IF(G6224&gt;Summary!$B$6*H6224,"Overstocked","Healthy")))</f>
        <v>Understocked</v>
      </c>
      <c r="R6224" s="0" t="str">
        <f aca="false">IF(I6224&gt;=Summary!$B$7,"Fast",IF(I6224&lt;Summary!$B$8,"Slow","Medium"))</f>
        <v>Fast</v>
      </c>
      <c r="S6224" s="15" t="n">
        <f aca="false">IF(M6224&gt;Summary!$B$5,1,0)</f>
        <v>0</v>
      </c>
      <c r="T6224" s="16" t="n">
        <f aca="false">IF(Q6224="Overstocked",(G6224-Summary!$B$6*H6224)*J6224,0)</f>
        <v>0</v>
      </c>
    </row>
    <row r="6225" customFormat="false" ht="15" hidden="false" customHeight="false" outlineLevel="0" collapsed="false">
      <c r="A6225" s="0" t="s">
        <v>6323</v>
      </c>
      <c r="B6225" s="0" t="s">
        <v>107</v>
      </c>
      <c r="C6225" s="0" t="s">
        <v>104</v>
      </c>
      <c r="D6225" s="0" t="s">
        <v>79</v>
      </c>
      <c r="E6225" s="14" t="n">
        <v>44947</v>
      </c>
      <c r="F6225" s="14" t="n">
        <v>44954</v>
      </c>
      <c r="G6225" s="0" t="n">
        <v>112</v>
      </c>
      <c r="H6225" s="0" t="n">
        <v>55</v>
      </c>
      <c r="I6225" s="0" t="n">
        <v>220</v>
      </c>
      <c r="J6225" s="0" t="n">
        <v>820</v>
      </c>
      <c r="K6225" s="0" t="n">
        <v>1272</v>
      </c>
      <c r="L6225" s="15" t="s">
        <v>80</v>
      </c>
      <c r="M6225" s="0" t="n">
        <v>7</v>
      </c>
      <c r="N6225" s="16" t="n">
        <f aca="false">I6225*K6225</f>
        <v>279840</v>
      </c>
      <c r="O6225" s="16" t="n">
        <f aca="false">I6225*(K6225-J6225)</f>
        <v>99440</v>
      </c>
      <c r="P6225" s="15" t="n">
        <f aca="false">K6225-J6225</f>
        <v>452</v>
      </c>
      <c r="Q6225" s="0" t="str">
        <f aca="false">IF(G6225=0,"Out of stock",IF(G6225&lt;H6225,"Understocked",IF(G6225&gt;Summary!$B$6*H6225,"Overstocked","Healthy")))</f>
        <v>Healthy</v>
      </c>
      <c r="R6225" s="0" t="str">
        <f aca="false">IF(I6225&gt;=Summary!$B$7,"Fast",IF(I6225&lt;Summary!$B$8,"Slow","Medium"))</f>
        <v>Fast</v>
      </c>
      <c r="S6225" s="15" t="n">
        <f aca="false">IF(M6225&gt;Summary!$B$5,1,0)</f>
        <v>0</v>
      </c>
      <c r="T6225" s="16" t="n">
        <f aca="false">IF(Q6225="Overstocked",(G6225-Summary!$B$6*H6225)*J6225,0)</f>
        <v>0</v>
      </c>
    </row>
    <row r="6226" customFormat="false" ht="15" hidden="false" customHeight="false" outlineLevel="0" collapsed="false">
      <c r="A6226" s="0" t="s">
        <v>6324</v>
      </c>
      <c r="B6226" s="0" t="s">
        <v>107</v>
      </c>
      <c r="C6226" s="0" t="s">
        <v>104</v>
      </c>
      <c r="D6226" s="0" t="s">
        <v>86</v>
      </c>
      <c r="E6226" s="14" t="n">
        <v>45195</v>
      </c>
      <c r="F6226" s="14" t="n">
        <v>45204</v>
      </c>
      <c r="G6226" s="0" t="n">
        <v>103</v>
      </c>
      <c r="H6226" s="0" t="n">
        <v>83</v>
      </c>
      <c r="I6226" s="0" t="n">
        <v>195</v>
      </c>
      <c r="J6226" s="0" t="n">
        <v>1063</v>
      </c>
      <c r="K6226" s="0" t="n">
        <v>1453</v>
      </c>
      <c r="L6226" s="15" t="s">
        <v>87</v>
      </c>
      <c r="M6226" s="0" t="n">
        <v>9</v>
      </c>
      <c r="N6226" s="16" t="n">
        <f aca="false">I6226*K6226</f>
        <v>283335</v>
      </c>
      <c r="O6226" s="16" t="n">
        <f aca="false">I6226*(K6226-J6226)</f>
        <v>76050</v>
      </c>
      <c r="P6226" s="15" t="n">
        <f aca="false">K6226-J6226</f>
        <v>390</v>
      </c>
      <c r="Q6226" s="0" t="str">
        <f aca="false">IF(G6226=0,"Out of stock",IF(G6226&lt;H6226,"Understocked",IF(G6226&gt;Summary!$B$6*H6226,"Overstocked","Healthy")))</f>
        <v>Healthy</v>
      </c>
      <c r="R6226" s="0" t="str">
        <f aca="false">IF(I6226&gt;=Summary!$B$7,"Fast",IF(I6226&lt;Summary!$B$8,"Slow","Medium"))</f>
        <v>Medium</v>
      </c>
      <c r="S6226" s="15" t="n">
        <f aca="false">IF(M6226&gt;Summary!$B$5,1,0)</f>
        <v>1</v>
      </c>
      <c r="T6226" s="16" t="n">
        <f aca="false">IF(Q6226="Overstocked",(G6226-Summary!$B$6*H6226)*J6226,0)</f>
        <v>0</v>
      </c>
    </row>
    <row r="6227" customFormat="false" ht="15" hidden="false" customHeight="false" outlineLevel="0" collapsed="false">
      <c r="A6227" s="0" t="s">
        <v>6325</v>
      </c>
      <c r="B6227" s="0" t="s">
        <v>95</v>
      </c>
      <c r="C6227" s="0" t="s">
        <v>104</v>
      </c>
      <c r="D6227" s="0" t="s">
        <v>79</v>
      </c>
      <c r="E6227" s="14" t="n">
        <v>45166</v>
      </c>
      <c r="F6227" s="14" t="n">
        <v>45173</v>
      </c>
      <c r="G6227" s="0" t="n">
        <v>381</v>
      </c>
      <c r="H6227" s="0" t="n">
        <v>91</v>
      </c>
      <c r="I6227" s="0" t="n">
        <v>98</v>
      </c>
      <c r="J6227" s="0" t="n">
        <v>1372</v>
      </c>
      <c r="K6227" s="0" t="n">
        <v>1538</v>
      </c>
      <c r="L6227" s="15" t="s">
        <v>93</v>
      </c>
      <c r="M6227" s="0" t="n">
        <v>7</v>
      </c>
      <c r="N6227" s="16" t="n">
        <f aca="false">I6227*K6227</f>
        <v>150724</v>
      </c>
      <c r="O6227" s="16" t="n">
        <f aca="false">I6227*(K6227-J6227)</f>
        <v>16268</v>
      </c>
      <c r="P6227" s="15" t="n">
        <f aca="false">K6227-J6227</f>
        <v>166</v>
      </c>
      <c r="Q6227" s="0" t="str">
        <f aca="false">IF(G6227=0,"Out of stock",IF(G6227&lt;H6227,"Understocked",IF(G6227&gt;Summary!$B$6*H6227,"Overstocked","Healthy")))</f>
        <v>Overstocked</v>
      </c>
      <c r="R6227" s="0" t="str">
        <f aca="false">IF(I6227&gt;=Summary!$B$7,"Fast",IF(I6227&lt;Summary!$B$8,"Slow","Medium"))</f>
        <v>Slow</v>
      </c>
      <c r="S6227" s="15" t="n">
        <f aca="false">IF(M6227&gt;Summary!$B$5,1,0)</f>
        <v>0</v>
      </c>
      <c r="T6227" s="16" t="n">
        <f aca="false">IF(Q6227="Overstocked",(G6227-Summary!$B$6*H6227)*J6227,0)</f>
        <v>23324</v>
      </c>
    </row>
    <row r="6228" customFormat="false" ht="15" hidden="false" customHeight="false" outlineLevel="0" collapsed="false">
      <c r="A6228" s="0" t="s">
        <v>6326</v>
      </c>
      <c r="B6228" s="0" t="s">
        <v>115</v>
      </c>
      <c r="C6228" s="0" t="s">
        <v>78</v>
      </c>
      <c r="D6228" s="0" t="s">
        <v>90</v>
      </c>
      <c r="E6228" s="14" t="n">
        <v>45361</v>
      </c>
      <c r="F6228" s="14" t="n">
        <v>45371</v>
      </c>
      <c r="G6228" s="0" t="n">
        <v>226</v>
      </c>
      <c r="H6228" s="0" t="n">
        <v>146</v>
      </c>
      <c r="I6228" s="0" t="n">
        <v>175</v>
      </c>
      <c r="J6228" s="0" t="n">
        <v>1731</v>
      </c>
      <c r="K6228" s="0" t="n">
        <v>2127</v>
      </c>
      <c r="L6228" s="15" t="s">
        <v>82</v>
      </c>
      <c r="M6228" s="0" t="n">
        <v>10</v>
      </c>
      <c r="N6228" s="16" t="n">
        <f aca="false">I6228*K6228</f>
        <v>372225</v>
      </c>
      <c r="O6228" s="16" t="n">
        <f aca="false">I6228*(K6228-J6228)</f>
        <v>69300</v>
      </c>
      <c r="P6228" s="15" t="n">
        <f aca="false">K6228-J6228</f>
        <v>396</v>
      </c>
      <c r="Q6228" s="0" t="str">
        <f aca="false">IF(G6228=0,"Out of stock",IF(G6228&lt;H6228,"Understocked",IF(G6228&gt;Summary!$B$6*H6228,"Overstocked","Healthy")))</f>
        <v>Healthy</v>
      </c>
      <c r="R6228" s="0" t="str">
        <f aca="false">IF(I6228&gt;=Summary!$B$7,"Fast",IF(I6228&lt;Summary!$B$8,"Slow","Medium"))</f>
        <v>Medium</v>
      </c>
      <c r="S6228" s="15" t="n">
        <f aca="false">IF(M6228&gt;Summary!$B$5,1,0)</f>
        <v>1</v>
      </c>
      <c r="T6228" s="16" t="n">
        <f aca="false">IF(Q6228="Overstocked",(G6228-Summary!$B$6*H6228)*J6228,0)</f>
        <v>0</v>
      </c>
    </row>
    <row r="6229" customFormat="false" ht="15" hidden="false" customHeight="false" outlineLevel="0" collapsed="false">
      <c r="A6229" s="0" t="s">
        <v>6327</v>
      </c>
      <c r="B6229" s="0" t="s">
        <v>123</v>
      </c>
      <c r="C6229" s="0" t="s">
        <v>85</v>
      </c>
      <c r="D6229" s="0" t="s">
        <v>92</v>
      </c>
      <c r="E6229" s="14" t="n">
        <v>45125</v>
      </c>
      <c r="F6229" s="14" t="n">
        <v>45129</v>
      </c>
      <c r="G6229" s="0" t="n">
        <v>26</v>
      </c>
      <c r="H6229" s="0" t="n">
        <v>146</v>
      </c>
      <c r="I6229" s="0" t="n">
        <v>121</v>
      </c>
      <c r="J6229" s="0" t="n">
        <v>430</v>
      </c>
      <c r="K6229" s="0" t="n">
        <v>913</v>
      </c>
      <c r="L6229" s="15" t="s">
        <v>93</v>
      </c>
      <c r="M6229" s="0" t="n">
        <v>4</v>
      </c>
      <c r="N6229" s="16" t="n">
        <f aca="false">I6229*K6229</f>
        <v>110473</v>
      </c>
      <c r="O6229" s="16" t="n">
        <f aca="false">I6229*(K6229-J6229)</f>
        <v>58443</v>
      </c>
      <c r="P6229" s="15" t="n">
        <f aca="false">K6229-J6229</f>
        <v>483</v>
      </c>
      <c r="Q6229" s="0" t="str">
        <f aca="false">IF(G6229=0,"Out of stock",IF(G6229&lt;H6229,"Understocked",IF(G6229&gt;Summary!$B$6*H6229,"Overstocked","Healthy")))</f>
        <v>Understocked</v>
      </c>
      <c r="R6229" s="0" t="str">
        <f aca="false">IF(I6229&gt;=Summary!$B$7,"Fast",IF(I6229&lt;Summary!$B$8,"Slow","Medium"))</f>
        <v>Medium</v>
      </c>
      <c r="S6229" s="15" t="n">
        <f aca="false">IF(M6229&gt;Summary!$B$5,1,0)</f>
        <v>0</v>
      </c>
      <c r="T6229" s="16" t="n">
        <f aca="false">IF(Q6229="Overstocked",(G6229-Summary!$B$6*H6229)*J6229,0)</f>
        <v>0</v>
      </c>
    </row>
    <row r="6230" customFormat="false" ht="15" hidden="false" customHeight="false" outlineLevel="0" collapsed="false">
      <c r="A6230" s="0" t="s">
        <v>6328</v>
      </c>
      <c r="B6230" s="0" t="s">
        <v>113</v>
      </c>
      <c r="C6230" s="0" t="s">
        <v>104</v>
      </c>
      <c r="D6230" s="0" t="s">
        <v>92</v>
      </c>
      <c r="E6230" s="14" t="n">
        <v>45311</v>
      </c>
      <c r="F6230" s="14" t="n">
        <v>45312</v>
      </c>
      <c r="G6230" s="0" t="n">
        <v>119</v>
      </c>
      <c r="H6230" s="0" t="n">
        <v>121</v>
      </c>
      <c r="I6230" s="0" t="n">
        <v>231</v>
      </c>
      <c r="J6230" s="0" t="n">
        <v>1772</v>
      </c>
      <c r="K6230" s="0" t="n">
        <v>2124</v>
      </c>
      <c r="L6230" s="15" t="s">
        <v>82</v>
      </c>
      <c r="M6230" s="0" t="n">
        <v>1</v>
      </c>
      <c r="N6230" s="16" t="n">
        <f aca="false">I6230*K6230</f>
        <v>490644</v>
      </c>
      <c r="O6230" s="16" t="n">
        <f aca="false">I6230*(K6230-J6230)</f>
        <v>81312</v>
      </c>
      <c r="P6230" s="15" t="n">
        <f aca="false">K6230-J6230</f>
        <v>352</v>
      </c>
      <c r="Q6230" s="0" t="str">
        <f aca="false">IF(G6230=0,"Out of stock",IF(G6230&lt;H6230,"Understocked",IF(G6230&gt;Summary!$B$6*H6230,"Overstocked","Healthy")))</f>
        <v>Understocked</v>
      </c>
      <c r="R6230" s="0" t="str">
        <f aca="false">IF(I6230&gt;=Summary!$B$7,"Fast",IF(I6230&lt;Summary!$B$8,"Slow","Medium"))</f>
        <v>Fast</v>
      </c>
      <c r="S6230" s="15" t="n">
        <f aca="false">IF(M6230&gt;Summary!$B$5,1,0)</f>
        <v>0</v>
      </c>
      <c r="T6230" s="16" t="n">
        <f aca="false">IF(Q6230="Overstocked",(G6230-Summary!$B$6*H6230)*J6230,0)</f>
        <v>0</v>
      </c>
    </row>
    <row r="6231" customFormat="false" ht="15" hidden="false" customHeight="false" outlineLevel="0" collapsed="false">
      <c r="A6231" s="0" t="s">
        <v>6329</v>
      </c>
      <c r="B6231" s="0" t="s">
        <v>95</v>
      </c>
      <c r="C6231" s="0" t="s">
        <v>104</v>
      </c>
      <c r="D6231" s="0" t="s">
        <v>79</v>
      </c>
      <c r="E6231" s="14" t="n">
        <v>45182</v>
      </c>
      <c r="F6231" s="14" t="n">
        <v>45190</v>
      </c>
      <c r="G6231" s="0" t="n">
        <v>225</v>
      </c>
      <c r="H6231" s="0" t="n">
        <v>59</v>
      </c>
      <c r="I6231" s="0" t="n">
        <v>190</v>
      </c>
      <c r="J6231" s="0" t="n">
        <v>1705</v>
      </c>
      <c r="K6231" s="0" t="n">
        <v>2133</v>
      </c>
      <c r="L6231" s="15" t="s">
        <v>93</v>
      </c>
      <c r="M6231" s="0" t="n">
        <v>8</v>
      </c>
      <c r="N6231" s="16" t="n">
        <f aca="false">I6231*K6231</f>
        <v>405270</v>
      </c>
      <c r="O6231" s="16" t="n">
        <f aca="false">I6231*(K6231-J6231)</f>
        <v>81320</v>
      </c>
      <c r="P6231" s="15" t="n">
        <f aca="false">K6231-J6231</f>
        <v>428</v>
      </c>
      <c r="Q6231" s="0" t="str">
        <f aca="false">IF(G6231=0,"Out of stock",IF(G6231&lt;H6231,"Understocked",IF(G6231&gt;Summary!$B$6*H6231,"Overstocked","Healthy")))</f>
        <v>Healthy</v>
      </c>
      <c r="R6231" s="0" t="str">
        <f aca="false">IF(I6231&gt;=Summary!$B$7,"Fast",IF(I6231&lt;Summary!$B$8,"Slow","Medium"))</f>
        <v>Medium</v>
      </c>
      <c r="S6231" s="15" t="n">
        <f aca="false">IF(M6231&gt;Summary!$B$5,1,0)</f>
        <v>1</v>
      </c>
      <c r="T6231" s="16" t="n">
        <f aca="false">IF(Q6231="Overstocked",(G6231-Summary!$B$6*H6231)*J6231,0)</f>
        <v>0</v>
      </c>
    </row>
    <row r="6232" customFormat="false" ht="15" hidden="false" customHeight="false" outlineLevel="0" collapsed="false">
      <c r="A6232" s="0" t="s">
        <v>6330</v>
      </c>
      <c r="B6232" s="0" t="s">
        <v>84</v>
      </c>
      <c r="C6232" s="0" t="s">
        <v>104</v>
      </c>
      <c r="D6232" s="0" t="s">
        <v>90</v>
      </c>
      <c r="E6232" s="14" t="n">
        <v>45269</v>
      </c>
      <c r="F6232" s="14" t="n">
        <v>45277</v>
      </c>
      <c r="G6232" s="0" t="n">
        <v>81</v>
      </c>
      <c r="H6232" s="0" t="n">
        <v>54</v>
      </c>
      <c r="I6232" s="0" t="n">
        <v>70</v>
      </c>
      <c r="J6232" s="0" t="n">
        <v>980</v>
      </c>
      <c r="K6232" s="0" t="n">
        <v>1250</v>
      </c>
      <c r="L6232" s="15" t="s">
        <v>93</v>
      </c>
      <c r="M6232" s="0" t="n">
        <v>8</v>
      </c>
      <c r="N6232" s="16" t="n">
        <f aca="false">I6232*K6232</f>
        <v>87500</v>
      </c>
      <c r="O6232" s="16" t="n">
        <f aca="false">I6232*(K6232-J6232)</f>
        <v>18900</v>
      </c>
      <c r="P6232" s="15" t="n">
        <f aca="false">K6232-J6232</f>
        <v>270</v>
      </c>
      <c r="Q6232" s="0" t="str">
        <f aca="false">IF(G6232=0,"Out of stock",IF(G6232&lt;H6232,"Understocked",IF(G6232&gt;Summary!$B$6*H6232,"Overstocked","Healthy")))</f>
        <v>Healthy</v>
      </c>
      <c r="R6232" s="0" t="str">
        <f aca="false">IF(I6232&gt;=Summary!$B$7,"Fast",IF(I6232&lt;Summary!$B$8,"Slow","Medium"))</f>
        <v>Slow</v>
      </c>
      <c r="S6232" s="15" t="n">
        <f aca="false">IF(M6232&gt;Summary!$B$5,1,0)</f>
        <v>1</v>
      </c>
      <c r="T6232" s="16" t="n">
        <f aca="false">IF(Q6232="Overstocked",(G6232-Summary!$B$6*H6232)*J6232,0)</f>
        <v>0</v>
      </c>
    </row>
    <row r="6233" customFormat="false" ht="15" hidden="false" customHeight="false" outlineLevel="0" collapsed="false">
      <c r="A6233" s="0" t="s">
        <v>6331</v>
      </c>
      <c r="B6233" s="0" t="s">
        <v>115</v>
      </c>
      <c r="C6233" s="0" t="s">
        <v>96</v>
      </c>
      <c r="D6233" s="0" t="s">
        <v>90</v>
      </c>
      <c r="E6233" s="14" t="n">
        <v>45109</v>
      </c>
      <c r="F6233" s="14" t="n">
        <v>45117</v>
      </c>
      <c r="G6233" s="0" t="n">
        <v>40</v>
      </c>
      <c r="H6233" s="0" t="n">
        <v>144</v>
      </c>
      <c r="I6233" s="0" t="n">
        <v>294</v>
      </c>
      <c r="J6233" s="0" t="n">
        <v>1400</v>
      </c>
      <c r="K6233" s="0" t="n">
        <v>1746</v>
      </c>
      <c r="L6233" s="15" t="s">
        <v>93</v>
      </c>
      <c r="M6233" s="0" t="n">
        <v>8</v>
      </c>
      <c r="N6233" s="16" t="n">
        <f aca="false">I6233*K6233</f>
        <v>513324</v>
      </c>
      <c r="O6233" s="16" t="n">
        <f aca="false">I6233*(K6233-J6233)</f>
        <v>101724</v>
      </c>
      <c r="P6233" s="15" t="n">
        <f aca="false">K6233-J6233</f>
        <v>346</v>
      </c>
      <c r="Q6233" s="0" t="str">
        <f aca="false">IF(G6233=0,"Out of stock",IF(G6233&lt;H6233,"Understocked",IF(G6233&gt;Summary!$B$6*H6233,"Overstocked","Healthy")))</f>
        <v>Understocked</v>
      </c>
      <c r="R6233" s="0" t="str">
        <f aca="false">IF(I6233&gt;=Summary!$B$7,"Fast",IF(I6233&lt;Summary!$B$8,"Slow","Medium"))</f>
        <v>Fast</v>
      </c>
      <c r="S6233" s="15" t="n">
        <f aca="false">IF(M6233&gt;Summary!$B$5,1,0)</f>
        <v>1</v>
      </c>
      <c r="T6233" s="16" t="n">
        <f aca="false">IF(Q6233="Overstocked",(G6233-Summary!$B$6*H6233)*J6233,0)</f>
        <v>0</v>
      </c>
    </row>
    <row r="6234" customFormat="false" ht="15" hidden="false" customHeight="false" outlineLevel="0" collapsed="false">
      <c r="A6234" s="0" t="s">
        <v>6332</v>
      </c>
      <c r="B6234" s="0" t="s">
        <v>101</v>
      </c>
      <c r="C6234" s="0" t="s">
        <v>78</v>
      </c>
      <c r="D6234" s="0" t="s">
        <v>86</v>
      </c>
      <c r="E6234" s="14" t="n">
        <v>44941</v>
      </c>
      <c r="F6234" s="14" t="n">
        <v>44951</v>
      </c>
      <c r="G6234" s="0" t="n">
        <v>322</v>
      </c>
      <c r="H6234" s="0" t="n">
        <v>118</v>
      </c>
      <c r="I6234" s="0" t="n">
        <v>193</v>
      </c>
      <c r="J6234" s="0" t="n">
        <v>689</v>
      </c>
      <c r="K6234" s="0" t="n">
        <v>983</v>
      </c>
      <c r="L6234" s="15" t="s">
        <v>82</v>
      </c>
      <c r="M6234" s="0" t="n">
        <v>10</v>
      </c>
      <c r="N6234" s="16" t="n">
        <f aca="false">I6234*K6234</f>
        <v>189719</v>
      </c>
      <c r="O6234" s="16" t="n">
        <f aca="false">I6234*(K6234-J6234)</f>
        <v>56742</v>
      </c>
      <c r="P6234" s="15" t="n">
        <f aca="false">K6234-J6234</f>
        <v>294</v>
      </c>
      <c r="Q6234" s="0" t="str">
        <f aca="false">IF(G6234=0,"Out of stock",IF(G6234&lt;H6234,"Understocked",IF(G6234&gt;Summary!$B$6*H6234,"Overstocked","Healthy")))</f>
        <v>Healthy</v>
      </c>
      <c r="R6234" s="0" t="str">
        <f aca="false">IF(I6234&gt;=Summary!$B$7,"Fast",IF(I6234&lt;Summary!$B$8,"Slow","Medium"))</f>
        <v>Medium</v>
      </c>
      <c r="S6234" s="15" t="n">
        <f aca="false">IF(M6234&gt;Summary!$B$5,1,0)</f>
        <v>1</v>
      </c>
      <c r="T6234" s="16" t="n">
        <f aca="false">IF(Q6234="Overstocked",(G6234-Summary!$B$6*H6234)*J6234,0)</f>
        <v>0</v>
      </c>
    </row>
    <row r="6235" customFormat="false" ht="15" hidden="false" customHeight="false" outlineLevel="0" collapsed="false">
      <c r="A6235" s="0" t="s">
        <v>6333</v>
      </c>
      <c r="B6235" s="0" t="s">
        <v>115</v>
      </c>
      <c r="C6235" s="0" t="s">
        <v>104</v>
      </c>
      <c r="D6235" s="0" t="s">
        <v>86</v>
      </c>
      <c r="E6235" s="14" t="n">
        <v>45162</v>
      </c>
      <c r="F6235" s="14" t="n">
        <v>45170</v>
      </c>
      <c r="G6235" s="0" t="n">
        <v>281</v>
      </c>
      <c r="H6235" s="0" t="n">
        <v>129</v>
      </c>
      <c r="I6235" s="0" t="n">
        <v>65</v>
      </c>
      <c r="J6235" s="0" t="n">
        <v>1300</v>
      </c>
      <c r="K6235" s="0" t="n">
        <v>1361</v>
      </c>
      <c r="L6235" s="15" t="s">
        <v>82</v>
      </c>
      <c r="M6235" s="0" t="n">
        <v>8</v>
      </c>
      <c r="N6235" s="16" t="n">
        <f aca="false">I6235*K6235</f>
        <v>88465</v>
      </c>
      <c r="O6235" s="16" t="n">
        <f aca="false">I6235*(K6235-J6235)</f>
        <v>3965</v>
      </c>
      <c r="P6235" s="15" t="n">
        <f aca="false">K6235-J6235</f>
        <v>61</v>
      </c>
      <c r="Q6235" s="0" t="str">
        <f aca="false">IF(G6235=0,"Out of stock",IF(G6235&lt;H6235,"Understocked",IF(G6235&gt;Summary!$B$6*H6235,"Overstocked","Healthy")))</f>
        <v>Healthy</v>
      </c>
      <c r="R6235" s="0" t="str">
        <f aca="false">IF(I6235&gt;=Summary!$B$7,"Fast",IF(I6235&lt;Summary!$B$8,"Slow","Medium"))</f>
        <v>Slow</v>
      </c>
      <c r="S6235" s="15" t="n">
        <f aca="false">IF(M6235&gt;Summary!$B$5,1,0)</f>
        <v>1</v>
      </c>
      <c r="T6235" s="16" t="n">
        <f aca="false">IF(Q6235="Overstocked",(G6235-Summary!$B$6*H6235)*J6235,0)</f>
        <v>0</v>
      </c>
    </row>
    <row r="6236" customFormat="false" ht="15" hidden="false" customHeight="false" outlineLevel="0" collapsed="false">
      <c r="A6236" s="0" t="s">
        <v>6334</v>
      </c>
      <c r="B6236" s="0" t="s">
        <v>101</v>
      </c>
      <c r="C6236" s="0" t="s">
        <v>96</v>
      </c>
      <c r="D6236" s="0" t="s">
        <v>79</v>
      </c>
      <c r="E6236" s="14" t="n">
        <v>45123</v>
      </c>
      <c r="F6236" s="14" t="n">
        <v>45125</v>
      </c>
      <c r="G6236" s="0" t="n">
        <v>191</v>
      </c>
      <c r="H6236" s="0" t="n">
        <v>73</v>
      </c>
      <c r="I6236" s="0" t="n">
        <v>259</v>
      </c>
      <c r="J6236" s="0" t="n">
        <v>1254</v>
      </c>
      <c r="K6236" s="0" t="n">
        <v>1588</v>
      </c>
      <c r="L6236" s="15" t="s">
        <v>87</v>
      </c>
      <c r="M6236" s="0" t="n">
        <v>2</v>
      </c>
      <c r="N6236" s="16" t="n">
        <f aca="false">I6236*K6236</f>
        <v>411292</v>
      </c>
      <c r="O6236" s="16" t="n">
        <f aca="false">I6236*(K6236-J6236)</f>
        <v>86506</v>
      </c>
      <c r="P6236" s="15" t="n">
        <f aca="false">K6236-J6236</f>
        <v>334</v>
      </c>
      <c r="Q6236" s="0" t="str">
        <f aca="false">IF(G6236=0,"Out of stock",IF(G6236&lt;H6236,"Understocked",IF(G6236&gt;Summary!$B$6*H6236,"Overstocked","Healthy")))</f>
        <v>Healthy</v>
      </c>
      <c r="R6236" s="0" t="str">
        <f aca="false">IF(I6236&gt;=Summary!$B$7,"Fast",IF(I6236&lt;Summary!$B$8,"Slow","Medium"))</f>
        <v>Fast</v>
      </c>
      <c r="S6236" s="15" t="n">
        <f aca="false">IF(M6236&gt;Summary!$B$5,1,0)</f>
        <v>0</v>
      </c>
      <c r="T6236" s="16" t="n">
        <f aca="false">IF(Q6236="Overstocked",(G6236-Summary!$B$6*H6236)*J6236,0)</f>
        <v>0</v>
      </c>
    </row>
    <row r="6237" customFormat="false" ht="15" hidden="false" customHeight="false" outlineLevel="0" collapsed="false">
      <c r="A6237" s="0" t="s">
        <v>6335</v>
      </c>
      <c r="B6237" s="0" t="s">
        <v>89</v>
      </c>
      <c r="C6237" s="0" t="s">
        <v>104</v>
      </c>
      <c r="D6237" s="0" t="s">
        <v>90</v>
      </c>
      <c r="E6237" s="14" t="n">
        <v>45249</v>
      </c>
      <c r="F6237" s="14" t="n">
        <v>45256</v>
      </c>
      <c r="G6237" s="0" t="n">
        <v>47</v>
      </c>
      <c r="H6237" s="0" t="n">
        <v>88</v>
      </c>
      <c r="I6237" s="0" t="n">
        <v>23</v>
      </c>
      <c r="J6237" s="0" t="n">
        <v>1805</v>
      </c>
      <c r="K6237" s="0" t="n">
        <v>1945</v>
      </c>
      <c r="L6237" s="15" t="s">
        <v>93</v>
      </c>
      <c r="M6237" s="0" t="n">
        <v>7</v>
      </c>
      <c r="N6237" s="16" t="n">
        <f aca="false">I6237*K6237</f>
        <v>44735</v>
      </c>
      <c r="O6237" s="16" t="n">
        <f aca="false">I6237*(K6237-J6237)</f>
        <v>3220</v>
      </c>
      <c r="P6237" s="15" t="n">
        <f aca="false">K6237-J6237</f>
        <v>140</v>
      </c>
      <c r="Q6237" s="0" t="str">
        <f aca="false">IF(G6237=0,"Out of stock",IF(G6237&lt;H6237,"Understocked",IF(G6237&gt;Summary!$B$6*H6237,"Overstocked","Healthy")))</f>
        <v>Understocked</v>
      </c>
      <c r="R6237" s="0" t="str">
        <f aca="false">IF(I6237&gt;=Summary!$B$7,"Fast",IF(I6237&lt;Summary!$B$8,"Slow","Medium"))</f>
        <v>Slow</v>
      </c>
      <c r="S6237" s="15" t="n">
        <f aca="false">IF(M6237&gt;Summary!$B$5,1,0)</f>
        <v>0</v>
      </c>
      <c r="T6237" s="16" t="n">
        <f aca="false">IF(Q6237="Overstocked",(G6237-Summary!$B$6*H6237)*J6237,0)</f>
        <v>0</v>
      </c>
    </row>
    <row r="6238" customFormat="false" ht="15" hidden="false" customHeight="false" outlineLevel="0" collapsed="false">
      <c r="A6238" s="0" t="s">
        <v>6336</v>
      </c>
      <c r="B6238" s="0" t="s">
        <v>89</v>
      </c>
      <c r="C6238" s="0" t="s">
        <v>85</v>
      </c>
      <c r="D6238" s="0" t="s">
        <v>79</v>
      </c>
      <c r="E6238" s="14" t="n">
        <v>45453</v>
      </c>
      <c r="F6238" s="14" t="n">
        <v>45459</v>
      </c>
      <c r="G6238" s="0" t="n">
        <v>140</v>
      </c>
      <c r="H6238" s="0" t="n">
        <v>91</v>
      </c>
      <c r="I6238" s="0" t="n">
        <v>235</v>
      </c>
      <c r="J6238" s="0" t="n">
        <v>457</v>
      </c>
      <c r="K6238" s="0" t="n">
        <v>909</v>
      </c>
      <c r="L6238" s="15" t="s">
        <v>82</v>
      </c>
      <c r="M6238" s="0" t="n">
        <v>6</v>
      </c>
      <c r="N6238" s="16" t="n">
        <f aca="false">I6238*K6238</f>
        <v>213615</v>
      </c>
      <c r="O6238" s="16" t="n">
        <f aca="false">I6238*(K6238-J6238)</f>
        <v>106220</v>
      </c>
      <c r="P6238" s="15" t="n">
        <f aca="false">K6238-J6238</f>
        <v>452</v>
      </c>
      <c r="Q6238" s="0" t="str">
        <f aca="false">IF(G6238=0,"Out of stock",IF(G6238&lt;H6238,"Understocked",IF(G6238&gt;Summary!$B$6*H6238,"Overstocked","Healthy")))</f>
        <v>Healthy</v>
      </c>
      <c r="R6238" s="0" t="str">
        <f aca="false">IF(I6238&gt;=Summary!$B$7,"Fast",IF(I6238&lt;Summary!$B$8,"Slow","Medium"))</f>
        <v>Fast</v>
      </c>
      <c r="S6238" s="15" t="n">
        <f aca="false">IF(M6238&gt;Summary!$B$5,1,0)</f>
        <v>0</v>
      </c>
      <c r="T6238" s="16" t="n">
        <f aca="false">IF(Q6238="Overstocked",(G6238-Summary!$B$6*H6238)*J6238,0)</f>
        <v>0</v>
      </c>
    </row>
    <row r="6239" customFormat="false" ht="15" hidden="false" customHeight="false" outlineLevel="0" collapsed="false">
      <c r="A6239" s="0" t="s">
        <v>6337</v>
      </c>
      <c r="B6239" s="0" t="s">
        <v>95</v>
      </c>
      <c r="C6239" s="0" t="s">
        <v>104</v>
      </c>
      <c r="D6239" s="0" t="s">
        <v>92</v>
      </c>
      <c r="E6239" s="14" t="n">
        <v>45030</v>
      </c>
      <c r="F6239" s="14" t="n">
        <v>45038</v>
      </c>
      <c r="G6239" s="0" t="n">
        <v>115</v>
      </c>
      <c r="H6239" s="0" t="n">
        <v>91</v>
      </c>
      <c r="I6239" s="0" t="n">
        <v>70</v>
      </c>
      <c r="J6239" s="0" t="n">
        <v>1984</v>
      </c>
      <c r="K6239" s="0" t="n">
        <v>2402</v>
      </c>
      <c r="L6239" s="15" t="s">
        <v>80</v>
      </c>
      <c r="M6239" s="0" t="n">
        <v>8</v>
      </c>
      <c r="N6239" s="16" t="n">
        <f aca="false">I6239*K6239</f>
        <v>168140</v>
      </c>
      <c r="O6239" s="16" t="n">
        <f aca="false">I6239*(K6239-J6239)</f>
        <v>29260</v>
      </c>
      <c r="P6239" s="15" t="n">
        <f aca="false">K6239-J6239</f>
        <v>418</v>
      </c>
      <c r="Q6239" s="0" t="str">
        <f aca="false">IF(G6239=0,"Out of stock",IF(G6239&lt;H6239,"Understocked",IF(G6239&gt;Summary!$B$6*H6239,"Overstocked","Healthy")))</f>
        <v>Healthy</v>
      </c>
      <c r="R6239" s="0" t="str">
        <f aca="false">IF(I6239&gt;=Summary!$B$7,"Fast",IF(I6239&lt;Summary!$B$8,"Slow","Medium"))</f>
        <v>Slow</v>
      </c>
      <c r="S6239" s="15" t="n">
        <f aca="false">IF(M6239&gt;Summary!$B$5,1,0)</f>
        <v>1</v>
      </c>
      <c r="T6239" s="16" t="n">
        <f aca="false">IF(Q6239="Overstocked",(G6239-Summary!$B$6*H6239)*J6239,0)</f>
        <v>0</v>
      </c>
    </row>
    <row r="6240" customFormat="false" ht="15" hidden="false" customHeight="false" outlineLevel="0" collapsed="false">
      <c r="A6240" s="0" t="s">
        <v>6338</v>
      </c>
      <c r="B6240" s="0" t="s">
        <v>113</v>
      </c>
      <c r="C6240" s="0" t="s">
        <v>104</v>
      </c>
      <c r="D6240" s="0" t="s">
        <v>102</v>
      </c>
      <c r="E6240" s="14" t="n">
        <v>45310</v>
      </c>
      <c r="F6240" s="14" t="n">
        <v>45320</v>
      </c>
      <c r="G6240" s="0" t="n">
        <v>376</v>
      </c>
      <c r="H6240" s="0" t="n">
        <v>147</v>
      </c>
      <c r="I6240" s="0" t="n">
        <v>64</v>
      </c>
      <c r="J6240" s="0" t="n">
        <v>940</v>
      </c>
      <c r="K6240" s="0" t="n">
        <v>1234</v>
      </c>
      <c r="L6240" s="15" t="s">
        <v>82</v>
      </c>
      <c r="M6240" s="0" t="n">
        <v>10</v>
      </c>
      <c r="N6240" s="16" t="n">
        <f aca="false">I6240*K6240</f>
        <v>78976</v>
      </c>
      <c r="O6240" s="16" t="n">
        <f aca="false">I6240*(K6240-J6240)</f>
        <v>18816</v>
      </c>
      <c r="P6240" s="15" t="n">
        <f aca="false">K6240-J6240</f>
        <v>294</v>
      </c>
      <c r="Q6240" s="0" t="str">
        <f aca="false">IF(G6240=0,"Out of stock",IF(G6240&lt;H6240,"Understocked",IF(G6240&gt;Summary!$B$6*H6240,"Overstocked","Healthy")))</f>
        <v>Healthy</v>
      </c>
      <c r="R6240" s="0" t="str">
        <f aca="false">IF(I6240&gt;=Summary!$B$7,"Fast",IF(I6240&lt;Summary!$B$8,"Slow","Medium"))</f>
        <v>Slow</v>
      </c>
      <c r="S6240" s="15" t="n">
        <f aca="false">IF(M6240&gt;Summary!$B$5,1,0)</f>
        <v>1</v>
      </c>
      <c r="T6240" s="16" t="n">
        <f aca="false">IF(Q6240="Overstocked",(G6240-Summary!$B$6*H6240)*J6240,0)</f>
        <v>0</v>
      </c>
    </row>
    <row r="6241" customFormat="false" ht="15" hidden="false" customHeight="false" outlineLevel="0" collapsed="false">
      <c r="A6241" s="0" t="s">
        <v>6339</v>
      </c>
      <c r="B6241" s="0" t="s">
        <v>95</v>
      </c>
      <c r="C6241" s="0" t="s">
        <v>96</v>
      </c>
      <c r="D6241" s="0" t="s">
        <v>92</v>
      </c>
      <c r="E6241" s="14" t="n">
        <v>45491</v>
      </c>
      <c r="F6241" s="14" t="n">
        <v>45498</v>
      </c>
      <c r="G6241" s="0" t="n">
        <v>180</v>
      </c>
      <c r="H6241" s="0" t="n">
        <v>126</v>
      </c>
      <c r="I6241" s="0" t="n">
        <v>143</v>
      </c>
      <c r="J6241" s="0" t="n">
        <v>1672</v>
      </c>
      <c r="K6241" s="0" t="n">
        <v>2104</v>
      </c>
      <c r="L6241" s="15" t="s">
        <v>87</v>
      </c>
      <c r="M6241" s="0" t="n">
        <v>7</v>
      </c>
      <c r="N6241" s="16" t="n">
        <f aca="false">I6241*K6241</f>
        <v>300872</v>
      </c>
      <c r="O6241" s="16" t="n">
        <f aca="false">I6241*(K6241-J6241)</f>
        <v>61776</v>
      </c>
      <c r="P6241" s="15" t="n">
        <f aca="false">K6241-J6241</f>
        <v>432</v>
      </c>
      <c r="Q6241" s="0" t="str">
        <f aca="false">IF(G6241=0,"Out of stock",IF(G6241&lt;H6241,"Understocked",IF(G6241&gt;Summary!$B$6*H6241,"Overstocked","Healthy")))</f>
        <v>Healthy</v>
      </c>
      <c r="R6241" s="0" t="str">
        <f aca="false">IF(I6241&gt;=Summary!$B$7,"Fast",IF(I6241&lt;Summary!$B$8,"Slow","Medium"))</f>
        <v>Medium</v>
      </c>
      <c r="S6241" s="15" t="n">
        <f aca="false">IF(M6241&gt;Summary!$B$5,1,0)</f>
        <v>0</v>
      </c>
      <c r="T6241" s="16" t="n">
        <f aca="false">IF(Q6241="Overstocked",(G6241-Summary!$B$6*H6241)*J6241,0)</f>
        <v>0</v>
      </c>
    </row>
    <row r="6242" customFormat="false" ht="15" hidden="false" customHeight="false" outlineLevel="0" collapsed="false">
      <c r="A6242" s="0" t="s">
        <v>6340</v>
      </c>
      <c r="B6242" s="0" t="s">
        <v>111</v>
      </c>
      <c r="C6242" s="0" t="s">
        <v>78</v>
      </c>
      <c r="D6242" s="0" t="s">
        <v>92</v>
      </c>
      <c r="E6242" s="14" t="n">
        <v>45280</v>
      </c>
      <c r="F6242" s="14" t="n">
        <v>45288</v>
      </c>
      <c r="G6242" s="0" t="n">
        <v>322</v>
      </c>
      <c r="H6242" s="0" t="n">
        <v>118</v>
      </c>
      <c r="I6242" s="0" t="n">
        <v>129</v>
      </c>
      <c r="J6242" s="0" t="n">
        <v>745</v>
      </c>
      <c r="K6242" s="0" t="n">
        <v>1240</v>
      </c>
      <c r="L6242" s="15" t="s">
        <v>82</v>
      </c>
      <c r="M6242" s="0" t="n">
        <v>8</v>
      </c>
      <c r="N6242" s="16" t="n">
        <f aca="false">I6242*K6242</f>
        <v>159960</v>
      </c>
      <c r="O6242" s="16" t="n">
        <f aca="false">I6242*(K6242-J6242)</f>
        <v>63855</v>
      </c>
      <c r="P6242" s="15" t="n">
        <f aca="false">K6242-J6242</f>
        <v>495</v>
      </c>
      <c r="Q6242" s="0" t="str">
        <f aca="false">IF(G6242=0,"Out of stock",IF(G6242&lt;H6242,"Understocked",IF(G6242&gt;Summary!$B$6*H6242,"Overstocked","Healthy")))</f>
        <v>Healthy</v>
      </c>
      <c r="R6242" s="0" t="str">
        <f aca="false">IF(I6242&gt;=Summary!$B$7,"Fast",IF(I6242&lt;Summary!$B$8,"Slow","Medium"))</f>
        <v>Medium</v>
      </c>
      <c r="S6242" s="15" t="n">
        <f aca="false">IF(M6242&gt;Summary!$B$5,1,0)</f>
        <v>1</v>
      </c>
      <c r="T6242" s="16" t="n">
        <f aca="false">IF(Q6242="Overstocked",(G6242-Summary!$B$6*H6242)*J6242,0)</f>
        <v>0</v>
      </c>
    </row>
    <row r="6243" customFormat="false" ht="15" hidden="false" customHeight="false" outlineLevel="0" collapsed="false">
      <c r="A6243" s="0" t="s">
        <v>6341</v>
      </c>
      <c r="B6243" s="0" t="s">
        <v>111</v>
      </c>
      <c r="C6243" s="0" t="s">
        <v>104</v>
      </c>
      <c r="D6243" s="0" t="s">
        <v>90</v>
      </c>
      <c r="E6243" s="14" t="n">
        <v>45096</v>
      </c>
      <c r="F6243" s="14" t="n">
        <v>45101</v>
      </c>
      <c r="G6243" s="0" t="n">
        <v>412</v>
      </c>
      <c r="H6243" s="0" t="n">
        <v>93</v>
      </c>
      <c r="I6243" s="0" t="n">
        <v>136</v>
      </c>
      <c r="J6243" s="0" t="n">
        <v>329</v>
      </c>
      <c r="K6243" s="0" t="n">
        <v>414</v>
      </c>
      <c r="L6243" s="15" t="s">
        <v>93</v>
      </c>
      <c r="M6243" s="0" t="n">
        <v>5</v>
      </c>
      <c r="N6243" s="16" t="n">
        <f aca="false">I6243*K6243</f>
        <v>56304</v>
      </c>
      <c r="O6243" s="16" t="n">
        <f aca="false">I6243*(K6243-J6243)</f>
        <v>11560</v>
      </c>
      <c r="P6243" s="15" t="n">
        <f aca="false">K6243-J6243</f>
        <v>85</v>
      </c>
      <c r="Q6243" s="0" t="str">
        <f aca="false">IF(G6243=0,"Out of stock",IF(G6243&lt;H6243,"Understocked",IF(G6243&gt;Summary!$B$6*H6243,"Overstocked","Healthy")))</f>
        <v>Overstocked</v>
      </c>
      <c r="R6243" s="0" t="str">
        <f aca="false">IF(I6243&gt;=Summary!$B$7,"Fast",IF(I6243&lt;Summary!$B$8,"Slow","Medium"))</f>
        <v>Medium</v>
      </c>
      <c r="S6243" s="15" t="n">
        <f aca="false">IF(M6243&gt;Summary!$B$5,1,0)</f>
        <v>0</v>
      </c>
      <c r="T6243" s="16" t="n">
        <f aca="false">IF(Q6243="Overstocked",(G6243-Summary!$B$6*H6243)*J6243,0)</f>
        <v>13160</v>
      </c>
    </row>
    <row r="6244" customFormat="false" ht="15" hidden="false" customHeight="false" outlineLevel="0" collapsed="false">
      <c r="A6244" s="0" t="s">
        <v>6342</v>
      </c>
      <c r="B6244" s="0" t="s">
        <v>101</v>
      </c>
      <c r="C6244" s="0" t="s">
        <v>85</v>
      </c>
      <c r="D6244" s="0" t="s">
        <v>86</v>
      </c>
      <c r="E6244" s="14" t="n">
        <v>45309</v>
      </c>
      <c r="F6244" s="14" t="n">
        <v>45319</v>
      </c>
      <c r="G6244" s="0" t="n">
        <v>400</v>
      </c>
      <c r="H6244" s="0" t="n">
        <v>85</v>
      </c>
      <c r="I6244" s="0" t="n">
        <v>237</v>
      </c>
      <c r="J6244" s="0" t="n">
        <v>737</v>
      </c>
      <c r="K6244" s="0" t="n">
        <v>1173</v>
      </c>
      <c r="L6244" s="15" t="s">
        <v>87</v>
      </c>
      <c r="M6244" s="0" t="n">
        <v>10</v>
      </c>
      <c r="N6244" s="16" t="n">
        <f aca="false">I6244*K6244</f>
        <v>278001</v>
      </c>
      <c r="O6244" s="16" t="n">
        <f aca="false">I6244*(K6244-J6244)</f>
        <v>103332</v>
      </c>
      <c r="P6244" s="15" t="n">
        <f aca="false">K6244-J6244</f>
        <v>436</v>
      </c>
      <c r="Q6244" s="0" t="str">
        <f aca="false">IF(G6244=0,"Out of stock",IF(G6244&lt;H6244,"Understocked",IF(G6244&gt;Summary!$B$6*H6244,"Overstocked","Healthy")))</f>
        <v>Overstocked</v>
      </c>
      <c r="R6244" s="0" t="str">
        <f aca="false">IF(I6244&gt;=Summary!$B$7,"Fast",IF(I6244&lt;Summary!$B$8,"Slow","Medium"))</f>
        <v>Fast</v>
      </c>
      <c r="S6244" s="15" t="n">
        <f aca="false">IF(M6244&gt;Summary!$B$5,1,0)</f>
        <v>1</v>
      </c>
      <c r="T6244" s="16" t="n">
        <f aca="false">IF(Q6244="Overstocked",(G6244-Summary!$B$6*H6244)*J6244,0)</f>
        <v>44220</v>
      </c>
    </row>
    <row r="6245" customFormat="false" ht="15" hidden="false" customHeight="false" outlineLevel="0" collapsed="false">
      <c r="A6245" s="0" t="s">
        <v>6343</v>
      </c>
      <c r="B6245" s="0" t="s">
        <v>77</v>
      </c>
      <c r="C6245" s="0" t="s">
        <v>104</v>
      </c>
      <c r="D6245" s="0" t="s">
        <v>92</v>
      </c>
      <c r="E6245" s="14" t="n">
        <v>45021</v>
      </c>
      <c r="F6245" s="14" t="n">
        <v>45030</v>
      </c>
      <c r="G6245" s="0" t="n">
        <v>238</v>
      </c>
      <c r="H6245" s="0" t="n">
        <v>147</v>
      </c>
      <c r="I6245" s="0" t="n">
        <v>197</v>
      </c>
      <c r="J6245" s="0" t="n">
        <v>1939</v>
      </c>
      <c r="K6245" s="0" t="n">
        <v>2407</v>
      </c>
      <c r="L6245" s="15" t="s">
        <v>87</v>
      </c>
      <c r="M6245" s="0" t="n">
        <v>9</v>
      </c>
      <c r="N6245" s="16" t="n">
        <f aca="false">I6245*K6245</f>
        <v>474179</v>
      </c>
      <c r="O6245" s="16" t="n">
        <f aca="false">I6245*(K6245-J6245)</f>
        <v>92196</v>
      </c>
      <c r="P6245" s="15" t="n">
        <f aca="false">K6245-J6245</f>
        <v>468</v>
      </c>
      <c r="Q6245" s="0" t="str">
        <f aca="false">IF(G6245=0,"Out of stock",IF(G6245&lt;H6245,"Understocked",IF(G6245&gt;Summary!$B$6*H6245,"Overstocked","Healthy")))</f>
        <v>Healthy</v>
      </c>
      <c r="R6245" s="0" t="str">
        <f aca="false">IF(I6245&gt;=Summary!$B$7,"Fast",IF(I6245&lt;Summary!$B$8,"Slow","Medium"))</f>
        <v>Medium</v>
      </c>
      <c r="S6245" s="15" t="n">
        <f aca="false">IF(M6245&gt;Summary!$B$5,1,0)</f>
        <v>1</v>
      </c>
      <c r="T6245" s="16" t="n">
        <f aca="false">IF(Q6245="Overstocked",(G6245-Summary!$B$6*H6245)*J6245,0)</f>
        <v>0</v>
      </c>
    </row>
    <row r="6246" customFormat="false" ht="15" hidden="false" customHeight="false" outlineLevel="0" collapsed="false">
      <c r="A6246" s="0" t="s">
        <v>6344</v>
      </c>
      <c r="B6246" s="0" t="s">
        <v>123</v>
      </c>
      <c r="C6246" s="0" t="s">
        <v>96</v>
      </c>
      <c r="D6246" s="0" t="s">
        <v>92</v>
      </c>
      <c r="E6246" s="14" t="n">
        <v>44962</v>
      </c>
      <c r="F6246" s="14" t="n">
        <v>44970</v>
      </c>
      <c r="G6246" s="0" t="n">
        <v>360</v>
      </c>
      <c r="H6246" s="0" t="n">
        <v>116</v>
      </c>
      <c r="I6246" s="0" t="n">
        <v>276</v>
      </c>
      <c r="J6246" s="0" t="n">
        <v>709</v>
      </c>
      <c r="K6246" s="0" t="n">
        <v>830</v>
      </c>
      <c r="L6246" s="15" t="s">
        <v>87</v>
      </c>
      <c r="M6246" s="0" t="n">
        <v>8</v>
      </c>
      <c r="N6246" s="16" t="n">
        <f aca="false">I6246*K6246</f>
        <v>229080</v>
      </c>
      <c r="O6246" s="16" t="n">
        <f aca="false">I6246*(K6246-J6246)</f>
        <v>33396</v>
      </c>
      <c r="P6246" s="15" t="n">
        <f aca="false">K6246-J6246</f>
        <v>121</v>
      </c>
      <c r="Q6246" s="0" t="str">
        <f aca="false">IF(G6246=0,"Out of stock",IF(G6246&lt;H6246,"Understocked",IF(G6246&gt;Summary!$B$6*H6246,"Overstocked","Healthy")))</f>
        <v>Healthy</v>
      </c>
      <c r="R6246" s="0" t="str">
        <f aca="false">IF(I6246&gt;=Summary!$B$7,"Fast",IF(I6246&lt;Summary!$B$8,"Slow","Medium"))</f>
        <v>Fast</v>
      </c>
      <c r="S6246" s="15" t="n">
        <f aca="false">IF(M6246&gt;Summary!$B$5,1,0)</f>
        <v>1</v>
      </c>
      <c r="T6246" s="16" t="n">
        <f aca="false">IF(Q6246="Overstocked",(G6246-Summary!$B$6*H6246)*J6246,0)</f>
        <v>0</v>
      </c>
    </row>
    <row r="6247" customFormat="false" ht="15" hidden="false" customHeight="false" outlineLevel="0" collapsed="false">
      <c r="A6247" s="0" t="s">
        <v>6345</v>
      </c>
      <c r="B6247" s="0" t="s">
        <v>113</v>
      </c>
      <c r="C6247" s="0" t="s">
        <v>96</v>
      </c>
      <c r="D6247" s="0" t="s">
        <v>102</v>
      </c>
      <c r="E6247" s="14" t="n">
        <v>45374</v>
      </c>
      <c r="F6247" s="14" t="n">
        <v>45384</v>
      </c>
      <c r="G6247" s="0" t="n">
        <v>99</v>
      </c>
      <c r="H6247" s="0" t="n">
        <v>132</v>
      </c>
      <c r="I6247" s="0" t="n">
        <v>240</v>
      </c>
      <c r="J6247" s="0" t="n">
        <v>1782</v>
      </c>
      <c r="K6247" s="0" t="n">
        <v>2200</v>
      </c>
      <c r="L6247" s="15" t="s">
        <v>97</v>
      </c>
      <c r="M6247" s="0" t="n">
        <v>10</v>
      </c>
      <c r="N6247" s="16" t="n">
        <f aca="false">I6247*K6247</f>
        <v>528000</v>
      </c>
      <c r="O6247" s="16" t="n">
        <f aca="false">I6247*(K6247-J6247)</f>
        <v>100320</v>
      </c>
      <c r="P6247" s="15" t="n">
        <f aca="false">K6247-J6247</f>
        <v>418</v>
      </c>
      <c r="Q6247" s="0" t="str">
        <f aca="false">IF(G6247=0,"Out of stock",IF(G6247&lt;H6247,"Understocked",IF(G6247&gt;Summary!$B$6*H6247,"Overstocked","Healthy")))</f>
        <v>Understocked</v>
      </c>
      <c r="R6247" s="0" t="str">
        <f aca="false">IF(I6247&gt;=Summary!$B$7,"Fast",IF(I6247&lt;Summary!$B$8,"Slow","Medium"))</f>
        <v>Fast</v>
      </c>
      <c r="S6247" s="15" t="n">
        <f aca="false">IF(M6247&gt;Summary!$B$5,1,0)</f>
        <v>1</v>
      </c>
      <c r="T6247" s="16" t="n">
        <f aca="false">IF(Q6247="Overstocked",(G6247-Summary!$B$6*H6247)*J6247,0)</f>
        <v>0</v>
      </c>
    </row>
    <row r="6248" customFormat="false" ht="15" hidden="false" customHeight="false" outlineLevel="0" collapsed="false">
      <c r="A6248" s="0" t="s">
        <v>6346</v>
      </c>
      <c r="B6248" s="0" t="s">
        <v>107</v>
      </c>
      <c r="C6248" s="0" t="s">
        <v>78</v>
      </c>
      <c r="D6248" s="0" t="s">
        <v>92</v>
      </c>
      <c r="E6248" s="14" t="n">
        <v>45268</v>
      </c>
      <c r="F6248" s="14" t="n">
        <v>45276</v>
      </c>
      <c r="G6248" s="0" t="n">
        <v>306</v>
      </c>
      <c r="H6248" s="0" t="n">
        <v>116</v>
      </c>
      <c r="I6248" s="0" t="n">
        <v>135</v>
      </c>
      <c r="J6248" s="0" t="n">
        <v>973</v>
      </c>
      <c r="K6248" s="0" t="n">
        <v>1394</v>
      </c>
      <c r="L6248" s="15" t="s">
        <v>93</v>
      </c>
      <c r="M6248" s="0" t="n">
        <v>8</v>
      </c>
      <c r="N6248" s="16" t="n">
        <f aca="false">I6248*K6248</f>
        <v>188190</v>
      </c>
      <c r="O6248" s="16" t="n">
        <f aca="false">I6248*(K6248-J6248)</f>
        <v>56835</v>
      </c>
      <c r="P6248" s="15" t="n">
        <f aca="false">K6248-J6248</f>
        <v>421</v>
      </c>
      <c r="Q6248" s="0" t="str">
        <f aca="false">IF(G6248=0,"Out of stock",IF(G6248&lt;H6248,"Understocked",IF(G6248&gt;Summary!$B$6*H6248,"Overstocked","Healthy")))</f>
        <v>Healthy</v>
      </c>
      <c r="R6248" s="0" t="str">
        <f aca="false">IF(I6248&gt;=Summary!$B$7,"Fast",IF(I6248&lt;Summary!$B$8,"Slow","Medium"))</f>
        <v>Medium</v>
      </c>
      <c r="S6248" s="15" t="n">
        <f aca="false">IF(M6248&gt;Summary!$B$5,1,0)</f>
        <v>1</v>
      </c>
      <c r="T6248" s="16" t="n">
        <f aca="false">IF(Q6248="Overstocked",(G6248-Summary!$B$6*H6248)*J6248,0)</f>
        <v>0</v>
      </c>
    </row>
    <row r="6249" customFormat="false" ht="15" hidden="false" customHeight="false" outlineLevel="0" collapsed="false">
      <c r="A6249" s="0" t="s">
        <v>6347</v>
      </c>
      <c r="B6249" s="0" t="s">
        <v>123</v>
      </c>
      <c r="C6249" s="0" t="s">
        <v>78</v>
      </c>
      <c r="D6249" s="0" t="s">
        <v>92</v>
      </c>
      <c r="E6249" s="14" t="n">
        <v>45027</v>
      </c>
      <c r="F6249" s="14" t="n">
        <v>45037</v>
      </c>
      <c r="G6249" s="0" t="n">
        <v>354</v>
      </c>
      <c r="H6249" s="0" t="n">
        <v>107</v>
      </c>
      <c r="I6249" s="0" t="n">
        <v>104</v>
      </c>
      <c r="J6249" s="0" t="n">
        <v>1302</v>
      </c>
      <c r="K6249" s="0" t="n">
        <v>1411</v>
      </c>
      <c r="L6249" s="15" t="s">
        <v>93</v>
      </c>
      <c r="M6249" s="0" t="n">
        <v>10</v>
      </c>
      <c r="N6249" s="16" t="n">
        <f aca="false">I6249*K6249</f>
        <v>146744</v>
      </c>
      <c r="O6249" s="16" t="n">
        <f aca="false">I6249*(K6249-J6249)</f>
        <v>11336</v>
      </c>
      <c r="P6249" s="15" t="n">
        <f aca="false">K6249-J6249</f>
        <v>109</v>
      </c>
      <c r="Q6249" s="0" t="str">
        <f aca="false">IF(G6249=0,"Out of stock",IF(G6249&lt;H6249,"Understocked",IF(G6249&gt;Summary!$B$6*H6249,"Overstocked","Healthy")))</f>
        <v>Healthy</v>
      </c>
      <c r="R6249" s="0" t="str">
        <f aca="false">IF(I6249&gt;=Summary!$B$7,"Fast",IF(I6249&lt;Summary!$B$8,"Slow","Medium"))</f>
        <v>Medium</v>
      </c>
      <c r="S6249" s="15" t="n">
        <f aca="false">IF(M6249&gt;Summary!$B$5,1,0)</f>
        <v>1</v>
      </c>
      <c r="T6249" s="16" t="n">
        <f aca="false">IF(Q6249="Overstocked",(G6249-Summary!$B$6*H6249)*J6249,0)</f>
        <v>0</v>
      </c>
    </row>
    <row r="6250" customFormat="false" ht="15" hidden="false" customHeight="false" outlineLevel="0" collapsed="false">
      <c r="A6250" s="0" t="s">
        <v>6348</v>
      </c>
      <c r="B6250" s="0" t="s">
        <v>95</v>
      </c>
      <c r="C6250" s="0" t="s">
        <v>96</v>
      </c>
      <c r="D6250" s="0" t="s">
        <v>79</v>
      </c>
      <c r="E6250" s="14" t="n">
        <v>44999</v>
      </c>
      <c r="F6250" s="14" t="n">
        <v>45001</v>
      </c>
      <c r="G6250" s="0" t="n">
        <v>154</v>
      </c>
      <c r="H6250" s="0" t="n">
        <v>63</v>
      </c>
      <c r="I6250" s="0" t="n">
        <v>243</v>
      </c>
      <c r="J6250" s="0" t="n">
        <v>945</v>
      </c>
      <c r="K6250" s="0" t="n">
        <v>1161</v>
      </c>
      <c r="L6250" s="15" t="s">
        <v>87</v>
      </c>
      <c r="M6250" s="0" t="n">
        <v>2</v>
      </c>
      <c r="N6250" s="16" t="n">
        <f aca="false">I6250*K6250</f>
        <v>282123</v>
      </c>
      <c r="O6250" s="16" t="n">
        <f aca="false">I6250*(K6250-J6250)</f>
        <v>52488</v>
      </c>
      <c r="P6250" s="15" t="n">
        <f aca="false">K6250-J6250</f>
        <v>216</v>
      </c>
      <c r="Q6250" s="0" t="str">
        <f aca="false">IF(G6250=0,"Out of stock",IF(G6250&lt;H6250,"Understocked",IF(G6250&gt;Summary!$B$6*H6250,"Overstocked","Healthy")))</f>
        <v>Healthy</v>
      </c>
      <c r="R6250" s="0" t="str">
        <f aca="false">IF(I6250&gt;=Summary!$B$7,"Fast",IF(I6250&lt;Summary!$B$8,"Slow","Medium"))</f>
        <v>Fast</v>
      </c>
      <c r="S6250" s="15" t="n">
        <f aca="false">IF(M6250&gt;Summary!$B$5,1,0)</f>
        <v>0</v>
      </c>
      <c r="T6250" s="16" t="n">
        <f aca="false">IF(Q6250="Overstocked",(G6250-Summary!$B$6*H6250)*J6250,0)</f>
        <v>0</v>
      </c>
    </row>
    <row r="6251" customFormat="false" ht="15" hidden="false" customHeight="false" outlineLevel="0" collapsed="false">
      <c r="A6251" s="0" t="s">
        <v>6349</v>
      </c>
      <c r="B6251" s="0" t="s">
        <v>115</v>
      </c>
      <c r="C6251" s="0" t="s">
        <v>78</v>
      </c>
      <c r="D6251" s="0" t="s">
        <v>102</v>
      </c>
      <c r="E6251" s="14" t="n">
        <v>45503</v>
      </c>
      <c r="F6251" s="14" t="n">
        <v>45512</v>
      </c>
      <c r="G6251" s="0" t="n">
        <v>412</v>
      </c>
      <c r="H6251" s="0" t="n">
        <v>125</v>
      </c>
      <c r="I6251" s="0" t="n">
        <v>291</v>
      </c>
      <c r="J6251" s="0" t="n">
        <v>872</v>
      </c>
      <c r="K6251" s="0" t="n">
        <v>1057</v>
      </c>
      <c r="L6251" s="15" t="s">
        <v>80</v>
      </c>
      <c r="M6251" s="0" t="n">
        <v>9</v>
      </c>
      <c r="N6251" s="16" t="n">
        <f aca="false">I6251*K6251</f>
        <v>307587</v>
      </c>
      <c r="O6251" s="16" t="n">
        <f aca="false">I6251*(K6251-J6251)</f>
        <v>53835</v>
      </c>
      <c r="P6251" s="15" t="n">
        <f aca="false">K6251-J6251</f>
        <v>185</v>
      </c>
      <c r="Q6251" s="0" t="str">
        <f aca="false">IF(G6251=0,"Out of stock",IF(G6251&lt;H6251,"Understocked",IF(G6251&gt;Summary!$B$6*H6251,"Overstocked","Healthy")))</f>
        <v>Healthy</v>
      </c>
      <c r="R6251" s="0" t="str">
        <f aca="false">IF(I6251&gt;=Summary!$B$7,"Fast",IF(I6251&lt;Summary!$B$8,"Slow","Medium"))</f>
        <v>Fast</v>
      </c>
      <c r="S6251" s="15" t="n">
        <f aca="false">IF(M6251&gt;Summary!$B$5,1,0)</f>
        <v>1</v>
      </c>
      <c r="T6251" s="16" t="n">
        <f aca="false">IF(Q6251="Overstocked",(G6251-Summary!$B$6*H6251)*J6251,0)</f>
        <v>0</v>
      </c>
    </row>
    <row r="6252" customFormat="false" ht="15" hidden="false" customHeight="false" outlineLevel="0" collapsed="false">
      <c r="A6252" s="0" t="s">
        <v>6350</v>
      </c>
      <c r="B6252" s="0" t="s">
        <v>107</v>
      </c>
      <c r="C6252" s="0" t="s">
        <v>104</v>
      </c>
      <c r="D6252" s="0" t="s">
        <v>102</v>
      </c>
      <c r="E6252" s="14" t="n">
        <v>45361</v>
      </c>
      <c r="F6252" s="14" t="n">
        <v>45371</v>
      </c>
      <c r="G6252" s="0" t="n">
        <v>239</v>
      </c>
      <c r="H6252" s="0" t="n">
        <v>123</v>
      </c>
      <c r="I6252" s="0" t="n">
        <v>227</v>
      </c>
      <c r="J6252" s="0" t="n">
        <v>775</v>
      </c>
      <c r="K6252" s="0" t="n">
        <v>1041</v>
      </c>
      <c r="L6252" s="15" t="s">
        <v>97</v>
      </c>
      <c r="M6252" s="0" t="n">
        <v>10</v>
      </c>
      <c r="N6252" s="16" t="n">
        <f aca="false">I6252*K6252</f>
        <v>236307</v>
      </c>
      <c r="O6252" s="16" t="n">
        <f aca="false">I6252*(K6252-J6252)</f>
        <v>60382</v>
      </c>
      <c r="P6252" s="15" t="n">
        <f aca="false">K6252-J6252</f>
        <v>266</v>
      </c>
      <c r="Q6252" s="0" t="str">
        <f aca="false">IF(G6252=0,"Out of stock",IF(G6252&lt;H6252,"Understocked",IF(G6252&gt;Summary!$B$6*H6252,"Overstocked","Healthy")))</f>
        <v>Healthy</v>
      </c>
      <c r="R6252" s="0" t="str">
        <f aca="false">IF(I6252&gt;=Summary!$B$7,"Fast",IF(I6252&lt;Summary!$B$8,"Slow","Medium"))</f>
        <v>Fast</v>
      </c>
      <c r="S6252" s="15" t="n">
        <f aca="false">IF(M6252&gt;Summary!$B$5,1,0)</f>
        <v>1</v>
      </c>
      <c r="T6252" s="16" t="n">
        <f aca="false">IF(Q6252="Overstocked",(G6252-Summary!$B$6*H6252)*J6252,0)</f>
        <v>0</v>
      </c>
    </row>
    <row r="6253" customFormat="false" ht="15" hidden="false" customHeight="false" outlineLevel="0" collapsed="false">
      <c r="A6253" s="0" t="s">
        <v>6351</v>
      </c>
      <c r="B6253" s="0" t="s">
        <v>115</v>
      </c>
      <c r="C6253" s="0" t="s">
        <v>85</v>
      </c>
      <c r="D6253" s="0" t="s">
        <v>86</v>
      </c>
      <c r="E6253" s="14" t="n">
        <v>44931</v>
      </c>
      <c r="F6253" s="14" t="n">
        <v>44940</v>
      </c>
      <c r="G6253" s="0" t="n">
        <v>250</v>
      </c>
      <c r="H6253" s="0" t="n">
        <v>109</v>
      </c>
      <c r="I6253" s="0" t="n">
        <v>216</v>
      </c>
      <c r="J6253" s="0" t="n">
        <v>997</v>
      </c>
      <c r="K6253" s="0" t="n">
        <v>1128</v>
      </c>
      <c r="L6253" s="15" t="s">
        <v>87</v>
      </c>
      <c r="M6253" s="0" t="n">
        <v>9</v>
      </c>
      <c r="N6253" s="16" t="n">
        <f aca="false">I6253*K6253</f>
        <v>243648</v>
      </c>
      <c r="O6253" s="16" t="n">
        <f aca="false">I6253*(K6253-J6253)</f>
        <v>28296</v>
      </c>
      <c r="P6253" s="15" t="n">
        <f aca="false">K6253-J6253</f>
        <v>131</v>
      </c>
      <c r="Q6253" s="0" t="str">
        <f aca="false">IF(G6253=0,"Out of stock",IF(G6253&lt;H6253,"Understocked",IF(G6253&gt;Summary!$B$6*H6253,"Overstocked","Healthy")))</f>
        <v>Healthy</v>
      </c>
      <c r="R6253" s="0" t="str">
        <f aca="false">IF(I6253&gt;=Summary!$B$7,"Fast",IF(I6253&lt;Summary!$B$8,"Slow","Medium"))</f>
        <v>Fast</v>
      </c>
      <c r="S6253" s="15" t="n">
        <f aca="false">IF(M6253&gt;Summary!$B$5,1,0)</f>
        <v>1</v>
      </c>
      <c r="T6253" s="16" t="n">
        <f aca="false">IF(Q6253="Overstocked",(G6253-Summary!$B$6*H6253)*J6253,0)</f>
        <v>0</v>
      </c>
    </row>
    <row r="6254" customFormat="false" ht="15" hidden="false" customHeight="false" outlineLevel="0" collapsed="false">
      <c r="A6254" s="0" t="s">
        <v>6352</v>
      </c>
      <c r="B6254" s="0" t="s">
        <v>95</v>
      </c>
      <c r="C6254" s="0" t="s">
        <v>96</v>
      </c>
      <c r="D6254" s="0" t="s">
        <v>90</v>
      </c>
      <c r="E6254" s="14" t="n">
        <v>45406</v>
      </c>
      <c r="F6254" s="14" t="n">
        <v>45416</v>
      </c>
      <c r="G6254" s="0" t="n">
        <v>219</v>
      </c>
      <c r="H6254" s="0" t="n">
        <v>86</v>
      </c>
      <c r="I6254" s="0" t="n">
        <v>87</v>
      </c>
      <c r="J6254" s="0" t="n">
        <v>1580</v>
      </c>
      <c r="K6254" s="0" t="n">
        <v>2027</v>
      </c>
      <c r="L6254" s="15" t="s">
        <v>97</v>
      </c>
      <c r="M6254" s="0" t="n">
        <v>10</v>
      </c>
      <c r="N6254" s="16" t="n">
        <f aca="false">I6254*K6254</f>
        <v>176349</v>
      </c>
      <c r="O6254" s="16" t="n">
        <f aca="false">I6254*(K6254-J6254)</f>
        <v>38889</v>
      </c>
      <c r="P6254" s="15" t="n">
        <f aca="false">K6254-J6254</f>
        <v>447</v>
      </c>
      <c r="Q6254" s="0" t="str">
        <f aca="false">IF(G6254=0,"Out of stock",IF(G6254&lt;H6254,"Understocked",IF(G6254&gt;Summary!$B$6*H6254,"Overstocked","Healthy")))</f>
        <v>Healthy</v>
      </c>
      <c r="R6254" s="0" t="str">
        <f aca="false">IF(I6254&gt;=Summary!$B$7,"Fast",IF(I6254&lt;Summary!$B$8,"Slow","Medium"))</f>
        <v>Slow</v>
      </c>
      <c r="S6254" s="15" t="n">
        <f aca="false">IF(M6254&gt;Summary!$B$5,1,0)</f>
        <v>1</v>
      </c>
      <c r="T6254" s="16" t="n">
        <f aca="false">IF(Q6254="Overstocked",(G6254-Summary!$B$6*H6254)*J6254,0)</f>
        <v>0</v>
      </c>
    </row>
    <row r="6255" customFormat="false" ht="15" hidden="false" customHeight="false" outlineLevel="0" collapsed="false">
      <c r="A6255" s="0" t="s">
        <v>6353</v>
      </c>
      <c r="B6255" s="0" t="s">
        <v>89</v>
      </c>
      <c r="C6255" s="0" t="s">
        <v>85</v>
      </c>
      <c r="D6255" s="0" t="s">
        <v>102</v>
      </c>
      <c r="E6255" s="14" t="n">
        <v>45432</v>
      </c>
      <c r="F6255" s="14" t="n">
        <v>45442</v>
      </c>
      <c r="G6255" s="0" t="n">
        <v>59</v>
      </c>
      <c r="H6255" s="0" t="n">
        <v>61</v>
      </c>
      <c r="I6255" s="0" t="n">
        <v>140</v>
      </c>
      <c r="J6255" s="0" t="n">
        <v>401</v>
      </c>
      <c r="K6255" s="0" t="n">
        <v>550</v>
      </c>
      <c r="L6255" s="15" t="s">
        <v>80</v>
      </c>
      <c r="M6255" s="0" t="n">
        <v>10</v>
      </c>
      <c r="N6255" s="16" t="n">
        <f aca="false">I6255*K6255</f>
        <v>77000</v>
      </c>
      <c r="O6255" s="16" t="n">
        <f aca="false">I6255*(K6255-J6255)</f>
        <v>20860</v>
      </c>
      <c r="P6255" s="15" t="n">
        <f aca="false">K6255-J6255</f>
        <v>149</v>
      </c>
      <c r="Q6255" s="0" t="str">
        <f aca="false">IF(G6255=0,"Out of stock",IF(G6255&lt;H6255,"Understocked",IF(G6255&gt;Summary!$B$6*H6255,"Overstocked","Healthy")))</f>
        <v>Understocked</v>
      </c>
      <c r="R6255" s="0" t="str">
        <f aca="false">IF(I6255&gt;=Summary!$B$7,"Fast",IF(I6255&lt;Summary!$B$8,"Slow","Medium"))</f>
        <v>Medium</v>
      </c>
      <c r="S6255" s="15" t="n">
        <f aca="false">IF(M6255&gt;Summary!$B$5,1,0)</f>
        <v>1</v>
      </c>
      <c r="T6255" s="16" t="n">
        <f aca="false">IF(Q6255="Overstocked",(G6255-Summary!$B$6*H6255)*J6255,0)</f>
        <v>0</v>
      </c>
    </row>
    <row r="6256" customFormat="false" ht="15" hidden="false" customHeight="false" outlineLevel="0" collapsed="false">
      <c r="A6256" s="0" t="s">
        <v>6354</v>
      </c>
      <c r="B6256" s="0" t="s">
        <v>77</v>
      </c>
      <c r="C6256" s="0" t="s">
        <v>104</v>
      </c>
      <c r="D6256" s="0" t="s">
        <v>92</v>
      </c>
      <c r="E6256" s="14" t="n">
        <v>45478</v>
      </c>
      <c r="F6256" s="14" t="n">
        <v>45487</v>
      </c>
      <c r="G6256" s="0" t="n">
        <v>277</v>
      </c>
      <c r="H6256" s="0" t="n">
        <v>137</v>
      </c>
      <c r="I6256" s="0" t="n">
        <v>213</v>
      </c>
      <c r="J6256" s="0" t="n">
        <v>1631</v>
      </c>
      <c r="K6256" s="0" t="n">
        <v>1711</v>
      </c>
      <c r="L6256" s="15" t="s">
        <v>80</v>
      </c>
      <c r="M6256" s="0" t="n">
        <v>9</v>
      </c>
      <c r="N6256" s="16" t="n">
        <f aca="false">I6256*K6256</f>
        <v>364443</v>
      </c>
      <c r="O6256" s="16" t="n">
        <f aca="false">I6256*(K6256-J6256)</f>
        <v>17040</v>
      </c>
      <c r="P6256" s="15" t="n">
        <f aca="false">K6256-J6256</f>
        <v>80</v>
      </c>
      <c r="Q6256" s="0" t="str">
        <f aca="false">IF(G6256=0,"Out of stock",IF(G6256&lt;H6256,"Understocked",IF(G6256&gt;Summary!$B$6*H6256,"Overstocked","Healthy")))</f>
        <v>Healthy</v>
      </c>
      <c r="R6256" s="0" t="str">
        <f aca="false">IF(I6256&gt;=Summary!$B$7,"Fast",IF(I6256&lt;Summary!$B$8,"Slow","Medium"))</f>
        <v>Fast</v>
      </c>
      <c r="S6256" s="15" t="n">
        <f aca="false">IF(M6256&gt;Summary!$B$5,1,0)</f>
        <v>1</v>
      </c>
      <c r="T6256" s="16" t="n">
        <f aca="false">IF(Q6256="Overstocked",(G6256-Summary!$B$6*H6256)*J6256,0)</f>
        <v>0</v>
      </c>
    </row>
    <row r="6257" customFormat="false" ht="15" hidden="false" customHeight="false" outlineLevel="0" collapsed="false">
      <c r="A6257" s="0" t="s">
        <v>6355</v>
      </c>
      <c r="B6257" s="0" t="s">
        <v>123</v>
      </c>
      <c r="C6257" s="0" t="s">
        <v>96</v>
      </c>
      <c r="D6257" s="0" t="s">
        <v>86</v>
      </c>
      <c r="E6257" s="14" t="n">
        <v>45600</v>
      </c>
      <c r="F6257" s="14" t="n">
        <v>45607</v>
      </c>
      <c r="G6257" s="0" t="n">
        <v>249</v>
      </c>
      <c r="H6257" s="0" t="n">
        <v>148</v>
      </c>
      <c r="I6257" s="0" t="n">
        <v>291</v>
      </c>
      <c r="J6257" s="0" t="n">
        <v>474</v>
      </c>
      <c r="K6257" s="0" t="n">
        <v>576</v>
      </c>
      <c r="L6257" s="15" t="s">
        <v>80</v>
      </c>
      <c r="M6257" s="0" t="n">
        <v>7</v>
      </c>
      <c r="N6257" s="16" t="n">
        <f aca="false">I6257*K6257</f>
        <v>167616</v>
      </c>
      <c r="O6257" s="16" t="n">
        <f aca="false">I6257*(K6257-J6257)</f>
        <v>29682</v>
      </c>
      <c r="P6257" s="15" t="n">
        <f aca="false">K6257-J6257</f>
        <v>102</v>
      </c>
      <c r="Q6257" s="0" t="str">
        <f aca="false">IF(G6257=0,"Out of stock",IF(G6257&lt;H6257,"Understocked",IF(G6257&gt;Summary!$B$6*H6257,"Overstocked","Healthy")))</f>
        <v>Healthy</v>
      </c>
      <c r="R6257" s="0" t="str">
        <f aca="false">IF(I6257&gt;=Summary!$B$7,"Fast",IF(I6257&lt;Summary!$B$8,"Slow","Medium"))</f>
        <v>Fast</v>
      </c>
      <c r="S6257" s="15" t="n">
        <f aca="false">IF(M6257&gt;Summary!$B$5,1,0)</f>
        <v>0</v>
      </c>
      <c r="T6257" s="16" t="n">
        <f aca="false">IF(Q6257="Overstocked",(G6257-Summary!$B$6*H6257)*J6257,0)</f>
        <v>0</v>
      </c>
    </row>
    <row r="6258" customFormat="false" ht="15" hidden="false" customHeight="false" outlineLevel="0" collapsed="false">
      <c r="A6258" s="0" t="s">
        <v>6356</v>
      </c>
      <c r="B6258" s="0" t="s">
        <v>107</v>
      </c>
      <c r="C6258" s="0" t="s">
        <v>104</v>
      </c>
      <c r="D6258" s="0" t="s">
        <v>86</v>
      </c>
      <c r="E6258" s="14" t="n">
        <v>45530</v>
      </c>
      <c r="F6258" s="14" t="n">
        <v>45540</v>
      </c>
      <c r="G6258" s="0" t="n">
        <v>43</v>
      </c>
      <c r="H6258" s="0" t="n">
        <v>137</v>
      </c>
      <c r="I6258" s="0" t="n">
        <v>158</v>
      </c>
      <c r="J6258" s="0" t="n">
        <v>993</v>
      </c>
      <c r="K6258" s="0" t="n">
        <v>1308</v>
      </c>
      <c r="L6258" s="15" t="s">
        <v>97</v>
      </c>
      <c r="M6258" s="0" t="n">
        <v>10</v>
      </c>
      <c r="N6258" s="16" t="n">
        <f aca="false">I6258*K6258</f>
        <v>206664</v>
      </c>
      <c r="O6258" s="16" t="n">
        <f aca="false">I6258*(K6258-J6258)</f>
        <v>49770</v>
      </c>
      <c r="P6258" s="15" t="n">
        <f aca="false">K6258-J6258</f>
        <v>315</v>
      </c>
      <c r="Q6258" s="0" t="str">
        <f aca="false">IF(G6258=0,"Out of stock",IF(G6258&lt;H6258,"Understocked",IF(G6258&gt;Summary!$B$6*H6258,"Overstocked","Healthy")))</f>
        <v>Understocked</v>
      </c>
      <c r="R6258" s="0" t="str">
        <f aca="false">IF(I6258&gt;=Summary!$B$7,"Fast",IF(I6258&lt;Summary!$B$8,"Slow","Medium"))</f>
        <v>Medium</v>
      </c>
      <c r="S6258" s="15" t="n">
        <f aca="false">IF(M6258&gt;Summary!$B$5,1,0)</f>
        <v>1</v>
      </c>
      <c r="T6258" s="16" t="n">
        <f aca="false">IF(Q6258="Overstocked",(G6258-Summary!$B$6*H6258)*J6258,0)</f>
        <v>0</v>
      </c>
    </row>
    <row r="6259" customFormat="false" ht="15" hidden="false" customHeight="false" outlineLevel="0" collapsed="false">
      <c r="A6259" s="0" t="s">
        <v>6357</v>
      </c>
      <c r="B6259" s="0" t="s">
        <v>84</v>
      </c>
      <c r="C6259" s="0" t="s">
        <v>96</v>
      </c>
      <c r="D6259" s="0" t="s">
        <v>102</v>
      </c>
      <c r="E6259" s="14" t="n">
        <v>45070</v>
      </c>
      <c r="F6259" s="14" t="n">
        <v>45080</v>
      </c>
      <c r="G6259" s="0" t="n">
        <v>231</v>
      </c>
      <c r="H6259" s="0" t="n">
        <v>86</v>
      </c>
      <c r="I6259" s="0" t="n">
        <v>88</v>
      </c>
      <c r="J6259" s="0" t="n">
        <v>1520</v>
      </c>
      <c r="K6259" s="0" t="n">
        <v>1674</v>
      </c>
      <c r="L6259" s="15" t="s">
        <v>82</v>
      </c>
      <c r="M6259" s="0" t="n">
        <v>10</v>
      </c>
      <c r="N6259" s="16" t="n">
        <f aca="false">I6259*K6259</f>
        <v>147312</v>
      </c>
      <c r="O6259" s="16" t="n">
        <f aca="false">I6259*(K6259-J6259)</f>
        <v>13552</v>
      </c>
      <c r="P6259" s="15" t="n">
        <f aca="false">K6259-J6259</f>
        <v>154</v>
      </c>
      <c r="Q6259" s="0" t="str">
        <f aca="false">IF(G6259=0,"Out of stock",IF(G6259&lt;H6259,"Understocked",IF(G6259&gt;Summary!$B$6*H6259,"Overstocked","Healthy")))</f>
        <v>Healthy</v>
      </c>
      <c r="R6259" s="0" t="str">
        <f aca="false">IF(I6259&gt;=Summary!$B$7,"Fast",IF(I6259&lt;Summary!$B$8,"Slow","Medium"))</f>
        <v>Slow</v>
      </c>
      <c r="S6259" s="15" t="n">
        <f aca="false">IF(M6259&gt;Summary!$B$5,1,0)</f>
        <v>1</v>
      </c>
      <c r="T6259" s="16" t="n">
        <f aca="false">IF(Q6259="Overstocked",(G6259-Summary!$B$6*H6259)*J6259,0)</f>
        <v>0</v>
      </c>
    </row>
    <row r="6260" customFormat="false" ht="15" hidden="false" customHeight="false" outlineLevel="0" collapsed="false">
      <c r="A6260" s="0" t="s">
        <v>6358</v>
      </c>
      <c r="B6260" s="0" t="s">
        <v>123</v>
      </c>
      <c r="C6260" s="0" t="s">
        <v>104</v>
      </c>
      <c r="D6260" s="0" t="s">
        <v>86</v>
      </c>
      <c r="E6260" s="14" t="n">
        <v>45470</v>
      </c>
      <c r="F6260" s="14" t="n">
        <v>45473</v>
      </c>
      <c r="G6260" s="0" t="n">
        <v>204</v>
      </c>
      <c r="H6260" s="0" t="n">
        <v>147</v>
      </c>
      <c r="I6260" s="0" t="n">
        <v>196</v>
      </c>
      <c r="J6260" s="0" t="n">
        <v>1608</v>
      </c>
      <c r="K6260" s="0" t="n">
        <v>1925</v>
      </c>
      <c r="L6260" s="15" t="s">
        <v>82</v>
      </c>
      <c r="M6260" s="0" t="n">
        <v>3</v>
      </c>
      <c r="N6260" s="16" t="n">
        <f aca="false">I6260*K6260</f>
        <v>377300</v>
      </c>
      <c r="O6260" s="16" t="n">
        <f aca="false">I6260*(K6260-J6260)</f>
        <v>62132</v>
      </c>
      <c r="P6260" s="15" t="n">
        <f aca="false">K6260-J6260</f>
        <v>317</v>
      </c>
      <c r="Q6260" s="0" t="str">
        <f aca="false">IF(G6260=0,"Out of stock",IF(G6260&lt;H6260,"Understocked",IF(G6260&gt;Summary!$B$6*H6260,"Overstocked","Healthy")))</f>
        <v>Healthy</v>
      </c>
      <c r="R6260" s="0" t="str">
        <f aca="false">IF(I6260&gt;=Summary!$B$7,"Fast",IF(I6260&lt;Summary!$B$8,"Slow","Medium"))</f>
        <v>Medium</v>
      </c>
      <c r="S6260" s="15" t="n">
        <f aca="false">IF(M6260&gt;Summary!$B$5,1,0)</f>
        <v>0</v>
      </c>
      <c r="T6260" s="16" t="n">
        <f aca="false">IF(Q6260="Overstocked",(G6260-Summary!$B$6*H6260)*J6260,0)</f>
        <v>0</v>
      </c>
    </row>
    <row r="6261" customFormat="false" ht="15" hidden="false" customHeight="false" outlineLevel="0" collapsed="false">
      <c r="A6261" s="0" t="s">
        <v>6359</v>
      </c>
      <c r="B6261" s="0" t="s">
        <v>123</v>
      </c>
      <c r="C6261" s="0" t="s">
        <v>85</v>
      </c>
      <c r="D6261" s="0" t="s">
        <v>86</v>
      </c>
      <c r="E6261" s="14" t="n">
        <v>45334</v>
      </c>
      <c r="F6261" s="14" t="n">
        <v>45338</v>
      </c>
      <c r="G6261" s="0" t="n">
        <v>287</v>
      </c>
      <c r="H6261" s="0" t="n">
        <v>113</v>
      </c>
      <c r="I6261" s="0" t="n">
        <v>26</v>
      </c>
      <c r="J6261" s="0" t="n">
        <v>1819</v>
      </c>
      <c r="K6261" s="0" t="n">
        <v>2275</v>
      </c>
      <c r="L6261" s="15" t="s">
        <v>97</v>
      </c>
      <c r="M6261" s="0" t="n">
        <v>4</v>
      </c>
      <c r="N6261" s="16" t="n">
        <f aca="false">I6261*K6261</f>
        <v>59150</v>
      </c>
      <c r="O6261" s="16" t="n">
        <f aca="false">I6261*(K6261-J6261)</f>
        <v>11856</v>
      </c>
      <c r="P6261" s="15" t="n">
        <f aca="false">K6261-J6261</f>
        <v>456</v>
      </c>
      <c r="Q6261" s="0" t="str">
        <f aca="false">IF(G6261=0,"Out of stock",IF(G6261&lt;H6261,"Understocked",IF(G6261&gt;Summary!$B$6*H6261,"Overstocked","Healthy")))</f>
        <v>Healthy</v>
      </c>
      <c r="R6261" s="0" t="str">
        <f aca="false">IF(I6261&gt;=Summary!$B$7,"Fast",IF(I6261&lt;Summary!$B$8,"Slow","Medium"))</f>
        <v>Slow</v>
      </c>
      <c r="S6261" s="15" t="n">
        <f aca="false">IF(M6261&gt;Summary!$B$5,1,0)</f>
        <v>0</v>
      </c>
      <c r="T6261" s="16" t="n">
        <f aca="false">IF(Q6261="Overstocked",(G6261-Summary!$B$6*H6261)*J6261,0)</f>
        <v>0</v>
      </c>
    </row>
    <row r="6262" customFormat="false" ht="15" hidden="false" customHeight="false" outlineLevel="0" collapsed="false">
      <c r="A6262" s="0" t="s">
        <v>6360</v>
      </c>
      <c r="B6262" s="0" t="s">
        <v>84</v>
      </c>
      <c r="C6262" s="0" t="s">
        <v>96</v>
      </c>
      <c r="D6262" s="0" t="s">
        <v>79</v>
      </c>
      <c r="E6262" s="14" t="n">
        <v>44996</v>
      </c>
      <c r="F6262" s="14" t="n">
        <v>44998</v>
      </c>
      <c r="G6262" s="0" t="n">
        <v>325</v>
      </c>
      <c r="H6262" s="0" t="n">
        <v>121</v>
      </c>
      <c r="I6262" s="0" t="n">
        <v>44</v>
      </c>
      <c r="J6262" s="0" t="n">
        <v>233</v>
      </c>
      <c r="K6262" s="0" t="n">
        <v>515</v>
      </c>
      <c r="L6262" s="15" t="s">
        <v>82</v>
      </c>
      <c r="M6262" s="0" t="n">
        <v>2</v>
      </c>
      <c r="N6262" s="16" t="n">
        <f aca="false">I6262*K6262</f>
        <v>22660</v>
      </c>
      <c r="O6262" s="16" t="n">
        <f aca="false">I6262*(K6262-J6262)</f>
        <v>12408</v>
      </c>
      <c r="P6262" s="15" t="n">
        <f aca="false">K6262-J6262</f>
        <v>282</v>
      </c>
      <c r="Q6262" s="0" t="str">
        <f aca="false">IF(G6262=0,"Out of stock",IF(G6262&lt;H6262,"Understocked",IF(G6262&gt;Summary!$B$6*H6262,"Overstocked","Healthy")))</f>
        <v>Healthy</v>
      </c>
      <c r="R6262" s="0" t="str">
        <f aca="false">IF(I6262&gt;=Summary!$B$7,"Fast",IF(I6262&lt;Summary!$B$8,"Slow","Medium"))</f>
        <v>Slow</v>
      </c>
      <c r="S6262" s="15" t="n">
        <f aca="false">IF(M6262&gt;Summary!$B$5,1,0)</f>
        <v>0</v>
      </c>
      <c r="T6262" s="16" t="n">
        <f aca="false">IF(Q6262="Overstocked",(G6262-Summary!$B$6*H6262)*J6262,0)</f>
        <v>0</v>
      </c>
    </row>
    <row r="6263" customFormat="false" ht="15" hidden="false" customHeight="false" outlineLevel="0" collapsed="false">
      <c r="A6263" s="0" t="s">
        <v>6361</v>
      </c>
      <c r="B6263" s="0" t="s">
        <v>77</v>
      </c>
      <c r="C6263" s="0" t="s">
        <v>78</v>
      </c>
      <c r="D6263" s="0" t="s">
        <v>79</v>
      </c>
      <c r="E6263" s="14" t="n">
        <v>45291</v>
      </c>
      <c r="F6263" s="14" t="n">
        <v>45292</v>
      </c>
      <c r="G6263" s="0" t="n">
        <v>404</v>
      </c>
      <c r="H6263" s="0" t="n">
        <v>85</v>
      </c>
      <c r="I6263" s="0" t="n">
        <v>72</v>
      </c>
      <c r="J6263" s="0" t="n">
        <v>829</v>
      </c>
      <c r="K6263" s="0" t="n">
        <v>1266</v>
      </c>
      <c r="L6263" s="15" t="s">
        <v>82</v>
      </c>
      <c r="M6263" s="0" t="n">
        <v>1</v>
      </c>
      <c r="N6263" s="16" t="n">
        <f aca="false">I6263*K6263</f>
        <v>91152</v>
      </c>
      <c r="O6263" s="16" t="n">
        <f aca="false">I6263*(K6263-J6263)</f>
        <v>31464</v>
      </c>
      <c r="P6263" s="15" t="n">
        <f aca="false">K6263-J6263</f>
        <v>437</v>
      </c>
      <c r="Q6263" s="0" t="str">
        <f aca="false">IF(G6263=0,"Out of stock",IF(G6263&lt;H6263,"Understocked",IF(G6263&gt;Summary!$B$6*H6263,"Overstocked","Healthy")))</f>
        <v>Overstocked</v>
      </c>
      <c r="R6263" s="0" t="str">
        <f aca="false">IF(I6263&gt;=Summary!$B$7,"Fast",IF(I6263&lt;Summary!$B$8,"Slow","Medium"))</f>
        <v>Slow</v>
      </c>
      <c r="S6263" s="15" t="n">
        <f aca="false">IF(M6263&gt;Summary!$B$5,1,0)</f>
        <v>0</v>
      </c>
      <c r="T6263" s="16" t="n">
        <f aca="false">IF(Q6263="Overstocked",(G6263-Summary!$B$6*H6263)*J6263,0)</f>
        <v>53056</v>
      </c>
    </row>
    <row r="6264" customFormat="false" ht="15" hidden="false" customHeight="false" outlineLevel="0" collapsed="false">
      <c r="A6264" s="0" t="s">
        <v>6362</v>
      </c>
      <c r="B6264" s="0" t="s">
        <v>123</v>
      </c>
      <c r="C6264" s="0" t="s">
        <v>96</v>
      </c>
      <c r="D6264" s="0" t="s">
        <v>86</v>
      </c>
      <c r="E6264" s="14" t="n">
        <v>45101</v>
      </c>
      <c r="F6264" s="14" t="n">
        <v>45103</v>
      </c>
      <c r="G6264" s="0" t="n">
        <v>152</v>
      </c>
      <c r="H6264" s="0" t="n">
        <v>77</v>
      </c>
      <c r="I6264" s="0" t="n">
        <v>278</v>
      </c>
      <c r="J6264" s="0" t="n">
        <v>750</v>
      </c>
      <c r="K6264" s="0" t="n">
        <v>1225</v>
      </c>
      <c r="L6264" s="15" t="s">
        <v>97</v>
      </c>
      <c r="M6264" s="0" t="n">
        <v>2</v>
      </c>
      <c r="N6264" s="16" t="n">
        <f aca="false">I6264*K6264</f>
        <v>340550</v>
      </c>
      <c r="O6264" s="16" t="n">
        <f aca="false">I6264*(K6264-J6264)</f>
        <v>132050</v>
      </c>
      <c r="P6264" s="15" t="n">
        <f aca="false">K6264-J6264</f>
        <v>475</v>
      </c>
      <c r="Q6264" s="0" t="str">
        <f aca="false">IF(G6264=0,"Out of stock",IF(G6264&lt;H6264,"Understocked",IF(G6264&gt;Summary!$B$6*H6264,"Overstocked","Healthy")))</f>
        <v>Healthy</v>
      </c>
      <c r="R6264" s="0" t="str">
        <f aca="false">IF(I6264&gt;=Summary!$B$7,"Fast",IF(I6264&lt;Summary!$B$8,"Slow","Medium"))</f>
        <v>Fast</v>
      </c>
      <c r="S6264" s="15" t="n">
        <f aca="false">IF(M6264&gt;Summary!$B$5,1,0)</f>
        <v>0</v>
      </c>
      <c r="T6264" s="16" t="n">
        <f aca="false">IF(Q6264="Overstocked",(G6264-Summary!$B$6*H6264)*J6264,0)</f>
        <v>0</v>
      </c>
    </row>
    <row r="6265" customFormat="false" ht="15" hidden="false" customHeight="false" outlineLevel="0" collapsed="false">
      <c r="A6265" s="0" t="s">
        <v>6363</v>
      </c>
      <c r="B6265" s="0" t="s">
        <v>84</v>
      </c>
      <c r="C6265" s="0" t="s">
        <v>96</v>
      </c>
      <c r="D6265" s="0" t="s">
        <v>90</v>
      </c>
      <c r="E6265" s="14" t="n">
        <v>45474</v>
      </c>
      <c r="F6265" s="14" t="n">
        <v>45480</v>
      </c>
      <c r="G6265" s="0" t="n">
        <v>399</v>
      </c>
      <c r="H6265" s="0" t="n">
        <v>114</v>
      </c>
      <c r="I6265" s="0" t="n">
        <v>191</v>
      </c>
      <c r="J6265" s="0" t="n">
        <v>1452</v>
      </c>
      <c r="K6265" s="0" t="n">
        <v>1736</v>
      </c>
      <c r="L6265" s="15" t="s">
        <v>87</v>
      </c>
      <c r="M6265" s="0" t="n">
        <v>6</v>
      </c>
      <c r="N6265" s="16" t="n">
        <f aca="false">I6265*K6265</f>
        <v>331576</v>
      </c>
      <c r="O6265" s="16" t="n">
        <f aca="false">I6265*(K6265-J6265)</f>
        <v>54244</v>
      </c>
      <c r="P6265" s="15" t="n">
        <f aca="false">K6265-J6265</f>
        <v>284</v>
      </c>
      <c r="Q6265" s="0" t="str">
        <f aca="false">IF(G6265=0,"Out of stock",IF(G6265&lt;H6265,"Understocked",IF(G6265&gt;Summary!$B$6*H6265,"Overstocked","Healthy")))</f>
        <v>Healthy</v>
      </c>
      <c r="R6265" s="0" t="str">
        <f aca="false">IF(I6265&gt;=Summary!$B$7,"Fast",IF(I6265&lt;Summary!$B$8,"Slow","Medium"))</f>
        <v>Medium</v>
      </c>
      <c r="S6265" s="15" t="n">
        <f aca="false">IF(M6265&gt;Summary!$B$5,1,0)</f>
        <v>0</v>
      </c>
      <c r="T6265" s="16" t="n">
        <f aca="false">IF(Q6265="Overstocked",(G6265-Summary!$B$6*H6265)*J6265,0)</f>
        <v>0</v>
      </c>
    </row>
    <row r="6266" customFormat="false" ht="15" hidden="false" customHeight="false" outlineLevel="0" collapsed="false">
      <c r="A6266" s="0" t="s">
        <v>6364</v>
      </c>
      <c r="B6266" s="0" t="s">
        <v>95</v>
      </c>
      <c r="C6266" s="0" t="s">
        <v>85</v>
      </c>
      <c r="D6266" s="0" t="s">
        <v>92</v>
      </c>
      <c r="E6266" s="14" t="n">
        <v>45562</v>
      </c>
      <c r="F6266" s="14" t="n">
        <v>45568</v>
      </c>
      <c r="G6266" s="0" t="n">
        <v>371</v>
      </c>
      <c r="H6266" s="0" t="n">
        <v>149</v>
      </c>
      <c r="I6266" s="0" t="n">
        <v>136</v>
      </c>
      <c r="J6266" s="0" t="n">
        <v>1552</v>
      </c>
      <c r="K6266" s="0" t="n">
        <v>2002</v>
      </c>
      <c r="L6266" s="15" t="s">
        <v>82</v>
      </c>
      <c r="M6266" s="0" t="n">
        <v>6</v>
      </c>
      <c r="N6266" s="16" t="n">
        <f aca="false">I6266*K6266</f>
        <v>272272</v>
      </c>
      <c r="O6266" s="16" t="n">
        <f aca="false">I6266*(K6266-J6266)</f>
        <v>61200</v>
      </c>
      <c r="P6266" s="15" t="n">
        <f aca="false">K6266-J6266</f>
        <v>450</v>
      </c>
      <c r="Q6266" s="0" t="str">
        <f aca="false">IF(G6266=0,"Out of stock",IF(G6266&lt;H6266,"Understocked",IF(G6266&gt;Summary!$B$6*H6266,"Overstocked","Healthy")))</f>
        <v>Healthy</v>
      </c>
      <c r="R6266" s="0" t="str">
        <f aca="false">IF(I6266&gt;=Summary!$B$7,"Fast",IF(I6266&lt;Summary!$B$8,"Slow","Medium"))</f>
        <v>Medium</v>
      </c>
      <c r="S6266" s="15" t="n">
        <f aca="false">IF(M6266&gt;Summary!$B$5,1,0)</f>
        <v>0</v>
      </c>
      <c r="T6266" s="16" t="n">
        <f aca="false">IF(Q6266="Overstocked",(G6266-Summary!$B$6*H6266)*J6266,0)</f>
        <v>0</v>
      </c>
    </row>
    <row r="6267" customFormat="false" ht="15" hidden="false" customHeight="false" outlineLevel="0" collapsed="false">
      <c r="A6267" s="0" t="s">
        <v>6365</v>
      </c>
      <c r="B6267" s="0" t="s">
        <v>101</v>
      </c>
      <c r="C6267" s="0" t="s">
        <v>85</v>
      </c>
      <c r="D6267" s="0" t="s">
        <v>79</v>
      </c>
      <c r="E6267" s="14" t="n">
        <v>45185</v>
      </c>
      <c r="F6267" s="14" t="n">
        <v>45195</v>
      </c>
      <c r="G6267" s="0" t="n">
        <v>137</v>
      </c>
      <c r="H6267" s="0" t="n">
        <v>51</v>
      </c>
      <c r="I6267" s="0" t="n">
        <v>157</v>
      </c>
      <c r="J6267" s="0" t="n">
        <v>1096</v>
      </c>
      <c r="K6267" s="0" t="n">
        <v>1440</v>
      </c>
      <c r="L6267" s="15" t="s">
        <v>82</v>
      </c>
      <c r="M6267" s="0" t="n">
        <v>10</v>
      </c>
      <c r="N6267" s="16" t="n">
        <f aca="false">I6267*K6267</f>
        <v>226080</v>
      </c>
      <c r="O6267" s="16" t="n">
        <f aca="false">I6267*(K6267-J6267)</f>
        <v>54008</v>
      </c>
      <c r="P6267" s="15" t="n">
        <f aca="false">K6267-J6267</f>
        <v>344</v>
      </c>
      <c r="Q6267" s="0" t="str">
        <f aca="false">IF(G6267=0,"Out of stock",IF(G6267&lt;H6267,"Understocked",IF(G6267&gt;Summary!$B$6*H6267,"Overstocked","Healthy")))</f>
        <v>Healthy</v>
      </c>
      <c r="R6267" s="0" t="str">
        <f aca="false">IF(I6267&gt;=Summary!$B$7,"Fast",IF(I6267&lt;Summary!$B$8,"Slow","Medium"))</f>
        <v>Medium</v>
      </c>
      <c r="S6267" s="15" t="n">
        <f aca="false">IF(M6267&gt;Summary!$B$5,1,0)</f>
        <v>1</v>
      </c>
      <c r="T6267" s="16" t="n">
        <f aca="false">IF(Q6267="Overstocked",(G6267-Summary!$B$6*H6267)*J6267,0)</f>
        <v>0</v>
      </c>
    </row>
    <row r="6268" customFormat="false" ht="15" hidden="false" customHeight="false" outlineLevel="0" collapsed="false">
      <c r="A6268" s="0" t="s">
        <v>6366</v>
      </c>
      <c r="B6268" s="0" t="s">
        <v>77</v>
      </c>
      <c r="C6268" s="0" t="s">
        <v>85</v>
      </c>
      <c r="D6268" s="0" t="s">
        <v>92</v>
      </c>
      <c r="E6268" s="14" t="n">
        <v>45197</v>
      </c>
      <c r="F6268" s="14" t="n">
        <v>45201</v>
      </c>
      <c r="G6268" s="0" t="n">
        <v>23</v>
      </c>
      <c r="H6268" s="0" t="n">
        <v>111</v>
      </c>
      <c r="I6268" s="0" t="n">
        <v>241</v>
      </c>
      <c r="J6268" s="0" t="n">
        <v>1922</v>
      </c>
      <c r="K6268" s="0" t="n">
        <v>2182</v>
      </c>
      <c r="L6268" s="15" t="s">
        <v>93</v>
      </c>
      <c r="M6268" s="0" t="n">
        <v>4</v>
      </c>
      <c r="N6268" s="16" t="n">
        <f aca="false">I6268*K6268</f>
        <v>525862</v>
      </c>
      <c r="O6268" s="16" t="n">
        <f aca="false">I6268*(K6268-J6268)</f>
        <v>62660</v>
      </c>
      <c r="P6268" s="15" t="n">
        <f aca="false">K6268-J6268</f>
        <v>260</v>
      </c>
      <c r="Q6268" s="0" t="str">
        <f aca="false">IF(G6268=0,"Out of stock",IF(G6268&lt;H6268,"Understocked",IF(G6268&gt;Summary!$B$6*H6268,"Overstocked","Healthy")))</f>
        <v>Understocked</v>
      </c>
      <c r="R6268" s="0" t="str">
        <f aca="false">IF(I6268&gt;=Summary!$B$7,"Fast",IF(I6268&lt;Summary!$B$8,"Slow","Medium"))</f>
        <v>Fast</v>
      </c>
      <c r="S6268" s="15" t="n">
        <f aca="false">IF(M6268&gt;Summary!$B$5,1,0)</f>
        <v>0</v>
      </c>
      <c r="T6268" s="16" t="n">
        <f aca="false">IF(Q6268="Overstocked",(G6268-Summary!$B$6*H6268)*J6268,0)</f>
        <v>0</v>
      </c>
    </row>
    <row r="6269" customFormat="false" ht="15" hidden="false" customHeight="false" outlineLevel="0" collapsed="false">
      <c r="A6269" s="0" t="s">
        <v>6367</v>
      </c>
      <c r="B6269" s="0" t="s">
        <v>107</v>
      </c>
      <c r="C6269" s="0" t="s">
        <v>78</v>
      </c>
      <c r="D6269" s="0" t="s">
        <v>86</v>
      </c>
      <c r="E6269" s="14" t="n">
        <v>45393</v>
      </c>
      <c r="F6269" s="14" t="n">
        <v>45399</v>
      </c>
      <c r="G6269" s="0" t="n">
        <v>424</v>
      </c>
      <c r="H6269" s="0" t="n">
        <v>73</v>
      </c>
      <c r="I6269" s="0" t="n">
        <v>250</v>
      </c>
      <c r="J6269" s="0" t="n">
        <v>883</v>
      </c>
      <c r="K6269" s="0" t="n">
        <v>1237</v>
      </c>
      <c r="L6269" s="15" t="s">
        <v>82</v>
      </c>
      <c r="M6269" s="0" t="n">
        <v>6</v>
      </c>
      <c r="N6269" s="16" t="n">
        <f aca="false">I6269*K6269</f>
        <v>309250</v>
      </c>
      <c r="O6269" s="16" t="n">
        <f aca="false">I6269*(K6269-J6269)</f>
        <v>88500</v>
      </c>
      <c r="P6269" s="15" t="n">
        <f aca="false">K6269-J6269</f>
        <v>354</v>
      </c>
      <c r="Q6269" s="0" t="str">
        <f aca="false">IF(G6269=0,"Out of stock",IF(G6269&lt;H6269,"Understocked",IF(G6269&gt;Summary!$B$6*H6269,"Overstocked","Healthy")))</f>
        <v>Overstocked</v>
      </c>
      <c r="R6269" s="0" t="str">
        <f aca="false">IF(I6269&gt;=Summary!$B$7,"Fast",IF(I6269&lt;Summary!$B$8,"Slow","Medium"))</f>
        <v>Fast</v>
      </c>
      <c r="S6269" s="15" t="n">
        <f aca="false">IF(M6269&gt;Summary!$B$5,1,0)</f>
        <v>0</v>
      </c>
      <c r="T6269" s="16" t="n">
        <f aca="false">IF(Q6269="Overstocked",(G6269-Summary!$B$6*H6269)*J6269,0)</f>
        <v>116556</v>
      </c>
    </row>
    <row r="6270" customFormat="false" ht="15" hidden="false" customHeight="false" outlineLevel="0" collapsed="false">
      <c r="A6270" s="0" t="s">
        <v>6368</v>
      </c>
      <c r="B6270" s="0" t="s">
        <v>111</v>
      </c>
      <c r="C6270" s="0" t="s">
        <v>78</v>
      </c>
      <c r="D6270" s="0" t="s">
        <v>79</v>
      </c>
      <c r="E6270" s="14" t="n">
        <v>45391</v>
      </c>
      <c r="F6270" s="14" t="n">
        <v>45400</v>
      </c>
      <c r="G6270" s="0" t="n">
        <v>469</v>
      </c>
      <c r="H6270" s="0" t="n">
        <v>56</v>
      </c>
      <c r="I6270" s="0" t="n">
        <v>102</v>
      </c>
      <c r="J6270" s="0" t="n">
        <v>241</v>
      </c>
      <c r="K6270" s="0" t="n">
        <v>412</v>
      </c>
      <c r="L6270" s="15" t="s">
        <v>80</v>
      </c>
      <c r="M6270" s="0" t="n">
        <v>9</v>
      </c>
      <c r="N6270" s="16" t="n">
        <f aca="false">I6270*K6270</f>
        <v>42024</v>
      </c>
      <c r="O6270" s="16" t="n">
        <f aca="false">I6270*(K6270-J6270)</f>
        <v>17442</v>
      </c>
      <c r="P6270" s="15" t="n">
        <f aca="false">K6270-J6270</f>
        <v>171</v>
      </c>
      <c r="Q6270" s="0" t="str">
        <f aca="false">IF(G6270=0,"Out of stock",IF(G6270&lt;H6270,"Understocked",IF(G6270&gt;Summary!$B$6*H6270,"Overstocked","Healthy")))</f>
        <v>Overstocked</v>
      </c>
      <c r="R6270" s="0" t="str">
        <f aca="false">IF(I6270&gt;=Summary!$B$7,"Fast",IF(I6270&lt;Summary!$B$8,"Slow","Medium"))</f>
        <v>Medium</v>
      </c>
      <c r="S6270" s="15" t="n">
        <f aca="false">IF(M6270&gt;Summary!$B$5,1,0)</f>
        <v>1</v>
      </c>
      <c r="T6270" s="16" t="n">
        <f aca="false">IF(Q6270="Overstocked",(G6270-Summary!$B$6*H6270)*J6270,0)</f>
        <v>59045</v>
      </c>
    </row>
    <row r="6271" customFormat="false" ht="15" hidden="false" customHeight="false" outlineLevel="0" collapsed="false">
      <c r="A6271" s="0" t="s">
        <v>6369</v>
      </c>
      <c r="B6271" s="0" t="s">
        <v>89</v>
      </c>
      <c r="C6271" s="0" t="s">
        <v>85</v>
      </c>
      <c r="D6271" s="0" t="s">
        <v>92</v>
      </c>
      <c r="E6271" s="14" t="n">
        <v>45431</v>
      </c>
      <c r="F6271" s="14" t="n">
        <v>45441</v>
      </c>
      <c r="G6271" s="0" t="n">
        <v>147</v>
      </c>
      <c r="H6271" s="0" t="n">
        <v>63</v>
      </c>
      <c r="I6271" s="0" t="n">
        <v>69</v>
      </c>
      <c r="J6271" s="0" t="n">
        <v>736</v>
      </c>
      <c r="K6271" s="0" t="n">
        <v>801</v>
      </c>
      <c r="L6271" s="15" t="s">
        <v>82</v>
      </c>
      <c r="M6271" s="0" t="n">
        <v>10</v>
      </c>
      <c r="N6271" s="16" t="n">
        <f aca="false">I6271*K6271</f>
        <v>55269</v>
      </c>
      <c r="O6271" s="16" t="n">
        <f aca="false">I6271*(K6271-J6271)</f>
        <v>4485</v>
      </c>
      <c r="P6271" s="15" t="n">
        <f aca="false">K6271-J6271</f>
        <v>65</v>
      </c>
      <c r="Q6271" s="0" t="str">
        <f aca="false">IF(G6271=0,"Out of stock",IF(G6271&lt;H6271,"Understocked",IF(G6271&gt;Summary!$B$6*H6271,"Overstocked","Healthy")))</f>
        <v>Healthy</v>
      </c>
      <c r="R6271" s="0" t="str">
        <f aca="false">IF(I6271&gt;=Summary!$B$7,"Fast",IF(I6271&lt;Summary!$B$8,"Slow","Medium"))</f>
        <v>Slow</v>
      </c>
      <c r="S6271" s="15" t="n">
        <f aca="false">IF(M6271&gt;Summary!$B$5,1,0)</f>
        <v>1</v>
      </c>
      <c r="T6271" s="16" t="n">
        <f aca="false">IF(Q6271="Overstocked",(G6271-Summary!$B$6*H6271)*J6271,0)</f>
        <v>0</v>
      </c>
    </row>
    <row r="6272" customFormat="false" ht="15" hidden="false" customHeight="false" outlineLevel="0" collapsed="false">
      <c r="A6272" s="0" t="s">
        <v>6370</v>
      </c>
      <c r="B6272" s="0" t="s">
        <v>115</v>
      </c>
      <c r="C6272" s="0" t="s">
        <v>96</v>
      </c>
      <c r="D6272" s="0" t="s">
        <v>86</v>
      </c>
      <c r="E6272" s="14" t="n">
        <v>45269</v>
      </c>
      <c r="F6272" s="14" t="n">
        <v>45278</v>
      </c>
      <c r="G6272" s="0" t="n">
        <v>76</v>
      </c>
      <c r="H6272" s="0" t="n">
        <v>59</v>
      </c>
      <c r="I6272" s="0" t="n">
        <v>270</v>
      </c>
      <c r="J6272" s="0" t="n">
        <v>1571</v>
      </c>
      <c r="K6272" s="0" t="n">
        <v>1885</v>
      </c>
      <c r="L6272" s="15" t="s">
        <v>93</v>
      </c>
      <c r="M6272" s="0" t="n">
        <v>9</v>
      </c>
      <c r="N6272" s="16" t="n">
        <f aca="false">I6272*K6272</f>
        <v>508950</v>
      </c>
      <c r="O6272" s="16" t="n">
        <f aca="false">I6272*(K6272-J6272)</f>
        <v>84780</v>
      </c>
      <c r="P6272" s="15" t="n">
        <f aca="false">K6272-J6272</f>
        <v>314</v>
      </c>
      <c r="Q6272" s="0" t="str">
        <f aca="false">IF(G6272=0,"Out of stock",IF(G6272&lt;H6272,"Understocked",IF(G6272&gt;Summary!$B$6*H6272,"Overstocked","Healthy")))</f>
        <v>Healthy</v>
      </c>
      <c r="R6272" s="0" t="str">
        <f aca="false">IF(I6272&gt;=Summary!$B$7,"Fast",IF(I6272&lt;Summary!$B$8,"Slow","Medium"))</f>
        <v>Fast</v>
      </c>
      <c r="S6272" s="15" t="n">
        <f aca="false">IF(M6272&gt;Summary!$B$5,1,0)</f>
        <v>1</v>
      </c>
      <c r="T6272" s="16" t="n">
        <f aca="false">IF(Q6272="Overstocked",(G6272-Summary!$B$6*H6272)*J6272,0)</f>
        <v>0</v>
      </c>
    </row>
    <row r="6273" customFormat="false" ht="15" hidden="false" customHeight="false" outlineLevel="0" collapsed="false">
      <c r="A6273" s="0" t="s">
        <v>6371</v>
      </c>
      <c r="B6273" s="0" t="s">
        <v>123</v>
      </c>
      <c r="C6273" s="0" t="s">
        <v>104</v>
      </c>
      <c r="D6273" s="0" t="s">
        <v>86</v>
      </c>
      <c r="E6273" s="14" t="n">
        <v>45585</v>
      </c>
      <c r="F6273" s="14" t="n">
        <v>45593</v>
      </c>
      <c r="G6273" s="0" t="n">
        <v>85</v>
      </c>
      <c r="H6273" s="0" t="n">
        <v>132</v>
      </c>
      <c r="I6273" s="0" t="n">
        <v>236</v>
      </c>
      <c r="J6273" s="0" t="n">
        <v>1424</v>
      </c>
      <c r="K6273" s="0" t="n">
        <v>1504</v>
      </c>
      <c r="L6273" s="15" t="s">
        <v>87</v>
      </c>
      <c r="M6273" s="0" t="n">
        <v>8</v>
      </c>
      <c r="N6273" s="16" t="n">
        <f aca="false">I6273*K6273</f>
        <v>354944</v>
      </c>
      <c r="O6273" s="16" t="n">
        <f aca="false">I6273*(K6273-J6273)</f>
        <v>18880</v>
      </c>
      <c r="P6273" s="15" t="n">
        <f aca="false">K6273-J6273</f>
        <v>80</v>
      </c>
      <c r="Q6273" s="0" t="str">
        <f aca="false">IF(G6273=0,"Out of stock",IF(G6273&lt;H6273,"Understocked",IF(G6273&gt;Summary!$B$6*H6273,"Overstocked","Healthy")))</f>
        <v>Understocked</v>
      </c>
      <c r="R6273" s="0" t="str">
        <f aca="false">IF(I6273&gt;=Summary!$B$7,"Fast",IF(I6273&lt;Summary!$B$8,"Slow","Medium"))</f>
        <v>Fast</v>
      </c>
      <c r="S6273" s="15" t="n">
        <f aca="false">IF(M6273&gt;Summary!$B$5,1,0)</f>
        <v>1</v>
      </c>
      <c r="T6273" s="16" t="n">
        <f aca="false">IF(Q6273="Overstocked",(G6273-Summary!$B$6*H6273)*J6273,0)</f>
        <v>0</v>
      </c>
    </row>
    <row r="6274" customFormat="false" ht="15" hidden="false" customHeight="false" outlineLevel="0" collapsed="false">
      <c r="A6274" s="0" t="s">
        <v>6372</v>
      </c>
      <c r="B6274" s="0" t="s">
        <v>84</v>
      </c>
      <c r="C6274" s="0" t="s">
        <v>78</v>
      </c>
      <c r="D6274" s="0" t="s">
        <v>90</v>
      </c>
      <c r="E6274" s="14" t="n">
        <v>45112</v>
      </c>
      <c r="F6274" s="14" t="n">
        <v>45114</v>
      </c>
      <c r="G6274" s="0" t="n">
        <v>374</v>
      </c>
      <c r="H6274" s="0" t="n">
        <v>86</v>
      </c>
      <c r="I6274" s="0" t="n">
        <v>140</v>
      </c>
      <c r="J6274" s="0" t="n">
        <v>1776</v>
      </c>
      <c r="K6274" s="0" t="n">
        <v>2055</v>
      </c>
      <c r="L6274" s="15" t="s">
        <v>87</v>
      </c>
      <c r="M6274" s="0" t="n">
        <v>2</v>
      </c>
      <c r="N6274" s="16" t="n">
        <f aca="false">I6274*K6274</f>
        <v>287700</v>
      </c>
      <c r="O6274" s="16" t="n">
        <f aca="false">I6274*(K6274-J6274)</f>
        <v>39060</v>
      </c>
      <c r="P6274" s="15" t="n">
        <f aca="false">K6274-J6274</f>
        <v>279</v>
      </c>
      <c r="Q6274" s="0" t="str">
        <f aca="false">IF(G6274=0,"Out of stock",IF(G6274&lt;H6274,"Understocked",IF(G6274&gt;Summary!$B$6*H6274,"Overstocked","Healthy")))</f>
        <v>Overstocked</v>
      </c>
      <c r="R6274" s="0" t="str">
        <f aca="false">IF(I6274&gt;=Summary!$B$7,"Fast",IF(I6274&lt;Summary!$B$8,"Slow","Medium"))</f>
        <v>Medium</v>
      </c>
      <c r="S6274" s="15" t="n">
        <f aca="false">IF(M6274&gt;Summary!$B$5,1,0)</f>
        <v>0</v>
      </c>
      <c r="T6274" s="16" t="n">
        <f aca="false">IF(Q6274="Overstocked",(G6274-Summary!$B$6*H6274)*J6274,0)</f>
        <v>53280</v>
      </c>
    </row>
    <row r="6275" customFormat="false" ht="15" hidden="false" customHeight="false" outlineLevel="0" collapsed="false">
      <c r="A6275" s="0" t="s">
        <v>6373</v>
      </c>
      <c r="B6275" s="0" t="s">
        <v>84</v>
      </c>
      <c r="C6275" s="0" t="s">
        <v>78</v>
      </c>
      <c r="D6275" s="0" t="s">
        <v>79</v>
      </c>
      <c r="E6275" s="14" t="n">
        <v>44967</v>
      </c>
      <c r="F6275" s="14" t="n">
        <v>44974</v>
      </c>
      <c r="G6275" s="0" t="n">
        <v>340</v>
      </c>
      <c r="H6275" s="0" t="n">
        <v>65</v>
      </c>
      <c r="I6275" s="0" t="n">
        <v>212</v>
      </c>
      <c r="J6275" s="0" t="n">
        <v>943</v>
      </c>
      <c r="K6275" s="0" t="n">
        <v>1236</v>
      </c>
      <c r="L6275" s="15" t="s">
        <v>82</v>
      </c>
      <c r="M6275" s="0" t="n">
        <v>7</v>
      </c>
      <c r="N6275" s="16" t="n">
        <f aca="false">I6275*K6275</f>
        <v>262032</v>
      </c>
      <c r="O6275" s="16" t="n">
        <f aca="false">I6275*(K6275-J6275)</f>
        <v>62116</v>
      </c>
      <c r="P6275" s="15" t="n">
        <f aca="false">K6275-J6275</f>
        <v>293</v>
      </c>
      <c r="Q6275" s="0" t="str">
        <f aca="false">IF(G6275=0,"Out of stock",IF(G6275&lt;H6275,"Understocked",IF(G6275&gt;Summary!$B$6*H6275,"Overstocked","Healthy")))</f>
        <v>Overstocked</v>
      </c>
      <c r="R6275" s="0" t="str">
        <f aca="false">IF(I6275&gt;=Summary!$B$7,"Fast",IF(I6275&lt;Summary!$B$8,"Slow","Medium"))</f>
        <v>Fast</v>
      </c>
      <c r="S6275" s="15" t="n">
        <f aca="false">IF(M6275&gt;Summary!$B$5,1,0)</f>
        <v>0</v>
      </c>
      <c r="T6275" s="16" t="n">
        <f aca="false">IF(Q6275="Overstocked",(G6275-Summary!$B$6*H6275)*J6275,0)</f>
        <v>75440</v>
      </c>
    </row>
    <row r="6276" customFormat="false" ht="15" hidden="false" customHeight="false" outlineLevel="0" collapsed="false">
      <c r="A6276" s="0" t="s">
        <v>6374</v>
      </c>
      <c r="B6276" s="0" t="s">
        <v>77</v>
      </c>
      <c r="C6276" s="0" t="s">
        <v>85</v>
      </c>
      <c r="D6276" s="0" t="s">
        <v>90</v>
      </c>
      <c r="E6276" s="14" t="n">
        <v>45174</v>
      </c>
      <c r="F6276" s="14" t="n">
        <v>45177</v>
      </c>
      <c r="G6276" s="0" t="n">
        <v>60</v>
      </c>
      <c r="H6276" s="0" t="n">
        <v>97</v>
      </c>
      <c r="I6276" s="0" t="n">
        <v>204</v>
      </c>
      <c r="J6276" s="0" t="n">
        <v>872</v>
      </c>
      <c r="K6276" s="0" t="n">
        <v>1312</v>
      </c>
      <c r="L6276" s="15" t="s">
        <v>82</v>
      </c>
      <c r="M6276" s="0" t="n">
        <v>3</v>
      </c>
      <c r="N6276" s="16" t="n">
        <f aca="false">I6276*K6276</f>
        <v>267648</v>
      </c>
      <c r="O6276" s="16" t="n">
        <f aca="false">I6276*(K6276-J6276)</f>
        <v>89760</v>
      </c>
      <c r="P6276" s="15" t="n">
        <f aca="false">K6276-J6276</f>
        <v>440</v>
      </c>
      <c r="Q6276" s="0" t="str">
        <f aca="false">IF(G6276=0,"Out of stock",IF(G6276&lt;H6276,"Understocked",IF(G6276&gt;Summary!$B$6*H6276,"Overstocked","Healthy")))</f>
        <v>Understocked</v>
      </c>
      <c r="R6276" s="0" t="str">
        <f aca="false">IF(I6276&gt;=Summary!$B$7,"Fast",IF(I6276&lt;Summary!$B$8,"Slow","Medium"))</f>
        <v>Fast</v>
      </c>
      <c r="S6276" s="15" t="n">
        <f aca="false">IF(M6276&gt;Summary!$B$5,1,0)</f>
        <v>0</v>
      </c>
      <c r="T6276" s="16" t="n">
        <f aca="false">IF(Q6276="Overstocked",(G6276-Summary!$B$6*H6276)*J6276,0)</f>
        <v>0</v>
      </c>
    </row>
    <row r="6277" customFormat="false" ht="15" hidden="false" customHeight="false" outlineLevel="0" collapsed="false">
      <c r="A6277" s="0" t="s">
        <v>6375</v>
      </c>
      <c r="B6277" s="0" t="s">
        <v>107</v>
      </c>
      <c r="C6277" s="0" t="s">
        <v>96</v>
      </c>
      <c r="D6277" s="0" t="s">
        <v>102</v>
      </c>
      <c r="E6277" s="14" t="n">
        <v>45626</v>
      </c>
      <c r="F6277" s="14" t="n">
        <v>45632</v>
      </c>
      <c r="G6277" s="0" t="n">
        <v>374</v>
      </c>
      <c r="H6277" s="0" t="n">
        <v>82</v>
      </c>
      <c r="I6277" s="0" t="n">
        <v>113</v>
      </c>
      <c r="J6277" s="0" t="n">
        <v>537</v>
      </c>
      <c r="K6277" s="0" t="n">
        <v>751</v>
      </c>
      <c r="L6277" s="15" t="s">
        <v>93</v>
      </c>
      <c r="M6277" s="0" t="n">
        <v>6</v>
      </c>
      <c r="N6277" s="16" t="n">
        <f aca="false">I6277*K6277</f>
        <v>84863</v>
      </c>
      <c r="O6277" s="16" t="n">
        <f aca="false">I6277*(K6277-J6277)</f>
        <v>24182</v>
      </c>
      <c r="P6277" s="15" t="n">
        <f aca="false">K6277-J6277</f>
        <v>214</v>
      </c>
      <c r="Q6277" s="0" t="str">
        <f aca="false">IF(G6277=0,"Out of stock",IF(G6277&lt;H6277,"Understocked",IF(G6277&gt;Summary!$B$6*H6277,"Overstocked","Healthy")))</f>
        <v>Overstocked</v>
      </c>
      <c r="R6277" s="0" t="str">
        <f aca="false">IF(I6277&gt;=Summary!$B$7,"Fast",IF(I6277&lt;Summary!$B$8,"Slow","Medium"))</f>
        <v>Medium</v>
      </c>
      <c r="S6277" s="15" t="n">
        <f aca="false">IF(M6277&gt;Summary!$B$5,1,0)</f>
        <v>0</v>
      </c>
      <c r="T6277" s="16" t="n">
        <f aca="false">IF(Q6277="Overstocked",(G6277-Summary!$B$6*H6277)*J6277,0)</f>
        <v>24702</v>
      </c>
    </row>
    <row r="6278" customFormat="false" ht="15" hidden="false" customHeight="false" outlineLevel="0" collapsed="false">
      <c r="A6278" s="0" t="s">
        <v>6376</v>
      </c>
      <c r="B6278" s="0" t="s">
        <v>113</v>
      </c>
      <c r="C6278" s="0" t="s">
        <v>96</v>
      </c>
      <c r="D6278" s="0" t="s">
        <v>86</v>
      </c>
      <c r="E6278" s="14" t="n">
        <v>45123</v>
      </c>
      <c r="F6278" s="14" t="n">
        <v>45127</v>
      </c>
      <c r="G6278" s="0" t="n">
        <v>210</v>
      </c>
      <c r="H6278" s="0" t="n">
        <v>93</v>
      </c>
      <c r="I6278" s="0" t="n">
        <v>25</v>
      </c>
      <c r="J6278" s="0" t="n">
        <v>758</v>
      </c>
      <c r="K6278" s="0" t="n">
        <v>967</v>
      </c>
      <c r="L6278" s="15" t="s">
        <v>80</v>
      </c>
      <c r="M6278" s="0" t="n">
        <v>4</v>
      </c>
      <c r="N6278" s="16" t="n">
        <f aca="false">I6278*K6278</f>
        <v>24175</v>
      </c>
      <c r="O6278" s="16" t="n">
        <f aca="false">I6278*(K6278-J6278)</f>
        <v>5225</v>
      </c>
      <c r="P6278" s="15" t="n">
        <f aca="false">K6278-J6278</f>
        <v>209</v>
      </c>
      <c r="Q6278" s="0" t="str">
        <f aca="false">IF(G6278=0,"Out of stock",IF(G6278&lt;H6278,"Understocked",IF(G6278&gt;Summary!$B$6*H6278,"Overstocked","Healthy")))</f>
        <v>Healthy</v>
      </c>
      <c r="R6278" s="0" t="str">
        <f aca="false">IF(I6278&gt;=Summary!$B$7,"Fast",IF(I6278&lt;Summary!$B$8,"Slow","Medium"))</f>
        <v>Slow</v>
      </c>
      <c r="S6278" s="15" t="n">
        <f aca="false">IF(M6278&gt;Summary!$B$5,1,0)</f>
        <v>0</v>
      </c>
      <c r="T6278" s="16" t="n">
        <f aca="false">IF(Q6278="Overstocked",(G6278-Summary!$B$6*H6278)*J6278,0)</f>
        <v>0</v>
      </c>
    </row>
    <row r="6279" customFormat="false" ht="15" hidden="false" customHeight="false" outlineLevel="0" collapsed="false">
      <c r="A6279" s="0" t="s">
        <v>6377</v>
      </c>
      <c r="B6279" s="0" t="s">
        <v>95</v>
      </c>
      <c r="C6279" s="0" t="s">
        <v>78</v>
      </c>
      <c r="D6279" s="0" t="s">
        <v>79</v>
      </c>
      <c r="E6279" s="14" t="n">
        <v>45281</v>
      </c>
      <c r="F6279" s="14" t="n">
        <v>45286</v>
      </c>
      <c r="G6279" s="0" t="n">
        <v>88</v>
      </c>
      <c r="H6279" s="0" t="n">
        <v>60</v>
      </c>
      <c r="I6279" s="0" t="n">
        <v>75</v>
      </c>
      <c r="J6279" s="0" t="n">
        <v>1714</v>
      </c>
      <c r="K6279" s="0" t="n">
        <v>1982</v>
      </c>
      <c r="L6279" s="15" t="s">
        <v>93</v>
      </c>
      <c r="M6279" s="0" t="n">
        <v>5</v>
      </c>
      <c r="N6279" s="16" t="n">
        <f aca="false">I6279*K6279</f>
        <v>148650</v>
      </c>
      <c r="O6279" s="16" t="n">
        <f aca="false">I6279*(K6279-J6279)</f>
        <v>20100</v>
      </c>
      <c r="P6279" s="15" t="n">
        <f aca="false">K6279-J6279</f>
        <v>268</v>
      </c>
      <c r="Q6279" s="0" t="str">
        <f aca="false">IF(G6279=0,"Out of stock",IF(G6279&lt;H6279,"Understocked",IF(G6279&gt;Summary!$B$6*H6279,"Overstocked","Healthy")))</f>
        <v>Healthy</v>
      </c>
      <c r="R6279" s="0" t="str">
        <f aca="false">IF(I6279&gt;=Summary!$B$7,"Fast",IF(I6279&lt;Summary!$B$8,"Slow","Medium"))</f>
        <v>Slow</v>
      </c>
      <c r="S6279" s="15" t="n">
        <f aca="false">IF(M6279&gt;Summary!$B$5,1,0)</f>
        <v>0</v>
      </c>
      <c r="T6279" s="16" t="n">
        <f aca="false">IF(Q6279="Overstocked",(G6279-Summary!$B$6*H6279)*J6279,0)</f>
        <v>0</v>
      </c>
    </row>
    <row r="6280" customFormat="false" ht="15" hidden="false" customHeight="false" outlineLevel="0" collapsed="false">
      <c r="A6280" s="0" t="s">
        <v>6378</v>
      </c>
      <c r="B6280" s="0" t="s">
        <v>107</v>
      </c>
      <c r="C6280" s="0" t="s">
        <v>85</v>
      </c>
      <c r="D6280" s="0" t="s">
        <v>79</v>
      </c>
      <c r="E6280" s="14" t="n">
        <v>45586</v>
      </c>
      <c r="F6280" s="14" t="n">
        <v>45590</v>
      </c>
      <c r="G6280" s="0" t="n">
        <v>421</v>
      </c>
      <c r="H6280" s="0" t="n">
        <v>83</v>
      </c>
      <c r="I6280" s="0" t="n">
        <v>201</v>
      </c>
      <c r="J6280" s="0" t="n">
        <v>1074</v>
      </c>
      <c r="K6280" s="0" t="n">
        <v>1549</v>
      </c>
      <c r="L6280" s="15" t="s">
        <v>82</v>
      </c>
      <c r="M6280" s="0" t="n">
        <v>4</v>
      </c>
      <c r="N6280" s="16" t="n">
        <f aca="false">I6280*K6280</f>
        <v>311349</v>
      </c>
      <c r="O6280" s="16" t="n">
        <f aca="false">I6280*(K6280-J6280)</f>
        <v>95475</v>
      </c>
      <c r="P6280" s="15" t="n">
        <f aca="false">K6280-J6280</f>
        <v>475</v>
      </c>
      <c r="Q6280" s="0" t="str">
        <f aca="false">IF(G6280=0,"Out of stock",IF(G6280&lt;H6280,"Understocked",IF(G6280&gt;Summary!$B$6*H6280,"Overstocked","Healthy")))</f>
        <v>Overstocked</v>
      </c>
      <c r="R6280" s="0" t="str">
        <f aca="false">IF(I6280&gt;=Summary!$B$7,"Fast",IF(I6280&lt;Summary!$B$8,"Slow","Medium"))</f>
        <v>Fast</v>
      </c>
      <c r="S6280" s="15" t="n">
        <f aca="false">IF(M6280&gt;Summary!$B$5,1,0)</f>
        <v>0</v>
      </c>
      <c r="T6280" s="16" t="n">
        <f aca="false">IF(Q6280="Overstocked",(G6280-Summary!$B$6*H6280)*J6280,0)</f>
        <v>95586</v>
      </c>
    </row>
    <row r="6281" customFormat="false" ht="15" hidden="false" customHeight="false" outlineLevel="0" collapsed="false">
      <c r="A6281" s="0" t="s">
        <v>6379</v>
      </c>
      <c r="B6281" s="0" t="s">
        <v>107</v>
      </c>
      <c r="C6281" s="0" t="s">
        <v>104</v>
      </c>
      <c r="D6281" s="0" t="s">
        <v>92</v>
      </c>
      <c r="E6281" s="14" t="n">
        <v>45292</v>
      </c>
      <c r="F6281" s="14" t="n">
        <v>45296</v>
      </c>
      <c r="G6281" s="0" t="n">
        <v>109</v>
      </c>
      <c r="H6281" s="0" t="n">
        <v>62</v>
      </c>
      <c r="I6281" s="0" t="n">
        <v>290</v>
      </c>
      <c r="J6281" s="0" t="n">
        <v>1586</v>
      </c>
      <c r="K6281" s="0" t="n">
        <v>1896</v>
      </c>
      <c r="L6281" s="15" t="s">
        <v>80</v>
      </c>
      <c r="M6281" s="0" t="n">
        <v>4</v>
      </c>
      <c r="N6281" s="16" t="n">
        <f aca="false">I6281*K6281</f>
        <v>549840</v>
      </c>
      <c r="O6281" s="16" t="n">
        <f aca="false">I6281*(K6281-J6281)</f>
        <v>89900</v>
      </c>
      <c r="P6281" s="15" t="n">
        <f aca="false">K6281-J6281</f>
        <v>310</v>
      </c>
      <c r="Q6281" s="0" t="str">
        <f aca="false">IF(G6281=0,"Out of stock",IF(G6281&lt;H6281,"Understocked",IF(G6281&gt;Summary!$B$6*H6281,"Overstocked","Healthy")))</f>
        <v>Healthy</v>
      </c>
      <c r="R6281" s="0" t="str">
        <f aca="false">IF(I6281&gt;=Summary!$B$7,"Fast",IF(I6281&lt;Summary!$B$8,"Slow","Medium"))</f>
        <v>Fast</v>
      </c>
      <c r="S6281" s="15" t="n">
        <f aca="false">IF(M6281&gt;Summary!$B$5,1,0)</f>
        <v>0</v>
      </c>
      <c r="T6281" s="16" t="n">
        <f aca="false">IF(Q6281="Overstocked",(G6281-Summary!$B$6*H6281)*J6281,0)</f>
        <v>0</v>
      </c>
    </row>
    <row r="6282" customFormat="false" ht="15" hidden="false" customHeight="false" outlineLevel="0" collapsed="false">
      <c r="A6282" s="0" t="s">
        <v>6380</v>
      </c>
      <c r="B6282" s="0" t="s">
        <v>77</v>
      </c>
      <c r="C6282" s="0" t="s">
        <v>85</v>
      </c>
      <c r="D6282" s="0" t="s">
        <v>86</v>
      </c>
      <c r="E6282" s="14" t="n">
        <v>45248</v>
      </c>
      <c r="F6282" s="14" t="n">
        <v>45256</v>
      </c>
      <c r="G6282" s="0" t="n">
        <v>466</v>
      </c>
      <c r="H6282" s="0" t="n">
        <v>61</v>
      </c>
      <c r="I6282" s="0" t="n">
        <v>111</v>
      </c>
      <c r="J6282" s="0" t="n">
        <v>1192</v>
      </c>
      <c r="K6282" s="0" t="n">
        <v>1525</v>
      </c>
      <c r="L6282" s="15" t="s">
        <v>80</v>
      </c>
      <c r="M6282" s="0" t="n">
        <v>8</v>
      </c>
      <c r="N6282" s="16" t="n">
        <f aca="false">I6282*K6282</f>
        <v>169275</v>
      </c>
      <c r="O6282" s="16" t="n">
        <f aca="false">I6282*(K6282-J6282)</f>
        <v>36963</v>
      </c>
      <c r="P6282" s="15" t="n">
        <f aca="false">K6282-J6282</f>
        <v>333</v>
      </c>
      <c r="Q6282" s="0" t="str">
        <f aca="false">IF(G6282=0,"Out of stock",IF(G6282&lt;H6282,"Understocked",IF(G6282&gt;Summary!$B$6*H6282,"Overstocked","Healthy")))</f>
        <v>Overstocked</v>
      </c>
      <c r="R6282" s="0" t="str">
        <f aca="false">IF(I6282&gt;=Summary!$B$7,"Fast",IF(I6282&lt;Summary!$B$8,"Slow","Medium"))</f>
        <v>Medium</v>
      </c>
      <c r="S6282" s="15" t="n">
        <f aca="false">IF(M6282&gt;Summary!$B$5,1,0)</f>
        <v>1</v>
      </c>
      <c r="T6282" s="16" t="n">
        <f aca="false">IF(Q6282="Overstocked",(G6282-Summary!$B$6*H6282)*J6282,0)</f>
        <v>264624</v>
      </c>
    </row>
    <row r="6283" customFormat="false" ht="15" hidden="false" customHeight="false" outlineLevel="0" collapsed="false">
      <c r="A6283" s="0" t="s">
        <v>6381</v>
      </c>
      <c r="B6283" s="0" t="s">
        <v>123</v>
      </c>
      <c r="C6283" s="0" t="s">
        <v>78</v>
      </c>
      <c r="D6283" s="0" t="s">
        <v>79</v>
      </c>
      <c r="E6283" s="14" t="n">
        <v>45554</v>
      </c>
      <c r="F6283" s="14" t="n">
        <v>45560</v>
      </c>
      <c r="G6283" s="0" t="n">
        <v>11</v>
      </c>
      <c r="H6283" s="0" t="n">
        <v>56</v>
      </c>
      <c r="I6283" s="0" t="n">
        <v>45</v>
      </c>
      <c r="J6283" s="0" t="n">
        <v>1910</v>
      </c>
      <c r="K6283" s="0" t="n">
        <v>2333</v>
      </c>
      <c r="L6283" s="15" t="s">
        <v>82</v>
      </c>
      <c r="M6283" s="0" t="n">
        <v>6</v>
      </c>
      <c r="N6283" s="16" t="n">
        <f aca="false">I6283*K6283</f>
        <v>104985</v>
      </c>
      <c r="O6283" s="16" t="n">
        <f aca="false">I6283*(K6283-J6283)</f>
        <v>19035</v>
      </c>
      <c r="P6283" s="15" t="n">
        <f aca="false">K6283-J6283</f>
        <v>423</v>
      </c>
      <c r="Q6283" s="0" t="str">
        <f aca="false">IF(G6283=0,"Out of stock",IF(G6283&lt;H6283,"Understocked",IF(G6283&gt;Summary!$B$6*H6283,"Overstocked","Healthy")))</f>
        <v>Understocked</v>
      </c>
      <c r="R6283" s="0" t="str">
        <f aca="false">IF(I6283&gt;=Summary!$B$7,"Fast",IF(I6283&lt;Summary!$B$8,"Slow","Medium"))</f>
        <v>Slow</v>
      </c>
      <c r="S6283" s="15" t="n">
        <f aca="false">IF(M6283&gt;Summary!$B$5,1,0)</f>
        <v>0</v>
      </c>
      <c r="T6283" s="16" t="n">
        <f aca="false">IF(Q6283="Overstocked",(G6283-Summary!$B$6*H6283)*J6283,0)</f>
        <v>0</v>
      </c>
    </row>
    <row r="6284" customFormat="false" ht="15" hidden="false" customHeight="false" outlineLevel="0" collapsed="false">
      <c r="A6284" s="0" t="s">
        <v>6382</v>
      </c>
      <c r="B6284" s="0" t="s">
        <v>89</v>
      </c>
      <c r="C6284" s="0" t="s">
        <v>96</v>
      </c>
      <c r="D6284" s="0" t="s">
        <v>79</v>
      </c>
      <c r="E6284" s="14" t="n">
        <v>45511</v>
      </c>
      <c r="F6284" s="14" t="n">
        <v>45513</v>
      </c>
      <c r="G6284" s="0" t="n">
        <v>483</v>
      </c>
      <c r="H6284" s="0" t="n">
        <v>100</v>
      </c>
      <c r="I6284" s="0" t="n">
        <v>8</v>
      </c>
      <c r="J6284" s="0" t="n">
        <v>1201</v>
      </c>
      <c r="K6284" s="0" t="n">
        <v>1609</v>
      </c>
      <c r="L6284" s="15" t="s">
        <v>97</v>
      </c>
      <c r="M6284" s="0" t="n">
        <v>2</v>
      </c>
      <c r="N6284" s="16" t="n">
        <f aca="false">I6284*K6284</f>
        <v>12872</v>
      </c>
      <c r="O6284" s="16" t="n">
        <f aca="false">I6284*(K6284-J6284)</f>
        <v>3264</v>
      </c>
      <c r="P6284" s="15" t="n">
        <f aca="false">K6284-J6284</f>
        <v>408</v>
      </c>
      <c r="Q6284" s="0" t="str">
        <f aca="false">IF(G6284=0,"Out of stock",IF(G6284&lt;H6284,"Understocked",IF(G6284&gt;Summary!$B$6*H6284,"Overstocked","Healthy")))</f>
        <v>Overstocked</v>
      </c>
      <c r="R6284" s="0" t="str">
        <f aca="false">IF(I6284&gt;=Summary!$B$7,"Fast",IF(I6284&lt;Summary!$B$8,"Slow","Medium"))</f>
        <v>Slow</v>
      </c>
      <c r="S6284" s="15" t="n">
        <f aca="false">IF(M6284&gt;Summary!$B$5,1,0)</f>
        <v>0</v>
      </c>
      <c r="T6284" s="16" t="n">
        <f aca="false">IF(Q6284="Overstocked",(G6284-Summary!$B$6*H6284)*J6284,0)</f>
        <v>99683</v>
      </c>
    </row>
    <row r="6285" customFormat="false" ht="15" hidden="false" customHeight="false" outlineLevel="0" collapsed="false">
      <c r="A6285" s="0" t="s">
        <v>6383</v>
      </c>
      <c r="B6285" s="0" t="s">
        <v>115</v>
      </c>
      <c r="C6285" s="0" t="s">
        <v>104</v>
      </c>
      <c r="D6285" s="0" t="s">
        <v>102</v>
      </c>
      <c r="E6285" s="14" t="n">
        <v>45103</v>
      </c>
      <c r="F6285" s="14" t="n">
        <v>45108</v>
      </c>
      <c r="G6285" s="0" t="n">
        <v>80</v>
      </c>
      <c r="H6285" s="0" t="n">
        <v>75</v>
      </c>
      <c r="I6285" s="0" t="n">
        <v>134</v>
      </c>
      <c r="J6285" s="0" t="n">
        <v>261</v>
      </c>
      <c r="K6285" s="0" t="n">
        <v>711</v>
      </c>
      <c r="L6285" s="15" t="s">
        <v>82</v>
      </c>
      <c r="M6285" s="0" t="n">
        <v>5</v>
      </c>
      <c r="N6285" s="16" t="n">
        <f aca="false">I6285*K6285</f>
        <v>95274</v>
      </c>
      <c r="O6285" s="16" t="n">
        <f aca="false">I6285*(K6285-J6285)</f>
        <v>60300</v>
      </c>
      <c r="P6285" s="15" t="n">
        <f aca="false">K6285-J6285</f>
        <v>450</v>
      </c>
      <c r="Q6285" s="0" t="str">
        <f aca="false">IF(G6285=0,"Out of stock",IF(G6285&lt;H6285,"Understocked",IF(G6285&gt;Summary!$B$6*H6285,"Overstocked","Healthy")))</f>
        <v>Healthy</v>
      </c>
      <c r="R6285" s="0" t="str">
        <f aca="false">IF(I6285&gt;=Summary!$B$7,"Fast",IF(I6285&lt;Summary!$B$8,"Slow","Medium"))</f>
        <v>Medium</v>
      </c>
      <c r="S6285" s="15" t="n">
        <f aca="false">IF(M6285&gt;Summary!$B$5,1,0)</f>
        <v>0</v>
      </c>
      <c r="T6285" s="16" t="n">
        <f aca="false">IF(Q6285="Overstocked",(G6285-Summary!$B$6*H6285)*J6285,0)</f>
        <v>0</v>
      </c>
    </row>
    <row r="6286" customFormat="false" ht="15" hidden="false" customHeight="false" outlineLevel="0" collapsed="false">
      <c r="A6286" s="0" t="s">
        <v>6384</v>
      </c>
      <c r="B6286" s="0" t="s">
        <v>107</v>
      </c>
      <c r="C6286" s="0" t="s">
        <v>85</v>
      </c>
      <c r="D6286" s="0" t="s">
        <v>86</v>
      </c>
      <c r="E6286" s="14" t="n">
        <v>45589</v>
      </c>
      <c r="F6286" s="14" t="n">
        <v>45590</v>
      </c>
      <c r="G6286" s="0" t="n">
        <v>178</v>
      </c>
      <c r="H6286" s="0" t="n">
        <v>135</v>
      </c>
      <c r="I6286" s="0" t="n">
        <v>279</v>
      </c>
      <c r="J6286" s="0" t="n">
        <v>1955</v>
      </c>
      <c r="K6286" s="0" t="n">
        <v>2098</v>
      </c>
      <c r="L6286" s="15" t="s">
        <v>80</v>
      </c>
      <c r="M6286" s="0" t="n">
        <v>1</v>
      </c>
      <c r="N6286" s="16" t="n">
        <f aca="false">I6286*K6286</f>
        <v>585342</v>
      </c>
      <c r="O6286" s="16" t="n">
        <f aca="false">I6286*(K6286-J6286)</f>
        <v>39897</v>
      </c>
      <c r="P6286" s="15" t="n">
        <f aca="false">K6286-J6286</f>
        <v>143</v>
      </c>
      <c r="Q6286" s="0" t="str">
        <f aca="false">IF(G6286=0,"Out of stock",IF(G6286&lt;H6286,"Understocked",IF(G6286&gt;Summary!$B$6*H6286,"Overstocked","Healthy")))</f>
        <v>Healthy</v>
      </c>
      <c r="R6286" s="0" t="str">
        <f aca="false">IF(I6286&gt;=Summary!$B$7,"Fast",IF(I6286&lt;Summary!$B$8,"Slow","Medium"))</f>
        <v>Fast</v>
      </c>
      <c r="S6286" s="15" t="n">
        <f aca="false">IF(M6286&gt;Summary!$B$5,1,0)</f>
        <v>0</v>
      </c>
      <c r="T6286" s="16" t="n">
        <f aca="false">IF(Q6286="Overstocked",(G6286-Summary!$B$6*H6286)*J6286,0)</f>
        <v>0</v>
      </c>
    </row>
    <row r="6287" customFormat="false" ht="15" hidden="false" customHeight="false" outlineLevel="0" collapsed="false">
      <c r="A6287" s="0" t="s">
        <v>6385</v>
      </c>
      <c r="B6287" s="0" t="s">
        <v>95</v>
      </c>
      <c r="C6287" s="0" t="s">
        <v>96</v>
      </c>
      <c r="D6287" s="0" t="s">
        <v>92</v>
      </c>
      <c r="E6287" s="14" t="n">
        <v>45194</v>
      </c>
      <c r="F6287" s="14" t="n">
        <v>45196</v>
      </c>
      <c r="G6287" s="0" t="n">
        <v>144</v>
      </c>
      <c r="H6287" s="0" t="n">
        <v>134</v>
      </c>
      <c r="I6287" s="0" t="n">
        <v>116</v>
      </c>
      <c r="J6287" s="0" t="n">
        <v>1409</v>
      </c>
      <c r="K6287" s="0" t="n">
        <v>1524</v>
      </c>
      <c r="L6287" s="15" t="s">
        <v>97</v>
      </c>
      <c r="M6287" s="0" t="n">
        <v>2</v>
      </c>
      <c r="N6287" s="16" t="n">
        <f aca="false">I6287*K6287</f>
        <v>176784</v>
      </c>
      <c r="O6287" s="16" t="n">
        <f aca="false">I6287*(K6287-J6287)</f>
        <v>13340</v>
      </c>
      <c r="P6287" s="15" t="n">
        <f aca="false">K6287-J6287</f>
        <v>115</v>
      </c>
      <c r="Q6287" s="0" t="str">
        <f aca="false">IF(G6287=0,"Out of stock",IF(G6287&lt;H6287,"Understocked",IF(G6287&gt;Summary!$B$6*H6287,"Overstocked","Healthy")))</f>
        <v>Healthy</v>
      </c>
      <c r="R6287" s="0" t="str">
        <f aca="false">IF(I6287&gt;=Summary!$B$7,"Fast",IF(I6287&lt;Summary!$B$8,"Slow","Medium"))</f>
        <v>Medium</v>
      </c>
      <c r="S6287" s="15" t="n">
        <f aca="false">IF(M6287&gt;Summary!$B$5,1,0)</f>
        <v>0</v>
      </c>
      <c r="T6287" s="16" t="n">
        <f aca="false">IF(Q6287="Overstocked",(G6287-Summary!$B$6*H6287)*J6287,0)</f>
        <v>0</v>
      </c>
    </row>
    <row r="6288" customFormat="false" ht="15" hidden="false" customHeight="false" outlineLevel="0" collapsed="false">
      <c r="A6288" s="0" t="s">
        <v>6386</v>
      </c>
      <c r="B6288" s="0" t="s">
        <v>115</v>
      </c>
      <c r="C6288" s="0" t="s">
        <v>96</v>
      </c>
      <c r="D6288" s="0" t="s">
        <v>102</v>
      </c>
      <c r="E6288" s="14" t="n">
        <v>45336</v>
      </c>
      <c r="F6288" s="14" t="n">
        <v>45346</v>
      </c>
      <c r="G6288" s="0" t="n">
        <v>497</v>
      </c>
      <c r="H6288" s="0" t="n">
        <v>77</v>
      </c>
      <c r="I6288" s="0" t="n">
        <v>14</v>
      </c>
      <c r="J6288" s="0" t="n">
        <v>697</v>
      </c>
      <c r="K6288" s="0" t="n">
        <v>992</v>
      </c>
      <c r="L6288" s="15" t="s">
        <v>97</v>
      </c>
      <c r="M6288" s="0" t="n">
        <v>10</v>
      </c>
      <c r="N6288" s="16" t="n">
        <f aca="false">I6288*K6288</f>
        <v>13888</v>
      </c>
      <c r="O6288" s="16" t="n">
        <f aca="false">I6288*(K6288-J6288)</f>
        <v>4130</v>
      </c>
      <c r="P6288" s="15" t="n">
        <f aca="false">K6288-J6288</f>
        <v>295</v>
      </c>
      <c r="Q6288" s="0" t="str">
        <f aca="false">IF(G6288=0,"Out of stock",IF(G6288&lt;H6288,"Understocked",IF(G6288&gt;Summary!$B$6*H6288,"Overstocked","Healthy")))</f>
        <v>Overstocked</v>
      </c>
      <c r="R6288" s="0" t="str">
        <f aca="false">IF(I6288&gt;=Summary!$B$7,"Fast",IF(I6288&lt;Summary!$B$8,"Slow","Medium"))</f>
        <v>Slow</v>
      </c>
      <c r="S6288" s="15" t="n">
        <f aca="false">IF(M6288&gt;Summary!$B$5,1,0)</f>
        <v>1</v>
      </c>
      <c r="T6288" s="16" t="n">
        <f aca="false">IF(Q6288="Overstocked",(G6288-Summary!$B$6*H6288)*J6288,0)</f>
        <v>131733</v>
      </c>
    </row>
    <row r="6289" customFormat="false" ht="15" hidden="false" customHeight="false" outlineLevel="0" collapsed="false">
      <c r="A6289" s="0" t="s">
        <v>6387</v>
      </c>
      <c r="B6289" s="0" t="s">
        <v>77</v>
      </c>
      <c r="C6289" s="0" t="s">
        <v>96</v>
      </c>
      <c r="D6289" s="0" t="s">
        <v>102</v>
      </c>
      <c r="E6289" s="14" t="n">
        <v>45322</v>
      </c>
      <c r="F6289" s="14" t="n">
        <v>45332</v>
      </c>
      <c r="G6289" s="0" t="n">
        <v>228</v>
      </c>
      <c r="H6289" s="0" t="n">
        <v>140</v>
      </c>
      <c r="I6289" s="0" t="n">
        <v>143</v>
      </c>
      <c r="J6289" s="0" t="n">
        <v>402</v>
      </c>
      <c r="K6289" s="0" t="n">
        <v>655</v>
      </c>
      <c r="L6289" s="15" t="s">
        <v>82</v>
      </c>
      <c r="M6289" s="0" t="n">
        <v>10</v>
      </c>
      <c r="N6289" s="16" t="n">
        <f aca="false">I6289*K6289</f>
        <v>93665</v>
      </c>
      <c r="O6289" s="16" t="n">
        <f aca="false">I6289*(K6289-J6289)</f>
        <v>36179</v>
      </c>
      <c r="P6289" s="15" t="n">
        <f aca="false">K6289-J6289</f>
        <v>253</v>
      </c>
      <c r="Q6289" s="0" t="str">
        <f aca="false">IF(G6289=0,"Out of stock",IF(G6289&lt;H6289,"Understocked",IF(G6289&gt;Summary!$B$6*H6289,"Overstocked","Healthy")))</f>
        <v>Healthy</v>
      </c>
      <c r="R6289" s="0" t="str">
        <f aca="false">IF(I6289&gt;=Summary!$B$7,"Fast",IF(I6289&lt;Summary!$B$8,"Slow","Medium"))</f>
        <v>Medium</v>
      </c>
      <c r="S6289" s="15" t="n">
        <f aca="false">IF(M6289&gt;Summary!$B$5,1,0)</f>
        <v>1</v>
      </c>
      <c r="T6289" s="16" t="n">
        <f aca="false">IF(Q6289="Overstocked",(G6289-Summary!$B$6*H6289)*J6289,0)</f>
        <v>0</v>
      </c>
    </row>
    <row r="6290" customFormat="false" ht="15" hidden="false" customHeight="false" outlineLevel="0" collapsed="false">
      <c r="A6290" s="0" t="s">
        <v>6388</v>
      </c>
      <c r="B6290" s="0" t="s">
        <v>95</v>
      </c>
      <c r="C6290" s="0" t="s">
        <v>104</v>
      </c>
      <c r="D6290" s="0" t="s">
        <v>86</v>
      </c>
      <c r="E6290" s="14" t="n">
        <v>45456</v>
      </c>
      <c r="F6290" s="14" t="n">
        <v>45463</v>
      </c>
      <c r="G6290" s="0" t="n">
        <v>373</v>
      </c>
      <c r="H6290" s="0" t="n">
        <v>92</v>
      </c>
      <c r="I6290" s="0" t="n">
        <v>230</v>
      </c>
      <c r="J6290" s="0" t="n">
        <v>1577</v>
      </c>
      <c r="K6290" s="0" t="n">
        <v>1633</v>
      </c>
      <c r="L6290" s="15" t="s">
        <v>80</v>
      </c>
      <c r="M6290" s="0" t="n">
        <v>7</v>
      </c>
      <c r="N6290" s="16" t="n">
        <f aca="false">I6290*K6290</f>
        <v>375590</v>
      </c>
      <c r="O6290" s="16" t="n">
        <f aca="false">I6290*(K6290-J6290)</f>
        <v>12880</v>
      </c>
      <c r="P6290" s="15" t="n">
        <f aca="false">K6290-J6290</f>
        <v>56</v>
      </c>
      <c r="Q6290" s="0" t="str">
        <f aca="false">IF(G6290=0,"Out of stock",IF(G6290&lt;H6290,"Understocked",IF(G6290&gt;Summary!$B$6*H6290,"Overstocked","Healthy")))</f>
        <v>Overstocked</v>
      </c>
      <c r="R6290" s="0" t="str">
        <f aca="false">IF(I6290&gt;=Summary!$B$7,"Fast",IF(I6290&lt;Summary!$B$8,"Slow","Medium"))</f>
        <v>Fast</v>
      </c>
      <c r="S6290" s="15" t="n">
        <f aca="false">IF(M6290&gt;Summary!$B$5,1,0)</f>
        <v>0</v>
      </c>
      <c r="T6290" s="16" t="n">
        <f aca="false">IF(Q6290="Overstocked",(G6290-Summary!$B$6*H6290)*J6290,0)</f>
        <v>7885</v>
      </c>
    </row>
    <row r="6291" customFormat="false" ht="15" hidden="false" customHeight="false" outlineLevel="0" collapsed="false">
      <c r="A6291" s="0" t="s">
        <v>6389</v>
      </c>
      <c r="B6291" s="0" t="s">
        <v>115</v>
      </c>
      <c r="C6291" s="0" t="s">
        <v>78</v>
      </c>
      <c r="D6291" s="0" t="s">
        <v>90</v>
      </c>
      <c r="E6291" s="14" t="n">
        <v>45183</v>
      </c>
      <c r="F6291" s="14" t="n">
        <v>45190</v>
      </c>
      <c r="G6291" s="0" t="n">
        <v>381</v>
      </c>
      <c r="H6291" s="0" t="n">
        <v>70</v>
      </c>
      <c r="I6291" s="0" t="n">
        <v>159</v>
      </c>
      <c r="J6291" s="0" t="n">
        <v>281</v>
      </c>
      <c r="K6291" s="0" t="n">
        <v>710</v>
      </c>
      <c r="L6291" s="15" t="s">
        <v>87</v>
      </c>
      <c r="M6291" s="0" t="n">
        <v>7</v>
      </c>
      <c r="N6291" s="16" t="n">
        <f aca="false">I6291*K6291</f>
        <v>112890</v>
      </c>
      <c r="O6291" s="16" t="n">
        <f aca="false">I6291*(K6291-J6291)</f>
        <v>68211</v>
      </c>
      <c r="P6291" s="15" t="n">
        <f aca="false">K6291-J6291</f>
        <v>429</v>
      </c>
      <c r="Q6291" s="0" t="str">
        <f aca="false">IF(G6291=0,"Out of stock",IF(G6291&lt;H6291,"Understocked",IF(G6291&gt;Summary!$B$6*H6291,"Overstocked","Healthy")))</f>
        <v>Overstocked</v>
      </c>
      <c r="R6291" s="0" t="str">
        <f aca="false">IF(I6291&gt;=Summary!$B$7,"Fast",IF(I6291&lt;Summary!$B$8,"Slow","Medium"))</f>
        <v>Medium</v>
      </c>
      <c r="S6291" s="15" t="n">
        <f aca="false">IF(M6291&gt;Summary!$B$5,1,0)</f>
        <v>0</v>
      </c>
      <c r="T6291" s="16" t="n">
        <f aca="false">IF(Q6291="Overstocked",(G6291-Summary!$B$6*H6291)*J6291,0)</f>
        <v>28381</v>
      </c>
    </row>
    <row r="6292" customFormat="false" ht="15" hidden="false" customHeight="false" outlineLevel="0" collapsed="false">
      <c r="A6292" s="0" t="s">
        <v>6390</v>
      </c>
      <c r="B6292" s="0" t="s">
        <v>107</v>
      </c>
      <c r="C6292" s="0" t="s">
        <v>78</v>
      </c>
      <c r="D6292" s="0" t="s">
        <v>102</v>
      </c>
      <c r="E6292" s="14" t="n">
        <v>45134</v>
      </c>
      <c r="F6292" s="14" t="n">
        <v>45143</v>
      </c>
      <c r="G6292" s="0" t="n">
        <v>211</v>
      </c>
      <c r="H6292" s="0" t="n">
        <v>137</v>
      </c>
      <c r="I6292" s="0" t="n">
        <v>116</v>
      </c>
      <c r="J6292" s="0" t="n">
        <v>712</v>
      </c>
      <c r="K6292" s="0" t="n">
        <v>1080</v>
      </c>
      <c r="L6292" s="15" t="s">
        <v>80</v>
      </c>
      <c r="M6292" s="0" t="n">
        <v>9</v>
      </c>
      <c r="N6292" s="16" t="n">
        <f aca="false">I6292*K6292</f>
        <v>125280</v>
      </c>
      <c r="O6292" s="16" t="n">
        <f aca="false">I6292*(K6292-J6292)</f>
        <v>42688</v>
      </c>
      <c r="P6292" s="15" t="n">
        <f aca="false">K6292-J6292</f>
        <v>368</v>
      </c>
      <c r="Q6292" s="0" t="str">
        <f aca="false">IF(G6292=0,"Out of stock",IF(G6292&lt;H6292,"Understocked",IF(G6292&gt;Summary!$B$6*H6292,"Overstocked","Healthy")))</f>
        <v>Healthy</v>
      </c>
      <c r="R6292" s="0" t="str">
        <f aca="false">IF(I6292&gt;=Summary!$B$7,"Fast",IF(I6292&lt;Summary!$B$8,"Slow","Medium"))</f>
        <v>Medium</v>
      </c>
      <c r="S6292" s="15" t="n">
        <f aca="false">IF(M6292&gt;Summary!$B$5,1,0)</f>
        <v>1</v>
      </c>
      <c r="T6292" s="16" t="n">
        <f aca="false">IF(Q6292="Overstocked",(G6292-Summary!$B$6*H6292)*J6292,0)</f>
        <v>0</v>
      </c>
    </row>
    <row r="6293" customFormat="false" ht="15" hidden="false" customHeight="false" outlineLevel="0" collapsed="false">
      <c r="A6293" s="0" t="s">
        <v>6391</v>
      </c>
      <c r="B6293" s="0" t="s">
        <v>95</v>
      </c>
      <c r="C6293" s="0" t="s">
        <v>85</v>
      </c>
      <c r="D6293" s="0" t="s">
        <v>90</v>
      </c>
      <c r="E6293" s="14" t="n">
        <v>45508</v>
      </c>
      <c r="F6293" s="14" t="n">
        <v>45517</v>
      </c>
      <c r="G6293" s="0" t="n">
        <v>310</v>
      </c>
      <c r="H6293" s="0" t="n">
        <v>107</v>
      </c>
      <c r="I6293" s="0" t="n">
        <v>199</v>
      </c>
      <c r="J6293" s="0" t="n">
        <v>1387</v>
      </c>
      <c r="K6293" s="0" t="n">
        <v>1468</v>
      </c>
      <c r="L6293" s="15" t="s">
        <v>87</v>
      </c>
      <c r="M6293" s="0" t="n">
        <v>9</v>
      </c>
      <c r="N6293" s="16" t="n">
        <f aca="false">I6293*K6293</f>
        <v>292132</v>
      </c>
      <c r="O6293" s="16" t="n">
        <f aca="false">I6293*(K6293-J6293)</f>
        <v>16119</v>
      </c>
      <c r="P6293" s="15" t="n">
        <f aca="false">K6293-J6293</f>
        <v>81</v>
      </c>
      <c r="Q6293" s="0" t="str">
        <f aca="false">IF(G6293=0,"Out of stock",IF(G6293&lt;H6293,"Understocked",IF(G6293&gt;Summary!$B$6*H6293,"Overstocked","Healthy")))</f>
        <v>Healthy</v>
      </c>
      <c r="R6293" s="0" t="str">
        <f aca="false">IF(I6293&gt;=Summary!$B$7,"Fast",IF(I6293&lt;Summary!$B$8,"Slow","Medium"))</f>
        <v>Medium</v>
      </c>
      <c r="S6293" s="15" t="n">
        <f aca="false">IF(M6293&gt;Summary!$B$5,1,0)</f>
        <v>1</v>
      </c>
      <c r="T6293" s="16" t="n">
        <f aca="false">IF(Q6293="Overstocked",(G6293-Summary!$B$6*H6293)*J6293,0)</f>
        <v>0</v>
      </c>
    </row>
    <row r="6294" customFormat="false" ht="15" hidden="false" customHeight="false" outlineLevel="0" collapsed="false">
      <c r="A6294" s="0" t="s">
        <v>6392</v>
      </c>
      <c r="B6294" s="0" t="s">
        <v>123</v>
      </c>
      <c r="C6294" s="0" t="s">
        <v>104</v>
      </c>
      <c r="D6294" s="0" t="s">
        <v>86</v>
      </c>
      <c r="E6294" s="14" t="n">
        <v>45210</v>
      </c>
      <c r="F6294" s="14" t="n">
        <v>45218</v>
      </c>
      <c r="G6294" s="0" t="n">
        <v>232</v>
      </c>
      <c r="H6294" s="0" t="n">
        <v>66</v>
      </c>
      <c r="I6294" s="0" t="n">
        <v>299</v>
      </c>
      <c r="J6294" s="0" t="n">
        <v>1668</v>
      </c>
      <c r="K6294" s="0" t="n">
        <v>2006</v>
      </c>
      <c r="L6294" s="15" t="s">
        <v>93</v>
      </c>
      <c r="M6294" s="0" t="n">
        <v>8</v>
      </c>
      <c r="N6294" s="16" t="n">
        <f aca="false">I6294*K6294</f>
        <v>599794</v>
      </c>
      <c r="O6294" s="16" t="n">
        <f aca="false">I6294*(K6294-J6294)</f>
        <v>101062</v>
      </c>
      <c r="P6294" s="15" t="n">
        <f aca="false">K6294-J6294</f>
        <v>338</v>
      </c>
      <c r="Q6294" s="0" t="str">
        <f aca="false">IF(G6294=0,"Out of stock",IF(G6294&lt;H6294,"Understocked",IF(G6294&gt;Summary!$B$6*H6294,"Overstocked","Healthy")))</f>
        <v>Healthy</v>
      </c>
      <c r="R6294" s="0" t="str">
        <f aca="false">IF(I6294&gt;=Summary!$B$7,"Fast",IF(I6294&lt;Summary!$B$8,"Slow","Medium"))</f>
        <v>Fast</v>
      </c>
      <c r="S6294" s="15" t="n">
        <f aca="false">IF(M6294&gt;Summary!$B$5,1,0)</f>
        <v>1</v>
      </c>
      <c r="T6294" s="16" t="n">
        <f aca="false">IF(Q6294="Overstocked",(G6294-Summary!$B$6*H6294)*J6294,0)</f>
        <v>0</v>
      </c>
    </row>
    <row r="6295" customFormat="false" ht="15" hidden="false" customHeight="false" outlineLevel="0" collapsed="false">
      <c r="A6295" s="0" t="s">
        <v>6393</v>
      </c>
      <c r="B6295" s="0" t="s">
        <v>77</v>
      </c>
      <c r="C6295" s="0" t="s">
        <v>85</v>
      </c>
      <c r="D6295" s="0" t="s">
        <v>102</v>
      </c>
      <c r="E6295" s="14" t="n">
        <v>45334</v>
      </c>
      <c r="F6295" s="14" t="n">
        <v>45341</v>
      </c>
      <c r="G6295" s="0" t="n">
        <v>408</v>
      </c>
      <c r="H6295" s="0" t="n">
        <v>52</v>
      </c>
      <c r="I6295" s="0" t="n">
        <v>221</v>
      </c>
      <c r="J6295" s="0" t="n">
        <v>1656</v>
      </c>
      <c r="K6295" s="0" t="n">
        <v>2114</v>
      </c>
      <c r="L6295" s="15" t="s">
        <v>87</v>
      </c>
      <c r="M6295" s="0" t="n">
        <v>7</v>
      </c>
      <c r="N6295" s="16" t="n">
        <f aca="false">I6295*K6295</f>
        <v>467194</v>
      </c>
      <c r="O6295" s="16" t="n">
        <f aca="false">I6295*(K6295-J6295)</f>
        <v>101218</v>
      </c>
      <c r="P6295" s="15" t="n">
        <f aca="false">K6295-J6295</f>
        <v>458</v>
      </c>
      <c r="Q6295" s="0" t="str">
        <f aca="false">IF(G6295=0,"Out of stock",IF(G6295&lt;H6295,"Understocked",IF(G6295&gt;Summary!$B$6*H6295,"Overstocked","Healthy")))</f>
        <v>Overstocked</v>
      </c>
      <c r="R6295" s="0" t="str">
        <f aca="false">IF(I6295&gt;=Summary!$B$7,"Fast",IF(I6295&lt;Summary!$B$8,"Slow","Medium"))</f>
        <v>Fast</v>
      </c>
      <c r="S6295" s="15" t="n">
        <f aca="false">IF(M6295&gt;Summary!$B$5,1,0)</f>
        <v>0</v>
      </c>
      <c r="T6295" s="16" t="n">
        <f aca="false">IF(Q6295="Overstocked",(G6295-Summary!$B$6*H6295)*J6295,0)</f>
        <v>331200</v>
      </c>
    </row>
    <row r="6296" customFormat="false" ht="15" hidden="false" customHeight="false" outlineLevel="0" collapsed="false">
      <c r="A6296" s="0" t="s">
        <v>6394</v>
      </c>
      <c r="B6296" s="0" t="s">
        <v>95</v>
      </c>
      <c r="C6296" s="0" t="s">
        <v>78</v>
      </c>
      <c r="D6296" s="0" t="s">
        <v>86</v>
      </c>
      <c r="E6296" s="14" t="n">
        <v>45494</v>
      </c>
      <c r="F6296" s="14" t="n">
        <v>45497</v>
      </c>
      <c r="G6296" s="0" t="n">
        <v>86</v>
      </c>
      <c r="H6296" s="0" t="n">
        <v>131</v>
      </c>
      <c r="I6296" s="0" t="n">
        <v>256</v>
      </c>
      <c r="J6296" s="0" t="n">
        <v>688</v>
      </c>
      <c r="K6296" s="0" t="n">
        <v>1010</v>
      </c>
      <c r="L6296" s="15" t="s">
        <v>80</v>
      </c>
      <c r="M6296" s="0" t="n">
        <v>3</v>
      </c>
      <c r="N6296" s="16" t="n">
        <f aca="false">I6296*K6296</f>
        <v>258560</v>
      </c>
      <c r="O6296" s="16" t="n">
        <f aca="false">I6296*(K6296-J6296)</f>
        <v>82432</v>
      </c>
      <c r="P6296" s="15" t="n">
        <f aca="false">K6296-J6296</f>
        <v>322</v>
      </c>
      <c r="Q6296" s="0" t="str">
        <f aca="false">IF(G6296=0,"Out of stock",IF(G6296&lt;H6296,"Understocked",IF(G6296&gt;Summary!$B$6*H6296,"Overstocked","Healthy")))</f>
        <v>Understocked</v>
      </c>
      <c r="R6296" s="0" t="str">
        <f aca="false">IF(I6296&gt;=Summary!$B$7,"Fast",IF(I6296&lt;Summary!$B$8,"Slow","Medium"))</f>
        <v>Fast</v>
      </c>
      <c r="S6296" s="15" t="n">
        <f aca="false">IF(M6296&gt;Summary!$B$5,1,0)</f>
        <v>0</v>
      </c>
      <c r="T6296" s="16" t="n">
        <f aca="false">IF(Q6296="Overstocked",(G6296-Summary!$B$6*H6296)*J6296,0)</f>
        <v>0</v>
      </c>
    </row>
    <row r="6297" customFormat="false" ht="15" hidden="false" customHeight="false" outlineLevel="0" collapsed="false">
      <c r="A6297" s="0" t="s">
        <v>6395</v>
      </c>
      <c r="B6297" s="0" t="s">
        <v>77</v>
      </c>
      <c r="C6297" s="0" t="s">
        <v>104</v>
      </c>
      <c r="D6297" s="0" t="s">
        <v>92</v>
      </c>
      <c r="E6297" s="14" t="n">
        <v>45139</v>
      </c>
      <c r="F6297" s="14" t="n">
        <v>45140</v>
      </c>
      <c r="G6297" s="0" t="n">
        <v>428</v>
      </c>
      <c r="H6297" s="0" t="n">
        <v>56</v>
      </c>
      <c r="I6297" s="0" t="n">
        <v>299</v>
      </c>
      <c r="J6297" s="0" t="n">
        <v>1785</v>
      </c>
      <c r="K6297" s="0" t="n">
        <v>1974</v>
      </c>
      <c r="L6297" s="15" t="s">
        <v>87</v>
      </c>
      <c r="M6297" s="0" t="n">
        <v>1</v>
      </c>
      <c r="N6297" s="16" t="n">
        <f aca="false">I6297*K6297</f>
        <v>590226</v>
      </c>
      <c r="O6297" s="16" t="n">
        <f aca="false">I6297*(K6297-J6297)</f>
        <v>56511</v>
      </c>
      <c r="P6297" s="15" t="n">
        <f aca="false">K6297-J6297</f>
        <v>189</v>
      </c>
      <c r="Q6297" s="0" t="str">
        <f aca="false">IF(G6297=0,"Out of stock",IF(G6297&lt;H6297,"Understocked",IF(G6297&gt;Summary!$B$6*H6297,"Overstocked","Healthy")))</f>
        <v>Overstocked</v>
      </c>
      <c r="R6297" s="0" t="str">
        <f aca="false">IF(I6297&gt;=Summary!$B$7,"Fast",IF(I6297&lt;Summary!$B$8,"Slow","Medium"))</f>
        <v>Fast</v>
      </c>
      <c r="S6297" s="15" t="n">
        <f aca="false">IF(M6297&gt;Summary!$B$5,1,0)</f>
        <v>0</v>
      </c>
      <c r="T6297" s="16" t="n">
        <f aca="false">IF(Q6297="Overstocked",(G6297-Summary!$B$6*H6297)*J6297,0)</f>
        <v>364140</v>
      </c>
    </row>
    <row r="6298" customFormat="false" ht="15" hidden="false" customHeight="false" outlineLevel="0" collapsed="false">
      <c r="A6298" s="0" t="s">
        <v>6396</v>
      </c>
      <c r="B6298" s="0" t="s">
        <v>115</v>
      </c>
      <c r="C6298" s="0" t="s">
        <v>104</v>
      </c>
      <c r="D6298" s="0" t="s">
        <v>102</v>
      </c>
      <c r="E6298" s="14" t="n">
        <v>45033</v>
      </c>
      <c r="F6298" s="14" t="n">
        <v>45043</v>
      </c>
      <c r="G6298" s="0" t="n">
        <v>43</v>
      </c>
      <c r="H6298" s="0" t="n">
        <v>136</v>
      </c>
      <c r="I6298" s="0" t="n">
        <v>32</v>
      </c>
      <c r="J6298" s="0" t="n">
        <v>1102</v>
      </c>
      <c r="K6298" s="0" t="n">
        <v>1375</v>
      </c>
      <c r="L6298" s="15" t="s">
        <v>93</v>
      </c>
      <c r="M6298" s="0" t="n">
        <v>10</v>
      </c>
      <c r="N6298" s="16" t="n">
        <f aca="false">I6298*K6298</f>
        <v>44000</v>
      </c>
      <c r="O6298" s="16" t="n">
        <f aca="false">I6298*(K6298-J6298)</f>
        <v>8736</v>
      </c>
      <c r="P6298" s="15" t="n">
        <f aca="false">K6298-J6298</f>
        <v>273</v>
      </c>
      <c r="Q6298" s="0" t="str">
        <f aca="false">IF(G6298=0,"Out of stock",IF(G6298&lt;H6298,"Understocked",IF(G6298&gt;Summary!$B$6*H6298,"Overstocked","Healthy")))</f>
        <v>Understocked</v>
      </c>
      <c r="R6298" s="0" t="str">
        <f aca="false">IF(I6298&gt;=Summary!$B$7,"Fast",IF(I6298&lt;Summary!$B$8,"Slow","Medium"))</f>
        <v>Slow</v>
      </c>
      <c r="S6298" s="15" t="n">
        <f aca="false">IF(M6298&gt;Summary!$B$5,1,0)</f>
        <v>1</v>
      </c>
      <c r="T6298" s="16" t="n">
        <f aca="false">IF(Q6298="Overstocked",(G6298-Summary!$B$6*H6298)*J6298,0)</f>
        <v>0</v>
      </c>
    </row>
    <row r="6299" customFormat="false" ht="15" hidden="false" customHeight="false" outlineLevel="0" collapsed="false">
      <c r="A6299" s="0" t="s">
        <v>6397</v>
      </c>
      <c r="B6299" s="0" t="s">
        <v>107</v>
      </c>
      <c r="C6299" s="0" t="s">
        <v>96</v>
      </c>
      <c r="D6299" s="0" t="s">
        <v>102</v>
      </c>
      <c r="E6299" s="14" t="n">
        <v>45222</v>
      </c>
      <c r="F6299" s="14" t="n">
        <v>45228</v>
      </c>
      <c r="G6299" s="0" t="n">
        <v>494</v>
      </c>
      <c r="H6299" s="0" t="n">
        <v>115</v>
      </c>
      <c r="I6299" s="0" t="n">
        <v>36</v>
      </c>
      <c r="J6299" s="0" t="n">
        <v>604</v>
      </c>
      <c r="K6299" s="0" t="n">
        <v>897</v>
      </c>
      <c r="L6299" s="15" t="s">
        <v>80</v>
      </c>
      <c r="M6299" s="0" t="n">
        <v>6</v>
      </c>
      <c r="N6299" s="16" t="n">
        <f aca="false">I6299*K6299</f>
        <v>32292</v>
      </c>
      <c r="O6299" s="16" t="n">
        <f aca="false">I6299*(K6299-J6299)</f>
        <v>10548</v>
      </c>
      <c r="P6299" s="15" t="n">
        <f aca="false">K6299-J6299</f>
        <v>293</v>
      </c>
      <c r="Q6299" s="0" t="str">
        <f aca="false">IF(G6299=0,"Out of stock",IF(G6299&lt;H6299,"Understocked",IF(G6299&gt;Summary!$B$6*H6299,"Overstocked","Healthy")))</f>
        <v>Overstocked</v>
      </c>
      <c r="R6299" s="0" t="str">
        <f aca="false">IF(I6299&gt;=Summary!$B$7,"Fast",IF(I6299&lt;Summary!$B$8,"Slow","Medium"))</f>
        <v>Slow</v>
      </c>
      <c r="S6299" s="15" t="n">
        <f aca="false">IF(M6299&gt;Summary!$B$5,1,0)</f>
        <v>0</v>
      </c>
      <c r="T6299" s="16" t="n">
        <f aca="false">IF(Q6299="Overstocked",(G6299-Summary!$B$6*H6299)*J6299,0)</f>
        <v>20536</v>
      </c>
    </row>
    <row r="6300" customFormat="false" ht="15" hidden="false" customHeight="false" outlineLevel="0" collapsed="false">
      <c r="A6300" s="0" t="s">
        <v>6398</v>
      </c>
      <c r="B6300" s="0" t="s">
        <v>107</v>
      </c>
      <c r="C6300" s="0" t="s">
        <v>104</v>
      </c>
      <c r="D6300" s="0" t="s">
        <v>90</v>
      </c>
      <c r="E6300" s="14" t="n">
        <v>45364</v>
      </c>
      <c r="F6300" s="14" t="n">
        <v>45365</v>
      </c>
      <c r="G6300" s="0" t="n">
        <v>229</v>
      </c>
      <c r="H6300" s="0" t="n">
        <v>99</v>
      </c>
      <c r="I6300" s="0" t="n">
        <v>228</v>
      </c>
      <c r="J6300" s="0" t="n">
        <v>1946</v>
      </c>
      <c r="K6300" s="0" t="n">
        <v>2312</v>
      </c>
      <c r="L6300" s="15" t="s">
        <v>93</v>
      </c>
      <c r="M6300" s="0" t="n">
        <v>1</v>
      </c>
      <c r="N6300" s="16" t="n">
        <f aca="false">I6300*K6300</f>
        <v>527136</v>
      </c>
      <c r="O6300" s="16" t="n">
        <f aca="false">I6300*(K6300-J6300)</f>
        <v>83448</v>
      </c>
      <c r="P6300" s="15" t="n">
        <f aca="false">K6300-J6300</f>
        <v>366</v>
      </c>
      <c r="Q6300" s="0" t="str">
        <f aca="false">IF(G6300=0,"Out of stock",IF(G6300&lt;H6300,"Understocked",IF(G6300&gt;Summary!$B$6*H6300,"Overstocked","Healthy")))</f>
        <v>Healthy</v>
      </c>
      <c r="R6300" s="0" t="str">
        <f aca="false">IF(I6300&gt;=Summary!$B$7,"Fast",IF(I6300&lt;Summary!$B$8,"Slow","Medium"))</f>
        <v>Fast</v>
      </c>
      <c r="S6300" s="15" t="n">
        <f aca="false">IF(M6300&gt;Summary!$B$5,1,0)</f>
        <v>0</v>
      </c>
      <c r="T6300" s="16" t="n">
        <f aca="false">IF(Q6300="Overstocked",(G6300-Summary!$B$6*H6300)*J6300,0)</f>
        <v>0</v>
      </c>
    </row>
    <row r="6301" customFormat="false" ht="15" hidden="false" customHeight="false" outlineLevel="0" collapsed="false">
      <c r="A6301" s="0" t="s">
        <v>6399</v>
      </c>
      <c r="B6301" s="0" t="s">
        <v>77</v>
      </c>
      <c r="C6301" s="0" t="s">
        <v>104</v>
      </c>
      <c r="D6301" s="0" t="s">
        <v>92</v>
      </c>
      <c r="E6301" s="14" t="n">
        <v>45399</v>
      </c>
      <c r="F6301" s="14" t="n">
        <v>45401</v>
      </c>
      <c r="G6301" s="0" t="n">
        <v>444</v>
      </c>
      <c r="H6301" s="0" t="n">
        <v>79</v>
      </c>
      <c r="I6301" s="0" t="n">
        <v>94</v>
      </c>
      <c r="J6301" s="0" t="n">
        <v>907</v>
      </c>
      <c r="K6301" s="0" t="n">
        <v>1305</v>
      </c>
      <c r="L6301" s="15" t="s">
        <v>93</v>
      </c>
      <c r="M6301" s="0" t="n">
        <v>2</v>
      </c>
      <c r="N6301" s="16" t="n">
        <f aca="false">I6301*K6301</f>
        <v>122670</v>
      </c>
      <c r="O6301" s="16" t="n">
        <f aca="false">I6301*(K6301-J6301)</f>
        <v>37412</v>
      </c>
      <c r="P6301" s="15" t="n">
        <f aca="false">K6301-J6301</f>
        <v>398</v>
      </c>
      <c r="Q6301" s="0" t="str">
        <f aca="false">IF(G6301=0,"Out of stock",IF(G6301&lt;H6301,"Understocked",IF(G6301&gt;Summary!$B$6*H6301,"Overstocked","Healthy")))</f>
        <v>Overstocked</v>
      </c>
      <c r="R6301" s="0" t="str">
        <f aca="false">IF(I6301&gt;=Summary!$B$7,"Fast",IF(I6301&lt;Summary!$B$8,"Slow","Medium"))</f>
        <v>Slow</v>
      </c>
      <c r="S6301" s="15" t="n">
        <f aca="false">IF(M6301&gt;Summary!$B$5,1,0)</f>
        <v>0</v>
      </c>
      <c r="T6301" s="16" t="n">
        <f aca="false">IF(Q6301="Overstocked",(G6301-Summary!$B$6*H6301)*J6301,0)</f>
        <v>116096</v>
      </c>
    </row>
    <row r="6302" customFormat="false" ht="15" hidden="false" customHeight="false" outlineLevel="0" collapsed="false">
      <c r="A6302" s="0" t="s">
        <v>6400</v>
      </c>
      <c r="B6302" s="0" t="s">
        <v>101</v>
      </c>
      <c r="C6302" s="0" t="s">
        <v>96</v>
      </c>
      <c r="D6302" s="0" t="s">
        <v>92</v>
      </c>
      <c r="E6302" s="14" t="n">
        <v>45218</v>
      </c>
      <c r="F6302" s="14" t="n">
        <v>45222</v>
      </c>
      <c r="G6302" s="0" t="n">
        <v>238</v>
      </c>
      <c r="H6302" s="0" t="n">
        <v>77</v>
      </c>
      <c r="I6302" s="0" t="n">
        <v>159</v>
      </c>
      <c r="J6302" s="0" t="n">
        <v>628</v>
      </c>
      <c r="K6302" s="0" t="n">
        <v>806</v>
      </c>
      <c r="L6302" s="15" t="s">
        <v>87</v>
      </c>
      <c r="M6302" s="0" t="n">
        <v>4</v>
      </c>
      <c r="N6302" s="16" t="n">
        <f aca="false">I6302*K6302</f>
        <v>128154</v>
      </c>
      <c r="O6302" s="16" t="n">
        <f aca="false">I6302*(K6302-J6302)</f>
        <v>28302</v>
      </c>
      <c r="P6302" s="15" t="n">
        <f aca="false">K6302-J6302</f>
        <v>178</v>
      </c>
      <c r="Q6302" s="0" t="str">
        <f aca="false">IF(G6302=0,"Out of stock",IF(G6302&lt;H6302,"Understocked",IF(G6302&gt;Summary!$B$6*H6302,"Overstocked","Healthy")))</f>
        <v>Healthy</v>
      </c>
      <c r="R6302" s="0" t="str">
        <f aca="false">IF(I6302&gt;=Summary!$B$7,"Fast",IF(I6302&lt;Summary!$B$8,"Slow","Medium"))</f>
        <v>Medium</v>
      </c>
      <c r="S6302" s="15" t="n">
        <f aca="false">IF(M6302&gt;Summary!$B$5,1,0)</f>
        <v>0</v>
      </c>
      <c r="T6302" s="16" t="n">
        <f aca="false">IF(Q6302="Overstocked",(G6302-Summary!$B$6*H6302)*J6302,0)</f>
        <v>0</v>
      </c>
    </row>
    <row r="6303" customFormat="false" ht="15" hidden="false" customHeight="false" outlineLevel="0" collapsed="false">
      <c r="A6303" s="0" t="s">
        <v>6401</v>
      </c>
      <c r="B6303" s="0" t="s">
        <v>115</v>
      </c>
      <c r="C6303" s="0" t="s">
        <v>104</v>
      </c>
      <c r="D6303" s="0" t="s">
        <v>86</v>
      </c>
      <c r="E6303" s="14" t="n">
        <v>45018</v>
      </c>
      <c r="F6303" s="14" t="n">
        <v>45019</v>
      </c>
      <c r="G6303" s="0" t="n">
        <v>144</v>
      </c>
      <c r="H6303" s="0" t="n">
        <v>133</v>
      </c>
      <c r="I6303" s="0" t="n">
        <v>273</v>
      </c>
      <c r="J6303" s="0" t="n">
        <v>1714</v>
      </c>
      <c r="K6303" s="0" t="n">
        <v>2176</v>
      </c>
      <c r="L6303" s="15" t="s">
        <v>80</v>
      </c>
      <c r="M6303" s="0" t="n">
        <v>1</v>
      </c>
      <c r="N6303" s="16" t="n">
        <f aca="false">I6303*K6303</f>
        <v>594048</v>
      </c>
      <c r="O6303" s="16" t="n">
        <f aca="false">I6303*(K6303-J6303)</f>
        <v>126126</v>
      </c>
      <c r="P6303" s="15" t="n">
        <f aca="false">K6303-J6303</f>
        <v>462</v>
      </c>
      <c r="Q6303" s="0" t="str">
        <f aca="false">IF(G6303=0,"Out of stock",IF(G6303&lt;H6303,"Understocked",IF(G6303&gt;Summary!$B$6*H6303,"Overstocked","Healthy")))</f>
        <v>Healthy</v>
      </c>
      <c r="R6303" s="0" t="str">
        <f aca="false">IF(I6303&gt;=Summary!$B$7,"Fast",IF(I6303&lt;Summary!$B$8,"Slow","Medium"))</f>
        <v>Fast</v>
      </c>
      <c r="S6303" s="15" t="n">
        <f aca="false">IF(M6303&gt;Summary!$B$5,1,0)</f>
        <v>0</v>
      </c>
      <c r="T6303" s="16" t="n">
        <f aca="false">IF(Q6303="Overstocked",(G6303-Summary!$B$6*H6303)*J6303,0)</f>
        <v>0</v>
      </c>
    </row>
    <row r="6304" customFormat="false" ht="15" hidden="false" customHeight="false" outlineLevel="0" collapsed="false">
      <c r="A6304" s="0" t="s">
        <v>6402</v>
      </c>
      <c r="B6304" s="0" t="s">
        <v>84</v>
      </c>
      <c r="C6304" s="0" t="s">
        <v>104</v>
      </c>
      <c r="D6304" s="0" t="s">
        <v>79</v>
      </c>
      <c r="E6304" s="14" t="n">
        <v>45476</v>
      </c>
      <c r="F6304" s="14" t="n">
        <v>45478</v>
      </c>
      <c r="G6304" s="0" t="n">
        <v>417</v>
      </c>
      <c r="H6304" s="0" t="n">
        <v>118</v>
      </c>
      <c r="I6304" s="0" t="n">
        <v>116</v>
      </c>
      <c r="J6304" s="0" t="n">
        <v>1027</v>
      </c>
      <c r="K6304" s="0" t="n">
        <v>1328</v>
      </c>
      <c r="L6304" s="15" t="s">
        <v>82</v>
      </c>
      <c r="M6304" s="0" t="n">
        <v>2</v>
      </c>
      <c r="N6304" s="16" t="n">
        <f aca="false">I6304*K6304</f>
        <v>154048</v>
      </c>
      <c r="O6304" s="16" t="n">
        <f aca="false">I6304*(K6304-J6304)</f>
        <v>34916</v>
      </c>
      <c r="P6304" s="15" t="n">
        <f aca="false">K6304-J6304</f>
        <v>301</v>
      </c>
      <c r="Q6304" s="0" t="str">
        <f aca="false">IF(G6304=0,"Out of stock",IF(G6304&lt;H6304,"Understocked",IF(G6304&gt;Summary!$B$6*H6304,"Overstocked","Healthy")))</f>
        <v>Healthy</v>
      </c>
      <c r="R6304" s="0" t="str">
        <f aca="false">IF(I6304&gt;=Summary!$B$7,"Fast",IF(I6304&lt;Summary!$B$8,"Slow","Medium"))</f>
        <v>Medium</v>
      </c>
      <c r="S6304" s="15" t="n">
        <f aca="false">IF(M6304&gt;Summary!$B$5,1,0)</f>
        <v>0</v>
      </c>
      <c r="T6304" s="16" t="n">
        <f aca="false">IF(Q6304="Overstocked",(G6304-Summary!$B$6*H6304)*J6304,0)</f>
        <v>0</v>
      </c>
    </row>
    <row r="6305" customFormat="false" ht="15" hidden="false" customHeight="false" outlineLevel="0" collapsed="false">
      <c r="A6305" s="0" t="s">
        <v>6403</v>
      </c>
      <c r="B6305" s="0" t="s">
        <v>84</v>
      </c>
      <c r="C6305" s="0" t="s">
        <v>78</v>
      </c>
      <c r="D6305" s="0" t="s">
        <v>86</v>
      </c>
      <c r="E6305" s="14" t="n">
        <v>45053</v>
      </c>
      <c r="F6305" s="14" t="n">
        <v>45063</v>
      </c>
      <c r="G6305" s="0" t="n">
        <v>184</v>
      </c>
      <c r="H6305" s="0" t="n">
        <v>144</v>
      </c>
      <c r="I6305" s="0" t="n">
        <v>263</v>
      </c>
      <c r="J6305" s="0" t="n">
        <v>747</v>
      </c>
      <c r="K6305" s="0" t="n">
        <v>1155</v>
      </c>
      <c r="L6305" s="15" t="s">
        <v>87</v>
      </c>
      <c r="M6305" s="0" t="n">
        <v>10</v>
      </c>
      <c r="N6305" s="16" t="n">
        <f aca="false">I6305*K6305</f>
        <v>303765</v>
      </c>
      <c r="O6305" s="16" t="n">
        <f aca="false">I6305*(K6305-J6305)</f>
        <v>107304</v>
      </c>
      <c r="P6305" s="15" t="n">
        <f aca="false">K6305-J6305</f>
        <v>408</v>
      </c>
      <c r="Q6305" s="0" t="str">
        <f aca="false">IF(G6305=0,"Out of stock",IF(G6305&lt;H6305,"Understocked",IF(G6305&gt;Summary!$B$6*H6305,"Overstocked","Healthy")))</f>
        <v>Healthy</v>
      </c>
      <c r="R6305" s="0" t="str">
        <f aca="false">IF(I6305&gt;=Summary!$B$7,"Fast",IF(I6305&lt;Summary!$B$8,"Slow","Medium"))</f>
        <v>Fast</v>
      </c>
      <c r="S6305" s="15" t="n">
        <f aca="false">IF(M6305&gt;Summary!$B$5,1,0)</f>
        <v>1</v>
      </c>
      <c r="T6305" s="16" t="n">
        <f aca="false">IF(Q6305="Overstocked",(G6305-Summary!$B$6*H6305)*J6305,0)</f>
        <v>0</v>
      </c>
    </row>
    <row r="6306" customFormat="false" ht="15" hidden="false" customHeight="false" outlineLevel="0" collapsed="false">
      <c r="A6306" s="0" t="s">
        <v>6404</v>
      </c>
      <c r="B6306" s="0" t="s">
        <v>84</v>
      </c>
      <c r="C6306" s="0" t="s">
        <v>104</v>
      </c>
      <c r="D6306" s="0" t="s">
        <v>79</v>
      </c>
      <c r="E6306" s="14" t="n">
        <v>45461</v>
      </c>
      <c r="F6306" s="14" t="n">
        <v>45464</v>
      </c>
      <c r="G6306" s="0" t="n">
        <v>300</v>
      </c>
      <c r="H6306" s="0" t="n">
        <v>66</v>
      </c>
      <c r="I6306" s="0" t="n">
        <v>182</v>
      </c>
      <c r="J6306" s="0" t="n">
        <v>1914</v>
      </c>
      <c r="K6306" s="0" t="n">
        <v>2316</v>
      </c>
      <c r="L6306" s="15" t="s">
        <v>93</v>
      </c>
      <c r="M6306" s="0" t="n">
        <v>3</v>
      </c>
      <c r="N6306" s="16" t="n">
        <f aca="false">I6306*K6306</f>
        <v>421512</v>
      </c>
      <c r="O6306" s="16" t="n">
        <f aca="false">I6306*(K6306-J6306)</f>
        <v>73164</v>
      </c>
      <c r="P6306" s="15" t="n">
        <f aca="false">K6306-J6306</f>
        <v>402</v>
      </c>
      <c r="Q6306" s="0" t="str">
        <f aca="false">IF(G6306=0,"Out of stock",IF(G6306&lt;H6306,"Understocked",IF(G6306&gt;Summary!$B$6*H6306,"Overstocked","Healthy")))</f>
        <v>Overstocked</v>
      </c>
      <c r="R6306" s="0" t="str">
        <f aca="false">IF(I6306&gt;=Summary!$B$7,"Fast",IF(I6306&lt;Summary!$B$8,"Slow","Medium"))</f>
        <v>Medium</v>
      </c>
      <c r="S6306" s="15" t="n">
        <f aca="false">IF(M6306&gt;Summary!$B$5,1,0)</f>
        <v>0</v>
      </c>
      <c r="T6306" s="16" t="n">
        <f aca="false">IF(Q6306="Overstocked",(G6306-Summary!$B$6*H6306)*J6306,0)</f>
        <v>68904</v>
      </c>
    </row>
    <row r="6307" customFormat="false" ht="15" hidden="false" customHeight="false" outlineLevel="0" collapsed="false">
      <c r="A6307" s="0" t="s">
        <v>6405</v>
      </c>
      <c r="B6307" s="0" t="s">
        <v>84</v>
      </c>
      <c r="C6307" s="0" t="s">
        <v>78</v>
      </c>
      <c r="D6307" s="0" t="s">
        <v>90</v>
      </c>
      <c r="E6307" s="14" t="n">
        <v>45426</v>
      </c>
      <c r="F6307" s="14" t="n">
        <v>45433</v>
      </c>
      <c r="G6307" s="0" t="n">
        <v>48</v>
      </c>
      <c r="H6307" s="0" t="n">
        <v>83</v>
      </c>
      <c r="I6307" s="0" t="n">
        <v>61</v>
      </c>
      <c r="J6307" s="0" t="n">
        <v>1921</v>
      </c>
      <c r="K6307" s="0" t="n">
        <v>2038</v>
      </c>
      <c r="L6307" s="15" t="s">
        <v>87</v>
      </c>
      <c r="M6307" s="0" t="n">
        <v>7</v>
      </c>
      <c r="N6307" s="16" t="n">
        <f aca="false">I6307*K6307</f>
        <v>124318</v>
      </c>
      <c r="O6307" s="16" t="n">
        <f aca="false">I6307*(K6307-J6307)</f>
        <v>7137</v>
      </c>
      <c r="P6307" s="15" t="n">
        <f aca="false">K6307-J6307</f>
        <v>117</v>
      </c>
      <c r="Q6307" s="0" t="str">
        <f aca="false">IF(G6307=0,"Out of stock",IF(G6307&lt;H6307,"Understocked",IF(G6307&gt;Summary!$B$6*H6307,"Overstocked","Healthy")))</f>
        <v>Understocked</v>
      </c>
      <c r="R6307" s="0" t="str">
        <f aca="false">IF(I6307&gt;=Summary!$B$7,"Fast",IF(I6307&lt;Summary!$B$8,"Slow","Medium"))</f>
        <v>Slow</v>
      </c>
      <c r="S6307" s="15" t="n">
        <f aca="false">IF(M6307&gt;Summary!$B$5,1,0)</f>
        <v>0</v>
      </c>
      <c r="T6307" s="16" t="n">
        <f aca="false">IF(Q6307="Overstocked",(G6307-Summary!$B$6*H6307)*J6307,0)</f>
        <v>0</v>
      </c>
    </row>
    <row r="6308" customFormat="false" ht="15" hidden="false" customHeight="false" outlineLevel="0" collapsed="false">
      <c r="A6308" s="0" t="s">
        <v>6406</v>
      </c>
      <c r="B6308" s="0" t="s">
        <v>77</v>
      </c>
      <c r="C6308" s="0" t="s">
        <v>78</v>
      </c>
      <c r="D6308" s="0" t="s">
        <v>79</v>
      </c>
      <c r="E6308" s="14" t="n">
        <v>45188</v>
      </c>
      <c r="F6308" s="14" t="n">
        <v>45196</v>
      </c>
      <c r="G6308" s="0" t="n">
        <v>7</v>
      </c>
      <c r="H6308" s="0" t="n">
        <v>148</v>
      </c>
      <c r="I6308" s="0" t="n">
        <v>212</v>
      </c>
      <c r="J6308" s="0" t="n">
        <v>1428</v>
      </c>
      <c r="K6308" s="0" t="n">
        <v>1927</v>
      </c>
      <c r="L6308" s="15" t="s">
        <v>82</v>
      </c>
      <c r="M6308" s="0" t="n">
        <v>8</v>
      </c>
      <c r="N6308" s="16" t="n">
        <f aca="false">I6308*K6308</f>
        <v>408524</v>
      </c>
      <c r="O6308" s="16" t="n">
        <f aca="false">I6308*(K6308-J6308)</f>
        <v>105788</v>
      </c>
      <c r="P6308" s="15" t="n">
        <f aca="false">K6308-J6308</f>
        <v>499</v>
      </c>
      <c r="Q6308" s="0" t="str">
        <f aca="false">IF(G6308=0,"Out of stock",IF(G6308&lt;H6308,"Understocked",IF(G6308&gt;Summary!$B$6*H6308,"Overstocked","Healthy")))</f>
        <v>Understocked</v>
      </c>
      <c r="R6308" s="0" t="str">
        <f aca="false">IF(I6308&gt;=Summary!$B$7,"Fast",IF(I6308&lt;Summary!$B$8,"Slow","Medium"))</f>
        <v>Fast</v>
      </c>
      <c r="S6308" s="15" t="n">
        <f aca="false">IF(M6308&gt;Summary!$B$5,1,0)</f>
        <v>1</v>
      </c>
      <c r="T6308" s="16" t="n">
        <f aca="false">IF(Q6308="Overstocked",(G6308-Summary!$B$6*H6308)*J6308,0)</f>
        <v>0</v>
      </c>
    </row>
    <row r="6309" customFormat="false" ht="15" hidden="false" customHeight="false" outlineLevel="0" collapsed="false">
      <c r="A6309" s="0" t="s">
        <v>6407</v>
      </c>
      <c r="B6309" s="0" t="s">
        <v>123</v>
      </c>
      <c r="C6309" s="0" t="s">
        <v>78</v>
      </c>
      <c r="D6309" s="0" t="s">
        <v>86</v>
      </c>
      <c r="E6309" s="14" t="n">
        <v>45654</v>
      </c>
      <c r="F6309" s="14" t="n">
        <v>45664</v>
      </c>
      <c r="G6309" s="0" t="n">
        <v>147</v>
      </c>
      <c r="H6309" s="0" t="n">
        <v>94</v>
      </c>
      <c r="I6309" s="0" t="n">
        <v>251</v>
      </c>
      <c r="J6309" s="0" t="n">
        <v>1300</v>
      </c>
      <c r="K6309" s="0" t="n">
        <v>1764</v>
      </c>
      <c r="L6309" s="15" t="s">
        <v>80</v>
      </c>
      <c r="M6309" s="0" t="n">
        <v>10</v>
      </c>
      <c r="N6309" s="16" t="n">
        <f aca="false">I6309*K6309</f>
        <v>442764</v>
      </c>
      <c r="O6309" s="16" t="n">
        <f aca="false">I6309*(K6309-J6309)</f>
        <v>116464</v>
      </c>
      <c r="P6309" s="15" t="n">
        <f aca="false">K6309-J6309</f>
        <v>464</v>
      </c>
      <c r="Q6309" s="0" t="str">
        <f aca="false">IF(G6309=0,"Out of stock",IF(G6309&lt;H6309,"Understocked",IF(G6309&gt;Summary!$B$6*H6309,"Overstocked","Healthy")))</f>
        <v>Healthy</v>
      </c>
      <c r="R6309" s="0" t="str">
        <f aca="false">IF(I6309&gt;=Summary!$B$7,"Fast",IF(I6309&lt;Summary!$B$8,"Slow","Medium"))</f>
        <v>Fast</v>
      </c>
      <c r="S6309" s="15" t="n">
        <f aca="false">IF(M6309&gt;Summary!$B$5,1,0)</f>
        <v>1</v>
      </c>
      <c r="T6309" s="16" t="n">
        <f aca="false">IF(Q6309="Overstocked",(G6309-Summary!$B$6*H6309)*J6309,0)</f>
        <v>0</v>
      </c>
    </row>
    <row r="6310" customFormat="false" ht="15" hidden="false" customHeight="false" outlineLevel="0" collapsed="false">
      <c r="A6310" s="0" t="s">
        <v>6408</v>
      </c>
      <c r="B6310" s="0" t="s">
        <v>84</v>
      </c>
      <c r="C6310" s="0" t="s">
        <v>85</v>
      </c>
      <c r="D6310" s="0" t="s">
        <v>102</v>
      </c>
      <c r="E6310" s="14" t="n">
        <v>45047</v>
      </c>
      <c r="F6310" s="14" t="n">
        <v>45048</v>
      </c>
      <c r="G6310" s="0" t="n">
        <v>467</v>
      </c>
      <c r="H6310" s="0" t="n">
        <v>133</v>
      </c>
      <c r="I6310" s="0" t="n">
        <v>65</v>
      </c>
      <c r="J6310" s="0" t="n">
        <v>1371</v>
      </c>
      <c r="K6310" s="0" t="n">
        <v>1727</v>
      </c>
      <c r="L6310" s="15" t="s">
        <v>87</v>
      </c>
      <c r="M6310" s="0" t="n">
        <v>1</v>
      </c>
      <c r="N6310" s="16" t="n">
        <f aca="false">I6310*K6310</f>
        <v>112255</v>
      </c>
      <c r="O6310" s="16" t="n">
        <f aca="false">I6310*(K6310-J6310)</f>
        <v>23140</v>
      </c>
      <c r="P6310" s="15" t="n">
        <f aca="false">K6310-J6310</f>
        <v>356</v>
      </c>
      <c r="Q6310" s="0" t="str">
        <f aca="false">IF(G6310=0,"Out of stock",IF(G6310&lt;H6310,"Understocked",IF(G6310&gt;Summary!$B$6*H6310,"Overstocked","Healthy")))</f>
        <v>Healthy</v>
      </c>
      <c r="R6310" s="0" t="str">
        <f aca="false">IF(I6310&gt;=Summary!$B$7,"Fast",IF(I6310&lt;Summary!$B$8,"Slow","Medium"))</f>
        <v>Slow</v>
      </c>
      <c r="S6310" s="15" t="n">
        <f aca="false">IF(M6310&gt;Summary!$B$5,1,0)</f>
        <v>0</v>
      </c>
      <c r="T6310" s="16" t="n">
        <f aca="false">IF(Q6310="Overstocked",(G6310-Summary!$B$6*H6310)*J6310,0)</f>
        <v>0</v>
      </c>
    </row>
    <row r="6311" customFormat="false" ht="15" hidden="false" customHeight="false" outlineLevel="0" collapsed="false">
      <c r="A6311" s="0" t="s">
        <v>6409</v>
      </c>
      <c r="B6311" s="0" t="s">
        <v>89</v>
      </c>
      <c r="C6311" s="0" t="s">
        <v>85</v>
      </c>
      <c r="D6311" s="0" t="s">
        <v>92</v>
      </c>
      <c r="E6311" s="14" t="n">
        <v>45068</v>
      </c>
      <c r="F6311" s="14" t="n">
        <v>45070</v>
      </c>
      <c r="G6311" s="0" t="n">
        <v>327</v>
      </c>
      <c r="H6311" s="0" t="n">
        <v>83</v>
      </c>
      <c r="I6311" s="0" t="n">
        <v>31</v>
      </c>
      <c r="J6311" s="0" t="n">
        <v>1908</v>
      </c>
      <c r="K6311" s="0" t="n">
        <v>2242</v>
      </c>
      <c r="L6311" s="15" t="s">
        <v>82</v>
      </c>
      <c r="M6311" s="0" t="n">
        <v>2</v>
      </c>
      <c r="N6311" s="16" t="n">
        <f aca="false">I6311*K6311</f>
        <v>69502</v>
      </c>
      <c r="O6311" s="16" t="n">
        <f aca="false">I6311*(K6311-J6311)</f>
        <v>10354</v>
      </c>
      <c r="P6311" s="15" t="n">
        <f aca="false">K6311-J6311</f>
        <v>334</v>
      </c>
      <c r="Q6311" s="0" t="str">
        <f aca="false">IF(G6311=0,"Out of stock",IF(G6311&lt;H6311,"Understocked",IF(G6311&gt;Summary!$B$6*H6311,"Overstocked","Healthy")))</f>
        <v>Healthy</v>
      </c>
      <c r="R6311" s="0" t="str">
        <f aca="false">IF(I6311&gt;=Summary!$B$7,"Fast",IF(I6311&lt;Summary!$B$8,"Slow","Medium"))</f>
        <v>Slow</v>
      </c>
      <c r="S6311" s="15" t="n">
        <f aca="false">IF(M6311&gt;Summary!$B$5,1,0)</f>
        <v>0</v>
      </c>
      <c r="T6311" s="16" t="n">
        <f aca="false">IF(Q6311="Overstocked",(G6311-Summary!$B$6*H6311)*J6311,0)</f>
        <v>0</v>
      </c>
    </row>
    <row r="6312" customFormat="false" ht="15" hidden="false" customHeight="false" outlineLevel="0" collapsed="false">
      <c r="A6312" s="0" t="s">
        <v>6410</v>
      </c>
      <c r="B6312" s="0" t="s">
        <v>77</v>
      </c>
      <c r="C6312" s="0" t="s">
        <v>78</v>
      </c>
      <c r="D6312" s="0" t="s">
        <v>79</v>
      </c>
      <c r="E6312" s="14" t="n">
        <v>45118</v>
      </c>
      <c r="F6312" s="14" t="n">
        <v>45123</v>
      </c>
      <c r="G6312" s="0" t="n">
        <v>323</v>
      </c>
      <c r="H6312" s="0" t="n">
        <v>146</v>
      </c>
      <c r="I6312" s="0" t="n">
        <v>2</v>
      </c>
      <c r="J6312" s="0" t="n">
        <v>1294</v>
      </c>
      <c r="K6312" s="0" t="n">
        <v>1722</v>
      </c>
      <c r="L6312" s="15" t="s">
        <v>93</v>
      </c>
      <c r="M6312" s="0" t="n">
        <v>5</v>
      </c>
      <c r="N6312" s="16" t="n">
        <f aca="false">I6312*K6312</f>
        <v>3444</v>
      </c>
      <c r="O6312" s="16" t="n">
        <f aca="false">I6312*(K6312-J6312)</f>
        <v>856</v>
      </c>
      <c r="P6312" s="15" t="n">
        <f aca="false">K6312-J6312</f>
        <v>428</v>
      </c>
      <c r="Q6312" s="0" t="str">
        <f aca="false">IF(G6312=0,"Out of stock",IF(G6312&lt;H6312,"Understocked",IF(G6312&gt;Summary!$B$6*H6312,"Overstocked","Healthy")))</f>
        <v>Healthy</v>
      </c>
      <c r="R6312" s="0" t="str">
        <f aca="false">IF(I6312&gt;=Summary!$B$7,"Fast",IF(I6312&lt;Summary!$B$8,"Slow","Medium"))</f>
        <v>Slow</v>
      </c>
      <c r="S6312" s="15" t="n">
        <f aca="false">IF(M6312&gt;Summary!$B$5,1,0)</f>
        <v>0</v>
      </c>
      <c r="T6312" s="16" t="n">
        <f aca="false">IF(Q6312="Overstocked",(G6312-Summary!$B$6*H6312)*J6312,0)</f>
        <v>0</v>
      </c>
    </row>
    <row r="6313" customFormat="false" ht="15" hidden="false" customHeight="false" outlineLevel="0" collapsed="false">
      <c r="A6313" s="0" t="s">
        <v>6411</v>
      </c>
      <c r="B6313" s="0" t="s">
        <v>89</v>
      </c>
      <c r="C6313" s="0" t="s">
        <v>85</v>
      </c>
      <c r="D6313" s="0" t="s">
        <v>92</v>
      </c>
      <c r="E6313" s="14" t="n">
        <v>45324</v>
      </c>
      <c r="F6313" s="14" t="n">
        <v>45325</v>
      </c>
      <c r="G6313" s="0" t="n">
        <v>137</v>
      </c>
      <c r="H6313" s="0" t="n">
        <v>89</v>
      </c>
      <c r="I6313" s="0" t="n">
        <v>203</v>
      </c>
      <c r="J6313" s="0" t="n">
        <v>801</v>
      </c>
      <c r="K6313" s="0" t="n">
        <v>878</v>
      </c>
      <c r="L6313" s="15" t="s">
        <v>97</v>
      </c>
      <c r="M6313" s="0" t="n">
        <v>1</v>
      </c>
      <c r="N6313" s="16" t="n">
        <f aca="false">I6313*K6313</f>
        <v>178234</v>
      </c>
      <c r="O6313" s="16" t="n">
        <f aca="false">I6313*(K6313-J6313)</f>
        <v>15631</v>
      </c>
      <c r="P6313" s="15" t="n">
        <f aca="false">K6313-J6313</f>
        <v>77</v>
      </c>
      <c r="Q6313" s="0" t="str">
        <f aca="false">IF(G6313=0,"Out of stock",IF(G6313&lt;H6313,"Understocked",IF(G6313&gt;Summary!$B$6*H6313,"Overstocked","Healthy")))</f>
        <v>Healthy</v>
      </c>
      <c r="R6313" s="0" t="str">
        <f aca="false">IF(I6313&gt;=Summary!$B$7,"Fast",IF(I6313&lt;Summary!$B$8,"Slow","Medium"))</f>
        <v>Fast</v>
      </c>
      <c r="S6313" s="15" t="n">
        <f aca="false">IF(M6313&gt;Summary!$B$5,1,0)</f>
        <v>0</v>
      </c>
      <c r="T6313" s="16" t="n">
        <f aca="false">IF(Q6313="Overstocked",(G6313-Summary!$B$6*H6313)*J6313,0)</f>
        <v>0</v>
      </c>
    </row>
    <row r="6314" customFormat="false" ht="15" hidden="false" customHeight="false" outlineLevel="0" collapsed="false">
      <c r="A6314" s="0" t="s">
        <v>6412</v>
      </c>
      <c r="B6314" s="0" t="s">
        <v>84</v>
      </c>
      <c r="C6314" s="0" t="s">
        <v>96</v>
      </c>
      <c r="D6314" s="0" t="s">
        <v>79</v>
      </c>
      <c r="E6314" s="14" t="n">
        <v>45249</v>
      </c>
      <c r="F6314" s="14" t="n">
        <v>45258</v>
      </c>
      <c r="G6314" s="0" t="n">
        <v>297</v>
      </c>
      <c r="H6314" s="0" t="n">
        <v>84</v>
      </c>
      <c r="I6314" s="0" t="n">
        <v>70</v>
      </c>
      <c r="J6314" s="0" t="n">
        <v>1220</v>
      </c>
      <c r="K6314" s="0" t="n">
        <v>1586</v>
      </c>
      <c r="L6314" s="15" t="s">
        <v>82</v>
      </c>
      <c r="M6314" s="0" t="n">
        <v>9</v>
      </c>
      <c r="N6314" s="16" t="n">
        <f aca="false">I6314*K6314</f>
        <v>111020</v>
      </c>
      <c r="O6314" s="16" t="n">
        <f aca="false">I6314*(K6314-J6314)</f>
        <v>25620</v>
      </c>
      <c r="P6314" s="15" t="n">
        <f aca="false">K6314-J6314</f>
        <v>366</v>
      </c>
      <c r="Q6314" s="0" t="str">
        <f aca="false">IF(G6314=0,"Out of stock",IF(G6314&lt;H6314,"Understocked",IF(G6314&gt;Summary!$B$6*H6314,"Overstocked","Healthy")))</f>
        <v>Healthy</v>
      </c>
      <c r="R6314" s="0" t="str">
        <f aca="false">IF(I6314&gt;=Summary!$B$7,"Fast",IF(I6314&lt;Summary!$B$8,"Slow","Medium"))</f>
        <v>Slow</v>
      </c>
      <c r="S6314" s="15" t="n">
        <f aca="false">IF(M6314&gt;Summary!$B$5,1,0)</f>
        <v>1</v>
      </c>
      <c r="T6314" s="16" t="n">
        <f aca="false">IF(Q6314="Overstocked",(G6314-Summary!$B$6*H6314)*J6314,0)</f>
        <v>0</v>
      </c>
    </row>
    <row r="6315" customFormat="false" ht="15" hidden="false" customHeight="false" outlineLevel="0" collapsed="false">
      <c r="A6315" s="0" t="s">
        <v>6413</v>
      </c>
      <c r="B6315" s="0" t="s">
        <v>101</v>
      </c>
      <c r="C6315" s="0" t="s">
        <v>85</v>
      </c>
      <c r="D6315" s="0" t="s">
        <v>102</v>
      </c>
      <c r="E6315" s="14" t="n">
        <v>45180</v>
      </c>
      <c r="F6315" s="14" t="n">
        <v>45187</v>
      </c>
      <c r="G6315" s="0" t="n">
        <v>168</v>
      </c>
      <c r="H6315" s="0" t="n">
        <v>84</v>
      </c>
      <c r="I6315" s="0" t="n">
        <v>154</v>
      </c>
      <c r="J6315" s="0" t="n">
        <v>1195</v>
      </c>
      <c r="K6315" s="0" t="n">
        <v>1611</v>
      </c>
      <c r="L6315" s="15" t="s">
        <v>82</v>
      </c>
      <c r="M6315" s="0" t="n">
        <v>7</v>
      </c>
      <c r="N6315" s="16" t="n">
        <f aca="false">I6315*K6315</f>
        <v>248094</v>
      </c>
      <c r="O6315" s="16" t="n">
        <f aca="false">I6315*(K6315-J6315)</f>
        <v>64064</v>
      </c>
      <c r="P6315" s="15" t="n">
        <f aca="false">K6315-J6315</f>
        <v>416</v>
      </c>
      <c r="Q6315" s="0" t="str">
        <f aca="false">IF(G6315=0,"Out of stock",IF(G6315&lt;H6315,"Understocked",IF(G6315&gt;Summary!$B$6*H6315,"Overstocked","Healthy")))</f>
        <v>Healthy</v>
      </c>
      <c r="R6315" s="0" t="str">
        <f aca="false">IF(I6315&gt;=Summary!$B$7,"Fast",IF(I6315&lt;Summary!$B$8,"Slow","Medium"))</f>
        <v>Medium</v>
      </c>
      <c r="S6315" s="15" t="n">
        <f aca="false">IF(M6315&gt;Summary!$B$5,1,0)</f>
        <v>0</v>
      </c>
      <c r="T6315" s="16" t="n">
        <f aca="false">IF(Q6315="Overstocked",(G6315-Summary!$B$6*H6315)*J6315,0)</f>
        <v>0</v>
      </c>
    </row>
    <row r="6316" customFormat="false" ht="15" hidden="false" customHeight="false" outlineLevel="0" collapsed="false">
      <c r="A6316" s="0" t="s">
        <v>6414</v>
      </c>
      <c r="B6316" s="0" t="s">
        <v>77</v>
      </c>
      <c r="C6316" s="0" t="s">
        <v>104</v>
      </c>
      <c r="D6316" s="0" t="s">
        <v>79</v>
      </c>
      <c r="E6316" s="14" t="n">
        <v>44998</v>
      </c>
      <c r="F6316" s="14" t="n">
        <v>45005</v>
      </c>
      <c r="G6316" s="0" t="n">
        <v>215</v>
      </c>
      <c r="H6316" s="0" t="n">
        <v>136</v>
      </c>
      <c r="I6316" s="0" t="n">
        <v>181</v>
      </c>
      <c r="J6316" s="0" t="n">
        <v>1516</v>
      </c>
      <c r="K6316" s="0" t="n">
        <v>1991</v>
      </c>
      <c r="L6316" s="15" t="s">
        <v>87</v>
      </c>
      <c r="M6316" s="0" t="n">
        <v>7</v>
      </c>
      <c r="N6316" s="16" t="n">
        <f aca="false">I6316*K6316</f>
        <v>360371</v>
      </c>
      <c r="O6316" s="16" t="n">
        <f aca="false">I6316*(K6316-J6316)</f>
        <v>85975</v>
      </c>
      <c r="P6316" s="15" t="n">
        <f aca="false">K6316-J6316</f>
        <v>475</v>
      </c>
      <c r="Q6316" s="0" t="str">
        <f aca="false">IF(G6316=0,"Out of stock",IF(G6316&lt;H6316,"Understocked",IF(G6316&gt;Summary!$B$6*H6316,"Overstocked","Healthy")))</f>
        <v>Healthy</v>
      </c>
      <c r="R6316" s="0" t="str">
        <f aca="false">IF(I6316&gt;=Summary!$B$7,"Fast",IF(I6316&lt;Summary!$B$8,"Slow","Medium"))</f>
        <v>Medium</v>
      </c>
      <c r="S6316" s="15" t="n">
        <f aca="false">IF(M6316&gt;Summary!$B$5,1,0)</f>
        <v>0</v>
      </c>
      <c r="T6316" s="16" t="n">
        <f aca="false">IF(Q6316="Overstocked",(G6316-Summary!$B$6*H6316)*J6316,0)</f>
        <v>0</v>
      </c>
    </row>
    <row r="6317" customFormat="false" ht="15" hidden="false" customHeight="false" outlineLevel="0" collapsed="false">
      <c r="A6317" s="0" t="s">
        <v>6415</v>
      </c>
      <c r="B6317" s="0" t="s">
        <v>84</v>
      </c>
      <c r="C6317" s="0" t="s">
        <v>104</v>
      </c>
      <c r="D6317" s="0" t="s">
        <v>102</v>
      </c>
      <c r="E6317" s="14" t="n">
        <v>44936</v>
      </c>
      <c r="F6317" s="14" t="n">
        <v>44940</v>
      </c>
      <c r="G6317" s="0" t="n">
        <v>225</v>
      </c>
      <c r="H6317" s="0" t="n">
        <v>54</v>
      </c>
      <c r="I6317" s="0" t="n">
        <v>29</v>
      </c>
      <c r="J6317" s="0" t="n">
        <v>1444</v>
      </c>
      <c r="K6317" s="0" t="n">
        <v>1921</v>
      </c>
      <c r="L6317" s="15" t="s">
        <v>97</v>
      </c>
      <c r="M6317" s="0" t="n">
        <v>4</v>
      </c>
      <c r="N6317" s="16" t="n">
        <f aca="false">I6317*K6317</f>
        <v>55709</v>
      </c>
      <c r="O6317" s="16" t="n">
        <f aca="false">I6317*(K6317-J6317)</f>
        <v>13833</v>
      </c>
      <c r="P6317" s="15" t="n">
        <f aca="false">K6317-J6317</f>
        <v>477</v>
      </c>
      <c r="Q6317" s="0" t="str">
        <f aca="false">IF(G6317=0,"Out of stock",IF(G6317&lt;H6317,"Understocked",IF(G6317&gt;Summary!$B$6*H6317,"Overstocked","Healthy")))</f>
        <v>Overstocked</v>
      </c>
      <c r="R6317" s="0" t="str">
        <f aca="false">IF(I6317&gt;=Summary!$B$7,"Fast",IF(I6317&lt;Summary!$B$8,"Slow","Medium"))</f>
        <v>Slow</v>
      </c>
      <c r="S6317" s="15" t="n">
        <f aca="false">IF(M6317&gt;Summary!$B$5,1,0)</f>
        <v>0</v>
      </c>
      <c r="T6317" s="16" t="n">
        <f aca="false">IF(Q6317="Overstocked",(G6317-Summary!$B$6*H6317)*J6317,0)</f>
        <v>12996</v>
      </c>
    </row>
    <row r="6318" customFormat="false" ht="15" hidden="false" customHeight="false" outlineLevel="0" collapsed="false">
      <c r="A6318" s="0" t="s">
        <v>6416</v>
      </c>
      <c r="B6318" s="0" t="s">
        <v>123</v>
      </c>
      <c r="C6318" s="0" t="s">
        <v>96</v>
      </c>
      <c r="D6318" s="0" t="s">
        <v>92</v>
      </c>
      <c r="E6318" s="14" t="n">
        <v>45024</v>
      </c>
      <c r="F6318" s="14" t="n">
        <v>45027</v>
      </c>
      <c r="G6318" s="0" t="n">
        <v>256</v>
      </c>
      <c r="H6318" s="0" t="n">
        <v>125</v>
      </c>
      <c r="I6318" s="0" t="n">
        <v>221</v>
      </c>
      <c r="J6318" s="0" t="n">
        <v>1187</v>
      </c>
      <c r="K6318" s="0" t="n">
        <v>1490</v>
      </c>
      <c r="L6318" s="15" t="s">
        <v>93</v>
      </c>
      <c r="M6318" s="0" t="n">
        <v>3</v>
      </c>
      <c r="N6318" s="16" t="n">
        <f aca="false">I6318*K6318</f>
        <v>329290</v>
      </c>
      <c r="O6318" s="16" t="n">
        <f aca="false">I6318*(K6318-J6318)</f>
        <v>66963</v>
      </c>
      <c r="P6318" s="15" t="n">
        <f aca="false">K6318-J6318</f>
        <v>303</v>
      </c>
      <c r="Q6318" s="0" t="str">
        <f aca="false">IF(G6318=0,"Out of stock",IF(G6318&lt;H6318,"Understocked",IF(G6318&gt;Summary!$B$6*H6318,"Overstocked","Healthy")))</f>
        <v>Healthy</v>
      </c>
      <c r="R6318" s="0" t="str">
        <f aca="false">IF(I6318&gt;=Summary!$B$7,"Fast",IF(I6318&lt;Summary!$B$8,"Slow","Medium"))</f>
        <v>Fast</v>
      </c>
      <c r="S6318" s="15" t="n">
        <f aca="false">IF(M6318&gt;Summary!$B$5,1,0)</f>
        <v>0</v>
      </c>
      <c r="T6318" s="16" t="n">
        <f aca="false">IF(Q6318="Overstocked",(G6318-Summary!$B$6*H6318)*J6318,0)</f>
        <v>0</v>
      </c>
    </row>
    <row r="6319" customFormat="false" ht="15" hidden="false" customHeight="false" outlineLevel="0" collapsed="false">
      <c r="A6319" s="0" t="s">
        <v>6417</v>
      </c>
      <c r="B6319" s="0" t="s">
        <v>95</v>
      </c>
      <c r="C6319" s="0" t="s">
        <v>104</v>
      </c>
      <c r="D6319" s="0" t="s">
        <v>92</v>
      </c>
      <c r="E6319" s="14" t="n">
        <v>45053</v>
      </c>
      <c r="F6319" s="14" t="n">
        <v>45063</v>
      </c>
      <c r="G6319" s="0" t="n">
        <v>137</v>
      </c>
      <c r="H6319" s="0" t="n">
        <v>146</v>
      </c>
      <c r="I6319" s="0" t="n">
        <v>244</v>
      </c>
      <c r="J6319" s="0" t="n">
        <v>1510</v>
      </c>
      <c r="K6319" s="0" t="n">
        <v>1938</v>
      </c>
      <c r="L6319" s="15" t="s">
        <v>87</v>
      </c>
      <c r="M6319" s="0" t="n">
        <v>10</v>
      </c>
      <c r="N6319" s="16" t="n">
        <f aca="false">I6319*K6319</f>
        <v>472872</v>
      </c>
      <c r="O6319" s="16" t="n">
        <f aca="false">I6319*(K6319-J6319)</f>
        <v>104432</v>
      </c>
      <c r="P6319" s="15" t="n">
        <f aca="false">K6319-J6319</f>
        <v>428</v>
      </c>
      <c r="Q6319" s="0" t="str">
        <f aca="false">IF(G6319=0,"Out of stock",IF(G6319&lt;H6319,"Understocked",IF(G6319&gt;Summary!$B$6*H6319,"Overstocked","Healthy")))</f>
        <v>Understocked</v>
      </c>
      <c r="R6319" s="0" t="str">
        <f aca="false">IF(I6319&gt;=Summary!$B$7,"Fast",IF(I6319&lt;Summary!$B$8,"Slow","Medium"))</f>
        <v>Fast</v>
      </c>
      <c r="S6319" s="15" t="n">
        <f aca="false">IF(M6319&gt;Summary!$B$5,1,0)</f>
        <v>1</v>
      </c>
      <c r="T6319" s="16" t="n">
        <f aca="false">IF(Q6319="Overstocked",(G6319-Summary!$B$6*H6319)*J6319,0)</f>
        <v>0</v>
      </c>
    </row>
    <row r="6320" customFormat="false" ht="15" hidden="false" customHeight="false" outlineLevel="0" collapsed="false">
      <c r="A6320" s="0" t="s">
        <v>6418</v>
      </c>
      <c r="B6320" s="0" t="s">
        <v>77</v>
      </c>
      <c r="C6320" s="0" t="s">
        <v>85</v>
      </c>
      <c r="D6320" s="0" t="s">
        <v>79</v>
      </c>
      <c r="E6320" s="14" t="n">
        <v>44937</v>
      </c>
      <c r="F6320" s="14" t="n">
        <v>44943</v>
      </c>
      <c r="G6320" s="0" t="n">
        <v>13</v>
      </c>
      <c r="H6320" s="0" t="n">
        <v>111</v>
      </c>
      <c r="I6320" s="0" t="n">
        <v>162</v>
      </c>
      <c r="J6320" s="0" t="n">
        <v>414</v>
      </c>
      <c r="K6320" s="0" t="n">
        <v>872</v>
      </c>
      <c r="L6320" s="15" t="s">
        <v>97</v>
      </c>
      <c r="M6320" s="0" t="n">
        <v>6</v>
      </c>
      <c r="N6320" s="16" t="n">
        <f aca="false">I6320*K6320</f>
        <v>141264</v>
      </c>
      <c r="O6320" s="16" t="n">
        <f aca="false">I6320*(K6320-J6320)</f>
        <v>74196</v>
      </c>
      <c r="P6320" s="15" t="n">
        <f aca="false">K6320-J6320</f>
        <v>458</v>
      </c>
      <c r="Q6320" s="0" t="str">
        <f aca="false">IF(G6320=0,"Out of stock",IF(G6320&lt;H6320,"Understocked",IF(G6320&gt;Summary!$B$6*H6320,"Overstocked","Healthy")))</f>
        <v>Understocked</v>
      </c>
      <c r="R6320" s="0" t="str">
        <f aca="false">IF(I6320&gt;=Summary!$B$7,"Fast",IF(I6320&lt;Summary!$B$8,"Slow","Medium"))</f>
        <v>Medium</v>
      </c>
      <c r="S6320" s="15" t="n">
        <f aca="false">IF(M6320&gt;Summary!$B$5,1,0)</f>
        <v>0</v>
      </c>
      <c r="T6320" s="16" t="n">
        <f aca="false">IF(Q6320="Overstocked",(G6320-Summary!$B$6*H6320)*J6320,0)</f>
        <v>0</v>
      </c>
    </row>
    <row r="6321" customFormat="false" ht="15" hidden="false" customHeight="false" outlineLevel="0" collapsed="false">
      <c r="A6321" s="0" t="s">
        <v>6419</v>
      </c>
      <c r="B6321" s="0" t="s">
        <v>95</v>
      </c>
      <c r="C6321" s="0" t="s">
        <v>96</v>
      </c>
      <c r="D6321" s="0" t="s">
        <v>90</v>
      </c>
      <c r="E6321" s="14" t="n">
        <v>45162</v>
      </c>
      <c r="F6321" s="14" t="n">
        <v>45163</v>
      </c>
      <c r="G6321" s="0" t="n">
        <v>234</v>
      </c>
      <c r="H6321" s="0" t="n">
        <v>131</v>
      </c>
      <c r="I6321" s="0" t="n">
        <v>70</v>
      </c>
      <c r="J6321" s="0" t="n">
        <v>812</v>
      </c>
      <c r="K6321" s="0" t="n">
        <v>1121</v>
      </c>
      <c r="L6321" s="15" t="s">
        <v>87</v>
      </c>
      <c r="M6321" s="0" t="n">
        <v>1</v>
      </c>
      <c r="N6321" s="16" t="n">
        <f aca="false">I6321*K6321</f>
        <v>78470</v>
      </c>
      <c r="O6321" s="16" t="n">
        <f aca="false">I6321*(K6321-J6321)</f>
        <v>21630</v>
      </c>
      <c r="P6321" s="15" t="n">
        <f aca="false">K6321-J6321</f>
        <v>309</v>
      </c>
      <c r="Q6321" s="0" t="str">
        <f aca="false">IF(G6321=0,"Out of stock",IF(G6321&lt;H6321,"Understocked",IF(G6321&gt;Summary!$B$6*H6321,"Overstocked","Healthy")))</f>
        <v>Healthy</v>
      </c>
      <c r="R6321" s="0" t="str">
        <f aca="false">IF(I6321&gt;=Summary!$B$7,"Fast",IF(I6321&lt;Summary!$B$8,"Slow","Medium"))</f>
        <v>Slow</v>
      </c>
      <c r="S6321" s="15" t="n">
        <f aca="false">IF(M6321&gt;Summary!$B$5,1,0)</f>
        <v>0</v>
      </c>
      <c r="T6321" s="16" t="n">
        <f aca="false">IF(Q6321="Overstocked",(G6321-Summary!$B$6*H6321)*J6321,0)</f>
        <v>0</v>
      </c>
    </row>
    <row r="6322" customFormat="false" ht="15" hidden="false" customHeight="false" outlineLevel="0" collapsed="false">
      <c r="A6322" s="0" t="s">
        <v>6420</v>
      </c>
      <c r="B6322" s="0" t="s">
        <v>77</v>
      </c>
      <c r="C6322" s="0" t="s">
        <v>96</v>
      </c>
      <c r="D6322" s="0" t="s">
        <v>92</v>
      </c>
      <c r="E6322" s="14" t="n">
        <v>45209</v>
      </c>
      <c r="F6322" s="14" t="n">
        <v>45210</v>
      </c>
      <c r="G6322" s="0" t="n">
        <v>158</v>
      </c>
      <c r="H6322" s="0" t="n">
        <v>82</v>
      </c>
      <c r="I6322" s="0" t="n">
        <v>17</v>
      </c>
      <c r="J6322" s="0" t="n">
        <v>1085</v>
      </c>
      <c r="K6322" s="0" t="n">
        <v>1412</v>
      </c>
      <c r="L6322" s="15" t="s">
        <v>80</v>
      </c>
      <c r="M6322" s="0" t="n">
        <v>1</v>
      </c>
      <c r="N6322" s="16" t="n">
        <f aca="false">I6322*K6322</f>
        <v>24004</v>
      </c>
      <c r="O6322" s="16" t="n">
        <f aca="false">I6322*(K6322-J6322)</f>
        <v>5559</v>
      </c>
      <c r="P6322" s="15" t="n">
        <f aca="false">K6322-J6322</f>
        <v>327</v>
      </c>
      <c r="Q6322" s="0" t="str">
        <f aca="false">IF(G6322=0,"Out of stock",IF(G6322&lt;H6322,"Understocked",IF(G6322&gt;Summary!$B$6*H6322,"Overstocked","Healthy")))</f>
        <v>Healthy</v>
      </c>
      <c r="R6322" s="0" t="str">
        <f aca="false">IF(I6322&gt;=Summary!$B$7,"Fast",IF(I6322&lt;Summary!$B$8,"Slow","Medium"))</f>
        <v>Slow</v>
      </c>
      <c r="S6322" s="15" t="n">
        <f aca="false">IF(M6322&gt;Summary!$B$5,1,0)</f>
        <v>0</v>
      </c>
      <c r="T6322" s="16" t="n">
        <f aca="false">IF(Q6322="Overstocked",(G6322-Summary!$B$6*H6322)*J6322,0)</f>
        <v>0</v>
      </c>
    </row>
    <row r="6323" customFormat="false" ht="15" hidden="false" customHeight="false" outlineLevel="0" collapsed="false">
      <c r="A6323" s="0" t="s">
        <v>6421</v>
      </c>
      <c r="B6323" s="0" t="s">
        <v>89</v>
      </c>
      <c r="C6323" s="0" t="s">
        <v>78</v>
      </c>
      <c r="D6323" s="0" t="s">
        <v>102</v>
      </c>
      <c r="E6323" s="14" t="n">
        <v>45218</v>
      </c>
      <c r="F6323" s="14" t="n">
        <v>45220</v>
      </c>
      <c r="G6323" s="0" t="n">
        <v>480</v>
      </c>
      <c r="H6323" s="0" t="n">
        <v>150</v>
      </c>
      <c r="I6323" s="0" t="n">
        <v>232</v>
      </c>
      <c r="J6323" s="0" t="n">
        <v>1339</v>
      </c>
      <c r="K6323" s="0" t="n">
        <v>1513</v>
      </c>
      <c r="L6323" s="15" t="s">
        <v>82</v>
      </c>
      <c r="M6323" s="0" t="n">
        <v>2</v>
      </c>
      <c r="N6323" s="16" t="n">
        <f aca="false">I6323*K6323</f>
        <v>351016</v>
      </c>
      <c r="O6323" s="16" t="n">
        <f aca="false">I6323*(K6323-J6323)</f>
        <v>40368</v>
      </c>
      <c r="P6323" s="15" t="n">
        <f aca="false">K6323-J6323</f>
        <v>174</v>
      </c>
      <c r="Q6323" s="0" t="str">
        <f aca="false">IF(G6323=0,"Out of stock",IF(G6323&lt;H6323,"Understocked",IF(G6323&gt;Summary!$B$6*H6323,"Overstocked","Healthy")))</f>
        <v>Healthy</v>
      </c>
      <c r="R6323" s="0" t="str">
        <f aca="false">IF(I6323&gt;=Summary!$B$7,"Fast",IF(I6323&lt;Summary!$B$8,"Slow","Medium"))</f>
        <v>Fast</v>
      </c>
      <c r="S6323" s="15" t="n">
        <f aca="false">IF(M6323&gt;Summary!$B$5,1,0)</f>
        <v>0</v>
      </c>
      <c r="T6323" s="16" t="n">
        <f aca="false">IF(Q6323="Overstocked",(G6323-Summary!$B$6*H6323)*J6323,0)</f>
        <v>0</v>
      </c>
    </row>
    <row r="6324" customFormat="false" ht="15" hidden="false" customHeight="false" outlineLevel="0" collapsed="false">
      <c r="A6324" s="0" t="s">
        <v>6422</v>
      </c>
      <c r="B6324" s="0" t="s">
        <v>77</v>
      </c>
      <c r="C6324" s="0" t="s">
        <v>85</v>
      </c>
      <c r="D6324" s="0" t="s">
        <v>79</v>
      </c>
      <c r="E6324" s="14" t="n">
        <v>45573</v>
      </c>
      <c r="F6324" s="14" t="n">
        <v>45578</v>
      </c>
      <c r="G6324" s="0" t="n">
        <v>345</v>
      </c>
      <c r="H6324" s="0" t="n">
        <v>114</v>
      </c>
      <c r="I6324" s="0" t="n">
        <v>192</v>
      </c>
      <c r="J6324" s="0" t="n">
        <v>1915</v>
      </c>
      <c r="K6324" s="0" t="n">
        <v>2077</v>
      </c>
      <c r="L6324" s="15" t="s">
        <v>97</v>
      </c>
      <c r="M6324" s="0" t="n">
        <v>5</v>
      </c>
      <c r="N6324" s="16" t="n">
        <f aca="false">I6324*K6324</f>
        <v>398784</v>
      </c>
      <c r="O6324" s="16" t="n">
        <f aca="false">I6324*(K6324-J6324)</f>
        <v>31104</v>
      </c>
      <c r="P6324" s="15" t="n">
        <f aca="false">K6324-J6324</f>
        <v>162</v>
      </c>
      <c r="Q6324" s="0" t="str">
        <f aca="false">IF(G6324=0,"Out of stock",IF(G6324&lt;H6324,"Understocked",IF(G6324&gt;Summary!$B$6*H6324,"Overstocked","Healthy")))</f>
        <v>Healthy</v>
      </c>
      <c r="R6324" s="0" t="str">
        <f aca="false">IF(I6324&gt;=Summary!$B$7,"Fast",IF(I6324&lt;Summary!$B$8,"Slow","Medium"))</f>
        <v>Medium</v>
      </c>
      <c r="S6324" s="15" t="n">
        <f aca="false">IF(M6324&gt;Summary!$B$5,1,0)</f>
        <v>0</v>
      </c>
      <c r="T6324" s="16" t="n">
        <f aca="false">IF(Q6324="Overstocked",(G6324-Summary!$B$6*H6324)*J6324,0)</f>
        <v>0</v>
      </c>
    </row>
    <row r="6325" customFormat="false" ht="15" hidden="false" customHeight="false" outlineLevel="0" collapsed="false">
      <c r="A6325" s="0" t="s">
        <v>6423</v>
      </c>
      <c r="B6325" s="0" t="s">
        <v>111</v>
      </c>
      <c r="C6325" s="0" t="s">
        <v>78</v>
      </c>
      <c r="D6325" s="0" t="s">
        <v>90</v>
      </c>
      <c r="E6325" s="14" t="n">
        <v>45603</v>
      </c>
      <c r="F6325" s="14" t="n">
        <v>45607</v>
      </c>
      <c r="G6325" s="0" t="n">
        <v>160</v>
      </c>
      <c r="H6325" s="0" t="n">
        <v>92</v>
      </c>
      <c r="I6325" s="0" t="n">
        <v>125</v>
      </c>
      <c r="J6325" s="0" t="n">
        <v>1687</v>
      </c>
      <c r="K6325" s="0" t="n">
        <v>1765</v>
      </c>
      <c r="L6325" s="15" t="s">
        <v>80</v>
      </c>
      <c r="M6325" s="0" t="n">
        <v>4</v>
      </c>
      <c r="N6325" s="16" t="n">
        <f aca="false">I6325*K6325</f>
        <v>220625</v>
      </c>
      <c r="O6325" s="16" t="n">
        <f aca="false">I6325*(K6325-J6325)</f>
        <v>9750</v>
      </c>
      <c r="P6325" s="15" t="n">
        <f aca="false">K6325-J6325</f>
        <v>78</v>
      </c>
      <c r="Q6325" s="0" t="str">
        <f aca="false">IF(G6325=0,"Out of stock",IF(G6325&lt;H6325,"Understocked",IF(G6325&gt;Summary!$B$6*H6325,"Overstocked","Healthy")))</f>
        <v>Healthy</v>
      </c>
      <c r="R6325" s="0" t="str">
        <f aca="false">IF(I6325&gt;=Summary!$B$7,"Fast",IF(I6325&lt;Summary!$B$8,"Slow","Medium"))</f>
        <v>Medium</v>
      </c>
      <c r="S6325" s="15" t="n">
        <f aca="false">IF(M6325&gt;Summary!$B$5,1,0)</f>
        <v>0</v>
      </c>
      <c r="T6325" s="16" t="n">
        <f aca="false">IF(Q6325="Overstocked",(G6325-Summary!$B$6*H6325)*J6325,0)</f>
        <v>0</v>
      </c>
    </row>
    <row r="6326" customFormat="false" ht="15" hidden="false" customHeight="false" outlineLevel="0" collapsed="false">
      <c r="A6326" s="0" t="s">
        <v>6424</v>
      </c>
      <c r="B6326" s="0" t="s">
        <v>111</v>
      </c>
      <c r="C6326" s="0" t="s">
        <v>78</v>
      </c>
      <c r="D6326" s="0" t="s">
        <v>92</v>
      </c>
      <c r="E6326" s="14" t="n">
        <v>45483</v>
      </c>
      <c r="F6326" s="14" t="n">
        <v>45492</v>
      </c>
      <c r="G6326" s="0" t="n">
        <v>326</v>
      </c>
      <c r="H6326" s="0" t="n">
        <v>97</v>
      </c>
      <c r="I6326" s="0" t="n">
        <v>156</v>
      </c>
      <c r="J6326" s="0" t="n">
        <v>1503</v>
      </c>
      <c r="K6326" s="0" t="n">
        <v>1906</v>
      </c>
      <c r="L6326" s="15" t="s">
        <v>87</v>
      </c>
      <c r="M6326" s="0" t="n">
        <v>9</v>
      </c>
      <c r="N6326" s="16" t="n">
        <f aca="false">I6326*K6326</f>
        <v>297336</v>
      </c>
      <c r="O6326" s="16" t="n">
        <f aca="false">I6326*(K6326-J6326)</f>
        <v>62868</v>
      </c>
      <c r="P6326" s="15" t="n">
        <f aca="false">K6326-J6326</f>
        <v>403</v>
      </c>
      <c r="Q6326" s="0" t="str">
        <f aca="false">IF(G6326=0,"Out of stock",IF(G6326&lt;H6326,"Understocked",IF(G6326&gt;Summary!$B$6*H6326,"Overstocked","Healthy")))</f>
        <v>Healthy</v>
      </c>
      <c r="R6326" s="0" t="str">
        <f aca="false">IF(I6326&gt;=Summary!$B$7,"Fast",IF(I6326&lt;Summary!$B$8,"Slow","Medium"))</f>
        <v>Medium</v>
      </c>
      <c r="S6326" s="15" t="n">
        <f aca="false">IF(M6326&gt;Summary!$B$5,1,0)</f>
        <v>1</v>
      </c>
      <c r="T6326" s="16" t="n">
        <f aca="false">IF(Q6326="Overstocked",(G6326-Summary!$B$6*H6326)*J6326,0)</f>
        <v>0</v>
      </c>
    </row>
    <row r="6327" customFormat="false" ht="15" hidden="false" customHeight="false" outlineLevel="0" collapsed="false">
      <c r="A6327" s="0" t="s">
        <v>6425</v>
      </c>
      <c r="B6327" s="0" t="s">
        <v>113</v>
      </c>
      <c r="C6327" s="0" t="s">
        <v>104</v>
      </c>
      <c r="D6327" s="0" t="s">
        <v>92</v>
      </c>
      <c r="E6327" s="14" t="n">
        <v>45497</v>
      </c>
      <c r="F6327" s="14" t="n">
        <v>45504</v>
      </c>
      <c r="G6327" s="0" t="n">
        <v>323</v>
      </c>
      <c r="H6327" s="0" t="n">
        <v>78</v>
      </c>
      <c r="I6327" s="0" t="n">
        <v>172</v>
      </c>
      <c r="J6327" s="0" t="n">
        <v>630</v>
      </c>
      <c r="K6327" s="0" t="n">
        <v>703</v>
      </c>
      <c r="L6327" s="15" t="s">
        <v>97</v>
      </c>
      <c r="M6327" s="0" t="n">
        <v>7</v>
      </c>
      <c r="N6327" s="16" t="n">
        <f aca="false">I6327*K6327</f>
        <v>120916</v>
      </c>
      <c r="O6327" s="16" t="n">
        <f aca="false">I6327*(K6327-J6327)</f>
        <v>12556</v>
      </c>
      <c r="P6327" s="15" t="n">
        <f aca="false">K6327-J6327</f>
        <v>73</v>
      </c>
      <c r="Q6327" s="0" t="str">
        <f aca="false">IF(G6327=0,"Out of stock",IF(G6327&lt;H6327,"Understocked",IF(G6327&gt;Summary!$B$6*H6327,"Overstocked","Healthy")))</f>
        <v>Overstocked</v>
      </c>
      <c r="R6327" s="0" t="str">
        <f aca="false">IF(I6327&gt;=Summary!$B$7,"Fast",IF(I6327&lt;Summary!$B$8,"Slow","Medium"))</f>
        <v>Medium</v>
      </c>
      <c r="S6327" s="15" t="n">
        <f aca="false">IF(M6327&gt;Summary!$B$5,1,0)</f>
        <v>0</v>
      </c>
      <c r="T6327" s="16" t="n">
        <f aca="false">IF(Q6327="Overstocked",(G6327-Summary!$B$6*H6327)*J6327,0)</f>
        <v>6930</v>
      </c>
    </row>
    <row r="6328" customFormat="false" ht="15" hidden="false" customHeight="false" outlineLevel="0" collapsed="false">
      <c r="A6328" s="0" t="s">
        <v>6426</v>
      </c>
      <c r="B6328" s="0" t="s">
        <v>77</v>
      </c>
      <c r="C6328" s="0" t="s">
        <v>78</v>
      </c>
      <c r="D6328" s="0" t="s">
        <v>90</v>
      </c>
      <c r="E6328" s="14" t="n">
        <v>45602</v>
      </c>
      <c r="F6328" s="14" t="n">
        <v>45607</v>
      </c>
      <c r="G6328" s="0" t="n">
        <v>456</v>
      </c>
      <c r="H6328" s="0" t="n">
        <v>99</v>
      </c>
      <c r="I6328" s="0" t="n">
        <v>267</v>
      </c>
      <c r="J6328" s="0" t="n">
        <v>1531</v>
      </c>
      <c r="K6328" s="0" t="n">
        <v>1957</v>
      </c>
      <c r="L6328" s="15" t="s">
        <v>80</v>
      </c>
      <c r="M6328" s="0" t="n">
        <v>5</v>
      </c>
      <c r="N6328" s="16" t="n">
        <f aca="false">I6328*K6328</f>
        <v>522519</v>
      </c>
      <c r="O6328" s="16" t="n">
        <f aca="false">I6328*(K6328-J6328)</f>
        <v>113742</v>
      </c>
      <c r="P6328" s="15" t="n">
        <f aca="false">K6328-J6328</f>
        <v>426</v>
      </c>
      <c r="Q6328" s="0" t="str">
        <f aca="false">IF(G6328=0,"Out of stock",IF(G6328&lt;H6328,"Understocked",IF(G6328&gt;Summary!$B$6*H6328,"Overstocked","Healthy")))</f>
        <v>Overstocked</v>
      </c>
      <c r="R6328" s="0" t="str">
        <f aca="false">IF(I6328&gt;=Summary!$B$7,"Fast",IF(I6328&lt;Summary!$B$8,"Slow","Medium"))</f>
        <v>Fast</v>
      </c>
      <c r="S6328" s="15" t="n">
        <f aca="false">IF(M6328&gt;Summary!$B$5,1,0)</f>
        <v>0</v>
      </c>
      <c r="T6328" s="16" t="n">
        <f aca="false">IF(Q6328="Overstocked",(G6328-Summary!$B$6*H6328)*J6328,0)</f>
        <v>91860</v>
      </c>
    </row>
    <row r="6329" customFormat="false" ht="15" hidden="false" customHeight="false" outlineLevel="0" collapsed="false">
      <c r="A6329" s="0" t="s">
        <v>6427</v>
      </c>
      <c r="B6329" s="0" t="s">
        <v>123</v>
      </c>
      <c r="C6329" s="0" t="s">
        <v>78</v>
      </c>
      <c r="D6329" s="0" t="s">
        <v>79</v>
      </c>
      <c r="E6329" s="14" t="n">
        <v>45308</v>
      </c>
      <c r="F6329" s="14" t="n">
        <v>45309</v>
      </c>
      <c r="G6329" s="0" t="n">
        <v>308</v>
      </c>
      <c r="H6329" s="0" t="n">
        <v>120</v>
      </c>
      <c r="I6329" s="0" t="n">
        <v>118</v>
      </c>
      <c r="J6329" s="0" t="n">
        <v>1905</v>
      </c>
      <c r="K6329" s="0" t="n">
        <v>2273</v>
      </c>
      <c r="L6329" s="15" t="s">
        <v>80</v>
      </c>
      <c r="M6329" s="0" t="n">
        <v>1</v>
      </c>
      <c r="N6329" s="16" t="n">
        <f aca="false">I6329*K6329</f>
        <v>268214</v>
      </c>
      <c r="O6329" s="16" t="n">
        <f aca="false">I6329*(K6329-J6329)</f>
        <v>43424</v>
      </c>
      <c r="P6329" s="15" t="n">
        <f aca="false">K6329-J6329</f>
        <v>368</v>
      </c>
      <c r="Q6329" s="0" t="str">
        <f aca="false">IF(G6329=0,"Out of stock",IF(G6329&lt;H6329,"Understocked",IF(G6329&gt;Summary!$B$6*H6329,"Overstocked","Healthy")))</f>
        <v>Healthy</v>
      </c>
      <c r="R6329" s="0" t="str">
        <f aca="false">IF(I6329&gt;=Summary!$B$7,"Fast",IF(I6329&lt;Summary!$B$8,"Slow","Medium"))</f>
        <v>Medium</v>
      </c>
      <c r="S6329" s="15" t="n">
        <f aca="false">IF(M6329&gt;Summary!$B$5,1,0)</f>
        <v>0</v>
      </c>
      <c r="T6329" s="16" t="n">
        <f aca="false">IF(Q6329="Overstocked",(G6329-Summary!$B$6*H6329)*J6329,0)</f>
        <v>0</v>
      </c>
    </row>
    <row r="6330" customFormat="false" ht="15" hidden="false" customHeight="false" outlineLevel="0" collapsed="false">
      <c r="A6330" s="0" t="s">
        <v>6428</v>
      </c>
      <c r="B6330" s="0" t="s">
        <v>89</v>
      </c>
      <c r="C6330" s="0" t="s">
        <v>104</v>
      </c>
      <c r="D6330" s="0" t="s">
        <v>90</v>
      </c>
      <c r="E6330" s="14" t="n">
        <v>45522</v>
      </c>
      <c r="F6330" s="14" t="n">
        <v>45529</v>
      </c>
      <c r="G6330" s="0" t="n">
        <v>64</v>
      </c>
      <c r="H6330" s="0" t="n">
        <v>55</v>
      </c>
      <c r="I6330" s="0" t="n">
        <v>28</v>
      </c>
      <c r="J6330" s="0" t="n">
        <v>1472</v>
      </c>
      <c r="K6330" s="0" t="n">
        <v>1809</v>
      </c>
      <c r="L6330" s="15" t="s">
        <v>97</v>
      </c>
      <c r="M6330" s="0" t="n">
        <v>7</v>
      </c>
      <c r="N6330" s="16" t="n">
        <f aca="false">I6330*K6330</f>
        <v>50652</v>
      </c>
      <c r="O6330" s="16" t="n">
        <f aca="false">I6330*(K6330-J6330)</f>
        <v>9436</v>
      </c>
      <c r="P6330" s="15" t="n">
        <f aca="false">K6330-J6330</f>
        <v>337</v>
      </c>
      <c r="Q6330" s="0" t="str">
        <f aca="false">IF(G6330=0,"Out of stock",IF(G6330&lt;H6330,"Understocked",IF(G6330&gt;Summary!$B$6*H6330,"Overstocked","Healthy")))</f>
        <v>Healthy</v>
      </c>
      <c r="R6330" s="0" t="str">
        <f aca="false">IF(I6330&gt;=Summary!$B$7,"Fast",IF(I6330&lt;Summary!$B$8,"Slow","Medium"))</f>
        <v>Slow</v>
      </c>
      <c r="S6330" s="15" t="n">
        <f aca="false">IF(M6330&gt;Summary!$B$5,1,0)</f>
        <v>0</v>
      </c>
      <c r="T6330" s="16" t="n">
        <f aca="false">IF(Q6330="Overstocked",(G6330-Summary!$B$6*H6330)*J6330,0)</f>
        <v>0</v>
      </c>
    </row>
    <row r="6331" customFormat="false" ht="15" hidden="false" customHeight="false" outlineLevel="0" collapsed="false">
      <c r="A6331" s="0" t="s">
        <v>6429</v>
      </c>
      <c r="B6331" s="0" t="s">
        <v>111</v>
      </c>
      <c r="C6331" s="0" t="s">
        <v>85</v>
      </c>
      <c r="D6331" s="0" t="s">
        <v>86</v>
      </c>
      <c r="E6331" s="14" t="n">
        <v>45009</v>
      </c>
      <c r="F6331" s="14" t="n">
        <v>45012</v>
      </c>
      <c r="G6331" s="0" t="n">
        <v>150</v>
      </c>
      <c r="H6331" s="0" t="n">
        <v>66</v>
      </c>
      <c r="I6331" s="0" t="n">
        <v>185</v>
      </c>
      <c r="J6331" s="0" t="n">
        <v>898</v>
      </c>
      <c r="K6331" s="0" t="n">
        <v>1125</v>
      </c>
      <c r="L6331" s="15" t="s">
        <v>80</v>
      </c>
      <c r="M6331" s="0" t="n">
        <v>3</v>
      </c>
      <c r="N6331" s="16" t="n">
        <f aca="false">I6331*K6331</f>
        <v>208125</v>
      </c>
      <c r="O6331" s="16" t="n">
        <f aca="false">I6331*(K6331-J6331)</f>
        <v>41995</v>
      </c>
      <c r="P6331" s="15" t="n">
        <f aca="false">K6331-J6331</f>
        <v>227</v>
      </c>
      <c r="Q6331" s="0" t="str">
        <f aca="false">IF(G6331=0,"Out of stock",IF(G6331&lt;H6331,"Understocked",IF(G6331&gt;Summary!$B$6*H6331,"Overstocked","Healthy")))</f>
        <v>Healthy</v>
      </c>
      <c r="R6331" s="0" t="str">
        <f aca="false">IF(I6331&gt;=Summary!$B$7,"Fast",IF(I6331&lt;Summary!$B$8,"Slow","Medium"))</f>
        <v>Medium</v>
      </c>
      <c r="S6331" s="15" t="n">
        <f aca="false">IF(M6331&gt;Summary!$B$5,1,0)</f>
        <v>0</v>
      </c>
      <c r="T6331" s="16" t="n">
        <f aca="false">IF(Q6331="Overstocked",(G6331-Summary!$B$6*H6331)*J6331,0)</f>
        <v>0</v>
      </c>
    </row>
    <row r="6332" customFormat="false" ht="15" hidden="false" customHeight="false" outlineLevel="0" collapsed="false">
      <c r="A6332" s="0" t="s">
        <v>6430</v>
      </c>
      <c r="B6332" s="0" t="s">
        <v>77</v>
      </c>
      <c r="C6332" s="0" t="s">
        <v>96</v>
      </c>
      <c r="D6332" s="0" t="s">
        <v>90</v>
      </c>
      <c r="E6332" s="14" t="n">
        <v>45445</v>
      </c>
      <c r="F6332" s="14" t="n">
        <v>45451</v>
      </c>
      <c r="G6332" s="0" t="n">
        <v>309</v>
      </c>
      <c r="H6332" s="0" t="n">
        <v>81</v>
      </c>
      <c r="I6332" s="0" t="n">
        <v>299</v>
      </c>
      <c r="J6332" s="0" t="n">
        <v>1143</v>
      </c>
      <c r="K6332" s="0" t="n">
        <v>1293</v>
      </c>
      <c r="L6332" s="15" t="s">
        <v>93</v>
      </c>
      <c r="M6332" s="0" t="n">
        <v>6</v>
      </c>
      <c r="N6332" s="16" t="n">
        <f aca="false">I6332*K6332</f>
        <v>386607</v>
      </c>
      <c r="O6332" s="16" t="n">
        <f aca="false">I6332*(K6332-J6332)</f>
        <v>44850</v>
      </c>
      <c r="P6332" s="15" t="n">
        <f aca="false">K6332-J6332</f>
        <v>150</v>
      </c>
      <c r="Q6332" s="0" t="str">
        <f aca="false">IF(G6332=0,"Out of stock",IF(G6332&lt;H6332,"Understocked",IF(G6332&gt;Summary!$B$6*H6332,"Overstocked","Healthy")))</f>
        <v>Healthy</v>
      </c>
      <c r="R6332" s="0" t="str">
        <f aca="false">IF(I6332&gt;=Summary!$B$7,"Fast",IF(I6332&lt;Summary!$B$8,"Slow","Medium"))</f>
        <v>Fast</v>
      </c>
      <c r="S6332" s="15" t="n">
        <f aca="false">IF(M6332&gt;Summary!$B$5,1,0)</f>
        <v>0</v>
      </c>
      <c r="T6332" s="16" t="n">
        <f aca="false">IF(Q6332="Overstocked",(G6332-Summary!$B$6*H6332)*J6332,0)</f>
        <v>0</v>
      </c>
    </row>
    <row r="6333" customFormat="false" ht="15" hidden="false" customHeight="false" outlineLevel="0" collapsed="false">
      <c r="A6333" s="0" t="s">
        <v>6431</v>
      </c>
      <c r="B6333" s="0" t="s">
        <v>115</v>
      </c>
      <c r="C6333" s="0" t="s">
        <v>96</v>
      </c>
      <c r="D6333" s="0" t="s">
        <v>102</v>
      </c>
      <c r="E6333" s="14" t="n">
        <v>45611</v>
      </c>
      <c r="F6333" s="14" t="n">
        <v>45616</v>
      </c>
      <c r="G6333" s="0" t="n">
        <v>25</v>
      </c>
      <c r="H6333" s="0" t="n">
        <v>110</v>
      </c>
      <c r="I6333" s="0" t="n">
        <v>218</v>
      </c>
      <c r="J6333" s="0" t="n">
        <v>929</v>
      </c>
      <c r="K6333" s="0" t="n">
        <v>1383</v>
      </c>
      <c r="L6333" s="15" t="s">
        <v>87</v>
      </c>
      <c r="M6333" s="0" t="n">
        <v>5</v>
      </c>
      <c r="N6333" s="16" t="n">
        <f aca="false">I6333*K6333</f>
        <v>301494</v>
      </c>
      <c r="O6333" s="16" t="n">
        <f aca="false">I6333*(K6333-J6333)</f>
        <v>98972</v>
      </c>
      <c r="P6333" s="15" t="n">
        <f aca="false">K6333-J6333</f>
        <v>454</v>
      </c>
      <c r="Q6333" s="0" t="str">
        <f aca="false">IF(G6333=0,"Out of stock",IF(G6333&lt;H6333,"Understocked",IF(G6333&gt;Summary!$B$6*H6333,"Overstocked","Healthy")))</f>
        <v>Understocked</v>
      </c>
      <c r="R6333" s="0" t="str">
        <f aca="false">IF(I6333&gt;=Summary!$B$7,"Fast",IF(I6333&lt;Summary!$B$8,"Slow","Medium"))</f>
        <v>Fast</v>
      </c>
      <c r="S6333" s="15" t="n">
        <f aca="false">IF(M6333&gt;Summary!$B$5,1,0)</f>
        <v>0</v>
      </c>
      <c r="T6333" s="16" t="n">
        <f aca="false">IF(Q6333="Overstocked",(G6333-Summary!$B$6*H6333)*J6333,0)</f>
        <v>0</v>
      </c>
    </row>
    <row r="6334" customFormat="false" ht="15" hidden="false" customHeight="false" outlineLevel="0" collapsed="false">
      <c r="A6334" s="0" t="s">
        <v>6432</v>
      </c>
      <c r="B6334" s="0" t="s">
        <v>101</v>
      </c>
      <c r="C6334" s="0" t="s">
        <v>96</v>
      </c>
      <c r="D6334" s="0" t="s">
        <v>102</v>
      </c>
      <c r="E6334" s="14" t="n">
        <v>45187</v>
      </c>
      <c r="F6334" s="14" t="n">
        <v>45195</v>
      </c>
      <c r="G6334" s="0" t="n">
        <v>75</v>
      </c>
      <c r="H6334" s="0" t="n">
        <v>135</v>
      </c>
      <c r="I6334" s="0" t="n">
        <v>171</v>
      </c>
      <c r="J6334" s="0" t="n">
        <v>1246</v>
      </c>
      <c r="K6334" s="0" t="n">
        <v>1592</v>
      </c>
      <c r="L6334" s="15" t="s">
        <v>93</v>
      </c>
      <c r="M6334" s="0" t="n">
        <v>8</v>
      </c>
      <c r="N6334" s="16" t="n">
        <f aca="false">I6334*K6334</f>
        <v>272232</v>
      </c>
      <c r="O6334" s="16" t="n">
        <f aca="false">I6334*(K6334-J6334)</f>
        <v>59166</v>
      </c>
      <c r="P6334" s="15" t="n">
        <f aca="false">K6334-J6334</f>
        <v>346</v>
      </c>
      <c r="Q6334" s="0" t="str">
        <f aca="false">IF(G6334=0,"Out of stock",IF(G6334&lt;H6334,"Understocked",IF(G6334&gt;Summary!$B$6*H6334,"Overstocked","Healthy")))</f>
        <v>Understocked</v>
      </c>
      <c r="R6334" s="0" t="str">
        <f aca="false">IF(I6334&gt;=Summary!$B$7,"Fast",IF(I6334&lt;Summary!$B$8,"Slow","Medium"))</f>
        <v>Medium</v>
      </c>
      <c r="S6334" s="15" t="n">
        <f aca="false">IF(M6334&gt;Summary!$B$5,1,0)</f>
        <v>1</v>
      </c>
      <c r="T6334" s="16" t="n">
        <f aca="false">IF(Q6334="Overstocked",(G6334-Summary!$B$6*H6334)*J6334,0)</f>
        <v>0</v>
      </c>
    </row>
    <row r="6335" customFormat="false" ht="15" hidden="false" customHeight="false" outlineLevel="0" collapsed="false">
      <c r="A6335" s="0" t="s">
        <v>6433</v>
      </c>
      <c r="B6335" s="0" t="s">
        <v>84</v>
      </c>
      <c r="C6335" s="0" t="s">
        <v>104</v>
      </c>
      <c r="D6335" s="0" t="s">
        <v>79</v>
      </c>
      <c r="E6335" s="14" t="n">
        <v>45138</v>
      </c>
      <c r="F6335" s="14" t="n">
        <v>45145</v>
      </c>
      <c r="G6335" s="0" t="n">
        <v>259</v>
      </c>
      <c r="H6335" s="0" t="n">
        <v>149</v>
      </c>
      <c r="I6335" s="0" t="n">
        <v>1</v>
      </c>
      <c r="J6335" s="0" t="n">
        <v>1745</v>
      </c>
      <c r="K6335" s="0" t="n">
        <v>1811</v>
      </c>
      <c r="L6335" s="15" t="s">
        <v>97</v>
      </c>
      <c r="M6335" s="0" t="n">
        <v>7</v>
      </c>
      <c r="N6335" s="16" t="n">
        <f aca="false">I6335*K6335</f>
        <v>1811</v>
      </c>
      <c r="O6335" s="16" t="n">
        <f aca="false">I6335*(K6335-J6335)</f>
        <v>66</v>
      </c>
      <c r="P6335" s="15" t="n">
        <f aca="false">K6335-J6335</f>
        <v>66</v>
      </c>
      <c r="Q6335" s="0" t="str">
        <f aca="false">IF(G6335=0,"Out of stock",IF(G6335&lt;H6335,"Understocked",IF(G6335&gt;Summary!$B$6*H6335,"Overstocked","Healthy")))</f>
        <v>Healthy</v>
      </c>
      <c r="R6335" s="0" t="str">
        <f aca="false">IF(I6335&gt;=Summary!$B$7,"Fast",IF(I6335&lt;Summary!$B$8,"Slow","Medium"))</f>
        <v>Slow</v>
      </c>
      <c r="S6335" s="15" t="n">
        <f aca="false">IF(M6335&gt;Summary!$B$5,1,0)</f>
        <v>0</v>
      </c>
      <c r="T6335" s="16" t="n">
        <f aca="false">IF(Q6335="Overstocked",(G6335-Summary!$B$6*H6335)*J6335,0)</f>
        <v>0</v>
      </c>
    </row>
    <row r="6336" customFormat="false" ht="15" hidden="false" customHeight="false" outlineLevel="0" collapsed="false">
      <c r="A6336" s="0" t="s">
        <v>6434</v>
      </c>
      <c r="B6336" s="0" t="s">
        <v>115</v>
      </c>
      <c r="C6336" s="0" t="s">
        <v>96</v>
      </c>
      <c r="D6336" s="0" t="s">
        <v>90</v>
      </c>
      <c r="E6336" s="14" t="n">
        <v>45556</v>
      </c>
      <c r="F6336" s="14" t="n">
        <v>45560</v>
      </c>
      <c r="G6336" s="0" t="n">
        <v>164</v>
      </c>
      <c r="H6336" s="0" t="n">
        <v>112</v>
      </c>
      <c r="I6336" s="0" t="n">
        <v>300</v>
      </c>
      <c r="J6336" s="0" t="n">
        <v>1326</v>
      </c>
      <c r="K6336" s="0" t="n">
        <v>1476</v>
      </c>
      <c r="L6336" s="15" t="s">
        <v>87</v>
      </c>
      <c r="M6336" s="0" t="n">
        <v>4</v>
      </c>
      <c r="N6336" s="16" t="n">
        <f aca="false">I6336*K6336</f>
        <v>442800</v>
      </c>
      <c r="O6336" s="16" t="n">
        <f aca="false">I6336*(K6336-J6336)</f>
        <v>45000</v>
      </c>
      <c r="P6336" s="15" t="n">
        <f aca="false">K6336-J6336</f>
        <v>150</v>
      </c>
      <c r="Q6336" s="0" t="str">
        <f aca="false">IF(G6336=0,"Out of stock",IF(G6336&lt;H6336,"Understocked",IF(G6336&gt;Summary!$B$6*H6336,"Overstocked","Healthy")))</f>
        <v>Healthy</v>
      </c>
      <c r="R6336" s="0" t="str">
        <f aca="false">IF(I6336&gt;=Summary!$B$7,"Fast",IF(I6336&lt;Summary!$B$8,"Slow","Medium"))</f>
        <v>Fast</v>
      </c>
      <c r="S6336" s="15" t="n">
        <f aca="false">IF(M6336&gt;Summary!$B$5,1,0)</f>
        <v>0</v>
      </c>
      <c r="T6336" s="16" t="n">
        <f aca="false">IF(Q6336="Overstocked",(G6336-Summary!$B$6*H6336)*J6336,0)</f>
        <v>0</v>
      </c>
    </row>
    <row r="6337" customFormat="false" ht="15" hidden="false" customHeight="false" outlineLevel="0" collapsed="false">
      <c r="A6337" s="0" t="s">
        <v>6435</v>
      </c>
      <c r="B6337" s="0" t="s">
        <v>115</v>
      </c>
      <c r="C6337" s="0" t="s">
        <v>85</v>
      </c>
      <c r="D6337" s="0" t="s">
        <v>92</v>
      </c>
      <c r="E6337" s="14" t="n">
        <v>44998</v>
      </c>
      <c r="F6337" s="14" t="n">
        <v>45008</v>
      </c>
      <c r="G6337" s="0" t="n">
        <v>360</v>
      </c>
      <c r="H6337" s="0" t="n">
        <v>128</v>
      </c>
      <c r="I6337" s="0" t="n">
        <v>200</v>
      </c>
      <c r="J6337" s="0" t="n">
        <v>1239</v>
      </c>
      <c r="K6337" s="0" t="n">
        <v>1356</v>
      </c>
      <c r="L6337" s="15" t="s">
        <v>80</v>
      </c>
      <c r="M6337" s="0" t="n">
        <v>10</v>
      </c>
      <c r="N6337" s="16" t="n">
        <f aca="false">I6337*K6337</f>
        <v>271200</v>
      </c>
      <c r="O6337" s="16" t="n">
        <f aca="false">I6337*(K6337-J6337)</f>
        <v>23400</v>
      </c>
      <c r="P6337" s="15" t="n">
        <f aca="false">K6337-J6337</f>
        <v>117</v>
      </c>
      <c r="Q6337" s="0" t="str">
        <f aca="false">IF(G6337=0,"Out of stock",IF(G6337&lt;H6337,"Understocked",IF(G6337&gt;Summary!$B$6*H6337,"Overstocked","Healthy")))</f>
        <v>Healthy</v>
      </c>
      <c r="R6337" s="0" t="str">
        <f aca="false">IF(I6337&gt;=Summary!$B$7,"Fast",IF(I6337&lt;Summary!$B$8,"Slow","Medium"))</f>
        <v>Fast</v>
      </c>
      <c r="S6337" s="15" t="n">
        <f aca="false">IF(M6337&gt;Summary!$B$5,1,0)</f>
        <v>1</v>
      </c>
      <c r="T6337" s="16" t="n">
        <f aca="false">IF(Q6337="Overstocked",(G6337-Summary!$B$6*H6337)*J6337,0)</f>
        <v>0</v>
      </c>
    </row>
    <row r="6338" customFormat="false" ht="15" hidden="false" customHeight="false" outlineLevel="0" collapsed="false">
      <c r="A6338" s="0" t="s">
        <v>6436</v>
      </c>
      <c r="B6338" s="0" t="s">
        <v>113</v>
      </c>
      <c r="C6338" s="0" t="s">
        <v>78</v>
      </c>
      <c r="D6338" s="0" t="s">
        <v>79</v>
      </c>
      <c r="E6338" s="14" t="n">
        <v>45273</v>
      </c>
      <c r="F6338" s="14" t="n">
        <v>45280</v>
      </c>
      <c r="G6338" s="0" t="n">
        <v>319</v>
      </c>
      <c r="H6338" s="0" t="n">
        <v>83</v>
      </c>
      <c r="I6338" s="0" t="n">
        <v>242</v>
      </c>
      <c r="J6338" s="0" t="n">
        <v>1245</v>
      </c>
      <c r="K6338" s="0" t="n">
        <v>1682</v>
      </c>
      <c r="L6338" s="15" t="s">
        <v>97</v>
      </c>
      <c r="M6338" s="0" t="n">
        <v>7</v>
      </c>
      <c r="N6338" s="16" t="n">
        <f aca="false">I6338*K6338</f>
        <v>407044</v>
      </c>
      <c r="O6338" s="16" t="n">
        <f aca="false">I6338*(K6338-J6338)</f>
        <v>105754</v>
      </c>
      <c r="P6338" s="15" t="n">
        <f aca="false">K6338-J6338</f>
        <v>437</v>
      </c>
      <c r="Q6338" s="0" t="str">
        <f aca="false">IF(G6338=0,"Out of stock",IF(G6338&lt;H6338,"Understocked",IF(G6338&gt;Summary!$B$6*H6338,"Overstocked","Healthy")))</f>
        <v>Healthy</v>
      </c>
      <c r="R6338" s="0" t="str">
        <f aca="false">IF(I6338&gt;=Summary!$B$7,"Fast",IF(I6338&lt;Summary!$B$8,"Slow","Medium"))</f>
        <v>Fast</v>
      </c>
      <c r="S6338" s="15" t="n">
        <f aca="false">IF(M6338&gt;Summary!$B$5,1,0)</f>
        <v>0</v>
      </c>
      <c r="T6338" s="16" t="n">
        <f aca="false">IF(Q6338="Overstocked",(G6338-Summary!$B$6*H6338)*J6338,0)</f>
        <v>0</v>
      </c>
    </row>
    <row r="6339" customFormat="false" ht="15" hidden="false" customHeight="false" outlineLevel="0" collapsed="false">
      <c r="A6339" s="0" t="s">
        <v>6437</v>
      </c>
      <c r="B6339" s="0" t="s">
        <v>84</v>
      </c>
      <c r="C6339" s="0" t="s">
        <v>78</v>
      </c>
      <c r="D6339" s="0" t="s">
        <v>86</v>
      </c>
      <c r="E6339" s="14" t="n">
        <v>45086</v>
      </c>
      <c r="F6339" s="14" t="n">
        <v>45095</v>
      </c>
      <c r="G6339" s="0" t="n">
        <v>28</v>
      </c>
      <c r="H6339" s="0" t="n">
        <v>80</v>
      </c>
      <c r="I6339" s="0" t="n">
        <v>261</v>
      </c>
      <c r="J6339" s="0" t="n">
        <v>1132</v>
      </c>
      <c r="K6339" s="0" t="n">
        <v>1482</v>
      </c>
      <c r="L6339" s="15" t="s">
        <v>93</v>
      </c>
      <c r="M6339" s="0" t="n">
        <v>9</v>
      </c>
      <c r="N6339" s="16" t="n">
        <f aca="false">I6339*K6339</f>
        <v>386802</v>
      </c>
      <c r="O6339" s="16" t="n">
        <f aca="false">I6339*(K6339-J6339)</f>
        <v>91350</v>
      </c>
      <c r="P6339" s="15" t="n">
        <f aca="false">K6339-J6339</f>
        <v>350</v>
      </c>
      <c r="Q6339" s="0" t="str">
        <f aca="false">IF(G6339=0,"Out of stock",IF(G6339&lt;H6339,"Understocked",IF(G6339&gt;Summary!$B$6*H6339,"Overstocked","Healthy")))</f>
        <v>Understocked</v>
      </c>
      <c r="R6339" s="0" t="str">
        <f aca="false">IF(I6339&gt;=Summary!$B$7,"Fast",IF(I6339&lt;Summary!$B$8,"Slow","Medium"))</f>
        <v>Fast</v>
      </c>
      <c r="S6339" s="15" t="n">
        <f aca="false">IF(M6339&gt;Summary!$B$5,1,0)</f>
        <v>1</v>
      </c>
      <c r="T6339" s="16" t="n">
        <f aca="false">IF(Q6339="Overstocked",(G6339-Summary!$B$6*H6339)*J6339,0)</f>
        <v>0</v>
      </c>
    </row>
    <row r="6340" customFormat="false" ht="15" hidden="false" customHeight="false" outlineLevel="0" collapsed="false">
      <c r="A6340" s="0" t="s">
        <v>6438</v>
      </c>
      <c r="B6340" s="0" t="s">
        <v>111</v>
      </c>
      <c r="C6340" s="0" t="s">
        <v>78</v>
      </c>
      <c r="D6340" s="0" t="s">
        <v>86</v>
      </c>
      <c r="E6340" s="14" t="n">
        <v>45553</v>
      </c>
      <c r="F6340" s="14" t="n">
        <v>45563</v>
      </c>
      <c r="G6340" s="0" t="n">
        <v>10</v>
      </c>
      <c r="H6340" s="0" t="n">
        <v>98</v>
      </c>
      <c r="I6340" s="0" t="n">
        <v>2</v>
      </c>
      <c r="J6340" s="0" t="n">
        <v>1215</v>
      </c>
      <c r="K6340" s="0" t="n">
        <v>1696</v>
      </c>
      <c r="L6340" s="15" t="s">
        <v>93</v>
      </c>
      <c r="M6340" s="0" t="n">
        <v>10</v>
      </c>
      <c r="N6340" s="16" t="n">
        <f aca="false">I6340*K6340</f>
        <v>3392</v>
      </c>
      <c r="O6340" s="16" t="n">
        <f aca="false">I6340*(K6340-J6340)</f>
        <v>962</v>
      </c>
      <c r="P6340" s="15" t="n">
        <f aca="false">K6340-J6340</f>
        <v>481</v>
      </c>
      <c r="Q6340" s="0" t="str">
        <f aca="false">IF(G6340=0,"Out of stock",IF(G6340&lt;H6340,"Understocked",IF(G6340&gt;Summary!$B$6*H6340,"Overstocked","Healthy")))</f>
        <v>Understocked</v>
      </c>
      <c r="R6340" s="0" t="str">
        <f aca="false">IF(I6340&gt;=Summary!$B$7,"Fast",IF(I6340&lt;Summary!$B$8,"Slow","Medium"))</f>
        <v>Slow</v>
      </c>
      <c r="S6340" s="15" t="n">
        <f aca="false">IF(M6340&gt;Summary!$B$5,1,0)</f>
        <v>1</v>
      </c>
      <c r="T6340" s="16" t="n">
        <f aca="false">IF(Q6340="Overstocked",(G6340-Summary!$B$6*H6340)*J6340,0)</f>
        <v>0</v>
      </c>
    </row>
    <row r="6341" customFormat="false" ht="15" hidden="false" customHeight="false" outlineLevel="0" collapsed="false">
      <c r="A6341" s="0" t="s">
        <v>6439</v>
      </c>
      <c r="B6341" s="0" t="s">
        <v>113</v>
      </c>
      <c r="C6341" s="0" t="s">
        <v>78</v>
      </c>
      <c r="D6341" s="0" t="s">
        <v>79</v>
      </c>
      <c r="E6341" s="14" t="n">
        <v>45113</v>
      </c>
      <c r="F6341" s="14" t="n">
        <v>45121</v>
      </c>
      <c r="G6341" s="0" t="n">
        <v>287</v>
      </c>
      <c r="H6341" s="0" t="n">
        <v>92</v>
      </c>
      <c r="I6341" s="0" t="n">
        <v>279</v>
      </c>
      <c r="J6341" s="0" t="n">
        <v>1354</v>
      </c>
      <c r="K6341" s="0" t="n">
        <v>1526</v>
      </c>
      <c r="L6341" s="15" t="s">
        <v>93</v>
      </c>
      <c r="M6341" s="0" t="n">
        <v>8</v>
      </c>
      <c r="N6341" s="16" t="n">
        <f aca="false">I6341*K6341</f>
        <v>425754</v>
      </c>
      <c r="O6341" s="16" t="n">
        <f aca="false">I6341*(K6341-J6341)</f>
        <v>47988</v>
      </c>
      <c r="P6341" s="15" t="n">
        <f aca="false">K6341-J6341</f>
        <v>172</v>
      </c>
      <c r="Q6341" s="0" t="str">
        <f aca="false">IF(G6341=0,"Out of stock",IF(G6341&lt;H6341,"Understocked",IF(G6341&gt;Summary!$B$6*H6341,"Overstocked","Healthy")))</f>
        <v>Healthy</v>
      </c>
      <c r="R6341" s="0" t="str">
        <f aca="false">IF(I6341&gt;=Summary!$B$7,"Fast",IF(I6341&lt;Summary!$B$8,"Slow","Medium"))</f>
        <v>Fast</v>
      </c>
      <c r="S6341" s="15" t="n">
        <f aca="false">IF(M6341&gt;Summary!$B$5,1,0)</f>
        <v>1</v>
      </c>
      <c r="T6341" s="16" t="n">
        <f aca="false">IF(Q6341="Overstocked",(G6341-Summary!$B$6*H6341)*J6341,0)</f>
        <v>0</v>
      </c>
    </row>
    <row r="6342" customFormat="false" ht="15" hidden="false" customHeight="false" outlineLevel="0" collapsed="false">
      <c r="A6342" s="0" t="s">
        <v>6440</v>
      </c>
      <c r="B6342" s="0" t="s">
        <v>123</v>
      </c>
      <c r="C6342" s="0" t="s">
        <v>104</v>
      </c>
      <c r="D6342" s="0" t="s">
        <v>79</v>
      </c>
      <c r="E6342" s="14" t="n">
        <v>45066</v>
      </c>
      <c r="F6342" s="14" t="n">
        <v>45067</v>
      </c>
      <c r="G6342" s="0" t="n">
        <v>493</v>
      </c>
      <c r="H6342" s="0" t="n">
        <v>90</v>
      </c>
      <c r="I6342" s="0" t="n">
        <v>135</v>
      </c>
      <c r="J6342" s="0" t="n">
        <v>1579</v>
      </c>
      <c r="K6342" s="0" t="n">
        <v>1970</v>
      </c>
      <c r="L6342" s="15" t="s">
        <v>93</v>
      </c>
      <c r="M6342" s="0" t="n">
        <v>1</v>
      </c>
      <c r="N6342" s="16" t="n">
        <f aca="false">I6342*K6342</f>
        <v>265950</v>
      </c>
      <c r="O6342" s="16" t="n">
        <f aca="false">I6342*(K6342-J6342)</f>
        <v>52785</v>
      </c>
      <c r="P6342" s="15" t="n">
        <f aca="false">K6342-J6342</f>
        <v>391</v>
      </c>
      <c r="Q6342" s="0" t="str">
        <f aca="false">IF(G6342=0,"Out of stock",IF(G6342&lt;H6342,"Understocked",IF(G6342&gt;Summary!$B$6*H6342,"Overstocked","Healthy")))</f>
        <v>Overstocked</v>
      </c>
      <c r="R6342" s="0" t="str">
        <f aca="false">IF(I6342&gt;=Summary!$B$7,"Fast",IF(I6342&lt;Summary!$B$8,"Slow","Medium"))</f>
        <v>Medium</v>
      </c>
      <c r="S6342" s="15" t="n">
        <f aca="false">IF(M6342&gt;Summary!$B$5,1,0)</f>
        <v>0</v>
      </c>
      <c r="T6342" s="16" t="n">
        <f aca="false">IF(Q6342="Overstocked",(G6342-Summary!$B$6*H6342)*J6342,0)</f>
        <v>210007</v>
      </c>
    </row>
    <row r="6343" customFormat="false" ht="15" hidden="false" customHeight="false" outlineLevel="0" collapsed="false">
      <c r="A6343" s="0" t="s">
        <v>6441</v>
      </c>
      <c r="B6343" s="0" t="s">
        <v>123</v>
      </c>
      <c r="C6343" s="0" t="s">
        <v>85</v>
      </c>
      <c r="D6343" s="0" t="s">
        <v>92</v>
      </c>
      <c r="E6343" s="14" t="n">
        <v>45069</v>
      </c>
      <c r="F6343" s="14" t="n">
        <v>45076</v>
      </c>
      <c r="G6343" s="0" t="n">
        <v>176</v>
      </c>
      <c r="H6343" s="0" t="n">
        <v>139</v>
      </c>
      <c r="I6343" s="0" t="n">
        <v>29</v>
      </c>
      <c r="J6343" s="0" t="n">
        <v>1532</v>
      </c>
      <c r="K6343" s="0" t="n">
        <v>1876</v>
      </c>
      <c r="L6343" s="15" t="s">
        <v>97</v>
      </c>
      <c r="M6343" s="0" t="n">
        <v>7</v>
      </c>
      <c r="N6343" s="16" t="n">
        <f aca="false">I6343*K6343</f>
        <v>54404</v>
      </c>
      <c r="O6343" s="16" t="n">
        <f aca="false">I6343*(K6343-J6343)</f>
        <v>9976</v>
      </c>
      <c r="P6343" s="15" t="n">
        <f aca="false">K6343-J6343</f>
        <v>344</v>
      </c>
      <c r="Q6343" s="0" t="str">
        <f aca="false">IF(G6343=0,"Out of stock",IF(G6343&lt;H6343,"Understocked",IF(G6343&gt;Summary!$B$6*H6343,"Overstocked","Healthy")))</f>
        <v>Healthy</v>
      </c>
      <c r="R6343" s="0" t="str">
        <f aca="false">IF(I6343&gt;=Summary!$B$7,"Fast",IF(I6343&lt;Summary!$B$8,"Slow","Medium"))</f>
        <v>Slow</v>
      </c>
      <c r="S6343" s="15" t="n">
        <f aca="false">IF(M6343&gt;Summary!$B$5,1,0)</f>
        <v>0</v>
      </c>
      <c r="T6343" s="16" t="n">
        <f aca="false">IF(Q6343="Overstocked",(G6343-Summary!$B$6*H6343)*J6343,0)</f>
        <v>0</v>
      </c>
    </row>
    <row r="6344" customFormat="false" ht="15" hidden="false" customHeight="false" outlineLevel="0" collapsed="false">
      <c r="A6344" s="0" t="s">
        <v>6442</v>
      </c>
      <c r="B6344" s="0" t="s">
        <v>77</v>
      </c>
      <c r="C6344" s="0" t="s">
        <v>104</v>
      </c>
      <c r="D6344" s="0" t="s">
        <v>90</v>
      </c>
      <c r="E6344" s="14" t="n">
        <v>45464</v>
      </c>
      <c r="F6344" s="14" t="n">
        <v>45470</v>
      </c>
      <c r="G6344" s="0" t="n">
        <v>223</v>
      </c>
      <c r="H6344" s="0" t="n">
        <v>129</v>
      </c>
      <c r="I6344" s="0" t="n">
        <v>8</v>
      </c>
      <c r="J6344" s="0" t="n">
        <v>207</v>
      </c>
      <c r="K6344" s="0" t="n">
        <v>506</v>
      </c>
      <c r="L6344" s="15" t="s">
        <v>87</v>
      </c>
      <c r="M6344" s="0" t="n">
        <v>6</v>
      </c>
      <c r="N6344" s="16" t="n">
        <f aca="false">I6344*K6344</f>
        <v>4048</v>
      </c>
      <c r="O6344" s="16" t="n">
        <f aca="false">I6344*(K6344-J6344)</f>
        <v>2392</v>
      </c>
      <c r="P6344" s="15" t="n">
        <f aca="false">K6344-J6344</f>
        <v>299</v>
      </c>
      <c r="Q6344" s="0" t="str">
        <f aca="false">IF(G6344=0,"Out of stock",IF(G6344&lt;H6344,"Understocked",IF(G6344&gt;Summary!$B$6*H6344,"Overstocked","Healthy")))</f>
        <v>Healthy</v>
      </c>
      <c r="R6344" s="0" t="str">
        <f aca="false">IF(I6344&gt;=Summary!$B$7,"Fast",IF(I6344&lt;Summary!$B$8,"Slow","Medium"))</f>
        <v>Slow</v>
      </c>
      <c r="S6344" s="15" t="n">
        <f aca="false">IF(M6344&gt;Summary!$B$5,1,0)</f>
        <v>0</v>
      </c>
      <c r="T6344" s="16" t="n">
        <f aca="false">IF(Q6344="Overstocked",(G6344-Summary!$B$6*H6344)*J6344,0)</f>
        <v>0</v>
      </c>
    </row>
    <row r="6345" customFormat="false" ht="15" hidden="false" customHeight="false" outlineLevel="0" collapsed="false">
      <c r="A6345" s="0" t="s">
        <v>6443</v>
      </c>
      <c r="B6345" s="0" t="s">
        <v>111</v>
      </c>
      <c r="C6345" s="0" t="s">
        <v>96</v>
      </c>
      <c r="D6345" s="0" t="s">
        <v>102</v>
      </c>
      <c r="E6345" s="14" t="n">
        <v>45037</v>
      </c>
      <c r="F6345" s="14" t="n">
        <v>45045</v>
      </c>
      <c r="G6345" s="0" t="n">
        <v>311</v>
      </c>
      <c r="H6345" s="0" t="n">
        <v>116</v>
      </c>
      <c r="I6345" s="0" t="n">
        <v>186</v>
      </c>
      <c r="J6345" s="0" t="n">
        <v>1800</v>
      </c>
      <c r="K6345" s="0" t="n">
        <v>1940</v>
      </c>
      <c r="L6345" s="15" t="s">
        <v>87</v>
      </c>
      <c r="M6345" s="0" t="n">
        <v>8</v>
      </c>
      <c r="N6345" s="16" t="n">
        <f aca="false">I6345*K6345</f>
        <v>360840</v>
      </c>
      <c r="O6345" s="16" t="n">
        <f aca="false">I6345*(K6345-J6345)</f>
        <v>26040</v>
      </c>
      <c r="P6345" s="15" t="n">
        <f aca="false">K6345-J6345</f>
        <v>140</v>
      </c>
      <c r="Q6345" s="0" t="str">
        <f aca="false">IF(G6345=0,"Out of stock",IF(G6345&lt;H6345,"Understocked",IF(G6345&gt;Summary!$B$6*H6345,"Overstocked","Healthy")))</f>
        <v>Healthy</v>
      </c>
      <c r="R6345" s="0" t="str">
        <f aca="false">IF(I6345&gt;=Summary!$B$7,"Fast",IF(I6345&lt;Summary!$B$8,"Slow","Medium"))</f>
        <v>Medium</v>
      </c>
      <c r="S6345" s="15" t="n">
        <f aca="false">IF(M6345&gt;Summary!$B$5,1,0)</f>
        <v>1</v>
      </c>
      <c r="T6345" s="16" t="n">
        <f aca="false">IF(Q6345="Overstocked",(G6345-Summary!$B$6*H6345)*J6345,0)</f>
        <v>0</v>
      </c>
    </row>
    <row r="6346" customFormat="false" ht="15" hidden="false" customHeight="false" outlineLevel="0" collapsed="false">
      <c r="A6346" s="0" t="s">
        <v>6444</v>
      </c>
      <c r="B6346" s="0" t="s">
        <v>84</v>
      </c>
      <c r="C6346" s="0" t="s">
        <v>96</v>
      </c>
      <c r="D6346" s="0" t="s">
        <v>92</v>
      </c>
      <c r="E6346" s="14" t="n">
        <v>45014</v>
      </c>
      <c r="F6346" s="14" t="n">
        <v>45018</v>
      </c>
      <c r="G6346" s="0" t="n">
        <v>281</v>
      </c>
      <c r="H6346" s="0" t="n">
        <v>95</v>
      </c>
      <c r="I6346" s="0" t="n">
        <v>46</v>
      </c>
      <c r="J6346" s="0" t="n">
        <v>978</v>
      </c>
      <c r="K6346" s="0" t="n">
        <v>1169</v>
      </c>
      <c r="L6346" s="15" t="s">
        <v>97</v>
      </c>
      <c r="M6346" s="0" t="n">
        <v>4</v>
      </c>
      <c r="N6346" s="16" t="n">
        <f aca="false">I6346*K6346</f>
        <v>53774</v>
      </c>
      <c r="O6346" s="16" t="n">
        <f aca="false">I6346*(K6346-J6346)</f>
        <v>8786</v>
      </c>
      <c r="P6346" s="15" t="n">
        <f aca="false">K6346-J6346</f>
        <v>191</v>
      </c>
      <c r="Q6346" s="0" t="str">
        <f aca="false">IF(G6346=0,"Out of stock",IF(G6346&lt;H6346,"Understocked",IF(G6346&gt;Summary!$B$6*H6346,"Overstocked","Healthy")))</f>
        <v>Healthy</v>
      </c>
      <c r="R6346" s="0" t="str">
        <f aca="false">IF(I6346&gt;=Summary!$B$7,"Fast",IF(I6346&lt;Summary!$B$8,"Slow","Medium"))</f>
        <v>Slow</v>
      </c>
      <c r="S6346" s="15" t="n">
        <f aca="false">IF(M6346&gt;Summary!$B$5,1,0)</f>
        <v>0</v>
      </c>
      <c r="T6346" s="16" t="n">
        <f aca="false">IF(Q6346="Overstocked",(G6346-Summary!$B$6*H6346)*J6346,0)</f>
        <v>0</v>
      </c>
    </row>
    <row r="6347" customFormat="false" ht="15" hidden="false" customHeight="false" outlineLevel="0" collapsed="false">
      <c r="A6347" s="0" t="s">
        <v>6445</v>
      </c>
      <c r="B6347" s="0" t="s">
        <v>123</v>
      </c>
      <c r="C6347" s="0" t="s">
        <v>78</v>
      </c>
      <c r="D6347" s="0" t="s">
        <v>90</v>
      </c>
      <c r="E6347" s="14" t="n">
        <v>45085</v>
      </c>
      <c r="F6347" s="14" t="n">
        <v>45086</v>
      </c>
      <c r="G6347" s="0" t="n">
        <v>424</v>
      </c>
      <c r="H6347" s="0" t="n">
        <v>90</v>
      </c>
      <c r="I6347" s="0" t="n">
        <v>232</v>
      </c>
      <c r="J6347" s="0" t="n">
        <v>962</v>
      </c>
      <c r="K6347" s="0" t="n">
        <v>1030</v>
      </c>
      <c r="L6347" s="15" t="s">
        <v>87</v>
      </c>
      <c r="M6347" s="0" t="n">
        <v>1</v>
      </c>
      <c r="N6347" s="16" t="n">
        <f aca="false">I6347*K6347</f>
        <v>238960</v>
      </c>
      <c r="O6347" s="16" t="n">
        <f aca="false">I6347*(K6347-J6347)</f>
        <v>15776</v>
      </c>
      <c r="P6347" s="15" t="n">
        <f aca="false">K6347-J6347</f>
        <v>68</v>
      </c>
      <c r="Q6347" s="0" t="str">
        <f aca="false">IF(G6347=0,"Out of stock",IF(G6347&lt;H6347,"Understocked",IF(G6347&gt;Summary!$B$6*H6347,"Overstocked","Healthy")))</f>
        <v>Overstocked</v>
      </c>
      <c r="R6347" s="0" t="str">
        <f aca="false">IF(I6347&gt;=Summary!$B$7,"Fast",IF(I6347&lt;Summary!$B$8,"Slow","Medium"))</f>
        <v>Fast</v>
      </c>
      <c r="S6347" s="15" t="n">
        <f aca="false">IF(M6347&gt;Summary!$B$5,1,0)</f>
        <v>0</v>
      </c>
      <c r="T6347" s="16" t="n">
        <f aca="false">IF(Q6347="Overstocked",(G6347-Summary!$B$6*H6347)*J6347,0)</f>
        <v>61568</v>
      </c>
    </row>
    <row r="6348" customFormat="false" ht="15" hidden="false" customHeight="false" outlineLevel="0" collapsed="false">
      <c r="A6348" s="0" t="s">
        <v>6446</v>
      </c>
      <c r="B6348" s="0" t="s">
        <v>95</v>
      </c>
      <c r="C6348" s="0" t="s">
        <v>78</v>
      </c>
      <c r="D6348" s="0" t="s">
        <v>102</v>
      </c>
      <c r="E6348" s="14" t="n">
        <v>45062</v>
      </c>
      <c r="F6348" s="14" t="n">
        <v>45064</v>
      </c>
      <c r="G6348" s="0" t="n">
        <v>48</v>
      </c>
      <c r="H6348" s="0" t="n">
        <v>71</v>
      </c>
      <c r="I6348" s="0" t="n">
        <v>55</v>
      </c>
      <c r="J6348" s="0" t="n">
        <v>1231</v>
      </c>
      <c r="K6348" s="0" t="n">
        <v>1438</v>
      </c>
      <c r="L6348" s="15" t="s">
        <v>97</v>
      </c>
      <c r="M6348" s="0" t="n">
        <v>2</v>
      </c>
      <c r="N6348" s="16" t="n">
        <f aca="false">I6348*K6348</f>
        <v>79090</v>
      </c>
      <c r="O6348" s="16" t="n">
        <f aca="false">I6348*(K6348-J6348)</f>
        <v>11385</v>
      </c>
      <c r="P6348" s="15" t="n">
        <f aca="false">K6348-J6348</f>
        <v>207</v>
      </c>
      <c r="Q6348" s="0" t="str">
        <f aca="false">IF(G6348=0,"Out of stock",IF(G6348&lt;H6348,"Understocked",IF(G6348&gt;Summary!$B$6*H6348,"Overstocked","Healthy")))</f>
        <v>Understocked</v>
      </c>
      <c r="R6348" s="0" t="str">
        <f aca="false">IF(I6348&gt;=Summary!$B$7,"Fast",IF(I6348&lt;Summary!$B$8,"Slow","Medium"))</f>
        <v>Slow</v>
      </c>
      <c r="S6348" s="15" t="n">
        <f aca="false">IF(M6348&gt;Summary!$B$5,1,0)</f>
        <v>0</v>
      </c>
      <c r="T6348" s="16" t="n">
        <f aca="false">IF(Q6348="Overstocked",(G6348-Summary!$B$6*H6348)*J6348,0)</f>
        <v>0</v>
      </c>
    </row>
    <row r="6349" customFormat="false" ht="15" hidden="false" customHeight="false" outlineLevel="0" collapsed="false">
      <c r="A6349" s="0" t="s">
        <v>6447</v>
      </c>
      <c r="B6349" s="0" t="s">
        <v>115</v>
      </c>
      <c r="C6349" s="0" t="s">
        <v>104</v>
      </c>
      <c r="D6349" s="0" t="s">
        <v>86</v>
      </c>
      <c r="E6349" s="14" t="n">
        <v>45567</v>
      </c>
      <c r="F6349" s="14" t="n">
        <v>45571</v>
      </c>
      <c r="G6349" s="0" t="n">
        <v>495</v>
      </c>
      <c r="H6349" s="0" t="n">
        <v>92</v>
      </c>
      <c r="I6349" s="0" t="n">
        <v>236</v>
      </c>
      <c r="J6349" s="0" t="n">
        <v>819</v>
      </c>
      <c r="K6349" s="0" t="n">
        <v>888</v>
      </c>
      <c r="L6349" s="15" t="s">
        <v>82</v>
      </c>
      <c r="M6349" s="0" t="n">
        <v>4</v>
      </c>
      <c r="N6349" s="16" t="n">
        <f aca="false">I6349*K6349</f>
        <v>209568</v>
      </c>
      <c r="O6349" s="16" t="n">
        <f aca="false">I6349*(K6349-J6349)</f>
        <v>16284</v>
      </c>
      <c r="P6349" s="15" t="n">
        <f aca="false">K6349-J6349</f>
        <v>69</v>
      </c>
      <c r="Q6349" s="0" t="str">
        <f aca="false">IF(G6349=0,"Out of stock",IF(G6349&lt;H6349,"Understocked",IF(G6349&gt;Summary!$B$6*H6349,"Overstocked","Healthy")))</f>
        <v>Overstocked</v>
      </c>
      <c r="R6349" s="0" t="str">
        <f aca="false">IF(I6349&gt;=Summary!$B$7,"Fast",IF(I6349&lt;Summary!$B$8,"Slow","Medium"))</f>
        <v>Fast</v>
      </c>
      <c r="S6349" s="15" t="n">
        <f aca="false">IF(M6349&gt;Summary!$B$5,1,0)</f>
        <v>0</v>
      </c>
      <c r="T6349" s="16" t="n">
        <f aca="false">IF(Q6349="Overstocked",(G6349-Summary!$B$6*H6349)*J6349,0)</f>
        <v>104013</v>
      </c>
    </row>
    <row r="6350" customFormat="false" ht="15" hidden="false" customHeight="false" outlineLevel="0" collapsed="false">
      <c r="A6350" s="0" t="s">
        <v>6448</v>
      </c>
      <c r="B6350" s="0" t="s">
        <v>113</v>
      </c>
      <c r="C6350" s="0" t="s">
        <v>85</v>
      </c>
      <c r="D6350" s="0" t="s">
        <v>102</v>
      </c>
      <c r="E6350" s="14" t="n">
        <v>45321</v>
      </c>
      <c r="F6350" s="14" t="n">
        <v>45329</v>
      </c>
      <c r="G6350" s="0" t="n">
        <v>390</v>
      </c>
      <c r="H6350" s="0" t="n">
        <v>84</v>
      </c>
      <c r="I6350" s="0" t="n">
        <v>199</v>
      </c>
      <c r="J6350" s="0" t="n">
        <v>768</v>
      </c>
      <c r="K6350" s="0" t="n">
        <v>925</v>
      </c>
      <c r="L6350" s="15" t="s">
        <v>93</v>
      </c>
      <c r="M6350" s="0" t="n">
        <v>8</v>
      </c>
      <c r="N6350" s="16" t="n">
        <f aca="false">I6350*K6350</f>
        <v>184075</v>
      </c>
      <c r="O6350" s="16" t="n">
        <f aca="false">I6350*(K6350-J6350)</f>
        <v>31243</v>
      </c>
      <c r="P6350" s="15" t="n">
        <f aca="false">K6350-J6350</f>
        <v>157</v>
      </c>
      <c r="Q6350" s="0" t="str">
        <f aca="false">IF(G6350=0,"Out of stock",IF(G6350&lt;H6350,"Understocked",IF(G6350&gt;Summary!$B$6*H6350,"Overstocked","Healthy")))</f>
        <v>Overstocked</v>
      </c>
      <c r="R6350" s="0" t="str">
        <f aca="false">IF(I6350&gt;=Summary!$B$7,"Fast",IF(I6350&lt;Summary!$B$8,"Slow","Medium"))</f>
        <v>Medium</v>
      </c>
      <c r="S6350" s="15" t="n">
        <f aca="false">IF(M6350&gt;Summary!$B$5,1,0)</f>
        <v>1</v>
      </c>
      <c r="T6350" s="16" t="n">
        <f aca="false">IF(Q6350="Overstocked",(G6350-Summary!$B$6*H6350)*J6350,0)</f>
        <v>41472</v>
      </c>
    </row>
    <row r="6351" customFormat="false" ht="15" hidden="false" customHeight="false" outlineLevel="0" collapsed="false">
      <c r="A6351" s="0" t="s">
        <v>6449</v>
      </c>
      <c r="B6351" s="0" t="s">
        <v>77</v>
      </c>
      <c r="C6351" s="0" t="s">
        <v>104</v>
      </c>
      <c r="D6351" s="0" t="s">
        <v>92</v>
      </c>
      <c r="E6351" s="14" t="n">
        <v>45313</v>
      </c>
      <c r="F6351" s="14" t="n">
        <v>45323</v>
      </c>
      <c r="G6351" s="0" t="n">
        <v>116</v>
      </c>
      <c r="H6351" s="0" t="n">
        <v>133</v>
      </c>
      <c r="I6351" s="0" t="n">
        <v>255</v>
      </c>
      <c r="J6351" s="0" t="n">
        <v>909</v>
      </c>
      <c r="K6351" s="0" t="n">
        <v>1312</v>
      </c>
      <c r="L6351" s="15" t="s">
        <v>80</v>
      </c>
      <c r="M6351" s="0" t="n">
        <v>10</v>
      </c>
      <c r="N6351" s="16" t="n">
        <f aca="false">I6351*K6351</f>
        <v>334560</v>
      </c>
      <c r="O6351" s="16" t="n">
        <f aca="false">I6351*(K6351-J6351)</f>
        <v>102765</v>
      </c>
      <c r="P6351" s="15" t="n">
        <f aca="false">K6351-J6351</f>
        <v>403</v>
      </c>
      <c r="Q6351" s="0" t="str">
        <f aca="false">IF(G6351=0,"Out of stock",IF(G6351&lt;H6351,"Understocked",IF(G6351&gt;Summary!$B$6*H6351,"Overstocked","Healthy")))</f>
        <v>Understocked</v>
      </c>
      <c r="R6351" s="0" t="str">
        <f aca="false">IF(I6351&gt;=Summary!$B$7,"Fast",IF(I6351&lt;Summary!$B$8,"Slow","Medium"))</f>
        <v>Fast</v>
      </c>
      <c r="S6351" s="15" t="n">
        <f aca="false">IF(M6351&gt;Summary!$B$5,1,0)</f>
        <v>1</v>
      </c>
      <c r="T6351" s="16" t="n">
        <f aca="false">IF(Q6351="Overstocked",(G6351-Summary!$B$6*H6351)*J6351,0)</f>
        <v>0</v>
      </c>
    </row>
    <row r="6352" customFormat="false" ht="15" hidden="false" customHeight="false" outlineLevel="0" collapsed="false">
      <c r="A6352" s="0" t="s">
        <v>6450</v>
      </c>
      <c r="B6352" s="0" t="s">
        <v>77</v>
      </c>
      <c r="C6352" s="0" t="s">
        <v>85</v>
      </c>
      <c r="D6352" s="0" t="s">
        <v>92</v>
      </c>
      <c r="E6352" s="14" t="n">
        <v>45453</v>
      </c>
      <c r="F6352" s="14" t="n">
        <v>45457</v>
      </c>
      <c r="G6352" s="0" t="n">
        <v>372</v>
      </c>
      <c r="H6352" s="0" t="n">
        <v>88</v>
      </c>
      <c r="I6352" s="0" t="n">
        <v>32</v>
      </c>
      <c r="J6352" s="0" t="n">
        <v>415</v>
      </c>
      <c r="K6352" s="0" t="n">
        <v>532</v>
      </c>
      <c r="L6352" s="15" t="s">
        <v>80</v>
      </c>
      <c r="M6352" s="0" t="n">
        <v>4</v>
      </c>
      <c r="N6352" s="16" t="n">
        <f aca="false">I6352*K6352</f>
        <v>17024</v>
      </c>
      <c r="O6352" s="16" t="n">
        <f aca="false">I6352*(K6352-J6352)</f>
        <v>3744</v>
      </c>
      <c r="P6352" s="15" t="n">
        <f aca="false">K6352-J6352</f>
        <v>117</v>
      </c>
      <c r="Q6352" s="0" t="str">
        <f aca="false">IF(G6352=0,"Out of stock",IF(G6352&lt;H6352,"Understocked",IF(G6352&gt;Summary!$B$6*H6352,"Overstocked","Healthy")))</f>
        <v>Overstocked</v>
      </c>
      <c r="R6352" s="0" t="str">
        <f aca="false">IF(I6352&gt;=Summary!$B$7,"Fast",IF(I6352&lt;Summary!$B$8,"Slow","Medium"))</f>
        <v>Slow</v>
      </c>
      <c r="S6352" s="15" t="n">
        <f aca="false">IF(M6352&gt;Summary!$B$5,1,0)</f>
        <v>0</v>
      </c>
      <c r="T6352" s="16" t="n">
        <f aca="false">IF(Q6352="Overstocked",(G6352-Summary!$B$6*H6352)*J6352,0)</f>
        <v>8300</v>
      </c>
    </row>
    <row r="6353" customFormat="false" ht="15" hidden="false" customHeight="false" outlineLevel="0" collapsed="false">
      <c r="A6353" s="0" t="s">
        <v>6451</v>
      </c>
      <c r="B6353" s="0" t="s">
        <v>84</v>
      </c>
      <c r="C6353" s="0" t="s">
        <v>96</v>
      </c>
      <c r="D6353" s="0" t="s">
        <v>90</v>
      </c>
      <c r="E6353" s="14" t="n">
        <v>44960</v>
      </c>
      <c r="F6353" s="14" t="n">
        <v>44966</v>
      </c>
      <c r="G6353" s="0" t="n">
        <v>175</v>
      </c>
      <c r="H6353" s="0" t="n">
        <v>72</v>
      </c>
      <c r="I6353" s="0" t="n">
        <v>158</v>
      </c>
      <c r="J6353" s="0" t="n">
        <v>1138</v>
      </c>
      <c r="K6353" s="0" t="n">
        <v>1448</v>
      </c>
      <c r="L6353" s="15" t="s">
        <v>97</v>
      </c>
      <c r="M6353" s="0" t="n">
        <v>6</v>
      </c>
      <c r="N6353" s="16" t="n">
        <f aca="false">I6353*K6353</f>
        <v>228784</v>
      </c>
      <c r="O6353" s="16" t="n">
        <f aca="false">I6353*(K6353-J6353)</f>
        <v>48980</v>
      </c>
      <c r="P6353" s="15" t="n">
        <f aca="false">K6353-J6353</f>
        <v>310</v>
      </c>
      <c r="Q6353" s="0" t="str">
        <f aca="false">IF(G6353=0,"Out of stock",IF(G6353&lt;H6353,"Understocked",IF(G6353&gt;Summary!$B$6*H6353,"Overstocked","Healthy")))</f>
        <v>Healthy</v>
      </c>
      <c r="R6353" s="0" t="str">
        <f aca="false">IF(I6353&gt;=Summary!$B$7,"Fast",IF(I6353&lt;Summary!$B$8,"Slow","Medium"))</f>
        <v>Medium</v>
      </c>
      <c r="S6353" s="15" t="n">
        <f aca="false">IF(M6353&gt;Summary!$B$5,1,0)</f>
        <v>0</v>
      </c>
      <c r="T6353" s="16" t="n">
        <f aca="false">IF(Q6353="Overstocked",(G6353-Summary!$B$6*H6353)*J6353,0)</f>
        <v>0</v>
      </c>
    </row>
    <row r="6354" customFormat="false" ht="15" hidden="false" customHeight="false" outlineLevel="0" collapsed="false">
      <c r="A6354" s="0" t="s">
        <v>6452</v>
      </c>
      <c r="B6354" s="0" t="s">
        <v>89</v>
      </c>
      <c r="C6354" s="0" t="s">
        <v>104</v>
      </c>
      <c r="D6354" s="0" t="s">
        <v>79</v>
      </c>
      <c r="E6354" s="14" t="n">
        <v>45189</v>
      </c>
      <c r="F6354" s="14" t="n">
        <v>45195</v>
      </c>
      <c r="G6354" s="0" t="n">
        <v>242</v>
      </c>
      <c r="H6354" s="0" t="n">
        <v>69</v>
      </c>
      <c r="I6354" s="0" t="n">
        <v>215</v>
      </c>
      <c r="J6354" s="0" t="n">
        <v>1401</v>
      </c>
      <c r="K6354" s="0" t="n">
        <v>1705</v>
      </c>
      <c r="L6354" s="15" t="s">
        <v>93</v>
      </c>
      <c r="M6354" s="0" t="n">
        <v>6</v>
      </c>
      <c r="N6354" s="16" t="n">
        <f aca="false">I6354*K6354</f>
        <v>366575</v>
      </c>
      <c r="O6354" s="16" t="n">
        <f aca="false">I6354*(K6354-J6354)</f>
        <v>65360</v>
      </c>
      <c r="P6354" s="15" t="n">
        <f aca="false">K6354-J6354</f>
        <v>304</v>
      </c>
      <c r="Q6354" s="0" t="str">
        <f aca="false">IF(G6354=0,"Out of stock",IF(G6354&lt;H6354,"Understocked",IF(G6354&gt;Summary!$B$6*H6354,"Overstocked","Healthy")))</f>
        <v>Healthy</v>
      </c>
      <c r="R6354" s="0" t="str">
        <f aca="false">IF(I6354&gt;=Summary!$B$7,"Fast",IF(I6354&lt;Summary!$B$8,"Slow","Medium"))</f>
        <v>Fast</v>
      </c>
      <c r="S6354" s="15" t="n">
        <f aca="false">IF(M6354&gt;Summary!$B$5,1,0)</f>
        <v>0</v>
      </c>
      <c r="T6354" s="16" t="n">
        <f aca="false">IF(Q6354="Overstocked",(G6354-Summary!$B$6*H6354)*J6354,0)</f>
        <v>0</v>
      </c>
    </row>
    <row r="6355" customFormat="false" ht="15" hidden="false" customHeight="false" outlineLevel="0" collapsed="false">
      <c r="A6355" s="0" t="s">
        <v>6453</v>
      </c>
      <c r="B6355" s="0" t="s">
        <v>113</v>
      </c>
      <c r="C6355" s="0" t="s">
        <v>85</v>
      </c>
      <c r="D6355" s="0" t="s">
        <v>102</v>
      </c>
      <c r="E6355" s="14" t="n">
        <v>44997</v>
      </c>
      <c r="F6355" s="14" t="n">
        <v>45004</v>
      </c>
      <c r="G6355" s="0" t="n">
        <v>452</v>
      </c>
      <c r="H6355" s="0" t="n">
        <v>123</v>
      </c>
      <c r="I6355" s="0" t="n">
        <v>69</v>
      </c>
      <c r="J6355" s="0" t="n">
        <v>1013</v>
      </c>
      <c r="K6355" s="0" t="n">
        <v>1208</v>
      </c>
      <c r="L6355" s="15" t="s">
        <v>97</v>
      </c>
      <c r="M6355" s="0" t="n">
        <v>7</v>
      </c>
      <c r="N6355" s="16" t="n">
        <f aca="false">I6355*K6355</f>
        <v>83352</v>
      </c>
      <c r="O6355" s="16" t="n">
        <f aca="false">I6355*(K6355-J6355)</f>
        <v>13455</v>
      </c>
      <c r="P6355" s="15" t="n">
        <f aca="false">K6355-J6355</f>
        <v>195</v>
      </c>
      <c r="Q6355" s="0" t="str">
        <f aca="false">IF(G6355=0,"Out of stock",IF(G6355&lt;H6355,"Understocked",IF(G6355&gt;Summary!$B$6*H6355,"Overstocked","Healthy")))</f>
        <v>Healthy</v>
      </c>
      <c r="R6355" s="0" t="str">
        <f aca="false">IF(I6355&gt;=Summary!$B$7,"Fast",IF(I6355&lt;Summary!$B$8,"Slow","Medium"))</f>
        <v>Slow</v>
      </c>
      <c r="S6355" s="15" t="n">
        <f aca="false">IF(M6355&gt;Summary!$B$5,1,0)</f>
        <v>0</v>
      </c>
      <c r="T6355" s="16" t="n">
        <f aca="false">IF(Q6355="Overstocked",(G6355-Summary!$B$6*H6355)*J6355,0)</f>
        <v>0</v>
      </c>
    </row>
    <row r="6356" customFormat="false" ht="15" hidden="false" customHeight="false" outlineLevel="0" collapsed="false">
      <c r="A6356" s="0" t="s">
        <v>6454</v>
      </c>
      <c r="B6356" s="0" t="s">
        <v>95</v>
      </c>
      <c r="C6356" s="0" t="s">
        <v>78</v>
      </c>
      <c r="D6356" s="0" t="s">
        <v>102</v>
      </c>
      <c r="E6356" s="14" t="n">
        <v>45611</v>
      </c>
      <c r="F6356" s="14" t="n">
        <v>45614</v>
      </c>
      <c r="G6356" s="0" t="n">
        <v>326</v>
      </c>
      <c r="H6356" s="0" t="n">
        <v>109</v>
      </c>
      <c r="I6356" s="0" t="n">
        <v>185</v>
      </c>
      <c r="J6356" s="0" t="n">
        <v>1546</v>
      </c>
      <c r="K6356" s="0" t="n">
        <v>1906</v>
      </c>
      <c r="L6356" s="15" t="s">
        <v>87</v>
      </c>
      <c r="M6356" s="0" t="n">
        <v>3</v>
      </c>
      <c r="N6356" s="16" t="n">
        <f aca="false">I6356*K6356</f>
        <v>352610</v>
      </c>
      <c r="O6356" s="16" t="n">
        <f aca="false">I6356*(K6356-J6356)</f>
        <v>66600</v>
      </c>
      <c r="P6356" s="15" t="n">
        <f aca="false">K6356-J6356</f>
        <v>360</v>
      </c>
      <c r="Q6356" s="0" t="str">
        <f aca="false">IF(G6356=0,"Out of stock",IF(G6356&lt;H6356,"Understocked",IF(G6356&gt;Summary!$B$6*H6356,"Overstocked","Healthy")))</f>
        <v>Healthy</v>
      </c>
      <c r="R6356" s="0" t="str">
        <f aca="false">IF(I6356&gt;=Summary!$B$7,"Fast",IF(I6356&lt;Summary!$B$8,"Slow","Medium"))</f>
        <v>Medium</v>
      </c>
      <c r="S6356" s="15" t="n">
        <f aca="false">IF(M6356&gt;Summary!$B$5,1,0)</f>
        <v>0</v>
      </c>
      <c r="T6356" s="16" t="n">
        <f aca="false">IF(Q6356="Overstocked",(G6356-Summary!$B$6*H6356)*J6356,0)</f>
        <v>0</v>
      </c>
    </row>
    <row r="6357" customFormat="false" ht="15" hidden="false" customHeight="false" outlineLevel="0" collapsed="false">
      <c r="A6357" s="0" t="s">
        <v>6455</v>
      </c>
      <c r="B6357" s="0" t="s">
        <v>77</v>
      </c>
      <c r="C6357" s="0" t="s">
        <v>78</v>
      </c>
      <c r="D6357" s="0" t="s">
        <v>86</v>
      </c>
      <c r="E6357" s="14" t="n">
        <v>45405</v>
      </c>
      <c r="F6357" s="14" t="n">
        <v>45412</v>
      </c>
      <c r="G6357" s="0" t="n">
        <v>423</v>
      </c>
      <c r="H6357" s="0" t="n">
        <v>67</v>
      </c>
      <c r="I6357" s="0" t="n">
        <v>244</v>
      </c>
      <c r="J6357" s="0" t="n">
        <v>1515</v>
      </c>
      <c r="K6357" s="0" t="n">
        <v>1736</v>
      </c>
      <c r="L6357" s="15" t="s">
        <v>93</v>
      </c>
      <c r="M6357" s="0" t="n">
        <v>7</v>
      </c>
      <c r="N6357" s="16" t="n">
        <f aca="false">I6357*K6357</f>
        <v>423584</v>
      </c>
      <c r="O6357" s="16" t="n">
        <f aca="false">I6357*(K6357-J6357)</f>
        <v>53924</v>
      </c>
      <c r="P6357" s="15" t="n">
        <f aca="false">K6357-J6357</f>
        <v>221</v>
      </c>
      <c r="Q6357" s="0" t="str">
        <f aca="false">IF(G6357=0,"Out of stock",IF(G6357&lt;H6357,"Understocked",IF(G6357&gt;Summary!$B$6*H6357,"Overstocked","Healthy")))</f>
        <v>Overstocked</v>
      </c>
      <c r="R6357" s="0" t="str">
        <f aca="false">IF(I6357&gt;=Summary!$B$7,"Fast",IF(I6357&lt;Summary!$B$8,"Slow","Medium"))</f>
        <v>Fast</v>
      </c>
      <c r="S6357" s="15" t="n">
        <f aca="false">IF(M6357&gt;Summary!$B$5,1,0)</f>
        <v>0</v>
      </c>
      <c r="T6357" s="16" t="n">
        <f aca="false">IF(Q6357="Overstocked",(G6357-Summary!$B$6*H6357)*J6357,0)</f>
        <v>234825</v>
      </c>
    </row>
    <row r="6358" customFormat="false" ht="15" hidden="false" customHeight="false" outlineLevel="0" collapsed="false">
      <c r="A6358" s="0" t="s">
        <v>6456</v>
      </c>
      <c r="B6358" s="0" t="s">
        <v>89</v>
      </c>
      <c r="C6358" s="0" t="s">
        <v>78</v>
      </c>
      <c r="D6358" s="0" t="s">
        <v>102</v>
      </c>
      <c r="E6358" s="14" t="n">
        <v>45221</v>
      </c>
      <c r="F6358" s="14" t="n">
        <v>45223</v>
      </c>
      <c r="G6358" s="0" t="n">
        <v>368</v>
      </c>
      <c r="H6358" s="0" t="n">
        <v>106</v>
      </c>
      <c r="I6358" s="0" t="n">
        <v>270</v>
      </c>
      <c r="J6358" s="0" t="n">
        <v>1291</v>
      </c>
      <c r="K6358" s="0" t="n">
        <v>1726</v>
      </c>
      <c r="L6358" s="15" t="s">
        <v>80</v>
      </c>
      <c r="M6358" s="0" t="n">
        <v>2</v>
      </c>
      <c r="N6358" s="16" t="n">
        <f aca="false">I6358*K6358</f>
        <v>466020</v>
      </c>
      <c r="O6358" s="16" t="n">
        <f aca="false">I6358*(K6358-J6358)</f>
        <v>117450</v>
      </c>
      <c r="P6358" s="15" t="n">
        <f aca="false">K6358-J6358</f>
        <v>435</v>
      </c>
      <c r="Q6358" s="0" t="str">
        <f aca="false">IF(G6358=0,"Out of stock",IF(G6358&lt;H6358,"Understocked",IF(G6358&gt;Summary!$B$6*H6358,"Overstocked","Healthy")))</f>
        <v>Healthy</v>
      </c>
      <c r="R6358" s="0" t="str">
        <f aca="false">IF(I6358&gt;=Summary!$B$7,"Fast",IF(I6358&lt;Summary!$B$8,"Slow","Medium"))</f>
        <v>Fast</v>
      </c>
      <c r="S6358" s="15" t="n">
        <f aca="false">IF(M6358&gt;Summary!$B$5,1,0)</f>
        <v>0</v>
      </c>
      <c r="T6358" s="16" t="n">
        <f aca="false">IF(Q6358="Overstocked",(G6358-Summary!$B$6*H6358)*J6358,0)</f>
        <v>0</v>
      </c>
    </row>
    <row r="6359" customFormat="false" ht="15" hidden="false" customHeight="false" outlineLevel="0" collapsed="false">
      <c r="A6359" s="0" t="s">
        <v>6457</v>
      </c>
      <c r="B6359" s="0" t="s">
        <v>84</v>
      </c>
      <c r="C6359" s="0" t="s">
        <v>78</v>
      </c>
      <c r="D6359" s="0" t="s">
        <v>90</v>
      </c>
      <c r="E6359" s="14" t="n">
        <v>45604</v>
      </c>
      <c r="F6359" s="14" t="n">
        <v>45606</v>
      </c>
      <c r="G6359" s="0" t="n">
        <v>250</v>
      </c>
      <c r="H6359" s="0" t="n">
        <v>73</v>
      </c>
      <c r="I6359" s="0" t="n">
        <v>170</v>
      </c>
      <c r="J6359" s="0" t="n">
        <v>783</v>
      </c>
      <c r="K6359" s="0" t="n">
        <v>1200</v>
      </c>
      <c r="L6359" s="15" t="s">
        <v>97</v>
      </c>
      <c r="M6359" s="0" t="n">
        <v>2</v>
      </c>
      <c r="N6359" s="16" t="n">
        <f aca="false">I6359*K6359</f>
        <v>204000</v>
      </c>
      <c r="O6359" s="16" t="n">
        <f aca="false">I6359*(K6359-J6359)</f>
        <v>70890</v>
      </c>
      <c r="P6359" s="15" t="n">
        <f aca="false">K6359-J6359</f>
        <v>417</v>
      </c>
      <c r="Q6359" s="0" t="str">
        <f aca="false">IF(G6359=0,"Out of stock",IF(G6359&lt;H6359,"Understocked",IF(G6359&gt;Summary!$B$6*H6359,"Overstocked","Healthy")))</f>
        <v>Healthy</v>
      </c>
      <c r="R6359" s="0" t="str">
        <f aca="false">IF(I6359&gt;=Summary!$B$7,"Fast",IF(I6359&lt;Summary!$B$8,"Slow","Medium"))</f>
        <v>Medium</v>
      </c>
      <c r="S6359" s="15" t="n">
        <f aca="false">IF(M6359&gt;Summary!$B$5,1,0)</f>
        <v>0</v>
      </c>
      <c r="T6359" s="16" t="n">
        <f aca="false">IF(Q6359="Overstocked",(G6359-Summary!$B$6*H6359)*J6359,0)</f>
        <v>0</v>
      </c>
    </row>
    <row r="6360" customFormat="false" ht="15" hidden="false" customHeight="false" outlineLevel="0" collapsed="false">
      <c r="A6360" s="0" t="s">
        <v>6458</v>
      </c>
      <c r="B6360" s="0" t="s">
        <v>113</v>
      </c>
      <c r="C6360" s="0" t="s">
        <v>85</v>
      </c>
      <c r="D6360" s="0" t="s">
        <v>86</v>
      </c>
      <c r="E6360" s="14" t="n">
        <v>44977</v>
      </c>
      <c r="F6360" s="14" t="n">
        <v>44985</v>
      </c>
      <c r="G6360" s="0" t="n">
        <v>253</v>
      </c>
      <c r="H6360" s="0" t="n">
        <v>94</v>
      </c>
      <c r="I6360" s="0" t="n">
        <v>18</v>
      </c>
      <c r="J6360" s="0" t="n">
        <v>438</v>
      </c>
      <c r="K6360" s="0" t="n">
        <v>709</v>
      </c>
      <c r="L6360" s="15" t="s">
        <v>87</v>
      </c>
      <c r="M6360" s="0" t="n">
        <v>8</v>
      </c>
      <c r="N6360" s="16" t="n">
        <f aca="false">I6360*K6360</f>
        <v>12762</v>
      </c>
      <c r="O6360" s="16" t="n">
        <f aca="false">I6360*(K6360-J6360)</f>
        <v>4878</v>
      </c>
      <c r="P6360" s="15" t="n">
        <f aca="false">K6360-J6360</f>
        <v>271</v>
      </c>
      <c r="Q6360" s="0" t="str">
        <f aca="false">IF(G6360=0,"Out of stock",IF(G6360&lt;H6360,"Understocked",IF(G6360&gt;Summary!$B$6*H6360,"Overstocked","Healthy")))</f>
        <v>Healthy</v>
      </c>
      <c r="R6360" s="0" t="str">
        <f aca="false">IF(I6360&gt;=Summary!$B$7,"Fast",IF(I6360&lt;Summary!$B$8,"Slow","Medium"))</f>
        <v>Slow</v>
      </c>
      <c r="S6360" s="15" t="n">
        <f aca="false">IF(M6360&gt;Summary!$B$5,1,0)</f>
        <v>1</v>
      </c>
      <c r="T6360" s="16" t="n">
        <f aca="false">IF(Q6360="Overstocked",(G6360-Summary!$B$6*H6360)*J6360,0)</f>
        <v>0</v>
      </c>
    </row>
    <row r="6361" customFormat="false" ht="15" hidden="false" customHeight="false" outlineLevel="0" collapsed="false">
      <c r="A6361" s="0" t="s">
        <v>6459</v>
      </c>
      <c r="B6361" s="0" t="s">
        <v>115</v>
      </c>
      <c r="C6361" s="0" t="s">
        <v>85</v>
      </c>
      <c r="D6361" s="0" t="s">
        <v>90</v>
      </c>
      <c r="E6361" s="14" t="n">
        <v>45153</v>
      </c>
      <c r="F6361" s="14" t="n">
        <v>45154</v>
      </c>
      <c r="G6361" s="0" t="n">
        <v>83</v>
      </c>
      <c r="H6361" s="0" t="n">
        <v>70</v>
      </c>
      <c r="I6361" s="0" t="n">
        <v>118</v>
      </c>
      <c r="J6361" s="0" t="n">
        <v>423</v>
      </c>
      <c r="K6361" s="0" t="n">
        <v>568</v>
      </c>
      <c r="L6361" s="15" t="s">
        <v>82</v>
      </c>
      <c r="M6361" s="0" t="n">
        <v>1</v>
      </c>
      <c r="N6361" s="16" t="n">
        <f aca="false">I6361*K6361</f>
        <v>67024</v>
      </c>
      <c r="O6361" s="16" t="n">
        <f aca="false">I6361*(K6361-J6361)</f>
        <v>17110</v>
      </c>
      <c r="P6361" s="15" t="n">
        <f aca="false">K6361-J6361</f>
        <v>145</v>
      </c>
      <c r="Q6361" s="0" t="str">
        <f aca="false">IF(G6361=0,"Out of stock",IF(G6361&lt;H6361,"Understocked",IF(G6361&gt;Summary!$B$6*H6361,"Overstocked","Healthy")))</f>
        <v>Healthy</v>
      </c>
      <c r="R6361" s="0" t="str">
        <f aca="false">IF(I6361&gt;=Summary!$B$7,"Fast",IF(I6361&lt;Summary!$B$8,"Slow","Medium"))</f>
        <v>Medium</v>
      </c>
      <c r="S6361" s="15" t="n">
        <f aca="false">IF(M6361&gt;Summary!$B$5,1,0)</f>
        <v>0</v>
      </c>
      <c r="T6361" s="16" t="n">
        <f aca="false">IF(Q6361="Overstocked",(G6361-Summary!$B$6*H6361)*J6361,0)</f>
        <v>0</v>
      </c>
    </row>
    <row r="6362" customFormat="false" ht="15" hidden="false" customHeight="false" outlineLevel="0" collapsed="false">
      <c r="A6362" s="0" t="s">
        <v>6460</v>
      </c>
      <c r="B6362" s="0" t="s">
        <v>89</v>
      </c>
      <c r="C6362" s="0" t="s">
        <v>96</v>
      </c>
      <c r="D6362" s="0" t="s">
        <v>102</v>
      </c>
      <c r="E6362" s="14" t="n">
        <v>45546</v>
      </c>
      <c r="F6362" s="14" t="n">
        <v>45554</v>
      </c>
      <c r="G6362" s="0" t="n">
        <v>257</v>
      </c>
      <c r="H6362" s="0" t="n">
        <v>128</v>
      </c>
      <c r="I6362" s="0" t="n">
        <v>201</v>
      </c>
      <c r="J6362" s="0" t="n">
        <v>1764</v>
      </c>
      <c r="K6362" s="0" t="n">
        <v>2008</v>
      </c>
      <c r="L6362" s="15" t="s">
        <v>82</v>
      </c>
      <c r="M6362" s="0" t="n">
        <v>8</v>
      </c>
      <c r="N6362" s="16" t="n">
        <f aca="false">I6362*K6362</f>
        <v>403608</v>
      </c>
      <c r="O6362" s="16" t="n">
        <f aca="false">I6362*(K6362-J6362)</f>
        <v>49044</v>
      </c>
      <c r="P6362" s="15" t="n">
        <f aca="false">K6362-J6362</f>
        <v>244</v>
      </c>
      <c r="Q6362" s="0" t="str">
        <f aca="false">IF(G6362=0,"Out of stock",IF(G6362&lt;H6362,"Understocked",IF(G6362&gt;Summary!$B$6*H6362,"Overstocked","Healthy")))</f>
        <v>Healthy</v>
      </c>
      <c r="R6362" s="0" t="str">
        <f aca="false">IF(I6362&gt;=Summary!$B$7,"Fast",IF(I6362&lt;Summary!$B$8,"Slow","Medium"))</f>
        <v>Fast</v>
      </c>
      <c r="S6362" s="15" t="n">
        <f aca="false">IF(M6362&gt;Summary!$B$5,1,0)</f>
        <v>1</v>
      </c>
      <c r="T6362" s="16" t="n">
        <f aca="false">IF(Q6362="Overstocked",(G6362-Summary!$B$6*H6362)*J6362,0)</f>
        <v>0</v>
      </c>
    </row>
    <row r="6363" customFormat="false" ht="15" hidden="false" customHeight="false" outlineLevel="0" collapsed="false">
      <c r="A6363" s="0" t="s">
        <v>6461</v>
      </c>
      <c r="B6363" s="0" t="s">
        <v>95</v>
      </c>
      <c r="C6363" s="0" t="s">
        <v>78</v>
      </c>
      <c r="D6363" s="0" t="s">
        <v>79</v>
      </c>
      <c r="E6363" s="14" t="n">
        <v>44993</v>
      </c>
      <c r="F6363" s="14" t="n">
        <v>45002</v>
      </c>
      <c r="G6363" s="0" t="n">
        <v>268</v>
      </c>
      <c r="H6363" s="0" t="n">
        <v>95</v>
      </c>
      <c r="I6363" s="0" t="n">
        <v>248</v>
      </c>
      <c r="J6363" s="0" t="n">
        <v>1708</v>
      </c>
      <c r="K6363" s="0" t="n">
        <v>1878</v>
      </c>
      <c r="L6363" s="15" t="s">
        <v>97</v>
      </c>
      <c r="M6363" s="0" t="n">
        <v>9</v>
      </c>
      <c r="N6363" s="16" t="n">
        <f aca="false">I6363*K6363</f>
        <v>465744</v>
      </c>
      <c r="O6363" s="16" t="n">
        <f aca="false">I6363*(K6363-J6363)</f>
        <v>42160</v>
      </c>
      <c r="P6363" s="15" t="n">
        <f aca="false">K6363-J6363</f>
        <v>170</v>
      </c>
      <c r="Q6363" s="0" t="str">
        <f aca="false">IF(G6363=0,"Out of stock",IF(G6363&lt;H6363,"Understocked",IF(G6363&gt;Summary!$B$6*H6363,"Overstocked","Healthy")))</f>
        <v>Healthy</v>
      </c>
      <c r="R6363" s="0" t="str">
        <f aca="false">IF(I6363&gt;=Summary!$B$7,"Fast",IF(I6363&lt;Summary!$B$8,"Slow","Medium"))</f>
        <v>Fast</v>
      </c>
      <c r="S6363" s="15" t="n">
        <f aca="false">IF(M6363&gt;Summary!$B$5,1,0)</f>
        <v>1</v>
      </c>
      <c r="T6363" s="16" t="n">
        <f aca="false">IF(Q6363="Overstocked",(G6363-Summary!$B$6*H6363)*J6363,0)</f>
        <v>0</v>
      </c>
    </row>
    <row r="6364" customFormat="false" ht="15" hidden="false" customHeight="false" outlineLevel="0" collapsed="false">
      <c r="A6364" s="0" t="s">
        <v>6462</v>
      </c>
      <c r="B6364" s="0" t="s">
        <v>115</v>
      </c>
      <c r="C6364" s="0" t="s">
        <v>96</v>
      </c>
      <c r="D6364" s="0" t="s">
        <v>92</v>
      </c>
      <c r="E6364" s="14" t="n">
        <v>45116</v>
      </c>
      <c r="F6364" s="14" t="n">
        <v>45122</v>
      </c>
      <c r="G6364" s="0" t="n">
        <v>447</v>
      </c>
      <c r="H6364" s="0" t="n">
        <v>80</v>
      </c>
      <c r="I6364" s="0" t="n">
        <v>4</v>
      </c>
      <c r="J6364" s="0" t="n">
        <v>545</v>
      </c>
      <c r="K6364" s="0" t="n">
        <v>626</v>
      </c>
      <c r="L6364" s="15" t="s">
        <v>87</v>
      </c>
      <c r="M6364" s="0" t="n">
        <v>6</v>
      </c>
      <c r="N6364" s="16" t="n">
        <f aca="false">I6364*K6364</f>
        <v>2504</v>
      </c>
      <c r="O6364" s="16" t="n">
        <f aca="false">I6364*(K6364-J6364)</f>
        <v>324</v>
      </c>
      <c r="P6364" s="15" t="n">
        <f aca="false">K6364-J6364</f>
        <v>81</v>
      </c>
      <c r="Q6364" s="0" t="str">
        <f aca="false">IF(G6364=0,"Out of stock",IF(G6364&lt;H6364,"Understocked",IF(G6364&gt;Summary!$B$6*H6364,"Overstocked","Healthy")))</f>
        <v>Overstocked</v>
      </c>
      <c r="R6364" s="0" t="str">
        <f aca="false">IF(I6364&gt;=Summary!$B$7,"Fast",IF(I6364&lt;Summary!$B$8,"Slow","Medium"))</f>
        <v>Slow</v>
      </c>
      <c r="S6364" s="15" t="n">
        <f aca="false">IF(M6364&gt;Summary!$B$5,1,0)</f>
        <v>0</v>
      </c>
      <c r="T6364" s="16" t="n">
        <f aca="false">IF(Q6364="Overstocked",(G6364-Summary!$B$6*H6364)*J6364,0)</f>
        <v>69215</v>
      </c>
    </row>
    <row r="6365" customFormat="false" ht="15" hidden="false" customHeight="false" outlineLevel="0" collapsed="false">
      <c r="A6365" s="0" t="s">
        <v>6463</v>
      </c>
      <c r="B6365" s="0" t="s">
        <v>107</v>
      </c>
      <c r="C6365" s="0" t="s">
        <v>96</v>
      </c>
      <c r="D6365" s="0" t="s">
        <v>86</v>
      </c>
      <c r="E6365" s="14" t="n">
        <v>45185</v>
      </c>
      <c r="F6365" s="14" t="n">
        <v>45191</v>
      </c>
      <c r="G6365" s="0" t="n">
        <v>215</v>
      </c>
      <c r="H6365" s="0" t="n">
        <v>86</v>
      </c>
      <c r="I6365" s="0" t="n">
        <v>4</v>
      </c>
      <c r="J6365" s="0" t="n">
        <v>1609</v>
      </c>
      <c r="K6365" s="0" t="n">
        <v>2060</v>
      </c>
      <c r="L6365" s="15" t="s">
        <v>80</v>
      </c>
      <c r="M6365" s="0" t="n">
        <v>6</v>
      </c>
      <c r="N6365" s="16" t="n">
        <f aca="false">I6365*K6365</f>
        <v>8240</v>
      </c>
      <c r="O6365" s="16" t="n">
        <f aca="false">I6365*(K6365-J6365)</f>
        <v>1804</v>
      </c>
      <c r="P6365" s="15" t="n">
        <f aca="false">K6365-J6365</f>
        <v>451</v>
      </c>
      <c r="Q6365" s="0" t="str">
        <f aca="false">IF(G6365=0,"Out of stock",IF(G6365&lt;H6365,"Understocked",IF(G6365&gt;Summary!$B$6*H6365,"Overstocked","Healthy")))</f>
        <v>Healthy</v>
      </c>
      <c r="R6365" s="0" t="str">
        <f aca="false">IF(I6365&gt;=Summary!$B$7,"Fast",IF(I6365&lt;Summary!$B$8,"Slow","Medium"))</f>
        <v>Slow</v>
      </c>
      <c r="S6365" s="15" t="n">
        <f aca="false">IF(M6365&gt;Summary!$B$5,1,0)</f>
        <v>0</v>
      </c>
      <c r="T6365" s="16" t="n">
        <f aca="false">IF(Q6365="Overstocked",(G6365-Summary!$B$6*H6365)*J6365,0)</f>
        <v>0</v>
      </c>
    </row>
    <row r="6366" customFormat="false" ht="15" hidden="false" customHeight="false" outlineLevel="0" collapsed="false">
      <c r="A6366" s="0" t="s">
        <v>6464</v>
      </c>
      <c r="B6366" s="0" t="s">
        <v>111</v>
      </c>
      <c r="C6366" s="0" t="s">
        <v>104</v>
      </c>
      <c r="D6366" s="0" t="s">
        <v>102</v>
      </c>
      <c r="E6366" s="14" t="n">
        <v>45464</v>
      </c>
      <c r="F6366" s="14" t="n">
        <v>45471</v>
      </c>
      <c r="G6366" s="0" t="n">
        <v>35</v>
      </c>
      <c r="H6366" s="0" t="n">
        <v>149</v>
      </c>
      <c r="I6366" s="0" t="n">
        <v>234</v>
      </c>
      <c r="J6366" s="0" t="n">
        <v>1569</v>
      </c>
      <c r="K6366" s="0" t="n">
        <v>1756</v>
      </c>
      <c r="L6366" s="15" t="s">
        <v>97</v>
      </c>
      <c r="M6366" s="0" t="n">
        <v>7</v>
      </c>
      <c r="N6366" s="16" t="n">
        <f aca="false">I6366*K6366</f>
        <v>410904</v>
      </c>
      <c r="O6366" s="16" t="n">
        <f aca="false">I6366*(K6366-J6366)</f>
        <v>43758</v>
      </c>
      <c r="P6366" s="15" t="n">
        <f aca="false">K6366-J6366</f>
        <v>187</v>
      </c>
      <c r="Q6366" s="0" t="str">
        <f aca="false">IF(G6366=0,"Out of stock",IF(G6366&lt;H6366,"Understocked",IF(G6366&gt;Summary!$B$6*H6366,"Overstocked","Healthy")))</f>
        <v>Understocked</v>
      </c>
      <c r="R6366" s="0" t="str">
        <f aca="false">IF(I6366&gt;=Summary!$B$7,"Fast",IF(I6366&lt;Summary!$B$8,"Slow","Medium"))</f>
        <v>Fast</v>
      </c>
      <c r="S6366" s="15" t="n">
        <f aca="false">IF(M6366&gt;Summary!$B$5,1,0)</f>
        <v>0</v>
      </c>
      <c r="T6366" s="16" t="n">
        <f aca="false">IF(Q6366="Overstocked",(G6366-Summary!$B$6*H6366)*J6366,0)</f>
        <v>0</v>
      </c>
    </row>
    <row r="6367" customFormat="false" ht="15" hidden="false" customHeight="false" outlineLevel="0" collapsed="false">
      <c r="A6367" s="0" t="s">
        <v>6465</v>
      </c>
      <c r="B6367" s="0" t="s">
        <v>123</v>
      </c>
      <c r="C6367" s="0" t="s">
        <v>78</v>
      </c>
      <c r="D6367" s="0" t="s">
        <v>86</v>
      </c>
      <c r="E6367" s="14" t="n">
        <v>45477</v>
      </c>
      <c r="F6367" s="14" t="n">
        <v>45486</v>
      </c>
      <c r="G6367" s="0" t="n">
        <v>391</v>
      </c>
      <c r="H6367" s="0" t="n">
        <v>73</v>
      </c>
      <c r="I6367" s="0" t="n">
        <v>90</v>
      </c>
      <c r="J6367" s="0" t="n">
        <v>1747</v>
      </c>
      <c r="K6367" s="0" t="n">
        <v>2080</v>
      </c>
      <c r="L6367" s="15" t="s">
        <v>93</v>
      </c>
      <c r="M6367" s="0" t="n">
        <v>9</v>
      </c>
      <c r="N6367" s="16" t="n">
        <f aca="false">I6367*K6367</f>
        <v>187200</v>
      </c>
      <c r="O6367" s="16" t="n">
        <f aca="false">I6367*(K6367-J6367)</f>
        <v>29970</v>
      </c>
      <c r="P6367" s="15" t="n">
        <f aca="false">K6367-J6367</f>
        <v>333</v>
      </c>
      <c r="Q6367" s="0" t="str">
        <f aca="false">IF(G6367=0,"Out of stock",IF(G6367&lt;H6367,"Understocked",IF(G6367&gt;Summary!$B$6*H6367,"Overstocked","Healthy")))</f>
        <v>Overstocked</v>
      </c>
      <c r="R6367" s="0" t="str">
        <f aca="false">IF(I6367&gt;=Summary!$B$7,"Fast",IF(I6367&lt;Summary!$B$8,"Slow","Medium"))</f>
        <v>Slow</v>
      </c>
      <c r="S6367" s="15" t="n">
        <f aca="false">IF(M6367&gt;Summary!$B$5,1,0)</f>
        <v>1</v>
      </c>
      <c r="T6367" s="16" t="n">
        <f aca="false">IF(Q6367="Overstocked",(G6367-Summary!$B$6*H6367)*J6367,0)</f>
        <v>172953</v>
      </c>
    </row>
    <row r="6368" customFormat="false" ht="15" hidden="false" customHeight="false" outlineLevel="0" collapsed="false">
      <c r="A6368" s="0" t="s">
        <v>6466</v>
      </c>
      <c r="B6368" s="0" t="s">
        <v>95</v>
      </c>
      <c r="C6368" s="0" t="s">
        <v>78</v>
      </c>
      <c r="D6368" s="0" t="s">
        <v>90</v>
      </c>
      <c r="E6368" s="14" t="n">
        <v>45284</v>
      </c>
      <c r="F6368" s="14" t="n">
        <v>45289</v>
      </c>
      <c r="G6368" s="0" t="n">
        <v>304</v>
      </c>
      <c r="H6368" s="0" t="n">
        <v>98</v>
      </c>
      <c r="I6368" s="0" t="n">
        <v>201</v>
      </c>
      <c r="J6368" s="0" t="n">
        <v>1205</v>
      </c>
      <c r="K6368" s="0" t="n">
        <v>1387</v>
      </c>
      <c r="L6368" s="15" t="s">
        <v>80</v>
      </c>
      <c r="M6368" s="0" t="n">
        <v>5</v>
      </c>
      <c r="N6368" s="16" t="n">
        <f aca="false">I6368*K6368</f>
        <v>278787</v>
      </c>
      <c r="O6368" s="16" t="n">
        <f aca="false">I6368*(K6368-J6368)</f>
        <v>36582</v>
      </c>
      <c r="P6368" s="15" t="n">
        <f aca="false">K6368-J6368</f>
        <v>182</v>
      </c>
      <c r="Q6368" s="0" t="str">
        <f aca="false">IF(G6368=0,"Out of stock",IF(G6368&lt;H6368,"Understocked",IF(G6368&gt;Summary!$B$6*H6368,"Overstocked","Healthy")))</f>
        <v>Healthy</v>
      </c>
      <c r="R6368" s="0" t="str">
        <f aca="false">IF(I6368&gt;=Summary!$B$7,"Fast",IF(I6368&lt;Summary!$B$8,"Slow","Medium"))</f>
        <v>Fast</v>
      </c>
      <c r="S6368" s="15" t="n">
        <f aca="false">IF(M6368&gt;Summary!$B$5,1,0)</f>
        <v>0</v>
      </c>
      <c r="T6368" s="16" t="n">
        <f aca="false">IF(Q6368="Overstocked",(G6368-Summary!$B$6*H6368)*J6368,0)</f>
        <v>0</v>
      </c>
    </row>
    <row r="6369" customFormat="false" ht="15" hidden="false" customHeight="false" outlineLevel="0" collapsed="false">
      <c r="A6369" s="0" t="s">
        <v>6467</v>
      </c>
      <c r="B6369" s="0" t="s">
        <v>84</v>
      </c>
      <c r="C6369" s="0" t="s">
        <v>85</v>
      </c>
      <c r="D6369" s="0" t="s">
        <v>90</v>
      </c>
      <c r="E6369" s="14" t="n">
        <v>45546</v>
      </c>
      <c r="F6369" s="14" t="n">
        <v>45549</v>
      </c>
      <c r="G6369" s="0" t="n">
        <v>484</v>
      </c>
      <c r="H6369" s="0" t="n">
        <v>112</v>
      </c>
      <c r="I6369" s="0" t="n">
        <v>168</v>
      </c>
      <c r="J6369" s="0" t="n">
        <v>871</v>
      </c>
      <c r="K6369" s="0" t="n">
        <v>1164</v>
      </c>
      <c r="L6369" s="15" t="s">
        <v>93</v>
      </c>
      <c r="M6369" s="0" t="n">
        <v>3</v>
      </c>
      <c r="N6369" s="16" t="n">
        <f aca="false">I6369*K6369</f>
        <v>195552</v>
      </c>
      <c r="O6369" s="16" t="n">
        <f aca="false">I6369*(K6369-J6369)</f>
        <v>49224</v>
      </c>
      <c r="P6369" s="15" t="n">
        <f aca="false">K6369-J6369</f>
        <v>293</v>
      </c>
      <c r="Q6369" s="0" t="str">
        <f aca="false">IF(G6369=0,"Out of stock",IF(G6369&lt;H6369,"Understocked",IF(G6369&gt;Summary!$B$6*H6369,"Overstocked","Healthy")))</f>
        <v>Overstocked</v>
      </c>
      <c r="R6369" s="0" t="str">
        <f aca="false">IF(I6369&gt;=Summary!$B$7,"Fast",IF(I6369&lt;Summary!$B$8,"Slow","Medium"))</f>
        <v>Medium</v>
      </c>
      <c r="S6369" s="15" t="n">
        <f aca="false">IF(M6369&gt;Summary!$B$5,1,0)</f>
        <v>0</v>
      </c>
      <c r="T6369" s="16" t="n">
        <f aca="false">IF(Q6369="Overstocked",(G6369-Summary!$B$6*H6369)*J6369,0)</f>
        <v>31356</v>
      </c>
    </row>
    <row r="6370" customFormat="false" ht="15" hidden="false" customHeight="false" outlineLevel="0" collapsed="false">
      <c r="A6370" s="0" t="s">
        <v>6468</v>
      </c>
      <c r="B6370" s="0" t="s">
        <v>77</v>
      </c>
      <c r="C6370" s="0" t="s">
        <v>78</v>
      </c>
      <c r="D6370" s="0" t="s">
        <v>102</v>
      </c>
      <c r="E6370" s="14" t="n">
        <v>45486</v>
      </c>
      <c r="F6370" s="14" t="n">
        <v>45490</v>
      </c>
      <c r="G6370" s="0" t="n">
        <v>470</v>
      </c>
      <c r="H6370" s="0" t="n">
        <v>62</v>
      </c>
      <c r="I6370" s="0" t="n">
        <v>9</v>
      </c>
      <c r="J6370" s="0" t="n">
        <v>949</v>
      </c>
      <c r="K6370" s="0" t="n">
        <v>1257</v>
      </c>
      <c r="L6370" s="15" t="s">
        <v>97</v>
      </c>
      <c r="M6370" s="0" t="n">
        <v>4</v>
      </c>
      <c r="N6370" s="16" t="n">
        <f aca="false">I6370*K6370</f>
        <v>11313</v>
      </c>
      <c r="O6370" s="16" t="n">
        <f aca="false">I6370*(K6370-J6370)</f>
        <v>2772</v>
      </c>
      <c r="P6370" s="15" t="n">
        <f aca="false">K6370-J6370</f>
        <v>308</v>
      </c>
      <c r="Q6370" s="0" t="str">
        <f aca="false">IF(G6370=0,"Out of stock",IF(G6370&lt;H6370,"Understocked",IF(G6370&gt;Summary!$B$6*H6370,"Overstocked","Healthy")))</f>
        <v>Overstocked</v>
      </c>
      <c r="R6370" s="0" t="str">
        <f aca="false">IF(I6370&gt;=Summary!$B$7,"Fast",IF(I6370&lt;Summary!$B$8,"Slow","Medium"))</f>
        <v>Slow</v>
      </c>
      <c r="S6370" s="15" t="n">
        <f aca="false">IF(M6370&gt;Summary!$B$5,1,0)</f>
        <v>0</v>
      </c>
      <c r="T6370" s="16" t="n">
        <f aca="false">IF(Q6370="Overstocked",(G6370-Summary!$B$6*H6370)*J6370,0)</f>
        <v>210678</v>
      </c>
    </row>
    <row r="6371" customFormat="false" ht="15" hidden="false" customHeight="false" outlineLevel="0" collapsed="false">
      <c r="A6371" s="0" t="s">
        <v>6469</v>
      </c>
      <c r="B6371" s="0" t="s">
        <v>113</v>
      </c>
      <c r="C6371" s="0" t="s">
        <v>96</v>
      </c>
      <c r="D6371" s="0" t="s">
        <v>92</v>
      </c>
      <c r="E6371" s="14" t="n">
        <v>45546</v>
      </c>
      <c r="F6371" s="14" t="n">
        <v>45552</v>
      </c>
      <c r="G6371" s="0" t="n">
        <v>310</v>
      </c>
      <c r="H6371" s="0" t="n">
        <v>75</v>
      </c>
      <c r="I6371" s="0" t="n">
        <v>190</v>
      </c>
      <c r="J6371" s="0" t="n">
        <v>1429</v>
      </c>
      <c r="K6371" s="0" t="n">
        <v>1543</v>
      </c>
      <c r="L6371" s="15" t="s">
        <v>87</v>
      </c>
      <c r="M6371" s="0" t="n">
        <v>6</v>
      </c>
      <c r="N6371" s="16" t="n">
        <f aca="false">I6371*K6371</f>
        <v>293170</v>
      </c>
      <c r="O6371" s="16" t="n">
        <f aca="false">I6371*(K6371-J6371)</f>
        <v>21660</v>
      </c>
      <c r="P6371" s="15" t="n">
        <f aca="false">K6371-J6371</f>
        <v>114</v>
      </c>
      <c r="Q6371" s="0" t="str">
        <f aca="false">IF(G6371=0,"Out of stock",IF(G6371&lt;H6371,"Understocked",IF(G6371&gt;Summary!$B$6*H6371,"Overstocked","Healthy")))</f>
        <v>Overstocked</v>
      </c>
      <c r="R6371" s="0" t="str">
        <f aca="false">IF(I6371&gt;=Summary!$B$7,"Fast",IF(I6371&lt;Summary!$B$8,"Slow","Medium"))</f>
        <v>Medium</v>
      </c>
      <c r="S6371" s="15" t="n">
        <f aca="false">IF(M6371&gt;Summary!$B$5,1,0)</f>
        <v>0</v>
      </c>
      <c r="T6371" s="16" t="n">
        <f aca="false">IF(Q6371="Overstocked",(G6371-Summary!$B$6*H6371)*J6371,0)</f>
        <v>14290</v>
      </c>
    </row>
    <row r="6372" customFormat="false" ht="15" hidden="false" customHeight="false" outlineLevel="0" collapsed="false">
      <c r="A6372" s="0" t="s">
        <v>6470</v>
      </c>
      <c r="B6372" s="0" t="s">
        <v>115</v>
      </c>
      <c r="C6372" s="0" t="s">
        <v>96</v>
      </c>
      <c r="D6372" s="0" t="s">
        <v>86</v>
      </c>
      <c r="E6372" s="14" t="n">
        <v>45534</v>
      </c>
      <c r="F6372" s="14" t="n">
        <v>45539</v>
      </c>
      <c r="G6372" s="0" t="n">
        <v>84</v>
      </c>
      <c r="H6372" s="0" t="n">
        <v>142</v>
      </c>
      <c r="I6372" s="0" t="n">
        <v>33</v>
      </c>
      <c r="J6372" s="0" t="n">
        <v>1566</v>
      </c>
      <c r="K6372" s="0" t="n">
        <v>2057</v>
      </c>
      <c r="L6372" s="15" t="s">
        <v>97</v>
      </c>
      <c r="M6372" s="0" t="n">
        <v>5</v>
      </c>
      <c r="N6372" s="16" t="n">
        <f aca="false">I6372*K6372</f>
        <v>67881</v>
      </c>
      <c r="O6372" s="16" t="n">
        <f aca="false">I6372*(K6372-J6372)</f>
        <v>16203</v>
      </c>
      <c r="P6372" s="15" t="n">
        <f aca="false">K6372-J6372</f>
        <v>491</v>
      </c>
      <c r="Q6372" s="0" t="str">
        <f aca="false">IF(G6372=0,"Out of stock",IF(G6372&lt;H6372,"Understocked",IF(G6372&gt;Summary!$B$6*H6372,"Overstocked","Healthy")))</f>
        <v>Understocked</v>
      </c>
      <c r="R6372" s="0" t="str">
        <f aca="false">IF(I6372&gt;=Summary!$B$7,"Fast",IF(I6372&lt;Summary!$B$8,"Slow","Medium"))</f>
        <v>Slow</v>
      </c>
      <c r="S6372" s="15" t="n">
        <f aca="false">IF(M6372&gt;Summary!$B$5,1,0)</f>
        <v>0</v>
      </c>
      <c r="T6372" s="16" t="n">
        <f aca="false">IF(Q6372="Overstocked",(G6372-Summary!$B$6*H6372)*J6372,0)</f>
        <v>0</v>
      </c>
    </row>
    <row r="6373" customFormat="false" ht="15" hidden="false" customHeight="false" outlineLevel="0" collapsed="false">
      <c r="A6373" s="0" t="s">
        <v>6471</v>
      </c>
      <c r="B6373" s="0" t="s">
        <v>123</v>
      </c>
      <c r="C6373" s="0" t="s">
        <v>96</v>
      </c>
      <c r="D6373" s="0" t="s">
        <v>90</v>
      </c>
      <c r="E6373" s="14" t="n">
        <v>45431</v>
      </c>
      <c r="F6373" s="14" t="n">
        <v>45437</v>
      </c>
      <c r="G6373" s="0" t="n">
        <v>355</v>
      </c>
      <c r="H6373" s="0" t="n">
        <v>111</v>
      </c>
      <c r="I6373" s="0" t="n">
        <v>21</v>
      </c>
      <c r="J6373" s="0" t="n">
        <v>1376</v>
      </c>
      <c r="K6373" s="0" t="n">
        <v>1859</v>
      </c>
      <c r="L6373" s="15" t="s">
        <v>82</v>
      </c>
      <c r="M6373" s="0" t="n">
        <v>6</v>
      </c>
      <c r="N6373" s="16" t="n">
        <f aca="false">I6373*K6373</f>
        <v>39039</v>
      </c>
      <c r="O6373" s="16" t="n">
        <f aca="false">I6373*(K6373-J6373)</f>
        <v>10143</v>
      </c>
      <c r="P6373" s="15" t="n">
        <f aca="false">K6373-J6373</f>
        <v>483</v>
      </c>
      <c r="Q6373" s="0" t="str">
        <f aca="false">IF(G6373=0,"Out of stock",IF(G6373&lt;H6373,"Understocked",IF(G6373&gt;Summary!$B$6*H6373,"Overstocked","Healthy")))</f>
        <v>Healthy</v>
      </c>
      <c r="R6373" s="0" t="str">
        <f aca="false">IF(I6373&gt;=Summary!$B$7,"Fast",IF(I6373&lt;Summary!$B$8,"Slow","Medium"))</f>
        <v>Slow</v>
      </c>
      <c r="S6373" s="15" t="n">
        <f aca="false">IF(M6373&gt;Summary!$B$5,1,0)</f>
        <v>0</v>
      </c>
      <c r="T6373" s="16" t="n">
        <f aca="false">IF(Q6373="Overstocked",(G6373-Summary!$B$6*H6373)*J6373,0)</f>
        <v>0</v>
      </c>
    </row>
    <row r="6374" customFormat="false" ht="15" hidden="false" customHeight="false" outlineLevel="0" collapsed="false">
      <c r="A6374" s="0" t="s">
        <v>6472</v>
      </c>
      <c r="B6374" s="0" t="s">
        <v>115</v>
      </c>
      <c r="C6374" s="0" t="s">
        <v>78</v>
      </c>
      <c r="D6374" s="0" t="s">
        <v>102</v>
      </c>
      <c r="E6374" s="14" t="n">
        <v>45552</v>
      </c>
      <c r="F6374" s="14" t="n">
        <v>45554</v>
      </c>
      <c r="G6374" s="0" t="n">
        <v>125</v>
      </c>
      <c r="H6374" s="0" t="n">
        <v>71</v>
      </c>
      <c r="I6374" s="0" t="n">
        <v>293</v>
      </c>
      <c r="J6374" s="0" t="n">
        <v>1384</v>
      </c>
      <c r="K6374" s="0" t="n">
        <v>1883</v>
      </c>
      <c r="L6374" s="15" t="s">
        <v>80</v>
      </c>
      <c r="M6374" s="0" t="n">
        <v>2</v>
      </c>
      <c r="N6374" s="16" t="n">
        <f aca="false">I6374*K6374</f>
        <v>551719</v>
      </c>
      <c r="O6374" s="16" t="n">
        <f aca="false">I6374*(K6374-J6374)</f>
        <v>146207</v>
      </c>
      <c r="P6374" s="15" t="n">
        <f aca="false">K6374-J6374</f>
        <v>499</v>
      </c>
      <c r="Q6374" s="0" t="str">
        <f aca="false">IF(G6374=0,"Out of stock",IF(G6374&lt;H6374,"Understocked",IF(G6374&gt;Summary!$B$6*H6374,"Overstocked","Healthy")))</f>
        <v>Healthy</v>
      </c>
      <c r="R6374" s="0" t="str">
        <f aca="false">IF(I6374&gt;=Summary!$B$7,"Fast",IF(I6374&lt;Summary!$B$8,"Slow","Medium"))</f>
        <v>Fast</v>
      </c>
      <c r="S6374" s="15" t="n">
        <f aca="false">IF(M6374&gt;Summary!$B$5,1,0)</f>
        <v>0</v>
      </c>
      <c r="T6374" s="16" t="n">
        <f aca="false">IF(Q6374="Overstocked",(G6374-Summary!$B$6*H6374)*J6374,0)</f>
        <v>0</v>
      </c>
    </row>
    <row r="6375" customFormat="false" ht="15" hidden="false" customHeight="false" outlineLevel="0" collapsed="false">
      <c r="A6375" s="0" t="s">
        <v>6473</v>
      </c>
      <c r="B6375" s="0" t="s">
        <v>101</v>
      </c>
      <c r="C6375" s="0" t="s">
        <v>104</v>
      </c>
      <c r="D6375" s="0" t="s">
        <v>86</v>
      </c>
      <c r="E6375" s="14" t="n">
        <v>45170</v>
      </c>
      <c r="F6375" s="14" t="n">
        <v>45176</v>
      </c>
      <c r="G6375" s="0" t="n">
        <v>265</v>
      </c>
      <c r="H6375" s="0" t="n">
        <v>102</v>
      </c>
      <c r="I6375" s="0" t="n">
        <v>17</v>
      </c>
      <c r="J6375" s="0" t="n">
        <v>1318</v>
      </c>
      <c r="K6375" s="0" t="n">
        <v>1609</v>
      </c>
      <c r="L6375" s="15" t="s">
        <v>87</v>
      </c>
      <c r="M6375" s="0" t="n">
        <v>6</v>
      </c>
      <c r="N6375" s="16" t="n">
        <f aca="false">I6375*K6375</f>
        <v>27353</v>
      </c>
      <c r="O6375" s="16" t="n">
        <f aca="false">I6375*(K6375-J6375)</f>
        <v>4947</v>
      </c>
      <c r="P6375" s="15" t="n">
        <f aca="false">K6375-J6375</f>
        <v>291</v>
      </c>
      <c r="Q6375" s="0" t="str">
        <f aca="false">IF(G6375=0,"Out of stock",IF(G6375&lt;H6375,"Understocked",IF(G6375&gt;Summary!$B$6*H6375,"Overstocked","Healthy")))</f>
        <v>Healthy</v>
      </c>
      <c r="R6375" s="0" t="str">
        <f aca="false">IF(I6375&gt;=Summary!$B$7,"Fast",IF(I6375&lt;Summary!$B$8,"Slow","Medium"))</f>
        <v>Slow</v>
      </c>
      <c r="S6375" s="15" t="n">
        <f aca="false">IF(M6375&gt;Summary!$B$5,1,0)</f>
        <v>0</v>
      </c>
      <c r="T6375" s="16" t="n">
        <f aca="false">IF(Q6375="Overstocked",(G6375-Summary!$B$6*H6375)*J6375,0)</f>
        <v>0</v>
      </c>
    </row>
    <row r="6376" customFormat="false" ht="15" hidden="false" customHeight="false" outlineLevel="0" collapsed="false">
      <c r="A6376" s="0" t="s">
        <v>6474</v>
      </c>
      <c r="B6376" s="0" t="s">
        <v>101</v>
      </c>
      <c r="C6376" s="0" t="s">
        <v>104</v>
      </c>
      <c r="D6376" s="0" t="s">
        <v>86</v>
      </c>
      <c r="E6376" s="14" t="n">
        <v>45595</v>
      </c>
      <c r="F6376" s="14" t="n">
        <v>45598</v>
      </c>
      <c r="G6376" s="0" t="n">
        <v>228</v>
      </c>
      <c r="H6376" s="0" t="n">
        <v>99</v>
      </c>
      <c r="I6376" s="0" t="n">
        <v>102</v>
      </c>
      <c r="J6376" s="0" t="n">
        <v>526</v>
      </c>
      <c r="K6376" s="0" t="n">
        <v>965</v>
      </c>
      <c r="L6376" s="15" t="s">
        <v>82</v>
      </c>
      <c r="M6376" s="0" t="n">
        <v>3</v>
      </c>
      <c r="N6376" s="16" t="n">
        <f aca="false">I6376*K6376</f>
        <v>98430</v>
      </c>
      <c r="O6376" s="16" t="n">
        <f aca="false">I6376*(K6376-J6376)</f>
        <v>44778</v>
      </c>
      <c r="P6376" s="15" t="n">
        <f aca="false">K6376-J6376</f>
        <v>439</v>
      </c>
      <c r="Q6376" s="0" t="str">
        <f aca="false">IF(G6376=0,"Out of stock",IF(G6376&lt;H6376,"Understocked",IF(G6376&gt;Summary!$B$6*H6376,"Overstocked","Healthy")))</f>
        <v>Healthy</v>
      </c>
      <c r="R6376" s="0" t="str">
        <f aca="false">IF(I6376&gt;=Summary!$B$7,"Fast",IF(I6376&lt;Summary!$B$8,"Slow","Medium"))</f>
        <v>Medium</v>
      </c>
      <c r="S6376" s="15" t="n">
        <f aca="false">IF(M6376&gt;Summary!$B$5,1,0)</f>
        <v>0</v>
      </c>
      <c r="T6376" s="16" t="n">
        <f aca="false">IF(Q6376="Overstocked",(G6376-Summary!$B$6*H6376)*J6376,0)</f>
        <v>0</v>
      </c>
    </row>
    <row r="6377" customFormat="false" ht="15" hidden="false" customHeight="false" outlineLevel="0" collapsed="false">
      <c r="A6377" s="0" t="s">
        <v>6475</v>
      </c>
      <c r="B6377" s="0" t="s">
        <v>95</v>
      </c>
      <c r="C6377" s="0" t="s">
        <v>85</v>
      </c>
      <c r="D6377" s="0" t="s">
        <v>79</v>
      </c>
      <c r="E6377" s="14" t="n">
        <v>45124</v>
      </c>
      <c r="F6377" s="14" t="n">
        <v>45126</v>
      </c>
      <c r="G6377" s="0" t="n">
        <v>126</v>
      </c>
      <c r="H6377" s="0" t="n">
        <v>111</v>
      </c>
      <c r="I6377" s="0" t="n">
        <v>292</v>
      </c>
      <c r="J6377" s="0" t="n">
        <v>870</v>
      </c>
      <c r="K6377" s="0" t="n">
        <v>964</v>
      </c>
      <c r="L6377" s="15" t="s">
        <v>82</v>
      </c>
      <c r="M6377" s="0" t="n">
        <v>2</v>
      </c>
      <c r="N6377" s="16" t="n">
        <f aca="false">I6377*K6377</f>
        <v>281488</v>
      </c>
      <c r="O6377" s="16" t="n">
        <f aca="false">I6377*(K6377-J6377)</f>
        <v>27448</v>
      </c>
      <c r="P6377" s="15" t="n">
        <f aca="false">K6377-J6377</f>
        <v>94</v>
      </c>
      <c r="Q6377" s="0" t="str">
        <f aca="false">IF(G6377=0,"Out of stock",IF(G6377&lt;H6377,"Understocked",IF(G6377&gt;Summary!$B$6*H6377,"Overstocked","Healthy")))</f>
        <v>Healthy</v>
      </c>
      <c r="R6377" s="0" t="str">
        <f aca="false">IF(I6377&gt;=Summary!$B$7,"Fast",IF(I6377&lt;Summary!$B$8,"Slow","Medium"))</f>
        <v>Fast</v>
      </c>
      <c r="S6377" s="15" t="n">
        <f aca="false">IF(M6377&gt;Summary!$B$5,1,0)</f>
        <v>0</v>
      </c>
      <c r="T6377" s="16" t="n">
        <f aca="false">IF(Q6377="Overstocked",(G6377-Summary!$B$6*H6377)*J6377,0)</f>
        <v>0</v>
      </c>
    </row>
    <row r="6378" customFormat="false" ht="15" hidden="false" customHeight="false" outlineLevel="0" collapsed="false">
      <c r="A6378" s="0" t="s">
        <v>6476</v>
      </c>
      <c r="B6378" s="0" t="s">
        <v>115</v>
      </c>
      <c r="C6378" s="0" t="s">
        <v>78</v>
      </c>
      <c r="D6378" s="0" t="s">
        <v>79</v>
      </c>
      <c r="E6378" s="14" t="n">
        <v>45625</v>
      </c>
      <c r="F6378" s="14" t="n">
        <v>45632</v>
      </c>
      <c r="G6378" s="0" t="n">
        <v>399</v>
      </c>
      <c r="H6378" s="0" t="n">
        <v>143</v>
      </c>
      <c r="I6378" s="0" t="n">
        <v>91</v>
      </c>
      <c r="J6378" s="0" t="n">
        <v>716</v>
      </c>
      <c r="K6378" s="0" t="n">
        <v>1025</v>
      </c>
      <c r="L6378" s="15" t="s">
        <v>97</v>
      </c>
      <c r="M6378" s="0" t="n">
        <v>7</v>
      </c>
      <c r="N6378" s="16" t="n">
        <f aca="false">I6378*K6378</f>
        <v>93275</v>
      </c>
      <c r="O6378" s="16" t="n">
        <f aca="false">I6378*(K6378-J6378)</f>
        <v>28119</v>
      </c>
      <c r="P6378" s="15" t="n">
        <f aca="false">K6378-J6378</f>
        <v>309</v>
      </c>
      <c r="Q6378" s="0" t="str">
        <f aca="false">IF(G6378=0,"Out of stock",IF(G6378&lt;H6378,"Understocked",IF(G6378&gt;Summary!$B$6*H6378,"Overstocked","Healthy")))</f>
        <v>Healthy</v>
      </c>
      <c r="R6378" s="0" t="str">
        <f aca="false">IF(I6378&gt;=Summary!$B$7,"Fast",IF(I6378&lt;Summary!$B$8,"Slow","Medium"))</f>
        <v>Slow</v>
      </c>
      <c r="S6378" s="15" t="n">
        <f aca="false">IF(M6378&gt;Summary!$B$5,1,0)</f>
        <v>0</v>
      </c>
      <c r="T6378" s="16" t="n">
        <f aca="false">IF(Q6378="Overstocked",(G6378-Summary!$B$6*H6378)*J6378,0)</f>
        <v>0</v>
      </c>
    </row>
    <row r="6379" customFormat="false" ht="15" hidden="false" customHeight="false" outlineLevel="0" collapsed="false">
      <c r="A6379" s="0" t="s">
        <v>6477</v>
      </c>
      <c r="B6379" s="0" t="s">
        <v>113</v>
      </c>
      <c r="C6379" s="0" t="s">
        <v>104</v>
      </c>
      <c r="D6379" s="0" t="s">
        <v>92</v>
      </c>
      <c r="E6379" s="14" t="n">
        <v>45197</v>
      </c>
      <c r="F6379" s="14" t="n">
        <v>45204</v>
      </c>
      <c r="G6379" s="0" t="n">
        <v>117</v>
      </c>
      <c r="H6379" s="0" t="n">
        <v>97</v>
      </c>
      <c r="I6379" s="0" t="n">
        <v>32</v>
      </c>
      <c r="J6379" s="0" t="n">
        <v>845</v>
      </c>
      <c r="K6379" s="0" t="n">
        <v>1087</v>
      </c>
      <c r="L6379" s="15" t="s">
        <v>87</v>
      </c>
      <c r="M6379" s="0" t="n">
        <v>7</v>
      </c>
      <c r="N6379" s="16" t="n">
        <f aca="false">I6379*K6379</f>
        <v>34784</v>
      </c>
      <c r="O6379" s="16" t="n">
        <f aca="false">I6379*(K6379-J6379)</f>
        <v>7744</v>
      </c>
      <c r="P6379" s="15" t="n">
        <f aca="false">K6379-J6379</f>
        <v>242</v>
      </c>
      <c r="Q6379" s="0" t="str">
        <f aca="false">IF(G6379=0,"Out of stock",IF(G6379&lt;H6379,"Understocked",IF(G6379&gt;Summary!$B$6*H6379,"Overstocked","Healthy")))</f>
        <v>Healthy</v>
      </c>
      <c r="R6379" s="0" t="str">
        <f aca="false">IF(I6379&gt;=Summary!$B$7,"Fast",IF(I6379&lt;Summary!$B$8,"Slow","Medium"))</f>
        <v>Slow</v>
      </c>
      <c r="S6379" s="15" t="n">
        <f aca="false">IF(M6379&gt;Summary!$B$5,1,0)</f>
        <v>0</v>
      </c>
      <c r="T6379" s="16" t="n">
        <f aca="false">IF(Q6379="Overstocked",(G6379-Summary!$B$6*H6379)*J6379,0)</f>
        <v>0</v>
      </c>
    </row>
    <row r="6380" customFormat="false" ht="15" hidden="false" customHeight="false" outlineLevel="0" collapsed="false">
      <c r="A6380" s="0" t="s">
        <v>6478</v>
      </c>
      <c r="B6380" s="0" t="s">
        <v>84</v>
      </c>
      <c r="C6380" s="0" t="s">
        <v>96</v>
      </c>
      <c r="D6380" s="0" t="s">
        <v>86</v>
      </c>
      <c r="E6380" s="14" t="n">
        <v>45138</v>
      </c>
      <c r="F6380" s="14" t="n">
        <v>45144</v>
      </c>
      <c r="G6380" s="0" t="n">
        <v>27</v>
      </c>
      <c r="H6380" s="0" t="n">
        <v>107</v>
      </c>
      <c r="I6380" s="0" t="n">
        <v>167</v>
      </c>
      <c r="J6380" s="0" t="n">
        <v>699</v>
      </c>
      <c r="K6380" s="0" t="n">
        <v>948</v>
      </c>
      <c r="L6380" s="15" t="s">
        <v>87</v>
      </c>
      <c r="M6380" s="0" t="n">
        <v>6</v>
      </c>
      <c r="N6380" s="16" t="n">
        <f aca="false">I6380*K6380</f>
        <v>158316</v>
      </c>
      <c r="O6380" s="16" t="n">
        <f aca="false">I6380*(K6380-J6380)</f>
        <v>41583</v>
      </c>
      <c r="P6380" s="15" t="n">
        <f aca="false">K6380-J6380</f>
        <v>249</v>
      </c>
      <c r="Q6380" s="0" t="str">
        <f aca="false">IF(G6380=0,"Out of stock",IF(G6380&lt;H6380,"Understocked",IF(G6380&gt;Summary!$B$6*H6380,"Overstocked","Healthy")))</f>
        <v>Understocked</v>
      </c>
      <c r="R6380" s="0" t="str">
        <f aca="false">IF(I6380&gt;=Summary!$B$7,"Fast",IF(I6380&lt;Summary!$B$8,"Slow","Medium"))</f>
        <v>Medium</v>
      </c>
      <c r="S6380" s="15" t="n">
        <f aca="false">IF(M6380&gt;Summary!$B$5,1,0)</f>
        <v>0</v>
      </c>
      <c r="T6380" s="16" t="n">
        <f aca="false">IF(Q6380="Overstocked",(G6380-Summary!$B$6*H6380)*J6380,0)</f>
        <v>0</v>
      </c>
    </row>
    <row r="6381" customFormat="false" ht="15" hidden="false" customHeight="false" outlineLevel="0" collapsed="false">
      <c r="A6381" s="0" t="s">
        <v>6479</v>
      </c>
      <c r="B6381" s="0" t="s">
        <v>84</v>
      </c>
      <c r="C6381" s="0" t="s">
        <v>104</v>
      </c>
      <c r="D6381" s="0" t="s">
        <v>90</v>
      </c>
      <c r="E6381" s="14" t="n">
        <v>45431</v>
      </c>
      <c r="F6381" s="14" t="n">
        <v>45434</v>
      </c>
      <c r="G6381" s="0" t="n">
        <v>391</v>
      </c>
      <c r="H6381" s="0" t="n">
        <v>58</v>
      </c>
      <c r="I6381" s="0" t="n">
        <v>36</v>
      </c>
      <c r="J6381" s="0" t="n">
        <v>1760</v>
      </c>
      <c r="K6381" s="0" t="n">
        <v>1990</v>
      </c>
      <c r="L6381" s="15" t="s">
        <v>97</v>
      </c>
      <c r="M6381" s="0" t="n">
        <v>3</v>
      </c>
      <c r="N6381" s="16" t="n">
        <f aca="false">I6381*K6381</f>
        <v>71640</v>
      </c>
      <c r="O6381" s="16" t="n">
        <f aca="false">I6381*(K6381-J6381)</f>
        <v>8280</v>
      </c>
      <c r="P6381" s="15" t="n">
        <f aca="false">K6381-J6381</f>
        <v>230</v>
      </c>
      <c r="Q6381" s="0" t="str">
        <f aca="false">IF(G6381=0,"Out of stock",IF(G6381&lt;H6381,"Understocked",IF(G6381&gt;Summary!$B$6*H6381,"Overstocked","Healthy")))</f>
        <v>Overstocked</v>
      </c>
      <c r="R6381" s="0" t="str">
        <f aca="false">IF(I6381&gt;=Summary!$B$7,"Fast",IF(I6381&lt;Summary!$B$8,"Slow","Medium"))</f>
        <v>Slow</v>
      </c>
      <c r="S6381" s="15" t="n">
        <f aca="false">IF(M6381&gt;Summary!$B$5,1,0)</f>
        <v>0</v>
      </c>
      <c r="T6381" s="16" t="n">
        <f aca="false">IF(Q6381="Overstocked",(G6381-Summary!$B$6*H6381)*J6381,0)</f>
        <v>279840</v>
      </c>
    </row>
    <row r="6382" customFormat="false" ht="15" hidden="false" customHeight="false" outlineLevel="0" collapsed="false">
      <c r="A6382" s="0" t="s">
        <v>6480</v>
      </c>
      <c r="B6382" s="0" t="s">
        <v>101</v>
      </c>
      <c r="C6382" s="0" t="s">
        <v>78</v>
      </c>
      <c r="D6382" s="0" t="s">
        <v>79</v>
      </c>
      <c r="E6382" s="14" t="n">
        <v>45198</v>
      </c>
      <c r="F6382" s="14" t="n">
        <v>45206</v>
      </c>
      <c r="G6382" s="0" t="n">
        <v>141</v>
      </c>
      <c r="H6382" s="0" t="n">
        <v>64</v>
      </c>
      <c r="I6382" s="0" t="n">
        <v>273</v>
      </c>
      <c r="J6382" s="0" t="n">
        <v>223</v>
      </c>
      <c r="K6382" s="0" t="n">
        <v>392</v>
      </c>
      <c r="L6382" s="15" t="s">
        <v>93</v>
      </c>
      <c r="M6382" s="0" t="n">
        <v>8</v>
      </c>
      <c r="N6382" s="16" t="n">
        <f aca="false">I6382*K6382</f>
        <v>107016</v>
      </c>
      <c r="O6382" s="16" t="n">
        <f aca="false">I6382*(K6382-J6382)</f>
        <v>46137</v>
      </c>
      <c r="P6382" s="15" t="n">
        <f aca="false">K6382-J6382</f>
        <v>169</v>
      </c>
      <c r="Q6382" s="0" t="str">
        <f aca="false">IF(G6382=0,"Out of stock",IF(G6382&lt;H6382,"Understocked",IF(G6382&gt;Summary!$B$6*H6382,"Overstocked","Healthy")))</f>
        <v>Healthy</v>
      </c>
      <c r="R6382" s="0" t="str">
        <f aca="false">IF(I6382&gt;=Summary!$B$7,"Fast",IF(I6382&lt;Summary!$B$8,"Slow","Medium"))</f>
        <v>Fast</v>
      </c>
      <c r="S6382" s="15" t="n">
        <f aca="false">IF(M6382&gt;Summary!$B$5,1,0)</f>
        <v>1</v>
      </c>
      <c r="T6382" s="16" t="n">
        <f aca="false">IF(Q6382="Overstocked",(G6382-Summary!$B$6*H6382)*J6382,0)</f>
        <v>0</v>
      </c>
    </row>
    <row r="6383" customFormat="false" ht="15" hidden="false" customHeight="false" outlineLevel="0" collapsed="false">
      <c r="A6383" s="0" t="s">
        <v>6481</v>
      </c>
      <c r="B6383" s="0" t="s">
        <v>123</v>
      </c>
      <c r="C6383" s="0" t="s">
        <v>85</v>
      </c>
      <c r="D6383" s="0" t="s">
        <v>90</v>
      </c>
      <c r="E6383" s="14" t="n">
        <v>45531</v>
      </c>
      <c r="F6383" s="14" t="n">
        <v>45538</v>
      </c>
      <c r="G6383" s="0" t="n">
        <v>322</v>
      </c>
      <c r="H6383" s="0" t="n">
        <v>117</v>
      </c>
      <c r="I6383" s="0" t="n">
        <v>133</v>
      </c>
      <c r="J6383" s="0" t="n">
        <v>941</v>
      </c>
      <c r="K6383" s="0" t="n">
        <v>1320</v>
      </c>
      <c r="L6383" s="15" t="s">
        <v>82</v>
      </c>
      <c r="M6383" s="0" t="n">
        <v>7</v>
      </c>
      <c r="N6383" s="16" t="n">
        <f aca="false">I6383*K6383</f>
        <v>175560</v>
      </c>
      <c r="O6383" s="16" t="n">
        <f aca="false">I6383*(K6383-J6383)</f>
        <v>50407</v>
      </c>
      <c r="P6383" s="15" t="n">
        <f aca="false">K6383-J6383</f>
        <v>379</v>
      </c>
      <c r="Q6383" s="0" t="str">
        <f aca="false">IF(G6383=0,"Out of stock",IF(G6383&lt;H6383,"Understocked",IF(G6383&gt;Summary!$B$6*H6383,"Overstocked","Healthy")))</f>
        <v>Healthy</v>
      </c>
      <c r="R6383" s="0" t="str">
        <f aca="false">IF(I6383&gt;=Summary!$B$7,"Fast",IF(I6383&lt;Summary!$B$8,"Slow","Medium"))</f>
        <v>Medium</v>
      </c>
      <c r="S6383" s="15" t="n">
        <f aca="false">IF(M6383&gt;Summary!$B$5,1,0)</f>
        <v>0</v>
      </c>
      <c r="T6383" s="16" t="n">
        <f aca="false">IF(Q6383="Overstocked",(G6383-Summary!$B$6*H6383)*J6383,0)</f>
        <v>0</v>
      </c>
    </row>
    <row r="6384" customFormat="false" ht="15" hidden="false" customHeight="false" outlineLevel="0" collapsed="false">
      <c r="A6384" s="0" t="s">
        <v>6482</v>
      </c>
      <c r="B6384" s="0" t="s">
        <v>123</v>
      </c>
      <c r="C6384" s="0" t="s">
        <v>85</v>
      </c>
      <c r="D6384" s="0" t="s">
        <v>92</v>
      </c>
      <c r="E6384" s="14" t="n">
        <v>45348</v>
      </c>
      <c r="F6384" s="14" t="n">
        <v>45351</v>
      </c>
      <c r="G6384" s="0" t="n">
        <v>47</v>
      </c>
      <c r="H6384" s="0" t="n">
        <v>50</v>
      </c>
      <c r="I6384" s="0" t="n">
        <v>151</v>
      </c>
      <c r="J6384" s="0" t="n">
        <v>551</v>
      </c>
      <c r="K6384" s="0" t="n">
        <v>889</v>
      </c>
      <c r="L6384" s="15" t="s">
        <v>82</v>
      </c>
      <c r="M6384" s="0" t="n">
        <v>3</v>
      </c>
      <c r="N6384" s="16" t="n">
        <f aca="false">I6384*K6384</f>
        <v>134239</v>
      </c>
      <c r="O6384" s="16" t="n">
        <f aca="false">I6384*(K6384-J6384)</f>
        <v>51038</v>
      </c>
      <c r="P6384" s="15" t="n">
        <f aca="false">K6384-J6384</f>
        <v>338</v>
      </c>
      <c r="Q6384" s="0" t="str">
        <f aca="false">IF(G6384=0,"Out of stock",IF(G6384&lt;H6384,"Understocked",IF(G6384&gt;Summary!$B$6*H6384,"Overstocked","Healthy")))</f>
        <v>Understocked</v>
      </c>
      <c r="R6384" s="0" t="str">
        <f aca="false">IF(I6384&gt;=Summary!$B$7,"Fast",IF(I6384&lt;Summary!$B$8,"Slow","Medium"))</f>
        <v>Medium</v>
      </c>
      <c r="S6384" s="15" t="n">
        <f aca="false">IF(M6384&gt;Summary!$B$5,1,0)</f>
        <v>0</v>
      </c>
      <c r="T6384" s="16" t="n">
        <f aca="false">IF(Q6384="Overstocked",(G6384-Summary!$B$6*H6384)*J6384,0)</f>
        <v>0</v>
      </c>
    </row>
    <row r="6385" customFormat="false" ht="15" hidden="false" customHeight="false" outlineLevel="0" collapsed="false">
      <c r="A6385" s="0" t="s">
        <v>6483</v>
      </c>
      <c r="B6385" s="0" t="s">
        <v>84</v>
      </c>
      <c r="C6385" s="0" t="s">
        <v>104</v>
      </c>
      <c r="D6385" s="0" t="s">
        <v>90</v>
      </c>
      <c r="E6385" s="14" t="n">
        <v>45067</v>
      </c>
      <c r="F6385" s="14" t="n">
        <v>45072</v>
      </c>
      <c r="G6385" s="0" t="n">
        <v>348</v>
      </c>
      <c r="H6385" s="0" t="n">
        <v>133</v>
      </c>
      <c r="I6385" s="0" t="n">
        <v>36</v>
      </c>
      <c r="J6385" s="0" t="n">
        <v>620</v>
      </c>
      <c r="K6385" s="0" t="n">
        <v>792</v>
      </c>
      <c r="L6385" s="15" t="s">
        <v>97</v>
      </c>
      <c r="M6385" s="0" t="n">
        <v>5</v>
      </c>
      <c r="N6385" s="16" t="n">
        <f aca="false">I6385*K6385</f>
        <v>28512</v>
      </c>
      <c r="O6385" s="16" t="n">
        <f aca="false">I6385*(K6385-J6385)</f>
        <v>6192</v>
      </c>
      <c r="P6385" s="15" t="n">
        <f aca="false">K6385-J6385</f>
        <v>172</v>
      </c>
      <c r="Q6385" s="0" t="str">
        <f aca="false">IF(G6385=0,"Out of stock",IF(G6385&lt;H6385,"Understocked",IF(G6385&gt;Summary!$B$6*H6385,"Overstocked","Healthy")))</f>
        <v>Healthy</v>
      </c>
      <c r="R6385" s="0" t="str">
        <f aca="false">IF(I6385&gt;=Summary!$B$7,"Fast",IF(I6385&lt;Summary!$B$8,"Slow","Medium"))</f>
        <v>Slow</v>
      </c>
      <c r="S6385" s="15" t="n">
        <f aca="false">IF(M6385&gt;Summary!$B$5,1,0)</f>
        <v>0</v>
      </c>
      <c r="T6385" s="16" t="n">
        <f aca="false">IF(Q6385="Overstocked",(G6385-Summary!$B$6*H6385)*J6385,0)</f>
        <v>0</v>
      </c>
    </row>
    <row r="6386" customFormat="false" ht="15" hidden="false" customHeight="false" outlineLevel="0" collapsed="false">
      <c r="A6386" s="0" t="s">
        <v>6484</v>
      </c>
      <c r="B6386" s="0" t="s">
        <v>123</v>
      </c>
      <c r="C6386" s="0" t="s">
        <v>85</v>
      </c>
      <c r="D6386" s="0" t="s">
        <v>86</v>
      </c>
      <c r="E6386" s="14" t="n">
        <v>45242</v>
      </c>
      <c r="F6386" s="14" t="n">
        <v>45250</v>
      </c>
      <c r="G6386" s="0" t="n">
        <v>440</v>
      </c>
      <c r="H6386" s="0" t="n">
        <v>70</v>
      </c>
      <c r="I6386" s="0" t="n">
        <v>114</v>
      </c>
      <c r="J6386" s="0" t="n">
        <v>1054</v>
      </c>
      <c r="K6386" s="0" t="n">
        <v>1427</v>
      </c>
      <c r="L6386" s="15" t="s">
        <v>97</v>
      </c>
      <c r="M6386" s="0" t="n">
        <v>8</v>
      </c>
      <c r="N6386" s="16" t="n">
        <f aca="false">I6386*K6386</f>
        <v>162678</v>
      </c>
      <c r="O6386" s="16" t="n">
        <f aca="false">I6386*(K6386-J6386)</f>
        <v>42522</v>
      </c>
      <c r="P6386" s="15" t="n">
        <f aca="false">K6386-J6386</f>
        <v>373</v>
      </c>
      <c r="Q6386" s="0" t="str">
        <f aca="false">IF(G6386=0,"Out of stock",IF(G6386&lt;H6386,"Understocked",IF(G6386&gt;Summary!$B$6*H6386,"Overstocked","Healthy")))</f>
        <v>Overstocked</v>
      </c>
      <c r="R6386" s="0" t="str">
        <f aca="false">IF(I6386&gt;=Summary!$B$7,"Fast",IF(I6386&lt;Summary!$B$8,"Slow","Medium"))</f>
        <v>Medium</v>
      </c>
      <c r="S6386" s="15" t="n">
        <f aca="false">IF(M6386&gt;Summary!$B$5,1,0)</f>
        <v>1</v>
      </c>
      <c r="T6386" s="16" t="n">
        <f aca="false">IF(Q6386="Overstocked",(G6386-Summary!$B$6*H6386)*J6386,0)</f>
        <v>168640</v>
      </c>
    </row>
    <row r="6387" customFormat="false" ht="15" hidden="false" customHeight="false" outlineLevel="0" collapsed="false">
      <c r="A6387" s="0" t="s">
        <v>6485</v>
      </c>
      <c r="B6387" s="0" t="s">
        <v>89</v>
      </c>
      <c r="C6387" s="0" t="s">
        <v>78</v>
      </c>
      <c r="D6387" s="0" t="s">
        <v>102</v>
      </c>
      <c r="E6387" s="14" t="n">
        <v>45029</v>
      </c>
      <c r="F6387" s="14" t="n">
        <v>45030</v>
      </c>
      <c r="G6387" s="0" t="n">
        <v>18</v>
      </c>
      <c r="H6387" s="0" t="n">
        <v>53</v>
      </c>
      <c r="I6387" s="0" t="n">
        <v>13</v>
      </c>
      <c r="J6387" s="0" t="n">
        <v>1072</v>
      </c>
      <c r="K6387" s="0" t="n">
        <v>1484</v>
      </c>
      <c r="L6387" s="15" t="s">
        <v>80</v>
      </c>
      <c r="M6387" s="0" t="n">
        <v>1</v>
      </c>
      <c r="N6387" s="16" t="n">
        <f aca="false">I6387*K6387</f>
        <v>19292</v>
      </c>
      <c r="O6387" s="16" t="n">
        <f aca="false">I6387*(K6387-J6387)</f>
        <v>5356</v>
      </c>
      <c r="P6387" s="15" t="n">
        <f aca="false">K6387-J6387</f>
        <v>412</v>
      </c>
      <c r="Q6387" s="0" t="str">
        <f aca="false">IF(G6387=0,"Out of stock",IF(G6387&lt;H6387,"Understocked",IF(G6387&gt;Summary!$B$6*H6387,"Overstocked","Healthy")))</f>
        <v>Understocked</v>
      </c>
      <c r="R6387" s="0" t="str">
        <f aca="false">IF(I6387&gt;=Summary!$B$7,"Fast",IF(I6387&lt;Summary!$B$8,"Slow","Medium"))</f>
        <v>Slow</v>
      </c>
      <c r="S6387" s="15" t="n">
        <f aca="false">IF(M6387&gt;Summary!$B$5,1,0)</f>
        <v>0</v>
      </c>
      <c r="T6387" s="16" t="n">
        <f aca="false">IF(Q6387="Overstocked",(G6387-Summary!$B$6*H6387)*J6387,0)</f>
        <v>0</v>
      </c>
    </row>
    <row r="6388" customFormat="false" ht="15" hidden="false" customHeight="false" outlineLevel="0" collapsed="false">
      <c r="A6388" s="0" t="s">
        <v>6486</v>
      </c>
      <c r="B6388" s="0" t="s">
        <v>113</v>
      </c>
      <c r="C6388" s="0" t="s">
        <v>96</v>
      </c>
      <c r="D6388" s="0" t="s">
        <v>92</v>
      </c>
      <c r="E6388" s="14" t="n">
        <v>45192</v>
      </c>
      <c r="F6388" s="14" t="n">
        <v>45193</v>
      </c>
      <c r="G6388" s="0" t="n">
        <v>309</v>
      </c>
      <c r="H6388" s="0" t="n">
        <v>111</v>
      </c>
      <c r="I6388" s="0" t="n">
        <v>68</v>
      </c>
      <c r="J6388" s="0" t="n">
        <v>808</v>
      </c>
      <c r="K6388" s="0" t="n">
        <v>1174</v>
      </c>
      <c r="L6388" s="15" t="s">
        <v>97</v>
      </c>
      <c r="M6388" s="0" t="n">
        <v>1</v>
      </c>
      <c r="N6388" s="16" t="n">
        <f aca="false">I6388*K6388</f>
        <v>79832</v>
      </c>
      <c r="O6388" s="16" t="n">
        <f aca="false">I6388*(K6388-J6388)</f>
        <v>24888</v>
      </c>
      <c r="P6388" s="15" t="n">
        <f aca="false">K6388-J6388</f>
        <v>366</v>
      </c>
      <c r="Q6388" s="0" t="str">
        <f aca="false">IF(G6388=0,"Out of stock",IF(G6388&lt;H6388,"Understocked",IF(G6388&gt;Summary!$B$6*H6388,"Overstocked","Healthy")))</f>
        <v>Healthy</v>
      </c>
      <c r="R6388" s="0" t="str">
        <f aca="false">IF(I6388&gt;=Summary!$B$7,"Fast",IF(I6388&lt;Summary!$B$8,"Slow","Medium"))</f>
        <v>Slow</v>
      </c>
      <c r="S6388" s="15" t="n">
        <f aca="false">IF(M6388&gt;Summary!$B$5,1,0)</f>
        <v>0</v>
      </c>
      <c r="T6388" s="16" t="n">
        <f aca="false">IF(Q6388="Overstocked",(G6388-Summary!$B$6*H6388)*J6388,0)</f>
        <v>0</v>
      </c>
    </row>
    <row r="6389" customFormat="false" ht="15" hidden="false" customHeight="false" outlineLevel="0" collapsed="false">
      <c r="A6389" s="0" t="s">
        <v>6487</v>
      </c>
      <c r="B6389" s="0" t="s">
        <v>89</v>
      </c>
      <c r="C6389" s="0" t="s">
        <v>78</v>
      </c>
      <c r="D6389" s="0" t="s">
        <v>86</v>
      </c>
      <c r="E6389" s="14" t="n">
        <v>45374</v>
      </c>
      <c r="F6389" s="14" t="n">
        <v>45375</v>
      </c>
      <c r="G6389" s="0" t="n">
        <v>397</v>
      </c>
      <c r="H6389" s="0" t="n">
        <v>123</v>
      </c>
      <c r="I6389" s="0" t="n">
        <v>168</v>
      </c>
      <c r="J6389" s="0" t="n">
        <v>499</v>
      </c>
      <c r="K6389" s="0" t="n">
        <v>868</v>
      </c>
      <c r="L6389" s="15" t="s">
        <v>80</v>
      </c>
      <c r="M6389" s="0" t="n">
        <v>1</v>
      </c>
      <c r="N6389" s="16" t="n">
        <f aca="false">I6389*K6389</f>
        <v>145824</v>
      </c>
      <c r="O6389" s="16" t="n">
        <f aca="false">I6389*(K6389-J6389)</f>
        <v>61992</v>
      </c>
      <c r="P6389" s="15" t="n">
        <f aca="false">K6389-J6389</f>
        <v>369</v>
      </c>
      <c r="Q6389" s="0" t="str">
        <f aca="false">IF(G6389=0,"Out of stock",IF(G6389&lt;H6389,"Understocked",IF(G6389&gt;Summary!$B$6*H6389,"Overstocked","Healthy")))</f>
        <v>Healthy</v>
      </c>
      <c r="R6389" s="0" t="str">
        <f aca="false">IF(I6389&gt;=Summary!$B$7,"Fast",IF(I6389&lt;Summary!$B$8,"Slow","Medium"))</f>
        <v>Medium</v>
      </c>
      <c r="S6389" s="15" t="n">
        <f aca="false">IF(M6389&gt;Summary!$B$5,1,0)</f>
        <v>0</v>
      </c>
      <c r="T6389" s="16" t="n">
        <f aca="false">IF(Q6389="Overstocked",(G6389-Summary!$B$6*H6389)*J6389,0)</f>
        <v>0</v>
      </c>
    </row>
    <row r="6390" customFormat="false" ht="15" hidden="false" customHeight="false" outlineLevel="0" collapsed="false">
      <c r="A6390" s="0" t="s">
        <v>6488</v>
      </c>
      <c r="B6390" s="0" t="s">
        <v>89</v>
      </c>
      <c r="C6390" s="0" t="s">
        <v>78</v>
      </c>
      <c r="D6390" s="0" t="s">
        <v>92</v>
      </c>
      <c r="E6390" s="14" t="n">
        <v>45320</v>
      </c>
      <c r="F6390" s="14" t="n">
        <v>45327</v>
      </c>
      <c r="G6390" s="0" t="n">
        <v>324</v>
      </c>
      <c r="H6390" s="0" t="n">
        <v>94</v>
      </c>
      <c r="I6390" s="0" t="n">
        <v>136</v>
      </c>
      <c r="J6390" s="0" t="n">
        <v>1946</v>
      </c>
      <c r="K6390" s="0" t="n">
        <v>2298</v>
      </c>
      <c r="L6390" s="15" t="s">
        <v>80</v>
      </c>
      <c r="M6390" s="0" t="n">
        <v>7</v>
      </c>
      <c r="N6390" s="16" t="n">
        <f aca="false">I6390*K6390</f>
        <v>312528</v>
      </c>
      <c r="O6390" s="16" t="n">
        <f aca="false">I6390*(K6390-J6390)</f>
        <v>47872</v>
      </c>
      <c r="P6390" s="15" t="n">
        <f aca="false">K6390-J6390</f>
        <v>352</v>
      </c>
      <c r="Q6390" s="0" t="str">
        <f aca="false">IF(G6390=0,"Out of stock",IF(G6390&lt;H6390,"Understocked",IF(G6390&gt;Summary!$B$6*H6390,"Overstocked","Healthy")))</f>
        <v>Healthy</v>
      </c>
      <c r="R6390" s="0" t="str">
        <f aca="false">IF(I6390&gt;=Summary!$B$7,"Fast",IF(I6390&lt;Summary!$B$8,"Slow","Medium"))</f>
        <v>Medium</v>
      </c>
      <c r="S6390" s="15" t="n">
        <f aca="false">IF(M6390&gt;Summary!$B$5,1,0)</f>
        <v>0</v>
      </c>
      <c r="T6390" s="16" t="n">
        <f aca="false">IF(Q6390="Overstocked",(G6390-Summary!$B$6*H6390)*J6390,0)</f>
        <v>0</v>
      </c>
    </row>
    <row r="6391" customFormat="false" ht="15" hidden="false" customHeight="false" outlineLevel="0" collapsed="false">
      <c r="A6391" s="0" t="s">
        <v>6489</v>
      </c>
      <c r="B6391" s="0" t="s">
        <v>111</v>
      </c>
      <c r="C6391" s="0" t="s">
        <v>96</v>
      </c>
      <c r="D6391" s="0" t="s">
        <v>79</v>
      </c>
      <c r="E6391" s="14" t="n">
        <v>45386</v>
      </c>
      <c r="F6391" s="14" t="n">
        <v>45387</v>
      </c>
      <c r="G6391" s="0" t="n">
        <v>429</v>
      </c>
      <c r="H6391" s="0" t="n">
        <v>125</v>
      </c>
      <c r="I6391" s="0" t="n">
        <v>25</v>
      </c>
      <c r="J6391" s="0" t="n">
        <v>443</v>
      </c>
      <c r="K6391" s="0" t="n">
        <v>714</v>
      </c>
      <c r="L6391" s="15" t="s">
        <v>80</v>
      </c>
      <c r="M6391" s="0" t="n">
        <v>1</v>
      </c>
      <c r="N6391" s="16" t="n">
        <f aca="false">I6391*K6391</f>
        <v>17850</v>
      </c>
      <c r="O6391" s="16" t="n">
        <f aca="false">I6391*(K6391-J6391)</f>
        <v>6775</v>
      </c>
      <c r="P6391" s="15" t="n">
        <f aca="false">K6391-J6391</f>
        <v>271</v>
      </c>
      <c r="Q6391" s="0" t="str">
        <f aca="false">IF(G6391=0,"Out of stock",IF(G6391&lt;H6391,"Understocked",IF(G6391&gt;Summary!$B$6*H6391,"Overstocked","Healthy")))</f>
        <v>Healthy</v>
      </c>
      <c r="R6391" s="0" t="str">
        <f aca="false">IF(I6391&gt;=Summary!$B$7,"Fast",IF(I6391&lt;Summary!$B$8,"Slow","Medium"))</f>
        <v>Slow</v>
      </c>
      <c r="S6391" s="15" t="n">
        <f aca="false">IF(M6391&gt;Summary!$B$5,1,0)</f>
        <v>0</v>
      </c>
      <c r="T6391" s="16" t="n">
        <f aca="false">IF(Q6391="Overstocked",(G6391-Summary!$B$6*H6391)*J6391,0)</f>
        <v>0</v>
      </c>
    </row>
    <row r="6392" customFormat="false" ht="15" hidden="false" customHeight="false" outlineLevel="0" collapsed="false">
      <c r="A6392" s="0" t="s">
        <v>6490</v>
      </c>
      <c r="B6392" s="0" t="s">
        <v>101</v>
      </c>
      <c r="C6392" s="0" t="s">
        <v>104</v>
      </c>
      <c r="D6392" s="0" t="s">
        <v>92</v>
      </c>
      <c r="E6392" s="14" t="n">
        <v>45351</v>
      </c>
      <c r="F6392" s="14" t="n">
        <v>45353</v>
      </c>
      <c r="G6392" s="0" t="n">
        <v>405</v>
      </c>
      <c r="H6392" s="0" t="n">
        <v>140</v>
      </c>
      <c r="I6392" s="0" t="n">
        <v>162</v>
      </c>
      <c r="J6392" s="0" t="n">
        <v>1165</v>
      </c>
      <c r="K6392" s="0" t="n">
        <v>1658</v>
      </c>
      <c r="L6392" s="15" t="s">
        <v>87</v>
      </c>
      <c r="M6392" s="0" t="n">
        <v>2</v>
      </c>
      <c r="N6392" s="16" t="n">
        <f aca="false">I6392*K6392</f>
        <v>268596</v>
      </c>
      <c r="O6392" s="16" t="n">
        <f aca="false">I6392*(K6392-J6392)</f>
        <v>79866</v>
      </c>
      <c r="P6392" s="15" t="n">
        <f aca="false">K6392-J6392</f>
        <v>493</v>
      </c>
      <c r="Q6392" s="0" t="str">
        <f aca="false">IF(G6392=0,"Out of stock",IF(G6392&lt;H6392,"Understocked",IF(G6392&gt;Summary!$B$6*H6392,"Overstocked","Healthy")))</f>
        <v>Healthy</v>
      </c>
      <c r="R6392" s="0" t="str">
        <f aca="false">IF(I6392&gt;=Summary!$B$7,"Fast",IF(I6392&lt;Summary!$B$8,"Slow","Medium"))</f>
        <v>Medium</v>
      </c>
      <c r="S6392" s="15" t="n">
        <f aca="false">IF(M6392&gt;Summary!$B$5,1,0)</f>
        <v>0</v>
      </c>
      <c r="T6392" s="16" t="n">
        <f aca="false">IF(Q6392="Overstocked",(G6392-Summary!$B$6*H6392)*J6392,0)</f>
        <v>0</v>
      </c>
    </row>
    <row r="6393" customFormat="false" ht="15" hidden="false" customHeight="false" outlineLevel="0" collapsed="false">
      <c r="A6393" s="0" t="s">
        <v>6491</v>
      </c>
      <c r="B6393" s="0" t="s">
        <v>101</v>
      </c>
      <c r="C6393" s="0" t="s">
        <v>96</v>
      </c>
      <c r="D6393" s="0" t="s">
        <v>90</v>
      </c>
      <c r="E6393" s="14" t="n">
        <v>44960</v>
      </c>
      <c r="F6393" s="14" t="n">
        <v>44964</v>
      </c>
      <c r="G6393" s="0" t="n">
        <v>459</v>
      </c>
      <c r="H6393" s="0" t="n">
        <v>71</v>
      </c>
      <c r="I6393" s="0" t="n">
        <v>100</v>
      </c>
      <c r="J6393" s="0" t="n">
        <v>1907</v>
      </c>
      <c r="K6393" s="0" t="n">
        <v>2107</v>
      </c>
      <c r="L6393" s="15" t="s">
        <v>97</v>
      </c>
      <c r="M6393" s="0" t="n">
        <v>4</v>
      </c>
      <c r="N6393" s="16" t="n">
        <f aca="false">I6393*K6393</f>
        <v>210700</v>
      </c>
      <c r="O6393" s="16" t="n">
        <f aca="false">I6393*(K6393-J6393)</f>
        <v>20000</v>
      </c>
      <c r="P6393" s="15" t="n">
        <f aca="false">K6393-J6393</f>
        <v>200</v>
      </c>
      <c r="Q6393" s="0" t="str">
        <f aca="false">IF(G6393=0,"Out of stock",IF(G6393&lt;H6393,"Understocked",IF(G6393&gt;Summary!$B$6*H6393,"Overstocked","Healthy")))</f>
        <v>Overstocked</v>
      </c>
      <c r="R6393" s="0" t="str">
        <f aca="false">IF(I6393&gt;=Summary!$B$7,"Fast",IF(I6393&lt;Summary!$B$8,"Slow","Medium"))</f>
        <v>Medium</v>
      </c>
      <c r="S6393" s="15" t="n">
        <f aca="false">IF(M6393&gt;Summary!$B$5,1,0)</f>
        <v>0</v>
      </c>
      <c r="T6393" s="16" t="n">
        <f aca="false">IF(Q6393="Overstocked",(G6393-Summary!$B$6*H6393)*J6393,0)</f>
        <v>333725</v>
      </c>
    </row>
    <row r="6394" customFormat="false" ht="15" hidden="false" customHeight="false" outlineLevel="0" collapsed="false">
      <c r="A6394" s="0" t="s">
        <v>6492</v>
      </c>
      <c r="B6394" s="0" t="s">
        <v>84</v>
      </c>
      <c r="C6394" s="0" t="s">
        <v>85</v>
      </c>
      <c r="D6394" s="0" t="s">
        <v>79</v>
      </c>
      <c r="E6394" s="14" t="n">
        <v>45446</v>
      </c>
      <c r="F6394" s="14" t="n">
        <v>45453</v>
      </c>
      <c r="G6394" s="0" t="n">
        <v>27</v>
      </c>
      <c r="H6394" s="0" t="n">
        <v>102</v>
      </c>
      <c r="I6394" s="0" t="n">
        <v>229</v>
      </c>
      <c r="J6394" s="0" t="n">
        <v>1694</v>
      </c>
      <c r="K6394" s="0" t="n">
        <v>2039</v>
      </c>
      <c r="L6394" s="15" t="s">
        <v>80</v>
      </c>
      <c r="M6394" s="0" t="n">
        <v>7</v>
      </c>
      <c r="N6394" s="16" t="n">
        <f aca="false">I6394*K6394</f>
        <v>466931</v>
      </c>
      <c r="O6394" s="16" t="n">
        <f aca="false">I6394*(K6394-J6394)</f>
        <v>79005</v>
      </c>
      <c r="P6394" s="15" t="n">
        <f aca="false">K6394-J6394</f>
        <v>345</v>
      </c>
      <c r="Q6394" s="0" t="str">
        <f aca="false">IF(G6394=0,"Out of stock",IF(G6394&lt;H6394,"Understocked",IF(G6394&gt;Summary!$B$6*H6394,"Overstocked","Healthy")))</f>
        <v>Understocked</v>
      </c>
      <c r="R6394" s="0" t="str">
        <f aca="false">IF(I6394&gt;=Summary!$B$7,"Fast",IF(I6394&lt;Summary!$B$8,"Slow","Medium"))</f>
        <v>Fast</v>
      </c>
      <c r="S6394" s="15" t="n">
        <f aca="false">IF(M6394&gt;Summary!$B$5,1,0)</f>
        <v>0</v>
      </c>
      <c r="T6394" s="16" t="n">
        <f aca="false">IF(Q6394="Overstocked",(G6394-Summary!$B$6*H6394)*J6394,0)</f>
        <v>0</v>
      </c>
    </row>
    <row r="6395" customFormat="false" ht="15" hidden="false" customHeight="false" outlineLevel="0" collapsed="false">
      <c r="A6395" s="0" t="s">
        <v>6493</v>
      </c>
      <c r="B6395" s="0" t="s">
        <v>89</v>
      </c>
      <c r="C6395" s="0" t="s">
        <v>96</v>
      </c>
      <c r="D6395" s="0" t="s">
        <v>102</v>
      </c>
      <c r="E6395" s="14" t="n">
        <v>44959</v>
      </c>
      <c r="F6395" s="14" t="n">
        <v>44966</v>
      </c>
      <c r="G6395" s="0" t="n">
        <v>163</v>
      </c>
      <c r="H6395" s="0" t="n">
        <v>132</v>
      </c>
      <c r="I6395" s="0" t="n">
        <v>241</v>
      </c>
      <c r="J6395" s="0" t="n">
        <v>674</v>
      </c>
      <c r="K6395" s="0" t="n">
        <v>758</v>
      </c>
      <c r="L6395" s="15" t="s">
        <v>93</v>
      </c>
      <c r="M6395" s="0" t="n">
        <v>7</v>
      </c>
      <c r="N6395" s="16" t="n">
        <f aca="false">I6395*K6395</f>
        <v>182678</v>
      </c>
      <c r="O6395" s="16" t="n">
        <f aca="false">I6395*(K6395-J6395)</f>
        <v>20244</v>
      </c>
      <c r="P6395" s="15" t="n">
        <f aca="false">K6395-J6395</f>
        <v>84</v>
      </c>
      <c r="Q6395" s="0" t="str">
        <f aca="false">IF(G6395=0,"Out of stock",IF(G6395&lt;H6395,"Understocked",IF(G6395&gt;Summary!$B$6*H6395,"Overstocked","Healthy")))</f>
        <v>Healthy</v>
      </c>
      <c r="R6395" s="0" t="str">
        <f aca="false">IF(I6395&gt;=Summary!$B$7,"Fast",IF(I6395&lt;Summary!$B$8,"Slow","Medium"))</f>
        <v>Fast</v>
      </c>
      <c r="S6395" s="15" t="n">
        <f aca="false">IF(M6395&gt;Summary!$B$5,1,0)</f>
        <v>0</v>
      </c>
      <c r="T6395" s="16" t="n">
        <f aca="false">IF(Q6395="Overstocked",(G6395-Summary!$B$6*H6395)*J6395,0)</f>
        <v>0</v>
      </c>
    </row>
    <row r="6396" customFormat="false" ht="15" hidden="false" customHeight="false" outlineLevel="0" collapsed="false">
      <c r="A6396" s="0" t="s">
        <v>6494</v>
      </c>
      <c r="B6396" s="0" t="s">
        <v>123</v>
      </c>
      <c r="C6396" s="0" t="s">
        <v>104</v>
      </c>
      <c r="D6396" s="0" t="s">
        <v>90</v>
      </c>
      <c r="E6396" s="14" t="n">
        <v>45321</v>
      </c>
      <c r="F6396" s="14" t="n">
        <v>45328</v>
      </c>
      <c r="G6396" s="0" t="n">
        <v>275</v>
      </c>
      <c r="H6396" s="0" t="n">
        <v>105</v>
      </c>
      <c r="I6396" s="0" t="n">
        <v>6</v>
      </c>
      <c r="J6396" s="0" t="n">
        <v>222</v>
      </c>
      <c r="K6396" s="0" t="n">
        <v>426</v>
      </c>
      <c r="L6396" s="15" t="s">
        <v>93</v>
      </c>
      <c r="M6396" s="0" t="n">
        <v>7</v>
      </c>
      <c r="N6396" s="16" t="n">
        <f aca="false">I6396*K6396</f>
        <v>2556</v>
      </c>
      <c r="O6396" s="16" t="n">
        <f aca="false">I6396*(K6396-J6396)</f>
        <v>1224</v>
      </c>
      <c r="P6396" s="15" t="n">
        <f aca="false">K6396-J6396</f>
        <v>204</v>
      </c>
      <c r="Q6396" s="0" t="str">
        <f aca="false">IF(G6396=0,"Out of stock",IF(G6396&lt;H6396,"Understocked",IF(G6396&gt;Summary!$B$6*H6396,"Overstocked","Healthy")))</f>
        <v>Healthy</v>
      </c>
      <c r="R6396" s="0" t="str">
        <f aca="false">IF(I6396&gt;=Summary!$B$7,"Fast",IF(I6396&lt;Summary!$B$8,"Slow","Medium"))</f>
        <v>Slow</v>
      </c>
      <c r="S6396" s="15" t="n">
        <f aca="false">IF(M6396&gt;Summary!$B$5,1,0)</f>
        <v>0</v>
      </c>
      <c r="T6396" s="16" t="n">
        <f aca="false">IF(Q6396="Overstocked",(G6396-Summary!$B$6*H6396)*J6396,0)</f>
        <v>0</v>
      </c>
    </row>
    <row r="6397" customFormat="false" ht="15" hidden="false" customHeight="false" outlineLevel="0" collapsed="false">
      <c r="A6397" s="0" t="s">
        <v>6495</v>
      </c>
      <c r="B6397" s="0" t="s">
        <v>84</v>
      </c>
      <c r="C6397" s="0" t="s">
        <v>104</v>
      </c>
      <c r="D6397" s="0" t="s">
        <v>79</v>
      </c>
      <c r="E6397" s="14" t="n">
        <v>45369</v>
      </c>
      <c r="F6397" s="14" t="n">
        <v>45379</v>
      </c>
      <c r="G6397" s="0" t="n">
        <v>105</v>
      </c>
      <c r="H6397" s="0" t="n">
        <v>103</v>
      </c>
      <c r="I6397" s="0" t="n">
        <v>116</v>
      </c>
      <c r="J6397" s="0" t="n">
        <v>708</v>
      </c>
      <c r="K6397" s="0" t="n">
        <v>819</v>
      </c>
      <c r="L6397" s="15" t="s">
        <v>80</v>
      </c>
      <c r="M6397" s="0" t="n">
        <v>10</v>
      </c>
      <c r="N6397" s="16" t="n">
        <f aca="false">I6397*K6397</f>
        <v>95004</v>
      </c>
      <c r="O6397" s="16" t="n">
        <f aca="false">I6397*(K6397-J6397)</f>
        <v>12876</v>
      </c>
      <c r="P6397" s="15" t="n">
        <f aca="false">K6397-J6397</f>
        <v>111</v>
      </c>
      <c r="Q6397" s="0" t="str">
        <f aca="false">IF(G6397=0,"Out of stock",IF(G6397&lt;H6397,"Understocked",IF(G6397&gt;Summary!$B$6*H6397,"Overstocked","Healthy")))</f>
        <v>Healthy</v>
      </c>
      <c r="R6397" s="0" t="str">
        <f aca="false">IF(I6397&gt;=Summary!$B$7,"Fast",IF(I6397&lt;Summary!$B$8,"Slow","Medium"))</f>
        <v>Medium</v>
      </c>
      <c r="S6397" s="15" t="n">
        <f aca="false">IF(M6397&gt;Summary!$B$5,1,0)</f>
        <v>1</v>
      </c>
      <c r="T6397" s="16" t="n">
        <f aca="false">IF(Q6397="Overstocked",(G6397-Summary!$B$6*H6397)*J6397,0)</f>
        <v>0</v>
      </c>
    </row>
    <row r="6398" customFormat="false" ht="15" hidden="false" customHeight="false" outlineLevel="0" collapsed="false">
      <c r="A6398" s="0" t="s">
        <v>6496</v>
      </c>
      <c r="B6398" s="0" t="s">
        <v>101</v>
      </c>
      <c r="C6398" s="0" t="s">
        <v>78</v>
      </c>
      <c r="D6398" s="0" t="s">
        <v>90</v>
      </c>
      <c r="E6398" s="14" t="n">
        <v>45492</v>
      </c>
      <c r="F6398" s="14" t="n">
        <v>45496</v>
      </c>
      <c r="G6398" s="0" t="n">
        <v>470</v>
      </c>
      <c r="H6398" s="0" t="n">
        <v>82</v>
      </c>
      <c r="I6398" s="0" t="n">
        <v>226</v>
      </c>
      <c r="J6398" s="0" t="n">
        <v>1148</v>
      </c>
      <c r="K6398" s="0" t="n">
        <v>1619</v>
      </c>
      <c r="L6398" s="15" t="s">
        <v>97</v>
      </c>
      <c r="M6398" s="0" t="n">
        <v>4</v>
      </c>
      <c r="N6398" s="16" t="n">
        <f aca="false">I6398*K6398</f>
        <v>365894</v>
      </c>
      <c r="O6398" s="16" t="n">
        <f aca="false">I6398*(K6398-J6398)</f>
        <v>106446</v>
      </c>
      <c r="P6398" s="15" t="n">
        <f aca="false">K6398-J6398</f>
        <v>471</v>
      </c>
      <c r="Q6398" s="0" t="str">
        <f aca="false">IF(G6398=0,"Out of stock",IF(G6398&lt;H6398,"Understocked",IF(G6398&gt;Summary!$B$6*H6398,"Overstocked","Healthy")))</f>
        <v>Overstocked</v>
      </c>
      <c r="R6398" s="0" t="str">
        <f aca="false">IF(I6398&gt;=Summary!$B$7,"Fast",IF(I6398&lt;Summary!$B$8,"Slow","Medium"))</f>
        <v>Fast</v>
      </c>
      <c r="S6398" s="15" t="n">
        <f aca="false">IF(M6398&gt;Summary!$B$5,1,0)</f>
        <v>0</v>
      </c>
      <c r="T6398" s="16" t="n">
        <f aca="false">IF(Q6398="Overstocked",(G6398-Summary!$B$6*H6398)*J6398,0)</f>
        <v>163016</v>
      </c>
    </row>
    <row r="6399" customFormat="false" ht="15" hidden="false" customHeight="false" outlineLevel="0" collapsed="false">
      <c r="A6399" s="0" t="s">
        <v>6497</v>
      </c>
      <c r="B6399" s="0" t="s">
        <v>115</v>
      </c>
      <c r="C6399" s="0" t="s">
        <v>96</v>
      </c>
      <c r="D6399" s="0" t="s">
        <v>102</v>
      </c>
      <c r="E6399" s="14" t="n">
        <v>45641</v>
      </c>
      <c r="F6399" s="14" t="n">
        <v>45646</v>
      </c>
      <c r="G6399" s="0" t="n">
        <v>144</v>
      </c>
      <c r="H6399" s="0" t="n">
        <v>76</v>
      </c>
      <c r="I6399" s="0" t="n">
        <v>99</v>
      </c>
      <c r="J6399" s="0" t="n">
        <v>1950</v>
      </c>
      <c r="K6399" s="0" t="n">
        <v>2311</v>
      </c>
      <c r="L6399" s="15" t="s">
        <v>97</v>
      </c>
      <c r="M6399" s="0" t="n">
        <v>5</v>
      </c>
      <c r="N6399" s="16" t="n">
        <f aca="false">I6399*K6399</f>
        <v>228789</v>
      </c>
      <c r="O6399" s="16" t="n">
        <f aca="false">I6399*(K6399-J6399)</f>
        <v>35739</v>
      </c>
      <c r="P6399" s="15" t="n">
        <f aca="false">K6399-J6399</f>
        <v>361</v>
      </c>
      <c r="Q6399" s="0" t="str">
        <f aca="false">IF(G6399=0,"Out of stock",IF(G6399&lt;H6399,"Understocked",IF(G6399&gt;Summary!$B$6*H6399,"Overstocked","Healthy")))</f>
        <v>Healthy</v>
      </c>
      <c r="R6399" s="0" t="str">
        <f aca="false">IF(I6399&gt;=Summary!$B$7,"Fast",IF(I6399&lt;Summary!$B$8,"Slow","Medium"))</f>
        <v>Slow</v>
      </c>
      <c r="S6399" s="15" t="n">
        <f aca="false">IF(M6399&gt;Summary!$B$5,1,0)</f>
        <v>0</v>
      </c>
      <c r="T6399" s="16" t="n">
        <f aca="false">IF(Q6399="Overstocked",(G6399-Summary!$B$6*H6399)*J6399,0)</f>
        <v>0</v>
      </c>
    </row>
    <row r="6400" customFormat="false" ht="15" hidden="false" customHeight="false" outlineLevel="0" collapsed="false">
      <c r="A6400" s="0" t="s">
        <v>6498</v>
      </c>
      <c r="B6400" s="0" t="s">
        <v>77</v>
      </c>
      <c r="C6400" s="0" t="s">
        <v>78</v>
      </c>
      <c r="D6400" s="0" t="s">
        <v>92</v>
      </c>
      <c r="E6400" s="14" t="n">
        <v>45488</v>
      </c>
      <c r="F6400" s="14" t="n">
        <v>45490</v>
      </c>
      <c r="G6400" s="0" t="n">
        <v>36</v>
      </c>
      <c r="H6400" s="0" t="n">
        <v>75</v>
      </c>
      <c r="I6400" s="0" t="n">
        <v>106</v>
      </c>
      <c r="J6400" s="0" t="n">
        <v>1646</v>
      </c>
      <c r="K6400" s="0" t="n">
        <v>2124</v>
      </c>
      <c r="L6400" s="15" t="s">
        <v>80</v>
      </c>
      <c r="M6400" s="0" t="n">
        <v>2</v>
      </c>
      <c r="N6400" s="16" t="n">
        <f aca="false">I6400*K6400</f>
        <v>225144</v>
      </c>
      <c r="O6400" s="16" t="n">
        <f aca="false">I6400*(K6400-J6400)</f>
        <v>50668</v>
      </c>
      <c r="P6400" s="15" t="n">
        <f aca="false">K6400-J6400</f>
        <v>478</v>
      </c>
      <c r="Q6400" s="0" t="str">
        <f aca="false">IF(G6400=0,"Out of stock",IF(G6400&lt;H6400,"Understocked",IF(G6400&gt;Summary!$B$6*H6400,"Overstocked","Healthy")))</f>
        <v>Understocked</v>
      </c>
      <c r="R6400" s="0" t="str">
        <f aca="false">IF(I6400&gt;=Summary!$B$7,"Fast",IF(I6400&lt;Summary!$B$8,"Slow","Medium"))</f>
        <v>Medium</v>
      </c>
      <c r="S6400" s="15" t="n">
        <f aca="false">IF(M6400&gt;Summary!$B$5,1,0)</f>
        <v>0</v>
      </c>
      <c r="T6400" s="16" t="n">
        <f aca="false">IF(Q6400="Overstocked",(G6400-Summary!$B$6*H6400)*J6400,0)</f>
        <v>0</v>
      </c>
    </row>
    <row r="6401" customFormat="false" ht="15" hidden="false" customHeight="false" outlineLevel="0" collapsed="false">
      <c r="A6401" s="0" t="s">
        <v>6499</v>
      </c>
      <c r="B6401" s="0" t="s">
        <v>89</v>
      </c>
      <c r="C6401" s="0" t="s">
        <v>78</v>
      </c>
      <c r="D6401" s="0" t="s">
        <v>79</v>
      </c>
      <c r="E6401" s="14" t="n">
        <v>45116</v>
      </c>
      <c r="F6401" s="14" t="n">
        <v>45123</v>
      </c>
      <c r="G6401" s="0" t="n">
        <v>211</v>
      </c>
      <c r="H6401" s="0" t="n">
        <v>94</v>
      </c>
      <c r="I6401" s="0" t="n">
        <v>96</v>
      </c>
      <c r="J6401" s="0" t="n">
        <v>331</v>
      </c>
      <c r="K6401" s="0" t="n">
        <v>496</v>
      </c>
      <c r="L6401" s="15" t="s">
        <v>80</v>
      </c>
      <c r="M6401" s="0" t="n">
        <v>7</v>
      </c>
      <c r="N6401" s="16" t="n">
        <f aca="false">I6401*K6401</f>
        <v>47616</v>
      </c>
      <c r="O6401" s="16" t="n">
        <f aca="false">I6401*(K6401-J6401)</f>
        <v>15840</v>
      </c>
      <c r="P6401" s="15" t="n">
        <f aca="false">K6401-J6401</f>
        <v>165</v>
      </c>
      <c r="Q6401" s="0" t="str">
        <f aca="false">IF(G6401=0,"Out of stock",IF(G6401&lt;H6401,"Understocked",IF(G6401&gt;Summary!$B$6*H6401,"Overstocked","Healthy")))</f>
        <v>Healthy</v>
      </c>
      <c r="R6401" s="0" t="str">
        <f aca="false">IF(I6401&gt;=Summary!$B$7,"Fast",IF(I6401&lt;Summary!$B$8,"Slow","Medium"))</f>
        <v>Slow</v>
      </c>
      <c r="S6401" s="15" t="n">
        <f aca="false">IF(M6401&gt;Summary!$B$5,1,0)</f>
        <v>0</v>
      </c>
      <c r="T6401" s="16" t="n">
        <f aca="false">IF(Q6401="Overstocked",(G6401-Summary!$B$6*H6401)*J6401,0)</f>
        <v>0</v>
      </c>
    </row>
    <row r="6402" customFormat="false" ht="15" hidden="false" customHeight="false" outlineLevel="0" collapsed="false">
      <c r="A6402" s="0" t="s">
        <v>6500</v>
      </c>
      <c r="B6402" s="0" t="s">
        <v>77</v>
      </c>
      <c r="C6402" s="0" t="s">
        <v>85</v>
      </c>
      <c r="D6402" s="0" t="s">
        <v>79</v>
      </c>
      <c r="E6402" s="14" t="n">
        <v>45412</v>
      </c>
      <c r="F6402" s="14" t="n">
        <v>45413</v>
      </c>
      <c r="G6402" s="0" t="n">
        <v>326</v>
      </c>
      <c r="H6402" s="0" t="n">
        <v>76</v>
      </c>
      <c r="I6402" s="0" t="n">
        <v>10</v>
      </c>
      <c r="J6402" s="0" t="n">
        <v>856</v>
      </c>
      <c r="K6402" s="0" t="n">
        <v>1261</v>
      </c>
      <c r="L6402" s="15" t="s">
        <v>82</v>
      </c>
      <c r="M6402" s="0" t="n">
        <v>1</v>
      </c>
      <c r="N6402" s="16" t="n">
        <f aca="false">I6402*K6402</f>
        <v>12610</v>
      </c>
      <c r="O6402" s="16" t="n">
        <f aca="false">I6402*(K6402-J6402)</f>
        <v>4050</v>
      </c>
      <c r="P6402" s="15" t="n">
        <f aca="false">K6402-J6402</f>
        <v>405</v>
      </c>
      <c r="Q6402" s="0" t="str">
        <f aca="false">IF(G6402=0,"Out of stock",IF(G6402&lt;H6402,"Understocked",IF(G6402&gt;Summary!$B$6*H6402,"Overstocked","Healthy")))</f>
        <v>Overstocked</v>
      </c>
      <c r="R6402" s="0" t="str">
        <f aca="false">IF(I6402&gt;=Summary!$B$7,"Fast",IF(I6402&lt;Summary!$B$8,"Slow","Medium"))</f>
        <v>Slow</v>
      </c>
      <c r="S6402" s="15" t="n">
        <f aca="false">IF(M6402&gt;Summary!$B$5,1,0)</f>
        <v>0</v>
      </c>
      <c r="T6402" s="16" t="n">
        <f aca="false">IF(Q6402="Overstocked",(G6402-Summary!$B$6*H6402)*J6402,0)</f>
        <v>18832</v>
      </c>
    </row>
    <row r="6403" customFormat="false" ht="15" hidden="false" customHeight="false" outlineLevel="0" collapsed="false">
      <c r="A6403" s="0" t="s">
        <v>6501</v>
      </c>
      <c r="B6403" s="0" t="s">
        <v>77</v>
      </c>
      <c r="C6403" s="0" t="s">
        <v>78</v>
      </c>
      <c r="D6403" s="0" t="s">
        <v>79</v>
      </c>
      <c r="E6403" s="14" t="n">
        <v>45533</v>
      </c>
      <c r="F6403" s="14" t="n">
        <v>45534</v>
      </c>
      <c r="G6403" s="0" t="n">
        <v>175</v>
      </c>
      <c r="H6403" s="0" t="n">
        <v>86</v>
      </c>
      <c r="I6403" s="0" t="n">
        <v>219</v>
      </c>
      <c r="J6403" s="0" t="n">
        <v>1732</v>
      </c>
      <c r="K6403" s="0" t="n">
        <v>2144</v>
      </c>
      <c r="L6403" s="15" t="s">
        <v>93</v>
      </c>
      <c r="M6403" s="0" t="n">
        <v>1</v>
      </c>
      <c r="N6403" s="16" t="n">
        <f aca="false">I6403*K6403</f>
        <v>469536</v>
      </c>
      <c r="O6403" s="16" t="n">
        <f aca="false">I6403*(K6403-J6403)</f>
        <v>90228</v>
      </c>
      <c r="P6403" s="15" t="n">
        <f aca="false">K6403-J6403</f>
        <v>412</v>
      </c>
      <c r="Q6403" s="0" t="str">
        <f aca="false">IF(G6403=0,"Out of stock",IF(G6403&lt;H6403,"Understocked",IF(G6403&gt;Summary!$B$6*H6403,"Overstocked","Healthy")))</f>
        <v>Healthy</v>
      </c>
      <c r="R6403" s="0" t="str">
        <f aca="false">IF(I6403&gt;=Summary!$B$7,"Fast",IF(I6403&lt;Summary!$B$8,"Slow","Medium"))</f>
        <v>Fast</v>
      </c>
      <c r="S6403" s="15" t="n">
        <f aca="false">IF(M6403&gt;Summary!$B$5,1,0)</f>
        <v>0</v>
      </c>
      <c r="T6403" s="16" t="n">
        <f aca="false">IF(Q6403="Overstocked",(G6403-Summary!$B$6*H6403)*J6403,0)</f>
        <v>0</v>
      </c>
    </row>
    <row r="6404" customFormat="false" ht="15" hidden="false" customHeight="false" outlineLevel="0" collapsed="false">
      <c r="A6404" s="0" t="s">
        <v>6502</v>
      </c>
      <c r="B6404" s="0" t="s">
        <v>113</v>
      </c>
      <c r="C6404" s="0" t="s">
        <v>96</v>
      </c>
      <c r="D6404" s="0" t="s">
        <v>102</v>
      </c>
      <c r="E6404" s="14" t="n">
        <v>44932</v>
      </c>
      <c r="F6404" s="14" t="n">
        <v>44939</v>
      </c>
      <c r="G6404" s="0" t="n">
        <v>262</v>
      </c>
      <c r="H6404" s="0" t="n">
        <v>114</v>
      </c>
      <c r="I6404" s="0" t="n">
        <v>55</v>
      </c>
      <c r="J6404" s="0" t="n">
        <v>1148</v>
      </c>
      <c r="K6404" s="0" t="n">
        <v>1238</v>
      </c>
      <c r="L6404" s="15" t="s">
        <v>93</v>
      </c>
      <c r="M6404" s="0" t="n">
        <v>7</v>
      </c>
      <c r="N6404" s="16" t="n">
        <f aca="false">I6404*K6404</f>
        <v>68090</v>
      </c>
      <c r="O6404" s="16" t="n">
        <f aca="false">I6404*(K6404-J6404)</f>
        <v>4950</v>
      </c>
      <c r="P6404" s="15" t="n">
        <f aca="false">K6404-J6404</f>
        <v>90</v>
      </c>
      <c r="Q6404" s="0" t="str">
        <f aca="false">IF(G6404=0,"Out of stock",IF(G6404&lt;H6404,"Understocked",IF(G6404&gt;Summary!$B$6*H6404,"Overstocked","Healthy")))</f>
        <v>Healthy</v>
      </c>
      <c r="R6404" s="0" t="str">
        <f aca="false">IF(I6404&gt;=Summary!$B$7,"Fast",IF(I6404&lt;Summary!$B$8,"Slow","Medium"))</f>
        <v>Slow</v>
      </c>
      <c r="S6404" s="15" t="n">
        <f aca="false">IF(M6404&gt;Summary!$B$5,1,0)</f>
        <v>0</v>
      </c>
      <c r="T6404" s="16" t="n">
        <f aca="false">IF(Q6404="Overstocked",(G6404-Summary!$B$6*H6404)*J6404,0)</f>
        <v>0</v>
      </c>
    </row>
    <row r="6405" customFormat="false" ht="15" hidden="false" customHeight="false" outlineLevel="0" collapsed="false">
      <c r="A6405" s="0" t="s">
        <v>6503</v>
      </c>
      <c r="B6405" s="0" t="s">
        <v>111</v>
      </c>
      <c r="C6405" s="0" t="s">
        <v>104</v>
      </c>
      <c r="D6405" s="0" t="s">
        <v>86</v>
      </c>
      <c r="E6405" s="14" t="n">
        <v>45207</v>
      </c>
      <c r="F6405" s="14" t="n">
        <v>45214</v>
      </c>
      <c r="G6405" s="0" t="n">
        <v>80</v>
      </c>
      <c r="H6405" s="0" t="n">
        <v>71</v>
      </c>
      <c r="I6405" s="0" t="n">
        <v>207</v>
      </c>
      <c r="J6405" s="0" t="n">
        <v>291</v>
      </c>
      <c r="K6405" s="0" t="n">
        <v>372</v>
      </c>
      <c r="L6405" s="15" t="s">
        <v>87</v>
      </c>
      <c r="M6405" s="0" t="n">
        <v>7</v>
      </c>
      <c r="N6405" s="16" t="n">
        <f aca="false">I6405*K6405</f>
        <v>77004</v>
      </c>
      <c r="O6405" s="16" t="n">
        <f aca="false">I6405*(K6405-J6405)</f>
        <v>16767</v>
      </c>
      <c r="P6405" s="15" t="n">
        <f aca="false">K6405-J6405</f>
        <v>81</v>
      </c>
      <c r="Q6405" s="0" t="str">
        <f aca="false">IF(G6405=0,"Out of stock",IF(G6405&lt;H6405,"Understocked",IF(G6405&gt;Summary!$B$6*H6405,"Overstocked","Healthy")))</f>
        <v>Healthy</v>
      </c>
      <c r="R6405" s="0" t="str">
        <f aca="false">IF(I6405&gt;=Summary!$B$7,"Fast",IF(I6405&lt;Summary!$B$8,"Slow","Medium"))</f>
        <v>Fast</v>
      </c>
      <c r="S6405" s="15" t="n">
        <f aca="false">IF(M6405&gt;Summary!$B$5,1,0)</f>
        <v>0</v>
      </c>
      <c r="T6405" s="16" t="n">
        <f aca="false">IF(Q6405="Overstocked",(G6405-Summary!$B$6*H6405)*J6405,0)</f>
        <v>0</v>
      </c>
    </row>
    <row r="6406" customFormat="false" ht="15" hidden="false" customHeight="false" outlineLevel="0" collapsed="false">
      <c r="A6406" s="0" t="s">
        <v>6504</v>
      </c>
      <c r="B6406" s="0" t="s">
        <v>95</v>
      </c>
      <c r="C6406" s="0" t="s">
        <v>96</v>
      </c>
      <c r="D6406" s="0" t="s">
        <v>92</v>
      </c>
      <c r="E6406" s="14" t="n">
        <v>44991</v>
      </c>
      <c r="F6406" s="14" t="n">
        <v>44996</v>
      </c>
      <c r="G6406" s="0" t="n">
        <v>109</v>
      </c>
      <c r="H6406" s="0" t="n">
        <v>73</v>
      </c>
      <c r="I6406" s="0" t="n">
        <v>107</v>
      </c>
      <c r="J6406" s="0" t="n">
        <v>1441</v>
      </c>
      <c r="K6406" s="0" t="n">
        <v>1584</v>
      </c>
      <c r="L6406" s="15" t="s">
        <v>80</v>
      </c>
      <c r="M6406" s="0" t="n">
        <v>5</v>
      </c>
      <c r="N6406" s="16" t="n">
        <f aca="false">I6406*K6406</f>
        <v>169488</v>
      </c>
      <c r="O6406" s="16" t="n">
        <f aca="false">I6406*(K6406-J6406)</f>
        <v>15301</v>
      </c>
      <c r="P6406" s="15" t="n">
        <f aca="false">K6406-J6406</f>
        <v>143</v>
      </c>
      <c r="Q6406" s="0" t="str">
        <f aca="false">IF(G6406=0,"Out of stock",IF(G6406&lt;H6406,"Understocked",IF(G6406&gt;Summary!$B$6*H6406,"Overstocked","Healthy")))</f>
        <v>Healthy</v>
      </c>
      <c r="R6406" s="0" t="str">
        <f aca="false">IF(I6406&gt;=Summary!$B$7,"Fast",IF(I6406&lt;Summary!$B$8,"Slow","Medium"))</f>
        <v>Medium</v>
      </c>
      <c r="S6406" s="15" t="n">
        <f aca="false">IF(M6406&gt;Summary!$B$5,1,0)</f>
        <v>0</v>
      </c>
      <c r="T6406" s="16" t="n">
        <f aca="false">IF(Q6406="Overstocked",(G6406-Summary!$B$6*H6406)*J6406,0)</f>
        <v>0</v>
      </c>
    </row>
    <row r="6407" customFormat="false" ht="15" hidden="false" customHeight="false" outlineLevel="0" collapsed="false">
      <c r="A6407" s="0" t="s">
        <v>6505</v>
      </c>
      <c r="B6407" s="0" t="s">
        <v>77</v>
      </c>
      <c r="C6407" s="0" t="s">
        <v>85</v>
      </c>
      <c r="D6407" s="0" t="s">
        <v>92</v>
      </c>
      <c r="E6407" s="14" t="n">
        <v>45324</v>
      </c>
      <c r="F6407" s="14" t="n">
        <v>45333</v>
      </c>
      <c r="G6407" s="0" t="n">
        <v>235</v>
      </c>
      <c r="H6407" s="0" t="n">
        <v>92</v>
      </c>
      <c r="I6407" s="0" t="n">
        <v>184</v>
      </c>
      <c r="J6407" s="0" t="n">
        <v>1100</v>
      </c>
      <c r="K6407" s="0" t="n">
        <v>1470</v>
      </c>
      <c r="L6407" s="15" t="s">
        <v>87</v>
      </c>
      <c r="M6407" s="0" t="n">
        <v>9</v>
      </c>
      <c r="N6407" s="16" t="n">
        <f aca="false">I6407*K6407</f>
        <v>270480</v>
      </c>
      <c r="O6407" s="16" t="n">
        <f aca="false">I6407*(K6407-J6407)</f>
        <v>68080</v>
      </c>
      <c r="P6407" s="15" t="n">
        <f aca="false">K6407-J6407</f>
        <v>370</v>
      </c>
      <c r="Q6407" s="0" t="str">
        <f aca="false">IF(G6407=0,"Out of stock",IF(G6407&lt;H6407,"Understocked",IF(G6407&gt;Summary!$B$6*H6407,"Overstocked","Healthy")))</f>
        <v>Healthy</v>
      </c>
      <c r="R6407" s="0" t="str">
        <f aca="false">IF(I6407&gt;=Summary!$B$7,"Fast",IF(I6407&lt;Summary!$B$8,"Slow","Medium"))</f>
        <v>Medium</v>
      </c>
      <c r="S6407" s="15" t="n">
        <f aca="false">IF(M6407&gt;Summary!$B$5,1,0)</f>
        <v>1</v>
      </c>
      <c r="T6407" s="16" t="n">
        <f aca="false">IF(Q6407="Overstocked",(G6407-Summary!$B$6*H6407)*J6407,0)</f>
        <v>0</v>
      </c>
    </row>
    <row r="6408" customFormat="false" ht="15" hidden="false" customHeight="false" outlineLevel="0" collapsed="false">
      <c r="A6408" s="0" t="s">
        <v>6506</v>
      </c>
      <c r="B6408" s="0" t="s">
        <v>123</v>
      </c>
      <c r="C6408" s="0" t="s">
        <v>85</v>
      </c>
      <c r="D6408" s="0" t="s">
        <v>86</v>
      </c>
      <c r="E6408" s="14" t="n">
        <v>45418</v>
      </c>
      <c r="F6408" s="14" t="n">
        <v>45424</v>
      </c>
      <c r="G6408" s="0" t="n">
        <v>291</v>
      </c>
      <c r="H6408" s="0" t="n">
        <v>54</v>
      </c>
      <c r="I6408" s="0" t="n">
        <v>13</v>
      </c>
      <c r="J6408" s="0" t="n">
        <v>1907</v>
      </c>
      <c r="K6408" s="0" t="n">
        <v>2135</v>
      </c>
      <c r="L6408" s="15" t="s">
        <v>82</v>
      </c>
      <c r="M6408" s="0" t="n">
        <v>6</v>
      </c>
      <c r="N6408" s="16" t="n">
        <f aca="false">I6408*K6408</f>
        <v>27755</v>
      </c>
      <c r="O6408" s="16" t="n">
        <f aca="false">I6408*(K6408-J6408)</f>
        <v>2964</v>
      </c>
      <c r="P6408" s="15" t="n">
        <f aca="false">K6408-J6408</f>
        <v>228</v>
      </c>
      <c r="Q6408" s="0" t="str">
        <f aca="false">IF(G6408=0,"Out of stock",IF(G6408&lt;H6408,"Understocked",IF(G6408&gt;Summary!$B$6*H6408,"Overstocked","Healthy")))</f>
        <v>Overstocked</v>
      </c>
      <c r="R6408" s="0" t="str">
        <f aca="false">IF(I6408&gt;=Summary!$B$7,"Fast",IF(I6408&lt;Summary!$B$8,"Slow","Medium"))</f>
        <v>Slow</v>
      </c>
      <c r="S6408" s="15" t="n">
        <f aca="false">IF(M6408&gt;Summary!$B$5,1,0)</f>
        <v>0</v>
      </c>
      <c r="T6408" s="16" t="n">
        <f aca="false">IF(Q6408="Overstocked",(G6408-Summary!$B$6*H6408)*J6408,0)</f>
        <v>143025</v>
      </c>
    </row>
    <row r="6409" customFormat="false" ht="15" hidden="false" customHeight="false" outlineLevel="0" collapsed="false">
      <c r="A6409" s="0" t="s">
        <v>6507</v>
      </c>
      <c r="B6409" s="0" t="s">
        <v>123</v>
      </c>
      <c r="C6409" s="0" t="s">
        <v>96</v>
      </c>
      <c r="D6409" s="0" t="s">
        <v>86</v>
      </c>
      <c r="E6409" s="14" t="n">
        <v>45339</v>
      </c>
      <c r="F6409" s="14" t="n">
        <v>45345</v>
      </c>
      <c r="G6409" s="0" t="n">
        <v>138</v>
      </c>
      <c r="H6409" s="0" t="n">
        <v>110</v>
      </c>
      <c r="I6409" s="0" t="n">
        <v>42</v>
      </c>
      <c r="J6409" s="0" t="n">
        <v>1188</v>
      </c>
      <c r="K6409" s="0" t="n">
        <v>1484</v>
      </c>
      <c r="L6409" s="15" t="s">
        <v>97</v>
      </c>
      <c r="M6409" s="0" t="n">
        <v>6</v>
      </c>
      <c r="N6409" s="16" t="n">
        <f aca="false">I6409*K6409</f>
        <v>62328</v>
      </c>
      <c r="O6409" s="16" t="n">
        <f aca="false">I6409*(K6409-J6409)</f>
        <v>12432</v>
      </c>
      <c r="P6409" s="15" t="n">
        <f aca="false">K6409-J6409</f>
        <v>296</v>
      </c>
      <c r="Q6409" s="0" t="str">
        <f aca="false">IF(G6409=0,"Out of stock",IF(G6409&lt;H6409,"Understocked",IF(G6409&gt;Summary!$B$6*H6409,"Overstocked","Healthy")))</f>
        <v>Healthy</v>
      </c>
      <c r="R6409" s="0" t="str">
        <f aca="false">IF(I6409&gt;=Summary!$B$7,"Fast",IF(I6409&lt;Summary!$B$8,"Slow","Medium"))</f>
        <v>Slow</v>
      </c>
      <c r="S6409" s="15" t="n">
        <f aca="false">IF(M6409&gt;Summary!$B$5,1,0)</f>
        <v>0</v>
      </c>
      <c r="T6409" s="16" t="n">
        <f aca="false">IF(Q6409="Overstocked",(G6409-Summary!$B$6*H6409)*J6409,0)</f>
        <v>0</v>
      </c>
    </row>
    <row r="6410" customFormat="false" ht="15" hidden="false" customHeight="false" outlineLevel="0" collapsed="false">
      <c r="A6410" s="0" t="s">
        <v>6508</v>
      </c>
      <c r="B6410" s="0" t="s">
        <v>113</v>
      </c>
      <c r="C6410" s="0" t="s">
        <v>96</v>
      </c>
      <c r="D6410" s="0" t="s">
        <v>86</v>
      </c>
      <c r="E6410" s="14" t="n">
        <v>45300</v>
      </c>
      <c r="F6410" s="14" t="n">
        <v>45309</v>
      </c>
      <c r="G6410" s="0" t="n">
        <v>292</v>
      </c>
      <c r="H6410" s="0" t="n">
        <v>145</v>
      </c>
      <c r="I6410" s="0" t="n">
        <v>155</v>
      </c>
      <c r="J6410" s="0" t="n">
        <v>1337</v>
      </c>
      <c r="K6410" s="0" t="n">
        <v>1690</v>
      </c>
      <c r="L6410" s="15" t="s">
        <v>82</v>
      </c>
      <c r="M6410" s="0" t="n">
        <v>9</v>
      </c>
      <c r="N6410" s="16" t="n">
        <f aca="false">I6410*K6410</f>
        <v>261950</v>
      </c>
      <c r="O6410" s="16" t="n">
        <f aca="false">I6410*(K6410-J6410)</f>
        <v>54715</v>
      </c>
      <c r="P6410" s="15" t="n">
        <f aca="false">K6410-J6410</f>
        <v>353</v>
      </c>
      <c r="Q6410" s="0" t="str">
        <f aca="false">IF(G6410=0,"Out of stock",IF(G6410&lt;H6410,"Understocked",IF(G6410&gt;Summary!$B$6*H6410,"Overstocked","Healthy")))</f>
        <v>Healthy</v>
      </c>
      <c r="R6410" s="0" t="str">
        <f aca="false">IF(I6410&gt;=Summary!$B$7,"Fast",IF(I6410&lt;Summary!$B$8,"Slow","Medium"))</f>
        <v>Medium</v>
      </c>
      <c r="S6410" s="15" t="n">
        <f aca="false">IF(M6410&gt;Summary!$B$5,1,0)</f>
        <v>1</v>
      </c>
      <c r="T6410" s="16" t="n">
        <f aca="false">IF(Q6410="Overstocked",(G6410-Summary!$B$6*H6410)*J6410,0)</f>
        <v>0</v>
      </c>
    </row>
    <row r="6411" customFormat="false" ht="15" hidden="false" customHeight="false" outlineLevel="0" collapsed="false">
      <c r="A6411" s="0" t="s">
        <v>6509</v>
      </c>
      <c r="B6411" s="0" t="s">
        <v>107</v>
      </c>
      <c r="C6411" s="0" t="s">
        <v>104</v>
      </c>
      <c r="D6411" s="0" t="s">
        <v>102</v>
      </c>
      <c r="E6411" s="14" t="n">
        <v>45314</v>
      </c>
      <c r="F6411" s="14" t="n">
        <v>45321</v>
      </c>
      <c r="G6411" s="0" t="n">
        <v>265</v>
      </c>
      <c r="H6411" s="0" t="n">
        <v>86</v>
      </c>
      <c r="I6411" s="0" t="n">
        <v>48</v>
      </c>
      <c r="J6411" s="0" t="n">
        <v>511</v>
      </c>
      <c r="K6411" s="0" t="n">
        <v>933</v>
      </c>
      <c r="L6411" s="15" t="s">
        <v>80</v>
      </c>
      <c r="M6411" s="0" t="n">
        <v>7</v>
      </c>
      <c r="N6411" s="16" t="n">
        <f aca="false">I6411*K6411</f>
        <v>44784</v>
      </c>
      <c r="O6411" s="16" t="n">
        <f aca="false">I6411*(K6411-J6411)</f>
        <v>20256</v>
      </c>
      <c r="P6411" s="15" t="n">
        <f aca="false">K6411-J6411</f>
        <v>422</v>
      </c>
      <c r="Q6411" s="0" t="str">
        <f aca="false">IF(G6411=0,"Out of stock",IF(G6411&lt;H6411,"Understocked",IF(G6411&gt;Summary!$B$6*H6411,"Overstocked","Healthy")))</f>
        <v>Healthy</v>
      </c>
      <c r="R6411" s="0" t="str">
        <f aca="false">IF(I6411&gt;=Summary!$B$7,"Fast",IF(I6411&lt;Summary!$B$8,"Slow","Medium"))</f>
        <v>Slow</v>
      </c>
      <c r="S6411" s="15" t="n">
        <f aca="false">IF(M6411&gt;Summary!$B$5,1,0)</f>
        <v>0</v>
      </c>
      <c r="T6411" s="16" t="n">
        <f aca="false">IF(Q6411="Overstocked",(G6411-Summary!$B$6*H6411)*J6411,0)</f>
        <v>0</v>
      </c>
    </row>
    <row r="6412" customFormat="false" ht="15" hidden="false" customHeight="false" outlineLevel="0" collapsed="false">
      <c r="A6412" s="0" t="s">
        <v>6510</v>
      </c>
      <c r="B6412" s="0" t="s">
        <v>84</v>
      </c>
      <c r="C6412" s="0" t="s">
        <v>104</v>
      </c>
      <c r="D6412" s="0" t="s">
        <v>92</v>
      </c>
      <c r="E6412" s="14" t="n">
        <v>45375</v>
      </c>
      <c r="F6412" s="14" t="n">
        <v>45380</v>
      </c>
      <c r="G6412" s="0" t="n">
        <v>184</v>
      </c>
      <c r="H6412" s="0" t="n">
        <v>110</v>
      </c>
      <c r="I6412" s="0" t="n">
        <v>10</v>
      </c>
      <c r="J6412" s="0" t="n">
        <v>322</v>
      </c>
      <c r="K6412" s="0" t="n">
        <v>504</v>
      </c>
      <c r="L6412" s="15" t="s">
        <v>80</v>
      </c>
      <c r="M6412" s="0" t="n">
        <v>5</v>
      </c>
      <c r="N6412" s="16" t="n">
        <f aca="false">I6412*K6412</f>
        <v>5040</v>
      </c>
      <c r="O6412" s="16" t="n">
        <f aca="false">I6412*(K6412-J6412)</f>
        <v>1820</v>
      </c>
      <c r="P6412" s="15" t="n">
        <f aca="false">K6412-J6412</f>
        <v>182</v>
      </c>
      <c r="Q6412" s="0" t="str">
        <f aca="false">IF(G6412=0,"Out of stock",IF(G6412&lt;H6412,"Understocked",IF(G6412&gt;Summary!$B$6*H6412,"Overstocked","Healthy")))</f>
        <v>Healthy</v>
      </c>
      <c r="R6412" s="0" t="str">
        <f aca="false">IF(I6412&gt;=Summary!$B$7,"Fast",IF(I6412&lt;Summary!$B$8,"Slow","Medium"))</f>
        <v>Slow</v>
      </c>
      <c r="S6412" s="15" t="n">
        <f aca="false">IF(M6412&gt;Summary!$B$5,1,0)</f>
        <v>0</v>
      </c>
      <c r="T6412" s="16" t="n">
        <f aca="false">IF(Q6412="Overstocked",(G6412-Summary!$B$6*H6412)*J6412,0)</f>
        <v>0</v>
      </c>
    </row>
    <row r="6413" customFormat="false" ht="15" hidden="false" customHeight="false" outlineLevel="0" collapsed="false">
      <c r="A6413" s="0" t="s">
        <v>6511</v>
      </c>
      <c r="B6413" s="0" t="s">
        <v>101</v>
      </c>
      <c r="C6413" s="0" t="s">
        <v>96</v>
      </c>
      <c r="D6413" s="0" t="s">
        <v>92</v>
      </c>
      <c r="E6413" s="14" t="n">
        <v>45079</v>
      </c>
      <c r="F6413" s="14" t="n">
        <v>45081</v>
      </c>
      <c r="G6413" s="0" t="n">
        <v>477</v>
      </c>
      <c r="H6413" s="0" t="n">
        <v>133</v>
      </c>
      <c r="I6413" s="0" t="n">
        <v>261</v>
      </c>
      <c r="J6413" s="0" t="n">
        <v>234</v>
      </c>
      <c r="K6413" s="0" t="n">
        <v>555</v>
      </c>
      <c r="L6413" s="15" t="s">
        <v>97</v>
      </c>
      <c r="M6413" s="0" t="n">
        <v>2</v>
      </c>
      <c r="N6413" s="16" t="n">
        <f aca="false">I6413*K6413</f>
        <v>144855</v>
      </c>
      <c r="O6413" s="16" t="n">
        <f aca="false">I6413*(K6413-J6413)</f>
        <v>83781</v>
      </c>
      <c r="P6413" s="15" t="n">
        <f aca="false">K6413-J6413</f>
        <v>321</v>
      </c>
      <c r="Q6413" s="0" t="str">
        <f aca="false">IF(G6413=0,"Out of stock",IF(G6413&lt;H6413,"Understocked",IF(G6413&gt;Summary!$B$6*H6413,"Overstocked","Healthy")))</f>
        <v>Healthy</v>
      </c>
      <c r="R6413" s="0" t="str">
        <f aca="false">IF(I6413&gt;=Summary!$B$7,"Fast",IF(I6413&lt;Summary!$B$8,"Slow","Medium"))</f>
        <v>Fast</v>
      </c>
      <c r="S6413" s="15" t="n">
        <f aca="false">IF(M6413&gt;Summary!$B$5,1,0)</f>
        <v>0</v>
      </c>
      <c r="T6413" s="16" t="n">
        <f aca="false">IF(Q6413="Overstocked",(G6413-Summary!$B$6*H6413)*J6413,0)</f>
        <v>0</v>
      </c>
    </row>
    <row r="6414" customFormat="false" ht="15" hidden="false" customHeight="false" outlineLevel="0" collapsed="false">
      <c r="A6414" s="0" t="s">
        <v>6512</v>
      </c>
      <c r="B6414" s="0" t="s">
        <v>123</v>
      </c>
      <c r="C6414" s="0" t="s">
        <v>78</v>
      </c>
      <c r="D6414" s="0" t="s">
        <v>92</v>
      </c>
      <c r="E6414" s="14" t="n">
        <v>45615</v>
      </c>
      <c r="F6414" s="14" t="n">
        <v>45621</v>
      </c>
      <c r="G6414" s="0" t="n">
        <v>311</v>
      </c>
      <c r="H6414" s="0" t="n">
        <v>78</v>
      </c>
      <c r="I6414" s="0" t="n">
        <v>292</v>
      </c>
      <c r="J6414" s="0" t="n">
        <v>911</v>
      </c>
      <c r="K6414" s="0" t="n">
        <v>1369</v>
      </c>
      <c r="L6414" s="15" t="s">
        <v>80</v>
      </c>
      <c r="M6414" s="0" t="n">
        <v>6</v>
      </c>
      <c r="N6414" s="16" t="n">
        <f aca="false">I6414*K6414</f>
        <v>399748</v>
      </c>
      <c r="O6414" s="16" t="n">
        <f aca="false">I6414*(K6414-J6414)</f>
        <v>133736</v>
      </c>
      <c r="P6414" s="15" t="n">
        <f aca="false">K6414-J6414</f>
        <v>458</v>
      </c>
      <c r="Q6414" s="0" t="str">
        <f aca="false">IF(G6414=0,"Out of stock",IF(G6414&lt;H6414,"Understocked",IF(G6414&gt;Summary!$B$6*H6414,"Overstocked","Healthy")))</f>
        <v>Healthy</v>
      </c>
      <c r="R6414" s="0" t="str">
        <f aca="false">IF(I6414&gt;=Summary!$B$7,"Fast",IF(I6414&lt;Summary!$B$8,"Slow","Medium"))</f>
        <v>Fast</v>
      </c>
      <c r="S6414" s="15" t="n">
        <f aca="false">IF(M6414&gt;Summary!$B$5,1,0)</f>
        <v>0</v>
      </c>
      <c r="T6414" s="16" t="n">
        <f aca="false">IF(Q6414="Overstocked",(G6414-Summary!$B$6*H6414)*J6414,0)</f>
        <v>0</v>
      </c>
    </row>
    <row r="6415" customFormat="false" ht="15" hidden="false" customHeight="false" outlineLevel="0" collapsed="false">
      <c r="A6415" s="0" t="s">
        <v>6513</v>
      </c>
      <c r="B6415" s="0" t="s">
        <v>101</v>
      </c>
      <c r="C6415" s="0" t="s">
        <v>96</v>
      </c>
      <c r="D6415" s="0" t="s">
        <v>92</v>
      </c>
      <c r="E6415" s="14" t="n">
        <v>45109</v>
      </c>
      <c r="F6415" s="14" t="n">
        <v>45112</v>
      </c>
      <c r="G6415" s="0" t="n">
        <v>300</v>
      </c>
      <c r="H6415" s="0" t="n">
        <v>65</v>
      </c>
      <c r="I6415" s="0" t="n">
        <v>110</v>
      </c>
      <c r="J6415" s="0" t="n">
        <v>931</v>
      </c>
      <c r="K6415" s="0" t="n">
        <v>1034</v>
      </c>
      <c r="L6415" s="15" t="s">
        <v>80</v>
      </c>
      <c r="M6415" s="0" t="n">
        <v>3</v>
      </c>
      <c r="N6415" s="16" t="n">
        <f aca="false">I6415*K6415</f>
        <v>113740</v>
      </c>
      <c r="O6415" s="16" t="n">
        <f aca="false">I6415*(K6415-J6415)</f>
        <v>11330</v>
      </c>
      <c r="P6415" s="15" t="n">
        <f aca="false">K6415-J6415</f>
        <v>103</v>
      </c>
      <c r="Q6415" s="0" t="str">
        <f aca="false">IF(G6415=0,"Out of stock",IF(G6415&lt;H6415,"Understocked",IF(G6415&gt;Summary!$B$6*H6415,"Overstocked","Healthy")))</f>
        <v>Overstocked</v>
      </c>
      <c r="R6415" s="0" t="str">
        <f aca="false">IF(I6415&gt;=Summary!$B$7,"Fast",IF(I6415&lt;Summary!$B$8,"Slow","Medium"))</f>
        <v>Medium</v>
      </c>
      <c r="S6415" s="15" t="n">
        <f aca="false">IF(M6415&gt;Summary!$B$5,1,0)</f>
        <v>0</v>
      </c>
      <c r="T6415" s="16" t="n">
        <f aca="false">IF(Q6415="Overstocked",(G6415-Summary!$B$6*H6415)*J6415,0)</f>
        <v>37240</v>
      </c>
    </row>
    <row r="6416" customFormat="false" ht="15" hidden="false" customHeight="false" outlineLevel="0" collapsed="false">
      <c r="A6416" s="0" t="s">
        <v>6514</v>
      </c>
      <c r="B6416" s="0" t="s">
        <v>95</v>
      </c>
      <c r="C6416" s="0" t="s">
        <v>96</v>
      </c>
      <c r="D6416" s="0" t="s">
        <v>102</v>
      </c>
      <c r="E6416" s="14" t="n">
        <v>45596</v>
      </c>
      <c r="F6416" s="14" t="n">
        <v>45603</v>
      </c>
      <c r="G6416" s="0" t="n">
        <v>234</v>
      </c>
      <c r="H6416" s="0" t="n">
        <v>79</v>
      </c>
      <c r="I6416" s="0" t="n">
        <v>70</v>
      </c>
      <c r="J6416" s="0" t="n">
        <v>719</v>
      </c>
      <c r="K6416" s="0" t="n">
        <v>1175</v>
      </c>
      <c r="L6416" s="15" t="s">
        <v>82</v>
      </c>
      <c r="M6416" s="0" t="n">
        <v>7</v>
      </c>
      <c r="N6416" s="16" t="n">
        <f aca="false">I6416*K6416</f>
        <v>82250</v>
      </c>
      <c r="O6416" s="16" t="n">
        <f aca="false">I6416*(K6416-J6416)</f>
        <v>31920</v>
      </c>
      <c r="P6416" s="15" t="n">
        <f aca="false">K6416-J6416</f>
        <v>456</v>
      </c>
      <c r="Q6416" s="0" t="str">
        <f aca="false">IF(G6416=0,"Out of stock",IF(G6416&lt;H6416,"Understocked",IF(G6416&gt;Summary!$B$6*H6416,"Overstocked","Healthy")))</f>
        <v>Healthy</v>
      </c>
      <c r="R6416" s="0" t="str">
        <f aca="false">IF(I6416&gt;=Summary!$B$7,"Fast",IF(I6416&lt;Summary!$B$8,"Slow","Medium"))</f>
        <v>Slow</v>
      </c>
      <c r="S6416" s="15" t="n">
        <f aca="false">IF(M6416&gt;Summary!$B$5,1,0)</f>
        <v>0</v>
      </c>
      <c r="T6416" s="16" t="n">
        <f aca="false">IF(Q6416="Overstocked",(G6416-Summary!$B$6*H6416)*J6416,0)</f>
        <v>0</v>
      </c>
    </row>
    <row r="6417" customFormat="false" ht="15" hidden="false" customHeight="false" outlineLevel="0" collapsed="false">
      <c r="A6417" s="0" t="s">
        <v>6515</v>
      </c>
      <c r="B6417" s="0" t="s">
        <v>95</v>
      </c>
      <c r="C6417" s="0" t="s">
        <v>96</v>
      </c>
      <c r="D6417" s="0" t="s">
        <v>86</v>
      </c>
      <c r="E6417" s="14" t="n">
        <v>45453</v>
      </c>
      <c r="F6417" s="14" t="n">
        <v>45461</v>
      </c>
      <c r="G6417" s="0" t="n">
        <v>12</v>
      </c>
      <c r="H6417" s="0" t="n">
        <v>95</v>
      </c>
      <c r="I6417" s="0" t="n">
        <v>283</v>
      </c>
      <c r="J6417" s="0" t="n">
        <v>831</v>
      </c>
      <c r="K6417" s="0" t="n">
        <v>1227</v>
      </c>
      <c r="L6417" s="15" t="s">
        <v>87</v>
      </c>
      <c r="M6417" s="0" t="n">
        <v>8</v>
      </c>
      <c r="N6417" s="16" t="n">
        <f aca="false">I6417*K6417</f>
        <v>347241</v>
      </c>
      <c r="O6417" s="16" t="n">
        <f aca="false">I6417*(K6417-J6417)</f>
        <v>112068</v>
      </c>
      <c r="P6417" s="15" t="n">
        <f aca="false">K6417-J6417</f>
        <v>396</v>
      </c>
      <c r="Q6417" s="0" t="str">
        <f aca="false">IF(G6417=0,"Out of stock",IF(G6417&lt;H6417,"Understocked",IF(G6417&gt;Summary!$B$6*H6417,"Overstocked","Healthy")))</f>
        <v>Understocked</v>
      </c>
      <c r="R6417" s="0" t="str">
        <f aca="false">IF(I6417&gt;=Summary!$B$7,"Fast",IF(I6417&lt;Summary!$B$8,"Slow","Medium"))</f>
        <v>Fast</v>
      </c>
      <c r="S6417" s="15" t="n">
        <f aca="false">IF(M6417&gt;Summary!$B$5,1,0)</f>
        <v>1</v>
      </c>
      <c r="T6417" s="16" t="n">
        <f aca="false">IF(Q6417="Overstocked",(G6417-Summary!$B$6*H6417)*J6417,0)</f>
        <v>0</v>
      </c>
    </row>
    <row r="6418" customFormat="false" ht="15" hidden="false" customHeight="false" outlineLevel="0" collapsed="false">
      <c r="A6418" s="0" t="s">
        <v>6516</v>
      </c>
      <c r="B6418" s="0" t="s">
        <v>101</v>
      </c>
      <c r="C6418" s="0" t="s">
        <v>78</v>
      </c>
      <c r="D6418" s="0" t="s">
        <v>79</v>
      </c>
      <c r="E6418" s="14" t="n">
        <v>45252</v>
      </c>
      <c r="F6418" s="14" t="n">
        <v>45256</v>
      </c>
      <c r="G6418" s="0" t="n">
        <v>29</v>
      </c>
      <c r="H6418" s="0" t="n">
        <v>88</v>
      </c>
      <c r="I6418" s="0" t="n">
        <v>41</v>
      </c>
      <c r="J6418" s="0" t="n">
        <v>1467</v>
      </c>
      <c r="K6418" s="0" t="n">
        <v>1953</v>
      </c>
      <c r="L6418" s="15" t="s">
        <v>80</v>
      </c>
      <c r="M6418" s="0" t="n">
        <v>4</v>
      </c>
      <c r="N6418" s="16" t="n">
        <f aca="false">I6418*K6418</f>
        <v>80073</v>
      </c>
      <c r="O6418" s="16" t="n">
        <f aca="false">I6418*(K6418-J6418)</f>
        <v>19926</v>
      </c>
      <c r="P6418" s="15" t="n">
        <f aca="false">K6418-J6418</f>
        <v>486</v>
      </c>
      <c r="Q6418" s="0" t="str">
        <f aca="false">IF(G6418=0,"Out of stock",IF(G6418&lt;H6418,"Understocked",IF(G6418&gt;Summary!$B$6*H6418,"Overstocked","Healthy")))</f>
        <v>Understocked</v>
      </c>
      <c r="R6418" s="0" t="str">
        <f aca="false">IF(I6418&gt;=Summary!$B$7,"Fast",IF(I6418&lt;Summary!$B$8,"Slow","Medium"))</f>
        <v>Slow</v>
      </c>
      <c r="S6418" s="15" t="n">
        <f aca="false">IF(M6418&gt;Summary!$B$5,1,0)</f>
        <v>0</v>
      </c>
      <c r="T6418" s="16" t="n">
        <f aca="false">IF(Q6418="Overstocked",(G6418-Summary!$B$6*H6418)*J6418,0)</f>
        <v>0</v>
      </c>
    </row>
    <row r="6419" customFormat="false" ht="15" hidden="false" customHeight="false" outlineLevel="0" collapsed="false">
      <c r="A6419" s="0" t="s">
        <v>6517</v>
      </c>
      <c r="B6419" s="0" t="s">
        <v>89</v>
      </c>
      <c r="C6419" s="0" t="s">
        <v>96</v>
      </c>
      <c r="D6419" s="0" t="s">
        <v>79</v>
      </c>
      <c r="E6419" s="14" t="n">
        <v>45273</v>
      </c>
      <c r="F6419" s="14" t="n">
        <v>45277</v>
      </c>
      <c r="G6419" s="0" t="n">
        <v>373</v>
      </c>
      <c r="H6419" s="0" t="n">
        <v>121</v>
      </c>
      <c r="I6419" s="0" t="n">
        <v>264</v>
      </c>
      <c r="J6419" s="0" t="n">
        <v>1396</v>
      </c>
      <c r="K6419" s="0" t="n">
        <v>1699</v>
      </c>
      <c r="L6419" s="15" t="s">
        <v>82</v>
      </c>
      <c r="M6419" s="0" t="n">
        <v>4</v>
      </c>
      <c r="N6419" s="16" t="n">
        <f aca="false">I6419*K6419</f>
        <v>448536</v>
      </c>
      <c r="O6419" s="16" t="n">
        <f aca="false">I6419*(K6419-J6419)</f>
        <v>79992</v>
      </c>
      <c r="P6419" s="15" t="n">
        <f aca="false">K6419-J6419</f>
        <v>303</v>
      </c>
      <c r="Q6419" s="0" t="str">
        <f aca="false">IF(G6419=0,"Out of stock",IF(G6419&lt;H6419,"Understocked",IF(G6419&gt;Summary!$B$6*H6419,"Overstocked","Healthy")))</f>
        <v>Healthy</v>
      </c>
      <c r="R6419" s="0" t="str">
        <f aca="false">IF(I6419&gt;=Summary!$B$7,"Fast",IF(I6419&lt;Summary!$B$8,"Slow","Medium"))</f>
        <v>Fast</v>
      </c>
      <c r="S6419" s="15" t="n">
        <f aca="false">IF(M6419&gt;Summary!$B$5,1,0)</f>
        <v>0</v>
      </c>
      <c r="T6419" s="16" t="n">
        <f aca="false">IF(Q6419="Overstocked",(G6419-Summary!$B$6*H6419)*J6419,0)</f>
        <v>0</v>
      </c>
    </row>
    <row r="6420" customFormat="false" ht="15" hidden="false" customHeight="false" outlineLevel="0" collapsed="false">
      <c r="A6420" s="0" t="s">
        <v>6518</v>
      </c>
      <c r="B6420" s="0" t="s">
        <v>115</v>
      </c>
      <c r="C6420" s="0" t="s">
        <v>96</v>
      </c>
      <c r="D6420" s="0" t="s">
        <v>86</v>
      </c>
      <c r="E6420" s="14" t="n">
        <v>44965</v>
      </c>
      <c r="F6420" s="14" t="n">
        <v>44970</v>
      </c>
      <c r="G6420" s="0" t="n">
        <v>368</v>
      </c>
      <c r="H6420" s="0" t="n">
        <v>143</v>
      </c>
      <c r="I6420" s="0" t="n">
        <v>132</v>
      </c>
      <c r="J6420" s="0" t="n">
        <v>1495</v>
      </c>
      <c r="K6420" s="0" t="n">
        <v>1971</v>
      </c>
      <c r="L6420" s="15" t="s">
        <v>87</v>
      </c>
      <c r="M6420" s="0" t="n">
        <v>5</v>
      </c>
      <c r="N6420" s="16" t="n">
        <f aca="false">I6420*K6420</f>
        <v>260172</v>
      </c>
      <c r="O6420" s="16" t="n">
        <f aca="false">I6420*(K6420-J6420)</f>
        <v>62832</v>
      </c>
      <c r="P6420" s="15" t="n">
        <f aca="false">K6420-J6420</f>
        <v>476</v>
      </c>
      <c r="Q6420" s="0" t="str">
        <f aca="false">IF(G6420=0,"Out of stock",IF(G6420&lt;H6420,"Understocked",IF(G6420&gt;Summary!$B$6*H6420,"Overstocked","Healthy")))</f>
        <v>Healthy</v>
      </c>
      <c r="R6420" s="0" t="str">
        <f aca="false">IF(I6420&gt;=Summary!$B$7,"Fast",IF(I6420&lt;Summary!$B$8,"Slow","Medium"))</f>
        <v>Medium</v>
      </c>
      <c r="S6420" s="15" t="n">
        <f aca="false">IF(M6420&gt;Summary!$B$5,1,0)</f>
        <v>0</v>
      </c>
      <c r="T6420" s="16" t="n">
        <f aca="false">IF(Q6420="Overstocked",(G6420-Summary!$B$6*H6420)*J6420,0)</f>
        <v>0</v>
      </c>
    </row>
    <row r="6421" customFormat="false" ht="15" hidden="false" customHeight="false" outlineLevel="0" collapsed="false">
      <c r="A6421" s="0" t="s">
        <v>6519</v>
      </c>
      <c r="B6421" s="0" t="s">
        <v>113</v>
      </c>
      <c r="C6421" s="0" t="s">
        <v>96</v>
      </c>
      <c r="D6421" s="0" t="s">
        <v>90</v>
      </c>
      <c r="E6421" s="14" t="n">
        <v>45395</v>
      </c>
      <c r="F6421" s="14" t="n">
        <v>45402</v>
      </c>
      <c r="G6421" s="0" t="n">
        <v>135</v>
      </c>
      <c r="H6421" s="0" t="n">
        <v>111</v>
      </c>
      <c r="I6421" s="0" t="n">
        <v>124</v>
      </c>
      <c r="J6421" s="0" t="n">
        <v>1155</v>
      </c>
      <c r="K6421" s="0" t="n">
        <v>1429</v>
      </c>
      <c r="L6421" s="15" t="s">
        <v>97</v>
      </c>
      <c r="M6421" s="0" t="n">
        <v>7</v>
      </c>
      <c r="N6421" s="16" t="n">
        <f aca="false">I6421*K6421</f>
        <v>177196</v>
      </c>
      <c r="O6421" s="16" t="n">
        <f aca="false">I6421*(K6421-J6421)</f>
        <v>33976</v>
      </c>
      <c r="P6421" s="15" t="n">
        <f aca="false">K6421-J6421</f>
        <v>274</v>
      </c>
      <c r="Q6421" s="0" t="str">
        <f aca="false">IF(G6421=0,"Out of stock",IF(G6421&lt;H6421,"Understocked",IF(G6421&gt;Summary!$B$6*H6421,"Overstocked","Healthy")))</f>
        <v>Healthy</v>
      </c>
      <c r="R6421" s="0" t="str">
        <f aca="false">IF(I6421&gt;=Summary!$B$7,"Fast",IF(I6421&lt;Summary!$B$8,"Slow","Medium"))</f>
        <v>Medium</v>
      </c>
      <c r="S6421" s="15" t="n">
        <f aca="false">IF(M6421&gt;Summary!$B$5,1,0)</f>
        <v>0</v>
      </c>
      <c r="T6421" s="16" t="n">
        <f aca="false">IF(Q6421="Overstocked",(G6421-Summary!$B$6*H6421)*J6421,0)</f>
        <v>0</v>
      </c>
    </row>
    <row r="6422" customFormat="false" ht="15" hidden="false" customHeight="false" outlineLevel="0" collapsed="false">
      <c r="A6422" s="0" t="s">
        <v>6520</v>
      </c>
      <c r="B6422" s="0" t="s">
        <v>101</v>
      </c>
      <c r="C6422" s="0" t="s">
        <v>78</v>
      </c>
      <c r="D6422" s="0" t="s">
        <v>79</v>
      </c>
      <c r="E6422" s="14" t="n">
        <v>44932</v>
      </c>
      <c r="F6422" s="14" t="n">
        <v>44936</v>
      </c>
      <c r="G6422" s="0" t="n">
        <v>145</v>
      </c>
      <c r="H6422" s="0" t="n">
        <v>79</v>
      </c>
      <c r="I6422" s="0" t="n">
        <v>127</v>
      </c>
      <c r="J6422" s="0" t="n">
        <v>558</v>
      </c>
      <c r="K6422" s="0" t="n">
        <v>668</v>
      </c>
      <c r="L6422" s="15" t="s">
        <v>97</v>
      </c>
      <c r="M6422" s="0" t="n">
        <v>4</v>
      </c>
      <c r="N6422" s="16" t="n">
        <f aca="false">I6422*K6422</f>
        <v>84836</v>
      </c>
      <c r="O6422" s="16" t="n">
        <f aca="false">I6422*(K6422-J6422)</f>
        <v>13970</v>
      </c>
      <c r="P6422" s="15" t="n">
        <f aca="false">K6422-J6422</f>
        <v>110</v>
      </c>
      <c r="Q6422" s="0" t="str">
        <f aca="false">IF(G6422=0,"Out of stock",IF(G6422&lt;H6422,"Understocked",IF(G6422&gt;Summary!$B$6*H6422,"Overstocked","Healthy")))</f>
        <v>Healthy</v>
      </c>
      <c r="R6422" s="0" t="str">
        <f aca="false">IF(I6422&gt;=Summary!$B$7,"Fast",IF(I6422&lt;Summary!$B$8,"Slow","Medium"))</f>
        <v>Medium</v>
      </c>
      <c r="S6422" s="15" t="n">
        <f aca="false">IF(M6422&gt;Summary!$B$5,1,0)</f>
        <v>0</v>
      </c>
      <c r="T6422" s="16" t="n">
        <f aca="false">IF(Q6422="Overstocked",(G6422-Summary!$B$6*H6422)*J6422,0)</f>
        <v>0</v>
      </c>
    </row>
    <row r="6423" customFormat="false" ht="15" hidden="false" customHeight="false" outlineLevel="0" collapsed="false">
      <c r="A6423" s="0" t="s">
        <v>6521</v>
      </c>
      <c r="B6423" s="0" t="s">
        <v>115</v>
      </c>
      <c r="C6423" s="0" t="s">
        <v>78</v>
      </c>
      <c r="D6423" s="0" t="s">
        <v>102</v>
      </c>
      <c r="E6423" s="14" t="n">
        <v>45143</v>
      </c>
      <c r="F6423" s="14" t="n">
        <v>45149</v>
      </c>
      <c r="G6423" s="0" t="n">
        <v>4</v>
      </c>
      <c r="H6423" s="0" t="n">
        <v>99</v>
      </c>
      <c r="I6423" s="0" t="n">
        <v>0</v>
      </c>
      <c r="J6423" s="0" t="n">
        <v>1562</v>
      </c>
      <c r="K6423" s="0" t="n">
        <v>1712</v>
      </c>
      <c r="L6423" s="15" t="s">
        <v>80</v>
      </c>
      <c r="M6423" s="0" t="n">
        <v>6</v>
      </c>
      <c r="N6423" s="16" t="n">
        <f aca="false">I6423*K6423</f>
        <v>0</v>
      </c>
      <c r="O6423" s="16" t="n">
        <f aca="false">I6423*(K6423-J6423)</f>
        <v>0</v>
      </c>
      <c r="P6423" s="15" t="n">
        <f aca="false">K6423-J6423</f>
        <v>150</v>
      </c>
      <c r="Q6423" s="0" t="str">
        <f aca="false">IF(G6423=0,"Out of stock",IF(G6423&lt;H6423,"Understocked",IF(G6423&gt;Summary!$B$6*H6423,"Overstocked","Healthy")))</f>
        <v>Understocked</v>
      </c>
      <c r="R6423" s="0" t="str">
        <f aca="false">IF(I6423&gt;=Summary!$B$7,"Fast",IF(I6423&lt;Summary!$B$8,"Slow","Medium"))</f>
        <v>Slow</v>
      </c>
      <c r="S6423" s="15" t="n">
        <f aca="false">IF(M6423&gt;Summary!$B$5,1,0)</f>
        <v>0</v>
      </c>
      <c r="T6423" s="16" t="n">
        <f aca="false">IF(Q6423="Overstocked",(G6423-Summary!$B$6*H6423)*J6423,0)</f>
        <v>0</v>
      </c>
    </row>
    <row r="6424" customFormat="false" ht="15" hidden="false" customHeight="false" outlineLevel="0" collapsed="false">
      <c r="A6424" s="0" t="s">
        <v>6522</v>
      </c>
      <c r="B6424" s="0" t="s">
        <v>113</v>
      </c>
      <c r="C6424" s="0" t="s">
        <v>104</v>
      </c>
      <c r="D6424" s="0" t="s">
        <v>90</v>
      </c>
      <c r="E6424" s="14" t="n">
        <v>45571</v>
      </c>
      <c r="F6424" s="14" t="n">
        <v>45579</v>
      </c>
      <c r="G6424" s="0" t="n">
        <v>122</v>
      </c>
      <c r="H6424" s="0" t="n">
        <v>100</v>
      </c>
      <c r="I6424" s="0" t="n">
        <v>266</v>
      </c>
      <c r="J6424" s="0" t="n">
        <v>928</v>
      </c>
      <c r="K6424" s="0" t="n">
        <v>1214</v>
      </c>
      <c r="L6424" s="15" t="s">
        <v>80</v>
      </c>
      <c r="M6424" s="0" t="n">
        <v>8</v>
      </c>
      <c r="N6424" s="16" t="n">
        <f aca="false">I6424*K6424</f>
        <v>322924</v>
      </c>
      <c r="O6424" s="16" t="n">
        <f aca="false">I6424*(K6424-J6424)</f>
        <v>76076</v>
      </c>
      <c r="P6424" s="15" t="n">
        <f aca="false">K6424-J6424</f>
        <v>286</v>
      </c>
      <c r="Q6424" s="0" t="str">
        <f aca="false">IF(G6424=0,"Out of stock",IF(G6424&lt;H6424,"Understocked",IF(G6424&gt;Summary!$B$6*H6424,"Overstocked","Healthy")))</f>
        <v>Healthy</v>
      </c>
      <c r="R6424" s="0" t="str">
        <f aca="false">IF(I6424&gt;=Summary!$B$7,"Fast",IF(I6424&lt;Summary!$B$8,"Slow","Medium"))</f>
        <v>Fast</v>
      </c>
      <c r="S6424" s="15" t="n">
        <f aca="false">IF(M6424&gt;Summary!$B$5,1,0)</f>
        <v>1</v>
      </c>
      <c r="T6424" s="16" t="n">
        <f aca="false">IF(Q6424="Overstocked",(G6424-Summary!$B$6*H6424)*J6424,0)</f>
        <v>0</v>
      </c>
    </row>
    <row r="6425" customFormat="false" ht="15" hidden="false" customHeight="false" outlineLevel="0" collapsed="false">
      <c r="A6425" s="0" t="s">
        <v>6523</v>
      </c>
      <c r="B6425" s="0" t="s">
        <v>123</v>
      </c>
      <c r="C6425" s="0" t="s">
        <v>104</v>
      </c>
      <c r="D6425" s="0" t="s">
        <v>92</v>
      </c>
      <c r="E6425" s="14" t="n">
        <v>45548</v>
      </c>
      <c r="F6425" s="14" t="n">
        <v>45555</v>
      </c>
      <c r="G6425" s="0" t="n">
        <v>234</v>
      </c>
      <c r="H6425" s="0" t="n">
        <v>140</v>
      </c>
      <c r="I6425" s="0" t="n">
        <v>70</v>
      </c>
      <c r="J6425" s="0" t="n">
        <v>1656</v>
      </c>
      <c r="K6425" s="0" t="n">
        <v>1763</v>
      </c>
      <c r="L6425" s="15" t="s">
        <v>82</v>
      </c>
      <c r="M6425" s="0" t="n">
        <v>7</v>
      </c>
      <c r="N6425" s="16" t="n">
        <f aca="false">I6425*K6425</f>
        <v>123410</v>
      </c>
      <c r="O6425" s="16" t="n">
        <f aca="false">I6425*(K6425-J6425)</f>
        <v>7490</v>
      </c>
      <c r="P6425" s="15" t="n">
        <f aca="false">K6425-J6425</f>
        <v>107</v>
      </c>
      <c r="Q6425" s="0" t="str">
        <f aca="false">IF(G6425=0,"Out of stock",IF(G6425&lt;H6425,"Understocked",IF(G6425&gt;Summary!$B$6*H6425,"Overstocked","Healthy")))</f>
        <v>Healthy</v>
      </c>
      <c r="R6425" s="0" t="str">
        <f aca="false">IF(I6425&gt;=Summary!$B$7,"Fast",IF(I6425&lt;Summary!$B$8,"Slow","Medium"))</f>
        <v>Slow</v>
      </c>
      <c r="S6425" s="15" t="n">
        <f aca="false">IF(M6425&gt;Summary!$B$5,1,0)</f>
        <v>0</v>
      </c>
      <c r="T6425" s="16" t="n">
        <f aca="false">IF(Q6425="Overstocked",(G6425-Summary!$B$6*H6425)*J6425,0)</f>
        <v>0</v>
      </c>
    </row>
    <row r="6426" customFormat="false" ht="15" hidden="false" customHeight="false" outlineLevel="0" collapsed="false">
      <c r="A6426" s="0" t="s">
        <v>6524</v>
      </c>
      <c r="B6426" s="0" t="s">
        <v>95</v>
      </c>
      <c r="C6426" s="0" t="s">
        <v>85</v>
      </c>
      <c r="D6426" s="0" t="s">
        <v>102</v>
      </c>
      <c r="E6426" s="14" t="n">
        <v>45128</v>
      </c>
      <c r="F6426" s="14" t="n">
        <v>45133</v>
      </c>
      <c r="G6426" s="0" t="n">
        <v>429</v>
      </c>
      <c r="H6426" s="0" t="n">
        <v>74</v>
      </c>
      <c r="I6426" s="0" t="n">
        <v>99</v>
      </c>
      <c r="J6426" s="0" t="n">
        <v>1995</v>
      </c>
      <c r="K6426" s="0" t="n">
        <v>2261</v>
      </c>
      <c r="L6426" s="15" t="s">
        <v>80</v>
      </c>
      <c r="M6426" s="0" t="n">
        <v>5</v>
      </c>
      <c r="N6426" s="16" t="n">
        <f aca="false">I6426*K6426</f>
        <v>223839</v>
      </c>
      <c r="O6426" s="16" t="n">
        <f aca="false">I6426*(K6426-J6426)</f>
        <v>26334</v>
      </c>
      <c r="P6426" s="15" t="n">
        <f aca="false">K6426-J6426</f>
        <v>266</v>
      </c>
      <c r="Q6426" s="0" t="str">
        <f aca="false">IF(G6426=0,"Out of stock",IF(G6426&lt;H6426,"Understocked",IF(G6426&gt;Summary!$B$6*H6426,"Overstocked","Healthy")))</f>
        <v>Overstocked</v>
      </c>
      <c r="R6426" s="0" t="str">
        <f aca="false">IF(I6426&gt;=Summary!$B$7,"Fast",IF(I6426&lt;Summary!$B$8,"Slow","Medium"))</f>
        <v>Slow</v>
      </c>
      <c r="S6426" s="15" t="n">
        <f aca="false">IF(M6426&gt;Summary!$B$5,1,0)</f>
        <v>0</v>
      </c>
      <c r="T6426" s="16" t="n">
        <f aca="false">IF(Q6426="Overstocked",(G6426-Summary!$B$6*H6426)*J6426,0)</f>
        <v>265335</v>
      </c>
    </row>
    <row r="6427" customFormat="false" ht="15" hidden="false" customHeight="false" outlineLevel="0" collapsed="false">
      <c r="A6427" s="0" t="s">
        <v>6525</v>
      </c>
      <c r="B6427" s="0" t="s">
        <v>89</v>
      </c>
      <c r="C6427" s="0" t="s">
        <v>85</v>
      </c>
      <c r="D6427" s="0" t="s">
        <v>92</v>
      </c>
      <c r="E6427" s="14" t="n">
        <v>45312</v>
      </c>
      <c r="F6427" s="14" t="n">
        <v>45315</v>
      </c>
      <c r="G6427" s="0" t="n">
        <v>166</v>
      </c>
      <c r="H6427" s="0" t="n">
        <v>57</v>
      </c>
      <c r="I6427" s="0" t="n">
        <v>4</v>
      </c>
      <c r="J6427" s="0" t="n">
        <v>525</v>
      </c>
      <c r="K6427" s="0" t="n">
        <v>812</v>
      </c>
      <c r="L6427" s="15" t="s">
        <v>93</v>
      </c>
      <c r="M6427" s="0" t="n">
        <v>3</v>
      </c>
      <c r="N6427" s="16" t="n">
        <f aca="false">I6427*K6427</f>
        <v>3248</v>
      </c>
      <c r="O6427" s="16" t="n">
        <f aca="false">I6427*(K6427-J6427)</f>
        <v>1148</v>
      </c>
      <c r="P6427" s="15" t="n">
        <f aca="false">K6427-J6427</f>
        <v>287</v>
      </c>
      <c r="Q6427" s="0" t="str">
        <f aca="false">IF(G6427=0,"Out of stock",IF(G6427&lt;H6427,"Understocked",IF(G6427&gt;Summary!$B$6*H6427,"Overstocked","Healthy")))</f>
        <v>Healthy</v>
      </c>
      <c r="R6427" s="0" t="str">
        <f aca="false">IF(I6427&gt;=Summary!$B$7,"Fast",IF(I6427&lt;Summary!$B$8,"Slow","Medium"))</f>
        <v>Slow</v>
      </c>
      <c r="S6427" s="15" t="n">
        <f aca="false">IF(M6427&gt;Summary!$B$5,1,0)</f>
        <v>0</v>
      </c>
      <c r="T6427" s="16" t="n">
        <f aca="false">IF(Q6427="Overstocked",(G6427-Summary!$B$6*H6427)*J6427,0)</f>
        <v>0</v>
      </c>
    </row>
    <row r="6428" customFormat="false" ht="15" hidden="false" customHeight="false" outlineLevel="0" collapsed="false">
      <c r="A6428" s="0" t="s">
        <v>6526</v>
      </c>
      <c r="B6428" s="0" t="s">
        <v>113</v>
      </c>
      <c r="C6428" s="0" t="s">
        <v>104</v>
      </c>
      <c r="D6428" s="0" t="s">
        <v>79</v>
      </c>
      <c r="E6428" s="14" t="n">
        <v>45520</v>
      </c>
      <c r="F6428" s="14" t="n">
        <v>45525</v>
      </c>
      <c r="G6428" s="0" t="n">
        <v>254</v>
      </c>
      <c r="H6428" s="0" t="n">
        <v>119</v>
      </c>
      <c r="I6428" s="0" t="n">
        <v>200</v>
      </c>
      <c r="J6428" s="0" t="n">
        <v>1460</v>
      </c>
      <c r="K6428" s="0" t="n">
        <v>1760</v>
      </c>
      <c r="L6428" s="15" t="s">
        <v>93</v>
      </c>
      <c r="M6428" s="0" t="n">
        <v>5</v>
      </c>
      <c r="N6428" s="16" t="n">
        <f aca="false">I6428*K6428</f>
        <v>352000</v>
      </c>
      <c r="O6428" s="16" t="n">
        <f aca="false">I6428*(K6428-J6428)</f>
        <v>60000</v>
      </c>
      <c r="P6428" s="15" t="n">
        <f aca="false">K6428-J6428</f>
        <v>300</v>
      </c>
      <c r="Q6428" s="0" t="str">
        <f aca="false">IF(G6428=0,"Out of stock",IF(G6428&lt;H6428,"Understocked",IF(G6428&gt;Summary!$B$6*H6428,"Overstocked","Healthy")))</f>
        <v>Healthy</v>
      </c>
      <c r="R6428" s="0" t="str">
        <f aca="false">IF(I6428&gt;=Summary!$B$7,"Fast",IF(I6428&lt;Summary!$B$8,"Slow","Medium"))</f>
        <v>Fast</v>
      </c>
      <c r="S6428" s="15" t="n">
        <f aca="false">IF(M6428&gt;Summary!$B$5,1,0)</f>
        <v>0</v>
      </c>
      <c r="T6428" s="16" t="n">
        <f aca="false">IF(Q6428="Overstocked",(G6428-Summary!$B$6*H6428)*J6428,0)</f>
        <v>0</v>
      </c>
    </row>
    <row r="6429" customFormat="false" ht="15" hidden="false" customHeight="false" outlineLevel="0" collapsed="false">
      <c r="A6429" s="0" t="s">
        <v>6527</v>
      </c>
      <c r="B6429" s="0" t="s">
        <v>107</v>
      </c>
      <c r="C6429" s="0" t="s">
        <v>85</v>
      </c>
      <c r="D6429" s="0" t="s">
        <v>79</v>
      </c>
      <c r="E6429" s="14" t="n">
        <v>45397</v>
      </c>
      <c r="F6429" s="14" t="n">
        <v>45401</v>
      </c>
      <c r="G6429" s="0" t="n">
        <v>427</v>
      </c>
      <c r="H6429" s="0" t="n">
        <v>62</v>
      </c>
      <c r="I6429" s="0" t="n">
        <v>243</v>
      </c>
      <c r="J6429" s="0" t="n">
        <v>1538</v>
      </c>
      <c r="K6429" s="0" t="n">
        <v>1677</v>
      </c>
      <c r="L6429" s="15" t="s">
        <v>82</v>
      </c>
      <c r="M6429" s="0" t="n">
        <v>4</v>
      </c>
      <c r="N6429" s="16" t="n">
        <f aca="false">I6429*K6429</f>
        <v>407511</v>
      </c>
      <c r="O6429" s="16" t="n">
        <f aca="false">I6429*(K6429-J6429)</f>
        <v>33777</v>
      </c>
      <c r="P6429" s="15" t="n">
        <f aca="false">K6429-J6429</f>
        <v>139</v>
      </c>
      <c r="Q6429" s="0" t="str">
        <f aca="false">IF(G6429=0,"Out of stock",IF(G6429&lt;H6429,"Understocked",IF(G6429&gt;Summary!$B$6*H6429,"Overstocked","Healthy")))</f>
        <v>Overstocked</v>
      </c>
      <c r="R6429" s="0" t="str">
        <f aca="false">IF(I6429&gt;=Summary!$B$7,"Fast",IF(I6429&lt;Summary!$B$8,"Slow","Medium"))</f>
        <v>Fast</v>
      </c>
      <c r="S6429" s="15" t="n">
        <f aca="false">IF(M6429&gt;Summary!$B$5,1,0)</f>
        <v>0</v>
      </c>
      <c r="T6429" s="16" t="n">
        <f aca="false">IF(Q6429="Overstocked",(G6429-Summary!$B$6*H6429)*J6429,0)</f>
        <v>275302</v>
      </c>
    </row>
    <row r="6430" customFormat="false" ht="15" hidden="false" customHeight="false" outlineLevel="0" collapsed="false">
      <c r="A6430" s="0" t="s">
        <v>6528</v>
      </c>
      <c r="B6430" s="0" t="s">
        <v>111</v>
      </c>
      <c r="C6430" s="0" t="s">
        <v>85</v>
      </c>
      <c r="D6430" s="0" t="s">
        <v>79</v>
      </c>
      <c r="E6430" s="14" t="n">
        <v>45610</v>
      </c>
      <c r="F6430" s="14" t="n">
        <v>45616</v>
      </c>
      <c r="G6430" s="0" t="n">
        <v>411</v>
      </c>
      <c r="H6430" s="0" t="n">
        <v>84</v>
      </c>
      <c r="I6430" s="0" t="n">
        <v>144</v>
      </c>
      <c r="J6430" s="0" t="n">
        <v>1601</v>
      </c>
      <c r="K6430" s="0" t="n">
        <v>1828</v>
      </c>
      <c r="L6430" s="15" t="s">
        <v>82</v>
      </c>
      <c r="M6430" s="0" t="n">
        <v>6</v>
      </c>
      <c r="N6430" s="16" t="n">
        <f aca="false">I6430*K6430</f>
        <v>263232</v>
      </c>
      <c r="O6430" s="16" t="n">
        <f aca="false">I6430*(K6430-J6430)</f>
        <v>32688</v>
      </c>
      <c r="P6430" s="15" t="n">
        <f aca="false">K6430-J6430</f>
        <v>227</v>
      </c>
      <c r="Q6430" s="0" t="str">
        <f aca="false">IF(G6430=0,"Out of stock",IF(G6430&lt;H6430,"Understocked",IF(G6430&gt;Summary!$B$6*H6430,"Overstocked","Healthy")))</f>
        <v>Overstocked</v>
      </c>
      <c r="R6430" s="0" t="str">
        <f aca="false">IF(I6430&gt;=Summary!$B$7,"Fast",IF(I6430&lt;Summary!$B$8,"Slow","Medium"))</f>
        <v>Medium</v>
      </c>
      <c r="S6430" s="15" t="n">
        <f aca="false">IF(M6430&gt;Summary!$B$5,1,0)</f>
        <v>0</v>
      </c>
      <c r="T6430" s="16" t="n">
        <f aca="false">IF(Q6430="Overstocked",(G6430-Summary!$B$6*H6430)*J6430,0)</f>
        <v>120075</v>
      </c>
    </row>
    <row r="6431" customFormat="false" ht="15" hidden="false" customHeight="false" outlineLevel="0" collapsed="false">
      <c r="A6431" s="0" t="s">
        <v>6529</v>
      </c>
      <c r="B6431" s="0" t="s">
        <v>101</v>
      </c>
      <c r="C6431" s="0" t="s">
        <v>96</v>
      </c>
      <c r="D6431" s="0" t="s">
        <v>92</v>
      </c>
      <c r="E6431" s="14" t="n">
        <v>45176</v>
      </c>
      <c r="F6431" s="14" t="n">
        <v>45184</v>
      </c>
      <c r="G6431" s="0" t="n">
        <v>462</v>
      </c>
      <c r="H6431" s="0" t="n">
        <v>109</v>
      </c>
      <c r="I6431" s="0" t="n">
        <v>277</v>
      </c>
      <c r="J6431" s="0" t="n">
        <v>1172</v>
      </c>
      <c r="K6431" s="0" t="n">
        <v>1482</v>
      </c>
      <c r="L6431" s="15" t="s">
        <v>82</v>
      </c>
      <c r="M6431" s="0" t="n">
        <v>8</v>
      </c>
      <c r="N6431" s="16" t="n">
        <f aca="false">I6431*K6431</f>
        <v>410514</v>
      </c>
      <c r="O6431" s="16" t="n">
        <f aca="false">I6431*(K6431-J6431)</f>
        <v>85870</v>
      </c>
      <c r="P6431" s="15" t="n">
        <f aca="false">K6431-J6431</f>
        <v>310</v>
      </c>
      <c r="Q6431" s="0" t="str">
        <f aca="false">IF(G6431=0,"Out of stock",IF(G6431&lt;H6431,"Understocked",IF(G6431&gt;Summary!$B$6*H6431,"Overstocked","Healthy")))</f>
        <v>Overstocked</v>
      </c>
      <c r="R6431" s="0" t="str">
        <f aca="false">IF(I6431&gt;=Summary!$B$7,"Fast",IF(I6431&lt;Summary!$B$8,"Slow","Medium"))</f>
        <v>Fast</v>
      </c>
      <c r="S6431" s="15" t="n">
        <f aca="false">IF(M6431&gt;Summary!$B$5,1,0)</f>
        <v>1</v>
      </c>
      <c r="T6431" s="16" t="n">
        <f aca="false">IF(Q6431="Overstocked",(G6431-Summary!$B$6*H6431)*J6431,0)</f>
        <v>30472</v>
      </c>
    </row>
    <row r="6432" customFormat="false" ht="15" hidden="false" customHeight="false" outlineLevel="0" collapsed="false">
      <c r="A6432" s="0" t="s">
        <v>6530</v>
      </c>
      <c r="B6432" s="0" t="s">
        <v>123</v>
      </c>
      <c r="C6432" s="0" t="s">
        <v>104</v>
      </c>
      <c r="D6432" s="0" t="s">
        <v>102</v>
      </c>
      <c r="E6432" s="14" t="n">
        <v>45431</v>
      </c>
      <c r="F6432" s="14" t="n">
        <v>45433</v>
      </c>
      <c r="G6432" s="0" t="n">
        <v>290</v>
      </c>
      <c r="H6432" s="0" t="n">
        <v>69</v>
      </c>
      <c r="I6432" s="0" t="n">
        <v>69</v>
      </c>
      <c r="J6432" s="0" t="n">
        <v>1789</v>
      </c>
      <c r="K6432" s="0" t="n">
        <v>2115</v>
      </c>
      <c r="L6432" s="15" t="s">
        <v>97</v>
      </c>
      <c r="M6432" s="0" t="n">
        <v>2</v>
      </c>
      <c r="N6432" s="16" t="n">
        <f aca="false">I6432*K6432</f>
        <v>145935</v>
      </c>
      <c r="O6432" s="16" t="n">
        <f aca="false">I6432*(K6432-J6432)</f>
        <v>22494</v>
      </c>
      <c r="P6432" s="15" t="n">
        <f aca="false">K6432-J6432</f>
        <v>326</v>
      </c>
      <c r="Q6432" s="0" t="str">
        <f aca="false">IF(G6432=0,"Out of stock",IF(G6432&lt;H6432,"Understocked",IF(G6432&gt;Summary!$B$6*H6432,"Overstocked","Healthy")))</f>
        <v>Overstocked</v>
      </c>
      <c r="R6432" s="0" t="str">
        <f aca="false">IF(I6432&gt;=Summary!$B$7,"Fast",IF(I6432&lt;Summary!$B$8,"Slow","Medium"))</f>
        <v>Slow</v>
      </c>
      <c r="S6432" s="15" t="n">
        <f aca="false">IF(M6432&gt;Summary!$B$5,1,0)</f>
        <v>0</v>
      </c>
      <c r="T6432" s="16" t="n">
        <f aca="false">IF(Q6432="Overstocked",(G6432-Summary!$B$6*H6432)*J6432,0)</f>
        <v>25046</v>
      </c>
    </row>
    <row r="6433" customFormat="false" ht="15" hidden="false" customHeight="false" outlineLevel="0" collapsed="false">
      <c r="A6433" s="0" t="s">
        <v>6531</v>
      </c>
      <c r="B6433" s="0" t="s">
        <v>89</v>
      </c>
      <c r="C6433" s="0" t="s">
        <v>78</v>
      </c>
      <c r="D6433" s="0" t="s">
        <v>92</v>
      </c>
      <c r="E6433" s="14" t="n">
        <v>45400</v>
      </c>
      <c r="F6433" s="14" t="n">
        <v>45404</v>
      </c>
      <c r="G6433" s="0" t="n">
        <v>460</v>
      </c>
      <c r="H6433" s="0" t="n">
        <v>114</v>
      </c>
      <c r="I6433" s="0" t="n">
        <v>228</v>
      </c>
      <c r="J6433" s="0" t="n">
        <v>1891</v>
      </c>
      <c r="K6433" s="0" t="n">
        <v>2047</v>
      </c>
      <c r="L6433" s="15" t="s">
        <v>93</v>
      </c>
      <c r="M6433" s="0" t="n">
        <v>4</v>
      </c>
      <c r="N6433" s="16" t="n">
        <f aca="false">I6433*K6433</f>
        <v>466716</v>
      </c>
      <c r="O6433" s="16" t="n">
        <f aca="false">I6433*(K6433-J6433)</f>
        <v>35568</v>
      </c>
      <c r="P6433" s="15" t="n">
        <f aca="false">K6433-J6433</f>
        <v>156</v>
      </c>
      <c r="Q6433" s="0" t="str">
        <f aca="false">IF(G6433=0,"Out of stock",IF(G6433&lt;H6433,"Understocked",IF(G6433&gt;Summary!$B$6*H6433,"Overstocked","Healthy")))</f>
        <v>Overstocked</v>
      </c>
      <c r="R6433" s="0" t="str">
        <f aca="false">IF(I6433&gt;=Summary!$B$7,"Fast",IF(I6433&lt;Summary!$B$8,"Slow","Medium"))</f>
        <v>Fast</v>
      </c>
      <c r="S6433" s="15" t="n">
        <f aca="false">IF(M6433&gt;Summary!$B$5,1,0)</f>
        <v>0</v>
      </c>
      <c r="T6433" s="16" t="n">
        <f aca="false">IF(Q6433="Overstocked",(G6433-Summary!$B$6*H6433)*J6433,0)</f>
        <v>7564</v>
      </c>
    </row>
    <row r="6434" customFormat="false" ht="15" hidden="false" customHeight="false" outlineLevel="0" collapsed="false">
      <c r="A6434" s="0" t="s">
        <v>6532</v>
      </c>
      <c r="B6434" s="0" t="s">
        <v>115</v>
      </c>
      <c r="C6434" s="0" t="s">
        <v>85</v>
      </c>
      <c r="D6434" s="0" t="s">
        <v>90</v>
      </c>
      <c r="E6434" s="14" t="n">
        <v>45637</v>
      </c>
      <c r="F6434" s="14" t="n">
        <v>45644</v>
      </c>
      <c r="G6434" s="0" t="n">
        <v>105</v>
      </c>
      <c r="H6434" s="0" t="n">
        <v>144</v>
      </c>
      <c r="I6434" s="0" t="n">
        <v>16</v>
      </c>
      <c r="J6434" s="0" t="n">
        <v>893</v>
      </c>
      <c r="K6434" s="0" t="n">
        <v>1085</v>
      </c>
      <c r="L6434" s="15" t="s">
        <v>93</v>
      </c>
      <c r="M6434" s="0" t="n">
        <v>7</v>
      </c>
      <c r="N6434" s="16" t="n">
        <f aca="false">I6434*K6434</f>
        <v>17360</v>
      </c>
      <c r="O6434" s="16" t="n">
        <f aca="false">I6434*(K6434-J6434)</f>
        <v>3072</v>
      </c>
      <c r="P6434" s="15" t="n">
        <f aca="false">K6434-J6434</f>
        <v>192</v>
      </c>
      <c r="Q6434" s="0" t="str">
        <f aca="false">IF(G6434=0,"Out of stock",IF(G6434&lt;H6434,"Understocked",IF(G6434&gt;Summary!$B$6*H6434,"Overstocked","Healthy")))</f>
        <v>Understocked</v>
      </c>
      <c r="R6434" s="0" t="str">
        <f aca="false">IF(I6434&gt;=Summary!$B$7,"Fast",IF(I6434&lt;Summary!$B$8,"Slow","Medium"))</f>
        <v>Slow</v>
      </c>
      <c r="S6434" s="15" t="n">
        <f aca="false">IF(M6434&gt;Summary!$B$5,1,0)</f>
        <v>0</v>
      </c>
      <c r="T6434" s="16" t="n">
        <f aca="false">IF(Q6434="Overstocked",(G6434-Summary!$B$6*H6434)*J6434,0)</f>
        <v>0</v>
      </c>
    </row>
    <row r="6435" customFormat="false" ht="15" hidden="false" customHeight="false" outlineLevel="0" collapsed="false">
      <c r="A6435" s="0" t="s">
        <v>6533</v>
      </c>
      <c r="B6435" s="0" t="s">
        <v>111</v>
      </c>
      <c r="C6435" s="0" t="s">
        <v>104</v>
      </c>
      <c r="D6435" s="0" t="s">
        <v>86</v>
      </c>
      <c r="E6435" s="14" t="n">
        <v>45324</v>
      </c>
      <c r="F6435" s="14" t="n">
        <v>45327</v>
      </c>
      <c r="G6435" s="0" t="n">
        <v>300</v>
      </c>
      <c r="H6435" s="0" t="n">
        <v>143</v>
      </c>
      <c r="I6435" s="0" t="n">
        <v>266</v>
      </c>
      <c r="J6435" s="0" t="n">
        <v>479</v>
      </c>
      <c r="K6435" s="0" t="n">
        <v>848</v>
      </c>
      <c r="L6435" s="15" t="s">
        <v>80</v>
      </c>
      <c r="M6435" s="0" t="n">
        <v>3</v>
      </c>
      <c r="N6435" s="16" t="n">
        <f aca="false">I6435*K6435</f>
        <v>225568</v>
      </c>
      <c r="O6435" s="16" t="n">
        <f aca="false">I6435*(K6435-J6435)</f>
        <v>98154</v>
      </c>
      <c r="P6435" s="15" t="n">
        <f aca="false">K6435-J6435</f>
        <v>369</v>
      </c>
      <c r="Q6435" s="0" t="str">
        <f aca="false">IF(G6435=0,"Out of stock",IF(G6435&lt;H6435,"Understocked",IF(G6435&gt;Summary!$B$6*H6435,"Overstocked","Healthy")))</f>
        <v>Healthy</v>
      </c>
      <c r="R6435" s="0" t="str">
        <f aca="false">IF(I6435&gt;=Summary!$B$7,"Fast",IF(I6435&lt;Summary!$B$8,"Slow","Medium"))</f>
        <v>Fast</v>
      </c>
      <c r="S6435" s="15" t="n">
        <f aca="false">IF(M6435&gt;Summary!$B$5,1,0)</f>
        <v>0</v>
      </c>
      <c r="T6435" s="16" t="n">
        <f aca="false">IF(Q6435="Overstocked",(G6435-Summary!$B$6*H6435)*J6435,0)</f>
        <v>0</v>
      </c>
    </row>
    <row r="6436" customFormat="false" ht="15" hidden="false" customHeight="false" outlineLevel="0" collapsed="false">
      <c r="A6436" s="0" t="s">
        <v>6534</v>
      </c>
      <c r="B6436" s="0" t="s">
        <v>107</v>
      </c>
      <c r="C6436" s="0" t="s">
        <v>78</v>
      </c>
      <c r="D6436" s="0" t="s">
        <v>90</v>
      </c>
      <c r="E6436" s="14" t="n">
        <v>45324</v>
      </c>
      <c r="F6436" s="14" t="n">
        <v>45329</v>
      </c>
      <c r="G6436" s="0" t="n">
        <v>54</v>
      </c>
      <c r="H6436" s="0" t="n">
        <v>90</v>
      </c>
      <c r="I6436" s="0" t="n">
        <v>106</v>
      </c>
      <c r="J6436" s="0" t="n">
        <v>1595</v>
      </c>
      <c r="K6436" s="0" t="n">
        <v>1733</v>
      </c>
      <c r="L6436" s="15" t="s">
        <v>80</v>
      </c>
      <c r="M6436" s="0" t="n">
        <v>5</v>
      </c>
      <c r="N6436" s="16" t="n">
        <f aca="false">I6436*K6436</f>
        <v>183698</v>
      </c>
      <c r="O6436" s="16" t="n">
        <f aca="false">I6436*(K6436-J6436)</f>
        <v>14628</v>
      </c>
      <c r="P6436" s="15" t="n">
        <f aca="false">K6436-J6436</f>
        <v>138</v>
      </c>
      <c r="Q6436" s="0" t="str">
        <f aca="false">IF(G6436=0,"Out of stock",IF(G6436&lt;H6436,"Understocked",IF(G6436&gt;Summary!$B$6*H6436,"Overstocked","Healthy")))</f>
        <v>Understocked</v>
      </c>
      <c r="R6436" s="0" t="str">
        <f aca="false">IF(I6436&gt;=Summary!$B$7,"Fast",IF(I6436&lt;Summary!$B$8,"Slow","Medium"))</f>
        <v>Medium</v>
      </c>
      <c r="S6436" s="15" t="n">
        <f aca="false">IF(M6436&gt;Summary!$B$5,1,0)</f>
        <v>0</v>
      </c>
      <c r="T6436" s="16" t="n">
        <f aca="false">IF(Q6436="Overstocked",(G6436-Summary!$B$6*H6436)*J6436,0)</f>
        <v>0</v>
      </c>
    </row>
    <row r="6437" customFormat="false" ht="15" hidden="false" customHeight="false" outlineLevel="0" collapsed="false">
      <c r="A6437" s="0" t="s">
        <v>6535</v>
      </c>
      <c r="B6437" s="0" t="s">
        <v>115</v>
      </c>
      <c r="C6437" s="0" t="s">
        <v>85</v>
      </c>
      <c r="D6437" s="0" t="s">
        <v>79</v>
      </c>
      <c r="E6437" s="14" t="n">
        <v>45208</v>
      </c>
      <c r="F6437" s="14" t="n">
        <v>45217</v>
      </c>
      <c r="G6437" s="0" t="n">
        <v>46</v>
      </c>
      <c r="H6437" s="0" t="n">
        <v>116</v>
      </c>
      <c r="I6437" s="0" t="n">
        <v>290</v>
      </c>
      <c r="J6437" s="0" t="n">
        <v>1534</v>
      </c>
      <c r="K6437" s="0" t="n">
        <v>1678</v>
      </c>
      <c r="L6437" s="15" t="s">
        <v>82</v>
      </c>
      <c r="M6437" s="0" t="n">
        <v>9</v>
      </c>
      <c r="N6437" s="16" t="n">
        <f aca="false">I6437*K6437</f>
        <v>486620</v>
      </c>
      <c r="O6437" s="16" t="n">
        <f aca="false">I6437*(K6437-J6437)</f>
        <v>41760</v>
      </c>
      <c r="P6437" s="15" t="n">
        <f aca="false">K6437-J6437</f>
        <v>144</v>
      </c>
      <c r="Q6437" s="0" t="str">
        <f aca="false">IF(G6437=0,"Out of stock",IF(G6437&lt;H6437,"Understocked",IF(G6437&gt;Summary!$B$6*H6437,"Overstocked","Healthy")))</f>
        <v>Understocked</v>
      </c>
      <c r="R6437" s="0" t="str">
        <f aca="false">IF(I6437&gt;=Summary!$B$7,"Fast",IF(I6437&lt;Summary!$B$8,"Slow","Medium"))</f>
        <v>Fast</v>
      </c>
      <c r="S6437" s="15" t="n">
        <f aca="false">IF(M6437&gt;Summary!$B$5,1,0)</f>
        <v>1</v>
      </c>
      <c r="T6437" s="16" t="n">
        <f aca="false">IF(Q6437="Overstocked",(G6437-Summary!$B$6*H6437)*J6437,0)</f>
        <v>0</v>
      </c>
    </row>
    <row r="6438" customFormat="false" ht="15" hidden="false" customHeight="false" outlineLevel="0" collapsed="false">
      <c r="A6438" s="0" t="s">
        <v>6536</v>
      </c>
      <c r="B6438" s="0" t="s">
        <v>77</v>
      </c>
      <c r="C6438" s="0" t="s">
        <v>96</v>
      </c>
      <c r="D6438" s="0" t="s">
        <v>102</v>
      </c>
      <c r="E6438" s="14" t="n">
        <v>45280</v>
      </c>
      <c r="F6438" s="14" t="n">
        <v>45290</v>
      </c>
      <c r="G6438" s="0" t="n">
        <v>355</v>
      </c>
      <c r="H6438" s="0" t="n">
        <v>144</v>
      </c>
      <c r="I6438" s="0" t="n">
        <v>80</v>
      </c>
      <c r="J6438" s="0" t="n">
        <v>1256</v>
      </c>
      <c r="K6438" s="0" t="n">
        <v>1600</v>
      </c>
      <c r="L6438" s="15" t="s">
        <v>80</v>
      </c>
      <c r="M6438" s="0" t="n">
        <v>10</v>
      </c>
      <c r="N6438" s="16" t="n">
        <f aca="false">I6438*K6438</f>
        <v>128000</v>
      </c>
      <c r="O6438" s="16" t="n">
        <f aca="false">I6438*(K6438-J6438)</f>
        <v>27520</v>
      </c>
      <c r="P6438" s="15" t="n">
        <f aca="false">K6438-J6438</f>
        <v>344</v>
      </c>
      <c r="Q6438" s="0" t="str">
        <f aca="false">IF(G6438=0,"Out of stock",IF(G6438&lt;H6438,"Understocked",IF(G6438&gt;Summary!$B$6*H6438,"Overstocked","Healthy")))</f>
        <v>Healthy</v>
      </c>
      <c r="R6438" s="0" t="str">
        <f aca="false">IF(I6438&gt;=Summary!$B$7,"Fast",IF(I6438&lt;Summary!$B$8,"Slow","Medium"))</f>
        <v>Slow</v>
      </c>
      <c r="S6438" s="15" t="n">
        <f aca="false">IF(M6438&gt;Summary!$B$5,1,0)</f>
        <v>1</v>
      </c>
      <c r="T6438" s="16" t="n">
        <f aca="false">IF(Q6438="Overstocked",(G6438-Summary!$B$6*H6438)*J6438,0)</f>
        <v>0</v>
      </c>
    </row>
    <row r="6439" customFormat="false" ht="15" hidden="false" customHeight="false" outlineLevel="0" collapsed="false">
      <c r="A6439" s="0" t="s">
        <v>6537</v>
      </c>
      <c r="B6439" s="0" t="s">
        <v>89</v>
      </c>
      <c r="C6439" s="0" t="s">
        <v>78</v>
      </c>
      <c r="D6439" s="0" t="s">
        <v>92</v>
      </c>
      <c r="E6439" s="14" t="n">
        <v>45015</v>
      </c>
      <c r="F6439" s="14" t="n">
        <v>45016</v>
      </c>
      <c r="G6439" s="0" t="n">
        <v>475</v>
      </c>
      <c r="H6439" s="0" t="n">
        <v>53</v>
      </c>
      <c r="I6439" s="0" t="n">
        <v>228</v>
      </c>
      <c r="J6439" s="0" t="n">
        <v>719</v>
      </c>
      <c r="K6439" s="0" t="n">
        <v>1005</v>
      </c>
      <c r="L6439" s="15" t="s">
        <v>93</v>
      </c>
      <c r="M6439" s="0" t="n">
        <v>1</v>
      </c>
      <c r="N6439" s="16" t="n">
        <f aca="false">I6439*K6439</f>
        <v>229140</v>
      </c>
      <c r="O6439" s="16" t="n">
        <f aca="false">I6439*(K6439-J6439)</f>
        <v>65208</v>
      </c>
      <c r="P6439" s="15" t="n">
        <f aca="false">K6439-J6439</f>
        <v>286</v>
      </c>
      <c r="Q6439" s="0" t="str">
        <f aca="false">IF(G6439=0,"Out of stock",IF(G6439&lt;H6439,"Understocked",IF(G6439&gt;Summary!$B$6*H6439,"Overstocked","Healthy")))</f>
        <v>Overstocked</v>
      </c>
      <c r="R6439" s="0" t="str">
        <f aca="false">IF(I6439&gt;=Summary!$B$7,"Fast",IF(I6439&lt;Summary!$B$8,"Slow","Medium"))</f>
        <v>Fast</v>
      </c>
      <c r="S6439" s="15" t="n">
        <f aca="false">IF(M6439&gt;Summary!$B$5,1,0)</f>
        <v>0</v>
      </c>
      <c r="T6439" s="16" t="n">
        <f aca="false">IF(Q6439="Overstocked",(G6439-Summary!$B$6*H6439)*J6439,0)</f>
        <v>189097</v>
      </c>
    </row>
    <row r="6440" customFormat="false" ht="15" hidden="false" customHeight="false" outlineLevel="0" collapsed="false">
      <c r="A6440" s="0" t="s">
        <v>6538</v>
      </c>
      <c r="B6440" s="0" t="s">
        <v>95</v>
      </c>
      <c r="C6440" s="0" t="s">
        <v>104</v>
      </c>
      <c r="D6440" s="0" t="s">
        <v>90</v>
      </c>
      <c r="E6440" s="14" t="n">
        <v>45405</v>
      </c>
      <c r="F6440" s="14" t="n">
        <v>45413</v>
      </c>
      <c r="G6440" s="0" t="n">
        <v>396</v>
      </c>
      <c r="H6440" s="0" t="n">
        <v>109</v>
      </c>
      <c r="I6440" s="0" t="n">
        <v>252</v>
      </c>
      <c r="J6440" s="0" t="n">
        <v>636</v>
      </c>
      <c r="K6440" s="0" t="n">
        <v>983</v>
      </c>
      <c r="L6440" s="15" t="s">
        <v>80</v>
      </c>
      <c r="M6440" s="0" t="n">
        <v>8</v>
      </c>
      <c r="N6440" s="16" t="n">
        <f aca="false">I6440*K6440</f>
        <v>247716</v>
      </c>
      <c r="O6440" s="16" t="n">
        <f aca="false">I6440*(K6440-J6440)</f>
        <v>87444</v>
      </c>
      <c r="P6440" s="15" t="n">
        <f aca="false">K6440-J6440</f>
        <v>347</v>
      </c>
      <c r="Q6440" s="0" t="str">
        <f aca="false">IF(G6440=0,"Out of stock",IF(G6440&lt;H6440,"Understocked",IF(G6440&gt;Summary!$B$6*H6440,"Overstocked","Healthy")))</f>
        <v>Healthy</v>
      </c>
      <c r="R6440" s="0" t="str">
        <f aca="false">IF(I6440&gt;=Summary!$B$7,"Fast",IF(I6440&lt;Summary!$B$8,"Slow","Medium"))</f>
        <v>Fast</v>
      </c>
      <c r="S6440" s="15" t="n">
        <f aca="false">IF(M6440&gt;Summary!$B$5,1,0)</f>
        <v>1</v>
      </c>
      <c r="T6440" s="16" t="n">
        <f aca="false">IF(Q6440="Overstocked",(G6440-Summary!$B$6*H6440)*J6440,0)</f>
        <v>0</v>
      </c>
    </row>
    <row r="6441" customFormat="false" ht="15" hidden="false" customHeight="false" outlineLevel="0" collapsed="false">
      <c r="A6441" s="0" t="s">
        <v>6539</v>
      </c>
      <c r="B6441" s="0" t="s">
        <v>111</v>
      </c>
      <c r="C6441" s="0" t="s">
        <v>85</v>
      </c>
      <c r="D6441" s="0" t="s">
        <v>92</v>
      </c>
      <c r="E6441" s="14" t="n">
        <v>45112</v>
      </c>
      <c r="F6441" s="14" t="n">
        <v>45116</v>
      </c>
      <c r="G6441" s="0" t="n">
        <v>39</v>
      </c>
      <c r="H6441" s="0" t="n">
        <v>113</v>
      </c>
      <c r="I6441" s="0" t="n">
        <v>37</v>
      </c>
      <c r="J6441" s="0" t="n">
        <v>389</v>
      </c>
      <c r="K6441" s="0" t="n">
        <v>678</v>
      </c>
      <c r="L6441" s="15" t="s">
        <v>87</v>
      </c>
      <c r="M6441" s="0" t="n">
        <v>4</v>
      </c>
      <c r="N6441" s="16" t="n">
        <f aca="false">I6441*K6441</f>
        <v>25086</v>
      </c>
      <c r="O6441" s="16" t="n">
        <f aca="false">I6441*(K6441-J6441)</f>
        <v>10693</v>
      </c>
      <c r="P6441" s="15" t="n">
        <f aca="false">K6441-J6441</f>
        <v>289</v>
      </c>
      <c r="Q6441" s="0" t="str">
        <f aca="false">IF(G6441=0,"Out of stock",IF(G6441&lt;H6441,"Understocked",IF(G6441&gt;Summary!$B$6*H6441,"Overstocked","Healthy")))</f>
        <v>Understocked</v>
      </c>
      <c r="R6441" s="0" t="str">
        <f aca="false">IF(I6441&gt;=Summary!$B$7,"Fast",IF(I6441&lt;Summary!$B$8,"Slow","Medium"))</f>
        <v>Slow</v>
      </c>
      <c r="S6441" s="15" t="n">
        <f aca="false">IF(M6441&gt;Summary!$B$5,1,0)</f>
        <v>0</v>
      </c>
      <c r="T6441" s="16" t="n">
        <f aca="false">IF(Q6441="Overstocked",(G6441-Summary!$B$6*H6441)*J6441,0)</f>
        <v>0</v>
      </c>
    </row>
    <row r="6442" customFormat="false" ht="15" hidden="false" customHeight="false" outlineLevel="0" collapsed="false">
      <c r="A6442" s="0" t="s">
        <v>6540</v>
      </c>
      <c r="B6442" s="0" t="s">
        <v>95</v>
      </c>
      <c r="C6442" s="0" t="s">
        <v>96</v>
      </c>
      <c r="D6442" s="0" t="s">
        <v>92</v>
      </c>
      <c r="E6442" s="14" t="n">
        <v>45342</v>
      </c>
      <c r="F6442" s="14" t="n">
        <v>45349</v>
      </c>
      <c r="G6442" s="0" t="n">
        <v>34</v>
      </c>
      <c r="H6442" s="0" t="n">
        <v>105</v>
      </c>
      <c r="I6442" s="0" t="n">
        <v>44</v>
      </c>
      <c r="J6442" s="0" t="n">
        <v>1710</v>
      </c>
      <c r="K6442" s="0" t="n">
        <v>1877</v>
      </c>
      <c r="L6442" s="15" t="s">
        <v>87</v>
      </c>
      <c r="M6442" s="0" t="n">
        <v>7</v>
      </c>
      <c r="N6442" s="16" t="n">
        <f aca="false">I6442*K6442</f>
        <v>82588</v>
      </c>
      <c r="O6442" s="16" t="n">
        <f aca="false">I6442*(K6442-J6442)</f>
        <v>7348</v>
      </c>
      <c r="P6442" s="15" t="n">
        <f aca="false">K6442-J6442</f>
        <v>167</v>
      </c>
      <c r="Q6442" s="0" t="str">
        <f aca="false">IF(G6442=0,"Out of stock",IF(G6442&lt;H6442,"Understocked",IF(G6442&gt;Summary!$B$6*H6442,"Overstocked","Healthy")))</f>
        <v>Understocked</v>
      </c>
      <c r="R6442" s="0" t="str">
        <f aca="false">IF(I6442&gt;=Summary!$B$7,"Fast",IF(I6442&lt;Summary!$B$8,"Slow","Medium"))</f>
        <v>Slow</v>
      </c>
      <c r="S6442" s="15" t="n">
        <f aca="false">IF(M6442&gt;Summary!$B$5,1,0)</f>
        <v>0</v>
      </c>
      <c r="T6442" s="16" t="n">
        <f aca="false">IF(Q6442="Overstocked",(G6442-Summary!$B$6*H6442)*J6442,0)</f>
        <v>0</v>
      </c>
    </row>
    <row r="6443" customFormat="false" ht="15" hidden="false" customHeight="false" outlineLevel="0" collapsed="false">
      <c r="A6443" s="0" t="s">
        <v>6541</v>
      </c>
      <c r="B6443" s="0" t="s">
        <v>77</v>
      </c>
      <c r="C6443" s="0" t="s">
        <v>85</v>
      </c>
      <c r="D6443" s="0" t="s">
        <v>86</v>
      </c>
      <c r="E6443" s="14" t="n">
        <v>45379</v>
      </c>
      <c r="F6443" s="14" t="n">
        <v>45388</v>
      </c>
      <c r="G6443" s="0" t="n">
        <v>282</v>
      </c>
      <c r="H6443" s="0" t="n">
        <v>75</v>
      </c>
      <c r="I6443" s="0" t="n">
        <v>254</v>
      </c>
      <c r="J6443" s="0" t="n">
        <v>1606</v>
      </c>
      <c r="K6443" s="0" t="n">
        <v>1684</v>
      </c>
      <c r="L6443" s="15" t="s">
        <v>97</v>
      </c>
      <c r="M6443" s="0" t="n">
        <v>9</v>
      </c>
      <c r="N6443" s="16" t="n">
        <f aca="false">I6443*K6443</f>
        <v>427736</v>
      </c>
      <c r="O6443" s="16" t="n">
        <f aca="false">I6443*(K6443-J6443)</f>
        <v>19812</v>
      </c>
      <c r="P6443" s="15" t="n">
        <f aca="false">K6443-J6443</f>
        <v>78</v>
      </c>
      <c r="Q6443" s="0" t="str">
        <f aca="false">IF(G6443=0,"Out of stock",IF(G6443&lt;H6443,"Understocked",IF(G6443&gt;Summary!$B$6*H6443,"Overstocked","Healthy")))</f>
        <v>Healthy</v>
      </c>
      <c r="R6443" s="0" t="str">
        <f aca="false">IF(I6443&gt;=Summary!$B$7,"Fast",IF(I6443&lt;Summary!$B$8,"Slow","Medium"))</f>
        <v>Fast</v>
      </c>
      <c r="S6443" s="15" t="n">
        <f aca="false">IF(M6443&gt;Summary!$B$5,1,0)</f>
        <v>1</v>
      </c>
      <c r="T6443" s="16" t="n">
        <f aca="false">IF(Q6443="Overstocked",(G6443-Summary!$B$6*H6443)*J6443,0)</f>
        <v>0</v>
      </c>
    </row>
    <row r="6444" customFormat="false" ht="15" hidden="false" customHeight="false" outlineLevel="0" collapsed="false">
      <c r="A6444" s="0" t="s">
        <v>6542</v>
      </c>
      <c r="B6444" s="0" t="s">
        <v>115</v>
      </c>
      <c r="C6444" s="0" t="s">
        <v>85</v>
      </c>
      <c r="D6444" s="0" t="s">
        <v>86</v>
      </c>
      <c r="E6444" s="14" t="n">
        <v>45376</v>
      </c>
      <c r="F6444" s="14" t="n">
        <v>45383</v>
      </c>
      <c r="G6444" s="0" t="n">
        <v>51</v>
      </c>
      <c r="H6444" s="0" t="n">
        <v>100</v>
      </c>
      <c r="I6444" s="0" t="n">
        <v>17</v>
      </c>
      <c r="J6444" s="0" t="n">
        <v>1549</v>
      </c>
      <c r="K6444" s="0" t="n">
        <v>1738</v>
      </c>
      <c r="L6444" s="15" t="s">
        <v>97</v>
      </c>
      <c r="M6444" s="0" t="n">
        <v>7</v>
      </c>
      <c r="N6444" s="16" t="n">
        <f aca="false">I6444*K6444</f>
        <v>29546</v>
      </c>
      <c r="O6444" s="16" t="n">
        <f aca="false">I6444*(K6444-J6444)</f>
        <v>3213</v>
      </c>
      <c r="P6444" s="15" t="n">
        <f aca="false">K6444-J6444</f>
        <v>189</v>
      </c>
      <c r="Q6444" s="0" t="str">
        <f aca="false">IF(G6444=0,"Out of stock",IF(G6444&lt;H6444,"Understocked",IF(G6444&gt;Summary!$B$6*H6444,"Overstocked","Healthy")))</f>
        <v>Understocked</v>
      </c>
      <c r="R6444" s="0" t="str">
        <f aca="false">IF(I6444&gt;=Summary!$B$7,"Fast",IF(I6444&lt;Summary!$B$8,"Slow","Medium"))</f>
        <v>Slow</v>
      </c>
      <c r="S6444" s="15" t="n">
        <f aca="false">IF(M6444&gt;Summary!$B$5,1,0)</f>
        <v>0</v>
      </c>
      <c r="T6444" s="16" t="n">
        <f aca="false">IF(Q6444="Overstocked",(G6444-Summary!$B$6*H6444)*J6444,0)</f>
        <v>0</v>
      </c>
    </row>
    <row r="6445" customFormat="false" ht="15" hidden="false" customHeight="false" outlineLevel="0" collapsed="false">
      <c r="A6445" s="0" t="s">
        <v>6543</v>
      </c>
      <c r="B6445" s="0" t="s">
        <v>123</v>
      </c>
      <c r="C6445" s="0" t="s">
        <v>104</v>
      </c>
      <c r="D6445" s="0" t="s">
        <v>92</v>
      </c>
      <c r="E6445" s="14" t="n">
        <v>45598</v>
      </c>
      <c r="F6445" s="14" t="n">
        <v>45606</v>
      </c>
      <c r="G6445" s="0" t="n">
        <v>317</v>
      </c>
      <c r="H6445" s="0" t="n">
        <v>106</v>
      </c>
      <c r="I6445" s="0" t="n">
        <v>208</v>
      </c>
      <c r="J6445" s="0" t="n">
        <v>1467</v>
      </c>
      <c r="K6445" s="0" t="n">
        <v>1950</v>
      </c>
      <c r="L6445" s="15" t="s">
        <v>80</v>
      </c>
      <c r="M6445" s="0" t="n">
        <v>8</v>
      </c>
      <c r="N6445" s="16" t="n">
        <f aca="false">I6445*K6445</f>
        <v>405600</v>
      </c>
      <c r="O6445" s="16" t="n">
        <f aca="false">I6445*(K6445-J6445)</f>
        <v>100464</v>
      </c>
      <c r="P6445" s="15" t="n">
        <f aca="false">K6445-J6445</f>
        <v>483</v>
      </c>
      <c r="Q6445" s="0" t="str">
        <f aca="false">IF(G6445=0,"Out of stock",IF(G6445&lt;H6445,"Understocked",IF(G6445&gt;Summary!$B$6*H6445,"Overstocked","Healthy")))</f>
        <v>Healthy</v>
      </c>
      <c r="R6445" s="0" t="str">
        <f aca="false">IF(I6445&gt;=Summary!$B$7,"Fast",IF(I6445&lt;Summary!$B$8,"Slow","Medium"))</f>
        <v>Fast</v>
      </c>
      <c r="S6445" s="15" t="n">
        <f aca="false">IF(M6445&gt;Summary!$B$5,1,0)</f>
        <v>1</v>
      </c>
      <c r="T6445" s="16" t="n">
        <f aca="false">IF(Q6445="Overstocked",(G6445-Summary!$B$6*H6445)*J6445,0)</f>
        <v>0</v>
      </c>
    </row>
    <row r="6446" customFormat="false" ht="15" hidden="false" customHeight="false" outlineLevel="0" collapsed="false">
      <c r="A6446" s="0" t="s">
        <v>6544</v>
      </c>
      <c r="B6446" s="0" t="s">
        <v>84</v>
      </c>
      <c r="C6446" s="0" t="s">
        <v>104</v>
      </c>
      <c r="D6446" s="0" t="s">
        <v>90</v>
      </c>
      <c r="E6446" s="14" t="n">
        <v>45238</v>
      </c>
      <c r="F6446" s="14" t="n">
        <v>45241</v>
      </c>
      <c r="G6446" s="0" t="n">
        <v>305</v>
      </c>
      <c r="H6446" s="0" t="n">
        <v>96</v>
      </c>
      <c r="I6446" s="0" t="n">
        <v>261</v>
      </c>
      <c r="J6446" s="0" t="n">
        <v>507</v>
      </c>
      <c r="K6446" s="0" t="n">
        <v>613</v>
      </c>
      <c r="L6446" s="15" t="s">
        <v>97</v>
      </c>
      <c r="M6446" s="0" t="n">
        <v>3</v>
      </c>
      <c r="N6446" s="16" t="n">
        <f aca="false">I6446*K6446</f>
        <v>159993</v>
      </c>
      <c r="O6446" s="16" t="n">
        <f aca="false">I6446*(K6446-J6446)</f>
        <v>27666</v>
      </c>
      <c r="P6446" s="15" t="n">
        <f aca="false">K6446-J6446</f>
        <v>106</v>
      </c>
      <c r="Q6446" s="0" t="str">
        <f aca="false">IF(G6446=0,"Out of stock",IF(G6446&lt;H6446,"Understocked",IF(G6446&gt;Summary!$B$6*H6446,"Overstocked","Healthy")))</f>
        <v>Healthy</v>
      </c>
      <c r="R6446" s="0" t="str">
        <f aca="false">IF(I6446&gt;=Summary!$B$7,"Fast",IF(I6446&lt;Summary!$B$8,"Slow","Medium"))</f>
        <v>Fast</v>
      </c>
      <c r="S6446" s="15" t="n">
        <f aca="false">IF(M6446&gt;Summary!$B$5,1,0)</f>
        <v>0</v>
      </c>
      <c r="T6446" s="16" t="n">
        <f aca="false">IF(Q6446="Overstocked",(G6446-Summary!$B$6*H6446)*J6446,0)</f>
        <v>0</v>
      </c>
    </row>
    <row r="6447" customFormat="false" ht="15" hidden="false" customHeight="false" outlineLevel="0" collapsed="false">
      <c r="A6447" s="0" t="s">
        <v>6545</v>
      </c>
      <c r="B6447" s="0" t="s">
        <v>89</v>
      </c>
      <c r="C6447" s="0" t="s">
        <v>96</v>
      </c>
      <c r="D6447" s="0" t="s">
        <v>86</v>
      </c>
      <c r="E6447" s="14" t="n">
        <v>45394</v>
      </c>
      <c r="F6447" s="14" t="n">
        <v>45398</v>
      </c>
      <c r="G6447" s="0" t="n">
        <v>471</v>
      </c>
      <c r="H6447" s="0" t="n">
        <v>120</v>
      </c>
      <c r="I6447" s="0" t="n">
        <v>225</v>
      </c>
      <c r="J6447" s="0" t="n">
        <v>1530</v>
      </c>
      <c r="K6447" s="0" t="n">
        <v>1754</v>
      </c>
      <c r="L6447" s="15" t="s">
        <v>87</v>
      </c>
      <c r="M6447" s="0" t="n">
        <v>4</v>
      </c>
      <c r="N6447" s="16" t="n">
        <f aca="false">I6447*K6447</f>
        <v>394650</v>
      </c>
      <c r="O6447" s="16" t="n">
        <f aca="false">I6447*(K6447-J6447)</f>
        <v>50400</v>
      </c>
      <c r="P6447" s="15" t="n">
        <f aca="false">K6447-J6447</f>
        <v>224</v>
      </c>
      <c r="Q6447" s="0" t="str">
        <f aca="false">IF(G6447=0,"Out of stock",IF(G6447&lt;H6447,"Understocked",IF(G6447&gt;Summary!$B$6*H6447,"Overstocked","Healthy")))</f>
        <v>Healthy</v>
      </c>
      <c r="R6447" s="0" t="str">
        <f aca="false">IF(I6447&gt;=Summary!$B$7,"Fast",IF(I6447&lt;Summary!$B$8,"Slow","Medium"))</f>
        <v>Fast</v>
      </c>
      <c r="S6447" s="15" t="n">
        <f aca="false">IF(M6447&gt;Summary!$B$5,1,0)</f>
        <v>0</v>
      </c>
      <c r="T6447" s="16" t="n">
        <f aca="false">IF(Q6447="Overstocked",(G6447-Summary!$B$6*H6447)*J6447,0)</f>
        <v>0</v>
      </c>
    </row>
    <row r="6448" customFormat="false" ht="15" hidden="false" customHeight="false" outlineLevel="0" collapsed="false">
      <c r="A6448" s="0" t="s">
        <v>6546</v>
      </c>
      <c r="B6448" s="0" t="s">
        <v>89</v>
      </c>
      <c r="C6448" s="0" t="s">
        <v>96</v>
      </c>
      <c r="D6448" s="0" t="s">
        <v>102</v>
      </c>
      <c r="E6448" s="14" t="n">
        <v>45487</v>
      </c>
      <c r="F6448" s="14" t="n">
        <v>45497</v>
      </c>
      <c r="G6448" s="0" t="n">
        <v>257</v>
      </c>
      <c r="H6448" s="0" t="n">
        <v>147</v>
      </c>
      <c r="I6448" s="0" t="n">
        <v>117</v>
      </c>
      <c r="J6448" s="0" t="n">
        <v>1215</v>
      </c>
      <c r="K6448" s="0" t="n">
        <v>1602</v>
      </c>
      <c r="L6448" s="15" t="s">
        <v>97</v>
      </c>
      <c r="M6448" s="0" t="n">
        <v>10</v>
      </c>
      <c r="N6448" s="16" t="n">
        <f aca="false">I6448*K6448</f>
        <v>187434</v>
      </c>
      <c r="O6448" s="16" t="n">
        <f aca="false">I6448*(K6448-J6448)</f>
        <v>45279</v>
      </c>
      <c r="P6448" s="15" t="n">
        <f aca="false">K6448-J6448</f>
        <v>387</v>
      </c>
      <c r="Q6448" s="0" t="str">
        <f aca="false">IF(G6448=0,"Out of stock",IF(G6448&lt;H6448,"Understocked",IF(G6448&gt;Summary!$B$6*H6448,"Overstocked","Healthy")))</f>
        <v>Healthy</v>
      </c>
      <c r="R6448" s="0" t="str">
        <f aca="false">IF(I6448&gt;=Summary!$B$7,"Fast",IF(I6448&lt;Summary!$B$8,"Slow","Medium"))</f>
        <v>Medium</v>
      </c>
      <c r="S6448" s="15" t="n">
        <f aca="false">IF(M6448&gt;Summary!$B$5,1,0)</f>
        <v>1</v>
      </c>
      <c r="T6448" s="16" t="n">
        <f aca="false">IF(Q6448="Overstocked",(G6448-Summary!$B$6*H6448)*J6448,0)</f>
        <v>0</v>
      </c>
    </row>
    <row r="6449" customFormat="false" ht="15" hidden="false" customHeight="false" outlineLevel="0" collapsed="false">
      <c r="A6449" s="0" t="s">
        <v>6547</v>
      </c>
      <c r="B6449" s="0" t="s">
        <v>95</v>
      </c>
      <c r="C6449" s="0" t="s">
        <v>96</v>
      </c>
      <c r="D6449" s="0" t="s">
        <v>92</v>
      </c>
      <c r="E6449" s="14" t="n">
        <v>45496</v>
      </c>
      <c r="F6449" s="14" t="n">
        <v>45503</v>
      </c>
      <c r="G6449" s="0" t="n">
        <v>340</v>
      </c>
      <c r="H6449" s="0" t="n">
        <v>66</v>
      </c>
      <c r="I6449" s="0" t="n">
        <v>131</v>
      </c>
      <c r="J6449" s="0" t="n">
        <v>731</v>
      </c>
      <c r="K6449" s="0" t="n">
        <v>1009</v>
      </c>
      <c r="L6449" s="15" t="s">
        <v>93</v>
      </c>
      <c r="M6449" s="0" t="n">
        <v>7</v>
      </c>
      <c r="N6449" s="16" t="n">
        <f aca="false">I6449*K6449</f>
        <v>132179</v>
      </c>
      <c r="O6449" s="16" t="n">
        <f aca="false">I6449*(K6449-J6449)</f>
        <v>36418</v>
      </c>
      <c r="P6449" s="15" t="n">
        <f aca="false">K6449-J6449</f>
        <v>278</v>
      </c>
      <c r="Q6449" s="0" t="str">
        <f aca="false">IF(G6449=0,"Out of stock",IF(G6449&lt;H6449,"Understocked",IF(G6449&gt;Summary!$B$6*H6449,"Overstocked","Healthy")))</f>
        <v>Overstocked</v>
      </c>
      <c r="R6449" s="0" t="str">
        <f aca="false">IF(I6449&gt;=Summary!$B$7,"Fast",IF(I6449&lt;Summary!$B$8,"Slow","Medium"))</f>
        <v>Medium</v>
      </c>
      <c r="S6449" s="15" t="n">
        <f aca="false">IF(M6449&gt;Summary!$B$5,1,0)</f>
        <v>0</v>
      </c>
      <c r="T6449" s="16" t="n">
        <f aca="false">IF(Q6449="Overstocked",(G6449-Summary!$B$6*H6449)*J6449,0)</f>
        <v>55556</v>
      </c>
    </row>
    <row r="6450" customFormat="false" ht="15" hidden="false" customHeight="false" outlineLevel="0" collapsed="false">
      <c r="A6450" s="0" t="s">
        <v>6548</v>
      </c>
      <c r="B6450" s="0" t="s">
        <v>89</v>
      </c>
      <c r="C6450" s="0" t="s">
        <v>78</v>
      </c>
      <c r="D6450" s="0" t="s">
        <v>86</v>
      </c>
      <c r="E6450" s="14" t="n">
        <v>45655</v>
      </c>
      <c r="F6450" s="14" t="n">
        <v>45660</v>
      </c>
      <c r="G6450" s="0" t="n">
        <v>285</v>
      </c>
      <c r="H6450" s="0" t="n">
        <v>145</v>
      </c>
      <c r="I6450" s="0" t="n">
        <v>2</v>
      </c>
      <c r="J6450" s="0" t="n">
        <v>1133</v>
      </c>
      <c r="K6450" s="0" t="n">
        <v>1209</v>
      </c>
      <c r="L6450" s="15" t="s">
        <v>97</v>
      </c>
      <c r="M6450" s="0" t="n">
        <v>5</v>
      </c>
      <c r="N6450" s="16" t="n">
        <f aca="false">I6450*K6450</f>
        <v>2418</v>
      </c>
      <c r="O6450" s="16" t="n">
        <f aca="false">I6450*(K6450-J6450)</f>
        <v>152</v>
      </c>
      <c r="P6450" s="15" t="n">
        <f aca="false">K6450-J6450</f>
        <v>76</v>
      </c>
      <c r="Q6450" s="0" t="str">
        <f aca="false">IF(G6450=0,"Out of stock",IF(G6450&lt;H6450,"Understocked",IF(G6450&gt;Summary!$B$6*H6450,"Overstocked","Healthy")))</f>
        <v>Healthy</v>
      </c>
      <c r="R6450" s="0" t="str">
        <f aca="false">IF(I6450&gt;=Summary!$B$7,"Fast",IF(I6450&lt;Summary!$B$8,"Slow","Medium"))</f>
        <v>Slow</v>
      </c>
      <c r="S6450" s="15" t="n">
        <f aca="false">IF(M6450&gt;Summary!$B$5,1,0)</f>
        <v>0</v>
      </c>
      <c r="T6450" s="16" t="n">
        <f aca="false">IF(Q6450="Overstocked",(G6450-Summary!$B$6*H6450)*J6450,0)</f>
        <v>0</v>
      </c>
    </row>
    <row r="6451" customFormat="false" ht="15" hidden="false" customHeight="false" outlineLevel="0" collapsed="false">
      <c r="A6451" s="0" t="s">
        <v>6549</v>
      </c>
      <c r="B6451" s="0" t="s">
        <v>123</v>
      </c>
      <c r="C6451" s="0" t="s">
        <v>78</v>
      </c>
      <c r="D6451" s="0" t="s">
        <v>90</v>
      </c>
      <c r="E6451" s="14" t="n">
        <v>45498</v>
      </c>
      <c r="F6451" s="14" t="n">
        <v>45500</v>
      </c>
      <c r="G6451" s="0" t="n">
        <v>116</v>
      </c>
      <c r="H6451" s="0" t="n">
        <v>97</v>
      </c>
      <c r="I6451" s="0" t="n">
        <v>181</v>
      </c>
      <c r="J6451" s="0" t="n">
        <v>1220</v>
      </c>
      <c r="K6451" s="0" t="n">
        <v>1454</v>
      </c>
      <c r="L6451" s="15" t="s">
        <v>93</v>
      </c>
      <c r="M6451" s="0" t="n">
        <v>2</v>
      </c>
      <c r="N6451" s="16" t="n">
        <f aca="false">I6451*K6451</f>
        <v>263174</v>
      </c>
      <c r="O6451" s="16" t="n">
        <f aca="false">I6451*(K6451-J6451)</f>
        <v>42354</v>
      </c>
      <c r="P6451" s="15" t="n">
        <f aca="false">K6451-J6451</f>
        <v>234</v>
      </c>
      <c r="Q6451" s="0" t="str">
        <f aca="false">IF(G6451=0,"Out of stock",IF(G6451&lt;H6451,"Understocked",IF(G6451&gt;Summary!$B$6*H6451,"Overstocked","Healthy")))</f>
        <v>Healthy</v>
      </c>
      <c r="R6451" s="0" t="str">
        <f aca="false">IF(I6451&gt;=Summary!$B$7,"Fast",IF(I6451&lt;Summary!$B$8,"Slow","Medium"))</f>
        <v>Medium</v>
      </c>
      <c r="S6451" s="15" t="n">
        <f aca="false">IF(M6451&gt;Summary!$B$5,1,0)</f>
        <v>0</v>
      </c>
      <c r="T6451" s="16" t="n">
        <f aca="false">IF(Q6451="Overstocked",(G6451-Summary!$B$6*H6451)*J6451,0)</f>
        <v>0</v>
      </c>
    </row>
    <row r="6452" customFormat="false" ht="15" hidden="false" customHeight="false" outlineLevel="0" collapsed="false">
      <c r="A6452" s="0" t="s">
        <v>6550</v>
      </c>
      <c r="B6452" s="0" t="s">
        <v>115</v>
      </c>
      <c r="C6452" s="0" t="s">
        <v>104</v>
      </c>
      <c r="D6452" s="0" t="s">
        <v>92</v>
      </c>
      <c r="E6452" s="14" t="n">
        <v>45590</v>
      </c>
      <c r="F6452" s="14" t="n">
        <v>45593</v>
      </c>
      <c r="G6452" s="0" t="n">
        <v>288</v>
      </c>
      <c r="H6452" s="0" t="n">
        <v>83</v>
      </c>
      <c r="I6452" s="0" t="n">
        <v>256</v>
      </c>
      <c r="J6452" s="0" t="n">
        <v>335</v>
      </c>
      <c r="K6452" s="0" t="n">
        <v>497</v>
      </c>
      <c r="L6452" s="15" t="s">
        <v>93</v>
      </c>
      <c r="M6452" s="0" t="n">
        <v>3</v>
      </c>
      <c r="N6452" s="16" t="n">
        <f aca="false">I6452*K6452</f>
        <v>127232</v>
      </c>
      <c r="O6452" s="16" t="n">
        <f aca="false">I6452*(K6452-J6452)</f>
        <v>41472</v>
      </c>
      <c r="P6452" s="15" t="n">
        <f aca="false">K6452-J6452</f>
        <v>162</v>
      </c>
      <c r="Q6452" s="0" t="str">
        <f aca="false">IF(G6452=0,"Out of stock",IF(G6452&lt;H6452,"Understocked",IF(G6452&gt;Summary!$B$6*H6452,"Overstocked","Healthy")))</f>
        <v>Healthy</v>
      </c>
      <c r="R6452" s="0" t="str">
        <f aca="false">IF(I6452&gt;=Summary!$B$7,"Fast",IF(I6452&lt;Summary!$B$8,"Slow","Medium"))</f>
        <v>Fast</v>
      </c>
      <c r="S6452" s="15" t="n">
        <f aca="false">IF(M6452&gt;Summary!$B$5,1,0)</f>
        <v>0</v>
      </c>
      <c r="T6452" s="16" t="n">
        <f aca="false">IF(Q6452="Overstocked",(G6452-Summary!$B$6*H6452)*J6452,0)</f>
        <v>0</v>
      </c>
    </row>
    <row r="6453" customFormat="false" ht="15" hidden="false" customHeight="false" outlineLevel="0" collapsed="false">
      <c r="A6453" s="0" t="s">
        <v>6551</v>
      </c>
      <c r="B6453" s="0" t="s">
        <v>115</v>
      </c>
      <c r="C6453" s="0" t="s">
        <v>104</v>
      </c>
      <c r="D6453" s="0" t="s">
        <v>79</v>
      </c>
      <c r="E6453" s="14" t="n">
        <v>45076</v>
      </c>
      <c r="F6453" s="14" t="n">
        <v>45078</v>
      </c>
      <c r="G6453" s="0" t="n">
        <v>177</v>
      </c>
      <c r="H6453" s="0" t="n">
        <v>63</v>
      </c>
      <c r="I6453" s="0" t="n">
        <v>47</v>
      </c>
      <c r="J6453" s="0" t="n">
        <v>1388</v>
      </c>
      <c r="K6453" s="0" t="n">
        <v>1594</v>
      </c>
      <c r="L6453" s="15" t="s">
        <v>87</v>
      </c>
      <c r="M6453" s="0" t="n">
        <v>2</v>
      </c>
      <c r="N6453" s="16" t="n">
        <f aca="false">I6453*K6453</f>
        <v>74918</v>
      </c>
      <c r="O6453" s="16" t="n">
        <f aca="false">I6453*(K6453-J6453)</f>
        <v>9682</v>
      </c>
      <c r="P6453" s="15" t="n">
        <f aca="false">K6453-J6453</f>
        <v>206</v>
      </c>
      <c r="Q6453" s="0" t="str">
        <f aca="false">IF(G6453=0,"Out of stock",IF(G6453&lt;H6453,"Understocked",IF(G6453&gt;Summary!$B$6*H6453,"Overstocked","Healthy")))</f>
        <v>Healthy</v>
      </c>
      <c r="R6453" s="0" t="str">
        <f aca="false">IF(I6453&gt;=Summary!$B$7,"Fast",IF(I6453&lt;Summary!$B$8,"Slow","Medium"))</f>
        <v>Slow</v>
      </c>
      <c r="S6453" s="15" t="n">
        <f aca="false">IF(M6453&gt;Summary!$B$5,1,0)</f>
        <v>0</v>
      </c>
      <c r="T6453" s="16" t="n">
        <f aca="false">IF(Q6453="Overstocked",(G6453-Summary!$B$6*H6453)*J6453,0)</f>
        <v>0</v>
      </c>
    </row>
    <row r="6454" customFormat="false" ht="15" hidden="false" customHeight="false" outlineLevel="0" collapsed="false">
      <c r="A6454" s="0" t="s">
        <v>6552</v>
      </c>
      <c r="B6454" s="0" t="s">
        <v>111</v>
      </c>
      <c r="C6454" s="0" t="s">
        <v>85</v>
      </c>
      <c r="D6454" s="0" t="s">
        <v>86</v>
      </c>
      <c r="E6454" s="14" t="n">
        <v>45621</v>
      </c>
      <c r="F6454" s="14" t="n">
        <v>45625</v>
      </c>
      <c r="G6454" s="0" t="n">
        <v>451</v>
      </c>
      <c r="H6454" s="0" t="n">
        <v>98</v>
      </c>
      <c r="I6454" s="0" t="n">
        <v>49</v>
      </c>
      <c r="J6454" s="0" t="n">
        <v>532</v>
      </c>
      <c r="K6454" s="0" t="n">
        <v>847</v>
      </c>
      <c r="L6454" s="15" t="s">
        <v>82</v>
      </c>
      <c r="M6454" s="0" t="n">
        <v>4</v>
      </c>
      <c r="N6454" s="16" t="n">
        <f aca="false">I6454*K6454</f>
        <v>41503</v>
      </c>
      <c r="O6454" s="16" t="n">
        <f aca="false">I6454*(K6454-J6454)</f>
        <v>15435</v>
      </c>
      <c r="P6454" s="15" t="n">
        <f aca="false">K6454-J6454</f>
        <v>315</v>
      </c>
      <c r="Q6454" s="0" t="str">
        <f aca="false">IF(G6454=0,"Out of stock",IF(G6454&lt;H6454,"Understocked",IF(G6454&gt;Summary!$B$6*H6454,"Overstocked","Healthy")))</f>
        <v>Overstocked</v>
      </c>
      <c r="R6454" s="0" t="str">
        <f aca="false">IF(I6454&gt;=Summary!$B$7,"Fast",IF(I6454&lt;Summary!$B$8,"Slow","Medium"))</f>
        <v>Slow</v>
      </c>
      <c r="S6454" s="15" t="n">
        <f aca="false">IF(M6454&gt;Summary!$B$5,1,0)</f>
        <v>0</v>
      </c>
      <c r="T6454" s="16" t="n">
        <f aca="false">IF(Q6454="Overstocked",(G6454-Summary!$B$6*H6454)*J6454,0)</f>
        <v>31388</v>
      </c>
    </row>
    <row r="6455" customFormat="false" ht="15" hidden="false" customHeight="false" outlineLevel="0" collapsed="false">
      <c r="A6455" s="0" t="s">
        <v>6553</v>
      </c>
      <c r="B6455" s="0" t="s">
        <v>115</v>
      </c>
      <c r="C6455" s="0" t="s">
        <v>85</v>
      </c>
      <c r="D6455" s="0" t="s">
        <v>102</v>
      </c>
      <c r="E6455" s="14" t="n">
        <v>45637</v>
      </c>
      <c r="F6455" s="14" t="n">
        <v>45646</v>
      </c>
      <c r="G6455" s="0" t="n">
        <v>261</v>
      </c>
      <c r="H6455" s="0" t="n">
        <v>130</v>
      </c>
      <c r="I6455" s="0" t="n">
        <v>49</v>
      </c>
      <c r="J6455" s="0" t="n">
        <v>1672</v>
      </c>
      <c r="K6455" s="0" t="n">
        <v>2043</v>
      </c>
      <c r="L6455" s="15" t="s">
        <v>82</v>
      </c>
      <c r="M6455" s="0" t="n">
        <v>9</v>
      </c>
      <c r="N6455" s="16" t="n">
        <f aca="false">I6455*K6455</f>
        <v>100107</v>
      </c>
      <c r="O6455" s="16" t="n">
        <f aca="false">I6455*(K6455-J6455)</f>
        <v>18179</v>
      </c>
      <c r="P6455" s="15" t="n">
        <f aca="false">K6455-J6455</f>
        <v>371</v>
      </c>
      <c r="Q6455" s="0" t="str">
        <f aca="false">IF(G6455=0,"Out of stock",IF(G6455&lt;H6455,"Understocked",IF(G6455&gt;Summary!$B$6*H6455,"Overstocked","Healthy")))</f>
        <v>Healthy</v>
      </c>
      <c r="R6455" s="0" t="str">
        <f aca="false">IF(I6455&gt;=Summary!$B$7,"Fast",IF(I6455&lt;Summary!$B$8,"Slow","Medium"))</f>
        <v>Slow</v>
      </c>
      <c r="S6455" s="15" t="n">
        <f aca="false">IF(M6455&gt;Summary!$B$5,1,0)</f>
        <v>1</v>
      </c>
      <c r="T6455" s="16" t="n">
        <f aca="false">IF(Q6455="Overstocked",(G6455-Summary!$B$6*H6455)*J6455,0)</f>
        <v>0</v>
      </c>
    </row>
    <row r="6456" customFormat="false" ht="15" hidden="false" customHeight="false" outlineLevel="0" collapsed="false">
      <c r="A6456" s="0" t="s">
        <v>6554</v>
      </c>
      <c r="B6456" s="0" t="s">
        <v>95</v>
      </c>
      <c r="C6456" s="0" t="s">
        <v>85</v>
      </c>
      <c r="D6456" s="0" t="s">
        <v>92</v>
      </c>
      <c r="E6456" s="14" t="n">
        <v>45304</v>
      </c>
      <c r="F6456" s="14" t="n">
        <v>45311</v>
      </c>
      <c r="G6456" s="0" t="n">
        <v>403</v>
      </c>
      <c r="H6456" s="0" t="n">
        <v>99</v>
      </c>
      <c r="I6456" s="0" t="n">
        <v>197</v>
      </c>
      <c r="J6456" s="0" t="n">
        <v>572</v>
      </c>
      <c r="K6456" s="0" t="n">
        <v>768</v>
      </c>
      <c r="L6456" s="15" t="s">
        <v>93</v>
      </c>
      <c r="M6456" s="0" t="n">
        <v>7</v>
      </c>
      <c r="N6456" s="16" t="n">
        <f aca="false">I6456*K6456</f>
        <v>151296</v>
      </c>
      <c r="O6456" s="16" t="n">
        <f aca="false">I6456*(K6456-J6456)</f>
        <v>38612</v>
      </c>
      <c r="P6456" s="15" t="n">
        <f aca="false">K6456-J6456</f>
        <v>196</v>
      </c>
      <c r="Q6456" s="0" t="str">
        <f aca="false">IF(G6456=0,"Out of stock",IF(G6456&lt;H6456,"Understocked",IF(G6456&gt;Summary!$B$6*H6456,"Overstocked","Healthy")))</f>
        <v>Overstocked</v>
      </c>
      <c r="R6456" s="0" t="str">
        <f aca="false">IF(I6456&gt;=Summary!$B$7,"Fast",IF(I6456&lt;Summary!$B$8,"Slow","Medium"))</f>
        <v>Medium</v>
      </c>
      <c r="S6456" s="15" t="n">
        <f aca="false">IF(M6456&gt;Summary!$B$5,1,0)</f>
        <v>0</v>
      </c>
      <c r="T6456" s="16" t="n">
        <f aca="false">IF(Q6456="Overstocked",(G6456-Summary!$B$6*H6456)*J6456,0)</f>
        <v>4004</v>
      </c>
    </row>
    <row r="6457" customFormat="false" ht="15" hidden="false" customHeight="false" outlineLevel="0" collapsed="false">
      <c r="A6457" s="0" t="s">
        <v>6555</v>
      </c>
      <c r="B6457" s="0" t="s">
        <v>115</v>
      </c>
      <c r="C6457" s="0" t="s">
        <v>104</v>
      </c>
      <c r="D6457" s="0" t="s">
        <v>90</v>
      </c>
      <c r="E6457" s="14" t="n">
        <v>45300</v>
      </c>
      <c r="F6457" s="14" t="n">
        <v>45305</v>
      </c>
      <c r="G6457" s="0" t="n">
        <v>119</v>
      </c>
      <c r="H6457" s="0" t="n">
        <v>139</v>
      </c>
      <c r="I6457" s="0" t="n">
        <v>226</v>
      </c>
      <c r="J6457" s="0" t="n">
        <v>1542</v>
      </c>
      <c r="K6457" s="0" t="n">
        <v>1647</v>
      </c>
      <c r="L6457" s="15" t="s">
        <v>93</v>
      </c>
      <c r="M6457" s="0" t="n">
        <v>5</v>
      </c>
      <c r="N6457" s="16" t="n">
        <f aca="false">I6457*K6457</f>
        <v>372222</v>
      </c>
      <c r="O6457" s="16" t="n">
        <f aca="false">I6457*(K6457-J6457)</f>
        <v>23730</v>
      </c>
      <c r="P6457" s="15" t="n">
        <f aca="false">K6457-J6457</f>
        <v>105</v>
      </c>
      <c r="Q6457" s="0" t="str">
        <f aca="false">IF(G6457=0,"Out of stock",IF(G6457&lt;H6457,"Understocked",IF(G6457&gt;Summary!$B$6*H6457,"Overstocked","Healthy")))</f>
        <v>Understocked</v>
      </c>
      <c r="R6457" s="0" t="str">
        <f aca="false">IF(I6457&gt;=Summary!$B$7,"Fast",IF(I6457&lt;Summary!$B$8,"Slow","Medium"))</f>
        <v>Fast</v>
      </c>
      <c r="S6457" s="15" t="n">
        <f aca="false">IF(M6457&gt;Summary!$B$5,1,0)</f>
        <v>0</v>
      </c>
      <c r="T6457" s="16" t="n">
        <f aca="false">IF(Q6457="Overstocked",(G6457-Summary!$B$6*H6457)*J6457,0)</f>
        <v>0</v>
      </c>
    </row>
    <row r="6458" customFormat="false" ht="15" hidden="false" customHeight="false" outlineLevel="0" collapsed="false">
      <c r="A6458" s="0" t="s">
        <v>6556</v>
      </c>
      <c r="B6458" s="0" t="s">
        <v>113</v>
      </c>
      <c r="C6458" s="0" t="s">
        <v>104</v>
      </c>
      <c r="D6458" s="0" t="s">
        <v>90</v>
      </c>
      <c r="E6458" s="14" t="n">
        <v>45474</v>
      </c>
      <c r="F6458" s="14" t="n">
        <v>45475</v>
      </c>
      <c r="G6458" s="0" t="n">
        <v>184</v>
      </c>
      <c r="H6458" s="0" t="n">
        <v>110</v>
      </c>
      <c r="I6458" s="0" t="n">
        <v>32</v>
      </c>
      <c r="J6458" s="0" t="n">
        <v>1473</v>
      </c>
      <c r="K6458" s="0" t="n">
        <v>1655</v>
      </c>
      <c r="L6458" s="15" t="s">
        <v>93</v>
      </c>
      <c r="M6458" s="0" t="n">
        <v>1</v>
      </c>
      <c r="N6458" s="16" t="n">
        <f aca="false">I6458*K6458</f>
        <v>52960</v>
      </c>
      <c r="O6458" s="16" t="n">
        <f aca="false">I6458*(K6458-J6458)</f>
        <v>5824</v>
      </c>
      <c r="P6458" s="15" t="n">
        <f aca="false">K6458-J6458</f>
        <v>182</v>
      </c>
      <c r="Q6458" s="0" t="str">
        <f aca="false">IF(G6458=0,"Out of stock",IF(G6458&lt;H6458,"Understocked",IF(G6458&gt;Summary!$B$6*H6458,"Overstocked","Healthy")))</f>
        <v>Healthy</v>
      </c>
      <c r="R6458" s="0" t="str">
        <f aca="false">IF(I6458&gt;=Summary!$B$7,"Fast",IF(I6458&lt;Summary!$B$8,"Slow","Medium"))</f>
        <v>Slow</v>
      </c>
      <c r="S6458" s="15" t="n">
        <f aca="false">IF(M6458&gt;Summary!$B$5,1,0)</f>
        <v>0</v>
      </c>
      <c r="T6458" s="16" t="n">
        <f aca="false">IF(Q6458="Overstocked",(G6458-Summary!$B$6*H6458)*J6458,0)</f>
        <v>0</v>
      </c>
    </row>
    <row r="6459" customFormat="false" ht="15" hidden="false" customHeight="false" outlineLevel="0" collapsed="false">
      <c r="A6459" s="0" t="s">
        <v>6557</v>
      </c>
      <c r="B6459" s="0" t="s">
        <v>95</v>
      </c>
      <c r="C6459" s="0" t="s">
        <v>85</v>
      </c>
      <c r="D6459" s="0" t="s">
        <v>90</v>
      </c>
      <c r="E6459" s="14" t="n">
        <v>45552</v>
      </c>
      <c r="F6459" s="14" t="n">
        <v>45557</v>
      </c>
      <c r="G6459" s="0" t="n">
        <v>347</v>
      </c>
      <c r="H6459" s="0" t="n">
        <v>114</v>
      </c>
      <c r="I6459" s="0" t="n">
        <v>207</v>
      </c>
      <c r="J6459" s="0" t="n">
        <v>1305</v>
      </c>
      <c r="K6459" s="0" t="n">
        <v>1537</v>
      </c>
      <c r="L6459" s="15" t="s">
        <v>82</v>
      </c>
      <c r="M6459" s="0" t="n">
        <v>5</v>
      </c>
      <c r="N6459" s="16" t="n">
        <f aca="false">I6459*K6459</f>
        <v>318159</v>
      </c>
      <c r="O6459" s="16" t="n">
        <f aca="false">I6459*(K6459-J6459)</f>
        <v>48024</v>
      </c>
      <c r="P6459" s="15" t="n">
        <f aca="false">K6459-J6459</f>
        <v>232</v>
      </c>
      <c r="Q6459" s="0" t="str">
        <f aca="false">IF(G6459=0,"Out of stock",IF(G6459&lt;H6459,"Understocked",IF(G6459&gt;Summary!$B$6*H6459,"Overstocked","Healthy")))</f>
        <v>Healthy</v>
      </c>
      <c r="R6459" s="0" t="str">
        <f aca="false">IF(I6459&gt;=Summary!$B$7,"Fast",IF(I6459&lt;Summary!$B$8,"Slow","Medium"))</f>
        <v>Fast</v>
      </c>
      <c r="S6459" s="15" t="n">
        <f aca="false">IF(M6459&gt;Summary!$B$5,1,0)</f>
        <v>0</v>
      </c>
      <c r="T6459" s="16" t="n">
        <f aca="false">IF(Q6459="Overstocked",(G6459-Summary!$B$6*H6459)*J6459,0)</f>
        <v>0</v>
      </c>
    </row>
    <row r="6460" customFormat="false" ht="15" hidden="false" customHeight="false" outlineLevel="0" collapsed="false">
      <c r="A6460" s="0" t="s">
        <v>6558</v>
      </c>
      <c r="B6460" s="0" t="s">
        <v>89</v>
      </c>
      <c r="C6460" s="0" t="s">
        <v>85</v>
      </c>
      <c r="D6460" s="0" t="s">
        <v>90</v>
      </c>
      <c r="E6460" s="14" t="n">
        <v>45114</v>
      </c>
      <c r="F6460" s="14" t="n">
        <v>45116</v>
      </c>
      <c r="G6460" s="0" t="n">
        <v>500</v>
      </c>
      <c r="H6460" s="0" t="n">
        <v>89</v>
      </c>
      <c r="I6460" s="0" t="n">
        <v>297</v>
      </c>
      <c r="J6460" s="0" t="n">
        <v>1535</v>
      </c>
      <c r="K6460" s="0" t="n">
        <v>1924</v>
      </c>
      <c r="L6460" s="15" t="s">
        <v>80</v>
      </c>
      <c r="M6460" s="0" t="n">
        <v>2</v>
      </c>
      <c r="N6460" s="16" t="n">
        <f aca="false">I6460*K6460</f>
        <v>571428</v>
      </c>
      <c r="O6460" s="16" t="n">
        <f aca="false">I6460*(K6460-J6460)</f>
        <v>115533</v>
      </c>
      <c r="P6460" s="15" t="n">
        <f aca="false">K6460-J6460</f>
        <v>389</v>
      </c>
      <c r="Q6460" s="0" t="str">
        <f aca="false">IF(G6460=0,"Out of stock",IF(G6460&lt;H6460,"Understocked",IF(G6460&gt;Summary!$B$6*H6460,"Overstocked","Healthy")))</f>
        <v>Overstocked</v>
      </c>
      <c r="R6460" s="0" t="str">
        <f aca="false">IF(I6460&gt;=Summary!$B$7,"Fast",IF(I6460&lt;Summary!$B$8,"Slow","Medium"))</f>
        <v>Fast</v>
      </c>
      <c r="S6460" s="15" t="n">
        <f aca="false">IF(M6460&gt;Summary!$B$5,1,0)</f>
        <v>0</v>
      </c>
      <c r="T6460" s="16" t="n">
        <f aca="false">IF(Q6460="Overstocked",(G6460-Summary!$B$6*H6460)*J6460,0)</f>
        <v>221040</v>
      </c>
    </row>
    <row r="6461" customFormat="false" ht="15" hidden="false" customHeight="false" outlineLevel="0" collapsed="false">
      <c r="A6461" s="0" t="s">
        <v>6559</v>
      </c>
      <c r="B6461" s="0" t="s">
        <v>89</v>
      </c>
      <c r="C6461" s="0" t="s">
        <v>85</v>
      </c>
      <c r="D6461" s="0" t="s">
        <v>102</v>
      </c>
      <c r="E6461" s="14" t="n">
        <v>45000</v>
      </c>
      <c r="F6461" s="14" t="n">
        <v>45009</v>
      </c>
      <c r="G6461" s="0" t="n">
        <v>370</v>
      </c>
      <c r="H6461" s="0" t="n">
        <v>69</v>
      </c>
      <c r="I6461" s="0" t="n">
        <v>160</v>
      </c>
      <c r="J6461" s="0" t="n">
        <v>1967</v>
      </c>
      <c r="K6461" s="0" t="n">
        <v>2222</v>
      </c>
      <c r="L6461" s="15" t="s">
        <v>80</v>
      </c>
      <c r="M6461" s="0" t="n">
        <v>9</v>
      </c>
      <c r="N6461" s="16" t="n">
        <f aca="false">I6461*K6461</f>
        <v>355520</v>
      </c>
      <c r="O6461" s="16" t="n">
        <f aca="false">I6461*(K6461-J6461)</f>
        <v>40800</v>
      </c>
      <c r="P6461" s="15" t="n">
        <f aca="false">K6461-J6461</f>
        <v>255</v>
      </c>
      <c r="Q6461" s="0" t="str">
        <f aca="false">IF(G6461=0,"Out of stock",IF(G6461&lt;H6461,"Understocked",IF(G6461&gt;Summary!$B$6*H6461,"Overstocked","Healthy")))</f>
        <v>Overstocked</v>
      </c>
      <c r="R6461" s="0" t="str">
        <f aca="false">IF(I6461&gt;=Summary!$B$7,"Fast",IF(I6461&lt;Summary!$B$8,"Slow","Medium"))</f>
        <v>Medium</v>
      </c>
      <c r="S6461" s="15" t="n">
        <f aca="false">IF(M6461&gt;Summary!$B$5,1,0)</f>
        <v>1</v>
      </c>
      <c r="T6461" s="16" t="n">
        <f aca="false">IF(Q6461="Overstocked",(G6461-Summary!$B$6*H6461)*J6461,0)</f>
        <v>184898</v>
      </c>
    </row>
    <row r="6462" customFormat="false" ht="15" hidden="false" customHeight="false" outlineLevel="0" collapsed="false">
      <c r="A6462" s="0" t="s">
        <v>6560</v>
      </c>
      <c r="B6462" s="0" t="s">
        <v>111</v>
      </c>
      <c r="C6462" s="0" t="s">
        <v>78</v>
      </c>
      <c r="D6462" s="0" t="s">
        <v>92</v>
      </c>
      <c r="E6462" s="14" t="n">
        <v>45199</v>
      </c>
      <c r="F6462" s="14" t="n">
        <v>45200</v>
      </c>
      <c r="G6462" s="0" t="n">
        <v>279</v>
      </c>
      <c r="H6462" s="0" t="n">
        <v>123</v>
      </c>
      <c r="I6462" s="0" t="n">
        <v>47</v>
      </c>
      <c r="J6462" s="0" t="n">
        <v>923</v>
      </c>
      <c r="K6462" s="0" t="n">
        <v>1204</v>
      </c>
      <c r="L6462" s="15" t="s">
        <v>93</v>
      </c>
      <c r="M6462" s="0" t="n">
        <v>1</v>
      </c>
      <c r="N6462" s="16" t="n">
        <f aca="false">I6462*K6462</f>
        <v>56588</v>
      </c>
      <c r="O6462" s="16" t="n">
        <f aca="false">I6462*(K6462-J6462)</f>
        <v>13207</v>
      </c>
      <c r="P6462" s="15" t="n">
        <f aca="false">K6462-J6462</f>
        <v>281</v>
      </c>
      <c r="Q6462" s="0" t="str">
        <f aca="false">IF(G6462=0,"Out of stock",IF(G6462&lt;H6462,"Understocked",IF(G6462&gt;Summary!$B$6*H6462,"Overstocked","Healthy")))</f>
        <v>Healthy</v>
      </c>
      <c r="R6462" s="0" t="str">
        <f aca="false">IF(I6462&gt;=Summary!$B$7,"Fast",IF(I6462&lt;Summary!$B$8,"Slow","Medium"))</f>
        <v>Slow</v>
      </c>
      <c r="S6462" s="15" t="n">
        <f aca="false">IF(M6462&gt;Summary!$B$5,1,0)</f>
        <v>0</v>
      </c>
      <c r="T6462" s="16" t="n">
        <f aca="false">IF(Q6462="Overstocked",(G6462-Summary!$B$6*H6462)*J6462,0)</f>
        <v>0</v>
      </c>
    </row>
    <row r="6463" customFormat="false" ht="15" hidden="false" customHeight="false" outlineLevel="0" collapsed="false">
      <c r="A6463" s="0" t="s">
        <v>6561</v>
      </c>
      <c r="B6463" s="0" t="s">
        <v>111</v>
      </c>
      <c r="C6463" s="0" t="s">
        <v>104</v>
      </c>
      <c r="D6463" s="0" t="s">
        <v>90</v>
      </c>
      <c r="E6463" s="14" t="n">
        <v>45289</v>
      </c>
      <c r="F6463" s="14" t="n">
        <v>45295</v>
      </c>
      <c r="G6463" s="0" t="n">
        <v>179</v>
      </c>
      <c r="H6463" s="0" t="n">
        <v>54</v>
      </c>
      <c r="I6463" s="0" t="n">
        <v>208</v>
      </c>
      <c r="J6463" s="0" t="n">
        <v>1811</v>
      </c>
      <c r="K6463" s="0" t="n">
        <v>2023</v>
      </c>
      <c r="L6463" s="15" t="s">
        <v>82</v>
      </c>
      <c r="M6463" s="0" t="n">
        <v>6</v>
      </c>
      <c r="N6463" s="16" t="n">
        <f aca="false">I6463*K6463</f>
        <v>420784</v>
      </c>
      <c r="O6463" s="16" t="n">
        <f aca="false">I6463*(K6463-J6463)</f>
        <v>44096</v>
      </c>
      <c r="P6463" s="15" t="n">
        <f aca="false">K6463-J6463</f>
        <v>212</v>
      </c>
      <c r="Q6463" s="0" t="str">
        <f aca="false">IF(G6463=0,"Out of stock",IF(G6463&lt;H6463,"Understocked",IF(G6463&gt;Summary!$B$6*H6463,"Overstocked","Healthy")))</f>
        <v>Healthy</v>
      </c>
      <c r="R6463" s="0" t="str">
        <f aca="false">IF(I6463&gt;=Summary!$B$7,"Fast",IF(I6463&lt;Summary!$B$8,"Slow","Medium"))</f>
        <v>Fast</v>
      </c>
      <c r="S6463" s="15" t="n">
        <f aca="false">IF(M6463&gt;Summary!$B$5,1,0)</f>
        <v>0</v>
      </c>
      <c r="T6463" s="16" t="n">
        <f aca="false">IF(Q6463="Overstocked",(G6463-Summary!$B$6*H6463)*J6463,0)</f>
        <v>0</v>
      </c>
    </row>
    <row r="6464" customFormat="false" ht="15" hidden="false" customHeight="false" outlineLevel="0" collapsed="false">
      <c r="A6464" s="0" t="s">
        <v>6562</v>
      </c>
      <c r="B6464" s="0" t="s">
        <v>115</v>
      </c>
      <c r="C6464" s="0" t="s">
        <v>104</v>
      </c>
      <c r="D6464" s="0" t="s">
        <v>79</v>
      </c>
      <c r="E6464" s="14" t="n">
        <v>45468</v>
      </c>
      <c r="F6464" s="14" t="n">
        <v>45475</v>
      </c>
      <c r="G6464" s="0" t="n">
        <v>435</v>
      </c>
      <c r="H6464" s="0" t="n">
        <v>62</v>
      </c>
      <c r="I6464" s="0" t="n">
        <v>40</v>
      </c>
      <c r="J6464" s="0" t="n">
        <v>1865</v>
      </c>
      <c r="K6464" s="0" t="n">
        <v>2137</v>
      </c>
      <c r="L6464" s="15" t="s">
        <v>93</v>
      </c>
      <c r="M6464" s="0" t="n">
        <v>7</v>
      </c>
      <c r="N6464" s="16" t="n">
        <f aca="false">I6464*K6464</f>
        <v>85480</v>
      </c>
      <c r="O6464" s="16" t="n">
        <f aca="false">I6464*(K6464-J6464)</f>
        <v>10880</v>
      </c>
      <c r="P6464" s="15" t="n">
        <f aca="false">K6464-J6464</f>
        <v>272</v>
      </c>
      <c r="Q6464" s="0" t="str">
        <f aca="false">IF(G6464=0,"Out of stock",IF(G6464&lt;H6464,"Understocked",IF(G6464&gt;Summary!$B$6*H6464,"Overstocked","Healthy")))</f>
        <v>Overstocked</v>
      </c>
      <c r="R6464" s="0" t="str">
        <f aca="false">IF(I6464&gt;=Summary!$B$7,"Fast",IF(I6464&lt;Summary!$B$8,"Slow","Medium"))</f>
        <v>Slow</v>
      </c>
      <c r="S6464" s="15" t="n">
        <f aca="false">IF(M6464&gt;Summary!$B$5,1,0)</f>
        <v>0</v>
      </c>
      <c r="T6464" s="16" t="n">
        <f aca="false">IF(Q6464="Overstocked",(G6464-Summary!$B$6*H6464)*J6464,0)</f>
        <v>348755</v>
      </c>
    </row>
    <row r="6465" customFormat="false" ht="15" hidden="false" customHeight="false" outlineLevel="0" collapsed="false">
      <c r="A6465" s="0" t="s">
        <v>6563</v>
      </c>
      <c r="B6465" s="0" t="s">
        <v>115</v>
      </c>
      <c r="C6465" s="0" t="s">
        <v>85</v>
      </c>
      <c r="D6465" s="0" t="s">
        <v>92</v>
      </c>
      <c r="E6465" s="14" t="n">
        <v>45614</v>
      </c>
      <c r="F6465" s="14" t="n">
        <v>45623</v>
      </c>
      <c r="G6465" s="0" t="n">
        <v>269</v>
      </c>
      <c r="H6465" s="0" t="n">
        <v>87</v>
      </c>
      <c r="I6465" s="0" t="n">
        <v>65</v>
      </c>
      <c r="J6465" s="0" t="n">
        <v>1393</v>
      </c>
      <c r="K6465" s="0" t="n">
        <v>1658</v>
      </c>
      <c r="L6465" s="15" t="s">
        <v>97</v>
      </c>
      <c r="M6465" s="0" t="n">
        <v>9</v>
      </c>
      <c r="N6465" s="16" t="n">
        <f aca="false">I6465*K6465</f>
        <v>107770</v>
      </c>
      <c r="O6465" s="16" t="n">
        <f aca="false">I6465*(K6465-J6465)</f>
        <v>17225</v>
      </c>
      <c r="P6465" s="15" t="n">
        <f aca="false">K6465-J6465</f>
        <v>265</v>
      </c>
      <c r="Q6465" s="0" t="str">
        <f aca="false">IF(G6465=0,"Out of stock",IF(G6465&lt;H6465,"Understocked",IF(G6465&gt;Summary!$B$6*H6465,"Overstocked","Healthy")))</f>
        <v>Healthy</v>
      </c>
      <c r="R6465" s="0" t="str">
        <f aca="false">IF(I6465&gt;=Summary!$B$7,"Fast",IF(I6465&lt;Summary!$B$8,"Slow","Medium"))</f>
        <v>Slow</v>
      </c>
      <c r="S6465" s="15" t="n">
        <f aca="false">IF(M6465&gt;Summary!$B$5,1,0)</f>
        <v>1</v>
      </c>
      <c r="T6465" s="16" t="n">
        <f aca="false">IF(Q6465="Overstocked",(G6465-Summary!$B$6*H6465)*J6465,0)</f>
        <v>0</v>
      </c>
    </row>
    <row r="6466" customFormat="false" ht="15" hidden="false" customHeight="false" outlineLevel="0" collapsed="false">
      <c r="A6466" s="0" t="s">
        <v>6564</v>
      </c>
      <c r="B6466" s="0" t="s">
        <v>84</v>
      </c>
      <c r="C6466" s="0" t="s">
        <v>96</v>
      </c>
      <c r="D6466" s="0" t="s">
        <v>92</v>
      </c>
      <c r="E6466" s="14" t="n">
        <v>45515</v>
      </c>
      <c r="F6466" s="14" t="n">
        <v>45522</v>
      </c>
      <c r="G6466" s="0" t="n">
        <v>284</v>
      </c>
      <c r="H6466" s="0" t="n">
        <v>133</v>
      </c>
      <c r="I6466" s="0" t="n">
        <v>201</v>
      </c>
      <c r="J6466" s="0" t="n">
        <v>1018</v>
      </c>
      <c r="K6466" s="0" t="n">
        <v>1465</v>
      </c>
      <c r="L6466" s="15" t="s">
        <v>82</v>
      </c>
      <c r="M6466" s="0" t="n">
        <v>7</v>
      </c>
      <c r="N6466" s="16" t="n">
        <f aca="false">I6466*K6466</f>
        <v>294465</v>
      </c>
      <c r="O6466" s="16" t="n">
        <f aca="false">I6466*(K6466-J6466)</f>
        <v>89847</v>
      </c>
      <c r="P6466" s="15" t="n">
        <f aca="false">K6466-J6466</f>
        <v>447</v>
      </c>
      <c r="Q6466" s="0" t="str">
        <f aca="false">IF(G6466=0,"Out of stock",IF(G6466&lt;H6466,"Understocked",IF(G6466&gt;Summary!$B$6*H6466,"Overstocked","Healthy")))</f>
        <v>Healthy</v>
      </c>
      <c r="R6466" s="0" t="str">
        <f aca="false">IF(I6466&gt;=Summary!$B$7,"Fast",IF(I6466&lt;Summary!$B$8,"Slow","Medium"))</f>
        <v>Fast</v>
      </c>
      <c r="S6466" s="15" t="n">
        <f aca="false">IF(M6466&gt;Summary!$B$5,1,0)</f>
        <v>0</v>
      </c>
      <c r="T6466" s="16" t="n">
        <f aca="false">IF(Q6466="Overstocked",(G6466-Summary!$B$6*H6466)*J6466,0)</f>
        <v>0</v>
      </c>
    </row>
    <row r="6467" customFormat="false" ht="15" hidden="false" customHeight="false" outlineLevel="0" collapsed="false">
      <c r="A6467" s="0" t="s">
        <v>6565</v>
      </c>
      <c r="B6467" s="0" t="s">
        <v>77</v>
      </c>
      <c r="C6467" s="0" t="s">
        <v>96</v>
      </c>
      <c r="D6467" s="0" t="s">
        <v>79</v>
      </c>
      <c r="E6467" s="14" t="n">
        <v>45440</v>
      </c>
      <c r="F6467" s="14" t="n">
        <v>45448</v>
      </c>
      <c r="G6467" s="0" t="n">
        <v>65</v>
      </c>
      <c r="H6467" s="0" t="n">
        <v>110</v>
      </c>
      <c r="I6467" s="0" t="n">
        <v>101</v>
      </c>
      <c r="J6467" s="0" t="n">
        <v>1520</v>
      </c>
      <c r="K6467" s="0" t="n">
        <v>1988</v>
      </c>
      <c r="L6467" s="15" t="s">
        <v>87</v>
      </c>
      <c r="M6467" s="0" t="n">
        <v>8</v>
      </c>
      <c r="N6467" s="16" t="n">
        <f aca="false">I6467*K6467</f>
        <v>200788</v>
      </c>
      <c r="O6467" s="16" t="n">
        <f aca="false">I6467*(K6467-J6467)</f>
        <v>47268</v>
      </c>
      <c r="P6467" s="15" t="n">
        <f aca="false">K6467-J6467</f>
        <v>468</v>
      </c>
      <c r="Q6467" s="0" t="str">
        <f aca="false">IF(G6467=0,"Out of stock",IF(G6467&lt;H6467,"Understocked",IF(G6467&gt;Summary!$B$6*H6467,"Overstocked","Healthy")))</f>
        <v>Understocked</v>
      </c>
      <c r="R6467" s="0" t="str">
        <f aca="false">IF(I6467&gt;=Summary!$B$7,"Fast",IF(I6467&lt;Summary!$B$8,"Slow","Medium"))</f>
        <v>Medium</v>
      </c>
      <c r="S6467" s="15" t="n">
        <f aca="false">IF(M6467&gt;Summary!$B$5,1,0)</f>
        <v>1</v>
      </c>
      <c r="T6467" s="16" t="n">
        <f aca="false">IF(Q6467="Overstocked",(G6467-Summary!$B$6*H6467)*J6467,0)</f>
        <v>0</v>
      </c>
    </row>
    <row r="6468" customFormat="false" ht="15" hidden="false" customHeight="false" outlineLevel="0" collapsed="false">
      <c r="A6468" s="0" t="s">
        <v>6566</v>
      </c>
      <c r="B6468" s="0" t="s">
        <v>123</v>
      </c>
      <c r="C6468" s="0" t="s">
        <v>96</v>
      </c>
      <c r="D6468" s="0" t="s">
        <v>92</v>
      </c>
      <c r="E6468" s="14" t="n">
        <v>45151</v>
      </c>
      <c r="F6468" s="14" t="n">
        <v>45153</v>
      </c>
      <c r="G6468" s="0" t="n">
        <v>279</v>
      </c>
      <c r="H6468" s="0" t="n">
        <v>86</v>
      </c>
      <c r="I6468" s="0" t="n">
        <v>85</v>
      </c>
      <c r="J6468" s="0" t="n">
        <v>304</v>
      </c>
      <c r="K6468" s="0" t="n">
        <v>440</v>
      </c>
      <c r="L6468" s="15" t="s">
        <v>87</v>
      </c>
      <c r="M6468" s="0" t="n">
        <v>2</v>
      </c>
      <c r="N6468" s="16" t="n">
        <f aca="false">I6468*K6468</f>
        <v>37400</v>
      </c>
      <c r="O6468" s="16" t="n">
        <f aca="false">I6468*(K6468-J6468)</f>
        <v>11560</v>
      </c>
      <c r="P6468" s="15" t="n">
        <f aca="false">K6468-J6468</f>
        <v>136</v>
      </c>
      <c r="Q6468" s="0" t="str">
        <f aca="false">IF(G6468=0,"Out of stock",IF(G6468&lt;H6468,"Understocked",IF(G6468&gt;Summary!$B$6*H6468,"Overstocked","Healthy")))</f>
        <v>Healthy</v>
      </c>
      <c r="R6468" s="0" t="str">
        <f aca="false">IF(I6468&gt;=Summary!$B$7,"Fast",IF(I6468&lt;Summary!$B$8,"Slow","Medium"))</f>
        <v>Slow</v>
      </c>
      <c r="S6468" s="15" t="n">
        <f aca="false">IF(M6468&gt;Summary!$B$5,1,0)</f>
        <v>0</v>
      </c>
      <c r="T6468" s="16" t="n">
        <f aca="false">IF(Q6468="Overstocked",(G6468-Summary!$B$6*H6468)*J6468,0)</f>
        <v>0</v>
      </c>
    </row>
    <row r="6469" customFormat="false" ht="15" hidden="false" customHeight="false" outlineLevel="0" collapsed="false">
      <c r="A6469" s="0" t="s">
        <v>6567</v>
      </c>
      <c r="B6469" s="0" t="s">
        <v>111</v>
      </c>
      <c r="C6469" s="0" t="s">
        <v>85</v>
      </c>
      <c r="D6469" s="0" t="s">
        <v>102</v>
      </c>
      <c r="E6469" s="14" t="n">
        <v>44931</v>
      </c>
      <c r="F6469" s="14" t="n">
        <v>44933</v>
      </c>
      <c r="G6469" s="0" t="n">
        <v>102</v>
      </c>
      <c r="H6469" s="0" t="n">
        <v>109</v>
      </c>
      <c r="I6469" s="0" t="n">
        <v>31</v>
      </c>
      <c r="J6469" s="0" t="n">
        <v>276</v>
      </c>
      <c r="K6469" s="0" t="n">
        <v>727</v>
      </c>
      <c r="L6469" s="15" t="s">
        <v>97</v>
      </c>
      <c r="M6469" s="0" t="n">
        <v>2</v>
      </c>
      <c r="N6469" s="16" t="n">
        <f aca="false">I6469*K6469</f>
        <v>22537</v>
      </c>
      <c r="O6469" s="16" t="n">
        <f aca="false">I6469*(K6469-J6469)</f>
        <v>13981</v>
      </c>
      <c r="P6469" s="15" t="n">
        <f aca="false">K6469-J6469</f>
        <v>451</v>
      </c>
      <c r="Q6469" s="0" t="str">
        <f aca="false">IF(G6469=0,"Out of stock",IF(G6469&lt;H6469,"Understocked",IF(G6469&gt;Summary!$B$6*H6469,"Overstocked","Healthy")))</f>
        <v>Understocked</v>
      </c>
      <c r="R6469" s="0" t="str">
        <f aca="false">IF(I6469&gt;=Summary!$B$7,"Fast",IF(I6469&lt;Summary!$B$8,"Slow","Medium"))</f>
        <v>Slow</v>
      </c>
      <c r="S6469" s="15" t="n">
        <f aca="false">IF(M6469&gt;Summary!$B$5,1,0)</f>
        <v>0</v>
      </c>
      <c r="T6469" s="16" t="n">
        <f aca="false">IF(Q6469="Overstocked",(G6469-Summary!$B$6*H6469)*J6469,0)</f>
        <v>0</v>
      </c>
    </row>
    <row r="6470" customFormat="false" ht="15" hidden="false" customHeight="false" outlineLevel="0" collapsed="false">
      <c r="A6470" s="0" t="s">
        <v>6568</v>
      </c>
      <c r="B6470" s="0" t="s">
        <v>101</v>
      </c>
      <c r="C6470" s="0" t="s">
        <v>78</v>
      </c>
      <c r="D6470" s="0" t="s">
        <v>79</v>
      </c>
      <c r="E6470" s="14" t="n">
        <v>45488</v>
      </c>
      <c r="F6470" s="14" t="n">
        <v>45494</v>
      </c>
      <c r="G6470" s="0" t="n">
        <v>294</v>
      </c>
      <c r="H6470" s="0" t="n">
        <v>58</v>
      </c>
      <c r="I6470" s="0" t="n">
        <v>75</v>
      </c>
      <c r="J6470" s="0" t="n">
        <v>1290</v>
      </c>
      <c r="K6470" s="0" t="n">
        <v>1786</v>
      </c>
      <c r="L6470" s="15" t="s">
        <v>97</v>
      </c>
      <c r="M6470" s="0" t="n">
        <v>6</v>
      </c>
      <c r="N6470" s="16" t="n">
        <f aca="false">I6470*K6470</f>
        <v>133950</v>
      </c>
      <c r="O6470" s="16" t="n">
        <f aca="false">I6470*(K6470-J6470)</f>
        <v>37200</v>
      </c>
      <c r="P6470" s="15" t="n">
        <f aca="false">K6470-J6470</f>
        <v>496</v>
      </c>
      <c r="Q6470" s="0" t="str">
        <f aca="false">IF(G6470=0,"Out of stock",IF(G6470&lt;H6470,"Understocked",IF(G6470&gt;Summary!$B$6*H6470,"Overstocked","Healthy")))</f>
        <v>Overstocked</v>
      </c>
      <c r="R6470" s="0" t="str">
        <f aca="false">IF(I6470&gt;=Summary!$B$7,"Fast",IF(I6470&lt;Summary!$B$8,"Slow","Medium"))</f>
        <v>Slow</v>
      </c>
      <c r="S6470" s="15" t="n">
        <f aca="false">IF(M6470&gt;Summary!$B$5,1,0)</f>
        <v>0</v>
      </c>
      <c r="T6470" s="16" t="n">
        <f aca="false">IF(Q6470="Overstocked",(G6470-Summary!$B$6*H6470)*J6470,0)</f>
        <v>79980</v>
      </c>
    </row>
    <row r="6471" customFormat="false" ht="15" hidden="false" customHeight="false" outlineLevel="0" collapsed="false">
      <c r="A6471" s="0" t="s">
        <v>6569</v>
      </c>
      <c r="B6471" s="0" t="s">
        <v>84</v>
      </c>
      <c r="C6471" s="0" t="s">
        <v>85</v>
      </c>
      <c r="D6471" s="0" t="s">
        <v>86</v>
      </c>
      <c r="E6471" s="14" t="n">
        <v>45192</v>
      </c>
      <c r="F6471" s="14" t="n">
        <v>45197</v>
      </c>
      <c r="G6471" s="0" t="n">
        <v>258</v>
      </c>
      <c r="H6471" s="0" t="n">
        <v>136</v>
      </c>
      <c r="I6471" s="0" t="n">
        <v>43</v>
      </c>
      <c r="J6471" s="0" t="n">
        <v>1926</v>
      </c>
      <c r="K6471" s="0" t="n">
        <v>2353</v>
      </c>
      <c r="L6471" s="15" t="s">
        <v>97</v>
      </c>
      <c r="M6471" s="0" t="n">
        <v>5</v>
      </c>
      <c r="N6471" s="16" t="n">
        <f aca="false">I6471*K6471</f>
        <v>101179</v>
      </c>
      <c r="O6471" s="16" t="n">
        <f aca="false">I6471*(K6471-J6471)</f>
        <v>18361</v>
      </c>
      <c r="P6471" s="15" t="n">
        <f aca="false">K6471-J6471</f>
        <v>427</v>
      </c>
      <c r="Q6471" s="0" t="str">
        <f aca="false">IF(G6471=0,"Out of stock",IF(G6471&lt;H6471,"Understocked",IF(G6471&gt;Summary!$B$6*H6471,"Overstocked","Healthy")))</f>
        <v>Healthy</v>
      </c>
      <c r="R6471" s="0" t="str">
        <f aca="false">IF(I6471&gt;=Summary!$B$7,"Fast",IF(I6471&lt;Summary!$B$8,"Slow","Medium"))</f>
        <v>Slow</v>
      </c>
      <c r="S6471" s="15" t="n">
        <f aca="false">IF(M6471&gt;Summary!$B$5,1,0)</f>
        <v>0</v>
      </c>
      <c r="T6471" s="16" t="n">
        <f aca="false">IF(Q6471="Overstocked",(G6471-Summary!$B$6*H6471)*J6471,0)</f>
        <v>0</v>
      </c>
    </row>
    <row r="6472" customFormat="false" ht="15" hidden="false" customHeight="false" outlineLevel="0" collapsed="false">
      <c r="A6472" s="0" t="s">
        <v>6570</v>
      </c>
      <c r="B6472" s="0" t="s">
        <v>123</v>
      </c>
      <c r="C6472" s="0" t="s">
        <v>78</v>
      </c>
      <c r="D6472" s="0" t="s">
        <v>92</v>
      </c>
      <c r="E6472" s="14" t="n">
        <v>45366</v>
      </c>
      <c r="F6472" s="14" t="n">
        <v>45368</v>
      </c>
      <c r="G6472" s="0" t="n">
        <v>77</v>
      </c>
      <c r="H6472" s="0" t="n">
        <v>68</v>
      </c>
      <c r="I6472" s="0" t="n">
        <v>297</v>
      </c>
      <c r="J6472" s="0" t="n">
        <v>245</v>
      </c>
      <c r="K6472" s="0" t="n">
        <v>614</v>
      </c>
      <c r="L6472" s="15" t="s">
        <v>93</v>
      </c>
      <c r="M6472" s="0" t="n">
        <v>2</v>
      </c>
      <c r="N6472" s="16" t="n">
        <f aca="false">I6472*K6472</f>
        <v>182358</v>
      </c>
      <c r="O6472" s="16" t="n">
        <f aca="false">I6472*(K6472-J6472)</f>
        <v>109593</v>
      </c>
      <c r="P6472" s="15" t="n">
        <f aca="false">K6472-J6472</f>
        <v>369</v>
      </c>
      <c r="Q6472" s="0" t="str">
        <f aca="false">IF(G6472=0,"Out of stock",IF(G6472&lt;H6472,"Understocked",IF(G6472&gt;Summary!$B$6*H6472,"Overstocked","Healthy")))</f>
        <v>Healthy</v>
      </c>
      <c r="R6472" s="0" t="str">
        <f aca="false">IF(I6472&gt;=Summary!$B$7,"Fast",IF(I6472&lt;Summary!$B$8,"Slow","Medium"))</f>
        <v>Fast</v>
      </c>
      <c r="S6472" s="15" t="n">
        <f aca="false">IF(M6472&gt;Summary!$B$5,1,0)</f>
        <v>0</v>
      </c>
      <c r="T6472" s="16" t="n">
        <f aca="false">IF(Q6472="Overstocked",(G6472-Summary!$B$6*H6472)*J6472,0)</f>
        <v>0</v>
      </c>
    </row>
    <row r="6473" customFormat="false" ht="15" hidden="false" customHeight="false" outlineLevel="0" collapsed="false">
      <c r="A6473" s="0" t="s">
        <v>6571</v>
      </c>
      <c r="B6473" s="0" t="s">
        <v>89</v>
      </c>
      <c r="C6473" s="0" t="s">
        <v>85</v>
      </c>
      <c r="D6473" s="0" t="s">
        <v>92</v>
      </c>
      <c r="E6473" s="14" t="n">
        <v>45149</v>
      </c>
      <c r="F6473" s="14" t="n">
        <v>45152</v>
      </c>
      <c r="G6473" s="0" t="n">
        <v>114</v>
      </c>
      <c r="H6473" s="0" t="n">
        <v>64</v>
      </c>
      <c r="I6473" s="0" t="n">
        <v>298</v>
      </c>
      <c r="J6473" s="0" t="n">
        <v>302</v>
      </c>
      <c r="K6473" s="0" t="n">
        <v>718</v>
      </c>
      <c r="L6473" s="15" t="s">
        <v>82</v>
      </c>
      <c r="M6473" s="0" t="n">
        <v>3</v>
      </c>
      <c r="N6473" s="16" t="n">
        <f aca="false">I6473*K6473</f>
        <v>213964</v>
      </c>
      <c r="O6473" s="16" t="n">
        <f aca="false">I6473*(K6473-J6473)</f>
        <v>123968</v>
      </c>
      <c r="P6473" s="15" t="n">
        <f aca="false">K6473-J6473</f>
        <v>416</v>
      </c>
      <c r="Q6473" s="0" t="str">
        <f aca="false">IF(G6473=0,"Out of stock",IF(G6473&lt;H6473,"Understocked",IF(G6473&gt;Summary!$B$6*H6473,"Overstocked","Healthy")))</f>
        <v>Healthy</v>
      </c>
      <c r="R6473" s="0" t="str">
        <f aca="false">IF(I6473&gt;=Summary!$B$7,"Fast",IF(I6473&lt;Summary!$B$8,"Slow","Medium"))</f>
        <v>Fast</v>
      </c>
      <c r="S6473" s="15" t="n">
        <f aca="false">IF(M6473&gt;Summary!$B$5,1,0)</f>
        <v>0</v>
      </c>
      <c r="T6473" s="16" t="n">
        <f aca="false">IF(Q6473="Overstocked",(G6473-Summary!$B$6*H6473)*J6473,0)</f>
        <v>0</v>
      </c>
    </row>
    <row r="6474" customFormat="false" ht="15" hidden="false" customHeight="false" outlineLevel="0" collapsed="false">
      <c r="A6474" s="0" t="s">
        <v>6572</v>
      </c>
      <c r="B6474" s="0" t="s">
        <v>111</v>
      </c>
      <c r="C6474" s="0" t="s">
        <v>96</v>
      </c>
      <c r="D6474" s="0" t="s">
        <v>79</v>
      </c>
      <c r="E6474" s="14" t="n">
        <v>45641</v>
      </c>
      <c r="F6474" s="14" t="n">
        <v>45642</v>
      </c>
      <c r="G6474" s="0" t="n">
        <v>90</v>
      </c>
      <c r="H6474" s="0" t="n">
        <v>110</v>
      </c>
      <c r="I6474" s="0" t="n">
        <v>268</v>
      </c>
      <c r="J6474" s="0" t="n">
        <v>252</v>
      </c>
      <c r="K6474" s="0" t="n">
        <v>622</v>
      </c>
      <c r="L6474" s="15" t="s">
        <v>80</v>
      </c>
      <c r="M6474" s="0" t="n">
        <v>1</v>
      </c>
      <c r="N6474" s="16" t="n">
        <f aca="false">I6474*K6474</f>
        <v>166696</v>
      </c>
      <c r="O6474" s="16" t="n">
        <f aca="false">I6474*(K6474-J6474)</f>
        <v>99160</v>
      </c>
      <c r="P6474" s="15" t="n">
        <f aca="false">K6474-J6474</f>
        <v>370</v>
      </c>
      <c r="Q6474" s="0" t="str">
        <f aca="false">IF(G6474=0,"Out of stock",IF(G6474&lt;H6474,"Understocked",IF(G6474&gt;Summary!$B$6*H6474,"Overstocked","Healthy")))</f>
        <v>Understocked</v>
      </c>
      <c r="R6474" s="0" t="str">
        <f aca="false">IF(I6474&gt;=Summary!$B$7,"Fast",IF(I6474&lt;Summary!$B$8,"Slow","Medium"))</f>
        <v>Fast</v>
      </c>
      <c r="S6474" s="15" t="n">
        <f aca="false">IF(M6474&gt;Summary!$B$5,1,0)</f>
        <v>0</v>
      </c>
      <c r="T6474" s="16" t="n">
        <f aca="false">IF(Q6474="Overstocked",(G6474-Summary!$B$6*H6474)*J6474,0)</f>
        <v>0</v>
      </c>
    </row>
    <row r="6475" customFormat="false" ht="15" hidden="false" customHeight="false" outlineLevel="0" collapsed="false">
      <c r="A6475" s="0" t="s">
        <v>6573</v>
      </c>
      <c r="B6475" s="0" t="s">
        <v>77</v>
      </c>
      <c r="C6475" s="0" t="s">
        <v>96</v>
      </c>
      <c r="D6475" s="0" t="s">
        <v>102</v>
      </c>
      <c r="E6475" s="14" t="n">
        <v>45021</v>
      </c>
      <c r="F6475" s="14" t="n">
        <v>45028</v>
      </c>
      <c r="G6475" s="0" t="n">
        <v>151</v>
      </c>
      <c r="H6475" s="0" t="n">
        <v>106</v>
      </c>
      <c r="I6475" s="0" t="n">
        <v>69</v>
      </c>
      <c r="J6475" s="0" t="n">
        <v>1946</v>
      </c>
      <c r="K6475" s="0" t="n">
        <v>2441</v>
      </c>
      <c r="L6475" s="15" t="s">
        <v>87</v>
      </c>
      <c r="M6475" s="0" t="n">
        <v>7</v>
      </c>
      <c r="N6475" s="16" t="n">
        <f aca="false">I6475*K6475</f>
        <v>168429</v>
      </c>
      <c r="O6475" s="16" t="n">
        <f aca="false">I6475*(K6475-J6475)</f>
        <v>34155</v>
      </c>
      <c r="P6475" s="15" t="n">
        <f aca="false">K6475-J6475</f>
        <v>495</v>
      </c>
      <c r="Q6475" s="0" t="str">
        <f aca="false">IF(G6475=0,"Out of stock",IF(G6475&lt;H6475,"Understocked",IF(G6475&gt;Summary!$B$6*H6475,"Overstocked","Healthy")))</f>
        <v>Healthy</v>
      </c>
      <c r="R6475" s="0" t="str">
        <f aca="false">IF(I6475&gt;=Summary!$B$7,"Fast",IF(I6475&lt;Summary!$B$8,"Slow","Medium"))</f>
        <v>Slow</v>
      </c>
      <c r="S6475" s="15" t="n">
        <f aca="false">IF(M6475&gt;Summary!$B$5,1,0)</f>
        <v>0</v>
      </c>
      <c r="T6475" s="16" t="n">
        <f aca="false">IF(Q6475="Overstocked",(G6475-Summary!$B$6*H6475)*J6475,0)</f>
        <v>0</v>
      </c>
    </row>
    <row r="6476" customFormat="false" ht="15" hidden="false" customHeight="false" outlineLevel="0" collapsed="false">
      <c r="A6476" s="0" t="s">
        <v>6574</v>
      </c>
      <c r="B6476" s="0" t="s">
        <v>95</v>
      </c>
      <c r="C6476" s="0" t="s">
        <v>104</v>
      </c>
      <c r="D6476" s="0" t="s">
        <v>90</v>
      </c>
      <c r="E6476" s="14" t="n">
        <v>45383</v>
      </c>
      <c r="F6476" s="14" t="n">
        <v>45384</v>
      </c>
      <c r="G6476" s="0" t="n">
        <v>170</v>
      </c>
      <c r="H6476" s="0" t="n">
        <v>54</v>
      </c>
      <c r="I6476" s="0" t="n">
        <v>126</v>
      </c>
      <c r="J6476" s="0" t="n">
        <v>1064</v>
      </c>
      <c r="K6476" s="0" t="n">
        <v>1227</v>
      </c>
      <c r="L6476" s="15" t="s">
        <v>93</v>
      </c>
      <c r="M6476" s="0" t="n">
        <v>1</v>
      </c>
      <c r="N6476" s="16" t="n">
        <f aca="false">I6476*K6476</f>
        <v>154602</v>
      </c>
      <c r="O6476" s="16" t="n">
        <f aca="false">I6476*(K6476-J6476)</f>
        <v>20538</v>
      </c>
      <c r="P6476" s="15" t="n">
        <f aca="false">K6476-J6476</f>
        <v>163</v>
      </c>
      <c r="Q6476" s="0" t="str">
        <f aca="false">IF(G6476=0,"Out of stock",IF(G6476&lt;H6476,"Understocked",IF(G6476&gt;Summary!$B$6*H6476,"Overstocked","Healthy")))</f>
        <v>Healthy</v>
      </c>
      <c r="R6476" s="0" t="str">
        <f aca="false">IF(I6476&gt;=Summary!$B$7,"Fast",IF(I6476&lt;Summary!$B$8,"Slow","Medium"))</f>
        <v>Medium</v>
      </c>
      <c r="S6476" s="15" t="n">
        <f aca="false">IF(M6476&gt;Summary!$B$5,1,0)</f>
        <v>0</v>
      </c>
      <c r="T6476" s="16" t="n">
        <f aca="false">IF(Q6476="Overstocked",(G6476-Summary!$B$6*H6476)*J6476,0)</f>
        <v>0</v>
      </c>
    </row>
    <row r="6477" customFormat="false" ht="15" hidden="false" customHeight="false" outlineLevel="0" collapsed="false">
      <c r="A6477" s="0" t="s">
        <v>6575</v>
      </c>
      <c r="B6477" s="0" t="s">
        <v>111</v>
      </c>
      <c r="C6477" s="0" t="s">
        <v>78</v>
      </c>
      <c r="D6477" s="0" t="s">
        <v>79</v>
      </c>
      <c r="E6477" s="14" t="n">
        <v>45526</v>
      </c>
      <c r="F6477" s="14" t="n">
        <v>45533</v>
      </c>
      <c r="G6477" s="0" t="n">
        <v>247</v>
      </c>
      <c r="H6477" s="0" t="n">
        <v>53</v>
      </c>
      <c r="I6477" s="0" t="n">
        <v>132</v>
      </c>
      <c r="J6477" s="0" t="n">
        <v>755</v>
      </c>
      <c r="K6477" s="0" t="n">
        <v>1034</v>
      </c>
      <c r="L6477" s="15" t="s">
        <v>97</v>
      </c>
      <c r="M6477" s="0" t="n">
        <v>7</v>
      </c>
      <c r="N6477" s="16" t="n">
        <f aca="false">I6477*K6477</f>
        <v>136488</v>
      </c>
      <c r="O6477" s="16" t="n">
        <f aca="false">I6477*(K6477-J6477)</f>
        <v>36828</v>
      </c>
      <c r="P6477" s="15" t="n">
        <f aca="false">K6477-J6477</f>
        <v>279</v>
      </c>
      <c r="Q6477" s="0" t="str">
        <f aca="false">IF(G6477=0,"Out of stock",IF(G6477&lt;H6477,"Understocked",IF(G6477&gt;Summary!$B$6*H6477,"Overstocked","Healthy")))</f>
        <v>Overstocked</v>
      </c>
      <c r="R6477" s="0" t="str">
        <f aca="false">IF(I6477&gt;=Summary!$B$7,"Fast",IF(I6477&lt;Summary!$B$8,"Slow","Medium"))</f>
        <v>Medium</v>
      </c>
      <c r="S6477" s="15" t="n">
        <f aca="false">IF(M6477&gt;Summary!$B$5,1,0)</f>
        <v>0</v>
      </c>
      <c r="T6477" s="16" t="n">
        <f aca="false">IF(Q6477="Overstocked",(G6477-Summary!$B$6*H6477)*J6477,0)</f>
        <v>26425</v>
      </c>
    </row>
    <row r="6478" customFormat="false" ht="15" hidden="false" customHeight="false" outlineLevel="0" collapsed="false">
      <c r="A6478" s="0" t="s">
        <v>6576</v>
      </c>
      <c r="B6478" s="0" t="s">
        <v>77</v>
      </c>
      <c r="C6478" s="0" t="s">
        <v>85</v>
      </c>
      <c r="D6478" s="0" t="s">
        <v>102</v>
      </c>
      <c r="E6478" s="14" t="n">
        <v>45425</v>
      </c>
      <c r="F6478" s="14" t="n">
        <v>45435</v>
      </c>
      <c r="G6478" s="0" t="n">
        <v>498</v>
      </c>
      <c r="H6478" s="0" t="n">
        <v>147</v>
      </c>
      <c r="I6478" s="0" t="n">
        <v>4</v>
      </c>
      <c r="J6478" s="0" t="n">
        <v>1353</v>
      </c>
      <c r="K6478" s="0" t="n">
        <v>1543</v>
      </c>
      <c r="L6478" s="15" t="s">
        <v>97</v>
      </c>
      <c r="M6478" s="0" t="n">
        <v>10</v>
      </c>
      <c r="N6478" s="16" t="n">
        <f aca="false">I6478*K6478</f>
        <v>6172</v>
      </c>
      <c r="O6478" s="16" t="n">
        <f aca="false">I6478*(K6478-J6478)</f>
        <v>760</v>
      </c>
      <c r="P6478" s="15" t="n">
        <f aca="false">K6478-J6478</f>
        <v>190</v>
      </c>
      <c r="Q6478" s="0" t="str">
        <f aca="false">IF(G6478=0,"Out of stock",IF(G6478&lt;H6478,"Understocked",IF(G6478&gt;Summary!$B$6*H6478,"Overstocked","Healthy")))</f>
        <v>Healthy</v>
      </c>
      <c r="R6478" s="0" t="str">
        <f aca="false">IF(I6478&gt;=Summary!$B$7,"Fast",IF(I6478&lt;Summary!$B$8,"Slow","Medium"))</f>
        <v>Slow</v>
      </c>
      <c r="S6478" s="15" t="n">
        <f aca="false">IF(M6478&gt;Summary!$B$5,1,0)</f>
        <v>1</v>
      </c>
      <c r="T6478" s="16" t="n">
        <f aca="false">IF(Q6478="Overstocked",(G6478-Summary!$B$6*H6478)*J6478,0)</f>
        <v>0</v>
      </c>
    </row>
    <row r="6479" customFormat="false" ht="15" hidden="false" customHeight="false" outlineLevel="0" collapsed="false">
      <c r="A6479" s="0" t="s">
        <v>6577</v>
      </c>
      <c r="B6479" s="0" t="s">
        <v>123</v>
      </c>
      <c r="C6479" s="0" t="s">
        <v>78</v>
      </c>
      <c r="D6479" s="0" t="s">
        <v>86</v>
      </c>
      <c r="E6479" s="14" t="n">
        <v>45011</v>
      </c>
      <c r="F6479" s="14" t="n">
        <v>45019</v>
      </c>
      <c r="G6479" s="0" t="n">
        <v>483</v>
      </c>
      <c r="H6479" s="0" t="n">
        <v>99</v>
      </c>
      <c r="I6479" s="0" t="n">
        <v>269</v>
      </c>
      <c r="J6479" s="0" t="n">
        <v>227</v>
      </c>
      <c r="K6479" s="0" t="n">
        <v>516</v>
      </c>
      <c r="L6479" s="15" t="s">
        <v>97</v>
      </c>
      <c r="M6479" s="0" t="n">
        <v>8</v>
      </c>
      <c r="N6479" s="16" t="n">
        <f aca="false">I6479*K6479</f>
        <v>138804</v>
      </c>
      <c r="O6479" s="16" t="n">
        <f aca="false">I6479*(K6479-J6479)</f>
        <v>77741</v>
      </c>
      <c r="P6479" s="15" t="n">
        <f aca="false">K6479-J6479</f>
        <v>289</v>
      </c>
      <c r="Q6479" s="0" t="str">
        <f aca="false">IF(G6479=0,"Out of stock",IF(G6479&lt;H6479,"Understocked",IF(G6479&gt;Summary!$B$6*H6479,"Overstocked","Healthy")))</f>
        <v>Overstocked</v>
      </c>
      <c r="R6479" s="0" t="str">
        <f aca="false">IF(I6479&gt;=Summary!$B$7,"Fast",IF(I6479&lt;Summary!$B$8,"Slow","Medium"))</f>
        <v>Fast</v>
      </c>
      <c r="S6479" s="15" t="n">
        <f aca="false">IF(M6479&gt;Summary!$B$5,1,0)</f>
        <v>1</v>
      </c>
      <c r="T6479" s="16" t="n">
        <f aca="false">IF(Q6479="Overstocked",(G6479-Summary!$B$6*H6479)*J6479,0)</f>
        <v>19749</v>
      </c>
    </row>
    <row r="6480" customFormat="false" ht="15" hidden="false" customHeight="false" outlineLevel="0" collapsed="false">
      <c r="A6480" s="0" t="s">
        <v>6578</v>
      </c>
      <c r="B6480" s="0" t="s">
        <v>123</v>
      </c>
      <c r="C6480" s="0" t="s">
        <v>85</v>
      </c>
      <c r="D6480" s="0" t="s">
        <v>79</v>
      </c>
      <c r="E6480" s="14" t="n">
        <v>45640</v>
      </c>
      <c r="F6480" s="14" t="n">
        <v>45644</v>
      </c>
      <c r="G6480" s="0" t="n">
        <v>105</v>
      </c>
      <c r="H6480" s="0" t="n">
        <v>85</v>
      </c>
      <c r="I6480" s="0" t="n">
        <v>242</v>
      </c>
      <c r="J6480" s="0" t="n">
        <v>1916</v>
      </c>
      <c r="K6480" s="0" t="n">
        <v>2007</v>
      </c>
      <c r="L6480" s="15" t="s">
        <v>97</v>
      </c>
      <c r="M6480" s="0" t="n">
        <v>4</v>
      </c>
      <c r="N6480" s="16" t="n">
        <f aca="false">I6480*K6480</f>
        <v>485694</v>
      </c>
      <c r="O6480" s="16" t="n">
        <f aca="false">I6480*(K6480-J6480)</f>
        <v>22022</v>
      </c>
      <c r="P6480" s="15" t="n">
        <f aca="false">K6480-J6480</f>
        <v>91</v>
      </c>
      <c r="Q6480" s="0" t="str">
        <f aca="false">IF(G6480=0,"Out of stock",IF(G6480&lt;H6480,"Understocked",IF(G6480&gt;Summary!$B$6*H6480,"Overstocked","Healthy")))</f>
        <v>Healthy</v>
      </c>
      <c r="R6480" s="0" t="str">
        <f aca="false">IF(I6480&gt;=Summary!$B$7,"Fast",IF(I6480&lt;Summary!$B$8,"Slow","Medium"))</f>
        <v>Fast</v>
      </c>
      <c r="S6480" s="15" t="n">
        <f aca="false">IF(M6480&gt;Summary!$B$5,1,0)</f>
        <v>0</v>
      </c>
      <c r="T6480" s="16" t="n">
        <f aca="false">IF(Q6480="Overstocked",(G6480-Summary!$B$6*H6480)*J6480,0)</f>
        <v>0</v>
      </c>
    </row>
    <row r="6481" customFormat="false" ht="15" hidden="false" customHeight="false" outlineLevel="0" collapsed="false">
      <c r="A6481" s="0" t="s">
        <v>6579</v>
      </c>
      <c r="B6481" s="0" t="s">
        <v>95</v>
      </c>
      <c r="C6481" s="0" t="s">
        <v>104</v>
      </c>
      <c r="D6481" s="0" t="s">
        <v>86</v>
      </c>
      <c r="E6481" s="14" t="n">
        <v>45538</v>
      </c>
      <c r="F6481" s="14" t="n">
        <v>45541</v>
      </c>
      <c r="G6481" s="0" t="n">
        <v>289</v>
      </c>
      <c r="H6481" s="0" t="n">
        <v>121</v>
      </c>
      <c r="I6481" s="0" t="n">
        <v>25</v>
      </c>
      <c r="J6481" s="0" t="n">
        <v>1284</v>
      </c>
      <c r="K6481" s="0" t="n">
        <v>1695</v>
      </c>
      <c r="L6481" s="15" t="s">
        <v>97</v>
      </c>
      <c r="M6481" s="0" t="n">
        <v>3</v>
      </c>
      <c r="N6481" s="16" t="n">
        <f aca="false">I6481*K6481</f>
        <v>42375</v>
      </c>
      <c r="O6481" s="16" t="n">
        <f aca="false">I6481*(K6481-J6481)</f>
        <v>10275</v>
      </c>
      <c r="P6481" s="15" t="n">
        <f aca="false">K6481-J6481</f>
        <v>411</v>
      </c>
      <c r="Q6481" s="0" t="str">
        <f aca="false">IF(G6481=0,"Out of stock",IF(G6481&lt;H6481,"Understocked",IF(G6481&gt;Summary!$B$6*H6481,"Overstocked","Healthy")))</f>
        <v>Healthy</v>
      </c>
      <c r="R6481" s="0" t="str">
        <f aca="false">IF(I6481&gt;=Summary!$B$7,"Fast",IF(I6481&lt;Summary!$B$8,"Slow","Medium"))</f>
        <v>Slow</v>
      </c>
      <c r="S6481" s="15" t="n">
        <f aca="false">IF(M6481&gt;Summary!$B$5,1,0)</f>
        <v>0</v>
      </c>
      <c r="T6481" s="16" t="n">
        <f aca="false">IF(Q6481="Overstocked",(G6481-Summary!$B$6*H6481)*J6481,0)</f>
        <v>0</v>
      </c>
    </row>
    <row r="6482" customFormat="false" ht="15" hidden="false" customHeight="false" outlineLevel="0" collapsed="false">
      <c r="A6482" s="0" t="s">
        <v>6580</v>
      </c>
      <c r="B6482" s="0" t="s">
        <v>89</v>
      </c>
      <c r="C6482" s="0" t="s">
        <v>85</v>
      </c>
      <c r="D6482" s="0" t="s">
        <v>90</v>
      </c>
      <c r="E6482" s="14" t="n">
        <v>45555</v>
      </c>
      <c r="F6482" s="14" t="n">
        <v>45560</v>
      </c>
      <c r="G6482" s="0" t="n">
        <v>362</v>
      </c>
      <c r="H6482" s="0" t="n">
        <v>75</v>
      </c>
      <c r="I6482" s="0" t="n">
        <v>300</v>
      </c>
      <c r="J6482" s="0" t="n">
        <v>1829</v>
      </c>
      <c r="K6482" s="0" t="n">
        <v>1963</v>
      </c>
      <c r="L6482" s="15" t="s">
        <v>82</v>
      </c>
      <c r="M6482" s="0" t="n">
        <v>5</v>
      </c>
      <c r="N6482" s="16" t="n">
        <f aca="false">I6482*K6482</f>
        <v>588900</v>
      </c>
      <c r="O6482" s="16" t="n">
        <f aca="false">I6482*(K6482-J6482)</f>
        <v>40200</v>
      </c>
      <c r="P6482" s="15" t="n">
        <f aca="false">K6482-J6482</f>
        <v>134</v>
      </c>
      <c r="Q6482" s="0" t="str">
        <f aca="false">IF(G6482=0,"Out of stock",IF(G6482&lt;H6482,"Understocked",IF(G6482&gt;Summary!$B$6*H6482,"Overstocked","Healthy")))</f>
        <v>Overstocked</v>
      </c>
      <c r="R6482" s="0" t="str">
        <f aca="false">IF(I6482&gt;=Summary!$B$7,"Fast",IF(I6482&lt;Summary!$B$8,"Slow","Medium"))</f>
        <v>Fast</v>
      </c>
      <c r="S6482" s="15" t="n">
        <f aca="false">IF(M6482&gt;Summary!$B$5,1,0)</f>
        <v>0</v>
      </c>
      <c r="T6482" s="16" t="n">
        <f aca="false">IF(Q6482="Overstocked",(G6482-Summary!$B$6*H6482)*J6482,0)</f>
        <v>113398</v>
      </c>
    </row>
    <row r="6483" customFormat="false" ht="15" hidden="false" customHeight="false" outlineLevel="0" collapsed="false">
      <c r="A6483" s="0" t="s">
        <v>6581</v>
      </c>
      <c r="B6483" s="0" t="s">
        <v>89</v>
      </c>
      <c r="C6483" s="0" t="s">
        <v>96</v>
      </c>
      <c r="D6483" s="0" t="s">
        <v>102</v>
      </c>
      <c r="E6483" s="14" t="n">
        <v>45097</v>
      </c>
      <c r="F6483" s="14" t="n">
        <v>45100</v>
      </c>
      <c r="G6483" s="0" t="n">
        <v>372</v>
      </c>
      <c r="H6483" s="0" t="n">
        <v>123</v>
      </c>
      <c r="I6483" s="0" t="n">
        <v>140</v>
      </c>
      <c r="J6483" s="0" t="n">
        <v>1311</v>
      </c>
      <c r="K6483" s="0" t="n">
        <v>1423</v>
      </c>
      <c r="L6483" s="15" t="s">
        <v>93</v>
      </c>
      <c r="M6483" s="0" t="n">
        <v>3</v>
      </c>
      <c r="N6483" s="16" t="n">
        <f aca="false">I6483*K6483</f>
        <v>199220</v>
      </c>
      <c r="O6483" s="16" t="n">
        <f aca="false">I6483*(K6483-J6483)</f>
        <v>15680</v>
      </c>
      <c r="P6483" s="15" t="n">
        <f aca="false">K6483-J6483</f>
        <v>112</v>
      </c>
      <c r="Q6483" s="0" t="str">
        <f aca="false">IF(G6483=0,"Out of stock",IF(G6483&lt;H6483,"Understocked",IF(G6483&gt;Summary!$B$6*H6483,"Overstocked","Healthy")))</f>
        <v>Healthy</v>
      </c>
      <c r="R6483" s="0" t="str">
        <f aca="false">IF(I6483&gt;=Summary!$B$7,"Fast",IF(I6483&lt;Summary!$B$8,"Slow","Medium"))</f>
        <v>Medium</v>
      </c>
      <c r="S6483" s="15" t="n">
        <f aca="false">IF(M6483&gt;Summary!$B$5,1,0)</f>
        <v>0</v>
      </c>
      <c r="T6483" s="16" t="n">
        <f aca="false">IF(Q6483="Overstocked",(G6483-Summary!$B$6*H6483)*J6483,0)</f>
        <v>0</v>
      </c>
    </row>
    <row r="6484" customFormat="false" ht="15" hidden="false" customHeight="false" outlineLevel="0" collapsed="false">
      <c r="A6484" s="0" t="s">
        <v>6582</v>
      </c>
      <c r="B6484" s="0" t="s">
        <v>113</v>
      </c>
      <c r="C6484" s="0" t="s">
        <v>78</v>
      </c>
      <c r="D6484" s="0" t="s">
        <v>92</v>
      </c>
      <c r="E6484" s="14" t="n">
        <v>45366</v>
      </c>
      <c r="F6484" s="14" t="n">
        <v>45373</v>
      </c>
      <c r="G6484" s="0" t="n">
        <v>10</v>
      </c>
      <c r="H6484" s="0" t="n">
        <v>108</v>
      </c>
      <c r="I6484" s="0" t="n">
        <v>267</v>
      </c>
      <c r="J6484" s="0" t="n">
        <v>635</v>
      </c>
      <c r="K6484" s="0" t="n">
        <v>1027</v>
      </c>
      <c r="L6484" s="15" t="s">
        <v>82</v>
      </c>
      <c r="M6484" s="0" t="n">
        <v>7</v>
      </c>
      <c r="N6484" s="16" t="n">
        <f aca="false">I6484*K6484</f>
        <v>274209</v>
      </c>
      <c r="O6484" s="16" t="n">
        <f aca="false">I6484*(K6484-J6484)</f>
        <v>104664</v>
      </c>
      <c r="P6484" s="15" t="n">
        <f aca="false">K6484-J6484</f>
        <v>392</v>
      </c>
      <c r="Q6484" s="0" t="str">
        <f aca="false">IF(G6484=0,"Out of stock",IF(G6484&lt;H6484,"Understocked",IF(G6484&gt;Summary!$B$6*H6484,"Overstocked","Healthy")))</f>
        <v>Understocked</v>
      </c>
      <c r="R6484" s="0" t="str">
        <f aca="false">IF(I6484&gt;=Summary!$B$7,"Fast",IF(I6484&lt;Summary!$B$8,"Slow","Medium"))</f>
        <v>Fast</v>
      </c>
      <c r="S6484" s="15" t="n">
        <f aca="false">IF(M6484&gt;Summary!$B$5,1,0)</f>
        <v>0</v>
      </c>
      <c r="T6484" s="16" t="n">
        <f aca="false">IF(Q6484="Overstocked",(G6484-Summary!$B$6*H6484)*J6484,0)</f>
        <v>0</v>
      </c>
    </row>
    <row r="6485" customFormat="false" ht="15" hidden="false" customHeight="false" outlineLevel="0" collapsed="false">
      <c r="A6485" s="0" t="s">
        <v>6583</v>
      </c>
      <c r="B6485" s="0" t="s">
        <v>123</v>
      </c>
      <c r="C6485" s="0" t="s">
        <v>104</v>
      </c>
      <c r="D6485" s="0" t="s">
        <v>86</v>
      </c>
      <c r="E6485" s="14" t="n">
        <v>45549</v>
      </c>
      <c r="F6485" s="14" t="n">
        <v>45550</v>
      </c>
      <c r="G6485" s="0" t="n">
        <v>471</v>
      </c>
      <c r="H6485" s="0" t="n">
        <v>90</v>
      </c>
      <c r="I6485" s="0" t="n">
        <v>69</v>
      </c>
      <c r="J6485" s="0" t="n">
        <v>316</v>
      </c>
      <c r="K6485" s="0" t="n">
        <v>736</v>
      </c>
      <c r="L6485" s="15" t="s">
        <v>87</v>
      </c>
      <c r="M6485" s="0" t="n">
        <v>1</v>
      </c>
      <c r="N6485" s="16" t="n">
        <f aca="false">I6485*K6485</f>
        <v>50784</v>
      </c>
      <c r="O6485" s="16" t="n">
        <f aca="false">I6485*(K6485-J6485)</f>
        <v>28980</v>
      </c>
      <c r="P6485" s="15" t="n">
        <f aca="false">K6485-J6485</f>
        <v>420</v>
      </c>
      <c r="Q6485" s="0" t="str">
        <f aca="false">IF(G6485=0,"Out of stock",IF(G6485&lt;H6485,"Understocked",IF(G6485&gt;Summary!$B$6*H6485,"Overstocked","Healthy")))</f>
        <v>Overstocked</v>
      </c>
      <c r="R6485" s="0" t="str">
        <f aca="false">IF(I6485&gt;=Summary!$B$7,"Fast",IF(I6485&lt;Summary!$B$8,"Slow","Medium"))</f>
        <v>Slow</v>
      </c>
      <c r="S6485" s="15" t="n">
        <f aca="false">IF(M6485&gt;Summary!$B$5,1,0)</f>
        <v>0</v>
      </c>
      <c r="T6485" s="16" t="n">
        <f aca="false">IF(Q6485="Overstocked",(G6485-Summary!$B$6*H6485)*J6485,0)</f>
        <v>35076</v>
      </c>
    </row>
    <row r="6486" customFormat="false" ht="15" hidden="false" customHeight="false" outlineLevel="0" collapsed="false">
      <c r="A6486" s="0" t="s">
        <v>6584</v>
      </c>
      <c r="B6486" s="0" t="s">
        <v>84</v>
      </c>
      <c r="C6486" s="0" t="s">
        <v>78</v>
      </c>
      <c r="D6486" s="0" t="s">
        <v>90</v>
      </c>
      <c r="E6486" s="14" t="n">
        <v>45217</v>
      </c>
      <c r="F6486" s="14" t="n">
        <v>45221</v>
      </c>
      <c r="G6486" s="0" t="n">
        <v>324</v>
      </c>
      <c r="H6486" s="0" t="n">
        <v>77</v>
      </c>
      <c r="I6486" s="0" t="n">
        <v>272</v>
      </c>
      <c r="J6486" s="0" t="n">
        <v>1783</v>
      </c>
      <c r="K6486" s="0" t="n">
        <v>2242</v>
      </c>
      <c r="L6486" s="15" t="s">
        <v>82</v>
      </c>
      <c r="M6486" s="0" t="n">
        <v>4</v>
      </c>
      <c r="N6486" s="16" t="n">
        <f aca="false">I6486*K6486</f>
        <v>609824</v>
      </c>
      <c r="O6486" s="16" t="n">
        <f aca="false">I6486*(K6486-J6486)</f>
        <v>124848</v>
      </c>
      <c r="P6486" s="15" t="n">
        <f aca="false">K6486-J6486</f>
        <v>459</v>
      </c>
      <c r="Q6486" s="0" t="str">
        <f aca="false">IF(G6486=0,"Out of stock",IF(G6486&lt;H6486,"Understocked",IF(G6486&gt;Summary!$B$6*H6486,"Overstocked","Healthy")))</f>
        <v>Overstocked</v>
      </c>
      <c r="R6486" s="0" t="str">
        <f aca="false">IF(I6486&gt;=Summary!$B$7,"Fast",IF(I6486&lt;Summary!$B$8,"Slow","Medium"))</f>
        <v>Fast</v>
      </c>
      <c r="S6486" s="15" t="n">
        <f aca="false">IF(M6486&gt;Summary!$B$5,1,0)</f>
        <v>0</v>
      </c>
      <c r="T6486" s="16" t="n">
        <f aca="false">IF(Q6486="Overstocked",(G6486-Summary!$B$6*H6486)*J6486,0)</f>
        <v>28528</v>
      </c>
    </row>
    <row r="6487" customFormat="false" ht="15" hidden="false" customHeight="false" outlineLevel="0" collapsed="false">
      <c r="A6487" s="0" t="s">
        <v>6585</v>
      </c>
      <c r="B6487" s="0" t="s">
        <v>95</v>
      </c>
      <c r="C6487" s="0" t="s">
        <v>78</v>
      </c>
      <c r="D6487" s="0" t="s">
        <v>90</v>
      </c>
      <c r="E6487" s="14" t="n">
        <v>45458</v>
      </c>
      <c r="F6487" s="14" t="n">
        <v>45460</v>
      </c>
      <c r="G6487" s="0" t="n">
        <v>422</v>
      </c>
      <c r="H6487" s="0" t="n">
        <v>124</v>
      </c>
      <c r="I6487" s="0" t="n">
        <v>114</v>
      </c>
      <c r="J6487" s="0" t="n">
        <v>1821</v>
      </c>
      <c r="K6487" s="0" t="n">
        <v>2211</v>
      </c>
      <c r="L6487" s="15" t="s">
        <v>87</v>
      </c>
      <c r="M6487" s="0" t="n">
        <v>2</v>
      </c>
      <c r="N6487" s="16" t="n">
        <f aca="false">I6487*K6487</f>
        <v>252054</v>
      </c>
      <c r="O6487" s="16" t="n">
        <f aca="false">I6487*(K6487-J6487)</f>
        <v>44460</v>
      </c>
      <c r="P6487" s="15" t="n">
        <f aca="false">K6487-J6487</f>
        <v>390</v>
      </c>
      <c r="Q6487" s="0" t="str">
        <f aca="false">IF(G6487=0,"Out of stock",IF(G6487&lt;H6487,"Understocked",IF(G6487&gt;Summary!$B$6*H6487,"Overstocked","Healthy")))</f>
        <v>Healthy</v>
      </c>
      <c r="R6487" s="0" t="str">
        <f aca="false">IF(I6487&gt;=Summary!$B$7,"Fast",IF(I6487&lt;Summary!$B$8,"Slow","Medium"))</f>
        <v>Medium</v>
      </c>
      <c r="S6487" s="15" t="n">
        <f aca="false">IF(M6487&gt;Summary!$B$5,1,0)</f>
        <v>0</v>
      </c>
      <c r="T6487" s="16" t="n">
        <f aca="false">IF(Q6487="Overstocked",(G6487-Summary!$B$6*H6487)*J6487,0)</f>
        <v>0</v>
      </c>
    </row>
    <row r="6488" customFormat="false" ht="15" hidden="false" customHeight="false" outlineLevel="0" collapsed="false">
      <c r="A6488" s="0" t="s">
        <v>6586</v>
      </c>
      <c r="B6488" s="0" t="s">
        <v>115</v>
      </c>
      <c r="C6488" s="0" t="s">
        <v>104</v>
      </c>
      <c r="D6488" s="0" t="s">
        <v>102</v>
      </c>
      <c r="E6488" s="14" t="n">
        <v>45580</v>
      </c>
      <c r="F6488" s="14" t="n">
        <v>45585</v>
      </c>
      <c r="G6488" s="0" t="n">
        <v>491</v>
      </c>
      <c r="H6488" s="0" t="n">
        <v>131</v>
      </c>
      <c r="I6488" s="0" t="n">
        <v>163</v>
      </c>
      <c r="J6488" s="0" t="n">
        <v>286</v>
      </c>
      <c r="K6488" s="0" t="n">
        <v>639</v>
      </c>
      <c r="L6488" s="15" t="s">
        <v>87</v>
      </c>
      <c r="M6488" s="0" t="n">
        <v>5</v>
      </c>
      <c r="N6488" s="16" t="n">
        <f aca="false">I6488*K6488</f>
        <v>104157</v>
      </c>
      <c r="O6488" s="16" t="n">
        <f aca="false">I6488*(K6488-J6488)</f>
        <v>57539</v>
      </c>
      <c r="P6488" s="15" t="n">
        <f aca="false">K6488-J6488</f>
        <v>353</v>
      </c>
      <c r="Q6488" s="0" t="str">
        <f aca="false">IF(G6488=0,"Out of stock",IF(G6488&lt;H6488,"Understocked",IF(G6488&gt;Summary!$B$6*H6488,"Overstocked","Healthy")))</f>
        <v>Healthy</v>
      </c>
      <c r="R6488" s="0" t="str">
        <f aca="false">IF(I6488&gt;=Summary!$B$7,"Fast",IF(I6488&lt;Summary!$B$8,"Slow","Medium"))</f>
        <v>Medium</v>
      </c>
      <c r="S6488" s="15" t="n">
        <f aca="false">IF(M6488&gt;Summary!$B$5,1,0)</f>
        <v>0</v>
      </c>
      <c r="T6488" s="16" t="n">
        <f aca="false">IF(Q6488="Overstocked",(G6488-Summary!$B$6*H6488)*J6488,0)</f>
        <v>0</v>
      </c>
    </row>
    <row r="6489" customFormat="false" ht="15" hidden="false" customHeight="false" outlineLevel="0" collapsed="false">
      <c r="A6489" s="0" t="s">
        <v>6587</v>
      </c>
      <c r="B6489" s="0" t="s">
        <v>95</v>
      </c>
      <c r="C6489" s="0" t="s">
        <v>96</v>
      </c>
      <c r="D6489" s="0" t="s">
        <v>90</v>
      </c>
      <c r="E6489" s="14" t="n">
        <v>45582</v>
      </c>
      <c r="F6489" s="14" t="n">
        <v>45583</v>
      </c>
      <c r="G6489" s="0" t="n">
        <v>89</v>
      </c>
      <c r="H6489" s="0" t="n">
        <v>116</v>
      </c>
      <c r="I6489" s="0" t="n">
        <v>144</v>
      </c>
      <c r="J6489" s="0" t="n">
        <v>614</v>
      </c>
      <c r="K6489" s="0" t="n">
        <v>1063</v>
      </c>
      <c r="L6489" s="15" t="s">
        <v>82</v>
      </c>
      <c r="M6489" s="0" t="n">
        <v>1</v>
      </c>
      <c r="N6489" s="16" t="n">
        <f aca="false">I6489*K6489</f>
        <v>153072</v>
      </c>
      <c r="O6489" s="16" t="n">
        <f aca="false">I6489*(K6489-J6489)</f>
        <v>64656</v>
      </c>
      <c r="P6489" s="15" t="n">
        <f aca="false">K6489-J6489</f>
        <v>449</v>
      </c>
      <c r="Q6489" s="0" t="str">
        <f aca="false">IF(G6489=0,"Out of stock",IF(G6489&lt;H6489,"Understocked",IF(G6489&gt;Summary!$B$6*H6489,"Overstocked","Healthy")))</f>
        <v>Understocked</v>
      </c>
      <c r="R6489" s="0" t="str">
        <f aca="false">IF(I6489&gt;=Summary!$B$7,"Fast",IF(I6489&lt;Summary!$B$8,"Slow","Medium"))</f>
        <v>Medium</v>
      </c>
      <c r="S6489" s="15" t="n">
        <f aca="false">IF(M6489&gt;Summary!$B$5,1,0)</f>
        <v>0</v>
      </c>
      <c r="T6489" s="16" t="n">
        <f aca="false">IF(Q6489="Overstocked",(G6489-Summary!$B$6*H6489)*J6489,0)</f>
        <v>0</v>
      </c>
    </row>
    <row r="6490" customFormat="false" ht="15" hidden="false" customHeight="false" outlineLevel="0" collapsed="false">
      <c r="A6490" s="0" t="s">
        <v>6588</v>
      </c>
      <c r="B6490" s="0" t="s">
        <v>107</v>
      </c>
      <c r="C6490" s="0" t="s">
        <v>85</v>
      </c>
      <c r="D6490" s="0" t="s">
        <v>90</v>
      </c>
      <c r="E6490" s="14" t="n">
        <v>45242</v>
      </c>
      <c r="F6490" s="14" t="n">
        <v>45247</v>
      </c>
      <c r="G6490" s="0" t="n">
        <v>391</v>
      </c>
      <c r="H6490" s="0" t="n">
        <v>81</v>
      </c>
      <c r="I6490" s="0" t="n">
        <v>92</v>
      </c>
      <c r="J6490" s="0" t="n">
        <v>812</v>
      </c>
      <c r="K6490" s="0" t="n">
        <v>870</v>
      </c>
      <c r="L6490" s="15" t="s">
        <v>93</v>
      </c>
      <c r="M6490" s="0" t="n">
        <v>5</v>
      </c>
      <c r="N6490" s="16" t="n">
        <f aca="false">I6490*K6490</f>
        <v>80040</v>
      </c>
      <c r="O6490" s="16" t="n">
        <f aca="false">I6490*(K6490-J6490)</f>
        <v>5336</v>
      </c>
      <c r="P6490" s="15" t="n">
        <f aca="false">K6490-J6490</f>
        <v>58</v>
      </c>
      <c r="Q6490" s="0" t="str">
        <f aca="false">IF(G6490=0,"Out of stock",IF(G6490&lt;H6490,"Understocked",IF(G6490&gt;Summary!$B$6*H6490,"Overstocked","Healthy")))</f>
        <v>Overstocked</v>
      </c>
      <c r="R6490" s="0" t="str">
        <f aca="false">IF(I6490&gt;=Summary!$B$7,"Fast",IF(I6490&lt;Summary!$B$8,"Slow","Medium"))</f>
        <v>Slow</v>
      </c>
      <c r="S6490" s="15" t="n">
        <f aca="false">IF(M6490&gt;Summary!$B$5,1,0)</f>
        <v>0</v>
      </c>
      <c r="T6490" s="16" t="n">
        <f aca="false">IF(Q6490="Overstocked",(G6490-Summary!$B$6*H6490)*J6490,0)</f>
        <v>54404</v>
      </c>
    </row>
    <row r="6491" customFormat="false" ht="15" hidden="false" customHeight="false" outlineLevel="0" collapsed="false">
      <c r="A6491" s="0" t="s">
        <v>6589</v>
      </c>
      <c r="B6491" s="0" t="s">
        <v>115</v>
      </c>
      <c r="C6491" s="0" t="s">
        <v>96</v>
      </c>
      <c r="D6491" s="0" t="s">
        <v>79</v>
      </c>
      <c r="E6491" s="14" t="n">
        <v>45412</v>
      </c>
      <c r="F6491" s="14" t="n">
        <v>45422</v>
      </c>
      <c r="G6491" s="0" t="n">
        <v>108</v>
      </c>
      <c r="H6491" s="0" t="n">
        <v>133</v>
      </c>
      <c r="I6491" s="0" t="n">
        <v>177</v>
      </c>
      <c r="J6491" s="0" t="n">
        <v>1439</v>
      </c>
      <c r="K6491" s="0" t="n">
        <v>1777</v>
      </c>
      <c r="L6491" s="15" t="s">
        <v>82</v>
      </c>
      <c r="M6491" s="0" t="n">
        <v>10</v>
      </c>
      <c r="N6491" s="16" t="n">
        <f aca="false">I6491*K6491</f>
        <v>314529</v>
      </c>
      <c r="O6491" s="16" t="n">
        <f aca="false">I6491*(K6491-J6491)</f>
        <v>59826</v>
      </c>
      <c r="P6491" s="15" t="n">
        <f aca="false">K6491-J6491</f>
        <v>338</v>
      </c>
      <c r="Q6491" s="0" t="str">
        <f aca="false">IF(G6491=0,"Out of stock",IF(G6491&lt;H6491,"Understocked",IF(G6491&gt;Summary!$B$6*H6491,"Overstocked","Healthy")))</f>
        <v>Understocked</v>
      </c>
      <c r="R6491" s="0" t="str">
        <f aca="false">IF(I6491&gt;=Summary!$B$7,"Fast",IF(I6491&lt;Summary!$B$8,"Slow","Medium"))</f>
        <v>Medium</v>
      </c>
      <c r="S6491" s="15" t="n">
        <f aca="false">IF(M6491&gt;Summary!$B$5,1,0)</f>
        <v>1</v>
      </c>
      <c r="T6491" s="16" t="n">
        <f aca="false">IF(Q6491="Overstocked",(G6491-Summary!$B$6*H6491)*J6491,0)</f>
        <v>0</v>
      </c>
    </row>
    <row r="6492" customFormat="false" ht="15" hidden="false" customHeight="false" outlineLevel="0" collapsed="false">
      <c r="A6492" s="0" t="s">
        <v>6590</v>
      </c>
      <c r="B6492" s="0" t="s">
        <v>95</v>
      </c>
      <c r="C6492" s="0" t="s">
        <v>85</v>
      </c>
      <c r="D6492" s="0" t="s">
        <v>92</v>
      </c>
      <c r="E6492" s="14" t="n">
        <v>44932</v>
      </c>
      <c r="F6492" s="14" t="n">
        <v>44933</v>
      </c>
      <c r="G6492" s="0" t="n">
        <v>452</v>
      </c>
      <c r="H6492" s="0" t="n">
        <v>54</v>
      </c>
      <c r="I6492" s="0" t="n">
        <v>204</v>
      </c>
      <c r="J6492" s="0" t="n">
        <v>1664</v>
      </c>
      <c r="K6492" s="0" t="n">
        <v>1769</v>
      </c>
      <c r="L6492" s="15" t="s">
        <v>93</v>
      </c>
      <c r="M6492" s="0" t="n">
        <v>1</v>
      </c>
      <c r="N6492" s="16" t="n">
        <f aca="false">I6492*K6492</f>
        <v>360876</v>
      </c>
      <c r="O6492" s="16" t="n">
        <f aca="false">I6492*(K6492-J6492)</f>
        <v>21420</v>
      </c>
      <c r="P6492" s="15" t="n">
        <f aca="false">K6492-J6492</f>
        <v>105</v>
      </c>
      <c r="Q6492" s="0" t="str">
        <f aca="false">IF(G6492=0,"Out of stock",IF(G6492&lt;H6492,"Understocked",IF(G6492&gt;Summary!$B$6*H6492,"Overstocked","Healthy")))</f>
        <v>Overstocked</v>
      </c>
      <c r="R6492" s="0" t="str">
        <f aca="false">IF(I6492&gt;=Summary!$B$7,"Fast",IF(I6492&lt;Summary!$B$8,"Slow","Medium"))</f>
        <v>Fast</v>
      </c>
      <c r="S6492" s="15" t="n">
        <f aca="false">IF(M6492&gt;Summary!$B$5,1,0)</f>
        <v>0</v>
      </c>
      <c r="T6492" s="16" t="n">
        <f aca="false">IF(Q6492="Overstocked",(G6492-Summary!$B$6*H6492)*J6492,0)</f>
        <v>392704</v>
      </c>
    </row>
    <row r="6493" customFormat="false" ht="15" hidden="false" customHeight="false" outlineLevel="0" collapsed="false">
      <c r="A6493" s="0" t="s">
        <v>6591</v>
      </c>
      <c r="B6493" s="0" t="s">
        <v>115</v>
      </c>
      <c r="C6493" s="0" t="s">
        <v>78</v>
      </c>
      <c r="D6493" s="0" t="s">
        <v>79</v>
      </c>
      <c r="E6493" s="14" t="n">
        <v>45571</v>
      </c>
      <c r="F6493" s="14" t="n">
        <v>45581</v>
      </c>
      <c r="G6493" s="0" t="n">
        <v>114</v>
      </c>
      <c r="H6493" s="0" t="n">
        <v>113</v>
      </c>
      <c r="I6493" s="0" t="n">
        <v>160</v>
      </c>
      <c r="J6493" s="0" t="n">
        <v>1441</v>
      </c>
      <c r="K6493" s="0" t="n">
        <v>1710</v>
      </c>
      <c r="L6493" s="15" t="s">
        <v>97</v>
      </c>
      <c r="M6493" s="0" t="n">
        <v>10</v>
      </c>
      <c r="N6493" s="16" t="n">
        <f aca="false">I6493*K6493</f>
        <v>273600</v>
      </c>
      <c r="O6493" s="16" t="n">
        <f aca="false">I6493*(K6493-J6493)</f>
        <v>43040</v>
      </c>
      <c r="P6493" s="15" t="n">
        <f aca="false">K6493-J6493</f>
        <v>269</v>
      </c>
      <c r="Q6493" s="0" t="str">
        <f aca="false">IF(G6493=0,"Out of stock",IF(G6493&lt;H6493,"Understocked",IF(G6493&gt;Summary!$B$6*H6493,"Overstocked","Healthy")))</f>
        <v>Healthy</v>
      </c>
      <c r="R6493" s="0" t="str">
        <f aca="false">IF(I6493&gt;=Summary!$B$7,"Fast",IF(I6493&lt;Summary!$B$8,"Slow","Medium"))</f>
        <v>Medium</v>
      </c>
      <c r="S6493" s="15" t="n">
        <f aca="false">IF(M6493&gt;Summary!$B$5,1,0)</f>
        <v>1</v>
      </c>
      <c r="T6493" s="16" t="n">
        <f aca="false">IF(Q6493="Overstocked",(G6493-Summary!$B$6*H6493)*J6493,0)</f>
        <v>0</v>
      </c>
    </row>
    <row r="6494" customFormat="false" ht="15" hidden="false" customHeight="false" outlineLevel="0" collapsed="false">
      <c r="A6494" s="0" t="s">
        <v>6592</v>
      </c>
      <c r="B6494" s="0" t="s">
        <v>123</v>
      </c>
      <c r="C6494" s="0" t="s">
        <v>85</v>
      </c>
      <c r="D6494" s="0" t="s">
        <v>92</v>
      </c>
      <c r="E6494" s="14" t="n">
        <v>45543</v>
      </c>
      <c r="F6494" s="14" t="n">
        <v>45544</v>
      </c>
      <c r="G6494" s="0" t="n">
        <v>41</v>
      </c>
      <c r="H6494" s="0" t="n">
        <v>136</v>
      </c>
      <c r="I6494" s="0" t="n">
        <v>235</v>
      </c>
      <c r="J6494" s="0" t="n">
        <v>689</v>
      </c>
      <c r="K6494" s="0" t="n">
        <v>1016</v>
      </c>
      <c r="L6494" s="15" t="s">
        <v>93</v>
      </c>
      <c r="M6494" s="0" t="n">
        <v>1</v>
      </c>
      <c r="N6494" s="16" t="n">
        <f aca="false">I6494*K6494</f>
        <v>238760</v>
      </c>
      <c r="O6494" s="16" t="n">
        <f aca="false">I6494*(K6494-J6494)</f>
        <v>76845</v>
      </c>
      <c r="P6494" s="15" t="n">
        <f aca="false">K6494-J6494</f>
        <v>327</v>
      </c>
      <c r="Q6494" s="0" t="str">
        <f aca="false">IF(G6494=0,"Out of stock",IF(G6494&lt;H6494,"Understocked",IF(G6494&gt;Summary!$B$6*H6494,"Overstocked","Healthy")))</f>
        <v>Understocked</v>
      </c>
      <c r="R6494" s="0" t="str">
        <f aca="false">IF(I6494&gt;=Summary!$B$7,"Fast",IF(I6494&lt;Summary!$B$8,"Slow","Medium"))</f>
        <v>Fast</v>
      </c>
      <c r="S6494" s="15" t="n">
        <f aca="false">IF(M6494&gt;Summary!$B$5,1,0)</f>
        <v>0</v>
      </c>
      <c r="T6494" s="16" t="n">
        <f aca="false">IF(Q6494="Overstocked",(G6494-Summary!$B$6*H6494)*J6494,0)</f>
        <v>0</v>
      </c>
    </row>
    <row r="6495" customFormat="false" ht="15" hidden="false" customHeight="false" outlineLevel="0" collapsed="false">
      <c r="A6495" s="0" t="s">
        <v>6593</v>
      </c>
      <c r="B6495" s="0" t="s">
        <v>111</v>
      </c>
      <c r="C6495" s="0" t="s">
        <v>85</v>
      </c>
      <c r="D6495" s="0" t="s">
        <v>92</v>
      </c>
      <c r="E6495" s="14" t="n">
        <v>45645</v>
      </c>
      <c r="F6495" s="14" t="n">
        <v>45651</v>
      </c>
      <c r="G6495" s="0" t="n">
        <v>8</v>
      </c>
      <c r="H6495" s="0" t="n">
        <v>62</v>
      </c>
      <c r="I6495" s="0" t="n">
        <v>55</v>
      </c>
      <c r="J6495" s="0" t="n">
        <v>1753</v>
      </c>
      <c r="K6495" s="0" t="n">
        <v>2041</v>
      </c>
      <c r="L6495" s="15" t="s">
        <v>82</v>
      </c>
      <c r="M6495" s="0" t="n">
        <v>6</v>
      </c>
      <c r="N6495" s="16" t="n">
        <f aca="false">I6495*K6495</f>
        <v>112255</v>
      </c>
      <c r="O6495" s="16" t="n">
        <f aca="false">I6495*(K6495-J6495)</f>
        <v>15840</v>
      </c>
      <c r="P6495" s="15" t="n">
        <f aca="false">K6495-J6495</f>
        <v>288</v>
      </c>
      <c r="Q6495" s="0" t="str">
        <f aca="false">IF(G6495=0,"Out of stock",IF(G6495&lt;H6495,"Understocked",IF(G6495&gt;Summary!$B$6*H6495,"Overstocked","Healthy")))</f>
        <v>Understocked</v>
      </c>
      <c r="R6495" s="0" t="str">
        <f aca="false">IF(I6495&gt;=Summary!$B$7,"Fast",IF(I6495&lt;Summary!$B$8,"Slow","Medium"))</f>
        <v>Slow</v>
      </c>
      <c r="S6495" s="15" t="n">
        <f aca="false">IF(M6495&gt;Summary!$B$5,1,0)</f>
        <v>0</v>
      </c>
      <c r="T6495" s="16" t="n">
        <f aca="false">IF(Q6495="Overstocked",(G6495-Summary!$B$6*H6495)*J6495,0)</f>
        <v>0</v>
      </c>
    </row>
    <row r="6496" customFormat="false" ht="15" hidden="false" customHeight="false" outlineLevel="0" collapsed="false">
      <c r="A6496" s="0" t="s">
        <v>6594</v>
      </c>
      <c r="B6496" s="0" t="s">
        <v>77</v>
      </c>
      <c r="C6496" s="0" t="s">
        <v>85</v>
      </c>
      <c r="D6496" s="0" t="s">
        <v>102</v>
      </c>
      <c r="E6496" s="14" t="n">
        <v>45655</v>
      </c>
      <c r="F6496" s="14" t="n">
        <v>45664</v>
      </c>
      <c r="G6496" s="0" t="n">
        <v>444</v>
      </c>
      <c r="H6496" s="0" t="n">
        <v>133</v>
      </c>
      <c r="I6496" s="0" t="n">
        <v>205</v>
      </c>
      <c r="J6496" s="0" t="n">
        <v>1773</v>
      </c>
      <c r="K6496" s="0" t="n">
        <v>2258</v>
      </c>
      <c r="L6496" s="15" t="s">
        <v>80</v>
      </c>
      <c r="M6496" s="0" t="n">
        <v>9</v>
      </c>
      <c r="N6496" s="16" t="n">
        <f aca="false">I6496*K6496</f>
        <v>462890</v>
      </c>
      <c r="O6496" s="16" t="n">
        <f aca="false">I6496*(K6496-J6496)</f>
        <v>99425</v>
      </c>
      <c r="P6496" s="15" t="n">
        <f aca="false">K6496-J6496</f>
        <v>485</v>
      </c>
      <c r="Q6496" s="0" t="str">
        <f aca="false">IF(G6496=0,"Out of stock",IF(G6496&lt;H6496,"Understocked",IF(G6496&gt;Summary!$B$6*H6496,"Overstocked","Healthy")))</f>
        <v>Healthy</v>
      </c>
      <c r="R6496" s="0" t="str">
        <f aca="false">IF(I6496&gt;=Summary!$B$7,"Fast",IF(I6496&lt;Summary!$B$8,"Slow","Medium"))</f>
        <v>Fast</v>
      </c>
      <c r="S6496" s="15" t="n">
        <f aca="false">IF(M6496&gt;Summary!$B$5,1,0)</f>
        <v>1</v>
      </c>
      <c r="T6496" s="16" t="n">
        <f aca="false">IF(Q6496="Overstocked",(G6496-Summary!$B$6*H6496)*J6496,0)</f>
        <v>0</v>
      </c>
    </row>
    <row r="6497" customFormat="false" ht="15" hidden="false" customHeight="false" outlineLevel="0" collapsed="false">
      <c r="A6497" s="0" t="s">
        <v>6595</v>
      </c>
      <c r="B6497" s="0" t="s">
        <v>107</v>
      </c>
      <c r="C6497" s="0" t="s">
        <v>96</v>
      </c>
      <c r="D6497" s="0" t="s">
        <v>79</v>
      </c>
      <c r="E6497" s="14" t="n">
        <v>45543</v>
      </c>
      <c r="F6497" s="14" t="n">
        <v>45549</v>
      </c>
      <c r="G6497" s="0" t="n">
        <v>284</v>
      </c>
      <c r="H6497" s="0" t="n">
        <v>136</v>
      </c>
      <c r="I6497" s="0" t="n">
        <v>55</v>
      </c>
      <c r="J6497" s="0" t="n">
        <v>1486</v>
      </c>
      <c r="K6497" s="0" t="n">
        <v>1827</v>
      </c>
      <c r="L6497" s="15" t="s">
        <v>87</v>
      </c>
      <c r="M6497" s="0" t="n">
        <v>6</v>
      </c>
      <c r="N6497" s="16" t="n">
        <f aca="false">I6497*K6497</f>
        <v>100485</v>
      </c>
      <c r="O6497" s="16" t="n">
        <f aca="false">I6497*(K6497-J6497)</f>
        <v>18755</v>
      </c>
      <c r="P6497" s="15" t="n">
        <f aca="false">K6497-J6497</f>
        <v>341</v>
      </c>
      <c r="Q6497" s="0" t="str">
        <f aca="false">IF(G6497=0,"Out of stock",IF(G6497&lt;H6497,"Understocked",IF(G6497&gt;Summary!$B$6*H6497,"Overstocked","Healthy")))</f>
        <v>Healthy</v>
      </c>
      <c r="R6497" s="0" t="str">
        <f aca="false">IF(I6497&gt;=Summary!$B$7,"Fast",IF(I6497&lt;Summary!$B$8,"Slow","Medium"))</f>
        <v>Slow</v>
      </c>
      <c r="S6497" s="15" t="n">
        <f aca="false">IF(M6497&gt;Summary!$B$5,1,0)</f>
        <v>0</v>
      </c>
      <c r="T6497" s="16" t="n">
        <f aca="false">IF(Q6497="Overstocked",(G6497-Summary!$B$6*H6497)*J6497,0)</f>
        <v>0</v>
      </c>
    </row>
    <row r="6498" customFormat="false" ht="15" hidden="false" customHeight="false" outlineLevel="0" collapsed="false">
      <c r="A6498" s="0" t="s">
        <v>6596</v>
      </c>
      <c r="B6498" s="0" t="s">
        <v>111</v>
      </c>
      <c r="C6498" s="0" t="s">
        <v>104</v>
      </c>
      <c r="D6498" s="0" t="s">
        <v>92</v>
      </c>
      <c r="E6498" s="14" t="n">
        <v>45485</v>
      </c>
      <c r="F6498" s="14" t="n">
        <v>45487</v>
      </c>
      <c r="G6498" s="0" t="n">
        <v>228</v>
      </c>
      <c r="H6498" s="0" t="n">
        <v>68</v>
      </c>
      <c r="I6498" s="0" t="n">
        <v>208</v>
      </c>
      <c r="J6498" s="0" t="n">
        <v>1961</v>
      </c>
      <c r="K6498" s="0" t="n">
        <v>2215</v>
      </c>
      <c r="L6498" s="15" t="s">
        <v>93</v>
      </c>
      <c r="M6498" s="0" t="n">
        <v>2</v>
      </c>
      <c r="N6498" s="16" t="n">
        <f aca="false">I6498*K6498</f>
        <v>460720</v>
      </c>
      <c r="O6498" s="16" t="n">
        <f aca="false">I6498*(K6498-J6498)</f>
        <v>52832</v>
      </c>
      <c r="P6498" s="15" t="n">
        <f aca="false">K6498-J6498</f>
        <v>254</v>
      </c>
      <c r="Q6498" s="0" t="str">
        <f aca="false">IF(G6498=0,"Out of stock",IF(G6498&lt;H6498,"Understocked",IF(G6498&gt;Summary!$B$6*H6498,"Overstocked","Healthy")))</f>
        <v>Healthy</v>
      </c>
      <c r="R6498" s="0" t="str">
        <f aca="false">IF(I6498&gt;=Summary!$B$7,"Fast",IF(I6498&lt;Summary!$B$8,"Slow","Medium"))</f>
        <v>Fast</v>
      </c>
      <c r="S6498" s="15" t="n">
        <f aca="false">IF(M6498&gt;Summary!$B$5,1,0)</f>
        <v>0</v>
      </c>
      <c r="T6498" s="16" t="n">
        <f aca="false">IF(Q6498="Overstocked",(G6498-Summary!$B$6*H6498)*J6498,0)</f>
        <v>0</v>
      </c>
    </row>
    <row r="6499" customFormat="false" ht="15" hidden="false" customHeight="false" outlineLevel="0" collapsed="false">
      <c r="A6499" s="0" t="s">
        <v>6597</v>
      </c>
      <c r="B6499" s="0" t="s">
        <v>95</v>
      </c>
      <c r="C6499" s="0" t="s">
        <v>96</v>
      </c>
      <c r="D6499" s="0" t="s">
        <v>92</v>
      </c>
      <c r="E6499" s="14" t="n">
        <v>45377</v>
      </c>
      <c r="F6499" s="14" t="n">
        <v>45384</v>
      </c>
      <c r="G6499" s="0" t="n">
        <v>211</v>
      </c>
      <c r="H6499" s="0" t="n">
        <v>106</v>
      </c>
      <c r="I6499" s="0" t="n">
        <v>258</v>
      </c>
      <c r="J6499" s="0" t="n">
        <v>308</v>
      </c>
      <c r="K6499" s="0" t="n">
        <v>642</v>
      </c>
      <c r="L6499" s="15" t="s">
        <v>80</v>
      </c>
      <c r="M6499" s="0" t="n">
        <v>7</v>
      </c>
      <c r="N6499" s="16" t="n">
        <f aca="false">I6499*K6499</f>
        <v>165636</v>
      </c>
      <c r="O6499" s="16" t="n">
        <f aca="false">I6499*(K6499-J6499)</f>
        <v>86172</v>
      </c>
      <c r="P6499" s="15" t="n">
        <f aca="false">K6499-J6499</f>
        <v>334</v>
      </c>
      <c r="Q6499" s="0" t="str">
        <f aca="false">IF(G6499=0,"Out of stock",IF(G6499&lt;H6499,"Understocked",IF(G6499&gt;Summary!$B$6*H6499,"Overstocked","Healthy")))</f>
        <v>Healthy</v>
      </c>
      <c r="R6499" s="0" t="str">
        <f aca="false">IF(I6499&gt;=Summary!$B$7,"Fast",IF(I6499&lt;Summary!$B$8,"Slow","Medium"))</f>
        <v>Fast</v>
      </c>
      <c r="S6499" s="15" t="n">
        <f aca="false">IF(M6499&gt;Summary!$B$5,1,0)</f>
        <v>0</v>
      </c>
      <c r="T6499" s="16" t="n">
        <f aca="false">IF(Q6499="Overstocked",(G6499-Summary!$B$6*H6499)*J6499,0)</f>
        <v>0</v>
      </c>
    </row>
    <row r="6500" customFormat="false" ht="15" hidden="false" customHeight="false" outlineLevel="0" collapsed="false">
      <c r="A6500" s="0" t="s">
        <v>6598</v>
      </c>
      <c r="B6500" s="0" t="s">
        <v>77</v>
      </c>
      <c r="C6500" s="0" t="s">
        <v>96</v>
      </c>
      <c r="D6500" s="0" t="s">
        <v>90</v>
      </c>
      <c r="E6500" s="14" t="n">
        <v>45362</v>
      </c>
      <c r="F6500" s="14" t="n">
        <v>45363</v>
      </c>
      <c r="G6500" s="0" t="n">
        <v>333</v>
      </c>
      <c r="H6500" s="0" t="n">
        <v>139</v>
      </c>
      <c r="I6500" s="0" t="n">
        <v>60</v>
      </c>
      <c r="J6500" s="0" t="n">
        <v>1744</v>
      </c>
      <c r="K6500" s="0" t="n">
        <v>1968</v>
      </c>
      <c r="L6500" s="15" t="s">
        <v>82</v>
      </c>
      <c r="M6500" s="0" t="n">
        <v>1</v>
      </c>
      <c r="N6500" s="16" t="n">
        <f aca="false">I6500*K6500</f>
        <v>118080</v>
      </c>
      <c r="O6500" s="16" t="n">
        <f aca="false">I6500*(K6500-J6500)</f>
        <v>13440</v>
      </c>
      <c r="P6500" s="15" t="n">
        <f aca="false">K6500-J6500</f>
        <v>224</v>
      </c>
      <c r="Q6500" s="0" t="str">
        <f aca="false">IF(G6500=0,"Out of stock",IF(G6500&lt;H6500,"Understocked",IF(G6500&gt;Summary!$B$6*H6500,"Overstocked","Healthy")))</f>
        <v>Healthy</v>
      </c>
      <c r="R6500" s="0" t="str">
        <f aca="false">IF(I6500&gt;=Summary!$B$7,"Fast",IF(I6500&lt;Summary!$B$8,"Slow","Medium"))</f>
        <v>Slow</v>
      </c>
      <c r="S6500" s="15" t="n">
        <f aca="false">IF(M6500&gt;Summary!$B$5,1,0)</f>
        <v>0</v>
      </c>
      <c r="T6500" s="16" t="n">
        <f aca="false">IF(Q6500="Overstocked",(G6500-Summary!$B$6*H6500)*J6500,0)</f>
        <v>0</v>
      </c>
    </row>
    <row r="6501" customFormat="false" ht="15" hidden="false" customHeight="false" outlineLevel="0" collapsed="false">
      <c r="A6501" s="0" t="s">
        <v>6599</v>
      </c>
      <c r="B6501" s="0" t="s">
        <v>77</v>
      </c>
      <c r="C6501" s="0" t="s">
        <v>78</v>
      </c>
      <c r="D6501" s="0" t="s">
        <v>79</v>
      </c>
      <c r="E6501" s="14" t="n">
        <v>45261</v>
      </c>
      <c r="F6501" s="14" t="n">
        <v>45269</v>
      </c>
      <c r="G6501" s="0" t="n">
        <v>403</v>
      </c>
      <c r="H6501" s="0" t="n">
        <v>63</v>
      </c>
      <c r="I6501" s="0" t="n">
        <v>247</v>
      </c>
      <c r="J6501" s="0" t="n">
        <v>1886</v>
      </c>
      <c r="K6501" s="0" t="n">
        <v>2249</v>
      </c>
      <c r="L6501" s="15" t="s">
        <v>97</v>
      </c>
      <c r="M6501" s="0" t="n">
        <v>8</v>
      </c>
      <c r="N6501" s="16" t="n">
        <f aca="false">I6501*K6501</f>
        <v>555503</v>
      </c>
      <c r="O6501" s="16" t="n">
        <f aca="false">I6501*(K6501-J6501)</f>
        <v>89661</v>
      </c>
      <c r="P6501" s="15" t="n">
        <f aca="false">K6501-J6501</f>
        <v>363</v>
      </c>
      <c r="Q6501" s="0" t="str">
        <f aca="false">IF(G6501=0,"Out of stock",IF(G6501&lt;H6501,"Understocked",IF(G6501&gt;Summary!$B$6*H6501,"Overstocked","Healthy")))</f>
        <v>Overstocked</v>
      </c>
      <c r="R6501" s="0" t="str">
        <f aca="false">IF(I6501&gt;=Summary!$B$7,"Fast",IF(I6501&lt;Summary!$B$8,"Slow","Medium"))</f>
        <v>Fast</v>
      </c>
      <c r="S6501" s="15" t="n">
        <f aca="false">IF(M6501&gt;Summary!$B$5,1,0)</f>
        <v>1</v>
      </c>
      <c r="T6501" s="16" t="n">
        <f aca="false">IF(Q6501="Overstocked",(G6501-Summary!$B$6*H6501)*J6501,0)</f>
        <v>284786</v>
      </c>
    </row>
    <row r="6502" customFormat="false" ht="15" hidden="false" customHeight="false" outlineLevel="0" collapsed="false">
      <c r="A6502" s="0" t="s">
        <v>6600</v>
      </c>
      <c r="B6502" s="0" t="s">
        <v>123</v>
      </c>
      <c r="C6502" s="0" t="s">
        <v>78</v>
      </c>
      <c r="D6502" s="0" t="s">
        <v>102</v>
      </c>
      <c r="E6502" s="14" t="n">
        <v>45191</v>
      </c>
      <c r="F6502" s="14" t="n">
        <v>45199</v>
      </c>
      <c r="G6502" s="0" t="n">
        <v>76</v>
      </c>
      <c r="H6502" s="0" t="n">
        <v>94</v>
      </c>
      <c r="I6502" s="0" t="n">
        <v>18</v>
      </c>
      <c r="J6502" s="0" t="n">
        <v>1465</v>
      </c>
      <c r="K6502" s="0" t="n">
        <v>1624</v>
      </c>
      <c r="L6502" s="15" t="s">
        <v>80</v>
      </c>
      <c r="M6502" s="0" t="n">
        <v>8</v>
      </c>
      <c r="N6502" s="16" t="n">
        <f aca="false">I6502*K6502</f>
        <v>29232</v>
      </c>
      <c r="O6502" s="16" t="n">
        <f aca="false">I6502*(K6502-J6502)</f>
        <v>2862</v>
      </c>
      <c r="P6502" s="15" t="n">
        <f aca="false">K6502-J6502</f>
        <v>159</v>
      </c>
      <c r="Q6502" s="0" t="str">
        <f aca="false">IF(G6502=0,"Out of stock",IF(G6502&lt;H6502,"Understocked",IF(G6502&gt;Summary!$B$6*H6502,"Overstocked","Healthy")))</f>
        <v>Understocked</v>
      </c>
      <c r="R6502" s="0" t="str">
        <f aca="false">IF(I6502&gt;=Summary!$B$7,"Fast",IF(I6502&lt;Summary!$B$8,"Slow","Medium"))</f>
        <v>Slow</v>
      </c>
      <c r="S6502" s="15" t="n">
        <f aca="false">IF(M6502&gt;Summary!$B$5,1,0)</f>
        <v>1</v>
      </c>
      <c r="T6502" s="16" t="n">
        <f aca="false">IF(Q6502="Overstocked",(G6502-Summary!$B$6*H6502)*J6502,0)</f>
        <v>0</v>
      </c>
    </row>
    <row r="6503" customFormat="false" ht="15" hidden="false" customHeight="false" outlineLevel="0" collapsed="false">
      <c r="A6503" s="0" t="s">
        <v>6601</v>
      </c>
      <c r="B6503" s="0" t="s">
        <v>107</v>
      </c>
      <c r="C6503" s="0" t="s">
        <v>104</v>
      </c>
      <c r="D6503" s="0" t="s">
        <v>79</v>
      </c>
      <c r="E6503" s="14" t="n">
        <v>45510</v>
      </c>
      <c r="F6503" s="14" t="n">
        <v>45514</v>
      </c>
      <c r="G6503" s="0" t="n">
        <v>305</v>
      </c>
      <c r="H6503" s="0" t="n">
        <v>89</v>
      </c>
      <c r="I6503" s="0" t="n">
        <v>195</v>
      </c>
      <c r="J6503" s="0" t="n">
        <v>1543</v>
      </c>
      <c r="K6503" s="0" t="n">
        <v>1969</v>
      </c>
      <c r="L6503" s="15" t="s">
        <v>82</v>
      </c>
      <c r="M6503" s="0" t="n">
        <v>4</v>
      </c>
      <c r="N6503" s="16" t="n">
        <f aca="false">I6503*K6503</f>
        <v>383955</v>
      </c>
      <c r="O6503" s="16" t="n">
        <f aca="false">I6503*(K6503-J6503)</f>
        <v>83070</v>
      </c>
      <c r="P6503" s="15" t="n">
        <f aca="false">K6503-J6503</f>
        <v>426</v>
      </c>
      <c r="Q6503" s="0" t="str">
        <f aca="false">IF(G6503=0,"Out of stock",IF(G6503&lt;H6503,"Understocked",IF(G6503&gt;Summary!$B$6*H6503,"Overstocked","Healthy")))</f>
        <v>Healthy</v>
      </c>
      <c r="R6503" s="0" t="str">
        <f aca="false">IF(I6503&gt;=Summary!$B$7,"Fast",IF(I6503&lt;Summary!$B$8,"Slow","Medium"))</f>
        <v>Medium</v>
      </c>
      <c r="S6503" s="15" t="n">
        <f aca="false">IF(M6503&gt;Summary!$B$5,1,0)</f>
        <v>0</v>
      </c>
      <c r="T6503" s="16" t="n">
        <f aca="false">IF(Q6503="Overstocked",(G6503-Summary!$B$6*H6503)*J6503,0)</f>
        <v>0</v>
      </c>
    </row>
    <row r="6504" customFormat="false" ht="15" hidden="false" customHeight="false" outlineLevel="0" collapsed="false">
      <c r="A6504" s="0" t="s">
        <v>6602</v>
      </c>
      <c r="B6504" s="0" t="s">
        <v>113</v>
      </c>
      <c r="C6504" s="0" t="s">
        <v>104</v>
      </c>
      <c r="D6504" s="0" t="s">
        <v>92</v>
      </c>
      <c r="E6504" s="14" t="n">
        <v>44977</v>
      </c>
      <c r="F6504" s="14" t="n">
        <v>44980</v>
      </c>
      <c r="G6504" s="0" t="n">
        <v>61</v>
      </c>
      <c r="H6504" s="0" t="n">
        <v>101</v>
      </c>
      <c r="I6504" s="0" t="n">
        <v>126</v>
      </c>
      <c r="J6504" s="0" t="n">
        <v>386</v>
      </c>
      <c r="K6504" s="0" t="n">
        <v>616</v>
      </c>
      <c r="L6504" s="15" t="s">
        <v>97</v>
      </c>
      <c r="M6504" s="0" t="n">
        <v>3</v>
      </c>
      <c r="N6504" s="16" t="n">
        <f aca="false">I6504*K6504</f>
        <v>77616</v>
      </c>
      <c r="O6504" s="16" t="n">
        <f aca="false">I6504*(K6504-J6504)</f>
        <v>28980</v>
      </c>
      <c r="P6504" s="15" t="n">
        <f aca="false">K6504-J6504</f>
        <v>230</v>
      </c>
      <c r="Q6504" s="0" t="str">
        <f aca="false">IF(G6504=0,"Out of stock",IF(G6504&lt;H6504,"Understocked",IF(G6504&gt;Summary!$B$6*H6504,"Overstocked","Healthy")))</f>
        <v>Understocked</v>
      </c>
      <c r="R6504" s="0" t="str">
        <f aca="false">IF(I6504&gt;=Summary!$B$7,"Fast",IF(I6504&lt;Summary!$B$8,"Slow","Medium"))</f>
        <v>Medium</v>
      </c>
      <c r="S6504" s="15" t="n">
        <f aca="false">IF(M6504&gt;Summary!$B$5,1,0)</f>
        <v>0</v>
      </c>
      <c r="T6504" s="16" t="n">
        <f aca="false">IF(Q6504="Overstocked",(G6504-Summary!$B$6*H6504)*J6504,0)</f>
        <v>0</v>
      </c>
    </row>
    <row r="6505" customFormat="false" ht="15" hidden="false" customHeight="false" outlineLevel="0" collapsed="false">
      <c r="A6505" s="0" t="s">
        <v>6603</v>
      </c>
      <c r="B6505" s="0" t="s">
        <v>107</v>
      </c>
      <c r="C6505" s="0" t="s">
        <v>85</v>
      </c>
      <c r="D6505" s="0" t="s">
        <v>79</v>
      </c>
      <c r="E6505" s="14" t="n">
        <v>45578</v>
      </c>
      <c r="F6505" s="14" t="n">
        <v>45585</v>
      </c>
      <c r="G6505" s="0" t="n">
        <v>119</v>
      </c>
      <c r="H6505" s="0" t="n">
        <v>73</v>
      </c>
      <c r="I6505" s="0" t="n">
        <v>279</v>
      </c>
      <c r="J6505" s="0" t="n">
        <v>819</v>
      </c>
      <c r="K6505" s="0" t="n">
        <v>898</v>
      </c>
      <c r="L6505" s="15" t="s">
        <v>82</v>
      </c>
      <c r="M6505" s="0" t="n">
        <v>7</v>
      </c>
      <c r="N6505" s="16" t="n">
        <f aca="false">I6505*K6505</f>
        <v>250542</v>
      </c>
      <c r="O6505" s="16" t="n">
        <f aca="false">I6505*(K6505-J6505)</f>
        <v>22041</v>
      </c>
      <c r="P6505" s="15" t="n">
        <f aca="false">K6505-J6505</f>
        <v>79</v>
      </c>
      <c r="Q6505" s="0" t="str">
        <f aca="false">IF(G6505=0,"Out of stock",IF(G6505&lt;H6505,"Understocked",IF(G6505&gt;Summary!$B$6*H6505,"Overstocked","Healthy")))</f>
        <v>Healthy</v>
      </c>
      <c r="R6505" s="0" t="str">
        <f aca="false">IF(I6505&gt;=Summary!$B$7,"Fast",IF(I6505&lt;Summary!$B$8,"Slow","Medium"))</f>
        <v>Fast</v>
      </c>
      <c r="S6505" s="15" t="n">
        <f aca="false">IF(M6505&gt;Summary!$B$5,1,0)</f>
        <v>0</v>
      </c>
      <c r="T6505" s="16" t="n">
        <f aca="false">IF(Q6505="Overstocked",(G6505-Summary!$B$6*H6505)*J6505,0)</f>
        <v>0</v>
      </c>
    </row>
    <row r="6506" customFormat="false" ht="15" hidden="false" customHeight="false" outlineLevel="0" collapsed="false">
      <c r="A6506" s="0" t="s">
        <v>6604</v>
      </c>
      <c r="B6506" s="0" t="s">
        <v>107</v>
      </c>
      <c r="C6506" s="0" t="s">
        <v>78</v>
      </c>
      <c r="D6506" s="0" t="s">
        <v>79</v>
      </c>
      <c r="E6506" s="14" t="n">
        <v>45268</v>
      </c>
      <c r="F6506" s="14" t="n">
        <v>45272</v>
      </c>
      <c r="G6506" s="0" t="n">
        <v>68</v>
      </c>
      <c r="H6506" s="0" t="n">
        <v>65</v>
      </c>
      <c r="I6506" s="0" t="n">
        <v>158</v>
      </c>
      <c r="J6506" s="0" t="n">
        <v>1270</v>
      </c>
      <c r="K6506" s="0" t="n">
        <v>1487</v>
      </c>
      <c r="L6506" s="15" t="s">
        <v>97</v>
      </c>
      <c r="M6506" s="0" t="n">
        <v>4</v>
      </c>
      <c r="N6506" s="16" t="n">
        <f aca="false">I6506*K6506</f>
        <v>234946</v>
      </c>
      <c r="O6506" s="16" t="n">
        <f aca="false">I6506*(K6506-J6506)</f>
        <v>34286</v>
      </c>
      <c r="P6506" s="15" t="n">
        <f aca="false">K6506-J6506</f>
        <v>217</v>
      </c>
      <c r="Q6506" s="0" t="str">
        <f aca="false">IF(G6506=0,"Out of stock",IF(G6506&lt;H6506,"Understocked",IF(G6506&gt;Summary!$B$6*H6506,"Overstocked","Healthy")))</f>
        <v>Healthy</v>
      </c>
      <c r="R6506" s="0" t="str">
        <f aca="false">IF(I6506&gt;=Summary!$B$7,"Fast",IF(I6506&lt;Summary!$B$8,"Slow","Medium"))</f>
        <v>Medium</v>
      </c>
      <c r="S6506" s="15" t="n">
        <f aca="false">IF(M6506&gt;Summary!$B$5,1,0)</f>
        <v>0</v>
      </c>
      <c r="T6506" s="16" t="n">
        <f aca="false">IF(Q6506="Overstocked",(G6506-Summary!$B$6*H6506)*J6506,0)</f>
        <v>0</v>
      </c>
    </row>
    <row r="6507" customFormat="false" ht="15" hidden="false" customHeight="false" outlineLevel="0" collapsed="false">
      <c r="A6507" s="0" t="s">
        <v>6605</v>
      </c>
      <c r="B6507" s="0" t="s">
        <v>84</v>
      </c>
      <c r="C6507" s="0" t="s">
        <v>78</v>
      </c>
      <c r="D6507" s="0" t="s">
        <v>90</v>
      </c>
      <c r="E6507" s="14" t="n">
        <v>45103</v>
      </c>
      <c r="F6507" s="14" t="n">
        <v>45110</v>
      </c>
      <c r="G6507" s="0" t="n">
        <v>436</v>
      </c>
      <c r="H6507" s="0" t="n">
        <v>81</v>
      </c>
      <c r="I6507" s="0" t="n">
        <v>182</v>
      </c>
      <c r="J6507" s="0" t="n">
        <v>1578</v>
      </c>
      <c r="K6507" s="0" t="n">
        <v>1665</v>
      </c>
      <c r="L6507" s="15" t="s">
        <v>82</v>
      </c>
      <c r="M6507" s="0" t="n">
        <v>7</v>
      </c>
      <c r="N6507" s="16" t="n">
        <f aca="false">I6507*K6507</f>
        <v>303030</v>
      </c>
      <c r="O6507" s="16" t="n">
        <f aca="false">I6507*(K6507-J6507)</f>
        <v>15834</v>
      </c>
      <c r="P6507" s="15" t="n">
        <f aca="false">K6507-J6507</f>
        <v>87</v>
      </c>
      <c r="Q6507" s="0" t="str">
        <f aca="false">IF(G6507=0,"Out of stock",IF(G6507&lt;H6507,"Understocked",IF(G6507&gt;Summary!$B$6*H6507,"Overstocked","Healthy")))</f>
        <v>Overstocked</v>
      </c>
      <c r="R6507" s="0" t="str">
        <f aca="false">IF(I6507&gt;=Summary!$B$7,"Fast",IF(I6507&lt;Summary!$B$8,"Slow","Medium"))</f>
        <v>Medium</v>
      </c>
      <c r="S6507" s="15" t="n">
        <f aca="false">IF(M6507&gt;Summary!$B$5,1,0)</f>
        <v>0</v>
      </c>
      <c r="T6507" s="16" t="n">
        <f aca="false">IF(Q6507="Overstocked",(G6507-Summary!$B$6*H6507)*J6507,0)</f>
        <v>176736</v>
      </c>
    </row>
    <row r="6508" customFormat="false" ht="15" hidden="false" customHeight="false" outlineLevel="0" collapsed="false">
      <c r="A6508" s="0" t="s">
        <v>6606</v>
      </c>
      <c r="B6508" s="0" t="s">
        <v>115</v>
      </c>
      <c r="C6508" s="0" t="s">
        <v>85</v>
      </c>
      <c r="D6508" s="0" t="s">
        <v>92</v>
      </c>
      <c r="E6508" s="14" t="n">
        <v>45078</v>
      </c>
      <c r="F6508" s="14" t="n">
        <v>45083</v>
      </c>
      <c r="G6508" s="0" t="n">
        <v>75</v>
      </c>
      <c r="H6508" s="0" t="n">
        <v>144</v>
      </c>
      <c r="I6508" s="0" t="n">
        <v>213</v>
      </c>
      <c r="J6508" s="0" t="n">
        <v>401</v>
      </c>
      <c r="K6508" s="0" t="n">
        <v>684</v>
      </c>
      <c r="L6508" s="15" t="s">
        <v>82</v>
      </c>
      <c r="M6508" s="0" t="n">
        <v>5</v>
      </c>
      <c r="N6508" s="16" t="n">
        <f aca="false">I6508*K6508</f>
        <v>145692</v>
      </c>
      <c r="O6508" s="16" t="n">
        <f aca="false">I6508*(K6508-J6508)</f>
        <v>60279</v>
      </c>
      <c r="P6508" s="15" t="n">
        <f aca="false">K6508-J6508</f>
        <v>283</v>
      </c>
      <c r="Q6508" s="0" t="str">
        <f aca="false">IF(G6508=0,"Out of stock",IF(G6508&lt;H6508,"Understocked",IF(G6508&gt;Summary!$B$6*H6508,"Overstocked","Healthy")))</f>
        <v>Understocked</v>
      </c>
      <c r="R6508" s="0" t="str">
        <f aca="false">IF(I6508&gt;=Summary!$B$7,"Fast",IF(I6508&lt;Summary!$B$8,"Slow","Medium"))</f>
        <v>Fast</v>
      </c>
      <c r="S6508" s="15" t="n">
        <f aca="false">IF(M6508&gt;Summary!$B$5,1,0)</f>
        <v>0</v>
      </c>
      <c r="T6508" s="16" t="n">
        <f aca="false">IF(Q6508="Overstocked",(G6508-Summary!$B$6*H6508)*J6508,0)</f>
        <v>0</v>
      </c>
    </row>
    <row r="6509" customFormat="false" ht="15" hidden="false" customHeight="false" outlineLevel="0" collapsed="false">
      <c r="A6509" s="0" t="s">
        <v>6607</v>
      </c>
      <c r="B6509" s="0" t="s">
        <v>101</v>
      </c>
      <c r="C6509" s="0" t="s">
        <v>78</v>
      </c>
      <c r="D6509" s="0" t="s">
        <v>102</v>
      </c>
      <c r="E6509" s="14" t="n">
        <v>45510</v>
      </c>
      <c r="F6509" s="14" t="n">
        <v>45515</v>
      </c>
      <c r="G6509" s="0" t="n">
        <v>432</v>
      </c>
      <c r="H6509" s="0" t="n">
        <v>68</v>
      </c>
      <c r="I6509" s="0" t="n">
        <v>112</v>
      </c>
      <c r="J6509" s="0" t="n">
        <v>671</v>
      </c>
      <c r="K6509" s="0" t="n">
        <v>1110</v>
      </c>
      <c r="L6509" s="15" t="s">
        <v>82</v>
      </c>
      <c r="M6509" s="0" t="n">
        <v>5</v>
      </c>
      <c r="N6509" s="16" t="n">
        <f aca="false">I6509*K6509</f>
        <v>124320</v>
      </c>
      <c r="O6509" s="16" t="n">
        <f aca="false">I6509*(K6509-J6509)</f>
        <v>49168</v>
      </c>
      <c r="P6509" s="15" t="n">
        <f aca="false">K6509-J6509</f>
        <v>439</v>
      </c>
      <c r="Q6509" s="0" t="str">
        <f aca="false">IF(G6509=0,"Out of stock",IF(G6509&lt;H6509,"Understocked",IF(G6509&gt;Summary!$B$6*H6509,"Overstocked","Healthy")))</f>
        <v>Overstocked</v>
      </c>
      <c r="R6509" s="0" t="str">
        <f aca="false">IF(I6509&gt;=Summary!$B$7,"Fast",IF(I6509&lt;Summary!$B$8,"Slow","Medium"))</f>
        <v>Medium</v>
      </c>
      <c r="S6509" s="15" t="n">
        <f aca="false">IF(M6509&gt;Summary!$B$5,1,0)</f>
        <v>0</v>
      </c>
      <c r="T6509" s="16" t="n">
        <f aca="false">IF(Q6509="Overstocked",(G6509-Summary!$B$6*H6509)*J6509,0)</f>
        <v>107360</v>
      </c>
    </row>
    <row r="6510" customFormat="false" ht="15" hidden="false" customHeight="false" outlineLevel="0" collapsed="false">
      <c r="A6510" s="0" t="s">
        <v>6608</v>
      </c>
      <c r="B6510" s="0" t="s">
        <v>84</v>
      </c>
      <c r="C6510" s="0" t="s">
        <v>85</v>
      </c>
      <c r="D6510" s="0" t="s">
        <v>79</v>
      </c>
      <c r="E6510" s="14" t="n">
        <v>45335</v>
      </c>
      <c r="F6510" s="14" t="n">
        <v>45341</v>
      </c>
      <c r="G6510" s="0" t="n">
        <v>171</v>
      </c>
      <c r="H6510" s="0" t="n">
        <v>61</v>
      </c>
      <c r="I6510" s="0" t="n">
        <v>138</v>
      </c>
      <c r="J6510" s="0" t="n">
        <v>752</v>
      </c>
      <c r="K6510" s="0" t="n">
        <v>1013</v>
      </c>
      <c r="L6510" s="15" t="s">
        <v>93</v>
      </c>
      <c r="M6510" s="0" t="n">
        <v>6</v>
      </c>
      <c r="N6510" s="16" t="n">
        <f aca="false">I6510*K6510</f>
        <v>139794</v>
      </c>
      <c r="O6510" s="16" t="n">
        <f aca="false">I6510*(K6510-J6510)</f>
        <v>36018</v>
      </c>
      <c r="P6510" s="15" t="n">
        <f aca="false">K6510-J6510</f>
        <v>261</v>
      </c>
      <c r="Q6510" s="0" t="str">
        <f aca="false">IF(G6510=0,"Out of stock",IF(G6510&lt;H6510,"Understocked",IF(G6510&gt;Summary!$B$6*H6510,"Overstocked","Healthy")))</f>
        <v>Healthy</v>
      </c>
      <c r="R6510" s="0" t="str">
        <f aca="false">IF(I6510&gt;=Summary!$B$7,"Fast",IF(I6510&lt;Summary!$B$8,"Slow","Medium"))</f>
        <v>Medium</v>
      </c>
      <c r="S6510" s="15" t="n">
        <f aca="false">IF(M6510&gt;Summary!$B$5,1,0)</f>
        <v>0</v>
      </c>
      <c r="T6510" s="16" t="n">
        <f aca="false">IF(Q6510="Overstocked",(G6510-Summary!$B$6*H6510)*J6510,0)</f>
        <v>0</v>
      </c>
    </row>
    <row r="6511" customFormat="false" ht="15" hidden="false" customHeight="false" outlineLevel="0" collapsed="false">
      <c r="A6511" s="0" t="s">
        <v>6609</v>
      </c>
      <c r="B6511" s="0" t="s">
        <v>111</v>
      </c>
      <c r="C6511" s="0" t="s">
        <v>78</v>
      </c>
      <c r="D6511" s="0" t="s">
        <v>86</v>
      </c>
      <c r="E6511" s="14" t="n">
        <v>45615</v>
      </c>
      <c r="F6511" s="14" t="n">
        <v>45617</v>
      </c>
      <c r="G6511" s="0" t="n">
        <v>299</v>
      </c>
      <c r="H6511" s="0" t="n">
        <v>52</v>
      </c>
      <c r="I6511" s="0" t="n">
        <v>52</v>
      </c>
      <c r="J6511" s="0" t="n">
        <v>522</v>
      </c>
      <c r="K6511" s="0" t="n">
        <v>677</v>
      </c>
      <c r="L6511" s="15" t="s">
        <v>97</v>
      </c>
      <c r="M6511" s="0" t="n">
        <v>2</v>
      </c>
      <c r="N6511" s="16" t="n">
        <f aca="false">I6511*K6511</f>
        <v>35204</v>
      </c>
      <c r="O6511" s="16" t="n">
        <f aca="false">I6511*(K6511-J6511)</f>
        <v>8060</v>
      </c>
      <c r="P6511" s="15" t="n">
        <f aca="false">K6511-J6511</f>
        <v>155</v>
      </c>
      <c r="Q6511" s="0" t="str">
        <f aca="false">IF(G6511=0,"Out of stock",IF(G6511&lt;H6511,"Understocked",IF(G6511&gt;Summary!$B$6*H6511,"Overstocked","Healthy")))</f>
        <v>Overstocked</v>
      </c>
      <c r="R6511" s="0" t="str">
        <f aca="false">IF(I6511&gt;=Summary!$B$7,"Fast",IF(I6511&lt;Summary!$B$8,"Slow","Medium"))</f>
        <v>Slow</v>
      </c>
      <c r="S6511" s="15" t="n">
        <f aca="false">IF(M6511&gt;Summary!$B$5,1,0)</f>
        <v>0</v>
      </c>
      <c r="T6511" s="16" t="n">
        <f aca="false">IF(Q6511="Overstocked",(G6511-Summary!$B$6*H6511)*J6511,0)</f>
        <v>47502</v>
      </c>
    </row>
    <row r="6512" customFormat="false" ht="15" hidden="false" customHeight="false" outlineLevel="0" collapsed="false">
      <c r="A6512" s="0" t="s">
        <v>6610</v>
      </c>
      <c r="B6512" s="0" t="s">
        <v>95</v>
      </c>
      <c r="C6512" s="0" t="s">
        <v>96</v>
      </c>
      <c r="D6512" s="0" t="s">
        <v>90</v>
      </c>
      <c r="E6512" s="14" t="n">
        <v>45571</v>
      </c>
      <c r="F6512" s="14" t="n">
        <v>45574</v>
      </c>
      <c r="G6512" s="0" t="n">
        <v>26</v>
      </c>
      <c r="H6512" s="0" t="n">
        <v>86</v>
      </c>
      <c r="I6512" s="0" t="n">
        <v>136</v>
      </c>
      <c r="J6512" s="0" t="n">
        <v>1261</v>
      </c>
      <c r="K6512" s="0" t="n">
        <v>1652</v>
      </c>
      <c r="L6512" s="15" t="s">
        <v>93</v>
      </c>
      <c r="M6512" s="0" t="n">
        <v>3</v>
      </c>
      <c r="N6512" s="16" t="n">
        <f aca="false">I6512*K6512</f>
        <v>224672</v>
      </c>
      <c r="O6512" s="16" t="n">
        <f aca="false">I6512*(K6512-J6512)</f>
        <v>53176</v>
      </c>
      <c r="P6512" s="15" t="n">
        <f aca="false">K6512-J6512</f>
        <v>391</v>
      </c>
      <c r="Q6512" s="0" t="str">
        <f aca="false">IF(G6512=0,"Out of stock",IF(G6512&lt;H6512,"Understocked",IF(G6512&gt;Summary!$B$6*H6512,"Overstocked","Healthy")))</f>
        <v>Understocked</v>
      </c>
      <c r="R6512" s="0" t="str">
        <f aca="false">IF(I6512&gt;=Summary!$B$7,"Fast",IF(I6512&lt;Summary!$B$8,"Slow","Medium"))</f>
        <v>Medium</v>
      </c>
      <c r="S6512" s="15" t="n">
        <f aca="false">IF(M6512&gt;Summary!$B$5,1,0)</f>
        <v>0</v>
      </c>
      <c r="T6512" s="16" t="n">
        <f aca="false">IF(Q6512="Overstocked",(G6512-Summary!$B$6*H6512)*J6512,0)</f>
        <v>0</v>
      </c>
    </row>
    <row r="6513" customFormat="false" ht="15" hidden="false" customHeight="false" outlineLevel="0" collapsed="false">
      <c r="A6513" s="0" t="s">
        <v>6611</v>
      </c>
      <c r="B6513" s="0" t="s">
        <v>95</v>
      </c>
      <c r="C6513" s="0" t="s">
        <v>96</v>
      </c>
      <c r="D6513" s="0" t="s">
        <v>86</v>
      </c>
      <c r="E6513" s="14" t="n">
        <v>45564</v>
      </c>
      <c r="F6513" s="14" t="n">
        <v>45569</v>
      </c>
      <c r="G6513" s="0" t="n">
        <v>304</v>
      </c>
      <c r="H6513" s="0" t="n">
        <v>100</v>
      </c>
      <c r="I6513" s="0" t="n">
        <v>230</v>
      </c>
      <c r="J6513" s="0" t="n">
        <v>1540</v>
      </c>
      <c r="K6513" s="0" t="n">
        <v>1898</v>
      </c>
      <c r="L6513" s="15" t="s">
        <v>93</v>
      </c>
      <c r="M6513" s="0" t="n">
        <v>5</v>
      </c>
      <c r="N6513" s="16" t="n">
        <f aca="false">I6513*K6513</f>
        <v>436540</v>
      </c>
      <c r="O6513" s="16" t="n">
        <f aca="false">I6513*(K6513-J6513)</f>
        <v>82340</v>
      </c>
      <c r="P6513" s="15" t="n">
        <f aca="false">K6513-J6513</f>
        <v>358</v>
      </c>
      <c r="Q6513" s="0" t="str">
        <f aca="false">IF(G6513=0,"Out of stock",IF(G6513&lt;H6513,"Understocked",IF(G6513&gt;Summary!$B$6*H6513,"Overstocked","Healthy")))</f>
        <v>Healthy</v>
      </c>
      <c r="R6513" s="0" t="str">
        <f aca="false">IF(I6513&gt;=Summary!$B$7,"Fast",IF(I6513&lt;Summary!$B$8,"Slow","Medium"))</f>
        <v>Fast</v>
      </c>
      <c r="S6513" s="15" t="n">
        <f aca="false">IF(M6513&gt;Summary!$B$5,1,0)</f>
        <v>0</v>
      </c>
      <c r="T6513" s="16" t="n">
        <f aca="false">IF(Q6513="Overstocked",(G6513-Summary!$B$6*H6513)*J6513,0)</f>
        <v>0</v>
      </c>
    </row>
    <row r="6514" customFormat="false" ht="15" hidden="false" customHeight="false" outlineLevel="0" collapsed="false">
      <c r="A6514" s="0" t="s">
        <v>6612</v>
      </c>
      <c r="B6514" s="0" t="s">
        <v>115</v>
      </c>
      <c r="C6514" s="0" t="s">
        <v>85</v>
      </c>
      <c r="D6514" s="0" t="s">
        <v>86</v>
      </c>
      <c r="E6514" s="14" t="n">
        <v>45503</v>
      </c>
      <c r="F6514" s="14" t="n">
        <v>45510</v>
      </c>
      <c r="G6514" s="0" t="n">
        <v>75</v>
      </c>
      <c r="H6514" s="0" t="n">
        <v>132</v>
      </c>
      <c r="I6514" s="0" t="n">
        <v>235</v>
      </c>
      <c r="J6514" s="0" t="n">
        <v>1432</v>
      </c>
      <c r="K6514" s="0" t="n">
        <v>1710</v>
      </c>
      <c r="L6514" s="15" t="s">
        <v>82</v>
      </c>
      <c r="M6514" s="0" t="n">
        <v>7</v>
      </c>
      <c r="N6514" s="16" t="n">
        <f aca="false">I6514*K6514</f>
        <v>401850</v>
      </c>
      <c r="O6514" s="16" t="n">
        <f aca="false">I6514*(K6514-J6514)</f>
        <v>65330</v>
      </c>
      <c r="P6514" s="15" t="n">
        <f aca="false">K6514-J6514</f>
        <v>278</v>
      </c>
      <c r="Q6514" s="0" t="str">
        <f aca="false">IF(G6514=0,"Out of stock",IF(G6514&lt;H6514,"Understocked",IF(G6514&gt;Summary!$B$6*H6514,"Overstocked","Healthy")))</f>
        <v>Understocked</v>
      </c>
      <c r="R6514" s="0" t="str">
        <f aca="false">IF(I6514&gt;=Summary!$B$7,"Fast",IF(I6514&lt;Summary!$B$8,"Slow","Medium"))</f>
        <v>Fast</v>
      </c>
      <c r="S6514" s="15" t="n">
        <f aca="false">IF(M6514&gt;Summary!$B$5,1,0)</f>
        <v>0</v>
      </c>
      <c r="T6514" s="16" t="n">
        <f aca="false">IF(Q6514="Overstocked",(G6514-Summary!$B$6*H6514)*J6514,0)</f>
        <v>0</v>
      </c>
    </row>
    <row r="6515" customFormat="false" ht="15" hidden="false" customHeight="false" outlineLevel="0" collapsed="false">
      <c r="A6515" s="0" t="s">
        <v>6613</v>
      </c>
      <c r="B6515" s="0" t="s">
        <v>95</v>
      </c>
      <c r="C6515" s="0" t="s">
        <v>96</v>
      </c>
      <c r="D6515" s="0" t="s">
        <v>92</v>
      </c>
      <c r="E6515" s="14" t="n">
        <v>45279</v>
      </c>
      <c r="F6515" s="14" t="n">
        <v>45282</v>
      </c>
      <c r="G6515" s="0" t="n">
        <v>211</v>
      </c>
      <c r="H6515" s="0" t="n">
        <v>78</v>
      </c>
      <c r="I6515" s="0" t="n">
        <v>275</v>
      </c>
      <c r="J6515" s="0" t="n">
        <v>1689</v>
      </c>
      <c r="K6515" s="0" t="n">
        <v>1768</v>
      </c>
      <c r="L6515" s="15" t="s">
        <v>87</v>
      </c>
      <c r="M6515" s="0" t="n">
        <v>3</v>
      </c>
      <c r="N6515" s="16" t="n">
        <f aca="false">I6515*K6515</f>
        <v>486200</v>
      </c>
      <c r="O6515" s="16" t="n">
        <f aca="false">I6515*(K6515-J6515)</f>
        <v>21725</v>
      </c>
      <c r="P6515" s="15" t="n">
        <f aca="false">K6515-J6515</f>
        <v>79</v>
      </c>
      <c r="Q6515" s="0" t="str">
        <f aca="false">IF(G6515=0,"Out of stock",IF(G6515&lt;H6515,"Understocked",IF(G6515&gt;Summary!$B$6*H6515,"Overstocked","Healthy")))</f>
        <v>Healthy</v>
      </c>
      <c r="R6515" s="0" t="str">
        <f aca="false">IF(I6515&gt;=Summary!$B$7,"Fast",IF(I6515&lt;Summary!$B$8,"Slow","Medium"))</f>
        <v>Fast</v>
      </c>
      <c r="S6515" s="15" t="n">
        <f aca="false">IF(M6515&gt;Summary!$B$5,1,0)</f>
        <v>0</v>
      </c>
      <c r="T6515" s="16" t="n">
        <f aca="false">IF(Q6515="Overstocked",(G6515-Summary!$B$6*H6515)*J6515,0)</f>
        <v>0</v>
      </c>
    </row>
    <row r="6516" customFormat="false" ht="15" hidden="false" customHeight="false" outlineLevel="0" collapsed="false">
      <c r="A6516" s="0" t="s">
        <v>6614</v>
      </c>
      <c r="B6516" s="0" t="s">
        <v>89</v>
      </c>
      <c r="C6516" s="0" t="s">
        <v>96</v>
      </c>
      <c r="D6516" s="0" t="s">
        <v>102</v>
      </c>
      <c r="E6516" s="14" t="n">
        <v>45025</v>
      </c>
      <c r="F6516" s="14" t="n">
        <v>45032</v>
      </c>
      <c r="G6516" s="0" t="n">
        <v>84</v>
      </c>
      <c r="H6516" s="0" t="n">
        <v>125</v>
      </c>
      <c r="I6516" s="0" t="n">
        <v>247</v>
      </c>
      <c r="J6516" s="0" t="n">
        <v>1768</v>
      </c>
      <c r="K6516" s="0" t="n">
        <v>1963</v>
      </c>
      <c r="L6516" s="15" t="s">
        <v>87</v>
      </c>
      <c r="M6516" s="0" t="n">
        <v>7</v>
      </c>
      <c r="N6516" s="16" t="n">
        <f aca="false">I6516*K6516</f>
        <v>484861</v>
      </c>
      <c r="O6516" s="16" t="n">
        <f aca="false">I6516*(K6516-J6516)</f>
        <v>48165</v>
      </c>
      <c r="P6516" s="15" t="n">
        <f aca="false">K6516-J6516</f>
        <v>195</v>
      </c>
      <c r="Q6516" s="0" t="str">
        <f aca="false">IF(G6516=0,"Out of stock",IF(G6516&lt;H6516,"Understocked",IF(G6516&gt;Summary!$B$6*H6516,"Overstocked","Healthy")))</f>
        <v>Understocked</v>
      </c>
      <c r="R6516" s="0" t="str">
        <f aca="false">IF(I6516&gt;=Summary!$B$7,"Fast",IF(I6516&lt;Summary!$B$8,"Slow","Medium"))</f>
        <v>Fast</v>
      </c>
      <c r="S6516" s="15" t="n">
        <f aca="false">IF(M6516&gt;Summary!$B$5,1,0)</f>
        <v>0</v>
      </c>
      <c r="T6516" s="16" t="n">
        <f aca="false">IF(Q6516="Overstocked",(G6516-Summary!$B$6*H6516)*J6516,0)</f>
        <v>0</v>
      </c>
    </row>
    <row r="6517" customFormat="false" ht="15" hidden="false" customHeight="false" outlineLevel="0" collapsed="false">
      <c r="A6517" s="0" t="s">
        <v>6615</v>
      </c>
      <c r="B6517" s="0" t="s">
        <v>107</v>
      </c>
      <c r="C6517" s="0" t="s">
        <v>104</v>
      </c>
      <c r="D6517" s="0" t="s">
        <v>79</v>
      </c>
      <c r="E6517" s="14" t="n">
        <v>45092</v>
      </c>
      <c r="F6517" s="14" t="n">
        <v>45099</v>
      </c>
      <c r="G6517" s="0" t="n">
        <v>35</v>
      </c>
      <c r="H6517" s="0" t="n">
        <v>131</v>
      </c>
      <c r="I6517" s="0" t="n">
        <v>155</v>
      </c>
      <c r="J6517" s="0" t="n">
        <v>497</v>
      </c>
      <c r="K6517" s="0" t="n">
        <v>755</v>
      </c>
      <c r="L6517" s="15" t="s">
        <v>87</v>
      </c>
      <c r="M6517" s="0" t="n">
        <v>7</v>
      </c>
      <c r="N6517" s="16" t="n">
        <f aca="false">I6517*K6517</f>
        <v>117025</v>
      </c>
      <c r="O6517" s="16" t="n">
        <f aca="false">I6517*(K6517-J6517)</f>
        <v>39990</v>
      </c>
      <c r="P6517" s="15" t="n">
        <f aca="false">K6517-J6517</f>
        <v>258</v>
      </c>
      <c r="Q6517" s="0" t="str">
        <f aca="false">IF(G6517=0,"Out of stock",IF(G6517&lt;H6517,"Understocked",IF(G6517&gt;Summary!$B$6*H6517,"Overstocked","Healthy")))</f>
        <v>Understocked</v>
      </c>
      <c r="R6517" s="0" t="str">
        <f aca="false">IF(I6517&gt;=Summary!$B$7,"Fast",IF(I6517&lt;Summary!$B$8,"Slow","Medium"))</f>
        <v>Medium</v>
      </c>
      <c r="S6517" s="15" t="n">
        <f aca="false">IF(M6517&gt;Summary!$B$5,1,0)</f>
        <v>0</v>
      </c>
      <c r="T6517" s="16" t="n">
        <f aca="false">IF(Q6517="Overstocked",(G6517-Summary!$B$6*H6517)*J6517,0)</f>
        <v>0</v>
      </c>
    </row>
    <row r="6518" customFormat="false" ht="15" hidden="false" customHeight="false" outlineLevel="0" collapsed="false">
      <c r="A6518" s="0" t="s">
        <v>6616</v>
      </c>
      <c r="B6518" s="0" t="s">
        <v>89</v>
      </c>
      <c r="C6518" s="0" t="s">
        <v>85</v>
      </c>
      <c r="D6518" s="0" t="s">
        <v>86</v>
      </c>
      <c r="E6518" s="14" t="n">
        <v>45453</v>
      </c>
      <c r="F6518" s="14" t="n">
        <v>45462</v>
      </c>
      <c r="G6518" s="0" t="n">
        <v>85</v>
      </c>
      <c r="H6518" s="0" t="n">
        <v>138</v>
      </c>
      <c r="I6518" s="0" t="n">
        <v>281</v>
      </c>
      <c r="J6518" s="0" t="n">
        <v>991</v>
      </c>
      <c r="K6518" s="0" t="n">
        <v>1150</v>
      </c>
      <c r="L6518" s="15" t="s">
        <v>80</v>
      </c>
      <c r="M6518" s="0" t="n">
        <v>9</v>
      </c>
      <c r="N6518" s="16" t="n">
        <f aca="false">I6518*K6518</f>
        <v>323150</v>
      </c>
      <c r="O6518" s="16" t="n">
        <f aca="false">I6518*(K6518-J6518)</f>
        <v>44679</v>
      </c>
      <c r="P6518" s="15" t="n">
        <f aca="false">K6518-J6518</f>
        <v>159</v>
      </c>
      <c r="Q6518" s="0" t="str">
        <f aca="false">IF(G6518=0,"Out of stock",IF(G6518&lt;H6518,"Understocked",IF(G6518&gt;Summary!$B$6*H6518,"Overstocked","Healthy")))</f>
        <v>Understocked</v>
      </c>
      <c r="R6518" s="0" t="str">
        <f aca="false">IF(I6518&gt;=Summary!$B$7,"Fast",IF(I6518&lt;Summary!$B$8,"Slow","Medium"))</f>
        <v>Fast</v>
      </c>
      <c r="S6518" s="15" t="n">
        <f aca="false">IF(M6518&gt;Summary!$B$5,1,0)</f>
        <v>1</v>
      </c>
      <c r="T6518" s="16" t="n">
        <f aca="false">IF(Q6518="Overstocked",(G6518-Summary!$B$6*H6518)*J6518,0)</f>
        <v>0</v>
      </c>
    </row>
    <row r="6519" customFormat="false" ht="15" hidden="false" customHeight="false" outlineLevel="0" collapsed="false">
      <c r="A6519" s="0" t="s">
        <v>6617</v>
      </c>
      <c r="B6519" s="0" t="s">
        <v>123</v>
      </c>
      <c r="C6519" s="0" t="s">
        <v>85</v>
      </c>
      <c r="D6519" s="0" t="s">
        <v>90</v>
      </c>
      <c r="E6519" s="14" t="n">
        <v>45186</v>
      </c>
      <c r="F6519" s="14" t="n">
        <v>45193</v>
      </c>
      <c r="G6519" s="0" t="n">
        <v>258</v>
      </c>
      <c r="H6519" s="0" t="n">
        <v>118</v>
      </c>
      <c r="I6519" s="0" t="n">
        <v>148</v>
      </c>
      <c r="J6519" s="0" t="n">
        <v>1914</v>
      </c>
      <c r="K6519" s="0" t="n">
        <v>1982</v>
      </c>
      <c r="L6519" s="15" t="s">
        <v>97</v>
      </c>
      <c r="M6519" s="0" t="n">
        <v>7</v>
      </c>
      <c r="N6519" s="16" t="n">
        <f aca="false">I6519*K6519</f>
        <v>293336</v>
      </c>
      <c r="O6519" s="16" t="n">
        <f aca="false">I6519*(K6519-J6519)</f>
        <v>10064</v>
      </c>
      <c r="P6519" s="15" t="n">
        <f aca="false">K6519-J6519</f>
        <v>68</v>
      </c>
      <c r="Q6519" s="0" t="str">
        <f aca="false">IF(G6519=0,"Out of stock",IF(G6519&lt;H6519,"Understocked",IF(G6519&gt;Summary!$B$6*H6519,"Overstocked","Healthy")))</f>
        <v>Healthy</v>
      </c>
      <c r="R6519" s="0" t="str">
        <f aca="false">IF(I6519&gt;=Summary!$B$7,"Fast",IF(I6519&lt;Summary!$B$8,"Slow","Medium"))</f>
        <v>Medium</v>
      </c>
      <c r="S6519" s="15" t="n">
        <f aca="false">IF(M6519&gt;Summary!$B$5,1,0)</f>
        <v>0</v>
      </c>
      <c r="T6519" s="16" t="n">
        <f aca="false">IF(Q6519="Overstocked",(G6519-Summary!$B$6*H6519)*J6519,0)</f>
        <v>0</v>
      </c>
    </row>
    <row r="6520" customFormat="false" ht="15" hidden="false" customHeight="false" outlineLevel="0" collapsed="false">
      <c r="A6520" s="0" t="s">
        <v>6618</v>
      </c>
      <c r="B6520" s="0" t="s">
        <v>95</v>
      </c>
      <c r="C6520" s="0" t="s">
        <v>104</v>
      </c>
      <c r="D6520" s="0" t="s">
        <v>86</v>
      </c>
      <c r="E6520" s="14" t="n">
        <v>45537</v>
      </c>
      <c r="F6520" s="14" t="n">
        <v>45546</v>
      </c>
      <c r="G6520" s="0" t="n">
        <v>346</v>
      </c>
      <c r="H6520" s="0" t="n">
        <v>92</v>
      </c>
      <c r="I6520" s="0" t="n">
        <v>179</v>
      </c>
      <c r="J6520" s="0" t="n">
        <v>996</v>
      </c>
      <c r="K6520" s="0" t="n">
        <v>1091</v>
      </c>
      <c r="L6520" s="15" t="s">
        <v>80</v>
      </c>
      <c r="M6520" s="0" t="n">
        <v>9</v>
      </c>
      <c r="N6520" s="16" t="n">
        <f aca="false">I6520*K6520</f>
        <v>195289</v>
      </c>
      <c r="O6520" s="16" t="n">
        <f aca="false">I6520*(K6520-J6520)</f>
        <v>17005</v>
      </c>
      <c r="P6520" s="15" t="n">
        <f aca="false">K6520-J6520</f>
        <v>95</v>
      </c>
      <c r="Q6520" s="0" t="str">
        <f aca="false">IF(G6520=0,"Out of stock",IF(G6520&lt;H6520,"Understocked",IF(G6520&gt;Summary!$B$6*H6520,"Overstocked","Healthy")))</f>
        <v>Healthy</v>
      </c>
      <c r="R6520" s="0" t="str">
        <f aca="false">IF(I6520&gt;=Summary!$B$7,"Fast",IF(I6520&lt;Summary!$B$8,"Slow","Medium"))</f>
        <v>Medium</v>
      </c>
      <c r="S6520" s="15" t="n">
        <f aca="false">IF(M6520&gt;Summary!$B$5,1,0)</f>
        <v>1</v>
      </c>
      <c r="T6520" s="16" t="n">
        <f aca="false">IF(Q6520="Overstocked",(G6520-Summary!$B$6*H6520)*J6520,0)</f>
        <v>0</v>
      </c>
    </row>
    <row r="6521" customFormat="false" ht="15" hidden="false" customHeight="false" outlineLevel="0" collapsed="false">
      <c r="A6521" s="0" t="s">
        <v>6619</v>
      </c>
      <c r="B6521" s="0" t="s">
        <v>89</v>
      </c>
      <c r="C6521" s="0" t="s">
        <v>104</v>
      </c>
      <c r="D6521" s="0" t="s">
        <v>90</v>
      </c>
      <c r="E6521" s="14" t="n">
        <v>45610</v>
      </c>
      <c r="F6521" s="14" t="n">
        <v>45620</v>
      </c>
      <c r="G6521" s="0" t="n">
        <v>274</v>
      </c>
      <c r="H6521" s="0" t="n">
        <v>127</v>
      </c>
      <c r="I6521" s="0" t="n">
        <v>41</v>
      </c>
      <c r="J6521" s="0" t="n">
        <v>718</v>
      </c>
      <c r="K6521" s="0" t="n">
        <v>1111</v>
      </c>
      <c r="L6521" s="15" t="s">
        <v>80</v>
      </c>
      <c r="M6521" s="0" t="n">
        <v>10</v>
      </c>
      <c r="N6521" s="16" t="n">
        <f aca="false">I6521*K6521</f>
        <v>45551</v>
      </c>
      <c r="O6521" s="16" t="n">
        <f aca="false">I6521*(K6521-J6521)</f>
        <v>16113</v>
      </c>
      <c r="P6521" s="15" t="n">
        <f aca="false">K6521-J6521</f>
        <v>393</v>
      </c>
      <c r="Q6521" s="0" t="str">
        <f aca="false">IF(G6521=0,"Out of stock",IF(G6521&lt;H6521,"Understocked",IF(G6521&gt;Summary!$B$6*H6521,"Overstocked","Healthy")))</f>
        <v>Healthy</v>
      </c>
      <c r="R6521" s="0" t="str">
        <f aca="false">IF(I6521&gt;=Summary!$B$7,"Fast",IF(I6521&lt;Summary!$B$8,"Slow","Medium"))</f>
        <v>Slow</v>
      </c>
      <c r="S6521" s="15" t="n">
        <f aca="false">IF(M6521&gt;Summary!$B$5,1,0)</f>
        <v>1</v>
      </c>
      <c r="T6521" s="16" t="n">
        <f aca="false">IF(Q6521="Overstocked",(G6521-Summary!$B$6*H6521)*J6521,0)</f>
        <v>0</v>
      </c>
    </row>
    <row r="6522" customFormat="false" ht="15" hidden="false" customHeight="false" outlineLevel="0" collapsed="false">
      <c r="A6522" s="0" t="s">
        <v>6620</v>
      </c>
      <c r="B6522" s="0" t="s">
        <v>77</v>
      </c>
      <c r="C6522" s="0" t="s">
        <v>96</v>
      </c>
      <c r="D6522" s="0" t="s">
        <v>102</v>
      </c>
      <c r="E6522" s="14" t="n">
        <v>45180</v>
      </c>
      <c r="F6522" s="14" t="n">
        <v>45185</v>
      </c>
      <c r="G6522" s="0" t="n">
        <v>462</v>
      </c>
      <c r="H6522" s="0" t="n">
        <v>60</v>
      </c>
      <c r="I6522" s="0" t="n">
        <v>132</v>
      </c>
      <c r="J6522" s="0" t="n">
        <v>1235</v>
      </c>
      <c r="K6522" s="0" t="n">
        <v>1300</v>
      </c>
      <c r="L6522" s="15" t="s">
        <v>82</v>
      </c>
      <c r="M6522" s="0" t="n">
        <v>5</v>
      </c>
      <c r="N6522" s="16" t="n">
        <f aca="false">I6522*K6522</f>
        <v>171600</v>
      </c>
      <c r="O6522" s="16" t="n">
        <f aca="false">I6522*(K6522-J6522)</f>
        <v>8580</v>
      </c>
      <c r="P6522" s="15" t="n">
        <f aca="false">K6522-J6522</f>
        <v>65</v>
      </c>
      <c r="Q6522" s="0" t="str">
        <f aca="false">IF(G6522=0,"Out of stock",IF(G6522&lt;H6522,"Understocked",IF(G6522&gt;Summary!$B$6*H6522,"Overstocked","Healthy")))</f>
        <v>Overstocked</v>
      </c>
      <c r="R6522" s="0" t="str">
        <f aca="false">IF(I6522&gt;=Summary!$B$7,"Fast",IF(I6522&lt;Summary!$B$8,"Slow","Medium"))</f>
        <v>Medium</v>
      </c>
      <c r="S6522" s="15" t="n">
        <f aca="false">IF(M6522&gt;Summary!$B$5,1,0)</f>
        <v>0</v>
      </c>
      <c r="T6522" s="16" t="n">
        <f aca="false">IF(Q6522="Overstocked",(G6522-Summary!$B$6*H6522)*J6522,0)</f>
        <v>274170</v>
      </c>
    </row>
    <row r="6523" customFormat="false" ht="15" hidden="false" customHeight="false" outlineLevel="0" collapsed="false">
      <c r="A6523" s="0" t="s">
        <v>6621</v>
      </c>
      <c r="B6523" s="0" t="s">
        <v>84</v>
      </c>
      <c r="C6523" s="0" t="s">
        <v>96</v>
      </c>
      <c r="D6523" s="0" t="s">
        <v>79</v>
      </c>
      <c r="E6523" s="14" t="n">
        <v>45058</v>
      </c>
      <c r="F6523" s="14" t="n">
        <v>45067</v>
      </c>
      <c r="G6523" s="0" t="n">
        <v>145</v>
      </c>
      <c r="H6523" s="0" t="n">
        <v>132</v>
      </c>
      <c r="I6523" s="0" t="n">
        <v>209</v>
      </c>
      <c r="J6523" s="0" t="n">
        <v>1138</v>
      </c>
      <c r="K6523" s="0" t="n">
        <v>1575</v>
      </c>
      <c r="L6523" s="15" t="s">
        <v>93</v>
      </c>
      <c r="M6523" s="0" t="n">
        <v>9</v>
      </c>
      <c r="N6523" s="16" t="n">
        <f aca="false">I6523*K6523</f>
        <v>329175</v>
      </c>
      <c r="O6523" s="16" t="n">
        <f aca="false">I6523*(K6523-J6523)</f>
        <v>91333</v>
      </c>
      <c r="P6523" s="15" t="n">
        <f aca="false">K6523-J6523</f>
        <v>437</v>
      </c>
      <c r="Q6523" s="0" t="str">
        <f aca="false">IF(G6523=0,"Out of stock",IF(G6523&lt;H6523,"Understocked",IF(G6523&gt;Summary!$B$6*H6523,"Overstocked","Healthy")))</f>
        <v>Healthy</v>
      </c>
      <c r="R6523" s="0" t="str">
        <f aca="false">IF(I6523&gt;=Summary!$B$7,"Fast",IF(I6523&lt;Summary!$B$8,"Slow","Medium"))</f>
        <v>Fast</v>
      </c>
      <c r="S6523" s="15" t="n">
        <f aca="false">IF(M6523&gt;Summary!$B$5,1,0)</f>
        <v>1</v>
      </c>
      <c r="T6523" s="16" t="n">
        <f aca="false">IF(Q6523="Overstocked",(G6523-Summary!$B$6*H6523)*J6523,0)</f>
        <v>0</v>
      </c>
    </row>
    <row r="6524" customFormat="false" ht="15" hidden="false" customHeight="false" outlineLevel="0" collapsed="false">
      <c r="A6524" s="0" t="s">
        <v>6622</v>
      </c>
      <c r="B6524" s="0" t="s">
        <v>111</v>
      </c>
      <c r="C6524" s="0" t="s">
        <v>78</v>
      </c>
      <c r="D6524" s="0" t="s">
        <v>86</v>
      </c>
      <c r="E6524" s="14" t="n">
        <v>45236</v>
      </c>
      <c r="F6524" s="14" t="n">
        <v>45243</v>
      </c>
      <c r="G6524" s="0" t="n">
        <v>169</v>
      </c>
      <c r="H6524" s="0" t="n">
        <v>130</v>
      </c>
      <c r="I6524" s="0" t="n">
        <v>199</v>
      </c>
      <c r="J6524" s="0" t="n">
        <v>914</v>
      </c>
      <c r="K6524" s="0" t="n">
        <v>981</v>
      </c>
      <c r="L6524" s="15" t="s">
        <v>93</v>
      </c>
      <c r="M6524" s="0" t="n">
        <v>7</v>
      </c>
      <c r="N6524" s="16" t="n">
        <f aca="false">I6524*K6524</f>
        <v>195219</v>
      </c>
      <c r="O6524" s="16" t="n">
        <f aca="false">I6524*(K6524-J6524)</f>
        <v>13333</v>
      </c>
      <c r="P6524" s="15" t="n">
        <f aca="false">K6524-J6524</f>
        <v>67</v>
      </c>
      <c r="Q6524" s="0" t="str">
        <f aca="false">IF(G6524=0,"Out of stock",IF(G6524&lt;H6524,"Understocked",IF(G6524&gt;Summary!$B$6*H6524,"Overstocked","Healthy")))</f>
        <v>Healthy</v>
      </c>
      <c r="R6524" s="0" t="str">
        <f aca="false">IF(I6524&gt;=Summary!$B$7,"Fast",IF(I6524&lt;Summary!$B$8,"Slow","Medium"))</f>
        <v>Medium</v>
      </c>
      <c r="S6524" s="15" t="n">
        <f aca="false">IF(M6524&gt;Summary!$B$5,1,0)</f>
        <v>0</v>
      </c>
      <c r="T6524" s="16" t="n">
        <f aca="false">IF(Q6524="Overstocked",(G6524-Summary!$B$6*H6524)*J6524,0)</f>
        <v>0</v>
      </c>
    </row>
    <row r="6525" customFormat="false" ht="15" hidden="false" customHeight="false" outlineLevel="0" collapsed="false">
      <c r="A6525" s="0" t="s">
        <v>6623</v>
      </c>
      <c r="B6525" s="0" t="s">
        <v>95</v>
      </c>
      <c r="C6525" s="0" t="s">
        <v>96</v>
      </c>
      <c r="D6525" s="0" t="s">
        <v>92</v>
      </c>
      <c r="E6525" s="14" t="n">
        <v>45340</v>
      </c>
      <c r="F6525" s="14" t="n">
        <v>45344</v>
      </c>
      <c r="G6525" s="0" t="n">
        <v>392</v>
      </c>
      <c r="H6525" s="0" t="n">
        <v>100</v>
      </c>
      <c r="I6525" s="0" t="n">
        <v>19</v>
      </c>
      <c r="J6525" s="0" t="n">
        <v>974</v>
      </c>
      <c r="K6525" s="0" t="n">
        <v>1354</v>
      </c>
      <c r="L6525" s="15" t="s">
        <v>97</v>
      </c>
      <c r="M6525" s="0" t="n">
        <v>4</v>
      </c>
      <c r="N6525" s="16" t="n">
        <f aca="false">I6525*K6525</f>
        <v>25726</v>
      </c>
      <c r="O6525" s="16" t="n">
        <f aca="false">I6525*(K6525-J6525)</f>
        <v>7220</v>
      </c>
      <c r="P6525" s="15" t="n">
        <f aca="false">K6525-J6525</f>
        <v>380</v>
      </c>
      <c r="Q6525" s="0" t="str">
        <f aca="false">IF(G6525=0,"Out of stock",IF(G6525&lt;H6525,"Understocked",IF(G6525&gt;Summary!$B$6*H6525,"Overstocked","Healthy")))</f>
        <v>Healthy</v>
      </c>
      <c r="R6525" s="0" t="str">
        <f aca="false">IF(I6525&gt;=Summary!$B$7,"Fast",IF(I6525&lt;Summary!$B$8,"Slow","Medium"))</f>
        <v>Slow</v>
      </c>
      <c r="S6525" s="15" t="n">
        <f aca="false">IF(M6525&gt;Summary!$B$5,1,0)</f>
        <v>0</v>
      </c>
      <c r="T6525" s="16" t="n">
        <f aca="false">IF(Q6525="Overstocked",(G6525-Summary!$B$6*H6525)*J6525,0)</f>
        <v>0</v>
      </c>
    </row>
    <row r="6526" customFormat="false" ht="15" hidden="false" customHeight="false" outlineLevel="0" collapsed="false">
      <c r="A6526" s="0" t="s">
        <v>6624</v>
      </c>
      <c r="B6526" s="0" t="s">
        <v>84</v>
      </c>
      <c r="C6526" s="0" t="s">
        <v>96</v>
      </c>
      <c r="D6526" s="0" t="s">
        <v>92</v>
      </c>
      <c r="E6526" s="14" t="n">
        <v>45240</v>
      </c>
      <c r="F6526" s="14" t="n">
        <v>45241</v>
      </c>
      <c r="G6526" s="0" t="n">
        <v>406</v>
      </c>
      <c r="H6526" s="0" t="n">
        <v>82</v>
      </c>
      <c r="I6526" s="0" t="n">
        <v>224</v>
      </c>
      <c r="J6526" s="0" t="n">
        <v>588</v>
      </c>
      <c r="K6526" s="0" t="n">
        <v>944</v>
      </c>
      <c r="L6526" s="15" t="s">
        <v>97</v>
      </c>
      <c r="M6526" s="0" t="n">
        <v>1</v>
      </c>
      <c r="N6526" s="16" t="n">
        <f aca="false">I6526*K6526</f>
        <v>211456</v>
      </c>
      <c r="O6526" s="16" t="n">
        <f aca="false">I6526*(K6526-J6526)</f>
        <v>79744</v>
      </c>
      <c r="P6526" s="15" t="n">
        <f aca="false">K6526-J6526</f>
        <v>356</v>
      </c>
      <c r="Q6526" s="0" t="str">
        <f aca="false">IF(G6526=0,"Out of stock",IF(G6526&lt;H6526,"Understocked",IF(G6526&gt;Summary!$B$6*H6526,"Overstocked","Healthy")))</f>
        <v>Overstocked</v>
      </c>
      <c r="R6526" s="0" t="str">
        <f aca="false">IF(I6526&gt;=Summary!$B$7,"Fast",IF(I6526&lt;Summary!$B$8,"Slow","Medium"))</f>
        <v>Fast</v>
      </c>
      <c r="S6526" s="15" t="n">
        <f aca="false">IF(M6526&gt;Summary!$B$5,1,0)</f>
        <v>0</v>
      </c>
      <c r="T6526" s="16" t="n">
        <f aca="false">IF(Q6526="Overstocked",(G6526-Summary!$B$6*H6526)*J6526,0)</f>
        <v>45864</v>
      </c>
    </row>
    <row r="6527" customFormat="false" ht="15" hidden="false" customHeight="false" outlineLevel="0" collapsed="false">
      <c r="A6527" s="0" t="s">
        <v>6625</v>
      </c>
      <c r="B6527" s="0" t="s">
        <v>123</v>
      </c>
      <c r="C6527" s="0" t="s">
        <v>78</v>
      </c>
      <c r="D6527" s="0" t="s">
        <v>102</v>
      </c>
      <c r="E6527" s="14" t="n">
        <v>45594</v>
      </c>
      <c r="F6527" s="14" t="n">
        <v>45604</v>
      </c>
      <c r="G6527" s="0" t="n">
        <v>471</v>
      </c>
      <c r="H6527" s="0" t="n">
        <v>101</v>
      </c>
      <c r="I6527" s="0" t="n">
        <v>260</v>
      </c>
      <c r="J6527" s="0" t="n">
        <v>234</v>
      </c>
      <c r="K6527" s="0" t="n">
        <v>521</v>
      </c>
      <c r="L6527" s="15" t="s">
        <v>80</v>
      </c>
      <c r="M6527" s="0" t="n">
        <v>10</v>
      </c>
      <c r="N6527" s="16" t="n">
        <f aca="false">I6527*K6527</f>
        <v>135460</v>
      </c>
      <c r="O6527" s="16" t="n">
        <f aca="false">I6527*(K6527-J6527)</f>
        <v>74620</v>
      </c>
      <c r="P6527" s="15" t="n">
        <f aca="false">K6527-J6527</f>
        <v>287</v>
      </c>
      <c r="Q6527" s="0" t="str">
        <f aca="false">IF(G6527=0,"Out of stock",IF(G6527&lt;H6527,"Understocked",IF(G6527&gt;Summary!$B$6*H6527,"Overstocked","Healthy")))</f>
        <v>Overstocked</v>
      </c>
      <c r="R6527" s="0" t="str">
        <f aca="false">IF(I6527&gt;=Summary!$B$7,"Fast",IF(I6527&lt;Summary!$B$8,"Slow","Medium"))</f>
        <v>Fast</v>
      </c>
      <c r="S6527" s="15" t="n">
        <f aca="false">IF(M6527&gt;Summary!$B$5,1,0)</f>
        <v>1</v>
      </c>
      <c r="T6527" s="16" t="n">
        <f aca="false">IF(Q6527="Overstocked",(G6527-Summary!$B$6*H6527)*J6527,0)</f>
        <v>15678</v>
      </c>
    </row>
    <row r="6528" customFormat="false" ht="15" hidden="false" customHeight="false" outlineLevel="0" collapsed="false">
      <c r="A6528" s="0" t="s">
        <v>6626</v>
      </c>
      <c r="B6528" s="0" t="s">
        <v>101</v>
      </c>
      <c r="C6528" s="0" t="s">
        <v>85</v>
      </c>
      <c r="D6528" s="0" t="s">
        <v>86</v>
      </c>
      <c r="E6528" s="14" t="n">
        <v>44990</v>
      </c>
      <c r="F6528" s="14" t="n">
        <v>44999</v>
      </c>
      <c r="G6528" s="0" t="n">
        <v>331</v>
      </c>
      <c r="H6528" s="0" t="n">
        <v>142</v>
      </c>
      <c r="I6528" s="0" t="n">
        <v>107</v>
      </c>
      <c r="J6528" s="0" t="n">
        <v>1196</v>
      </c>
      <c r="K6528" s="0" t="n">
        <v>1543</v>
      </c>
      <c r="L6528" s="15" t="s">
        <v>93</v>
      </c>
      <c r="M6528" s="0" t="n">
        <v>9</v>
      </c>
      <c r="N6528" s="16" t="n">
        <f aca="false">I6528*K6528</f>
        <v>165101</v>
      </c>
      <c r="O6528" s="16" t="n">
        <f aca="false">I6528*(K6528-J6528)</f>
        <v>37129</v>
      </c>
      <c r="P6528" s="15" t="n">
        <f aca="false">K6528-J6528</f>
        <v>347</v>
      </c>
      <c r="Q6528" s="0" t="str">
        <f aca="false">IF(G6528=0,"Out of stock",IF(G6528&lt;H6528,"Understocked",IF(G6528&gt;Summary!$B$6*H6528,"Overstocked","Healthy")))</f>
        <v>Healthy</v>
      </c>
      <c r="R6528" s="0" t="str">
        <f aca="false">IF(I6528&gt;=Summary!$B$7,"Fast",IF(I6528&lt;Summary!$B$8,"Slow","Medium"))</f>
        <v>Medium</v>
      </c>
      <c r="S6528" s="15" t="n">
        <f aca="false">IF(M6528&gt;Summary!$B$5,1,0)</f>
        <v>1</v>
      </c>
      <c r="T6528" s="16" t="n">
        <f aca="false">IF(Q6528="Overstocked",(G6528-Summary!$B$6*H6528)*J6528,0)</f>
        <v>0</v>
      </c>
    </row>
    <row r="6529" customFormat="false" ht="15" hidden="false" customHeight="false" outlineLevel="0" collapsed="false">
      <c r="A6529" s="0" t="s">
        <v>6627</v>
      </c>
      <c r="B6529" s="0" t="s">
        <v>84</v>
      </c>
      <c r="C6529" s="0" t="s">
        <v>104</v>
      </c>
      <c r="D6529" s="0" t="s">
        <v>79</v>
      </c>
      <c r="E6529" s="14" t="n">
        <v>45240</v>
      </c>
      <c r="F6529" s="14" t="n">
        <v>45244</v>
      </c>
      <c r="G6529" s="0" t="n">
        <v>406</v>
      </c>
      <c r="H6529" s="0" t="n">
        <v>69</v>
      </c>
      <c r="I6529" s="0" t="n">
        <v>295</v>
      </c>
      <c r="J6529" s="0" t="n">
        <v>1885</v>
      </c>
      <c r="K6529" s="0" t="n">
        <v>2019</v>
      </c>
      <c r="L6529" s="15" t="s">
        <v>93</v>
      </c>
      <c r="M6529" s="0" t="n">
        <v>4</v>
      </c>
      <c r="N6529" s="16" t="n">
        <f aca="false">I6529*K6529</f>
        <v>595605</v>
      </c>
      <c r="O6529" s="16" t="n">
        <f aca="false">I6529*(K6529-J6529)</f>
        <v>39530</v>
      </c>
      <c r="P6529" s="15" t="n">
        <f aca="false">K6529-J6529</f>
        <v>134</v>
      </c>
      <c r="Q6529" s="0" t="str">
        <f aca="false">IF(G6529=0,"Out of stock",IF(G6529&lt;H6529,"Understocked",IF(G6529&gt;Summary!$B$6*H6529,"Overstocked","Healthy")))</f>
        <v>Overstocked</v>
      </c>
      <c r="R6529" s="0" t="str">
        <f aca="false">IF(I6529&gt;=Summary!$B$7,"Fast",IF(I6529&lt;Summary!$B$8,"Slow","Medium"))</f>
        <v>Fast</v>
      </c>
      <c r="S6529" s="15" t="n">
        <f aca="false">IF(M6529&gt;Summary!$B$5,1,0)</f>
        <v>0</v>
      </c>
      <c r="T6529" s="16" t="n">
        <f aca="false">IF(Q6529="Overstocked",(G6529-Summary!$B$6*H6529)*J6529,0)</f>
        <v>245050</v>
      </c>
    </row>
    <row r="6530" customFormat="false" ht="15" hidden="false" customHeight="false" outlineLevel="0" collapsed="false">
      <c r="A6530" s="0" t="s">
        <v>6628</v>
      </c>
      <c r="B6530" s="0" t="s">
        <v>115</v>
      </c>
      <c r="C6530" s="0" t="s">
        <v>78</v>
      </c>
      <c r="D6530" s="0" t="s">
        <v>92</v>
      </c>
      <c r="E6530" s="14" t="n">
        <v>45617</v>
      </c>
      <c r="F6530" s="14" t="n">
        <v>45623</v>
      </c>
      <c r="G6530" s="0" t="n">
        <v>69</v>
      </c>
      <c r="H6530" s="0" t="n">
        <v>147</v>
      </c>
      <c r="I6530" s="0" t="n">
        <v>33</v>
      </c>
      <c r="J6530" s="0" t="n">
        <v>1568</v>
      </c>
      <c r="K6530" s="0" t="n">
        <v>1988</v>
      </c>
      <c r="L6530" s="15" t="s">
        <v>93</v>
      </c>
      <c r="M6530" s="0" t="n">
        <v>6</v>
      </c>
      <c r="N6530" s="16" t="n">
        <f aca="false">I6530*K6530</f>
        <v>65604</v>
      </c>
      <c r="O6530" s="16" t="n">
        <f aca="false">I6530*(K6530-J6530)</f>
        <v>13860</v>
      </c>
      <c r="P6530" s="15" t="n">
        <f aca="false">K6530-J6530</f>
        <v>420</v>
      </c>
      <c r="Q6530" s="0" t="str">
        <f aca="false">IF(G6530=0,"Out of stock",IF(G6530&lt;H6530,"Understocked",IF(G6530&gt;Summary!$B$6*H6530,"Overstocked","Healthy")))</f>
        <v>Understocked</v>
      </c>
      <c r="R6530" s="0" t="str">
        <f aca="false">IF(I6530&gt;=Summary!$B$7,"Fast",IF(I6530&lt;Summary!$B$8,"Slow","Medium"))</f>
        <v>Slow</v>
      </c>
      <c r="S6530" s="15" t="n">
        <f aca="false">IF(M6530&gt;Summary!$B$5,1,0)</f>
        <v>0</v>
      </c>
      <c r="T6530" s="16" t="n">
        <f aca="false">IF(Q6530="Overstocked",(G6530-Summary!$B$6*H6530)*J6530,0)</f>
        <v>0</v>
      </c>
    </row>
    <row r="6531" customFormat="false" ht="15" hidden="false" customHeight="false" outlineLevel="0" collapsed="false">
      <c r="A6531" s="0" t="s">
        <v>6629</v>
      </c>
      <c r="B6531" s="0" t="s">
        <v>101</v>
      </c>
      <c r="C6531" s="0" t="s">
        <v>96</v>
      </c>
      <c r="D6531" s="0" t="s">
        <v>86</v>
      </c>
      <c r="E6531" s="14" t="n">
        <v>45098</v>
      </c>
      <c r="F6531" s="14" t="n">
        <v>45107</v>
      </c>
      <c r="G6531" s="0" t="n">
        <v>276</v>
      </c>
      <c r="H6531" s="0" t="n">
        <v>61</v>
      </c>
      <c r="I6531" s="0" t="n">
        <v>68</v>
      </c>
      <c r="J6531" s="0" t="n">
        <v>1556</v>
      </c>
      <c r="K6531" s="0" t="n">
        <v>1851</v>
      </c>
      <c r="L6531" s="15" t="s">
        <v>87</v>
      </c>
      <c r="M6531" s="0" t="n">
        <v>9</v>
      </c>
      <c r="N6531" s="16" t="n">
        <f aca="false">I6531*K6531</f>
        <v>125868</v>
      </c>
      <c r="O6531" s="16" t="n">
        <f aca="false">I6531*(K6531-J6531)</f>
        <v>20060</v>
      </c>
      <c r="P6531" s="15" t="n">
        <f aca="false">K6531-J6531</f>
        <v>295</v>
      </c>
      <c r="Q6531" s="0" t="str">
        <f aca="false">IF(G6531=0,"Out of stock",IF(G6531&lt;H6531,"Understocked",IF(G6531&gt;Summary!$B$6*H6531,"Overstocked","Healthy")))</f>
        <v>Overstocked</v>
      </c>
      <c r="R6531" s="0" t="str">
        <f aca="false">IF(I6531&gt;=Summary!$B$7,"Fast",IF(I6531&lt;Summary!$B$8,"Slow","Medium"))</f>
        <v>Slow</v>
      </c>
      <c r="S6531" s="15" t="n">
        <f aca="false">IF(M6531&gt;Summary!$B$5,1,0)</f>
        <v>1</v>
      </c>
      <c r="T6531" s="16" t="n">
        <f aca="false">IF(Q6531="Overstocked",(G6531-Summary!$B$6*H6531)*J6531,0)</f>
        <v>49792</v>
      </c>
    </row>
    <row r="6532" customFormat="false" ht="15" hidden="false" customHeight="false" outlineLevel="0" collapsed="false">
      <c r="A6532" s="0" t="s">
        <v>6630</v>
      </c>
      <c r="B6532" s="0" t="s">
        <v>84</v>
      </c>
      <c r="C6532" s="0" t="s">
        <v>96</v>
      </c>
      <c r="D6532" s="0" t="s">
        <v>86</v>
      </c>
      <c r="E6532" s="14" t="n">
        <v>45288</v>
      </c>
      <c r="F6532" s="14" t="n">
        <v>45290</v>
      </c>
      <c r="G6532" s="0" t="n">
        <v>278</v>
      </c>
      <c r="H6532" s="0" t="n">
        <v>63</v>
      </c>
      <c r="I6532" s="0" t="n">
        <v>225</v>
      </c>
      <c r="J6532" s="0" t="n">
        <v>793</v>
      </c>
      <c r="K6532" s="0" t="n">
        <v>1235</v>
      </c>
      <c r="L6532" s="15" t="s">
        <v>87</v>
      </c>
      <c r="M6532" s="0" t="n">
        <v>2</v>
      </c>
      <c r="N6532" s="16" t="n">
        <f aca="false">I6532*K6532</f>
        <v>277875</v>
      </c>
      <c r="O6532" s="16" t="n">
        <f aca="false">I6532*(K6532-J6532)</f>
        <v>99450</v>
      </c>
      <c r="P6532" s="15" t="n">
        <f aca="false">K6532-J6532</f>
        <v>442</v>
      </c>
      <c r="Q6532" s="0" t="str">
        <f aca="false">IF(G6532=0,"Out of stock",IF(G6532&lt;H6532,"Understocked",IF(G6532&gt;Summary!$B$6*H6532,"Overstocked","Healthy")))</f>
        <v>Overstocked</v>
      </c>
      <c r="R6532" s="0" t="str">
        <f aca="false">IF(I6532&gt;=Summary!$B$7,"Fast",IF(I6532&lt;Summary!$B$8,"Slow","Medium"))</f>
        <v>Fast</v>
      </c>
      <c r="S6532" s="15" t="n">
        <f aca="false">IF(M6532&gt;Summary!$B$5,1,0)</f>
        <v>0</v>
      </c>
      <c r="T6532" s="16" t="n">
        <f aca="false">IF(Q6532="Overstocked",(G6532-Summary!$B$6*H6532)*J6532,0)</f>
        <v>20618</v>
      </c>
    </row>
    <row r="6533" customFormat="false" ht="15" hidden="false" customHeight="false" outlineLevel="0" collapsed="false">
      <c r="A6533" s="0" t="s">
        <v>6631</v>
      </c>
      <c r="B6533" s="0" t="s">
        <v>107</v>
      </c>
      <c r="C6533" s="0" t="s">
        <v>78</v>
      </c>
      <c r="D6533" s="0" t="s">
        <v>102</v>
      </c>
      <c r="E6533" s="14" t="n">
        <v>45143</v>
      </c>
      <c r="F6533" s="14" t="n">
        <v>45151</v>
      </c>
      <c r="G6533" s="0" t="n">
        <v>203</v>
      </c>
      <c r="H6533" s="0" t="n">
        <v>68</v>
      </c>
      <c r="I6533" s="0" t="n">
        <v>124</v>
      </c>
      <c r="J6533" s="0" t="n">
        <v>1489</v>
      </c>
      <c r="K6533" s="0" t="n">
        <v>1786</v>
      </c>
      <c r="L6533" s="15" t="s">
        <v>97</v>
      </c>
      <c r="M6533" s="0" t="n">
        <v>8</v>
      </c>
      <c r="N6533" s="16" t="n">
        <f aca="false">I6533*K6533</f>
        <v>221464</v>
      </c>
      <c r="O6533" s="16" t="n">
        <f aca="false">I6533*(K6533-J6533)</f>
        <v>36828</v>
      </c>
      <c r="P6533" s="15" t="n">
        <f aca="false">K6533-J6533</f>
        <v>297</v>
      </c>
      <c r="Q6533" s="0" t="str">
        <f aca="false">IF(G6533=0,"Out of stock",IF(G6533&lt;H6533,"Understocked",IF(G6533&gt;Summary!$B$6*H6533,"Overstocked","Healthy")))</f>
        <v>Healthy</v>
      </c>
      <c r="R6533" s="0" t="str">
        <f aca="false">IF(I6533&gt;=Summary!$B$7,"Fast",IF(I6533&lt;Summary!$B$8,"Slow","Medium"))</f>
        <v>Medium</v>
      </c>
      <c r="S6533" s="15" t="n">
        <f aca="false">IF(M6533&gt;Summary!$B$5,1,0)</f>
        <v>1</v>
      </c>
      <c r="T6533" s="16" t="n">
        <f aca="false">IF(Q6533="Overstocked",(G6533-Summary!$B$6*H6533)*J6533,0)</f>
        <v>0</v>
      </c>
    </row>
    <row r="6534" customFormat="false" ht="15" hidden="false" customHeight="false" outlineLevel="0" collapsed="false">
      <c r="A6534" s="0" t="s">
        <v>6632</v>
      </c>
      <c r="B6534" s="0" t="s">
        <v>107</v>
      </c>
      <c r="C6534" s="0" t="s">
        <v>85</v>
      </c>
      <c r="D6534" s="0" t="s">
        <v>90</v>
      </c>
      <c r="E6534" s="14" t="n">
        <v>45428</v>
      </c>
      <c r="F6534" s="14" t="n">
        <v>45436</v>
      </c>
      <c r="G6534" s="0" t="n">
        <v>39</v>
      </c>
      <c r="H6534" s="0" t="n">
        <v>124</v>
      </c>
      <c r="I6534" s="0" t="n">
        <v>131</v>
      </c>
      <c r="J6534" s="0" t="n">
        <v>768</v>
      </c>
      <c r="K6534" s="0" t="n">
        <v>890</v>
      </c>
      <c r="L6534" s="15" t="s">
        <v>97</v>
      </c>
      <c r="M6534" s="0" t="n">
        <v>8</v>
      </c>
      <c r="N6534" s="16" t="n">
        <f aca="false">I6534*K6534</f>
        <v>116590</v>
      </c>
      <c r="O6534" s="16" t="n">
        <f aca="false">I6534*(K6534-J6534)</f>
        <v>15982</v>
      </c>
      <c r="P6534" s="15" t="n">
        <f aca="false">K6534-J6534</f>
        <v>122</v>
      </c>
      <c r="Q6534" s="0" t="str">
        <f aca="false">IF(G6534=0,"Out of stock",IF(G6534&lt;H6534,"Understocked",IF(G6534&gt;Summary!$B$6*H6534,"Overstocked","Healthy")))</f>
        <v>Understocked</v>
      </c>
      <c r="R6534" s="0" t="str">
        <f aca="false">IF(I6534&gt;=Summary!$B$7,"Fast",IF(I6534&lt;Summary!$B$8,"Slow","Medium"))</f>
        <v>Medium</v>
      </c>
      <c r="S6534" s="15" t="n">
        <f aca="false">IF(M6534&gt;Summary!$B$5,1,0)</f>
        <v>1</v>
      </c>
      <c r="T6534" s="16" t="n">
        <f aca="false">IF(Q6534="Overstocked",(G6534-Summary!$B$6*H6534)*J6534,0)</f>
        <v>0</v>
      </c>
    </row>
    <row r="6535" customFormat="false" ht="15" hidden="false" customHeight="false" outlineLevel="0" collapsed="false">
      <c r="A6535" s="0" t="s">
        <v>6633</v>
      </c>
      <c r="B6535" s="0" t="s">
        <v>77</v>
      </c>
      <c r="C6535" s="0" t="s">
        <v>78</v>
      </c>
      <c r="D6535" s="0" t="s">
        <v>102</v>
      </c>
      <c r="E6535" s="14" t="n">
        <v>45271</v>
      </c>
      <c r="F6535" s="14" t="n">
        <v>45274</v>
      </c>
      <c r="G6535" s="0" t="n">
        <v>377</v>
      </c>
      <c r="H6535" s="0" t="n">
        <v>98</v>
      </c>
      <c r="I6535" s="0" t="n">
        <v>264</v>
      </c>
      <c r="J6535" s="0" t="n">
        <v>1253</v>
      </c>
      <c r="K6535" s="0" t="n">
        <v>1578</v>
      </c>
      <c r="L6535" s="15" t="s">
        <v>82</v>
      </c>
      <c r="M6535" s="0" t="n">
        <v>3</v>
      </c>
      <c r="N6535" s="16" t="n">
        <f aca="false">I6535*K6535</f>
        <v>416592</v>
      </c>
      <c r="O6535" s="16" t="n">
        <f aca="false">I6535*(K6535-J6535)</f>
        <v>85800</v>
      </c>
      <c r="P6535" s="15" t="n">
        <f aca="false">K6535-J6535</f>
        <v>325</v>
      </c>
      <c r="Q6535" s="0" t="str">
        <f aca="false">IF(G6535=0,"Out of stock",IF(G6535&lt;H6535,"Understocked",IF(G6535&gt;Summary!$B$6*H6535,"Overstocked","Healthy")))</f>
        <v>Healthy</v>
      </c>
      <c r="R6535" s="0" t="str">
        <f aca="false">IF(I6535&gt;=Summary!$B$7,"Fast",IF(I6535&lt;Summary!$B$8,"Slow","Medium"))</f>
        <v>Fast</v>
      </c>
      <c r="S6535" s="15" t="n">
        <f aca="false">IF(M6535&gt;Summary!$B$5,1,0)</f>
        <v>0</v>
      </c>
      <c r="T6535" s="16" t="n">
        <f aca="false">IF(Q6535="Overstocked",(G6535-Summary!$B$6*H6535)*J6535,0)</f>
        <v>0</v>
      </c>
    </row>
    <row r="6536" customFormat="false" ht="15" hidden="false" customHeight="false" outlineLevel="0" collapsed="false">
      <c r="A6536" s="0" t="s">
        <v>6634</v>
      </c>
      <c r="B6536" s="0" t="s">
        <v>84</v>
      </c>
      <c r="C6536" s="0" t="s">
        <v>96</v>
      </c>
      <c r="D6536" s="0" t="s">
        <v>79</v>
      </c>
      <c r="E6536" s="14" t="n">
        <v>45223</v>
      </c>
      <c r="F6536" s="14" t="n">
        <v>45226</v>
      </c>
      <c r="G6536" s="0" t="n">
        <v>61</v>
      </c>
      <c r="H6536" s="0" t="n">
        <v>99</v>
      </c>
      <c r="I6536" s="0" t="n">
        <v>194</v>
      </c>
      <c r="J6536" s="0" t="n">
        <v>718</v>
      </c>
      <c r="K6536" s="0" t="n">
        <v>1012</v>
      </c>
      <c r="L6536" s="15" t="s">
        <v>87</v>
      </c>
      <c r="M6536" s="0" t="n">
        <v>3</v>
      </c>
      <c r="N6536" s="16" t="n">
        <f aca="false">I6536*K6536</f>
        <v>196328</v>
      </c>
      <c r="O6536" s="16" t="n">
        <f aca="false">I6536*(K6536-J6536)</f>
        <v>57036</v>
      </c>
      <c r="P6536" s="15" t="n">
        <f aca="false">K6536-J6536</f>
        <v>294</v>
      </c>
      <c r="Q6536" s="0" t="str">
        <f aca="false">IF(G6536=0,"Out of stock",IF(G6536&lt;H6536,"Understocked",IF(G6536&gt;Summary!$B$6*H6536,"Overstocked","Healthy")))</f>
        <v>Understocked</v>
      </c>
      <c r="R6536" s="0" t="str">
        <f aca="false">IF(I6536&gt;=Summary!$B$7,"Fast",IF(I6536&lt;Summary!$B$8,"Slow","Medium"))</f>
        <v>Medium</v>
      </c>
      <c r="S6536" s="15" t="n">
        <f aca="false">IF(M6536&gt;Summary!$B$5,1,0)</f>
        <v>0</v>
      </c>
      <c r="T6536" s="16" t="n">
        <f aca="false">IF(Q6536="Overstocked",(G6536-Summary!$B$6*H6536)*J6536,0)</f>
        <v>0</v>
      </c>
    </row>
    <row r="6537" customFormat="false" ht="15" hidden="false" customHeight="false" outlineLevel="0" collapsed="false">
      <c r="A6537" s="0" t="s">
        <v>6635</v>
      </c>
      <c r="B6537" s="0" t="s">
        <v>95</v>
      </c>
      <c r="C6537" s="0" t="s">
        <v>104</v>
      </c>
      <c r="D6537" s="0" t="s">
        <v>102</v>
      </c>
      <c r="E6537" s="14" t="n">
        <v>44991</v>
      </c>
      <c r="F6537" s="14" t="n">
        <v>44995</v>
      </c>
      <c r="G6537" s="0" t="n">
        <v>481</v>
      </c>
      <c r="H6537" s="0" t="n">
        <v>64</v>
      </c>
      <c r="I6537" s="0" t="n">
        <v>6</v>
      </c>
      <c r="J6537" s="0" t="n">
        <v>1308</v>
      </c>
      <c r="K6537" s="0" t="n">
        <v>1781</v>
      </c>
      <c r="L6537" s="15" t="s">
        <v>93</v>
      </c>
      <c r="M6537" s="0" t="n">
        <v>4</v>
      </c>
      <c r="N6537" s="16" t="n">
        <f aca="false">I6537*K6537</f>
        <v>10686</v>
      </c>
      <c r="O6537" s="16" t="n">
        <f aca="false">I6537*(K6537-J6537)</f>
        <v>2838</v>
      </c>
      <c r="P6537" s="15" t="n">
        <f aca="false">K6537-J6537</f>
        <v>473</v>
      </c>
      <c r="Q6537" s="0" t="str">
        <f aca="false">IF(G6537=0,"Out of stock",IF(G6537&lt;H6537,"Understocked",IF(G6537&gt;Summary!$B$6*H6537,"Overstocked","Healthy")))</f>
        <v>Overstocked</v>
      </c>
      <c r="R6537" s="0" t="str">
        <f aca="false">IF(I6537&gt;=Summary!$B$7,"Fast",IF(I6537&lt;Summary!$B$8,"Slow","Medium"))</f>
        <v>Slow</v>
      </c>
      <c r="S6537" s="15" t="n">
        <f aca="false">IF(M6537&gt;Summary!$B$5,1,0)</f>
        <v>0</v>
      </c>
      <c r="T6537" s="16" t="n">
        <f aca="false">IF(Q6537="Overstocked",(G6537-Summary!$B$6*H6537)*J6537,0)</f>
        <v>294300</v>
      </c>
    </row>
    <row r="6538" customFormat="false" ht="15" hidden="false" customHeight="false" outlineLevel="0" collapsed="false">
      <c r="A6538" s="0" t="s">
        <v>6636</v>
      </c>
      <c r="B6538" s="0" t="s">
        <v>84</v>
      </c>
      <c r="C6538" s="0" t="s">
        <v>85</v>
      </c>
      <c r="D6538" s="0" t="s">
        <v>79</v>
      </c>
      <c r="E6538" s="14" t="n">
        <v>45223</v>
      </c>
      <c r="F6538" s="14" t="n">
        <v>45229</v>
      </c>
      <c r="G6538" s="0" t="n">
        <v>289</v>
      </c>
      <c r="H6538" s="0" t="n">
        <v>90</v>
      </c>
      <c r="I6538" s="0" t="n">
        <v>92</v>
      </c>
      <c r="J6538" s="0" t="n">
        <v>1985</v>
      </c>
      <c r="K6538" s="0" t="n">
        <v>2358</v>
      </c>
      <c r="L6538" s="15" t="s">
        <v>82</v>
      </c>
      <c r="M6538" s="0" t="n">
        <v>6</v>
      </c>
      <c r="N6538" s="16" t="n">
        <f aca="false">I6538*K6538</f>
        <v>216936</v>
      </c>
      <c r="O6538" s="16" t="n">
        <f aca="false">I6538*(K6538-J6538)</f>
        <v>34316</v>
      </c>
      <c r="P6538" s="15" t="n">
        <f aca="false">K6538-J6538</f>
        <v>373</v>
      </c>
      <c r="Q6538" s="0" t="str">
        <f aca="false">IF(G6538=0,"Out of stock",IF(G6538&lt;H6538,"Understocked",IF(G6538&gt;Summary!$B$6*H6538,"Overstocked","Healthy")))</f>
        <v>Healthy</v>
      </c>
      <c r="R6538" s="0" t="str">
        <f aca="false">IF(I6538&gt;=Summary!$B$7,"Fast",IF(I6538&lt;Summary!$B$8,"Slow","Medium"))</f>
        <v>Slow</v>
      </c>
      <c r="S6538" s="15" t="n">
        <f aca="false">IF(M6538&gt;Summary!$B$5,1,0)</f>
        <v>0</v>
      </c>
      <c r="T6538" s="16" t="n">
        <f aca="false">IF(Q6538="Overstocked",(G6538-Summary!$B$6*H6538)*J6538,0)</f>
        <v>0</v>
      </c>
    </row>
    <row r="6539" customFormat="false" ht="15" hidden="false" customHeight="false" outlineLevel="0" collapsed="false">
      <c r="A6539" s="0" t="s">
        <v>6637</v>
      </c>
      <c r="B6539" s="0" t="s">
        <v>95</v>
      </c>
      <c r="C6539" s="0" t="s">
        <v>104</v>
      </c>
      <c r="D6539" s="0" t="s">
        <v>86</v>
      </c>
      <c r="E6539" s="14" t="n">
        <v>45266</v>
      </c>
      <c r="F6539" s="14" t="n">
        <v>45273</v>
      </c>
      <c r="G6539" s="0" t="n">
        <v>182</v>
      </c>
      <c r="H6539" s="0" t="n">
        <v>85</v>
      </c>
      <c r="I6539" s="0" t="n">
        <v>52</v>
      </c>
      <c r="J6539" s="0" t="n">
        <v>1007</v>
      </c>
      <c r="K6539" s="0" t="n">
        <v>1446</v>
      </c>
      <c r="L6539" s="15" t="s">
        <v>93</v>
      </c>
      <c r="M6539" s="0" t="n">
        <v>7</v>
      </c>
      <c r="N6539" s="16" t="n">
        <f aca="false">I6539*K6539</f>
        <v>75192</v>
      </c>
      <c r="O6539" s="16" t="n">
        <f aca="false">I6539*(K6539-J6539)</f>
        <v>22828</v>
      </c>
      <c r="P6539" s="15" t="n">
        <f aca="false">K6539-J6539</f>
        <v>439</v>
      </c>
      <c r="Q6539" s="0" t="str">
        <f aca="false">IF(G6539=0,"Out of stock",IF(G6539&lt;H6539,"Understocked",IF(G6539&gt;Summary!$B$6*H6539,"Overstocked","Healthy")))</f>
        <v>Healthy</v>
      </c>
      <c r="R6539" s="0" t="str">
        <f aca="false">IF(I6539&gt;=Summary!$B$7,"Fast",IF(I6539&lt;Summary!$B$8,"Slow","Medium"))</f>
        <v>Slow</v>
      </c>
      <c r="S6539" s="15" t="n">
        <f aca="false">IF(M6539&gt;Summary!$B$5,1,0)</f>
        <v>0</v>
      </c>
      <c r="T6539" s="16" t="n">
        <f aca="false">IF(Q6539="Overstocked",(G6539-Summary!$B$6*H6539)*J6539,0)</f>
        <v>0</v>
      </c>
    </row>
    <row r="6540" customFormat="false" ht="15" hidden="false" customHeight="false" outlineLevel="0" collapsed="false">
      <c r="A6540" s="0" t="s">
        <v>6638</v>
      </c>
      <c r="B6540" s="0" t="s">
        <v>113</v>
      </c>
      <c r="C6540" s="0" t="s">
        <v>104</v>
      </c>
      <c r="D6540" s="0" t="s">
        <v>86</v>
      </c>
      <c r="E6540" s="14" t="n">
        <v>45527</v>
      </c>
      <c r="F6540" s="14" t="n">
        <v>45534</v>
      </c>
      <c r="G6540" s="0" t="n">
        <v>390</v>
      </c>
      <c r="H6540" s="0" t="n">
        <v>64</v>
      </c>
      <c r="I6540" s="0" t="n">
        <v>170</v>
      </c>
      <c r="J6540" s="0" t="n">
        <v>1378</v>
      </c>
      <c r="K6540" s="0" t="n">
        <v>1837</v>
      </c>
      <c r="L6540" s="15" t="s">
        <v>87</v>
      </c>
      <c r="M6540" s="0" t="n">
        <v>7</v>
      </c>
      <c r="N6540" s="16" t="n">
        <f aca="false">I6540*K6540</f>
        <v>312290</v>
      </c>
      <c r="O6540" s="16" t="n">
        <f aca="false">I6540*(K6540-J6540)</f>
        <v>78030</v>
      </c>
      <c r="P6540" s="15" t="n">
        <f aca="false">K6540-J6540</f>
        <v>459</v>
      </c>
      <c r="Q6540" s="0" t="str">
        <f aca="false">IF(G6540=0,"Out of stock",IF(G6540&lt;H6540,"Understocked",IF(G6540&gt;Summary!$B$6*H6540,"Overstocked","Healthy")))</f>
        <v>Overstocked</v>
      </c>
      <c r="R6540" s="0" t="str">
        <f aca="false">IF(I6540&gt;=Summary!$B$7,"Fast",IF(I6540&lt;Summary!$B$8,"Slow","Medium"))</f>
        <v>Medium</v>
      </c>
      <c r="S6540" s="15" t="n">
        <f aca="false">IF(M6540&gt;Summary!$B$5,1,0)</f>
        <v>0</v>
      </c>
      <c r="T6540" s="16" t="n">
        <f aca="false">IF(Q6540="Overstocked",(G6540-Summary!$B$6*H6540)*J6540,0)</f>
        <v>184652</v>
      </c>
    </row>
    <row r="6541" customFormat="false" ht="15" hidden="false" customHeight="false" outlineLevel="0" collapsed="false">
      <c r="A6541" s="0" t="s">
        <v>6639</v>
      </c>
      <c r="B6541" s="0" t="s">
        <v>77</v>
      </c>
      <c r="C6541" s="0" t="s">
        <v>78</v>
      </c>
      <c r="D6541" s="0" t="s">
        <v>92</v>
      </c>
      <c r="E6541" s="14" t="n">
        <v>45341</v>
      </c>
      <c r="F6541" s="14" t="n">
        <v>45346</v>
      </c>
      <c r="G6541" s="0" t="n">
        <v>78</v>
      </c>
      <c r="H6541" s="0" t="n">
        <v>59</v>
      </c>
      <c r="I6541" s="0" t="n">
        <v>218</v>
      </c>
      <c r="J6541" s="0" t="n">
        <v>1770</v>
      </c>
      <c r="K6541" s="0" t="n">
        <v>1872</v>
      </c>
      <c r="L6541" s="15" t="s">
        <v>80</v>
      </c>
      <c r="M6541" s="0" t="n">
        <v>5</v>
      </c>
      <c r="N6541" s="16" t="n">
        <f aca="false">I6541*K6541</f>
        <v>408096</v>
      </c>
      <c r="O6541" s="16" t="n">
        <f aca="false">I6541*(K6541-J6541)</f>
        <v>22236</v>
      </c>
      <c r="P6541" s="15" t="n">
        <f aca="false">K6541-J6541</f>
        <v>102</v>
      </c>
      <c r="Q6541" s="0" t="str">
        <f aca="false">IF(G6541=0,"Out of stock",IF(G6541&lt;H6541,"Understocked",IF(G6541&gt;Summary!$B$6*H6541,"Overstocked","Healthy")))</f>
        <v>Healthy</v>
      </c>
      <c r="R6541" s="0" t="str">
        <f aca="false">IF(I6541&gt;=Summary!$B$7,"Fast",IF(I6541&lt;Summary!$B$8,"Slow","Medium"))</f>
        <v>Fast</v>
      </c>
      <c r="S6541" s="15" t="n">
        <f aca="false">IF(M6541&gt;Summary!$B$5,1,0)</f>
        <v>0</v>
      </c>
      <c r="T6541" s="16" t="n">
        <f aca="false">IF(Q6541="Overstocked",(G6541-Summary!$B$6*H6541)*J6541,0)</f>
        <v>0</v>
      </c>
    </row>
    <row r="6542" customFormat="false" ht="15" hidden="false" customHeight="false" outlineLevel="0" collapsed="false">
      <c r="A6542" s="0" t="s">
        <v>6640</v>
      </c>
      <c r="B6542" s="0" t="s">
        <v>89</v>
      </c>
      <c r="C6542" s="0" t="s">
        <v>78</v>
      </c>
      <c r="D6542" s="0" t="s">
        <v>92</v>
      </c>
      <c r="E6542" s="14" t="n">
        <v>45460</v>
      </c>
      <c r="F6542" s="14" t="n">
        <v>45469</v>
      </c>
      <c r="G6542" s="0" t="n">
        <v>190</v>
      </c>
      <c r="H6542" s="0" t="n">
        <v>104</v>
      </c>
      <c r="I6542" s="0" t="n">
        <v>74</v>
      </c>
      <c r="J6542" s="0" t="n">
        <v>1381</v>
      </c>
      <c r="K6542" s="0" t="n">
        <v>1727</v>
      </c>
      <c r="L6542" s="15" t="s">
        <v>87</v>
      </c>
      <c r="M6542" s="0" t="n">
        <v>9</v>
      </c>
      <c r="N6542" s="16" t="n">
        <f aca="false">I6542*K6542</f>
        <v>127798</v>
      </c>
      <c r="O6542" s="16" t="n">
        <f aca="false">I6542*(K6542-J6542)</f>
        <v>25604</v>
      </c>
      <c r="P6542" s="15" t="n">
        <f aca="false">K6542-J6542</f>
        <v>346</v>
      </c>
      <c r="Q6542" s="0" t="str">
        <f aca="false">IF(G6542=0,"Out of stock",IF(G6542&lt;H6542,"Understocked",IF(G6542&gt;Summary!$B$6*H6542,"Overstocked","Healthy")))</f>
        <v>Healthy</v>
      </c>
      <c r="R6542" s="0" t="str">
        <f aca="false">IF(I6542&gt;=Summary!$B$7,"Fast",IF(I6542&lt;Summary!$B$8,"Slow","Medium"))</f>
        <v>Slow</v>
      </c>
      <c r="S6542" s="15" t="n">
        <f aca="false">IF(M6542&gt;Summary!$B$5,1,0)</f>
        <v>1</v>
      </c>
      <c r="T6542" s="16" t="n">
        <f aca="false">IF(Q6542="Overstocked",(G6542-Summary!$B$6*H6542)*J6542,0)</f>
        <v>0</v>
      </c>
    </row>
    <row r="6543" customFormat="false" ht="15" hidden="false" customHeight="false" outlineLevel="0" collapsed="false">
      <c r="A6543" s="0" t="s">
        <v>6641</v>
      </c>
      <c r="B6543" s="0" t="s">
        <v>113</v>
      </c>
      <c r="C6543" s="0" t="s">
        <v>104</v>
      </c>
      <c r="D6543" s="0" t="s">
        <v>102</v>
      </c>
      <c r="E6543" s="14" t="n">
        <v>45080</v>
      </c>
      <c r="F6543" s="14" t="n">
        <v>45082</v>
      </c>
      <c r="G6543" s="0" t="n">
        <v>79</v>
      </c>
      <c r="H6543" s="0" t="n">
        <v>69</v>
      </c>
      <c r="I6543" s="0" t="n">
        <v>233</v>
      </c>
      <c r="J6543" s="0" t="n">
        <v>1919</v>
      </c>
      <c r="K6543" s="0" t="n">
        <v>2150</v>
      </c>
      <c r="L6543" s="15" t="s">
        <v>93</v>
      </c>
      <c r="M6543" s="0" t="n">
        <v>2</v>
      </c>
      <c r="N6543" s="16" t="n">
        <f aca="false">I6543*K6543</f>
        <v>500950</v>
      </c>
      <c r="O6543" s="16" t="n">
        <f aca="false">I6543*(K6543-J6543)</f>
        <v>53823</v>
      </c>
      <c r="P6543" s="15" t="n">
        <f aca="false">K6543-J6543</f>
        <v>231</v>
      </c>
      <c r="Q6543" s="0" t="str">
        <f aca="false">IF(G6543=0,"Out of stock",IF(G6543&lt;H6543,"Understocked",IF(G6543&gt;Summary!$B$6*H6543,"Overstocked","Healthy")))</f>
        <v>Healthy</v>
      </c>
      <c r="R6543" s="0" t="str">
        <f aca="false">IF(I6543&gt;=Summary!$B$7,"Fast",IF(I6543&lt;Summary!$B$8,"Slow","Medium"))</f>
        <v>Fast</v>
      </c>
      <c r="S6543" s="15" t="n">
        <f aca="false">IF(M6543&gt;Summary!$B$5,1,0)</f>
        <v>0</v>
      </c>
      <c r="T6543" s="16" t="n">
        <f aca="false">IF(Q6543="Overstocked",(G6543-Summary!$B$6*H6543)*J6543,0)</f>
        <v>0</v>
      </c>
    </row>
    <row r="6544" customFormat="false" ht="15" hidden="false" customHeight="false" outlineLevel="0" collapsed="false">
      <c r="A6544" s="0" t="s">
        <v>6642</v>
      </c>
      <c r="B6544" s="0" t="s">
        <v>84</v>
      </c>
      <c r="C6544" s="0" t="s">
        <v>96</v>
      </c>
      <c r="D6544" s="0" t="s">
        <v>79</v>
      </c>
      <c r="E6544" s="14" t="n">
        <v>45526</v>
      </c>
      <c r="F6544" s="14" t="n">
        <v>45532</v>
      </c>
      <c r="G6544" s="0" t="n">
        <v>341</v>
      </c>
      <c r="H6544" s="0" t="n">
        <v>70</v>
      </c>
      <c r="I6544" s="0" t="n">
        <v>10</v>
      </c>
      <c r="J6544" s="0" t="n">
        <v>613</v>
      </c>
      <c r="K6544" s="0" t="n">
        <v>808</v>
      </c>
      <c r="L6544" s="15" t="s">
        <v>93</v>
      </c>
      <c r="M6544" s="0" t="n">
        <v>6</v>
      </c>
      <c r="N6544" s="16" t="n">
        <f aca="false">I6544*K6544</f>
        <v>8080</v>
      </c>
      <c r="O6544" s="16" t="n">
        <f aca="false">I6544*(K6544-J6544)</f>
        <v>1950</v>
      </c>
      <c r="P6544" s="15" t="n">
        <f aca="false">K6544-J6544</f>
        <v>195</v>
      </c>
      <c r="Q6544" s="0" t="str">
        <f aca="false">IF(G6544=0,"Out of stock",IF(G6544&lt;H6544,"Understocked",IF(G6544&gt;Summary!$B$6*H6544,"Overstocked","Healthy")))</f>
        <v>Overstocked</v>
      </c>
      <c r="R6544" s="0" t="str">
        <f aca="false">IF(I6544&gt;=Summary!$B$7,"Fast",IF(I6544&lt;Summary!$B$8,"Slow","Medium"))</f>
        <v>Slow</v>
      </c>
      <c r="S6544" s="15" t="n">
        <f aca="false">IF(M6544&gt;Summary!$B$5,1,0)</f>
        <v>0</v>
      </c>
      <c r="T6544" s="16" t="n">
        <f aca="false">IF(Q6544="Overstocked",(G6544-Summary!$B$6*H6544)*J6544,0)</f>
        <v>37393</v>
      </c>
    </row>
    <row r="6545" customFormat="false" ht="15" hidden="false" customHeight="false" outlineLevel="0" collapsed="false">
      <c r="A6545" s="0" t="s">
        <v>6643</v>
      </c>
      <c r="B6545" s="0" t="s">
        <v>123</v>
      </c>
      <c r="C6545" s="0" t="s">
        <v>78</v>
      </c>
      <c r="D6545" s="0" t="s">
        <v>79</v>
      </c>
      <c r="E6545" s="14" t="n">
        <v>45632</v>
      </c>
      <c r="F6545" s="14" t="n">
        <v>45637</v>
      </c>
      <c r="G6545" s="0" t="n">
        <v>343</v>
      </c>
      <c r="H6545" s="0" t="n">
        <v>107</v>
      </c>
      <c r="I6545" s="0" t="n">
        <v>127</v>
      </c>
      <c r="J6545" s="0" t="n">
        <v>1260</v>
      </c>
      <c r="K6545" s="0" t="n">
        <v>1653</v>
      </c>
      <c r="L6545" s="15" t="s">
        <v>93</v>
      </c>
      <c r="M6545" s="0" t="n">
        <v>5</v>
      </c>
      <c r="N6545" s="16" t="n">
        <f aca="false">I6545*K6545</f>
        <v>209931</v>
      </c>
      <c r="O6545" s="16" t="n">
        <f aca="false">I6545*(K6545-J6545)</f>
        <v>49911</v>
      </c>
      <c r="P6545" s="15" t="n">
        <f aca="false">K6545-J6545</f>
        <v>393</v>
      </c>
      <c r="Q6545" s="0" t="str">
        <f aca="false">IF(G6545=0,"Out of stock",IF(G6545&lt;H6545,"Understocked",IF(G6545&gt;Summary!$B$6*H6545,"Overstocked","Healthy")))</f>
        <v>Healthy</v>
      </c>
      <c r="R6545" s="0" t="str">
        <f aca="false">IF(I6545&gt;=Summary!$B$7,"Fast",IF(I6545&lt;Summary!$B$8,"Slow","Medium"))</f>
        <v>Medium</v>
      </c>
      <c r="S6545" s="15" t="n">
        <f aca="false">IF(M6545&gt;Summary!$B$5,1,0)</f>
        <v>0</v>
      </c>
      <c r="T6545" s="16" t="n">
        <f aca="false">IF(Q6545="Overstocked",(G6545-Summary!$B$6*H6545)*J6545,0)</f>
        <v>0</v>
      </c>
    </row>
    <row r="6546" customFormat="false" ht="15" hidden="false" customHeight="false" outlineLevel="0" collapsed="false">
      <c r="A6546" s="0" t="s">
        <v>6644</v>
      </c>
      <c r="B6546" s="0" t="s">
        <v>115</v>
      </c>
      <c r="C6546" s="0" t="s">
        <v>104</v>
      </c>
      <c r="D6546" s="0" t="s">
        <v>102</v>
      </c>
      <c r="E6546" s="14" t="n">
        <v>45434</v>
      </c>
      <c r="F6546" s="14" t="n">
        <v>45443</v>
      </c>
      <c r="G6546" s="0" t="n">
        <v>286</v>
      </c>
      <c r="H6546" s="0" t="n">
        <v>82</v>
      </c>
      <c r="I6546" s="0" t="n">
        <v>256</v>
      </c>
      <c r="J6546" s="0" t="n">
        <v>610</v>
      </c>
      <c r="K6546" s="0" t="n">
        <v>1079</v>
      </c>
      <c r="L6546" s="15" t="s">
        <v>97</v>
      </c>
      <c r="M6546" s="0" t="n">
        <v>9</v>
      </c>
      <c r="N6546" s="16" t="n">
        <f aca="false">I6546*K6546</f>
        <v>276224</v>
      </c>
      <c r="O6546" s="16" t="n">
        <f aca="false">I6546*(K6546-J6546)</f>
        <v>120064</v>
      </c>
      <c r="P6546" s="15" t="n">
        <f aca="false">K6546-J6546</f>
        <v>469</v>
      </c>
      <c r="Q6546" s="0" t="str">
        <f aca="false">IF(G6546=0,"Out of stock",IF(G6546&lt;H6546,"Understocked",IF(G6546&gt;Summary!$B$6*H6546,"Overstocked","Healthy")))</f>
        <v>Healthy</v>
      </c>
      <c r="R6546" s="0" t="str">
        <f aca="false">IF(I6546&gt;=Summary!$B$7,"Fast",IF(I6546&lt;Summary!$B$8,"Slow","Medium"))</f>
        <v>Fast</v>
      </c>
      <c r="S6546" s="15" t="n">
        <f aca="false">IF(M6546&gt;Summary!$B$5,1,0)</f>
        <v>1</v>
      </c>
      <c r="T6546" s="16" t="n">
        <f aca="false">IF(Q6546="Overstocked",(G6546-Summary!$B$6*H6546)*J6546,0)</f>
        <v>0</v>
      </c>
    </row>
    <row r="6547" customFormat="false" ht="15" hidden="false" customHeight="false" outlineLevel="0" collapsed="false">
      <c r="A6547" s="0" t="s">
        <v>6645</v>
      </c>
      <c r="B6547" s="0" t="s">
        <v>84</v>
      </c>
      <c r="C6547" s="0" t="s">
        <v>78</v>
      </c>
      <c r="D6547" s="0" t="s">
        <v>79</v>
      </c>
      <c r="E6547" s="14" t="n">
        <v>45220</v>
      </c>
      <c r="F6547" s="14" t="n">
        <v>45227</v>
      </c>
      <c r="G6547" s="0" t="n">
        <v>100</v>
      </c>
      <c r="H6547" s="0" t="n">
        <v>104</v>
      </c>
      <c r="I6547" s="0" t="n">
        <v>173</v>
      </c>
      <c r="J6547" s="0" t="n">
        <v>1729</v>
      </c>
      <c r="K6547" s="0" t="n">
        <v>1884</v>
      </c>
      <c r="L6547" s="15" t="s">
        <v>97</v>
      </c>
      <c r="M6547" s="0" t="n">
        <v>7</v>
      </c>
      <c r="N6547" s="16" t="n">
        <f aca="false">I6547*K6547</f>
        <v>325932</v>
      </c>
      <c r="O6547" s="16" t="n">
        <f aca="false">I6547*(K6547-J6547)</f>
        <v>26815</v>
      </c>
      <c r="P6547" s="15" t="n">
        <f aca="false">K6547-J6547</f>
        <v>155</v>
      </c>
      <c r="Q6547" s="0" t="str">
        <f aca="false">IF(G6547=0,"Out of stock",IF(G6547&lt;H6547,"Understocked",IF(G6547&gt;Summary!$B$6*H6547,"Overstocked","Healthy")))</f>
        <v>Understocked</v>
      </c>
      <c r="R6547" s="0" t="str">
        <f aca="false">IF(I6547&gt;=Summary!$B$7,"Fast",IF(I6547&lt;Summary!$B$8,"Slow","Medium"))</f>
        <v>Medium</v>
      </c>
      <c r="S6547" s="15" t="n">
        <f aca="false">IF(M6547&gt;Summary!$B$5,1,0)</f>
        <v>0</v>
      </c>
      <c r="T6547" s="16" t="n">
        <f aca="false">IF(Q6547="Overstocked",(G6547-Summary!$B$6*H6547)*J6547,0)</f>
        <v>0</v>
      </c>
    </row>
    <row r="6548" customFormat="false" ht="15" hidden="false" customHeight="false" outlineLevel="0" collapsed="false">
      <c r="A6548" s="0" t="s">
        <v>6646</v>
      </c>
      <c r="B6548" s="0" t="s">
        <v>95</v>
      </c>
      <c r="C6548" s="0" t="s">
        <v>96</v>
      </c>
      <c r="D6548" s="0" t="s">
        <v>86</v>
      </c>
      <c r="E6548" s="14" t="n">
        <v>45296</v>
      </c>
      <c r="F6548" s="14" t="n">
        <v>45297</v>
      </c>
      <c r="G6548" s="0" t="n">
        <v>238</v>
      </c>
      <c r="H6548" s="0" t="n">
        <v>88</v>
      </c>
      <c r="I6548" s="0" t="n">
        <v>14</v>
      </c>
      <c r="J6548" s="0" t="n">
        <v>1238</v>
      </c>
      <c r="K6548" s="0" t="n">
        <v>1318</v>
      </c>
      <c r="L6548" s="15" t="s">
        <v>97</v>
      </c>
      <c r="M6548" s="0" t="n">
        <v>1</v>
      </c>
      <c r="N6548" s="16" t="n">
        <f aca="false">I6548*K6548</f>
        <v>18452</v>
      </c>
      <c r="O6548" s="16" t="n">
        <f aca="false">I6548*(K6548-J6548)</f>
        <v>1120</v>
      </c>
      <c r="P6548" s="15" t="n">
        <f aca="false">K6548-J6548</f>
        <v>80</v>
      </c>
      <c r="Q6548" s="0" t="str">
        <f aca="false">IF(G6548=0,"Out of stock",IF(G6548&lt;H6548,"Understocked",IF(G6548&gt;Summary!$B$6*H6548,"Overstocked","Healthy")))</f>
        <v>Healthy</v>
      </c>
      <c r="R6548" s="0" t="str">
        <f aca="false">IF(I6548&gt;=Summary!$B$7,"Fast",IF(I6548&lt;Summary!$B$8,"Slow","Medium"))</f>
        <v>Slow</v>
      </c>
      <c r="S6548" s="15" t="n">
        <f aca="false">IF(M6548&gt;Summary!$B$5,1,0)</f>
        <v>0</v>
      </c>
      <c r="T6548" s="16" t="n">
        <f aca="false">IF(Q6548="Overstocked",(G6548-Summary!$B$6*H6548)*J6548,0)</f>
        <v>0</v>
      </c>
    </row>
    <row r="6549" customFormat="false" ht="15" hidden="false" customHeight="false" outlineLevel="0" collapsed="false">
      <c r="A6549" s="0" t="s">
        <v>6647</v>
      </c>
      <c r="B6549" s="0" t="s">
        <v>123</v>
      </c>
      <c r="C6549" s="0" t="s">
        <v>96</v>
      </c>
      <c r="D6549" s="0" t="s">
        <v>102</v>
      </c>
      <c r="E6549" s="14" t="n">
        <v>45266</v>
      </c>
      <c r="F6549" s="14" t="n">
        <v>45271</v>
      </c>
      <c r="G6549" s="0" t="n">
        <v>119</v>
      </c>
      <c r="H6549" s="0" t="n">
        <v>130</v>
      </c>
      <c r="I6549" s="0" t="n">
        <v>162</v>
      </c>
      <c r="J6549" s="0" t="n">
        <v>1457</v>
      </c>
      <c r="K6549" s="0" t="n">
        <v>1710</v>
      </c>
      <c r="L6549" s="15" t="s">
        <v>87</v>
      </c>
      <c r="M6549" s="0" t="n">
        <v>5</v>
      </c>
      <c r="N6549" s="16" t="n">
        <f aca="false">I6549*K6549</f>
        <v>277020</v>
      </c>
      <c r="O6549" s="16" t="n">
        <f aca="false">I6549*(K6549-J6549)</f>
        <v>40986</v>
      </c>
      <c r="P6549" s="15" t="n">
        <f aca="false">K6549-J6549</f>
        <v>253</v>
      </c>
      <c r="Q6549" s="0" t="str">
        <f aca="false">IF(G6549=0,"Out of stock",IF(G6549&lt;H6549,"Understocked",IF(G6549&gt;Summary!$B$6*H6549,"Overstocked","Healthy")))</f>
        <v>Understocked</v>
      </c>
      <c r="R6549" s="0" t="str">
        <f aca="false">IF(I6549&gt;=Summary!$B$7,"Fast",IF(I6549&lt;Summary!$B$8,"Slow","Medium"))</f>
        <v>Medium</v>
      </c>
      <c r="S6549" s="15" t="n">
        <f aca="false">IF(M6549&gt;Summary!$B$5,1,0)</f>
        <v>0</v>
      </c>
      <c r="T6549" s="16" t="n">
        <f aca="false">IF(Q6549="Overstocked",(G6549-Summary!$B$6*H6549)*J6549,0)</f>
        <v>0</v>
      </c>
    </row>
    <row r="6550" customFormat="false" ht="15" hidden="false" customHeight="false" outlineLevel="0" collapsed="false">
      <c r="A6550" s="0" t="s">
        <v>6648</v>
      </c>
      <c r="B6550" s="0" t="s">
        <v>77</v>
      </c>
      <c r="C6550" s="0" t="s">
        <v>96</v>
      </c>
      <c r="D6550" s="0" t="s">
        <v>90</v>
      </c>
      <c r="E6550" s="14" t="n">
        <v>45285</v>
      </c>
      <c r="F6550" s="14" t="n">
        <v>45292</v>
      </c>
      <c r="G6550" s="0" t="n">
        <v>303</v>
      </c>
      <c r="H6550" s="0" t="n">
        <v>114</v>
      </c>
      <c r="I6550" s="0" t="n">
        <v>3</v>
      </c>
      <c r="J6550" s="0" t="n">
        <v>1531</v>
      </c>
      <c r="K6550" s="0" t="n">
        <v>1779</v>
      </c>
      <c r="L6550" s="15" t="s">
        <v>80</v>
      </c>
      <c r="M6550" s="0" t="n">
        <v>7</v>
      </c>
      <c r="N6550" s="16" t="n">
        <f aca="false">I6550*K6550</f>
        <v>5337</v>
      </c>
      <c r="O6550" s="16" t="n">
        <f aca="false">I6550*(K6550-J6550)</f>
        <v>744</v>
      </c>
      <c r="P6550" s="15" t="n">
        <f aca="false">K6550-J6550</f>
        <v>248</v>
      </c>
      <c r="Q6550" s="0" t="str">
        <f aca="false">IF(G6550=0,"Out of stock",IF(G6550&lt;H6550,"Understocked",IF(G6550&gt;Summary!$B$6*H6550,"Overstocked","Healthy")))</f>
        <v>Healthy</v>
      </c>
      <c r="R6550" s="0" t="str">
        <f aca="false">IF(I6550&gt;=Summary!$B$7,"Fast",IF(I6550&lt;Summary!$B$8,"Slow","Medium"))</f>
        <v>Slow</v>
      </c>
      <c r="S6550" s="15" t="n">
        <f aca="false">IF(M6550&gt;Summary!$B$5,1,0)</f>
        <v>0</v>
      </c>
      <c r="T6550" s="16" t="n">
        <f aca="false">IF(Q6550="Overstocked",(G6550-Summary!$B$6*H6550)*J6550,0)</f>
        <v>0</v>
      </c>
    </row>
    <row r="6551" customFormat="false" ht="15" hidden="false" customHeight="false" outlineLevel="0" collapsed="false">
      <c r="A6551" s="0" t="s">
        <v>6649</v>
      </c>
      <c r="B6551" s="0" t="s">
        <v>107</v>
      </c>
      <c r="C6551" s="0" t="s">
        <v>104</v>
      </c>
      <c r="D6551" s="0" t="s">
        <v>90</v>
      </c>
      <c r="E6551" s="14" t="n">
        <v>45487</v>
      </c>
      <c r="F6551" s="14" t="n">
        <v>45496</v>
      </c>
      <c r="G6551" s="0" t="n">
        <v>13</v>
      </c>
      <c r="H6551" s="0" t="n">
        <v>123</v>
      </c>
      <c r="I6551" s="0" t="n">
        <v>163</v>
      </c>
      <c r="J6551" s="0" t="n">
        <v>1728</v>
      </c>
      <c r="K6551" s="0" t="n">
        <v>2083</v>
      </c>
      <c r="L6551" s="15" t="s">
        <v>82</v>
      </c>
      <c r="M6551" s="0" t="n">
        <v>9</v>
      </c>
      <c r="N6551" s="16" t="n">
        <f aca="false">I6551*K6551</f>
        <v>339529</v>
      </c>
      <c r="O6551" s="16" t="n">
        <f aca="false">I6551*(K6551-J6551)</f>
        <v>57865</v>
      </c>
      <c r="P6551" s="15" t="n">
        <f aca="false">K6551-J6551</f>
        <v>355</v>
      </c>
      <c r="Q6551" s="0" t="str">
        <f aca="false">IF(G6551=0,"Out of stock",IF(G6551&lt;H6551,"Understocked",IF(G6551&gt;Summary!$B$6*H6551,"Overstocked","Healthy")))</f>
        <v>Understocked</v>
      </c>
      <c r="R6551" s="0" t="str">
        <f aca="false">IF(I6551&gt;=Summary!$B$7,"Fast",IF(I6551&lt;Summary!$B$8,"Slow","Medium"))</f>
        <v>Medium</v>
      </c>
      <c r="S6551" s="15" t="n">
        <f aca="false">IF(M6551&gt;Summary!$B$5,1,0)</f>
        <v>1</v>
      </c>
      <c r="T6551" s="16" t="n">
        <f aca="false">IF(Q6551="Overstocked",(G6551-Summary!$B$6*H6551)*J6551,0)</f>
        <v>0</v>
      </c>
    </row>
    <row r="6552" customFormat="false" ht="15" hidden="false" customHeight="false" outlineLevel="0" collapsed="false">
      <c r="A6552" s="0" t="s">
        <v>6650</v>
      </c>
      <c r="B6552" s="0" t="s">
        <v>113</v>
      </c>
      <c r="C6552" s="0" t="s">
        <v>104</v>
      </c>
      <c r="D6552" s="0" t="s">
        <v>102</v>
      </c>
      <c r="E6552" s="14" t="n">
        <v>44967</v>
      </c>
      <c r="F6552" s="14" t="n">
        <v>44977</v>
      </c>
      <c r="G6552" s="0" t="n">
        <v>157</v>
      </c>
      <c r="H6552" s="0" t="n">
        <v>54</v>
      </c>
      <c r="I6552" s="0" t="n">
        <v>257</v>
      </c>
      <c r="J6552" s="0" t="n">
        <v>1401</v>
      </c>
      <c r="K6552" s="0" t="n">
        <v>1802</v>
      </c>
      <c r="L6552" s="15" t="s">
        <v>80</v>
      </c>
      <c r="M6552" s="0" t="n">
        <v>10</v>
      </c>
      <c r="N6552" s="16" t="n">
        <f aca="false">I6552*K6552</f>
        <v>463114</v>
      </c>
      <c r="O6552" s="16" t="n">
        <f aca="false">I6552*(K6552-J6552)</f>
        <v>103057</v>
      </c>
      <c r="P6552" s="15" t="n">
        <f aca="false">K6552-J6552</f>
        <v>401</v>
      </c>
      <c r="Q6552" s="0" t="str">
        <f aca="false">IF(G6552=0,"Out of stock",IF(G6552&lt;H6552,"Understocked",IF(G6552&gt;Summary!$B$6*H6552,"Overstocked","Healthy")))</f>
        <v>Healthy</v>
      </c>
      <c r="R6552" s="0" t="str">
        <f aca="false">IF(I6552&gt;=Summary!$B$7,"Fast",IF(I6552&lt;Summary!$B$8,"Slow","Medium"))</f>
        <v>Fast</v>
      </c>
      <c r="S6552" s="15" t="n">
        <f aca="false">IF(M6552&gt;Summary!$B$5,1,0)</f>
        <v>1</v>
      </c>
      <c r="T6552" s="16" t="n">
        <f aca="false">IF(Q6552="Overstocked",(G6552-Summary!$B$6*H6552)*J6552,0)</f>
        <v>0</v>
      </c>
    </row>
    <row r="6553" customFormat="false" ht="15" hidden="false" customHeight="false" outlineLevel="0" collapsed="false">
      <c r="A6553" s="0" t="s">
        <v>6651</v>
      </c>
      <c r="B6553" s="0" t="s">
        <v>89</v>
      </c>
      <c r="C6553" s="0" t="s">
        <v>104</v>
      </c>
      <c r="D6553" s="0" t="s">
        <v>92</v>
      </c>
      <c r="E6553" s="14" t="n">
        <v>44976</v>
      </c>
      <c r="F6553" s="14" t="n">
        <v>44977</v>
      </c>
      <c r="G6553" s="0" t="n">
        <v>222</v>
      </c>
      <c r="H6553" s="0" t="n">
        <v>95</v>
      </c>
      <c r="I6553" s="0" t="n">
        <v>241</v>
      </c>
      <c r="J6553" s="0" t="n">
        <v>1252</v>
      </c>
      <c r="K6553" s="0" t="n">
        <v>1567</v>
      </c>
      <c r="L6553" s="15" t="s">
        <v>80</v>
      </c>
      <c r="M6553" s="0" t="n">
        <v>1</v>
      </c>
      <c r="N6553" s="16" t="n">
        <f aca="false">I6553*K6553</f>
        <v>377647</v>
      </c>
      <c r="O6553" s="16" t="n">
        <f aca="false">I6553*(K6553-J6553)</f>
        <v>75915</v>
      </c>
      <c r="P6553" s="15" t="n">
        <f aca="false">K6553-J6553</f>
        <v>315</v>
      </c>
      <c r="Q6553" s="0" t="str">
        <f aca="false">IF(G6553=0,"Out of stock",IF(G6553&lt;H6553,"Understocked",IF(G6553&gt;Summary!$B$6*H6553,"Overstocked","Healthy")))</f>
        <v>Healthy</v>
      </c>
      <c r="R6553" s="0" t="str">
        <f aca="false">IF(I6553&gt;=Summary!$B$7,"Fast",IF(I6553&lt;Summary!$B$8,"Slow","Medium"))</f>
        <v>Fast</v>
      </c>
      <c r="S6553" s="15" t="n">
        <f aca="false">IF(M6553&gt;Summary!$B$5,1,0)</f>
        <v>0</v>
      </c>
      <c r="T6553" s="16" t="n">
        <f aca="false">IF(Q6553="Overstocked",(G6553-Summary!$B$6*H6553)*J6553,0)</f>
        <v>0</v>
      </c>
    </row>
    <row r="6554" customFormat="false" ht="15" hidden="false" customHeight="false" outlineLevel="0" collapsed="false">
      <c r="A6554" s="0" t="s">
        <v>6652</v>
      </c>
      <c r="B6554" s="0" t="s">
        <v>89</v>
      </c>
      <c r="C6554" s="0" t="s">
        <v>78</v>
      </c>
      <c r="D6554" s="0" t="s">
        <v>92</v>
      </c>
      <c r="E6554" s="14" t="n">
        <v>45120</v>
      </c>
      <c r="F6554" s="14" t="n">
        <v>45124</v>
      </c>
      <c r="G6554" s="0" t="n">
        <v>141</v>
      </c>
      <c r="H6554" s="0" t="n">
        <v>145</v>
      </c>
      <c r="I6554" s="0" t="n">
        <v>144</v>
      </c>
      <c r="J6554" s="0" t="n">
        <v>461</v>
      </c>
      <c r="K6554" s="0" t="n">
        <v>814</v>
      </c>
      <c r="L6554" s="15" t="s">
        <v>80</v>
      </c>
      <c r="M6554" s="0" t="n">
        <v>4</v>
      </c>
      <c r="N6554" s="16" t="n">
        <f aca="false">I6554*K6554</f>
        <v>117216</v>
      </c>
      <c r="O6554" s="16" t="n">
        <f aca="false">I6554*(K6554-J6554)</f>
        <v>50832</v>
      </c>
      <c r="P6554" s="15" t="n">
        <f aca="false">K6554-J6554</f>
        <v>353</v>
      </c>
      <c r="Q6554" s="0" t="str">
        <f aca="false">IF(G6554=0,"Out of stock",IF(G6554&lt;H6554,"Understocked",IF(G6554&gt;Summary!$B$6*H6554,"Overstocked","Healthy")))</f>
        <v>Understocked</v>
      </c>
      <c r="R6554" s="0" t="str">
        <f aca="false">IF(I6554&gt;=Summary!$B$7,"Fast",IF(I6554&lt;Summary!$B$8,"Slow","Medium"))</f>
        <v>Medium</v>
      </c>
      <c r="S6554" s="15" t="n">
        <f aca="false">IF(M6554&gt;Summary!$B$5,1,0)</f>
        <v>0</v>
      </c>
      <c r="T6554" s="16" t="n">
        <f aca="false">IF(Q6554="Overstocked",(G6554-Summary!$B$6*H6554)*J6554,0)</f>
        <v>0</v>
      </c>
    </row>
    <row r="6555" customFormat="false" ht="15" hidden="false" customHeight="false" outlineLevel="0" collapsed="false">
      <c r="A6555" s="0" t="s">
        <v>6653</v>
      </c>
      <c r="B6555" s="0" t="s">
        <v>95</v>
      </c>
      <c r="C6555" s="0" t="s">
        <v>85</v>
      </c>
      <c r="D6555" s="0" t="s">
        <v>92</v>
      </c>
      <c r="E6555" s="14" t="n">
        <v>45273</v>
      </c>
      <c r="F6555" s="14" t="n">
        <v>45275</v>
      </c>
      <c r="G6555" s="0" t="n">
        <v>65</v>
      </c>
      <c r="H6555" s="0" t="n">
        <v>149</v>
      </c>
      <c r="I6555" s="0" t="n">
        <v>94</v>
      </c>
      <c r="J6555" s="0" t="n">
        <v>1040</v>
      </c>
      <c r="K6555" s="0" t="n">
        <v>1538</v>
      </c>
      <c r="L6555" s="15" t="s">
        <v>93</v>
      </c>
      <c r="M6555" s="0" t="n">
        <v>2</v>
      </c>
      <c r="N6555" s="16" t="n">
        <f aca="false">I6555*K6555</f>
        <v>144572</v>
      </c>
      <c r="O6555" s="16" t="n">
        <f aca="false">I6555*(K6555-J6555)</f>
        <v>46812</v>
      </c>
      <c r="P6555" s="15" t="n">
        <f aca="false">K6555-J6555</f>
        <v>498</v>
      </c>
      <c r="Q6555" s="0" t="str">
        <f aca="false">IF(G6555=0,"Out of stock",IF(G6555&lt;H6555,"Understocked",IF(G6555&gt;Summary!$B$6*H6555,"Overstocked","Healthy")))</f>
        <v>Understocked</v>
      </c>
      <c r="R6555" s="0" t="str">
        <f aca="false">IF(I6555&gt;=Summary!$B$7,"Fast",IF(I6555&lt;Summary!$B$8,"Slow","Medium"))</f>
        <v>Slow</v>
      </c>
      <c r="S6555" s="15" t="n">
        <f aca="false">IF(M6555&gt;Summary!$B$5,1,0)</f>
        <v>0</v>
      </c>
      <c r="T6555" s="16" t="n">
        <f aca="false">IF(Q6555="Overstocked",(G6555-Summary!$B$6*H6555)*J6555,0)</f>
        <v>0</v>
      </c>
    </row>
    <row r="6556" customFormat="false" ht="15" hidden="false" customHeight="false" outlineLevel="0" collapsed="false">
      <c r="A6556" s="0" t="s">
        <v>6654</v>
      </c>
      <c r="B6556" s="0" t="s">
        <v>113</v>
      </c>
      <c r="C6556" s="0" t="s">
        <v>96</v>
      </c>
      <c r="D6556" s="0" t="s">
        <v>86</v>
      </c>
      <c r="E6556" s="14" t="n">
        <v>45503</v>
      </c>
      <c r="F6556" s="14" t="n">
        <v>45506</v>
      </c>
      <c r="G6556" s="0" t="n">
        <v>396</v>
      </c>
      <c r="H6556" s="0" t="n">
        <v>148</v>
      </c>
      <c r="I6556" s="0" t="n">
        <v>90</v>
      </c>
      <c r="J6556" s="0" t="n">
        <v>687</v>
      </c>
      <c r="K6556" s="0" t="n">
        <v>978</v>
      </c>
      <c r="L6556" s="15" t="s">
        <v>93</v>
      </c>
      <c r="M6556" s="0" t="n">
        <v>3</v>
      </c>
      <c r="N6556" s="16" t="n">
        <f aca="false">I6556*K6556</f>
        <v>88020</v>
      </c>
      <c r="O6556" s="16" t="n">
        <f aca="false">I6556*(K6556-J6556)</f>
        <v>26190</v>
      </c>
      <c r="P6556" s="15" t="n">
        <f aca="false">K6556-J6556</f>
        <v>291</v>
      </c>
      <c r="Q6556" s="0" t="str">
        <f aca="false">IF(G6556=0,"Out of stock",IF(G6556&lt;H6556,"Understocked",IF(G6556&gt;Summary!$B$6*H6556,"Overstocked","Healthy")))</f>
        <v>Healthy</v>
      </c>
      <c r="R6556" s="0" t="str">
        <f aca="false">IF(I6556&gt;=Summary!$B$7,"Fast",IF(I6556&lt;Summary!$B$8,"Slow","Medium"))</f>
        <v>Slow</v>
      </c>
      <c r="S6556" s="15" t="n">
        <f aca="false">IF(M6556&gt;Summary!$B$5,1,0)</f>
        <v>0</v>
      </c>
      <c r="T6556" s="16" t="n">
        <f aca="false">IF(Q6556="Overstocked",(G6556-Summary!$B$6*H6556)*J6556,0)</f>
        <v>0</v>
      </c>
    </row>
    <row r="6557" customFormat="false" ht="15" hidden="false" customHeight="false" outlineLevel="0" collapsed="false">
      <c r="A6557" s="0" t="s">
        <v>6655</v>
      </c>
      <c r="B6557" s="0" t="s">
        <v>84</v>
      </c>
      <c r="C6557" s="0" t="s">
        <v>96</v>
      </c>
      <c r="D6557" s="0" t="s">
        <v>92</v>
      </c>
      <c r="E6557" s="14" t="n">
        <v>44972</v>
      </c>
      <c r="F6557" s="14" t="n">
        <v>44981</v>
      </c>
      <c r="G6557" s="0" t="n">
        <v>464</v>
      </c>
      <c r="H6557" s="0" t="n">
        <v>112</v>
      </c>
      <c r="I6557" s="0" t="n">
        <v>150</v>
      </c>
      <c r="J6557" s="0" t="n">
        <v>1012</v>
      </c>
      <c r="K6557" s="0" t="n">
        <v>1244</v>
      </c>
      <c r="L6557" s="15" t="s">
        <v>97</v>
      </c>
      <c r="M6557" s="0" t="n">
        <v>9</v>
      </c>
      <c r="N6557" s="16" t="n">
        <f aca="false">I6557*K6557</f>
        <v>186600</v>
      </c>
      <c r="O6557" s="16" t="n">
        <f aca="false">I6557*(K6557-J6557)</f>
        <v>34800</v>
      </c>
      <c r="P6557" s="15" t="n">
        <f aca="false">K6557-J6557</f>
        <v>232</v>
      </c>
      <c r="Q6557" s="0" t="str">
        <f aca="false">IF(G6557=0,"Out of stock",IF(G6557&lt;H6557,"Understocked",IF(G6557&gt;Summary!$B$6*H6557,"Overstocked","Healthy")))</f>
        <v>Overstocked</v>
      </c>
      <c r="R6557" s="0" t="str">
        <f aca="false">IF(I6557&gt;=Summary!$B$7,"Fast",IF(I6557&lt;Summary!$B$8,"Slow","Medium"))</f>
        <v>Medium</v>
      </c>
      <c r="S6557" s="15" t="n">
        <f aca="false">IF(M6557&gt;Summary!$B$5,1,0)</f>
        <v>1</v>
      </c>
      <c r="T6557" s="16" t="n">
        <f aca="false">IF(Q6557="Overstocked",(G6557-Summary!$B$6*H6557)*J6557,0)</f>
        <v>16192</v>
      </c>
    </row>
    <row r="6558" customFormat="false" ht="15" hidden="false" customHeight="false" outlineLevel="0" collapsed="false">
      <c r="A6558" s="0" t="s">
        <v>6656</v>
      </c>
      <c r="B6558" s="0" t="s">
        <v>89</v>
      </c>
      <c r="C6558" s="0" t="s">
        <v>85</v>
      </c>
      <c r="D6558" s="0" t="s">
        <v>92</v>
      </c>
      <c r="E6558" s="14" t="n">
        <v>45055</v>
      </c>
      <c r="F6558" s="14" t="n">
        <v>45062</v>
      </c>
      <c r="G6558" s="0" t="n">
        <v>263</v>
      </c>
      <c r="H6558" s="0" t="n">
        <v>132</v>
      </c>
      <c r="I6558" s="0" t="n">
        <v>78</v>
      </c>
      <c r="J6558" s="0" t="n">
        <v>1625</v>
      </c>
      <c r="K6558" s="0" t="n">
        <v>1695</v>
      </c>
      <c r="L6558" s="15" t="s">
        <v>80</v>
      </c>
      <c r="M6558" s="0" t="n">
        <v>7</v>
      </c>
      <c r="N6558" s="16" t="n">
        <f aca="false">I6558*K6558</f>
        <v>132210</v>
      </c>
      <c r="O6558" s="16" t="n">
        <f aca="false">I6558*(K6558-J6558)</f>
        <v>5460</v>
      </c>
      <c r="P6558" s="15" t="n">
        <f aca="false">K6558-J6558</f>
        <v>70</v>
      </c>
      <c r="Q6558" s="0" t="str">
        <f aca="false">IF(G6558=0,"Out of stock",IF(G6558&lt;H6558,"Understocked",IF(G6558&gt;Summary!$B$6*H6558,"Overstocked","Healthy")))</f>
        <v>Healthy</v>
      </c>
      <c r="R6558" s="0" t="str">
        <f aca="false">IF(I6558&gt;=Summary!$B$7,"Fast",IF(I6558&lt;Summary!$B$8,"Slow","Medium"))</f>
        <v>Slow</v>
      </c>
      <c r="S6558" s="15" t="n">
        <f aca="false">IF(M6558&gt;Summary!$B$5,1,0)</f>
        <v>0</v>
      </c>
      <c r="T6558" s="16" t="n">
        <f aca="false">IF(Q6558="Overstocked",(G6558-Summary!$B$6*H6558)*J6558,0)</f>
        <v>0</v>
      </c>
    </row>
    <row r="6559" customFormat="false" ht="15" hidden="false" customHeight="false" outlineLevel="0" collapsed="false">
      <c r="A6559" s="0" t="s">
        <v>6657</v>
      </c>
      <c r="B6559" s="0" t="s">
        <v>101</v>
      </c>
      <c r="C6559" s="0" t="s">
        <v>96</v>
      </c>
      <c r="D6559" s="0" t="s">
        <v>102</v>
      </c>
      <c r="E6559" s="14" t="n">
        <v>45356</v>
      </c>
      <c r="F6559" s="14" t="n">
        <v>45362</v>
      </c>
      <c r="G6559" s="0" t="n">
        <v>281</v>
      </c>
      <c r="H6559" s="0" t="n">
        <v>90</v>
      </c>
      <c r="I6559" s="0" t="n">
        <v>77</v>
      </c>
      <c r="J6559" s="0" t="n">
        <v>1447</v>
      </c>
      <c r="K6559" s="0" t="n">
        <v>1910</v>
      </c>
      <c r="L6559" s="15" t="s">
        <v>82</v>
      </c>
      <c r="M6559" s="0" t="n">
        <v>6</v>
      </c>
      <c r="N6559" s="16" t="n">
        <f aca="false">I6559*K6559</f>
        <v>147070</v>
      </c>
      <c r="O6559" s="16" t="n">
        <f aca="false">I6559*(K6559-J6559)</f>
        <v>35651</v>
      </c>
      <c r="P6559" s="15" t="n">
        <f aca="false">K6559-J6559</f>
        <v>463</v>
      </c>
      <c r="Q6559" s="0" t="str">
        <f aca="false">IF(G6559=0,"Out of stock",IF(G6559&lt;H6559,"Understocked",IF(G6559&gt;Summary!$B$6*H6559,"Overstocked","Healthy")))</f>
        <v>Healthy</v>
      </c>
      <c r="R6559" s="0" t="str">
        <f aca="false">IF(I6559&gt;=Summary!$B$7,"Fast",IF(I6559&lt;Summary!$B$8,"Slow","Medium"))</f>
        <v>Slow</v>
      </c>
      <c r="S6559" s="15" t="n">
        <f aca="false">IF(M6559&gt;Summary!$B$5,1,0)</f>
        <v>0</v>
      </c>
      <c r="T6559" s="16" t="n">
        <f aca="false">IF(Q6559="Overstocked",(G6559-Summary!$B$6*H6559)*J6559,0)</f>
        <v>0</v>
      </c>
    </row>
    <row r="6560" customFormat="false" ht="15" hidden="false" customHeight="false" outlineLevel="0" collapsed="false">
      <c r="A6560" s="0" t="s">
        <v>6658</v>
      </c>
      <c r="B6560" s="0" t="s">
        <v>89</v>
      </c>
      <c r="C6560" s="0" t="s">
        <v>104</v>
      </c>
      <c r="D6560" s="0" t="s">
        <v>86</v>
      </c>
      <c r="E6560" s="14" t="n">
        <v>45413</v>
      </c>
      <c r="F6560" s="14" t="n">
        <v>45417</v>
      </c>
      <c r="G6560" s="0" t="n">
        <v>255</v>
      </c>
      <c r="H6560" s="0" t="n">
        <v>107</v>
      </c>
      <c r="I6560" s="0" t="n">
        <v>223</v>
      </c>
      <c r="J6560" s="0" t="n">
        <v>957</v>
      </c>
      <c r="K6560" s="0" t="n">
        <v>1152</v>
      </c>
      <c r="L6560" s="15" t="s">
        <v>87</v>
      </c>
      <c r="M6560" s="0" t="n">
        <v>4</v>
      </c>
      <c r="N6560" s="16" t="n">
        <f aca="false">I6560*K6560</f>
        <v>256896</v>
      </c>
      <c r="O6560" s="16" t="n">
        <f aca="false">I6560*(K6560-J6560)</f>
        <v>43485</v>
      </c>
      <c r="P6560" s="15" t="n">
        <f aca="false">K6560-J6560</f>
        <v>195</v>
      </c>
      <c r="Q6560" s="0" t="str">
        <f aca="false">IF(G6560=0,"Out of stock",IF(G6560&lt;H6560,"Understocked",IF(G6560&gt;Summary!$B$6*H6560,"Overstocked","Healthy")))</f>
        <v>Healthy</v>
      </c>
      <c r="R6560" s="0" t="str">
        <f aca="false">IF(I6560&gt;=Summary!$B$7,"Fast",IF(I6560&lt;Summary!$B$8,"Slow","Medium"))</f>
        <v>Fast</v>
      </c>
      <c r="S6560" s="15" t="n">
        <f aca="false">IF(M6560&gt;Summary!$B$5,1,0)</f>
        <v>0</v>
      </c>
      <c r="T6560" s="16" t="n">
        <f aca="false">IF(Q6560="Overstocked",(G6560-Summary!$B$6*H6560)*J6560,0)</f>
        <v>0</v>
      </c>
    </row>
    <row r="6561" customFormat="false" ht="15" hidden="false" customHeight="false" outlineLevel="0" collapsed="false">
      <c r="A6561" s="0" t="s">
        <v>6659</v>
      </c>
      <c r="B6561" s="0" t="s">
        <v>77</v>
      </c>
      <c r="C6561" s="0" t="s">
        <v>78</v>
      </c>
      <c r="D6561" s="0" t="s">
        <v>90</v>
      </c>
      <c r="E6561" s="14" t="n">
        <v>45578</v>
      </c>
      <c r="F6561" s="14" t="n">
        <v>45585</v>
      </c>
      <c r="G6561" s="0" t="n">
        <v>453</v>
      </c>
      <c r="H6561" s="0" t="n">
        <v>101</v>
      </c>
      <c r="I6561" s="0" t="n">
        <v>151</v>
      </c>
      <c r="J6561" s="0" t="n">
        <v>1577</v>
      </c>
      <c r="K6561" s="0" t="n">
        <v>1732</v>
      </c>
      <c r="L6561" s="15" t="s">
        <v>93</v>
      </c>
      <c r="M6561" s="0" t="n">
        <v>7</v>
      </c>
      <c r="N6561" s="16" t="n">
        <f aca="false">I6561*K6561</f>
        <v>261532</v>
      </c>
      <c r="O6561" s="16" t="n">
        <f aca="false">I6561*(K6561-J6561)</f>
        <v>23405</v>
      </c>
      <c r="P6561" s="15" t="n">
        <f aca="false">K6561-J6561</f>
        <v>155</v>
      </c>
      <c r="Q6561" s="0" t="str">
        <f aca="false">IF(G6561=0,"Out of stock",IF(G6561&lt;H6561,"Understocked",IF(G6561&gt;Summary!$B$6*H6561,"Overstocked","Healthy")))</f>
        <v>Overstocked</v>
      </c>
      <c r="R6561" s="0" t="str">
        <f aca="false">IF(I6561&gt;=Summary!$B$7,"Fast",IF(I6561&lt;Summary!$B$8,"Slow","Medium"))</f>
        <v>Medium</v>
      </c>
      <c r="S6561" s="15" t="n">
        <f aca="false">IF(M6561&gt;Summary!$B$5,1,0)</f>
        <v>0</v>
      </c>
      <c r="T6561" s="16" t="n">
        <f aca="false">IF(Q6561="Overstocked",(G6561-Summary!$B$6*H6561)*J6561,0)</f>
        <v>77273</v>
      </c>
    </row>
    <row r="6562" customFormat="false" ht="15" hidden="false" customHeight="false" outlineLevel="0" collapsed="false">
      <c r="A6562" s="0" t="s">
        <v>6660</v>
      </c>
      <c r="B6562" s="0" t="s">
        <v>111</v>
      </c>
      <c r="C6562" s="0" t="s">
        <v>78</v>
      </c>
      <c r="D6562" s="0" t="s">
        <v>90</v>
      </c>
      <c r="E6562" s="14" t="n">
        <v>45622</v>
      </c>
      <c r="F6562" s="14" t="n">
        <v>45629</v>
      </c>
      <c r="G6562" s="0" t="n">
        <v>4</v>
      </c>
      <c r="H6562" s="0" t="n">
        <v>88</v>
      </c>
      <c r="I6562" s="0" t="n">
        <v>240</v>
      </c>
      <c r="J6562" s="0" t="n">
        <v>1882</v>
      </c>
      <c r="K6562" s="0" t="n">
        <v>2279</v>
      </c>
      <c r="L6562" s="15" t="s">
        <v>80</v>
      </c>
      <c r="M6562" s="0" t="n">
        <v>7</v>
      </c>
      <c r="N6562" s="16" t="n">
        <f aca="false">I6562*K6562</f>
        <v>546960</v>
      </c>
      <c r="O6562" s="16" t="n">
        <f aca="false">I6562*(K6562-J6562)</f>
        <v>95280</v>
      </c>
      <c r="P6562" s="15" t="n">
        <f aca="false">K6562-J6562</f>
        <v>397</v>
      </c>
      <c r="Q6562" s="0" t="str">
        <f aca="false">IF(G6562=0,"Out of stock",IF(G6562&lt;H6562,"Understocked",IF(G6562&gt;Summary!$B$6*H6562,"Overstocked","Healthy")))</f>
        <v>Understocked</v>
      </c>
      <c r="R6562" s="0" t="str">
        <f aca="false">IF(I6562&gt;=Summary!$B$7,"Fast",IF(I6562&lt;Summary!$B$8,"Slow","Medium"))</f>
        <v>Fast</v>
      </c>
      <c r="S6562" s="15" t="n">
        <f aca="false">IF(M6562&gt;Summary!$B$5,1,0)</f>
        <v>0</v>
      </c>
      <c r="T6562" s="16" t="n">
        <f aca="false">IF(Q6562="Overstocked",(G6562-Summary!$B$6*H6562)*J6562,0)</f>
        <v>0</v>
      </c>
    </row>
    <row r="6563" customFormat="false" ht="15" hidden="false" customHeight="false" outlineLevel="0" collapsed="false">
      <c r="A6563" s="0" t="s">
        <v>6661</v>
      </c>
      <c r="B6563" s="0" t="s">
        <v>123</v>
      </c>
      <c r="C6563" s="0" t="s">
        <v>104</v>
      </c>
      <c r="D6563" s="0" t="s">
        <v>79</v>
      </c>
      <c r="E6563" s="14" t="n">
        <v>45486</v>
      </c>
      <c r="F6563" s="14" t="n">
        <v>45494</v>
      </c>
      <c r="G6563" s="0" t="n">
        <v>343</v>
      </c>
      <c r="H6563" s="0" t="n">
        <v>85</v>
      </c>
      <c r="I6563" s="0" t="n">
        <v>84</v>
      </c>
      <c r="J6563" s="0" t="n">
        <v>1248</v>
      </c>
      <c r="K6563" s="0" t="n">
        <v>1612</v>
      </c>
      <c r="L6563" s="15" t="s">
        <v>87</v>
      </c>
      <c r="M6563" s="0" t="n">
        <v>8</v>
      </c>
      <c r="N6563" s="16" t="n">
        <f aca="false">I6563*K6563</f>
        <v>135408</v>
      </c>
      <c r="O6563" s="16" t="n">
        <f aca="false">I6563*(K6563-J6563)</f>
        <v>30576</v>
      </c>
      <c r="P6563" s="15" t="n">
        <f aca="false">K6563-J6563</f>
        <v>364</v>
      </c>
      <c r="Q6563" s="0" t="str">
        <f aca="false">IF(G6563=0,"Out of stock",IF(G6563&lt;H6563,"Understocked",IF(G6563&gt;Summary!$B$6*H6563,"Overstocked","Healthy")))</f>
        <v>Overstocked</v>
      </c>
      <c r="R6563" s="0" t="str">
        <f aca="false">IF(I6563&gt;=Summary!$B$7,"Fast",IF(I6563&lt;Summary!$B$8,"Slow","Medium"))</f>
        <v>Slow</v>
      </c>
      <c r="S6563" s="15" t="n">
        <f aca="false">IF(M6563&gt;Summary!$B$5,1,0)</f>
        <v>1</v>
      </c>
      <c r="T6563" s="16" t="n">
        <f aca="false">IF(Q6563="Overstocked",(G6563-Summary!$B$6*H6563)*J6563,0)</f>
        <v>3744</v>
      </c>
    </row>
    <row r="6564" customFormat="false" ht="15" hidden="false" customHeight="false" outlineLevel="0" collapsed="false">
      <c r="A6564" s="0" t="s">
        <v>6662</v>
      </c>
      <c r="B6564" s="0" t="s">
        <v>115</v>
      </c>
      <c r="C6564" s="0" t="s">
        <v>85</v>
      </c>
      <c r="D6564" s="0" t="s">
        <v>79</v>
      </c>
      <c r="E6564" s="14" t="n">
        <v>45171</v>
      </c>
      <c r="F6564" s="14" t="n">
        <v>45172</v>
      </c>
      <c r="G6564" s="0" t="n">
        <v>75</v>
      </c>
      <c r="H6564" s="0" t="n">
        <v>141</v>
      </c>
      <c r="I6564" s="0" t="n">
        <v>227</v>
      </c>
      <c r="J6564" s="0" t="n">
        <v>1703</v>
      </c>
      <c r="K6564" s="0" t="n">
        <v>2122</v>
      </c>
      <c r="L6564" s="15" t="s">
        <v>87</v>
      </c>
      <c r="M6564" s="0" t="n">
        <v>1</v>
      </c>
      <c r="N6564" s="16" t="n">
        <f aca="false">I6564*K6564</f>
        <v>481694</v>
      </c>
      <c r="O6564" s="16" t="n">
        <f aca="false">I6564*(K6564-J6564)</f>
        <v>95113</v>
      </c>
      <c r="P6564" s="15" t="n">
        <f aca="false">K6564-J6564</f>
        <v>419</v>
      </c>
      <c r="Q6564" s="0" t="str">
        <f aca="false">IF(G6564=0,"Out of stock",IF(G6564&lt;H6564,"Understocked",IF(G6564&gt;Summary!$B$6*H6564,"Overstocked","Healthy")))</f>
        <v>Understocked</v>
      </c>
      <c r="R6564" s="0" t="str">
        <f aca="false">IF(I6564&gt;=Summary!$B$7,"Fast",IF(I6564&lt;Summary!$B$8,"Slow","Medium"))</f>
        <v>Fast</v>
      </c>
      <c r="S6564" s="15" t="n">
        <f aca="false">IF(M6564&gt;Summary!$B$5,1,0)</f>
        <v>0</v>
      </c>
      <c r="T6564" s="16" t="n">
        <f aca="false">IF(Q6564="Overstocked",(G6564-Summary!$B$6*H6564)*J6564,0)</f>
        <v>0</v>
      </c>
    </row>
    <row r="6565" customFormat="false" ht="15" hidden="false" customHeight="false" outlineLevel="0" collapsed="false">
      <c r="A6565" s="0" t="s">
        <v>6663</v>
      </c>
      <c r="B6565" s="0" t="s">
        <v>123</v>
      </c>
      <c r="C6565" s="0" t="s">
        <v>85</v>
      </c>
      <c r="D6565" s="0" t="s">
        <v>92</v>
      </c>
      <c r="E6565" s="14" t="n">
        <v>45294</v>
      </c>
      <c r="F6565" s="14" t="n">
        <v>45300</v>
      </c>
      <c r="G6565" s="0" t="n">
        <v>24</v>
      </c>
      <c r="H6565" s="0" t="n">
        <v>101</v>
      </c>
      <c r="I6565" s="0" t="n">
        <v>88</v>
      </c>
      <c r="J6565" s="0" t="n">
        <v>534</v>
      </c>
      <c r="K6565" s="0" t="n">
        <v>736</v>
      </c>
      <c r="L6565" s="15" t="s">
        <v>82</v>
      </c>
      <c r="M6565" s="0" t="n">
        <v>6</v>
      </c>
      <c r="N6565" s="16" t="n">
        <f aca="false">I6565*K6565</f>
        <v>64768</v>
      </c>
      <c r="O6565" s="16" t="n">
        <f aca="false">I6565*(K6565-J6565)</f>
        <v>17776</v>
      </c>
      <c r="P6565" s="15" t="n">
        <f aca="false">K6565-J6565</f>
        <v>202</v>
      </c>
      <c r="Q6565" s="0" t="str">
        <f aca="false">IF(G6565=0,"Out of stock",IF(G6565&lt;H6565,"Understocked",IF(G6565&gt;Summary!$B$6*H6565,"Overstocked","Healthy")))</f>
        <v>Understocked</v>
      </c>
      <c r="R6565" s="0" t="str">
        <f aca="false">IF(I6565&gt;=Summary!$B$7,"Fast",IF(I6565&lt;Summary!$B$8,"Slow","Medium"))</f>
        <v>Slow</v>
      </c>
      <c r="S6565" s="15" t="n">
        <f aca="false">IF(M6565&gt;Summary!$B$5,1,0)</f>
        <v>0</v>
      </c>
      <c r="T6565" s="16" t="n">
        <f aca="false">IF(Q6565="Overstocked",(G6565-Summary!$B$6*H6565)*J6565,0)</f>
        <v>0</v>
      </c>
    </row>
    <row r="6566" customFormat="false" ht="15" hidden="false" customHeight="false" outlineLevel="0" collapsed="false">
      <c r="A6566" s="0" t="s">
        <v>6664</v>
      </c>
      <c r="B6566" s="0" t="s">
        <v>84</v>
      </c>
      <c r="C6566" s="0" t="s">
        <v>78</v>
      </c>
      <c r="D6566" s="0" t="s">
        <v>90</v>
      </c>
      <c r="E6566" s="14" t="n">
        <v>45632</v>
      </c>
      <c r="F6566" s="14" t="n">
        <v>45641</v>
      </c>
      <c r="G6566" s="0" t="n">
        <v>311</v>
      </c>
      <c r="H6566" s="0" t="n">
        <v>87</v>
      </c>
      <c r="I6566" s="0" t="n">
        <v>141</v>
      </c>
      <c r="J6566" s="0" t="n">
        <v>664</v>
      </c>
      <c r="K6566" s="0" t="n">
        <v>715</v>
      </c>
      <c r="L6566" s="15" t="s">
        <v>97</v>
      </c>
      <c r="M6566" s="0" t="n">
        <v>9</v>
      </c>
      <c r="N6566" s="16" t="n">
        <f aca="false">I6566*K6566</f>
        <v>100815</v>
      </c>
      <c r="O6566" s="16" t="n">
        <f aca="false">I6566*(K6566-J6566)</f>
        <v>7191</v>
      </c>
      <c r="P6566" s="15" t="n">
        <f aca="false">K6566-J6566</f>
        <v>51</v>
      </c>
      <c r="Q6566" s="0" t="str">
        <f aca="false">IF(G6566=0,"Out of stock",IF(G6566&lt;H6566,"Understocked",IF(G6566&gt;Summary!$B$6*H6566,"Overstocked","Healthy")))</f>
        <v>Healthy</v>
      </c>
      <c r="R6566" s="0" t="str">
        <f aca="false">IF(I6566&gt;=Summary!$B$7,"Fast",IF(I6566&lt;Summary!$B$8,"Slow","Medium"))</f>
        <v>Medium</v>
      </c>
      <c r="S6566" s="15" t="n">
        <f aca="false">IF(M6566&gt;Summary!$B$5,1,0)</f>
        <v>1</v>
      </c>
      <c r="T6566" s="16" t="n">
        <f aca="false">IF(Q6566="Overstocked",(G6566-Summary!$B$6*H6566)*J6566,0)</f>
        <v>0</v>
      </c>
    </row>
    <row r="6567" customFormat="false" ht="15" hidden="false" customHeight="false" outlineLevel="0" collapsed="false">
      <c r="A6567" s="0" t="s">
        <v>6665</v>
      </c>
      <c r="B6567" s="0" t="s">
        <v>95</v>
      </c>
      <c r="C6567" s="0" t="s">
        <v>104</v>
      </c>
      <c r="D6567" s="0" t="s">
        <v>86</v>
      </c>
      <c r="E6567" s="14" t="n">
        <v>45574</v>
      </c>
      <c r="F6567" s="14" t="n">
        <v>45577</v>
      </c>
      <c r="G6567" s="0" t="n">
        <v>21</v>
      </c>
      <c r="H6567" s="0" t="n">
        <v>138</v>
      </c>
      <c r="I6567" s="0" t="n">
        <v>148</v>
      </c>
      <c r="J6567" s="0" t="n">
        <v>1650</v>
      </c>
      <c r="K6567" s="0" t="n">
        <v>2150</v>
      </c>
      <c r="L6567" s="15" t="s">
        <v>82</v>
      </c>
      <c r="M6567" s="0" t="n">
        <v>3</v>
      </c>
      <c r="N6567" s="16" t="n">
        <f aca="false">I6567*K6567</f>
        <v>318200</v>
      </c>
      <c r="O6567" s="16" t="n">
        <f aca="false">I6567*(K6567-J6567)</f>
        <v>74000</v>
      </c>
      <c r="P6567" s="15" t="n">
        <f aca="false">K6567-J6567</f>
        <v>500</v>
      </c>
      <c r="Q6567" s="0" t="str">
        <f aca="false">IF(G6567=0,"Out of stock",IF(G6567&lt;H6567,"Understocked",IF(G6567&gt;Summary!$B$6*H6567,"Overstocked","Healthy")))</f>
        <v>Understocked</v>
      </c>
      <c r="R6567" s="0" t="str">
        <f aca="false">IF(I6567&gt;=Summary!$B$7,"Fast",IF(I6567&lt;Summary!$B$8,"Slow","Medium"))</f>
        <v>Medium</v>
      </c>
      <c r="S6567" s="15" t="n">
        <f aca="false">IF(M6567&gt;Summary!$B$5,1,0)</f>
        <v>0</v>
      </c>
      <c r="T6567" s="16" t="n">
        <f aca="false">IF(Q6567="Overstocked",(G6567-Summary!$B$6*H6567)*J6567,0)</f>
        <v>0</v>
      </c>
    </row>
    <row r="6568" customFormat="false" ht="15" hidden="false" customHeight="false" outlineLevel="0" collapsed="false">
      <c r="A6568" s="0" t="s">
        <v>6666</v>
      </c>
      <c r="B6568" s="0" t="s">
        <v>123</v>
      </c>
      <c r="C6568" s="0" t="s">
        <v>78</v>
      </c>
      <c r="D6568" s="0" t="s">
        <v>90</v>
      </c>
      <c r="E6568" s="14" t="n">
        <v>45331</v>
      </c>
      <c r="F6568" s="14" t="n">
        <v>45336</v>
      </c>
      <c r="G6568" s="0" t="n">
        <v>82</v>
      </c>
      <c r="H6568" s="0" t="n">
        <v>130</v>
      </c>
      <c r="I6568" s="0" t="n">
        <v>221</v>
      </c>
      <c r="J6568" s="0" t="n">
        <v>1635</v>
      </c>
      <c r="K6568" s="0" t="n">
        <v>1711</v>
      </c>
      <c r="L6568" s="15" t="s">
        <v>97</v>
      </c>
      <c r="M6568" s="0" t="n">
        <v>5</v>
      </c>
      <c r="N6568" s="16" t="n">
        <f aca="false">I6568*K6568</f>
        <v>378131</v>
      </c>
      <c r="O6568" s="16" t="n">
        <f aca="false">I6568*(K6568-J6568)</f>
        <v>16796</v>
      </c>
      <c r="P6568" s="15" t="n">
        <f aca="false">K6568-J6568</f>
        <v>76</v>
      </c>
      <c r="Q6568" s="0" t="str">
        <f aca="false">IF(G6568=0,"Out of stock",IF(G6568&lt;H6568,"Understocked",IF(G6568&gt;Summary!$B$6*H6568,"Overstocked","Healthy")))</f>
        <v>Understocked</v>
      </c>
      <c r="R6568" s="0" t="str">
        <f aca="false">IF(I6568&gt;=Summary!$B$7,"Fast",IF(I6568&lt;Summary!$B$8,"Slow","Medium"))</f>
        <v>Fast</v>
      </c>
      <c r="S6568" s="15" t="n">
        <f aca="false">IF(M6568&gt;Summary!$B$5,1,0)</f>
        <v>0</v>
      </c>
      <c r="T6568" s="16" t="n">
        <f aca="false">IF(Q6568="Overstocked",(G6568-Summary!$B$6*H6568)*J6568,0)</f>
        <v>0</v>
      </c>
    </row>
    <row r="6569" customFormat="false" ht="15" hidden="false" customHeight="false" outlineLevel="0" collapsed="false">
      <c r="A6569" s="0" t="s">
        <v>6667</v>
      </c>
      <c r="B6569" s="0" t="s">
        <v>77</v>
      </c>
      <c r="C6569" s="0" t="s">
        <v>104</v>
      </c>
      <c r="D6569" s="0" t="s">
        <v>102</v>
      </c>
      <c r="E6569" s="14" t="n">
        <v>45598</v>
      </c>
      <c r="F6569" s="14" t="n">
        <v>45601</v>
      </c>
      <c r="G6569" s="0" t="n">
        <v>334</v>
      </c>
      <c r="H6569" s="0" t="n">
        <v>77</v>
      </c>
      <c r="I6569" s="0" t="n">
        <v>271</v>
      </c>
      <c r="J6569" s="0" t="n">
        <v>864</v>
      </c>
      <c r="K6569" s="0" t="n">
        <v>1304</v>
      </c>
      <c r="L6569" s="15" t="s">
        <v>80</v>
      </c>
      <c r="M6569" s="0" t="n">
        <v>3</v>
      </c>
      <c r="N6569" s="16" t="n">
        <f aca="false">I6569*K6569</f>
        <v>353384</v>
      </c>
      <c r="O6569" s="16" t="n">
        <f aca="false">I6569*(K6569-J6569)</f>
        <v>119240</v>
      </c>
      <c r="P6569" s="15" t="n">
        <f aca="false">K6569-J6569</f>
        <v>440</v>
      </c>
      <c r="Q6569" s="0" t="str">
        <f aca="false">IF(G6569=0,"Out of stock",IF(G6569&lt;H6569,"Understocked",IF(G6569&gt;Summary!$B$6*H6569,"Overstocked","Healthy")))</f>
        <v>Overstocked</v>
      </c>
      <c r="R6569" s="0" t="str">
        <f aca="false">IF(I6569&gt;=Summary!$B$7,"Fast",IF(I6569&lt;Summary!$B$8,"Slow","Medium"))</f>
        <v>Fast</v>
      </c>
      <c r="S6569" s="15" t="n">
        <f aca="false">IF(M6569&gt;Summary!$B$5,1,0)</f>
        <v>0</v>
      </c>
      <c r="T6569" s="16" t="n">
        <f aca="false">IF(Q6569="Overstocked",(G6569-Summary!$B$6*H6569)*J6569,0)</f>
        <v>22464</v>
      </c>
    </row>
    <row r="6570" customFormat="false" ht="15" hidden="false" customHeight="false" outlineLevel="0" collapsed="false">
      <c r="A6570" s="0" t="s">
        <v>6668</v>
      </c>
      <c r="B6570" s="0" t="s">
        <v>89</v>
      </c>
      <c r="C6570" s="0" t="s">
        <v>85</v>
      </c>
      <c r="D6570" s="0" t="s">
        <v>102</v>
      </c>
      <c r="E6570" s="14" t="n">
        <v>45383</v>
      </c>
      <c r="F6570" s="14" t="n">
        <v>45386</v>
      </c>
      <c r="G6570" s="0" t="n">
        <v>213</v>
      </c>
      <c r="H6570" s="0" t="n">
        <v>150</v>
      </c>
      <c r="I6570" s="0" t="n">
        <v>73</v>
      </c>
      <c r="J6570" s="0" t="n">
        <v>713</v>
      </c>
      <c r="K6570" s="0" t="n">
        <v>1049</v>
      </c>
      <c r="L6570" s="15" t="s">
        <v>82</v>
      </c>
      <c r="M6570" s="0" t="n">
        <v>3</v>
      </c>
      <c r="N6570" s="16" t="n">
        <f aca="false">I6570*K6570</f>
        <v>76577</v>
      </c>
      <c r="O6570" s="16" t="n">
        <f aca="false">I6570*(K6570-J6570)</f>
        <v>24528</v>
      </c>
      <c r="P6570" s="15" t="n">
        <f aca="false">K6570-J6570</f>
        <v>336</v>
      </c>
      <c r="Q6570" s="0" t="str">
        <f aca="false">IF(G6570=0,"Out of stock",IF(G6570&lt;H6570,"Understocked",IF(G6570&gt;Summary!$B$6*H6570,"Overstocked","Healthy")))</f>
        <v>Healthy</v>
      </c>
      <c r="R6570" s="0" t="str">
        <f aca="false">IF(I6570&gt;=Summary!$B$7,"Fast",IF(I6570&lt;Summary!$B$8,"Slow","Medium"))</f>
        <v>Slow</v>
      </c>
      <c r="S6570" s="15" t="n">
        <f aca="false">IF(M6570&gt;Summary!$B$5,1,0)</f>
        <v>0</v>
      </c>
      <c r="T6570" s="16" t="n">
        <f aca="false">IF(Q6570="Overstocked",(G6570-Summary!$B$6*H6570)*J6570,0)</f>
        <v>0</v>
      </c>
    </row>
    <row r="6571" customFormat="false" ht="15" hidden="false" customHeight="false" outlineLevel="0" collapsed="false">
      <c r="A6571" s="0" t="s">
        <v>6669</v>
      </c>
      <c r="B6571" s="0" t="s">
        <v>107</v>
      </c>
      <c r="C6571" s="0" t="s">
        <v>96</v>
      </c>
      <c r="D6571" s="0" t="s">
        <v>79</v>
      </c>
      <c r="E6571" s="14" t="n">
        <v>45038</v>
      </c>
      <c r="F6571" s="14" t="n">
        <v>45045</v>
      </c>
      <c r="G6571" s="0" t="n">
        <v>271</v>
      </c>
      <c r="H6571" s="0" t="n">
        <v>111</v>
      </c>
      <c r="I6571" s="0" t="n">
        <v>121</v>
      </c>
      <c r="J6571" s="0" t="n">
        <v>1317</v>
      </c>
      <c r="K6571" s="0" t="n">
        <v>1665</v>
      </c>
      <c r="L6571" s="15" t="s">
        <v>82</v>
      </c>
      <c r="M6571" s="0" t="n">
        <v>7</v>
      </c>
      <c r="N6571" s="16" t="n">
        <f aca="false">I6571*K6571</f>
        <v>201465</v>
      </c>
      <c r="O6571" s="16" t="n">
        <f aca="false">I6571*(K6571-J6571)</f>
        <v>42108</v>
      </c>
      <c r="P6571" s="15" t="n">
        <f aca="false">K6571-J6571</f>
        <v>348</v>
      </c>
      <c r="Q6571" s="0" t="str">
        <f aca="false">IF(G6571=0,"Out of stock",IF(G6571&lt;H6571,"Understocked",IF(G6571&gt;Summary!$B$6*H6571,"Overstocked","Healthy")))</f>
        <v>Healthy</v>
      </c>
      <c r="R6571" s="0" t="str">
        <f aca="false">IF(I6571&gt;=Summary!$B$7,"Fast",IF(I6571&lt;Summary!$B$8,"Slow","Medium"))</f>
        <v>Medium</v>
      </c>
      <c r="S6571" s="15" t="n">
        <f aca="false">IF(M6571&gt;Summary!$B$5,1,0)</f>
        <v>0</v>
      </c>
      <c r="T6571" s="16" t="n">
        <f aca="false">IF(Q6571="Overstocked",(G6571-Summary!$B$6*H6571)*J6571,0)</f>
        <v>0</v>
      </c>
    </row>
    <row r="6572" customFormat="false" ht="15" hidden="false" customHeight="false" outlineLevel="0" collapsed="false">
      <c r="A6572" s="0" t="s">
        <v>6670</v>
      </c>
      <c r="B6572" s="0" t="s">
        <v>95</v>
      </c>
      <c r="C6572" s="0" t="s">
        <v>85</v>
      </c>
      <c r="D6572" s="0" t="s">
        <v>79</v>
      </c>
      <c r="E6572" s="14" t="n">
        <v>44950</v>
      </c>
      <c r="F6572" s="14" t="n">
        <v>44956</v>
      </c>
      <c r="G6572" s="0" t="n">
        <v>194</v>
      </c>
      <c r="H6572" s="0" t="n">
        <v>149</v>
      </c>
      <c r="I6572" s="0" t="n">
        <v>207</v>
      </c>
      <c r="J6572" s="0" t="n">
        <v>1090</v>
      </c>
      <c r="K6572" s="0" t="n">
        <v>1230</v>
      </c>
      <c r="L6572" s="15" t="s">
        <v>80</v>
      </c>
      <c r="M6572" s="0" t="n">
        <v>6</v>
      </c>
      <c r="N6572" s="16" t="n">
        <f aca="false">I6572*K6572</f>
        <v>254610</v>
      </c>
      <c r="O6572" s="16" t="n">
        <f aca="false">I6572*(K6572-J6572)</f>
        <v>28980</v>
      </c>
      <c r="P6572" s="15" t="n">
        <f aca="false">K6572-J6572</f>
        <v>140</v>
      </c>
      <c r="Q6572" s="0" t="str">
        <f aca="false">IF(G6572=0,"Out of stock",IF(G6572&lt;H6572,"Understocked",IF(G6572&gt;Summary!$B$6*H6572,"Overstocked","Healthy")))</f>
        <v>Healthy</v>
      </c>
      <c r="R6572" s="0" t="str">
        <f aca="false">IF(I6572&gt;=Summary!$B$7,"Fast",IF(I6572&lt;Summary!$B$8,"Slow","Medium"))</f>
        <v>Fast</v>
      </c>
      <c r="S6572" s="15" t="n">
        <f aca="false">IF(M6572&gt;Summary!$B$5,1,0)</f>
        <v>0</v>
      </c>
      <c r="T6572" s="16" t="n">
        <f aca="false">IF(Q6572="Overstocked",(G6572-Summary!$B$6*H6572)*J6572,0)</f>
        <v>0</v>
      </c>
    </row>
    <row r="6573" customFormat="false" ht="15" hidden="false" customHeight="false" outlineLevel="0" collapsed="false">
      <c r="A6573" s="0" t="s">
        <v>6671</v>
      </c>
      <c r="B6573" s="0" t="s">
        <v>107</v>
      </c>
      <c r="C6573" s="0" t="s">
        <v>104</v>
      </c>
      <c r="D6573" s="0" t="s">
        <v>92</v>
      </c>
      <c r="E6573" s="14" t="n">
        <v>45103</v>
      </c>
      <c r="F6573" s="14" t="n">
        <v>45106</v>
      </c>
      <c r="G6573" s="0" t="n">
        <v>410</v>
      </c>
      <c r="H6573" s="0" t="n">
        <v>57</v>
      </c>
      <c r="I6573" s="0" t="n">
        <v>12</v>
      </c>
      <c r="J6573" s="0" t="n">
        <v>1978</v>
      </c>
      <c r="K6573" s="0" t="n">
        <v>2375</v>
      </c>
      <c r="L6573" s="15" t="s">
        <v>87</v>
      </c>
      <c r="M6573" s="0" t="n">
        <v>3</v>
      </c>
      <c r="N6573" s="16" t="n">
        <f aca="false">I6573*K6573</f>
        <v>28500</v>
      </c>
      <c r="O6573" s="16" t="n">
        <f aca="false">I6573*(K6573-J6573)</f>
        <v>4764</v>
      </c>
      <c r="P6573" s="15" t="n">
        <f aca="false">K6573-J6573</f>
        <v>397</v>
      </c>
      <c r="Q6573" s="0" t="str">
        <f aca="false">IF(G6573=0,"Out of stock",IF(G6573&lt;H6573,"Understocked",IF(G6573&gt;Summary!$B$6*H6573,"Overstocked","Healthy")))</f>
        <v>Overstocked</v>
      </c>
      <c r="R6573" s="0" t="str">
        <f aca="false">IF(I6573&gt;=Summary!$B$7,"Fast",IF(I6573&lt;Summary!$B$8,"Slow","Medium"))</f>
        <v>Slow</v>
      </c>
      <c r="S6573" s="15" t="n">
        <f aca="false">IF(M6573&gt;Summary!$B$5,1,0)</f>
        <v>0</v>
      </c>
      <c r="T6573" s="16" t="n">
        <f aca="false">IF(Q6573="Overstocked",(G6573-Summary!$B$6*H6573)*J6573,0)</f>
        <v>359996</v>
      </c>
    </row>
    <row r="6574" customFormat="false" ht="15" hidden="false" customHeight="false" outlineLevel="0" collapsed="false">
      <c r="A6574" s="0" t="s">
        <v>6672</v>
      </c>
      <c r="B6574" s="0" t="s">
        <v>115</v>
      </c>
      <c r="C6574" s="0" t="s">
        <v>78</v>
      </c>
      <c r="D6574" s="0" t="s">
        <v>102</v>
      </c>
      <c r="E6574" s="14" t="n">
        <v>44963</v>
      </c>
      <c r="F6574" s="14" t="n">
        <v>44967</v>
      </c>
      <c r="G6574" s="0" t="n">
        <v>466</v>
      </c>
      <c r="H6574" s="0" t="n">
        <v>53</v>
      </c>
      <c r="I6574" s="0" t="n">
        <v>287</v>
      </c>
      <c r="J6574" s="0" t="n">
        <v>1712</v>
      </c>
      <c r="K6574" s="0" t="n">
        <v>1857</v>
      </c>
      <c r="L6574" s="15" t="s">
        <v>97</v>
      </c>
      <c r="M6574" s="0" t="n">
        <v>4</v>
      </c>
      <c r="N6574" s="16" t="n">
        <f aca="false">I6574*K6574</f>
        <v>532959</v>
      </c>
      <c r="O6574" s="16" t="n">
        <f aca="false">I6574*(K6574-J6574)</f>
        <v>41615</v>
      </c>
      <c r="P6574" s="15" t="n">
        <f aca="false">K6574-J6574</f>
        <v>145</v>
      </c>
      <c r="Q6574" s="0" t="str">
        <f aca="false">IF(G6574=0,"Out of stock",IF(G6574&lt;H6574,"Understocked",IF(G6574&gt;Summary!$B$6*H6574,"Overstocked","Healthy")))</f>
        <v>Overstocked</v>
      </c>
      <c r="R6574" s="0" t="str">
        <f aca="false">IF(I6574&gt;=Summary!$B$7,"Fast",IF(I6574&lt;Summary!$B$8,"Slow","Medium"))</f>
        <v>Fast</v>
      </c>
      <c r="S6574" s="15" t="n">
        <f aca="false">IF(M6574&gt;Summary!$B$5,1,0)</f>
        <v>0</v>
      </c>
      <c r="T6574" s="16" t="n">
        <f aca="false">IF(Q6574="Overstocked",(G6574-Summary!$B$6*H6574)*J6574,0)</f>
        <v>434848</v>
      </c>
    </row>
    <row r="6575" customFormat="false" ht="15" hidden="false" customHeight="false" outlineLevel="0" collapsed="false">
      <c r="A6575" s="0" t="s">
        <v>6673</v>
      </c>
      <c r="B6575" s="0" t="s">
        <v>89</v>
      </c>
      <c r="C6575" s="0" t="s">
        <v>78</v>
      </c>
      <c r="D6575" s="0" t="s">
        <v>102</v>
      </c>
      <c r="E6575" s="14" t="n">
        <v>45251</v>
      </c>
      <c r="F6575" s="14" t="n">
        <v>45255</v>
      </c>
      <c r="G6575" s="0" t="n">
        <v>354</v>
      </c>
      <c r="H6575" s="0" t="n">
        <v>146</v>
      </c>
      <c r="I6575" s="0" t="n">
        <v>92</v>
      </c>
      <c r="J6575" s="0" t="n">
        <v>866</v>
      </c>
      <c r="K6575" s="0" t="n">
        <v>1285</v>
      </c>
      <c r="L6575" s="15" t="s">
        <v>87</v>
      </c>
      <c r="M6575" s="0" t="n">
        <v>4</v>
      </c>
      <c r="N6575" s="16" t="n">
        <f aca="false">I6575*K6575</f>
        <v>118220</v>
      </c>
      <c r="O6575" s="16" t="n">
        <f aca="false">I6575*(K6575-J6575)</f>
        <v>38548</v>
      </c>
      <c r="P6575" s="15" t="n">
        <f aca="false">K6575-J6575</f>
        <v>419</v>
      </c>
      <c r="Q6575" s="0" t="str">
        <f aca="false">IF(G6575=0,"Out of stock",IF(G6575&lt;H6575,"Understocked",IF(G6575&gt;Summary!$B$6*H6575,"Overstocked","Healthy")))</f>
        <v>Healthy</v>
      </c>
      <c r="R6575" s="0" t="str">
        <f aca="false">IF(I6575&gt;=Summary!$B$7,"Fast",IF(I6575&lt;Summary!$B$8,"Slow","Medium"))</f>
        <v>Slow</v>
      </c>
      <c r="S6575" s="15" t="n">
        <f aca="false">IF(M6575&gt;Summary!$B$5,1,0)</f>
        <v>0</v>
      </c>
      <c r="T6575" s="16" t="n">
        <f aca="false">IF(Q6575="Overstocked",(G6575-Summary!$B$6*H6575)*J6575,0)</f>
        <v>0</v>
      </c>
    </row>
    <row r="6576" customFormat="false" ht="15" hidden="false" customHeight="false" outlineLevel="0" collapsed="false">
      <c r="A6576" s="0" t="s">
        <v>6674</v>
      </c>
      <c r="B6576" s="0" t="s">
        <v>95</v>
      </c>
      <c r="C6576" s="0" t="s">
        <v>85</v>
      </c>
      <c r="D6576" s="0" t="s">
        <v>79</v>
      </c>
      <c r="E6576" s="14" t="n">
        <v>45503</v>
      </c>
      <c r="F6576" s="14" t="n">
        <v>45508</v>
      </c>
      <c r="G6576" s="0" t="n">
        <v>97</v>
      </c>
      <c r="H6576" s="0" t="n">
        <v>112</v>
      </c>
      <c r="I6576" s="0" t="n">
        <v>60</v>
      </c>
      <c r="J6576" s="0" t="n">
        <v>1817</v>
      </c>
      <c r="K6576" s="0" t="n">
        <v>1973</v>
      </c>
      <c r="L6576" s="15" t="s">
        <v>80</v>
      </c>
      <c r="M6576" s="0" t="n">
        <v>5</v>
      </c>
      <c r="N6576" s="16" t="n">
        <f aca="false">I6576*K6576</f>
        <v>118380</v>
      </c>
      <c r="O6576" s="16" t="n">
        <f aca="false">I6576*(K6576-J6576)</f>
        <v>9360</v>
      </c>
      <c r="P6576" s="15" t="n">
        <f aca="false">K6576-J6576</f>
        <v>156</v>
      </c>
      <c r="Q6576" s="0" t="str">
        <f aca="false">IF(G6576=0,"Out of stock",IF(G6576&lt;H6576,"Understocked",IF(G6576&gt;Summary!$B$6*H6576,"Overstocked","Healthy")))</f>
        <v>Understocked</v>
      </c>
      <c r="R6576" s="0" t="str">
        <f aca="false">IF(I6576&gt;=Summary!$B$7,"Fast",IF(I6576&lt;Summary!$B$8,"Slow","Medium"))</f>
        <v>Slow</v>
      </c>
      <c r="S6576" s="15" t="n">
        <f aca="false">IF(M6576&gt;Summary!$B$5,1,0)</f>
        <v>0</v>
      </c>
      <c r="T6576" s="16" t="n">
        <f aca="false">IF(Q6576="Overstocked",(G6576-Summary!$B$6*H6576)*J6576,0)</f>
        <v>0</v>
      </c>
    </row>
    <row r="6577" customFormat="false" ht="15" hidden="false" customHeight="false" outlineLevel="0" collapsed="false">
      <c r="A6577" s="0" t="s">
        <v>6675</v>
      </c>
      <c r="B6577" s="0" t="s">
        <v>89</v>
      </c>
      <c r="C6577" s="0" t="s">
        <v>96</v>
      </c>
      <c r="D6577" s="0" t="s">
        <v>102</v>
      </c>
      <c r="E6577" s="14" t="n">
        <v>45045</v>
      </c>
      <c r="F6577" s="14" t="n">
        <v>45054</v>
      </c>
      <c r="G6577" s="0" t="n">
        <v>380</v>
      </c>
      <c r="H6577" s="0" t="n">
        <v>56</v>
      </c>
      <c r="I6577" s="0" t="n">
        <v>44</v>
      </c>
      <c r="J6577" s="0" t="n">
        <v>1840</v>
      </c>
      <c r="K6577" s="0" t="n">
        <v>2029</v>
      </c>
      <c r="L6577" s="15" t="s">
        <v>93</v>
      </c>
      <c r="M6577" s="0" t="n">
        <v>9</v>
      </c>
      <c r="N6577" s="16" t="n">
        <f aca="false">I6577*K6577</f>
        <v>89276</v>
      </c>
      <c r="O6577" s="16" t="n">
        <f aca="false">I6577*(K6577-J6577)</f>
        <v>8316</v>
      </c>
      <c r="P6577" s="15" t="n">
        <f aca="false">K6577-J6577</f>
        <v>189</v>
      </c>
      <c r="Q6577" s="0" t="str">
        <f aca="false">IF(G6577=0,"Out of stock",IF(G6577&lt;H6577,"Understocked",IF(G6577&gt;Summary!$B$6*H6577,"Overstocked","Healthy")))</f>
        <v>Overstocked</v>
      </c>
      <c r="R6577" s="0" t="str">
        <f aca="false">IF(I6577&gt;=Summary!$B$7,"Fast",IF(I6577&lt;Summary!$B$8,"Slow","Medium"))</f>
        <v>Slow</v>
      </c>
      <c r="S6577" s="15" t="n">
        <f aca="false">IF(M6577&gt;Summary!$B$5,1,0)</f>
        <v>1</v>
      </c>
      <c r="T6577" s="16" t="n">
        <f aca="false">IF(Q6577="Overstocked",(G6577-Summary!$B$6*H6577)*J6577,0)</f>
        <v>287040</v>
      </c>
    </row>
    <row r="6578" customFormat="false" ht="15" hidden="false" customHeight="false" outlineLevel="0" collapsed="false">
      <c r="A6578" s="0" t="s">
        <v>6676</v>
      </c>
      <c r="B6578" s="0" t="s">
        <v>115</v>
      </c>
      <c r="C6578" s="0" t="s">
        <v>78</v>
      </c>
      <c r="D6578" s="0" t="s">
        <v>79</v>
      </c>
      <c r="E6578" s="14" t="n">
        <v>45273</v>
      </c>
      <c r="F6578" s="14" t="n">
        <v>45275</v>
      </c>
      <c r="G6578" s="0" t="n">
        <v>80</v>
      </c>
      <c r="H6578" s="0" t="n">
        <v>137</v>
      </c>
      <c r="I6578" s="0" t="n">
        <v>247</v>
      </c>
      <c r="J6578" s="0" t="n">
        <v>317</v>
      </c>
      <c r="K6578" s="0" t="n">
        <v>674</v>
      </c>
      <c r="L6578" s="15" t="s">
        <v>93</v>
      </c>
      <c r="M6578" s="0" t="n">
        <v>2</v>
      </c>
      <c r="N6578" s="16" t="n">
        <f aca="false">I6578*K6578</f>
        <v>166478</v>
      </c>
      <c r="O6578" s="16" t="n">
        <f aca="false">I6578*(K6578-J6578)</f>
        <v>88179</v>
      </c>
      <c r="P6578" s="15" t="n">
        <f aca="false">K6578-J6578</f>
        <v>357</v>
      </c>
      <c r="Q6578" s="0" t="str">
        <f aca="false">IF(G6578=0,"Out of stock",IF(G6578&lt;H6578,"Understocked",IF(G6578&gt;Summary!$B$6*H6578,"Overstocked","Healthy")))</f>
        <v>Understocked</v>
      </c>
      <c r="R6578" s="0" t="str">
        <f aca="false">IF(I6578&gt;=Summary!$B$7,"Fast",IF(I6578&lt;Summary!$B$8,"Slow","Medium"))</f>
        <v>Fast</v>
      </c>
      <c r="S6578" s="15" t="n">
        <f aca="false">IF(M6578&gt;Summary!$B$5,1,0)</f>
        <v>0</v>
      </c>
      <c r="T6578" s="16" t="n">
        <f aca="false">IF(Q6578="Overstocked",(G6578-Summary!$B$6*H6578)*J6578,0)</f>
        <v>0</v>
      </c>
    </row>
    <row r="6579" customFormat="false" ht="15" hidden="false" customHeight="false" outlineLevel="0" collapsed="false">
      <c r="A6579" s="0" t="s">
        <v>6677</v>
      </c>
      <c r="B6579" s="0" t="s">
        <v>107</v>
      </c>
      <c r="C6579" s="0" t="s">
        <v>104</v>
      </c>
      <c r="D6579" s="0" t="s">
        <v>102</v>
      </c>
      <c r="E6579" s="14" t="n">
        <v>44965</v>
      </c>
      <c r="F6579" s="14" t="n">
        <v>44970</v>
      </c>
      <c r="G6579" s="0" t="n">
        <v>42</v>
      </c>
      <c r="H6579" s="0" t="n">
        <v>83</v>
      </c>
      <c r="I6579" s="0" t="n">
        <v>93</v>
      </c>
      <c r="J6579" s="0" t="n">
        <v>224</v>
      </c>
      <c r="K6579" s="0" t="n">
        <v>499</v>
      </c>
      <c r="L6579" s="15" t="s">
        <v>93</v>
      </c>
      <c r="M6579" s="0" t="n">
        <v>5</v>
      </c>
      <c r="N6579" s="16" t="n">
        <f aca="false">I6579*K6579</f>
        <v>46407</v>
      </c>
      <c r="O6579" s="16" t="n">
        <f aca="false">I6579*(K6579-J6579)</f>
        <v>25575</v>
      </c>
      <c r="P6579" s="15" t="n">
        <f aca="false">K6579-J6579</f>
        <v>275</v>
      </c>
      <c r="Q6579" s="0" t="str">
        <f aca="false">IF(G6579=0,"Out of stock",IF(G6579&lt;H6579,"Understocked",IF(G6579&gt;Summary!$B$6*H6579,"Overstocked","Healthy")))</f>
        <v>Understocked</v>
      </c>
      <c r="R6579" s="0" t="str">
        <f aca="false">IF(I6579&gt;=Summary!$B$7,"Fast",IF(I6579&lt;Summary!$B$8,"Slow","Medium"))</f>
        <v>Slow</v>
      </c>
      <c r="S6579" s="15" t="n">
        <f aca="false">IF(M6579&gt;Summary!$B$5,1,0)</f>
        <v>0</v>
      </c>
      <c r="T6579" s="16" t="n">
        <f aca="false">IF(Q6579="Overstocked",(G6579-Summary!$B$6*H6579)*J6579,0)</f>
        <v>0</v>
      </c>
    </row>
    <row r="6580" customFormat="false" ht="15" hidden="false" customHeight="false" outlineLevel="0" collapsed="false">
      <c r="A6580" s="0" t="s">
        <v>6678</v>
      </c>
      <c r="B6580" s="0" t="s">
        <v>113</v>
      </c>
      <c r="C6580" s="0" t="s">
        <v>85</v>
      </c>
      <c r="D6580" s="0" t="s">
        <v>92</v>
      </c>
      <c r="E6580" s="14" t="n">
        <v>45425</v>
      </c>
      <c r="F6580" s="14" t="n">
        <v>45430</v>
      </c>
      <c r="G6580" s="0" t="n">
        <v>435</v>
      </c>
      <c r="H6580" s="0" t="n">
        <v>134</v>
      </c>
      <c r="I6580" s="0" t="n">
        <v>65</v>
      </c>
      <c r="J6580" s="0" t="n">
        <v>1283</v>
      </c>
      <c r="K6580" s="0" t="n">
        <v>1501</v>
      </c>
      <c r="L6580" s="15" t="s">
        <v>93</v>
      </c>
      <c r="M6580" s="0" t="n">
        <v>5</v>
      </c>
      <c r="N6580" s="16" t="n">
        <f aca="false">I6580*K6580</f>
        <v>97565</v>
      </c>
      <c r="O6580" s="16" t="n">
        <f aca="false">I6580*(K6580-J6580)</f>
        <v>14170</v>
      </c>
      <c r="P6580" s="15" t="n">
        <f aca="false">K6580-J6580</f>
        <v>218</v>
      </c>
      <c r="Q6580" s="0" t="str">
        <f aca="false">IF(G6580=0,"Out of stock",IF(G6580&lt;H6580,"Understocked",IF(G6580&gt;Summary!$B$6*H6580,"Overstocked","Healthy")))</f>
        <v>Healthy</v>
      </c>
      <c r="R6580" s="0" t="str">
        <f aca="false">IF(I6580&gt;=Summary!$B$7,"Fast",IF(I6580&lt;Summary!$B$8,"Slow","Medium"))</f>
        <v>Slow</v>
      </c>
      <c r="S6580" s="15" t="n">
        <f aca="false">IF(M6580&gt;Summary!$B$5,1,0)</f>
        <v>0</v>
      </c>
      <c r="T6580" s="16" t="n">
        <f aca="false">IF(Q6580="Overstocked",(G6580-Summary!$B$6*H6580)*J6580,0)</f>
        <v>0</v>
      </c>
    </row>
    <row r="6581" customFormat="false" ht="15" hidden="false" customHeight="false" outlineLevel="0" collapsed="false">
      <c r="A6581" s="0" t="s">
        <v>6679</v>
      </c>
      <c r="B6581" s="0" t="s">
        <v>113</v>
      </c>
      <c r="C6581" s="0" t="s">
        <v>78</v>
      </c>
      <c r="D6581" s="0" t="s">
        <v>79</v>
      </c>
      <c r="E6581" s="14" t="n">
        <v>45491</v>
      </c>
      <c r="F6581" s="14" t="n">
        <v>45499</v>
      </c>
      <c r="G6581" s="0" t="n">
        <v>199</v>
      </c>
      <c r="H6581" s="0" t="n">
        <v>50</v>
      </c>
      <c r="I6581" s="0" t="n">
        <v>40</v>
      </c>
      <c r="J6581" s="0" t="n">
        <v>1790</v>
      </c>
      <c r="K6581" s="0" t="n">
        <v>1976</v>
      </c>
      <c r="L6581" s="15" t="s">
        <v>82</v>
      </c>
      <c r="M6581" s="0" t="n">
        <v>8</v>
      </c>
      <c r="N6581" s="16" t="n">
        <f aca="false">I6581*K6581</f>
        <v>79040</v>
      </c>
      <c r="O6581" s="16" t="n">
        <f aca="false">I6581*(K6581-J6581)</f>
        <v>7440</v>
      </c>
      <c r="P6581" s="15" t="n">
        <f aca="false">K6581-J6581</f>
        <v>186</v>
      </c>
      <c r="Q6581" s="0" t="str">
        <f aca="false">IF(G6581=0,"Out of stock",IF(G6581&lt;H6581,"Understocked",IF(G6581&gt;Summary!$B$6*H6581,"Overstocked","Healthy")))</f>
        <v>Healthy</v>
      </c>
      <c r="R6581" s="0" t="str">
        <f aca="false">IF(I6581&gt;=Summary!$B$7,"Fast",IF(I6581&lt;Summary!$B$8,"Slow","Medium"))</f>
        <v>Slow</v>
      </c>
      <c r="S6581" s="15" t="n">
        <f aca="false">IF(M6581&gt;Summary!$B$5,1,0)</f>
        <v>1</v>
      </c>
      <c r="T6581" s="16" t="n">
        <f aca="false">IF(Q6581="Overstocked",(G6581-Summary!$B$6*H6581)*J6581,0)</f>
        <v>0</v>
      </c>
    </row>
    <row r="6582" customFormat="false" ht="15" hidden="false" customHeight="false" outlineLevel="0" collapsed="false">
      <c r="A6582" s="0" t="s">
        <v>6680</v>
      </c>
      <c r="B6582" s="0" t="s">
        <v>113</v>
      </c>
      <c r="C6582" s="0" t="s">
        <v>96</v>
      </c>
      <c r="D6582" s="0" t="s">
        <v>102</v>
      </c>
      <c r="E6582" s="14" t="n">
        <v>45504</v>
      </c>
      <c r="F6582" s="14" t="n">
        <v>45507</v>
      </c>
      <c r="G6582" s="0" t="n">
        <v>292</v>
      </c>
      <c r="H6582" s="0" t="n">
        <v>71</v>
      </c>
      <c r="I6582" s="0" t="n">
        <v>179</v>
      </c>
      <c r="J6582" s="0" t="n">
        <v>420</v>
      </c>
      <c r="K6582" s="0" t="n">
        <v>481</v>
      </c>
      <c r="L6582" s="15" t="s">
        <v>97</v>
      </c>
      <c r="M6582" s="0" t="n">
        <v>3</v>
      </c>
      <c r="N6582" s="16" t="n">
        <f aca="false">I6582*K6582</f>
        <v>86099</v>
      </c>
      <c r="O6582" s="16" t="n">
        <f aca="false">I6582*(K6582-J6582)</f>
        <v>10919</v>
      </c>
      <c r="P6582" s="15" t="n">
        <f aca="false">K6582-J6582</f>
        <v>61</v>
      </c>
      <c r="Q6582" s="0" t="str">
        <f aca="false">IF(G6582=0,"Out of stock",IF(G6582&lt;H6582,"Understocked",IF(G6582&gt;Summary!$B$6*H6582,"Overstocked","Healthy")))</f>
        <v>Overstocked</v>
      </c>
      <c r="R6582" s="0" t="str">
        <f aca="false">IF(I6582&gt;=Summary!$B$7,"Fast",IF(I6582&lt;Summary!$B$8,"Slow","Medium"))</f>
        <v>Medium</v>
      </c>
      <c r="S6582" s="15" t="n">
        <f aca="false">IF(M6582&gt;Summary!$B$5,1,0)</f>
        <v>0</v>
      </c>
      <c r="T6582" s="16" t="n">
        <f aca="false">IF(Q6582="Overstocked",(G6582-Summary!$B$6*H6582)*J6582,0)</f>
        <v>3360</v>
      </c>
    </row>
    <row r="6583" customFormat="false" ht="15" hidden="false" customHeight="false" outlineLevel="0" collapsed="false">
      <c r="A6583" s="0" t="s">
        <v>6681</v>
      </c>
      <c r="B6583" s="0" t="s">
        <v>84</v>
      </c>
      <c r="C6583" s="0" t="s">
        <v>85</v>
      </c>
      <c r="D6583" s="0" t="s">
        <v>102</v>
      </c>
      <c r="E6583" s="14" t="n">
        <v>45569</v>
      </c>
      <c r="F6583" s="14" t="n">
        <v>45577</v>
      </c>
      <c r="G6583" s="0" t="n">
        <v>432</v>
      </c>
      <c r="H6583" s="0" t="n">
        <v>138</v>
      </c>
      <c r="I6583" s="0" t="n">
        <v>80</v>
      </c>
      <c r="J6583" s="0" t="n">
        <v>1605</v>
      </c>
      <c r="K6583" s="0" t="n">
        <v>2047</v>
      </c>
      <c r="L6583" s="15" t="s">
        <v>87</v>
      </c>
      <c r="M6583" s="0" t="n">
        <v>8</v>
      </c>
      <c r="N6583" s="16" t="n">
        <f aca="false">I6583*K6583</f>
        <v>163760</v>
      </c>
      <c r="O6583" s="16" t="n">
        <f aca="false">I6583*(K6583-J6583)</f>
        <v>35360</v>
      </c>
      <c r="P6583" s="15" t="n">
        <f aca="false">K6583-J6583</f>
        <v>442</v>
      </c>
      <c r="Q6583" s="0" t="str">
        <f aca="false">IF(G6583=0,"Out of stock",IF(G6583&lt;H6583,"Understocked",IF(G6583&gt;Summary!$B$6*H6583,"Overstocked","Healthy")))</f>
        <v>Healthy</v>
      </c>
      <c r="R6583" s="0" t="str">
        <f aca="false">IF(I6583&gt;=Summary!$B$7,"Fast",IF(I6583&lt;Summary!$B$8,"Slow","Medium"))</f>
        <v>Slow</v>
      </c>
      <c r="S6583" s="15" t="n">
        <f aca="false">IF(M6583&gt;Summary!$B$5,1,0)</f>
        <v>1</v>
      </c>
      <c r="T6583" s="16" t="n">
        <f aca="false">IF(Q6583="Overstocked",(G6583-Summary!$B$6*H6583)*J6583,0)</f>
        <v>0</v>
      </c>
    </row>
    <row r="6584" customFormat="false" ht="15" hidden="false" customHeight="false" outlineLevel="0" collapsed="false">
      <c r="A6584" s="0" t="s">
        <v>6682</v>
      </c>
      <c r="B6584" s="0" t="s">
        <v>101</v>
      </c>
      <c r="C6584" s="0" t="s">
        <v>104</v>
      </c>
      <c r="D6584" s="0" t="s">
        <v>92</v>
      </c>
      <c r="E6584" s="14" t="n">
        <v>44979</v>
      </c>
      <c r="F6584" s="14" t="n">
        <v>44981</v>
      </c>
      <c r="G6584" s="0" t="n">
        <v>123</v>
      </c>
      <c r="H6584" s="0" t="n">
        <v>133</v>
      </c>
      <c r="I6584" s="0" t="n">
        <v>284</v>
      </c>
      <c r="J6584" s="0" t="n">
        <v>237</v>
      </c>
      <c r="K6584" s="0" t="n">
        <v>611</v>
      </c>
      <c r="L6584" s="15" t="s">
        <v>80</v>
      </c>
      <c r="M6584" s="0" t="n">
        <v>2</v>
      </c>
      <c r="N6584" s="16" t="n">
        <f aca="false">I6584*K6584</f>
        <v>173524</v>
      </c>
      <c r="O6584" s="16" t="n">
        <f aca="false">I6584*(K6584-J6584)</f>
        <v>106216</v>
      </c>
      <c r="P6584" s="15" t="n">
        <f aca="false">K6584-J6584</f>
        <v>374</v>
      </c>
      <c r="Q6584" s="0" t="str">
        <f aca="false">IF(G6584=0,"Out of stock",IF(G6584&lt;H6584,"Understocked",IF(G6584&gt;Summary!$B$6*H6584,"Overstocked","Healthy")))</f>
        <v>Understocked</v>
      </c>
      <c r="R6584" s="0" t="str">
        <f aca="false">IF(I6584&gt;=Summary!$B$7,"Fast",IF(I6584&lt;Summary!$B$8,"Slow","Medium"))</f>
        <v>Fast</v>
      </c>
      <c r="S6584" s="15" t="n">
        <f aca="false">IF(M6584&gt;Summary!$B$5,1,0)</f>
        <v>0</v>
      </c>
      <c r="T6584" s="16" t="n">
        <f aca="false">IF(Q6584="Overstocked",(G6584-Summary!$B$6*H6584)*J6584,0)</f>
        <v>0</v>
      </c>
    </row>
    <row r="6585" customFormat="false" ht="15" hidden="false" customHeight="false" outlineLevel="0" collapsed="false">
      <c r="A6585" s="0" t="s">
        <v>6683</v>
      </c>
      <c r="B6585" s="0" t="s">
        <v>95</v>
      </c>
      <c r="C6585" s="0" t="s">
        <v>85</v>
      </c>
      <c r="D6585" s="0" t="s">
        <v>86</v>
      </c>
      <c r="E6585" s="14" t="n">
        <v>45441</v>
      </c>
      <c r="F6585" s="14" t="n">
        <v>45449</v>
      </c>
      <c r="G6585" s="0" t="n">
        <v>429</v>
      </c>
      <c r="H6585" s="0" t="n">
        <v>71</v>
      </c>
      <c r="I6585" s="0" t="n">
        <v>139</v>
      </c>
      <c r="J6585" s="0" t="n">
        <v>367</v>
      </c>
      <c r="K6585" s="0" t="n">
        <v>520</v>
      </c>
      <c r="L6585" s="15" t="s">
        <v>87</v>
      </c>
      <c r="M6585" s="0" t="n">
        <v>8</v>
      </c>
      <c r="N6585" s="16" t="n">
        <f aca="false">I6585*K6585</f>
        <v>72280</v>
      </c>
      <c r="O6585" s="16" t="n">
        <f aca="false">I6585*(K6585-J6585)</f>
        <v>21267</v>
      </c>
      <c r="P6585" s="15" t="n">
        <f aca="false">K6585-J6585</f>
        <v>153</v>
      </c>
      <c r="Q6585" s="0" t="str">
        <f aca="false">IF(G6585=0,"Out of stock",IF(G6585&lt;H6585,"Understocked",IF(G6585&gt;Summary!$B$6*H6585,"Overstocked","Healthy")))</f>
        <v>Overstocked</v>
      </c>
      <c r="R6585" s="0" t="str">
        <f aca="false">IF(I6585&gt;=Summary!$B$7,"Fast",IF(I6585&lt;Summary!$B$8,"Slow","Medium"))</f>
        <v>Medium</v>
      </c>
      <c r="S6585" s="15" t="n">
        <f aca="false">IF(M6585&gt;Summary!$B$5,1,0)</f>
        <v>1</v>
      </c>
      <c r="T6585" s="16" t="n">
        <f aca="false">IF(Q6585="Overstocked",(G6585-Summary!$B$6*H6585)*J6585,0)</f>
        <v>53215</v>
      </c>
    </row>
    <row r="6586" customFormat="false" ht="15" hidden="false" customHeight="false" outlineLevel="0" collapsed="false">
      <c r="A6586" s="0" t="s">
        <v>6684</v>
      </c>
      <c r="B6586" s="0" t="s">
        <v>111</v>
      </c>
      <c r="C6586" s="0" t="s">
        <v>96</v>
      </c>
      <c r="D6586" s="0" t="s">
        <v>102</v>
      </c>
      <c r="E6586" s="14" t="n">
        <v>45356</v>
      </c>
      <c r="F6586" s="14" t="n">
        <v>45363</v>
      </c>
      <c r="G6586" s="0" t="n">
        <v>455</v>
      </c>
      <c r="H6586" s="0" t="n">
        <v>121</v>
      </c>
      <c r="I6586" s="0" t="n">
        <v>54</v>
      </c>
      <c r="J6586" s="0" t="n">
        <v>1000</v>
      </c>
      <c r="K6586" s="0" t="n">
        <v>1352</v>
      </c>
      <c r="L6586" s="15" t="s">
        <v>80</v>
      </c>
      <c r="M6586" s="0" t="n">
        <v>7</v>
      </c>
      <c r="N6586" s="16" t="n">
        <f aca="false">I6586*K6586</f>
        <v>73008</v>
      </c>
      <c r="O6586" s="16" t="n">
        <f aca="false">I6586*(K6586-J6586)</f>
        <v>19008</v>
      </c>
      <c r="P6586" s="15" t="n">
        <f aca="false">K6586-J6586</f>
        <v>352</v>
      </c>
      <c r="Q6586" s="0" t="str">
        <f aca="false">IF(G6586=0,"Out of stock",IF(G6586&lt;H6586,"Understocked",IF(G6586&gt;Summary!$B$6*H6586,"Overstocked","Healthy")))</f>
        <v>Healthy</v>
      </c>
      <c r="R6586" s="0" t="str">
        <f aca="false">IF(I6586&gt;=Summary!$B$7,"Fast",IF(I6586&lt;Summary!$B$8,"Slow","Medium"))</f>
        <v>Slow</v>
      </c>
      <c r="S6586" s="15" t="n">
        <f aca="false">IF(M6586&gt;Summary!$B$5,1,0)</f>
        <v>0</v>
      </c>
      <c r="T6586" s="16" t="n">
        <f aca="false">IF(Q6586="Overstocked",(G6586-Summary!$B$6*H6586)*J6586,0)</f>
        <v>0</v>
      </c>
    </row>
    <row r="6587" customFormat="false" ht="15" hidden="false" customHeight="false" outlineLevel="0" collapsed="false">
      <c r="A6587" s="0" t="s">
        <v>6685</v>
      </c>
      <c r="B6587" s="0" t="s">
        <v>111</v>
      </c>
      <c r="C6587" s="0" t="s">
        <v>78</v>
      </c>
      <c r="D6587" s="0" t="s">
        <v>102</v>
      </c>
      <c r="E6587" s="14" t="n">
        <v>45010</v>
      </c>
      <c r="F6587" s="14" t="n">
        <v>45012</v>
      </c>
      <c r="G6587" s="0" t="n">
        <v>170</v>
      </c>
      <c r="H6587" s="0" t="n">
        <v>112</v>
      </c>
      <c r="I6587" s="0" t="n">
        <v>25</v>
      </c>
      <c r="J6587" s="0" t="n">
        <v>1088</v>
      </c>
      <c r="K6587" s="0" t="n">
        <v>1301</v>
      </c>
      <c r="L6587" s="15" t="s">
        <v>80</v>
      </c>
      <c r="M6587" s="0" t="n">
        <v>2</v>
      </c>
      <c r="N6587" s="16" t="n">
        <f aca="false">I6587*K6587</f>
        <v>32525</v>
      </c>
      <c r="O6587" s="16" t="n">
        <f aca="false">I6587*(K6587-J6587)</f>
        <v>5325</v>
      </c>
      <c r="P6587" s="15" t="n">
        <f aca="false">K6587-J6587</f>
        <v>213</v>
      </c>
      <c r="Q6587" s="0" t="str">
        <f aca="false">IF(G6587=0,"Out of stock",IF(G6587&lt;H6587,"Understocked",IF(G6587&gt;Summary!$B$6*H6587,"Overstocked","Healthy")))</f>
        <v>Healthy</v>
      </c>
      <c r="R6587" s="0" t="str">
        <f aca="false">IF(I6587&gt;=Summary!$B$7,"Fast",IF(I6587&lt;Summary!$B$8,"Slow","Medium"))</f>
        <v>Slow</v>
      </c>
      <c r="S6587" s="15" t="n">
        <f aca="false">IF(M6587&gt;Summary!$B$5,1,0)</f>
        <v>0</v>
      </c>
      <c r="T6587" s="16" t="n">
        <f aca="false">IF(Q6587="Overstocked",(G6587-Summary!$B$6*H6587)*J6587,0)</f>
        <v>0</v>
      </c>
    </row>
    <row r="6588" customFormat="false" ht="15" hidden="false" customHeight="false" outlineLevel="0" collapsed="false">
      <c r="A6588" s="0" t="s">
        <v>6686</v>
      </c>
      <c r="B6588" s="0" t="s">
        <v>95</v>
      </c>
      <c r="C6588" s="0" t="s">
        <v>104</v>
      </c>
      <c r="D6588" s="0" t="s">
        <v>86</v>
      </c>
      <c r="E6588" s="14" t="n">
        <v>45215</v>
      </c>
      <c r="F6588" s="14" t="n">
        <v>45218</v>
      </c>
      <c r="G6588" s="0" t="n">
        <v>305</v>
      </c>
      <c r="H6588" s="0" t="n">
        <v>113</v>
      </c>
      <c r="I6588" s="0" t="n">
        <v>263</v>
      </c>
      <c r="J6588" s="0" t="n">
        <v>719</v>
      </c>
      <c r="K6588" s="0" t="n">
        <v>938</v>
      </c>
      <c r="L6588" s="15" t="s">
        <v>82</v>
      </c>
      <c r="M6588" s="0" t="n">
        <v>3</v>
      </c>
      <c r="N6588" s="16" t="n">
        <f aca="false">I6588*K6588</f>
        <v>246694</v>
      </c>
      <c r="O6588" s="16" t="n">
        <f aca="false">I6588*(K6588-J6588)</f>
        <v>57597</v>
      </c>
      <c r="P6588" s="15" t="n">
        <f aca="false">K6588-J6588</f>
        <v>219</v>
      </c>
      <c r="Q6588" s="0" t="str">
        <f aca="false">IF(G6588=0,"Out of stock",IF(G6588&lt;H6588,"Understocked",IF(G6588&gt;Summary!$B$6*H6588,"Overstocked","Healthy")))</f>
        <v>Healthy</v>
      </c>
      <c r="R6588" s="0" t="str">
        <f aca="false">IF(I6588&gt;=Summary!$B$7,"Fast",IF(I6588&lt;Summary!$B$8,"Slow","Medium"))</f>
        <v>Fast</v>
      </c>
      <c r="S6588" s="15" t="n">
        <f aca="false">IF(M6588&gt;Summary!$B$5,1,0)</f>
        <v>0</v>
      </c>
      <c r="T6588" s="16" t="n">
        <f aca="false">IF(Q6588="Overstocked",(G6588-Summary!$B$6*H6588)*J6588,0)</f>
        <v>0</v>
      </c>
    </row>
    <row r="6589" customFormat="false" ht="15" hidden="false" customHeight="false" outlineLevel="0" collapsed="false">
      <c r="A6589" s="0" t="s">
        <v>6687</v>
      </c>
      <c r="B6589" s="0" t="s">
        <v>113</v>
      </c>
      <c r="C6589" s="0" t="s">
        <v>104</v>
      </c>
      <c r="D6589" s="0" t="s">
        <v>90</v>
      </c>
      <c r="E6589" s="14" t="n">
        <v>45261</v>
      </c>
      <c r="F6589" s="14" t="n">
        <v>45262</v>
      </c>
      <c r="G6589" s="0" t="n">
        <v>381</v>
      </c>
      <c r="H6589" s="0" t="n">
        <v>117</v>
      </c>
      <c r="I6589" s="0" t="n">
        <v>217</v>
      </c>
      <c r="J6589" s="0" t="n">
        <v>1068</v>
      </c>
      <c r="K6589" s="0" t="n">
        <v>1161</v>
      </c>
      <c r="L6589" s="15" t="s">
        <v>80</v>
      </c>
      <c r="M6589" s="0" t="n">
        <v>1</v>
      </c>
      <c r="N6589" s="16" t="n">
        <f aca="false">I6589*K6589</f>
        <v>251937</v>
      </c>
      <c r="O6589" s="16" t="n">
        <f aca="false">I6589*(K6589-J6589)</f>
        <v>20181</v>
      </c>
      <c r="P6589" s="15" t="n">
        <f aca="false">K6589-J6589</f>
        <v>93</v>
      </c>
      <c r="Q6589" s="0" t="str">
        <f aca="false">IF(G6589=0,"Out of stock",IF(G6589&lt;H6589,"Understocked",IF(G6589&gt;Summary!$B$6*H6589,"Overstocked","Healthy")))</f>
        <v>Healthy</v>
      </c>
      <c r="R6589" s="0" t="str">
        <f aca="false">IF(I6589&gt;=Summary!$B$7,"Fast",IF(I6589&lt;Summary!$B$8,"Slow","Medium"))</f>
        <v>Fast</v>
      </c>
      <c r="S6589" s="15" t="n">
        <f aca="false">IF(M6589&gt;Summary!$B$5,1,0)</f>
        <v>0</v>
      </c>
      <c r="T6589" s="16" t="n">
        <f aca="false">IF(Q6589="Overstocked",(G6589-Summary!$B$6*H6589)*J6589,0)</f>
        <v>0</v>
      </c>
    </row>
    <row r="6590" customFormat="false" ht="15" hidden="false" customHeight="false" outlineLevel="0" collapsed="false">
      <c r="A6590" s="0" t="s">
        <v>6688</v>
      </c>
      <c r="B6590" s="0" t="s">
        <v>115</v>
      </c>
      <c r="C6590" s="0" t="s">
        <v>78</v>
      </c>
      <c r="D6590" s="0" t="s">
        <v>86</v>
      </c>
      <c r="E6590" s="14" t="n">
        <v>44938</v>
      </c>
      <c r="F6590" s="14" t="n">
        <v>44940</v>
      </c>
      <c r="G6590" s="0" t="n">
        <v>380</v>
      </c>
      <c r="H6590" s="0" t="n">
        <v>147</v>
      </c>
      <c r="I6590" s="0" t="n">
        <v>92</v>
      </c>
      <c r="J6590" s="0" t="n">
        <v>981</v>
      </c>
      <c r="K6590" s="0" t="n">
        <v>1238</v>
      </c>
      <c r="L6590" s="15" t="s">
        <v>82</v>
      </c>
      <c r="M6590" s="0" t="n">
        <v>2</v>
      </c>
      <c r="N6590" s="16" t="n">
        <f aca="false">I6590*K6590</f>
        <v>113896</v>
      </c>
      <c r="O6590" s="16" t="n">
        <f aca="false">I6590*(K6590-J6590)</f>
        <v>23644</v>
      </c>
      <c r="P6590" s="15" t="n">
        <f aca="false">K6590-J6590</f>
        <v>257</v>
      </c>
      <c r="Q6590" s="0" t="str">
        <f aca="false">IF(G6590=0,"Out of stock",IF(G6590&lt;H6590,"Understocked",IF(G6590&gt;Summary!$B$6*H6590,"Overstocked","Healthy")))</f>
        <v>Healthy</v>
      </c>
      <c r="R6590" s="0" t="str">
        <f aca="false">IF(I6590&gt;=Summary!$B$7,"Fast",IF(I6590&lt;Summary!$B$8,"Slow","Medium"))</f>
        <v>Slow</v>
      </c>
      <c r="S6590" s="15" t="n">
        <f aca="false">IF(M6590&gt;Summary!$B$5,1,0)</f>
        <v>0</v>
      </c>
      <c r="T6590" s="16" t="n">
        <f aca="false">IF(Q6590="Overstocked",(G6590-Summary!$B$6*H6590)*J6590,0)</f>
        <v>0</v>
      </c>
    </row>
    <row r="6591" customFormat="false" ht="15" hidden="false" customHeight="false" outlineLevel="0" collapsed="false">
      <c r="A6591" s="0" t="s">
        <v>6689</v>
      </c>
      <c r="B6591" s="0" t="s">
        <v>77</v>
      </c>
      <c r="C6591" s="0" t="s">
        <v>78</v>
      </c>
      <c r="D6591" s="0" t="s">
        <v>102</v>
      </c>
      <c r="E6591" s="14" t="n">
        <v>45452</v>
      </c>
      <c r="F6591" s="14" t="n">
        <v>45459</v>
      </c>
      <c r="G6591" s="0" t="n">
        <v>400</v>
      </c>
      <c r="H6591" s="0" t="n">
        <v>97</v>
      </c>
      <c r="I6591" s="0" t="n">
        <v>136</v>
      </c>
      <c r="J6591" s="0" t="n">
        <v>1175</v>
      </c>
      <c r="K6591" s="0" t="n">
        <v>1671</v>
      </c>
      <c r="L6591" s="15" t="s">
        <v>80</v>
      </c>
      <c r="M6591" s="0" t="n">
        <v>7</v>
      </c>
      <c r="N6591" s="16" t="n">
        <f aca="false">I6591*K6591</f>
        <v>227256</v>
      </c>
      <c r="O6591" s="16" t="n">
        <f aca="false">I6591*(K6591-J6591)</f>
        <v>67456</v>
      </c>
      <c r="P6591" s="15" t="n">
        <f aca="false">K6591-J6591</f>
        <v>496</v>
      </c>
      <c r="Q6591" s="0" t="str">
        <f aca="false">IF(G6591=0,"Out of stock",IF(G6591&lt;H6591,"Understocked",IF(G6591&gt;Summary!$B$6*H6591,"Overstocked","Healthy")))</f>
        <v>Overstocked</v>
      </c>
      <c r="R6591" s="0" t="str">
        <f aca="false">IF(I6591&gt;=Summary!$B$7,"Fast",IF(I6591&lt;Summary!$B$8,"Slow","Medium"))</f>
        <v>Medium</v>
      </c>
      <c r="S6591" s="15" t="n">
        <f aca="false">IF(M6591&gt;Summary!$B$5,1,0)</f>
        <v>0</v>
      </c>
      <c r="T6591" s="16" t="n">
        <f aca="false">IF(Q6591="Overstocked",(G6591-Summary!$B$6*H6591)*J6591,0)</f>
        <v>14100</v>
      </c>
    </row>
    <row r="6592" customFormat="false" ht="15" hidden="false" customHeight="false" outlineLevel="0" collapsed="false">
      <c r="A6592" s="0" t="s">
        <v>6690</v>
      </c>
      <c r="B6592" s="0" t="s">
        <v>89</v>
      </c>
      <c r="C6592" s="0" t="s">
        <v>96</v>
      </c>
      <c r="D6592" s="0" t="s">
        <v>90</v>
      </c>
      <c r="E6592" s="14" t="n">
        <v>45623</v>
      </c>
      <c r="F6592" s="14" t="n">
        <v>45624</v>
      </c>
      <c r="G6592" s="0" t="n">
        <v>316</v>
      </c>
      <c r="H6592" s="0" t="n">
        <v>118</v>
      </c>
      <c r="I6592" s="0" t="n">
        <v>172</v>
      </c>
      <c r="J6592" s="0" t="n">
        <v>281</v>
      </c>
      <c r="K6592" s="0" t="n">
        <v>744</v>
      </c>
      <c r="L6592" s="15" t="s">
        <v>80</v>
      </c>
      <c r="M6592" s="0" t="n">
        <v>1</v>
      </c>
      <c r="N6592" s="16" t="n">
        <f aca="false">I6592*K6592</f>
        <v>127968</v>
      </c>
      <c r="O6592" s="16" t="n">
        <f aca="false">I6592*(K6592-J6592)</f>
        <v>79636</v>
      </c>
      <c r="P6592" s="15" t="n">
        <f aca="false">K6592-J6592</f>
        <v>463</v>
      </c>
      <c r="Q6592" s="0" t="str">
        <f aca="false">IF(G6592=0,"Out of stock",IF(G6592&lt;H6592,"Understocked",IF(G6592&gt;Summary!$B$6*H6592,"Overstocked","Healthy")))</f>
        <v>Healthy</v>
      </c>
      <c r="R6592" s="0" t="str">
        <f aca="false">IF(I6592&gt;=Summary!$B$7,"Fast",IF(I6592&lt;Summary!$B$8,"Slow","Medium"))</f>
        <v>Medium</v>
      </c>
      <c r="S6592" s="15" t="n">
        <f aca="false">IF(M6592&gt;Summary!$B$5,1,0)</f>
        <v>0</v>
      </c>
      <c r="T6592" s="16" t="n">
        <f aca="false">IF(Q6592="Overstocked",(G6592-Summary!$B$6*H6592)*J6592,0)</f>
        <v>0</v>
      </c>
    </row>
    <row r="6593" customFormat="false" ht="15" hidden="false" customHeight="false" outlineLevel="0" collapsed="false">
      <c r="A6593" s="0" t="s">
        <v>6691</v>
      </c>
      <c r="B6593" s="0" t="s">
        <v>111</v>
      </c>
      <c r="C6593" s="0" t="s">
        <v>96</v>
      </c>
      <c r="D6593" s="0" t="s">
        <v>79</v>
      </c>
      <c r="E6593" s="14" t="n">
        <v>45191</v>
      </c>
      <c r="F6593" s="14" t="n">
        <v>45198</v>
      </c>
      <c r="G6593" s="0" t="n">
        <v>383</v>
      </c>
      <c r="H6593" s="0" t="n">
        <v>67</v>
      </c>
      <c r="I6593" s="0" t="n">
        <v>167</v>
      </c>
      <c r="J6593" s="0" t="n">
        <v>1347</v>
      </c>
      <c r="K6593" s="0" t="n">
        <v>1519</v>
      </c>
      <c r="L6593" s="15" t="s">
        <v>87</v>
      </c>
      <c r="M6593" s="0" t="n">
        <v>7</v>
      </c>
      <c r="N6593" s="16" t="n">
        <f aca="false">I6593*K6593</f>
        <v>253673</v>
      </c>
      <c r="O6593" s="16" t="n">
        <f aca="false">I6593*(K6593-J6593)</f>
        <v>28724</v>
      </c>
      <c r="P6593" s="15" t="n">
        <f aca="false">K6593-J6593</f>
        <v>172</v>
      </c>
      <c r="Q6593" s="0" t="str">
        <f aca="false">IF(G6593=0,"Out of stock",IF(G6593&lt;H6593,"Understocked",IF(G6593&gt;Summary!$B$6*H6593,"Overstocked","Healthy")))</f>
        <v>Overstocked</v>
      </c>
      <c r="R6593" s="0" t="str">
        <f aca="false">IF(I6593&gt;=Summary!$B$7,"Fast",IF(I6593&lt;Summary!$B$8,"Slow","Medium"))</f>
        <v>Medium</v>
      </c>
      <c r="S6593" s="15" t="n">
        <f aca="false">IF(M6593&gt;Summary!$B$5,1,0)</f>
        <v>0</v>
      </c>
      <c r="T6593" s="16" t="n">
        <f aca="false">IF(Q6593="Overstocked",(G6593-Summary!$B$6*H6593)*J6593,0)</f>
        <v>154905</v>
      </c>
    </row>
    <row r="6594" customFormat="false" ht="15" hidden="false" customHeight="false" outlineLevel="0" collapsed="false">
      <c r="A6594" s="0" t="s">
        <v>6692</v>
      </c>
      <c r="B6594" s="0" t="s">
        <v>111</v>
      </c>
      <c r="C6594" s="0" t="s">
        <v>104</v>
      </c>
      <c r="D6594" s="0" t="s">
        <v>92</v>
      </c>
      <c r="E6594" s="14" t="n">
        <v>45316</v>
      </c>
      <c r="F6594" s="14" t="n">
        <v>45318</v>
      </c>
      <c r="G6594" s="0" t="n">
        <v>170</v>
      </c>
      <c r="H6594" s="0" t="n">
        <v>141</v>
      </c>
      <c r="I6594" s="0" t="n">
        <v>247</v>
      </c>
      <c r="J6594" s="0" t="n">
        <v>508</v>
      </c>
      <c r="K6594" s="0" t="n">
        <v>675</v>
      </c>
      <c r="L6594" s="15" t="s">
        <v>82</v>
      </c>
      <c r="M6594" s="0" t="n">
        <v>2</v>
      </c>
      <c r="N6594" s="16" t="n">
        <f aca="false">I6594*K6594</f>
        <v>166725</v>
      </c>
      <c r="O6594" s="16" t="n">
        <f aca="false">I6594*(K6594-J6594)</f>
        <v>41249</v>
      </c>
      <c r="P6594" s="15" t="n">
        <f aca="false">K6594-J6594</f>
        <v>167</v>
      </c>
      <c r="Q6594" s="0" t="str">
        <f aca="false">IF(G6594=0,"Out of stock",IF(G6594&lt;H6594,"Understocked",IF(G6594&gt;Summary!$B$6*H6594,"Overstocked","Healthy")))</f>
        <v>Healthy</v>
      </c>
      <c r="R6594" s="0" t="str">
        <f aca="false">IF(I6594&gt;=Summary!$B$7,"Fast",IF(I6594&lt;Summary!$B$8,"Slow","Medium"))</f>
        <v>Fast</v>
      </c>
      <c r="S6594" s="15" t="n">
        <f aca="false">IF(M6594&gt;Summary!$B$5,1,0)</f>
        <v>0</v>
      </c>
      <c r="T6594" s="16" t="n">
        <f aca="false">IF(Q6594="Overstocked",(G6594-Summary!$B$6*H6594)*J6594,0)</f>
        <v>0</v>
      </c>
    </row>
    <row r="6595" customFormat="false" ht="15" hidden="false" customHeight="false" outlineLevel="0" collapsed="false">
      <c r="A6595" s="0" t="s">
        <v>6693</v>
      </c>
      <c r="B6595" s="0" t="s">
        <v>115</v>
      </c>
      <c r="C6595" s="0" t="s">
        <v>85</v>
      </c>
      <c r="D6595" s="0" t="s">
        <v>90</v>
      </c>
      <c r="E6595" s="14" t="n">
        <v>45194</v>
      </c>
      <c r="F6595" s="14" t="n">
        <v>45201</v>
      </c>
      <c r="G6595" s="0" t="n">
        <v>83</v>
      </c>
      <c r="H6595" s="0" t="n">
        <v>89</v>
      </c>
      <c r="I6595" s="0" t="n">
        <v>231</v>
      </c>
      <c r="J6595" s="0" t="n">
        <v>1478</v>
      </c>
      <c r="K6595" s="0" t="n">
        <v>1654</v>
      </c>
      <c r="L6595" s="15" t="s">
        <v>87</v>
      </c>
      <c r="M6595" s="0" t="n">
        <v>7</v>
      </c>
      <c r="N6595" s="16" t="n">
        <f aca="false">I6595*K6595</f>
        <v>382074</v>
      </c>
      <c r="O6595" s="16" t="n">
        <f aca="false">I6595*(K6595-J6595)</f>
        <v>40656</v>
      </c>
      <c r="P6595" s="15" t="n">
        <f aca="false">K6595-J6595</f>
        <v>176</v>
      </c>
      <c r="Q6595" s="0" t="str">
        <f aca="false">IF(G6595=0,"Out of stock",IF(G6595&lt;H6595,"Understocked",IF(G6595&gt;Summary!$B$6*H6595,"Overstocked","Healthy")))</f>
        <v>Understocked</v>
      </c>
      <c r="R6595" s="0" t="str">
        <f aca="false">IF(I6595&gt;=Summary!$B$7,"Fast",IF(I6595&lt;Summary!$B$8,"Slow","Medium"))</f>
        <v>Fast</v>
      </c>
      <c r="S6595" s="15" t="n">
        <f aca="false">IF(M6595&gt;Summary!$B$5,1,0)</f>
        <v>0</v>
      </c>
      <c r="T6595" s="16" t="n">
        <f aca="false">IF(Q6595="Overstocked",(G6595-Summary!$B$6*H6595)*J6595,0)</f>
        <v>0</v>
      </c>
    </row>
    <row r="6596" customFormat="false" ht="15" hidden="false" customHeight="false" outlineLevel="0" collapsed="false">
      <c r="A6596" s="0" t="s">
        <v>6694</v>
      </c>
      <c r="B6596" s="0" t="s">
        <v>101</v>
      </c>
      <c r="C6596" s="0" t="s">
        <v>96</v>
      </c>
      <c r="D6596" s="0" t="s">
        <v>86</v>
      </c>
      <c r="E6596" s="14" t="n">
        <v>45411</v>
      </c>
      <c r="F6596" s="14" t="n">
        <v>45413</v>
      </c>
      <c r="G6596" s="0" t="n">
        <v>289</v>
      </c>
      <c r="H6596" s="0" t="n">
        <v>86</v>
      </c>
      <c r="I6596" s="0" t="n">
        <v>142</v>
      </c>
      <c r="J6596" s="0" t="n">
        <v>670</v>
      </c>
      <c r="K6596" s="0" t="n">
        <v>1115</v>
      </c>
      <c r="L6596" s="15" t="s">
        <v>80</v>
      </c>
      <c r="M6596" s="0" t="n">
        <v>2</v>
      </c>
      <c r="N6596" s="16" t="n">
        <f aca="false">I6596*K6596</f>
        <v>158330</v>
      </c>
      <c r="O6596" s="16" t="n">
        <f aca="false">I6596*(K6596-J6596)</f>
        <v>63190</v>
      </c>
      <c r="P6596" s="15" t="n">
        <f aca="false">K6596-J6596</f>
        <v>445</v>
      </c>
      <c r="Q6596" s="0" t="str">
        <f aca="false">IF(G6596=0,"Out of stock",IF(G6596&lt;H6596,"Understocked",IF(G6596&gt;Summary!$B$6*H6596,"Overstocked","Healthy")))</f>
        <v>Healthy</v>
      </c>
      <c r="R6596" s="0" t="str">
        <f aca="false">IF(I6596&gt;=Summary!$B$7,"Fast",IF(I6596&lt;Summary!$B$8,"Slow","Medium"))</f>
        <v>Medium</v>
      </c>
      <c r="S6596" s="15" t="n">
        <f aca="false">IF(M6596&gt;Summary!$B$5,1,0)</f>
        <v>0</v>
      </c>
      <c r="T6596" s="16" t="n">
        <f aca="false">IF(Q6596="Overstocked",(G6596-Summary!$B$6*H6596)*J6596,0)</f>
        <v>0</v>
      </c>
    </row>
    <row r="6597" customFormat="false" ht="15" hidden="false" customHeight="false" outlineLevel="0" collapsed="false">
      <c r="A6597" s="0" t="s">
        <v>6695</v>
      </c>
      <c r="B6597" s="0" t="s">
        <v>89</v>
      </c>
      <c r="C6597" s="0" t="s">
        <v>85</v>
      </c>
      <c r="D6597" s="0" t="s">
        <v>79</v>
      </c>
      <c r="E6597" s="14" t="n">
        <v>44975</v>
      </c>
      <c r="F6597" s="14" t="n">
        <v>44979</v>
      </c>
      <c r="G6597" s="0" t="n">
        <v>242</v>
      </c>
      <c r="H6597" s="0" t="n">
        <v>54</v>
      </c>
      <c r="I6597" s="0" t="n">
        <v>174</v>
      </c>
      <c r="J6597" s="0" t="n">
        <v>1628</v>
      </c>
      <c r="K6597" s="0" t="n">
        <v>1757</v>
      </c>
      <c r="L6597" s="15" t="s">
        <v>80</v>
      </c>
      <c r="M6597" s="0" t="n">
        <v>4</v>
      </c>
      <c r="N6597" s="16" t="n">
        <f aca="false">I6597*K6597</f>
        <v>305718</v>
      </c>
      <c r="O6597" s="16" t="n">
        <f aca="false">I6597*(K6597-J6597)</f>
        <v>22446</v>
      </c>
      <c r="P6597" s="15" t="n">
        <f aca="false">K6597-J6597</f>
        <v>129</v>
      </c>
      <c r="Q6597" s="0" t="str">
        <f aca="false">IF(G6597=0,"Out of stock",IF(G6597&lt;H6597,"Understocked",IF(G6597&gt;Summary!$B$6*H6597,"Overstocked","Healthy")))</f>
        <v>Overstocked</v>
      </c>
      <c r="R6597" s="0" t="str">
        <f aca="false">IF(I6597&gt;=Summary!$B$7,"Fast",IF(I6597&lt;Summary!$B$8,"Slow","Medium"))</f>
        <v>Medium</v>
      </c>
      <c r="S6597" s="15" t="n">
        <f aca="false">IF(M6597&gt;Summary!$B$5,1,0)</f>
        <v>0</v>
      </c>
      <c r="T6597" s="16" t="n">
        <f aca="false">IF(Q6597="Overstocked",(G6597-Summary!$B$6*H6597)*J6597,0)</f>
        <v>42328</v>
      </c>
    </row>
    <row r="6598" customFormat="false" ht="15" hidden="false" customHeight="false" outlineLevel="0" collapsed="false">
      <c r="A6598" s="0" t="s">
        <v>6696</v>
      </c>
      <c r="B6598" s="0" t="s">
        <v>84</v>
      </c>
      <c r="C6598" s="0" t="s">
        <v>78</v>
      </c>
      <c r="D6598" s="0" t="s">
        <v>79</v>
      </c>
      <c r="E6598" s="14" t="n">
        <v>45391</v>
      </c>
      <c r="F6598" s="14" t="n">
        <v>45397</v>
      </c>
      <c r="G6598" s="0" t="n">
        <v>341</v>
      </c>
      <c r="H6598" s="0" t="n">
        <v>70</v>
      </c>
      <c r="I6598" s="0" t="n">
        <v>195</v>
      </c>
      <c r="J6598" s="0" t="n">
        <v>1070</v>
      </c>
      <c r="K6598" s="0" t="n">
        <v>1376</v>
      </c>
      <c r="L6598" s="15" t="s">
        <v>82</v>
      </c>
      <c r="M6598" s="0" t="n">
        <v>6</v>
      </c>
      <c r="N6598" s="16" t="n">
        <f aca="false">I6598*K6598</f>
        <v>268320</v>
      </c>
      <c r="O6598" s="16" t="n">
        <f aca="false">I6598*(K6598-J6598)</f>
        <v>59670</v>
      </c>
      <c r="P6598" s="15" t="n">
        <f aca="false">K6598-J6598</f>
        <v>306</v>
      </c>
      <c r="Q6598" s="0" t="str">
        <f aca="false">IF(G6598=0,"Out of stock",IF(G6598&lt;H6598,"Understocked",IF(G6598&gt;Summary!$B$6*H6598,"Overstocked","Healthy")))</f>
        <v>Overstocked</v>
      </c>
      <c r="R6598" s="0" t="str">
        <f aca="false">IF(I6598&gt;=Summary!$B$7,"Fast",IF(I6598&lt;Summary!$B$8,"Slow","Medium"))</f>
        <v>Medium</v>
      </c>
      <c r="S6598" s="15" t="n">
        <f aca="false">IF(M6598&gt;Summary!$B$5,1,0)</f>
        <v>0</v>
      </c>
      <c r="T6598" s="16" t="n">
        <f aca="false">IF(Q6598="Overstocked",(G6598-Summary!$B$6*H6598)*J6598,0)</f>
        <v>65270</v>
      </c>
    </row>
    <row r="6599" customFormat="false" ht="15" hidden="false" customHeight="false" outlineLevel="0" collapsed="false">
      <c r="A6599" s="0" t="s">
        <v>6697</v>
      </c>
      <c r="B6599" s="0" t="s">
        <v>77</v>
      </c>
      <c r="C6599" s="0" t="s">
        <v>85</v>
      </c>
      <c r="D6599" s="0" t="s">
        <v>79</v>
      </c>
      <c r="E6599" s="14" t="n">
        <v>45137</v>
      </c>
      <c r="F6599" s="14" t="n">
        <v>45141</v>
      </c>
      <c r="G6599" s="0" t="n">
        <v>15</v>
      </c>
      <c r="H6599" s="0" t="n">
        <v>145</v>
      </c>
      <c r="I6599" s="0" t="n">
        <v>288</v>
      </c>
      <c r="J6599" s="0" t="n">
        <v>1980</v>
      </c>
      <c r="K6599" s="0" t="n">
        <v>2159</v>
      </c>
      <c r="L6599" s="15" t="s">
        <v>93</v>
      </c>
      <c r="M6599" s="0" t="n">
        <v>4</v>
      </c>
      <c r="N6599" s="16" t="n">
        <f aca="false">I6599*K6599</f>
        <v>621792</v>
      </c>
      <c r="O6599" s="16" t="n">
        <f aca="false">I6599*(K6599-J6599)</f>
        <v>51552</v>
      </c>
      <c r="P6599" s="15" t="n">
        <f aca="false">K6599-J6599</f>
        <v>179</v>
      </c>
      <c r="Q6599" s="0" t="str">
        <f aca="false">IF(G6599=0,"Out of stock",IF(G6599&lt;H6599,"Understocked",IF(G6599&gt;Summary!$B$6*H6599,"Overstocked","Healthy")))</f>
        <v>Understocked</v>
      </c>
      <c r="R6599" s="0" t="str">
        <f aca="false">IF(I6599&gt;=Summary!$B$7,"Fast",IF(I6599&lt;Summary!$B$8,"Slow","Medium"))</f>
        <v>Fast</v>
      </c>
      <c r="S6599" s="15" t="n">
        <f aca="false">IF(M6599&gt;Summary!$B$5,1,0)</f>
        <v>0</v>
      </c>
      <c r="T6599" s="16" t="n">
        <f aca="false">IF(Q6599="Overstocked",(G6599-Summary!$B$6*H6599)*J6599,0)</f>
        <v>0</v>
      </c>
    </row>
    <row r="6600" customFormat="false" ht="15" hidden="false" customHeight="false" outlineLevel="0" collapsed="false">
      <c r="A6600" s="0" t="s">
        <v>6698</v>
      </c>
      <c r="B6600" s="0" t="s">
        <v>111</v>
      </c>
      <c r="C6600" s="0" t="s">
        <v>104</v>
      </c>
      <c r="D6600" s="0" t="s">
        <v>90</v>
      </c>
      <c r="E6600" s="14" t="n">
        <v>45243</v>
      </c>
      <c r="F6600" s="14" t="n">
        <v>45249</v>
      </c>
      <c r="G6600" s="0" t="n">
        <v>322</v>
      </c>
      <c r="H6600" s="0" t="n">
        <v>62</v>
      </c>
      <c r="I6600" s="0" t="n">
        <v>61</v>
      </c>
      <c r="J6600" s="0" t="n">
        <v>817</v>
      </c>
      <c r="K6600" s="0" t="n">
        <v>1016</v>
      </c>
      <c r="L6600" s="15" t="s">
        <v>82</v>
      </c>
      <c r="M6600" s="0" t="n">
        <v>6</v>
      </c>
      <c r="N6600" s="16" t="n">
        <f aca="false">I6600*K6600</f>
        <v>61976</v>
      </c>
      <c r="O6600" s="16" t="n">
        <f aca="false">I6600*(K6600-J6600)</f>
        <v>12139</v>
      </c>
      <c r="P6600" s="15" t="n">
        <f aca="false">K6600-J6600</f>
        <v>199</v>
      </c>
      <c r="Q6600" s="0" t="str">
        <f aca="false">IF(G6600=0,"Out of stock",IF(G6600&lt;H6600,"Understocked",IF(G6600&gt;Summary!$B$6*H6600,"Overstocked","Healthy")))</f>
        <v>Overstocked</v>
      </c>
      <c r="R6600" s="0" t="str">
        <f aca="false">IF(I6600&gt;=Summary!$B$7,"Fast",IF(I6600&lt;Summary!$B$8,"Slow","Medium"))</f>
        <v>Slow</v>
      </c>
      <c r="S6600" s="15" t="n">
        <f aca="false">IF(M6600&gt;Summary!$B$5,1,0)</f>
        <v>0</v>
      </c>
      <c r="T6600" s="16" t="n">
        <f aca="false">IF(Q6600="Overstocked",(G6600-Summary!$B$6*H6600)*J6600,0)</f>
        <v>60458</v>
      </c>
    </row>
    <row r="6601" customFormat="false" ht="15" hidden="false" customHeight="false" outlineLevel="0" collapsed="false">
      <c r="A6601" s="0" t="s">
        <v>6699</v>
      </c>
      <c r="B6601" s="0" t="s">
        <v>89</v>
      </c>
      <c r="C6601" s="0" t="s">
        <v>78</v>
      </c>
      <c r="D6601" s="0" t="s">
        <v>79</v>
      </c>
      <c r="E6601" s="14" t="n">
        <v>45301</v>
      </c>
      <c r="F6601" s="14" t="n">
        <v>45305</v>
      </c>
      <c r="G6601" s="0" t="n">
        <v>140</v>
      </c>
      <c r="H6601" s="0" t="n">
        <v>91</v>
      </c>
      <c r="I6601" s="0" t="n">
        <v>271</v>
      </c>
      <c r="J6601" s="0" t="n">
        <v>1933</v>
      </c>
      <c r="K6601" s="0" t="n">
        <v>1994</v>
      </c>
      <c r="L6601" s="15" t="s">
        <v>93</v>
      </c>
      <c r="M6601" s="0" t="n">
        <v>4</v>
      </c>
      <c r="N6601" s="16" t="n">
        <f aca="false">I6601*K6601</f>
        <v>540374</v>
      </c>
      <c r="O6601" s="16" t="n">
        <f aca="false">I6601*(K6601-J6601)</f>
        <v>16531</v>
      </c>
      <c r="P6601" s="15" t="n">
        <f aca="false">K6601-J6601</f>
        <v>61</v>
      </c>
      <c r="Q6601" s="0" t="str">
        <f aca="false">IF(G6601=0,"Out of stock",IF(G6601&lt;H6601,"Understocked",IF(G6601&gt;Summary!$B$6*H6601,"Overstocked","Healthy")))</f>
        <v>Healthy</v>
      </c>
      <c r="R6601" s="0" t="str">
        <f aca="false">IF(I6601&gt;=Summary!$B$7,"Fast",IF(I6601&lt;Summary!$B$8,"Slow","Medium"))</f>
        <v>Fast</v>
      </c>
      <c r="S6601" s="15" t="n">
        <f aca="false">IF(M6601&gt;Summary!$B$5,1,0)</f>
        <v>0</v>
      </c>
      <c r="T6601" s="16" t="n">
        <f aca="false">IF(Q6601="Overstocked",(G6601-Summary!$B$6*H6601)*J6601,0)</f>
        <v>0</v>
      </c>
    </row>
    <row r="6602" customFormat="false" ht="15" hidden="false" customHeight="false" outlineLevel="0" collapsed="false">
      <c r="A6602" s="0" t="s">
        <v>6700</v>
      </c>
      <c r="B6602" s="0" t="s">
        <v>115</v>
      </c>
      <c r="C6602" s="0" t="s">
        <v>78</v>
      </c>
      <c r="D6602" s="0" t="s">
        <v>79</v>
      </c>
      <c r="E6602" s="14" t="n">
        <v>45390</v>
      </c>
      <c r="F6602" s="14" t="n">
        <v>45399</v>
      </c>
      <c r="G6602" s="0" t="n">
        <v>277</v>
      </c>
      <c r="H6602" s="0" t="n">
        <v>50</v>
      </c>
      <c r="I6602" s="0" t="n">
        <v>188</v>
      </c>
      <c r="J6602" s="0" t="n">
        <v>508</v>
      </c>
      <c r="K6602" s="0" t="n">
        <v>820</v>
      </c>
      <c r="L6602" s="15" t="s">
        <v>93</v>
      </c>
      <c r="M6602" s="0" t="n">
        <v>9</v>
      </c>
      <c r="N6602" s="16" t="n">
        <f aca="false">I6602*K6602</f>
        <v>154160</v>
      </c>
      <c r="O6602" s="16" t="n">
        <f aca="false">I6602*(K6602-J6602)</f>
        <v>58656</v>
      </c>
      <c r="P6602" s="15" t="n">
        <f aca="false">K6602-J6602</f>
        <v>312</v>
      </c>
      <c r="Q6602" s="0" t="str">
        <f aca="false">IF(G6602=0,"Out of stock",IF(G6602&lt;H6602,"Understocked",IF(G6602&gt;Summary!$B$6*H6602,"Overstocked","Healthy")))</f>
        <v>Overstocked</v>
      </c>
      <c r="R6602" s="0" t="str">
        <f aca="false">IF(I6602&gt;=Summary!$B$7,"Fast",IF(I6602&lt;Summary!$B$8,"Slow","Medium"))</f>
        <v>Medium</v>
      </c>
      <c r="S6602" s="15" t="n">
        <f aca="false">IF(M6602&gt;Summary!$B$5,1,0)</f>
        <v>1</v>
      </c>
      <c r="T6602" s="16" t="n">
        <f aca="false">IF(Q6602="Overstocked",(G6602-Summary!$B$6*H6602)*J6602,0)</f>
        <v>39116</v>
      </c>
    </row>
    <row r="6603" customFormat="false" ht="15" hidden="false" customHeight="false" outlineLevel="0" collapsed="false">
      <c r="A6603" s="0" t="s">
        <v>6701</v>
      </c>
      <c r="B6603" s="0" t="s">
        <v>77</v>
      </c>
      <c r="C6603" s="0" t="s">
        <v>104</v>
      </c>
      <c r="D6603" s="0" t="s">
        <v>90</v>
      </c>
      <c r="E6603" s="14" t="n">
        <v>44950</v>
      </c>
      <c r="F6603" s="14" t="n">
        <v>44959</v>
      </c>
      <c r="G6603" s="0" t="n">
        <v>433</v>
      </c>
      <c r="H6603" s="0" t="n">
        <v>132</v>
      </c>
      <c r="I6603" s="0" t="n">
        <v>188</v>
      </c>
      <c r="J6603" s="0" t="n">
        <v>1299</v>
      </c>
      <c r="K6603" s="0" t="n">
        <v>1477</v>
      </c>
      <c r="L6603" s="15" t="s">
        <v>82</v>
      </c>
      <c r="M6603" s="0" t="n">
        <v>9</v>
      </c>
      <c r="N6603" s="16" t="n">
        <f aca="false">I6603*K6603</f>
        <v>277676</v>
      </c>
      <c r="O6603" s="16" t="n">
        <f aca="false">I6603*(K6603-J6603)</f>
        <v>33464</v>
      </c>
      <c r="P6603" s="15" t="n">
        <f aca="false">K6603-J6603</f>
        <v>178</v>
      </c>
      <c r="Q6603" s="0" t="str">
        <f aca="false">IF(G6603=0,"Out of stock",IF(G6603&lt;H6603,"Understocked",IF(G6603&gt;Summary!$B$6*H6603,"Overstocked","Healthy")))</f>
        <v>Healthy</v>
      </c>
      <c r="R6603" s="0" t="str">
        <f aca="false">IF(I6603&gt;=Summary!$B$7,"Fast",IF(I6603&lt;Summary!$B$8,"Slow","Medium"))</f>
        <v>Medium</v>
      </c>
      <c r="S6603" s="15" t="n">
        <f aca="false">IF(M6603&gt;Summary!$B$5,1,0)</f>
        <v>1</v>
      </c>
      <c r="T6603" s="16" t="n">
        <f aca="false">IF(Q6603="Overstocked",(G6603-Summary!$B$6*H6603)*J6603,0)</f>
        <v>0</v>
      </c>
    </row>
    <row r="6604" customFormat="false" ht="15" hidden="false" customHeight="false" outlineLevel="0" collapsed="false">
      <c r="A6604" s="0" t="s">
        <v>6702</v>
      </c>
      <c r="B6604" s="0" t="s">
        <v>84</v>
      </c>
      <c r="C6604" s="0" t="s">
        <v>104</v>
      </c>
      <c r="D6604" s="0" t="s">
        <v>86</v>
      </c>
      <c r="E6604" s="14" t="n">
        <v>45225</v>
      </c>
      <c r="F6604" s="14" t="n">
        <v>45228</v>
      </c>
      <c r="G6604" s="0" t="n">
        <v>382</v>
      </c>
      <c r="H6604" s="0" t="n">
        <v>136</v>
      </c>
      <c r="I6604" s="0" t="n">
        <v>42</v>
      </c>
      <c r="J6604" s="0" t="n">
        <v>1294</v>
      </c>
      <c r="K6604" s="0" t="n">
        <v>1785</v>
      </c>
      <c r="L6604" s="15" t="s">
        <v>80</v>
      </c>
      <c r="M6604" s="0" t="n">
        <v>3</v>
      </c>
      <c r="N6604" s="16" t="n">
        <f aca="false">I6604*K6604</f>
        <v>74970</v>
      </c>
      <c r="O6604" s="16" t="n">
        <f aca="false">I6604*(K6604-J6604)</f>
        <v>20622</v>
      </c>
      <c r="P6604" s="15" t="n">
        <f aca="false">K6604-J6604</f>
        <v>491</v>
      </c>
      <c r="Q6604" s="0" t="str">
        <f aca="false">IF(G6604=0,"Out of stock",IF(G6604&lt;H6604,"Understocked",IF(G6604&gt;Summary!$B$6*H6604,"Overstocked","Healthy")))</f>
        <v>Healthy</v>
      </c>
      <c r="R6604" s="0" t="str">
        <f aca="false">IF(I6604&gt;=Summary!$B$7,"Fast",IF(I6604&lt;Summary!$B$8,"Slow","Medium"))</f>
        <v>Slow</v>
      </c>
      <c r="S6604" s="15" t="n">
        <f aca="false">IF(M6604&gt;Summary!$B$5,1,0)</f>
        <v>0</v>
      </c>
      <c r="T6604" s="16" t="n">
        <f aca="false">IF(Q6604="Overstocked",(G6604-Summary!$B$6*H6604)*J6604,0)</f>
        <v>0</v>
      </c>
    </row>
    <row r="6605" customFormat="false" ht="15" hidden="false" customHeight="false" outlineLevel="0" collapsed="false">
      <c r="A6605" s="0" t="s">
        <v>6703</v>
      </c>
      <c r="B6605" s="0" t="s">
        <v>123</v>
      </c>
      <c r="C6605" s="0" t="s">
        <v>104</v>
      </c>
      <c r="D6605" s="0" t="s">
        <v>86</v>
      </c>
      <c r="E6605" s="14" t="n">
        <v>45201</v>
      </c>
      <c r="F6605" s="14" t="n">
        <v>45208</v>
      </c>
      <c r="G6605" s="0" t="n">
        <v>172</v>
      </c>
      <c r="H6605" s="0" t="n">
        <v>138</v>
      </c>
      <c r="I6605" s="0" t="n">
        <v>63</v>
      </c>
      <c r="J6605" s="0" t="n">
        <v>1194</v>
      </c>
      <c r="K6605" s="0" t="n">
        <v>1511</v>
      </c>
      <c r="L6605" s="15" t="s">
        <v>87</v>
      </c>
      <c r="M6605" s="0" t="n">
        <v>7</v>
      </c>
      <c r="N6605" s="16" t="n">
        <f aca="false">I6605*K6605</f>
        <v>95193</v>
      </c>
      <c r="O6605" s="16" t="n">
        <f aca="false">I6605*(K6605-J6605)</f>
        <v>19971</v>
      </c>
      <c r="P6605" s="15" t="n">
        <f aca="false">K6605-J6605</f>
        <v>317</v>
      </c>
      <c r="Q6605" s="0" t="str">
        <f aca="false">IF(G6605=0,"Out of stock",IF(G6605&lt;H6605,"Understocked",IF(G6605&gt;Summary!$B$6*H6605,"Overstocked","Healthy")))</f>
        <v>Healthy</v>
      </c>
      <c r="R6605" s="0" t="str">
        <f aca="false">IF(I6605&gt;=Summary!$B$7,"Fast",IF(I6605&lt;Summary!$B$8,"Slow","Medium"))</f>
        <v>Slow</v>
      </c>
      <c r="S6605" s="15" t="n">
        <f aca="false">IF(M6605&gt;Summary!$B$5,1,0)</f>
        <v>0</v>
      </c>
      <c r="T6605" s="16" t="n">
        <f aca="false">IF(Q6605="Overstocked",(G6605-Summary!$B$6*H6605)*J6605,0)</f>
        <v>0</v>
      </c>
    </row>
    <row r="6606" customFormat="false" ht="15" hidden="false" customHeight="false" outlineLevel="0" collapsed="false">
      <c r="A6606" s="0" t="s">
        <v>6704</v>
      </c>
      <c r="B6606" s="0" t="s">
        <v>113</v>
      </c>
      <c r="C6606" s="0" t="s">
        <v>78</v>
      </c>
      <c r="D6606" s="0" t="s">
        <v>86</v>
      </c>
      <c r="E6606" s="14" t="n">
        <v>44943</v>
      </c>
      <c r="F6606" s="14" t="n">
        <v>44952</v>
      </c>
      <c r="G6606" s="0" t="n">
        <v>472</v>
      </c>
      <c r="H6606" s="0" t="n">
        <v>53</v>
      </c>
      <c r="I6606" s="0" t="n">
        <v>274</v>
      </c>
      <c r="J6606" s="0" t="n">
        <v>1570</v>
      </c>
      <c r="K6606" s="0" t="n">
        <v>1684</v>
      </c>
      <c r="L6606" s="15" t="s">
        <v>97</v>
      </c>
      <c r="M6606" s="0" t="n">
        <v>9</v>
      </c>
      <c r="N6606" s="16" t="n">
        <f aca="false">I6606*K6606</f>
        <v>461416</v>
      </c>
      <c r="O6606" s="16" t="n">
        <f aca="false">I6606*(K6606-J6606)</f>
        <v>31236</v>
      </c>
      <c r="P6606" s="15" t="n">
        <f aca="false">K6606-J6606</f>
        <v>114</v>
      </c>
      <c r="Q6606" s="0" t="str">
        <f aca="false">IF(G6606=0,"Out of stock",IF(G6606&lt;H6606,"Understocked",IF(G6606&gt;Summary!$B$6*H6606,"Overstocked","Healthy")))</f>
        <v>Overstocked</v>
      </c>
      <c r="R6606" s="0" t="str">
        <f aca="false">IF(I6606&gt;=Summary!$B$7,"Fast",IF(I6606&lt;Summary!$B$8,"Slow","Medium"))</f>
        <v>Fast</v>
      </c>
      <c r="S6606" s="15" t="n">
        <f aca="false">IF(M6606&gt;Summary!$B$5,1,0)</f>
        <v>1</v>
      </c>
      <c r="T6606" s="16" t="n">
        <f aca="false">IF(Q6606="Overstocked",(G6606-Summary!$B$6*H6606)*J6606,0)</f>
        <v>408200</v>
      </c>
    </row>
    <row r="6607" customFormat="false" ht="15" hidden="false" customHeight="false" outlineLevel="0" collapsed="false">
      <c r="A6607" s="0" t="s">
        <v>6705</v>
      </c>
      <c r="B6607" s="0" t="s">
        <v>77</v>
      </c>
      <c r="C6607" s="0" t="s">
        <v>78</v>
      </c>
      <c r="D6607" s="0" t="s">
        <v>90</v>
      </c>
      <c r="E6607" s="14" t="n">
        <v>45633</v>
      </c>
      <c r="F6607" s="14" t="n">
        <v>45639</v>
      </c>
      <c r="G6607" s="0" t="n">
        <v>44</v>
      </c>
      <c r="H6607" s="0" t="n">
        <v>52</v>
      </c>
      <c r="I6607" s="0" t="n">
        <v>84</v>
      </c>
      <c r="J6607" s="0" t="n">
        <v>950</v>
      </c>
      <c r="K6607" s="0" t="n">
        <v>1387</v>
      </c>
      <c r="L6607" s="15" t="s">
        <v>93</v>
      </c>
      <c r="M6607" s="0" t="n">
        <v>6</v>
      </c>
      <c r="N6607" s="16" t="n">
        <f aca="false">I6607*K6607</f>
        <v>116508</v>
      </c>
      <c r="O6607" s="16" t="n">
        <f aca="false">I6607*(K6607-J6607)</f>
        <v>36708</v>
      </c>
      <c r="P6607" s="15" t="n">
        <f aca="false">K6607-J6607</f>
        <v>437</v>
      </c>
      <c r="Q6607" s="0" t="str">
        <f aca="false">IF(G6607=0,"Out of stock",IF(G6607&lt;H6607,"Understocked",IF(G6607&gt;Summary!$B$6*H6607,"Overstocked","Healthy")))</f>
        <v>Understocked</v>
      </c>
      <c r="R6607" s="0" t="str">
        <f aca="false">IF(I6607&gt;=Summary!$B$7,"Fast",IF(I6607&lt;Summary!$B$8,"Slow","Medium"))</f>
        <v>Slow</v>
      </c>
      <c r="S6607" s="15" t="n">
        <f aca="false">IF(M6607&gt;Summary!$B$5,1,0)</f>
        <v>0</v>
      </c>
      <c r="T6607" s="16" t="n">
        <f aca="false">IF(Q6607="Overstocked",(G6607-Summary!$B$6*H6607)*J6607,0)</f>
        <v>0</v>
      </c>
    </row>
    <row r="6608" customFormat="false" ht="15" hidden="false" customHeight="false" outlineLevel="0" collapsed="false">
      <c r="A6608" s="0" t="s">
        <v>6706</v>
      </c>
      <c r="B6608" s="0" t="s">
        <v>95</v>
      </c>
      <c r="C6608" s="0" t="s">
        <v>78</v>
      </c>
      <c r="D6608" s="0" t="s">
        <v>92</v>
      </c>
      <c r="E6608" s="14" t="n">
        <v>45033</v>
      </c>
      <c r="F6608" s="14" t="n">
        <v>45036</v>
      </c>
      <c r="G6608" s="0" t="n">
        <v>34</v>
      </c>
      <c r="H6608" s="0" t="n">
        <v>113</v>
      </c>
      <c r="I6608" s="0" t="n">
        <v>12</v>
      </c>
      <c r="J6608" s="0" t="n">
        <v>1029</v>
      </c>
      <c r="K6608" s="0" t="n">
        <v>1377</v>
      </c>
      <c r="L6608" s="15" t="s">
        <v>97</v>
      </c>
      <c r="M6608" s="0" t="n">
        <v>3</v>
      </c>
      <c r="N6608" s="16" t="n">
        <f aca="false">I6608*K6608</f>
        <v>16524</v>
      </c>
      <c r="O6608" s="16" t="n">
        <f aca="false">I6608*(K6608-J6608)</f>
        <v>4176</v>
      </c>
      <c r="P6608" s="15" t="n">
        <f aca="false">K6608-J6608</f>
        <v>348</v>
      </c>
      <c r="Q6608" s="0" t="str">
        <f aca="false">IF(G6608=0,"Out of stock",IF(G6608&lt;H6608,"Understocked",IF(G6608&gt;Summary!$B$6*H6608,"Overstocked","Healthy")))</f>
        <v>Understocked</v>
      </c>
      <c r="R6608" s="0" t="str">
        <f aca="false">IF(I6608&gt;=Summary!$B$7,"Fast",IF(I6608&lt;Summary!$B$8,"Slow","Medium"))</f>
        <v>Slow</v>
      </c>
      <c r="S6608" s="15" t="n">
        <f aca="false">IF(M6608&gt;Summary!$B$5,1,0)</f>
        <v>0</v>
      </c>
      <c r="T6608" s="16" t="n">
        <f aca="false">IF(Q6608="Overstocked",(G6608-Summary!$B$6*H6608)*J6608,0)</f>
        <v>0</v>
      </c>
    </row>
    <row r="6609" customFormat="false" ht="15" hidden="false" customHeight="false" outlineLevel="0" collapsed="false">
      <c r="A6609" s="0" t="s">
        <v>6707</v>
      </c>
      <c r="B6609" s="0" t="s">
        <v>84</v>
      </c>
      <c r="C6609" s="0" t="s">
        <v>96</v>
      </c>
      <c r="D6609" s="0" t="s">
        <v>90</v>
      </c>
      <c r="E6609" s="14" t="n">
        <v>45022</v>
      </c>
      <c r="F6609" s="14" t="n">
        <v>45027</v>
      </c>
      <c r="G6609" s="0" t="n">
        <v>177</v>
      </c>
      <c r="H6609" s="0" t="n">
        <v>134</v>
      </c>
      <c r="I6609" s="0" t="n">
        <v>152</v>
      </c>
      <c r="J6609" s="0" t="n">
        <v>1941</v>
      </c>
      <c r="K6609" s="0" t="n">
        <v>2359</v>
      </c>
      <c r="L6609" s="15" t="s">
        <v>93</v>
      </c>
      <c r="M6609" s="0" t="n">
        <v>5</v>
      </c>
      <c r="N6609" s="16" t="n">
        <f aca="false">I6609*K6609</f>
        <v>358568</v>
      </c>
      <c r="O6609" s="16" t="n">
        <f aca="false">I6609*(K6609-J6609)</f>
        <v>63536</v>
      </c>
      <c r="P6609" s="15" t="n">
        <f aca="false">K6609-J6609</f>
        <v>418</v>
      </c>
      <c r="Q6609" s="0" t="str">
        <f aca="false">IF(G6609=0,"Out of stock",IF(G6609&lt;H6609,"Understocked",IF(G6609&gt;Summary!$B$6*H6609,"Overstocked","Healthy")))</f>
        <v>Healthy</v>
      </c>
      <c r="R6609" s="0" t="str">
        <f aca="false">IF(I6609&gt;=Summary!$B$7,"Fast",IF(I6609&lt;Summary!$B$8,"Slow","Medium"))</f>
        <v>Medium</v>
      </c>
      <c r="S6609" s="15" t="n">
        <f aca="false">IF(M6609&gt;Summary!$B$5,1,0)</f>
        <v>0</v>
      </c>
      <c r="T6609" s="16" t="n">
        <f aca="false">IF(Q6609="Overstocked",(G6609-Summary!$B$6*H6609)*J6609,0)</f>
        <v>0</v>
      </c>
    </row>
    <row r="6610" customFormat="false" ht="15" hidden="false" customHeight="false" outlineLevel="0" collapsed="false">
      <c r="A6610" s="0" t="s">
        <v>6708</v>
      </c>
      <c r="B6610" s="0" t="s">
        <v>89</v>
      </c>
      <c r="C6610" s="0" t="s">
        <v>104</v>
      </c>
      <c r="D6610" s="0" t="s">
        <v>90</v>
      </c>
      <c r="E6610" s="14" t="n">
        <v>45155</v>
      </c>
      <c r="F6610" s="14" t="n">
        <v>45163</v>
      </c>
      <c r="G6610" s="0" t="n">
        <v>360</v>
      </c>
      <c r="H6610" s="0" t="n">
        <v>74</v>
      </c>
      <c r="I6610" s="0" t="n">
        <v>159</v>
      </c>
      <c r="J6610" s="0" t="n">
        <v>1896</v>
      </c>
      <c r="K6610" s="0" t="n">
        <v>2291</v>
      </c>
      <c r="L6610" s="15" t="s">
        <v>93</v>
      </c>
      <c r="M6610" s="0" t="n">
        <v>8</v>
      </c>
      <c r="N6610" s="16" t="n">
        <f aca="false">I6610*K6610</f>
        <v>364269</v>
      </c>
      <c r="O6610" s="16" t="n">
        <f aca="false">I6610*(K6610-J6610)</f>
        <v>62805</v>
      </c>
      <c r="P6610" s="15" t="n">
        <f aca="false">K6610-J6610</f>
        <v>395</v>
      </c>
      <c r="Q6610" s="0" t="str">
        <f aca="false">IF(G6610=0,"Out of stock",IF(G6610&lt;H6610,"Understocked",IF(G6610&gt;Summary!$B$6*H6610,"Overstocked","Healthy")))</f>
        <v>Overstocked</v>
      </c>
      <c r="R6610" s="0" t="str">
        <f aca="false">IF(I6610&gt;=Summary!$B$7,"Fast",IF(I6610&lt;Summary!$B$8,"Slow","Medium"))</f>
        <v>Medium</v>
      </c>
      <c r="S6610" s="15" t="n">
        <f aca="false">IF(M6610&gt;Summary!$B$5,1,0)</f>
        <v>1</v>
      </c>
      <c r="T6610" s="16" t="n">
        <f aca="false">IF(Q6610="Overstocked",(G6610-Summary!$B$6*H6610)*J6610,0)</f>
        <v>121344</v>
      </c>
    </row>
    <row r="6611" customFormat="false" ht="15" hidden="false" customHeight="false" outlineLevel="0" collapsed="false">
      <c r="A6611" s="0" t="s">
        <v>6709</v>
      </c>
      <c r="B6611" s="0" t="s">
        <v>113</v>
      </c>
      <c r="C6611" s="0" t="s">
        <v>104</v>
      </c>
      <c r="D6611" s="0" t="s">
        <v>79</v>
      </c>
      <c r="E6611" s="14" t="n">
        <v>45626</v>
      </c>
      <c r="F6611" s="14" t="n">
        <v>45633</v>
      </c>
      <c r="G6611" s="0" t="n">
        <v>216</v>
      </c>
      <c r="H6611" s="0" t="n">
        <v>81</v>
      </c>
      <c r="I6611" s="0" t="n">
        <v>262</v>
      </c>
      <c r="J6611" s="0" t="n">
        <v>220</v>
      </c>
      <c r="K6611" s="0" t="n">
        <v>499</v>
      </c>
      <c r="L6611" s="15" t="s">
        <v>93</v>
      </c>
      <c r="M6611" s="0" t="n">
        <v>7</v>
      </c>
      <c r="N6611" s="16" t="n">
        <f aca="false">I6611*K6611</f>
        <v>130738</v>
      </c>
      <c r="O6611" s="16" t="n">
        <f aca="false">I6611*(K6611-J6611)</f>
        <v>73098</v>
      </c>
      <c r="P6611" s="15" t="n">
        <f aca="false">K6611-J6611</f>
        <v>279</v>
      </c>
      <c r="Q6611" s="0" t="str">
        <f aca="false">IF(G6611=0,"Out of stock",IF(G6611&lt;H6611,"Understocked",IF(G6611&gt;Summary!$B$6*H6611,"Overstocked","Healthy")))</f>
        <v>Healthy</v>
      </c>
      <c r="R6611" s="0" t="str">
        <f aca="false">IF(I6611&gt;=Summary!$B$7,"Fast",IF(I6611&lt;Summary!$B$8,"Slow","Medium"))</f>
        <v>Fast</v>
      </c>
      <c r="S6611" s="15" t="n">
        <f aca="false">IF(M6611&gt;Summary!$B$5,1,0)</f>
        <v>0</v>
      </c>
      <c r="T6611" s="16" t="n">
        <f aca="false">IF(Q6611="Overstocked",(G6611-Summary!$B$6*H6611)*J6611,0)</f>
        <v>0</v>
      </c>
    </row>
    <row r="6612" customFormat="false" ht="15" hidden="false" customHeight="false" outlineLevel="0" collapsed="false">
      <c r="A6612" s="0" t="s">
        <v>6710</v>
      </c>
      <c r="B6612" s="0" t="s">
        <v>95</v>
      </c>
      <c r="C6612" s="0" t="s">
        <v>96</v>
      </c>
      <c r="D6612" s="0" t="s">
        <v>86</v>
      </c>
      <c r="E6612" s="14" t="n">
        <v>45104</v>
      </c>
      <c r="F6612" s="14" t="n">
        <v>45108</v>
      </c>
      <c r="G6612" s="0" t="n">
        <v>438</v>
      </c>
      <c r="H6612" s="0" t="n">
        <v>141</v>
      </c>
      <c r="I6612" s="0" t="n">
        <v>196</v>
      </c>
      <c r="J6612" s="0" t="n">
        <v>786</v>
      </c>
      <c r="K6612" s="0" t="n">
        <v>880</v>
      </c>
      <c r="L6612" s="15" t="s">
        <v>82</v>
      </c>
      <c r="M6612" s="0" t="n">
        <v>4</v>
      </c>
      <c r="N6612" s="16" t="n">
        <f aca="false">I6612*K6612</f>
        <v>172480</v>
      </c>
      <c r="O6612" s="16" t="n">
        <f aca="false">I6612*(K6612-J6612)</f>
        <v>18424</v>
      </c>
      <c r="P6612" s="15" t="n">
        <f aca="false">K6612-J6612</f>
        <v>94</v>
      </c>
      <c r="Q6612" s="0" t="str">
        <f aca="false">IF(G6612=0,"Out of stock",IF(G6612&lt;H6612,"Understocked",IF(G6612&gt;Summary!$B$6*H6612,"Overstocked","Healthy")))</f>
        <v>Healthy</v>
      </c>
      <c r="R6612" s="0" t="str">
        <f aca="false">IF(I6612&gt;=Summary!$B$7,"Fast",IF(I6612&lt;Summary!$B$8,"Slow","Medium"))</f>
        <v>Medium</v>
      </c>
      <c r="S6612" s="15" t="n">
        <f aca="false">IF(M6612&gt;Summary!$B$5,1,0)</f>
        <v>0</v>
      </c>
      <c r="T6612" s="16" t="n">
        <f aca="false">IF(Q6612="Overstocked",(G6612-Summary!$B$6*H6612)*J6612,0)</f>
        <v>0</v>
      </c>
    </row>
    <row r="6613" customFormat="false" ht="15" hidden="false" customHeight="false" outlineLevel="0" collapsed="false">
      <c r="A6613" s="0" t="s">
        <v>6711</v>
      </c>
      <c r="B6613" s="0" t="s">
        <v>115</v>
      </c>
      <c r="C6613" s="0" t="s">
        <v>85</v>
      </c>
      <c r="D6613" s="0" t="s">
        <v>92</v>
      </c>
      <c r="E6613" s="14" t="n">
        <v>45123</v>
      </c>
      <c r="F6613" s="14" t="n">
        <v>45132</v>
      </c>
      <c r="G6613" s="0" t="n">
        <v>492</v>
      </c>
      <c r="H6613" s="0" t="n">
        <v>69</v>
      </c>
      <c r="I6613" s="0" t="n">
        <v>295</v>
      </c>
      <c r="J6613" s="0" t="n">
        <v>977</v>
      </c>
      <c r="K6613" s="0" t="n">
        <v>1458</v>
      </c>
      <c r="L6613" s="15" t="s">
        <v>80</v>
      </c>
      <c r="M6613" s="0" t="n">
        <v>9</v>
      </c>
      <c r="N6613" s="16" t="n">
        <f aca="false">I6613*K6613</f>
        <v>430110</v>
      </c>
      <c r="O6613" s="16" t="n">
        <f aca="false">I6613*(K6613-J6613)</f>
        <v>141895</v>
      </c>
      <c r="P6613" s="15" t="n">
        <f aca="false">K6613-J6613</f>
        <v>481</v>
      </c>
      <c r="Q6613" s="0" t="str">
        <f aca="false">IF(G6613=0,"Out of stock",IF(G6613&lt;H6613,"Understocked",IF(G6613&gt;Summary!$B$6*H6613,"Overstocked","Healthy")))</f>
        <v>Overstocked</v>
      </c>
      <c r="R6613" s="0" t="str">
        <f aca="false">IF(I6613&gt;=Summary!$B$7,"Fast",IF(I6613&lt;Summary!$B$8,"Slow","Medium"))</f>
        <v>Fast</v>
      </c>
      <c r="S6613" s="15" t="n">
        <f aca="false">IF(M6613&gt;Summary!$B$5,1,0)</f>
        <v>1</v>
      </c>
      <c r="T6613" s="16" t="n">
        <f aca="false">IF(Q6613="Overstocked",(G6613-Summary!$B$6*H6613)*J6613,0)</f>
        <v>211032</v>
      </c>
    </row>
    <row r="6614" customFormat="false" ht="15" hidden="false" customHeight="false" outlineLevel="0" collapsed="false">
      <c r="A6614" s="0" t="s">
        <v>6712</v>
      </c>
      <c r="B6614" s="0" t="s">
        <v>113</v>
      </c>
      <c r="C6614" s="0" t="s">
        <v>78</v>
      </c>
      <c r="D6614" s="0" t="s">
        <v>92</v>
      </c>
      <c r="E6614" s="14" t="n">
        <v>45634</v>
      </c>
      <c r="F6614" s="14" t="n">
        <v>45644</v>
      </c>
      <c r="G6614" s="0" t="n">
        <v>169</v>
      </c>
      <c r="H6614" s="0" t="n">
        <v>125</v>
      </c>
      <c r="I6614" s="0" t="n">
        <v>102</v>
      </c>
      <c r="J6614" s="0" t="n">
        <v>280</v>
      </c>
      <c r="K6614" s="0" t="n">
        <v>553</v>
      </c>
      <c r="L6614" s="15" t="s">
        <v>82</v>
      </c>
      <c r="M6614" s="0" t="n">
        <v>10</v>
      </c>
      <c r="N6614" s="16" t="n">
        <f aca="false">I6614*K6614</f>
        <v>56406</v>
      </c>
      <c r="O6614" s="16" t="n">
        <f aca="false">I6614*(K6614-J6614)</f>
        <v>27846</v>
      </c>
      <c r="P6614" s="15" t="n">
        <f aca="false">K6614-J6614</f>
        <v>273</v>
      </c>
      <c r="Q6614" s="0" t="str">
        <f aca="false">IF(G6614=0,"Out of stock",IF(G6614&lt;H6614,"Understocked",IF(G6614&gt;Summary!$B$6*H6614,"Overstocked","Healthy")))</f>
        <v>Healthy</v>
      </c>
      <c r="R6614" s="0" t="str">
        <f aca="false">IF(I6614&gt;=Summary!$B$7,"Fast",IF(I6614&lt;Summary!$B$8,"Slow","Medium"))</f>
        <v>Medium</v>
      </c>
      <c r="S6614" s="15" t="n">
        <f aca="false">IF(M6614&gt;Summary!$B$5,1,0)</f>
        <v>1</v>
      </c>
      <c r="T6614" s="16" t="n">
        <f aca="false">IF(Q6614="Overstocked",(G6614-Summary!$B$6*H6614)*J6614,0)</f>
        <v>0</v>
      </c>
    </row>
    <row r="6615" customFormat="false" ht="15" hidden="false" customHeight="false" outlineLevel="0" collapsed="false">
      <c r="A6615" s="0" t="s">
        <v>6713</v>
      </c>
      <c r="B6615" s="0" t="s">
        <v>107</v>
      </c>
      <c r="C6615" s="0" t="s">
        <v>85</v>
      </c>
      <c r="D6615" s="0" t="s">
        <v>90</v>
      </c>
      <c r="E6615" s="14" t="n">
        <v>45423</v>
      </c>
      <c r="F6615" s="14" t="n">
        <v>45425</v>
      </c>
      <c r="G6615" s="0" t="n">
        <v>410</v>
      </c>
      <c r="H6615" s="0" t="n">
        <v>92</v>
      </c>
      <c r="I6615" s="0" t="n">
        <v>71</v>
      </c>
      <c r="J6615" s="0" t="n">
        <v>1612</v>
      </c>
      <c r="K6615" s="0" t="n">
        <v>2059</v>
      </c>
      <c r="L6615" s="15" t="s">
        <v>97</v>
      </c>
      <c r="M6615" s="0" t="n">
        <v>2</v>
      </c>
      <c r="N6615" s="16" t="n">
        <f aca="false">I6615*K6615</f>
        <v>146189</v>
      </c>
      <c r="O6615" s="16" t="n">
        <f aca="false">I6615*(K6615-J6615)</f>
        <v>31737</v>
      </c>
      <c r="P6615" s="15" t="n">
        <f aca="false">K6615-J6615</f>
        <v>447</v>
      </c>
      <c r="Q6615" s="0" t="str">
        <f aca="false">IF(G6615=0,"Out of stock",IF(G6615&lt;H6615,"Understocked",IF(G6615&gt;Summary!$B$6*H6615,"Overstocked","Healthy")))</f>
        <v>Overstocked</v>
      </c>
      <c r="R6615" s="0" t="str">
        <f aca="false">IF(I6615&gt;=Summary!$B$7,"Fast",IF(I6615&lt;Summary!$B$8,"Slow","Medium"))</f>
        <v>Slow</v>
      </c>
      <c r="S6615" s="15" t="n">
        <f aca="false">IF(M6615&gt;Summary!$B$5,1,0)</f>
        <v>0</v>
      </c>
      <c r="T6615" s="16" t="n">
        <f aca="false">IF(Q6615="Overstocked",(G6615-Summary!$B$6*H6615)*J6615,0)</f>
        <v>67704</v>
      </c>
    </row>
    <row r="6616" customFormat="false" ht="15" hidden="false" customHeight="false" outlineLevel="0" collapsed="false">
      <c r="A6616" s="0" t="s">
        <v>6714</v>
      </c>
      <c r="B6616" s="0" t="s">
        <v>101</v>
      </c>
      <c r="C6616" s="0" t="s">
        <v>85</v>
      </c>
      <c r="D6616" s="0" t="s">
        <v>86</v>
      </c>
      <c r="E6616" s="14" t="n">
        <v>45289</v>
      </c>
      <c r="F6616" s="14" t="n">
        <v>45295</v>
      </c>
      <c r="G6616" s="0" t="n">
        <v>76</v>
      </c>
      <c r="H6616" s="0" t="n">
        <v>56</v>
      </c>
      <c r="I6616" s="0" t="n">
        <v>102</v>
      </c>
      <c r="J6616" s="0" t="n">
        <v>1500</v>
      </c>
      <c r="K6616" s="0" t="n">
        <v>1950</v>
      </c>
      <c r="L6616" s="15" t="s">
        <v>82</v>
      </c>
      <c r="M6616" s="0" t="n">
        <v>6</v>
      </c>
      <c r="N6616" s="16" t="n">
        <f aca="false">I6616*K6616</f>
        <v>198900</v>
      </c>
      <c r="O6616" s="16" t="n">
        <f aca="false">I6616*(K6616-J6616)</f>
        <v>45900</v>
      </c>
      <c r="P6616" s="15" t="n">
        <f aca="false">K6616-J6616</f>
        <v>450</v>
      </c>
      <c r="Q6616" s="0" t="str">
        <f aca="false">IF(G6616=0,"Out of stock",IF(G6616&lt;H6616,"Understocked",IF(G6616&gt;Summary!$B$6*H6616,"Overstocked","Healthy")))</f>
        <v>Healthy</v>
      </c>
      <c r="R6616" s="0" t="str">
        <f aca="false">IF(I6616&gt;=Summary!$B$7,"Fast",IF(I6616&lt;Summary!$B$8,"Slow","Medium"))</f>
        <v>Medium</v>
      </c>
      <c r="S6616" s="15" t="n">
        <f aca="false">IF(M6616&gt;Summary!$B$5,1,0)</f>
        <v>0</v>
      </c>
      <c r="T6616" s="16" t="n">
        <f aca="false">IF(Q6616="Overstocked",(G6616-Summary!$B$6*H6616)*J6616,0)</f>
        <v>0</v>
      </c>
    </row>
    <row r="6617" customFormat="false" ht="15" hidden="false" customHeight="false" outlineLevel="0" collapsed="false">
      <c r="A6617" s="0" t="s">
        <v>6715</v>
      </c>
      <c r="B6617" s="0" t="s">
        <v>101</v>
      </c>
      <c r="C6617" s="0" t="s">
        <v>85</v>
      </c>
      <c r="D6617" s="0" t="s">
        <v>90</v>
      </c>
      <c r="E6617" s="14" t="n">
        <v>45193</v>
      </c>
      <c r="F6617" s="14" t="n">
        <v>45200</v>
      </c>
      <c r="G6617" s="0" t="n">
        <v>5</v>
      </c>
      <c r="H6617" s="0" t="n">
        <v>141</v>
      </c>
      <c r="I6617" s="0" t="n">
        <v>88</v>
      </c>
      <c r="J6617" s="0" t="n">
        <v>814</v>
      </c>
      <c r="K6617" s="0" t="n">
        <v>1203</v>
      </c>
      <c r="L6617" s="15" t="s">
        <v>82</v>
      </c>
      <c r="M6617" s="0" t="n">
        <v>7</v>
      </c>
      <c r="N6617" s="16" t="n">
        <f aca="false">I6617*K6617</f>
        <v>105864</v>
      </c>
      <c r="O6617" s="16" t="n">
        <f aca="false">I6617*(K6617-J6617)</f>
        <v>34232</v>
      </c>
      <c r="P6617" s="15" t="n">
        <f aca="false">K6617-J6617</f>
        <v>389</v>
      </c>
      <c r="Q6617" s="0" t="str">
        <f aca="false">IF(G6617=0,"Out of stock",IF(G6617&lt;H6617,"Understocked",IF(G6617&gt;Summary!$B$6*H6617,"Overstocked","Healthy")))</f>
        <v>Understocked</v>
      </c>
      <c r="R6617" s="0" t="str">
        <f aca="false">IF(I6617&gt;=Summary!$B$7,"Fast",IF(I6617&lt;Summary!$B$8,"Slow","Medium"))</f>
        <v>Slow</v>
      </c>
      <c r="S6617" s="15" t="n">
        <f aca="false">IF(M6617&gt;Summary!$B$5,1,0)</f>
        <v>0</v>
      </c>
      <c r="T6617" s="16" t="n">
        <f aca="false">IF(Q6617="Overstocked",(G6617-Summary!$B$6*H6617)*J6617,0)</f>
        <v>0</v>
      </c>
    </row>
    <row r="6618" customFormat="false" ht="15" hidden="false" customHeight="false" outlineLevel="0" collapsed="false">
      <c r="A6618" s="0" t="s">
        <v>6716</v>
      </c>
      <c r="B6618" s="0" t="s">
        <v>111</v>
      </c>
      <c r="C6618" s="0" t="s">
        <v>104</v>
      </c>
      <c r="D6618" s="0" t="s">
        <v>92</v>
      </c>
      <c r="E6618" s="14" t="n">
        <v>45212</v>
      </c>
      <c r="F6618" s="14" t="n">
        <v>45220</v>
      </c>
      <c r="G6618" s="0" t="n">
        <v>34</v>
      </c>
      <c r="H6618" s="0" t="n">
        <v>134</v>
      </c>
      <c r="I6618" s="0" t="n">
        <v>161</v>
      </c>
      <c r="J6618" s="0" t="n">
        <v>1643</v>
      </c>
      <c r="K6618" s="0" t="n">
        <v>1703</v>
      </c>
      <c r="L6618" s="15" t="s">
        <v>82</v>
      </c>
      <c r="M6618" s="0" t="n">
        <v>8</v>
      </c>
      <c r="N6618" s="16" t="n">
        <f aca="false">I6618*K6618</f>
        <v>274183</v>
      </c>
      <c r="O6618" s="16" t="n">
        <f aca="false">I6618*(K6618-J6618)</f>
        <v>9660</v>
      </c>
      <c r="P6618" s="15" t="n">
        <f aca="false">K6618-J6618</f>
        <v>60</v>
      </c>
      <c r="Q6618" s="0" t="str">
        <f aca="false">IF(G6618=0,"Out of stock",IF(G6618&lt;H6618,"Understocked",IF(G6618&gt;Summary!$B$6*H6618,"Overstocked","Healthy")))</f>
        <v>Understocked</v>
      </c>
      <c r="R6618" s="0" t="str">
        <f aca="false">IF(I6618&gt;=Summary!$B$7,"Fast",IF(I6618&lt;Summary!$B$8,"Slow","Medium"))</f>
        <v>Medium</v>
      </c>
      <c r="S6618" s="15" t="n">
        <f aca="false">IF(M6618&gt;Summary!$B$5,1,0)</f>
        <v>1</v>
      </c>
      <c r="T6618" s="16" t="n">
        <f aca="false">IF(Q6618="Overstocked",(G6618-Summary!$B$6*H6618)*J6618,0)</f>
        <v>0</v>
      </c>
    </row>
    <row r="6619" customFormat="false" ht="15" hidden="false" customHeight="false" outlineLevel="0" collapsed="false">
      <c r="A6619" s="0" t="s">
        <v>6717</v>
      </c>
      <c r="B6619" s="0" t="s">
        <v>123</v>
      </c>
      <c r="C6619" s="0" t="s">
        <v>85</v>
      </c>
      <c r="D6619" s="0" t="s">
        <v>102</v>
      </c>
      <c r="E6619" s="14" t="n">
        <v>45402</v>
      </c>
      <c r="F6619" s="14" t="n">
        <v>45410</v>
      </c>
      <c r="G6619" s="0" t="n">
        <v>420</v>
      </c>
      <c r="H6619" s="0" t="n">
        <v>128</v>
      </c>
      <c r="I6619" s="0" t="n">
        <v>232</v>
      </c>
      <c r="J6619" s="0" t="n">
        <v>1432</v>
      </c>
      <c r="K6619" s="0" t="n">
        <v>1808</v>
      </c>
      <c r="L6619" s="15" t="s">
        <v>87</v>
      </c>
      <c r="M6619" s="0" t="n">
        <v>8</v>
      </c>
      <c r="N6619" s="16" t="n">
        <f aca="false">I6619*K6619</f>
        <v>419456</v>
      </c>
      <c r="O6619" s="16" t="n">
        <f aca="false">I6619*(K6619-J6619)</f>
        <v>87232</v>
      </c>
      <c r="P6619" s="15" t="n">
        <f aca="false">K6619-J6619</f>
        <v>376</v>
      </c>
      <c r="Q6619" s="0" t="str">
        <f aca="false">IF(G6619=0,"Out of stock",IF(G6619&lt;H6619,"Understocked",IF(G6619&gt;Summary!$B$6*H6619,"Overstocked","Healthy")))</f>
        <v>Healthy</v>
      </c>
      <c r="R6619" s="0" t="str">
        <f aca="false">IF(I6619&gt;=Summary!$B$7,"Fast",IF(I6619&lt;Summary!$B$8,"Slow","Medium"))</f>
        <v>Fast</v>
      </c>
      <c r="S6619" s="15" t="n">
        <f aca="false">IF(M6619&gt;Summary!$B$5,1,0)</f>
        <v>1</v>
      </c>
      <c r="T6619" s="16" t="n">
        <f aca="false">IF(Q6619="Overstocked",(G6619-Summary!$B$6*H6619)*J6619,0)</f>
        <v>0</v>
      </c>
    </row>
    <row r="6620" customFormat="false" ht="15" hidden="false" customHeight="false" outlineLevel="0" collapsed="false">
      <c r="A6620" s="0" t="s">
        <v>6718</v>
      </c>
      <c r="B6620" s="0" t="s">
        <v>107</v>
      </c>
      <c r="C6620" s="0" t="s">
        <v>78</v>
      </c>
      <c r="D6620" s="0" t="s">
        <v>92</v>
      </c>
      <c r="E6620" s="14" t="n">
        <v>45233</v>
      </c>
      <c r="F6620" s="14" t="n">
        <v>45236</v>
      </c>
      <c r="G6620" s="0" t="n">
        <v>443</v>
      </c>
      <c r="H6620" s="0" t="n">
        <v>81</v>
      </c>
      <c r="I6620" s="0" t="n">
        <v>146</v>
      </c>
      <c r="J6620" s="0" t="n">
        <v>317</v>
      </c>
      <c r="K6620" s="0" t="n">
        <v>483</v>
      </c>
      <c r="L6620" s="15" t="s">
        <v>87</v>
      </c>
      <c r="M6620" s="0" t="n">
        <v>3</v>
      </c>
      <c r="N6620" s="16" t="n">
        <f aca="false">I6620*K6620</f>
        <v>70518</v>
      </c>
      <c r="O6620" s="16" t="n">
        <f aca="false">I6620*(K6620-J6620)</f>
        <v>24236</v>
      </c>
      <c r="P6620" s="15" t="n">
        <f aca="false">K6620-J6620</f>
        <v>166</v>
      </c>
      <c r="Q6620" s="0" t="str">
        <f aca="false">IF(G6620=0,"Out of stock",IF(G6620&lt;H6620,"Understocked",IF(G6620&gt;Summary!$B$6*H6620,"Overstocked","Healthy")))</f>
        <v>Overstocked</v>
      </c>
      <c r="R6620" s="0" t="str">
        <f aca="false">IF(I6620&gt;=Summary!$B$7,"Fast",IF(I6620&lt;Summary!$B$8,"Slow","Medium"))</f>
        <v>Medium</v>
      </c>
      <c r="S6620" s="15" t="n">
        <f aca="false">IF(M6620&gt;Summary!$B$5,1,0)</f>
        <v>0</v>
      </c>
      <c r="T6620" s="16" t="n">
        <f aca="false">IF(Q6620="Overstocked",(G6620-Summary!$B$6*H6620)*J6620,0)</f>
        <v>37723</v>
      </c>
    </row>
    <row r="6621" customFormat="false" ht="15" hidden="false" customHeight="false" outlineLevel="0" collapsed="false">
      <c r="A6621" s="0" t="s">
        <v>6719</v>
      </c>
      <c r="B6621" s="0" t="s">
        <v>77</v>
      </c>
      <c r="C6621" s="0" t="s">
        <v>104</v>
      </c>
      <c r="D6621" s="0" t="s">
        <v>102</v>
      </c>
      <c r="E6621" s="14" t="n">
        <v>45242</v>
      </c>
      <c r="F6621" s="14" t="n">
        <v>45243</v>
      </c>
      <c r="G6621" s="0" t="n">
        <v>189</v>
      </c>
      <c r="H6621" s="0" t="n">
        <v>116</v>
      </c>
      <c r="I6621" s="0" t="n">
        <v>47</v>
      </c>
      <c r="J6621" s="0" t="n">
        <v>272</v>
      </c>
      <c r="K6621" s="0" t="n">
        <v>489</v>
      </c>
      <c r="L6621" s="15" t="s">
        <v>87</v>
      </c>
      <c r="M6621" s="0" t="n">
        <v>1</v>
      </c>
      <c r="N6621" s="16" t="n">
        <f aca="false">I6621*K6621</f>
        <v>22983</v>
      </c>
      <c r="O6621" s="16" t="n">
        <f aca="false">I6621*(K6621-J6621)</f>
        <v>10199</v>
      </c>
      <c r="P6621" s="15" t="n">
        <f aca="false">K6621-J6621</f>
        <v>217</v>
      </c>
      <c r="Q6621" s="0" t="str">
        <f aca="false">IF(G6621=0,"Out of stock",IF(G6621&lt;H6621,"Understocked",IF(G6621&gt;Summary!$B$6*H6621,"Overstocked","Healthy")))</f>
        <v>Healthy</v>
      </c>
      <c r="R6621" s="0" t="str">
        <f aca="false">IF(I6621&gt;=Summary!$B$7,"Fast",IF(I6621&lt;Summary!$B$8,"Slow","Medium"))</f>
        <v>Slow</v>
      </c>
      <c r="S6621" s="15" t="n">
        <f aca="false">IF(M6621&gt;Summary!$B$5,1,0)</f>
        <v>0</v>
      </c>
      <c r="T6621" s="16" t="n">
        <f aca="false">IF(Q6621="Overstocked",(G6621-Summary!$B$6*H6621)*J6621,0)</f>
        <v>0</v>
      </c>
    </row>
    <row r="6622" customFormat="false" ht="15" hidden="false" customHeight="false" outlineLevel="0" collapsed="false">
      <c r="A6622" s="0" t="s">
        <v>6720</v>
      </c>
      <c r="B6622" s="0" t="s">
        <v>84</v>
      </c>
      <c r="C6622" s="0" t="s">
        <v>85</v>
      </c>
      <c r="D6622" s="0" t="s">
        <v>86</v>
      </c>
      <c r="E6622" s="14" t="n">
        <v>45525</v>
      </c>
      <c r="F6622" s="14" t="n">
        <v>45531</v>
      </c>
      <c r="G6622" s="0" t="n">
        <v>395</v>
      </c>
      <c r="H6622" s="0" t="n">
        <v>67</v>
      </c>
      <c r="I6622" s="0" t="n">
        <v>294</v>
      </c>
      <c r="J6622" s="0" t="n">
        <v>1104</v>
      </c>
      <c r="K6622" s="0" t="n">
        <v>1241</v>
      </c>
      <c r="L6622" s="15" t="s">
        <v>93</v>
      </c>
      <c r="M6622" s="0" t="n">
        <v>6</v>
      </c>
      <c r="N6622" s="16" t="n">
        <f aca="false">I6622*K6622</f>
        <v>364854</v>
      </c>
      <c r="O6622" s="16" t="n">
        <f aca="false">I6622*(K6622-J6622)</f>
        <v>40278</v>
      </c>
      <c r="P6622" s="15" t="n">
        <f aca="false">K6622-J6622</f>
        <v>137</v>
      </c>
      <c r="Q6622" s="0" t="str">
        <f aca="false">IF(G6622=0,"Out of stock",IF(G6622&lt;H6622,"Understocked",IF(G6622&gt;Summary!$B$6*H6622,"Overstocked","Healthy")))</f>
        <v>Overstocked</v>
      </c>
      <c r="R6622" s="0" t="str">
        <f aca="false">IF(I6622&gt;=Summary!$B$7,"Fast",IF(I6622&lt;Summary!$B$8,"Slow","Medium"))</f>
        <v>Fast</v>
      </c>
      <c r="S6622" s="15" t="n">
        <f aca="false">IF(M6622&gt;Summary!$B$5,1,0)</f>
        <v>0</v>
      </c>
      <c r="T6622" s="16" t="n">
        <f aca="false">IF(Q6622="Overstocked",(G6622-Summary!$B$6*H6622)*J6622,0)</f>
        <v>140208</v>
      </c>
    </row>
    <row r="6623" customFormat="false" ht="15" hidden="false" customHeight="false" outlineLevel="0" collapsed="false">
      <c r="A6623" s="0" t="s">
        <v>6721</v>
      </c>
      <c r="B6623" s="0" t="s">
        <v>111</v>
      </c>
      <c r="C6623" s="0" t="s">
        <v>96</v>
      </c>
      <c r="D6623" s="0" t="s">
        <v>90</v>
      </c>
      <c r="E6623" s="14" t="n">
        <v>45129</v>
      </c>
      <c r="F6623" s="14" t="n">
        <v>45136</v>
      </c>
      <c r="G6623" s="0" t="n">
        <v>225</v>
      </c>
      <c r="H6623" s="0" t="n">
        <v>132</v>
      </c>
      <c r="I6623" s="0" t="n">
        <v>96</v>
      </c>
      <c r="J6623" s="0" t="n">
        <v>838</v>
      </c>
      <c r="K6623" s="0" t="n">
        <v>1245</v>
      </c>
      <c r="L6623" s="15" t="s">
        <v>80</v>
      </c>
      <c r="M6623" s="0" t="n">
        <v>7</v>
      </c>
      <c r="N6623" s="16" t="n">
        <f aca="false">I6623*K6623</f>
        <v>119520</v>
      </c>
      <c r="O6623" s="16" t="n">
        <f aca="false">I6623*(K6623-J6623)</f>
        <v>39072</v>
      </c>
      <c r="P6623" s="15" t="n">
        <f aca="false">K6623-J6623</f>
        <v>407</v>
      </c>
      <c r="Q6623" s="0" t="str">
        <f aca="false">IF(G6623=0,"Out of stock",IF(G6623&lt;H6623,"Understocked",IF(G6623&gt;Summary!$B$6*H6623,"Overstocked","Healthy")))</f>
        <v>Healthy</v>
      </c>
      <c r="R6623" s="0" t="str">
        <f aca="false">IF(I6623&gt;=Summary!$B$7,"Fast",IF(I6623&lt;Summary!$B$8,"Slow","Medium"))</f>
        <v>Slow</v>
      </c>
      <c r="S6623" s="15" t="n">
        <f aca="false">IF(M6623&gt;Summary!$B$5,1,0)</f>
        <v>0</v>
      </c>
      <c r="T6623" s="16" t="n">
        <f aca="false">IF(Q6623="Overstocked",(G6623-Summary!$B$6*H6623)*J6623,0)</f>
        <v>0</v>
      </c>
    </row>
    <row r="6624" customFormat="false" ht="15" hidden="false" customHeight="false" outlineLevel="0" collapsed="false">
      <c r="A6624" s="0" t="s">
        <v>6722</v>
      </c>
      <c r="B6624" s="0" t="s">
        <v>123</v>
      </c>
      <c r="C6624" s="0" t="s">
        <v>78</v>
      </c>
      <c r="D6624" s="0" t="s">
        <v>92</v>
      </c>
      <c r="E6624" s="14" t="n">
        <v>45470</v>
      </c>
      <c r="F6624" s="14" t="n">
        <v>45471</v>
      </c>
      <c r="G6624" s="0" t="n">
        <v>449</v>
      </c>
      <c r="H6624" s="0" t="n">
        <v>109</v>
      </c>
      <c r="I6624" s="0" t="n">
        <v>235</v>
      </c>
      <c r="J6624" s="0" t="n">
        <v>1161</v>
      </c>
      <c r="K6624" s="0" t="n">
        <v>1563</v>
      </c>
      <c r="L6624" s="15" t="s">
        <v>97</v>
      </c>
      <c r="M6624" s="0" t="n">
        <v>1</v>
      </c>
      <c r="N6624" s="16" t="n">
        <f aca="false">I6624*K6624</f>
        <v>367305</v>
      </c>
      <c r="O6624" s="16" t="n">
        <f aca="false">I6624*(K6624-J6624)</f>
        <v>94470</v>
      </c>
      <c r="P6624" s="15" t="n">
        <f aca="false">K6624-J6624</f>
        <v>402</v>
      </c>
      <c r="Q6624" s="0" t="str">
        <f aca="false">IF(G6624=0,"Out of stock",IF(G6624&lt;H6624,"Understocked",IF(G6624&gt;Summary!$B$6*H6624,"Overstocked","Healthy")))</f>
        <v>Overstocked</v>
      </c>
      <c r="R6624" s="0" t="str">
        <f aca="false">IF(I6624&gt;=Summary!$B$7,"Fast",IF(I6624&lt;Summary!$B$8,"Slow","Medium"))</f>
        <v>Fast</v>
      </c>
      <c r="S6624" s="15" t="n">
        <f aca="false">IF(M6624&gt;Summary!$B$5,1,0)</f>
        <v>0</v>
      </c>
      <c r="T6624" s="16" t="n">
        <f aca="false">IF(Q6624="Overstocked",(G6624-Summary!$B$6*H6624)*J6624,0)</f>
        <v>15093</v>
      </c>
    </row>
    <row r="6625" customFormat="false" ht="15" hidden="false" customHeight="false" outlineLevel="0" collapsed="false">
      <c r="A6625" s="0" t="s">
        <v>6723</v>
      </c>
      <c r="B6625" s="0" t="s">
        <v>89</v>
      </c>
      <c r="C6625" s="0" t="s">
        <v>85</v>
      </c>
      <c r="D6625" s="0" t="s">
        <v>90</v>
      </c>
      <c r="E6625" s="14" t="n">
        <v>45157</v>
      </c>
      <c r="F6625" s="14" t="n">
        <v>45167</v>
      </c>
      <c r="G6625" s="0" t="n">
        <v>250</v>
      </c>
      <c r="H6625" s="0" t="n">
        <v>50</v>
      </c>
      <c r="I6625" s="0" t="n">
        <v>77</v>
      </c>
      <c r="J6625" s="0" t="n">
        <v>1711</v>
      </c>
      <c r="K6625" s="0" t="n">
        <v>2010</v>
      </c>
      <c r="L6625" s="15" t="s">
        <v>80</v>
      </c>
      <c r="M6625" s="0" t="n">
        <v>10</v>
      </c>
      <c r="N6625" s="16" t="n">
        <f aca="false">I6625*K6625</f>
        <v>154770</v>
      </c>
      <c r="O6625" s="16" t="n">
        <f aca="false">I6625*(K6625-J6625)</f>
        <v>23023</v>
      </c>
      <c r="P6625" s="15" t="n">
        <f aca="false">K6625-J6625</f>
        <v>299</v>
      </c>
      <c r="Q6625" s="0" t="str">
        <f aca="false">IF(G6625=0,"Out of stock",IF(G6625&lt;H6625,"Understocked",IF(G6625&gt;Summary!$B$6*H6625,"Overstocked","Healthy")))</f>
        <v>Overstocked</v>
      </c>
      <c r="R6625" s="0" t="str">
        <f aca="false">IF(I6625&gt;=Summary!$B$7,"Fast",IF(I6625&lt;Summary!$B$8,"Slow","Medium"))</f>
        <v>Slow</v>
      </c>
      <c r="S6625" s="15" t="n">
        <f aca="false">IF(M6625&gt;Summary!$B$5,1,0)</f>
        <v>1</v>
      </c>
      <c r="T6625" s="16" t="n">
        <f aca="false">IF(Q6625="Overstocked",(G6625-Summary!$B$6*H6625)*J6625,0)</f>
        <v>85550</v>
      </c>
    </row>
    <row r="6626" customFormat="false" ht="15" hidden="false" customHeight="false" outlineLevel="0" collapsed="false">
      <c r="A6626" s="0" t="s">
        <v>6724</v>
      </c>
      <c r="B6626" s="0" t="s">
        <v>101</v>
      </c>
      <c r="C6626" s="0" t="s">
        <v>78</v>
      </c>
      <c r="D6626" s="0" t="s">
        <v>79</v>
      </c>
      <c r="E6626" s="14" t="n">
        <v>45635</v>
      </c>
      <c r="F6626" s="14" t="n">
        <v>45641</v>
      </c>
      <c r="G6626" s="0" t="n">
        <v>5</v>
      </c>
      <c r="H6626" s="0" t="n">
        <v>143</v>
      </c>
      <c r="I6626" s="0" t="n">
        <v>47</v>
      </c>
      <c r="J6626" s="0" t="n">
        <v>1296</v>
      </c>
      <c r="K6626" s="0" t="n">
        <v>1762</v>
      </c>
      <c r="L6626" s="15" t="s">
        <v>82</v>
      </c>
      <c r="M6626" s="0" t="n">
        <v>6</v>
      </c>
      <c r="N6626" s="16" t="n">
        <f aca="false">I6626*K6626</f>
        <v>82814</v>
      </c>
      <c r="O6626" s="16" t="n">
        <f aca="false">I6626*(K6626-J6626)</f>
        <v>21902</v>
      </c>
      <c r="P6626" s="15" t="n">
        <f aca="false">K6626-J6626</f>
        <v>466</v>
      </c>
      <c r="Q6626" s="0" t="str">
        <f aca="false">IF(G6626=0,"Out of stock",IF(G6626&lt;H6626,"Understocked",IF(G6626&gt;Summary!$B$6*H6626,"Overstocked","Healthy")))</f>
        <v>Understocked</v>
      </c>
      <c r="R6626" s="0" t="str">
        <f aca="false">IF(I6626&gt;=Summary!$B$7,"Fast",IF(I6626&lt;Summary!$B$8,"Slow","Medium"))</f>
        <v>Slow</v>
      </c>
      <c r="S6626" s="15" t="n">
        <f aca="false">IF(M6626&gt;Summary!$B$5,1,0)</f>
        <v>0</v>
      </c>
      <c r="T6626" s="16" t="n">
        <f aca="false">IF(Q6626="Overstocked",(G6626-Summary!$B$6*H6626)*J6626,0)</f>
        <v>0</v>
      </c>
    </row>
    <row r="6627" customFormat="false" ht="15" hidden="false" customHeight="false" outlineLevel="0" collapsed="false">
      <c r="A6627" s="0" t="s">
        <v>6725</v>
      </c>
      <c r="B6627" s="0" t="s">
        <v>84</v>
      </c>
      <c r="C6627" s="0" t="s">
        <v>104</v>
      </c>
      <c r="D6627" s="0" t="s">
        <v>86</v>
      </c>
      <c r="E6627" s="14" t="n">
        <v>45033</v>
      </c>
      <c r="F6627" s="14" t="n">
        <v>45040</v>
      </c>
      <c r="G6627" s="0" t="n">
        <v>341</v>
      </c>
      <c r="H6627" s="0" t="n">
        <v>73</v>
      </c>
      <c r="I6627" s="0" t="n">
        <v>232</v>
      </c>
      <c r="J6627" s="0" t="n">
        <v>362</v>
      </c>
      <c r="K6627" s="0" t="n">
        <v>598</v>
      </c>
      <c r="L6627" s="15" t="s">
        <v>93</v>
      </c>
      <c r="M6627" s="0" t="n">
        <v>7</v>
      </c>
      <c r="N6627" s="16" t="n">
        <f aca="false">I6627*K6627</f>
        <v>138736</v>
      </c>
      <c r="O6627" s="16" t="n">
        <f aca="false">I6627*(K6627-J6627)</f>
        <v>54752</v>
      </c>
      <c r="P6627" s="15" t="n">
        <f aca="false">K6627-J6627</f>
        <v>236</v>
      </c>
      <c r="Q6627" s="0" t="str">
        <f aca="false">IF(G6627=0,"Out of stock",IF(G6627&lt;H6627,"Understocked",IF(G6627&gt;Summary!$B$6*H6627,"Overstocked","Healthy")))</f>
        <v>Overstocked</v>
      </c>
      <c r="R6627" s="0" t="str">
        <f aca="false">IF(I6627&gt;=Summary!$B$7,"Fast",IF(I6627&lt;Summary!$B$8,"Slow","Medium"))</f>
        <v>Fast</v>
      </c>
      <c r="S6627" s="15" t="n">
        <f aca="false">IF(M6627&gt;Summary!$B$5,1,0)</f>
        <v>0</v>
      </c>
      <c r="T6627" s="16" t="n">
        <f aca="false">IF(Q6627="Overstocked",(G6627-Summary!$B$6*H6627)*J6627,0)</f>
        <v>17738</v>
      </c>
    </row>
    <row r="6628" customFormat="false" ht="15" hidden="false" customHeight="false" outlineLevel="0" collapsed="false">
      <c r="A6628" s="0" t="s">
        <v>6726</v>
      </c>
      <c r="B6628" s="0" t="s">
        <v>113</v>
      </c>
      <c r="C6628" s="0" t="s">
        <v>85</v>
      </c>
      <c r="D6628" s="0" t="s">
        <v>90</v>
      </c>
      <c r="E6628" s="14" t="n">
        <v>45526</v>
      </c>
      <c r="F6628" s="14" t="n">
        <v>45529</v>
      </c>
      <c r="G6628" s="0" t="n">
        <v>333</v>
      </c>
      <c r="H6628" s="0" t="n">
        <v>103</v>
      </c>
      <c r="I6628" s="0" t="n">
        <v>258</v>
      </c>
      <c r="J6628" s="0" t="n">
        <v>1051</v>
      </c>
      <c r="K6628" s="0" t="n">
        <v>1148</v>
      </c>
      <c r="L6628" s="15" t="s">
        <v>97</v>
      </c>
      <c r="M6628" s="0" t="n">
        <v>3</v>
      </c>
      <c r="N6628" s="16" t="n">
        <f aca="false">I6628*K6628</f>
        <v>296184</v>
      </c>
      <c r="O6628" s="16" t="n">
        <f aca="false">I6628*(K6628-J6628)</f>
        <v>25026</v>
      </c>
      <c r="P6628" s="15" t="n">
        <f aca="false">K6628-J6628</f>
        <v>97</v>
      </c>
      <c r="Q6628" s="0" t="str">
        <f aca="false">IF(G6628=0,"Out of stock",IF(G6628&lt;H6628,"Understocked",IF(G6628&gt;Summary!$B$6*H6628,"Overstocked","Healthy")))</f>
        <v>Healthy</v>
      </c>
      <c r="R6628" s="0" t="str">
        <f aca="false">IF(I6628&gt;=Summary!$B$7,"Fast",IF(I6628&lt;Summary!$B$8,"Slow","Medium"))</f>
        <v>Fast</v>
      </c>
      <c r="S6628" s="15" t="n">
        <f aca="false">IF(M6628&gt;Summary!$B$5,1,0)</f>
        <v>0</v>
      </c>
      <c r="T6628" s="16" t="n">
        <f aca="false">IF(Q6628="Overstocked",(G6628-Summary!$B$6*H6628)*J6628,0)</f>
        <v>0</v>
      </c>
    </row>
    <row r="6629" customFormat="false" ht="15" hidden="false" customHeight="false" outlineLevel="0" collapsed="false">
      <c r="A6629" s="0" t="s">
        <v>6727</v>
      </c>
      <c r="B6629" s="0" t="s">
        <v>113</v>
      </c>
      <c r="C6629" s="0" t="s">
        <v>104</v>
      </c>
      <c r="D6629" s="0" t="s">
        <v>90</v>
      </c>
      <c r="E6629" s="14" t="n">
        <v>45071</v>
      </c>
      <c r="F6629" s="14" t="n">
        <v>45081</v>
      </c>
      <c r="G6629" s="0" t="n">
        <v>240</v>
      </c>
      <c r="H6629" s="0" t="n">
        <v>58</v>
      </c>
      <c r="I6629" s="0" t="n">
        <v>225</v>
      </c>
      <c r="J6629" s="0" t="n">
        <v>653</v>
      </c>
      <c r="K6629" s="0" t="n">
        <v>1024</v>
      </c>
      <c r="L6629" s="15" t="s">
        <v>87</v>
      </c>
      <c r="M6629" s="0" t="n">
        <v>10</v>
      </c>
      <c r="N6629" s="16" t="n">
        <f aca="false">I6629*K6629</f>
        <v>230400</v>
      </c>
      <c r="O6629" s="16" t="n">
        <f aca="false">I6629*(K6629-J6629)</f>
        <v>83475</v>
      </c>
      <c r="P6629" s="15" t="n">
        <f aca="false">K6629-J6629</f>
        <v>371</v>
      </c>
      <c r="Q6629" s="0" t="str">
        <f aca="false">IF(G6629=0,"Out of stock",IF(G6629&lt;H6629,"Understocked",IF(G6629&gt;Summary!$B$6*H6629,"Overstocked","Healthy")))</f>
        <v>Overstocked</v>
      </c>
      <c r="R6629" s="0" t="str">
        <f aca="false">IF(I6629&gt;=Summary!$B$7,"Fast",IF(I6629&lt;Summary!$B$8,"Slow","Medium"))</f>
        <v>Fast</v>
      </c>
      <c r="S6629" s="15" t="n">
        <f aca="false">IF(M6629&gt;Summary!$B$5,1,0)</f>
        <v>1</v>
      </c>
      <c r="T6629" s="16" t="n">
        <f aca="false">IF(Q6629="Overstocked",(G6629-Summary!$B$6*H6629)*J6629,0)</f>
        <v>5224</v>
      </c>
    </row>
    <row r="6630" customFormat="false" ht="15" hidden="false" customHeight="false" outlineLevel="0" collapsed="false">
      <c r="A6630" s="0" t="s">
        <v>6728</v>
      </c>
      <c r="B6630" s="0" t="s">
        <v>89</v>
      </c>
      <c r="C6630" s="0" t="s">
        <v>78</v>
      </c>
      <c r="D6630" s="0" t="s">
        <v>102</v>
      </c>
      <c r="E6630" s="14" t="n">
        <v>45359</v>
      </c>
      <c r="F6630" s="14" t="n">
        <v>45367</v>
      </c>
      <c r="G6630" s="0" t="n">
        <v>208</v>
      </c>
      <c r="H6630" s="0" t="n">
        <v>137</v>
      </c>
      <c r="I6630" s="0" t="n">
        <v>197</v>
      </c>
      <c r="J6630" s="0" t="n">
        <v>1109</v>
      </c>
      <c r="K6630" s="0" t="n">
        <v>1183</v>
      </c>
      <c r="L6630" s="15" t="s">
        <v>93</v>
      </c>
      <c r="M6630" s="0" t="n">
        <v>8</v>
      </c>
      <c r="N6630" s="16" t="n">
        <f aca="false">I6630*K6630</f>
        <v>233051</v>
      </c>
      <c r="O6630" s="16" t="n">
        <f aca="false">I6630*(K6630-J6630)</f>
        <v>14578</v>
      </c>
      <c r="P6630" s="15" t="n">
        <f aca="false">K6630-J6630</f>
        <v>74</v>
      </c>
      <c r="Q6630" s="0" t="str">
        <f aca="false">IF(G6630=0,"Out of stock",IF(G6630&lt;H6630,"Understocked",IF(G6630&gt;Summary!$B$6*H6630,"Overstocked","Healthy")))</f>
        <v>Healthy</v>
      </c>
      <c r="R6630" s="0" t="str">
        <f aca="false">IF(I6630&gt;=Summary!$B$7,"Fast",IF(I6630&lt;Summary!$B$8,"Slow","Medium"))</f>
        <v>Medium</v>
      </c>
      <c r="S6630" s="15" t="n">
        <f aca="false">IF(M6630&gt;Summary!$B$5,1,0)</f>
        <v>1</v>
      </c>
      <c r="T6630" s="16" t="n">
        <f aca="false">IF(Q6630="Overstocked",(G6630-Summary!$B$6*H6630)*J6630,0)</f>
        <v>0</v>
      </c>
    </row>
    <row r="6631" customFormat="false" ht="15" hidden="false" customHeight="false" outlineLevel="0" collapsed="false">
      <c r="A6631" s="0" t="s">
        <v>6729</v>
      </c>
      <c r="B6631" s="0" t="s">
        <v>89</v>
      </c>
      <c r="C6631" s="0" t="s">
        <v>78</v>
      </c>
      <c r="D6631" s="0" t="s">
        <v>79</v>
      </c>
      <c r="E6631" s="14" t="n">
        <v>45227</v>
      </c>
      <c r="F6631" s="14" t="n">
        <v>45237</v>
      </c>
      <c r="G6631" s="0" t="n">
        <v>453</v>
      </c>
      <c r="H6631" s="0" t="n">
        <v>59</v>
      </c>
      <c r="I6631" s="0" t="n">
        <v>28</v>
      </c>
      <c r="J6631" s="0" t="n">
        <v>1251</v>
      </c>
      <c r="K6631" s="0" t="n">
        <v>1491</v>
      </c>
      <c r="L6631" s="15" t="s">
        <v>82</v>
      </c>
      <c r="M6631" s="0" t="n">
        <v>10</v>
      </c>
      <c r="N6631" s="16" t="n">
        <f aca="false">I6631*K6631</f>
        <v>41748</v>
      </c>
      <c r="O6631" s="16" t="n">
        <f aca="false">I6631*(K6631-J6631)</f>
        <v>6720</v>
      </c>
      <c r="P6631" s="15" t="n">
        <f aca="false">K6631-J6631</f>
        <v>240</v>
      </c>
      <c r="Q6631" s="0" t="str">
        <f aca="false">IF(G6631=0,"Out of stock",IF(G6631&lt;H6631,"Understocked",IF(G6631&gt;Summary!$B$6*H6631,"Overstocked","Healthy")))</f>
        <v>Overstocked</v>
      </c>
      <c r="R6631" s="0" t="str">
        <f aca="false">IF(I6631&gt;=Summary!$B$7,"Fast",IF(I6631&lt;Summary!$B$8,"Slow","Medium"))</f>
        <v>Slow</v>
      </c>
      <c r="S6631" s="15" t="n">
        <f aca="false">IF(M6631&gt;Summary!$B$5,1,0)</f>
        <v>1</v>
      </c>
      <c r="T6631" s="16" t="n">
        <f aca="false">IF(Q6631="Overstocked",(G6631-Summary!$B$6*H6631)*J6631,0)</f>
        <v>271467</v>
      </c>
    </row>
    <row r="6632" customFormat="false" ht="15" hidden="false" customHeight="false" outlineLevel="0" collapsed="false">
      <c r="A6632" s="0" t="s">
        <v>6730</v>
      </c>
      <c r="B6632" s="0" t="s">
        <v>123</v>
      </c>
      <c r="C6632" s="0" t="s">
        <v>85</v>
      </c>
      <c r="D6632" s="0" t="s">
        <v>92</v>
      </c>
      <c r="E6632" s="14" t="n">
        <v>45270</v>
      </c>
      <c r="F6632" s="14" t="n">
        <v>45276</v>
      </c>
      <c r="G6632" s="0" t="n">
        <v>211</v>
      </c>
      <c r="H6632" s="0" t="n">
        <v>105</v>
      </c>
      <c r="I6632" s="0" t="n">
        <v>188</v>
      </c>
      <c r="J6632" s="0" t="n">
        <v>1473</v>
      </c>
      <c r="K6632" s="0" t="n">
        <v>1609</v>
      </c>
      <c r="L6632" s="15" t="s">
        <v>80</v>
      </c>
      <c r="M6632" s="0" t="n">
        <v>6</v>
      </c>
      <c r="N6632" s="16" t="n">
        <f aca="false">I6632*K6632</f>
        <v>302492</v>
      </c>
      <c r="O6632" s="16" t="n">
        <f aca="false">I6632*(K6632-J6632)</f>
        <v>25568</v>
      </c>
      <c r="P6632" s="15" t="n">
        <f aca="false">K6632-J6632</f>
        <v>136</v>
      </c>
      <c r="Q6632" s="0" t="str">
        <f aca="false">IF(G6632=0,"Out of stock",IF(G6632&lt;H6632,"Understocked",IF(G6632&gt;Summary!$B$6*H6632,"Overstocked","Healthy")))</f>
        <v>Healthy</v>
      </c>
      <c r="R6632" s="0" t="str">
        <f aca="false">IF(I6632&gt;=Summary!$B$7,"Fast",IF(I6632&lt;Summary!$B$8,"Slow","Medium"))</f>
        <v>Medium</v>
      </c>
      <c r="S6632" s="15" t="n">
        <f aca="false">IF(M6632&gt;Summary!$B$5,1,0)</f>
        <v>0</v>
      </c>
      <c r="T6632" s="16" t="n">
        <f aca="false">IF(Q6632="Overstocked",(G6632-Summary!$B$6*H6632)*J6632,0)</f>
        <v>0</v>
      </c>
    </row>
    <row r="6633" customFormat="false" ht="15" hidden="false" customHeight="false" outlineLevel="0" collapsed="false">
      <c r="A6633" s="0" t="s">
        <v>6731</v>
      </c>
      <c r="B6633" s="0" t="s">
        <v>84</v>
      </c>
      <c r="C6633" s="0" t="s">
        <v>104</v>
      </c>
      <c r="D6633" s="0" t="s">
        <v>92</v>
      </c>
      <c r="E6633" s="14" t="n">
        <v>45247</v>
      </c>
      <c r="F6633" s="14" t="n">
        <v>45256</v>
      </c>
      <c r="G6633" s="0" t="n">
        <v>63</v>
      </c>
      <c r="H6633" s="0" t="n">
        <v>113</v>
      </c>
      <c r="I6633" s="0" t="n">
        <v>257</v>
      </c>
      <c r="J6633" s="0" t="n">
        <v>1164</v>
      </c>
      <c r="K6633" s="0" t="n">
        <v>1509</v>
      </c>
      <c r="L6633" s="15" t="s">
        <v>87</v>
      </c>
      <c r="M6633" s="0" t="n">
        <v>9</v>
      </c>
      <c r="N6633" s="16" t="n">
        <f aca="false">I6633*K6633</f>
        <v>387813</v>
      </c>
      <c r="O6633" s="16" t="n">
        <f aca="false">I6633*(K6633-J6633)</f>
        <v>88665</v>
      </c>
      <c r="P6633" s="15" t="n">
        <f aca="false">K6633-J6633</f>
        <v>345</v>
      </c>
      <c r="Q6633" s="0" t="str">
        <f aca="false">IF(G6633=0,"Out of stock",IF(G6633&lt;H6633,"Understocked",IF(G6633&gt;Summary!$B$6*H6633,"Overstocked","Healthy")))</f>
        <v>Understocked</v>
      </c>
      <c r="R6633" s="0" t="str">
        <f aca="false">IF(I6633&gt;=Summary!$B$7,"Fast",IF(I6633&lt;Summary!$B$8,"Slow","Medium"))</f>
        <v>Fast</v>
      </c>
      <c r="S6633" s="15" t="n">
        <f aca="false">IF(M6633&gt;Summary!$B$5,1,0)</f>
        <v>1</v>
      </c>
      <c r="T6633" s="16" t="n">
        <f aca="false">IF(Q6633="Overstocked",(G6633-Summary!$B$6*H6633)*J6633,0)</f>
        <v>0</v>
      </c>
    </row>
    <row r="6634" customFormat="false" ht="15" hidden="false" customHeight="false" outlineLevel="0" collapsed="false">
      <c r="A6634" s="0" t="s">
        <v>6732</v>
      </c>
      <c r="B6634" s="0" t="s">
        <v>101</v>
      </c>
      <c r="C6634" s="0" t="s">
        <v>78</v>
      </c>
      <c r="D6634" s="0" t="s">
        <v>102</v>
      </c>
      <c r="E6634" s="14" t="n">
        <v>44952</v>
      </c>
      <c r="F6634" s="14" t="n">
        <v>44960</v>
      </c>
      <c r="G6634" s="0" t="n">
        <v>424</v>
      </c>
      <c r="H6634" s="0" t="n">
        <v>85</v>
      </c>
      <c r="I6634" s="0" t="n">
        <v>126</v>
      </c>
      <c r="J6634" s="0" t="n">
        <v>631</v>
      </c>
      <c r="K6634" s="0" t="n">
        <v>1064</v>
      </c>
      <c r="L6634" s="15" t="s">
        <v>93</v>
      </c>
      <c r="M6634" s="0" t="n">
        <v>8</v>
      </c>
      <c r="N6634" s="16" t="n">
        <f aca="false">I6634*K6634</f>
        <v>134064</v>
      </c>
      <c r="O6634" s="16" t="n">
        <f aca="false">I6634*(K6634-J6634)</f>
        <v>54558</v>
      </c>
      <c r="P6634" s="15" t="n">
        <f aca="false">K6634-J6634</f>
        <v>433</v>
      </c>
      <c r="Q6634" s="0" t="str">
        <f aca="false">IF(G6634=0,"Out of stock",IF(G6634&lt;H6634,"Understocked",IF(G6634&gt;Summary!$B$6*H6634,"Overstocked","Healthy")))</f>
        <v>Overstocked</v>
      </c>
      <c r="R6634" s="0" t="str">
        <f aca="false">IF(I6634&gt;=Summary!$B$7,"Fast",IF(I6634&lt;Summary!$B$8,"Slow","Medium"))</f>
        <v>Medium</v>
      </c>
      <c r="S6634" s="15" t="n">
        <f aca="false">IF(M6634&gt;Summary!$B$5,1,0)</f>
        <v>1</v>
      </c>
      <c r="T6634" s="16" t="n">
        <f aca="false">IF(Q6634="Overstocked",(G6634-Summary!$B$6*H6634)*J6634,0)</f>
        <v>53004</v>
      </c>
    </row>
    <row r="6635" customFormat="false" ht="15" hidden="false" customHeight="false" outlineLevel="0" collapsed="false">
      <c r="A6635" s="0" t="s">
        <v>6733</v>
      </c>
      <c r="B6635" s="0" t="s">
        <v>111</v>
      </c>
      <c r="C6635" s="0" t="s">
        <v>78</v>
      </c>
      <c r="D6635" s="0" t="s">
        <v>102</v>
      </c>
      <c r="E6635" s="14" t="n">
        <v>45537</v>
      </c>
      <c r="F6635" s="14" t="n">
        <v>45544</v>
      </c>
      <c r="G6635" s="0" t="n">
        <v>100</v>
      </c>
      <c r="H6635" s="0" t="n">
        <v>57</v>
      </c>
      <c r="I6635" s="0" t="n">
        <v>39</v>
      </c>
      <c r="J6635" s="0" t="n">
        <v>1420</v>
      </c>
      <c r="K6635" s="0" t="n">
        <v>1548</v>
      </c>
      <c r="L6635" s="15" t="s">
        <v>82</v>
      </c>
      <c r="M6635" s="0" t="n">
        <v>7</v>
      </c>
      <c r="N6635" s="16" t="n">
        <f aca="false">I6635*K6635</f>
        <v>60372</v>
      </c>
      <c r="O6635" s="16" t="n">
        <f aca="false">I6635*(K6635-J6635)</f>
        <v>4992</v>
      </c>
      <c r="P6635" s="15" t="n">
        <f aca="false">K6635-J6635</f>
        <v>128</v>
      </c>
      <c r="Q6635" s="0" t="str">
        <f aca="false">IF(G6635=0,"Out of stock",IF(G6635&lt;H6635,"Understocked",IF(G6635&gt;Summary!$B$6*H6635,"Overstocked","Healthy")))</f>
        <v>Healthy</v>
      </c>
      <c r="R6635" s="0" t="str">
        <f aca="false">IF(I6635&gt;=Summary!$B$7,"Fast",IF(I6635&lt;Summary!$B$8,"Slow","Medium"))</f>
        <v>Slow</v>
      </c>
      <c r="S6635" s="15" t="n">
        <f aca="false">IF(M6635&gt;Summary!$B$5,1,0)</f>
        <v>0</v>
      </c>
      <c r="T6635" s="16" t="n">
        <f aca="false">IF(Q6635="Overstocked",(G6635-Summary!$B$6*H6635)*J6635,0)</f>
        <v>0</v>
      </c>
    </row>
    <row r="6636" customFormat="false" ht="15" hidden="false" customHeight="false" outlineLevel="0" collapsed="false">
      <c r="A6636" s="0" t="s">
        <v>6734</v>
      </c>
      <c r="B6636" s="0" t="s">
        <v>84</v>
      </c>
      <c r="C6636" s="0" t="s">
        <v>78</v>
      </c>
      <c r="D6636" s="0" t="s">
        <v>92</v>
      </c>
      <c r="E6636" s="14" t="n">
        <v>45581</v>
      </c>
      <c r="F6636" s="14" t="n">
        <v>45587</v>
      </c>
      <c r="G6636" s="0" t="n">
        <v>213</v>
      </c>
      <c r="H6636" s="0" t="n">
        <v>51</v>
      </c>
      <c r="I6636" s="0" t="n">
        <v>21</v>
      </c>
      <c r="J6636" s="0" t="n">
        <v>353</v>
      </c>
      <c r="K6636" s="0" t="n">
        <v>704</v>
      </c>
      <c r="L6636" s="15" t="s">
        <v>93</v>
      </c>
      <c r="M6636" s="0" t="n">
        <v>6</v>
      </c>
      <c r="N6636" s="16" t="n">
        <f aca="false">I6636*K6636</f>
        <v>14784</v>
      </c>
      <c r="O6636" s="16" t="n">
        <f aca="false">I6636*(K6636-J6636)</f>
        <v>7371</v>
      </c>
      <c r="P6636" s="15" t="n">
        <f aca="false">K6636-J6636</f>
        <v>351</v>
      </c>
      <c r="Q6636" s="0" t="str">
        <f aca="false">IF(G6636=0,"Out of stock",IF(G6636&lt;H6636,"Understocked",IF(G6636&gt;Summary!$B$6*H6636,"Overstocked","Healthy")))</f>
        <v>Overstocked</v>
      </c>
      <c r="R6636" s="0" t="str">
        <f aca="false">IF(I6636&gt;=Summary!$B$7,"Fast",IF(I6636&lt;Summary!$B$8,"Slow","Medium"))</f>
        <v>Slow</v>
      </c>
      <c r="S6636" s="15" t="n">
        <f aca="false">IF(M6636&gt;Summary!$B$5,1,0)</f>
        <v>0</v>
      </c>
      <c r="T6636" s="16" t="n">
        <f aca="false">IF(Q6636="Overstocked",(G6636-Summary!$B$6*H6636)*J6636,0)</f>
        <v>3177</v>
      </c>
    </row>
    <row r="6637" customFormat="false" ht="15" hidden="false" customHeight="false" outlineLevel="0" collapsed="false">
      <c r="A6637" s="0" t="s">
        <v>6735</v>
      </c>
      <c r="B6637" s="0" t="s">
        <v>113</v>
      </c>
      <c r="C6637" s="0" t="s">
        <v>104</v>
      </c>
      <c r="D6637" s="0" t="s">
        <v>90</v>
      </c>
      <c r="E6637" s="14" t="n">
        <v>45598</v>
      </c>
      <c r="F6637" s="14" t="n">
        <v>45608</v>
      </c>
      <c r="G6637" s="0" t="n">
        <v>371</v>
      </c>
      <c r="H6637" s="0" t="n">
        <v>150</v>
      </c>
      <c r="I6637" s="0" t="n">
        <v>116</v>
      </c>
      <c r="J6637" s="0" t="n">
        <v>806</v>
      </c>
      <c r="K6637" s="0" t="n">
        <v>959</v>
      </c>
      <c r="L6637" s="15" t="s">
        <v>93</v>
      </c>
      <c r="M6637" s="0" t="n">
        <v>10</v>
      </c>
      <c r="N6637" s="16" t="n">
        <f aca="false">I6637*K6637</f>
        <v>111244</v>
      </c>
      <c r="O6637" s="16" t="n">
        <f aca="false">I6637*(K6637-J6637)</f>
        <v>17748</v>
      </c>
      <c r="P6637" s="15" t="n">
        <f aca="false">K6637-J6637</f>
        <v>153</v>
      </c>
      <c r="Q6637" s="0" t="str">
        <f aca="false">IF(G6637=0,"Out of stock",IF(G6637&lt;H6637,"Understocked",IF(G6637&gt;Summary!$B$6*H6637,"Overstocked","Healthy")))</f>
        <v>Healthy</v>
      </c>
      <c r="R6637" s="0" t="str">
        <f aca="false">IF(I6637&gt;=Summary!$B$7,"Fast",IF(I6637&lt;Summary!$B$8,"Slow","Medium"))</f>
        <v>Medium</v>
      </c>
      <c r="S6637" s="15" t="n">
        <f aca="false">IF(M6637&gt;Summary!$B$5,1,0)</f>
        <v>1</v>
      </c>
      <c r="T6637" s="16" t="n">
        <f aca="false">IF(Q6637="Overstocked",(G6637-Summary!$B$6*H6637)*J6637,0)</f>
        <v>0</v>
      </c>
    </row>
    <row r="6638" customFormat="false" ht="15" hidden="false" customHeight="false" outlineLevel="0" collapsed="false">
      <c r="A6638" s="0" t="s">
        <v>6736</v>
      </c>
      <c r="B6638" s="0" t="s">
        <v>111</v>
      </c>
      <c r="C6638" s="0" t="s">
        <v>104</v>
      </c>
      <c r="D6638" s="0" t="s">
        <v>90</v>
      </c>
      <c r="E6638" s="14" t="n">
        <v>45068</v>
      </c>
      <c r="F6638" s="14" t="n">
        <v>45072</v>
      </c>
      <c r="G6638" s="0" t="n">
        <v>7</v>
      </c>
      <c r="H6638" s="0" t="n">
        <v>84</v>
      </c>
      <c r="I6638" s="0" t="n">
        <v>61</v>
      </c>
      <c r="J6638" s="0" t="n">
        <v>290</v>
      </c>
      <c r="K6638" s="0" t="n">
        <v>348</v>
      </c>
      <c r="L6638" s="15" t="s">
        <v>80</v>
      </c>
      <c r="M6638" s="0" t="n">
        <v>4</v>
      </c>
      <c r="N6638" s="16" t="n">
        <f aca="false">I6638*K6638</f>
        <v>21228</v>
      </c>
      <c r="O6638" s="16" t="n">
        <f aca="false">I6638*(K6638-J6638)</f>
        <v>3538</v>
      </c>
      <c r="P6638" s="15" t="n">
        <f aca="false">K6638-J6638</f>
        <v>58</v>
      </c>
      <c r="Q6638" s="0" t="str">
        <f aca="false">IF(G6638=0,"Out of stock",IF(G6638&lt;H6638,"Understocked",IF(G6638&gt;Summary!$B$6*H6638,"Overstocked","Healthy")))</f>
        <v>Understocked</v>
      </c>
      <c r="R6638" s="0" t="str">
        <f aca="false">IF(I6638&gt;=Summary!$B$7,"Fast",IF(I6638&lt;Summary!$B$8,"Slow","Medium"))</f>
        <v>Slow</v>
      </c>
      <c r="S6638" s="15" t="n">
        <f aca="false">IF(M6638&gt;Summary!$B$5,1,0)</f>
        <v>0</v>
      </c>
      <c r="T6638" s="16" t="n">
        <f aca="false">IF(Q6638="Overstocked",(G6638-Summary!$B$6*H6638)*J6638,0)</f>
        <v>0</v>
      </c>
    </row>
    <row r="6639" customFormat="false" ht="15" hidden="false" customHeight="false" outlineLevel="0" collapsed="false">
      <c r="A6639" s="0" t="s">
        <v>6737</v>
      </c>
      <c r="B6639" s="0" t="s">
        <v>84</v>
      </c>
      <c r="C6639" s="0" t="s">
        <v>104</v>
      </c>
      <c r="D6639" s="0" t="s">
        <v>92</v>
      </c>
      <c r="E6639" s="14" t="n">
        <v>45316</v>
      </c>
      <c r="F6639" s="14" t="n">
        <v>45320</v>
      </c>
      <c r="G6639" s="0" t="n">
        <v>280</v>
      </c>
      <c r="H6639" s="0" t="n">
        <v>120</v>
      </c>
      <c r="I6639" s="0" t="n">
        <v>295</v>
      </c>
      <c r="J6639" s="0" t="n">
        <v>1038</v>
      </c>
      <c r="K6639" s="0" t="n">
        <v>1519</v>
      </c>
      <c r="L6639" s="15" t="s">
        <v>87</v>
      </c>
      <c r="M6639" s="0" t="n">
        <v>4</v>
      </c>
      <c r="N6639" s="16" t="n">
        <f aca="false">I6639*K6639</f>
        <v>448105</v>
      </c>
      <c r="O6639" s="16" t="n">
        <f aca="false">I6639*(K6639-J6639)</f>
        <v>141895</v>
      </c>
      <c r="P6639" s="15" t="n">
        <f aca="false">K6639-J6639</f>
        <v>481</v>
      </c>
      <c r="Q6639" s="0" t="str">
        <f aca="false">IF(G6639=0,"Out of stock",IF(G6639&lt;H6639,"Understocked",IF(G6639&gt;Summary!$B$6*H6639,"Overstocked","Healthy")))</f>
        <v>Healthy</v>
      </c>
      <c r="R6639" s="0" t="str">
        <f aca="false">IF(I6639&gt;=Summary!$B$7,"Fast",IF(I6639&lt;Summary!$B$8,"Slow","Medium"))</f>
        <v>Fast</v>
      </c>
      <c r="S6639" s="15" t="n">
        <f aca="false">IF(M6639&gt;Summary!$B$5,1,0)</f>
        <v>0</v>
      </c>
      <c r="T6639" s="16" t="n">
        <f aca="false">IF(Q6639="Overstocked",(G6639-Summary!$B$6*H6639)*J6639,0)</f>
        <v>0</v>
      </c>
    </row>
    <row r="6640" customFormat="false" ht="15" hidden="false" customHeight="false" outlineLevel="0" collapsed="false">
      <c r="A6640" s="0" t="s">
        <v>6738</v>
      </c>
      <c r="B6640" s="0" t="s">
        <v>89</v>
      </c>
      <c r="C6640" s="0" t="s">
        <v>78</v>
      </c>
      <c r="D6640" s="0" t="s">
        <v>102</v>
      </c>
      <c r="E6640" s="14" t="n">
        <v>45249</v>
      </c>
      <c r="F6640" s="14" t="n">
        <v>45256</v>
      </c>
      <c r="G6640" s="0" t="n">
        <v>99</v>
      </c>
      <c r="H6640" s="0" t="n">
        <v>83</v>
      </c>
      <c r="I6640" s="0" t="n">
        <v>127</v>
      </c>
      <c r="J6640" s="0" t="n">
        <v>1479</v>
      </c>
      <c r="K6640" s="0" t="n">
        <v>1940</v>
      </c>
      <c r="L6640" s="15" t="s">
        <v>80</v>
      </c>
      <c r="M6640" s="0" t="n">
        <v>7</v>
      </c>
      <c r="N6640" s="16" t="n">
        <f aca="false">I6640*K6640</f>
        <v>246380</v>
      </c>
      <c r="O6640" s="16" t="n">
        <f aca="false">I6640*(K6640-J6640)</f>
        <v>58547</v>
      </c>
      <c r="P6640" s="15" t="n">
        <f aca="false">K6640-J6640</f>
        <v>461</v>
      </c>
      <c r="Q6640" s="0" t="str">
        <f aca="false">IF(G6640=0,"Out of stock",IF(G6640&lt;H6640,"Understocked",IF(G6640&gt;Summary!$B$6*H6640,"Overstocked","Healthy")))</f>
        <v>Healthy</v>
      </c>
      <c r="R6640" s="0" t="str">
        <f aca="false">IF(I6640&gt;=Summary!$B$7,"Fast",IF(I6640&lt;Summary!$B$8,"Slow","Medium"))</f>
        <v>Medium</v>
      </c>
      <c r="S6640" s="15" t="n">
        <f aca="false">IF(M6640&gt;Summary!$B$5,1,0)</f>
        <v>0</v>
      </c>
      <c r="T6640" s="16" t="n">
        <f aca="false">IF(Q6640="Overstocked",(G6640-Summary!$B$6*H6640)*J6640,0)</f>
        <v>0</v>
      </c>
    </row>
    <row r="6641" customFormat="false" ht="15" hidden="false" customHeight="false" outlineLevel="0" collapsed="false">
      <c r="A6641" s="0" t="s">
        <v>6739</v>
      </c>
      <c r="B6641" s="0" t="s">
        <v>95</v>
      </c>
      <c r="C6641" s="0" t="s">
        <v>104</v>
      </c>
      <c r="D6641" s="0" t="s">
        <v>102</v>
      </c>
      <c r="E6641" s="14" t="n">
        <v>45057</v>
      </c>
      <c r="F6641" s="14" t="n">
        <v>45060</v>
      </c>
      <c r="G6641" s="0" t="n">
        <v>318</v>
      </c>
      <c r="H6641" s="0" t="n">
        <v>143</v>
      </c>
      <c r="I6641" s="0" t="n">
        <v>85</v>
      </c>
      <c r="J6641" s="0" t="n">
        <v>1971</v>
      </c>
      <c r="K6641" s="0" t="n">
        <v>2385</v>
      </c>
      <c r="L6641" s="15" t="s">
        <v>82</v>
      </c>
      <c r="M6641" s="0" t="n">
        <v>3</v>
      </c>
      <c r="N6641" s="16" t="n">
        <f aca="false">I6641*K6641</f>
        <v>202725</v>
      </c>
      <c r="O6641" s="16" t="n">
        <f aca="false">I6641*(K6641-J6641)</f>
        <v>35190</v>
      </c>
      <c r="P6641" s="15" t="n">
        <f aca="false">K6641-J6641</f>
        <v>414</v>
      </c>
      <c r="Q6641" s="0" t="str">
        <f aca="false">IF(G6641=0,"Out of stock",IF(G6641&lt;H6641,"Understocked",IF(G6641&gt;Summary!$B$6*H6641,"Overstocked","Healthy")))</f>
        <v>Healthy</v>
      </c>
      <c r="R6641" s="0" t="str">
        <f aca="false">IF(I6641&gt;=Summary!$B$7,"Fast",IF(I6641&lt;Summary!$B$8,"Slow","Medium"))</f>
        <v>Slow</v>
      </c>
      <c r="S6641" s="15" t="n">
        <f aca="false">IF(M6641&gt;Summary!$B$5,1,0)</f>
        <v>0</v>
      </c>
      <c r="T6641" s="16" t="n">
        <f aca="false">IF(Q6641="Overstocked",(G6641-Summary!$B$6*H6641)*J6641,0)</f>
        <v>0</v>
      </c>
    </row>
    <row r="6642" customFormat="false" ht="15" hidden="false" customHeight="false" outlineLevel="0" collapsed="false">
      <c r="A6642" s="0" t="s">
        <v>6740</v>
      </c>
      <c r="B6642" s="0" t="s">
        <v>84</v>
      </c>
      <c r="C6642" s="0" t="s">
        <v>85</v>
      </c>
      <c r="D6642" s="0" t="s">
        <v>86</v>
      </c>
      <c r="E6642" s="14" t="n">
        <v>44960</v>
      </c>
      <c r="F6642" s="14" t="n">
        <v>44969</v>
      </c>
      <c r="G6642" s="0" t="n">
        <v>367</v>
      </c>
      <c r="H6642" s="0" t="n">
        <v>131</v>
      </c>
      <c r="I6642" s="0" t="n">
        <v>294</v>
      </c>
      <c r="J6642" s="0" t="n">
        <v>1360</v>
      </c>
      <c r="K6642" s="0" t="n">
        <v>1802</v>
      </c>
      <c r="L6642" s="15" t="s">
        <v>93</v>
      </c>
      <c r="M6642" s="0" t="n">
        <v>9</v>
      </c>
      <c r="N6642" s="16" t="n">
        <f aca="false">I6642*K6642</f>
        <v>529788</v>
      </c>
      <c r="O6642" s="16" t="n">
        <f aca="false">I6642*(K6642-J6642)</f>
        <v>129948</v>
      </c>
      <c r="P6642" s="15" t="n">
        <f aca="false">K6642-J6642</f>
        <v>442</v>
      </c>
      <c r="Q6642" s="0" t="str">
        <f aca="false">IF(G6642=0,"Out of stock",IF(G6642&lt;H6642,"Understocked",IF(G6642&gt;Summary!$B$6*H6642,"Overstocked","Healthy")))</f>
        <v>Healthy</v>
      </c>
      <c r="R6642" s="0" t="str">
        <f aca="false">IF(I6642&gt;=Summary!$B$7,"Fast",IF(I6642&lt;Summary!$B$8,"Slow","Medium"))</f>
        <v>Fast</v>
      </c>
      <c r="S6642" s="15" t="n">
        <f aca="false">IF(M6642&gt;Summary!$B$5,1,0)</f>
        <v>1</v>
      </c>
      <c r="T6642" s="16" t="n">
        <f aca="false">IF(Q6642="Overstocked",(G6642-Summary!$B$6*H6642)*J6642,0)</f>
        <v>0</v>
      </c>
    </row>
    <row r="6643" customFormat="false" ht="15" hidden="false" customHeight="false" outlineLevel="0" collapsed="false">
      <c r="A6643" s="0" t="s">
        <v>6741</v>
      </c>
      <c r="B6643" s="0" t="s">
        <v>123</v>
      </c>
      <c r="C6643" s="0" t="s">
        <v>104</v>
      </c>
      <c r="D6643" s="0" t="s">
        <v>79</v>
      </c>
      <c r="E6643" s="14" t="n">
        <v>45260</v>
      </c>
      <c r="F6643" s="14" t="n">
        <v>45265</v>
      </c>
      <c r="G6643" s="0" t="n">
        <v>438</v>
      </c>
      <c r="H6643" s="0" t="n">
        <v>99</v>
      </c>
      <c r="I6643" s="0" t="n">
        <v>18</v>
      </c>
      <c r="J6643" s="0" t="n">
        <v>1821</v>
      </c>
      <c r="K6643" s="0" t="n">
        <v>2104</v>
      </c>
      <c r="L6643" s="15" t="s">
        <v>80</v>
      </c>
      <c r="M6643" s="0" t="n">
        <v>5</v>
      </c>
      <c r="N6643" s="16" t="n">
        <f aca="false">I6643*K6643</f>
        <v>37872</v>
      </c>
      <c r="O6643" s="16" t="n">
        <f aca="false">I6643*(K6643-J6643)</f>
        <v>5094</v>
      </c>
      <c r="P6643" s="15" t="n">
        <f aca="false">K6643-J6643</f>
        <v>283</v>
      </c>
      <c r="Q6643" s="0" t="str">
        <f aca="false">IF(G6643=0,"Out of stock",IF(G6643&lt;H6643,"Understocked",IF(G6643&gt;Summary!$B$6*H6643,"Overstocked","Healthy")))</f>
        <v>Overstocked</v>
      </c>
      <c r="R6643" s="0" t="str">
        <f aca="false">IF(I6643&gt;=Summary!$B$7,"Fast",IF(I6643&lt;Summary!$B$8,"Slow","Medium"))</f>
        <v>Slow</v>
      </c>
      <c r="S6643" s="15" t="n">
        <f aca="false">IF(M6643&gt;Summary!$B$5,1,0)</f>
        <v>0</v>
      </c>
      <c r="T6643" s="16" t="n">
        <f aca="false">IF(Q6643="Overstocked",(G6643-Summary!$B$6*H6643)*J6643,0)</f>
        <v>76482</v>
      </c>
    </row>
    <row r="6644" customFormat="false" ht="15" hidden="false" customHeight="false" outlineLevel="0" collapsed="false">
      <c r="A6644" s="0" t="s">
        <v>6742</v>
      </c>
      <c r="B6644" s="0" t="s">
        <v>89</v>
      </c>
      <c r="C6644" s="0" t="s">
        <v>78</v>
      </c>
      <c r="D6644" s="0" t="s">
        <v>92</v>
      </c>
      <c r="E6644" s="14" t="n">
        <v>45284</v>
      </c>
      <c r="F6644" s="14" t="n">
        <v>45292</v>
      </c>
      <c r="G6644" s="0" t="n">
        <v>217</v>
      </c>
      <c r="H6644" s="0" t="n">
        <v>91</v>
      </c>
      <c r="I6644" s="0" t="n">
        <v>296</v>
      </c>
      <c r="J6644" s="0" t="n">
        <v>1037</v>
      </c>
      <c r="K6644" s="0" t="n">
        <v>1236</v>
      </c>
      <c r="L6644" s="15" t="s">
        <v>80</v>
      </c>
      <c r="M6644" s="0" t="n">
        <v>8</v>
      </c>
      <c r="N6644" s="16" t="n">
        <f aca="false">I6644*K6644</f>
        <v>365856</v>
      </c>
      <c r="O6644" s="16" t="n">
        <f aca="false">I6644*(K6644-J6644)</f>
        <v>58904</v>
      </c>
      <c r="P6644" s="15" t="n">
        <f aca="false">K6644-J6644</f>
        <v>199</v>
      </c>
      <c r="Q6644" s="0" t="str">
        <f aca="false">IF(G6644=0,"Out of stock",IF(G6644&lt;H6644,"Understocked",IF(G6644&gt;Summary!$B$6*H6644,"Overstocked","Healthy")))</f>
        <v>Healthy</v>
      </c>
      <c r="R6644" s="0" t="str">
        <f aca="false">IF(I6644&gt;=Summary!$B$7,"Fast",IF(I6644&lt;Summary!$B$8,"Slow","Medium"))</f>
        <v>Fast</v>
      </c>
      <c r="S6644" s="15" t="n">
        <f aca="false">IF(M6644&gt;Summary!$B$5,1,0)</f>
        <v>1</v>
      </c>
      <c r="T6644" s="16" t="n">
        <f aca="false">IF(Q6644="Overstocked",(G6644-Summary!$B$6*H6644)*J6644,0)</f>
        <v>0</v>
      </c>
    </row>
    <row r="6645" customFormat="false" ht="15" hidden="false" customHeight="false" outlineLevel="0" collapsed="false">
      <c r="A6645" s="0" t="s">
        <v>6743</v>
      </c>
      <c r="B6645" s="0" t="s">
        <v>123</v>
      </c>
      <c r="C6645" s="0" t="s">
        <v>104</v>
      </c>
      <c r="D6645" s="0" t="s">
        <v>92</v>
      </c>
      <c r="E6645" s="14" t="n">
        <v>45580</v>
      </c>
      <c r="F6645" s="14" t="n">
        <v>45589</v>
      </c>
      <c r="G6645" s="0" t="n">
        <v>201</v>
      </c>
      <c r="H6645" s="0" t="n">
        <v>86</v>
      </c>
      <c r="I6645" s="0" t="n">
        <v>98</v>
      </c>
      <c r="J6645" s="0" t="n">
        <v>593</v>
      </c>
      <c r="K6645" s="0" t="n">
        <v>731</v>
      </c>
      <c r="L6645" s="15" t="s">
        <v>87</v>
      </c>
      <c r="M6645" s="0" t="n">
        <v>9</v>
      </c>
      <c r="N6645" s="16" t="n">
        <f aca="false">I6645*K6645</f>
        <v>71638</v>
      </c>
      <c r="O6645" s="16" t="n">
        <f aca="false">I6645*(K6645-J6645)</f>
        <v>13524</v>
      </c>
      <c r="P6645" s="15" t="n">
        <f aca="false">K6645-J6645</f>
        <v>138</v>
      </c>
      <c r="Q6645" s="0" t="str">
        <f aca="false">IF(G6645=0,"Out of stock",IF(G6645&lt;H6645,"Understocked",IF(G6645&gt;Summary!$B$6*H6645,"Overstocked","Healthy")))</f>
        <v>Healthy</v>
      </c>
      <c r="R6645" s="0" t="str">
        <f aca="false">IF(I6645&gt;=Summary!$B$7,"Fast",IF(I6645&lt;Summary!$B$8,"Slow","Medium"))</f>
        <v>Slow</v>
      </c>
      <c r="S6645" s="15" t="n">
        <f aca="false">IF(M6645&gt;Summary!$B$5,1,0)</f>
        <v>1</v>
      </c>
      <c r="T6645" s="16" t="n">
        <f aca="false">IF(Q6645="Overstocked",(G6645-Summary!$B$6*H6645)*J6645,0)</f>
        <v>0</v>
      </c>
    </row>
    <row r="6646" customFormat="false" ht="15" hidden="false" customHeight="false" outlineLevel="0" collapsed="false">
      <c r="A6646" s="0" t="s">
        <v>6744</v>
      </c>
      <c r="B6646" s="0" t="s">
        <v>101</v>
      </c>
      <c r="C6646" s="0" t="s">
        <v>78</v>
      </c>
      <c r="D6646" s="0" t="s">
        <v>102</v>
      </c>
      <c r="E6646" s="14" t="n">
        <v>45423</v>
      </c>
      <c r="F6646" s="14" t="n">
        <v>45431</v>
      </c>
      <c r="G6646" s="0" t="n">
        <v>325</v>
      </c>
      <c r="H6646" s="0" t="n">
        <v>74</v>
      </c>
      <c r="I6646" s="0" t="n">
        <v>105</v>
      </c>
      <c r="J6646" s="0" t="n">
        <v>435</v>
      </c>
      <c r="K6646" s="0" t="n">
        <v>716</v>
      </c>
      <c r="L6646" s="15" t="s">
        <v>82</v>
      </c>
      <c r="M6646" s="0" t="n">
        <v>8</v>
      </c>
      <c r="N6646" s="16" t="n">
        <f aca="false">I6646*K6646</f>
        <v>75180</v>
      </c>
      <c r="O6646" s="16" t="n">
        <f aca="false">I6646*(K6646-J6646)</f>
        <v>29505</v>
      </c>
      <c r="P6646" s="15" t="n">
        <f aca="false">K6646-J6646</f>
        <v>281</v>
      </c>
      <c r="Q6646" s="0" t="str">
        <f aca="false">IF(G6646=0,"Out of stock",IF(G6646&lt;H6646,"Understocked",IF(G6646&gt;Summary!$B$6*H6646,"Overstocked","Healthy")))</f>
        <v>Overstocked</v>
      </c>
      <c r="R6646" s="0" t="str">
        <f aca="false">IF(I6646&gt;=Summary!$B$7,"Fast",IF(I6646&lt;Summary!$B$8,"Slow","Medium"))</f>
        <v>Medium</v>
      </c>
      <c r="S6646" s="15" t="n">
        <f aca="false">IF(M6646&gt;Summary!$B$5,1,0)</f>
        <v>1</v>
      </c>
      <c r="T6646" s="16" t="n">
        <f aca="false">IF(Q6646="Overstocked",(G6646-Summary!$B$6*H6646)*J6646,0)</f>
        <v>12615</v>
      </c>
    </row>
    <row r="6647" customFormat="false" ht="15" hidden="false" customHeight="false" outlineLevel="0" collapsed="false">
      <c r="A6647" s="0" t="s">
        <v>6745</v>
      </c>
      <c r="B6647" s="0" t="s">
        <v>115</v>
      </c>
      <c r="C6647" s="0" t="s">
        <v>78</v>
      </c>
      <c r="D6647" s="0" t="s">
        <v>102</v>
      </c>
      <c r="E6647" s="14" t="n">
        <v>45615</v>
      </c>
      <c r="F6647" s="14" t="n">
        <v>45623</v>
      </c>
      <c r="G6647" s="0" t="n">
        <v>121</v>
      </c>
      <c r="H6647" s="0" t="n">
        <v>149</v>
      </c>
      <c r="I6647" s="0" t="n">
        <v>39</v>
      </c>
      <c r="J6647" s="0" t="n">
        <v>331</v>
      </c>
      <c r="K6647" s="0" t="n">
        <v>720</v>
      </c>
      <c r="L6647" s="15" t="s">
        <v>93</v>
      </c>
      <c r="M6647" s="0" t="n">
        <v>8</v>
      </c>
      <c r="N6647" s="16" t="n">
        <f aca="false">I6647*K6647</f>
        <v>28080</v>
      </c>
      <c r="O6647" s="16" t="n">
        <f aca="false">I6647*(K6647-J6647)</f>
        <v>15171</v>
      </c>
      <c r="P6647" s="15" t="n">
        <f aca="false">K6647-J6647</f>
        <v>389</v>
      </c>
      <c r="Q6647" s="0" t="str">
        <f aca="false">IF(G6647=0,"Out of stock",IF(G6647&lt;H6647,"Understocked",IF(G6647&gt;Summary!$B$6*H6647,"Overstocked","Healthy")))</f>
        <v>Understocked</v>
      </c>
      <c r="R6647" s="0" t="str">
        <f aca="false">IF(I6647&gt;=Summary!$B$7,"Fast",IF(I6647&lt;Summary!$B$8,"Slow","Medium"))</f>
        <v>Slow</v>
      </c>
      <c r="S6647" s="15" t="n">
        <f aca="false">IF(M6647&gt;Summary!$B$5,1,0)</f>
        <v>1</v>
      </c>
      <c r="T6647" s="16" t="n">
        <f aca="false">IF(Q6647="Overstocked",(G6647-Summary!$B$6*H6647)*J6647,0)</f>
        <v>0</v>
      </c>
    </row>
    <row r="6648" customFormat="false" ht="15" hidden="false" customHeight="false" outlineLevel="0" collapsed="false">
      <c r="A6648" s="0" t="s">
        <v>6746</v>
      </c>
      <c r="B6648" s="0" t="s">
        <v>89</v>
      </c>
      <c r="C6648" s="0" t="s">
        <v>85</v>
      </c>
      <c r="D6648" s="0" t="s">
        <v>92</v>
      </c>
      <c r="E6648" s="14" t="n">
        <v>44945</v>
      </c>
      <c r="F6648" s="14" t="n">
        <v>44948</v>
      </c>
      <c r="G6648" s="0" t="n">
        <v>15</v>
      </c>
      <c r="H6648" s="0" t="n">
        <v>71</v>
      </c>
      <c r="I6648" s="0" t="n">
        <v>26</v>
      </c>
      <c r="J6648" s="0" t="n">
        <v>746</v>
      </c>
      <c r="K6648" s="0" t="n">
        <v>1005</v>
      </c>
      <c r="L6648" s="15" t="s">
        <v>93</v>
      </c>
      <c r="M6648" s="0" t="n">
        <v>3</v>
      </c>
      <c r="N6648" s="16" t="n">
        <f aca="false">I6648*K6648</f>
        <v>26130</v>
      </c>
      <c r="O6648" s="16" t="n">
        <f aca="false">I6648*(K6648-J6648)</f>
        <v>6734</v>
      </c>
      <c r="P6648" s="15" t="n">
        <f aca="false">K6648-J6648</f>
        <v>259</v>
      </c>
      <c r="Q6648" s="0" t="str">
        <f aca="false">IF(G6648=0,"Out of stock",IF(G6648&lt;H6648,"Understocked",IF(G6648&gt;Summary!$B$6*H6648,"Overstocked","Healthy")))</f>
        <v>Understocked</v>
      </c>
      <c r="R6648" s="0" t="str">
        <f aca="false">IF(I6648&gt;=Summary!$B$7,"Fast",IF(I6648&lt;Summary!$B$8,"Slow","Medium"))</f>
        <v>Slow</v>
      </c>
      <c r="S6648" s="15" t="n">
        <f aca="false">IF(M6648&gt;Summary!$B$5,1,0)</f>
        <v>0</v>
      </c>
      <c r="T6648" s="16" t="n">
        <f aca="false">IF(Q6648="Overstocked",(G6648-Summary!$B$6*H6648)*J6648,0)</f>
        <v>0</v>
      </c>
    </row>
    <row r="6649" customFormat="false" ht="15" hidden="false" customHeight="false" outlineLevel="0" collapsed="false">
      <c r="A6649" s="0" t="s">
        <v>6747</v>
      </c>
      <c r="B6649" s="0" t="s">
        <v>113</v>
      </c>
      <c r="C6649" s="0" t="s">
        <v>85</v>
      </c>
      <c r="D6649" s="0" t="s">
        <v>102</v>
      </c>
      <c r="E6649" s="14" t="n">
        <v>45176</v>
      </c>
      <c r="F6649" s="14" t="n">
        <v>45177</v>
      </c>
      <c r="G6649" s="0" t="n">
        <v>220</v>
      </c>
      <c r="H6649" s="0" t="n">
        <v>127</v>
      </c>
      <c r="I6649" s="0" t="n">
        <v>182</v>
      </c>
      <c r="J6649" s="0" t="n">
        <v>1056</v>
      </c>
      <c r="K6649" s="0" t="n">
        <v>1210</v>
      </c>
      <c r="L6649" s="15" t="s">
        <v>82</v>
      </c>
      <c r="M6649" s="0" t="n">
        <v>1</v>
      </c>
      <c r="N6649" s="16" t="n">
        <f aca="false">I6649*K6649</f>
        <v>220220</v>
      </c>
      <c r="O6649" s="16" t="n">
        <f aca="false">I6649*(K6649-J6649)</f>
        <v>28028</v>
      </c>
      <c r="P6649" s="15" t="n">
        <f aca="false">K6649-J6649</f>
        <v>154</v>
      </c>
      <c r="Q6649" s="0" t="str">
        <f aca="false">IF(G6649=0,"Out of stock",IF(G6649&lt;H6649,"Understocked",IF(G6649&gt;Summary!$B$6*H6649,"Overstocked","Healthy")))</f>
        <v>Healthy</v>
      </c>
      <c r="R6649" s="0" t="str">
        <f aca="false">IF(I6649&gt;=Summary!$B$7,"Fast",IF(I6649&lt;Summary!$B$8,"Slow","Medium"))</f>
        <v>Medium</v>
      </c>
      <c r="S6649" s="15" t="n">
        <f aca="false">IF(M6649&gt;Summary!$B$5,1,0)</f>
        <v>0</v>
      </c>
      <c r="T6649" s="16" t="n">
        <f aca="false">IF(Q6649="Overstocked",(G6649-Summary!$B$6*H6649)*J6649,0)</f>
        <v>0</v>
      </c>
    </row>
    <row r="6650" customFormat="false" ht="15" hidden="false" customHeight="false" outlineLevel="0" collapsed="false">
      <c r="A6650" s="0" t="s">
        <v>6748</v>
      </c>
      <c r="B6650" s="0" t="s">
        <v>84</v>
      </c>
      <c r="C6650" s="0" t="s">
        <v>96</v>
      </c>
      <c r="D6650" s="0" t="s">
        <v>79</v>
      </c>
      <c r="E6650" s="14" t="n">
        <v>45294</v>
      </c>
      <c r="F6650" s="14" t="n">
        <v>45298</v>
      </c>
      <c r="G6650" s="0" t="n">
        <v>136</v>
      </c>
      <c r="H6650" s="0" t="n">
        <v>117</v>
      </c>
      <c r="I6650" s="0" t="n">
        <v>122</v>
      </c>
      <c r="J6650" s="0" t="n">
        <v>702</v>
      </c>
      <c r="K6650" s="0" t="n">
        <v>999</v>
      </c>
      <c r="L6650" s="15" t="s">
        <v>93</v>
      </c>
      <c r="M6650" s="0" t="n">
        <v>4</v>
      </c>
      <c r="N6650" s="16" t="n">
        <f aca="false">I6650*K6650</f>
        <v>121878</v>
      </c>
      <c r="O6650" s="16" t="n">
        <f aca="false">I6650*(K6650-J6650)</f>
        <v>36234</v>
      </c>
      <c r="P6650" s="15" t="n">
        <f aca="false">K6650-J6650</f>
        <v>297</v>
      </c>
      <c r="Q6650" s="0" t="str">
        <f aca="false">IF(G6650=0,"Out of stock",IF(G6650&lt;H6650,"Understocked",IF(G6650&gt;Summary!$B$6*H6650,"Overstocked","Healthy")))</f>
        <v>Healthy</v>
      </c>
      <c r="R6650" s="0" t="str">
        <f aca="false">IF(I6650&gt;=Summary!$B$7,"Fast",IF(I6650&lt;Summary!$B$8,"Slow","Medium"))</f>
        <v>Medium</v>
      </c>
      <c r="S6650" s="15" t="n">
        <f aca="false">IF(M6650&gt;Summary!$B$5,1,0)</f>
        <v>0</v>
      </c>
      <c r="T6650" s="16" t="n">
        <f aca="false">IF(Q6650="Overstocked",(G6650-Summary!$B$6*H6650)*J6650,0)</f>
        <v>0</v>
      </c>
    </row>
    <row r="6651" customFormat="false" ht="15" hidden="false" customHeight="false" outlineLevel="0" collapsed="false">
      <c r="A6651" s="0" t="s">
        <v>6749</v>
      </c>
      <c r="B6651" s="0" t="s">
        <v>95</v>
      </c>
      <c r="C6651" s="0" t="s">
        <v>104</v>
      </c>
      <c r="D6651" s="0" t="s">
        <v>86</v>
      </c>
      <c r="E6651" s="14" t="n">
        <v>45050</v>
      </c>
      <c r="F6651" s="14" t="n">
        <v>45055</v>
      </c>
      <c r="G6651" s="0" t="n">
        <v>58</v>
      </c>
      <c r="H6651" s="0" t="n">
        <v>92</v>
      </c>
      <c r="I6651" s="0" t="n">
        <v>31</v>
      </c>
      <c r="J6651" s="0" t="n">
        <v>1662</v>
      </c>
      <c r="K6651" s="0" t="n">
        <v>1740</v>
      </c>
      <c r="L6651" s="15" t="s">
        <v>82</v>
      </c>
      <c r="M6651" s="0" t="n">
        <v>5</v>
      </c>
      <c r="N6651" s="16" t="n">
        <f aca="false">I6651*K6651</f>
        <v>53940</v>
      </c>
      <c r="O6651" s="16" t="n">
        <f aca="false">I6651*(K6651-J6651)</f>
        <v>2418</v>
      </c>
      <c r="P6651" s="15" t="n">
        <f aca="false">K6651-J6651</f>
        <v>78</v>
      </c>
      <c r="Q6651" s="0" t="str">
        <f aca="false">IF(G6651=0,"Out of stock",IF(G6651&lt;H6651,"Understocked",IF(G6651&gt;Summary!$B$6*H6651,"Overstocked","Healthy")))</f>
        <v>Understocked</v>
      </c>
      <c r="R6651" s="0" t="str">
        <f aca="false">IF(I6651&gt;=Summary!$B$7,"Fast",IF(I6651&lt;Summary!$B$8,"Slow","Medium"))</f>
        <v>Slow</v>
      </c>
      <c r="S6651" s="15" t="n">
        <f aca="false">IF(M6651&gt;Summary!$B$5,1,0)</f>
        <v>0</v>
      </c>
      <c r="T6651" s="16" t="n">
        <f aca="false">IF(Q6651="Overstocked",(G6651-Summary!$B$6*H6651)*J6651,0)</f>
        <v>0</v>
      </c>
    </row>
    <row r="6652" customFormat="false" ht="15" hidden="false" customHeight="false" outlineLevel="0" collapsed="false">
      <c r="A6652" s="0" t="s">
        <v>6750</v>
      </c>
      <c r="B6652" s="0" t="s">
        <v>95</v>
      </c>
      <c r="C6652" s="0" t="s">
        <v>85</v>
      </c>
      <c r="D6652" s="0" t="s">
        <v>90</v>
      </c>
      <c r="E6652" s="14" t="n">
        <v>45124</v>
      </c>
      <c r="F6652" s="14" t="n">
        <v>45130</v>
      </c>
      <c r="G6652" s="0" t="n">
        <v>121</v>
      </c>
      <c r="H6652" s="0" t="n">
        <v>137</v>
      </c>
      <c r="I6652" s="0" t="n">
        <v>194</v>
      </c>
      <c r="J6652" s="0" t="n">
        <v>339</v>
      </c>
      <c r="K6652" s="0" t="n">
        <v>761</v>
      </c>
      <c r="L6652" s="15" t="s">
        <v>93</v>
      </c>
      <c r="M6652" s="0" t="n">
        <v>6</v>
      </c>
      <c r="N6652" s="16" t="n">
        <f aca="false">I6652*K6652</f>
        <v>147634</v>
      </c>
      <c r="O6652" s="16" t="n">
        <f aca="false">I6652*(K6652-J6652)</f>
        <v>81868</v>
      </c>
      <c r="P6652" s="15" t="n">
        <f aca="false">K6652-J6652</f>
        <v>422</v>
      </c>
      <c r="Q6652" s="0" t="str">
        <f aca="false">IF(G6652=0,"Out of stock",IF(G6652&lt;H6652,"Understocked",IF(G6652&gt;Summary!$B$6*H6652,"Overstocked","Healthy")))</f>
        <v>Understocked</v>
      </c>
      <c r="R6652" s="0" t="str">
        <f aca="false">IF(I6652&gt;=Summary!$B$7,"Fast",IF(I6652&lt;Summary!$B$8,"Slow","Medium"))</f>
        <v>Medium</v>
      </c>
      <c r="S6652" s="15" t="n">
        <f aca="false">IF(M6652&gt;Summary!$B$5,1,0)</f>
        <v>0</v>
      </c>
      <c r="T6652" s="16" t="n">
        <f aca="false">IF(Q6652="Overstocked",(G6652-Summary!$B$6*H6652)*J6652,0)</f>
        <v>0</v>
      </c>
    </row>
    <row r="6653" customFormat="false" ht="15" hidden="false" customHeight="false" outlineLevel="0" collapsed="false">
      <c r="A6653" s="0" t="s">
        <v>6751</v>
      </c>
      <c r="B6653" s="0" t="s">
        <v>115</v>
      </c>
      <c r="C6653" s="0" t="s">
        <v>96</v>
      </c>
      <c r="D6653" s="0" t="s">
        <v>92</v>
      </c>
      <c r="E6653" s="14" t="n">
        <v>45534</v>
      </c>
      <c r="F6653" s="14" t="n">
        <v>45537</v>
      </c>
      <c r="G6653" s="0" t="n">
        <v>286</v>
      </c>
      <c r="H6653" s="0" t="n">
        <v>70</v>
      </c>
      <c r="I6653" s="0" t="n">
        <v>136</v>
      </c>
      <c r="J6653" s="0" t="n">
        <v>785</v>
      </c>
      <c r="K6653" s="0" t="n">
        <v>1249</v>
      </c>
      <c r="L6653" s="15" t="s">
        <v>97</v>
      </c>
      <c r="M6653" s="0" t="n">
        <v>3</v>
      </c>
      <c r="N6653" s="16" t="n">
        <f aca="false">I6653*K6653</f>
        <v>169864</v>
      </c>
      <c r="O6653" s="16" t="n">
        <f aca="false">I6653*(K6653-J6653)</f>
        <v>63104</v>
      </c>
      <c r="P6653" s="15" t="n">
        <f aca="false">K6653-J6653</f>
        <v>464</v>
      </c>
      <c r="Q6653" s="0" t="str">
        <f aca="false">IF(G6653=0,"Out of stock",IF(G6653&lt;H6653,"Understocked",IF(G6653&gt;Summary!$B$6*H6653,"Overstocked","Healthy")))</f>
        <v>Overstocked</v>
      </c>
      <c r="R6653" s="0" t="str">
        <f aca="false">IF(I6653&gt;=Summary!$B$7,"Fast",IF(I6653&lt;Summary!$B$8,"Slow","Medium"))</f>
        <v>Medium</v>
      </c>
      <c r="S6653" s="15" t="n">
        <f aca="false">IF(M6653&gt;Summary!$B$5,1,0)</f>
        <v>0</v>
      </c>
      <c r="T6653" s="16" t="n">
        <f aca="false">IF(Q6653="Overstocked",(G6653-Summary!$B$6*H6653)*J6653,0)</f>
        <v>4710</v>
      </c>
    </row>
    <row r="6654" customFormat="false" ht="15" hidden="false" customHeight="false" outlineLevel="0" collapsed="false">
      <c r="A6654" s="0" t="s">
        <v>6752</v>
      </c>
      <c r="B6654" s="0" t="s">
        <v>111</v>
      </c>
      <c r="C6654" s="0" t="s">
        <v>104</v>
      </c>
      <c r="D6654" s="0" t="s">
        <v>90</v>
      </c>
      <c r="E6654" s="14" t="n">
        <v>45153</v>
      </c>
      <c r="F6654" s="14" t="n">
        <v>45159</v>
      </c>
      <c r="G6654" s="0" t="n">
        <v>62</v>
      </c>
      <c r="H6654" s="0" t="n">
        <v>116</v>
      </c>
      <c r="I6654" s="0" t="n">
        <v>149</v>
      </c>
      <c r="J6654" s="0" t="n">
        <v>1128</v>
      </c>
      <c r="K6654" s="0" t="n">
        <v>1565</v>
      </c>
      <c r="L6654" s="15" t="s">
        <v>93</v>
      </c>
      <c r="M6654" s="0" t="n">
        <v>6</v>
      </c>
      <c r="N6654" s="16" t="n">
        <f aca="false">I6654*K6654</f>
        <v>233185</v>
      </c>
      <c r="O6654" s="16" t="n">
        <f aca="false">I6654*(K6654-J6654)</f>
        <v>65113</v>
      </c>
      <c r="P6654" s="15" t="n">
        <f aca="false">K6654-J6654</f>
        <v>437</v>
      </c>
      <c r="Q6654" s="0" t="str">
        <f aca="false">IF(G6654=0,"Out of stock",IF(G6654&lt;H6654,"Understocked",IF(G6654&gt;Summary!$B$6*H6654,"Overstocked","Healthy")))</f>
        <v>Understocked</v>
      </c>
      <c r="R6654" s="0" t="str">
        <f aca="false">IF(I6654&gt;=Summary!$B$7,"Fast",IF(I6654&lt;Summary!$B$8,"Slow","Medium"))</f>
        <v>Medium</v>
      </c>
      <c r="S6654" s="15" t="n">
        <f aca="false">IF(M6654&gt;Summary!$B$5,1,0)</f>
        <v>0</v>
      </c>
      <c r="T6654" s="16" t="n">
        <f aca="false">IF(Q6654="Overstocked",(G6654-Summary!$B$6*H6654)*J6654,0)</f>
        <v>0</v>
      </c>
    </row>
    <row r="6655" customFormat="false" ht="15" hidden="false" customHeight="false" outlineLevel="0" collapsed="false">
      <c r="A6655" s="0" t="s">
        <v>6753</v>
      </c>
      <c r="B6655" s="0" t="s">
        <v>77</v>
      </c>
      <c r="C6655" s="0" t="s">
        <v>96</v>
      </c>
      <c r="D6655" s="0" t="s">
        <v>90</v>
      </c>
      <c r="E6655" s="14" t="n">
        <v>45189</v>
      </c>
      <c r="F6655" s="14" t="n">
        <v>45191</v>
      </c>
      <c r="G6655" s="0" t="n">
        <v>230</v>
      </c>
      <c r="H6655" s="0" t="n">
        <v>149</v>
      </c>
      <c r="I6655" s="0" t="n">
        <v>285</v>
      </c>
      <c r="J6655" s="0" t="n">
        <v>1089</v>
      </c>
      <c r="K6655" s="0" t="n">
        <v>1377</v>
      </c>
      <c r="L6655" s="15" t="s">
        <v>82</v>
      </c>
      <c r="M6655" s="0" t="n">
        <v>2</v>
      </c>
      <c r="N6655" s="16" t="n">
        <f aca="false">I6655*K6655</f>
        <v>392445</v>
      </c>
      <c r="O6655" s="16" t="n">
        <f aca="false">I6655*(K6655-J6655)</f>
        <v>82080</v>
      </c>
      <c r="P6655" s="15" t="n">
        <f aca="false">K6655-J6655</f>
        <v>288</v>
      </c>
      <c r="Q6655" s="0" t="str">
        <f aca="false">IF(G6655=0,"Out of stock",IF(G6655&lt;H6655,"Understocked",IF(G6655&gt;Summary!$B$6*H6655,"Overstocked","Healthy")))</f>
        <v>Healthy</v>
      </c>
      <c r="R6655" s="0" t="str">
        <f aca="false">IF(I6655&gt;=Summary!$B$7,"Fast",IF(I6655&lt;Summary!$B$8,"Slow","Medium"))</f>
        <v>Fast</v>
      </c>
      <c r="S6655" s="15" t="n">
        <f aca="false">IF(M6655&gt;Summary!$B$5,1,0)</f>
        <v>0</v>
      </c>
      <c r="T6655" s="16" t="n">
        <f aca="false">IF(Q6655="Overstocked",(G6655-Summary!$B$6*H6655)*J6655,0)</f>
        <v>0</v>
      </c>
    </row>
    <row r="6656" customFormat="false" ht="15" hidden="false" customHeight="false" outlineLevel="0" collapsed="false">
      <c r="A6656" s="0" t="s">
        <v>6754</v>
      </c>
      <c r="B6656" s="0" t="s">
        <v>95</v>
      </c>
      <c r="C6656" s="0" t="s">
        <v>104</v>
      </c>
      <c r="D6656" s="0" t="s">
        <v>86</v>
      </c>
      <c r="E6656" s="14" t="n">
        <v>45190</v>
      </c>
      <c r="F6656" s="14" t="n">
        <v>45196</v>
      </c>
      <c r="G6656" s="0" t="n">
        <v>82</v>
      </c>
      <c r="H6656" s="0" t="n">
        <v>127</v>
      </c>
      <c r="I6656" s="0" t="n">
        <v>51</v>
      </c>
      <c r="J6656" s="0" t="n">
        <v>1378</v>
      </c>
      <c r="K6656" s="0" t="n">
        <v>1865</v>
      </c>
      <c r="L6656" s="15" t="s">
        <v>82</v>
      </c>
      <c r="M6656" s="0" t="n">
        <v>6</v>
      </c>
      <c r="N6656" s="16" t="n">
        <f aca="false">I6656*K6656</f>
        <v>95115</v>
      </c>
      <c r="O6656" s="16" t="n">
        <f aca="false">I6656*(K6656-J6656)</f>
        <v>24837</v>
      </c>
      <c r="P6656" s="15" t="n">
        <f aca="false">K6656-J6656</f>
        <v>487</v>
      </c>
      <c r="Q6656" s="0" t="str">
        <f aca="false">IF(G6656=0,"Out of stock",IF(G6656&lt;H6656,"Understocked",IF(G6656&gt;Summary!$B$6*H6656,"Overstocked","Healthy")))</f>
        <v>Understocked</v>
      </c>
      <c r="R6656" s="0" t="str">
        <f aca="false">IF(I6656&gt;=Summary!$B$7,"Fast",IF(I6656&lt;Summary!$B$8,"Slow","Medium"))</f>
        <v>Slow</v>
      </c>
      <c r="S6656" s="15" t="n">
        <f aca="false">IF(M6656&gt;Summary!$B$5,1,0)</f>
        <v>0</v>
      </c>
      <c r="T6656" s="16" t="n">
        <f aca="false">IF(Q6656="Overstocked",(G6656-Summary!$B$6*H6656)*J6656,0)</f>
        <v>0</v>
      </c>
    </row>
    <row r="6657" customFormat="false" ht="15" hidden="false" customHeight="false" outlineLevel="0" collapsed="false">
      <c r="A6657" s="0" t="s">
        <v>6755</v>
      </c>
      <c r="B6657" s="0" t="s">
        <v>84</v>
      </c>
      <c r="C6657" s="0" t="s">
        <v>78</v>
      </c>
      <c r="D6657" s="0" t="s">
        <v>102</v>
      </c>
      <c r="E6657" s="14" t="n">
        <v>44960</v>
      </c>
      <c r="F6657" s="14" t="n">
        <v>44963</v>
      </c>
      <c r="G6657" s="0" t="n">
        <v>162</v>
      </c>
      <c r="H6657" s="0" t="n">
        <v>71</v>
      </c>
      <c r="I6657" s="0" t="n">
        <v>277</v>
      </c>
      <c r="J6657" s="0" t="n">
        <v>213</v>
      </c>
      <c r="K6657" s="0" t="n">
        <v>593</v>
      </c>
      <c r="L6657" s="15" t="s">
        <v>97</v>
      </c>
      <c r="M6657" s="0" t="n">
        <v>3</v>
      </c>
      <c r="N6657" s="16" t="n">
        <f aca="false">I6657*K6657</f>
        <v>164261</v>
      </c>
      <c r="O6657" s="16" t="n">
        <f aca="false">I6657*(K6657-J6657)</f>
        <v>105260</v>
      </c>
      <c r="P6657" s="15" t="n">
        <f aca="false">K6657-J6657</f>
        <v>380</v>
      </c>
      <c r="Q6657" s="0" t="str">
        <f aca="false">IF(G6657=0,"Out of stock",IF(G6657&lt;H6657,"Understocked",IF(G6657&gt;Summary!$B$6*H6657,"Overstocked","Healthy")))</f>
        <v>Healthy</v>
      </c>
      <c r="R6657" s="0" t="str">
        <f aca="false">IF(I6657&gt;=Summary!$B$7,"Fast",IF(I6657&lt;Summary!$B$8,"Slow","Medium"))</f>
        <v>Fast</v>
      </c>
      <c r="S6657" s="15" t="n">
        <f aca="false">IF(M6657&gt;Summary!$B$5,1,0)</f>
        <v>0</v>
      </c>
      <c r="T6657" s="16" t="n">
        <f aca="false">IF(Q6657="Overstocked",(G6657-Summary!$B$6*H6657)*J6657,0)</f>
        <v>0</v>
      </c>
    </row>
    <row r="6658" customFormat="false" ht="15" hidden="false" customHeight="false" outlineLevel="0" collapsed="false">
      <c r="A6658" s="0" t="s">
        <v>6756</v>
      </c>
      <c r="B6658" s="0" t="s">
        <v>123</v>
      </c>
      <c r="C6658" s="0" t="s">
        <v>104</v>
      </c>
      <c r="D6658" s="0" t="s">
        <v>92</v>
      </c>
      <c r="E6658" s="14" t="n">
        <v>45041</v>
      </c>
      <c r="F6658" s="14" t="n">
        <v>45050</v>
      </c>
      <c r="G6658" s="0" t="n">
        <v>240</v>
      </c>
      <c r="H6658" s="0" t="n">
        <v>113</v>
      </c>
      <c r="I6658" s="0" t="n">
        <v>101</v>
      </c>
      <c r="J6658" s="0" t="n">
        <v>919</v>
      </c>
      <c r="K6658" s="0" t="n">
        <v>1239</v>
      </c>
      <c r="L6658" s="15" t="s">
        <v>80</v>
      </c>
      <c r="M6658" s="0" t="n">
        <v>9</v>
      </c>
      <c r="N6658" s="16" t="n">
        <f aca="false">I6658*K6658</f>
        <v>125139</v>
      </c>
      <c r="O6658" s="16" t="n">
        <f aca="false">I6658*(K6658-J6658)</f>
        <v>32320</v>
      </c>
      <c r="P6658" s="15" t="n">
        <f aca="false">K6658-J6658</f>
        <v>320</v>
      </c>
      <c r="Q6658" s="0" t="str">
        <f aca="false">IF(G6658=0,"Out of stock",IF(G6658&lt;H6658,"Understocked",IF(G6658&gt;Summary!$B$6*H6658,"Overstocked","Healthy")))</f>
        <v>Healthy</v>
      </c>
      <c r="R6658" s="0" t="str">
        <f aca="false">IF(I6658&gt;=Summary!$B$7,"Fast",IF(I6658&lt;Summary!$B$8,"Slow","Medium"))</f>
        <v>Medium</v>
      </c>
      <c r="S6658" s="15" t="n">
        <f aca="false">IF(M6658&gt;Summary!$B$5,1,0)</f>
        <v>1</v>
      </c>
      <c r="T6658" s="16" t="n">
        <f aca="false">IF(Q6658="Overstocked",(G6658-Summary!$B$6*H6658)*J6658,0)</f>
        <v>0</v>
      </c>
    </row>
    <row r="6659" customFormat="false" ht="15" hidden="false" customHeight="false" outlineLevel="0" collapsed="false">
      <c r="A6659" s="0" t="s">
        <v>6757</v>
      </c>
      <c r="B6659" s="0" t="s">
        <v>123</v>
      </c>
      <c r="C6659" s="0" t="s">
        <v>78</v>
      </c>
      <c r="D6659" s="0" t="s">
        <v>90</v>
      </c>
      <c r="E6659" s="14" t="n">
        <v>45612</v>
      </c>
      <c r="F6659" s="14" t="n">
        <v>45615</v>
      </c>
      <c r="G6659" s="0" t="n">
        <v>217</v>
      </c>
      <c r="H6659" s="0" t="n">
        <v>105</v>
      </c>
      <c r="I6659" s="0" t="n">
        <v>288</v>
      </c>
      <c r="J6659" s="0" t="n">
        <v>1488</v>
      </c>
      <c r="K6659" s="0" t="n">
        <v>1804</v>
      </c>
      <c r="L6659" s="15" t="s">
        <v>97</v>
      </c>
      <c r="M6659" s="0" t="n">
        <v>3</v>
      </c>
      <c r="N6659" s="16" t="n">
        <f aca="false">I6659*K6659</f>
        <v>519552</v>
      </c>
      <c r="O6659" s="16" t="n">
        <f aca="false">I6659*(K6659-J6659)</f>
        <v>91008</v>
      </c>
      <c r="P6659" s="15" t="n">
        <f aca="false">K6659-J6659</f>
        <v>316</v>
      </c>
      <c r="Q6659" s="0" t="str">
        <f aca="false">IF(G6659=0,"Out of stock",IF(G6659&lt;H6659,"Understocked",IF(G6659&gt;Summary!$B$6*H6659,"Overstocked","Healthy")))</f>
        <v>Healthy</v>
      </c>
      <c r="R6659" s="0" t="str">
        <f aca="false">IF(I6659&gt;=Summary!$B$7,"Fast",IF(I6659&lt;Summary!$B$8,"Slow","Medium"))</f>
        <v>Fast</v>
      </c>
      <c r="S6659" s="15" t="n">
        <f aca="false">IF(M6659&gt;Summary!$B$5,1,0)</f>
        <v>0</v>
      </c>
      <c r="T6659" s="16" t="n">
        <f aca="false">IF(Q6659="Overstocked",(G6659-Summary!$B$6*H6659)*J6659,0)</f>
        <v>0</v>
      </c>
    </row>
    <row r="6660" customFormat="false" ht="15" hidden="false" customHeight="false" outlineLevel="0" collapsed="false">
      <c r="A6660" s="0" t="s">
        <v>6758</v>
      </c>
      <c r="B6660" s="0" t="s">
        <v>84</v>
      </c>
      <c r="C6660" s="0" t="s">
        <v>96</v>
      </c>
      <c r="D6660" s="0" t="s">
        <v>86</v>
      </c>
      <c r="E6660" s="14" t="n">
        <v>45581</v>
      </c>
      <c r="F6660" s="14" t="n">
        <v>45591</v>
      </c>
      <c r="G6660" s="0" t="n">
        <v>451</v>
      </c>
      <c r="H6660" s="0" t="n">
        <v>120</v>
      </c>
      <c r="I6660" s="0" t="n">
        <v>41</v>
      </c>
      <c r="J6660" s="0" t="n">
        <v>400</v>
      </c>
      <c r="K6660" s="0" t="n">
        <v>865</v>
      </c>
      <c r="L6660" s="15" t="s">
        <v>97</v>
      </c>
      <c r="M6660" s="0" t="n">
        <v>10</v>
      </c>
      <c r="N6660" s="16" t="n">
        <f aca="false">I6660*K6660</f>
        <v>35465</v>
      </c>
      <c r="O6660" s="16" t="n">
        <f aca="false">I6660*(K6660-J6660)</f>
        <v>19065</v>
      </c>
      <c r="P6660" s="15" t="n">
        <f aca="false">K6660-J6660</f>
        <v>465</v>
      </c>
      <c r="Q6660" s="0" t="str">
        <f aca="false">IF(G6660=0,"Out of stock",IF(G6660&lt;H6660,"Understocked",IF(G6660&gt;Summary!$B$6*H6660,"Overstocked","Healthy")))</f>
        <v>Healthy</v>
      </c>
      <c r="R6660" s="0" t="str">
        <f aca="false">IF(I6660&gt;=Summary!$B$7,"Fast",IF(I6660&lt;Summary!$B$8,"Slow","Medium"))</f>
        <v>Slow</v>
      </c>
      <c r="S6660" s="15" t="n">
        <f aca="false">IF(M6660&gt;Summary!$B$5,1,0)</f>
        <v>1</v>
      </c>
      <c r="T6660" s="16" t="n">
        <f aca="false">IF(Q6660="Overstocked",(G6660-Summary!$B$6*H6660)*J6660,0)</f>
        <v>0</v>
      </c>
    </row>
    <row r="6661" customFormat="false" ht="15" hidden="false" customHeight="false" outlineLevel="0" collapsed="false">
      <c r="A6661" s="0" t="s">
        <v>6759</v>
      </c>
      <c r="B6661" s="0" t="s">
        <v>111</v>
      </c>
      <c r="C6661" s="0" t="s">
        <v>85</v>
      </c>
      <c r="D6661" s="0" t="s">
        <v>86</v>
      </c>
      <c r="E6661" s="14" t="n">
        <v>45328</v>
      </c>
      <c r="F6661" s="14" t="n">
        <v>45334</v>
      </c>
      <c r="G6661" s="0" t="n">
        <v>73</v>
      </c>
      <c r="H6661" s="0" t="n">
        <v>89</v>
      </c>
      <c r="I6661" s="0" t="n">
        <v>18</v>
      </c>
      <c r="J6661" s="0" t="n">
        <v>647</v>
      </c>
      <c r="K6661" s="0" t="n">
        <v>909</v>
      </c>
      <c r="L6661" s="15" t="s">
        <v>97</v>
      </c>
      <c r="M6661" s="0" t="n">
        <v>6</v>
      </c>
      <c r="N6661" s="16" t="n">
        <f aca="false">I6661*K6661</f>
        <v>16362</v>
      </c>
      <c r="O6661" s="16" t="n">
        <f aca="false">I6661*(K6661-J6661)</f>
        <v>4716</v>
      </c>
      <c r="P6661" s="15" t="n">
        <f aca="false">K6661-J6661</f>
        <v>262</v>
      </c>
      <c r="Q6661" s="0" t="str">
        <f aca="false">IF(G6661=0,"Out of stock",IF(G6661&lt;H6661,"Understocked",IF(G6661&gt;Summary!$B$6*H6661,"Overstocked","Healthy")))</f>
        <v>Understocked</v>
      </c>
      <c r="R6661" s="0" t="str">
        <f aca="false">IF(I6661&gt;=Summary!$B$7,"Fast",IF(I6661&lt;Summary!$B$8,"Slow","Medium"))</f>
        <v>Slow</v>
      </c>
      <c r="S6661" s="15" t="n">
        <f aca="false">IF(M6661&gt;Summary!$B$5,1,0)</f>
        <v>0</v>
      </c>
      <c r="T6661" s="16" t="n">
        <f aca="false">IF(Q6661="Overstocked",(G6661-Summary!$B$6*H6661)*J6661,0)</f>
        <v>0</v>
      </c>
    </row>
    <row r="6662" customFormat="false" ht="15" hidden="false" customHeight="false" outlineLevel="0" collapsed="false">
      <c r="A6662" s="0" t="s">
        <v>6760</v>
      </c>
      <c r="B6662" s="0" t="s">
        <v>89</v>
      </c>
      <c r="C6662" s="0" t="s">
        <v>85</v>
      </c>
      <c r="D6662" s="0" t="s">
        <v>102</v>
      </c>
      <c r="E6662" s="14" t="n">
        <v>45518</v>
      </c>
      <c r="F6662" s="14" t="n">
        <v>45519</v>
      </c>
      <c r="G6662" s="0" t="n">
        <v>251</v>
      </c>
      <c r="H6662" s="0" t="n">
        <v>145</v>
      </c>
      <c r="I6662" s="0" t="n">
        <v>193</v>
      </c>
      <c r="J6662" s="0" t="n">
        <v>1666</v>
      </c>
      <c r="K6662" s="0" t="n">
        <v>1718</v>
      </c>
      <c r="L6662" s="15" t="s">
        <v>97</v>
      </c>
      <c r="M6662" s="0" t="n">
        <v>1</v>
      </c>
      <c r="N6662" s="16" t="n">
        <f aca="false">I6662*K6662</f>
        <v>331574</v>
      </c>
      <c r="O6662" s="16" t="n">
        <f aca="false">I6662*(K6662-J6662)</f>
        <v>10036</v>
      </c>
      <c r="P6662" s="15" t="n">
        <f aca="false">K6662-J6662</f>
        <v>52</v>
      </c>
      <c r="Q6662" s="0" t="str">
        <f aca="false">IF(G6662=0,"Out of stock",IF(G6662&lt;H6662,"Understocked",IF(G6662&gt;Summary!$B$6*H6662,"Overstocked","Healthy")))</f>
        <v>Healthy</v>
      </c>
      <c r="R6662" s="0" t="str">
        <f aca="false">IF(I6662&gt;=Summary!$B$7,"Fast",IF(I6662&lt;Summary!$B$8,"Slow","Medium"))</f>
        <v>Medium</v>
      </c>
      <c r="S6662" s="15" t="n">
        <f aca="false">IF(M6662&gt;Summary!$B$5,1,0)</f>
        <v>0</v>
      </c>
      <c r="T6662" s="16" t="n">
        <f aca="false">IF(Q6662="Overstocked",(G6662-Summary!$B$6*H6662)*J6662,0)</f>
        <v>0</v>
      </c>
    </row>
    <row r="6663" customFormat="false" ht="15" hidden="false" customHeight="false" outlineLevel="0" collapsed="false">
      <c r="A6663" s="0" t="s">
        <v>6761</v>
      </c>
      <c r="B6663" s="0" t="s">
        <v>84</v>
      </c>
      <c r="C6663" s="0" t="s">
        <v>104</v>
      </c>
      <c r="D6663" s="0" t="s">
        <v>92</v>
      </c>
      <c r="E6663" s="14" t="n">
        <v>45382</v>
      </c>
      <c r="F6663" s="14" t="n">
        <v>45390</v>
      </c>
      <c r="G6663" s="0" t="n">
        <v>313</v>
      </c>
      <c r="H6663" s="0" t="n">
        <v>133</v>
      </c>
      <c r="I6663" s="0" t="n">
        <v>152</v>
      </c>
      <c r="J6663" s="0" t="n">
        <v>765</v>
      </c>
      <c r="K6663" s="0" t="n">
        <v>970</v>
      </c>
      <c r="L6663" s="15" t="s">
        <v>97</v>
      </c>
      <c r="M6663" s="0" t="n">
        <v>8</v>
      </c>
      <c r="N6663" s="16" t="n">
        <f aca="false">I6663*K6663</f>
        <v>147440</v>
      </c>
      <c r="O6663" s="16" t="n">
        <f aca="false">I6663*(K6663-J6663)</f>
        <v>31160</v>
      </c>
      <c r="P6663" s="15" t="n">
        <f aca="false">K6663-J6663</f>
        <v>205</v>
      </c>
      <c r="Q6663" s="0" t="str">
        <f aca="false">IF(G6663=0,"Out of stock",IF(G6663&lt;H6663,"Understocked",IF(G6663&gt;Summary!$B$6*H6663,"Overstocked","Healthy")))</f>
        <v>Healthy</v>
      </c>
      <c r="R6663" s="0" t="str">
        <f aca="false">IF(I6663&gt;=Summary!$B$7,"Fast",IF(I6663&lt;Summary!$B$8,"Slow","Medium"))</f>
        <v>Medium</v>
      </c>
      <c r="S6663" s="15" t="n">
        <f aca="false">IF(M6663&gt;Summary!$B$5,1,0)</f>
        <v>1</v>
      </c>
      <c r="T6663" s="16" t="n">
        <f aca="false">IF(Q6663="Overstocked",(G6663-Summary!$B$6*H6663)*J6663,0)</f>
        <v>0</v>
      </c>
    </row>
    <row r="6664" customFormat="false" ht="15" hidden="false" customHeight="false" outlineLevel="0" collapsed="false">
      <c r="A6664" s="0" t="s">
        <v>6762</v>
      </c>
      <c r="B6664" s="0" t="s">
        <v>107</v>
      </c>
      <c r="C6664" s="0" t="s">
        <v>96</v>
      </c>
      <c r="D6664" s="0" t="s">
        <v>92</v>
      </c>
      <c r="E6664" s="14" t="n">
        <v>45350</v>
      </c>
      <c r="F6664" s="14" t="n">
        <v>45355</v>
      </c>
      <c r="G6664" s="0" t="n">
        <v>77</v>
      </c>
      <c r="H6664" s="0" t="n">
        <v>127</v>
      </c>
      <c r="I6664" s="0" t="n">
        <v>166</v>
      </c>
      <c r="J6664" s="0" t="n">
        <v>779</v>
      </c>
      <c r="K6664" s="0" t="n">
        <v>981</v>
      </c>
      <c r="L6664" s="15" t="s">
        <v>80</v>
      </c>
      <c r="M6664" s="0" t="n">
        <v>5</v>
      </c>
      <c r="N6664" s="16" t="n">
        <f aca="false">I6664*K6664</f>
        <v>162846</v>
      </c>
      <c r="O6664" s="16" t="n">
        <f aca="false">I6664*(K6664-J6664)</f>
        <v>33532</v>
      </c>
      <c r="P6664" s="15" t="n">
        <f aca="false">K6664-J6664</f>
        <v>202</v>
      </c>
      <c r="Q6664" s="0" t="str">
        <f aca="false">IF(G6664=0,"Out of stock",IF(G6664&lt;H6664,"Understocked",IF(G6664&gt;Summary!$B$6*H6664,"Overstocked","Healthy")))</f>
        <v>Understocked</v>
      </c>
      <c r="R6664" s="0" t="str">
        <f aca="false">IF(I6664&gt;=Summary!$B$7,"Fast",IF(I6664&lt;Summary!$B$8,"Slow","Medium"))</f>
        <v>Medium</v>
      </c>
      <c r="S6664" s="15" t="n">
        <f aca="false">IF(M6664&gt;Summary!$B$5,1,0)</f>
        <v>0</v>
      </c>
      <c r="T6664" s="16" t="n">
        <f aca="false">IF(Q6664="Overstocked",(G6664-Summary!$B$6*H6664)*J6664,0)</f>
        <v>0</v>
      </c>
    </row>
    <row r="6665" customFormat="false" ht="15" hidden="false" customHeight="false" outlineLevel="0" collapsed="false">
      <c r="A6665" s="0" t="s">
        <v>6763</v>
      </c>
      <c r="B6665" s="0" t="s">
        <v>111</v>
      </c>
      <c r="C6665" s="0" t="s">
        <v>104</v>
      </c>
      <c r="D6665" s="0" t="s">
        <v>86</v>
      </c>
      <c r="E6665" s="14" t="n">
        <v>45578</v>
      </c>
      <c r="F6665" s="14" t="n">
        <v>45582</v>
      </c>
      <c r="G6665" s="0" t="n">
        <v>64</v>
      </c>
      <c r="H6665" s="0" t="n">
        <v>137</v>
      </c>
      <c r="I6665" s="0" t="n">
        <v>76</v>
      </c>
      <c r="J6665" s="0" t="n">
        <v>1419</v>
      </c>
      <c r="K6665" s="0" t="n">
        <v>1912</v>
      </c>
      <c r="L6665" s="15" t="s">
        <v>93</v>
      </c>
      <c r="M6665" s="0" t="n">
        <v>4</v>
      </c>
      <c r="N6665" s="16" t="n">
        <f aca="false">I6665*K6665</f>
        <v>145312</v>
      </c>
      <c r="O6665" s="16" t="n">
        <f aca="false">I6665*(K6665-J6665)</f>
        <v>37468</v>
      </c>
      <c r="P6665" s="15" t="n">
        <f aca="false">K6665-J6665</f>
        <v>493</v>
      </c>
      <c r="Q6665" s="0" t="str">
        <f aca="false">IF(G6665=0,"Out of stock",IF(G6665&lt;H6665,"Understocked",IF(G6665&gt;Summary!$B$6*H6665,"Overstocked","Healthy")))</f>
        <v>Understocked</v>
      </c>
      <c r="R6665" s="0" t="str">
        <f aca="false">IF(I6665&gt;=Summary!$B$7,"Fast",IF(I6665&lt;Summary!$B$8,"Slow","Medium"))</f>
        <v>Slow</v>
      </c>
      <c r="S6665" s="15" t="n">
        <f aca="false">IF(M6665&gt;Summary!$B$5,1,0)</f>
        <v>0</v>
      </c>
      <c r="T6665" s="16" t="n">
        <f aca="false">IF(Q6665="Overstocked",(G6665-Summary!$B$6*H6665)*J6665,0)</f>
        <v>0</v>
      </c>
    </row>
    <row r="6666" customFormat="false" ht="15" hidden="false" customHeight="false" outlineLevel="0" collapsed="false">
      <c r="A6666" s="0" t="s">
        <v>6764</v>
      </c>
      <c r="B6666" s="0" t="s">
        <v>95</v>
      </c>
      <c r="C6666" s="0" t="s">
        <v>78</v>
      </c>
      <c r="D6666" s="0" t="s">
        <v>86</v>
      </c>
      <c r="E6666" s="14" t="n">
        <v>45036</v>
      </c>
      <c r="F6666" s="14" t="n">
        <v>45037</v>
      </c>
      <c r="G6666" s="0" t="n">
        <v>254</v>
      </c>
      <c r="H6666" s="0" t="n">
        <v>123</v>
      </c>
      <c r="I6666" s="0" t="n">
        <v>2</v>
      </c>
      <c r="J6666" s="0" t="n">
        <v>1029</v>
      </c>
      <c r="K6666" s="0" t="n">
        <v>1237</v>
      </c>
      <c r="L6666" s="15" t="s">
        <v>82</v>
      </c>
      <c r="M6666" s="0" t="n">
        <v>1</v>
      </c>
      <c r="N6666" s="16" t="n">
        <f aca="false">I6666*K6666</f>
        <v>2474</v>
      </c>
      <c r="O6666" s="16" t="n">
        <f aca="false">I6666*(K6666-J6666)</f>
        <v>416</v>
      </c>
      <c r="P6666" s="15" t="n">
        <f aca="false">K6666-J6666</f>
        <v>208</v>
      </c>
      <c r="Q6666" s="0" t="str">
        <f aca="false">IF(G6666=0,"Out of stock",IF(G6666&lt;H6666,"Understocked",IF(G6666&gt;Summary!$B$6*H6666,"Overstocked","Healthy")))</f>
        <v>Healthy</v>
      </c>
      <c r="R6666" s="0" t="str">
        <f aca="false">IF(I6666&gt;=Summary!$B$7,"Fast",IF(I6666&lt;Summary!$B$8,"Slow","Medium"))</f>
        <v>Slow</v>
      </c>
      <c r="S6666" s="15" t="n">
        <f aca="false">IF(M6666&gt;Summary!$B$5,1,0)</f>
        <v>0</v>
      </c>
      <c r="T6666" s="16" t="n">
        <f aca="false">IF(Q6666="Overstocked",(G6666-Summary!$B$6*H6666)*J6666,0)</f>
        <v>0</v>
      </c>
    </row>
    <row r="6667" customFormat="false" ht="15" hidden="false" customHeight="false" outlineLevel="0" collapsed="false">
      <c r="A6667" s="0" t="s">
        <v>6765</v>
      </c>
      <c r="B6667" s="0" t="s">
        <v>113</v>
      </c>
      <c r="C6667" s="0" t="s">
        <v>78</v>
      </c>
      <c r="D6667" s="0" t="s">
        <v>92</v>
      </c>
      <c r="E6667" s="14" t="n">
        <v>44951</v>
      </c>
      <c r="F6667" s="14" t="n">
        <v>44955</v>
      </c>
      <c r="G6667" s="0" t="n">
        <v>212</v>
      </c>
      <c r="H6667" s="0" t="n">
        <v>74</v>
      </c>
      <c r="I6667" s="0" t="n">
        <v>135</v>
      </c>
      <c r="J6667" s="0" t="n">
        <v>1780</v>
      </c>
      <c r="K6667" s="0" t="n">
        <v>1986</v>
      </c>
      <c r="L6667" s="15" t="s">
        <v>97</v>
      </c>
      <c r="M6667" s="0" t="n">
        <v>4</v>
      </c>
      <c r="N6667" s="16" t="n">
        <f aca="false">I6667*K6667</f>
        <v>268110</v>
      </c>
      <c r="O6667" s="16" t="n">
        <f aca="false">I6667*(K6667-J6667)</f>
        <v>27810</v>
      </c>
      <c r="P6667" s="15" t="n">
        <f aca="false">K6667-J6667</f>
        <v>206</v>
      </c>
      <c r="Q6667" s="0" t="str">
        <f aca="false">IF(G6667=0,"Out of stock",IF(G6667&lt;H6667,"Understocked",IF(G6667&gt;Summary!$B$6*H6667,"Overstocked","Healthy")))</f>
        <v>Healthy</v>
      </c>
      <c r="R6667" s="0" t="str">
        <f aca="false">IF(I6667&gt;=Summary!$B$7,"Fast",IF(I6667&lt;Summary!$B$8,"Slow","Medium"))</f>
        <v>Medium</v>
      </c>
      <c r="S6667" s="15" t="n">
        <f aca="false">IF(M6667&gt;Summary!$B$5,1,0)</f>
        <v>0</v>
      </c>
      <c r="T6667" s="16" t="n">
        <f aca="false">IF(Q6667="Overstocked",(G6667-Summary!$B$6*H6667)*J6667,0)</f>
        <v>0</v>
      </c>
    </row>
    <row r="6668" customFormat="false" ht="15" hidden="false" customHeight="false" outlineLevel="0" collapsed="false">
      <c r="A6668" s="0" t="s">
        <v>6766</v>
      </c>
      <c r="B6668" s="0" t="s">
        <v>107</v>
      </c>
      <c r="C6668" s="0" t="s">
        <v>96</v>
      </c>
      <c r="D6668" s="0" t="s">
        <v>92</v>
      </c>
      <c r="E6668" s="14" t="n">
        <v>45011</v>
      </c>
      <c r="F6668" s="14" t="n">
        <v>45018</v>
      </c>
      <c r="G6668" s="0" t="n">
        <v>65</v>
      </c>
      <c r="H6668" s="0" t="n">
        <v>50</v>
      </c>
      <c r="I6668" s="0" t="n">
        <v>242</v>
      </c>
      <c r="J6668" s="0" t="n">
        <v>924</v>
      </c>
      <c r="K6668" s="0" t="n">
        <v>1084</v>
      </c>
      <c r="L6668" s="15" t="s">
        <v>87</v>
      </c>
      <c r="M6668" s="0" t="n">
        <v>7</v>
      </c>
      <c r="N6668" s="16" t="n">
        <f aca="false">I6668*K6668</f>
        <v>262328</v>
      </c>
      <c r="O6668" s="16" t="n">
        <f aca="false">I6668*(K6668-J6668)</f>
        <v>38720</v>
      </c>
      <c r="P6668" s="15" t="n">
        <f aca="false">K6668-J6668</f>
        <v>160</v>
      </c>
      <c r="Q6668" s="0" t="str">
        <f aca="false">IF(G6668=0,"Out of stock",IF(G6668&lt;H6668,"Understocked",IF(G6668&gt;Summary!$B$6*H6668,"Overstocked","Healthy")))</f>
        <v>Healthy</v>
      </c>
      <c r="R6668" s="0" t="str">
        <f aca="false">IF(I6668&gt;=Summary!$B$7,"Fast",IF(I6668&lt;Summary!$B$8,"Slow","Medium"))</f>
        <v>Fast</v>
      </c>
      <c r="S6668" s="15" t="n">
        <f aca="false">IF(M6668&gt;Summary!$B$5,1,0)</f>
        <v>0</v>
      </c>
      <c r="T6668" s="16" t="n">
        <f aca="false">IF(Q6668="Overstocked",(G6668-Summary!$B$6*H6668)*J6668,0)</f>
        <v>0</v>
      </c>
    </row>
    <row r="6669" customFormat="false" ht="15" hidden="false" customHeight="false" outlineLevel="0" collapsed="false">
      <c r="A6669" s="0" t="s">
        <v>6767</v>
      </c>
      <c r="B6669" s="0" t="s">
        <v>89</v>
      </c>
      <c r="C6669" s="0" t="s">
        <v>104</v>
      </c>
      <c r="D6669" s="0" t="s">
        <v>86</v>
      </c>
      <c r="E6669" s="14" t="n">
        <v>45656</v>
      </c>
      <c r="F6669" s="14" t="n">
        <v>45659</v>
      </c>
      <c r="G6669" s="0" t="n">
        <v>29</v>
      </c>
      <c r="H6669" s="0" t="n">
        <v>68</v>
      </c>
      <c r="I6669" s="0" t="n">
        <v>174</v>
      </c>
      <c r="J6669" s="0" t="n">
        <v>376</v>
      </c>
      <c r="K6669" s="0" t="n">
        <v>621</v>
      </c>
      <c r="L6669" s="15" t="s">
        <v>80</v>
      </c>
      <c r="M6669" s="0" t="n">
        <v>3</v>
      </c>
      <c r="N6669" s="16" t="n">
        <f aca="false">I6669*K6669</f>
        <v>108054</v>
      </c>
      <c r="O6669" s="16" t="n">
        <f aca="false">I6669*(K6669-J6669)</f>
        <v>42630</v>
      </c>
      <c r="P6669" s="15" t="n">
        <f aca="false">K6669-J6669</f>
        <v>245</v>
      </c>
      <c r="Q6669" s="0" t="str">
        <f aca="false">IF(G6669=0,"Out of stock",IF(G6669&lt;H6669,"Understocked",IF(G6669&gt;Summary!$B$6*H6669,"Overstocked","Healthy")))</f>
        <v>Understocked</v>
      </c>
      <c r="R6669" s="0" t="str">
        <f aca="false">IF(I6669&gt;=Summary!$B$7,"Fast",IF(I6669&lt;Summary!$B$8,"Slow","Medium"))</f>
        <v>Medium</v>
      </c>
      <c r="S6669" s="15" t="n">
        <f aca="false">IF(M6669&gt;Summary!$B$5,1,0)</f>
        <v>0</v>
      </c>
      <c r="T6669" s="16" t="n">
        <f aca="false">IF(Q6669="Overstocked",(G6669-Summary!$B$6*H6669)*J6669,0)</f>
        <v>0</v>
      </c>
    </row>
    <row r="6670" customFormat="false" ht="15" hidden="false" customHeight="false" outlineLevel="0" collapsed="false">
      <c r="A6670" s="0" t="s">
        <v>6768</v>
      </c>
      <c r="B6670" s="0" t="s">
        <v>115</v>
      </c>
      <c r="C6670" s="0" t="s">
        <v>78</v>
      </c>
      <c r="D6670" s="0" t="s">
        <v>79</v>
      </c>
      <c r="E6670" s="14" t="n">
        <v>45606</v>
      </c>
      <c r="F6670" s="14" t="n">
        <v>45608</v>
      </c>
      <c r="G6670" s="0" t="n">
        <v>121</v>
      </c>
      <c r="H6670" s="0" t="n">
        <v>63</v>
      </c>
      <c r="I6670" s="0" t="n">
        <v>11</v>
      </c>
      <c r="J6670" s="0" t="n">
        <v>541</v>
      </c>
      <c r="K6670" s="0" t="n">
        <v>636</v>
      </c>
      <c r="L6670" s="15" t="s">
        <v>97</v>
      </c>
      <c r="M6670" s="0" t="n">
        <v>2</v>
      </c>
      <c r="N6670" s="16" t="n">
        <f aca="false">I6670*K6670</f>
        <v>6996</v>
      </c>
      <c r="O6670" s="16" t="n">
        <f aca="false">I6670*(K6670-J6670)</f>
        <v>1045</v>
      </c>
      <c r="P6670" s="15" t="n">
        <f aca="false">K6670-J6670</f>
        <v>95</v>
      </c>
      <c r="Q6670" s="0" t="str">
        <f aca="false">IF(G6670=0,"Out of stock",IF(G6670&lt;H6670,"Understocked",IF(G6670&gt;Summary!$B$6*H6670,"Overstocked","Healthy")))</f>
        <v>Healthy</v>
      </c>
      <c r="R6670" s="0" t="str">
        <f aca="false">IF(I6670&gt;=Summary!$B$7,"Fast",IF(I6670&lt;Summary!$B$8,"Slow","Medium"))</f>
        <v>Slow</v>
      </c>
      <c r="S6670" s="15" t="n">
        <f aca="false">IF(M6670&gt;Summary!$B$5,1,0)</f>
        <v>0</v>
      </c>
      <c r="T6670" s="16" t="n">
        <f aca="false">IF(Q6670="Overstocked",(G6670-Summary!$B$6*H6670)*J6670,0)</f>
        <v>0</v>
      </c>
    </row>
    <row r="6671" customFormat="false" ht="15" hidden="false" customHeight="false" outlineLevel="0" collapsed="false">
      <c r="A6671" s="0" t="s">
        <v>6769</v>
      </c>
      <c r="B6671" s="0" t="s">
        <v>84</v>
      </c>
      <c r="C6671" s="0" t="s">
        <v>85</v>
      </c>
      <c r="D6671" s="0" t="s">
        <v>102</v>
      </c>
      <c r="E6671" s="14" t="n">
        <v>45502</v>
      </c>
      <c r="F6671" s="14" t="n">
        <v>45507</v>
      </c>
      <c r="G6671" s="0" t="n">
        <v>486</v>
      </c>
      <c r="H6671" s="0" t="n">
        <v>114</v>
      </c>
      <c r="I6671" s="0" t="n">
        <v>299</v>
      </c>
      <c r="J6671" s="0" t="n">
        <v>913</v>
      </c>
      <c r="K6671" s="0" t="n">
        <v>1103</v>
      </c>
      <c r="L6671" s="15" t="s">
        <v>87</v>
      </c>
      <c r="M6671" s="0" t="n">
        <v>5</v>
      </c>
      <c r="N6671" s="16" t="n">
        <f aca="false">I6671*K6671</f>
        <v>329797</v>
      </c>
      <c r="O6671" s="16" t="n">
        <f aca="false">I6671*(K6671-J6671)</f>
        <v>56810</v>
      </c>
      <c r="P6671" s="15" t="n">
        <f aca="false">K6671-J6671</f>
        <v>190</v>
      </c>
      <c r="Q6671" s="0" t="str">
        <f aca="false">IF(G6671=0,"Out of stock",IF(G6671&lt;H6671,"Understocked",IF(G6671&gt;Summary!$B$6*H6671,"Overstocked","Healthy")))</f>
        <v>Overstocked</v>
      </c>
      <c r="R6671" s="0" t="str">
        <f aca="false">IF(I6671&gt;=Summary!$B$7,"Fast",IF(I6671&lt;Summary!$B$8,"Slow","Medium"))</f>
        <v>Fast</v>
      </c>
      <c r="S6671" s="15" t="n">
        <f aca="false">IF(M6671&gt;Summary!$B$5,1,0)</f>
        <v>0</v>
      </c>
      <c r="T6671" s="16" t="n">
        <f aca="false">IF(Q6671="Overstocked",(G6671-Summary!$B$6*H6671)*J6671,0)</f>
        <v>27390</v>
      </c>
    </row>
    <row r="6672" customFormat="false" ht="15" hidden="false" customHeight="false" outlineLevel="0" collapsed="false">
      <c r="A6672" s="0" t="s">
        <v>6770</v>
      </c>
      <c r="B6672" s="0" t="s">
        <v>111</v>
      </c>
      <c r="C6672" s="0" t="s">
        <v>85</v>
      </c>
      <c r="D6672" s="0" t="s">
        <v>92</v>
      </c>
      <c r="E6672" s="14" t="n">
        <v>45025</v>
      </c>
      <c r="F6672" s="14" t="n">
        <v>45029</v>
      </c>
      <c r="G6672" s="0" t="n">
        <v>343</v>
      </c>
      <c r="H6672" s="0" t="n">
        <v>105</v>
      </c>
      <c r="I6672" s="0" t="n">
        <v>228</v>
      </c>
      <c r="J6672" s="0" t="n">
        <v>1100</v>
      </c>
      <c r="K6672" s="0" t="n">
        <v>1384</v>
      </c>
      <c r="L6672" s="15" t="s">
        <v>82</v>
      </c>
      <c r="M6672" s="0" t="n">
        <v>4</v>
      </c>
      <c r="N6672" s="16" t="n">
        <f aca="false">I6672*K6672</f>
        <v>315552</v>
      </c>
      <c r="O6672" s="16" t="n">
        <f aca="false">I6672*(K6672-J6672)</f>
        <v>64752</v>
      </c>
      <c r="P6672" s="15" t="n">
        <f aca="false">K6672-J6672</f>
        <v>284</v>
      </c>
      <c r="Q6672" s="0" t="str">
        <f aca="false">IF(G6672=0,"Out of stock",IF(G6672&lt;H6672,"Understocked",IF(G6672&gt;Summary!$B$6*H6672,"Overstocked","Healthy")))</f>
        <v>Healthy</v>
      </c>
      <c r="R6672" s="0" t="str">
        <f aca="false">IF(I6672&gt;=Summary!$B$7,"Fast",IF(I6672&lt;Summary!$B$8,"Slow","Medium"))</f>
        <v>Fast</v>
      </c>
      <c r="S6672" s="15" t="n">
        <f aca="false">IF(M6672&gt;Summary!$B$5,1,0)</f>
        <v>0</v>
      </c>
      <c r="T6672" s="16" t="n">
        <f aca="false">IF(Q6672="Overstocked",(G6672-Summary!$B$6*H6672)*J6672,0)</f>
        <v>0</v>
      </c>
    </row>
    <row r="6673" customFormat="false" ht="15" hidden="false" customHeight="false" outlineLevel="0" collapsed="false">
      <c r="A6673" s="0" t="s">
        <v>6771</v>
      </c>
      <c r="B6673" s="0" t="s">
        <v>113</v>
      </c>
      <c r="C6673" s="0" t="s">
        <v>78</v>
      </c>
      <c r="D6673" s="0" t="s">
        <v>79</v>
      </c>
      <c r="E6673" s="14" t="n">
        <v>45040</v>
      </c>
      <c r="F6673" s="14" t="n">
        <v>45049</v>
      </c>
      <c r="G6673" s="0" t="n">
        <v>324</v>
      </c>
      <c r="H6673" s="0" t="n">
        <v>102</v>
      </c>
      <c r="I6673" s="0" t="n">
        <v>59</v>
      </c>
      <c r="J6673" s="0" t="n">
        <v>589</v>
      </c>
      <c r="K6673" s="0" t="n">
        <v>957</v>
      </c>
      <c r="L6673" s="15" t="s">
        <v>93</v>
      </c>
      <c r="M6673" s="0" t="n">
        <v>9</v>
      </c>
      <c r="N6673" s="16" t="n">
        <f aca="false">I6673*K6673</f>
        <v>56463</v>
      </c>
      <c r="O6673" s="16" t="n">
        <f aca="false">I6673*(K6673-J6673)</f>
        <v>21712</v>
      </c>
      <c r="P6673" s="15" t="n">
        <f aca="false">K6673-J6673</f>
        <v>368</v>
      </c>
      <c r="Q6673" s="0" t="str">
        <f aca="false">IF(G6673=0,"Out of stock",IF(G6673&lt;H6673,"Understocked",IF(G6673&gt;Summary!$B$6*H6673,"Overstocked","Healthy")))</f>
        <v>Healthy</v>
      </c>
      <c r="R6673" s="0" t="str">
        <f aca="false">IF(I6673&gt;=Summary!$B$7,"Fast",IF(I6673&lt;Summary!$B$8,"Slow","Medium"))</f>
        <v>Slow</v>
      </c>
      <c r="S6673" s="15" t="n">
        <f aca="false">IF(M6673&gt;Summary!$B$5,1,0)</f>
        <v>1</v>
      </c>
      <c r="T6673" s="16" t="n">
        <f aca="false">IF(Q6673="Overstocked",(G6673-Summary!$B$6*H6673)*J6673,0)</f>
        <v>0</v>
      </c>
    </row>
    <row r="6674" customFormat="false" ht="15" hidden="false" customHeight="false" outlineLevel="0" collapsed="false">
      <c r="A6674" s="0" t="s">
        <v>6772</v>
      </c>
      <c r="B6674" s="0" t="s">
        <v>107</v>
      </c>
      <c r="C6674" s="0" t="s">
        <v>85</v>
      </c>
      <c r="D6674" s="0" t="s">
        <v>90</v>
      </c>
      <c r="E6674" s="14" t="n">
        <v>45418</v>
      </c>
      <c r="F6674" s="14" t="n">
        <v>45426</v>
      </c>
      <c r="G6674" s="0" t="n">
        <v>26</v>
      </c>
      <c r="H6674" s="0" t="n">
        <v>112</v>
      </c>
      <c r="I6674" s="0" t="n">
        <v>70</v>
      </c>
      <c r="J6674" s="0" t="n">
        <v>523</v>
      </c>
      <c r="K6674" s="0" t="n">
        <v>573</v>
      </c>
      <c r="L6674" s="15" t="s">
        <v>97</v>
      </c>
      <c r="M6674" s="0" t="n">
        <v>8</v>
      </c>
      <c r="N6674" s="16" t="n">
        <f aca="false">I6674*K6674</f>
        <v>40110</v>
      </c>
      <c r="O6674" s="16" t="n">
        <f aca="false">I6674*(K6674-J6674)</f>
        <v>3500</v>
      </c>
      <c r="P6674" s="15" t="n">
        <f aca="false">K6674-J6674</f>
        <v>50</v>
      </c>
      <c r="Q6674" s="0" t="str">
        <f aca="false">IF(G6674=0,"Out of stock",IF(G6674&lt;H6674,"Understocked",IF(G6674&gt;Summary!$B$6*H6674,"Overstocked","Healthy")))</f>
        <v>Understocked</v>
      </c>
      <c r="R6674" s="0" t="str">
        <f aca="false">IF(I6674&gt;=Summary!$B$7,"Fast",IF(I6674&lt;Summary!$B$8,"Slow","Medium"))</f>
        <v>Slow</v>
      </c>
      <c r="S6674" s="15" t="n">
        <f aca="false">IF(M6674&gt;Summary!$B$5,1,0)</f>
        <v>1</v>
      </c>
      <c r="T6674" s="16" t="n">
        <f aca="false">IF(Q6674="Overstocked",(G6674-Summary!$B$6*H6674)*J6674,0)</f>
        <v>0</v>
      </c>
    </row>
    <row r="6675" customFormat="false" ht="15" hidden="false" customHeight="false" outlineLevel="0" collapsed="false">
      <c r="A6675" s="0" t="s">
        <v>6773</v>
      </c>
      <c r="B6675" s="0" t="s">
        <v>107</v>
      </c>
      <c r="C6675" s="0" t="s">
        <v>78</v>
      </c>
      <c r="D6675" s="0" t="s">
        <v>86</v>
      </c>
      <c r="E6675" s="14" t="n">
        <v>45291</v>
      </c>
      <c r="F6675" s="14" t="n">
        <v>45294</v>
      </c>
      <c r="G6675" s="0" t="n">
        <v>350</v>
      </c>
      <c r="H6675" s="0" t="n">
        <v>101</v>
      </c>
      <c r="I6675" s="0" t="n">
        <v>35</v>
      </c>
      <c r="J6675" s="0" t="n">
        <v>1454</v>
      </c>
      <c r="K6675" s="0" t="n">
        <v>1840</v>
      </c>
      <c r="L6675" s="15" t="s">
        <v>87</v>
      </c>
      <c r="M6675" s="0" t="n">
        <v>3</v>
      </c>
      <c r="N6675" s="16" t="n">
        <f aca="false">I6675*K6675</f>
        <v>64400</v>
      </c>
      <c r="O6675" s="16" t="n">
        <f aca="false">I6675*(K6675-J6675)</f>
        <v>13510</v>
      </c>
      <c r="P6675" s="15" t="n">
        <f aca="false">K6675-J6675</f>
        <v>386</v>
      </c>
      <c r="Q6675" s="0" t="str">
        <f aca="false">IF(G6675=0,"Out of stock",IF(G6675&lt;H6675,"Understocked",IF(G6675&gt;Summary!$B$6*H6675,"Overstocked","Healthy")))</f>
        <v>Healthy</v>
      </c>
      <c r="R6675" s="0" t="str">
        <f aca="false">IF(I6675&gt;=Summary!$B$7,"Fast",IF(I6675&lt;Summary!$B$8,"Slow","Medium"))</f>
        <v>Slow</v>
      </c>
      <c r="S6675" s="15" t="n">
        <f aca="false">IF(M6675&gt;Summary!$B$5,1,0)</f>
        <v>0</v>
      </c>
      <c r="T6675" s="16" t="n">
        <f aca="false">IF(Q6675="Overstocked",(G6675-Summary!$B$6*H6675)*J6675,0)</f>
        <v>0</v>
      </c>
    </row>
    <row r="6676" customFormat="false" ht="15" hidden="false" customHeight="false" outlineLevel="0" collapsed="false">
      <c r="A6676" s="0" t="s">
        <v>6774</v>
      </c>
      <c r="B6676" s="0" t="s">
        <v>123</v>
      </c>
      <c r="C6676" s="0" t="s">
        <v>85</v>
      </c>
      <c r="D6676" s="0" t="s">
        <v>86</v>
      </c>
      <c r="E6676" s="14" t="n">
        <v>45228</v>
      </c>
      <c r="F6676" s="14" t="n">
        <v>45235</v>
      </c>
      <c r="G6676" s="0" t="n">
        <v>143</v>
      </c>
      <c r="H6676" s="0" t="n">
        <v>71</v>
      </c>
      <c r="I6676" s="0" t="n">
        <v>201</v>
      </c>
      <c r="J6676" s="0" t="n">
        <v>1647</v>
      </c>
      <c r="K6676" s="0" t="n">
        <v>1752</v>
      </c>
      <c r="L6676" s="15" t="s">
        <v>80</v>
      </c>
      <c r="M6676" s="0" t="n">
        <v>7</v>
      </c>
      <c r="N6676" s="16" t="n">
        <f aca="false">I6676*K6676</f>
        <v>352152</v>
      </c>
      <c r="O6676" s="16" t="n">
        <f aca="false">I6676*(K6676-J6676)</f>
        <v>21105</v>
      </c>
      <c r="P6676" s="15" t="n">
        <f aca="false">K6676-J6676</f>
        <v>105</v>
      </c>
      <c r="Q6676" s="0" t="str">
        <f aca="false">IF(G6676=0,"Out of stock",IF(G6676&lt;H6676,"Understocked",IF(G6676&gt;Summary!$B$6*H6676,"Overstocked","Healthy")))</f>
        <v>Healthy</v>
      </c>
      <c r="R6676" s="0" t="str">
        <f aca="false">IF(I6676&gt;=Summary!$B$7,"Fast",IF(I6676&lt;Summary!$B$8,"Slow","Medium"))</f>
        <v>Fast</v>
      </c>
      <c r="S6676" s="15" t="n">
        <f aca="false">IF(M6676&gt;Summary!$B$5,1,0)</f>
        <v>0</v>
      </c>
      <c r="T6676" s="16" t="n">
        <f aca="false">IF(Q6676="Overstocked",(G6676-Summary!$B$6*H6676)*J6676,0)</f>
        <v>0</v>
      </c>
    </row>
    <row r="6677" customFormat="false" ht="15" hidden="false" customHeight="false" outlineLevel="0" collapsed="false">
      <c r="A6677" s="0" t="s">
        <v>6775</v>
      </c>
      <c r="B6677" s="0" t="s">
        <v>89</v>
      </c>
      <c r="C6677" s="0" t="s">
        <v>78</v>
      </c>
      <c r="D6677" s="0" t="s">
        <v>86</v>
      </c>
      <c r="E6677" s="14" t="n">
        <v>45322</v>
      </c>
      <c r="F6677" s="14" t="n">
        <v>45327</v>
      </c>
      <c r="G6677" s="0" t="n">
        <v>254</v>
      </c>
      <c r="H6677" s="0" t="n">
        <v>76</v>
      </c>
      <c r="I6677" s="0" t="n">
        <v>96</v>
      </c>
      <c r="J6677" s="0" t="n">
        <v>1612</v>
      </c>
      <c r="K6677" s="0" t="n">
        <v>1702</v>
      </c>
      <c r="L6677" s="15" t="s">
        <v>82</v>
      </c>
      <c r="M6677" s="0" t="n">
        <v>5</v>
      </c>
      <c r="N6677" s="16" t="n">
        <f aca="false">I6677*K6677</f>
        <v>163392</v>
      </c>
      <c r="O6677" s="16" t="n">
        <f aca="false">I6677*(K6677-J6677)</f>
        <v>8640</v>
      </c>
      <c r="P6677" s="15" t="n">
        <f aca="false">K6677-J6677</f>
        <v>90</v>
      </c>
      <c r="Q6677" s="0" t="str">
        <f aca="false">IF(G6677=0,"Out of stock",IF(G6677&lt;H6677,"Understocked",IF(G6677&gt;Summary!$B$6*H6677,"Overstocked","Healthy")))</f>
        <v>Healthy</v>
      </c>
      <c r="R6677" s="0" t="str">
        <f aca="false">IF(I6677&gt;=Summary!$B$7,"Fast",IF(I6677&lt;Summary!$B$8,"Slow","Medium"))</f>
        <v>Slow</v>
      </c>
      <c r="S6677" s="15" t="n">
        <f aca="false">IF(M6677&gt;Summary!$B$5,1,0)</f>
        <v>0</v>
      </c>
      <c r="T6677" s="16" t="n">
        <f aca="false">IF(Q6677="Overstocked",(G6677-Summary!$B$6*H6677)*J6677,0)</f>
        <v>0</v>
      </c>
    </row>
    <row r="6678" customFormat="false" ht="15" hidden="false" customHeight="false" outlineLevel="0" collapsed="false">
      <c r="A6678" s="0" t="s">
        <v>6776</v>
      </c>
      <c r="B6678" s="0" t="s">
        <v>89</v>
      </c>
      <c r="C6678" s="0" t="s">
        <v>96</v>
      </c>
      <c r="D6678" s="0" t="s">
        <v>79</v>
      </c>
      <c r="E6678" s="14" t="n">
        <v>45069</v>
      </c>
      <c r="F6678" s="14" t="n">
        <v>45077</v>
      </c>
      <c r="G6678" s="0" t="n">
        <v>83</v>
      </c>
      <c r="H6678" s="0" t="n">
        <v>108</v>
      </c>
      <c r="I6678" s="0" t="n">
        <v>130</v>
      </c>
      <c r="J6678" s="0" t="n">
        <v>1818</v>
      </c>
      <c r="K6678" s="0" t="n">
        <v>2190</v>
      </c>
      <c r="L6678" s="15" t="s">
        <v>82</v>
      </c>
      <c r="M6678" s="0" t="n">
        <v>8</v>
      </c>
      <c r="N6678" s="16" t="n">
        <f aca="false">I6678*K6678</f>
        <v>284700</v>
      </c>
      <c r="O6678" s="16" t="n">
        <f aca="false">I6678*(K6678-J6678)</f>
        <v>48360</v>
      </c>
      <c r="P6678" s="15" t="n">
        <f aca="false">K6678-J6678</f>
        <v>372</v>
      </c>
      <c r="Q6678" s="0" t="str">
        <f aca="false">IF(G6678=0,"Out of stock",IF(G6678&lt;H6678,"Understocked",IF(G6678&gt;Summary!$B$6*H6678,"Overstocked","Healthy")))</f>
        <v>Understocked</v>
      </c>
      <c r="R6678" s="0" t="str">
        <f aca="false">IF(I6678&gt;=Summary!$B$7,"Fast",IF(I6678&lt;Summary!$B$8,"Slow","Medium"))</f>
        <v>Medium</v>
      </c>
      <c r="S6678" s="15" t="n">
        <f aca="false">IF(M6678&gt;Summary!$B$5,1,0)</f>
        <v>1</v>
      </c>
      <c r="T6678" s="16" t="n">
        <f aca="false">IF(Q6678="Overstocked",(G6678-Summary!$B$6*H6678)*J6678,0)</f>
        <v>0</v>
      </c>
    </row>
    <row r="6679" customFormat="false" ht="15" hidden="false" customHeight="false" outlineLevel="0" collapsed="false">
      <c r="A6679" s="0" t="s">
        <v>6777</v>
      </c>
      <c r="B6679" s="0" t="s">
        <v>95</v>
      </c>
      <c r="C6679" s="0" t="s">
        <v>104</v>
      </c>
      <c r="D6679" s="0" t="s">
        <v>79</v>
      </c>
      <c r="E6679" s="14" t="n">
        <v>45343</v>
      </c>
      <c r="F6679" s="14" t="n">
        <v>45348</v>
      </c>
      <c r="G6679" s="0" t="n">
        <v>364</v>
      </c>
      <c r="H6679" s="0" t="n">
        <v>96</v>
      </c>
      <c r="I6679" s="0" t="n">
        <v>70</v>
      </c>
      <c r="J6679" s="0" t="n">
        <v>1545</v>
      </c>
      <c r="K6679" s="0" t="n">
        <v>1986</v>
      </c>
      <c r="L6679" s="15" t="s">
        <v>87</v>
      </c>
      <c r="M6679" s="0" t="n">
        <v>5</v>
      </c>
      <c r="N6679" s="16" t="n">
        <f aca="false">I6679*K6679</f>
        <v>139020</v>
      </c>
      <c r="O6679" s="16" t="n">
        <f aca="false">I6679*(K6679-J6679)</f>
        <v>30870</v>
      </c>
      <c r="P6679" s="15" t="n">
        <f aca="false">K6679-J6679</f>
        <v>441</v>
      </c>
      <c r="Q6679" s="0" t="str">
        <f aca="false">IF(G6679=0,"Out of stock",IF(G6679&lt;H6679,"Understocked",IF(G6679&gt;Summary!$B$6*H6679,"Overstocked","Healthy")))</f>
        <v>Healthy</v>
      </c>
      <c r="R6679" s="0" t="str">
        <f aca="false">IF(I6679&gt;=Summary!$B$7,"Fast",IF(I6679&lt;Summary!$B$8,"Slow","Medium"))</f>
        <v>Slow</v>
      </c>
      <c r="S6679" s="15" t="n">
        <f aca="false">IF(M6679&gt;Summary!$B$5,1,0)</f>
        <v>0</v>
      </c>
      <c r="T6679" s="16" t="n">
        <f aca="false">IF(Q6679="Overstocked",(G6679-Summary!$B$6*H6679)*J6679,0)</f>
        <v>0</v>
      </c>
    </row>
    <row r="6680" customFormat="false" ht="15" hidden="false" customHeight="false" outlineLevel="0" collapsed="false">
      <c r="A6680" s="0" t="s">
        <v>6778</v>
      </c>
      <c r="B6680" s="0" t="s">
        <v>111</v>
      </c>
      <c r="C6680" s="0" t="s">
        <v>78</v>
      </c>
      <c r="D6680" s="0" t="s">
        <v>102</v>
      </c>
      <c r="E6680" s="14" t="n">
        <v>45444</v>
      </c>
      <c r="F6680" s="14" t="n">
        <v>45450</v>
      </c>
      <c r="G6680" s="0" t="n">
        <v>461</v>
      </c>
      <c r="H6680" s="0" t="n">
        <v>57</v>
      </c>
      <c r="I6680" s="0" t="n">
        <v>169</v>
      </c>
      <c r="J6680" s="0" t="n">
        <v>1838</v>
      </c>
      <c r="K6680" s="0" t="n">
        <v>2099</v>
      </c>
      <c r="L6680" s="15" t="s">
        <v>97</v>
      </c>
      <c r="M6680" s="0" t="n">
        <v>6</v>
      </c>
      <c r="N6680" s="16" t="n">
        <f aca="false">I6680*K6680</f>
        <v>354731</v>
      </c>
      <c r="O6680" s="16" t="n">
        <f aca="false">I6680*(K6680-J6680)</f>
        <v>44109</v>
      </c>
      <c r="P6680" s="15" t="n">
        <f aca="false">K6680-J6680</f>
        <v>261</v>
      </c>
      <c r="Q6680" s="0" t="str">
        <f aca="false">IF(G6680=0,"Out of stock",IF(G6680&lt;H6680,"Understocked",IF(G6680&gt;Summary!$B$6*H6680,"Overstocked","Healthy")))</f>
        <v>Overstocked</v>
      </c>
      <c r="R6680" s="0" t="str">
        <f aca="false">IF(I6680&gt;=Summary!$B$7,"Fast",IF(I6680&lt;Summary!$B$8,"Slow","Medium"))</f>
        <v>Medium</v>
      </c>
      <c r="S6680" s="15" t="n">
        <f aca="false">IF(M6680&gt;Summary!$B$5,1,0)</f>
        <v>0</v>
      </c>
      <c r="T6680" s="16" t="n">
        <f aca="false">IF(Q6680="Overstocked",(G6680-Summary!$B$6*H6680)*J6680,0)</f>
        <v>428254</v>
      </c>
    </row>
    <row r="6681" customFormat="false" ht="15" hidden="false" customHeight="false" outlineLevel="0" collapsed="false">
      <c r="A6681" s="0" t="s">
        <v>6779</v>
      </c>
      <c r="B6681" s="0" t="s">
        <v>101</v>
      </c>
      <c r="C6681" s="0" t="s">
        <v>104</v>
      </c>
      <c r="D6681" s="0" t="s">
        <v>79</v>
      </c>
      <c r="E6681" s="14" t="n">
        <v>45170</v>
      </c>
      <c r="F6681" s="14" t="n">
        <v>45180</v>
      </c>
      <c r="G6681" s="0" t="n">
        <v>459</v>
      </c>
      <c r="H6681" s="0" t="n">
        <v>78</v>
      </c>
      <c r="I6681" s="0" t="n">
        <v>144</v>
      </c>
      <c r="J6681" s="0" t="n">
        <v>1928</v>
      </c>
      <c r="K6681" s="0" t="n">
        <v>2137</v>
      </c>
      <c r="L6681" s="15" t="s">
        <v>82</v>
      </c>
      <c r="M6681" s="0" t="n">
        <v>10</v>
      </c>
      <c r="N6681" s="16" t="n">
        <f aca="false">I6681*K6681</f>
        <v>307728</v>
      </c>
      <c r="O6681" s="16" t="n">
        <f aca="false">I6681*(K6681-J6681)</f>
        <v>30096</v>
      </c>
      <c r="P6681" s="15" t="n">
        <f aca="false">K6681-J6681</f>
        <v>209</v>
      </c>
      <c r="Q6681" s="0" t="str">
        <f aca="false">IF(G6681=0,"Out of stock",IF(G6681&lt;H6681,"Understocked",IF(G6681&gt;Summary!$B$6*H6681,"Overstocked","Healthy")))</f>
        <v>Overstocked</v>
      </c>
      <c r="R6681" s="0" t="str">
        <f aca="false">IF(I6681&gt;=Summary!$B$7,"Fast",IF(I6681&lt;Summary!$B$8,"Slow","Medium"))</f>
        <v>Medium</v>
      </c>
      <c r="S6681" s="15" t="n">
        <f aca="false">IF(M6681&gt;Summary!$B$5,1,0)</f>
        <v>1</v>
      </c>
      <c r="T6681" s="16" t="n">
        <f aca="false">IF(Q6681="Overstocked",(G6681-Summary!$B$6*H6681)*J6681,0)</f>
        <v>283416</v>
      </c>
    </row>
    <row r="6682" customFormat="false" ht="15" hidden="false" customHeight="false" outlineLevel="0" collapsed="false">
      <c r="A6682" s="0" t="s">
        <v>6780</v>
      </c>
      <c r="B6682" s="0" t="s">
        <v>115</v>
      </c>
      <c r="C6682" s="0" t="s">
        <v>104</v>
      </c>
      <c r="D6682" s="0" t="s">
        <v>79</v>
      </c>
      <c r="E6682" s="14" t="n">
        <v>45053</v>
      </c>
      <c r="F6682" s="14" t="n">
        <v>45054</v>
      </c>
      <c r="G6682" s="0" t="n">
        <v>158</v>
      </c>
      <c r="H6682" s="0" t="n">
        <v>114</v>
      </c>
      <c r="I6682" s="0" t="n">
        <v>92</v>
      </c>
      <c r="J6682" s="0" t="n">
        <v>1176</v>
      </c>
      <c r="K6682" s="0" t="n">
        <v>1358</v>
      </c>
      <c r="L6682" s="15" t="s">
        <v>97</v>
      </c>
      <c r="M6682" s="0" t="n">
        <v>1</v>
      </c>
      <c r="N6682" s="16" t="n">
        <f aca="false">I6682*K6682</f>
        <v>124936</v>
      </c>
      <c r="O6682" s="16" t="n">
        <f aca="false">I6682*(K6682-J6682)</f>
        <v>16744</v>
      </c>
      <c r="P6682" s="15" t="n">
        <f aca="false">K6682-J6682</f>
        <v>182</v>
      </c>
      <c r="Q6682" s="0" t="str">
        <f aca="false">IF(G6682=0,"Out of stock",IF(G6682&lt;H6682,"Understocked",IF(G6682&gt;Summary!$B$6*H6682,"Overstocked","Healthy")))</f>
        <v>Healthy</v>
      </c>
      <c r="R6682" s="0" t="str">
        <f aca="false">IF(I6682&gt;=Summary!$B$7,"Fast",IF(I6682&lt;Summary!$B$8,"Slow","Medium"))</f>
        <v>Slow</v>
      </c>
      <c r="S6682" s="15" t="n">
        <f aca="false">IF(M6682&gt;Summary!$B$5,1,0)</f>
        <v>0</v>
      </c>
      <c r="T6682" s="16" t="n">
        <f aca="false">IF(Q6682="Overstocked",(G6682-Summary!$B$6*H6682)*J6682,0)</f>
        <v>0</v>
      </c>
    </row>
    <row r="6683" customFormat="false" ht="15" hidden="false" customHeight="false" outlineLevel="0" collapsed="false">
      <c r="A6683" s="0" t="s">
        <v>6781</v>
      </c>
      <c r="B6683" s="0" t="s">
        <v>101</v>
      </c>
      <c r="C6683" s="0" t="s">
        <v>96</v>
      </c>
      <c r="D6683" s="0" t="s">
        <v>90</v>
      </c>
      <c r="E6683" s="14" t="n">
        <v>45630</v>
      </c>
      <c r="F6683" s="14" t="n">
        <v>45640</v>
      </c>
      <c r="G6683" s="0" t="n">
        <v>205</v>
      </c>
      <c r="H6683" s="0" t="n">
        <v>132</v>
      </c>
      <c r="I6683" s="0" t="n">
        <v>205</v>
      </c>
      <c r="J6683" s="0" t="n">
        <v>1259</v>
      </c>
      <c r="K6683" s="0" t="n">
        <v>1683</v>
      </c>
      <c r="L6683" s="15" t="s">
        <v>87</v>
      </c>
      <c r="M6683" s="0" t="n">
        <v>10</v>
      </c>
      <c r="N6683" s="16" t="n">
        <f aca="false">I6683*K6683</f>
        <v>345015</v>
      </c>
      <c r="O6683" s="16" t="n">
        <f aca="false">I6683*(K6683-J6683)</f>
        <v>86920</v>
      </c>
      <c r="P6683" s="15" t="n">
        <f aca="false">K6683-J6683</f>
        <v>424</v>
      </c>
      <c r="Q6683" s="0" t="str">
        <f aca="false">IF(G6683=0,"Out of stock",IF(G6683&lt;H6683,"Understocked",IF(G6683&gt;Summary!$B$6*H6683,"Overstocked","Healthy")))</f>
        <v>Healthy</v>
      </c>
      <c r="R6683" s="0" t="str">
        <f aca="false">IF(I6683&gt;=Summary!$B$7,"Fast",IF(I6683&lt;Summary!$B$8,"Slow","Medium"))</f>
        <v>Fast</v>
      </c>
      <c r="S6683" s="15" t="n">
        <f aca="false">IF(M6683&gt;Summary!$B$5,1,0)</f>
        <v>1</v>
      </c>
      <c r="T6683" s="16" t="n">
        <f aca="false">IF(Q6683="Overstocked",(G6683-Summary!$B$6*H6683)*J6683,0)</f>
        <v>0</v>
      </c>
    </row>
    <row r="6684" customFormat="false" ht="15" hidden="false" customHeight="false" outlineLevel="0" collapsed="false">
      <c r="A6684" s="0" t="s">
        <v>6782</v>
      </c>
      <c r="B6684" s="0" t="s">
        <v>95</v>
      </c>
      <c r="C6684" s="0" t="s">
        <v>85</v>
      </c>
      <c r="D6684" s="0" t="s">
        <v>79</v>
      </c>
      <c r="E6684" s="14" t="n">
        <v>45517</v>
      </c>
      <c r="F6684" s="14" t="n">
        <v>45527</v>
      </c>
      <c r="G6684" s="0" t="n">
        <v>232</v>
      </c>
      <c r="H6684" s="0" t="n">
        <v>133</v>
      </c>
      <c r="I6684" s="0" t="n">
        <v>55</v>
      </c>
      <c r="J6684" s="0" t="n">
        <v>926</v>
      </c>
      <c r="K6684" s="0" t="n">
        <v>1072</v>
      </c>
      <c r="L6684" s="15" t="s">
        <v>80</v>
      </c>
      <c r="M6684" s="0" t="n">
        <v>10</v>
      </c>
      <c r="N6684" s="16" t="n">
        <f aca="false">I6684*K6684</f>
        <v>58960</v>
      </c>
      <c r="O6684" s="16" t="n">
        <f aca="false">I6684*(K6684-J6684)</f>
        <v>8030</v>
      </c>
      <c r="P6684" s="15" t="n">
        <f aca="false">K6684-J6684</f>
        <v>146</v>
      </c>
      <c r="Q6684" s="0" t="str">
        <f aca="false">IF(G6684=0,"Out of stock",IF(G6684&lt;H6684,"Understocked",IF(G6684&gt;Summary!$B$6*H6684,"Overstocked","Healthy")))</f>
        <v>Healthy</v>
      </c>
      <c r="R6684" s="0" t="str">
        <f aca="false">IF(I6684&gt;=Summary!$B$7,"Fast",IF(I6684&lt;Summary!$B$8,"Slow","Medium"))</f>
        <v>Slow</v>
      </c>
      <c r="S6684" s="15" t="n">
        <f aca="false">IF(M6684&gt;Summary!$B$5,1,0)</f>
        <v>1</v>
      </c>
      <c r="T6684" s="16" t="n">
        <f aca="false">IF(Q6684="Overstocked",(G6684-Summary!$B$6*H6684)*J6684,0)</f>
        <v>0</v>
      </c>
    </row>
    <row r="6685" customFormat="false" ht="15" hidden="false" customHeight="false" outlineLevel="0" collapsed="false">
      <c r="A6685" s="0" t="s">
        <v>6783</v>
      </c>
      <c r="B6685" s="0" t="s">
        <v>111</v>
      </c>
      <c r="C6685" s="0" t="s">
        <v>96</v>
      </c>
      <c r="D6685" s="0" t="s">
        <v>86</v>
      </c>
      <c r="E6685" s="14" t="n">
        <v>45259</v>
      </c>
      <c r="F6685" s="14" t="n">
        <v>45262</v>
      </c>
      <c r="G6685" s="0" t="n">
        <v>207</v>
      </c>
      <c r="H6685" s="0" t="n">
        <v>122</v>
      </c>
      <c r="I6685" s="0" t="n">
        <v>61</v>
      </c>
      <c r="J6685" s="0" t="n">
        <v>1584</v>
      </c>
      <c r="K6685" s="0" t="n">
        <v>1845</v>
      </c>
      <c r="L6685" s="15" t="s">
        <v>93</v>
      </c>
      <c r="M6685" s="0" t="n">
        <v>3</v>
      </c>
      <c r="N6685" s="16" t="n">
        <f aca="false">I6685*K6685</f>
        <v>112545</v>
      </c>
      <c r="O6685" s="16" t="n">
        <f aca="false">I6685*(K6685-J6685)</f>
        <v>15921</v>
      </c>
      <c r="P6685" s="15" t="n">
        <f aca="false">K6685-J6685</f>
        <v>261</v>
      </c>
      <c r="Q6685" s="0" t="str">
        <f aca="false">IF(G6685=0,"Out of stock",IF(G6685&lt;H6685,"Understocked",IF(G6685&gt;Summary!$B$6*H6685,"Overstocked","Healthy")))</f>
        <v>Healthy</v>
      </c>
      <c r="R6685" s="0" t="str">
        <f aca="false">IF(I6685&gt;=Summary!$B$7,"Fast",IF(I6685&lt;Summary!$B$8,"Slow","Medium"))</f>
        <v>Slow</v>
      </c>
      <c r="S6685" s="15" t="n">
        <f aca="false">IF(M6685&gt;Summary!$B$5,1,0)</f>
        <v>0</v>
      </c>
      <c r="T6685" s="16" t="n">
        <f aca="false">IF(Q6685="Overstocked",(G6685-Summary!$B$6*H6685)*J6685,0)</f>
        <v>0</v>
      </c>
    </row>
    <row r="6686" customFormat="false" ht="15" hidden="false" customHeight="false" outlineLevel="0" collapsed="false">
      <c r="A6686" s="0" t="s">
        <v>6784</v>
      </c>
      <c r="B6686" s="0" t="s">
        <v>89</v>
      </c>
      <c r="C6686" s="0" t="s">
        <v>85</v>
      </c>
      <c r="D6686" s="0" t="s">
        <v>102</v>
      </c>
      <c r="E6686" s="14" t="n">
        <v>45332</v>
      </c>
      <c r="F6686" s="14" t="n">
        <v>45337</v>
      </c>
      <c r="G6686" s="0" t="n">
        <v>309</v>
      </c>
      <c r="H6686" s="0" t="n">
        <v>72</v>
      </c>
      <c r="I6686" s="0" t="n">
        <v>157</v>
      </c>
      <c r="J6686" s="0" t="n">
        <v>1537</v>
      </c>
      <c r="K6686" s="0" t="n">
        <v>1698</v>
      </c>
      <c r="L6686" s="15" t="s">
        <v>93</v>
      </c>
      <c r="M6686" s="0" t="n">
        <v>5</v>
      </c>
      <c r="N6686" s="16" t="n">
        <f aca="false">I6686*K6686</f>
        <v>266586</v>
      </c>
      <c r="O6686" s="16" t="n">
        <f aca="false">I6686*(K6686-J6686)</f>
        <v>25277</v>
      </c>
      <c r="P6686" s="15" t="n">
        <f aca="false">K6686-J6686</f>
        <v>161</v>
      </c>
      <c r="Q6686" s="0" t="str">
        <f aca="false">IF(G6686=0,"Out of stock",IF(G6686&lt;H6686,"Understocked",IF(G6686&gt;Summary!$B$6*H6686,"Overstocked","Healthy")))</f>
        <v>Overstocked</v>
      </c>
      <c r="R6686" s="0" t="str">
        <f aca="false">IF(I6686&gt;=Summary!$B$7,"Fast",IF(I6686&lt;Summary!$B$8,"Slow","Medium"))</f>
        <v>Medium</v>
      </c>
      <c r="S6686" s="15" t="n">
        <f aca="false">IF(M6686&gt;Summary!$B$5,1,0)</f>
        <v>0</v>
      </c>
      <c r="T6686" s="16" t="n">
        <f aca="false">IF(Q6686="Overstocked",(G6686-Summary!$B$6*H6686)*J6686,0)</f>
        <v>32277</v>
      </c>
    </row>
    <row r="6687" customFormat="false" ht="15" hidden="false" customHeight="false" outlineLevel="0" collapsed="false">
      <c r="A6687" s="0" t="s">
        <v>6785</v>
      </c>
      <c r="B6687" s="0" t="s">
        <v>107</v>
      </c>
      <c r="C6687" s="0" t="s">
        <v>78</v>
      </c>
      <c r="D6687" s="0" t="s">
        <v>90</v>
      </c>
      <c r="E6687" s="14" t="n">
        <v>45600</v>
      </c>
      <c r="F6687" s="14" t="n">
        <v>45602</v>
      </c>
      <c r="G6687" s="0" t="n">
        <v>477</v>
      </c>
      <c r="H6687" s="0" t="n">
        <v>116</v>
      </c>
      <c r="I6687" s="0" t="n">
        <v>166</v>
      </c>
      <c r="J6687" s="0" t="n">
        <v>829</v>
      </c>
      <c r="K6687" s="0" t="n">
        <v>1265</v>
      </c>
      <c r="L6687" s="15" t="s">
        <v>82</v>
      </c>
      <c r="M6687" s="0" t="n">
        <v>2</v>
      </c>
      <c r="N6687" s="16" t="n">
        <f aca="false">I6687*K6687</f>
        <v>209990</v>
      </c>
      <c r="O6687" s="16" t="n">
        <f aca="false">I6687*(K6687-J6687)</f>
        <v>72376</v>
      </c>
      <c r="P6687" s="15" t="n">
        <f aca="false">K6687-J6687</f>
        <v>436</v>
      </c>
      <c r="Q6687" s="0" t="str">
        <f aca="false">IF(G6687=0,"Out of stock",IF(G6687&lt;H6687,"Understocked",IF(G6687&gt;Summary!$B$6*H6687,"Overstocked","Healthy")))</f>
        <v>Overstocked</v>
      </c>
      <c r="R6687" s="0" t="str">
        <f aca="false">IF(I6687&gt;=Summary!$B$7,"Fast",IF(I6687&lt;Summary!$B$8,"Slow","Medium"))</f>
        <v>Medium</v>
      </c>
      <c r="S6687" s="15" t="n">
        <f aca="false">IF(M6687&gt;Summary!$B$5,1,0)</f>
        <v>0</v>
      </c>
      <c r="T6687" s="16" t="n">
        <f aca="false">IF(Q6687="Overstocked",(G6687-Summary!$B$6*H6687)*J6687,0)</f>
        <v>10777</v>
      </c>
    </row>
    <row r="6688" customFormat="false" ht="15" hidden="false" customHeight="false" outlineLevel="0" collapsed="false">
      <c r="A6688" s="0" t="s">
        <v>6786</v>
      </c>
      <c r="B6688" s="0" t="s">
        <v>113</v>
      </c>
      <c r="C6688" s="0" t="s">
        <v>85</v>
      </c>
      <c r="D6688" s="0" t="s">
        <v>86</v>
      </c>
      <c r="E6688" s="14" t="n">
        <v>45215</v>
      </c>
      <c r="F6688" s="14" t="n">
        <v>45224</v>
      </c>
      <c r="G6688" s="0" t="n">
        <v>48</v>
      </c>
      <c r="H6688" s="0" t="n">
        <v>83</v>
      </c>
      <c r="I6688" s="0" t="n">
        <v>287</v>
      </c>
      <c r="J6688" s="0" t="n">
        <v>1315</v>
      </c>
      <c r="K6688" s="0" t="n">
        <v>1472</v>
      </c>
      <c r="L6688" s="15" t="s">
        <v>80</v>
      </c>
      <c r="M6688" s="0" t="n">
        <v>9</v>
      </c>
      <c r="N6688" s="16" t="n">
        <f aca="false">I6688*K6688</f>
        <v>422464</v>
      </c>
      <c r="O6688" s="16" t="n">
        <f aca="false">I6688*(K6688-J6688)</f>
        <v>45059</v>
      </c>
      <c r="P6688" s="15" t="n">
        <f aca="false">K6688-J6688</f>
        <v>157</v>
      </c>
      <c r="Q6688" s="0" t="str">
        <f aca="false">IF(G6688=0,"Out of stock",IF(G6688&lt;H6688,"Understocked",IF(G6688&gt;Summary!$B$6*H6688,"Overstocked","Healthy")))</f>
        <v>Understocked</v>
      </c>
      <c r="R6688" s="0" t="str">
        <f aca="false">IF(I6688&gt;=Summary!$B$7,"Fast",IF(I6688&lt;Summary!$B$8,"Slow","Medium"))</f>
        <v>Fast</v>
      </c>
      <c r="S6688" s="15" t="n">
        <f aca="false">IF(M6688&gt;Summary!$B$5,1,0)</f>
        <v>1</v>
      </c>
      <c r="T6688" s="16" t="n">
        <f aca="false">IF(Q6688="Overstocked",(G6688-Summary!$B$6*H6688)*J6688,0)</f>
        <v>0</v>
      </c>
    </row>
    <row r="6689" customFormat="false" ht="15" hidden="false" customHeight="false" outlineLevel="0" collapsed="false">
      <c r="A6689" s="0" t="s">
        <v>6787</v>
      </c>
      <c r="B6689" s="0" t="s">
        <v>101</v>
      </c>
      <c r="C6689" s="0" t="s">
        <v>78</v>
      </c>
      <c r="D6689" s="0" t="s">
        <v>92</v>
      </c>
      <c r="E6689" s="14" t="n">
        <v>45266</v>
      </c>
      <c r="F6689" s="14" t="n">
        <v>45272</v>
      </c>
      <c r="G6689" s="0" t="n">
        <v>156</v>
      </c>
      <c r="H6689" s="0" t="n">
        <v>99</v>
      </c>
      <c r="I6689" s="0" t="n">
        <v>282</v>
      </c>
      <c r="J6689" s="0" t="n">
        <v>1952</v>
      </c>
      <c r="K6689" s="0" t="n">
        <v>2360</v>
      </c>
      <c r="L6689" s="15" t="s">
        <v>87</v>
      </c>
      <c r="M6689" s="0" t="n">
        <v>6</v>
      </c>
      <c r="N6689" s="16" t="n">
        <f aca="false">I6689*K6689</f>
        <v>665520</v>
      </c>
      <c r="O6689" s="16" t="n">
        <f aca="false">I6689*(K6689-J6689)</f>
        <v>115056</v>
      </c>
      <c r="P6689" s="15" t="n">
        <f aca="false">K6689-J6689</f>
        <v>408</v>
      </c>
      <c r="Q6689" s="0" t="str">
        <f aca="false">IF(G6689=0,"Out of stock",IF(G6689&lt;H6689,"Understocked",IF(G6689&gt;Summary!$B$6*H6689,"Overstocked","Healthy")))</f>
        <v>Healthy</v>
      </c>
      <c r="R6689" s="0" t="str">
        <f aca="false">IF(I6689&gt;=Summary!$B$7,"Fast",IF(I6689&lt;Summary!$B$8,"Slow","Medium"))</f>
        <v>Fast</v>
      </c>
      <c r="S6689" s="15" t="n">
        <f aca="false">IF(M6689&gt;Summary!$B$5,1,0)</f>
        <v>0</v>
      </c>
      <c r="T6689" s="16" t="n">
        <f aca="false">IF(Q6689="Overstocked",(G6689-Summary!$B$6*H6689)*J6689,0)</f>
        <v>0</v>
      </c>
    </row>
    <row r="6690" customFormat="false" ht="15" hidden="false" customHeight="false" outlineLevel="0" collapsed="false">
      <c r="A6690" s="0" t="s">
        <v>6788</v>
      </c>
      <c r="B6690" s="0" t="s">
        <v>77</v>
      </c>
      <c r="C6690" s="0" t="s">
        <v>104</v>
      </c>
      <c r="D6690" s="0" t="s">
        <v>90</v>
      </c>
      <c r="E6690" s="14" t="n">
        <v>45504</v>
      </c>
      <c r="F6690" s="14" t="n">
        <v>45513</v>
      </c>
      <c r="G6690" s="0" t="n">
        <v>41</v>
      </c>
      <c r="H6690" s="0" t="n">
        <v>120</v>
      </c>
      <c r="I6690" s="0" t="n">
        <v>190</v>
      </c>
      <c r="J6690" s="0" t="n">
        <v>1787</v>
      </c>
      <c r="K6690" s="0" t="n">
        <v>2284</v>
      </c>
      <c r="L6690" s="15" t="s">
        <v>87</v>
      </c>
      <c r="M6690" s="0" t="n">
        <v>9</v>
      </c>
      <c r="N6690" s="16" t="n">
        <f aca="false">I6690*K6690</f>
        <v>433960</v>
      </c>
      <c r="O6690" s="16" t="n">
        <f aca="false">I6690*(K6690-J6690)</f>
        <v>94430</v>
      </c>
      <c r="P6690" s="15" t="n">
        <f aca="false">K6690-J6690</f>
        <v>497</v>
      </c>
      <c r="Q6690" s="0" t="str">
        <f aca="false">IF(G6690=0,"Out of stock",IF(G6690&lt;H6690,"Understocked",IF(G6690&gt;Summary!$B$6*H6690,"Overstocked","Healthy")))</f>
        <v>Understocked</v>
      </c>
      <c r="R6690" s="0" t="str">
        <f aca="false">IF(I6690&gt;=Summary!$B$7,"Fast",IF(I6690&lt;Summary!$B$8,"Slow","Medium"))</f>
        <v>Medium</v>
      </c>
      <c r="S6690" s="15" t="n">
        <f aca="false">IF(M6690&gt;Summary!$B$5,1,0)</f>
        <v>1</v>
      </c>
      <c r="T6690" s="16" t="n">
        <f aca="false">IF(Q6690="Overstocked",(G6690-Summary!$B$6*H6690)*J6690,0)</f>
        <v>0</v>
      </c>
    </row>
    <row r="6691" customFormat="false" ht="15" hidden="false" customHeight="false" outlineLevel="0" collapsed="false">
      <c r="A6691" s="0" t="s">
        <v>6789</v>
      </c>
      <c r="B6691" s="0" t="s">
        <v>111</v>
      </c>
      <c r="C6691" s="0" t="s">
        <v>96</v>
      </c>
      <c r="D6691" s="0" t="s">
        <v>90</v>
      </c>
      <c r="E6691" s="14" t="n">
        <v>44983</v>
      </c>
      <c r="F6691" s="14" t="n">
        <v>44984</v>
      </c>
      <c r="G6691" s="0" t="n">
        <v>351</v>
      </c>
      <c r="H6691" s="0" t="n">
        <v>78</v>
      </c>
      <c r="I6691" s="0" t="n">
        <v>252</v>
      </c>
      <c r="J6691" s="0" t="n">
        <v>376</v>
      </c>
      <c r="K6691" s="0" t="n">
        <v>731</v>
      </c>
      <c r="L6691" s="15" t="s">
        <v>93</v>
      </c>
      <c r="M6691" s="0" t="n">
        <v>1</v>
      </c>
      <c r="N6691" s="16" t="n">
        <f aca="false">I6691*K6691</f>
        <v>184212</v>
      </c>
      <c r="O6691" s="16" t="n">
        <f aca="false">I6691*(K6691-J6691)</f>
        <v>89460</v>
      </c>
      <c r="P6691" s="15" t="n">
        <f aca="false">K6691-J6691</f>
        <v>355</v>
      </c>
      <c r="Q6691" s="0" t="str">
        <f aca="false">IF(G6691=0,"Out of stock",IF(G6691&lt;H6691,"Understocked",IF(G6691&gt;Summary!$B$6*H6691,"Overstocked","Healthy")))</f>
        <v>Overstocked</v>
      </c>
      <c r="R6691" s="0" t="str">
        <f aca="false">IF(I6691&gt;=Summary!$B$7,"Fast",IF(I6691&lt;Summary!$B$8,"Slow","Medium"))</f>
        <v>Fast</v>
      </c>
      <c r="S6691" s="15" t="n">
        <f aca="false">IF(M6691&gt;Summary!$B$5,1,0)</f>
        <v>0</v>
      </c>
      <c r="T6691" s="16" t="n">
        <f aca="false">IF(Q6691="Overstocked",(G6691-Summary!$B$6*H6691)*J6691,0)</f>
        <v>14664</v>
      </c>
    </row>
    <row r="6692" customFormat="false" ht="15" hidden="false" customHeight="false" outlineLevel="0" collapsed="false">
      <c r="A6692" s="0" t="s">
        <v>6790</v>
      </c>
      <c r="B6692" s="0" t="s">
        <v>95</v>
      </c>
      <c r="C6692" s="0" t="s">
        <v>85</v>
      </c>
      <c r="D6692" s="0" t="s">
        <v>79</v>
      </c>
      <c r="E6692" s="14" t="n">
        <v>45034</v>
      </c>
      <c r="F6692" s="14" t="n">
        <v>45036</v>
      </c>
      <c r="G6692" s="0" t="n">
        <v>447</v>
      </c>
      <c r="H6692" s="0" t="n">
        <v>68</v>
      </c>
      <c r="I6692" s="0" t="n">
        <v>115</v>
      </c>
      <c r="J6692" s="0" t="n">
        <v>1294</v>
      </c>
      <c r="K6692" s="0" t="n">
        <v>1445</v>
      </c>
      <c r="L6692" s="15" t="s">
        <v>80</v>
      </c>
      <c r="M6692" s="0" t="n">
        <v>2</v>
      </c>
      <c r="N6692" s="16" t="n">
        <f aca="false">I6692*K6692</f>
        <v>166175</v>
      </c>
      <c r="O6692" s="16" t="n">
        <f aca="false">I6692*(K6692-J6692)</f>
        <v>17365</v>
      </c>
      <c r="P6692" s="15" t="n">
        <f aca="false">K6692-J6692</f>
        <v>151</v>
      </c>
      <c r="Q6692" s="0" t="str">
        <f aca="false">IF(G6692=0,"Out of stock",IF(G6692&lt;H6692,"Understocked",IF(G6692&gt;Summary!$B$6*H6692,"Overstocked","Healthy")))</f>
        <v>Overstocked</v>
      </c>
      <c r="R6692" s="0" t="str">
        <f aca="false">IF(I6692&gt;=Summary!$B$7,"Fast",IF(I6692&lt;Summary!$B$8,"Slow","Medium"))</f>
        <v>Medium</v>
      </c>
      <c r="S6692" s="15" t="n">
        <f aca="false">IF(M6692&gt;Summary!$B$5,1,0)</f>
        <v>0</v>
      </c>
      <c r="T6692" s="16" t="n">
        <f aca="false">IF(Q6692="Overstocked",(G6692-Summary!$B$6*H6692)*J6692,0)</f>
        <v>226450</v>
      </c>
    </row>
    <row r="6693" customFormat="false" ht="15" hidden="false" customHeight="false" outlineLevel="0" collapsed="false">
      <c r="A6693" s="0" t="s">
        <v>6791</v>
      </c>
      <c r="B6693" s="0" t="s">
        <v>84</v>
      </c>
      <c r="C6693" s="0" t="s">
        <v>104</v>
      </c>
      <c r="D6693" s="0" t="s">
        <v>86</v>
      </c>
      <c r="E6693" s="14" t="n">
        <v>45559</v>
      </c>
      <c r="F6693" s="14" t="n">
        <v>45567</v>
      </c>
      <c r="G6693" s="0" t="n">
        <v>51</v>
      </c>
      <c r="H6693" s="0" t="n">
        <v>92</v>
      </c>
      <c r="I6693" s="0" t="n">
        <v>268</v>
      </c>
      <c r="J6693" s="0" t="n">
        <v>878</v>
      </c>
      <c r="K6693" s="0" t="n">
        <v>989</v>
      </c>
      <c r="L6693" s="15" t="s">
        <v>97</v>
      </c>
      <c r="M6693" s="0" t="n">
        <v>8</v>
      </c>
      <c r="N6693" s="16" t="n">
        <f aca="false">I6693*K6693</f>
        <v>265052</v>
      </c>
      <c r="O6693" s="16" t="n">
        <f aca="false">I6693*(K6693-J6693)</f>
        <v>29748</v>
      </c>
      <c r="P6693" s="15" t="n">
        <f aca="false">K6693-J6693</f>
        <v>111</v>
      </c>
      <c r="Q6693" s="0" t="str">
        <f aca="false">IF(G6693=0,"Out of stock",IF(G6693&lt;H6693,"Understocked",IF(G6693&gt;Summary!$B$6*H6693,"Overstocked","Healthy")))</f>
        <v>Understocked</v>
      </c>
      <c r="R6693" s="0" t="str">
        <f aca="false">IF(I6693&gt;=Summary!$B$7,"Fast",IF(I6693&lt;Summary!$B$8,"Slow","Medium"))</f>
        <v>Fast</v>
      </c>
      <c r="S6693" s="15" t="n">
        <f aca="false">IF(M6693&gt;Summary!$B$5,1,0)</f>
        <v>1</v>
      </c>
      <c r="T6693" s="16" t="n">
        <f aca="false">IF(Q6693="Overstocked",(G6693-Summary!$B$6*H6693)*J6693,0)</f>
        <v>0</v>
      </c>
    </row>
    <row r="6694" customFormat="false" ht="15" hidden="false" customHeight="false" outlineLevel="0" collapsed="false">
      <c r="A6694" s="0" t="s">
        <v>6792</v>
      </c>
      <c r="B6694" s="0" t="s">
        <v>89</v>
      </c>
      <c r="C6694" s="0" t="s">
        <v>78</v>
      </c>
      <c r="D6694" s="0" t="s">
        <v>90</v>
      </c>
      <c r="E6694" s="14" t="n">
        <v>45385</v>
      </c>
      <c r="F6694" s="14" t="n">
        <v>45390</v>
      </c>
      <c r="G6694" s="0" t="n">
        <v>422</v>
      </c>
      <c r="H6694" s="0" t="n">
        <v>89</v>
      </c>
      <c r="I6694" s="0" t="n">
        <v>6</v>
      </c>
      <c r="J6694" s="0" t="n">
        <v>1090</v>
      </c>
      <c r="K6694" s="0" t="n">
        <v>1521</v>
      </c>
      <c r="L6694" s="15" t="s">
        <v>82</v>
      </c>
      <c r="M6694" s="0" t="n">
        <v>5</v>
      </c>
      <c r="N6694" s="16" t="n">
        <f aca="false">I6694*K6694</f>
        <v>9126</v>
      </c>
      <c r="O6694" s="16" t="n">
        <f aca="false">I6694*(K6694-J6694)</f>
        <v>2586</v>
      </c>
      <c r="P6694" s="15" t="n">
        <f aca="false">K6694-J6694</f>
        <v>431</v>
      </c>
      <c r="Q6694" s="0" t="str">
        <f aca="false">IF(G6694=0,"Out of stock",IF(G6694&lt;H6694,"Understocked",IF(G6694&gt;Summary!$B$6*H6694,"Overstocked","Healthy")))</f>
        <v>Overstocked</v>
      </c>
      <c r="R6694" s="0" t="str">
        <f aca="false">IF(I6694&gt;=Summary!$B$7,"Fast",IF(I6694&lt;Summary!$B$8,"Slow","Medium"))</f>
        <v>Slow</v>
      </c>
      <c r="S6694" s="15" t="n">
        <f aca="false">IF(M6694&gt;Summary!$B$5,1,0)</f>
        <v>0</v>
      </c>
      <c r="T6694" s="16" t="n">
        <f aca="false">IF(Q6694="Overstocked",(G6694-Summary!$B$6*H6694)*J6694,0)</f>
        <v>71940</v>
      </c>
    </row>
    <row r="6695" customFormat="false" ht="15" hidden="false" customHeight="false" outlineLevel="0" collapsed="false">
      <c r="A6695" s="0" t="s">
        <v>6793</v>
      </c>
      <c r="B6695" s="0" t="s">
        <v>84</v>
      </c>
      <c r="C6695" s="0" t="s">
        <v>104</v>
      </c>
      <c r="D6695" s="0" t="s">
        <v>102</v>
      </c>
      <c r="E6695" s="14" t="n">
        <v>45051</v>
      </c>
      <c r="F6695" s="14" t="n">
        <v>45055</v>
      </c>
      <c r="G6695" s="0" t="n">
        <v>444</v>
      </c>
      <c r="H6695" s="0" t="n">
        <v>59</v>
      </c>
      <c r="I6695" s="0" t="n">
        <v>298</v>
      </c>
      <c r="J6695" s="0" t="n">
        <v>1716</v>
      </c>
      <c r="K6695" s="0" t="n">
        <v>2128</v>
      </c>
      <c r="L6695" s="15" t="s">
        <v>80</v>
      </c>
      <c r="M6695" s="0" t="n">
        <v>4</v>
      </c>
      <c r="N6695" s="16" t="n">
        <f aca="false">I6695*K6695</f>
        <v>634144</v>
      </c>
      <c r="O6695" s="16" t="n">
        <f aca="false">I6695*(K6695-J6695)</f>
        <v>122776</v>
      </c>
      <c r="P6695" s="15" t="n">
        <f aca="false">K6695-J6695</f>
        <v>412</v>
      </c>
      <c r="Q6695" s="0" t="str">
        <f aca="false">IF(G6695=0,"Out of stock",IF(G6695&lt;H6695,"Understocked",IF(G6695&gt;Summary!$B$6*H6695,"Overstocked","Healthy")))</f>
        <v>Overstocked</v>
      </c>
      <c r="R6695" s="0" t="str">
        <f aca="false">IF(I6695&gt;=Summary!$B$7,"Fast",IF(I6695&lt;Summary!$B$8,"Slow","Medium"))</f>
        <v>Fast</v>
      </c>
      <c r="S6695" s="15" t="n">
        <f aca="false">IF(M6695&gt;Summary!$B$5,1,0)</f>
        <v>0</v>
      </c>
      <c r="T6695" s="16" t="n">
        <f aca="false">IF(Q6695="Overstocked",(G6695-Summary!$B$6*H6695)*J6695,0)</f>
        <v>356928</v>
      </c>
    </row>
    <row r="6696" customFormat="false" ht="15" hidden="false" customHeight="false" outlineLevel="0" collapsed="false">
      <c r="A6696" s="0" t="s">
        <v>6794</v>
      </c>
      <c r="B6696" s="0" t="s">
        <v>123</v>
      </c>
      <c r="C6696" s="0" t="s">
        <v>78</v>
      </c>
      <c r="D6696" s="0" t="s">
        <v>79</v>
      </c>
      <c r="E6696" s="14" t="n">
        <v>45425</v>
      </c>
      <c r="F6696" s="14" t="n">
        <v>45435</v>
      </c>
      <c r="G6696" s="0" t="n">
        <v>123</v>
      </c>
      <c r="H6696" s="0" t="n">
        <v>65</v>
      </c>
      <c r="I6696" s="0" t="n">
        <v>220</v>
      </c>
      <c r="J6696" s="0" t="n">
        <v>430</v>
      </c>
      <c r="K6696" s="0" t="n">
        <v>924</v>
      </c>
      <c r="L6696" s="15" t="s">
        <v>87</v>
      </c>
      <c r="M6696" s="0" t="n">
        <v>10</v>
      </c>
      <c r="N6696" s="16" t="n">
        <f aca="false">I6696*K6696</f>
        <v>203280</v>
      </c>
      <c r="O6696" s="16" t="n">
        <f aca="false">I6696*(K6696-J6696)</f>
        <v>108680</v>
      </c>
      <c r="P6696" s="15" t="n">
        <f aca="false">K6696-J6696</f>
        <v>494</v>
      </c>
      <c r="Q6696" s="0" t="str">
        <f aca="false">IF(G6696=0,"Out of stock",IF(G6696&lt;H6696,"Understocked",IF(G6696&gt;Summary!$B$6*H6696,"Overstocked","Healthy")))</f>
        <v>Healthy</v>
      </c>
      <c r="R6696" s="0" t="str">
        <f aca="false">IF(I6696&gt;=Summary!$B$7,"Fast",IF(I6696&lt;Summary!$B$8,"Slow","Medium"))</f>
        <v>Fast</v>
      </c>
      <c r="S6696" s="15" t="n">
        <f aca="false">IF(M6696&gt;Summary!$B$5,1,0)</f>
        <v>1</v>
      </c>
      <c r="T6696" s="16" t="n">
        <f aca="false">IF(Q6696="Overstocked",(G6696-Summary!$B$6*H6696)*J6696,0)</f>
        <v>0</v>
      </c>
    </row>
    <row r="6697" customFormat="false" ht="15" hidden="false" customHeight="false" outlineLevel="0" collapsed="false">
      <c r="A6697" s="0" t="s">
        <v>6795</v>
      </c>
      <c r="B6697" s="0" t="s">
        <v>111</v>
      </c>
      <c r="C6697" s="0" t="s">
        <v>78</v>
      </c>
      <c r="D6697" s="0" t="s">
        <v>90</v>
      </c>
      <c r="E6697" s="14" t="n">
        <v>45117</v>
      </c>
      <c r="F6697" s="14" t="n">
        <v>45118</v>
      </c>
      <c r="G6697" s="0" t="n">
        <v>179</v>
      </c>
      <c r="H6697" s="0" t="n">
        <v>114</v>
      </c>
      <c r="I6697" s="0" t="n">
        <v>217</v>
      </c>
      <c r="J6697" s="0" t="n">
        <v>1863</v>
      </c>
      <c r="K6697" s="0" t="n">
        <v>1921</v>
      </c>
      <c r="L6697" s="15" t="s">
        <v>87</v>
      </c>
      <c r="M6697" s="0" t="n">
        <v>1</v>
      </c>
      <c r="N6697" s="16" t="n">
        <f aca="false">I6697*K6697</f>
        <v>416857</v>
      </c>
      <c r="O6697" s="16" t="n">
        <f aca="false">I6697*(K6697-J6697)</f>
        <v>12586</v>
      </c>
      <c r="P6697" s="15" t="n">
        <f aca="false">K6697-J6697</f>
        <v>58</v>
      </c>
      <c r="Q6697" s="0" t="str">
        <f aca="false">IF(G6697=0,"Out of stock",IF(G6697&lt;H6697,"Understocked",IF(G6697&gt;Summary!$B$6*H6697,"Overstocked","Healthy")))</f>
        <v>Healthy</v>
      </c>
      <c r="R6697" s="0" t="str">
        <f aca="false">IF(I6697&gt;=Summary!$B$7,"Fast",IF(I6697&lt;Summary!$B$8,"Slow","Medium"))</f>
        <v>Fast</v>
      </c>
      <c r="S6697" s="15" t="n">
        <f aca="false">IF(M6697&gt;Summary!$B$5,1,0)</f>
        <v>0</v>
      </c>
      <c r="T6697" s="16" t="n">
        <f aca="false">IF(Q6697="Overstocked",(G6697-Summary!$B$6*H6697)*J6697,0)</f>
        <v>0</v>
      </c>
    </row>
    <row r="6698" customFormat="false" ht="15" hidden="false" customHeight="false" outlineLevel="0" collapsed="false">
      <c r="A6698" s="0" t="s">
        <v>6796</v>
      </c>
      <c r="B6698" s="0" t="s">
        <v>123</v>
      </c>
      <c r="C6698" s="0" t="s">
        <v>78</v>
      </c>
      <c r="D6698" s="0" t="s">
        <v>92</v>
      </c>
      <c r="E6698" s="14" t="n">
        <v>45010</v>
      </c>
      <c r="F6698" s="14" t="n">
        <v>45014</v>
      </c>
      <c r="G6698" s="0" t="n">
        <v>157</v>
      </c>
      <c r="H6698" s="0" t="n">
        <v>94</v>
      </c>
      <c r="I6698" s="0" t="n">
        <v>113</v>
      </c>
      <c r="J6698" s="0" t="n">
        <v>1930</v>
      </c>
      <c r="K6698" s="0" t="n">
        <v>2390</v>
      </c>
      <c r="L6698" s="15" t="s">
        <v>80</v>
      </c>
      <c r="M6698" s="0" t="n">
        <v>4</v>
      </c>
      <c r="N6698" s="16" t="n">
        <f aca="false">I6698*K6698</f>
        <v>270070</v>
      </c>
      <c r="O6698" s="16" t="n">
        <f aca="false">I6698*(K6698-J6698)</f>
        <v>51980</v>
      </c>
      <c r="P6698" s="15" t="n">
        <f aca="false">K6698-J6698</f>
        <v>460</v>
      </c>
      <c r="Q6698" s="0" t="str">
        <f aca="false">IF(G6698=0,"Out of stock",IF(G6698&lt;H6698,"Understocked",IF(G6698&gt;Summary!$B$6*H6698,"Overstocked","Healthy")))</f>
        <v>Healthy</v>
      </c>
      <c r="R6698" s="0" t="str">
        <f aca="false">IF(I6698&gt;=Summary!$B$7,"Fast",IF(I6698&lt;Summary!$B$8,"Slow","Medium"))</f>
        <v>Medium</v>
      </c>
      <c r="S6698" s="15" t="n">
        <f aca="false">IF(M6698&gt;Summary!$B$5,1,0)</f>
        <v>0</v>
      </c>
      <c r="T6698" s="16" t="n">
        <f aca="false">IF(Q6698="Overstocked",(G6698-Summary!$B$6*H6698)*J6698,0)</f>
        <v>0</v>
      </c>
    </row>
    <row r="6699" customFormat="false" ht="15" hidden="false" customHeight="false" outlineLevel="0" collapsed="false">
      <c r="A6699" s="0" t="s">
        <v>6797</v>
      </c>
      <c r="B6699" s="0" t="s">
        <v>89</v>
      </c>
      <c r="C6699" s="0" t="s">
        <v>85</v>
      </c>
      <c r="D6699" s="0" t="s">
        <v>102</v>
      </c>
      <c r="E6699" s="14" t="n">
        <v>45052</v>
      </c>
      <c r="F6699" s="14" t="n">
        <v>45056</v>
      </c>
      <c r="G6699" s="0" t="n">
        <v>99</v>
      </c>
      <c r="H6699" s="0" t="n">
        <v>80</v>
      </c>
      <c r="I6699" s="0" t="n">
        <v>292</v>
      </c>
      <c r="J6699" s="0" t="n">
        <v>411</v>
      </c>
      <c r="K6699" s="0" t="n">
        <v>496</v>
      </c>
      <c r="L6699" s="15" t="s">
        <v>82</v>
      </c>
      <c r="M6699" s="0" t="n">
        <v>4</v>
      </c>
      <c r="N6699" s="16" t="n">
        <f aca="false">I6699*K6699</f>
        <v>144832</v>
      </c>
      <c r="O6699" s="16" t="n">
        <f aca="false">I6699*(K6699-J6699)</f>
        <v>24820</v>
      </c>
      <c r="P6699" s="15" t="n">
        <f aca="false">K6699-J6699</f>
        <v>85</v>
      </c>
      <c r="Q6699" s="0" t="str">
        <f aca="false">IF(G6699=0,"Out of stock",IF(G6699&lt;H6699,"Understocked",IF(G6699&gt;Summary!$B$6*H6699,"Overstocked","Healthy")))</f>
        <v>Healthy</v>
      </c>
      <c r="R6699" s="0" t="str">
        <f aca="false">IF(I6699&gt;=Summary!$B$7,"Fast",IF(I6699&lt;Summary!$B$8,"Slow","Medium"))</f>
        <v>Fast</v>
      </c>
      <c r="S6699" s="15" t="n">
        <f aca="false">IF(M6699&gt;Summary!$B$5,1,0)</f>
        <v>0</v>
      </c>
      <c r="T6699" s="16" t="n">
        <f aca="false">IF(Q6699="Overstocked",(G6699-Summary!$B$6*H6699)*J6699,0)</f>
        <v>0</v>
      </c>
    </row>
    <row r="6700" customFormat="false" ht="15" hidden="false" customHeight="false" outlineLevel="0" collapsed="false">
      <c r="A6700" s="0" t="s">
        <v>6798</v>
      </c>
      <c r="B6700" s="0" t="s">
        <v>107</v>
      </c>
      <c r="C6700" s="0" t="s">
        <v>104</v>
      </c>
      <c r="D6700" s="0" t="s">
        <v>92</v>
      </c>
      <c r="E6700" s="14" t="n">
        <v>45419</v>
      </c>
      <c r="F6700" s="14" t="n">
        <v>45421</v>
      </c>
      <c r="G6700" s="0" t="n">
        <v>497</v>
      </c>
      <c r="H6700" s="0" t="n">
        <v>117</v>
      </c>
      <c r="I6700" s="0" t="n">
        <v>228</v>
      </c>
      <c r="J6700" s="0" t="n">
        <v>694</v>
      </c>
      <c r="K6700" s="0" t="n">
        <v>1141</v>
      </c>
      <c r="L6700" s="15" t="s">
        <v>82</v>
      </c>
      <c r="M6700" s="0" t="n">
        <v>2</v>
      </c>
      <c r="N6700" s="16" t="n">
        <f aca="false">I6700*K6700</f>
        <v>260148</v>
      </c>
      <c r="O6700" s="16" t="n">
        <f aca="false">I6700*(K6700-J6700)</f>
        <v>101916</v>
      </c>
      <c r="P6700" s="15" t="n">
        <f aca="false">K6700-J6700</f>
        <v>447</v>
      </c>
      <c r="Q6700" s="0" t="str">
        <f aca="false">IF(G6700=0,"Out of stock",IF(G6700&lt;H6700,"Understocked",IF(G6700&gt;Summary!$B$6*H6700,"Overstocked","Healthy")))</f>
        <v>Overstocked</v>
      </c>
      <c r="R6700" s="0" t="str">
        <f aca="false">IF(I6700&gt;=Summary!$B$7,"Fast",IF(I6700&lt;Summary!$B$8,"Slow","Medium"))</f>
        <v>Fast</v>
      </c>
      <c r="S6700" s="15" t="n">
        <f aca="false">IF(M6700&gt;Summary!$B$5,1,0)</f>
        <v>0</v>
      </c>
      <c r="T6700" s="16" t="n">
        <f aca="false">IF(Q6700="Overstocked",(G6700-Summary!$B$6*H6700)*J6700,0)</f>
        <v>20126</v>
      </c>
    </row>
    <row r="6701" customFormat="false" ht="15" hidden="false" customHeight="false" outlineLevel="0" collapsed="false">
      <c r="A6701" s="0" t="s">
        <v>6799</v>
      </c>
      <c r="B6701" s="0" t="s">
        <v>77</v>
      </c>
      <c r="C6701" s="0" t="s">
        <v>104</v>
      </c>
      <c r="D6701" s="0" t="s">
        <v>86</v>
      </c>
      <c r="E6701" s="14" t="n">
        <v>44971</v>
      </c>
      <c r="F6701" s="14" t="n">
        <v>44974</v>
      </c>
      <c r="G6701" s="0" t="n">
        <v>172</v>
      </c>
      <c r="H6701" s="0" t="n">
        <v>136</v>
      </c>
      <c r="I6701" s="0" t="n">
        <v>55</v>
      </c>
      <c r="J6701" s="0" t="n">
        <v>1921</v>
      </c>
      <c r="K6701" s="0" t="n">
        <v>2034</v>
      </c>
      <c r="L6701" s="15" t="s">
        <v>87</v>
      </c>
      <c r="M6701" s="0" t="n">
        <v>3</v>
      </c>
      <c r="N6701" s="16" t="n">
        <f aca="false">I6701*K6701</f>
        <v>111870</v>
      </c>
      <c r="O6701" s="16" t="n">
        <f aca="false">I6701*(K6701-J6701)</f>
        <v>6215</v>
      </c>
      <c r="P6701" s="15" t="n">
        <f aca="false">K6701-J6701</f>
        <v>113</v>
      </c>
      <c r="Q6701" s="0" t="str">
        <f aca="false">IF(G6701=0,"Out of stock",IF(G6701&lt;H6701,"Understocked",IF(G6701&gt;Summary!$B$6*H6701,"Overstocked","Healthy")))</f>
        <v>Healthy</v>
      </c>
      <c r="R6701" s="0" t="str">
        <f aca="false">IF(I6701&gt;=Summary!$B$7,"Fast",IF(I6701&lt;Summary!$B$8,"Slow","Medium"))</f>
        <v>Slow</v>
      </c>
      <c r="S6701" s="15" t="n">
        <f aca="false">IF(M6701&gt;Summary!$B$5,1,0)</f>
        <v>0</v>
      </c>
      <c r="T6701" s="16" t="n">
        <f aca="false">IF(Q6701="Overstocked",(G6701-Summary!$B$6*H6701)*J6701,0)</f>
        <v>0</v>
      </c>
    </row>
    <row r="6702" customFormat="false" ht="15" hidden="false" customHeight="false" outlineLevel="0" collapsed="false">
      <c r="A6702" s="0" t="s">
        <v>6800</v>
      </c>
      <c r="B6702" s="0" t="s">
        <v>101</v>
      </c>
      <c r="C6702" s="0" t="s">
        <v>85</v>
      </c>
      <c r="D6702" s="0" t="s">
        <v>92</v>
      </c>
      <c r="E6702" s="14" t="n">
        <v>45638</v>
      </c>
      <c r="F6702" s="14" t="n">
        <v>45640</v>
      </c>
      <c r="G6702" s="0" t="n">
        <v>429</v>
      </c>
      <c r="H6702" s="0" t="n">
        <v>82</v>
      </c>
      <c r="I6702" s="0" t="n">
        <v>240</v>
      </c>
      <c r="J6702" s="0" t="n">
        <v>422</v>
      </c>
      <c r="K6702" s="0" t="n">
        <v>740</v>
      </c>
      <c r="L6702" s="15" t="s">
        <v>82</v>
      </c>
      <c r="M6702" s="0" t="n">
        <v>2</v>
      </c>
      <c r="N6702" s="16" t="n">
        <f aca="false">I6702*K6702</f>
        <v>177600</v>
      </c>
      <c r="O6702" s="16" t="n">
        <f aca="false">I6702*(K6702-J6702)</f>
        <v>76320</v>
      </c>
      <c r="P6702" s="15" t="n">
        <f aca="false">K6702-J6702</f>
        <v>318</v>
      </c>
      <c r="Q6702" s="0" t="str">
        <f aca="false">IF(G6702=0,"Out of stock",IF(G6702&lt;H6702,"Understocked",IF(G6702&gt;Summary!$B$6*H6702,"Overstocked","Healthy")))</f>
        <v>Overstocked</v>
      </c>
      <c r="R6702" s="0" t="str">
        <f aca="false">IF(I6702&gt;=Summary!$B$7,"Fast",IF(I6702&lt;Summary!$B$8,"Slow","Medium"))</f>
        <v>Fast</v>
      </c>
      <c r="S6702" s="15" t="n">
        <f aca="false">IF(M6702&gt;Summary!$B$5,1,0)</f>
        <v>0</v>
      </c>
      <c r="T6702" s="16" t="n">
        <f aca="false">IF(Q6702="Overstocked",(G6702-Summary!$B$6*H6702)*J6702,0)</f>
        <v>42622</v>
      </c>
    </row>
    <row r="6703" customFormat="false" ht="15" hidden="false" customHeight="false" outlineLevel="0" collapsed="false">
      <c r="A6703" s="0" t="s">
        <v>6801</v>
      </c>
      <c r="B6703" s="0" t="s">
        <v>77</v>
      </c>
      <c r="C6703" s="0" t="s">
        <v>78</v>
      </c>
      <c r="D6703" s="0" t="s">
        <v>86</v>
      </c>
      <c r="E6703" s="14" t="n">
        <v>45355</v>
      </c>
      <c r="F6703" s="14" t="n">
        <v>45362</v>
      </c>
      <c r="G6703" s="0" t="n">
        <v>142</v>
      </c>
      <c r="H6703" s="0" t="n">
        <v>101</v>
      </c>
      <c r="I6703" s="0" t="n">
        <v>104</v>
      </c>
      <c r="J6703" s="0" t="n">
        <v>538</v>
      </c>
      <c r="K6703" s="0" t="n">
        <v>748</v>
      </c>
      <c r="L6703" s="15" t="s">
        <v>97</v>
      </c>
      <c r="M6703" s="0" t="n">
        <v>7</v>
      </c>
      <c r="N6703" s="16" t="n">
        <f aca="false">I6703*K6703</f>
        <v>77792</v>
      </c>
      <c r="O6703" s="16" t="n">
        <f aca="false">I6703*(K6703-J6703)</f>
        <v>21840</v>
      </c>
      <c r="P6703" s="15" t="n">
        <f aca="false">K6703-J6703</f>
        <v>210</v>
      </c>
      <c r="Q6703" s="0" t="str">
        <f aca="false">IF(G6703=0,"Out of stock",IF(G6703&lt;H6703,"Understocked",IF(G6703&gt;Summary!$B$6*H6703,"Overstocked","Healthy")))</f>
        <v>Healthy</v>
      </c>
      <c r="R6703" s="0" t="str">
        <f aca="false">IF(I6703&gt;=Summary!$B$7,"Fast",IF(I6703&lt;Summary!$B$8,"Slow","Medium"))</f>
        <v>Medium</v>
      </c>
      <c r="S6703" s="15" t="n">
        <f aca="false">IF(M6703&gt;Summary!$B$5,1,0)</f>
        <v>0</v>
      </c>
      <c r="T6703" s="16" t="n">
        <f aca="false">IF(Q6703="Overstocked",(G6703-Summary!$B$6*H6703)*J6703,0)</f>
        <v>0</v>
      </c>
    </row>
    <row r="6704" customFormat="false" ht="15" hidden="false" customHeight="false" outlineLevel="0" collapsed="false">
      <c r="A6704" s="0" t="s">
        <v>6802</v>
      </c>
      <c r="B6704" s="0" t="s">
        <v>107</v>
      </c>
      <c r="C6704" s="0" t="s">
        <v>96</v>
      </c>
      <c r="D6704" s="0" t="s">
        <v>92</v>
      </c>
      <c r="E6704" s="14" t="n">
        <v>45634</v>
      </c>
      <c r="F6704" s="14" t="n">
        <v>45643</v>
      </c>
      <c r="G6704" s="0" t="n">
        <v>194</v>
      </c>
      <c r="H6704" s="0" t="n">
        <v>71</v>
      </c>
      <c r="I6704" s="0" t="n">
        <v>163</v>
      </c>
      <c r="J6704" s="0" t="n">
        <v>1952</v>
      </c>
      <c r="K6704" s="0" t="n">
        <v>2423</v>
      </c>
      <c r="L6704" s="15" t="s">
        <v>97</v>
      </c>
      <c r="M6704" s="0" t="n">
        <v>9</v>
      </c>
      <c r="N6704" s="16" t="n">
        <f aca="false">I6704*K6704</f>
        <v>394949</v>
      </c>
      <c r="O6704" s="16" t="n">
        <f aca="false">I6704*(K6704-J6704)</f>
        <v>76773</v>
      </c>
      <c r="P6704" s="15" t="n">
        <f aca="false">K6704-J6704</f>
        <v>471</v>
      </c>
      <c r="Q6704" s="0" t="str">
        <f aca="false">IF(G6704=0,"Out of stock",IF(G6704&lt;H6704,"Understocked",IF(G6704&gt;Summary!$B$6*H6704,"Overstocked","Healthy")))</f>
        <v>Healthy</v>
      </c>
      <c r="R6704" s="0" t="str">
        <f aca="false">IF(I6704&gt;=Summary!$B$7,"Fast",IF(I6704&lt;Summary!$B$8,"Slow","Medium"))</f>
        <v>Medium</v>
      </c>
      <c r="S6704" s="15" t="n">
        <f aca="false">IF(M6704&gt;Summary!$B$5,1,0)</f>
        <v>1</v>
      </c>
      <c r="T6704" s="16" t="n">
        <f aca="false">IF(Q6704="Overstocked",(G6704-Summary!$B$6*H6704)*J6704,0)</f>
        <v>0</v>
      </c>
    </row>
    <row r="6705" customFormat="false" ht="15" hidden="false" customHeight="false" outlineLevel="0" collapsed="false">
      <c r="A6705" s="0" t="s">
        <v>6803</v>
      </c>
      <c r="B6705" s="0" t="s">
        <v>95</v>
      </c>
      <c r="C6705" s="0" t="s">
        <v>85</v>
      </c>
      <c r="D6705" s="0" t="s">
        <v>79</v>
      </c>
      <c r="E6705" s="14" t="n">
        <v>45505</v>
      </c>
      <c r="F6705" s="14" t="n">
        <v>45506</v>
      </c>
      <c r="G6705" s="0" t="n">
        <v>371</v>
      </c>
      <c r="H6705" s="0" t="n">
        <v>79</v>
      </c>
      <c r="I6705" s="0" t="n">
        <v>228</v>
      </c>
      <c r="J6705" s="0" t="n">
        <v>1573</v>
      </c>
      <c r="K6705" s="0" t="n">
        <v>1799</v>
      </c>
      <c r="L6705" s="15" t="s">
        <v>87</v>
      </c>
      <c r="M6705" s="0" t="n">
        <v>1</v>
      </c>
      <c r="N6705" s="16" t="n">
        <f aca="false">I6705*K6705</f>
        <v>410172</v>
      </c>
      <c r="O6705" s="16" t="n">
        <f aca="false">I6705*(K6705-J6705)</f>
        <v>51528</v>
      </c>
      <c r="P6705" s="15" t="n">
        <f aca="false">K6705-J6705</f>
        <v>226</v>
      </c>
      <c r="Q6705" s="0" t="str">
        <f aca="false">IF(G6705=0,"Out of stock",IF(G6705&lt;H6705,"Understocked",IF(G6705&gt;Summary!$B$6*H6705,"Overstocked","Healthy")))</f>
        <v>Overstocked</v>
      </c>
      <c r="R6705" s="0" t="str">
        <f aca="false">IF(I6705&gt;=Summary!$B$7,"Fast",IF(I6705&lt;Summary!$B$8,"Slow","Medium"))</f>
        <v>Fast</v>
      </c>
      <c r="S6705" s="15" t="n">
        <f aca="false">IF(M6705&gt;Summary!$B$5,1,0)</f>
        <v>0</v>
      </c>
      <c r="T6705" s="16" t="n">
        <f aca="false">IF(Q6705="Overstocked",(G6705-Summary!$B$6*H6705)*J6705,0)</f>
        <v>86515</v>
      </c>
    </row>
    <row r="6706" customFormat="false" ht="15" hidden="false" customHeight="false" outlineLevel="0" collapsed="false">
      <c r="A6706" s="0" t="s">
        <v>6804</v>
      </c>
      <c r="B6706" s="0" t="s">
        <v>115</v>
      </c>
      <c r="C6706" s="0" t="s">
        <v>104</v>
      </c>
      <c r="D6706" s="0" t="s">
        <v>86</v>
      </c>
      <c r="E6706" s="14" t="n">
        <v>45450</v>
      </c>
      <c r="F6706" s="14" t="n">
        <v>45458</v>
      </c>
      <c r="G6706" s="0" t="n">
        <v>226</v>
      </c>
      <c r="H6706" s="0" t="n">
        <v>121</v>
      </c>
      <c r="I6706" s="0" t="n">
        <v>289</v>
      </c>
      <c r="J6706" s="0" t="n">
        <v>1412</v>
      </c>
      <c r="K6706" s="0" t="n">
        <v>1621</v>
      </c>
      <c r="L6706" s="15" t="s">
        <v>97</v>
      </c>
      <c r="M6706" s="0" t="n">
        <v>8</v>
      </c>
      <c r="N6706" s="16" t="n">
        <f aca="false">I6706*K6706</f>
        <v>468469</v>
      </c>
      <c r="O6706" s="16" t="n">
        <f aca="false">I6706*(K6706-J6706)</f>
        <v>60401</v>
      </c>
      <c r="P6706" s="15" t="n">
        <f aca="false">K6706-J6706</f>
        <v>209</v>
      </c>
      <c r="Q6706" s="0" t="str">
        <f aca="false">IF(G6706=0,"Out of stock",IF(G6706&lt;H6706,"Understocked",IF(G6706&gt;Summary!$B$6*H6706,"Overstocked","Healthy")))</f>
        <v>Healthy</v>
      </c>
      <c r="R6706" s="0" t="str">
        <f aca="false">IF(I6706&gt;=Summary!$B$7,"Fast",IF(I6706&lt;Summary!$B$8,"Slow","Medium"))</f>
        <v>Fast</v>
      </c>
      <c r="S6706" s="15" t="n">
        <f aca="false">IF(M6706&gt;Summary!$B$5,1,0)</f>
        <v>1</v>
      </c>
      <c r="T6706" s="16" t="n">
        <f aca="false">IF(Q6706="Overstocked",(G6706-Summary!$B$6*H6706)*J6706,0)</f>
        <v>0</v>
      </c>
    </row>
    <row r="6707" customFormat="false" ht="15" hidden="false" customHeight="false" outlineLevel="0" collapsed="false">
      <c r="A6707" s="0" t="s">
        <v>6805</v>
      </c>
      <c r="B6707" s="0" t="s">
        <v>113</v>
      </c>
      <c r="C6707" s="0" t="s">
        <v>104</v>
      </c>
      <c r="D6707" s="0" t="s">
        <v>92</v>
      </c>
      <c r="E6707" s="14" t="n">
        <v>44958</v>
      </c>
      <c r="F6707" s="14" t="n">
        <v>44959</v>
      </c>
      <c r="G6707" s="0" t="n">
        <v>200</v>
      </c>
      <c r="H6707" s="0" t="n">
        <v>82</v>
      </c>
      <c r="I6707" s="0" t="n">
        <v>74</v>
      </c>
      <c r="J6707" s="0" t="n">
        <v>1357</v>
      </c>
      <c r="K6707" s="0" t="n">
        <v>1651</v>
      </c>
      <c r="L6707" s="15" t="s">
        <v>97</v>
      </c>
      <c r="M6707" s="0" t="n">
        <v>1</v>
      </c>
      <c r="N6707" s="16" t="n">
        <f aca="false">I6707*K6707</f>
        <v>122174</v>
      </c>
      <c r="O6707" s="16" t="n">
        <f aca="false">I6707*(K6707-J6707)</f>
        <v>21756</v>
      </c>
      <c r="P6707" s="15" t="n">
        <f aca="false">K6707-J6707</f>
        <v>294</v>
      </c>
      <c r="Q6707" s="0" t="str">
        <f aca="false">IF(G6707=0,"Out of stock",IF(G6707&lt;H6707,"Understocked",IF(G6707&gt;Summary!$B$6*H6707,"Overstocked","Healthy")))</f>
        <v>Healthy</v>
      </c>
      <c r="R6707" s="0" t="str">
        <f aca="false">IF(I6707&gt;=Summary!$B$7,"Fast",IF(I6707&lt;Summary!$B$8,"Slow","Medium"))</f>
        <v>Slow</v>
      </c>
      <c r="S6707" s="15" t="n">
        <f aca="false">IF(M6707&gt;Summary!$B$5,1,0)</f>
        <v>0</v>
      </c>
      <c r="T6707" s="16" t="n">
        <f aca="false">IF(Q6707="Overstocked",(G6707-Summary!$B$6*H6707)*J6707,0)</f>
        <v>0</v>
      </c>
    </row>
    <row r="6708" customFormat="false" ht="15" hidden="false" customHeight="false" outlineLevel="0" collapsed="false">
      <c r="A6708" s="0" t="s">
        <v>6806</v>
      </c>
      <c r="B6708" s="0" t="s">
        <v>95</v>
      </c>
      <c r="C6708" s="0" t="s">
        <v>96</v>
      </c>
      <c r="D6708" s="0" t="s">
        <v>79</v>
      </c>
      <c r="E6708" s="14" t="n">
        <v>45043</v>
      </c>
      <c r="F6708" s="14" t="n">
        <v>45045</v>
      </c>
      <c r="G6708" s="0" t="n">
        <v>75</v>
      </c>
      <c r="H6708" s="0" t="n">
        <v>127</v>
      </c>
      <c r="I6708" s="0" t="n">
        <v>60</v>
      </c>
      <c r="J6708" s="0" t="n">
        <v>1418</v>
      </c>
      <c r="K6708" s="0" t="n">
        <v>1673</v>
      </c>
      <c r="L6708" s="15" t="s">
        <v>87</v>
      </c>
      <c r="M6708" s="0" t="n">
        <v>2</v>
      </c>
      <c r="N6708" s="16" t="n">
        <f aca="false">I6708*K6708</f>
        <v>100380</v>
      </c>
      <c r="O6708" s="16" t="n">
        <f aca="false">I6708*(K6708-J6708)</f>
        <v>15300</v>
      </c>
      <c r="P6708" s="15" t="n">
        <f aca="false">K6708-J6708</f>
        <v>255</v>
      </c>
      <c r="Q6708" s="0" t="str">
        <f aca="false">IF(G6708=0,"Out of stock",IF(G6708&lt;H6708,"Understocked",IF(G6708&gt;Summary!$B$6*H6708,"Overstocked","Healthy")))</f>
        <v>Understocked</v>
      </c>
      <c r="R6708" s="0" t="str">
        <f aca="false">IF(I6708&gt;=Summary!$B$7,"Fast",IF(I6708&lt;Summary!$B$8,"Slow","Medium"))</f>
        <v>Slow</v>
      </c>
      <c r="S6708" s="15" t="n">
        <f aca="false">IF(M6708&gt;Summary!$B$5,1,0)</f>
        <v>0</v>
      </c>
      <c r="T6708" s="16" t="n">
        <f aca="false">IF(Q6708="Overstocked",(G6708-Summary!$B$6*H6708)*J6708,0)</f>
        <v>0</v>
      </c>
    </row>
    <row r="6709" customFormat="false" ht="15" hidden="false" customHeight="false" outlineLevel="0" collapsed="false">
      <c r="A6709" s="0" t="s">
        <v>6807</v>
      </c>
      <c r="B6709" s="0" t="s">
        <v>77</v>
      </c>
      <c r="C6709" s="0" t="s">
        <v>85</v>
      </c>
      <c r="D6709" s="0" t="s">
        <v>79</v>
      </c>
      <c r="E6709" s="14" t="n">
        <v>45030</v>
      </c>
      <c r="F6709" s="14" t="n">
        <v>45032</v>
      </c>
      <c r="G6709" s="0" t="n">
        <v>211</v>
      </c>
      <c r="H6709" s="0" t="n">
        <v>72</v>
      </c>
      <c r="I6709" s="0" t="n">
        <v>268</v>
      </c>
      <c r="J6709" s="0" t="n">
        <v>772</v>
      </c>
      <c r="K6709" s="0" t="n">
        <v>1203</v>
      </c>
      <c r="L6709" s="15" t="s">
        <v>82</v>
      </c>
      <c r="M6709" s="0" t="n">
        <v>2</v>
      </c>
      <c r="N6709" s="16" t="n">
        <f aca="false">I6709*K6709</f>
        <v>322404</v>
      </c>
      <c r="O6709" s="16" t="n">
        <f aca="false">I6709*(K6709-J6709)</f>
        <v>115508</v>
      </c>
      <c r="P6709" s="15" t="n">
        <f aca="false">K6709-J6709</f>
        <v>431</v>
      </c>
      <c r="Q6709" s="0" t="str">
        <f aca="false">IF(G6709=0,"Out of stock",IF(G6709&lt;H6709,"Understocked",IF(G6709&gt;Summary!$B$6*H6709,"Overstocked","Healthy")))</f>
        <v>Healthy</v>
      </c>
      <c r="R6709" s="0" t="str">
        <f aca="false">IF(I6709&gt;=Summary!$B$7,"Fast",IF(I6709&lt;Summary!$B$8,"Slow","Medium"))</f>
        <v>Fast</v>
      </c>
      <c r="S6709" s="15" t="n">
        <f aca="false">IF(M6709&gt;Summary!$B$5,1,0)</f>
        <v>0</v>
      </c>
      <c r="T6709" s="16" t="n">
        <f aca="false">IF(Q6709="Overstocked",(G6709-Summary!$B$6*H6709)*J6709,0)</f>
        <v>0</v>
      </c>
    </row>
    <row r="6710" customFormat="false" ht="15" hidden="false" customHeight="false" outlineLevel="0" collapsed="false">
      <c r="A6710" s="0" t="s">
        <v>6808</v>
      </c>
      <c r="B6710" s="0" t="s">
        <v>89</v>
      </c>
      <c r="C6710" s="0" t="s">
        <v>85</v>
      </c>
      <c r="D6710" s="0" t="s">
        <v>86</v>
      </c>
      <c r="E6710" s="14" t="n">
        <v>45588</v>
      </c>
      <c r="F6710" s="14" t="n">
        <v>45592</v>
      </c>
      <c r="G6710" s="0" t="n">
        <v>175</v>
      </c>
      <c r="H6710" s="0" t="n">
        <v>114</v>
      </c>
      <c r="I6710" s="0" t="n">
        <v>28</v>
      </c>
      <c r="J6710" s="0" t="n">
        <v>1576</v>
      </c>
      <c r="K6710" s="0" t="n">
        <v>1735</v>
      </c>
      <c r="L6710" s="15" t="s">
        <v>82</v>
      </c>
      <c r="M6710" s="0" t="n">
        <v>4</v>
      </c>
      <c r="N6710" s="16" t="n">
        <f aca="false">I6710*K6710</f>
        <v>48580</v>
      </c>
      <c r="O6710" s="16" t="n">
        <f aca="false">I6710*(K6710-J6710)</f>
        <v>4452</v>
      </c>
      <c r="P6710" s="15" t="n">
        <f aca="false">K6710-J6710</f>
        <v>159</v>
      </c>
      <c r="Q6710" s="0" t="str">
        <f aca="false">IF(G6710=0,"Out of stock",IF(G6710&lt;H6710,"Understocked",IF(G6710&gt;Summary!$B$6*H6710,"Overstocked","Healthy")))</f>
        <v>Healthy</v>
      </c>
      <c r="R6710" s="0" t="str">
        <f aca="false">IF(I6710&gt;=Summary!$B$7,"Fast",IF(I6710&lt;Summary!$B$8,"Slow","Medium"))</f>
        <v>Slow</v>
      </c>
      <c r="S6710" s="15" t="n">
        <f aca="false">IF(M6710&gt;Summary!$B$5,1,0)</f>
        <v>0</v>
      </c>
      <c r="T6710" s="16" t="n">
        <f aca="false">IF(Q6710="Overstocked",(G6710-Summary!$B$6*H6710)*J6710,0)</f>
        <v>0</v>
      </c>
    </row>
    <row r="6711" customFormat="false" ht="15" hidden="false" customHeight="false" outlineLevel="0" collapsed="false">
      <c r="A6711" s="0" t="s">
        <v>6809</v>
      </c>
      <c r="B6711" s="0" t="s">
        <v>123</v>
      </c>
      <c r="C6711" s="0" t="s">
        <v>104</v>
      </c>
      <c r="D6711" s="0" t="s">
        <v>90</v>
      </c>
      <c r="E6711" s="14" t="n">
        <v>45512</v>
      </c>
      <c r="F6711" s="14" t="n">
        <v>45519</v>
      </c>
      <c r="G6711" s="0" t="n">
        <v>209</v>
      </c>
      <c r="H6711" s="0" t="n">
        <v>115</v>
      </c>
      <c r="I6711" s="0" t="n">
        <v>107</v>
      </c>
      <c r="J6711" s="0" t="n">
        <v>1483</v>
      </c>
      <c r="K6711" s="0" t="n">
        <v>1755</v>
      </c>
      <c r="L6711" s="15" t="s">
        <v>82</v>
      </c>
      <c r="M6711" s="0" t="n">
        <v>7</v>
      </c>
      <c r="N6711" s="16" t="n">
        <f aca="false">I6711*K6711</f>
        <v>187785</v>
      </c>
      <c r="O6711" s="16" t="n">
        <f aca="false">I6711*(K6711-J6711)</f>
        <v>29104</v>
      </c>
      <c r="P6711" s="15" t="n">
        <f aca="false">K6711-J6711</f>
        <v>272</v>
      </c>
      <c r="Q6711" s="0" t="str">
        <f aca="false">IF(G6711=0,"Out of stock",IF(G6711&lt;H6711,"Understocked",IF(G6711&gt;Summary!$B$6*H6711,"Overstocked","Healthy")))</f>
        <v>Healthy</v>
      </c>
      <c r="R6711" s="0" t="str">
        <f aca="false">IF(I6711&gt;=Summary!$B$7,"Fast",IF(I6711&lt;Summary!$B$8,"Slow","Medium"))</f>
        <v>Medium</v>
      </c>
      <c r="S6711" s="15" t="n">
        <f aca="false">IF(M6711&gt;Summary!$B$5,1,0)</f>
        <v>0</v>
      </c>
      <c r="T6711" s="16" t="n">
        <f aca="false">IF(Q6711="Overstocked",(G6711-Summary!$B$6*H6711)*J6711,0)</f>
        <v>0</v>
      </c>
    </row>
    <row r="6712" customFormat="false" ht="15" hidden="false" customHeight="false" outlineLevel="0" collapsed="false">
      <c r="A6712" s="0" t="s">
        <v>6810</v>
      </c>
      <c r="B6712" s="0" t="s">
        <v>77</v>
      </c>
      <c r="C6712" s="0" t="s">
        <v>78</v>
      </c>
      <c r="D6712" s="0" t="s">
        <v>102</v>
      </c>
      <c r="E6712" s="14" t="n">
        <v>45108</v>
      </c>
      <c r="F6712" s="14" t="n">
        <v>45111</v>
      </c>
      <c r="G6712" s="0" t="n">
        <v>132</v>
      </c>
      <c r="H6712" s="0" t="n">
        <v>140</v>
      </c>
      <c r="I6712" s="0" t="n">
        <v>224</v>
      </c>
      <c r="J6712" s="0" t="n">
        <v>1907</v>
      </c>
      <c r="K6712" s="0" t="n">
        <v>2370</v>
      </c>
      <c r="L6712" s="15" t="s">
        <v>97</v>
      </c>
      <c r="M6712" s="0" t="n">
        <v>3</v>
      </c>
      <c r="N6712" s="16" t="n">
        <f aca="false">I6712*K6712</f>
        <v>530880</v>
      </c>
      <c r="O6712" s="16" t="n">
        <f aca="false">I6712*(K6712-J6712)</f>
        <v>103712</v>
      </c>
      <c r="P6712" s="15" t="n">
        <f aca="false">K6712-J6712</f>
        <v>463</v>
      </c>
      <c r="Q6712" s="0" t="str">
        <f aca="false">IF(G6712=0,"Out of stock",IF(G6712&lt;H6712,"Understocked",IF(G6712&gt;Summary!$B$6*H6712,"Overstocked","Healthy")))</f>
        <v>Understocked</v>
      </c>
      <c r="R6712" s="0" t="str">
        <f aca="false">IF(I6712&gt;=Summary!$B$7,"Fast",IF(I6712&lt;Summary!$B$8,"Slow","Medium"))</f>
        <v>Fast</v>
      </c>
      <c r="S6712" s="15" t="n">
        <f aca="false">IF(M6712&gt;Summary!$B$5,1,0)</f>
        <v>0</v>
      </c>
      <c r="T6712" s="16" t="n">
        <f aca="false">IF(Q6712="Overstocked",(G6712-Summary!$B$6*H6712)*J6712,0)</f>
        <v>0</v>
      </c>
    </row>
    <row r="6713" customFormat="false" ht="15" hidden="false" customHeight="false" outlineLevel="0" collapsed="false">
      <c r="A6713" s="0" t="s">
        <v>6811</v>
      </c>
      <c r="B6713" s="0" t="s">
        <v>111</v>
      </c>
      <c r="C6713" s="0" t="s">
        <v>85</v>
      </c>
      <c r="D6713" s="0" t="s">
        <v>102</v>
      </c>
      <c r="E6713" s="14" t="n">
        <v>45229</v>
      </c>
      <c r="F6713" s="14" t="n">
        <v>45239</v>
      </c>
      <c r="G6713" s="0" t="n">
        <v>167</v>
      </c>
      <c r="H6713" s="0" t="n">
        <v>102</v>
      </c>
      <c r="I6713" s="0" t="n">
        <v>279</v>
      </c>
      <c r="J6713" s="0" t="n">
        <v>500</v>
      </c>
      <c r="K6713" s="0" t="n">
        <v>632</v>
      </c>
      <c r="L6713" s="15" t="s">
        <v>93</v>
      </c>
      <c r="M6713" s="0" t="n">
        <v>10</v>
      </c>
      <c r="N6713" s="16" t="n">
        <f aca="false">I6713*K6713</f>
        <v>176328</v>
      </c>
      <c r="O6713" s="16" t="n">
        <f aca="false">I6713*(K6713-J6713)</f>
        <v>36828</v>
      </c>
      <c r="P6713" s="15" t="n">
        <f aca="false">K6713-J6713</f>
        <v>132</v>
      </c>
      <c r="Q6713" s="0" t="str">
        <f aca="false">IF(G6713=0,"Out of stock",IF(G6713&lt;H6713,"Understocked",IF(G6713&gt;Summary!$B$6*H6713,"Overstocked","Healthy")))</f>
        <v>Healthy</v>
      </c>
      <c r="R6713" s="0" t="str">
        <f aca="false">IF(I6713&gt;=Summary!$B$7,"Fast",IF(I6713&lt;Summary!$B$8,"Slow","Medium"))</f>
        <v>Fast</v>
      </c>
      <c r="S6713" s="15" t="n">
        <f aca="false">IF(M6713&gt;Summary!$B$5,1,0)</f>
        <v>1</v>
      </c>
      <c r="T6713" s="16" t="n">
        <f aca="false">IF(Q6713="Overstocked",(G6713-Summary!$B$6*H6713)*J6713,0)</f>
        <v>0</v>
      </c>
    </row>
    <row r="6714" customFormat="false" ht="15" hidden="false" customHeight="false" outlineLevel="0" collapsed="false">
      <c r="A6714" s="0" t="s">
        <v>6812</v>
      </c>
      <c r="B6714" s="0" t="s">
        <v>115</v>
      </c>
      <c r="C6714" s="0" t="s">
        <v>96</v>
      </c>
      <c r="D6714" s="0" t="s">
        <v>102</v>
      </c>
      <c r="E6714" s="14" t="n">
        <v>45330</v>
      </c>
      <c r="F6714" s="14" t="n">
        <v>45335</v>
      </c>
      <c r="G6714" s="0" t="n">
        <v>160</v>
      </c>
      <c r="H6714" s="0" t="n">
        <v>99</v>
      </c>
      <c r="I6714" s="0" t="n">
        <v>241</v>
      </c>
      <c r="J6714" s="0" t="n">
        <v>1585</v>
      </c>
      <c r="K6714" s="0" t="n">
        <v>1941</v>
      </c>
      <c r="L6714" s="15" t="s">
        <v>80</v>
      </c>
      <c r="M6714" s="0" t="n">
        <v>5</v>
      </c>
      <c r="N6714" s="16" t="n">
        <f aca="false">I6714*K6714</f>
        <v>467781</v>
      </c>
      <c r="O6714" s="16" t="n">
        <f aca="false">I6714*(K6714-J6714)</f>
        <v>85796</v>
      </c>
      <c r="P6714" s="15" t="n">
        <f aca="false">K6714-J6714</f>
        <v>356</v>
      </c>
      <c r="Q6714" s="0" t="str">
        <f aca="false">IF(G6714=0,"Out of stock",IF(G6714&lt;H6714,"Understocked",IF(G6714&gt;Summary!$B$6*H6714,"Overstocked","Healthy")))</f>
        <v>Healthy</v>
      </c>
      <c r="R6714" s="0" t="str">
        <f aca="false">IF(I6714&gt;=Summary!$B$7,"Fast",IF(I6714&lt;Summary!$B$8,"Slow","Medium"))</f>
        <v>Fast</v>
      </c>
      <c r="S6714" s="15" t="n">
        <f aca="false">IF(M6714&gt;Summary!$B$5,1,0)</f>
        <v>0</v>
      </c>
      <c r="T6714" s="16" t="n">
        <f aca="false">IF(Q6714="Overstocked",(G6714-Summary!$B$6*H6714)*J6714,0)</f>
        <v>0</v>
      </c>
    </row>
    <row r="6715" customFormat="false" ht="15" hidden="false" customHeight="false" outlineLevel="0" collapsed="false">
      <c r="A6715" s="0" t="s">
        <v>6813</v>
      </c>
      <c r="B6715" s="0" t="s">
        <v>84</v>
      </c>
      <c r="C6715" s="0" t="s">
        <v>85</v>
      </c>
      <c r="D6715" s="0" t="s">
        <v>92</v>
      </c>
      <c r="E6715" s="14" t="n">
        <v>45488</v>
      </c>
      <c r="F6715" s="14" t="n">
        <v>45490</v>
      </c>
      <c r="G6715" s="0" t="n">
        <v>54</v>
      </c>
      <c r="H6715" s="0" t="n">
        <v>135</v>
      </c>
      <c r="I6715" s="0" t="n">
        <v>225</v>
      </c>
      <c r="J6715" s="0" t="n">
        <v>335</v>
      </c>
      <c r="K6715" s="0" t="n">
        <v>566</v>
      </c>
      <c r="L6715" s="15" t="s">
        <v>93</v>
      </c>
      <c r="M6715" s="0" t="n">
        <v>2</v>
      </c>
      <c r="N6715" s="16" t="n">
        <f aca="false">I6715*K6715</f>
        <v>127350</v>
      </c>
      <c r="O6715" s="16" t="n">
        <f aca="false">I6715*(K6715-J6715)</f>
        <v>51975</v>
      </c>
      <c r="P6715" s="15" t="n">
        <f aca="false">K6715-J6715</f>
        <v>231</v>
      </c>
      <c r="Q6715" s="0" t="str">
        <f aca="false">IF(G6715=0,"Out of stock",IF(G6715&lt;H6715,"Understocked",IF(G6715&gt;Summary!$B$6*H6715,"Overstocked","Healthy")))</f>
        <v>Understocked</v>
      </c>
      <c r="R6715" s="0" t="str">
        <f aca="false">IF(I6715&gt;=Summary!$B$7,"Fast",IF(I6715&lt;Summary!$B$8,"Slow","Medium"))</f>
        <v>Fast</v>
      </c>
      <c r="S6715" s="15" t="n">
        <f aca="false">IF(M6715&gt;Summary!$B$5,1,0)</f>
        <v>0</v>
      </c>
      <c r="T6715" s="16" t="n">
        <f aca="false">IF(Q6715="Overstocked",(G6715-Summary!$B$6*H6715)*J6715,0)</f>
        <v>0</v>
      </c>
    </row>
    <row r="6716" customFormat="false" ht="15" hidden="false" customHeight="false" outlineLevel="0" collapsed="false">
      <c r="A6716" s="0" t="s">
        <v>6814</v>
      </c>
      <c r="B6716" s="0" t="s">
        <v>113</v>
      </c>
      <c r="C6716" s="0" t="s">
        <v>85</v>
      </c>
      <c r="D6716" s="0" t="s">
        <v>92</v>
      </c>
      <c r="E6716" s="14" t="n">
        <v>45580</v>
      </c>
      <c r="F6716" s="14" t="n">
        <v>45589</v>
      </c>
      <c r="G6716" s="0" t="n">
        <v>138</v>
      </c>
      <c r="H6716" s="0" t="n">
        <v>141</v>
      </c>
      <c r="I6716" s="0" t="n">
        <v>138</v>
      </c>
      <c r="J6716" s="0" t="n">
        <v>207</v>
      </c>
      <c r="K6716" s="0" t="n">
        <v>655</v>
      </c>
      <c r="L6716" s="15" t="s">
        <v>87</v>
      </c>
      <c r="M6716" s="0" t="n">
        <v>9</v>
      </c>
      <c r="N6716" s="16" t="n">
        <f aca="false">I6716*K6716</f>
        <v>90390</v>
      </c>
      <c r="O6716" s="16" t="n">
        <f aca="false">I6716*(K6716-J6716)</f>
        <v>61824</v>
      </c>
      <c r="P6716" s="15" t="n">
        <f aca="false">K6716-J6716</f>
        <v>448</v>
      </c>
      <c r="Q6716" s="0" t="str">
        <f aca="false">IF(G6716=0,"Out of stock",IF(G6716&lt;H6716,"Understocked",IF(G6716&gt;Summary!$B$6*H6716,"Overstocked","Healthy")))</f>
        <v>Understocked</v>
      </c>
      <c r="R6716" s="0" t="str">
        <f aca="false">IF(I6716&gt;=Summary!$B$7,"Fast",IF(I6716&lt;Summary!$B$8,"Slow","Medium"))</f>
        <v>Medium</v>
      </c>
      <c r="S6716" s="15" t="n">
        <f aca="false">IF(M6716&gt;Summary!$B$5,1,0)</f>
        <v>1</v>
      </c>
      <c r="T6716" s="16" t="n">
        <f aca="false">IF(Q6716="Overstocked",(G6716-Summary!$B$6*H6716)*J6716,0)</f>
        <v>0</v>
      </c>
    </row>
    <row r="6717" customFormat="false" ht="15" hidden="false" customHeight="false" outlineLevel="0" collapsed="false">
      <c r="A6717" s="0" t="s">
        <v>6815</v>
      </c>
      <c r="B6717" s="0" t="s">
        <v>113</v>
      </c>
      <c r="C6717" s="0" t="s">
        <v>96</v>
      </c>
      <c r="D6717" s="0" t="s">
        <v>86</v>
      </c>
      <c r="E6717" s="14" t="n">
        <v>45336</v>
      </c>
      <c r="F6717" s="14" t="n">
        <v>45339</v>
      </c>
      <c r="G6717" s="0" t="n">
        <v>364</v>
      </c>
      <c r="H6717" s="0" t="n">
        <v>59</v>
      </c>
      <c r="I6717" s="0" t="n">
        <v>20</v>
      </c>
      <c r="J6717" s="0" t="n">
        <v>440</v>
      </c>
      <c r="K6717" s="0" t="n">
        <v>754</v>
      </c>
      <c r="L6717" s="15" t="s">
        <v>97</v>
      </c>
      <c r="M6717" s="0" t="n">
        <v>3</v>
      </c>
      <c r="N6717" s="16" t="n">
        <f aca="false">I6717*K6717</f>
        <v>15080</v>
      </c>
      <c r="O6717" s="16" t="n">
        <f aca="false">I6717*(K6717-J6717)</f>
        <v>6280</v>
      </c>
      <c r="P6717" s="15" t="n">
        <f aca="false">K6717-J6717</f>
        <v>314</v>
      </c>
      <c r="Q6717" s="0" t="str">
        <f aca="false">IF(G6717=0,"Out of stock",IF(G6717&lt;H6717,"Understocked",IF(G6717&gt;Summary!$B$6*H6717,"Overstocked","Healthy")))</f>
        <v>Overstocked</v>
      </c>
      <c r="R6717" s="0" t="str">
        <f aca="false">IF(I6717&gt;=Summary!$B$7,"Fast",IF(I6717&lt;Summary!$B$8,"Slow","Medium"))</f>
        <v>Slow</v>
      </c>
      <c r="S6717" s="15" t="n">
        <f aca="false">IF(M6717&gt;Summary!$B$5,1,0)</f>
        <v>0</v>
      </c>
      <c r="T6717" s="16" t="n">
        <f aca="false">IF(Q6717="Overstocked",(G6717-Summary!$B$6*H6717)*J6717,0)</f>
        <v>56320</v>
      </c>
    </row>
    <row r="6718" customFormat="false" ht="15" hidden="false" customHeight="false" outlineLevel="0" collapsed="false">
      <c r="A6718" s="0" t="s">
        <v>6816</v>
      </c>
      <c r="B6718" s="0" t="s">
        <v>77</v>
      </c>
      <c r="C6718" s="0" t="s">
        <v>78</v>
      </c>
      <c r="D6718" s="0" t="s">
        <v>86</v>
      </c>
      <c r="E6718" s="14" t="n">
        <v>45403</v>
      </c>
      <c r="F6718" s="14" t="n">
        <v>45404</v>
      </c>
      <c r="G6718" s="0" t="n">
        <v>14</v>
      </c>
      <c r="H6718" s="0" t="n">
        <v>71</v>
      </c>
      <c r="I6718" s="0" t="n">
        <v>245</v>
      </c>
      <c r="J6718" s="0" t="n">
        <v>767</v>
      </c>
      <c r="K6718" s="0" t="n">
        <v>970</v>
      </c>
      <c r="L6718" s="15" t="s">
        <v>82</v>
      </c>
      <c r="M6718" s="0" t="n">
        <v>1</v>
      </c>
      <c r="N6718" s="16" t="n">
        <f aca="false">I6718*K6718</f>
        <v>237650</v>
      </c>
      <c r="O6718" s="16" t="n">
        <f aca="false">I6718*(K6718-J6718)</f>
        <v>49735</v>
      </c>
      <c r="P6718" s="15" t="n">
        <f aca="false">K6718-J6718</f>
        <v>203</v>
      </c>
      <c r="Q6718" s="0" t="str">
        <f aca="false">IF(G6718=0,"Out of stock",IF(G6718&lt;H6718,"Understocked",IF(G6718&gt;Summary!$B$6*H6718,"Overstocked","Healthy")))</f>
        <v>Understocked</v>
      </c>
      <c r="R6718" s="0" t="str">
        <f aca="false">IF(I6718&gt;=Summary!$B$7,"Fast",IF(I6718&lt;Summary!$B$8,"Slow","Medium"))</f>
        <v>Fast</v>
      </c>
      <c r="S6718" s="15" t="n">
        <f aca="false">IF(M6718&gt;Summary!$B$5,1,0)</f>
        <v>0</v>
      </c>
      <c r="T6718" s="16" t="n">
        <f aca="false">IF(Q6718="Overstocked",(G6718-Summary!$B$6*H6718)*J6718,0)</f>
        <v>0</v>
      </c>
    </row>
    <row r="6719" customFormat="false" ht="15" hidden="false" customHeight="false" outlineLevel="0" collapsed="false">
      <c r="A6719" s="0" t="s">
        <v>6817</v>
      </c>
      <c r="B6719" s="0" t="s">
        <v>95</v>
      </c>
      <c r="C6719" s="0" t="s">
        <v>85</v>
      </c>
      <c r="D6719" s="0" t="s">
        <v>92</v>
      </c>
      <c r="E6719" s="14" t="n">
        <v>45509</v>
      </c>
      <c r="F6719" s="14" t="n">
        <v>45514</v>
      </c>
      <c r="G6719" s="0" t="n">
        <v>321</v>
      </c>
      <c r="H6719" s="0" t="n">
        <v>107</v>
      </c>
      <c r="I6719" s="0" t="n">
        <v>176</v>
      </c>
      <c r="J6719" s="0" t="n">
        <v>209</v>
      </c>
      <c r="K6719" s="0" t="n">
        <v>647</v>
      </c>
      <c r="L6719" s="15" t="s">
        <v>87</v>
      </c>
      <c r="M6719" s="0" t="n">
        <v>5</v>
      </c>
      <c r="N6719" s="16" t="n">
        <f aca="false">I6719*K6719</f>
        <v>113872</v>
      </c>
      <c r="O6719" s="16" t="n">
        <f aca="false">I6719*(K6719-J6719)</f>
        <v>77088</v>
      </c>
      <c r="P6719" s="15" t="n">
        <f aca="false">K6719-J6719</f>
        <v>438</v>
      </c>
      <c r="Q6719" s="0" t="str">
        <f aca="false">IF(G6719=0,"Out of stock",IF(G6719&lt;H6719,"Understocked",IF(G6719&gt;Summary!$B$6*H6719,"Overstocked","Healthy")))</f>
        <v>Healthy</v>
      </c>
      <c r="R6719" s="0" t="str">
        <f aca="false">IF(I6719&gt;=Summary!$B$7,"Fast",IF(I6719&lt;Summary!$B$8,"Slow","Medium"))</f>
        <v>Medium</v>
      </c>
      <c r="S6719" s="15" t="n">
        <f aca="false">IF(M6719&gt;Summary!$B$5,1,0)</f>
        <v>0</v>
      </c>
      <c r="T6719" s="16" t="n">
        <f aca="false">IF(Q6719="Overstocked",(G6719-Summary!$B$6*H6719)*J6719,0)</f>
        <v>0</v>
      </c>
    </row>
    <row r="6720" customFormat="false" ht="15" hidden="false" customHeight="false" outlineLevel="0" collapsed="false">
      <c r="A6720" s="0" t="s">
        <v>6818</v>
      </c>
      <c r="B6720" s="0" t="s">
        <v>115</v>
      </c>
      <c r="C6720" s="0" t="s">
        <v>78</v>
      </c>
      <c r="D6720" s="0" t="s">
        <v>102</v>
      </c>
      <c r="E6720" s="14" t="n">
        <v>45443</v>
      </c>
      <c r="F6720" s="14" t="n">
        <v>45444</v>
      </c>
      <c r="G6720" s="0" t="n">
        <v>196</v>
      </c>
      <c r="H6720" s="0" t="n">
        <v>109</v>
      </c>
      <c r="I6720" s="0" t="n">
        <v>71</v>
      </c>
      <c r="J6720" s="0" t="n">
        <v>1481</v>
      </c>
      <c r="K6720" s="0" t="n">
        <v>1631</v>
      </c>
      <c r="L6720" s="15" t="s">
        <v>80</v>
      </c>
      <c r="M6720" s="0" t="n">
        <v>1</v>
      </c>
      <c r="N6720" s="16" t="n">
        <f aca="false">I6720*K6720</f>
        <v>115801</v>
      </c>
      <c r="O6720" s="16" t="n">
        <f aca="false">I6720*(K6720-J6720)</f>
        <v>10650</v>
      </c>
      <c r="P6720" s="15" t="n">
        <f aca="false">K6720-J6720</f>
        <v>150</v>
      </c>
      <c r="Q6720" s="0" t="str">
        <f aca="false">IF(G6720=0,"Out of stock",IF(G6720&lt;H6720,"Understocked",IF(G6720&gt;Summary!$B$6*H6720,"Overstocked","Healthy")))</f>
        <v>Healthy</v>
      </c>
      <c r="R6720" s="0" t="str">
        <f aca="false">IF(I6720&gt;=Summary!$B$7,"Fast",IF(I6720&lt;Summary!$B$8,"Slow","Medium"))</f>
        <v>Slow</v>
      </c>
      <c r="S6720" s="15" t="n">
        <f aca="false">IF(M6720&gt;Summary!$B$5,1,0)</f>
        <v>0</v>
      </c>
      <c r="T6720" s="16" t="n">
        <f aca="false">IF(Q6720="Overstocked",(G6720-Summary!$B$6*H6720)*J6720,0)</f>
        <v>0</v>
      </c>
    </row>
    <row r="6721" customFormat="false" ht="15" hidden="false" customHeight="false" outlineLevel="0" collapsed="false">
      <c r="A6721" s="0" t="s">
        <v>6819</v>
      </c>
      <c r="B6721" s="0" t="s">
        <v>115</v>
      </c>
      <c r="C6721" s="0" t="s">
        <v>78</v>
      </c>
      <c r="D6721" s="0" t="s">
        <v>90</v>
      </c>
      <c r="E6721" s="14" t="n">
        <v>45452</v>
      </c>
      <c r="F6721" s="14" t="n">
        <v>45455</v>
      </c>
      <c r="G6721" s="0" t="n">
        <v>479</v>
      </c>
      <c r="H6721" s="0" t="n">
        <v>69</v>
      </c>
      <c r="I6721" s="0" t="n">
        <v>101</v>
      </c>
      <c r="J6721" s="0" t="n">
        <v>758</v>
      </c>
      <c r="K6721" s="0" t="n">
        <v>950</v>
      </c>
      <c r="L6721" s="15" t="s">
        <v>82</v>
      </c>
      <c r="M6721" s="0" t="n">
        <v>3</v>
      </c>
      <c r="N6721" s="16" t="n">
        <f aca="false">I6721*K6721</f>
        <v>95950</v>
      </c>
      <c r="O6721" s="16" t="n">
        <f aca="false">I6721*(K6721-J6721)</f>
        <v>19392</v>
      </c>
      <c r="P6721" s="15" t="n">
        <f aca="false">K6721-J6721</f>
        <v>192</v>
      </c>
      <c r="Q6721" s="0" t="str">
        <f aca="false">IF(G6721=0,"Out of stock",IF(G6721&lt;H6721,"Understocked",IF(G6721&gt;Summary!$B$6*H6721,"Overstocked","Healthy")))</f>
        <v>Overstocked</v>
      </c>
      <c r="R6721" s="0" t="str">
        <f aca="false">IF(I6721&gt;=Summary!$B$7,"Fast",IF(I6721&lt;Summary!$B$8,"Slow","Medium"))</f>
        <v>Medium</v>
      </c>
      <c r="S6721" s="15" t="n">
        <f aca="false">IF(M6721&gt;Summary!$B$5,1,0)</f>
        <v>0</v>
      </c>
      <c r="T6721" s="16" t="n">
        <f aca="false">IF(Q6721="Overstocked",(G6721-Summary!$B$6*H6721)*J6721,0)</f>
        <v>153874</v>
      </c>
    </row>
    <row r="6722" customFormat="false" ht="15" hidden="false" customHeight="false" outlineLevel="0" collapsed="false">
      <c r="A6722" s="0" t="s">
        <v>6820</v>
      </c>
      <c r="B6722" s="0" t="s">
        <v>113</v>
      </c>
      <c r="C6722" s="0" t="s">
        <v>104</v>
      </c>
      <c r="D6722" s="0" t="s">
        <v>102</v>
      </c>
      <c r="E6722" s="14" t="n">
        <v>45487</v>
      </c>
      <c r="F6722" s="14" t="n">
        <v>45491</v>
      </c>
      <c r="G6722" s="0" t="n">
        <v>306</v>
      </c>
      <c r="H6722" s="0" t="n">
        <v>70</v>
      </c>
      <c r="I6722" s="0" t="n">
        <v>292</v>
      </c>
      <c r="J6722" s="0" t="n">
        <v>339</v>
      </c>
      <c r="K6722" s="0" t="n">
        <v>447</v>
      </c>
      <c r="L6722" s="15" t="s">
        <v>93</v>
      </c>
      <c r="M6722" s="0" t="n">
        <v>4</v>
      </c>
      <c r="N6722" s="16" t="n">
        <f aca="false">I6722*K6722</f>
        <v>130524</v>
      </c>
      <c r="O6722" s="16" t="n">
        <f aca="false">I6722*(K6722-J6722)</f>
        <v>31536</v>
      </c>
      <c r="P6722" s="15" t="n">
        <f aca="false">K6722-J6722</f>
        <v>108</v>
      </c>
      <c r="Q6722" s="0" t="str">
        <f aca="false">IF(G6722=0,"Out of stock",IF(G6722&lt;H6722,"Understocked",IF(G6722&gt;Summary!$B$6*H6722,"Overstocked","Healthy")))</f>
        <v>Overstocked</v>
      </c>
      <c r="R6722" s="0" t="str">
        <f aca="false">IF(I6722&gt;=Summary!$B$7,"Fast",IF(I6722&lt;Summary!$B$8,"Slow","Medium"))</f>
        <v>Fast</v>
      </c>
      <c r="S6722" s="15" t="n">
        <f aca="false">IF(M6722&gt;Summary!$B$5,1,0)</f>
        <v>0</v>
      </c>
      <c r="T6722" s="16" t="n">
        <f aca="false">IF(Q6722="Overstocked",(G6722-Summary!$B$6*H6722)*J6722,0)</f>
        <v>8814</v>
      </c>
    </row>
    <row r="6723" customFormat="false" ht="15" hidden="false" customHeight="false" outlineLevel="0" collapsed="false">
      <c r="A6723" s="0" t="s">
        <v>6821</v>
      </c>
      <c r="B6723" s="0" t="s">
        <v>111</v>
      </c>
      <c r="C6723" s="0" t="s">
        <v>104</v>
      </c>
      <c r="D6723" s="0" t="s">
        <v>86</v>
      </c>
      <c r="E6723" s="14" t="n">
        <v>45020</v>
      </c>
      <c r="F6723" s="14" t="n">
        <v>45028</v>
      </c>
      <c r="G6723" s="0" t="n">
        <v>357</v>
      </c>
      <c r="H6723" s="0" t="n">
        <v>149</v>
      </c>
      <c r="I6723" s="0" t="n">
        <v>171</v>
      </c>
      <c r="J6723" s="0" t="n">
        <v>1988</v>
      </c>
      <c r="K6723" s="0" t="n">
        <v>2242</v>
      </c>
      <c r="L6723" s="15" t="s">
        <v>93</v>
      </c>
      <c r="M6723" s="0" t="n">
        <v>8</v>
      </c>
      <c r="N6723" s="16" t="n">
        <f aca="false">I6723*K6723</f>
        <v>383382</v>
      </c>
      <c r="O6723" s="16" t="n">
        <f aca="false">I6723*(K6723-J6723)</f>
        <v>43434</v>
      </c>
      <c r="P6723" s="15" t="n">
        <f aca="false">K6723-J6723</f>
        <v>254</v>
      </c>
      <c r="Q6723" s="0" t="str">
        <f aca="false">IF(G6723=0,"Out of stock",IF(G6723&lt;H6723,"Understocked",IF(G6723&gt;Summary!$B$6*H6723,"Overstocked","Healthy")))</f>
        <v>Healthy</v>
      </c>
      <c r="R6723" s="0" t="str">
        <f aca="false">IF(I6723&gt;=Summary!$B$7,"Fast",IF(I6723&lt;Summary!$B$8,"Slow","Medium"))</f>
        <v>Medium</v>
      </c>
      <c r="S6723" s="15" t="n">
        <f aca="false">IF(M6723&gt;Summary!$B$5,1,0)</f>
        <v>1</v>
      </c>
      <c r="T6723" s="16" t="n">
        <f aca="false">IF(Q6723="Overstocked",(G6723-Summary!$B$6*H6723)*J6723,0)</f>
        <v>0</v>
      </c>
    </row>
    <row r="6724" customFormat="false" ht="15" hidden="false" customHeight="false" outlineLevel="0" collapsed="false">
      <c r="A6724" s="0" t="s">
        <v>6822</v>
      </c>
      <c r="B6724" s="0" t="s">
        <v>89</v>
      </c>
      <c r="C6724" s="0" t="s">
        <v>78</v>
      </c>
      <c r="D6724" s="0" t="s">
        <v>92</v>
      </c>
      <c r="E6724" s="14" t="n">
        <v>45245</v>
      </c>
      <c r="F6724" s="14" t="n">
        <v>45247</v>
      </c>
      <c r="G6724" s="0" t="n">
        <v>480</v>
      </c>
      <c r="H6724" s="0" t="n">
        <v>52</v>
      </c>
      <c r="I6724" s="0" t="n">
        <v>188</v>
      </c>
      <c r="J6724" s="0" t="n">
        <v>1369</v>
      </c>
      <c r="K6724" s="0" t="n">
        <v>1504</v>
      </c>
      <c r="L6724" s="15" t="s">
        <v>82</v>
      </c>
      <c r="M6724" s="0" t="n">
        <v>2</v>
      </c>
      <c r="N6724" s="16" t="n">
        <f aca="false">I6724*K6724</f>
        <v>282752</v>
      </c>
      <c r="O6724" s="16" t="n">
        <f aca="false">I6724*(K6724-J6724)</f>
        <v>25380</v>
      </c>
      <c r="P6724" s="15" t="n">
        <f aca="false">K6724-J6724</f>
        <v>135</v>
      </c>
      <c r="Q6724" s="0" t="str">
        <f aca="false">IF(G6724=0,"Out of stock",IF(G6724&lt;H6724,"Understocked",IF(G6724&gt;Summary!$B$6*H6724,"Overstocked","Healthy")))</f>
        <v>Overstocked</v>
      </c>
      <c r="R6724" s="0" t="str">
        <f aca="false">IF(I6724&gt;=Summary!$B$7,"Fast",IF(I6724&lt;Summary!$B$8,"Slow","Medium"))</f>
        <v>Medium</v>
      </c>
      <c r="S6724" s="15" t="n">
        <f aca="false">IF(M6724&gt;Summary!$B$5,1,0)</f>
        <v>0</v>
      </c>
      <c r="T6724" s="16" t="n">
        <f aca="false">IF(Q6724="Overstocked",(G6724-Summary!$B$6*H6724)*J6724,0)</f>
        <v>372368</v>
      </c>
    </row>
    <row r="6725" customFormat="false" ht="15" hidden="false" customHeight="false" outlineLevel="0" collapsed="false">
      <c r="A6725" s="0" t="s">
        <v>6823</v>
      </c>
      <c r="B6725" s="0" t="s">
        <v>84</v>
      </c>
      <c r="C6725" s="0" t="s">
        <v>104</v>
      </c>
      <c r="D6725" s="0" t="s">
        <v>90</v>
      </c>
      <c r="E6725" s="14" t="n">
        <v>45010</v>
      </c>
      <c r="F6725" s="14" t="n">
        <v>45011</v>
      </c>
      <c r="G6725" s="0" t="n">
        <v>186</v>
      </c>
      <c r="H6725" s="0" t="n">
        <v>124</v>
      </c>
      <c r="I6725" s="0" t="n">
        <v>40</v>
      </c>
      <c r="J6725" s="0" t="n">
        <v>1987</v>
      </c>
      <c r="K6725" s="0" t="n">
        <v>2475</v>
      </c>
      <c r="L6725" s="15" t="s">
        <v>93</v>
      </c>
      <c r="M6725" s="0" t="n">
        <v>1</v>
      </c>
      <c r="N6725" s="16" t="n">
        <f aca="false">I6725*K6725</f>
        <v>99000</v>
      </c>
      <c r="O6725" s="16" t="n">
        <f aca="false">I6725*(K6725-J6725)</f>
        <v>19520</v>
      </c>
      <c r="P6725" s="15" t="n">
        <f aca="false">K6725-J6725</f>
        <v>488</v>
      </c>
      <c r="Q6725" s="0" t="str">
        <f aca="false">IF(G6725=0,"Out of stock",IF(G6725&lt;H6725,"Understocked",IF(G6725&gt;Summary!$B$6*H6725,"Overstocked","Healthy")))</f>
        <v>Healthy</v>
      </c>
      <c r="R6725" s="0" t="str">
        <f aca="false">IF(I6725&gt;=Summary!$B$7,"Fast",IF(I6725&lt;Summary!$B$8,"Slow","Medium"))</f>
        <v>Slow</v>
      </c>
      <c r="S6725" s="15" t="n">
        <f aca="false">IF(M6725&gt;Summary!$B$5,1,0)</f>
        <v>0</v>
      </c>
      <c r="T6725" s="16" t="n">
        <f aca="false">IF(Q6725="Overstocked",(G6725-Summary!$B$6*H6725)*J6725,0)</f>
        <v>0</v>
      </c>
    </row>
    <row r="6726" customFormat="false" ht="15" hidden="false" customHeight="false" outlineLevel="0" collapsed="false">
      <c r="A6726" s="0" t="s">
        <v>6824</v>
      </c>
      <c r="B6726" s="0" t="s">
        <v>77</v>
      </c>
      <c r="C6726" s="0" t="s">
        <v>78</v>
      </c>
      <c r="D6726" s="0" t="s">
        <v>102</v>
      </c>
      <c r="E6726" s="14" t="n">
        <v>45650</v>
      </c>
      <c r="F6726" s="14" t="n">
        <v>45657</v>
      </c>
      <c r="G6726" s="0" t="n">
        <v>185</v>
      </c>
      <c r="H6726" s="0" t="n">
        <v>127</v>
      </c>
      <c r="I6726" s="0" t="n">
        <v>143</v>
      </c>
      <c r="J6726" s="0" t="n">
        <v>1025</v>
      </c>
      <c r="K6726" s="0" t="n">
        <v>1437</v>
      </c>
      <c r="L6726" s="15" t="s">
        <v>97</v>
      </c>
      <c r="M6726" s="0" t="n">
        <v>7</v>
      </c>
      <c r="N6726" s="16" t="n">
        <f aca="false">I6726*K6726</f>
        <v>205491</v>
      </c>
      <c r="O6726" s="16" t="n">
        <f aca="false">I6726*(K6726-J6726)</f>
        <v>58916</v>
      </c>
      <c r="P6726" s="15" t="n">
        <f aca="false">K6726-J6726</f>
        <v>412</v>
      </c>
      <c r="Q6726" s="0" t="str">
        <f aca="false">IF(G6726=0,"Out of stock",IF(G6726&lt;H6726,"Understocked",IF(G6726&gt;Summary!$B$6*H6726,"Overstocked","Healthy")))</f>
        <v>Healthy</v>
      </c>
      <c r="R6726" s="0" t="str">
        <f aca="false">IF(I6726&gt;=Summary!$B$7,"Fast",IF(I6726&lt;Summary!$B$8,"Slow","Medium"))</f>
        <v>Medium</v>
      </c>
      <c r="S6726" s="15" t="n">
        <f aca="false">IF(M6726&gt;Summary!$B$5,1,0)</f>
        <v>0</v>
      </c>
      <c r="T6726" s="16" t="n">
        <f aca="false">IF(Q6726="Overstocked",(G6726-Summary!$B$6*H6726)*J6726,0)</f>
        <v>0</v>
      </c>
    </row>
    <row r="6727" customFormat="false" ht="15" hidden="false" customHeight="false" outlineLevel="0" collapsed="false">
      <c r="A6727" s="0" t="s">
        <v>6825</v>
      </c>
      <c r="B6727" s="0" t="s">
        <v>77</v>
      </c>
      <c r="C6727" s="0" t="s">
        <v>85</v>
      </c>
      <c r="D6727" s="0" t="s">
        <v>86</v>
      </c>
      <c r="E6727" s="14" t="n">
        <v>45373</v>
      </c>
      <c r="F6727" s="14" t="n">
        <v>45377</v>
      </c>
      <c r="G6727" s="0" t="n">
        <v>337</v>
      </c>
      <c r="H6727" s="0" t="n">
        <v>116</v>
      </c>
      <c r="I6727" s="0" t="n">
        <v>135</v>
      </c>
      <c r="J6727" s="0" t="n">
        <v>992</v>
      </c>
      <c r="K6727" s="0" t="n">
        <v>1240</v>
      </c>
      <c r="L6727" s="15" t="s">
        <v>97</v>
      </c>
      <c r="M6727" s="0" t="n">
        <v>4</v>
      </c>
      <c r="N6727" s="16" t="n">
        <f aca="false">I6727*K6727</f>
        <v>167400</v>
      </c>
      <c r="O6727" s="16" t="n">
        <f aca="false">I6727*(K6727-J6727)</f>
        <v>33480</v>
      </c>
      <c r="P6727" s="15" t="n">
        <f aca="false">K6727-J6727</f>
        <v>248</v>
      </c>
      <c r="Q6727" s="0" t="str">
        <f aca="false">IF(G6727=0,"Out of stock",IF(G6727&lt;H6727,"Understocked",IF(G6727&gt;Summary!$B$6*H6727,"Overstocked","Healthy")))</f>
        <v>Healthy</v>
      </c>
      <c r="R6727" s="0" t="str">
        <f aca="false">IF(I6727&gt;=Summary!$B$7,"Fast",IF(I6727&lt;Summary!$B$8,"Slow","Medium"))</f>
        <v>Medium</v>
      </c>
      <c r="S6727" s="15" t="n">
        <f aca="false">IF(M6727&gt;Summary!$B$5,1,0)</f>
        <v>0</v>
      </c>
      <c r="T6727" s="16" t="n">
        <f aca="false">IF(Q6727="Overstocked",(G6727-Summary!$B$6*H6727)*J6727,0)</f>
        <v>0</v>
      </c>
    </row>
    <row r="6728" customFormat="false" ht="15" hidden="false" customHeight="false" outlineLevel="0" collapsed="false">
      <c r="A6728" s="0" t="s">
        <v>6826</v>
      </c>
      <c r="B6728" s="0" t="s">
        <v>101</v>
      </c>
      <c r="C6728" s="0" t="s">
        <v>96</v>
      </c>
      <c r="D6728" s="0" t="s">
        <v>86</v>
      </c>
      <c r="E6728" s="14" t="n">
        <v>45426</v>
      </c>
      <c r="F6728" s="14" t="n">
        <v>45433</v>
      </c>
      <c r="G6728" s="0" t="n">
        <v>296</v>
      </c>
      <c r="H6728" s="0" t="n">
        <v>67</v>
      </c>
      <c r="I6728" s="0" t="n">
        <v>46</v>
      </c>
      <c r="J6728" s="0" t="n">
        <v>1234</v>
      </c>
      <c r="K6728" s="0" t="n">
        <v>1285</v>
      </c>
      <c r="L6728" s="15" t="s">
        <v>80</v>
      </c>
      <c r="M6728" s="0" t="n">
        <v>7</v>
      </c>
      <c r="N6728" s="16" t="n">
        <f aca="false">I6728*K6728</f>
        <v>59110</v>
      </c>
      <c r="O6728" s="16" t="n">
        <f aca="false">I6728*(K6728-J6728)</f>
        <v>2346</v>
      </c>
      <c r="P6728" s="15" t="n">
        <f aca="false">K6728-J6728</f>
        <v>51</v>
      </c>
      <c r="Q6728" s="0" t="str">
        <f aca="false">IF(G6728=0,"Out of stock",IF(G6728&lt;H6728,"Understocked",IF(G6728&gt;Summary!$B$6*H6728,"Overstocked","Healthy")))</f>
        <v>Overstocked</v>
      </c>
      <c r="R6728" s="0" t="str">
        <f aca="false">IF(I6728&gt;=Summary!$B$7,"Fast",IF(I6728&lt;Summary!$B$8,"Slow","Medium"))</f>
        <v>Slow</v>
      </c>
      <c r="S6728" s="15" t="n">
        <f aca="false">IF(M6728&gt;Summary!$B$5,1,0)</f>
        <v>0</v>
      </c>
      <c r="T6728" s="16" t="n">
        <f aca="false">IF(Q6728="Overstocked",(G6728-Summary!$B$6*H6728)*J6728,0)</f>
        <v>34552</v>
      </c>
    </row>
    <row r="6729" customFormat="false" ht="15" hidden="false" customHeight="false" outlineLevel="0" collapsed="false">
      <c r="A6729" s="0" t="s">
        <v>6827</v>
      </c>
      <c r="B6729" s="0" t="s">
        <v>89</v>
      </c>
      <c r="C6729" s="0" t="s">
        <v>104</v>
      </c>
      <c r="D6729" s="0" t="s">
        <v>102</v>
      </c>
      <c r="E6729" s="14" t="n">
        <v>45319</v>
      </c>
      <c r="F6729" s="14" t="n">
        <v>45323</v>
      </c>
      <c r="G6729" s="0" t="n">
        <v>62</v>
      </c>
      <c r="H6729" s="0" t="n">
        <v>115</v>
      </c>
      <c r="I6729" s="0" t="n">
        <v>251</v>
      </c>
      <c r="J6729" s="0" t="n">
        <v>1509</v>
      </c>
      <c r="K6729" s="0" t="n">
        <v>1714</v>
      </c>
      <c r="L6729" s="15" t="s">
        <v>80</v>
      </c>
      <c r="M6729" s="0" t="n">
        <v>4</v>
      </c>
      <c r="N6729" s="16" t="n">
        <f aca="false">I6729*K6729</f>
        <v>430214</v>
      </c>
      <c r="O6729" s="16" t="n">
        <f aca="false">I6729*(K6729-J6729)</f>
        <v>51455</v>
      </c>
      <c r="P6729" s="15" t="n">
        <f aca="false">K6729-J6729</f>
        <v>205</v>
      </c>
      <c r="Q6729" s="0" t="str">
        <f aca="false">IF(G6729=0,"Out of stock",IF(G6729&lt;H6729,"Understocked",IF(G6729&gt;Summary!$B$6*H6729,"Overstocked","Healthy")))</f>
        <v>Understocked</v>
      </c>
      <c r="R6729" s="0" t="str">
        <f aca="false">IF(I6729&gt;=Summary!$B$7,"Fast",IF(I6729&lt;Summary!$B$8,"Slow","Medium"))</f>
        <v>Fast</v>
      </c>
      <c r="S6729" s="15" t="n">
        <f aca="false">IF(M6729&gt;Summary!$B$5,1,0)</f>
        <v>0</v>
      </c>
      <c r="T6729" s="16" t="n">
        <f aca="false">IF(Q6729="Overstocked",(G6729-Summary!$B$6*H6729)*J6729,0)</f>
        <v>0</v>
      </c>
    </row>
    <row r="6730" customFormat="false" ht="15" hidden="false" customHeight="false" outlineLevel="0" collapsed="false">
      <c r="A6730" s="0" t="s">
        <v>6828</v>
      </c>
      <c r="B6730" s="0" t="s">
        <v>111</v>
      </c>
      <c r="C6730" s="0" t="s">
        <v>85</v>
      </c>
      <c r="D6730" s="0" t="s">
        <v>102</v>
      </c>
      <c r="E6730" s="14" t="n">
        <v>45284</v>
      </c>
      <c r="F6730" s="14" t="n">
        <v>45291</v>
      </c>
      <c r="G6730" s="0" t="n">
        <v>56</v>
      </c>
      <c r="H6730" s="0" t="n">
        <v>136</v>
      </c>
      <c r="I6730" s="0" t="n">
        <v>209</v>
      </c>
      <c r="J6730" s="0" t="n">
        <v>940</v>
      </c>
      <c r="K6730" s="0" t="n">
        <v>1397</v>
      </c>
      <c r="L6730" s="15" t="s">
        <v>87</v>
      </c>
      <c r="M6730" s="0" t="n">
        <v>7</v>
      </c>
      <c r="N6730" s="16" t="n">
        <f aca="false">I6730*K6730</f>
        <v>291973</v>
      </c>
      <c r="O6730" s="16" t="n">
        <f aca="false">I6730*(K6730-J6730)</f>
        <v>95513</v>
      </c>
      <c r="P6730" s="15" t="n">
        <f aca="false">K6730-J6730</f>
        <v>457</v>
      </c>
      <c r="Q6730" s="0" t="str">
        <f aca="false">IF(G6730=0,"Out of stock",IF(G6730&lt;H6730,"Understocked",IF(G6730&gt;Summary!$B$6*H6730,"Overstocked","Healthy")))</f>
        <v>Understocked</v>
      </c>
      <c r="R6730" s="0" t="str">
        <f aca="false">IF(I6730&gt;=Summary!$B$7,"Fast",IF(I6730&lt;Summary!$B$8,"Slow","Medium"))</f>
        <v>Fast</v>
      </c>
      <c r="S6730" s="15" t="n">
        <f aca="false">IF(M6730&gt;Summary!$B$5,1,0)</f>
        <v>0</v>
      </c>
      <c r="T6730" s="16" t="n">
        <f aca="false">IF(Q6730="Overstocked",(G6730-Summary!$B$6*H6730)*J6730,0)</f>
        <v>0</v>
      </c>
    </row>
    <row r="6731" customFormat="false" ht="15" hidden="false" customHeight="false" outlineLevel="0" collapsed="false">
      <c r="A6731" s="0" t="s">
        <v>6829</v>
      </c>
      <c r="B6731" s="0" t="s">
        <v>89</v>
      </c>
      <c r="C6731" s="0" t="s">
        <v>104</v>
      </c>
      <c r="D6731" s="0" t="s">
        <v>102</v>
      </c>
      <c r="E6731" s="14" t="n">
        <v>45595</v>
      </c>
      <c r="F6731" s="14" t="n">
        <v>45601</v>
      </c>
      <c r="G6731" s="0" t="n">
        <v>109</v>
      </c>
      <c r="H6731" s="0" t="n">
        <v>79</v>
      </c>
      <c r="I6731" s="0" t="n">
        <v>169</v>
      </c>
      <c r="J6731" s="0" t="n">
        <v>1552</v>
      </c>
      <c r="K6731" s="0" t="n">
        <v>2003</v>
      </c>
      <c r="L6731" s="15" t="s">
        <v>80</v>
      </c>
      <c r="M6731" s="0" t="n">
        <v>6</v>
      </c>
      <c r="N6731" s="16" t="n">
        <f aca="false">I6731*K6731</f>
        <v>338507</v>
      </c>
      <c r="O6731" s="16" t="n">
        <f aca="false">I6731*(K6731-J6731)</f>
        <v>76219</v>
      </c>
      <c r="P6731" s="15" t="n">
        <f aca="false">K6731-J6731</f>
        <v>451</v>
      </c>
      <c r="Q6731" s="0" t="str">
        <f aca="false">IF(G6731=0,"Out of stock",IF(G6731&lt;H6731,"Understocked",IF(G6731&gt;Summary!$B$6*H6731,"Overstocked","Healthy")))</f>
        <v>Healthy</v>
      </c>
      <c r="R6731" s="0" t="str">
        <f aca="false">IF(I6731&gt;=Summary!$B$7,"Fast",IF(I6731&lt;Summary!$B$8,"Slow","Medium"))</f>
        <v>Medium</v>
      </c>
      <c r="S6731" s="15" t="n">
        <f aca="false">IF(M6731&gt;Summary!$B$5,1,0)</f>
        <v>0</v>
      </c>
      <c r="T6731" s="16" t="n">
        <f aca="false">IF(Q6731="Overstocked",(G6731-Summary!$B$6*H6731)*J6731,0)</f>
        <v>0</v>
      </c>
    </row>
    <row r="6732" customFormat="false" ht="15" hidden="false" customHeight="false" outlineLevel="0" collapsed="false">
      <c r="A6732" s="0" t="s">
        <v>6830</v>
      </c>
      <c r="B6732" s="0" t="s">
        <v>113</v>
      </c>
      <c r="C6732" s="0" t="s">
        <v>104</v>
      </c>
      <c r="D6732" s="0" t="s">
        <v>102</v>
      </c>
      <c r="E6732" s="14" t="n">
        <v>45495</v>
      </c>
      <c r="F6732" s="14" t="n">
        <v>45503</v>
      </c>
      <c r="G6732" s="0" t="n">
        <v>41</v>
      </c>
      <c r="H6732" s="0" t="n">
        <v>72</v>
      </c>
      <c r="I6732" s="0" t="n">
        <v>179</v>
      </c>
      <c r="J6732" s="0" t="n">
        <v>800</v>
      </c>
      <c r="K6732" s="0" t="n">
        <v>1058</v>
      </c>
      <c r="L6732" s="15" t="s">
        <v>87</v>
      </c>
      <c r="M6732" s="0" t="n">
        <v>8</v>
      </c>
      <c r="N6732" s="16" t="n">
        <f aca="false">I6732*K6732</f>
        <v>189382</v>
      </c>
      <c r="O6732" s="16" t="n">
        <f aca="false">I6732*(K6732-J6732)</f>
        <v>46182</v>
      </c>
      <c r="P6732" s="15" t="n">
        <f aca="false">K6732-J6732</f>
        <v>258</v>
      </c>
      <c r="Q6732" s="0" t="str">
        <f aca="false">IF(G6732=0,"Out of stock",IF(G6732&lt;H6732,"Understocked",IF(G6732&gt;Summary!$B$6*H6732,"Overstocked","Healthy")))</f>
        <v>Understocked</v>
      </c>
      <c r="R6732" s="0" t="str">
        <f aca="false">IF(I6732&gt;=Summary!$B$7,"Fast",IF(I6732&lt;Summary!$B$8,"Slow","Medium"))</f>
        <v>Medium</v>
      </c>
      <c r="S6732" s="15" t="n">
        <f aca="false">IF(M6732&gt;Summary!$B$5,1,0)</f>
        <v>1</v>
      </c>
      <c r="T6732" s="16" t="n">
        <f aca="false">IF(Q6732="Overstocked",(G6732-Summary!$B$6*H6732)*J6732,0)</f>
        <v>0</v>
      </c>
    </row>
    <row r="6733" customFormat="false" ht="15" hidden="false" customHeight="false" outlineLevel="0" collapsed="false">
      <c r="A6733" s="0" t="s">
        <v>6831</v>
      </c>
      <c r="B6733" s="0" t="s">
        <v>115</v>
      </c>
      <c r="C6733" s="0" t="s">
        <v>78</v>
      </c>
      <c r="D6733" s="0" t="s">
        <v>79</v>
      </c>
      <c r="E6733" s="14" t="n">
        <v>45104</v>
      </c>
      <c r="F6733" s="14" t="n">
        <v>45110</v>
      </c>
      <c r="G6733" s="0" t="n">
        <v>223</v>
      </c>
      <c r="H6733" s="0" t="n">
        <v>105</v>
      </c>
      <c r="I6733" s="0" t="n">
        <v>57</v>
      </c>
      <c r="J6733" s="0" t="n">
        <v>567</v>
      </c>
      <c r="K6733" s="0" t="n">
        <v>973</v>
      </c>
      <c r="L6733" s="15" t="s">
        <v>87</v>
      </c>
      <c r="M6733" s="0" t="n">
        <v>6</v>
      </c>
      <c r="N6733" s="16" t="n">
        <f aca="false">I6733*K6733</f>
        <v>55461</v>
      </c>
      <c r="O6733" s="16" t="n">
        <f aca="false">I6733*(K6733-J6733)</f>
        <v>23142</v>
      </c>
      <c r="P6733" s="15" t="n">
        <f aca="false">K6733-J6733</f>
        <v>406</v>
      </c>
      <c r="Q6733" s="0" t="str">
        <f aca="false">IF(G6733=0,"Out of stock",IF(G6733&lt;H6733,"Understocked",IF(G6733&gt;Summary!$B$6*H6733,"Overstocked","Healthy")))</f>
        <v>Healthy</v>
      </c>
      <c r="R6733" s="0" t="str">
        <f aca="false">IF(I6733&gt;=Summary!$B$7,"Fast",IF(I6733&lt;Summary!$B$8,"Slow","Medium"))</f>
        <v>Slow</v>
      </c>
      <c r="S6733" s="15" t="n">
        <f aca="false">IF(M6733&gt;Summary!$B$5,1,0)</f>
        <v>0</v>
      </c>
      <c r="T6733" s="16" t="n">
        <f aca="false">IF(Q6733="Overstocked",(G6733-Summary!$B$6*H6733)*J6733,0)</f>
        <v>0</v>
      </c>
    </row>
    <row r="6734" customFormat="false" ht="15" hidden="false" customHeight="false" outlineLevel="0" collapsed="false">
      <c r="A6734" s="0" t="s">
        <v>6832</v>
      </c>
      <c r="B6734" s="0" t="s">
        <v>101</v>
      </c>
      <c r="C6734" s="0" t="s">
        <v>78</v>
      </c>
      <c r="D6734" s="0" t="s">
        <v>92</v>
      </c>
      <c r="E6734" s="14" t="n">
        <v>45087</v>
      </c>
      <c r="F6734" s="14" t="n">
        <v>45088</v>
      </c>
      <c r="G6734" s="0" t="n">
        <v>95</v>
      </c>
      <c r="H6734" s="0" t="n">
        <v>109</v>
      </c>
      <c r="I6734" s="0" t="n">
        <v>20</v>
      </c>
      <c r="J6734" s="0" t="n">
        <v>1589</v>
      </c>
      <c r="K6734" s="0" t="n">
        <v>1886</v>
      </c>
      <c r="L6734" s="15" t="s">
        <v>82</v>
      </c>
      <c r="M6734" s="0" t="n">
        <v>1</v>
      </c>
      <c r="N6734" s="16" t="n">
        <f aca="false">I6734*K6734</f>
        <v>37720</v>
      </c>
      <c r="O6734" s="16" t="n">
        <f aca="false">I6734*(K6734-J6734)</f>
        <v>5940</v>
      </c>
      <c r="P6734" s="15" t="n">
        <f aca="false">K6734-J6734</f>
        <v>297</v>
      </c>
      <c r="Q6734" s="0" t="str">
        <f aca="false">IF(G6734=0,"Out of stock",IF(G6734&lt;H6734,"Understocked",IF(G6734&gt;Summary!$B$6*H6734,"Overstocked","Healthy")))</f>
        <v>Understocked</v>
      </c>
      <c r="R6734" s="0" t="str">
        <f aca="false">IF(I6734&gt;=Summary!$B$7,"Fast",IF(I6734&lt;Summary!$B$8,"Slow","Medium"))</f>
        <v>Slow</v>
      </c>
      <c r="S6734" s="15" t="n">
        <f aca="false">IF(M6734&gt;Summary!$B$5,1,0)</f>
        <v>0</v>
      </c>
      <c r="T6734" s="16" t="n">
        <f aca="false">IF(Q6734="Overstocked",(G6734-Summary!$B$6*H6734)*J6734,0)</f>
        <v>0</v>
      </c>
    </row>
    <row r="6735" customFormat="false" ht="15" hidden="false" customHeight="false" outlineLevel="0" collapsed="false">
      <c r="A6735" s="0" t="s">
        <v>6833</v>
      </c>
      <c r="B6735" s="0" t="s">
        <v>84</v>
      </c>
      <c r="C6735" s="0" t="s">
        <v>96</v>
      </c>
      <c r="D6735" s="0" t="s">
        <v>86</v>
      </c>
      <c r="E6735" s="14" t="n">
        <v>45481</v>
      </c>
      <c r="F6735" s="14" t="n">
        <v>45488</v>
      </c>
      <c r="G6735" s="0" t="n">
        <v>277</v>
      </c>
      <c r="H6735" s="0" t="n">
        <v>75</v>
      </c>
      <c r="I6735" s="0" t="n">
        <v>73</v>
      </c>
      <c r="J6735" s="0" t="n">
        <v>1654</v>
      </c>
      <c r="K6735" s="0" t="n">
        <v>1844</v>
      </c>
      <c r="L6735" s="15" t="s">
        <v>93</v>
      </c>
      <c r="M6735" s="0" t="n">
        <v>7</v>
      </c>
      <c r="N6735" s="16" t="n">
        <f aca="false">I6735*K6735</f>
        <v>134612</v>
      </c>
      <c r="O6735" s="16" t="n">
        <f aca="false">I6735*(K6735-J6735)</f>
        <v>13870</v>
      </c>
      <c r="P6735" s="15" t="n">
        <f aca="false">K6735-J6735</f>
        <v>190</v>
      </c>
      <c r="Q6735" s="0" t="str">
        <f aca="false">IF(G6735=0,"Out of stock",IF(G6735&lt;H6735,"Understocked",IF(G6735&gt;Summary!$B$6*H6735,"Overstocked","Healthy")))</f>
        <v>Healthy</v>
      </c>
      <c r="R6735" s="0" t="str">
        <f aca="false">IF(I6735&gt;=Summary!$B$7,"Fast",IF(I6735&lt;Summary!$B$8,"Slow","Medium"))</f>
        <v>Slow</v>
      </c>
      <c r="S6735" s="15" t="n">
        <f aca="false">IF(M6735&gt;Summary!$B$5,1,0)</f>
        <v>0</v>
      </c>
      <c r="T6735" s="16" t="n">
        <f aca="false">IF(Q6735="Overstocked",(G6735-Summary!$B$6*H6735)*J6735,0)</f>
        <v>0</v>
      </c>
    </row>
    <row r="6736" customFormat="false" ht="15" hidden="false" customHeight="false" outlineLevel="0" collapsed="false">
      <c r="A6736" s="0" t="s">
        <v>6834</v>
      </c>
      <c r="B6736" s="0" t="s">
        <v>107</v>
      </c>
      <c r="C6736" s="0" t="s">
        <v>96</v>
      </c>
      <c r="D6736" s="0" t="s">
        <v>92</v>
      </c>
      <c r="E6736" s="14" t="n">
        <v>45088</v>
      </c>
      <c r="F6736" s="14" t="n">
        <v>45089</v>
      </c>
      <c r="G6736" s="0" t="n">
        <v>31</v>
      </c>
      <c r="H6736" s="0" t="n">
        <v>139</v>
      </c>
      <c r="I6736" s="0" t="n">
        <v>6</v>
      </c>
      <c r="J6736" s="0" t="n">
        <v>595</v>
      </c>
      <c r="K6736" s="0" t="n">
        <v>988</v>
      </c>
      <c r="L6736" s="15" t="s">
        <v>80</v>
      </c>
      <c r="M6736" s="0" t="n">
        <v>1</v>
      </c>
      <c r="N6736" s="16" t="n">
        <f aca="false">I6736*K6736</f>
        <v>5928</v>
      </c>
      <c r="O6736" s="16" t="n">
        <f aca="false">I6736*(K6736-J6736)</f>
        <v>2358</v>
      </c>
      <c r="P6736" s="15" t="n">
        <f aca="false">K6736-J6736</f>
        <v>393</v>
      </c>
      <c r="Q6736" s="0" t="str">
        <f aca="false">IF(G6736=0,"Out of stock",IF(G6736&lt;H6736,"Understocked",IF(G6736&gt;Summary!$B$6*H6736,"Overstocked","Healthy")))</f>
        <v>Understocked</v>
      </c>
      <c r="R6736" s="0" t="str">
        <f aca="false">IF(I6736&gt;=Summary!$B$7,"Fast",IF(I6736&lt;Summary!$B$8,"Slow","Medium"))</f>
        <v>Slow</v>
      </c>
      <c r="S6736" s="15" t="n">
        <f aca="false">IF(M6736&gt;Summary!$B$5,1,0)</f>
        <v>0</v>
      </c>
      <c r="T6736" s="16" t="n">
        <f aca="false">IF(Q6736="Overstocked",(G6736-Summary!$B$6*H6736)*J6736,0)</f>
        <v>0</v>
      </c>
    </row>
    <row r="6737" customFormat="false" ht="15" hidden="false" customHeight="false" outlineLevel="0" collapsed="false">
      <c r="A6737" s="0" t="s">
        <v>6835</v>
      </c>
      <c r="B6737" s="0" t="s">
        <v>95</v>
      </c>
      <c r="C6737" s="0" t="s">
        <v>104</v>
      </c>
      <c r="D6737" s="0" t="s">
        <v>79</v>
      </c>
      <c r="E6737" s="14" t="n">
        <v>45136</v>
      </c>
      <c r="F6737" s="14" t="n">
        <v>45139</v>
      </c>
      <c r="G6737" s="0" t="n">
        <v>42</v>
      </c>
      <c r="H6737" s="0" t="n">
        <v>53</v>
      </c>
      <c r="I6737" s="0" t="n">
        <v>68</v>
      </c>
      <c r="J6737" s="0" t="n">
        <v>434</v>
      </c>
      <c r="K6737" s="0" t="n">
        <v>515</v>
      </c>
      <c r="L6737" s="15" t="s">
        <v>87</v>
      </c>
      <c r="M6737" s="0" t="n">
        <v>3</v>
      </c>
      <c r="N6737" s="16" t="n">
        <f aca="false">I6737*K6737</f>
        <v>35020</v>
      </c>
      <c r="O6737" s="16" t="n">
        <f aca="false">I6737*(K6737-J6737)</f>
        <v>5508</v>
      </c>
      <c r="P6737" s="15" t="n">
        <f aca="false">K6737-J6737</f>
        <v>81</v>
      </c>
      <c r="Q6737" s="0" t="str">
        <f aca="false">IF(G6737=0,"Out of stock",IF(G6737&lt;H6737,"Understocked",IF(G6737&gt;Summary!$B$6*H6737,"Overstocked","Healthy")))</f>
        <v>Understocked</v>
      </c>
      <c r="R6737" s="0" t="str">
        <f aca="false">IF(I6737&gt;=Summary!$B$7,"Fast",IF(I6737&lt;Summary!$B$8,"Slow","Medium"))</f>
        <v>Slow</v>
      </c>
      <c r="S6737" s="15" t="n">
        <f aca="false">IF(M6737&gt;Summary!$B$5,1,0)</f>
        <v>0</v>
      </c>
      <c r="T6737" s="16" t="n">
        <f aca="false">IF(Q6737="Overstocked",(G6737-Summary!$B$6*H6737)*J6737,0)</f>
        <v>0</v>
      </c>
    </row>
    <row r="6738" customFormat="false" ht="15" hidden="false" customHeight="false" outlineLevel="0" collapsed="false">
      <c r="A6738" s="0" t="s">
        <v>6836</v>
      </c>
      <c r="B6738" s="0" t="s">
        <v>77</v>
      </c>
      <c r="C6738" s="0" t="s">
        <v>85</v>
      </c>
      <c r="D6738" s="0" t="s">
        <v>92</v>
      </c>
      <c r="E6738" s="14" t="n">
        <v>45328</v>
      </c>
      <c r="F6738" s="14" t="n">
        <v>45337</v>
      </c>
      <c r="G6738" s="0" t="n">
        <v>166</v>
      </c>
      <c r="H6738" s="0" t="n">
        <v>70</v>
      </c>
      <c r="I6738" s="0" t="n">
        <v>224</v>
      </c>
      <c r="J6738" s="0" t="n">
        <v>472</v>
      </c>
      <c r="K6738" s="0" t="n">
        <v>831</v>
      </c>
      <c r="L6738" s="15" t="s">
        <v>82</v>
      </c>
      <c r="M6738" s="0" t="n">
        <v>9</v>
      </c>
      <c r="N6738" s="16" t="n">
        <f aca="false">I6738*K6738</f>
        <v>186144</v>
      </c>
      <c r="O6738" s="16" t="n">
        <f aca="false">I6738*(K6738-J6738)</f>
        <v>80416</v>
      </c>
      <c r="P6738" s="15" t="n">
        <f aca="false">K6738-J6738</f>
        <v>359</v>
      </c>
      <c r="Q6738" s="0" t="str">
        <f aca="false">IF(G6738=0,"Out of stock",IF(G6738&lt;H6738,"Understocked",IF(G6738&gt;Summary!$B$6*H6738,"Overstocked","Healthy")))</f>
        <v>Healthy</v>
      </c>
      <c r="R6738" s="0" t="str">
        <f aca="false">IF(I6738&gt;=Summary!$B$7,"Fast",IF(I6738&lt;Summary!$B$8,"Slow","Medium"))</f>
        <v>Fast</v>
      </c>
      <c r="S6738" s="15" t="n">
        <f aca="false">IF(M6738&gt;Summary!$B$5,1,0)</f>
        <v>1</v>
      </c>
      <c r="T6738" s="16" t="n">
        <f aca="false">IF(Q6738="Overstocked",(G6738-Summary!$B$6*H6738)*J6738,0)</f>
        <v>0</v>
      </c>
    </row>
    <row r="6739" customFormat="false" ht="15" hidden="false" customHeight="false" outlineLevel="0" collapsed="false">
      <c r="A6739" s="0" t="s">
        <v>6837</v>
      </c>
      <c r="B6739" s="0" t="s">
        <v>115</v>
      </c>
      <c r="C6739" s="0" t="s">
        <v>78</v>
      </c>
      <c r="D6739" s="0" t="s">
        <v>90</v>
      </c>
      <c r="E6739" s="14" t="n">
        <v>45639</v>
      </c>
      <c r="F6739" s="14" t="n">
        <v>45645</v>
      </c>
      <c r="G6739" s="0" t="n">
        <v>310</v>
      </c>
      <c r="H6739" s="0" t="n">
        <v>130</v>
      </c>
      <c r="I6739" s="0" t="n">
        <v>47</v>
      </c>
      <c r="J6739" s="0" t="n">
        <v>1977</v>
      </c>
      <c r="K6739" s="0" t="n">
        <v>2269</v>
      </c>
      <c r="L6739" s="15" t="s">
        <v>80</v>
      </c>
      <c r="M6739" s="0" t="n">
        <v>6</v>
      </c>
      <c r="N6739" s="16" t="n">
        <f aca="false">I6739*K6739</f>
        <v>106643</v>
      </c>
      <c r="O6739" s="16" t="n">
        <f aca="false">I6739*(K6739-J6739)</f>
        <v>13724</v>
      </c>
      <c r="P6739" s="15" t="n">
        <f aca="false">K6739-J6739</f>
        <v>292</v>
      </c>
      <c r="Q6739" s="0" t="str">
        <f aca="false">IF(G6739=0,"Out of stock",IF(G6739&lt;H6739,"Understocked",IF(G6739&gt;Summary!$B$6*H6739,"Overstocked","Healthy")))</f>
        <v>Healthy</v>
      </c>
      <c r="R6739" s="0" t="str">
        <f aca="false">IF(I6739&gt;=Summary!$B$7,"Fast",IF(I6739&lt;Summary!$B$8,"Slow","Medium"))</f>
        <v>Slow</v>
      </c>
      <c r="S6739" s="15" t="n">
        <f aca="false">IF(M6739&gt;Summary!$B$5,1,0)</f>
        <v>0</v>
      </c>
      <c r="T6739" s="16" t="n">
        <f aca="false">IF(Q6739="Overstocked",(G6739-Summary!$B$6*H6739)*J6739,0)</f>
        <v>0</v>
      </c>
    </row>
    <row r="6740" customFormat="false" ht="15" hidden="false" customHeight="false" outlineLevel="0" collapsed="false">
      <c r="A6740" s="0" t="s">
        <v>6838</v>
      </c>
      <c r="B6740" s="0" t="s">
        <v>89</v>
      </c>
      <c r="C6740" s="0" t="s">
        <v>78</v>
      </c>
      <c r="D6740" s="0" t="s">
        <v>79</v>
      </c>
      <c r="E6740" s="14" t="n">
        <v>45026</v>
      </c>
      <c r="F6740" s="14" t="n">
        <v>45027</v>
      </c>
      <c r="G6740" s="0" t="n">
        <v>213</v>
      </c>
      <c r="H6740" s="0" t="n">
        <v>147</v>
      </c>
      <c r="I6740" s="0" t="n">
        <v>242</v>
      </c>
      <c r="J6740" s="0" t="n">
        <v>1963</v>
      </c>
      <c r="K6740" s="0" t="n">
        <v>2330</v>
      </c>
      <c r="L6740" s="15" t="s">
        <v>80</v>
      </c>
      <c r="M6740" s="0" t="n">
        <v>1</v>
      </c>
      <c r="N6740" s="16" t="n">
        <f aca="false">I6740*K6740</f>
        <v>563860</v>
      </c>
      <c r="O6740" s="16" t="n">
        <f aca="false">I6740*(K6740-J6740)</f>
        <v>88814</v>
      </c>
      <c r="P6740" s="15" t="n">
        <f aca="false">K6740-J6740</f>
        <v>367</v>
      </c>
      <c r="Q6740" s="0" t="str">
        <f aca="false">IF(G6740=0,"Out of stock",IF(G6740&lt;H6740,"Understocked",IF(G6740&gt;Summary!$B$6*H6740,"Overstocked","Healthy")))</f>
        <v>Healthy</v>
      </c>
      <c r="R6740" s="0" t="str">
        <f aca="false">IF(I6740&gt;=Summary!$B$7,"Fast",IF(I6740&lt;Summary!$B$8,"Slow","Medium"))</f>
        <v>Fast</v>
      </c>
      <c r="S6740" s="15" t="n">
        <f aca="false">IF(M6740&gt;Summary!$B$5,1,0)</f>
        <v>0</v>
      </c>
      <c r="T6740" s="16" t="n">
        <f aca="false">IF(Q6740="Overstocked",(G6740-Summary!$B$6*H6740)*J6740,0)</f>
        <v>0</v>
      </c>
    </row>
    <row r="6741" customFormat="false" ht="15" hidden="false" customHeight="false" outlineLevel="0" collapsed="false">
      <c r="A6741" s="0" t="s">
        <v>6839</v>
      </c>
      <c r="B6741" s="0" t="s">
        <v>84</v>
      </c>
      <c r="C6741" s="0" t="s">
        <v>104</v>
      </c>
      <c r="D6741" s="0" t="s">
        <v>102</v>
      </c>
      <c r="E6741" s="14" t="n">
        <v>45387</v>
      </c>
      <c r="F6741" s="14" t="n">
        <v>45396</v>
      </c>
      <c r="G6741" s="0" t="n">
        <v>140</v>
      </c>
      <c r="H6741" s="0" t="n">
        <v>137</v>
      </c>
      <c r="I6741" s="0" t="n">
        <v>257</v>
      </c>
      <c r="J6741" s="0" t="n">
        <v>241</v>
      </c>
      <c r="K6741" s="0" t="n">
        <v>543</v>
      </c>
      <c r="L6741" s="15" t="s">
        <v>93</v>
      </c>
      <c r="M6741" s="0" t="n">
        <v>9</v>
      </c>
      <c r="N6741" s="16" t="n">
        <f aca="false">I6741*K6741</f>
        <v>139551</v>
      </c>
      <c r="O6741" s="16" t="n">
        <f aca="false">I6741*(K6741-J6741)</f>
        <v>77614</v>
      </c>
      <c r="P6741" s="15" t="n">
        <f aca="false">K6741-J6741</f>
        <v>302</v>
      </c>
      <c r="Q6741" s="0" t="str">
        <f aca="false">IF(G6741=0,"Out of stock",IF(G6741&lt;H6741,"Understocked",IF(G6741&gt;Summary!$B$6*H6741,"Overstocked","Healthy")))</f>
        <v>Healthy</v>
      </c>
      <c r="R6741" s="0" t="str">
        <f aca="false">IF(I6741&gt;=Summary!$B$7,"Fast",IF(I6741&lt;Summary!$B$8,"Slow","Medium"))</f>
        <v>Fast</v>
      </c>
      <c r="S6741" s="15" t="n">
        <f aca="false">IF(M6741&gt;Summary!$B$5,1,0)</f>
        <v>1</v>
      </c>
      <c r="T6741" s="16" t="n">
        <f aca="false">IF(Q6741="Overstocked",(G6741-Summary!$B$6*H6741)*J6741,0)</f>
        <v>0</v>
      </c>
    </row>
    <row r="6742" customFormat="false" ht="15" hidden="false" customHeight="false" outlineLevel="0" collapsed="false">
      <c r="A6742" s="0" t="s">
        <v>6840</v>
      </c>
      <c r="B6742" s="0" t="s">
        <v>84</v>
      </c>
      <c r="C6742" s="0" t="s">
        <v>85</v>
      </c>
      <c r="D6742" s="0" t="s">
        <v>86</v>
      </c>
      <c r="E6742" s="14" t="n">
        <v>45008</v>
      </c>
      <c r="F6742" s="14" t="n">
        <v>45017</v>
      </c>
      <c r="G6742" s="0" t="n">
        <v>20</v>
      </c>
      <c r="H6742" s="0" t="n">
        <v>101</v>
      </c>
      <c r="I6742" s="0" t="n">
        <v>115</v>
      </c>
      <c r="J6742" s="0" t="n">
        <v>1902</v>
      </c>
      <c r="K6742" s="0" t="n">
        <v>2210</v>
      </c>
      <c r="L6742" s="15" t="s">
        <v>97</v>
      </c>
      <c r="M6742" s="0" t="n">
        <v>9</v>
      </c>
      <c r="N6742" s="16" t="n">
        <f aca="false">I6742*K6742</f>
        <v>254150</v>
      </c>
      <c r="O6742" s="16" t="n">
        <f aca="false">I6742*(K6742-J6742)</f>
        <v>35420</v>
      </c>
      <c r="P6742" s="15" t="n">
        <f aca="false">K6742-J6742</f>
        <v>308</v>
      </c>
      <c r="Q6742" s="0" t="str">
        <f aca="false">IF(G6742=0,"Out of stock",IF(G6742&lt;H6742,"Understocked",IF(G6742&gt;Summary!$B$6*H6742,"Overstocked","Healthy")))</f>
        <v>Understocked</v>
      </c>
      <c r="R6742" s="0" t="str">
        <f aca="false">IF(I6742&gt;=Summary!$B$7,"Fast",IF(I6742&lt;Summary!$B$8,"Slow","Medium"))</f>
        <v>Medium</v>
      </c>
      <c r="S6742" s="15" t="n">
        <f aca="false">IF(M6742&gt;Summary!$B$5,1,0)</f>
        <v>1</v>
      </c>
      <c r="T6742" s="16" t="n">
        <f aca="false">IF(Q6742="Overstocked",(G6742-Summary!$B$6*H6742)*J6742,0)</f>
        <v>0</v>
      </c>
    </row>
    <row r="6743" customFormat="false" ht="15" hidden="false" customHeight="false" outlineLevel="0" collapsed="false">
      <c r="A6743" s="0" t="s">
        <v>6841</v>
      </c>
      <c r="B6743" s="0" t="s">
        <v>95</v>
      </c>
      <c r="C6743" s="0" t="s">
        <v>104</v>
      </c>
      <c r="D6743" s="0" t="s">
        <v>79</v>
      </c>
      <c r="E6743" s="14" t="n">
        <v>45343</v>
      </c>
      <c r="F6743" s="14" t="n">
        <v>45349</v>
      </c>
      <c r="G6743" s="0" t="n">
        <v>384</v>
      </c>
      <c r="H6743" s="0" t="n">
        <v>137</v>
      </c>
      <c r="I6743" s="0" t="n">
        <v>108</v>
      </c>
      <c r="J6743" s="0" t="n">
        <v>1699</v>
      </c>
      <c r="K6743" s="0" t="n">
        <v>1779</v>
      </c>
      <c r="L6743" s="15" t="s">
        <v>87</v>
      </c>
      <c r="M6743" s="0" t="n">
        <v>6</v>
      </c>
      <c r="N6743" s="16" t="n">
        <f aca="false">I6743*K6743</f>
        <v>192132</v>
      </c>
      <c r="O6743" s="16" t="n">
        <f aca="false">I6743*(K6743-J6743)</f>
        <v>8640</v>
      </c>
      <c r="P6743" s="15" t="n">
        <f aca="false">K6743-J6743</f>
        <v>80</v>
      </c>
      <c r="Q6743" s="0" t="str">
        <f aca="false">IF(G6743=0,"Out of stock",IF(G6743&lt;H6743,"Understocked",IF(G6743&gt;Summary!$B$6*H6743,"Overstocked","Healthy")))</f>
        <v>Healthy</v>
      </c>
      <c r="R6743" s="0" t="str">
        <f aca="false">IF(I6743&gt;=Summary!$B$7,"Fast",IF(I6743&lt;Summary!$B$8,"Slow","Medium"))</f>
        <v>Medium</v>
      </c>
      <c r="S6743" s="15" t="n">
        <f aca="false">IF(M6743&gt;Summary!$B$5,1,0)</f>
        <v>0</v>
      </c>
      <c r="T6743" s="16" t="n">
        <f aca="false">IF(Q6743="Overstocked",(G6743-Summary!$B$6*H6743)*J6743,0)</f>
        <v>0</v>
      </c>
    </row>
    <row r="6744" customFormat="false" ht="15" hidden="false" customHeight="false" outlineLevel="0" collapsed="false">
      <c r="A6744" s="0" t="s">
        <v>6842</v>
      </c>
      <c r="B6744" s="0" t="s">
        <v>101</v>
      </c>
      <c r="C6744" s="0" t="s">
        <v>85</v>
      </c>
      <c r="D6744" s="0" t="s">
        <v>90</v>
      </c>
      <c r="E6744" s="14" t="n">
        <v>45286</v>
      </c>
      <c r="F6744" s="14" t="n">
        <v>45292</v>
      </c>
      <c r="G6744" s="0" t="n">
        <v>485</v>
      </c>
      <c r="H6744" s="0" t="n">
        <v>129</v>
      </c>
      <c r="I6744" s="0" t="n">
        <v>300</v>
      </c>
      <c r="J6744" s="0" t="n">
        <v>1701</v>
      </c>
      <c r="K6744" s="0" t="n">
        <v>1843</v>
      </c>
      <c r="L6744" s="15" t="s">
        <v>93</v>
      </c>
      <c r="M6744" s="0" t="n">
        <v>6</v>
      </c>
      <c r="N6744" s="16" t="n">
        <f aca="false">I6744*K6744</f>
        <v>552900</v>
      </c>
      <c r="O6744" s="16" t="n">
        <f aca="false">I6744*(K6744-J6744)</f>
        <v>42600</v>
      </c>
      <c r="P6744" s="15" t="n">
        <f aca="false">K6744-J6744</f>
        <v>142</v>
      </c>
      <c r="Q6744" s="0" t="str">
        <f aca="false">IF(G6744=0,"Out of stock",IF(G6744&lt;H6744,"Understocked",IF(G6744&gt;Summary!$B$6*H6744,"Overstocked","Healthy")))</f>
        <v>Healthy</v>
      </c>
      <c r="R6744" s="0" t="str">
        <f aca="false">IF(I6744&gt;=Summary!$B$7,"Fast",IF(I6744&lt;Summary!$B$8,"Slow","Medium"))</f>
        <v>Fast</v>
      </c>
      <c r="S6744" s="15" t="n">
        <f aca="false">IF(M6744&gt;Summary!$B$5,1,0)</f>
        <v>0</v>
      </c>
      <c r="T6744" s="16" t="n">
        <f aca="false">IF(Q6744="Overstocked",(G6744-Summary!$B$6*H6744)*J6744,0)</f>
        <v>0</v>
      </c>
    </row>
    <row r="6745" customFormat="false" ht="15" hidden="false" customHeight="false" outlineLevel="0" collapsed="false">
      <c r="A6745" s="0" t="s">
        <v>6843</v>
      </c>
      <c r="B6745" s="0" t="s">
        <v>95</v>
      </c>
      <c r="C6745" s="0" t="s">
        <v>104</v>
      </c>
      <c r="D6745" s="0" t="s">
        <v>90</v>
      </c>
      <c r="E6745" s="14" t="n">
        <v>45118</v>
      </c>
      <c r="F6745" s="14" t="n">
        <v>45123</v>
      </c>
      <c r="G6745" s="0" t="n">
        <v>98</v>
      </c>
      <c r="H6745" s="0" t="n">
        <v>106</v>
      </c>
      <c r="I6745" s="0" t="n">
        <v>48</v>
      </c>
      <c r="J6745" s="0" t="n">
        <v>347</v>
      </c>
      <c r="K6745" s="0" t="n">
        <v>558</v>
      </c>
      <c r="L6745" s="15" t="s">
        <v>82</v>
      </c>
      <c r="M6745" s="0" t="n">
        <v>5</v>
      </c>
      <c r="N6745" s="16" t="n">
        <f aca="false">I6745*K6745</f>
        <v>26784</v>
      </c>
      <c r="O6745" s="16" t="n">
        <f aca="false">I6745*(K6745-J6745)</f>
        <v>10128</v>
      </c>
      <c r="P6745" s="15" t="n">
        <f aca="false">K6745-J6745</f>
        <v>211</v>
      </c>
      <c r="Q6745" s="0" t="str">
        <f aca="false">IF(G6745=0,"Out of stock",IF(G6745&lt;H6745,"Understocked",IF(G6745&gt;Summary!$B$6*H6745,"Overstocked","Healthy")))</f>
        <v>Understocked</v>
      </c>
      <c r="R6745" s="0" t="str">
        <f aca="false">IF(I6745&gt;=Summary!$B$7,"Fast",IF(I6745&lt;Summary!$B$8,"Slow","Medium"))</f>
        <v>Slow</v>
      </c>
      <c r="S6745" s="15" t="n">
        <f aca="false">IF(M6745&gt;Summary!$B$5,1,0)</f>
        <v>0</v>
      </c>
      <c r="T6745" s="16" t="n">
        <f aca="false">IF(Q6745="Overstocked",(G6745-Summary!$B$6*H6745)*J6745,0)</f>
        <v>0</v>
      </c>
    </row>
    <row r="6746" customFormat="false" ht="15" hidden="false" customHeight="false" outlineLevel="0" collapsed="false">
      <c r="A6746" s="0" t="s">
        <v>6844</v>
      </c>
      <c r="B6746" s="0" t="s">
        <v>123</v>
      </c>
      <c r="C6746" s="0" t="s">
        <v>96</v>
      </c>
      <c r="D6746" s="0" t="s">
        <v>92</v>
      </c>
      <c r="E6746" s="14" t="n">
        <v>45555</v>
      </c>
      <c r="F6746" s="14" t="n">
        <v>45558</v>
      </c>
      <c r="G6746" s="0" t="n">
        <v>141</v>
      </c>
      <c r="H6746" s="0" t="n">
        <v>73</v>
      </c>
      <c r="I6746" s="0" t="n">
        <v>31</v>
      </c>
      <c r="J6746" s="0" t="n">
        <v>1968</v>
      </c>
      <c r="K6746" s="0" t="n">
        <v>2415</v>
      </c>
      <c r="L6746" s="15" t="s">
        <v>80</v>
      </c>
      <c r="M6746" s="0" t="n">
        <v>3</v>
      </c>
      <c r="N6746" s="16" t="n">
        <f aca="false">I6746*K6746</f>
        <v>74865</v>
      </c>
      <c r="O6746" s="16" t="n">
        <f aca="false">I6746*(K6746-J6746)</f>
        <v>13857</v>
      </c>
      <c r="P6746" s="15" t="n">
        <f aca="false">K6746-J6746</f>
        <v>447</v>
      </c>
      <c r="Q6746" s="0" t="str">
        <f aca="false">IF(G6746=0,"Out of stock",IF(G6746&lt;H6746,"Understocked",IF(G6746&gt;Summary!$B$6*H6746,"Overstocked","Healthy")))</f>
        <v>Healthy</v>
      </c>
      <c r="R6746" s="0" t="str">
        <f aca="false">IF(I6746&gt;=Summary!$B$7,"Fast",IF(I6746&lt;Summary!$B$8,"Slow","Medium"))</f>
        <v>Slow</v>
      </c>
      <c r="S6746" s="15" t="n">
        <f aca="false">IF(M6746&gt;Summary!$B$5,1,0)</f>
        <v>0</v>
      </c>
      <c r="T6746" s="16" t="n">
        <f aca="false">IF(Q6746="Overstocked",(G6746-Summary!$B$6*H6746)*J6746,0)</f>
        <v>0</v>
      </c>
    </row>
    <row r="6747" customFormat="false" ht="15" hidden="false" customHeight="false" outlineLevel="0" collapsed="false">
      <c r="A6747" s="0" t="s">
        <v>6845</v>
      </c>
      <c r="B6747" s="0" t="s">
        <v>115</v>
      </c>
      <c r="C6747" s="0" t="s">
        <v>78</v>
      </c>
      <c r="D6747" s="0" t="s">
        <v>92</v>
      </c>
      <c r="E6747" s="14" t="n">
        <v>45264</v>
      </c>
      <c r="F6747" s="14" t="n">
        <v>45265</v>
      </c>
      <c r="G6747" s="0" t="n">
        <v>470</v>
      </c>
      <c r="H6747" s="0" t="n">
        <v>126</v>
      </c>
      <c r="I6747" s="0" t="n">
        <v>268</v>
      </c>
      <c r="J6747" s="0" t="n">
        <v>1304</v>
      </c>
      <c r="K6747" s="0" t="n">
        <v>1742</v>
      </c>
      <c r="L6747" s="15" t="s">
        <v>82</v>
      </c>
      <c r="M6747" s="0" t="n">
        <v>1</v>
      </c>
      <c r="N6747" s="16" t="n">
        <f aca="false">I6747*K6747</f>
        <v>466856</v>
      </c>
      <c r="O6747" s="16" t="n">
        <f aca="false">I6747*(K6747-J6747)</f>
        <v>117384</v>
      </c>
      <c r="P6747" s="15" t="n">
        <f aca="false">K6747-J6747</f>
        <v>438</v>
      </c>
      <c r="Q6747" s="0" t="str">
        <f aca="false">IF(G6747=0,"Out of stock",IF(G6747&lt;H6747,"Understocked",IF(G6747&gt;Summary!$B$6*H6747,"Overstocked","Healthy")))</f>
        <v>Healthy</v>
      </c>
      <c r="R6747" s="0" t="str">
        <f aca="false">IF(I6747&gt;=Summary!$B$7,"Fast",IF(I6747&lt;Summary!$B$8,"Slow","Medium"))</f>
        <v>Fast</v>
      </c>
      <c r="S6747" s="15" t="n">
        <f aca="false">IF(M6747&gt;Summary!$B$5,1,0)</f>
        <v>0</v>
      </c>
      <c r="T6747" s="16" t="n">
        <f aca="false">IF(Q6747="Overstocked",(G6747-Summary!$B$6*H6747)*J6747,0)</f>
        <v>0</v>
      </c>
    </row>
    <row r="6748" customFormat="false" ht="15" hidden="false" customHeight="false" outlineLevel="0" collapsed="false">
      <c r="A6748" s="0" t="s">
        <v>6846</v>
      </c>
      <c r="B6748" s="0" t="s">
        <v>95</v>
      </c>
      <c r="C6748" s="0" t="s">
        <v>96</v>
      </c>
      <c r="D6748" s="0" t="s">
        <v>86</v>
      </c>
      <c r="E6748" s="14" t="n">
        <v>45181</v>
      </c>
      <c r="F6748" s="14" t="n">
        <v>45185</v>
      </c>
      <c r="G6748" s="0" t="n">
        <v>88</v>
      </c>
      <c r="H6748" s="0" t="n">
        <v>96</v>
      </c>
      <c r="I6748" s="0" t="n">
        <v>147</v>
      </c>
      <c r="J6748" s="0" t="n">
        <v>1093</v>
      </c>
      <c r="K6748" s="0" t="n">
        <v>1309</v>
      </c>
      <c r="L6748" s="15" t="s">
        <v>97</v>
      </c>
      <c r="M6748" s="0" t="n">
        <v>4</v>
      </c>
      <c r="N6748" s="16" t="n">
        <f aca="false">I6748*K6748</f>
        <v>192423</v>
      </c>
      <c r="O6748" s="16" t="n">
        <f aca="false">I6748*(K6748-J6748)</f>
        <v>31752</v>
      </c>
      <c r="P6748" s="15" t="n">
        <f aca="false">K6748-J6748</f>
        <v>216</v>
      </c>
      <c r="Q6748" s="0" t="str">
        <f aca="false">IF(G6748=0,"Out of stock",IF(G6748&lt;H6748,"Understocked",IF(G6748&gt;Summary!$B$6*H6748,"Overstocked","Healthy")))</f>
        <v>Understocked</v>
      </c>
      <c r="R6748" s="0" t="str">
        <f aca="false">IF(I6748&gt;=Summary!$B$7,"Fast",IF(I6748&lt;Summary!$B$8,"Slow","Medium"))</f>
        <v>Medium</v>
      </c>
      <c r="S6748" s="15" t="n">
        <f aca="false">IF(M6748&gt;Summary!$B$5,1,0)</f>
        <v>0</v>
      </c>
      <c r="T6748" s="16" t="n">
        <f aca="false">IF(Q6748="Overstocked",(G6748-Summary!$B$6*H6748)*J6748,0)</f>
        <v>0</v>
      </c>
    </row>
    <row r="6749" customFormat="false" ht="15" hidden="false" customHeight="false" outlineLevel="0" collapsed="false">
      <c r="A6749" s="0" t="s">
        <v>6847</v>
      </c>
      <c r="B6749" s="0" t="s">
        <v>84</v>
      </c>
      <c r="C6749" s="0" t="s">
        <v>85</v>
      </c>
      <c r="D6749" s="0" t="s">
        <v>102</v>
      </c>
      <c r="E6749" s="14" t="n">
        <v>45404</v>
      </c>
      <c r="F6749" s="14" t="n">
        <v>45409</v>
      </c>
      <c r="G6749" s="0" t="n">
        <v>176</v>
      </c>
      <c r="H6749" s="0" t="n">
        <v>133</v>
      </c>
      <c r="I6749" s="0" t="n">
        <v>142</v>
      </c>
      <c r="J6749" s="0" t="n">
        <v>491</v>
      </c>
      <c r="K6749" s="0" t="n">
        <v>566</v>
      </c>
      <c r="L6749" s="15" t="s">
        <v>80</v>
      </c>
      <c r="M6749" s="0" t="n">
        <v>5</v>
      </c>
      <c r="N6749" s="16" t="n">
        <f aca="false">I6749*K6749</f>
        <v>80372</v>
      </c>
      <c r="O6749" s="16" t="n">
        <f aca="false">I6749*(K6749-J6749)</f>
        <v>10650</v>
      </c>
      <c r="P6749" s="15" t="n">
        <f aca="false">K6749-J6749</f>
        <v>75</v>
      </c>
      <c r="Q6749" s="0" t="str">
        <f aca="false">IF(G6749=0,"Out of stock",IF(G6749&lt;H6749,"Understocked",IF(G6749&gt;Summary!$B$6*H6749,"Overstocked","Healthy")))</f>
        <v>Healthy</v>
      </c>
      <c r="R6749" s="0" t="str">
        <f aca="false">IF(I6749&gt;=Summary!$B$7,"Fast",IF(I6749&lt;Summary!$B$8,"Slow","Medium"))</f>
        <v>Medium</v>
      </c>
      <c r="S6749" s="15" t="n">
        <f aca="false">IF(M6749&gt;Summary!$B$5,1,0)</f>
        <v>0</v>
      </c>
      <c r="T6749" s="16" t="n">
        <f aca="false">IF(Q6749="Overstocked",(G6749-Summary!$B$6*H6749)*J6749,0)</f>
        <v>0</v>
      </c>
    </row>
    <row r="6750" customFormat="false" ht="15" hidden="false" customHeight="false" outlineLevel="0" collapsed="false">
      <c r="A6750" s="0" t="s">
        <v>6848</v>
      </c>
      <c r="B6750" s="0" t="s">
        <v>77</v>
      </c>
      <c r="C6750" s="0" t="s">
        <v>96</v>
      </c>
      <c r="D6750" s="0" t="s">
        <v>86</v>
      </c>
      <c r="E6750" s="14" t="n">
        <v>45527</v>
      </c>
      <c r="F6750" s="14" t="n">
        <v>45535</v>
      </c>
      <c r="G6750" s="0" t="n">
        <v>158</v>
      </c>
      <c r="H6750" s="0" t="n">
        <v>99</v>
      </c>
      <c r="I6750" s="0" t="n">
        <v>26</v>
      </c>
      <c r="J6750" s="0" t="n">
        <v>1011</v>
      </c>
      <c r="K6750" s="0" t="n">
        <v>1456</v>
      </c>
      <c r="L6750" s="15" t="s">
        <v>82</v>
      </c>
      <c r="M6750" s="0" t="n">
        <v>8</v>
      </c>
      <c r="N6750" s="16" t="n">
        <f aca="false">I6750*K6750</f>
        <v>37856</v>
      </c>
      <c r="O6750" s="16" t="n">
        <f aca="false">I6750*(K6750-J6750)</f>
        <v>11570</v>
      </c>
      <c r="P6750" s="15" t="n">
        <f aca="false">K6750-J6750</f>
        <v>445</v>
      </c>
      <c r="Q6750" s="0" t="str">
        <f aca="false">IF(G6750=0,"Out of stock",IF(G6750&lt;H6750,"Understocked",IF(G6750&gt;Summary!$B$6*H6750,"Overstocked","Healthy")))</f>
        <v>Healthy</v>
      </c>
      <c r="R6750" s="0" t="str">
        <f aca="false">IF(I6750&gt;=Summary!$B$7,"Fast",IF(I6750&lt;Summary!$B$8,"Slow","Medium"))</f>
        <v>Slow</v>
      </c>
      <c r="S6750" s="15" t="n">
        <f aca="false">IF(M6750&gt;Summary!$B$5,1,0)</f>
        <v>1</v>
      </c>
      <c r="T6750" s="16" t="n">
        <f aca="false">IF(Q6750="Overstocked",(G6750-Summary!$B$6*H6750)*J6750,0)</f>
        <v>0</v>
      </c>
    </row>
    <row r="6751" customFormat="false" ht="15" hidden="false" customHeight="false" outlineLevel="0" collapsed="false">
      <c r="A6751" s="0" t="s">
        <v>6849</v>
      </c>
      <c r="B6751" s="0" t="s">
        <v>107</v>
      </c>
      <c r="C6751" s="0" t="s">
        <v>85</v>
      </c>
      <c r="D6751" s="0" t="s">
        <v>86</v>
      </c>
      <c r="E6751" s="14" t="n">
        <v>45465</v>
      </c>
      <c r="F6751" s="14" t="n">
        <v>45467</v>
      </c>
      <c r="G6751" s="0" t="n">
        <v>167</v>
      </c>
      <c r="H6751" s="0" t="n">
        <v>108</v>
      </c>
      <c r="I6751" s="0" t="n">
        <v>203</v>
      </c>
      <c r="J6751" s="0" t="n">
        <v>356</v>
      </c>
      <c r="K6751" s="0" t="n">
        <v>736</v>
      </c>
      <c r="L6751" s="15" t="s">
        <v>93</v>
      </c>
      <c r="M6751" s="0" t="n">
        <v>2</v>
      </c>
      <c r="N6751" s="16" t="n">
        <f aca="false">I6751*K6751</f>
        <v>149408</v>
      </c>
      <c r="O6751" s="16" t="n">
        <f aca="false">I6751*(K6751-J6751)</f>
        <v>77140</v>
      </c>
      <c r="P6751" s="15" t="n">
        <f aca="false">K6751-J6751</f>
        <v>380</v>
      </c>
      <c r="Q6751" s="0" t="str">
        <f aca="false">IF(G6751=0,"Out of stock",IF(G6751&lt;H6751,"Understocked",IF(G6751&gt;Summary!$B$6*H6751,"Overstocked","Healthy")))</f>
        <v>Healthy</v>
      </c>
      <c r="R6751" s="0" t="str">
        <f aca="false">IF(I6751&gt;=Summary!$B$7,"Fast",IF(I6751&lt;Summary!$B$8,"Slow","Medium"))</f>
        <v>Fast</v>
      </c>
      <c r="S6751" s="15" t="n">
        <f aca="false">IF(M6751&gt;Summary!$B$5,1,0)</f>
        <v>0</v>
      </c>
      <c r="T6751" s="16" t="n">
        <f aca="false">IF(Q6751="Overstocked",(G6751-Summary!$B$6*H6751)*J6751,0)</f>
        <v>0</v>
      </c>
    </row>
    <row r="6752" customFormat="false" ht="15" hidden="false" customHeight="false" outlineLevel="0" collapsed="false">
      <c r="A6752" s="0" t="s">
        <v>6850</v>
      </c>
      <c r="B6752" s="0" t="s">
        <v>95</v>
      </c>
      <c r="C6752" s="0" t="s">
        <v>85</v>
      </c>
      <c r="D6752" s="0" t="s">
        <v>92</v>
      </c>
      <c r="E6752" s="14" t="n">
        <v>44953</v>
      </c>
      <c r="F6752" s="14" t="n">
        <v>44960</v>
      </c>
      <c r="G6752" s="0" t="n">
        <v>221</v>
      </c>
      <c r="H6752" s="0" t="n">
        <v>81</v>
      </c>
      <c r="I6752" s="0" t="n">
        <v>243</v>
      </c>
      <c r="J6752" s="0" t="n">
        <v>1998</v>
      </c>
      <c r="K6752" s="0" t="n">
        <v>2487</v>
      </c>
      <c r="L6752" s="15" t="s">
        <v>97</v>
      </c>
      <c r="M6752" s="0" t="n">
        <v>7</v>
      </c>
      <c r="N6752" s="16" t="n">
        <f aca="false">I6752*K6752</f>
        <v>604341</v>
      </c>
      <c r="O6752" s="16" t="n">
        <f aca="false">I6752*(K6752-J6752)</f>
        <v>118827</v>
      </c>
      <c r="P6752" s="15" t="n">
        <f aca="false">K6752-J6752</f>
        <v>489</v>
      </c>
      <c r="Q6752" s="0" t="str">
        <f aca="false">IF(G6752=0,"Out of stock",IF(G6752&lt;H6752,"Understocked",IF(G6752&gt;Summary!$B$6*H6752,"Overstocked","Healthy")))</f>
        <v>Healthy</v>
      </c>
      <c r="R6752" s="0" t="str">
        <f aca="false">IF(I6752&gt;=Summary!$B$7,"Fast",IF(I6752&lt;Summary!$B$8,"Slow","Medium"))</f>
        <v>Fast</v>
      </c>
      <c r="S6752" s="15" t="n">
        <f aca="false">IF(M6752&gt;Summary!$B$5,1,0)</f>
        <v>0</v>
      </c>
      <c r="T6752" s="16" t="n">
        <f aca="false">IF(Q6752="Overstocked",(G6752-Summary!$B$6*H6752)*J6752,0)</f>
        <v>0</v>
      </c>
    </row>
    <row r="6753" customFormat="false" ht="15" hidden="false" customHeight="false" outlineLevel="0" collapsed="false">
      <c r="A6753" s="0" t="s">
        <v>6851</v>
      </c>
      <c r="B6753" s="0" t="s">
        <v>123</v>
      </c>
      <c r="C6753" s="0" t="s">
        <v>104</v>
      </c>
      <c r="D6753" s="0" t="s">
        <v>92</v>
      </c>
      <c r="E6753" s="14" t="n">
        <v>45202</v>
      </c>
      <c r="F6753" s="14" t="n">
        <v>45204</v>
      </c>
      <c r="G6753" s="0" t="n">
        <v>293</v>
      </c>
      <c r="H6753" s="0" t="n">
        <v>119</v>
      </c>
      <c r="I6753" s="0" t="n">
        <v>276</v>
      </c>
      <c r="J6753" s="0" t="n">
        <v>1235</v>
      </c>
      <c r="K6753" s="0" t="n">
        <v>1703</v>
      </c>
      <c r="L6753" s="15" t="s">
        <v>87</v>
      </c>
      <c r="M6753" s="0" t="n">
        <v>2</v>
      </c>
      <c r="N6753" s="16" t="n">
        <f aca="false">I6753*K6753</f>
        <v>470028</v>
      </c>
      <c r="O6753" s="16" t="n">
        <f aca="false">I6753*(K6753-J6753)</f>
        <v>129168</v>
      </c>
      <c r="P6753" s="15" t="n">
        <f aca="false">K6753-J6753</f>
        <v>468</v>
      </c>
      <c r="Q6753" s="0" t="str">
        <f aca="false">IF(G6753=0,"Out of stock",IF(G6753&lt;H6753,"Understocked",IF(G6753&gt;Summary!$B$6*H6753,"Overstocked","Healthy")))</f>
        <v>Healthy</v>
      </c>
      <c r="R6753" s="0" t="str">
        <f aca="false">IF(I6753&gt;=Summary!$B$7,"Fast",IF(I6753&lt;Summary!$B$8,"Slow","Medium"))</f>
        <v>Fast</v>
      </c>
      <c r="S6753" s="15" t="n">
        <f aca="false">IF(M6753&gt;Summary!$B$5,1,0)</f>
        <v>0</v>
      </c>
      <c r="T6753" s="16" t="n">
        <f aca="false">IF(Q6753="Overstocked",(G6753-Summary!$B$6*H6753)*J6753,0)</f>
        <v>0</v>
      </c>
    </row>
    <row r="6754" customFormat="false" ht="15" hidden="false" customHeight="false" outlineLevel="0" collapsed="false">
      <c r="A6754" s="0" t="s">
        <v>6852</v>
      </c>
      <c r="B6754" s="0" t="s">
        <v>107</v>
      </c>
      <c r="C6754" s="0" t="s">
        <v>96</v>
      </c>
      <c r="D6754" s="0" t="s">
        <v>102</v>
      </c>
      <c r="E6754" s="14" t="n">
        <v>45042</v>
      </c>
      <c r="F6754" s="14" t="n">
        <v>45045</v>
      </c>
      <c r="G6754" s="0" t="n">
        <v>21</v>
      </c>
      <c r="H6754" s="0" t="n">
        <v>101</v>
      </c>
      <c r="I6754" s="0" t="n">
        <v>68</v>
      </c>
      <c r="J6754" s="0" t="n">
        <v>1551</v>
      </c>
      <c r="K6754" s="0" t="n">
        <v>1750</v>
      </c>
      <c r="L6754" s="15" t="s">
        <v>80</v>
      </c>
      <c r="M6754" s="0" t="n">
        <v>3</v>
      </c>
      <c r="N6754" s="16" t="n">
        <f aca="false">I6754*K6754</f>
        <v>119000</v>
      </c>
      <c r="O6754" s="16" t="n">
        <f aca="false">I6754*(K6754-J6754)</f>
        <v>13532</v>
      </c>
      <c r="P6754" s="15" t="n">
        <f aca="false">K6754-J6754</f>
        <v>199</v>
      </c>
      <c r="Q6754" s="0" t="str">
        <f aca="false">IF(G6754=0,"Out of stock",IF(G6754&lt;H6754,"Understocked",IF(G6754&gt;Summary!$B$6*H6754,"Overstocked","Healthy")))</f>
        <v>Understocked</v>
      </c>
      <c r="R6754" s="0" t="str">
        <f aca="false">IF(I6754&gt;=Summary!$B$7,"Fast",IF(I6754&lt;Summary!$B$8,"Slow","Medium"))</f>
        <v>Slow</v>
      </c>
      <c r="S6754" s="15" t="n">
        <f aca="false">IF(M6754&gt;Summary!$B$5,1,0)</f>
        <v>0</v>
      </c>
      <c r="T6754" s="16" t="n">
        <f aca="false">IF(Q6754="Overstocked",(G6754-Summary!$B$6*H6754)*J6754,0)</f>
        <v>0</v>
      </c>
    </row>
    <row r="6755" customFormat="false" ht="15" hidden="false" customHeight="false" outlineLevel="0" collapsed="false">
      <c r="A6755" s="0" t="s">
        <v>6853</v>
      </c>
      <c r="B6755" s="0" t="s">
        <v>84</v>
      </c>
      <c r="C6755" s="0" t="s">
        <v>96</v>
      </c>
      <c r="D6755" s="0" t="s">
        <v>90</v>
      </c>
      <c r="E6755" s="14" t="n">
        <v>45050</v>
      </c>
      <c r="F6755" s="14" t="n">
        <v>45060</v>
      </c>
      <c r="G6755" s="0" t="n">
        <v>344</v>
      </c>
      <c r="H6755" s="0" t="n">
        <v>103</v>
      </c>
      <c r="I6755" s="0" t="n">
        <v>150</v>
      </c>
      <c r="J6755" s="0" t="n">
        <v>1300</v>
      </c>
      <c r="K6755" s="0" t="n">
        <v>1650</v>
      </c>
      <c r="L6755" s="15" t="s">
        <v>87</v>
      </c>
      <c r="M6755" s="0" t="n">
        <v>10</v>
      </c>
      <c r="N6755" s="16" t="n">
        <f aca="false">I6755*K6755</f>
        <v>247500</v>
      </c>
      <c r="O6755" s="16" t="n">
        <f aca="false">I6755*(K6755-J6755)</f>
        <v>52500</v>
      </c>
      <c r="P6755" s="15" t="n">
        <f aca="false">K6755-J6755</f>
        <v>350</v>
      </c>
      <c r="Q6755" s="0" t="str">
        <f aca="false">IF(G6755=0,"Out of stock",IF(G6755&lt;H6755,"Understocked",IF(G6755&gt;Summary!$B$6*H6755,"Overstocked","Healthy")))</f>
        <v>Healthy</v>
      </c>
      <c r="R6755" s="0" t="str">
        <f aca="false">IF(I6755&gt;=Summary!$B$7,"Fast",IF(I6755&lt;Summary!$B$8,"Slow","Medium"))</f>
        <v>Medium</v>
      </c>
      <c r="S6755" s="15" t="n">
        <f aca="false">IF(M6755&gt;Summary!$B$5,1,0)</f>
        <v>1</v>
      </c>
      <c r="T6755" s="16" t="n">
        <f aca="false">IF(Q6755="Overstocked",(G6755-Summary!$B$6*H6755)*J6755,0)</f>
        <v>0</v>
      </c>
    </row>
    <row r="6756" customFormat="false" ht="15" hidden="false" customHeight="false" outlineLevel="0" collapsed="false">
      <c r="A6756" s="0" t="s">
        <v>6854</v>
      </c>
      <c r="B6756" s="0" t="s">
        <v>111</v>
      </c>
      <c r="C6756" s="0" t="s">
        <v>85</v>
      </c>
      <c r="D6756" s="0" t="s">
        <v>102</v>
      </c>
      <c r="E6756" s="14" t="n">
        <v>45015</v>
      </c>
      <c r="F6756" s="14" t="n">
        <v>45022</v>
      </c>
      <c r="G6756" s="0" t="n">
        <v>63</v>
      </c>
      <c r="H6756" s="0" t="n">
        <v>96</v>
      </c>
      <c r="I6756" s="0" t="n">
        <v>50</v>
      </c>
      <c r="J6756" s="0" t="n">
        <v>487</v>
      </c>
      <c r="K6756" s="0" t="n">
        <v>834</v>
      </c>
      <c r="L6756" s="15" t="s">
        <v>93</v>
      </c>
      <c r="M6756" s="0" t="n">
        <v>7</v>
      </c>
      <c r="N6756" s="16" t="n">
        <f aca="false">I6756*K6756</f>
        <v>41700</v>
      </c>
      <c r="O6756" s="16" t="n">
        <f aca="false">I6756*(K6756-J6756)</f>
        <v>17350</v>
      </c>
      <c r="P6756" s="15" t="n">
        <f aca="false">K6756-J6756</f>
        <v>347</v>
      </c>
      <c r="Q6756" s="0" t="str">
        <f aca="false">IF(G6756=0,"Out of stock",IF(G6756&lt;H6756,"Understocked",IF(G6756&gt;Summary!$B$6*H6756,"Overstocked","Healthy")))</f>
        <v>Understocked</v>
      </c>
      <c r="R6756" s="0" t="str">
        <f aca="false">IF(I6756&gt;=Summary!$B$7,"Fast",IF(I6756&lt;Summary!$B$8,"Slow","Medium"))</f>
        <v>Slow</v>
      </c>
      <c r="S6756" s="15" t="n">
        <f aca="false">IF(M6756&gt;Summary!$B$5,1,0)</f>
        <v>0</v>
      </c>
      <c r="T6756" s="16" t="n">
        <f aca="false">IF(Q6756="Overstocked",(G6756-Summary!$B$6*H6756)*J6756,0)</f>
        <v>0</v>
      </c>
    </row>
    <row r="6757" customFormat="false" ht="15" hidden="false" customHeight="false" outlineLevel="0" collapsed="false">
      <c r="A6757" s="0" t="s">
        <v>6855</v>
      </c>
      <c r="B6757" s="0" t="s">
        <v>101</v>
      </c>
      <c r="C6757" s="0" t="s">
        <v>104</v>
      </c>
      <c r="D6757" s="0" t="s">
        <v>86</v>
      </c>
      <c r="E6757" s="14" t="n">
        <v>45587</v>
      </c>
      <c r="F6757" s="14" t="n">
        <v>45589</v>
      </c>
      <c r="G6757" s="0" t="n">
        <v>228</v>
      </c>
      <c r="H6757" s="0" t="n">
        <v>112</v>
      </c>
      <c r="I6757" s="0" t="n">
        <v>73</v>
      </c>
      <c r="J6757" s="0" t="n">
        <v>528</v>
      </c>
      <c r="K6757" s="0" t="n">
        <v>912</v>
      </c>
      <c r="L6757" s="15" t="s">
        <v>87</v>
      </c>
      <c r="M6757" s="0" t="n">
        <v>2</v>
      </c>
      <c r="N6757" s="16" t="n">
        <f aca="false">I6757*K6757</f>
        <v>66576</v>
      </c>
      <c r="O6757" s="16" t="n">
        <f aca="false">I6757*(K6757-J6757)</f>
        <v>28032</v>
      </c>
      <c r="P6757" s="15" t="n">
        <f aca="false">K6757-J6757</f>
        <v>384</v>
      </c>
      <c r="Q6757" s="0" t="str">
        <f aca="false">IF(G6757=0,"Out of stock",IF(G6757&lt;H6757,"Understocked",IF(G6757&gt;Summary!$B$6*H6757,"Overstocked","Healthy")))</f>
        <v>Healthy</v>
      </c>
      <c r="R6757" s="0" t="str">
        <f aca="false">IF(I6757&gt;=Summary!$B$7,"Fast",IF(I6757&lt;Summary!$B$8,"Slow","Medium"))</f>
        <v>Slow</v>
      </c>
      <c r="S6757" s="15" t="n">
        <f aca="false">IF(M6757&gt;Summary!$B$5,1,0)</f>
        <v>0</v>
      </c>
      <c r="T6757" s="16" t="n">
        <f aca="false">IF(Q6757="Overstocked",(G6757-Summary!$B$6*H6757)*J6757,0)</f>
        <v>0</v>
      </c>
    </row>
    <row r="6758" customFormat="false" ht="15" hidden="false" customHeight="false" outlineLevel="0" collapsed="false">
      <c r="A6758" s="0" t="s">
        <v>6856</v>
      </c>
      <c r="B6758" s="0" t="s">
        <v>111</v>
      </c>
      <c r="C6758" s="0" t="s">
        <v>78</v>
      </c>
      <c r="D6758" s="0" t="s">
        <v>92</v>
      </c>
      <c r="E6758" s="14" t="n">
        <v>45193</v>
      </c>
      <c r="F6758" s="14" t="n">
        <v>45196</v>
      </c>
      <c r="G6758" s="0" t="n">
        <v>144</v>
      </c>
      <c r="H6758" s="0" t="n">
        <v>144</v>
      </c>
      <c r="I6758" s="0" t="n">
        <v>62</v>
      </c>
      <c r="J6758" s="0" t="n">
        <v>434</v>
      </c>
      <c r="K6758" s="0" t="n">
        <v>509</v>
      </c>
      <c r="L6758" s="15" t="s">
        <v>93</v>
      </c>
      <c r="M6758" s="0" t="n">
        <v>3</v>
      </c>
      <c r="N6758" s="16" t="n">
        <f aca="false">I6758*K6758</f>
        <v>31558</v>
      </c>
      <c r="O6758" s="16" t="n">
        <f aca="false">I6758*(K6758-J6758)</f>
        <v>4650</v>
      </c>
      <c r="P6758" s="15" t="n">
        <f aca="false">K6758-J6758</f>
        <v>75</v>
      </c>
      <c r="Q6758" s="0" t="str">
        <f aca="false">IF(G6758=0,"Out of stock",IF(G6758&lt;H6758,"Understocked",IF(G6758&gt;Summary!$B$6*H6758,"Overstocked","Healthy")))</f>
        <v>Healthy</v>
      </c>
      <c r="R6758" s="0" t="str">
        <f aca="false">IF(I6758&gt;=Summary!$B$7,"Fast",IF(I6758&lt;Summary!$B$8,"Slow","Medium"))</f>
        <v>Slow</v>
      </c>
      <c r="S6758" s="15" t="n">
        <f aca="false">IF(M6758&gt;Summary!$B$5,1,0)</f>
        <v>0</v>
      </c>
      <c r="T6758" s="16" t="n">
        <f aca="false">IF(Q6758="Overstocked",(G6758-Summary!$B$6*H6758)*J6758,0)</f>
        <v>0</v>
      </c>
    </row>
    <row r="6759" customFormat="false" ht="15" hidden="false" customHeight="false" outlineLevel="0" collapsed="false">
      <c r="A6759" s="0" t="s">
        <v>6857</v>
      </c>
      <c r="B6759" s="0" t="s">
        <v>113</v>
      </c>
      <c r="C6759" s="0" t="s">
        <v>104</v>
      </c>
      <c r="D6759" s="0" t="s">
        <v>92</v>
      </c>
      <c r="E6759" s="14" t="n">
        <v>45612</v>
      </c>
      <c r="F6759" s="14" t="n">
        <v>45615</v>
      </c>
      <c r="G6759" s="0" t="n">
        <v>187</v>
      </c>
      <c r="H6759" s="0" t="n">
        <v>141</v>
      </c>
      <c r="I6759" s="0" t="n">
        <v>202</v>
      </c>
      <c r="J6759" s="0" t="n">
        <v>845</v>
      </c>
      <c r="K6759" s="0" t="n">
        <v>911</v>
      </c>
      <c r="L6759" s="15" t="s">
        <v>93</v>
      </c>
      <c r="M6759" s="0" t="n">
        <v>3</v>
      </c>
      <c r="N6759" s="16" t="n">
        <f aca="false">I6759*K6759</f>
        <v>184022</v>
      </c>
      <c r="O6759" s="16" t="n">
        <f aca="false">I6759*(K6759-J6759)</f>
        <v>13332</v>
      </c>
      <c r="P6759" s="15" t="n">
        <f aca="false">K6759-J6759</f>
        <v>66</v>
      </c>
      <c r="Q6759" s="0" t="str">
        <f aca="false">IF(G6759=0,"Out of stock",IF(G6759&lt;H6759,"Understocked",IF(G6759&gt;Summary!$B$6*H6759,"Overstocked","Healthy")))</f>
        <v>Healthy</v>
      </c>
      <c r="R6759" s="0" t="str">
        <f aca="false">IF(I6759&gt;=Summary!$B$7,"Fast",IF(I6759&lt;Summary!$B$8,"Slow","Medium"))</f>
        <v>Fast</v>
      </c>
      <c r="S6759" s="15" t="n">
        <f aca="false">IF(M6759&gt;Summary!$B$5,1,0)</f>
        <v>0</v>
      </c>
      <c r="T6759" s="16" t="n">
        <f aca="false">IF(Q6759="Overstocked",(G6759-Summary!$B$6*H6759)*J6759,0)</f>
        <v>0</v>
      </c>
    </row>
    <row r="6760" customFormat="false" ht="15" hidden="false" customHeight="false" outlineLevel="0" collapsed="false">
      <c r="A6760" s="0" t="s">
        <v>6858</v>
      </c>
      <c r="B6760" s="0" t="s">
        <v>95</v>
      </c>
      <c r="C6760" s="0" t="s">
        <v>104</v>
      </c>
      <c r="D6760" s="0" t="s">
        <v>79</v>
      </c>
      <c r="E6760" s="14" t="n">
        <v>45583</v>
      </c>
      <c r="F6760" s="14" t="n">
        <v>45590</v>
      </c>
      <c r="G6760" s="0" t="n">
        <v>373</v>
      </c>
      <c r="H6760" s="0" t="n">
        <v>142</v>
      </c>
      <c r="I6760" s="0" t="n">
        <v>271</v>
      </c>
      <c r="J6760" s="0" t="n">
        <v>447</v>
      </c>
      <c r="K6760" s="0" t="n">
        <v>676</v>
      </c>
      <c r="L6760" s="15" t="s">
        <v>97</v>
      </c>
      <c r="M6760" s="0" t="n">
        <v>7</v>
      </c>
      <c r="N6760" s="16" t="n">
        <f aca="false">I6760*K6760</f>
        <v>183196</v>
      </c>
      <c r="O6760" s="16" t="n">
        <f aca="false">I6760*(K6760-J6760)</f>
        <v>62059</v>
      </c>
      <c r="P6760" s="15" t="n">
        <f aca="false">K6760-J6760</f>
        <v>229</v>
      </c>
      <c r="Q6760" s="0" t="str">
        <f aca="false">IF(G6760=0,"Out of stock",IF(G6760&lt;H6760,"Understocked",IF(G6760&gt;Summary!$B$6*H6760,"Overstocked","Healthy")))</f>
        <v>Healthy</v>
      </c>
      <c r="R6760" s="0" t="str">
        <f aca="false">IF(I6760&gt;=Summary!$B$7,"Fast",IF(I6760&lt;Summary!$B$8,"Slow","Medium"))</f>
        <v>Fast</v>
      </c>
      <c r="S6760" s="15" t="n">
        <f aca="false">IF(M6760&gt;Summary!$B$5,1,0)</f>
        <v>0</v>
      </c>
      <c r="T6760" s="16" t="n">
        <f aca="false">IF(Q6760="Overstocked",(G6760-Summary!$B$6*H6760)*J6760,0)</f>
        <v>0</v>
      </c>
    </row>
    <row r="6761" customFormat="false" ht="15" hidden="false" customHeight="false" outlineLevel="0" collapsed="false">
      <c r="A6761" s="0" t="s">
        <v>6859</v>
      </c>
      <c r="B6761" s="0" t="s">
        <v>77</v>
      </c>
      <c r="C6761" s="0" t="s">
        <v>104</v>
      </c>
      <c r="D6761" s="0" t="s">
        <v>86</v>
      </c>
      <c r="E6761" s="14" t="n">
        <v>45170</v>
      </c>
      <c r="F6761" s="14" t="n">
        <v>45178</v>
      </c>
      <c r="G6761" s="0" t="n">
        <v>53</v>
      </c>
      <c r="H6761" s="0" t="n">
        <v>108</v>
      </c>
      <c r="I6761" s="0" t="n">
        <v>253</v>
      </c>
      <c r="J6761" s="0" t="n">
        <v>1345</v>
      </c>
      <c r="K6761" s="0" t="n">
        <v>1738</v>
      </c>
      <c r="L6761" s="15" t="s">
        <v>80</v>
      </c>
      <c r="M6761" s="0" t="n">
        <v>8</v>
      </c>
      <c r="N6761" s="16" t="n">
        <f aca="false">I6761*K6761</f>
        <v>439714</v>
      </c>
      <c r="O6761" s="16" t="n">
        <f aca="false">I6761*(K6761-J6761)</f>
        <v>99429</v>
      </c>
      <c r="P6761" s="15" t="n">
        <f aca="false">K6761-J6761</f>
        <v>393</v>
      </c>
      <c r="Q6761" s="0" t="str">
        <f aca="false">IF(G6761=0,"Out of stock",IF(G6761&lt;H6761,"Understocked",IF(G6761&gt;Summary!$B$6*H6761,"Overstocked","Healthy")))</f>
        <v>Understocked</v>
      </c>
      <c r="R6761" s="0" t="str">
        <f aca="false">IF(I6761&gt;=Summary!$B$7,"Fast",IF(I6761&lt;Summary!$B$8,"Slow","Medium"))</f>
        <v>Fast</v>
      </c>
      <c r="S6761" s="15" t="n">
        <f aca="false">IF(M6761&gt;Summary!$B$5,1,0)</f>
        <v>1</v>
      </c>
      <c r="T6761" s="16" t="n">
        <f aca="false">IF(Q6761="Overstocked",(G6761-Summary!$B$6*H6761)*J6761,0)</f>
        <v>0</v>
      </c>
    </row>
    <row r="6762" customFormat="false" ht="15" hidden="false" customHeight="false" outlineLevel="0" collapsed="false">
      <c r="A6762" s="0" t="s">
        <v>6860</v>
      </c>
      <c r="B6762" s="0" t="s">
        <v>107</v>
      </c>
      <c r="C6762" s="0" t="s">
        <v>104</v>
      </c>
      <c r="D6762" s="0" t="s">
        <v>86</v>
      </c>
      <c r="E6762" s="14" t="n">
        <v>45238</v>
      </c>
      <c r="F6762" s="14" t="n">
        <v>45239</v>
      </c>
      <c r="G6762" s="0" t="n">
        <v>432</v>
      </c>
      <c r="H6762" s="0" t="n">
        <v>86</v>
      </c>
      <c r="I6762" s="0" t="n">
        <v>89</v>
      </c>
      <c r="J6762" s="0" t="n">
        <v>504</v>
      </c>
      <c r="K6762" s="0" t="n">
        <v>854</v>
      </c>
      <c r="L6762" s="15" t="s">
        <v>82</v>
      </c>
      <c r="M6762" s="0" t="n">
        <v>1</v>
      </c>
      <c r="N6762" s="16" t="n">
        <f aca="false">I6762*K6762</f>
        <v>76006</v>
      </c>
      <c r="O6762" s="16" t="n">
        <f aca="false">I6762*(K6762-J6762)</f>
        <v>31150</v>
      </c>
      <c r="P6762" s="15" t="n">
        <f aca="false">K6762-J6762</f>
        <v>350</v>
      </c>
      <c r="Q6762" s="0" t="str">
        <f aca="false">IF(G6762=0,"Out of stock",IF(G6762&lt;H6762,"Understocked",IF(G6762&gt;Summary!$B$6*H6762,"Overstocked","Healthy")))</f>
        <v>Overstocked</v>
      </c>
      <c r="R6762" s="0" t="str">
        <f aca="false">IF(I6762&gt;=Summary!$B$7,"Fast",IF(I6762&lt;Summary!$B$8,"Slow","Medium"))</f>
        <v>Slow</v>
      </c>
      <c r="S6762" s="15" t="n">
        <f aca="false">IF(M6762&gt;Summary!$B$5,1,0)</f>
        <v>0</v>
      </c>
      <c r="T6762" s="16" t="n">
        <f aca="false">IF(Q6762="Overstocked",(G6762-Summary!$B$6*H6762)*J6762,0)</f>
        <v>44352</v>
      </c>
    </row>
    <row r="6763" customFormat="false" ht="15" hidden="false" customHeight="false" outlineLevel="0" collapsed="false">
      <c r="A6763" s="0" t="s">
        <v>6861</v>
      </c>
      <c r="B6763" s="0" t="s">
        <v>123</v>
      </c>
      <c r="C6763" s="0" t="s">
        <v>85</v>
      </c>
      <c r="D6763" s="0" t="s">
        <v>90</v>
      </c>
      <c r="E6763" s="14" t="n">
        <v>45442</v>
      </c>
      <c r="F6763" s="14" t="n">
        <v>45449</v>
      </c>
      <c r="G6763" s="0" t="n">
        <v>181</v>
      </c>
      <c r="H6763" s="0" t="n">
        <v>128</v>
      </c>
      <c r="I6763" s="0" t="n">
        <v>71</v>
      </c>
      <c r="J6763" s="0" t="n">
        <v>1610</v>
      </c>
      <c r="K6763" s="0" t="n">
        <v>1822</v>
      </c>
      <c r="L6763" s="15" t="s">
        <v>97</v>
      </c>
      <c r="M6763" s="0" t="n">
        <v>7</v>
      </c>
      <c r="N6763" s="16" t="n">
        <f aca="false">I6763*K6763</f>
        <v>129362</v>
      </c>
      <c r="O6763" s="16" t="n">
        <f aca="false">I6763*(K6763-J6763)</f>
        <v>15052</v>
      </c>
      <c r="P6763" s="15" t="n">
        <f aca="false">K6763-J6763</f>
        <v>212</v>
      </c>
      <c r="Q6763" s="0" t="str">
        <f aca="false">IF(G6763=0,"Out of stock",IF(G6763&lt;H6763,"Understocked",IF(G6763&gt;Summary!$B$6*H6763,"Overstocked","Healthy")))</f>
        <v>Healthy</v>
      </c>
      <c r="R6763" s="0" t="str">
        <f aca="false">IF(I6763&gt;=Summary!$B$7,"Fast",IF(I6763&lt;Summary!$B$8,"Slow","Medium"))</f>
        <v>Slow</v>
      </c>
      <c r="S6763" s="15" t="n">
        <f aca="false">IF(M6763&gt;Summary!$B$5,1,0)</f>
        <v>0</v>
      </c>
      <c r="T6763" s="16" t="n">
        <f aca="false">IF(Q6763="Overstocked",(G6763-Summary!$B$6*H6763)*J6763,0)</f>
        <v>0</v>
      </c>
    </row>
    <row r="6764" customFormat="false" ht="15" hidden="false" customHeight="false" outlineLevel="0" collapsed="false">
      <c r="A6764" s="0" t="s">
        <v>6862</v>
      </c>
      <c r="B6764" s="0" t="s">
        <v>113</v>
      </c>
      <c r="C6764" s="0" t="s">
        <v>96</v>
      </c>
      <c r="D6764" s="0" t="s">
        <v>90</v>
      </c>
      <c r="E6764" s="14" t="n">
        <v>44954</v>
      </c>
      <c r="F6764" s="14" t="n">
        <v>44959</v>
      </c>
      <c r="G6764" s="0" t="n">
        <v>355</v>
      </c>
      <c r="H6764" s="0" t="n">
        <v>58</v>
      </c>
      <c r="I6764" s="0" t="n">
        <v>63</v>
      </c>
      <c r="J6764" s="0" t="n">
        <v>1607</v>
      </c>
      <c r="K6764" s="0" t="n">
        <v>1992</v>
      </c>
      <c r="L6764" s="15" t="s">
        <v>93</v>
      </c>
      <c r="M6764" s="0" t="n">
        <v>5</v>
      </c>
      <c r="N6764" s="16" t="n">
        <f aca="false">I6764*K6764</f>
        <v>125496</v>
      </c>
      <c r="O6764" s="16" t="n">
        <f aca="false">I6764*(K6764-J6764)</f>
        <v>24255</v>
      </c>
      <c r="P6764" s="15" t="n">
        <f aca="false">K6764-J6764</f>
        <v>385</v>
      </c>
      <c r="Q6764" s="0" t="str">
        <f aca="false">IF(G6764=0,"Out of stock",IF(G6764&lt;H6764,"Understocked",IF(G6764&gt;Summary!$B$6*H6764,"Overstocked","Healthy")))</f>
        <v>Overstocked</v>
      </c>
      <c r="R6764" s="0" t="str">
        <f aca="false">IF(I6764&gt;=Summary!$B$7,"Fast",IF(I6764&lt;Summary!$B$8,"Slow","Medium"))</f>
        <v>Slow</v>
      </c>
      <c r="S6764" s="15" t="n">
        <f aca="false">IF(M6764&gt;Summary!$B$5,1,0)</f>
        <v>0</v>
      </c>
      <c r="T6764" s="16" t="n">
        <f aca="false">IF(Q6764="Overstocked",(G6764-Summary!$B$6*H6764)*J6764,0)</f>
        <v>197661</v>
      </c>
    </row>
    <row r="6765" customFormat="false" ht="15" hidden="false" customHeight="false" outlineLevel="0" collapsed="false">
      <c r="A6765" s="0" t="s">
        <v>6863</v>
      </c>
      <c r="B6765" s="0" t="s">
        <v>107</v>
      </c>
      <c r="C6765" s="0" t="s">
        <v>85</v>
      </c>
      <c r="D6765" s="0" t="s">
        <v>86</v>
      </c>
      <c r="E6765" s="14" t="n">
        <v>45340</v>
      </c>
      <c r="F6765" s="14" t="n">
        <v>45348</v>
      </c>
      <c r="G6765" s="0" t="n">
        <v>160</v>
      </c>
      <c r="H6765" s="0" t="n">
        <v>137</v>
      </c>
      <c r="I6765" s="0" t="n">
        <v>189</v>
      </c>
      <c r="J6765" s="0" t="n">
        <v>687</v>
      </c>
      <c r="K6765" s="0" t="n">
        <v>968</v>
      </c>
      <c r="L6765" s="15" t="s">
        <v>97</v>
      </c>
      <c r="M6765" s="0" t="n">
        <v>8</v>
      </c>
      <c r="N6765" s="16" t="n">
        <f aca="false">I6765*K6765</f>
        <v>182952</v>
      </c>
      <c r="O6765" s="16" t="n">
        <f aca="false">I6765*(K6765-J6765)</f>
        <v>53109</v>
      </c>
      <c r="P6765" s="15" t="n">
        <f aca="false">K6765-J6765</f>
        <v>281</v>
      </c>
      <c r="Q6765" s="0" t="str">
        <f aca="false">IF(G6765=0,"Out of stock",IF(G6765&lt;H6765,"Understocked",IF(G6765&gt;Summary!$B$6*H6765,"Overstocked","Healthy")))</f>
        <v>Healthy</v>
      </c>
      <c r="R6765" s="0" t="str">
        <f aca="false">IF(I6765&gt;=Summary!$B$7,"Fast",IF(I6765&lt;Summary!$B$8,"Slow","Medium"))</f>
        <v>Medium</v>
      </c>
      <c r="S6765" s="15" t="n">
        <f aca="false">IF(M6765&gt;Summary!$B$5,1,0)</f>
        <v>1</v>
      </c>
      <c r="T6765" s="16" t="n">
        <f aca="false">IF(Q6765="Overstocked",(G6765-Summary!$B$6*H6765)*J6765,0)</f>
        <v>0</v>
      </c>
    </row>
    <row r="6766" customFormat="false" ht="15" hidden="false" customHeight="false" outlineLevel="0" collapsed="false">
      <c r="A6766" s="0" t="s">
        <v>6864</v>
      </c>
      <c r="B6766" s="0" t="s">
        <v>115</v>
      </c>
      <c r="C6766" s="0" t="s">
        <v>78</v>
      </c>
      <c r="D6766" s="0" t="s">
        <v>86</v>
      </c>
      <c r="E6766" s="14" t="n">
        <v>45573</v>
      </c>
      <c r="F6766" s="14" t="n">
        <v>45582</v>
      </c>
      <c r="G6766" s="0" t="n">
        <v>208</v>
      </c>
      <c r="H6766" s="0" t="n">
        <v>66</v>
      </c>
      <c r="I6766" s="0" t="n">
        <v>71</v>
      </c>
      <c r="J6766" s="0" t="n">
        <v>1397</v>
      </c>
      <c r="K6766" s="0" t="n">
        <v>1578</v>
      </c>
      <c r="L6766" s="15" t="s">
        <v>93</v>
      </c>
      <c r="M6766" s="0" t="n">
        <v>9</v>
      </c>
      <c r="N6766" s="16" t="n">
        <f aca="false">I6766*K6766</f>
        <v>112038</v>
      </c>
      <c r="O6766" s="16" t="n">
        <f aca="false">I6766*(K6766-J6766)</f>
        <v>12851</v>
      </c>
      <c r="P6766" s="15" t="n">
        <f aca="false">K6766-J6766</f>
        <v>181</v>
      </c>
      <c r="Q6766" s="0" t="str">
        <f aca="false">IF(G6766=0,"Out of stock",IF(G6766&lt;H6766,"Understocked",IF(G6766&gt;Summary!$B$6*H6766,"Overstocked","Healthy")))</f>
        <v>Healthy</v>
      </c>
      <c r="R6766" s="0" t="str">
        <f aca="false">IF(I6766&gt;=Summary!$B$7,"Fast",IF(I6766&lt;Summary!$B$8,"Slow","Medium"))</f>
        <v>Slow</v>
      </c>
      <c r="S6766" s="15" t="n">
        <f aca="false">IF(M6766&gt;Summary!$B$5,1,0)</f>
        <v>1</v>
      </c>
      <c r="T6766" s="16" t="n">
        <f aca="false">IF(Q6766="Overstocked",(G6766-Summary!$B$6*H6766)*J6766,0)</f>
        <v>0</v>
      </c>
    </row>
    <row r="6767" customFormat="false" ht="15" hidden="false" customHeight="false" outlineLevel="0" collapsed="false">
      <c r="A6767" s="0" t="s">
        <v>6865</v>
      </c>
      <c r="B6767" s="0" t="s">
        <v>77</v>
      </c>
      <c r="C6767" s="0" t="s">
        <v>104</v>
      </c>
      <c r="D6767" s="0" t="s">
        <v>92</v>
      </c>
      <c r="E6767" s="14" t="n">
        <v>45173</v>
      </c>
      <c r="F6767" s="14" t="n">
        <v>45178</v>
      </c>
      <c r="G6767" s="0" t="n">
        <v>101</v>
      </c>
      <c r="H6767" s="0" t="n">
        <v>132</v>
      </c>
      <c r="I6767" s="0" t="n">
        <v>34</v>
      </c>
      <c r="J6767" s="0" t="n">
        <v>1497</v>
      </c>
      <c r="K6767" s="0" t="n">
        <v>1693</v>
      </c>
      <c r="L6767" s="15" t="s">
        <v>93</v>
      </c>
      <c r="M6767" s="0" t="n">
        <v>5</v>
      </c>
      <c r="N6767" s="16" t="n">
        <f aca="false">I6767*K6767</f>
        <v>57562</v>
      </c>
      <c r="O6767" s="16" t="n">
        <f aca="false">I6767*(K6767-J6767)</f>
        <v>6664</v>
      </c>
      <c r="P6767" s="15" t="n">
        <f aca="false">K6767-J6767</f>
        <v>196</v>
      </c>
      <c r="Q6767" s="0" t="str">
        <f aca="false">IF(G6767=0,"Out of stock",IF(G6767&lt;H6767,"Understocked",IF(G6767&gt;Summary!$B$6*H6767,"Overstocked","Healthy")))</f>
        <v>Understocked</v>
      </c>
      <c r="R6767" s="0" t="str">
        <f aca="false">IF(I6767&gt;=Summary!$B$7,"Fast",IF(I6767&lt;Summary!$B$8,"Slow","Medium"))</f>
        <v>Slow</v>
      </c>
      <c r="S6767" s="15" t="n">
        <f aca="false">IF(M6767&gt;Summary!$B$5,1,0)</f>
        <v>0</v>
      </c>
      <c r="T6767" s="16" t="n">
        <f aca="false">IF(Q6767="Overstocked",(G6767-Summary!$B$6*H6767)*J6767,0)</f>
        <v>0</v>
      </c>
    </row>
    <row r="6768" customFormat="false" ht="15" hidden="false" customHeight="false" outlineLevel="0" collapsed="false">
      <c r="A6768" s="0" t="s">
        <v>6866</v>
      </c>
      <c r="B6768" s="0" t="s">
        <v>111</v>
      </c>
      <c r="C6768" s="0" t="s">
        <v>104</v>
      </c>
      <c r="D6768" s="0" t="s">
        <v>92</v>
      </c>
      <c r="E6768" s="14" t="n">
        <v>45453</v>
      </c>
      <c r="F6768" s="14" t="n">
        <v>45460</v>
      </c>
      <c r="G6768" s="0" t="n">
        <v>309</v>
      </c>
      <c r="H6768" s="0" t="n">
        <v>104</v>
      </c>
      <c r="I6768" s="0" t="n">
        <v>284</v>
      </c>
      <c r="J6768" s="0" t="n">
        <v>473</v>
      </c>
      <c r="K6768" s="0" t="n">
        <v>782</v>
      </c>
      <c r="L6768" s="15" t="s">
        <v>87</v>
      </c>
      <c r="M6768" s="0" t="n">
        <v>7</v>
      </c>
      <c r="N6768" s="16" t="n">
        <f aca="false">I6768*K6768</f>
        <v>222088</v>
      </c>
      <c r="O6768" s="16" t="n">
        <f aca="false">I6768*(K6768-J6768)</f>
        <v>87756</v>
      </c>
      <c r="P6768" s="15" t="n">
        <f aca="false">K6768-J6768</f>
        <v>309</v>
      </c>
      <c r="Q6768" s="0" t="str">
        <f aca="false">IF(G6768=0,"Out of stock",IF(G6768&lt;H6768,"Understocked",IF(G6768&gt;Summary!$B$6*H6768,"Overstocked","Healthy")))</f>
        <v>Healthy</v>
      </c>
      <c r="R6768" s="0" t="str">
        <f aca="false">IF(I6768&gt;=Summary!$B$7,"Fast",IF(I6768&lt;Summary!$B$8,"Slow","Medium"))</f>
        <v>Fast</v>
      </c>
      <c r="S6768" s="15" t="n">
        <f aca="false">IF(M6768&gt;Summary!$B$5,1,0)</f>
        <v>0</v>
      </c>
      <c r="T6768" s="16" t="n">
        <f aca="false">IF(Q6768="Overstocked",(G6768-Summary!$B$6*H6768)*J6768,0)</f>
        <v>0</v>
      </c>
    </row>
    <row r="6769" customFormat="false" ht="15" hidden="false" customHeight="false" outlineLevel="0" collapsed="false">
      <c r="A6769" s="0" t="s">
        <v>6867</v>
      </c>
      <c r="B6769" s="0" t="s">
        <v>115</v>
      </c>
      <c r="C6769" s="0" t="s">
        <v>96</v>
      </c>
      <c r="D6769" s="0" t="s">
        <v>90</v>
      </c>
      <c r="E6769" s="14" t="n">
        <v>45264</v>
      </c>
      <c r="F6769" s="14" t="n">
        <v>45265</v>
      </c>
      <c r="G6769" s="0" t="n">
        <v>411</v>
      </c>
      <c r="H6769" s="0" t="n">
        <v>74</v>
      </c>
      <c r="I6769" s="0" t="n">
        <v>138</v>
      </c>
      <c r="J6769" s="0" t="n">
        <v>1640</v>
      </c>
      <c r="K6769" s="0" t="n">
        <v>1718</v>
      </c>
      <c r="L6769" s="15" t="s">
        <v>97</v>
      </c>
      <c r="M6769" s="0" t="n">
        <v>1</v>
      </c>
      <c r="N6769" s="16" t="n">
        <f aca="false">I6769*K6769</f>
        <v>237084</v>
      </c>
      <c r="O6769" s="16" t="n">
        <f aca="false">I6769*(K6769-J6769)</f>
        <v>10764</v>
      </c>
      <c r="P6769" s="15" t="n">
        <f aca="false">K6769-J6769</f>
        <v>78</v>
      </c>
      <c r="Q6769" s="0" t="str">
        <f aca="false">IF(G6769=0,"Out of stock",IF(G6769&lt;H6769,"Understocked",IF(G6769&gt;Summary!$B$6*H6769,"Overstocked","Healthy")))</f>
        <v>Overstocked</v>
      </c>
      <c r="R6769" s="0" t="str">
        <f aca="false">IF(I6769&gt;=Summary!$B$7,"Fast",IF(I6769&lt;Summary!$B$8,"Slow","Medium"))</f>
        <v>Medium</v>
      </c>
      <c r="S6769" s="15" t="n">
        <f aca="false">IF(M6769&gt;Summary!$B$5,1,0)</f>
        <v>0</v>
      </c>
      <c r="T6769" s="16" t="n">
        <f aca="false">IF(Q6769="Overstocked",(G6769-Summary!$B$6*H6769)*J6769,0)</f>
        <v>188600</v>
      </c>
    </row>
    <row r="6770" customFormat="false" ht="15" hidden="false" customHeight="false" outlineLevel="0" collapsed="false">
      <c r="A6770" s="0" t="s">
        <v>6868</v>
      </c>
      <c r="B6770" s="0" t="s">
        <v>89</v>
      </c>
      <c r="C6770" s="0" t="s">
        <v>78</v>
      </c>
      <c r="D6770" s="0" t="s">
        <v>79</v>
      </c>
      <c r="E6770" s="14" t="n">
        <v>45008</v>
      </c>
      <c r="F6770" s="14" t="n">
        <v>45016</v>
      </c>
      <c r="G6770" s="0" t="n">
        <v>4</v>
      </c>
      <c r="H6770" s="0" t="n">
        <v>82</v>
      </c>
      <c r="I6770" s="0" t="n">
        <v>14</v>
      </c>
      <c r="J6770" s="0" t="n">
        <v>1063</v>
      </c>
      <c r="K6770" s="0" t="n">
        <v>1254</v>
      </c>
      <c r="L6770" s="15" t="s">
        <v>87</v>
      </c>
      <c r="M6770" s="0" t="n">
        <v>8</v>
      </c>
      <c r="N6770" s="16" t="n">
        <f aca="false">I6770*K6770</f>
        <v>17556</v>
      </c>
      <c r="O6770" s="16" t="n">
        <f aca="false">I6770*(K6770-J6770)</f>
        <v>2674</v>
      </c>
      <c r="P6770" s="15" t="n">
        <f aca="false">K6770-J6770</f>
        <v>191</v>
      </c>
      <c r="Q6770" s="0" t="str">
        <f aca="false">IF(G6770=0,"Out of stock",IF(G6770&lt;H6770,"Understocked",IF(G6770&gt;Summary!$B$6*H6770,"Overstocked","Healthy")))</f>
        <v>Understocked</v>
      </c>
      <c r="R6770" s="0" t="str">
        <f aca="false">IF(I6770&gt;=Summary!$B$7,"Fast",IF(I6770&lt;Summary!$B$8,"Slow","Medium"))</f>
        <v>Slow</v>
      </c>
      <c r="S6770" s="15" t="n">
        <f aca="false">IF(M6770&gt;Summary!$B$5,1,0)</f>
        <v>1</v>
      </c>
      <c r="T6770" s="16" t="n">
        <f aca="false">IF(Q6770="Overstocked",(G6770-Summary!$B$6*H6770)*J6770,0)</f>
        <v>0</v>
      </c>
    </row>
    <row r="6771" customFormat="false" ht="15" hidden="false" customHeight="false" outlineLevel="0" collapsed="false">
      <c r="A6771" s="0" t="s">
        <v>6869</v>
      </c>
      <c r="B6771" s="0" t="s">
        <v>89</v>
      </c>
      <c r="C6771" s="0" t="s">
        <v>96</v>
      </c>
      <c r="D6771" s="0" t="s">
        <v>79</v>
      </c>
      <c r="E6771" s="14" t="n">
        <v>45644</v>
      </c>
      <c r="F6771" s="14" t="n">
        <v>45650</v>
      </c>
      <c r="G6771" s="0" t="n">
        <v>81</v>
      </c>
      <c r="H6771" s="0" t="n">
        <v>109</v>
      </c>
      <c r="I6771" s="0" t="n">
        <v>83</v>
      </c>
      <c r="J6771" s="0" t="n">
        <v>414</v>
      </c>
      <c r="K6771" s="0" t="n">
        <v>793</v>
      </c>
      <c r="L6771" s="15" t="s">
        <v>80</v>
      </c>
      <c r="M6771" s="0" t="n">
        <v>6</v>
      </c>
      <c r="N6771" s="16" t="n">
        <f aca="false">I6771*K6771</f>
        <v>65819</v>
      </c>
      <c r="O6771" s="16" t="n">
        <f aca="false">I6771*(K6771-J6771)</f>
        <v>31457</v>
      </c>
      <c r="P6771" s="15" t="n">
        <f aca="false">K6771-J6771</f>
        <v>379</v>
      </c>
      <c r="Q6771" s="0" t="str">
        <f aca="false">IF(G6771=0,"Out of stock",IF(G6771&lt;H6771,"Understocked",IF(G6771&gt;Summary!$B$6*H6771,"Overstocked","Healthy")))</f>
        <v>Understocked</v>
      </c>
      <c r="R6771" s="0" t="str">
        <f aca="false">IF(I6771&gt;=Summary!$B$7,"Fast",IF(I6771&lt;Summary!$B$8,"Slow","Medium"))</f>
        <v>Slow</v>
      </c>
      <c r="S6771" s="15" t="n">
        <f aca="false">IF(M6771&gt;Summary!$B$5,1,0)</f>
        <v>0</v>
      </c>
      <c r="T6771" s="16" t="n">
        <f aca="false">IF(Q6771="Overstocked",(G6771-Summary!$B$6*H6771)*J6771,0)</f>
        <v>0</v>
      </c>
    </row>
    <row r="6772" customFormat="false" ht="15" hidden="false" customHeight="false" outlineLevel="0" collapsed="false">
      <c r="A6772" s="0" t="s">
        <v>6870</v>
      </c>
      <c r="B6772" s="0" t="s">
        <v>123</v>
      </c>
      <c r="C6772" s="0" t="s">
        <v>78</v>
      </c>
      <c r="D6772" s="0" t="s">
        <v>92</v>
      </c>
      <c r="E6772" s="14" t="n">
        <v>45061</v>
      </c>
      <c r="F6772" s="14" t="n">
        <v>45068</v>
      </c>
      <c r="G6772" s="0" t="n">
        <v>306</v>
      </c>
      <c r="H6772" s="0" t="n">
        <v>100</v>
      </c>
      <c r="I6772" s="0" t="n">
        <v>283</v>
      </c>
      <c r="J6772" s="0" t="n">
        <v>1449</v>
      </c>
      <c r="K6772" s="0" t="n">
        <v>1589</v>
      </c>
      <c r="L6772" s="15" t="s">
        <v>93</v>
      </c>
      <c r="M6772" s="0" t="n">
        <v>7</v>
      </c>
      <c r="N6772" s="16" t="n">
        <f aca="false">I6772*K6772</f>
        <v>449687</v>
      </c>
      <c r="O6772" s="16" t="n">
        <f aca="false">I6772*(K6772-J6772)</f>
        <v>39620</v>
      </c>
      <c r="P6772" s="15" t="n">
        <f aca="false">K6772-J6772</f>
        <v>140</v>
      </c>
      <c r="Q6772" s="0" t="str">
        <f aca="false">IF(G6772=0,"Out of stock",IF(G6772&lt;H6772,"Understocked",IF(G6772&gt;Summary!$B$6*H6772,"Overstocked","Healthy")))</f>
        <v>Healthy</v>
      </c>
      <c r="R6772" s="0" t="str">
        <f aca="false">IF(I6772&gt;=Summary!$B$7,"Fast",IF(I6772&lt;Summary!$B$8,"Slow","Medium"))</f>
        <v>Fast</v>
      </c>
      <c r="S6772" s="15" t="n">
        <f aca="false">IF(M6772&gt;Summary!$B$5,1,0)</f>
        <v>0</v>
      </c>
      <c r="T6772" s="16" t="n">
        <f aca="false">IF(Q6772="Overstocked",(G6772-Summary!$B$6*H6772)*J6772,0)</f>
        <v>0</v>
      </c>
    </row>
    <row r="6773" customFormat="false" ht="15" hidden="false" customHeight="false" outlineLevel="0" collapsed="false">
      <c r="A6773" s="0" t="s">
        <v>6871</v>
      </c>
      <c r="B6773" s="0" t="s">
        <v>111</v>
      </c>
      <c r="C6773" s="0" t="s">
        <v>85</v>
      </c>
      <c r="D6773" s="0" t="s">
        <v>102</v>
      </c>
      <c r="E6773" s="14" t="n">
        <v>45393</v>
      </c>
      <c r="F6773" s="14" t="n">
        <v>45399</v>
      </c>
      <c r="G6773" s="0" t="n">
        <v>97</v>
      </c>
      <c r="H6773" s="0" t="n">
        <v>140</v>
      </c>
      <c r="I6773" s="0" t="n">
        <v>174</v>
      </c>
      <c r="J6773" s="0" t="n">
        <v>1076</v>
      </c>
      <c r="K6773" s="0" t="n">
        <v>1257</v>
      </c>
      <c r="L6773" s="15" t="s">
        <v>87</v>
      </c>
      <c r="M6773" s="0" t="n">
        <v>6</v>
      </c>
      <c r="N6773" s="16" t="n">
        <f aca="false">I6773*K6773</f>
        <v>218718</v>
      </c>
      <c r="O6773" s="16" t="n">
        <f aca="false">I6773*(K6773-J6773)</f>
        <v>31494</v>
      </c>
      <c r="P6773" s="15" t="n">
        <f aca="false">K6773-J6773</f>
        <v>181</v>
      </c>
      <c r="Q6773" s="0" t="str">
        <f aca="false">IF(G6773=0,"Out of stock",IF(G6773&lt;H6773,"Understocked",IF(G6773&gt;Summary!$B$6*H6773,"Overstocked","Healthy")))</f>
        <v>Understocked</v>
      </c>
      <c r="R6773" s="0" t="str">
        <f aca="false">IF(I6773&gt;=Summary!$B$7,"Fast",IF(I6773&lt;Summary!$B$8,"Slow","Medium"))</f>
        <v>Medium</v>
      </c>
      <c r="S6773" s="15" t="n">
        <f aca="false">IF(M6773&gt;Summary!$B$5,1,0)</f>
        <v>0</v>
      </c>
      <c r="T6773" s="16" t="n">
        <f aca="false">IF(Q6773="Overstocked",(G6773-Summary!$B$6*H6773)*J6773,0)</f>
        <v>0</v>
      </c>
    </row>
    <row r="6774" customFormat="false" ht="15" hidden="false" customHeight="false" outlineLevel="0" collapsed="false">
      <c r="A6774" s="0" t="s">
        <v>6872</v>
      </c>
      <c r="B6774" s="0" t="s">
        <v>95</v>
      </c>
      <c r="C6774" s="0" t="s">
        <v>85</v>
      </c>
      <c r="D6774" s="0" t="s">
        <v>79</v>
      </c>
      <c r="E6774" s="14" t="n">
        <v>45102</v>
      </c>
      <c r="F6774" s="14" t="n">
        <v>45106</v>
      </c>
      <c r="G6774" s="0" t="n">
        <v>236</v>
      </c>
      <c r="H6774" s="0" t="n">
        <v>141</v>
      </c>
      <c r="I6774" s="0" t="n">
        <v>176</v>
      </c>
      <c r="J6774" s="0" t="n">
        <v>1436</v>
      </c>
      <c r="K6774" s="0" t="n">
        <v>1672</v>
      </c>
      <c r="L6774" s="15" t="s">
        <v>82</v>
      </c>
      <c r="M6774" s="0" t="n">
        <v>4</v>
      </c>
      <c r="N6774" s="16" t="n">
        <f aca="false">I6774*K6774</f>
        <v>294272</v>
      </c>
      <c r="O6774" s="16" t="n">
        <f aca="false">I6774*(K6774-J6774)</f>
        <v>41536</v>
      </c>
      <c r="P6774" s="15" t="n">
        <f aca="false">K6774-J6774</f>
        <v>236</v>
      </c>
      <c r="Q6774" s="0" t="str">
        <f aca="false">IF(G6774=0,"Out of stock",IF(G6774&lt;H6774,"Understocked",IF(G6774&gt;Summary!$B$6*H6774,"Overstocked","Healthy")))</f>
        <v>Healthy</v>
      </c>
      <c r="R6774" s="0" t="str">
        <f aca="false">IF(I6774&gt;=Summary!$B$7,"Fast",IF(I6774&lt;Summary!$B$8,"Slow","Medium"))</f>
        <v>Medium</v>
      </c>
      <c r="S6774" s="15" t="n">
        <f aca="false">IF(M6774&gt;Summary!$B$5,1,0)</f>
        <v>0</v>
      </c>
      <c r="T6774" s="16" t="n">
        <f aca="false">IF(Q6774="Overstocked",(G6774-Summary!$B$6*H6774)*J6774,0)</f>
        <v>0</v>
      </c>
    </row>
    <row r="6775" customFormat="false" ht="15" hidden="false" customHeight="false" outlineLevel="0" collapsed="false">
      <c r="A6775" s="0" t="s">
        <v>6873</v>
      </c>
      <c r="B6775" s="0" t="s">
        <v>89</v>
      </c>
      <c r="C6775" s="0" t="s">
        <v>85</v>
      </c>
      <c r="D6775" s="0" t="s">
        <v>86</v>
      </c>
      <c r="E6775" s="14" t="n">
        <v>45634</v>
      </c>
      <c r="F6775" s="14" t="n">
        <v>45640</v>
      </c>
      <c r="G6775" s="0" t="n">
        <v>70</v>
      </c>
      <c r="H6775" s="0" t="n">
        <v>70</v>
      </c>
      <c r="I6775" s="0" t="n">
        <v>241</v>
      </c>
      <c r="J6775" s="0" t="n">
        <v>939</v>
      </c>
      <c r="K6775" s="0" t="n">
        <v>1309</v>
      </c>
      <c r="L6775" s="15" t="s">
        <v>87</v>
      </c>
      <c r="M6775" s="0" t="n">
        <v>6</v>
      </c>
      <c r="N6775" s="16" t="n">
        <f aca="false">I6775*K6775</f>
        <v>315469</v>
      </c>
      <c r="O6775" s="16" t="n">
        <f aca="false">I6775*(K6775-J6775)</f>
        <v>89170</v>
      </c>
      <c r="P6775" s="15" t="n">
        <f aca="false">K6775-J6775</f>
        <v>370</v>
      </c>
      <c r="Q6775" s="0" t="str">
        <f aca="false">IF(G6775=0,"Out of stock",IF(G6775&lt;H6775,"Understocked",IF(G6775&gt;Summary!$B$6*H6775,"Overstocked","Healthy")))</f>
        <v>Healthy</v>
      </c>
      <c r="R6775" s="0" t="str">
        <f aca="false">IF(I6775&gt;=Summary!$B$7,"Fast",IF(I6775&lt;Summary!$B$8,"Slow","Medium"))</f>
        <v>Fast</v>
      </c>
      <c r="S6775" s="15" t="n">
        <f aca="false">IF(M6775&gt;Summary!$B$5,1,0)</f>
        <v>0</v>
      </c>
      <c r="T6775" s="16" t="n">
        <f aca="false">IF(Q6775="Overstocked",(G6775-Summary!$B$6*H6775)*J6775,0)</f>
        <v>0</v>
      </c>
    </row>
    <row r="6776" customFormat="false" ht="15" hidden="false" customHeight="false" outlineLevel="0" collapsed="false">
      <c r="A6776" s="0" t="s">
        <v>6874</v>
      </c>
      <c r="B6776" s="0" t="s">
        <v>77</v>
      </c>
      <c r="C6776" s="0" t="s">
        <v>104</v>
      </c>
      <c r="D6776" s="0" t="s">
        <v>102</v>
      </c>
      <c r="E6776" s="14" t="n">
        <v>44982</v>
      </c>
      <c r="F6776" s="14" t="n">
        <v>44992</v>
      </c>
      <c r="G6776" s="0" t="n">
        <v>473</v>
      </c>
      <c r="H6776" s="0" t="n">
        <v>110</v>
      </c>
      <c r="I6776" s="0" t="n">
        <v>224</v>
      </c>
      <c r="J6776" s="0" t="n">
        <v>332</v>
      </c>
      <c r="K6776" s="0" t="n">
        <v>519</v>
      </c>
      <c r="L6776" s="15" t="s">
        <v>93</v>
      </c>
      <c r="M6776" s="0" t="n">
        <v>10</v>
      </c>
      <c r="N6776" s="16" t="n">
        <f aca="false">I6776*K6776</f>
        <v>116256</v>
      </c>
      <c r="O6776" s="16" t="n">
        <f aca="false">I6776*(K6776-J6776)</f>
        <v>41888</v>
      </c>
      <c r="P6776" s="15" t="n">
        <f aca="false">K6776-J6776</f>
        <v>187</v>
      </c>
      <c r="Q6776" s="0" t="str">
        <f aca="false">IF(G6776=0,"Out of stock",IF(G6776&lt;H6776,"Understocked",IF(G6776&gt;Summary!$B$6*H6776,"Overstocked","Healthy")))</f>
        <v>Overstocked</v>
      </c>
      <c r="R6776" s="0" t="str">
        <f aca="false">IF(I6776&gt;=Summary!$B$7,"Fast",IF(I6776&lt;Summary!$B$8,"Slow","Medium"))</f>
        <v>Fast</v>
      </c>
      <c r="S6776" s="15" t="n">
        <f aca="false">IF(M6776&gt;Summary!$B$5,1,0)</f>
        <v>1</v>
      </c>
      <c r="T6776" s="16" t="n">
        <f aca="false">IF(Q6776="Overstocked",(G6776-Summary!$B$6*H6776)*J6776,0)</f>
        <v>10956</v>
      </c>
    </row>
    <row r="6777" customFormat="false" ht="15" hidden="false" customHeight="false" outlineLevel="0" collapsed="false">
      <c r="A6777" s="0" t="s">
        <v>6875</v>
      </c>
      <c r="B6777" s="0" t="s">
        <v>89</v>
      </c>
      <c r="C6777" s="0" t="s">
        <v>104</v>
      </c>
      <c r="D6777" s="0" t="s">
        <v>102</v>
      </c>
      <c r="E6777" s="14" t="n">
        <v>45106</v>
      </c>
      <c r="F6777" s="14" t="n">
        <v>45110</v>
      </c>
      <c r="G6777" s="0" t="n">
        <v>390</v>
      </c>
      <c r="H6777" s="0" t="n">
        <v>133</v>
      </c>
      <c r="I6777" s="0" t="n">
        <v>84</v>
      </c>
      <c r="J6777" s="0" t="n">
        <v>1053</v>
      </c>
      <c r="K6777" s="0" t="n">
        <v>1334</v>
      </c>
      <c r="L6777" s="15" t="s">
        <v>93</v>
      </c>
      <c r="M6777" s="0" t="n">
        <v>4</v>
      </c>
      <c r="N6777" s="16" t="n">
        <f aca="false">I6777*K6777</f>
        <v>112056</v>
      </c>
      <c r="O6777" s="16" t="n">
        <f aca="false">I6777*(K6777-J6777)</f>
        <v>23604</v>
      </c>
      <c r="P6777" s="15" t="n">
        <f aca="false">K6777-J6777</f>
        <v>281</v>
      </c>
      <c r="Q6777" s="0" t="str">
        <f aca="false">IF(G6777=0,"Out of stock",IF(G6777&lt;H6777,"Understocked",IF(G6777&gt;Summary!$B$6*H6777,"Overstocked","Healthy")))</f>
        <v>Healthy</v>
      </c>
      <c r="R6777" s="0" t="str">
        <f aca="false">IF(I6777&gt;=Summary!$B$7,"Fast",IF(I6777&lt;Summary!$B$8,"Slow","Medium"))</f>
        <v>Slow</v>
      </c>
      <c r="S6777" s="15" t="n">
        <f aca="false">IF(M6777&gt;Summary!$B$5,1,0)</f>
        <v>0</v>
      </c>
      <c r="T6777" s="16" t="n">
        <f aca="false">IF(Q6777="Overstocked",(G6777-Summary!$B$6*H6777)*J6777,0)</f>
        <v>0</v>
      </c>
    </row>
    <row r="6778" customFormat="false" ht="15" hidden="false" customHeight="false" outlineLevel="0" collapsed="false">
      <c r="A6778" s="0" t="s">
        <v>6876</v>
      </c>
      <c r="B6778" s="0" t="s">
        <v>89</v>
      </c>
      <c r="C6778" s="0" t="s">
        <v>104</v>
      </c>
      <c r="D6778" s="0" t="s">
        <v>79</v>
      </c>
      <c r="E6778" s="14" t="n">
        <v>44939</v>
      </c>
      <c r="F6778" s="14" t="n">
        <v>44947</v>
      </c>
      <c r="G6778" s="0" t="n">
        <v>198</v>
      </c>
      <c r="H6778" s="0" t="n">
        <v>111</v>
      </c>
      <c r="I6778" s="0" t="n">
        <v>6</v>
      </c>
      <c r="J6778" s="0" t="n">
        <v>541</v>
      </c>
      <c r="K6778" s="0" t="n">
        <v>641</v>
      </c>
      <c r="L6778" s="15" t="s">
        <v>82</v>
      </c>
      <c r="M6778" s="0" t="n">
        <v>8</v>
      </c>
      <c r="N6778" s="16" t="n">
        <f aca="false">I6778*K6778</f>
        <v>3846</v>
      </c>
      <c r="O6778" s="16" t="n">
        <f aca="false">I6778*(K6778-J6778)</f>
        <v>600</v>
      </c>
      <c r="P6778" s="15" t="n">
        <f aca="false">K6778-J6778</f>
        <v>100</v>
      </c>
      <c r="Q6778" s="0" t="str">
        <f aca="false">IF(G6778=0,"Out of stock",IF(G6778&lt;H6778,"Understocked",IF(G6778&gt;Summary!$B$6*H6778,"Overstocked","Healthy")))</f>
        <v>Healthy</v>
      </c>
      <c r="R6778" s="0" t="str">
        <f aca="false">IF(I6778&gt;=Summary!$B$7,"Fast",IF(I6778&lt;Summary!$B$8,"Slow","Medium"))</f>
        <v>Slow</v>
      </c>
      <c r="S6778" s="15" t="n">
        <f aca="false">IF(M6778&gt;Summary!$B$5,1,0)</f>
        <v>1</v>
      </c>
      <c r="T6778" s="16" t="n">
        <f aca="false">IF(Q6778="Overstocked",(G6778-Summary!$B$6*H6778)*J6778,0)</f>
        <v>0</v>
      </c>
    </row>
    <row r="6779" customFormat="false" ht="15" hidden="false" customHeight="false" outlineLevel="0" collapsed="false">
      <c r="A6779" s="0" t="s">
        <v>6877</v>
      </c>
      <c r="B6779" s="0" t="s">
        <v>107</v>
      </c>
      <c r="C6779" s="0" t="s">
        <v>78</v>
      </c>
      <c r="D6779" s="0" t="s">
        <v>102</v>
      </c>
      <c r="E6779" s="14" t="n">
        <v>45531</v>
      </c>
      <c r="F6779" s="14" t="n">
        <v>45537</v>
      </c>
      <c r="G6779" s="0" t="n">
        <v>94</v>
      </c>
      <c r="H6779" s="0" t="n">
        <v>126</v>
      </c>
      <c r="I6779" s="0" t="n">
        <v>95</v>
      </c>
      <c r="J6779" s="0" t="n">
        <v>1556</v>
      </c>
      <c r="K6779" s="0" t="n">
        <v>1849</v>
      </c>
      <c r="L6779" s="15" t="s">
        <v>80</v>
      </c>
      <c r="M6779" s="0" t="n">
        <v>6</v>
      </c>
      <c r="N6779" s="16" t="n">
        <f aca="false">I6779*K6779</f>
        <v>175655</v>
      </c>
      <c r="O6779" s="16" t="n">
        <f aca="false">I6779*(K6779-J6779)</f>
        <v>27835</v>
      </c>
      <c r="P6779" s="15" t="n">
        <f aca="false">K6779-J6779</f>
        <v>293</v>
      </c>
      <c r="Q6779" s="0" t="str">
        <f aca="false">IF(G6779=0,"Out of stock",IF(G6779&lt;H6779,"Understocked",IF(G6779&gt;Summary!$B$6*H6779,"Overstocked","Healthy")))</f>
        <v>Understocked</v>
      </c>
      <c r="R6779" s="0" t="str">
        <f aca="false">IF(I6779&gt;=Summary!$B$7,"Fast",IF(I6779&lt;Summary!$B$8,"Slow","Medium"))</f>
        <v>Slow</v>
      </c>
      <c r="S6779" s="15" t="n">
        <f aca="false">IF(M6779&gt;Summary!$B$5,1,0)</f>
        <v>0</v>
      </c>
      <c r="T6779" s="16" t="n">
        <f aca="false">IF(Q6779="Overstocked",(G6779-Summary!$B$6*H6779)*J6779,0)</f>
        <v>0</v>
      </c>
    </row>
    <row r="6780" customFormat="false" ht="15" hidden="false" customHeight="false" outlineLevel="0" collapsed="false">
      <c r="A6780" s="0" t="s">
        <v>6878</v>
      </c>
      <c r="B6780" s="0" t="s">
        <v>113</v>
      </c>
      <c r="C6780" s="0" t="s">
        <v>96</v>
      </c>
      <c r="D6780" s="0" t="s">
        <v>92</v>
      </c>
      <c r="E6780" s="14" t="n">
        <v>45541</v>
      </c>
      <c r="F6780" s="14" t="n">
        <v>45542</v>
      </c>
      <c r="G6780" s="0" t="n">
        <v>329</v>
      </c>
      <c r="H6780" s="0" t="n">
        <v>129</v>
      </c>
      <c r="I6780" s="0" t="n">
        <v>183</v>
      </c>
      <c r="J6780" s="0" t="n">
        <v>1165</v>
      </c>
      <c r="K6780" s="0" t="n">
        <v>1459</v>
      </c>
      <c r="L6780" s="15" t="s">
        <v>97</v>
      </c>
      <c r="M6780" s="0" t="n">
        <v>1</v>
      </c>
      <c r="N6780" s="16" t="n">
        <f aca="false">I6780*K6780</f>
        <v>266997</v>
      </c>
      <c r="O6780" s="16" t="n">
        <f aca="false">I6780*(K6780-J6780)</f>
        <v>53802</v>
      </c>
      <c r="P6780" s="15" t="n">
        <f aca="false">K6780-J6780</f>
        <v>294</v>
      </c>
      <c r="Q6780" s="0" t="str">
        <f aca="false">IF(G6780=0,"Out of stock",IF(G6780&lt;H6780,"Understocked",IF(G6780&gt;Summary!$B$6*H6780,"Overstocked","Healthy")))</f>
        <v>Healthy</v>
      </c>
      <c r="R6780" s="0" t="str">
        <f aca="false">IF(I6780&gt;=Summary!$B$7,"Fast",IF(I6780&lt;Summary!$B$8,"Slow","Medium"))</f>
        <v>Medium</v>
      </c>
      <c r="S6780" s="15" t="n">
        <f aca="false">IF(M6780&gt;Summary!$B$5,1,0)</f>
        <v>0</v>
      </c>
      <c r="T6780" s="16" t="n">
        <f aca="false">IF(Q6780="Overstocked",(G6780-Summary!$B$6*H6780)*J6780,0)</f>
        <v>0</v>
      </c>
    </row>
    <row r="6781" customFormat="false" ht="15" hidden="false" customHeight="false" outlineLevel="0" collapsed="false">
      <c r="A6781" s="0" t="s">
        <v>6879</v>
      </c>
      <c r="B6781" s="0" t="s">
        <v>115</v>
      </c>
      <c r="C6781" s="0" t="s">
        <v>104</v>
      </c>
      <c r="D6781" s="0" t="s">
        <v>92</v>
      </c>
      <c r="E6781" s="14" t="n">
        <v>45478</v>
      </c>
      <c r="F6781" s="14" t="n">
        <v>45483</v>
      </c>
      <c r="G6781" s="0" t="n">
        <v>309</v>
      </c>
      <c r="H6781" s="0" t="n">
        <v>54</v>
      </c>
      <c r="I6781" s="0" t="n">
        <v>249</v>
      </c>
      <c r="J6781" s="0" t="n">
        <v>1443</v>
      </c>
      <c r="K6781" s="0" t="n">
        <v>1686</v>
      </c>
      <c r="L6781" s="15" t="s">
        <v>87</v>
      </c>
      <c r="M6781" s="0" t="n">
        <v>5</v>
      </c>
      <c r="N6781" s="16" t="n">
        <f aca="false">I6781*K6781</f>
        <v>419814</v>
      </c>
      <c r="O6781" s="16" t="n">
        <f aca="false">I6781*(K6781-J6781)</f>
        <v>60507</v>
      </c>
      <c r="P6781" s="15" t="n">
        <f aca="false">K6781-J6781</f>
        <v>243</v>
      </c>
      <c r="Q6781" s="0" t="str">
        <f aca="false">IF(G6781=0,"Out of stock",IF(G6781&lt;H6781,"Understocked",IF(G6781&gt;Summary!$B$6*H6781,"Overstocked","Healthy")))</f>
        <v>Overstocked</v>
      </c>
      <c r="R6781" s="0" t="str">
        <f aca="false">IF(I6781&gt;=Summary!$B$7,"Fast",IF(I6781&lt;Summary!$B$8,"Slow","Medium"))</f>
        <v>Fast</v>
      </c>
      <c r="S6781" s="15" t="n">
        <f aca="false">IF(M6781&gt;Summary!$B$5,1,0)</f>
        <v>0</v>
      </c>
      <c r="T6781" s="16" t="n">
        <f aca="false">IF(Q6781="Overstocked",(G6781-Summary!$B$6*H6781)*J6781,0)</f>
        <v>134199</v>
      </c>
    </row>
    <row r="6782" customFormat="false" ht="15" hidden="false" customHeight="false" outlineLevel="0" collapsed="false">
      <c r="A6782" s="0" t="s">
        <v>6880</v>
      </c>
      <c r="B6782" s="0" t="s">
        <v>84</v>
      </c>
      <c r="C6782" s="0" t="s">
        <v>85</v>
      </c>
      <c r="D6782" s="0" t="s">
        <v>102</v>
      </c>
      <c r="E6782" s="14" t="n">
        <v>45520</v>
      </c>
      <c r="F6782" s="14" t="n">
        <v>45523</v>
      </c>
      <c r="G6782" s="0" t="n">
        <v>29</v>
      </c>
      <c r="H6782" s="0" t="n">
        <v>128</v>
      </c>
      <c r="I6782" s="0" t="n">
        <v>161</v>
      </c>
      <c r="J6782" s="0" t="n">
        <v>1284</v>
      </c>
      <c r="K6782" s="0" t="n">
        <v>1374</v>
      </c>
      <c r="L6782" s="15" t="s">
        <v>93</v>
      </c>
      <c r="M6782" s="0" t="n">
        <v>3</v>
      </c>
      <c r="N6782" s="16" t="n">
        <f aca="false">I6782*K6782</f>
        <v>221214</v>
      </c>
      <c r="O6782" s="16" t="n">
        <f aca="false">I6782*(K6782-J6782)</f>
        <v>14490</v>
      </c>
      <c r="P6782" s="15" t="n">
        <f aca="false">K6782-J6782</f>
        <v>90</v>
      </c>
      <c r="Q6782" s="0" t="str">
        <f aca="false">IF(G6782=0,"Out of stock",IF(G6782&lt;H6782,"Understocked",IF(G6782&gt;Summary!$B$6*H6782,"Overstocked","Healthy")))</f>
        <v>Understocked</v>
      </c>
      <c r="R6782" s="0" t="str">
        <f aca="false">IF(I6782&gt;=Summary!$B$7,"Fast",IF(I6782&lt;Summary!$B$8,"Slow","Medium"))</f>
        <v>Medium</v>
      </c>
      <c r="S6782" s="15" t="n">
        <f aca="false">IF(M6782&gt;Summary!$B$5,1,0)</f>
        <v>0</v>
      </c>
      <c r="T6782" s="16" t="n">
        <f aca="false">IF(Q6782="Overstocked",(G6782-Summary!$B$6*H6782)*J6782,0)</f>
        <v>0</v>
      </c>
    </row>
    <row r="6783" customFormat="false" ht="15" hidden="false" customHeight="false" outlineLevel="0" collapsed="false">
      <c r="A6783" s="0" t="s">
        <v>6881</v>
      </c>
      <c r="B6783" s="0" t="s">
        <v>123</v>
      </c>
      <c r="C6783" s="0" t="s">
        <v>78</v>
      </c>
      <c r="D6783" s="0" t="s">
        <v>90</v>
      </c>
      <c r="E6783" s="14" t="n">
        <v>45309</v>
      </c>
      <c r="F6783" s="14" t="n">
        <v>45319</v>
      </c>
      <c r="G6783" s="0" t="n">
        <v>340</v>
      </c>
      <c r="H6783" s="0" t="n">
        <v>127</v>
      </c>
      <c r="I6783" s="0" t="n">
        <v>0</v>
      </c>
      <c r="J6783" s="0" t="n">
        <v>1811</v>
      </c>
      <c r="K6783" s="0" t="n">
        <v>1970</v>
      </c>
      <c r="L6783" s="15" t="s">
        <v>80</v>
      </c>
      <c r="M6783" s="0" t="n">
        <v>10</v>
      </c>
      <c r="N6783" s="16" t="n">
        <f aca="false">I6783*K6783</f>
        <v>0</v>
      </c>
      <c r="O6783" s="16" t="n">
        <f aca="false">I6783*(K6783-J6783)</f>
        <v>0</v>
      </c>
      <c r="P6783" s="15" t="n">
        <f aca="false">K6783-J6783</f>
        <v>159</v>
      </c>
      <c r="Q6783" s="0" t="str">
        <f aca="false">IF(G6783=0,"Out of stock",IF(G6783&lt;H6783,"Understocked",IF(G6783&gt;Summary!$B$6*H6783,"Overstocked","Healthy")))</f>
        <v>Healthy</v>
      </c>
      <c r="R6783" s="0" t="str">
        <f aca="false">IF(I6783&gt;=Summary!$B$7,"Fast",IF(I6783&lt;Summary!$B$8,"Slow","Medium"))</f>
        <v>Slow</v>
      </c>
      <c r="S6783" s="15" t="n">
        <f aca="false">IF(M6783&gt;Summary!$B$5,1,0)</f>
        <v>1</v>
      </c>
      <c r="T6783" s="16" t="n">
        <f aca="false">IF(Q6783="Overstocked",(G6783-Summary!$B$6*H6783)*J6783,0)</f>
        <v>0</v>
      </c>
    </row>
    <row r="6784" customFormat="false" ht="15" hidden="false" customHeight="false" outlineLevel="0" collapsed="false">
      <c r="A6784" s="0" t="s">
        <v>6882</v>
      </c>
      <c r="B6784" s="0" t="s">
        <v>89</v>
      </c>
      <c r="C6784" s="0" t="s">
        <v>104</v>
      </c>
      <c r="D6784" s="0" t="s">
        <v>90</v>
      </c>
      <c r="E6784" s="14" t="n">
        <v>45515</v>
      </c>
      <c r="F6784" s="14" t="n">
        <v>45525</v>
      </c>
      <c r="G6784" s="0" t="n">
        <v>120</v>
      </c>
      <c r="H6784" s="0" t="n">
        <v>128</v>
      </c>
      <c r="I6784" s="0" t="n">
        <v>200</v>
      </c>
      <c r="J6784" s="0" t="n">
        <v>747</v>
      </c>
      <c r="K6784" s="0" t="n">
        <v>1215</v>
      </c>
      <c r="L6784" s="15" t="s">
        <v>93</v>
      </c>
      <c r="M6784" s="0" t="n">
        <v>10</v>
      </c>
      <c r="N6784" s="16" t="n">
        <f aca="false">I6784*K6784</f>
        <v>243000</v>
      </c>
      <c r="O6784" s="16" t="n">
        <f aca="false">I6784*(K6784-J6784)</f>
        <v>93600</v>
      </c>
      <c r="P6784" s="15" t="n">
        <f aca="false">K6784-J6784</f>
        <v>468</v>
      </c>
      <c r="Q6784" s="0" t="str">
        <f aca="false">IF(G6784=0,"Out of stock",IF(G6784&lt;H6784,"Understocked",IF(G6784&gt;Summary!$B$6*H6784,"Overstocked","Healthy")))</f>
        <v>Understocked</v>
      </c>
      <c r="R6784" s="0" t="str">
        <f aca="false">IF(I6784&gt;=Summary!$B$7,"Fast",IF(I6784&lt;Summary!$B$8,"Slow","Medium"))</f>
        <v>Fast</v>
      </c>
      <c r="S6784" s="15" t="n">
        <f aca="false">IF(M6784&gt;Summary!$B$5,1,0)</f>
        <v>1</v>
      </c>
      <c r="T6784" s="16" t="n">
        <f aca="false">IF(Q6784="Overstocked",(G6784-Summary!$B$6*H6784)*J6784,0)</f>
        <v>0</v>
      </c>
    </row>
    <row r="6785" customFormat="false" ht="15" hidden="false" customHeight="false" outlineLevel="0" collapsed="false">
      <c r="A6785" s="0" t="s">
        <v>6883</v>
      </c>
      <c r="B6785" s="0" t="s">
        <v>107</v>
      </c>
      <c r="C6785" s="0" t="s">
        <v>78</v>
      </c>
      <c r="D6785" s="0" t="s">
        <v>92</v>
      </c>
      <c r="E6785" s="14" t="n">
        <v>44957</v>
      </c>
      <c r="F6785" s="14" t="n">
        <v>44964</v>
      </c>
      <c r="G6785" s="0" t="n">
        <v>239</v>
      </c>
      <c r="H6785" s="0" t="n">
        <v>50</v>
      </c>
      <c r="I6785" s="0" t="n">
        <v>245</v>
      </c>
      <c r="J6785" s="0" t="n">
        <v>1072</v>
      </c>
      <c r="K6785" s="0" t="n">
        <v>1566</v>
      </c>
      <c r="L6785" s="15" t="s">
        <v>82</v>
      </c>
      <c r="M6785" s="0" t="n">
        <v>7</v>
      </c>
      <c r="N6785" s="16" t="n">
        <f aca="false">I6785*K6785</f>
        <v>383670</v>
      </c>
      <c r="O6785" s="16" t="n">
        <f aca="false">I6785*(K6785-J6785)</f>
        <v>121030</v>
      </c>
      <c r="P6785" s="15" t="n">
        <f aca="false">K6785-J6785</f>
        <v>494</v>
      </c>
      <c r="Q6785" s="0" t="str">
        <f aca="false">IF(G6785=0,"Out of stock",IF(G6785&lt;H6785,"Understocked",IF(G6785&gt;Summary!$B$6*H6785,"Overstocked","Healthy")))</f>
        <v>Overstocked</v>
      </c>
      <c r="R6785" s="0" t="str">
        <f aca="false">IF(I6785&gt;=Summary!$B$7,"Fast",IF(I6785&lt;Summary!$B$8,"Slow","Medium"))</f>
        <v>Fast</v>
      </c>
      <c r="S6785" s="15" t="n">
        <f aca="false">IF(M6785&gt;Summary!$B$5,1,0)</f>
        <v>0</v>
      </c>
      <c r="T6785" s="16" t="n">
        <f aca="false">IF(Q6785="Overstocked",(G6785-Summary!$B$6*H6785)*J6785,0)</f>
        <v>41808</v>
      </c>
    </row>
    <row r="6786" customFormat="false" ht="15" hidden="false" customHeight="false" outlineLevel="0" collapsed="false">
      <c r="A6786" s="0" t="s">
        <v>6884</v>
      </c>
      <c r="B6786" s="0" t="s">
        <v>89</v>
      </c>
      <c r="C6786" s="0" t="s">
        <v>85</v>
      </c>
      <c r="D6786" s="0" t="s">
        <v>79</v>
      </c>
      <c r="E6786" s="14" t="n">
        <v>45015</v>
      </c>
      <c r="F6786" s="14" t="n">
        <v>45025</v>
      </c>
      <c r="G6786" s="0" t="n">
        <v>419</v>
      </c>
      <c r="H6786" s="0" t="n">
        <v>121</v>
      </c>
      <c r="I6786" s="0" t="n">
        <v>83</v>
      </c>
      <c r="J6786" s="0" t="n">
        <v>477</v>
      </c>
      <c r="K6786" s="0" t="n">
        <v>931</v>
      </c>
      <c r="L6786" s="15" t="s">
        <v>87</v>
      </c>
      <c r="M6786" s="0" t="n">
        <v>10</v>
      </c>
      <c r="N6786" s="16" t="n">
        <f aca="false">I6786*K6786</f>
        <v>77273</v>
      </c>
      <c r="O6786" s="16" t="n">
        <f aca="false">I6786*(K6786-J6786)</f>
        <v>37682</v>
      </c>
      <c r="P6786" s="15" t="n">
        <f aca="false">K6786-J6786</f>
        <v>454</v>
      </c>
      <c r="Q6786" s="0" t="str">
        <f aca="false">IF(G6786=0,"Out of stock",IF(G6786&lt;H6786,"Understocked",IF(G6786&gt;Summary!$B$6*H6786,"Overstocked","Healthy")))</f>
        <v>Healthy</v>
      </c>
      <c r="R6786" s="0" t="str">
        <f aca="false">IF(I6786&gt;=Summary!$B$7,"Fast",IF(I6786&lt;Summary!$B$8,"Slow","Medium"))</f>
        <v>Slow</v>
      </c>
      <c r="S6786" s="15" t="n">
        <f aca="false">IF(M6786&gt;Summary!$B$5,1,0)</f>
        <v>1</v>
      </c>
      <c r="T6786" s="16" t="n">
        <f aca="false">IF(Q6786="Overstocked",(G6786-Summary!$B$6*H6786)*J6786,0)</f>
        <v>0</v>
      </c>
    </row>
    <row r="6787" customFormat="false" ht="15" hidden="false" customHeight="false" outlineLevel="0" collapsed="false">
      <c r="A6787" s="0" t="s">
        <v>6885</v>
      </c>
      <c r="B6787" s="0" t="s">
        <v>101</v>
      </c>
      <c r="C6787" s="0" t="s">
        <v>104</v>
      </c>
      <c r="D6787" s="0" t="s">
        <v>90</v>
      </c>
      <c r="E6787" s="14" t="n">
        <v>45218</v>
      </c>
      <c r="F6787" s="14" t="n">
        <v>45227</v>
      </c>
      <c r="G6787" s="0" t="n">
        <v>303</v>
      </c>
      <c r="H6787" s="0" t="n">
        <v>50</v>
      </c>
      <c r="I6787" s="0" t="n">
        <v>292</v>
      </c>
      <c r="J6787" s="0" t="n">
        <v>1273</v>
      </c>
      <c r="K6787" s="0" t="n">
        <v>1434</v>
      </c>
      <c r="L6787" s="15" t="s">
        <v>80</v>
      </c>
      <c r="M6787" s="0" t="n">
        <v>9</v>
      </c>
      <c r="N6787" s="16" t="n">
        <f aca="false">I6787*K6787</f>
        <v>418728</v>
      </c>
      <c r="O6787" s="16" t="n">
        <f aca="false">I6787*(K6787-J6787)</f>
        <v>47012</v>
      </c>
      <c r="P6787" s="15" t="n">
        <f aca="false">K6787-J6787</f>
        <v>161</v>
      </c>
      <c r="Q6787" s="0" t="str">
        <f aca="false">IF(G6787=0,"Out of stock",IF(G6787&lt;H6787,"Understocked",IF(G6787&gt;Summary!$B$6*H6787,"Overstocked","Healthy")))</f>
        <v>Overstocked</v>
      </c>
      <c r="R6787" s="0" t="str">
        <f aca="false">IF(I6787&gt;=Summary!$B$7,"Fast",IF(I6787&lt;Summary!$B$8,"Slow","Medium"))</f>
        <v>Fast</v>
      </c>
      <c r="S6787" s="15" t="n">
        <f aca="false">IF(M6787&gt;Summary!$B$5,1,0)</f>
        <v>1</v>
      </c>
      <c r="T6787" s="16" t="n">
        <f aca="false">IF(Q6787="Overstocked",(G6787-Summary!$B$6*H6787)*J6787,0)</f>
        <v>131119</v>
      </c>
    </row>
    <row r="6788" customFormat="false" ht="15" hidden="false" customHeight="false" outlineLevel="0" collapsed="false">
      <c r="A6788" s="0" t="s">
        <v>6886</v>
      </c>
      <c r="B6788" s="0" t="s">
        <v>113</v>
      </c>
      <c r="C6788" s="0" t="s">
        <v>85</v>
      </c>
      <c r="D6788" s="0" t="s">
        <v>90</v>
      </c>
      <c r="E6788" s="14" t="n">
        <v>45446</v>
      </c>
      <c r="F6788" s="14" t="n">
        <v>45452</v>
      </c>
      <c r="G6788" s="0" t="n">
        <v>82</v>
      </c>
      <c r="H6788" s="0" t="n">
        <v>139</v>
      </c>
      <c r="I6788" s="0" t="n">
        <v>191</v>
      </c>
      <c r="J6788" s="0" t="n">
        <v>729</v>
      </c>
      <c r="K6788" s="0" t="n">
        <v>1185</v>
      </c>
      <c r="L6788" s="15" t="s">
        <v>82</v>
      </c>
      <c r="M6788" s="0" t="n">
        <v>6</v>
      </c>
      <c r="N6788" s="16" t="n">
        <f aca="false">I6788*K6788</f>
        <v>226335</v>
      </c>
      <c r="O6788" s="16" t="n">
        <f aca="false">I6788*(K6788-J6788)</f>
        <v>87096</v>
      </c>
      <c r="P6788" s="15" t="n">
        <f aca="false">K6788-J6788</f>
        <v>456</v>
      </c>
      <c r="Q6788" s="0" t="str">
        <f aca="false">IF(G6788=0,"Out of stock",IF(G6788&lt;H6788,"Understocked",IF(G6788&gt;Summary!$B$6*H6788,"Overstocked","Healthy")))</f>
        <v>Understocked</v>
      </c>
      <c r="R6788" s="0" t="str">
        <f aca="false">IF(I6788&gt;=Summary!$B$7,"Fast",IF(I6788&lt;Summary!$B$8,"Slow","Medium"))</f>
        <v>Medium</v>
      </c>
      <c r="S6788" s="15" t="n">
        <f aca="false">IF(M6788&gt;Summary!$B$5,1,0)</f>
        <v>0</v>
      </c>
      <c r="T6788" s="16" t="n">
        <f aca="false">IF(Q6788="Overstocked",(G6788-Summary!$B$6*H6788)*J6788,0)</f>
        <v>0</v>
      </c>
    </row>
    <row r="6789" customFormat="false" ht="15" hidden="false" customHeight="false" outlineLevel="0" collapsed="false">
      <c r="A6789" s="0" t="s">
        <v>6887</v>
      </c>
      <c r="B6789" s="0" t="s">
        <v>123</v>
      </c>
      <c r="C6789" s="0" t="s">
        <v>78</v>
      </c>
      <c r="D6789" s="0" t="s">
        <v>92</v>
      </c>
      <c r="E6789" s="14" t="n">
        <v>45100</v>
      </c>
      <c r="F6789" s="14" t="n">
        <v>45109</v>
      </c>
      <c r="G6789" s="0" t="n">
        <v>313</v>
      </c>
      <c r="H6789" s="0" t="n">
        <v>113</v>
      </c>
      <c r="I6789" s="0" t="n">
        <v>7</v>
      </c>
      <c r="J6789" s="0" t="n">
        <v>620</v>
      </c>
      <c r="K6789" s="0" t="n">
        <v>1088</v>
      </c>
      <c r="L6789" s="15" t="s">
        <v>82</v>
      </c>
      <c r="M6789" s="0" t="n">
        <v>9</v>
      </c>
      <c r="N6789" s="16" t="n">
        <f aca="false">I6789*K6789</f>
        <v>7616</v>
      </c>
      <c r="O6789" s="16" t="n">
        <f aca="false">I6789*(K6789-J6789)</f>
        <v>3276</v>
      </c>
      <c r="P6789" s="15" t="n">
        <f aca="false">K6789-J6789</f>
        <v>468</v>
      </c>
      <c r="Q6789" s="0" t="str">
        <f aca="false">IF(G6789=0,"Out of stock",IF(G6789&lt;H6789,"Understocked",IF(G6789&gt;Summary!$B$6*H6789,"Overstocked","Healthy")))</f>
        <v>Healthy</v>
      </c>
      <c r="R6789" s="0" t="str">
        <f aca="false">IF(I6789&gt;=Summary!$B$7,"Fast",IF(I6789&lt;Summary!$B$8,"Slow","Medium"))</f>
        <v>Slow</v>
      </c>
      <c r="S6789" s="15" t="n">
        <f aca="false">IF(M6789&gt;Summary!$B$5,1,0)</f>
        <v>1</v>
      </c>
      <c r="T6789" s="16" t="n">
        <f aca="false">IF(Q6789="Overstocked",(G6789-Summary!$B$6*H6789)*J6789,0)</f>
        <v>0</v>
      </c>
    </row>
    <row r="6790" customFormat="false" ht="15" hidden="false" customHeight="false" outlineLevel="0" collapsed="false">
      <c r="A6790" s="0" t="s">
        <v>6888</v>
      </c>
      <c r="B6790" s="0" t="s">
        <v>123</v>
      </c>
      <c r="C6790" s="0" t="s">
        <v>85</v>
      </c>
      <c r="D6790" s="0" t="s">
        <v>102</v>
      </c>
      <c r="E6790" s="14" t="n">
        <v>45536</v>
      </c>
      <c r="F6790" s="14" t="n">
        <v>45543</v>
      </c>
      <c r="G6790" s="0" t="n">
        <v>182</v>
      </c>
      <c r="H6790" s="0" t="n">
        <v>71</v>
      </c>
      <c r="I6790" s="0" t="n">
        <v>68</v>
      </c>
      <c r="J6790" s="0" t="n">
        <v>454</v>
      </c>
      <c r="K6790" s="0" t="n">
        <v>825</v>
      </c>
      <c r="L6790" s="15" t="s">
        <v>93</v>
      </c>
      <c r="M6790" s="0" t="n">
        <v>7</v>
      </c>
      <c r="N6790" s="16" t="n">
        <f aca="false">I6790*K6790</f>
        <v>56100</v>
      </c>
      <c r="O6790" s="16" t="n">
        <f aca="false">I6790*(K6790-J6790)</f>
        <v>25228</v>
      </c>
      <c r="P6790" s="15" t="n">
        <f aca="false">K6790-J6790</f>
        <v>371</v>
      </c>
      <c r="Q6790" s="0" t="str">
        <f aca="false">IF(G6790=0,"Out of stock",IF(G6790&lt;H6790,"Understocked",IF(G6790&gt;Summary!$B$6*H6790,"Overstocked","Healthy")))</f>
        <v>Healthy</v>
      </c>
      <c r="R6790" s="0" t="str">
        <f aca="false">IF(I6790&gt;=Summary!$B$7,"Fast",IF(I6790&lt;Summary!$B$8,"Slow","Medium"))</f>
        <v>Slow</v>
      </c>
      <c r="S6790" s="15" t="n">
        <f aca="false">IF(M6790&gt;Summary!$B$5,1,0)</f>
        <v>0</v>
      </c>
      <c r="T6790" s="16" t="n">
        <f aca="false">IF(Q6790="Overstocked",(G6790-Summary!$B$6*H6790)*J6790,0)</f>
        <v>0</v>
      </c>
    </row>
    <row r="6791" customFormat="false" ht="15" hidden="false" customHeight="false" outlineLevel="0" collapsed="false">
      <c r="A6791" s="0" t="s">
        <v>6889</v>
      </c>
      <c r="B6791" s="0" t="s">
        <v>115</v>
      </c>
      <c r="C6791" s="0" t="s">
        <v>85</v>
      </c>
      <c r="D6791" s="0" t="s">
        <v>86</v>
      </c>
      <c r="E6791" s="14" t="n">
        <v>45184</v>
      </c>
      <c r="F6791" s="14" t="n">
        <v>45187</v>
      </c>
      <c r="G6791" s="0" t="n">
        <v>205</v>
      </c>
      <c r="H6791" s="0" t="n">
        <v>137</v>
      </c>
      <c r="I6791" s="0" t="n">
        <v>234</v>
      </c>
      <c r="J6791" s="0" t="n">
        <v>510</v>
      </c>
      <c r="K6791" s="0" t="n">
        <v>618</v>
      </c>
      <c r="L6791" s="15" t="s">
        <v>80</v>
      </c>
      <c r="M6791" s="0" t="n">
        <v>3</v>
      </c>
      <c r="N6791" s="16" t="n">
        <f aca="false">I6791*K6791</f>
        <v>144612</v>
      </c>
      <c r="O6791" s="16" t="n">
        <f aca="false">I6791*(K6791-J6791)</f>
        <v>25272</v>
      </c>
      <c r="P6791" s="15" t="n">
        <f aca="false">K6791-J6791</f>
        <v>108</v>
      </c>
      <c r="Q6791" s="0" t="str">
        <f aca="false">IF(G6791=0,"Out of stock",IF(G6791&lt;H6791,"Understocked",IF(G6791&gt;Summary!$B$6*H6791,"Overstocked","Healthy")))</f>
        <v>Healthy</v>
      </c>
      <c r="R6791" s="0" t="str">
        <f aca="false">IF(I6791&gt;=Summary!$B$7,"Fast",IF(I6791&lt;Summary!$B$8,"Slow","Medium"))</f>
        <v>Fast</v>
      </c>
      <c r="S6791" s="15" t="n">
        <f aca="false">IF(M6791&gt;Summary!$B$5,1,0)</f>
        <v>0</v>
      </c>
      <c r="T6791" s="16" t="n">
        <f aca="false">IF(Q6791="Overstocked",(G6791-Summary!$B$6*H6791)*J6791,0)</f>
        <v>0</v>
      </c>
    </row>
    <row r="6792" customFormat="false" ht="15" hidden="false" customHeight="false" outlineLevel="0" collapsed="false">
      <c r="A6792" s="0" t="s">
        <v>6890</v>
      </c>
      <c r="B6792" s="0" t="s">
        <v>111</v>
      </c>
      <c r="C6792" s="0" t="s">
        <v>96</v>
      </c>
      <c r="D6792" s="0" t="s">
        <v>102</v>
      </c>
      <c r="E6792" s="14" t="n">
        <v>45599</v>
      </c>
      <c r="F6792" s="14" t="n">
        <v>45609</v>
      </c>
      <c r="G6792" s="0" t="n">
        <v>109</v>
      </c>
      <c r="H6792" s="0" t="n">
        <v>145</v>
      </c>
      <c r="I6792" s="0" t="n">
        <v>177</v>
      </c>
      <c r="J6792" s="0" t="n">
        <v>999</v>
      </c>
      <c r="K6792" s="0" t="n">
        <v>1111</v>
      </c>
      <c r="L6792" s="15" t="s">
        <v>93</v>
      </c>
      <c r="M6792" s="0" t="n">
        <v>10</v>
      </c>
      <c r="N6792" s="16" t="n">
        <f aca="false">I6792*K6792</f>
        <v>196647</v>
      </c>
      <c r="O6792" s="16" t="n">
        <f aca="false">I6792*(K6792-J6792)</f>
        <v>19824</v>
      </c>
      <c r="P6792" s="15" t="n">
        <f aca="false">K6792-J6792</f>
        <v>112</v>
      </c>
      <c r="Q6792" s="0" t="str">
        <f aca="false">IF(G6792=0,"Out of stock",IF(G6792&lt;H6792,"Understocked",IF(G6792&gt;Summary!$B$6*H6792,"Overstocked","Healthy")))</f>
        <v>Understocked</v>
      </c>
      <c r="R6792" s="0" t="str">
        <f aca="false">IF(I6792&gt;=Summary!$B$7,"Fast",IF(I6792&lt;Summary!$B$8,"Slow","Medium"))</f>
        <v>Medium</v>
      </c>
      <c r="S6792" s="15" t="n">
        <f aca="false">IF(M6792&gt;Summary!$B$5,1,0)</f>
        <v>1</v>
      </c>
      <c r="T6792" s="16" t="n">
        <f aca="false">IF(Q6792="Overstocked",(G6792-Summary!$B$6*H6792)*J6792,0)</f>
        <v>0</v>
      </c>
    </row>
    <row r="6793" customFormat="false" ht="15" hidden="false" customHeight="false" outlineLevel="0" collapsed="false">
      <c r="A6793" s="0" t="s">
        <v>6891</v>
      </c>
      <c r="B6793" s="0" t="s">
        <v>123</v>
      </c>
      <c r="C6793" s="0" t="s">
        <v>104</v>
      </c>
      <c r="D6793" s="0" t="s">
        <v>86</v>
      </c>
      <c r="E6793" s="14" t="n">
        <v>45257</v>
      </c>
      <c r="F6793" s="14" t="n">
        <v>45262</v>
      </c>
      <c r="G6793" s="0" t="n">
        <v>134</v>
      </c>
      <c r="H6793" s="0" t="n">
        <v>105</v>
      </c>
      <c r="I6793" s="0" t="n">
        <v>121</v>
      </c>
      <c r="J6793" s="0" t="n">
        <v>1969</v>
      </c>
      <c r="K6793" s="0" t="n">
        <v>2071</v>
      </c>
      <c r="L6793" s="15" t="s">
        <v>82</v>
      </c>
      <c r="M6793" s="0" t="n">
        <v>5</v>
      </c>
      <c r="N6793" s="16" t="n">
        <f aca="false">I6793*K6793</f>
        <v>250591</v>
      </c>
      <c r="O6793" s="16" t="n">
        <f aca="false">I6793*(K6793-J6793)</f>
        <v>12342</v>
      </c>
      <c r="P6793" s="15" t="n">
        <f aca="false">K6793-J6793</f>
        <v>102</v>
      </c>
      <c r="Q6793" s="0" t="str">
        <f aca="false">IF(G6793=0,"Out of stock",IF(G6793&lt;H6793,"Understocked",IF(G6793&gt;Summary!$B$6*H6793,"Overstocked","Healthy")))</f>
        <v>Healthy</v>
      </c>
      <c r="R6793" s="0" t="str">
        <f aca="false">IF(I6793&gt;=Summary!$B$7,"Fast",IF(I6793&lt;Summary!$B$8,"Slow","Medium"))</f>
        <v>Medium</v>
      </c>
      <c r="S6793" s="15" t="n">
        <f aca="false">IF(M6793&gt;Summary!$B$5,1,0)</f>
        <v>0</v>
      </c>
      <c r="T6793" s="16" t="n">
        <f aca="false">IF(Q6793="Overstocked",(G6793-Summary!$B$6*H6793)*J6793,0)</f>
        <v>0</v>
      </c>
    </row>
    <row r="6794" customFormat="false" ht="15" hidden="false" customHeight="false" outlineLevel="0" collapsed="false">
      <c r="A6794" s="0" t="s">
        <v>6892</v>
      </c>
      <c r="B6794" s="0" t="s">
        <v>115</v>
      </c>
      <c r="C6794" s="0" t="s">
        <v>104</v>
      </c>
      <c r="D6794" s="0" t="s">
        <v>92</v>
      </c>
      <c r="E6794" s="14" t="n">
        <v>45566</v>
      </c>
      <c r="F6794" s="14" t="n">
        <v>45569</v>
      </c>
      <c r="G6794" s="0" t="n">
        <v>212</v>
      </c>
      <c r="H6794" s="0" t="n">
        <v>75</v>
      </c>
      <c r="I6794" s="0" t="n">
        <v>139</v>
      </c>
      <c r="J6794" s="0" t="n">
        <v>477</v>
      </c>
      <c r="K6794" s="0" t="n">
        <v>734</v>
      </c>
      <c r="L6794" s="15" t="s">
        <v>87</v>
      </c>
      <c r="M6794" s="0" t="n">
        <v>3</v>
      </c>
      <c r="N6794" s="16" t="n">
        <f aca="false">I6794*K6794</f>
        <v>102026</v>
      </c>
      <c r="O6794" s="16" t="n">
        <f aca="false">I6794*(K6794-J6794)</f>
        <v>35723</v>
      </c>
      <c r="P6794" s="15" t="n">
        <f aca="false">K6794-J6794</f>
        <v>257</v>
      </c>
      <c r="Q6794" s="0" t="str">
        <f aca="false">IF(G6794=0,"Out of stock",IF(G6794&lt;H6794,"Understocked",IF(G6794&gt;Summary!$B$6*H6794,"Overstocked","Healthy")))</f>
        <v>Healthy</v>
      </c>
      <c r="R6794" s="0" t="str">
        <f aca="false">IF(I6794&gt;=Summary!$B$7,"Fast",IF(I6794&lt;Summary!$B$8,"Slow","Medium"))</f>
        <v>Medium</v>
      </c>
      <c r="S6794" s="15" t="n">
        <f aca="false">IF(M6794&gt;Summary!$B$5,1,0)</f>
        <v>0</v>
      </c>
      <c r="T6794" s="16" t="n">
        <f aca="false">IF(Q6794="Overstocked",(G6794-Summary!$B$6*H6794)*J6794,0)</f>
        <v>0</v>
      </c>
    </row>
    <row r="6795" customFormat="false" ht="15" hidden="false" customHeight="false" outlineLevel="0" collapsed="false">
      <c r="A6795" s="0" t="s">
        <v>6893</v>
      </c>
      <c r="B6795" s="0" t="s">
        <v>115</v>
      </c>
      <c r="C6795" s="0" t="s">
        <v>85</v>
      </c>
      <c r="D6795" s="0" t="s">
        <v>102</v>
      </c>
      <c r="E6795" s="14" t="n">
        <v>45515</v>
      </c>
      <c r="F6795" s="14" t="n">
        <v>45521</v>
      </c>
      <c r="G6795" s="0" t="n">
        <v>104</v>
      </c>
      <c r="H6795" s="0" t="n">
        <v>52</v>
      </c>
      <c r="I6795" s="0" t="n">
        <v>247</v>
      </c>
      <c r="J6795" s="0" t="n">
        <v>1865</v>
      </c>
      <c r="K6795" s="0" t="n">
        <v>2140</v>
      </c>
      <c r="L6795" s="15" t="s">
        <v>82</v>
      </c>
      <c r="M6795" s="0" t="n">
        <v>6</v>
      </c>
      <c r="N6795" s="16" t="n">
        <f aca="false">I6795*K6795</f>
        <v>528580</v>
      </c>
      <c r="O6795" s="16" t="n">
        <f aca="false">I6795*(K6795-J6795)</f>
        <v>67925</v>
      </c>
      <c r="P6795" s="15" t="n">
        <f aca="false">K6795-J6795</f>
        <v>275</v>
      </c>
      <c r="Q6795" s="0" t="str">
        <f aca="false">IF(G6795=0,"Out of stock",IF(G6795&lt;H6795,"Understocked",IF(G6795&gt;Summary!$B$6*H6795,"Overstocked","Healthy")))</f>
        <v>Healthy</v>
      </c>
      <c r="R6795" s="0" t="str">
        <f aca="false">IF(I6795&gt;=Summary!$B$7,"Fast",IF(I6795&lt;Summary!$B$8,"Slow","Medium"))</f>
        <v>Fast</v>
      </c>
      <c r="S6795" s="15" t="n">
        <f aca="false">IF(M6795&gt;Summary!$B$5,1,0)</f>
        <v>0</v>
      </c>
      <c r="T6795" s="16" t="n">
        <f aca="false">IF(Q6795="Overstocked",(G6795-Summary!$B$6*H6795)*J6795,0)</f>
        <v>0</v>
      </c>
    </row>
    <row r="6796" customFormat="false" ht="15" hidden="false" customHeight="false" outlineLevel="0" collapsed="false">
      <c r="A6796" s="0" t="s">
        <v>6894</v>
      </c>
      <c r="B6796" s="0" t="s">
        <v>113</v>
      </c>
      <c r="C6796" s="0" t="s">
        <v>104</v>
      </c>
      <c r="D6796" s="0" t="s">
        <v>86</v>
      </c>
      <c r="E6796" s="14" t="n">
        <v>45428</v>
      </c>
      <c r="F6796" s="14" t="n">
        <v>45433</v>
      </c>
      <c r="G6796" s="0" t="n">
        <v>184</v>
      </c>
      <c r="H6796" s="0" t="n">
        <v>129</v>
      </c>
      <c r="I6796" s="0" t="n">
        <v>154</v>
      </c>
      <c r="J6796" s="0" t="n">
        <v>586</v>
      </c>
      <c r="K6796" s="0" t="n">
        <v>778</v>
      </c>
      <c r="L6796" s="15" t="s">
        <v>93</v>
      </c>
      <c r="M6796" s="0" t="n">
        <v>5</v>
      </c>
      <c r="N6796" s="16" t="n">
        <f aca="false">I6796*K6796</f>
        <v>119812</v>
      </c>
      <c r="O6796" s="16" t="n">
        <f aca="false">I6796*(K6796-J6796)</f>
        <v>29568</v>
      </c>
      <c r="P6796" s="15" t="n">
        <f aca="false">K6796-J6796</f>
        <v>192</v>
      </c>
      <c r="Q6796" s="0" t="str">
        <f aca="false">IF(G6796=0,"Out of stock",IF(G6796&lt;H6796,"Understocked",IF(G6796&gt;Summary!$B$6*H6796,"Overstocked","Healthy")))</f>
        <v>Healthy</v>
      </c>
      <c r="R6796" s="0" t="str">
        <f aca="false">IF(I6796&gt;=Summary!$B$7,"Fast",IF(I6796&lt;Summary!$B$8,"Slow","Medium"))</f>
        <v>Medium</v>
      </c>
      <c r="S6796" s="15" t="n">
        <f aca="false">IF(M6796&gt;Summary!$B$5,1,0)</f>
        <v>0</v>
      </c>
      <c r="T6796" s="16" t="n">
        <f aca="false">IF(Q6796="Overstocked",(G6796-Summary!$B$6*H6796)*J6796,0)</f>
        <v>0</v>
      </c>
    </row>
    <row r="6797" customFormat="false" ht="15" hidden="false" customHeight="false" outlineLevel="0" collapsed="false">
      <c r="A6797" s="0" t="s">
        <v>6895</v>
      </c>
      <c r="B6797" s="0" t="s">
        <v>84</v>
      </c>
      <c r="C6797" s="0" t="s">
        <v>78</v>
      </c>
      <c r="D6797" s="0" t="s">
        <v>92</v>
      </c>
      <c r="E6797" s="14" t="n">
        <v>45377</v>
      </c>
      <c r="F6797" s="14" t="n">
        <v>45383</v>
      </c>
      <c r="G6797" s="0" t="n">
        <v>180</v>
      </c>
      <c r="H6797" s="0" t="n">
        <v>123</v>
      </c>
      <c r="I6797" s="0" t="n">
        <v>59</v>
      </c>
      <c r="J6797" s="0" t="n">
        <v>1051</v>
      </c>
      <c r="K6797" s="0" t="n">
        <v>1262</v>
      </c>
      <c r="L6797" s="15" t="s">
        <v>87</v>
      </c>
      <c r="M6797" s="0" t="n">
        <v>6</v>
      </c>
      <c r="N6797" s="16" t="n">
        <f aca="false">I6797*K6797</f>
        <v>74458</v>
      </c>
      <c r="O6797" s="16" t="n">
        <f aca="false">I6797*(K6797-J6797)</f>
        <v>12449</v>
      </c>
      <c r="P6797" s="15" t="n">
        <f aca="false">K6797-J6797</f>
        <v>211</v>
      </c>
      <c r="Q6797" s="0" t="str">
        <f aca="false">IF(G6797=0,"Out of stock",IF(G6797&lt;H6797,"Understocked",IF(G6797&gt;Summary!$B$6*H6797,"Overstocked","Healthy")))</f>
        <v>Healthy</v>
      </c>
      <c r="R6797" s="0" t="str">
        <f aca="false">IF(I6797&gt;=Summary!$B$7,"Fast",IF(I6797&lt;Summary!$B$8,"Slow","Medium"))</f>
        <v>Slow</v>
      </c>
      <c r="S6797" s="15" t="n">
        <f aca="false">IF(M6797&gt;Summary!$B$5,1,0)</f>
        <v>0</v>
      </c>
      <c r="T6797" s="16" t="n">
        <f aca="false">IF(Q6797="Overstocked",(G6797-Summary!$B$6*H6797)*J6797,0)</f>
        <v>0</v>
      </c>
    </row>
    <row r="6798" customFormat="false" ht="15" hidden="false" customHeight="false" outlineLevel="0" collapsed="false">
      <c r="A6798" s="0" t="s">
        <v>6896</v>
      </c>
      <c r="B6798" s="0" t="s">
        <v>115</v>
      </c>
      <c r="C6798" s="0" t="s">
        <v>78</v>
      </c>
      <c r="D6798" s="0" t="s">
        <v>86</v>
      </c>
      <c r="E6798" s="14" t="n">
        <v>45620</v>
      </c>
      <c r="F6798" s="14" t="n">
        <v>45623</v>
      </c>
      <c r="G6798" s="0" t="n">
        <v>367</v>
      </c>
      <c r="H6798" s="0" t="n">
        <v>64</v>
      </c>
      <c r="I6798" s="0" t="n">
        <v>65</v>
      </c>
      <c r="J6798" s="0" t="n">
        <v>802</v>
      </c>
      <c r="K6798" s="0" t="n">
        <v>893</v>
      </c>
      <c r="L6798" s="15" t="s">
        <v>80</v>
      </c>
      <c r="M6798" s="0" t="n">
        <v>3</v>
      </c>
      <c r="N6798" s="16" t="n">
        <f aca="false">I6798*K6798</f>
        <v>58045</v>
      </c>
      <c r="O6798" s="16" t="n">
        <f aca="false">I6798*(K6798-J6798)</f>
        <v>5915</v>
      </c>
      <c r="P6798" s="15" t="n">
        <f aca="false">K6798-J6798</f>
        <v>91</v>
      </c>
      <c r="Q6798" s="0" t="str">
        <f aca="false">IF(G6798=0,"Out of stock",IF(G6798&lt;H6798,"Understocked",IF(G6798&gt;Summary!$B$6*H6798,"Overstocked","Healthy")))</f>
        <v>Overstocked</v>
      </c>
      <c r="R6798" s="0" t="str">
        <f aca="false">IF(I6798&gt;=Summary!$B$7,"Fast",IF(I6798&lt;Summary!$B$8,"Slow","Medium"))</f>
        <v>Slow</v>
      </c>
      <c r="S6798" s="15" t="n">
        <f aca="false">IF(M6798&gt;Summary!$B$5,1,0)</f>
        <v>0</v>
      </c>
      <c r="T6798" s="16" t="n">
        <f aca="false">IF(Q6798="Overstocked",(G6798-Summary!$B$6*H6798)*J6798,0)</f>
        <v>89022</v>
      </c>
    </row>
    <row r="6799" customFormat="false" ht="15" hidden="false" customHeight="false" outlineLevel="0" collapsed="false">
      <c r="A6799" s="0" t="s">
        <v>6897</v>
      </c>
      <c r="B6799" s="0" t="s">
        <v>89</v>
      </c>
      <c r="C6799" s="0" t="s">
        <v>78</v>
      </c>
      <c r="D6799" s="0" t="s">
        <v>90</v>
      </c>
      <c r="E6799" s="14" t="n">
        <v>45321</v>
      </c>
      <c r="F6799" s="14" t="n">
        <v>45323</v>
      </c>
      <c r="G6799" s="0" t="n">
        <v>406</v>
      </c>
      <c r="H6799" s="0" t="n">
        <v>62</v>
      </c>
      <c r="I6799" s="0" t="n">
        <v>197</v>
      </c>
      <c r="J6799" s="0" t="n">
        <v>1092</v>
      </c>
      <c r="K6799" s="0" t="n">
        <v>1428</v>
      </c>
      <c r="L6799" s="15" t="s">
        <v>80</v>
      </c>
      <c r="M6799" s="0" t="n">
        <v>2</v>
      </c>
      <c r="N6799" s="16" t="n">
        <f aca="false">I6799*K6799</f>
        <v>281316</v>
      </c>
      <c r="O6799" s="16" t="n">
        <f aca="false">I6799*(K6799-J6799)</f>
        <v>66192</v>
      </c>
      <c r="P6799" s="15" t="n">
        <f aca="false">K6799-J6799</f>
        <v>336</v>
      </c>
      <c r="Q6799" s="0" t="str">
        <f aca="false">IF(G6799=0,"Out of stock",IF(G6799&lt;H6799,"Understocked",IF(G6799&gt;Summary!$B$6*H6799,"Overstocked","Healthy")))</f>
        <v>Overstocked</v>
      </c>
      <c r="R6799" s="0" t="str">
        <f aca="false">IF(I6799&gt;=Summary!$B$7,"Fast",IF(I6799&lt;Summary!$B$8,"Slow","Medium"))</f>
        <v>Medium</v>
      </c>
      <c r="S6799" s="15" t="n">
        <f aca="false">IF(M6799&gt;Summary!$B$5,1,0)</f>
        <v>0</v>
      </c>
      <c r="T6799" s="16" t="n">
        <f aca="false">IF(Q6799="Overstocked",(G6799-Summary!$B$6*H6799)*J6799,0)</f>
        <v>172536</v>
      </c>
    </row>
    <row r="6800" customFormat="false" ht="15" hidden="false" customHeight="false" outlineLevel="0" collapsed="false">
      <c r="A6800" s="0" t="s">
        <v>6898</v>
      </c>
      <c r="B6800" s="0" t="s">
        <v>115</v>
      </c>
      <c r="C6800" s="0" t="s">
        <v>85</v>
      </c>
      <c r="D6800" s="0" t="s">
        <v>102</v>
      </c>
      <c r="E6800" s="14" t="n">
        <v>45004</v>
      </c>
      <c r="F6800" s="14" t="n">
        <v>45008</v>
      </c>
      <c r="G6800" s="0" t="n">
        <v>140</v>
      </c>
      <c r="H6800" s="0" t="n">
        <v>125</v>
      </c>
      <c r="I6800" s="0" t="n">
        <v>227</v>
      </c>
      <c r="J6800" s="0" t="n">
        <v>1916</v>
      </c>
      <c r="K6800" s="0" t="n">
        <v>2236</v>
      </c>
      <c r="L6800" s="15" t="s">
        <v>93</v>
      </c>
      <c r="M6800" s="0" t="n">
        <v>4</v>
      </c>
      <c r="N6800" s="16" t="n">
        <f aca="false">I6800*K6800</f>
        <v>507572</v>
      </c>
      <c r="O6800" s="16" t="n">
        <f aca="false">I6800*(K6800-J6800)</f>
        <v>72640</v>
      </c>
      <c r="P6800" s="15" t="n">
        <f aca="false">K6800-J6800</f>
        <v>320</v>
      </c>
      <c r="Q6800" s="0" t="str">
        <f aca="false">IF(G6800=0,"Out of stock",IF(G6800&lt;H6800,"Understocked",IF(G6800&gt;Summary!$B$6*H6800,"Overstocked","Healthy")))</f>
        <v>Healthy</v>
      </c>
      <c r="R6800" s="0" t="str">
        <f aca="false">IF(I6800&gt;=Summary!$B$7,"Fast",IF(I6800&lt;Summary!$B$8,"Slow","Medium"))</f>
        <v>Fast</v>
      </c>
      <c r="S6800" s="15" t="n">
        <f aca="false">IF(M6800&gt;Summary!$B$5,1,0)</f>
        <v>0</v>
      </c>
      <c r="T6800" s="16" t="n">
        <f aca="false">IF(Q6800="Overstocked",(G6800-Summary!$B$6*H6800)*J6800,0)</f>
        <v>0</v>
      </c>
    </row>
    <row r="6801" customFormat="false" ht="15" hidden="false" customHeight="false" outlineLevel="0" collapsed="false">
      <c r="A6801" s="0" t="s">
        <v>6899</v>
      </c>
      <c r="B6801" s="0" t="s">
        <v>115</v>
      </c>
      <c r="C6801" s="0" t="s">
        <v>104</v>
      </c>
      <c r="D6801" s="0" t="s">
        <v>86</v>
      </c>
      <c r="E6801" s="14" t="n">
        <v>45507</v>
      </c>
      <c r="F6801" s="14" t="n">
        <v>45512</v>
      </c>
      <c r="G6801" s="0" t="n">
        <v>382</v>
      </c>
      <c r="H6801" s="0" t="n">
        <v>143</v>
      </c>
      <c r="I6801" s="0" t="n">
        <v>249</v>
      </c>
      <c r="J6801" s="0" t="n">
        <v>1329</v>
      </c>
      <c r="K6801" s="0" t="n">
        <v>1661</v>
      </c>
      <c r="L6801" s="15" t="s">
        <v>80</v>
      </c>
      <c r="M6801" s="0" t="n">
        <v>5</v>
      </c>
      <c r="N6801" s="16" t="n">
        <f aca="false">I6801*K6801</f>
        <v>413589</v>
      </c>
      <c r="O6801" s="16" t="n">
        <f aca="false">I6801*(K6801-J6801)</f>
        <v>82668</v>
      </c>
      <c r="P6801" s="15" t="n">
        <f aca="false">K6801-J6801</f>
        <v>332</v>
      </c>
      <c r="Q6801" s="0" t="str">
        <f aca="false">IF(G6801=0,"Out of stock",IF(G6801&lt;H6801,"Understocked",IF(G6801&gt;Summary!$B$6*H6801,"Overstocked","Healthy")))</f>
        <v>Healthy</v>
      </c>
      <c r="R6801" s="0" t="str">
        <f aca="false">IF(I6801&gt;=Summary!$B$7,"Fast",IF(I6801&lt;Summary!$B$8,"Slow","Medium"))</f>
        <v>Fast</v>
      </c>
      <c r="S6801" s="15" t="n">
        <f aca="false">IF(M6801&gt;Summary!$B$5,1,0)</f>
        <v>0</v>
      </c>
      <c r="T6801" s="16" t="n">
        <f aca="false">IF(Q6801="Overstocked",(G6801-Summary!$B$6*H6801)*J6801,0)</f>
        <v>0</v>
      </c>
    </row>
    <row r="6802" customFormat="false" ht="15" hidden="false" customHeight="false" outlineLevel="0" collapsed="false">
      <c r="A6802" s="0" t="s">
        <v>6900</v>
      </c>
      <c r="B6802" s="0" t="s">
        <v>84</v>
      </c>
      <c r="C6802" s="0" t="s">
        <v>85</v>
      </c>
      <c r="D6802" s="0" t="s">
        <v>90</v>
      </c>
      <c r="E6802" s="14" t="n">
        <v>45157</v>
      </c>
      <c r="F6802" s="14" t="n">
        <v>45161</v>
      </c>
      <c r="G6802" s="0" t="n">
        <v>339</v>
      </c>
      <c r="H6802" s="0" t="n">
        <v>113</v>
      </c>
      <c r="I6802" s="0" t="n">
        <v>83</v>
      </c>
      <c r="J6802" s="0" t="n">
        <v>559</v>
      </c>
      <c r="K6802" s="0" t="n">
        <v>902</v>
      </c>
      <c r="L6802" s="15" t="s">
        <v>93</v>
      </c>
      <c r="M6802" s="0" t="n">
        <v>4</v>
      </c>
      <c r="N6802" s="16" t="n">
        <f aca="false">I6802*K6802</f>
        <v>74866</v>
      </c>
      <c r="O6802" s="16" t="n">
        <f aca="false">I6802*(K6802-J6802)</f>
        <v>28469</v>
      </c>
      <c r="P6802" s="15" t="n">
        <f aca="false">K6802-J6802</f>
        <v>343</v>
      </c>
      <c r="Q6802" s="0" t="str">
        <f aca="false">IF(G6802=0,"Out of stock",IF(G6802&lt;H6802,"Understocked",IF(G6802&gt;Summary!$B$6*H6802,"Overstocked","Healthy")))</f>
        <v>Healthy</v>
      </c>
      <c r="R6802" s="0" t="str">
        <f aca="false">IF(I6802&gt;=Summary!$B$7,"Fast",IF(I6802&lt;Summary!$B$8,"Slow","Medium"))</f>
        <v>Slow</v>
      </c>
      <c r="S6802" s="15" t="n">
        <f aca="false">IF(M6802&gt;Summary!$B$5,1,0)</f>
        <v>0</v>
      </c>
      <c r="T6802" s="16" t="n">
        <f aca="false">IF(Q6802="Overstocked",(G6802-Summary!$B$6*H6802)*J6802,0)</f>
        <v>0</v>
      </c>
    </row>
    <row r="6803" customFormat="false" ht="15" hidden="false" customHeight="false" outlineLevel="0" collapsed="false">
      <c r="A6803" s="0" t="s">
        <v>6901</v>
      </c>
      <c r="B6803" s="0" t="s">
        <v>77</v>
      </c>
      <c r="C6803" s="0" t="s">
        <v>85</v>
      </c>
      <c r="D6803" s="0" t="s">
        <v>90</v>
      </c>
      <c r="E6803" s="14" t="n">
        <v>45224</v>
      </c>
      <c r="F6803" s="14" t="n">
        <v>45234</v>
      </c>
      <c r="G6803" s="0" t="n">
        <v>424</v>
      </c>
      <c r="H6803" s="0" t="n">
        <v>139</v>
      </c>
      <c r="I6803" s="0" t="n">
        <v>279</v>
      </c>
      <c r="J6803" s="0" t="n">
        <v>1974</v>
      </c>
      <c r="K6803" s="0" t="n">
        <v>2445</v>
      </c>
      <c r="L6803" s="15" t="s">
        <v>97</v>
      </c>
      <c r="M6803" s="0" t="n">
        <v>10</v>
      </c>
      <c r="N6803" s="16" t="n">
        <f aca="false">I6803*K6803</f>
        <v>682155</v>
      </c>
      <c r="O6803" s="16" t="n">
        <f aca="false">I6803*(K6803-J6803)</f>
        <v>131409</v>
      </c>
      <c r="P6803" s="15" t="n">
        <f aca="false">K6803-J6803</f>
        <v>471</v>
      </c>
      <c r="Q6803" s="0" t="str">
        <f aca="false">IF(G6803=0,"Out of stock",IF(G6803&lt;H6803,"Understocked",IF(G6803&gt;Summary!$B$6*H6803,"Overstocked","Healthy")))</f>
        <v>Healthy</v>
      </c>
      <c r="R6803" s="0" t="str">
        <f aca="false">IF(I6803&gt;=Summary!$B$7,"Fast",IF(I6803&lt;Summary!$B$8,"Slow","Medium"))</f>
        <v>Fast</v>
      </c>
      <c r="S6803" s="15" t="n">
        <f aca="false">IF(M6803&gt;Summary!$B$5,1,0)</f>
        <v>1</v>
      </c>
      <c r="T6803" s="16" t="n">
        <f aca="false">IF(Q6803="Overstocked",(G6803-Summary!$B$6*H6803)*J6803,0)</f>
        <v>0</v>
      </c>
    </row>
    <row r="6804" customFormat="false" ht="15" hidden="false" customHeight="false" outlineLevel="0" collapsed="false">
      <c r="A6804" s="0" t="s">
        <v>6902</v>
      </c>
      <c r="B6804" s="0" t="s">
        <v>107</v>
      </c>
      <c r="C6804" s="0" t="s">
        <v>96</v>
      </c>
      <c r="D6804" s="0" t="s">
        <v>90</v>
      </c>
      <c r="E6804" s="14" t="n">
        <v>45295</v>
      </c>
      <c r="F6804" s="14" t="n">
        <v>45305</v>
      </c>
      <c r="G6804" s="0" t="n">
        <v>113</v>
      </c>
      <c r="H6804" s="0" t="n">
        <v>146</v>
      </c>
      <c r="I6804" s="0" t="n">
        <v>103</v>
      </c>
      <c r="J6804" s="0" t="n">
        <v>884</v>
      </c>
      <c r="K6804" s="0" t="n">
        <v>990</v>
      </c>
      <c r="L6804" s="15" t="s">
        <v>93</v>
      </c>
      <c r="M6804" s="0" t="n">
        <v>10</v>
      </c>
      <c r="N6804" s="16" t="n">
        <f aca="false">I6804*K6804</f>
        <v>101970</v>
      </c>
      <c r="O6804" s="16" t="n">
        <f aca="false">I6804*(K6804-J6804)</f>
        <v>10918</v>
      </c>
      <c r="P6804" s="15" t="n">
        <f aca="false">K6804-J6804</f>
        <v>106</v>
      </c>
      <c r="Q6804" s="0" t="str">
        <f aca="false">IF(G6804=0,"Out of stock",IF(G6804&lt;H6804,"Understocked",IF(G6804&gt;Summary!$B$6*H6804,"Overstocked","Healthy")))</f>
        <v>Understocked</v>
      </c>
      <c r="R6804" s="0" t="str">
        <f aca="false">IF(I6804&gt;=Summary!$B$7,"Fast",IF(I6804&lt;Summary!$B$8,"Slow","Medium"))</f>
        <v>Medium</v>
      </c>
      <c r="S6804" s="15" t="n">
        <f aca="false">IF(M6804&gt;Summary!$B$5,1,0)</f>
        <v>1</v>
      </c>
      <c r="T6804" s="16" t="n">
        <f aca="false">IF(Q6804="Overstocked",(G6804-Summary!$B$6*H6804)*J6804,0)</f>
        <v>0</v>
      </c>
    </row>
    <row r="6805" customFormat="false" ht="15" hidden="false" customHeight="false" outlineLevel="0" collapsed="false">
      <c r="A6805" s="0" t="s">
        <v>6903</v>
      </c>
      <c r="B6805" s="0" t="s">
        <v>89</v>
      </c>
      <c r="C6805" s="0" t="s">
        <v>96</v>
      </c>
      <c r="D6805" s="0" t="s">
        <v>90</v>
      </c>
      <c r="E6805" s="14" t="n">
        <v>45238</v>
      </c>
      <c r="F6805" s="14" t="n">
        <v>45243</v>
      </c>
      <c r="G6805" s="0" t="n">
        <v>183</v>
      </c>
      <c r="H6805" s="0" t="n">
        <v>77</v>
      </c>
      <c r="I6805" s="0" t="n">
        <v>17</v>
      </c>
      <c r="J6805" s="0" t="n">
        <v>1197</v>
      </c>
      <c r="K6805" s="0" t="n">
        <v>1607</v>
      </c>
      <c r="L6805" s="15" t="s">
        <v>80</v>
      </c>
      <c r="M6805" s="0" t="n">
        <v>5</v>
      </c>
      <c r="N6805" s="16" t="n">
        <f aca="false">I6805*K6805</f>
        <v>27319</v>
      </c>
      <c r="O6805" s="16" t="n">
        <f aca="false">I6805*(K6805-J6805)</f>
        <v>6970</v>
      </c>
      <c r="P6805" s="15" t="n">
        <f aca="false">K6805-J6805</f>
        <v>410</v>
      </c>
      <c r="Q6805" s="0" t="str">
        <f aca="false">IF(G6805=0,"Out of stock",IF(G6805&lt;H6805,"Understocked",IF(G6805&gt;Summary!$B$6*H6805,"Overstocked","Healthy")))</f>
        <v>Healthy</v>
      </c>
      <c r="R6805" s="0" t="str">
        <f aca="false">IF(I6805&gt;=Summary!$B$7,"Fast",IF(I6805&lt;Summary!$B$8,"Slow","Medium"))</f>
        <v>Slow</v>
      </c>
      <c r="S6805" s="15" t="n">
        <f aca="false">IF(M6805&gt;Summary!$B$5,1,0)</f>
        <v>0</v>
      </c>
      <c r="T6805" s="16" t="n">
        <f aca="false">IF(Q6805="Overstocked",(G6805-Summary!$B$6*H6805)*J6805,0)</f>
        <v>0</v>
      </c>
    </row>
    <row r="6806" customFormat="false" ht="15" hidden="false" customHeight="false" outlineLevel="0" collapsed="false">
      <c r="A6806" s="0" t="s">
        <v>6904</v>
      </c>
      <c r="B6806" s="0" t="s">
        <v>115</v>
      </c>
      <c r="C6806" s="0" t="s">
        <v>104</v>
      </c>
      <c r="D6806" s="0" t="s">
        <v>79</v>
      </c>
      <c r="E6806" s="14" t="n">
        <v>45602</v>
      </c>
      <c r="F6806" s="14" t="n">
        <v>45610</v>
      </c>
      <c r="G6806" s="0" t="n">
        <v>211</v>
      </c>
      <c r="H6806" s="0" t="n">
        <v>78</v>
      </c>
      <c r="I6806" s="0" t="n">
        <v>298</v>
      </c>
      <c r="J6806" s="0" t="n">
        <v>212</v>
      </c>
      <c r="K6806" s="0" t="n">
        <v>556</v>
      </c>
      <c r="L6806" s="15" t="s">
        <v>87</v>
      </c>
      <c r="M6806" s="0" t="n">
        <v>8</v>
      </c>
      <c r="N6806" s="16" t="n">
        <f aca="false">I6806*K6806</f>
        <v>165688</v>
      </c>
      <c r="O6806" s="16" t="n">
        <f aca="false">I6806*(K6806-J6806)</f>
        <v>102512</v>
      </c>
      <c r="P6806" s="15" t="n">
        <f aca="false">K6806-J6806</f>
        <v>344</v>
      </c>
      <c r="Q6806" s="0" t="str">
        <f aca="false">IF(G6806=0,"Out of stock",IF(G6806&lt;H6806,"Understocked",IF(G6806&gt;Summary!$B$6*H6806,"Overstocked","Healthy")))</f>
        <v>Healthy</v>
      </c>
      <c r="R6806" s="0" t="str">
        <f aca="false">IF(I6806&gt;=Summary!$B$7,"Fast",IF(I6806&lt;Summary!$B$8,"Slow","Medium"))</f>
        <v>Fast</v>
      </c>
      <c r="S6806" s="15" t="n">
        <f aca="false">IF(M6806&gt;Summary!$B$5,1,0)</f>
        <v>1</v>
      </c>
      <c r="T6806" s="16" t="n">
        <f aca="false">IF(Q6806="Overstocked",(G6806-Summary!$B$6*H6806)*J6806,0)</f>
        <v>0</v>
      </c>
    </row>
    <row r="6807" customFormat="false" ht="15" hidden="false" customHeight="false" outlineLevel="0" collapsed="false">
      <c r="A6807" s="0" t="s">
        <v>6905</v>
      </c>
      <c r="B6807" s="0" t="s">
        <v>95</v>
      </c>
      <c r="C6807" s="0" t="s">
        <v>104</v>
      </c>
      <c r="D6807" s="0" t="s">
        <v>86</v>
      </c>
      <c r="E6807" s="14" t="n">
        <v>45475</v>
      </c>
      <c r="F6807" s="14" t="n">
        <v>45476</v>
      </c>
      <c r="G6807" s="0" t="n">
        <v>70</v>
      </c>
      <c r="H6807" s="0" t="n">
        <v>135</v>
      </c>
      <c r="I6807" s="0" t="n">
        <v>158</v>
      </c>
      <c r="J6807" s="0" t="n">
        <v>758</v>
      </c>
      <c r="K6807" s="0" t="n">
        <v>1200</v>
      </c>
      <c r="L6807" s="15" t="s">
        <v>93</v>
      </c>
      <c r="M6807" s="0" t="n">
        <v>1</v>
      </c>
      <c r="N6807" s="16" t="n">
        <f aca="false">I6807*K6807</f>
        <v>189600</v>
      </c>
      <c r="O6807" s="16" t="n">
        <f aca="false">I6807*(K6807-J6807)</f>
        <v>69836</v>
      </c>
      <c r="P6807" s="15" t="n">
        <f aca="false">K6807-J6807</f>
        <v>442</v>
      </c>
      <c r="Q6807" s="0" t="str">
        <f aca="false">IF(G6807=0,"Out of stock",IF(G6807&lt;H6807,"Understocked",IF(G6807&gt;Summary!$B$6*H6807,"Overstocked","Healthy")))</f>
        <v>Understocked</v>
      </c>
      <c r="R6807" s="0" t="str">
        <f aca="false">IF(I6807&gt;=Summary!$B$7,"Fast",IF(I6807&lt;Summary!$B$8,"Slow","Medium"))</f>
        <v>Medium</v>
      </c>
      <c r="S6807" s="15" t="n">
        <f aca="false">IF(M6807&gt;Summary!$B$5,1,0)</f>
        <v>0</v>
      </c>
      <c r="T6807" s="16" t="n">
        <f aca="false">IF(Q6807="Overstocked",(G6807-Summary!$B$6*H6807)*J6807,0)</f>
        <v>0</v>
      </c>
    </row>
    <row r="6808" customFormat="false" ht="15" hidden="false" customHeight="false" outlineLevel="0" collapsed="false">
      <c r="A6808" s="0" t="s">
        <v>6906</v>
      </c>
      <c r="B6808" s="0" t="s">
        <v>101</v>
      </c>
      <c r="C6808" s="0" t="s">
        <v>85</v>
      </c>
      <c r="D6808" s="0" t="s">
        <v>90</v>
      </c>
      <c r="E6808" s="14" t="n">
        <v>45364</v>
      </c>
      <c r="F6808" s="14" t="n">
        <v>45365</v>
      </c>
      <c r="G6808" s="0" t="n">
        <v>299</v>
      </c>
      <c r="H6808" s="0" t="n">
        <v>122</v>
      </c>
      <c r="I6808" s="0" t="n">
        <v>117</v>
      </c>
      <c r="J6808" s="0" t="n">
        <v>548</v>
      </c>
      <c r="K6808" s="0" t="n">
        <v>623</v>
      </c>
      <c r="L6808" s="15" t="s">
        <v>87</v>
      </c>
      <c r="M6808" s="0" t="n">
        <v>1</v>
      </c>
      <c r="N6808" s="16" t="n">
        <f aca="false">I6808*K6808</f>
        <v>72891</v>
      </c>
      <c r="O6808" s="16" t="n">
        <f aca="false">I6808*(K6808-J6808)</f>
        <v>8775</v>
      </c>
      <c r="P6808" s="15" t="n">
        <f aca="false">K6808-J6808</f>
        <v>75</v>
      </c>
      <c r="Q6808" s="0" t="str">
        <f aca="false">IF(G6808=0,"Out of stock",IF(G6808&lt;H6808,"Understocked",IF(G6808&gt;Summary!$B$6*H6808,"Overstocked","Healthy")))</f>
        <v>Healthy</v>
      </c>
      <c r="R6808" s="0" t="str">
        <f aca="false">IF(I6808&gt;=Summary!$B$7,"Fast",IF(I6808&lt;Summary!$B$8,"Slow","Medium"))</f>
        <v>Medium</v>
      </c>
      <c r="S6808" s="15" t="n">
        <f aca="false">IF(M6808&gt;Summary!$B$5,1,0)</f>
        <v>0</v>
      </c>
      <c r="T6808" s="16" t="n">
        <f aca="false">IF(Q6808="Overstocked",(G6808-Summary!$B$6*H6808)*J6808,0)</f>
        <v>0</v>
      </c>
    </row>
    <row r="6809" customFormat="false" ht="15" hidden="false" customHeight="false" outlineLevel="0" collapsed="false">
      <c r="A6809" s="0" t="s">
        <v>6907</v>
      </c>
      <c r="B6809" s="0" t="s">
        <v>101</v>
      </c>
      <c r="C6809" s="0" t="s">
        <v>96</v>
      </c>
      <c r="D6809" s="0" t="s">
        <v>79</v>
      </c>
      <c r="E6809" s="14" t="n">
        <v>45366</v>
      </c>
      <c r="F6809" s="14" t="n">
        <v>45371</v>
      </c>
      <c r="G6809" s="0" t="n">
        <v>209</v>
      </c>
      <c r="H6809" s="0" t="n">
        <v>84</v>
      </c>
      <c r="I6809" s="0" t="n">
        <v>235</v>
      </c>
      <c r="J6809" s="0" t="n">
        <v>1502</v>
      </c>
      <c r="K6809" s="0" t="n">
        <v>1894</v>
      </c>
      <c r="L6809" s="15" t="s">
        <v>87</v>
      </c>
      <c r="M6809" s="0" t="n">
        <v>5</v>
      </c>
      <c r="N6809" s="16" t="n">
        <f aca="false">I6809*K6809</f>
        <v>445090</v>
      </c>
      <c r="O6809" s="16" t="n">
        <f aca="false">I6809*(K6809-J6809)</f>
        <v>92120</v>
      </c>
      <c r="P6809" s="15" t="n">
        <f aca="false">K6809-J6809</f>
        <v>392</v>
      </c>
      <c r="Q6809" s="0" t="str">
        <f aca="false">IF(G6809=0,"Out of stock",IF(G6809&lt;H6809,"Understocked",IF(G6809&gt;Summary!$B$6*H6809,"Overstocked","Healthy")))</f>
        <v>Healthy</v>
      </c>
      <c r="R6809" s="0" t="str">
        <f aca="false">IF(I6809&gt;=Summary!$B$7,"Fast",IF(I6809&lt;Summary!$B$8,"Slow","Medium"))</f>
        <v>Fast</v>
      </c>
      <c r="S6809" s="15" t="n">
        <f aca="false">IF(M6809&gt;Summary!$B$5,1,0)</f>
        <v>0</v>
      </c>
      <c r="T6809" s="16" t="n">
        <f aca="false">IF(Q6809="Overstocked",(G6809-Summary!$B$6*H6809)*J6809,0)</f>
        <v>0</v>
      </c>
    </row>
    <row r="6810" customFormat="false" ht="15" hidden="false" customHeight="false" outlineLevel="0" collapsed="false">
      <c r="A6810" s="0" t="s">
        <v>6908</v>
      </c>
      <c r="B6810" s="0" t="s">
        <v>77</v>
      </c>
      <c r="C6810" s="0" t="s">
        <v>96</v>
      </c>
      <c r="D6810" s="0" t="s">
        <v>86</v>
      </c>
      <c r="E6810" s="14" t="n">
        <v>45055</v>
      </c>
      <c r="F6810" s="14" t="n">
        <v>45057</v>
      </c>
      <c r="G6810" s="0" t="n">
        <v>436</v>
      </c>
      <c r="H6810" s="0" t="n">
        <v>76</v>
      </c>
      <c r="I6810" s="0" t="n">
        <v>30</v>
      </c>
      <c r="J6810" s="0" t="n">
        <v>1702</v>
      </c>
      <c r="K6810" s="0" t="n">
        <v>1920</v>
      </c>
      <c r="L6810" s="15" t="s">
        <v>87</v>
      </c>
      <c r="M6810" s="0" t="n">
        <v>2</v>
      </c>
      <c r="N6810" s="16" t="n">
        <f aca="false">I6810*K6810</f>
        <v>57600</v>
      </c>
      <c r="O6810" s="16" t="n">
        <f aca="false">I6810*(K6810-J6810)</f>
        <v>6540</v>
      </c>
      <c r="P6810" s="15" t="n">
        <f aca="false">K6810-J6810</f>
        <v>218</v>
      </c>
      <c r="Q6810" s="0" t="str">
        <f aca="false">IF(G6810=0,"Out of stock",IF(G6810&lt;H6810,"Understocked",IF(G6810&gt;Summary!$B$6*H6810,"Overstocked","Healthy")))</f>
        <v>Overstocked</v>
      </c>
      <c r="R6810" s="0" t="str">
        <f aca="false">IF(I6810&gt;=Summary!$B$7,"Fast",IF(I6810&lt;Summary!$B$8,"Slow","Medium"))</f>
        <v>Slow</v>
      </c>
      <c r="S6810" s="15" t="n">
        <f aca="false">IF(M6810&gt;Summary!$B$5,1,0)</f>
        <v>0</v>
      </c>
      <c r="T6810" s="16" t="n">
        <f aca="false">IF(Q6810="Overstocked",(G6810-Summary!$B$6*H6810)*J6810,0)</f>
        <v>224664</v>
      </c>
    </row>
    <row r="6811" customFormat="false" ht="15" hidden="false" customHeight="false" outlineLevel="0" collapsed="false">
      <c r="A6811" s="0" t="s">
        <v>6909</v>
      </c>
      <c r="B6811" s="0" t="s">
        <v>89</v>
      </c>
      <c r="C6811" s="0" t="s">
        <v>78</v>
      </c>
      <c r="D6811" s="0" t="s">
        <v>102</v>
      </c>
      <c r="E6811" s="14" t="n">
        <v>45470</v>
      </c>
      <c r="F6811" s="14" t="n">
        <v>45471</v>
      </c>
      <c r="G6811" s="0" t="n">
        <v>261</v>
      </c>
      <c r="H6811" s="0" t="n">
        <v>59</v>
      </c>
      <c r="I6811" s="0" t="n">
        <v>29</v>
      </c>
      <c r="J6811" s="0" t="n">
        <v>1489</v>
      </c>
      <c r="K6811" s="0" t="n">
        <v>1829</v>
      </c>
      <c r="L6811" s="15" t="s">
        <v>87</v>
      </c>
      <c r="M6811" s="0" t="n">
        <v>1</v>
      </c>
      <c r="N6811" s="16" t="n">
        <f aca="false">I6811*K6811</f>
        <v>53041</v>
      </c>
      <c r="O6811" s="16" t="n">
        <f aca="false">I6811*(K6811-J6811)</f>
        <v>9860</v>
      </c>
      <c r="P6811" s="15" t="n">
        <f aca="false">K6811-J6811</f>
        <v>340</v>
      </c>
      <c r="Q6811" s="0" t="str">
        <f aca="false">IF(G6811=0,"Out of stock",IF(G6811&lt;H6811,"Understocked",IF(G6811&gt;Summary!$B$6*H6811,"Overstocked","Healthy")))</f>
        <v>Overstocked</v>
      </c>
      <c r="R6811" s="0" t="str">
        <f aca="false">IF(I6811&gt;=Summary!$B$7,"Fast",IF(I6811&lt;Summary!$B$8,"Slow","Medium"))</f>
        <v>Slow</v>
      </c>
      <c r="S6811" s="15" t="n">
        <f aca="false">IF(M6811&gt;Summary!$B$5,1,0)</f>
        <v>0</v>
      </c>
      <c r="T6811" s="16" t="n">
        <f aca="false">IF(Q6811="Overstocked",(G6811-Summary!$B$6*H6811)*J6811,0)</f>
        <v>37225</v>
      </c>
    </row>
    <row r="6812" customFormat="false" ht="15" hidden="false" customHeight="false" outlineLevel="0" collapsed="false">
      <c r="A6812" s="0" t="s">
        <v>6910</v>
      </c>
      <c r="B6812" s="0" t="s">
        <v>115</v>
      </c>
      <c r="C6812" s="0" t="s">
        <v>85</v>
      </c>
      <c r="D6812" s="0" t="s">
        <v>79</v>
      </c>
      <c r="E6812" s="14" t="n">
        <v>45510</v>
      </c>
      <c r="F6812" s="14" t="n">
        <v>45518</v>
      </c>
      <c r="G6812" s="0" t="n">
        <v>440</v>
      </c>
      <c r="H6812" s="0" t="n">
        <v>90</v>
      </c>
      <c r="I6812" s="0" t="n">
        <v>24</v>
      </c>
      <c r="J6812" s="0" t="n">
        <v>1856</v>
      </c>
      <c r="K6812" s="0" t="n">
        <v>2216</v>
      </c>
      <c r="L6812" s="15" t="s">
        <v>82</v>
      </c>
      <c r="M6812" s="0" t="n">
        <v>8</v>
      </c>
      <c r="N6812" s="16" t="n">
        <f aca="false">I6812*K6812</f>
        <v>53184</v>
      </c>
      <c r="O6812" s="16" t="n">
        <f aca="false">I6812*(K6812-J6812)</f>
        <v>8640</v>
      </c>
      <c r="P6812" s="15" t="n">
        <f aca="false">K6812-J6812</f>
        <v>360</v>
      </c>
      <c r="Q6812" s="0" t="str">
        <f aca="false">IF(G6812=0,"Out of stock",IF(G6812&lt;H6812,"Understocked",IF(G6812&gt;Summary!$B$6*H6812,"Overstocked","Healthy")))</f>
        <v>Overstocked</v>
      </c>
      <c r="R6812" s="0" t="str">
        <f aca="false">IF(I6812&gt;=Summary!$B$7,"Fast",IF(I6812&lt;Summary!$B$8,"Slow","Medium"))</f>
        <v>Slow</v>
      </c>
      <c r="S6812" s="15" t="n">
        <f aca="false">IF(M6812&gt;Summary!$B$5,1,0)</f>
        <v>1</v>
      </c>
      <c r="T6812" s="16" t="n">
        <f aca="false">IF(Q6812="Overstocked",(G6812-Summary!$B$6*H6812)*J6812,0)</f>
        <v>148480</v>
      </c>
    </row>
    <row r="6813" customFormat="false" ht="15" hidden="false" customHeight="false" outlineLevel="0" collapsed="false">
      <c r="A6813" s="0" t="s">
        <v>6911</v>
      </c>
      <c r="B6813" s="0" t="s">
        <v>89</v>
      </c>
      <c r="C6813" s="0" t="s">
        <v>85</v>
      </c>
      <c r="D6813" s="0" t="s">
        <v>92</v>
      </c>
      <c r="E6813" s="14" t="n">
        <v>45410</v>
      </c>
      <c r="F6813" s="14" t="n">
        <v>45418</v>
      </c>
      <c r="G6813" s="0" t="n">
        <v>434</v>
      </c>
      <c r="H6813" s="0" t="n">
        <v>112</v>
      </c>
      <c r="I6813" s="0" t="n">
        <v>130</v>
      </c>
      <c r="J6813" s="0" t="n">
        <v>1826</v>
      </c>
      <c r="K6813" s="0" t="n">
        <v>2194</v>
      </c>
      <c r="L6813" s="15" t="s">
        <v>87</v>
      </c>
      <c r="M6813" s="0" t="n">
        <v>8</v>
      </c>
      <c r="N6813" s="16" t="n">
        <f aca="false">I6813*K6813</f>
        <v>285220</v>
      </c>
      <c r="O6813" s="16" t="n">
        <f aca="false">I6813*(K6813-J6813)</f>
        <v>47840</v>
      </c>
      <c r="P6813" s="15" t="n">
        <f aca="false">K6813-J6813</f>
        <v>368</v>
      </c>
      <c r="Q6813" s="0" t="str">
        <f aca="false">IF(G6813=0,"Out of stock",IF(G6813&lt;H6813,"Understocked",IF(G6813&gt;Summary!$B$6*H6813,"Overstocked","Healthy")))</f>
        <v>Healthy</v>
      </c>
      <c r="R6813" s="0" t="str">
        <f aca="false">IF(I6813&gt;=Summary!$B$7,"Fast",IF(I6813&lt;Summary!$B$8,"Slow","Medium"))</f>
        <v>Medium</v>
      </c>
      <c r="S6813" s="15" t="n">
        <f aca="false">IF(M6813&gt;Summary!$B$5,1,0)</f>
        <v>1</v>
      </c>
      <c r="T6813" s="16" t="n">
        <f aca="false">IF(Q6813="Overstocked",(G6813-Summary!$B$6*H6813)*J6813,0)</f>
        <v>0</v>
      </c>
    </row>
    <row r="6814" customFormat="false" ht="15" hidden="false" customHeight="false" outlineLevel="0" collapsed="false">
      <c r="A6814" s="0" t="s">
        <v>6912</v>
      </c>
      <c r="B6814" s="0" t="s">
        <v>123</v>
      </c>
      <c r="C6814" s="0" t="s">
        <v>104</v>
      </c>
      <c r="D6814" s="0" t="s">
        <v>102</v>
      </c>
      <c r="E6814" s="14" t="n">
        <v>45082</v>
      </c>
      <c r="F6814" s="14" t="n">
        <v>45091</v>
      </c>
      <c r="G6814" s="0" t="n">
        <v>131</v>
      </c>
      <c r="H6814" s="0" t="n">
        <v>117</v>
      </c>
      <c r="I6814" s="0" t="n">
        <v>77</v>
      </c>
      <c r="J6814" s="0" t="n">
        <v>726</v>
      </c>
      <c r="K6814" s="0" t="n">
        <v>875</v>
      </c>
      <c r="L6814" s="15" t="s">
        <v>97</v>
      </c>
      <c r="M6814" s="0" t="n">
        <v>9</v>
      </c>
      <c r="N6814" s="16" t="n">
        <f aca="false">I6814*K6814</f>
        <v>67375</v>
      </c>
      <c r="O6814" s="16" t="n">
        <f aca="false">I6814*(K6814-J6814)</f>
        <v>11473</v>
      </c>
      <c r="P6814" s="15" t="n">
        <f aca="false">K6814-J6814</f>
        <v>149</v>
      </c>
      <c r="Q6814" s="0" t="str">
        <f aca="false">IF(G6814=0,"Out of stock",IF(G6814&lt;H6814,"Understocked",IF(G6814&gt;Summary!$B$6*H6814,"Overstocked","Healthy")))</f>
        <v>Healthy</v>
      </c>
      <c r="R6814" s="0" t="str">
        <f aca="false">IF(I6814&gt;=Summary!$B$7,"Fast",IF(I6814&lt;Summary!$B$8,"Slow","Medium"))</f>
        <v>Slow</v>
      </c>
      <c r="S6814" s="15" t="n">
        <f aca="false">IF(M6814&gt;Summary!$B$5,1,0)</f>
        <v>1</v>
      </c>
      <c r="T6814" s="16" t="n">
        <f aca="false">IF(Q6814="Overstocked",(G6814-Summary!$B$6*H6814)*J6814,0)</f>
        <v>0</v>
      </c>
    </row>
    <row r="6815" customFormat="false" ht="15" hidden="false" customHeight="false" outlineLevel="0" collapsed="false">
      <c r="A6815" s="0" t="s">
        <v>6913</v>
      </c>
      <c r="B6815" s="0" t="s">
        <v>113</v>
      </c>
      <c r="C6815" s="0" t="s">
        <v>104</v>
      </c>
      <c r="D6815" s="0" t="s">
        <v>90</v>
      </c>
      <c r="E6815" s="14" t="n">
        <v>45574</v>
      </c>
      <c r="F6815" s="14" t="n">
        <v>45580</v>
      </c>
      <c r="G6815" s="0" t="n">
        <v>258</v>
      </c>
      <c r="H6815" s="0" t="n">
        <v>130</v>
      </c>
      <c r="I6815" s="0" t="n">
        <v>289</v>
      </c>
      <c r="J6815" s="0" t="n">
        <v>1996</v>
      </c>
      <c r="K6815" s="0" t="n">
        <v>2150</v>
      </c>
      <c r="L6815" s="15" t="s">
        <v>97</v>
      </c>
      <c r="M6815" s="0" t="n">
        <v>6</v>
      </c>
      <c r="N6815" s="16" t="n">
        <f aca="false">I6815*K6815</f>
        <v>621350</v>
      </c>
      <c r="O6815" s="16" t="n">
        <f aca="false">I6815*(K6815-J6815)</f>
        <v>44506</v>
      </c>
      <c r="P6815" s="15" t="n">
        <f aca="false">K6815-J6815</f>
        <v>154</v>
      </c>
      <c r="Q6815" s="0" t="str">
        <f aca="false">IF(G6815=0,"Out of stock",IF(G6815&lt;H6815,"Understocked",IF(G6815&gt;Summary!$B$6*H6815,"Overstocked","Healthy")))</f>
        <v>Healthy</v>
      </c>
      <c r="R6815" s="0" t="str">
        <f aca="false">IF(I6815&gt;=Summary!$B$7,"Fast",IF(I6815&lt;Summary!$B$8,"Slow","Medium"))</f>
        <v>Fast</v>
      </c>
      <c r="S6815" s="15" t="n">
        <f aca="false">IF(M6815&gt;Summary!$B$5,1,0)</f>
        <v>0</v>
      </c>
      <c r="T6815" s="16" t="n">
        <f aca="false">IF(Q6815="Overstocked",(G6815-Summary!$B$6*H6815)*J6815,0)</f>
        <v>0</v>
      </c>
    </row>
    <row r="6816" customFormat="false" ht="15" hidden="false" customHeight="false" outlineLevel="0" collapsed="false">
      <c r="A6816" s="0" t="s">
        <v>6914</v>
      </c>
      <c r="B6816" s="0" t="s">
        <v>111</v>
      </c>
      <c r="C6816" s="0" t="s">
        <v>78</v>
      </c>
      <c r="D6816" s="0" t="s">
        <v>86</v>
      </c>
      <c r="E6816" s="14" t="n">
        <v>45209</v>
      </c>
      <c r="F6816" s="14" t="n">
        <v>45212</v>
      </c>
      <c r="G6816" s="0" t="n">
        <v>395</v>
      </c>
      <c r="H6816" s="0" t="n">
        <v>135</v>
      </c>
      <c r="I6816" s="0" t="n">
        <v>264</v>
      </c>
      <c r="J6816" s="0" t="n">
        <v>514</v>
      </c>
      <c r="K6816" s="0" t="n">
        <v>609</v>
      </c>
      <c r="L6816" s="15" t="s">
        <v>97</v>
      </c>
      <c r="M6816" s="0" t="n">
        <v>3</v>
      </c>
      <c r="N6816" s="16" t="n">
        <f aca="false">I6816*K6816</f>
        <v>160776</v>
      </c>
      <c r="O6816" s="16" t="n">
        <f aca="false">I6816*(K6816-J6816)</f>
        <v>25080</v>
      </c>
      <c r="P6816" s="15" t="n">
        <f aca="false">K6816-J6816</f>
        <v>95</v>
      </c>
      <c r="Q6816" s="0" t="str">
        <f aca="false">IF(G6816=0,"Out of stock",IF(G6816&lt;H6816,"Understocked",IF(G6816&gt;Summary!$B$6*H6816,"Overstocked","Healthy")))</f>
        <v>Healthy</v>
      </c>
      <c r="R6816" s="0" t="str">
        <f aca="false">IF(I6816&gt;=Summary!$B$7,"Fast",IF(I6816&lt;Summary!$B$8,"Slow","Medium"))</f>
        <v>Fast</v>
      </c>
      <c r="S6816" s="15" t="n">
        <f aca="false">IF(M6816&gt;Summary!$B$5,1,0)</f>
        <v>0</v>
      </c>
      <c r="T6816" s="16" t="n">
        <f aca="false">IF(Q6816="Overstocked",(G6816-Summary!$B$6*H6816)*J6816,0)</f>
        <v>0</v>
      </c>
    </row>
    <row r="6817" customFormat="false" ht="15" hidden="false" customHeight="false" outlineLevel="0" collapsed="false">
      <c r="A6817" s="0" t="s">
        <v>6915</v>
      </c>
      <c r="B6817" s="0" t="s">
        <v>123</v>
      </c>
      <c r="C6817" s="0" t="s">
        <v>78</v>
      </c>
      <c r="D6817" s="0" t="s">
        <v>86</v>
      </c>
      <c r="E6817" s="14" t="n">
        <v>45414</v>
      </c>
      <c r="F6817" s="14" t="n">
        <v>45417</v>
      </c>
      <c r="G6817" s="0" t="n">
        <v>80</v>
      </c>
      <c r="H6817" s="0" t="n">
        <v>135</v>
      </c>
      <c r="I6817" s="0" t="n">
        <v>81</v>
      </c>
      <c r="J6817" s="0" t="n">
        <v>1806</v>
      </c>
      <c r="K6817" s="0" t="n">
        <v>2076</v>
      </c>
      <c r="L6817" s="15" t="s">
        <v>87</v>
      </c>
      <c r="M6817" s="0" t="n">
        <v>3</v>
      </c>
      <c r="N6817" s="16" t="n">
        <f aca="false">I6817*K6817</f>
        <v>168156</v>
      </c>
      <c r="O6817" s="16" t="n">
        <f aca="false">I6817*(K6817-J6817)</f>
        <v>21870</v>
      </c>
      <c r="P6817" s="15" t="n">
        <f aca="false">K6817-J6817</f>
        <v>270</v>
      </c>
      <c r="Q6817" s="0" t="str">
        <f aca="false">IF(G6817=0,"Out of stock",IF(G6817&lt;H6817,"Understocked",IF(G6817&gt;Summary!$B$6*H6817,"Overstocked","Healthy")))</f>
        <v>Understocked</v>
      </c>
      <c r="R6817" s="0" t="str">
        <f aca="false">IF(I6817&gt;=Summary!$B$7,"Fast",IF(I6817&lt;Summary!$B$8,"Slow","Medium"))</f>
        <v>Slow</v>
      </c>
      <c r="S6817" s="15" t="n">
        <f aca="false">IF(M6817&gt;Summary!$B$5,1,0)</f>
        <v>0</v>
      </c>
      <c r="T6817" s="16" t="n">
        <f aca="false">IF(Q6817="Overstocked",(G6817-Summary!$B$6*H6817)*J6817,0)</f>
        <v>0</v>
      </c>
    </row>
    <row r="6818" customFormat="false" ht="15" hidden="false" customHeight="false" outlineLevel="0" collapsed="false">
      <c r="A6818" s="0" t="s">
        <v>6916</v>
      </c>
      <c r="B6818" s="0" t="s">
        <v>113</v>
      </c>
      <c r="C6818" s="0" t="s">
        <v>96</v>
      </c>
      <c r="D6818" s="0" t="s">
        <v>90</v>
      </c>
      <c r="E6818" s="14" t="n">
        <v>45255</v>
      </c>
      <c r="F6818" s="14" t="n">
        <v>45265</v>
      </c>
      <c r="G6818" s="0" t="n">
        <v>376</v>
      </c>
      <c r="H6818" s="0" t="n">
        <v>130</v>
      </c>
      <c r="I6818" s="0" t="n">
        <v>145</v>
      </c>
      <c r="J6818" s="0" t="n">
        <v>1549</v>
      </c>
      <c r="K6818" s="0" t="n">
        <v>1807</v>
      </c>
      <c r="L6818" s="15" t="s">
        <v>93</v>
      </c>
      <c r="M6818" s="0" t="n">
        <v>10</v>
      </c>
      <c r="N6818" s="16" t="n">
        <f aca="false">I6818*K6818</f>
        <v>262015</v>
      </c>
      <c r="O6818" s="16" t="n">
        <f aca="false">I6818*(K6818-J6818)</f>
        <v>37410</v>
      </c>
      <c r="P6818" s="15" t="n">
        <f aca="false">K6818-J6818</f>
        <v>258</v>
      </c>
      <c r="Q6818" s="0" t="str">
        <f aca="false">IF(G6818=0,"Out of stock",IF(G6818&lt;H6818,"Understocked",IF(G6818&gt;Summary!$B$6*H6818,"Overstocked","Healthy")))</f>
        <v>Healthy</v>
      </c>
      <c r="R6818" s="0" t="str">
        <f aca="false">IF(I6818&gt;=Summary!$B$7,"Fast",IF(I6818&lt;Summary!$B$8,"Slow","Medium"))</f>
        <v>Medium</v>
      </c>
      <c r="S6818" s="15" t="n">
        <f aca="false">IF(M6818&gt;Summary!$B$5,1,0)</f>
        <v>1</v>
      </c>
      <c r="T6818" s="16" t="n">
        <f aca="false">IF(Q6818="Overstocked",(G6818-Summary!$B$6*H6818)*J6818,0)</f>
        <v>0</v>
      </c>
    </row>
    <row r="6819" customFormat="false" ht="15" hidden="false" customHeight="false" outlineLevel="0" collapsed="false">
      <c r="A6819" s="0" t="s">
        <v>6917</v>
      </c>
      <c r="B6819" s="0" t="s">
        <v>89</v>
      </c>
      <c r="C6819" s="0" t="s">
        <v>85</v>
      </c>
      <c r="D6819" s="0" t="s">
        <v>92</v>
      </c>
      <c r="E6819" s="14" t="n">
        <v>45604</v>
      </c>
      <c r="F6819" s="14" t="n">
        <v>45609</v>
      </c>
      <c r="G6819" s="0" t="n">
        <v>347</v>
      </c>
      <c r="H6819" s="0" t="n">
        <v>90</v>
      </c>
      <c r="I6819" s="0" t="n">
        <v>10</v>
      </c>
      <c r="J6819" s="0" t="n">
        <v>1335</v>
      </c>
      <c r="K6819" s="0" t="n">
        <v>1590</v>
      </c>
      <c r="L6819" s="15" t="s">
        <v>87</v>
      </c>
      <c r="M6819" s="0" t="n">
        <v>5</v>
      </c>
      <c r="N6819" s="16" t="n">
        <f aca="false">I6819*K6819</f>
        <v>15900</v>
      </c>
      <c r="O6819" s="16" t="n">
        <f aca="false">I6819*(K6819-J6819)</f>
        <v>2550</v>
      </c>
      <c r="P6819" s="15" t="n">
        <f aca="false">K6819-J6819</f>
        <v>255</v>
      </c>
      <c r="Q6819" s="0" t="str">
        <f aca="false">IF(G6819=0,"Out of stock",IF(G6819&lt;H6819,"Understocked",IF(G6819&gt;Summary!$B$6*H6819,"Overstocked","Healthy")))</f>
        <v>Healthy</v>
      </c>
      <c r="R6819" s="0" t="str">
        <f aca="false">IF(I6819&gt;=Summary!$B$7,"Fast",IF(I6819&lt;Summary!$B$8,"Slow","Medium"))</f>
        <v>Slow</v>
      </c>
      <c r="S6819" s="15" t="n">
        <f aca="false">IF(M6819&gt;Summary!$B$5,1,0)</f>
        <v>0</v>
      </c>
      <c r="T6819" s="16" t="n">
        <f aca="false">IF(Q6819="Overstocked",(G6819-Summary!$B$6*H6819)*J6819,0)</f>
        <v>0</v>
      </c>
    </row>
    <row r="6820" customFormat="false" ht="15" hidden="false" customHeight="false" outlineLevel="0" collapsed="false">
      <c r="A6820" s="0" t="s">
        <v>6918</v>
      </c>
      <c r="B6820" s="0" t="s">
        <v>115</v>
      </c>
      <c r="C6820" s="0" t="s">
        <v>85</v>
      </c>
      <c r="D6820" s="0" t="s">
        <v>79</v>
      </c>
      <c r="E6820" s="14" t="n">
        <v>45287</v>
      </c>
      <c r="F6820" s="14" t="n">
        <v>45293</v>
      </c>
      <c r="G6820" s="0" t="n">
        <v>0</v>
      </c>
      <c r="H6820" s="0" t="n">
        <v>145</v>
      </c>
      <c r="I6820" s="0" t="n">
        <v>6</v>
      </c>
      <c r="J6820" s="0" t="n">
        <v>1612</v>
      </c>
      <c r="K6820" s="0" t="n">
        <v>2072</v>
      </c>
      <c r="L6820" s="15" t="s">
        <v>93</v>
      </c>
      <c r="M6820" s="0" t="n">
        <v>6</v>
      </c>
      <c r="N6820" s="16" t="n">
        <f aca="false">I6820*K6820</f>
        <v>12432</v>
      </c>
      <c r="O6820" s="16" t="n">
        <f aca="false">I6820*(K6820-J6820)</f>
        <v>2760</v>
      </c>
      <c r="P6820" s="15" t="n">
        <f aca="false">K6820-J6820</f>
        <v>460</v>
      </c>
      <c r="Q6820" s="0" t="str">
        <f aca="false">IF(G6820=0,"Out of stock",IF(G6820&lt;H6820,"Understocked",IF(G6820&gt;Summary!$B$6*H6820,"Overstocked","Healthy")))</f>
        <v>Out of stock</v>
      </c>
      <c r="R6820" s="0" t="str">
        <f aca="false">IF(I6820&gt;=Summary!$B$7,"Fast",IF(I6820&lt;Summary!$B$8,"Slow","Medium"))</f>
        <v>Slow</v>
      </c>
      <c r="S6820" s="15" t="n">
        <f aca="false">IF(M6820&gt;Summary!$B$5,1,0)</f>
        <v>0</v>
      </c>
      <c r="T6820" s="16" t="n">
        <f aca="false">IF(Q6820="Overstocked",(G6820-Summary!$B$6*H6820)*J6820,0)</f>
        <v>0</v>
      </c>
    </row>
    <row r="6821" customFormat="false" ht="15" hidden="false" customHeight="false" outlineLevel="0" collapsed="false">
      <c r="A6821" s="0" t="s">
        <v>6919</v>
      </c>
      <c r="B6821" s="0" t="s">
        <v>101</v>
      </c>
      <c r="C6821" s="0" t="s">
        <v>85</v>
      </c>
      <c r="D6821" s="0" t="s">
        <v>79</v>
      </c>
      <c r="E6821" s="14" t="n">
        <v>45500</v>
      </c>
      <c r="F6821" s="14" t="n">
        <v>45504</v>
      </c>
      <c r="G6821" s="0" t="n">
        <v>56</v>
      </c>
      <c r="H6821" s="0" t="n">
        <v>98</v>
      </c>
      <c r="I6821" s="0" t="n">
        <v>184</v>
      </c>
      <c r="J6821" s="0" t="n">
        <v>895</v>
      </c>
      <c r="K6821" s="0" t="n">
        <v>1318</v>
      </c>
      <c r="L6821" s="15" t="s">
        <v>80</v>
      </c>
      <c r="M6821" s="0" t="n">
        <v>4</v>
      </c>
      <c r="N6821" s="16" t="n">
        <f aca="false">I6821*K6821</f>
        <v>242512</v>
      </c>
      <c r="O6821" s="16" t="n">
        <f aca="false">I6821*(K6821-J6821)</f>
        <v>77832</v>
      </c>
      <c r="P6821" s="15" t="n">
        <f aca="false">K6821-J6821</f>
        <v>423</v>
      </c>
      <c r="Q6821" s="0" t="str">
        <f aca="false">IF(G6821=0,"Out of stock",IF(G6821&lt;H6821,"Understocked",IF(G6821&gt;Summary!$B$6*H6821,"Overstocked","Healthy")))</f>
        <v>Understocked</v>
      </c>
      <c r="R6821" s="0" t="str">
        <f aca="false">IF(I6821&gt;=Summary!$B$7,"Fast",IF(I6821&lt;Summary!$B$8,"Slow","Medium"))</f>
        <v>Medium</v>
      </c>
      <c r="S6821" s="15" t="n">
        <f aca="false">IF(M6821&gt;Summary!$B$5,1,0)</f>
        <v>0</v>
      </c>
      <c r="T6821" s="16" t="n">
        <f aca="false">IF(Q6821="Overstocked",(G6821-Summary!$B$6*H6821)*J6821,0)</f>
        <v>0</v>
      </c>
    </row>
    <row r="6822" customFormat="false" ht="15" hidden="false" customHeight="false" outlineLevel="0" collapsed="false">
      <c r="A6822" s="0" t="s">
        <v>6920</v>
      </c>
      <c r="B6822" s="0" t="s">
        <v>84</v>
      </c>
      <c r="C6822" s="0" t="s">
        <v>78</v>
      </c>
      <c r="D6822" s="0" t="s">
        <v>102</v>
      </c>
      <c r="E6822" s="14" t="n">
        <v>45644</v>
      </c>
      <c r="F6822" s="14" t="n">
        <v>45650</v>
      </c>
      <c r="G6822" s="0" t="n">
        <v>225</v>
      </c>
      <c r="H6822" s="0" t="n">
        <v>105</v>
      </c>
      <c r="I6822" s="0" t="n">
        <v>298</v>
      </c>
      <c r="J6822" s="0" t="n">
        <v>283</v>
      </c>
      <c r="K6822" s="0" t="n">
        <v>457</v>
      </c>
      <c r="L6822" s="15" t="s">
        <v>82</v>
      </c>
      <c r="M6822" s="0" t="n">
        <v>6</v>
      </c>
      <c r="N6822" s="16" t="n">
        <f aca="false">I6822*K6822</f>
        <v>136186</v>
      </c>
      <c r="O6822" s="16" t="n">
        <f aca="false">I6822*(K6822-J6822)</f>
        <v>51852</v>
      </c>
      <c r="P6822" s="15" t="n">
        <f aca="false">K6822-J6822</f>
        <v>174</v>
      </c>
      <c r="Q6822" s="0" t="str">
        <f aca="false">IF(G6822=0,"Out of stock",IF(G6822&lt;H6822,"Understocked",IF(G6822&gt;Summary!$B$6*H6822,"Overstocked","Healthy")))</f>
        <v>Healthy</v>
      </c>
      <c r="R6822" s="0" t="str">
        <f aca="false">IF(I6822&gt;=Summary!$B$7,"Fast",IF(I6822&lt;Summary!$B$8,"Slow","Medium"))</f>
        <v>Fast</v>
      </c>
      <c r="S6822" s="15" t="n">
        <f aca="false">IF(M6822&gt;Summary!$B$5,1,0)</f>
        <v>0</v>
      </c>
      <c r="T6822" s="16" t="n">
        <f aca="false">IF(Q6822="Overstocked",(G6822-Summary!$B$6*H6822)*J6822,0)</f>
        <v>0</v>
      </c>
    </row>
    <row r="6823" customFormat="false" ht="15" hidden="false" customHeight="false" outlineLevel="0" collapsed="false">
      <c r="A6823" s="0" t="s">
        <v>6921</v>
      </c>
      <c r="B6823" s="0" t="s">
        <v>95</v>
      </c>
      <c r="C6823" s="0" t="s">
        <v>96</v>
      </c>
      <c r="D6823" s="0" t="s">
        <v>90</v>
      </c>
      <c r="E6823" s="14" t="n">
        <v>45250</v>
      </c>
      <c r="F6823" s="14" t="n">
        <v>45251</v>
      </c>
      <c r="G6823" s="0" t="n">
        <v>468</v>
      </c>
      <c r="H6823" s="0" t="n">
        <v>61</v>
      </c>
      <c r="I6823" s="0" t="n">
        <v>103</v>
      </c>
      <c r="J6823" s="0" t="n">
        <v>1885</v>
      </c>
      <c r="K6823" s="0" t="n">
        <v>1947</v>
      </c>
      <c r="L6823" s="15" t="s">
        <v>87</v>
      </c>
      <c r="M6823" s="0" t="n">
        <v>1</v>
      </c>
      <c r="N6823" s="16" t="n">
        <f aca="false">I6823*K6823</f>
        <v>200541</v>
      </c>
      <c r="O6823" s="16" t="n">
        <f aca="false">I6823*(K6823-J6823)</f>
        <v>6386</v>
      </c>
      <c r="P6823" s="15" t="n">
        <f aca="false">K6823-J6823</f>
        <v>62</v>
      </c>
      <c r="Q6823" s="0" t="str">
        <f aca="false">IF(G6823=0,"Out of stock",IF(G6823&lt;H6823,"Understocked",IF(G6823&gt;Summary!$B$6*H6823,"Overstocked","Healthy")))</f>
        <v>Overstocked</v>
      </c>
      <c r="R6823" s="0" t="str">
        <f aca="false">IF(I6823&gt;=Summary!$B$7,"Fast",IF(I6823&lt;Summary!$B$8,"Slow","Medium"))</f>
        <v>Medium</v>
      </c>
      <c r="S6823" s="15" t="n">
        <f aca="false">IF(M6823&gt;Summary!$B$5,1,0)</f>
        <v>0</v>
      </c>
      <c r="T6823" s="16" t="n">
        <f aca="false">IF(Q6823="Overstocked",(G6823-Summary!$B$6*H6823)*J6823,0)</f>
        <v>422240</v>
      </c>
    </row>
    <row r="6824" customFormat="false" ht="15" hidden="false" customHeight="false" outlineLevel="0" collapsed="false">
      <c r="A6824" s="0" t="s">
        <v>6922</v>
      </c>
      <c r="B6824" s="0" t="s">
        <v>123</v>
      </c>
      <c r="C6824" s="0" t="s">
        <v>85</v>
      </c>
      <c r="D6824" s="0" t="s">
        <v>79</v>
      </c>
      <c r="E6824" s="14" t="n">
        <v>45311</v>
      </c>
      <c r="F6824" s="14" t="n">
        <v>45313</v>
      </c>
      <c r="G6824" s="0" t="n">
        <v>345</v>
      </c>
      <c r="H6824" s="0" t="n">
        <v>120</v>
      </c>
      <c r="I6824" s="0" t="n">
        <v>157</v>
      </c>
      <c r="J6824" s="0" t="n">
        <v>1214</v>
      </c>
      <c r="K6824" s="0" t="n">
        <v>1686</v>
      </c>
      <c r="L6824" s="15" t="s">
        <v>93</v>
      </c>
      <c r="M6824" s="0" t="n">
        <v>2</v>
      </c>
      <c r="N6824" s="16" t="n">
        <f aca="false">I6824*K6824</f>
        <v>264702</v>
      </c>
      <c r="O6824" s="16" t="n">
        <f aca="false">I6824*(K6824-J6824)</f>
        <v>74104</v>
      </c>
      <c r="P6824" s="15" t="n">
        <f aca="false">K6824-J6824</f>
        <v>472</v>
      </c>
      <c r="Q6824" s="0" t="str">
        <f aca="false">IF(G6824=0,"Out of stock",IF(G6824&lt;H6824,"Understocked",IF(G6824&gt;Summary!$B$6*H6824,"Overstocked","Healthy")))</f>
        <v>Healthy</v>
      </c>
      <c r="R6824" s="0" t="str">
        <f aca="false">IF(I6824&gt;=Summary!$B$7,"Fast",IF(I6824&lt;Summary!$B$8,"Slow","Medium"))</f>
        <v>Medium</v>
      </c>
      <c r="S6824" s="15" t="n">
        <f aca="false">IF(M6824&gt;Summary!$B$5,1,0)</f>
        <v>0</v>
      </c>
      <c r="T6824" s="16" t="n">
        <f aca="false">IF(Q6824="Overstocked",(G6824-Summary!$B$6*H6824)*J6824,0)</f>
        <v>0</v>
      </c>
    </row>
    <row r="6825" customFormat="false" ht="15" hidden="false" customHeight="false" outlineLevel="0" collapsed="false">
      <c r="A6825" s="0" t="s">
        <v>6923</v>
      </c>
      <c r="B6825" s="0" t="s">
        <v>77</v>
      </c>
      <c r="C6825" s="0" t="s">
        <v>85</v>
      </c>
      <c r="D6825" s="0" t="s">
        <v>102</v>
      </c>
      <c r="E6825" s="14" t="n">
        <v>45181</v>
      </c>
      <c r="F6825" s="14" t="n">
        <v>45183</v>
      </c>
      <c r="G6825" s="0" t="n">
        <v>400</v>
      </c>
      <c r="H6825" s="0" t="n">
        <v>130</v>
      </c>
      <c r="I6825" s="0" t="n">
        <v>268</v>
      </c>
      <c r="J6825" s="0" t="n">
        <v>1757</v>
      </c>
      <c r="K6825" s="0" t="n">
        <v>2042</v>
      </c>
      <c r="L6825" s="15" t="s">
        <v>93</v>
      </c>
      <c r="M6825" s="0" t="n">
        <v>2</v>
      </c>
      <c r="N6825" s="16" t="n">
        <f aca="false">I6825*K6825</f>
        <v>547256</v>
      </c>
      <c r="O6825" s="16" t="n">
        <f aca="false">I6825*(K6825-J6825)</f>
        <v>76380</v>
      </c>
      <c r="P6825" s="15" t="n">
        <f aca="false">K6825-J6825</f>
        <v>285</v>
      </c>
      <c r="Q6825" s="0" t="str">
        <f aca="false">IF(G6825=0,"Out of stock",IF(G6825&lt;H6825,"Understocked",IF(G6825&gt;Summary!$B$6*H6825,"Overstocked","Healthy")))</f>
        <v>Healthy</v>
      </c>
      <c r="R6825" s="0" t="str">
        <f aca="false">IF(I6825&gt;=Summary!$B$7,"Fast",IF(I6825&lt;Summary!$B$8,"Slow","Medium"))</f>
        <v>Fast</v>
      </c>
      <c r="S6825" s="15" t="n">
        <f aca="false">IF(M6825&gt;Summary!$B$5,1,0)</f>
        <v>0</v>
      </c>
      <c r="T6825" s="16" t="n">
        <f aca="false">IF(Q6825="Overstocked",(G6825-Summary!$B$6*H6825)*J6825,0)</f>
        <v>0</v>
      </c>
    </row>
    <row r="6826" customFormat="false" ht="15" hidden="false" customHeight="false" outlineLevel="0" collapsed="false">
      <c r="A6826" s="0" t="s">
        <v>6924</v>
      </c>
      <c r="B6826" s="0" t="s">
        <v>101</v>
      </c>
      <c r="C6826" s="0" t="s">
        <v>85</v>
      </c>
      <c r="D6826" s="0" t="s">
        <v>79</v>
      </c>
      <c r="E6826" s="14" t="n">
        <v>45282</v>
      </c>
      <c r="F6826" s="14" t="n">
        <v>45288</v>
      </c>
      <c r="G6826" s="0" t="n">
        <v>366</v>
      </c>
      <c r="H6826" s="0" t="n">
        <v>120</v>
      </c>
      <c r="I6826" s="0" t="n">
        <v>38</v>
      </c>
      <c r="J6826" s="0" t="n">
        <v>1520</v>
      </c>
      <c r="K6826" s="0" t="n">
        <v>1570</v>
      </c>
      <c r="L6826" s="15" t="s">
        <v>93</v>
      </c>
      <c r="M6826" s="0" t="n">
        <v>6</v>
      </c>
      <c r="N6826" s="16" t="n">
        <f aca="false">I6826*K6826</f>
        <v>59660</v>
      </c>
      <c r="O6826" s="16" t="n">
        <f aca="false">I6826*(K6826-J6826)</f>
        <v>1900</v>
      </c>
      <c r="P6826" s="15" t="n">
        <f aca="false">K6826-J6826</f>
        <v>50</v>
      </c>
      <c r="Q6826" s="0" t="str">
        <f aca="false">IF(G6826=0,"Out of stock",IF(G6826&lt;H6826,"Understocked",IF(G6826&gt;Summary!$B$6*H6826,"Overstocked","Healthy")))</f>
        <v>Healthy</v>
      </c>
      <c r="R6826" s="0" t="str">
        <f aca="false">IF(I6826&gt;=Summary!$B$7,"Fast",IF(I6826&lt;Summary!$B$8,"Slow","Medium"))</f>
        <v>Slow</v>
      </c>
      <c r="S6826" s="15" t="n">
        <f aca="false">IF(M6826&gt;Summary!$B$5,1,0)</f>
        <v>0</v>
      </c>
      <c r="T6826" s="16" t="n">
        <f aca="false">IF(Q6826="Overstocked",(G6826-Summary!$B$6*H6826)*J6826,0)</f>
        <v>0</v>
      </c>
    </row>
    <row r="6827" customFormat="false" ht="15" hidden="false" customHeight="false" outlineLevel="0" collapsed="false">
      <c r="A6827" s="0" t="s">
        <v>6925</v>
      </c>
      <c r="B6827" s="0" t="s">
        <v>111</v>
      </c>
      <c r="C6827" s="0" t="s">
        <v>104</v>
      </c>
      <c r="D6827" s="0" t="s">
        <v>90</v>
      </c>
      <c r="E6827" s="14" t="n">
        <v>45479</v>
      </c>
      <c r="F6827" s="14" t="n">
        <v>45485</v>
      </c>
      <c r="G6827" s="0" t="n">
        <v>69</v>
      </c>
      <c r="H6827" s="0" t="n">
        <v>52</v>
      </c>
      <c r="I6827" s="0" t="n">
        <v>106</v>
      </c>
      <c r="J6827" s="0" t="n">
        <v>1127</v>
      </c>
      <c r="K6827" s="0" t="n">
        <v>1610</v>
      </c>
      <c r="L6827" s="15" t="s">
        <v>80</v>
      </c>
      <c r="M6827" s="0" t="n">
        <v>6</v>
      </c>
      <c r="N6827" s="16" t="n">
        <f aca="false">I6827*K6827</f>
        <v>170660</v>
      </c>
      <c r="O6827" s="16" t="n">
        <f aca="false">I6827*(K6827-J6827)</f>
        <v>51198</v>
      </c>
      <c r="P6827" s="15" t="n">
        <f aca="false">K6827-J6827</f>
        <v>483</v>
      </c>
      <c r="Q6827" s="0" t="str">
        <f aca="false">IF(G6827=0,"Out of stock",IF(G6827&lt;H6827,"Understocked",IF(G6827&gt;Summary!$B$6*H6827,"Overstocked","Healthy")))</f>
        <v>Healthy</v>
      </c>
      <c r="R6827" s="0" t="str">
        <f aca="false">IF(I6827&gt;=Summary!$B$7,"Fast",IF(I6827&lt;Summary!$B$8,"Slow","Medium"))</f>
        <v>Medium</v>
      </c>
      <c r="S6827" s="15" t="n">
        <f aca="false">IF(M6827&gt;Summary!$B$5,1,0)</f>
        <v>0</v>
      </c>
      <c r="T6827" s="16" t="n">
        <f aca="false">IF(Q6827="Overstocked",(G6827-Summary!$B$6*H6827)*J6827,0)</f>
        <v>0</v>
      </c>
    </row>
    <row r="6828" customFormat="false" ht="15" hidden="false" customHeight="false" outlineLevel="0" collapsed="false">
      <c r="A6828" s="0" t="s">
        <v>6926</v>
      </c>
      <c r="B6828" s="0" t="s">
        <v>123</v>
      </c>
      <c r="C6828" s="0" t="s">
        <v>104</v>
      </c>
      <c r="D6828" s="0" t="s">
        <v>92</v>
      </c>
      <c r="E6828" s="14" t="n">
        <v>45068</v>
      </c>
      <c r="F6828" s="14" t="n">
        <v>45072</v>
      </c>
      <c r="G6828" s="0" t="n">
        <v>421</v>
      </c>
      <c r="H6828" s="0" t="n">
        <v>107</v>
      </c>
      <c r="I6828" s="0" t="n">
        <v>88</v>
      </c>
      <c r="J6828" s="0" t="n">
        <v>1225</v>
      </c>
      <c r="K6828" s="0" t="n">
        <v>1501</v>
      </c>
      <c r="L6828" s="15" t="s">
        <v>80</v>
      </c>
      <c r="M6828" s="0" t="n">
        <v>4</v>
      </c>
      <c r="N6828" s="16" t="n">
        <f aca="false">I6828*K6828</f>
        <v>132088</v>
      </c>
      <c r="O6828" s="16" t="n">
        <f aca="false">I6828*(K6828-J6828)</f>
        <v>24288</v>
      </c>
      <c r="P6828" s="15" t="n">
        <f aca="false">K6828-J6828</f>
        <v>276</v>
      </c>
      <c r="Q6828" s="0" t="str">
        <f aca="false">IF(G6828=0,"Out of stock",IF(G6828&lt;H6828,"Understocked",IF(G6828&gt;Summary!$B$6*H6828,"Overstocked","Healthy")))</f>
        <v>Healthy</v>
      </c>
      <c r="R6828" s="0" t="str">
        <f aca="false">IF(I6828&gt;=Summary!$B$7,"Fast",IF(I6828&lt;Summary!$B$8,"Slow","Medium"))</f>
        <v>Slow</v>
      </c>
      <c r="S6828" s="15" t="n">
        <f aca="false">IF(M6828&gt;Summary!$B$5,1,0)</f>
        <v>0</v>
      </c>
      <c r="T6828" s="16" t="n">
        <f aca="false">IF(Q6828="Overstocked",(G6828-Summary!$B$6*H6828)*J6828,0)</f>
        <v>0</v>
      </c>
    </row>
    <row r="6829" customFormat="false" ht="15" hidden="false" customHeight="false" outlineLevel="0" collapsed="false">
      <c r="A6829" s="0" t="s">
        <v>6927</v>
      </c>
      <c r="B6829" s="0" t="s">
        <v>123</v>
      </c>
      <c r="C6829" s="0" t="s">
        <v>85</v>
      </c>
      <c r="D6829" s="0" t="s">
        <v>92</v>
      </c>
      <c r="E6829" s="14" t="n">
        <v>45118</v>
      </c>
      <c r="F6829" s="14" t="n">
        <v>45121</v>
      </c>
      <c r="G6829" s="0" t="n">
        <v>44</v>
      </c>
      <c r="H6829" s="0" t="n">
        <v>77</v>
      </c>
      <c r="I6829" s="0" t="n">
        <v>2</v>
      </c>
      <c r="J6829" s="0" t="n">
        <v>1957</v>
      </c>
      <c r="K6829" s="0" t="n">
        <v>2077</v>
      </c>
      <c r="L6829" s="15" t="s">
        <v>93</v>
      </c>
      <c r="M6829" s="0" t="n">
        <v>3</v>
      </c>
      <c r="N6829" s="16" t="n">
        <f aca="false">I6829*K6829</f>
        <v>4154</v>
      </c>
      <c r="O6829" s="16" t="n">
        <f aca="false">I6829*(K6829-J6829)</f>
        <v>240</v>
      </c>
      <c r="P6829" s="15" t="n">
        <f aca="false">K6829-J6829</f>
        <v>120</v>
      </c>
      <c r="Q6829" s="0" t="str">
        <f aca="false">IF(G6829=0,"Out of stock",IF(G6829&lt;H6829,"Understocked",IF(G6829&gt;Summary!$B$6*H6829,"Overstocked","Healthy")))</f>
        <v>Understocked</v>
      </c>
      <c r="R6829" s="0" t="str">
        <f aca="false">IF(I6829&gt;=Summary!$B$7,"Fast",IF(I6829&lt;Summary!$B$8,"Slow","Medium"))</f>
        <v>Slow</v>
      </c>
      <c r="S6829" s="15" t="n">
        <f aca="false">IF(M6829&gt;Summary!$B$5,1,0)</f>
        <v>0</v>
      </c>
      <c r="T6829" s="16" t="n">
        <f aca="false">IF(Q6829="Overstocked",(G6829-Summary!$B$6*H6829)*J6829,0)</f>
        <v>0</v>
      </c>
    </row>
    <row r="6830" customFormat="false" ht="15" hidden="false" customHeight="false" outlineLevel="0" collapsed="false">
      <c r="A6830" s="0" t="s">
        <v>6928</v>
      </c>
      <c r="B6830" s="0" t="s">
        <v>111</v>
      </c>
      <c r="C6830" s="0" t="s">
        <v>104</v>
      </c>
      <c r="D6830" s="0" t="s">
        <v>90</v>
      </c>
      <c r="E6830" s="14" t="n">
        <v>45537</v>
      </c>
      <c r="F6830" s="14" t="n">
        <v>45538</v>
      </c>
      <c r="G6830" s="0" t="n">
        <v>464</v>
      </c>
      <c r="H6830" s="0" t="n">
        <v>90</v>
      </c>
      <c r="I6830" s="0" t="n">
        <v>113</v>
      </c>
      <c r="J6830" s="0" t="n">
        <v>1761</v>
      </c>
      <c r="K6830" s="0" t="n">
        <v>2105</v>
      </c>
      <c r="L6830" s="15" t="s">
        <v>80</v>
      </c>
      <c r="M6830" s="0" t="n">
        <v>1</v>
      </c>
      <c r="N6830" s="16" t="n">
        <f aca="false">I6830*K6830</f>
        <v>237865</v>
      </c>
      <c r="O6830" s="16" t="n">
        <f aca="false">I6830*(K6830-J6830)</f>
        <v>38872</v>
      </c>
      <c r="P6830" s="15" t="n">
        <f aca="false">K6830-J6830</f>
        <v>344</v>
      </c>
      <c r="Q6830" s="0" t="str">
        <f aca="false">IF(G6830=0,"Out of stock",IF(G6830&lt;H6830,"Understocked",IF(G6830&gt;Summary!$B$6*H6830,"Overstocked","Healthy")))</f>
        <v>Overstocked</v>
      </c>
      <c r="R6830" s="0" t="str">
        <f aca="false">IF(I6830&gt;=Summary!$B$7,"Fast",IF(I6830&lt;Summary!$B$8,"Slow","Medium"))</f>
        <v>Medium</v>
      </c>
      <c r="S6830" s="15" t="n">
        <f aca="false">IF(M6830&gt;Summary!$B$5,1,0)</f>
        <v>0</v>
      </c>
      <c r="T6830" s="16" t="n">
        <f aca="false">IF(Q6830="Overstocked",(G6830-Summary!$B$6*H6830)*J6830,0)</f>
        <v>183144</v>
      </c>
    </row>
    <row r="6831" customFormat="false" ht="15" hidden="false" customHeight="false" outlineLevel="0" collapsed="false">
      <c r="A6831" s="0" t="s">
        <v>6929</v>
      </c>
      <c r="B6831" s="0" t="s">
        <v>89</v>
      </c>
      <c r="C6831" s="0" t="s">
        <v>85</v>
      </c>
      <c r="D6831" s="0" t="s">
        <v>86</v>
      </c>
      <c r="E6831" s="14" t="n">
        <v>45578</v>
      </c>
      <c r="F6831" s="14" t="n">
        <v>45585</v>
      </c>
      <c r="G6831" s="0" t="n">
        <v>34</v>
      </c>
      <c r="H6831" s="0" t="n">
        <v>142</v>
      </c>
      <c r="I6831" s="0" t="n">
        <v>197</v>
      </c>
      <c r="J6831" s="0" t="n">
        <v>1318</v>
      </c>
      <c r="K6831" s="0" t="n">
        <v>1755</v>
      </c>
      <c r="L6831" s="15" t="s">
        <v>97</v>
      </c>
      <c r="M6831" s="0" t="n">
        <v>7</v>
      </c>
      <c r="N6831" s="16" t="n">
        <f aca="false">I6831*K6831</f>
        <v>345735</v>
      </c>
      <c r="O6831" s="16" t="n">
        <f aca="false">I6831*(K6831-J6831)</f>
        <v>86089</v>
      </c>
      <c r="P6831" s="15" t="n">
        <f aca="false">K6831-J6831</f>
        <v>437</v>
      </c>
      <c r="Q6831" s="0" t="str">
        <f aca="false">IF(G6831=0,"Out of stock",IF(G6831&lt;H6831,"Understocked",IF(G6831&gt;Summary!$B$6*H6831,"Overstocked","Healthy")))</f>
        <v>Understocked</v>
      </c>
      <c r="R6831" s="0" t="str">
        <f aca="false">IF(I6831&gt;=Summary!$B$7,"Fast",IF(I6831&lt;Summary!$B$8,"Slow","Medium"))</f>
        <v>Medium</v>
      </c>
      <c r="S6831" s="15" t="n">
        <f aca="false">IF(M6831&gt;Summary!$B$5,1,0)</f>
        <v>0</v>
      </c>
      <c r="T6831" s="16" t="n">
        <f aca="false">IF(Q6831="Overstocked",(G6831-Summary!$B$6*H6831)*J6831,0)</f>
        <v>0</v>
      </c>
    </row>
    <row r="6832" customFormat="false" ht="15" hidden="false" customHeight="false" outlineLevel="0" collapsed="false">
      <c r="A6832" s="0" t="s">
        <v>6930</v>
      </c>
      <c r="B6832" s="0" t="s">
        <v>111</v>
      </c>
      <c r="C6832" s="0" t="s">
        <v>96</v>
      </c>
      <c r="D6832" s="0" t="s">
        <v>86</v>
      </c>
      <c r="E6832" s="14" t="n">
        <v>45194</v>
      </c>
      <c r="F6832" s="14" t="n">
        <v>45196</v>
      </c>
      <c r="G6832" s="0" t="n">
        <v>259</v>
      </c>
      <c r="H6832" s="0" t="n">
        <v>92</v>
      </c>
      <c r="I6832" s="0" t="n">
        <v>291</v>
      </c>
      <c r="J6832" s="0" t="n">
        <v>367</v>
      </c>
      <c r="K6832" s="0" t="n">
        <v>808</v>
      </c>
      <c r="L6832" s="15" t="s">
        <v>80</v>
      </c>
      <c r="M6832" s="0" t="n">
        <v>2</v>
      </c>
      <c r="N6832" s="16" t="n">
        <f aca="false">I6832*K6832</f>
        <v>235128</v>
      </c>
      <c r="O6832" s="16" t="n">
        <f aca="false">I6832*(K6832-J6832)</f>
        <v>128331</v>
      </c>
      <c r="P6832" s="15" t="n">
        <f aca="false">K6832-J6832</f>
        <v>441</v>
      </c>
      <c r="Q6832" s="0" t="str">
        <f aca="false">IF(G6832=0,"Out of stock",IF(G6832&lt;H6832,"Understocked",IF(G6832&gt;Summary!$B$6*H6832,"Overstocked","Healthy")))</f>
        <v>Healthy</v>
      </c>
      <c r="R6832" s="0" t="str">
        <f aca="false">IF(I6832&gt;=Summary!$B$7,"Fast",IF(I6832&lt;Summary!$B$8,"Slow","Medium"))</f>
        <v>Fast</v>
      </c>
      <c r="S6832" s="15" t="n">
        <f aca="false">IF(M6832&gt;Summary!$B$5,1,0)</f>
        <v>0</v>
      </c>
      <c r="T6832" s="16" t="n">
        <f aca="false">IF(Q6832="Overstocked",(G6832-Summary!$B$6*H6832)*J6832,0)</f>
        <v>0</v>
      </c>
    </row>
    <row r="6833" customFormat="false" ht="15" hidden="false" customHeight="false" outlineLevel="0" collapsed="false">
      <c r="A6833" s="0" t="s">
        <v>6931</v>
      </c>
      <c r="B6833" s="0" t="s">
        <v>111</v>
      </c>
      <c r="C6833" s="0" t="s">
        <v>96</v>
      </c>
      <c r="D6833" s="0" t="s">
        <v>102</v>
      </c>
      <c r="E6833" s="14" t="n">
        <v>45051</v>
      </c>
      <c r="F6833" s="14" t="n">
        <v>45061</v>
      </c>
      <c r="G6833" s="0" t="n">
        <v>182</v>
      </c>
      <c r="H6833" s="0" t="n">
        <v>59</v>
      </c>
      <c r="I6833" s="0" t="n">
        <v>42</v>
      </c>
      <c r="J6833" s="0" t="n">
        <v>1207</v>
      </c>
      <c r="K6833" s="0" t="n">
        <v>1298</v>
      </c>
      <c r="L6833" s="15" t="s">
        <v>82</v>
      </c>
      <c r="M6833" s="0" t="n">
        <v>10</v>
      </c>
      <c r="N6833" s="16" t="n">
        <f aca="false">I6833*K6833</f>
        <v>54516</v>
      </c>
      <c r="O6833" s="16" t="n">
        <f aca="false">I6833*(K6833-J6833)</f>
        <v>3822</v>
      </c>
      <c r="P6833" s="15" t="n">
        <f aca="false">K6833-J6833</f>
        <v>91</v>
      </c>
      <c r="Q6833" s="0" t="str">
        <f aca="false">IF(G6833=0,"Out of stock",IF(G6833&lt;H6833,"Understocked",IF(G6833&gt;Summary!$B$6*H6833,"Overstocked","Healthy")))</f>
        <v>Healthy</v>
      </c>
      <c r="R6833" s="0" t="str">
        <f aca="false">IF(I6833&gt;=Summary!$B$7,"Fast",IF(I6833&lt;Summary!$B$8,"Slow","Medium"))</f>
        <v>Slow</v>
      </c>
      <c r="S6833" s="15" t="n">
        <f aca="false">IF(M6833&gt;Summary!$B$5,1,0)</f>
        <v>1</v>
      </c>
      <c r="T6833" s="16" t="n">
        <f aca="false">IF(Q6833="Overstocked",(G6833-Summary!$B$6*H6833)*J6833,0)</f>
        <v>0</v>
      </c>
    </row>
    <row r="6834" customFormat="false" ht="15" hidden="false" customHeight="false" outlineLevel="0" collapsed="false">
      <c r="A6834" s="0" t="s">
        <v>6932</v>
      </c>
      <c r="B6834" s="0" t="s">
        <v>115</v>
      </c>
      <c r="C6834" s="0" t="s">
        <v>78</v>
      </c>
      <c r="D6834" s="0" t="s">
        <v>86</v>
      </c>
      <c r="E6834" s="14" t="n">
        <v>45643</v>
      </c>
      <c r="F6834" s="14" t="n">
        <v>45650</v>
      </c>
      <c r="G6834" s="0" t="n">
        <v>246</v>
      </c>
      <c r="H6834" s="0" t="n">
        <v>115</v>
      </c>
      <c r="I6834" s="0" t="n">
        <v>228</v>
      </c>
      <c r="J6834" s="0" t="n">
        <v>656</v>
      </c>
      <c r="K6834" s="0" t="n">
        <v>708</v>
      </c>
      <c r="L6834" s="15" t="s">
        <v>93</v>
      </c>
      <c r="M6834" s="0" t="n">
        <v>7</v>
      </c>
      <c r="N6834" s="16" t="n">
        <f aca="false">I6834*K6834</f>
        <v>161424</v>
      </c>
      <c r="O6834" s="16" t="n">
        <f aca="false">I6834*(K6834-J6834)</f>
        <v>11856</v>
      </c>
      <c r="P6834" s="15" t="n">
        <f aca="false">K6834-J6834</f>
        <v>52</v>
      </c>
      <c r="Q6834" s="0" t="str">
        <f aca="false">IF(G6834=0,"Out of stock",IF(G6834&lt;H6834,"Understocked",IF(G6834&gt;Summary!$B$6*H6834,"Overstocked","Healthy")))</f>
        <v>Healthy</v>
      </c>
      <c r="R6834" s="0" t="str">
        <f aca="false">IF(I6834&gt;=Summary!$B$7,"Fast",IF(I6834&lt;Summary!$B$8,"Slow","Medium"))</f>
        <v>Fast</v>
      </c>
      <c r="S6834" s="15" t="n">
        <f aca="false">IF(M6834&gt;Summary!$B$5,1,0)</f>
        <v>0</v>
      </c>
      <c r="T6834" s="16" t="n">
        <f aca="false">IF(Q6834="Overstocked",(G6834-Summary!$B$6*H6834)*J6834,0)</f>
        <v>0</v>
      </c>
    </row>
    <row r="6835" customFormat="false" ht="15" hidden="false" customHeight="false" outlineLevel="0" collapsed="false">
      <c r="A6835" s="0" t="s">
        <v>6933</v>
      </c>
      <c r="B6835" s="0" t="s">
        <v>89</v>
      </c>
      <c r="C6835" s="0" t="s">
        <v>96</v>
      </c>
      <c r="D6835" s="0" t="s">
        <v>102</v>
      </c>
      <c r="E6835" s="14" t="n">
        <v>45119</v>
      </c>
      <c r="F6835" s="14" t="n">
        <v>45129</v>
      </c>
      <c r="G6835" s="0" t="n">
        <v>314</v>
      </c>
      <c r="H6835" s="0" t="n">
        <v>56</v>
      </c>
      <c r="I6835" s="0" t="n">
        <v>173</v>
      </c>
      <c r="J6835" s="0" t="n">
        <v>815</v>
      </c>
      <c r="K6835" s="0" t="n">
        <v>1127</v>
      </c>
      <c r="L6835" s="15" t="s">
        <v>93</v>
      </c>
      <c r="M6835" s="0" t="n">
        <v>10</v>
      </c>
      <c r="N6835" s="16" t="n">
        <f aca="false">I6835*K6835</f>
        <v>194971</v>
      </c>
      <c r="O6835" s="16" t="n">
        <f aca="false">I6835*(K6835-J6835)</f>
        <v>53976</v>
      </c>
      <c r="P6835" s="15" t="n">
        <f aca="false">K6835-J6835</f>
        <v>312</v>
      </c>
      <c r="Q6835" s="0" t="str">
        <f aca="false">IF(G6835=0,"Out of stock",IF(G6835&lt;H6835,"Understocked",IF(G6835&gt;Summary!$B$6*H6835,"Overstocked","Healthy")))</f>
        <v>Overstocked</v>
      </c>
      <c r="R6835" s="0" t="str">
        <f aca="false">IF(I6835&gt;=Summary!$B$7,"Fast",IF(I6835&lt;Summary!$B$8,"Slow","Medium"))</f>
        <v>Medium</v>
      </c>
      <c r="S6835" s="15" t="n">
        <f aca="false">IF(M6835&gt;Summary!$B$5,1,0)</f>
        <v>1</v>
      </c>
      <c r="T6835" s="16" t="n">
        <f aca="false">IF(Q6835="Overstocked",(G6835-Summary!$B$6*H6835)*J6835,0)</f>
        <v>73350</v>
      </c>
    </row>
    <row r="6836" customFormat="false" ht="15" hidden="false" customHeight="false" outlineLevel="0" collapsed="false">
      <c r="A6836" s="0" t="s">
        <v>6934</v>
      </c>
      <c r="B6836" s="0" t="s">
        <v>84</v>
      </c>
      <c r="C6836" s="0" t="s">
        <v>85</v>
      </c>
      <c r="D6836" s="0" t="s">
        <v>79</v>
      </c>
      <c r="E6836" s="14" t="n">
        <v>45301</v>
      </c>
      <c r="F6836" s="14" t="n">
        <v>45308</v>
      </c>
      <c r="G6836" s="0" t="n">
        <v>225</v>
      </c>
      <c r="H6836" s="0" t="n">
        <v>109</v>
      </c>
      <c r="I6836" s="0" t="n">
        <v>230</v>
      </c>
      <c r="J6836" s="0" t="n">
        <v>514</v>
      </c>
      <c r="K6836" s="0" t="n">
        <v>944</v>
      </c>
      <c r="L6836" s="15" t="s">
        <v>97</v>
      </c>
      <c r="M6836" s="0" t="n">
        <v>7</v>
      </c>
      <c r="N6836" s="16" t="n">
        <f aca="false">I6836*K6836</f>
        <v>217120</v>
      </c>
      <c r="O6836" s="16" t="n">
        <f aca="false">I6836*(K6836-J6836)</f>
        <v>98900</v>
      </c>
      <c r="P6836" s="15" t="n">
        <f aca="false">K6836-J6836</f>
        <v>430</v>
      </c>
      <c r="Q6836" s="0" t="str">
        <f aca="false">IF(G6836=0,"Out of stock",IF(G6836&lt;H6836,"Understocked",IF(G6836&gt;Summary!$B$6*H6836,"Overstocked","Healthy")))</f>
        <v>Healthy</v>
      </c>
      <c r="R6836" s="0" t="str">
        <f aca="false">IF(I6836&gt;=Summary!$B$7,"Fast",IF(I6836&lt;Summary!$B$8,"Slow","Medium"))</f>
        <v>Fast</v>
      </c>
      <c r="S6836" s="15" t="n">
        <f aca="false">IF(M6836&gt;Summary!$B$5,1,0)</f>
        <v>0</v>
      </c>
      <c r="T6836" s="16" t="n">
        <f aca="false">IF(Q6836="Overstocked",(G6836-Summary!$B$6*H6836)*J6836,0)</f>
        <v>0</v>
      </c>
    </row>
    <row r="6837" customFormat="false" ht="15" hidden="false" customHeight="false" outlineLevel="0" collapsed="false">
      <c r="A6837" s="0" t="s">
        <v>6935</v>
      </c>
      <c r="B6837" s="0" t="s">
        <v>77</v>
      </c>
      <c r="C6837" s="0" t="s">
        <v>104</v>
      </c>
      <c r="D6837" s="0" t="s">
        <v>92</v>
      </c>
      <c r="E6837" s="14" t="n">
        <v>45170</v>
      </c>
      <c r="F6837" s="14" t="n">
        <v>45172</v>
      </c>
      <c r="G6837" s="0" t="n">
        <v>294</v>
      </c>
      <c r="H6837" s="0" t="n">
        <v>101</v>
      </c>
      <c r="I6837" s="0" t="n">
        <v>147</v>
      </c>
      <c r="J6837" s="0" t="n">
        <v>1371</v>
      </c>
      <c r="K6837" s="0" t="n">
        <v>1439</v>
      </c>
      <c r="L6837" s="15" t="s">
        <v>93</v>
      </c>
      <c r="M6837" s="0" t="n">
        <v>2</v>
      </c>
      <c r="N6837" s="16" t="n">
        <f aca="false">I6837*K6837</f>
        <v>211533</v>
      </c>
      <c r="O6837" s="16" t="n">
        <f aca="false">I6837*(K6837-J6837)</f>
        <v>9996</v>
      </c>
      <c r="P6837" s="15" t="n">
        <f aca="false">K6837-J6837</f>
        <v>68</v>
      </c>
      <c r="Q6837" s="0" t="str">
        <f aca="false">IF(G6837=0,"Out of stock",IF(G6837&lt;H6837,"Understocked",IF(G6837&gt;Summary!$B$6*H6837,"Overstocked","Healthy")))</f>
        <v>Healthy</v>
      </c>
      <c r="R6837" s="0" t="str">
        <f aca="false">IF(I6837&gt;=Summary!$B$7,"Fast",IF(I6837&lt;Summary!$B$8,"Slow","Medium"))</f>
        <v>Medium</v>
      </c>
      <c r="S6837" s="15" t="n">
        <f aca="false">IF(M6837&gt;Summary!$B$5,1,0)</f>
        <v>0</v>
      </c>
      <c r="T6837" s="16" t="n">
        <f aca="false">IF(Q6837="Overstocked",(G6837-Summary!$B$6*H6837)*J6837,0)</f>
        <v>0</v>
      </c>
    </row>
    <row r="6838" customFormat="false" ht="15" hidden="false" customHeight="false" outlineLevel="0" collapsed="false">
      <c r="A6838" s="0" t="s">
        <v>6936</v>
      </c>
      <c r="B6838" s="0" t="s">
        <v>111</v>
      </c>
      <c r="C6838" s="0" t="s">
        <v>104</v>
      </c>
      <c r="D6838" s="0" t="s">
        <v>102</v>
      </c>
      <c r="E6838" s="14" t="n">
        <v>45055</v>
      </c>
      <c r="F6838" s="14" t="n">
        <v>45059</v>
      </c>
      <c r="G6838" s="0" t="n">
        <v>249</v>
      </c>
      <c r="H6838" s="0" t="n">
        <v>146</v>
      </c>
      <c r="I6838" s="0" t="n">
        <v>12</v>
      </c>
      <c r="J6838" s="0" t="n">
        <v>562</v>
      </c>
      <c r="K6838" s="0" t="n">
        <v>690</v>
      </c>
      <c r="L6838" s="15" t="s">
        <v>93</v>
      </c>
      <c r="M6838" s="0" t="n">
        <v>4</v>
      </c>
      <c r="N6838" s="16" t="n">
        <f aca="false">I6838*K6838</f>
        <v>8280</v>
      </c>
      <c r="O6838" s="16" t="n">
        <f aca="false">I6838*(K6838-J6838)</f>
        <v>1536</v>
      </c>
      <c r="P6838" s="15" t="n">
        <f aca="false">K6838-J6838</f>
        <v>128</v>
      </c>
      <c r="Q6838" s="0" t="str">
        <f aca="false">IF(G6838=0,"Out of stock",IF(G6838&lt;H6838,"Understocked",IF(G6838&gt;Summary!$B$6*H6838,"Overstocked","Healthy")))</f>
        <v>Healthy</v>
      </c>
      <c r="R6838" s="0" t="str">
        <f aca="false">IF(I6838&gt;=Summary!$B$7,"Fast",IF(I6838&lt;Summary!$B$8,"Slow","Medium"))</f>
        <v>Slow</v>
      </c>
      <c r="S6838" s="15" t="n">
        <f aca="false">IF(M6838&gt;Summary!$B$5,1,0)</f>
        <v>0</v>
      </c>
      <c r="T6838" s="16" t="n">
        <f aca="false">IF(Q6838="Overstocked",(G6838-Summary!$B$6*H6838)*J6838,0)</f>
        <v>0</v>
      </c>
    </row>
    <row r="6839" customFormat="false" ht="15" hidden="false" customHeight="false" outlineLevel="0" collapsed="false">
      <c r="A6839" s="0" t="s">
        <v>6937</v>
      </c>
      <c r="B6839" s="0" t="s">
        <v>77</v>
      </c>
      <c r="C6839" s="0" t="s">
        <v>85</v>
      </c>
      <c r="D6839" s="0" t="s">
        <v>79</v>
      </c>
      <c r="E6839" s="14" t="n">
        <v>45598</v>
      </c>
      <c r="F6839" s="14" t="n">
        <v>45601</v>
      </c>
      <c r="G6839" s="0" t="n">
        <v>310</v>
      </c>
      <c r="H6839" s="0" t="n">
        <v>120</v>
      </c>
      <c r="I6839" s="0" t="n">
        <v>290</v>
      </c>
      <c r="J6839" s="0" t="n">
        <v>723</v>
      </c>
      <c r="K6839" s="0" t="n">
        <v>1200</v>
      </c>
      <c r="L6839" s="15" t="s">
        <v>87</v>
      </c>
      <c r="M6839" s="0" t="n">
        <v>3</v>
      </c>
      <c r="N6839" s="16" t="n">
        <f aca="false">I6839*K6839</f>
        <v>348000</v>
      </c>
      <c r="O6839" s="16" t="n">
        <f aca="false">I6839*(K6839-J6839)</f>
        <v>138330</v>
      </c>
      <c r="P6839" s="15" t="n">
        <f aca="false">K6839-J6839</f>
        <v>477</v>
      </c>
      <c r="Q6839" s="0" t="str">
        <f aca="false">IF(G6839=0,"Out of stock",IF(G6839&lt;H6839,"Understocked",IF(G6839&gt;Summary!$B$6*H6839,"Overstocked","Healthy")))</f>
        <v>Healthy</v>
      </c>
      <c r="R6839" s="0" t="str">
        <f aca="false">IF(I6839&gt;=Summary!$B$7,"Fast",IF(I6839&lt;Summary!$B$8,"Slow","Medium"))</f>
        <v>Fast</v>
      </c>
      <c r="S6839" s="15" t="n">
        <f aca="false">IF(M6839&gt;Summary!$B$5,1,0)</f>
        <v>0</v>
      </c>
      <c r="T6839" s="16" t="n">
        <f aca="false">IF(Q6839="Overstocked",(G6839-Summary!$B$6*H6839)*J6839,0)</f>
        <v>0</v>
      </c>
    </row>
    <row r="6840" customFormat="false" ht="15" hidden="false" customHeight="false" outlineLevel="0" collapsed="false">
      <c r="A6840" s="0" t="s">
        <v>6938</v>
      </c>
      <c r="B6840" s="0" t="s">
        <v>101</v>
      </c>
      <c r="C6840" s="0" t="s">
        <v>96</v>
      </c>
      <c r="D6840" s="0" t="s">
        <v>90</v>
      </c>
      <c r="E6840" s="14" t="n">
        <v>45563</v>
      </c>
      <c r="F6840" s="14" t="n">
        <v>45570</v>
      </c>
      <c r="G6840" s="0" t="n">
        <v>367</v>
      </c>
      <c r="H6840" s="0" t="n">
        <v>70</v>
      </c>
      <c r="I6840" s="0" t="n">
        <v>207</v>
      </c>
      <c r="J6840" s="0" t="n">
        <v>873</v>
      </c>
      <c r="K6840" s="0" t="n">
        <v>1224</v>
      </c>
      <c r="L6840" s="15" t="s">
        <v>82</v>
      </c>
      <c r="M6840" s="0" t="n">
        <v>7</v>
      </c>
      <c r="N6840" s="16" t="n">
        <f aca="false">I6840*K6840</f>
        <v>253368</v>
      </c>
      <c r="O6840" s="16" t="n">
        <f aca="false">I6840*(K6840-J6840)</f>
        <v>72657</v>
      </c>
      <c r="P6840" s="15" t="n">
        <f aca="false">K6840-J6840</f>
        <v>351</v>
      </c>
      <c r="Q6840" s="0" t="str">
        <f aca="false">IF(G6840=0,"Out of stock",IF(G6840&lt;H6840,"Understocked",IF(G6840&gt;Summary!$B$6*H6840,"Overstocked","Healthy")))</f>
        <v>Overstocked</v>
      </c>
      <c r="R6840" s="0" t="str">
        <f aca="false">IF(I6840&gt;=Summary!$B$7,"Fast",IF(I6840&lt;Summary!$B$8,"Slow","Medium"))</f>
        <v>Fast</v>
      </c>
      <c r="S6840" s="15" t="n">
        <f aca="false">IF(M6840&gt;Summary!$B$5,1,0)</f>
        <v>0</v>
      </c>
      <c r="T6840" s="16" t="n">
        <f aca="false">IF(Q6840="Overstocked",(G6840-Summary!$B$6*H6840)*J6840,0)</f>
        <v>75951</v>
      </c>
    </row>
    <row r="6841" customFormat="false" ht="15" hidden="false" customHeight="false" outlineLevel="0" collapsed="false">
      <c r="A6841" s="0" t="s">
        <v>6939</v>
      </c>
      <c r="B6841" s="0" t="s">
        <v>95</v>
      </c>
      <c r="C6841" s="0" t="s">
        <v>104</v>
      </c>
      <c r="D6841" s="0" t="s">
        <v>86</v>
      </c>
      <c r="E6841" s="14" t="n">
        <v>45622</v>
      </c>
      <c r="F6841" s="14" t="n">
        <v>45632</v>
      </c>
      <c r="G6841" s="0" t="n">
        <v>131</v>
      </c>
      <c r="H6841" s="0" t="n">
        <v>145</v>
      </c>
      <c r="I6841" s="0" t="n">
        <v>254</v>
      </c>
      <c r="J6841" s="0" t="n">
        <v>1054</v>
      </c>
      <c r="K6841" s="0" t="n">
        <v>1355</v>
      </c>
      <c r="L6841" s="15" t="s">
        <v>80</v>
      </c>
      <c r="M6841" s="0" t="n">
        <v>10</v>
      </c>
      <c r="N6841" s="16" t="n">
        <f aca="false">I6841*K6841</f>
        <v>344170</v>
      </c>
      <c r="O6841" s="16" t="n">
        <f aca="false">I6841*(K6841-J6841)</f>
        <v>76454</v>
      </c>
      <c r="P6841" s="15" t="n">
        <f aca="false">K6841-J6841</f>
        <v>301</v>
      </c>
      <c r="Q6841" s="0" t="str">
        <f aca="false">IF(G6841=0,"Out of stock",IF(G6841&lt;H6841,"Understocked",IF(G6841&gt;Summary!$B$6*H6841,"Overstocked","Healthy")))</f>
        <v>Understocked</v>
      </c>
      <c r="R6841" s="0" t="str">
        <f aca="false">IF(I6841&gt;=Summary!$B$7,"Fast",IF(I6841&lt;Summary!$B$8,"Slow","Medium"))</f>
        <v>Fast</v>
      </c>
      <c r="S6841" s="15" t="n">
        <f aca="false">IF(M6841&gt;Summary!$B$5,1,0)</f>
        <v>1</v>
      </c>
      <c r="T6841" s="16" t="n">
        <f aca="false">IF(Q6841="Overstocked",(G6841-Summary!$B$6*H6841)*J6841,0)</f>
        <v>0</v>
      </c>
    </row>
    <row r="6842" customFormat="false" ht="15" hidden="false" customHeight="false" outlineLevel="0" collapsed="false">
      <c r="A6842" s="0" t="s">
        <v>6940</v>
      </c>
      <c r="B6842" s="0" t="s">
        <v>113</v>
      </c>
      <c r="C6842" s="0" t="s">
        <v>78</v>
      </c>
      <c r="D6842" s="0" t="s">
        <v>79</v>
      </c>
      <c r="E6842" s="14" t="n">
        <v>44946</v>
      </c>
      <c r="F6842" s="14" t="n">
        <v>44947</v>
      </c>
      <c r="G6842" s="0" t="n">
        <v>5</v>
      </c>
      <c r="H6842" s="0" t="n">
        <v>72</v>
      </c>
      <c r="I6842" s="0" t="n">
        <v>291</v>
      </c>
      <c r="J6842" s="0" t="n">
        <v>681</v>
      </c>
      <c r="K6842" s="0" t="n">
        <v>897</v>
      </c>
      <c r="L6842" s="15" t="s">
        <v>82</v>
      </c>
      <c r="M6842" s="0" t="n">
        <v>1</v>
      </c>
      <c r="N6842" s="16" t="n">
        <f aca="false">I6842*K6842</f>
        <v>261027</v>
      </c>
      <c r="O6842" s="16" t="n">
        <f aca="false">I6842*(K6842-J6842)</f>
        <v>62856</v>
      </c>
      <c r="P6842" s="15" t="n">
        <f aca="false">K6842-J6842</f>
        <v>216</v>
      </c>
      <c r="Q6842" s="0" t="str">
        <f aca="false">IF(G6842=0,"Out of stock",IF(G6842&lt;H6842,"Understocked",IF(G6842&gt;Summary!$B$6*H6842,"Overstocked","Healthy")))</f>
        <v>Understocked</v>
      </c>
      <c r="R6842" s="0" t="str">
        <f aca="false">IF(I6842&gt;=Summary!$B$7,"Fast",IF(I6842&lt;Summary!$B$8,"Slow","Medium"))</f>
        <v>Fast</v>
      </c>
      <c r="S6842" s="15" t="n">
        <f aca="false">IF(M6842&gt;Summary!$B$5,1,0)</f>
        <v>0</v>
      </c>
      <c r="T6842" s="16" t="n">
        <f aca="false">IF(Q6842="Overstocked",(G6842-Summary!$B$6*H6842)*J6842,0)</f>
        <v>0</v>
      </c>
    </row>
    <row r="6843" customFormat="false" ht="15" hidden="false" customHeight="false" outlineLevel="0" collapsed="false">
      <c r="A6843" s="0" t="s">
        <v>6941</v>
      </c>
      <c r="B6843" s="0" t="s">
        <v>107</v>
      </c>
      <c r="C6843" s="0" t="s">
        <v>78</v>
      </c>
      <c r="D6843" s="0" t="s">
        <v>86</v>
      </c>
      <c r="E6843" s="14" t="n">
        <v>45417</v>
      </c>
      <c r="F6843" s="14" t="n">
        <v>45427</v>
      </c>
      <c r="G6843" s="0" t="n">
        <v>293</v>
      </c>
      <c r="H6843" s="0" t="n">
        <v>58</v>
      </c>
      <c r="I6843" s="0" t="n">
        <v>32</v>
      </c>
      <c r="J6843" s="0" t="n">
        <v>444</v>
      </c>
      <c r="K6843" s="0" t="n">
        <v>876</v>
      </c>
      <c r="L6843" s="15" t="s">
        <v>87</v>
      </c>
      <c r="M6843" s="0" t="n">
        <v>10</v>
      </c>
      <c r="N6843" s="16" t="n">
        <f aca="false">I6843*K6843</f>
        <v>28032</v>
      </c>
      <c r="O6843" s="16" t="n">
        <f aca="false">I6843*(K6843-J6843)</f>
        <v>13824</v>
      </c>
      <c r="P6843" s="15" t="n">
        <f aca="false">K6843-J6843</f>
        <v>432</v>
      </c>
      <c r="Q6843" s="0" t="str">
        <f aca="false">IF(G6843=0,"Out of stock",IF(G6843&lt;H6843,"Understocked",IF(G6843&gt;Summary!$B$6*H6843,"Overstocked","Healthy")))</f>
        <v>Overstocked</v>
      </c>
      <c r="R6843" s="0" t="str">
        <f aca="false">IF(I6843&gt;=Summary!$B$7,"Fast",IF(I6843&lt;Summary!$B$8,"Slow","Medium"))</f>
        <v>Slow</v>
      </c>
      <c r="S6843" s="15" t="n">
        <f aca="false">IF(M6843&gt;Summary!$B$5,1,0)</f>
        <v>1</v>
      </c>
      <c r="T6843" s="16" t="n">
        <f aca="false">IF(Q6843="Overstocked",(G6843-Summary!$B$6*H6843)*J6843,0)</f>
        <v>27084</v>
      </c>
    </row>
    <row r="6844" customFormat="false" ht="15" hidden="false" customHeight="false" outlineLevel="0" collapsed="false">
      <c r="A6844" s="0" t="s">
        <v>6942</v>
      </c>
      <c r="B6844" s="0" t="s">
        <v>115</v>
      </c>
      <c r="C6844" s="0" t="s">
        <v>104</v>
      </c>
      <c r="D6844" s="0" t="s">
        <v>79</v>
      </c>
      <c r="E6844" s="14" t="n">
        <v>45308</v>
      </c>
      <c r="F6844" s="14" t="n">
        <v>45317</v>
      </c>
      <c r="G6844" s="0" t="n">
        <v>7</v>
      </c>
      <c r="H6844" s="0" t="n">
        <v>129</v>
      </c>
      <c r="I6844" s="0" t="n">
        <v>257</v>
      </c>
      <c r="J6844" s="0" t="n">
        <v>1335</v>
      </c>
      <c r="K6844" s="0" t="n">
        <v>1476</v>
      </c>
      <c r="L6844" s="15" t="s">
        <v>82</v>
      </c>
      <c r="M6844" s="0" t="n">
        <v>9</v>
      </c>
      <c r="N6844" s="16" t="n">
        <f aca="false">I6844*K6844</f>
        <v>379332</v>
      </c>
      <c r="O6844" s="16" t="n">
        <f aca="false">I6844*(K6844-J6844)</f>
        <v>36237</v>
      </c>
      <c r="P6844" s="15" t="n">
        <f aca="false">K6844-J6844</f>
        <v>141</v>
      </c>
      <c r="Q6844" s="0" t="str">
        <f aca="false">IF(G6844=0,"Out of stock",IF(G6844&lt;H6844,"Understocked",IF(G6844&gt;Summary!$B$6*H6844,"Overstocked","Healthy")))</f>
        <v>Understocked</v>
      </c>
      <c r="R6844" s="0" t="str">
        <f aca="false">IF(I6844&gt;=Summary!$B$7,"Fast",IF(I6844&lt;Summary!$B$8,"Slow","Medium"))</f>
        <v>Fast</v>
      </c>
      <c r="S6844" s="15" t="n">
        <f aca="false">IF(M6844&gt;Summary!$B$5,1,0)</f>
        <v>1</v>
      </c>
      <c r="T6844" s="16" t="n">
        <f aca="false">IF(Q6844="Overstocked",(G6844-Summary!$B$6*H6844)*J6844,0)</f>
        <v>0</v>
      </c>
    </row>
    <row r="6845" customFormat="false" ht="15" hidden="false" customHeight="false" outlineLevel="0" collapsed="false">
      <c r="A6845" s="0" t="s">
        <v>6943</v>
      </c>
      <c r="B6845" s="0" t="s">
        <v>77</v>
      </c>
      <c r="C6845" s="0" t="s">
        <v>96</v>
      </c>
      <c r="D6845" s="0" t="s">
        <v>90</v>
      </c>
      <c r="E6845" s="14" t="n">
        <v>45596</v>
      </c>
      <c r="F6845" s="14" t="n">
        <v>45604</v>
      </c>
      <c r="G6845" s="0" t="n">
        <v>284</v>
      </c>
      <c r="H6845" s="0" t="n">
        <v>149</v>
      </c>
      <c r="I6845" s="0" t="n">
        <v>253</v>
      </c>
      <c r="J6845" s="0" t="n">
        <v>677</v>
      </c>
      <c r="K6845" s="0" t="n">
        <v>1157</v>
      </c>
      <c r="L6845" s="15" t="s">
        <v>97</v>
      </c>
      <c r="M6845" s="0" t="n">
        <v>8</v>
      </c>
      <c r="N6845" s="16" t="n">
        <f aca="false">I6845*K6845</f>
        <v>292721</v>
      </c>
      <c r="O6845" s="16" t="n">
        <f aca="false">I6845*(K6845-J6845)</f>
        <v>121440</v>
      </c>
      <c r="P6845" s="15" t="n">
        <f aca="false">K6845-J6845</f>
        <v>480</v>
      </c>
      <c r="Q6845" s="0" t="str">
        <f aca="false">IF(G6845=0,"Out of stock",IF(G6845&lt;H6845,"Understocked",IF(G6845&gt;Summary!$B$6*H6845,"Overstocked","Healthy")))</f>
        <v>Healthy</v>
      </c>
      <c r="R6845" s="0" t="str">
        <f aca="false">IF(I6845&gt;=Summary!$B$7,"Fast",IF(I6845&lt;Summary!$B$8,"Slow","Medium"))</f>
        <v>Fast</v>
      </c>
      <c r="S6845" s="15" t="n">
        <f aca="false">IF(M6845&gt;Summary!$B$5,1,0)</f>
        <v>1</v>
      </c>
      <c r="T6845" s="16" t="n">
        <f aca="false">IF(Q6845="Overstocked",(G6845-Summary!$B$6*H6845)*J6845,0)</f>
        <v>0</v>
      </c>
    </row>
    <row r="6846" customFormat="false" ht="15" hidden="false" customHeight="false" outlineLevel="0" collapsed="false">
      <c r="A6846" s="0" t="s">
        <v>6944</v>
      </c>
      <c r="B6846" s="0" t="s">
        <v>111</v>
      </c>
      <c r="C6846" s="0" t="s">
        <v>85</v>
      </c>
      <c r="D6846" s="0" t="s">
        <v>92</v>
      </c>
      <c r="E6846" s="14" t="n">
        <v>45334</v>
      </c>
      <c r="F6846" s="14" t="n">
        <v>45338</v>
      </c>
      <c r="G6846" s="0" t="n">
        <v>131</v>
      </c>
      <c r="H6846" s="0" t="n">
        <v>136</v>
      </c>
      <c r="I6846" s="0" t="n">
        <v>8</v>
      </c>
      <c r="J6846" s="0" t="n">
        <v>997</v>
      </c>
      <c r="K6846" s="0" t="n">
        <v>1323</v>
      </c>
      <c r="L6846" s="15" t="s">
        <v>80</v>
      </c>
      <c r="M6846" s="0" t="n">
        <v>4</v>
      </c>
      <c r="N6846" s="16" t="n">
        <f aca="false">I6846*K6846</f>
        <v>10584</v>
      </c>
      <c r="O6846" s="16" t="n">
        <f aca="false">I6846*(K6846-J6846)</f>
        <v>2608</v>
      </c>
      <c r="P6846" s="15" t="n">
        <f aca="false">K6846-J6846</f>
        <v>326</v>
      </c>
      <c r="Q6846" s="0" t="str">
        <f aca="false">IF(G6846=0,"Out of stock",IF(G6846&lt;H6846,"Understocked",IF(G6846&gt;Summary!$B$6*H6846,"Overstocked","Healthy")))</f>
        <v>Understocked</v>
      </c>
      <c r="R6846" s="0" t="str">
        <f aca="false">IF(I6846&gt;=Summary!$B$7,"Fast",IF(I6846&lt;Summary!$B$8,"Slow","Medium"))</f>
        <v>Slow</v>
      </c>
      <c r="S6846" s="15" t="n">
        <f aca="false">IF(M6846&gt;Summary!$B$5,1,0)</f>
        <v>0</v>
      </c>
      <c r="T6846" s="16" t="n">
        <f aca="false">IF(Q6846="Overstocked",(G6846-Summary!$B$6*H6846)*J6846,0)</f>
        <v>0</v>
      </c>
    </row>
    <row r="6847" customFormat="false" ht="15" hidden="false" customHeight="false" outlineLevel="0" collapsed="false">
      <c r="A6847" s="0" t="s">
        <v>6945</v>
      </c>
      <c r="B6847" s="0" t="s">
        <v>113</v>
      </c>
      <c r="C6847" s="0" t="s">
        <v>96</v>
      </c>
      <c r="D6847" s="0" t="s">
        <v>86</v>
      </c>
      <c r="E6847" s="14" t="n">
        <v>45332</v>
      </c>
      <c r="F6847" s="14" t="n">
        <v>45341</v>
      </c>
      <c r="G6847" s="0" t="n">
        <v>282</v>
      </c>
      <c r="H6847" s="0" t="n">
        <v>81</v>
      </c>
      <c r="I6847" s="0" t="n">
        <v>19</v>
      </c>
      <c r="J6847" s="0" t="n">
        <v>1116</v>
      </c>
      <c r="K6847" s="0" t="n">
        <v>1254</v>
      </c>
      <c r="L6847" s="15" t="s">
        <v>80</v>
      </c>
      <c r="M6847" s="0" t="n">
        <v>9</v>
      </c>
      <c r="N6847" s="16" t="n">
        <f aca="false">I6847*K6847</f>
        <v>23826</v>
      </c>
      <c r="O6847" s="16" t="n">
        <f aca="false">I6847*(K6847-J6847)</f>
        <v>2622</v>
      </c>
      <c r="P6847" s="15" t="n">
        <f aca="false">K6847-J6847</f>
        <v>138</v>
      </c>
      <c r="Q6847" s="0" t="str">
        <f aca="false">IF(G6847=0,"Out of stock",IF(G6847&lt;H6847,"Understocked",IF(G6847&gt;Summary!$B$6*H6847,"Overstocked","Healthy")))</f>
        <v>Healthy</v>
      </c>
      <c r="R6847" s="0" t="str">
        <f aca="false">IF(I6847&gt;=Summary!$B$7,"Fast",IF(I6847&lt;Summary!$B$8,"Slow","Medium"))</f>
        <v>Slow</v>
      </c>
      <c r="S6847" s="15" t="n">
        <f aca="false">IF(M6847&gt;Summary!$B$5,1,0)</f>
        <v>1</v>
      </c>
      <c r="T6847" s="16" t="n">
        <f aca="false">IF(Q6847="Overstocked",(G6847-Summary!$B$6*H6847)*J6847,0)</f>
        <v>0</v>
      </c>
    </row>
    <row r="6848" customFormat="false" ht="15" hidden="false" customHeight="false" outlineLevel="0" collapsed="false">
      <c r="A6848" s="0" t="s">
        <v>6946</v>
      </c>
      <c r="B6848" s="0" t="s">
        <v>84</v>
      </c>
      <c r="C6848" s="0" t="s">
        <v>85</v>
      </c>
      <c r="D6848" s="0" t="s">
        <v>92</v>
      </c>
      <c r="E6848" s="14" t="n">
        <v>45563</v>
      </c>
      <c r="F6848" s="14" t="n">
        <v>45571</v>
      </c>
      <c r="G6848" s="0" t="n">
        <v>412</v>
      </c>
      <c r="H6848" s="0" t="n">
        <v>147</v>
      </c>
      <c r="I6848" s="0" t="n">
        <v>82</v>
      </c>
      <c r="J6848" s="0" t="n">
        <v>1244</v>
      </c>
      <c r="K6848" s="0" t="n">
        <v>1723</v>
      </c>
      <c r="L6848" s="15" t="s">
        <v>87</v>
      </c>
      <c r="M6848" s="0" t="n">
        <v>8</v>
      </c>
      <c r="N6848" s="16" t="n">
        <f aca="false">I6848*K6848</f>
        <v>141286</v>
      </c>
      <c r="O6848" s="16" t="n">
        <f aca="false">I6848*(K6848-J6848)</f>
        <v>39278</v>
      </c>
      <c r="P6848" s="15" t="n">
        <f aca="false">K6848-J6848</f>
        <v>479</v>
      </c>
      <c r="Q6848" s="0" t="str">
        <f aca="false">IF(G6848=0,"Out of stock",IF(G6848&lt;H6848,"Understocked",IF(G6848&gt;Summary!$B$6*H6848,"Overstocked","Healthy")))</f>
        <v>Healthy</v>
      </c>
      <c r="R6848" s="0" t="str">
        <f aca="false">IF(I6848&gt;=Summary!$B$7,"Fast",IF(I6848&lt;Summary!$B$8,"Slow","Medium"))</f>
        <v>Slow</v>
      </c>
      <c r="S6848" s="15" t="n">
        <f aca="false">IF(M6848&gt;Summary!$B$5,1,0)</f>
        <v>1</v>
      </c>
      <c r="T6848" s="16" t="n">
        <f aca="false">IF(Q6848="Overstocked",(G6848-Summary!$B$6*H6848)*J6848,0)</f>
        <v>0</v>
      </c>
    </row>
    <row r="6849" customFormat="false" ht="15" hidden="false" customHeight="false" outlineLevel="0" collapsed="false">
      <c r="A6849" s="0" t="s">
        <v>6947</v>
      </c>
      <c r="B6849" s="0" t="s">
        <v>115</v>
      </c>
      <c r="C6849" s="0" t="s">
        <v>85</v>
      </c>
      <c r="D6849" s="0" t="s">
        <v>79</v>
      </c>
      <c r="E6849" s="14" t="n">
        <v>45030</v>
      </c>
      <c r="F6849" s="14" t="n">
        <v>45035</v>
      </c>
      <c r="G6849" s="0" t="n">
        <v>252</v>
      </c>
      <c r="H6849" s="0" t="n">
        <v>99</v>
      </c>
      <c r="I6849" s="0" t="n">
        <v>216</v>
      </c>
      <c r="J6849" s="0" t="n">
        <v>1658</v>
      </c>
      <c r="K6849" s="0" t="n">
        <v>1722</v>
      </c>
      <c r="L6849" s="15" t="s">
        <v>82</v>
      </c>
      <c r="M6849" s="0" t="n">
        <v>5</v>
      </c>
      <c r="N6849" s="16" t="n">
        <f aca="false">I6849*K6849</f>
        <v>371952</v>
      </c>
      <c r="O6849" s="16" t="n">
        <f aca="false">I6849*(K6849-J6849)</f>
        <v>13824</v>
      </c>
      <c r="P6849" s="15" t="n">
        <f aca="false">K6849-J6849</f>
        <v>64</v>
      </c>
      <c r="Q6849" s="0" t="str">
        <f aca="false">IF(G6849=0,"Out of stock",IF(G6849&lt;H6849,"Understocked",IF(G6849&gt;Summary!$B$6*H6849,"Overstocked","Healthy")))</f>
        <v>Healthy</v>
      </c>
      <c r="R6849" s="0" t="str">
        <f aca="false">IF(I6849&gt;=Summary!$B$7,"Fast",IF(I6849&lt;Summary!$B$8,"Slow","Medium"))</f>
        <v>Fast</v>
      </c>
      <c r="S6849" s="15" t="n">
        <f aca="false">IF(M6849&gt;Summary!$B$5,1,0)</f>
        <v>0</v>
      </c>
      <c r="T6849" s="16" t="n">
        <f aca="false">IF(Q6849="Overstocked",(G6849-Summary!$B$6*H6849)*J6849,0)</f>
        <v>0</v>
      </c>
    </row>
    <row r="6850" customFormat="false" ht="15" hidden="false" customHeight="false" outlineLevel="0" collapsed="false">
      <c r="A6850" s="0" t="s">
        <v>6948</v>
      </c>
      <c r="B6850" s="0" t="s">
        <v>95</v>
      </c>
      <c r="C6850" s="0" t="s">
        <v>96</v>
      </c>
      <c r="D6850" s="0" t="s">
        <v>92</v>
      </c>
      <c r="E6850" s="14" t="n">
        <v>44969</v>
      </c>
      <c r="F6850" s="14" t="n">
        <v>44970</v>
      </c>
      <c r="G6850" s="0" t="n">
        <v>106</v>
      </c>
      <c r="H6850" s="0" t="n">
        <v>55</v>
      </c>
      <c r="I6850" s="0" t="n">
        <v>91</v>
      </c>
      <c r="J6850" s="0" t="n">
        <v>522</v>
      </c>
      <c r="K6850" s="0" t="n">
        <v>813</v>
      </c>
      <c r="L6850" s="15" t="s">
        <v>82</v>
      </c>
      <c r="M6850" s="0" t="n">
        <v>1</v>
      </c>
      <c r="N6850" s="16" t="n">
        <f aca="false">I6850*K6850</f>
        <v>73983</v>
      </c>
      <c r="O6850" s="16" t="n">
        <f aca="false">I6850*(K6850-J6850)</f>
        <v>26481</v>
      </c>
      <c r="P6850" s="15" t="n">
        <f aca="false">K6850-J6850</f>
        <v>291</v>
      </c>
      <c r="Q6850" s="0" t="str">
        <f aca="false">IF(G6850=0,"Out of stock",IF(G6850&lt;H6850,"Understocked",IF(G6850&gt;Summary!$B$6*H6850,"Overstocked","Healthy")))</f>
        <v>Healthy</v>
      </c>
      <c r="R6850" s="0" t="str">
        <f aca="false">IF(I6850&gt;=Summary!$B$7,"Fast",IF(I6850&lt;Summary!$B$8,"Slow","Medium"))</f>
        <v>Slow</v>
      </c>
      <c r="S6850" s="15" t="n">
        <f aca="false">IF(M6850&gt;Summary!$B$5,1,0)</f>
        <v>0</v>
      </c>
      <c r="T6850" s="16" t="n">
        <f aca="false">IF(Q6850="Overstocked",(G6850-Summary!$B$6*H6850)*J6850,0)</f>
        <v>0</v>
      </c>
    </row>
    <row r="6851" customFormat="false" ht="15" hidden="false" customHeight="false" outlineLevel="0" collapsed="false">
      <c r="A6851" s="0" t="s">
        <v>6949</v>
      </c>
      <c r="B6851" s="0" t="s">
        <v>77</v>
      </c>
      <c r="C6851" s="0" t="s">
        <v>78</v>
      </c>
      <c r="D6851" s="0" t="s">
        <v>102</v>
      </c>
      <c r="E6851" s="14" t="n">
        <v>45386</v>
      </c>
      <c r="F6851" s="14" t="n">
        <v>45391</v>
      </c>
      <c r="G6851" s="0" t="n">
        <v>112</v>
      </c>
      <c r="H6851" s="0" t="n">
        <v>82</v>
      </c>
      <c r="I6851" s="0" t="n">
        <v>172</v>
      </c>
      <c r="J6851" s="0" t="n">
        <v>673</v>
      </c>
      <c r="K6851" s="0" t="n">
        <v>909</v>
      </c>
      <c r="L6851" s="15" t="s">
        <v>87</v>
      </c>
      <c r="M6851" s="0" t="n">
        <v>5</v>
      </c>
      <c r="N6851" s="16" t="n">
        <f aca="false">I6851*K6851</f>
        <v>156348</v>
      </c>
      <c r="O6851" s="16" t="n">
        <f aca="false">I6851*(K6851-J6851)</f>
        <v>40592</v>
      </c>
      <c r="P6851" s="15" t="n">
        <f aca="false">K6851-J6851</f>
        <v>236</v>
      </c>
      <c r="Q6851" s="0" t="str">
        <f aca="false">IF(G6851=0,"Out of stock",IF(G6851&lt;H6851,"Understocked",IF(G6851&gt;Summary!$B$6*H6851,"Overstocked","Healthy")))</f>
        <v>Healthy</v>
      </c>
      <c r="R6851" s="0" t="str">
        <f aca="false">IF(I6851&gt;=Summary!$B$7,"Fast",IF(I6851&lt;Summary!$B$8,"Slow","Medium"))</f>
        <v>Medium</v>
      </c>
      <c r="S6851" s="15" t="n">
        <f aca="false">IF(M6851&gt;Summary!$B$5,1,0)</f>
        <v>0</v>
      </c>
      <c r="T6851" s="16" t="n">
        <f aca="false">IF(Q6851="Overstocked",(G6851-Summary!$B$6*H6851)*J6851,0)</f>
        <v>0</v>
      </c>
    </row>
    <row r="6852" customFormat="false" ht="15" hidden="false" customHeight="false" outlineLevel="0" collapsed="false">
      <c r="A6852" s="0" t="s">
        <v>6950</v>
      </c>
      <c r="B6852" s="0" t="s">
        <v>111</v>
      </c>
      <c r="C6852" s="0" t="s">
        <v>104</v>
      </c>
      <c r="D6852" s="0" t="s">
        <v>102</v>
      </c>
      <c r="E6852" s="14" t="n">
        <v>45314</v>
      </c>
      <c r="F6852" s="14" t="n">
        <v>45317</v>
      </c>
      <c r="G6852" s="0" t="n">
        <v>132</v>
      </c>
      <c r="H6852" s="0" t="n">
        <v>138</v>
      </c>
      <c r="I6852" s="0" t="n">
        <v>281</v>
      </c>
      <c r="J6852" s="0" t="n">
        <v>355</v>
      </c>
      <c r="K6852" s="0" t="n">
        <v>689</v>
      </c>
      <c r="L6852" s="15" t="s">
        <v>87</v>
      </c>
      <c r="M6852" s="0" t="n">
        <v>3</v>
      </c>
      <c r="N6852" s="16" t="n">
        <f aca="false">I6852*K6852</f>
        <v>193609</v>
      </c>
      <c r="O6852" s="16" t="n">
        <f aca="false">I6852*(K6852-J6852)</f>
        <v>93854</v>
      </c>
      <c r="P6852" s="15" t="n">
        <f aca="false">K6852-J6852</f>
        <v>334</v>
      </c>
      <c r="Q6852" s="0" t="str">
        <f aca="false">IF(G6852=0,"Out of stock",IF(G6852&lt;H6852,"Understocked",IF(G6852&gt;Summary!$B$6*H6852,"Overstocked","Healthy")))</f>
        <v>Understocked</v>
      </c>
      <c r="R6852" s="0" t="str">
        <f aca="false">IF(I6852&gt;=Summary!$B$7,"Fast",IF(I6852&lt;Summary!$B$8,"Slow","Medium"))</f>
        <v>Fast</v>
      </c>
      <c r="S6852" s="15" t="n">
        <f aca="false">IF(M6852&gt;Summary!$B$5,1,0)</f>
        <v>0</v>
      </c>
      <c r="T6852" s="16" t="n">
        <f aca="false">IF(Q6852="Overstocked",(G6852-Summary!$B$6*H6852)*J6852,0)</f>
        <v>0</v>
      </c>
    </row>
    <row r="6853" customFormat="false" ht="15" hidden="false" customHeight="false" outlineLevel="0" collapsed="false">
      <c r="A6853" s="0" t="s">
        <v>6951</v>
      </c>
      <c r="B6853" s="0" t="s">
        <v>101</v>
      </c>
      <c r="C6853" s="0" t="s">
        <v>78</v>
      </c>
      <c r="D6853" s="0" t="s">
        <v>90</v>
      </c>
      <c r="E6853" s="14" t="n">
        <v>45097</v>
      </c>
      <c r="F6853" s="14" t="n">
        <v>45103</v>
      </c>
      <c r="G6853" s="0" t="n">
        <v>132</v>
      </c>
      <c r="H6853" s="0" t="n">
        <v>78</v>
      </c>
      <c r="I6853" s="0" t="n">
        <v>276</v>
      </c>
      <c r="J6853" s="0" t="n">
        <v>474</v>
      </c>
      <c r="K6853" s="0" t="n">
        <v>527</v>
      </c>
      <c r="L6853" s="15" t="s">
        <v>87</v>
      </c>
      <c r="M6853" s="0" t="n">
        <v>6</v>
      </c>
      <c r="N6853" s="16" t="n">
        <f aca="false">I6853*K6853</f>
        <v>145452</v>
      </c>
      <c r="O6853" s="16" t="n">
        <f aca="false">I6853*(K6853-J6853)</f>
        <v>14628</v>
      </c>
      <c r="P6853" s="15" t="n">
        <f aca="false">K6853-J6853</f>
        <v>53</v>
      </c>
      <c r="Q6853" s="0" t="str">
        <f aca="false">IF(G6853=0,"Out of stock",IF(G6853&lt;H6853,"Understocked",IF(G6853&gt;Summary!$B$6*H6853,"Overstocked","Healthy")))</f>
        <v>Healthy</v>
      </c>
      <c r="R6853" s="0" t="str">
        <f aca="false">IF(I6853&gt;=Summary!$B$7,"Fast",IF(I6853&lt;Summary!$B$8,"Slow","Medium"))</f>
        <v>Fast</v>
      </c>
      <c r="S6853" s="15" t="n">
        <f aca="false">IF(M6853&gt;Summary!$B$5,1,0)</f>
        <v>0</v>
      </c>
      <c r="T6853" s="16" t="n">
        <f aca="false">IF(Q6853="Overstocked",(G6853-Summary!$B$6*H6853)*J6853,0)</f>
        <v>0</v>
      </c>
    </row>
    <row r="6854" customFormat="false" ht="15" hidden="false" customHeight="false" outlineLevel="0" collapsed="false">
      <c r="A6854" s="0" t="s">
        <v>6952</v>
      </c>
      <c r="B6854" s="0" t="s">
        <v>123</v>
      </c>
      <c r="C6854" s="0" t="s">
        <v>78</v>
      </c>
      <c r="D6854" s="0" t="s">
        <v>102</v>
      </c>
      <c r="E6854" s="14" t="n">
        <v>45043</v>
      </c>
      <c r="F6854" s="14" t="n">
        <v>45045</v>
      </c>
      <c r="G6854" s="0" t="n">
        <v>498</v>
      </c>
      <c r="H6854" s="0" t="n">
        <v>50</v>
      </c>
      <c r="I6854" s="0" t="n">
        <v>81</v>
      </c>
      <c r="J6854" s="0" t="n">
        <v>1817</v>
      </c>
      <c r="K6854" s="0" t="n">
        <v>1903</v>
      </c>
      <c r="L6854" s="15" t="s">
        <v>87</v>
      </c>
      <c r="M6854" s="0" t="n">
        <v>2</v>
      </c>
      <c r="N6854" s="16" t="n">
        <f aca="false">I6854*K6854</f>
        <v>154143</v>
      </c>
      <c r="O6854" s="16" t="n">
        <f aca="false">I6854*(K6854-J6854)</f>
        <v>6966</v>
      </c>
      <c r="P6854" s="15" t="n">
        <f aca="false">K6854-J6854</f>
        <v>86</v>
      </c>
      <c r="Q6854" s="0" t="str">
        <f aca="false">IF(G6854=0,"Out of stock",IF(G6854&lt;H6854,"Understocked",IF(G6854&gt;Summary!$B$6*H6854,"Overstocked","Healthy")))</f>
        <v>Overstocked</v>
      </c>
      <c r="R6854" s="0" t="str">
        <f aca="false">IF(I6854&gt;=Summary!$B$7,"Fast",IF(I6854&lt;Summary!$B$8,"Slow","Medium"))</f>
        <v>Slow</v>
      </c>
      <c r="S6854" s="15" t="n">
        <f aca="false">IF(M6854&gt;Summary!$B$5,1,0)</f>
        <v>0</v>
      </c>
      <c r="T6854" s="16" t="n">
        <f aca="false">IF(Q6854="Overstocked",(G6854-Summary!$B$6*H6854)*J6854,0)</f>
        <v>541466</v>
      </c>
    </row>
    <row r="6855" customFormat="false" ht="15" hidden="false" customHeight="false" outlineLevel="0" collapsed="false">
      <c r="A6855" s="0" t="s">
        <v>6953</v>
      </c>
      <c r="B6855" s="0" t="s">
        <v>113</v>
      </c>
      <c r="C6855" s="0" t="s">
        <v>85</v>
      </c>
      <c r="D6855" s="0" t="s">
        <v>102</v>
      </c>
      <c r="E6855" s="14" t="n">
        <v>45599</v>
      </c>
      <c r="F6855" s="14" t="n">
        <v>45600</v>
      </c>
      <c r="G6855" s="0" t="n">
        <v>216</v>
      </c>
      <c r="H6855" s="0" t="n">
        <v>94</v>
      </c>
      <c r="I6855" s="0" t="n">
        <v>293</v>
      </c>
      <c r="J6855" s="0" t="n">
        <v>1262</v>
      </c>
      <c r="K6855" s="0" t="n">
        <v>1714</v>
      </c>
      <c r="L6855" s="15" t="s">
        <v>82</v>
      </c>
      <c r="M6855" s="0" t="n">
        <v>1</v>
      </c>
      <c r="N6855" s="16" t="n">
        <f aca="false">I6855*K6855</f>
        <v>502202</v>
      </c>
      <c r="O6855" s="16" t="n">
        <f aca="false">I6855*(K6855-J6855)</f>
        <v>132436</v>
      </c>
      <c r="P6855" s="15" t="n">
        <f aca="false">K6855-J6855</f>
        <v>452</v>
      </c>
      <c r="Q6855" s="0" t="str">
        <f aca="false">IF(G6855=0,"Out of stock",IF(G6855&lt;H6855,"Understocked",IF(G6855&gt;Summary!$B$6*H6855,"Overstocked","Healthy")))</f>
        <v>Healthy</v>
      </c>
      <c r="R6855" s="0" t="str">
        <f aca="false">IF(I6855&gt;=Summary!$B$7,"Fast",IF(I6855&lt;Summary!$B$8,"Slow","Medium"))</f>
        <v>Fast</v>
      </c>
      <c r="S6855" s="15" t="n">
        <f aca="false">IF(M6855&gt;Summary!$B$5,1,0)</f>
        <v>0</v>
      </c>
      <c r="T6855" s="16" t="n">
        <f aca="false">IF(Q6855="Overstocked",(G6855-Summary!$B$6*H6855)*J6855,0)</f>
        <v>0</v>
      </c>
    </row>
    <row r="6856" customFormat="false" ht="15" hidden="false" customHeight="false" outlineLevel="0" collapsed="false">
      <c r="A6856" s="0" t="s">
        <v>6954</v>
      </c>
      <c r="B6856" s="0" t="s">
        <v>111</v>
      </c>
      <c r="C6856" s="0" t="s">
        <v>78</v>
      </c>
      <c r="D6856" s="0" t="s">
        <v>90</v>
      </c>
      <c r="E6856" s="14" t="n">
        <v>45215</v>
      </c>
      <c r="F6856" s="14" t="n">
        <v>45224</v>
      </c>
      <c r="G6856" s="0" t="n">
        <v>244</v>
      </c>
      <c r="H6856" s="0" t="n">
        <v>50</v>
      </c>
      <c r="I6856" s="0" t="n">
        <v>241</v>
      </c>
      <c r="J6856" s="0" t="n">
        <v>1021</v>
      </c>
      <c r="K6856" s="0" t="n">
        <v>1080</v>
      </c>
      <c r="L6856" s="15" t="s">
        <v>82</v>
      </c>
      <c r="M6856" s="0" t="n">
        <v>9</v>
      </c>
      <c r="N6856" s="16" t="n">
        <f aca="false">I6856*K6856</f>
        <v>260280</v>
      </c>
      <c r="O6856" s="16" t="n">
        <f aca="false">I6856*(K6856-J6856)</f>
        <v>14219</v>
      </c>
      <c r="P6856" s="15" t="n">
        <f aca="false">K6856-J6856</f>
        <v>59</v>
      </c>
      <c r="Q6856" s="0" t="str">
        <f aca="false">IF(G6856=0,"Out of stock",IF(G6856&lt;H6856,"Understocked",IF(G6856&gt;Summary!$B$6*H6856,"Overstocked","Healthy")))</f>
        <v>Overstocked</v>
      </c>
      <c r="R6856" s="0" t="str">
        <f aca="false">IF(I6856&gt;=Summary!$B$7,"Fast",IF(I6856&lt;Summary!$B$8,"Slow","Medium"))</f>
        <v>Fast</v>
      </c>
      <c r="S6856" s="15" t="n">
        <f aca="false">IF(M6856&gt;Summary!$B$5,1,0)</f>
        <v>1</v>
      </c>
      <c r="T6856" s="16" t="n">
        <f aca="false">IF(Q6856="Overstocked",(G6856-Summary!$B$6*H6856)*J6856,0)</f>
        <v>44924</v>
      </c>
    </row>
    <row r="6857" customFormat="false" ht="15" hidden="false" customHeight="false" outlineLevel="0" collapsed="false">
      <c r="A6857" s="0" t="s">
        <v>6955</v>
      </c>
      <c r="B6857" s="0" t="s">
        <v>101</v>
      </c>
      <c r="C6857" s="0" t="s">
        <v>96</v>
      </c>
      <c r="D6857" s="0" t="s">
        <v>86</v>
      </c>
      <c r="E6857" s="14" t="n">
        <v>45626</v>
      </c>
      <c r="F6857" s="14" t="n">
        <v>45631</v>
      </c>
      <c r="G6857" s="0" t="n">
        <v>477</v>
      </c>
      <c r="H6857" s="0" t="n">
        <v>58</v>
      </c>
      <c r="I6857" s="0" t="n">
        <v>138</v>
      </c>
      <c r="J6857" s="0" t="n">
        <v>1472</v>
      </c>
      <c r="K6857" s="0" t="n">
        <v>1850</v>
      </c>
      <c r="L6857" s="15" t="s">
        <v>97</v>
      </c>
      <c r="M6857" s="0" t="n">
        <v>5</v>
      </c>
      <c r="N6857" s="16" t="n">
        <f aca="false">I6857*K6857</f>
        <v>255300</v>
      </c>
      <c r="O6857" s="16" t="n">
        <f aca="false">I6857*(K6857-J6857)</f>
        <v>52164</v>
      </c>
      <c r="P6857" s="15" t="n">
        <f aca="false">K6857-J6857</f>
        <v>378</v>
      </c>
      <c r="Q6857" s="0" t="str">
        <f aca="false">IF(G6857=0,"Out of stock",IF(G6857&lt;H6857,"Understocked",IF(G6857&gt;Summary!$B$6*H6857,"Overstocked","Healthy")))</f>
        <v>Overstocked</v>
      </c>
      <c r="R6857" s="0" t="str">
        <f aca="false">IF(I6857&gt;=Summary!$B$7,"Fast",IF(I6857&lt;Summary!$B$8,"Slow","Medium"))</f>
        <v>Medium</v>
      </c>
      <c r="S6857" s="15" t="n">
        <f aca="false">IF(M6857&gt;Summary!$B$5,1,0)</f>
        <v>0</v>
      </c>
      <c r="T6857" s="16" t="n">
        <f aca="false">IF(Q6857="Overstocked",(G6857-Summary!$B$6*H6857)*J6857,0)</f>
        <v>360640</v>
      </c>
    </row>
    <row r="6858" customFormat="false" ht="15" hidden="false" customHeight="false" outlineLevel="0" collapsed="false">
      <c r="A6858" s="0" t="s">
        <v>6956</v>
      </c>
      <c r="B6858" s="0" t="s">
        <v>95</v>
      </c>
      <c r="C6858" s="0" t="s">
        <v>96</v>
      </c>
      <c r="D6858" s="0" t="s">
        <v>92</v>
      </c>
      <c r="E6858" s="14" t="n">
        <v>45151</v>
      </c>
      <c r="F6858" s="14" t="n">
        <v>45158</v>
      </c>
      <c r="G6858" s="0" t="n">
        <v>472</v>
      </c>
      <c r="H6858" s="0" t="n">
        <v>136</v>
      </c>
      <c r="I6858" s="0" t="n">
        <v>148</v>
      </c>
      <c r="J6858" s="0" t="n">
        <v>1685</v>
      </c>
      <c r="K6858" s="0" t="n">
        <v>1985</v>
      </c>
      <c r="L6858" s="15" t="s">
        <v>93</v>
      </c>
      <c r="M6858" s="0" t="n">
        <v>7</v>
      </c>
      <c r="N6858" s="16" t="n">
        <f aca="false">I6858*K6858</f>
        <v>293780</v>
      </c>
      <c r="O6858" s="16" t="n">
        <f aca="false">I6858*(K6858-J6858)</f>
        <v>44400</v>
      </c>
      <c r="P6858" s="15" t="n">
        <f aca="false">K6858-J6858</f>
        <v>300</v>
      </c>
      <c r="Q6858" s="0" t="str">
        <f aca="false">IF(G6858=0,"Out of stock",IF(G6858&lt;H6858,"Understocked",IF(G6858&gt;Summary!$B$6*H6858,"Overstocked","Healthy")))</f>
        <v>Healthy</v>
      </c>
      <c r="R6858" s="0" t="str">
        <f aca="false">IF(I6858&gt;=Summary!$B$7,"Fast",IF(I6858&lt;Summary!$B$8,"Slow","Medium"))</f>
        <v>Medium</v>
      </c>
      <c r="S6858" s="15" t="n">
        <f aca="false">IF(M6858&gt;Summary!$B$5,1,0)</f>
        <v>0</v>
      </c>
      <c r="T6858" s="16" t="n">
        <f aca="false">IF(Q6858="Overstocked",(G6858-Summary!$B$6*H6858)*J6858,0)</f>
        <v>0</v>
      </c>
    </row>
    <row r="6859" customFormat="false" ht="15" hidden="false" customHeight="false" outlineLevel="0" collapsed="false">
      <c r="A6859" s="0" t="s">
        <v>6957</v>
      </c>
      <c r="B6859" s="0" t="s">
        <v>89</v>
      </c>
      <c r="C6859" s="0" t="s">
        <v>78</v>
      </c>
      <c r="D6859" s="0" t="s">
        <v>92</v>
      </c>
      <c r="E6859" s="14" t="n">
        <v>45631</v>
      </c>
      <c r="F6859" s="14" t="n">
        <v>45640</v>
      </c>
      <c r="G6859" s="0" t="n">
        <v>61</v>
      </c>
      <c r="H6859" s="0" t="n">
        <v>55</v>
      </c>
      <c r="I6859" s="0" t="n">
        <v>153</v>
      </c>
      <c r="J6859" s="0" t="n">
        <v>886</v>
      </c>
      <c r="K6859" s="0" t="n">
        <v>1087</v>
      </c>
      <c r="L6859" s="15" t="s">
        <v>93</v>
      </c>
      <c r="M6859" s="0" t="n">
        <v>9</v>
      </c>
      <c r="N6859" s="16" t="n">
        <f aca="false">I6859*K6859</f>
        <v>166311</v>
      </c>
      <c r="O6859" s="16" t="n">
        <f aca="false">I6859*(K6859-J6859)</f>
        <v>30753</v>
      </c>
      <c r="P6859" s="15" t="n">
        <f aca="false">K6859-J6859</f>
        <v>201</v>
      </c>
      <c r="Q6859" s="0" t="str">
        <f aca="false">IF(G6859=0,"Out of stock",IF(G6859&lt;H6859,"Understocked",IF(G6859&gt;Summary!$B$6*H6859,"Overstocked","Healthy")))</f>
        <v>Healthy</v>
      </c>
      <c r="R6859" s="0" t="str">
        <f aca="false">IF(I6859&gt;=Summary!$B$7,"Fast",IF(I6859&lt;Summary!$B$8,"Slow","Medium"))</f>
        <v>Medium</v>
      </c>
      <c r="S6859" s="15" t="n">
        <f aca="false">IF(M6859&gt;Summary!$B$5,1,0)</f>
        <v>1</v>
      </c>
      <c r="T6859" s="16" t="n">
        <f aca="false">IF(Q6859="Overstocked",(G6859-Summary!$B$6*H6859)*J6859,0)</f>
        <v>0</v>
      </c>
    </row>
    <row r="6860" customFormat="false" ht="15" hidden="false" customHeight="false" outlineLevel="0" collapsed="false">
      <c r="A6860" s="0" t="s">
        <v>6958</v>
      </c>
      <c r="B6860" s="0" t="s">
        <v>107</v>
      </c>
      <c r="C6860" s="0" t="s">
        <v>104</v>
      </c>
      <c r="D6860" s="0" t="s">
        <v>86</v>
      </c>
      <c r="E6860" s="14" t="n">
        <v>45467</v>
      </c>
      <c r="F6860" s="14" t="n">
        <v>45473</v>
      </c>
      <c r="G6860" s="0" t="n">
        <v>385</v>
      </c>
      <c r="H6860" s="0" t="n">
        <v>144</v>
      </c>
      <c r="I6860" s="0" t="n">
        <v>30</v>
      </c>
      <c r="J6860" s="0" t="n">
        <v>1772</v>
      </c>
      <c r="K6860" s="0" t="n">
        <v>1897</v>
      </c>
      <c r="L6860" s="15" t="s">
        <v>82</v>
      </c>
      <c r="M6860" s="0" t="n">
        <v>6</v>
      </c>
      <c r="N6860" s="16" t="n">
        <f aca="false">I6860*K6860</f>
        <v>56910</v>
      </c>
      <c r="O6860" s="16" t="n">
        <f aca="false">I6860*(K6860-J6860)</f>
        <v>3750</v>
      </c>
      <c r="P6860" s="15" t="n">
        <f aca="false">K6860-J6860</f>
        <v>125</v>
      </c>
      <c r="Q6860" s="0" t="str">
        <f aca="false">IF(G6860=0,"Out of stock",IF(G6860&lt;H6860,"Understocked",IF(G6860&gt;Summary!$B$6*H6860,"Overstocked","Healthy")))</f>
        <v>Healthy</v>
      </c>
      <c r="R6860" s="0" t="str">
        <f aca="false">IF(I6860&gt;=Summary!$B$7,"Fast",IF(I6860&lt;Summary!$B$8,"Slow","Medium"))</f>
        <v>Slow</v>
      </c>
      <c r="S6860" s="15" t="n">
        <f aca="false">IF(M6860&gt;Summary!$B$5,1,0)</f>
        <v>0</v>
      </c>
      <c r="T6860" s="16" t="n">
        <f aca="false">IF(Q6860="Overstocked",(G6860-Summary!$B$6*H6860)*J6860,0)</f>
        <v>0</v>
      </c>
    </row>
    <row r="6861" customFormat="false" ht="15" hidden="false" customHeight="false" outlineLevel="0" collapsed="false">
      <c r="A6861" s="0" t="s">
        <v>6959</v>
      </c>
      <c r="B6861" s="0" t="s">
        <v>77</v>
      </c>
      <c r="C6861" s="0" t="s">
        <v>104</v>
      </c>
      <c r="D6861" s="0" t="s">
        <v>102</v>
      </c>
      <c r="E6861" s="14" t="n">
        <v>45257</v>
      </c>
      <c r="F6861" s="14" t="n">
        <v>45266</v>
      </c>
      <c r="G6861" s="0" t="n">
        <v>437</v>
      </c>
      <c r="H6861" s="0" t="n">
        <v>91</v>
      </c>
      <c r="I6861" s="0" t="n">
        <v>64</v>
      </c>
      <c r="J6861" s="0" t="n">
        <v>1781</v>
      </c>
      <c r="K6861" s="0" t="n">
        <v>2073</v>
      </c>
      <c r="L6861" s="15" t="s">
        <v>93</v>
      </c>
      <c r="M6861" s="0" t="n">
        <v>9</v>
      </c>
      <c r="N6861" s="16" t="n">
        <f aca="false">I6861*K6861</f>
        <v>132672</v>
      </c>
      <c r="O6861" s="16" t="n">
        <f aca="false">I6861*(K6861-J6861)</f>
        <v>18688</v>
      </c>
      <c r="P6861" s="15" t="n">
        <f aca="false">K6861-J6861</f>
        <v>292</v>
      </c>
      <c r="Q6861" s="0" t="str">
        <f aca="false">IF(G6861=0,"Out of stock",IF(G6861&lt;H6861,"Understocked",IF(G6861&gt;Summary!$B$6*H6861,"Overstocked","Healthy")))</f>
        <v>Overstocked</v>
      </c>
      <c r="R6861" s="0" t="str">
        <f aca="false">IF(I6861&gt;=Summary!$B$7,"Fast",IF(I6861&lt;Summary!$B$8,"Slow","Medium"))</f>
        <v>Slow</v>
      </c>
      <c r="S6861" s="15" t="n">
        <f aca="false">IF(M6861&gt;Summary!$B$5,1,0)</f>
        <v>1</v>
      </c>
      <c r="T6861" s="16" t="n">
        <f aca="false">IF(Q6861="Overstocked",(G6861-Summary!$B$6*H6861)*J6861,0)</f>
        <v>130013</v>
      </c>
    </row>
    <row r="6862" customFormat="false" ht="15" hidden="false" customHeight="false" outlineLevel="0" collapsed="false">
      <c r="A6862" s="0" t="s">
        <v>6960</v>
      </c>
      <c r="B6862" s="0" t="s">
        <v>107</v>
      </c>
      <c r="C6862" s="0" t="s">
        <v>96</v>
      </c>
      <c r="D6862" s="0" t="s">
        <v>86</v>
      </c>
      <c r="E6862" s="14" t="n">
        <v>45363</v>
      </c>
      <c r="F6862" s="14" t="n">
        <v>45368</v>
      </c>
      <c r="G6862" s="0" t="n">
        <v>398</v>
      </c>
      <c r="H6862" s="0" t="n">
        <v>99</v>
      </c>
      <c r="I6862" s="0" t="n">
        <v>181</v>
      </c>
      <c r="J6862" s="0" t="n">
        <v>1734</v>
      </c>
      <c r="K6862" s="0" t="n">
        <v>1896</v>
      </c>
      <c r="L6862" s="15" t="s">
        <v>97</v>
      </c>
      <c r="M6862" s="0" t="n">
        <v>5</v>
      </c>
      <c r="N6862" s="16" t="n">
        <f aca="false">I6862*K6862</f>
        <v>343176</v>
      </c>
      <c r="O6862" s="16" t="n">
        <f aca="false">I6862*(K6862-J6862)</f>
        <v>29322</v>
      </c>
      <c r="P6862" s="15" t="n">
        <f aca="false">K6862-J6862</f>
        <v>162</v>
      </c>
      <c r="Q6862" s="0" t="str">
        <f aca="false">IF(G6862=0,"Out of stock",IF(G6862&lt;H6862,"Understocked",IF(G6862&gt;Summary!$B$6*H6862,"Overstocked","Healthy")))</f>
        <v>Overstocked</v>
      </c>
      <c r="R6862" s="0" t="str">
        <f aca="false">IF(I6862&gt;=Summary!$B$7,"Fast",IF(I6862&lt;Summary!$B$8,"Slow","Medium"))</f>
        <v>Medium</v>
      </c>
      <c r="S6862" s="15" t="n">
        <f aca="false">IF(M6862&gt;Summary!$B$5,1,0)</f>
        <v>0</v>
      </c>
      <c r="T6862" s="16" t="n">
        <f aca="false">IF(Q6862="Overstocked",(G6862-Summary!$B$6*H6862)*J6862,0)</f>
        <v>3468</v>
      </c>
    </row>
    <row r="6863" customFormat="false" ht="15" hidden="false" customHeight="false" outlineLevel="0" collapsed="false">
      <c r="A6863" s="0" t="s">
        <v>6961</v>
      </c>
      <c r="B6863" s="0" t="s">
        <v>107</v>
      </c>
      <c r="C6863" s="0" t="s">
        <v>78</v>
      </c>
      <c r="D6863" s="0" t="s">
        <v>79</v>
      </c>
      <c r="E6863" s="14" t="n">
        <v>44989</v>
      </c>
      <c r="F6863" s="14" t="n">
        <v>44992</v>
      </c>
      <c r="G6863" s="0" t="n">
        <v>500</v>
      </c>
      <c r="H6863" s="0" t="n">
        <v>70</v>
      </c>
      <c r="I6863" s="0" t="n">
        <v>186</v>
      </c>
      <c r="J6863" s="0" t="n">
        <v>1487</v>
      </c>
      <c r="K6863" s="0" t="n">
        <v>1629</v>
      </c>
      <c r="L6863" s="15" t="s">
        <v>93</v>
      </c>
      <c r="M6863" s="0" t="n">
        <v>3</v>
      </c>
      <c r="N6863" s="16" t="n">
        <f aca="false">I6863*K6863</f>
        <v>302994</v>
      </c>
      <c r="O6863" s="16" t="n">
        <f aca="false">I6863*(K6863-J6863)</f>
        <v>26412</v>
      </c>
      <c r="P6863" s="15" t="n">
        <f aca="false">K6863-J6863</f>
        <v>142</v>
      </c>
      <c r="Q6863" s="0" t="str">
        <f aca="false">IF(G6863=0,"Out of stock",IF(G6863&lt;H6863,"Understocked",IF(G6863&gt;Summary!$B$6*H6863,"Overstocked","Healthy")))</f>
        <v>Overstocked</v>
      </c>
      <c r="R6863" s="0" t="str">
        <f aca="false">IF(I6863&gt;=Summary!$B$7,"Fast",IF(I6863&lt;Summary!$B$8,"Slow","Medium"))</f>
        <v>Medium</v>
      </c>
      <c r="S6863" s="15" t="n">
        <f aca="false">IF(M6863&gt;Summary!$B$5,1,0)</f>
        <v>0</v>
      </c>
      <c r="T6863" s="16" t="n">
        <f aca="false">IF(Q6863="Overstocked",(G6863-Summary!$B$6*H6863)*J6863,0)</f>
        <v>327140</v>
      </c>
    </row>
    <row r="6864" customFormat="false" ht="15" hidden="false" customHeight="false" outlineLevel="0" collapsed="false">
      <c r="A6864" s="0" t="s">
        <v>6962</v>
      </c>
      <c r="B6864" s="0" t="s">
        <v>113</v>
      </c>
      <c r="C6864" s="0" t="s">
        <v>96</v>
      </c>
      <c r="D6864" s="0" t="s">
        <v>90</v>
      </c>
      <c r="E6864" s="14" t="n">
        <v>45186</v>
      </c>
      <c r="F6864" s="14" t="n">
        <v>45193</v>
      </c>
      <c r="G6864" s="0" t="n">
        <v>266</v>
      </c>
      <c r="H6864" s="0" t="n">
        <v>148</v>
      </c>
      <c r="I6864" s="0" t="n">
        <v>213</v>
      </c>
      <c r="J6864" s="0" t="n">
        <v>1774</v>
      </c>
      <c r="K6864" s="0" t="n">
        <v>2175</v>
      </c>
      <c r="L6864" s="15" t="s">
        <v>93</v>
      </c>
      <c r="M6864" s="0" t="n">
        <v>7</v>
      </c>
      <c r="N6864" s="16" t="n">
        <f aca="false">I6864*K6864</f>
        <v>463275</v>
      </c>
      <c r="O6864" s="16" t="n">
        <f aca="false">I6864*(K6864-J6864)</f>
        <v>85413</v>
      </c>
      <c r="P6864" s="15" t="n">
        <f aca="false">K6864-J6864</f>
        <v>401</v>
      </c>
      <c r="Q6864" s="0" t="str">
        <f aca="false">IF(G6864=0,"Out of stock",IF(G6864&lt;H6864,"Understocked",IF(G6864&gt;Summary!$B$6*H6864,"Overstocked","Healthy")))</f>
        <v>Healthy</v>
      </c>
      <c r="R6864" s="0" t="str">
        <f aca="false">IF(I6864&gt;=Summary!$B$7,"Fast",IF(I6864&lt;Summary!$B$8,"Slow","Medium"))</f>
        <v>Fast</v>
      </c>
      <c r="S6864" s="15" t="n">
        <f aca="false">IF(M6864&gt;Summary!$B$5,1,0)</f>
        <v>0</v>
      </c>
      <c r="T6864" s="16" t="n">
        <f aca="false">IF(Q6864="Overstocked",(G6864-Summary!$B$6*H6864)*J6864,0)</f>
        <v>0</v>
      </c>
    </row>
    <row r="6865" customFormat="false" ht="15" hidden="false" customHeight="false" outlineLevel="0" collapsed="false">
      <c r="A6865" s="0" t="s">
        <v>6963</v>
      </c>
      <c r="B6865" s="0" t="s">
        <v>111</v>
      </c>
      <c r="C6865" s="0" t="s">
        <v>78</v>
      </c>
      <c r="D6865" s="0" t="s">
        <v>102</v>
      </c>
      <c r="E6865" s="14" t="n">
        <v>45469</v>
      </c>
      <c r="F6865" s="14" t="n">
        <v>45475</v>
      </c>
      <c r="G6865" s="0" t="n">
        <v>144</v>
      </c>
      <c r="H6865" s="0" t="n">
        <v>98</v>
      </c>
      <c r="I6865" s="0" t="n">
        <v>7</v>
      </c>
      <c r="J6865" s="0" t="n">
        <v>1612</v>
      </c>
      <c r="K6865" s="0" t="n">
        <v>1753</v>
      </c>
      <c r="L6865" s="15" t="s">
        <v>97</v>
      </c>
      <c r="M6865" s="0" t="n">
        <v>6</v>
      </c>
      <c r="N6865" s="16" t="n">
        <f aca="false">I6865*K6865</f>
        <v>12271</v>
      </c>
      <c r="O6865" s="16" t="n">
        <f aca="false">I6865*(K6865-J6865)</f>
        <v>987</v>
      </c>
      <c r="P6865" s="15" t="n">
        <f aca="false">K6865-J6865</f>
        <v>141</v>
      </c>
      <c r="Q6865" s="0" t="str">
        <f aca="false">IF(G6865=0,"Out of stock",IF(G6865&lt;H6865,"Understocked",IF(G6865&gt;Summary!$B$6*H6865,"Overstocked","Healthy")))</f>
        <v>Healthy</v>
      </c>
      <c r="R6865" s="0" t="str">
        <f aca="false">IF(I6865&gt;=Summary!$B$7,"Fast",IF(I6865&lt;Summary!$B$8,"Slow","Medium"))</f>
        <v>Slow</v>
      </c>
      <c r="S6865" s="15" t="n">
        <f aca="false">IF(M6865&gt;Summary!$B$5,1,0)</f>
        <v>0</v>
      </c>
      <c r="T6865" s="16" t="n">
        <f aca="false">IF(Q6865="Overstocked",(G6865-Summary!$B$6*H6865)*J6865,0)</f>
        <v>0</v>
      </c>
    </row>
    <row r="6866" customFormat="false" ht="15" hidden="false" customHeight="false" outlineLevel="0" collapsed="false">
      <c r="A6866" s="0" t="s">
        <v>6964</v>
      </c>
      <c r="B6866" s="0" t="s">
        <v>89</v>
      </c>
      <c r="C6866" s="0" t="s">
        <v>104</v>
      </c>
      <c r="D6866" s="0" t="s">
        <v>79</v>
      </c>
      <c r="E6866" s="14" t="n">
        <v>44980</v>
      </c>
      <c r="F6866" s="14" t="n">
        <v>44990</v>
      </c>
      <c r="G6866" s="0" t="n">
        <v>329</v>
      </c>
      <c r="H6866" s="0" t="n">
        <v>57</v>
      </c>
      <c r="I6866" s="0" t="n">
        <v>294</v>
      </c>
      <c r="J6866" s="0" t="n">
        <v>736</v>
      </c>
      <c r="K6866" s="0" t="n">
        <v>990</v>
      </c>
      <c r="L6866" s="15" t="s">
        <v>80</v>
      </c>
      <c r="M6866" s="0" t="n">
        <v>10</v>
      </c>
      <c r="N6866" s="16" t="n">
        <f aca="false">I6866*K6866</f>
        <v>291060</v>
      </c>
      <c r="O6866" s="16" t="n">
        <f aca="false">I6866*(K6866-J6866)</f>
        <v>74676</v>
      </c>
      <c r="P6866" s="15" t="n">
        <f aca="false">K6866-J6866</f>
        <v>254</v>
      </c>
      <c r="Q6866" s="0" t="str">
        <f aca="false">IF(G6866=0,"Out of stock",IF(G6866&lt;H6866,"Understocked",IF(G6866&gt;Summary!$B$6*H6866,"Overstocked","Healthy")))</f>
        <v>Overstocked</v>
      </c>
      <c r="R6866" s="0" t="str">
        <f aca="false">IF(I6866&gt;=Summary!$B$7,"Fast",IF(I6866&lt;Summary!$B$8,"Slow","Medium"))</f>
        <v>Fast</v>
      </c>
      <c r="S6866" s="15" t="n">
        <f aca="false">IF(M6866&gt;Summary!$B$5,1,0)</f>
        <v>1</v>
      </c>
      <c r="T6866" s="16" t="n">
        <f aca="false">IF(Q6866="Overstocked",(G6866-Summary!$B$6*H6866)*J6866,0)</f>
        <v>74336</v>
      </c>
    </row>
    <row r="6867" customFormat="false" ht="15" hidden="false" customHeight="false" outlineLevel="0" collapsed="false">
      <c r="A6867" s="0" t="s">
        <v>6965</v>
      </c>
      <c r="B6867" s="0" t="s">
        <v>107</v>
      </c>
      <c r="C6867" s="0" t="s">
        <v>85</v>
      </c>
      <c r="D6867" s="0" t="s">
        <v>92</v>
      </c>
      <c r="E6867" s="14" t="n">
        <v>44934</v>
      </c>
      <c r="F6867" s="14" t="n">
        <v>44937</v>
      </c>
      <c r="G6867" s="0" t="n">
        <v>385</v>
      </c>
      <c r="H6867" s="0" t="n">
        <v>71</v>
      </c>
      <c r="I6867" s="0" t="n">
        <v>240</v>
      </c>
      <c r="J6867" s="0" t="n">
        <v>257</v>
      </c>
      <c r="K6867" s="0" t="n">
        <v>510</v>
      </c>
      <c r="L6867" s="15" t="s">
        <v>97</v>
      </c>
      <c r="M6867" s="0" t="n">
        <v>3</v>
      </c>
      <c r="N6867" s="16" t="n">
        <f aca="false">I6867*K6867</f>
        <v>122400</v>
      </c>
      <c r="O6867" s="16" t="n">
        <f aca="false">I6867*(K6867-J6867)</f>
        <v>60720</v>
      </c>
      <c r="P6867" s="15" t="n">
        <f aca="false">K6867-J6867</f>
        <v>253</v>
      </c>
      <c r="Q6867" s="0" t="str">
        <f aca="false">IF(G6867=0,"Out of stock",IF(G6867&lt;H6867,"Understocked",IF(G6867&gt;Summary!$B$6*H6867,"Overstocked","Healthy")))</f>
        <v>Overstocked</v>
      </c>
      <c r="R6867" s="0" t="str">
        <f aca="false">IF(I6867&gt;=Summary!$B$7,"Fast",IF(I6867&lt;Summary!$B$8,"Slow","Medium"))</f>
        <v>Fast</v>
      </c>
      <c r="S6867" s="15" t="n">
        <f aca="false">IF(M6867&gt;Summary!$B$5,1,0)</f>
        <v>0</v>
      </c>
      <c r="T6867" s="16" t="n">
        <f aca="false">IF(Q6867="Overstocked",(G6867-Summary!$B$6*H6867)*J6867,0)</f>
        <v>25957</v>
      </c>
    </row>
    <row r="6868" customFormat="false" ht="15" hidden="false" customHeight="false" outlineLevel="0" collapsed="false">
      <c r="A6868" s="0" t="s">
        <v>6966</v>
      </c>
      <c r="B6868" s="0" t="s">
        <v>115</v>
      </c>
      <c r="C6868" s="0" t="s">
        <v>104</v>
      </c>
      <c r="D6868" s="0" t="s">
        <v>86</v>
      </c>
      <c r="E6868" s="14" t="n">
        <v>45390</v>
      </c>
      <c r="F6868" s="14" t="n">
        <v>45395</v>
      </c>
      <c r="G6868" s="0" t="n">
        <v>443</v>
      </c>
      <c r="H6868" s="0" t="n">
        <v>111</v>
      </c>
      <c r="I6868" s="0" t="n">
        <v>151</v>
      </c>
      <c r="J6868" s="0" t="n">
        <v>897</v>
      </c>
      <c r="K6868" s="0" t="n">
        <v>1118</v>
      </c>
      <c r="L6868" s="15" t="s">
        <v>87</v>
      </c>
      <c r="M6868" s="0" t="n">
        <v>5</v>
      </c>
      <c r="N6868" s="16" t="n">
        <f aca="false">I6868*K6868</f>
        <v>168818</v>
      </c>
      <c r="O6868" s="16" t="n">
        <f aca="false">I6868*(K6868-J6868)</f>
        <v>33371</v>
      </c>
      <c r="P6868" s="15" t="n">
        <f aca="false">K6868-J6868</f>
        <v>221</v>
      </c>
      <c r="Q6868" s="0" t="str">
        <f aca="false">IF(G6868=0,"Out of stock",IF(G6868&lt;H6868,"Understocked",IF(G6868&gt;Summary!$B$6*H6868,"Overstocked","Healthy")))</f>
        <v>Healthy</v>
      </c>
      <c r="R6868" s="0" t="str">
        <f aca="false">IF(I6868&gt;=Summary!$B$7,"Fast",IF(I6868&lt;Summary!$B$8,"Slow","Medium"))</f>
        <v>Medium</v>
      </c>
      <c r="S6868" s="15" t="n">
        <f aca="false">IF(M6868&gt;Summary!$B$5,1,0)</f>
        <v>0</v>
      </c>
      <c r="T6868" s="16" t="n">
        <f aca="false">IF(Q6868="Overstocked",(G6868-Summary!$B$6*H6868)*J6868,0)</f>
        <v>0</v>
      </c>
    </row>
    <row r="6869" customFormat="false" ht="15" hidden="false" customHeight="false" outlineLevel="0" collapsed="false">
      <c r="A6869" s="0" t="s">
        <v>6967</v>
      </c>
      <c r="B6869" s="0" t="s">
        <v>113</v>
      </c>
      <c r="C6869" s="0" t="s">
        <v>78</v>
      </c>
      <c r="D6869" s="0" t="s">
        <v>92</v>
      </c>
      <c r="E6869" s="14" t="n">
        <v>45217</v>
      </c>
      <c r="F6869" s="14" t="n">
        <v>45221</v>
      </c>
      <c r="G6869" s="0" t="n">
        <v>27</v>
      </c>
      <c r="H6869" s="0" t="n">
        <v>123</v>
      </c>
      <c r="I6869" s="0" t="n">
        <v>290</v>
      </c>
      <c r="J6869" s="0" t="n">
        <v>1436</v>
      </c>
      <c r="K6869" s="0" t="n">
        <v>1542</v>
      </c>
      <c r="L6869" s="15" t="s">
        <v>82</v>
      </c>
      <c r="M6869" s="0" t="n">
        <v>4</v>
      </c>
      <c r="N6869" s="16" t="n">
        <f aca="false">I6869*K6869</f>
        <v>447180</v>
      </c>
      <c r="O6869" s="16" t="n">
        <f aca="false">I6869*(K6869-J6869)</f>
        <v>30740</v>
      </c>
      <c r="P6869" s="15" t="n">
        <f aca="false">K6869-J6869</f>
        <v>106</v>
      </c>
      <c r="Q6869" s="0" t="str">
        <f aca="false">IF(G6869=0,"Out of stock",IF(G6869&lt;H6869,"Understocked",IF(G6869&gt;Summary!$B$6*H6869,"Overstocked","Healthy")))</f>
        <v>Understocked</v>
      </c>
      <c r="R6869" s="0" t="str">
        <f aca="false">IF(I6869&gt;=Summary!$B$7,"Fast",IF(I6869&lt;Summary!$B$8,"Slow","Medium"))</f>
        <v>Fast</v>
      </c>
      <c r="S6869" s="15" t="n">
        <f aca="false">IF(M6869&gt;Summary!$B$5,1,0)</f>
        <v>0</v>
      </c>
      <c r="T6869" s="16" t="n">
        <f aca="false">IF(Q6869="Overstocked",(G6869-Summary!$B$6*H6869)*J6869,0)</f>
        <v>0</v>
      </c>
    </row>
    <row r="6870" customFormat="false" ht="15" hidden="false" customHeight="false" outlineLevel="0" collapsed="false">
      <c r="A6870" s="0" t="s">
        <v>6968</v>
      </c>
      <c r="B6870" s="0" t="s">
        <v>84</v>
      </c>
      <c r="C6870" s="0" t="s">
        <v>96</v>
      </c>
      <c r="D6870" s="0" t="s">
        <v>102</v>
      </c>
      <c r="E6870" s="14" t="n">
        <v>45638</v>
      </c>
      <c r="F6870" s="14" t="n">
        <v>45647</v>
      </c>
      <c r="G6870" s="0" t="n">
        <v>316</v>
      </c>
      <c r="H6870" s="0" t="n">
        <v>63</v>
      </c>
      <c r="I6870" s="0" t="n">
        <v>128</v>
      </c>
      <c r="J6870" s="0" t="n">
        <v>1588</v>
      </c>
      <c r="K6870" s="0" t="n">
        <v>2000</v>
      </c>
      <c r="L6870" s="15" t="s">
        <v>97</v>
      </c>
      <c r="M6870" s="0" t="n">
        <v>9</v>
      </c>
      <c r="N6870" s="16" t="n">
        <f aca="false">I6870*K6870</f>
        <v>256000</v>
      </c>
      <c r="O6870" s="16" t="n">
        <f aca="false">I6870*(K6870-J6870)</f>
        <v>52736</v>
      </c>
      <c r="P6870" s="15" t="n">
        <f aca="false">K6870-J6870</f>
        <v>412</v>
      </c>
      <c r="Q6870" s="0" t="str">
        <f aca="false">IF(G6870=0,"Out of stock",IF(G6870&lt;H6870,"Understocked",IF(G6870&gt;Summary!$B$6*H6870,"Overstocked","Healthy")))</f>
        <v>Overstocked</v>
      </c>
      <c r="R6870" s="0" t="str">
        <f aca="false">IF(I6870&gt;=Summary!$B$7,"Fast",IF(I6870&lt;Summary!$B$8,"Slow","Medium"))</f>
        <v>Medium</v>
      </c>
      <c r="S6870" s="15" t="n">
        <f aca="false">IF(M6870&gt;Summary!$B$5,1,0)</f>
        <v>1</v>
      </c>
      <c r="T6870" s="16" t="n">
        <f aca="false">IF(Q6870="Overstocked",(G6870-Summary!$B$6*H6870)*J6870,0)</f>
        <v>101632</v>
      </c>
    </row>
    <row r="6871" customFormat="false" ht="15" hidden="false" customHeight="false" outlineLevel="0" collapsed="false">
      <c r="A6871" s="0" t="s">
        <v>6969</v>
      </c>
      <c r="B6871" s="0" t="s">
        <v>101</v>
      </c>
      <c r="C6871" s="0" t="s">
        <v>85</v>
      </c>
      <c r="D6871" s="0" t="s">
        <v>92</v>
      </c>
      <c r="E6871" s="14" t="n">
        <v>45323</v>
      </c>
      <c r="F6871" s="14" t="n">
        <v>45333</v>
      </c>
      <c r="G6871" s="0" t="n">
        <v>487</v>
      </c>
      <c r="H6871" s="0" t="n">
        <v>135</v>
      </c>
      <c r="I6871" s="0" t="n">
        <v>123</v>
      </c>
      <c r="J6871" s="0" t="n">
        <v>866</v>
      </c>
      <c r="K6871" s="0" t="n">
        <v>1106</v>
      </c>
      <c r="L6871" s="15" t="s">
        <v>80</v>
      </c>
      <c r="M6871" s="0" t="n">
        <v>10</v>
      </c>
      <c r="N6871" s="16" t="n">
        <f aca="false">I6871*K6871</f>
        <v>136038</v>
      </c>
      <c r="O6871" s="16" t="n">
        <f aca="false">I6871*(K6871-J6871)</f>
        <v>29520</v>
      </c>
      <c r="P6871" s="15" t="n">
        <f aca="false">K6871-J6871</f>
        <v>240</v>
      </c>
      <c r="Q6871" s="0" t="str">
        <f aca="false">IF(G6871=0,"Out of stock",IF(G6871&lt;H6871,"Understocked",IF(G6871&gt;Summary!$B$6*H6871,"Overstocked","Healthy")))</f>
        <v>Healthy</v>
      </c>
      <c r="R6871" s="0" t="str">
        <f aca="false">IF(I6871&gt;=Summary!$B$7,"Fast",IF(I6871&lt;Summary!$B$8,"Slow","Medium"))</f>
        <v>Medium</v>
      </c>
      <c r="S6871" s="15" t="n">
        <f aca="false">IF(M6871&gt;Summary!$B$5,1,0)</f>
        <v>1</v>
      </c>
      <c r="T6871" s="16" t="n">
        <f aca="false">IF(Q6871="Overstocked",(G6871-Summary!$B$6*H6871)*J6871,0)</f>
        <v>0</v>
      </c>
    </row>
    <row r="6872" customFormat="false" ht="15" hidden="false" customHeight="false" outlineLevel="0" collapsed="false">
      <c r="A6872" s="0" t="s">
        <v>6970</v>
      </c>
      <c r="B6872" s="0" t="s">
        <v>111</v>
      </c>
      <c r="C6872" s="0" t="s">
        <v>85</v>
      </c>
      <c r="D6872" s="0" t="s">
        <v>79</v>
      </c>
      <c r="E6872" s="14" t="n">
        <v>45130</v>
      </c>
      <c r="F6872" s="14" t="n">
        <v>45139</v>
      </c>
      <c r="G6872" s="0" t="n">
        <v>67</v>
      </c>
      <c r="H6872" s="0" t="n">
        <v>133</v>
      </c>
      <c r="I6872" s="0" t="n">
        <v>275</v>
      </c>
      <c r="J6872" s="0" t="n">
        <v>707</v>
      </c>
      <c r="K6872" s="0" t="n">
        <v>799</v>
      </c>
      <c r="L6872" s="15" t="s">
        <v>97</v>
      </c>
      <c r="M6872" s="0" t="n">
        <v>9</v>
      </c>
      <c r="N6872" s="16" t="n">
        <f aca="false">I6872*K6872</f>
        <v>219725</v>
      </c>
      <c r="O6872" s="16" t="n">
        <f aca="false">I6872*(K6872-J6872)</f>
        <v>25300</v>
      </c>
      <c r="P6872" s="15" t="n">
        <f aca="false">K6872-J6872</f>
        <v>92</v>
      </c>
      <c r="Q6872" s="0" t="str">
        <f aca="false">IF(G6872=0,"Out of stock",IF(G6872&lt;H6872,"Understocked",IF(G6872&gt;Summary!$B$6*H6872,"Overstocked","Healthy")))</f>
        <v>Understocked</v>
      </c>
      <c r="R6872" s="0" t="str">
        <f aca="false">IF(I6872&gt;=Summary!$B$7,"Fast",IF(I6872&lt;Summary!$B$8,"Slow","Medium"))</f>
        <v>Fast</v>
      </c>
      <c r="S6872" s="15" t="n">
        <f aca="false">IF(M6872&gt;Summary!$B$5,1,0)</f>
        <v>1</v>
      </c>
      <c r="T6872" s="16" t="n">
        <f aca="false">IF(Q6872="Overstocked",(G6872-Summary!$B$6*H6872)*J6872,0)</f>
        <v>0</v>
      </c>
    </row>
    <row r="6873" customFormat="false" ht="15" hidden="false" customHeight="false" outlineLevel="0" collapsed="false">
      <c r="A6873" s="0" t="s">
        <v>6971</v>
      </c>
      <c r="B6873" s="0" t="s">
        <v>123</v>
      </c>
      <c r="C6873" s="0" t="s">
        <v>96</v>
      </c>
      <c r="D6873" s="0" t="s">
        <v>79</v>
      </c>
      <c r="E6873" s="14" t="n">
        <v>45072</v>
      </c>
      <c r="F6873" s="14" t="n">
        <v>45080</v>
      </c>
      <c r="G6873" s="0" t="n">
        <v>473</v>
      </c>
      <c r="H6873" s="0" t="n">
        <v>114</v>
      </c>
      <c r="I6873" s="0" t="n">
        <v>188</v>
      </c>
      <c r="J6873" s="0" t="n">
        <v>355</v>
      </c>
      <c r="K6873" s="0" t="n">
        <v>564</v>
      </c>
      <c r="L6873" s="15" t="s">
        <v>93</v>
      </c>
      <c r="M6873" s="0" t="n">
        <v>8</v>
      </c>
      <c r="N6873" s="16" t="n">
        <f aca="false">I6873*K6873</f>
        <v>106032</v>
      </c>
      <c r="O6873" s="16" t="n">
        <f aca="false">I6873*(K6873-J6873)</f>
        <v>39292</v>
      </c>
      <c r="P6873" s="15" t="n">
        <f aca="false">K6873-J6873</f>
        <v>209</v>
      </c>
      <c r="Q6873" s="0" t="str">
        <f aca="false">IF(G6873=0,"Out of stock",IF(G6873&lt;H6873,"Understocked",IF(G6873&gt;Summary!$B$6*H6873,"Overstocked","Healthy")))</f>
        <v>Overstocked</v>
      </c>
      <c r="R6873" s="0" t="str">
        <f aca="false">IF(I6873&gt;=Summary!$B$7,"Fast",IF(I6873&lt;Summary!$B$8,"Slow","Medium"))</f>
        <v>Medium</v>
      </c>
      <c r="S6873" s="15" t="n">
        <f aca="false">IF(M6873&gt;Summary!$B$5,1,0)</f>
        <v>1</v>
      </c>
      <c r="T6873" s="16" t="n">
        <f aca="false">IF(Q6873="Overstocked",(G6873-Summary!$B$6*H6873)*J6873,0)</f>
        <v>6035</v>
      </c>
    </row>
    <row r="6874" customFormat="false" ht="15" hidden="false" customHeight="false" outlineLevel="0" collapsed="false">
      <c r="A6874" s="0" t="s">
        <v>6972</v>
      </c>
      <c r="B6874" s="0" t="s">
        <v>111</v>
      </c>
      <c r="C6874" s="0" t="s">
        <v>96</v>
      </c>
      <c r="D6874" s="0" t="s">
        <v>86</v>
      </c>
      <c r="E6874" s="14" t="n">
        <v>45636</v>
      </c>
      <c r="F6874" s="14" t="n">
        <v>45637</v>
      </c>
      <c r="G6874" s="0" t="n">
        <v>63</v>
      </c>
      <c r="H6874" s="0" t="n">
        <v>68</v>
      </c>
      <c r="I6874" s="0" t="n">
        <v>154</v>
      </c>
      <c r="J6874" s="0" t="n">
        <v>1450</v>
      </c>
      <c r="K6874" s="0" t="n">
        <v>1828</v>
      </c>
      <c r="L6874" s="15" t="s">
        <v>93</v>
      </c>
      <c r="M6874" s="0" t="n">
        <v>1</v>
      </c>
      <c r="N6874" s="16" t="n">
        <f aca="false">I6874*K6874</f>
        <v>281512</v>
      </c>
      <c r="O6874" s="16" t="n">
        <f aca="false">I6874*(K6874-J6874)</f>
        <v>58212</v>
      </c>
      <c r="P6874" s="15" t="n">
        <f aca="false">K6874-J6874</f>
        <v>378</v>
      </c>
      <c r="Q6874" s="0" t="str">
        <f aca="false">IF(G6874=0,"Out of stock",IF(G6874&lt;H6874,"Understocked",IF(G6874&gt;Summary!$B$6*H6874,"Overstocked","Healthy")))</f>
        <v>Understocked</v>
      </c>
      <c r="R6874" s="0" t="str">
        <f aca="false">IF(I6874&gt;=Summary!$B$7,"Fast",IF(I6874&lt;Summary!$B$8,"Slow","Medium"))</f>
        <v>Medium</v>
      </c>
      <c r="S6874" s="15" t="n">
        <f aca="false">IF(M6874&gt;Summary!$B$5,1,0)</f>
        <v>0</v>
      </c>
      <c r="T6874" s="16" t="n">
        <f aca="false">IF(Q6874="Overstocked",(G6874-Summary!$B$6*H6874)*J6874,0)</f>
        <v>0</v>
      </c>
    </row>
    <row r="6875" customFormat="false" ht="15" hidden="false" customHeight="false" outlineLevel="0" collapsed="false">
      <c r="A6875" s="0" t="s">
        <v>6973</v>
      </c>
      <c r="B6875" s="0" t="s">
        <v>89</v>
      </c>
      <c r="C6875" s="0" t="s">
        <v>78</v>
      </c>
      <c r="D6875" s="0" t="s">
        <v>86</v>
      </c>
      <c r="E6875" s="14" t="n">
        <v>44962</v>
      </c>
      <c r="F6875" s="14" t="n">
        <v>44966</v>
      </c>
      <c r="G6875" s="0" t="n">
        <v>192</v>
      </c>
      <c r="H6875" s="0" t="n">
        <v>56</v>
      </c>
      <c r="I6875" s="0" t="n">
        <v>277</v>
      </c>
      <c r="J6875" s="0" t="n">
        <v>403</v>
      </c>
      <c r="K6875" s="0" t="n">
        <v>546</v>
      </c>
      <c r="L6875" s="15" t="s">
        <v>80</v>
      </c>
      <c r="M6875" s="0" t="n">
        <v>4</v>
      </c>
      <c r="N6875" s="16" t="n">
        <f aca="false">I6875*K6875</f>
        <v>151242</v>
      </c>
      <c r="O6875" s="16" t="n">
        <f aca="false">I6875*(K6875-J6875)</f>
        <v>39611</v>
      </c>
      <c r="P6875" s="15" t="n">
        <f aca="false">K6875-J6875</f>
        <v>143</v>
      </c>
      <c r="Q6875" s="0" t="str">
        <f aca="false">IF(G6875=0,"Out of stock",IF(G6875&lt;H6875,"Understocked",IF(G6875&gt;Summary!$B$6*H6875,"Overstocked","Healthy")))</f>
        <v>Healthy</v>
      </c>
      <c r="R6875" s="0" t="str">
        <f aca="false">IF(I6875&gt;=Summary!$B$7,"Fast",IF(I6875&lt;Summary!$B$8,"Slow","Medium"))</f>
        <v>Fast</v>
      </c>
      <c r="S6875" s="15" t="n">
        <f aca="false">IF(M6875&gt;Summary!$B$5,1,0)</f>
        <v>0</v>
      </c>
      <c r="T6875" s="16" t="n">
        <f aca="false">IF(Q6875="Overstocked",(G6875-Summary!$B$6*H6875)*J6875,0)</f>
        <v>0</v>
      </c>
    </row>
    <row r="6876" customFormat="false" ht="15" hidden="false" customHeight="false" outlineLevel="0" collapsed="false">
      <c r="A6876" s="0" t="s">
        <v>6974</v>
      </c>
      <c r="B6876" s="0" t="s">
        <v>84</v>
      </c>
      <c r="C6876" s="0" t="s">
        <v>78</v>
      </c>
      <c r="D6876" s="0" t="s">
        <v>102</v>
      </c>
      <c r="E6876" s="14" t="n">
        <v>45238</v>
      </c>
      <c r="F6876" s="14" t="n">
        <v>45245</v>
      </c>
      <c r="G6876" s="0" t="n">
        <v>154</v>
      </c>
      <c r="H6876" s="0" t="n">
        <v>146</v>
      </c>
      <c r="I6876" s="0" t="n">
        <v>179</v>
      </c>
      <c r="J6876" s="0" t="n">
        <v>1900</v>
      </c>
      <c r="K6876" s="0" t="n">
        <v>2062</v>
      </c>
      <c r="L6876" s="15" t="s">
        <v>82</v>
      </c>
      <c r="M6876" s="0" t="n">
        <v>7</v>
      </c>
      <c r="N6876" s="16" t="n">
        <f aca="false">I6876*K6876</f>
        <v>369098</v>
      </c>
      <c r="O6876" s="16" t="n">
        <f aca="false">I6876*(K6876-J6876)</f>
        <v>28998</v>
      </c>
      <c r="P6876" s="15" t="n">
        <f aca="false">K6876-J6876</f>
        <v>162</v>
      </c>
      <c r="Q6876" s="0" t="str">
        <f aca="false">IF(G6876=0,"Out of stock",IF(G6876&lt;H6876,"Understocked",IF(G6876&gt;Summary!$B$6*H6876,"Overstocked","Healthy")))</f>
        <v>Healthy</v>
      </c>
      <c r="R6876" s="0" t="str">
        <f aca="false">IF(I6876&gt;=Summary!$B$7,"Fast",IF(I6876&lt;Summary!$B$8,"Slow","Medium"))</f>
        <v>Medium</v>
      </c>
      <c r="S6876" s="15" t="n">
        <f aca="false">IF(M6876&gt;Summary!$B$5,1,0)</f>
        <v>0</v>
      </c>
      <c r="T6876" s="16" t="n">
        <f aca="false">IF(Q6876="Overstocked",(G6876-Summary!$B$6*H6876)*J6876,0)</f>
        <v>0</v>
      </c>
    </row>
    <row r="6877" customFormat="false" ht="15" hidden="false" customHeight="false" outlineLevel="0" collapsed="false">
      <c r="A6877" s="0" t="s">
        <v>6975</v>
      </c>
      <c r="B6877" s="0" t="s">
        <v>107</v>
      </c>
      <c r="C6877" s="0" t="s">
        <v>78</v>
      </c>
      <c r="D6877" s="0" t="s">
        <v>79</v>
      </c>
      <c r="E6877" s="14" t="n">
        <v>44938</v>
      </c>
      <c r="F6877" s="14" t="n">
        <v>44941</v>
      </c>
      <c r="G6877" s="0" t="n">
        <v>420</v>
      </c>
      <c r="H6877" s="0" t="n">
        <v>114</v>
      </c>
      <c r="I6877" s="0" t="n">
        <v>171</v>
      </c>
      <c r="J6877" s="0" t="n">
        <v>1988</v>
      </c>
      <c r="K6877" s="0" t="n">
        <v>2362</v>
      </c>
      <c r="L6877" s="15" t="s">
        <v>87</v>
      </c>
      <c r="M6877" s="0" t="n">
        <v>3</v>
      </c>
      <c r="N6877" s="16" t="n">
        <f aca="false">I6877*K6877</f>
        <v>403902</v>
      </c>
      <c r="O6877" s="16" t="n">
        <f aca="false">I6877*(K6877-J6877)</f>
        <v>63954</v>
      </c>
      <c r="P6877" s="15" t="n">
        <f aca="false">K6877-J6877</f>
        <v>374</v>
      </c>
      <c r="Q6877" s="0" t="str">
        <f aca="false">IF(G6877=0,"Out of stock",IF(G6877&lt;H6877,"Understocked",IF(G6877&gt;Summary!$B$6*H6877,"Overstocked","Healthy")))</f>
        <v>Healthy</v>
      </c>
      <c r="R6877" s="0" t="str">
        <f aca="false">IF(I6877&gt;=Summary!$B$7,"Fast",IF(I6877&lt;Summary!$B$8,"Slow","Medium"))</f>
        <v>Medium</v>
      </c>
      <c r="S6877" s="15" t="n">
        <f aca="false">IF(M6877&gt;Summary!$B$5,1,0)</f>
        <v>0</v>
      </c>
      <c r="T6877" s="16" t="n">
        <f aca="false">IF(Q6877="Overstocked",(G6877-Summary!$B$6*H6877)*J6877,0)</f>
        <v>0</v>
      </c>
    </row>
    <row r="6878" customFormat="false" ht="15" hidden="false" customHeight="false" outlineLevel="0" collapsed="false">
      <c r="A6878" s="0" t="s">
        <v>6976</v>
      </c>
      <c r="B6878" s="0" t="s">
        <v>89</v>
      </c>
      <c r="C6878" s="0" t="s">
        <v>78</v>
      </c>
      <c r="D6878" s="0" t="s">
        <v>79</v>
      </c>
      <c r="E6878" s="14" t="n">
        <v>45153</v>
      </c>
      <c r="F6878" s="14" t="n">
        <v>45163</v>
      </c>
      <c r="G6878" s="0" t="n">
        <v>115</v>
      </c>
      <c r="H6878" s="0" t="n">
        <v>98</v>
      </c>
      <c r="I6878" s="0" t="n">
        <v>24</v>
      </c>
      <c r="J6878" s="0" t="n">
        <v>544</v>
      </c>
      <c r="K6878" s="0" t="n">
        <v>638</v>
      </c>
      <c r="L6878" s="15" t="s">
        <v>93</v>
      </c>
      <c r="M6878" s="0" t="n">
        <v>10</v>
      </c>
      <c r="N6878" s="16" t="n">
        <f aca="false">I6878*K6878</f>
        <v>15312</v>
      </c>
      <c r="O6878" s="16" t="n">
        <f aca="false">I6878*(K6878-J6878)</f>
        <v>2256</v>
      </c>
      <c r="P6878" s="15" t="n">
        <f aca="false">K6878-J6878</f>
        <v>94</v>
      </c>
      <c r="Q6878" s="0" t="str">
        <f aca="false">IF(G6878=0,"Out of stock",IF(G6878&lt;H6878,"Understocked",IF(G6878&gt;Summary!$B$6*H6878,"Overstocked","Healthy")))</f>
        <v>Healthy</v>
      </c>
      <c r="R6878" s="0" t="str">
        <f aca="false">IF(I6878&gt;=Summary!$B$7,"Fast",IF(I6878&lt;Summary!$B$8,"Slow","Medium"))</f>
        <v>Slow</v>
      </c>
      <c r="S6878" s="15" t="n">
        <f aca="false">IF(M6878&gt;Summary!$B$5,1,0)</f>
        <v>1</v>
      </c>
      <c r="T6878" s="16" t="n">
        <f aca="false">IF(Q6878="Overstocked",(G6878-Summary!$B$6*H6878)*J6878,0)</f>
        <v>0</v>
      </c>
    </row>
    <row r="6879" customFormat="false" ht="15" hidden="false" customHeight="false" outlineLevel="0" collapsed="false">
      <c r="A6879" s="0" t="s">
        <v>6977</v>
      </c>
      <c r="B6879" s="0" t="s">
        <v>115</v>
      </c>
      <c r="C6879" s="0" t="s">
        <v>85</v>
      </c>
      <c r="D6879" s="0" t="s">
        <v>92</v>
      </c>
      <c r="E6879" s="14" t="n">
        <v>45524</v>
      </c>
      <c r="F6879" s="14" t="n">
        <v>45528</v>
      </c>
      <c r="G6879" s="0" t="n">
        <v>425</v>
      </c>
      <c r="H6879" s="0" t="n">
        <v>100</v>
      </c>
      <c r="I6879" s="0" t="n">
        <v>193</v>
      </c>
      <c r="J6879" s="0" t="n">
        <v>779</v>
      </c>
      <c r="K6879" s="0" t="n">
        <v>862</v>
      </c>
      <c r="L6879" s="15" t="s">
        <v>80</v>
      </c>
      <c r="M6879" s="0" t="n">
        <v>4</v>
      </c>
      <c r="N6879" s="16" t="n">
        <f aca="false">I6879*K6879</f>
        <v>166366</v>
      </c>
      <c r="O6879" s="16" t="n">
        <f aca="false">I6879*(K6879-J6879)</f>
        <v>16019</v>
      </c>
      <c r="P6879" s="15" t="n">
        <f aca="false">K6879-J6879</f>
        <v>83</v>
      </c>
      <c r="Q6879" s="0" t="str">
        <f aca="false">IF(G6879=0,"Out of stock",IF(G6879&lt;H6879,"Understocked",IF(G6879&gt;Summary!$B$6*H6879,"Overstocked","Healthy")))</f>
        <v>Overstocked</v>
      </c>
      <c r="R6879" s="0" t="str">
        <f aca="false">IF(I6879&gt;=Summary!$B$7,"Fast",IF(I6879&lt;Summary!$B$8,"Slow","Medium"))</f>
        <v>Medium</v>
      </c>
      <c r="S6879" s="15" t="n">
        <f aca="false">IF(M6879&gt;Summary!$B$5,1,0)</f>
        <v>0</v>
      </c>
      <c r="T6879" s="16" t="n">
        <f aca="false">IF(Q6879="Overstocked",(G6879-Summary!$B$6*H6879)*J6879,0)</f>
        <v>19475</v>
      </c>
    </row>
    <row r="6880" customFormat="false" ht="15" hidden="false" customHeight="false" outlineLevel="0" collapsed="false">
      <c r="A6880" s="0" t="s">
        <v>6978</v>
      </c>
      <c r="B6880" s="0" t="s">
        <v>123</v>
      </c>
      <c r="C6880" s="0" t="s">
        <v>85</v>
      </c>
      <c r="D6880" s="0" t="s">
        <v>86</v>
      </c>
      <c r="E6880" s="14" t="n">
        <v>45215</v>
      </c>
      <c r="F6880" s="14" t="n">
        <v>45216</v>
      </c>
      <c r="G6880" s="0" t="n">
        <v>176</v>
      </c>
      <c r="H6880" s="0" t="n">
        <v>91</v>
      </c>
      <c r="I6880" s="0" t="n">
        <v>215</v>
      </c>
      <c r="J6880" s="0" t="n">
        <v>1112</v>
      </c>
      <c r="K6880" s="0" t="n">
        <v>1547</v>
      </c>
      <c r="L6880" s="15" t="s">
        <v>93</v>
      </c>
      <c r="M6880" s="0" t="n">
        <v>1</v>
      </c>
      <c r="N6880" s="16" t="n">
        <f aca="false">I6880*K6880</f>
        <v>332605</v>
      </c>
      <c r="O6880" s="16" t="n">
        <f aca="false">I6880*(K6880-J6880)</f>
        <v>93525</v>
      </c>
      <c r="P6880" s="15" t="n">
        <f aca="false">K6880-J6880</f>
        <v>435</v>
      </c>
      <c r="Q6880" s="0" t="str">
        <f aca="false">IF(G6880=0,"Out of stock",IF(G6880&lt;H6880,"Understocked",IF(G6880&gt;Summary!$B$6*H6880,"Overstocked","Healthy")))</f>
        <v>Healthy</v>
      </c>
      <c r="R6880" s="0" t="str">
        <f aca="false">IF(I6880&gt;=Summary!$B$7,"Fast",IF(I6880&lt;Summary!$B$8,"Slow","Medium"))</f>
        <v>Fast</v>
      </c>
      <c r="S6880" s="15" t="n">
        <f aca="false">IF(M6880&gt;Summary!$B$5,1,0)</f>
        <v>0</v>
      </c>
      <c r="T6880" s="16" t="n">
        <f aca="false">IF(Q6880="Overstocked",(G6880-Summary!$B$6*H6880)*J6880,0)</f>
        <v>0</v>
      </c>
    </row>
    <row r="6881" customFormat="false" ht="15" hidden="false" customHeight="false" outlineLevel="0" collapsed="false">
      <c r="A6881" s="0" t="s">
        <v>6979</v>
      </c>
      <c r="B6881" s="0" t="s">
        <v>113</v>
      </c>
      <c r="C6881" s="0" t="s">
        <v>96</v>
      </c>
      <c r="D6881" s="0" t="s">
        <v>92</v>
      </c>
      <c r="E6881" s="14" t="n">
        <v>45004</v>
      </c>
      <c r="F6881" s="14" t="n">
        <v>45009</v>
      </c>
      <c r="G6881" s="0" t="n">
        <v>370</v>
      </c>
      <c r="H6881" s="0" t="n">
        <v>149</v>
      </c>
      <c r="I6881" s="0" t="n">
        <v>81</v>
      </c>
      <c r="J6881" s="0" t="n">
        <v>1672</v>
      </c>
      <c r="K6881" s="0" t="n">
        <v>1952</v>
      </c>
      <c r="L6881" s="15" t="s">
        <v>97</v>
      </c>
      <c r="M6881" s="0" t="n">
        <v>5</v>
      </c>
      <c r="N6881" s="16" t="n">
        <f aca="false">I6881*K6881</f>
        <v>158112</v>
      </c>
      <c r="O6881" s="16" t="n">
        <f aca="false">I6881*(K6881-J6881)</f>
        <v>22680</v>
      </c>
      <c r="P6881" s="15" t="n">
        <f aca="false">K6881-J6881</f>
        <v>280</v>
      </c>
      <c r="Q6881" s="0" t="str">
        <f aca="false">IF(G6881=0,"Out of stock",IF(G6881&lt;H6881,"Understocked",IF(G6881&gt;Summary!$B$6*H6881,"Overstocked","Healthy")))</f>
        <v>Healthy</v>
      </c>
      <c r="R6881" s="0" t="str">
        <f aca="false">IF(I6881&gt;=Summary!$B$7,"Fast",IF(I6881&lt;Summary!$B$8,"Slow","Medium"))</f>
        <v>Slow</v>
      </c>
      <c r="S6881" s="15" t="n">
        <f aca="false">IF(M6881&gt;Summary!$B$5,1,0)</f>
        <v>0</v>
      </c>
      <c r="T6881" s="16" t="n">
        <f aca="false">IF(Q6881="Overstocked",(G6881-Summary!$B$6*H6881)*J6881,0)</f>
        <v>0</v>
      </c>
    </row>
    <row r="6882" customFormat="false" ht="15" hidden="false" customHeight="false" outlineLevel="0" collapsed="false">
      <c r="A6882" s="0" t="s">
        <v>6980</v>
      </c>
      <c r="B6882" s="0" t="s">
        <v>101</v>
      </c>
      <c r="C6882" s="0" t="s">
        <v>104</v>
      </c>
      <c r="D6882" s="0" t="s">
        <v>92</v>
      </c>
      <c r="E6882" s="14" t="n">
        <v>45270</v>
      </c>
      <c r="F6882" s="14" t="n">
        <v>45271</v>
      </c>
      <c r="G6882" s="0" t="n">
        <v>83</v>
      </c>
      <c r="H6882" s="0" t="n">
        <v>138</v>
      </c>
      <c r="I6882" s="0" t="n">
        <v>189</v>
      </c>
      <c r="J6882" s="0" t="n">
        <v>1704</v>
      </c>
      <c r="K6882" s="0" t="n">
        <v>2029</v>
      </c>
      <c r="L6882" s="15" t="s">
        <v>87</v>
      </c>
      <c r="M6882" s="0" t="n">
        <v>1</v>
      </c>
      <c r="N6882" s="16" t="n">
        <f aca="false">I6882*K6882</f>
        <v>383481</v>
      </c>
      <c r="O6882" s="16" t="n">
        <f aca="false">I6882*(K6882-J6882)</f>
        <v>61425</v>
      </c>
      <c r="P6882" s="15" t="n">
        <f aca="false">K6882-J6882</f>
        <v>325</v>
      </c>
      <c r="Q6882" s="0" t="str">
        <f aca="false">IF(G6882=0,"Out of stock",IF(G6882&lt;H6882,"Understocked",IF(G6882&gt;Summary!$B$6*H6882,"Overstocked","Healthy")))</f>
        <v>Understocked</v>
      </c>
      <c r="R6882" s="0" t="str">
        <f aca="false">IF(I6882&gt;=Summary!$B$7,"Fast",IF(I6882&lt;Summary!$B$8,"Slow","Medium"))</f>
        <v>Medium</v>
      </c>
      <c r="S6882" s="15" t="n">
        <f aca="false">IF(M6882&gt;Summary!$B$5,1,0)</f>
        <v>0</v>
      </c>
      <c r="T6882" s="16" t="n">
        <f aca="false">IF(Q6882="Overstocked",(G6882-Summary!$B$6*H6882)*J6882,0)</f>
        <v>0</v>
      </c>
    </row>
    <row r="6883" customFormat="false" ht="15" hidden="false" customHeight="false" outlineLevel="0" collapsed="false">
      <c r="A6883" s="0" t="s">
        <v>6981</v>
      </c>
      <c r="B6883" s="0" t="s">
        <v>123</v>
      </c>
      <c r="C6883" s="0" t="s">
        <v>78</v>
      </c>
      <c r="D6883" s="0" t="s">
        <v>90</v>
      </c>
      <c r="E6883" s="14" t="n">
        <v>45615</v>
      </c>
      <c r="F6883" s="14" t="n">
        <v>45619</v>
      </c>
      <c r="G6883" s="0" t="n">
        <v>35</v>
      </c>
      <c r="H6883" s="0" t="n">
        <v>70</v>
      </c>
      <c r="I6883" s="0" t="n">
        <v>280</v>
      </c>
      <c r="J6883" s="0" t="n">
        <v>1625</v>
      </c>
      <c r="K6883" s="0" t="n">
        <v>2067</v>
      </c>
      <c r="L6883" s="15" t="s">
        <v>87</v>
      </c>
      <c r="M6883" s="0" t="n">
        <v>4</v>
      </c>
      <c r="N6883" s="16" t="n">
        <f aca="false">I6883*K6883</f>
        <v>578760</v>
      </c>
      <c r="O6883" s="16" t="n">
        <f aca="false">I6883*(K6883-J6883)</f>
        <v>123760</v>
      </c>
      <c r="P6883" s="15" t="n">
        <f aca="false">K6883-J6883</f>
        <v>442</v>
      </c>
      <c r="Q6883" s="0" t="str">
        <f aca="false">IF(G6883=0,"Out of stock",IF(G6883&lt;H6883,"Understocked",IF(G6883&gt;Summary!$B$6*H6883,"Overstocked","Healthy")))</f>
        <v>Understocked</v>
      </c>
      <c r="R6883" s="0" t="str">
        <f aca="false">IF(I6883&gt;=Summary!$B$7,"Fast",IF(I6883&lt;Summary!$B$8,"Slow","Medium"))</f>
        <v>Fast</v>
      </c>
      <c r="S6883" s="15" t="n">
        <f aca="false">IF(M6883&gt;Summary!$B$5,1,0)</f>
        <v>0</v>
      </c>
      <c r="T6883" s="16" t="n">
        <f aca="false">IF(Q6883="Overstocked",(G6883-Summary!$B$6*H6883)*J6883,0)</f>
        <v>0</v>
      </c>
    </row>
    <row r="6884" customFormat="false" ht="15" hidden="false" customHeight="false" outlineLevel="0" collapsed="false">
      <c r="A6884" s="0" t="s">
        <v>6982</v>
      </c>
      <c r="B6884" s="0" t="s">
        <v>95</v>
      </c>
      <c r="C6884" s="0" t="s">
        <v>104</v>
      </c>
      <c r="D6884" s="0" t="s">
        <v>79</v>
      </c>
      <c r="E6884" s="14" t="n">
        <v>45606</v>
      </c>
      <c r="F6884" s="14" t="n">
        <v>45611</v>
      </c>
      <c r="G6884" s="0" t="n">
        <v>26</v>
      </c>
      <c r="H6884" s="0" t="n">
        <v>98</v>
      </c>
      <c r="I6884" s="0" t="n">
        <v>178</v>
      </c>
      <c r="J6884" s="0" t="n">
        <v>1765</v>
      </c>
      <c r="K6884" s="0" t="n">
        <v>2188</v>
      </c>
      <c r="L6884" s="15" t="s">
        <v>80</v>
      </c>
      <c r="M6884" s="0" t="n">
        <v>5</v>
      </c>
      <c r="N6884" s="16" t="n">
        <f aca="false">I6884*K6884</f>
        <v>389464</v>
      </c>
      <c r="O6884" s="16" t="n">
        <f aca="false">I6884*(K6884-J6884)</f>
        <v>75294</v>
      </c>
      <c r="P6884" s="15" t="n">
        <f aca="false">K6884-J6884</f>
        <v>423</v>
      </c>
      <c r="Q6884" s="0" t="str">
        <f aca="false">IF(G6884=0,"Out of stock",IF(G6884&lt;H6884,"Understocked",IF(G6884&gt;Summary!$B$6*H6884,"Overstocked","Healthy")))</f>
        <v>Understocked</v>
      </c>
      <c r="R6884" s="0" t="str">
        <f aca="false">IF(I6884&gt;=Summary!$B$7,"Fast",IF(I6884&lt;Summary!$B$8,"Slow","Medium"))</f>
        <v>Medium</v>
      </c>
      <c r="S6884" s="15" t="n">
        <f aca="false">IF(M6884&gt;Summary!$B$5,1,0)</f>
        <v>0</v>
      </c>
      <c r="T6884" s="16" t="n">
        <f aca="false">IF(Q6884="Overstocked",(G6884-Summary!$B$6*H6884)*J6884,0)</f>
        <v>0</v>
      </c>
    </row>
    <row r="6885" customFormat="false" ht="15" hidden="false" customHeight="false" outlineLevel="0" collapsed="false">
      <c r="A6885" s="0" t="s">
        <v>6983</v>
      </c>
      <c r="B6885" s="0" t="s">
        <v>84</v>
      </c>
      <c r="C6885" s="0" t="s">
        <v>85</v>
      </c>
      <c r="D6885" s="0" t="s">
        <v>102</v>
      </c>
      <c r="E6885" s="14" t="n">
        <v>45026</v>
      </c>
      <c r="F6885" s="14" t="n">
        <v>45036</v>
      </c>
      <c r="G6885" s="0" t="n">
        <v>175</v>
      </c>
      <c r="H6885" s="0" t="n">
        <v>93</v>
      </c>
      <c r="I6885" s="0" t="n">
        <v>88</v>
      </c>
      <c r="J6885" s="0" t="n">
        <v>1108</v>
      </c>
      <c r="K6885" s="0" t="n">
        <v>1445</v>
      </c>
      <c r="L6885" s="15" t="s">
        <v>87</v>
      </c>
      <c r="M6885" s="0" t="n">
        <v>10</v>
      </c>
      <c r="N6885" s="16" t="n">
        <f aca="false">I6885*K6885</f>
        <v>127160</v>
      </c>
      <c r="O6885" s="16" t="n">
        <f aca="false">I6885*(K6885-J6885)</f>
        <v>29656</v>
      </c>
      <c r="P6885" s="15" t="n">
        <f aca="false">K6885-J6885</f>
        <v>337</v>
      </c>
      <c r="Q6885" s="0" t="str">
        <f aca="false">IF(G6885=0,"Out of stock",IF(G6885&lt;H6885,"Understocked",IF(G6885&gt;Summary!$B$6*H6885,"Overstocked","Healthy")))</f>
        <v>Healthy</v>
      </c>
      <c r="R6885" s="0" t="str">
        <f aca="false">IF(I6885&gt;=Summary!$B$7,"Fast",IF(I6885&lt;Summary!$B$8,"Slow","Medium"))</f>
        <v>Slow</v>
      </c>
      <c r="S6885" s="15" t="n">
        <f aca="false">IF(M6885&gt;Summary!$B$5,1,0)</f>
        <v>1</v>
      </c>
      <c r="T6885" s="16" t="n">
        <f aca="false">IF(Q6885="Overstocked",(G6885-Summary!$B$6*H6885)*J6885,0)</f>
        <v>0</v>
      </c>
    </row>
    <row r="6886" customFormat="false" ht="15" hidden="false" customHeight="false" outlineLevel="0" collapsed="false">
      <c r="A6886" s="0" t="s">
        <v>6984</v>
      </c>
      <c r="B6886" s="0" t="s">
        <v>95</v>
      </c>
      <c r="C6886" s="0" t="s">
        <v>78</v>
      </c>
      <c r="D6886" s="0" t="s">
        <v>86</v>
      </c>
      <c r="E6886" s="14" t="n">
        <v>45239</v>
      </c>
      <c r="F6886" s="14" t="n">
        <v>45248</v>
      </c>
      <c r="G6886" s="0" t="n">
        <v>112</v>
      </c>
      <c r="H6886" s="0" t="n">
        <v>131</v>
      </c>
      <c r="I6886" s="0" t="n">
        <v>223</v>
      </c>
      <c r="J6886" s="0" t="n">
        <v>585</v>
      </c>
      <c r="K6886" s="0" t="n">
        <v>949</v>
      </c>
      <c r="L6886" s="15" t="s">
        <v>93</v>
      </c>
      <c r="M6886" s="0" t="n">
        <v>9</v>
      </c>
      <c r="N6886" s="16" t="n">
        <f aca="false">I6886*K6886</f>
        <v>211627</v>
      </c>
      <c r="O6886" s="16" t="n">
        <f aca="false">I6886*(K6886-J6886)</f>
        <v>81172</v>
      </c>
      <c r="P6886" s="15" t="n">
        <f aca="false">K6886-J6886</f>
        <v>364</v>
      </c>
      <c r="Q6886" s="0" t="str">
        <f aca="false">IF(G6886=0,"Out of stock",IF(G6886&lt;H6886,"Understocked",IF(G6886&gt;Summary!$B$6*H6886,"Overstocked","Healthy")))</f>
        <v>Understocked</v>
      </c>
      <c r="R6886" s="0" t="str">
        <f aca="false">IF(I6886&gt;=Summary!$B$7,"Fast",IF(I6886&lt;Summary!$B$8,"Slow","Medium"))</f>
        <v>Fast</v>
      </c>
      <c r="S6886" s="15" t="n">
        <f aca="false">IF(M6886&gt;Summary!$B$5,1,0)</f>
        <v>1</v>
      </c>
      <c r="T6886" s="16" t="n">
        <f aca="false">IF(Q6886="Overstocked",(G6886-Summary!$B$6*H6886)*J6886,0)</f>
        <v>0</v>
      </c>
    </row>
    <row r="6887" customFormat="false" ht="15" hidden="false" customHeight="false" outlineLevel="0" collapsed="false">
      <c r="A6887" s="0" t="s">
        <v>6985</v>
      </c>
      <c r="B6887" s="0" t="s">
        <v>123</v>
      </c>
      <c r="C6887" s="0" t="s">
        <v>96</v>
      </c>
      <c r="D6887" s="0" t="s">
        <v>102</v>
      </c>
      <c r="E6887" s="14" t="n">
        <v>45337</v>
      </c>
      <c r="F6887" s="14" t="n">
        <v>45338</v>
      </c>
      <c r="G6887" s="0" t="n">
        <v>327</v>
      </c>
      <c r="H6887" s="0" t="n">
        <v>51</v>
      </c>
      <c r="I6887" s="0" t="n">
        <v>149</v>
      </c>
      <c r="J6887" s="0" t="n">
        <v>1057</v>
      </c>
      <c r="K6887" s="0" t="n">
        <v>1336</v>
      </c>
      <c r="L6887" s="15" t="s">
        <v>80</v>
      </c>
      <c r="M6887" s="0" t="n">
        <v>1</v>
      </c>
      <c r="N6887" s="16" t="n">
        <f aca="false">I6887*K6887</f>
        <v>199064</v>
      </c>
      <c r="O6887" s="16" t="n">
        <f aca="false">I6887*(K6887-J6887)</f>
        <v>41571</v>
      </c>
      <c r="P6887" s="15" t="n">
        <f aca="false">K6887-J6887</f>
        <v>279</v>
      </c>
      <c r="Q6887" s="0" t="str">
        <f aca="false">IF(G6887=0,"Out of stock",IF(G6887&lt;H6887,"Understocked",IF(G6887&gt;Summary!$B$6*H6887,"Overstocked","Healthy")))</f>
        <v>Overstocked</v>
      </c>
      <c r="R6887" s="0" t="str">
        <f aca="false">IF(I6887&gt;=Summary!$B$7,"Fast",IF(I6887&lt;Summary!$B$8,"Slow","Medium"))</f>
        <v>Medium</v>
      </c>
      <c r="S6887" s="15" t="n">
        <f aca="false">IF(M6887&gt;Summary!$B$5,1,0)</f>
        <v>0</v>
      </c>
      <c r="T6887" s="16" t="n">
        <f aca="false">IF(Q6887="Overstocked",(G6887-Summary!$B$6*H6887)*J6887,0)</f>
        <v>130011</v>
      </c>
    </row>
    <row r="6888" customFormat="false" ht="15" hidden="false" customHeight="false" outlineLevel="0" collapsed="false">
      <c r="A6888" s="0" t="s">
        <v>6986</v>
      </c>
      <c r="B6888" s="0" t="s">
        <v>111</v>
      </c>
      <c r="C6888" s="0" t="s">
        <v>78</v>
      </c>
      <c r="D6888" s="0" t="s">
        <v>86</v>
      </c>
      <c r="E6888" s="14" t="n">
        <v>45381</v>
      </c>
      <c r="F6888" s="14" t="n">
        <v>45387</v>
      </c>
      <c r="G6888" s="0" t="n">
        <v>470</v>
      </c>
      <c r="H6888" s="0" t="n">
        <v>62</v>
      </c>
      <c r="I6888" s="0" t="n">
        <v>94</v>
      </c>
      <c r="J6888" s="0" t="n">
        <v>1557</v>
      </c>
      <c r="K6888" s="0" t="n">
        <v>1870</v>
      </c>
      <c r="L6888" s="15" t="s">
        <v>93</v>
      </c>
      <c r="M6888" s="0" t="n">
        <v>6</v>
      </c>
      <c r="N6888" s="16" t="n">
        <f aca="false">I6888*K6888</f>
        <v>175780</v>
      </c>
      <c r="O6888" s="16" t="n">
        <f aca="false">I6888*(K6888-J6888)</f>
        <v>29422</v>
      </c>
      <c r="P6888" s="15" t="n">
        <f aca="false">K6888-J6888</f>
        <v>313</v>
      </c>
      <c r="Q6888" s="0" t="str">
        <f aca="false">IF(G6888=0,"Out of stock",IF(G6888&lt;H6888,"Understocked",IF(G6888&gt;Summary!$B$6*H6888,"Overstocked","Healthy")))</f>
        <v>Overstocked</v>
      </c>
      <c r="R6888" s="0" t="str">
        <f aca="false">IF(I6888&gt;=Summary!$B$7,"Fast",IF(I6888&lt;Summary!$B$8,"Slow","Medium"))</f>
        <v>Slow</v>
      </c>
      <c r="S6888" s="15" t="n">
        <f aca="false">IF(M6888&gt;Summary!$B$5,1,0)</f>
        <v>0</v>
      </c>
      <c r="T6888" s="16" t="n">
        <f aca="false">IF(Q6888="Overstocked",(G6888-Summary!$B$6*H6888)*J6888,0)</f>
        <v>345654</v>
      </c>
    </row>
    <row r="6889" customFormat="false" ht="15" hidden="false" customHeight="false" outlineLevel="0" collapsed="false">
      <c r="A6889" s="0" t="s">
        <v>6987</v>
      </c>
      <c r="B6889" s="0" t="s">
        <v>89</v>
      </c>
      <c r="C6889" s="0" t="s">
        <v>104</v>
      </c>
      <c r="D6889" s="0" t="s">
        <v>86</v>
      </c>
      <c r="E6889" s="14" t="n">
        <v>45312</v>
      </c>
      <c r="F6889" s="14" t="n">
        <v>45320</v>
      </c>
      <c r="G6889" s="0" t="n">
        <v>492</v>
      </c>
      <c r="H6889" s="0" t="n">
        <v>133</v>
      </c>
      <c r="I6889" s="0" t="n">
        <v>194</v>
      </c>
      <c r="J6889" s="0" t="n">
        <v>1046</v>
      </c>
      <c r="K6889" s="0" t="n">
        <v>1181</v>
      </c>
      <c r="L6889" s="15" t="s">
        <v>97</v>
      </c>
      <c r="M6889" s="0" t="n">
        <v>8</v>
      </c>
      <c r="N6889" s="16" t="n">
        <f aca="false">I6889*K6889</f>
        <v>229114</v>
      </c>
      <c r="O6889" s="16" t="n">
        <f aca="false">I6889*(K6889-J6889)</f>
        <v>26190</v>
      </c>
      <c r="P6889" s="15" t="n">
        <f aca="false">K6889-J6889</f>
        <v>135</v>
      </c>
      <c r="Q6889" s="0" t="str">
        <f aca="false">IF(G6889=0,"Out of stock",IF(G6889&lt;H6889,"Understocked",IF(G6889&gt;Summary!$B$6*H6889,"Overstocked","Healthy")))</f>
        <v>Healthy</v>
      </c>
      <c r="R6889" s="0" t="str">
        <f aca="false">IF(I6889&gt;=Summary!$B$7,"Fast",IF(I6889&lt;Summary!$B$8,"Slow","Medium"))</f>
        <v>Medium</v>
      </c>
      <c r="S6889" s="15" t="n">
        <f aca="false">IF(M6889&gt;Summary!$B$5,1,0)</f>
        <v>1</v>
      </c>
      <c r="T6889" s="16" t="n">
        <f aca="false">IF(Q6889="Overstocked",(G6889-Summary!$B$6*H6889)*J6889,0)</f>
        <v>0</v>
      </c>
    </row>
    <row r="6890" customFormat="false" ht="15" hidden="false" customHeight="false" outlineLevel="0" collapsed="false">
      <c r="A6890" s="0" t="s">
        <v>6988</v>
      </c>
      <c r="B6890" s="0" t="s">
        <v>95</v>
      </c>
      <c r="C6890" s="0" t="s">
        <v>85</v>
      </c>
      <c r="D6890" s="0" t="s">
        <v>102</v>
      </c>
      <c r="E6890" s="14" t="n">
        <v>45259</v>
      </c>
      <c r="F6890" s="14" t="n">
        <v>45269</v>
      </c>
      <c r="G6890" s="0" t="n">
        <v>11</v>
      </c>
      <c r="H6890" s="0" t="n">
        <v>108</v>
      </c>
      <c r="I6890" s="0" t="n">
        <v>181</v>
      </c>
      <c r="J6890" s="0" t="n">
        <v>1288</v>
      </c>
      <c r="K6890" s="0" t="n">
        <v>1744</v>
      </c>
      <c r="L6890" s="15" t="s">
        <v>93</v>
      </c>
      <c r="M6890" s="0" t="n">
        <v>10</v>
      </c>
      <c r="N6890" s="16" t="n">
        <f aca="false">I6890*K6890</f>
        <v>315664</v>
      </c>
      <c r="O6890" s="16" t="n">
        <f aca="false">I6890*(K6890-J6890)</f>
        <v>82536</v>
      </c>
      <c r="P6890" s="15" t="n">
        <f aca="false">K6890-J6890</f>
        <v>456</v>
      </c>
      <c r="Q6890" s="0" t="str">
        <f aca="false">IF(G6890=0,"Out of stock",IF(G6890&lt;H6890,"Understocked",IF(G6890&gt;Summary!$B$6*H6890,"Overstocked","Healthy")))</f>
        <v>Understocked</v>
      </c>
      <c r="R6890" s="0" t="str">
        <f aca="false">IF(I6890&gt;=Summary!$B$7,"Fast",IF(I6890&lt;Summary!$B$8,"Slow","Medium"))</f>
        <v>Medium</v>
      </c>
      <c r="S6890" s="15" t="n">
        <f aca="false">IF(M6890&gt;Summary!$B$5,1,0)</f>
        <v>1</v>
      </c>
      <c r="T6890" s="16" t="n">
        <f aca="false">IF(Q6890="Overstocked",(G6890-Summary!$B$6*H6890)*J6890,0)</f>
        <v>0</v>
      </c>
    </row>
    <row r="6891" customFormat="false" ht="15" hidden="false" customHeight="false" outlineLevel="0" collapsed="false">
      <c r="A6891" s="0" t="s">
        <v>6989</v>
      </c>
      <c r="B6891" s="0" t="s">
        <v>115</v>
      </c>
      <c r="C6891" s="0" t="s">
        <v>96</v>
      </c>
      <c r="D6891" s="0" t="s">
        <v>86</v>
      </c>
      <c r="E6891" s="14" t="n">
        <v>45304</v>
      </c>
      <c r="F6891" s="14" t="n">
        <v>45310</v>
      </c>
      <c r="G6891" s="0" t="n">
        <v>186</v>
      </c>
      <c r="H6891" s="0" t="n">
        <v>54</v>
      </c>
      <c r="I6891" s="0" t="n">
        <v>198</v>
      </c>
      <c r="J6891" s="0" t="n">
        <v>1460</v>
      </c>
      <c r="K6891" s="0" t="n">
        <v>1681</v>
      </c>
      <c r="L6891" s="15" t="s">
        <v>80</v>
      </c>
      <c r="M6891" s="0" t="n">
        <v>6</v>
      </c>
      <c r="N6891" s="16" t="n">
        <f aca="false">I6891*K6891</f>
        <v>332838</v>
      </c>
      <c r="O6891" s="16" t="n">
        <f aca="false">I6891*(K6891-J6891)</f>
        <v>43758</v>
      </c>
      <c r="P6891" s="15" t="n">
        <f aca="false">K6891-J6891</f>
        <v>221</v>
      </c>
      <c r="Q6891" s="0" t="str">
        <f aca="false">IF(G6891=0,"Out of stock",IF(G6891&lt;H6891,"Understocked",IF(G6891&gt;Summary!$B$6*H6891,"Overstocked","Healthy")))</f>
        <v>Healthy</v>
      </c>
      <c r="R6891" s="0" t="str">
        <f aca="false">IF(I6891&gt;=Summary!$B$7,"Fast",IF(I6891&lt;Summary!$B$8,"Slow","Medium"))</f>
        <v>Medium</v>
      </c>
      <c r="S6891" s="15" t="n">
        <f aca="false">IF(M6891&gt;Summary!$B$5,1,0)</f>
        <v>0</v>
      </c>
      <c r="T6891" s="16" t="n">
        <f aca="false">IF(Q6891="Overstocked",(G6891-Summary!$B$6*H6891)*J6891,0)</f>
        <v>0</v>
      </c>
    </row>
    <row r="6892" customFormat="false" ht="15" hidden="false" customHeight="false" outlineLevel="0" collapsed="false">
      <c r="A6892" s="0" t="s">
        <v>6990</v>
      </c>
      <c r="B6892" s="0" t="s">
        <v>77</v>
      </c>
      <c r="C6892" s="0" t="s">
        <v>104</v>
      </c>
      <c r="D6892" s="0" t="s">
        <v>92</v>
      </c>
      <c r="E6892" s="14" t="n">
        <v>44962</v>
      </c>
      <c r="F6892" s="14" t="n">
        <v>44968</v>
      </c>
      <c r="G6892" s="0" t="n">
        <v>364</v>
      </c>
      <c r="H6892" s="0" t="n">
        <v>139</v>
      </c>
      <c r="I6892" s="0" t="n">
        <v>29</v>
      </c>
      <c r="J6892" s="0" t="n">
        <v>1138</v>
      </c>
      <c r="K6892" s="0" t="n">
        <v>1402</v>
      </c>
      <c r="L6892" s="15" t="s">
        <v>80</v>
      </c>
      <c r="M6892" s="0" t="n">
        <v>6</v>
      </c>
      <c r="N6892" s="16" t="n">
        <f aca="false">I6892*K6892</f>
        <v>40658</v>
      </c>
      <c r="O6892" s="16" t="n">
        <f aca="false">I6892*(K6892-J6892)</f>
        <v>7656</v>
      </c>
      <c r="P6892" s="15" t="n">
        <f aca="false">K6892-J6892</f>
        <v>264</v>
      </c>
      <c r="Q6892" s="0" t="str">
        <f aca="false">IF(G6892=0,"Out of stock",IF(G6892&lt;H6892,"Understocked",IF(G6892&gt;Summary!$B$6*H6892,"Overstocked","Healthy")))</f>
        <v>Healthy</v>
      </c>
      <c r="R6892" s="0" t="str">
        <f aca="false">IF(I6892&gt;=Summary!$B$7,"Fast",IF(I6892&lt;Summary!$B$8,"Slow","Medium"))</f>
        <v>Slow</v>
      </c>
      <c r="S6892" s="15" t="n">
        <f aca="false">IF(M6892&gt;Summary!$B$5,1,0)</f>
        <v>0</v>
      </c>
      <c r="T6892" s="16" t="n">
        <f aca="false">IF(Q6892="Overstocked",(G6892-Summary!$B$6*H6892)*J6892,0)</f>
        <v>0</v>
      </c>
    </row>
    <row r="6893" customFormat="false" ht="15" hidden="false" customHeight="false" outlineLevel="0" collapsed="false">
      <c r="A6893" s="0" t="s">
        <v>6991</v>
      </c>
      <c r="B6893" s="0" t="s">
        <v>77</v>
      </c>
      <c r="C6893" s="0" t="s">
        <v>78</v>
      </c>
      <c r="D6893" s="0" t="s">
        <v>86</v>
      </c>
      <c r="E6893" s="14" t="n">
        <v>45537</v>
      </c>
      <c r="F6893" s="14" t="n">
        <v>45540</v>
      </c>
      <c r="G6893" s="0" t="n">
        <v>285</v>
      </c>
      <c r="H6893" s="0" t="n">
        <v>60</v>
      </c>
      <c r="I6893" s="0" t="n">
        <v>251</v>
      </c>
      <c r="J6893" s="0" t="n">
        <v>417</v>
      </c>
      <c r="K6893" s="0" t="n">
        <v>879</v>
      </c>
      <c r="L6893" s="15" t="s">
        <v>93</v>
      </c>
      <c r="M6893" s="0" t="n">
        <v>3</v>
      </c>
      <c r="N6893" s="16" t="n">
        <f aca="false">I6893*K6893</f>
        <v>220629</v>
      </c>
      <c r="O6893" s="16" t="n">
        <f aca="false">I6893*(K6893-J6893)</f>
        <v>115962</v>
      </c>
      <c r="P6893" s="15" t="n">
        <f aca="false">K6893-J6893</f>
        <v>462</v>
      </c>
      <c r="Q6893" s="0" t="str">
        <f aca="false">IF(G6893=0,"Out of stock",IF(G6893&lt;H6893,"Understocked",IF(G6893&gt;Summary!$B$6*H6893,"Overstocked","Healthy")))</f>
        <v>Overstocked</v>
      </c>
      <c r="R6893" s="0" t="str">
        <f aca="false">IF(I6893&gt;=Summary!$B$7,"Fast",IF(I6893&lt;Summary!$B$8,"Slow","Medium"))</f>
        <v>Fast</v>
      </c>
      <c r="S6893" s="15" t="n">
        <f aca="false">IF(M6893&gt;Summary!$B$5,1,0)</f>
        <v>0</v>
      </c>
      <c r="T6893" s="16" t="n">
        <f aca="false">IF(Q6893="Overstocked",(G6893-Summary!$B$6*H6893)*J6893,0)</f>
        <v>18765</v>
      </c>
    </row>
    <row r="6894" customFormat="false" ht="15" hidden="false" customHeight="false" outlineLevel="0" collapsed="false">
      <c r="A6894" s="0" t="s">
        <v>6992</v>
      </c>
      <c r="B6894" s="0" t="s">
        <v>95</v>
      </c>
      <c r="C6894" s="0" t="s">
        <v>85</v>
      </c>
      <c r="D6894" s="0" t="s">
        <v>86</v>
      </c>
      <c r="E6894" s="14" t="n">
        <v>45230</v>
      </c>
      <c r="F6894" s="14" t="n">
        <v>45240</v>
      </c>
      <c r="G6894" s="0" t="n">
        <v>423</v>
      </c>
      <c r="H6894" s="0" t="n">
        <v>115</v>
      </c>
      <c r="I6894" s="0" t="n">
        <v>258</v>
      </c>
      <c r="J6894" s="0" t="n">
        <v>1969</v>
      </c>
      <c r="K6894" s="0" t="n">
        <v>2057</v>
      </c>
      <c r="L6894" s="15" t="s">
        <v>97</v>
      </c>
      <c r="M6894" s="0" t="n">
        <v>10</v>
      </c>
      <c r="N6894" s="16" t="n">
        <f aca="false">I6894*K6894</f>
        <v>530706</v>
      </c>
      <c r="O6894" s="16" t="n">
        <f aca="false">I6894*(K6894-J6894)</f>
        <v>22704</v>
      </c>
      <c r="P6894" s="15" t="n">
        <f aca="false">K6894-J6894</f>
        <v>88</v>
      </c>
      <c r="Q6894" s="0" t="str">
        <f aca="false">IF(G6894=0,"Out of stock",IF(G6894&lt;H6894,"Understocked",IF(G6894&gt;Summary!$B$6*H6894,"Overstocked","Healthy")))</f>
        <v>Healthy</v>
      </c>
      <c r="R6894" s="0" t="str">
        <f aca="false">IF(I6894&gt;=Summary!$B$7,"Fast",IF(I6894&lt;Summary!$B$8,"Slow","Medium"))</f>
        <v>Fast</v>
      </c>
      <c r="S6894" s="15" t="n">
        <f aca="false">IF(M6894&gt;Summary!$B$5,1,0)</f>
        <v>1</v>
      </c>
      <c r="T6894" s="16" t="n">
        <f aca="false">IF(Q6894="Overstocked",(G6894-Summary!$B$6*H6894)*J6894,0)</f>
        <v>0</v>
      </c>
    </row>
    <row r="6895" customFormat="false" ht="15" hidden="false" customHeight="false" outlineLevel="0" collapsed="false">
      <c r="A6895" s="0" t="s">
        <v>6993</v>
      </c>
      <c r="B6895" s="0" t="s">
        <v>89</v>
      </c>
      <c r="C6895" s="0" t="s">
        <v>104</v>
      </c>
      <c r="D6895" s="0" t="s">
        <v>79</v>
      </c>
      <c r="E6895" s="14" t="n">
        <v>45139</v>
      </c>
      <c r="F6895" s="14" t="n">
        <v>45149</v>
      </c>
      <c r="G6895" s="0" t="n">
        <v>132</v>
      </c>
      <c r="H6895" s="0" t="n">
        <v>88</v>
      </c>
      <c r="I6895" s="0" t="n">
        <v>27</v>
      </c>
      <c r="J6895" s="0" t="n">
        <v>1682</v>
      </c>
      <c r="K6895" s="0" t="n">
        <v>2113</v>
      </c>
      <c r="L6895" s="15" t="s">
        <v>82</v>
      </c>
      <c r="M6895" s="0" t="n">
        <v>10</v>
      </c>
      <c r="N6895" s="16" t="n">
        <f aca="false">I6895*K6895</f>
        <v>57051</v>
      </c>
      <c r="O6895" s="16" t="n">
        <f aca="false">I6895*(K6895-J6895)</f>
        <v>11637</v>
      </c>
      <c r="P6895" s="15" t="n">
        <f aca="false">K6895-J6895</f>
        <v>431</v>
      </c>
      <c r="Q6895" s="0" t="str">
        <f aca="false">IF(G6895=0,"Out of stock",IF(G6895&lt;H6895,"Understocked",IF(G6895&gt;Summary!$B$6*H6895,"Overstocked","Healthy")))</f>
        <v>Healthy</v>
      </c>
      <c r="R6895" s="0" t="str">
        <f aca="false">IF(I6895&gt;=Summary!$B$7,"Fast",IF(I6895&lt;Summary!$B$8,"Slow","Medium"))</f>
        <v>Slow</v>
      </c>
      <c r="S6895" s="15" t="n">
        <f aca="false">IF(M6895&gt;Summary!$B$5,1,0)</f>
        <v>1</v>
      </c>
      <c r="T6895" s="16" t="n">
        <f aca="false">IF(Q6895="Overstocked",(G6895-Summary!$B$6*H6895)*J6895,0)</f>
        <v>0</v>
      </c>
    </row>
    <row r="6896" customFormat="false" ht="15" hidden="false" customHeight="false" outlineLevel="0" collapsed="false">
      <c r="A6896" s="0" t="s">
        <v>6994</v>
      </c>
      <c r="B6896" s="0" t="s">
        <v>84</v>
      </c>
      <c r="C6896" s="0" t="s">
        <v>96</v>
      </c>
      <c r="D6896" s="0" t="s">
        <v>102</v>
      </c>
      <c r="E6896" s="14" t="n">
        <v>45654</v>
      </c>
      <c r="F6896" s="14" t="n">
        <v>45656</v>
      </c>
      <c r="G6896" s="0" t="n">
        <v>271</v>
      </c>
      <c r="H6896" s="0" t="n">
        <v>135</v>
      </c>
      <c r="I6896" s="0" t="n">
        <v>197</v>
      </c>
      <c r="J6896" s="0" t="n">
        <v>1284</v>
      </c>
      <c r="K6896" s="0" t="n">
        <v>1535</v>
      </c>
      <c r="L6896" s="15" t="s">
        <v>82</v>
      </c>
      <c r="M6896" s="0" t="n">
        <v>2</v>
      </c>
      <c r="N6896" s="16" t="n">
        <f aca="false">I6896*K6896</f>
        <v>302395</v>
      </c>
      <c r="O6896" s="16" t="n">
        <f aca="false">I6896*(K6896-J6896)</f>
        <v>49447</v>
      </c>
      <c r="P6896" s="15" t="n">
        <f aca="false">K6896-J6896</f>
        <v>251</v>
      </c>
      <c r="Q6896" s="0" t="str">
        <f aca="false">IF(G6896=0,"Out of stock",IF(G6896&lt;H6896,"Understocked",IF(G6896&gt;Summary!$B$6*H6896,"Overstocked","Healthy")))</f>
        <v>Healthy</v>
      </c>
      <c r="R6896" s="0" t="str">
        <f aca="false">IF(I6896&gt;=Summary!$B$7,"Fast",IF(I6896&lt;Summary!$B$8,"Slow","Medium"))</f>
        <v>Medium</v>
      </c>
      <c r="S6896" s="15" t="n">
        <f aca="false">IF(M6896&gt;Summary!$B$5,1,0)</f>
        <v>0</v>
      </c>
      <c r="T6896" s="16" t="n">
        <f aca="false">IF(Q6896="Overstocked",(G6896-Summary!$B$6*H6896)*J6896,0)</f>
        <v>0</v>
      </c>
    </row>
    <row r="6897" customFormat="false" ht="15" hidden="false" customHeight="false" outlineLevel="0" collapsed="false">
      <c r="A6897" s="0" t="s">
        <v>6995</v>
      </c>
      <c r="B6897" s="0" t="s">
        <v>77</v>
      </c>
      <c r="C6897" s="0" t="s">
        <v>85</v>
      </c>
      <c r="D6897" s="0" t="s">
        <v>90</v>
      </c>
      <c r="E6897" s="14" t="n">
        <v>45049</v>
      </c>
      <c r="F6897" s="14" t="n">
        <v>45058</v>
      </c>
      <c r="G6897" s="0" t="n">
        <v>440</v>
      </c>
      <c r="H6897" s="0" t="n">
        <v>97</v>
      </c>
      <c r="I6897" s="0" t="n">
        <v>100</v>
      </c>
      <c r="J6897" s="0" t="n">
        <v>523</v>
      </c>
      <c r="K6897" s="0" t="n">
        <v>830</v>
      </c>
      <c r="L6897" s="15" t="s">
        <v>80</v>
      </c>
      <c r="M6897" s="0" t="n">
        <v>9</v>
      </c>
      <c r="N6897" s="16" t="n">
        <f aca="false">I6897*K6897</f>
        <v>83000</v>
      </c>
      <c r="O6897" s="16" t="n">
        <f aca="false">I6897*(K6897-J6897)</f>
        <v>30700</v>
      </c>
      <c r="P6897" s="15" t="n">
        <f aca="false">K6897-J6897</f>
        <v>307</v>
      </c>
      <c r="Q6897" s="0" t="str">
        <f aca="false">IF(G6897=0,"Out of stock",IF(G6897&lt;H6897,"Understocked",IF(G6897&gt;Summary!$B$6*H6897,"Overstocked","Healthy")))</f>
        <v>Overstocked</v>
      </c>
      <c r="R6897" s="0" t="str">
        <f aca="false">IF(I6897&gt;=Summary!$B$7,"Fast",IF(I6897&lt;Summary!$B$8,"Slow","Medium"))</f>
        <v>Medium</v>
      </c>
      <c r="S6897" s="15" t="n">
        <f aca="false">IF(M6897&gt;Summary!$B$5,1,0)</f>
        <v>1</v>
      </c>
      <c r="T6897" s="16" t="n">
        <f aca="false">IF(Q6897="Overstocked",(G6897-Summary!$B$6*H6897)*J6897,0)</f>
        <v>27196</v>
      </c>
    </row>
    <row r="6898" customFormat="false" ht="15" hidden="false" customHeight="false" outlineLevel="0" collapsed="false">
      <c r="A6898" s="0" t="s">
        <v>6996</v>
      </c>
      <c r="B6898" s="0" t="s">
        <v>115</v>
      </c>
      <c r="C6898" s="0" t="s">
        <v>96</v>
      </c>
      <c r="D6898" s="0" t="s">
        <v>86</v>
      </c>
      <c r="E6898" s="14" t="n">
        <v>45425</v>
      </c>
      <c r="F6898" s="14" t="n">
        <v>45426</v>
      </c>
      <c r="G6898" s="0" t="n">
        <v>387</v>
      </c>
      <c r="H6898" s="0" t="n">
        <v>110</v>
      </c>
      <c r="I6898" s="0" t="n">
        <v>112</v>
      </c>
      <c r="J6898" s="0" t="n">
        <v>1685</v>
      </c>
      <c r="K6898" s="0" t="n">
        <v>1946</v>
      </c>
      <c r="L6898" s="15" t="s">
        <v>97</v>
      </c>
      <c r="M6898" s="0" t="n">
        <v>1</v>
      </c>
      <c r="N6898" s="16" t="n">
        <f aca="false">I6898*K6898</f>
        <v>217952</v>
      </c>
      <c r="O6898" s="16" t="n">
        <f aca="false">I6898*(K6898-J6898)</f>
        <v>29232</v>
      </c>
      <c r="P6898" s="15" t="n">
        <f aca="false">K6898-J6898</f>
        <v>261</v>
      </c>
      <c r="Q6898" s="0" t="str">
        <f aca="false">IF(G6898=0,"Out of stock",IF(G6898&lt;H6898,"Understocked",IF(G6898&gt;Summary!$B$6*H6898,"Overstocked","Healthy")))</f>
        <v>Healthy</v>
      </c>
      <c r="R6898" s="0" t="str">
        <f aca="false">IF(I6898&gt;=Summary!$B$7,"Fast",IF(I6898&lt;Summary!$B$8,"Slow","Medium"))</f>
        <v>Medium</v>
      </c>
      <c r="S6898" s="15" t="n">
        <f aca="false">IF(M6898&gt;Summary!$B$5,1,0)</f>
        <v>0</v>
      </c>
      <c r="T6898" s="16" t="n">
        <f aca="false">IF(Q6898="Overstocked",(G6898-Summary!$B$6*H6898)*J6898,0)</f>
        <v>0</v>
      </c>
    </row>
    <row r="6899" customFormat="false" ht="15" hidden="false" customHeight="false" outlineLevel="0" collapsed="false">
      <c r="A6899" s="0" t="s">
        <v>6997</v>
      </c>
      <c r="B6899" s="0" t="s">
        <v>113</v>
      </c>
      <c r="C6899" s="0" t="s">
        <v>96</v>
      </c>
      <c r="D6899" s="0" t="s">
        <v>102</v>
      </c>
      <c r="E6899" s="14" t="n">
        <v>45645</v>
      </c>
      <c r="F6899" s="14" t="n">
        <v>45652</v>
      </c>
      <c r="G6899" s="0" t="n">
        <v>382</v>
      </c>
      <c r="H6899" s="0" t="n">
        <v>98</v>
      </c>
      <c r="I6899" s="0" t="n">
        <v>37</v>
      </c>
      <c r="J6899" s="0" t="n">
        <v>985</v>
      </c>
      <c r="K6899" s="0" t="n">
        <v>1245</v>
      </c>
      <c r="L6899" s="15" t="s">
        <v>97</v>
      </c>
      <c r="M6899" s="0" t="n">
        <v>7</v>
      </c>
      <c r="N6899" s="16" t="n">
        <f aca="false">I6899*K6899</f>
        <v>46065</v>
      </c>
      <c r="O6899" s="16" t="n">
        <f aca="false">I6899*(K6899-J6899)</f>
        <v>9620</v>
      </c>
      <c r="P6899" s="15" t="n">
        <f aca="false">K6899-J6899</f>
        <v>260</v>
      </c>
      <c r="Q6899" s="0" t="str">
        <f aca="false">IF(G6899=0,"Out of stock",IF(G6899&lt;H6899,"Understocked",IF(G6899&gt;Summary!$B$6*H6899,"Overstocked","Healthy")))</f>
        <v>Healthy</v>
      </c>
      <c r="R6899" s="0" t="str">
        <f aca="false">IF(I6899&gt;=Summary!$B$7,"Fast",IF(I6899&lt;Summary!$B$8,"Slow","Medium"))</f>
        <v>Slow</v>
      </c>
      <c r="S6899" s="15" t="n">
        <f aca="false">IF(M6899&gt;Summary!$B$5,1,0)</f>
        <v>0</v>
      </c>
      <c r="T6899" s="16" t="n">
        <f aca="false">IF(Q6899="Overstocked",(G6899-Summary!$B$6*H6899)*J6899,0)</f>
        <v>0</v>
      </c>
    </row>
    <row r="6900" customFormat="false" ht="15" hidden="false" customHeight="false" outlineLevel="0" collapsed="false">
      <c r="A6900" s="0" t="s">
        <v>6998</v>
      </c>
      <c r="B6900" s="0" t="s">
        <v>115</v>
      </c>
      <c r="C6900" s="0" t="s">
        <v>85</v>
      </c>
      <c r="D6900" s="0" t="s">
        <v>90</v>
      </c>
      <c r="E6900" s="14" t="n">
        <v>45629</v>
      </c>
      <c r="F6900" s="14" t="n">
        <v>45634</v>
      </c>
      <c r="G6900" s="0" t="n">
        <v>300</v>
      </c>
      <c r="H6900" s="0" t="n">
        <v>145</v>
      </c>
      <c r="I6900" s="0" t="n">
        <v>3</v>
      </c>
      <c r="J6900" s="0" t="n">
        <v>948</v>
      </c>
      <c r="K6900" s="0" t="n">
        <v>1442</v>
      </c>
      <c r="L6900" s="15" t="s">
        <v>82</v>
      </c>
      <c r="M6900" s="0" t="n">
        <v>5</v>
      </c>
      <c r="N6900" s="16" t="n">
        <f aca="false">I6900*K6900</f>
        <v>4326</v>
      </c>
      <c r="O6900" s="16" t="n">
        <f aca="false">I6900*(K6900-J6900)</f>
        <v>1482</v>
      </c>
      <c r="P6900" s="15" t="n">
        <f aca="false">K6900-J6900</f>
        <v>494</v>
      </c>
      <c r="Q6900" s="0" t="str">
        <f aca="false">IF(G6900=0,"Out of stock",IF(G6900&lt;H6900,"Understocked",IF(G6900&gt;Summary!$B$6*H6900,"Overstocked","Healthy")))</f>
        <v>Healthy</v>
      </c>
      <c r="R6900" s="0" t="str">
        <f aca="false">IF(I6900&gt;=Summary!$B$7,"Fast",IF(I6900&lt;Summary!$B$8,"Slow","Medium"))</f>
        <v>Slow</v>
      </c>
      <c r="S6900" s="15" t="n">
        <f aca="false">IF(M6900&gt;Summary!$B$5,1,0)</f>
        <v>0</v>
      </c>
      <c r="T6900" s="16" t="n">
        <f aca="false">IF(Q6900="Overstocked",(G6900-Summary!$B$6*H6900)*J6900,0)</f>
        <v>0</v>
      </c>
    </row>
    <row r="6901" customFormat="false" ht="15" hidden="false" customHeight="false" outlineLevel="0" collapsed="false">
      <c r="A6901" s="0" t="s">
        <v>6999</v>
      </c>
      <c r="B6901" s="0" t="s">
        <v>84</v>
      </c>
      <c r="C6901" s="0" t="s">
        <v>104</v>
      </c>
      <c r="D6901" s="0" t="s">
        <v>90</v>
      </c>
      <c r="E6901" s="14" t="n">
        <v>45180</v>
      </c>
      <c r="F6901" s="14" t="n">
        <v>45189</v>
      </c>
      <c r="G6901" s="0" t="n">
        <v>205</v>
      </c>
      <c r="H6901" s="0" t="n">
        <v>99</v>
      </c>
      <c r="I6901" s="0" t="n">
        <v>66</v>
      </c>
      <c r="J6901" s="0" t="n">
        <v>1382</v>
      </c>
      <c r="K6901" s="0" t="n">
        <v>1542</v>
      </c>
      <c r="L6901" s="15" t="s">
        <v>82</v>
      </c>
      <c r="M6901" s="0" t="n">
        <v>9</v>
      </c>
      <c r="N6901" s="16" t="n">
        <f aca="false">I6901*K6901</f>
        <v>101772</v>
      </c>
      <c r="O6901" s="16" t="n">
        <f aca="false">I6901*(K6901-J6901)</f>
        <v>10560</v>
      </c>
      <c r="P6901" s="15" t="n">
        <f aca="false">K6901-J6901</f>
        <v>160</v>
      </c>
      <c r="Q6901" s="0" t="str">
        <f aca="false">IF(G6901=0,"Out of stock",IF(G6901&lt;H6901,"Understocked",IF(G6901&gt;Summary!$B$6*H6901,"Overstocked","Healthy")))</f>
        <v>Healthy</v>
      </c>
      <c r="R6901" s="0" t="str">
        <f aca="false">IF(I6901&gt;=Summary!$B$7,"Fast",IF(I6901&lt;Summary!$B$8,"Slow","Medium"))</f>
        <v>Slow</v>
      </c>
      <c r="S6901" s="15" t="n">
        <f aca="false">IF(M6901&gt;Summary!$B$5,1,0)</f>
        <v>1</v>
      </c>
      <c r="T6901" s="16" t="n">
        <f aca="false">IF(Q6901="Overstocked",(G6901-Summary!$B$6*H6901)*J6901,0)</f>
        <v>0</v>
      </c>
    </row>
    <row r="6902" customFormat="false" ht="15" hidden="false" customHeight="false" outlineLevel="0" collapsed="false">
      <c r="A6902" s="0" t="s">
        <v>7000</v>
      </c>
      <c r="B6902" s="0" t="s">
        <v>113</v>
      </c>
      <c r="C6902" s="0" t="s">
        <v>78</v>
      </c>
      <c r="D6902" s="0" t="s">
        <v>79</v>
      </c>
      <c r="E6902" s="14" t="n">
        <v>45425</v>
      </c>
      <c r="F6902" s="14" t="n">
        <v>45434</v>
      </c>
      <c r="G6902" s="0" t="n">
        <v>253</v>
      </c>
      <c r="H6902" s="0" t="n">
        <v>66</v>
      </c>
      <c r="I6902" s="0" t="n">
        <v>202</v>
      </c>
      <c r="J6902" s="0" t="n">
        <v>1962</v>
      </c>
      <c r="K6902" s="0" t="n">
        <v>2168</v>
      </c>
      <c r="L6902" s="15" t="s">
        <v>82</v>
      </c>
      <c r="M6902" s="0" t="n">
        <v>9</v>
      </c>
      <c r="N6902" s="16" t="n">
        <f aca="false">I6902*K6902</f>
        <v>437936</v>
      </c>
      <c r="O6902" s="16" t="n">
        <f aca="false">I6902*(K6902-J6902)</f>
        <v>41612</v>
      </c>
      <c r="P6902" s="15" t="n">
        <f aca="false">K6902-J6902</f>
        <v>206</v>
      </c>
      <c r="Q6902" s="0" t="str">
        <f aca="false">IF(G6902=0,"Out of stock",IF(G6902&lt;H6902,"Understocked",IF(G6902&gt;Summary!$B$6*H6902,"Overstocked","Healthy")))</f>
        <v>Healthy</v>
      </c>
      <c r="R6902" s="0" t="str">
        <f aca="false">IF(I6902&gt;=Summary!$B$7,"Fast",IF(I6902&lt;Summary!$B$8,"Slow","Medium"))</f>
        <v>Fast</v>
      </c>
      <c r="S6902" s="15" t="n">
        <f aca="false">IF(M6902&gt;Summary!$B$5,1,0)</f>
        <v>1</v>
      </c>
      <c r="T6902" s="16" t="n">
        <f aca="false">IF(Q6902="Overstocked",(G6902-Summary!$B$6*H6902)*J6902,0)</f>
        <v>0</v>
      </c>
    </row>
    <row r="6903" customFormat="false" ht="15" hidden="false" customHeight="false" outlineLevel="0" collapsed="false">
      <c r="A6903" s="0" t="s">
        <v>7001</v>
      </c>
      <c r="B6903" s="0" t="s">
        <v>84</v>
      </c>
      <c r="C6903" s="0" t="s">
        <v>96</v>
      </c>
      <c r="D6903" s="0" t="s">
        <v>102</v>
      </c>
      <c r="E6903" s="14" t="n">
        <v>45464</v>
      </c>
      <c r="F6903" s="14" t="n">
        <v>45467</v>
      </c>
      <c r="G6903" s="0" t="n">
        <v>157</v>
      </c>
      <c r="H6903" s="0" t="n">
        <v>149</v>
      </c>
      <c r="I6903" s="0" t="n">
        <v>170</v>
      </c>
      <c r="J6903" s="0" t="n">
        <v>538</v>
      </c>
      <c r="K6903" s="0" t="n">
        <v>927</v>
      </c>
      <c r="L6903" s="15" t="s">
        <v>97</v>
      </c>
      <c r="M6903" s="0" t="n">
        <v>3</v>
      </c>
      <c r="N6903" s="16" t="n">
        <f aca="false">I6903*K6903</f>
        <v>157590</v>
      </c>
      <c r="O6903" s="16" t="n">
        <f aca="false">I6903*(K6903-J6903)</f>
        <v>66130</v>
      </c>
      <c r="P6903" s="15" t="n">
        <f aca="false">K6903-J6903</f>
        <v>389</v>
      </c>
      <c r="Q6903" s="0" t="str">
        <f aca="false">IF(G6903=0,"Out of stock",IF(G6903&lt;H6903,"Understocked",IF(G6903&gt;Summary!$B$6*H6903,"Overstocked","Healthy")))</f>
        <v>Healthy</v>
      </c>
      <c r="R6903" s="0" t="str">
        <f aca="false">IF(I6903&gt;=Summary!$B$7,"Fast",IF(I6903&lt;Summary!$B$8,"Slow","Medium"))</f>
        <v>Medium</v>
      </c>
      <c r="S6903" s="15" t="n">
        <f aca="false">IF(M6903&gt;Summary!$B$5,1,0)</f>
        <v>0</v>
      </c>
      <c r="T6903" s="16" t="n">
        <f aca="false">IF(Q6903="Overstocked",(G6903-Summary!$B$6*H6903)*J6903,0)</f>
        <v>0</v>
      </c>
    </row>
    <row r="6904" customFormat="false" ht="15" hidden="false" customHeight="false" outlineLevel="0" collapsed="false">
      <c r="A6904" s="0" t="s">
        <v>7002</v>
      </c>
      <c r="B6904" s="0" t="s">
        <v>101</v>
      </c>
      <c r="C6904" s="0" t="s">
        <v>96</v>
      </c>
      <c r="D6904" s="0" t="s">
        <v>92</v>
      </c>
      <c r="E6904" s="14" t="n">
        <v>45214</v>
      </c>
      <c r="F6904" s="14" t="n">
        <v>45221</v>
      </c>
      <c r="G6904" s="0" t="n">
        <v>206</v>
      </c>
      <c r="H6904" s="0" t="n">
        <v>130</v>
      </c>
      <c r="I6904" s="0" t="n">
        <v>182</v>
      </c>
      <c r="J6904" s="0" t="n">
        <v>1606</v>
      </c>
      <c r="K6904" s="0" t="n">
        <v>1970</v>
      </c>
      <c r="L6904" s="15" t="s">
        <v>80</v>
      </c>
      <c r="M6904" s="0" t="n">
        <v>7</v>
      </c>
      <c r="N6904" s="16" t="n">
        <f aca="false">I6904*K6904</f>
        <v>358540</v>
      </c>
      <c r="O6904" s="16" t="n">
        <f aca="false">I6904*(K6904-J6904)</f>
        <v>66248</v>
      </c>
      <c r="P6904" s="15" t="n">
        <f aca="false">K6904-J6904</f>
        <v>364</v>
      </c>
      <c r="Q6904" s="0" t="str">
        <f aca="false">IF(G6904=0,"Out of stock",IF(G6904&lt;H6904,"Understocked",IF(G6904&gt;Summary!$B$6*H6904,"Overstocked","Healthy")))</f>
        <v>Healthy</v>
      </c>
      <c r="R6904" s="0" t="str">
        <f aca="false">IF(I6904&gt;=Summary!$B$7,"Fast",IF(I6904&lt;Summary!$B$8,"Slow","Medium"))</f>
        <v>Medium</v>
      </c>
      <c r="S6904" s="15" t="n">
        <f aca="false">IF(M6904&gt;Summary!$B$5,1,0)</f>
        <v>0</v>
      </c>
      <c r="T6904" s="16" t="n">
        <f aca="false">IF(Q6904="Overstocked",(G6904-Summary!$B$6*H6904)*J6904,0)</f>
        <v>0</v>
      </c>
    </row>
    <row r="6905" customFormat="false" ht="15" hidden="false" customHeight="false" outlineLevel="0" collapsed="false">
      <c r="A6905" s="0" t="s">
        <v>7003</v>
      </c>
      <c r="B6905" s="0" t="s">
        <v>111</v>
      </c>
      <c r="C6905" s="0" t="s">
        <v>104</v>
      </c>
      <c r="D6905" s="0" t="s">
        <v>102</v>
      </c>
      <c r="E6905" s="14" t="n">
        <v>45622</v>
      </c>
      <c r="F6905" s="14" t="n">
        <v>45631</v>
      </c>
      <c r="G6905" s="0" t="n">
        <v>64</v>
      </c>
      <c r="H6905" s="0" t="n">
        <v>52</v>
      </c>
      <c r="I6905" s="0" t="n">
        <v>48</v>
      </c>
      <c r="J6905" s="0" t="n">
        <v>536</v>
      </c>
      <c r="K6905" s="0" t="n">
        <v>969</v>
      </c>
      <c r="L6905" s="15" t="s">
        <v>87</v>
      </c>
      <c r="M6905" s="0" t="n">
        <v>9</v>
      </c>
      <c r="N6905" s="16" t="n">
        <f aca="false">I6905*K6905</f>
        <v>46512</v>
      </c>
      <c r="O6905" s="16" t="n">
        <f aca="false">I6905*(K6905-J6905)</f>
        <v>20784</v>
      </c>
      <c r="P6905" s="15" t="n">
        <f aca="false">K6905-J6905</f>
        <v>433</v>
      </c>
      <c r="Q6905" s="0" t="str">
        <f aca="false">IF(G6905=0,"Out of stock",IF(G6905&lt;H6905,"Understocked",IF(G6905&gt;Summary!$B$6*H6905,"Overstocked","Healthy")))</f>
        <v>Healthy</v>
      </c>
      <c r="R6905" s="0" t="str">
        <f aca="false">IF(I6905&gt;=Summary!$B$7,"Fast",IF(I6905&lt;Summary!$B$8,"Slow","Medium"))</f>
        <v>Slow</v>
      </c>
      <c r="S6905" s="15" t="n">
        <f aca="false">IF(M6905&gt;Summary!$B$5,1,0)</f>
        <v>1</v>
      </c>
      <c r="T6905" s="16" t="n">
        <f aca="false">IF(Q6905="Overstocked",(G6905-Summary!$B$6*H6905)*J6905,0)</f>
        <v>0</v>
      </c>
    </row>
    <row r="6906" customFormat="false" ht="15" hidden="false" customHeight="false" outlineLevel="0" collapsed="false">
      <c r="A6906" s="0" t="s">
        <v>7004</v>
      </c>
      <c r="B6906" s="0" t="s">
        <v>111</v>
      </c>
      <c r="C6906" s="0" t="s">
        <v>85</v>
      </c>
      <c r="D6906" s="0" t="s">
        <v>79</v>
      </c>
      <c r="E6906" s="14" t="n">
        <v>45316</v>
      </c>
      <c r="F6906" s="14" t="n">
        <v>45317</v>
      </c>
      <c r="G6906" s="0" t="n">
        <v>331</v>
      </c>
      <c r="H6906" s="0" t="n">
        <v>121</v>
      </c>
      <c r="I6906" s="0" t="n">
        <v>181</v>
      </c>
      <c r="J6906" s="0" t="n">
        <v>1770</v>
      </c>
      <c r="K6906" s="0" t="n">
        <v>1838</v>
      </c>
      <c r="L6906" s="15" t="s">
        <v>82</v>
      </c>
      <c r="M6906" s="0" t="n">
        <v>1</v>
      </c>
      <c r="N6906" s="16" t="n">
        <f aca="false">I6906*K6906</f>
        <v>332678</v>
      </c>
      <c r="O6906" s="16" t="n">
        <f aca="false">I6906*(K6906-J6906)</f>
        <v>12308</v>
      </c>
      <c r="P6906" s="15" t="n">
        <f aca="false">K6906-J6906</f>
        <v>68</v>
      </c>
      <c r="Q6906" s="0" t="str">
        <f aca="false">IF(G6906=0,"Out of stock",IF(G6906&lt;H6906,"Understocked",IF(G6906&gt;Summary!$B$6*H6906,"Overstocked","Healthy")))</f>
        <v>Healthy</v>
      </c>
      <c r="R6906" s="0" t="str">
        <f aca="false">IF(I6906&gt;=Summary!$B$7,"Fast",IF(I6906&lt;Summary!$B$8,"Slow","Medium"))</f>
        <v>Medium</v>
      </c>
      <c r="S6906" s="15" t="n">
        <f aca="false">IF(M6906&gt;Summary!$B$5,1,0)</f>
        <v>0</v>
      </c>
      <c r="T6906" s="16" t="n">
        <f aca="false">IF(Q6906="Overstocked",(G6906-Summary!$B$6*H6906)*J6906,0)</f>
        <v>0</v>
      </c>
    </row>
    <row r="6907" customFormat="false" ht="15" hidden="false" customHeight="false" outlineLevel="0" collapsed="false">
      <c r="A6907" s="0" t="s">
        <v>7005</v>
      </c>
      <c r="B6907" s="0" t="s">
        <v>95</v>
      </c>
      <c r="C6907" s="0" t="s">
        <v>96</v>
      </c>
      <c r="D6907" s="0" t="s">
        <v>90</v>
      </c>
      <c r="E6907" s="14" t="n">
        <v>45538</v>
      </c>
      <c r="F6907" s="14" t="n">
        <v>45547</v>
      </c>
      <c r="G6907" s="0" t="n">
        <v>317</v>
      </c>
      <c r="H6907" s="0" t="n">
        <v>125</v>
      </c>
      <c r="I6907" s="0" t="n">
        <v>219</v>
      </c>
      <c r="J6907" s="0" t="n">
        <v>637</v>
      </c>
      <c r="K6907" s="0" t="n">
        <v>822</v>
      </c>
      <c r="L6907" s="15" t="s">
        <v>80</v>
      </c>
      <c r="M6907" s="0" t="n">
        <v>9</v>
      </c>
      <c r="N6907" s="16" t="n">
        <f aca="false">I6907*K6907</f>
        <v>180018</v>
      </c>
      <c r="O6907" s="16" t="n">
        <f aca="false">I6907*(K6907-J6907)</f>
        <v>40515</v>
      </c>
      <c r="P6907" s="15" t="n">
        <f aca="false">K6907-J6907</f>
        <v>185</v>
      </c>
      <c r="Q6907" s="0" t="str">
        <f aca="false">IF(G6907=0,"Out of stock",IF(G6907&lt;H6907,"Understocked",IF(G6907&gt;Summary!$B$6*H6907,"Overstocked","Healthy")))</f>
        <v>Healthy</v>
      </c>
      <c r="R6907" s="0" t="str">
        <f aca="false">IF(I6907&gt;=Summary!$B$7,"Fast",IF(I6907&lt;Summary!$B$8,"Slow","Medium"))</f>
        <v>Fast</v>
      </c>
      <c r="S6907" s="15" t="n">
        <f aca="false">IF(M6907&gt;Summary!$B$5,1,0)</f>
        <v>1</v>
      </c>
      <c r="T6907" s="16" t="n">
        <f aca="false">IF(Q6907="Overstocked",(G6907-Summary!$B$6*H6907)*J6907,0)</f>
        <v>0</v>
      </c>
    </row>
    <row r="6908" customFormat="false" ht="15" hidden="false" customHeight="false" outlineLevel="0" collapsed="false">
      <c r="A6908" s="0" t="s">
        <v>7006</v>
      </c>
      <c r="B6908" s="0" t="s">
        <v>101</v>
      </c>
      <c r="C6908" s="0" t="s">
        <v>96</v>
      </c>
      <c r="D6908" s="0" t="s">
        <v>79</v>
      </c>
      <c r="E6908" s="14" t="n">
        <v>44967</v>
      </c>
      <c r="F6908" s="14" t="n">
        <v>44973</v>
      </c>
      <c r="G6908" s="0" t="n">
        <v>317</v>
      </c>
      <c r="H6908" s="0" t="n">
        <v>82</v>
      </c>
      <c r="I6908" s="0" t="n">
        <v>231</v>
      </c>
      <c r="J6908" s="0" t="n">
        <v>782</v>
      </c>
      <c r="K6908" s="0" t="n">
        <v>1196</v>
      </c>
      <c r="L6908" s="15" t="s">
        <v>80</v>
      </c>
      <c r="M6908" s="0" t="n">
        <v>6</v>
      </c>
      <c r="N6908" s="16" t="n">
        <f aca="false">I6908*K6908</f>
        <v>276276</v>
      </c>
      <c r="O6908" s="16" t="n">
        <f aca="false">I6908*(K6908-J6908)</f>
        <v>95634</v>
      </c>
      <c r="P6908" s="15" t="n">
        <f aca="false">K6908-J6908</f>
        <v>414</v>
      </c>
      <c r="Q6908" s="0" t="str">
        <f aca="false">IF(G6908=0,"Out of stock",IF(G6908&lt;H6908,"Understocked",IF(G6908&gt;Summary!$B$6*H6908,"Overstocked","Healthy")))</f>
        <v>Healthy</v>
      </c>
      <c r="R6908" s="0" t="str">
        <f aca="false">IF(I6908&gt;=Summary!$B$7,"Fast",IF(I6908&lt;Summary!$B$8,"Slow","Medium"))</f>
        <v>Fast</v>
      </c>
      <c r="S6908" s="15" t="n">
        <f aca="false">IF(M6908&gt;Summary!$B$5,1,0)</f>
        <v>0</v>
      </c>
      <c r="T6908" s="16" t="n">
        <f aca="false">IF(Q6908="Overstocked",(G6908-Summary!$B$6*H6908)*J6908,0)</f>
        <v>0</v>
      </c>
    </row>
    <row r="6909" customFormat="false" ht="15" hidden="false" customHeight="false" outlineLevel="0" collapsed="false">
      <c r="A6909" s="0" t="s">
        <v>7007</v>
      </c>
      <c r="B6909" s="0" t="s">
        <v>111</v>
      </c>
      <c r="C6909" s="0" t="s">
        <v>104</v>
      </c>
      <c r="D6909" s="0" t="s">
        <v>102</v>
      </c>
      <c r="E6909" s="14" t="n">
        <v>45093</v>
      </c>
      <c r="F6909" s="14" t="n">
        <v>45103</v>
      </c>
      <c r="G6909" s="0" t="n">
        <v>217</v>
      </c>
      <c r="H6909" s="0" t="n">
        <v>95</v>
      </c>
      <c r="I6909" s="0" t="n">
        <v>43</v>
      </c>
      <c r="J6909" s="0" t="n">
        <v>404</v>
      </c>
      <c r="K6909" s="0" t="n">
        <v>677</v>
      </c>
      <c r="L6909" s="15" t="s">
        <v>93</v>
      </c>
      <c r="M6909" s="0" t="n">
        <v>10</v>
      </c>
      <c r="N6909" s="16" t="n">
        <f aca="false">I6909*K6909</f>
        <v>29111</v>
      </c>
      <c r="O6909" s="16" t="n">
        <f aca="false">I6909*(K6909-J6909)</f>
        <v>11739</v>
      </c>
      <c r="P6909" s="15" t="n">
        <f aca="false">K6909-J6909</f>
        <v>273</v>
      </c>
      <c r="Q6909" s="0" t="str">
        <f aca="false">IF(G6909=0,"Out of stock",IF(G6909&lt;H6909,"Understocked",IF(G6909&gt;Summary!$B$6*H6909,"Overstocked","Healthy")))</f>
        <v>Healthy</v>
      </c>
      <c r="R6909" s="0" t="str">
        <f aca="false">IF(I6909&gt;=Summary!$B$7,"Fast",IF(I6909&lt;Summary!$B$8,"Slow","Medium"))</f>
        <v>Slow</v>
      </c>
      <c r="S6909" s="15" t="n">
        <f aca="false">IF(M6909&gt;Summary!$B$5,1,0)</f>
        <v>1</v>
      </c>
      <c r="T6909" s="16" t="n">
        <f aca="false">IF(Q6909="Overstocked",(G6909-Summary!$B$6*H6909)*J6909,0)</f>
        <v>0</v>
      </c>
    </row>
    <row r="6910" customFormat="false" ht="15" hidden="false" customHeight="false" outlineLevel="0" collapsed="false">
      <c r="A6910" s="0" t="s">
        <v>7008</v>
      </c>
      <c r="B6910" s="0" t="s">
        <v>113</v>
      </c>
      <c r="C6910" s="0" t="s">
        <v>78</v>
      </c>
      <c r="D6910" s="0" t="s">
        <v>102</v>
      </c>
      <c r="E6910" s="14" t="n">
        <v>45004</v>
      </c>
      <c r="F6910" s="14" t="n">
        <v>45010</v>
      </c>
      <c r="G6910" s="0" t="n">
        <v>282</v>
      </c>
      <c r="H6910" s="0" t="n">
        <v>77</v>
      </c>
      <c r="I6910" s="0" t="n">
        <v>52</v>
      </c>
      <c r="J6910" s="0" t="n">
        <v>247</v>
      </c>
      <c r="K6910" s="0" t="n">
        <v>673</v>
      </c>
      <c r="L6910" s="15" t="s">
        <v>97</v>
      </c>
      <c r="M6910" s="0" t="n">
        <v>6</v>
      </c>
      <c r="N6910" s="16" t="n">
        <f aca="false">I6910*K6910</f>
        <v>34996</v>
      </c>
      <c r="O6910" s="16" t="n">
        <f aca="false">I6910*(K6910-J6910)</f>
        <v>22152</v>
      </c>
      <c r="P6910" s="15" t="n">
        <f aca="false">K6910-J6910</f>
        <v>426</v>
      </c>
      <c r="Q6910" s="0" t="str">
        <f aca="false">IF(G6910=0,"Out of stock",IF(G6910&lt;H6910,"Understocked",IF(G6910&gt;Summary!$B$6*H6910,"Overstocked","Healthy")))</f>
        <v>Healthy</v>
      </c>
      <c r="R6910" s="0" t="str">
        <f aca="false">IF(I6910&gt;=Summary!$B$7,"Fast",IF(I6910&lt;Summary!$B$8,"Slow","Medium"))</f>
        <v>Slow</v>
      </c>
      <c r="S6910" s="15" t="n">
        <f aca="false">IF(M6910&gt;Summary!$B$5,1,0)</f>
        <v>0</v>
      </c>
      <c r="T6910" s="16" t="n">
        <f aca="false">IF(Q6910="Overstocked",(G6910-Summary!$B$6*H6910)*J6910,0)</f>
        <v>0</v>
      </c>
    </row>
    <row r="6911" customFormat="false" ht="15" hidden="false" customHeight="false" outlineLevel="0" collapsed="false">
      <c r="A6911" s="0" t="s">
        <v>7009</v>
      </c>
      <c r="B6911" s="0" t="s">
        <v>77</v>
      </c>
      <c r="C6911" s="0" t="s">
        <v>96</v>
      </c>
      <c r="D6911" s="0" t="s">
        <v>79</v>
      </c>
      <c r="E6911" s="14" t="n">
        <v>45397</v>
      </c>
      <c r="F6911" s="14" t="n">
        <v>45405</v>
      </c>
      <c r="G6911" s="0" t="n">
        <v>122</v>
      </c>
      <c r="H6911" s="0" t="n">
        <v>62</v>
      </c>
      <c r="I6911" s="0" t="n">
        <v>154</v>
      </c>
      <c r="J6911" s="0" t="n">
        <v>1351</v>
      </c>
      <c r="K6911" s="0" t="n">
        <v>1644</v>
      </c>
      <c r="L6911" s="15" t="s">
        <v>82</v>
      </c>
      <c r="M6911" s="0" t="n">
        <v>8</v>
      </c>
      <c r="N6911" s="16" t="n">
        <f aca="false">I6911*K6911</f>
        <v>253176</v>
      </c>
      <c r="O6911" s="16" t="n">
        <f aca="false">I6911*(K6911-J6911)</f>
        <v>45122</v>
      </c>
      <c r="P6911" s="15" t="n">
        <f aca="false">K6911-J6911</f>
        <v>293</v>
      </c>
      <c r="Q6911" s="0" t="str">
        <f aca="false">IF(G6911=0,"Out of stock",IF(G6911&lt;H6911,"Understocked",IF(G6911&gt;Summary!$B$6*H6911,"Overstocked","Healthy")))</f>
        <v>Healthy</v>
      </c>
      <c r="R6911" s="0" t="str">
        <f aca="false">IF(I6911&gt;=Summary!$B$7,"Fast",IF(I6911&lt;Summary!$B$8,"Slow","Medium"))</f>
        <v>Medium</v>
      </c>
      <c r="S6911" s="15" t="n">
        <f aca="false">IF(M6911&gt;Summary!$B$5,1,0)</f>
        <v>1</v>
      </c>
      <c r="T6911" s="16" t="n">
        <f aca="false">IF(Q6911="Overstocked",(G6911-Summary!$B$6*H6911)*J6911,0)</f>
        <v>0</v>
      </c>
    </row>
    <row r="6912" customFormat="false" ht="15" hidden="false" customHeight="false" outlineLevel="0" collapsed="false">
      <c r="A6912" s="0" t="s">
        <v>7010</v>
      </c>
      <c r="B6912" s="0" t="s">
        <v>115</v>
      </c>
      <c r="C6912" s="0" t="s">
        <v>78</v>
      </c>
      <c r="D6912" s="0" t="s">
        <v>102</v>
      </c>
      <c r="E6912" s="14" t="n">
        <v>45244</v>
      </c>
      <c r="F6912" s="14" t="n">
        <v>45247</v>
      </c>
      <c r="G6912" s="0" t="n">
        <v>203</v>
      </c>
      <c r="H6912" s="0" t="n">
        <v>78</v>
      </c>
      <c r="I6912" s="0" t="n">
        <v>43</v>
      </c>
      <c r="J6912" s="0" t="n">
        <v>1964</v>
      </c>
      <c r="K6912" s="0" t="n">
        <v>2164</v>
      </c>
      <c r="L6912" s="15" t="s">
        <v>82</v>
      </c>
      <c r="M6912" s="0" t="n">
        <v>3</v>
      </c>
      <c r="N6912" s="16" t="n">
        <f aca="false">I6912*K6912</f>
        <v>93052</v>
      </c>
      <c r="O6912" s="16" t="n">
        <f aca="false">I6912*(K6912-J6912)</f>
        <v>8600</v>
      </c>
      <c r="P6912" s="15" t="n">
        <f aca="false">K6912-J6912</f>
        <v>200</v>
      </c>
      <c r="Q6912" s="0" t="str">
        <f aca="false">IF(G6912=0,"Out of stock",IF(G6912&lt;H6912,"Understocked",IF(G6912&gt;Summary!$B$6*H6912,"Overstocked","Healthy")))</f>
        <v>Healthy</v>
      </c>
      <c r="R6912" s="0" t="str">
        <f aca="false">IF(I6912&gt;=Summary!$B$7,"Fast",IF(I6912&lt;Summary!$B$8,"Slow","Medium"))</f>
        <v>Slow</v>
      </c>
      <c r="S6912" s="15" t="n">
        <f aca="false">IF(M6912&gt;Summary!$B$5,1,0)</f>
        <v>0</v>
      </c>
      <c r="T6912" s="16" t="n">
        <f aca="false">IF(Q6912="Overstocked",(G6912-Summary!$B$6*H6912)*J6912,0)</f>
        <v>0</v>
      </c>
    </row>
    <row r="6913" customFormat="false" ht="15" hidden="false" customHeight="false" outlineLevel="0" collapsed="false">
      <c r="A6913" s="0" t="s">
        <v>7011</v>
      </c>
      <c r="B6913" s="0" t="s">
        <v>123</v>
      </c>
      <c r="C6913" s="0" t="s">
        <v>96</v>
      </c>
      <c r="D6913" s="0" t="s">
        <v>102</v>
      </c>
      <c r="E6913" s="14" t="n">
        <v>44962</v>
      </c>
      <c r="F6913" s="14" t="n">
        <v>44968</v>
      </c>
      <c r="G6913" s="0" t="n">
        <v>83</v>
      </c>
      <c r="H6913" s="0" t="n">
        <v>53</v>
      </c>
      <c r="I6913" s="0" t="n">
        <v>261</v>
      </c>
      <c r="J6913" s="0" t="n">
        <v>525</v>
      </c>
      <c r="K6913" s="0" t="n">
        <v>868</v>
      </c>
      <c r="L6913" s="15" t="s">
        <v>80</v>
      </c>
      <c r="M6913" s="0" t="n">
        <v>6</v>
      </c>
      <c r="N6913" s="16" t="n">
        <f aca="false">I6913*K6913</f>
        <v>226548</v>
      </c>
      <c r="O6913" s="16" t="n">
        <f aca="false">I6913*(K6913-J6913)</f>
        <v>89523</v>
      </c>
      <c r="P6913" s="15" t="n">
        <f aca="false">K6913-J6913</f>
        <v>343</v>
      </c>
      <c r="Q6913" s="0" t="str">
        <f aca="false">IF(G6913=0,"Out of stock",IF(G6913&lt;H6913,"Understocked",IF(G6913&gt;Summary!$B$6*H6913,"Overstocked","Healthy")))</f>
        <v>Healthy</v>
      </c>
      <c r="R6913" s="0" t="str">
        <f aca="false">IF(I6913&gt;=Summary!$B$7,"Fast",IF(I6913&lt;Summary!$B$8,"Slow","Medium"))</f>
        <v>Fast</v>
      </c>
      <c r="S6913" s="15" t="n">
        <f aca="false">IF(M6913&gt;Summary!$B$5,1,0)</f>
        <v>0</v>
      </c>
      <c r="T6913" s="16" t="n">
        <f aca="false">IF(Q6913="Overstocked",(G6913-Summary!$B$6*H6913)*J6913,0)</f>
        <v>0</v>
      </c>
    </row>
    <row r="6914" customFormat="false" ht="15" hidden="false" customHeight="false" outlineLevel="0" collapsed="false">
      <c r="A6914" s="0" t="s">
        <v>7012</v>
      </c>
      <c r="B6914" s="0" t="s">
        <v>101</v>
      </c>
      <c r="C6914" s="0" t="s">
        <v>85</v>
      </c>
      <c r="D6914" s="0" t="s">
        <v>79</v>
      </c>
      <c r="E6914" s="14" t="n">
        <v>45333</v>
      </c>
      <c r="F6914" s="14" t="n">
        <v>45343</v>
      </c>
      <c r="G6914" s="0" t="n">
        <v>151</v>
      </c>
      <c r="H6914" s="0" t="n">
        <v>86</v>
      </c>
      <c r="I6914" s="0" t="n">
        <v>200</v>
      </c>
      <c r="J6914" s="0" t="n">
        <v>781</v>
      </c>
      <c r="K6914" s="0" t="n">
        <v>911</v>
      </c>
      <c r="L6914" s="15" t="s">
        <v>80</v>
      </c>
      <c r="M6914" s="0" t="n">
        <v>10</v>
      </c>
      <c r="N6914" s="16" t="n">
        <f aca="false">I6914*K6914</f>
        <v>182200</v>
      </c>
      <c r="O6914" s="16" t="n">
        <f aca="false">I6914*(K6914-J6914)</f>
        <v>26000</v>
      </c>
      <c r="P6914" s="15" t="n">
        <f aca="false">K6914-J6914</f>
        <v>130</v>
      </c>
      <c r="Q6914" s="0" t="str">
        <f aca="false">IF(G6914=0,"Out of stock",IF(G6914&lt;H6914,"Understocked",IF(G6914&gt;Summary!$B$6*H6914,"Overstocked","Healthy")))</f>
        <v>Healthy</v>
      </c>
      <c r="R6914" s="0" t="str">
        <f aca="false">IF(I6914&gt;=Summary!$B$7,"Fast",IF(I6914&lt;Summary!$B$8,"Slow","Medium"))</f>
        <v>Fast</v>
      </c>
      <c r="S6914" s="15" t="n">
        <f aca="false">IF(M6914&gt;Summary!$B$5,1,0)</f>
        <v>1</v>
      </c>
      <c r="T6914" s="16" t="n">
        <f aca="false">IF(Q6914="Overstocked",(G6914-Summary!$B$6*H6914)*J6914,0)</f>
        <v>0</v>
      </c>
    </row>
    <row r="6915" customFormat="false" ht="15" hidden="false" customHeight="false" outlineLevel="0" collapsed="false">
      <c r="A6915" s="0" t="s">
        <v>7013</v>
      </c>
      <c r="B6915" s="0" t="s">
        <v>123</v>
      </c>
      <c r="C6915" s="0" t="s">
        <v>96</v>
      </c>
      <c r="D6915" s="0" t="s">
        <v>102</v>
      </c>
      <c r="E6915" s="14" t="n">
        <v>45072</v>
      </c>
      <c r="F6915" s="14" t="n">
        <v>45079</v>
      </c>
      <c r="G6915" s="0" t="n">
        <v>488</v>
      </c>
      <c r="H6915" s="0" t="n">
        <v>96</v>
      </c>
      <c r="I6915" s="0" t="n">
        <v>60</v>
      </c>
      <c r="J6915" s="0" t="n">
        <v>1174</v>
      </c>
      <c r="K6915" s="0" t="n">
        <v>1270</v>
      </c>
      <c r="L6915" s="15" t="s">
        <v>93</v>
      </c>
      <c r="M6915" s="0" t="n">
        <v>7</v>
      </c>
      <c r="N6915" s="16" t="n">
        <f aca="false">I6915*K6915</f>
        <v>76200</v>
      </c>
      <c r="O6915" s="16" t="n">
        <f aca="false">I6915*(K6915-J6915)</f>
        <v>5760</v>
      </c>
      <c r="P6915" s="15" t="n">
        <f aca="false">K6915-J6915</f>
        <v>96</v>
      </c>
      <c r="Q6915" s="0" t="str">
        <f aca="false">IF(G6915=0,"Out of stock",IF(G6915&lt;H6915,"Understocked",IF(G6915&gt;Summary!$B$6*H6915,"Overstocked","Healthy")))</f>
        <v>Overstocked</v>
      </c>
      <c r="R6915" s="0" t="str">
        <f aca="false">IF(I6915&gt;=Summary!$B$7,"Fast",IF(I6915&lt;Summary!$B$8,"Slow","Medium"))</f>
        <v>Slow</v>
      </c>
      <c r="S6915" s="15" t="n">
        <f aca="false">IF(M6915&gt;Summary!$B$5,1,0)</f>
        <v>0</v>
      </c>
      <c r="T6915" s="16" t="n">
        <f aca="false">IF(Q6915="Overstocked",(G6915-Summary!$B$6*H6915)*J6915,0)</f>
        <v>122096</v>
      </c>
    </row>
    <row r="6916" customFormat="false" ht="15" hidden="false" customHeight="false" outlineLevel="0" collapsed="false">
      <c r="A6916" s="0" t="s">
        <v>7014</v>
      </c>
      <c r="B6916" s="0" t="s">
        <v>95</v>
      </c>
      <c r="C6916" s="0" t="s">
        <v>78</v>
      </c>
      <c r="D6916" s="0" t="s">
        <v>90</v>
      </c>
      <c r="E6916" s="14" t="n">
        <v>45556</v>
      </c>
      <c r="F6916" s="14" t="n">
        <v>45559</v>
      </c>
      <c r="G6916" s="0" t="n">
        <v>357</v>
      </c>
      <c r="H6916" s="0" t="n">
        <v>121</v>
      </c>
      <c r="I6916" s="0" t="n">
        <v>97</v>
      </c>
      <c r="J6916" s="0" t="n">
        <v>774</v>
      </c>
      <c r="K6916" s="0" t="n">
        <v>902</v>
      </c>
      <c r="L6916" s="15" t="s">
        <v>87</v>
      </c>
      <c r="M6916" s="0" t="n">
        <v>3</v>
      </c>
      <c r="N6916" s="16" t="n">
        <f aca="false">I6916*K6916</f>
        <v>87494</v>
      </c>
      <c r="O6916" s="16" t="n">
        <f aca="false">I6916*(K6916-J6916)</f>
        <v>12416</v>
      </c>
      <c r="P6916" s="15" t="n">
        <f aca="false">K6916-J6916</f>
        <v>128</v>
      </c>
      <c r="Q6916" s="0" t="str">
        <f aca="false">IF(G6916=0,"Out of stock",IF(G6916&lt;H6916,"Understocked",IF(G6916&gt;Summary!$B$6*H6916,"Overstocked","Healthy")))</f>
        <v>Healthy</v>
      </c>
      <c r="R6916" s="0" t="str">
        <f aca="false">IF(I6916&gt;=Summary!$B$7,"Fast",IF(I6916&lt;Summary!$B$8,"Slow","Medium"))</f>
        <v>Slow</v>
      </c>
      <c r="S6916" s="15" t="n">
        <f aca="false">IF(M6916&gt;Summary!$B$5,1,0)</f>
        <v>0</v>
      </c>
      <c r="T6916" s="16" t="n">
        <f aca="false">IF(Q6916="Overstocked",(G6916-Summary!$B$6*H6916)*J6916,0)</f>
        <v>0</v>
      </c>
    </row>
    <row r="6917" customFormat="false" ht="15" hidden="false" customHeight="false" outlineLevel="0" collapsed="false">
      <c r="A6917" s="0" t="s">
        <v>7015</v>
      </c>
      <c r="B6917" s="0" t="s">
        <v>111</v>
      </c>
      <c r="C6917" s="0" t="s">
        <v>104</v>
      </c>
      <c r="D6917" s="0" t="s">
        <v>79</v>
      </c>
      <c r="E6917" s="14" t="n">
        <v>45550</v>
      </c>
      <c r="F6917" s="14" t="n">
        <v>45558</v>
      </c>
      <c r="G6917" s="0" t="n">
        <v>478</v>
      </c>
      <c r="H6917" s="0" t="n">
        <v>57</v>
      </c>
      <c r="I6917" s="0" t="n">
        <v>203</v>
      </c>
      <c r="J6917" s="0" t="n">
        <v>1230</v>
      </c>
      <c r="K6917" s="0" t="n">
        <v>1644</v>
      </c>
      <c r="L6917" s="15" t="s">
        <v>80</v>
      </c>
      <c r="M6917" s="0" t="n">
        <v>8</v>
      </c>
      <c r="N6917" s="16" t="n">
        <f aca="false">I6917*K6917</f>
        <v>333732</v>
      </c>
      <c r="O6917" s="16" t="n">
        <f aca="false">I6917*(K6917-J6917)</f>
        <v>84042</v>
      </c>
      <c r="P6917" s="15" t="n">
        <f aca="false">K6917-J6917</f>
        <v>414</v>
      </c>
      <c r="Q6917" s="0" t="str">
        <f aca="false">IF(G6917=0,"Out of stock",IF(G6917&lt;H6917,"Understocked",IF(G6917&gt;Summary!$B$6*H6917,"Overstocked","Healthy")))</f>
        <v>Overstocked</v>
      </c>
      <c r="R6917" s="0" t="str">
        <f aca="false">IF(I6917&gt;=Summary!$B$7,"Fast",IF(I6917&lt;Summary!$B$8,"Slow","Medium"))</f>
        <v>Fast</v>
      </c>
      <c r="S6917" s="15" t="n">
        <f aca="false">IF(M6917&gt;Summary!$B$5,1,0)</f>
        <v>1</v>
      </c>
      <c r="T6917" s="16" t="n">
        <f aca="false">IF(Q6917="Overstocked",(G6917-Summary!$B$6*H6917)*J6917,0)</f>
        <v>307500</v>
      </c>
    </row>
    <row r="6918" customFormat="false" ht="15" hidden="false" customHeight="false" outlineLevel="0" collapsed="false">
      <c r="A6918" s="0" t="s">
        <v>7016</v>
      </c>
      <c r="B6918" s="0" t="s">
        <v>113</v>
      </c>
      <c r="C6918" s="0" t="s">
        <v>96</v>
      </c>
      <c r="D6918" s="0" t="s">
        <v>86</v>
      </c>
      <c r="E6918" s="14" t="n">
        <v>45542</v>
      </c>
      <c r="F6918" s="14" t="n">
        <v>45547</v>
      </c>
      <c r="G6918" s="0" t="n">
        <v>161</v>
      </c>
      <c r="H6918" s="0" t="n">
        <v>145</v>
      </c>
      <c r="I6918" s="0" t="n">
        <v>56</v>
      </c>
      <c r="J6918" s="0" t="n">
        <v>1160</v>
      </c>
      <c r="K6918" s="0" t="n">
        <v>1321</v>
      </c>
      <c r="L6918" s="15" t="s">
        <v>82</v>
      </c>
      <c r="M6918" s="0" t="n">
        <v>5</v>
      </c>
      <c r="N6918" s="16" t="n">
        <f aca="false">I6918*K6918</f>
        <v>73976</v>
      </c>
      <c r="O6918" s="16" t="n">
        <f aca="false">I6918*(K6918-J6918)</f>
        <v>9016</v>
      </c>
      <c r="P6918" s="15" t="n">
        <f aca="false">K6918-J6918</f>
        <v>161</v>
      </c>
      <c r="Q6918" s="0" t="str">
        <f aca="false">IF(G6918=0,"Out of stock",IF(G6918&lt;H6918,"Understocked",IF(G6918&gt;Summary!$B$6*H6918,"Overstocked","Healthy")))</f>
        <v>Healthy</v>
      </c>
      <c r="R6918" s="0" t="str">
        <f aca="false">IF(I6918&gt;=Summary!$B$7,"Fast",IF(I6918&lt;Summary!$B$8,"Slow","Medium"))</f>
        <v>Slow</v>
      </c>
      <c r="S6918" s="15" t="n">
        <f aca="false">IF(M6918&gt;Summary!$B$5,1,0)</f>
        <v>0</v>
      </c>
      <c r="T6918" s="16" t="n">
        <f aca="false">IF(Q6918="Overstocked",(G6918-Summary!$B$6*H6918)*J6918,0)</f>
        <v>0</v>
      </c>
    </row>
    <row r="6919" customFormat="false" ht="15" hidden="false" customHeight="false" outlineLevel="0" collapsed="false">
      <c r="A6919" s="0" t="s">
        <v>7017</v>
      </c>
      <c r="B6919" s="0" t="s">
        <v>107</v>
      </c>
      <c r="C6919" s="0" t="s">
        <v>96</v>
      </c>
      <c r="D6919" s="0" t="s">
        <v>90</v>
      </c>
      <c r="E6919" s="14" t="n">
        <v>45039</v>
      </c>
      <c r="F6919" s="14" t="n">
        <v>45043</v>
      </c>
      <c r="G6919" s="0" t="n">
        <v>220</v>
      </c>
      <c r="H6919" s="0" t="n">
        <v>57</v>
      </c>
      <c r="I6919" s="0" t="n">
        <v>119</v>
      </c>
      <c r="J6919" s="0" t="n">
        <v>1350</v>
      </c>
      <c r="K6919" s="0" t="n">
        <v>1445</v>
      </c>
      <c r="L6919" s="15" t="s">
        <v>80</v>
      </c>
      <c r="M6919" s="0" t="n">
        <v>4</v>
      </c>
      <c r="N6919" s="16" t="n">
        <f aca="false">I6919*K6919</f>
        <v>171955</v>
      </c>
      <c r="O6919" s="16" t="n">
        <f aca="false">I6919*(K6919-J6919)</f>
        <v>11305</v>
      </c>
      <c r="P6919" s="15" t="n">
        <f aca="false">K6919-J6919</f>
        <v>95</v>
      </c>
      <c r="Q6919" s="0" t="str">
        <f aca="false">IF(G6919=0,"Out of stock",IF(G6919&lt;H6919,"Understocked",IF(G6919&gt;Summary!$B$6*H6919,"Overstocked","Healthy")))</f>
        <v>Healthy</v>
      </c>
      <c r="R6919" s="0" t="str">
        <f aca="false">IF(I6919&gt;=Summary!$B$7,"Fast",IF(I6919&lt;Summary!$B$8,"Slow","Medium"))</f>
        <v>Medium</v>
      </c>
      <c r="S6919" s="15" t="n">
        <f aca="false">IF(M6919&gt;Summary!$B$5,1,0)</f>
        <v>0</v>
      </c>
      <c r="T6919" s="16" t="n">
        <f aca="false">IF(Q6919="Overstocked",(G6919-Summary!$B$6*H6919)*J6919,0)</f>
        <v>0</v>
      </c>
    </row>
    <row r="6920" customFormat="false" ht="15" hidden="false" customHeight="false" outlineLevel="0" collapsed="false">
      <c r="A6920" s="0" t="s">
        <v>7018</v>
      </c>
      <c r="B6920" s="0" t="s">
        <v>89</v>
      </c>
      <c r="C6920" s="0" t="s">
        <v>78</v>
      </c>
      <c r="D6920" s="0" t="s">
        <v>102</v>
      </c>
      <c r="E6920" s="14" t="n">
        <v>44972</v>
      </c>
      <c r="F6920" s="14" t="n">
        <v>44974</v>
      </c>
      <c r="G6920" s="0" t="n">
        <v>123</v>
      </c>
      <c r="H6920" s="0" t="n">
        <v>72</v>
      </c>
      <c r="I6920" s="0" t="n">
        <v>273</v>
      </c>
      <c r="J6920" s="0" t="n">
        <v>1708</v>
      </c>
      <c r="K6920" s="0" t="n">
        <v>1925</v>
      </c>
      <c r="L6920" s="15" t="s">
        <v>97</v>
      </c>
      <c r="M6920" s="0" t="n">
        <v>2</v>
      </c>
      <c r="N6920" s="16" t="n">
        <f aca="false">I6920*K6920</f>
        <v>525525</v>
      </c>
      <c r="O6920" s="16" t="n">
        <f aca="false">I6920*(K6920-J6920)</f>
        <v>59241</v>
      </c>
      <c r="P6920" s="15" t="n">
        <f aca="false">K6920-J6920</f>
        <v>217</v>
      </c>
      <c r="Q6920" s="0" t="str">
        <f aca="false">IF(G6920=0,"Out of stock",IF(G6920&lt;H6920,"Understocked",IF(G6920&gt;Summary!$B$6*H6920,"Overstocked","Healthy")))</f>
        <v>Healthy</v>
      </c>
      <c r="R6920" s="0" t="str">
        <f aca="false">IF(I6920&gt;=Summary!$B$7,"Fast",IF(I6920&lt;Summary!$B$8,"Slow","Medium"))</f>
        <v>Fast</v>
      </c>
      <c r="S6920" s="15" t="n">
        <f aca="false">IF(M6920&gt;Summary!$B$5,1,0)</f>
        <v>0</v>
      </c>
      <c r="T6920" s="16" t="n">
        <f aca="false">IF(Q6920="Overstocked",(G6920-Summary!$B$6*H6920)*J6920,0)</f>
        <v>0</v>
      </c>
    </row>
    <row r="6921" customFormat="false" ht="15" hidden="false" customHeight="false" outlineLevel="0" collapsed="false">
      <c r="A6921" s="0" t="s">
        <v>7019</v>
      </c>
      <c r="B6921" s="0" t="s">
        <v>115</v>
      </c>
      <c r="C6921" s="0" t="s">
        <v>78</v>
      </c>
      <c r="D6921" s="0" t="s">
        <v>102</v>
      </c>
      <c r="E6921" s="14" t="n">
        <v>45523</v>
      </c>
      <c r="F6921" s="14" t="n">
        <v>45526</v>
      </c>
      <c r="G6921" s="0" t="n">
        <v>316</v>
      </c>
      <c r="H6921" s="0" t="n">
        <v>101</v>
      </c>
      <c r="I6921" s="0" t="n">
        <v>102</v>
      </c>
      <c r="J6921" s="0" t="n">
        <v>1674</v>
      </c>
      <c r="K6921" s="0" t="n">
        <v>2070</v>
      </c>
      <c r="L6921" s="15" t="s">
        <v>82</v>
      </c>
      <c r="M6921" s="0" t="n">
        <v>3</v>
      </c>
      <c r="N6921" s="16" t="n">
        <f aca="false">I6921*K6921</f>
        <v>211140</v>
      </c>
      <c r="O6921" s="16" t="n">
        <f aca="false">I6921*(K6921-J6921)</f>
        <v>40392</v>
      </c>
      <c r="P6921" s="15" t="n">
        <f aca="false">K6921-J6921</f>
        <v>396</v>
      </c>
      <c r="Q6921" s="0" t="str">
        <f aca="false">IF(G6921=0,"Out of stock",IF(G6921&lt;H6921,"Understocked",IF(G6921&gt;Summary!$B$6*H6921,"Overstocked","Healthy")))</f>
        <v>Healthy</v>
      </c>
      <c r="R6921" s="0" t="str">
        <f aca="false">IF(I6921&gt;=Summary!$B$7,"Fast",IF(I6921&lt;Summary!$B$8,"Slow","Medium"))</f>
        <v>Medium</v>
      </c>
      <c r="S6921" s="15" t="n">
        <f aca="false">IF(M6921&gt;Summary!$B$5,1,0)</f>
        <v>0</v>
      </c>
      <c r="T6921" s="16" t="n">
        <f aca="false">IF(Q6921="Overstocked",(G6921-Summary!$B$6*H6921)*J6921,0)</f>
        <v>0</v>
      </c>
    </row>
    <row r="6922" customFormat="false" ht="15" hidden="false" customHeight="false" outlineLevel="0" collapsed="false">
      <c r="A6922" s="0" t="s">
        <v>7020</v>
      </c>
      <c r="B6922" s="0" t="s">
        <v>101</v>
      </c>
      <c r="C6922" s="0" t="s">
        <v>78</v>
      </c>
      <c r="D6922" s="0" t="s">
        <v>92</v>
      </c>
      <c r="E6922" s="14" t="n">
        <v>45573</v>
      </c>
      <c r="F6922" s="14" t="n">
        <v>45582</v>
      </c>
      <c r="G6922" s="0" t="n">
        <v>449</v>
      </c>
      <c r="H6922" s="0" t="n">
        <v>139</v>
      </c>
      <c r="I6922" s="0" t="n">
        <v>68</v>
      </c>
      <c r="J6922" s="0" t="n">
        <v>1029</v>
      </c>
      <c r="K6922" s="0" t="n">
        <v>1107</v>
      </c>
      <c r="L6922" s="15" t="s">
        <v>80</v>
      </c>
      <c r="M6922" s="0" t="n">
        <v>9</v>
      </c>
      <c r="N6922" s="16" t="n">
        <f aca="false">I6922*K6922</f>
        <v>75276</v>
      </c>
      <c r="O6922" s="16" t="n">
        <f aca="false">I6922*(K6922-J6922)</f>
        <v>5304</v>
      </c>
      <c r="P6922" s="15" t="n">
        <f aca="false">K6922-J6922</f>
        <v>78</v>
      </c>
      <c r="Q6922" s="0" t="str">
        <f aca="false">IF(G6922=0,"Out of stock",IF(G6922&lt;H6922,"Understocked",IF(G6922&gt;Summary!$B$6*H6922,"Overstocked","Healthy")))</f>
        <v>Healthy</v>
      </c>
      <c r="R6922" s="0" t="str">
        <f aca="false">IF(I6922&gt;=Summary!$B$7,"Fast",IF(I6922&lt;Summary!$B$8,"Slow","Medium"))</f>
        <v>Slow</v>
      </c>
      <c r="S6922" s="15" t="n">
        <f aca="false">IF(M6922&gt;Summary!$B$5,1,0)</f>
        <v>1</v>
      </c>
      <c r="T6922" s="16" t="n">
        <f aca="false">IF(Q6922="Overstocked",(G6922-Summary!$B$6*H6922)*J6922,0)</f>
        <v>0</v>
      </c>
    </row>
    <row r="6923" customFormat="false" ht="15" hidden="false" customHeight="false" outlineLevel="0" collapsed="false">
      <c r="A6923" s="0" t="s">
        <v>7021</v>
      </c>
      <c r="B6923" s="0" t="s">
        <v>84</v>
      </c>
      <c r="C6923" s="0" t="s">
        <v>96</v>
      </c>
      <c r="D6923" s="0" t="s">
        <v>86</v>
      </c>
      <c r="E6923" s="14" t="n">
        <v>45153</v>
      </c>
      <c r="F6923" s="14" t="n">
        <v>45161</v>
      </c>
      <c r="G6923" s="0" t="n">
        <v>215</v>
      </c>
      <c r="H6923" s="0" t="n">
        <v>51</v>
      </c>
      <c r="I6923" s="0" t="n">
        <v>297</v>
      </c>
      <c r="J6923" s="0" t="n">
        <v>1619</v>
      </c>
      <c r="K6923" s="0" t="n">
        <v>1884</v>
      </c>
      <c r="L6923" s="15" t="s">
        <v>82</v>
      </c>
      <c r="M6923" s="0" t="n">
        <v>8</v>
      </c>
      <c r="N6923" s="16" t="n">
        <f aca="false">I6923*K6923</f>
        <v>559548</v>
      </c>
      <c r="O6923" s="16" t="n">
        <f aca="false">I6923*(K6923-J6923)</f>
        <v>78705</v>
      </c>
      <c r="P6923" s="15" t="n">
        <f aca="false">K6923-J6923</f>
        <v>265</v>
      </c>
      <c r="Q6923" s="0" t="str">
        <f aca="false">IF(G6923=0,"Out of stock",IF(G6923&lt;H6923,"Understocked",IF(G6923&gt;Summary!$B$6*H6923,"Overstocked","Healthy")))</f>
        <v>Overstocked</v>
      </c>
      <c r="R6923" s="0" t="str">
        <f aca="false">IF(I6923&gt;=Summary!$B$7,"Fast",IF(I6923&lt;Summary!$B$8,"Slow","Medium"))</f>
        <v>Fast</v>
      </c>
      <c r="S6923" s="15" t="n">
        <f aca="false">IF(M6923&gt;Summary!$B$5,1,0)</f>
        <v>1</v>
      </c>
      <c r="T6923" s="16" t="n">
        <f aca="false">IF(Q6923="Overstocked",(G6923-Summary!$B$6*H6923)*J6923,0)</f>
        <v>17809</v>
      </c>
    </row>
    <row r="6924" customFormat="false" ht="15" hidden="false" customHeight="false" outlineLevel="0" collapsed="false">
      <c r="A6924" s="0" t="s">
        <v>7022</v>
      </c>
      <c r="B6924" s="0" t="s">
        <v>89</v>
      </c>
      <c r="C6924" s="0" t="s">
        <v>104</v>
      </c>
      <c r="D6924" s="0" t="s">
        <v>79</v>
      </c>
      <c r="E6924" s="14" t="n">
        <v>45098</v>
      </c>
      <c r="F6924" s="14" t="n">
        <v>45100</v>
      </c>
      <c r="G6924" s="0" t="n">
        <v>371</v>
      </c>
      <c r="H6924" s="0" t="n">
        <v>106</v>
      </c>
      <c r="I6924" s="0" t="n">
        <v>54</v>
      </c>
      <c r="J6924" s="0" t="n">
        <v>918</v>
      </c>
      <c r="K6924" s="0" t="n">
        <v>1334</v>
      </c>
      <c r="L6924" s="15" t="s">
        <v>82</v>
      </c>
      <c r="M6924" s="0" t="n">
        <v>2</v>
      </c>
      <c r="N6924" s="16" t="n">
        <f aca="false">I6924*K6924</f>
        <v>72036</v>
      </c>
      <c r="O6924" s="16" t="n">
        <f aca="false">I6924*(K6924-J6924)</f>
        <v>22464</v>
      </c>
      <c r="P6924" s="15" t="n">
        <f aca="false">K6924-J6924</f>
        <v>416</v>
      </c>
      <c r="Q6924" s="0" t="str">
        <f aca="false">IF(G6924=0,"Out of stock",IF(G6924&lt;H6924,"Understocked",IF(G6924&gt;Summary!$B$6*H6924,"Overstocked","Healthy")))</f>
        <v>Healthy</v>
      </c>
      <c r="R6924" s="0" t="str">
        <f aca="false">IF(I6924&gt;=Summary!$B$7,"Fast",IF(I6924&lt;Summary!$B$8,"Slow","Medium"))</f>
        <v>Slow</v>
      </c>
      <c r="S6924" s="15" t="n">
        <f aca="false">IF(M6924&gt;Summary!$B$5,1,0)</f>
        <v>0</v>
      </c>
      <c r="T6924" s="16" t="n">
        <f aca="false">IF(Q6924="Overstocked",(G6924-Summary!$B$6*H6924)*J6924,0)</f>
        <v>0</v>
      </c>
    </row>
    <row r="6925" customFormat="false" ht="15" hidden="false" customHeight="false" outlineLevel="0" collapsed="false">
      <c r="A6925" s="0" t="s">
        <v>7023</v>
      </c>
      <c r="B6925" s="0" t="s">
        <v>84</v>
      </c>
      <c r="C6925" s="0" t="s">
        <v>104</v>
      </c>
      <c r="D6925" s="0" t="s">
        <v>102</v>
      </c>
      <c r="E6925" s="14" t="n">
        <v>45507</v>
      </c>
      <c r="F6925" s="14" t="n">
        <v>45508</v>
      </c>
      <c r="G6925" s="0" t="n">
        <v>314</v>
      </c>
      <c r="H6925" s="0" t="n">
        <v>120</v>
      </c>
      <c r="I6925" s="0" t="n">
        <v>139</v>
      </c>
      <c r="J6925" s="0" t="n">
        <v>1732</v>
      </c>
      <c r="K6925" s="0" t="n">
        <v>2201</v>
      </c>
      <c r="L6925" s="15" t="s">
        <v>93</v>
      </c>
      <c r="M6925" s="0" t="n">
        <v>1</v>
      </c>
      <c r="N6925" s="16" t="n">
        <f aca="false">I6925*K6925</f>
        <v>305939</v>
      </c>
      <c r="O6925" s="16" t="n">
        <f aca="false">I6925*(K6925-J6925)</f>
        <v>65191</v>
      </c>
      <c r="P6925" s="15" t="n">
        <f aca="false">K6925-J6925</f>
        <v>469</v>
      </c>
      <c r="Q6925" s="0" t="str">
        <f aca="false">IF(G6925=0,"Out of stock",IF(G6925&lt;H6925,"Understocked",IF(G6925&gt;Summary!$B$6*H6925,"Overstocked","Healthy")))</f>
        <v>Healthy</v>
      </c>
      <c r="R6925" s="0" t="str">
        <f aca="false">IF(I6925&gt;=Summary!$B$7,"Fast",IF(I6925&lt;Summary!$B$8,"Slow","Medium"))</f>
        <v>Medium</v>
      </c>
      <c r="S6925" s="15" t="n">
        <f aca="false">IF(M6925&gt;Summary!$B$5,1,0)</f>
        <v>0</v>
      </c>
      <c r="T6925" s="16" t="n">
        <f aca="false">IF(Q6925="Overstocked",(G6925-Summary!$B$6*H6925)*J6925,0)</f>
        <v>0</v>
      </c>
    </row>
    <row r="6926" customFormat="false" ht="15" hidden="false" customHeight="false" outlineLevel="0" collapsed="false">
      <c r="A6926" s="0" t="s">
        <v>7024</v>
      </c>
      <c r="B6926" s="0" t="s">
        <v>111</v>
      </c>
      <c r="C6926" s="0" t="s">
        <v>104</v>
      </c>
      <c r="D6926" s="0" t="s">
        <v>86</v>
      </c>
      <c r="E6926" s="14" t="n">
        <v>45537</v>
      </c>
      <c r="F6926" s="14" t="n">
        <v>45539</v>
      </c>
      <c r="G6926" s="0" t="n">
        <v>369</v>
      </c>
      <c r="H6926" s="0" t="n">
        <v>147</v>
      </c>
      <c r="I6926" s="0" t="n">
        <v>252</v>
      </c>
      <c r="J6926" s="0" t="n">
        <v>1258</v>
      </c>
      <c r="K6926" s="0" t="n">
        <v>1433</v>
      </c>
      <c r="L6926" s="15" t="s">
        <v>82</v>
      </c>
      <c r="M6926" s="0" t="n">
        <v>2</v>
      </c>
      <c r="N6926" s="16" t="n">
        <f aca="false">I6926*K6926</f>
        <v>361116</v>
      </c>
      <c r="O6926" s="16" t="n">
        <f aca="false">I6926*(K6926-J6926)</f>
        <v>44100</v>
      </c>
      <c r="P6926" s="15" t="n">
        <f aca="false">K6926-J6926</f>
        <v>175</v>
      </c>
      <c r="Q6926" s="0" t="str">
        <f aca="false">IF(G6926=0,"Out of stock",IF(G6926&lt;H6926,"Understocked",IF(G6926&gt;Summary!$B$6*H6926,"Overstocked","Healthy")))</f>
        <v>Healthy</v>
      </c>
      <c r="R6926" s="0" t="str">
        <f aca="false">IF(I6926&gt;=Summary!$B$7,"Fast",IF(I6926&lt;Summary!$B$8,"Slow","Medium"))</f>
        <v>Fast</v>
      </c>
      <c r="S6926" s="15" t="n">
        <f aca="false">IF(M6926&gt;Summary!$B$5,1,0)</f>
        <v>0</v>
      </c>
      <c r="T6926" s="16" t="n">
        <f aca="false">IF(Q6926="Overstocked",(G6926-Summary!$B$6*H6926)*J6926,0)</f>
        <v>0</v>
      </c>
    </row>
    <row r="6927" customFormat="false" ht="15" hidden="false" customHeight="false" outlineLevel="0" collapsed="false">
      <c r="A6927" s="0" t="s">
        <v>7025</v>
      </c>
      <c r="B6927" s="0" t="s">
        <v>89</v>
      </c>
      <c r="C6927" s="0" t="s">
        <v>78</v>
      </c>
      <c r="D6927" s="0" t="s">
        <v>102</v>
      </c>
      <c r="E6927" s="14" t="n">
        <v>45046</v>
      </c>
      <c r="F6927" s="14" t="n">
        <v>45049</v>
      </c>
      <c r="G6927" s="0" t="n">
        <v>484</v>
      </c>
      <c r="H6927" s="0" t="n">
        <v>106</v>
      </c>
      <c r="I6927" s="0" t="n">
        <v>247</v>
      </c>
      <c r="J6927" s="0" t="n">
        <v>1656</v>
      </c>
      <c r="K6927" s="0" t="n">
        <v>2152</v>
      </c>
      <c r="L6927" s="15" t="s">
        <v>82</v>
      </c>
      <c r="M6927" s="0" t="n">
        <v>3</v>
      </c>
      <c r="N6927" s="16" t="n">
        <f aca="false">I6927*K6927</f>
        <v>531544</v>
      </c>
      <c r="O6927" s="16" t="n">
        <f aca="false">I6927*(K6927-J6927)</f>
        <v>122512</v>
      </c>
      <c r="P6927" s="15" t="n">
        <f aca="false">K6927-J6927</f>
        <v>496</v>
      </c>
      <c r="Q6927" s="0" t="str">
        <f aca="false">IF(G6927=0,"Out of stock",IF(G6927&lt;H6927,"Understocked",IF(G6927&gt;Summary!$B$6*H6927,"Overstocked","Healthy")))</f>
        <v>Overstocked</v>
      </c>
      <c r="R6927" s="0" t="str">
        <f aca="false">IF(I6927&gt;=Summary!$B$7,"Fast",IF(I6927&lt;Summary!$B$8,"Slow","Medium"))</f>
        <v>Fast</v>
      </c>
      <c r="S6927" s="15" t="n">
        <f aca="false">IF(M6927&gt;Summary!$B$5,1,0)</f>
        <v>0</v>
      </c>
      <c r="T6927" s="16" t="n">
        <f aca="false">IF(Q6927="Overstocked",(G6927-Summary!$B$6*H6927)*J6927,0)</f>
        <v>99360</v>
      </c>
    </row>
    <row r="6928" customFormat="false" ht="15" hidden="false" customHeight="false" outlineLevel="0" collapsed="false">
      <c r="A6928" s="0" t="s">
        <v>7026</v>
      </c>
      <c r="B6928" s="0" t="s">
        <v>101</v>
      </c>
      <c r="C6928" s="0" t="s">
        <v>104</v>
      </c>
      <c r="D6928" s="0" t="s">
        <v>90</v>
      </c>
      <c r="E6928" s="14" t="n">
        <v>45438</v>
      </c>
      <c r="F6928" s="14" t="n">
        <v>45448</v>
      </c>
      <c r="G6928" s="0" t="n">
        <v>82</v>
      </c>
      <c r="H6928" s="0" t="n">
        <v>94</v>
      </c>
      <c r="I6928" s="0" t="n">
        <v>38</v>
      </c>
      <c r="J6928" s="0" t="n">
        <v>322</v>
      </c>
      <c r="K6928" s="0" t="n">
        <v>699</v>
      </c>
      <c r="L6928" s="15" t="s">
        <v>97</v>
      </c>
      <c r="M6928" s="0" t="n">
        <v>10</v>
      </c>
      <c r="N6928" s="16" t="n">
        <f aca="false">I6928*K6928</f>
        <v>26562</v>
      </c>
      <c r="O6928" s="16" t="n">
        <f aca="false">I6928*(K6928-J6928)</f>
        <v>14326</v>
      </c>
      <c r="P6928" s="15" t="n">
        <f aca="false">K6928-J6928</f>
        <v>377</v>
      </c>
      <c r="Q6928" s="0" t="str">
        <f aca="false">IF(G6928=0,"Out of stock",IF(G6928&lt;H6928,"Understocked",IF(G6928&gt;Summary!$B$6*H6928,"Overstocked","Healthy")))</f>
        <v>Understocked</v>
      </c>
      <c r="R6928" s="0" t="str">
        <f aca="false">IF(I6928&gt;=Summary!$B$7,"Fast",IF(I6928&lt;Summary!$B$8,"Slow","Medium"))</f>
        <v>Slow</v>
      </c>
      <c r="S6928" s="15" t="n">
        <f aca="false">IF(M6928&gt;Summary!$B$5,1,0)</f>
        <v>1</v>
      </c>
      <c r="T6928" s="16" t="n">
        <f aca="false">IF(Q6928="Overstocked",(G6928-Summary!$B$6*H6928)*J6928,0)</f>
        <v>0</v>
      </c>
    </row>
    <row r="6929" customFormat="false" ht="15" hidden="false" customHeight="false" outlineLevel="0" collapsed="false">
      <c r="A6929" s="0" t="s">
        <v>7027</v>
      </c>
      <c r="B6929" s="0" t="s">
        <v>84</v>
      </c>
      <c r="C6929" s="0" t="s">
        <v>78</v>
      </c>
      <c r="D6929" s="0" t="s">
        <v>102</v>
      </c>
      <c r="E6929" s="14" t="n">
        <v>45217</v>
      </c>
      <c r="F6929" s="14" t="n">
        <v>45219</v>
      </c>
      <c r="G6929" s="0" t="n">
        <v>465</v>
      </c>
      <c r="H6929" s="0" t="n">
        <v>111</v>
      </c>
      <c r="I6929" s="0" t="n">
        <v>188</v>
      </c>
      <c r="J6929" s="0" t="n">
        <v>855</v>
      </c>
      <c r="K6929" s="0" t="n">
        <v>919</v>
      </c>
      <c r="L6929" s="15" t="s">
        <v>80</v>
      </c>
      <c r="M6929" s="0" t="n">
        <v>2</v>
      </c>
      <c r="N6929" s="16" t="n">
        <f aca="false">I6929*K6929</f>
        <v>172772</v>
      </c>
      <c r="O6929" s="16" t="n">
        <f aca="false">I6929*(K6929-J6929)</f>
        <v>12032</v>
      </c>
      <c r="P6929" s="15" t="n">
        <f aca="false">K6929-J6929</f>
        <v>64</v>
      </c>
      <c r="Q6929" s="0" t="str">
        <f aca="false">IF(G6929=0,"Out of stock",IF(G6929&lt;H6929,"Understocked",IF(G6929&gt;Summary!$B$6*H6929,"Overstocked","Healthy")))</f>
        <v>Overstocked</v>
      </c>
      <c r="R6929" s="0" t="str">
        <f aca="false">IF(I6929&gt;=Summary!$B$7,"Fast",IF(I6929&lt;Summary!$B$8,"Slow","Medium"))</f>
        <v>Medium</v>
      </c>
      <c r="S6929" s="15" t="n">
        <f aca="false">IF(M6929&gt;Summary!$B$5,1,0)</f>
        <v>0</v>
      </c>
      <c r="T6929" s="16" t="n">
        <f aca="false">IF(Q6929="Overstocked",(G6929-Summary!$B$6*H6929)*J6929,0)</f>
        <v>17955</v>
      </c>
    </row>
    <row r="6930" customFormat="false" ht="15" hidden="false" customHeight="false" outlineLevel="0" collapsed="false">
      <c r="A6930" s="0" t="s">
        <v>7028</v>
      </c>
      <c r="B6930" s="0" t="s">
        <v>123</v>
      </c>
      <c r="C6930" s="0" t="s">
        <v>104</v>
      </c>
      <c r="D6930" s="0" t="s">
        <v>92</v>
      </c>
      <c r="E6930" s="14" t="n">
        <v>45582</v>
      </c>
      <c r="F6930" s="14" t="n">
        <v>45592</v>
      </c>
      <c r="G6930" s="0" t="n">
        <v>493</v>
      </c>
      <c r="H6930" s="0" t="n">
        <v>103</v>
      </c>
      <c r="I6930" s="0" t="n">
        <v>232</v>
      </c>
      <c r="J6930" s="0" t="n">
        <v>1823</v>
      </c>
      <c r="K6930" s="0" t="n">
        <v>1913</v>
      </c>
      <c r="L6930" s="15" t="s">
        <v>80</v>
      </c>
      <c r="M6930" s="0" t="n">
        <v>10</v>
      </c>
      <c r="N6930" s="16" t="n">
        <f aca="false">I6930*K6930</f>
        <v>443816</v>
      </c>
      <c r="O6930" s="16" t="n">
        <f aca="false">I6930*(K6930-J6930)</f>
        <v>20880</v>
      </c>
      <c r="P6930" s="15" t="n">
        <f aca="false">K6930-J6930</f>
        <v>90</v>
      </c>
      <c r="Q6930" s="0" t="str">
        <f aca="false">IF(G6930=0,"Out of stock",IF(G6930&lt;H6930,"Understocked",IF(G6930&gt;Summary!$B$6*H6930,"Overstocked","Healthy")))</f>
        <v>Overstocked</v>
      </c>
      <c r="R6930" s="0" t="str">
        <f aca="false">IF(I6930&gt;=Summary!$B$7,"Fast",IF(I6930&lt;Summary!$B$8,"Slow","Medium"))</f>
        <v>Fast</v>
      </c>
      <c r="S6930" s="15" t="n">
        <f aca="false">IF(M6930&gt;Summary!$B$5,1,0)</f>
        <v>1</v>
      </c>
      <c r="T6930" s="16" t="n">
        <f aca="false">IF(Q6930="Overstocked",(G6930-Summary!$B$6*H6930)*J6930,0)</f>
        <v>147663</v>
      </c>
    </row>
    <row r="6931" customFormat="false" ht="15" hidden="false" customHeight="false" outlineLevel="0" collapsed="false">
      <c r="A6931" s="0" t="s">
        <v>7029</v>
      </c>
      <c r="B6931" s="0" t="s">
        <v>95</v>
      </c>
      <c r="C6931" s="0" t="s">
        <v>96</v>
      </c>
      <c r="D6931" s="0" t="s">
        <v>92</v>
      </c>
      <c r="E6931" s="14" t="n">
        <v>45403</v>
      </c>
      <c r="F6931" s="14" t="n">
        <v>45409</v>
      </c>
      <c r="G6931" s="0" t="n">
        <v>427</v>
      </c>
      <c r="H6931" s="0" t="n">
        <v>67</v>
      </c>
      <c r="I6931" s="0" t="n">
        <v>92</v>
      </c>
      <c r="J6931" s="0" t="n">
        <v>357</v>
      </c>
      <c r="K6931" s="0" t="n">
        <v>480</v>
      </c>
      <c r="L6931" s="15" t="s">
        <v>87</v>
      </c>
      <c r="M6931" s="0" t="n">
        <v>6</v>
      </c>
      <c r="N6931" s="16" t="n">
        <f aca="false">I6931*K6931</f>
        <v>44160</v>
      </c>
      <c r="O6931" s="16" t="n">
        <f aca="false">I6931*(K6931-J6931)</f>
        <v>11316</v>
      </c>
      <c r="P6931" s="15" t="n">
        <f aca="false">K6931-J6931</f>
        <v>123</v>
      </c>
      <c r="Q6931" s="0" t="str">
        <f aca="false">IF(G6931=0,"Out of stock",IF(G6931&lt;H6931,"Understocked",IF(G6931&gt;Summary!$B$6*H6931,"Overstocked","Healthy")))</f>
        <v>Overstocked</v>
      </c>
      <c r="R6931" s="0" t="str">
        <f aca="false">IF(I6931&gt;=Summary!$B$7,"Fast",IF(I6931&lt;Summary!$B$8,"Slow","Medium"))</f>
        <v>Slow</v>
      </c>
      <c r="S6931" s="15" t="n">
        <f aca="false">IF(M6931&gt;Summary!$B$5,1,0)</f>
        <v>0</v>
      </c>
      <c r="T6931" s="16" t="n">
        <f aca="false">IF(Q6931="Overstocked",(G6931-Summary!$B$6*H6931)*J6931,0)</f>
        <v>56763</v>
      </c>
    </row>
    <row r="6932" customFormat="false" ht="15" hidden="false" customHeight="false" outlineLevel="0" collapsed="false">
      <c r="A6932" s="0" t="s">
        <v>7030</v>
      </c>
      <c r="B6932" s="0" t="s">
        <v>115</v>
      </c>
      <c r="C6932" s="0" t="s">
        <v>96</v>
      </c>
      <c r="D6932" s="0" t="s">
        <v>79</v>
      </c>
      <c r="E6932" s="14" t="n">
        <v>45250</v>
      </c>
      <c r="F6932" s="14" t="n">
        <v>45259</v>
      </c>
      <c r="G6932" s="0" t="n">
        <v>476</v>
      </c>
      <c r="H6932" s="0" t="n">
        <v>101</v>
      </c>
      <c r="I6932" s="0" t="n">
        <v>269</v>
      </c>
      <c r="J6932" s="0" t="n">
        <v>1389</v>
      </c>
      <c r="K6932" s="0" t="n">
        <v>1490</v>
      </c>
      <c r="L6932" s="15" t="s">
        <v>80</v>
      </c>
      <c r="M6932" s="0" t="n">
        <v>9</v>
      </c>
      <c r="N6932" s="16" t="n">
        <f aca="false">I6932*K6932</f>
        <v>400810</v>
      </c>
      <c r="O6932" s="16" t="n">
        <f aca="false">I6932*(K6932-J6932)</f>
        <v>27169</v>
      </c>
      <c r="P6932" s="15" t="n">
        <f aca="false">K6932-J6932</f>
        <v>101</v>
      </c>
      <c r="Q6932" s="0" t="str">
        <f aca="false">IF(G6932=0,"Out of stock",IF(G6932&lt;H6932,"Understocked",IF(G6932&gt;Summary!$B$6*H6932,"Overstocked","Healthy")))</f>
        <v>Overstocked</v>
      </c>
      <c r="R6932" s="0" t="str">
        <f aca="false">IF(I6932&gt;=Summary!$B$7,"Fast",IF(I6932&lt;Summary!$B$8,"Slow","Medium"))</f>
        <v>Fast</v>
      </c>
      <c r="S6932" s="15" t="n">
        <f aca="false">IF(M6932&gt;Summary!$B$5,1,0)</f>
        <v>1</v>
      </c>
      <c r="T6932" s="16" t="n">
        <f aca="false">IF(Q6932="Overstocked",(G6932-Summary!$B$6*H6932)*J6932,0)</f>
        <v>100008</v>
      </c>
    </row>
    <row r="6933" customFormat="false" ht="15" hidden="false" customHeight="false" outlineLevel="0" collapsed="false">
      <c r="A6933" s="0" t="s">
        <v>7031</v>
      </c>
      <c r="B6933" s="0" t="s">
        <v>115</v>
      </c>
      <c r="C6933" s="0" t="s">
        <v>96</v>
      </c>
      <c r="D6933" s="0" t="s">
        <v>86</v>
      </c>
      <c r="E6933" s="14" t="n">
        <v>45202</v>
      </c>
      <c r="F6933" s="14" t="n">
        <v>45209</v>
      </c>
      <c r="G6933" s="0" t="n">
        <v>201</v>
      </c>
      <c r="H6933" s="0" t="n">
        <v>130</v>
      </c>
      <c r="I6933" s="0" t="n">
        <v>53</v>
      </c>
      <c r="J6933" s="0" t="n">
        <v>729</v>
      </c>
      <c r="K6933" s="0" t="n">
        <v>1162</v>
      </c>
      <c r="L6933" s="15" t="s">
        <v>80</v>
      </c>
      <c r="M6933" s="0" t="n">
        <v>7</v>
      </c>
      <c r="N6933" s="16" t="n">
        <f aca="false">I6933*K6933</f>
        <v>61586</v>
      </c>
      <c r="O6933" s="16" t="n">
        <f aca="false">I6933*(K6933-J6933)</f>
        <v>22949</v>
      </c>
      <c r="P6933" s="15" t="n">
        <f aca="false">K6933-J6933</f>
        <v>433</v>
      </c>
      <c r="Q6933" s="0" t="str">
        <f aca="false">IF(G6933=0,"Out of stock",IF(G6933&lt;H6933,"Understocked",IF(G6933&gt;Summary!$B$6*H6933,"Overstocked","Healthy")))</f>
        <v>Healthy</v>
      </c>
      <c r="R6933" s="0" t="str">
        <f aca="false">IF(I6933&gt;=Summary!$B$7,"Fast",IF(I6933&lt;Summary!$B$8,"Slow","Medium"))</f>
        <v>Slow</v>
      </c>
      <c r="S6933" s="15" t="n">
        <f aca="false">IF(M6933&gt;Summary!$B$5,1,0)</f>
        <v>0</v>
      </c>
      <c r="T6933" s="16" t="n">
        <f aca="false">IF(Q6933="Overstocked",(G6933-Summary!$B$6*H6933)*J6933,0)</f>
        <v>0</v>
      </c>
    </row>
    <row r="6934" customFormat="false" ht="15" hidden="false" customHeight="false" outlineLevel="0" collapsed="false">
      <c r="A6934" s="0" t="s">
        <v>7032</v>
      </c>
      <c r="B6934" s="0" t="s">
        <v>107</v>
      </c>
      <c r="C6934" s="0" t="s">
        <v>85</v>
      </c>
      <c r="D6934" s="0" t="s">
        <v>92</v>
      </c>
      <c r="E6934" s="14" t="n">
        <v>45174</v>
      </c>
      <c r="F6934" s="14" t="n">
        <v>45183</v>
      </c>
      <c r="G6934" s="0" t="n">
        <v>474</v>
      </c>
      <c r="H6934" s="0" t="n">
        <v>103</v>
      </c>
      <c r="I6934" s="0" t="n">
        <v>170</v>
      </c>
      <c r="J6934" s="0" t="n">
        <v>1762</v>
      </c>
      <c r="K6934" s="0" t="n">
        <v>2179</v>
      </c>
      <c r="L6934" s="15" t="s">
        <v>82</v>
      </c>
      <c r="M6934" s="0" t="n">
        <v>9</v>
      </c>
      <c r="N6934" s="16" t="n">
        <f aca="false">I6934*K6934</f>
        <v>370430</v>
      </c>
      <c r="O6934" s="16" t="n">
        <f aca="false">I6934*(K6934-J6934)</f>
        <v>70890</v>
      </c>
      <c r="P6934" s="15" t="n">
        <f aca="false">K6934-J6934</f>
        <v>417</v>
      </c>
      <c r="Q6934" s="0" t="str">
        <f aca="false">IF(G6934=0,"Out of stock",IF(G6934&lt;H6934,"Understocked",IF(G6934&gt;Summary!$B$6*H6934,"Overstocked","Healthy")))</f>
        <v>Overstocked</v>
      </c>
      <c r="R6934" s="0" t="str">
        <f aca="false">IF(I6934&gt;=Summary!$B$7,"Fast",IF(I6934&lt;Summary!$B$8,"Slow","Medium"))</f>
        <v>Medium</v>
      </c>
      <c r="S6934" s="15" t="n">
        <f aca="false">IF(M6934&gt;Summary!$B$5,1,0)</f>
        <v>1</v>
      </c>
      <c r="T6934" s="16" t="n">
        <f aca="false">IF(Q6934="Overstocked",(G6934-Summary!$B$6*H6934)*J6934,0)</f>
        <v>109244</v>
      </c>
    </row>
    <row r="6935" customFormat="false" ht="15" hidden="false" customHeight="false" outlineLevel="0" collapsed="false">
      <c r="A6935" s="0" t="s">
        <v>7033</v>
      </c>
      <c r="B6935" s="0" t="s">
        <v>84</v>
      </c>
      <c r="C6935" s="0" t="s">
        <v>96</v>
      </c>
      <c r="D6935" s="0" t="s">
        <v>90</v>
      </c>
      <c r="E6935" s="14" t="n">
        <v>45397</v>
      </c>
      <c r="F6935" s="14" t="n">
        <v>45398</v>
      </c>
      <c r="G6935" s="0" t="n">
        <v>451</v>
      </c>
      <c r="H6935" s="0" t="n">
        <v>149</v>
      </c>
      <c r="I6935" s="0" t="n">
        <v>262</v>
      </c>
      <c r="J6935" s="0" t="n">
        <v>724</v>
      </c>
      <c r="K6935" s="0" t="n">
        <v>1151</v>
      </c>
      <c r="L6935" s="15" t="s">
        <v>80</v>
      </c>
      <c r="M6935" s="0" t="n">
        <v>1</v>
      </c>
      <c r="N6935" s="16" t="n">
        <f aca="false">I6935*K6935</f>
        <v>301562</v>
      </c>
      <c r="O6935" s="16" t="n">
        <f aca="false">I6935*(K6935-J6935)</f>
        <v>111874</v>
      </c>
      <c r="P6935" s="15" t="n">
        <f aca="false">K6935-J6935</f>
        <v>427</v>
      </c>
      <c r="Q6935" s="0" t="str">
        <f aca="false">IF(G6935=0,"Out of stock",IF(G6935&lt;H6935,"Understocked",IF(G6935&gt;Summary!$B$6*H6935,"Overstocked","Healthy")))</f>
        <v>Healthy</v>
      </c>
      <c r="R6935" s="0" t="str">
        <f aca="false">IF(I6935&gt;=Summary!$B$7,"Fast",IF(I6935&lt;Summary!$B$8,"Slow","Medium"))</f>
        <v>Fast</v>
      </c>
      <c r="S6935" s="15" t="n">
        <f aca="false">IF(M6935&gt;Summary!$B$5,1,0)</f>
        <v>0</v>
      </c>
      <c r="T6935" s="16" t="n">
        <f aca="false">IF(Q6935="Overstocked",(G6935-Summary!$B$6*H6935)*J6935,0)</f>
        <v>0</v>
      </c>
    </row>
    <row r="6936" customFormat="false" ht="15" hidden="false" customHeight="false" outlineLevel="0" collapsed="false">
      <c r="A6936" s="0" t="s">
        <v>7034</v>
      </c>
      <c r="B6936" s="0" t="s">
        <v>111</v>
      </c>
      <c r="C6936" s="0" t="s">
        <v>78</v>
      </c>
      <c r="D6936" s="0" t="s">
        <v>92</v>
      </c>
      <c r="E6936" s="14" t="n">
        <v>45499</v>
      </c>
      <c r="F6936" s="14" t="n">
        <v>45503</v>
      </c>
      <c r="G6936" s="0" t="n">
        <v>471</v>
      </c>
      <c r="H6936" s="0" t="n">
        <v>78</v>
      </c>
      <c r="I6936" s="0" t="n">
        <v>13</v>
      </c>
      <c r="J6936" s="0" t="n">
        <v>1964</v>
      </c>
      <c r="K6936" s="0" t="n">
        <v>2429</v>
      </c>
      <c r="L6936" s="15" t="s">
        <v>82</v>
      </c>
      <c r="M6936" s="0" t="n">
        <v>4</v>
      </c>
      <c r="N6936" s="16" t="n">
        <f aca="false">I6936*K6936</f>
        <v>31577</v>
      </c>
      <c r="O6936" s="16" t="n">
        <f aca="false">I6936*(K6936-J6936)</f>
        <v>6045</v>
      </c>
      <c r="P6936" s="15" t="n">
        <f aca="false">K6936-J6936</f>
        <v>465</v>
      </c>
      <c r="Q6936" s="0" t="str">
        <f aca="false">IF(G6936=0,"Out of stock",IF(G6936&lt;H6936,"Understocked",IF(G6936&gt;Summary!$B$6*H6936,"Overstocked","Healthy")))</f>
        <v>Overstocked</v>
      </c>
      <c r="R6936" s="0" t="str">
        <f aca="false">IF(I6936&gt;=Summary!$B$7,"Fast",IF(I6936&lt;Summary!$B$8,"Slow","Medium"))</f>
        <v>Slow</v>
      </c>
      <c r="S6936" s="15" t="n">
        <f aca="false">IF(M6936&gt;Summary!$B$5,1,0)</f>
        <v>0</v>
      </c>
      <c r="T6936" s="16" t="n">
        <f aca="false">IF(Q6936="Overstocked",(G6936-Summary!$B$6*H6936)*J6936,0)</f>
        <v>312276</v>
      </c>
    </row>
    <row r="6937" customFormat="false" ht="15" hidden="false" customHeight="false" outlineLevel="0" collapsed="false">
      <c r="A6937" s="0" t="s">
        <v>7035</v>
      </c>
      <c r="B6937" s="0" t="s">
        <v>95</v>
      </c>
      <c r="C6937" s="0" t="s">
        <v>104</v>
      </c>
      <c r="D6937" s="0" t="s">
        <v>92</v>
      </c>
      <c r="E6937" s="14" t="n">
        <v>45375</v>
      </c>
      <c r="F6937" s="14" t="n">
        <v>45384</v>
      </c>
      <c r="G6937" s="0" t="n">
        <v>230</v>
      </c>
      <c r="H6937" s="0" t="n">
        <v>143</v>
      </c>
      <c r="I6937" s="0" t="n">
        <v>25</v>
      </c>
      <c r="J6937" s="0" t="n">
        <v>1168</v>
      </c>
      <c r="K6937" s="0" t="n">
        <v>1507</v>
      </c>
      <c r="L6937" s="15" t="s">
        <v>93</v>
      </c>
      <c r="M6937" s="0" t="n">
        <v>9</v>
      </c>
      <c r="N6937" s="16" t="n">
        <f aca="false">I6937*K6937</f>
        <v>37675</v>
      </c>
      <c r="O6937" s="16" t="n">
        <f aca="false">I6937*(K6937-J6937)</f>
        <v>8475</v>
      </c>
      <c r="P6937" s="15" t="n">
        <f aca="false">K6937-J6937</f>
        <v>339</v>
      </c>
      <c r="Q6937" s="0" t="str">
        <f aca="false">IF(G6937=0,"Out of stock",IF(G6937&lt;H6937,"Understocked",IF(G6937&gt;Summary!$B$6*H6937,"Overstocked","Healthy")))</f>
        <v>Healthy</v>
      </c>
      <c r="R6937" s="0" t="str">
        <f aca="false">IF(I6937&gt;=Summary!$B$7,"Fast",IF(I6937&lt;Summary!$B$8,"Slow","Medium"))</f>
        <v>Slow</v>
      </c>
      <c r="S6937" s="15" t="n">
        <f aca="false">IF(M6937&gt;Summary!$B$5,1,0)</f>
        <v>1</v>
      </c>
      <c r="T6937" s="16" t="n">
        <f aca="false">IF(Q6937="Overstocked",(G6937-Summary!$B$6*H6937)*J6937,0)</f>
        <v>0</v>
      </c>
    </row>
    <row r="6938" customFormat="false" ht="15" hidden="false" customHeight="false" outlineLevel="0" collapsed="false">
      <c r="A6938" s="0" t="s">
        <v>7036</v>
      </c>
      <c r="B6938" s="0" t="s">
        <v>84</v>
      </c>
      <c r="C6938" s="0" t="s">
        <v>78</v>
      </c>
      <c r="D6938" s="0" t="s">
        <v>90</v>
      </c>
      <c r="E6938" s="14" t="n">
        <v>45109</v>
      </c>
      <c r="F6938" s="14" t="n">
        <v>45119</v>
      </c>
      <c r="G6938" s="0" t="n">
        <v>141</v>
      </c>
      <c r="H6938" s="0" t="n">
        <v>92</v>
      </c>
      <c r="I6938" s="0" t="n">
        <v>237</v>
      </c>
      <c r="J6938" s="0" t="n">
        <v>1257</v>
      </c>
      <c r="K6938" s="0" t="n">
        <v>1658</v>
      </c>
      <c r="L6938" s="15" t="s">
        <v>93</v>
      </c>
      <c r="M6938" s="0" t="n">
        <v>10</v>
      </c>
      <c r="N6938" s="16" t="n">
        <f aca="false">I6938*K6938</f>
        <v>392946</v>
      </c>
      <c r="O6938" s="16" t="n">
        <f aca="false">I6938*(K6938-J6938)</f>
        <v>95037</v>
      </c>
      <c r="P6938" s="15" t="n">
        <f aca="false">K6938-J6938</f>
        <v>401</v>
      </c>
      <c r="Q6938" s="0" t="str">
        <f aca="false">IF(G6938=0,"Out of stock",IF(G6938&lt;H6938,"Understocked",IF(G6938&gt;Summary!$B$6*H6938,"Overstocked","Healthy")))</f>
        <v>Healthy</v>
      </c>
      <c r="R6938" s="0" t="str">
        <f aca="false">IF(I6938&gt;=Summary!$B$7,"Fast",IF(I6938&lt;Summary!$B$8,"Slow","Medium"))</f>
        <v>Fast</v>
      </c>
      <c r="S6938" s="15" t="n">
        <f aca="false">IF(M6938&gt;Summary!$B$5,1,0)</f>
        <v>1</v>
      </c>
      <c r="T6938" s="16" t="n">
        <f aca="false">IF(Q6938="Overstocked",(G6938-Summary!$B$6*H6938)*J6938,0)</f>
        <v>0</v>
      </c>
    </row>
    <row r="6939" customFormat="false" ht="15" hidden="false" customHeight="false" outlineLevel="0" collapsed="false">
      <c r="A6939" s="0" t="s">
        <v>7037</v>
      </c>
      <c r="B6939" s="0" t="s">
        <v>123</v>
      </c>
      <c r="C6939" s="0" t="s">
        <v>78</v>
      </c>
      <c r="D6939" s="0" t="s">
        <v>79</v>
      </c>
      <c r="E6939" s="14" t="n">
        <v>45031</v>
      </c>
      <c r="F6939" s="14" t="n">
        <v>45034</v>
      </c>
      <c r="G6939" s="0" t="n">
        <v>108</v>
      </c>
      <c r="H6939" s="0" t="n">
        <v>123</v>
      </c>
      <c r="I6939" s="0" t="n">
        <v>155</v>
      </c>
      <c r="J6939" s="0" t="n">
        <v>391</v>
      </c>
      <c r="K6939" s="0" t="n">
        <v>742</v>
      </c>
      <c r="L6939" s="15" t="s">
        <v>97</v>
      </c>
      <c r="M6939" s="0" t="n">
        <v>3</v>
      </c>
      <c r="N6939" s="16" t="n">
        <f aca="false">I6939*K6939</f>
        <v>115010</v>
      </c>
      <c r="O6939" s="16" t="n">
        <f aca="false">I6939*(K6939-J6939)</f>
        <v>54405</v>
      </c>
      <c r="P6939" s="15" t="n">
        <f aca="false">K6939-J6939</f>
        <v>351</v>
      </c>
      <c r="Q6939" s="0" t="str">
        <f aca="false">IF(G6939=0,"Out of stock",IF(G6939&lt;H6939,"Understocked",IF(G6939&gt;Summary!$B$6*H6939,"Overstocked","Healthy")))</f>
        <v>Understocked</v>
      </c>
      <c r="R6939" s="0" t="str">
        <f aca="false">IF(I6939&gt;=Summary!$B$7,"Fast",IF(I6939&lt;Summary!$B$8,"Slow","Medium"))</f>
        <v>Medium</v>
      </c>
      <c r="S6939" s="15" t="n">
        <f aca="false">IF(M6939&gt;Summary!$B$5,1,0)</f>
        <v>0</v>
      </c>
      <c r="T6939" s="16" t="n">
        <f aca="false">IF(Q6939="Overstocked",(G6939-Summary!$B$6*H6939)*J6939,0)</f>
        <v>0</v>
      </c>
    </row>
    <row r="6940" customFormat="false" ht="15" hidden="false" customHeight="false" outlineLevel="0" collapsed="false">
      <c r="A6940" s="0" t="s">
        <v>7038</v>
      </c>
      <c r="B6940" s="0" t="s">
        <v>115</v>
      </c>
      <c r="C6940" s="0" t="s">
        <v>85</v>
      </c>
      <c r="D6940" s="0" t="s">
        <v>102</v>
      </c>
      <c r="E6940" s="14" t="n">
        <v>45098</v>
      </c>
      <c r="F6940" s="14" t="n">
        <v>45105</v>
      </c>
      <c r="G6940" s="0" t="n">
        <v>343</v>
      </c>
      <c r="H6940" s="0" t="n">
        <v>75</v>
      </c>
      <c r="I6940" s="0" t="n">
        <v>196</v>
      </c>
      <c r="J6940" s="0" t="n">
        <v>1389</v>
      </c>
      <c r="K6940" s="0" t="n">
        <v>1741</v>
      </c>
      <c r="L6940" s="15" t="s">
        <v>87</v>
      </c>
      <c r="M6940" s="0" t="n">
        <v>7</v>
      </c>
      <c r="N6940" s="16" t="n">
        <f aca="false">I6940*K6940</f>
        <v>341236</v>
      </c>
      <c r="O6940" s="16" t="n">
        <f aca="false">I6940*(K6940-J6940)</f>
        <v>68992</v>
      </c>
      <c r="P6940" s="15" t="n">
        <f aca="false">K6940-J6940</f>
        <v>352</v>
      </c>
      <c r="Q6940" s="0" t="str">
        <f aca="false">IF(G6940=0,"Out of stock",IF(G6940&lt;H6940,"Understocked",IF(G6940&gt;Summary!$B$6*H6940,"Overstocked","Healthy")))</f>
        <v>Overstocked</v>
      </c>
      <c r="R6940" s="0" t="str">
        <f aca="false">IF(I6940&gt;=Summary!$B$7,"Fast",IF(I6940&lt;Summary!$B$8,"Slow","Medium"))</f>
        <v>Medium</v>
      </c>
      <c r="S6940" s="15" t="n">
        <f aca="false">IF(M6940&gt;Summary!$B$5,1,0)</f>
        <v>0</v>
      </c>
      <c r="T6940" s="16" t="n">
        <f aca="false">IF(Q6940="Overstocked",(G6940-Summary!$B$6*H6940)*J6940,0)</f>
        <v>59727</v>
      </c>
    </row>
    <row r="6941" customFormat="false" ht="15" hidden="false" customHeight="false" outlineLevel="0" collapsed="false">
      <c r="A6941" s="0" t="s">
        <v>7039</v>
      </c>
      <c r="B6941" s="0" t="s">
        <v>113</v>
      </c>
      <c r="C6941" s="0" t="s">
        <v>104</v>
      </c>
      <c r="D6941" s="0" t="s">
        <v>92</v>
      </c>
      <c r="E6941" s="14" t="n">
        <v>45521</v>
      </c>
      <c r="F6941" s="14" t="n">
        <v>45526</v>
      </c>
      <c r="G6941" s="0" t="n">
        <v>73</v>
      </c>
      <c r="H6941" s="0" t="n">
        <v>108</v>
      </c>
      <c r="I6941" s="0" t="n">
        <v>234</v>
      </c>
      <c r="J6941" s="0" t="n">
        <v>243</v>
      </c>
      <c r="K6941" s="0" t="n">
        <v>376</v>
      </c>
      <c r="L6941" s="15" t="s">
        <v>82</v>
      </c>
      <c r="M6941" s="0" t="n">
        <v>5</v>
      </c>
      <c r="N6941" s="16" t="n">
        <f aca="false">I6941*K6941</f>
        <v>87984</v>
      </c>
      <c r="O6941" s="16" t="n">
        <f aca="false">I6941*(K6941-J6941)</f>
        <v>31122</v>
      </c>
      <c r="P6941" s="15" t="n">
        <f aca="false">K6941-J6941</f>
        <v>133</v>
      </c>
      <c r="Q6941" s="0" t="str">
        <f aca="false">IF(G6941=0,"Out of stock",IF(G6941&lt;H6941,"Understocked",IF(G6941&gt;Summary!$B$6*H6941,"Overstocked","Healthy")))</f>
        <v>Understocked</v>
      </c>
      <c r="R6941" s="0" t="str">
        <f aca="false">IF(I6941&gt;=Summary!$B$7,"Fast",IF(I6941&lt;Summary!$B$8,"Slow","Medium"))</f>
        <v>Fast</v>
      </c>
      <c r="S6941" s="15" t="n">
        <f aca="false">IF(M6941&gt;Summary!$B$5,1,0)</f>
        <v>0</v>
      </c>
      <c r="T6941" s="16" t="n">
        <f aca="false">IF(Q6941="Overstocked",(G6941-Summary!$B$6*H6941)*J6941,0)</f>
        <v>0</v>
      </c>
    </row>
    <row r="6942" customFormat="false" ht="15" hidden="false" customHeight="false" outlineLevel="0" collapsed="false">
      <c r="A6942" s="0" t="s">
        <v>7040</v>
      </c>
      <c r="B6942" s="0" t="s">
        <v>95</v>
      </c>
      <c r="C6942" s="0" t="s">
        <v>85</v>
      </c>
      <c r="D6942" s="0" t="s">
        <v>92</v>
      </c>
      <c r="E6942" s="14" t="n">
        <v>45135</v>
      </c>
      <c r="F6942" s="14" t="n">
        <v>45137</v>
      </c>
      <c r="G6942" s="0" t="n">
        <v>218</v>
      </c>
      <c r="H6942" s="0" t="n">
        <v>113</v>
      </c>
      <c r="I6942" s="0" t="n">
        <v>193</v>
      </c>
      <c r="J6942" s="0" t="n">
        <v>1635</v>
      </c>
      <c r="K6942" s="0" t="n">
        <v>1802</v>
      </c>
      <c r="L6942" s="15" t="s">
        <v>82</v>
      </c>
      <c r="M6942" s="0" t="n">
        <v>2</v>
      </c>
      <c r="N6942" s="16" t="n">
        <f aca="false">I6942*K6942</f>
        <v>347786</v>
      </c>
      <c r="O6942" s="16" t="n">
        <f aca="false">I6942*(K6942-J6942)</f>
        <v>32231</v>
      </c>
      <c r="P6942" s="15" t="n">
        <f aca="false">K6942-J6942</f>
        <v>167</v>
      </c>
      <c r="Q6942" s="0" t="str">
        <f aca="false">IF(G6942=0,"Out of stock",IF(G6942&lt;H6942,"Understocked",IF(G6942&gt;Summary!$B$6*H6942,"Overstocked","Healthy")))</f>
        <v>Healthy</v>
      </c>
      <c r="R6942" s="0" t="str">
        <f aca="false">IF(I6942&gt;=Summary!$B$7,"Fast",IF(I6942&lt;Summary!$B$8,"Slow","Medium"))</f>
        <v>Medium</v>
      </c>
      <c r="S6942" s="15" t="n">
        <f aca="false">IF(M6942&gt;Summary!$B$5,1,0)</f>
        <v>0</v>
      </c>
      <c r="T6942" s="16" t="n">
        <f aca="false">IF(Q6942="Overstocked",(G6942-Summary!$B$6*H6942)*J6942,0)</f>
        <v>0</v>
      </c>
    </row>
    <row r="6943" customFormat="false" ht="15" hidden="false" customHeight="false" outlineLevel="0" collapsed="false">
      <c r="A6943" s="0" t="s">
        <v>7041</v>
      </c>
      <c r="B6943" s="0" t="s">
        <v>123</v>
      </c>
      <c r="C6943" s="0" t="s">
        <v>96</v>
      </c>
      <c r="D6943" s="0" t="s">
        <v>79</v>
      </c>
      <c r="E6943" s="14" t="n">
        <v>45272</v>
      </c>
      <c r="F6943" s="14" t="n">
        <v>45273</v>
      </c>
      <c r="G6943" s="0" t="n">
        <v>474</v>
      </c>
      <c r="H6943" s="0" t="n">
        <v>121</v>
      </c>
      <c r="I6943" s="0" t="n">
        <v>78</v>
      </c>
      <c r="J6943" s="0" t="n">
        <v>1067</v>
      </c>
      <c r="K6943" s="0" t="n">
        <v>1295</v>
      </c>
      <c r="L6943" s="15" t="s">
        <v>93</v>
      </c>
      <c r="M6943" s="0" t="n">
        <v>1</v>
      </c>
      <c r="N6943" s="16" t="n">
        <f aca="false">I6943*K6943</f>
        <v>101010</v>
      </c>
      <c r="O6943" s="16" t="n">
        <f aca="false">I6943*(K6943-J6943)</f>
        <v>17784</v>
      </c>
      <c r="P6943" s="15" t="n">
        <f aca="false">K6943-J6943</f>
        <v>228</v>
      </c>
      <c r="Q6943" s="0" t="str">
        <f aca="false">IF(G6943=0,"Out of stock",IF(G6943&lt;H6943,"Understocked",IF(G6943&gt;Summary!$B$6*H6943,"Overstocked","Healthy")))</f>
        <v>Healthy</v>
      </c>
      <c r="R6943" s="0" t="str">
        <f aca="false">IF(I6943&gt;=Summary!$B$7,"Fast",IF(I6943&lt;Summary!$B$8,"Slow","Medium"))</f>
        <v>Slow</v>
      </c>
      <c r="S6943" s="15" t="n">
        <f aca="false">IF(M6943&gt;Summary!$B$5,1,0)</f>
        <v>0</v>
      </c>
      <c r="T6943" s="16" t="n">
        <f aca="false">IF(Q6943="Overstocked",(G6943-Summary!$B$6*H6943)*J6943,0)</f>
        <v>0</v>
      </c>
    </row>
    <row r="6944" customFormat="false" ht="15" hidden="false" customHeight="false" outlineLevel="0" collapsed="false">
      <c r="A6944" s="0" t="s">
        <v>7042</v>
      </c>
      <c r="B6944" s="0" t="s">
        <v>111</v>
      </c>
      <c r="C6944" s="0" t="s">
        <v>104</v>
      </c>
      <c r="D6944" s="0" t="s">
        <v>92</v>
      </c>
      <c r="E6944" s="14" t="n">
        <v>45449</v>
      </c>
      <c r="F6944" s="14" t="n">
        <v>45451</v>
      </c>
      <c r="G6944" s="0" t="n">
        <v>423</v>
      </c>
      <c r="H6944" s="0" t="n">
        <v>144</v>
      </c>
      <c r="I6944" s="0" t="n">
        <v>114</v>
      </c>
      <c r="J6944" s="0" t="n">
        <v>387</v>
      </c>
      <c r="K6944" s="0" t="n">
        <v>685</v>
      </c>
      <c r="L6944" s="15" t="s">
        <v>93</v>
      </c>
      <c r="M6944" s="0" t="n">
        <v>2</v>
      </c>
      <c r="N6944" s="16" t="n">
        <f aca="false">I6944*K6944</f>
        <v>78090</v>
      </c>
      <c r="O6944" s="16" t="n">
        <f aca="false">I6944*(K6944-J6944)</f>
        <v>33972</v>
      </c>
      <c r="P6944" s="15" t="n">
        <f aca="false">K6944-J6944</f>
        <v>298</v>
      </c>
      <c r="Q6944" s="0" t="str">
        <f aca="false">IF(G6944=0,"Out of stock",IF(G6944&lt;H6944,"Understocked",IF(G6944&gt;Summary!$B$6*H6944,"Overstocked","Healthy")))</f>
        <v>Healthy</v>
      </c>
      <c r="R6944" s="0" t="str">
        <f aca="false">IF(I6944&gt;=Summary!$B$7,"Fast",IF(I6944&lt;Summary!$B$8,"Slow","Medium"))</f>
        <v>Medium</v>
      </c>
      <c r="S6944" s="15" t="n">
        <f aca="false">IF(M6944&gt;Summary!$B$5,1,0)</f>
        <v>0</v>
      </c>
      <c r="T6944" s="16" t="n">
        <f aca="false">IF(Q6944="Overstocked",(G6944-Summary!$B$6*H6944)*J6944,0)</f>
        <v>0</v>
      </c>
    </row>
    <row r="6945" customFormat="false" ht="15" hidden="false" customHeight="false" outlineLevel="0" collapsed="false">
      <c r="A6945" s="0" t="s">
        <v>7043</v>
      </c>
      <c r="B6945" s="0" t="s">
        <v>101</v>
      </c>
      <c r="C6945" s="0" t="s">
        <v>85</v>
      </c>
      <c r="D6945" s="0" t="s">
        <v>92</v>
      </c>
      <c r="E6945" s="14" t="n">
        <v>45568</v>
      </c>
      <c r="F6945" s="14" t="n">
        <v>45578</v>
      </c>
      <c r="G6945" s="0" t="n">
        <v>357</v>
      </c>
      <c r="H6945" s="0" t="n">
        <v>83</v>
      </c>
      <c r="I6945" s="0" t="n">
        <v>109</v>
      </c>
      <c r="J6945" s="0" t="n">
        <v>215</v>
      </c>
      <c r="K6945" s="0" t="n">
        <v>387</v>
      </c>
      <c r="L6945" s="15" t="s">
        <v>82</v>
      </c>
      <c r="M6945" s="0" t="n">
        <v>10</v>
      </c>
      <c r="N6945" s="16" t="n">
        <f aca="false">I6945*K6945</f>
        <v>42183</v>
      </c>
      <c r="O6945" s="16" t="n">
        <f aca="false">I6945*(K6945-J6945)</f>
        <v>18748</v>
      </c>
      <c r="P6945" s="15" t="n">
        <f aca="false">K6945-J6945</f>
        <v>172</v>
      </c>
      <c r="Q6945" s="0" t="str">
        <f aca="false">IF(G6945=0,"Out of stock",IF(G6945&lt;H6945,"Understocked",IF(G6945&gt;Summary!$B$6*H6945,"Overstocked","Healthy")))</f>
        <v>Overstocked</v>
      </c>
      <c r="R6945" s="0" t="str">
        <f aca="false">IF(I6945&gt;=Summary!$B$7,"Fast",IF(I6945&lt;Summary!$B$8,"Slow","Medium"))</f>
        <v>Medium</v>
      </c>
      <c r="S6945" s="15" t="n">
        <f aca="false">IF(M6945&gt;Summary!$B$5,1,0)</f>
        <v>1</v>
      </c>
      <c r="T6945" s="16" t="n">
        <f aca="false">IF(Q6945="Overstocked",(G6945-Summary!$B$6*H6945)*J6945,0)</f>
        <v>5375</v>
      </c>
    </row>
    <row r="6946" customFormat="false" ht="15" hidden="false" customHeight="false" outlineLevel="0" collapsed="false">
      <c r="A6946" s="0" t="s">
        <v>7044</v>
      </c>
      <c r="B6946" s="0" t="s">
        <v>107</v>
      </c>
      <c r="C6946" s="0" t="s">
        <v>78</v>
      </c>
      <c r="D6946" s="0" t="s">
        <v>102</v>
      </c>
      <c r="E6946" s="14" t="n">
        <v>45323</v>
      </c>
      <c r="F6946" s="14" t="n">
        <v>45331</v>
      </c>
      <c r="G6946" s="0" t="n">
        <v>16</v>
      </c>
      <c r="H6946" s="0" t="n">
        <v>147</v>
      </c>
      <c r="I6946" s="0" t="n">
        <v>100</v>
      </c>
      <c r="J6946" s="0" t="n">
        <v>835</v>
      </c>
      <c r="K6946" s="0" t="n">
        <v>1302</v>
      </c>
      <c r="L6946" s="15" t="s">
        <v>87</v>
      </c>
      <c r="M6946" s="0" t="n">
        <v>8</v>
      </c>
      <c r="N6946" s="16" t="n">
        <f aca="false">I6946*K6946</f>
        <v>130200</v>
      </c>
      <c r="O6946" s="16" t="n">
        <f aca="false">I6946*(K6946-J6946)</f>
        <v>46700</v>
      </c>
      <c r="P6946" s="15" t="n">
        <f aca="false">K6946-J6946</f>
        <v>467</v>
      </c>
      <c r="Q6946" s="0" t="str">
        <f aca="false">IF(G6946=0,"Out of stock",IF(G6946&lt;H6946,"Understocked",IF(G6946&gt;Summary!$B$6*H6946,"Overstocked","Healthy")))</f>
        <v>Understocked</v>
      </c>
      <c r="R6946" s="0" t="str">
        <f aca="false">IF(I6946&gt;=Summary!$B$7,"Fast",IF(I6946&lt;Summary!$B$8,"Slow","Medium"))</f>
        <v>Medium</v>
      </c>
      <c r="S6946" s="15" t="n">
        <f aca="false">IF(M6946&gt;Summary!$B$5,1,0)</f>
        <v>1</v>
      </c>
      <c r="T6946" s="16" t="n">
        <f aca="false">IF(Q6946="Overstocked",(G6946-Summary!$B$6*H6946)*J6946,0)</f>
        <v>0</v>
      </c>
    </row>
    <row r="6947" customFormat="false" ht="15" hidden="false" customHeight="false" outlineLevel="0" collapsed="false">
      <c r="A6947" s="0" t="s">
        <v>7045</v>
      </c>
      <c r="B6947" s="0" t="s">
        <v>123</v>
      </c>
      <c r="C6947" s="0" t="s">
        <v>96</v>
      </c>
      <c r="D6947" s="0" t="s">
        <v>92</v>
      </c>
      <c r="E6947" s="14" t="n">
        <v>45334</v>
      </c>
      <c r="F6947" s="14" t="n">
        <v>45339</v>
      </c>
      <c r="G6947" s="0" t="n">
        <v>424</v>
      </c>
      <c r="H6947" s="0" t="n">
        <v>126</v>
      </c>
      <c r="I6947" s="0" t="n">
        <v>106</v>
      </c>
      <c r="J6947" s="0" t="n">
        <v>381</v>
      </c>
      <c r="K6947" s="0" t="n">
        <v>574</v>
      </c>
      <c r="L6947" s="15" t="s">
        <v>97</v>
      </c>
      <c r="M6947" s="0" t="n">
        <v>5</v>
      </c>
      <c r="N6947" s="16" t="n">
        <f aca="false">I6947*K6947</f>
        <v>60844</v>
      </c>
      <c r="O6947" s="16" t="n">
        <f aca="false">I6947*(K6947-J6947)</f>
        <v>20458</v>
      </c>
      <c r="P6947" s="15" t="n">
        <f aca="false">K6947-J6947</f>
        <v>193</v>
      </c>
      <c r="Q6947" s="0" t="str">
        <f aca="false">IF(G6947=0,"Out of stock",IF(G6947&lt;H6947,"Understocked",IF(G6947&gt;Summary!$B$6*H6947,"Overstocked","Healthy")))</f>
        <v>Healthy</v>
      </c>
      <c r="R6947" s="0" t="str">
        <f aca="false">IF(I6947&gt;=Summary!$B$7,"Fast",IF(I6947&lt;Summary!$B$8,"Slow","Medium"))</f>
        <v>Medium</v>
      </c>
      <c r="S6947" s="15" t="n">
        <f aca="false">IF(M6947&gt;Summary!$B$5,1,0)</f>
        <v>0</v>
      </c>
      <c r="T6947" s="16" t="n">
        <f aca="false">IF(Q6947="Overstocked",(G6947-Summary!$B$6*H6947)*J6947,0)</f>
        <v>0</v>
      </c>
    </row>
    <row r="6948" customFormat="false" ht="15" hidden="false" customHeight="false" outlineLevel="0" collapsed="false">
      <c r="A6948" s="0" t="s">
        <v>7046</v>
      </c>
      <c r="B6948" s="0" t="s">
        <v>115</v>
      </c>
      <c r="C6948" s="0" t="s">
        <v>104</v>
      </c>
      <c r="D6948" s="0" t="s">
        <v>79</v>
      </c>
      <c r="E6948" s="14" t="n">
        <v>45077</v>
      </c>
      <c r="F6948" s="14" t="n">
        <v>45080</v>
      </c>
      <c r="G6948" s="0" t="n">
        <v>141</v>
      </c>
      <c r="H6948" s="0" t="n">
        <v>69</v>
      </c>
      <c r="I6948" s="0" t="n">
        <v>127</v>
      </c>
      <c r="J6948" s="0" t="n">
        <v>915</v>
      </c>
      <c r="K6948" s="0" t="n">
        <v>1144</v>
      </c>
      <c r="L6948" s="15" t="s">
        <v>97</v>
      </c>
      <c r="M6948" s="0" t="n">
        <v>3</v>
      </c>
      <c r="N6948" s="16" t="n">
        <f aca="false">I6948*K6948</f>
        <v>145288</v>
      </c>
      <c r="O6948" s="16" t="n">
        <f aca="false">I6948*(K6948-J6948)</f>
        <v>29083</v>
      </c>
      <c r="P6948" s="15" t="n">
        <f aca="false">K6948-J6948</f>
        <v>229</v>
      </c>
      <c r="Q6948" s="0" t="str">
        <f aca="false">IF(G6948=0,"Out of stock",IF(G6948&lt;H6948,"Understocked",IF(G6948&gt;Summary!$B$6*H6948,"Overstocked","Healthy")))</f>
        <v>Healthy</v>
      </c>
      <c r="R6948" s="0" t="str">
        <f aca="false">IF(I6948&gt;=Summary!$B$7,"Fast",IF(I6948&lt;Summary!$B$8,"Slow","Medium"))</f>
        <v>Medium</v>
      </c>
      <c r="S6948" s="15" t="n">
        <f aca="false">IF(M6948&gt;Summary!$B$5,1,0)</f>
        <v>0</v>
      </c>
      <c r="T6948" s="16" t="n">
        <f aca="false">IF(Q6948="Overstocked",(G6948-Summary!$B$6*H6948)*J6948,0)</f>
        <v>0</v>
      </c>
    </row>
    <row r="6949" customFormat="false" ht="15" hidden="false" customHeight="false" outlineLevel="0" collapsed="false">
      <c r="A6949" s="0" t="s">
        <v>7047</v>
      </c>
      <c r="B6949" s="0" t="s">
        <v>101</v>
      </c>
      <c r="C6949" s="0" t="s">
        <v>85</v>
      </c>
      <c r="D6949" s="0" t="s">
        <v>86</v>
      </c>
      <c r="E6949" s="14" t="n">
        <v>44927</v>
      </c>
      <c r="F6949" s="14" t="n">
        <v>44935</v>
      </c>
      <c r="G6949" s="0" t="n">
        <v>481</v>
      </c>
      <c r="H6949" s="0" t="n">
        <v>135</v>
      </c>
      <c r="I6949" s="0" t="n">
        <v>49</v>
      </c>
      <c r="J6949" s="0" t="n">
        <v>543</v>
      </c>
      <c r="K6949" s="0" t="n">
        <v>756</v>
      </c>
      <c r="L6949" s="15" t="s">
        <v>82</v>
      </c>
      <c r="M6949" s="0" t="n">
        <v>8</v>
      </c>
      <c r="N6949" s="16" t="n">
        <f aca="false">I6949*K6949</f>
        <v>37044</v>
      </c>
      <c r="O6949" s="16" t="n">
        <f aca="false">I6949*(K6949-J6949)</f>
        <v>10437</v>
      </c>
      <c r="P6949" s="15" t="n">
        <f aca="false">K6949-J6949</f>
        <v>213</v>
      </c>
      <c r="Q6949" s="0" t="str">
        <f aca="false">IF(G6949=0,"Out of stock",IF(G6949&lt;H6949,"Understocked",IF(G6949&gt;Summary!$B$6*H6949,"Overstocked","Healthy")))</f>
        <v>Healthy</v>
      </c>
      <c r="R6949" s="0" t="str">
        <f aca="false">IF(I6949&gt;=Summary!$B$7,"Fast",IF(I6949&lt;Summary!$B$8,"Slow","Medium"))</f>
        <v>Slow</v>
      </c>
      <c r="S6949" s="15" t="n">
        <f aca="false">IF(M6949&gt;Summary!$B$5,1,0)</f>
        <v>1</v>
      </c>
      <c r="T6949" s="16" t="n">
        <f aca="false">IF(Q6949="Overstocked",(G6949-Summary!$B$6*H6949)*J6949,0)</f>
        <v>0</v>
      </c>
    </row>
    <row r="6950" customFormat="false" ht="15" hidden="false" customHeight="false" outlineLevel="0" collapsed="false">
      <c r="A6950" s="0" t="s">
        <v>7048</v>
      </c>
      <c r="B6950" s="0" t="s">
        <v>101</v>
      </c>
      <c r="C6950" s="0" t="s">
        <v>78</v>
      </c>
      <c r="D6950" s="0" t="s">
        <v>79</v>
      </c>
      <c r="E6950" s="14" t="n">
        <v>45238</v>
      </c>
      <c r="F6950" s="14" t="n">
        <v>45246</v>
      </c>
      <c r="G6950" s="0" t="n">
        <v>466</v>
      </c>
      <c r="H6950" s="0" t="n">
        <v>109</v>
      </c>
      <c r="I6950" s="0" t="n">
        <v>269</v>
      </c>
      <c r="J6950" s="0" t="n">
        <v>1753</v>
      </c>
      <c r="K6950" s="0" t="n">
        <v>2207</v>
      </c>
      <c r="L6950" s="15" t="s">
        <v>97</v>
      </c>
      <c r="M6950" s="0" t="n">
        <v>8</v>
      </c>
      <c r="N6950" s="16" t="n">
        <f aca="false">I6950*K6950</f>
        <v>593683</v>
      </c>
      <c r="O6950" s="16" t="n">
        <f aca="false">I6950*(K6950-J6950)</f>
        <v>122126</v>
      </c>
      <c r="P6950" s="15" t="n">
        <f aca="false">K6950-J6950</f>
        <v>454</v>
      </c>
      <c r="Q6950" s="0" t="str">
        <f aca="false">IF(G6950=0,"Out of stock",IF(G6950&lt;H6950,"Understocked",IF(G6950&gt;Summary!$B$6*H6950,"Overstocked","Healthy")))</f>
        <v>Overstocked</v>
      </c>
      <c r="R6950" s="0" t="str">
        <f aca="false">IF(I6950&gt;=Summary!$B$7,"Fast",IF(I6950&lt;Summary!$B$8,"Slow","Medium"))</f>
        <v>Fast</v>
      </c>
      <c r="S6950" s="15" t="n">
        <f aca="false">IF(M6950&gt;Summary!$B$5,1,0)</f>
        <v>1</v>
      </c>
      <c r="T6950" s="16" t="n">
        <f aca="false">IF(Q6950="Overstocked",(G6950-Summary!$B$6*H6950)*J6950,0)</f>
        <v>52590</v>
      </c>
    </row>
    <row r="6951" customFormat="false" ht="15" hidden="false" customHeight="false" outlineLevel="0" collapsed="false">
      <c r="A6951" s="0" t="s">
        <v>7049</v>
      </c>
      <c r="B6951" s="0" t="s">
        <v>77</v>
      </c>
      <c r="C6951" s="0" t="s">
        <v>78</v>
      </c>
      <c r="D6951" s="0" t="s">
        <v>90</v>
      </c>
      <c r="E6951" s="14" t="n">
        <v>45324</v>
      </c>
      <c r="F6951" s="14" t="n">
        <v>45331</v>
      </c>
      <c r="G6951" s="0" t="n">
        <v>165</v>
      </c>
      <c r="H6951" s="0" t="n">
        <v>119</v>
      </c>
      <c r="I6951" s="0" t="n">
        <v>37</v>
      </c>
      <c r="J6951" s="0" t="n">
        <v>581</v>
      </c>
      <c r="K6951" s="0" t="n">
        <v>851</v>
      </c>
      <c r="L6951" s="15" t="s">
        <v>80</v>
      </c>
      <c r="M6951" s="0" t="n">
        <v>7</v>
      </c>
      <c r="N6951" s="16" t="n">
        <f aca="false">I6951*K6951</f>
        <v>31487</v>
      </c>
      <c r="O6951" s="16" t="n">
        <f aca="false">I6951*(K6951-J6951)</f>
        <v>9990</v>
      </c>
      <c r="P6951" s="15" t="n">
        <f aca="false">K6951-J6951</f>
        <v>270</v>
      </c>
      <c r="Q6951" s="0" t="str">
        <f aca="false">IF(G6951=0,"Out of stock",IF(G6951&lt;H6951,"Understocked",IF(G6951&gt;Summary!$B$6*H6951,"Overstocked","Healthy")))</f>
        <v>Healthy</v>
      </c>
      <c r="R6951" s="0" t="str">
        <f aca="false">IF(I6951&gt;=Summary!$B$7,"Fast",IF(I6951&lt;Summary!$B$8,"Slow","Medium"))</f>
        <v>Slow</v>
      </c>
      <c r="S6951" s="15" t="n">
        <f aca="false">IF(M6951&gt;Summary!$B$5,1,0)</f>
        <v>0</v>
      </c>
      <c r="T6951" s="16" t="n">
        <f aca="false">IF(Q6951="Overstocked",(G6951-Summary!$B$6*H6951)*J6951,0)</f>
        <v>0</v>
      </c>
    </row>
    <row r="6952" customFormat="false" ht="15" hidden="false" customHeight="false" outlineLevel="0" collapsed="false">
      <c r="A6952" s="0" t="s">
        <v>7050</v>
      </c>
      <c r="B6952" s="0" t="s">
        <v>107</v>
      </c>
      <c r="C6952" s="0" t="s">
        <v>104</v>
      </c>
      <c r="D6952" s="0" t="s">
        <v>92</v>
      </c>
      <c r="E6952" s="14" t="n">
        <v>45555</v>
      </c>
      <c r="F6952" s="14" t="n">
        <v>45562</v>
      </c>
      <c r="G6952" s="0" t="n">
        <v>490</v>
      </c>
      <c r="H6952" s="0" t="n">
        <v>75</v>
      </c>
      <c r="I6952" s="0" t="n">
        <v>77</v>
      </c>
      <c r="J6952" s="0" t="n">
        <v>1690</v>
      </c>
      <c r="K6952" s="0" t="n">
        <v>2128</v>
      </c>
      <c r="L6952" s="15" t="s">
        <v>97</v>
      </c>
      <c r="M6952" s="0" t="n">
        <v>7</v>
      </c>
      <c r="N6952" s="16" t="n">
        <f aca="false">I6952*K6952</f>
        <v>163856</v>
      </c>
      <c r="O6952" s="16" t="n">
        <f aca="false">I6952*(K6952-J6952)</f>
        <v>33726</v>
      </c>
      <c r="P6952" s="15" t="n">
        <f aca="false">K6952-J6952</f>
        <v>438</v>
      </c>
      <c r="Q6952" s="0" t="str">
        <f aca="false">IF(G6952=0,"Out of stock",IF(G6952&lt;H6952,"Understocked",IF(G6952&gt;Summary!$B$6*H6952,"Overstocked","Healthy")))</f>
        <v>Overstocked</v>
      </c>
      <c r="R6952" s="0" t="str">
        <f aca="false">IF(I6952&gt;=Summary!$B$7,"Fast",IF(I6952&lt;Summary!$B$8,"Slow","Medium"))</f>
        <v>Slow</v>
      </c>
      <c r="S6952" s="15" t="n">
        <f aca="false">IF(M6952&gt;Summary!$B$5,1,0)</f>
        <v>0</v>
      </c>
      <c r="T6952" s="16" t="n">
        <f aca="false">IF(Q6952="Overstocked",(G6952-Summary!$B$6*H6952)*J6952,0)</f>
        <v>321100</v>
      </c>
    </row>
    <row r="6953" customFormat="false" ht="15" hidden="false" customHeight="false" outlineLevel="0" collapsed="false">
      <c r="A6953" s="0" t="s">
        <v>7051</v>
      </c>
      <c r="B6953" s="0" t="s">
        <v>84</v>
      </c>
      <c r="C6953" s="0" t="s">
        <v>78</v>
      </c>
      <c r="D6953" s="0" t="s">
        <v>79</v>
      </c>
      <c r="E6953" s="14" t="n">
        <v>45356</v>
      </c>
      <c r="F6953" s="14" t="n">
        <v>45366</v>
      </c>
      <c r="G6953" s="0" t="n">
        <v>466</v>
      </c>
      <c r="H6953" s="0" t="n">
        <v>147</v>
      </c>
      <c r="I6953" s="0" t="n">
        <v>83</v>
      </c>
      <c r="J6953" s="0" t="n">
        <v>1186</v>
      </c>
      <c r="K6953" s="0" t="n">
        <v>1268</v>
      </c>
      <c r="L6953" s="15" t="s">
        <v>80</v>
      </c>
      <c r="M6953" s="0" t="n">
        <v>10</v>
      </c>
      <c r="N6953" s="16" t="n">
        <f aca="false">I6953*K6953</f>
        <v>105244</v>
      </c>
      <c r="O6953" s="16" t="n">
        <f aca="false">I6953*(K6953-J6953)</f>
        <v>6806</v>
      </c>
      <c r="P6953" s="15" t="n">
        <f aca="false">K6953-J6953</f>
        <v>82</v>
      </c>
      <c r="Q6953" s="0" t="str">
        <f aca="false">IF(G6953=0,"Out of stock",IF(G6953&lt;H6953,"Understocked",IF(G6953&gt;Summary!$B$6*H6953,"Overstocked","Healthy")))</f>
        <v>Healthy</v>
      </c>
      <c r="R6953" s="0" t="str">
        <f aca="false">IF(I6953&gt;=Summary!$B$7,"Fast",IF(I6953&lt;Summary!$B$8,"Slow","Medium"))</f>
        <v>Slow</v>
      </c>
      <c r="S6953" s="15" t="n">
        <f aca="false">IF(M6953&gt;Summary!$B$5,1,0)</f>
        <v>1</v>
      </c>
      <c r="T6953" s="16" t="n">
        <f aca="false">IF(Q6953="Overstocked",(G6953-Summary!$B$6*H6953)*J6953,0)</f>
        <v>0</v>
      </c>
    </row>
    <row r="6954" customFormat="false" ht="15" hidden="false" customHeight="false" outlineLevel="0" collapsed="false">
      <c r="A6954" s="0" t="s">
        <v>7052</v>
      </c>
      <c r="B6954" s="0" t="s">
        <v>95</v>
      </c>
      <c r="C6954" s="0" t="s">
        <v>85</v>
      </c>
      <c r="D6954" s="0" t="s">
        <v>90</v>
      </c>
      <c r="E6954" s="14" t="n">
        <v>44962</v>
      </c>
      <c r="F6954" s="14" t="n">
        <v>44967</v>
      </c>
      <c r="G6954" s="0" t="n">
        <v>471</v>
      </c>
      <c r="H6954" s="0" t="n">
        <v>75</v>
      </c>
      <c r="I6954" s="0" t="n">
        <v>64</v>
      </c>
      <c r="J6954" s="0" t="n">
        <v>633</v>
      </c>
      <c r="K6954" s="0" t="n">
        <v>744</v>
      </c>
      <c r="L6954" s="15" t="s">
        <v>80</v>
      </c>
      <c r="M6954" s="0" t="n">
        <v>5</v>
      </c>
      <c r="N6954" s="16" t="n">
        <f aca="false">I6954*K6954</f>
        <v>47616</v>
      </c>
      <c r="O6954" s="16" t="n">
        <f aca="false">I6954*(K6954-J6954)</f>
        <v>7104</v>
      </c>
      <c r="P6954" s="15" t="n">
        <f aca="false">K6954-J6954</f>
        <v>111</v>
      </c>
      <c r="Q6954" s="0" t="str">
        <f aca="false">IF(G6954=0,"Out of stock",IF(G6954&lt;H6954,"Understocked",IF(G6954&gt;Summary!$B$6*H6954,"Overstocked","Healthy")))</f>
        <v>Overstocked</v>
      </c>
      <c r="R6954" s="0" t="str">
        <f aca="false">IF(I6954&gt;=Summary!$B$7,"Fast",IF(I6954&lt;Summary!$B$8,"Slow","Medium"))</f>
        <v>Slow</v>
      </c>
      <c r="S6954" s="15" t="n">
        <f aca="false">IF(M6954&gt;Summary!$B$5,1,0)</f>
        <v>0</v>
      </c>
      <c r="T6954" s="16" t="n">
        <f aca="false">IF(Q6954="Overstocked",(G6954-Summary!$B$6*H6954)*J6954,0)</f>
        <v>108243</v>
      </c>
    </row>
    <row r="6955" customFormat="false" ht="15" hidden="false" customHeight="false" outlineLevel="0" collapsed="false">
      <c r="A6955" s="0" t="s">
        <v>7053</v>
      </c>
      <c r="B6955" s="0" t="s">
        <v>111</v>
      </c>
      <c r="C6955" s="0" t="s">
        <v>104</v>
      </c>
      <c r="D6955" s="0" t="s">
        <v>79</v>
      </c>
      <c r="E6955" s="14" t="n">
        <v>45085</v>
      </c>
      <c r="F6955" s="14" t="n">
        <v>45095</v>
      </c>
      <c r="G6955" s="0" t="n">
        <v>475</v>
      </c>
      <c r="H6955" s="0" t="n">
        <v>146</v>
      </c>
      <c r="I6955" s="0" t="n">
        <v>287</v>
      </c>
      <c r="J6955" s="0" t="n">
        <v>1972</v>
      </c>
      <c r="K6955" s="0" t="n">
        <v>2288</v>
      </c>
      <c r="L6955" s="15" t="s">
        <v>82</v>
      </c>
      <c r="M6955" s="0" t="n">
        <v>10</v>
      </c>
      <c r="N6955" s="16" t="n">
        <f aca="false">I6955*K6955</f>
        <v>656656</v>
      </c>
      <c r="O6955" s="16" t="n">
        <f aca="false">I6955*(K6955-J6955)</f>
        <v>90692</v>
      </c>
      <c r="P6955" s="15" t="n">
        <f aca="false">K6955-J6955</f>
        <v>316</v>
      </c>
      <c r="Q6955" s="0" t="str">
        <f aca="false">IF(G6955=0,"Out of stock",IF(G6955&lt;H6955,"Understocked",IF(G6955&gt;Summary!$B$6*H6955,"Overstocked","Healthy")))</f>
        <v>Healthy</v>
      </c>
      <c r="R6955" s="0" t="str">
        <f aca="false">IF(I6955&gt;=Summary!$B$7,"Fast",IF(I6955&lt;Summary!$B$8,"Slow","Medium"))</f>
        <v>Fast</v>
      </c>
      <c r="S6955" s="15" t="n">
        <f aca="false">IF(M6955&gt;Summary!$B$5,1,0)</f>
        <v>1</v>
      </c>
      <c r="T6955" s="16" t="n">
        <f aca="false">IF(Q6955="Overstocked",(G6955-Summary!$B$6*H6955)*J6955,0)</f>
        <v>0</v>
      </c>
    </row>
    <row r="6956" customFormat="false" ht="15" hidden="false" customHeight="false" outlineLevel="0" collapsed="false">
      <c r="A6956" s="0" t="s">
        <v>7054</v>
      </c>
      <c r="B6956" s="0" t="s">
        <v>84</v>
      </c>
      <c r="C6956" s="0" t="s">
        <v>78</v>
      </c>
      <c r="D6956" s="0" t="s">
        <v>92</v>
      </c>
      <c r="E6956" s="14" t="n">
        <v>45082</v>
      </c>
      <c r="F6956" s="14" t="n">
        <v>45092</v>
      </c>
      <c r="G6956" s="0" t="n">
        <v>460</v>
      </c>
      <c r="H6956" s="0" t="n">
        <v>131</v>
      </c>
      <c r="I6956" s="0" t="n">
        <v>100</v>
      </c>
      <c r="J6956" s="0" t="n">
        <v>1506</v>
      </c>
      <c r="K6956" s="0" t="n">
        <v>1575</v>
      </c>
      <c r="L6956" s="15" t="s">
        <v>93</v>
      </c>
      <c r="M6956" s="0" t="n">
        <v>10</v>
      </c>
      <c r="N6956" s="16" t="n">
        <f aca="false">I6956*K6956</f>
        <v>157500</v>
      </c>
      <c r="O6956" s="16" t="n">
        <f aca="false">I6956*(K6956-J6956)</f>
        <v>6900</v>
      </c>
      <c r="P6956" s="15" t="n">
        <f aca="false">K6956-J6956</f>
        <v>69</v>
      </c>
      <c r="Q6956" s="0" t="str">
        <f aca="false">IF(G6956=0,"Out of stock",IF(G6956&lt;H6956,"Understocked",IF(G6956&gt;Summary!$B$6*H6956,"Overstocked","Healthy")))</f>
        <v>Healthy</v>
      </c>
      <c r="R6956" s="0" t="str">
        <f aca="false">IF(I6956&gt;=Summary!$B$7,"Fast",IF(I6956&lt;Summary!$B$8,"Slow","Medium"))</f>
        <v>Medium</v>
      </c>
      <c r="S6956" s="15" t="n">
        <f aca="false">IF(M6956&gt;Summary!$B$5,1,0)</f>
        <v>1</v>
      </c>
      <c r="T6956" s="16" t="n">
        <f aca="false">IF(Q6956="Overstocked",(G6956-Summary!$B$6*H6956)*J6956,0)</f>
        <v>0</v>
      </c>
    </row>
    <row r="6957" customFormat="false" ht="15" hidden="false" customHeight="false" outlineLevel="0" collapsed="false">
      <c r="A6957" s="0" t="s">
        <v>7055</v>
      </c>
      <c r="B6957" s="0" t="s">
        <v>95</v>
      </c>
      <c r="C6957" s="0" t="s">
        <v>85</v>
      </c>
      <c r="D6957" s="0" t="s">
        <v>90</v>
      </c>
      <c r="E6957" s="14" t="n">
        <v>45175</v>
      </c>
      <c r="F6957" s="14" t="n">
        <v>45179</v>
      </c>
      <c r="G6957" s="0" t="n">
        <v>464</v>
      </c>
      <c r="H6957" s="0" t="n">
        <v>79</v>
      </c>
      <c r="I6957" s="0" t="n">
        <v>71</v>
      </c>
      <c r="J6957" s="0" t="n">
        <v>480</v>
      </c>
      <c r="K6957" s="0" t="n">
        <v>689</v>
      </c>
      <c r="L6957" s="15" t="s">
        <v>80</v>
      </c>
      <c r="M6957" s="0" t="n">
        <v>4</v>
      </c>
      <c r="N6957" s="16" t="n">
        <f aca="false">I6957*K6957</f>
        <v>48919</v>
      </c>
      <c r="O6957" s="16" t="n">
        <f aca="false">I6957*(K6957-J6957)</f>
        <v>14839</v>
      </c>
      <c r="P6957" s="15" t="n">
        <f aca="false">K6957-J6957</f>
        <v>209</v>
      </c>
      <c r="Q6957" s="0" t="str">
        <f aca="false">IF(G6957=0,"Out of stock",IF(G6957&lt;H6957,"Understocked",IF(G6957&gt;Summary!$B$6*H6957,"Overstocked","Healthy")))</f>
        <v>Overstocked</v>
      </c>
      <c r="R6957" s="0" t="str">
        <f aca="false">IF(I6957&gt;=Summary!$B$7,"Fast",IF(I6957&lt;Summary!$B$8,"Slow","Medium"))</f>
        <v>Slow</v>
      </c>
      <c r="S6957" s="15" t="n">
        <f aca="false">IF(M6957&gt;Summary!$B$5,1,0)</f>
        <v>0</v>
      </c>
      <c r="T6957" s="16" t="n">
        <f aca="false">IF(Q6957="Overstocked",(G6957-Summary!$B$6*H6957)*J6957,0)</f>
        <v>71040</v>
      </c>
    </row>
    <row r="6958" customFormat="false" ht="15" hidden="false" customHeight="false" outlineLevel="0" collapsed="false">
      <c r="A6958" s="0" t="s">
        <v>7056</v>
      </c>
      <c r="B6958" s="0" t="s">
        <v>89</v>
      </c>
      <c r="C6958" s="0" t="s">
        <v>85</v>
      </c>
      <c r="D6958" s="0" t="s">
        <v>102</v>
      </c>
      <c r="E6958" s="14" t="n">
        <v>45051</v>
      </c>
      <c r="F6958" s="14" t="n">
        <v>45061</v>
      </c>
      <c r="G6958" s="0" t="n">
        <v>93</v>
      </c>
      <c r="H6958" s="0" t="n">
        <v>123</v>
      </c>
      <c r="I6958" s="0" t="n">
        <v>271</v>
      </c>
      <c r="J6958" s="0" t="n">
        <v>764</v>
      </c>
      <c r="K6958" s="0" t="n">
        <v>938</v>
      </c>
      <c r="L6958" s="15" t="s">
        <v>82</v>
      </c>
      <c r="M6958" s="0" t="n">
        <v>10</v>
      </c>
      <c r="N6958" s="16" t="n">
        <f aca="false">I6958*K6958</f>
        <v>254198</v>
      </c>
      <c r="O6958" s="16" t="n">
        <f aca="false">I6958*(K6958-J6958)</f>
        <v>47154</v>
      </c>
      <c r="P6958" s="15" t="n">
        <f aca="false">K6958-J6958</f>
        <v>174</v>
      </c>
      <c r="Q6958" s="0" t="str">
        <f aca="false">IF(G6958=0,"Out of stock",IF(G6958&lt;H6958,"Understocked",IF(G6958&gt;Summary!$B$6*H6958,"Overstocked","Healthy")))</f>
        <v>Understocked</v>
      </c>
      <c r="R6958" s="0" t="str">
        <f aca="false">IF(I6958&gt;=Summary!$B$7,"Fast",IF(I6958&lt;Summary!$B$8,"Slow","Medium"))</f>
        <v>Fast</v>
      </c>
      <c r="S6958" s="15" t="n">
        <f aca="false">IF(M6958&gt;Summary!$B$5,1,0)</f>
        <v>1</v>
      </c>
      <c r="T6958" s="16" t="n">
        <f aca="false">IF(Q6958="Overstocked",(G6958-Summary!$B$6*H6958)*J6958,0)</f>
        <v>0</v>
      </c>
    </row>
    <row r="6959" customFormat="false" ht="15" hidden="false" customHeight="false" outlineLevel="0" collapsed="false">
      <c r="A6959" s="0" t="s">
        <v>7057</v>
      </c>
      <c r="B6959" s="0" t="s">
        <v>89</v>
      </c>
      <c r="C6959" s="0" t="s">
        <v>85</v>
      </c>
      <c r="D6959" s="0" t="s">
        <v>86</v>
      </c>
      <c r="E6959" s="14" t="n">
        <v>45372</v>
      </c>
      <c r="F6959" s="14" t="n">
        <v>45382</v>
      </c>
      <c r="G6959" s="0" t="n">
        <v>207</v>
      </c>
      <c r="H6959" s="0" t="n">
        <v>85</v>
      </c>
      <c r="I6959" s="0" t="n">
        <v>248</v>
      </c>
      <c r="J6959" s="0" t="n">
        <v>1997</v>
      </c>
      <c r="K6959" s="0" t="n">
        <v>2105</v>
      </c>
      <c r="L6959" s="15" t="s">
        <v>93</v>
      </c>
      <c r="M6959" s="0" t="n">
        <v>10</v>
      </c>
      <c r="N6959" s="16" t="n">
        <f aca="false">I6959*K6959</f>
        <v>522040</v>
      </c>
      <c r="O6959" s="16" t="n">
        <f aca="false">I6959*(K6959-J6959)</f>
        <v>26784</v>
      </c>
      <c r="P6959" s="15" t="n">
        <f aca="false">K6959-J6959</f>
        <v>108</v>
      </c>
      <c r="Q6959" s="0" t="str">
        <f aca="false">IF(G6959=0,"Out of stock",IF(G6959&lt;H6959,"Understocked",IF(G6959&gt;Summary!$B$6*H6959,"Overstocked","Healthy")))</f>
        <v>Healthy</v>
      </c>
      <c r="R6959" s="0" t="str">
        <f aca="false">IF(I6959&gt;=Summary!$B$7,"Fast",IF(I6959&lt;Summary!$B$8,"Slow","Medium"))</f>
        <v>Fast</v>
      </c>
      <c r="S6959" s="15" t="n">
        <f aca="false">IF(M6959&gt;Summary!$B$5,1,0)</f>
        <v>1</v>
      </c>
      <c r="T6959" s="16" t="n">
        <f aca="false">IF(Q6959="Overstocked",(G6959-Summary!$B$6*H6959)*J6959,0)</f>
        <v>0</v>
      </c>
    </row>
    <row r="6960" customFormat="false" ht="15" hidden="false" customHeight="false" outlineLevel="0" collapsed="false">
      <c r="A6960" s="0" t="s">
        <v>7058</v>
      </c>
      <c r="B6960" s="0" t="s">
        <v>95</v>
      </c>
      <c r="C6960" s="0" t="s">
        <v>78</v>
      </c>
      <c r="D6960" s="0" t="s">
        <v>92</v>
      </c>
      <c r="E6960" s="14" t="n">
        <v>45082</v>
      </c>
      <c r="F6960" s="14" t="n">
        <v>45087</v>
      </c>
      <c r="G6960" s="0" t="n">
        <v>109</v>
      </c>
      <c r="H6960" s="0" t="n">
        <v>122</v>
      </c>
      <c r="I6960" s="0" t="n">
        <v>147</v>
      </c>
      <c r="J6960" s="0" t="n">
        <v>1694</v>
      </c>
      <c r="K6960" s="0" t="n">
        <v>1787</v>
      </c>
      <c r="L6960" s="15" t="s">
        <v>82</v>
      </c>
      <c r="M6960" s="0" t="n">
        <v>5</v>
      </c>
      <c r="N6960" s="16" t="n">
        <f aca="false">I6960*K6960</f>
        <v>262689</v>
      </c>
      <c r="O6960" s="16" t="n">
        <f aca="false">I6960*(K6960-J6960)</f>
        <v>13671</v>
      </c>
      <c r="P6960" s="15" t="n">
        <f aca="false">K6960-J6960</f>
        <v>93</v>
      </c>
      <c r="Q6960" s="0" t="str">
        <f aca="false">IF(G6960=0,"Out of stock",IF(G6960&lt;H6960,"Understocked",IF(G6960&gt;Summary!$B$6*H6960,"Overstocked","Healthy")))</f>
        <v>Understocked</v>
      </c>
      <c r="R6960" s="0" t="str">
        <f aca="false">IF(I6960&gt;=Summary!$B$7,"Fast",IF(I6960&lt;Summary!$B$8,"Slow","Medium"))</f>
        <v>Medium</v>
      </c>
      <c r="S6960" s="15" t="n">
        <f aca="false">IF(M6960&gt;Summary!$B$5,1,0)</f>
        <v>0</v>
      </c>
      <c r="T6960" s="16" t="n">
        <f aca="false">IF(Q6960="Overstocked",(G6960-Summary!$B$6*H6960)*J6960,0)</f>
        <v>0</v>
      </c>
    </row>
    <row r="6961" customFormat="false" ht="15" hidden="false" customHeight="false" outlineLevel="0" collapsed="false">
      <c r="A6961" s="0" t="s">
        <v>7059</v>
      </c>
      <c r="B6961" s="0" t="s">
        <v>107</v>
      </c>
      <c r="C6961" s="0" t="s">
        <v>78</v>
      </c>
      <c r="D6961" s="0" t="s">
        <v>86</v>
      </c>
      <c r="E6961" s="14" t="n">
        <v>45033</v>
      </c>
      <c r="F6961" s="14" t="n">
        <v>45038</v>
      </c>
      <c r="G6961" s="0" t="n">
        <v>128</v>
      </c>
      <c r="H6961" s="0" t="n">
        <v>84</v>
      </c>
      <c r="I6961" s="0" t="n">
        <v>39</v>
      </c>
      <c r="J6961" s="0" t="n">
        <v>1543</v>
      </c>
      <c r="K6961" s="0" t="n">
        <v>2000</v>
      </c>
      <c r="L6961" s="15" t="s">
        <v>93</v>
      </c>
      <c r="M6961" s="0" t="n">
        <v>5</v>
      </c>
      <c r="N6961" s="16" t="n">
        <f aca="false">I6961*K6961</f>
        <v>78000</v>
      </c>
      <c r="O6961" s="16" t="n">
        <f aca="false">I6961*(K6961-J6961)</f>
        <v>17823</v>
      </c>
      <c r="P6961" s="15" t="n">
        <f aca="false">K6961-J6961</f>
        <v>457</v>
      </c>
      <c r="Q6961" s="0" t="str">
        <f aca="false">IF(G6961=0,"Out of stock",IF(G6961&lt;H6961,"Understocked",IF(G6961&gt;Summary!$B$6*H6961,"Overstocked","Healthy")))</f>
        <v>Healthy</v>
      </c>
      <c r="R6961" s="0" t="str">
        <f aca="false">IF(I6961&gt;=Summary!$B$7,"Fast",IF(I6961&lt;Summary!$B$8,"Slow","Medium"))</f>
        <v>Slow</v>
      </c>
      <c r="S6961" s="15" t="n">
        <f aca="false">IF(M6961&gt;Summary!$B$5,1,0)</f>
        <v>0</v>
      </c>
      <c r="T6961" s="16" t="n">
        <f aca="false">IF(Q6961="Overstocked",(G6961-Summary!$B$6*H6961)*J6961,0)</f>
        <v>0</v>
      </c>
    </row>
    <row r="6962" customFormat="false" ht="15" hidden="false" customHeight="false" outlineLevel="0" collapsed="false">
      <c r="A6962" s="0" t="s">
        <v>7060</v>
      </c>
      <c r="B6962" s="0" t="s">
        <v>115</v>
      </c>
      <c r="C6962" s="0" t="s">
        <v>96</v>
      </c>
      <c r="D6962" s="0" t="s">
        <v>102</v>
      </c>
      <c r="E6962" s="14" t="n">
        <v>45516</v>
      </c>
      <c r="F6962" s="14" t="n">
        <v>45520</v>
      </c>
      <c r="G6962" s="0" t="n">
        <v>440</v>
      </c>
      <c r="H6962" s="0" t="n">
        <v>69</v>
      </c>
      <c r="I6962" s="0" t="n">
        <v>193</v>
      </c>
      <c r="J6962" s="0" t="n">
        <v>301</v>
      </c>
      <c r="K6962" s="0" t="n">
        <v>622</v>
      </c>
      <c r="L6962" s="15" t="s">
        <v>82</v>
      </c>
      <c r="M6962" s="0" t="n">
        <v>4</v>
      </c>
      <c r="N6962" s="16" t="n">
        <f aca="false">I6962*K6962</f>
        <v>120046</v>
      </c>
      <c r="O6962" s="16" t="n">
        <f aca="false">I6962*(K6962-J6962)</f>
        <v>61953</v>
      </c>
      <c r="P6962" s="15" t="n">
        <f aca="false">K6962-J6962</f>
        <v>321</v>
      </c>
      <c r="Q6962" s="0" t="str">
        <f aca="false">IF(G6962=0,"Out of stock",IF(G6962&lt;H6962,"Understocked",IF(G6962&gt;Summary!$B$6*H6962,"Overstocked","Healthy")))</f>
        <v>Overstocked</v>
      </c>
      <c r="R6962" s="0" t="str">
        <f aca="false">IF(I6962&gt;=Summary!$B$7,"Fast",IF(I6962&lt;Summary!$B$8,"Slow","Medium"))</f>
        <v>Medium</v>
      </c>
      <c r="S6962" s="15" t="n">
        <f aca="false">IF(M6962&gt;Summary!$B$5,1,0)</f>
        <v>0</v>
      </c>
      <c r="T6962" s="16" t="n">
        <f aca="false">IF(Q6962="Overstocked",(G6962-Summary!$B$6*H6962)*J6962,0)</f>
        <v>49364</v>
      </c>
    </row>
    <row r="6963" customFormat="false" ht="15" hidden="false" customHeight="false" outlineLevel="0" collapsed="false">
      <c r="A6963" s="0" t="s">
        <v>7061</v>
      </c>
      <c r="B6963" s="0" t="s">
        <v>101</v>
      </c>
      <c r="C6963" s="0" t="s">
        <v>96</v>
      </c>
      <c r="D6963" s="0" t="s">
        <v>90</v>
      </c>
      <c r="E6963" s="14" t="n">
        <v>45468</v>
      </c>
      <c r="F6963" s="14" t="n">
        <v>45472</v>
      </c>
      <c r="G6963" s="0" t="n">
        <v>103</v>
      </c>
      <c r="H6963" s="0" t="n">
        <v>121</v>
      </c>
      <c r="I6963" s="0" t="n">
        <v>189</v>
      </c>
      <c r="J6963" s="0" t="n">
        <v>1021</v>
      </c>
      <c r="K6963" s="0" t="n">
        <v>1287</v>
      </c>
      <c r="L6963" s="15" t="s">
        <v>93</v>
      </c>
      <c r="M6963" s="0" t="n">
        <v>4</v>
      </c>
      <c r="N6963" s="16" t="n">
        <f aca="false">I6963*K6963</f>
        <v>243243</v>
      </c>
      <c r="O6963" s="16" t="n">
        <f aca="false">I6963*(K6963-J6963)</f>
        <v>50274</v>
      </c>
      <c r="P6963" s="15" t="n">
        <f aca="false">K6963-J6963</f>
        <v>266</v>
      </c>
      <c r="Q6963" s="0" t="str">
        <f aca="false">IF(G6963=0,"Out of stock",IF(G6963&lt;H6963,"Understocked",IF(G6963&gt;Summary!$B$6*H6963,"Overstocked","Healthy")))</f>
        <v>Understocked</v>
      </c>
      <c r="R6963" s="0" t="str">
        <f aca="false">IF(I6963&gt;=Summary!$B$7,"Fast",IF(I6963&lt;Summary!$B$8,"Slow","Medium"))</f>
        <v>Medium</v>
      </c>
      <c r="S6963" s="15" t="n">
        <f aca="false">IF(M6963&gt;Summary!$B$5,1,0)</f>
        <v>0</v>
      </c>
      <c r="T6963" s="16" t="n">
        <f aca="false">IF(Q6963="Overstocked",(G6963-Summary!$B$6*H6963)*J6963,0)</f>
        <v>0</v>
      </c>
    </row>
    <row r="6964" customFormat="false" ht="15" hidden="false" customHeight="false" outlineLevel="0" collapsed="false">
      <c r="A6964" s="0" t="s">
        <v>7062</v>
      </c>
      <c r="B6964" s="0" t="s">
        <v>77</v>
      </c>
      <c r="C6964" s="0" t="s">
        <v>104</v>
      </c>
      <c r="D6964" s="0" t="s">
        <v>86</v>
      </c>
      <c r="E6964" s="14" t="n">
        <v>45334</v>
      </c>
      <c r="F6964" s="14" t="n">
        <v>45340</v>
      </c>
      <c r="G6964" s="0" t="n">
        <v>486</v>
      </c>
      <c r="H6964" s="0" t="n">
        <v>84</v>
      </c>
      <c r="I6964" s="0" t="n">
        <v>185</v>
      </c>
      <c r="J6964" s="0" t="n">
        <v>287</v>
      </c>
      <c r="K6964" s="0" t="n">
        <v>763</v>
      </c>
      <c r="L6964" s="15" t="s">
        <v>87</v>
      </c>
      <c r="M6964" s="0" t="n">
        <v>6</v>
      </c>
      <c r="N6964" s="16" t="n">
        <f aca="false">I6964*K6964</f>
        <v>141155</v>
      </c>
      <c r="O6964" s="16" t="n">
        <f aca="false">I6964*(K6964-J6964)</f>
        <v>88060</v>
      </c>
      <c r="P6964" s="15" t="n">
        <f aca="false">K6964-J6964</f>
        <v>476</v>
      </c>
      <c r="Q6964" s="0" t="str">
        <f aca="false">IF(G6964=0,"Out of stock",IF(G6964&lt;H6964,"Understocked",IF(G6964&gt;Summary!$B$6*H6964,"Overstocked","Healthy")))</f>
        <v>Overstocked</v>
      </c>
      <c r="R6964" s="0" t="str">
        <f aca="false">IF(I6964&gt;=Summary!$B$7,"Fast",IF(I6964&lt;Summary!$B$8,"Slow","Medium"))</f>
        <v>Medium</v>
      </c>
      <c r="S6964" s="15" t="n">
        <f aca="false">IF(M6964&gt;Summary!$B$5,1,0)</f>
        <v>0</v>
      </c>
      <c r="T6964" s="16" t="n">
        <f aca="false">IF(Q6964="Overstocked",(G6964-Summary!$B$6*H6964)*J6964,0)</f>
        <v>43050</v>
      </c>
    </row>
    <row r="6965" customFormat="false" ht="15" hidden="false" customHeight="false" outlineLevel="0" collapsed="false">
      <c r="A6965" s="0" t="s">
        <v>7063</v>
      </c>
      <c r="B6965" s="0" t="s">
        <v>113</v>
      </c>
      <c r="C6965" s="0" t="s">
        <v>96</v>
      </c>
      <c r="D6965" s="0" t="s">
        <v>90</v>
      </c>
      <c r="E6965" s="14" t="n">
        <v>45209</v>
      </c>
      <c r="F6965" s="14" t="n">
        <v>45216</v>
      </c>
      <c r="G6965" s="0" t="n">
        <v>392</v>
      </c>
      <c r="H6965" s="0" t="n">
        <v>72</v>
      </c>
      <c r="I6965" s="0" t="n">
        <v>249</v>
      </c>
      <c r="J6965" s="0" t="n">
        <v>696</v>
      </c>
      <c r="K6965" s="0" t="n">
        <v>846</v>
      </c>
      <c r="L6965" s="15" t="s">
        <v>93</v>
      </c>
      <c r="M6965" s="0" t="n">
        <v>7</v>
      </c>
      <c r="N6965" s="16" t="n">
        <f aca="false">I6965*K6965</f>
        <v>210654</v>
      </c>
      <c r="O6965" s="16" t="n">
        <f aca="false">I6965*(K6965-J6965)</f>
        <v>37350</v>
      </c>
      <c r="P6965" s="15" t="n">
        <f aca="false">K6965-J6965</f>
        <v>150</v>
      </c>
      <c r="Q6965" s="0" t="str">
        <f aca="false">IF(G6965=0,"Out of stock",IF(G6965&lt;H6965,"Understocked",IF(G6965&gt;Summary!$B$6*H6965,"Overstocked","Healthy")))</f>
        <v>Overstocked</v>
      </c>
      <c r="R6965" s="0" t="str">
        <f aca="false">IF(I6965&gt;=Summary!$B$7,"Fast",IF(I6965&lt;Summary!$B$8,"Slow","Medium"))</f>
        <v>Fast</v>
      </c>
      <c r="S6965" s="15" t="n">
        <f aca="false">IF(M6965&gt;Summary!$B$5,1,0)</f>
        <v>0</v>
      </c>
      <c r="T6965" s="16" t="n">
        <f aca="false">IF(Q6965="Overstocked",(G6965-Summary!$B$6*H6965)*J6965,0)</f>
        <v>72384</v>
      </c>
    </row>
    <row r="6966" customFormat="false" ht="15" hidden="false" customHeight="false" outlineLevel="0" collapsed="false">
      <c r="A6966" s="0" t="s">
        <v>7064</v>
      </c>
      <c r="B6966" s="0" t="s">
        <v>115</v>
      </c>
      <c r="C6966" s="0" t="s">
        <v>78</v>
      </c>
      <c r="D6966" s="0" t="s">
        <v>79</v>
      </c>
      <c r="E6966" s="14" t="n">
        <v>45584</v>
      </c>
      <c r="F6966" s="14" t="n">
        <v>45588</v>
      </c>
      <c r="G6966" s="0" t="n">
        <v>94</v>
      </c>
      <c r="H6966" s="0" t="n">
        <v>119</v>
      </c>
      <c r="I6966" s="0" t="n">
        <v>43</v>
      </c>
      <c r="J6966" s="0" t="n">
        <v>1147</v>
      </c>
      <c r="K6966" s="0" t="n">
        <v>1496</v>
      </c>
      <c r="L6966" s="15" t="s">
        <v>87</v>
      </c>
      <c r="M6966" s="0" t="n">
        <v>4</v>
      </c>
      <c r="N6966" s="16" t="n">
        <f aca="false">I6966*K6966</f>
        <v>64328</v>
      </c>
      <c r="O6966" s="16" t="n">
        <f aca="false">I6966*(K6966-J6966)</f>
        <v>15007</v>
      </c>
      <c r="P6966" s="15" t="n">
        <f aca="false">K6966-J6966</f>
        <v>349</v>
      </c>
      <c r="Q6966" s="0" t="str">
        <f aca="false">IF(G6966=0,"Out of stock",IF(G6966&lt;H6966,"Understocked",IF(G6966&gt;Summary!$B$6*H6966,"Overstocked","Healthy")))</f>
        <v>Understocked</v>
      </c>
      <c r="R6966" s="0" t="str">
        <f aca="false">IF(I6966&gt;=Summary!$B$7,"Fast",IF(I6966&lt;Summary!$B$8,"Slow","Medium"))</f>
        <v>Slow</v>
      </c>
      <c r="S6966" s="15" t="n">
        <f aca="false">IF(M6966&gt;Summary!$B$5,1,0)</f>
        <v>0</v>
      </c>
      <c r="T6966" s="16" t="n">
        <f aca="false">IF(Q6966="Overstocked",(G6966-Summary!$B$6*H6966)*J6966,0)</f>
        <v>0</v>
      </c>
    </row>
    <row r="6967" customFormat="false" ht="15" hidden="false" customHeight="false" outlineLevel="0" collapsed="false">
      <c r="A6967" s="0" t="s">
        <v>7065</v>
      </c>
      <c r="B6967" s="0" t="s">
        <v>101</v>
      </c>
      <c r="C6967" s="0" t="s">
        <v>78</v>
      </c>
      <c r="D6967" s="0" t="s">
        <v>86</v>
      </c>
      <c r="E6967" s="14" t="n">
        <v>45641</v>
      </c>
      <c r="F6967" s="14" t="n">
        <v>45642</v>
      </c>
      <c r="G6967" s="0" t="n">
        <v>115</v>
      </c>
      <c r="H6967" s="0" t="n">
        <v>88</v>
      </c>
      <c r="I6967" s="0" t="n">
        <v>77</v>
      </c>
      <c r="J6967" s="0" t="n">
        <v>1926</v>
      </c>
      <c r="K6967" s="0" t="n">
        <v>2403</v>
      </c>
      <c r="L6967" s="15" t="s">
        <v>93</v>
      </c>
      <c r="M6967" s="0" t="n">
        <v>1</v>
      </c>
      <c r="N6967" s="16" t="n">
        <f aca="false">I6967*K6967</f>
        <v>185031</v>
      </c>
      <c r="O6967" s="16" t="n">
        <f aca="false">I6967*(K6967-J6967)</f>
        <v>36729</v>
      </c>
      <c r="P6967" s="15" t="n">
        <f aca="false">K6967-J6967</f>
        <v>477</v>
      </c>
      <c r="Q6967" s="0" t="str">
        <f aca="false">IF(G6967=0,"Out of stock",IF(G6967&lt;H6967,"Understocked",IF(G6967&gt;Summary!$B$6*H6967,"Overstocked","Healthy")))</f>
        <v>Healthy</v>
      </c>
      <c r="R6967" s="0" t="str">
        <f aca="false">IF(I6967&gt;=Summary!$B$7,"Fast",IF(I6967&lt;Summary!$B$8,"Slow","Medium"))</f>
        <v>Slow</v>
      </c>
      <c r="S6967" s="15" t="n">
        <f aca="false">IF(M6967&gt;Summary!$B$5,1,0)</f>
        <v>0</v>
      </c>
      <c r="T6967" s="16" t="n">
        <f aca="false">IF(Q6967="Overstocked",(G6967-Summary!$B$6*H6967)*J6967,0)</f>
        <v>0</v>
      </c>
    </row>
    <row r="6968" customFormat="false" ht="15" hidden="false" customHeight="false" outlineLevel="0" collapsed="false">
      <c r="A6968" s="0" t="s">
        <v>7066</v>
      </c>
      <c r="B6968" s="0" t="s">
        <v>101</v>
      </c>
      <c r="C6968" s="0" t="s">
        <v>85</v>
      </c>
      <c r="D6968" s="0" t="s">
        <v>102</v>
      </c>
      <c r="E6968" s="14" t="n">
        <v>45431</v>
      </c>
      <c r="F6968" s="14" t="n">
        <v>45436</v>
      </c>
      <c r="G6968" s="0" t="n">
        <v>357</v>
      </c>
      <c r="H6968" s="0" t="n">
        <v>57</v>
      </c>
      <c r="I6968" s="0" t="n">
        <v>112</v>
      </c>
      <c r="J6968" s="0" t="n">
        <v>1668</v>
      </c>
      <c r="K6968" s="0" t="n">
        <v>2080</v>
      </c>
      <c r="L6968" s="15" t="s">
        <v>80</v>
      </c>
      <c r="M6968" s="0" t="n">
        <v>5</v>
      </c>
      <c r="N6968" s="16" t="n">
        <f aca="false">I6968*K6968</f>
        <v>232960</v>
      </c>
      <c r="O6968" s="16" t="n">
        <f aca="false">I6968*(K6968-J6968)</f>
        <v>46144</v>
      </c>
      <c r="P6968" s="15" t="n">
        <f aca="false">K6968-J6968</f>
        <v>412</v>
      </c>
      <c r="Q6968" s="0" t="str">
        <f aca="false">IF(G6968=0,"Out of stock",IF(G6968&lt;H6968,"Understocked",IF(G6968&gt;Summary!$B$6*H6968,"Overstocked","Healthy")))</f>
        <v>Overstocked</v>
      </c>
      <c r="R6968" s="0" t="str">
        <f aca="false">IF(I6968&gt;=Summary!$B$7,"Fast",IF(I6968&lt;Summary!$B$8,"Slow","Medium"))</f>
        <v>Medium</v>
      </c>
      <c r="S6968" s="15" t="n">
        <f aca="false">IF(M6968&gt;Summary!$B$5,1,0)</f>
        <v>0</v>
      </c>
      <c r="T6968" s="16" t="n">
        <f aca="false">IF(Q6968="Overstocked",(G6968-Summary!$B$6*H6968)*J6968,0)</f>
        <v>215172</v>
      </c>
    </row>
    <row r="6969" customFormat="false" ht="15" hidden="false" customHeight="false" outlineLevel="0" collapsed="false">
      <c r="A6969" s="0" t="s">
        <v>7067</v>
      </c>
      <c r="B6969" s="0" t="s">
        <v>89</v>
      </c>
      <c r="C6969" s="0" t="s">
        <v>104</v>
      </c>
      <c r="D6969" s="0" t="s">
        <v>102</v>
      </c>
      <c r="E6969" s="14" t="n">
        <v>45523</v>
      </c>
      <c r="F6969" s="14" t="n">
        <v>45527</v>
      </c>
      <c r="G6969" s="0" t="n">
        <v>236</v>
      </c>
      <c r="H6969" s="0" t="n">
        <v>125</v>
      </c>
      <c r="I6969" s="0" t="n">
        <v>170</v>
      </c>
      <c r="J6969" s="0" t="n">
        <v>1070</v>
      </c>
      <c r="K6969" s="0" t="n">
        <v>1133</v>
      </c>
      <c r="L6969" s="15" t="s">
        <v>82</v>
      </c>
      <c r="M6969" s="0" t="n">
        <v>4</v>
      </c>
      <c r="N6969" s="16" t="n">
        <f aca="false">I6969*K6969</f>
        <v>192610</v>
      </c>
      <c r="O6969" s="16" t="n">
        <f aca="false">I6969*(K6969-J6969)</f>
        <v>10710</v>
      </c>
      <c r="P6969" s="15" t="n">
        <f aca="false">K6969-J6969</f>
        <v>63</v>
      </c>
      <c r="Q6969" s="0" t="str">
        <f aca="false">IF(G6969=0,"Out of stock",IF(G6969&lt;H6969,"Understocked",IF(G6969&gt;Summary!$B$6*H6969,"Overstocked","Healthy")))</f>
        <v>Healthy</v>
      </c>
      <c r="R6969" s="0" t="str">
        <f aca="false">IF(I6969&gt;=Summary!$B$7,"Fast",IF(I6969&lt;Summary!$B$8,"Slow","Medium"))</f>
        <v>Medium</v>
      </c>
      <c r="S6969" s="15" t="n">
        <f aca="false">IF(M6969&gt;Summary!$B$5,1,0)</f>
        <v>0</v>
      </c>
      <c r="T6969" s="16" t="n">
        <f aca="false">IF(Q6969="Overstocked",(G6969-Summary!$B$6*H6969)*J6969,0)</f>
        <v>0</v>
      </c>
    </row>
    <row r="6970" customFormat="false" ht="15" hidden="false" customHeight="false" outlineLevel="0" collapsed="false">
      <c r="A6970" s="0" t="s">
        <v>7068</v>
      </c>
      <c r="B6970" s="0" t="s">
        <v>113</v>
      </c>
      <c r="C6970" s="0" t="s">
        <v>85</v>
      </c>
      <c r="D6970" s="0" t="s">
        <v>102</v>
      </c>
      <c r="E6970" s="14" t="n">
        <v>45133</v>
      </c>
      <c r="F6970" s="14" t="n">
        <v>45143</v>
      </c>
      <c r="G6970" s="0" t="n">
        <v>319</v>
      </c>
      <c r="H6970" s="0" t="n">
        <v>90</v>
      </c>
      <c r="I6970" s="0" t="n">
        <v>200</v>
      </c>
      <c r="J6970" s="0" t="n">
        <v>1203</v>
      </c>
      <c r="K6970" s="0" t="n">
        <v>1432</v>
      </c>
      <c r="L6970" s="15" t="s">
        <v>82</v>
      </c>
      <c r="M6970" s="0" t="n">
        <v>10</v>
      </c>
      <c r="N6970" s="16" t="n">
        <f aca="false">I6970*K6970</f>
        <v>286400</v>
      </c>
      <c r="O6970" s="16" t="n">
        <f aca="false">I6970*(K6970-J6970)</f>
        <v>45800</v>
      </c>
      <c r="P6970" s="15" t="n">
        <f aca="false">K6970-J6970</f>
        <v>229</v>
      </c>
      <c r="Q6970" s="0" t="str">
        <f aca="false">IF(G6970=0,"Out of stock",IF(G6970&lt;H6970,"Understocked",IF(G6970&gt;Summary!$B$6*H6970,"Overstocked","Healthy")))</f>
        <v>Healthy</v>
      </c>
      <c r="R6970" s="0" t="str">
        <f aca="false">IF(I6970&gt;=Summary!$B$7,"Fast",IF(I6970&lt;Summary!$B$8,"Slow","Medium"))</f>
        <v>Fast</v>
      </c>
      <c r="S6970" s="15" t="n">
        <f aca="false">IF(M6970&gt;Summary!$B$5,1,0)</f>
        <v>1</v>
      </c>
      <c r="T6970" s="16" t="n">
        <f aca="false">IF(Q6970="Overstocked",(G6970-Summary!$B$6*H6970)*J6970,0)</f>
        <v>0</v>
      </c>
    </row>
    <row r="6971" customFormat="false" ht="15" hidden="false" customHeight="false" outlineLevel="0" collapsed="false">
      <c r="A6971" s="0" t="s">
        <v>7069</v>
      </c>
      <c r="B6971" s="0" t="s">
        <v>95</v>
      </c>
      <c r="C6971" s="0" t="s">
        <v>85</v>
      </c>
      <c r="D6971" s="0" t="s">
        <v>92</v>
      </c>
      <c r="E6971" s="14" t="n">
        <v>45296</v>
      </c>
      <c r="F6971" s="14" t="n">
        <v>45303</v>
      </c>
      <c r="G6971" s="0" t="n">
        <v>307</v>
      </c>
      <c r="H6971" s="0" t="n">
        <v>91</v>
      </c>
      <c r="I6971" s="0" t="n">
        <v>240</v>
      </c>
      <c r="J6971" s="0" t="n">
        <v>1655</v>
      </c>
      <c r="K6971" s="0" t="n">
        <v>2021</v>
      </c>
      <c r="L6971" s="15" t="s">
        <v>93</v>
      </c>
      <c r="M6971" s="0" t="n">
        <v>7</v>
      </c>
      <c r="N6971" s="16" t="n">
        <f aca="false">I6971*K6971</f>
        <v>485040</v>
      </c>
      <c r="O6971" s="16" t="n">
        <f aca="false">I6971*(K6971-J6971)</f>
        <v>87840</v>
      </c>
      <c r="P6971" s="15" t="n">
        <f aca="false">K6971-J6971</f>
        <v>366</v>
      </c>
      <c r="Q6971" s="0" t="str">
        <f aca="false">IF(G6971=0,"Out of stock",IF(G6971&lt;H6971,"Understocked",IF(G6971&gt;Summary!$B$6*H6971,"Overstocked","Healthy")))</f>
        <v>Healthy</v>
      </c>
      <c r="R6971" s="0" t="str">
        <f aca="false">IF(I6971&gt;=Summary!$B$7,"Fast",IF(I6971&lt;Summary!$B$8,"Slow","Medium"))</f>
        <v>Fast</v>
      </c>
      <c r="S6971" s="15" t="n">
        <f aca="false">IF(M6971&gt;Summary!$B$5,1,0)</f>
        <v>0</v>
      </c>
      <c r="T6971" s="16" t="n">
        <f aca="false">IF(Q6971="Overstocked",(G6971-Summary!$B$6*H6971)*J6971,0)</f>
        <v>0</v>
      </c>
    </row>
    <row r="6972" customFormat="false" ht="15" hidden="false" customHeight="false" outlineLevel="0" collapsed="false">
      <c r="A6972" s="0" t="s">
        <v>7070</v>
      </c>
      <c r="B6972" s="0" t="s">
        <v>84</v>
      </c>
      <c r="C6972" s="0" t="s">
        <v>85</v>
      </c>
      <c r="D6972" s="0" t="s">
        <v>90</v>
      </c>
      <c r="E6972" s="14" t="n">
        <v>45086</v>
      </c>
      <c r="F6972" s="14" t="n">
        <v>45092</v>
      </c>
      <c r="G6972" s="0" t="n">
        <v>68</v>
      </c>
      <c r="H6972" s="0" t="n">
        <v>135</v>
      </c>
      <c r="I6972" s="0" t="n">
        <v>252</v>
      </c>
      <c r="J6972" s="0" t="n">
        <v>878</v>
      </c>
      <c r="K6972" s="0" t="n">
        <v>1128</v>
      </c>
      <c r="L6972" s="15" t="s">
        <v>97</v>
      </c>
      <c r="M6972" s="0" t="n">
        <v>6</v>
      </c>
      <c r="N6972" s="16" t="n">
        <f aca="false">I6972*K6972</f>
        <v>284256</v>
      </c>
      <c r="O6972" s="16" t="n">
        <f aca="false">I6972*(K6972-J6972)</f>
        <v>63000</v>
      </c>
      <c r="P6972" s="15" t="n">
        <f aca="false">K6972-J6972</f>
        <v>250</v>
      </c>
      <c r="Q6972" s="0" t="str">
        <f aca="false">IF(G6972=0,"Out of stock",IF(G6972&lt;H6972,"Understocked",IF(G6972&gt;Summary!$B$6*H6972,"Overstocked","Healthy")))</f>
        <v>Understocked</v>
      </c>
      <c r="R6972" s="0" t="str">
        <f aca="false">IF(I6972&gt;=Summary!$B$7,"Fast",IF(I6972&lt;Summary!$B$8,"Slow","Medium"))</f>
        <v>Fast</v>
      </c>
      <c r="S6972" s="15" t="n">
        <f aca="false">IF(M6972&gt;Summary!$B$5,1,0)</f>
        <v>0</v>
      </c>
      <c r="T6972" s="16" t="n">
        <f aca="false">IF(Q6972="Overstocked",(G6972-Summary!$B$6*H6972)*J6972,0)</f>
        <v>0</v>
      </c>
    </row>
    <row r="6973" customFormat="false" ht="15" hidden="false" customHeight="false" outlineLevel="0" collapsed="false">
      <c r="A6973" s="0" t="s">
        <v>7071</v>
      </c>
      <c r="B6973" s="0" t="s">
        <v>89</v>
      </c>
      <c r="C6973" s="0" t="s">
        <v>85</v>
      </c>
      <c r="D6973" s="0" t="s">
        <v>102</v>
      </c>
      <c r="E6973" s="14" t="n">
        <v>44946</v>
      </c>
      <c r="F6973" s="14" t="n">
        <v>44951</v>
      </c>
      <c r="G6973" s="0" t="n">
        <v>348</v>
      </c>
      <c r="H6973" s="0" t="n">
        <v>63</v>
      </c>
      <c r="I6973" s="0" t="n">
        <v>79</v>
      </c>
      <c r="J6973" s="0" t="n">
        <v>1219</v>
      </c>
      <c r="K6973" s="0" t="n">
        <v>1598</v>
      </c>
      <c r="L6973" s="15" t="s">
        <v>82</v>
      </c>
      <c r="M6973" s="0" t="n">
        <v>5</v>
      </c>
      <c r="N6973" s="16" t="n">
        <f aca="false">I6973*K6973</f>
        <v>126242</v>
      </c>
      <c r="O6973" s="16" t="n">
        <f aca="false">I6973*(K6973-J6973)</f>
        <v>29941</v>
      </c>
      <c r="P6973" s="15" t="n">
        <f aca="false">K6973-J6973</f>
        <v>379</v>
      </c>
      <c r="Q6973" s="0" t="str">
        <f aca="false">IF(G6973=0,"Out of stock",IF(G6973&lt;H6973,"Understocked",IF(G6973&gt;Summary!$B$6*H6973,"Overstocked","Healthy")))</f>
        <v>Overstocked</v>
      </c>
      <c r="R6973" s="0" t="str">
        <f aca="false">IF(I6973&gt;=Summary!$B$7,"Fast",IF(I6973&lt;Summary!$B$8,"Slow","Medium"))</f>
        <v>Slow</v>
      </c>
      <c r="S6973" s="15" t="n">
        <f aca="false">IF(M6973&gt;Summary!$B$5,1,0)</f>
        <v>0</v>
      </c>
      <c r="T6973" s="16" t="n">
        <f aca="false">IF(Q6973="Overstocked",(G6973-Summary!$B$6*H6973)*J6973,0)</f>
        <v>117024</v>
      </c>
    </row>
    <row r="6974" customFormat="false" ht="15" hidden="false" customHeight="false" outlineLevel="0" collapsed="false">
      <c r="A6974" s="0" t="s">
        <v>7072</v>
      </c>
      <c r="B6974" s="0" t="s">
        <v>115</v>
      </c>
      <c r="C6974" s="0" t="s">
        <v>104</v>
      </c>
      <c r="D6974" s="0" t="s">
        <v>102</v>
      </c>
      <c r="E6974" s="14" t="n">
        <v>45018</v>
      </c>
      <c r="F6974" s="14" t="n">
        <v>45027</v>
      </c>
      <c r="G6974" s="0" t="n">
        <v>247</v>
      </c>
      <c r="H6974" s="0" t="n">
        <v>99</v>
      </c>
      <c r="I6974" s="0" t="n">
        <v>259</v>
      </c>
      <c r="J6974" s="0" t="n">
        <v>1907</v>
      </c>
      <c r="K6974" s="0" t="n">
        <v>2198</v>
      </c>
      <c r="L6974" s="15" t="s">
        <v>93</v>
      </c>
      <c r="M6974" s="0" t="n">
        <v>9</v>
      </c>
      <c r="N6974" s="16" t="n">
        <f aca="false">I6974*K6974</f>
        <v>569282</v>
      </c>
      <c r="O6974" s="16" t="n">
        <f aca="false">I6974*(K6974-J6974)</f>
        <v>75369</v>
      </c>
      <c r="P6974" s="15" t="n">
        <f aca="false">K6974-J6974</f>
        <v>291</v>
      </c>
      <c r="Q6974" s="0" t="str">
        <f aca="false">IF(G6974=0,"Out of stock",IF(G6974&lt;H6974,"Understocked",IF(G6974&gt;Summary!$B$6*H6974,"Overstocked","Healthy")))</f>
        <v>Healthy</v>
      </c>
      <c r="R6974" s="0" t="str">
        <f aca="false">IF(I6974&gt;=Summary!$B$7,"Fast",IF(I6974&lt;Summary!$B$8,"Slow","Medium"))</f>
        <v>Fast</v>
      </c>
      <c r="S6974" s="15" t="n">
        <f aca="false">IF(M6974&gt;Summary!$B$5,1,0)</f>
        <v>1</v>
      </c>
      <c r="T6974" s="16" t="n">
        <f aca="false">IF(Q6974="Overstocked",(G6974-Summary!$B$6*H6974)*J6974,0)</f>
        <v>0</v>
      </c>
    </row>
    <row r="6975" customFormat="false" ht="15" hidden="false" customHeight="false" outlineLevel="0" collapsed="false">
      <c r="A6975" s="0" t="s">
        <v>7073</v>
      </c>
      <c r="B6975" s="0" t="s">
        <v>123</v>
      </c>
      <c r="C6975" s="0" t="s">
        <v>78</v>
      </c>
      <c r="D6975" s="0" t="s">
        <v>102</v>
      </c>
      <c r="E6975" s="14" t="n">
        <v>45494</v>
      </c>
      <c r="F6975" s="14" t="n">
        <v>45495</v>
      </c>
      <c r="G6975" s="0" t="n">
        <v>314</v>
      </c>
      <c r="H6975" s="0" t="n">
        <v>126</v>
      </c>
      <c r="I6975" s="0" t="n">
        <v>21</v>
      </c>
      <c r="J6975" s="0" t="n">
        <v>1025</v>
      </c>
      <c r="K6975" s="0" t="n">
        <v>1164</v>
      </c>
      <c r="L6975" s="15" t="s">
        <v>87</v>
      </c>
      <c r="M6975" s="0" t="n">
        <v>1</v>
      </c>
      <c r="N6975" s="16" t="n">
        <f aca="false">I6975*K6975</f>
        <v>24444</v>
      </c>
      <c r="O6975" s="16" t="n">
        <f aca="false">I6975*(K6975-J6975)</f>
        <v>2919</v>
      </c>
      <c r="P6975" s="15" t="n">
        <f aca="false">K6975-J6975</f>
        <v>139</v>
      </c>
      <c r="Q6975" s="0" t="str">
        <f aca="false">IF(G6975=0,"Out of stock",IF(G6975&lt;H6975,"Understocked",IF(G6975&gt;Summary!$B$6*H6975,"Overstocked","Healthy")))</f>
        <v>Healthy</v>
      </c>
      <c r="R6975" s="0" t="str">
        <f aca="false">IF(I6975&gt;=Summary!$B$7,"Fast",IF(I6975&lt;Summary!$B$8,"Slow","Medium"))</f>
        <v>Slow</v>
      </c>
      <c r="S6975" s="15" t="n">
        <f aca="false">IF(M6975&gt;Summary!$B$5,1,0)</f>
        <v>0</v>
      </c>
      <c r="T6975" s="16" t="n">
        <f aca="false">IF(Q6975="Overstocked",(G6975-Summary!$B$6*H6975)*J6975,0)</f>
        <v>0</v>
      </c>
    </row>
    <row r="6976" customFormat="false" ht="15" hidden="false" customHeight="false" outlineLevel="0" collapsed="false">
      <c r="A6976" s="0" t="s">
        <v>7074</v>
      </c>
      <c r="B6976" s="0" t="s">
        <v>107</v>
      </c>
      <c r="C6976" s="0" t="s">
        <v>85</v>
      </c>
      <c r="D6976" s="0" t="s">
        <v>86</v>
      </c>
      <c r="E6976" s="14" t="n">
        <v>45642</v>
      </c>
      <c r="F6976" s="14" t="n">
        <v>45649</v>
      </c>
      <c r="G6976" s="0" t="n">
        <v>69</v>
      </c>
      <c r="H6976" s="0" t="n">
        <v>112</v>
      </c>
      <c r="I6976" s="0" t="n">
        <v>107</v>
      </c>
      <c r="J6976" s="0" t="n">
        <v>1517</v>
      </c>
      <c r="K6976" s="0" t="n">
        <v>1637</v>
      </c>
      <c r="L6976" s="15" t="s">
        <v>80</v>
      </c>
      <c r="M6976" s="0" t="n">
        <v>7</v>
      </c>
      <c r="N6976" s="16" t="n">
        <f aca="false">I6976*K6976</f>
        <v>175159</v>
      </c>
      <c r="O6976" s="16" t="n">
        <f aca="false">I6976*(K6976-J6976)</f>
        <v>12840</v>
      </c>
      <c r="P6976" s="15" t="n">
        <f aca="false">K6976-J6976</f>
        <v>120</v>
      </c>
      <c r="Q6976" s="0" t="str">
        <f aca="false">IF(G6976=0,"Out of stock",IF(G6976&lt;H6976,"Understocked",IF(G6976&gt;Summary!$B$6*H6976,"Overstocked","Healthy")))</f>
        <v>Understocked</v>
      </c>
      <c r="R6976" s="0" t="str">
        <f aca="false">IF(I6976&gt;=Summary!$B$7,"Fast",IF(I6976&lt;Summary!$B$8,"Slow","Medium"))</f>
        <v>Medium</v>
      </c>
      <c r="S6976" s="15" t="n">
        <f aca="false">IF(M6976&gt;Summary!$B$5,1,0)</f>
        <v>0</v>
      </c>
      <c r="T6976" s="16" t="n">
        <f aca="false">IF(Q6976="Overstocked",(G6976-Summary!$B$6*H6976)*J6976,0)</f>
        <v>0</v>
      </c>
    </row>
    <row r="6977" customFormat="false" ht="15" hidden="false" customHeight="false" outlineLevel="0" collapsed="false">
      <c r="A6977" s="0" t="s">
        <v>7075</v>
      </c>
      <c r="B6977" s="0" t="s">
        <v>123</v>
      </c>
      <c r="C6977" s="0" t="s">
        <v>78</v>
      </c>
      <c r="D6977" s="0" t="s">
        <v>90</v>
      </c>
      <c r="E6977" s="14" t="n">
        <v>45265</v>
      </c>
      <c r="F6977" s="14" t="n">
        <v>45272</v>
      </c>
      <c r="G6977" s="0" t="n">
        <v>464</v>
      </c>
      <c r="H6977" s="0" t="n">
        <v>68</v>
      </c>
      <c r="I6977" s="0" t="n">
        <v>12</v>
      </c>
      <c r="J6977" s="0" t="n">
        <v>700</v>
      </c>
      <c r="K6977" s="0" t="n">
        <v>782</v>
      </c>
      <c r="L6977" s="15" t="s">
        <v>82</v>
      </c>
      <c r="M6977" s="0" t="n">
        <v>7</v>
      </c>
      <c r="N6977" s="16" t="n">
        <f aca="false">I6977*K6977</f>
        <v>9384</v>
      </c>
      <c r="O6977" s="16" t="n">
        <f aca="false">I6977*(K6977-J6977)</f>
        <v>984</v>
      </c>
      <c r="P6977" s="15" t="n">
        <f aca="false">K6977-J6977</f>
        <v>82</v>
      </c>
      <c r="Q6977" s="0" t="str">
        <f aca="false">IF(G6977=0,"Out of stock",IF(G6977&lt;H6977,"Understocked",IF(G6977&gt;Summary!$B$6*H6977,"Overstocked","Healthy")))</f>
        <v>Overstocked</v>
      </c>
      <c r="R6977" s="0" t="str">
        <f aca="false">IF(I6977&gt;=Summary!$B$7,"Fast",IF(I6977&lt;Summary!$B$8,"Slow","Medium"))</f>
        <v>Slow</v>
      </c>
      <c r="S6977" s="15" t="n">
        <f aca="false">IF(M6977&gt;Summary!$B$5,1,0)</f>
        <v>0</v>
      </c>
      <c r="T6977" s="16" t="n">
        <f aca="false">IF(Q6977="Overstocked",(G6977-Summary!$B$6*H6977)*J6977,0)</f>
        <v>134400</v>
      </c>
    </row>
    <row r="6978" customFormat="false" ht="15" hidden="false" customHeight="false" outlineLevel="0" collapsed="false">
      <c r="A6978" s="0" t="s">
        <v>7076</v>
      </c>
      <c r="B6978" s="0" t="s">
        <v>101</v>
      </c>
      <c r="C6978" s="0" t="s">
        <v>78</v>
      </c>
      <c r="D6978" s="0" t="s">
        <v>86</v>
      </c>
      <c r="E6978" s="14" t="n">
        <v>45126</v>
      </c>
      <c r="F6978" s="14" t="n">
        <v>45130</v>
      </c>
      <c r="G6978" s="0" t="n">
        <v>178</v>
      </c>
      <c r="H6978" s="0" t="n">
        <v>93</v>
      </c>
      <c r="I6978" s="0" t="n">
        <v>217</v>
      </c>
      <c r="J6978" s="0" t="n">
        <v>1361</v>
      </c>
      <c r="K6978" s="0" t="n">
        <v>1742</v>
      </c>
      <c r="L6978" s="15" t="s">
        <v>87</v>
      </c>
      <c r="M6978" s="0" t="n">
        <v>4</v>
      </c>
      <c r="N6978" s="16" t="n">
        <f aca="false">I6978*K6978</f>
        <v>378014</v>
      </c>
      <c r="O6978" s="16" t="n">
        <f aca="false">I6978*(K6978-J6978)</f>
        <v>82677</v>
      </c>
      <c r="P6978" s="15" t="n">
        <f aca="false">K6978-J6978</f>
        <v>381</v>
      </c>
      <c r="Q6978" s="0" t="str">
        <f aca="false">IF(G6978=0,"Out of stock",IF(G6978&lt;H6978,"Understocked",IF(G6978&gt;Summary!$B$6*H6978,"Overstocked","Healthy")))</f>
        <v>Healthy</v>
      </c>
      <c r="R6978" s="0" t="str">
        <f aca="false">IF(I6978&gt;=Summary!$B$7,"Fast",IF(I6978&lt;Summary!$B$8,"Slow","Medium"))</f>
        <v>Fast</v>
      </c>
      <c r="S6978" s="15" t="n">
        <f aca="false">IF(M6978&gt;Summary!$B$5,1,0)</f>
        <v>0</v>
      </c>
      <c r="T6978" s="16" t="n">
        <f aca="false">IF(Q6978="Overstocked",(G6978-Summary!$B$6*H6978)*J6978,0)</f>
        <v>0</v>
      </c>
    </row>
    <row r="6979" customFormat="false" ht="15" hidden="false" customHeight="false" outlineLevel="0" collapsed="false">
      <c r="A6979" s="0" t="s">
        <v>7077</v>
      </c>
      <c r="B6979" s="0" t="s">
        <v>113</v>
      </c>
      <c r="C6979" s="0" t="s">
        <v>85</v>
      </c>
      <c r="D6979" s="0" t="s">
        <v>79</v>
      </c>
      <c r="E6979" s="14" t="n">
        <v>45184</v>
      </c>
      <c r="F6979" s="14" t="n">
        <v>45190</v>
      </c>
      <c r="G6979" s="0" t="n">
        <v>496</v>
      </c>
      <c r="H6979" s="0" t="n">
        <v>95</v>
      </c>
      <c r="I6979" s="0" t="n">
        <v>112</v>
      </c>
      <c r="J6979" s="0" t="n">
        <v>729</v>
      </c>
      <c r="K6979" s="0" t="n">
        <v>961</v>
      </c>
      <c r="L6979" s="15" t="s">
        <v>80</v>
      </c>
      <c r="M6979" s="0" t="n">
        <v>6</v>
      </c>
      <c r="N6979" s="16" t="n">
        <f aca="false">I6979*K6979</f>
        <v>107632</v>
      </c>
      <c r="O6979" s="16" t="n">
        <f aca="false">I6979*(K6979-J6979)</f>
        <v>25984</v>
      </c>
      <c r="P6979" s="15" t="n">
        <f aca="false">K6979-J6979</f>
        <v>232</v>
      </c>
      <c r="Q6979" s="0" t="str">
        <f aca="false">IF(G6979=0,"Out of stock",IF(G6979&lt;H6979,"Understocked",IF(G6979&gt;Summary!$B$6*H6979,"Overstocked","Healthy")))</f>
        <v>Overstocked</v>
      </c>
      <c r="R6979" s="0" t="str">
        <f aca="false">IF(I6979&gt;=Summary!$B$7,"Fast",IF(I6979&lt;Summary!$B$8,"Slow","Medium"))</f>
        <v>Medium</v>
      </c>
      <c r="S6979" s="15" t="n">
        <f aca="false">IF(M6979&gt;Summary!$B$5,1,0)</f>
        <v>0</v>
      </c>
      <c r="T6979" s="16" t="n">
        <f aca="false">IF(Q6979="Overstocked",(G6979-Summary!$B$6*H6979)*J6979,0)</f>
        <v>84564</v>
      </c>
    </row>
    <row r="6980" customFormat="false" ht="15" hidden="false" customHeight="false" outlineLevel="0" collapsed="false">
      <c r="A6980" s="0" t="s">
        <v>7078</v>
      </c>
      <c r="B6980" s="0" t="s">
        <v>107</v>
      </c>
      <c r="C6980" s="0" t="s">
        <v>78</v>
      </c>
      <c r="D6980" s="0" t="s">
        <v>90</v>
      </c>
      <c r="E6980" s="14" t="n">
        <v>45153</v>
      </c>
      <c r="F6980" s="14" t="n">
        <v>45154</v>
      </c>
      <c r="G6980" s="0" t="n">
        <v>212</v>
      </c>
      <c r="H6980" s="0" t="n">
        <v>74</v>
      </c>
      <c r="I6980" s="0" t="n">
        <v>37</v>
      </c>
      <c r="J6980" s="0" t="n">
        <v>307</v>
      </c>
      <c r="K6980" s="0" t="n">
        <v>618</v>
      </c>
      <c r="L6980" s="15" t="s">
        <v>93</v>
      </c>
      <c r="M6980" s="0" t="n">
        <v>1</v>
      </c>
      <c r="N6980" s="16" t="n">
        <f aca="false">I6980*K6980</f>
        <v>22866</v>
      </c>
      <c r="O6980" s="16" t="n">
        <f aca="false">I6980*(K6980-J6980)</f>
        <v>11507</v>
      </c>
      <c r="P6980" s="15" t="n">
        <f aca="false">K6980-J6980</f>
        <v>311</v>
      </c>
      <c r="Q6980" s="0" t="str">
        <f aca="false">IF(G6980=0,"Out of stock",IF(G6980&lt;H6980,"Understocked",IF(G6980&gt;Summary!$B$6*H6980,"Overstocked","Healthy")))</f>
        <v>Healthy</v>
      </c>
      <c r="R6980" s="0" t="str">
        <f aca="false">IF(I6980&gt;=Summary!$B$7,"Fast",IF(I6980&lt;Summary!$B$8,"Slow","Medium"))</f>
        <v>Slow</v>
      </c>
      <c r="S6980" s="15" t="n">
        <f aca="false">IF(M6980&gt;Summary!$B$5,1,0)</f>
        <v>0</v>
      </c>
      <c r="T6980" s="16" t="n">
        <f aca="false">IF(Q6980="Overstocked",(G6980-Summary!$B$6*H6980)*J6980,0)</f>
        <v>0</v>
      </c>
    </row>
    <row r="6981" customFormat="false" ht="15" hidden="false" customHeight="false" outlineLevel="0" collapsed="false">
      <c r="A6981" s="0" t="s">
        <v>7079</v>
      </c>
      <c r="B6981" s="0" t="s">
        <v>101</v>
      </c>
      <c r="C6981" s="0" t="s">
        <v>96</v>
      </c>
      <c r="D6981" s="0" t="s">
        <v>79</v>
      </c>
      <c r="E6981" s="14" t="n">
        <v>45002</v>
      </c>
      <c r="F6981" s="14" t="n">
        <v>45004</v>
      </c>
      <c r="G6981" s="0" t="n">
        <v>172</v>
      </c>
      <c r="H6981" s="0" t="n">
        <v>54</v>
      </c>
      <c r="I6981" s="0" t="n">
        <v>88</v>
      </c>
      <c r="J6981" s="0" t="n">
        <v>1024</v>
      </c>
      <c r="K6981" s="0" t="n">
        <v>1335</v>
      </c>
      <c r="L6981" s="15" t="s">
        <v>93</v>
      </c>
      <c r="M6981" s="0" t="n">
        <v>2</v>
      </c>
      <c r="N6981" s="16" t="n">
        <f aca="false">I6981*K6981</f>
        <v>117480</v>
      </c>
      <c r="O6981" s="16" t="n">
        <f aca="false">I6981*(K6981-J6981)</f>
        <v>27368</v>
      </c>
      <c r="P6981" s="15" t="n">
        <f aca="false">K6981-J6981</f>
        <v>311</v>
      </c>
      <c r="Q6981" s="0" t="str">
        <f aca="false">IF(G6981=0,"Out of stock",IF(G6981&lt;H6981,"Understocked",IF(G6981&gt;Summary!$B$6*H6981,"Overstocked","Healthy")))</f>
        <v>Healthy</v>
      </c>
      <c r="R6981" s="0" t="str">
        <f aca="false">IF(I6981&gt;=Summary!$B$7,"Fast",IF(I6981&lt;Summary!$B$8,"Slow","Medium"))</f>
        <v>Slow</v>
      </c>
      <c r="S6981" s="15" t="n">
        <f aca="false">IF(M6981&gt;Summary!$B$5,1,0)</f>
        <v>0</v>
      </c>
      <c r="T6981" s="16" t="n">
        <f aca="false">IF(Q6981="Overstocked",(G6981-Summary!$B$6*H6981)*J6981,0)</f>
        <v>0</v>
      </c>
    </row>
    <row r="6982" customFormat="false" ht="15" hidden="false" customHeight="false" outlineLevel="0" collapsed="false">
      <c r="A6982" s="0" t="s">
        <v>7080</v>
      </c>
      <c r="B6982" s="0" t="s">
        <v>89</v>
      </c>
      <c r="C6982" s="0" t="s">
        <v>78</v>
      </c>
      <c r="D6982" s="0" t="s">
        <v>79</v>
      </c>
      <c r="E6982" s="14" t="n">
        <v>45571</v>
      </c>
      <c r="F6982" s="14" t="n">
        <v>45574</v>
      </c>
      <c r="G6982" s="0" t="n">
        <v>86</v>
      </c>
      <c r="H6982" s="0" t="n">
        <v>147</v>
      </c>
      <c r="I6982" s="0" t="n">
        <v>55</v>
      </c>
      <c r="J6982" s="0" t="n">
        <v>1719</v>
      </c>
      <c r="K6982" s="0" t="n">
        <v>2213</v>
      </c>
      <c r="L6982" s="15" t="s">
        <v>80</v>
      </c>
      <c r="M6982" s="0" t="n">
        <v>3</v>
      </c>
      <c r="N6982" s="16" t="n">
        <f aca="false">I6982*K6982</f>
        <v>121715</v>
      </c>
      <c r="O6982" s="16" t="n">
        <f aca="false">I6982*(K6982-J6982)</f>
        <v>27170</v>
      </c>
      <c r="P6982" s="15" t="n">
        <f aca="false">K6982-J6982</f>
        <v>494</v>
      </c>
      <c r="Q6982" s="0" t="str">
        <f aca="false">IF(G6982=0,"Out of stock",IF(G6982&lt;H6982,"Understocked",IF(G6982&gt;Summary!$B$6*H6982,"Overstocked","Healthy")))</f>
        <v>Understocked</v>
      </c>
      <c r="R6982" s="0" t="str">
        <f aca="false">IF(I6982&gt;=Summary!$B$7,"Fast",IF(I6982&lt;Summary!$B$8,"Slow","Medium"))</f>
        <v>Slow</v>
      </c>
      <c r="S6982" s="15" t="n">
        <f aca="false">IF(M6982&gt;Summary!$B$5,1,0)</f>
        <v>0</v>
      </c>
      <c r="T6982" s="16" t="n">
        <f aca="false">IF(Q6982="Overstocked",(G6982-Summary!$B$6*H6982)*J6982,0)</f>
        <v>0</v>
      </c>
    </row>
    <row r="6983" customFormat="false" ht="15" hidden="false" customHeight="false" outlineLevel="0" collapsed="false">
      <c r="A6983" s="0" t="s">
        <v>7081</v>
      </c>
      <c r="B6983" s="0" t="s">
        <v>111</v>
      </c>
      <c r="C6983" s="0" t="s">
        <v>104</v>
      </c>
      <c r="D6983" s="0" t="s">
        <v>79</v>
      </c>
      <c r="E6983" s="14" t="n">
        <v>45629</v>
      </c>
      <c r="F6983" s="14" t="n">
        <v>45639</v>
      </c>
      <c r="G6983" s="0" t="n">
        <v>322</v>
      </c>
      <c r="H6983" s="0" t="n">
        <v>68</v>
      </c>
      <c r="I6983" s="0" t="n">
        <v>179</v>
      </c>
      <c r="J6983" s="0" t="n">
        <v>733</v>
      </c>
      <c r="K6983" s="0" t="n">
        <v>841</v>
      </c>
      <c r="L6983" s="15" t="s">
        <v>93</v>
      </c>
      <c r="M6983" s="0" t="n">
        <v>10</v>
      </c>
      <c r="N6983" s="16" t="n">
        <f aca="false">I6983*K6983</f>
        <v>150539</v>
      </c>
      <c r="O6983" s="16" t="n">
        <f aca="false">I6983*(K6983-J6983)</f>
        <v>19332</v>
      </c>
      <c r="P6983" s="15" t="n">
        <f aca="false">K6983-J6983</f>
        <v>108</v>
      </c>
      <c r="Q6983" s="0" t="str">
        <f aca="false">IF(G6983=0,"Out of stock",IF(G6983&lt;H6983,"Understocked",IF(G6983&gt;Summary!$B$6*H6983,"Overstocked","Healthy")))</f>
        <v>Overstocked</v>
      </c>
      <c r="R6983" s="0" t="str">
        <f aca="false">IF(I6983&gt;=Summary!$B$7,"Fast",IF(I6983&lt;Summary!$B$8,"Slow","Medium"))</f>
        <v>Medium</v>
      </c>
      <c r="S6983" s="15" t="n">
        <f aca="false">IF(M6983&gt;Summary!$B$5,1,0)</f>
        <v>1</v>
      </c>
      <c r="T6983" s="16" t="n">
        <f aca="false">IF(Q6983="Overstocked",(G6983-Summary!$B$6*H6983)*J6983,0)</f>
        <v>36650</v>
      </c>
    </row>
    <row r="6984" customFormat="false" ht="15" hidden="false" customHeight="false" outlineLevel="0" collapsed="false">
      <c r="A6984" s="0" t="s">
        <v>7082</v>
      </c>
      <c r="B6984" s="0" t="s">
        <v>77</v>
      </c>
      <c r="C6984" s="0" t="s">
        <v>104</v>
      </c>
      <c r="D6984" s="0" t="s">
        <v>86</v>
      </c>
      <c r="E6984" s="14" t="n">
        <v>44956</v>
      </c>
      <c r="F6984" s="14" t="n">
        <v>44962</v>
      </c>
      <c r="G6984" s="0" t="n">
        <v>380</v>
      </c>
      <c r="H6984" s="0" t="n">
        <v>142</v>
      </c>
      <c r="I6984" s="0" t="n">
        <v>240</v>
      </c>
      <c r="J6984" s="0" t="n">
        <v>447</v>
      </c>
      <c r="K6984" s="0" t="n">
        <v>520</v>
      </c>
      <c r="L6984" s="15" t="s">
        <v>80</v>
      </c>
      <c r="M6984" s="0" t="n">
        <v>6</v>
      </c>
      <c r="N6984" s="16" t="n">
        <f aca="false">I6984*K6984</f>
        <v>124800</v>
      </c>
      <c r="O6984" s="16" t="n">
        <f aca="false">I6984*(K6984-J6984)</f>
        <v>17520</v>
      </c>
      <c r="P6984" s="15" t="n">
        <f aca="false">K6984-J6984</f>
        <v>73</v>
      </c>
      <c r="Q6984" s="0" t="str">
        <f aca="false">IF(G6984=0,"Out of stock",IF(G6984&lt;H6984,"Understocked",IF(G6984&gt;Summary!$B$6*H6984,"Overstocked","Healthy")))</f>
        <v>Healthy</v>
      </c>
      <c r="R6984" s="0" t="str">
        <f aca="false">IF(I6984&gt;=Summary!$B$7,"Fast",IF(I6984&lt;Summary!$B$8,"Slow","Medium"))</f>
        <v>Fast</v>
      </c>
      <c r="S6984" s="15" t="n">
        <f aca="false">IF(M6984&gt;Summary!$B$5,1,0)</f>
        <v>0</v>
      </c>
      <c r="T6984" s="16" t="n">
        <f aca="false">IF(Q6984="Overstocked",(G6984-Summary!$B$6*H6984)*J6984,0)</f>
        <v>0</v>
      </c>
    </row>
    <row r="6985" customFormat="false" ht="15" hidden="false" customHeight="false" outlineLevel="0" collapsed="false">
      <c r="A6985" s="0" t="s">
        <v>7083</v>
      </c>
      <c r="B6985" s="0" t="s">
        <v>77</v>
      </c>
      <c r="C6985" s="0" t="s">
        <v>104</v>
      </c>
      <c r="D6985" s="0" t="s">
        <v>86</v>
      </c>
      <c r="E6985" s="14" t="n">
        <v>45646</v>
      </c>
      <c r="F6985" s="14" t="n">
        <v>45656</v>
      </c>
      <c r="G6985" s="0" t="n">
        <v>376</v>
      </c>
      <c r="H6985" s="0" t="n">
        <v>149</v>
      </c>
      <c r="I6985" s="0" t="n">
        <v>222</v>
      </c>
      <c r="J6985" s="0" t="n">
        <v>1370</v>
      </c>
      <c r="K6985" s="0" t="n">
        <v>1733</v>
      </c>
      <c r="L6985" s="15" t="s">
        <v>93</v>
      </c>
      <c r="M6985" s="0" t="n">
        <v>10</v>
      </c>
      <c r="N6985" s="16" t="n">
        <f aca="false">I6985*K6985</f>
        <v>384726</v>
      </c>
      <c r="O6985" s="16" t="n">
        <f aca="false">I6985*(K6985-J6985)</f>
        <v>80586</v>
      </c>
      <c r="P6985" s="15" t="n">
        <f aca="false">K6985-J6985</f>
        <v>363</v>
      </c>
      <c r="Q6985" s="0" t="str">
        <f aca="false">IF(G6985=0,"Out of stock",IF(G6985&lt;H6985,"Understocked",IF(G6985&gt;Summary!$B$6*H6985,"Overstocked","Healthy")))</f>
        <v>Healthy</v>
      </c>
      <c r="R6985" s="0" t="str">
        <f aca="false">IF(I6985&gt;=Summary!$B$7,"Fast",IF(I6985&lt;Summary!$B$8,"Slow","Medium"))</f>
        <v>Fast</v>
      </c>
      <c r="S6985" s="15" t="n">
        <f aca="false">IF(M6985&gt;Summary!$B$5,1,0)</f>
        <v>1</v>
      </c>
      <c r="T6985" s="16" t="n">
        <f aca="false">IF(Q6985="Overstocked",(G6985-Summary!$B$6*H6985)*J6985,0)</f>
        <v>0</v>
      </c>
    </row>
    <row r="6986" customFormat="false" ht="15" hidden="false" customHeight="false" outlineLevel="0" collapsed="false">
      <c r="A6986" s="0" t="s">
        <v>7084</v>
      </c>
      <c r="B6986" s="0" t="s">
        <v>113</v>
      </c>
      <c r="C6986" s="0" t="s">
        <v>96</v>
      </c>
      <c r="D6986" s="0" t="s">
        <v>92</v>
      </c>
      <c r="E6986" s="14" t="n">
        <v>45335</v>
      </c>
      <c r="F6986" s="14" t="n">
        <v>45338</v>
      </c>
      <c r="G6986" s="0" t="n">
        <v>167</v>
      </c>
      <c r="H6986" s="0" t="n">
        <v>75</v>
      </c>
      <c r="I6986" s="0" t="n">
        <v>280</v>
      </c>
      <c r="J6986" s="0" t="n">
        <v>350</v>
      </c>
      <c r="K6986" s="0" t="n">
        <v>843</v>
      </c>
      <c r="L6986" s="15" t="s">
        <v>97</v>
      </c>
      <c r="M6986" s="0" t="n">
        <v>3</v>
      </c>
      <c r="N6986" s="16" t="n">
        <f aca="false">I6986*K6986</f>
        <v>236040</v>
      </c>
      <c r="O6986" s="16" t="n">
        <f aca="false">I6986*(K6986-J6986)</f>
        <v>138040</v>
      </c>
      <c r="P6986" s="15" t="n">
        <f aca="false">K6986-J6986</f>
        <v>493</v>
      </c>
      <c r="Q6986" s="0" t="str">
        <f aca="false">IF(G6986=0,"Out of stock",IF(G6986&lt;H6986,"Understocked",IF(G6986&gt;Summary!$B$6*H6986,"Overstocked","Healthy")))</f>
        <v>Healthy</v>
      </c>
      <c r="R6986" s="0" t="str">
        <f aca="false">IF(I6986&gt;=Summary!$B$7,"Fast",IF(I6986&lt;Summary!$B$8,"Slow","Medium"))</f>
        <v>Fast</v>
      </c>
      <c r="S6986" s="15" t="n">
        <f aca="false">IF(M6986&gt;Summary!$B$5,1,0)</f>
        <v>0</v>
      </c>
      <c r="T6986" s="16" t="n">
        <f aca="false">IF(Q6986="Overstocked",(G6986-Summary!$B$6*H6986)*J6986,0)</f>
        <v>0</v>
      </c>
    </row>
    <row r="6987" customFormat="false" ht="15" hidden="false" customHeight="false" outlineLevel="0" collapsed="false">
      <c r="A6987" s="0" t="s">
        <v>7085</v>
      </c>
      <c r="B6987" s="0" t="s">
        <v>115</v>
      </c>
      <c r="C6987" s="0" t="s">
        <v>96</v>
      </c>
      <c r="D6987" s="0" t="s">
        <v>79</v>
      </c>
      <c r="E6987" s="14" t="n">
        <v>45558</v>
      </c>
      <c r="F6987" s="14" t="n">
        <v>45559</v>
      </c>
      <c r="G6987" s="0" t="n">
        <v>417</v>
      </c>
      <c r="H6987" s="0" t="n">
        <v>72</v>
      </c>
      <c r="I6987" s="0" t="n">
        <v>6</v>
      </c>
      <c r="J6987" s="0" t="n">
        <v>856</v>
      </c>
      <c r="K6987" s="0" t="n">
        <v>1333</v>
      </c>
      <c r="L6987" s="15" t="s">
        <v>87</v>
      </c>
      <c r="M6987" s="0" t="n">
        <v>1</v>
      </c>
      <c r="N6987" s="16" t="n">
        <f aca="false">I6987*K6987</f>
        <v>7998</v>
      </c>
      <c r="O6987" s="16" t="n">
        <f aca="false">I6987*(K6987-J6987)</f>
        <v>2862</v>
      </c>
      <c r="P6987" s="15" t="n">
        <f aca="false">K6987-J6987</f>
        <v>477</v>
      </c>
      <c r="Q6987" s="0" t="str">
        <f aca="false">IF(G6987=0,"Out of stock",IF(G6987&lt;H6987,"Understocked",IF(G6987&gt;Summary!$B$6*H6987,"Overstocked","Healthy")))</f>
        <v>Overstocked</v>
      </c>
      <c r="R6987" s="0" t="str">
        <f aca="false">IF(I6987&gt;=Summary!$B$7,"Fast",IF(I6987&lt;Summary!$B$8,"Slow","Medium"))</f>
        <v>Slow</v>
      </c>
      <c r="S6987" s="15" t="n">
        <f aca="false">IF(M6987&gt;Summary!$B$5,1,0)</f>
        <v>0</v>
      </c>
      <c r="T6987" s="16" t="n">
        <f aca="false">IF(Q6987="Overstocked",(G6987-Summary!$B$6*H6987)*J6987,0)</f>
        <v>110424</v>
      </c>
    </row>
    <row r="6988" customFormat="false" ht="15" hidden="false" customHeight="false" outlineLevel="0" collapsed="false">
      <c r="A6988" s="0" t="s">
        <v>7086</v>
      </c>
      <c r="B6988" s="0" t="s">
        <v>95</v>
      </c>
      <c r="C6988" s="0" t="s">
        <v>104</v>
      </c>
      <c r="D6988" s="0" t="s">
        <v>90</v>
      </c>
      <c r="E6988" s="14" t="n">
        <v>45492</v>
      </c>
      <c r="F6988" s="14" t="n">
        <v>45499</v>
      </c>
      <c r="G6988" s="0" t="n">
        <v>143</v>
      </c>
      <c r="H6988" s="0" t="n">
        <v>126</v>
      </c>
      <c r="I6988" s="0" t="n">
        <v>121</v>
      </c>
      <c r="J6988" s="0" t="n">
        <v>702</v>
      </c>
      <c r="K6988" s="0" t="n">
        <v>1080</v>
      </c>
      <c r="L6988" s="15" t="s">
        <v>87</v>
      </c>
      <c r="M6988" s="0" t="n">
        <v>7</v>
      </c>
      <c r="N6988" s="16" t="n">
        <f aca="false">I6988*K6988</f>
        <v>130680</v>
      </c>
      <c r="O6988" s="16" t="n">
        <f aca="false">I6988*(K6988-J6988)</f>
        <v>45738</v>
      </c>
      <c r="P6988" s="15" t="n">
        <f aca="false">K6988-J6988</f>
        <v>378</v>
      </c>
      <c r="Q6988" s="0" t="str">
        <f aca="false">IF(G6988=0,"Out of stock",IF(G6988&lt;H6988,"Understocked",IF(G6988&gt;Summary!$B$6*H6988,"Overstocked","Healthy")))</f>
        <v>Healthy</v>
      </c>
      <c r="R6988" s="0" t="str">
        <f aca="false">IF(I6988&gt;=Summary!$B$7,"Fast",IF(I6988&lt;Summary!$B$8,"Slow","Medium"))</f>
        <v>Medium</v>
      </c>
      <c r="S6988" s="15" t="n">
        <f aca="false">IF(M6988&gt;Summary!$B$5,1,0)</f>
        <v>0</v>
      </c>
      <c r="T6988" s="16" t="n">
        <f aca="false">IF(Q6988="Overstocked",(G6988-Summary!$B$6*H6988)*J6988,0)</f>
        <v>0</v>
      </c>
    </row>
    <row r="6989" customFormat="false" ht="15" hidden="false" customHeight="false" outlineLevel="0" collapsed="false">
      <c r="A6989" s="0" t="s">
        <v>7087</v>
      </c>
      <c r="B6989" s="0" t="s">
        <v>107</v>
      </c>
      <c r="C6989" s="0" t="s">
        <v>104</v>
      </c>
      <c r="D6989" s="0" t="s">
        <v>79</v>
      </c>
      <c r="E6989" s="14" t="n">
        <v>44995</v>
      </c>
      <c r="F6989" s="14" t="n">
        <v>45003</v>
      </c>
      <c r="G6989" s="0" t="n">
        <v>289</v>
      </c>
      <c r="H6989" s="0" t="n">
        <v>59</v>
      </c>
      <c r="I6989" s="0" t="n">
        <v>62</v>
      </c>
      <c r="J6989" s="0" t="n">
        <v>442</v>
      </c>
      <c r="K6989" s="0" t="n">
        <v>703</v>
      </c>
      <c r="L6989" s="15" t="s">
        <v>93</v>
      </c>
      <c r="M6989" s="0" t="n">
        <v>8</v>
      </c>
      <c r="N6989" s="16" t="n">
        <f aca="false">I6989*K6989</f>
        <v>43586</v>
      </c>
      <c r="O6989" s="16" t="n">
        <f aca="false">I6989*(K6989-J6989)</f>
        <v>16182</v>
      </c>
      <c r="P6989" s="15" t="n">
        <f aca="false">K6989-J6989</f>
        <v>261</v>
      </c>
      <c r="Q6989" s="0" t="str">
        <f aca="false">IF(G6989=0,"Out of stock",IF(G6989&lt;H6989,"Understocked",IF(G6989&gt;Summary!$B$6*H6989,"Overstocked","Healthy")))</f>
        <v>Overstocked</v>
      </c>
      <c r="R6989" s="0" t="str">
        <f aca="false">IF(I6989&gt;=Summary!$B$7,"Fast",IF(I6989&lt;Summary!$B$8,"Slow","Medium"))</f>
        <v>Slow</v>
      </c>
      <c r="S6989" s="15" t="n">
        <f aca="false">IF(M6989&gt;Summary!$B$5,1,0)</f>
        <v>1</v>
      </c>
      <c r="T6989" s="16" t="n">
        <f aca="false">IF(Q6989="Overstocked",(G6989-Summary!$B$6*H6989)*J6989,0)</f>
        <v>23426</v>
      </c>
    </row>
    <row r="6990" customFormat="false" ht="15" hidden="false" customHeight="false" outlineLevel="0" collapsed="false">
      <c r="A6990" s="0" t="s">
        <v>7088</v>
      </c>
      <c r="B6990" s="0" t="s">
        <v>107</v>
      </c>
      <c r="C6990" s="0" t="s">
        <v>78</v>
      </c>
      <c r="D6990" s="0" t="s">
        <v>86</v>
      </c>
      <c r="E6990" s="14" t="n">
        <v>45428</v>
      </c>
      <c r="F6990" s="14" t="n">
        <v>45438</v>
      </c>
      <c r="G6990" s="0" t="n">
        <v>278</v>
      </c>
      <c r="H6990" s="0" t="n">
        <v>103</v>
      </c>
      <c r="I6990" s="0" t="n">
        <v>30</v>
      </c>
      <c r="J6990" s="0" t="n">
        <v>1148</v>
      </c>
      <c r="K6990" s="0" t="n">
        <v>1221</v>
      </c>
      <c r="L6990" s="15" t="s">
        <v>82</v>
      </c>
      <c r="M6990" s="0" t="n">
        <v>10</v>
      </c>
      <c r="N6990" s="16" t="n">
        <f aca="false">I6990*K6990</f>
        <v>36630</v>
      </c>
      <c r="O6990" s="16" t="n">
        <f aca="false">I6990*(K6990-J6990)</f>
        <v>2190</v>
      </c>
      <c r="P6990" s="15" t="n">
        <f aca="false">K6990-J6990</f>
        <v>73</v>
      </c>
      <c r="Q6990" s="0" t="str">
        <f aca="false">IF(G6990=0,"Out of stock",IF(G6990&lt;H6990,"Understocked",IF(G6990&gt;Summary!$B$6*H6990,"Overstocked","Healthy")))</f>
        <v>Healthy</v>
      </c>
      <c r="R6990" s="0" t="str">
        <f aca="false">IF(I6990&gt;=Summary!$B$7,"Fast",IF(I6990&lt;Summary!$B$8,"Slow","Medium"))</f>
        <v>Slow</v>
      </c>
      <c r="S6990" s="15" t="n">
        <f aca="false">IF(M6990&gt;Summary!$B$5,1,0)</f>
        <v>1</v>
      </c>
      <c r="T6990" s="16" t="n">
        <f aca="false">IF(Q6990="Overstocked",(G6990-Summary!$B$6*H6990)*J6990,0)</f>
        <v>0</v>
      </c>
    </row>
    <row r="6991" customFormat="false" ht="15" hidden="false" customHeight="false" outlineLevel="0" collapsed="false">
      <c r="A6991" s="0" t="s">
        <v>7089</v>
      </c>
      <c r="B6991" s="0" t="s">
        <v>77</v>
      </c>
      <c r="C6991" s="0" t="s">
        <v>78</v>
      </c>
      <c r="D6991" s="0" t="s">
        <v>90</v>
      </c>
      <c r="E6991" s="14" t="n">
        <v>45652</v>
      </c>
      <c r="F6991" s="14" t="n">
        <v>45657</v>
      </c>
      <c r="G6991" s="0" t="n">
        <v>55</v>
      </c>
      <c r="H6991" s="0" t="n">
        <v>139</v>
      </c>
      <c r="I6991" s="0" t="n">
        <v>186</v>
      </c>
      <c r="J6991" s="0" t="n">
        <v>866</v>
      </c>
      <c r="K6991" s="0" t="n">
        <v>937</v>
      </c>
      <c r="L6991" s="15" t="s">
        <v>93</v>
      </c>
      <c r="M6991" s="0" t="n">
        <v>5</v>
      </c>
      <c r="N6991" s="16" t="n">
        <f aca="false">I6991*K6991</f>
        <v>174282</v>
      </c>
      <c r="O6991" s="16" t="n">
        <f aca="false">I6991*(K6991-J6991)</f>
        <v>13206</v>
      </c>
      <c r="P6991" s="15" t="n">
        <f aca="false">K6991-J6991</f>
        <v>71</v>
      </c>
      <c r="Q6991" s="0" t="str">
        <f aca="false">IF(G6991=0,"Out of stock",IF(G6991&lt;H6991,"Understocked",IF(G6991&gt;Summary!$B$6*H6991,"Overstocked","Healthy")))</f>
        <v>Understocked</v>
      </c>
      <c r="R6991" s="0" t="str">
        <f aca="false">IF(I6991&gt;=Summary!$B$7,"Fast",IF(I6991&lt;Summary!$B$8,"Slow","Medium"))</f>
        <v>Medium</v>
      </c>
      <c r="S6991" s="15" t="n">
        <f aca="false">IF(M6991&gt;Summary!$B$5,1,0)</f>
        <v>0</v>
      </c>
      <c r="T6991" s="16" t="n">
        <f aca="false">IF(Q6991="Overstocked",(G6991-Summary!$B$6*H6991)*J6991,0)</f>
        <v>0</v>
      </c>
    </row>
    <row r="6992" customFormat="false" ht="15" hidden="false" customHeight="false" outlineLevel="0" collapsed="false">
      <c r="A6992" s="0" t="s">
        <v>7090</v>
      </c>
      <c r="B6992" s="0" t="s">
        <v>95</v>
      </c>
      <c r="C6992" s="0" t="s">
        <v>104</v>
      </c>
      <c r="D6992" s="0" t="s">
        <v>90</v>
      </c>
      <c r="E6992" s="14" t="n">
        <v>45586</v>
      </c>
      <c r="F6992" s="14" t="n">
        <v>45594</v>
      </c>
      <c r="G6992" s="0" t="n">
        <v>47</v>
      </c>
      <c r="H6992" s="0" t="n">
        <v>86</v>
      </c>
      <c r="I6992" s="0" t="n">
        <v>257</v>
      </c>
      <c r="J6992" s="0" t="n">
        <v>602</v>
      </c>
      <c r="K6992" s="0" t="n">
        <v>774</v>
      </c>
      <c r="L6992" s="15" t="s">
        <v>82</v>
      </c>
      <c r="M6992" s="0" t="n">
        <v>8</v>
      </c>
      <c r="N6992" s="16" t="n">
        <f aca="false">I6992*K6992</f>
        <v>198918</v>
      </c>
      <c r="O6992" s="16" t="n">
        <f aca="false">I6992*(K6992-J6992)</f>
        <v>44204</v>
      </c>
      <c r="P6992" s="15" t="n">
        <f aca="false">K6992-J6992</f>
        <v>172</v>
      </c>
      <c r="Q6992" s="0" t="str">
        <f aca="false">IF(G6992=0,"Out of stock",IF(G6992&lt;H6992,"Understocked",IF(G6992&gt;Summary!$B$6*H6992,"Overstocked","Healthy")))</f>
        <v>Understocked</v>
      </c>
      <c r="R6992" s="0" t="str">
        <f aca="false">IF(I6992&gt;=Summary!$B$7,"Fast",IF(I6992&lt;Summary!$B$8,"Slow","Medium"))</f>
        <v>Fast</v>
      </c>
      <c r="S6992" s="15" t="n">
        <f aca="false">IF(M6992&gt;Summary!$B$5,1,0)</f>
        <v>1</v>
      </c>
      <c r="T6992" s="16" t="n">
        <f aca="false">IF(Q6992="Overstocked",(G6992-Summary!$B$6*H6992)*J6992,0)</f>
        <v>0</v>
      </c>
    </row>
    <row r="6993" customFormat="false" ht="15" hidden="false" customHeight="false" outlineLevel="0" collapsed="false">
      <c r="A6993" s="0" t="s">
        <v>7091</v>
      </c>
      <c r="B6993" s="0" t="s">
        <v>107</v>
      </c>
      <c r="C6993" s="0" t="s">
        <v>85</v>
      </c>
      <c r="D6993" s="0" t="s">
        <v>86</v>
      </c>
      <c r="E6993" s="14" t="n">
        <v>45453</v>
      </c>
      <c r="F6993" s="14" t="n">
        <v>45454</v>
      </c>
      <c r="G6993" s="0" t="n">
        <v>216</v>
      </c>
      <c r="H6993" s="0" t="n">
        <v>71</v>
      </c>
      <c r="I6993" s="0" t="n">
        <v>15</v>
      </c>
      <c r="J6993" s="0" t="n">
        <v>1241</v>
      </c>
      <c r="K6993" s="0" t="n">
        <v>1320</v>
      </c>
      <c r="L6993" s="15" t="s">
        <v>87</v>
      </c>
      <c r="M6993" s="0" t="n">
        <v>1</v>
      </c>
      <c r="N6993" s="16" t="n">
        <f aca="false">I6993*K6993</f>
        <v>19800</v>
      </c>
      <c r="O6993" s="16" t="n">
        <f aca="false">I6993*(K6993-J6993)</f>
        <v>1185</v>
      </c>
      <c r="P6993" s="15" t="n">
        <f aca="false">K6993-J6993</f>
        <v>79</v>
      </c>
      <c r="Q6993" s="0" t="str">
        <f aca="false">IF(G6993=0,"Out of stock",IF(G6993&lt;H6993,"Understocked",IF(G6993&gt;Summary!$B$6*H6993,"Overstocked","Healthy")))</f>
        <v>Healthy</v>
      </c>
      <c r="R6993" s="0" t="str">
        <f aca="false">IF(I6993&gt;=Summary!$B$7,"Fast",IF(I6993&lt;Summary!$B$8,"Slow","Medium"))</f>
        <v>Slow</v>
      </c>
      <c r="S6993" s="15" t="n">
        <f aca="false">IF(M6993&gt;Summary!$B$5,1,0)</f>
        <v>0</v>
      </c>
      <c r="T6993" s="16" t="n">
        <f aca="false">IF(Q6993="Overstocked",(G6993-Summary!$B$6*H6993)*J6993,0)</f>
        <v>0</v>
      </c>
    </row>
    <row r="6994" customFormat="false" ht="15" hidden="false" customHeight="false" outlineLevel="0" collapsed="false">
      <c r="A6994" s="0" t="s">
        <v>7092</v>
      </c>
      <c r="B6994" s="0" t="s">
        <v>95</v>
      </c>
      <c r="C6994" s="0" t="s">
        <v>85</v>
      </c>
      <c r="D6994" s="0" t="s">
        <v>86</v>
      </c>
      <c r="E6994" s="14" t="n">
        <v>45424</v>
      </c>
      <c r="F6994" s="14" t="n">
        <v>45427</v>
      </c>
      <c r="G6994" s="0" t="n">
        <v>116</v>
      </c>
      <c r="H6994" s="0" t="n">
        <v>146</v>
      </c>
      <c r="I6994" s="0" t="n">
        <v>242</v>
      </c>
      <c r="J6994" s="0" t="n">
        <v>250</v>
      </c>
      <c r="K6994" s="0" t="n">
        <v>348</v>
      </c>
      <c r="L6994" s="15" t="s">
        <v>97</v>
      </c>
      <c r="M6994" s="0" t="n">
        <v>3</v>
      </c>
      <c r="N6994" s="16" t="n">
        <f aca="false">I6994*K6994</f>
        <v>84216</v>
      </c>
      <c r="O6994" s="16" t="n">
        <f aca="false">I6994*(K6994-J6994)</f>
        <v>23716</v>
      </c>
      <c r="P6994" s="15" t="n">
        <f aca="false">K6994-J6994</f>
        <v>98</v>
      </c>
      <c r="Q6994" s="0" t="str">
        <f aca="false">IF(G6994=0,"Out of stock",IF(G6994&lt;H6994,"Understocked",IF(G6994&gt;Summary!$B$6*H6994,"Overstocked","Healthy")))</f>
        <v>Understocked</v>
      </c>
      <c r="R6994" s="0" t="str">
        <f aca="false">IF(I6994&gt;=Summary!$B$7,"Fast",IF(I6994&lt;Summary!$B$8,"Slow","Medium"))</f>
        <v>Fast</v>
      </c>
      <c r="S6994" s="15" t="n">
        <f aca="false">IF(M6994&gt;Summary!$B$5,1,0)</f>
        <v>0</v>
      </c>
      <c r="T6994" s="16" t="n">
        <f aca="false">IF(Q6994="Overstocked",(G6994-Summary!$B$6*H6994)*J6994,0)</f>
        <v>0</v>
      </c>
    </row>
    <row r="6995" customFormat="false" ht="15" hidden="false" customHeight="false" outlineLevel="0" collapsed="false">
      <c r="A6995" s="0" t="s">
        <v>7093</v>
      </c>
      <c r="B6995" s="0" t="s">
        <v>113</v>
      </c>
      <c r="C6995" s="0" t="s">
        <v>85</v>
      </c>
      <c r="D6995" s="0" t="s">
        <v>86</v>
      </c>
      <c r="E6995" s="14" t="n">
        <v>45043</v>
      </c>
      <c r="F6995" s="14" t="n">
        <v>45053</v>
      </c>
      <c r="G6995" s="0" t="n">
        <v>69</v>
      </c>
      <c r="H6995" s="0" t="n">
        <v>50</v>
      </c>
      <c r="I6995" s="0" t="n">
        <v>119</v>
      </c>
      <c r="J6995" s="0" t="n">
        <v>706</v>
      </c>
      <c r="K6995" s="0" t="n">
        <v>869</v>
      </c>
      <c r="L6995" s="15" t="s">
        <v>82</v>
      </c>
      <c r="M6995" s="0" t="n">
        <v>10</v>
      </c>
      <c r="N6995" s="16" t="n">
        <f aca="false">I6995*K6995</f>
        <v>103411</v>
      </c>
      <c r="O6995" s="16" t="n">
        <f aca="false">I6995*(K6995-J6995)</f>
        <v>19397</v>
      </c>
      <c r="P6995" s="15" t="n">
        <f aca="false">K6995-J6995</f>
        <v>163</v>
      </c>
      <c r="Q6995" s="0" t="str">
        <f aca="false">IF(G6995=0,"Out of stock",IF(G6995&lt;H6995,"Understocked",IF(G6995&gt;Summary!$B$6*H6995,"Overstocked","Healthy")))</f>
        <v>Healthy</v>
      </c>
      <c r="R6995" s="0" t="str">
        <f aca="false">IF(I6995&gt;=Summary!$B$7,"Fast",IF(I6995&lt;Summary!$B$8,"Slow","Medium"))</f>
        <v>Medium</v>
      </c>
      <c r="S6995" s="15" t="n">
        <f aca="false">IF(M6995&gt;Summary!$B$5,1,0)</f>
        <v>1</v>
      </c>
      <c r="T6995" s="16" t="n">
        <f aca="false">IF(Q6995="Overstocked",(G6995-Summary!$B$6*H6995)*J6995,0)</f>
        <v>0</v>
      </c>
    </row>
    <row r="6996" customFormat="false" ht="15" hidden="false" customHeight="false" outlineLevel="0" collapsed="false">
      <c r="A6996" s="0" t="s">
        <v>7094</v>
      </c>
      <c r="B6996" s="0" t="s">
        <v>113</v>
      </c>
      <c r="C6996" s="0" t="s">
        <v>85</v>
      </c>
      <c r="D6996" s="0" t="s">
        <v>79</v>
      </c>
      <c r="E6996" s="14" t="n">
        <v>45182</v>
      </c>
      <c r="F6996" s="14" t="n">
        <v>45190</v>
      </c>
      <c r="G6996" s="0" t="n">
        <v>381</v>
      </c>
      <c r="H6996" s="0" t="n">
        <v>93</v>
      </c>
      <c r="I6996" s="0" t="n">
        <v>33</v>
      </c>
      <c r="J6996" s="0" t="n">
        <v>1440</v>
      </c>
      <c r="K6996" s="0" t="n">
        <v>1567</v>
      </c>
      <c r="L6996" s="15" t="s">
        <v>80</v>
      </c>
      <c r="M6996" s="0" t="n">
        <v>8</v>
      </c>
      <c r="N6996" s="16" t="n">
        <f aca="false">I6996*K6996</f>
        <v>51711</v>
      </c>
      <c r="O6996" s="16" t="n">
        <f aca="false">I6996*(K6996-J6996)</f>
        <v>4191</v>
      </c>
      <c r="P6996" s="15" t="n">
        <f aca="false">K6996-J6996</f>
        <v>127</v>
      </c>
      <c r="Q6996" s="0" t="str">
        <f aca="false">IF(G6996=0,"Out of stock",IF(G6996&lt;H6996,"Understocked",IF(G6996&gt;Summary!$B$6*H6996,"Overstocked","Healthy")))</f>
        <v>Overstocked</v>
      </c>
      <c r="R6996" s="0" t="str">
        <f aca="false">IF(I6996&gt;=Summary!$B$7,"Fast",IF(I6996&lt;Summary!$B$8,"Slow","Medium"))</f>
        <v>Slow</v>
      </c>
      <c r="S6996" s="15" t="n">
        <f aca="false">IF(M6996&gt;Summary!$B$5,1,0)</f>
        <v>1</v>
      </c>
      <c r="T6996" s="16" t="n">
        <f aca="false">IF(Q6996="Overstocked",(G6996-Summary!$B$6*H6996)*J6996,0)</f>
        <v>12960</v>
      </c>
    </row>
    <row r="6997" customFormat="false" ht="15" hidden="false" customHeight="false" outlineLevel="0" collapsed="false">
      <c r="A6997" s="0" t="s">
        <v>7095</v>
      </c>
      <c r="B6997" s="0" t="s">
        <v>95</v>
      </c>
      <c r="C6997" s="0" t="s">
        <v>104</v>
      </c>
      <c r="D6997" s="0" t="s">
        <v>90</v>
      </c>
      <c r="E6997" s="14" t="n">
        <v>45051</v>
      </c>
      <c r="F6997" s="14" t="n">
        <v>45060</v>
      </c>
      <c r="G6997" s="0" t="n">
        <v>476</v>
      </c>
      <c r="H6997" s="0" t="n">
        <v>125</v>
      </c>
      <c r="I6997" s="0" t="n">
        <v>255</v>
      </c>
      <c r="J6997" s="0" t="n">
        <v>967</v>
      </c>
      <c r="K6997" s="0" t="n">
        <v>1292</v>
      </c>
      <c r="L6997" s="15" t="s">
        <v>87</v>
      </c>
      <c r="M6997" s="0" t="n">
        <v>9</v>
      </c>
      <c r="N6997" s="16" t="n">
        <f aca="false">I6997*K6997</f>
        <v>329460</v>
      </c>
      <c r="O6997" s="16" t="n">
        <f aca="false">I6997*(K6997-J6997)</f>
        <v>82875</v>
      </c>
      <c r="P6997" s="15" t="n">
        <f aca="false">K6997-J6997</f>
        <v>325</v>
      </c>
      <c r="Q6997" s="0" t="str">
        <f aca="false">IF(G6997=0,"Out of stock",IF(G6997&lt;H6997,"Understocked",IF(G6997&gt;Summary!$B$6*H6997,"Overstocked","Healthy")))</f>
        <v>Healthy</v>
      </c>
      <c r="R6997" s="0" t="str">
        <f aca="false">IF(I6997&gt;=Summary!$B$7,"Fast",IF(I6997&lt;Summary!$B$8,"Slow","Medium"))</f>
        <v>Fast</v>
      </c>
      <c r="S6997" s="15" t="n">
        <f aca="false">IF(M6997&gt;Summary!$B$5,1,0)</f>
        <v>1</v>
      </c>
      <c r="T6997" s="16" t="n">
        <f aca="false">IF(Q6997="Overstocked",(G6997-Summary!$B$6*H6997)*J6997,0)</f>
        <v>0</v>
      </c>
    </row>
    <row r="6998" customFormat="false" ht="15" hidden="false" customHeight="false" outlineLevel="0" collapsed="false">
      <c r="A6998" s="0" t="s">
        <v>7096</v>
      </c>
      <c r="B6998" s="0" t="s">
        <v>115</v>
      </c>
      <c r="C6998" s="0" t="s">
        <v>85</v>
      </c>
      <c r="D6998" s="0" t="s">
        <v>92</v>
      </c>
      <c r="E6998" s="14" t="n">
        <v>45513</v>
      </c>
      <c r="F6998" s="14" t="n">
        <v>45515</v>
      </c>
      <c r="G6998" s="0" t="n">
        <v>269</v>
      </c>
      <c r="H6998" s="0" t="n">
        <v>55</v>
      </c>
      <c r="I6998" s="0" t="n">
        <v>203</v>
      </c>
      <c r="J6998" s="0" t="n">
        <v>597</v>
      </c>
      <c r="K6998" s="0" t="n">
        <v>1033</v>
      </c>
      <c r="L6998" s="15" t="s">
        <v>97</v>
      </c>
      <c r="M6998" s="0" t="n">
        <v>2</v>
      </c>
      <c r="N6998" s="16" t="n">
        <f aca="false">I6998*K6998</f>
        <v>209699</v>
      </c>
      <c r="O6998" s="16" t="n">
        <f aca="false">I6998*(K6998-J6998)</f>
        <v>88508</v>
      </c>
      <c r="P6998" s="15" t="n">
        <f aca="false">K6998-J6998</f>
        <v>436</v>
      </c>
      <c r="Q6998" s="0" t="str">
        <f aca="false">IF(G6998=0,"Out of stock",IF(G6998&lt;H6998,"Understocked",IF(G6998&gt;Summary!$B$6*H6998,"Overstocked","Healthy")))</f>
        <v>Overstocked</v>
      </c>
      <c r="R6998" s="0" t="str">
        <f aca="false">IF(I6998&gt;=Summary!$B$7,"Fast",IF(I6998&lt;Summary!$B$8,"Slow","Medium"))</f>
        <v>Fast</v>
      </c>
      <c r="S6998" s="15" t="n">
        <f aca="false">IF(M6998&gt;Summary!$B$5,1,0)</f>
        <v>0</v>
      </c>
      <c r="T6998" s="16" t="n">
        <f aca="false">IF(Q6998="Overstocked",(G6998-Summary!$B$6*H6998)*J6998,0)</f>
        <v>29253</v>
      </c>
    </row>
    <row r="6999" customFormat="false" ht="15" hidden="false" customHeight="false" outlineLevel="0" collapsed="false">
      <c r="A6999" s="0" t="s">
        <v>7097</v>
      </c>
      <c r="B6999" s="0" t="s">
        <v>115</v>
      </c>
      <c r="C6999" s="0" t="s">
        <v>104</v>
      </c>
      <c r="D6999" s="0" t="s">
        <v>79</v>
      </c>
      <c r="E6999" s="14" t="n">
        <v>45204</v>
      </c>
      <c r="F6999" s="14" t="n">
        <v>45214</v>
      </c>
      <c r="G6999" s="0" t="n">
        <v>434</v>
      </c>
      <c r="H6999" s="0" t="n">
        <v>85</v>
      </c>
      <c r="I6999" s="0" t="n">
        <v>223</v>
      </c>
      <c r="J6999" s="0" t="n">
        <v>329</v>
      </c>
      <c r="K6999" s="0" t="n">
        <v>632</v>
      </c>
      <c r="L6999" s="15" t="s">
        <v>93</v>
      </c>
      <c r="M6999" s="0" t="n">
        <v>10</v>
      </c>
      <c r="N6999" s="16" t="n">
        <f aca="false">I6999*K6999</f>
        <v>140936</v>
      </c>
      <c r="O6999" s="16" t="n">
        <f aca="false">I6999*(K6999-J6999)</f>
        <v>67569</v>
      </c>
      <c r="P6999" s="15" t="n">
        <f aca="false">K6999-J6999</f>
        <v>303</v>
      </c>
      <c r="Q6999" s="0" t="str">
        <f aca="false">IF(G6999=0,"Out of stock",IF(G6999&lt;H6999,"Understocked",IF(G6999&gt;Summary!$B$6*H6999,"Overstocked","Healthy")))</f>
        <v>Overstocked</v>
      </c>
      <c r="R6999" s="0" t="str">
        <f aca="false">IF(I6999&gt;=Summary!$B$7,"Fast",IF(I6999&lt;Summary!$B$8,"Slow","Medium"))</f>
        <v>Fast</v>
      </c>
      <c r="S6999" s="15" t="n">
        <f aca="false">IF(M6999&gt;Summary!$B$5,1,0)</f>
        <v>1</v>
      </c>
      <c r="T6999" s="16" t="n">
        <f aca="false">IF(Q6999="Overstocked",(G6999-Summary!$B$6*H6999)*J6999,0)</f>
        <v>30926</v>
      </c>
    </row>
    <row r="7000" customFormat="false" ht="15" hidden="false" customHeight="false" outlineLevel="0" collapsed="false">
      <c r="A7000" s="0" t="s">
        <v>7098</v>
      </c>
      <c r="B7000" s="0" t="s">
        <v>89</v>
      </c>
      <c r="C7000" s="0" t="s">
        <v>96</v>
      </c>
      <c r="D7000" s="0" t="s">
        <v>102</v>
      </c>
      <c r="E7000" s="14" t="n">
        <v>45499</v>
      </c>
      <c r="F7000" s="14" t="n">
        <v>45503</v>
      </c>
      <c r="G7000" s="0" t="n">
        <v>101</v>
      </c>
      <c r="H7000" s="0" t="n">
        <v>145</v>
      </c>
      <c r="I7000" s="0" t="n">
        <v>175</v>
      </c>
      <c r="J7000" s="0" t="n">
        <v>1256</v>
      </c>
      <c r="K7000" s="0" t="n">
        <v>1393</v>
      </c>
      <c r="L7000" s="15" t="s">
        <v>87</v>
      </c>
      <c r="M7000" s="0" t="n">
        <v>4</v>
      </c>
      <c r="N7000" s="16" t="n">
        <f aca="false">I7000*K7000</f>
        <v>243775</v>
      </c>
      <c r="O7000" s="16" t="n">
        <f aca="false">I7000*(K7000-J7000)</f>
        <v>23975</v>
      </c>
      <c r="P7000" s="15" t="n">
        <f aca="false">K7000-J7000</f>
        <v>137</v>
      </c>
      <c r="Q7000" s="0" t="str">
        <f aca="false">IF(G7000=0,"Out of stock",IF(G7000&lt;H7000,"Understocked",IF(G7000&gt;Summary!$B$6*H7000,"Overstocked","Healthy")))</f>
        <v>Understocked</v>
      </c>
      <c r="R7000" s="0" t="str">
        <f aca="false">IF(I7000&gt;=Summary!$B$7,"Fast",IF(I7000&lt;Summary!$B$8,"Slow","Medium"))</f>
        <v>Medium</v>
      </c>
      <c r="S7000" s="15" t="n">
        <f aca="false">IF(M7000&gt;Summary!$B$5,1,0)</f>
        <v>0</v>
      </c>
      <c r="T7000" s="16" t="n">
        <f aca="false">IF(Q7000="Overstocked",(G7000-Summary!$B$6*H7000)*J7000,0)</f>
        <v>0</v>
      </c>
    </row>
    <row r="7001" customFormat="false" ht="15" hidden="false" customHeight="false" outlineLevel="0" collapsed="false">
      <c r="A7001" s="0" t="s">
        <v>7099</v>
      </c>
      <c r="B7001" s="0" t="s">
        <v>111</v>
      </c>
      <c r="C7001" s="0" t="s">
        <v>85</v>
      </c>
      <c r="D7001" s="0" t="s">
        <v>79</v>
      </c>
      <c r="E7001" s="14" t="n">
        <v>45143</v>
      </c>
      <c r="F7001" s="14" t="n">
        <v>45150</v>
      </c>
      <c r="G7001" s="0" t="n">
        <v>412</v>
      </c>
      <c r="H7001" s="0" t="n">
        <v>61</v>
      </c>
      <c r="I7001" s="0" t="n">
        <v>184</v>
      </c>
      <c r="J7001" s="0" t="n">
        <v>1831</v>
      </c>
      <c r="K7001" s="0" t="n">
        <v>2013</v>
      </c>
      <c r="L7001" s="15" t="s">
        <v>87</v>
      </c>
      <c r="M7001" s="0" t="n">
        <v>7</v>
      </c>
      <c r="N7001" s="16" t="n">
        <f aca="false">I7001*K7001</f>
        <v>370392</v>
      </c>
      <c r="O7001" s="16" t="n">
        <f aca="false">I7001*(K7001-J7001)</f>
        <v>33488</v>
      </c>
      <c r="P7001" s="15" t="n">
        <f aca="false">K7001-J7001</f>
        <v>182</v>
      </c>
      <c r="Q7001" s="0" t="str">
        <f aca="false">IF(G7001=0,"Out of stock",IF(G7001&lt;H7001,"Understocked",IF(G7001&gt;Summary!$B$6*H7001,"Overstocked","Healthy")))</f>
        <v>Overstocked</v>
      </c>
      <c r="R7001" s="0" t="str">
        <f aca="false">IF(I7001&gt;=Summary!$B$7,"Fast",IF(I7001&lt;Summary!$B$8,"Slow","Medium"))</f>
        <v>Medium</v>
      </c>
      <c r="S7001" s="15" t="n">
        <f aca="false">IF(M7001&gt;Summary!$B$5,1,0)</f>
        <v>0</v>
      </c>
      <c r="T7001" s="16" t="n">
        <f aca="false">IF(Q7001="Overstocked",(G7001-Summary!$B$6*H7001)*J7001,0)</f>
        <v>307608</v>
      </c>
    </row>
    <row r="7002" customFormat="false" ht="15" hidden="false" customHeight="false" outlineLevel="0" collapsed="false">
      <c r="A7002" s="0" t="s">
        <v>7100</v>
      </c>
      <c r="B7002" s="0" t="s">
        <v>123</v>
      </c>
      <c r="C7002" s="0" t="s">
        <v>104</v>
      </c>
      <c r="D7002" s="0" t="s">
        <v>102</v>
      </c>
      <c r="E7002" s="14" t="n">
        <v>45363</v>
      </c>
      <c r="F7002" s="14" t="n">
        <v>45373</v>
      </c>
      <c r="G7002" s="0" t="n">
        <v>322</v>
      </c>
      <c r="H7002" s="0" t="n">
        <v>105</v>
      </c>
      <c r="I7002" s="0" t="n">
        <v>11</v>
      </c>
      <c r="J7002" s="0" t="n">
        <v>990</v>
      </c>
      <c r="K7002" s="0" t="n">
        <v>1055</v>
      </c>
      <c r="L7002" s="15" t="s">
        <v>93</v>
      </c>
      <c r="M7002" s="0" t="n">
        <v>10</v>
      </c>
      <c r="N7002" s="16" t="n">
        <f aca="false">I7002*K7002</f>
        <v>11605</v>
      </c>
      <c r="O7002" s="16" t="n">
        <f aca="false">I7002*(K7002-J7002)</f>
        <v>715</v>
      </c>
      <c r="P7002" s="15" t="n">
        <f aca="false">K7002-J7002</f>
        <v>65</v>
      </c>
      <c r="Q7002" s="0" t="str">
        <f aca="false">IF(G7002=0,"Out of stock",IF(G7002&lt;H7002,"Understocked",IF(G7002&gt;Summary!$B$6*H7002,"Overstocked","Healthy")))</f>
        <v>Healthy</v>
      </c>
      <c r="R7002" s="0" t="str">
        <f aca="false">IF(I7002&gt;=Summary!$B$7,"Fast",IF(I7002&lt;Summary!$B$8,"Slow","Medium"))</f>
        <v>Slow</v>
      </c>
      <c r="S7002" s="15" t="n">
        <f aca="false">IF(M7002&gt;Summary!$B$5,1,0)</f>
        <v>1</v>
      </c>
      <c r="T7002" s="16" t="n">
        <f aca="false">IF(Q7002="Overstocked",(G7002-Summary!$B$6*H7002)*J7002,0)</f>
        <v>0</v>
      </c>
    </row>
    <row r="7003" customFormat="false" ht="15" hidden="false" customHeight="false" outlineLevel="0" collapsed="false">
      <c r="A7003" s="0" t="s">
        <v>7101</v>
      </c>
      <c r="B7003" s="0" t="s">
        <v>115</v>
      </c>
      <c r="C7003" s="0" t="s">
        <v>96</v>
      </c>
      <c r="D7003" s="0" t="s">
        <v>102</v>
      </c>
      <c r="E7003" s="14" t="n">
        <v>45145</v>
      </c>
      <c r="F7003" s="14" t="n">
        <v>45146</v>
      </c>
      <c r="G7003" s="0" t="n">
        <v>334</v>
      </c>
      <c r="H7003" s="0" t="n">
        <v>50</v>
      </c>
      <c r="I7003" s="0" t="n">
        <v>272</v>
      </c>
      <c r="J7003" s="0" t="n">
        <v>1044</v>
      </c>
      <c r="K7003" s="0" t="n">
        <v>1427</v>
      </c>
      <c r="L7003" s="15" t="s">
        <v>93</v>
      </c>
      <c r="M7003" s="0" t="n">
        <v>1</v>
      </c>
      <c r="N7003" s="16" t="n">
        <f aca="false">I7003*K7003</f>
        <v>388144</v>
      </c>
      <c r="O7003" s="16" t="n">
        <f aca="false">I7003*(K7003-J7003)</f>
        <v>104176</v>
      </c>
      <c r="P7003" s="15" t="n">
        <f aca="false">K7003-J7003</f>
        <v>383</v>
      </c>
      <c r="Q7003" s="0" t="str">
        <f aca="false">IF(G7003=0,"Out of stock",IF(G7003&lt;H7003,"Understocked",IF(G7003&gt;Summary!$B$6*H7003,"Overstocked","Healthy")))</f>
        <v>Overstocked</v>
      </c>
      <c r="R7003" s="0" t="str">
        <f aca="false">IF(I7003&gt;=Summary!$B$7,"Fast",IF(I7003&lt;Summary!$B$8,"Slow","Medium"))</f>
        <v>Fast</v>
      </c>
      <c r="S7003" s="15" t="n">
        <f aca="false">IF(M7003&gt;Summary!$B$5,1,0)</f>
        <v>0</v>
      </c>
      <c r="T7003" s="16" t="n">
        <f aca="false">IF(Q7003="Overstocked",(G7003-Summary!$B$6*H7003)*J7003,0)</f>
        <v>139896</v>
      </c>
    </row>
    <row r="7004" customFormat="false" ht="15" hidden="false" customHeight="false" outlineLevel="0" collapsed="false">
      <c r="A7004" s="0" t="s">
        <v>7102</v>
      </c>
      <c r="B7004" s="0" t="s">
        <v>77</v>
      </c>
      <c r="C7004" s="0" t="s">
        <v>85</v>
      </c>
      <c r="D7004" s="0" t="s">
        <v>102</v>
      </c>
      <c r="E7004" s="14" t="n">
        <v>45246</v>
      </c>
      <c r="F7004" s="14" t="n">
        <v>45254</v>
      </c>
      <c r="G7004" s="0" t="n">
        <v>181</v>
      </c>
      <c r="H7004" s="0" t="n">
        <v>138</v>
      </c>
      <c r="I7004" s="0" t="n">
        <v>278</v>
      </c>
      <c r="J7004" s="0" t="n">
        <v>1394</v>
      </c>
      <c r="K7004" s="0" t="n">
        <v>1692</v>
      </c>
      <c r="L7004" s="15" t="s">
        <v>93</v>
      </c>
      <c r="M7004" s="0" t="n">
        <v>8</v>
      </c>
      <c r="N7004" s="16" t="n">
        <f aca="false">I7004*K7004</f>
        <v>470376</v>
      </c>
      <c r="O7004" s="16" t="n">
        <f aca="false">I7004*(K7004-J7004)</f>
        <v>82844</v>
      </c>
      <c r="P7004" s="15" t="n">
        <f aca="false">K7004-J7004</f>
        <v>298</v>
      </c>
      <c r="Q7004" s="0" t="str">
        <f aca="false">IF(G7004=0,"Out of stock",IF(G7004&lt;H7004,"Understocked",IF(G7004&gt;Summary!$B$6*H7004,"Overstocked","Healthy")))</f>
        <v>Healthy</v>
      </c>
      <c r="R7004" s="0" t="str">
        <f aca="false">IF(I7004&gt;=Summary!$B$7,"Fast",IF(I7004&lt;Summary!$B$8,"Slow","Medium"))</f>
        <v>Fast</v>
      </c>
      <c r="S7004" s="15" t="n">
        <f aca="false">IF(M7004&gt;Summary!$B$5,1,0)</f>
        <v>1</v>
      </c>
      <c r="T7004" s="16" t="n">
        <f aca="false">IF(Q7004="Overstocked",(G7004-Summary!$B$6*H7004)*J7004,0)</f>
        <v>0</v>
      </c>
    </row>
    <row r="7005" customFormat="false" ht="15" hidden="false" customHeight="false" outlineLevel="0" collapsed="false">
      <c r="A7005" s="0" t="s">
        <v>7103</v>
      </c>
      <c r="B7005" s="0" t="s">
        <v>113</v>
      </c>
      <c r="C7005" s="0" t="s">
        <v>78</v>
      </c>
      <c r="D7005" s="0" t="s">
        <v>102</v>
      </c>
      <c r="E7005" s="14" t="n">
        <v>45644</v>
      </c>
      <c r="F7005" s="14" t="n">
        <v>45651</v>
      </c>
      <c r="G7005" s="0" t="n">
        <v>120</v>
      </c>
      <c r="H7005" s="0" t="n">
        <v>69</v>
      </c>
      <c r="I7005" s="0" t="n">
        <v>198</v>
      </c>
      <c r="J7005" s="0" t="n">
        <v>1645</v>
      </c>
      <c r="K7005" s="0" t="n">
        <v>2045</v>
      </c>
      <c r="L7005" s="15" t="s">
        <v>93</v>
      </c>
      <c r="M7005" s="0" t="n">
        <v>7</v>
      </c>
      <c r="N7005" s="16" t="n">
        <f aca="false">I7005*K7005</f>
        <v>404910</v>
      </c>
      <c r="O7005" s="16" t="n">
        <f aca="false">I7005*(K7005-J7005)</f>
        <v>79200</v>
      </c>
      <c r="P7005" s="15" t="n">
        <f aca="false">K7005-J7005</f>
        <v>400</v>
      </c>
      <c r="Q7005" s="0" t="str">
        <f aca="false">IF(G7005=0,"Out of stock",IF(G7005&lt;H7005,"Understocked",IF(G7005&gt;Summary!$B$6*H7005,"Overstocked","Healthy")))</f>
        <v>Healthy</v>
      </c>
      <c r="R7005" s="0" t="str">
        <f aca="false">IF(I7005&gt;=Summary!$B$7,"Fast",IF(I7005&lt;Summary!$B$8,"Slow","Medium"))</f>
        <v>Medium</v>
      </c>
      <c r="S7005" s="15" t="n">
        <f aca="false">IF(M7005&gt;Summary!$B$5,1,0)</f>
        <v>0</v>
      </c>
      <c r="T7005" s="16" t="n">
        <f aca="false">IF(Q7005="Overstocked",(G7005-Summary!$B$6*H7005)*J7005,0)</f>
        <v>0</v>
      </c>
    </row>
    <row r="7006" customFormat="false" ht="15" hidden="false" customHeight="false" outlineLevel="0" collapsed="false">
      <c r="A7006" s="0" t="s">
        <v>7104</v>
      </c>
      <c r="B7006" s="0" t="s">
        <v>84</v>
      </c>
      <c r="C7006" s="0" t="s">
        <v>96</v>
      </c>
      <c r="D7006" s="0" t="s">
        <v>102</v>
      </c>
      <c r="E7006" s="14" t="n">
        <v>45147</v>
      </c>
      <c r="F7006" s="14" t="n">
        <v>45152</v>
      </c>
      <c r="G7006" s="0" t="n">
        <v>58</v>
      </c>
      <c r="H7006" s="0" t="n">
        <v>75</v>
      </c>
      <c r="I7006" s="0" t="n">
        <v>137</v>
      </c>
      <c r="J7006" s="0" t="n">
        <v>396</v>
      </c>
      <c r="K7006" s="0" t="n">
        <v>845</v>
      </c>
      <c r="L7006" s="15" t="s">
        <v>80</v>
      </c>
      <c r="M7006" s="0" t="n">
        <v>5</v>
      </c>
      <c r="N7006" s="16" t="n">
        <f aca="false">I7006*K7006</f>
        <v>115765</v>
      </c>
      <c r="O7006" s="16" t="n">
        <f aca="false">I7006*(K7006-J7006)</f>
        <v>61513</v>
      </c>
      <c r="P7006" s="15" t="n">
        <f aca="false">K7006-J7006</f>
        <v>449</v>
      </c>
      <c r="Q7006" s="0" t="str">
        <f aca="false">IF(G7006=0,"Out of stock",IF(G7006&lt;H7006,"Understocked",IF(G7006&gt;Summary!$B$6*H7006,"Overstocked","Healthy")))</f>
        <v>Understocked</v>
      </c>
      <c r="R7006" s="0" t="str">
        <f aca="false">IF(I7006&gt;=Summary!$B$7,"Fast",IF(I7006&lt;Summary!$B$8,"Slow","Medium"))</f>
        <v>Medium</v>
      </c>
      <c r="S7006" s="15" t="n">
        <f aca="false">IF(M7006&gt;Summary!$B$5,1,0)</f>
        <v>0</v>
      </c>
      <c r="T7006" s="16" t="n">
        <f aca="false">IF(Q7006="Overstocked",(G7006-Summary!$B$6*H7006)*J7006,0)</f>
        <v>0</v>
      </c>
    </row>
    <row r="7007" customFormat="false" ht="15" hidden="false" customHeight="false" outlineLevel="0" collapsed="false">
      <c r="A7007" s="0" t="s">
        <v>7105</v>
      </c>
      <c r="B7007" s="0" t="s">
        <v>123</v>
      </c>
      <c r="C7007" s="0" t="s">
        <v>104</v>
      </c>
      <c r="D7007" s="0" t="s">
        <v>79</v>
      </c>
      <c r="E7007" s="14" t="n">
        <v>45452</v>
      </c>
      <c r="F7007" s="14" t="n">
        <v>45456</v>
      </c>
      <c r="G7007" s="0" t="n">
        <v>293</v>
      </c>
      <c r="H7007" s="0" t="n">
        <v>54</v>
      </c>
      <c r="I7007" s="0" t="n">
        <v>277</v>
      </c>
      <c r="J7007" s="0" t="n">
        <v>666</v>
      </c>
      <c r="K7007" s="0" t="n">
        <v>737</v>
      </c>
      <c r="L7007" s="15" t="s">
        <v>82</v>
      </c>
      <c r="M7007" s="0" t="n">
        <v>4</v>
      </c>
      <c r="N7007" s="16" t="n">
        <f aca="false">I7007*K7007</f>
        <v>204149</v>
      </c>
      <c r="O7007" s="16" t="n">
        <f aca="false">I7007*(K7007-J7007)</f>
        <v>19667</v>
      </c>
      <c r="P7007" s="15" t="n">
        <f aca="false">K7007-J7007</f>
        <v>71</v>
      </c>
      <c r="Q7007" s="0" t="str">
        <f aca="false">IF(G7007=0,"Out of stock",IF(G7007&lt;H7007,"Understocked",IF(G7007&gt;Summary!$B$6*H7007,"Overstocked","Healthy")))</f>
        <v>Overstocked</v>
      </c>
      <c r="R7007" s="0" t="str">
        <f aca="false">IF(I7007&gt;=Summary!$B$7,"Fast",IF(I7007&lt;Summary!$B$8,"Slow","Medium"))</f>
        <v>Fast</v>
      </c>
      <c r="S7007" s="15" t="n">
        <f aca="false">IF(M7007&gt;Summary!$B$5,1,0)</f>
        <v>0</v>
      </c>
      <c r="T7007" s="16" t="n">
        <f aca="false">IF(Q7007="Overstocked",(G7007-Summary!$B$6*H7007)*J7007,0)</f>
        <v>51282</v>
      </c>
    </row>
    <row r="7008" customFormat="false" ht="15" hidden="false" customHeight="false" outlineLevel="0" collapsed="false">
      <c r="A7008" s="0" t="s">
        <v>7106</v>
      </c>
      <c r="B7008" s="0" t="s">
        <v>123</v>
      </c>
      <c r="C7008" s="0" t="s">
        <v>104</v>
      </c>
      <c r="D7008" s="0" t="s">
        <v>92</v>
      </c>
      <c r="E7008" s="14" t="n">
        <v>45638</v>
      </c>
      <c r="F7008" s="14" t="n">
        <v>45646</v>
      </c>
      <c r="G7008" s="0" t="n">
        <v>291</v>
      </c>
      <c r="H7008" s="0" t="n">
        <v>150</v>
      </c>
      <c r="I7008" s="0" t="n">
        <v>223</v>
      </c>
      <c r="J7008" s="0" t="n">
        <v>1641</v>
      </c>
      <c r="K7008" s="0" t="n">
        <v>1749</v>
      </c>
      <c r="L7008" s="15" t="s">
        <v>87</v>
      </c>
      <c r="M7008" s="0" t="n">
        <v>8</v>
      </c>
      <c r="N7008" s="16" t="n">
        <f aca="false">I7008*K7008</f>
        <v>390027</v>
      </c>
      <c r="O7008" s="16" t="n">
        <f aca="false">I7008*(K7008-J7008)</f>
        <v>24084</v>
      </c>
      <c r="P7008" s="15" t="n">
        <f aca="false">K7008-J7008</f>
        <v>108</v>
      </c>
      <c r="Q7008" s="0" t="str">
        <f aca="false">IF(G7008=0,"Out of stock",IF(G7008&lt;H7008,"Understocked",IF(G7008&gt;Summary!$B$6*H7008,"Overstocked","Healthy")))</f>
        <v>Healthy</v>
      </c>
      <c r="R7008" s="0" t="str">
        <f aca="false">IF(I7008&gt;=Summary!$B$7,"Fast",IF(I7008&lt;Summary!$B$8,"Slow","Medium"))</f>
        <v>Fast</v>
      </c>
      <c r="S7008" s="15" t="n">
        <f aca="false">IF(M7008&gt;Summary!$B$5,1,0)</f>
        <v>1</v>
      </c>
      <c r="T7008" s="16" t="n">
        <f aca="false">IF(Q7008="Overstocked",(G7008-Summary!$B$6*H7008)*J7008,0)</f>
        <v>0</v>
      </c>
    </row>
    <row r="7009" customFormat="false" ht="15" hidden="false" customHeight="false" outlineLevel="0" collapsed="false">
      <c r="A7009" s="0" t="s">
        <v>7107</v>
      </c>
      <c r="B7009" s="0" t="s">
        <v>123</v>
      </c>
      <c r="C7009" s="0" t="s">
        <v>78</v>
      </c>
      <c r="D7009" s="0" t="s">
        <v>92</v>
      </c>
      <c r="E7009" s="14" t="n">
        <v>45465</v>
      </c>
      <c r="F7009" s="14" t="n">
        <v>45468</v>
      </c>
      <c r="G7009" s="0" t="n">
        <v>288</v>
      </c>
      <c r="H7009" s="0" t="n">
        <v>78</v>
      </c>
      <c r="I7009" s="0" t="n">
        <v>300</v>
      </c>
      <c r="J7009" s="0" t="n">
        <v>1286</v>
      </c>
      <c r="K7009" s="0" t="n">
        <v>1634</v>
      </c>
      <c r="L7009" s="15" t="s">
        <v>93</v>
      </c>
      <c r="M7009" s="0" t="n">
        <v>3</v>
      </c>
      <c r="N7009" s="16" t="n">
        <f aca="false">I7009*K7009</f>
        <v>490200</v>
      </c>
      <c r="O7009" s="16" t="n">
        <f aca="false">I7009*(K7009-J7009)</f>
        <v>104400</v>
      </c>
      <c r="P7009" s="15" t="n">
        <f aca="false">K7009-J7009</f>
        <v>348</v>
      </c>
      <c r="Q7009" s="0" t="str">
        <f aca="false">IF(G7009=0,"Out of stock",IF(G7009&lt;H7009,"Understocked",IF(G7009&gt;Summary!$B$6*H7009,"Overstocked","Healthy")))</f>
        <v>Healthy</v>
      </c>
      <c r="R7009" s="0" t="str">
        <f aca="false">IF(I7009&gt;=Summary!$B$7,"Fast",IF(I7009&lt;Summary!$B$8,"Slow","Medium"))</f>
        <v>Fast</v>
      </c>
      <c r="S7009" s="15" t="n">
        <f aca="false">IF(M7009&gt;Summary!$B$5,1,0)</f>
        <v>0</v>
      </c>
      <c r="T7009" s="16" t="n">
        <f aca="false">IF(Q7009="Overstocked",(G7009-Summary!$B$6*H7009)*J7009,0)</f>
        <v>0</v>
      </c>
    </row>
    <row r="7010" customFormat="false" ht="15" hidden="false" customHeight="false" outlineLevel="0" collapsed="false">
      <c r="A7010" s="0" t="s">
        <v>7108</v>
      </c>
      <c r="B7010" s="0" t="s">
        <v>95</v>
      </c>
      <c r="C7010" s="0" t="s">
        <v>78</v>
      </c>
      <c r="D7010" s="0" t="s">
        <v>92</v>
      </c>
      <c r="E7010" s="14" t="n">
        <v>45072</v>
      </c>
      <c r="F7010" s="14" t="n">
        <v>45080</v>
      </c>
      <c r="G7010" s="0" t="n">
        <v>49</v>
      </c>
      <c r="H7010" s="0" t="n">
        <v>104</v>
      </c>
      <c r="I7010" s="0" t="n">
        <v>271</v>
      </c>
      <c r="J7010" s="0" t="n">
        <v>1149</v>
      </c>
      <c r="K7010" s="0" t="n">
        <v>1527</v>
      </c>
      <c r="L7010" s="15" t="s">
        <v>93</v>
      </c>
      <c r="M7010" s="0" t="n">
        <v>8</v>
      </c>
      <c r="N7010" s="16" t="n">
        <f aca="false">I7010*K7010</f>
        <v>413817</v>
      </c>
      <c r="O7010" s="16" t="n">
        <f aca="false">I7010*(K7010-J7010)</f>
        <v>102438</v>
      </c>
      <c r="P7010" s="15" t="n">
        <f aca="false">K7010-J7010</f>
        <v>378</v>
      </c>
      <c r="Q7010" s="0" t="str">
        <f aca="false">IF(G7010=0,"Out of stock",IF(G7010&lt;H7010,"Understocked",IF(G7010&gt;Summary!$B$6*H7010,"Overstocked","Healthy")))</f>
        <v>Understocked</v>
      </c>
      <c r="R7010" s="0" t="str">
        <f aca="false">IF(I7010&gt;=Summary!$B$7,"Fast",IF(I7010&lt;Summary!$B$8,"Slow","Medium"))</f>
        <v>Fast</v>
      </c>
      <c r="S7010" s="15" t="n">
        <f aca="false">IF(M7010&gt;Summary!$B$5,1,0)</f>
        <v>1</v>
      </c>
      <c r="T7010" s="16" t="n">
        <f aca="false">IF(Q7010="Overstocked",(G7010-Summary!$B$6*H7010)*J7010,0)</f>
        <v>0</v>
      </c>
    </row>
    <row r="7011" customFormat="false" ht="15" hidden="false" customHeight="false" outlineLevel="0" collapsed="false">
      <c r="A7011" s="0" t="s">
        <v>7109</v>
      </c>
      <c r="B7011" s="0" t="s">
        <v>95</v>
      </c>
      <c r="C7011" s="0" t="s">
        <v>78</v>
      </c>
      <c r="D7011" s="0" t="s">
        <v>79</v>
      </c>
      <c r="E7011" s="14" t="n">
        <v>44960</v>
      </c>
      <c r="F7011" s="14" t="n">
        <v>44962</v>
      </c>
      <c r="G7011" s="0" t="n">
        <v>127</v>
      </c>
      <c r="H7011" s="0" t="n">
        <v>76</v>
      </c>
      <c r="I7011" s="0" t="n">
        <v>216</v>
      </c>
      <c r="J7011" s="0" t="n">
        <v>474</v>
      </c>
      <c r="K7011" s="0" t="n">
        <v>609</v>
      </c>
      <c r="L7011" s="15" t="s">
        <v>97</v>
      </c>
      <c r="M7011" s="0" t="n">
        <v>2</v>
      </c>
      <c r="N7011" s="16" t="n">
        <f aca="false">I7011*K7011</f>
        <v>131544</v>
      </c>
      <c r="O7011" s="16" t="n">
        <f aca="false">I7011*(K7011-J7011)</f>
        <v>29160</v>
      </c>
      <c r="P7011" s="15" t="n">
        <f aca="false">K7011-J7011</f>
        <v>135</v>
      </c>
      <c r="Q7011" s="0" t="str">
        <f aca="false">IF(G7011=0,"Out of stock",IF(G7011&lt;H7011,"Understocked",IF(G7011&gt;Summary!$B$6*H7011,"Overstocked","Healthy")))</f>
        <v>Healthy</v>
      </c>
      <c r="R7011" s="0" t="str">
        <f aca="false">IF(I7011&gt;=Summary!$B$7,"Fast",IF(I7011&lt;Summary!$B$8,"Slow","Medium"))</f>
        <v>Fast</v>
      </c>
      <c r="S7011" s="15" t="n">
        <f aca="false">IF(M7011&gt;Summary!$B$5,1,0)</f>
        <v>0</v>
      </c>
      <c r="T7011" s="16" t="n">
        <f aca="false">IF(Q7011="Overstocked",(G7011-Summary!$B$6*H7011)*J7011,0)</f>
        <v>0</v>
      </c>
    </row>
    <row r="7012" customFormat="false" ht="15" hidden="false" customHeight="false" outlineLevel="0" collapsed="false">
      <c r="A7012" s="0" t="s">
        <v>7110</v>
      </c>
      <c r="B7012" s="0" t="s">
        <v>89</v>
      </c>
      <c r="C7012" s="0" t="s">
        <v>78</v>
      </c>
      <c r="D7012" s="0" t="s">
        <v>102</v>
      </c>
      <c r="E7012" s="14" t="n">
        <v>45317</v>
      </c>
      <c r="F7012" s="14" t="n">
        <v>45322</v>
      </c>
      <c r="G7012" s="0" t="n">
        <v>135</v>
      </c>
      <c r="H7012" s="0" t="n">
        <v>136</v>
      </c>
      <c r="I7012" s="0" t="n">
        <v>237</v>
      </c>
      <c r="J7012" s="0" t="n">
        <v>1694</v>
      </c>
      <c r="K7012" s="0" t="n">
        <v>1810</v>
      </c>
      <c r="L7012" s="15" t="s">
        <v>93</v>
      </c>
      <c r="M7012" s="0" t="n">
        <v>5</v>
      </c>
      <c r="N7012" s="16" t="n">
        <f aca="false">I7012*K7012</f>
        <v>428970</v>
      </c>
      <c r="O7012" s="16" t="n">
        <f aca="false">I7012*(K7012-J7012)</f>
        <v>27492</v>
      </c>
      <c r="P7012" s="15" t="n">
        <f aca="false">K7012-J7012</f>
        <v>116</v>
      </c>
      <c r="Q7012" s="0" t="str">
        <f aca="false">IF(G7012=0,"Out of stock",IF(G7012&lt;H7012,"Understocked",IF(G7012&gt;Summary!$B$6*H7012,"Overstocked","Healthy")))</f>
        <v>Understocked</v>
      </c>
      <c r="R7012" s="0" t="str">
        <f aca="false">IF(I7012&gt;=Summary!$B$7,"Fast",IF(I7012&lt;Summary!$B$8,"Slow","Medium"))</f>
        <v>Fast</v>
      </c>
      <c r="S7012" s="15" t="n">
        <f aca="false">IF(M7012&gt;Summary!$B$5,1,0)</f>
        <v>0</v>
      </c>
      <c r="T7012" s="16" t="n">
        <f aca="false">IF(Q7012="Overstocked",(G7012-Summary!$B$6*H7012)*J7012,0)</f>
        <v>0</v>
      </c>
    </row>
    <row r="7013" customFormat="false" ht="15" hidden="false" customHeight="false" outlineLevel="0" collapsed="false">
      <c r="A7013" s="0" t="s">
        <v>7111</v>
      </c>
      <c r="B7013" s="0" t="s">
        <v>84</v>
      </c>
      <c r="C7013" s="0" t="s">
        <v>85</v>
      </c>
      <c r="D7013" s="0" t="s">
        <v>92</v>
      </c>
      <c r="E7013" s="14" t="n">
        <v>45052</v>
      </c>
      <c r="F7013" s="14" t="n">
        <v>45055</v>
      </c>
      <c r="G7013" s="0" t="n">
        <v>358</v>
      </c>
      <c r="H7013" s="0" t="n">
        <v>100</v>
      </c>
      <c r="I7013" s="0" t="n">
        <v>54</v>
      </c>
      <c r="J7013" s="0" t="n">
        <v>943</v>
      </c>
      <c r="K7013" s="0" t="n">
        <v>1428</v>
      </c>
      <c r="L7013" s="15" t="s">
        <v>87</v>
      </c>
      <c r="M7013" s="0" t="n">
        <v>3</v>
      </c>
      <c r="N7013" s="16" t="n">
        <f aca="false">I7013*K7013</f>
        <v>77112</v>
      </c>
      <c r="O7013" s="16" t="n">
        <f aca="false">I7013*(K7013-J7013)</f>
        <v>26190</v>
      </c>
      <c r="P7013" s="15" t="n">
        <f aca="false">K7013-J7013</f>
        <v>485</v>
      </c>
      <c r="Q7013" s="0" t="str">
        <f aca="false">IF(G7013=0,"Out of stock",IF(G7013&lt;H7013,"Understocked",IF(G7013&gt;Summary!$B$6*H7013,"Overstocked","Healthy")))</f>
        <v>Healthy</v>
      </c>
      <c r="R7013" s="0" t="str">
        <f aca="false">IF(I7013&gt;=Summary!$B$7,"Fast",IF(I7013&lt;Summary!$B$8,"Slow","Medium"))</f>
        <v>Slow</v>
      </c>
      <c r="S7013" s="15" t="n">
        <f aca="false">IF(M7013&gt;Summary!$B$5,1,0)</f>
        <v>0</v>
      </c>
      <c r="T7013" s="16" t="n">
        <f aca="false">IF(Q7013="Overstocked",(G7013-Summary!$B$6*H7013)*J7013,0)</f>
        <v>0</v>
      </c>
    </row>
    <row r="7014" customFormat="false" ht="15" hidden="false" customHeight="false" outlineLevel="0" collapsed="false">
      <c r="A7014" s="0" t="s">
        <v>7112</v>
      </c>
      <c r="B7014" s="0" t="s">
        <v>115</v>
      </c>
      <c r="C7014" s="0" t="s">
        <v>85</v>
      </c>
      <c r="D7014" s="0" t="s">
        <v>90</v>
      </c>
      <c r="E7014" s="14" t="n">
        <v>45547</v>
      </c>
      <c r="F7014" s="14" t="n">
        <v>45548</v>
      </c>
      <c r="G7014" s="0" t="n">
        <v>345</v>
      </c>
      <c r="H7014" s="0" t="n">
        <v>130</v>
      </c>
      <c r="I7014" s="0" t="n">
        <v>264</v>
      </c>
      <c r="J7014" s="0" t="n">
        <v>250</v>
      </c>
      <c r="K7014" s="0" t="n">
        <v>331</v>
      </c>
      <c r="L7014" s="15" t="s">
        <v>97</v>
      </c>
      <c r="M7014" s="0" t="n">
        <v>1</v>
      </c>
      <c r="N7014" s="16" t="n">
        <f aca="false">I7014*K7014</f>
        <v>87384</v>
      </c>
      <c r="O7014" s="16" t="n">
        <f aca="false">I7014*(K7014-J7014)</f>
        <v>21384</v>
      </c>
      <c r="P7014" s="15" t="n">
        <f aca="false">K7014-J7014</f>
        <v>81</v>
      </c>
      <c r="Q7014" s="0" t="str">
        <f aca="false">IF(G7014=0,"Out of stock",IF(G7014&lt;H7014,"Understocked",IF(G7014&gt;Summary!$B$6*H7014,"Overstocked","Healthy")))</f>
        <v>Healthy</v>
      </c>
      <c r="R7014" s="0" t="str">
        <f aca="false">IF(I7014&gt;=Summary!$B$7,"Fast",IF(I7014&lt;Summary!$B$8,"Slow","Medium"))</f>
        <v>Fast</v>
      </c>
      <c r="S7014" s="15" t="n">
        <f aca="false">IF(M7014&gt;Summary!$B$5,1,0)</f>
        <v>0</v>
      </c>
      <c r="T7014" s="16" t="n">
        <f aca="false">IF(Q7014="Overstocked",(G7014-Summary!$B$6*H7014)*J7014,0)</f>
        <v>0</v>
      </c>
    </row>
    <row r="7015" customFormat="false" ht="15" hidden="false" customHeight="false" outlineLevel="0" collapsed="false">
      <c r="A7015" s="0" t="s">
        <v>7113</v>
      </c>
      <c r="B7015" s="0" t="s">
        <v>101</v>
      </c>
      <c r="C7015" s="0" t="s">
        <v>104</v>
      </c>
      <c r="D7015" s="0" t="s">
        <v>92</v>
      </c>
      <c r="E7015" s="14" t="n">
        <v>45619</v>
      </c>
      <c r="F7015" s="14" t="n">
        <v>45625</v>
      </c>
      <c r="G7015" s="0" t="n">
        <v>205</v>
      </c>
      <c r="H7015" s="0" t="n">
        <v>139</v>
      </c>
      <c r="I7015" s="0" t="n">
        <v>79</v>
      </c>
      <c r="J7015" s="0" t="n">
        <v>1543</v>
      </c>
      <c r="K7015" s="0" t="n">
        <v>1615</v>
      </c>
      <c r="L7015" s="15" t="s">
        <v>82</v>
      </c>
      <c r="M7015" s="0" t="n">
        <v>6</v>
      </c>
      <c r="N7015" s="16" t="n">
        <f aca="false">I7015*K7015</f>
        <v>127585</v>
      </c>
      <c r="O7015" s="16" t="n">
        <f aca="false">I7015*(K7015-J7015)</f>
        <v>5688</v>
      </c>
      <c r="P7015" s="15" t="n">
        <f aca="false">K7015-J7015</f>
        <v>72</v>
      </c>
      <c r="Q7015" s="0" t="str">
        <f aca="false">IF(G7015=0,"Out of stock",IF(G7015&lt;H7015,"Understocked",IF(G7015&gt;Summary!$B$6*H7015,"Overstocked","Healthy")))</f>
        <v>Healthy</v>
      </c>
      <c r="R7015" s="0" t="str">
        <f aca="false">IF(I7015&gt;=Summary!$B$7,"Fast",IF(I7015&lt;Summary!$B$8,"Slow","Medium"))</f>
        <v>Slow</v>
      </c>
      <c r="S7015" s="15" t="n">
        <f aca="false">IF(M7015&gt;Summary!$B$5,1,0)</f>
        <v>0</v>
      </c>
      <c r="T7015" s="16" t="n">
        <f aca="false">IF(Q7015="Overstocked",(G7015-Summary!$B$6*H7015)*J7015,0)</f>
        <v>0</v>
      </c>
    </row>
    <row r="7016" customFormat="false" ht="15" hidden="false" customHeight="false" outlineLevel="0" collapsed="false">
      <c r="A7016" s="0" t="s">
        <v>7114</v>
      </c>
      <c r="B7016" s="0" t="s">
        <v>113</v>
      </c>
      <c r="C7016" s="0" t="s">
        <v>85</v>
      </c>
      <c r="D7016" s="0" t="s">
        <v>102</v>
      </c>
      <c r="E7016" s="14" t="n">
        <v>45167</v>
      </c>
      <c r="F7016" s="14" t="n">
        <v>45176</v>
      </c>
      <c r="G7016" s="0" t="n">
        <v>189</v>
      </c>
      <c r="H7016" s="0" t="n">
        <v>99</v>
      </c>
      <c r="I7016" s="0" t="n">
        <v>15</v>
      </c>
      <c r="J7016" s="0" t="n">
        <v>876</v>
      </c>
      <c r="K7016" s="0" t="n">
        <v>1337</v>
      </c>
      <c r="L7016" s="15" t="s">
        <v>97</v>
      </c>
      <c r="M7016" s="0" t="n">
        <v>9</v>
      </c>
      <c r="N7016" s="16" t="n">
        <f aca="false">I7016*K7016</f>
        <v>20055</v>
      </c>
      <c r="O7016" s="16" t="n">
        <f aca="false">I7016*(K7016-J7016)</f>
        <v>6915</v>
      </c>
      <c r="P7016" s="15" t="n">
        <f aca="false">K7016-J7016</f>
        <v>461</v>
      </c>
      <c r="Q7016" s="0" t="str">
        <f aca="false">IF(G7016=0,"Out of stock",IF(G7016&lt;H7016,"Understocked",IF(G7016&gt;Summary!$B$6*H7016,"Overstocked","Healthy")))</f>
        <v>Healthy</v>
      </c>
      <c r="R7016" s="0" t="str">
        <f aca="false">IF(I7016&gt;=Summary!$B$7,"Fast",IF(I7016&lt;Summary!$B$8,"Slow","Medium"))</f>
        <v>Slow</v>
      </c>
      <c r="S7016" s="15" t="n">
        <f aca="false">IF(M7016&gt;Summary!$B$5,1,0)</f>
        <v>1</v>
      </c>
      <c r="T7016" s="16" t="n">
        <f aca="false">IF(Q7016="Overstocked",(G7016-Summary!$B$6*H7016)*J7016,0)</f>
        <v>0</v>
      </c>
    </row>
    <row r="7017" customFormat="false" ht="15" hidden="false" customHeight="false" outlineLevel="0" collapsed="false">
      <c r="A7017" s="0" t="s">
        <v>7115</v>
      </c>
      <c r="B7017" s="0" t="s">
        <v>111</v>
      </c>
      <c r="C7017" s="0" t="s">
        <v>104</v>
      </c>
      <c r="D7017" s="0" t="s">
        <v>102</v>
      </c>
      <c r="E7017" s="14" t="n">
        <v>45018</v>
      </c>
      <c r="F7017" s="14" t="n">
        <v>45027</v>
      </c>
      <c r="G7017" s="0" t="n">
        <v>79</v>
      </c>
      <c r="H7017" s="0" t="n">
        <v>77</v>
      </c>
      <c r="I7017" s="0" t="n">
        <v>180</v>
      </c>
      <c r="J7017" s="0" t="n">
        <v>508</v>
      </c>
      <c r="K7017" s="0" t="n">
        <v>923</v>
      </c>
      <c r="L7017" s="15" t="s">
        <v>80</v>
      </c>
      <c r="M7017" s="0" t="n">
        <v>9</v>
      </c>
      <c r="N7017" s="16" t="n">
        <f aca="false">I7017*K7017</f>
        <v>166140</v>
      </c>
      <c r="O7017" s="16" t="n">
        <f aca="false">I7017*(K7017-J7017)</f>
        <v>74700</v>
      </c>
      <c r="P7017" s="15" t="n">
        <f aca="false">K7017-J7017</f>
        <v>415</v>
      </c>
      <c r="Q7017" s="0" t="str">
        <f aca="false">IF(G7017=0,"Out of stock",IF(G7017&lt;H7017,"Understocked",IF(G7017&gt;Summary!$B$6*H7017,"Overstocked","Healthy")))</f>
        <v>Healthy</v>
      </c>
      <c r="R7017" s="0" t="str">
        <f aca="false">IF(I7017&gt;=Summary!$B$7,"Fast",IF(I7017&lt;Summary!$B$8,"Slow","Medium"))</f>
        <v>Medium</v>
      </c>
      <c r="S7017" s="15" t="n">
        <f aca="false">IF(M7017&gt;Summary!$B$5,1,0)</f>
        <v>1</v>
      </c>
      <c r="T7017" s="16" t="n">
        <f aca="false">IF(Q7017="Overstocked",(G7017-Summary!$B$6*H7017)*J7017,0)</f>
        <v>0</v>
      </c>
    </row>
    <row r="7018" customFormat="false" ht="15" hidden="false" customHeight="false" outlineLevel="0" collapsed="false">
      <c r="A7018" s="0" t="s">
        <v>7116</v>
      </c>
      <c r="B7018" s="0" t="s">
        <v>84</v>
      </c>
      <c r="C7018" s="0" t="s">
        <v>96</v>
      </c>
      <c r="D7018" s="0" t="s">
        <v>92</v>
      </c>
      <c r="E7018" s="14" t="n">
        <v>45410</v>
      </c>
      <c r="F7018" s="14" t="n">
        <v>45414</v>
      </c>
      <c r="G7018" s="0" t="n">
        <v>430</v>
      </c>
      <c r="H7018" s="0" t="n">
        <v>86</v>
      </c>
      <c r="I7018" s="0" t="n">
        <v>96</v>
      </c>
      <c r="J7018" s="0" t="n">
        <v>690</v>
      </c>
      <c r="K7018" s="0" t="n">
        <v>760</v>
      </c>
      <c r="L7018" s="15" t="s">
        <v>87</v>
      </c>
      <c r="M7018" s="0" t="n">
        <v>4</v>
      </c>
      <c r="N7018" s="16" t="n">
        <f aca="false">I7018*K7018</f>
        <v>72960</v>
      </c>
      <c r="O7018" s="16" t="n">
        <f aca="false">I7018*(K7018-J7018)</f>
        <v>6720</v>
      </c>
      <c r="P7018" s="15" t="n">
        <f aca="false">K7018-J7018</f>
        <v>70</v>
      </c>
      <c r="Q7018" s="0" t="str">
        <f aca="false">IF(G7018=0,"Out of stock",IF(G7018&lt;H7018,"Understocked",IF(G7018&gt;Summary!$B$6*H7018,"Overstocked","Healthy")))</f>
        <v>Overstocked</v>
      </c>
      <c r="R7018" s="0" t="str">
        <f aca="false">IF(I7018&gt;=Summary!$B$7,"Fast",IF(I7018&lt;Summary!$B$8,"Slow","Medium"))</f>
        <v>Slow</v>
      </c>
      <c r="S7018" s="15" t="n">
        <f aca="false">IF(M7018&gt;Summary!$B$5,1,0)</f>
        <v>0</v>
      </c>
      <c r="T7018" s="16" t="n">
        <f aca="false">IF(Q7018="Overstocked",(G7018-Summary!$B$6*H7018)*J7018,0)</f>
        <v>59340</v>
      </c>
    </row>
    <row r="7019" customFormat="false" ht="15" hidden="false" customHeight="false" outlineLevel="0" collapsed="false">
      <c r="A7019" s="0" t="s">
        <v>7117</v>
      </c>
      <c r="B7019" s="0" t="s">
        <v>107</v>
      </c>
      <c r="C7019" s="0" t="s">
        <v>96</v>
      </c>
      <c r="D7019" s="0" t="s">
        <v>92</v>
      </c>
      <c r="E7019" s="14" t="n">
        <v>45267</v>
      </c>
      <c r="F7019" s="14" t="n">
        <v>45277</v>
      </c>
      <c r="G7019" s="0" t="n">
        <v>232</v>
      </c>
      <c r="H7019" s="0" t="n">
        <v>79</v>
      </c>
      <c r="I7019" s="0" t="n">
        <v>82</v>
      </c>
      <c r="J7019" s="0" t="n">
        <v>1251</v>
      </c>
      <c r="K7019" s="0" t="n">
        <v>1397</v>
      </c>
      <c r="L7019" s="15" t="s">
        <v>82</v>
      </c>
      <c r="M7019" s="0" t="n">
        <v>10</v>
      </c>
      <c r="N7019" s="16" t="n">
        <f aca="false">I7019*K7019</f>
        <v>114554</v>
      </c>
      <c r="O7019" s="16" t="n">
        <f aca="false">I7019*(K7019-J7019)</f>
        <v>11972</v>
      </c>
      <c r="P7019" s="15" t="n">
        <f aca="false">K7019-J7019</f>
        <v>146</v>
      </c>
      <c r="Q7019" s="0" t="str">
        <f aca="false">IF(G7019=0,"Out of stock",IF(G7019&lt;H7019,"Understocked",IF(G7019&gt;Summary!$B$6*H7019,"Overstocked","Healthy")))</f>
        <v>Healthy</v>
      </c>
      <c r="R7019" s="0" t="str">
        <f aca="false">IF(I7019&gt;=Summary!$B$7,"Fast",IF(I7019&lt;Summary!$B$8,"Slow","Medium"))</f>
        <v>Slow</v>
      </c>
      <c r="S7019" s="15" t="n">
        <f aca="false">IF(M7019&gt;Summary!$B$5,1,0)</f>
        <v>1</v>
      </c>
      <c r="T7019" s="16" t="n">
        <f aca="false">IF(Q7019="Overstocked",(G7019-Summary!$B$6*H7019)*J7019,0)</f>
        <v>0</v>
      </c>
    </row>
    <row r="7020" customFormat="false" ht="15" hidden="false" customHeight="false" outlineLevel="0" collapsed="false">
      <c r="A7020" s="0" t="s">
        <v>7118</v>
      </c>
      <c r="B7020" s="0" t="s">
        <v>113</v>
      </c>
      <c r="C7020" s="0" t="s">
        <v>78</v>
      </c>
      <c r="D7020" s="0" t="s">
        <v>79</v>
      </c>
      <c r="E7020" s="14" t="n">
        <v>45201</v>
      </c>
      <c r="F7020" s="14" t="n">
        <v>45209</v>
      </c>
      <c r="G7020" s="0" t="n">
        <v>279</v>
      </c>
      <c r="H7020" s="0" t="n">
        <v>97</v>
      </c>
      <c r="I7020" s="0" t="n">
        <v>212</v>
      </c>
      <c r="J7020" s="0" t="n">
        <v>1036</v>
      </c>
      <c r="K7020" s="0" t="n">
        <v>1307</v>
      </c>
      <c r="L7020" s="15" t="s">
        <v>80</v>
      </c>
      <c r="M7020" s="0" t="n">
        <v>8</v>
      </c>
      <c r="N7020" s="16" t="n">
        <f aca="false">I7020*K7020</f>
        <v>277084</v>
      </c>
      <c r="O7020" s="16" t="n">
        <f aca="false">I7020*(K7020-J7020)</f>
        <v>57452</v>
      </c>
      <c r="P7020" s="15" t="n">
        <f aca="false">K7020-J7020</f>
        <v>271</v>
      </c>
      <c r="Q7020" s="0" t="str">
        <f aca="false">IF(G7020=0,"Out of stock",IF(G7020&lt;H7020,"Understocked",IF(G7020&gt;Summary!$B$6*H7020,"Overstocked","Healthy")))</f>
        <v>Healthy</v>
      </c>
      <c r="R7020" s="0" t="str">
        <f aca="false">IF(I7020&gt;=Summary!$B$7,"Fast",IF(I7020&lt;Summary!$B$8,"Slow","Medium"))</f>
        <v>Fast</v>
      </c>
      <c r="S7020" s="15" t="n">
        <f aca="false">IF(M7020&gt;Summary!$B$5,1,0)</f>
        <v>1</v>
      </c>
      <c r="T7020" s="16" t="n">
        <f aca="false">IF(Q7020="Overstocked",(G7020-Summary!$B$6*H7020)*J7020,0)</f>
        <v>0</v>
      </c>
    </row>
    <row r="7021" customFormat="false" ht="15" hidden="false" customHeight="false" outlineLevel="0" collapsed="false">
      <c r="A7021" s="0" t="s">
        <v>7119</v>
      </c>
      <c r="B7021" s="0" t="s">
        <v>111</v>
      </c>
      <c r="C7021" s="0" t="s">
        <v>78</v>
      </c>
      <c r="D7021" s="0" t="s">
        <v>79</v>
      </c>
      <c r="E7021" s="14" t="n">
        <v>45479</v>
      </c>
      <c r="F7021" s="14" t="n">
        <v>45484</v>
      </c>
      <c r="G7021" s="0" t="n">
        <v>7</v>
      </c>
      <c r="H7021" s="0" t="n">
        <v>118</v>
      </c>
      <c r="I7021" s="0" t="n">
        <v>197</v>
      </c>
      <c r="J7021" s="0" t="n">
        <v>1554</v>
      </c>
      <c r="K7021" s="0" t="n">
        <v>1980</v>
      </c>
      <c r="L7021" s="15" t="s">
        <v>82</v>
      </c>
      <c r="M7021" s="0" t="n">
        <v>5</v>
      </c>
      <c r="N7021" s="16" t="n">
        <f aca="false">I7021*K7021</f>
        <v>390060</v>
      </c>
      <c r="O7021" s="16" t="n">
        <f aca="false">I7021*(K7021-J7021)</f>
        <v>83922</v>
      </c>
      <c r="P7021" s="15" t="n">
        <f aca="false">K7021-J7021</f>
        <v>426</v>
      </c>
      <c r="Q7021" s="0" t="str">
        <f aca="false">IF(G7021=0,"Out of stock",IF(G7021&lt;H7021,"Understocked",IF(G7021&gt;Summary!$B$6*H7021,"Overstocked","Healthy")))</f>
        <v>Understocked</v>
      </c>
      <c r="R7021" s="0" t="str">
        <f aca="false">IF(I7021&gt;=Summary!$B$7,"Fast",IF(I7021&lt;Summary!$B$8,"Slow","Medium"))</f>
        <v>Medium</v>
      </c>
      <c r="S7021" s="15" t="n">
        <f aca="false">IF(M7021&gt;Summary!$B$5,1,0)</f>
        <v>0</v>
      </c>
      <c r="T7021" s="16" t="n">
        <f aca="false">IF(Q7021="Overstocked",(G7021-Summary!$B$6*H7021)*J7021,0)</f>
        <v>0</v>
      </c>
    </row>
    <row r="7022" customFormat="false" ht="15" hidden="false" customHeight="false" outlineLevel="0" collapsed="false">
      <c r="A7022" s="0" t="s">
        <v>7120</v>
      </c>
      <c r="B7022" s="0" t="s">
        <v>84</v>
      </c>
      <c r="C7022" s="0" t="s">
        <v>96</v>
      </c>
      <c r="D7022" s="0" t="s">
        <v>90</v>
      </c>
      <c r="E7022" s="14" t="n">
        <v>45364</v>
      </c>
      <c r="F7022" s="14" t="n">
        <v>45371</v>
      </c>
      <c r="G7022" s="0" t="n">
        <v>457</v>
      </c>
      <c r="H7022" s="0" t="n">
        <v>149</v>
      </c>
      <c r="I7022" s="0" t="n">
        <v>159</v>
      </c>
      <c r="J7022" s="0" t="n">
        <v>1519</v>
      </c>
      <c r="K7022" s="0" t="n">
        <v>1658</v>
      </c>
      <c r="L7022" s="15" t="s">
        <v>87</v>
      </c>
      <c r="M7022" s="0" t="n">
        <v>7</v>
      </c>
      <c r="N7022" s="16" t="n">
        <f aca="false">I7022*K7022</f>
        <v>263622</v>
      </c>
      <c r="O7022" s="16" t="n">
        <f aca="false">I7022*(K7022-J7022)</f>
        <v>22101</v>
      </c>
      <c r="P7022" s="15" t="n">
        <f aca="false">K7022-J7022</f>
        <v>139</v>
      </c>
      <c r="Q7022" s="0" t="str">
        <f aca="false">IF(G7022=0,"Out of stock",IF(G7022&lt;H7022,"Understocked",IF(G7022&gt;Summary!$B$6*H7022,"Overstocked","Healthy")))</f>
        <v>Healthy</v>
      </c>
      <c r="R7022" s="0" t="str">
        <f aca="false">IF(I7022&gt;=Summary!$B$7,"Fast",IF(I7022&lt;Summary!$B$8,"Slow","Medium"))</f>
        <v>Medium</v>
      </c>
      <c r="S7022" s="15" t="n">
        <f aca="false">IF(M7022&gt;Summary!$B$5,1,0)</f>
        <v>0</v>
      </c>
      <c r="T7022" s="16" t="n">
        <f aca="false">IF(Q7022="Overstocked",(G7022-Summary!$B$6*H7022)*J7022,0)</f>
        <v>0</v>
      </c>
    </row>
    <row r="7023" customFormat="false" ht="15" hidden="false" customHeight="false" outlineLevel="0" collapsed="false">
      <c r="A7023" s="0" t="s">
        <v>7121</v>
      </c>
      <c r="B7023" s="0" t="s">
        <v>95</v>
      </c>
      <c r="C7023" s="0" t="s">
        <v>78</v>
      </c>
      <c r="D7023" s="0" t="s">
        <v>102</v>
      </c>
      <c r="E7023" s="14" t="n">
        <v>45345</v>
      </c>
      <c r="F7023" s="14" t="n">
        <v>45353</v>
      </c>
      <c r="G7023" s="0" t="n">
        <v>364</v>
      </c>
      <c r="H7023" s="0" t="n">
        <v>78</v>
      </c>
      <c r="I7023" s="0" t="n">
        <v>249</v>
      </c>
      <c r="J7023" s="0" t="n">
        <v>1493</v>
      </c>
      <c r="K7023" s="0" t="n">
        <v>1892</v>
      </c>
      <c r="L7023" s="15" t="s">
        <v>82</v>
      </c>
      <c r="M7023" s="0" t="n">
        <v>8</v>
      </c>
      <c r="N7023" s="16" t="n">
        <f aca="false">I7023*K7023</f>
        <v>471108</v>
      </c>
      <c r="O7023" s="16" t="n">
        <f aca="false">I7023*(K7023-J7023)</f>
        <v>99351</v>
      </c>
      <c r="P7023" s="15" t="n">
        <f aca="false">K7023-J7023</f>
        <v>399</v>
      </c>
      <c r="Q7023" s="0" t="str">
        <f aca="false">IF(G7023=0,"Out of stock",IF(G7023&lt;H7023,"Understocked",IF(G7023&gt;Summary!$B$6*H7023,"Overstocked","Healthy")))</f>
        <v>Overstocked</v>
      </c>
      <c r="R7023" s="0" t="str">
        <f aca="false">IF(I7023&gt;=Summary!$B$7,"Fast",IF(I7023&lt;Summary!$B$8,"Slow","Medium"))</f>
        <v>Fast</v>
      </c>
      <c r="S7023" s="15" t="n">
        <f aca="false">IF(M7023&gt;Summary!$B$5,1,0)</f>
        <v>1</v>
      </c>
      <c r="T7023" s="16" t="n">
        <f aca="false">IF(Q7023="Overstocked",(G7023-Summary!$B$6*H7023)*J7023,0)</f>
        <v>77636</v>
      </c>
    </row>
    <row r="7024" customFormat="false" ht="15" hidden="false" customHeight="false" outlineLevel="0" collapsed="false">
      <c r="A7024" s="0" t="s">
        <v>7122</v>
      </c>
      <c r="B7024" s="0" t="s">
        <v>101</v>
      </c>
      <c r="C7024" s="0" t="s">
        <v>96</v>
      </c>
      <c r="D7024" s="0" t="s">
        <v>79</v>
      </c>
      <c r="E7024" s="14" t="n">
        <v>45642</v>
      </c>
      <c r="F7024" s="14" t="n">
        <v>45652</v>
      </c>
      <c r="G7024" s="0" t="n">
        <v>322</v>
      </c>
      <c r="H7024" s="0" t="n">
        <v>137</v>
      </c>
      <c r="I7024" s="0" t="n">
        <v>188</v>
      </c>
      <c r="J7024" s="0" t="n">
        <v>266</v>
      </c>
      <c r="K7024" s="0" t="n">
        <v>336</v>
      </c>
      <c r="L7024" s="15" t="s">
        <v>82</v>
      </c>
      <c r="M7024" s="0" t="n">
        <v>10</v>
      </c>
      <c r="N7024" s="16" t="n">
        <f aca="false">I7024*K7024</f>
        <v>63168</v>
      </c>
      <c r="O7024" s="16" t="n">
        <f aca="false">I7024*(K7024-J7024)</f>
        <v>13160</v>
      </c>
      <c r="P7024" s="15" t="n">
        <f aca="false">K7024-J7024</f>
        <v>70</v>
      </c>
      <c r="Q7024" s="0" t="str">
        <f aca="false">IF(G7024=0,"Out of stock",IF(G7024&lt;H7024,"Understocked",IF(G7024&gt;Summary!$B$6*H7024,"Overstocked","Healthy")))</f>
        <v>Healthy</v>
      </c>
      <c r="R7024" s="0" t="str">
        <f aca="false">IF(I7024&gt;=Summary!$B$7,"Fast",IF(I7024&lt;Summary!$B$8,"Slow","Medium"))</f>
        <v>Medium</v>
      </c>
      <c r="S7024" s="15" t="n">
        <f aca="false">IF(M7024&gt;Summary!$B$5,1,0)</f>
        <v>1</v>
      </c>
      <c r="T7024" s="16" t="n">
        <f aca="false">IF(Q7024="Overstocked",(G7024-Summary!$B$6*H7024)*J7024,0)</f>
        <v>0</v>
      </c>
    </row>
    <row r="7025" customFormat="false" ht="15" hidden="false" customHeight="false" outlineLevel="0" collapsed="false">
      <c r="A7025" s="0" t="s">
        <v>7123</v>
      </c>
      <c r="B7025" s="0" t="s">
        <v>115</v>
      </c>
      <c r="C7025" s="0" t="s">
        <v>78</v>
      </c>
      <c r="D7025" s="0" t="s">
        <v>92</v>
      </c>
      <c r="E7025" s="14" t="n">
        <v>45251</v>
      </c>
      <c r="F7025" s="14" t="n">
        <v>45257</v>
      </c>
      <c r="G7025" s="0" t="n">
        <v>207</v>
      </c>
      <c r="H7025" s="0" t="n">
        <v>131</v>
      </c>
      <c r="I7025" s="0" t="n">
        <v>290</v>
      </c>
      <c r="J7025" s="0" t="n">
        <v>202</v>
      </c>
      <c r="K7025" s="0" t="n">
        <v>371</v>
      </c>
      <c r="L7025" s="15" t="s">
        <v>80</v>
      </c>
      <c r="M7025" s="0" t="n">
        <v>6</v>
      </c>
      <c r="N7025" s="16" t="n">
        <f aca="false">I7025*K7025</f>
        <v>107590</v>
      </c>
      <c r="O7025" s="16" t="n">
        <f aca="false">I7025*(K7025-J7025)</f>
        <v>49010</v>
      </c>
      <c r="P7025" s="15" t="n">
        <f aca="false">K7025-J7025</f>
        <v>169</v>
      </c>
      <c r="Q7025" s="0" t="str">
        <f aca="false">IF(G7025=0,"Out of stock",IF(G7025&lt;H7025,"Understocked",IF(G7025&gt;Summary!$B$6*H7025,"Overstocked","Healthy")))</f>
        <v>Healthy</v>
      </c>
      <c r="R7025" s="0" t="str">
        <f aca="false">IF(I7025&gt;=Summary!$B$7,"Fast",IF(I7025&lt;Summary!$B$8,"Slow","Medium"))</f>
        <v>Fast</v>
      </c>
      <c r="S7025" s="15" t="n">
        <f aca="false">IF(M7025&gt;Summary!$B$5,1,0)</f>
        <v>0</v>
      </c>
      <c r="T7025" s="16" t="n">
        <f aca="false">IF(Q7025="Overstocked",(G7025-Summary!$B$6*H7025)*J7025,0)</f>
        <v>0</v>
      </c>
    </row>
    <row r="7026" customFormat="false" ht="15" hidden="false" customHeight="false" outlineLevel="0" collapsed="false">
      <c r="A7026" s="0" t="s">
        <v>7124</v>
      </c>
      <c r="B7026" s="0" t="s">
        <v>111</v>
      </c>
      <c r="C7026" s="0" t="s">
        <v>96</v>
      </c>
      <c r="D7026" s="0" t="s">
        <v>102</v>
      </c>
      <c r="E7026" s="14" t="n">
        <v>45582</v>
      </c>
      <c r="F7026" s="14" t="n">
        <v>45588</v>
      </c>
      <c r="G7026" s="0" t="n">
        <v>95</v>
      </c>
      <c r="H7026" s="0" t="n">
        <v>149</v>
      </c>
      <c r="I7026" s="0" t="n">
        <v>119</v>
      </c>
      <c r="J7026" s="0" t="n">
        <v>225</v>
      </c>
      <c r="K7026" s="0" t="n">
        <v>321</v>
      </c>
      <c r="L7026" s="15" t="s">
        <v>80</v>
      </c>
      <c r="M7026" s="0" t="n">
        <v>6</v>
      </c>
      <c r="N7026" s="16" t="n">
        <f aca="false">I7026*K7026</f>
        <v>38199</v>
      </c>
      <c r="O7026" s="16" t="n">
        <f aca="false">I7026*(K7026-J7026)</f>
        <v>11424</v>
      </c>
      <c r="P7026" s="15" t="n">
        <f aca="false">K7026-J7026</f>
        <v>96</v>
      </c>
      <c r="Q7026" s="0" t="str">
        <f aca="false">IF(G7026=0,"Out of stock",IF(G7026&lt;H7026,"Understocked",IF(G7026&gt;Summary!$B$6*H7026,"Overstocked","Healthy")))</f>
        <v>Understocked</v>
      </c>
      <c r="R7026" s="0" t="str">
        <f aca="false">IF(I7026&gt;=Summary!$B$7,"Fast",IF(I7026&lt;Summary!$B$8,"Slow","Medium"))</f>
        <v>Medium</v>
      </c>
      <c r="S7026" s="15" t="n">
        <f aca="false">IF(M7026&gt;Summary!$B$5,1,0)</f>
        <v>0</v>
      </c>
      <c r="T7026" s="16" t="n">
        <f aca="false">IF(Q7026="Overstocked",(G7026-Summary!$B$6*H7026)*J7026,0)</f>
        <v>0</v>
      </c>
    </row>
    <row r="7027" customFormat="false" ht="15" hidden="false" customHeight="false" outlineLevel="0" collapsed="false">
      <c r="A7027" s="0" t="s">
        <v>7125</v>
      </c>
      <c r="B7027" s="0" t="s">
        <v>111</v>
      </c>
      <c r="C7027" s="0" t="s">
        <v>78</v>
      </c>
      <c r="D7027" s="0" t="s">
        <v>79</v>
      </c>
      <c r="E7027" s="14" t="n">
        <v>45083</v>
      </c>
      <c r="F7027" s="14" t="n">
        <v>45087</v>
      </c>
      <c r="G7027" s="0" t="n">
        <v>207</v>
      </c>
      <c r="H7027" s="0" t="n">
        <v>131</v>
      </c>
      <c r="I7027" s="0" t="n">
        <v>130</v>
      </c>
      <c r="J7027" s="0" t="n">
        <v>573</v>
      </c>
      <c r="K7027" s="0" t="n">
        <v>785</v>
      </c>
      <c r="L7027" s="15" t="s">
        <v>87</v>
      </c>
      <c r="M7027" s="0" t="n">
        <v>4</v>
      </c>
      <c r="N7027" s="16" t="n">
        <f aca="false">I7027*K7027</f>
        <v>102050</v>
      </c>
      <c r="O7027" s="16" t="n">
        <f aca="false">I7027*(K7027-J7027)</f>
        <v>27560</v>
      </c>
      <c r="P7027" s="15" t="n">
        <f aca="false">K7027-J7027</f>
        <v>212</v>
      </c>
      <c r="Q7027" s="0" t="str">
        <f aca="false">IF(G7027=0,"Out of stock",IF(G7027&lt;H7027,"Understocked",IF(G7027&gt;Summary!$B$6*H7027,"Overstocked","Healthy")))</f>
        <v>Healthy</v>
      </c>
      <c r="R7027" s="0" t="str">
        <f aca="false">IF(I7027&gt;=Summary!$B$7,"Fast",IF(I7027&lt;Summary!$B$8,"Slow","Medium"))</f>
        <v>Medium</v>
      </c>
      <c r="S7027" s="15" t="n">
        <f aca="false">IF(M7027&gt;Summary!$B$5,1,0)</f>
        <v>0</v>
      </c>
      <c r="T7027" s="16" t="n">
        <f aca="false">IF(Q7027="Overstocked",(G7027-Summary!$B$6*H7027)*J7027,0)</f>
        <v>0</v>
      </c>
    </row>
    <row r="7028" customFormat="false" ht="15" hidden="false" customHeight="false" outlineLevel="0" collapsed="false">
      <c r="A7028" s="0" t="s">
        <v>7126</v>
      </c>
      <c r="B7028" s="0" t="s">
        <v>84</v>
      </c>
      <c r="C7028" s="0" t="s">
        <v>85</v>
      </c>
      <c r="D7028" s="0" t="s">
        <v>90</v>
      </c>
      <c r="E7028" s="14" t="n">
        <v>44934</v>
      </c>
      <c r="F7028" s="14" t="n">
        <v>44942</v>
      </c>
      <c r="G7028" s="0" t="n">
        <v>128</v>
      </c>
      <c r="H7028" s="0" t="n">
        <v>102</v>
      </c>
      <c r="I7028" s="0" t="n">
        <v>178</v>
      </c>
      <c r="J7028" s="0" t="n">
        <v>319</v>
      </c>
      <c r="K7028" s="0" t="n">
        <v>621</v>
      </c>
      <c r="L7028" s="15" t="s">
        <v>93</v>
      </c>
      <c r="M7028" s="0" t="n">
        <v>8</v>
      </c>
      <c r="N7028" s="16" t="n">
        <f aca="false">I7028*K7028</f>
        <v>110538</v>
      </c>
      <c r="O7028" s="16" t="n">
        <f aca="false">I7028*(K7028-J7028)</f>
        <v>53756</v>
      </c>
      <c r="P7028" s="15" t="n">
        <f aca="false">K7028-J7028</f>
        <v>302</v>
      </c>
      <c r="Q7028" s="0" t="str">
        <f aca="false">IF(G7028=0,"Out of stock",IF(G7028&lt;H7028,"Understocked",IF(G7028&gt;Summary!$B$6*H7028,"Overstocked","Healthy")))</f>
        <v>Healthy</v>
      </c>
      <c r="R7028" s="0" t="str">
        <f aca="false">IF(I7028&gt;=Summary!$B$7,"Fast",IF(I7028&lt;Summary!$B$8,"Slow","Medium"))</f>
        <v>Medium</v>
      </c>
      <c r="S7028" s="15" t="n">
        <f aca="false">IF(M7028&gt;Summary!$B$5,1,0)</f>
        <v>1</v>
      </c>
      <c r="T7028" s="16" t="n">
        <f aca="false">IF(Q7028="Overstocked",(G7028-Summary!$B$6*H7028)*J7028,0)</f>
        <v>0</v>
      </c>
    </row>
    <row r="7029" customFormat="false" ht="15" hidden="false" customHeight="false" outlineLevel="0" collapsed="false">
      <c r="A7029" s="0" t="s">
        <v>7127</v>
      </c>
      <c r="B7029" s="0" t="s">
        <v>115</v>
      </c>
      <c r="C7029" s="0" t="s">
        <v>85</v>
      </c>
      <c r="D7029" s="0" t="s">
        <v>102</v>
      </c>
      <c r="E7029" s="14" t="n">
        <v>45075</v>
      </c>
      <c r="F7029" s="14" t="n">
        <v>45076</v>
      </c>
      <c r="G7029" s="0" t="n">
        <v>51</v>
      </c>
      <c r="H7029" s="0" t="n">
        <v>74</v>
      </c>
      <c r="I7029" s="0" t="n">
        <v>21</v>
      </c>
      <c r="J7029" s="0" t="n">
        <v>881</v>
      </c>
      <c r="K7029" s="0" t="n">
        <v>1255</v>
      </c>
      <c r="L7029" s="15" t="s">
        <v>82</v>
      </c>
      <c r="M7029" s="0" t="n">
        <v>1</v>
      </c>
      <c r="N7029" s="16" t="n">
        <f aca="false">I7029*K7029</f>
        <v>26355</v>
      </c>
      <c r="O7029" s="16" t="n">
        <f aca="false">I7029*(K7029-J7029)</f>
        <v>7854</v>
      </c>
      <c r="P7029" s="15" t="n">
        <f aca="false">K7029-J7029</f>
        <v>374</v>
      </c>
      <c r="Q7029" s="0" t="str">
        <f aca="false">IF(G7029=0,"Out of stock",IF(G7029&lt;H7029,"Understocked",IF(G7029&gt;Summary!$B$6*H7029,"Overstocked","Healthy")))</f>
        <v>Understocked</v>
      </c>
      <c r="R7029" s="0" t="str">
        <f aca="false">IF(I7029&gt;=Summary!$B$7,"Fast",IF(I7029&lt;Summary!$B$8,"Slow","Medium"))</f>
        <v>Slow</v>
      </c>
      <c r="S7029" s="15" t="n">
        <f aca="false">IF(M7029&gt;Summary!$B$5,1,0)</f>
        <v>0</v>
      </c>
      <c r="T7029" s="16" t="n">
        <f aca="false">IF(Q7029="Overstocked",(G7029-Summary!$B$6*H7029)*J7029,0)</f>
        <v>0</v>
      </c>
    </row>
    <row r="7030" customFormat="false" ht="15" hidden="false" customHeight="false" outlineLevel="0" collapsed="false">
      <c r="A7030" s="0" t="s">
        <v>7128</v>
      </c>
      <c r="B7030" s="0" t="s">
        <v>77</v>
      </c>
      <c r="C7030" s="0" t="s">
        <v>78</v>
      </c>
      <c r="D7030" s="0" t="s">
        <v>92</v>
      </c>
      <c r="E7030" s="14" t="n">
        <v>45000</v>
      </c>
      <c r="F7030" s="14" t="n">
        <v>45001</v>
      </c>
      <c r="G7030" s="0" t="n">
        <v>211</v>
      </c>
      <c r="H7030" s="0" t="n">
        <v>83</v>
      </c>
      <c r="I7030" s="0" t="n">
        <v>295</v>
      </c>
      <c r="J7030" s="0" t="n">
        <v>1404</v>
      </c>
      <c r="K7030" s="0" t="n">
        <v>1674</v>
      </c>
      <c r="L7030" s="15" t="s">
        <v>97</v>
      </c>
      <c r="M7030" s="0" t="n">
        <v>1</v>
      </c>
      <c r="N7030" s="16" t="n">
        <f aca="false">I7030*K7030</f>
        <v>493830</v>
      </c>
      <c r="O7030" s="16" t="n">
        <f aca="false">I7030*(K7030-J7030)</f>
        <v>79650</v>
      </c>
      <c r="P7030" s="15" t="n">
        <f aca="false">K7030-J7030</f>
        <v>270</v>
      </c>
      <c r="Q7030" s="0" t="str">
        <f aca="false">IF(G7030=0,"Out of stock",IF(G7030&lt;H7030,"Understocked",IF(G7030&gt;Summary!$B$6*H7030,"Overstocked","Healthy")))</f>
        <v>Healthy</v>
      </c>
      <c r="R7030" s="0" t="str">
        <f aca="false">IF(I7030&gt;=Summary!$B$7,"Fast",IF(I7030&lt;Summary!$B$8,"Slow","Medium"))</f>
        <v>Fast</v>
      </c>
      <c r="S7030" s="15" t="n">
        <f aca="false">IF(M7030&gt;Summary!$B$5,1,0)</f>
        <v>0</v>
      </c>
      <c r="T7030" s="16" t="n">
        <f aca="false">IF(Q7030="Overstocked",(G7030-Summary!$B$6*H7030)*J7030,0)</f>
        <v>0</v>
      </c>
    </row>
    <row r="7031" customFormat="false" ht="15" hidden="false" customHeight="false" outlineLevel="0" collapsed="false">
      <c r="A7031" s="0" t="s">
        <v>7129</v>
      </c>
      <c r="B7031" s="0" t="s">
        <v>77</v>
      </c>
      <c r="C7031" s="0" t="s">
        <v>85</v>
      </c>
      <c r="D7031" s="0" t="s">
        <v>79</v>
      </c>
      <c r="E7031" s="14" t="n">
        <v>45574</v>
      </c>
      <c r="F7031" s="14" t="n">
        <v>45579</v>
      </c>
      <c r="G7031" s="0" t="n">
        <v>120</v>
      </c>
      <c r="H7031" s="0" t="n">
        <v>59</v>
      </c>
      <c r="I7031" s="0" t="n">
        <v>61</v>
      </c>
      <c r="J7031" s="0" t="n">
        <v>1417</v>
      </c>
      <c r="K7031" s="0" t="n">
        <v>1702</v>
      </c>
      <c r="L7031" s="15" t="s">
        <v>87</v>
      </c>
      <c r="M7031" s="0" t="n">
        <v>5</v>
      </c>
      <c r="N7031" s="16" t="n">
        <f aca="false">I7031*K7031</f>
        <v>103822</v>
      </c>
      <c r="O7031" s="16" t="n">
        <f aca="false">I7031*(K7031-J7031)</f>
        <v>17385</v>
      </c>
      <c r="P7031" s="15" t="n">
        <f aca="false">K7031-J7031</f>
        <v>285</v>
      </c>
      <c r="Q7031" s="0" t="str">
        <f aca="false">IF(G7031=0,"Out of stock",IF(G7031&lt;H7031,"Understocked",IF(G7031&gt;Summary!$B$6*H7031,"Overstocked","Healthy")))</f>
        <v>Healthy</v>
      </c>
      <c r="R7031" s="0" t="str">
        <f aca="false">IF(I7031&gt;=Summary!$B$7,"Fast",IF(I7031&lt;Summary!$B$8,"Slow","Medium"))</f>
        <v>Slow</v>
      </c>
      <c r="S7031" s="15" t="n">
        <f aca="false">IF(M7031&gt;Summary!$B$5,1,0)</f>
        <v>0</v>
      </c>
      <c r="T7031" s="16" t="n">
        <f aca="false">IF(Q7031="Overstocked",(G7031-Summary!$B$6*H7031)*J7031,0)</f>
        <v>0</v>
      </c>
    </row>
    <row r="7032" customFormat="false" ht="15" hidden="false" customHeight="false" outlineLevel="0" collapsed="false">
      <c r="A7032" s="0" t="s">
        <v>7130</v>
      </c>
      <c r="B7032" s="0" t="s">
        <v>113</v>
      </c>
      <c r="C7032" s="0" t="s">
        <v>78</v>
      </c>
      <c r="D7032" s="0" t="s">
        <v>79</v>
      </c>
      <c r="E7032" s="14" t="n">
        <v>45411</v>
      </c>
      <c r="F7032" s="14" t="n">
        <v>45415</v>
      </c>
      <c r="G7032" s="0" t="n">
        <v>205</v>
      </c>
      <c r="H7032" s="0" t="n">
        <v>121</v>
      </c>
      <c r="I7032" s="0" t="n">
        <v>11</v>
      </c>
      <c r="J7032" s="0" t="n">
        <v>1957</v>
      </c>
      <c r="K7032" s="0" t="n">
        <v>2038</v>
      </c>
      <c r="L7032" s="15" t="s">
        <v>97</v>
      </c>
      <c r="M7032" s="0" t="n">
        <v>4</v>
      </c>
      <c r="N7032" s="16" t="n">
        <f aca="false">I7032*K7032</f>
        <v>22418</v>
      </c>
      <c r="O7032" s="16" t="n">
        <f aca="false">I7032*(K7032-J7032)</f>
        <v>891</v>
      </c>
      <c r="P7032" s="15" t="n">
        <f aca="false">K7032-J7032</f>
        <v>81</v>
      </c>
      <c r="Q7032" s="0" t="str">
        <f aca="false">IF(G7032=0,"Out of stock",IF(G7032&lt;H7032,"Understocked",IF(G7032&gt;Summary!$B$6*H7032,"Overstocked","Healthy")))</f>
        <v>Healthy</v>
      </c>
      <c r="R7032" s="0" t="str">
        <f aca="false">IF(I7032&gt;=Summary!$B$7,"Fast",IF(I7032&lt;Summary!$B$8,"Slow","Medium"))</f>
        <v>Slow</v>
      </c>
      <c r="S7032" s="15" t="n">
        <f aca="false">IF(M7032&gt;Summary!$B$5,1,0)</f>
        <v>0</v>
      </c>
      <c r="T7032" s="16" t="n">
        <f aca="false">IF(Q7032="Overstocked",(G7032-Summary!$B$6*H7032)*J7032,0)</f>
        <v>0</v>
      </c>
    </row>
    <row r="7033" customFormat="false" ht="15" hidden="false" customHeight="false" outlineLevel="0" collapsed="false">
      <c r="A7033" s="0" t="s">
        <v>7131</v>
      </c>
      <c r="B7033" s="0" t="s">
        <v>77</v>
      </c>
      <c r="C7033" s="0" t="s">
        <v>78</v>
      </c>
      <c r="D7033" s="0" t="s">
        <v>92</v>
      </c>
      <c r="E7033" s="14" t="n">
        <v>45519</v>
      </c>
      <c r="F7033" s="14" t="n">
        <v>45524</v>
      </c>
      <c r="G7033" s="0" t="n">
        <v>303</v>
      </c>
      <c r="H7033" s="0" t="n">
        <v>56</v>
      </c>
      <c r="I7033" s="0" t="n">
        <v>125</v>
      </c>
      <c r="J7033" s="0" t="n">
        <v>1005</v>
      </c>
      <c r="K7033" s="0" t="n">
        <v>1282</v>
      </c>
      <c r="L7033" s="15" t="s">
        <v>93</v>
      </c>
      <c r="M7033" s="0" t="n">
        <v>5</v>
      </c>
      <c r="N7033" s="16" t="n">
        <f aca="false">I7033*K7033</f>
        <v>160250</v>
      </c>
      <c r="O7033" s="16" t="n">
        <f aca="false">I7033*(K7033-J7033)</f>
        <v>34625</v>
      </c>
      <c r="P7033" s="15" t="n">
        <f aca="false">K7033-J7033</f>
        <v>277</v>
      </c>
      <c r="Q7033" s="0" t="str">
        <f aca="false">IF(G7033=0,"Out of stock",IF(G7033&lt;H7033,"Understocked",IF(G7033&gt;Summary!$B$6*H7033,"Overstocked","Healthy")))</f>
        <v>Overstocked</v>
      </c>
      <c r="R7033" s="0" t="str">
        <f aca="false">IF(I7033&gt;=Summary!$B$7,"Fast",IF(I7033&lt;Summary!$B$8,"Slow","Medium"))</f>
        <v>Medium</v>
      </c>
      <c r="S7033" s="15" t="n">
        <f aca="false">IF(M7033&gt;Summary!$B$5,1,0)</f>
        <v>0</v>
      </c>
      <c r="T7033" s="16" t="n">
        <f aca="false">IF(Q7033="Overstocked",(G7033-Summary!$B$6*H7033)*J7033,0)</f>
        <v>79395</v>
      </c>
    </row>
    <row r="7034" customFormat="false" ht="15" hidden="false" customHeight="false" outlineLevel="0" collapsed="false">
      <c r="A7034" s="0" t="s">
        <v>7132</v>
      </c>
      <c r="B7034" s="0" t="s">
        <v>84</v>
      </c>
      <c r="C7034" s="0" t="s">
        <v>96</v>
      </c>
      <c r="D7034" s="0" t="s">
        <v>92</v>
      </c>
      <c r="E7034" s="14" t="n">
        <v>45177</v>
      </c>
      <c r="F7034" s="14" t="n">
        <v>45187</v>
      </c>
      <c r="G7034" s="0" t="n">
        <v>203</v>
      </c>
      <c r="H7034" s="0" t="n">
        <v>75</v>
      </c>
      <c r="I7034" s="0" t="n">
        <v>228</v>
      </c>
      <c r="J7034" s="0" t="n">
        <v>401</v>
      </c>
      <c r="K7034" s="0" t="n">
        <v>688</v>
      </c>
      <c r="L7034" s="15" t="s">
        <v>82</v>
      </c>
      <c r="M7034" s="0" t="n">
        <v>10</v>
      </c>
      <c r="N7034" s="16" t="n">
        <f aca="false">I7034*K7034</f>
        <v>156864</v>
      </c>
      <c r="O7034" s="16" t="n">
        <f aca="false">I7034*(K7034-J7034)</f>
        <v>65436</v>
      </c>
      <c r="P7034" s="15" t="n">
        <f aca="false">K7034-J7034</f>
        <v>287</v>
      </c>
      <c r="Q7034" s="0" t="str">
        <f aca="false">IF(G7034=0,"Out of stock",IF(G7034&lt;H7034,"Understocked",IF(G7034&gt;Summary!$B$6*H7034,"Overstocked","Healthy")))</f>
        <v>Healthy</v>
      </c>
      <c r="R7034" s="0" t="str">
        <f aca="false">IF(I7034&gt;=Summary!$B$7,"Fast",IF(I7034&lt;Summary!$B$8,"Slow","Medium"))</f>
        <v>Fast</v>
      </c>
      <c r="S7034" s="15" t="n">
        <f aca="false">IF(M7034&gt;Summary!$B$5,1,0)</f>
        <v>1</v>
      </c>
      <c r="T7034" s="16" t="n">
        <f aca="false">IF(Q7034="Overstocked",(G7034-Summary!$B$6*H7034)*J7034,0)</f>
        <v>0</v>
      </c>
    </row>
    <row r="7035" customFormat="false" ht="15" hidden="false" customHeight="false" outlineLevel="0" collapsed="false">
      <c r="A7035" s="0" t="s">
        <v>7133</v>
      </c>
      <c r="B7035" s="0" t="s">
        <v>113</v>
      </c>
      <c r="C7035" s="0" t="s">
        <v>96</v>
      </c>
      <c r="D7035" s="0" t="s">
        <v>86</v>
      </c>
      <c r="E7035" s="14" t="n">
        <v>44954</v>
      </c>
      <c r="F7035" s="14" t="n">
        <v>44961</v>
      </c>
      <c r="G7035" s="0" t="n">
        <v>337</v>
      </c>
      <c r="H7035" s="0" t="n">
        <v>87</v>
      </c>
      <c r="I7035" s="0" t="n">
        <v>104</v>
      </c>
      <c r="J7035" s="0" t="n">
        <v>945</v>
      </c>
      <c r="K7035" s="0" t="n">
        <v>1068</v>
      </c>
      <c r="L7035" s="15" t="s">
        <v>87</v>
      </c>
      <c r="M7035" s="0" t="n">
        <v>7</v>
      </c>
      <c r="N7035" s="16" t="n">
        <f aca="false">I7035*K7035</f>
        <v>111072</v>
      </c>
      <c r="O7035" s="16" t="n">
        <f aca="false">I7035*(K7035-J7035)</f>
        <v>12792</v>
      </c>
      <c r="P7035" s="15" t="n">
        <f aca="false">K7035-J7035</f>
        <v>123</v>
      </c>
      <c r="Q7035" s="0" t="str">
        <f aca="false">IF(G7035=0,"Out of stock",IF(G7035&lt;H7035,"Understocked",IF(G7035&gt;Summary!$B$6*H7035,"Overstocked","Healthy")))</f>
        <v>Healthy</v>
      </c>
      <c r="R7035" s="0" t="str">
        <f aca="false">IF(I7035&gt;=Summary!$B$7,"Fast",IF(I7035&lt;Summary!$B$8,"Slow","Medium"))</f>
        <v>Medium</v>
      </c>
      <c r="S7035" s="15" t="n">
        <f aca="false">IF(M7035&gt;Summary!$B$5,1,0)</f>
        <v>0</v>
      </c>
      <c r="T7035" s="16" t="n">
        <f aca="false">IF(Q7035="Overstocked",(G7035-Summary!$B$6*H7035)*J7035,0)</f>
        <v>0</v>
      </c>
    </row>
    <row r="7036" customFormat="false" ht="15" hidden="false" customHeight="false" outlineLevel="0" collapsed="false">
      <c r="A7036" s="0" t="s">
        <v>7134</v>
      </c>
      <c r="B7036" s="0" t="s">
        <v>113</v>
      </c>
      <c r="C7036" s="0" t="s">
        <v>96</v>
      </c>
      <c r="D7036" s="0" t="s">
        <v>79</v>
      </c>
      <c r="E7036" s="14" t="n">
        <v>45285</v>
      </c>
      <c r="F7036" s="14" t="n">
        <v>45289</v>
      </c>
      <c r="G7036" s="0" t="n">
        <v>377</v>
      </c>
      <c r="H7036" s="0" t="n">
        <v>139</v>
      </c>
      <c r="I7036" s="0" t="n">
        <v>137</v>
      </c>
      <c r="J7036" s="0" t="n">
        <v>399</v>
      </c>
      <c r="K7036" s="0" t="n">
        <v>479</v>
      </c>
      <c r="L7036" s="15" t="s">
        <v>97</v>
      </c>
      <c r="M7036" s="0" t="n">
        <v>4</v>
      </c>
      <c r="N7036" s="16" t="n">
        <f aca="false">I7036*K7036</f>
        <v>65623</v>
      </c>
      <c r="O7036" s="16" t="n">
        <f aca="false">I7036*(K7036-J7036)</f>
        <v>10960</v>
      </c>
      <c r="P7036" s="15" t="n">
        <f aca="false">K7036-J7036</f>
        <v>80</v>
      </c>
      <c r="Q7036" s="0" t="str">
        <f aca="false">IF(G7036=0,"Out of stock",IF(G7036&lt;H7036,"Understocked",IF(G7036&gt;Summary!$B$6*H7036,"Overstocked","Healthy")))</f>
        <v>Healthy</v>
      </c>
      <c r="R7036" s="0" t="str">
        <f aca="false">IF(I7036&gt;=Summary!$B$7,"Fast",IF(I7036&lt;Summary!$B$8,"Slow","Medium"))</f>
        <v>Medium</v>
      </c>
      <c r="S7036" s="15" t="n">
        <f aca="false">IF(M7036&gt;Summary!$B$5,1,0)</f>
        <v>0</v>
      </c>
      <c r="T7036" s="16" t="n">
        <f aca="false">IF(Q7036="Overstocked",(G7036-Summary!$B$6*H7036)*J7036,0)</f>
        <v>0</v>
      </c>
    </row>
    <row r="7037" customFormat="false" ht="15" hidden="false" customHeight="false" outlineLevel="0" collapsed="false">
      <c r="A7037" s="0" t="s">
        <v>7135</v>
      </c>
      <c r="B7037" s="0" t="s">
        <v>101</v>
      </c>
      <c r="C7037" s="0" t="s">
        <v>78</v>
      </c>
      <c r="D7037" s="0" t="s">
        <v>90</v>
      </c>
      <c r="E7037" s="14" t="n">
        <v>45220</v>
      </c>
      <c r="F7037" s="14" t="n">
        <v>45228</v>
      </c>
      <c r="G7037" s="0" t="n">
        <v>219</v>
      </c>
      <c r="H7037" s="0" t="n">
        <v>99</v>
      </c>
      <c r="I7037" s="0" t="n">
        <v>51</v>
      </c>
      <c r="J7037" s="0" t="n">
        <v>523</v>
      </c>
      <c r="K7037" s="0" t="n">
        <v>936</v>
      </c>
      <c r="L7037" s="15" t="s">
        <v>97</v>
      </c>
      <c r="M7037" s="0" t="n">
        <v>8</v>
      </c>
      <c r="N7037" s="16" t="n">
        <f aca="false">I7037*K7037</f>
        <v>47736</v>
      </c>
      <c r="O7037" s="16" t="n">
        <f aca="false">I7037*(K7037-J7037)</f>
        <v>21063</v>
      </c>
      <c r="P7037" s="15" t="n">
        <f aca="false">K7037-J7037</f>
        <v>413</v>
      </c>
      <c r="Q7037" s="0" t="str">
        <f aca="false">IF(G7037=0,"Out of stock",IF(G7037&lt;H7037,"Understocked",IF(G7037&gt;Summary!$B$6*H7037,"Overstocked","Healthy")))</f>
        <v>Healthy</v>
      </c>
      <c r="R7037" s="0" t="str">
        <f aca="false">IF(I7037&gt;=Summary!$B$7,"Fast",IF(I7037&lt;Summary!$B$8,"Slow","Medium"))</f>
        <v>Slow</v>
      </c>
      <c r="S7037" s="15" t="n">
        <f aca="false">IF(M7037&gt;Summary!$B$5,1,0)</f>
        <v>1</v>
      </c>
      <c r="T7037" s="16" t="n">
        <f aca="false">IF(Q7037="Overstocked",(G7037-Summary!$B$6*H7037)*J7037,0)</f>
        <v>0</v>
      </c>
    </row>
    <row r="7038" customFormat="false" ht="15" hidden="false" customHeight="false" outlineLevel="0" collapsed="false">
      <c r="A7038" s="0" t="s">
        <v>7136</v>
      </c>
      <c r="B7038" s="0" t="s">
        <v>101</v>
      </c>
      <c r="C7038" s="0" t="s">
        <v>85</v>
      </c>
      <c r="D7038" s="0" t="s">
        <v>79</v>
      </c>
      <c r="E7038" s="14" t="n">
        <v>45165</v>
      </c>
      <c r="F7038" s="14" t="n">
        <v>45170</v>
      </c>
      <c r="G7038" s="0" t="n">
        <v>159</v>
      </c>
      <c r="H7038" s="0" t="n">
        <v>124</v>
      </c>
      <c r="I7038" s="0" t="n">
        <v>43</v>
      </c>
      <c r="J7038" s="0" t="n">
        <v>1911</v>
      </c>
      <c r="K7038" s="0" t="n">
        <v>2306</v>
      </c>
      <c r="L7038" s="15" t="s">
        <v>80</v>
      </c>
      <c r="M7038" s="0" t="n">
        <v>5</v>
      </c>
      <c r="N7038" s="16" t="n">
        <f aca="false">I7038*K7038</f>
        <v>99158</v>
      </c>
      <c r="O7038" s="16" t="n">
        <f aca="false">I7038*(K7038-J7038)</f>
        <v>16985</v>
      </c>
      <c r="P7038" s="15" t="n">
        <f aca="false">K7038-J7038</f>
        <v>395</v>
      </c>
      <c r="Q7038" s="0" t="str">
        <f aca="false">IF(G7038=0,"Out of stock",IF(G7038&lt;H7038,"Understocked",IF(G7038&gt;Summary!$B$6*H7038,"Overstocked","Healthy")))</f>
        <v>Healthy</v>
      </c>
      <c r="R7038" s="0" t="str">
        <f aca="false">IF(I7038&gt;=Summary!$B$7,"Fast",IF(I7038&lt;Summary!$B$8,"Slow","Medium"))</f>
        <v>Slow</v>
      </c>
      <c r="S7038" s="15" t="n">
        <f aca="false">IF(M7038&gt;Summary!$B$5,1,0)</f>
        <v>0</v>
      </c>
      <c r="T7038" s="16" t="n">
        <f aca="false">IF(Q7038="Overstocked",(G7038-Summary!$B$6*H7038)*J7038,0)</f>
        <v>0</v>
      </c>
    </row>
    <row r="7039" customFormat="false" ht="15" hidden="false" customHeight="false" outlineLevel="0" collapsed="false">
      <c r="A7039" s="0" t="s">
        <v>7137</v>
      </c>
      <c r="B7039" s="0" t="s">
        <v>115</v>
      </c>
      <c r="C7039" s="0" t="s">
        <v>85</v>
      </c>
      <c r="D7039" s="0" t="s">
        <v>79</v>
      </c>
      <c r="E7039" s="14" t="n">
        <v>45375</v>
      </c>
      <c r="F7039" s="14" t="n">
        <v>45380</v>
      </c>
      <c r="G7039" s="0" t="n">
        <v>250</v>
      </c>
      <c r="H7039" s="0" t="n">
        <v>135</v>
      </c>
      <c r="I7039" s="0" t="n">
        <v>83</v>
      </c>
      <c r="J7039" s="0" t="n">
        <v>1170</v>
      </c>
      <c r="K7039" s="0" t="n">
        <v>1502</v>
      </c>
      <c r="L7039" s="15" t="s">
        <v>97</v>
      </c>
      <c r="M7039" s="0" t="n">
        <v>5</v>
      </c>
      <c r="N7039" s="16" t="n">
        <f aca="false">I7039*K7039</f>
        <v>124666</v>
      </c>
      <c r="O7039" s="16" t="n">
        <f aca="false">I7039*(K7039-J7039)</f>
        <v>27556</v>
      </c>
      <c r="P7039" s="15" t="n">
        <f aca="false">K7039-J7039</f>
        <v>332</v>
      </c>
      <c r="Q7039" s="0" t="str">
        <f aca="false">IF(G7039=0,"Out of stock",IF(G7039&lt;H7039,"Understocked",IF(G7039&gt;Summary!$B$6*H7039,"Overstocked","Healthy")))</f>
        <v>Healthy</v>
      </c>
      <c r="R7039" s="0" t="str">
        <f aca="false">IF(I7039&gt;=Summary!$B$7,"Fast",IF(I7039&lt;Summary!$B$8,"Slow","Medium"))</f>
        <v>Slow</v>
      </c>
      <c r="S7039" s="15" t="n">
        <f aca="false">IF(M7039&gt;Summary!$B$5,1,0)</f>
        <v>0</v>
      </c>
      <c r="T7039" s="16" t="n">
        <f aca="false">IF(Q7039="Overstocked",(G7039-Summary!$B$6*H7039)*J7039,0)</f>
        <v>0</v>
      </c>
    </row>
    <row r="7040" customFormat="false" ht="15" hidden="false" customHeight="false" outlineLevel="0" collapsed="false">
      <c r="A7040" s="0" t="s">
        <v>7138</v>
      </c>
      <c r="B7040" s="0" t="s">
        <v>101</v>
      </c>
      <c r="C7040" s="0" t="s">
        <v>104</v>
      </c>
      <c r="D7040" s="0" t="s">
        <v>79</v>
      </c>
      <c r="E7040" s="14" t="n">
        <v>45067</v>
      </c>
      <c r="F7040" s="14" t="n">
        <v>45077</v>
      </c>
      <c r="G7040" s="0" t="n">
        <v>430</v>
      </c>
      <c r="H7040" s="0" t="n">
        <v>142</v>
      </c>
      <c r="I7040" s="0" t="n">
        <v>20</v>
      </c>
      <c r="J7040" s="0" t="n">
        <v>1452</v>
      </c>
      <c r="K7040" s="0" t="n">
        <v>1647</v>
      </c>
      <c r="L7040" s="15" t="s">
        <v>82</v>
      </c>
      <c r="M7040" s="0" t="n">
        <v>10</v>
      </c>
      <c r="N7040" s="16" t="n">
        <f aca="false">I7040*K7040</f>
        <v>32940</v>
      </c>
      <c r="O7040" s="16" t="n">
        <f aca="false">I7040*(K7040-J7040)</f>
        <v>3900</v>
      </c>
      <c r="P7040" s="15" t="n">
        <f aca="false">K7040-J7040</f>
        <v>195</v>
      </c>
      <c r="Q7040" s="0" t="str">
        <f aca="false">IF(G7040=0,"Out of stock",IF(G7040&lt;H7040,"Understocked",IF(G7040&gt;Summary!$B$6*H7040,"Overstocked","Healthy")))</f>
        <v>Healthy</v>
      </c>
      <c r="R7040" s="0" t="str">
        <f aca="false">IF(I7040&gt;=Summary!$B$7,"Fast",IF(I7040&lt;Summary!$B$8,"Slow","Medium"))</f>
        <v>Slow</v>
      </c>
      <c r="S7040" s="15" t="n">
        <f aca="false">IF(M7040&gt;Summary!$B$5,1,0)</f>
        <v>1</v>
      </c>
      <c r="T7040" s="16" t="n">
        <f aca="false">IF(Q7040="Overstocked",(G7040-Summary!$B$6*H7040)*J7040,0)</f>
        <v>0</v>
      </c>
    </row>
    <row r="7041" customFormat="false" ht="15" hidden="false" customHeight="false" outlineLevel="0" collapsed="false">
      <c r="A7041" s="0" t="s">
        <v>7139</v>
      </c>
      <c r="B7041" s="0" t="s">
        <v>115</v>
      </c>
      <c r="C7041" s="0" t="s">
        <v>96</v>
      </c>
      <c r="D7041" s="0" t="s">
        <v>92</v>
      </c>
      <c r="E7041" s="14" t="n">
        <v>45427</v>
      </c>
      <c r="F7041" s="14" t="n">
        <v>45430</v>
      </c>
      <c r="G7041" s="0" t="n">
        <v>396</v>
      </c>
      <c r="H7041" s="0" t="n">
        <v>70</v>
      </c>
      <c r="I7041" s="0" t="n">
        <v>188</v>
      </c>
      <c r="J7041" s="0" t="n">
        <v>900</v>
      </c>
      <c r="K7041" s="0" t="n">
        <v>1131</v>
      </c>
      <c r="L7041" s="15" t="s">
        <v>82</v>
      </c>
      <c r="M7041" s="0" t="n">
        <v>3</v>
      </c>
      <c r="N7041" s="16" t="n">
        <f aca="false">I7041*K7041</f>
        <v>212628</v>
      </c>
      <c r="O7041" s="16" t="n">
        <f aca="false">I7041*(K7041-J7041)</f>
        <v>43428</v>
      </c>
      <c r="P7041" s="15" t="n">
        <f aca="false">K7041-J7041</f>
        <v>231</v>
      </c>
      <c r="Q7041" s="0" t="str">
        <f aca="false">IF(G7041=0,"Out of stock",IF(G7041&lt;H7041,"Understocked",IF(G7041&gt;Summary!$B$6*H7041,"Overstocked","Healthy")))</f>
        <v>Overstocked</v>
      </c>
      <c r="R7041" s="0" t="str">
        <f aca="false">IF(I7041&gt;=Summary!$B$7,"Fast",IF(I7041&lt;Summary!$B$8,"Slow","Medium"))</f>
        <v>Medium</v>
      </c>
      <c r="S7041" s="15" t="n">
        <f aca="false">IF(M7041&gt;Summary!$B$5,1,0)</f>
        <v>0</v>
      </c>
      <c r="T7041" s="16" t="n">
        <f aca="false">IF(Q7041="Overstocked",(G7041-Summary!$B$6*H7041)*J7041,0)</f>
        <v>104400</v>
      </c>
    </row>
    <row r="7042" customFormat="false" ht="15" hidden="false" customHeight="false" outlineLevel="0" collapsed="false">
      <c r="A7042" s="0" t="s">
        <v>7140</v>
      </c>
      <c r="B7042" s="0" t="s">
        <v>115</v>
      </c>
      <c r="C7042" s="0" t="s">
        <v>96</v>
      </c>
      <c r="D7042" s="0" t="s">
        <v>92</v>
      </c>
      <c r="E7042" s="14" t="n">
        <v>45521</v>
      </c>
      <c r="F7042" s="14" t="n">
        <v>45529</v>
      </c>
      <c r="G7042" s="0" t="n">
        <v>316</v>
      </c>
      <c r="H7042" s="0" t="n">
        <v>82</v>
      </c>
      <c r="I7042" s="0" t="n">
        <v>215</v>
      </c>
      <c r="J7042" s="0" t="n">
        <v>368</v>
      </c>
      <c r="K7042" s="0" t="n">
        <v>539</v>
      </c>
      <c r="L7042" s="15" t="s">
        <v>80</v>
      </c>
      <c r="M7042" s="0" t="n">
        <v>8</v>
      </c>
      <c r="N7042" s="16" t="n">
        <f aca="false">I7042*K7042</f>
        <v>115885</v>
      </c>
      <c r="O7042" s="16" t="n">
        <f aca="false">I7042*(K7042-J7042)</f>
        <v>36765</v>
      </c>
      <c r="P7042" s="15" t="n">
        <f aca="false">K7042-J7042</f>
        <v>171</v>
      </c>
      <c r="Q7042" s="0" t="str">
        <f aca="false">IF(G7042=0,"Out of stock",IF(G7042&lt;H7042,"Understocked",IF(G7042&gt;Summary!$B$6*H7042,"Overstocked","Healthy")))</f>
        <v>Healthy</v>
      </c>
      <c r="R7042" s="0" t="str">
        <f aca="false">IF(I7042&gt;=Summary!$B$7,"Fast",IF(I7042&lt;Summary!$B$8,"Slow","Medium"))</f>
        <v>Fast</v>
      </c>
      <c r="S7042" s="15" t="n">
        <f aca="false">IF(M7042&gt;Summary!$B$5,1,0)</f>
        <v>1</v>
      </c>
      <c r="T7042" s="16" t="n">
        <f aca="false">IF(Q7042="Overstocked",(G7042-Summary!$B$6*H7042)*J7042,0)</f>
        <v>0</v>
      </c>
    </row>
    <row r="7043" customFormat="false" ht="15" hidden="false" customHeight="false" outlineLevel="0" collapsed="false">
      <c r="A7043" s="0" t="s">
        <v>7141</v>
      </c>
      <c r="B7043" s="0" t="s">
        <v>84</v>
      </c>
      <c r="C7043" s="0" t="s">
        <v>96</v>
      </c>
      <c r="D7043" s="0" t="s">
        <v>79</v>
      </c>
      <c r="E7043" s="14" t="n">
        <v>45061</v>
      </c>
      <c r="F7043" s="14" t="n">
        <v>45062</v>
      </c>
      <c r="G7043" s="0" t="n">
        <v>106</v>
      </c>
      <c r="H7043" s="0" t="n">
        <v>55</v>
      </c>
      <c r="I7043" s="0" t="n">
        <v>123</v>
      </c>
      <c r="J7043" s="0" t="n">
        <v>1393</v>
      </c>
      <c r="K7043" s="0" t="n">
        <v>1877</v>
      </c>
      <c r="L7043" s="15" t="s">
        <v>93</v>
      </c>
      <c r="M7043" s="0" t="n">
        <v>1</v>
      </c>
      <c r="N7043" s="16" t="n">
        <f aca="false">I7043*K7043</f>
        <v>230871</v>
      </c>
      <c r="O7043" s="16" t="n">
        <f aca="false">I7043*(K7043-J7043)</f>
        <v>59532</v>
      </c>
      <c r="P7043" s="15" t="n">
        <f aca="false">K7043-J7043</f>
        <v>484</v>
      </c>
      <c r="Q7043" s="0" t="str">
        <f aca="false">IF(G7043=0,"Out of stock",IF(G7043&lt;H7043,"Understocked",IF(G7043&gt;Summary!$B$6*H7043,"Overstocked","Healthy")))</f>
        <v>Healthy</v>
      </c>
      <c r="R7043" s="0" t="str">
        <f aca="false">IF(I7043&gt;=Summary!$B$7,"Fast",IF(I7043&lt;Summary!$B$8,"Slow","Medium"))</f>
        <v>Medium</v>
      </c>
      <c r="S7043" s="15" t="n">
        <f aca="false">IF(M7043&gt;Summary!$B$5,1,0)</f>
        <v>0</v>
      </c>
      <c r="T7043" s="16" t="n">
        <f aca="false">IF(Q7043="Overstocked",(G7043-Summary!$B$6*H7043)*J7043,0)</f>
        <v>0</v>
      </c>
    </row>
    <row r="7044" customFormat="false" ht="15" hidden="false" customHeight="false" outlineLevel="0" collapsed="false">
      <c r="A7044" s="0" t="s">
        <v>7142</v>
      </c>
      <c r="B7044" s="0" t="s">
        <v>107</v>
      </c>
      <c r="C7044" s="0" t="s">
        <v>104</v>
      </c>
      <c r="D7044" s="0" t="s">
        <v>79</v>
      </c>
      <c r="E7044" s="14" t="n">
        <v>45468</v>
      </c>
      <c r="F7044" s="14" t="n">
        <v>45473</v>
      </c>
      <c r="G7044" s="0" t="n">
        <v>208</v>
      </c>
      <c r="H7044" s="0" t="n">
        <v>107</v>
      </c>
      <c r="I7044" s="0" t="n">
        <v>158</v>
      </c>
      <c r="J7044" s="0" t="n">
        <v>1044</v>
      </c>
      <c r="K7044" s="0" t="n">
        <v>1209</v>
      </c>
      <c r="L7044" s="15" t="s">
        <v>97</v>
      </c>
      <c r="M7044" s="0" t="n">
        <v>5</v>
      </c>
      <c r="N7044" s="16" t="n">
        <f aca="false">I7044*K7044</f>
        <v>191022</v>
      </c>
      <c r="O7044" s="16" t="n">
        <f aca="false">I7044*(K7044-J7044)</f>
        <v>26070</v>
      </c>
      <c r="P7044" s="15" t="n">
        <f aca="false">K7044-J7044</f>
        <v>165</v>
      </c>
      <c r="Q7044" s="0" t="str">
        <f aca="false">IF(G7044=0,"Out of stock",IF(G7044&lt;H7044,"Understocked",IF(G7044&gt;Summary!$B$6*H7044,"Overstocked","Healthy")))</f>
        <v>Healthy</v>
      </c>
      <c r="R7044" s="0" t="str">
        <f aca="false">IF(I7044&gt;=Summary!$B$7,"Fast",IF(I7044&lt;Summary!$B$8,"Slow","Medium"))</f>
        <v>Medium</v>
      </c>
      <c r="S7044" s="15" t="n">
        <f aca="false">IF(M7044&gt;Summary!$B$5,1,0)</f>
        <v>0</v>
      </c>
      <c r="T7044" s="16" t="n">
        <f aca="false">IF(Q7044="Overstocked",(G7044-Summary!$B$6*H7044)*J7044,0)</f>
        <v>0</v>
      </c>
    </row>
    <row r="7045" customFormat="false" ht="15" hidden="false" customHeight="false" outlineLevel="0" collapsed="false">
      <c r="A7045" s="0" t="s">
        <v>7143</v>
      </c>
      <c r="B7045" s="0" t="s">
        <v>101</v>
      </c>
      <c r="C7045" s="0" t="s">
        <v>96</v>
      </c>
      <c r="D7045" s="0" t="s">
        <v>102</v>
      </c>
      <c r="E7045" s="14" t="n">
        <v>45108</v>
      </c>
      <c r="F7045" s="14" t="n">
        <v>45113</v>
      </c>
      <c r="G7045" s="0" t="n">
        <v>40</v>
      </c>
      <c r="H7045" s="0" t="n">
        <v>109</v>
      </c>
      <c r="I7045" s="0" t="n">
        <v>277</v>
      </c>
      <c r="J7045" s="0" t="n">
        <v>1569</v>
      </c>
      <c r="K7045" s="0" t="n">
        <v>1775</v>
      </c>
      <c r="L7045" s="15" t="s">
        <v>80</v>
      </c>
      <c r="M7045" s="0" t="n">
        <v>5</v>
      </c>
      <c r="N7045" s="16" t="n">
        <f aca="false">I7045*K7045</f>
        <v>491675</v>
      </c>
      <c r="O7045" s="16" t="n">
        <f aca="false">I7045*(K7045-J7045)</f>
        <v>57062</v>
      </c>
      <c r="P7045" s="15" t="n">
        <f aca="false">K7045-J7045</f>
        <v>206</v>
      </c>
      <c r="Q7045" s="0" t="str">
        <f aca="false">IF(G7045=0,"Out of stock",IF(G7045&lt;H7045,"Understocked",IF(G7045&gt;Summary!$B$6*H7045,"Overstocked","Healthy")))</f>
        <v>Understocked</v>
      </c>
      <c r="R7045" s="0" t="str">
        <f aca="false">IF(I7045&gt;=Summary!$B$7,"Fast",IF(I7045&lt;Summary!$B$8,"Slow","Medium"))</f>
        <v>Fast</v>
      </c>
      <c r="S7045" s="15" t="n">
        <f aca="false">IF(M7045&gt;Summary!$B$5,1,0)</f>
        <v>0</v>
      </c>
      <c r="T7045" s="16" t="n">
        <f aca="false">IF(Q7045="Overstocked",(G7045-Summary!$B$6*H7045)*J7045,0)</f>
        <v>0</v>
      </c>
    </row>
    <row r="7046" customFormat="false" ht="15" hidden="false" customHeight="false" outlineLevel="0" collapsed="false">
      <c r="A7046" s="0" t="s">
        <v>7144</v>
      </c>
      <c r="B7046" s="0" t="s">
        <v>95</v>
      </c>
      <c r="C7046" s="0" t="s">
        <v>104</v>
      </c>
      <c r="D7046" s="0" t="s">
        <v>102</v>
      </c>
      <c r="E7046" s="14" t="n">
        <v>45147</v>
      </c>
      <c r="F7046" s="14" t="n">
        <v>45148</v>
      </c>
      <c r="G7046" s="0" t="n">
        <v>362</v>
      </c>
      <c r="H7046" s="0" t="n">
        <v>127</v>
      </c>
      <c r="I7046" s="0" t="n">
        <v>48</v>
      </c>
      <c r="J7046" s="0" t="n">
        <v>1334</v>
      </c>
      <c r="K7046" s="0" t="n">
        <v>1647</v>
      </c>
      <c r="L7046" s="15" t="s">
        <v>97</v>
      </c>
      <c r="M7046" s="0" t="n">
        <v>1</v>
      </c>
      <c r="N7046" s="16" t="n">
        <f aca="false">I7046*K7046</f>
        <v>79056</v>
      </c>
      <c r="O7046" s="16" t="n">
        <f aca="false">I7046*(K7046-J7046)</f>
        <v>15024</v>
      </c>
      <c r="P7046" s="15" t="n">
        <f aca="false">K7046-J7046</f>
        <v>313</v>
      </c>
      <c r="Q7046" s="0" t="str">
        <f aca="false">IF(G7046=0,"Out of stock",IF(G7046&lt;H7046,"Understocked",IF(G7046&gt;Summary!$B$6*H7046,"Overstocked","Healthy")))</f>
        <v>Healthy</v>
      </c>
      <c r="R7046" s="0" t="str">
        <f aca="false">IF(I7046&gt;=Summary!$B$7,"Fast",IF(I7046&lt;Summary!$B$8,"Slow","Medium"))</f>
        <v>Slow</v>
      </c>
      <c r="S7046" s="15" t="n">
        <f aca="false">IF(M7046&gt;Summary!$B$5,1,0)</f>
        <v>0</v>
      </c>
      <c r="T7046" s="16" t="n">
        <f aca="false">IF(Q7046="Overstocked",(G7046-Summary!$B$6*H7046)*J7046,0)</f>
        <v>0</v>
      </c>
    </row>
    <row r="7047" customFormat="false" ht="15" hidden="false" customHeight="false" outlineLevel="0" collapsed="false">
      <c r="A7047" s="0" t="s">
        <v>7145</v>
      </c>
      <c r="B7047" s="0" t="s">
        <v>89</v>
      </c>
      <c r="C7047" s="0" t="s">
        <v>78</v>
      </c>
      <c r="D7047" s="0" t="s">
        <v>79</v>
      </c>
      <c r="E7047" s="14" t="n">
        <v>45507</v>
      </c>
      <c r="F7047" s="14" t="n">
        <v>45515</v>
      </c>
      <c r="G7047" s="0" t="n">
        <v>182</v>
      </c>
      <c r="H7047" s="0" t="n">
        <v>122</v>
      </c>
      <c r="I7047" s="0" t="n">
        <v>40</v>
      </c>
      <c r="J7047" s="0" t="n">
        <v>1151</v>
      </c>
      <c r="K7047" s="0" t="n">
        <v>1565</v>
      </c>
      <c r="L7047" s="15" t="s">
        <v>97</v>
      </c>
      <c r="M7047" s="0" t="n">
        <v>8</v>
      </c>
      <c r="N7047" s="16" t="n">
        <f aca="false">I7047*K7047</f>
        <v>62600</v>
      </c>
      <c r="O7047" s="16" t="n">
        <f aca="false">I7047*(K7047-J7047)</f>
        <v>16560</v>
      </c>
      <c r="P7047" s="15" t="n">
        <f aca="false">K7047-J7047</f>
        <v>414</v>
      </c>
      <c r="Q7047" s="0" t="str">
        <f aca="false">IF(G7047=0,"Out of stock",IF(G7047&lt;H7047,"Understocked",IF(G7047&gt;Summary!$B$6*H7047,"Overstocked","Healthy")))</f>
        <v>Healthy</v>
      </c>
      <c r="R7047" s="0" t="str">
        <f aca="false">IF(I7047&gt;=Summary!$B$7,"Fast",IF(I7047&lt;Summary!$B$8,"Slow","Medium"))</f>
        <v>Slow</v>
      </c>
      <c r="S7047" s="15" t="n">
        <f aca="false">IF(M7047&gt;Summary!$B$5,1,0)</f>
        <v>1</v>
      </c>
      <c r="T7047" s="16" t="n">
        <f aca="false">IF(Q7047="Overstocked",(G7047-Summary!$B$6*H7047)*J7047,0)</f>
        <v>0</v>
      </c>
    </row>
    <row r="7048" customFormat="false" ht="15" hidden="false" customHeight="false" outlineLevel="0" collapsed="false">
      <c r="A7048" s="0" t="s">
        <v>7146</v>
      </c>
      <c r="B7048" s="0" t="s">
        <v>89</v>
      </c>
      <c r="C7048" s="0" t="s">
        <v>96</v>
      </c>
      <c r="D7048" s="0" t="s">
        <v>102</v>
      </c>
      <c r="E7048" s="14" t="n">
        <v>45102</v>
      </c>
      <c r="F7048" s="14" t="n">
        <v>45104</v>
      </c>
      <c r="G7048" s="0" t="n">
        <v>232</v>
      </c>
      <c r="H7048" s="0" t="n">
        <v>65</v>
      </c>
      <c r="I7048" s="0" t="n">
        <v>276</v>
      </c>
      <c r="J7048" s="0" t="n">
        <v>1221</v>
      </c>
      <c r="K7048" s="0" t="n">
        <v>1279</v>
      </c>
      <c r="L7048" s="15" t="s">
        <v>80</v>
      </c>
      <c r="M7048" s="0" t="n">
        <v>2</v>
      </c>
      <c r="N7048" s="16" t="n">
        <f aca="false">I7048*K7048</f>
        <v>353004</v>
      </c>
      <c r="O7048" s="16" t="n">
        <f aca="false">I7048*(K7048-J7048)</f>
        <v>16008</v>
      </c>
      <c r="P7048" s="15" t="n">
        <f aca="false">K7048-J7048</f>
        <v>58</v>
      </c>
      <c r="Q7048" s="0" t="str">
        <f aca="false">IF(G7048=0,"Out of stock",IF(G7048&lt;H7048,"Understocked",IF(G7048&gt;Summary!$B$6*H7048,"Overstocked","Healthy")))</f>
        <v>Healthy</v>
      </c>
      <c r="R7048" s="0" t="str">
        <f aca="false">IF(I7048&gt;=Summary!$B$7,"Fast",IF(I7048&lt;Summary!$B$8,"Slow","Medium"))</f>
        <v>Fast</v>
      </c>
      <c r="S7048" s="15" t="n">
        <f aca="false">IF(M7048&gt;Summary!$B$5,1,0)</f>
        <v>0</v>
      </c>
      <c r="T7048" s="16" t="n">
        <f aca="false">IF(Q7048="Overstocked",(G7048-Summary!$B$6*H7048)*J7048,0)</f>
        <v>0</v>
      </c>
    </row>
    <row r="7049" customFormat="false" ht="15" hidden="false" customHeight="false" outlineLevel="0" collapsed="false">
      <c r="A7049" s="0" t="s">
        <v>7147</v>
      </c>
      <c r="B7049" s="0" t="s">
        <v>111</v>
      </c>
      <c r="C7049" s="0" t="s">
        <v>78</v>
      </c>
      <c r="D7049" s="0" t="s">
        <v>90</v>
      </c>
      <c r="E7049" s="14" t="n">
        <v>45238</v>
      </c>
      <c r="F7049" s="14" t="n">
        <v>45248</v>
      </c>
      <c r="G7049" s="0" t="n">
        <v>47</v>
      </c>
      <c r="H7049" s="0" t="n">
        <v>82</v>
      </c>
      <c r="I7049" s="0" t="n">
        <v>209</v>
      </c>
      <c r="J7049" s="0" t="n">
        <v>475</v>
      </c>
      <c r="K7049" s="0" t="n">
        <v>600</v>
      </c>
      <c r="L7049" s="15" t="s">
        <v>82</v>
      </c>
      <c r="M7049" s="0" t="n">
        <v>10</v>
      </c>
      <c r="N7049" s="16" t="n">
        <f aca="false">I7049*K7049</f>
        <v>125400</v>
      </c>
      <c r="O7049" s="16" t="n">
        <f aca="false">I7049*(K7049-J7049)</f>
        <v>26125</v>
      </c>
      <c r="P7049" s="15" t="n">
        <f aca="false">K7049-J7049</f>
        <v>125</v>
      </c>
      <c r="Q7049" s="0" t="str">
        <f aca="false">IF(G7049=0,"Out of stock",IF(G7049&lt;H7049,"Understocked",IF(G7049&gt;Summary!$B$6*H7049,"Overstocked","Healthy")))</f>
        <v>Understocked</v>
      </c>
      <c r="R7049" s="0" t="str">
        <f aca="false">IF(I7049&gt;=Summary!$B$7,"Fast",IF(I7049&lt;Summary!$B$8,"Slow","Medium"))</f>
        <v>Fast</v>
      </c>
      <c r="S7049" s="15" t="n">
        <f aca="false">IF(M7049&gt;Summary!$B$5,1,0)</f>
        <v>1</v>
      </c>
      <c r="T7049" s="16" t="n">
        <f aca="false">IF(Q7049="Overstocked",(G7049-Summary!$B$6*H7049)*J7049,0)</f>
        <v>0</v>
      </c>
    </row>
    <row r="7050" customFormat="false" ht="15" hidden="false" customHeight="false" outlineLevel="0" collapsed="false">
      <c r="A7050" s="0" t="s">
        <v>7148</v>
      </c>
      <c r="B7050" s="0" t="s">
        <v>113</v>
      </c>
      <c r="C7050" s="0" t="s">
        <v>85</v>
      </c>
      <c r="D7050" s="0" t="s">
        <v>102</v>
      </c>
      <c r="E7050" s="14" t="n">
        <v>45016</v>
      </c>
      <c r="F7050" s="14" t="n">
        <v>45024</v>
      </c>
      <c r="G7050" s="0" t="n">
        <v>63</v>
      </c>
      <c r="H7050" s="0" t="n">
        <v>52</v>
      </c>
      <c r="I7050" s="0" t="n">
        <v>281</v>
      </c>
      <c r="J7050" s="0" t="n">
        <v>1276</v>
      </c>
      <c r="K7050" s="0" t="n">
        <v>1406</v>
      </c>
      <c r="L7050" s="15" t="s">
        <v>80</v>
      </c>
      <c r="M7050" s="0" t="n">
        <v>8</v>
      </c>
      <c r="N7050" s="16" t="n">
        <f aca="false">I7050*K7050</f>
        <v>395086</v>
      </c>
      <c r="O7050" s="16" t="n">
        <f aca="false">I7050*(K7050-J7050)</f>
        <v>36530</v>
      </c>
      <c r="P7050" s="15" t="n">
        <f aca="false">K7050-J7050</f>
        <v>130</v>
      </c>
      <c r="Q7050" s="0" t="str">
        <f aca="false">IF(G7050=0,"Out of stock",IF(G7050&lt;H7050,"Understocked",IF(G7050&gt;Summary!$B$6*H7050,"Overstocked","Healthy")))</f>
        <v>Healthy</v>
      </c>
      <c r="R7050" s="0" t="str">
        <f aca="false">IF(I7050&gt;=Summary!$B$7,"Fast",IF(I7050&lt;Summary!$B$8,"Slow","Medium"))</f>
        <v>Fast</v>
      </c>
      <c r="S7050" s="15" t="n">
        <f aca="false">IF(M7050&gt;Summary!$B$5,1,0)</f>
        <v>1</v>
      </c>
      <c r="T7050" s="16" t="n">
        <f aca="false">IF(Q7050="Overstocked",(G7050-Summary!$B$6*H7050)*J7050,0)</f>
        <v>0</v>
      </c>
    </row>
    <row r="7051" customFormat="false" ht="15" hidden="false" customHeight="false" outlineLevel="0" collapsed="false">
      <c r="A7051" s="0" t="s">
        <v>7149</v>
      </c>
      <c r="B7051" s="0" t="s">
        <v>123</v>
      </c>
      <c r="C7051" s="0" t="s">
        <v>78</v>
      </c>
      <c r="D7051" s="0" t="s">
        <v>102</v>
      </c>
      <c r="E7051" s="14" t="n">
        <v>45342</v>
      </c>
      <c r="F7051" s="14" t="n">
        <v>45344</v>
      </c>
      <c r="G7051" s="0" t="n">
        <v>250</v>
      </c>
      <c r="H7051" s="0" t="n">
        <v>146</v>
      </c>
      <c r="I7051" s="0" t="n">
        <v>203</v>
      </c>
      <c r="J7051" s="0" t="n">
        <v>1560</v>
      </c>
      <c r="K7051" s="0" t="n">
        <v>1703</v>
      </c>
      <c r="L7051" s="15" t="s">
        <v>93</v>
      </c>
      <c r="M7051" s="0" t="n">
        <v>2</v>
      </c>
      <c r="N7051" s="16" t="n">
        <f aca="false">I7051*K7051</f>
        <v>345709</v>
      </c>
      <c r="O7051" s="16" t="n">
        <f aca="false">I7051*(K7051-J7051)</f>
        <v>29029</v>
      </c>
      <c r="P7051" s="15" t="n">
        <f aca="false">K7051-J7051</f>
        <v>143</v>
      </c>
      <c r="Q7051" s="0" t="str">
        <f aca="false">IF(G7051=0,"Out of stock",IF(G7051&lt;H7051,"Understocked",IF(G7051&gt;Summary!$B$6*H7051,"Overstocked","Healthy")))</f>
        <v>Healthy</v>
      </c>
      <c r="R7051" s="0" t="str">
        <f aca="false">IF(I7051&gt;=Summary!$B$7,"Fast",IF(I7051&lt;Summary!$B$8,"Slow","Medium"))</f>
        <v>Fast</v>
      </c>
      <c r="S7051" s="15" t="n">
        <f aca="false">IF(M7051&gt;Summary!$B$5,1,0)</f>
        <v>0</v>
      </c>
      <c r="T7051" s="16" t="n">
        <f aca="false">IF(Q7051="Overstocked",(G7051-Summary!$B$6*H7051)*J7051,0)</f>
        <v>0</v>
      </c>
    </row>
    <row r="7052" customFormat="false" ht="15" hidden="false" customHeight="false" outlineLevel="0" collapsed="false">
      <c r="A7052" s="0" t="s">
        <v>7150</v>
      </c>
      <c r="B7052" s="0" t="s">
        <v>111</v>
      </c>
      <c r="C7052" s="0" t="s">
        <v>78</v>
      </c>
      <c r="D7052" s="0" t="s">
        <v>86</v>
      </c>
      <c r="E7052" s="14" t="n">
        <v>45152</v>
      </c>
      <c r="F7052" s="14" t="n">
        <v>45159</v>
      </c>
      <c r="G7052" s="0" t="n">
        <v>64</v>
      </c>
      <c r="H7052" s="0" t="n">
        <v>83</v>
      </c>
      <c r="I7052" s="0" t="n">
        <v>267</v>
      </c>
      <c r="J7052" s="0" t="n">
        <v>1061</v>
      </c>
      <c r="K7052" s="0" t="n">
        <v>1164</v>
      </c>
      <c r="L7052" s="15" t="s">
        <v>82</v>
      </c>
      <c r="M7052" s="0" t="n">
        <v>7</v>
      </c>
      <c r="N7052" s="16" t="n">
        <f aca="false">I7052*K7052</f>
        <v>310788</v>
      </c>
      <c r="O7052" s="16" t="n">
        <f aca="false">I7052*(K7052-J7052)</f>
        <v>27501</v>
      </c>
      <c r="P7052" s="15" t="n">
        <f aca="false">K7052-J7052</f>
        <v>103</v>
      </c>
      <c r="Q7052" s="0" t="str">
        <f aca="false">IF(G7052=0,"Out of stock",IF(G7052&lt;H7052,"Understocked",IF(G7052&gt;Summary!$B$6*H7052,"Overstocked","Healthy")))</f>
        <v>Understocked</v>
      </c>
      <c r="R7052" s="0" t="str">
        <f aca="false">IF(I7052&gt;=Summary!$B$7,"Fast",IF(I7052&lt;Summary!$B$8,"Slow","Medium"))</f>
        <v>Fast</v>
      </c>
      <c r="S7052" s="15" t="n">
        <f aca="false">IF(M7052&gt;Summary!$B$5,1,0)</f>
        <v>0</v>
      </c>
      <c r="T7052" s="16" t="n">
        <f aca="false">IF(Q7052="Overstocked",(G7052-Summary!$B$6*H7052)*J7052,0)</f>
        <v>0</v>
      </c>
    </row>
    <row r="7053" customFormat="false" ht="15" hidden="false" customHeight="false" outlineLevel="0" collapsed="false">
      <c r="A7053" s="0" t="s">
        <v>7151</v>
      </c>
      <c r="B7053" s="0" t="s">
        <v>115</v>
      </c>
      <c r="C7053" s="0" t="s">
        <v>104</v>
      </c>
      <c r="D7053" s="0" t="s">
        <v>86</v>
      </c>
      <c r="E7053" s="14" t="n">
        <v>44990</v>
      </c>
      <c r="F7053" s="14" t="n">
        <v>44998</v>
      </c>
      <c r="G7053" s="0" t="n">
        <v>240</v>
      </c>
      <c r="H7053" s="0" t="n">
        <v>132</v>
      </c>
      <c r="I7053" s="0" t="n">
        <v>66</v>
      </c>
      <c r="J7053" s="0" t="n">
        <v>352</v>
      </c>
      <c r="K7053" s="0" t="n">
        <v>572</v>
      </c>
      <c r="L7053" s="15" t="s">
        <v>87</v>
      </c>
      <c r="M7053" s="0" t="n">
        <v>8</v>
      </c>
      <c r="N7053" s="16" t="n">
        <f aca="false">I7053*K7053</f>
        <v>37752</v>
      </c>
      <c r="O7053" s="16" t="n">
        <f aca="false">I7053*(K7053-J7053)</f>
        <v>14520</v>
      </c>
      <c r="P7053" s="15" t="n">
        <f aca="false">K7053-J7053</f>
        <v>220</v>
      </c>
      <c r="Q7053" s="0" t="str">
        <f aca="false">IF(G7053=0,"Out of stock",IF(G7053&lt;H7053,"Understocked",IF(G7053&gt;Summary!$B$6*H7053,"Overstocked","Healthy")))</f>
        <v>Healthy</v>
      </c>
      <c r="R7053" s="0" t="str">
        <f aca="false">IF(I7053&gt;=Summary!$B$7,"Fast",IF(I7053&lt;Summary!$B$8,"Slow","Medium"))</f>
        <v>Slow</v>
      </c>
      <c r="S7053" s="15" t="n">
        <f aca="false">IF(M7053&gt;Summary!$B$5,1,0)</f>
        <v>1</v>
      </c>
      <c r="T7053" s="16" t="n">
        <f aca="false">IF(Q7053="Overstocked",(G7053-Summary!$B$6*H7053)*J7053,0)</f>
        <v>0</v>
      </c>
    </row>
    <row r="7054" customFormat="false" ht="15" hidden="false" customHeight="false" outlineLevel="0" collapsed="false">
      <c r="A7054" s="0" t="s">
        <v>7152</v>
      </c>
      <c r="B7054" s="0" t="s">
        <v>77</v>
      </c>
      <c r="C7054" s="0" t="s">
        <v>78</v>
      </c>
      <c r="D7054" s="0" t="s">
        <v>92</v>
      </c>
      <c r="E7054" s="14" t="n">
        <v>45429</v>
      </c>
      <c r="F7054" s="14" t="n">
        <v>45436</v>
      </c>
      <c r="G7054" s="0" t="n">
        <v>318</v>
      </c>
      <c r="H7054" s="0" t="n">
        <v>66</v>
      </c>
      <c r="I7054" s="0" t="n">
        <v>196</v>
      </c>
      <c r="J7054" s="0" t="n">
        <v>1135</v>
      </c>
      <c r="K7054" s="0" t="n">
        <v>1429</v>
      </c>
      <c r="L7054" s="15" t="s">
        <v>97</v>
      </c>
      <c r="M7054" s="0" t="n">
        <v>7</v>
      </c>
      <c r="N7054" s="16" t="n">
        <f aca="false">I7054*K7054</f>
        <v>280084</v>
      </c>
      <c r="O7054" s="16" t="n">
        <f aca="false">I7054*(K7054-J7054)</f>
        <v>57624</v>
      </c>
      <c r="P7054" s="15" t="n">
        <f aca="false">K7054-J7054</f>
        <v>294</v>
      </c>
      <c r="Q7054" s="0" t="str">
        <f aca="false">IF(G7054=0,"Out of stock",IF(G7054&lt;H7054,"Understocked",IF(G7054&gt;Summary!$B$6*H7054,"Overstocked","Healthy")))</f>
        <v>Overstocked</v>
      </c>
      <c r="R7054" s="0" t="str">
        <f aca="false">IF(I7054&gt;=Summary!$B$7,"Fast",IF(I7054&lt;Summary!$B$8,"Slow","Medium"))</f>
        <v>Medium</v>
      </c>
      <c r="S7054" s="15" t="n">
        <f aca="false">IF(M7054&gt;Summary!$B$5,1,0)</f>
        <v>0</v>
      </c>
      <c r="T7054" s="16" t="n">
        <f aca="false">IF(Q7054="Overstocked",(G7054-Summary!$B$6*H7054)*J7054,0)</f>
        <v>61290</v>
      </c>
    </row>
    <row r="7055" customFormat="false" ht="15" hidden="false" customHeight="false" outlineLevel="0" collapsed="false">
      <c r="A7055" s="0" t="s">
        <v>7153</v>
      </c>
      <c r="B7055" s="0" t="s">
        <v>111</v>
      </c>
      <c r="C7055" s="0" t="s">
        <v>85</v>
      </c>
      <c r="D7055" s="0" t="s">
        <v>90</v>
      </c>
      <c r="E7055" s="14" t="n">
        <v>45625</v>
      </c>
      <c r="F7055" s="14" t="n">
        <v>45631</v>
      </c>
      <c r="G7055" s="0" t="n">
        <v>161</v>
      </c>
      <c r="H7055" s="0" t="n">
        <v>127</v>
      </c>
      <c r="I7055" s="0" t="n">
        <v>36</v>
      </c>
      <c r="J7055" s="0" t="n">
        <v>719</v>
      </c>
      <c r="K7055" s="0" t="n">
        <v>893</v>
      </c>
      <c r="L7055" s="15" t="s">
        <v>82</v>
      </c>
      <c r="M7055" s="0" t="n">
        <v>6</v>
      </c>
      <c r="N7055" s="16" t="n">
        <f aca="false">I7055*K7055</f>
        <v>32148</v>
      </c>
      <c r="O7055" s="16" t="n">
        <f aca="false">I7055*(K7055-J7055)</f>
        <v>6264</v>
      </c>
      <c r="P7055" s="15" t="n">
        <f aca="false">K7055-J7055</f>
        <v>174</v>
      </c>
      <c r="Q7055" s="0" t="str">
        <f aca="false">IF(G7055=0,"Out of stock",IF(G7055&lt;H7055,"Understocked",IF(G7055&gt;Summary!$B$6*H7055,"Overstocked","Healthy")))</f>
        <v>Healthy</v>
      </c>
      <c r="R7055" s="0" t="str">
        <f aca="false">IF(I7055&gt;=Summary!$B$7,"Fast",IF(I7055&lt;Summary!$B$8,"Slow","Medium"))</f>
        <v>Slow</v>
      </c>
      <c r="S7055" s="15" t="n">
        <f aca="false">IF(M7055&gt;Summary!$B$5,1,0)</f>
        <v>0</v>
      </c>
      <c r="T7055" s="16" t="n">
        <f aca="false">IF(Q7055="Overstocked",(G7055-Summary!$B$6*H7055)*J7055,0)</f>
        <v>0</v>
      </c>
    </row>
    <row r="7056" customFormat="false" ht="15" hidden="false" customHeight="false" outlineLevel="0" collapsed="false">
      <c r="A7056" s="0" t="s">
        <v>7154</v>
      </c>
      <c r="B7056" s="0" t="s">
        <v>89</v>
      </c>
      <c r="C7056" s="0" t="s">
        <v>104</v>
      </c>
      <c r="D7056" s="0" t="s">
        <v>86</v>
      </c>
      <c r="E7056" s="14" t="n">
        <v>45316</v>
      </c>
      <c r="F7056" s="14" t="n">
        <v>45324</v>
      </c>
      <c r="G7056" s="0" t="n">
        <v>395</v>
      </c>
      <c r="H7056" s="0" t="n">
        <v>119</v>
      </c>
      <c r="I7056" s="0" t="n">
        <v>7</v>
      </c>
      <c r="J7056" s="0" t="n">
        <v>1899</v>
      </c>
      <c r="K7056" s="0" t="n">
        <v>2046</v>
      </c>
      <c r="L7056" s="15" t="s">
        <v>82</v>
      </c>
      <c r="M7056" s="0" t="n">
        <v>8</v>
      </c>
      <c r="N7056" s="16" t="n">
        <f aca="false">I7056*K7056</f>
        <v>14322</v>
      </c>
      <c r="O7056" s="16" t="n">
        <f aca="false">I7056*(K7056-J7056)</f>
        <v>1029</v>
      </c>
      <c r="P7056" s="15" t="n">
        <f aca="false">K7056-J7056</f>
        <v>147</v>
      </c>
      <c r="Q7056" s="0" t="str">
        <f aca="false">IF(G7056=0,"Out of stock",IF(G7056&lt;H7056,"Understocked",IF(G7056&gt;Summary!$B$6*H7056,"Overstocked","Healthy")))</f>
        <v>Healthy</v>
      </c>
      <c r="R7056" s="0" t="str">
        <f aca="false">IF(I7056&gt;=Summary!$B$7,"Fast",IF(I7056&lt;Summary!$B$8,"Slow","Medium"))</f>
        <v>Slow</v>
      </c>
      <c r="S7056" s="15" t="n">
        <f aca="false">IF(M7056&gt;Summary!$B$5,1,0)</f>
        <v>1</v>
      </c>
      <c r="T7056" s="16" t="n">
        <f aca="false">IF(Q7056="Overstocked",(G7056-Summary!$B$6*H7056)*J7056,0)</f>
        <v>0</v>
      </c>
    </row>
    <row r="7057" customFormat="false" ht="15" hidden="false" customHeight="false" outlineLevel="0" collapsed="false">
      <c r="A7057" s="0" t="s">
        <v>7155</v>
      </c>
      <c r="B7057" s="0" t="s">
        <v>115</v>
      </c>
      <c r="C7057" s="0" t="s">
        <v>78</v>
      </c>
      <c r="D7057" s="0" t="s">
        <v>86</v>
      </c>
      <c r="E7057" s="14" t="n">
        <v>45494</v>
      </c>
      <c r="F7057" s="14" t="n">
        <v>45495</v>
      </c>
      <c r="G7057" s="0" t="n">
        <v>440</v>
      </c>
      <c r="H7057" s="0" t="n">
        <v>127</v>
      </c>
      <c r="I7057" s="0" t="n">
        <v>45</v>
      </c>
      <c r="J7057" s="0" t="n">
        <v>1938</v>
      </c>
      <c r="K7057" s="0" t="n">
        <v>2406</v>
      </c>
      <c r="L7057" s="15" t="s">
        <v>82</v>
      </c>
      <c r="M7057" s="0" t="n">
        <v>1</v>
      </c>
      <c r="N7057" s="16" t="n">
        <f aca="false">I7057*K7057</f>
        <v>108270</v>
      </c>
      <c r="O7057" s="16" t="n">
        <f aca="false">I7057*(K7057-J7057)</f>
        <v>21060</v>
      </c>
      <c r="P7057" s="15" t="n">
        <f aca="false">K7057-J7057</f>
        <v>468</v>
      </c>
      <c r="Q7057" s="0" t="str">
        <f aca="false">IF(G7057=0,"Out of stock",IF(G7057&lt;H7057,"Understocked",IF(G7057&gt;Summary!$B$6*H7057,"Overstocked","Healthy")))</f>
        <v>Healthy</v>
      </c>
      <c r="R7057" s="0" t="str">
        <f aca="false">IF(I7057&gt;=Summary!$B$7,"Fast",IF(I7057&lt;Summary!$B$8,"Slow","Medium"))</f>
        <v>Slow</v>
      </c>
      <c r="S7057" s="15" t="n">
        <f aca="false">IF(M7057&gt;Summary!$B$5,1,0)</f>
        <v>0</v>
      </c>
      <c r="T7057" s="16" t="n">
        <f aca="false">IF(Q7057="Overstocked",(G7057-Summary!$B$6*H7057)*J7057,0)</f>
        <v>0</v>
      </c>
    </row>
    <row r="7058" customFormat="false" ht="15" hidden="false" customHeight="false" outlineLevel="0" collapsed="false">
      <c r="A7058" s="0" t="s">
        <v>7156</v>
      </c>
      <c r="B7058" s="0" t="s">
        <v>84</v>
      </c>
      <c r="C7058" s="0" t="s">
        <v>104</v>
      </c>
      <c r="D7058" s="0" t="s">
        <v>92</v>
      </c>
      <c r="E7058" s="14" t="n">
        <v>44933</v>
      </c>
      <c r="F7058" s="14" t="n">
        <v>44940</v>
      </c>
      <c r="G7058" s="0" t="n">
        <v>134</v>
      </c>
      <c r="H7058" s="0" t="n">
        <v>53</v>
      </c>
      <c r="I7058" s="0" t="n">
        <v>284</v>
      </c>
      <c r="J7058" s="0" t="n">
        <v>273</v>
      </c>
      <c r="K7058" s="0" t="n">
        <v>677</v>
      </c>
      <c r="L7058" s="15" t="s">
        <v>80</v>
      </c>
      <c r="M7058" s="0" t="n">
        <v>7</v>
      </c>
      <c r="N7058" s="16" t="n">
        <f aca="false">I7058*K7058</f>
        <v>192268</v>
      </c>
      <c r="O7058" s="16" t="n">
        <f aca="false">I7058*(K7058-J7058)</f>
        <v>114736</v>
      </c>
      <c r="P7058" s="15" t="n">
        <f aca="false">K7058-J7058</f>
        <v>404</v>
      </c>
      <c r="Q7058" s="0" t="str">
        <f aca="false">IF(G7058=0,"Out of stock",IF(G7058&lt;H7058,"Understocked",IF(G7058&gt;Summary!$B$6*H7058,"Overstocked","Healthy")))</f>
        <v>Healthy</v>
      </c>
      <c r="R7058" s="0" t="str">
        <f aca="false">IF(I7058&gt;=Summary!$B$7,"Fast",IF(I7058&lt;Summary!$B$8,"Slow","Medium"))</f>
        <v>Fast</v>
      </c>
      <c r="S7058" s="15" t="n">
        <f aca="false">IF(M7058&gt;Summary!$B$5,1,0)</f>
        <v>0</v>
      </c>
      <c r="T7058" s="16" t="n">
        <f aca="false">IF(Q7058="Overstocked",(G7058-Summary!$B$6*H7058)*J7058,0)</f>
        <v>0</v>
      </c>
    </row>
    <row r="7059" customFormat="false" ht="15" hidden="false" customHeight="false" outlineLevel="0" collapsed="false">
      <c r="A7059" s="0" t="s">
        <v>7157</v>
      </c>
      <c r="B7059" s="0" t="s">
        <v>84</v>
      </c>
      <c r="C7059" s="0" t="s">
        <v>96</v>
      </c>
      <c r="D7059" s="0" t="s">
        <v>90</v>
      </c>
      <c r="E7059" s="14" t="n">
        <v>45427</v>
      </c>
      <c r="F7059" s="14" t="n">
        <v>45436</v>
      </c>
      <c r="G7059" s="0" t="n">
        <v>378</v>
      </c>
      <c r="H7059" s="0" t="n">
        <v>147</v>
      </c>
      <c r="I7059" s="0" t="n">
        <v>128</v>
      </c>
      <c r="J7059" s="0" t="n">
        <v>1444</v>
      </c>
      <c r="K7059" s="0" t="n">
        <v>1859</v>
      </c>
      <c r="L7059" s="15" t="s">
        <v>97</v>
      </c>
      <c r="M7059" s="0" t="n">
        <v>9</v>
      </c>
      <c r="N7059" s="16" t="n">
        <f aca="false">I7059*K7059</f>
        <v>237952</v>
      </c>
      <c r="O7059" s="16" t="n">
        <f aca="false">I7059*(K7059-J7059)</f>
        <v>53120</v>
      </c>
      <c r="P7059" s="15" t="n">
        <f aca="false">K7059-J7059</f>
        <v>415</v>
      </c>
      <c r="Q7059" s="0" t="str">
        <f aca="false">IF(G7059=0,"Out of stock",IF(G7059&lt;H7059,"Understocked",IF(G7059&gt;Summary!$B$6*H7059,"Overstocked","Healthy")))</f>
        <v>Healthy</v>
      </c>
      <c r="R7059" s="0" t="str">
        <f aca="false">IF(I7059&gt;=Summary!$B$7,"Fast",IF(I7059&lt;Summary!$B$8,"Slow","Medium"))</f>
        <v>Medium</v>
      </c>
      <c r="S7059" s="15" t="n">
        <f aca="false">IF(M7059&gt;Summary!$B$5,1,0)</f>
        <v>1</v>
      </c>
      <c r="T7059" s="16" t="n">
        <f aca="false">IF(Q7059="Overstocked",(G7059-Summary!$B$6*H7059)*J7059,0)</f>
        <v>0</v>
      </c>
    </row>
    <row r="7060" customFormat="false" ht="15" hidden="false" customHeight="false" outlineLevel="0" collapsed="false">
      <c r="A7060" s="0" t="s">
        <v>7158</v>
      </c>
      <c r="B7060" s="0" t="s">
        <v>101</v>
      </c>
      <c r="C7060" s="0" t="s">
        <v>78</v>
      </c>
      <c r="D7060" s="0" t="s">
        <v>79</v>
      </c>
      <c r="E7060" s="14" t="n">
        <v>45323</v>
      </c>
      <c r="F7060" s="14" t="n">
        <v>45324</v>
      </c>
      <c r="G7060" s="0" t="n">
        <v>190</v>
      </c>
      <c r="H7060" s="0" t="n">
        <v>128</v>
      </c>
      <c r="I7060" s="0" t="n">
        <v>163</v>
      </c>
      <c r="J7060" s="0" t="n">
        <v>1277</v>
      </c>
      <c r="K7060" s="0" t="n">
        <v>1757</v>
      </c>
      <c r="L7060" s="15" t="s">
        <v>87</v>
      </c>
      <c r="M7060" s="0" t="n">
        <v>1</v>
      </c>
      <c r="N7060" s="16" t="n">
        <f aca="false">I7060*K7060</f>
        <v>286391</v>
      </c>
      <c r="O7060" s="16" t="n">
        <f aca="false">I7060*(K7060-J7060)</f>
        <v>78240</v>
      </c>
      <c r="P7060" s="15" t="n">
        <f aca="false">K7060-J7060</f>
        <v>480</v>
      </c>
      <c r="Q7060" s="0" t="str">
        <f aca="false">IF(G7060=0,"Out of stock",IF(G7060&lt;H7060,"Understocked",IF(G7060&gt;Summary!$B$6*H7060,"Overstocked","Healthy")))</f>
        <v>Healthy</v>
      </c>
      <c r="R7060" s="0" t="str">
        <f aca="false">IF(I7060&gt;=Summary!$B$7,"Fast",IF(I7060&lt;Summary!$B$8,"Slow","Medium"))</f>
        <v>Medium</v>
      </c>
      <c r="S7060" s="15" t="n">
        <f aca="false">IF(M7060&gt;Summary!$B$5,1,0)</f>
        <v>0</v>
      </c>
      <c r="T7060" s="16" t="n">
        <f aca="false">IF(Q7060="Overstocked",(G7060-Summary!$B$6*H7060)*J7060,0)</f>
        <v>0</v>
      </c>
    </row>
    <row r="7061" customFormat="false" ht="15" hidden="false" customHeight="false" outlineLevel="0" collapsed="false">
      <c r="A7061" s="0" t="s">
        <v>7159</v>
      </c>
      <c r="B7061" s="0" t="s">
        <v>107</v>
      </c>
      <c r="C7061" s="0" t="s">
        <v>85</v>
      </c>
      <c r="D7061" s="0" t="s">
        <v>90</v>
      </c>
      <c r="E7061" s="14" t="n">
        <v>45072</v>
      </c>
      <c r="F7061" s="14" t="n">
        <v>45073</v>
      </c>
      <c r="G7061" s="0" t="n">
        <v>138</v>
      </c>
      <c r="H7061" s="0" t="n">
        <v>133</v>
      </c>
      <c r="I7061" s="0" t="n">
        <v>122</v>
      </c>
      <c r="J7061" s="0" t="n">
        <v>1805</v>
      </c>
      <c r="K7061" s="0" t="n">
        <v>2097</v>
      </c>
      <c r="L7061" s="15" t="s">
        <v>80</v>
      </c>
      <c r="M7061" s="0" t="n">
        <v>1</v>
      </c>
      <c r="N7061" s="16" t="n">
        <f aca="false">I7061*K7061</f>
        <v>255834</v>
      </c>
      <c r="O7061" s="16" t="n">
        <f aca="false">I7061*(K7061-J7061)</f>
        <v>35624</v>
      </c>
      <c r="P7061" s="15" t="n">
        <f aca="false">K7061-J7061</f>
        <v>292</v>
      </c>
      <c r="Q7061" s="0" t="str">
        <f aca="false">IF(G7061=0,"Out of stock",IF(G7061&lt;H7061,"Understocked",IF(G7061&gt;Summary!$B$6*H7061,"Overstocked","Healthy")))</f>
        <v>Healthy</v>
      </c>
      <c r="R7061" s="0" t="str">
        <f aca="false">IF(I7061&gt;=Summary!$B$7,"Fast",IF(I7061&lt;Summary!$B$8,"Slow","Medium"))</f>
        <v>Medium</v>
      </c>
      <c r="S7061" s="15" t="n">
        <f aca="false">IF(M7061&gt;Summary!$B$5,1,0)</f>
        <v>0</v>
      </c>
      <c r="T7061" s="16" t="n">
        <f aca="false">IF(Q7061="Overstocked",(G7061-Summary!$B$6*H7061)*J7061,0)</f>
        <v>0</v>
      </c>
    </row>
    <row r="7062" customFormat="false" ht="15" hidden="false" customHeight="false" outlineLevel="0" collapsed="false">
      <c r="A7062" s="0" t="s">
        <v>7160</v>
      </c>
      <c r="B7062" s="0" t="s">
        <v>123</v>
      </c>
      <c r="C7062" s="0" t="s">
        <v>85</v>
      </c>
      <c r="D7062" s="0" t="s">
        <v>79</v>
      </c>
      <c r="E7062" s="14" t="n">
        <v>45279</v>
      </c>
      <c r="F7062" s="14" t="n">
        <v>45283</v>
      </c>
      <c r="G7062" s="0" t="n">
        <v>451</v>
      </c>
      <c r="H7062" s="0" t="n">
        <v>122</v>
      </c>
      <c r="I7062" s="0" t="n">
        <v>173</v>
      </c>
      <c r="J7062" s="0" t="n">
        <v>462</v>
      </c>
      <c r="K7062" s="0" t="n">
        <v>659</v>
      </c>
      <c r="L7062" s="15" t="s">
        <v>93</v>
      </c>
      <c r="M7062" s="0" t="n">
        <v>4</v>
      </c>
      <c r="N7062" s="16" t="n">
        <f aca="false">I7062*K7062</f>
        <v>114007</v>
      </c>
      <c r="O7062" s="16" t="n">
        <f aca="false">I7062*(K7062-J7062)</f>
        <v>34081</v>
      </c>
      <c r="P7062" s="15" t="n">
        <f aca="false">K7062-J7062</f>
        <v>197</v>
      </c>
      <c r="Q7062" s="0" t="str">
        <f aca="false">IF(G7062=0,"Out of stock",IF(G7062&lt;H7062,"Understocked",IF(G7062&gt;Summary!$B$6*H7062,"Overstocked","Healthy")))</f>
        <v>Healthy</v>
      </c>
      <c r="R7062" s="0" t="str">
        <f aca="false">IF(I7062&gt;=Summary!$B$7,"Fast",IF(I7062&lt;Summary!$B$8,"Slow","Medium"))</f>
        <v>Medium</v>
      </c>
      <c r="S7062" s="15" t="n">
        <f aca="false">IF(M7062&gt;Summary!$B$5,1,0)</f>
        <v>0</v>
      </c>
      <c r="T7062" s="16" t="n">
        <f aca="false">IF(Q7062="Overstocked",(G7062-Summary!$B$6*H7062)*J7062,0)</f>
        <v>0</v>
      </c>
    </row>
    <row r="7063" customFormat="false" ht="15" hidden="false" customHeight="false" outlineLevel="0" collapsed="false">
      <c r="A7063" s="0" t="s">
        <v>7161</v>
      </c>
      <c r="B7063" s="0" t="s">
        <v>115</v>
      </c>
      <c r="C7063" s="0" t="s">
        <v>96</v>
      </c>
      <c r="D7063" s="0" t="s">
        <v>86</v>
      </c>
      <c r="E7063" s="14" t="n">
        <v>45643</v>
      </c>
      <c r="F7063" s="14" t="n">
        <v>45653</v>
      </c>
      <c r="G7063" s="0" t="n">
        <v>436</v>
      </c>
      <c r="H7063" s="0" t="n">
        <v>140</v>
      </c>
      <c r="I7063" s="0" t="n">
        <v>82</v>
      </c>
      <c r="J7063" s="0" t="n">
        <v>1036</v>
      </c>
      <c r="K7063" s="0" t="n">
        <v>1433</v>
      </c>
      <c r="L7063" s="15" t="s">
        <v>87</v>
      </c>
      <c r="M7063" s="0" t="n">
        <v>10</v>
      </c>
      <c r="N7063" s="16" t="n">
        <f aca="false">I7063*K7063</f>
        <v>117506</v>
      </c>
      <c r="O7063" s="16" t="n">
        <f aca="false">I7063*(K7063-J7063)</f>
        <v>32554</v>
      </c>
      <c r="P7063" s="15" t="n">
        <f aca="false">K7063-J7063</f>
        <v>397</v>
      </c>
      <c r="Q7063" s="0" t="str">
        <f aca="false">IF(G7063=0,"Out of stock",IF(G7063&lt;H7063,"Understocked",IF(G7063&gt;Summary!$B$6*H7063,"Overstocked","Healthy")))</f>
        <v>Healthy</v>
      </c>
      <c r="R7063" s="0" t="str">
        <f aca="false">IF(I7063&gt;=Summary!$B$7,"Fast",IF(I7063&lt;Summary!$B$8,"Slow","Medium"))</f>
        <v>Slow</v>
      </c>
      <c r="S7063" s="15" t="n">
        <f aca="false">IF(M7063&gt;Summary!$B$5,1,0)</f>
        <v>1</v>
      </c>
      <c r="T7063" s="16" t="n">
        <f aca="false">IF(Q7063="Overstocked",(G7063-Summary!$B$6*H7063)*J7063,0)</f>
        <v>0</v>
      </c>
    </row>
    <row r="7064" customFormat="false" ht="15" hidden="false" customHeight="false" outlineLevel="0" collapsed="false">
      <c r="A7064" s="0" t="s">
        <v>7162</v>
      </c>
      <c r="B7064" s="0" t="s">
        <v>111</v>
      </c>
      <c r="C7064" s="0" t="s">
        <v>85</v>
      </c>
      <c r="D7064" s="0" t="s">
        <v>102</v>
      </c>
      <c r="E7064" s="14" t="n">
        <v>45395</v>
      </c>
      <c r="F7064" s="14" t="n">
        <v>45405</v>
      </c>
      <c r="G7064" s="0" t="n">
        <v>16</v>
      </c>
      <c r="H7064" s="0" t="n">
        <v>91</v>
      </c>
      <c r="I7064" s="0" t="n">
        <v>43</v>
      </c>
      <c r="J7064" s="0" t="n">
        <v>1022</v>
      </c>
      <c r="K7064" s="0" t="n">
        <v>1355</v>
      </c>
      <c r="L7064" s="15" t="s">
        <v>80</v>
      </c>
      <c r="M7064" s="0" t="n">
        <v>10</v>
      </c>
      <c r="N7064" s="16" t="n">
        <f aca="false">I7064*K7064</f>
        <v>58265</v>
      </c>
      <c r="O7064" s="16" t="n">
        <f aca="false">I7064*(K7064-J7064)</f>
        <v>14319</v>
      </c>
      <c r="P7064" s="15" t="n">
        <f aca="false">K7064-J7064</f>
        <v>333</v>
      </c>
      <c r="Q7064" s="0" t="str">
        <f aca="false">IF(G7064=0,"Out of stock",IF(G7064&lt;H7064,"Understocked",IF(G7064&gt;Summary!$B$6*H7064,"Overstocked","Healthy")))</f>
        <v>Understocked</v>
      </c>
      <c r="R7064" s="0" t="str">
        <f aca="false">IF(I7064&gt;=Summary!$B$7,"Fast",IF(I7064&lt;Summary!$B$8,"Slow","Medium"))</f>
        <v>Slow</v>
      </c>
      <c r="S7064" s="15" t="n">
        <f aca="false">IF(M7064&gt;Summary!$B$5,1,0)</f>
        <v>1</v>
      </c>
      <c r="T7064" s="16" t="n">
        <f aca="false">IF(Q7064="Overstocked",(G7064-Summary!$B$6*H7064)*J7064,0)</f>
        <v>0</v>
      </c>
    </row>
    <row r="7065" customFormat="false" ht="15" hidden="false" customHeight="false" outlineLevel="0" collapsed="false">
      <c r="A7065" s="0" t="s">
        <v>7163</v>
      </c>
      <c r="B7065" s="0" t="s">
        <v>123</v>
      </c>
      <c r="C7065" s="0" t="s">
        <v>85</v>
      </c>
      <c r="D7065" s="0" t="s">
        <v>92</v>
      </c>
      <c r="E7065" s="14" t="n">
        <v>45651</v>
      </c>
      <c r="F7065" s="14" t="n">
        <v>45655</v>
      </c>
      <c r="G7065" s="0" t="n">
        <v>340</v>
      </c>
      <c r="H7065" s="0" t="n">
        <v>79</v>
      </c>
      <c r="I7065" s="0" t="n">
        <v>238</v>
      </c>
      <c r="J7065" s="0" t="n">
        <v>1051</v>
      </c>
      <c r="K7065" s="0" t="n">
        <v>1414</v>
      </c>
      <c r="L7065" s="15" t="s">
        <v>80</v>
      </c>
      <c r="M7065" s="0" t="n">
        <v>4</v>
      </c>
      <c r="N7065" s="16" t="n">
        <f aca="false">I7065*K7065</f>
        <v>336532</v>
      </c>
      <c r="O7065" s="16" t="n">
        <f aca="false">I7065*(K7065-J7065)</f>
        <v>86394</v>
      </c>
      <c r="P7065" s="15" t="n">
        <f aca="false">K7065-J7065</f>
        <v>363</v>
      </c>
      <c r="Q7065" s="0" t="str">
        <f aca="false">IF(G7065=0,"Out of stock",IF(G7065&lt;H7065,"Understocked",IF(G7065&gt;Summary!$B$6*H7065,"Overstocked","Healthy")))</f>
        <v>Overstocked</v>
      </c>
      <c r="R7065" s="0" t="str">
        <f aca="false">IF(I7065&gt;=Summary!$B$7,"Fast",IF(I7065&lt;Summary!$B$8,"Slow","Medium"))</f>
        <v>Fast</v>
      </c>
      <c r="S7065" s="15" t="n">
        <f aca="false">IF(M7065&gt;Summary!$B$5,1,0)</f>
        <v>0</v>
      </c>
      <c r="T7065" s="16" t="n">
        <f aca="false">IF(Q7065="Overstocked",(G7065-Summary!$B$6*H7065)*J7065,0)</f>
        <v>25224</v>
      </c>
    </row>
    <row r="7066" customFormat="false" ht="15" hidden="false" customHeight="false" outlineLevel="0" collapsed="false">
      <c r="A7066" s="0" t="s">
        <v>7164</v>
      </c>
      <c r="B7066" s="0" t="s">
        <v>111</v>
      </c>
      <c r="C7066" s="0" t="s">
        <v>96</v>
      </c>
      <c r="D7066" s="0" t="s">
        <v>92</v>
      </c>
      <c r="E7066" s="14" t="n">
        <v>45422</v>
      </c>
      <c r="F7066" s="14" t="n">
        <v>45425</v>
      </c>
      <c r="G7066" s="0" t="n">
        <v>374</v>
      </c>
      <c r="H7066" s="0" t="n">
        <v>133</v>
      </c>
      <c r="I7066" s="0" t="n">
        <v>67</v>
      </c>
      <c r="J7066" s="0" t="n">
        <v>714</v>
      </c>
      <c r="K7066" s="0" t="n">
        <v>1103</v>
      </c>
      <c r="L7066" s="15" t="s">
        <v>80</v>
      </c>
      <c r="M7066" s="0" t="n">
        <v>3</v>
      </c>
      <c r="N7066" s="16" t="n">
        <f aca="false">I7066*K7066</f>
        <v>73901</v>
      </c>
      <c r="O7066" s="16" t="n">
        <f aca="false">I7066*(K7066-J7066)</f>
        <v>26063</v>
      </c>
      <c r="P7066" s="15" t="n">
        <f aca="false">K7066-J7066</f>
        <v>389</v>
      </c>
      <c r="Q7066" s="0" t="str">
        <f aca="false">IF(G7066=0,"Out of stock",IF(G7066&lt;H7066,"Understocked",IF(G7066&gt;Summary!$B$6*H7066,"Overstocked","Healthy")))</f>
        <v>Healthy</v>
      </c>
      <c r="R7066" s="0" t="str">
        <f aca="false">IF(I7066&gt;=Summary!$B$7,"Fast",IF(I7066&lt;Summary!$B$8,"Slow","Medium"))</f>
        <v>Slow</v>
      </c>
      <c r="S7066" s="15" t="n">
        <f aca="false">IF(M7066&gt;Summary!$B$5,1,0)</f>
        <v>0</v>
      </c>
      <c r="T7066" s="16" t="n">
        <f aca="false">IF(Q7066="Overstocked",(G7066-Summary!$B$6*H7066)*J7066,0)</f>
        <v>0</v>
      </c>
    </row>
    <row r="7067" customFormat="false" ht="15" hidden="false" customHeight="false" outlineLevel="0" collapsed="false">
      <c r="A7067" s="0" t="s">
        <v>7165</v>
      </c>
      <c r="B7067" s="0" t="s">
        <v>95</v>
      </c>
      <c r="C7067" s="0" t="s">
        <v>104</v>
      </c>
      <c r="D7067" s="0" t="s">
        <v>102</v>
      </c>
      <c r="E7067" s="14" t="n">
        <v>44953</v>
      </c>
      <c r="F7067" s="14" t="n">
        <v>44955</v>
      </c>
      <c r="G7067" s="0" t="n">
        <v>74</v>
      </c>
      <c r="H7067" s="0" t="n">
        <v>111</v>
      </c>
      <c r="I7067" s="0" t="n">
        <v>91</v>
      </c>
      <c r="J7067" s="0" t="n">
        <v>1550</v>
      </c>
      <c r="K7067" s="0" t="n">
        <v>1873</v>
      </c>
      <c r="L7067" s="15" t="s">
        <v>87</v>
      </c>
      <c r="M7067" s="0" t="n">
        <v>2</v>
      </c>
      <c r="N7067" s="16" t="n">
        <f aca="false">I7067*K7067</f>
        <v>170443</v>
      </c>
      <c r="O7067" s="16" t="n">
        <f aca="false">I7067*(K7067-J7067)</f>
        <v>29393</v>
      </c>
      <c r="P7067" s="15" t="n">
        <f aca="false">K7067-J7067</f>
        <v>323</v>
      </c>
      <c r="Q7067" s="0" t="str">
        <f aca="false">IF(G7067=0,"Out of stock",IF(G7067&lt;H7067,"Understocked",IF(G7067&gt;Summary!$B$6*H7067,"Overstocked","Healthy")))</f>
        <v>Understocked</v>
      </c>
      <c r="R7067" s="0" t="str">
        <f aca="false">IF(I7067&gt;=Summary!$B$7,"Fast",IF(I7067&lt;Summary!$B$8,"Slow","Medium"))</f>
        <v>Slow</v>
      </c>
      <c r="S7067" s="15" t="n">
        <f aca="false">IF(M7067&gt;Summary!$B$5,1,0)</f>
        <v>0</v>
      </c>
      <c r="T7067" s="16" t="n">
        <f aca="false">IF(Q7067="Overstocked",(G7067-Summary!$B$6*H7067)*J7067,0)</f>
        <v>0</v>
      </c>
    </row>
    <row r="7068" customFormat="false" ht="15" hidden="false" customHeight="false" outlineLevel="0" collapsed="false">
      <c r="A7068" s="0" t="s">
        <v>7166</v>
      </c>
      <c r="B7068" s="0" t="s">
        <v>111</v>
      </c>
      <c r="C7068" s="0" t="s">
        <v>104</v>
      </c>
      <c r="D7068" s="0" t="s">
        <v>86</v>
      </c>
      <c r="E7068" s="14" t="n">
        <v>45137</v>
      </c>
      <c r="F7068" s="14" t="n">
        <v>45140</v>
      </c>
      <c r="G7068" s="0" t="n">
        <v>128</v>
      </c>
      <c r="H7068" s="0" t="n">
        <v>73</v>
      </c>
      <c r="I7068" s="0" t="n">
        <v>181</v>
      </c>
      <c r="J7068" s="0" t="n">
        <v>1721</v>
      </c>
      <c r="K7068" s="0" t="n">
        <v>2150</v>
      </c>
      <c r="L7068" s="15" t="s">
        <v>97</v>
      </c>
      <c r="M7068" s="0" t="n">
        <v>3</v>
      </c>
      <c r="N7068" s="16" t="n">
        <f aca="false">I7068*K7068</f>
        <v>389150</v>
      </c>
      <c r="O7068" s="16" t="n">
        <f aca="false">I7068*(K7068-J7068)</f>
        <v>77649</v>
      </c>
      <c r="P7068" s="15" t="n">
        <f aca="false">K7068-J7068</f>
        <v>429</v>
      </c>
      <c r="Q7068" s="0" t="str">
        <f aca="false">IF(G7068=0,"Out of stock",IF(G7068&lt;H7068,"Understocked",IF(G7068&gt;Summary!$B$6*H7068,"Overstocked","Healthy")))</f>
        <v>Healthy</v>
      </c>
      <c r="R7068" s="0" t="str">
        <f aca="false">IF(I7068&gt;=Summary!$B$7,"Fast",IF(I7068&lt;Summary!$B$8,"Slow","Medium"))</f>
        <v>Medium</v>
      </c>
      <c r="S7068" s="15" t="n">
        <f aca="false">IF(M7068&gt;Summary!$B$5,1,0)</f>
        <v>0</v>
      </c>
      <c r="T7068" s="16" t="n">
        <f aca="false">IF(Q7068="Overstocked",(G7068-Summary!$B$6*H7068)*J7068,0)</f>
        <v>0</v>
      </c>
    </row>
    <row r="7069" customFormat="false" ht="15" hidden="false" customHeight="false" outlineLevel="0" collapsed="false">
      <c r="A7069" s="0" t="s">
        <v>7167</v>
      </c>
      <c r="B7069" s="0" t="s">
        <v>113</v>
      </c>
      <c r="C7069" s="0" t="s">
        <v>96</v>
      </c>
      <c r="D7069" s="0" t="s">
        <v>102</v>
      </c>
      <c r="E7069" s="14" t="n">
        <v>45531</v>
      </c>
      <c r="F7069" s="14" t="n">
        <v>45532</v>
      </c>
      <c r="G7069" s="0" t="n">
        <v>343</v>
      </c>
      <c r="H7069" s="0" t="n">
        <v>70</v>
      </c>
      <c r="I7069" s="0" t="n">
        <v>290</v>
      </c>
      <c r="J7069" s="0" t="n">
        <v>1916</v>
      </c>
      <c r="K7069" s="0" t="n">
        <v>2055</v>
      </c>
      <c r="L7069" s="15" t="s">
        <v>80</v>
      </c>
      <c r="M7069" s="0" t="n">
        <v>1</v>
      </c>
      <c r="N7069" s="16" t="n">
        <f aca="false">I7069*K7069</f>
        <v>595950</v>
      </c>
      <c r="O7069" s="16" t="n">
        <f aca="false">I7069*(K7069-J7069)</f>
        <v>40310</v>
      </c>
      <c r="P7069" s="15" t="n">
        <f aca="false">K7069-J7069</f>
        <v>139</v>
      </c>
      <c r="Q7069" s="0" t="str">
        <f aca="false">IF(G7069=0,"Out of stock",IF(G7069&lt;H7069,"Understocked",IF(G7069&gt;Summary!$B$6*H7069,"Overstocked","Healthy")))</f>
        <v>Overstocked</v>
      </c>
      <c r="R7069" s="0" t="str">
        <f aca="false">IF(I7069&gt;=Summary!$B$7,"Fast",IF(I7069&lt;Summary!$B$8,"Slow","Medium"))</f>
        <v>Fast</v>
      </c>
      <c r="S7069" s="15" t="n">
        <f aca="false">IF(M7069&gt;Summary!$B$5,1,0)</f>
        <v>0</v>
      </c>
      <c r="T7069" s="16" t="n">
        <f aca="false">IF(Q7069="Overstocked",(G7069-Summary!$B$6*H7069)*J7069,0)</f>
        <v>120708</v>
      </c>
    </row>
    <row r="7070" customFormat="false" ht="15" hidden="false" customHeight="false" outlineLevel="0" collapsed="false">
      <c r="A7070" s="0" t="s">
        <v>7168</v>
      </c>
      <c r="B7070" s="0" t="s">
        <v>84</v>
      </c>
      <c r="C7070" s="0" t="s">
        <v>78</v>
      </c>
      <c r="D7070" s="0" t="s">
        <v>92</v>
      </c>
      <c r="E7070" s="14" t="n">
        <v>44938</v>
      </c>
      <c r="F7070" s="14" t="n">
        <v>44944</v>
      </c>
      <c r="G7070" s="0" t="n">
        <v>137</v>
      </c>
      <c r="H7070" s="0" t="n">
        <v>76</v>
      </c>
      <c r="I7070" s="0" t="n">
        <v>71</v>
      </c>
      <c r="J7070" s="0" t="n">
        <v>917</v>
      </c>
      <c r="K7070" s="0" t="n">
        <v>1014</v>
      </c>
      <c r="L7070" s="15" t="s">
        <v>87</v>
      </c>
      <c r="M7070" s="0" t="n">
        <v>6</v>
      </c>
      <c r="N7070" s="16" t="n">
        <f aca="false">I7070*K7070</f>
        <v>71994</v>
      </c>
      <c r="O7070" s="16" t="n">
        <f aca="false">I7070*(K7070-J7070)</f>
        <v>6887</v>
      </c>
      <c r="P7070" s="15" t="n">
        <f aca="false">K7070-J7070</f>
        <v>97</v>
      </c>
      <c r="Q7070" s="0" t="str">
        <f aca="false">IF(G7070=0,"Out of stock",IF(G7070&lt;H7070,"Understocked",IF(G7070&gt;Summary!$B$6*H7070,"Overstocked","Healthy")))</f>
        <v>Healthy</v>
      </c>
      <c r="R7070" s="0" t="str">
        <f aca="false">IF(I7070&gt;=Summary!$B$7,"Fast",IF(I7070&lt;Summary!$B$8,"Slow","Medium"))</f>
        <v>Slow</v>
      </c>
      <c r="S7070" s="15" t="n">
        <f aca="false">IF(M7070&gt;Summary!$B$5,1,0)</f>
        <v>0</v>
      </c>
      <c r="T7070" s="16" t="n">
        <f aca="false">IF(Q7070="Overstocked",(G7070-Summary!$B$6*H7070)*J7070,0)</f>
        <v>0</v>
      </c>
    </row>
    <row r="7071" customFormat="false" ht="15" hidden="false" customHeight="false" outlineLevel="0" collapsed="false">
      <c r="A7071" s="0" t="s">
        <v>7169</v>
      </c>
      <c r="B7071" s="0" t="s">
        <v>115</v>
      </c>
      <c r="C7071" s="0" t="s">
        <v>78</v>
      </c>
      <c r="D7071" s="0" t="s">
        <v>92</v>
      </c>
      <c r="E7071" s="14" t="n">
        <v>45315</v>
      </c>
      <c r="F7071" s="14" t="n">
        <v>45319</v>
      </c>
      <c r="G7071" s="0" t="n">
        <v>226</v>
      </c>
      <c r="H7071" s="0" t="n">
        <v>120</v>
      </c>
      <c r="I7071" s="0" t="n">
        <v>89</v>
      </c>
      <c r="J7071" s="0" t="n">
        <v>1917</v>
      </c>
      <c r="K7071" s="0" t="n">
        <v>2144</v>
      </c>
      <c r="L7071" s="15" t="s">
        <v>97</v>
      </c>
      <c r="M7071" s="0" t="n">
        <v>4</v>
      </c>
      <c r="N7071" s="16" t="n">
        <f aca="false">I7071*K7071</f>
        <v>190816</v>
      </c>
      <c r="O7071" s="16" t="n">
        <f aca="false">I7071*(K7071-J7071)</f>
        <v>20203</v>
      </c>
      <c r="P7071" s="15" t="n">
        <f aca="false">K7071-J7071</f>
        <v>227</v>
      </c>
      <c r="Q7071" s="0" t="str">
        <f aca="false">IF(G7071=0,"Out of stock",IF(G7071&lt;H7071,"Understocked",IF(G7071&gt;Summary!$B$6*H7071,"Overstocked","Healthy")))</f>
        <v>Healthy</v>
      </c>
      <c r="R7071" s="0" t="str">
        <f aca="false">IF(I7071&gt;=Summary!$B$7,"Fast",IF(I7071&lt;Summary!$B$8,"Slow","Medium"))</f>
        <v>Slow</v>
      </c>
      <c r="S7071" s="15" t="n">
        <f aca="false">IF(M7071&gt;Summary!$B$5,1,0)</f>
        <v>0</v>
      </c>
      <c r="T7071" s="16" t="n">
        <f aca="false">IF(Q7071="Overstocked",(G7071-Summary!$B$6*H7071)*J7071,0)</f>
        <v>0</v>
      </c>
    </row>
    <row r="7072" customFormat="false" ht="15" hidden="false" customHeight="false" outlineLevel="0" collapsed="false">
      <c r="A7072" s="0" t="s">
        <v>7170</v>
      </c>
      <c r="B7072" s="0" t="s">
        <v>107</v>
      </c>
      <c r="C7072" s="0" t="s">
        <v>96</v>
      </c>
      <c r="D7072" s="0" t="s">
        <v>79</v>
      </c>
      <c r="E7072" s="14" t="n">
        <v>45012</v>
      </c>
      <c r="F7072" s="14" t="n">
        <v>45013</v>
      </c>
      <c r="G7072" s="0" t="n">
        <v>110</v>
      </c>
      <c r="H7072" s="0" t="n">
        <v>68</v>
      </c>
      <c r="I7072" s="0" t="n">
        <v>165</v>
      </c>
      <c r="J7072" s="0" t="n">
        <v>1770</v>
      </c>
      <c r="K7072" s="0" t="n">
        <v>2201</v>
      </c>
      <c r="L7072" s="15" t="s">
        <v>82</v>
      </c>
      <c r="M7072" s="0" t="n">
        <v>1</v>
      </c>
      <c r="N7072" s="16" t="n">
        <f aca="false">I7072*K7072</f>
        <v>363165</v>
      </c>
      <c r="O7072" s="16" t="n">
        <f aca="false">I7072*(K7072-J7072)</f>
        <v>71115</v>
      </c>
      <c r="P7072" s="15" t="n">
        <f aca="false">K7072-J7072</f>
        <v>431</v>
      </c>
      <c r="Q7072" s="0" t="str">
        <f aca="false">IF(G7072=0,"Out of stock",IF(G7072&lt;H7072,"Understocked",IF(G7072&gt;Summary!$B$6*H7072,"Overstocked","Healthy")))</f>
        <v>Healthy</v>
      </c>
      <c r="R7072" s="0" t="str">
        <f aca="false">IF(I7072&gt;=Summary!$B$7,"Fast",IF(I7072&lt;Summary!$B$8,"Slow","Medium"))</f>
        <v>Medium</v>
      </c>
      <c r="S7072" s="15" t="n">
        <f aca="false">IF(M7072&gt;Summary!$B$5,1,0)</f>
        <v>0</v>
      </c>
      <c r="T7072" s="16" t="n">
        <f aca="false">IF(Q7072="Overstocked",(G7072-Summary!$B$6*H7072)*J7072,0)</f>
        <v>0</v>
      </c>
    </row>
    <row r="7073" customFormat="false" ht="15" hidden="false" customHeight="false" outlineLevel="0" collapsed="false">
      <c r="A7073" s="0" t="s">
        <v>7171</v>
      </c>
      <c r="B7073" s="0" t="s">
        <v>111</v>
      </c>
      <c r="C7073" s="0" t="s">
        <v>96</v>
      </c>
      <c r="D7073" s="0" t="s">
        <v>86</v>
      </c>
      <c r="E7073" s="14" t="n">
        <v>45637</v>
      </c>
      <c r="F7073" s="14" t="n">
        <v>45647</v>
      </c>
      <c r="G7073" s="0" t="n">
        <v>230</v>
      </c>
      <c r="H7073" s="0" t="n">
        <v>91</v>
      </c>
      <c r="I7073" s="0" t="n">
        <v>70</v>
      </c>
      <c r="J7073" s="0" t="n">
        <v>799</v>
      </c>
      <c r="K7073" s="0" t="n">
        <v>1037</v>
      </c>
      <c r="L7073" s="15" t="s">
        <v>87</v>
      </c>
      <c r="M7073" s="0" t="n">
        <v>10</v>
      </c>
      <c r="N7073" s="16" t="n">
        <f aca="false">I7073*K7073</f>
        <v>72590</v>
      </c>
      <c r="O7073" s="16" t="n">
        <f aca="false">I7073*(K7073-J7073)</f>
        <v>16660</v>
      </c>
      <c r="P7073" s="15" t="n">
        <f aca="false">K7073-J7073</f>
        <v>238</v>
      </c>
      <c r="Q7073" s="0" t="str">
        <f aca="false">IF(G7073=0,"Out of stock",IF(G7073&lt;H7073,"Understocked",IF(G7073&gt;Summary!$B$6*H7073,"Overstocked","Healthy")))</f>
        <v>Healthy</v>
      </c>
      <c r="R7073" s="0" t="str">
        <f aca="false">IF(I7073&gt;=Summary!$B$7,"Fast",IF(I7073&lt;Summary!$B$8,"Slow","Medium"))</f>
        <v>Slow</v>
      </c>
      <c r="S7073" s="15" t="n">
        <f aca="false">IF(M7073&gt;Summary!$B$5,1,0)</f>
        <v>1</v>
      </c>
      <c r="T7073" s="16" t="n">
        <f aca="false">IF(Q7073="Overstocked",(G7073-Summary!$B$6*H7073)*J7073,0)</f>
        <v>0</v>
      </c>
    </row>
    <row r="7074" customFormat="false" ht="15" hidden="false" customHeight="false" outlineLevel="0" collapsed="false">
      <c r="A7074" s="0" t="s">
        <v>7172</v>
      </c>
      <c r="B7074" s="0" t="s">
        <v>123</v>
      </c>
      <c r="C7074" s="0" t="s">
        <v>96</v>
      </c>
      <c r="D7074" s="0" t="s">
        <v>92</v>
      </c>
      <c r="E7074" s="14" t="n">
        <v>44976</v>
      </c>
      <c r="F7074" s="14" t="n">
        <v>44982</v>
      </c>
      <c r="G7074" s="0" t="n">
        <v>397</v>
      </c>
      <c r="H7074" s="0" t="n">
        <v>106</v>
      </c>
      <c r="I7074" s="0" t="n">
        <v>28</v>
      </c>
      <c r="J7074" s="0" t="n">
        <v>1485</v>
      </c>
      <c r="K7074" s="0" t="n">
        <v>1903</v>
      </c>
      <c r="L7074" s="15" t="s">
        <v>93</v>
      </c>
      <c r="M7074" s="0" t="n">
        <v>6</v>
      </c>
      <c r="N7074" s="16" t="n">
        <f aca="false">I7074*K7074</f>
        <v>53284</v>
      </c>
      <c r="O7074" s="16" t="n">
        <f aca="false">I7074*(K7074-J7074)</f>
        <v>11704</v>
      </c>
      <c r="P7074" s="15" t="n">
        <f aca="false">K7074-J7074</f>
        <v>418</v>
      </c>
      <c r="Q7074" s="0" t="str">
        <f aca="false">IF(G7074=0,"Out of stock",IF(G7074&lt;H7074,"Understocked",IF(G7074&gt;Summary!$B$6*H7074,"Overstocked","Healthy")))</f>
        <v>Healthy</v>
      </c>
      <c r="R7074" s="0" t="str">
        <f aca="false">IF(I7074&gt;=Summary!$B$7,"Fast",IF(I7074&lt;Summary!$B$8,"Slow","Medium"))</f>
        <v>Slow</v>
      </c>
      <c r="S7074" s="15" t="n">
        <f aca="false">IF(M7074&gt;Summary!$B$5,1,0)</f>
        <v>0</v>
      </c>
      <c r="T7074" s="16" t="n">
        <f aca="false">IF(Q7074="Overstocked",(G7074-Summary!$B$6*H7074)*J7074,0)</f>
        <v>0</v>
      </c>
    </row>
    <row r="7075" customFormat="false" ht="15" hidden="false" customHeight="false" outlineLevel="0" collapsed="false">
      <c r="A7075" s="0" t="s">
        <v>7173</v>
      </c>
      <c r="B7075" s="0" t="s">
        <v>77</v>
      </c>
      <c r="C7075" s="0" t="s">
        <v>78</v>
      </c>
      <c r="D7075" s="0" t="s">
        <v>92</v>
      </c>
      <c r="E7075" s="14" t="n">
        <v>45364</v>
      </c>
      <c r="F7075" s="14" t="n">
        <v>45373</v>
      </c>
      <c r="G7075" s="0" t="n">
        <v>64</v>
      </c>
      <c r="H7075" s="0" t="n">
        <v>78</v>
      </c>
      <c r="I7075" s="0" t="n">
        <v>254</v>
      </c>
      <c r="J7075" s="0" t="n">
        <v>1917</v>
      </c>
      <c r="K7075" s="0" t="n">
        <v>2182</v>
      </c>
      <c r="L7075" s="15" t="s">
        <v>93</v>
      </c>
      <c r="M7075" s="0" t="n">
        <v>9</v>
      </c>
      <c r="N7075" s="16" t="n">
        <f aca="false">I7075*K7075</f>
        <v>554228</v>
      </c>
      <c r="O7075" s="16" t="n">
        <f aca="false">I7075*(K7075-J7075)</f>
        <v>67310</v>
      </c>
      <c r="P7075" s="15" t="n">
        <f aca="false">K7075-J7075</f>
        <v>265</v>
      </c>
      <c r="Q7075" s="0" t="str">
        <f aca="false">IF(G7075=0,"Out of stock",IF(G7075&lt;H7075,"Understocked",IF(G7075&gt;Summary!$B$6*H7075,"Overstocked","Healthy")))</f>
        <v>Understocked</v>
      </c>
      <c r="R7075" s="0" t="str">
        <f aca="false">IF(I7075&gt;=Summary!$B$7,"Fast",IF(I7075&lt;Summary!$B$8,"Slow","Medium"))</f>
        <v>Fast</v>
      </c>
      <c r="S7075" s="15" t="n">
        <f aca="false">IF(M7075&gt;Summary!$B$5,1,0)</f>
        <v>1</v>
      </c>
      <c r="T7075" s="16" t="n">
        <f aca="false">IF(Q7075="Overstocked",(G7075-Summary!$B$6*H7075)*J7075,0)</f>
        <v>0</v>
      </c>
    </row>
    <row r="7076" customFormat="false" ht="15" hidden="false" customHeight="false" outlineLevel="0" collapsed="false">
      <c r="A7076" s="0" t="s">
        <v>7174</v>
      </c>
      <c r="B7076" s="0" t="s">
        <v>111</v>
      </c>
      <c r="C7076" s="0" t="s">
        <v>78</v>
      </c>
      <c r="D7076" s="0" t="s">
        <v>102</v>
      </c>
      <c r="E7076" s="14" t="n">
        <v>45320</v>
      </c>
      <c r="F7076" s="14" t="n">
        <v>45327</v>
      </c>
      <c r="G7076" s="0" t="n">
        <v>380</v>
      </c>
      <c r="H7076" s="0" t="n">
        <v>67</v>
      </c>
      <c r="I7076" s="0" t="n">
        <v>142</v>
      </c>
      <c r="J7076" s="0" t="n">
        <v>911</v>
      </c>
      <c r="K7076" s="0" t="n">
        <v>1090</v>
      </c>
      <c r="L7076" s="15" t="s">
        <v>97</v>
      </c>
      <c r="M7076" s="0" t="n">
        <v>7</v>
      </c>
      <c r="N7076" s="16" t="n">
        <f aca="false">I7076*K7076</f>
        <v>154780</v>
      </c>
      <c r="O7076" s="16" t="n">
        <f aca="false">I7076*(K7076-J7076)</f>
        <v>25418</v>
      </c>
      <c r="P7076" s="15" t="n">
        <f aca="false">K7076-J7076</f>
        <v>179</v>
      </c>
      <c r="Q7076" s="0" t="str">
        <f aca="false">IF(G7076=0,"Out of stock",IF(G7076&lt;H7076,"Understocked",IF(G7076&gt;Summary!$B$6*H7076,"Overstocked","Healthy")))</f>
        <v>Overstocked</v>
      </c>
      <c r="R7076" s="0" t="str">
        <f aca="false">IF(I7076&gt;=Summary!$B$7,"Fast",IF(I7076&lt;Summary!$B$8,"Slow","Medium"))</f>
        <v>Medium</v>
      </c>
      <c r="S7076" s="15" t="n">
        <f aca="false">IF(M7076&gt;Summary!$B$5,1,0)</f>
        <v>0</v>
      </c>
      <c r="T7076" s="16" t="n">
        <f aca="false">IF(Q7076="Overstocked",(G7076-Summary!$B$6*H7076)*J7076,0)</f>
        <v>102032</v>
      </c>
    </row>
    <row r="7077" customFormat="false" ht="15" hidden="false" customHeight="false" outlineLevel="0" collapsed="false">
      <c r="A7077" s="0" t="s">
        <v>7175</v>
      </c>
      <c r="B7077" s="0" t="s">
        <v>123</v>
      </c>
      <c r="C7077" s="0" t="s">
        <v>78</v>
      </c>
      <c r="D7077" s="0" t="s">
        <v>86</v>
      </c>
      <c r="E7077" s="14" t="n">
        <v>45474</v>
      </c>
      <c r="F7077" s="14" t="n">
        <v>45484</v>
      </c>
      <c r="G7077" s="0" t="n">
        <v>462</v>
      </c>
      <c r="H7077" s="0" t="n">
        <v>137</v>
      </c>
      <c r="I7077" s="0" t="n">
        <v>280</v>
      </c>
      <c r="J7077" s="0" t="n">
        <v>282</v>
      </c>
      <c r="K7077" s="0" t="n">
        <v>639</v>
      </c>
      <c r="L7077" s="15" t="s">
        <v>82</v>
      </c>
      <c r="M7077" s="0" t="n">
        <v>10</v>
      </c>
      <c r="N7077" s="16" t="n">
        <f aca="false">I7077*K7077</f>
        <v>178920</v>
      </c>
      <c r="O7077" s="16" t="n">
        <f aca="false">I7077*(K7077-J7077)</f>
        <v>99960</v>
      </c>
      <c r="P7077" s="15" t="n">
        <f aca="false">K7077-J7077</f>
        <v>357</v>
      </c>
      <c r="Q7077" s="0" t="str">
        <f aca="false">IF(G7077=0,"Out of stock",IF(G7077&lt;H7077,"Understocked",IF(G7077&gt;Summary!$B$6*H7077,"Overstocked","Healthy")))</f>
        <v>Healthy</v>
      </c>
      <c r="R7077" s="0" t="str">
        <f aca="false">IF(I7077&gt;=Summary!$B$7,"Fast",IF(I7077&lt;Summary!$B$8,"Slow","Medium"))</f>
        <v>Fast</v>
      </c>
      <c r="S7077" s="15" t="n">
        <f aca="false">IF(M7077&gt;Summary!$B$5,1,0)</f>
        <v>1</v>
      </c>
      <c r="T7077" s="16" t="n">
        <f aca="false">IF(Q7077="Overstocked",(G7077-Summary!$B$6*H7077)*J7077,0)</f>
        <v>0</v>
      </c>
    </row>
    <row r="7078" customFormat="false" ht="15" hidden="false" customHeight="false" outlineLevel="0" collapsed="false">
      <c r="A7078" s="0" t="s">
        <v>7176</v>
      </c>
      <c r="B7078" s="0" t="s">
        <v>95</v>
      </c>
      <c r="C7078" s="0" t="s">
        <v>96</v>
      </c>
      <c r="D7078" s="0" t="s">
        <v>86</v>
      </c>
      <c r="E7078" s="14" t="n">
        <v>45095</v>
      </c>
      <c r="F7078" s="14" t="n">
        <v>45097</v>
      </c>
      <c r="G7078" s="0" t="n">
        <v>378</v>
      </c>
      <c r="H7078" s="0" t="n">
        <v>69</v>
      </c>
      <c r="I7078" s="0" t="n">
        <v>169</v>
      </c>
      <c r="J7078" s="0" t="n">
        <v>1931</v>
      </c>
      <c r="K7078" s="0" t="n">
        <v>2189</v>
      </c>
      <c r="L7078" s="15" t="s">
        <v>87</v>
      </c>
      <c r="M7078" s="0" t="n">
        <v>2</v>
      </c>
      <c r="N7078" s="16" t="n">
        <f aca="false">I7078*K7078</f>
        <v>369941</v>
      </c>
      <c r="O7078" s="16" t="n">
        <f aca="false">I7078*(K7078-J7078)</f>
        <v>43602</v>
      </c>
      <c r="P7078" s="15" t="n">
        <f aca="false">K7078-J7078</f>
        <v>258</v>
      </c>
      <c r="Q7078" s="0" t="str">
        <f aca="false">IF(G7078=0,"Out of stock",IF(G7078&lt;H7078,"Understocked",IF(G7078&gt;Summary!$B$6*H7078,"Overstocked","Healthy")))</f>
        <v>Overstocked</v>
      </c>
      <c r="R7078" s="0" t="str">
        <f aca="false">IF(I7078&gt;=Summary!$B$7,"Fast",IF(I7078&lt;Summary!$B$8,"Slow","Medium"))</f>
        <v>Medium</v>
      </c>
      <c r="S7078" s="15" t="n">
        <f aca="false">IF(M7078&gt;Summary!$B$5,1,0)</f>
        <v>0</v>
      </c>
      <c r="T7078" s="16" t="n">
        <f aca="false">IF(Q7078="Overstocked",(G7078-Summary!$B$6*H7078)*J7078,0)</f>
        <v>196962</v>
      </c>
    </row>
    <row r="7079" customFormat="false" ht="15" hidden="false" customHeight="false" outlineLevel="0" collapsed="false">
      <c r="A7079" s="0" t="s">
        <v>7177</v>
      </c>
      <c r="B7079" s="0" t="s">
        <v>111</v>
      </c>
      <c r="C7079" s="0" t="s">
        <v>78</v>
      </c>
      <c r="D7079" s="0" t="s">
        <v>102</v>
      </c>
      <c r="E7079" s="14" t="n">
        <v>45470</v>
      </c>
      <c r="F7079" s="14" t="n">
        <v>45480</v>
      </c>
      <c r="G7079" s="0" t="n">
        <v>311</v>
      </c>
      <c r="H7079" s="0" t="n">
        <v>135</v>
      </c>
      <c r="I7079" s="0" t="n">
        <v>127</v>
      </c>
      <c r="J7079" s="0" t="n">
        <v>632</v>
      </c>
      <c r="K7079" s="0" t="n">
        <v>826</v>
      </c>
      <c r="L7079" s="15" t="s">
        <v>97</v>
      </c>
      <c r="M7079" s="0" t="n">
        <v>10</v>
      </c>
      <c r="N7079" s="16" t="n">
        <f aca="false">I7079*K7079</f>
        <v>104902</v>
      </c>
      <c r="O7079" s="16" t="n">
        <f aca="false">I7079*(K7079-J7079)</f>
        <v>24638</v>
      </c>
      <c r="P7079" s="15" t="n">
        <f aca="false">K7079-J7079</f>
        <v>194</v>
      </c>
      <c r="Q7079" s="0" t="str">
        <f aca="false">IF(G7079=0,"Out of stock",IF(G7079&lt;H7079,"Understocked",IF(G7079&gt;Summary!$B$6*H7079,"Overstocked","Healthy")))</f>
        <v>Healthy</v>
      </c>
      <c r="R7079" s="0" t="str">
        <f aca="false">IF(I7079&gt;=Summary!$B$7,"Fast",IF(I7079&lt;Summary!$B$8,"Slow","Medium"))</f>
        <v>Medium</v>
      </c>
      <c r="S7079" s="15" t="n">
        <f aca="false">IF(M7079&gt;Summary!$B$5,1,0)</f>
        <v>1</v>
      </c>
      <c r="T7079" s="16" t="n">
        <f aca="false">IF(Q7079="Overstocked",(G7079-Summary!$B$6*H7079)*J7079,0)</f>
        <v>0</v>
      </c>
    </row>
    <row r="7080" customFormat="false" ht="15" hidden="false" customHeight="false" outlineLevel="0" collapsed="false">
      <c r="A7080" s="0" t="s">
        <v>7178</v>
      </c>
      <c r="B7080" s="0" t="s">
        <v>77</v>
      </c>
      <c r="C7080" s="0" t="s">
        <v>78</v>
      </c>
      <c r="D7080" s="0" t="s">
        <v>79</v>
      </c>
      <c r="E7080" s="14" t="n">
        <v>45542</v>
      </c>
      <c r="F7080" s="14" t="n">
        <v>45550</v>
      </c>
      <c r="G7080" s="0" t="n">
        <v>451</v>
      </c>
      <c r="H7080" s="0" t="n">
        <v>136</v>
      </c>
      <c r="I7080" s="0" t="n">
        <v>30</v>
      </c>
      <c r="J7080" s="0" t="n">
        <v>1101</v>
      </c>
      <c r="K7080" s="0" t="n">
        <v>1517</v>
      </c>
      <c r="L7080" s="15" t="s">
        <v>80</v>
      </c>
      <c r="M7080" s="0" t="n">
        <v>8</v>
      </c>
      <c r="N7080" s="16" t="n">
        <f aca="false">I7080*K7080</f>
        <v>45510</v>
      </c>
      <c r="O7080" s="16" t="n">
        <f aca="false">I7080*(K7080-J7080)</f>
        <v>12480</v>
      </c>
      <c r="P7080" s="15" t="n">
        <f aca="false">K7080-J7080</f>
        <v>416</v>
      </c>
      <c r="Q7080" s="0" t="str">
        <f aca="false">IF(G7080=0,"Out of stock",IF(G7080&lt;H7080,"Understocked",IF(G7080&gt;Summary!$B$6*H7080,"Overstocked","Healthy")))</f>
        <v>Healthy</v>
      </c>
      <c r="R7080" s="0" t="str">
        <f aca="false">IF(I7080&gt;=Summary!$B$7,"Fast",IF(I7080&lt;Summary!$B$8,"Slow","Medium"))</f>
        <v>Slow</v>
      </c>
      <c r="S7080" s="15" t="n">
        <f aca="false">IF(M7080&gt;Summary!$B$5,1,0)</f>
        <v>1</v>
      </c>
      <c r="T7080" s="16" t="n">
        <f aca="false">IF(Q7080="Overstocked",(G7080-Summary!$B$6*H7080)*J7080,0)</f>
        <v>0</v>
      </c>
    </row>
    <row r="7081" customFormat="false" ht="15" hidden="false" customHeight="false" outlineLevel="0" collapsed="false">
      <c r="A7081" s="0" t="s">
        <v>7179</v>
      </c>
      <c r="B7081" s="0" t="s">
        <v>89</v>
      </c>
      <c r="C7081" s="0" t="s">
        <v>104</v>
      </c>
      <c r="D7081" s="0" t="s">
        <v>86</v>
      </c>
      <c r="E7081" s="14" t="n">
        <v>45423</v>
      </c>
      <c r="F7081" s="14" t="n">
        <v>45430</v>
      </c>
      <c r="G7081" s="0" t="n">
        <v>419</v>
      </c>
      <c r="H7081" s="0" t="n">
        <v>126</v>
      </c>
      <c r="I7081" s="0" t="n">
        <v>16</v>
      </c>
      <c r="J7081" s="0" t="n">
        <v>286</v>
      </c>
      <c r="K7081" s="0" t="n">
        <v>762</v>
      </c>
      <c r="L7081" s="15" t="s">
        <v>87</v>
      </c>
      <c r="M7081" s="0" t="n">
        <v>7</v>
      </c>
      <c r="N7081" s="16" t="n">
        <f aca="false">I7081*K7081</f>
        <v>12192</v>
      </c>
      <c r="O7081" s="16" t="n">
        <f aca="false">I7081*(K7081-J7081)</f>
        <v>7616</v>
      </c>
      <c r="P7081" s="15" t="n">
        <f aca="false">K7081-J7081</f>
        <v>476</v>
      </c>
      <c r="Q7081" s="0" t="str">
        <f aca="false">IF(G7081=0,"Out of stock",IF(G7081&lt;H7081,"Understocked",IF(G7081&gt;Summary!$B$6*H7081,"Overstocked","Healthy")))</f>
        <v>Healthy</v>
      </c>
      <c r="R7081" s="0" t="str">
        <f aca="false">IF(I7081&gt;=Summary!$B$7,"Fast",IF(I7081&lt;Summary!$B$8,"Slow","Medium"))</f>
        <v>Slow</v>
      </c>
      <c r="S7081" s="15" t="n">
        <f aca="false">IF(M7081&gt;Summary!$B$5,1,0)</f>
        <v>0</v>
      </c>
      <c r="T7081" s="16" t="n">
        <f aca="false">IF(Q7081="Overstocked",(G7081-Summary!$B$6*H7081)*J7081,0)</f>
        <v>0</v>
      </c>
    </row>
    <row r="7082" customFormat="false" ht="15" hidden="false" customHeight="false" outlineLevel="0" collapsed="false">
      <c r="A7082" s="0" t="s">
        <v>7180</v>
      </c>
      <c r="B7082" s="0" t="s">
        <v>101</v>
      </c>
      <c r="C7082" s="0" t="s">
        <v>78</v>
      </c>
      <c r="D7082" s="0" t="s">
        <v>92</v>
      </c>
      <c r="E7082" s="14" t="n">
        <v>45491</v>
      </c>
      <c r="F7082" s="14" t="n">
        <v>45495</v>
      </c>
      <c r="G7082" s="0" t="n">
        <v>333</v>
      </c>
      <c r="H7082" s="0" t="n">
        <v>92</v>
      </c>
      <c r="I7082" s="0" t="n">
        <v>289</v>
      </c>
      <c r="J7082" s="0" t="n">
        <v>1454</v>
      </c>
      <c r="K7082" s="0" t="n">
        <v>1785</v>
      </c>
      <c r="L7082" s="15" t="s">
        <v>80</v>
      </c>
      <c r="M7082" s="0" t="n">
        <v>4</v>
      </c>
      <c r="N7082" s="16" t="n">
        <f aca="false">I7082*K7082</f>
        <v>515865</v>
      </c>
      <c r="O7082" s="16" t="n">
        <f aca="false">I7082*(K7082-J7082)</f>
        <v>95659</v>
      </c>
      <c r="P7082" s="15" t="n">
        <f aca="false">K7082-J7082</f>
        <v>331</v>
      </c>
      <c r="Q7082" s="0" t="str">
        <f aca="false">IF(G7082=0,"Out of stock",IF(G7082&lt;H7082,"Understocked",IF(G7082&gt;Summary!$B$6*H7082,"Overstocked","Healthy")))</f>
        <v>Healthy</v>
      </c>
      <c r="R7082" s="0" t="str">
        <f aca="false">IF(I7082&gt;=Summary!$B$7,"Fast",IF(I7082&lt;Summary!$B$8,"Slow","Medium"))</f>
        <v>Fast</v>
      </c>
      <c r="S7082" s="15" t="n">
        <f aca="false">IF(M7082&gt;Summary!$B$5,1,0)</f>
        <v>0</v>
      </c>
      <c r="T7082" s="16" t="n">
        <f aca="false">IF(Q7082="Overstocked",(G7082-Summary!$B$6*H7082)*J7082,0)</f>
        <v>0</v>
      </c>
    </row>
    <row r="7083" customFormat="false" ht="15" hidden="false" customHeight="false" outlineLevel="0" collapsed="false">
      <c r="A7083" s="0" t="s">
        <v>7181</v>
      </c>
      <c r="B7083" s="0" t="s">
        <v>123</v>
      </c>
      <c r="C7083" s="0" t="s">
        <v>104</v>
      </c>
      <c r="D7083" s="0" t="s">
        <v>86</v>
      </c>
      <c r="E7083" s="14" t="n">
        <v>45308</v>
      </c>
      <c r="F7083" s="14" t="n">
        <v>45311</v>
      </c>
      <c r="G7083" s="0" t="n">
        <v>132</v>
      </c>
      <c r="H7083" s="0" t="n">
        <v>145</v>
      </c>
      <c r="I7083" s="0" t="n">
        <v>246</v>
      </c>
      <c r="J7083" s="0" t="n">
        <v>1814</v>
      </c>
      <c r="K7083" s="0" t="n">
        <v>2022</v>
      </c>
      <c r="L7083" s="15" t="s">
        <v>87</v>
      </c>
      <c r="M7083" s="0" t="n">
        <v>3</v>
      </c>
      <c r="N7083" s="16" t="n">
        <f aca="false">I7083*K7083</f>
        <v>497412</v>
      </c>
      <c r="O7083" s="16" t="n">
        <f aca="false">I7083*(K7083-J7083)</f>
        <v>51168</v>
      </c>
      <c r="P7083" s="15" t="n">
        <f aca="false">K7083-J7083</f>
        <v>208</v>
      </c>
      <c r="Q7083" s="0" t="str">
        <f aca="false">IF(G7083=0,"Out of stock",IF(G7083&lt;H7083,"Understocked",IF(G7083&gt;Summary!$B$6*H7083,"Overstocked","Healthy")))</f>
        <v>Understocked</v>
      </c>
      <c r="R7083" s="0" t="str">
        <f aca="false">IF(I7083&gt;=Summary!$B$7,"Fast",IF(I7083&lt;Summary!$B$8,"Slow","Medium"))</f>
        <v>Fast</v>
      </c>
      <c r="S7083" s="15" t="n">
        <f aca="false">IF(M7083&gt;Summary!$B$5,1,0)</f>
        <v>0</v>
      </c>
      <c r="T7083" s="16" t="n">
        <f aca="false">IF(Q7083="Overstocked",(G7083-Summary!$B$6*H7083)*J7083,0)</f>
        <v>0</v>
      </c>
    </row>
    <row r="7084" customFormat="false" ht="15" hidden="false" customHeight="false" outlineLevel="0" collapsed="false">
      <c r="A7084" s="0" t="s">
        <v>7182</v>
      </c>
      <c r="B7084" s="0" t="s">
        <v>95</v>
      </c>
      <c r="C7084" s="0" t="s">
        <v>104</v>
      </c>
      <c r="D7084" s="0" t="s">
        <v>102</v>
      </c>
      <c r="E7084" s="14" t="n">
        <v>45168</v>
      </c>
      <c r="F7084" s="14" t="n">
        <v>45172</v>
      </c>
      <c r="G7084" s="0" t="n">
        <v>40</v>
      </c>
      <c r="H7084" s="0" t="n">
        <v>69</v>
      </c>
      <c r="I7084" s="0" t="n">
        <v>287</v>
      </c>
      <c r="J7084" s="0" t="n">
        <v>1815</v>
      </c>
      <c r="K7084" s="0" t="n">
        <v>2078</v>
      </c>
      <c r="L7084" s="15" t="s">
        <v>80</v>
      </c>
      <c r="M7084" s="0" t="n">
        <v>4</v>
      </c>
      <c r="N7084" s="16" t="n">
        <f aca="false">I7084*K7084</f>
        <v>596386</v>
      </c>
      <c r="O7084" s="16" t="n">
        <f aca="false">I7084*(K7084-J7084)</f>
        <v>75481</v>
      </c>
      <c r="P7084" s="15" t="n">
        <f aca="false">K7084-J7084</f>
        <v>263</v>
      </c>
      <c r="Q7084" s="0" t="str">
        <f aca="false">IF(G7084=0,"Out of stock",IF(G7084&lt;H7084,"Understocked",IF(G7084&gt;Summary!$B$6*H7084,"Overstocked","Healthy")))</f>
        <v>Understocked</v>
      </c>
      <c r="R7084" s="0" t="str">
        <f aca="false">IF(I7084&gt;=Summary!$B$7,"Fast",IF(I7084&lt;Summary!$B$8,"Slow","Medium"))</f>
        <v>Fast</v>
      </c>
      <c r="S7084" s="15" t="n">
        <f aca="false">IF(M7084&gt;Summary!$B$5,1,0)</f>
        <v>0</v>
      </c>
      <c r="T7084" s="16" t="n">
        <f aca="false">IF(Q7084="Overstocked",(G7084-Summary!$B$6*H7084)*J7084,0)</f>
        <v>0</v>
      </c>
    </row>
    <row r="7085" customFormat="false" ht="15" hidden="false" customHeight="false" outlineLevel="0" collapsed="false">
      <c r="A7085" s="0" t="s">
        <v>7183</v>
      </c>
      <c r="B7085" s="0" t="s">
        <v>107</v>
      </c>
      <c r="C7085" s="0" t="s">
        <v>85</v>
      </c>
      <c r="D7085" s="0" t="s">
        <v>92</v>
      </c>
      <c r="E7085" s="14" t="n">
        <v>45339</v>
      </c>
      <c r="F7085" s="14" t="n">
        <v>45349</v>
      </c>
      <c r="G7085" s="0" t="n">
        <v>389</v>
      </c>
      <c r="H7085" s="0" t="n">
        <v>96</v>
      </c>
      <c r="I7085" s="0" t="n">
        <v>291</v>
      </c>
      <c r="J7085" s="0" t="n">
        <v>1345</v>
      </c>
      <c r="K7085" s="0" t="n">
        <v>1535</v>
      </c>
      <c r="L7085" s="15" t="s">
        <v>93</v>
      </c>
      <c r="M7085" s="0" t="n">
        <v>10</v>
      </c>
      <c r="N7085" s="16" t="n">
        <f aca="false">I7085*K7085</f>
        <v>446685</v>
      </c>
      <c r="O7085" s="16" t="n">
        <f aca="false">I7085*(K7085-J7085)</f>
        <v>55290</v>
      </c>
      <c r="P7085" s="15" t="n">
        <f aca="false">K7085-J7085</f>
        <v>190</v>
      </c>
      <c r="Q7085" s="0" t="str">
        <f aca="false">IF(G7085=0,"Out of stock",IF(G7085&lt;H7085,"Understocked",IF(G7085&gt;Summary!$B$6*H7085,"Overstocked","Healthy")))</f>
        <v>Overstocked</v>
      </c>
      <c r="R7085" s="0" t="str">
        <f aca="false">IF(I7085&gt;=Summary!$B$7,"Fast",IF(I7085&lt;Summary!$B$8,"Slow","Medium"))</f>
        <v>Fast</v>
      </c>
      <c r="S7085" s="15" t="n">
        <f aca="false">IF(M7085&gt;Summary!$B$5,1,0)</f>
        <v>1</v>
      </c>
      <c r="T7085" s="16" t="n">
        <f aca="false">IF(Q7085="Overstocked",(G7085-Summary!$B$6*H7085)*J7085,0)</f>
        <v>6725</v>
      </c>
    </row>
    <row r="7086" customFormat="false" ht="15" hidden="false" customHeight="false" outlineLevel="0" collapsed="false">
      <c r="A7086" s="0" t="s">
        <v>7184</v>
      </c>
      <c r="B7086" s="0" t="s">
        <v>101</v>
      </c>
      <c r="C7086" s="0" t="s">
        <v>85</v>
      </c>
      <c r="D7086" s="0" t="s">
        <v>102</v>
      </c>
      <c r="E7086" s="14" t="n">
        <v>44942</v>
      </c>
      <c r="F7086" s="14" t="n">
        <v>44944</v>
      </c>
      <c r="G7086" s="0" t="n">
        <v>230</v>
      </c>
      <c r="H7086" s="0" t="n">
        <v>135</v>
      </c>
      <c r="I7086" s="0" t="n">
        <v>111</v>
      </c>
      <c r="J7086" s="0" t="n">
        <v>1986</v>
      </c>
      <c r="K7086" s="0" t="n">
        <v>2300</v>
      </c>
      <c r="L7086" s="15" t="s">
        <v>87</v>
      </c>
      <c r="M7086" s="0" t="n">
        <v>2</v>
      </c>
      <c r="N7086" s="16" t="n">
        <f aca="false">I7086*K7086</f>
        <v>255300</v>
      </c>
      <c r="O7086" s="16" t="n">
        <f aca="false">I7086*(K7086-J7086)</f>
        <v>34854</v>
      </c>
      <c r="P7086" s="15" t="n">
        <f aca="false">K7086-J7086</f>
        <v>314</v>
      </c>
      <c r="Q7086" s="0" t="str">
        <f aca="false">IF(G7086=0,"Out of stock",IF(G7086&lt;H7086,"Understocked",IF(G7086&gt;Summary!$B$6*H7086,"Overstocked","Healthy")))</f>
        <v>Healthy</v>
      </c>
      <c r="R7086" s="0" t="str">
        <f aca="false">IF(I7086&gt;=Summary!$B$7,"Fast",IF(I7086&lt;Summary!$B$8,"Slow","Medium"))</f>
        <v>Medium</v>
      </c>
      <c r="S7086" s="15" t="n">
        <f aca="false">IF(M7086&gt;Summary!$B$5,1,0)</f>
        <v>0</v>
      </c>
      <c r="T7086" s="16" t="n">
        <f aca="false">IF(Q7086="Overstocked",(G7086-Summary!$B$6*H7086)*J7086,0)</f>
        <v>0</v>
      </c>
    </row>
    <row r="7087" customFormat="false" ht="15" hidden="false" customHeight="false" outlineLevel="0" collapsed="false">
      <c r="A7087" s="0" t="s">
        <v>7185</v>
      </c>
      <c r="B7087" s="0" t="s">
        <v>107</v>
      </c>
      <c r="C7087" s="0" t="s">
        <v>104</v>
      </c>
      <c r="D7087" s="0" t="s">
        <v>79</v>
      </c>
      <c r="E7087" s="14" t="n">
        <v>45148</v>
      </c>
      <c r="F7087" s="14" t="n">
        <v>45149</v>
      </c>
      <c r="G7087" s="0" t="n">
        <v>476</v>
      </c>
      <c r="H7087" s="0" t="n">
        <v>67</v>
      </c>
      <c r="I7087" s="0" t="n">
        <v>281</v>
      </c>
      <c r="J7087" s="0" t="n">
        <v>360</v>
      </c>
      <c r="K7087" s="0" t="n">
        <v>496</v>
      </c>
      <c r="L7087" s="15" t="s">
        <v>93</v>
      </c>
      <c r="M7087" s="0" t="n">
        <v>1</v>
      </c>
      <c r="N7087" s="16" t="n">
        <f aca="false">I7087*K7087</f>
        <v>139376</v>
      </c>
      <c r="O7087" s="16" t="n">
        <f aca="false">I7087*(K7087-J7087)</f>
        <v>38216</v>
      </c>
      <c r="P7087" s="15" t="n">
        <f aca="false">K7087-J7087</f>
        <v>136</v>
      </c>
      <c r="Q7087" s="0" t="str">
        <f aca="false">IF(G7087=0,"Out of stock",IF(G7087&lt;H7087,"Understocked",IF(G7087&gt;Summary!$B$6*H7087,"Overstocked","Healthy")))</f>
        <v>Overstocked</v>
      </c>
      <c r="R7087" s="0" t="str">
        <f aca="false">IF(I7087&gt;=Summary!$B$7,"Fast",IF(I7087&lt;Summary!$B$8,"Slow","Medium"))</f>
        <v>Fast</v>
      </c>
      <c r="S7087" s="15" t="n">
        <f aca="false">IF(M7087&gt;Summary!$B$5,1,0)</f>
        <v>0</v>
      </c>
      <c r="T7087" s="16" t="n">
        <f aca="false">IF(Q7087="Overstocked",(G7087-Summary!$B$6*H7087)*J7087,0)</f>
        <v>74880</v>
      </c>
    </row>
    <row r="7088" customFormat="false" ht="15" hidden="false" customHeight="false" outlineLevel="0" collapsed="false">
      <c r="A7088" s="0" t="s">
        <v>7186</v>
      </c>
      <c r="B7088" s="0" t="s">
        <v>113</v>
      </c>
      <c r="C7088" s="0" t="s">
        <v>96</v>
      </c>
      <c r="D7088" s="0" t="s">
        <v>92</v>
      </c>
      <c r="E7088" s="14" t="n">
        <v>45196</v>
      </c>
      <c r="F7088" s="14" t="n">
        <v>45204</v>
      </c>
      <c r="G7088" s="0" t="n">
        <v>201</v>
      </c>
      <c r="H7088" s="0" t="n">
        <v>132</v>
      </c>
      <c r="I7088" s="0" t="n">
        <v>254</v>
      </c>
      <c r="J7088" s="0" t="n">
        <v>1711</v>
      </c>
      <c r="K7088" s="0" t="n">
        <v>1829</v>
      </c>
      <c r="L7088" s="15" t="s">
        <v>87</v>
      </c>
      <c r="M7088" s="0" t="n">
        <v>8</v>
      </c>
      <c r="N7088" s="16" t="n">
        <f aca="false">I7088*K7088</f>
        <v>464566</v>
      </c>
      <c r="O7088" s="16" t="n">
        <f aca="false">I7088*(K7088-J7088)</f>
        <v>29972</v>
      </c>
      <c r="P7088" s="15" t="n">
        <f aca="false">K7088-J7088</f>
        <v>118</v>
      </c>
      <c r="Q7088" s="0" t="str">
        <f aca="false">IF(G7088=0,"Out of stock",IF(G7088&lt;H7088,"Understocked",IF(G7088&gt;Summary!$B$6*H7088,"Overstocked","Healthy")))</f>
        <v>Healthy</v>
      </c>
      <c r="R7088" s="0" t="str">
        <f aca="false">IF(I7088&gt;=Summary!$B$7,"Fast",IF(I7088&lt;Summary!$B$8,"Slow","Medium"))</f>
        <v>Fast</v>
      </c>
      <c r="S7088" s="15" t="n">
        <f aca="false">IF(M7088&gt;Summary!$B$5,1,0)</f>
        <v>1</v>
      </c>
      <c r="T7088" s="16" t="n">
        <f aca="false">IF(Q7088="Overstocked",(G7088-Summary!$B$6*H7088)*J7088,0)</f>
        <v>0</v>
      </c>
    </row>
    <row r="7089" customFormat="false" ht="15" hidden="false" customHeight="false" outlineLevel="0" collapsed="false">
      <c r="A7089" s="0" t="s">
        <v>7187</v>
      </c>
      <c r="B7089" s="0" t="s">
        <v>111</v>
      </c>
      <c r="C7089" s="0" t="s">
        <v>104</v>
      </c>
      <c r="D7089" s="0" t="s">
        <v>79</v>
      </c>
      <c r="E7089" s="14" t="n">
        <v>45012</v>
      </c>
      <c r="F7089" s="14" t="n">
        <v>45015</v>
      </c>
      <c r="G7089" s="0" t="n">
        <v>8</v>
      </c>
      <c r="H7089" s="0" t="n">
        <v>80</v>
      </c>
      <c r="I7089" s="0" t="n">
        <v>86</v>
      </c>
      <c r="J7089" s="0" t="n">
        <v>556</v>
      </c>
      <c r="K7089" s="0" t="n">
        <v>797</v>
      </c>
      <c r="L7089" s="15" t="s">
        <v>82</v>
      </c>
      <c r="M7089" s="0" t="n">
        <v>3</v>
      </c>
      <c r="N7089" s="16" t="n">
        <f aca="false">I7089*K7089</f>
        <v>68542</v>
      </c>
      <c r="O7089" s="16" t="n">
        <f aca="false">I7089*(K7089-J7089)</f>
        <v>20726</v>
      </c>
      <c r="P7089" s="15" t="n">
        <f aca="false">K7089-J7089</f>
        <v>241</v>
      </c>
      <c r="Q7089" s="0" t="str">
        <f aca="false">IF(G7089=0,"Out of stock",IF(G7089&lt;H7089,"Understocked",IF(G7089&gt;Summary!$B$6*H7089,"Overstocked","Healthy")))</f>
        <v>Understocked</v>
      </c>
      <c r="R7089" s="0" t="str">
        <f aca="false">IF(I7089&gt;=Summary!$B$7,"Fast",IF(I7089&lt;Summary!$B$8,"Slow","Medium"))</f>
        <v>Slow</v>
      </c>
      <c r="S7089" s="15" t="n">
        <f aca="false">IF(M7089&gt;Summary!$B$5,1,0)</f>
        <v>0</v>
      </c>
      <c r="T7089" s="16" t="n">
        <f aca="false">IF(Q7089="Overstocked",(G7089-Summary!$B$6*H7089)*J7089,0)</f>
        <v>0</v>
      </c>
    </row>
    <row r="7090" customFormat="false" ht="15" hidden="false" customHeight="false" outlineLevel="0" collapsed="false">
      <c r="A7090" s="0" t="s">
        <v>7188</v>
      </c>
      <c r="B7090" s="0" t="s">
        <v>115</v>
      </c>
      <c r="C7090" s="0" t="s">
        <v>78</v>
      </c>
      <c r="D7090" s="0" t="s">
        <v>90</v>
      </c>
      <c r="E7090" s="14" t="n">
        <v>45434</v>
      </c>
      <c r="F7090" s="14" t="n">
        <v>45437</v>
      </c>
      <c r="G7090" s="0" t="n">
        <v>402</v>
      </c>
      <c r="H7090" s="0" t="n">
        <v>70</v>
      </c>
      <c r="I7090" s="0" t="n">
        <v>216</v>
      </c>
      <c r="J7090" s="0" t="n">
        <v>724</v>
      </c>
      <c r="K7090" s="0" t="n">
        <v>932</v>
      </c>
      <c r="L7090" s="15" t="s">
        <v>87</v>
      </c>
      <c r="M7090" s="0" t="n">
        <v>3</v>
      </c>
      <c r="N7090" s="16" t="n">
        <f aca="false">I7090*K7090</f>
        <v>201312</v>
      </c>
      <c r="O7090" s="16" t="n">
        <f aca="false">I7090*(K7090-J7090)</f>
        <v>44928</v>
      </c>
      <c r="P7090" s="15" t="n">
        <f aca="false">K7090-J7090</f>
        <v>208</v>
      </c>
      <c r="Q7090" s="0" t="str">
        <f aca="false">IF(G7090=0,"Out of stock",IF(G7090&lt;H7090,"Understocked",IF(G7090&gt;Summary!$B$6*H7090,"Overstocked","Healthy")))</f>
        <v>Overstocked</v>
      </c>
      <c r="R7090" s="0" t="str">
        <f aca="false">IF(I7090&gt;=Summary!$B$7,"Fast",IF(I7090&lt;Summary!$B$8,"Slow","Medium"))</f>
        <v>Fast</v>
      </c>
      <c r="S7090" s="15" t="n">
        <f aca="false">IF(M7090&gt;Summary!$B$5,1,0)</f>
        <v>0</v>
      </c>
      <c r="T7090" s="16" t="n">
        <f aca="false">IF(Q7090="Overstocked",(G7090-Summary!$B$6*H7090)*J7090,0)</f>
        <v>88328</v>
      </c>
    </row>
    <row r="7091" customFormat="false" ht="15" hidden="false" customHeight="false" outlineLevel="0" collapsed="false">
      <c r="A7091" s="0" t="s">
        <v>7189</v>
      </c>
      <c r="B7091" s="0" t="s">
        <v>115</v>
      </c>
      <c r="C7091" s="0" t="s">
        <v>85</v>
      </c>
      <c r="D7091" s="0" t="s">
        <v>79</v>
      </c>
      <c r="E7091" s="14" t="n">
        <v>45581</v>
      </c>
      <c r="F7091" s="14" t="n">
        <v>45584</v>
      </c>
      <c r="G7091" s="0" t="n">
        <v>134</v>
      </c>
      <c r="H7091" s="0" t="n">
        <v>150</v>
      </c>
      <c r="I7091" s="0" t="n">
        <v>128</v>
      </c>
      <c r="J7091" s="0" t="n">
        <v>1764</v>
      </c>
      <c r="K7091" s="0" t="n">
        <v>2080</v>
      </c>
      <c r="L7091" s="15" t="s">
        <v>93</v>
      </c>
      <c r="M7091" s="0" t="n">
        <v>3</v>
      </c>
      <c r="N7091" s="16" t="n">
        <f aca="false">I7091*K7091</f>
        <v>266240</v>
      </c>
      <c r="O7091" s="16" t="n">
        <f aca="false">I7091*(K7091-J7091)</f>
        <v>40448</v>
      </c>
      <c r="P7091" s="15" t="n">
        <f aca="false">K7091-J7091</f>
        <v>316</v>
      </c>
      <c r="Q7091" s="0" t="str">
        <f aca="false">IF(G7091=0,"Out of stock",IF(G7091&lt;H7091,"Understocked",IF(G7091&gt;Summary!$B$6*H7091,"Overstocked","Healthy")))</f>
        <v>Understocked</v>
      </c>
      <c r="R7091" s="0" t="str">
        <f aca="false">IF(I7091&gt;=Summary!$B$7,"Fast",IF(I7091&lt;Summary!$B$8,"Slow","Medium"))</f>
        <v>Medium</v>
      </c>
      <c r="S7091" s="15" t="n">
        <f aca="false">IF(M7091&gt;Summary!$B$5,1,0)</f>
        <v>0</v>
      </c>
      <c r="T7091" s="16" t="n">
        <f aca="false">IF(Q7091="Overstocked",(G7091-Summary!$B$6*H7091)*J7091,0)</f>
        <v>0</v>
      </c>
    </row>
    <row r="7092" customFormat="false" ht="15" hidden="false" customHeight="false" outlineLevel="0" collapsed="false">
      <c r="A7092" s="0" t="s">
        <v>7190</v>
      </c>
      <c r="B7092" s="0" t="s">
        <v>89</v>
      </c>
      <c r="C7092" s="0" t="s">
        <v>85</v>
      </c>
      <c r="D7092" s="0" t="s">
        <v>90</v>
      </c>
      <c r="E7092" s="14" t="n">
        <v>45141</v>
      </c>
      <c r="F7092" s="14" t="n">
        <v>45149</v>
      </c>
      <c r="G7092" s="0" t="n">
        <v>436</v>
      </c>
      <c r="H7092" s="0" t="n">
        <v>125</v>
      </c>
      <c r="I7092" s="0" t="n">
        <v>154</v>
      </c>
      <c r="J7092" s="0" t="n">
        <v>406</v>
      </c>
      <c r="K7092" s="0" t="n">
        <v>781</v>
      </c>
      <c r="L7092" s="15" t="s">
        <v>93</v>
      </c>
      <c r="M7092" s="0" t="n">
        <v>8</v>
      </c>
      <c r="N7092" s="16" t="n">
        <f aca="false">I7092*K7092</f>
        <v>120274</v>
      </c>
      <c r="O7092" s="16" t="n">
        <f aca="false">I7092*(K7092-J7092)</f>
        <v>57750</v>
      </c>
      <c r="P7092" s="15" t="n">
        <f aca="false">K7092-J7092</f>
        <v>375</v>
      </c>
      <c r="Q7092" s="0" t="str">
        <f aca="false">IF(G7092=0,"Out of stock",IF(G7092&lt;H7092,"Understocked",IF(G7092&gt;Summary!$B$6*H7092,"Overstocked","Healthy")))</f>
        <v>Healthy</v>
      </c>
      <c r="R7092" s="0" t="str">
        <f aca="false">IF(I7092&gt;=Summary!$B$7,"Fast",IF(I7092&lt;Summary!$B$8,"Slow","Medium"))</f>
        <v>Medium</v>
      </c>
      <c r="S7092" s="15" t="n">
        <f aca="false">IF(M7092&gt;Summary!$B$5,1,0)</f>
        <v>1</v>
      </c>
      <c r="T7092" s="16" t="n">
        <f aca="false">IF(Q7092="Overstocked",(G7092-Summary!$B$6*H7092)*J7092,0)</f>
        <v>0</v>
      </c>
    </row>
    <row r="7093" customFormat="false" ht="15" hidden="false" customHeight="false" outlineLevel="0" collapsed="false">
      <c r="A7093" s="0" t="s">
        <v>7191</v>
      </c>
      <c r="B7093" s="0" t="s">
        <v>77</v>
      </c>
      <c r="C7093" s="0" t="s">
        <v>78</v>
      </c>
      <c r="D7093" s="0" t="s">
        <v>102</v>
      </c>
      <c r="E7093" s="14" t="n">
        <v>45033</v>
      </c>
      <c r="F7093" s="14" t="n">
        <v>45036</v>
      </c>
      <c r="G7093" s="0" t="n">
        <v>97</v>
      </c>
      <c r="H7093" s="0" t="n">
        <v>127</v>
      </c>
      <c r="I7093" s="0" t="n">
        <v>158</v>
      </c>
      <c r="J7093" s="0" t="n">
        <v>936</v>
      </c>
      <c r="K7093" s="0" t="n">
        <v>1282</v>
      </c>
      <c r="L7093" s="15" t="s">
        <v>80</v>
      </c>
      <c r="M7093" s="0" t="n">
        <v>3</v>
      </c>
      <c r="N7093" s="16" t="n">
        <f aca="false">I7093*K7093</f>
        <v>202556</v>
      </c>
      <c r="O7093" s="16" t="n">
        <f aca="false">I7093*(K7093-J7093)</f>
        <v>54668</v>
      </c>
      <c r="P7093" s="15" t="n">
        <f aca="false">K7093-J7093</f>
        <v>346</v>
      </c>
      <c r="Q7093" s="0" t="str">
        <f aca="false">IF(G7093=0,"Out of stock",IF(G7093&lt;H7093,"Understocked",IF(G7093&gt;Summary!$B$6*H7093,"Overstocked","Healthy")))</f>
        <v>Understocked</v>
      </c>
      <c r="R7093" s="0" t="str">
        <f aca="false">IF(I7093&gt;=Summary!$B$7,"Fast",IF(I7093&lt;Summary!$B$8,"Slow","Medium"))</f>
        <v>Medium</v>
      </c>
      <c r="S7093" s="15" t="n">
        <f aca="false">IF(M7093&gt;Summary!$B$5,1,0)</f>
        <v>0</v>
      </c>
      <c r="T7093" s="16" t="n">
        <f aca="false">IF(Q7093="Overstocked",(G7093-Summary!$B$6*H7093)*J7093,0)</f>
        <v>0</v>
      </c>
    </row>
    <row r="7094" customFormat="false" ht="15" hidden="false" customHeight="false" outlineLevel="0" collapsed="false">
      <c r="A7094" s="0" t="s">
        <v>7192</v>
      </c>
      <c r="B7094" s="0" t="s">
        <v>107</v>
      </c>
      <c r="C7094" s="0" t="s">
        <v>78</v>
      </c>
      <c r="D7094" s="0" t="s">
        <v>79</v>
      </c>
      <c r="E7094" s="14" t="n">
        <v>45181</v>
      </c>
      <c r="F7094" s="14" t="n">
        <v>45187</v>
      </c>
      <c r="G7094" s="0" t="n">
        <v>352</v>
      </c>
      <c r="H7094" s="0" t="n">
        <v>67</v>
      </c>
      <c r="I7094" s="0" t="n">
        <v>198</v>
      </c>
      <c r="J7094" s="0" t="n">
        <v>1964</v>
      </c>
      <c r="K7094" s="0" t="n">
        <v>2172</v>
      </c>
      <c r="L7094" s="15" t="s">
        <v>80</v>
      </c>
      <c r="M7094" s="0" t="n">
        <v>6</v>
      </c>
      <c r="N7094" s="16" t="n">
        <f aca="false">I7094*K7094</f>
        <v>430056</v>
      </c>
      <c r="O7094" s="16" t="n">
        <f aca="false">I7094*(K7094-J7094)</f>
        <v>41184</v>
      </c>
      <c r="P7094" s="15" t="n">
        <f aca="false">K7094-J7094</f>
        <v>208</v>
      </c>
      <c r="Q7094" s="0" t="str">
        <f aca="false">IF(G7094=0,"Out of stock",IF(G7094&lt;H7094,"Understocked",IF(G7094&gt;Summary!$B$6*H7094,"Overstocked","Healthy")))</f>
        <v>Overstocked</v>
      </c>
      <c r="R7094" s="0" t="str">
        <f aca="false">IF(I7094&gt;=Summary!$B$7,"Fast",IF(I7094&lt;Summary!$B$8,"Slow","Medium"))</f>
        <v>Medium</v>
      </c>
      <c r="S7094" s="15" t="n">
        <f aca="false">IF(M7094&gt;Summary!$B$5,1,0)</f>
        <v>0</v>
      </c>
      <c r="T7094" s="16" t="n">
        <f aca="false">IF(Q7094="Overstocked",(G7094-Summary!$B$6*H7094)*J7094,0)</f>
        <v>164976</v>
      </c>
    </row>
    <row r="7095" customFormat="false" ht="15" hidden="false" customHeight="false" outlineLevel="0" collapsed="false">
      <c r="A7095" s="0" t="s">
        <v>7193</v>
      </c>
      <c r="B7095" s="0" t="s">
        <v>111</v>
      </c>
      <c r="C7095" s="0" t="s">
        <v>85</v>
      </c>
      <c r="D7095" s="0" t="s">
        <v>90</v>
      </c>
      <c r="E7095" s="14" t="n">
        <v>45198</v>
      </c>
      <c r="F7095" s="14" t="n">
        <v>45207</v>
      </c>
      <c r="G7095" s="0" t="n">
        <v>174</v>
      </c>
      <c r="H7095" s="0" t="n">
        <v>84</v>
      </c>
      <c r="I7095" s="0" t="n">
        <v>204</v>
      </c>
      <c r="J7095" s="0" t="n">
        <v>1150</v>
      </c>
      <c r="K7095" s="0" t="n">
        <v>1229</v>
      </c>
      <c r="L7095" s="15" t="s">
        <v>80</v>
      </c>
      <c r="M7095" s="0" t="n">
        <v>9</v>
      </c>
      <c r="N7095" s="16" t="n">
        <f aca="false">I7095*K7095</f>
        <v>250716</v>
      </c>
      <c r="O7095" s="16" t="n">
        <f aca="false">I7095*(K7095-J7095)</f>
        <v>16116</v>
      </c>
      <c r="P7095" s="15" t="n">
        <f aca="false">K7095-J7095</f>
        <v>79</v>
      </c>
      <c r="Q7095" s="0" t="str">
        <f aca="false">IF(G7095=0,"Out of stock",IF(G7095&lt;H7095,"Understocked",IF(G7095&gt;Summary!$B$6*H7095,"Overstocked","Healthy")))</f>
        <v>Healthy</v>
      </c>
      <c r="R7095" s="0" t="str">
        <f aca="false">IF(I7095&gt;=Summary!$B$7,"Fast",IF(I7095&lt;Summary!$B$8,"Slow","Medium"))</f>
        <v>Fast</v>
      </c>
      <c r="S7095" s="15" t="n">
        <f aca="false">IF(M7095&gt;Summary!$B$5,1,0)</f>
        <v>1</v>
      </c>
      <c r="T7095" s="16" t="n">
        <f aca="false">IF(Q7095="Overstocked",(G7095-Summary!$B$6*H7095)*J7095,0)</f>
        <v>0</v>
      </c>
    </row>
    <row r="7096" customFormat="false" ht="15" hidden="false" customHeight="false" outlineLevel="0" collapsed="false">
      <c r="A7096" s="0" t="s">
        <v>7194</v>
      </c>
      <c r="B7096" s="0" t="s">
        <v>77</v>
      </c>
      <c r="C7096" s="0" t="s">
        <v>104</v>
      </c>
      <c r="D7096" s="0" t="s">
        <v>79</v>
      </c>
      <c r="E7096" s="14" t="n">
        <v>45642</v>
      </c>
      <c r="F7096" s="14" t="n">
        <v>45648</v>
      </c>
      <c r="G7096" s="0" t="n">
        <v>462</v>
      </c>
      <c r="H7096" s="0" t="n">
        <v>92</v>
      </c>
      <c r="I7096" s="0" t="n">
        <v>269</v>
      </c>
      <c r="J7096" s="0" t="n">
        <v>1322</v>
      </c>
      <c r="K7096" s="0" t="n">
        <v>1821</v>
      </c>
      <c r="L7096" s="15" t="s">
        <v>80</v>
      </c>
      <c r="M7096" s="0" t="n">
        <v>6</v>
      </c>
      <c r="N7096" s="16" t="n">
        <f aca="false">I7096*K7096</f>
        <v>489849</v>
      </c>
      <c r="O7096" s="16" t="n">
        <f aca="false">I7096*(K7096-J7096)</f>
        <v>134231</v>
      </c>
      <c r="P7096" s="15" t="n">
        <f aca="false">K7096-J7096</f>
        <v>499</v>
      </c>
      <c r="Q7096" s="0" t="str">
        <f aca="false">IF(G7096=0,"Out of stock",IF(G7096&lt;H7096,"Understocked",IF(G7096&gt;Summary!$B$6*H7096,"Overstocked","Healthy")))</f>
        <v>Overstocked</v>
      </c>
      <c r="R7096" s="0" t="str">
        <f aca="false">IF(I7096&gt;=Summary!$B$7,"Fast",IF(I7096&lt;Summary!$B$8,"Slow","Medium"))</f>
        <v>Fast</v>
      </c>
      <c r="S7096" s="15" t="n">
        <f aca="false">IF(M7096&gt;Summary!$B$5,1,0)</f>
        <v>0</v>
      </c>
      <c r="T7096" s="16" t="n">
        <f aca="false">IF(Q7096="Overstocked",(G7096-Summary!$B$6*H7096)*J7096,0)</f>
        <v>124268</v>
      </c>
    </row>
    <row r="7097" customFormat="false" ht="15" hidden="false" customHeight="false" outlineLevel="0" collapsed="false">
      <c r="A7097" s="0" t="s">
        <v>7195</v>
      </c>
      <c r="B7097" s="0" t="s">
        <v>115</v>
      </c>
      <c r="C7097" s="0" t="s">
        <v>96</v>
      </c>
      <c r="D7097" s="0" t="s">
        <v>90</v>
      </c>
      <c r="E7097" s="14" t="n">
        <v>45608</v>
      </c>
      <c r="F7097" s="14" t="n">
        <v>45611</v>
      </c>
      <c r="G7097" s="0" t="n">
        <v>493</v>
      </c>
      <c r="H7097" s="0" t="n">
        <v>120</v>
      </c>
      <c r="I7097" s="0" t="n">
        <v>211</v>
      </c>
      <c r="J7097" s="0" t="n">
        <v>888</v>
      </c>
      <c r="K7097" s="0" t="n">
        <v>1061</v>
      </c>
      <c r="L7097" s="15" t="s">
        <v>87</v>
      </c>
      <c r="M7097" s="0" t="n">
        <v>3</v>
      </c>
      <c r="N7097" s="16" t="n">
        <f aca="false">I7097*K7097</f>
        <v>223871</v>
      </c>
      <c r="O7097" s="16" t="n">
        <f aca="false">I7097*(K7097-J7097)</f>
        <v>36503</v>
      </c>
      <c r="P7097" s="15" t="n">
        <f aca="false">K7097-J7097</f>
        <v>173</v>
      </c>
      <c r="Q7097" s="0" t="str">
        <f aca="false">IF(G7097=0,"Out of stock",IF(G7097&lt;H7097,"Understocked",IF(G7097&gt;Summary!$B$6*H7097,"Overstocked","Healthy")))</f>
        <v>Overstocked</v>
      </c>
      <c r="R7097" s="0" t="str">
        <f aca="false">IF(I7097&gt;=Summary!$B$7,"Fast",IF(I7097&lt;Summary!$B$8,"Slow","Medium"))</f>
        <v>Fast</v>
      </c>
      <c r="S7097" s="15" t="n">
        <f aca="false">IF(M7097&gt;Summary!$B$5,1,0)</f>
        <v>0</v>
      </c>
      <c r="T7097" s="16" t="n">
        <f aca="false">IF(Q7097="Overstocked",(G7097-Summary!$B$6*H7097)*J7097,0)</f>
        <v>11544</v>
      </c>
    </row>
    <row r="7098" customFormat="false" ht="15" hidden="false" customHeight="false" outlineLevel="0" collapsed="false">
      <c r="A7098" s="0" t="s">
        <v>7196</v>
      </c>
      <c r="B7098" s="0" t="s">
        <v>89</v>
      </c>
      <c r="C7098" s="0" t="s">
        <v>78</v>
      </c>
      <c r="D7098" s="0" t="s">
        <v>79</v>
      </c>
      <c r="E7098" s="14" t="n">
        <v>45503</v>
      </c>
      <c r="F7098" s="14" t="n">
        <v>45509</v>
      </c>
      <c r="G7098" s="0" t="n">
        <v>364</v>
      </c>
      <c r="H7098" s="0" t="n">
        <v>130</v>
      </c>
      <c r="I7098" s="0" t="n">
        <v>200</v>
      </c>
      <c r="J7098" s="0" t="n">
        <v>649</v>
      </c>
      <c r="K7098" s="0" t="n">
        <v>1105</v>
      </c>
      <c r="L7098" s="15" t="s">
        <v>87</v>
      </c>
      <c r="M7098" s="0" t="n">
        <v>6</v>
      </c>
      <c r="N7098" s="16" t="n">
        <f aca="false">I7098*K7098</f>
        <v>221000</v>
      </c>
      <c r="O7098" s="16" t="n">
        <f aca="false">I7098*(K7098-J7098)</f>
        <v>91200</v>
      </c>
      <c r="P7098" s="15" t="n">
        <f aca="false">K7098-J7098</f>
        <v>456</v>
      </c>
      <c r="Q7098" s="0" t="str">
        <f aca="false">IF(G7098=0,"Out of stock",IF(G7098&lt;H7098,"Understocked",IF(G7098&gt;Summary!$B$6*H7098,"Overstocked","Healthy")))</f>
        <v>Healthy</v>
      </c>
      <c r="R7098" s="0" t="str">
        <f aca="false">IF(I7098&gt;=Summary!$B$7,"Fast",IF(I7098&lt;Summary!$B$8,"Slow","Medium"))</f>
        <v>Fast</v>
      </c>
      <c r="S7098" s="15" t="n">
        <f aca="false">IF(M7098&gt;Summary!$B$5,1,0)</f>
        <v>0</v>
      </c>
      <c r="T7098" s="16" t="n">
        <f aca="false">IF(Q7098="Overstocked",(G7098-Summary!$B$6*H7098)*J7098,0)</f>
        <v>0</v>
      </c>
    </row>
    <row r="7099" customFormat="false" ht="15" hidden="false" customHeight="false" outlineLevel="0" collapsed="false">
      <c r="A7099" s="0" t="s">
        <v>7197</v>
      </c>
      <c r="B7099" s="0" t="s">
        <v>123</v>
      </c>
      <c r="C7099" s="0" t="s">
        <v>78</v>
      </c>
      <c r="D7099" s="0" t="s">
        <v>92</v>
      </c>
      <c r="E7099" s="14" t="n">
        <v>45150</v>
      </c>
      <c r="F7099" s="14" t="n">
        <v>45153</v>
      </c>
      <c r="G7099" s="0" t="n">
        <v>62</v>
      </c>
      <c r="H7099" s="0" t="n">
        <v>96</v>
      </c>
      <c r="I7099" s="0" t="n">
        <v>160</v>
      </c>
      <c r="J7099" s="0" t="n">
        <v>867</v>
      </c>
      <c r="K7099" s="0" t="n">
        <v>1269</v>
      </c>
      <c r="L7099" s="15" t="s">
        <v>93</v>
      </c>
      <c r="M7099" s="0" t="n">
        <v>3</v>
      </c>
      <c r="N7099" s="16" t="n">
        <f aca="false">I7099*K7099</f>
        <v>203040</v>
      </c>
      <c r="O7099" s="16" t="n">
        <f aca="false">I7099*(K7099-J7099)</f>
        <v>64320</v>
      </c>
      <c r="P7099" s="15" t="n">
        <f aca="false">K7099-J7099</f>
        <v>402</v>
      </c>
      <c r="Q7099" s="0" t="str">
        <f aca="false">IF(G7099=0,"Out of stock",IF(G7099&lt;H7099,"Understocked",IF(G7099&gt;Summary!$B$6*H7099,"Overstocked","Healthy")))</f>
        <v>Understocked</v>
      </c>
      <c r="R7099" s="0" t="str">
        <f aca="false">IF(I7099&gt;=Summary!$B$7,"Fast",IF(I7099&lt;Summary!$B$8,"Slow","Medium"))</f>
        <v>Medium</v>
      </c>
      <c r="S7099" s="15" t="n">
        <f aca="false">IF(M7099&gt;Summary!$B$5,1,0)</f>
        <v>0</v>
      </c>
      <c r="T7099" s="16" t="n">
        <f aca="false">IF(Q7099="Overstocked",(G7099-Summary!$B$6*H7099)*J7099,0)</f>
        <v>0</v>
      </c>
    </row>
    <row r="7100" customFormat="false" ht="15" hidden="false" customHeight="false" outlineLevel="0" collapsed="false">
      <c r="A7100" s="0" t="s">
        <v>7198</v>
      </c>
      <c r="B7100" s="0" t="s">
        <v>101</v>
      </c>
      <c r="C7100" s="0" t="s">
        <v>104</v>
      </c>
      <c r="D7100" s="0" t="s">
        <v>102</v>
      </c>
      <c r="E7100" s="14" t="n">
        <v>45580</v>
      </c>
      <c r="F7100" s="14" t="n">
        <v>45590</v>
      </c>
      <c r="G7100" s="0" t="n">
        <v>440</v>
      </c>
      <c r="H7100" s="0" t="n">
        <v>57</v>
      </c>
      <c r="I7100" s="0" t="n">
        <v>43</v>
      </c>
      <c r="J7100" s="0" t="n">
        <v>879</v>
      </c>
      <c r="K7100" s="0" t="n">
        <v>1077</v>
      </c>
      <c r="L7100" s="15" t="s">
        <v>93</v>
      </c>
      <c r="M7100" s="0" t="n">
        <v>10</v>
      </c>
      <c r="N7100" s="16" t="n">
        <f aca="false">I7100*K7100</f>
        <v>46311</v>
      </c>
      <c r="O7100" s="16" t="n">
        <f aca="false">I7100*(K7100-J7100)</f>
        <v>8514</v>
      </c>
      <c r="P7100" s="15" t="n">
        <f aca="false">K7100-J7100</f>
        <v>198</v>
      </c>
      <c r="Q7100" s="0" t="str">
        <f aca="false">IF(G7100=0,"Out of stock",IF(G7100&lt;H7100,"Understocked",IF(G7100&gt;Summary!$B$6*H7100,"Overstocked","Healthy")))</f>
        <v>Overstocked</v>
      </c>
      <c r="R7100" s="0" t="str">
        <f aca="false">IF(I7100&gt;=Summary!$B$7,"Fast",IF(I7100&lt;Summary!$B$8,"Slow","Medium"))</f>
        <v>Slow</v>
      </c>
      <c r="S7100" s="15" t="n">
        <f aca="false">IF(M7100&gt;Summary!$B$5,1,0)</f>
        <v>1</v>
      </c>
      <c r="T7100" s="16" t="n">
        <f aca="false">IF(Q7100="Overstocked",(G7100-Summary!$B$6*H7100)*J7100,0)</f>
        <v>186348</v>
      </c>
    </row>
    <row r="7101" customFormat="false" ht="15" hidden="false" customHeight="false" outlineLevel="0" collapsed="false">
      <c r="A7101" s="0" t="s">
        <v>7199</v>
      </c>
      <c r="B7101" s="0" t="s">
        <v>113</v>
      </c>
      <c r="C7101" s="0" t="s">
        <v>96</v>
      </c>
      <c r="D7101" s="0" t="s">
        <v>90</v>
      </c>
      <c r="E7101" s="14" t="n">
        <v>45308</v>
      </c>
      <c r="F7101" s="14" t="n">
        <v>45313</v>
      </c>
      <c r="G7101" s="0" t="n">
        <v>368</v>
      </c>
      <c r="H7101" s="0" t="n">
        <v>54</v>
      </c>
      <c r="I7101" s="0" t="n">
        <v>183</v>
      </c>
      <c r="J7101" s="0" t="n">
        <v>655</v>
      </c>
      <c r="K7101" s="0" t="n">
        <v>974</v>
      </c>
      <c r="L7101" s="15" t="s">
        <v>87</v>
      </c>
      <c r="M7101" s="0" t="n">
        <v>5</v>
      </c>
      <c r="N7101" s="16" t="n">
        <f aca="false">I7101*K7101</f>
        <v>178242</v>
      </c>
      <c r="O7101" s="16" t="n">
        <f aca="false">I7101*(K7101-J7101)</f>
        <v>58377</v>
      </c>
      <c r="P7101" s="15" t="n">
        <f aca="false">K7101-J7101</f>
        <v>319</v>
      </c>
      <c r="Q7101" s="0" t="str">
        <f aca="false">IF(G7101=0,"Out of stock",IF(G7101&lt;H7101,"Understocked",IF(G7101&gt;Summary!$B$6*H7101,"Overstocked","Healthy")))</f>
        <v>Overstocked</v>
      </c>
      <c r="R7101" s="0" t="str">
        <f aca="false">IF(I7101&gt;=Summary!$B$7,"Fast",IF(I7101&lt;Summary!$B$8,"Slow","Medium"))</f>
        <v>Medium</v>
      </c>
      <c r="S7101" s="15" t="n">
        <f aca="false">IF(M7101&gt;Summary!$B$5,1,0)</f>
        <v>0</v>
      </c>
      <c r="T7101" s="16" t="n">
        <f aca="false">IF(Q7101="Overstocked",(G7101-Summary!$B$6*H7101)*J7101,0)</f>
        <v>99560</v>
      </c>
    </row>
    <row r="7102" customFormat="false" ht="15" hidden="false" customHeight="false" outlineLevel="0" collapsed="false">
      <c r="A7102" s="0" t="s">
        <v>7200</v>
      </c>
      <c r="B7102" s="0" t="s">
        <v>115</v>
      </c>
      <c r="C7102" s="0" t="s">
        <v>85</v>
      </c>
      <c r="D7102" s="0" t="s">
        <v>86</v>
      </c>
      <c r="E7102" s="14" t="n">
        <v>45348</v>
      </c>
      <c r="F7102" s="14" t="n">
        <v>45350</v>
      </c>
      <c r="G7102" s="0" t="n">
        <v>310</v>
      </c>
      <c r="H7102" s="0" t="n">
        <v>100</v>
      </c>
      <c r="I7102" s="0" t="n">
        <v>263</v>
      </c>
      <c r="J7102" s="0" t="n">
        <v>1093</v>
      </c>
      <c r="K7102" s="0" t="n">
        <v>1435</v>
      </c>
      <c r="L7102" s="15" t="s">
        <v>93</v>
      </c>
      <c r="M7102" s="0" t="n">
        <v>2</v>
      </c>
      <c r="N7102" s="16" t="n">
        <f aca="false">I7102*K7102</f>
        <v>377405</v>
      </c>
      <c r="O7102" s="16" t="n">
        <f aca="false">I7102*(K7102-J7102)</f>
        <v>89946</v>
      </c>
      <c r="P7102" s="15" t="n">
        <f aca="false">K7102-J7102</f>
        <v>342</v>
      </c>
      <c r="Q7102" s="0" t="str">
        <f aca="false">IF(G7102=0,"Out of stock",IF(G7102&lt;H7102,"Understocked",IF(G7102&gt;Summary!$B$6*H7102,"Overstocked","Healthy")))</f>
        <v>Healthy</v>
      </c>
      <c r="R7102" s="0" t="str">
        <f aca="false">IF(I7102&gt;=Summary!$B$7,"Fast",IF(I7102&lt;Summary!$B$8,"Slow","Medium"))</f>
        <v>Fast</v>
      </c>
      <c r="S7102" s="15" t="n">
        <f aca="false">IF(M7102&gt;Summary!$B$5,1,0)</f>
        <v>0</v>
      </c>
      <c r="T7102" s="16" t="n">
        <f aca="false">IF(Q7102="Overstocked",(G7102-Summary!$B$6*H7102)*J7102,0)</f>
        <v>0</v>
      </c>
    </row>
    <row r="7103" customFormat="false" ht="15" hidden="false" customHeight="false" outlineLevel="0" collapsed="false">
      <c r="A7103" s="0" t="s">
        <v>7201</v>
      </c>
      <c r="B7103" s="0" t="s">
        <v>95</v>
      </c>
      <c r="C7103" s="0" t="s">
        <v>96</v>
      </c>
      <c r="D7103" s="0" t="s">
        <v>92</v>
      </c>
      <c r="E7103" s="14" t="n">
        <v>45519</v>
      </c>
      <c r="F7103" s="14" t="n">
        <v>45525</v>
      </c>
      <c r="G7103" s="0" t="n">
        <v>341</v>
      </c>
      <c r="H7103" s="0" t="n">
        <v>149</v>
      </c>
      <c r="I7103" s="0" t="n">
        <v>249</v>
      </c>
      <c r="J7103" s="0" t="n">
        <v>544</v>
      </c>
      <c r="K7103" s="0" t="n">
        <v>659</v>
      </c>
      <c r="L7103" s="15" t="s">
        <v>82</v>
      </c>
      <c r="M7103" s="0" t="n">
        <v>6</v>
      </c>
      <c r="N7103" s="16" t="n">
        <f aca="false">I7103*K7103</f>
        <v>164091</v>
      </c>
      <c r="O7103" s="16" t="n">
        <f aca="false">I7103*(K7103-J7103)</f>
        <v>28635</v>
      </c>
      <c r="P7103" s="15" t="n">
        <f aca="false">K7103-J7103</f>
        <v>115</v>
      </c>
      <c r="Q7103" s="0" t="str">
        <f aca="false">IF(G7103=0,"Out of stock",IF(G7103&lt;H7103,"Understocked",IF(G7103&gt;Summary!$B$6*H7103,"Overstocked","Healthy")))</f>
        <v>Healthy</v>
      </c>
      <c r="R7103" s="0" t="str">
        <f aca="false">IF(I7103&gt;=Summary!$B$7,"Fast",IF(I7103&lt;Summary!$B$8,"Slow","Medium"))</f>
        <v>Fast</v>
      </c>
      <c r="S7103" s="15" t="n">
        <f aca="false">IF(M7103&gt;Summary!$B$5,1,0)</f>
        <v>0</v>
      </c>
      <c r="T7103" s="16" t="n">
        <f aca="false">IF(Q7103="Overstocked",(G7103-Summary!$B$6*H7103)*J7103,0)</f>
        <v>0</v>
      </c>
    </row>
    <row r="7104" customFormat="false" ht="15" hidden="false" customHeight="false" outlineLevel="0" collapsed="false">
      <c r="A7104" s="0" t="s">
        <v>7202</v>
      </c>
      <c r="B7104" s="0" t="s">
        <v>123</v>
      </c>
      <c r="C7104" s="0" t="s">
        <v>85</v>
      </c>
      <c r="D7104" s="0" t="s">
        <v>79</v>
      </c>
      <c r="E7104" s="14" t="n">
        <v>45607</v>
      </c>
      <c r="F7104" s="14" t="n">
        <v>45608</v>
      </c>
      <c r="G7104" s="0" t="n">
        <v>292</v>
      </c>
      <c r="H7104" s="0" t="n">
        <v>98</v>
      </c>
      <c r="I7104" s="0" t="n">
        <v>17</v>
      </c>
      <c r="J7104" s="0" t="n">
        <v>1992</v>
      </c>
      <c r="K7104" s="0" t="n">
        <v>2262</v>
      </c>
      <c r="L7104" s="15" t="s">
        <v>80</v>
      </c>
      <c r="M7104" s="0" t="n">
        <v>1</v>
      </c>
      <c r="N7104" s="16" t="n">
        <f aca="false">I7104*K7104</f>
        <v>38454</v>
      </c>
      <c r="O7104" s="16" t="n">
        <f aca="false">I7104*(K7104-J7104)</f>
        <v>4590</v>
      </c>
      <c r="P7104" s="15" t="n">
        <f aca="false">K7104-J7104</f>
        <v>270</v>
      </c>
      <c r="Q7104" s="0" t="str">
        <f aca="false">IF(G7104=0,"Out of stock",IF(G7104&lt;H7104,"Understocked",IF(G7104&gt;Summary!$B$6*H7104,"Overstocked","Healthy")))</f>
        <v>Healthy</v>
      </c>
      <c r="R7104" s="0" t="str">
        <f aca="false">IF(I7104&gt;=Summary!$B$7,"Fast",IF(I7104&lt;Summary!$B$8,"Slow","Medium"))</f>
        <v>Slow</v>
      </c>
      <c r="S7104" s="15" t="n">
        <f aca="false">IF(M7104&gt;Summary!$B$5,1,0)</f>
        <v>0</v>
      </c>
      <c r="T7104" s="16" t="n">
        <f aca="false">IF(Q7104="Overstocked",(G7104-Summary!$B$6*H7104)*J7104,0)</f>
        <v>0</v>
      </c>
    </row>
    <row r="7105" customFormat="false" ht="15" hidden="false" customHeight="false" outlineLevel="0" collapsed="false">
      <c r="A7105" s="0" t="s">
        <v>7203</v>
      </c>
      <c r="B7105" s="0" t="s">
        <v>107</v>
      </c>
      <c r="C7105" s="0" t="s">
        <v>78</v>
      </c>
      <c r="D7105" s="0" t="s">
        <v>86</v>
      </c>
      <c r="E7105" s="14" t="n">
        <v>45526</v>
      </c>
      <c r="F7105" s="14" t="n">
        <v>45532</v>
      </c>
      <c r="G7105" s="0" t="n">
        <v>96</v>
      </c>
      <c r="H7105" s="0" t="n">
        <v>145</v>
      </c>
      <c r="I7105" s="0" t="n">
        <v>42</v>
      </c>
      <c r="J7105" s="0" t="n">
        <v>594</v>
      </c>
      <c r="K7105" s="0" t="n">
        <v>973</v>
      </c>
      <c r="L7105" s="15" t="s">
        <v>80</v>
      </c>
      <c r="M7105" s="0" t="n">
        <v>6</v>
      </c>
      <c r="N7105" s="16" t="n">
        <f aca="false">I7105*K7105</f>
        <v>40866</v>
      </c>
      <c r="O7105" s="16" t="n">
        <f aca="false">I7105*(K7105-J7105)</f>
        <v>15918</v>
      </c>
      <c r="P7105" s="15" t="n">
        <f aca="false">K7105-J7105</f>
        <v>379</v>
      </c>
      <c r="Q7105" s="0" t="str">
        <f aca="false">IF(G7105=0,"Out of stock",IF(G7105&lt;H7105,"Understocked",IF(G7105&gt;Summary!$B$6*H7105,"Overstocked","Healthy")))</f>
        <v>Understocked</v>
      </c>
      <c r="R7105" s="0" t="str">
        <f aca="false">IF(I7105&gt;=Summary!$B$7,"Fast",IF(I7105&lt;Summary!$B$8,"Slow","Medium"))</f>
        <v>Slow</v>
      </c>
      <c r="S7105" s="15" t="n">
        <f aca="false">IF(M7105&gt;Summary!$B$5,1,0)</f>
        <v>0</v>
      </c>
      <c r="T7105" s="16" t="n">
        <f aca="false">IF(Q7105="Overstocked",(G7105-Summary!$B$6*H7105)*J7105,0)</f>
        <v>0</v>
      </c>
    </row>
    <row r="7106" customFormat="false" ht="15" hidden="false" customHeight="false" outlineLevel="0" collapsed="false">
      <c r="A7106" s="0" t="s">
        <v>7204</v>
      </c>
      <c r="B7106" s="0" t="s">
        <v>111</v>
      </c>
      <c r="C7106" s="0" t="s">
        <v>104</v>
      </c>
      <c r="D7106" s="0" t="s">
        <v>86</v>
      </c>
      <c r="E7106" s="14" t="n">
        <v>45574</v>
      </c>
      <c r="F7106" s="14" t="n">
        <v>45581</v>
      </c>
      <c r="G7106" s="0" t="n">
        <v>426</v>
      </c>
      <c r="H7106" s="0" t="n">
        <v>55</v>
      </c>
      <c r="I7106" s="0" t="n">
        <v>22</v>
      </c>
      <c r="J7106" s="0" t="n">
        <v>573</v>
      </c>
      <c r="K7106" s="0" t="n">
        <v>1025</v>
      </c>
      <c r="L7106" s="15" t="s">
        <v>97</v>
      </c>
      <c r="M7106" s="0" t="n">
        <v>7</v>
      </c>
      <c r="N7106" s="16" t="n">
        <f aca="false">I7106*K7106</f>
        <v>22550</v>
      </c>
      <c r="O7106" s="16" t="n">
        <f aca="false">I7106*(K7106-J7106)</f>
        <v>9944</v>
      </c>
      <c r="P7106" s="15" t="n">
        <f aca="false">K7106-J7106</f>
        <v>452</v>
      </c>
      <c r="Q7106" s="0" t="str">
        <f aca="false">IF(G7106=0,"Out of stock",IF(G7106&lt;H7106,"Understocked",IF(G7106&gt;Summary!$B$6*H7106,"Overstocked","Healthy")))</f>
        <v>Overstocked</v>
      </c>
      <c r="R7106" s="0" t="str">
        <f aca="false">IF(I7106&gt;=Summary!$B$7,"Fast",IF(I7106&lt;Summary!$B$8,"Slow","Medium"))</f>
        <v>Slow</v>
      </c>
      <c r="S7106" s="15" t="n">
        <f aca="false">IF(M7106&gt;Summary!$B$5,1,0)</f>
        <v>0</v>
      </c>
      <c r="T7106" s="16" t="n">
        <f aca="false">IF(Q7106="Overstocked",(G7106-Summary!$B$6*H7106)*J7106,0)</f>
        <v>118038</v>
      </c>
    </row>
    <row r="7107" customFormat="false" ht="15" hidden="false" customHeight="false" outlineLevel="0" collapsed="false">
      <c r="A7107" s="0" t="s">
        <v>7205</v>
      </c>
      <c r="B7107" s="0" t="s">
        <v>111</v>
      </c>
      <c r="C7107" s="0" t="s">
        <v>96</v>
      </c>
      <c r="D7107" s="0" t="s">
        <v>102</v>
      </c>
      <c r="E7107" s="14" t="n">
        <v>45244</v>
      </c>
      <c r="F7107" s="14" t="n">
        <v>45253</v>
      </c>
      <c r="G7107" s="0" t="n">
        <v>179</v>
      </c>
      <c r="H7107" s="0" t="n">
        <v>111</v>
      </c>
      <c r="I7107" s="0" t="n">
        <v>129</v>
      </c>
      <c r="J7107" s="0" t="n">
        <v>523</v>
      </c>
      <c r="K7107" s="0" t="n">
        <v>751</v>
      </c>
      <c r="L7107" s="15" t="s">
        <v>97</v>
      </c>
      <c r="M7107" s="0" t="n">
        <v>9</v>
      </c>
      <c r="N7107" s="16" t="n">
        <f aca="false">I7107*K7107</f>
        <v>96879</v>
      </c>
      <c r="O7107" s="16" t="n">
        <f aca="false">I7107*(K7107-J7107)</f>
        <v>29412</v>
      </c>
      <c r="P7107" s="15" t="n">
        <f aca="false">K7107-J7107</f>
        <v>228</v>
      </c>
      <c r="Q7107" s="0" t="str">
        <f aca="false">IF(G7107=0,"Out of stock",IF(G7107&lt;H7107,"Understocked",IF(G7107&gt;Summary!$B$6*H7107,"Overstocked","Healthy")))</f>
        <v>Healthy</v>
      </c>
      <c r="R7107" s="0" t="str">
        <f aca="false">IF(I7107&gt;=Summary!$B$7,"Fast",IF(I7107&lt;Summary!$B$8,"Slow","Medium"))</f>
        <v>Medium</v>
      </c>
      <c r="S7107" s="15" t="n">
        <f aca="false">IF(M7107&gt;Summary!$B$5,1,0)</f>
        <v>1</v>
      </c>
      <c r="T7107" s="16" t="n">
        <f aca="false">IF(Q7107="Overstocked",(G7107-Summary!$B$6*H7107)*J7107,0)</f>
        <v>0</v>
      </c>
    </row>
    <row r="7108" customFormat="false" ht="15" hidden="false" customHeight="false" outlineLevel="0" collapsed="false">
      <c r="A7108" s="0" t="s">
        <v>7206</v>
      </c>
      <c r="B7108" s="0" t="s">
        <v>84</v>
      </c>
      <c r="C7108" s="0" t="s">
        <v>104</v>
      </c>
      <c r="D7108" s="0" t="s">
        <v>79</v>
      </c>
      <c r="E7108" s="14" t="n">
        <v>45161</v>
      </c>
      <c r="F7108" s="14" t="n">
        <v>45165</v>
      </c>
      <c r="G7108" s="0" t="n">
        <v>6</v>
      </c>
      <c r="H7108" s="0" t="n">
        <v>115</v>
      </c>
      <c r="I7108" s="0" t="n">
        <v>136</v>
      </c>
      <c r="J7108" s="0" t="n">
        <v>1565</v>
      </c>
      <c r="K7108" s="0" t="n">
        <v>1662</v>
      </c>
      <c r="L7108" s="15" t="s">
        <v>97</v>
      </c>
      <c r="M7108" s="0" t="n">
        <v>4</v>
      </c>
      <c r="N7108" s="16" t="n">
        <f aca="false">I7108*K7108</f>
        <v>226032</v>
      </c>
      <c r="O7108" s="16" t="n">
        <f aca="false">I7108*(K7108-J7108)</f>
        <v>13192</v>
      </c>
      <c r="P7108" s="15" t="n">
        <f aca="false">K7108-J7108</f>
        <v>97</v>
      </c>
      <c r="Q7108" s="0" t="str">
        <f aca="false">IF(G7108=0,"Out of stock",IF(G7108&lt;H7108,"Understocked",IF(G7108&gt;Summary!$B$6*H7108,"Overstocked","Healthy")))</f>
        <v>Understocked</v>
      </c>
      <c r="R7108" s="0" t="str">
        <f aca="false">IF(I7108&gt;=Summary!$B$7,"Fast",IF(I7108&lt;Summary!$B$8,"Slow","Medium"))</f>
        <v>Medium</v>
      </c>
      <c r="S7108" s="15" t="n">
        <f aca="false">IF(M7108&gt;Summary!$B$5,1,0)</f>
        <v>0</v>
      </c>
      <c r="T7108" s="16" t="n">
        <f aca="false">IF(Q7108="Overstocked",(G7108-Summary!$B$6*H7108)*J7108,0)</f>
        <v>0</v>
      </c>
    </row>
    <row r="7109" customFormat="false" ht="15" hidden="false" customHeight="false" outlineLevel="0" collapsed="false">
      <c r="A7109" s="0" t="s">
        <v>7207</v>
      </c>
      <c r="B7109" s="0" t="s">
        <v>101</v>
      </c>
      <c r="C7109" s="0" t="s">
        <v>85</v>
      </c>
      <c r="D7109" s="0" t="s">
        <v>102</v>
      </c>
      <c r="E7109" s="14" t="n">
        <v>45411</v>
      </c>
      <c r="F7109" s="14" t="n">
        <v>45416</v>
      </c>
      <c r="G7109" s="0" t="n">
        <v>370</v>
      </c>
      <c r="H7109" s="0" t="n">
        <v>141</v>
      </c>
      <c r="I7109" s="0" t="n">
        <v>52</v>
      </c>
      <c r="J7109" s="0" t="n">
        <v>356</v>
      </c>
      <c r="K7109" s="0" t="n">
        <v>789</v>
      </c>
      <c r="L7109" s="15" t="s">
        <v>93</v>
      </c>
      <c r="M7109" s="0" t="n">
        <v>5</v>
      </c>
      <c r="N7109" s="16" t="n">
        <f aca="false">I7109*K7109</f>
        <v>41028</v>
      </c>
      <c r="O7109" s="16" t="n">
        <f aca="false">I7109*(K7109-J7109)</f>
        <v>22516</v>
      </c>
      <c r="P7109" s="15" t="n">
        <f aca="false">K7109-J7109</f>
        <v>433</v>
      </c>
      <c r="Q7109" s="0" t="str">
        <f aca="false">IF(G7109=0,"Out of stock",IF(G7109&lt;H7109,"Understocked",IF(G7109&gt;Summary!$B$6*H7109,"Overstocked","Healthy")))</f>
        <v>Healthy</v>
      </c>
      <c r="R7109" s="0" t="str">
        <f aca="false">IF(I7109&gt;=Summary!$B$7,"Fast",IF(I7109&lt;Summary!$B$8,"Slow","Medium"))</f>
        <v>Slow</v>
      </c>
      <c r="S7109" s="15" t="n">
        <f aca="false">IF(M7109&gt;Summary!$B$5,1,0)</f>
        <v>0</v>
      </c>
      <c r="T7109" s="16" t="n">
        <f aca="false">IF(Q7109="Overstocked",(G7109-Summary!$B$6*H7109)*J7109,0)</f>
        <v>0</v>
      </c>
    </row>
    <row r="7110" customFormat="false" ht="15" hidden="false" customHeight="false" outlineLevel="0" collapsed="false">
      <c r="A7110" s="0" t="s">
        <v>7208</v>
      </c>
      <c r="B7110" s="0" t="s">
        <v>111</v>
      </c>
      <c r="C7110" s="0" t="s">
        <v>104</v>
      </c>
      <c r="D7110" s="0" t="s">
        <v>86</v>
      </c>
      <c r="E7110" s="14" t="n">
        <v>45440</v>
      </c>
      <c r="F7110" s="14" t="n">
        <v>45445</v>
      </c>
      <c r="G7110" s="0" t="n">
        <v>238</v>
      </c>
      <c r="H7110" s="0" t="n">
        <v>51</v>
      </c>
      <c r="I7110" s="0" t="n">
        <v>113</v>
      </c>
      <c r="J7110" s="0" t="n">
        <v>608</v>
      </c>
      <c r="K7110" s="0" t="n">
        <v>804</v>
      </c>
      <c r="L7110" s="15" t="s">
        <v>97</v>
      </c>
      <c r="M7110" s="0" t="n">
        <v>5</v>
      </c>
      <c r="N7110" s="16" t="n">
        <f aca="false">I7110*K7110</f>
        <v>90852</v>
      </c>
      <c r="O7110" s="16" t="n">
        <f aca="false">I7110*(K7110-J7110)</f>
        <v>22148</v>
      </c>
      <c r="P7110" s="15" t="n">
        <f aca="false">K7110-J7110</f>
        <v>196</v>
      </c>
      <c r="Q7110" s="0" t="str">
        <f aca="false">IF(G7110=0,"Out of stock",IF(G7110&lt;H7110,"Understocked",IF(G7110&gt;Summary!$B$6*H7110,"Overstocked","Healthy")))</f>
        <v>Overstocked</v>
      </c>
      <c r="R7110" s="0" t="str">
        <f aca="false">IF(I7110&gt;=Summary!$B$7,"Fast",IF(I7110&lt;Summary!$B$8,"Slow","Medium"))</f>
        <v>Medium</v>
      </c>
      <c r="S7110" s="15" t="n">
        <f aca="false">IF(M7110&gt;Summary!$B$5,1,0)</f>
        <v>0</v>
      </c>
      <c r="T7110" s="16" t="n">
        <f aca="false">IF(Q7110="Overstocked",(G7110-Summary!$B$6*H7110)*J7110,0)</f>
        <v>20672</v>
      </c>
    </row>
    <row r="7111" customFormat="false" ht="15" hidden="false" customHeight="false" outlineLevel="0" collapsed="false">
      <c r="A7111" s="0" t="s">
        <v>7209</v>
      </c>
      <c r="B7111" s="0" t="s">
        <v>123</v>
      </c>
      <c r="C7111" s="0" t="s">
        <v>78</v>
      </c>
      <c r="D7111" s="0" t="s">
        <v>79</v>
      </c>
      <c r="E7111" s="14" t="n">
        <v>45524</v>
      </c>
      <c r="F7111" s="14" t="n">
        <v>45531</v>
      </c>
      <c r="G7111" s="0" t="n">
        <v>36</v>
      </c>
      <c r="H7111" s="0" t="n">
        <v>84</v>
      </c>
      <c r="I7111" s="0" t="n">
        <v>285</v>
      </c>
      <c r="J7111" s="0" t="n">
        <v>1612</v>
      </c>
      <c r="K7111" s="0" t="n">
        <v>1824</v>
      </c>
      <c r="L7111" s="15" t="s">
        <v>97</v>
      </c>
      <c r="M7111" s="0" t="n">
        <v>7</v>
      </c>
      <c r="N7111" s="16" t="n">
        <f aca="false">I7111*K7111</f>
        <v>519840</v>
      </c>
      <c r="O7111" s="16" t="n">
        <f aca="false">I7111*(K7111-J7111)</f>
        <v>60420</v>
      </c>
      <c r="P7111" s="15" t="n">
        <f aca="false">K7111-J7111</f>
        <v>212</v>
      </c>
      <c r="Q7111" s="0" t="str">
        <f aca="false">IF(G7111=0,"Out of stock",IF(G7111&lt;H7111,"Understocked",IF(G7111&gt;Summary!$B$6*H7111,"Overstocked","Healthy")))</f>
        <v>Understocked</v>
      </c>
      <c r="R7111" s="0" t="str">
        <f aca="false">IF(I7111&gt;=Summary!$B$7,"Fast",IF(I7111&lt;Summary!$B$8,"Slow","Medium"))</f>
        <v>Fast</v>
      </c>
      <c r="S7111" s="15" t="n">
        <f aca="false">IF(M7111&gt;Summary!$B$5,1,0)</f>
        <v>0</v>
      </c>
      <c r="T7111" s="16" t="n">
        <f aca="false">IF(Q7111="Overstocked",(G7111-Summary!$B$6*H7111)*J7111,0)</f>
        <v>0</v>
      </c>
    </row>
    <row r="7112" customFormat="false" ht="15" hidden="false" customHeight="false" outlineLevel="0" collapsed="false">
      <c r="A7112" s="0" t="s">
        <v>7210</v>
      </c>
      <c r="B7112" s="0" t="s">
        <v>111</v>
      </c>
      <c r="C7112" s="0" t="s">
        <v>96</v>
      </c>
      <c r="D7112" s="0" t="s">
        <v>90</v>
      </c>
      <c r="E7112" s="14" t="n">
        <v>45147</v>
      </c>
      <c r="F7112" s="14" t="n">
        <v>45155</v>
      </c>
      <c r="G7112" s="0" t="n">
        <v>473</v>
      </c>
      <c r="H7112" s="0" t="n">
        <v>53</v>
      </c>
      <c r="I7112" s="0" t="n">
        <v>244</v>
      </c>
      <c r="J7112" s="0" t="n">
        <v>1538</v>
      </c>
      <c r="K7112" s="0" t="n">
        <v>1966</v>
      </c>
      <c r="L7112" s="15" t="s">
        <v>82</v>
      </c>
      <c r="M7112" s="0" t="n">
        <v>8</v>
      </c>
      <c r="N7112" s="16" t="n">
        <f aca="false">I7112*K7112</f>
        <v>479704</v>
      </c>
      <c r="O7112" s="16" t="n">
        <f aca="false">I7112*(K7112-J7112)</f>
        <v>104432</v>
      </c>
      <c r="P7112" s="15" t="n">
        <f aca="false">K7112-J7112</f>
        <v>428</v>
      </c>
      <c r="Q7112" s="0" t="str">
        <f aca="false">IF(G7112=0,"Out of stock",IF(G7112&lt;H7112,"Understocked",IF(G7112&gt;Summary!$B$6*H7112,"Overstocked","Healthy")))</f>
        <v>Overstocked</v>
      </c>
      <c r="R7112" s="0" t="str">
        <f aca="false">IF(I7112&gt;=Summary!$B$7,"Fast",IF(I7112&lt;Summary!$B$8,"Slow","Medium"))</f>
        <v>Fast</v>
      </c>
      <c r="S7112" s="15" t="n">
        <f aca="false">IF(M7112&gt;Summary!$B$5,1,0)</f>
        <v>1</v>
      </c>
      <c r="T7112" s="16" t="n">
        <f aca="false">IF(Q7112="Overstocked",(G7112-Summary!$B$6*H7112)*J7112,0)</f>
        <v>401418</v>
      </c>
    </row>
    <row r="7113" customFormat="false" ht="15" hidden="false" customHeight="false" outlineLevel="0" collapsed="false">
      <c r="A7113" s="0" t="s">
        <v>7211</v>
      </c>
      <c r="B7113" s="0" t="s">
        <v>101</v>
      </c>
      <c r="C7113" s="0" t="s">
        <v>104</v>
      </c>
      <c r="D7113" s="0" t="s">
        <v>102</v>
      </c>
      <c r="E7113" s="14" t="n">
        <v>45263</v>
      </c>
      <c r="F7113" s="14" t="n">
        <v>45265</v>
      </c>
      <c r="G7113" s="0" t="n">
        <v>379</v>
      </c>
      <c r="H7113" s="0" t="n">
        <v>80</v>
      </c>
      <c r="I7113" s="0" t="n">
        <v>274</v>
      </c>
      <c r="J7113" s="0" t="n">
        <v>534</v>
      </c>
      <c r="K7113" s="0" t="n">
        <v>754</v>
      </c>
      <c r="L7113" s="15" t="s">
        <v>87</v>
      </c>
      <c r="M7113" s="0" t="n">
        <v>2</v>
      </c>
      <c r="N7113" s="16" t="n">
        <f aca="false">I7113*K7113</f>
        <v>206596</v>
      </c>
      <c r="O7113" s="16" t="n">
        <f aca="false">I7113*(K7113-J7113)</f>
        <v>60280</v>
      </c>
      <c r="P7113" s="15" t="n">
        <f aca="false">K7113-J7113</f>
        <v>220</v>
      </c>
      <c r="Q7113" s="0" t="str">
        <f aca="false">IF(G7113=0,"Out of stock",IF(G7113&lt;H7113,"Understocked",IF(G7113&gt;Summary!$B$6*H7113,"Overstocked","Healthy")))</f>
        <v>Overstocked</v>
      </c>
      <c r="R7113" s="0" t="str">
        <f aca="false">IF(I7113&gt;=Summary!$B$7,"Fast",IF(I7113&lt;Summary!$B$8,"Slow","Medium"))</f>
        <v>Fast</v>
      </c>
      <c r="S7113" s="15" t="n">
        <f aca="false">IF(M7113&gt;Summary!$B$5,1,0)</f>
        <v>0</v>
      </c>
      <c r="T7113" s="16" t="n">
        <f aca="false">IF(Q7113="Overstocked",(G7113-Summary!$B$6*H7113)*J7113,0)</f>
        <v>31506</v>
      </c>
    </row>
    <row r="7114" customFormat="false" ht="15" hidden="false" customHeight="false" outlineLevel="0" collapsed="false">
      <c r="A7114" s="0" t="s">
        <v>7212</v>
      </c>
      <c r="B7114" s="0" t="s">
        <v>84</v>
      </c>
      <c r="C7114" s="0" t="s">
        <v>85</v>
      </c>
      <c r="D7114" s="0" t="s">
        <v>90</v>
      </c>
      <c r="E7114" s="14" t="n">
        <v>44987</v>
      </c>
      <c r="F7114" s="14" t="n">
        <v>44989</v>
      </c>
      <c r="G7114" s="0" t="n">
        <v>207</v>
      </c>
      <c r="H7114" s="0" t="n">
        <v>147</v>
      </c>
      <c r="I7114" s="0" t="n">
        <v>231</v>
      </c>
      <c r="J7114" s="0" t="n">
        <v>913</v>
      </c>
      <c r="K7114" s="0" t="n">
        <v>1291</v>
      </c>
      <c r="L7114" s="15" t="s">
        <v>80</v>
      </c>
      <c r="M7114" s="0" t="n">
        <v>2</v>
      </c>
      <c r="N7114" s="16" t="n">
        <f aca="false">I7114*K7114</f>
        <v>298221</v>
      </c>
      <c r="O7114" s="16" t="n">
        <f aca="false">I7114*(K7114-J7114)</f>
        <v>87318</v>
      </c>
      <c r="P7114" s="15" t="n">
        <f aca="false">K7114-J7114</f>
        <v>378</v>
      </c>
      <c r="Q7114" s="0" t="str">
        <f aca="false">IF(G7114=0,"Out of stock",IF(G7114&lt;H7114,"Understocked",IF(G7114&gt;Summary!$B$6*H7114,"Overstocked","Healthy")))</f>
        <v>Healthy</v>
      </c>
      <c r="R7114" s="0" t="str">
        <f aca="false">IF(I7114&gt;=Summary!$B$7,"Fast",IF(I7114&lt;Summary!$B$8,"Slow","Medium"))</f>
        <v>Fast</v>
      </c>
      <c r="S7114" s="15" t="n">
        <f aca="false">IF(M7114&gt;Summary!$B$5,1,0)</f>
        <v>0</v>
      </c>
      <c r="T7114" s="16" t="n">
        <f aca="false">IF(Q7114="Overstocked",(G7114-Summary!$B$6*H7114)*J7114,0)</f>
        <v>0</v>
      </c>
    </row>
    <row r="7115" customFormat="false" ht="15" hidden="false" customHeight="false" outlineLevel="0" collapsed="false">
      <c r="A7115" s="0" t="s">
        <v>7213</v>
      </c>
      <c r="B7115" s="0" t="s">
        <v>115</v>
      </c>
      <c r="C7115" s="0" t="s">
        <v>96</v>
      </c>
      <c r="D7115" s="0" t="s">
        <v>86</v>
      </c>
      <c r="E7115" s="14" t="n">
        <v>45122</v>
      </c>
      <c r="F7115" s="14" t="n">
        <v>45130</v>
      </c>
      <c r="G7115" s="0" t="n">
        <v>434</v>
      </c>
      <c r="H7115" s="0" t="n">
        <v>123</v>
      </c>
      <c r="I7115" s="0" t="n">
        <v>84</v>
      </c>
      <c r="J7115" s="0" t="n">
        <v>574</v>
      </c>
      <c r="K7115" s="0" t="n">
        <v>656</v>
      </c>
      <c r="L7115" s="15" t="s">
        <v>87</v>
      </c>
      <c r="M7115" s="0" t="n">
        <v>8</v>
      </c>
      <c r="N7115" s="16" t="n">
        <f aca="false">I7115*K7115</f>
        <v>55104</v>
      </c>
      <c r="O7115" s="16" t="n">
        <f aca="false">I7115*(K7115-J7115)</f>
        <v>6888</v>
      </c>
      <c r="P7115" s="15" t="n">
        <f aca="false">K7115-J7115</f>
        <v>82</v>
      </c>
      <c r="Q7115" s="0" t="str">
        <f aca="false">IF(G7115=0,"Out of stock",IF(G7115&lt;H7115,"Understocked",IF(G7115&gt;Summary!$B$6*H7115,"Overstocked","Healthy")))</f>
        <v>Healthy</v>
      </c>
      <c r="R7115" s="0" t="str">
        <f aca="false">IF(I7115&gt;=Summary!$B$7,"Fast",IF(I7115&lt;Summary!$B$8,"Slow","Medium"))</f>
        <v>Slow</v>
      </c>
      <c r="S7115" s="15" t="n">
        <f aca="false">IF(M7115&gt;Summary!$B$5,1,0)</f>
        <v>1</v>
      </c>
      <c r="T7115" s="16" t="n">
        <f aca="false">IF(Q7115="Overstocked",(G7115-Summary!$B$6*H7115)*J7115,0)</f>
        <v>0</v>
      </c>
    </row>
    <row r="7116" customFormat="false" ht="15" hidden="false" customHeight="false" outlineLevel="0" collapsed="false">
      <c r="A7116" s="0" t="s">
        <v>7214</v>
      </c>
      <c r="B7116" s="0" t="s">
        <v>89</v>
      </c>
      <c r="C7116" s="0" t="s">
        <v>85</v>
      </c>
      <c r="D7116" s="0" t="s">
        <v>90</v>
      </c>
      <c r="E7116" s="14" t="n">
        <v>45244</v>
      </c>
      <c r="F7116" s="14" t="n">
        <v>45249</v>
      </c>
      <c r="G7116" s="0" t="n">
        <v>25</v>
      </c>
      <c r="H7116" s="0" t="n">
        <v>106</v>
      </c>
      <c r="I7116" s="0" t="n">
        <v>26</v>
      </c>
      <c r="J7116" s="0" t="n">
        <v>1808</v>
      </c>
      <c r="K7116" s="0" t="n">
        <v>2223</v>
      </c>
      <c r="L7116" s="15" t="s">
        <v>97</v>
      </c>
      <c r="M7116" s="0" t="n">
        <v>5</v>
      </c>
      <c r="N7116" s="16" t="n">
        <f aca="false">I7116*K7116</f>
        <v>57798</v>
      </c>
      <c r="O7116" s="16" t="n">
        <f aca="false">I7116*(K7116-J7116)</f>
        <v>10790</v>
      </c>
      <c r="P7116" s="15" t="n">
        <f aca="false">K7116-J7116</f>
        <v>415</v>
      </c>
      <c r="Q7116" s="0" t="str">
        <f aca="false">IF(G7116=0,"Out of stock",IF(G7116&lt;H7116,"Understocked",IF(G7116&gt;Summary!$B$6*H7116,"Overstocked","Healthy")))</f>
        <v>Understocked</v>
      </c>
      <c r="R7116" s="0" t="str">
        <f aca="false">IF(I7116&gt;=Summary!$B$7,"Fast",IF(I7116&lt;Summary!$B$8,"Slow","Medium"))</f>
        <v>Slow</v>
      </c>
      <c r="S7116" s="15" t="n">
        <f aca="false">IF(M7116&gt;Summary!$B$5,1,0)</f>
        <v>0</v>
      </c>
      <c r="T7116" s="16" t="n">
        <f aca="false">IF(Q7116="Overstocked",(G7116-Summary!$B$6*H7116)*J7116,0)</f>
        <v>0</v>
      </c>
    </row>
    <row r="7117" customFormat="false" ht="15" hidden="false" customHeight="false" outlineLevel="0" collapsed="false">
      <c r="A7117" s="0" t="s">
        <v>7215</v>
      </c>
      <c r="B7117" s="0" t="s">
        <v>84</v>
      </c>
      <c r="C7117" s="0" t="s">
        <v>85</v>
      </c>
      <c r="D7117" s="0" t="s">
        <v>90</v>
      </c>
      <c r="E7117" s="14" t="n">
        <v>45503</v>
      </c>
      <c r="F7117" s="14" t="n">
        <v>45509</v>
      </c>
      <c r="G7117" s="0" t="n">
        <v>327</v>
      </c>
      <c r="H7117" s="0" t="n">
        <v>55</v>
      </c>
      <c r="I7117" s="0" t="n">
        <v>206</v>
      </c>
      <c r="J7117" s="0" t="n">
        <v>463</v>
      </c>
      <c r="K7117" s="0" t="n">
        <v>641</v>
      </c>
      <c r="L7117" s="15" t="s">
        <v>93</v>
      </c>
      <c r="M7117" s="0" t="n">
        <v>6</v>
      </c>
      <c r="N7117" s="16" t="n">
        <f aca="false">I7117*K7117</f>
        <v>132046</v>
      </c>
      <c r="O7117" s="16" t="n">
        <f aca="false">I7117*(K7117-J7117)</f>
        <v>36668</v>
      </c>
      <c r="P7117" s="15" t="n">
        <f aca="false">K7117-J7117</f>
        <v>178</v>
      </c>
      <c r="Q7117" s="0" t="str">
        <f aca="false">IF(G7117=0,"Out of stock",IF(G7117&lt;H7117,"Understocked",IF(G7117&gt;Summary!$B$6*H7117,"Overstocked","Healthy")))</f>
        <v>Overstocked</v>
      </c>
      <c r="R7117" s="0" t="str">
        <f aca="false">IF(I7117&gt;=Summary!$B$7,"Fast",IF(I7117&lt;Summary!$B$8,"Slow","Medium"))</f>
        <v>Fast</v>
      </c>
      <c r="S7117" s="15" t="n">
        <f aca="false">IF(M7117&gt;Summary!$B$5,1,0)</f>
        <v>0</v>
      </c>
      <c r="T7117" s="16" t="n">
        <f aca="false">IF(Q7117="Overstocked",(G7117-Summary!$B$6*H7117)*J7117,0)</f>
        <v>49541</v>
      </c>
    </row>
    <row r="7118" customFormat="false" ht="15" hidden="false" customHeight="false" outlineLevel="0" collapsed="false">
      <c r="A7118" s="0" t="s">
        <v>7216</v>
      </c>
      <c r="B7118" s="0" t="s">
        <v>89</v>
      </c>
      <c r="C7118" s="0" t="s">
        <v>104</v>
      </c>
      <c r="D7118" s="0" t="s">
        <v>102</v>
      </c>
      <c r="E7118" s="14" t="n">
        <v>45471</v>
      </c>
      <c r="F7118" s="14" t="n">
        <v>45480</v>
      </c>
      <c r="G7118" s="0" t="n">
        <v>345</v>
      </c>
      <c r="H7118" s="0" t="n">
        <v>70</v>
      </c>
      <c r="I7118" s="0" t="n">
        <v>199</v>
      </c>
      <c r="J7118" s="0" t="n">
        <v>542</v>
      </c>
      <c r="K7118" s="0" t="n">
        <v>734</v>
      </c>
      <c r="L7118" s="15" t="s">
        <v>93</v>
      </c>
      <c r="M7118" s="0" t="n">
        <v>9</v>
      </c>
      <c r="N7118" s="16" t="n">
        <f aca="false">I7118*K7118</f>
        <v>146066</v>
      </c>
      <c r="O7118" s="16" t="n">
        <f aca="false">I7118*(K7118-J7118)</f>
        <v>38208</v>
      </c>
      <c r="P7118" s="15" t="n">
        <f aca="false">K7118-J7118</f>
        <v>192</v>
      </c>
      <c r="Q7118" s="0" t="str">
        <f aca="false">IF(G7118=0,"Out of stock",IF(G7118&lt;H7118,"Understocked",IF(G7118&gt;Summary!$B$6*H7118,"Overstocked","Healthy")))</f>
        <v>Overstocked</v>
      </c>
      <c r="R7118" s="0" t="str">
        <f aca="false">IF(I7118&gt;=Summary!$B$7,"Fast",IF(I7118&lt;Summary!$B$8,"Slow","Medium"))</f>
        <v>Medium</v>
      </c>
      <c r="S7118" s="15" t="n">
        <f aca="false">IF(M7118&gt;Summary!$B$5,1,0)</f>
        <v>1</v>
      </c>
      <c r="T7118" s="16" t="n">
        <f aca="false">IF(Q7118="Overstocked",(G7118-Summary!$B$6*H7118)*J7118,0)</f>
        <v>35230</v>
      </c>
    </row>
    <row r="7119" customFormat="false" ht="15" hidden="false" customHeight="false" outlineLevel="0" collapsed="false">
      <c r="A7119" s="0" t="s">
        <v>7217</v>
      </c>
      <c r="B7119" s="0" t="s">
        <v>77</v>
      </c>
      <c r="C7119" s="0" t="s">
        <v>104</v>
      </c>
      <c r="D7119" s="0" t="s">
        <v>92</v>
      </c>
      <c r="E7119" s="14" t="n">
        <v>45090</v>
      </c>
      <c r="F7119" s="14" t="n">
        <v>45091</v>
      </c>
      <c r="G7119" s="0" t="n">
        <v>66</v>
      </c>
      <c r="H7119" s="0" t="n">
        <v>106</v>
      </c>
      <c r="I7119" s="0" t="n">
        <v>15</v>
      </c>
      <c r="J7119" s="0" t="n">
        <v>594</v>
      </c>
      <c r="K7119" s="0" t="n">
        <v>798</v>
      </c>
      <c r="L7119" s="15" t="s">
        <v>97</v>
      </c>
      <c r="M7119" s="0" t="n">
        <v>1</v>
      </c>
      <c r="N7119" s="16" t="n">
        <f aca="false">I7119*K7119</f>
        <v>11970</v>
      </c>
      <c r="O7119" s="16" t="n">
        <f aca="false">I7119*(K7119-J7119)</f>
        <v>3060</v>
      </c>
      <c r="P7119" s="15" t="n">
        <f aca="false">K7119-J7119</f>
        <v>204</v>
      </c>
      <c r="Q7119" s="0" t="str">
        <f aca="false">IF(G7119=0,"Out of stock",IF(G7119&lt;H7119,"Understocked",IF(G7119&gt;Summary!$B$6*H7119,"Overstocked","Healthy")))</f>
        <v>Understocked</v>
      </c>
      <c r="R7119" s="0" t="str">
        <f aca="false">IF(I7119&gt;=Summary!$B$7,"Fast",IF(I7119&lt;Summary!$B$8,"Slow","Medium"))</f>
        <v>Slow</v>
      </c>
      <c r="S7119" s="15" t="n">
        <f aca="false">IF(M7119&gt;Summary!$B$5,1,0)</f>
        <v>0</v>
      </c>
      <c r="T7119" s="16" t="n">
        <f aca="false">IF(Q7119="Overstocked",(G7119-Summary!$B$6*H7119)*J7119,0)</f>
        <v>0</v>
      </c>
    </row>
    <row r="7120" customFormat="false" ht="15" hidden="false" customHeight="false" outlineLevel="0" collapsed="false">
      <c r="A7120" s="0" t="s">
        <v>7218</v>
      </c>
      <c r="B7120" s="0" t="s">
        <v>111</v>
      </c>
      <c r="C7120" s="0" t="s">
        <v>78</v>
      </c>
      <c r="D7120" s="0" t="s">
        <v>79</v>
      </c>
      <c r="E7120" s="14" t="n">
        <v>45633</v>
      </c>
      <c r="F7120" s="14" t="n">
        <v>45638</v>
      </c>
      <c r="G7120" s="0" t="n">
        <v>405</v>
      </c>
      <c r="H7120" s="0" t="n">
        <v>143</v>
      </c>
      <c r="I7120" s="0" t="n">
        <v>71</v>
      </c>
      <c r="J7120" s="0" t="n">
        <v>212</v>
      </c>
      <c r="K7120" s="0" t="n">
        <v>309</v>
      </c>
      <c r="L7120" s="15" t="s">
        <v>87</v>
      </c>
      <c r="M7120" s="0" t="n">
        <v>5</v>
      </c>
      <c r="N7120" s="16" t="n">
        <f aca="false">I7120*K7120</f>
        <v>21939</v>
      </c>
      <c r="O7120" s="16" t="n">
        <f aca="false">I7120*(K7120-J7120)</f>
        <v>6887</v>
      </c>
      <c r="P7120" s="15" t="n">
        <f aca="false">K7120-J7120</f>
        <v>97</v>
      </c>
      <c r="Q7120" s="0" t="str">
        <f aca="false">IF(G7120=0,"Out of stock",IF(G7120&lt;H7120,"Understocked",IF(G7120&gt;Summary!$B$6*H7120,"Overstocked","Healthy")))</f>
        <v>Healthy</v>
      </c>
      <c r="R7120" s="0" t="str">
        <f aca="false">IF(I7120&gt;=Summary!$B$7,"Fast",IF(I7120&lt;Summary!$B$8,"Slow","Medium"))</f>
        <v>Slow</v>
      </c>
      <c r="S7120" s="15" t="n">
        <f aca="false">IF(M7120&gt;Summary!$B$5,1,0)</f>
        <v>0</v>
      </c>
      <c r="T7120" s="16" t="n">
        <f aca="false">IF(Q7120="Overstocked",(G7120-Summary!$B$6*H7120)*J7120,0)</f>
        <v>0</v>
      </c>
    </row>
    <row r="7121" customFormat="false" ht="15" hidden="false" customHeight="false" outlineLevel="0" collapsed="false">
      <c r="A7121" s="0" t="s">
        <v>7219</v>
      </c>
      <c r="B7121" s="0" t="s">
        <v>113</v>
      </c>
      <c r="C7121" s="0" t="s">
        <v>96</v>
      </c>
      <c r="D7121" s="0" t="s">
        <v>86</v>
      </c>
      <c r="E7121" s="14" t="n">
        <v>45082</v>
      </c>
      <c r="F7121" s="14" t="n">
        <v>45086</v>
      </c>
      <c r="G7121" s="0" t="n">
        <v>269</v>
      </c>
      <c r="H7121" s="0" t="n">
        <v>66</v>
      </c>
      <c r="I7121" s="0" t="n">
        <v>90</v>
      </c>
      <c r="J7121" s="0" t="n">
        <v>1266</v>
      </c>
      <c r="K7121" s="0" t="n">
        <v>1578</v>
      </c>
      <c r="L7121" s="15" t="s">
        <v>97</v>
      </c>
      <c r="M7121" s="0" t="n">
        <v>4</v>
      </c>
      <c r="N7121" s="16" t="n">
        <f aca="false">I7121*K7121</f>
        <v>142020</v>
      </c>
      <c r="O7121" s="16" t="n">
        <f aca="false">I7121*(K7121-J7121)</f>
        <v>28080</v>
      </c>
      <c r="P7121" s="15" t="n">
        <f aca="false">K7121-J7121</f>
        <v>312</v>
      </c>
      <c r="Q7121" s="0" t="str">
        <f aca="false">IF(G7121=0,"Out of stock",IF(G7121&lt;H7121,"Understocked",IF(G7121&gt;Summary!$B$6*H7121,"Overstocked","Healthy")))</f>
        <v>Overstocked</v>
      </c>
      <c r="R7121" s="0" t="str">
        <f aca="false">IF(I7121&gt;=Summary!$B$7,"Fast",IF(I7121&lt;Summary!$B$8,"Slow","Medium"))</f>
        <v>Slow</v>
      </c>
      <c r="S7121" s="15" t="n">
        <f aca="false">IF(M7121&gt;Summary!$B$5,1,0)</f>
        <v>0</v>
      </c>
      <c r="T7121" s="16" t="n">
        <f aca="false">IF(Q7121="Overstocked",(G7121-Summary!$B$6*H7121)*J7121,0)</f>
        <v>6330</v>
      </c>
    </row>
    <row r="7122" customFormat="false" ht="15" hidden="false" customHeight="false" outlineLevel="0" collapsed="false">
      <c r="A7122" s="0" t="s">
        <v>7220</v>
      </c>
      <c r="B7122" s="0" t="s">
        <v>123</v>
      </c>
      <c r="C7122" s="0" t="s">
        <v>96</v>
      </c>
      <c r="D7122" s="0" t="s">
        <v>92</v>
      </c>
      <c r="E7122" s="14" t="n">
        <v>45054</v>
      </c>
      <c r="F7122" s="14" t="n">
        <v>45064</v>
      </c>
      <c r="G7122" s="0" t="n">
        <v>129</v>
      </c>
      <c r="H7122" s="0" t="n">
        <v>128</v>
      </c>
      <c r="I7122" s="0" t="n">
        <v>221</v>
      </c>
      <c r="J7122" s="0" t="n">
        <v>891</v>
      </c>
      <c r="K7122" s="0" t="n">
        <v>1331</v>
      </c>
      <c r="L7122" s="15" t="s">
        <v>87</v>
      </c>
      <c r="M7122" s="0" t="n">
        <v>10</v>
      </c>
      <c r="N7122" s="16" t="n">
        <f aca="false">I7122*K7122</f>
        <v>294151</v>
      </c>
      <c r="O7122" s="16" t="n">
        <f aca="false">I7122*(K7122-J7122)</f>
        <v>97240</v>
      </c>
      <c r="P7122" s="15" t="n">
        <f aca="false">K7122-J7122</f>
        <v>440</v>
      </c>
      <c r="Q7122" s="0" t="str">
        <f aca="false">IF(G7122=0,"Out of stock",IF(G7122&lt;H7122,"Understocked",IF(G7122&gt;Summary!$B$6*H7122,"Overstocked","Healthy")))</f>
        <v>Healthy</v>
      </c>
      <c r="R7122" s="0" t="str">
        <f aca="false">IF(I7122&gt;=Summary!$B$7,"Fast",IF(I7122&lt;Summary!$B$8,"Slow","Medium"))</f>
        <v>Fast</v>
      </c>
      <c r="S7122" s="15" t="n">
        <f aca="false">IF(M7122&gt;Summary!$B$5,1,0)</f>
        <v>1</v>
      </c>
      <c r="T7122" s="16" t="n">
        <f aca="false">IF(Q7122="Overstocked",(G7122-Summary!$B$6*H7122)*J7122,0)</f>
        <v>0</v>
      </c>
    </row>
    <row r="7123" customFormat="false" ht="15" hidden="false" customHeight="false" outlineLevel="0" collapsed="false">
      <c r="A7123" s="0" t="s">
        <v>7221</v>
      </c>
      <c r="B7123" s="0" t="s">
        <v>107</v>
      </c>
      <c r="C7123" s="0" t="s">
        <v>104</v>
      </c>
      <c r="D7123" s="0" t="s">
        <v>92</v>
      </c>
      <c r="E7123" s="14" t="n">
        <v>45650</v>
      </c>
      <c r="F7123" s="14" t="n">
        <v>45653</v>
      </c>
      <c r="G7123" s="0" t="n">
        <v>114</v>
      </c>
      <c r="H7123" s="0" t="n">
        <v>131</v>
      </c>
      <c r="I7123" s="0" t="n">
        <v>253</v>
      </c>
      <c r="J7123" s="0" t="n">
        <v>1786</v>
      </c>
      <c r="K7123" s="0" t="n">
        <v>1876</v>
      </c>
      <c r="L7123" s="15" t="s">
        <v>87</v>
      </c>
      <c r="M7123" s="0" t="n">
        <v>3</v>
      </c>
      <c r="N7123" s="16" t="n">
        <f aca="false">I7123*K7123</f>
        <v>474628</v>
      </c>
      <c r="O7123" s="16" t="n">
        <f aca="false">I7123*(K7123-J7123)</f>
        <v>22770</v>
      </c>
      <c r="P7123" s="15" t="n">
        <f aca="false">K7123-J7123</f>
        <v>90</v>
      </c>
      <c r="Q7123" s="0" t="str">
        <f aca="false">IF(G7123=0,"Out of stock",IF(G7123&lt;H7123,"Understocked",IF(G7123&gt;Summary!$B$6*H7123,"Overstocked","Healthy")))</f>
        <v>Understocked</v>
      </c>
      <c r="R7123" s="0" t="str">
        <f aca="false">IF(I7123&gt;=Summary!$B$7,"Fast",IF(I7123&lt;Summary!$B$8,"Slow","Medium"))</f>
        <v>Fast</v>
      </c>
      <c r="S7123" s="15" t="n">
        <f aca="false">IF(M7123&gt;Summary!$B$5,1,0)</f>
        <v>0</v>
      </c>
      <c r="T7123" s="16" t="n">
        <f aca="false">IF(Q7123="Overstocked",(G7123-Summary!$B$6*H7123)*J7123,0)</f>
        <v>0</v>
      </c>
    </row>
    <row r="7124" customFormat="false" ht="15" hidden="false" customHeight="false" outlineLevel="0" collapsed="false">
      <c r="A7124" s="0" t="s">
        <v>7222</v>
      </c>
      <c r="B7124" s="0" t="s">
        <v>113</v>
      </c>
      <c r="C7124" s="0" t="s">
        <v>85</v>
      </c>
      <c r="D7124" s="0" t="s">
        <v>92</v>
      </c>
      <c r="E7124" s="14" t="n">
        <v>45381</v>
      </c>
      <c r="F7124" s="14" t="n">
        <v>45383</v>
      </c>
      <c r="G7124" s="0" t="n">
        <v>432</v>
      </c>
      <c r="H7124" s="0" t="n">
        <v>117</v>
      </c>
      <c r="I7124" s="0" t="n">
        <v>269</v>
      </c>
      <c r="J7124" s="0" t="n">
        <v>1094</v>
      </c>
      <c r="K7124" s="0" t="n">
        <v>1381</v>
      </c>
      <c r="L7124" s="15" t="s">
        <v>97</v>
      </c>
      <c r="M7124" s="0" t="n">
        <v>2</v>
      </c>
      <c r="N7124" s="16" t="n">
        <f aca="false">I7124*K7124</f>
        <v>371489</v>
      </c>
      <c r="O7124" s="16" t="n">
        <f aca="false">I7124*(K7124-J7124)</f>
        <v>77203</v>
      </c>
      <c r="P7124" s="15" t="n">
        <f aca="false">K7124-J7124</f>
        <v>287</v>
      </c>
      <c r="Q7124" s="0" t="str">
        <f aca="false">IF(G7124=0,"Out of stock",IF(G7124&lt;H7124,"Understocked",IF(G7124&gt;Summary!$B$6*H7124,"Overstocked","Healthy")))</f>
        <v>Healthy</v>
      </c>
      <c r="R7124" s="0" t="str">
        <f aca="false">IF(I7124&gt;=Summary!$B$7,"Fast",IF(I7124&lt;Summary!$B$8,"Slow","Medium"))</f>
        <v>Fast</v>
      </c>
      <c r="S7124" s="15" t="n">
        <f aca="false">IF(M7124&gt;Summary!$B$5,1,0)</f>
        <v>0</v>
      </c>
      <c r="T7124" s="16" t="n">
        <f aca="false">IF(Q7124="Overstocked",(G7124-Summary!$B$6*H7124)*J7124,0)</f>
        <v>0</v>
      </c>
    </row>
    <row r="7125" customFormat="false" ht="15" hidden="false" customHeight="false" outlineLevel="0" collapsed="false">
      <c r="A7125" s="0" t="s">
        <v>7223</v>
      </c>
      <c r="B7125" s="0" t="s">
        <v>115</v>
      </c>
      <c r="C7125" s="0" t="s">
        <v>96</v>
      </c>
      <c r="D7125" s="0" t="s">
        <v>92</v>
      </c>
      <c r="E7125" s="14" t="n">
        <v>45582</v>
      </c>
      <c r="F7125" s="14" t="n">
        <v>45584</v>
      </c>
      <c r="G7125" s="0" t="n">
        <v>433</v>
      </c>
      <c r="H7125" s="0" t="n">
        <v>86</v>
      </c>
      <c r="I7125" s="0" t="n">
        <v>50</v>
      </c>
      <c r="J7125" s="0" t="n">
        <v>1839</v>
      </c>
      <c r="K7125" s="0" t="n">
        <v>2027</v>
      </c>
      <c r="L7125" s="15" t="s">
        <v>82</v>
      </c>
      <c r="M7125" s="0" t="n">
        <v>2</v>
      </c>
      <c r="N7125" s="16" t="n">
        <f aca="false">I7125*K7125</f>
        <v>101350</v>
      </c>
      <c r="O7125" s="16" t="n">
        <f aca="false">I7125*(K7125-J7125)</f>
        <v>9400</v>
      </c>
      <c r="P7125" s="15" t="n">
        <f aca="false">K7125-J7125</f>
        <v>188</v>
      </c>
      <c r="Q7125" s="0" t="str">
        <f aca="false">IF(G7125=0,"Out of stock",IF(G7125&lt;H7125,"Understocked",IF(G7125&gt;Summary!$B$6*H7125,"Overstocked","Healthy")))</f>
        <v>Overstocked</v>
      </c>
      <c r="R7125" s="0" t="str">
        <f aca="false">IF(I7125&gt;=Summary!$B$7,"Fast",IF(I7125&lt;Summary!$B$8,"Slow","Medium"))</f>
        <v>Slow</v>
      </c>
      <c r="S7125" s="15" t="n">
        <f aca="false">IF(M7125&gt;Summary!$B$5,1,0)</f>
        <v>0</v>
      </c>
      <c r="T7125" s="16" t="n">
        <f aca="false">IF(Q7125="Overstocked",(G7125-Summary!$B$6*H7125)*J7125,0)</f>
        <v>163671</v>
      </c>
    </row>
    <row r="7126" customFormat="false" ht="15" hidden="false" customHeight="false" outlineLevel="0" collapsed="false">
      <c r="A7126" s="0" t="s">
        <v>7224</v>
      </c>
      <c r="B7126" s="0" t="s">
        <v>89</v>
      </c>
      <c r="C7126" s="0" t="s">
        <v>78</v>
      </c>
      <c r="D7126" s="0" t="s">
        <v>86</v>
      </c>
      <c r="E7126" s="14" t="n">
        <v>45275</v>
      </c>
      <c r="F7126" s="14" t="n">
        <v>45284</v>
      </c>
      <c r="G7126" s="0" t="n">
        <v>298</v>
      </c>
      <c r="H7126" s="0" t="n">
        <v>111</v>
      </c>
      <c r="I7126" s="0" t="n">
        <v>153</v>
      </c>
      <c r="J7126" s="0" t="n">
        <v>354</v>
      </c>
      <c r="K7126" s="0" t="n">
        <v>697</v>
      </c>
      <c r="L7126" s="15" t="s">
        <v>80</v>
      </c>
      <c r="M7126" s="0" t="n">
        <v>9</v>
      </c>
      <c r="N7126" s="16" t="n">
        <f aca="false">I7126*K7126</f>
        <v>106641</v>
      </c>
      <c r="O7126" s="16" t="n">
        <f aca="false">I7126*(K7126-J7126)</f>
        <v>52479</v>
      </c>
      <c r="P7126" s="15" t="n">
        <f aca="false">K7126-J7126</f>
        <v>343</v>
      </c>
      <c r="Q7126" s="0" t="str">
        <f aca="false">IF(G7126=0,"Out of stock",IF(G7126&lt;H7126,"Understocked",IF(G7126&gt;Summary!$B$6*H7126,"Overstocked","Healthy")))</f>
        <v>Healthy</v>
      </c>
      <c r="R7126" s="0" t="str">
        <f aca="false">IF(I7126&gt;=Summary!$B$7,"Fast",IF(I7126&lt;Summary!$B$8,"Slow","Medium"))</f>
        <v>Medium</v>
      </c>
      <c r="S7126" s="15" t="n">
        <f aca="false">IF(M7126&gt;Summary!$B$5,1,0)</f>
        <v>1</v>
      </c>
      <c r="T7126" s="16" t="n">
        <f aca="false">IF(Q7126="Overstocked",(G7126-Summary!$B$6*H7126)*J7126,0)</f>
        <v>0</v>
      </c>
    </row>
    <row r="7127" customFormat="false" ht="15" hidden="false" customHeight="false" outlineLevel="0" collapsed="false">
      <c r="A7127" s="0" t="s">
        <v>7225</v>
      </c>
      <c r="B7127" s="0" t="s">
        <v>115</v>
      </c>
      <c r="C7127" s="0" t="s">
        <v>85</v>
      </c>
      <c r="D7127" s="0" t="s">
        <v>102</v>
      </c>
      <c r="E7127" s="14" t="n">
        <v>45270</v>
      </c>
      <c r="F7127" s="14" t="n">
        <v>45272</v>
      </c>
      <c r="G7127" s="0" t="n">
        <v>467</v>
      </c>
      <c r="H7127" s="0" t="n">
        <v>59</v>
      </c>
      <c r="I7127" s="0" t="n">
        <v>153</v>
      </c>
      <c r="J7127" s="0" t="n">
        <v>1593</v>
      </c>
      <c r="K7127" s="0" t="n">
        <v>1790</v>
      </c>
      <c r="L7127" s="15" t="s">
        <v>82</v>
      </c>
      <c r="M7127" s="0" t="n">
        <v>2</v>
      </c>
      <c r="N7127" s="16" t="n">
        <f aca="false">I7127*K7127</f>
        <v>273870</v>
      </c>
      <c r="O7127" s="16" t="n">
        <f aca="false">I7127*(K7127-J7127)</f>
        <v>30141</v>
      </c>
      <c r="P7127" s="15" t="n">
        <f aca="false">K7127-J7127</f>
        <v>197</v>
      </c>
      <c r="Q7127" s="0" t="str">
        <f aca="false">IF(G7127=0,"Out of stock",IF(G7127&lt;H7127,"Understocked",IF(G7127&gt;Summary!$B$6*H7127,"Overstocked","Healthy")))</f>
        <v>Overstocked</v>
      </c>
      <c r="R7127" s="0" t="str">
        <f aca="false">IF(I7127&gt;=Summary!$B$7,"Fast",IF(I7127&lt;Summary!$B$8,"Slow","Medium"))</f>
        <v>Medium</v>
      </c>
      <c r="S7127" s="15" t="n">
        <f aca="false">IF(M7127&gt;Summary!$B$5,1,0)</f>
        <v>0</v>
      </c>
      <c r="T7127" s="16" t="n">
        <f aca="false">IF(Q7127="Overstocked",(G7127-Summary!$B$6*H7127)*J7127,0)</f>
        <v>367983</v>
      </c>
    </row>
    <row r="7128" customFormat="false" ht="15" hidden="false" customHeight="false" outlineLevel="0" collapsed="false">
      <c r="A7128" s="0" t="s">
        <v>7226</v>
      </c>
      <c r="B7128" s="0" t="s">
        <v>113</v>
      </c>
      <c r="C7128" s="0" t="s">
        <v>78</v>
      </c>
      <c r="D7128" s="0" t="s">
        <v>90</v>
      </c>
      <c r="E7128" s="14" t="n">
        <v>45319</v>
      </c>
      <c r="F7128" s="14" t="n">
        <v>45321</v>
      </c>
      <c r="G7128" s="0" t="n">
        <v>211</v>
      </c>
      <c r="H7128" s="0" t="n">
        <v>120</v>
      </c>
      <c r="I7128" s="0" t="n">
        <v>70</v>
      </c>
      <c r="J7128" s="0" t="n">
        <v>975</v>
      </c>
      <c r="K7128" s="0" t="n">
        <v>1236</v>
      </c>
      <c r="L7128" s="15" t="s">
        <v>80</v>
      </c>
      <c r="M7128" s="0" t="n">
        <v>2</v>
      </c>
      <c r="N7128" s="16" t="n">
        <f aca="false">I7128*K7128</f>
        <v>86520</v>
      </c>
      <c r="O7128" s="16" t="n">
        <f aca="false">I7128*(K7128-J7128)</f>
        <v>18270</v>
      </c>
      <c r="P7128" s="15" t="n">
        <f aca="false">K7128-J7128</f>
        <v>261</v>
      </c>
      <c r="Q7128" s="0" t="str">
        <f aca="false">IF(G7128=0,"Out of stock",IF(G7128&lt;H7128,"Understocked",IF(G7128&gt;Summary!$B$6*H7128,"Overstocked","Healthy")))</f>
        <v>Healthy</v>
      </c>
      <c r="R7128" s="0" t="str">
        <f aca="false">IF(I7128&gt;=Summary!$B$7,"Fast",IF(I7128&lt;Summary!$B$8,"Slow","Medium"))</f>
        <v>Slow</v>
      </c>
      <c r="S7128" s="15" t="n">
        <f aca="false">IF(M7128&gt;Summary!$B$5,1,0)</f>
        <v>0</v>
      </c>
      <c r="T7128" s="16" t="n">
        <f aca="false">IF(Q7128="Overstocked",(G7128-Summary!$B$6*H7128)*J7128,0)</f>
        <v>0</v>
      </c>
    </row>
    <row r="7129" customFormat="false" ht="15" hidden="false" customHeight="false" outlineLevel="0" collapsed="false">
      <c r="A7129" s="0" t="s">
        <v>7227</v>
      </c>
      <c r="B7129" s="0" t="s">
        <v>89</v>
      </c>
      <c r="C7129" s="0" t="s">
        <v>96</v>
      </c>
      <c r="D7129" s="0" t="s">
        <v>79</v>
      </c>
      <c r="E7129" s="14" t="n">
        <v>45013</v>
      </c>
      <c r="F7129" s="14" t="n">
        <v>45018</v>
      </c>
      <c r="G7129" s="0" t="n">
        <v>105</v>
      </c>
      <c r="H7129" s="0" t="n">
        <v>71</v>
      </c>
      <c r="I7129" s="0" t="n">
        <v>291</v>
      </c>
      <c r="J7129" s="0" t="n">
        <v>1435</v>
      </c>
      <c r="K7129" s="0" t="n">
        <v>1578</v>
      </c>
      <c r="L7129" s="15" t="s">
        <v>87</v>
      </c>
      <c r="M7129" s="0" t="n">
        <v>5</v>
      </c>
      <c r="N7129" s="16" t="n">
        <f aca="false">I7129*K7129</f>
        <v>459198</v>
      </c>
      <c r="O7129" s="16" t="n">
        <f aca="false">I7129*(K7129-J7129)</f>
        <v>41613</v>
      </c>
      <c r="P7129" s="15" t="n">
        <f aca="false">K7129-J7129</f>
        <v>143</v>
      </c>
      <c r="Q7129" s="0" t="str">
        <f aca="false">IF(G7129=0,"Out of stock",IF(G7129&lt;H7129,"Understocked",IF(G7129&gt;Summary!$B$6*H7129,"Overstocked","Healthy")))</f>
        <v>Healthy</v>
      </c>
      <c r="R7129" s="0" t="str">
        <f aca="false">IF(I7129&gt;=Summary!$B$7,"Fast",IF(I7129&lt;Summary!$B$8,"Slow","Medium"))</f>
        <v>Fast</v>
      </c>
      <c r="S7129" s="15" t="n">
        <f aca="false">IF(M7129&gt;Summary!$B$5,1,0)</f>
        <v>0</v>
      </c>
      <c r="T7129" s="16" t="n">
        <f aca="false">IF(Q7129="Overstocked",(G7129-Summary!$B$6*H7129)*J7129,0)</f>
        <v>0</v>
      </c>
    </row>
    <row r="7130" customFormat="false" ht="15" hidden="false" customHeight="false" outlineLevel="0" collapsed="false">
      <c r="A7130" s="0" t="s">
        <v>7228</v>
      </c>
      <c r="B7130" s="0" t="s">
        <v>95</v>
      </c>
      <c r="C7130" s="0" t="s">
        <v>96</v>
      </c>
      <c r="D7130" s="0" t="s">
        <v>79</v>
      </c>
      <c r="E7130" s="14" t="n">
        <v>45391</v>
      </c>
      <c r="F7130" s="14" t="n">
        <v>45399</v>
      </c>
      <c r="G7130" s="0" t="n">
        <v>437</v>
      </c>
      <c r="H7130" s="0" t="n">
        <v>55</v>
      </c>
      <c r="I7130" s="0" t="n">
        <v>34</v>
      </c>
      <c r="J7130" s="0" t="n">
        <v>748</v>
      </c>
      <c r="K7130" s="0" t="n">
        <v>1194</v>
      </c>
      <c r="L7130" s="15" t="s">
        <v>87</v>
      </c>
      <c r="M7130" s="0" t="n">
        <v>8</v>
      </c>
      <c r="N7130" s="16" t="n">
        <f aca="false">I7130*K7130</f>
        <v>40596</v>
      </c>
      <c r="O7130" s="16" t="n">
        <f aca="false">I7130*(K7130-J7130)</f>
        <v>15164</v>
      </c>
      <c r="P7130" s="15" t="n">
        <f aca="false">K7130-J7130</f>
        <v>446</v>
      </c>
      <c r="Q7130" s="0" t="str">
        <f aca="false">IF(G7130=0,"Out of stock",IF(G7130&lt;H7130,"Understocked",IF(G7130&gt;Summary!$B$6*H7130,"Overstocked","Healthy")))</f>
        <v>Overstocked</v>
      </c>
      <c r="R7130" s="0" t="str">
        <f aca="false">IF(I7130&gt;=Summary!$B$7,"Fast",IF(I7130&lt;Summary!$B$8,"Slow","Medium"))</f>
        <v>Slow</v>
      </c>
      <c r="S7130" s="15" t="n">
        <f aca="false">IF(M7130&gt;Summary!$B$5,1,0)</f>
        <v>1</v>
      </c>
      <c r="T7130" s="16" t="n">
        <f aca="false">IF(Q7130="Overstocked",(G7130-Summary!$B$6*H7130)*J7130,0)</f>
        <v>162316</v>
      </c>
    </row>
    <row r="7131" customFormat="false" ht="15" hidden="false" customHeight="false" outlineLevel="0" collapsed="false">
      <c r="A7131" s="0" t="s">
        <v>7229</v>
      </c>
      <c r="B7131" s="0" t="s">
        <v>89</v>
      </c>
      <c r="C7131" s="0" t="s">
        <v>96</v>
      </c>
      <c r="D7131" s="0" t="s">
        <v>92</v>
      </c>
      <c r="E7131" s="14" t="n">
        <v>45397</v>
      </c>
      <c r="F7131" s="14" t="n">
        <v>45407</v>
      </c>
      <c r="G7131" s="0" t="n">
        <v>5</v>
      </c>
      <c r="H7131" s="0" t="n">
        <v>52</v>
      </c>
      <c r="I7131" s="0" t="n">
        <v>32</v>
      </c>
      <c r="J7131" s="0" t="n">
        <v>441</v>
      </c>
      <c r="K7131" s="0" t="n">
        <v>530</v>
      </c>
      <c r="L7131" s="15" t="s">
        <v>97</v>
      </c>
      <c r="M7131" s="0" t="n">
        <v>10</v>
      </c>
      <c r="N7131" s="16" t="n">
        <f aca="false">I7131*K7131</f>
        <v>16960</v>
      </c>
      <c r="O7131" s="16" t="n">
        <f aca="false">I7131*(K7131-J7131)</f>
        <v>2848</v>
      </c>
      <c r="P7131" s="15" t="n">
        <f aca="false">K7131-J7131</f>
        <v>89</v>
      </c>
      <c r="Q7131" s="0" t="str">
        <f aca="false">IF(G7131=0,"Out of stock",IF(G7131&lt;H7131,"Understocked",IF(G7131&gt;Summary!$B$6*H7131,"Overstocked","Healthy")))</f>
        <v>Understocked</v>
      </c>
      <c r="R7131" s="0" t="str">
        <f aca="false">IF(I7131&gt;=Summary!$B$7,"Fast",IF(I7131&lt;Summary!$B$8,"Slow","Medium"))</f>
        <v>Slow</v>
      </c>
      <c r="S7131" s="15" t="n">
        <f aca="false">IF(M7131&gt;Summary!$B$5,1,0)</f>
        <v>1</v>
      </c>
      <c r="T7131" s="16" t="n">
        <f aca="false">IF(Q7131="Overstocked",(G7131-Summary!$B$6*H7131)*J7131,0)</f>
        <v>0</v>
      </c>
    </row>
    <row r="7132" customFormat="false" ht="15" hidden="false" customHeight="false" outlineLevel="0" collapsed="false">
      <c r="A7132" s="0" t="s">
        <v>7230</v>
      </c>
      <c r="B7132" s="0" t="s">
        <v>95</v>
      </c>
      <c r="C7132" s="0" t="s">
        <v>85</v>
      </c>
      <c r="D7132" s="0" t="s">
        <v>90</v>
      </c>
      <c r="E7132" s="14" t="n">
        <v>45074</v>
      </c>
      <c r="F7132" s="14" t="n">
        <v>45082</v>
      </c>
      <c r="G7132" s="0" t="n">
        <v>77</v>
      </c>
      <c r="H7132" s="0" t="n">
        <v>143</v>
      </c>
      <c r="I7132" s="0" t="n">
        <v>120</v>
      </c>
      <c r="J7132" s="0" t="n">
        <v>1163</v>
      </c>
      <c r="K7132" s="0" t="n">
        <v>1474</v>
      </c>
      <c r="L7132" s="15" t="s">
        <v>87</v>
      </c>
      <c r="M7132" s="0" t="n">
        <v>8</v>
      </c>
      <c r="N7132" s="16" t="n">
        <f aca="false">I7132*K7132</f>
        <v>176880</v>
      </c>
      <c r="O7132" s="16" t="n">
        <f aca="false">I7132*(K7132-J7132)</f>
        <v>37320</v>
      </c>
      <c r="P7132" s="15" t="n">
        <f aca="false">K7132-J7132</f>
        <v>311</v>
      </c>
      <c r="Q7132" s="0" t="str">
        <f aca="false">IF(G7132=0,"Out of stock",IF(G7132&lt;H7132,"Understocked",IF(G7132&gt;Summary!$B$6*H7132,"Overstocked","Healthy")))</f>
        <v>Understocked</v>
      </c>
      <c r="R7132" s="0" t="str">
        <f aca="false">IF(I7132&gt;=Summary!$B$7,"Fast",IF(I7132&lt;Summary!$B$8,"Slow","Medium"))</f>
        <v>Medium</v>
      </c>
      <c r="S7132" s="15" t="n">
        <f aca="false">IF(M7132&gt;Summary!$B$5,1,0)</f>
        <v>1</v>
      </c>
      <c r="T7132" s="16" t="n">
        <f aca="false">IF(Q7132="Overstocked",(G7132-Summary!$B$6*H7132)*J7132,0)</f>
        <v>0</v>
      </c>
    </row>
    <row r="7133" customFormat="false" ht="15" hidden="false" customHeight="false" outlineLevel="0" collapsed="false">
      <c r="A7133" s="0" t="s">
        <v>7231</v>
      </c>
      <c r="B7133" s="0" t="s">
        <v>113</v>
      </c>
      <c r="C7133" s="0" t="s">
        <v>104</v>
      </c>
      <c r="D7133" s="0" t="s">
        <v>79</v>
      </c>
      <c r="E7133" s="14" t="n">
        <v>45119</v>
      </c>
      <c r="F7133" s="14" t="n">
        <v>45123</v>
      </c>
      <c r="G7133" s="0" t="n">
        <v>133</v>
      </c>
      <c r="H7133" s="0" t="n">
        <v>52</v>
      </c>
      <c r="I7133" s="0" t="n">
        <v>298</v>
      </c>
      <c r="J7133" s="0" t="n">
        <v>1555</v>
      </c>
      <c r="K7133" s="0" t="n">
        <v>1621</v>
      </c>
      <c r="L7133" s="15" t="s">
        <v>80</v>
      </c>
      <c r="M7133" s="0" t="n">
        <v>4</v>
      </c>
      <c r="N7133" s="16" t="n">
        <f aca="false">I7133*K7133</f>
        <v>483058</v>
      </c>
      <c r="O7133" s="16" t="n">
        <f aca="false">I7133*(K7133-J7133)</f>
        <v>19668</v>
      </c>
      <c r="P7133" s="15" t="n">
        <f aca="false">K7133-J7133</f>
        <v>66</v>
      </c>
      <c r="Q7133" s="0" t="str">
        <f aca="false">IF(G7133=0,"Out of stock",IF(G7133&lt;H7133,"Understocked",IF(G7133&gt;Summary!$B$6*H7133,"Overstocked","Healthy")))</f>
        <v>Healthy</v>
      </c>
      <c r="R7133" s="0" t="str">
        <f aca="false">IF(I7133&gt;=Summary!$B$7,"Fast",IF(I7133&lt;Summary!$B$8,"Slow","Medium"))</f>
        <v>Fast</v>
      </c>
      <c r="S7133" s="15" t="n">
        <f aca="false">IF(M7133&gt;Summary!$B$5,1,0)</f>
        <v>0</v>
      </c>
      <c r="T7133" s="16" t="n">
        <f aca="false">IF(Q7133="Overstocked",(G7133-Summary!$B$6*H7133)*J7133,0)</f>
        <v>0</v>
      </c>
    </row>
    <row r="7134" customFormat="false" ht="15" hidden="false" customHeight="false" outlineLevel="0" collapsed="false">
      <c r="A7134" s="0" t="s">
        <v>7232</v>
      </c>
      <c r="B7134" s="0" t="s">
        <v>107</v>
      </c>
      <c r="C7134" s="0" t="s">
        <v>96</v>
      </c>
      <c r="D7134" s="0" t="s">
        <v>92</v>
      </c>
      <c r="E7134" s="14" t="n">
        <v>45326</v>
      </c>
      <c r="F7134" s="14" t="n">
        <v>45332</v>
      </c>
      <c r="G7134" s="0" t="n">
        <v>162</v>
      </c>
      <c r="H7134" s="0" t="n">
        <v>126</v>
      </c>
      <c r="I7134" s="0" t="n">
        <v>154</v>
      </c>
      <c r="J7134" s="0" t="n">
        <v>1649</v>
      </c>
      <c r="K7134" s="0" t="n">
        <v>1988</v>
      </c>
      <c r="L7134" s="15" t="s">
        <v>93</v>
      </c>
      <c r="M7134" s="0" t="n">
        <v>6</v>
      </c>
      <c r="N7134" s="16" t="n">
        <f aca="false">I7134*K7134</f>
        <v>306152</v>
      </c>
      <c r="O7134" s="16" t="n">
        <f aca="false">I7134*(K7134-J7134)</f>
        <v>52206</v>
      </c>
      <c r="P7134" s="15" t="n">
        <f aca="false">K7134-J7134</f>
        <v>339</v>
      </c>
      <c r="Q7134" s="0" t="str">
        <f aca="false">IF(G7134=0,"Out of stock",IF(G7134&lt;H7134,"Understocked",IF(G7134&gt;Summary!$B$6*H7134,"Overstocked","Healthy")))</f>
        <v>Healthy</v>
      </c>
      <c r="R7134" s="0" t="str">
        <f aca="false">IF(I7134&gt;=Summary!$B$7,"Fast",IF(I7134&lt;Summary!$B$8,"Slow","Medium"))</f>
        <v>Medium</v>
      </c>
      <c r="S7134" s="15" t="n">
        <f aca="false">IF(M7134&gt;Summary!$B$5,1,0)</f>
        <v>0</v>
      </c>
      <c r="T7134" s="16" t="n">
        <f aca="false">IF(Q7134="Overstocked",(G7134-Summary!$B$6*H7134)*J7134,0)</f>
        <v>0</v>
      </c>
    </row>
    <row r="7135" customFormat="false" ht="15" hidden="false" customHeight="false" outlineLevel="0" collapsed="false">
      <c r="A7135" s="0" t="s">
        <v>7233</v>
      </c>
      <c r="B7135" s="0" t="s">
        <v>123</v>
      </c>
      <c r="C7135" s="0" t="s">
        <v>96</v>
      </c>
      <c r="D7135" s="0" t="s">
        <v>79</v>
      </c>
      <c r="E7135" s="14" t="n">
        <v>45447</v>
      </c>
      <c r="F7135" s="14" t="n">
        <v>45452</v>
      </c>
      <c r="G7135" s="0" t="n">
        <v>291</v>
      </c>
      <c r="H7135" s="0" t="n">
        <v>69</v>
      </c>
      <c r="I7135" s="0" t="n">
        <v>249</v>
      </c>
      <c r="J7135" s="0" t="n">
        <v>964</v>
      </c>
      <c r="K7135" s="0" t="n">
        <v>1284</v>
      </c>
      <c r="L7135" s="15" t="s">
        <v>87</v>
      </c>
      <c r="M7135" s="0" t="n">
        <v>5</v>
      </c>
      <c r="N7135" s="16" t="n">
        <f aca="false">I7135*K7135</f>
        <v>319716</v>
      </c>
      <c r="O7135" s="16" t="n">
        <f aca="false">I7135*(K7135-J7135)</f>
        <v>79680</v>
      </c>
      <c r="P7135" s="15" t="n">
        <f aca="false">K7135-J7135</f>
        <v>320</v>
      </c>
      <c r="Q7135" s="0" t="str">
        <f aca="false">IF(G7135=0,"Out of stock",IF(G7135&lt;H7135,"Understocked",IF(G7135&gt;Summary!$B$6*H7135,"Overstocked","Healthy")))</f>
        <v>Overstocked</v>
      </c>
      <c r="R7135" s="0" t="str">
        <f aca="false">IF(I7135&gt;=Summary!$B$7,"Fast",IF(I7135&lt;Summary!$B$8,"Slow","Medium"))</f>
        <v>Fast</v>
      </c>
      <c r="S7135" s="15" t="n">
        <f aca="false">IF(M7135&gt;Summary!$B$5,1,0)</f>
        <v>0</v>
      </c>
      <c r="T7135" s="16" t="n">
        <f aca="false">IF(Q7135="Overstocked",(G7135-Summary!$B$6*H7135)*J7135,0)</f>
        <v>14460</v>
      </c>
    </row>
    <row r="7136" customFormat="false" ht="15" hidden="false" customHeight="false" outlineLevel="0" collapsed="false">
      <c r="A7136" s="0" t="s">
        <v>7234</v>
      </c>
      <c r="B7136" s="0" t="s">
        <v>77</v>
      </c>
      <c r="C7136" s="0" t="s">
        <v>104</v>
      </c>
      <c r="D7136" s="0" t="s">
        <v>90</v>
      </c>
      <c r="E7136" s="14" t="n">
        <v>45537</v>
      </c>
      <c r="F7136" s="14" t="n">
        <v>45541</v>
      </c>
      <c r="G7136" s="0" t="n">
        <v>33</v>
      </c>
      <c r="H7136" s="0" t="n">
        <v>51</v>
      </c>
      <c r="I7136" s="0" t="n">
        <v>273</v>
      </c>
      <c r="J7136" s="0" t="n">
        <v>589</v>
      </c>
      <c r="K7136" s="0" t="n">
        <v>1045</v>
      </c>
      <c r="L7136" s="15" t="s">
        <v>93</v>
      </c>
      <c r="M7136" s="0" t="n">
        <v>4</v>
      </c>
      <c r="N7136" s="16" t="n">
        <f aca="false">I7136*K7136</f>
        <v>285285</v>
      </c>
      <c r="O7136" s="16" t="n">
        <f aca="false">I7136*(K7136-J7136)</f>
        <v>124488</v>
      </c>
      <c r="P7136" s="15" t="n">
        <f aca="false">K7136-J7136</f>
        <v>456</v>
      </c>
      <c r="Q7136" s="0" t="str">
        <f aca="false">IF(G7136=0,"Out of stock",IF(G7136&lt;H7136,"Understocked",IF(G7136&gt;Summary!$B$6*H7136,"Overstocked","Healthy")))</f>
        <v>Understocked</v>
      </c>
      <c r="R7136" s="0" t="str">
        <f aca="false">IF(I7136&gt;=Summary!$B$7,"Fast",IF(I7136&lt;Summary!$B$8,"Slow","Medium"))</f>
        <v>Fast</v>
      </c>
      <c r="S7136" s="15" t="n">
        <f aca="false">IF(M7136&gt;Summary!$B$5,1,0)</f>
        <v>0</v>
      </c>
      <c r="T7136" s="16" t="n">
        <f aca="false">IF(Q7136="Overstocked",(G7136-Summary!$B$6*H7136)*J7136,0)</f>
        <v>0</v>
      </c>
    </row>
    <row r="7137" customFormat="false" ht="15" hidden="false" customHeight="false" outlineLevel="0" collapsed="false">
      <c r="A7137" s="0" t="s">
        <v>7235</v>
      </c>
      <c r="B7137" s="0" t="s">
        <v>115</v>
      </c>
      <c r="C7137" s="0" t="s">
        <v>104</v>
      </c>
      <c r="D7137" s="0" t="s">
        <v>86</v>
      </c>
      <c r="E7137" s="14" t="n">
        <v>45229</v>
      </c>
      <c r="F7137" s="14" t="n">
        <v>45236</v>
      </c>
      <c r="G7137" s="0" t="n">
        <v>114</v>
      </c>
      <c r="H7137" s="0" t="n">
        <v>70</v>
      </c>
      <c r="I7137" s="0" t="n">
        <v>252</v>
      </c>
      <c r="J7137" s="0" t="n">
        <v>1405</v>
      </c>
      <c r="K7137" s="0" t="n">
        <v>1462</v>
      </c>
      <c r="L7137" s="15" t="s">
        <v>80</v>
      </c>
      <c r="M7137" s="0" t="n">
        <v>7</v>
      </c>
      <c r="N7137" s="16" t="n">
        <f aca="false">I7137*K7137</f>
        <v>368424</v>
      </c>
      <c r="O7137" s="16" t="n">
        <f aca="false">I7137*(K7137-J7137)</f>
        <v>14364</v>
      </c>
      <c r="P7137" s="15" t="n">
        <f aca="false">K7137-J7137</f>
        <v>57</v>
      </c>
      <c r="Q7137" s="0" t="str">
        <f aca="false">IF(G7137=0,"Out of stock",IF(G7137&lt;H7137,"Understocked",IF(G7137&gt;Summary!$B$6*H7137,"Overstocked","Healthy")))</f>
        <v>Healthy</v>
      </c>
      <c r="R7137" s="0" t="str">
        <f aca="false">IF(I7137&gt;=Summary!$B$7,"Fast",IF(I7137&lt;Summary!$B$8,"Slow","Medium"))</f>
        <v>Fast</v>
      </c>
      <c r="S7137" s="15" t="n">
        <f aca="false">IF(M7137&gt;Summary!$B$5,1,0)</f>
        <v>0</v>
      </c>
      <c r="T7137" s="16" t="n">
        <f aca="false">IF(Q7137="Overstocked",(G7137-Summary!$B$6*H7137)*J7137,0)</f>
        <v>0</v>
      </c>
    </row>
    <row r="7138" customFormat="false" ht="15" hidden="false" customHeight="false" outlineLevel="0" collapsed="false">
      <c r="A7138" s="0" t="s">
        <v>7236</v>
      </c>
      <c r="B7138" s="0" t="s">
        <v>95</v>
      </c>
      <c r="C7138" s="0" t="s">
        <v>104</v>
      </c>
      <c r="D7138" s="0" t="s">
        <v>90</v>
      </c>
      <c r="E7138" s="14" t="n">
        <v>45313</v>
      </c>
      <c r="F7138" s="14" t="n">
        <v>45323</v>
      </c>
      <c r="G7138" s="0" t="n">
        <v>175</v>
      </c>
      <c r="H7138" s="0" t="n">
        <v>51</v>
      </c>
      <c r="I7138" s="0" t="n">
        <v>138</v>
      </c>
      <c r="J7138" s="0" t="n">
        <v>1597</v>
      </c>
      <c r="K7138" s="0" t="n">
        <v>1710</v>
      </c>
      <c r="L7138" s="15" t="s">
        <v>82</v>
      </c>
      <c r="M7138" s="0" t="n">
        <v>10</v>
      </c>
      <c r="N7138" s="16" t="n">
        <f aca="false">I7138*K7138</f>
        <v>235980</v>
      </c>
      <c r="O7138" s="16" t="n">
        <f aca="false">I7138*(K7138-J7138)</f>
        <v>15594</v>
      </c>
      <c r="P7138" s="15" t="n">
        <f aca="false">K7138-J7138</f>
        <v>113</v>
      </c>
      <c r="Q7138" s="0" t="str">
        <f aca="false">IF(G7138=0,"Out of stock",IF(G7138&lt;H7138,"Understocked",IF(G7138&gt;Summary!$B$6*H7138,"Overstocked","Healthy")))</f>
        <v>Healthy</v>
      </c>
      <c r="R7138" s="0" t="str">
        <f aca="false">IF(I7138&gt;=Summary!$B$7,"Fast",IF(I7138&lt;Summary!$B$8,"Slow","Medium"))</f>
        <v>Medium</v>
      </c>
      <c r="S7138" s="15" t="n">
        <f aca="false">IF(M7138&gt;Summary!$B$5,1,0)</f>
        <v>1</v>
      </c>
      <c r="T7138" s="16" t="n">
        <f aca="false">IF(Q7138="Overstocked",(G7138-Summary!$B$6*H7138)*J7138,0)</f>
        <v>0</v>
      </c>
    </row>
    <row r="7139" customFormat="false" ht="15" hidden="false" customHeight="false" outlineLevel="0" collapsed="false">
      <c r="A7139" s="0" t="s">
        <v>7237</v>
      </c>
      <c r="B7139" s="0" t="s">
        <v>115</v>
      </c>
      <c r="C7139" s="0" t="s">
        <v>78</v>
      </c>
      <c r="D7139" s="0" t="s">
        <v>90</v>
      </c>
      <c r="E7139" s="14" t="n">
        <v>45411</v>
      </c>
      <c r="F7139" s="14" t="n">
        <v>45418</v>
      </c>
      <c r="G7139" s="0" t="n">
        <v>288</v>
      </c>
      <c r="H7139" s="0" t="n">
        <v>76</v>
      </c>
      <c r="I7139" s="0" t="n">
        <v>212</v>
      </c>
      <c r="J7139" s="0" t="n">
        <v>542</v>
      </c>
      <c r="K7139" s="0" t="n">
        <v>875</v>
      </c>
      <c r="L7139" s="15" t="s">
        <v>97</v>
      </c>
      <c r="M7139" s="0" t="n">
        <v>7</v>
      </c>
      <c r="N7139" s="16" t="n">
        <f aca="false">I7139*K7139</f>
        <v>185500</v>
      </c>
      <c r="O7139" s="16" t="n">
        <f aca="false">I7139*(K7139-J7139)</f>
        <v>70596</v>
      </c>
      <c r="P7139" s="15" t="n">
        <f aca="false">K7139-J7139</f>
        <v>333</v>
      </c>
      <c r="Q7139" s="0" t="str">
        <f aca="false">IF(G7139=0,"Out of stock",IF(G7139&lt;H7139,"Understocked",IF(G7139&gt;Summary!$B$6*H7139,"Overstocked","Healthy")))</f>
        <v>Healthy</v>
      </c>
      <c r="R7139" s="0" t="str">
        <f aca="false">IF(I7139&gt;=Summary!$B$7,"Fast",IF(I7139&lt;Summary!$B$8,"Slow","Medium"))</f>
        <v>Fast</v>
      </c>
      <c r="S7139" s="15" t="n">
        <f aca="false">IF(M7139&gt;Summary!$B$5,1,0)</f>
        <v>0</v>
      </c>
      <c r="T7139" s="16" t="n">
        <f aca="false">IF(Q7139="Overstocked",(G7139-Summary!$B$6*H7139)*J7139,0)</f>
        <v>0</v>
      </c>
    </row>
    <row r="7140" customFormat="false" ht="15" hidden="false" customHeight="false" outlineLevel="0" collapsed="false">
      <c r="A7140" s="0" t="s">
        <v>7238</v>
      </c>
      <c r="B7140" s="0" t="s">
        <v>113</v>
      </c>
      <c r="C7140" s="0" t="s">
        <v>85</v>
      </c>
      <c r="D7140" s="0" t="s">
        <v>92</v>
      </c>
      <c r="E7140" s="14" t="n">
        <v>45144</v>
      </c>
      <c r="F7140" s="14" t="n">
        <v>45151</v>
      </c>
      <c r="G7140" s="0" t="n">
        <v>309</v>
      </c>
      <c r="H7140" s="0" t="n">
        <v>132</v>
      </c>
      <c r="I7140" s="0" t="n">
        <v>94</v>
      </c>
      <c r="J7140" s="0" t="n">
        <v>273</v>
      </c>
      <c r="K7140" s="0" t="n">
        <v>770</v>
      </c>
      <c r="L7140" s="15" t="s">
        <v>80</v>
      </c>
      <c r="M7140" s="0" t="n">
        <v>7</v>
      </c>
      <c r="N7140" s="16" t="n">
        <f aca="false">I7140*K7140</f>
        <v>72380</v>
      </c>
      <c r="O7140" s="16" t="n">
        <f aca="false">I7140*(K7140-J7140)</f>
        <v>46718</v>
      </c>
      <c r="P7140" s="15" t="n">
        <f aca="false">K7140-J7140</f>
        <v>497</v>
      </c>
      <c r="Q7140" s="0" t="str">
        <f aca="false">IF(G7140=0,"Out of stock",IF(G7140&lt;H7140,"Understocked",IF(G7140&gt;Summary!$B$6*H7140,"Overstocked","Healthy")))</f>
        <v>Healthy</v>
      </c>
      <c r="R7140" s="0" t="str">
        <f aca="false">IF(I7140&gt;=Summary!$B$7,"Fast",IF(I7140&lt;Summary!$B$8,"Slow","Medium"))</f>
        <v>Slow</v>
      </c>
      <c r="S7140" s="15" t="n">
        <f aca="false">IF(M7140&gt;Summary!$B$5,1,0)</f>
        <v>0</v>
      </c>
      <c r="T7140" s="16" t="n">
        <f aca="false">IF(Q7140="Overstocked",(G7140-Summary!$B$6*H7140)*J7140,0)</f>
        <v>0</v>
      </c>
    </row>
    <row r="7141" customFormat="false" ht="15" hidden="false" customHeight="false" outlineLevel="0" collapsed="false">
      <c r="A7141" s="0" t="s">
        <v>7239</v>
      </c>
      <c r="B7141" s="0" t="s">
        <v>111</v>
      </c>
      <c r="C7141" s="0" t="s">
        <v>96</v>
      </c>
      <c r="D7141" s="0" t="s">
        <v>79</v>
      </c>
      <c r="E7141" s="14" t="n">
        <v>45071</v>
      </c>
      <c r="F7141" s="14" t="n">
        <v>45078</v>
      </c>
      <c r="G7141" s="0" t="n">
        <v>204</v>
      </c>
      <c r="H7141" s="0" t="n">
        <v>92</v>
      </c>
      <c r="I7141" s="0" t="n">
        <v>11</v>
      </c>
      <c r="J7141" s="0" t="n">
        <v>1277</v>
      </c>
      <c r="K7141" s="0" t="n">
        <v>1649</v>
      </c>
      <c r="L7141" s="15" t="s">
        <v>82</v>
      </c>
      <c r="M7141" s="0" t="n">
        <v>7</v>
      </c>
      <c r="N7141" s="16" t="n">
        <f aca="false">I7141*K7141</f>
        <v>18139</v>
      </c>
      <c r="O7141" s="16" t="n">
        <f aca="false">I7141*(K7141-J7141)</f>
        <v>4092</v>
      </c>
      <c r="P7141" s="15" t="n">
        <f aca="false">K7141-J7141</f>
        <v>372</v>
      </c>
      <c r="Q7141" s="0" t="str">
        <f aca="false">IF(G7141=0,"Out of stock",IF(G7141&lt;H7141,"Understocked",IF(G7141&gt;Summary!$B$6*H7141,"Overstocked","Healthy")))</f>
        <v>Healthy</v>
      </c>
      <c r="R7141" s="0" t="str">
        <f aca="false">IF(I7141&gt;=Summary!$B$7,"Fast",IF(I7141&lt;Summary!$B$8,"Slow","Medium"))</f>
        <v>Slow</v>
      </c>
      <c r="S7141" s="15" t="n">
        <f aca="false">IF(M7141&gt;Summary!$B$5,1,0)</f>
        <v>0</v>
      </c>
      <c r="T7141" s="16" t="n">
        <f aca="false">IF(Q7141="Overstocked",(G7141-Summary!$B$6*H7141)*J7141,0)</f>
        <v>0</v>
      </c>
    </row>
    <row r="7142" customFormat="false" ht="15" hidden="false" customHeight="false" outlineLevel="0" collapsed="false">
      <c r="A7142" s="0" t="s">
        <v>7240</v>
      </c>
      <c r="B7142" s="0" t="s">
        <v>123</v>
      </c>
      <c r="C7142" s="0" t="s">
        <v>85</v>
      </c>
      <c r="D7142" s="0" t="s">
        <v>92</v>
      </c>
      <c r="E7142" s="14" t="n">
        <v>45159</v>
      </c>
      <c r="F7142" s="14" t="n">
        <v>45165</v>
      </c>
      <c r="G7142" s="0" t="n">
        <v>469</v>
      </c>
      <c r="H7142" s="0" t="n">
        <v>80</v>
      </c>
      <c r="I7142" s="0" t="n">
        <v>112</v>
      </c>
      <c r="J7142" s="0" t="n">
        <v>583</v>
      </c>
      <c r="K7142" s="0" t="n">
        <v>1015</v>
      </c>
      <c r="L7142" s="15" t="s">
        <v>82</v>
      </c>
      <c r="M7142" s="0" t="n">
        <v>6</v>
      </c>
      <c r="N7142" s="16" t="n">
        <f aca="false">I7142*K7142</f>
        <v>113680</v>
      </c>
      <c r="O7142" s="16" t="n">
        <f aca="false">I7142*(K7142-J7142)</f>
        <v>48384</v>
      </c>
      <c r="P7142" s="15" t="n">
        <f aca="false">K7142-J7142</f>
        <v>432</v>
      </c>
      <c r="Q7142" s="0" t="str">
        <f aca="false">IF(G7142=0,"Out of stock",IF(G7142&lt;H7142,"Understocked",IF(G7142&gt;Summary!$B$6*H7142,"Overstocked","Healthy")))</f>
        <v>Overstocked</v>
      </c>
      <c r="R7142" s="0" t="str">
        <f aca="false">IF(I7142&gt;=Summary!$B$7,"Fast",IF(I7142&lt;Summary!$B$8,"Slow","Medium"))</f>
        <v>Medium</v>
      </c>
      <c r="S7142" s="15" t="n">
        <f aca="false">IF(M7142&gt;Summary!$B$5,1,0)</f>
        <v>0</v>
      </c>
      <c r="T7142" s="16" t="n">
        <f aca="false">IF(Q7142="Overstocked",(G7142-Summary!$B$6*H7142)*J7142,0)</f>
        <v>86867</v>
      </c>
    </row>
    <row r="7143" customFormat="false" ht="15" hidden="false" customHeight="false" outlineLevel="0" collapsed="false">
      <c r="A7143" s="0" t="s">
        <v>7241</v>
      </c>
      <c r="B7143" s="0" t="s">
        <v>101</v>
      </c>
      <c r="C7143" s="0" t="s">
        <v>96</v>
      </c>
      <c r="D7143" s="0" t="s">
        <v>92</v>
      </c>
      <c r="E7143" s="14" t="n">
        <v>45383</v>
      </c>
      <c r="F7143" s="14" t="n">
        <v>45388</v>
      </c>
      <c r="G7143" s="0" t="n">
        <v>272</v>
      </c>
      <c r="H7143" s="0" t="n">
        <v>119</v>
      </c>
      <c r="I7143" s="0" t="n">
        <v>7</v>
      </c>
      <c r="J7143" s="0" t="n">
        <v>1890</v>
      </c>
      <c r="K7143" s="0" t="n">
        <v>2005</v>
      </c>
      <c r="L7143" s="15" t="s">
        <v>87</v>
      </c>
      <c r="M7143" s="0" t="n">
        <v>5</v>
      </c>
      <c r="N7143" s="16" t="n">
        <f aca="false">I7143*K7143</f>
        <v>14035</v>
      </c>
      <c r="O7143" s="16" t="n">
        <f aca="false">I7143*(K7143-J7143)</f>
        <v>805</v>
      </c>
      <c r="P7143" s="15" t="n">
        <f aca="false">K7143-J7143</f>
        <v>115</v>
      </c>
      <c r="Q7143" s="0" t="str">
        <f aca="false">IF(G7143=0,"Out of stock",IF(G7143&lt;H7143,"Understocked",IF(G7143&gt;Summary!$B$6*H7143,"Overstocked","Healthy")))</f>
        <v>Healthy</v>
      </c>
      <c r="R7143" s="0" t="str">
        <f aca="false">IF(I7143&gt;=Summary!$B$7,"Fast",IF(I7143&lt;Summary!$B$8,"Slow","Medium"))</f>
        <v>Slow</v>
      </c>
      <c r="S7143" s="15" t="n">
        <f aca="false">IF(M7143&gt;Summary!$B$5,1,0)</f>
        <v>0</v>
      </c>
      <c r="T7143" s="16" t="n">
        <f aca="false">IF(Q7143="Overstocked",(G7143-Summary!$B$6*H7143)*J7143,0)</f>
        <v>0</v>
      </c>
    </row>
    <row r="7144" customFormat="false" ht="15" hidden="false" customHeight="false" outlineLevel="0" collapsed="false">
      <c r="A7144" s="0" t="s">
        <v>7242</v>
      </c>
      <c r="B7144" s="0" t="s">
        <v>113</v>
      </c>
      <c r="C7144" s="0" t="s">
        <v>104</v>
      </c>
      <c r="D7144" s="0" t="s">
        <v>90</v>
      </c>
      <c r="E7144" s="14" t="n">
        <v>44940</v>
      </c>
      <c r="F7144" s="14" t="n">
        <v>44950</v>
      </c>
      <c r="G7144" s="0" t="n">
        <v>435</v>
      </c>
      <c r="H7144" s="0" t="n">
        <v>52</v>
      </c>
      <c r="I7144" s="0" t="n">
        <v>65</v>
      </c>
      <c r="J7144" s="0" t="n">
        <v>1457</v>
      </c>
      <c r="K7144" s="0" t="n">
        <v>1712</v>
      </c>
      <c r="L7144" s="15" t="s">
        <v>97</v>
      </c>
      <c r="M7144" s="0" t="n">
        <v>10</v>
      </c>
      <c r="N7144" s="16" t="n">
        <f aca="false">I7144*K7144</f>
        <v>111280</v>
      </c>
      <c r="O7144" s="16" t="n">
        <f aca="false">I7144*(K7144-J7144)</f>
        <v>16575</v>
      </c>
      <c r="P7144" s="15" t="n">
        <f aca="false">K7144-J7144</f>
        <v>255</v>
      </c>
      <c r="Q7144" s="0" t="str">
        <f aca="false">IF(G7144=0,"Out of stock",IF(G7144&lt;H7144,"Understocked",IF(G7144&gt;Summary!$B$6*H7144,"Overstocked","Healthy")))</f>
        <v>Overstocked</v>
      </c>
      <c r="R7144" s="0" t="str">
        <f aca="false">IF(I7144&gt;=Summary!$B$7,"Fast",IF(I7144&lt;Summary!$B$8,"Slow","Medium"))</f>
        <v>Slow</v>
      </c>
      <c r="S7144" s="15" t="n">
        <f aca="false">IF(M7144&gt;Summary!$B$5,1,0)</f>
        <v>1</v>
      </c>
      <c r="T7144" s="16" t="n">
        <f aca="false">IF(Q7144="Overstocked",(G7144-Summary!$B$6*H7144)*J7144,0)</f>
        <v>330739</v>
      </c>
    </row>
    <row r="7145" customFormat="false" ht="15" hidden="false" customHeight="false" outlineLevel="0" collapsed="false">
      <c r="A7145" s="0" t="s">
        <v>7243</v>
      </c>
      <c r="B7145" s="0" t="s">
        <v>111</v>
      </c>
      <c r="C7145" s="0" t="s">
        <v>78</v>
      </c>
      <c r="D7145" s="0" t="s">
        <v>102</v>
      </c>
      <c r="E7145" s="14" t="n">
        <v>45494</v>
      </c>
      <c r="F7145" s="14" t="n">
        <v>45499</v>
      </c>
      <c r="G7145" s="0" t="n">
        <v>60</v>
      </c>
      <c r="H7145" s="0" t="n">
        <v>67</v>
      </c>
      <c r="I7145" s="0" t="n">
        <v>170</v>
      </c>
      <c r="J7145" s="0" t="n">
        <v>616</v>
      </c>
      <c r="K7145" s="0" t="n">
        <v>840</v>
      </c>
      <c r="L7145" s="15" t="s">
        <v>93</v>
      </c>
      <c r="M7145" s="0" t="n">
        <v>5</v>
      </c>
      <c r="N7145" s="16" t="n">
        <f aca="false">I7145*K7145</f>
        <v>142800</v>
      </c>
      <c r="O7145" s="16" t="n">
        <f aca="false">I7145*(K7145-J7145)</f>
        <v>38080</v>
      </c>
      <c r="P7145" s="15" t="n">
        <f aca="false">K7145-J7145</f>
        <v>224</v>
      </c>
      <c r="Q7145" s="0" t="str">
        <f aca="false">IF(G7145=0,"Out of stock",IF(G7145&lt;H7145,"Understocked",IF(G7145&gt;Summary!$B$6*H7145,"Overstocked","Healthy")))</f>
        <v>Understocked</v>
      </c>
      <c r="R7145" s="0" t="str">
        <f aca="false">IF(I7145&gt;=Summary!$B$7,"Fast",IF(I7145&lt;Summary!$B$8,"Slow","Medium"))</f>
        <v>Medium</v>
      </c>
      <c r="S7145" s="15" t="n">
        <f aca="false">IF(M7145&gt;Summary!$B$5,1,0)</f>
        <v>0</v>
      </c>
      <c r="T7145" s="16" t="n">
        <f aca="false">IF(Q7145="Overstocked",(G7145-Summary!$B$6*H7145)*J7145,0)</f>
        <v>0</v>
      </c>
    </row>
    <row r="7146" customFormat="false" ht="15" hidden="false" customHeight="false" outlineLevel="0" collapsed="false">
      <c r="A7146" s="0" t="s">
        <v>7244</v>
      </c>
      <c r="B7146" s="0" t="s">
        <v>113</v>
      </c>
      <c r="C7146" s="0" t="s">
        <v>85</v>
      </c>
      <c r="D7146" s="0" t="s">
        <v>90</v>
      </c>
      <c r="E7146" s="14" t="n">
        <v>45486</v>
      </c>
      <c r="F7146" s="14" t="n">
        <v>45493</v>
      </c>
      <c r="G7146" s="0" t="n">
        <v>164</v>
      </c>
      <c r="H7146" s="0" t="n">
        <v>120</v>
      </c>
      <c r="I7146" s="0" t="n">
        <v>36</v>
      </c>
      <c r="J7146" s="0" t="n">
        <v>1812</v>
      </c>
      <c r="K7146" s="0" t="n">
        <v>2155</v>
      </c>
      <c r="L7146" s="15" t="s">
        <v>80</v>
      </c>
      <c r="M7146" s="0" t="n">
        <v>7</v>
      </c>
      <c r="N7146" s="16" t="n">
        <f aca="false">I7146*K7146</f>
        <v>77580</v>
      </c>
      <c r="O7146" s="16" t="n">
        <f aca="false">I7146*(K7146-J7146)</f>
        <v>12348</v>
      </c>
      <c r="P7146" s="15" t="n">
        <f aca="false">K7146-J7146</f>
        <v>343</v>
      </c>
      <c r="Q7146" s="0" t="str">
        <f aca="false">IF(G7146=0,"Out of stock",IF(G7146&lt;H7146,"Understocked",IF(G7146&gt;Summary!$B$6*H7146,"Overstocked","Healthy")))</f>
        <v>Healthy</v>
      </c>
      <c r="R7146" s="0" t="str">
        <f aca="false">IF(I7146&gt;=Summary!$B$7,"Fast",IF(I7146&lt;Summary!$B$8,"Slow","Medium"))</f>
        <v>Slow</v>
      </c>
      <c r="S7146" s="15" t="n">
        <f aca="false">IF(M7146&gt;Summary!$B$5,1,0)</f>
        <v>0</v>
      </c>
      <c r="T7146" s="16" t="n">
        <f aca="false">IF(Q7146="Overstocked",(G7146-Summary!$B$6*H7146)*J7146,0)</f>
        <v>0</v>
      </c>
    </row>
    <row r="7147" customFormat="false" ht="15" hidden="false" customHeight="false" outlineLevel="0" collapsed="false">
      <c r="A7147" s="0" t="s">
        <v>7245</v>
      </c>
      <c r="B7147" s="0" t="s">
        <v>107</v>
      </c>
      <c r="C7147" s="0" t="s">
        <v>85</v>
      </c>
      <c r="D7147" s="0" t="s">
        <v>92</v>
      </c>
      <c r="E7147" s="14" t="n">
        <v>45141</v>
      </c>
      <c r="F7147" s="14" t="n">
        <v>45151</v>
      </c>
      <c r="G7147" s="0" t="n">
        <v>254</v>
      </c>
      <c r="H7147" s="0" t="n">
        <v>68</v>
      </c>
      <c r="I7147" s="0" t="n">
        <v>175</v>
      </c>
      <c r="J7147" s="0" t="n">
        <v>1557</v>
      </c>
      <c r="K7147" s="0" t="n">
        <v>1923</v>
      </c>
      <c r="L7147" s="15" t="s">
        <v>97</v>
      </c>
      <c r="M7147" s="0" t="n">
        <v>10</v>
      </c>
      <c r="N7147" s="16" t="n">
        <f aca="false">I7147*K7147</f>
        <v>336525</v>
      </c>
      <c r="O7147" s="16" t="n">
        <f aca="false">I7147*(K7147-J7147)</f>
        <v>64050</v>
      </c>
      <c r="P7147" s="15" t="n">
        <f aca="false">K7147-J7147</f>
        <v>366</v>
      </c>
      <c r="Q7147" s="0" t="str">
        <f aca="false">IF(G7147=0,"Out of stock",IF(G7147&lt;H7147,"Understocked",IF(G7147&gt;Summary!$B$6*H7147,"Overstocked","Healthy")))</f>
        <v>Healthy</v>
      </c>
      <c r="R7147" s="0" t="str">
        <f aca="false">IF(I7147&gt;=Summary!$B$7,"Fast",IF(I7147&lt;Summary!$B$8,"Slow","Medium"))</f>
        <v>Medium</v>
      </c>
      <c r="S7147" s="15" t="n">
        <f aca="false">IF(M7147&gt;Summary!$B$5,1,0)</f>
        <v>1</v>
      </c>
      <c r="T7147" s="16" t="n">
        <f aca="false">IF(Q7147="Overstocked",(G7147-Summary!$B$6*H7147)*J7147,0)</f>
        <v>0</v>
      </c>
    </row>
    <row r="7148" customFormat="false" ht="15" hidden="false" customHeight="false" outlineLevel="0" collapsed="false">
      <c r="A7148" s="0" t="s">
        <v>7246</v>
      </c>
      <c r="B7148" s="0" t="s">
        <v>84</v>
      </c>
      <c r="C7148" s="0" t="s">
        <v>85</v>
      </c>
      <c r="D7148" s="0" t="s">
        <v>92</v>
      </c>
      <c r="E7148" s="14" t="n">
        <v>45405</v>
      </c>
      <c r="F7148" s="14" t="n">
        <v>45409</v>
      </c>
      <c r="G7148" s="0" t="n">
        <v>218</v>
      </c>
      <c r="H7148" s="0" t="n">
        <v>137</v>
      </c>
      <c r="I7148" s="0" t="n">
        <v>280</v>
      </c>
      <c r="J7148" s="0" t="n">
        <v>243</v>
      </c>
      <c r="K7148" s="0" t="n">
        <v>579</v>
      </c>
      <c r="L7148" s="15" t="s">
        <v>82</v>
      </c>
      <c r="M7148" s="0" t="n">
        <v>4</v>
      </c>
      <c r="N7148" s="16" t="n">
        <f aca="false">I7148*K7148</f>
        <v>162120</v>
      </c>
      <c r="O7148" s="16" t="n">
        <f aca="false">I7148*(K7148-J7148)</f>
        <v>94080</v>
      </c>
      <c r="P7148" s="15" t="n">
        <f aca="false">K7148-J7148</f>
        <v>336</v>
      </c>
      <c r="Q7148" s="0" t="str">
        <f aca="false">IF(G7148=0,"Out of stock",IF(G7148&lt;H7148,"Understocked",IF(G7148&gt;Summary!$B$6*H7148,"Overstocked","Healthy")))</f>
        <v>Healthy</v>
      </c>
      <c r="R7148" s="0" t="str">
        <f aca="false">IF(I7148&gt;=Summary!$B$7,"Fast",IF(I7148&lt;Summary!$B$8,"Slow","Medium"))</f>
        <v>Fast</v>
      </c>
      <c r="S7148" s="15" t="n">
        <f aca="false">IF(M7148&gt;Summary!$B$5,1,0)</f>
        <v>0</v>
      </c>
      <c r="T7148" s="16" t="n">
        <f aca="false">IF(Q7148="Overstocked",(G7148-Summary!$B$6*H7148)*J7148,0)</f>
        <v>0</v>
      </c>
    </row>
    <row r="7149" customFormat="false" ht="15" hidden="false" customHeight="false" outlineLevel="0" collapsed="false">
      <c r="A7149" s="0" t="s">
        <v>7247</v>
      </c>
      <c r="B7149" s="0" t="s">
        <v>111</v>
      </c>
      <c r="C7149" s="0" t="s">
        <v>85</v>
      </c>
      <c r="D7149" s="0" t="s">
        <v>86</v>
      </c>
      <c r="E7149" s="14" t="n">
        <v>45625</v>
      </c>
      <c r="F7149" s="14" t="n">
        <v>45627</v>
      </c>
      <c r="G7149" s="0" t="n">
        <v>243</v>
      </c>
      <c r="H7149" s="0" t="n">
        <v>113</v>
      </c>
      <c r="I7149" s="0" t="n">
        <v>207</v>
      </c>
      <c r="J7149" s="0" t="n">
        <v>1821</v>
      </c>
      <c r="K7149" s="0" t="n">
        <v>2001</v>
      </c>
      <c r="L7149" s="15" t="s">
        <v>80</v>
      </c>
      <c r="M7149" s="0" t="n">
        <v>2</v>
      </c>
      <c r="N7149" s="16" t="n">
        <f aca="false">I7149*K7149</f>
        <v>414207</v>
      </c>
      <c r="O7149" s="16" t="n">
        <f aca="false">I7149*(K7149-J7149)</f>
        <v>37260</v>
      </c>
      <c r="P7149" s="15" t="n">
        <f aca="false">K7149-J7149</f>
        <v>180</v>
      </c>
      <c r="Q7149" s="0" t="str">
        <f aca="false">IF(G7149=0,"Out of stock",IF(G7149&lt;H7149,"Understocked",IF(G7149&gt;Summary!$B$6*H7149,"Overstocked","Healthy")))</f>
        <v>Healthy</v>
      </c>
      <c r="R7149" s="0" t="str">
        <f aca="false">IF(I7149&gt;=Summary!$B$7,"Fast",IF(I7149&lt;Summary!$B$8,"Slow","Medium"))</f>
        <v>Fast</v>
      </c>
      <c r="S7149" s="15" t="n">
        <f aca="false">IF(M7149&gt;Summary!$B$5,1,0)</f>
        <v>0</v>
      </c>
      <c r="T7149" s="16" t="n">
        <f aca="false">IF(Q7149="Overstocked",(G7149-Summary!$B$6*H7149)*J7149,0)</f>
        <v>0</v>
      </c>
    </row>
    <row r="7150" customFormat="false" ht="15" hidden="false" customHeight="false" outlineLevel="0" collapsed="false">
      <c r="A7150" s="0" t="s">
        <v>7248</v>
      </c>
      <c r="B7150" s="0" t="s">
        <v>84</v>
      </c>
      <c r="C7150" s="0" t="s">
        <v>104</v>
      </c>
      <c r="D7150" s="0" t="s">
        <v>79</v>
      </c>
      <c r="E7150" s="14" t="n">
        <v>45139</v>
      </c>
      <c r="F7150" s="14" t="n">
        <v>45144</v>
      </c>
      <c r="G7150" s="0" t="n">
        <v>473</v>
      </c>
      <c r="H7150" s="0" t="n">
        <v>123</v>
      </c>
      <c r="I7150" s="0" t="n">
        <v>166</v>
      </c>
      <c r="J7150" s="0" t="n">
        <v>549</v>
      </c>
      <c r="K7150" s="0" t="n">
        <v>1016</v>
      </c>
      <c r="L7150" s="15" t="s">
        <v>97</v>
      </c>
      <c r="M7150" s="0" t="n">
        <v>5</v>
      </c>
      <c r="N7150" s="16" t="n">
        <f aca="false">I7150*K7150</f>
        <v>168656</v>
      </c>
      <c r="O7150" s="16" t="n">
        <f aca="false">I7150*(K7150-J7150)</f>
        <v>77522</v>
      </c>
      <c r="P7150" s="15" t="n">
        <f aca="false">K7150-J7150</f>
        <v>467</v>
      </c>
      <c r="Q7150" s="0" t="str">
        <f aca="false">IF(G7150=0,"Out of stock",IF(G7150&lt;H7150,"Understocked",IF(G7150&gt;Summary!$B$6*H7150,"Overstocked","Healthy")))</f>
        <v>Healthy</v>
      </c>
      <c r="R7150" s="0" t="str">
        <f aca="false">IF(I7150&gt;=Summary!$B$7,"Fast",IF(I7150&lt;Summary!$B$8,"Slow","Medium"))</f>
        <v>Medium</v>
      </c>
      <c r="S7150" s="15" t="n">
        <f aca="false">IF(M7150&gt;Summary!$B$5,1,0)</f>
        <v>0</v>
      </c>
      <c r="T7150" s="16" t="n">
        <f aca="false">IF(Q7150="Overstocked",(G7150-Summary!$B$6*H7150)*J7150,0)</f>
        <v>0</v>
      </c>
    </row>
    <row r="7151" customFormat="false" ht="15" hidden="false" customHeight="false" outlineLevel="0" collapsed="false">
      <c r="A7151" s="0" t="s">
        <v>7249</v>
      </c>
      <c r="B7151" s="0" t="s">
        <v>123</v>
      </c>
      <c r="C7151" s="0" t="s">
        <v>104</v>
      </c>
      <c r="D7151" s="0" t="s">
        <v>86</v>
      </c>
      <c r="E7151" s="14" t="n">
        <v>44997</v>
      </c>
      <c r="F7151" s="14" t="n">
        <v>44998</v>
      </c>
      <c r="G7151" s="0" t="n">
        <v>428</v>
      </c>
      <c r="H7151" s="0" t="n">
        <v>81</v>
      </c>
      <c r="I7151" s="0" t="n">
        <v>56</v>
      </c>
      <c r="J7151" s="0" t="n">
        <v>473</v>
      </c>
      <c r="K7151" s="0" t="n">
        <v>726</v>
      </c>
      <c r="L7151" s="15" t="s">
        <v>93</v>
      </c>
      <c r="M7151" s="0" t="n">
        <v>1</v>
      </c>
      <c r="N7151" s="16" t="n">
        <f aca="false">I7151*K7151</f>
        <v>40656</v>
      </c>
      <c r="O7151" s="16" t="n">
        <f aca="false">I7151*(K7151-J7151)</f>
        <v>14168</v>
      </c>
      <c r="P7151" s="15" t="n">
        <f aca="false">K7151-J7151</f>
        <v>253</v>
      </c>
      <c r="Q7151" s="0" t="str">
        <f aca="false">IF(G7151=0,"Out of stock",IF(G7151&lt;H7151,"Understocked",IF(G7151&gt;Summary!$B$6*H7151,"Overstocked","Healthy")))</f>
        <v>Overstocked</v>
      </c>
      <c r="R7151" s="0" t="str">
        <f aca="false">IF(I7151&gt;=Summary!$B$7,"Fast",IF(I7151&lt;Summary!$B$8,"Slow","Medium"))</f>
        <v>Slow</v>
      </c>
      <c r="S7151" s="15" t="n">
        <f aca="false">IF(M7151&gt;Summary!$B$5,1,0)</f>
        <v>0</v>
      </c>
      <c r="T7151" s="16" t="n">
        <f aca="false">IF(Q7151="Overstocked",(G7151-Summary!$B$6*H7151)*J7151,0)</f>
        <v>49192</v>
      </c>
    </row>
    <row r="7152" customFormat="false" ht="15" hidden="false" customHeight="false" outlineLevel="0" collapsed="false">
      <c r="A7152" s="0" t="s">
        <v>7250</v>
      </c>
      <c r="B7152" s="0" t="s">
        <v>101</v>
      </c>
      <c r="C7152" s="0" t="s">
        <v>85</v>
      </c>
      <c r="D7152" s="0" t="s">
        <v>92</v>
      </c>
      <c r="E7152" s="14" t="n">
        <v>45231</v>
      </c>
      <c r="F7152" s="14" t="n">
        <v>45237</v>
      </c>
      <c r="G7152" s="0" t="n">
        <v>150</v>
      </c>
      <c r="H7152" s="0" t="n">
        <v>91</v>
      </c>
      <c r="I7152" s="0" t="n">
        <v>280</v>
      </c>
      <c r="J7152" s="0" t="n">
        <v>1148</v>
      </c>
      <c r="K7152" s="0" t="n">
        <v>1492</v>
      </c>
      <c r="L7152" s="15" t="s">
        <v>80</v>
      </c>
      <c r="M7152" s="0" t="n">
        <v>6</v>
      </c>
      <c r="N7152" s="16" t="n">
        <f aca="false">I7152*K7152</f>
        <v>417760</v>
      </c>
      <c r="O7152" s="16" t="n">
        <f aca="false">I7152*(K7152-J7152)</f>
        <v>96320</v>
      </c>
      <c r="P7152" s="15" t="n">
        <f aca="false">K7152-J7152</f>
        <v>344</v>
      </c>
      <c r="Q7152" s="0" t="str">
        <f aca="false">IF(G7152=0,"Out of stock",IF(G7152&lt;H7152,"Understocked",IF(G7152&gt;Summary!$B$6*H7152,"Overstocked","Healthy")))</f>
        <v>Healthy</v>
      </c>
      <c r="R7152" s="0" t="str">
        <f aca="false">IF(I7152&gt;=Summary!$B$7,"Fast",IF(I7152&lt;Summary!$B$8,"Slow","Medium"))</f>
        <v>Fast</v>
      </c>
      <c r="S7152" s="15" t="n">
        <f aca="false">IF(M7152&gt;Summary!$B$5,1,0)</f>
        <v>0</v>
      </c>
      <c r="T7152" s="16" t="n">
        <f aca="false">IF(Q7152="Overstocked",(G7152-Summary!$B$6*H7152)*J7152,0)</f>
        <v>0</v>
      </c>
    </row>
    <row r="7153" customFormat="false" ht="15" hidden="false" customHeight="false" outlineLevel="0" collapsed="false">
      <c r="A7153" s="0" t="s">
        <v>7251</v>
      </c>
      <c r="B7153" s="0" t="s">
        <v>95</v>
      </c>
      <c r="C7153" s="0" t="s">
        <v>85</v>
      </c>
      <c r="D7153" s="0" t="s">
        <v>79</v>
      </c>
      <c r="E7153" s="14" t="n">
        <v>45304</v>
      </c>
      <c r="F7153" s="14" t="n">
        <v>45307</v>
      </c>
      <c r="G7153" s="0" t="n">
        <v>179</v>
      </c>
      <c r="H7153" s="0" t="n">
        <v>122</v>
      </c>
      <c r="I7153" s="0" t="n">
        <v>28</v>
      </c>
      <c r="J7153" s="0" t="n">
        <v>490</v>
      </c>
      <c r="K7153" s="0" t="n">
        <v>540</v>
      </c>
      <c r="L7153" s="15" t="s">
        <v>97</v>
      </c>
      <c r="M7153" s="0" t="n">
        <v>3</v>
      </c>
      <c r="N7153" s="16" t="n">
        <f aca="false">I7153*K7153</f>
        <v>15120</v>
      </c>
      <c r="O7153" s="16" t="n">
        <f aca="false">I7153*(K7153-J7153)</f>
        <v>1400</v>
      </c>
      <c r="P7153" s="15" t="n">
        <f aca="false">K7153-J7153</f>
        <v>50</v>
      </c>
      <c r="Q7153" s="0" t="str">
        <f aca="false">IF(G7153=0,"Out of stock",IF(G7153&lt;H7153,"Understocked",IF(G7153&gt;Summary!$B$6*H7153,"Overstocked","Healthy")))</f>
        <v>Healthy</v>
      </c>
      <c r="R7153" s="0" t="str">
        <f aca="false">IF(I7153&gt;=Summary!$B$7,"Fast",IF(I7153&lt;Summary!$B$8,"Slow","Medium"))</f>
        <v>Slow</v>
      </c>
      <c r="S7153" s="15" t="n">
        <f aca="false">IF(M7153&gt;Summary!$B$5,1,0)</f>
        <v>0</v>
      </c>
      <c r="T7153" s="16" t="n">
        <f aca="false">IF(Q7153="Overstocked",(G7153-Summary!$B$6*H7153)*J7153,0)</f>
        <v>0</v>
      </c>
    </row>
    <row r="7154" customFormat="false" ht="15" hidden="false" customHeight="false" outlineLevel="0" collapsed="false">
      <c r="A7154" s="0" t="s">
        <v>7252</v>
      </c>
      <c r="B7154" s="0" t="s">
        <v>77</v>
      </c>
      <c r="C7154" s="0" t="s">
        <v>104</v>
      </c>
      <c r="D7154" s="0" t="s">
        <v>102</v>
      </c>
      <c r="E7154" s="14" t="n">
        <v>45260</v>
      </c>
      <c r="F7154" s="14" t="n">
        <v>45262</v>
      </c>
      <c r="G7154" s="0" t="n">
        <v>186</v>
      </c>
      <c r="H7154" s="0" t="n">
        <v>78</v>
      </c>
      <c r="I7154" s="0" t="n">
        <v>147</v>
      </c>
      <c r="J7154" s="0" t="n">
        <v>947</v>
      </c>
      <c r="K7154" s="0" t="n">
        <v>1167</v>
      </c>
      <c r="L7154" s="15" t="s">
        <v>97</v>
      </c>
      <c r="M7154" s="0" t="n">
        <v>2</v>
      </c>
      <c r="N7154" s="16" t="n">
        <f aca="false">I7154*K7154</f>
        <v>171549</v>
      </c>
      <c r="O7154" s="16" t="n">
        <f aca="false">I7154*(K7154-J7154)</f>
        <v>32340</v>
      </c>
      <c r="P7154" s="15" t="n">
        <f aca="false">K7154-J7154</f>
        <v>220</v>
      </c>
      <c r="Q7154" s="0" t="str">
        <f aca="false">IF(G7154=0,"Out of stock",IF(G7154&lt;H7154,"Understocked",IF(G7154&gt;Summary!$B$6*H7154,"Overstocked","Healthy")))</f>
        <v>Healthy</v>
      </c>
      <c r="R7154" s="0" t="str">
        <f aca="false">IF(I7154&gt;=Summary!$B$7,"Fast",IF(I7154&lt;Summary!$B$8,"Slow","Medium"))</f>
        <v>Medium</v>
      </c>
      <c r="S7154" s="15" t="n">
        <f aca="false">IF(M7154&gt;Summary!$B$5,1,0)</f>
        <v>0</v>
      </c>
      <c r="T7154" s="16" t="n">
        <f aca="false">IF(Q7154="Overstocked",(G7154-Summary!$B$6*H7154)*J7154,0)</f>
        <v>0</v>
      </c>
    </row>
    <row r="7155" customFormat="false" ht="15" hidden="false" customHeight="false" outlineLevel="0" collapsed="false">
      <c r="A7155" s="0" t="s">
        <v>7253</v>
      </c>
      <c r="B7155" s="0" t="s">
        <v>84</v>
      </c>
      <c r="C7155" s="0" t="s">
        <v>78</v>
      </c>
      <c r="D7155" s="0" t="s">
        <v>102</v>
      </c>
      <c r="E7155" s="14" t="n">
        <v>45119</v>
      </c>
      <c r="F7155" s="14" t="n">
        <v>45122</v>
      </c>
      <c r="G7155" s="0" t="n">
        <v>198</v>
      </c>
      <c r="H7155" s="0" t="n">
        <v>63</v>
      </c>
      <c r="I7155" s="0" t="n">
        <v>176</v>
      </c>
      <c r="J7155" s="0" t="n">
        <v>1297</v>
      </c>
      <c r="K7155" s="0" t="n">
        <v>1510</v>
      </c>
      <c r="L7155" s="15" t="s">
        <v>93</v>
      </c>
      <c r="M7155" s="0" t="n">
        <v>3</v>
      </c>
      <c r="N7155" s="16" t="n">
        <f aca="false">I7155*K7155</f>
        <v>265760</v>
      </c>
      <c r="O7155" s="16" t="n">
        <f aca="false">I7155*(K7155-J7155)</f>
        <v>37488</v>
      </c>
      <c r="P7155" s="15" t="n">
        <f aca="false">K7155-J7155</f>
        <v>213</v>
      </c>
      <c r="Q7155" s="0" t="str">
        <f aca="false">IF(G7155=0,"Out of stock",IF(G7155&lt;H7155,"Understocked",IF(G7155&gt;Summary!$B$6*H7155,"Overstocked","Healthy")))</f>
        <v>Healthy</v>
      </c>
      <c r="R7155" s="0" t="str">
        <f aca="false">IF(I7155&gt;=Summary!$B$7,"Fast",IF(I7155&lt;Summary!$B$8,"Slow","Medium"))</f>
        <v>Medium</v>
      </c>
      <c r="S7155" s="15" t="n">
        <f aca="false">IF(M7155&gt;Summary!$B$5,1,0)</f>
        <v>0</v>
      </c>
      <c r="T7155" s="16" t="n">
        <f aca="false">IF(Q7155="Overstocked",(G7155-Summary!$B$6*H7155)*J7155,0)</f>
        <v>0</v>
      </c>
    </row>
    <row r="7156" customFormat="false" ht="15" hidden="false" customHeight="false" outlineLevel="0" collapsed="false">
      <c r="A7156" s="0" t="s">
        <v>7254</v>
      </c>
      <c r="B7156" s="0" t="s">
        <v>111</v>
      </c>
      <c r="C7156" s="0" t="s">
        <v>78</v>
      </c>
      <c r="D7156" s="0" t="s">
        <v>79</v>
      </c>
      <c r="E7156" s="14" t="n">
        <v>45328</v>
      </c>
      <c r="F7156" s="14" t="n">
        <v>45330</v>
      </c>
      <c r="G7156" s="0" t="n">
        <v>208</v>
      </c>
      <c r="H7156" s="0" t="n">
        <v>67</v>
      </c>
      <c r="I7156" s="0" t="n">
        <v>96</v>
      </c>
      <c r="J7156" s="0" t="n">
        <v>774</v>
      </c>
      <c r="K7156" s="0" t="n">
        <v>1206</v>
      </c>
      <c r="L7156" s="15" t="s">
        <v>87</v>
      </c>
      <c r="M7156" s="0" t="n">
        <v>2</v>
      </c>
      <c r="N7156" s="16" t="n">
        <f aca="false">I7156*K7156</f>
        <v>115776</v>
      </c>
      <c r="O7156" s="16" t="n">
        <f aca="false">I7156*(K7156-J7156)</f>
        <v>41472</v>
      </c>
      <c r="P7156" s="15" t="n">
        <f aca="false">K7156-J7156</f>
        <v>432</v>
      </c>
      <c r="Q7156" s="0" t="str">
        <f aca="false">IF(G7156=0,"Out of stock",IF(G7156&lt;H7156,"Understocked",IF(G7156&gt;Summary!$B$6*H7156,"Overstocked","Healthy")))</f>
        <v>Healthy</v>
      </c>
      <c r="R7156" s="0" t="str">
        <f aca="false">IF(I7156&gt;=Summary!$B$7,"Fast",IF(I7156&lt;Summary!$B$8,"Slow","Medium"))</f>
        <v>Slow</v>
      </c>
      <c r="S7156" s="15" t="n">
        <f aca="false">IF(M7156&gt;Summary!$B$5,1,0)</f>
        <v>0</v>
      </c>
      <c r="T7156" s="16" t="n">
        <f aca="false">IF(Q7156="Overstocked",(G7156-Summary!$B$6*H7156)*J7156,0)</f>
        <v>0</v>
      </c>
    </row>
    <row r="7157" customFormat="false" ht="15" hidden="false" customHeight="false" outlineLevel="0" collapsed="false">
      <c r="A7157" s="0" t="s">
        <v>7255</v>
      </c>
      <c r="B7157" s="0" t="s">
        <v>89</v>
      </c>
      <c r="C7157" s="0" t="s">
        <v>96</v>
      </c>
      <c r="D7157" s="0" t="s">
        <v>79</v>
      </c>
      <c r="E7157" s="14" t="n">
        <v>45468</v>
      </c>
      <c r="F7157" s="14" t="n">
        <v>45471</v>
      </c>
      <c r="G7157" s="0" t="n">
        <v>212</v>
      </c>
      <c r="H7157" s="0" t="n">
        <v>79</v>
      </c>
      <c r="I7157" s="0" t="n">
        <v>137</v>
      </c>
      <c r="J7157" s="0" t="n">
        <v>1227</v>
      </c>
      <c r="K7157" s="0" t="n">
        <v>1487</v>
      </c>
      <c r="L7157" s="15" t="s">
        <v>87</v>
      </c>
      <c r="M7157" s="0" t="n">
        <v>3</v>
      </c>
      <c r="N7157" s="16" t="n">
        <f aca="false">I7157*K7157</f>
        <v>203719</v>
      </c>
      <c r="O7157" s="16" t="n">
        <f aca="false">I7157*(K7157-J7157)</f>
        <v>35620</v>
      </c>
      <c r="P7157" s="15" t="n">
        <f aca="false">K7157-J7157</f>
        <v>260</v>
      </c>
      <c r="Q7157" s="0" t="str">
        <f aca="false">IF(G7157=0,"Out of stock",IF(G7157&lt;H7157,"Understocked",IF(G7157&gt;Summary!$B$6*H7157,"Overstocked","Healthy")))</f>
        <v>Healthy</v>
      </c>
      <c r="R7157" s="0" t="str">
        <f aca="false">IF(I7157&gt;=Summary!$B$7,"Fast",IF(I7157&lt;Summary!$B$8,"Slow","Medium"))</f>
        <v>Medium</v>
      </c>
      <c r="S7157" s="15" t="n">
        <f aca="false">IF(M7157&gt;Summary!$B$5,1,0)</f>
        <v>0</v>
      </c>
      <c r="T7157" s="16" t="n">
        <f aca="false">IF(Q7157="Overstocked",(G7157-Summary!$B$6*H7157)*J7157,0)</f>
        <v>0</v>
      </c>
    </row>
    <row r="7158" customFormat="false" ht="15" hidden="false" customHeight="false" outlineLevel="0" collapsed="false">
      <c r="A7158" s="0" t="s">
        <v>7256</v>
      </c>
      <c r="B7158" s="0" t="s">
        <v>84</v>
      </c>
      <c r="C7158" s="0" t="s">
        <v>78</v>
      </c>
      <c r="D7158" s="0" t="s">
        <v>90</v>
      </c>
      <c r="E7158" s="14" t="n">
        <v>45126</v>
      </c>
      <c r="F7158" s="14" t="n">
        <v>45131</v>
      </c>
      <c r="G7158" s="0" t="n">
        <v>32</v>
      </c>
      <c r="H7158" s="0" t="n">
        <v>149</v>
      </c>
      <c r="I7158" s="0" t="n">
        <v>171</v>
      </c>
      <c r="J7158" s="0" t="n">
        <v>1314</v>
      </c>
      <c r="K7158" s="0" t="n">
        <v>1814</v>
      </c>
      <c r="L7158" s="15" t="s">
        <v>82</v>
      </c>
      <c r="M7158" s="0" t="n">
        <v>5</v>
      </c>
      <c r="N7158" s="16" t="n">
        <f aca="false">I7158*K7158</f>
        <v>310194</v>
      </c>
      <c r="O7158" s="16" t="n">
        <f aca="false">I7158*(K7158-J7158)</f>
        <v>85500</v>
      </c>
      <c r="P7158" s="15" t="n">
        <f aca="false">K7158-J7158</f>
        <v>500</v>
      </c>
      <c r="Q7158" s="0" t="str">
        <f aca="false">IF(G7158=0,"Out of stock",IF(G7158&lt;H7158,"Understocked",IF(G7158&gt;Summary!$B$6*H7158,"Overstocked","Healthy")))</f>
        <v>Understocked</v>
      </c>
      <c r="R7158" s="0" t="str">
        <f aca="false">IF(I7158&gt;=Summary!$B$7,"Fast",IF(I7158&lt;Summary!$B$8,"Slow","Medium"))</f>
        <v>Medium</v>
      </c>
      <c r="S7158" s="15" t="n">
        <f aca="false">IF(M7158&gt;Summary!$B$5,1,0)</f>
        <v>0</v>
      </c>
      <c r="T7158" s="16" t="n">
        <f aca="false">IF(Q7158="Overstocked",(G7158-Summary!$B$6*H7158)*J7158,0)</f>
        <v>0</v>
      </c>
    </row>
    <row r="7159" customFormat="false" ht="15" hidden="false" customHeight="false" outlineLevel="0" collapsed="false">
      <c r="A7159" s="0" t="s">
        <v>7257</v>
      </c>
      <c r="B7159" s="0" t="s">
        <v>115</v>
      </c>
      <c r="C7159" s="0" t="s">
        <v>104</v>
      </c>
      <c r="D7159" s="0" t="s">
        <v>92</v>
      </c>
      <c r="E7159" s="14" t="n">
        <v>45591</v>
      </c>
      <c r="F7159" s="14" t="n">
        <v>45598</v>
      </c>
      <c r="G7159" s="0" t="n">
        <v>482</v>
      </c>
      <c r="H7159" s="0" t="n">
        <v>64</v>
      </c>
      <c r="I7159" s="0" t="n">
        <v>271</v>
      </c>
      <c r="J7159" s="0" t="n">
        <v>219</v>
      </c>
      <c r="K7159" s="0" t="n">
        <v>540</v>
      </c>
      <c r="L7159" s="15" t="s">
        <v>97</v>
      </c>
      <c r="M7159" s="0" t="n">
        <v>7</v>
      </c>
      <c r="N7159" s="16" t="n">
        <f aca="false">I7159*K7159</f>
        <v>146340</v>
      </c>
      <c r="O7159" s="16" t="n">
        <f aca="false">I7159*(K7159-J7159)</f>
        <v>86991</v>
      </c>
      <c r="P7159" s="15" t="n">
        <f aca="false">K7159-J7159</f>
        <v>321</v>
      </c>
      <c r="Q7159" s="0" t="str">
        <f aca="false">IF(G7159=0,"Out of stock",IF(G7159&lt;H7159,"Understocked",IF(G7159&gt;Summary!$B$6*H7159,"Overstocked","Healthy")))</f>
        <v>Overstocked</v>
      </c>
      <c r="R7159" s="0" t="str">
        <f aca="false">IF(I7159&gt;=Summary!$B$7,"Fast",IF(I7159&lt;Summary!$B$8,"Slow","Medium"))</f>
        <v>Fast</v>
      </c>
      <c r="S7159" s="15" t="n">
        <f aca="false">IF(M7159&gt;Summary!$B$5,1,0)</f>
        <v>0</v>
      </c>
      <c r="T7159" s="16" t="n">
        <f aca="false">IF(Q7159="Overstocked",(G7159-Summary!$B$6*H7159)*J7159,0)</f>
        <v>49494</v>
      </c>
    </row>
    <row r="7160" customFormat="false" ht="15" hidden="false" customHeight="false" outlineLevel="0" collapsed="false">
      <c r="A7160" s="0" t="s">
        <v>7258</v>
      </c>
      <c r="B7160" s="0" t="s">
        <v>123</v>
      </c>
      <c r="C7160" s="0" t="s">
        <v>96</v>
      </c>
      <c r="D7160" s="0" t="s">
        <v>79</v>
      </c>
      <c r="E7160" s="14" t="n">
        <v>45570</v>
      </c>
      <c r="F7160" s="14" t="n">
        <v>45573</v>
      </c>
      <c r="G7160" s="0" t="n">
        <v>77</v>
      </c>
      <c r="H7160" s="0" t="n">
        <v>58</v>
      </c>
      <c r="I7160" s="0" t="n">
        <v>22</v>
      </c>
      <c r="J7160" s="0" t="n">
        <v>1913</v>
      </c>
      <c r="K7160" s="0" t="n">
        <v>2374</v>
      </c>
      <c r="L7160" s="15" t="s">
        <v>80</v>
      </c>
      <c r="M7160" s="0" t="n">
        <v>3</v>
      </c>
      <c r="N7160" s="16" t="n">
        <f aca="false">I7160*K7160</f>
        <v>52228</v>
      </c>
      <c r="O7160" s="16" t="n">
        <f aca="false">I7160*(K7160-J7160)</f>
        <v>10142</v>
      </c>
      <c r="P7160" s="15" t="n">
        <f aca="false">K7160-J7160</f>
        <v>461</v>
      </c>
      <c r="Q7160" s="0" t="str">
        <f aca="false">IF(G7160=0,"Out of stock",IF(G7160&lt;H7160,"Understocked",IF(G7160&gt;Summary!$B$6*H7160,"Overstocked","Healthy")))</f>
        <v>Healthy</v>
      </c>
      <c r="R7160" s="0" t="str">
        <f aca="false">IF(I7160&gt;=Summary!$B$7,"Fast",IF(I7160&lt;Summary!$B$8,"Slow","Medium"))</f>
        <v>Slow</v>
      </c>
      <c r="S7160" s="15" t="n">
        <f aca="false">IF(M7160&gt;Summary!$B$5,1,0)</f>
        <v>0</v>
      </c>
      <c r="T7160" s="16" t="n">
        <f aca="false">IF(Q7160="Overstocked",(G7160-Summary!$B$6*H7160)*J7160,0)</f>
        <v>0</v>
      </c>
    </row>
    <row r="7161" customFormat="false" ht="15" hidden="false" customHeight="false" outlineLevel="0" collapsed="false">
      <c r="A7161" s="0" t="s">
        <v>7259</v>
      </c>
      <c r="B7161" s="0" t="s">
        <v>101</v>
      </c>
      <c r="C7161" s="0" t="s">
        <v>96</v>
      </c>
      <c r="D7161" s="0" t="s">
        <v>90</v>
      </c>
      <c r="E7161" s="14" t="n">
        <v>44930</v>
      </c>
      <c r="F7161" s="14" t="n">
        <v>44934</v>
      </c>
      <c r="G7161" s="0" t="n">
        <v>383</v>
      </c>
      <c r="H7161" s="0" t="n">
        <v>90</v>
      </c>
      <c r="I7161" s="0" t="n">
        <v>128</v>
      </c>
      <c r="J7161" s="0" t="n">
        <v>1604</v>
      </c>
      <c r="K7161" s="0" t="n">
        <v>1838</v>
      </c>
      <c r="L7161" s="15" t="s">
        <v>87</v>
      </c>
      <c r="M7161" s="0" t="n">
        <v>4</v>
      </c>
      <c r="N7161" s="16" t="n">
        <f aca="false">I7161*K7161</f>
        <v>235264</v>
      </c>
      <c r="O7161" s="16" t="n">
        <f aca="false">I7161*(K7161-J7161)</f>
        <v>29952</v>
      </c>
      <c r="P7161" s="15" t="n">
        <f aca="false">K7161-J7161</f>
        <v>234</v>
      </c>
      <c r="Q7161" s="0" t="str">
        <f aca="false">IF(G7161=0,"Out of stock",IF(G7161&lt;H7161,"Understocked",IF(G7161&gt;Summary!$B$6*H7161,"Overstocked","Healthy")))</f>
        <v>Overstocked</v>
      </c>
      <c r="R7161" s="0" t="str">
        <f aca="false">IF(I7161&gt;=Summary!$B$7,"Fast",IF(I7161&lt;Summary!$B$8,"Slow","Medium"))</f>
        <v>Medium</v>
      </c>
      <c r="S7161" s="15" t="n">
        <f aca="false">IF(M7161&gt;Summary!$B$5,1,0)</f>
        <v>0</v>
      </c>
      <c r="T7161" s="16" t="n">
        <f aca="false">IF(Q7161="Overstocked",(G7161-Summary!$B$6*H7161)*J7161,0)</f>
        <v>36892</v>
      </c>
    </row>
    <row r="7162" customFormat="false" ht="15" hidden="false" customHeight="false" outlineLevel="0" collapsed="false">
      <c r="A7162" s="0" t="s">
        <v>7260</v>
      </c>
      <c r="B7162" s="0" t="s">
        <v>101</v>
      </c>
      <c r="C7162" s="0" t="s">
        <v>78</v>
      </c>
      <c r="D7162" s="0" t="s">
        <v>102</v>
      </c>
      <c r="E7162" s="14" t="n">
        <v>45296</v>
      </c>
      <c r="F7162" s="14" t="n">
        <v>45306</v>
      </c>
      <c r="G7162" s="0" t="n">
        <v>161</v>
      </c>
      <c r="H7162" s="0" t="n">
        <v>128</v>
      </c>
      <c r="I7162" s="0" t="n">
        <v>203</v>
      </c>
      <c r="J7162" s="0" t="n">
        <v>1704</v>
      </c>
      <c r="K7162" s="0" t="n">
        <v>2163</v>
      </c>
      <c r="L7162" s="15" t="s">
        <v>87</v>
      </c>
      <c r="M7162" s="0" t="n">
        <v>10</v>
      </c>
      <c r="N7162" s="16" t="n">
        <f aca="false">I7162*K7162</f>
        <v>439089</v>
      </c>
      <c r="O7162" s="16" t="n">
        <f aca="false">I7162*(K7162-J7162)</f>
        <v>93177</v>
      </c>
      <c r="P7162" s="15" t="n">
        <f aca="false">K7162-J7162</f>
        <v>459</v>
      </c>
      <c r="Q7162" s="0" t="str">
        <f aca="false">IF(G7162=0,"Out of stock",IF(G7162&lt;H7162,"Understocked",IF(G7162&gt;Summary!$B$6*H7162,"Overstocked","Healthy")))</f>
        <v>Healthy</v>
      </c>
      <c r="R7162" s="0" t="str">
        <f aca="false">IF(I7162&gt;=Summary!$B$7,"Fast",IF(I7162&lt;Summary!$B$8,"Slow","Medium"))</f>
        <v>Fast</v>
      </c>
      <c r="S7162" s="15" t="n">
        <f aca="false">IF(M7162&gt;Summary!$B$5,1,0)</f>
        <v>1</v>
      </c>
      <c r="T7162" s="16" t="n">
        <f aca="false">IF(Q7162="Overstocked",(G7162-Summary!$B$6*H7162)*J7162,0)</f>
        <v>0</v>
      </c>
    </row>
    <row r="7163" customFormat="false" ht="15" hidden="false" customHeight="false" outlineLevel="0" collapsed="false">
      <c r="A7163" s="0" t="s">
        <v>7261</v>
      </c>
      <c r="B7163" s="0" t="s">
        <v>84</v>
      </c>
      <c r="C7163" s="0" t="s">
        <v>96</v>
      </c>
      <c r="D7163" s="0" t="s">
        <v>102</v>
      </c>
      <c r="E7163" s="14" t="n">
        <v>45017</v>
      </c>
      <c r="F7163" s="14" t="n">
        <v>45019</v>
      </c>
      <c r="G7163" s="0" t="n">
        <v>490</v>
      </c>
      <c r="H7163" s="0" t="n">
        <v>143</v>
      </c>
      <c r="I7163" s="0" t="n">
        <v>255</v>
      </c>
      <c r="J7163" s="0" t="n">
        <v>545</v>
      </c>
      <c r="K7163" s="0" t="n">
        <v>1040</v>
      </c>
      <c r="L7163" s="15" t="s">
        <v>87</v>
      </c>
      <c r="M7163" s="0" t="n">
        <v>2</v>
      </c>
      <c r="N7163" s="16" t="n">
        <f aca="false">I7163*K7163</f>
        <v>265200</v>
      </c>
      <c r="O7163" s="16" t="n">
        <f aca="false">I7163*(K7163-J7163)</f>
        <v>126225</v>
      </c>
      <c r="P7163" s="15" t="n">
        <f aca="false">K7163-J7163</f>
        <v>495</v>
      </c>
      <c r="Q7163" s="0" t="str">
        <f aca="false">IF(G7163=0,"Out of stock",IF(G7163&lt;H7163,"Understocked",IF(G7163&gt;Summary!$B$6*H7163,"Overstocked","Healthy")))</f>
        <v>Healthy</v>
      </c>
      <c r="R7163" s="0" t="str">
        <f aca="false">IF(I7163&gt;=Summary!$B$7,"Fast",IF(I7163&lt;Summary!$B$8,"Slow","Medium"))</f>
        <v>Fast</v>
      </c>
      <c r="S7163" s="15" t="n">
        <f aca="false">IF(M7163&gt;Summary!$B$5,1,0)</f>
        <v>0</v>
      </c>
      <c r="T7163" s="16" t="n">
        <f aca="false">IF(Q7163="Overstocked",(G7163-Summary!$B$6*H7163)*J7163,0)</f>
        <v>0</v>
      </c>
    </row>
    <row r="7164" customFormat="false" ht="15" hidden="false" customHeight="false" outlineLevel="0" collapsed="false">
      <c r="A7164" s="0" t="s">
        <v>7262</v>
      </c>
      <c r="B7164" s="0" t="s">
        <v>77</v>
      </c>
      <c r="C7164" s="0" t="s">
        <v>78</v>
      </c>
      <c r="D7164" s="0" t="s">
        <v>102</v>
      </c>
      <c r="E7164" s="14" t="n">
        <v>45426</v>
      </c>
      <c r="F7164" s="14" t="n">
        <v>45435</v>
      </c>
      <c r="G7164" s="0" t="n">
        <v>106</v>
      </c>
      <c r="H7164" s="0" t="n">
        <v>123</v>
      </c>
      <c r="I7164" s="0" t="n">
        <v>280</v>
      </c>
      <c r="J7164" s="0" t="n">
        <v>1624</v>
      </c>
      <c r="K7164" s="0" t="n">
        <v>2040</v>
      </c>
      <c r="L7164" s="15" t="s">
        <v>80</v>
      </c>
      <c r="M7164" s="0" t="n">
        <v>9</v>
      </c>
      <c r="N7164" s="16" t="n">
        <f aca="false">I7164*K7164</f>
        <v>571200</v>
      </c>
      <c r="O7164" s="16" t="n">
        <f aca="false">I7164*(K7164-J7164)</f>
        <v>116480</v>
      </c>
      <c r="P7164" s="15" t="n">
        <f aca="false">K7164-J7164</f>
        <v>416</v>
      </c>
      <c r="Q7164" s="0" t="str">
        <f aca="false">IF(G7164=0,"Out of stock",IF(G7164&lt;H7164,"Understocked",IF(G7164&gt;Summary!$B$6*H7164,"Overstocked","Healthy")))</f>
        <v>Understocked</v>
      </c>
      <c r="R7164" s="0" t="str">
        <f aca="false">IF(I7164&gt;=Summary!$B$7,"Fast",IF(I7164&lt;Summary!$B$8,"Slow","Medium"))</f>
        <v>Fast</v>
      </c>
      <c r="S7164" s="15" t="n">
        <f aca="false">IF(M7164&gt;Summary!$B$5,1,0)</f>
        <v>1</v>
      </c>
      <c r="T7164" s="16" t="n">
        <f aca="false">IF(Q7164="Overstocked",(G7164-Summary!$B$6*H7164)*J7164,0)</f>
        <v>0</v>
      </c>
    </row>
    <row r="7165" customFormat="false" ht="15" hidden="false" customHeight="false" outlineLevel="0" collapsed="false">
      <c r="A7165" s="0" t="s">
        <v>7263</v>
      </c>
      <c r="B7165" s="0" t="s">
        <v>111</v>
      </c>
      <c r="C7165" s="0" t="s">
        <v>78</v>
      </c>
      <c r="D7165" s="0" t="s">
        <v>79</v>
      </c>
      <c r="E7165" s="14" t="n">
        <v>45379</v>
      </c>
      <c r="F7165" s="14" t="n">
        <v>45389</v>
      </c>
      <c r="G7165" s="0" t="n">
        <v>25</v>
      </c>
      <c r="H7165" s="0" t="n">
        <v>60</v>
      </c>
      <c r="I7165" s="0" t="n">
        <v>138</v>
      </c>
      <c r="J7165" s="0" t="n">
        <v>1296</v>
      </c>
      <c r="K7165" s="0" t="n">
        <v>1722</v>
      </c>
      <c r="L7165" s="15" t="s">
        <v>82</v>
      </c>
      <c r="M7165" s="0" t="n">
        <v>10</v>
      </c>
      <c r="N7165" s="16" t="n">
        <f aca="false">I7165*K7165</f>
        <v>237636</v>
      </c>
      <c r="O7165" s="16" t="n">
        <f aca="false">I7165*(K7165-J7165)</f>
        <v>58788</v>
      </c>
      <c r="P7165" s="15" t="n">
        <f aca="false">K7165-J7165</f>
        <v>426</v>
      </c>
      <c r="Q7165" s="0" t="str">
        <f aca="false">IF(G7165=0,"Out of stock",IF(G7165&lt;H7165,"Understocked",IF(G7165&gt;Summary!$B$6*H7165,"Overstocked","Healthy")))</f>
        <v>Understocked</v>
      </c>
      <c r="R7165" s="0" t="str">
        <f aca="false">IF(I7165&gt;=Summary!$B$7,"Fast",IF(I7165&lt;Summary!$B$8,"Slow","Medium"))</f>
        <v>Medium</v>
      </c>
      <c r="S7165" s="15" t="n">
        <f aca="false">IF(M7165&gt;Summary!$B$5,1,0)</f>
        <v>1</v>
      </c>
      <c r="T7165" s="16" t="n">
        <f aca="false">IF(Q7165="Overstocked",(G7165-Summary!$B$6*H7165)*J7165,0)</f>
        <v>0</v>
      </c>
    </row>
    <row r="7166" customFormat="false" ht="15" hidden="false" customHeight="false" outlineLevel="0" collapsed="false">
      <c r="A7166" s="0" t="s">
        <v>7264</v>
      </c>
      <c r="B7166" s="0" t="s">
        <v>111</v>
      </c>
      <c r="C7166" s="0" t="s">
        <v>96</v>
      </c>
      <c r="D7166" s="0" t="s">
        <v>92</v>
      </c>
      <c r="E7166" s="14" t="n">
        <v>45091</v>
      </c>
      <c r="F7166" s="14" t="n">
        <v>45093</v>
      </c>
      <c r="G7166" s="0" t="n">
        <v>352</v>
      </c>
      <c r="H7166" s="0" t="n">
        <v>115</v>
      </c>
      <c r="I7166" s="0" t="n">
        <v>142</v>
      </c>
      <c r="J7166" s="0" t="n">
        <v>1003</v>
      </c>
      <c r="K7166" s="0" t="n">
        <v>1352</v>
      </c>
      <c r="L7166" s="15" t="s">
        <v>82</v>
      </c>
      <c r="M7166" s="0" t="n">
        <v>2</v>
      </c>
      <c r="N7166" s="16" t="n">
        <f aca="false">I7166*K7166</f>
        <v>191984</v>
      </c>
      <c r="O7166" s="16" t="n">
        <f aca="false">I7166*(K7166-J7166)</f>
        <v>49558</v>
      </c>
      <c r="P7166" s="15" t="n">
        <f aca="false">K7166-J7166</f>
        <v>349</v>
      </c>
      <c r="Q7166" s="0" t="str">
        <f aca="false">IF(G7166=0,"Out of stock",IF(G7166&lt;H7166,"Understocked",IF(G7166&gt;Summary!$B$6*H7166,"Overstocked","Healthy")))</f>
        <v>Healthy</v>
      </c>
      <c r="R7166" s="0" t="str">
        <f aca="false">IF(I7166&gt;=Summary!$B$7,"Fast",IF(I7166&lt;Summary!$B$8,"Slow","Medium"))</f>
        <v>Medium</v>
      </c>
      <c r="S7166" s="15" t="n">
        <f aca="false">IF(M7166&gt;Summary!$B$5,1,0)</f>
        <v>0</v>
      </c>
      <c r="T7166" s="16" t="n">
        <f aca="false">IF(Q7166="Overstocked",(G7166-Summary!$B$6*H7166)*J7166,0)</f>
        <v>0</v>
      </c>
    </row>
    <row r="7167" customFormat="false" ht="15" hidden="false" customHeight="false" outlineLevel="0" collapsed="false">
      <c r="A7167" s="0" t="s">
        <v>7265</v>
      </c>
      <c r="B7167" s="0" t="s">
        <v>123</v>
      </c>
      <c r="C7167" s="0" t="s">
        <v>96</v>
      </c>
      <c r="D7167" s="0" t="s">
        <v>79</v>
      </c>
      <c r="E7167" s="14" t="n">
        <v>45564</v>
      </c>
      <c r="F7167" s="14" t="n">
        <v>45566</v>
      </c>
      <c r="G7167" s="0" t="n">
        <v>51</v>
      </c>
      <c r="H7167" s="0" t="n">
        <v>108</v>
      </c>
      <c r="I7167" s="0" t="n">
        <v>7</v>
      </c>
      <c r="J7167" s="0" t="n">
        <v>860</v>
      </c>
      <c r="K7167" s="0" t="n">
        <v>976</v>
      </c>
      <c r="L7167" s="15" t="s">
        <v>87</v>
      </c>
      <c r="M7167" s="0" t="n">
        <v>2</v>
      </c>
      <c r="N7167" s="16" t="n">
        <f aca="false">I7167*K7167</f>
        <v>6832</v>
      </c>
      <c r="O7167" s="16" t="n">
        <f aca="false">I7167*(K7167-J7167)</f>
        <v>812</v>
      </c>
      <c r="P7167" s="15" t="n">
        <f aca="false">K7167-J7167</f>
        <v>116</v>
      </c>
      <c r="Q7167" s="0" t="str">
        <f aca="false">IF(G7167=0,"Out of stock",IF(G7167&lt;H7167,"Understocked",IF(G7167&gt;Summary!$B$6*H7167,"Overstocked","Healthy")))</f>
        <v>Understocked</v>
      </c>
      <c r="R7167" s="0" t="str">
        <f aca="false">IF(I7167&gt;=Summary!$B$7,"Fast",IF(I7167&lt;Summary!$B$8,"Slow","Medium"))</f>
        <v>Slow</v>
      </c>
      <c r="S7167" s="15" t="n">
        <f aca="false">IF(M7167&gt;Summary!$B$5,1,0)</f>
        <v>0</v>
      </c>
      <c r="T7167" s="16" t="n">
        <f aca="false">IF(Q7167="Overstocked",(G7167-Summary!$B$6*H7167)*J7167,0)</f>
        <v>0</v>
      </c>
    </row>
    <row r="7168" customFormat="false" ht="15" hidden="false" customHeight="false" outlineLevel="0" collapsed="false">
      <c r="A7168" s="0" t="s">
        <v>7266</v>
      </c>
      <c r="B7168" s="0" t="s">
        <v>84</v>
      </c>
      <c r="C7168" s="0" t="s">
        <v>85</v>
      </c>
      <c r="D7168" s="0" t="s">
        <v>86</v>
      </c>
      <c r="E7168" s="14" t="n">
        <v>45499</v>
      </c>
      <c r="F7168" s="14" t="n">
        <v>45502</v>
      </c>
      <c r="G7168" s="0" t="n">
        <v>484</v>
      </c>
      <c r="H7168" s="0" t="n">
        <v>103</v>
      </c>
      <c r="I7168" s="0" t="n">
        <v>263</v>
      </c>
      <c r="J7168" s="0" t="n">
        <v>1641</v>
      </c>
      <c r="K7168" s="0" t="n">
        <v>2139</v>
      </c>
      <c r="L7168" s="15" t="s">
        <v>97</v>
      </c>
      <c r="M7168" s="0" t="n">
        <v>3</v>
      </c>
      <c r="N7168" s="16" t="n">
        <f aca="false">I7168*K7168</f>
        <v>562557</v>
      </c>
      <c r="O7168" s="16" t="n">
        <f aca="false">I7168*(K7168-J7168)</f>
        <v>130974</v>
      </c>
      <c r="P7168" s="15" t="n">
        <f aca="false">K7168-J7168</f>
        <v>498</v>
      </c>
      <c r="Q7168" s="0" t="str">
        <f aca="false">IF(G7168=0,"Out of stock",IF(G7168&lt;H7168,"Understocked",IF(G7168&gt;Summary!$B$6*H7168,"Overstocked","Healthy")))</f>
        <v>Overstocked</v>
      </c>
      <c r="R7168" s="0" t="str">
        <f aca="false">IF(I7168&gt;=Summary!$B$7,"Fast",IF(I7168&lt;Summary!$B$8,"Slow","Medium"))</f>
        <v>Fast</v>
      </c>
      <c r="S7168" s="15" t="n">
        <f aca="false">IF(M7168&gt;Summary!$B$5,1,0)</f>
        <v>0</v>
      </c>
      <c r="T7168" s="16" t="n">
        <f aca="false">IF(Q7168="Overstocked",(G7168-Summary!$B$6*H7168)*J7168,0)</f>
        <v>118152</v>
      </c>
    </row>
    <row r="7169" customFormat="false" ht="15" hidden="false" customHeight="false" outlineLevel="0" collapsed="false">
      <c r="A7169" s="0" t="s">
        <v>7267</v>
      </c>
      <c r="B7169" s="0" t="s">
        <v>107</v>
      </c>
      <c r="C7169" s="0" t="s">
        <v>85</v>
      </c>
      <c r="D7169" s="0" t="s">
        <v>86</v>
      </c>
      <c r="E7169" s="14" t="n">
        <v>44959</v>
      </c>
      <c r="F7169" s="14" t="n">
        <v>44969</v>
      </c>
      <c r="G7169" s="0" t="n">
        <v>326</v>
      </c>
      <c r="H7169" s="0" t="n">
        <v>104</v>
      </c>
      <c r="I7169" s="0" t="n">
        <v>257</v>
      </c>
      <c r="J7169" s="0" t="n">
        <v>1495</v>
      </c>
      <c r="K7169" s="0" t="n">
        <v>1600</v>
      </c>
      <c r="L7169" s="15" t="s">
        <v>82</v>
      </c>
      <c r="M7169" s="0" t="n">
        <v>10</v>
      </c>
      <c r="N7169" s="16" t="n">
        <f aca="false">I7169*K7169</f>
        <v>411200</v>
      </c>
      <c r="O7169" s="16" t="n">
        <f aca="false">I7169*(K7169-J7169)</f>
        <v>26985</v>
      </c>
      <c r="P7169" s="15" t="n">
        <f aca="false">K7169-J7169</f>
        <v>105</v>
      </c>
      <c r="Q7169" s="0" t="str">
        <f aca="false">IF(G7169=0,"Out of stock",IF(G7169&lt;H7169,"Understocked",IF(G7169&gt;Summary!$B$6*H7169,"Overstocked","Healthy")))</f>
        <v>Healthy</v>
      </c>
      <c r="R7169" s="0" t="str">
        <f aca="false">IF(I7169&gt;=Summary!$B$7,"Fast",IF(I7169&lt;Summary!$B$8,"Slow","Medium"))</f>
        <v>Fast</v>
      </c>
      <c r="S7169" s="15" t="n">
        <f aca="false">IF(M7169&gt;Summary!$B$5,1,0)</f>
        <v>1</v>
      </c>
      <c r="T7169" s="16" t="n">
        <f aca="false">IF(Q7169="Overstocked",(G7169-Summary!$B$6*H7169)*J7169,0)</f>
        <v>0</v>
      </c>
    </row>
    <row r="7170" customFormat="false" ht="15" hidden="false" customHeight="false" outlineLevel="0" collapsed="false">
      <c r="A7170" s="0" t="s">
        <v>7268</v>
      </c>
      <c r="B7170" s="0" t="s">
        <v>101</v>
      </c>
      <c r="C7170" s="0" t="s">
        <v>85</v>
      </c>
      <c r="D7170" s="0" t="s">
        <v>86</v>
      </c>
      <c r="E7170" s="14" t="n">
        <v>45173</v>
      </c>
      <c r="F7170" s="14" t="n">
        <v>45177</v>
      </c>
      <c r="G7170" s="0" t="n">
        <v>164</v>
      </c>
      <c r="H7170" s="0" t="n">
        <v>76</v>
      </c>
      <c r="I7170" s="0" t="n">
        <v>157</v>
      </c>
      <c r="J7170" s="0" t="n">
        <v>1005</v>
      </c>
      <c r="K7170" s="0" t="n">
        <v>1084</v>
      </c>
      <c r="L7170" s="15" t="s">
        <v>80</v>
      </c>
      <c r="M7170" s="0" t="n">
        <v>4</v>
      </c>
      <c r="N7170" s="16" t="n">
        <f aca="false">I7170*K7170</f>
        <v>170188</v>
      </c>
      <c r="O7170" s="16" t="n">
        <f aca="false">I7170*(K7170-J7170)</f>
        <v>12403</v>
      </c>
      <c r="P7170" s="15" t="n">
        <f aca="false">K7170-J7170</f>
        <v>79</v>
      </c>
      <c r="Q7170" s="0" t="str">
        <f aca="false">IF(G7170=0,"Out of stock",IF(G7170&lt;H7170,"Understocked",IF(G7170&gt;Summary!$B$6*H7170,"Overstocked","Healthy")))</f>
        <v>Healthy</v>
      </c>
      <c r="R7170" s="0" t="str">
        <f aca="false">IF(I7170&gt;=Summary!$B$7,"Fast",IF(I7170&lt;Summary!$B$8,"Slow","Medium"))</f>
        <v>Medium</v>
      </c>
      <c r="S7170" s="15" t="n">
        <f aca="false">IF(M7170&gt;Summary!$B$5,1,0)</f>
        <v>0</v>
      </c>
      <c r="T7170" s="16" t="n">
        <f aca="false">IF(Q7170="Overstocked",(G7170-Summary!$B$6*H7170)*J7170,0)</f>
        <v>0</v>
      </c>
    </row>
    <row r="7171" customFormat="false" ht="15" hidden="false" customHeight="false" outlineLevel="0" collapsed="false">
      <c r="A7171" s="0" t="s">
        <v>7269</v>
      </c>
      <c r="B7171" s="0" t="s">
        <v>113</v>
      </c>
      <c r="C7171" s="0" t="s">
        <v>78</v>
      </c>
      <c r="D7171" s="0" t="s">
        <v>79</v>
      </c>
      <c r="E7171" s="14" t="n">
        <v>45495</v>
      </c>
      <c r="F7171" s="14" t="n">
        <v>45502</v>
      </c>
      <c r="G7171" s="0" t="n">
        <v>261</v>
      </c>
      <c r="H7171" s="0" t="n">
        <v>130</v>
      </c>
      <c r="I7171" s="0" t="n">
        <v>24</v>
      </c>
      <c r="J7171" s="0" t="n">
        <v>209</v>
      </c>
      <c r="K7171" s="0" t="n">
        <v>409</v>
      </c>
      <c r="L7171" s="15" t="s">
        <v>97</v>
      </c>
      <c r="M7171" s="0" t="n">
        <v>7</v>
      </c>
      <c r="N7171" s="16" t="n">
        <f aca="false">I7171*K7171</f>
        <v>9816</v>
      </c>
      <c r="O7171" s="16" t="n">
        <f aca="false">I7171*(K7171-J7171)</f>
        <v>4800</v>
      </c>
      <c r="P7171" s="15" t="n">
        <f aca="false">K7171-J7171</f>
        <v>200</v>
      </c>
      <c r="Q7171" s="0" t="str">
        <f aca="false">IF(G7171=0,"Out of stock",IF(G7171&lt;H7171,"Understocked",IF(G7171&gt;Summary!$B$6*H7171,"Overstocked","Healthy")))</f>
        <v>Healthy</v>
      </c>
      <c r="R7171" s="0" t="str">
        <f aca="false">IF(I7171&gt;=Summary!$B$7,"Fast",IF(I7171&lt;Summary!$B$8,"Slow","Medium"))</f>
        <v>Slow</v>
      </c>
      <c r="S7171" s="15" t="n">
        <f aca="false">IF(M7171&gt;Summary!$B$5,1,0)</f>
        <v>0</v>
      </c>
      <c r="T7171" s="16" t="n">
        <f aca="false">IF(Q7171="Overstocked",(G7171-Summary!$B$6*H7171)*J7171,0)</f>
        <v>0</v>
      </c>
    </row>
    <row r="7172" customFormat="false" ht="15" hidden="false" customHeight="false" outlineLevel="0" collapsed="false">
      <c r="A7172" s="0" t="s">
        <v>7270</v>
      </c>
      <c r="B7172" s="0" t="s">
        <v>115</v>
      </c>
      <c r="C7172" s="0" t="s">
        <v>104</v>
      </c>
      <c r="D7172" s="0" t="s">
        <v>90</v>
      </c>
      <c r="E7172" s="14" t="n">
        <v>45619</v>
      </c>
      <c r="F7172" s="14" t="n">
        <v>45627</v>
      </c>
      <c r="G7172" s="0" t="n">
        <v>473</v>
      </c>
      <c r="H7172" s="0" t="n">
        <v>96</v>
      </c>
      <c r="I7172" s="0" t="n">
        <v>215</v>
      </c>
      <c r="J7172" s="0" t="n">
        <v>615</v>
      </c>
      <c r="K7172" s="0" t="n">
        <v>670</v>
      </c>
      <c r="L7172" s="15" t="s">
        <v>87</v>
      </c>
      <c r="M7172" s="0" t="n">
        <v>8</v>
      </c>
      <c r="N7172" s="16" t="n">
        <f aca="false">I7172*K7172</f>
        <v>144050</v>
      </c>
      <c r="O7172" s="16" t="n">
        <f aca="false">I7172*(K7172-J7172)</f>
        <v>11825</v>
      </c>
      <c r="P7172" s="15" t="n">
        <f aca="false">K7172-J7172</f>
        <v>55</v>
      </c>
      <c r="Q7172" s="0" t="str">
        <f aca="false">IF(G7172=0,"Out of stock",IF(G7172&lt;H7172,"Understocked",IF(G7172&gt;Summary!$B$6*H7172,"Overstocked","Healthy")))</f>
        <v>Overstocked</v>
      </c>
      <c r="R7172" s="0" t="str">
        <f aca="false">IF(I7172&gt;=Summary!$B$7,"Fast",IF(I7172&lt;Summary!$B$8,"Slow","Medium"))</f>
        <v>Fast</v>
      </c>
      <c r="S7172" s="15" t="n">
        <f aca="false">IF(M7172&gt;Summary!$B$5,1,0)</f>
        <v>1</v>
      </c>
      <c r="T7172" s="16" t="n">
        <f aca="false">IF(Q7172="Overstocked",(G7172-Summary!$B$6*H7172)*J7172,0)</f>
        <v>54735</v>
      </c>
    </row>
    <row r="7173" customFormat="false" ht="15" hidden="false" customHeight="false" outlineLevel="0" collapsed="false">
      <c r="A7173" s="0" t="s">
        <v>7271</v>
      </c>
      <c r="B7173" s="0" t="s">
        <v>84</v>
      </c>
      <c r="C7173" s="0" t="s">
        <v>85</v>
      </c>
      <c r="D7173" s="0" t="s">
        <v>86</v>
      </c>
      <c r="E7173" s="14" t="n">
        <v>45593</v>
      </c>
      <c r="F7173" s="14" t="n">
        <v>45599</v>
      </c>
      <c r="G7173" s="0" t="n">
        <v>428</v>
      </c>
      <c r="H7173" s="0" t="n">
        <v>136</v>
      </c>
      <c r="I7173" s="0" t="n">
        <v>25</v>
      </c>
      <c r="J7173" s="0" t="n">
        <v>422</v>
      </c>
      <c r="K7173" s="0" t="n">
        <v>662</v>
      </c>
      <c r="L7173" s="15" t="s">
        <v>97</v>
      </c>
      <c r="M7173" s="0" t="n">
        <v>6</v>
      </c>
      <c r="N7173" s="16" t="n">
        <f aca="false">I7173*K7173</f>
        <v>16550</v>
      </c>
      <c r="O7173" s="16" t="n">
        <f aca="false">I7173*(K7173-J7173)</f>
        <v>6000</v>
      </c>
      <c r="P7173" s="15" t="n">
        <f aca="false">K7173-J7173</f>
        <v>240</v>
      </c>
      <c r="Q7173" s="0" t="str">
        <f aca="false">IF(G7173=0,"Out of stock",IF(G7173&lt;H7173,"Understocked",IF(G7173&gt;Summary!$B$6*H7173,"Overstocked","Healthy")))</f>
        <v>Healthy</v>
      </c>
      <c r="R7173" s="0" t="str">
        <f aca="false">IF(I7173&gt;=Summary!$B$7,"Fast",IF(I7173&lt;Summary!$B$8,"Slow","Medium"))</f>
        <v>Slow</v>
      </c>
      <c r="S7173" s="15" t="n">
        <f aca="false">IF(M7173&gt;Summary!$B$5,1,0)</f>
        <v>0</v>
      </c>
      <c r="T7173" s="16" t="n">
        <f aca="false">IF(Q7173="Overstocked",(G7173-Summary!$B$6*H7173)*J7173,0)</f>
        <v>0</v>
      </c>
    </row>
    <row r="7174" customFormat="false" ht="15" hidden="false" customHeight="false" outlineLevel="0" collapsed="false">
      <c r="A7174" s="0" t="s">
        <v>7272</v>
      </c>
      <c r="B7174" s="0" t="s">
        <v>113</v>
      </c>
      <c r="C7174" s="0" t="s">
        <v>96</v>
      </c>
      <c r="D7174" s="0" t="s">
        <v>102</v>
      </c>
      <c r="E7174" s="14" t="n">
        <v>45522</v>
      </c>
      <c r="F7174" s="14" t="n">
        <v>45530</v>
      </c>
      <c r="G7174" s="0" t="n">
        <v>71</v>
      </c>
      <c r="H7174" s="0" t="n">
        <v>76</v>
      </c>
      <c r="I7174" s="0" t="n">
        <v>186</v>
      </c>
      <c r="J7174" s="0" t="n">
        <v>1880</v>
      </c>
      <c r="K7174" s="0" t="n">
        <v>2339</v>
      </c>
      <c r="L7174" s="15" t="s">
        <v>97</v>
      </c>
      <c r="M7174" s="0" t="n">
        <v>8</v>
      </c>
      <c r="N7174" s="16" t="n">
        <f aca="false">I7174*K7174</f>
        <v>435054</v>
      </c>
      <c r="O7174" s="16" t="n">
        <f aca="false">I7174*(K7174-J7174)</f>
        <v>85374</v>
      </c>
      <c r="P7174" s="15" t="n">
        <f aca="false">K7174-J7174</f>
        <v>459</v>
      </c>
      <c r="Q7174" s="0" t="str">
        <f aca="false">IF(G7174=0,"Out of stock",IF(G7174&lt;H7174,"Understocked",IF(G7174&gt;Summary!$B$6*H7174,"Overstocked","Healthy")))</f>
        <v>Understocked</v>
      </c>
      <c r="R7174" s="0" t="str">
        <f aca="false">IF(I7174&gt;=Summary!$B$7,"Fast",IF(I7174&lt;Summary!$B$8,"Slow","Medium"))</f>
        <v>Medium</v>
      </c>
      <c r="S7174" s="15" t="n">
        <f aca="false">IF(M7174&gt;Summary!$B$5,1,0)</f>
        <v>1</v>
      </c>
      <c r="T7174" s="16" t="n">
        <f aca="false">IF(Q7174="Overstocked",(G7174-Summary!$B$6*H7174)*J7174,0)</f>
        <v>0</v>
      </c>
    </row>
    <row r="7175" customFormat="false" ht="15" hidden="false" customHeight="false" outlineLevel="0" collapsed="false">
      <c r="A7175" s="0" t="s">
        <v>7273</v>
      </c>
      <c r="B7175" s="0" t="s">
        <v>115</v>
      </c>
      <c r="C7175" s="0" t="s">
        <v>96</v>
      </c>
      <c r="D7175" s="0" t="s">
        <v>102</v>
      </c>
      <c r="E7175" s="14" t="n">
        <v>45025</v>
      </c>
      <c r="F7175" s="14" t="n">
        <v>45034</v>
      </c>
      <c r="G7175" s="0" t="n">
        <v>332</v>
      </c>
      <c r="H7175" s="0" t="n">
        <v>67</v>
      </c>
      <c r="I7175" s="0" t="n">
        <v>31</v>
      </c>
      <c r="J7175" s="0" t="n">
        <v>1890</v>
      </c>
      <c r="K7175" s="0" t="n">
        <v>2317</v>
      </c>
      <c r="L7175" s="15" t="s">
        <v>93</v>
      </c>
      <c r="M7175" s="0" t="n">
        <v>9</v>
      </c>
      <c r="N7175" s="16" t="n">
        <f aca="false">I7175*K7175</f>
        <v>71827</v>
      </c>
      <c r="O7175" s="16" t="n">
        <f aca="false">I7175*(K7175-J7175)</f>
        <v>13237</v>
      </c>
      <c r="P7175" s="15" t="n">
        <f aca="false">K7175-J7175</f>
        <v>427</v>
      </c>
      <c r="Q7175" s="0" t="str">
        <f aca="false">IF(G7175=0,"Out of stock",IF(G7175&lt;H7175,"Understocked",IF(G7175&gt;Summary!$B$6*H7175,"Overstocked","Healthy")))</f>
        <v>Overstocked</v>
      </c>
      <c r="R7175" s="0" t="str">
        <f aca="false">IF(I7175&gt;=Summary!$B$7,"Fast",IF(I7175&lt;Summary!$B$8,"Slow","Medium"))</f>
        <v>Slow</v>
      </c>
      <c r="S7175" s="15" t="n">
        <f aca="false">IF(M7175&gt;Summary!$B$5,1,0)</f>
        <v>1</v>
      </c>
      <c r="T7175" s="16" t="n">
        <f aca="false">IF(Q7175="Overstocked",(G7175-Summary!$B$6*H7175)*J7175,0)</f>
        <v>120960</v>
      </c>
    </row>
    <row r="7176" customFormat="false" ht="15" hidden="false" customHeight="false" outlineLevel="0" collapsed="false">
      <c r="A7176" s="0" t="s">
        <v>7274</v>
      </c>
      <c r="B7176" s="0" t="s">
        <v>84</v>
      </c>
      <c r="C7176" s="0" t="s">
        <v>78</v>
      </c>
      <c r="D7176" s="0" t="s">
        <v>79</v>
      </c>
      <c r="E7176" s="14" t="n">
        <v>45223</v>
      </c>
      <c r="F7176" s="14" t="n">
        <v>45225</v>
      </c>
      <c r="G7176" s="0" t="n">
        <v>7</v>
      </c>
      <c r="H7176" s="0" t="n">
        <v>86</v>
      </c>
      <c r="I7176" s="0" t="n">
        <v>228</v>
      </c>
      <c r="J7176" s="0" t="n">
        <v>293</v>
      </c>
      <c r="K7176" s="0" t="n">
        <v>347</v>
      </c>
      <c r="L7176" s="15" t="s">
        <v>87</v>
      </c>
      <c r="M7176" s="0" t="n">
        <v>2</v>
      </c>
      <c r="N7176" s="16" t="n">
        <f aca="false">I7176*K7176</f>
        <v>79116</v>
      </c>
      <c r="O7176" s="16" t="n">
        <f aca="false">I7176*(K7176-J7176)</f>
        <v>12312</v>
      </c>
      <c r="P7176" s="15" t="n">
        <f aca="false">K7176-J7176</f>
        <v>54</v>
      </c>
      <c r="Q7176" s="0" t="str">
        <f aca="false">IF(G7176=0,"Out of stock",IF(G7176&lt;H7176,"Understocked",IF(G7176&gt;Summary!$B$6*H7176,"Overstocked","Healthy")))</f>
        <v>Understocked</v>
      </c>
      <c r="R7176" s="0" t="str">
        <f aca="false">IF(I7176&gt;=Summary!$B$7,"Fast",IF(I7176&lt;Summary!$B$8,"Slow","Medium"))</f>
        <v>Fast</v>
      </c>
      <c r="S7176" s="15" t="n">
        <f aca="false">IF(M7176&gt;Summary!$B$5,1,0)</f>
        <v>0</v>
      </c>
      <c r="T7176" s="16" t="n">
        <f aca="false">IF(Q7176="Overstocked",(G7176-Summary!$B$6*H7176)*J7176,0)</f>
        <v>0</v>
      </c>
    </row>
    <row r="7177" customFormat="false" ht="15" hidden="false" customHeight="false" outlineLevel="0" collapsed="false">
      <c r="A7177" s="0" t="s">
        <v>7275</v>
      </c>
      <c r="B7177" s="0" t="s">
        <v>115</v>
      </c>
      <c r="C7177" s="0" t="s">
        <v>78</v>
      </c>
      <c r="D7177" s="0" t="s">
        <v>79</v>
      </c>
      <c r="E7177" s="14" t="n">
        <v>45538</v>
      </c>
      <c r="F7177" s="14" t="n">
        <v>45539</v>
      </c>
      <c r="G7177" s="0" t="n">
        <v>360</v>
      </c>
      <c r="H7177" s="0" t="n">
        <v>145</v>
      </c>
      <c r="I7177" s="0" t="n">
        <v>57</v>
      </c>
      <c r="J7177" s="0" t="n">
        <v>1112</v>
      </c>
      <c r="K7177" s="0" t="n">
        <v>1321</v>
      </c>
      <c r="L7177" s="15" t="s">
        <v>87</v>
      </c>
      <c r="M7177" s="0" t="n">
        <v>1</v>
      </c>
      <c r="N7177" s="16" t="n">
        <f aca="false">I7177*K7177</f>
        <v>75297</v>
      </c>
      <c r="O7177" s="16" t="n">
        <f aca="false">I7177*(K7177-J7177)</f>
        <v>11913</v>
      </c>
      <c r="P7177" s="15" t="n">
        <f aca="false">K7177-J7177</f>
        <v>209</v>
      </c>
      <c r="Q7177" s="0" t="str">
        <f aca="false">IF(G7177=0,"Out of stock",IF(G7177&lt;H7177,"Understocked",IF(G7177&gt;Summary!$B$6*H7177,"Overstocked","Healthy")))</f>
        <v>Healthy</v>
      </c>
      <c r="R7177" s="0" t="str">
        <f aca="false">IF(I7177&gt;=Summary!$B$7,"Fast",IF(I7177&lt;Summary!$B$8,"Slow","Medium"))</f>
        <v>Slow</v>
      </c>
      <c r="S7177" s="15" t="n">
        <f aca="false">IF(M7177&gt;Summary!$B$5,1,0)</f>
        <v>0</v>
      </c>
      <c r="T7177" s="16" t="n">
        <f aca="false">IF(Q7177="Overstocked",(G7177-Summary!$B$6*H7177)*J7177,0)</f>
        <v>0</v>
      </c>
    </row>
    <row r="7178" customFormat="false" ht="15" hidden="false" customHeight="false" outlineLevel="0" collapsed="false">
      <c r="A7178" s="0" t="s">
        <v>7276</v>
      </c>
      <c r="B7178" s="0" t="s">
        <v>84</v>
      </c>
      <c r="C7178" s="0" t="s">
        <v>85</v>
      </c>
      <c r="D7178" s="0" t="s">
        <v>102</v>
      </c>
      <c r="E7178" s="14" t="n">
        <v>45497</v>
      </c>
      <c r="F7178" s="14" t="n">
        <v>45500</v>
      </c>
      <c r="G7178" s="0" t="n">
        <v>246</v>
      </c>
      <c r="H7178" s="0" t="n">
        <v>131</v>
      </c>
      <c r="I7178" s="0" t="n">
        <v>99</v>
      </c>
      <c r="J7178" s="0" t="n">
        <v>1075</v>
      </c>
      <c r="K7178" s="0" t="n">
        <v>1170</v>
      </c>
      <c r="L7178" s="15" t="s">
        <v>87</v>
      </c>
      <c r="M7178" s="0" t="n">
        <v>3</v>
      </c>
      <c r="N7178" s="16" t="n">
        <f aca="false">I7178*K7178</f>
        <v>115830</v>
      </c>
      <c r="O7178" s="16" t="n">
        <f aca="false">I7178*(K7178-J7178)</f>
        <v>9405</v>
      </c>
      <c r="P7178" s="15" t="n">
        <f aca="false">K7178-J7178</f>
        <v>95</v>
      </c>
      <c r="Q7178" s="0" t="str">
        <f aca="false">IF(G7178=0,"Out of stock",IF(G7178&lt;H7178,"Understocked",IF(G7178&gt;Summary!$B$6*H7178,"Overstocked","Healthy")))</f>
        <v>Healthy</v>
      </c>
      <c r="R7178" s="0" t="str">
        <f aca="false">IF(I7178&gt;=Summary!$B$7,"Fast",IF(I7178&lt;Summary!$B$8,"Slow","Medium"))</f>
        <v>Slow</v>
      </c>
      <c r="S7178" s="15" t="n">
        <f aca="false">IF(M7178&gt;Summary!$B$5,1,0)</f>
        <v>0</v>
      </c>
      <c r="T7178" s="16" t="n">
        <f aca="false">IF(Q7178="Overstocked",(G7178-Summary!$B$6*H7178)*J7178,0)</f>
        <v>0</v>
      </c>
    </row>
    <row r="7179" customFormat="false" ht="15" hidden="false" customHeight="false" outlineLevel="0" collapsed="false">
      <c r="A7179" s="0" t="s">
        <v>7277</v>
      </c>
      <c r="B7179" s="0" t="s">
        <v>111</v>
      </c>
      <c r="C7179" s="0" t="s">
        <v>85</v>
      </c>
      <c r="D7179" s="0" t="s">
        <v>86</v>
      </c>
      <c r="E7179" s="14" t="n">
        <v>45271</v>
      </c>
      <c r="F7179" s="14" t="n">
        <v>45281</v>
      </c>
      <c r="G7179" s="0" t="n">
        <v>477</v>
      </c>
      <c r="H7179" s="0" t="n">
        <v>100</v>
      </c>
      <c r="I7179" s="0" t="n">
        <v>33</v>
      </c>
      <c r="J7179" s="0" t="n">
        <v>1050</v>
      </c>
      <c r="K7179" s="0" t="n">
        <v>1179</v>
      </c>
      <c r="L7179" s="15" t="s">
        <v>82</v>
      </c>
      <c r="M7179" s="0" t="n">
        <v>10</v>
      </c>
      <c r="N7179" s="16" t="n">
        <f aca="false">I7179*K7179</f>
        <v>38907</v>
      </c>
      <c r="O7179" s="16" t="n">
        <f aca="false">I7179*(K7179-J7179)</f>
        <v>4257</v>
      </c>
      <c r="P7179" s="15" t="n">
        <f aca="false">K7179-J7179</f>
        <v>129</v>
      </c>
      <c r="Q7179" s="0" t="str">
        <f aca="false">IF(G7179=0,"Out of stock",IF(G7179&lt;H7179,"Understocked",IF(G7179&gt;Summary!$B$6*H7179,"Overstocked","Healthy")))</f>
        <v>Overstocked</v>
      </c>
      <c r="R7179" s="0" t="str">
        <f aca="false">IF(I7179&gt;=Summary!$B$7,"Fast",IF(I7179&lt;Summary!$B$8,"Slow","Medium"))</f>
        <v>Slow</v>
      </c>
      <c r="S7179" s="15" t="n">
        <f aca="false">IF(M7179&gt;Summary!$B$5,1,0)</f>
        <v>1</v>
      </c>
      <c r="T7179" s="16" t="n">
        <f aca="false">IF(Q7179="Overstocked",(G7179-Summary!$B$6*H7179)*J7179,0)</f>
        <v>80850</v>
      </c>
    </row>
    <row r="7180" customFormat="false" ht="15" hidden="false" customHeight="false" outlineLevel="0" collapsed="false">
      <c r="A7180" s="0" t="s">
        <v>7278</v>
      </c>
      <c r="B7180" s="0" t="s">
        <v>84</v>
      </c>
      <c r="C7180" s="0" t="s">
        <v>85</v>
      </c>
      <c r="D7180" s="0" t="s">
        <v>102</v>
      </c>
      <c r="E7180" s="14" t="n">
        <v>45442</v>
      </c>
      <c r="F7180" s="14" t="n">
        <v>45444</v>
      </c>
      <c r="G7180" s="0" t="n">
        <v>80</v>
      </c>
      <c r="H7180" s="0" t="n">
        <v>146</v>
      </c>
      <c r="I7180" s="0" t="n">
        <v>234</v>
      </c>
      <c r="J7180" s="0" t="n">
        <v>1527</v>
      </c>
      <c r="K7180" s="0" t="n">
        <v>1842</v>
      </c>
      <c r="L7180" s="15" t="s">
        <v>87</v>
      </c>
      <c r="M7180" s="0" t="n">
        <v>2</v>
      </c>
      <c r="N7180" s="16" t="n">
        <f aca="false">I7180*K7180</f>
        <v>431028</v>
      </c>
      <c r="O7180" s="16" t="n">
        <f aca="false">I7180*(K7180-J7180)</f>
        <v>73710</v>
      </c>
      <c r="P7180" s="15" t="n">
        <f aca="false">K7180-J7180</f>
        <v>315</v>
      </c>
      <c r="Q7180" s="0" t="str">
        <f aca="false">IF(G7180=0,"Out of stock",IF(G7180&lt;H7180,"Understocked",IF(G7180&gt;Summary!$B$6*H7180,"Overstocked","Healthy")))</f>
        <v>Understocked</v>
      </c>
      <c r="R7180" s="0" t="str">
        <f aca="false">IF(I7180&gt;=Summary!$B$7,"Fast",IF(I7180&lt;Summary!$B$8,"Slow","Medium"))</f>
        <v>Fast</v>
      </c>
      <c r="S7180" s="15" t="n">
        <f aca="false">IF(M7180&gt;Summary!$B$5,1,0)</f>
        <v>0</v>
      </c>
      <c r="T7180" s="16" t="n">
        <f aca="false">IF(Q7180="Overstocked",(G7180-Summary!$B$6*H7180)*J7180,0)</f>
        <v>0</v>
      </c>
    </row>
    <row r="7181" customFormat="false" ht="15" hidden="false" customHeight="false" outlineLevel="0" collapsed="false">
      <c r="A7181" s="0" t="s">
        <v>7279</v>
      </c>
      <c r="B7181" s="0" t="s">
        <v>77</v>
      </c>
      <c r="C7181" s="0" t="s">
        <v>78</v>
      </c>
      <c r="D7181" s="0" t="s">
        <v>90</v>
      </c>
      <c r="E7181" s="14" t="n">
        <v>45322</v>
      </c>
      <c r="F7181" s="14" t="n">
        <v>45326</v>
      </c>
      <c r="G7181" s="0" t="n">
        <v>69</v>
      </c>
      <c r="H7181" s="0" t="n">
        <v>110</v>
      </c>
      <c r="I7181" s="0" t="n">
        <v>80</v>
      </c>
      <c r="J7181" s="0" t="n">
        <v>1059</v>
      </c>
      <c r="K7181" s="0" t="n">
        <v>1305</v>
      </c>
      <c r="L7181" s="15" t="s">
        <v>82</v>
      </c>
      <c r="M7181" s="0" t="n">
        <v>4</v>
      </c>
      <c r="N7181" s="16" t="n">
        <f aca="false">I7181*K7181</f>
        <v>104400</v>
      </c>
      <c r="O7181" s="16" t="n">
        <f aca="false">I7181*(K7181-J7181)</f>
        <v>19680</v>
      </c>
      <c r="P7181" s="15" t="n">
        <f aca="false">K7181-J7181</f>
        <v>246</v>
      </c>
      <c r="Q7181" s="0" t="str">
        <f aca="false">IF(G7181=0,"Out of stock",IF(G7181&lt;H7181,"Understocked",IF(G7181&gt;Summary!$B$6*H7181,"Overstocked","Healthy")))</f>
        <v>Understocked</v>
      </c>
      <c r="R7181" s="0" t="str">
        <f aca="false">IF(I7181&gt;=Summary!$B$7,"Fast",IF(I7181&lt;Summary!$B$8,"Slow","Medium"))</f>
        <v>Slow</v>
      </c>
      <c r="S7181" s="15" t="n">
        <f aca="false">IF(M7181&gt;Summary!$B$5,1,0)</f>
        <v>0</v>
      </c>
      <c r="T7181" s="16" t="n">
        <f aca="false">IF(Q7181="Overstocked",(G7181-Summary!$B$6*H7181)*J7181,0)</f>
        <v>0</v>
      </c>
    </row>
    <row r="7182" customFormat="false" ht="15" hidden="false" customHeight="false" outlineLevel="0" collapsed="false">
      <c r="A7182" s="0" t="s">
        <v>7280</v>
      </c>
      <c r="B7182" s="0" t="s">
        <v>111</v>
      </c>
      <c r="C7182" s="0" t="s">
        <v>104</v>
      </c>
      <c r="D7182" s="0" t="s">
        <v>90</v>
      </c>
      <c r="E7182" s="14" t="n">
        <v>45019</v>
      </c>
      <c r="F7182" s="14" t="n">
        <v>45021</v>
      </c>
      <c r="G7182" s="0" t="n">
        <v>318</v>
      </c>
      <c r="H7182" s="0" t="n">
        <v>105</v>
      </c>
      <c r="I7182" s="0" t="n">
        <v>26</v>
      </c>
      <c r="J7182" s="0" t="n">
        <v>1363</v>
      </c>
      <c r="K7182" s="0" t="n">
        <v>1774</v>
      </c>
      <c r="L7182" s="15" t="s">
        <v>93</v>
      </c>
      <c r="M7182" s="0" t="n">
        <v>2</v>
      </c>
      <c r="N7182" s="16" t="n">
        <f aca="false">I7182*K7182</f>
        <v>46124</v>
      </c>
      <c r="O7182" s="16" t="n">
        <f aca="false">I7182*(K7182-J7182)</f>
        <v>10686</v>
      </c>
      <c r="P7182" s="15" t="n">
        <f aca="false">K7182-J7182</f>
        <v>411</v>
      </c>
      <c r="Q7182" s="0" t="str">
        <f aca="false">IF(G7182=0,"Out of stock",IF(G7182&lt;H7182,"Understocked",IF(G7182&gt;Summary!$B$6*H7182,"Overstocked","Healthy")))</f>
        <v>Healthy</v>
      </c>
      <c r="R7182" s="0" t="str">
        <f aca="false">IF(I7182&gt;=Summary!$B$7,"Fast",IF(I7182&lt;Summary!$B$8,"Slow","Medium"))</f>
        <v>Slow</v>
      </c>
      <c r="S7182" s="15" t="n">
        <f aca="false">IF(M7182&gt;Summary!$B$5,1,0)</f>
        <v>0</v>
      </c>
      <c r="T7182" s="16" t="n">
        <f aca="false">IF(Q7182="Overstocked",(G7182-Summary!$B$6*H7182)*J7182,0)</f>
        <v>0</v>
      </c>
    </row>
    <row r="7183" customFormat="false" ht="15" hidden="false" customHeight="false" outlineLevel="0" collapsed="false">
      <c r="A7183" s="0" t="s">
        <v>7281</v>
      </c>
      <c r="B7183" s="0" t="s">
        <v>84</v>
      </c>
      <c r="C7183" s="0" t="s">
        <v>85</v>
      </c>
      <c r="D7183" s="0" t="s">
        <v>86</v>
      </c>
      <c r="E7183" s="14" t="n">
        <v>45332</v>
      </c>
      <c r="F7183" s="14" t="n">
        <v>45333</v>
      </c>
      <c r="G7183" s="0" t="n">
        <v>254</v>
      </c>
      <c r="H7183" s="0" t="n">
        <v>50</v>
      </c>
      <c r="I7183" s="0" t="n">
        <v>171</v>
      </c>
      <c r="J7183" s="0" t="n">
        <v>430</v>
      </c>
      <c r="K7183" s="0" t="n">
        <v>550</v>
      </c>
      <c r="L7183" s="15" t="s">
        <v>87</v>
      </c>
      <c r="M7183" s="0" t="n">
        <v>1</v>
      </c>
      <c r="N7183" s="16" t="n">
        <f aca="false">I7183*K7183</f>
        <v>94050</v>
      </c>
      <c r="O7183" s="16" t="n">
        <f aca="false">I7183*(K7183-J7183)</f>
        <v>20520</v>
      </c>
      <c r="P7183" s="15" t="n">
        <f aca="false">K7183-J7183</f>
        <v>120</v>
      </c>
      <c r="Q7183" s="0" t="str">
        <f aca="false">IF(G7183=0,"Out of stock",IF(G7183&lt;H7183,"Understocked",IF(G7183&gt;Summary!$B$6*H7183,"Overstocked","Healthy")))</f>
        <v>Overstocked</v>
      </c>
      <c r="R7183" s="0" t="str">
        <f aca="false">IF(I7183&gt;=Summary!$B$7,"Fast",IF(I7183&lt;Summary!$B$8,"Slow","Medium"))</f>
        <v>Medium</v>
      </c>
      <c r="S7183" s="15" t="n">
        <f aca="false">IF(M7183&gt;Summary!$B$5,1,0)</f>
        <v>0</v>
      </c>
      <c r="T7183" s="16" t="n">
        <f aca="false">IF(Q7183="Overstocked",(G7183-Summary!$B$6*H7183)*J7183,0)</f>
        <v>23220</v>
      </c>
    </row>
    <row r="7184" customFormat="false" ht="15" hidden="false" customHeight="false" outlineLevel="0" collapsed="false">
      <c r="A7184" s="0" t="s">
        <v>7282</v>
      </c>
      <c r="B7184" s="0" t="s">
        <v>89</v>
      </c>
      <c r="C7184" s="0" t="s">
        <v>104</v>
      </c>
      <c r="D7184" s="0" t="s">
        <v>79</v>
      </c>
      <c r="E7184" s="14" t="n">
        <v>45571</v>
      </c>
      <c r="F7184" s="14" t="n">
        <v>45575</v>
      </c>
      <c r="G7184" s="0" t="n">
        <v>116</v>
      </c>
      <c r="H7184" s="0" t="n">
        <v>77</v>
      </c>
      <c r="I7184" s="0" t="n">
        <v>114</v>
      </c>
      <c r="J7184" s="0" t="n">
        <v>1766</v>
      </c>
      <c r="K7184" s="0" t="n">
        <v>1856</v>
      </c>
      <c r="L7184" s="15" t="s">
        <v>97</v>
      </c>
      <c r="M7184" s="0" t="n">
        <v>4</v>
      </c>
      <c r="N7184" s="16" t="n">
        <f aca="false">I7184*K7184</f>
        <v>211584</v>
      </c>
      <c r="O7184" s="16" t="n">
        <f aca="false">I7184*(K7184-J7184)</f>
        <v>10260</v>
      </c>
      <c r="P7184" s="15" t="n">
        <f aca="false">K7184-J7184</f>
        <v>90</v>
      </c>
      <c r="Q7184" s="0" t="str">
        <f aca="false">IF(G7184=0,"Out of stock",IF(G7184&lt;H7184,"Understocked",IF(G7184&gt;Summary!$B$6*H7184,"Overstocked","Healthy")))</f>
        <v>Healthy</v>
      </c>
      <c r="R7184" s="0" t="str">
        <f aca="false">IF(I7184&gt;=Summary!$B$7,"Fast",IF(I7184&lt;Summary!$B$8,"Slow","Medium"))</f>
        <v>Medium</v>
      </c>
      <c r="S7184" s="15" t="n">
        <f aca="false">IF(M7184&gt;Summary!$B$5,1,0)</f>
        <v>0</v>
      </c>
      <c r="T7184" s="16" t="n">
        <f aca="false">IF(Q7184="Overstocked",(G7184-Summary!$B$6*H7184)*J7184,0)</f>
        <v>0</v>
      </c>
    </row>
    <row r="7185" customFormat="false" ht="15" hidden="false" customHeight="false" outlineLevel="0" collapsed="false">
      <c r="A7185" s="0" t="s">
        <v>7283</v>
      </c>
      <c r="B7185" s="0" t="s">
        <v>123</v>
      </c>
      <c r="C7185" s="0" t="s">
        <v>85</v>
      </c>
      <c r="D7185" s="0" t="s">
        <v>90</v>
      </c>
      <c r="E7185" s="14" t="n">
        <v>45426</v>
      </c>
      <c r="F7185" s="14" t="n">
        <v>45433</v>
      </c>
      <c r="G7185" s="0" t="n">
        <v>225</v>
      </c>
      <c r="H7185" s="0" t="n">
        <v>148</v>
      </c>
      <c r="I7185" s="0" t="n">
        <v>176</v>
      </c>
      <c r="J7185" s="0" t="n">
        <v>900</v>
      </c>
      <c r="K7185" s="0" t="n">
        <v>972</v>
      </c>
      <c r="L7185" s="15" t="s">
        <v>82</v>
      </c>
      <c r="M7185" s="0" t="n">
        <v>7</v>
      </c>
      <c r="N7185" s="16" t="n">
        <f aca="false">I7185*K7185</f>
        <v>171072</v>
      </c>
      <c r="O7185" s="16" t="n">
        <f aca="false">I7185*(K7185-J7185)</f>
        <v>12672</v>
      </c>
      <c r="P7185" s="15" t="n">
        <f aca="false">K7185-J7185</f>
        <v>72</v>
      </c>
      <c r="Q7185" s="0" t="str">
        <f aca="false">IF(G7185=0,"Out of stock",IF(G7185&lt;H7185,"Understocked",IF(G7185&gt;Summary!$B$6*H7185,"Overstocked","Healthy")))</f>
        <v>Healthy</v>
      </c>
      <c r="R7185" s="0" t="str">
        <f aca="false">IF(I7185&gt;=Summary!$B$7,"Fast",IF(I7185&lt;Summary!$B$8,"Slow","Medium"))</f>
        <v>Medium</v>
      </c>
      <c r="S7185" s="15" t="n">
        <f aca="false">IF(M7185&gt;Summary!$B$5,1,0)</f>
        <v>0</v>
      </c>
      <c r="T7185" s="16" t="n">
        <f aca="false">IF(Q7185="Overstocked",(G7185-Summary!$B$6*H7185)*J7185,0)</f>
        <v>0</v>
      </c>
    </row>
    <row r="7186" customFormat="false" ht="15" hidden="false" customHeight="false" outlineLevel="0" collapsed="false">
      <c r="A7186" s="0" t="s">
        <v>7284</v>
      </c>
      <c r="B7186" s="0" t="s">
        <v>107</v>
      </c>
      <c r="C7186" s="0" t="s">
        <v>78</v>
      </c>
      <c r="D7186" s="0" t="s">
        <v>102</v>
      </c>
      <c r="E7186" s="14" t="n">
        <v>44981</v>
      </c>
      <c r="F7186" s="14" t="n">
        <v>44990</v>
      </c>
      <c r="G7186" s="0" t="n">
        <v>105</v>
      </c>
      <c r="H7186" s="0" t="n">
        <v>147</v>
      </c>
      <c r="I7186" s="0" t="n">
        <v>275</v>
      </c>
      <c r="J7186" s="0" t="n">
        <v>817</v>
      </c>
      <c r="K7186" s="0" t="n">
        <v>916</v>
      </c>
      <c r="L7186" s="15" t="s">
        <v>82</v>
      </c>
      <c r="M7186" s="0" t="n">
        <v>9</v>
      </c>
      <c r="N7186" s="16" t="n">
        <f aca="false">I7186*K7186</f>
        <v>251900</v>
      </c>
      <c r="O7186" s="16" t="n">
        <f aca="false">I7186*(K7186-J7186)</f>
        <v>27225</v>
      </c>
      <c r="P7186" s="15" t="n">
        <f aca="false">K7186-J7186</f>
        <v>99</v>
      </c>
      <c r="Q7186" s="0" t="str">
        <f aca="false">IF(G7186=0,"Out of stock",IF(G7186&lt;H7186,"Understocked",IF(G7186&gt;Summary!$B$6*H7186,"Overstocked","Healthy")))</f>
        <v>Understocked</v>
      </c>
      <c r="R7186" s="0" t="str">
        <f aca="false">IF(I7186&gt;=Summary!$B$7,"Fast",IF(I7186&lt;Summary!$B$8,"Slow","Medium"))</f>
        <v>Fast</v>
      </c>
      <c r="S7186" s="15" t="n">
        <f aca="false">IF(M7186&gt;Summary!$B$5,1,0)</f>
        <v>1</v>
      </c>
      <c r="T7186" s="16" t="n">
        <f aca="false">IF(Q7186="Overstocked",(G7186-Summary!$B$6*H7186)*J7186,0)</f>
        <v>0</v>
      </c>
    </row>
    <row r="7187" customFormat="false" ht="15" hidden="false" customHeight="false" outlineLevel="0" collapsed="false">
      <c r="A7187" s="0" t="s">
        <v>7285</v>
      </c>
      <c r="B7187" s="0" t="s">
        <v>101</v>
      </c>
      <c r="C7187" s="0" t="s">
        <v>85</v>
      </c>
      <c r="D7187" s="0" t="s">
        <v>90</v>
      </c>
      <c r="E7187" s="14" t="n">
        <v>45329</v>
      </c>
      <c r="F7187" s="14" t="n">
        <v>45331</v>
      </c>
      <c r="G7187" s="0" t="n">
        <v>227</v>
      </c>
      <c r="H7187" s="0" t="n">
        <v>144</v>
      </c>
      <c r="I7187" s="0" t="n">
        <v>129</v>
      </c>
      <c r="J7187" s="0" t="n">
        <v>1029</v>
      </c>
      <c r="K7187" s="0" t="n">
        <v>1457</v>
      </c>
      <c r="L7187" s="15" t="s">
        <v>93</v>
      </c>
      <c r="M7187" s="0" t="n">
        <v>2</v>
      </c>
      <c r="N7187" s="16" t="n">
        <f aca="false">I7187*K7187</f>
        <v>187953</v>
      </c>
      <c r="O7187" s="16" t="n">
        <f aca="false">I7187*(K7187-J7187)</f>
        <v>55212</v>
      </c>
      <c r="P7187" s="15" t="n">
        <f aca="false">K7187-J7187</f>
        <v>428</v>
      </c>
      <c r="Q7187" s="0" t="str">
        <f aca="false">IF(G7187=0,"Out of stock",IF(G7187&lt;H7187,"Understocked",IF(G7187&gt;Summary!$B$6*H7187,"Overstocked","Healthy")))</f>
        <v>Healthy</v>
      </c>
      <c r="R7187" s="0" t="str">
        <f aca="false">IF(I7187&gt;=Summary!$B$7,"Fast",IF(I7187&lt;Summary!$B$8,"Slow","Medium"))</f>
        <v>Medium</v>
      </c>
      <c r="S7187" s="15" t="n">
        <f aca="false">IF(M7187&gt;Summary!$B$5,1,0)</f>
        <v>0</v>
      </c>
      <c r="T7187" s="16" t="n">
        <f aca="false">IF(Q7187="Overstocked",(G7187-Summary!$B$6*H7187)*J7187,0)</f>
        <v>0</v>
      </c>
    </row>
    <row r="7188" customFormat="false" ht="15" hidden="false" customHeight="false" outlineLevel="0" collapsed="false">
      <c r="A7188" s="0" t="s">
        <v>7286</v>
      </c>
      <c r="B7188" s="0" t="s">
        <v>84</v>
      </c>
      <c r="C7188" s="0" t="s">
        <v>104</v>
      </c>
      <c r="D7188" s="0" t="s">
        <v>102</v>
      </c>
      <c r="E7188" s="14" t="n">
        <v>45381</v>
      </c>
      <c r="F7188" s="14" t="n">
        <v>45387</v>
      </c>
      <c r="G7188" s="0" t="n">
        <v>450</v>
      </c>
      <c r="H7188" s="0" t="n">
        <v>120</v>
      </c>
      <c r="I7188" s="0" t="n">
        <v>153</v>
      </c>
      <c r="J7188" s="0" t="n">
        <v>909</v>
      </c>
      <c r="K7188" s="0" t="n">
        <v>1263</v>
      </c>
      <c r="L7188" s="15" t="s">
        <v>82</v>
      </c>
      <c r="M7188" s="0" t="n">
        <v>6</v>
      </c>
      <c r="N7188" s="16" t="n">
        <f aca="false">I7188*K7188</f>
        <v>193239</v>
      </c>
      <c r="O7188" s="16" t="n">
        <f aca="false">I7188*(K7188-J7188)</f>
        <v>54162</v>
      </c>
      <c r="P7188" s="15" t="n">
        <f aca="false">K7188-J7188</f>
        <v>354</v>
      </c>
      <c r="Q7188" s="0" t="str">
        <f aca="false">IF(G7188=0,"Out of stock",IF(G7188&lt;H7188,"Understocked",IF(G7188&gt;Summary!$B$6*H7188,"Overstocked","Healthy")))</f>
        <v>Healthy</v>
      </c>
      <c r="R7188" s="0" t="str">
        <f aca="false">IF(I7188&gt;=Summary!$B$7,"Fast",IF(I7188&lt;Summary!$B$8,"Slow","Medium"))</f>
        <v>Medium</v>
      </c>
      <c r="S7188" s="15" t="n">
        <f aca="false">IF(M7188&gt;Summary!$B$5,1,0)</f>
        <v>0</v>
      </c>
      <c r="T7188" s="16" t="n">
        <f aca="false">IF(Q7188="Overstocked",(G7188-Summary!$B$6*H7188)*J7188,0)</f>
        <v>0</v>
      </c>
    </row>
    <row r="7189" customFormat="false" ht="15" hidden="false" customHeight="false" outlineLevel="0" collapsed="false">
      <c r="A7189" s="0" t="s">
        <v>7287</v>
      </c>
      <c r="B7189" s="0" t="s">
        <v>84</v>
      </c>
      <c r="C7189" s="0" t="s">
        <v>104</v>
      </c>
      <c r="D7189" s="0" t="s">
        <v>86</v>
      </c>
      <c r="E7189" s="14" t="n">
        <v>45188</v>
      </c>
      <c r="F7189" s="14" t="n">
        <v>45196</v>
      </c>
      <c r="G7189" s="0" t="n">
        <v>155</v>
      </c>
      <c r="H7189" s="0" t="n">
        <v>138</v>
      </c>
      <c r="I7189" s="0" t="n">
        <v>272</v>
      </c>
      <c r="J7189" s="0" t="n">
        <v>1361</v>
      </c>
      <c r="K7189" s="0" t="n">
        <v>1844</v>
      </c>
      <c r="L7189" s="15" t="s">
        <v>87</v>
      </c>
      <c r="M7189" s="0" t="n">
        <v>8</v>
      </c>
      <c r="N7189" s="16" t="n">
        <f aca="false">I7189*K7189</f>
        <v>501568</v>
      </c>
      <c r="O7189" s="16" t="n">
        <f aca="false">I7189*(K7189-J7189)</f>
        <v>131376</v>
      </c>
      <c r="P7189" s="15" t="n">
        <f aca="false">K7189-J7189</f>
        <v>483</v>
      </c>
      <c r="Q7189" s="0" t="str">
        <f aca="false">IF(G7189=0,"Out of stock",IF(G7189&lt;H7189,"Understocked",IF(G7189&gt;Summary!$B$6*H7189,"Overstocked","Healthy")))</f>
        <v>Healthy</v>
      </c>
      <c r="R7189" s="0" t="str">
        <f aca="false">IF(I7189&gt;=Summary!$B$7,"Fast",IF(I7189&lt;Summary!$B$8,"Slow","Medium"))</f>
        <v>Fast</v>
      </c>
      <c r="S7189" s="15" t="n">
        <f aca="false">IF(M7189&gt;Summary!$B$5,1,0)</f>
        <v>1</v>
      </c>
      <c r="T7189" s="16" t="n">
        <f aca="false">IF(Q7189="Overstocked",(G7189-Summary!$B$6*H7189)*J7189,0)</f>
        <v>0</v>
      </c>
    </row>
    <row r="7190" customFormat="false" ht="15" hidden="false" customHeight="false" outlineLevel="0" collapsed="false">
      <c r="A7190" s="0" t="s">
        <v>7288</v>
      </c>
      <c r="B7190" s="0" t="s">
        <v>111</v>
      </c>
      <c r="C7190" s="0" t="s">
        <v>96</v>
      </c>
      <c r="D7190" s="0" t="s">
        <v>90</v>
      </c>
      <c r="E7190" s="14" t="n">
        <v>45242</v>
      </c>
      <c r="F7190" s="14" t="n">
        <v>45246</v>
      </c>
      <c r="G7190" s="0" t="n">
        <v>436</v>
      </c>
      <c r="H7190" s="0" t="n">
        <v>65</v>
      </c>
      <c r="I7190" s="0" t="n">
        <v>127</v>
      </c>
      <c r="J7190" s="0" t="n">
        <v>1710</v>
      </c>
      <c r="K7190" s="0" t="n">
        <v>2155</v>
      </c>
      <c r="L7190" s="15" t="s">
        <v>97</v>
      </c>
      <c r="M7190" s="0" t="n">
        <v>4</v>
      </c>
      <c r="N7190" s="16" t="n">
        <f aca="false">I7190*K7190</f>
        <v>273685</v>
      </c>
      <c r="O7190" s="16" t="n">
        <f aca="false">I7190*(K7190-J7190)</f>
        <v>56515</v>
      </c>
      <c r="P7190" s="15" t="n">
        <f aca="false">K7190-J7190</f>
        <v>445</v>
      </c>
      <c r="Q7190" s="0" t="str">
        <f aca="false">IF(G7190=0,"Out of stock",IF(G7190&lt;H7190,"Understocked",IF(G7190&gt;Summary!$B$6*H7190,"Overstocked","Healthy")))</f>
        <v>Overstocked</v>
      </c>
      <c r="R7190" s="0" t="str">
        <f aca="false">IF(I7190&gt;=Summary!$B$7,"Fast",IF(I7190&lt;Summary!$B$8,"Slow","Medium"))</f>
        <v>Medium</v>
      </c>
      <c r="S7190" s="15" t="n">
        <f aca="false">IF(M7190&gt;Summary!$B$5,1,0)</f>
        <v>0</v>
      </c>
      <c r="T7190" s="16" t="n">
        <f aca="false">IF(Q7190="Overstocked",(G7190-Summary!$B$6*H7190)*J7190,0)</f>
        <v>300960</v>
      </c>
    </row>
    <row r="7191" customFormat="false" ht="15" hidden="false" customHeight="false" outlineLevel="0" collapsed="false">
      <c r="A7191" s="0" t="s">
        <v>7289</v>
      </c>
      <c r="B7191" s="0" t="s">
        <v>95</v>
      </c>
      <c r="C7191" s="0" t="s">
        <v>85</v>
      </c>
      <c r="D7191" s="0" t="s">
        <v>79</v>
      </c>
      <c r="E7191" s="14" t="n">
        <v>45195</v>
      </c>
      <c r="F7191" s="14" t="n">
        <v>45204</v>
      </c>
      <c r="G7191" s="0" t="n">
        <v>3</v>
      </c>
      <c r="H7191" s="0" t="n">
        <v>91</v>
      </c>
      <c r="I7191" s="0" t="n">
        <v>188</v>
      </c>
      <c r="J7191" s="0" t="n">
        <v>484</v>
      </c>
      <c r="K7191" s="0" t="n">
        <v>893</v>
      </c>
      <c r="L7191" s="15" t="s">
        <v>87</v>
      </c>
      <c r="M7191" s="0" t="n">
        <v>9</v>
      </c>
      <c r="N7191" s="16" t="n">
        <f aca="false">I7191*K7191</f>
        <v>167884</v>
      </c>
      <c r="O7191" s="16" t="n">
        <f aca="false">I7191*(K7191-J7191)</f>
        <v>76892</v>
      </c>
      <c r="P7191" s="15" t="n">
        <f aca="false">K7191-J7191</f>
        <v>409</v>
      </c>
      <c r="Q7191" s="0" t="str">
        <f aca="false">IF(G7191=0,"Out of stock",IF(G7191&lt;H7191,"Understocked",IF(G7191&gt;Summary!$B$6*H7191,"Overstocked","Healthy")))</f>
        <v>Understocked</v>
      </c>
      <c r="R7191" s="0" t="str">
        <f aca="false">IF(I7191&gt;=Summary!$B$7,"Fast",IF(I7191&lt;Summary!$B$8,"Slow","Medium"))</f>
        <v>Medium</v>
      </c>
      <c r="S7191" s="15" t="n">
        <f aca="false">IF(M7191&gt;Summary!$B$5,1,0)</f>
        <v>1</v>
      </c>
      <c r="T7191" s="16" t="n">
        <f aca="false">IF(Q7191="Overstocked",(G7191-Summary!$B$6*H7191)*J7191,0)</f>
        <v>0</v>
      </c>
    </row>
    <row r="7192" customFormat="false" ht="15" hidden="false" customHeight="false" outlineLevel="0" collapsed="false">
      <c r="A7192" s="0" t="s">
        <v>7290</v>
      </c>
      <c r="B7192" s="0" t="s">
        <v>77</v>
      </c>
      <c r="C7192" s="0" t="s">
        <v>96</v>
      </c>
      <c r="D7192" s="0" t="s">
        <v>92</v>
      </c>
      <c r="E7192" s="14" t="n">
        <v>45215</v>
      </c>
      <c r="F7192" s="14" t="n">
        <v>45217</v>
      </c>
      <c r="G7192" s="0" t="n">
        <v>294</v>
      </c>
      <c r="H7192" s="0" t="n">
        <v>58</v>
      </c>
      <c r="I7192" s="0" t="n">
        <v>43</v>
      </c>
      <c r="J7192" s="0" t="n">
        <v>262</v>
      </c>
      <c r="K7192" s="0" t="n">
        <v>758</v>
      </c>
      <c r="L7192" s="15" t="s">
        <v>82</v>
      </c>
      <c r="M7192" s="0" t="n">
        <v>2</v>
      </c>
      <c r="N7192" s="16" t="n">
        <f aca="false">I7192*K7192</f>
        <v>32594</v>
      </c>
      <c r="O7192" s="16" t="n">
        <f aca="false">I7192*(K7192-J7192)</f>
        <v>21328</v>
      </c>
      <c r="P7192" s="15" t="n">
        <f aca="false">K7192-J7192</f>
        <v>496</v>
      </c>
      <c r="Q7192" s="0" t="str">
        <f aca="false">IF(G7192=0,"Out of stock",IF(G7192&lt;H7192,"Understocked",IF(G7192&gt;Summary!$B$6*H7192,"Overstocked","Healthy")))</f>
        <v>Overstocked</v>
      </c>
      <c r="R7192" s="0" t="str">
        <f aca="false">IF(I7192&gt;=Summary!$B$7,"Fast",IF(I7192&lt;Summary!$B$8,"Slow","Medium"))</f>
        <v>Slow</v>
      </c>
      <c r="S7192" s="15" t="n">
        <f aca="false">IF(M7192&gt;Summary!$B$5,1,0)</f>
        <v>0</v>
      </c>
      <c r="T7192" s="16" t="n">
        <f aca="false">IF(Q7192="Overstocked",(G7192-Summary!$B$6*H7192)*J7192,0)</f>
        <v>16244</v>
      </c>
    </row>
    <row r="7193" customFormat="false" ht="15" hidden="false" customHeight="false" outlineLevel="0" collapsed="false">
      <c r="A7193" s="0" t="s">
        <v>7291</v>
      </c>
      <c r="B7193" s="0" t="s">
        <v>123</v>
      </c>
      <c r="C7193" s="0" t="s">
        <v>96</v>
      </c>
      <c r="D7193" s="0" t="s">
        <v>90</v>
      </c>
      <c r="E7193" s="14" t="n">
        <v>45448</v>
      </c>
      <c r="F7193" s="14" t="n">
        <v>45458</v>
      </c>
      <c r="G7193" s="0" t="n">
        <v>244</v>
      </c>
      <c r="H7193" s="0" t="n">
        <v>56</v>
      </c>
      <c r="I7193" s="0" t="n">
        <v>281</v>
      </c>
      <c r="J7193" s="0" t="n">
        <v>219</v>
      </c>
      <c r="K7193" s="0" t="n">
        <v>423</v>
      </c>
      <c r="L7193" s="15" t="s">
        <v>87</v>
      </c>
      <c r="M7193" s="0" t="n">
        <v>10</v>
      </c>
      <c r="N7193" s="16" t="n">
        <f aca="false">I7193*K7193</f>
        <v>118863</v>
      </c>
      <c r="O7193" s="16" t="n">
        <f aca="false">I7193*(K7193-J7193)</f>
        <v>57324</v>
      </c>
      <c r="P7193" s="15" t="n">
        <f aca="false">K7193-J7193</f>
        <v>204</v>
      </c>
      <c r="Q7193" s="0" t="str">
        <f aca="false">IF(G7193=0,"Out of stock",IF(G7193&lt;H7193,"Understocked",IF(G7193&gt;Summary!$B$6*H7193,"Overstocked","Healthy")))</f>
        <v>Overstocked</v>
      </c>
      <c r="R7193" s="0" t="str">
        <f aca="false">IF(I7193&gt;=Summary!$B$7,"Fast",IF(I7193&lt;Summary!$B$8,"Slow","Medium"))</f>
        <v>Fast</v>
      </c>
      <c r="S7193" s="15" t="n">
        <f aca="false">IF(M7193&gt;Summary!$B$5,1,0)</f>
        <v>1</v>
      </c>
      <c r="T7193" s="16" t="n">
        <f aca="false">IF(Q7193="Overstocked",(G7193-Summary!$B$6*H7193)*J7193,0)</f>
        <v>4380</v>
      </c>
    </row>
    <row r="7194" customFormat="false" ht="15" hidden="false" customHeight="false" outlineLevel="0" collapsed="false">
      <c r="A7194" s="0" t="s">
        <v>7292</v>
      </c>
      <c r="B7194" s="0" t="s">
        <v>111</v>
      </c>
      <c r="C7194" s="0" t="s">
        <v>96</v>
      </c>
      <c r="D7194" s="0" t="s">
        <v>79</v>
      </c>
      <c r="E7194" s="14" t="n">
        <v>45009</v>
      </c>
      <c r="F7194" s="14" t="n">
        <v>45010</v>
      </c>
      <c r="G7194" s="0" t="n">
        <v>247</v>
      </c>
      <c r="H7194" s="0" t="n">
        <v>105</v>
      </c>
      <c r="I7194" s="0" t="n">
        <v>120</v>
      </c>
      <c r="J7194" s="0" t="n">
        <v>1770</v>
      </c>
      <c r="K7194" s="0" t="n">
        <v>1994</v>
      </c>
      <c r="L7194" s="15" t="s">
        <v>80</v>
      </c>
      <c r="M7194" s="0" t="n">
        <v>1</v>
      </c>
      <c r="N7194" s="16" t="n">
        <f aca="false">I7194*K7194</f>
        <v>239280</v>
      </c>
      <c r="O7194" s="16" t="n">
        <f aca="false">I7194*(K7194-J7194)</f>
        <v>26880</v>
      </c>
      <c r="P7194" s="15" t="n">
        <f aca="false">K7194-J7194</f>
        <v>224</v>
      </c>
      <c r="Q7194" s="0" t="str">
        <f aca="false">IF(G7194=0,"Out of stock",IF(G7194&lt;H7194,"Understocked",IF(G7194&gt;Summary!$B$6*H7194,"Overstocked","Healthy")))</f>
        <v>Healthy</v>
      </c>
      <c r="R7194" s="0" t="str">
        <f aca="false">IF(I7194&gt;=Summary!$B$7,"Fast",IF(I7194&lt;Summary!$B$8,"Slow","Medium"))</f>
        <v>Medium</v>
      </c>
      <c r="S7194" s="15" t="n">
        <f aca="false">IF(M7194&gt;Summary!$B$5,1,0)</f>
        <v>0</v>
      </c>
      <c r="T7194" s="16" t="n">
        <f aca="false">IF(Q7194="Overstocked",(G7194-Summary!$B$6*H7194)*J7194,0)</f>
        <v>0</v>
      </c>
    </row>
    <row r="7195" customFormat="false" ht="15" hidden="false" customHeight="false" outlineLevel="0" collapsed="false">
      <c r="A7195" s="0" t="s">
        <v>7293</v>
      </c>
      <c r="B7195" s="0" t="s">
        <v>101</v>
      </c>
      <c r="C7195" s="0" t="s">
        <v>78</v>
      </c>
      <c r="D7195" s="0" t="s">
        <v>90</v>
      </c>
      <c r="E7195" s="14" t="n">
        <v>45384</v>
      </c>
      <c r="F7195" s="14" t="n">
        <v>45394</v>
      </c>
      <c r="G7195" s="0" t="n">
        <v>197</v>
      </c>
      <c r="H7195" s="0" t="n">
        <v>119</v>
      </c>
      <c r="I7195" s="0" t="n">
        <v>240</v>
      </c>
      <c r="J7195" s="0" t="n">
        <v>1041</v>
      </c>
      <c r="K7195" s="0" t="n">
        <v>1483</v>
      </c>
      <c r="L7195" s="15" t="s">
        <v>82</v>
      </c>
      <c r="M7195" s="0" t="n">
        <v>10</v>
      </c>
      <c r="N7195" s="16" t="n">
        <f aca="false">I7195*K7195</f>
        <v>355920</v>
      </c>
      <c r="O7195" s="16" t="n">
        <f aca="false">I7195*(K7195-J7195)</f>
        <v>106080</v>
      </c>
      <c r="P7195" s="15" t="n">
        <f aca="false">K7195-J7195</f>
        <v>442</v>
      </c>
      <c r="Q7195" s="0" t="str">
        <f aca="false">IF(G7195=0,"Out of stock",IF(G7195&lt;H7195,"Understocked",IF(G7195&gt;Summary!$B$6*H7195,"Overstocked","Healthy")))</f>
        <v>Healthy</v>
      </c>
      <c r="R7195" s="0" t="str">
        <f aca="false">IF(I7195&gt;=Summary!$B$7,"Fast",IF(I7195&lt;Summary!$B$8,"Slow","Medium"))</f>
        <v>Fast</v>
      </c>
      <c r="S7195" s="15" t="n">
        <f aca="false">IF(M7195&gt;Summary!$B$5,1,0)</f>
        <v>1</v>
      </c>
      <c r="T7195" s="16" t="n">
        <f aca="false">IF(Q7195="Overstocked",(G7195-Summary!$B$6*H7195)*J7195,0)</f>
        <v>0</v>
      </c>
    </row>
    <row r="7196" customFormat="false" ht="15" hidden="false" customHeight="false" outlineLevel="0" collapsed="false">
      <c r="A7196" s="0" t="s">
        <v>7294</v>
      </c>
      <c r="B7196" s="0" t="s">
        <v>113</v>
      </c>
      <c r="C7196" s="0" t="s">
        <v>78</v>
      </c>
      <c r="D7196" s="0" t="s">
        <v>79</v>
      </c>
      <c r="E7196" s="14" t="n">
        <v>45014</v>
      </c>
      <c r="F7196" s="14" t="n">
        <v>45019</v>
      </c>
      <c r="G7196" s="0" t="n">
        <v>220</v>
      </c>
      <c r="H7196" s="0" t="n">
        <v>135</v>
      </c>
      <c r="I7196" s="0" t="n">
        <v>8</v>
      </c>
      <c r="J7196" s="0" t="n">
        <v>800</v>
      </c>
      <c r="K7196" s="0" t="n">
        <v>1270</v>
      </c>
      <c r="L7196" s="15" t="s">
        <v>97</v>
      </c>
      <c r="M7196" s="0" t="n">
        <v>5</v>
      </c>
      <c r="N7196" s="16" t="n">
        <f aca="false">I7196*K7196</f>
        <v>10160</v>
      </c>
      <c r="O7196" s="16" t="n">
        <f aca="false">I7196*(K7196-J7196)</f>
        <v>3760</v>
      </c>
      <c r="P7196" s="15" t="n">
        <f aca="false">K7196-J7196</f>
        <v>470</v>
      </c>
      <c r="Q7196" s="0" t="str">
        <f aca="false">IF(G7196=0,"Out of stock",IF(G7196&lt;H7196,"Understocked",IF(G7196&gt;Summary!$B$6*H7196,"Overstocked","Healthy")))</f>
        <v>Healthy</v>
      </c>
      <c r="R7196" s="0" t="str">
        <f aca="false">IF(I7196&gt;=Summary!$B$7,"Fast",IF(I7196&lt;Summary!$B$8,"Slow","Medium"))</f>
        <v>Slow</v>
      </c>
      <c r="S7196" s="15" t="n">
        <f aca="false">IF(M7196&gt;Summary!$B$5,1,0)</f>
        <v>0</v>
      </c>
      <c r="T7196" s="16" t="n">
        <f aca="false">IF(Q7196="Overstocked",(G7196-Summary!$B$6*H7196)*J7196,0)</f>
        <v>0</v>
      </c>
    </row>
    <row r="7197" customFormat="false" ht="15" hidden="false" customHeight="false" outlineLevel="0" collapsed="false">
      <c r="A7197" s="0" t="s">
        <v>7295</v>
      </c>
      <c r="B7197" s="0" t="s">
        <v>111</v>
      </c>
      <c r="C7197" s="0" t="s">
        <v>96</v>
      </c>
      <c r="D7197" s="0" t="s">
        <v>90</v>
      </c>
      <c r="E7197" s="14" t="n">
        <v>45057</v>
      </c>
      <c r="F7197" s="14" t="n">
        <v>45065</v>
      </c>
      <c r="G7197" s="0" t="n">
        <v>201</v>
      </c>
      <c r="H7197" s="0" t="n">
        <v>122</v>
      </c>
      <c r="I7197" s="0" t="n">
        <v>155</v>
      </c>
      <c r="J7197" s="0" t="n">
        <v>617</v>
      </c>
      <c r="K7197" s="0" t="n">
        <v>1077</v>
      </c>
      <c r="L7197" s="15" t="s">
        <v>93</v>
      </c>
      <c r="M7197" s="0" t="n">
        <v>8</v>
      </c>
      <c r="N7197" s="16" t="n">
        <f aca="false">I7197*K7197</f>
        <v>166935</v>
      </c>
      <c r="O7197" s="16" t="n">
        <f aca="false">I7197*(K7197-J7197)</f>
        <v>71300</v>
      </c>
      <c r="P7197" s="15" t="n">
        <f aca="false">K7197-J7197</f>
        <v>460</v>
      </c>
      <c r="Q7197" s="0" t="str">
        <f aca="false">IF(G7197=0,"Out of stock",IF(G7197&lt;H7197,"Understocked",IF(G7197&gt;Summary!$B$6*H7197,"Overstocked","Healthy")))</f>
        <v>Healthy</v>
      </c>
      <c r="R7197" s="0" t="str">
        <f aca="false">IF(I7197&gt;=Summary!$B$7,"Fast",IF(I7197&lt;Summary!$B$8,"Slow","Medium"))</f>
        <v>Medium</v>
      </c>
      <c r="S7197" s="15" t="n">
        <f aca="false">IF(M7197&gt;Summary!$B$5,1,0)</f>
        <v>1</v>
      </c>
      <c r="T7197" s="16" t="n">
        <f aca="false">IF(Q7197="Overstocked",(G7197-Summary!$B$6*H7197)*J7197,0)</f>
        <v>0</v>
      </c>
    </row>
    <row r="7198" customFormat="false" ht="15" hidden="false" customHeight="false" outlineLevel="0" collapsed="false">
      <c r="A7198" s="0" t="s">
        <v>7296</v>
      </c>
      <c r="B7198" s="0" t="s">
        <v>84</v>
      </c>
      <c r="C7198" s="0" t="s">
        <v>78</v>
      </c>
      <c r="D7198" s="0" t="s">
        <v>90</v>
      </c>
      <c r="E7198" s="14" t="n">
        <v>45406</v>
      </c>
      <c r="F7198" s="14" t="n">
        <v>45415</v>
      </c>
      <c r="G7198" s="0" t="n">
        <v>469</v>
      </c>
      <c r="H7198" s="0" t="n">
        <v>72</v>
      </c>
      <c r="I7198" s="0" t="n">
        <v>210</v>
      </c>
      <c r="J7198" s="0" t="n">
        <v>907</v>
      </c>
      <c r="K7198" s="0" t="n">
        <v>990</v>
      </c>
      <c r="L7198" s="15" t="s">
        <v>80</v>
      </c>
      <c r="M7198" s="0" t="n">
        <v>9</v>
      </c>
      <c r="N7198" s="16" t="n">
        <f aca="false">I7198*K7198</f>
        <v>207900</v>
      </c>
      <c r="O7198" s="16" t="n">
        <f aca="false">I7198*(K7198-J7198)</f>
        <v>17430</v>
      </c>
      <c r="P7198" s="15" t="n">
        <f aca="false">K7198-J7198</f>
        <v>83</v>
      </c>
      <c r="Q7198" s="0" t="str">
        <f aca="false">IF(G7198=0,"Out of stock",IF(G7198&lt;H7198,"Understocked",IF(G7198&gt;Summary!$B$6*H7198,"Overstocked","Healthy")))</f>
        <v>Overstocked</v>
      </c>
      <c r="R7198" s="0" t="str">
        <f aca="false">IF(I7198&gt;=Summary!$B$7,"Fast",IF(I7198&lt;Summary!$B$8,"Slow","Medium"))</f>
        <v>Fast</v>
      </c>
      <c r="S7198" s="15" t="n">
        <f aca="false">IF(M7198&gt;Summary!$B$5,1,0)</f>
        <v>1</v>
      </c>
      <c r="T7198" s="16" t="n">
        <f aca="false">IF(Q7198="Overstocked",(G7198-Summary!$B$6*H7198)*J7198,0)</f>
        <v>164167</v>
      </c>
    </row>
    <row r="7199" customFormat="false" ht="15" hidden="false" customHeight="false" outlineLevel="0" collapsed="false">
      <c r="A7199" s="0" t="s">
        <v>7297</v>
      </c>
      <c r="B7199" s="0" t="s">
        <v>123</v>
      </c>
      <c r="C7199" s="0" t="s">
        <v>85</v>
      </c>
      <c r="D7199" s="0" t="s">
        <v>86</v>
      </c>
      <c r="E7199" s="14" t="n">
        <v>45603</v>
      </c>
      <c r="F7199" s="14" t="n">
        <v>45613</v>
      </c>
      <c r="G7199" s="0" t="n">
        <v>239</v>
      </c>
      <c r="H7199" s="0" t="n">
        <v>96</v>
      </c>
      <c r="I7199" s="0" t="n">
        <v>103</v>
      </c>
      <c r="J7199" s="0" t="n">
        <v>1321</v>
      </c>
      <c r="K7199" s="0" t="n">
        <v>1537</v>
      </c>
      <c r="L7199" s="15" t="s">
        <v>80</v>
      </c>
      <c r="M7199" s="0" t="n">
        <v>10</v>
      </c>
      <c r="N7199" s="16" t="n">
        <f aca="false">I7199*K7199</f>
        <v>158311</v>
      </c>
      <c r="O7199" s="16" t="n">
        <f aca="false">I7199*(K7199-J7199)</f>
        <v>22248</v>
      </c>
      <c r="P7199" s="15" t="n">
        <f aca="false">K7199-J7199</f>
        <v>216</v>
      </c>
      <c r="Q7199" s="0" t="str">
        <f aca="false">IF(G7199=0,"Out of stock",IF(G7199&lt;H7199,"Understocked",IF(G7199&gt;Summary!$B$6*H7199,"Overstocked","Healthy")))</f>
        <v>Healthy</v>
      </c>
      <c r="R7199" s="0" t="str">
        <f aca="false">IF(I7199&gt;=Summary!$B$7,"Fast",IF(I7199&lt;Summary!$B$8,"Slow","Medium"))</f>
        <v>Medium</v>
      </c>
      <c r="S7199" s="15" t="n">
        <f aca="false">IF(M7199&gt;Summary!$B$5,1,0)</f>
        <v>1</v>
      </c>
      <c r="T7199" s="16" t="n">
        <f aca="false">IF(Q7199="Overstocked",(G7199-Summary!$B$6*H7199)*J7199,0)</f>
        <v>0</v>
      </c>
    </row>
    <row r="7200" customFormat="false" ht="15" hidden="false" customHeight="false" outlineLevel="0" collapsed="false">
      <c r="A7200" s="0" t="s">
        <v>7298</v>
      </c>
      <c r="B7200" s="0" t="s">
        <v>101</v>
      </c>
      <c r="C7200" s="0" t="s">
        <v>96</v>
      </c>
      <c r="D7200" s="0" t="s">
        <v>92</v>
      </c>
      <c r="E7200" s="14" t="n">
        <v>45084</v>
      </c>
      <c r="F7200" s="14" t="n">
        <v>45091</v>
      </c>
      <c r="G7200" s="0" t="n">
        <v>162</v>
      </c>
      <c r="H7200" s="0" t="n">
        <v>74</v>
      </c>
      <c r="I7200" s="0" t="n">
        <v>89</v>
      </c>
      <c r="J7200" s="0" t="n">
        <v>1135</v>
      </c>
      <c r="K7200" s="0" t="n">
        <v>1208</v>
      </c>
      <c r="L7200" s="15" t="s">
        <v>93</v>
      </c>
      <c r="M7200" s="0" t="n">
        <v>7</v>
      </c>
      <c r="N7200" s="16" t="n">
        <f aca="false">I7200*K7200</f>
        <v>107512</v>
      </c>
      <c r="O7200" s="16" t="n">
        <f aca="false">I7200*(K7200-J7200)</f>
        <v>6497</v>
      </c>
      <c r="P7200" s="15" t="n">
        <f aca="false">K7200-J7200</f>
        <v>73</v>
      </c>
      <c r="Q7200" s="0" t="str">
        <f aca="false">IF(G7200=0,"Out of stock",IF(G7200&lt;H7200,"Understocked",IF(G7200&gt;Summary!$B$6*H7200,"Overstocked","Healthy")))</f>
        <v>Healthy</v>
      </c>
      <c r="R7200" s="0" t="str">
        <f aca="false">IF(I7200&gt;=Summary!$B$7,"Fast",IF(I7200&lt;Summary!$B$8,"Slow","Medium"))</f>
        <v>Slow</v>
      </c>
      <c r="S7200" s="15" t="n">
        <f aca="false">IF(M7200&gt;Summary!$B$5,1,0)</f>
        <v>0</v>
      </c>
      <c r="T7200" s="16" t="n">
        <f aca="false">IF(Q7200="Overstocked",(G7200-Summary!$B$6*H7200)*J7200,0)</f>
        <v>0</v>
      </c>
    </row>
    <row r="7201" customFormat="false" ht="15" hidden="false" customHeight="false" outlineLevel="0" collapsed="false">
      <c r="A7201" s="0" t="s">
        <v>7299</v>
      </c>
      <c r="B7201" s="0" t="s">
        <v>111</v>
      </c>
      <c r="C7201" s="0" t="s">
        <v>78</v>
      </c>
      <c r="D7201" s="0" t="s">
        <v>90</v>
      </c>
      <c r="E7201" s="14" t="n">
        <v>45161</v>
      </c>
      <c r="F7201" s="14" t="n">
        <v>45163</v>
      </c>
      <c r="G7201" s="0" t="n">
        <v>428</v>
      </c>
      <c r="H7201" s="0" t="n">
        <v>102</v>
      </c>
      <c r="I7201" s="0" t="n">
        <v>48</v>
      </c>
      <c r="J7201" s="0" t="n">
        <v>1345</v>
      </c>
      <c r="K7201" s="0" t="n">
        <v>1753</v>
      </c>
      <c r="L7201" s="15" t="s">
        <v>82</v>
      </c>
      <c r="M7201" s="0" t="n">
        <v>2</v>
      </c>
      <c r="N7201" s="16" t="n">
        <f aca="false">I7201*K7201</f>
        <v>84144</v>
      </c>
      <c r="O7201" s="16" t="n">
        <f aca="false">I7201*(K7201-J7201)</f>
        <v>19584</v>
      </c>
      <c r="P7201" s="15" t="n">
        <f aca="false">K7201-J7201</f>
        <v>408</v>
      </c>
      <c r="Q7201" s="0" t="str">
        <f aca="false">IF(G7201=0,"Out of stock",IF(G7201&lt;H7201,"Understocked",IF(G7201&gt;Summary!$B$6*H7201,"Overstocked","Healthy")))</f>
        <v>Overstocked</v>
      </c>
      <c r="R7201" s="0" t="str">
        <f aca="false">IF(I7201&gt;=Summary!$B$7,"Fast",IF(I7201&lt;Summary!$B$8,"Slow","Medium"))</f>
        <v>Slow</v>
      </c>
      <c r="S7201" s="15" t="n">
        <f aca="false">IF(M7201&gt;Summary!$B$5,1,0)</f>
        <v>0</v>
      </c>
      <c r="T7201" s="16" t="n">
        <f aca="false">IF(Q7201="Overstocked",(G7201-Summary!$B$6*H7201)*J7201,0)</f>
        <v>26900</v>
      </c>
    </row>
    <row r="7202" customFormat="false" ht="15" hidden="false" customHeight="false" outlineLevel="0" collapsed="false">
      <c r="A7202" s="0" t="s">
        <v>7300</v>
      </c>
      <c r="B7202" s="0" t="s">
        <v>123</v>
      </c>
      <c r="C7202" s="0" t="s">
        <v>85</v>
      </c>
      <c r="D7202" s="0" t="s">
        <v>92</v>
      </c>
      <c r="E7202" s="14" t="n">
        <v>45649</v>
      </c>
      <c r="F7202" s="14" t="n">
        <v>45658</v>
      </c>
      <c r="G7202" s="0" t="n">
        <v>453</v>
      </c>
      <c r="H7202" s="0" t="n">
        <v>97</v>
      </c>
      <c r="I7202" s="0" t="n">
        <v>72</v>
      </c>
      <c r="J7202" s="0" t="n">
        <v>1352</v>
      </c>
      <c r="K7202" s="0" t="n">
        <v>1608</v>
      </c>
      <c r="L7202" s="15" t="s">
        <v>82</v>
      </c>
      <c r="M7202" s="0" t="n">
        <v>9</v>
      </c>
      <c r="N7202" s="16" t="n">
        <f aca="false">I7202*K7202</f>
        <v>115776</v>
      </c>
      <c r="O7202" s="16" t="n">
        <f aca="false">I7202*(K7202-J7202)</f>
        <v>18432</v>
      </c>
      <c r="P7202" s="15" t="n">
        <f aca="false">K7202-J7202</f>
        <v>256</v>
      </c>
      <c r="Q7202" s="0" t="str">
        <f aca="false">IF(G7202=0,"Out of stock",IF(G7202&lt;H7202,"Understocked",IF(G7202&gt;Summary!$B$6*H7202,"Overstocked","Healthy")))</f>
        <v>Overstocked</v>
      </c>
      <c r="R7202" s="0" t="str">
        <f aca="false">IF(I7202&gt;=Summary!$B$7,"Fast",IF(I7202&lt;Summary!$B$8,"Slow","Medium"))</f>
        <v>Slow</v>
      </c>
      <c r="S7202" s="15" t="n">
        <f aca="false">IF(M7202&gt;Summary!$B$5,1,0)</f>
        <v>1</v>
      </c>
      <c r="T7202" s="16" t="n">
        <f aca="false">IF(Q7202="Overstocked",(G7202-Summary!$B$6*H7202)*J7202,0)</f>
        <v>87880</v>
      </c>
    </row>
    <row r="7203" customFormat="false" ht="15" hidden="false" customHeight="false" outlineLevel="0" collapsed="false">
      <c r="A7203" s="0" t="s">
        <v>7301</v>
      </c>
      <c r="B7203" s="0" t="s">
        <v>95</v>
      </c>
      <c r="C7203" s="0" t="s">
        <v>85</v>
      </c>
      <c r="D7203" s="0" t="s">
        <v>92</v>
      </c>
      <c r="E7203" s="14" t="n">
        <v>45281</v>
      </c>
      <c r="F7203" s="14" t="n">
        <v>45289</v>
      </c>
      <c r="G7203" s="0" t="n">
        <v>355</v>
      </c>
      <c r="H7203" s="0" t="n">
        <v>58</v>
      </c>
      <c r="I7203" s="0" t="n">
        <v>39</v>
      </c>
      <c r="J7203" s="0" t="n">
        <v>879</v>
      </c>
      <c r="K7203" s="0" t="n">
        <v>1064</v>
      </c>
      <c r="L7203" s="15" t="s">
        <v>80</v>
      </c>
      <c r="M7203" s="0" t="n">
        <v>8</v>
      </c>
      <c r="N7203" s="16" t="n">
        <f aca="false">I7203*K7203</f>
        <v>41496</v>
      </c>
      <c r="O7203" s="16" t="n">
        <f aca="false">I7203*(K7203-J7203)</f>
        <v>7215</v>
      </c>
      <c r="P7203" s="15" t="n">
        <f aca="false">K7203-J7203</f>
        <v>185</v>
      </c>
      <c r="Q7203" s="0" t="str">
        <f aca="false">IF(G7203=0,"Out of stock",IF(G7203&lt;H7203,"Understocked",IF(G7203&gt;Summary!$B$6*H7203,"Overstocked","Healthy")))</f>
        <v>Overstocked</v>
      </c>
      <c r="R7203" s="0" t="str">
        <f aca="false">IF(I7203&gt;=Summary!$B$7,"Fast",IF(I7203&lt;Summary!$B$8,"Slow","Medium"))</f>
        <v>Slow</v>
      </c>
      <c r="S7203" s="15" t="n">
        <f aca="false">IF(M7203&gt;Summary!$B$5,1,0)</f>
        <v>1</v>
      </c>
      <c r="T7203" s="16" t="n">
        <f aca="false">IF(Q7203="Overstocked",(G7203-Summary!$B$6*H7203)*J7203,0)</f>
        <v>108117</v>
      </c>
    </row>
    <row r="7204" customFormat="false" ht="15" hidden="false" customHeight="false" outlineLevel="0" collapsed="false">
      <c r="A7204" s="0" t="s">
        <v>7302</v>
      </c>
      <c r="B7204" s="0" t="s">
        <v>95</v>
      </c>
      <c r="C7204" s="0" t="s">
        <v>78</v>
      </c>
      <c r="D7204" s="0" t="s">
        <v>79</v>
      </c>
      <c r="E7204" s="14" t="n">
        <v>45288</v>
      </c>
      <c r="F7204" s="14" t="n">
        <v>45289</v>
      </c>
      <c r="G7204" s="0" t="n">
        <v>489</v>
      </c>
      <c r="H7204" s="0" t="n">
        <v>125</v>
      </c>
      <c r="I7204" s="0" t="n">
        <v>31</v>
      </c>
      <c r="J7204" s="0" t="n">
        <v>1777</v>
      </c>
      <c r="K7204" s="0" t="n">
        <v>2147</v>
      </c>
      <c r="L7204" s="15" t="s">
        <v>93</v>
      </c>
      <c r="M7204" s="0" t="n">
        <v>1</v>
      </c>
      <c r="N7204" s="16" t="n">
        <f aca="false">I7204*K7204</f>
        <v>66557</v>
      </c>
      <c r="O7204" s="16" t="n">
        <f aca="false">I7204*(K7204-J7204)</f>
        <v>11470</v>
      </c>
      <c r="P7204" s="15" t="n">
        <f aca="false">K7204-J7204</f>
        <v>370</v>
      </c>
      <c r="Q7204" s="0" t="str">
        <f aca="false">IF(G7204=0,"Out of stock",IF(G7204&lt;H7204,"Understocked",IF(G7204&gt;Summary!$B$6*H7204,"Overstocked","Healthy")))</f>
        <v>Healthy</v>
      </c>
      <c r="R7204" s="0" t="str">
        <f aca="false">IF(I7204&gt;=Summary!$B$7,"Fast",IF(I7204&lt;Summary!$B$8,"Slow","Medium"))</f>
        <v>Slow</v>
      </c>
      <c r="S7204" s="15" t="n">
        <f aca="false">IF(M7204&gt;Summary!$B$5,1,0)</f>
        <v>0</v>
      </c>
      <c r="T7204" s="16" t="n">
        <f aca="false">IF(Q7204="Overstocked",(G7204-Summary!$B$6*H7204)*J7204,0)</f>
        <v>0</v>
      </c>
    </row>
    <row r="7205" customFormat="false" ht="15" hidden="false" customHeight="false" outlineLevel="0" collapsed="false">
      <c r="A7205" s="0" t="s">
        <v>7303</v>
      </c>
      <c r="B7205" s="0" t="s">
        <v>123</v>
      </c>
      <c r="C7205" s="0" t="s">
        <v>85</v>
      </c>
      <c r="D7205" s="0" t="s">
        <v>102</v>
      </c>
      <c r="E7205" s="14" t="n">
        <v>44979</v>
      </c>
      <c r="F7205" s="14" t="n">
        <v>44985</v>
      </c>
      <c r="G7205" s="0" t="n">
        <v>345</v>
      </c>
      <c r="H7205" s="0" t="n">
        <v>147</v>
      </c>
      <c r="I7205" s="0" t="n">
        <v>242</v>
      </c>
      <c r="J7205" s="0" t="n">
        <v>1444</v>
      </c>
      <c r="K7205" s="0" t="n">
        <v>1740</v>
      </c>
      <c r="L7205" s="15" t="s">
        <v>80</v>
      </c>
      <c r="M7205" s="0" t="n">
        <v>6</v>
      </c>
      <c r="N7205" s="16" t="n">
        <f aca="false">I7205*K7205</f>
        <v>421080</v>
      </c>
      <c r="O7205" s="16" t="n">
        <f aca="false">I7205*(K7205-J7205)</f>
        <v>71632</v>
      </c>
      <c r="P7205" s="15" t="n">
        <f aca="false">K7205-J7205</f>
        <v>296</v>
      </c>
      <c r="Q7205" s="0" t="str">
        <f aca="false">IF(G7205=0,"Out of stock",IF(G7205&lt;H7205,"Understocked",IF(G7205&gt;Summary!$B$6*H7205,"Overstocked","Healthy")))</f>
        <v>Healthy</v>
      </c>
      <c r="R7205" s="0" t="str">
        <f aca="false">IF(I7205&gt;=Summary!$B$7,"Fast",IF(I7205&lt;Summary!$B$8,"Slow","Medium"))</f>
        <v>Fast</v>
      </c>
      <c r="S7205" s="15" t="n">
        <f aca="false">IF(M7205&gt;Summary!$B$5,1,0)</f>
        <v>0</v>
      </c>
      <c r="T7205" s="16" t="n">
        <f aca="false">IF(Q7205="Overstocked",(G7205-Summary!$B$6*H7205)*J7205,0)</f>
        <v>0</v>
      </c>
    </row>
    <row r="7206" customFormat="false" ht="15" hidden="false" customHeight="false" outlineLevel="0" collapsed="false">
      <c r="A7206" s="0" t="s">
        <v>7304</v>
      </c>
      <c r="B7206" s="0" t="s">
        <v>84</v>
      </c>
      <c r="C7206" s="0" t="s">
        <v>78</v>
      </c>
      <c r="D7206" s="0" t="s">
        <v>79</v>
      </c>
      <c r="E7206" s="14" t="n">
        <v>45644</v>
      </c>
      <c r="F7206" s="14" t="n">
        <v>45648</v>
      </c>
      <c r="G7206" s="0" t="n">
        <v>491</v>
      </c>
      <c r="H7206" s="0" t="n">
        <v>57</v>
      </c>
      <c r="I7206" s="0" t="n">
        <v>202</v>
      </c>
      <c r="J7206" s="0" t="n">
        <v>1962</v>
      </c>
      <c r="K7206" s="0" t="n">
        <v>2194</v>
      </c>
      <c r="L7206" s="15" t="s">
        <v>87</v>
      </c>
      <c r="M7206" s="0" t="n">
        <v>4</v>
      </c>
      <c r="N7206" s="16" t="n">
        <f aca="false">I7206*K7206</f>
        <v>443188</v>
      </c>
      <c r="O7206" s="16" t="n">
        <f aca="false">I7206*(K7206-J7206)</f>
        <v>46864</v>
      </c>
      <c r="P7206" s="15" t="n">
        <f aca="false">K7206-J7206</f>
        <v>232</v>
      </c>
      <c r="Q7206" s="0" t="str">
        <f aca="false">IF(G7206=0,"Out of stock",IF(G7206&lt;H7206,"Understocked",IF(G7206&gt;Summary!$B$6*H7206,"Overstocked","Healthy")))</f>
        <v>Overstocked</v>
      </c>
      <c r="R7206" s="0" t="str">
        <f aca="false">IF(I7206&gt;=Summary!$B$7,"Fast",IF(I7206&lt;Summary!$B$8,"Slow","Medium"))</f>
        <v>Fast</v>
      </c>
      <c r="S7206" s="15" t="n">
        <f aca="false">IF(M7206&gt;Summary!$B$5,1,0)</f>
        <v>0</v>
      </c>
      <c r="T7206" s="16" t="n">
        <f aca="false">IF(Q7206="Overstocked",(G7206-Summary!$B$6*H7206)*J7206,0)</f>
        <v>516006</v>
      </c>
    </row>
    <row r="7207" customFormat="false" ht="15" hidden="false" customHeight="false" outlineLevel="0" collapsed="false">
      <c r="A7207" s="0" t="s">
        <v>7305</v>
      </c>
      <c r="B7207" s="0" t="s">
        <v>111</v>
      </c>
      <c r="C7207" s="0" t="s">
        <v>78</v>
      </c>
      <c r="D7207" s="0" t="s">
        <v>92</v>
      </c>
      <c r="E7207" s="14" t="n">
        <v>45468</v>
      </c>
      <c r="F7207" s="14" t="n">
        <v>45471</v>
      </c>
      <c r="G7207" s="0" t="n">
        <v>94</v>
      </c>
      <c r="H7207" s="0" t="n">
        <v>114</v>
      </c>
      <c r="I7207" s="0" t="n">
        <v>187</v>
      </c>
      <c r="J7207" s="0" t="n">
        <v>1298</v>
      </c>
      <c r="K7207" s="0" t="n">
        <v>1555</v>
      </c>
      <c r="L7207" s="15" t="s">
        <v>82</v>
      </c>
      <c r="M7207" s="0" t="n">
        <v>3</v>
      </c>
      <c r="N7207" s="16" t="n">
        <f aca="false">I7207*K7207</f>
        <v>290785</v>
      </c>
      <c r="O7207" s="16" t="n">
        <f aca="false">I7207*(K7207-J7207)</f>
        <v>48059</v>
      </c>
      <c r="P7207" s="15" t="n">
        <f aca="false">K7207-J7207</f>
        <v>257</v>
      </c>
      <c r="Q7207" s="0" t="str">
        <f aca="false">IF(G7207=0,"Out of stock",IF(G7207&lt;H7207,"Understocked",IF(G7207&gt;Summary!$B$6*H7207,"Overstocked","Healthy")))</f>
        <v>Understocked</v>
      </c>
      <c r="R7207" s="0" t="str">
        <f aca="false">IF(I7207&gt;=Summary!$B$7,"Fast",IF(I7207&lt;Summary!$B$8,"Slow","Medium"))</f>
        <v>Medium</v>
      </c>
      <c r="S7207" s="15" t="n">
        <f aca="false">IF(M7207&gt;Summary!$B$5,1,0)</f>
        <v>0</v>
      </c>
      <c r="T7207" s="16" t="n">
        <f aca="false">IF(Q7207="Overstocked",(G7207-Summary!$B$6*H7207)*J7207,0)</f>
        <v>0</v>
      </c>
    </row>
    <row r="7208" customFormat="false" ht="15" hidden="false" customHeight="false" outlineLevel="0" collapsed="false">
      <c r="A7208" s="0" t="s">
        <v>7306</v>
      </c>
      <c r="B7208" s="0" t="s">
        <v>77</v>
      </c>
      <c r="C7208" s="0" t="s">
        <v>78</v>
      </c>
      <c r="D7208" s="0" t="s">
        <v>92</v>
      </c>
      <c r="E7208" s="14" t="n">
        <v>45065</v>
      </c>
      <c r="F7208" s="14" t="n">
        <v>45072</v>
      </c>
      <c r="G7208" s="0" t="n">
        <v>386</v>
      </c>
      <c r="H7208" s="0" t="n">
        <v>98</v>
      </c>
      <c r="I7208" s="0" t="n">
        <v>110</v>
      </c>
      <c r="J7208" s="0" t="n">
        <v>858</v>
      </c>
      <c r="K7208" s="0" t="n">
        <v>1088</v>
      </c>
      <c r="L7208" s="15" t="s">
        <v>82</v>
      </c>
      <c r="M7208" s="0" t="n">
        <v>7</v>
      </c>
      <c r="N7208" s="16" t="n">
        <f aca="false">I7208*K7208</f>
        <v>119680</v>
      </c>
      <c r="O7208" s="16" t="n">
        <f aca="false">I7208*(K7208-J7208)</f>
        <v>25300</v>
      </c>
      <c r="P7208" s="15" t="n">
        <f aca="false">K7208-J7208</f>
        <v>230</v>
      </c>
      <c r="Q7208" s="0" t="str">
        <f aca="false">IF(G7208=0,"Out of stock",IF(G7208&lt;H7208,"Understocked",IF(G7208&gt;Summary!$B$6*H7208,"Overstocked","Healthy")))</f>
        <v>Healthy</v>
      </c>
      <c r="R7208" s="0" t="str">
        <f aca="false">IF(I7208&gt;=Summary!$B$7,"Fast",IF(I7208&lt;Summary!$B$8,"Slow","Medium"))</f>
        <v>Medium</v>
      </c>
      <c r="S7208" s="15" t="n">
        <f aca="false">IF(M7208&gt;Summary!$B$5,1,0)</f>
        <v>0</v>
      </c>
      <c r="T7208" s="16" t="n">
        <f aca="false">IF(Q7208="Overstocked",(G7208-Summary!$B$6*H7208)*J7208,0)</f>
        <v>0</v>
      </c>
    </row>
    <row r="7209" customFormat="false" ht="15" hidden="false" customHeight="false" outlineLevel="0" collapsed="false">
      <c r="A7209" s="0" t="s">
        <v>7307</v>
      </c>
      <c r="B7209" s="0" t="s">
        <v>107</v>
      </c>
      <c r="C7209" s="0" t="s">
        <v>104</v>
      </c>
      <c r="D7209" s="0" t="s">
        <v>92</v>
      </c>
      <c r="E7209" s="14" t="n">
        <v>45584</v>
      </c>
      <c r="F7209" s="14" t="n">
        <v>45587</v>
      </c>
      <c r="G7209" s="0" t="n">
        <v>106</v>
      </c>
      <c r="H7209" s="0" t="n">
        <v>78</v>
      </c>
      <c r="I7209" s="0" t="n">
        <v>67</v>
      </c>
      <c r="J7209" s="0" t="n">
        <v>1464</v>
      </c>
      <c r="K7209" s="0" t="n">
        <v>1643</v>
      </c>
      <c r="L7209" s="15" t="s">
        <v>93</v>
      </c>
      <c r="M7209" s="0" t="n">
        <v>3</v>
      </c>
      <c r="N7209" s="16" t="n">
        <f aca="false">I7209*K7209</f>
        <v>110081</v>
      </c>
      <c r="O7209" s="16" t="n">
        <f aca="false">I7209*(K7209-J7209)</f>
        <v>11993</v>
      </c>
      <c r="P7209" s="15" t="n">
        <f aca="false">K7209-J7209</f>
        <v>179</v>
      </c>
      <c r="Q7209" s="0" t="str">
        <f aca="false">IF(G7209=0,"Out of stock",IF(G7209&lt;H7209,"Understocked",IF(G7209&gt;Summary!$B$6*H7209,"Overstocked","Healthy")))</f>
        <v>Healthy</v>
      </c>
      <c r="R7209" s="0" t="str">
        <f aca="false">IF(I7209&gt;=Summary!$B$7,"Fast",IF(I7209&lt;Summary!$B$8,"Slow","Medium"))</f>
        <v>Slow</v>
      </c>
      <c r="S7209" s="15" t="n">
        <f aca="false">IF(M7209&gt;Summary!$B$5,1,0)</f>
        <v>0</v>
      </c>
      <c r="T7209" s="16" t="n">
        <f aca="false">IF(Q7209="Overstocked",(G7209-Summary!$B$6*H7209)*J7209,0)</f>
        <v>0</v>
      </c>
    </row>
    <row r="7210" customFormat="false" ht="15" hidden="false" customHeight="false" outlineLevel="0" collapsed="false">
      <c r="A7210" s="0" t="s">
        <v>7308</v>
      </c>
      <c r="B7210" s="0" t="s">
        <v>111</v>
      </c>
      <c r="C7210" s="0" t="s">
        <v>104</v>
      </c>
      <c r="D7210" s="0" t="s">
        <v>90</v>
      </c>
      <c r="E7210" s="14" t="n">
        <v>44999</v>
      </c>
      <c r="F7210" s="14" t="n">
        <v>45007</v>
      </c>
      <c r="G7210" s="0" t="n">
        <v>243</v>
      </c>
      <c r="H7210" s="0" t="n">
        <v>113</v>
      </c>
      <c r="I7210" s="0" t="n">
        <v>278</v>
      </c>
      <c r="J7210" s="0" t="n">
        <v>950</v>
      </c>
      <c r="K7210" s="0" t="n">
        <v>1199</v>
      </c>
      <c r="L7210" s="15" t="s">
        <v>97</v>
      </c>
      <c r="M7210" s="0" t="n">
        <v>8</v>
      </c>
      <c r="N7210" s="16" t="n">
        <f aca="false">I7210*K7210</f>
        <v>333322</v>
      </c>
      <c r="O7210" s="16" t="n">
        <f aca="false">I7210*(K7210-J7210)</f>
        <v>69222</v>
      </c>
      <c r="P7210" s="15" t="n">
        <f aca="false">K7210-J7210</f>
        <v>249</v>
      </c>
      <c r="Q7210" s="0" t="str">
        <f aca="false">IF(G7210=0,"Out of stock",IF(G7210&lt;H7210,"Understocked",IF(G7210&gt;Summary!$B$6*H7210,"Overstocked","Healthy")))</f>
        <v>Healthy</v>
      </c>
      <c r="R7210" s="0" t="str">
        <f aca="false">IF(I7210&gt;=Summary!$B$7,"Fast",IF(I7210&lt;Summary!$B$8,"Slow","Medium"))</f>
        <v>Fast</v>
      </c>
      <c r="S7210" s="15" t="n">
        <f aca="false">IF(M7210&gt;Summary!$B$5,1,0)</f>
        <v>1</v>
      </c>
      <c r="T7210" s="16" t="n">
        <f aca="false">IF(Q7210="Overstocked",(G7210-Summary!$B$6*H7210)*J7210,0)</f>
        <v>0</v>
      </c>
    </row>
    <row r="7211" customFormat="false" ht="15" hidden="false" customHeight="false" outlineLevel="0" collapsed="false">
      <c r="A7211" s="0" t="s">
        <v>7309</v>
      </c>
      <c r="B7211" s="0" t="s">
        <v>107</v>
      </c>
      <c r="C7211" s="0" t="s">
        <v>104</v>
      </c>
      <c r="D7211" s="0" t="s">
        <v>79</v>
      </c>
      <c r="E7211" s="14" t="n">
        <v>45209</v>
      </c>
      <c r="F7211" s="14" t="n">
        <v>45219</v>
      </c>
      <c r="G7211" s="0" t="n">
        <v>365</v>
      </c>
      <c r="H7211" s="0" t="n">
        <v>112</v>
      </c>
      <c r="I7211" s="0" t="n">
        <v>241</v>
      </c>
      <c r="J7211" s="0" t="n">
        <v>1504</v>
      </c>
      <c r="K7211" s="0" t="n">
        <v>1855</v>
      </c>
      <c r="L7211" s="15" t="s">
        <v>97</v>
      </c>
      <c r="M7211" s="0" t="n">
        <v>10</v>
      </c>
      <c r="N7211" s="16" t="n">
        <f aca="false">I7211*K7211</f>
        <v>447055</v>
      </c>
      <c r="O7211" s="16" t="n">
        <f aca="false">I7211*(K7211-J7211)</f>
        <v>84591</v>
      </c>
      <c r="P7211" s="15" t="n">
        <f aca="false">K7211-J7211</f>
        <v>351</v>
      </c>
      <c r="Q7211" s="0" t="str">
        <f aca="false">IF(G7211=0,"Out of stock",IF(G7211&lt;H7211,"Understocked",IF(G7211&gt;Summary!$B$6*H7211,"Overstocked","Healthy")))</f>
        <v>Healthy</v>
      </c>
      <c r="R7211" s="0" t="str">
        <f aca="false">IF(I7211&gt;=Summary!$B$7,"Fast",IF(I7211&lt;Summary!$B$8,"Slow","Medium"))</f>
        <v>Fast</v>
      </c>
      <c r="S7211" s="15" t="n">
        <f aca="false">IF(M7211&gt;Summary!$B$5,1,0)</f>
        <v>1</v>
      </c>
      <c r="T7211" s="16" t="n">
        <f aca="false">IF(Q7211="Overstocked",(G7211-Summary!$B$6*H7211)*J7211,0)</f>
        <v>0</v>
      </c>
    </row>
    <row r="7212" customFormat="false" ht="15" hidden="false" customHeight="false" outlineLevel="0" collapsed="false">
      <c r="A7212" s="0" t="s">
        <v>7310</v>
      </c>
      <c r="B7212" s="0" t="s">
        <v>107</v>
      </c>
      <c r="C7212" s="0" t="s">
        <v>96</v>
      </c>
      <c r="D7212" s="0" t="s">
        <v>90</v>
      </c>
      <c r="E7212" s="14" t="n">
        <v>45376</v>
      </c>
      <c r="F7212" s="14" t="n">
        <v>45380</v>
      </c>
      <c r="G7212" s="0" t="n">
        <v>412</v>
      </c>
      <c r="H7212" s="0" t="n">
        <v>51</v>
      </c>
      <c r="I7212" s="0" t="n">
        <v>273</v>
      </c>
      <c r="J7212" s="0" t="n">
        <v>1963</v>
      </c>
      <c r="K7212" s="0" t="n">
        <v>2365</v>
      </c>
      <c r="L7212" s="15" t="s">
        <v>87</v>
      </c>
      <c r="M7212" s="0" t="n">
        <v>4</v>
      </c>
      <c r="N7212" s="16" t="n">
        <f aca="false">I7212*K7212</f>
        <v>645645</v>
      </c>
      <c r="O7212" s="16" t="n">
        <f aca="false">I7212*(K7212-J7212)</f>
        <v>109746</v>
      </c>
      <c r="P7212" s="15" t="n">
        <f aca="false">K7212-J7212</f>
        <v>402</v>
      </c>
      <c r="Q7212" s="0" t="str">
        <f aca="false">IF(G7212=0,"Out of stock",IF(G7212&lt;H7212,"Understocked",IF(G7212&gt;Summary!$B$6*H7212,"Overstocked","Healthy")))</f>
        <v>Overstocked</v>
      </c>
      <c r="R7212" s="0" t="str">
        <f aca="false">IF(I7212&gt;=Summary!$B$7,"Fast",IF(I7212&lt;Summary!$B$8,"Slow","Medium"))</f>
        <v>Fast</v>
      </c>
      <c r="S7212" s="15" t="n">
        <f aca="false">IF(M7212&gt;Summary!$B$5,1,0)</f>
        <v>0</v>
      </c>
      <c r="T7212" s="16" t="n">
        <f aca="false">IF(Q7212="Overstocked",(G7212-Summary!$B$6*H7212)*J7212,0)</f>
        <v>408304</v>
      </c>
    </row>
    <row r="7213" customFormat="false" ht="15" hidden="false" customHeight="false" outlineLevel="0" collapsed="false">
      <c r="A7213" s="0" t="s">
        <v>7311</v>
      </c>
      <c r="B7213" s="0" t="s">
        <v>123</v>
      </c>
      <c r="C7213" s="0" t="s">
        <v>78</v>
      </c>
      <c r="D7213" s="0" t="s">
        <v>90</v>
      </c>
      <c r="E7213" s="14" t="n">
        <v>45127</v>
      </c>
      <c r="F7213" s="14" t="n">
        <v>45128</v>
      </c>
      <c r="G7213" s="0" t="n">
        <v>149</v>
      </c>
      <c r="H7213" s="0" t="n">
        <v>112</v>
      </c>
      <c r="I7213" s="0" t="n">
        <v>207</v>
      </c>
      <c r="J7213" s="0" t="n">
        <v>627</v>
      </c>
      <c r="K7213" s="0" t="n">
        <v>911</v>
      </c>
      <c r="L7213" s="15" t="s">
        <v>80</v>
      </c>
      <c r="M7213" s="0" t="n">
        <v>1</v>
      </c>
      <c r="N7213" s="16" t="n">
        <f aca="false">I7213*K7213</f>
        <v>188577</v>
      </c>
      <c r="O7213" s="16" t="n">
        <f aca="false">I7213*(K7213-J7213)</f>
        <v>58788</v>
      </c>
      <c r="P7213" s="15" t="n">
        <f aca="false">K7213-J7213</f>
        <v>284</v>
      </c>
      <c r="Q7213" s="0" t="str">
        <f aca="false">IF(G7213=0,"Out of stock",IF(G7213&lt;H7213,"Understocked",IF(G7213&gt;Summary!$B$6*H7213,"Overstocked","Healthy")))</f>
        <v>Healthy</v>
      </c>
      <c r="R7213" s="0" t="str">
        <f aca="false">IF(I7213&gt;=Summary!$B$7,"Fast",IF(I7213&lt;Summary!$B$8,"Slow","Medium"))</f>
        <v>Fast</v>
      </c>
      <c r="S7213" s="15" t="n">
        <f aca="false">IF(M7213&gt;Summary!$B$5,1,0)</f>
        <v>0</v>
      </c>
      <c r="T7213" s="16" t="n">
        <f aca="false">IF(Q7213="Overstocked",(G7213-Summary!$B$6*H7213)*J7213,0)</f>
        <v>0</v>
      </c>
    </row>
    <row r="7214" customFormat="false" ht="15" hidden="false" customHeight="false" outlineLevel="0" collapsed="false">
      <c r="A7214" s="0" t="s">
        <v>7312</v>
      </c>
      <c r="B7214" s="0" t="s">
        <v>115</v>
      </c>
      <c r="C7214" s="0" t="s">
        <v>85</v>
      </c>
      <c r="D7214" s="0" t="s">
        <v>86</v>
      </c>
      <c r="E7214" s="14" t="n">
        <v>45297</v>
      </c>
      <c r="F7214" s="14" t="n">
        <v>45305</v>
      </c>
      <c r="G7214" s="0" t="n">
        <v>71</v>
      </c>
      <c r="H7214" s="0" t="n">
        <v>62</v>
      </c>
      <c r="I7214" s="0" t="n">
        <v>184</v>
      </c>
      <c r="J7214" s="0" t="n">
        <v>1155</v>
      </c>
      <c r="K7214" s="0" t="n">
        <v>1423</v>
      </c>
      <c r="L7214" s="15" t="s">
        <v>80</v>
      </c>
      <c r="M7214" s="0" t="n">
        <v>8</v>
      </c>
      <c r="N7214" s="16" t="n">
        <f aca="false">I7214*K7214</f>
        <v>261832</v>
      </c>
      <c r="O7214" s="16" t="n">
        <f aca="false">I7214*(K7214-J7214)</f>
        <v>49312</v>
      </c>
      <c r="P7214" s="15" t="n">
        <f aca="false">K7214-J7214</f>
        <v>268</v>
      </c>
      <c r="Q7214" s="0" t="str">
        <f aca="false">IF(G7214=0,"Out of stock",IF(G7214&lt;H7214,"Understocked",IF(G7214&gt;Summary!$B$6*H7214,"Overstocked","Healthy")))</f>
        <v>Healthy</v>
      </c>
      <c r="R7214" s="0" t="str">
        <f aca="false">IF(I7214&gt;=Summary!$B$7,"Fast",IF(I7214&lt;Summary!$B$8,"Slow","Medium"))</f>
        <v>Medium</v>
      </c>
      <c r="S7214" s="15" t="n">
        <f aca="false">IF(M7214&gt;Summary!$B$5,1,0)</f>
        <v>1</v>
      </c>
      <c r="T7214" s="16" t="n">
        <f aca="false">IF(Q7214="Overstocked",(G7214-Summary!$B$6*H7214)*J7214,0)</f>
        <v>0</v>
      </c>
    </row>
    <row r="7215" customFormat="false" ht="15" hidden="false" customHeight="false" outlineLevel="0" collapsed="false">
      <c r="A7215" s="0" t="s">
        <v>7313</v>
      </c>
      <c r="B7215" s="0" t="s">
        <v>115</v>
      </c>
      <c r="C7215" s="0" t="s">
        <v>85</v>
      </c>
      <c r="D7215" s="0" t="s">
        <v>90</v>
      </c>
      <c r="E7215" s="14" t="n">
        <v>45106</v>
      </c>
      <c r="F7215" s="14" t="n">
        <v>45112</v>
      </c>
      <c r="G7215" s="0" t="n">
        <v>494</v>
      </c>
      <c r="H7215" s="0" t="n">
        <v>66</v>
      </c>
      <c r="I7215" s="0" t="n">
        <v>71</v>
      </c>
      <c r="J7215" s="0" t="n">
        <v>328</v>
      </c>
      <c r="K7215" s="0" t="n">
        <v>748</v>
      </c>
      <c r="L7215" s="15" t="s">
        <v>82</v>
      </c>
      <c r="M7215" s="0" t="n">
        <v>6</v>
      </c>
      <c r="N7215" s="16" t="n">
        <f aca="false">I7215*K7215</f>
        <v>53108</v>
      </c>
      <c r="O7215" s="16" t="n">
        <f aca="false">I7215*(K7215-J7215)</f>
        <v>29820</v>
      </c>
      <c r="P7215" s="15" t="n">
        <f aca="false">K7215-J7215</f>
        <v>420</v>
      </c>
      <c r="Q7215" s="0" t="str">
        <f aca="false">IF(G7215=0,"Out of stock",IF(G7215&lt;H7215,"Understocked",IF(G7215&gt;Summary!$B$6*H7215,"Overstocked","Healthy")))</f>
        <v>Overstocked</v>
      </c>
      <c r="R7215" s="0" t="str">
        <f aca="false">IF(I7215&gt;=Summary!$B$7,"Fast",IF(I7215&lt;Summary!$B$8,"Slow","Medium"))</f>
        <v>Slow</v>
      </c>
      <c r="S7215" s="15" t="n">
        <f aca="false">IF(M7215&gt;Summary!$B$5,1,0)</f>
        <v>0</v>
      </c>
      <c r="T7215" s="16" t="n">
        <f aca="false">IF(Q7215="Overstocked",(G7215-Summary!$B$6*H7215)*J7215,0)</f>
        <v>75440</v>
      </c>
    </row>
    <row r="7216" customFormat="false" ht="15" hidden="false" customHeight="false" outlineLevel="0" collapsed="false">
      <c r="A7216" s="0" t="s">
        <v>7314</v>
      </c>
      <c r="B7216" s="0" t="s">
        <v>111</v>
      </c>
      <c r="C7216" s="0" t="s">
        <v>85</v>
      </c>
      <c r="D7216" s="0" t="s">
        <v>86</v>
      </c>
      <c r="E7216" s="14" t="n">
        <v>45486</v>
      </c>
      <c r="F7216" s="14" t="n">
        <v>45490</v>
      </c>
      <c r="G7216" s="0" t="n">
        <v>185</v>
      </c>
      <c r="H7216" s="0" t="n">
        <v>84</v>
      </c>
      <c r="I7216" s="0" t="n">
        <v>242</v>
      </c>
      <c r="J7216" s="0" t="n">
        <v>870</v>
      </c>
      <c r="K7216" s="0" t="n">
        <v>1063</v>
      </c>
      <c r="L7216" s="15" t="s">
        <v>97</v>
      </c>
      <c r="M7216" s="0" t="n">
        <v>4</v>
      </c>
      <c r="N7216" s="16" t="n">
        <f aca="false">I7216*K7216</f>
        <v>257246</v>
      </c>
      <c r="O7216" s="16" t="n">
        <f aca="false">I7216*(K7216-J7216)</f>
        <v>46706</v>
      </c>
      <c r="P7216" s="15" t="n">
        <f aca="false">K7216-J7216</f>
        <v>193</v>
      </c>
      <c r="Q7216" s="0" t="str">
        <f aca="false">IF(G7216=0,"Out of stock",IF(G7216&lt;H7216,"Understocked",IF(G7216&gt;Summary!$B$6*H7216,"Overstocked","Healthy")))</f>
        <v>Healthy</v>
      </c>
      <c r="R7216" s="0" t="str">
        <f aca="false">IF(I7216&gt;=Summary!$B$7,"Fast",IF(I7216&lt;Summary!$B$8,"Slow","Medium"))</f>
        <v>Fast</v>
      </c>
      <c r="S7216" s="15" t="n">
        <f aca="false">IF(M7216&gt;Summary!$B$5,1,0)</f>
        <v>0</v>
      </c>
      <c r="T7216" s="16" t="n">
        <f aca="false">IF(Q7216="Overstocked",(G7216-Summary!$B$6*H7216)*J7216,0)</f>
        <v>0</v>
      </c>
    </row>
    <row r="7217" customFormat="false" ht="15" hidden="false" customHeight="false" outlineLevel="0" collapsed="false">
      <c r="A7217" s="0" t="s">
        <v>7315</v>
      </c>
      <c r="B7217" s="0" t="s">
        <v>84</v>
      </c>
      <c r="C7217" s="0" t="s">
        <v>96</v>
      </c>
      <c r="D7217" s="0" t="s">
        <v>86</v>
      </c>
      <c r="E7217" s="14" t="n">
        <v>45334</v>
      </c>
      <c r="F7217" s="14" t="n">
        <v>45344</v>
      </c>
      <c r="G7217" s="0" t="n">
        <v>144</v>
      </c>
      <c r="H7217" s="0" t="n">
        <v>122</v>
      </c>
      <c r="I7217" s="0" t="n">
        <v>171</v>
      </c>
      <c r="J7217" s="0" t="n">
        <v>559</v>
      </c>
      <c r="K7217" s="0" t="n">
        <v>624</v>
      </c>
      <c r="L7217" s="15" t="s">
        <v>93</v>
      </c>
      <c r="M7217" s="0" t="n">
        <v>10</v>
      </c>
      <c r="N7217" s="16" t="n">
        <f aca="false">I7217*K7217</f>
        <v>106704</v>
      </c>
      <c r="O7217" s="16" t="n">
        <f aca="false">I7217*(K7217-J7217)</f>
        <v>11115</v>
      </c>
      <c r="P7217" s="15" t="n">
        <f aca="false">K7217-J7217</f>
        <v>65</v>
      </c>
      <c r="Q7217" s="0" t="str">
        <f aca="false">IF(G7217=0,"Out of stock",IF(G7217&lt;H7217,"Understocked",IF(G7217&gt;Summary!$B$6*H7217,"Overstocked","Healthy")))</f>
        <v>Healthy</v>
      </c>
      <c r="R7217" s="0" t="str">
        <f aca="false">IF(I7217&gt;=Summary!$B$7,"Fast",IF(I7217&lt;Summary!$B$8,"Slow","Medium"))</f>
        <v>Medium</v>
      </c>
      <c r="S7217" s="15" t="n">
        <f aca="false">IF(M7217&gt;Summary!$B$5,1,0)</f>
        <v>1</v>
      </c>
      <c r="T7217" s="16" t="n">
        <f aca="false">IF(Q7217="Overstocked",(G7217-Summary!$B$6*H7217)*J7217,0)</f>
        <v>0</v>
      </c>
    </row>
    <row r="7218" customFormat="false" ht="15" hidden="false" customHeight="false" outlineLevel="0" collapsed="false">
      <c r="A7218" s="0" t="s">
        <v>7316</v>
      </c>
      <c r="B7218" s="0" t="s">
        <v>113</v>
      </c>
      <c r="C7218" s="0" t="s">
        <v>104</v>
      </c>
      <c r="D7218" s="0" t="s">
        <v>86</v>
      </c>
      <c r="E7218" s="14" t="n">
        <v>45370</v>
      </c>
      <c r="F7218" s="14" t="n">
        <v>45376</v>
      </c>
      <c r="G7218" s="0" t="n">
        <v>110</v>
      </c>
      <c r="H7218" s="0" t="n">
        <v>79</v>
      </c>
      <c r="I7218" s="0" t="n">
        <v>17</v>
      </c>
      <c r="J7218" s="0" t="n">
        <v>397</v>
      </c>
      <c r="K7218" s="0" t="n">
        <v>576</v>
      </c>
      <c r="L7218" s="15" t="s">
        <v>80</v>
      </c>
      <c r="M7218" s="0" t="n">
        <v>6</v>
      </c>
      <c r="N7218" s="16" t="n">
        <f aca="false">I7218*K7218</f>
        <v>9792</v>
      </c>
      <c r="O7218" s="16" t="n">
        <f aca="false">I7218*(K7218-J7218)</f>
        <v>3043</v>
      </c>
      <c r="P7218" s="15" t="n">
        <f aca="false">K7218-J7218</f>
        <v>179</v>
      </c>
      <c r="Q7218" s="0" t="str">
        <f aca="false">IF(G7218=0,"Out of stock",IF(G7218&lt;H7218,"Understocked",IF(G7218&gt;Summary!$B$6*H7218,"Overstocked","Healthy")))</f>
        <v>Healthy</v>
      </c>
      <c r="R7218" s="0" t="str">
        <f aca="false">IF(I7218&gt;=Summary!$B$7,"Fast",IF(I7218&lt;Summary!$B$8,"Slow","Medium"))</f>
        <v>Slow</v>
      </c>
      <c r="S7218" s="15" t="n">
        <f aca="false">IF(M7218&gt;Summary!$B$5,1,0)</f>
        <v>0</v>
      </c>
      <c r="T7218" s="16" t="n">
        <f aca="false">IF(Q7218="Overstocked",(G7218-Summary!$B$6*H7218)*J7218,0)</f>
        <v>0</v>
      </c>
    </row>
    <row r="7219" customFormat="false" ht="15" hidden="false" customHeight="false" outlineLevel="0" collapsed="false">
      <c r="A7219" s="0" t="s">
        <v>7317</v>
      </c>
      <c r="B7219" s="0" t="s">
        <v>77</v>
      </c>
      <c r="C7219" s="0" t="s">
        <v>78</v>
      </c>
      <c r="D7219" s="0" t="s">
        <v>79</v>
      </c>
      <c r="E7219" s="14" t="n">
        <v>45008</v>
      </c>
      <c r="F7219" s="14" t="n">
        <v>45012</v>
      </c>
      <c r="G7219" s="0" t="n">
        <v>72</v>
      </c>
      <c r="H7219" s="0" t="n">
        <v>78</v>
      </c>
      <c r="I7219" s="0" t="n">
        <v>43</v>
      </c>
      <c r="J7219" s="0" t="n">
        <v>1886</v>
      </c>
      <c r="K7219" s="0" t="n">
        <v>2207</v>
      </c>
      <c r="L7219" s="15" t="s">
        <v>97</v>
      </c>
      <c r="M7219" s="0" t="n">
        <v>4</v>
      </c>
      <c r="N7219" s="16" t="n">
        <f aca="false">I7219*K7219</f>
        <v>94901</v>
      </c>
      <c r="O7219" s="16" t="n">
        <f aca="false">I7219*(K7219-J7219)</f>
        <v>13803</v>
      </c>
      <c r="P7219" s="15" t="n">
        <f aca="false">K7219-J7219</f>
        <v>321</v>
      </c>
      <c r="Q7219" s="0" t="str">
        <f aca="false">IF(G7219=0,"Out of stock",IF(G7219&lt;H7219,"Understocked",IF(G7219&gt;Summary!$B$6*H7219,"Overstocked","Healthy")))</f>
        <v>Understocked</v>
      </c>
      <c r="R7219" s="0" t="str">
        <f aca="false">IF(I7219&gt;=Summary!$B$7,"Fast",IF(I7219&lt;Summary!$B$8,"Slow","Medium"))</f>
        <v>Slow</v>
      </c>
      <c r="S7219" s="15" t="n">
        <f aca="false">IF(M7219&gt;Summary!$B$5,1,0)</f>
        <v>0</v>
      </c>
      <c r="T7219" s="16" t="n">
        <f aca="false">IF(Q7219="Overstocked",(G7219-Summary!$B$6*H7219)*J7219,0)</f>
        <v>0</v>
      </c>
    </row>
    <row r="7220" customFormat="false" ht="15" hidden="false" customHeight="false" outlineLevel="0" collapsed="false">
      <c r="A7220" s="0" t="s">
        <v>7318</v>
      </c>
      <c r="B7220" s="0" t="s">
        <v>107</v>
      </c>
      <c r="C7220" s="0" t="s">
        <v>104</v>
      </c>
      <c r="D7220" s="0" t="s">
        <v>92</v>
      </c>
      <c r="E7220" s="14" t="n">
        <v>45486</v>
      </c>
      <c r="F7220" s="14" t="n">
        <v>45487</v>
      </c>
      <c r="G7220" s="0" t="n">
        <v>34</v>
      </c>
      <c r="H7220" s="0" t="n">
        <v>72</v>
      </c>
      <c r="I7220" s="0" t="n">
        <v>16</v>
      </c>
      <c r="J7220" s="0" t="n">
        <v>788</v>
      </c>
      <c r="K7220" s="0" t="n">
        <v>1277</v>
      </c>
      <c r="L7220" s="15" t="s">
        <v>82</v>
      </c>
      <c r="M7220" s="0" t="n">
        <v>1</v>
      </c>
      <c r="N7220" s="16" t="n">
        <f aca="false">I7220*K7220</f>
        <v>20432</v>
      </c>
      <c r="O7220" s="16" t="n">
        <f aca="false">I7220*(K7220-J7220)</f>
        <v>7824</v>
      </c>
      <c r="P7220" s="15" t="n">
        <f aca="false">K7220-J7220</f>
        <v>489</v>
      </c>
      <c r="Q7220" s="0" t="str">
        <f aca="false">IF(G7220=0,"Out of stock",IF(G7220&lt;H7220,"Understocked",IF(G7220&gt;Summary!$B$6*H7220,"Overstocked","Healthy")))</f>
        <v>Understocked</v>
      </c>
      <c r="R7220" s="0" t="str">
        <f aca="false">IF(I7220&gt;=Summary!$B$7,"Fast",IF(I7220&lt;Summary!$B$8,"Slow","Medium"))</f>
        <v>Slow</v>
      </c>
      <c r="S7220" s="15" t="n">
        <f aca="false">IF(M7220&gt;Summary!$B$5,1,0)</f>
        <v>0</v>
      </c>
      <c r="T7220" s="16" t="n">
        <f aca="false">IF(Q7220="Overstocked",(G7220-Summary!$B$6*H7220)*J7220,0)</f>
        <v>0</v>
      </c>
    </row>
    <row r="7221" customFormat="false" ht="15" hidden="false" customHeight="false" outlineLevel="0" collapsed="false">
      <c r="A7221" s="0" t="s">
        <v>7319</v>
      </c>
      <c r="B7221" s="0" t="s">
        <v>123</v>
      </c>
      <c r="C7221" s="0" t="s">
        <v>85</v>
      </c>
      <c r="D7221" s="0" t="s">
        <v>92</v>
      </c>
      <c r="E7221" s="14" t="n">
        <v>45411</v>
      </c>
      <c r="F7221" s="14" t="n">
        <v>45419</v>
      </c>
      <c r="G7221" s="0" t="n">
        <v>223</v>
      </c>
      <c r="H7221" s="0" t="n">
        <v>99</v>
      </c>
      <c r="I7221" s="0" t="n">
        <v>229</v>
      </c>
      <c r="J7221" s="0" t="n">
        <v>994</v>
      </c>
      <c r="K7221" s="0" t="n">
        <v>1350</v>
      </c>
      <c r="L7221" s="15" t="s">
        <v>93</v>
      </c>
      <c r="M7221" s="0" t="n">
        <v>8</v>
      </c>
      <c r="N7221" s="16" t="n">
        <f aca="false">I7221*K7221</f>
        <v>309150</v>
      </c>
      <c r="O7221" s="16" t="n">
        <f aca="false">I7221*(K7221-J7221)</f>
        <v>81524</v>
      </c>
      <c r="P7221" s="15" t="n">
        <f aca="false">K7221-J7221</f>
        <v>356</v>
      </c>
      <c r="Q7221" s="0" t="str">
        <f aca="false">IF(G7221=0,"Out of stock",IF(G7221&lt;H7221,"Understocked",IF(G7221&gt;Summary!$B$6*H7221,"Overstocked","Healthy")))</f>
        <v>Healthy</v>
      </c>
      <c r="R7221" s="0" t="str">
        <f aca="false">IF(I7221&gt;=Summary!$B$7,"Fast",IF(I7221&lt;Summary!$B$8,"Slow","Medium"))</f>
        <v>Fast</v>
      </c>
      <c r="S7221" s="15" t="n">
        <f aca="false">IF(M7221&gt;Summary!$B$5,1,0)</f>
        <v>1</v>
      </c>
      <c r="T7221" s="16" t="n">
        <f aca="false">IF(Q7221="Overstocked",(G7221-Summary!$B$6*H7221)*J7221,0)</f>
        <v>0</v>
      </c>
    </row>
    <row r="7222" customFormat="false" ht="15" hidden="false" customHeight="false" outlineLevel="0" collapsed="false">
      <c r="A7222" s="0" t="s">
        <v>7320</v>
      </c>
      <c r="B7222" s="0" t="s">
        <v>89</v>
      </c>
      <c r="C7222" s="0" t="s">
        <v>78</v>
      </c>
      <c r="D7222" s="0" t="s">
        <v>90</v>
      </c>
      <c r="E7222" s="14" t="n">
        <v>45137</v>
      </c>
      <c r="F7222" s="14" t="n">
        <v>45146</v>
      </c>
      <c r="G7222" s="0" t="n">
        <v>28</v>
      </c>
      <c r="H7222" s="0" t="n">
        <v>82</v>
      </c>
      <c r="I7222" s="0" t="n">
        <v>297</v>
      </c>
      <c r="J7222" s="0" t="n">
        <v>1149</v>
      </c>
      <c r="K7222" s="0" t="n">
        <v>1398</v>
      </c>
      <c r="L7222" s="15" t="s">
        <v>93</v>
      </c>
      <c r="M7222" s="0" t="n">
        <v>9</v>
      </c>
      <c r="N7222" s="16" t="n">
        <f aca="false">I7222*K7222</f>
        <v>415206</v>
      </c>
      <c r="O7222" s="16" t="n">
        <f aca="false">I7222*(K7222-J7222)</f>
        <v>73953</v>
      </c>
      <c r="P7222" s="15" t="n">
        <f aca="false">K7222-J7222</f>
        <v>249</v>
      </c>
      <c r="Q7222" s="0" t="str">
        <f aca="false">IF(G7222=0,"Out of stock",IF(G7222&lt;H7222,"Understocked",IF(G7222&gt;Summary!$B$6*H7222,"Overstocked","Healthy")))</f>
        <v>Understocked</v>
      </c>
      <c r="R7222" s="0" t="str">
        <f aca="false">IF(I7222&gt;=Summary!$B$7,"Fast",IF(I7222&lt;Summary!$B$8,"Slow","Medium"))</f>
        <v>Fast</v>
      </c>
      <c r="S7222" s="15" t="n">
        <f aca="false">IF(M7222&gt;Summary!$B$5,1,0)</f>
        <v>1</v>
      </c>
      <c r="T7222" s="16" t="n">
        <f aca="false">IF(Q7222="Overstocked",(G7222-Summary!$B$6*H7222)*J7222,0)</f>
        <v>0</v>
      </c>
    </row>
    <row r="7223" customFormat="false" ht="15" hidden="false" customHeight="false" outlineLevel="0" collapsed="false">
      <c r="A7223" s="0" t="s">
        <v>7321</v>
      </c>
      <c r="B7223" s="0" t="s">
        <v>113</v>
      </c>
      <c r="C7223" s="0" t="s">
        <v>85</v>
      </c>
      <c r="D7223" s="0" t="s">
        <v>92</v>
      </c>
      <c r="E7223" s="14" t="n">
        <v>45442</v>
      </c>
      <c r="F7223" s="14" t="n">
        <v>45447</v>
      </c>
      <c r="G7223" s="0" t="n">
        <v>367</v>
      </c>
      <c r="H7223" s="0" t="n">
        <v>134</v>
      </c>
      <c r="I7223" s="0" t="n">
        <v>186</v>
      </c>
      <c r="J7223" s="0" t="n">
        <v>510</v>
      </c>
      <c r="K7223" s="0" t="n">
        <v>635</v>
      </c>
      <c r="L7223" s="15" t="s">
        <v>93</v>
      </c>
      <c r="M7223" s="0" t="n">
        <v>5</v>
      </c>
      <c r="N7223" s="16" t="n">
        <f aca="false">I7223*K7223</f>
        <v>118110</v>
      </c>
      <c r="O7223" s="16" t="n">
        <f aca="false">I7223*(K7223-J7223)</f>
        <v>23250</v>
      </c>
      <c r="P7223" s="15" t="n">
        <f aca="false">K7223-J7223</f>
        <v>125</v>
      </c>
      <c r="Q7223" s="0" t="str">
        <f aca="false">IF(G7223=0,"Out of stock",IF(G7223&lt;H7223,"Understocked",IF(G7223&gt;Summary!$B$6*H7223,"Overstocked","Healthy")))</f>
        <v>Healthy</v>
      </c>
      <c r="R7223" s="0" t="str">
        <f aca="false">IF(I7223&gt;=Summary!$B$7,"Fast",IF(I7223&lt;Summary!$B$8,"Slow","Medium"))</f>
        <v>Medium</v>
      </c>
      <c r="S7223" s="15" t="n">
        <f aca="false">IF(M7223&gt;Summary!$B$5,1,0)</f>
        <v>0</v>
      </c>
      <c r="T7223" s="16" t="n">
        <f aca="false">IF(Q7223="Overstocked",(G7223-Summary!$B$6*H7223)*J7223,0)</f>
        <v>0</v>
      </c>
    </row>
    <row r="7224" customFormat="false" ht="15" hidden="false" customHeight="false" outlineLevel="0" collapsed="false">
      <c r="A7224" s="0" t="s">
        <v>7322</v>
      </c>
      <c r="B7224" s="0" t="s">
        <v>115</v>
      </c>
      <c r="C7224" s="0" t="s">
        <v>104</v>
      </c>
      <c r="D7224" s="0" t="s">
        <v>79</v>
      </c>
      <c r="E7224" s="14" t="n">
        <v>45204</v>
      </c>
      <c r="F7224" s="14" t="n">
        <v>45212</v>
      </c>
      <c r="G7224" s="0" t="n">
        <v>465</v>
      </c>
      <c r="H7224" s="0" t="n">
        <v>87</v>
      </c>
      <c r="I7224" s="0" t="n">
        <v>298</v>
      </c>
      <c r="J7224" s="0" t="n">
        <v>1839</v>
      </c>
      <c r="K7224" s="0" t="n">
        <v>2192</v>
      </c>
      <c r="L7224" s="15" t="s">
        <v>93</v>
      </c>
      <c r="M7224" s="0" t="n">
        <v>8</v>
      </c>
      <c r="N7224" s="16" t="n">
        <f aca="false">I7224*K7224</f>
        <v>653216</v>
      </c>
      <c r="O7224" s="16" t="n">
        <f aca="false">I7224*(K7224-J7224)</f>
        <v>105194</v>
      </c>
      <c r="P7224" s="15" t="n">
        <f aca="false">K7224-J7224</f>
        <v>353</v>
      </c>
      <c r="Q7224" s="0" t="str">
        <f aca="false">IF(G7224=0,"Out of stock",IF(G7224&lt;H7224,"Understocked",IF(G7224&gt;Summary!$B$6*H7224,"Overstocked","Healthy")))</f>
        <v>Overstocked</v>
      </c>
      <c r="R7224" s="0" t="str">
        <f aca="false">IF(I7224&gt;=Summary!$B$7,"Fast",IF(I7224&lt;Summary!$B$8,"Slow","Medium"))</f>
        <v>Fast</v>
      </c>
      <c r="S7224" s="15" t="n">
        <f aca="false">IF(M7224&gt;Summary!$B$5,1,0)</f>
        <v>1</v>
      </c>
      <c r="T7224" s="16" t="n">
        <f aca="false">IF(Q7224="Overstocked",(G7224-Summary!$B$6*H7224)*J7224,0)</f>
        <v>215163</v>
      </c>
    </row>
    <row r="7225" customFormat="false" ht="15" hidden="false" customHeight="false" outlineLevel="0" collapsed="false">
      <c r="A7225" s="0" t="s">
        <v>7323</v>
      </c>
      <c r="B7225" s="0" t="s">
        <v>107</v>
      </c>
      <c r="C7225" s="0" t="s">
        <v>85</v>
      </c>
      <c r="D7225" s="0" t="s">
        <v>102</v>
      </c>
      <c r="E7225" s="14" t="n">
        <v>45037</v>
      </c>
      <c r="F7225" s="14" t="n">
        <v>45044</v>
      </c>
      <c r="G7225" s="0" t="n">
        <v>466</v>
      </c>
      <c r="H7225" s="0" t="n">
        <v>82</v>
      </c>
      <c r="I7225" s="0" t="n">
        <v>182</v>
      </c>
      <c r="J7225" s="0" t="n">
        <v>1022</v>
      </c>
      <c r="K7225" s="0" t="n">
        <v>1158</v>
      </c>
      <c r="L7225" s="15" t="s">
        <v>97</v>
      </c>
      <c r="M7225" s="0" t="n">
        <v>7</v>
      </c>
      <c r="N7225" s="16" t="n">
        <f aca="false">I7225*K7225</f>
        <v>210756</v>
      </c>
      <c r="O7225" s="16" t="n">
        <f aca="false">I7225*(K7225-J7225)</f>
        <v>24752</v>
      </c>
      <c r="P7225" s="15" t="n">
        <f aca="false">K7225-J7225</f>
        <v>136</v>
      </c>
      <c r="Q7225" s="0" t="str">
        <f aca="false">IF(G7225=0,"Out of stock",IF(G7225&lt;H7225,"Understocked",IF(G7225&gt;Summary!$B$6*H7225,"Overstocked","Healthy")))</f>
        <v>Overstocked</v>
      </c>
      <c r="R7225" s="0" t="str">
        <f aca="false">IF(I7225&gt;=Summary!$B$7,"Fast",IF(I7225&lt;Summary!$B$8,"Slow","Medium"))</f>
        <v>Medium</v>
      </c>
      <c r="S7225" s="15" t="n">
        <f aca="false">IF(M7225&gt;Summary!$B$5,1,0)</f>
        <v>0</v>
      </c>
      <c r="T7225" s="16" t="n">
        <f aca="false">IF(Q7225="Overstocked",(G7225-Summary!$B$6*H7225)*J7225,0)</f>
        <v>141036</v>
      </c>
    </row>
    <row r="7226" customFormat="false" ht="15" hidden="false" customHeight="false" outlineLevel="0" collapsed="false">
      <c r="A7226" s="0" t="s">
        <v>7324</v>
      </c>
      <c r="B7226" s="0" t="s">
        <v>113</v>
      </c>
      <c r="C7226" s="0" t="s">
        <v>104</v>
      </c>
      <c r="D7226" s="0" t="s">
        <v>102</v>
      </c>
      <c r="E7226" s="14" t="n">
        <v>45253</v>
      </c>
      <c r="F7226" s="14" t="n">
        <v>45263</v>
      </c>
      <c r="G7226" s="0" t="n">
        <v>149</v>
      </c>
      <c r="H7226" s="0" t="n">
        <v>73</v>
      </c>
      <c r="I7226" s="0" t="n">
        <v>273</v>
      </c>
      <c r="J7226" s="0" t="n">
        <v>1342</v>
      </c>
      <c r="K7226" s="0" t="n">
        <v>1835</v>
      </c>
      <c r="L7226" s="15" t="s">
        <v>93</v>
      </c>
      <c r="M7226" s="0" t="n">
        <v>10</v>
      </c>
      <c r="N7226" s="16" t="n">
        <f aca="false">I7226*K7226</f>
        <v>500955</v>
      </c>
      <c r="O7226" s="16" t="n">
        <f aca="false">I7226*(K7226-J7226)</f>
        <v>134589</v>
      </c>
      <c r="P7226" s="15" t="n">
        <f aca="false">K7226-J7226</f>
        <v>493</v>
      </c>
      <c r="Q7226" s="0" t="str">
        <f aca="false">IF(G7226=0,"Out of stock",IF(G7226&lt;H7226,"Understocked",IF(G7226&gt;Summary!$B$6*H7226,"Overstocked","Healthy")))</f>
        <v>Healthy</v>
      </c>
      <c r="R7226" s="0" t="str">
        <f aca="false">IF(I7226&gt;=Summary!$B$7,"Fast",IF(I7226&lt;Summary!$B$8,"Slow","Medium"))</f>
        <v>Fast</v>
      </c>
      <c r="S7226" s="15" t="n">
        <f aca="false">IF(M7226&gt;Summary!$B$5,1,0)</f>
        <v>1</v>
      </c>
      <c r="T7226" s="16" t="n">
        <f aca="false">IF(Q7226="Overstocked",(G7226-Summary!$B$6*H7226)*J7226,0)</f>
        <v>0</v>
      </c>
    </row>
    <row r="7227" customFormat="false" ht="15" hidden="false" customHeight="false" outlineLevel="0" collapsed="false">
      <c r="A7227" s="0" t="s">
        <v>7325</v>
      </c>
      <c r="B7227" s="0" t="s">
        <v>113</v>
      </c>
      <c r="C7227" s="0" t="s">
        <v>85</v>
      </c>
      <c r="D7227" s="0" t="s">
        <v>79</v>
      </c>
      <c r="E7227" s="14" t="n">
        <v>45435</v>
      </c>
      <c r="F7227" s="14" t="n">
        <v>45442</v>
      </c>
      <c r="G7227" s="0" t="n">
        <v>450</v>
      </c>
      <c r="H7227" s="0" t="n">
        <v>56</v>
      </c>
      <c r="I7227" s="0" t="n">
        <v>245</v>
      </c>
      <c r="J7227" s="0" t="n">
        <v>1025</v>
      </c>
      <c r="K7227" s="0" t="n">
        <v>1349</v>
      </c>
      <c r="L7227" s="15" t="s">
        <v>87</v>
      </c>
      <c r="M7227" s="0" t="n">
        <v>7</v>
      </c>
      <c r="N7227" s="16" t="n">
        <f aca="false">I7227*K7227</f>
        <v>330505</v>
      </c>
      <c r="O7227" s="16" t="n">
        <f aca="false">I7227*(K7227-J7227)</f>
        <v>79380</v>
      </c>
      <c r="P7227" s="15" t="n">
        <f aca="false">K7227-J7227</f>
        <v>324</v>
      </c>
      <c r="Q7227" s="0" t="str">
        <f aca="false">IF(G7227=0,"Out of stock",IF(G7227&lt;H7227,"Understocked",IF(G7227&gt;Summary!$B$6*H7227,"Overstocked","Healthy")))</f>
        <v>Overstocked</v>
      </c>
      <c r="R7227" s="0" t="str">
        <f aca="false">IF(I7227&gt;=Summary!$B$7,"Fast",IF(I7227&lt;Summary!$B$8,"Slow","Medium"))</f>
        <v>Fast</v>
      </c>
      <c r="S7227" s="15" t="n">
        <f aca="false">IF(M7227&gt;Summary!$B$5,1,0)</f>
        <v>0</v>
      </c>
      <c r="T7227" s="16" t="n">
        <f aca="false">IF(Q7227="Overstocked",(G7227-Summary!$B$6*H7227)*J7227,0)</f>
        <v>231650</v>
      </c>
    </row>
    <row r="7228" customFormat="false" ht="15" hidden="false" customHeight="false" outlineLevel="0" collapsed="false">
      <c r="A7228" s="0" t="s">
        <v>7326</v>
      </c>
      <c r="B7228" s="0" t="s">
        <v>84</v>
      </c>
      <c r="C7228" s="0" t="s">
        <v>85</v>
      </c>
      <c r="D7228" s="0" t="s">
        <v>90</v>
      </c>
      <c r="E7228" s="14" t="n">
        <v>45406</v>
      </c>
      <c r="F7228" s="14" t="n">
        <v>45408</v>
      </c>
      <c r="G7228" s="0" t="n">
        <v>280</v>
      </c>
      <c r="H7228" s="0" t="n">
        <v>87</v>
      </c>
      <c r="I7228" s="0" t="n">
        <v>84</v>
      </c>
      <c r="J7228" s="0" t="n">
        <v>890</v>
      </c>
      <c r="K7228" s="0" t="n">
        <v>1282</v>
      </c>
      <c r="L7228" s="15" t="s">
        <v>97</v>
      </c>
      <c r="M7228" s="0" t="n">
        <v>2</v>
      </c>
      <c r="N7228" s="16" t="n">
        <f aca="false">I7228*K7228</f>
        <v>107688</v>
      </c>
      <c r="O7228" s="16" t="n">
        <f aca="false">I7228*(K7228-J7228)</f>
        <v>32928</v>
      </c>
      <c r="P7228" s="15" t="n">
        <f aca="false">K7228-J7228</f>
        <v>392</v>
      </c>
      <c r="Q7228" s="0" t="str">
        <f aca="false">IF(G7228=0,"Out of stock",IF(G7228&lt;H7228,"Understocked",IF(G7228&gt;Summary!$B$6*H7228,"Overstocked","Healthy")))</f>
        <v>Healthy</v>
      </c>
      <c r="R7228" s="0" t="str">
        <f aca="false">IF(I7228&gt;=Summary!$B$7,"Fast",IF(I7228&lt;Summary!$B$8,"Slow","Medium"))</f>
        <v>Slow</v>
      </c>
      <c r="S7228" s="15" t="n">
        <f aca="false">IF(M7228&gt;Summary!$B$5,1,0)</f>
        <v>0</v>
      </c>
      <c r="T7228" s="16" t="n">
        <f aca="false">IF(Q7228="Overstocked",(G7228-Summary!$B$6*H7228)*J7228,0)</f>
        <v>0</v>
      </c>
    </row>
    <row r="7229" customFormat="false" ht="15" hidden="false" customHeight="false" outlineLevel="0" collapsed="false">
      <c r="A7229" s="0" t="s">
        <v>7327</v>
      </c>
      <c r="B7229" s="0" t="s">
        <v>95</v>
      </c>
      <c r="C7229" s="0" t="s">
        <v>85</v>
      </c>
      <c r="D7229" s="0" t="s">
        <v>86</v>
      </c>
      <c r="E7229" s="14" t="n">
        <v>45212</v>
      </c>
      <c r="F7229" s="14" t="n">
        <v>45222</v>
      </c>
      <c r="G7229" s="0" t="n">
        <v>42</v>
      </c>
      <c r="H7229" s="0" t="n">
        <v>126</v>
      </c>
      <c r="I7229" s="0" t="n">
        <v>257</v>
      </c>
      <c r="J7229" s="0" t="n">
        <v>924</v>
      </c>
      <c r="K7229" s="0" t="n">
        <v>1178</v>
      </c>
      <c r="L7229" s="15" t="s">
        <v>93</v>
      </c>
      <c r="M7229" s="0" t="n">
        <v>10</v>
      </c>
      <c r="N7229" s="16" t="n">
        <f aca="false">I7229*K7229</f>
        <v>302746</v>
      </c>
      <c r="O7229" s="16" t="n">
        <f aca="false">I7229*(K7229-J7229)</f>
        <v>65278</v>
      </c>
      <c r="P7229" s="15" t="n">
        <f aca="false">K7229-J7229</f>
        <v>254</v>
      </c>
      <c r="Q7229" s="0" t="str">
        <f aca="false">IF(G7229=0,"Out of stock",IF(G7229&lt;H7229,"Understocked",IF(G7229&gt;Summary!$B$6*H7229,"Overstocked","Healthy")))</f>
        <v>Understocked</v>
      </c>
      <c r="R7229" s="0" t="str">
        <f aca="false">IF(I7229&gt;=Summary!$B$7,"Fast",IF(I7229&lt;Summary!$B$8,"Slow","Medium"))</f>
        <v>Fast</v>
      </c>
      <c r="S7229" s="15" t="n">
        <f aca="false">IF(M7229&gt;Summary!$B$5,1,0)</f>
        <v>1</v>
      </c>
      <c r="T7229" s="16" t="n">
        <f aca="false">IF(Q7229="Overstocked",(G7229-Summary!$B$6*H7229)*J7229,0)</f>
        <v>0</v>
      </c>
    </row>
    <row r="7230" customFormat="false" ht="15" hidden="false" customHeight="false" outlineLevel="0" collapsed="false">
      <c r="A7230" s="0" t="s">
        <v>7328</v>
      </c>
      <c r="B7230" s="0" t="s">
        <v>123</v>
      </c>
      <c r="C7230" s="0" t="s">
        <v>85</v>
      </c>
      <c r="D7230" s="0" t="s">
        <v>90</v>
      </c>
      <c r="E7230" s="14" t="n">
        <v>45426</v>
      </c>
      <c r="F7230" s="14" t="n">
        <v>45427</v>
      </c>
      <c r="G7230" s="0" t="n">
        <v>381</v>
      </c>
      <c r="H7230" s="0" t="n">
        <v>92</v>
      </c>
      <c r="I7230" s="0" t="n">
        <v>145</v>
      </c>
      <c r="J7230" s="0" t="n">
        <v>347</v>
      </c>
      <c r="K7230" s="0" t="n">
        <v>457</v>
      </c>
      <c r="L7230" s="15" t="s">
        <v>97</v>
      </c>
      <c r="M7230" s="0" t="n">
        <v>1</v>
      </c>
      <c r="N7230" s="16" t="n">
        <f aca="false">I7230*K7230</f>
        <v>66265</v>
      </c>
      <c r="O7230" s="16" t="n">
        <f aca="false">I7230*(K7230-J7230)</f>
        <v>15950</v>
      </c>
      <c r="P7230" s="15" t="n">
        <f aca="false">K7230-J7230</f>
        <v>110</v>
      </c>
      <c r="Q7230" s="0" t="str">
        <f aca="false">IF(G7230=0,"Out of stock",IF(G7230&lt;H7230,"Understocked",IF(G7230&gt;Summary!$B$6*H7230,"Overstocked","Healthy")))</f>
        <v>Overstocked</v>
      </c>
      <c r="R7230" s="0" t="str">
        <f aca="false">IF(I7230&gt;=Summary!$B$7,"Fast",IF(I7230&lt;Summary!$B$8,"Slow","Medium"))</f>
        <v>Medium</v>
      </c>
      <c r="S7230" s="15" t="n">
        <f aca="false">IF(M7230&gt;Summary!$B$5,1,0)</f>
        <v>0</v>
      </c>
      <c r="T7230" s="16" t="n">
        <f aca="false">IF(Q7230="Overstocked",(G7230-Summary!$B$6*H7230)*J7230,0)</f>
        <v>4511</v>
      </c>
    </row>
    <row r="7231" customFormat="false" ht="15" hidden="false" customHeight="false" outlineLevel="0" collapsed="false">
      <c r="A7231" s="0" t="s">
        <v>7329</v>
      </c>
      <c r="B7231" s="0" t="s">
        <v>111</v>
      </c>
      <c r="C7231" s="0" t="s">
        <v>78</v>
      </c>
      <c r="D7231" s="0" t="s">
        <v>90</v>
      </c>
      <c r="E7231" s="14" t="n">
        <v>45341</v>
      </c>
      <c r="F7231" s="14" t="n">
        <v>45344</v>
      </c>
      <c r="G7231" s="0" t="n">
        <v>239</v>
      </c>
      <c r="H7231" s="0" t="n">
        <v>136</v>
      </c>
      <c r="I7231" s="0" t="n">
        <v>113</v>
      </c>
      <c r="J7231" s="0" t="n">
        <v>1105</v>
      </c>
      <c r="K7231" s="0" t="n">
        <v>1552</v>
      </c>
      <c r="L7231" s="15" t="s">
        <v>97</v>
      </c>
      <c r="M7231" s="0" t="n">
        <v>3</v>
      </c>
      <c r="N7231" s="16" t="n">
        <f aca="false">I7231*K7231</f>
        <v>175376</v>
      </c>
      <c r="O7231" s="16" t="n">
        <f aca="false">I7231*(K7231-J7231)</f>
        <v>50511</v>
      </c>
      <c r="P7231" s="15" t="n">
        <f aca="false">K7231-J7231</f>
        <v>447</v>
      </c>
      <c r="Q7231" s="0" t="str">
        <f aca="false">IF(G7231=0,"Out of stock",IF(G7231&lt;H7231,"Understocked",IF(G7231&gt;Summary!$B$6*H7231,"Overstocked","Healthy")))</f>
        <v>Healthy</v>
      </c>
      <c r="R7231" s="0" t="str">
        <f aca="false">IF(I7231&gt;=Summary!$B$7,"Fast",IF(I7231&lt;Summary!$B$8,"Slow","Medium"))</f>
        <v>Medium</v>
      </c>
      <c r="S7231" s="15" t="n">
        <f aca="false">IF(M7231&gt;Summary!$B$5,1,0)</f>
        <v>0</v>
      </c>
      <c r="T7231" s="16" t="n">
        <f aca="false">IF(Q7231="Overstocked",(G7231-Summary!$B$6*H7231)*J7231,0)</f>
        <v>0</v>
      </c>
    </row>
    <row r="7232" customFormat="false" ht="15" hidden="false" customHeight="false" outlineLevel="0" collapsed="false">
      <c r="A7232" s="0" t="s">
        <v>7330</v>
      </c>
      <c r="B7232" s="0" t="s">
        <v>113</v>
      </c>
      <c r="C7232" s="0" t="s">
        <v>85</v>
      </c>
      <c r="D7232" s="0" t="s">
        <v>79</v>
      </c>
      <c r="E7232" s="14" t="n">
        <v>45457</v>
      </c>
      <c r="F7232" s="14" t="n">
        <v>45467</v>
      </c>
      <c r="G7232" s="0" t="n">
        <v>440</v>
      </c>
      <c r="H7232" s="0" t="n">
        <v>99</v>
      </c>
      <c r="I7232" s="0" t="n">
        <v>85</v>
      </c>
      <c r="J7232" s="0" t="n">
        <v>1617</v>
      </c>
      <c r="K7232" s="0" t="n">
        <v>1698</v>
      </c>
      <c r="L7232" s="15" t="s">
        <v>97</v>
      </c>
      <c r="M7232" s="0" t="n">
        <v>10</v>
      </c>
      <c r="N7232" s="16" t="n">
        <f aca="false">I7232*K7232</f>
        <v>144330</v>
      </c>
      <c r="O7232" s="16" t="n">
        <f aca="false">I7232*(K7232-J7232)</f>
        <v>6885</v>
      </c>
      <c r="P7232" s="15" t="n">
        <f aca="false">K7232-J7232</f>
        <v>81</v>
      </c>
      <c r="Q7232" s="0" t="str">
        <f aca="false">IF(G7232=0,"Out of stock",IF(G7232&lt;H7232,"Understocked",IF(G7232&gt;Summary!$B$6*H7232,"Overstocked","Healthy")))</f>
        <v>Overstocked</v>
      </c>
      <c r="R7232" s="0" t="str">
        <f aca="false">IF(I7232&gt;=Summary!$B$7,"Fast",IF(I7232&lt;Summary!$B$8,"Slow","Medium"))</f>
        <v>Slow</v>
      </c>
      <c r="S7232" s="15" t="n">
        <f aca="false">IF(M7232&gt;Summary!$B$5,1,0)</f>
        <v>1</v>
      </c>
      <c r="T7232" s="16" t="n">
        <f aca="false">IF(Q7232="Overstocked",(G7232-Summary!$B$6*H7232)*J7232,0)</f>
        <v>71148</v>
      </c>
    </row>
    <row r="7233" customFormat="false" ht="15" hidden="false" customHeight="false" outlineLevel="0" collapsed="false">
      <c r="A7233" s="0" t="s">
        <v>7331</v>
      </c>
      <c r="B7233" s="0" t="s">
        <v>115</v>
      </c>
      <c r="C7233" s="0" t="s">
        <v>85</v>
      </c>
      <c r="D7233" s="0" t="s">
        <v>79</v>
      </c>
      <c r="E7233" s="14" t="n">
        <v>45494</v>
      </c>
      <c r="F7233" s="14" t="n">
        <v>45503</v>
      </c>
      <c r="G7233" s="0" t="n">
        <v>134</v>
      </c>
      <c r="H7233" s="0" t="n">
        <v>126</v>
      </c>
      <c r="I7233" s="0" t="n">
        <v>87</v>
      </c>
      <c r="J7233" s="0" t="n">
        <v>939</v>
      </c>
      <c r="K7233" s="0" t="n">
        <v>1374</v>
      </c>
      <c r="L7233" s="15" t="s">
        <v>87</v>
      </c>
      <c r="M7233" s="0" t="n">
        <v>9</v>
      </c>
      <c r="N7233" s="16" t="n">
        <f aca="false">I7233*K7233</f>
        <v>119538</v>
      </c>
      <c r="O7233" s="16" t="n">
        <f aca="false">I7233*(K7233-J7233)</f>
        <v>37845</v>
      </c>
      <c r="P7233" s="15" t="n">
        <f aca="false">K7233-J7233</f>
        <v>435</v>
      </c>
      <c r="Q7233" s="0" t="str">
        <f aca="false">IF(G7233=0,"Out of stock",IF(G7233&lt;H7233,"Understocked",IF(G7233&gt;Summary!$B$6*H7233,"Overstocked","Healthy")))</f>
        <v>Healthy</v>
      </c>
      <c r="R7233" s="0" t="str">
        <f aca="false">IF(I7233&gt;=Summary!$B$7,"Fast",IF(I7233&lt;Summary!$B$8,"Slow","Medium"))</f>
        <v>Slow</v>
      </c>
      <c r="S7233" s="15" t="n">
        <f aca="false">IF(M7233&gt;Summary!$B$5,1,0)</f>
        <v>1</v>
      </c>
      <c r="T7233" s="16" t="n">
        <f aca="false">IF(Q7233="Overstocked",(G7233-Summary!$B$6*H7233)*J7233,0)</f>
        <v>0</v>
      </c>
    </row>
    <row r="7234" customFormat="false" ht="15" hidden="false" customHeight="false" outlineLevel="0" collapsed="false">
      <c r="A7234" s="0" t="s">
        <v>7332</v>
      </c>
      <c r="B7234" s="0" t="s">
        <v>84</v>
      </c>
      <c r="C7234" s="0" t="s">
        <v>78</v>
      </c>
      <c r="D7234" s="0" t="s">
        <v>79</v>
      </c>
      <c r="E7234" s="14" t="n">
        <v>45020</v>
      </c>
      <c r="F7234" s="14" t="n">
        <v>45028</v>
      </c>
      <c r="G7234" s="0" t="n">
        <v>321</v>
      </c>
      <c r="H7234" s="0" t="n">
        <v>132</v>
      </c>
      <c r="I7234" s="0" t="n">
        <v>63</v>
      </c>
      <c r="J7234" s="0" t="n">
        <v>1313</v>
      </c>
      <c r="K7234" s="0" t="n">
        <v>1567</v>
      </c>
      <c r="L7234" s="15" t="s">
        <v>87</v>
      </c>
      <c r="M7234" s="0" t="n">
        <v>8</v>
      </c>
      <c r="N7234" s="16" t="n">
        <f aca="false">I7234*K7234</f>
        <v>98721</v>
      </c>
      <c r="O7234" s="16" t="n">
        <f aca="false">I7234*(K7234-J7234)</f>
        <v>16002</v>
      </c>
      <c r="P7234" s="15" t="n">
        <f aca="false">K7234-J7234</f>
        <v>254</v>
      </c>
      <c r="Q7234" s="0" t="str">
        <f aca="false">IF(G7234=0,"Out of stock",IF(G7234&lt;H7234,"Understocked",IF(G7234&gt;Summary!$B$6*H7234,"Overstocked","Healthy")))</f>
        <v>Healthy</v>
      </c>
      <c r="R7234" s="0" t="str">
        <f aca="false">IF(I7234&gt;=Summary!$B$7,"Fast",IF(I7234&lt;Summary!$B$8,"Slow","Medium"))</f>
        <v>Slow</v>
      </c>
      <c r="S7234" s="15" t="n">
        <f aca="false">IF(M7234&gt;Summary!$B$5,1,0)</f>
        <v>1</v>
      </c>
      <c r="T7234" s="16" t="n">
        <f aca="false">IF(Q7234="Overstocked",(G7234-Summary!$B$6*H7234)*J7234,0)</f>
        <v>0</v>
      </c>
    </row>
    <row r="7235" customFormat="false" ht="15" hidden="false" customHeight="false" outlineLevel="0" collapsed="false">
      <c r="A7235" s="0" t="s">
        <v>7333</v>
      </c>
      <c r="B7235" s="0" t="s">
        <v>95</v>
      </c>
      <c r="C7235" s="0" t="s">
        <v>78</v>
      </c>
      <c r="D7235" s="0" t="s">
        <v>92</v>
      </c>
      <c r="E7235" s="14" t="n">
        <v>45657</v>
      </c>
      <c r="F7235" s="14" t="n">
        <v>45665</v>
      </c>
      <c r="G7235" s="0" t="n">
        <v>189</v>
      </c>
      <c r="H7235" s="0" t="n">
        <v>118</v>
      </c>
      <c r="I7235" s="0" t="n">
        <v>189</v>
      </c>
      <c r="J7235" s="0" t="n">
        <v>1224</v>
      </c>
      <c r="K7235" s="0" t="n">
        <v>1371</v>
      </c>
      <c r="L7235" s="15" t="s">
        <v>87</v>
      </c>
      <c r="M7235" s="0" t="n">
        <v>8</v>
      </c>
      <c r="N7235" s="16" t="n">
        <f aca="false">I7235*K7235</f>
        <v>259119</v>
      </c>
      <c r="O7235" s="16" t="n">
        <f aca="false">I7235*(K7235-J7235)</f>
        <v>27783</v>
      </c>
      <c r="P7235" s="15" t="n">
        <f aca="false">K7235-J7235</f>
        <v>147</v>
      </c>
      <c r="Q7235" s="0" t="str">
        <f aca="false">IF(G7235=0,"Out of stock",IF(G7235&lt;H7235,"Understocked",IF(G7235&gt;Summary!$B$6*H7235,"Overstocked","Healthy")))</f>
        <v>Healthy</v>
      </c>
      <c r="R7235" s="0" t="str">
        <f aca="false">IF(I7235&gt;=Summary!$B$7,"Fast",IF(I7235&lt;Summary!$B$8,"Slow","Medium"))</f>
        <v>Medium</v>
      </c>
      <c r="S7235" s="15" t="n">
        <f aca="false">IF(M7235&gt;Summary!$B$5,1,0)</f>
        <v>1</v>
      </c>
      <c r="T7235" s="16" t="n">
        <f aca="false">IF(Q7235="Overstocked",(G7235-Summary!$B$6*H7235)*J7235,0)</f>
        <v>0</v>
      </c>
    </row>
    <row r="7236" customFormat="false" ht="15" hidden="false" customHeight="false" outlineLevel="0" collapsed="false">
      <c r="A7236" s="0" t="s">
        <v>7334</v>
      </c>
      <c r="B7236" s="0" t="s">
        <v>111</v>
      </c>
      <c r="C7236" s="0" t="s">
        <v>104</v>
      </c>
      <c r="D7236" s="0" t="s">
        <v>92</v>
      </c>
      <c r="E7236" s="14" t="n">
        <v>45179</v>
      </c>
      <c r="F7236" s="14" t="n">
        <v>45189</v>
      </c>
      <c r="G7236" s="0" t="n">
        <v>50</v>
      </c>
      <c r="H7236" s="0" t="n">
        <v>124</v>
      </c>
      <c r="I7236" s="0" t="n">
        <v>147</v>
      </c>
      <c r="J7236" s="0" t="n">
        <v>1566</v>
      </c>
      <c r="K7236" s="0" t="n">
        <v>1804</v>
      </c>
      <c r="L7236" s="15" t="s">
        <v>80</v>
      </c>
      <c r="M7236" s="0" t="n">
        <v>10</v>
      </c>
      <c r="N7236" s="16" t="n">
        <f aca="false">I7236*K7236</f>
        <v>265188</v>
      </c>
      <c r="O7236" s="16" t="n">
        <f aca="false">I7236*(K7236-J7236)</f>
        <v>34986</v>
      </c>
      <c r="P7236" s="15" t="n">
        <f aca="false">K7236-J7236</f>
        <v>238</v>
      </c>
      <c r="Q7236" s="0" t="str">
        <f aca="false">IF(G7236=0,"Out of stock",IF(G7236&lt;H7236,"Understocked",IF(G7236&gt;Summary!$B$6*H7236,"Overstocked","Healthy")))</f>
        <v>Understocked</v>
      </c>
      <c r="R7236" s="0" t="str">
        <f aca="false">IF(I7236&gt;=Summary!$B$7,"Fast",IF(I7236&lt;Summary!$B$8,"Slow","Medium"))</f>
        <v>Medium</v>
      </c>
      <c r="S7236" s="15" t="n">
        <f aca="false">IF(M7236&gt;Summary!$B$5,1,0)</f>
        <v>1</v>
      </c>
      <c r="T7236" s="16" t="n">
        <f aca="false">IF(Q7236="Overstocked",(G7236-Summary!$B$6*H7236)*J7236,0)</f>
        <v>0</v>
      </c>
    </row>
    <row r="7237" customFormat="false" ht="15" hidden="false" customHeight="false" outlineLevel="0" collapsed="false">
      <c r="A7237" s="0" t="s">
        <v>7335</v>
      </c>
      <c r="B7237" s="0" t="s">
        <v>123</v>
      </c>
      <c r="C7237" s="0" t="s">
        <v>85</v>
      </c>
      <c r="D7237" s="0" t="s">
        <v>92</v>
      </c>
      <c r="E7237" s="14" t="n">
        <v>45321</v>
      </c>
      <c r="F7237" s="14" t="n">
        <v>45326</v>
      </c>
      <c r="G7237" s="0" t="n">
        <v>132</v>
      </c>
      <c r="H7237" s="0" t="n">
        <v>87</v>
      </c>
      <c r="I7237" s="0" t="n">
        <v>48</v>
      </c>
      <c r="J7237" s="0" t="n">
        <v>1514</v>
      </c>
      <c r="K7237" s="0" t="n">
        <v>1645</v>
      </c>
      <c r="L7237" s="15" t="s">
        <v>93</v>
      </c>
      <c r="M7237" s="0" t="n">
        <v>5</v>
      </c>
      <c r="N7237" s="16" t="n">
        <f aca="false">I7237*K7237</f>
        <v>78960</v>
      </c>
      <c r="O7237" s="16" t="n">
        <f aca="false">I7237*(K7237-J7237)</f>
        <v>6288</v>
      </c>
      <c r="P7237" s="15" t="n">
        <f aca="false">K7237-J7237</f>
        <v>131</v>
      </c>
      <c r="Q7237" s="0" t="str">
        <f aca="false">IF(G7237=0,"Out of stock",IF(G7237&lt;H7237,"Understocked",IF(G7237&gt;Summary!$B$6*H7237,"Overstocked","Healthy")))</f>
        <v>Healthy</v>
      </c>
      <c r="R7237" s="0" t="str">
        <f aca="false">IF(I7237&gt;=Summary!$B$7,"Fast",IF(I7237&lt;Summary!$B$8,"Slow","Medium"))</f>
        <v>Slow</v>
      </c>
      <c r="S7237" s="15" t="n">
        <f aca="false">IF(M7237&gt;Summary!$B$5,1,0)</f>
        <v>0</v>
      </c>
      <c r="T7237" s="16" t="n">
        <f aca="false">IF(Q7237="Overstocked",(G7237-Summary!$B$6*H7237)*J7237,0)</f>
        <v>0</v>
      </c>
    </row>
    <row r="7238" customFormat="false" ht="15" hidden="false" customHeight="false" outlineLevel="0" collapsed="false">
      <c r="A7238" s="0" t="s">
        <v>7336</v>
      </c>
      <c r="B7238" s="0" t="s">
        <v>84</v>
      </c>
      <c r="C7238" s="0" t="s">
        <v>78</v>
      </c>
      <c r="D7238" s="0" t="s">
        <v>92</v>
      </c>
      <c r="E7238" s="14" t="n">
        <v>45561</v>
      </c>
      <c r="F7238" s="14" t="n">
        <v>45564</v>
      </c>
      <c r="G7238" s="0" t="n">
        <v>76</v>
      </c>
      <c r="H7238" s="0" t="n">
        <v>82</v>
      </c>
      <c r="I7238" s="0" t="n">
        <v>32</v>
      </c>
      <c r="J7238" s="0" t="n">
        <v>400</v>
      </c>
      <c r="K7238" s="0" t="n">
        <v>472</v>
      </c>
      <c r="L7238" s="15" t="s">
        <v>87</v>
      </c>
      <c r="M7238" s="0" t="n">
        <v>3</v>
      </c>
      <c r="N7238" s="16" t="n">
        <f aca="false">I7238*K7238</f>
        <v>15104</v>
      </c>
      <c r="O7238" s="16" t="n">
        <f aca="false">I7238*(K7238-J7238)</f>
        <v>2304</v>
      </c>
      <c r="P7238" s="15" t="n">
        <f aca="false">K7238-J7238</f>
        <v>72</v>
      </c>
      <c r="Q7238" s="0" t="str">
        <f aca="false">IF(G7238=0,"Out of stock",IF(G7238&lt;H7238,"Understocked",IF(G7238&gt;Summary!$B$6*H7238,"Overstocked","Healthy")))</f>
        <v>Understocked</v>
      </c>
      <c r="R7238" s="0" t="str">
        <f aca="false">IF(I7238&gt;=Summary!$B$7,"Fast",IF(I7238&lt;Summary!$B$8,"Slow","Medium"))</f>
        <v>Slow</v>
      </c>
      <c r="S7238" s="15" t="n">
        <f aca="false">IF(M7238&gt;Summary!$B$5,1,0)</f>
        <v>0</v>
      </c>
      <c r="T7238" s="16" t="n">
        <f aca="false">IF(Q7238="Overstocked",(G7238-Summary!$B$6*H7238)*J7238,0)</f>
        <v>0</v>
      </c>
    </row>
    <row r="7239" customFormat="false" ht="15" hidden="false" customHeight="false" outlineLevel="0" collapsed="false">
      <c r="A7239" s="0" t="s">
        <v>7337</v>
      </c>
      <c r="B7239" s="0" t="s">
        <v>77</v>
      </c>
      <c r="C7239" s="0" t="s">
        <v>85</v>
      </c>
      <c r="D7239" s="0" t="s">
        <v>92</v>
      </c>
      <c r="E7239" s="14" t="n">
        <v>45183</v>
      </c>
      <c r="F7239" s="14" t="n">
        <v>45191</v>
      </c>
      <c r="G7239" s="0" t="n">
        <v>73</v>
      </c>
      <c r="H7239" s="0" t="n">
        <v>85</v>
      </c>
      <c r="I7239" s="0" t="n">
        <v>4</v>
      </c>
      <c r="J7239" s="0" t="n">
        <v>462</v>
      </c>
      <c r="K7239" s="0" t="n">
        <v>853</v>
      </c>
      <c r="L7239" s="15" t="s">
        <v>87</v>
      </c>
      <c r="M7239" s="0" t="n">
        <v>8</v>
      </c>
      <c r="N7239" s="16" t="n">
        <f aca="false">I7239*K7239</f>
        <v>3412</v>
      </c>
      <c r="O7239" s="16" t="n">
        <f aca="false">I7239*(K7239-J7239)</f>
        <v>1564</v>
      </c>
      <c r="P7239" s="15" t="n">
        <f aca="false">K7239-J7239</f>
        <v>391</v>
      </c>
      <c r="Q7239" s="0" t="str">
        <f aca="false">IF(G7239=0,"Out of stock",IF(G7239&lt;H7239,"Understocked",IF(G7239&gt;Summary!$B$6*H7239,"Overstocked","Healthy")))</f>
        <v>Understocked</v>
      </c>
      <c r="R7239" s="0" t="str">
        <f aca="false">IF(I7239&gt;=Summary!$B$7,"Fast",IF(I7239&lt;Summary!$B$8,"Slow","Medium"))</f>
        <v>Slow</v>
      </c>
      <c r="S7239" s="15" t="n">
        <f aca="false">IF(M7239&gt;Summary!$B$5,1,0)</f>
        <v>1</v>
      </c>
      <c r="T7239" s="16" t="n">
        <f aca="false">IF(Q7239="Overstocked",(G7239-Summary!$B$6*H7239)*J7239,0)</f>
        <v>0</v>
      </c>
    </row>
    <row r="7240" customFormat="false" ht="15" hidden="false" customHeight="false" outlineLevel="0" collapsed="false">
      <c r="A7240" s="0" t="s">
        <v>7338</v>
      </c>
      <c r="B7240" s="0" t="s">
        <v>115</v>
      </c>
      <c r="C7240" s="0" t="s">
        <v>104</v>
      </c>
      <c r="D7240" s="0" t="s">
        <v>102</v>
      </c>
      <c r="E7240" s="14" t="n">
        <v>45635</v>
      </c>
      <c r="F7240" s="14" t="n">
        <v>45638</v>
      </c>
      <c r="G7240" s="0" t="n">
        <v>345</v>
      </c>
      <c r="H7240" s="0" t="n">
        <v>99</v>
      </c>
      <c r="I7240" s="0" t="n">
        <v>88</v>
      </c>
      <c r="J7240" s="0" t="n">
        <v>781</v>
      </c>
      <c r="K7240" s="0" t="n">
        <v>1148</v>
      </c>
      <c r="L7240" s="15" t="s">
        <v>80</v>
      </c>
      <c r="M7240" s="0" t="n">
        <v>3</v>
      </c>
      <c r="N7240" s="16" t="n">
        <f aca="false">I7240*K7240</f>
        <v>101024</v>
      </c>
      <c r="O7240" s="16" t="n">
        <f aca="false">I7240*(K7240-J7240)</f>
        <v>32296</v>
      </c>
      <c r="P7240" s="15" t="n">
        <f aca="false">K7240-J7240</f>
        <v>367</v>
      </c>
      <c r="Q7240" s="0" t="str">
        <f aca="false">IF(G7240=0,"Out of stock",IF(G7240&lt;H7240,"Understocked",IF(G7240&gt;Summary!$B$6*H7240,"Overstocked","Healthy")))</f>
        <v>Healthy</v>
      </c>
      <c r="R7240" s="0" t="str">
        <f aca="false">IF(I7240&gt;=Summary!$B$7,"Fast",IF(I7240&lt;Summary!$B$8,"Slow","Medium"))</f>
        <v>Slow</v>
      </c>
      <c r="S7240" s="15" t="n">
        <f aca="false">IF(M7240&gt;Summary!$B$5,1,0)</f>
        <v>0</v>
      </c>
      <c r="T7240" s="16" t="n">
        <f aca="false">IF(Q7240="Overstocked",(G7240-Summary!$B$6*H7240)*J7240,0)</f>
        <v>0</v>
      </c>
    </row>
    <row r="7241" customFormat="false" ht="15" hidden="false" customHeight="false" outlineLevel="0" collapsed="false">
      <c r="A7241" s="0" t="s">
        <v>7339</v>
      </c>
      <c r="B7241" s="0" t="s">
        <v>84</v>
      </c>
      <c r="C7241" s="0" t="s">
        <v>85</v>
      </c>
      <c r="D7241" s="0" t="s">
        <v>92</v>
      </c>
      <c r="E7241" s="14" t="n">
        <v>45578</v>
      </c>
      <c r="F7241" s="14" t="n">
        <v>45583</v>
      </c>
      <c r="G7241" s="0" t="n">
        <v>203</v>
      </c>
      <c r="H7241" s="0" t="n">
        <v>99</v>
      </c>
      <c r="I7241" s="0" t="n">
        <v>210</v>
      </c>
      <c r="J7241" s="0" t="n">
        <v>483</v>
      </c>
      <c r="K7241" s="0" t="n">
        <v>670</v>
      </c>
      <c r="L7241" s="15" t="s">
        <v>87</v>
      </c>
      <c r="M7241" s="0" t="n">
        <v>5</v>
      </c>
      <c r="N7241" s="16" t="n">
        <f aca="false">I7241*K7241</f>
        <v>140700</v>
      </c>
      <c r="O7241" s="16" t="n">
        <f aca="false">I7241*(K7241-J7241)</f>
        <v>39270</v>
      </c>
      <c r="P7241" s="15" t="n">
        <f aca="false">K7241-J7241</f>
        <v>187</v>
      </c>
      <c r="Q7241" s="0" t="str">
        <f aca="false">IF(G7241=0,"Out of stock",IF(G7241&lt;H7241,"Understocked",IF(G7241&gt;Summary!$B$6*H7241,"Overstocked","Healthy")))</f>
        <v>Healthy</v>
      </c>
      <c r="R7241" s="0" t="str">
        <f aca="false">IF(I7241&gt;=Summary!$B$7,"Fast",IF(I7241&lt;Summary!$B$8,"Slow","Medium"))</f>
        <v>Fast</v>
      </c>
      <c r="S7241" s="15" t="n">
        <f aca="false">IF(M7241&gt;Summary!$B$5,1,0)</f>
        <v>0</v>
      </c>
      <c r="T7241" s="16" t="n">
        <f aca="false">IF(Q7241="Overstocked",(G7241-Summary!$B$6*H7241)*J7241,0)</f>
        <v>0</v>
      </c>
    </row>
    <row r="7242" customFormat="false" ht="15" hidden="false" customHeight="false" outlineLevel="0" collapsed="false">
      <c r="A7242" s="0" t="s">
        <v>7340</v>
      </c>
      <c r="B7242" s="0" t="s">
        <v>84</v>
      </c>
      <c r="C7242" s="0" t="s">
        <v>104</v>
      </c>
      <c r="D7242" s="0" t="s">
        <v>92</v>
      </c>
      <c r="E7242" s="14" t="n">
        <v>45396</v>
      </c>
      <c r="F7242" s="14" t="n">
        <v>45403</v>
      </c>
      <c r="G7242" s="0" t="n">
        <v>277</v>
      </c>
      <c r="H7242" s="0" t="n">
        <v>104</v>
      </c>
      <c r="I7242" s="0" t="n">
        <v>182</v>
      </c>
      <c r="J7242" s="0" t="n">
        <v>769</v>
      </c>
      <c r="K7242" s="0" t="n">
        <v>866</v>
      </c>
      <c r="L7242" s="15" t="s">
        <v>80</v>
      </c>
      <c r="M7242" s="0" t="n">
        <v>7</v>
      </c>
      <c r="N7242" s="16" t="n">
        <f aca="false">I7242*K7242</f>
        <v>157612</v>
      </c>
      <c r="O7242" s="16" t="n">
        <f aca="false">I7242*(K7242-J7242)</f>
        <v>17654</v>
      </c>
      <c r="P7242" s="15" t="n">
        <f aca="false">K7242-J7242</f>
        <v>97</v>
      </c>
      <c r="Q7242" s="0" t="str">
        <f aca="false">IF(G7242=0,"Out of stock",IF(G7242&lt;H7242,"Understocked",IF(G7242&gt;Summary!$B$6*H7242,"Overstocked","Healthy")))</f>
        <v>Healthy</v>
      </c>
      <c r="R7242" s="0" t="str">
        <f aca="false">IF(I7242&gt;=Summary!$B$7,"Fast",IF(I7242&lt;Summary!$B$8,"Slow","Medium"))</f>
        <v>Medium</v>
      </c>
      <c r="S7242" s="15" t="n">
        <f aca="false">IF(M7242&gt;Summary!$B$5,1,0)</f>
        <v>0</v>
      </c>
      <c r="T7242" s="16" t="n">
        <f aca="false">IF(Q7242="Overstocked",(G7242-Summary!$B$6*H7242)*J7242,0)</f>
        <v>0</v>
      </c>
    </row>
    <row r="7243" customFormat="false" ht="15" hidden="false" customHeight="false" outlineLevel="0" collapsed="false">
      <c r="A7243" s="0" t="s">
        <v>7341</v>
      </c>
      <c r="B7243" s="0" t="s">
        <v>111</v>
      </c>
      <c r="C7243" s="0" t="s">
        <v>78</v>
      </c>
      <c r="D7243" s="0" t="s">
        <v>79</v>
      </c>
      <c r="E7243" s="14" t="n">
        <v>45060</v>
      </c>
      <c r="F7243" s="14" t="n">
        <v>45064</v>
      </c>
      <c r="G7243" s="0" t="n">
        <v>297</v>
      </c>
      <c r="H7243" s="0" t="n">
        <v>133</v>
      </c>
      <c r="I7243" s="0" t="n">
        <v>216</v>
      </c>
      <c r="J7243" s="0" t="n">
        <v>1794</v>
      </c>
      <c r="K7243" s="0" t="n">
        <v>2065</v>
      </c>
      <c r="L7243" s="15" t="s">
        <v>80</v>
      </c>
      <c r="M7243" s="0" t="n">
        <v>4</v>
      </c>
      <c r="N7243" s="16" t="n">
        <f aca="false">I7243*K7243</f>
        <v>446040</v>
      </c>
      <c r="O7243" s="16" t="n">
        <f aca="false">I7243*(K7243-J7243)</f>
        <v>58536</v>
      </c>
      <c r="P7243" s="15" t="n">
        <f aca="false">K7243-J7243</f>
        <v>271</v>
      </c>
      <c r="Q7243" s="0" t="str">
        <f aca="false">IF(G7243=0,"Out of stock",IF(G7243&lt;H7243,"Understocked",IF(G7243&gt;Summary!$B$6*H7243,"Overstocked","Healthy")))</f>
        <v>Healthy</v>
      </c>
      <c r="R7243" s="0" t="str">
        <f aca="false">IF(I7243&gt;=Summary!$B$7,"Fast",IF(I7243&lt;Summary!$B$8,"Slow","Medium"))</f>
        <v>Fast</v>
      </c>
      <c r="S7243" s="15" t="n">
        <f aca="false">IF(M7243&gt;Summary!$B$5,1,0)</f>
        <v>0</v>
      </c>
      <c r="T7243" s="16" t="n">
        <f aca="false">IF(Q7243="Overstocked",(G7243-Summary!$B$6*H7243)*J7243,0)</f>
        <v>0</v>
      </c>
    </row>
    <row r="7244" customFormat="false" ht="15" hidden="false" customHeight="false" outlineLevel="0" collapsed="false">
      <c r="A7244" s="0" t="s">
        <v>7342</v>
      </c>
      <c r="B7244" s="0" t="s">
        <v>101</v>
      </c>
      <c r="C7244" s="0" t="s">
        <v>78</v>
      </c>
      <c r="D7244" s="0" t="s">
        <v>86</v>
      </c>
      <c r="E7244" s="14" t="n">
        <v>45647</v>
      </c>
      <c r="F7244" s="14" t="n">
        <v>45651</v>
      </c>
      <c r="G7244" s="0" t="n">
        <v>300</v>
      </c>
      <c r="H7244" s="0" t="n">
        <v>112</v>
      </c>
      <c r="I7244" s="0" t="n">
        <v>167</v>
      </c>
      <c r="J7244" s="0" t="n">
        <v>1328</v>
      </c>
      <c r="K7244" s="0" t="n">
        <v>1519</v>
      </c>
      <c r="L7244" s="15" t="s">
        <v>93</v>
      </c>
      <c r="M7244" s="0" t="n">
        <v>4</v>
      </c>
      <c r="N7244" s="16" t="n">
        <f aca="false">I7244*K7244</f>
        <v>253673</v>
      </c>
      <c r="O7244" s="16" t="n">
        <f aca="false">I7244*(K7244-J7244)</f>
        <v>31897</v>
      </c>
      <c r="P7244" s="15" t="n">
        <f aca="false">K7244-J7244</f>
        <v>191</v>
      </c>
      <c r="Q7244" s="0" t="str">
        <f aca="false">IF(G7244=0,"Out of stock",IF(G7244&lt;H7244,"Understocked",IF(G7244&gt;Summary!$B$6*H7244,"Overstocked","Healthy")))</f>
        <v>Healthy</v>
      </c>
      <c r="R7244" s="0" t="str">
        <f aca="false">IF(I7244&gt;=Summary!$B$7,"Fast",IF(I7244&lt;Summary!$B$8,"Slow","Medium"))</f>
        <v>Medium</v>
      </c>
      <c r="S7244" s="15" t="n">
        <f aca="false">IF(M7244&gt;Summary!$B$5,1,0)</f>
        <v>0</v>
      </c>
      <c r="T7244" s="16" t="n">
        <f aca="false">IF(Q7244="Overstocked",(G7244-Summary!$B$6*H7244)*J7244,0)</f>
        <v>0</v>
      </c>
    </row>
    <row r="7245" customFormat="false" ht="15" hidden="false" customHeight="false" outlineLevel="0" collapsed="false">
      <c r="A7245" s="0" t="s">
        <v>7343</v>
      </c>
      <c r="B7245" s="0" t="s">
        <v>123</v>
      </c>
      <c r="C7245" s="0" t="s">
        <v>85</v>
      </c>
      <c r="D7245" s="0" t="s">
        <v>102</v>
      </c>
      <c r="E7245" s="14" t="n">
        <v>45322</v>
      </c>
      <c r="F7245" s="14" t="n">
        <v>45332</v>
      </c>
      <c r="G7245" s="0" t="n">
        <v>233</v>
      </c>
      <c r="H7245" s="0" t="n">
        <v>88</v>
      </c>
      <c r="I7245" s="0" t="n">
        <v>51</v>
      </c>
      <c r="J7245" s="0" t="n">
        <v>1449</v>
      </c>
      <c r="K7245" s="0" t="n">
        <v>1653</v>
      </c>
      <c r="L7245" s="15" t="s">
        <v>97</v>
      </c>
      <c r="M7245" s="0" t="n">
        <v>10</v>
      </c>
      <c r="N7245" s="16" t="n">
        <f aca="false">I7245*K7245</f>
        <v>84303</v>
      </c>
      <c r="O7245" s="16" t="n">
        <f aca="false">I7245*(K7245-J7245)</f>
        <v>10404</v>
      </c>
      <c r="P7245" s="15" t="n">
        <f aca="false">K7245-J7245</f>
        <v>204</v>
      </c>
      <c r="Q7245" s="0" t="str">
        <f aca="false">IF(G7245=0,"Out of stock",IF(G7245&lt;H7245,"Understocked",IF(G7245&gt;Summary!$B$6*H7245,"Overstocked","Healthy")))</f>
        <v>Healthy</v>
      </c>
      <c r="R7245" s="0" t="str">
        <f aca="false">IF(I7245&gt;=Summary!$B$7,"Fast",IF(I7245&lt;Summary!$B$8,"Slow","Medium"))</f>
        <v>Slow</v>
      </c>
      <c r="S7245" s="15" t="n">
        <f aca="false">IF(M7245&gt;Summary!$B$5,1,0)</f>
        <v>1</v>
      </c>
      <c r="T7245" s="16" t="n">
        <f aca="false">IF(Q7245="Overstocked",(G7245-Summary!$B$6*H7245)*J7245,0)</f>
        <v>0</v>
      </c>
    </row>
    <row r="7246" customFormat="false" ht="15" hidden="false" customHeight="false" outlineLevel="0" collapsed="false">
      <c r="A7246" s="0" t="s">
        <v>7344</v>
      </c>
      <c r="B7246" s="0" t="s">
        <v>84</v>
      </c>
      <c r="C7246" s="0" t="s">
        <v>85</v>
      </c>
      <c r="D7246" s="0" t="s">
        <v>92</v>
      </c>
      <c r="E7246" s="14" t="n">
        <v>45088</v>
      </c>
      <c r="F7246" s="14" t="n">
        <v>45094</v>
      </c>
      <c r="G7246" s="0" t="n">
        <v>221</v>
      </c>
      <c r="H7246" s="0" t="n">
        <v>72</v>
      </c>
      <c r="I7246" s="0" t="n">
        <v>32</v>
      </c>
      <c r="J7246" s="0" t="n">
        <v>1624</v>
      </c>
      <c r="K7246" s="0" t="n">
        <v>1864</v>
      </c>
      <c r="L7246" s="15" t="s">
        <v>87</v>
      </c>
      <c r="M7246" s="0" t="n">
        <v>6</v>
      </c>
      <c r="N7246" s="16" t="n">
        <f aca="false">I7246*K7246</f>
        <v>59648</v>
      </c>
      <c r="O7246" s="16" t="n">
        <f aca="false">I7246*(K7246-J7246)</f>
        <v>7680</v>
      </c>
      <c r="P7246" s="15" t="n">
        <f aca="false">K7246-J7246</f>
        <v>240</v>
      </c>
      <c r="Q7246" s="0" t="str">
        <f aca="false">IF(G7246=0,"Out of stock",IF(G7246&lt;H7246,"Understocked",IF(G7246&gt;Summary!$B$6*H7246,"Overstocked","Healthy")))</f>
        <v>Healthy</v>
      </c>
      <c r="R7246" s="0" t="str">
        <f aca="false">IF(I7246&gt;=Summary!$B$7,"Fast",IF(I7246&lt;Summary!$B$8,"Slow","Medium"))</f>
        <v>Slow</v>
      </c>
      <c r="S7246" s="15" t="n">
        <f aca="false">IF(M7246&gt;Summary!$B$5,1,0)</f>
        <v>0</v>
      </c>
      <c r="T7246" s="16" t="n">
        <f aca="false">IF(Q7246="Overstocked",(G7246-Summary!$B$6*H7246)*J7246,0)</f>
        <v>0</v>
      </c>
    </row>
    <row r="7247" customFormat="false" ht="15" hidden="false" customHeight="false" outlineLevel="0" collapsed="false">
      <c r="A7247" s="0" t="s">
        <v>7345</v>
      </c>
      <c r="B7247" s="0" t="s">
        <v>113</v>
      </c>
      <c r="C7247" s="0" t="s">
        <v>85</v>
      </c>
      <c r="D7247" s="0" t="s">
        <v>102</v>
      </c>
      <c r="E7247" s="14" t="n">
        <v>44982</v>
      </c>
      <c r="F7247" s="14" t="n">
        <v>44992</v>
      </c>
      <c r="G7247" s="0" t="n">
        <v>196</v>
      </c>
      <c r="H7247" s="0" t="n">
        <v>100</v>
      </c>
      <c r="I7247" s="0" t="n">
        <v>200</v>
      </c>
      <c r="J7247" s="0" t="n">
        <v>1398</v>
      </c>
      <c r="K7247" s="0" t="n">
        <v>1518</v>
      </c>
      <c r="L7247" s="15" t="s">
        <v>80</v>
      </c>
      <c r="M7247" s="0" t="n">
        <v>10</v>
      </c>
      <c r="N7247" s="16" t="n">
        <f aca="false">I7247*K7247</f>
        <v>303600</v>
      </c>
      <c r="O7247" s="16" t="n">
        <f aca="false">I7247*(K7247-J7247)</f>
        <v>24000</v>
      </c>
      <c r="P7247" s="15" t="n">
        <f aca="false">K7247-J7247</f>
        <v>120</v>
      </c>
      <c r="Q7247" s="0" t="str">
        <f aca="false">IF(G7247=0,"Out of stock",IF(G7247&lt;H7247,"Understocked",IF(G7247&gt;Summary!$B$6*H7247,"Overstocked","Healthy")))</f>
        <v>Healthy</v>
      </c>
      <c r="R7247" s="0" t="str">
        <f aca="false">IF(I7247&gt;=Summary!$B$7,"Fast",IF(I7247&lt;Summary!$B$8,"Slow","Medium"))</f>
        <v>Fast</v>
      </c>
      <c r="S7247" s="15" t="n">
        <f aca="false">IF(M7247&gt;Summary!$B$5,1,0)</f>
        <v>1</v>
      </c>
      <c r="T7247" s="16" t="n">
        <f aca="false">IF(Q7247="Overstocked",(G7247-Summary!$B$6*H7247)*J7247,0)</f>
        <v>0</v>
      </c>
    </row>
    <row r="7248" customFormat="false" ht="15" hidden="false" customHeight="false" outlineLevel="0" collapsed="false">
      <c r="A7248" s="0" t="s">
        <v>7346</v>
      </c>
      <c r="B7248" s="0" t="s">
        <v>107</v>
      </c>
      <c r="C7248" s="0" t="s">
        <v>104</v>
      </c>
      <c r="D7248" s="0" t="s">
        <v>79</v>
      </c>
      <c r="E7248" s="14" t="n">
        <v>45482</v>
      </c>
      <c r="F7248" s="14" t="n">
        <v>45485</v>
      </c>
      <c r="G7248" s="0" t="n">
        <v>430</v>
      </c>
      <c r="H7248" s="0" t="n">
        <v>81</v>
      </c>
      <c r="I7248" s="0" t="n">
        <v>157</v>
      </c>
      <c r="J7248" s="0" t="n">
        <v>1466</v>
      </c>
      <c r="K7248" s="0" t="n">
        <v>1821</v>
      </c>
      <c r="L7248" s="15" t="s">
        <v>80</v>
      </c>
      <c r="M7248" s="0" t="n">
        <v>3</v>
      </c>
      <c r="N7248" s="16" t="n">
        <f aca="false">I7248*K7248</f>
        <v>285897</v>
      </c>
      <c r="O7248" s="16" t="n">
        <f aca="false">I7248*(K7248-J7248)</f>
        <v>55735</v>
      </c>
      <c r="P7248" s="15" t="n">
        <f aca="false">K7248-J7248</f>
        <v>355</v>
      </c>
      <c r="Q7248" s="0" t="str">
        <f aca="false">IF(G7248=0,"Out of stock",IF(G7248&lt;H7248,"Understocked",IF(G7248&gt;Summary!$B$6*H7248,"Overstocked","Healthy")))</f>
        <v>Overstocked</v>
      </c>
      <c r="R7248" s="0" t="str">
        <f aca="false">IF(I7248&gt;=Summary!$B$7,"Fast",IF(I7248&lt;Summary!$B$8,"Slow","Medium"))</f>
        <v>Medium</v>
      </c>
      <c r="S7248" s="15" t="n">
        <f aca="false">IF(M7248&gt;Summary!$B$5,1,0)</f>
        <v>0</v>
      </c>
      <c r="T7248" s="16" t="n">
        <f aca="false">IF(Q7248="Overstocked",(G7248-Summary!$B$6*H7248)*J7248,0)</f>
        <v>155396</v>
      </c>
    </row>
    <row r="7249" customFormat="false" ht="15" hidden="false" customHeight="false" outlineLevel="0" collapsed="false">
      <c r="A7249" s="0" t="s">
        <v>7347</v>
      </c>
      <c r="B7249" s="0" t="s">
        <v>84</v>
      </c>
      <c r="C7249" s="0" t="s">
        <v>104</v>
      </c>
      <c r="D7249" s="0" t="s">
        <v>92</v>
      </c>
      <c r="E7249" s="14" t="n">
        <v>45652</v>
      </c>
      <c r="F7249" s="14" t="n">
        <v>45655</v>
      </c>
      <c r="G7249" s="0" t="n">
        <v>30</v>
      </c>
      <c r="H7249" s="0" t="n">
        <v>114</v>
      </c>
      <c r="I7249" s="0" t="n">
        <v>125</v>
      </c>
      <c r="J7249" s="0" t="n">
        <v>1854</v>
      </c>
      <c r="K7249" s="0" t="n">
        <v>2314</v>
      </c>
      <c r="L7249" s="15" t="s">
        <v>97</v>
      </c>
      <c r="M7249" s="0" t="n">
        <v>3</v>
      </c>
      <c r="N7249" s="16" t="n">
        <f aca="false">I7249*K7249</f>
        <v>289250</v>
      </c>
      <c r="O7249" s="16" t="n">
        <f aca="false">I7249*(K7249-J7249)</f>
        <v>57500</v>
      </c>
      <c r="P7249" s="15" t="n">
        <f aca="false">K7249-J7249</f>
        <v>460</v>
      </c>
      <c r="Q7249" s="0" t="str">
        <f aca="false">IF(G7249=0,"Out of stock",IF(G7249&lt;H7249,"Understocked",IF(G7249&gt;Summary!$B$6*H7249,"Overstocked","Healthy")))</f>
        <v>Understocked</v>
      </c>
      <c r="R7249" s="0" t="str">
        <f aca="false">IF(I7249&gt;=Summary!$B$7,"Fast",IF(I7249&lt;Summary!$B$8,"Slow","Medium"))</f>
        <v>Medium</v>
      </c>
      <c r="S7249" s="15" t="n">
        <f aca="false">IF(M7249&gt;Summary!$B$5,1,0)</f>
        <v>0</v>
      </c>
      <c r="T7249" s="16" t="n">
        <f aca="false">IF(Q7249="Overstocked",(G7249-Summary!$B$6*H7249)*J7249,0)</f>
        <v>0</v>
      </c>
    </row>
    <row r="7250" customFormat="false" ht="15" hidden="false" customHeight="false" outlineLevel="0" collapsed="false">
      <c r="A7250" s="0" t="s">
        <v>7348</v>
      </c>
      <c r="B7250" s="0" t="s">
        <v>107</v>
      </c>
      <c r="C7250" s="0" t="s">
        <v>85</v>
      </c>
      <c r="D7250" s="0" t="s">
        <v>102</v>
      </c>
      <c r="E7250" s="14" t="n">
        <v>45436</v>
      </c>
      <c r="F7250" s="14" t="n">
        <v>45438</v>
      </c>
      <c r="G7250" s="0" t="n">
        <v>138</v>
      </c>
      <c r="H7250" s="0" t="n">
        <v>84</v>
      </c>
      <c r="I7250" s="0" t="n">
        <v>82</v>
      </c>
      <c r="J7250" s="0" t="n">
        <v>995</v>
      </c>
      <c r="K7250" s="0" t="n">
        <v>1174</v>
      </c>
      <c r="L7250" s="15" t="s">
        <v>93</v>
      </c>
      <c r="M7250" s="0" t="n">
        <v>2</v>
      </c>
      <c r="N7250" s="16" t="n">
        <f aca="false">I7250*K7250</f>
        <v>96268</v>
      </c>
      <c r="O7250" s="16" t="n">
        <f aca="false">I7250*(K7250-J7250)</f>
        <v>14678</v>
      </c>
      <c r="P7250" s="15" t="n">
        <f aca="false">K7250-J7250</f>
        <v>179</v>
      </c>
      <c r="Q7250" s="0" t="str">
        <f aca="false">IF(G7250=0,"Out of stock",IF(G7250&lt;H7250,"Understocked",IF(G7250&gt;Summary!$B$6*H7250,"Overstocked","Healthy")))</f>
        <v>Healthy</v>
      </c>
      <c r="R7250" s="0" t="str">
        <f aca="false">IF(I7250&gt;=Summary!$B$7,"Fast",IF(I7250&lt;Summary!$B$8,"Slow","Medium"))</f>
        <v>Slow</v>
      </c>
      <c r="S7250" s="15" t="n">
        <f aca="false">IF(M7250&gt;Summary!$B$5,1,0)</f>
        <v>0</v>
      </c>
      <c r="T7250" s="16" t="n">
        <f aca="false">IF(Q7250="Overstocked",(G7250-Summary!$B$6*H7250)*J7250,0)</f>
        <v>0</v>
      </c>
    </row>
    <row r="7251" customFormat="false" ht="15" hidden="false" customHeight="false" outlineLevel="0" collapsed="false">
      <c r="A7251" s="0" t="s">
        <v>7349</v>
      </c>
      <c r="B7251" s="0" t="s">
        <v>89</v>
      </c>
      <c r="C7251" s="0" t="s">
        <v>78</v>
      </c>
      <c r="D7251" s="0" t="s">
        <v>86</v>
      </c>
      <c r="E7251" s="14" t="n">
        <v>44928</v>
      </c>
      <c r="F7251" s="14" t="n">
        <v>44934</v>
      </c>
      <c r="G7251" s="0" t="n">
        <v>313</v>
      </c>
      <c r="H7251" s="0" t="n">
        <v>109</v>
      </c>
      <c r="I7251" s="0" t="n">
        <v>236</v>
      </c>
      <c r="J7251" s="0" t="n">
        <v>980</v>
      </c>
      <c r="K7251" s="0" t="n">
        <v>1199</v>
      </c>
      <c r="L7251" s="15" t="s">
        <v>80</v>
      </c>
      <c r="M7251" s="0" t="n">
        <v>6</v>
      </c>
      <c r="N7251" s="16" t="n">
        <f aca="false">I7251*K7251</f>
        <v>282964</v>
      </c>
      <c r="O7251" s="16" t="n">
        <f aca="false">I7251*(K7251-J7251)</f>
        <v>51684</v>
      </c>
      <c r="P7251" s="15" t="n">
        <f aca="false">K7251-J7251</f>
        <v>219</v>
      </c>
      <c r="Q7251" s="0" t="str">
        <f aca="false">IF(G7251=0,"Out of stock",IF(G7251&lt;H7251,"Understocked",IF(G7251&gt;Summary!$B$6*H7251,"Overstocked","Healthy")))</f>
        <v>Healthy</v>
      </c>
      <c r="R7251" s="0" t="str">
        <f aca="false">IF(I7251&gt;=Summary!$B$7,"Fast",IF(I7251&lt;Summary!$B$8,"Slow","Medium"))</f>
        <v>Fast</v>
      </c>
      <c r="S7251" s="15" t="n">
        <f aca="false">IF(M7251&gt;Summary!$B$5,1,0)</f>
        <v>0</v>
      </c>
      <c r="T7251" s="16" t="n">
        <f aca="false">IF(Q7251="Overstocked",(G7251-Summary!$B$6*H7251)*J7251,0)</f>
        <v>0</v>
      </c>
    </row>
    <row r="7252" customFormat="false" ht="15" hidden="false" customHeight="false" outlineLevel="0" collapsed="false">
      <c r="A7252" s="0" t="s">
        <v>7350</v>
      </c>
      <c r="B7252" s="0" t="s">
        <v>107</v>
      </c>
      <c r="C7252" s="0" t="s">
        <v>96</v>
      </c>
      <c r="D7252" s="0" t="s">
        <v>79</v>
      </c>
      <c r="E7252" s="14" t="n">
        <v>45487</v>
      </c>
      <c r="F7252" s="14" t="n">
        <v>45494</v>
      </c>
      <c r="G7252" s="0" t="n">
        <v>97</v>
      </c>
      <c r="H7252" s="0" t="n">
        <v>99</v>
      </c>
      <c r="I7252" s="0" t="n">
        <v>105</v>
      </c>
      <c r="J7252" s="0" t="n">
        <v>283</v>
      </c>
      <c r="K7252" s="0" t="n">
        <v>652</v>
      </c>
      <c r="L7252" s="15" t="s">
        <v>80</v>
      </c>
      <c r="M7252" s="0" t="n">
        <v>7</v>
      </c>
      <c r="N7252" s="16" t="n">
        <f aca="false">I7252*K7252</f>
        <v>68460</v>
      </c>
      <c r="O7252" s="16" t="n">
        <f aca="false">I7252*(K7252-J7252)</f>
        <v>38745</v>
      </c>
      <c r="P7252" s="15" t="n">
        <f aca="false">K7252-J7252</f>
        <v>369</v>
      </c>
      <c r="Q7252" s="0" t="str">
        <f aca="false">IF(G7252=0,"Out of stock",IF(G7252&lt;H7252,"Understocked",IF(G7252&gt;Summary!$B$6*H7252,"Overstocked","Healthy")))</f>
        <v>Understocked</v>
      </c>
      <c r="R7252" s="0" t="str">
        <f aca="false">IF(I7252&gt;=Summary!$B$7,"Fast",IF(I7252&lt;Summary!$B$8,"Slow","Medium"))</f>
        <v>Medium</v>
      </c>
      <c r="S7252" s="15" t="n">
        <f aca="false">IF(M7252&gt;Summary!$B$5,1,0)</f>
        <v>0</v>
      </c>
      <c r="T7252" s="16" t="n">
        <f aca="false">IF(Q7252="Overstocked",(G7252-Summary!$B$6*H7252)*J7252,0)</f>
        <v>0</v>
      </c>
    </row>
    <row r="7253" customFormat="false" ht="15" hidden="false" customHeight="false" outlineLevel="0" collapsed="false">
      <c r="A7253" s="0" t="s">
        <v>7351</v>
      </c>
      <c r="B7253" s="0" t="s">
        <v>77</v>
      </c>
      <c r="C7253" s="0" t="s">
        <v>96</v>
      </c>
      <c r="D7253" s="0" t="s">
        <v>90</v>
      </c>
      <c r="E7253" s="14" t="n">
        <v>45603</v>
      </c>
      <c r="F7253" s="14" t="n">
        <v>45610</v>
      </c>
      <c r="G7253" s="0" t="n">
        <v>30</v>
      </c>
      <c r="H7253" s="0" t="n">
        <v>60</v>
      </c>
      <c r="I7253" s="0" t="n">
        <v>66</v>
      </c>
      <c r="J7253" s="0" t="n">
        <v>1668</v>
      </c>
      <c r="K7253" s="0" t="n">
        <v>1990</v>
      </c>
      <c r="L7253" s="15" t="s">
        <v>87</v>
      </c>
      <c r="M7253" s="0" t="n">
        <v>7</v>
      </c>
      <c r="N7253" s="16" t="n">
        <f aca="false">I7253*K7253</f>
        <v>131340</v>
      </c>
      <c r="O7253" s="16" t="n">
        <f aca="false">I7253*(K7253-J7253)</f>
        <v>21252</v>
      </c>
      <c r="P7253" s="15" t="n">
        <f aca="false">K7253-J7253</f>
        <v>322</v>
      </c>
      <c r="Q7253" s="0" t="str">
        <f aca="false">IF(G7253=0,"Out of stock",IF(G7253&lt;H7253,"Understocked",IF(G7253&gt;Summary!$B$6*H7253,"Overstocked","Healthy")))</f>
        <v>Understocked</v>
      </c>
      <c r="R7253" s="0" t="str">
        <f aca="false">IF(I7253&gt;=Summary!$B$7,"Fast",IF(I7253&lt;Summary!$B$8,"Slow","Medium"))</f>
        <v>Slow</v>
      </c>
      <c r="S7253" s="15" t="n">
        <f aca="false">IF(M7253&gt;Summary!$B$5,1,0)</f>
        <v>0</v>
      </c>
      <c r="T7253" s="16" t="n">
        <f aca="false">IF(Q7253="Overstocked",(G7253-Summary!$B$6*H7253)*J7253,0)</f>
        <v>0</v>
      </c>
    </row>
    <row r="7254" customFormat="false" ht="15" hidden="false" customHeight="false" outlineLevel="0" collapsed="false">
      <c r="A7254" s="0" t="s">
        <v>7352</v>
      </c>
      <c r="B7254" s="0" t="s">
        <v>107</v>
      </c>
      <c r="C7254" s="0" t="s">
        <v>96</v>
      </c>
      <c r="D7254" s="0" t="s">
        <v>86</v>
      </c>
      <c r="E7254" s="14" t="n">
        <v>45352</v>
      </c>
      <c r="F7254" s="14" t="n">
        <v>45357</v>
      </c>
      <c r="G7254" s="0" t="n">
        <v>60</v>
      </c>
      <c r="H7254" s="0" t="n">
        <v>144</v>
      </c>
      <c r="I7254" s="0" t="n">
        <v>7</v>
      </c>
      <c r="J7254" s="0" t="n">
        <v>1187</v>
      </c>
      <c r="K7254" s="0" t="n">
        <v>1639</v>
      </c>
      <c r="L7254" s="15" t="s">
        <v>97</v>
      </c>
      <c r="M7254" s="0" t="n">
        <v>5</v>
      </c>
      <c r="N7254" s="16" t="n">
        <f aca="false">I7254*K7254</f>
        <v>11473</v>
      </c>
      <c r="O7254" s="16" t="n">
        <f aca="false">I7254*(K7254-J7254)</f>
        <v>3164</v>
      </c>
      <c r="P7254" s="15" t="n">
        <f aca="false">K7254-J7254</f>
        <v>452</v>
      </c>
      <c r="Q7254" s="0" t="str">
        <f aca="false">IF(G7254=0,"Out of stock",IF(G7254&lt;H7254,"Understocked",IF(G7254&gt;Summary!$B$6*H7254,"Overstocked","Healthy")))</f>
        <v>Understocked</v>
      </c>
      <c r="R7254" s="0" t="str">
        <f aca="false">IF(I7254&gt;=Summary!$B$7,"Fast",IF(I7254&lt;Summary!$B$8,"Slow","Medium"))</f>
        <v>Slow</v>
      </c>
      <c r="S7254" s="15" t="n">
        <f aca="false">IF(M7254&gt;Summary!$B$5,1,0)</f>
        <v>0</v>
      </c>
      <c r="T7254" s="16" t="n">
        <f aca="false">IF(Q7254="Overstocked",(G7254-Summary!$B$6*H7254)*J7254,0)</f>
        <v>0</v>
      </c>
    </row>
    <row r="7255" customFormat="false" ht="15" hidden="false" customHeight="false" outlineLevel="0" collapsed="false">
      <c r="A7255" s="0" t="s">
        <v>7353</v>
      </c>
      <c r="B7255" s="0" t="s">
        <v>84</v>
      </c>
      <c r="C7255" s="0" t="s">
        <v>85</v>
      </c>
      <c r="D7255" s="0" t="s">
        <v>86</v>
      </c>
      <c r="E7255" s="14" t="n">
        <v>45484</v>
      </c>
      <c r="F7255" s="14" t="n">
        <v>45492</v>
      </c>
      <c r="G7255" s="0" t="n">
        <v>378</v>
      </c>
      <c r="H7255" s="0" t="n">
        <v>79</v>
      </c>
      <c r="I7255" s="0" t="n">
        <v>82</v>
      </c>
      <c r="J7255" s="0" t="n">
        <v>1467</v>
      </c>
      <c r="K7255" s="0" t="n">
        <v>1807</v>
      </c>
      <c r="L7255" s="15" t="s">
        <v>93</v>
      </c>
      <c r="M7255" s="0" t="n">
        <v>8</v>
      </c>
      <c r="N7255" s="16" t="n">
        <f aca="false">I7255*K7255</f>
        <v>148174</v>
      </c>
      <c r="O7255" s="16" t="n">
        <f aca="false">I7255*(K7255-J7255)</f>
        <v>27880</v>
      </c>
      <c r="P7255" s="15" t="n">
        <f aca="false">K7255-J7255</f>
        <v>340</v>
      </c>
      <c r="Q7255" s="0" t="str">
        <f aca="false">IF(G7255=0,"Out of stock",IF(G7255&lt;H7255,"Understocked",IF(G7255&gt;Summary!$B$6*H7255,"Overstocked","Healthy")))</f>
        <v>Overstocked</v>
      </c>
      <c r="R7255" s="0" t="str">
        <f aca="false">IF(I7255&gt;=Summary!$B$7,"Fast",IF(I7255&lt;Summary!$B$8,"Slow","Medium"))</f>
        <v>Slow</v>
      </c>
      <c r="S7255" s="15" t="n">
        <f aca="false">IF(M7255&gt;Summary!$B$5,1,0)</f>
        <v>1</v>
      </c>
      <c r="T7255" s="16" t="n">
        <f aca="false">IF(Q7255="Overstocked",(G7255-Summary!$B$6*H7255)*J7255,0)</f>
        <v>90954</v>
      </c>
    </row>
    <row r="7256" customFormat="false" ht="15" hidden="false" customHeight="false" outlineLevel="0" collapsed="false">
      <c r="A7256" s="0" t="s">
        <v>7354</v>
      </c>
      <c r="B7256" s="0" t="s">
        <v>111</v>
      </c>
      <c r="C7256" s="0" t="s">
        <v>85</v>
      </c>
      <c r="D7256" s="0" t="s">
        <v>102</v>
      </c>
      <c r="E7256" s="14" t="n">
        <v>45090</v>
      </c>
      <c r="F7256" s="14" t="n">
        <v>45091</v>
      </c>
      <c r="G7256" s="0" t="n">
        <v>439</v>
      </c>
      <c r="H7256" s="0" t="n">
        <v>60</v>
      </c>
      <c r="I7256" s="0" t="n">
        <v>35</v>
      </c>
      <c r="J7256" s="0" t="n">
        <v>781</v>
      </c>
      <c r="K7256" s="0" t="n">
        <v>1210</v>
      </c>
      <c r="L7256" s="15" t="s">
        <v>97</v>
      </c>
      <c r="M7256" s="0" t="n">
        <v>1</v>
      </c>
      <c r="N7256" s="16" t="n">
        <f aca="false">I7256*K7256</f>
        <v>42350</v>
      </c>
      <c r="O7256" s="16" t="n">
        <f aca="false">I7256*(K7256-J7256)</f>
        <v>15015</v>
      </c>
      <c r="P7256" s="15" t="n">
        <f aca="false">K7256-J7256</f>
        <v>429</v>
      </c>
      <c r="Q7256" s="0" t="str">
        <f aca="false">IF(G7256=0,"Out of stock",IF(G7256&lt;H7256,"Understocked",IF(G7256&gt;Summary!$B$6*H7256,"Overstocked","Healthy")))</f>
        <v>Overstocked</v>
      </c>
      <c r="R7256" s="0" t="str">
        <f aca="false">IF(I7256&gt;=Summary!$B$7,"Fast",IF(I7256&lt;Summary!$B$8,"Slow","Medium"))</f>
        <v>Slow</v>
      </c>
      <c r="S7256" s="15" t="n">
        <f aca="false">IF(M7256&gt;Summary!$B$5,1,0)</f>
        <v>0</v>
      </c>
      <c r="T7256" s="16" t="n">
        <f aca="false">IF(Q7256="Overstocked",(G7256-Summary!$B$6*H7256)*J7256,0)</f>
        <v>155419</v>
      </c>
    </row>
    <row r="7257" customFormat="false" ht="15" hidden="false" customHeight="false" outlineLevel="0" collapsed="false">
      <c r="A7257" s="0" t="s">
        <v>7355</v>
      </c>
      <c r="B7257" s="0" t="s">
        <v>107</v>
      </c>
      <c r="C7257" s="0" t="s">
        <v>78</v>
      </c>
      <c r="D7257" s="0" t="s">
        <v>90</v>
      </c>
      <c r="E7257" s="14" t="n">
        <v>45565</v>
      </c>
      <c r="F7257" s="14" t="n">
        <v>45572</v>
      </c>
      <c r="G7257" s="0" t="n">
        <v>245</v>
      </c>
      <c r="H7257" s="0" t="n">
        <v>129</v>
      </c>
      <c r="I7257" s="0" t="n">
        <v>69</v>
      </c>
      <c r="J7257" s="0" t="n">
        <v>237</v>
      </c>
      <c r="K7257" s="0" t="n">
        <v>735</v>
      </c>
      <c r="L7257" s="15" t="s">
        <v>93</v>
      </c>
      <c r="M7257" s="0" t="n">
        <v>7</v>
      </c>
      <c r="N7257" s="16" t="n">
        <f aca="false">I7257*K7257</f>
        <v>50715</v>
      </c>
      <c r="O7257" s="16" t="n">
        <f aca="false">I7257*(K7257-J7257)</f>
        <v>34362</v>
      </c>
      <c r="P7257" s="15" t="n">
        <f aca="false">K7257-J7257</f>
        <v>498</v>
      </c>
      <c r="Q7257" s="0" t="str">
        <f aca="false">IF(G7257=0,"Out of stock",IF(G7257&lt;H7257,"Understocked",IF(G7257&gt;Summary!$B$6*H7257,"Overstocked","Healthy")))</f>
        <v>Healthy</v>
      </c>
      <c r="R7257" s="0" t="str">
        <f aca="false">IF(I7257&gt;=Summary!$B$7,"Fast",IF(I7257&lt;Summary!$B$8,"Slow","Medium"))</f>
        <v>Slow</v>
      </c>
      <c r="S7257" s="15" t="n">
        <f aca="false">IF(M7257&gt;Summary!$B$5,1,0)</f>
        <v>0</v>
      </c>
      <c r="T7257" s="16" t="n">
        <f aca="false">IF(Q7257="Overstocked",(G7257-Summary!$B$6*H7257)*J7257,0)</f>
        <v>0</v>
      </c>
    </row>
    <row r="7258" customFormat="false" ht="15" hidden="false" customHeight="false" outlineLevel="0" collapsed="false">
      <c r="A7258" s="0" t="s">
        <v>7356</v>
      </c>
      <c r="B7258" s="0" t="s">
        <v>77</v>
      </c>
      <c r="C7258" s="0" t="s">
        <v>78</v>
      </c>
      <c r="D7258" s="0" t="s">
        <v>79</v>
      </c>
      <c r="E7258" s="14" t="n">
        <v>45285</v>
      </c>
      <c r="F7258" s="14" t="n">
        <v>45290</v>
      </c>
      <c r="G7258" s="0" t="n">
        <v>299</v>
      </c>
      <c r="H7258" s="0" t="n">
        <v>103</v>
      </c>
      <c r="I7258" s="0" t="n">
        <v>185</v>
      </c>
      <c r="J7258" s="0" t="n">
        <v>445</v>
      </c>
      <c r="K7258" s="0" t="n">
        <v>851</v>
      </c>
      <c r="L7258" s="15" t="s">
        <v>82</v>
      </c>
      <c r="M7258" s="0" t="n">
        <v>5</v>
      </c>
      <c r="N7258" s="16" t="n">
        <f aca="false">I7258*K7258</f>
        <v>157435</v>
      </c>
      <c r="O7258" s="16" t="n">
        <f aca="false">I7258*(K7258-J7258)</f>
        <v>75110</v>
      </c>
      <c r="P7258" s="15" t="n">
        <f aca="false">K7258-J7258</f>
        <v>406</v>
      </c>
      <c r="Q7258" s="0" t="str">
        <f aca="false">IF(G7258=0,"Out of stock",IF(G7258&lt;H7258,"Understocked",IF(G7258&gt;Summary!$B$6*H7258,"Overstocked","Healthy")))</f>
        <v>Healthy</v>
      </c>
      <c r="R7258" s="0" t="str">
        <f aca="false">IF(I7258&gt;=Summary!$B$7,"Fast",IF(I7258&lt;Summary!$B$8,"Slow","Medium"))</f>
        <v>Medium</v>
      </c>
      <c r="S7258" s="15" t="n">
        <f aca="false">IF(M7258&gt;Summary!$B$5,1,0)</f>
        <v>0</v>
      </c>
      <c r="T7258" s="16" t="n">
        <f aca="false">IF(Q7258="Overstocked",(G7258-Summary!$B$6*H7258)*J7258,0)</f>
        <v>0</v>
      </c>
    </row>
    <row r="7259" customFormat="false" ht="15" hidden="false" customHeight="false" outlineLevel="0" collapsed="false">
      <c r="A7259" s="0" t="s">
        <v>7357</v>
      </c>
      <c r="B7259" s="0" t="s">
        <v>77</v>
      </c>
      <c r="C7259" s="0" t="s">
        <v>78</v>
      </c>
      <c r="D7259" s="0" t="s">
        <v>90</v>
      </c>
      <c r="E7259" s="14" t="n">
        <v>45079</v>
      </c>
      <c r="F7259" s="14" t="n">
        <v>45085</v>
      </c>
      <c r="G7259" s="0" t="n">
        <v>196</v>
      </c>
      <c r="H7259" s="0" t="n">
        <v>69</v>
      </c>
      <c r="I7259" s="0" t="n">
        <v>35</v>
      </c>
      <c r="J7259" s="0" t="n">
        <v>881</v>
      </c>
      <c r="K7259" s="0" t="n">
        <v>1191</v>
      </c>
      <c r="L7259" s="15" t="s">
        <v>80</v>
      </c>
      <c r="M7259" s="0" t="n">
        <v>6</v>
      </c>
      <c r="N7259" s="16" t="n">
        <f aca="false">I7259*K7259</f>
        <v>41685</v>
      </c>
      <c r="O7259" s="16" t="n">
        <f aca="false">I7259*(K7259-J7259)</f>
        <v>10850</v>
      </c>
      <c r="P7259" s="15" t="n">
        <f aca="false">K7259-J7259</f>
        <v>310</v>
      </c>
      <c r="Q7259" s="0" t="str">
        <f aca="false">IF(G7259=0,"Out of stock",IF(G7259&lt;H7259,"Understocked",IF(G7259&gt;Summary!$B$6*H7259,"Overstocked","Healthy")))</f>
        <v>Healthy</v>
      </c>
      <c r="R7259" s="0" t="str">
        <f aca="false">IF(I7259&gt;=Summary!$B$7,"Fast",IF(I7259&lt;Summary!$B$8,"Slow","Medium"))</f>
        <v>Slow</v>
      </c>
      <c r="S7259" s="15" t="n">
        <f aca="false">IF(M7259&gt;Summary!$B$5,1,0)</f>
        <v>0</v>
      </c>
      <c r="T7259" s="16" t="n">
        <f aca="false">IF(Q7259="Overstocked",(G7259-Summary!$B$6*H7259)*J7259,0)</f>
        <v>0</v>
      </c>
    </row>
    <row r="7260" customFormat="false" ht="15" hidden="false" customHeight="false" outlineLevel="0" collapsed="false">
      <c r="A7260" s="0" t="s">
        <v>7358</v>
      </c>
      <c r="B7260" s="0" t="s">
        <v>89</v>
      </c>
      <c r="C7260" s="0" t="s">
        <v>96</v>
      </c>
      <c r="D7260" s="0" t="s">
        <v>92</v>
      </c>
      <c r="E7260" s="14" t="n">
        <v>45407</v>
      </c>
      <c r="F7260" s="14" t="n">
        <v>45409</v>
      </c>
      <c r="G7260" s="0" t="n">
        <v>260</v>
      </c>
      <c r="H7260" s="0" t="n">
        <v>76</v>
      </c>
      <c r="I7260" s="0" t="n">
        <v>132</v>
      </c>
      <c r="J7260" s="0" t="n">
        <v>1252</v>
      </c>
      <c r="K7260" s="0" t="n">
        <v>1302</v>
      </c>
      <c r="L7260" s="15" t="s">
        <v>93</v>
      </c>
      <c r="M7260" s="0" t="n">
        <v>2</v>
      </c>
      <c r="N7260" s="16" t="n">
        <f aca="false">I7260*K7260</f>
        <v>171864</v>
      </c>
      <c r="O7260" s="16" t="n">
        <f aca="false">I7260*(K7260-J7260)</f>
        <v>6600</v>
      </c>
      <c r="P7260" s="15" t="n">
        <f aca="false">K7260-J7260</f>
        <v>50</v>
      </c>
      <c r="Q7260" s="0" t="str">
        <f aca="false">IF(G7260=0,"Out of stock",IF(G7260&lt;H7260,"Understocked",IF(G7260&gt;Summary!$B$6*H7260,"Overstocked","Healthy")))</f>
        <v>Healthy</v>
      </c>
      <c r="R7260" s="0" t="str">
        <f aca="false">IF(I7260&gt;=Summary!$B$7,"Fast",IF(I7260&lt;Summary!$B$8,"Slow","Medium"))</f>
        <v>Medium</v>
      </c>
      <c r="S7260" s="15" t="n">
        <f aca="false">IF(M7260&gt;Summary!$B$5,1,0)</f>
        <v>0</v>
      </c>
      <c r="T7260" s="16" t="n">
        <f aca="false">IF(Q7260="Overstocked",(G7260-Summary!$B$6*H7260)*J7260,0)</f>
        <v>0</v>
      </c>
    </row>
    <row r="7261" customFormat="false" ht="15" hidden="false" customHeight="false" outlineLevel="0" collapsed="false">
      <c r="A7261" s="0" t="s">
        <v>7359</v>
      </c>
      <c r="B7261" s="0" t="s">
        <v>101</v>
      </c>
      <c r="C7261" s="0" t="s">
        <v>104</v>
      </c>
      <c r="D7261" s="0" t="s">
        <v>102</v>
      </c>
      <c r="E7261" s="14" t="n">
        <v>45651</v>
      </c>
      <c r="F7261" s="14" t="n">
        <v>45661</v>
      </c>
      <c r="G7261" s="0" t="n">
        <v>286</v>
      </c>
      <c r="H7261" s="0" t="n">
        <v>78</v>
      </c>
      <c r="I7261" s="0" t="n">
        <v>90</v>
      </c>
      <c r="J7261" s="0" t="n">
        <v>222</v>
      </c>
      <c r="K7261" s="0" t="n">
        <v>450</v>
      </c>
      <c r="L7261" s="15" t="s">
        <v>80</v>
      </c>
      <c r="M7261" s="0" t="n">
        <v>10</v>
      </c>
      <c r="N7261" s="16" t="n">
        <f aca="false">I7261*K7261</f>
        <v>40500</v>
      </c>
      <c r="O7261" s="16" t="n">
        <f aca="false">I7261*(K7261-J7261)</f>
        <v>20520</v>
      </c>
      <c r="P7261" s="15" t="n">
        <f aca="false">K7261-J7261</f>
        <v>228</v>
      </c>
      <c r="Q7261" s="0" t="str">
        <f aca="false">IF(G7261=0,"Out of stock",IF(G7261&lt;H7261,"Understocked",IF(G7261&gt;Summary!$B$6*H7261,"Overstocked","Healthy")))</f>
        <v>Healthy</v>
      </c>
      <c r="R7261" s="0" t="str">
        <f aca="false">IF(I7261&gt;=Summary!$B$7,"Fast",IF(I7261&lt;Summary!$B$8,"Slow","Medium"))</f>
        <v>Slow</v>
      </c>
      <c r="S7261" s="15" t="n">
        <f aca="false">IF(M7261&gt;Summary!$B$5,1,0)</f>
        <v>1</v>
      </c>
      <c r="T7261" s="16" t="n">
        <f aca="false">IF(Q7261="Overstocked",(G7261-Summary!$B$6*H7261)*J7261,0)</f>
        <v>0</v>
      </c>
    </row>
    <row r="7262" customFormat="false" ht="15" hidden="false" customHeight="false" outlineLevel="0" collapsed="false">
      <c r="A7262" s="0" t="s">
        <v>7360</v>
      </c>
      <c r="B7262" s="0" t="s">
        <v>95</v>
      </c>
      <c r="C7262" s="0" t="s">
        <v>96</v>
      </c>
      <c r="D7262" s="0" t="s">
        <v>79</v>
      </c>
      <c r="E7262" s="14" t="n">
        <v>45082</v>
      </c>
      <c r="F7262" s="14" t="n">
        <v>45088</v>
      </c>
      <c r="G7262" s="0" t="n">
        <v>137</v>
      </c>
      <c r="H7262" s="0" t="n">
        <v>65</v>
      </c>
      <c r="I7262" s="0" t="n">
        <v>175</v>
      </c>
      <c r="J7262" s="0" t="n">
        <v>1124</v>
      </c>
      <c r="K7262" s="0" t="n">
        <v>1585</v>
      </c>
      <c r="L7262" s="15" t="s">
        <v>93</v>
      </c>
      <c r="M7262" s="0" t="n">
        <v>6</v>
      </c>
      <c r="N7262" s="16" t="n">
        <f aca="false">I7262*K7262</f>
        <v>277375</v>
      </c>
      <c r="O7262" s="16" t="n">
        <f aca="false">I7262*(K7262-J7262)</f>
        <v>80675</v>
      </c>
      <c r="P7262" s="15" t="n">
        <f aca="false">K7262-J7262</f>
        <v>461</v>
      </c>
      <c r="Q7262" s="0" t="str">
        <f aca="false">IF(G7262=0,"Out of stock",IF(G7262&lt;H7262,"Understocked",IF(G7262&gt;Summary!$B$6*H7262,"Overstocked","Healthy")))</f>
        <v>Healthy</v>
      </c>
      <c r="R7262" s="0" t="str">
        <f aca="false">IF(I7262&gt;=Summary!$B$7,"Fast",IF(I7262&lt;Summary!$B$8,"Slow","Medium"))</f>
        <v>Medium</v>
      </c>
      <c r="S7262" s="15" t="n">
        <f aca="false">IF(M7262&gt;Summary!$B$5,1,0)</f>
        <v>0</v>
      </c>
      <c r="T7262" s="16" t="n">
        <f aca="false">IF(Q7262="Overstocked",(G7262-Summary!$B$6*H7262)*J7262,0)</f>
        <v>0</v>
      </c>
    </row>
    <row r="7263" customFormat="false" ht="15" hidden="false" customHeight="false" outlineLevel="0" collapsed="false">
      <c r="A7263" s="0" t="s">
        <v>7361</v>
      </c>
      <c r="B7263" s="0" t="s">
        <v>111</v>
      </c>
      <c r="C7263" s="0" t="s">
        <v>96</v>
      </c>
      <c r="D7263" s="0" t="s">
        <v>90</v>
      </c>
      <c r="E7263" s="14" t="n">
        <v>45612</v>
      </c>
      <c r="F7263" s="14" t="n">
        <v>45620</v>
      </c>
      <c r="G7263" s="0" t="n">
        <v>198</v>
      </c>
      <c r="H7263" s="0" t="n">
        <v>123</v>
      </c>
      <c r="I7263" s="0" t="n">
        <v>169</v>
      </c>
      <c r="J7263" s="0" t="n">
        <v>744</v>
      </c>
      <c r="K7263" s="0" t="n">
        <v>873</v>
      </c>
      <c r="L7263" s="15" t="s">
        <v>93</v>
      </c>
      <c r="M7263" s="0" t="n">
        <v>8</v>
      </c>
      <c r="N7263" s="16" t="n">
        <f aca="false">I7263*K7263</f>
        <v>147537</v>
      </c>
      <c r="O7263" s="16" t="n">
        <f aca="false">I7263*(K7263-J7263)</f>
        <v>21801</v>
      </c>
      <c r="P7263" s="15" t="n">
        <f aca="false">K7263-J7263</f>
        <v>129</v>
      </c>
      <c r="Q7263" s="0" t="str">
        <f aca="false">IF(G7263=0,"Out of stock",IF(G7263&lt;H7263,"Understocked",IF(G7263&gt;Summary!$B$6*H7263,"Overstocked","Healthy")))</f>
        <v>Healthy</v>
      </c>
      <c r="R7263" s="0" t="str">
        <f aca="false">IF(I7263&gt;=Summary!$B$7,"Fast",IF(I7263&lt;Summary!$B$8,"Slow","Medium"))</f>
        <v>Medium</v>
      </c>
      <c r="S7263" s="15" t="n">
        <f aca="false">IF(M7263&gt;Summary!$B$5,1,0)</f>
        <v>1</v>
      </c>
      <c r="T7263" s="16" t="n">
        <f aca="false">IF(Q7263="Overstocked",(G7263-Summary!$B$6*H7263)*J7263,0)</f>
        <v>0</v>
      </c>
    </row>
    <row r="7264" customFormat="false" ht="15" hidden="false" customHeight="false" outlineLevel="0" collapsed="false">
      <c r="A7264" s="0" t="s">
        <v>7362</v>
      </c>
      <c r="B7264" s="0" t="s">
        <v>123</v>
      </c>
      <c r="C7264" s="0" t="s">
        <v>85</v>
      </c>
      <c r="D7264" s="0" t="s">
        <v>86</v>
      </c>
      <c r="E7264" s="14" t="n">
        <v>45383</v>
      </c>
      <c r="F7264" s="14" t="n">
        <v>45389</v>
      </c>
      <c r="G7264" s="0" t="n">
        <v>458</v>
      </c>
      <c r="H7264" s="0" t="n">
        <v>69</v>
      </c>
      <c r="I7264" s="0" t="n">
        <v>120</v>
      </c>
      <c r="J7264" s="0" t="n">
        <v>1027</v>
      </c>
      <c r="K7264" s="0" t="n">
        <v>1432</v>
      </c>
      <c r="L7264" s="15" t="s">
        <v>82</v>
      </c>
      <c r="M7264" s="0" t="n">
        <v>6</v>
      </c>
      <c r="N7264" s="16" t="n">
        <f aca="false">I7264*K7264</f>
        <v>171840</v>
      </c>
      <c r="O7264" s="16" t="n">
        <f aca="false">I7264*(K7264-J7264)</f>
        <v>48600</v>
      </c>
      <c r="P7264" s="15" t="n">
        <f aca="false">K7264-J7264</f>
        <v>405</v>
      </c>
      <c r="Q7264" s="0" t="str">
        <f aca="false">IF(G7264=0,"Out of stock",IF(G7264&lt;H7264,"Understocked",IF(G7264&gt;Summary!$B$6*H7264,"Overstocked","Healthy")))</f>
        <v>Overstocked</v>
      </c>
      <c r="R7264" s="0" t="str">
        <f aca="false">IF(I7264&gt;=Summary!$B$7,"Fast",IF(I7264&lt;Summary!$B$8,"Slow","Medium"))</f>
        <v>Medium</v>
      </c>
      <c r="S7264" s="15" t="n">
        <f aca="false">IF(M7264&gt;Summary!$B$5,1,0)</f>
        <v>0</v>
      </c>
      <c r="T7264" s="16" t="n">
        <f aca="false">IF(Q7264="Overstocked",(G7264-Summary!$B$6*H7264)*J7264,0)</f>
        <v>186914</v>
      </c>
    </row>
    <row r="7265" customFormat="false" ht="15" hidden="false" customHeight="false" outlineLevel="0" collapsed="false">
      <c r="A7265" s="0" t="s">
        <v>7363</v>
      </c>
      <c r="B7265" s="0" t="s">
        <v>89</v>
      </c>
      <c r="C7265" s="0" t="s">
        <v>78</v>
      </c>
      <c r="D7265" s="0" t="s">
        <v>92</v>
      </c>
      <c r="E7265" s="14" t="n">
        <v>45215</v>
      </c>
      <c r="F7265" s="14" t="n">
        <v>45216</v>
      </c>
      <c r="G7265" s="0" t="n">
        <v>358</v>
      </c>
      <c r="H7265" s="0" t="n">
        <v>114</v>
      </c>
      <c r="I7265" s="0" t="n">
        <v>169</v>
      </c>
      <c r="J7265" s="0" t="n">
        <v>939</v>
      </c>
      <c r="K7265" s="0" t="n">
        <v>1101</v>
      </c>
      <c r="L7265" s="15" t="s">
        <v>80</v>
      </c>
      <c r="M7265" s="0" t="n">
        <v>1</v>
      </c>
      <c r="N7265" s="16" t="n">
        <f aca="false">I7265*K7265</f>
        <v>186069</v>
      </c>
      <c r="O7265" s="16" t="n">
        <f aca="false">I7265*(K7265-J7265)</f>
        <v>27378</v>
      </c>
      <c r="P7265" s="15" t="n">
        <f aca="false">K7265-J7265</f>
        <v>162</v>
      </c>
      <c r="Q7265" s="0" t="str">
        <f aca="false">IF(G7265=0,"Out of stock",IF(G7265&lt;H7265,"Understocked",IF(G7265&gt;Summary!$B$6*H7265,"Overstocked","Healthy")))</f>
        <v>Healthy</v>
      </c>
      <c r="R7265" s="0" t="str">
        <f aca="false">IF(I7265&gt;=Summary!$B$7,"Fast",IF(I7265&lt;Summary!$B$8,"Slow","Medium"))</f>
        <v>Medium</v>
      </c>
      <c r="S7265" s="15" t="n">
        <f aca="false">IF(M7265&gt;Summary!$B$5,1,0)</f>
        <v>0</v>
      </c>
      <c r="T7265" s="16" t="n">
        <f aca="false">IF(Q7265="Overstocked",(G7265-Summary!$B$6*H7265)*J7265,0)</f>
        <v>0</v>
      </c>
    </row>
    <row r="7266" customFormat="false" ht="15" hidden="false" customHeight="false" outlineLevel="0" collapsed="false">
      <c r="A7266" s="0" t="s">
        <v>7364</v>
      </c>
      <c r="B7266" s="0" t="s">
        <v>113</v>
      </c>
      <c r="C7266" s="0" t="s">
        <v>85</v>
      </c>
      <c r="D7266" s="0" t="s">
        <v>92</v>
      </c>
      <c r="E7266" s="14" t="n">
        <v>44957</v>
      </c>
      <c r="F7266" s="14" t="n">
        <v>44965</v>
      </c>
      <c r="G7266" s="0" t="n">
        <v>288</v>
      </c>
      <c r="H7266" s="0" t="n">
        <v>70</v>
      </c>
      <c r="I7266" s="0" t="n">
        <v>57</v>
      </c>
      <c r="J7266" s="0" t="n">
        <v>1634</v>
      </c>
      <c r="K7266" s="0" t="n">
        <v>2069</v>
      </c>
      <c r="L7266" s="15" t="s">
        <v>87</v>
      </c>
      <c r="M7266" s="0" t="n">
        <v>8</v>
      </c>
      <c r="N7266" s="16" t="n">
        <f aca="false">I7266*K7266</f>
        <v>117933</v>
      </c>
      <c r="O7266" s="16" t="n">
        <f aca="false">I7266*(K7266-J7266)</f>
        <v>24795</v>
      </c>
      <c r="P7266" s="15" t="n">
        <f aca="false">K7266-J7266</f>
        <v>435</v>
      </c>
      <c r="Q7266" s="0" t="str">
        <f aca="false">IF(G7266=0,"Out of stock",IF(G7266&lt;H7266,"Understocked",IF(G7266&gt;Summary!$B$6*H7266,"Overstocked","Healthy")))</f>
        <v>Overstocked</v>
      </c>
      <c r="R7266" s="0" t="str">
        <f aca="false">IF(I7266&gt;=Summary!$B$7,"Fast",IF(I7266&lt;Summary!$B$8,"Slow","Medium"))</f>
        <v>Slow</v>
      </c>
      <c r="S7266" s="15" t="n">
        <f aca="false">IF(M7266&gt;Summary!$B$5,1,0)</f>
        <v>1</v>
      </c>
      <c r="T7266" s="16" t="n">
        <f aca="false">IF(Q7266="Overstocked",(G7266-Summary!$B$6*H7266)*J7266,0)</f>
        <v>13072</v>
      </c>
    </row>
    <row r="7267" customFormat="false" ht="15" hidden="false" customHeight="false" outlineLevel="0" collapsed="false">
      <c r="A7267" s="0" t="s">
        <v>7365</v>
      </c>
      <c r="B7267" s="0" t="s">
        <v>111</v>
      </c>
      <c r="C7267" s="0" t="s">
        <v>85</v>
      </c>
      <c r="D7267" s="0" t="s">
        <v>86</v>
      </c>
      <c r="E7267" s="14" t="n">
        <v>44950</v>
      </c>
      <c r="F7267" s="14" t="n">
        <v>44953</v>
      </c>
      <c r="G7267" s="0" t="n">
        <v>275</v>
      </c>
      <c r="H7267" s="0" t="n">
        <v>70</v>
      </c>
      <c r="I7267" s="0" t="n">
        <v>69</v>
      </c>
      <c r="J7267" s="0" t="n">
        <v>727</v>
      </c>
      <c r="K7267" s="0" t="n">
        <v>826</v>
      </c>
      <c r="L7267" s="15" t="s">
        <v>82</v>
      </c>
      <c r="M7267" s="0" t="n">
        <v>3</v>
      </c>
      <c r="N7267" s="16" t="n">
        <f aca="false">I7267*K7267</f>
        <v>56994</v>
      </c>
      <c r="O7267" s="16" t="n">
        <f aca="false">I7267*(K7267-J7267)</f>
        <v>6831</v>
      </c>
      <c r="P7267" s="15" t="n">
        <f aca="false">K7267-J7267</f>
        <v>99</v>
      </c>
      <c r="Q7267" s="0" t="str">
        <f aca="false">IF(G7267=0,"Out of stock",IF(G7267&lt;H7267,"Understocked",IF(G7267&gt;Summary!$B$6*H7267,"Overstocked","Healthy")))</f>
        <v>Healthy</v>
      </c>
      <c r="R7267" s="0" t="str">
        <f aca="false">IF(I7267&gt;=Summary!$B$7,"Fast",IF(I7267&lt;Summary!$B$8,"Slow","Medium"))</f>
        <v>Slow</v>
      </c>
      <c r="S7267" s="15" t="n">
        <f aca="false">IF(M7267&gt;Summary!$B$5,1,0)</f>
        <v>0</v>
      </c>
      <c r="T7267" s="16" t="n">
        <f aca="false">IF(Q7267="Overstocked",(G7267-Summary!$B$6*H7267)*J7267,0)</f>
        <v>0</v>
      </c>
    </row>
    <row r="7268" customFormat="false" ht="15" hidden="false" customHeight="false" outlineLevel="0" collapsed="false">
      <c r="A7268" s="0" t="s">
        <v>7366</v>
      </c>
      <c r="B7268" s="0" t="s">
        <v>84</v>
      </c>
      <c r="C7268" s="0" t="s">
        <v>96</v>
      </c>
      <c r="D7268" s="0" t="s">
        <v>92</v>
      </c>
      <c r="E7268" s="14" t="n">
        <v>45164</v>
      </c>
      <c r="F7268" s="14" t="n">
        <v>45173</v>
      </c>
      <c r="G7268" s="0" t="n">
        <v>437</v>
      </c>
      <c r="H7268" s="0" t="n">
        <v>113</v>
      </c>
      <c r="I7268" s="0" t="n">
        <v>173</v>
      </c>
      <c r="J7268" s="0" t="n">
        <v>271</v>
      </c>
      <c r="K7268" s="0" t="n">
        <v>448</v>
      </c>
      <c r="L7268" s="15" t="s">
        <v>97</v>
      </c>
      <c r="M7268" s="0" t="n">
        <v>9</v>
      </c>
      <c r="N7268" s="16" t="n">
        <f aca="false">I7268*K7268</f>
        <v>77504</v>
      </c>
      <c r="O7268" s="16" t="n">
        <f aca="false">I7268*(K7268-J7268)</f>
        <v>30621</v>
      </c>
      <c r="P7268" s="15" t="n">
        <f aca="false">K7268-J7268</f>
        <v>177</v>
      </c>
      <c r="Q7268" s="0" t="str">
        <f aca="false">IF(G7268=0,"Out of stock",IF(G7268&lt;H7268,"Understocked",IF(G7268&gt;Summary!$B$6*H7268,"Overstocked","Healthy")))</f>
        <v>Healthy</v>
      </c>
      <c r="R7268" s="0" t="str">
        <f aca="false">IF(I7268&gt;=Summary!$B$7,"Fast",IF(I7268&lt;Summary!$B$8,"Slow","Medium"))</f>
        <v>Medium</v>
      </c>
      <c r="S7268" s="15" t="n">
        <f aca="false">IF(M7268&gt;Summary!$B$5,1,0)</f>
        <v>1</v>
      </c>
      <c r="T7268" s="16" t="n">
        <f aca="false">IF(Q7268="Overstocked",(G7268-Summary!$B$6*H7268)*J7268,0)</f>
        <v>0</v>
      </c>
    </row>
    <row r="7269" customFormat="false" ht="15" hidden="false" customHeight="false" outlineLevel="0" collapsed="false">
      <c r="A7269" s="0" t="s">
        <v>7367</v>
      </c>
      <c r="B7269" s="0" t="s">
        <v>111</v>
      </c>
      <c r="C7269" s="0" t="s">
        <v>78</v>
      </c>
      <c r="D7269" s="0" t="s">
        <v>92</v>
      </c>
      <c r="E7269" s="14" t="n">
        <v>45082</v>
      </c>
      <c r="F7269" s="14" t="n">
        <v>45089</v>
      </c>
      <c r="G7269" s="0" t="n">
        <v>316</v>
      </c>
      <c r="H7269" s="0" t="n">
        <v>72</v>
      </c>
      <c r="I7269" s="0" t="n">
        <v>215</v>
      </c>
      <c r="J7269" s="0" t="n">
        <v>1479</v>
      </c>
      <c r="K7269" s="0" t="n">
        <v>1648</v>
      </c>
      <c r="L7269" s="15" t="s">
        <v>87</v>
      </c>
      <c r="M7269" s="0" t="n">
        <v>7</v>
      </c>
      <c r="N7269" s="16" t="n">
        <f aca="false">I7269*K7269</f>
        <v>354320</v>
      </c>
      <c r="O7269" s="16" t="n">
        <f aca="false">I7269*(K7269-J7269)</f>
        <v>36335</v>
      </c>
      <c r="P7269" s="15" t="n">
        <f aca="false">K7269-J7269</f>
        <v>169</v>
      </c>
      <c r="Q7269" s="0" t="str">
        <f aca="false">IF(G7269=0,"Out of stock",IF(G7269&lt;H7269,"Understocked",IF(G7269&gt;Summary!$B$6*H7269,"Overstocked","Healthy")))</f>
        <v>Overstocked</v>
      </c>
      <c r="R7269" s="0" t="str">
        <f aca="false">IF(I7269&gt;=Summary!$B$7,"Fast",IF(I7269&lt;Summary!$B$8,"Slow","Medium"))</f>
        <v>Fast</v>
      </c>
      <c r="S7269" s="15" t="n">
        <f aca="false">IF(M7269&gt;Summary!$B$5,1,0)</f>
        <v>0</v>
      </c>
      <c r="T7269" s="16" t="n">
        <f aca="false">IF(Q7269="Overstocked",(G7269-Summary!$B$6*H7269)*J7269,0)</f>
        <v>41412</v>
      </c>
    </row>
    <row r="7270" customFormat="false" ht="15" hidden="false" customHeight="false" outlineLevel="0" collapsed="false">
      <c r="A7270" s="0" t="s">
        <v>7368</v>
      </c>
      <c r="B7270" s="0" t="s">
        <v>101</v>
      </c>
      <c r="C7270" s="0" t="s">
        <v>96</v>
      </c>
      <c r="D7270" s="0" t="s">
        <v>79</v>
      </c>
      <c r="E7270" s="14" t="n">
        <v>45225</v>
      </c>
      <c r="F7270" s="14" t="n">
        <v>45228</v>
      </c>
      <c r="G7270" s="0" t="n">
        <v>55</v>
      </c>
      <c r="H7270" s="0" t="n">
        <v>101</v>
      </c>
      <c r="I7270" s="0" t="n">
        <v>121</v>
      </c>
      <c r="J7270" s="0" t="n">
        <v>1887</v>
      </c>
      <c r="K7270" s="0" t="n">
        <v>2360</v>
      </c>
      <c r="L7270" s="15" t="s">
        <v>82</v>
      </c>
      <c r="M7270" s="0" t="n">
        <v>3</v>
      </c>
      <c r="N7270" s="16" t="n">
        <f aca="false">I7270*K7270</f>
        <v>285560</v>
      </c>
      <c r="O7270" s="16" t="n">
        <f aca="false">I7270*(K7270-J7270)</f>
        <v>57233</v>
      </c>
      <c r="P7270" s="15" t="n">
        <f aca="false">K7270-J7270</f>
        <v>473</v>
      </c>
      <c r="Q7270" s="0" t="str">
        <f aca="false">IF(G7270=0,"Out of stock",IF(G7270&lt;H7270,"Understocked",IF(G7270&gt;Summary!$B$6*H7270,"Overstocked","Healthy")))</f>
        <v>Understocked</v>
      </c>
      <c r="R7270" s="0" t="str">
        <f aca="false">IF(I7270&gt;=Summary!$B$7,"Fast",IF(I7270&lt;Summary!$B$8,"Slow","Medium"))</f>
        <v>Medium</v>
      </c>
      <c r="S7270" s="15" t="n">
        <f aca="false">IF(M7270&gt;Summary!$B$5,1,0)</f>
        <v>0</v>
      </c>
      <c r="T7270" s="16" t="n">
        <f aca="false">IF(Q7270="Overstocked",(G7270-Summary!$B$6*H7270)*J7270,0)</f>
        <v>0</v>
      </c>
    </row>
    <row r="7271" customFormat="false" ht="15" hidden="false" customHeight="false" outlineLevel="0" collapsed="false">
      <c r="A7271" s="0" t="s">
        <v>7369</v>
      </c>
      <c r="B7271" s="0" t="s">
        <v>84</v>
      </c>
      <c r="C7271" s="0" t="s">
        <v>78</v>
      </c>
      <c r="D7271" s="0" t="s">
        <v>102</v>
      </c>
      <c r="E7271" s="14" t="n">
        <v>45352</v>
      </c>
      <c r="F7271" s="14" t="n">
        <v>45353</v>
      </c>
      <c r="G7271" s="0" t="n">
        <v>388</v>
      </c>
      <c r="H7271" s="0" t="n">
        <v>137</v>
      </c>
      <c r="I7271" s="0" t="n">
        <v>97</v>
      </c>
      <c r="J7271" s="0" t="n">
        <v>1978</v>
      </c>
      <c r="K7271" s="0" t="n">
        <v>2182</v>
      </c>
      <c r="L7271" s="15" t="s">
        <v>80</v>
      </c>
      <c r="M7271" s="0" t="n">
        <v>1</v>
      </c>
      <c r="N7271" s="16" t="n">
        <f aca="false">I7271*K7271</f>
        <v>211654</v>
      </c>
      <c r="O7271" s="16" t="n">
        <f aca="false">I7271*(K7271-J7271)</f>
        <v>19788</v>
      </c>
      <c r="P7271" s="15" t="n">
        <f aca="false">K7271-J7271</f>
        <v>204</v>
      </c>
      <c r="Q7271" s="0" t="str">
        <f aca="false">IF(G7271=0,"Out of stock",IF(G7271&lt;H7271,"Understocked",IF(G7271&gt;Summary!$B$6*H7271,"Overstocked","Healthy")))</f>
        <v>Healthy</v>
      </c>
      <c r="R7271" s="0" t="str">
        <f aca="false">IF(I7271&gt;=Summary!$B$7,"Fast",IF(I7271&lt;Summary!$B$8,"Slow","Medium"))</f>
        <v>Slow</v>
      </c>
      <c r="S7271" s="15" t="n">
        <f aca="false">IF(M7271&gt;Summary!$B$5,1,0)</f>
        <v>0</v>
      </c>
      <c r="T7271" s="16" t="n">
        <f aca="false">IF(Q7271="Overstocked",(G7271-Summary!$B$6*H7271)*J7271,0)</f>
        <v>0</v>
      </c>
    </row>
    <row r="7272" customFormat="false" ht="15" hidden="false" customHeight="false" outlineLevel="0" collapsed="false">
      <c r="A7272" s="0" t="s">
        <v>7370</v>
      </c>
      <c r="B7272" s="0" t="s">
        <v>111</v>
      </c>
      <c r="C7272" s="0" t="s">
        <v>85</v>
      </c>
      <c r="D7272" s="0" t="s">
        <v>102</v>
      </c>
      <c r="E7272" s="14" t="n">
        <v>45121</v>
      </c>
      <c r="F7272" s="14" t="n">
        <v>45124</v>
      </c>
      <c r="G7272" s="0" t="n">
        <v>138</v>
      </c>
      <c r="H7272" s="0" t="n">
        <v>138</v>
      </c>
      <c r="I7272" s="0" t="n">
        <v>284</v>
      </c>
      <c r="J7272" s="0" t="n">
        <v>1549</v>
      </c>
      <c r="K7272" s="0" t="n">
        <v>2010</v>
      </c>
      <c r="L7272" s="15" t="s">
        <v>97</v>
      </c>
      <c r="M7272" s="0" t="n">
        <v>3</v>
      </c>
      <c r="N7272" s="16" t="n">
        <f aca="false">I7272*K7272</f>
        <v>570840</v>
      </c>
      <c r="O7272" s="16" t="n">
        <f aca="false">I7272*(K7272-J7272)</f>
        <v>130924</v>
      </c>
      <c r="P7272" s="15" t="n">
        <f aca="false">K7272-J7272</f>
        <v>461</v>
      </c>
      <c r="Q7272" s="0" t="str">
        <f aca="false">IF(G7272=0,"Out of stock",IF(G7272&lt;H7272,"Understocked",IF(G7272&gt;Summary!$B$6*H7272,"Overstocked","Healthy")))</f>
        <v>Healthy</v>
      </c>
      <c r="R7272" s="0" t="str">
        <f aca="false">IF(I7272&gt;=Summary!$B$7,"Fast",IF(I7272&lt;Summary!$B$8,"Slow","Medium"))</f>
        <v>Fast</v>
      </c>
      <c r="S7272" s="15" t="n">
        <f aca="false">IF(M7272&gt;Summary!$B$5,1,0)</f>
        <v>0</v>
      </c>
      <c r="T7272" s="16" t="n">
        <f aca="false">IF(Q7272="Overstocked",(G7272-Summary!$B$6*H7272)*J7272,0)</f>
        <v>0</v>
      </c>
    </row>
    <row r="7273" customFormat="false" ht="15" hidden="false" customHeight="false" outlineLevel="0" collapsed="false">
      <c r="A7273" s="0" t="s">
        <v>7371</v>
      </c>
      <c r="B7273" s="0" t="s">
        <v>111</v>
      </c>
      <c r="C7273" s="0" t="s">
        <v>85</v>
      </c>
      <c r="D7273" s="0" t="s">
        <v>90</v>
      </c>
      <c r="E7273" s="14" t="n">
        <v>45088</v>
      </c>
      <c r="F7273" s="14" t="n">
        <v>45093</v>
      </c>
      <c r="G7273" s="0" t="n">
        <v>146</v>
      </c>
      <c r="H7273" s="0" t="n">
        <v>103</v>
      </c>
      <c r="I7273" s="0" t="n">
        <v>246</v>
      </c>
      <c r="J7273" s="0" t="n">
        <v>1616</v>
      </c>
      <c r="K7273" s="0" t="n">
        <v>1732</v>
      </c>
      <c r="L7273" s="15" t="s">
        <v>93</v>
      </c>
      <c r="M7273" s="0" t="n">
        <v>5</v>
      </c>
      <c r="N7273" s="16" t="n">
        <f aca="false">I7273*K7273</f>
        <v>426072</v>
      </c>
      <c r="O7273" s="16" t="n">
        <f aca="false">I7273*(K7273-J7273)</f>
        <v>28536</v>
      </c>
      <c r="P7273" s="15" t="n">
        <f aca="false">K7273-J7273</f>
        <v>116</v>
      </c>
      <c r="Q7273" s="0" t="str">
        <f aca="false">IF(G7273=0,"Out of stock",IF(G7273&lt;H7273,"Understocked",IF(G7273&gt;Summary!$B$6*H7273,"Overstocked","Healthy")))</f>
        <v>Healthy</v>
      </c>
      <c r="R7273" s="0" t="str">
        <f aca="false">IF(I7273&gt;=Summary!$B$7,"Fast",IF(I7273&lt;Summary!$B$8,"Slow","Medium"))</f>
        <v>Fast</v>
      </c>
      <c r="S7273" s="15" t="n">
        <f aca="false">IF(M7273&gt;Summary!$B$5,1,0)</f>
        <v>0</v>
      </c>
      <c r="T7273" s="16" t="n">
        <f aca="false">IF(Q7273="Overstocked",(G7273-Summary!$B$6*H7273)*J7273,0)</f>
        <v>0</v>
      </c>
    </row>
    <row r="7274" customFormat="false" ht="15" hidden="false" customHeight="false" outlineLevel="0" collapsed="false">
      <c r="A7274" s="0" t="s">
        <v>7372</v>
      </c>
      <c r="B7274" s="0" t="s">
        <v>107</v>
      </c>
      <c r="C7274" s="0" t="s">
        <v>85</v>
      </c>
      <c r="D7274" s="0" t="s">
        <v>102</v>
      </c>
      <c r="E7274" s="14" t="n">
        <v>45019</v>
      </c>
      <c r="F7274" s="14" t="n">
        <v>45028</v>
      </c>
      <c r="G7274" s="0" t="n">
        <v>16</v>
      </c>
      <c r="H7274" s="0" t="n">
        <v>135</v>
      </c>
      <c r="I7274" s="0" t="n">
        <v>78</v>
      </c>
      <c r="J7274" s="0" t="n">
        <v>1874</v>
      </c>
      <c r="K7274" s="0" t="n">
        <v>2179</v>
      </c>
      <c r="L7274" s="15" t="s">
        <v>80</v>
      </c>
      <c r="M7274" s="0" t="n">
        <v>9</v>
      </c>
      <c r="N7274" s="16" t="n">
        <f aca="false">I7274*K7274</f>
        <v>169962</v>
      </c>
      <c r="O7274" s="16" t="n">
        <f aca="false">I7274*(K7274-J7274)</f>
        <v>23790</v>
      </c>
      <c r="P7274" s="15" t="n">
        <f aca="false">K7274-J7274</f>
        <v>305</v>
      </c>
      <c r="Q7274" s="0" t="str">
        <f aca="false">IF(G7274=0,"Out of stock",IF(G7274&lt;H7274,"Understocked",IF(G7274&gt;Summary!$B$6*H7274,"Overstocked","Healthy")))</f>
        <v>Understocked</v>
      </c>
      <c r="R7274" s="0" t="str">
        <f aca="false">IF(I7274&gt;=Summary!$B$7,"Fast",IF(I7274&lt;Summary!$B$8,"Slow","Medium"))</f>
        <v>Slow</v>
      </c>
      <c r="S7274" s="15" t="n">
        <f aca="false">IF(M7274&gt;Summary!$B$5,1,0)</f>
        <v>1</v>
      </c>
      <c r="T7274" s="16" t="n">
        <f aca="false">IF(Q7274="Overstocked",(G7274-Summary!$B$6*H7274)*J7274,0)</f>
        <v>0</v>
      </c>
    </row>
    <row r="7275" customFormat="false" ht="15" hidden="false" customHeight="false" outlineLevel="0" collapsed="false">
      <c r="A7275" s="0" t="s">
        <v>7373</v>
      </c>
      <c r="B7275" s="0" t="s">
        <v>77</v>
      </c>
      <c r="C7275" s="0" t="s">
        <v>104</v>
      </c>
      <c r="D7275" s="0" t="s">
        <v>92</v>
      </c>
      <c r="E7275" s="14" t="n">
        <v>44977</v>
      </c>
      <c r="F7275" s="14" t="n">
        <v>44987</v>
      </c>
      <c r="G7275" s="0" t="n">
        <v>182</v>
      </c>
      <c r="H7275" s="0" t="n">
        <v>119</v>
      </c>
      <c r="I7275" s="0" t="n">
        <v>134</v>
      </c>
      <c r="J7275" s="0" t="n">
        <v>422</v>
      </c>
      <c r="K7275" s="0" t="n">
        <v>873</v>
      </c>
      <c r="L7275" s="15" t="s">
        <v>97</v>
      </c>
      <c r="M7275" s="0" t="n">
        <v>10</v>
      </c>
      <c r="N7275" s="16" t="n">
        <f aca="false">I7275*K7275</f>
        <v>116982</v>
      </c>
      <c r="O7275" s="16" t="n">
        <f aca="false">I7275*(K7275-J7275)</f>
        <v>60434</v>
      </c>
      <c r="P7275" s="15" t="n">
        <f aca="false">K7275-J7275</f>
        <v>451</v>
      </c>
      <c r="Q7275" s="0" t="str">
        <f aca="false">IF(G7275=0,"Out of stock",IF(G7275&lt;H7275,"Understocked",IF(G7275&gt;Summary!$B$6*H7275,"Overstocked","Healthy")))</f>
        <v>Healthy</v>
      </c>
      <c r="R7275" s="0" t="str">
        <f aca="false">IF(I7275&gt;=Summary!$B$7,"Fast",IF(I7275&lt;Summary!$B$8,"Slow","Medium"))</f>
        <v>Medium</v>
      </c>
      <c r="S7275" s="15" t="n">
        <f aca="false">IF(M7275&gt;Summary!$B$5,1,0)</f>
        <v>1</v>
      </c>
      <c r="T7275" s="16" t="n">
        <f aca="false">IF(Q7275="Overstocked",(G7275-Summary!$B$6*H7275)*J7275,0)</f>
        <v>0</v>
      </c>
    </row>
    <row r="7276" customFormat="false" ht="15" hidden="false" customHeight="false" outlineLevel="0" collapsed="false">
      <c r="A7276" s="0" t="s">
        <v>7374</v>
      </c>
      <c r="B7276" s="0" t="s">
        <v>77</v>
      </c>
      <c r="C7276" s="0" t="s">
        <v>78</v>
      </c>
      <c r="D7276" s="0" t="s">
        <v>102</v>
      </c>
      <c r="E7276" s="14" t="n">
        <v>45048</v>
      </c>
      <c r="F7276" s="14" t="n">
        <v>45052</v>
      </c>
      <c r="G7276" s="0" t="n">
        <v>209</v>
      </c>
      <c r="H7276" s="0" t="n">
        <v>150</v>
      </c>
      <c r="I7276" s="0" t="n">
        <v>122</v>
      </c>
      <c r="J7276" s="0" t="n">
        <v>1904</v>
      </c>
      <c r="K7276" s="0" t="n">
        <v>2093</v>
      </c>
      <c r="L7276" s="15" t="s">
        <v>80</v>
      </c>
      <c r="M7276" s="0" t="n">
        <v>4</v>
      </c>
      <c r="N7276" s="16" t="n">
        <f aca="false">I7276*K7276</f>
        <v>255346</v>
      </c>
      <c r="O7276" s="16" t="n">
        <f aca="false">I7276*(K7276-J7276)</f>
        <v>23058</v>
      </c>
      <c r="P7276" s="15" t="n">
        <f aca="false">K7276-J7276</f>
        <v>189</v>
      </c>
      <c r="Q7276" s="0" t="str">
        <f aca="false">IF(G7276=0,"Out of stock",IF(G7276&lt;H7276,"Understocked",IF(G7276&gt;Summary!$B$6*H7276,"Overstocked","Healthy")))</f>
        <v>Healthy</v>
      </c>
      <c r="R7276" s="0" t="str">
        <f aca="false">IF(I7276&gt;=Summary!$B$7,"Fast",IF(I7276&lt;Summary!$B$8,"Slow","Medium"))</f>
        <v>Medium</v>
      </c>
      <c r="S7276" s="15" t="n">
        <f aca="false">IF(M7276&gt;Summary!$B$5,1,0)</f>
        <v>0</v>
      </c>
      <c r="T7276" s="16" t="n">
        <f aca="false">IF(Q7276="Overstocked",(G7276-Summary!$B$6*H7276)*J7276,0)</f>
        <v>0</v>
      </c>
    </row>
    <row r="7277" customFormat="false" ht="15" hidden="false" customHeight="false" outlineLevel="0" collapsed="false">
      <c r="A7277" s="0" t="s">
        <v>7375</v>
      </c>
      <c r="B7277" s="0" t="s">
        <v>89</v>
      </c>
      <c r="C7277" s="0" t="s">
        <v>85</v>
      </c>
      <c r="D7277" s="0" t="s">
        <v>79</v>
      </c>
      <c r="E7277" s="14" t="n">
        <v>45604</v>
      </c>
      <c r="F7277" s="14" t="n">
        <v>45610</v>
      </c>
      <c r="G7277" s="0" t="n">
        <v>65</v>
      </c>
      <c r="H7277" s="0" t="n">
        <v>92</v>
      </c>
      <c r="I7277" s="0" t="n">
        <v>137</v>
      </c>
      <c r="J7277" s="0" t="n">
        <v>1037</v>
      </c>
      <c r="K7277" s="0" t="n">
        <v>1287</v>
      </c>
      <c r="L7277" s="15" t="s">
        <v>82</v>
      </c>
      <c r="M7277" s="0" t="n">
        <v>6</v>
      </c>
      <c r="N7277" s="16" t="n">
        <f aca="false">I7277*K7277</f>
        <v>176319</v>
      </c>
      <c r="O7277" s="16" t="n">
        <f aca="false">I7277*(K7277-J7277)</f>
        <v>34250</v>
      </c>
      <c r="P7277" s="15" t="n">
        <f aca="false">K7277-J7277</f>
        <v>250</v>
      </c>
      <c r="Q7277" s="0" t="str">
        <f aca="false">IF(G7277=0,"Out of stock",IF(G7277&lt;H7277,"Understocked",IF(G7277&gt;Summary!$B$6*H7277,"Overstocked","Healthy")))</f>
        <v>Understocked</v>
      </c>
      <c r="R7277" s="0" t="str">
        <f aca="false">IF(I7277&gt;=Summary!$B$7,"Fast",IF(I7277&lt;Summary!$B$8,"Slow","Medium"))</f>
        <v>Medium</v>
      </c>
      <c r="S7277" s="15" t="n">
        <f aca="false">IF(M7277&gt;Summary!$B$5,1,0)</f>
        <v>0</v>
      </c>
      <c r="T7277" s="16" t="n">
        <f aca="false">IF(Q7277="Overstocked",(G7277-Summary!$B$6*H7277)*J7277,0)</f>
        <v>0</v>
      </c>
    </row>
    <row r="7278" customFormat="false" ht="15" hidden="false" customHeight="false" outlineLevel="0" collapsed="false">
      <c r="A7278" s="0" t="s">
        <v>7376</v>
      </c>
      <c r="B7278" s="0" t="s">
        <v>107</v>
      </c>
      <c r="C7278" s="0" t="s">
        <v>78</v>
      </c>
      <c r="D7278" s="0" t="s">
        <v>86</v>
      </c>
      <c r="E7278" s="14" t="n">
        <v>45596</v>
      </c>
      <c r="F7278" s="14" t="n">
        <v>45599</v>
      </c>
      <c r="G7278" s="0" t="n">
        <v>124</v>
      </c>
      <c r="H7278" s="0" t="n">
        <v>145</v>
      </c>
      <c r="I7278" s="0" t="n">
        <v>209</v>
      </c>
      <c r="J7278" s="0" t="n">
        <v>462</v>
      </c>
      <c r="K7278" s="0" t="n">
        <v>952</v>
      </c>
      <c r="L7278" s="15" t="s">
        <v>80</v>
      </c>
      <c r="M7278" s="0" t="n">
        <v>3</v>
      </c>
      <c r="N7278" s="16" t="n">
        <f aca="false">I7278*K7278</f>
        <v>198968</v>
      </c>
      <c r="O7278" s="16" t="n">
        <f aca="false">I7278*(K7278-J7278)</f>
        <v>102410</v>
      </c>
      <c r="P7278" s="15" t="n">
        <f aca="false">K7278-J7278</f>
        <v>490</v>
      </c>
      <c r="Q7278" s="0" t="str">
        <f aca="false">IF(G7278=0,"Out of stock",IF(G7278&lt;H7278,"Understocked",IF(G7278&gt;Summary!$B$6*H7278,"Overstocked","Healthy")))</f>
        <v>Understocked</v>
      </c>
      <c r="R7278" s="0" t="str">
        <f aca="false">IF(I7278&gt;=Summary!$B$7,"Fast",IF(I7278&lt;Summary!$B$8,"Slow","Medium"))</f>
        <v>Fast</v>
      </c>
      <c r="S7278" s="15" t="n">
        <f aca="false">IF(M7278&gt;Summary!$B$5,1,0)</f>
        <v>0</v>
      </c>
      <c r="T7278" s="16" t="n">
        <f aca="false">IF(Q7278="Overstocked",(G7278-Summary!$B$6*H7278)*J7278,0)</f>
        <v>0</v>
      </c>
    </row>
    <row r="7279" customFormat="false" ht="15" hidden="false" customHeight="false" outlineLevel="0" collapsed="false">
      <c r="A7279" s="0" t="s">
        <v>7377</v>
      </c>
      <c r="B7279" s="0" t="s">
        <v>95</v>
      </c>
      <c r="C7279" s="0" t="s">
        <v>104</v>
      </c>
      <c r="D7279" s="0" t="s">
        <v>79</v>
      </c>
      <c r="E7279" s="14" t="n">
        <v>44991</v>
      </c>
      <c r="F7279" s="14" t="n">
        <v>44997</v>
      </c>
      <c r="G7279" s="0" t="n">
        <v>404</v>
      </c>
      <c r="H7279" s="0" t="n">
        <v>65</v>
      </c>
      <c r="I7279" s="0" t="n">
        <v>272</v>
      </c>
      <c r="J7279" s="0" t="n">
        <v>1984</v>
      </c>
      <c r="K7279" s="0" t="n">
        <v>2301</v>
      </c>
      <c r="L7279" s="15" t="s">
        <v>80</v>
      </c>
      <c r="M7279" s="0" t="n">
        <v>6</v>
      </c>
      <c r="N7279" s="16" t="n">
        <f aca="false">I7279*K7279</f>
        <v>625872</v>
      </c>
      <c r="O7279" s="16" t="n">
        <f aca="false">I7279*(K7279-J7279)</f>
        <v>86224</v>
      </c>
      <c r="P7279" s="15" t="n">
        <f aca="false">K7279-J7279</f>
        <v>317</v>
      </c>
      <c r="Q7279" s="0" t="str">
        <f aca="false">IF(G7279=0,"Out of stock",IF(G7279&lt;H7279,"Understocked",IF(G7279&gt;Summary!$B$6*H7279,"Overstocked","Healthy")))</f>
        <v>Overstocked</v>
      </c>
      <c r="R7279" s="0" t="str">
        <f aca="false">IF(I7279&gt;=Summary!$B$7,"Fast",IF(I7279&lt;Summary!$B$8,"Slow","Medium"))</f>
        <v>Fast</v>
      </c>
      <c r="S7279" s="15" t="n">
        <f aca="false">IF(M7279&gt;Summary!$B$5,1,0)</f>
        <v>0</v>
      </c>
      <c r="T7279" s="16" t="n">
        <f aca="false">IF(Q7279="Overstocked",(G7279-Summary!$B$6*H7279)*J7279,0)</f>
        <v>285696</v>
      </c>
    </row>
    <row r="7280" customFormat="false" ht="15" hidden="false" customHeight="false" outlineLevel="0" collapsed="false">
      <c r="A7280" s="0" t="s">
        <v>7378</v>
      </c>
      <c r="B7280" s="0" t="s">
        <v>107</v>
      </c>
      <c r="C7280" s="0" t="s">
        <v>96</v>
      </c>
      <c r="D7280" s="0" t="s">
        <v>79</v>
      </c>
      <c r="E7280" s="14" t="n">
        <v>45146</v>
      </c>
      <c r="F7280" s="14" t="n">
        <v>45150</v>
      </c>
      <c r="G7280" s="0" t="n">
        <v>10</v>
      </c>
      <c r="H7280" s="0" t="n">
        <v>118</v>
      </c>
      <c r="I7280" s="0" t="n">
        <v>282</v>
      </c>
      <c r="J7280" s="0" t="n">
        <v>976</v>
      </c>
      <c r="K7280" s="0" t="n">
        <v>1401</v>
      </c>
      <c r="L7280" s="15" t="s">
        <v>97</v>
      </c>
      <c r="M7280" s="0" t="n">
        <v>4</v>
      </c>
      <c r="N7280" s="16" t="n">
        <f aca="false">I7280*K7280</f>
        <v>395082</v>
      </c>
      <c r="O7280" s="16" t="n">
        <f aca="false">I7280*(K7280-J7280)</f>
        <v>119850</v>
      </c>
      <c r="P7280" s="15" t="n">
        <f aca="false">K7280-J7280</f>
        <v>425</v>
      </c>
      <c r="Q7280" s="0" t="str">
        <f aca="false">IF(G7280=0,"Out of stock",IF(G7280&lt;H7280,"Understocked",IF(G7280&gt;Summary!$B$6*H7280,"Overstocked","Healthy")))</f>
        <v>Understocked</v>
      </c>
      <c r="R7280" s="0" t="str">
        <f aca="false">IF(I7280&gt;=Summary!$B$7,"Fast",IF(I7280&lt;Summary!$B$8,"Slow","Medium"))</f>
        <v>Fast</v>
      </c>
      <c r="S7280" s="15" t="n">
        <f aca="false">IF(M7280&gt;Summary!$B$5,1,0)</f>
        <v>0</v>
      </c>
      <c r="T7280" s="16" t="n">
        <f aca="false">IF(Q7280="Overstocked",(G7280-Summary!$B$6*H7280)*J7280,0)</f>
        <v>0</v>
      </c>
    </row>
    <row r="7281" customFormat="false" ht="15" hidden="false" customHeight="false" outlineLevel="0" collapsed="false">
      <c r="A7281" s="0" t="s">
        <v>7379</v>
      </c>
      <c r="B7281" s="0" t="s">
        <v>111</v>
      </c>
      <c r="C7281" s="0" t="s">
        <v>96</v>
      </c>
      <c r="D7281" s="0" t="s">
        <v>86</v>
      </c>
      <c r="E7281" s="14" t="n">
        <v>45225</v>
      </c>
      <c r="F7281" s="14" t="n">
        <v>45235</v>
      </c>
      <c r="G7281" s="0" t="n">
        <v>489</v>
      </c>
      <c r="H7281" s="0" t="n">
        <v>150</v>
      </c>
      <c r="I7281" s="0" t="n">
        <v>80</v>
      </c>
      <c r="J7281" s="0" t="n">
        <v>1345</v>
      </c>
      <c r="K7281" s="0" t="n">
        <v>1426</v>
      </c>
      <c r="L7281" s="15" t="s">
        <v>82</v>
      </c>
      <c r="M7281" s="0" t="n">
        <v>10</v>
      </c>
      <c r="N7281" s="16" t="n">
        <f aca="false">I7281*K7281</f>
        <v>114080</v>
      </c>
      <c r="O7281" s="16" t="n">
        <f aca="false">I7281*(K7281-J7281)</f>
        <v>6480</v>
      </c>
      <c r="P7281" s="15" t="n">
        <f aca="false">K7281-J7281</f>
        <v>81</v>
      </c>
      <c r="Q7281" s="0" t="str">
        <f aca="false">IF(G7281=0,"Out of stock",IF(G7281&lt;H7281,"Understocked",IF(G7281&gt;Summary!$B$6*H7281,"Overstocked","Healthy")))</f>
        <v>Healthy</v>
      </c>
      <c r="R7281" s="0" t="str">
        <f aca="false">IF(I7281&gt;=Summary!$B$7,"Fast",IF(I7281&lt;Summary!$B$8,"Slow","Medium"))</f>
        <v>Slow</v>
      </c>
      <c r="S7281" s="15" t="n">
        <f aca="false">IF(M7281&gt;Summary!$B$5,1,0)</f>
        <v>1</v>
      </c>
      <c r="T7281" s="16" t="n">
        <f aca="false">IF(Q7281="Overstocked",(G7281-Summary!$B$6*H7281)*J7281,0)</f>
        <v>0</v>
      </c>
    </row>
    <row r="7282" customFormat="false" ht="15" hidden="false" customHeight="false" outlineLevel="0" collapsed="false">
      <c r="A7282" s="0" t="s">
        <v>7380</v>
      </c>
      <c r="B7282" s="0" t="s">
        <v>89</v>
      </c>
      <c r="C7282" s="0" t="s">
        <v>96</v>
      </c>
      <c r="D7282" s="0" t="s">
        <v>90</v>
      </c>
      <c r="E7282" s="14" t="n">
        <v>44954</v>
      </c>
      <c r="F7282" s="14" t="n">
        <v>44963</v>
      </c>
      <c r="G7282" s="0" t="n">
        <v>246</v>
      </c>
      <c r="H7282" s="0" t="n">
        <v>56</v>
      </c>
      <c r="I7282" s="0" t="n">
        <v>193</v>
      </c>
      <c r="J7282" s="0" t="n">
        <v>450</v>
      </c>
      <c r="K7282" s="0" t="n">
        <v>702</v>
      </c>
      <c r="L7282" s="15" t="s">
        <v>82</v>
      </c>
      <c r="M7282" s="0" t="n">
        <v>9</v>
      </c>
      <c r="N7282" s="16" t="n">
        <f aca="false">I7282*K7282</f>
        <v>135486</v>
      </c>
      <c r="O7282" s="16" t="n">
        <f aca="false">I7282*(K7282-J7282)</f>
        <v>48636</v>
      </c>
      <c r="P7282" s="15" t="n">
        <f aca="false">K7282-J7282</f>
        <v>252</v>
      </c>
      <c r="Q7282" s="0" t="str">
        <f aca="false">IF(G7282=0,"Out of stock",IF(G7282&lt;H7282,"Understocked",IF(G7282&gt;Summary!$B$6*H7282,"Overstocked","Healthy")))</f>
        <v>Overstocked</v>
      </c>
      <c r="R7282" s="0" t="str">
        <f aca="false">IF(I7282&gt;=Summary!$B$7,"Fast",IF(I7282&lt;Summary!$B$8,"Slow","Medium"))</f>
        <v>Medium</v>
      </c>
      <c r="S7282" s="15" t="n">
        <f aca="false">IF(M7282&gt;Summary!$B$5,1,0)</f>
        <v>1</v>
      </c>
      <c r="T7282" s="16" t="n">
        <f aca="false">IF(Q7282="Overstocked",(G7282-Summary!$B$6*H7282)*J7282,0)</f>
        <v>9900</v>
      </c>
    </row>
    <row r="7283" customFormat="false" ht="15" hidden="false" customHeight="false" outlineLevel="0" collapsed="false">
      <c r="A7283" s="0" t="s">
        <v>7381</v>
      </c>
      <c r="B7283" s="0" t="s">
        <v>101</v>
      </c>
      <c r="C7283" s="0" t="s">
        <v>85</v>
      </c>
      <c r="D7283" s="0" t="s">
        <v>102</v>
      </c>
      <c r="E7283" s="14" t="n">
        <v>44956</v>
      </c>
      <c r="F7283" s="14" t="n">
        <v>44962</v>
      </c>
      <c r="G7283" s="0" t="n">
        <v>412</v>
      </c>
      <c r="H7283" s="0" t="n">
        <v>129</v>
      </c>
      <c r="I7283" s="0" t="n">
        <v>27</v>
      </c>
      <c r="J7283" s="0" t="n">
        <v>1403</v>
      </c>
      <c r="K7283" s="0" t="n">
        <v>1825</v>
      </c>
      <c r="L7283" s="15" t="s">
        <v>93</v>
      </c>
      <c r="M7283" s="0" t="n">
        <v>6</v>
      </c>
      <c r="N7283" s="16" t="n">
        <f aca="false">I7283*K7283</f>
        <v>49275</v>
      </c>
      <c r="O7283" s="16" t="n">
        <f aca="false">I7283*(K7283-J7283)</f>
        <v>11394</v>
      </c>
      <c r="P7283" s="15" t="n">
        <f aca="false">K7283-J7283</f>
        <v>422</v>
      </c>
      <c r="Q7283" s="0" t="str">
        <f aca="false">IF(G7283=0,"Out of stock",IF(G7283&lt;H7283,"Understocked",IF(G7283&gt;Summary!$B$6*H7283,"Overstocked","Healthy")))</f>
        <v>Healthy</v>
      </c>
      <c r="R7283" s="0" t="str">
        <f aca="false">IF(I7283&gt;=Summary!$B$7,"Fast",IF(I7283&lt;Summary!$B$8,"Slow","Medium"))</f>
        <v>Slow</v>
      </c>
      <c r="S7283" s="15" t="n">
        <f aca="false">IF(M7283&gt;Summary!$B$5,1,0)</f>
        <v>0</v>
      </c>
      <c r="T7283" s="16" t="n">
        <f aca="false">IF(Q7283="Overstocked",(G7283-Summary!$B$6*H7283)*J7283,0)</f>
        <v>0</v>
      </c>
    </row>
    <row r="7284" customFormat="false" ht="15" hidden="false" customHeight="false" outlineLevel="0" collapsed="false">
      <c r="A7284" s="0" t="s">
        <v>7382</v>
      </c>
      <c r="B7284" s="0" t="s">
        <v>123</v>
      </c>
      <c r="C7284" s="0" t="s">
        <v>78</v>
      </c>
      <c r="D7284" s="0" t="s">
        <v>86</v>
      </c>
      <c r="E7284" s="14" t="n">
        <v>45100</v>
      </c>
      <c r="F7284" s="14" t="n">
        <v>45106</v>
      </c>
      <c r="G7284" s="0" t="n">
        <v>421</v>
      </c>
      <c r="H7284" s="0" t="n">
        <v>146</v>
      </c>
      <c r="I7284" s="0" t="n">
        <v>214</v>
      </c>
      <c r="J7284" s="0" t="n">
        <v>1777</v>
      </c>
      <c r="K7284" s="0" t="n">
        <v>1860</v>
      </c>
      <c r="L7284" s="15" t="s">
        <v>87</v>
      </c>
      <c r="M7284" s="0" t="n">
        <v>6</v>
      </c>
      <c r="N7284" s="16" t="n">
        <f aca="false">I7284*K7284</f>
        <v>398040</v>
      </c>
      <c r="O7284" s="16" t="n">
        <f aca="false">I7284*(K7284-J7284)</f>
        <v>17762</v>
      </c>
      <c r="P7284" s="15" t="n">
        <f aca="false">K7284-J7284</f>
        <v>83</v>
      </c>
      <c r="Q7284" s="0" t="str">
        <f aca="false">IF(G7284=0,"Out of stock",IF(G7284&lt;H7284,"Understocked",IF(G7284&gt;Summary!$B$6*H7284,"Overstocked","Healthy")))</f>
        <v>Healthy</v>
      </c>
      <c r="R7284" s="0" t="str">
        <f aca="false">IF(I7284&gt;=Summary!$B$7,"Fast",IF(I7284&lt;Summary!$B$8,"Slow","Medium"))</f>
        <v>Fast</v>
      </c>
      <c r="S7284" s="15" t="n">
        <f aca="false">IF(M7284&gt;Summary!$B$5,1,0)</f>
        <v>0</v>
      </c>
      <c r="T7284" s="16" t="n">
        <f aca="false">IF(Q7284="Overstocked",(G7284-Summary!$B$6*H7284)*J7284,0)</f>
        <v>0</v>
      </c>
    </row>
    <row r="7285" customFormat="false" ht="15" hidden="false" customHeight="false" outlineLevel="0" collapsed="false">
      <c r="A7285" s="0" t="s">
        <v>7383</v>
      </c>
      <c r="B7285" s="0" t="s">
        <v>111</v>
      </c>
      <c r="C7285" s="0" t="s">
        <v>85</v>
      </c>
      <c r="D7285" s="0" t="s">
        <v>102</v>
      </c>
      <c r="E7285" s="14" t="n">
        <v>45312</v>
      </c>
      <c r="F7285" s="14" t="n">
        <v>45315</v>
      </c>
      <c r="G7285" s="0" t="n">
        <v>419</v>
      </c>
      <c r="H7285" s="0" t="n">
        <v>147</v>
      </c>
      <c r="I7285" s="0" t="n">
        <v>246</v>
      </c>
      <c r="J7285" s="0" t="n">
        <v>1619</v>
      </c>
      <c r="K7285" s="0" t="n">
        <v>1890</v>
      </c>
      <c r="L7285" s="15" t="s">
        <v>82</v>
      </c>
      <c r="M7285" s="0" t="n">
        <v>3</v>
      </c>
      <c r="N7285" s="16" t="n">
        <f aca="false">I7285*K7285</f>
        <v>464940</v>
      </c>
      <c r="O7285" s="16" t="n">
        <f aca="false">I7285*(K7285-J7285)</f>
        <v>66666</v>
      </c>
      <c r="P7285" s="15" t="n">
        <f aca="false">K7285-J7285</f>
        <v>271</v>
      </c>
      <c r="Q7285" s="0" t="str">
        <f aca="false">IF(G7285=0,"Out of stock",IF(G7285&lt;H7285,"Understocked",IF(G7285&gt;Summary!$B$6*H7285,"Overstocked","Healthy")))</f>
        <v>Healthy</v>
      </c>
      <c r="R7285" s="0" t="str">
        <f aca="false">IF(I7285&gt;=Summary!$B$7,"Fast",IF(I7285&lt;Summary!$B$8,"Slow","Medium"))</f>
        <v>Fast</v>
      </c>
      <c r="S7285" s="15" t="n">
        <f aca="false">IF(M7285&gt;Summary!$B$5,1,0)</f>
        <v>0</v>
      </c>
      <c r="T7285" s="16" t="n">
        <f aca="false">IF(Q7285="Overstocked",(G7285-Summary!$B$6*H7285)*J7285,0)</f>
        <v>0</v>
      </c>
    </row>
    <row r="7286" customFormat="false" ht="15" hidden="false" customHeight="false" outlineLevel="0" collapsed="false">
      <c r="A7286" s="0" t="s">
        <v>7384</v>
      </c>
      <c r="B7286" s="0" t="s">
        <v>95</v>
      </c>
      <c r="C7286" s="0" t="s">
        <v>78</v>
      </c>
      <c r="D7286" s="0" t="s">
        <v>90</v>
      </c>
      <c r="E7286" s="14" t="n">
        <v>45397</v>
      </c>
      <c r="F7286" s="14" t="n">
        <v>45406</v>
      </c>
      <c r="G7286" s="0" t="n">
        <v>81</v>
      </c>
      <c r="H7286" s="0" t="n">
        <v>77</v>
      </c>
      <c r="I7286" s="0" t="n">
        <v>190</v>
      </c>
      <c r="J7286" s="0" t="n">
        <v>555</v>
      </c>
      <c r="K7286" s="0" t="n">
        <v>711</v>
      </c>
      <c r="L7286" s="15" t="s">
        <v>80</v>
      </c>
      <c r="M7286" s="0" t="n">
        <v>9</v>
      </c>
      <c r="N7286" s="16" t="n">
        <f aca="false">I7286*K7286</f>
        <v>135090</v>
      </c>
      <c r="O7286" s="16" t="n">
        <f aca="false">I7286*(K7286-J7286)</f>
        <v>29640</v>
      </c>
      <c r="P7286" s="15" t="n">
        <f aca="false">K7286-J7286</f>
        <v>156</v>
      </c>
      <c r="Q7286" s="0" t="str">
        <f aca="false">IF(G7286=0,"Out of stock",IF(G7286&lt;H7286,"Understocked",IF(G7286&gt;Summary!$B$6*H7286,"Overstocked","Healthy")))</f>
        <v>Healthy</v>
      </c>
      <c r="R7286" s="0" t="str">
        <f aca="false">IF(I7286&gt;=Summary!$B$7,"Fast",IF(I7286&lt;Summary!$B$8,"Slow","Medium"))</f>
        <v>Medium</v>
      </c>
      <c r="S7286" s="15" t="n">
        <f aca="false">IF(M7286&gt;Summary!$B$5,1,0)</f>
        <v>1</v>
      </c>
      <c r="T7286" s="16" t="n">
        <f aca="false">IF(Q7286="Overstocked",(G7286-Summary!$B$6*H7286)*J7286,0)</f>
        <v>0</v>
      </c>
    </row>
    <row r="7287" customFormat="false" ht="15" hidden="false" customHeight="false" outlineLevel="0" collapsed="false">
      <c r="A7287" s="0" t="s">
        <v>7385</v>
      </c>
      <c r="B7287" s="0" t="s">
        <v>111</v>
      </c>
      <c r="C7287" s="0" t="s">
        <v>85</v>
      </c>
      <c r="D7287" s="0" t="s">
        <v>86</v>
      </c>
      <c r="E7287" s="14" t="n">
        <v>45117</v>
      </c>
      <c r="F7287" s="14" t="n">
        <v>45124</v>
      </c>
      <c r="G7287" s="0" t="n">
        <v>229</v>
      </c>
      <c r="H7287" s="0" t="n">
        <v>85</v>
      </c>
      <c r="I7287" s="0" t="n">
        <v>248</v>
      </c>
      <c r="J7287" s="0" t="n">
        <v>705</v>
      </c>
      <c r="K7287" s="0" t="n">
        <v>1128</v>
      </c>
      <c r="L7287" s="15" t="s">
        <v>80</v>
      </c>
      <c r="M7287" s="0" t="n">
        <v>7</v>
      </c>
      <c r="N7287" s="16" t="n">
        <f aca="false">I7287*K7287</f>
        <v>279744</v>
      </c>
      <c r="O7287" s="16" t="n">
        <f aca="false">I7287*(K7287-J7287)</f>
        <v>104904</v>
      </c>
      <c r="P7287" s="15" t="n">
        <f aca="false">K7287-J7287</f>
        <v>423</v>
      </c>
      <c r="Q7287" s="0" t="str">
        <f aca="false">IF(G7287=0,"Out of stock",IF(G7287&lt;H7287,"Understocked",IF(G7287&gt;Summary!$B$6*H7287,"Overstocked","Healthy")))</f>
        <v>Healthy</v>
      </c>
      <c r="R7287" s="0" t="str">
        <f aca="false">IF(I7287&gt;=Summary!$B$7,"Fast",IF(I7287&lt;Summary!$B$8,"Slow","Medium"))</f>
        <v>Fast</v>
      </c>
      <c r="S7287" s="15" t="n">
        <f aca="false">IF(M7287&gt;Summary!$B$5,1,0)</f>
        <v>0</v>
      </c>
      <c r="T7287" s="16" t="n">
        <f aca="false">IF(Q7287="Overstocked",(G7287-Summary!$B$6*H7287)*J7287,0)</f>
        <v>0</v>
      </c>
    </row>
    <row r="7288" customFormat="false" ht="15" hidden="false" customHeight="false" outlineLevel="0" collapsed="false">
      <c r="A7288" s="0" t="s">
        <v>7386</v>
      </c>
      <c r="B7288" s="0" t="s">
        <v>113</v>
      </c>
      <c r="C7288" s="0" t="s">
        <v>85</v>
      </c>
      <c r="D7288" s="0" t="s">
        <v>86</v>
      </c>
      <c r="E7288" s="14" t="n">
        <v>45178</v>
      </c>
      <c r="F7288" s="14" t="n">
        <v>45186</v>
      </c>
      <c r="G7288" s="0" t="n">
        <v>267</v>
      </c>
      <c r="H7288" s="0" t="n">
        <v>52</v>
      </c>
      <c r="I7288" s="0" t="n">
        <v>90</v>
      </c>
      <c r="J7288" s="0" t="n">
        <v>1712</v>
      </c>
      <c r="K7288" s="0" t="n">
        <v>2035</v>
      </c>
      <c r="L7288" s="15" t="s">
        <v>80</v>
      </c>
      <c r="M7288" s="0" t="n">
        <v>8</v>
      </c>
      <c r="N7288" s="16" t="n">
        <f aca="false">I7288*K7288</f>
        <v>183150</v>
      </c>
      <c r="O7288" s="16" t="n">
        <f aca="false">I7288*(K7288-J7288)</f>
        <v>29070</v>
      </c>
      <c r="P7288" s="15" t="n">
        <f aca="false">K7288-J7288</f>
        <v>323</v>
      </c>
      <c r="Q7288" s="0" t="str">
        <f aca="false">IF(G7288=0,"Out of stock",IF(G7288&lt;H7288,"Understocked",IF(G7288&gt;Summary!$B$6*H7288,"Overstocked","Healthy")))</f>
        <v>Overstocked</v>
      </c>
      <c r="R7288" s="0" t="str">
        <f aca="false">IF(I7288&gt;=Summary!$B$7,"Fast",IF(I7288&lt;Summary!$B$8,"Slow","Medium"))</f>
        <v>Slow</v>
      </c>
      <c r="S7288" s="15" t="n">
        <f aca="false">IF(M7288&gt;Summary!$B$5,1,0)</f>
        <v>1</v>
      </c>
      <c r="T7288" s="16" t="n">
        <f aca="false">IF(Q7288="Overstocked",(G7288-Summary!$B$6*H7288)*J7288,0)</f>
        <v>101008</v>
      </c>
    </row>
    <row r="7289" customFormat="false" ht="15" hidden="false" customHeight="false" outlineLevel="0" collapsed="false">
      <c r="A7289" s="0" t="s">
        <v>7387</v>
      </c>
      <c r="B7289" s="0" t="s">
        <v>107</v>
      </c>
      <c r="C7289" s="0" t="s">
        <v>78</v>
      </c>
      <c r="D7289" s="0" t="s">
        <v>86</v>
      </c>
      <c r="E7289" s="14" t="n">
        <v>45439</v>
      </c>
      <c r="F7289" s="14" t="n">
        <v>45447</v>
      </c>
      <c r="G7289" s="0" t="n">
        <v>136</v>
      </c>
      <c r="H7289" s="0" t="n">
        <v>53</v>
      </c>
      <c r="I7289" s="0" t="n">
        <v>235</v>
      </c>
      <c r="J7289" s="0" t="n">
        <v>1399</v>
      </c>
      <c r="K7289" s="0" t="n">
        <v>1526</v>
      </c>
      <c r="L7289" s="15" t="s">
        <v>97</v>
      </c>
      <c r="M7289" s="0" t="n">
        <v>8</v>
      </c>
      <c r="N7289" s="16" t="n">
        <f aca="false">I7289*K7289</f>
        <v>358610</v>
      </c>
      <c r="O7289" s="16" t="n">
        <f aca="false">I7289*(K7289-J7289)</f>
        <v>29845</v>
      </c>
      <c r="P7289" s="15" t="n">
        <f aca="false">K7289-J7289</f>
        <v>127</v>
      </c>
      <c r="Q7289" s="0" t="str">
        <f aca="false">IF(G7289=0,"Out of stock",IF(G7289&lt;H7289,"Understocked",IF(G7289&gt;Summary!$B$6*H7289,"Overstocked","Healthy")))</f>
        <v>Healthy</v>
      </c>
      <c r="R7289" s="0" t="str">
        <f aca="false">IF(I7289&gt;=Summary!$B$7,"Fast",IF(I7289&lt;Summary!$B$8,"Slow","Medium"))</f>
        <v>Fast</v>
      </c>
      <c r="S7289" s="15" t="n">
        <f aca="false">IF(M7289&gt;Summary!$B$5,1,0)</f>
        <v>1</v>
      </c>
      <c r="T7289" s="16" t="n">
        <f aca="false">IF(Q7289="Overstocked",(G7289-Summary!$B$6*H7289)*J7289,0)</f>
        <v>0</v>
      </c>
    </row>
    <row r="7290" customFormat="false" ht="15" hidden="false" customHeight="false" outlineLevel="0" collapsed="false">
      <c r="A7290" s="0" t="s">
        <v>7388</v>
      </c>
      <c r="B7290" s="0" t="s">
        <v>84</v>
      </c>
      <c r="C7290" s="0" t="s">
        <v>96</v>
      </c>
      <c r="D7290" s="0" t="s">
        <v>102</v>
      </c>
      <c r="E7290" s="14" t="n">
        <v>45490</v>
      </c>
      <c r="F7290" s="14" t="n">
        <v>45496</v>
      </c>
      <c r="G7290" s="0" t="n">
        <v>81</v>
      </c>
      <c r="H7290" s="0" t="n">
        <v>146</v>
      </c>
      <c r="I7290" s="0" t="n">
        <v>152</v>
      </c>
      <c r="J7290" s="0" t="n">
        <v>922</v>
      </c>
      <c r="K7290" s="0" t="n">
        <v>1217</v>
      </c>
      <c r="L7290" s="15" t="s">
        <v>80</v>
      </c>
      <c r="M7290" s="0" t="n">
        <v>6</v>
      </c>
      <c r="N7290" s="16" t="n">
        <f aca="false">I7290*K7290</f>
        <v>184984</v>
      </c>
      <c r="O7290" s="16" t="n">
        <f aca="false">I7290*(K7290-J7290)</f>
        <v>44840</v>
      </c>
      <c r="P7290" s="15" t="n">
        <f aca="false">K7290-J7290</f>
        <v>295</v>
      </c>
      <c r="Q7290" s="0" t="str">
        <f aca="false">IF(G7290=0,"Out of stock",IF(G7290&lt;H7290,"Understocked",IF(G7290&gt;Summary!$B$6*H7290,"Overstocked","Healthy")))</f>
        <v>Understocked</v>
      </c>
      <c r="R7290" s="0" t="str">
        <f aca="false">IF(I7290&gt;=Summary!$B$7,"Fast",IF(I7290&lt;Summary!$B$8,"Slow","Medium"))</f>
        <v>Medium</v>
      </c>
      <c r="S7290" s="15" t="n">
        <f aca="false">IF(M7290&gt;Summary!$B$5,1,0)</f>
        <v>0</v>
      </c>
      <c r="T7290" s="16" t="n">
        <f aca="false">IF(Q7290="Overstocked",(G7290-Summary!$B$6*H7290)*J7290,0)</f>
        <v>0</v>
      </c>
    </row>
    <row r="7291" customFormat="false" ht="15" hidden="false" customHeight="false" outlineLevel="0" collapsed="false">
      <c r="A7291" s="0" t="s">
        <v>7389</v>
      </c>
      <c r="B7291" s="0" t="s">
        <v>77</v>
      </c>
      <c r="C7291" s="0" t="s">
        <v>104</v>
      </c>
      <c r="D7291" s="0" t="s">
        <v>86</v>
      </c>
      <c r="E7291" s="14" t="n">
        <v>45274</v>
      </c>
      <c r="F7291" s="14" t="n">
        <v>45280</v>
      </c>
      <c r="G7291" s="0" t="n">
        <v>357</v>
      </c>
      <c r="H7291" s="0" t="n">
        <v>129</v>
      </c>
      <c r="I7291" s="0" t="n">
        <v>31</v>
      </c>
      <c r="J7291" s="0" t="n">
        <v>627</v>
      </c>
      <c r="K7291" s="0" t="n">
        <v>925</v>
      </c>
      <c r="L7291" s="15" t="s">
        <v>97</v>
      </c>
      <c r="M7291" s="0" t="n">
        <v>6</v>
      </c>
      <c r="N7291" s="16" t="n">
        <f aca="false">I7291*K7291</f>
        <v>28675</v>
      </c>
      <c r="O7291" s="16" t="n">
        <f aca="false">I7291*(K7291-J7291)</f>
        <v>9238</v>
      </c>
      <c r="P7291" s="15" t="n">
        <f aca="false">K7291-J7291</f>
        <v>298</v>
      </c>
      <c r="Q7291" s="0" t="str">
        <f aca="false">IF(G7291=0,"Out of stock",IF(G7291&lt;H7291,"Understocked",IF(G7291&gt;Summary!$B$6*H7291,"Overstocked","Healthy")))</f>
        <v>Healthy</v>
      </c>
      <c r="R7291" s="0" t="str">
        <f aca="false">IF(I7291&gt;=Summary!$B$7,"Fast",IF(I7291&lt;Summary!$B$8,"Slow","Medium"))</f>
        <v>Slow</v>
      </c>
      <c r="S7291" s="15" t="n">
        <f aca="false">IF(M7291&gt;Summary!$B$5,1,0)</f>
        <v>0</v>
      </c>
      <c r="T7291" s="16" t="n">
        <f aca="false">IF(Q7291="Overstocked",(G7291-Summary!$B$6*H7291)*J7291,0)</f>
        <v>0</v>
      </c>
    </row>
    <row r="7292" customFormat="false" ht="15" hidden="false" customHeight="false" outlineLevel="0" collapsed="false">
      <c r="A7292" s="0" t="s">
        <v>7390</v>
      </c>
      <c r="B7292" s="0" t="s">
        <v>111</v>
      </c>
      <c r="C7292" s="0" t="s">
        <v>104</v>
      </c>
      <c r="D7292" s="0" t="s">
        <v>102</v>
      </c>
      <c r="E7292" s="14" t="n">
        <v>45047</v>
      </c>
      <c r="F7292" s="14" t="n">
        <v>45054</v>
      </c>
      <c r="G7292" s="0" t="n">
        <v>305</v>
      </c>
      <c r="H7292" s="0" t="n">
        <v>148</v>
      </c>
      <c r="I7292" s="0" t="n">
        <v>218</v>
      </c>
      <c r="J7292" s="0" t="n">
        <v>1846</v>
      </c>
      <c r="K7292" s="0" t="n">
        <v>2071</v>
      </c>
      <c r="L7292" s="15" t="s">
        <v>93</v>
      </c>
      <c r="M7292" s="0" t="n">
        <v>7</v>
      </c>
      <c r="N7292" s="16" t="n">
        <f aca="false">I7292*K7292</f>
        <v>451478</v>
      </c>
      <c r="O7292" s="16" t="n">
        <f aca="false">I7292*(K7292-J7292)</f>
        <v>49050</v>
      </c>
      <c r="P7292" s="15" t="n">
        <f aca="false">K7292-J7292</f>
        <v>225</v>
      </c>
      <c r="Q7292" s="0" t="str">
        <f aca="false">IF(G7292=0,"Out of stock",IF(G7292&lt;H7292,"Understocked",IF(G7292&gt;Summary!$B$6*H7292,"Overstocked","Healthy")))</f>
        <v>Healthy</v>
      </c>
      <c r="R7292" s="0" t="str">
        <f aca="false">IF(I7292&gt;=Summary!$B$7,"Fast",IF(I7292&lt;Summary!$B$8,"Slow","Medium"))</f>
        <v>Fast</v>
      </c>
      <c r="S7292" s="15" t="n">
        <f aca="false">IF(M7292&gt;Summary!$B$5,1,0)</f>
        <v>0</v>
      </c>
      <c r="T7292" s="16" t="n">
        <f aca="false">IF(Q7292="Overstocked",(G7292-Summary!$B$6*H7292)*J7292,0)</f>
        <v>0</v>
      </c>
    </row>
    <row r="7293" customFormat="false" ht="15" hidden="false" customHeight="false" outlineLevel="0" collapsed="false">
      <c r="A7293" s="0" t="s">
        <v>7391</v>
      </c>
      <c r="B7293" s="0" t="s">
        <v>89</v>
      </c>
      <c r="C7293" s="0" t="s">
        <v>104</v>
      </c>
      <c r="D7293" s="0" t="s">
        <v>86</v>
      </c>
      <c r="E7293" s="14" t="n">
        <v>45577</v>
      </c>
      <c r="F7293" s="14" t="n">
        <v>45586</v>
      </c>
      <c r="G7293" s="0" t="n">
        <v>286</v>
      </c>
      <c r="H7293" s="0" t="n">
        <v>108</v>
      </c>
      <c r="I7293" s="0" t="n">
        <v>103</v>
      </c>
      <c r="J7293" s="0" t="n">
        <v>265</v>
      </c>
      <c r="K7293" s="0" t="n">
        <v>539</v>
      </c>
      <c r="L7293" s="15" t="s">
        <v>93</v>
      </c>
      <c r="M7293" s="0" t="n">
        <v>9</v>
      </c>
      <c r="N7293" s="16" t="n">
        <f aca="false">I7293*K7293</f>
        <v>55517</v>
      </c>
      <c r="O7293" s="16" t="n">
        <f aca="false">I7293*(K7293-J7293)</f>
        <v>28222</v>
      </c>
      <c r="P7293" s="15" t="n">
        <f aca="false">K7293-J7293</f>
        <v>274</v>
      </c>
      <c r="Q7293" s="0" t="str">
        <f aca="false">IF(G7293=0,"Out of stock",IF(G7293&lt;H7293,"Understocked",IF(G7293&gt;Summary!$B$6*H7293,"Overstocked","Healthy")))</f>
        <v>Healthy</v>
      </c>
      <c r="R7293" s="0" t="str">
        <f aca="false">IF(I7293&gt;=Summary!$B$7,"Fast",IF(I7293&lt;Summary!$B$8,"Slow","Medium"))</f>
        <v>Medium</v>
      </c>
      <c r="S7293" s="15" t="n">
        <f aca="false">IF(M7293&gt;Summary!$B$5,1,0)</f>
        <v>1</v>
      </c>
      <c r="T7293" s="16" t="n">
        <f aca="false">IF(Q7293="Overstocked",(G7293-Summary!$B$6*H7293)*J7293,0)</f>
        <v>0</v>
      </c>
    </row>
    <row r="7294" customFormat="false" ht="15" hidden="false" customHeight="false" outlineLevel="0" collapsed="false">
      <c r="A7294" s="0" t="s">
        <v>7392</v>
      </c>
      <c r="B7294" s="0" t="s">
        <v>107</v>
      </c>
      <c r="C7294" s="0" t="s">
        <v>96</v>
      </c>
      <c r="D7294" s="0" t="s">
        <v>90</v>
      </c>
      <c r="E7294" s="14" t="n">
        <v>44956</v>
      </c>
      <c r="F7294" s="14" t="n">
        <v>44965</v>
      </c>
      <c r="G7294" s="0" t="n">
        <v>355</v>
      </c>
      <c r="H7294" s="0" t="n">
        <v>99</v>
      </c>
      <c r="I7294" s="0" t="n">
        <v>4</v>
      </c>
      <c r="J7294" s="0" t="n">
        <v>377</v>
      </c>
      <c r="K7294" s="0" t="n">
        <v>670</v>
      </c>
      <c r="L7294" s="15" t="s">
        <v>97</v>
      </c>
      <c r="M7294" s="0" t="n">
        <v>9</v>
      </c>
      <c r="N7294" s="16" t="n">
        <f aca="false">I7294*K7294</f>
        <v>2680</v>
      </c>
      <c r="O7294" s="16" t="n">
        <f aca="false">I7294*(K7294-J7294)</f>
        <v>1172</v>
      </c>
      <c r="P7294" s="15" t="n">
        <f aca="false">K7294-J7294</f>
        <v>293</v>
      </c>
      <c r="Q7294" s="0" t="str">
        <f aca="false">IF(G7294=0,"Out of stock",IF(G7294&lt;H7294,"Understocked",IF(G7294&gt;Summary!$B$6*H7294,"Overstocked","Healthy")))</f>
        <v>Healthy</v>
      </c>
      <c r="R7294" s="0" t="str">
        <f aca="false">IF(I7294&gt;=Summary!$B$7,"Fast",IF(I7294&lt;Summary!$B$8,"Slow","Medium"))</f>
        <v>Slow</v>
      </c>
      <c r="S7294" s="15" t="n">
        <f aca="false">IF(M7294&gt;Summary!$B$5,1,0)</f>
        <v>1</v>
      </c>
      <c r="T7294" s="16" t="n">
        <f aca="false">IF(Q7294="Overstocked",(G7294-Summary!$B$6*H7294)*J7294,0)</f>
        <v>0</v>
      </c>
    </row>
    <row r="7295" customFormat="false" ht="15" hidden="false" customHeight="false" outlineLevel="0" collapsed="false">
      <c r="A7295" s="0" t="s">
        <v>7393</v>
      </c>
      <c r="B7295" s="0" t="s">
        <v>123</v>
      </c>
      <c r="C7295" s="0" t="s">
        <v>85</v>
      </c>
      <c r="D7295" s="0" t="s">
        <v>79</v>
      </c>
      <c r="E7295" s="14" t="n">
        <v>45364</v>
      </c>
      <c r="F7295" s="14" t="n">
        <v>45373</v>
      </c>
      <c r="G7295" s="0" t="n">
        <v>250</v>
      </c>
      <c r="H7295" s="0" t="n">
        <v>114</v>
      </c>
      <c r="I7295" s="0" t="n">
        <v>10</v>
      </c>
      <c r="J7295" s="0" t="n">
        <v>1053</v>
      </c>
      <c r="K7295" s="0" t="n">
        <v>1151</v>
      </c>
      <c r="L7295" s="15" t="s">
        <v>93</v>
      </c>
      <c r="M7295" s="0" t="n">
        <v>9</v>
      </c>
      <c r="N7295" s="16" t="n">
        <f aca="false">I7295*K7295</f>
        <v>11510</v>
      </c>
      <c r="O7295" s="16" t="n">
        <f aca="false">I7295*(K7295-J7295)</f>
        <v>980</v>
      </c>
      <c r="P7295" s="15" t="n">
        <f aca="false">K7295-J7295</f>
        <v>98</v>
      </c>
      <c r="Q7295" s="0" t="str">
        <f aca="false">IF(G7295=0,"Out of stock",IF(G7295&lt;H7295,"Understocked",IF(G7295&gt;Summary!$B$6*H7295,"Overstocked","Healthy")))</f>
        <v>Healthy</v>
      </c>
      <c r="R7295" s="0" t="str">
        <f aca="false">IF(I7295&gt;=Summary!$B$7,"Fast",IF(I7295&lt;Summary!$B$8,"Slow","Medium"))</f>
        <v>Slow</v>
      </c>
      <c r="S7295" s="15" t="n">
        <f aca="false">IF(M7295&gt;Summary!$B$5,1,0)</f>
        <v>1</v>
      </c>
      <c r="T7295" s="16" t="n">
        <f aca="false">IF(Q7295="Overstocked",(G7295-Summary!$B$6*H7295)*J7295,0)</f>
        <v>0</v>
      </c>
    </row>
    <row r="7296" customFormat="false" ht="15" hidden="false" customHeight="false" outlineLevel="0" collapsed="false">
      <c r="A7296" s="0" t="s">
        <v>7394</v>
      </c>
      <c r="B7296" s="0" t="s">
        <v>123</v>
      </c>
      <c r="C7296" s="0" t="s">
        <v>104</v>
      </c>
      <c r="D7296" s="0" t="s">
        <v>79</v>
      </c>
      <c r="E7296" s="14" t="n">
        <v>45528</v>
      </c>
      <c r="F7296" s="14" t="n">
        <v>45534</v>
      </c>
      <c r="G7296" s="0" t="n">
        <v>137</v>
      </c>
      <c r="H7296" s="0" t="n">
        <v>120</v>
      </c>
      <c r="I7296" s="0" t="n">
        <v>209</v>
      </c>
      <c r="J7296" s="0" t="n">
        <v>1335</v>
      </c>
      <c r="K7296" s="0" t="n">
        <v>1644</v>
      </c>
      <c r="L7296" s="15" t="s">
        <v>80</v>
      </c>
      <c r="M7296" s="0" t="n">
        <v>6</v>
      </c>
      <c r="N7296" s="16" t="n">
        <f aca="false">I7296*K7296</f>
        <v>343596</v>
      </c>
      <c r="O7296" s="16" t="n">
        <f aca="false">I7296*(K7296-J7296)</f>
        <v>64581</v>
      </c>
      <c r="P7296" s="15" t="n">
        <f aca="false">K7296-J7296</f>
        <v>309</v>
      </c>
      <c r="Q7296" s="0" t="str">
        <f aca="false">IF(G7296=0,"Out of stock",IF(G7296&lt;H7296,"Understocked",IF(G7296&gt;Summary!$B$6*H7296,"Overstocked","Healthy")))</f>
        <v>Healthy</v>
      </c>
      <c r="R7296" s="0" t="str">
        <f aca="false">IF(I7296&gt;=Summary!$B$7,"Fast",IF(I7296&lt;Summary!$B$8,"Slow","Medium"))</f>
        <v>Fast</v>
      </c>
      <c r="S7296" s="15" t="n">
        <f aca="false">IF(M7296&gt;Summary!$B$5,1,0)</f>
        <v>0</v>
      </c>
      <c r="T7296" s="16" t="n">
        <f aca="false">IF(Q7296="Overstocked",(G7296-Summary!$B$6*H7296)*J7296,0)</f>
        <v>0</v>
      </c>
    </row>
    <row r="7297" customFormat="false" ht="15" hidden="false" customHeight="false" outlineLevel="0" collapsed="false">
      <c r="A7297" s="0" t="s">
        <v>7395</v>
      </c>
      <c r="B7297" s="0" t="s">
        <v>77</v>
      </c>
      <c r="C7297" s="0" t="s">
        <v>78</v>
      </c>
      <c r="D7297" s="0" t="s">
        <v>92</v>
      </c>
      <c r="E7297" s="14" t="n">
        <v>45446</v>
      </c>
      <c r="F7297" s="14" t="n">
        <v>45448</v>
      </c>
      <c r="G7297" s="0" t="n">
        <v>39</v>
      </c>
      <c r="H7297" s="0" t="n">
        <v>148</v>
      </c>
      <c r="I7297" s="0" t="n">
        <v>293</v>
      </c>
      <c r="J7297" s="0" t="n">
        <v>1222</v>
      </c>
      <c r="K7297" s="0" t="n">
        <v>1584</v>
      </c>
      <c r="L7297" s="15" t="s">
        <v>93</v>
      </c>
      <c r="M7297" s="0" t="n">
        <v>2</v>
      </c>
      <c r="N7297" s="16" t="n">
        <f aca="false">I7297*K7297</f>
        <v>464112</v>
      </c>
      <c r="O7297" s="16" t="n">
        <f aca="false">I7297*(K7297-J7297)</f>
        <v>106066</v>
      </c>
      <c r="P7297" s="15" t="n">
        <f aca="false">K7297-J7297</f>
        <v>362</v>
      </c>
      <c r="Q7297" s="0" t="str">
        <f aca="false">IF(G7297=0,"Out of stock",IF(G7297&lt;H7297,"Understocked",IF(G7297&gt;Summary!$B$6*H7297,"Overstocked","Healthy")))</f>
        <v>Understocked</v>
      </c>
      <c r="R7297" s="0" t="str">
        <f aca="false">IF(I7297&gt;=Summary!$B$7,"Fast",IF(I7297&lt;Summary!$B$8,"Slow","Medium"))</f>
        <v>Fast</v>
      </c>
      <c r="S7297" s="15" t="n">
        <f aca="false">IF(M7297&gt;Summary!$B$5,1,0)</f>
        <v>0</v>
      </c>
      <c r="T7297" s="16" t="n">
        <f aca="false">IF(Q7297="Overstocked",(G7297-Summary!$B$6*H7297)*J7297,0)</f>
        <v>0</v>
      </c>
    </row>
    <row r="7298" customFormat="false" ht="15" hidden="false" customHeight="false" outlineLevel="0" collapsed="false">
      <c r="A7298" s="0" t="s">
        <v>7396</v>
      </c>
      <c r="B7298" s="0" t="s">
        <v>123</v>
      </c>
      <c r="C7298" s="0" t="s">
        <v>78</v>
      </c>
      <c r="D7298" s="0" t="s">
        <v>102</v>
      </c>
      <c r="E7298" s="14" t="n">
        <v>45469</v>
      </c>
      <c r="F7298" s="14" t="n">
        <v>45477</v>
      </c>
      <c r="G7298" s="0" t="n">
        <v>331</v>
      </c>
      <c r="H7298" s="0" t="n">
        <v>110</v>
      </c>
      <c r="I7298" s="0" t="n">
        <v>188</v>
      </c>
      <c r="J7298" s="0" t="n">
        <v>300</v>
      </c>
      <c r="K7298" s="0" t="n">
        <v>748</v>
      </c>
      <c r="L7298" s="15" t="s">
        <v>97</v>
      </c>
      <c r="M7298" s="0" t="n">
        <v>8</v>
      </c>
      <c r="N7298" s="16" t="n">
        <f aca="false">I7298*K7298</f>
        <v>140624</v>
      </c>
      <c r="O7298" s="16" t="n">
        <f aca="false">I7298*(K7298-J7298)</f>
        <v>84224</v>
      </c>
      <c r="P7298" s="15" t="n">
        <f aca="false">K7298-J7298</f>
        <v>448</v>
      </c>
      <c r="Q7298" s="0" t="str">
        <f aca="false">IF(G7298=0,"Out of stock",IF(G7298&lt;H7298,"Understocked",IF(G7298&gt;Summary!$B$6*H7298,"Overstocked","Healthy")))</f>
        <v>Healthy</v>
      </c>
      <c r="R7298" s="0" t="str">
        <f aca="false">IF(I7298&gt;=Summary!$B$7,"Fast",IF(I7298&lt;Summary!$B$8,"Slow","Medium"))</f>
        <v>Medium</v>
      </c>
      <c r="S7298" s="15" t="n">
        <f aca="false">IF(M7298&gt;Summary!$B$5,1,0)</f>
        <v>1</v>
      </c>
      <c r="T7298" s="16" t="n">
        <f aca="false">IF(Q7298="Overstocked",(G7298-Summary!$B$6*H7298)*J7298,0)</f>
        <v>0</v>
      </c>
    </row>
    <row r="7299" customFormat="false" ht="15" hidden="false" customHeight="false" outlineLevel="0" collapsed="false">
      <c r="A7299" s="0" t="s">
        <v>7397</v>
      </c>
      <c r="B7299" s="0" t="s">
        <v>107</v>
      </c>
      <c r="C7299" s="0" t="s">
        <v>96</v>
      </c>
      <c r="D7299" s="0" t="s">
        <v>92</v>
      </c>
      <c r="E7299" s="14" t="n">
        <v>45382</v>
      </c>
      <c r="F7299" s="14" t="n">
        <v>45385</v>
      </c>
      <c r="G7299" s="0" t="n">
        <v>358</v>
      </c>
      <c r="H7299" s="0" t="n">
        <v>84</v>
      </c>
      <c r="I7299" s="0" t="n">
        <v>229</v>
      </c>
      <c r="J7299" s="0" t="n">
        <v>855</v>
      </c>
      <c r="K7299" s="0" t="n">
        <v>1087</v>
      </c>
      <c r="L7299" s="15" t="s">
        <v>80</v>
      </c>
      <c r="M7299" s="0" t="n">
        <v>3</v>
      </c>
      <c r="N7299" s="16" t="n">
        <f aca="false">I7299*K7299</f>
        <v>248923</v>
      </c>
      <c r="O7299" s="16" t="n">
        <f aca="false">I7299*(K7299-J7299)</f>
        <v>53128</v>
      </c>
      <c r="P7299" s="15" t="n">
        <f aca="false">K7299-J7299</f>
        <v>232</v>
      </c>
      <c r="Q7299" s="0" t="str">
        <f aca="false">IF(G7299=0,"Out of stock",IF(G7299&lt;H7299,"Understocked",IF(G7299&gt;Summary!$B$6*H7299,"Overstocked","Healthy")))</f>
        <v>Overstocked</v>
      </c>
      <c r="R7299" s="0" t="str">
        <f aca="false">IF(I7299&gt;=Summary!$B$7,"Fast",IF(I7299&lt;Summary!$B$8,"Slow","Medium"))</f>
        <v>Fast</v>
      </c>
      <c r="S7299" s="15" t="n">
        <f aca="false">IF(M7299&gt;Summary!$B$5,1,0)</f>
        <v>0</v>
      </c>
      <c r="T7299" s="16" t="n">
        <f aca="false">IF(Q7299="Overstocked",(G7299-Summary!$B$6*H7299)*J7299,0)</f>
        <v>18810</v>
      </c>
    </row>
    <row r="7300" customFormat="false" ht="15" hidden="false" customHeight="false" outlineLevel="0" collapsed="false">
      <c r="A7300" s="0" t="s">
        <v>7398</v>
      </c>
      <c r="B7300" s="0" t="s">
        <v>101</v>
      </c>
      <c r="C7300" s="0" t="s">
        <v>104</v>
      </c>
      <c r="D7300" s="0" t="s">
        <v>86</v>
      </c>
      <c r="E7300" s="14" t="n">
        <v>45088</v>
      </c>
      <c r="F7300" s="14" t="n">
        <v>45094</v>
      </c>
      <c r="G7300" s="0" t="n">
        <v>356</v>
      </c>
      <c r="H7300" s="0" t="n">
        <v>148</v>
      </c>
      <c r="I7300" s="0" t="n">
        <v>42</v>
      </c>
      <c r="J7300" s="0" t="n">
        <v>761</v>
      </c>
      <c r="K7300" s="0" t="n">
        <v>975</v>
      </c>
      <c r="L7300" s="15" t="s">
        <v>93</v>
      </c>
      <c r="M7300" s="0" t="n">
        <v>6</v>
      </c>
      <c r="N7300" s="16" t="n">
        <f aca="false">I7300*K7300</f>
        <v>40950</v>
      </c>
      <c r="O7300" s="16" t="n">
        <f aca="false">I7300*(K7300-J7300)</f>
        <v>8988</v>
      </c>
      <c r="P7300" s="15" t="n">
        <f aca="false">K7300-J7300</f>
        <v>214</v>
      </c>
      <c r="Q7300" s="0" t="str">
        <f aca="false">IF(G7300=0,"Out of stock",IF(G7300&lt;H7300,"Understocked",IF(G7300&gt;Summary!$B$6*H7300,"Overstocked","Healthy")))</f>
        <v>Healthy</v>
      </c>
      <c r="R7300" s="0" t="str">
        <f aca="false">IF(I7300&gt;=Summary!$B$7,"Fast",IF(I7300&lt;Summary!$B$8,"Slow","Medium"))</f>
        <v>Slow</v>
      </c>
      <c r="S7300" s="15" t="n">
        <f aca="false">IF(M7300&gt;Summary!$B$5,1,0)</f>
        <v>0</v>
      </c>
      <c r="T7300" s="16" t="n">
        <f aca="false">IF(Q7300="Overstocked",(G7300-Summary!$B$6*H7300)*J7300,0)</f>
        <v>0</v>
      </c>
    </row>
    <row r="7301" customFormat="false" ht="15" hidden="false" customHeight="false" outlineLevel="0" collapsed="false">
      <c r="A7301" s="0" t="s">
        <v>7399</v>
      </c>
      <c r="B7301" s="0" t="s">
        <v>111</v>
      </c>
      <c r="C7301" s="0" t="s">
        <v>78</v>
      </c>
      <c r="D7301" s="0" t="s">
        <v>79</v>
      </c>
      <c r="E7301" s="14" t="n">
        <v>45272</v>
      </c>
      <c r="F7301" s="14" t="n">
        <v>45277</v>
      </c>
      <c r="G7301" s="0" t="n">
        <v>315</v>
      </c>
      <c r="H7301" s="0" t="n">
        <v>150</v>
      </c>
      <c r="I7301" s="0" t="n">
        <v>79</v>
      </c>
      <c r="J7301" s="0" t="n">
        <v>330</v>
      </c>
      <c r="K7301" s="0" t="n">
        <v>478</v>
      </c>
      <c r="L7301" s="15" t="s">
        <v>82</v>
      </c>
      <c r="M7301" s="0" t="n">
        <v>5</v>
      </c>
      <c r="N7301" s="16" t="n">
        <f aca="false">I7301*K7301</f>
        <v>37762</v>
      </c>
      <c r="O7301" s="16" t="n">
        <f aca="false">I7301*(K7301-J7301)</f>
        <v>11692</v>
      </c>
      <c r="P7301" s="15" t="n">
        <f aca="false">K7301-J7301</f>
        <v>148</v>
      </c>
      <c r="Q7301" s="0" t="str">
        <f aca="false">IF(G7301=0,"Out of stock",IF(G7301&lt;H7301,"Understocked",IF(G7301&gt;Summary!$B$6*H7301,"Overstocked","Healthy")))</f>
        <v>Healthy</v>
      </c>
      <c r="R7301" s="0" t="str">
        <f aca="false">IF(I7301&gt;=Summary!$B$7,"Fast",IF(I7301&lt;Summary!$B$8,"Slow","Medium"))</f>
        <v>Slow</v>
      </c>
      <c r="S7301" s="15" t="n">
        <f aca="false">IF(M7301&gt;Summary!$B$5,1,0)</f>
        <v>0</v>
      </c>
      <c r="T7301" s="16" t="n">
        <f aca="false">IF(Q7301="Overstocked",(G7301-Summary!$B$6*H7301)*J7301,0)</f>
        <v>0</v>
      </c>
    </row>
    <row r="7302" customFormat="false" ht="15" hidden="false" customHeight="false" outlineLevel="0" collapsed="false">
      <c r="A7302" s="0" t="s">
        <v>7400</v>
      </c>
      <c r="B7302" s="0" t="s">
        <v>111</v>
      </c>
      <c r="C7302" s="0" t="s">
        <v>96</v>
      </c>
      <c r="D7302" s="0" t="s">
        <v>86</v>
      </c>
      <c r="E7302" s="14" t="n">
        <v>45429</v>
      </c>
      <c r="F7302" s="14" t="n">
        <v>45439</v>
      </c>
      <c r="G7302" s="0" t="n">
        <v>97</v>
      </c>
      <c r="H7302" s="0" t="n">
        <v>50</v>
      </c>
      <c r="I7302" s="0" t="n">
        <v>91</v>
      </c>
      <c r="J7302" s="0" t="n">
        <v>1518</v>
      </c>
      <c r="K7302" s="0" t="n">
        <v>1599</v>
      </c>
      <c r="L7302" s="15" t="s">
        <v>93</v>
      </c>
      <c r="M7302" s="0" t="n">
        <v>10</v>
      </c>
      <c r="N7302" s="16" t="n">
        <f aca="false">I7302*K7302</f>
        <v>145509</v>
      </c>
      <c r="O7302" s="16" t="n">
        <f aca="false">I7302*(K7302-J7302)</f>
        <v>7371</v>
      </c>
      <c r="P7302" s="15" t="n">
        <f aca="false">K7302-J7302</f>
        <v>81</v>
      </c>
      <c r="Q7302" s="0" t="str">
        <f aca="false">IF(G7302=0,"Out of stock",IF(G7302&lt;H7302,"Understocked",IF(G7302&gt;Summary!$B$6*H7302,"Overstocked","Healthy")))</f>
        <v>Healthy</v>
      </c>
      <c r="R7302" s="0" t="str">
        <f aca="false">IF(I7302&gt;=Summary!$B$7,"Fast",IF(I7302&lt;Summary!$B$8,"Slow","Medium"))</f>
        <v>Slow</v>
      </c>
      <c r="S7302" s="15" t="n">
        <f aca="false">IF(M7302&gt;Summary!$B$5,1,0)</f>
        <v>1</v>
      </c>
      <c r="T7302" s="16" t="n">
        <f aca="false">IF(Q7302="Overstocked",(G7302-Summary!$B$6*H7302)*J7302,0)</f>
        <v>0</v>
      </c>
    </row>
    <row r="7303" customFormat="false" ht="15" hidden="false" customHeight="false" outlineLevel="0" collapsed="false">
      <c r="A7303" s="0" t="s">
        <v>7401</v>
      </c>
      <c r="B7303" s="0" t="s">
        <v>95</v>
      </c>
      <c r="C7303" s="0" t="s">
        <v>78</v>
      </c>
      <c r="D7303" s="0" t="s">
        <v>79</v>
      </c>
      <c r="E7303" s="14" t="n">
        <v>45522</v>
      </c>
      <c r="F7303" s="14" t="n">
        <v>45523</v>
      </c>
      <c r="G7303" s="0" t="n">
        <v>93</v>
      </c>
      <c r="H7303" s="0" t="n">
        <v>98</v>
      </c>
      <c r="I7303" s="0" t="n">
        <v>100</v>
      </c>
      <c r="J7303" s="0" t="n">
        <v>981</v>
      </c>
      <c r="K7303" s="0" t="n">
        <v>1371</v>
      </c>
      <c r="L7303" s="15" t="s">
        <v>97</v>
      </c>
      <c r="M7303" s="0" t="n">
        <v>1</v>
      </c>
      <c r="N7303" s="16" t="n">
        <f aca="false">I7303*K7303</f>
        <v>137100</v>
      </c>
      <c r="O7303" s="16" t="n">
        <f aca="false">I7303*(K7303-J7303)</f>
        <v>39000</v>
      </c>
      <c r="P7303" s="15" t="n">
        <f aca="false">K7303-J7303</f>
        <v>390</v>
      </c>
      <c r="Q7303" s="0" t="str">
        <f aca="false">IF(G7303=0,"Out of stock",IF(G7303&lt;H7303,"Understocked",IF(G7303&gt;Summary!$B$6*H7303,"Overstocked","Healthy")))</f>
        <v>Understocked</v>
      </c>
      <c r="R7303" s="0" t="str">
        <f aca="false">IF(I7303&gt;=Summary!$B$7,"Fast",IF(I7303&lt;Summary!$B$8,"Slow","Medium"))</f>
        <v>Medium</v>
      </c>
      <c r="S7303" s="15" t="n">
        <f aca="false">IF(M7303&gt;Summary!$B$5,1,0)</f>
        <v>0</v>
      </c>
      <c r="T7303" s="16" t="n">
        <f aca="false">IF(Q7303="Overstocked",(G7303-Summary!$B$6*H7303)*J7303,0)</f>
        <v>0</v>
      </c>
    </row>
    <row r="7304" customFormat="false" ht="15" hidden="false" customHeight="false" outlineLevel="0" collapsed="false">
      <c r="A7304" s="0" t="s">
        <v>7402</v>
      </c>
      <c r="B7304" s="0" t="s">
        <v>107</v>
      </c>
      <c r="C7304" s="0" t="s">
        <v>96</v>
      </c>
      <c r="D7304" s="0" t="s">
        <v>90</v>
      </c>
      <c r="E7304" s="14" t="n">
        <v>45639</v>
      </c>
      <c r="F7304" s="14" t="n">
        <v>45645</v>
      </c>
      <c r="G7304" s="0" t="n">
        <v>494</v>
      </c>
      <c r="H7304" s="0" t="n">
        <v>107</v>
      </c>
      <c r="I7304" s="0" t="n">
        <v>105</v>
      </c>
      <c r="J7304" s="0" t="n">
        <v>1669</v>
      </c>
      <c r="K7304" s="0" t="n">
        <v>1809</v>
      </c>
      <c r="L7304" s="15" t="s">
        <v>97</v>
      </c>
      <c r="M7304" s="0" t="n">
        <v>6</v>
      </c>
      <c r="N7304" s="16" t="n">
        <f aca="false">I7304*K7304</f>
        <v>189945</v>
      </c>
      <c r="O7304" s="16" t="n">
        <f aca="false">I7304*(K7304-J7304)</f>
        <v>14700</v>
      </c>
      <c r="P7304" s="15" t="n">
        <f aca="false">K7304-J7304</f>
        <v>140</v>
      </c>
      <c r="Q7304" s="0" t="str">
        <f aca="false">IF(G7304=0,"Out of stock",IF(G7304&lt;H7304,"Understocked",IF(G7304&gt;Summary!$B$6*H7304,"Overstocked","Healthy")))</f>
        <v>Overstocked</v>
      </c>
      <c r="R7304" s="0" t="str">
        <f aca="false">IF(I7304&gt;=Summary!$B$7,"Fast",IF(I7304&lt;Summary!$B$8,"Slow","Medium"))</f>
        <v>Medium</v>
      </c>
      <c r="S7304" s="15" t="n">
        <f aca="false">IF(M7304&gt;Summary!$B$5,1,0)</f>
        <v>0</v>
      </c>
      <c r="T7304" s="16" t="n">
        <f aca="false">IF(Q7304="Overstocked",(G7304-Summary!$B$6*H7304)*J7304,0)</f>
        <v>110154</v>
      </c>
    </row>
    <row r="7305" customFormat="false" ht="15" hidden="false" customHeight="false" outlineLevel="0" collapsed="false">
      <c r="A7305" s="0" t="s">
        <v>7403</v>
      </c>
      <c r="B7305" s="0" t="s">
        <v>77</v>
      </c>
      <c r="C7305" s="0" t="s">
        <v>78</v>
      </c>
      <c r="D7305" s="0" t="s">
        <v>86</v>
      </c>
      <c r="E7305" s="14" t="n">
        <v>45049</v>
      </c>
      <c r="F7305" s="14" t="n">
        <v>45055</v>
      </c>
      <c r="G7305" s="0" t="n">
        <v>473</v>
      </c>
      <c r="H7305" s="0" t="n">
        <v>105</v>
      </c>
      <c r="I7305" s="0" t="n">
        <v>1</v>
      </c>
      <c r="J7305" s="0" t="n">
        <v>599</v>
      </c>
      <c r="K7305" s="0" t="n">
        <v>707</v>
      </c>
      <c r="L7305" s="15" t="s">
        <v>82</v>
      </c>
      <c r="M7305" s="0" t="n">
        <v>6</v>
      </c>
      <c r="N7305" s="16" t="n">
        <f aca="false">I7305*K7305</f>
        <v>707</v>
      </c>
      <c r="O7305" s="16" t="n">
        <f aca="false">I7305*(K7305-J7305)</f>
        <v>108</v>
      </c>
      <c r="P7305" s="15" t="n">
        <f aca="false">K7305-J7305</f>
        <v>108</v>
      </c>
      <c r="Q7305" s="0" t="str">
        <f aca="false">IF(G7305=0,"Out of stock",IF(G7305&lt;H7305,"Understocked",IF(G7305&gt;Summary!$B$6*H7305,"Overstocked","Healthy")))</f>
        <v>Overstocked</v>
      </c>
      <c r="R7305" s="0" t="str">
        <f aca="false">IF(I7305&gt;=Summary!$B$7,"Fast",IF(I7305&lt;Summary!$B$8,"Slow","Medium"))</f>
        <v>Slow</v>
      </c>
      <c r="S7305" s="15" t="n">
        <f aca="false">IF(M7305&gt;Summary!$B$5,1,0)</f>
        <v>0</v>
      </c>
      <c r="T7305" s="16" t="n">
        <f aca="false">IF(Q7305="Overstocked",(G7305-Summary!$B$6*H7305)*J7305,0)</f>
        <v>31747</v>
      </c>
    </row>
    <row r="7306" customFormat="false" ht="15" hidden="false" customHeight="false" outlineLevel="0" collapsed="false">
      <c r="A7306" s="0" t="s">
        <v>7404</v>
      </c>
      <c r="B7306" s="0" t="s">
        <v>111</v>
      </c>
      <c r="C7306" s="0" t="s">
        <v>78</v>
      </c>
      <c r="D7306" s="0" t="s">
        <v>86</v>
      </c>
      <c r="E7306" s="14" t="n">
        <v>45094</v>
      </c>
      <c r="F7306" s="14" t="n">
        <v>45100</v>
      </c>
      <c r="G7306" s="0" t="n">
        <v>282</v>
      </c>
      <c r="H7306" s="0" t="n">
        <v>72</v>
      </c>
      <c r="I7306" s="0" t="n">
        <v>259</v>
      </c>
      <c r="J7306" s="0" t="n">
        <v>1404</v>
      </c>
      <c r="K7306" s="0" t="n">
        <v>1610</v>
      </c>
      <c r="L7306" s="15" t="s">
        <v>80</v>
      </c>
      <c r="M7306" s="0" t="n">
        <v>6</v>
      </c>
      <c r="N7306" s="16" t="n">
        <f aca="false">I7306*K7306</f>
        <v>416990</v>
      </c>
      <c r="O7306" s="16" t="n">
        <f aca="false">I7306*(K7306-J7306)</f>
        <v>53354</v>
      </c>
      <c r="P7306" s="15" t="n">
        <f aca="false">K7306-J7306</f>
        <v>206</v>
      </c>
      <c r="Q7306" s="0" t="str">
        <f aca="false">IF(G7306=0,"Out of stock",IF(G7306&lt;H7306,"Understocked",IF(G7306&gt;Summary!$B$6*H7306,"Overstocked","Healthy")))</f>
        <v>Healthy</v>
      </c>
      <c r="R7306" s="0" t="str">
        <f aca="false">IF(I7306&gt;=Summary!$B$7,"Fast",IF(I7306&lt;Summary!$B$8,"Slow","Medium"))</f>
        <v>Fast</v>
      </c>
      <c r="S7306" s="15" t="n">
        <f aca="false">IF(M7306&gt;Summary!$B$5,1,0)</f>
        <v>0</v>
      </c>
      <c r="T7306" s="16" t="n">
        <f aca="false">IF(Q7306="Overstocked",(G7306-Summary!$B$6*H7306)*J7306,0)</f>
        <v>0</v>
      </c>
    </row>
    <row r="7307" customFormat="false" ht="15" hidden="false" customHeight="false" outlineLevel="0" collapsed="false">
      <c r="A7307" s="0" t="s">
        <v>7405</v>
      </c>
      <c r="B7307" s="0" t="s">
        <v>115</v>
      </c>
      <c r="C7307" s="0" t="s">
        <v>96</v>
      </c>
      <c r="D7307" s="0" t="s">
        <v>79</v>
      </c>
      <c r="E7307" s="14" t="n">
        <v>45581</v>
      </c>
      <c r="F7307" s="14" t="n">
        <v>45589</v>
      </c>
      <c r="G7307" s="0" t="n">
        <v>105</v>
      </c>
      <c r="H7307" s="0" t="n">
        <v>101</v>
      </c>
      <c r="I7307" s="0" t="n">
        <v>149</v>
      </c>
      <c r="J7307" s="0" t="n">
        <v>1127</v>
      </c>
      <c r="K7307" s="0" t="n">
        <v>1457</v>
      </c>
      <c r="L7307" s="15" t="s">
        <v>97</v>
      </c>
      <c r="M7307" s="0" t="n">
        <v>8</v>
      </c>
      <c r="N7307" s="16" t="n">
        <f aca="false">I7307*K7307</f>
        <v>217093</v>
      </c>
      <c r="O7307" s="16" t="n">
        <f aca="false">I7307*(K7307-J7307)</f>
        <v>49170</v>
      </c>
      <c r="P7307" s="15" t="n">
        <f aca="false">K7307-J7307</f>
        <v>330</v>
      </c>
      <c r="Q7307" s="0" t="str">
        <f aca="false">IF(G7307=0,"Out of stock",IF(G7307&lt;H7307,"Understocked",IF(G7307&gt;Summary!$B$6*H7307,"Overstocked","Healthy")))</f>
        <v>Healthy</v>
      </c>
      <c r="R7307" s="0" t="str">
        <f aca="false">IF(I7307&gt;=Summary!$B$7,"Fast",IF(I7307&lt;Summary!$B$8,"Slow","Medium"))</f>
        <v>Medium</v>
      </c>
      <c r="S7307" s="15" t="n">
        <f aca="false">IF(M7307&gt;Summary!$B$5,1,0)</f>
        <v>1</v>
      </c>
      <c r="T7307" s="16" t="n">
        <f aca="false">IF(Q7307="Overstocked",(G7307-Summary!$B$6*H7307)*J7307,0)</f>
        <v>0</v>
      </c>
    </row>
    <row r="7308" customFormat="false" ht="15" hidden="false" customHeight="false" outlineLevel="0" collapsed="false">
      <c r="A7308" s="0" t="s">
        <v>7406</v>
      </c>
      <c r="B7308" s="0" t="s">
        <v>111</v>
      </c>
      <c r="C7308" s="0" t="s">
        <v>78</v>
      </c>
      <c r="D7308" s="0" t="s">
        <v>92</v>
      </c>
      <c r="E7308" s="14" t="n">
        <v>45275</v>
      </c>
      <c r="F7308" s="14" t="n">
        <v>45285</v>
      </c>
      <c r="G7308" s="0" t="n">
        <v>296</v>
      </c>
      <c r="H7308" s="0" t="n">
        <v>124</v>
      </c>
      <c r="I7308" s="0" t="n">
        <v>89</v>
      </c>
      <c r="J7308" s="0" t="n">
        <v>1310</v>
      </c>
      <c r="K7308" s="0" t="n">
        <v>1771</v>
      </c>
      <c r="L7308" s="15" t="s">
        <v>82</v>
      </c>
      <c r="M7308" s="0" t="n">
        <v>10</v>
      </c>
      <c r="N7308" s="16" t="n">
        <f aca="false">I7308*K7308</f>
        <v>157619</v>
      </c>
      <c r="O7308" s="16" t="n">
        <f aca="false">I7308*(K7308-J7308)</f>
        <v>41029</v>
      </c>
      <c r="P7308" s="15" t="n">
        <f aca="false">K7308-J7308</f>
        <v>461</v>
      </c>
      <c r="Q7308" s="0" t="str">
        <f aca="false">IF(G7308=0,"Out of stock",IF(G7308&lt;H7308,"Understocked",IF(G7308&gt;Summary!$B$6*H7308,"Overstocked","Healthy")))</f>
        <v>Healthy</v>
      </c>
      <c r="R7308" s="0" t="str">
        <f aca="false">IF(I7308&gt;=Summary!$B$7,"Fast",IF(I7308&lt;Summary!$B$8,"Slow","Medium"))</f>
        <v>Slow</v>
      </c>
      <c r="S7308" s="15" t="n">
        <f aca="false">IF(M7308&gt;Summary!$B$5,1,0)</f>
        <v>1</v>
      </c>
      <c r="T7308" s="16" t="n">
        <f aca="false">IF(Q7308="Overstocked",(G7308-Summary!$B$6*H7308)*J7308,0)</f>
        <v>0</v>
      </c>
    </row>
    <row r="7309" customFormat="false" ht="15" hidden="false" customHeight="false" outlineLevel="0" collapsed="false">
      <c r="A7309" s="0" t="s">
        <v>7407</v>
      </c>
      <c r="B7309" s="0" t="s">
        <v>84</v>
      </c>
      <c r="C7309" s="0" t="s">
        <v>78</v>
      </c>
      <c r="D7309" s="0" t="s">
        <v>86</v>
      </c>
      <c r="E7309" s="14" t="n">
        <v>45616</v>
      </c>
      <c r="F7309" s="14" t="n">
        <v>45618</v>
      </c>
      <c r="G7309" s="0" t="n">
        <v>351</v>
      </c>
      <c r="H7309" s="0" t="n">
        <v>148</v>
      </c>
      <c r="I7309" s="0" t="n">
        <v>272</v>
      </c>
      <c r="J7309" s="0" t="n">
        <v>1422</v>
      </c>
      <c r="K7309" s="0" t="n">
        <v>1487</v>
      </c>
      <c r="L7309" s="15" t="s">
        <v>97</v>
      </c>
      <c r="M7309" s="0" t="n">
        <v>2</v>
      </c>
      <c r="N7309" s="16" t="n">
        <f aca="false">I7309*K7309</f>
        <v>404464</v>
      </c>
      <c r="O7309" s="16" t="n">
        <f aca="false">I7309*(K7309-J7309)</f>
        <v>17680</v>
      </c>
      <c r="P7309" s="15" t="n">
        <f aca="false">K7309-J7309</f>
        <v>65</v>
      </c>
      <c r="Q7309" s="0" t="str">
        <f aca="false">IF(G7309=0,"Out of stock",IF(G7309&lt;H7309,"Understocked",IF(G7309&gt;Summary!$B$6*H7309,"Overstocked","Healthy")))</f>
        <v>Healthy</v>
      </c>
      <c r="R7309" s="0" t="str">
        <f aca="false">IF(I7309&gt;=Summary!$B$7,"Fast",IF(I7309&lt;Summary!$B$8,"Slow","Medium"))</f>
        <v>Fast</v>
      </c>
      <c r="S7309" s="15" t="n">
        <f aca="false">IF(M7309&gt;Summary!$B$5,1,0)</f>
        <v>0</v>
      </c>
      <c r="T7309" s="16" t="n">
        <f aca="false">IF(Q7309="Overstocked",(G7309-Summary!$B$6*H7309)*J7309,0)</f>
        <v>0</v>
      </c>
    </row>
    <row r="7310" customFormat="false" ht="15" hidden="false" customHeight="false" outlineLevel="0" collapsed="false">
      <c r="A7310" s="0" t="s">
        <v>7408</v>
      </c>
      <c r="B7310" s="0" t="s">
        <v>107</v>
      </c>
      <c r="C7310" s="0" t="s">
        <v>78</v>
      </c>
      <c r="D7310" s="0" t="s">
        <v>79</v>
      </c>
      <c r="E7310" s="14" t="n">
        <v>45296</v>
      </c>
      <c r="F7310" s="14" t="n">
        <v>45302</v>
      </c>
      <c r="G7310" s="0" t="n">
        <v>363</v>
      </c>
      <c r="H7310" s="0" t="n">
        <v>53</v>
      </c>
      <c r="I7310" s="0" t="n">
        <v>268</v>
      </c>
      <c r="J7310" s="0" t="n">
        <v>1373</v>
      </c>
      <c r="K7310" s="0" t="n">
        <v>1727</v>
      </c>
      <c r="L7310" s="15" t="s">
        <v>82</v>
      </c>
      <c r="M7310" s="0" t="n">
        <v>6</v>
      </c>
      <c r="N7310" s="16" t="n">
        <f aca="false">I7310*K7310</f>
        <v>462836</v>
      </c>
      <c r="O7310" s="16" t="n">
        <f aca="false">I7310*(K7310-J7310)</f>
        <v>94872</v>
      </c>
      <c r="P7310" s="15" t="n">
        <f aca="false">K7310-J7310</f>
        <v>354</v>
      </c>
      <c r="Q7310" s="0" t="str">
        <f aca="false">IF(G7310=0,"Out of stock",IF(G7310&lt;H7310,"Understocked",IF(G7310&gt;Summary!$B$6*H7310,"Overstocked","Healthy")))</f>
        <v>Overstocked</v>
      </c>
      <c r="R7310" s="0" t="str">
        <f aca="false">IF(I7310&gt;=Summary!$B$7,"Fast",IF(I7310&lt;Summary!$B$8,"Slow","Medium"))</f>
        <v>Fast</v>
      </c>
      <c r="S7310" s="15" t="n">
        <f aca="false">IF(M7310&gt;Summary!$B$5,1,0)</f>
        <v>0</v>
      </c>
      <c r="T7310" s="16" t="n">
        <f aca="false">IF(Q7310="Overstocked",(G7310-Summary!$B$6*H7310)*J7310,0)</f>
        <v>207323</v>
      </c>
    </row>
    <row r="7311" customFormat="false" ht="15" hidden="false" customHeight="false" outlineLevel="0" collapsed="false">
      <c r="A7311" s="0" t="s">
        <v>7409</v>
      </c>
      <c r="B7311" s="0" t="s">
        <v>77</v>
      </c>
      <c r="C7311" s="0" t="s">
        <v>104</v>
      </c>
      <c r="D7311" s="0" t="s">
        <v>79</v>
      </c>
      <c r="E7311" s="14" t="n">
        <v>45042</v>
      </c>
      <c r="F7311" s="14" t="n">
        <v>45051</v>
      </c>
      <c r="G7311" s="0" t="n">
        <v>269</v>
      </c>
      <c r="H7311" s="0" t="n">
        <v>88</v>
      </c>
      <c r="I7311" s="0" t="n">
        <v>205</v>
      </c>
      <c r="J7311" s="0" t="n">
        <v>1816</v>
      </c>
      <c r="K7311" s="0" t="n">
        <v>1909</v>
      </c>
      <c r="L7311" s="15" t="s">
        <v>87</v>
      </c>
      <c r="M7311" s="0" t="n">
        <v>9</v>
      </c>
      <c r="N7311" s="16" t="n">
        <f aca="false">I7311*K7311</f>
        <v>391345</v>
      </c>
      <c r="O7311" s="16" t="n">
        <f aca="false">I7311*(K7311-J7311)</f>
        <v>19065</v>
      </c>
      <c r="P7311" s="15" t="n">
        <f aca="false">K7311-J7311</f>
        <v>93</v>
      </c>
      <c r="Q7311" s="0" t="str">
        <f aca="false">IF(G7311=0,"Out of stock",IF(G7311&lt;H7311,"Understocked",IF(G7311&gt;Summary!$B$6*H7311,"Overstocked","Healthy")))</f>
        <v>Healthy</v>
      </c>
      <c r="R7311" s="0" t="str">
        <f aca="false">IF(I7311&gt;=Summary!$B$7,"Fast",IF(I7311&lt;Summary!$B$8,"Slow","Medium"))</f>
        <v>Fast</v>
      </c>
      <c r="S7311" s="15" t="n">
        <f aca="false">IF(M7311&gt;Summary!$B$5,1,0)</f>
        <v>1</v>
      </c>
      <c r="T7311" s="16" t="n">
        <f aca="false">IF(Q7311="Overstocked",(G7311-Summary!$B$6*H7311)*J7311,0)</f>
        <v>0</v>
      </c>
    </row>
    <row r="7312" customFormat="false" ht="15" hidden="false" customHeight="false" outlineLevel="0" collapsed="false">
      <c r="A7312" s="0" t="s">
        <v>7410</v>
      </c>
      <c r="B7312" s="0" t="s">
        <v>123</v>
      </c>
      <c r="C7312" s="0" t="s">
        <v>85</v>
      </c>
      <c r="D7312" s="0" t="s">
        <v>92</v>
      </c>
      <c r="E7312" s="14" t="n">
        <v>45446</v>
      </c>
      <c r="F7312" s="14" t="n">
        <v>45452</v>
      </c>
      <c r="G7312" s="0" t="n">
        <v>150</v>
      </c>
      <c r="H7312" s="0" t="n">
        <v>128</v>
      </c>
      <c r="I7312" s="0" t="n">
        <v>216</v>
      </c>
      <c r="J7312" s="0" t="n">
        <v>1652</v>
      </c>
      <c r="K7312" s="0" t="n">
        <v>2142</v>
      </c>
      <c r="L7312" s="15" t="s">
        <v>93</v>
      </c>
      <c r="M7312" s="0" t="n">
        <v>6</v>
      </c>
      <c r="N7312" s="16" t="n">
        <f aca="false">I7312*K7312</f>
        <v>462672</v>
      </c>
      <c r="O7312" s="16" t="n">
        <f aca="false">I7312*(K7312-J7312)</f>
        <v>105840</v>
      </c>
      <c r="P7312" s="15" t="n">
        <f aca="false">K7312-J7312</f>
        <v>490</v>
      </c>
      <c r="Q7312" s="0" t="str">
        <f aca="false">IF(G7312=0,"Out of stock",IF(G7312&lt;H7312,"Understocked",IF(G7312&gt;Summary!$B$6*H7312,"Overstocked","Healthy")))</f>
        <v>Healthy</v>
      </c>
      <c r="R7312" s="0" t="str">
        <f aca="false">IF(I7312&gt;=Summary!$B$7,"Fast",IF(I7312&lt;Summary!$B$8,"Slow","Medium"))</f>
        <v>Fast</v>
      </c>
      <c r="S7312" s="15" t="n">
        <f aca="false">IF(M7312&gt;Summary!$B$5,1,0)</f>
        <v>0</v>
      </c>
      <c r="T7312" s="16" t="n">
        <f aca="false">IF(Q7312="Overstocked",(G7312-Summary!$B$6*H7312)*J7312,0)</f>
        <v>0</v>
      </c>
    </row>
    <row r="7313" customFormat="false" ht="15" hidden="false" customHeight="false" outlineLevel="0" collapsed="false">
      <c r="A7313" s="0" t="s">
        <v>7411</v>
      </c>
      <c r="B7313" s="0" t="s">
        <v>107</v>
      </c>
      <c r="C7313" s="0" t="s">
        <v>104</v>
      </c>
      <c r="D7313" s="0" t="s">
        <v>90</v>
      </c>
      <c r="E7313" s="14" t="n">
        <v>45285</v>
      </c>
      <c r="F7313" s="14" t="n">
        <v>45290</v>
      </c>
      <c r="G7313" s="0" t="n">
        <v>476</v>
      </c>
      <c r="H7313" s="0" t="n">
        <v>132</v>
      </c>
      <c r="I7313" s="0" t="n">
        <v>52</v>
      </c>
      <c r="J7313" s="0" t="n">
        <v>1030</v>
      </c>
      <c r="K7313" s="0" t="n">
        <v>1373</v>
      </c>
      <c r="L7313" s="15" t="s">
        <v>82</v>
      </c>
      <c r="M7313" s="0" t="n">
        <v>5</v>
      </c>
      <c r="N7313" s="16" t="n">
        <f aca="false">I7313*K7313</f>
        <v>71396</v>
      </c>
      <c r="O7313" s="16" t="n">
        <f aca="false">I7313*(K7313-J7313)</f>
        <v>17836</v>
      </c>
      <c r="P7313" s="15" t="n">
        <f aca="false">K7313-J7313</f>
        <v>343</v>
      </c>
      <c r="Q7313" s="0" t="str">
        <f aca="false">IF(G7313=0,"Out of stock",IF(G7313&lt;H7313,"Understocked",IF(G7313&gt;Summary!$B$6*H7313,"Overstocked","Healthy")))</f>
        <v>Healthy</v>
      </c>
      <c r="R7313" s="0" t="str">
        <f aca="false">IF(I7313&gt;=Summary!$B$7,"Fast",IF(I7313&lt;Summary!$B$8,"Slow","Medium"))</f>
        <v>Slow</v>
      </c>
      <c r="S7313" s="15" t="n">
        <f aca="false">IF(M7313&gt;Summary!$B$5,1,0)</f>
        <v>0</v>
      </c>
      <c r="T7313" s="16" t="n">
        <f aca="false">IF(Q7313="Overstocked",(G7313-Summary!$B$6*H7313)*J7313,0)</f>
        <v>0</v>
      </c>
    </row>
    <row r="7314" customFormat="false" ht="15" hidden="false" customHeight="false" outlineLevel="0" collapsed="false">
      <c r="A7314" s="0" t="s">
        <v>7412</v>
      </c>
      <c r="B7314" s="0" t="s">
        <v>113</v>
      </c>
      <c r="C7314" s="0" t="s">
        <v>78</v>
      </c>
      <c r="D7314" s="0" t="s">
        <v>86</v>
      </c>
      <c r="E7314" s="14" t="n">
        <v>45161</v>
      </c>
      <c r="F7314" s="14" t="n">
        <v>45163</v>
      </c>
      <c r="G7314" s="0" t="n">
        <v>140</v>
      </c>
      <c r="H7314" s="0" t="n">
        <v>100</v>
      </c>
      <c r="I7314" s="0" t="n">
        <v>263</v>
      </c>
      <c r="J7314" s="0" t="n">
        <v>1582</v>
      </c>
      <c r="K7314" s="0" t="n">
        <v>1905</v>
      </c>
      <c r="L7314" s="15" t="s">
        <v>82</v>
      </c>
      <c r="M7314" s="0" t="n">
        <v>2</v>
      </c>
      <c r="N7314" s="16" t="n">
        <f aca="false">I7314*K7314</f>
        <v>501015</v>
      </c>
      <c r="O7314" s="16" t="n">
        <f aca="false">I7314*(K7314-J7314)</f>
        <v>84949</v>
      </c>
      <c r="P7314" s="15" t="n">
        <f aca="false">K7314-J7314</f>
        <v>323</v>
      </c>
      <c r="Q7314" s="0" t="str">
        <f aca="false">IF(G7314=0,"Out of stock",IF(G7314&lt;H7314,"Understocked",IF(G7314&gt;Summary!$B$6*H7314,"Overstocked","Healthy")))</f>
        <v>Healthy</v>
      </c>
      <c r="R7314" s="0" t="str">
        <f aca="false">IF(I7314&gt;=Summary!$B$7,"Fast",IF(I7314&lt;Summary!$B$8,"Slow","Medium"))</f>
        <v>Fast</v>
      </c>
      <c r="S7314" s="15" t="n">
        <f aca="false">IF(M7314&gt;Summary!$B$5,1,0)</f>
        <v>0</v>
      </c>
      <c r="T7314" s="16" t="n">
        <f aca="false">IF(Q7314="Overstocked",(G7314-Summary!$B$6*H7314)*J7314,0)</f>
        <v>0</v>
      </c>
    </row>
    <row r="7315" customFormat="false" ht="15" hidden="false" customHeight="false" outlineLevel="0" collapsed="false">
      <c r="A7315" s="0" t="s">
        <v>7413</v>
      </c>
      <c r="B7315" s="0" t="s">
        <v>89</v>
      </c>
      <c r="C7315" s="0" t="s">
        <v>104</v>
      </c>
      <c r="D7315" s="0" t="s">
        <v>86</v>
      </c>
      <c r="E7315" s="14" t="n">
        <v>45262</v>
      </c>
      <c r="F7315" s="14" t="n">
        <v>45268</v>
      </c>
      <c r="G7315" s="0" t="n">
        <v>444</v>
      </c>
      <c r="H7315" s="0" t="n">
        <v>61</v>
      </c>
      <c r="I7315" s="0" t="n">
        <v>198</v>
      </c>
      <c r="J7315" s="0" t="n">
        <v>489</v>
      </c>
      <c r="K7315" s="0" t="n">
        <v>887</v>
      </c>
      <c r="L7315" s="15" t="s">
        <v>80</v>
      </c>
      <c r="M7315" s="0" t="n">
        <v>6</v>
      </c>
      <c r="N7315" s="16" t="n">
        <f aca="false">I7315*K7315</f>
        <v>175626</v>
      </c>
      <c r="O7315" s="16" t="n">
        <f aca="false">I7315*(K7315-J7315)</f>
        <v>78804</v>
      </c>
      <c r="P7315" s="15" t="n">
        <f aca="false">K7315-J7315</f>
        <v>398</v>
      </c>
      <c r="Q7315" s="0" t="str">
        <f aca="false">IF(G7315=0,"Out of stock",IF(G7315&lt;H7315,"Understocked",IF(G7315&gt;Summary!$B$6*H7315,"Overstocked","Healthy")))</f>
        <v>Overstocked</v>
      </c>
      <c r="R7315" s="0" t="str">
        <f aca="false">IF(I7315&gt;=Summary!$B$7,"Fast",IF(I7315&lt;Summary!$B$8,"Slow","Medium"))</f>
        <v>Medium</v>
      </c>
      <c r="S7315" s="15" t="n">
        <f aca="false">IF(M7315&gt;Summary!$B$5,1,0)</f>
        <v>0</v>
      </c>
      <c r="T7315" s="16" t="n">
        <f aca="false">IF(Q7315="Overstocked",(G7315-Summary!$B$6*H7315)*J7315,0)</f>
        <v>97800</v>
      </c>
    </row>
    <row r="7316" customFormat="false" ht="15" hidden="false" customHeight="false" outlineLevel="0" collapsed="false">
      <c r="A7316" s="0" t="s">
        <v>7414</v>
      </c>
      <c r="B7316" s="0" t="s">
        <v>113</v>
      </c>
      <c r="C7316" s="0" t="s">
        <v>96</v>
      </c>
      <c r="D7316" s="0" t="s">
        <v>79</v>
      </c>
      <c r="E7316" s="14" t="n">
        <v>45119</v>
      </c>
      <c r="F7316" s="14" t="n">
        <v>45123</v>
      </c>
      <c r="G7316" s="0" t="n">
        <v>299</v>
      </c>
      <c r="H7316" s="0" t="n">
        <v>92</v>
      </c>
      <c r="I7316" s="0" t="n">
        <v>63</v>
      </c>
      <c r="J7316" s="0" t="n">
        <v>1393</v>
      </c>
      <c r="K7316" s="0" t="n">
        <v>1887</v>
      </c>
      <c r="L7316" s="15" t="s">
        <v>80</v>
      </c>
      <c r="M7316" s="0" t="n">
        <v>4</v>
      </c>
      <c r="N7316" s="16" t="n">
        <f aca="false">I7316*K7316</f>
        <v>118881</v>
      </c>
      <c r="O7316" s="16" t="n">
        <f aca="false">I7316*(K7316-J7316)</f>
        <v>31122</v>
      </c>
      <c r="P7316" s="15" t="n">
        <f aca="false">K7316-J7316</f>
        <v>494</v>
      </c>
      <c r="Q7316" s="0" t="str">
        <f aca="false">IF(G7316=0,"Out of stock",IF(G7316&lt;H7316,"Understocked",IF(G7316&gt;Summary!$B$6*H7316,"Overstocked","Healthy")))</f>
        <v>Healthy</v>
      </c>
      <c r="R7316" s="0" t="str">
        <f aca="false">IF(I7316&gt;=Summary!$B$7,"Fast",IF(I7316&lt;Summary!$B$8,"Slow","Medium"))</f>
        <v>Slow</v>
      </c>
      <c r="S7316" s="15" t="n">
        <f aca="false">IF(M7316&gt;Summary!$B$5,1,0)</f>
        <v>0</v>
      </c>
      <c r="T7316" s="16" t="n">
        <f aca="false">IF(Q7316="Overstocked",(G7316-Summary!$B$6*H7316)*J7316,0)</f>
        <v>0</v>
      </c>
    </row>
    <row r="7317" customFormat="false" ht="15" hidden="false" customHeight="false" outlineLevel="0" collapsed="false">
      <c r="A7317" s="0" t="s">
        <v>7415</v>
      </c>
      <c r="B7317" s="0" t="s">
        <v>113</v>
      </c>
      <c r="C7317" s="0" t="s">
        <v>85</v>
      </c>
      <c r="D7317" s="0" t="s">
        <v>92</v>
      </c>
      <c r="E7317" s="14" t="n">
        <v>45294</v>
      </c>
      <c r="F7317" s="14" t="n">
        <v>45299</v>
      </c>
      <c r="G7317" s="0" t="n">
        <v>30</v>
      </c>
      <c r="H7317" s="0" t="n">
        <v>80</v>
      </c>
      <c r="I7317" s="0" t="n">
        <v>14</v>
      </c>
      <c r="J7317" s="0" t="n">
        <v>469</v>
      </c>
      <c r="K7317" s="0" t="n">
        <v>941</v>
      </c>
      <c r="L7317" s="15" t="s">
        <v>87</v>
      </c>
      <c r="M7317" s="0" t="n">
        <v>5</v>
      </c>
      <c r="N7317" s="16" t="n">
        <f aca="false">I7317*K7317</f>
        <v>13174</v>
      </c>
      <c r="O7317" s="16" t="n">
        <f aca="false">I7317*(K7317-J7317)</f>
        <v>6608</v>
      </c>
      <c r="P7317" s="15" t="n">
        <f aca="false">K7317-J7317</f>
        <v>472</v>
      </c>
      <c r="Q7317" s="0" t="str">
        <f aca="false">IF(G7317=0,"Out of stock",IF(G7317&lt;H7317,"Understocked",IF(G7317&gt;Summary!$B$6*H7317,"Overstocked","Healthy")))</f>
        <v>Understocked</v>
      </c>
      <c r="R7317" s="0" t="str">
        <f aca="false">IF(I7317&gt;=Summary!$B$7,"Fast",IF(I7317&lt;Summary!$B$8,"Slow","Medium"))</f>
        <v>Slow</v>
      </c>
      <c r="S7317" s="15" t="n">
        <f aca="false">IF(M7317&gt;Summary!$B$5,1,0)</f>
        <v>0</v>
      </c>
      <c r="T7317" s="16" t="n">
        <f aca="false">IF(Q7317="Overstocked",(G7317-Summary!$B$6*H7317)*J7317,0)</f>
        <v>0</v>
      </c>
    </row>
    <row r="7318" customFormat="false" ht="15" hidden="false" customHeight="false" outlineLevel="0" collapsed="false">
      <c r="A7318" s="0" t="s">
        <v>7416</v>
      </c>
      <c r="B7318" s="0" t="s">
        <v>77</v>
      </c>
      <c r="C7318" s="0" t="s">
        <v>85</v>
      </c>
      <c r="D7318" s="0" t="s">
        <v>86</v>
      </c>
      <c r="E7318" s="14" t="n">
        <v>45134</v>
      </c>
      <c r="F7318" s="14" t="n">
        <v>45143</v>
      </c>
      <c r="G7318" s="0" t="n">
        <v>421</v>
      </c>
      <c r="H7318" s="0" t="n">
        <v>134</v>
      </c>
      <c r="I7318" s="0" t="n">
        <v>277</v>
      </c>
      <c r="J7318" s="0" t="n">
        <v>1406</v>
      </c>
      <c r="K7318" s="0" t="n">
        <v>1675</v>
      </c>
      <c r="L7318" s="15" t="s">
        <v>82</v>
      </c>
      <c r="M7318" s="0" t="n">
        <v>9</v>
      </c>
      <c r="N7318" s="16" t="n">
        <f aca="false">I7318*K7318</f>
        <v>463975</v>
      </c>
      <c r="O7318" s="16" t="n">
        <f aca="false">I7318*(K7318-J7318)</f>
        <v>74513</v>
      </c>
      <c r="P7318" s="15" t="n">
        <f aca="false">K7318-J7318</f>
        <v>269</v>
      </c>
      <c r="Q7318" s="0" t="str">
        <f aca="false">IF(G7318=0,"Out of stock",IF(G7318&lt;H7318,"Understocked",IF(G7318&gt;Summary!$B$6*H7318,"Overstocked","Healthy")))</f>
        <v>Healthy</v>
      </c>
      <c r="R7318" s="0" t="str">
        <f aca="false">IF(I7318&gt;=Summary!$B$7,"Fast",IF(I7318&lt;Summary!$B$8,"Slow","Medium"))</f>
        <v>Fast</v>
      </c>
      <c r="S7318" s="15" t="n">
        <f aca="false">IF(M7318&gt;Summary!$B$5,1,0)</f>
        <v>1</v>
      </c>
      <c r="T7318" s="16" t="n">
        <f aca="false">IF(Q7318="Overstocked",(G7318-Summary!$B$6*H7318)*J7318,0)</f>
        <v>0</v>
      </c>
    </row>
    <row r="7319" customFormat="false" ht="15" hidden="false" customHeight="false" outlineLevel="0" collapsed="false">
      <c r="A7319" s="0" t="s">
        <v>7417</v>
      </c>
      <c r="B7319" s="0" t="s">
        <v>115</v>
      </c>
      <c r="C7319" s="0" t="s">
        <v>96</v>
      </c>
      <c r="D7319" s="0" t="s">
        <v>79</v>
      </c>
      <c r="E7319" s="14" t="n">
        <v>45082</v>
      </c>
      <c r="F7319" s="14" t="n">
        <v>45089</v>
      </c>
      <c r="G7319" s="0" t="n">
        <v>483</v>
      </c>
      <c r="H7319" s="0" t="n">
        <v>108</v>
      </c>
      <c r="I7319" s="0" t="n">
        <v>78</v>
      </c>
      <c r="J7319" s="0" t="n">
        <v>663</v>
      </c>
      <c r="K7319" s="0" t="n">
        <v>961</v>
      </c>
      <c r="L7319" s="15" t="s">
        <v>80</v>
      </c>
      <c r="M7319" s="0" t="n">
        <v>7</v>
      </c>
      <c r="N7319" s="16" t="n">
        <f aca="false">I7319*K7319</f>
        <v>74958</v>
      </c>
      <c r="O7319" s="16" t="n">
        <f aca="false">I7319*(K7319-J7319)</f>
        <v>23244</v>
      </c>
      <c r="P7319" s="15" t="n">
        <f aca="false">K7319-J7319</f>
        <v>298</v>
      </c>
      <c r="Q7319" s="0" t="str">
        <f aca="false">IF(G7319=0,"Out of stock",IF(G7319&lt;H7319,"Understocked",IF(G7319&gt;Summary!$B$6*H7319,"Overstocked","Healthy")))</f>
        <v>Overstocked</v>
      </c>
      <c r="R7319" s="0" t="str">
        <f aca="false">IF(I7319&gt;=Summary!$B$7,"Fast",IF(I7319&lt;Summary!$B$8,"Slow","Medium"))</f>
        <v>Slow</v>
      </c>
      <c r="S7319" s="15" t="n">
        <f aca="false">IF(M7319&gt;Summary!$B$5,1,0)</f>
        <v>0</v>
      </c>
      <c r="T7319" s="16" t="n">
        <f aca="false">IF(Q7319="Overstocked",(G7319-Summary!$B$6*H7319)*J7319,0)</f>
        <v>33813</v>
      </c>
    </row>
    <row r="7320" customFormat="false" ht="15" hidden="false" customHeight="false" outlineLevel="0" collapsed="false">
      <c r="A7320" s="0" t="s">
        <v>7418</v>
      </c>
      <c r="B7320" s="0" t="s">
        <v>115</v>
      </c>
      <c r="C7320" s="0" t="s">
        <v>104</v>
      </c>
      <c r="D7320" s="0" t="s">
        <v>86</v>
      </c>
      <c r="E7320" s="14" t="n">
        <v>45546</v>
      </c>
      <c r="F7320" s="14" t="n">
        <v>45554</v>
      </c>
      <c r="G7320" s="0" t="n">
        <v>328</v>
      </c>
      <c r="H7320" s="0" t="n">
        <v>113</v>
      </c>
      <c r="I7320" s="0" t="n">
        <v>145</v>
      </c>
      <c r="J7320" s="0" t="n">
        <v>1765</v>
      </c>
      <c r="K7320" s="0" t="n">
        <v>2151</v>
      </c>
      <c r="L7320" s="15" t="s">
        <v>80</v>
      </c>
      <c r="M7320" s="0" t="n">
        <v>8</v>
      </c>
      <c r="N7320" s="16" t="n">
        <f aca="false">I7320*K7320</f>
        <v>311895</v>
      </c>
      <c r="O7320" s="16" t="n">
        <f aca="false">I7320*(K7320-J7320)</f>
        <v>55970</v>
      </c>
      <c r="P7320" s="15" t="n">
        <f aca="false">K7320-J7320</f>
        <v>386</v>
      </c>
      <c r="Q7320" s="0" t="str">
        <f aca="false">IF(G7320=0,"Out of stock",IF(G7320&lt;H7320,"Understocked",IF(G7320&gt;Summary!$B$6*H7320,"Overstocked","Healthy")))</f>
        <v>Healthy</v>
      </c>
      <c r="R7320" s="0" t="str">
        <f aca="false">IF(I7320&gt;=Summary!$B$7,"Fast",IF(I7320&lt;Summary!$B$8,"Slow","Medium"))</f>
        <v>Medium</v>
      </c>
      <c r="S7320" s="15" t="n">
        <f aca="false">IF(M7320&gt;Summary!$B$5,1,0)</f>
        <v>1</v>
      </c>
      <c r="T7320" s="16" t="n">
        <f aca="false">IF(Q7320="Overstocked",(G7320-Summary!$B$6*H7320)*J7320,0)</f>
        <v>0</v>
      </c>
    </row>
    <row r="7321" customFormat="false" ht="15" hidden="false" customHeight="false" outlineLevel="0" collapsed="false">
      <c r="A7321" s="0" t="s">
        <v>7419</v>
      </c>
      <c r="B7321" s="0" t="s">
        <v>123</v>
      </c>
      <c r="C7321" s="0" t="s">
        <v>96</v>
      </c>
      <c r="D7321" s="0" t="s">
        <v>92</v>
      </c>
      <c r="E7321" s="14" t="n">
        <v>44960</v>
      </c>
      <c r="F7321" s="14" t="n">
        <v>44969</v>
      </c>
      <c r="G7321" s="0" t="n">
        <v>289</v>
      </c>
      <c r="H7321" s="0" t="n">
        <v>121</v>
      </c>
      <c r="I7321" s="0" t="n">
        <v>286</v>
      </c>
      <c r="J7321" s="0" t="n">
        <v>263</v>
      </c>
      <c r="K7321" s="0" t="n">
        <v>387</v>
      </c>
      <c r="L7321" s="15" t="s">
        <v>82</v>
      </c>
      <c r="M7321" s="0" t="n">
        <v>9</v>
      </c>
      <c r="N7321" s="16" t="n">
        <f aca="false">I7321*K7321</f>
        <v>110682</v>
      </c>
      <c r="O7321" s="16" t="n">
        <f aca="false">I7321*(K7321-J7321)</f>
        <v>35464</v>
      </c>
      <c r="P7321" s="15" t="n">
        <f aca="false">K7321-J7321</f>
        <v>124</v>
      </c>
      <c r="Q7321" s="0" t="str">
        <f aca="false">IF(G7321=0,"Out of stock",IF(G7321&lt;H7321,"Understocked",IF(G7321&gt;Summary!$B$6*H7321,"Overstocked","Healthy")))</f>
        <v>Healthy</v>
      </c>
      <c r="R7321" s="0" t="str">
        <f aca="false">IF(I7321&gt;=Summary!$B$7,"Fast",IF(I7321&lt;Summary!$B$8,"Slow","Medium"))</f>
        <v>Fast</v>
      </c>
      <c r="S7321" s="15" t="n">
        <f aca="false">IF(M7321&gt;Summary!$B$5,1,0)</f>
        <v>1</v>
      </c>
      <c r="T7321" s="16" t="n">
        <f aca="false">IF(Q7321="Overstocked",(G7321-Summary!$B$6*H7321)*J7321,0)</f>
        <v>0</v>
      </c>
    </row>
    <row r="7322" customFormat="false" ht="15" hidden="false" customHeight="false" outlineLevel="0" collapsed="false">
      <c r="A7322" s="0" t="s">
        <v>7420</v>
      </c>
      <c r="B7322" s="0" t="s">
        <v>89</v>
      </c>
      <c r="C7322" s="0" t="s">
        <v>85</v>
      </c>
      <c r="D7322" s="0" t="s">
        <v>102</v>
      </c>
      <c r="E7322" s="14" t="n">
        <v>45629</v>
      </c>
      <c r="F7322" s="14" t="n">
        <v>45635</v>
      </c>
      <c r="G7322" s="0" t="n">
        <v>57</v>
      </c>
      <c r="H7322" s="0" t="n">
        <v>137</v>
      </c>
      <c r="I7322" s="0" t="n">
        <v>2</v>
      </c>
      <c r="J7322" s="0" t="n">
        <v>710</v>
      </c>
      <c r="K7322" s="0" t="n">
        <v>1133</v>
      </c>
      <c r="L7322" s="15" t="s">
        <v>97</v>
      </c>
      <c r="M7322" s="0" t="n">
        <v>6</v>
      </c>
      <c r="N7322" s="16" t="n">
        <f aca="false">I7322*K7322</f>
        <v>2266</v>
      </c>
      <c r="O7322" s="16" t="n">
        <f aca="false">I7322*(K7322-J7322)</f>
        <v>846</v>
      </c>
      <c r="P7322" s="15" t="n">
        <f aca="false">K7322-J7322</f>
        <v>423</v>
      </c>
      <c r="Q7322" s="0" t="str">
        <f aca="false">IF(G7322=0,"Out of stock",IF(G7322&lt;H7322,"Understocked",IF(G7322&gt;Summary!$B$6*H7322,"Overstocked","Healthy")))</f>
        <v>Understocked</v>
      </c>
      <c r="R7322" s="0" t="str">
        <f aca="false">IF(I7322&gt;=Summary!$B$7,"Fast",IF(I7322&lt;Summary!$B$8,"Slow","Medium"))</f>
        <v>Slow</v>
      </c>
      <c r="S7322" s="15" t="n">
        <f aca="false">IF(M7322&gt;Summary!$B$5,1,0)</f>
        <v>0</v>
      </c>
      <c r="T7322" s="16" t="n">
        <f aca="false">IF(Q7322="Overstocked",(G7322-Summary!$B$6*H7322)*J7322,0)</f>
        <v>0</v>
      </c>
    </row>
    <row r="7323" customFormat="false" ht="15" hidden="false" customHeight="false" outlineLevel="0" collapsed="false">
      <c r="A7323" s="0" t="s">
        <v>7421</v>
      </c>
      <c r="B7323" s="0" t="s">
        <v>123</v>
      </c>
      <c r="C7323" s="0" t="s">
        <v>78</v>
      </c>
      <c r="D7323" s="0" t="s">
        <v>92</v>
      </c>
      <c r="E7323" s="14" t="n">
        <v>45445</v>
      </c>
      <c r="F7323" s="14" t="n">
        <v>45449</v>
      </c>
      <c r="G7323" s="0" t="n">
        <v>8</v>
      </c>
      <c r="H7323" s="0" t="n">
        <v>109</v>
      </c>
      <c r="I7323" s="0" t="n">
        <v>250</v>
      </c>
      <c r="J7323" s="0" t="n">
        <v>572</v>
      </c>
      <c r="K7323" s="0" t="n">
        <v>862</v>
      </c>
      <c r="L7323" s="15" t="s">
        <v>97</v>
      </c>
      <c r="M7323" s="0" t="n">
        <v>4</v>
      </c>
      <c r="N7323" s="16" t="n">
        <f aca="false">I7323*K7323</f>
        <v>215500</v>
      </c>
      <c r="O7323" s="16" t="n">
        <f aca="false">I7323*(K7323-J7323)</f>
        <v>72500</v>
      </c>
      <c r="P7323" s="15" t="n">
        <f aca="false">K7323-J7323</f>
        <v>290</v>
      </c>
      <c r="Q7323" s="0" t="str">
        <f aca="false">IF(G7323=0,"Out of stock",IF(G7323&lt;H7323,"Understocked",IF(G7323&gt;Summary!$B$6*H7323,"Overstocked","Healthy")))</f>
        <v>Understocked</v>
      </c>
      <c r="R7323" s="0" t="str">
        <f aca="false">IF(I7323&gt;=Summary!$B$7,"Fast",IF(I7323&lt;Summary!$B$8,"Slow","Medium"))</f>
        <v>Fast</v>
      </c>
      <c r="S7323" s="15" t="n">
        <f aca="false">IF(M7323&gt;Summary!$B$5,1,0)</f>
        <v>0</v>
      </c>
      <c r="T7323" s="16" t="n">
        <f aca="false">IF(Q7323="Overstocked",(G7323-Summary!$B$6*H7323)*J7323,0)</f>
        <v>0</v>
      </c>
    </row>
    <row r="7324" customFormat="false" ht="15" hidden="false" customHeight="false" outlineLevel="0" collapsed="false">
      <c r="A7324" s="0" t="s">
        <v>7422</v>
      </c>
      <c r="B7324" s="0" t="s">
        <v>111</v>
      </c>
      <c r="C7324" s="0" t="s">
        <v>78</v>
      </c>
      <c r="D7324" s="0" t="s">
        <v>79</v>
      </c>
      <c r="E7324" s="14" t="n">
        <v>45597</v>
      </c>
      <c r="F7324" s="14" t="n">
        <v>45602</v>
      </c>
      <c r="G7324" s="0" t="n">
        <v>385</v>
      </c>
      <c r="H7324" s="0" t="n">
        <v>143</v>
      </c>
      <c r="I7324" s="0" t="n">
        <v>133</v>
      </c>
      <c r="J7324" s="0" t="n">
        <v>1864</v>
      </c>
      <c r="K7324" s="0" t="n">
        <v>2205</v>
      </c>
      <c r="L7324" s="15" t="s">
        <v>93</v>
      </c>
      <c r="M7324" s="0" t="n">
        <v>5</v>
      </c>
      <c r="N7324" s="16" t="n">
        <f aca="false">I7324*K7324</f>
        <v>293265</v>
      </c>
      <c r="O7324" s="16" t="n">
        <f aca="false">I7324*(K7324-J7324)</f>
        <v>45353</v>
      </c>
      <c r="P7324" s="15" t="n">
        <f aca="false">K7324-J7324</f>
        <v>341</v>
      </c>
      <c r="Q7324" s="0" t="str">
        <f aca="false">IF(G7324=0,"Out of stock",IF(G7324&lt;H7324,"Understocked",IF(G7324&gt;Summary!$B$6*H7324,"Overstocked","Healthy")))</f>
        <v>Healthy</v>
      </c>
      <c r="R7324" s="0" t="str">
        <f aca="false">IF(I7324&gt;=Summary!$B$7,"Fast",IF(I7324&lt;Summary!$B$8,"Slow","Medium"))</f>
        <v>Medium</v>
      </c>
      <c r="S7324" s="15" t="n">
        <f aca="false">IF(M7324&gt;Summary!$B$5,1,0)</f>
        <v>0</v>
      </c>
      <c r="T7324" s="16" t="n">
        <f aca="false">IF(Q7324="Overstocked",(G7324-Summary!$B$6*H7324)*J7324,0)</f>
        <v>0</v>
      </c>
    </row>
    <row r="7325" customFormat="false" ht="15" hidden="false" customHeight="false" outlineLevel="0" collapsed="false">
      <c r="A7325" s="0" t="s">
        <v>7423</v>
      </c>
      <c r="B7325" s="0" t="s">
        <v>115</v>
      </c>
      <c r="C7325" s="0" t="s">
        <v>96</v>
      </c>
      <c r="D7325" s="0" t="s">
        <v>86</v>
      </c>
      <c r="E7325" s="14" t="n">
        <v>45125</v>
      </c>
      <c r="F7325" s="14" t="n">
        <v>45133</v>
      </c>
      <c r="G7325" s="0" t="n">
        <v>127</v>
      </c>
      <c r="H7325" s="0" t="n">
        <v>55</v>
      </c>
      <c r="I7325" s="0" t="n">
        <v>108</v>
      </c>
      <c r="J7325" s="0" t="n">
        <v>1171</v>
      </c>
      <c r="K7325" s="0" t="n">
        <v>1668</v>
      </c>
      <c r="L7325" s="15" t="s">
        <v>80</v>
      </c>
      <c r="M7325" s="0" t="n">
        <v>8</v>
      </c>
      <c r="N7325" s="16" t="n">
        <f aca="false">I7325*K7325</f>
        <v>180144</v>
      </c>
      <c r="O7325" s="16" t="n">
        <f aca="false">I7325*(K7325-J7325)</f>
        <v>53676</v>
      </c>
      <c r="P7325" s="15" t="n">
        <f aca="false">K7325-J7325</f>
        <v>497</v>
      </c>
      <c r="Q7325" s="0" t="str">
        <f aca="false">IF(G7325=0,"Out of stock",IF(G7325&lt;H7325,"Understocked",IF(G7325&gt;Summary!$B$6*H7325,"Overstocked","Healthy")))</f>
        <v>Healthy</v>
      </c>
      <c r="R7325" s="0" t="str">
        <f aca="false">IF(I7325&gt;=Summary!$B$7,"Fast",IF(I7325&lt;Summary!$B$8,"Slow","Medium"))</f>
        <v>Medium</v>
      </c>
      <c r="S7325" s="15" t="n">
        <f aca="false">IF(M7325&gt;Summary!$B$5,1,0)</f>
        <v>1</v>
      </c>
      <c r="T7325" s="16" t="n">
        <f aca="false">IF(Q7325="Overstocked",(G7325-Summary!$B$6*H7325)*J7325,0)</f>
        <v>0</v>
      </c>
    </row>
    <row r="7326" customFormat="false" ht="15" hidden="false" customHeight="false" outlineLevel="0" collapsed="false">
      <c r="A7326" s="0" t="s">
        <v>7424</v>
      </c>
      <c r="B7326" s="0" t="s">
        <v>123</v>
      </c>
      <c r="C7326" s="0" t="s">
        <v>96</v>
      </c>
      <c r="D7326" s="0" t="s">
        <v>79</v>
      </c>
      <c r="E7326" s="14" t="n">
        <v>44927</v>
      </c>
      <c r="F7326" s="14" t="n">
        <v>44929</v>
      </c>
      <c r="G7326" s="0" t="n">
        <v>213</v>
      </c>
      <c r="H7326" s="0" t="n">
        <v>146</v>
      </c>
      <c r="I7326" s="0" t="n">
        <v>264</v>
      </c>
      <c r="J7326" s="0" t="n">
        <v>1658</v>
      </c>
      <c r="K7326" s="0" t="n">
        <v>1838</v>
      </c>
      <c r="L7326" s="15" t="s">
        <v>82</v>
      </c>
      <c r="M7326" s="0" t="n">
        <v>2</v>
      </c>
      <c r="N7326" s="16" t="n">
        <f aca="false">I7326*K7326</f>
        <v>485232</v>
      </c>
      <c r="O7326" s="16" t="n">
        <f aca="false">I7326*(K7326-J7326)</f>
        <v>47520</v>
      </c>
      <c r="P7326" s="15" t="n">
        <f aca="false">K7326-J7326</f>
        <v>180</v>
      </c>
      <c r="Q7326" s="0" t="str">
        <f aca="false">IF(G7326=0,"Out of stock",IF(G7326&lt;H7326,"Understocked",IF(G7326&gt;Summary!$B$6*H7326,"Overstocked","Healthy")))</f>
        <v>Healthy</v>
      </c>
      <c r="R7326" s="0" t="str">
        <f aca="false">IF(I7326&gt;=Summary!$B$7,"Fast",IF(I7326&lt;Summary!$B$8,"Slow","Medium"))</f>
        <v>Fast</v>
      </c>
      <c r="S7326" s="15" t="n">
        <f aca="false">IF(M7326&gt;Summary!$B$5,1,0)</f>
        <v>0</v>
      </c>
      <c r="T7326" s="16" t="n">
        <f aca="false">IF(Q7326="Overstocked",(G7326-Summary!$B$6*H7326)*J7326,0)</f>
        <v>0</v>
      </c>
    </row>
    <row r="7327" customFormat="false" ht="15" hidden="false" customHeight="false" outlineLevel="0" collapsed="false">
      <c r="A7327" s="0" t="s">
        <v>7425</v>
      </c>
      <c r="B7327" s="0" t="s">
        <v>113</v>
      </c>
      <c r="C7327" s="0" t="s">
        <v>78</v>
      </c>
      <c r="D7327" s="0" t="s">
        <v>102</v>
      </c>
      <c r="E7327" s="14" t="n">
        <v>45116</v>
      </c>
      <c r="F7327" s="14" t="n">
        <v>45118</v>
      </c>
      <c r="G7327" s="0" t="n">
        <v>357</v>
      </c>
      <c r="H7327" s="0" t="n">
        <v>141</v>
      </c>
      <c r="I7327" s="0" t="n">
        <v>68</v>
      </c>
      <c r="J7327" s="0" t="n">
        <v>433</v>
      </c>
      <c r="K7327" s="0" t="n">
        <v>925</v>
      </c>
      <c r="L7327" s="15" t="s">
        <v>97</v>
      </c>
      <c r="M7327" s="0" t="n">
        <v>2</v>
      </c>
      <c r="N7327" s="16" t="n">
        <f aca="false">I7327*K7327</f>
        <v>62900</v>
      </c>
      <c r="O7327" s="16" t="n">
        <f aca="false">I7327*(K7327-J7327)</f>
        <v>33456</v>
      </c>
      <c r="P7327" s="15" t="n">
        <f aca="false">K7327-J7327</f>
        <v>492</v>
      </c>
      <c r="Q7327" s="0" t="str">
        <f aca="false">IF(G7327=0,"Out of stock",IF(G7327&lt;H7327,"Understocked",IF(G7327&gt;Summary!$B$6*H7327,"Overstocked","Healthy")))</f>
        <v>Healthy</v>
      </c>
      <c r="R7327" s="0" t="str">
        <f aca="false">IF(I7327&gt;=Summary!$B$7,"Fast",IF(I7327&lt;Summary!$B$8,"Slow","Medium"))</f>
        <v>Slow</v>
      </c>
      <c r="S7327" s="15" t="n">
        <f aca="false">IF(M7327&gt;Summary!$B$5,1,0)</f>
        <v>0</v>
      </c>
      <c r="T7327" s="16" t="n">
        <f aca="false">IF(Q7327="Overstocked",(G7327-Summary!$B$6*H7327)*J7327,0)</f>
        <v>0</v>
      </c>
    </row>
    <row r="7328" customFormat="false" ht="15" hidden="false" customHeight="false" outlineLevel="0" collapsed="false">
      <c r="A7328" s="0" t="s">
        <v>7426</v>
      </c>
      <c r="B7328" s="0" t="s">
        <v>115</v>
      </c>
      <c r="C7328" s="0" t="s">
        <v>85</v>
      </c>
      <c r="D7328" s="0" t="s">
        <v>102</v>
      </c>
      <c r="E7328" s="14" t="n">
        <v>45382</v>
      </c>
      <c r="F7328" s="14" t="n">
        <v>45389</v>
      </c>
      <c r="G7328" s="0" t="n">
        <v>243</v>
      </c>
      <c r="H7328" s="0" t="n">
        <v>122</v>
      </c>
      <c r="I7328" s="0" t="n">
        <v>177</v>
      </c>
      <c r="J7328" s="0" t="n">
        <v>1629</v>
      </c>
      <c r="K7328" s="0" t="n">
        <v>2070</v>
      </c>
      <c r="L7328" s="15" t="s">
        <v>80</v>
      </c>
      <c r="M7328" s="0" t="n">
        <v>7</v>
      </c>
      <c r="N7328" s="16" t="n">
        <f aca="false">I7328*K7328</f>
        <v>366390</v>
      </c>
      <c r="O7328" s="16" t="n">
        <f aca="false">I7328*(K7328-J7328)</f>
        <v>78057</v>
      </c>
      <c r="P7328" s="15" t="n">
        <f aca="false">K7328-J7328</f>
        <v>441</v>
      </c>
      <c r="Q7328" s="0" t="str">
        <f aca="false">IF(G7328=0,"Out of stock",IF(G7328&lt;H7328,"Understocked",IF(G7328&gt;Summary!$B$6*H7328,"Overstocked","Healthy")))</f>
        <v>Healthy</v>
      </c>
      <c r="R7328" s="0" t="str">
        <f aca="false">IF(I7328&gt;=Summary!$B$7,"Fast",IF(I7328&lt;Summary!$B$8,"Slow","Medium"))</f>
        <v>Medium</v>
      </c>
      <c r="S7328" s="15" t="n">
        <f aca="false">IF(M7328&gt;Summary!$B$5,1,0)</f>
        <v>0</v>
      </c>
      <c r="T7328" s="16" t="n">
        <f aca="false">IF(Q7328="Overstocked",(G7328-Summary!$B$6*H7328)*J7328,0)</f>
        <v>0</v>
      </c>
    </row>
    <row r="7329" customFormat="false" ht="15" hidden="false" customHeight="false" outlineLevel="0" collapsed="false">
      <c r="A7329" s="0" t="s">
        <v>7427</v>
      </c>
      <c r="B7329" s="0" t="s">
        <v>101</v>
      </c>
      <c r="C7329" s="0" t="s">
        <v>96</v>
      </c>
      <c r="D7329" s="0" t="s">
        <v>79</v>
      </c>
      <c r="E7329" s="14" t="n">
        <v>45587</v>
      </c>
      <c r="F7329" s="14" t="n">
        <v>45595</v>
      </c>
      <c r="G7329" s="0" t="n">
        <v>203</v>
      </c>
      <c r="H7329" s="0" t="n">
        <v>86</v>
      </c>
      <c r="I7329" s="0" t="n">
        <v>19</v>
      </c>
      <c r="J7329" s="0" t="n">
        <v>747</v>
      </c>
      <c r="K7329" s="0" t="n">
        <v>1115</v>
      </c>
      <c r="L7329" s="15" t="s">
        <v>93</v>
      </c>
      <c r="M7329" s="0" t="n">
        <v>8</v>
      </c>
      <c r="N7329" s="16" t="n">
        <f aca="false">I7329*K7329</f>
        <v>21185</v>
      </c>
      <c r="O7329" s="16" t="n">
        <f aca="false">I7329*(K7329-J7329)</f>
        <v>6992</v>
      </c>
      <c r="P7329" s="15" t="n">
        <f aca="false">K7329-J7329</f>
        <v>368</v>
      </c>
      <c r="Q7329" s="0" t="str">
        <f aca="false">IF(G7329=0,"Out of stock",IF(G7329&lt;H7329,"Understocked",IF(G7329&gt;Summary!$B$6*H7329,"Overstocked","Healthy")))</f>
        <v>Healthy</v>
      </c>
      <c r="R7329" s="0" t="str">
        <f aca="false">IF(I7329&gt;=Summary!$B$7,"Fast",IF(I7329&lt;Summary!$B$8,"Slow","Medium"))</f>
        <v>Slow</v>
      </c>
      <c r="S7329" s="15" t="n">
        <f aca="false">IF(M7329&gt;Summary!$B$5,1,0)</f>
        <v>1</v>
      </c>
      <c r="T7329" s="16" t="n">
        <f aca="false">IF(Q7329="Overstocked",(G7329-Summary!$B$6*H7329)*J7329,0)</f>
        <v>0</v>
      </c>
    </row>
    <row r="7330" customFormat="false" ht="15" hidden="false" customHeight="false" outlineLevel="0" collapsed="false">
      <c r="A7330" s="0" t="s">
        <v>7428</v>
      </c>
      <c r="B7330" s="0" t="s">
        <v>115</v>
      </c>
      <c r="C7330" s="0" t="s">
        <v>104</v>
      </c>
      <c r="D7330" s="0" t="s">
        <v>86</v>
      </c>
      <c r="E7330" s="14" t="n">
        <v>45184</v>
      </c>
      <c r="F7330" s="14" t="n">
        <v>45193</v>
      </c>
      <c r="G7330" s="0" t="n">
        <v>344</v>
      </c>
      <c r="H7330" s="0" t="n">
        <v>79</v>
      </c>
      <c r="I7330" s="0" t="n">
        <v>61</v>
      </c>
      <c r="J7330" s="0" t="n">
        <v>346</v>
      </c>
      <c r="K7330" s="0" t="n">
        <v>790</v>
      </c>
      <c r="L7330" s="15" t="s">
        <v>87</v>
      </c>
      <c r="M7330" s="0" t="n">
        <v>9</v>
      </c>
      <c r="N7330" s="16" t="n">
        <f aca="false">I7330*K7330</f>
        <v>48190</v>
      </c>
      <c r="O7330" s="16" t="n">
        <f aca="false">I7330*(K7330-J7330)</f>
        <v>27084</v>
      </c>
      <c r="P7330" s="15" t="n">
        <f aca="false">K7330-J7330</f>
        <v>444</v>
      </c>
      <c r="Q7330" s="0" t="str">
        <f aca="false">IF(G7330=0,"Out of stock",IF(G7330&lt;H7330,"Understocked",IF(G7330&gt;Summary!$B$6*H7330,"Overstocked","Healthy")))</f>
        <v>Overstocked</v>
      </c>
      <c r="R7330" s="0" t="str">
        <f aca="false">IF(I7330&gt;=Summary!$B$7,"Fast",IF(I7330&lt;Summary!$B$8,"Slow","Medium"))</f>
        <v>Slow</v>
      </c>
      <c r="S7330" s="15" t="n">
        <f aca="false">IF(M7330&gt;Summary!$B$5,1,0)</f>
        <v>1</v>
      </c>
      <c r="T7330" s="16" t="n">
        <f aca="false">IF(Q7330="Overstocked",(G7330-Summary!$B$6*H7330)*J7330,0)</f>
        <v>9688</v>
      </c>
    </row>
    <row r="7331" customFormat="false" ht="15" hidden="false" customHeight="false" outlineLevel="0" collapsed="false">
      <c r="A7331" s="0" t="s">
        <v>7429</v>
      </c>
      <c r="B7331" s="0" t="s">
        <v>77</v>
      </c>
      <c r="C7331" s="0" t="s">
        <v>85</v>
      </c>
      <c r="D7331" s="0" t="s">
        <v>102</v>
      </c>
      <c r="E7331" s="14" t="n">
        <v>45034</v>
      </c>
      <c r="F7331" s="14" t="n">
        <v>45044</v>
      </c>
      <c r="G7331" s="0" t="n">
        <v>313</v>
      </c>
      <c r="H7331" s="0" t="n">
        <v>144</v>
      </c>
      <c r="I7331" s="0" t="n">
        <v>166</v>
      </c>
      <c r="J7331" s="0" t="n">
        <v>1918</v>
      </c>
      <c r="K7331" s="0" t="n">
        <v>2074</v>
      </c>
      <c r="L7331" s="15" t="s">
        <v>82</v>
      </c>
      <c r="M7331" s="0" t="n">
        <v>10</v>
      </c>
      <c r="N7331" s="16" t="n">
        <f aca="false">I7331*K7331</f>
        <v>344284</v>
      </c>
      <c r="O7331" s="16" t="n">
        <f aca="false">I7331*(K7331-J7331)</f>
        <v>25896</v>
      </c>
      <c r="P7331" s="15" t="n">
        <f aca="false">K7331-J7331</f>
        <v>156</v>
      </c>
      <c r="Q7331" s="0" t="str">
        <f aca="false">IF(G7331=0,"Out of stock",IF(G7331&lt;H7331,"Understocked",IF(G7331&gt;Summary!$B$6*H7331,"Overstocked","Healthy")))</f>
        <v>Healthy</v>
      </c>
      <c r="R7331" s="0" t="str">
        <f aca="false">IF(I7331&gt;=Summary!$B$7,"Fast",IF(I7331&lt;Summary!$B$8,"Slow","Medium"))</f>
        <v>Medium</v>
      </c>
      <c r="S7331" s="15" t="n">
        <f aca="false">IF(M7331&gt;Summary!$B$5,1,0)</f>
        <v>1</v>
      </c>
      <c r="T7331" s="16" t="n">
        <f aca="false">IF(Q7331="Overstocked",(G7331-Summary!$B$6*H7331)*J7331,0)</f>
        <v>0</v>
      </c>
    </row>
    <row r="7332" customFormat="false" ht="15" hidden="false" customHeight="false" outlineLevel="0" collapsed="false">
      <c r="A7332" s="0" t="s">
        <v>7430</v>
      </c>
      <c r="B7332" s="0" t="s">
        <v>101</v>
      </c>
      <c r="C7332" s="0" t="s">
        <v>85</v>
      </c>
      <c r="D7332" s="0" t="s">
        <v>92</v>
      </c>
      <c r="E7332" s="14" t="n">
        <v>45354</v>
      </c>
      <c r="F7332" s="14" t="n">
        <v>45362</v>
      </c>
      <c r="G7332" s="0" t="n">
        <v>203</v>
      </c>
      <c r="H7332" s="0" t="n">
        <v>59</v>
      </c>
      <c r="I7332" s="0" t="n">
        <v>283</v>
      </c>
      <c r="J7332" s="0" t="n">
        <v>895</v>
      </c>
      <c r="K7332" s="0" t="n">
        <v>1293</v>
      </c>
      <c r="L7332" s="15" t="s">
        <v>97</v>
      </c>
      <c r="M7332" s="0" t="n">
        <v>8</v>
      </c>
      <c r="N7332" s="16" t="n">
        <f aca="false">I7332*K7332</f>
        <v>365919</v>
      </c>
      <c r="O7332" s="16" t="n">
        <f aca="false">I7332*(K7332-J7332)</f>
        <v>112634</v>
      </c>
      <c r="P7332" s="15" t="n">
        <f aca="false">K7332-J7332</f>
        <v>398</v>
      </c>
      <c r="Q7332" s="0" t="str">
        <f aca="false">IF(G7332=0,"Out of stock",IF(G7332&lt;H7332,"Understocked",IF(G7332&gt;Summary!$B$6*H7332,"Overstocked","Healthy")))</f>
        <v>Healthy</v>
      </c>
      <c r="R7332" s="0" t="str">
        <f aca="false">IF(I7332&gt;=Summary!$B$7,"Fast",IF(I7332&lt;Summary!$B$8,"Slow","Medium"))</f>
        <v>Fast</v>
      </c>
      <c r="S7332" s="15" t="n">
        <f aca="false">IF(M7332&gt;Summary!$B$5,1,0)</f>
        <v>1</v>
      </c>
      <c r="T7332" s="16" t="n">
        <f aca="false">IF(Q7332="Overstocked",(G7332-Summary!$B$6*H7332)*J7332,0)</f>
        <v>0</v>
      </c>
    </row>
    <row r="7333" customFormat="false" ht="15" hidden="false" customHeight="false" outlineLevel="0" collapsed="false">
      <c r="A7333" s="0" t="s">
        <v>7431</v>
      </c>
      <c r="B7333" s="0" t="s">
        <v>113</v>
      </c>
      <c r="C7333" s="0" t="s">
        <v>78</v>
      </c>
      <c r="D7333" s="0" t="s">
        <v>90</v>
      </c>
      <c r="E7333" s="14" t="n">
        <v>45564</v>
      </c>
      <c r="F7333" s="14" t="n">
        <v>45565</v>
      </c>
      <c r="G7333" s="0" t="n">
        <v>316</v>
      </c>
      <c r="H7333" s="0" t="n">
        <v>70</v>
      </c>
      <c r="I7333" s="0" t="n">
        <v>214</v>
      </c>
      <c r="J7333" s="0" t="n">
        <v>1318</v>
      </c>
      <c r="K7333" s="0" t="n">
        <v>1597</v>
      </c>
      <c r="L7333" s="15" t="s">
        <v>82</v>
      </c>
      <c r="M7333" s="0" t="n">
        <v>1</v>
      </c>
      <c r="N7333" s="16" t="n">
        <f aca="false">I7333*K7333</f>
        <v>341758</v>
      </c>
      <c r="O7333" s="16" t="n">
        <f aca="false">I7333*(K7333-J7333)</f>
        <v>59706</v>
      </c>
      <c r="P7333" s="15" t="n">
        <f aca="false">K7333-J7333</f>
        <v>279</v>
      </c>
      <c r="Q7333" s="0" t="str">
        <f aca="false">IF(G7333=0,"Out of stock",IF(G7333&lt;H7333,"Understocked",IF(G7333&gt;Summary!$B$6*H7333,"Overstocked","Healthy")))</f>
        <v>Overstocked</v>
      </c>
      <c r="R7333" s="0" t="str">
        <f aca="false">IF(I7333&gt;=Summary!$B$7,"Fast",IF(I7333&lt;Summary!$B$8,"Slow","Medium"))</f>
        <v>Fast</v>
      </c>
      <c r="S7333" s="15" t="n">
        <f aca="false">IF(M7333&gt;Summary!$B$5,1,0)</f>
        <v>0</v>
      </c>
      <c r="T7333" s="16" t="n">
        <f aca="false">IF(Q7333="Overstocked",(G7333-Summary!$B$6*H7333)*J7333,0)</f>
        <v>47448</v>
      </c>
    </row>
    <row r="7334" customFormat="false" ht="15" hidden="false" customHeight="false" outlineLevel="0" collapsed="false">
      <c r="A7334" s="0" t="s">
        <v>7432</v>
      </c>
      <c r="B7334" s="0" t="s">
        <v>95</v>
      </c>
      <c r="C7334" s="0" t="s">
        <v>96</v>
      </c>
      <c r="D7334" s="0" t="s">
        <v>90</v>
      </c>
      <c r="E7334" s="14" t="n">
        <v>45463</v>
      </c>
      <c r="F7334" s="14" t="n">
        <v>45465</v>
      </c>
      <c r="G7334" s="0" t="n">
        <v>87</v>
      </c>
      <c r="H7334" s="0" t="n">
        <v>91</v>
      </c>
      <c r="I7334" s="0" t="n">
        <v>78</v>
      </c>
      <c r="J7334" s="0" t="n">
        <v>876</v>
      </c>
      <c r="K7334" s="0" t="n">
        <v>1167</v>
      </c>
      <c r="L7334" s="15" t="s">
        <v>97</v>
      </c>
      <c r="M7334" s="0" t="n">
        <v>2</v>
      </c>
      <c r="N7334" s="16" t="n">
        <f aca="false">I7334*K7334</f>
        <v>91026</v>
      </c>
      <c r="O7334" s="16" t="n">
        <f aca="false">I7334*(K7334-J7334)</f>
        <v>22698</v>
      </c>
      <c r="P7334" s="15" t="n">
        <f aca="false">K7334-J7334</f>
        <v>291</v>
      </c>
      <c r="Q7334" s="0" t="str">
        <f aca="false">IF(G7334=0,"Out of stock",IF(G7334&lt;H7334,"Understocked",IF(G7334&gt;Summary!$B$6*H7334,"Overstocked","Healthy")))</f>
        <v>Understocked</v>
      </c>
      <c r="R7334" s="0" t="str">
        <f aca="false">IF(I7334&gt;=Summary!$B$7,"Fast",IF(I7334&lt;Summary!$B$8,"Slow","Medium"))</f>
        <v>Slow</v>
      </c>
      <c r="S7334" s="15" t="n">
        <f aca="false">IF(M7334&gt;Summary!$B$5,1,0)</f>
        <v>0</v>
      </c>
      <c r="T7334" s="16" t="n">
        <f aca="false">IF(Q7334="Overstocked",(G7334-Summary!$B$6*H7334)*J7334,0)</f>
        <v>0</v>
      </c>
    </row>
    <row r="7335" customFormat="false" ht="15" hidden="false" customHeight="false" outlineLevel="0" collapsed="false">
      <c r="A7335" s="0" t="s">
        <v>7433</v>
      </c>
      <c r="B7335" s="0" t="s">
        <v>123</v>
      </c>
      <c r="C7335" s="0" t="s">
        <v>96</v>
      </c>
      <c r="D7335" s="0" t="s">
        <v>102</v>
      </c>
      <c r="E7335" s="14" t="n">
        <v>45060</v>
      </c>
      <c r="F7335" s="14" t="n">
        <v>45070</v>
      </c>
      <c r="G7335" s="0" t="n">
        <v>227</v>
      </c>
      <c r="H7335" s="0" t="n">
        <v>84</v>
      </c>
      <c r="I7335" s="0" t="n">
        <v>17</v>
      </c>
      <c r="J7335" s="0" t="n">
        <v>586</v>
      </c>
      <c r="K7335" s="0" t="n">
        <v>988</v>
      </c>
      <c r="L7335" s="15" t="s">
        <v>97</v>
      </c>
      <c r="M7335" s="0" t="n">
        <v>10</v>
      </c>
      <c r="N7335" s="16" t="n">
        <f aca="false">I7335*K7335</f>
        <v>16796</v>
      </c>
      <c r="O7335" s="16" t="n">
        <f aca="false">I7335*(K7335-J7335)</f>
        <v>6834</v>
      </c>
      <c r="P7335" s="15" t="n">
        <f aca="false">K7335-J7335</f>
        <v>402</v>
      </c>
      <c r="Q7335" s="0" t="str">
        <f aca="false">IF(G7335=0,"Out of stock",IF(G7335&lt;H7335,"Understocked",IF(G7335&gt;Summary!$B$6*H7335,"Overstocked","Healthy")))</f>
        <v>Healthy</v>
      </c>
      <c r="R7335" s="0" t="str">
        <f aca="false">IF(I7335&gt;=Summary!$B$7,"Fast",IF(I7335&lt;Summary!$B$8,"Slow","Medium"))</f>
        <v>Slow</v>
      </c>
      <c r="S7335" s="15" t="n">
        <f aca="false">IF(M7335&gt;Summary!$B$5,1,0)</f>
        <v>1</v>
      </c>
      <c r="T7335" s="16" t="n">
        <f aca="false">IF(Q7335="Overstocked",(G7335-Summary!$B$6*H7335)*J7335,0)</f>
        <v>0</v>
      </c>
    </row>
    <row r="7336" customFormat="false" ht="15" hidden="false" customHeight="false" outlineLevel="0" collapsed="false">
      <c r="A7336" s="0" t="s">
        <v>7434</v>
      </c>
      <c r="B7336" s="0" t="s">
        <v>107</v>
      </c>
      <c r="C7336" s="0" t="s">
        <v>78</v>
      </c>
      <c r="D7336" s="0" t="s">
        <v>79</v>
      </c>
      <c r="E7336" s="14" t="n">
        <v>45173</v>
      </c>
      <c r="F7336" s="14" t="n">
        <v>45177</v>
      </c>
      <c r="G7336" s="0" t="n">
        <v>366</v>
      </c>
      <c r="H7336" s="0" t="n">
        <v>95</v>
      </c>
      <c r="I7336" s="0" t="n">
        <v>76</v>
      </c>
      <c r="J7336" s="0" t="n">
        <v>572</v>
      </c>
      <c r="K7336" s="0" t="n">
        <v>640</v>
      </c>
      <c r="L7336" s="15" t="s">
        <v>80</v>
      </c>
      <c r="M7336" s="0" t="n">
        <v>4</v>
      </c>
      <c r="N7336" s="16" t="n">
        <f aca="false">I7336*K7336</f>
        <v>48640</v>
      </c>
      <c r="O7336" s="16" t="n">
        <f aca="false">I7336*(K7336-J7336)</f>
        <v>5168</v>
      </c>
      <c r="P7336" s="15" t="n">
        <f aca="false">K7336-J7336</f>
        <v>68</v>
      </c>
      <c r="Q7336" s="0" t="str">
        <f aca="false">IF(G7336=0,"Out of stock",IF(G7336&lt;H7336,"Understocked",IF(G7336&gt;Summary!$B$6*H7336,"Overstocked","Healthy")))</f>
        <v>Healthy</v>
      </c>
      <c r="R7336" s="0" t="str">
        <f aca="false">IF(I7336&gt;=Summary!$B$7,"Fast",IF(I7336&lt;Summary!$B$8,"Slow","Medium"))</f>
        <v>Slow</v>
      </c>
      <c r="S7336" s="15" t="n">
        <f aca="false">IF(M7336&gt;Summary!$B$5,1,0)</f>
        <v>0</v>
      </c>
      <c r="T7336" s="16" t="n">
        <f aca="false">IF(Q7336="Overstocked",(G7336-Summary!$B$6*H7336)*J7336,0)</f>
        <v>0</v>
      </c>
    </row>
    <row r="7337" customFormat="false" ht="15" hidden="false" customHeight="false" outlineLevel="0" collapsed="false">
      <c r="A7337" s="0" t="s">
        <v>7435</v>
      </c>
      <c r="B7337" s="0" t="s">
        <v>111</v>
      </c>
      <c r="C7337" s="0" t="s">
        <v>78</v>
      </c>
      <c r="D7337" s="0" t="s">
        <v>86</v>
      </c>
      <c r="E7337" s="14" t="n">
        <v>45563</v>
      </c>
      <c r="F7337" s="14" t="n">
        <v>45566</v>
      </c>
      <c r="G7337" s="0" t="n">
        <v>190</v>
      </c>
      <c r="H7337" s="0" t="n">
        <v>146</v>
      </c>
      <c r="I7337" s="0" t="n">
        <v>67</v>
      </c>
      <c r="J7337" s="0" t="n">
        <v>240</v>
      </c>
      <c r="K7337" s="0" t="n">
        <v>715</v>
      </c>
      <c r="L7337" s="15" t="s">
        <v>87</v>
      </c>
      <c r="M7337" s="0" t="n">
        <v>3</v>
      </c>
      <c r="N7337" s="16" t="n">
        <f aca="false">I7337*K7337</f>
        <v>47905</v>
      </c>
      <c r="O7337" s="16" t="n">
        <f aca="false">I7337*(K7337-J7337)</f>
        <v>31825</v>
      </c>
      <c r="P7337" s="15" t="n">
        <f aca="false">K7337-J7337</f>
        <v>475</v>
      </c>
      <c r="Q7337" s="0" t="str">
        <f aca="false">IF(G7337=0,"Out of stock",IF(G7337&lt;H7337,"Understocked",IF(G7337&gt;Summary!$B$6*H7337,"Overstocked","Healthy")))</f>
        <v>Healthy</v>
      </c>
      <c r="R7337" s="0" t="str">
        <f aca="false">IF(I7337&gt;=Summary!$B$7,"Fast",IF(I7337&lt;Summary!$B$8,"Slow","Medium"))</f>
        <v>Slow</v>
      </c>
      <c r="S7337" s="15" t="n">
        <f aca="false">IF(M7337&gt;Summary!$B$5,1,0)</f>
        <v>0</v>
      </c>
      <c r="T7337" s="16" t="n">
        <f aca="false">IF(Q7337="Overstocked",(G7337-Summary!$B$6*H7337)*J7337,0)</f>
        <v>0</v>
      </c>
    </row>
    <row r="7338" customFormat="false" ht="15" hidden="false" customHeight="false" outlineLevel="0" collapsed="false">
      <c r="A7338" s="0" t="s">
        <v>7436</v>
      </c>
      <c r="B7338" s="0" t="s">
        <v>115</v>
      </c>
      <c r="C7338" s="0" t="s">
        <v>78</v>
      </c>
      <c r="D7338" s="0" t="s">
        <v>92</v>
      </c>
      <c r="E7338" s="14" t="n">
        <v>45376</v>
      </c>
      <c r="F7338" s="14" t="n">
        <v>45378</v>
      </c>
      <c r="G7338" s="0" t="n">
        <v>155</v>
      </c>
      <c r="H7338" s="0" t="n">
        <v>54</v>
      </c>
      <c r="I7338" s="0" t="n">
        <v>158</v>
      </c>
      <c r="J7338" s="0" t="n">
        <v>747</v>
      </c>
      <c r="K7338" s="0" t="n">
        <v>811</v>
      </c>
      <c r="L7338" s="15" t="s">
        <v>87</v>
      </c>
      <c r="M7338" s="0" t="n">
        <v>2</v>
      </c>
      <c r="N7338" s="16" t="n">
        <f aca="false">I7338*K7338</f>
        <v>128138</v>
      </c>
      <c r="O7338" s="16" t="n">
        <f aca="false">I7338*(K7338-J7338)</f>
        <v>10112</v>
      </c>
      <c r="P7338" s="15" t="n">
        <f aca="false">K7338-J7338</f>
        <v>64</v>
      </c>
      <c r="Q7338" s="0" t="str">
        <f aca="false">IF(G7338=0,"Out of stock",IF(G7338&lt;H7338,"Understocked",IF(G7338&gt;Summary!$B$6*H7338,"Overstocked","Healthy")))</f>
        <v>Healthy</v>
      </c>
      <c r="R7338" s="0" t="str">
        <f aca="false">IF(I7338&gt;=Summary!$B$7,"Fast",IF(I7338&lt;Summary!$B$8,"Slow","Medium"))</f>
        <v>Medium</v>
      </c>
      <c r="S7338" s="15" t="n">
        <f aca="false">IF(M7338&gt;Summary!$B$5,1,0)</f>
        <v>0</v>
      </c>
      <c r="T7338" s="16" t="n">
        <f aca="false">IF(Q7338="Overstocked",(G7338-Summary!$B$6*H7338)*J7338,0)</f>
        <v>0</v>
      </c>
    </row>
    <row r="7339" customFormat="false" ht="15" hidden="false" customHeight="false" outlineLevel="0" collapsed="false">
      <c r="A7339" s="0" t="s">
        <v>7437</v>
      </c>
      <c r="B7339" s="0" t="s">
        <v>101</v>
      </c>
      <c r="C7339" s="0" t="s">
        <v>85</v>
      </c>
      <c r="D7339" s="0" t="s">
        <v>79</v>
      </c>
      <c r="E7339" s="14" t="n">
        <v>45646</v>
      </c>
      <c r="F7339" s="14" t="n">
        <v>45647</v>
      </c>
      <c r="G7339" s="0" t="n">
        <v>339</v>
      </c>
      <c r="H7339" s="0" t="n">
        <v>92</v>
      </c>
      <c r="I7339" s="0" t="n">
        <v>149</v>
      </c>
      <c r="J7339" s="0" t="n">
        <v>340</v>
      </c>
      <c r="K7339" s="0" t="n">
        <v>792</v>
      </c>
      <c r="L7339" s="15" t="s">
        <v>80</v>
      </c>
      <c r="M7339" s="0" t="n">
        <v>1</v>
      </c>
      <c r="N7339" s="16" t="n">
        <f aca="false">I7339*K7339</f>
        <v>118008</v>
      </c>
      <c r="O7339" s="16" t="n">
        <f aca="false">I7339*(K7339-J7339)</f>
        <v>67348</v>
      </c>
      <c r="P7339" s="15" t="n">
        <f aca="false">K7339-J7339</f>
        <v>452</v>
      </c>
      <c r="Q7339" s="0" t="str">
        <f aca="false">IF(G7339=0,"Out of stock",IF(G7339&lt;H7339,"Understocked",IF(G7339&gt;Summary!$B$6*H7339,"Overstocked","Healthy")))</f>
        <v>Healthy</v>
      </c>
      <c r="R7339" s="0" t="str">
        <f aca="false">IF(I7339&gt;=Summary!$B$7,"Fast",IF(I7339&lt;Summary!$B$8,"Slow","Medium"))</f>
        <v>Medium</v>
      </c>
      <c r="S7339" s="15" t="n">
        <f aca="false">IF(M7339&gt;Summary!$B$5,1,0)</f>
        <v>0</v>
      </c>
      <c r="T7339" s="16" t="n">
        <f aca="false">IF(Q7339="Overstocked",(G7339-Summary!$B$6*H7339)*J7339,0)</f>
        <v>0</v>
      </c>
    </row>
    <row r="7340" customFormat="false" ht="15" hidden="false" customHeight="false" outlineLevel="0" collapsed="false">
      <c r="A7340" s="0" t="s">
        <v>7438</v>
      </c>
      <c r="B7340" s="0" t="s">
        <v>111</v>
      </c>
      <c r="C7340" s="0" t="s">
        <v>78</v>
      </c>
      <c r="D7340" s="0" t="s">
        <v>102</v>
      </c>
      <c r="E7340" s="14" t="n">
        <v>45021</v>
      </c>
      <c r="F7340" s="14" t="n">
        <v>45027</v>
      </c>
      <c r="G7340" s="0" t="n">
        <v>436</v>
      </c>
      <c r="H7340" s="0" t="n">
        <v>115</v>
      </c>
      <c r="I7340" s="0" t="n">
        <v>187</v>
      </c>
      <c r="J7340" s="0" t="n">
        <v>1928</v>
      </c>
      <c r="K7340" s="0" t="n">
        <v>2425</v>
      </c>
      <c r="L7340" s="15" t="s">
        <v>97</v>
      </c>
      <c r="M7340" s="0" t="n">
        <v>6</v>
      </c>
      <c r="N7340" s="16" t="n">
        <f aca="false">I7340*K7340</f>
        <v>453475</v>
      </c>
      <c r="O7340" s="16" t="n">
        <f aca="false">I7340*(K7340-J7340)</f>
        <v>92939</v>
      </c>
      <c r="P7340" s="15" t="n">
        <f aca="false">K7340-J7340</f>
        <v>497</v>
      </c>
      <c r="Q7340" s="0" t="str">
        <f aca="false">IF(G7340=0,"Out of stock",IF(G7340&lt;H7340,"Understocked",IF(G7340&gt;Summary!$B$6*H7340,"Overstocked","Healthy")))</f>
        <v>Healthy</v>
      </c>
      <c r="R7340" s="0" t="str">
        <f aca="false">IF(I7340&gt;=Summary!$B$7,"Fast",IF(I7340&lt;Summary!$B$8,"Slow","Medium"))</f>
        <v>Medium</v>
      </c>
      <c r="S7340" s="15" t="n">
        <f aca="false">IF(M7340&gt;Summary!$B$5,1,0)</f>
        <v>0</v>
      </c>
      <c r="T7340" s="16" t="n">
        <f aca="false">IF(Q7340="Overstocked",(G7340-Summary!$B$6*H7340)*J7340,0)</f>
        <v>0</v>
      </c>
    </row>
    <row r="7341" customFormat="false" ht="15" hidden="false" customHeight="false" outlineLevel="0" collapsed="false">
      <c r="A7341" s="0" t="s">
        <v>7439</v>
      </c>
      <c r="B7341" s="0" t="s">
        <v>95</v>
      </c>
      <c r="C7341" s="0" t="s">
        <v>96</v>
      </c>
      <c r="D7341" s="0" t="s">
        <v>90</v>
      </c>
      <c r="E7341" s="14" t="n">
        <v>44992</v>
      </c>
      <c r="F7341" s="14" t="n">
        <v>44998</v>
      </c>
      <c r="G7341" s="0" t="n">
        <v>92</v>
      </c>
      <c r="H7341" s="0" t="n">
        <v>66</v>
      </c>
      <c r="I7341" s="0" t="n">
        <v>172</v>
      </c>
      <c r="J7341" s="0" t="n">
        <v>446</v>
      </c>
      <c r="K7341" s="0" t="n">
        <v>935</v>
      </c>
      <c r="L7341" s="15" t="s">
        <v>93</v>
      </c>
      <c r="M7341" s="0" t="n">
        <v>6</v>
      </c>
      <c r="N7341" s="16" t="n">
        <f aca="false">I7341*K7341</f>
        <v>160820</v>
      </c>
      <c r="O7341" s="16" t="n">
        <f aca="false">I7341*(K7341-J7341)</f>
        <v>84108</v>
      </c>
      <c r="P7341" s="15" t="n">
        <f aca="false">K7341-J7341</f>
        <v>489</v>
      </c>
      <c r="Q7341" s="0" t="str">
        <f aca="false">IF(G7341=0,"Out of stock",IF(G7341&lt;H7341,"Understocked",IF(G7341&gt;Summary!$B$6*H7341,"Overstocked","Healthy")))</f>
        <v>Healthy</v>
      </c>
      <c r="R7341" s="0" t="str">
        <f aca="false">IF(I7341&gt;=Summary!$B$7,"Fast",IF(I7341&lt;Summary!$B$8,"Slow","Medium"))</f>
        <v>Medium</v>
      </c>
      <c r="S7341" s="15" t="n">
        <f aca="false">IF(M7341&gt;Summary!$B$5,1,0)</f>
        <v>0</v>
      </c>
      <c r="T7341" s="16" t="n">
        <f aca="false">IF(Q7341="Overstocked",(G7341-Summary!$B$6*H7341)*J7341,0)</f>
        <v>0</v>
      </c>
    </row>
    <row r="7342" customFormat="false" ht="15" hidden="false" customHeight="false" outlineLevel="0" collapsed="false">
      <c r="A7342" s="0" t="s">
        <v>7440</v>
      </c>
      <c r="B7342" s="0" t="s">
        <v>84</v>
      </c>
      <c r="C7342" s="0" t="s">
        <v>104</v>
      </c>
      <c r="D7342" s="0" t="s">
        <v>90</v>
      </c>
      <c r="E7342" s="14" t="n">
        <v>45006</v>
      </c>
      <c r="F7342" s="14" t="n">
        <v>45015</v>
      </c>
      <c r="G7342" s="0" t="n">
        <v>419</v>
      </c>
      <c r="H7342" s="0" t="n">
        <v>83</v>
      </c>
      <c r="I7342" s="0" t="n">
        <v>40</v>
      </c>
      <c r="J7342" s="0" t="n">
        <v>687</v>
      </c>
      <c r="K7342" s="0" t="n">
        <v>825</v>
      </c>
      <c r="L7342" s="15" t="s">
        <v>82</v>
      </c>
      <c r="M7342" s="0" t="n">
        <v>9</v>
      </c>
      <c r="N7342" s="16" t="n">
        <f aca="false">I7342*K7342</f>
        <v>33000</v>
      </c>
      <c r="O7342" s="16" t="n">
        <f aca="false">I7342*(K7342-J7342)</f>
        <v>5520</v>
      </c>
      <c r="P7342" s="15" t="n">
        <f aca="false">K7342-J7342</f>
        <v>138</v>
      </c>
      <c r="Q7342" s="0" t="str">
        <f aca="false">IF(G7342=0,"Out of stock",IF(G7342&lt;H7342,"Understocked",IF(G7342&gt;Summary!$B$6*H7342,"Overstocked","Healthy")))</f>
        <v>Overstocked</v>
      </c>
      <c r="R7342" s="0" t="str">
        <f aca="false">IF(I7342&gt;=Summary!$B$7,"Fast",IF(I7342&lt;Summary!$B$8,"Slow","Medium"))</f>
        <v>Slow</v>
      </c>
      <c r="S7342" s="15" t="n">
        <f aca="false">IF(M7342&gt;Summary!$B$5,1,0)</f>
        <v>1</v>
      </c>
      <c r="T7342" s="16" t="n">
        <f aca="false">IF(Q7342="Overstocked",(G7342-Summary!$B$6*H7342)*J7342,0)</f>
        <v>59769</v>
      </c>
    </row>
    <row r="7343" customFormat="false" ht="15" hidden="false" customHeight="false" outlineLevel="0" collapsed="false">
      <c r="A7343" s="0" t="s">
        <v>7441</v>
      </c>
      <c r="B7343" s="0" t="s">
        <v>77</v>
      </c>
      <c r="C7343" s="0" t="s">
        <v>96</v>
      </c>
      <c r="D7343" s="0" t="s">
        <v>90</v>
      </c>
      <c r="E7343" s="14" t="n">
        <v>45170</v>
      </c>
      <c r="F7343" s="14" t="n">
        <v>45178</v>
      </c>
      <c r="G7343" s="0" t="n">
        <v>303</v>
      </c>
      <c r="H7343" s="0" t="n">
        <v>74</v>
      </c>
      <c r="I7343" s="0" t="n">
        <v>206</v>
      </c>
      <c r="J7343" s="0" t="n">
        <v>1912</v>
      </c>
      <c r="K7343" s="0" t="n">
        <v>2125</v>
      </c>
      <c r="L7343" s="15" t="s">
        <v>80</v>
      </c>
      <c r="M7343" s="0" t="n">
        <v>8</v>
      </c>
      <c r="N7343" s="16" t="n">
        <f aca="false">I7343*K7343</f>
        <v>437750</v>
      </c>
      <c r="O7343" s="16" t="n">
        <f aca="false">I7343*(K7343-J7343)</f>
        <v>43878</v>
      </c>
      <c r="P7343" s="15" t="n">
        <f aca="false">K7343-J7343</f>
        <v>213</v>
      </c>
      <c r="Q7343" s="0" t="str">
        <f aca="false">IF(G7343=0,"Out of stock",IF(G7343&lt;H7343,"Understocked",IF(G7343&gt;Summary!$B$6*H7343,"Overstocked","Healthy")))</f>
        <v>Overstocked</v>
      </c>
      <c r="R7343" s="0" t="str">
        <f aca="false">IF(I7343&gt;=Summary!$B$7,"Fast",IF(I7343&lt;Summary!$B$8,"Slow","Medium"))</f>
        <v>Fast</v>
      </c>
      <c r="S7343" s="15" t="n">
        <f aca="false">IF(M7343&gt;Summary!$B$5,1,0)</f>
        <v>1</v>
      </c>
      <c r="T7343" s="16" t="n">
        <f aca="false">IF(Q7343="Overstocked",(G7343-Summary!$B$6*H7343)*J7343,0)</f>
        <v>13384</v>
      </c>
    </row>
    <row r="7344" customFormat="false" ht="15" hidden="false" customHeight="false" outlineLevel="0" collapsed="false">
      <c r="A7344" s="0" t="s">
        <v>7442</v>
      </c>
      <c r="B7344" s="0" t="s">
        <v>107</v>
      </c>
      <c r="C7344" s="0" t="s">
        <v>78</v>
      </c>
      <c r="D7344" s="0" t="s">
        <v>79</v>
      </c>
      <c r="E7344" s="14" t="n">
        <v>45070</v>
      </c>
      <c r="F7344" s="14" t="n">
        <v>45072</v>
      </c>
      <c r="G7344" s="0" t="n">
        <v>105</v>
      </c>
      <c r="H7344" s="0" t="n">
        <v>64</v>
      </c>
      <c r="I7344" s="0" t="n">
        <v>126</v>
      </c>
      <c r="J7344" s="0" t="n">
        <v>846</v>
      </c>
      <c r="K7344" s="0" t="n">
        <v>1229</v>
      </c>
      <c r="L7344" s="15" t="s">
        <v>93</v>
      </c>
      <c r="M7344" s="0" t="n">
        <v>2</v>
      </c>
      <c r="N7344" s="16" t="n">
        <f aca="false">I7344*K7344</f>
        <v>154854</v>
      </c>
      <c r="O7344" s="16" t="n">
        <f aca="false">I7344*(K7344-J7344)</f>
        <v>48258</v>
      </c>
      <c r="P7344" s="15" t="n">
        <f aca="false">K7344-J7344</f>
        <v>383</v>
      </c>
      <c r="Q7344" s="0" t="str">
        <f aca="false">IF(G7344=0,"Out of stock",IF(G7344&lt;H7344,"Understocked",IF(G7344&gt;Summary!$B$6*H7344,"Overstocked","Healthy")))</f>
        <v>Healthy</v>
      </c>
      <c r="R7344" s="0" t="str">
        <f aca="false">IF(I7344&gt;=Summary!$B$7,"Fast",IF(I7344&lt;Summary!$B$8,"Slow","Medium"))</f>
        <v>Medium</v>
      </c>
      <c r="S7344" s="15" t="n">
        <f aca="false">IF(M7344&gt;Summary!$B$5,1,0)</f>
        <v>0</v>
      </c>
      <c r="T7344" s="16" t="n">
        <f aca="false">IF(Q7344="Overstocked",(G7344-Summary!$B$6*H7344)*J7344,0)</f>
        <v>0</v>
      </c>
    </row>
    <row r="7345" customFormat="false" ht="15" hidden="false" customHeight="false" outlineLevel="0" collapsed="false">
      <c r="A7345" s="0" t="s">
        <v>7443</v>
      </c>
      <c r="B7345" s="0" t="s">
        <v>101</v>
      </c>
      <c r="C7345" s="0" t="s">
        <v>96</v>
      </c>
      <c r="D7345" s="0" t="s">
        <v>79</v>
      </c>
      <c r="E7345" s="14" t="n">
        <v>45057</v>
      </c>
      <c r="F7345" s="14" t="n">
        <v>45058</v>
      </c>
      <c r="G7345" s="0" t="n">
        <v>343</v>
      </c>
      <c r="H7345" s="0" t="n">
        <v>143</v>
      </c>
      <c r="I7345" s="0" t="n">
        <v>153</v>
      </c>
      <c r="J7345" s="0" t="n">
        <v>971</v>
      </c>
      <c r="K7345" s="0" t="n">
        <v>1132</v>
      </c>
      <c r="L7345" s="15" t="s">
        <v>82</v>
      </c>
      <c r="M7345" s="0" t="n">
        <v>1</v>
      </c>
      <c r="N7345" s="16" t="n">
        <f aca="false">I7345*K7345</f>
        <v>173196</v>
      </c>
      <c r="O7345" s="16" t="n">
        <f aca="false">I7345*(K7345-J7345)</f>
        <v>24633</v>
      </c>
      <c r="P7345" s="15" t="n">
        <f aca="false">K7345-J7345</f>
        <v>161</v>
      </c>
      <c r="Q7345" s="0" t="str">
        <f aca="false">IF(G7345=0,"Out of stock",IF(G7345&lt;H7345,"Understocked",IF(G7345&gt;Summary!$B$6*H7345,"Overstocked","Healthy")))</f>
        <v>Healthy</v>
      </c>
      <c r="R7345" s="0" t="str">
        <f aca="false">IF(I7345&gt;=Summary!$B$7,"Fast",IF(I7345&lt;Summary!$B$8,"Slow","Medium"))</f>
        <v>Medium</v>
      </c>
      <c r="S7345" s="15" t="n">
        <f aca="false">IF(M7345&gt;Summary!$B$5,1,0)</f>
        <v>0</v>
      </c>
      <c r="T7345" s="16" t="n">
        <f aca="false">IF(Q7345="Overstocked",(G7345-Summary!$B$6*H7345)*J7345,0)</f>
        <v>0</v>
      </c>
    </row>
    <row r="7346" customFormat="false" ht="15" hidden="false" customHeight="false" outlineLevel="0" collapsed="false">
      <c r="A7346" s="0" t="s">
        <v>7444</v>
      </c>
      <c r="B7346" s="0" t="s">
        <v>89</v>
      </c>
      <c r="C7346" s="0" t="s">
        <v>78</v>
      </c>
      <c r="D7346" s="0" t="s">
        <v>86</v>
      </c>
      <c r="E7346" s="14" t="n">
        <v>45225</v>
      </c>
      <c r="F7346" s="14" t="n">
        <v>45232</v>
      </c>
      <c r="G7346" s="0" t="n">
        <v>16</v>
      </c>
      <c r="H7346" s="0" t="n">
        <v>92</v>
      </c>
      <c r="I7346" s="0" t="n">
        <v>166</v>
      </c>
      <c r="J7346" s="0" t="n">
        <v>905</v>
      </c>
      <c r="K7346" s="0" t="n">
        <v>1384</v>
      </c>
      <c r="L7346" s="15" t="s">
        <v>87</v>
      </c>
      <c r="M7346" s="0" t="n">
        <v>7</v>
      </c>
      <c r="N7346" s="16" t="n">
        <f aca="false">I7346*K7346</f>
        <v>229744</v>
      </c>
      <c r="O7346" s="16" t="n">
        <f aca="false">I7346*(K7346-J7346)</f>
        <v>79514</v>
      </c>
      <c r="P7346" s="15" t="n">
        <f aca="false">K7346-J7346</f>
        <v>479</v>
      </c>
      <c r="Q7346" s="0" t="str">
        <f aca="false">IF(G7346=0,"Out of stock",IF(G7346&lt;H7346,"Understocked",IF(G7346&gt;Summary!$B$6*H7346,"Overstocked","Healthy")))</f>
        <v>Understocked</v>
      </c>
      <c r="R7346" s="0" t="str">
        <f aca="false">IF(I7346&gt;=Summary!$B$7,"Fast",IF(I7346&lt;Summary!$B$8,"Slow","Medium"))</f>
        <v>Medium</v>
      </c>
      <c r="S7346" s="15" t="n">
        <f aca="false">IF(M7346&gt;Summary!$B$5,1,0)</f>
        <v>0</v>
      </c>
      <c r="T7346" s="16" t="n">
        <f aca="false">IF(Q7346="Overstocked",(G7346-Summary!$B$6*H7346)*J7346,0)</f>
        <v>0</v>
      </c>
    </row>
    <row r="7347" customFormat="false" ht="15" hidden="false" customHeight="false" outlineLevel="0" collapsed="false">
      <c r="A7347" s="0" t="s">
        <v>7445</v>
      </c>
      <c r="B7347" s="0" t="s">
        <v>107</v>
      </c>
      <c r="C7347" s="0" t="s">
        <v>104</v>
      </c>
      <c r="D7347" s="0" t="s">
        <v>86</v>
      </c>
      <c r="E7347" s="14" t="n">
        <v>45493</v>
      </c>
      <c r="F7347" s="14" t="n">
        <v>45496</v>
      </c>
      <c r="G7347" s="0" t="n">
        <v>81</v>
      </c>
      <c r="H7347" s="0" t="n">
        <v>144</v>
      </c>
      <c r="I7347" s="0" t="n">
        <v>34</v>
      </c>
      <c r="J7347" s="0" t="n">
        <v>810</v>
      </c>
      <c r="K7347" s="0" t="n">
        <v>1295</v>
      </c>
      <c r="L7347" s="15" t="s">
        <v>82</v>
      </c>
      <c r="M7347" s="0" t="n">
        <v>3</v>
      </c>
      <c r="N7347" s="16" t="n">
        <f aca="false">I7347*K7347</f>
        <v>44030</v>
      </c>
      <c r="O7347" s="16" t="n">
        <f aca="false">I7347*(K7347-J7347)</f>
        <v>16490</v>
      </c>
      <c r="P7347" s="15" t="n">
        <f aca="false">K7347-J7347</f>
        <v>485</v>
      </c>
      <c r="Q7347" s="0" t="str">
        <f aca="false">IF(G7347=0,"Out of stock",IF(G7347&lt;H7347,"Understocked",IF(G7347&gt;Summary!$B$6*H7347,"Overstocked","Healthy")))</f>
        <v>Understocked</v>
      </c>
      <c r="R7347" s="0" t="str">
        <f aca="false">IF(I7347&gt;=Summary!$B$7,"Fast",IF(I7347&lt;Summary!$B$8,"Slow","Medium"))</f>
        <v>Slow</v>
      </c>
      <c r="S7347" s="15" t="n">
        <f aca="false">IF(M7347&gt;Summary!$B$5,1,0)</f>
        <v>0</v>
      </c>
      <c r="T7347" s="16" t="n">
        <f aca="false">IF(Q7347="Overstocked",(G7347-Summary!$B$6*H7347)*J7347,0)</f>
        <v>0</v>
      </c>
    </row>
    <row r="7348" customFormat="false" ht="15" hidden="false" customHeight="false" outlineLevel="0" collapsed="false">
      <c r="A7348" s="0" t="s">
        <v>7446</v>
      </c>
      <c r="B7348" s="0" t="s">
        <v>89</v>
      </c>
      <c r="C7348" s="0" t="s">
        <v>85</v>
      </c>
      <c r="D7348" s="0" t="s">
        <v>102</v>
      </c>
      <c r="E7348" s="14" t="n">
        <v>45379</v>
      </c>
      <c r="F7348" s="14" t="n">
        <v>45382</v>
      </c>
      <c r="G7348" s="0" t="n">
        <v>496</v>
      </c>
      <c r="H7348" s="0" t="n">
        <v>111</v>
      </c>
      <c r="I7348" s="0" t="n">
        <v>157</v>
      </c>
      <c r="J7348" s="0" t="n">
        <v>671</v>
      </c>
      <c r="K7348" s="0" t="n">
        <v>781</v>
      </c>
      <c r="L7348" s="15" t="s">
        <v>80</v>
      </c>
      <c r="M7348" s="0" t="n">
        <v>3</v>
      </c>
      <c r="N7348" s="16" t="n">
        <f aca="false">I7348*K7348</f>
        <v>122617</v>
      </c>
      <c r="O7348" s="16" t="n">
        <f aca="false">I7348*(K7348-J7348)</f>
        <v>17270</v>
      </c>
      <c r="P7348" s="15" t="n">
        <f aca="false">K7348-J7348</f>
        <v>110</v>
      </c>
      <c r="Q7348" s="0" t="str">
        <f aca="false">IF(G7348=0,"Out of stock",IF(G7348&lt;H7348,"Understocked",IF(G7348&gt;Summary!$B$6*H7348,"Overstocked","Healthy")))</f>
        <v>Overstocked</v>
      </c>
      <c r="R7348" s="0" t="str">
        <f aca="false">IF(I7348&gt;=Summary!$B$7,"Fast",IF(I7348&lt;Summary!$B$8,"Slow","Medium"))</f>
        <v>Medium</v>
      </c>
      <c r="S7348" s="15" t="n">
        <f aca="false">IF(M7348&gt;Summary!$B$5,1,0)</f>
        <v>0</v>
      </c>
      <c r="T7348" s="16" t="n">
        <f aca="false">IF(Q7348="Overstocked",(G7348-Summary!$B$6*H7348)*J7348,0)</f>
        <v>34892</v>
      </c>
    </row>
    <row r="7349" customFormat="false" ht="15" hidden="false" customHeight="false" outlineLevel="0" collapsed="false">
      <c r="A7349" s="0" t="s">
        <v>7447</v>
      </c>
      <c r="B7349" s="0" t="s">
        <v>84</v>
      </c>
      <c r="C7349" s="0" t="s">
        <v>96</v>
      </c>
      <c r="D7349" s="0" t="s">
        <v>79</v>
      </c>
      <c r="E7349" s="14" t="n">
        <v>45423</v>
      </c>
      <c r="F7349" s="14" t="n">
        <v>45429</v>
      </c>
      <c r="G7349" s="0" t="n">
        <v>133</v>
      </c>
      <c r="H7349" s="0" t="n">
        <v>134</v>
      </c>
      <c r="I7349" s="0" t="n">
        <v>69</v>
      </c>
      <c r="J7349" s="0" t="n">
        <v>1310</v>
      </c>
      <c r="K7349" s="0" t="n">
        <v>1383</v>
      </c>
      <c r="L7349" s="15" t="s">
        <v>82</v>
      </c>
      <c r="M7349" s="0" t="n">
        <v>6</v>
      </c>
      <c r="N7349" s="16" t="n">
        <f aca="false">I7349*K7349</f>
        <v>95427</v>
      </c>
      <c r="O7349" s="16" t="n">
        <f aca="false">I7349*(K7349-J7349)</f>
        <v>5037</v>
      </c>
      <c r="P7349" s="15" t="n">
        <f aca="false">K7349-J7349</f>
        <v>73</v>
      </c>
      <c r="Q7349" s="0" t="str">
        <f aca="false">IF(G7349=0,"Out of stock",IF(G7349&lt;H7349,"Understocked",IF(G7349&gt;Summary!$B$6*H7349,"Overstocked","Healthy")))</f>
        <v>Understocked</v>
      </c>
      <c r="R7349" s="0" t="str">
        <f aca="false">IF(I7349&gt;=Summary!$B$7,"Fast",IF(I7349&lt;Summary!$B$8,"Slow","Medium"))</f>
        <v>Slow</v>
      </c>
      <c r="S7349" s="15" t="n">
        <f aca="false">IF(M7349&gt;Summary!$B$5,1,0)</f>
        <v>0</v>
      </c>
      <c r="T7349" s="16" t="n">
        <f aca="false">IF(Q7349="Overstocked",(G7349-Summary!$B$6*H7349)*J7349,0)</f>
        <v>0</v>
      </c>
    </row>
    <row r="7350" customFormat="false" ht="15" hidden="false" customHeight="false" outlineLevel="0" collapsed="false">
      <c r="A7350" s="0" t="s">
        <v>7448</v>
      </c>
      <c r="B7350" s="0" t="s">
        <v>95</v>
      </c>
      <c r="C7350" s="0" t="s">
        <v>96</v>
      </c>
      <c r="D7350" s="0" t="s">
        <v>86</v>
      </c>
      <c r="E7350" s="14" t="n">
        <v>45487</v>
      </c>
      <c r="F7350" s="14" t="n">
        <v>45497</v>
      </c>
      <c r="G7350" s="0" t="n">
        <v>370</v>
      </c>
      <c r="H7350" s="0" t="n">
        <v>117</v>
      </c>
      <c r="I7350" s="0" t="n">
        <v>8</v>
      </c>
      <c r="J7350" s="0" t="n">
        <v>1856</v>
      </c>
      <c r="K7350" s="0" t="n">
        <v>1973</v>
      </c>
      <c r="L7350" s="15" t="s">
        <v>93</v>
      </c>
      <c r="M7350" s="0" t="n">
        <v>10</v>
      </c>
      <c r="N7350" s="16" t="n">
        <f aca="false">I7350*K7350</f>
        <v>15784</v>
      </c>
      <c r="O7350" s="16" t="n">
        <f aca="false">I7350*(K7350-J7350)</f>
        <v>936</v>
      </c>
      <c r="P7350" s="15" t="n">
        <f aca="false">K7350-J7350</f>
        <v>117</v>
      </c>
      <c r="Q7350" s="0" t="str">
        <f aca="false">IF(G7350=0,"Out of stock",IF(G7350&lt;H7350,"Understocked",IF(G7350&gt;Summary!$B$6*H7350,"Overstocked","Healthy")))</f>
        <v>Healthy</v>
      </c>
      <c r="R7350" s="0" t="str">
        <f aca="false">IF(I7350&gt;=Summary!$B$7,"Fast",IF(I7350&lt;Summary!$B$8,"Slow","Medium"))</f>
        <v>Slow</v>
      </c>
      <c r="S7350" s="15" t="n">
        <f aca="false">IF(M7350&gt;Summary!$B$5,1,0)</f>
        <v>1</v>
      </c>
      <c r="T7350" s="16" t="n">
        <f aca="false">IF(Q7350="Overstocked",(G7350-Summary!$B$6*H7350)*J7350,0)</f>
        <v>0</v>
      </c>
    </row>
    <row r="7351" customFormat="false" ht="15" hidden="false" customHeight="false" outlineLevel="0" collapsed="false">
      <c r="A7351" s="0" t="s">
        <v>7449</v>
      </c>
      <c r="B7351" s="0" t="s">
        <v>115</v>
      </c>
      <c r="C7351" s="0" t="s">
        <v>78</v>
      </c>
      <c r="D7351" s="0" t="s">
        <v>102</v>
      </c>
      <c r="E7351" s="14" t="n">
        <v>45522</v>
      </c>
      <c r="F7351" s="14" t="n">
        <v>45532</v>
      </c>
      <c r="G7351" s="0" t="n">
        <v>260</v>
      </c>
      <c r="H7351" s="0" t="n">
        <v>64</v>
      </c>
      <c r="I7351" s="0" t="n">
        <v>56</v>
      </c>
      <c r="J7351" s="0" t="n">
        <v>1076</v>
      </c>
      <c r="K7351" s="0" t="n">
        <v>1288</v>
      </c>
      <c r="L7351" s="15" t="s">
        <v>80</v>
      </c>
      <c r="M7351" s="0" t="n">
        <v>10</v>
      </c>
      <c r="N7351" s="16" t="n">
        <f aca="false">I7351*K7351</f>
        <v>72128</v>
      </c>
      <c r="O7351" s="16" t="n">
        <f aca="false">I7351*(K7351-J7351)</f>
        <v>11872</v>
      </c>
      <c r="P7351" s="15" t="n">
        <f aca="false">K7351-J7351</f>
        <v>212</v>
      </c>
      <c r="Q7351" s="0" t="str">
        <f aca="false">IF(G7351=0,"Out of stock",IF(G7351&lt;H7351,"Understocked",IF(G7351&gt;Summary!$B$6*H7351,"Overstocked","Healthy")))</f>
        <v>Overstocked</v>
      </c>
      <c r="R7351" s="0" t="str">
        <f aca="false">IF(I7351&gt;=Summary!$B$7,"Fast",IF(I7351&lt;Summary!$B$8,"Slow","Medium"))</f>
        <v>Slow</v>
      </c>
      <c r="S7351" s="15" t="n">
        <f aca="false">IF(M7351&gt;Summary!$B$5,1,0)</f>
        <v>1</v>
      </c>
      <c r="T7351" s="16" t="n">
        <f aca="false">IF(Q7351="Overstocked",(G7351-Summary!$B$6*H7351)*J7351,0)</f>
        <v>4304</v>
      </c>
    </row>
    <row r="7352" customFormat="false" ht="15" hidden="false" customHeight="false" outlineLevel="0" collapsed="false">
      <c r="A7352" s="0" t="s">
        <v>7450</v>
      </c>
      <c r="B7352" s="0" t="s">
        <v>84</v>
      </c>
      <c r="C7352" s="0" t="s">
        <v>96</v>
      </c>
      <c r="D7352" s="0" t="s">
        <v>92</v>
      </c>
      <c r="E7352" s="14" t="n">
        <v>45393</v>
      </c>
      <c r="F7352" s="14" t="n">
        <v>45395</v>
      </c>
      <c r="G7352" s="0" t="n">
        <v>34</v>
      </c>
      <c r="H7352" s="0" t="n">
        <v>77</v>
      </c>
      <c r="I7352" s="0" t="n">
        <v>214</v>
      </c>
      <c r="J7352" s="0" t="n">
        <v>1559</v>
      </c>
      <c r="K7352" s="0" t="n">
        <v>1793</v>
      </c>
      <c r="L7352" s="15" t="s">
        <v>93</v>
      </c>
      <c r="M7352" s="0" t="n">
        <v>2</v>
      </c>
      <c r="N7352" s="16" t="n">
        <f aca="false">I7352*K7352</f>
        <v>383702</v>
      </c>
      <c r="O7352" s="16" t="n">
        <f aca="false">I7352*(K7352-J7352)</f>
        <v>50076</v>
      </c>
      <c r="P7352" s="15" t="n">
        <f aca="false">K7352-J7352</f>
        <v>234</v>
      </c>
      <c r="Q7352" s="0" t="str">
        <f aca="false">IF(G7352=0,"Out of stock",IF(G7352&lt;H7352,"Understocked",IF(G7352&gt;Summary!$B$6*H7352,"Overstocked","Healthy")))</f>
        <v>Understocked</v>
      </c>
      <c r="R7352" s="0" t="str">
        <f aca="false">IF(I7352&gt;=Summary!$B$7,"Fast",IF(I7352&lt;Summary!$B$8,"Slow","Medium"))</f>
        <v>Fast</v>
      </c>
      <c r="S7352" s="15" t="n">
        <f aca="false">IF(M7352&gt;Summary!$B$5,1,0)</f>
        <v>0</v>
      </c>
      <c r="T7352" s="16" t="n">
        <f aca="false">IF(Q7352="Overstocked",(G7352-Summary!$B$6*H7352)*J7352,0)</f>
        <v>0</v>
      </c>
    </row>
    <row r="7353" customFormat="false" ht="15" hidden="false" customHeight="false" outlineLevel="0" collapsed="false">
      <c r="A7353" s="0" t="s">
        <v>7451</v>
      </c>
      <c r="B7353" s="0" t="s">
        <v>111</v>
      </c>
      <c r="C7353" s="0" t="s">
        <v>85</v>
      </c>
      <c r="D7353" s="0" t="s">
        <v>102</v>
      </c>
      <c r="E7353" s="14" t="n">
        <v>45591</v>
      </c>
      <c r="F7353" s="14" t="n">
        <v>45592</v>
      </c>
      <c r="G7353" s="0" t="n">
        <v>136</v>
      </c>
      <c r="H7353" s="0" t="n">
        <v>148</v>
      </c>
      <c r="I7353" s="0" t="n">
        <v>163</v>
      </c>
      <c r="J7353" s="0" t="n">
        <v>1815</v>
      </c>
      <c r="K7353" s="0" t="n">
        <v>1871</v>
      </c>
      <c r="L7353" s="15" t="s">
        <v>82</v>
      </c>
      <c r="M7353" s="0" t="n">
        <v>1</v>
      </c>
      <c r="N7353" s="16" t="n">
        <f aca="false">I7353*K7353</f>
        <v>304973</v>
      </c>
      <c r="O7353" s="16" t="n">
        <f aca="false">I7353*(K7353-J7353)</f>
        <v>9128</v>
      </c>
      <c r="P7353" s="15" t="n">
        <f aca="false">K7353-J7353</f>
        <v>56</v>
      </c>
      <c r="Q7353" s="0" t="str">
        <f aca="false">IF(G7353=0,"Out of stock",IF(G7353&lt;H7353,"Understocked",IF(G7353&gt;Summary!$B$6*H7353,"Overstocked","Healthy")))</f>
        <v>Understocked</v>
      </c>
      <c r="R7353" s="0" t="str">
        <f aca="false">IF(I7353&gt;=Summary!$B$7,"Fast",IF(I7353&lt;Summary!$B$8,"Slow","Medium"))</f>
        <v>Medium</v>
      </c>
      <c r="S7353" s="15" t="n">
        <f aca="false">IF(M7353&gt;Summary!$B$5,1,0)</f>
        <v>0</v>
      </c>
      <c r="T7353" s="16" t="n">
        <f aca="false">IF(Q7353="Overstocked",(G7353-Summary!$B$6*H7353)*J7353,0)</f>
        <v>0</v>
      </c>
    </row>
    <row r="7354" customFormat="false" ht="15" hidden="false" customHeight="false" outlineLevel="0" collapsed="false">
      <c r="A7354" s="0" t="s">
        <v>7452</v>
      </c>
      <c r="B7354" s="0" t="s">
        <v>115</v>
      </c>
      <c r="C7354" s="0" t="s">
        <v>96</v>
      </c>
      <c r="D7354" s="0" t="s">
        <v>86</v>
      </c>
      <c r="E7354" s="14" t="n">
        <v>45373</v>
      </c>
      <c r="F7354" s="14" t="n">
        <v>45374</v>
      </c>
      <c r="G7354" s="0" t="n">
        <v>93</v>
      </c>
      <c r="H7354" s="0" t="n">
        <v>129</v>
      </c>
      <c r="I7354" s="0" t="n">
        <v>54</v>
      </c>
      <c r="J7354" s="0" t="n">
        <v>1444</v>
      </c>
      <c r="K7354" s="0" t="n">
        <v>1819</v>
      </c>
      <c r="L7354" s="15" t="s">
        <v>80</v>
      </c>
      <c r="M7354" s="0" t="n">
        <v>1</v>
      </c>
      <c r="N7354" s="16" t="n">
        <f aca="false">I7354*K7354</f>
        <v>98226</v>
      </c>
      <c r="O7354" s="16" t="n">
        <f aca="false">I7354*(K7354-J7354)</f>
        <v>20250</v>
      </c>
      <c r="P7354" s="15" t="n">
        <f aca="false">K7354-J7354</f>
        <v>375</v>
      </c>
      <c r="Q7354" s="0" t="str">
        <f aca="false">IF(G7354=0,"Out of stock",IF(G7354&lt;H7354,"Understocked",IF(G7354&gt;Summary!$B$6*H7354,"Overstocked","Healthy")))</f>
        <v>Understocked</v>
      </c>
      <c r="R7354" s="0" t="str">
        <f aca="false">IF(I7354&gt;=Summary!$B$7,"Fast",IF(I7354&lt;Summary!$B$8,"Slow","Medium"))</f>
        <v>Slow</v>
      </c>
      <c r="S7354" s="15" t="n">
        <f aca="false">IF(M7354&gt;Summary!$B$5,1,0)</f>
        <v>0</v>
      </c>
      <c r="T7354" s="16" t="n">
        <f aca="false">IF(Q7354="Overstocked",(G7354-Summary!$B$6*H7354)*J7354,0)</f>
        <v>0</v>
      </c>
    </row>
    <row r="7355" customFormat="false" ht="15" hidden="false" customHeight="false" outlineLevel="0" collapsed="false">
      <c r="A7355" s="0" t="s">
        <v>7453</v>
      </c>
      <c r="B7355" s="0" t="s">
        <v>77</v>
      </c>
      <c r="C7355" s="0" t="s">
        <v>104</v>
      </c>
      <c r="D7355" s="0" t="s">
        <v>86</v>
      </c>
      <c r="E7355" s="14" t="n">
        <v>44943</v>
      </c>
      <c r="F7355" s="14" t="n">
        <v>44949</v>
      </c>
      <c r="G7355" s="0" t="n">
        <v>116</v>
      </c>
      <c r="H7355" s="0" t="n">
        <v>79</v>
      </c>
      <c r="I7355" s="0" t="n">
        <v>231</v>
      </c>
      <c r="J7355" s="0" t="n">
        <v>813</v>
      </c>
      <c r="K7355" s="0" t="n">
        <v>1146</v>
      </c>
      <c r="L7355" s="15" t="s">
        <v>87</v>
      </c>
      <c r="M7355" s="0" t="n">
        <v>6</v>
      </c>
      <c r="N7355" s="16" t="n">
        <f aca="false">I7355*K7355</f>
        <v>264726</v>
      </c>
      <c r="O7355" s="16" t="n">
        <f aca="false">I7355*(K7355-J7355)</f>
        <v>76923</v>
      </c>
      <c r="P7355" s="15" t="n">
        <f aca="false">K7355-J7355</f>
        <v>333</v>
      </c>
      <c r="Q7355" s="0" t="str">
        <f aca="false">IF(G7355=0,"Out of stock",IF(G7355&lt;H7355,"Understocked",IF(G7355&gt;Summary!$B$6*H7355,"Overstocked","Healthy")))</f>
        <v>Healthy</v>
      </c>
      <c r="R7355" s="0" t="str">
        <f aca="false">IF(I7355&gt;=Summary!$B$7,"Fast",IF(I7355&lt;Summary!$B$8,"Slow","Medium"))</f>
        <v>Fast</v>
      </c>
      <c r="S7355" s="15" t="n">
        <f aca="false">IF(M7355&gt;Summary!$B$5,1,0)</f>
        <v>0</v>
      </c>
      <c r="T7355" s="16" t="n">
        <f aca="false">IF(Q7355="Overstocked",(G7355-Summary!$B$6*H7355)*J7355,0)</f>
        <v>0</v>
      </c>
    </row>
    <row r="7356" customFormat="false" ht="15" hidden="false" customHeight="false" outlineLevel="0" collapsed="false">
      <c r="A7356" s="0" t="s">
        <v>7454</v>
      </c>
      <c r="B7356" s="0" t="s">
        <v>113</v>
      </c>
      <c r="C7356" s="0" t="s">
        <v>78</v>
      </c>
      <c r="D7356" s="0" t="s">
        <v>102</v>
      </c>
      <c r="E7356" s="14" t="n">
        <v>45291</v>
      </c>
      <c r="F7356" s="14" t="n">
        <v>45297</v>
      </c>
      <c r="G7356" s="0" t="n">
        <v>153</v>
      </c>
      <c r="H7356" s="0" t="n">
        <v>127</v>
      </c>
      <c r="I7356" s="0" t="n">
        <v>100</v>
      </c>
      <c r="J7356" s="0" t="n">
        <v>1139</v>
      </c>
      <c r="K7356" s="0" t="n">
        <v>1235</v>
      </c>
      <c r="L7356" s="15" t="s">
        <v>82</v>
      </c>
      <c r="M7356" s="0" t="n">
        <v>6</v>
      </c>
      <c r="N7356" s="16" t="n">
        <f aca="false">I7356*K7356</f>
        <v>123500</v>
      </c>
      <c r="O7356" s="16" t="n">
        <f aca="false">I7356*(K7356-J7356)</f>
        <v>9600</v>
      </c>
      <c r="P7356" s="15" t="n">
        <f aca="false">K7356-J7356</f>
        <v>96</v>
      </c>
      <c r="Q7356" s="0" t="str">
        <f aca="false">IF(G7356=0,"Out of stock",IF(G7356&lt;H7356,"Understocked",IF(G7356&gt;Summary!$B$6*H7356,"Overstocked","Healthy")))</f>
        <v>Healthy</v>
      </c>
      <c r="R7356" s="0" t="str">
        <f aca="false">IF(I7356&gt;=Summary!$B$7,"Fast",IF(I7356&lt;Summary!$B$8,"Slow","Medium"))</f>
        <v>Medium</v>
      </c>
      <c r="S7356" s="15" t="n">
        <f aca="false">IF(M7356&gt;Summary!$B$5,1,0)</f>
        <v>0</v>
      </c>
      <c r="T7356" s="16" t="n">
        <f aca="false">IF(Q7356="Overstocked",(G7356-Summary!$B$6*H7356)*J7356,0)</f>
        <v>0</v>
      </c>
    </row>
    <row r="7357" customFormat="false" ht="15" hidden="false" customHeight="false" outlineLevel="0" collapsed="false">
      <c r="A7357" s="0" t="s">
        <v>7455</v>
      </c>
      <c r="B7357" s="0" t="s">
        <v>115</v>
      </c>
      <c r="C7357" s="0" t="s">
        <v>85</v>
      </c>
      <c r="D7357" s="0" t="s">
        <v>86</v>
      </c>
      <c r="E7357" s="14" t="n">
        <v>45454</v>
      </c>
      <c r="F7357" s="14" t="n">
        <v>45460</v>
      </c>
      <c r="G7357" s="0" t="n">
        <v>394</v>
      </c>
      <c r="H7357" s="0" t="n">
        <v>74</v>
      </c>
      <c r="I7357" s="0" t="n">
        <v>89</v>
      </c>
      <c r="J7357" s="0" t="n">
        <v>1249</v>
      </c>
      <c r="K7357" s="0" t="n">
        <v>1390</v>
      </c>
      <c r="L7357" s="15" t="s">
        <v>97</v>
      </c>
      <c r="M7357" s="0" t="n">
        <v>6</v>
      </c>
      <c r="N7357" s="16" t="n">
        <f aca="false">I7357*K7357</f>
        <v>123710</v>
      </c>
      <c r="O7357" s="16" t="n">
        <f aca="false">I7357*(K7357-J7357)</f>
        <v>12549</v>
      </c>
      <c r="P7357" s="15" t="n">
        <f aca="false">K7357-J7357</f>
        <v>141</v>
      </c>
      <c r="Q7357" s="0" t="str">
        <f aca="false">IF(G7357=0,"Out of stock",IF(G7357&lt;H7357,"Understocked",IF(G7357&gt;Summary!$B$6*H7357,"Overstocked","Healthy")))</f>
        <v>Overstocked</v>
      </c>
      <c r="R7357" s="0" t="str">
        <f aca="false">IF(I7357&gt;=Summary!$B$7,"Fast",IF(I7357&lt;Summary!$B$8,"Slow","Medium"))</f>
        <v>Slow</v>
      </c>
      <c r="S7357" s="15" t="n">
        <f aca="false">IF(M7357&gt;Summary!$B$5,1,0)</f>
        <v>0</v>
      </c>
      <c r="T7357" s="16" t="n">
        <f aca="false">IF(Q7357="Overstocked",(G7357-Summary!$B$6*H7357)*J7357,0)</f>
        <v>122402</v>
      </c>
    </row>
    <row r="7358" customFormat="false" ht="15" hidden="false" customHeight="false" outlineLevel="0" collapsed="false">
      <c r="A7358" s="0" t="s">
        <v>7456</v>
      </c>
      <c r="B7358" s="0" t="s">
        <v>89</v>
      </c>
      <c r="C7358" s="0" t="s">
        <v>104</v>
      </c>
      <c r="D7358" s="0" t="s">
        <v>102</v>
      </c>
      <c r="E7358" s="14" t="n">
        <v>45612</v>
      </c>
      <c r="F7358" s="14" t="n">
        <v>45613</v>
      </c>
      <c r="G7358" s="0" t="n">
        <v>206</v>
      </c>
      <c r="H7358" s="0" t="n">
        <v>81</v>
      </c>
      <c r="I7358" s="0" t="n">
        <v>55</v>
      </c>
      <c r="J7358" s="0" t="n">
        <v>1123</v>
      </c>
      <c r="K7358" s="0" t="n">
        <v>1273</v>
      </c>
      <c r="L7358" s="15" t="s">
        <v>97</v>
      </c>
      <c r="M7358" s="0" t="n">
        <v>1</v>
      </c>
      <c r="N7358" s="16" t="n">
        <f aca="false">I7358*K7358</f>
        <v>70015</v>
      </c>
      <c r="O7358" s="16" t="n">
        <f aca="false">I7358*(K7358-J7358)</f>
        <v>8250</v>
      </c>
      <c r="P7358" s="15" t="n">
        <f aca="false">K7358-J7358</f>
        <v>150</v>
      </c>
      <c r="Q7358" s="0" t="str">
        <f aca="false">IF(G7358=0,"Out of stock",IF(G7358&lt;H7358,"Understocked",IF(G7358&gt;Summary!$B$6*H7358,"Overstocked","Healthy")))</f>
        <v>Healthy</v>
      </c>
      <c r="R7358" s="0" t="str">
        <f aca="false">IF(I7358&gt;=Summary!$B$7,"Fast",IF(I7358&lt;Summary!$B$8,"Slow","Medium"))</f>
        <v>Slow</v>
      </c>
      <c r="S7358" s="15" t="n">
        <f aca="false">IF(M7358&gt;Summary!$B$5,1,0)</f>
        <v>0</v>
      </c>
      <c r="T7358" s="16" t="n">
        <f aca="false">IF(Q7358="Overstocked",(G7358-Summary!$B$6*H7358)*J7358,0)</f>
        <v>0</v>
      </c>
    </row>
    <row r="7359" customFormat="false" ht="15" hidden="false" customHeight="false" outlineLevel="0" collapsed="false">
      <c r="A7359" s="0" t="s">
        <v>7457</v>
      </c>
      <c r="B7359" s="0" t="s">
        <v>101</v>
      </c>
      <c r="C7359" s="0" t="s">
        <v>96</v>
      </c>
      <c r="D7359" s="0" t="s">
        <v>86</v>
      </c>
      <c r="E7359" s="14" t="n">
        <v>45221</v>
      </c>
      <c r="F7359" s="14" t="n">
        <v>45224</v>
      </c>
      <c r="G7359" s="0" t="n">
        <v>32</v>
      </c>
      <c r="H7359" s="0" t="n">
        <v>78</v>
      </c>
      <c r="I7359" s="0" t="n">
        <v>257</v>
      </c>
      <c r="J7359" s="0" t="n">
        <v>458</v>
      </c>
      <c r="K7359" s="0" t="n">
        <v>538</v>
      </c>
      <c r="L7359" s="15" t="s">
        <v>80</v>
      </c>
      <c r="M7359" s="0" t="n">
        <v>3</v>
      </c>
      <c r="N7359" s="16" t="n">
        <f aca="false">I7359*K7359</f>
        <v>138266</v>
      </c>
      <c r="O7359" s="16" t="n">
        <f aca="false">I7359*(K7359-J7359)</f>
        <v>20560</v>
      </c>
      <c r="P7359" s="15" t="n">
        <f aca="false">K7359-J7359</f>
        <v>80</v>
      </c>
      <c r="Q7359" s="0" t="str">
        <f aca="false">IF(G7359=0,"Out of stock",IF(G7359&lt;H7359,"Understocked",IF(G7359&gt;Summary!$B$6*H7359,"Overstocked","Healthy")))</f>
        <v>Understocked</v>
      </c>
      <c r="R7359" s="0" t="str">
        <f aca="false">IF(I7359&gt;=Summary!$B$7,"Fast",IF(I7359&lt;Summary!$B$8,"Slow","Medium"))</f>
        <v>Fast</v>
      </c>
      <c r="S7359" s="15" t="n">
        <f aca="false">IF(M7359&gt;Summary!$B$5,1,0)</f>
        <v>0</v>
      </c>
      <c r="T7359" s="16" t="n">
        <f aca="false">IF(Q7359="Overstocked",(G7359-Summary!$B$6*H7359)*J7359,0)</f>
        <v>0</v>
      </c>
    </row>
    <row r="7360" customFormat="false" ht="15" hidden="false" customHeight="false" outlineLevel="0" collapsed="false">
      <c r="A7360" s="0" t="s">
        <v>7458</v>
      </c>
      <c r="B7360" s="0" t="s">
        <v>84</v>
      </c>
      <c r="C7360" s="0" t="s">
        <v>96</v>
      </c>
      <c r="D7360" s="0" t="s">
        <v>92</v>
      </c>
      <c r="E7360" s="14" t="n">
        <v>45518</v>
      </c>
      <c r="F7360" s="14" t="n">
        <v>45521</v>
      </c>
      <c r="G7360" s="0" t="n">
        <v>376</v>
      </c>
      <c r="H7360" s="0" t="n">
        <v>95</v>
      </c>
      <c r="I7360" s="0" t="n">
        <v>127</v>
      </c>
      <c r="J7360" s="0" t="n">
        <v>435</v>
      </c>
      <c r="K7360" s="0" t="n">
        <v>527</v>
      </c>
      <c r="L7360" s="15" t="s">
        <v>93</v>
      </c>
      <c r="M7360" s="0" t="n">
        <v>3</v>
      </c>
      <c r="N7360" s="16" t="n">
        <f aca="false">I7360*K7360</f>
        <v>66929</v>
      </c>
      <c r="O7360" s="16" t="n">
        <f aca="false">I7360*(K7360-J7360)</f>
        <v>11684</v>
      </c>
      <c r="P7360" s="15" t="n">
        <f aca="false">K7360-J7360</f>
        <v>92</v>
      </c>
      <c r="Q7360" s="0" t="str">
        <f aca="false">IF(G7360=0,"Out of stock",IF(G7360&lt;H7360,"Understocked",IF(G7360&gt;Summary!$B$6*H7360,"Overstocked","Healthy")))</f>
        <v>Healthy</v>
      </c>
      <c r="R7360" s="0" t="str">
        <f aca="false">IF(I7360&gt;=Summary!$B$7,"Fast",IF(I7360&lt;Summary!$B$8,"Slow","Medium"))</f>
        <v>Medium</v>
      </c>
      <c r="S7360" s="15" t="n">
        <f aca="false">IF(M7360&gt;Summary!$B$5,1,0)</f>
        <v>0</v>
      </c>
      <c r="T7360" s="16" t="n">
        <f aca="false">IF(Q7360="Overstocked",(G7360-Summary!$B$6*H7360)*J7360,0)</f>
        <v>0</v>
      </c>
    </row>
    <row r="7361" customFormat="false" ht="15" hidden="false" customHeight="false" outlineLevel="0" collapsed="false">
      <c r="A7361" s="0" t="s">
        <v>7459</v>
      </c>
      <c r="B7361" s="0" t="s">
        <v>111</v>
      </c>
      <c r="C7361" s="0" t="s">
        <v>104</v>
      </c>
      <c r="D7361" s="0" t="s">
        <v>102</v>
      </c>
      <c r="E7361" s="14" t="n">
        <v>45226</v>
      </c>
      <c r="F7361" s="14" t="n">
        <v>45232</v>
      </c>
      <c r="G7361" s="0" t="n">
        <v>126</v>
      </c>
      <c r="H7361" s="0" t="n">
        <v>150</v>
      </c>
      <c r="I7361" s="0" t="n">
        <v>236</v>
      </c>
      <c r="J7361" s="0" t="n">
        <v>379</v>
      </c>
      <c r="K7361" s="0" t="n">
        <v>489</v>
      </c>
      <c r="L7361" s="15" t="s">
        <v>87</v>
      </c>
      <c r="M7361" s="0" t="n">
        <v>6</v>
      </c>
      <c r="N7361" s="16" t="n">
        <f aca="false">I7361*K7361</f>
        <v>115404</v>
      </c>
      <c r="O7361" s="16" t="n">
        <f aca="false">I7361*(K7361-J7361)</f>
        <v>25960</v>
      </c>
      <c r="P7361" s="15" t="n">
        <f aca="false">K7361-J7361</f>
        <v>110</v>
      </c>
      <c r="Q7361" s="0" t="str">
        <f aca="false">IF(G7361=0,"Out of stock",IF(G7361&lt;H7361,"Understocked",IF(G7361&gt;Summary!$B$6*H7361,"Overstocked","Healthy")))</f>
        <v>Understocked</v>
      </c>
      <c r="R7361" s="0" t="str">
        <f aca="false">IF(I7361&gt;=Summary!$B$7,"Fast",IF(I7361&lt;Summary!$B$8,"Slow","Medium"))</f>
        <v>Fast</v>
      </c>
      <c r="S7361" s="15" t="n">
        <f aca="false">IF(M7361&gt;Summary!$B$5,1,0)</f>
        <v>0</v>
      </c>
      <c r="T7361" s="16" t="n">
        <f aca="false">IF(Q7361="Overstocked",(G7361-Summary!$B$6*H7361)*J7361,0)</f>
        <v>0</v>
      </c>
    </row>
    <row r="7362" customFormat="false" ht="15" hidden="false" customHeight="false" outlineLevel="0" collapsed="false">
      <c r="A7362" s="0" t="s">
        <v>7460</v>
      </c>
      <c r="B7362" s="0" t="s">
        <v>95</v>
      </c>
      <c r="C7362" s="0" t="s">
        <v>78</v>
      </c>
      <c r="D7362" s="0" t="s">
        <v>92</v>
      </c>
      <c r="E7362" s="14" t="n">
        <v>45349</v>
      </c>
      <c r="F7362" s="14" t="n">
        <v>45352</v>
      </c>
      <c r="G7362" s="0" t="n">
        <v>438</v>
      </c>
      <c r="H7362" s="0" t="n">
        <v>111</v>
      </c>
      <c r="I7362" s="0" t="n">
        <v>212</v>
      </c>
      <c r="J7362" s="0" t="n">
        <v>1259</v>
      </c>
      <c r="K7362" s="0" t="n">
        <v>1676</v>
      </c>
      <c r="L7362" s="15" t="s">
        <v>80</v>
      </c>
      <c r="M7362" s="0" t="n">
        <v>3</v>
      </c>
      <c r="N7362" s="16" t="n">
        <f aca="false">I7362*K7362</f>
        <v>355312</v>
      </c>
      <c r="O7362" s="16" t="n">
        <f aca="false">I7362*(K7362-J7362)</f>
        <v>88404</v>
      </c>
      <c r="P7362" s="15" t="n">
        <f aca="false">K7362-J7362</f>
        <v>417</v>
      </c>
      <c r="Q7362" s="0" t="str">
        <f aca="false">IF(G7362=0,"Out of stock",IF(G7362&lt;H7362,"Understocked",IF(G7362&gt;Summary!$B$6*H7362,"Overstocked","Healthy")))</f>
        <v>Healthy</v>
      </c>
      <c r="R7362" s="0" t="str">
        <f aca="false">IF(I7362&gt;=Summary!$B$7,"Fast",IF(I7362&lt;Summary!$B$8,"Slow","Medium"))</f>
        <v>Fast</v>
      </c>
      <c r="S7362" s="15" t="n">
        <f aca="false">IF(M7362&gt;Summary!$B$5,1,0)</f>
        <v>0</v>
      </c>
      <c r="T7362" s="16" t="n">
        <f aca="false">IF(Q7362="Overstocked",(G7362-Summary!$B$6*H7362)*J7362,0)</f>
        <v>0</v>
      </c>
    </row>
    <row r="7363" customFormat="false" ht="15" hidden="false" customHeight="false" outlineLevel="0" collapsed="false">
      <c r="A7363" s="0" t="s">
        <v>7461</v>
      </c>
      <c r="B7363" s="0" t="s">
        <v>115</v>
      </c>
      <c r="C7363" s="0" t="s">
        <v>85</v>
      </c>
      <c r="D7363" s="0" t="s">
        <v>102</v>
      </c>
      <c r="E7363" s="14" t="n">
        <v>45312</v>
      </c>
      <c r="F7363" s="14" t="n">
        <v>45316</v>
      </c>
      <c r="G7363" s="0" t="n">
        <v>250</v>
      </c>
      <c r="H7363" s="0" t="n">
        <v>61</v>
      </c>
      <c r="I7363" s="0" t="n">
        <v>3</v>
      </c>
      <c r="J7363" s="0" t="n">
        <v>427</v>
      </c>
      <c r="K7363" s="0" t="n">
        <v>615</v>
      </c>
      <c r="L7363" s="15" t="s">
        <v>80</v>
      </c>
      <c r="M7363" s="0" t="n">
        <v>4</v>
      </c>
      <c r="N7363" s="16" t="n">
        <f aca="false">I7363*K7363</f>
        <v>1845</v>
      </c>
      <c r="O7363" s="16" t="n">
        <f aca="false">I7363*(K7363-J7363)</f>
        <v>564</v>
      </c>
      <c r="P7363" s="15" t="n">
        <f aca="false">K7363-J7363</f>
        <v>188</v>
      </c>
      <c r="Q7363" s="0" t="str">
        <f aca="false">IF(G7363=0,"Out of stock",IF(G7363&lt;H7363,"Understocked",IF(G7363&gt;Summary!$B$6*H7363,"Overstocked","Healthy")))</f>
        <v>Overstocked</v>
      </c>
      <c r="R7363" s="0" t="str">
        <f aca="false">IF(I7363&gt;=Summary!$B$7,"Fast",IF(I7363&lt;Summary!$B$8,"Slow","Medium"))</f>
        <v>Slow</v>
      </c>
      <c r="S7363" s="15" t="n">
        <f aca="false">IF(M7363&gt;Summary!$B$5,1,0)</f>
        <v>0</v>
      </c>
      <c r="T7363" s="16" t="n">
        <f aca="false">IF(Q7363="Overstocked",(G7363-Summary!$B$6*H7363)*J7363,0)</f>
        <v>2562</v>
      </c>
    </row>
    <row r="7364" customFormat="false" ht="15" hidden="false" customHeight="false" outlineLevel="0" collapsed="false">
      <c r="A7364" s="0" t="s">
        <v>7462</v>
      </c>
      <c r="B7364" s="0" t="s">
        <v>101</v>
      </c>
      <c r="C7364" s="0" t="s">
        <v>78</v>
      </c>
      <c r="D7364" s="0" t="s">
        <v>92</v>
      </c>
      <c r="E7364" s="14" t="n">
        <v>45553</v>
      </c>
      <c r="F7364" s="14" t="n">
        <v>45563</v>
      </c>
      <c r="G7364" s="0" t="n">
        <v>196</v>
      </c>
      <c r="H7364" s="0" t="n">
        <v>66</v>
      </c>
      <c r="I7364" s="0" t="n">
        <v>13</v>
      </c>
      <c r="J7364" s="0" t="n">
        <v>1784</v>
      </c>
      <c r="K7364" s="0" t="n">
        <v>1867</v>
      </c>
      <c r="L7364" s="15" t="s">
        <v>80</v>
      </c>
      <c r="M7364" s="0" t="n">
        <v>10</v>
      </c>
      <c r="N7364" s="16" t="n">
        <f aca="false">I7364*K7364</f>
        <v>24271</v>
      </c>
      <c r="O7364" s="16" t="n">
        <f aca="false">I7364*(K7364-J7364)</f>
        <v>1079</v>
      </c>
      <c r="P7364" s="15" t="n">
        <f aca="false">K7364-J7364</f>
        <v>83</v>
      </c>
      <c r="Q7364" s="0" t="str">
        <f aca="false">IF(G7364=0,"Out of stock",IF(G7364&lt;H7364,"Understocked",IF(G7364&gt;Summary!$B$6*H7364,"Overstocked","Healthy")))</f>
        <v>Healthy</v>
      </c>
      <c r="R7364" s="0" t="str">
        <f aca="false">IF(I7364&gt;=Summary!$B$7,"Fast",IF(I7364&lt;Summary!$B$8,"Slow","Medium"))</f>
        <v>Slow</v>
      </c>
      <c r="S7364" s="15" t="n">
        <f aca="false">IF(M7364&gt;Summary!$B$5,1,0)</f>
        <v>1</v>
      </c>
      <c r="T7364" s="16" t="n">
        <f aca="false">IF(Q7364="Overstocked",(G7364-Summary!$B$6*H7364)*J7364,0)</f>
        <v>0</v>
      </c>
    </row>
    <row r="7365" customFormat="false" ht="15" hidden="false" customHeight="false" outlineLevel="0" collapsed="false">
      <c r="A7365" s="0" t="s">
        <v>7463</v>
      </c>
      <c r="B7365" s="0" t="s">
        <v>113</v>
      </c>
      <c r="C7365" s="0" t="s">
        <v>85</v>
      </c>
      <c r="D7365" s="0" t="s">
        <v>102</v>
      </c>
      <c r="E7365" s="14" t="n">
        <v>45050</v>
      </c>
      <c r="F7365" s="14" t="n">
        <v>45059</v>
      </c>
      <c r="G7365" s="0" t="n">
        <v>13</v>
      </c>
      <c r="H7365" s="0" t="n">
        <v>121</v>
      </c>
      <c r="I7365" s="0" t="n">
        <v>263</v>
      </c>
      <c r="J7365" s="0" t="n">
        <v>1192</v>
      </c>
      <c r="K7365" s="0" t="n">
        <v>1637</v>
      </c>
      <c r="L7365" s="15" t="s">
        <v>93</v>
      </c>
      <c r="M7365" s="0" t="n">
        <v>9</v>
      </c>
      <c r="N7365" s="16" t="n">
        <f aca="false">I7365*K7365</f>
        <v>430531</v>
      </c>
      <c r="O7365" s="16" t="n">
        <f aca="false">I7365*(K7365-J7365)</f>
        <v>117035</v>
      </c>
      <c r="P7365" s="15" t="n">
        <f aca="false">K7365-J7365</f>
        <v>445</v>
      </c>
      <c r="Q7365" s="0" t="str">
        <f aca="false">IF(G7365=0,"Out of stock",IF(G7365&lt;H7365,"Understocked",IF(G7365&gt;Summary!$B$6*H7365,"Overstocked","Healthy")))</f>
        <v>Understocked</v>
      </c>
      <c r="R7365" s="0" t="str">
        <f aca="false">IF(I7365&gt;=Summary!$B$7,"Fast",IF(I7365&lt;Summary!$B$8,"Slow","Medium"))</f>
        <v>Fast</v>
      </c>
      <c r="S7365" s="15" t="n">
        <f aca="false">IF(M7365&gt;Summary!$B$5,1,0)</f>
        <v>1</v>
      </c>
      <c r="T7365" s="16" t="n">
        <f aca="false">IF(Q7365="Overstocked",(G7365-Summary!$B$6*H7365)*J7365,0)</f>
        <v>0</v>
      </c>
    </row>
    <row r="7366" customFormat="false" ht="15" hidden="false" customHeight="false" outlineLevel="0" collapsed="false">
      <c r="A7366" s="0" t="s">
        <v>7464</v>
      </c>
      <c r="B7366" s="0" t="s">
        <v>111</v>
      </c>
      <c r="C7366" s="0" t="s">
        <v>85</v>
      </c>
      <c r="D7366" s="0" t="s">
        <v>79</v>
      </c>
      <c r="E7366" s="14" t="n">
        <v>45261</v>
      </c>
      <c r="F7366" s="14" t="n">
        <v>45267</v>
      </c>
      <c r="G7366" s="0" t="n">
        <v>468</v>
      </c>
      <c r="H7366" s="0" t="n">
        <v>150</v>
      </c>
      <c r="I7366" s="0" t="n">
        <v>236</v>
      </c>
      <c r="J7366" s="0" t="n">
        <v>1740</v>
      </c>
      <c r="K7366" s="0" t="n">
        <v>1849</v>
      </c>
      <c r="L7366" s="15" t="s">
        <v>93</v>
      </c>
      <c r="M7366" s="0" t="n">
        <v>6</v>
      </c>
      <c r="N7366" s="16" t="n">
        <f aca="false">I7366*K7366</f>
        <v>436364</v>
      </c>
      <c r="O7366" s="16" t="n">
        <f aca="false">I7366*(K7366-J7366)</f>
        <v>25724</v>
      </c>
      <c r="P7366" s="15" t="n">
        <f aca="false">K7366-J7366</f>
        <v>109</v>
      </c>
      <c r="Q7366" s="0" t="str">
        <f aca="false">IF(G7366=0,"Out of stock",IF(G7366&lt;H7366,"Understocked",IF(G7366&gt;Summary!$B$6*H7366,"Overstocked","Healthy")))</f>
        <v>Healthy</v>
      </c>
      <c r="R7366" s="0" t="str">
        <f aca="false">IF(I7366&gt;=Summary!$B$7,"Fast",IF(I7366&lt;Summary!$B$8,"Slow","Medium"))</f>
        <v>Fast</v>
      </c>
      <c r="S7366" s="15" t="n">
        <f aca="false">IF(M7366&gt;Summary!$B$5,1,0)</f>
        <v>0</v>
      </c>
      <c r="T7366" s="16" t="n">
        <f aca="false">IF(Q7366="Overstocked",(G7366-Summary!$B$6*H7366)*J7366,0)</f>
        <v>0</v>
      </c>
    </row>
    <row r="7367" customFormat="false" ht="15" hidden="false" customHeight="false" outlineLevel="0" collapsed="false">
      <c r="A7367" s="0" t="s">
        <v>7465</v>
      </c>
      <c r="B7367" s="0" t="s">
        <v>95</v>
      </c>
      <c r="C7367" s="0" t="s">
        <v>96</v>
      </c>
      <c r="D7367" s="0" t="s">
        <v>79</v>
      </c>
      <c r="E7367" s="14" t="n">
        <v>45022</v>
      </c>
      <c r="F7367" s="14" t="n">
        <v>45031</v>
      </c>
      <c r="G7367" s="0" t="n">
        <v>29</v>
      </c>
      <c r="H7367" s="0" t="n">
        <v>142</v>
      </c>
      <c r="I7367" s="0" t="n">
        <v>207</v>
      </c>
      <c r="J7367" s="0" t="n">
        <v>1747</v>
      </c>
      <c r="K7367" s="0" t="n">
        <v>1886</v>
      </c>
      <c r="L7367" s="15" t="s">
        <v>93</v>
      </c>
      <c r="M7367" s="0" t="n">
        <v>9</v>
      </c>
      <c r="N7367" s="16" t="n">
        <f aca="false">I7367*K7367</f>
        <v>390402</v>
      </c>
      <c r="O7367" s="16" t="n">
        <f aca="false">I7367*(K7367-J7367)</f>
        <v>28773</v>
      </c>
      <c r="P7367" s="15" t="n">
        <f aca="false">K7367-J7367</f>
        <v>139</v>
      </c>
      <c r="Q7367" s="0" t="str">
        <f aca="false">IF(G7367=0,"Out of stock",IF(G7367&lt;H7367,"Understocked",IF(G7367&gt;Summary!$B$6*H7367,"Overstocked","Healthy")))</f>
        <v>Understocked</v>
      </c>
      <c r="R7367" s="0" t="str">
        <f aca="false">IF(I7367&gt;=Summary!$B$7,"Fast",IF(I7367&lt;Summary!$B$8,"Slow","Medium"))</f>
        <v>Fast</v>
      </c>
      <c r="S7367" s="15" t="n">
        <f aca="false">IF(M7367&gt;Summary!$B$5,1,0)</f>
        <v>1</v>
      </c>
      <c r="T7367" s="16" t="n">
        <f aca="false">IF(Q7367="Overstocked",(G7367-Summary!$B$6*H7367)*J7367,0)</f>
        <v>0</v>
      </c>
    </row>
    <row r="7368" customFormat="false" ht="15" hidden="false" customHeight="false" outlineLevel="0" collapsed="false">
      <c r="A7368" s="0" t="s">
        <v>7466</v>
      </c>
      <c r="B7368" s="0" t="s">
        <v>111</v>
      </c>
      <c r="C7368" s="0" t="s">
        <v>104</v>
      </c>
      <c r="D7368" s="0" t="s">
        <v>90</v>
      </c>
      <c r="E7368" s="14" t="n">
        <v>45611</v>
      </c>
      <c r="F7368" s="14" t="n">
        <v>45614</v>
      </c>
      <c r="G7368" s="0" t="n">
        <v>145</v>
      </c>
      <c r="H7368" s="0" t="n">
        <v>80</v>
      </c>
      <c r="I7368" s="0" t="n">
        <v>262</v>
      </c>
      <c r="J7368" s="0" t="n">
        <v>265</v>
      </c>
      <c r="K7368" s="0" t="n">
        <v>759</v>
      </c>
      <c r="L7368" s="15" t="s">
        <v>87</v>
      </c>
      <c r="M7368" s="0" t="n">
        <v>3</v>
      </c>
      <c r="N7368" s="16" t="n">
        <f aca="false">I7368*K7368</f>
        <v>198858</v>
      </c>
      <c r="O7368" s="16" t="n">
        <f aca="false">I7368*(K7368-J7368)</f>
        <v>129428</v>
      </c>
      <c r="P7368" s="15" t="n">
        <f aca="false">K7368-J7368</f>
        <v>494</v>
      </c>
      <c r="Q7368" s="0" t="str">
        <f aca="false">IF(G7368=0,"Out of stock",IF(G7368&lt;H7368,"Understocked",IF(G7368&gt;Summary!$B$6*H7368,"Overstocked","Healthy")))</f>
        <v>Healthy</v>
      </c>
      <c r="R7368" s="0" t="str">
        <f aca="false">IF(I7368&gt;=Summary!$B$7,"Fast",IF(I7368&lt;Summary!$B$8,"Slow","Medium"))</f>
        <v>Fast</v>
      </c>
      <c r="S7368" s="15" t="n">
        <f aca="false">IF(M7368&gt;Summary!$B$5,1,0)</f>
        <v>0</v>
      </c>
      <c r="T7368" s="16" t="n">
        <f aca="false">IF(Q7368="Overstocked",(G7368-Summary!$B$6*H7368)*J7368,0)</f>
        <v>0</v>
      </c>
    </row>
    <row r="7369" customFormat="false" ht="15" hidden="false" customHeight="false" outlineLevel="0" collapsed="false">
      <c r="A7369" s="0" t="s">
        <v>7467</v>
      </c>
      <c r="B7369" s="0" t="s">
        <v>123</v>
      </c>
      <c r="C7369" s="0" t="s">
        <v>96</v>
      </c>
      <c r="D7369" s="0" t="s">
        <v>79</v>
      </c>
      <c r="E7369" s="14" t="n">
        <v>45263</v>
      </c>
      <c r="F7369" s="14" t="n">
        <v>45266</v>
      </c>
      <c r="G7369" s="0" t="n">
        <v>283</v>
      </c>
      <c r="H7369" s="0" t="n">
        <v>62</v>
      </c>
      <c r="I7369" s="0" t="n">
        <v>264</v>
      </c>
      <c r="J7369" s="0" t="n">
        <v>678</v>
      </c>
      <c r="K7369" s="0" t="n">
        <v>932</v>
      </c>
      <c r="L7369" s="15" t="s">
        <v>82</v>
      </c>
      <c r="M7369" s="0" t="n">
        <v>3</v>
      </c>
      <c r="N7369" s="16" t="n">
        <f aca="false">I7369*K7369</f>
        <v>246048</v>
      </c>
      <c r="O7369" s="16" t="n">
        <f aca="false">I7369*(K7369-J7369)</f>
        <v>67056</v>
      </c>
      <c r="P7369" s="15" t="n">
        <f aca="false">K7369-J7369</f>
        <v>254</v>
      </c>
      <c r="Q7369" s="0" t="str">
        <f aca="false">IF(G7369=0,"Out of stock",IF(G7369&lt;H7369,"Understocked",IF(G7369&gt;Summary!$B$6*H7369,"Overstocked","Healthy")))</f>
        <v>Overstocked</v>
      </c>
      <c r="R7369" s="0" t="str">
        <f aca="false">IF(I7369&gt;=Summary!$B$7,"Fast",IF(I7369&lt;Summary!$B$8,"Slow","Medium"))</f>
        <v>Fast</v>
      </c>
      <c r="S7369" s="15" t="n">
        <f aca="false">IF(M7369&gt;Summary!$B$5,1,0)</f>
        <v>0</v>
      </c>
      <c r="T7369" s="16" t="n">
        <f aca="false">IF(Q7369="Overstocked",(G7369-Summary!$B$6*H7369)*J7369,0)</f>
        <v>23730</v>
      </c>
    </row>
    <row r="7370" customFormat="false" ht="15" hidden="false" customHeight="false" outlineLevel="0" collapsed="false">
      <c r="A7370" s="0" t="s">
        <v>7468</v>
      </c>
      <c r="B7370" s="0" t="s">
        <v>111</v>
      </c>
      <c r="C7370" s="0" t="s">
        <v>96</v>
      </c>
      <c r="D7370" s="0" t="s">
        <v>90</v>
      </c>
      <c r="E7370" s="14" t="n">
        <v>45138</v>
      </c>
      <c r="F7370" s="14" t="n">
        <v>45147</v>
      </c>
      <c r="G7370" s="0" t="n">
        <v>131</v>
      </c>
      <c r="H7370" s="0" t="n">
        <v>126</v>
      </c>
      <c r="I7370" s="0" t="n">
        <v>177</v>
      </c>
      <c r="J7370" s="0" t="n">
        <v>620</v>
      </c>
      <c r="K7370" s="0" t="n">
        <v>827</v>
      </c>
      <c r="L7370" s="15" t="s">
        <v>82</v>
      </c>
      <c r="M7370" s="0" t="n">
        <v>9</v>
      </c>
      <c r="N7370" s="16" t="n">
        <f aca="false">I7370*K7370</f>
        <v>146379</v>
      </c>
      <c r="O7370" s="16" t="n">
        <f aca="false">I7370*(K7370-J7370)</f>
        <v>36639</v>
      </c>
      <c r="P7370" s="15" t="n">
        <f aca="false">K7370-J7370</f>
        <v>207</v>
      </c>
      <c r="Q7370" s="0" t="str">
        <f aca="false">IF(G7370=0,"Out of stock",IF(G7370&lt;H7370,"Understocked",IF(G7370&gt;Summary!$B$6*H7370,"Overstocked","Healthy")))</f>
        <v>Healthy</v>
      </c>
      <c r="R7370" s="0" t="str">
        <f aca="false">IF(I7370&gt;=Summary!$B$7,"Fast",IF(I7370&lt;Summary!$B$8,"Slow","Medium"))</f>
        <v>Medium</v>
      </c>
      <c r="S7370" s="15" t="n">
        <f aca="false">IF(M7370&gt;Summary!$B$5,1,0)</f>
        <v>1</v>
      </c>
      <c r="T7370" s="16" t="n">
        <f aca="false">IF(Q7370="Overstocked",(G7370-Summary!$B$6*H7370)*J7370,0)</f>
        <v>0</v>
      </c>
    </row>
    <row r="7371" customFormat="false" ht="15" hidden="false" customHeight="false" outlineLevel="0" collapsed="false">
      <c r="A7371" s="0" t="s">
        <v>7469</v>
      </c>
      <c r="B7371" s="0" t="s">
        <v>123</v>
      </c>
      <c r="C7371" s="0" t="s">
        <v>104</v>
      </c>
      <c r="D7371" s="0" t="s">
        <v>92</v>
      </c>
      <c r="E7371" s="14" t="n">
        <v>45258</v>
      </c>
      <c r="F7371" s="14" t="n">
        <v>45265</v>
      </c>
      <c r="G7371" s="0" t="n">
        <v>357</v>
      </c>
      <c r="H7371" s="0" t="n">
        <v>52</v>
      </c>
      <c r="I7371" s="0" t="n">
        <v>142</v>
      </c>
      <c r="J7371" s="0" t="n">
        <v>272</v>
      </c>
      <c r="K7371" s="0" t="n">
        <v>433</v>
      </c>
      <c r="L7371" s="15" t="s">
        <v>82</v>
      </c>
      <c r="M7371" s="0" t="n">
        <v>7</v>
      </c>
      <c r="N7371" s="16" t="n">
        <f aca="false">I7371*K7371</f>
        <v>61486</v>
      </c>
      <c r="O7371" s="16" t="n">
        <f aca="false">I7371*(K7371-J7371)</f>
        <v>22862</v>
      </c>
      <c r="P7371" s="15" t="n">
        <f aca="false">K7371-J7371</f>
        <v>161</v>
      </c>
      <c r="Q7371" s="0" t="str">
        <f aca="false">IF(G7371=0,"Out of stock",IF(G7371&lt;H7371,"Understocked",IF(G7371&gt;Summary!$B$6*H7371,"Overstocked","Healthy")))</f>
        <v>Overstocked</v>
      </c>
      <c r="R7371" s="0" t="str">
        <f aca="false">IF(I7371&gt;=Summary!$B$7,"Fast",IF(I7371&lt;Summary!$B$8,"Slow","Medium"))</f>
        <v>Medium</v>
      </c>
      <c r="S7371" s="15" t="n">
        <f aca="false">IF(M7371&gt;Summary!$B$5,1,0)</f>
        <v>0</v>
      </c>
      <c r="T7371" s="16" t="n">
        <f aca="false">IF(Q7371="Overstocked",(G7371-Summary!$B$6*H7371)*J7371,0)</f>
        <v>40528</v>
      </c>
    </row>
    <row r="7372" customFormat="false" ht="15" hidden="false" customHeight="false" outlineLevel="0" collapsed="false">
      <c r="A7372" s="0" t="s">
        <v>7470</v>
      </c>
      <c r="B7372" s="0" t="s">
        <v>95</v>
      </c>
      <c r="C7372" s="0" t="s">
        <v>104</v>
      </c>
      <c r="D7372" s="0" t="s">
        <v>86</v>
      </c>
      <c r="E7372" s="14" t="n">
        <v>45313</v>
      </c>
      <c r="F7372" s="14" t="n">
        <v>45320</v>
      </c>
      <c r="G7372" s="0" t="n">
        <v>440</v>
      </c>
      <c r="H7372" s="0" t="n">
        <v>122</v>
      </c>
      <c r="I7372" s="0" t="n">
        <v>114</v>
      </c>
      <c r="J7372" s="0" t="n">
        <v>1630</v>
      </c>
      <c r="K7372" s="0" t="n">
        <v>1932</v>
      </c>
      <c r="L7372" s="15" t="s">
        <v>93</v>
      </c>
      <c r="M7372" s="0" t="n">
        <v>7</v>
      </c>
      <c r="N7372" s="16" t="n">
        <f aca="false">I7372*K7372</f>
        <v>220248</v>
      </c>
      <c r="O7372" s="16" t="n">
        <f aca="false">I7372*(K7372-J7372)</f>
        <v>34428</v>
      </c>
      <c r="P7372" s="15" t="n">
        <f aca="false">K7372-J7372</f>
        <v>302</v>
      </c>
      <c r="Q7372" s="0" t="str">
        <f aca="false">IF(G7372=0,"Out of stock",IF(G7372&lt;H7372,"Understocked",IF(G7372&gt;Summary!$B$6*H7372,"Overstocked","Healthy")))</f>
        <v>Healthy</v>
      </c>
      <c r="R7372" s="0" t="str">
        <f aca="false">IF(I7372&gt;=Summary!$B$7,"Fast",IF(I7372&lt;Summary!$B$8,"Slow","Medium"))</f>
        <v>Medium</v>
      </c>
      <c r="S7372" s="15" t="n">
        <f aca="false">IF(M7372&gt;Summary!$B$5,1,0)</f>
        <v>0</v>
      </c>
      <c r="T7372" s="16" t="n">
        <f aca="false">IF(Q7372="Overstocked",(G7372-Summary!$B$6*H7372)*J7372,0)</f>
        <v>0</v>
      </c>
    </row>
    <row r="7373" customFormat="false" ht="15" hidden="false" customHeight="false" outlineLevel="0" collapsed="false">
      <c r="A7373" s="0" t="s">
        <v>7471</v>
      </c>
      <c r="B7373" s="0" t="s">
        <v>101</v>
      </c>
      <c r="C7373" s="0" t="s">
        <v>78</v>
      </c>
      <c r="D7373" s="0" t="s">
        <v>79</v>
      </c>
      <c r="E7373" s="14" t="n">
        <v>45084</v>
      </c>
      <c r="F7373" s="14" t="n">
        <v>45088</v>
      </c>
      <c r="G7373" s="0" t="n">
        <v>0</v>
      </c>
      <c r="H7373" s="0" t="n">
        <v>76</v>
      </c>
      <c r="I7373" s="0" t="n">
        <v>143</v>
      </c>
      <c r="J7373" s="0" t="n">
        <v>840</v>
      </c>
      <c r="K7373" s="0" t="n">
        <v>971</v>
      </c>
      <c r="L7373" s="15" t="s">
        <v>93</v>
      </c>
      <c r="M7373" s="0" t="n">
        <v>4</v>
      </c>
      <c r="N7373" s="16" t="n">
        <f aca="false">I7373*K7373</f>
        <v>138853</v>
      </c>
      <c r="O7373" s="16" t="n">
        <f aca="false">I7373*(K7373-J7373)</f>
        <v>18733</v>
      </c>
      <c r="P7373" s="15" t="n">
        <f aca="false">K7373-J7373</f>
        <v>131</v>
      </c>
      <c r="Q7373" s="0" t="str">
        <f aca="false">IF(G7373=0,"Out of stock",IF(G7373&lt;H7373,"Understocked",IF(G7373&gt;Summary!$B$6*H7373,"Overstocked","Healthy")))</f>
        <v>Out of stock</v>
      </c>
      <c r="R7373" s="0" t="str">
        <f aca="false">IF(I7373&gt;=Summary!$B$7,"Fast",IF(I7373&lt;Summary!$B$8,"Slow","Medium"))</f>
        <v>Medium</v>
      </c>
      <c r="S7373" s="15" t="n">
        <f aca="false">IF(M7373&gt;Summary!$B$5,1,0)</f>
        <v>0</v>
      </c>
      <c r="T7373" s="16" t="n">
        <f aca="false">IF(Q7373="Overstocked",(G7373-Summary!$B$6*H7373)*J7373,0)</f>
        <v>0</v>
      </c>
    </row>
    <row r="7374" customFormat="false" ht="15" hidden="false" customHeight="false" outlineLevel="0" collapsed="false">
      <c r="A7374" s="0" t="s">
        <v>7472</v>
      </c>
      <c r="B7374" s="0" t="s">
        <v>113</v>
      </c>
      <c r="C7374" s="0" t="s">
        <v>78</v>
      </c>
      <c r="D7374" s="0" t="s">
        <v>79</v>
      </c>
      <c r="E7374" s="14" t="n">
        <v>45233</v>
      </c>
      <c r="F7374" s="14" t="n">
        <v>45237</v>
      </c>
      <c r="G7374" s="0" t="n">
        <v>7</v>
      </c>
      <c r="H7374" s="0" t="n">
        <v>59</v>
      </c>
      <c r="I7374" s="0" t="n">
        <v>267</v>
      </c>
      <c r="J7374" s="0" t="n">
        <v>679</v>
      </c>
      <c r="K7374" s="0" t="n">
        <v>992</v>
      </c>
      <c r="L7374" s="15" t="s">
        <v>97</v>
      </c>
      <c r="M7374" s="0" t="n">
        <v>4</v>
      </c>
      <c r="N7374" s="16" t="n">
        <f aca="false">I7374*K7374</f>
        <v>264864</v>
      </c>
      <c r="O7374" s="16" t="n">
        <f aca="false">I7374*(K7374-J7374)</f>
        <v>83571</v>
      </c>
      <c r="P7374" s="15" t="n">
        <f aca="false">K7374-J7374</f>
        <v>313</v>
      </c>
      <c r="Q7374" s="0" t="str">
        <f aca="false">IF(G7374=0,"Out of stock",IF(G7374&lt;H7374,"Understocked",IF(G7374&gt;Summary!$B$6*H7374,"Overstocked","Healthy")))</f>
        <v>Understocked</v>
      </c>
      <c r="R7374" s="0" t="str">
        <f aca="false">IF(I7374&gt;=Summary!$B$7,"Fast",IF(I7374&lt;Summary!$B$8,"Slow","Medium"))</f>
        <v>Fast</v>
      </c>
      <c r="S7374" s="15" t="n">
        <f aca="false">IF(M7374&gt;Summary!$B$5,1,0)</f>
        <v>0</v>
      </c>
      <c r="T7374" s="16" t="n">
        <f aca="false">IF(Q7374="Overstocked",(G7374-Summary!$B$6*H7374)*J7374,0)</f>
        <v>0</v>
      </c>
    </row>
    <row r="7375" customFormat="false" ht="15" hidden="false" customHeight="false" outlineLevel="0" collapsed="false">
      <c r="A7375" s="0" t="s">
        <v>7473</v>
      </c>
      <c r="B7375" s="0" t="s">
        <v>115</v>
      </c>
      <c r="C7375" s="0" t="s">
        <v>85</v>
      </c>
      <c r="D7375" s="0" t="s">
        <v>79</v>
      </c>
      <c r="E7375" s="14" t="n">
        <v>45395</v>
      </c>
      <c r="F7375" s="14" t="n">
        <v>45402</v>
      </c>
      <c r="G7375" s="0" t="n">
        <v>36</v>
      </c>
      <c r="H7375" s="0" t="n">
        <v>136</v>
      </c>
      <c r="I7375" s="0" t="n">
        <v>206</v>
      </c>
      <c r="J7375" s="0" t="n">
        <v>966</v>
      </c>
      <c r="K7375" s="0" t="n">
        <v>1108</v>
      </c>
      <c r="L7375" s="15" t="s">
        <v>82</v>
      </c>
      <c r="M7375" s="0" t="n">
        <v>7</v>
      </c>
      <c r="N7375" s="16" t="n">
        <f aca="false">I7375*K7375</f>
        <v>228248</v>
      </c>
      <c r="O7375" s="16" t="n">
        <f aca="false">I7375*(K7375-J7375)</f>
        <v>29252</v>
      </c>
      <c r="P7375" s="15" t="n">
        <f aca="false">K7375-J7375</f>
        <v>142</v>
      </c>
      <c r="Q7375" s="0" t="str">
        <f aca="false">IF(G7375=0,"Out of stock",IF(G7375&lt;H7375,"Understocked",IF(G7375&gt;Summary!$B$6*H7375,"Overstocked","Healthy")))</f>
        <v>Understocked</v>
      </c>
      <c r="R7375" s="0" t="str">
        <f aca="false">IF(I7375&gt;=Summary!$B$7,"Fast",IF(I7375&lt;Summary!$B$8,"Slow","Medium"))</f>
        <v>Fast</v>
      </c>
      <c r="S7375" s="15" t="n">
        <f aca="false">IF(M7375&gt;Summary!$B$5,1,0)</f>
        <v>0</v>
      </c>
      <c r="T7375" s="16" t="n">
        <f aca="false">IF(Q7375="Overstocked",(G7375-Summary!$B$6*H7375)*J7375,0)</f>
        <v>0</v>
      </c>
    </row>
    <row r="7376" customFormat="false" ht="15" hidden="false" customHeight="false" outlineLevel="0" collapsed="false">
      <c r="A7376" s="0" t="s">
        <v>7474</v>
      </c>
      <c r="B7376" s="0" t="s">
        <v>89</v>
      </c>
      <c r="C7376" s="0" t="s">
        <v>78</v>
      </c>
      <c r="D7376" s="0" t="s">
        <v>86</v>
      </c>
      <c r="E7376" s="14" t="n">
        <v>45488</v>
      </c>
      <c r="F7376" s="14" t="n">
        <v>45489</v>
      </c>
      <c r="G7376" s="0" t="n">
        <v>134</v>
      </c>
      <c r="H7376" s="0" t="n">
        <v>117</v>
      </c>
      <c r="I7376" s="0" t="n">
        <v>185</v>
      </c>
      <c r="J7376" s="0" t="n">
        <v>604</v>
      </c>
      <c r="K7376" s="0" t="n">
        <v>873</v>
      </c>
      <c r="L7376" s="15" t="s">
        <v>80</v>
      </c>
      <c r="M7376" s="0" t="n">
        <v>1</v>
      </c>
      <c r="N7376" s="16" t="n">
        <f aca="false">I7376*K7376</f>
        <v>161505</v>
      </c>
      <c r="O7376" s="16" t="n">
        <f aca="false">I7376*(K7376-J7376)</f>
        <v>49765</v>
      </c>
      <c r="P7376" s="15" t="n">
        <f aca="false">K7376-J7376</f>
        <v>269</v>
      </c>
      <c r="Q7376" s="0" t="str">
        <f aca="false">IF(G7376=0,"Out of stock",IF(G7376&lt;H7376,"Understocked",IF(G7376&gt;Summary!$B$6*H7376,"Overstocked","Healthy")))</f>
        <v>Healthy</v>
      </c>
      <c r="R7376" s="0" t="str">
        <f aca="false">IF(I7376&gt;=Summary!$B$7,"Fast",IF(I7376&lt;Summary!$B$8,"Slow","Medium"))</f>
        <v>Medium</v>
      </c>
      <c r="S7376" s="15" t="n">
        <f aca="false">IF(M7376&gt;Summary!$B$5,1,0)</f>
        <v>0</v>
      </c>
      <c r="T7376" s="16" t="n">
        <f aca="false">IF(Q7376="Overstocked",(G7376-Summary!$B$6*H7376)*J7376,0)</f>
        <v>0</v>
      </c>
    </row>
    <row r="7377" customFormat="false" ht="15" hidden="false" customHeight="false" outlineLevel="0" collapsed="false">
      <c r="A7377" s="0" t="s">
        <v>7475</v>
      </c>
      <c r="B7377" s="0" t="s">
        <v>113</v>
      </c>
      <c r="C7377" s="0" t="s">
        <v>104</v>
      </c>
      <c r="D7377" s="0" t="s">
        <v>86</v>
      </c>
      <c r="E7377" s="14" t="n">
        <v>45391</v>
      </c>
      <c r="F7377" s="14" t="n">
        <v>45393</v>
      </c>
      <c r="G7377" s="0" t="n">
        <v>428</v>
      </c>
      <c r="H7377" s="0" t="n">
        <v>63</v>
      </c>
      <c r="I7377" s="0" t="n">
        <v>75</v>
      </c>
      <c r="J7377" s="0" t="n">
        <v>636</v>
      </c>
      <c r="K7377" s="0" t="n">
        <v>916</v>
      </c>
      <c r="L7377" s="15" t="s">
        <v>80</v>
      </c>
      <c r="M7377" s="0" t="n">
        <v>2</v>
      </c>
      <c r="N7377" s="16" t="n">
        <f aca="false">I7377*K7377</f>
        <v>68700</v>
      </c>
      <c r="O7377" s="16" t="n">
        <f aca="false">I7377*(K7377-J7377)</f>
        <v>21000</v>
      </c>
      <c r="P7377" s="15" t="n">
        <f aca="false">K7377-J7377</f>
        <v>280</v>
      </c>
      <c r="Q7377" s="0" t="str">
        <f aca="false">IF(G7377=0,"Out of stock",IF(G7377&lt;H7377,"Understocked",IF(G7377&gt;Summary!$B$6*H7377,"Overstocked","Healthy")))</f>
        <v>Overstocked</v>
      </c>
      <c r="R7377" s="0" t="str">
        <f aca="false">IF(I7377&gt;=Summary!$B$7,"Fast",IF(I7377&lt;Summary!$B$8,"Slow","Medium"))</f>
        <v>Slow</v>
      </c>
      <c r="S7377" s="15" t="n">
        <f aca="false">IF(M7377&gt;Summary!$B$5,1,0)</f>
        <v>0</v>
      </c>
      <c r="T7377" s="16" t="n">
        <f aca="false">IF(Q7377="Overstocked",(G7377-Summary!$B$6*H7377)*J7377,0)</f>
        <v>111936</v>
      </c>
    </row>
    <row r="7378" customFormat="false" ht="15" hidden="false" customHeight="false" outlineLevel="0" collapsed="false">
      <c r="A7378" s="0" t="s">
        <v>7476</v>
      </c>
      <c r="B7378" s="0" t="s">
        <v>77</v>
      </c>
      <c r="C7378" s="0" t="s">
        <v>104</v>
      </c>
      <c r="D7378" s="0" t="s">
        <v>102</v>
      </c>
      <c r="E7378" s="14" t="n">
        <v>45127</v>
      </c>
      <c r="F7378" s="14" t="n">
        <v>45129</v>
      </c>
      <c r="G7378" s="0" t="n">
        <v>229</v>
      </c>
      <c r="H7378" s="0" t="n">
        <v>123</v>
      </c>
      <c r="I7378" s="0" t="n">
        <v>42</v>
      </c>
      <c r="J7378" s="0" t="n">
        <v>844</v>
      </c>
      <c r="K7378" s="0" t="n">
        <v>1217</v>
      </c>
      <c r="L7378" s="15" t="s">
        <v>93</v>
      </c>
      <c r="M7378" s="0" t="n">
        <v>2</v>
      </c>
      <c r="N7378" s="16" t="n">
        <f aca="false">I7378*K7378</f>
        <v>51114</v>
      </c>
      <c r="O7378" s="16" t="n">
        <f aca="false">I7378*(K7378-J7378)</f>
        <v>15666</v>
      </c>
      <c r="P7378" s="15" t="n">
        <f aca="false">K7378-J7378</f>
        <v>373</v>
      </c>
      <c r="Q7378" s="0" t="str">
        <f aca="false">IF(G7378=0,"Out of stock",IF(G7378&lt;H7378,"Understocked",IF(G7378&gt;Summary!$B$6*H7378,"Overstocked","Healthy")))</f>
        <v>Healthy</v>
      </c>
      <c r="R7378" s="0" t="str">
        <f aca="false">IF(I7378&gt;=Summary!$B$7,"Fast",IF(I7378&lt;Summary!$B$8,"Slow","Medium"))</f>
        <v>Slow</v>
      </c>
      <c r="S7378" s="15" t="n">
        <f aca="false">IF(M7378&gt;Summary!$B$5,1,0)</f>
        <v>0</v>
      </c>
      <c r="T7378" s="16" t="n">
        <f aca="false">IF(Q7378="Overstocked",(G7378-Summary!$B$6*H7378)*J7378,0)</f>
        <v>0</v>
      </c>
    </row>
    <row r="7379" customFormat="false" ht="15" hidden="false" customHeight="false" outlineLevel="0" collapsed="false">
      <c r="A7379" s="0" t="s">
        <v>7477</v>
      </c>
      <c r="B7379" s="0" t="s">
        <v>77</v>
      </c>
      <c r="C7379" s="0" t="s">
        <v>78</v>
      </c>
      <c r="D7379" s="0" t="s">
        <v>102</v>
      </c>
      <c r="E7379" s="14" t="n">
        <v>45569</v>
      </c>
      <c r="F7379" s="14" t="n">
        <v>45573</v>
      </c>
      <c r="G7379" s="0" t="n">
        <v>398</v>
      </c>
      <c r="H7379" s="0" t="n">
        <v>109</v>
      </c>
      <c r="I7379" s="0" t="n">
        <v>75</v>
      </c>
      <c r="J7379" s="0" t="n">
        <v>1482</v>
      </c>
      <c r="K7379" s="0" t="n">
        <v>1943</v>
      </c>
      <c r="L7379" s="15" t="s">
        <v>87</v>
      </c>
      <c r="M7379" s="0" t="n">
        <v>4</v>
      </c>
      <c r="N7379" s="16" t="n">
        <f aca="false">I7379*K7379</f>
        <v>145725</v>
      </c>
      <c r="O7379" s="16" t="n">
        <f aca="false">I7379*(K7379-J7379)</f>
        <v>34575</v>
      </c>
      <c r="P7379" s="15" t="n">
        <f aca="false">K7379-J7379</f>
        <v>461</v>
      </c>
      <c r="Q7379" s="0" t="str">
        <f aca="false">IF(G7379=0,"Out of stock",IF(G7379&lt;H7379,"Understocked",IF(G7379&gt;Summary!$B$6*H7379,"Overstocked","Healthy")))</f>
        <v>Healthy</v>
      </c>
      <c r="R7379" s="0" t="str">
        <f aca="false">IF(I7379&gt;=Summary!$B$7,"Fast",IF(I7379&lt;Summary!$B$8,"Slow","Medium"))</f>
        <v>Slow</v>
      </c>
      <c r="S7379" s="15" t="n">
        <f aca="false">IF(M7379&gt;Summary!$B$5,1,0)</f>
        <v>0</v>
      </c>
      <c r="T7379" s="16" t="n">
        <f aca="false">IF(Q7379="Overstocked",(G7379-Summary!$B$6*H7379)*J7379,0)</f>
        <v>0</v>
      </c>
    </row>
    <row r="7380" customFormat="false" ht="15" hidden="false" customHeight="false" outlineLevel="0" collapsed="false">
      <c r="A7380" s="0" t="s">
        <v>7478</v>
      </c>
      <c r="B7380" s="0" t="s">
        <v>111</v>
      </c>
      <c r="C7380" s="0" t="s">
        <v>96</v>
      </c>
      <c r="D7380" s="0" t="s">
        <v>92</v>
      </c>
      <c r="E7380" s="14" t="n">
        <v>45084</v>
      </c>
      <c r="F7380" s="14" t="n">
        <v>45085</v>
      </c>
      <c r="G7380" s="0" t="n">
        <v>206</v>
      </c>
      <c r="H7380" s="0" t="n">
        <v>62</v>
      </c>
      <c r="I7380" s="0" t="n">
        <v>19</v>
      </c>
      <c r="J7380" s="0" t="n">
        <v>965</v>
      </c>
      <c r="K7380" s="0" t="n">
        <v>1359</v>
      </c>
      <c r="L7380" s="15" t="s">
        <v>93</v>
      </c>
      <c r="M7380" s="0" t="n">
        <v>1</v>
      </c>
      <c r="N7380" s="16" t="n">
        <f aca="false">I7380*K7380</f>
        <v>25821</v>
      </c>
      <c r="O7380" s="16" t="n">
        <f aca="false">I7380*(K7380-J7380)</f>
        <v>7486</v>
      </c>
      <c r="P7380" s="15" t="n">
        <f aca="false">K7380-J7380</f>
        <v>394</v>
      </c>
      <c r="Q7380" s="0" t="str">
        <f aca="false">IF(G7380=0,"Out of stock",IF(G7380&lt;H7380,"Understocked",IF(G7380&gt;Summary!$B$6*H7380,"Overstocked","Healthy")))</f>
        <v>Healthy</v>
      </c>
      <c r="R7380" s="0" t="str">
        <f aca="false">IF(I7380&gt;=Summary!$B$7,"Fast",IF(I7380&lt;Summary!$B$8,"Slow","Medium"))</f>
        <v>Slow</v>
      </c>
      <c r="S7380" s="15" t="n">
        <f aca="false">IF(M7380&gt;Summary!$B$5,1,0)</f>
        <v>0</v>
      </c>
      <c r="T7380" s="16" t="n">
        <f aca="false">IF(Q7380="Overstocked",(G7380-Summary!$B$6*H7380)*J7380,0)</f>
        <v>0</v>
      </c>
    </row>
    <row r="7381" customFormat="false" ht="15" hidden="false" customHeight="false" outlineLevel="0" collapsed="false">
      <c r="A7381" s="0" t="s">
        <v>7479</v>
      </c>
      <c r="B7381" s="0" t="s">
        <v>101</v>
      </c>
      <c r="C7381" s="0" t="s">
        <v>104</v>
      </c>
      <c r="D7381" s="0" t="s">
        <v>79</v>
      </c>
      <c r="E7381" s="14" t="n">
        <v>45466</v>
      </c>
      <c r="F7381" s="14" t="n">
        <v>45468</v>
      </c>
      <c r="G7381" s="0" t="n">
        <v>86</v>
      </c>
      <c r="H7381" s="0" t="n">
        <v>92</v>
      </c>
      <c r="I7381" s="0" t="n">
        <v>111</v>
      </c>
      <c r="J7381" s="0" t="n">
        <v>1580</v>
      </c>
      <c r="K7381" s="0" t="n">
        <v>1897</v>
      </c>
      <c r="L7381" s="15" t="s">
        <v>87</v>
      </c>
      <c r="M7381" s="0" t="n">
        <v>2</v>
      </c>
      <c r="N7381" s="16" t="n">
        <f aca="false">I7381*K7381</f>
        <v>210567</v>
      </c>
      <c r="O7381" s="16" t="n">
        <f aca="false">I7381*(K7381-J7381)</f>
        <v>35187</v>
      </c>
      <c r="P7381" s="15" t="n">
        <f aca="false">K7381-J7381</f>
        <v>317</v>
      </c>
      <c r="Q7381" s="0" t="str">
        <f aca="false">IF(G7381=0,"Out of stock",IF(G7381&lt;H7381,"Understocked",IF(G7381&gt;Summary!$B$6*H7381,"Overstocked","Healthy")))</f>
        <v>Understocked</v>
      </c>
      <c r="R7381" s="0" t="str">
        <f aca="false">IF(I7381&gt;=Summary!$B$7,"Fast",IF(I7381&lt;Summary!$B$8,"Slow","Medium"))</f>
        <v>Medium</v>
      </c>
      <c r="S7381" s="15" t="n">
        <f aca="false">IF(M7381&gt;Summary!$B$5,1,0)</f>
        <v>0</v>
      </c>
      <c r="T7381" s="16" t="n">
        <f aca="false">IF(Q7381="Overstocked",(G7381-Summary!$B$6*H7381)*J7381,0)</f>
        <v>0</v>
      </c>
    </row>
    <row r="7382" customFormat="false" ht="15" hidden="false" customHeight="false" outlineLevel="0" collapsed="false">
      <c r="A7382" s="0" t="s">
        <v>7480</v>
      </c>
      <c r="B7382" s="0" t="s">
        <v>123</v>
      </c>
      <c r="C7382" s="0" t="s">
        <v>78</v>
      </c>
      <c r="D7382" s="0" t="s">
        <v>79</v>
      </c>
      <c r="E7382" s="14" t="n">
        <v>45375</v>
      </c>
      <c r="F7382" s="14" t="n">
        <v>45377</v>
      </c>
      <c r="G7382" s="0" t="n">
        <v>0</v>
      </c>
      <c r="H7382" s="0" t="n">
        <v>60</v>
      </c>
      <c r="I7382" s="0" t="n">
        <v>64</v>
      </c>
      <c r="J7382" s="0" t="n">
        <v>1478</v>
      </c>
      <c r="K7382" s="0" t="n">
        <v>1914</v>
      </c>
      <c r="L7382" s="15" t="s">
        <v>93</v>
      </c>
      <c r="M7382" s="0" t="n">
        <v>2</v>
      </c>
      <c r="N7382" s="16" t="n">
        <f aca="false">I7382*K7382</f>
        <v>122496</v>
      </c>
      <c r="O7382" s="16" t="n">
        <f aca="false">I7382*(K7382-J7382)</f>
        <v>27904</v>
      </c>
      <c r="P7382" s="15" t="n">
        <f aca="false">K7382-J7382</f>
        <v>436</v>
      </c>
      <c r="Q7382" s="0" t="str">
        <f aca="false">IF(G7382=0,"Out of stock",IF(G7382&lt;H7382,"Understocked",IF(G7382&gt;Summary!$B$6*H7382,"Overstocked","Healthy")))</f>
        <v>Out of stock</v>
      </c>
      <c r="R7382" s="0" t="str">
        <f aca="false">IF(I7382&gt;=Summary!$B$7,"Fast",IF(I7382&lt;Summary!$B$8,"Slow","Medium"))</f>
        <v>Slow</v>
      </c>
      <c r="S7382" s="15" t="n">
        <f aca="false">IF(M7382&gt;Summary!$B$5,1,0)</f>
        <v>0</v>
      </c>
      <c r="T7382" s="16" t="n">
        <f aca="false">IF(Q7382="Overstocked",(G7382-Summary!$B$6*H7382)*J7382,0)</f>
        <v>0</v>
      </c>
    </row>
    <row r="7383" customFormat="false" ht="15" hidden="false" customHeight="false" outlineLevel="0" collapsed="false">
      <c r="A7383" s="0" t="s">
        <v>7481</v>
      </c>
      <c r="B7383" s="0" t="s">
        <v>77</v>
      </c>
      <c r="C7383" s="0" t="s">
        <v>104</v>
      </c>
      <c r="D7383" s="0" t="s">
        <v>90</v>
      </c>
      <c r="E7383" s="14" t="n">
        <v>44963</v>
      </c>
      <c r="F7383" s="14" t="n">
        <v>44966</v>
      </c>
      <c r="G7383" s="0" t="n">
        <v>377</v>
      </c>
      <c r="H7383" s="0" t="n">
        <v>61</v>
      </c>
      <c r="I7383" s="0" t="n">
        <v>289</v>
      </c>
      <c r="J7383" s="0" t="n">
        <v>1027</v>
      </c>
      <c r="K7383" s="0" t="n">
        <v>1170</v>
      </c>
      <c r="L7383" s="15" t="s">
        <v>80</v>
      </c>
      <c r="M7383" s="0" t="n">
        <v>3</v>
      </c>
      <c r="N7383" s="16" t="n">
        <f aca="false">I7383*K7383</f>
        <v>338130</v>
      </c>
      <c r="O7383" s="16" t="n">
        <f aca="false">I7383*(K7383-J7383)</f>
        <v>41327</v>
      </c>
      <c r="P7383" s="15" t="n">
        <f aca="false">K7383-J7383</f>
        <v>143</v>
      </c>
      <c r="Q7383" s="0" t="str">
        <f aca="false">IF(G7383=0,"Out of stock",IF(G7383&lt;H7383,"Understocked",IF(G7383&gt;Summary!$B$6*H7383,"Overstocked","Healthy")))</f>
        <v>Overstocked</v>
      </c>
      <c r="R7383" s="0" t="str">
        <f aca="false">IF(I7383&gt;=Summary!$B$7,"Fast",IF(I7383&lt;Summary!$B$8,"Slow","Medium"))</f>
        <v>Fast</v>
      </c>
      <c r="S7383" s="15" t="n">
        <f aca="false">IF(M7383&gt;Summary!$B$5,1,0)</f>
        <v>0</v>
      </c>
      <c r="T7383" s="16" t="n">
        <f aca="false">IF(Q7383="Overstocked",(G7383-Summary!$B$6*H7383)*J7383,0)</f>
        <v>136591</v>
      </c>
    </row>
    <row r="7384" customFormat="false" ht="15" hidden="false" customHeight="false" outlineLevel="0" collapsed="false">
      <c r="A7384" s="0" t="s">
        <v>7482</v>
      </c>
      <c r="B7384" s="0" t="s">
        <v>123</v>
      </c>
      <c r="C7384" s="0" t="s">
        <v>104</v>
      </c>
      <c r="D7384" s="0" t="s">
        <v>90</v>
      </c>
      <c r="E7384" s="14" t="n">
        <v>45253</v>
      </c>
      <c r="F7384" s="14" t="n">
        <v>45258</v>
      </c>
      <c r="G7384" s="0" t="n">
        <v>98</v>
      </c>
      <c r="H7384" s="0" t="n">
        <v>114</v>
      </c>
      <c r="I7384" s="0" t="n">
        <v>168</v>
      </c>
      <c r="J7384" s="0" t="n">
        <v>584</v>
      </c>
      <c r="K7384" s="0" t="n">
        <v>1052</v>
      </c>
      <c r="L7384" s="15" t="s">
        <v>97</v>
      </c>
      <c r="M7384" s="0" t="n">
        <v>5</v>
      </c>
      <c r="N7384" s="16" t="n">
        <f aca="false">I7384*K7384</f>
        <v>176736</v>
      </c>
      <c r="O7384" s="16" t="n">
        <f aca="false">I7384*(K7384-J7384)</f>
        <v>78624</v>
      </c>
      <c r="P7384" s="15" t="n">
        <f aca="false">K7384-J7384</f>
        <v>468</v>
      </c>
      <c r="Q7384" s="0" t="str">
        <f aca="false">IF(G7384=0,"Out of stock",IF(G7384&lt;H7384,"Understocked",IF(G7384&gt;Summary!$B$6*H7384,"Overstocked","Healthy")))</f>
        <v>Understocked</v>
      </c>
      <c r="R7384" s="0" t="str">
        <f aca="false">IF(I7384&gt;=Summary!$B$7,"Fast",IF(I7384&lt;Summary!$B$8,"Slow","Medium"))</f>
        <v>Medium</v>
      </c>
      <c r="S7384" s="15" t="n">
        <f aca="false">IF(M7384&gt;Summary!$B$5,1,0)</f>
        <v>0</v>
      </c>
      <c r="T7384" s="16" t="n">
        <f aca="false">IF(Q7384="Overstocked",(G7384-Summary!$B$6*H7384)*J7384,0)</f>
        <v>0</v>
      </c>
    </row>
    <row r="7385" customFormat="false" ht="15" hidden="false" customHeight="false" outlineLevel="0" collapsed="false">
      <c r="A7385" s="0" t="s">
        <v>7483</v>
      </c>
      <c r="B7385" s="0" t="s">
        <v>107</v>
      </c>
      <c r="C7385" s="0" t="s">
        <v>96</v>
      </c>
      <c r="D7385" s="0" t="s">
        <v>86</v>
      </c>
      <c r="E7385" s="14" t="n">
        <v>45307</v>
      </c>
      <c r="F7385" s="14" t="n">
        <v>45309</v>
      </c>
      <c r="G7385" s="0" t="n">
        <v>250</v>
      </c>
      <c r="H7385" s="0" t="n">
        <v>120</v>
      </c>
      <c r="I7385" s="0" t="n">
        <v>79</v>
      </c>
      <c r="J7385" s="0" t="n">
        <v>1678</v>
      </c>
      <c r="K7385" s="0" t="n">
        <v>2101</v>
      </c>
      <c r="L7385" s="15" t="s">
        <v>87</v>
      </c>
      <c r="M7385" s="0" t="n">
        <v>2</v>
      </c>
      <c r="N7385" s="16" t="n">
        <f aca="false">I7385*K7385</f>
        <v>165979</v>
      </c>
      <c r="O7385" s="16" t="n">
        <f aca="false">I7385*(K7385-J7385)</f>
        <v>33417</v>
      </c>
      <c r="P7385" s="15" t="n">
        <f aca="false">K7385-J7385</f>
        <v>423</v>
      </c>
      <c r="Q7385" s="0" t="str">
        <f aca="false">IF(G7385=0,"Out of stock",IF(G7385&lt;H7385,"Understocked",IF(G7385&gt;Summary!$B$6*H7385,"Overstocked","Healthy")))</f>
        <v>Healthy</v>
      </c>
      <c r="R7385" s="0" t="str">
        <f aca="false">IF(I7385&gt;=Summary!$B$7,"Fast",IF(I7385&lt;Summary!$B$8,"Slow","Medium"))</f>
        <v>Slow</v>
      </c>
      <c r="S7385" s="15" t="n">
        <f aca="false">IF(M7385&gt;Summary!$B$5,1,0)</f>
        <v>0</v>
      </c>
      <c r="T7385" s="16" t="n">
        <f aca="false">IF(Q7385="Overstocked",(G7385-Summary!$B$6*H7385)*J7385,0)</f>
        <v>0</v>
      </c>
    </row>
    <row r="7386" customFormat="false" ht="15" hidden="false" customHeight="false" outlineLevel="0" collapsed="false">
      <c r="A7386" s="0" t="s">
        <v>7484</v>
      </c>
      <c r="B7386" s="0" t="s">
        <v>89</v>
      </c>
      <c r="C7386" s="0" t="s">
        <v>85</v>
      </c>
      <c r="D7386" s="0" t="s">
        <v>102</v>
      </c>
      <c r="E7386" s="14" t="n">
        <v>45528</v>
      </c>
      <c r="F7386" s="14" t="n">
        <v>45534</v>
      </c>
      <c r="G7386" s="0" t="n">
        <v>198</v>
      </c>
      <c r="H7386" s="0" t="n">
        <v>90</v>
      </c>
      <c r="I7386" s="0" t="n">
        <v>123</v>
      </c>
      <c r="J7386" s="0" t="n">
        <v>809</v>
      </c>
      <c r="K7386" s="0" t="n">
        <v>915</v>
      </c>
      <c r="L7386" s="15" t="s">
        <v>97</v>
      </c>
      <c r="M7386" s="0" t="n">
        <v>6</v>
      </c>
      <c r="N7386" s="16" t="n">
        <f aca="false">I7386*K7386</f>
        <v>112545</v>
      </c>
      <c r="O7386" s="16" t="n">
        <f aca="false">I7386*(K7386-J7386)</f>
        <v>13038</v>
      </c>
      <c r="P7386" s="15" t="n">
        <f aca="false">K7386-J7386</f>
        <v>106</v>
      </c>
      <c r="Q7386" s="0" t="str">
        <f aca="false">IF(G7386=0,"Out of stock",IF(G7386&lt;H7386,"Understocked",IF(G7386&gt;Summary!$B$6*H7386,"Overstocked","Healthy")))</f>
        <v>Healthy</v>
      </c>
      <c r="R7386" s="0" t="str">
        <f aca="false">IF(I7386&gt;=Summary!$B$7,"Fast",IF(I7386&lt;Summary!$B$8,"Slow","Medium"))</f>
        <v>Medium</v>
      </c>
      <c r="S7386" s="15" t="n">
        <f aca="false">IF(M7386&gt;Summary!$B$5,1,0)</f>
        <v>0</v>
      </c>
      <c r="T7386" s="16" t="n">
        <f aca="false">IF(Q7386="Overstocked",(G7386-Summary!$B$6*H7386)*J7386,0)</f>
        <v>0</v>
      </c>
    </row>
    <row r="7387" customFormat="false" ht="15" hidden="false" customHeight="false" outlineLevel="0" collapsed="false">
      <c r="A7387" s="0" t="s">
        <v>7485</v>
      </c>
      <c r="B7387" s="0" t="s">
        <v>115</v>
      </c>
      <c r="C7387" s="0" t="s">
        <v>104</v>
      </c>
      <c r="D7387" s="0" t="s">
        <v>86</v>
      </c>
      <c r="E7387" s="14" t="n">
        <v>45053</v>
      </c>
      <c r="F7387" s="14" t="n">
        <v>45056</v>
      </c>
      <c r="G7387" s="0" t="n">
        <v>345</v>
      </c>
      <c r="H7387" s="0" t="n">
        <v>91</v>
      </c>
      <c r="I7387" s="0" t="n">
        <v>102</v>
      </c>
      <c r="J7387" s="0" t="n">
        <v>1837</v>
      </c>
      <c r="K7387" s="0" t="n">
        <v>2066</v>
      </c>
      <c r="L7387" s="15" t="s">
        <v>82</v>
      </c>
      <c r="M7387" s="0" t="n">
        <v>3</v>
      </c>
      <c r="N7387" s="16" t="n">
        <f aca="false">I7387*K7387</f>
        <v>210732</v>
      </c>
      <c r="O7387" s="16" t="n">
        <f aca="false">I7387*(K7387-J7387)</f>
        <v>23358</v>
      </c>
      <c r="P7387" s="15" t="n">
        <f aca="false">K7387-J7387</f>
        <v>229</v>
      </c>
      <c r="Q7387" s="0" t="str">
        <f aca="false">IF(G7387=0,"Out of stock",IF(G7387&lt;H7387,"Understocked",IF(G7387&gt;Summary!$B$6*H7387,"Overstocked","Healthy")))</f>
        <v>Healthy</v>
      </c>
      <c r="R7387" s="0" t="str">
        <f aca="false">IF(I7387&gt;=Summary!$B$7,"Fast",IF(I7387&lt;Summary!$B$8,"Slow","Medium"))</f>
        <v>Medium</v>
      </c>
      <c r="S7387" s="15" t="n">
        <f aca="false">IF(M7387&gt;Summary!$B$5,1,0)</f>
        <v>0</v>
      </c>
      <c r="T7387" s="16" t="n">
        <f aca="false">IF(Q7387="Overstocked",(G7387-Summary!$B$6*H7387)*J7387,0)</f>
        <v>0</v>
      </c>
    </row>
    <row r="7388" customFormat="false" ht="15" hidden="false" customHeight="false" outlineLevel="0" collapsed="false">
      <c r="A7388" s="0" t="s">
        <v>7486</v>
      </c>
      <c r="B7388" s="0" t="s">
        <v>113</v>
      </c>
      <c r="C7388" s="0" t="s">
        <v>104</v>
      </c>
      <c r="D7388" s="0" t="s">
        <v>92</v>
      </c>
      <c r="E7388" s="14" t="n">
        <v>45070</v>
      </c>
      <c r="F7388" s="14" t="n">
        <v>45079</v>
      </c>
      <c r="G7388" s="0" t="n">
        <v>345</v>
      </c>
      <c r="H7388" s="0" t="n">
        <v>140</v>
      </c>
      <c r="I7388" s="0" t="n">
        <v>261</v>
      </c>
      <c r="J7388" s="0" t="n">
        <v>1574</v>
      </c>
      <c r="K7388" s="0" t="n">
        <v>1912</v>
      </c>
      <c r="L7388" s="15" t="s">
        <v>82</v>
      </c>
      <c r="M7388" s="0" t="n">
        <v>9</v>
      </c>
      <c r="N7388" s="16" t="n">
        <f aca="false">I7388*K7388</f>
        <v>499032</v>
      </c>
      <c r="O7388" s="16" t="n">
        <f aca="false">I7388*(K7388-J7388)</f>
        <v>88218</v>
      </c>
      <c r="P7388" s="15" t="n">
        <f aca="false">K7388-J7388</f>
        <v>338</v>
      </c>
      <c r="Q7388" s="0" t="str">
        <f aca="false">IF(G7388=0,"Out of stock",IF(G7388&lt;H7388,"Understocked",IF(G7388&gt;Summary!$B$6*H7388,"Overstocked","Healthy")))</f>
        <v>Healthy</v>
      </c>
      <c r="R7388" s="0" t="str">
        <f aca="false">IF(I7388&gt;=Summary!$B$7,"Fast",IF(I7388&lt;Summary!$B$8,"Slow","Medium"))</f>
        <v>Fast</v>
      </c>
      <c r="S7388" s="15" t="n">
        <f aca="false">IF(M7388&gt;Summary!$B$5,1,0)</f>
        <v>1</v>
      </c>
      <c r="T7388" s="16" t="n">
        <f aca="false">IF(Q7388="Overstocked",(G7388-Summary!$B$6*H7388)*J7388,0)</f>
        <v>0</v>
      </c>
    </row>
    <row r="7389" customFormat="false" ht="15" hidden="false" customHeight="false" outlineLevel="0" collapsed="false">
      <c r="A7389" s="0" t="s">
        <v>7487</v>
      </c>
      <c r="B7389" s="0" t="s">
        <v>113</v>
      </c>
      <c r="C7389" s="0" t="s">
        <v>104</v>
      </c>
      <c r="D7389" s="0" t="s">
        <v>79</v>
      </c>
      <c r="E7389" s="14" t="n">
        <v>45144</v>
      </c>
      <c r="F7389" s="14" t="n">
        <v>45148</v>
      </c>
      <c r="G7389" s="0" t="n">
        <v>456</v>
      </c>
      <c r="H7389" s="0" t="n">
        <v>146</v>
      </c>
      <c r="I7389" s="0" t="n">
        <v>109</v>
      </c>
      <c r="J7389" s="0" t="n">
        <v>349</v>
      </c>
      <c r="K7389" s="0" t="n">
        <v>753</v>
      </c>
      <c r="L7389" s="15" t="s">
        <v>97</v>
      </c>
      <c r="M7389" s="0" t="n">
        <v>4</v>
      </c>
      <c r="N7389" s="16" t="n">
        <f aca="false">I7389*K7389</f>
        <v>82077</v>
      </c>
      <c r="O7389" s="16" t="n">
        <f aca="false">I7389*(K7389-J7389)</f>
        <v>44036</v>
      </c>
      <c r="P7389" s="15" t="n">
        <f aca="false">K7389-J7389</f>
        <v>404</v>
      </c>
      <c r="Q7389" s="0" t="str">
        <f aca="false">IF(G7389=0,"Out of stock",IF(G7389&lt;H7389,"Understocked",IF(G7389&gt;Summary!$B$6*H7389,"Overstocked","Healthy")))</f>
        <v>Healthy</v>
      </c>
      <c r="R7389" s="0" t="str">
        <f aca="false">IF(I7389&gt;=Summary!$B$7,"Fast",IF(I7389&lt;Summary!$B$8,"Slow","Medium"))</f>
        <v>Medium</v>
      </c>
      <c r="S7389" s="15" t="n">
        <f aca="false">IF(M7389&gt;Summary!$B$5,1,0)</f>
        <v>0</v>
      </c>
      <c r="T7389" s="16" t="n">
        <f aca="false">IF(Q7389="Overstocked",(G7389-Summary!$B$6*H7389)*J7389,0)</f>
        <v>0</v>
      </c>
    </row>
    <row r="7390" customFormat="false" ht="15" hidden="false" customHeight="false" outlineLevel="0" collapsed="false">
      <c r="A7390" s="0" t="s">
        <v>7488</v>
      </c>
      <c r="B7390" s="0" t="s">
        <v>84</v>
      </c>
      <c r="C7390" s="0" t="s">
        <v>78</v>
      </c>
      <c r="D7390" s="0" t="s">
        <v>79</v>
      </c>
      <c r="E7390" s="14" t="n">
        <v>45321</v>
      </c>
      <c r="F7390" s="14" t="n">
        <v>45323</v>
      </c>
      <c r="G7390" s="0" t="n">
        <v>51</v>
      </c>
      <c r="H7390" s="0" t="n">
        <v>120</v>
      </c>
      <c r="I7390" s="0" t="n">
        <v>131</v>
      </c>
      <c r="J7390" s="0" t="n">
        <v>1988</v>
      </c>
      <c r="K7390" s="0" t="n">
        <v>2394</v>
      </c>
      <c r="L7390" s="15" t="s">
        <v>93</v>
      </c>
      <c r="M7390" s="0" t="n">
        <v>2</v>
      </c>
      <c r="N7390" s="16" t="n">
        <f aca="false">I7390*K7390</f>
        <v>313614</v>
      </c>
      <c r="O7390" s="16" t="n">
        <f aca="false">I7390*(K7390-J7390)</f>
        <v>53186</v>
      </c>
      <c r="P7390" s="15" t="n">
        <f aca="false">K7390-J7390</f>
        <v>406</v>
      </c>
      <c r="Q7390" s="0" t="str">
        <f aca="false">IF(G7390=0,"Out of stock",IF(G7390&lt;H7390,"Understocked",IF(G7390&gt;Summary!$B$6*H7390,"Overstocked","Healthy")))</f>
        <v>Understocked</v>
      </c>
      <c r="R7390" s="0" t="str">
        <f aca="false">IF(I7390&gt;=Summary!$B$7,"Fast",IF(I7390&lt;Summary!$B$8,"Slow","Medium"))</f>
        <v>Medium</v>
      </c>
      <c r="S7390" s="15" t="n">
        <f aca="false">IF(M7390&gt;Summary!$B$5,1,0)</f>
        <v>0</v>
      </c>
      <c r="T7390" s="16" t="n">
        <f aca="false">IF(Q7390="Overstocked",(G7390-Summary!$B$6*H7390)*J7390,0)</f>
        <v>0</v>
      </c>
    </row>
    <row r="7391" customFormat="false" ht="15" hidden="false" customHeight="false" outlineLevel="0" collapsed="false">
      <c r="A7391" s="0" t="s">
        <v>7489</v>
      </c>
      <c r="B7391" s="0" t="s">
        <v>107</v>
      </c>
      <c r="C7391" s="0" t="s">
        <v>78</v>
      </c>
      <c r="D7391" s="0" t="s">
        <v>102</v>
      </c>
      <c r="E7391" s="14" t="n">
        <v>45178</v>
      </c>
      <c r="F7391" s="14" t="n">
        <v>45187</v>
      </c>
      <c r="G7391" s="0" t="n">
        <v>472</v>
      </c>
      <c r="H7391" s="0" t="n">
        <v>80</v>
      </c>
      <c r="I7391" s="0" t="n">
        <v>228</v>
      </c>
      <c r="J7391" s="0" t="n">
        <v>512</v>
      </c>
      <c r="K7391" s="0" t="n">
        <v>824</v>
      </c>
      <c r="L7391" s="15" t="s">
        <v>93</v>
      </c>
      <c r="M7391" s="0" t="n">
        <v>9</v>
      </c>
      <c r="N7391" s="16" t="n">
        <f aca="false">I7391*K7391</f>
        <v>187872</v>
      </c>
      <c r="O7391" s="16" t="n">
        <f aca="false">I7391*(K7391-J7391)</f>
        <v>71136</v>
      </c>
      <c r="P7391" s="15" t="n">
        <f aca="false">K7391-J7391</f>
        <v>312</v>
      </c>
      <c r="Q7391" s="0" t="str">
        <f aca="false">IF(G7391=0,"Out of stock",IF(G7391&lt;H7391,"Understocked",IF(G7391&gt;Summary!$B$6*H7391,"Overstocked","Healthy")))</f>
        <v>Overstocked</v>
      </c>
      <c r="R7391" s="0" t="str">
        <f aca="false">IF(I7391&gt;=Summary!$B$7,"Fast",IF(I7391&lt;Summary!$B$8,"Slow","Medium"))</f>
        <v>Fast</v>
      </c>
      <c r="S7391" s="15" t="n">
        <f aca="false">IF(M7391&gt;Summary!$B$5,1,0)</f>
        <v>1</v>
      </c>
      <c r="T7391" s="16" t="n">
        <f aca="false">IF(Q7391="Overstocked",(G7391-Summary!$B$6*H7391)*J7391,0)</f>
        <v>77824</v>
      </c>
    </row>
    <row r="7392" customFormat="false" ht="15" hidden="false" customHeight="false" outlineLevel="0" collapsed="false">
      <c r="A7392" s="0" t="s">
        <v>7490</v>
      </c>
      <c r="B7392" s="0" t="s">
        <v>115</v>
      </c>
      <c r="C7392" s="0" t="s">
        <v>96</v>
      </c>
      <c r="D7392" s="0" t="s">
        <v>90</v>
      </c>
      <c r="E7392" s="14" t="n">
        <v>45466</v>
      </c>
      <c r="F7392" s="14" t="n">
        <v>45469</v>
      </c>
      <c r="G7392" s="0" t="n">
        <v>445</v>
      </c>
      <c r="H7392" s="0" t="n">
        <v>56</v>
      </c>
      <c r="I7392" s="0" t="n">
        <v>220</v>
      </c>
      <c r="J7392" s="0" t="n">
        <v>1710</v>
      </c>
      <c r="K7392" s="0" t="n">
        <v>1762</v>
      </c>
      <c r="L7392" s="15" t="s">
        <v>82</v>
      </c>
      <c r="M7392" s="0" t="n">
        <v>3</v>
      </c>
      <c r="N7392" s="16" t="n">
        <f aca="false">I7392*K7392</f>
        <v>387640</v>
      </c>
      <c r="O7392" s="16" t="n">
        <f aca="false">I7392*(K7392-J7392)</f>
        <v>11440</v>
      </c>
      <c r="P7392" s="15" t="n">
        <f aca="false">K7392-J7392</f>
        <v>52</v>
      </c>
      <c r="Q7392" s="0" t="str">
        <f aca="false">IF(G7392=0,"Out of stock",IF(G7392&lt;H7392,"Understocked",IF(G7392&gt;Summary!$B$6*H7392,"Overstocked","Healthy")))</f>
        <v>Overstocked</v>
      </c>
      <c r="R7392" s="0" t="str">
        <f aca="false">IF(I7392&gt;=Summary!$B$7,"Fast",IF(I7392&lt;Summary!$B$8,"Slow","Medium"))</f>
        <v>Fast</v>
      </c>
      <c r="S7392" s="15" t="n">
        <f aca="false">IF(M7392&gt;Summary!$B$5,1,0)</f>
        <v>0</v>
      </c>
      <c r="T7392" s="16" t="n">
        <f aca="false">IF(Q7392="Overstocked",(G7392-Summary!$B$6*H7392)*J7392,0)</f>
        <v>377910</v>
      </c>
    </row>
    <row r="7393" customFormat="false" ht="15" hidden="false" customHeight="false" outlineLevel="0" collapsed="false">
      <c r="A7393" s="0" t="s">
        <v>7491</v>
      </c>
      <c r="B7393" s="0" t="s">
        <v>77</v>
      </c>
      <c r="C7393" s="0" t="s">
        <v>78</v>
      </c>
      <c r="D7393" s="0" t="s">
        <v>102</v>
      </c>
      <c r="E7393" s="14" t="n">
        <v>45464</v>
      </c>
      <c r="F7393" s="14" t="n">
        <v>45469</v>
      </c>
      <c r="G7393" s="0" t="n">
        <v>367</v>
      </c>
      <c r="H7393" s="0" t="n">
        <v>82</v>
      </c>
      <c r="I7393" s="0" t="n">
        <v>134</v>
      </c>
      <c r="J7393" s="0" t="n">
        <v>1097</v>
      </c>
      <c r="K7393" s="0" t="n">
        <v>1238</v>
      </c>
      <c r="L7393" s="15" t="s">
        <v>87</v>
      </c>
      <c r="M7393" s="0" t="n">
        <v>5</v>
      </c>
      <c r="N7393" s="16" t="n">
        <f aca="false">I7393*K7393</f>
        <v>165892</v>
      </c>
      <c r="O7393" s="16" t="n">
        <f aca="false">I7393*(K7393-J7393)</f>
        <v>18894</v>
      </c>
      <c r="P7393" s="15" t="n">
        <f aca="false">K7393-J7393</f>
        <v>141</v>
      </c>
      <c r="Q7393" s="0" t="str">
        <f aca="false">IF(G7393=0,"Out of stock",IF(G7393&lt;H7393,"Understocked",IF(G7393&gt;Summary!$B$6*H7393,"Overstocked","Healthy")))</f>
        <v>Overstocked</v>
      </c>
      <c r="R7393" s="0" t="str">
        <f aca="false">IF(I7393&gt;=Summary!$B$7,"Fast",IF(I7393&lt;Summary!$B$8,"Slow","Medium"))</f>
        <v>Medium</v>
      </c>
      <c r="S7393" s="15" t="n">
        <f aca="false">IF(M7393&gt;Summary!$B$5,1,0)</f>
        <v>0</v>
      </c>
      <c r="T7393" s="16" t="n">
        <f aca="false">IF(Q7393="Overstocked",(G7393-Summary!$B$6*H7393)*J7393,0)</f>
        <v>42783</v>
      </c>
    </row>
    <row r="7394" customFormat="false" ht="15" hidden="false" customHeight="false" outlineLevel="0" collapsed="false">
      <c r="A7394" s="0" t="s">
        <v>7492</v>
      </c>
      <c r="B7394" s="0" t="s">
        <v>113</v>
      </c>
      <c r="C7394" s="0" t="s">
        <v>104</v>
      </c>
      <c r="D7394" s="0" t="s">
        <v>92</v>
      </c>
      <c r="E7394" s="14" t="n">
        <v>45068</v>
      </c>
      <c r="F7394" s="14" t="n">
        <v>45077</v>
      </c>
      <c r="G7394" s="0" t="n">
        <v>169</v>
      </c>
      <c r="H7394" s="0" t="n">
        <v>137</v>
      </c>
      <c r="I7394" s="0" t="n">
        <v>222</v>
      </c>
      <c r="J7394" s="0" t="n">
        <v>1472</v>
      </c>
      <c r="K7394" s="0" t="n">
        <v>1916</v>
      </c>
      <c r="L7394" s="15" t="s">
        <v>82</v>
      </c>
      <c r="M7394" s="0" t="n">
        <v>9</v>
      </c>
      <c r="N7394" s="16" t="n">
        <f aca="false">I7394*K7394</f>
        <v>425352</v>
      </c>
      <c r="O7394" s="16" t="n">
        <f aca="false">I7394*(K7394-J7394)</f>
        <v>98568</v>
      </c>
      <c r="P7394" s="15" t="n">
        <f aca="false">K7394-J7394</f>
        <v>444</v>
      </c>
      <c r="Q7394" s="0" t="str">
        <f aca="false">IF(G7394=0,"Out of stock",IF(G7394&lt;H7394,"Understocked",IF(G7394&gt;Summary!$B$6*H7394,"Overstocked","Healthy")))</f>
        <v>Healthy</v>
      </c>
      <c r="R7394" s="0" t="str">
        <f aca="false">IF(I7394&gt;=Summary!$B$7,"Fast",IF(I7394&lt;Summary!$B$8,"Slow","Medium"))</f>
        <v>Fast</v>
      </c>
      <c r="S7394" s="15" t="n">
        <f aca="false">IF(M7394&gt;Summary!$B$5,1,0)</f>
        <v>1</v>
      </c>
      <c r="T7394" s="16" t="n">
        <f aca="false">IF(Q7394="Overstocked",(G7394-Summary!$B$6*H7394)*J7394,0)</f>
        <v>0</v>
      </c>
    </row>
    <row r="7395" customFormat="false" ht="15" hidden="false" customHeight="false" outlineLevel="0" collapsed="false">
      <c r="A7395" s="0" t="s">
        <v>7493</v>
      </c>
      <c r="B7395" s="0" t="s">
        <v>84</v>
      </c>
      <c r="C7395" s="0" t="s">
        <v>78</v>
      </c>
      <c r="D7395" s="0" t="s">
        <v>102</v>
      </c>
      <c r="E7395" s="14" t="n">
        <v>44963</v>
      </c>
      <c r="F7395" s="14" t="n">
        <v>44969</v>
      </c>
      <c r="G7395" s="0" t="n">
        <v>375</v>
      </c>
      <c r="H7395" s="0" t="n">
        <v>110</v>
      </c>
      <c r="I7395" s="0" t="n">
        <v>245</v>
      </c>
      <c r="J7395" s="0" t="n">
        <v>1681</v>
      </c>
      <c r="K7395" s="0" t="n">
        <v>1739</v>
      </c>
      <c r="L7395" s="15" t="s">
        <v>87</v>
      </c>
      <c r="M7395" s="0" t="n">
        <v>6</v>
      </c>
      <c r="N7395" s="16" t="n">
        <f aca="false">I7395*K7395</f>
        <v>426055</v>
      </c>
      <c r="O7395" s="16" t="n">
        <f aca="false">I7395*(K7395-J7395)</f>
        <v>14210</v>
      </c>
      <c r="P7395" s="15" t="n">
        <f aca="false">K7395-J7395</f>
        <v>58</v>
      </c>
      <c r="Q7395" s="0" t="str">
        <f aca="false">IF(G7395=0,"Out of stock",IF(G7395&lt;H7395,"Understocked",IF(G7395&gt;Summary!$B$6*H7395,"Overstocked","Healthy")))</f>
        <v>Healthy</v>
      </c>
      <c r="R7395" s="0" t="str">
        <f aca="false">IF(I7395&gt;=Summary!$B$7,"Fast",IF(I7395&lt;Summary!$B$8,"Slow","Medium"))</f>
        <v>Fast</v>
      </c>
      <c r="S7395" s="15" t="n">
        <f aca="false">IF(M7395&gt;Summary!$B$5,1,0)</f>
        <v>0</v>
      </c>
      <c r="T7395" s="16" t="n">
        <f aca="false">IF(Q7395="Overstocked",(G7395-Summary!$B$6*H7395)*J7395,0)</f>
        <v>0</v>
      </c>
    </row>
    <row r="7396" customFormat="false" ht="15" hidden="false" customHeight="false" outlineLevel="0" collapsed="false">
      <c r="A7396" s="0" t="s">
        <v>7494</v>
      </c>
      <c r="B7396" s="0" t="s">
        <v>123</v>
      </c>
      <c r="C7396" s="0" t="s">
        <v>104</v>
      </c>
      <c r="D7396" s="0" t="s">
        <v>79</v>
      </c>
      <c r="E7396" s="14" t="n">
        <v>45123</v>
      </c>
      <c r="F7396" s="14" t="n">
        <v>45128</v>
      </c>
      <c r="G7396" s="0" t="n">
        <v>457</v>
      </c>
      <c r="H7396" s="0" t="n">
        <v>141</v>
      </c>
      <c r="I7396" s="0" t="n">
        <v>166</v>
      </c>
      <c r="J7396" s="0" t="n">
        <v>1478</v>
      </c>
      <c r="K7396" s="0" t="n">
        <v>1796</v>
      </c>
      <c r="L7396" s="15" t="s">
        <v>82</v>
      </c>
      <c r="M7396" s="0" t="n">
        <v>5</v>
      </c>
      <c r="N7396" s="16" t="n">
        <f aca="false">I7396*K7396</f>
        <v>298136</v>
      </c>
      <c r="O7396" s="16" t="n">
        <f aca="false">I7396*(K7396-J7396)</f>
        <v>52788</v>
      </c>
      <c r="P7396" s="15" t="n">
        <f aca="false">K7396-J7396</f>
        <v>318</v>
      </c>
      <c r="Q7396" s="0" t="str">
        <f aca="false">IF(G7396=0,"Out of stock",IF(G7396&lt;H7396,"Understocked",IF(G7396&gt;Summary!$B$6*H7396,"Overstocked","Healthy")))</f>
        <v>Healthy</v>
      </c>
      <c r="R7396" s="0" t="str">
        <f aca="false">IF(I7396&gt;=Summary!$B$7,"Fast",IF(I7396&lt;Summary!$B$8,"Slow","Medium"))</f>
        <v>Medium</v>
      </c>
      <c r="S7396" s="15" t="n">
        <f aca="false">IF(M7396&gt;Summary!$B$5,1,0)</f>
        <v>0</v>
      </c>
      <c r="T7396" s="16" t="n">
        <f aca="false">IF(Q7396="Overstocked",(G7396-Summary!$B$6*H7396)*J7396,0)</f>
        <v>0</v>
      </c>
    </row>
    <row r="7397" customFormat="false" ht="15" hidden="false" customHeight="false" outlineLevel="0" collapsed="false">
      <c r="A7397" s="0" t="s">
        <v>7495</v>
      </c>
      <c r="B7397" s="0" t="s">
        <v>84</v>
      </c>
      <c r="C7397" s="0" t="s">
        <v>78</v>
      </c>
      <c r="D7397" s="0" t="s">
        <v>102</v>
      </c>
      <c r="E7397" s="14" t="n">
        <v>45286</v>
      </c>
      <c r="F7397" s="14" t="n">
        <v>45291</v>
      </c>
      <c r="G7397" s="0" t="n">
        <v>324</v>
      </c>
      <c r="H7397" s="0" t="n">
        <v>67</v>
      </c>
      <c r="I7397" s="0" t="n">
        <v>228</v>
      </c>
      <c r="J7397" s="0" t="n">
        <v>774</v>
      </c>
      <c r="K7397" s="0" t="n">
        <v>1204</v>
      </c>
      <c r="L7397" s="15" t="s">
        <v>97</v>
      </c>
      <c r="M7397" s="0" t="n">
        <v>5</v>
      </c>
      <c r="N7397" s="16" t="n">
        <f aca="false">I7397*K7397</f>
        <v>274512</v>
      </c>
      <c r="O7397" s="16" t="n">
        <f aca="false">I7397*(K7397-J7397)</f>
        <v>98040</v>
      </c>
      <c r="P7397" s="15" t="n">
        <f aca="false">K7397-J7397</f>
        <v>430</v>
      </c>
      <c r="Q7397" s="0" t="str">
        <f aca="false">IF(G7397=0,"Out of stock",IF(G7397&lt;H7397,"Understocked",IF(G7397&gt;Summary!$B$6*H7397,"Overstocked","Healthy")))</f>
        <v>Overstocked</v>
      </c>
      <c r="R7397" s="0" t="str">
        <f aca="false">IF(I7397&gt;=Summary!$B$7,"Fast",IF(I7397&lt;Summary!$B$8,"Slow","Medium"))</f>
        <v>Fast</v>
      </c>
      <c r="S7397" s="15" t="n">
        <f aca="false">IF(M7397&gt;Summary!$B$5,1,0)</f>
        <v>0</v>
      </c>
      <c r="T7397" s="16" t="n">
        <f aca="false">IF(Q7397="Overstocked",(G7397-Summary!$B$6*H7397)*J7397,0)</f>
        <v>43344</v>
      </c>
    </row>
    <row r="7398" customFormat="false" ht="15" hidden="false" customHeight="false" outlineLevel="0" collapsed="false">
      <c r="A7398" s="0" t="s">
        <v>7496</v>
      </c>
      <c r="B7398" s="0" t="s">
        <v>101</v>
      </c>
      <c r="C7398" s="0" t="s">
        <v>78</v>
      </c>
      <c r="D7398" s="0" t="s">
        <v>90</v>
      </c>
      <c r="E7398" s="14" t="n">
        <v>45314</v>
      </c>
      <c r="F7398" s="14" t="n">
        <v>45319</v>
      </c>
      <c r="G7398" s="0" t="n">
        <v>224</v>
      </c>
      <c r="H7398" s="0" t="n">
        <v>138</v>
      </c>
      <c r="I7398" s="0" t="n">
        <v>29</v>
      </c>
      <c r="J7398" s="0" t="n">
        <v>971</v>
      </c>
      <c r="K7398" s="0" t="n">
        <v>1428</v>
      </c>
      <c r="L7398" s="15" t="s">
        <v>80</v>
      </c>
      <c r="M7398" s="0" t="n">
        <v>5</v>
      </c>
      <c r="N7398" s="16" t="n">
        <f aca="false">I7398*K7398</f>
        <v>41412</v>
      </c>
      <c r="O7398" s="16" t="n">
        <f aca="false">I7398*(K7398-J7398)</f>
        <v>13253</v>
      </c>
      <c r="P7398" s="15" t="n">
        <f aca="false">K7398-J7398</f>
        <v>457</v>
      </c>
      <c r="Q7398" s="0" t="str">
        <f aca="false">IF(G7398=0,"Out of stock",IF(G7398&lt;H7398,"Understocked",IF(G7398&gt;Summary!$B$6*H7398,"Overstocked","Healthy")))</f>
        <v>Healthy</v>
      </c>
      <c r="R7398" s="0" t="str">
        <f aca="false">IF(I7398&gt;=Summary!$B$7,"Fast",IF(I7398&lt;Summary!$B$8,"Slow","Medium"))</f>
        <v>Slow</v>
      </c>
      <c r="S7398" s="15" t="n">
        <f aca="false">IF(M7398&gt;Summary!$B$5,1,0)</f>
        <v>0</v>
      </c>
      <c r="T7398" s="16" t="n">
        <f aca="false">IF(Q7398="Overstocked",(G7398-Summary!$B$6*H7398)*J7398,0)</f>
        <v>0</v>
      </c>
    </row>
    <row r="7399" customFormat="false" ht="15" hidden="false" customHeight="false" outlineLevel="0" collapsed="false">
      <c r="A7399" s="0" t="s">
        <v>7497</v>
      </c>
      <c r="B7399" s="0" t="s">
        <v>89</v>
      </c>
      <c r="C7399" s="0" t="s">
        <v>104</v>
      </c>
      <c r="D7399" s="0" t="s">
        <v>102</v>
      </c>
      <c r="E7399" s="14" t="n">
        <v>45065</v>
      </c>
      <c r="F7399" s="14" t="n">
        <v>45075</v>
      </c>
      <c r="G7399" s="0" t="n">
        <v>112</v>
      </c>
      <c r="H7399" s="0" t="n">
        <v>148</v>
      </c>
      <c r="I7399" s="0" t="n">
        <v>228</v>
      </c>
      <c r="J7399" s="0" t="n">
        <v>826</v>
      </c>
      <c r="K7399" s="0" t="n">
        <v>1163</v>
      </c>
      <c r="L7399" s="15" t="s">
        <v>97</v>
      </c>
      <c r="M7399" s="0" t="n">
        <v>10</v>
      </c>
      <c r="N7399" s="16" t="n">
        <f aca="false">I7399*K7399</f>
        <v>265164</v>
      </c>
      <c r="O7399" s="16" t="n">
        <f aca="false">I7399*(K7399-J7399)</f>
        <v>76836</v>
      </c>
      <c r="P7399" s="15" t="n">
        <f aca="false">K7399-J7399</f>
        <v>337</v>
      </c>
      <c r="Q7399" s="0" t="str">
        <f aca="false">IF(G7399=0,"Out of stock",IF(G7399&lt;H7399,"Understocked",IF(G7399&gt;Summary!$B$6*H7399,"Overstocked","Healthy")))</f>
        <v>Understocked</v>
      </c>
      <c r="R7399" s="0" t="str">
        <f aca="false">IF(I7399&gt;=Summary!$B$7,"Fast",IF(I7399&lt;Summary!$B$8,"Slow","Medium"))</f>
        <v>Fast</v>
      </c>
      <c r="S7399" s="15" t="n">
        <f aca="false">IF(M7399&gt;Summary!$B$5,1,0)</f>
        <v>1</v>
      </c>
      <c r="T7399" s="16" t="n">
        <f aca="false">IF(Q7399="Overstocked",(G7399-Summary!$B$6*H7399)*J7399,0)</f>
        <v>0</v>
      </c>
    </row>
    <row r="7400" customFormat="false" ht="15" hidden="false" customHeight="false" outlineLevel="0" collapsed="false">
      <c r="A7400" s="0" t="s">
        <v>7498</v>
      </c>
      <c r="B7400" s="0" t="s">
        <v>84</v>
      </c>
      <c r="C7400" s="0" t="s">
        <v>96</v>
      </c>
      <c r="D7400" s="0" t="s">
        <v>79</v>
      </c>
      <c r="E7400" s="14" t="n">
        <v>45219</v>
      </c>
      <c r="F7400" s="14" t="n">
        <v>45225</v>
      </c>
      <c r="G7400" s="0" t="n">
        <v>272</v>
      </c>
      <c r="H7400" s="0" t="n">
        <v>72</v>
      </c>
      <c r="I7400" s="0" t="n">
        <v>87</v>
      </c>
      <c r="J7400" s="0" t="n">
        <v>310</v>
      </c>
      <c r="K7400" s="0" t="n">
        <v>402</v>
      </c>
      <c r="L7400" s="15" t="s">
        <v>97</v>
      </c>
      <c r="M7400" s="0" t="n">
        <v>6</v>
      </c>
      <c r="N7400" s="16" t="n">
        <f aca="false">I7400*K7400</f>
        <v>34974</v>
      </c>
      <c r="O7400" s="16" t="n">
        <f aca="false">I7400*(K7400-J7400)</f>
        <v>8004</v>
      </c>
      <c r="P7400" s="15" t="n">
        <f aca="false">K7400-J7400</f>
        <v>92</v>
      </c>
      <c r="Q7400" s="0" t="str">
        <f aca="false">IF(G7400=0,"Out of stock",IF(G7400&lt;H7400,"Understocked",IF(G7400&gt;Summary!$B$6*H7400,"Overstocked","Healthy")))</f>
        <v>Healthy</v>
      </c>
      <c r="R7400" s="0" t="str">
        <f aca="false">IF(I7400&gt;=Summary!$B$7,"Fast",IF(I7400&lt;Summary!$B$8,"Slow","Medium"))</f>
        <v>Slow</v>
      </c>
      <c r="S7400" s="15" t="n">
        <f aca="false">IF(M7400&gt;Summary!$B$5,1,0)</f>
        <v>0</v>
      </c>
      <c r="T7400" s="16" t="n">
        <f aca="false">IF(Q7400="Overstocked",(G7400-Summary!$B$6*H7400)*J7400,0)</f>
        <v>0</v>
      </c>
    </row>
    <row r="7401" customFormat="false" ht="15" hidden="false" customHeight="false" outlineLevel="0" collapsed="false">
      <c r="A7401" s="0" t="s">
        <v>7499</v>
      </c>
      <c r="B7401" s="0" t="s">
        <v>77</v>
      </c>
      <c r="C7401" s="0" t="s">
        <v>96</v>
      </c>
      <c r="D7401" s="0" t="s">
        <v>102</v>
      </c>
      <c r="E7401" s="14" t="n">
        <v>45219</v>
      </c>
      <c r="F7401" s="14" t="n">
        <v>45225</v>
      </c>
      <c r="G7401" s="0" t="n">
        <v>339</v>
      </c>
      <c r="H7401" s="0" t="n">
        <v>101</v>
      </c>
      <c r="I7401" s="0" t="n">
        <v>176</v>
      </c>
      <c r="J7401" s="0" t="n">
        <v>501</v>
      </c>
      <c r="K7401" s="0" t="n">
        <v>759</v>
      </c>
      <c r="L7401" s="15" t="s">
        <v>93</v>
      </c>
      <c r="M7401" s="0" t="n">
        <v>6</v>
      </c>
      <c r="N7401" s="16" t="n">
        <f aca="false">I7401*K7401</f>
        <v>133584</v>
      </c>
      <c r="O7401" s="16" t="n">
        <f aca="false">I7401*(K7401-J7401)</f>
        <v>45408</v>
      </c>
      <c r="P7401" s="15" t="n">
        <f aca="false">K7401-J7401</f>
        <v>258</v>
      </c>
      <c r="Q7401" s="0" t="str">
        <f aca="false">IF(G7401=0,"Out of stock",IF(G7401&lt;H7401,"Understocked",IF(G7401&gt;Summary!$B$6*H7401,"Overstocked","Healthy")))</f>
        <v>Healthy</v>
      </c>
      <c r="R7401" s="0" t="str">
        <f aca="false">IF(I7401&gt;=Summary!$B$7,"Fast",IF(I7401&lt;Summary!$B$8,"Slow","Medium"))</f>
        <v>Medium</v>
      </c>
      <c r="S7401" s="15" t="n">
        <f aca="false">IF(M7401&gt;Summary!$B$5,1,0)</f>
        <v>0</v>
      </c>
      <c r="T7401" s="16" t="n">
        <f aca="false">IF(Q7401="Overstocked",(G7401-Summary!$B$6*H7401)*J7401,0)</f>
        <v>0</v>
      </c>
    </row>
    <row r="7402" customFormat="false" ht="15" hidden="false" customHeight="false" outlineLevel="0" collapsed="false">
      <c r="A7402" s="0" t="s">
        <v>7500</v>
      </c>
      <c r="B7402" s="0" t="s">
        <v>115</v>
      </c>
      <c r="C7402" s="0" t="s">
        <v>78</v>
      </c>
      <c r="D7402" s="0" t="s">
        <v>92</v>
      </c>
      <c r="E7402" s="14" t="n">
        <v>45304</v>
      </c>
      <c r="F7402" s="14" t="n">
        <v>45307</v>
      </c>
      <c r="G7402" s="0" t="n">
        <v>29</v>
      </c>
      <c r="H7402" s="0" t="n">
        <v>128</v>
      </c>
      <c r="I7402" s="0" t="n">
        <v>31</v>
      </c>
      <c r="J7402" s="0" t="n">
        <v>1607</v>
      </c>
      <c r="K7402" s="0" t="n">
        <v>1974</v>
      </c>
      <c r="L7402" s="15" t="s">
        <v>87</v>
      </c>
      <c r="M7402" s="0" t="n">
        <v>3</v>
      </c>
      <c r="N7402" s="16" t="n">
        <f aca="false">I7402*K7402</f>
        <v>61194</v>
      </c>
      <c r="O7402" s="16" t="n">
        <f aca="false">I7402*(K7402-J7402)</f>
        <v>11377</v>
      </c>
      <c r="P7402" s="15" t="n">
        <f aca="false">K7402-J7402</f>
        <v>367</v>
      </c>
      <c r="Q7402" s="0" t="str">
        <f aca="false">IF(G7402=0,"Out of stock",IF(G7402&lt;H7402,"Understocked",IF(G7402&gt;Summary!$B$6*H7402,"Overstocked","Healthy")))</f>
        <v>Understocked</v>
      </c>
      <c r="R7402" s="0" t="str">
        <f aca="false">IF(I7402&gt;=Summary!$B$7,"Fast",IF(I7402&lt;Summary!$B$8,"Slow","Medium"))</f>
        <v>Slow</v>
      </c>
      <c r="S7402" s="15" t="n">
        <f aca="false">IF(M7402&gt;Summary!$B$5,1,0)</f>
        <v>0</v>
      </c>
      <c r="T7402" s="16" t="n">
        <f aca="false">IF(Q7402="Overstocked",(G7402-Summary!$B$6*H7402)*J7402,0)</f>
        <v>0</v>
      </c>
    </row>
    <row r="7403" customFormat="false" ht="15" hidden="false" customHeight="false" outlineLevel="0" collapsed="false">
      <c r="A7403" s="0" t="s">
        <v>7501</v>
      </c>
      <c r="B7403" s="0" t="s">
        <v>77</v>
      </c>
      <c r="C7403" s="0" t="s">
        <v>96</v>
      </c>
      <c r="D7403" s="0" t="s">
        <v>90</v>
      </c>
      <c r="E7403" s="14" t="n">
        <v>45472</v>
      </c>
      <c r="F7403" s="14" t="n">
        <v>45478</v>
      </c>
      <c r="G7403" s="0" t="n">
        <v>249</v>
      </c>
      <c r="H7403" s="0" t="n">
        <v>58</v>
      </c>
      <c r="I7403" s="0" t="n">
        <v>2</v>
      </c>
      <c r="J7403" s="0" t="n">
        <v>1697</v>
      </c>
      <c r="K7403" s="0" t="n">
        <v>1753</v>
      </c>
      <c r="L7403" s="15" t="s">
        <v>87</v>
      </c>
      <c r="M7403" s="0" t="n">
        <v>6</v>
      </c>
      <c r="N7403" s="16" t="n">
        <f aca="false">I7403*K7403</f>
        <v>3506</v>
      </c>
      <c r="O7403" s="16" t="n">
        <f aca="false">I7403*(K7403-J7403)</f>
        <v>112</v>
      </c>
      <c r="P7403" s="15" t="n">
        <f aca="false">K7403-J7403</f>
        <v>56</v>
      </c>
      <c r="Q7403" s="0" t="str">
        <f aca="false">IF(G7403=0,"Out of stock",IF(G7403&lt;H7403,"Understocked",IF(G7403&gt;Summary!$B$6*H7403,"Overstocked","Healthy")))</f>
        <v>Overstocked</v>
      </c>
      <c r="R7403" s="0" t="str">
        <f aca="false">IF(I7403&gt;=Summary!$B$7,"Fast",IF(I7403&lt;Summary!$B$8,"Slow","Medium"))</f>
        <v>Slow</v>
      </c>
      <c r="S7403" s="15" t="n">
        <f aca="false">IF(M7403&gt;Summary!$B$5,1,0)</f>
        <v>0</v>
      </c>
      <c r="T7403" s="16" t="n">
        <f aca="false">IF(Q7403="Overstocked",(G7403-Summary!$B$6*H7403)*J7403,0)</f>
        <v>28849</v>
      </c>
    </row>
    <row r="7404" customFormat="false" ht="15" hidden="false" customHeight="false" outlineLevel="0" collapsed="false">
      <c r="A7404" s="0" t="s">
        <v>7502</v>
      </c>
      <c r="B7404" s="0" t="s">
        <v>113</v>
      </c>
      <c r="C7404" s="0" t="s">
        <v>78</v>
      </c>
      <c r="D7404" s="0" t="s">
        <v>90</v>
      </c>
      <c r="E7404" s="14" t="n">
        <v>45436</v>
      </c>
      <c r="F7404" s="14" t="n">
        <v>45444</v>
      </c>
      <c r="G7404" s="0" t="n">
        <v>418</v>
      </c>
      <c r="H7404" s="0" t="n">
        <v>141</v>
      </c>
      <c r="I7404" s="0" t="n">
        <v>35</v>
      </c>
      <c r="J7404" s="0" t="n">
        <v>1872</v>
      </c>
      <c r="K7404" s="0" t="n">
        <v>2011</v>
      </c>
      <c r="L7404" s="15" t="s">
        <v>80</v>
      </c>
      <c r="M7404" s="0" t="n">
        <v>8</v>
      </c>
      <c r="N7404" s="16" t="n">
        <f aca="false">I7404*K7404</f>
        <v>70385</v>
      </c>
      <c r="O7404" s="16" t="n">
        <f aca="false">I7404*(K7404-J7404)</f>
        <v>4865</v>
      </c>
      <c r="P7404" s="15" t="n">
        <f aca="false">K7404-J7404</f>
        <v>139</v>
      </c>
      <c r="Q7404" s="0" t="str">
        <f aca="false">IF(G7404=0,"Out of stock",IF(G7404&lt;H7404,"Understocked",IF(G7404&gt;Summary!$B$6*H7404,"Overstocked","Healthy")))</f>
        <v>Healthy</v>
      </c>
      <c r="R7404" s="0" t="str">
        <f aca="false">IF(I7404&gt;=Summary!$B$7,"Fast",IF(I7404&lt;Summary!$B$8,"Slow","Medium"))</f>
        <v>Slow</v>
      </c>
      <c r="S7404" s="15" t="n">
        <f aca="false">IF(M7404&gt;Summary!$B$5,1,0)</f>
        <v>1</v>
      </c>
      <c r="T7404" s="16" t="n">
        <f aca="false">IF(Q7404="Overstocked",(G7404-Summary!$B$6*H7404)*J7404,0)</f>
        <v>0</v>
      </c>
    </row>
    <row r="7405" customFormat="false" ht="15" hidden="false" customHeight="false" outlineLevel="0" collapsed="false">
      <c r="A7405" s="0" t="s">
        <v>7503</v>
      </c>
      <c r="B7405" s="0" t="s">
        <v>77</v>
      </c>
      <c r="C7405" s="0" t="s">
        <v>96</v>
      </c>
      <c r="D7405" s="0" t="s">
        <v>79</v>
      </c>
      <c r="E7405" s="14" t="n">
        <v>45122</v>
      </c>
      <c r="F7405" s="14" t="n">
        <v>45130</v>
      </c>
      <c r="G7405" s="0" t="n">
        <v>353</v>
      </c>
      <c r="H7405" s="0" t="n">
        <v>93</v>
      </c>
      <c r="I7405" s="0" t="n">
        <v>211</v>
      </c>
      <c r="J7405" s="0" t="n">
        <v>901</v>
      </c>
      <c r="K7405" s="0" t="n">
        <v>1243</v>
      </c>
      <c r="L7405" s="15" t="s">
        <v>93</v>
      </c>
      <c r="M7405" s="0" t="n">
        <v>8</v>
      </c>
      <c r="N7405" s="16" t="n">
        <f aca="false">I7405*K7405</f>
        <v>262273</v>
      </c>
      <c r="O7405" s="16" t="n">
        <f aca="false">I7405*(K7405-J7405)</f>
        <v>72162</v>
      </c>
      <c r="P7405" s="15" t="n">
        <f aca="false">K7405-J7405</f>
        <v>342</v>
      </c>
      <c r="Q7405" s="0" t="str">
        <f aca="false">IF(G7405=0,"Out of stock",IF(G7405&lt;H7405,"Understocked",IF(G7405&gt;Summary!$B$6*H7405,"Overstocked","Healthy")))</f>
        <v>Healthy</v>
      </c>
      <c r="R7405" s="0" t="str">
        <f aca="false">IF(I7405&gt;=Summary!$B$7,"Fast",IF(I7405&lt;Summary!$B$8,"Slow","Medium"))</f>
        <v>Fast</v>
      </c>
      <c r="S7405" s="15" t="n">
        <f aca="false">IF(M7405&gt;Summary!$B$5,1,0)</f>
        <v>1</v>
      </c>
      <c r="T7405" s="16" t="n">
        <f aca="false">IF(Q7405="Overstocked",(G7405-Summary!$B$6*H7405)*J7405,0)</f>
        <v>0</v>
      </c>
    </row>
    <row r="7406" customFormat="false" ht="15" hidden="false" customHeight="false" outlineLevel="0" collapsed="false">
      <c r="A7406" s="0" t="s">
        <v>7504</v>
      </c>
      <c r="B7406" s="0" t="s">
        <v>84</v>
      </c>
      <c r="C7406" s="0" t="s">
        <v>85</v>
      </c>
      <c r="D7406" s="0" t="s">
        <v>92</v>
      </c>
      <c r="E7406" s="14" t="n">
        <v>45197</v>
      </c>
      <c r="F7406" s="14" t="n">
        <v>45205</v>
      </c>
      <c r="G7406" s="0" t="n">
        <v>25</v>
      </c>
      <c r="H7406" s="0" t="n">
        <v>85</v>
      </c>
      <c r="I7406" s="0" t="n">
        <v>32</v>
      </c>
      <c r="J7406" s="0" t="n">
        <v>281</v>
      </c>
      <c r="K7406" s="0" t="n">
        <v>473</v>
      </c>
      <c r="L7406" s="15" t="s">
        <v>82</v>
      </c>
      <c r="M7406" s="0" t="n">
        <v>8</v>
      </c>
      <c r="N7406" s="16" t="n">
        <f aca="false">I7406*K7406</f>
        <v>15136</v>
      </c>
      <c r="O7406" s="16" t="n">
        <f aca="false">I7406*(K7406-J7406)</f>
        <v>6144</v>
      </c>
      <c r="P7406" s="15" t="n">
        <f aca="false">K7406-J7406</f>
        <v>192</v>
      </c>
      <c r="Q7406" s="0" t="str">
        <f aca="false">IF(G7406=0,"Out of stock",IF(G7406&lt;H7406,"Understocked",IF(G7406&gt;Summary!$B$6*H7406,"Overstocked","Healthy")))</f>
        <v>Understocked</v>
      </c>
      <c r="R7406" s="0" t="str">
        <f aca="false">IF(I7406&gt;=Summary!$B$7,"Fast",IF(I7406&lt;Summary!$B$8,"Slow","Medium"))</f>
        <v>Slow</v>
      </c>
      <c r="S7406" s="15" t="n">
        <f aca="false">IF(M7406&gt;Summary!$B$5,1,0)</f>
        <v>1</v>
      </c>
      <c r="T7406" s="16" t="n">
        <f aca="false">IF(Q7406="Overstocked",(G7406-Summary!$B$6*H7406)*J7406,0)</f>
        <v>0</v>
      </c>
    </row>
    <row r="7407" customFormat="false" ht="15" hidden="false" customHeight="false" outlineLevel="0" collapsed="false">
      <c r="A7407" s="0" t="s">
        <v>7505</v>
      </c>
      <c r="B7407" s="0" t="s">
        <v>95</v>
      </c>
      <c r="C7407" s="0" t="s">
        <v>85</v>
      </c>
      <c r="D7407" s="0" t="s">
        <v>92</v>
      </c>
      <c r="E7407" s="14" t="n">
        <v>45030</v>
      </c>
      <c r="F7407" s="14" t="n">
        <v>45032</v>
      </c>
      <c r="G7407" s="0" t="n">
        <v>415</v>
      </c>
      <c r="H7407" s="0" t="n">
        <v>136</v>
      </c>
      <c r="I7407" s="0" t="n">
        <v>102</v>
      </c>
      <c r="J7407" s="0" t="n">
        <v>1863</v>
      </c>
      <c r="K7407" s="0" t="n">
        <v>1946</v>
      </c>
      <c r="L7407" s="15" t="s">
        <v>93</v>
      </c>
      <c r="M7407" s="0" t="n">
        <v>2</v>
      </c>
      <c r="N7407" s="16" t="n">
        <f aca="false">I7407*K7407</f>
        <v>198492</v>
      </c>
      <c r="O7407" s="16" t="n">
        <f aca="false">I7407*(K7407-J7407)</f>
        <v>8466</v>
      </c>
      <c r="P7407" s="15" t="n">
        <f aca="false">K7407-J7407</f>
        <v>83</v>
      </c>
      <c r="Q7407" s="0" t="str">
        <f aca="false">IF(G7407=0,"Out of stock",IF(G7407&lt;H7407,"Understocked",IF(G7407&gt;Summary!$B$6*H7407,"Overstocked","Healthy")))</f>
        <v>Healthy</v>
      </c>
      <c r="R7407" s="0" t="str">
        <f aca="false">IF(I7407&gt;=Summary!$B$7,"Fast",IF(I7407&lt;Summary!$B$8,"Slow","Medium"))</f>
        <v>Medium</v>
      </c>
      <c r="S7407" s="15" t="n">
        <f aca="false">IF(M7407&gt;Summary!$B$5,1,0)</f>
        <v>0</v>
      </c>
      <c r="T7407" s="16" t="n">
        <f aca="false">IF(Q7407="Overstocked",(G7407-Summary!$B$6*H7407)*J7407,0)</f>
        <v>0</v>
      </c>
    </row>
    <row r="7408" customFormat="false" ht="15" hidden="false" customHeight="false" outlineLevel="0" collapsed="false">
      <c r="A7408" s="0" t="s">
        <v>7506</v>
      </c>
      <c r="B7408" s="0" t="s">
        <v>77</v>
      </c>
      <c r="C7408" s="0" t="s">
        <v>78</v>
      </c>
      <c r="D7408" s="0" t="s">
        <v>79</v>
      </c>
      <c r="E7408" s="14" t="n">
        <v>44969</v>
      </c>
      <c r="F7408" s="14" t="n">
        <v>44974</v>
      </c>
      <c r="G7408" s="0" t="n">
        <v>233</v>
      </c>
      <c r="H7408" s="0" t="n">
        <v>96</v>
      </c>
      <c r="I7408" s="0" t="n">
        <v>122</v>
      </c>
      <c r="J7408" s="0" t="n">
        <v>320</v>
      </c>
      <c r="K7408" s="0" t="n">
        <v>710</v>
      </c>
      <c r="L7408" s="15" t="s">
        <v>82</v>
      </c>
      <c r="M7408" s="0" t="n">
        <v>5</v>
      </c>
      <c r="N7408" s="16" t="n">
        <f aca="false">I7408*K7408</f>
        <v>86620</v>
      </c>
      <c r="O7408" s="16" t="n">
        <f aca="false">I7408*(K7408-J7408)</f>
        <v>47580</v>
      </c>
      <c r="P7408" s="15" t="n">
        <f aca="false">K7408-J7408</f>
        <v>390</v>
      </c>
      <c r="Q7408" s="0" t="str">
        <f aca="false">IF(G7408=0,"Out of stock",IF(G7408&lt;H7408,"Understocked",IF(G7408&gt;Summary!$B$6*H7408,"Overstocked","Healthy")))</f>
        <v>Healthy</v>
      </c>
      <c r="R7408" s="0" t="str">
        <f aca="false">IF(I7408&gt;=Summary!$B$7,"Fast",IF(I7408&lt;Summary!$B$8,"Slow","Medium"))</f>
        <v>Medium</v>
      </c>
      <c r="S7408" s="15" t="n">
        <f aca="false">IF(M7408&gt;Summary!$B$5,1,0)</f>
        <v>0</v>
      </c>
      <c r="T7408" s="16" t="n">
        <f aca="false">IF(Q7408="Overstocked",(G7408-Summary!$B$6*H7408)*J7408,0)</f>
        <v>0</v>
      </c>
    </row>
    <row r="7409" customFormat="false" ht="15" hidden="false" customHeight="false" outlineLevel="0" collapsed="false">
      <c r="A7409" s="0" t="s">
        <v>7507</v>
      </c>
      <c r="B7409" s="0" t="s">
        <v>84</v>
      </c>
      <c r="C7409" s="0" t="s">
        <v>104</v>
      </c>
      <c r="D7409" s="0" t="s">
        <v>86</v>
      </c>
      <c r="E7409" s="14" t="n">
        <v>45121</v>
      </c>
      <c r="F7409" s="14" t="n">
        <v>45126</v>
      </c>
      <c r="G7409" s="0" t="n">
        <v>186</v>
      </c>
      <c r="H7409" s="0" t="n">
        <v>89</v>
      </c>
      <c r="I7409" s="0" t="n">
        <v>130</v>
      </c>
      <c r="J7409" s="0" t="n">
        <v>508</v>
      </c>
      <c r="K7409" s="0" t="n">
        <v>988</v>
      </c>
      <c r="L7409" s="15" t="s">
        <v>93</v>
      </c>
      <c r="M7409" s="0" t="n">
        <v>5</v>
      </c>
      <c r="N7409" s="16" t="n">
        <f aca="false">I7409*K7409</f>
        <v>128440</v>
      </c>
      <c r="O7409" s="16" t="n">
        <f aca="false">I7409*(K7409-J7409)</f>
        <v>62400</v>
      </c>
      <c r="P7409" s="15" t="n">
        <f aca="false">K7409-J7409</f>
        <v>480</v>
      </c>
      <c r="Q7409" s="0" t="str">
        <f aca="false">IF(G7409=0,"Out of stock",IF(G7409&lt;H7409,"Understocked",IF(G7409&gt;Summary!$B$6*H7409,"Overstocked","Healthy")))</f>
        <v>Healthy</v>
      </c>
      <c r="R7409" s="0" t="str">
        <f aca="false">IF(I7409&gt;=Summary!$B$7,"Fast",IF(I7409&lt;Summary!$B$8,"Slow","Medium"))</f>
        <v>Medium</v>
      </c>
      <c r="S7409" s="15" t="n">
        <f aca="false">IF(M7409&gt;Summary!$B$5,1,0)</f>
        <v>0</v>
      </c>
      <c r="T7409" s="16" t="n">
        <f aca="false">IF(Q7409="Overstocked",(G7409-Summary!$B$6*H7409)*J7409,0)</f>
        <v>0</v>
      </c>
    </row>
    <row r="7410" customFormat="false" ht="15" hidden="false" customHeight="false" outlineLevel="0" collapsed="false">
      <c r="A7410" s="0" t="s">
        <v>7508</v>
      </c>
      <c r="B7410" s="0" t="s">
        <v>115</v>
      </c>
      <c r="C7410" s="0" t="s">
        <v>96</v>
      </c>
      <c r="D7410" s="0" t="s">
        <v>90</v>
      </c>
      <c r="E7410" s="14" t="n">
        <v>45346</v>
      </c>
      <c r="F7410" s="14" t="n">
        <v>45356</v>
      </c>
      <c r="G7410" s="0" t="n">
        <v>373</v>
      </c>
      <c r="H7410" s="0" t="n">
        <v>120</v>
      </c>
      <c r="I7410" s="0" t="n">
        <v>261</v>
      </c>
      <c r="J7410" s="0" t="n">
        <v>1072</v>
      </c>
      <c r="K7410" s="0" t="n">
        <v>1465</v>
      </c>
      <c r="L7410" s="15" t="s">
        <v>93</v>
      </c>
      <c r="M7410" s="0" t="n">
        <v>10</v>
      </c>
      <c r="N7410" s="16" t="n">
        <f aca="false">I7410*K7410</f>
        <v>382365</v>
      </c>
      <c r="O7410" s="16" t="n">
        <f aca="false">I7410*(K7410-J7410)</f>
        <v>102573</v>
      </c>
      <c r="P7410" s="15" t="n">
        <f aca="false">K7410-J7410</f>
        <v>393</v>
      </c>
      <c r="Q7410" s="0" t="str">
        <f aca="false">IF(G7410=0,"Out of stock",IF(G7410&lt;H7410,"Understocked",IF(G7410&gt;Summary!$B$6*H7410,"Overstocked","Healthy")))</f>
        <v>Healthy</v>
      </c>
      <c r="R7410" s="0" t="str">
        <f aca="false">IF(I7410&gt;=Summary!$B$7,"Fast",IF(I7410&lt;Summary!$B$8,"Slow","Medium"))</f>
        <v>Fast</v>
      </c>
      <c r="S7410" s="15" t="n">
        <f aca="false">IF(M7410&gt;Summary!$B$5,1,0)</f>
        <v>1</v>
      </c>
      <c r="T7410" s="16" t="n">
        <f aca="false">IF(Q7410="Overstocked",(G7410-Summary!$B$6*H7410)*J7410,0)</f>
        <v>0</v>
      </c>
    </row>
    <row r="7411" customFormat="false" ht="15" hidden="false" customHeight="false" outlineLevel="0" collapsed="false">
      <c r="A7411" s="0" t="s">
        <v>7509</v>
      </c>
      <c r="B7411" s="0" t="s">
        <v>113</v>
      </c>
      <c r="C7411" s="0" t="s">
        <v>104</v>
      </c>
      <c r="D7411" s="0" t="s">
        <v>79</v>
      </c>
      <c r="E7411" s="14" t="n">
        <v>45524</v>
      </c>
      <c r="F7411" s="14" t="n">
        <v>45525</v>
      </c>
      <c r="G7411" s="0" t="n">
        <v>73</v>
      </c>
      <c r="H7411" s="0" t="n">
        <v>102</v>
      </c>
      <c r="I7411" s="0" t="n">
        <v>244</v>
      </c>
      <c r="J7411" s="0" t="n">
        <v>959</v>
      </c>
      <c r="K7411" s="0" t="n">
        <v>1341</v>
      </c>
      <c r="L7411" s="15" t="s">
        <v>93</v>
      </c>
      <c r="M7411" s="0" t="n">
        <v>1</v>
      </c>
      <c r="N7411" s="16" t="n">
        <f aca="false">I7411*K7411</f>
        <v>327204</v>
      </c>
      <c r="O7411" s="16" t="n">
        <f aca="false">I7411*(K7411-J7411)</f>
        <v>93208</v>
      </c>
      <c r="P7411" s="15" t="n">
        <f aca="false">K7411-J7411</f>
        <v>382</v>
      </c>
      <c r="Q7411" s="0" t="str">
        <f aca="false">IF(G7411=0,"Out of stock",IF(G7411&lt;H7411,"Understocked",IF(G7411&gt;Summary!$B$6*H7411,"Overstocked","Healthy")))</f>
        <v>Understocked</v>
      </c>
      <c r="R7411" s="0" t="str">
        <f aca="false">IF(I7411&gt;=Summary!$B$7,"Fast",IF(I7411&lt;Summary!$B$8,"Slow","Medium"))</f>
        <v>Fast</v>
      </c>
      <c r="S7411" s="15" t="n">
        <f aca="false">IF(M7411&gt;Summary!$B$5,1,0)</f>
        <v>0</v>
      </c>
      <c r="T7411" s="16" t="n">
        <f aca="false">IF(Q7411="Overstocked",(G7411-Summary!$B$6*H7411)*J7411,0)</f>
        <v>0</v>
      </c>
    </row>
    <row r="7412" customFormat="false" ht="15" hidden="false" customHeight="false" outlineLevel="0" collapsed="false">
      <c r="A7412" s="0" t="s">
        <v>7510</v>
      </c>
      <c r="B7412" s="0" t="s">
        <v>111</v>
      </c>
      <c r="C7412" s="0" t="s">
        <v>85</v>
      </c>
      <c r="D7412" s="0" t="s">
        <v>102</v>
      </c>
      <c r="E7412" s="14" t="n">
        <v>45005</v>
      </c>
      <c r="F7412" s="14" t="n">
        <v>45011</v>
      </c>
      <c r="G7412" s="0" t="n">
        <v>415</v>
      </c>
      <c r="H7412" s="0" t="n">
        <v>138</v>
      </c>
      <c r="I7412" s="0" t="n">
        <v>215</v>
      </c>
      <c r="J7412" s="0" t="n">
        <v>814</v>
      </c>
      <c r="K7412" s="0" t="n">
        <v>1275</v>
      </c>
      <c r="L7412" s="15" t="s">
        <v>87</v>
      </c>
      <c r="M7412" s="0" t="n">
        <v>6</v>
      </c>
      <c r="N7412" s="16" t="n">
        <f aca="false">I7412*K7412</f>
        <v>274125</v>
      </c>
      <c r="O7412" s="16" t="n">
        <f aca="false">I7412*(K7412-J7412)</f>
        <v>99115</v>
      </c>
      <c r="P7412" s="15" t="n">
        <f aca="false">K7412-J7412</f>
        <v>461</v>
      </c>
      <c r="Q7412" s="0" t="str">
        <f aca="false">IF(G7412=0,"Out of stock",IF(G7412&lt;H7412,"Understocked",IF(G7412&gt;Summary!$B$6*H7412,"Overstocked","Healthy")))</f>
        <v>Healthy</v>
      </c>
      <c r="R7412" s="0" t="str">
        <f aca="false">IF(I7412&gt;=Summary!$B$7,"Fast",IF(I7412&lt;Summary!$B$8,"Slow","Medium"))</f>
        <v>Fast</v>
      </c>
      <c r="S7412" s="15" t="n">
        <f aca="false">IF(M7412&gt;Summary!$B$5,1,0)</f>
        <v>0</v>
      </c>
      <c r="T7412" s="16" t="n">
        <f aca="false">IF(Q7412="Overstocked",(G7412-Summary!$B$6*H7412)*J7412,0)</f>
        <v>0</v>
      </c>
    </row>
    <row r="7413" customFormat="false" ht="15" hidden="false" customHeight="false" outlineLevel="0" collapsed="false">
      <c r="A7413" s="0" t="s">
        <v>7511</v>
      </c>
      <c r="B7413" s="0" t="s">
        <v>113</v>
      </c>
      <c r="C7413" s="0" t="s">
        <v>85</v>
      </c>
      <c r="D7413" s="0" t="s">
        <v>92</v>
      </c>
      <c r="E7413" s="14" t="n">
        <v>45481</v>
      </c>
      <c r="F7413" s="14" t="n">
        <v>45483</v>
      </c>
      <c r="G7413" s="0" t="n">
        <v>15</v>
      </c>
      <c r="H7413" s="0" t="n">
        <v>72</v>
      </c>
      <c r="I7413" s="0" t="n">
        <v>154</v>
      </c>
      <c r="J7413" s="0" t="n">
        <v>275</v>
      </c>
      <c r="K7413" s="0" t="n">
        <v>573</v>
      </c>
      <c r="L7413" s="15" t="s">
        <v>82</v>
      </c>
      <c r="M7413" s="0" t="n">
        <v>2</v>
      </c>
      <c r="N7413" s="16" t="n">
        <f aca="false">I7413*K7413</f>
        <v>88242</v>
      </c>
      <c r="O7413" s="16" t="n">
        <f aca="false">I7413*(K7413-J7413)</f>
        <v>45892</v>
      </c>
      <c r="P7413" s="15" t="n">
        <f aca="false">K7413-J7413</f>
        <v>298</v>
      </c>
      <c r="Q7413" s="0" t="str">
        <f aca="false">IF(G7413=0,"Out of stock",IF(G7413&lt;H7413,"Understocked",IF(G7413&gt;Summary!$B$6*H7413,"Overstocked","Healthy")))</f>
        <v>Understocked</v>
      </c>
      <c r="R7413" s="0" t="str">
        <f aca="false">IF(I7413&gt;=Summary!$B$7,"Fast",IF(I7413&lt;Summary!$B$8,"Slow","Medium"))</f>
        <v>Medium</v>
      </c>
      <c r="S7413" s="15" t="n">
        <f aca="false">IF(M7413&gt;Summary!$B$5,1,0)</f>
        <v>0</v>
      </c>
      <c r="T7413" s="16" t="n">
        <f aca="false">IF(Q7413="Overstocked",(G7413-Summary!$B$6*H7413)*J7413,0)</f>
        <v>0</v>
      </c>
    </row>
    <row r="7414" customFormat="false" ht="15" hidden="false" customHeight="false" outlineLevel="0" collapsed="false">
      <c r="A7414" s="0" t="s">
        <v>7512</v>
      </c>
      <c r="B7414" s="0" t="s">
        <v>84</v>
      </c>
      <c r="C7414" s="0" t="s">
        <v>78</v>
      </c>
      <c r="D7414" s="0" t="s">
        <v>86</v>
      </c>
      <c r="E7414" s="14" t="n">
        <v>45123</v>
      </c>
      <c r="F7414" s="14" t="n">
        <v>45127</v>
      </c>
      <c r="G7414" s="0" t="n">
        <v>44</v>
      </c>
      <c r="H7414" s="0" t="n">
        <v>139</v>
      </c>
      <c r="I7414" s="0" t="n">
        <v>113</v>
      </c>
      <c r="J7414" s="0" t="n">
        <v>1643</v>
      </c>
      <c r="K7414" s="0" t="n">
        <v>1717</v>
      </c>
      <c r="L7414" s="15" t="s">
        <v>93</v>
      </c>
      <c r="M7414" s="0" t="n">
        <v>4</v>
      </c>
      <c r="N7414" s="16" t="n">
        <f aca="false">I7414*K7414</f>
        <v>194021</v>
      </c>
      <c r="O7414" s="16" t="n">
        <f aca="false">I7414*(K7414-J7414)</f>
        <v>8362</v>
      </c>
      <c r="P7414" s="15" t="n">
        <f aca="false">K7414-J7414</f>
        <v>74</v>
      </c>
      <c r="Q7414" s="0" t="str">
        <f aca="false">IF(G7414=0,"Out of stock",IF(G7414&lt;H7414,"Understocked",IF(G7414&gt;Summary!$B$6*H7414,"Overstocked","Healthy")))</f>
        <v>Understocked</v>
      </c>
      <c r="R7414" s="0" t="str">
        <f aca="false">IF(I7414&gt;=Summary!$B$7,"Fast",IF(I7414&lt;Summary!$B$8,"Slow","Medium"))</f>
        <v>Medium</v>
      </c>
      <c r="S7414" s="15" t="n">
        <f aca="false">IF(M7414&gt;Summary!$B$5,1,0)</f>
        <v>0</v>
      </c>
      <c r="T7414" s="16" t="n">
        <f aca="false">IF(Q7414="Overstocked",(G7414-Summary!$B$6*H7414)*J7414,0)</f>
        <v>0</v>
      </c>
    </row>
    <row r="7415" customFormat="false" ht="15" hidden="false" customHeight="false" outlineLevel="0" collapsed="false">
      <c r="A7415" s="0" t="s">
        <v>7513</v>
      </c>
      <c r="B7415" s="0" t="s">
        <v>84</v>
      </c>
      <c r="C7415" s="0" t="s">
        <v>85</v>
      </c>
      <c r="D7415" s="0" t="s">
        <v>90</v>
      </c>
      <c r="E7415" s="14" t="n">
        <v>45600</v>
      </c>
      <c r="F7415" s="14" t="n">
        <v>45605</v>
      </c>
      <c r="G7415" s="0" t="n">
        <v>500</v>
      </c>
      <c r="H7415" s="0" t="n">
        <v>71</v>
      </c>
      <c r="I7415" s="0" t="n">
        <v>195</v>
      </c>
      <c r="J7415" s="0" t="n">
        <v>518</v>
      </c>
      <c r="K7415" s="0" t="n">
        <v>688</v>
      </c>
      <c r="L7415" s="15" t="s">
        <v>87</v>
      </c>
      <c r="M7415" s="0" t="n">
        <v>5</v>
      </c>
      <c r="N7415" s="16" t="n">
        <f aca="false">I7415*K7415</f>
        <v>134160</v>
      </c>
      <c r="O7415" s="16" t="n">
        <f aca="false">I7415*(K7415-J7415)</f>
        <v>33150</v>
      </c>
      <c r="P7415" s="15" t="n">
        <f aca="false">K7415-J7415</f>
        <v>170</v>
      </c>
      <c r="Q7415" s="0" t="str">
        <f aca="false">IF(G7415=0,"Out of stock",IF(G7415&lt;H7415,"Understocked",IF(G7415&gt;Summary!$B$6*H7415,"Overstocked","Healthy")))</f>
        <v>Overstocked</v>
      </c>
      <c r="R7415" s="0" t="str">
        <f aca="false">IF(I7415&gt;=Summary!$B$7,"Fast",IF(I7415&lt;Summary!$B$8,"Slow","Medium"))</f>
        <v>Medium</v>
      </c>
      <c r="S7415" s="15" t="n">
        <f aca="false">IF(M7415&gt;Summary!$B$5,1,0)</f>
        <v>0</v>
      </c>
      <c r="T7415" s="16" t="n">
        <f aca="false">IF(Q7415="Overstocked",(G7415-Summary!$B$6*H7415)*J7415,0)</f>
        <v>111888</v>
      </c>
    </row>
    <row r="7416" customFormat="false" ht="15" hidden="false" customHeight="false" outlineLevel="0" collapsed="false">
      <c r="A7416" s="0" t="s">
        <v>7514</v>
      </c>
      <c r="B7416" s="0" t="s">
        <v>123</v>
      </c>
      <c r="C7416" s="0" t="s">
        <v>96</v>
      </c>
      <c r="D7416" s="0" t="s">
        <v>92</v>
      </c>
      <c r="E7416" s="14" t="n">
        <v>45082</v>
      </c>
      <c r="F7416" s="14" t="n">
        <v>45091</v>
      </c>
      <c r="G7416" s="0" t="n">
        <v>17</v>
      </c>
      <c r="H7416" s="0" t="n">
        <v>145</v>
      </c>
      <c r="I7416" s="0" t="n">
        <v>26</v>
      </c>
      <c r="J7416" s="0" t="n">
        <v>1099</v>
      </c>
      <c r="K7416" s="0" t="n">
        <v>1280</v>
      </c>
      <c r="L7416" s="15" t="s">
        <v>82</v>
      </c>
      <c r="M7416" s="0" t="n">
        <v>9</v>
      </c>
      <c r="N7416" s="16" t="n">
        <f aca="false">I7416*K7416</f>
        <v>33280</v>
      </c>
      <c r="O7416" s="16" t="n">
        <f aca="false">I7416*(K7416-J7416)</f>
        <v>4706</v>
      </c>
      <c r="P7416" s="15" t="n">
        <f aca="false">K7416-J7416</f>
        <v>181</v>
      </c>
      <c r="Q7416" s="0" t="str">
        <f aca="false">IF(G7416=0,"Out of stock",IF(G7416&lt;H7416,"Understocked",IF(G7416&gt;Summary!$B$6*H7416,"Overstocked","Healthy")))</f>
        <v>Understocked</v>
      </c>
      <c r="R7416" s="0" t="str">
        <f aca="false">IF(I7416&gt;=Summary!$B$7,"Fast",IF(I7416&lt;Summary!$B$8,"Slow","Medium"))</f>
        <v>Slow</v>
      </c>
      <c r="S7416" s="15" t="n">
        <f aca="false">IF(M7416&gt;Summary!$B$5,1,0)</f>
        <v>1</v>
      </c>
      <c r="T7416" s="16" t="n">
        <f aca="false">IF(Q7416="Overstocked",(G7416-Summary!$B$6*H7416)*J7416,0)</f>
        <v>0</v>
      </c>
    </row>
    <row r="7417" customFormat="false" ht="15" hidden="false" customHeight="false" outlineLevel="0" collapsed="false">
      <c r="A7417" s="0" t="s">
        <v>7515</v>
      </c>
      <c r="B7417" s="0" t="s">
        <v>111</v>
      </c>
      <c r="C7417" s="0" t="s">
        <v>85</v>
      </c>
      <c r="D7417" s="0" t="s">
        <v>79</v>
      </c>
      <c r="E7417" s="14" t="n">
        <v>45504</v>
      </c>
      <c r="F7417" s="14" t="n">
        <v>45509</v>
      </c>
      <c r="G7417" s="0" t="n">
        <v>111</v>
      </c>
      <c r="H7417" s="0" t="n">
        <v>92</v>
      </c>
      <c r="I7417" s="0" t="n">
        <v>125</v>
      </c>
      <c r="J7417" s="0" t="n">
        <v>498</v>
      </c>
      <c r="K7417" s="0" t="n">
        <v>861</v>
      </c>
      <c r="L7417" s="15" t="s">
        <v>93</v>
      </c>
      <c r="M7417" s="0" t="n">
        <v>5</v>
      </c>
      <c r="N7417" s="16" t="n">
        <f aca="false">I7417*K7417</f>
        <v>107625</v>
      </c>
      <c r="O7417" s="16" t="n">
        <f aca="false">I7417*(K7417-J7417)</f>
        <v>45375</v>
      </c>
      <c r="P7417" s="15" t="n">
        <f aca="false">K7417-J7417</f>
        <v>363</v>
      </c>
      <c r="Q7417" s="0" t="str">
        <f aca="false">IF(G7417=0,"Out of stock",IF(G7417&lt;H7417,"Understocked",IF(G7417&gt;Summary!$B$6*H7417,"Overstocked","Healthy")))</f>
        <v>Healthy</v>
      </c>
      <c r="R7417" s="0" t="str">
        <f aca="false">IF(I7417&gt;=Summary!$B$7,"Fast",IF(I7417&lt;Summary!$B$8,"Slow","Medium"))</f>
        <v>Medium</v>
      </c>
      <c r="S7417" s="15" t="n">
        <f aca="false">IF(M7417&gt;Summary!$B$5,1,0)</f>
        <v>0</v>
      </c>
      <c r="T7417" s="16" t="n">
        <f aca="false">IF(Q7417="Overstocked",(G7417-Summary!$B$6*H7417)*J7417,0)</f>
        <v>0</v>
      </c>
    </row>
    <row r="7418" customFormat="false" ht="15" hidden="false" customHeight="false" outlineLevel="0" collapsed="false">
      <c r="A7418" s="0" t="s">
        <v>7516</v>
      </c>
      <c r="B7418" s="0" t="s">
        <v>101</v>
      </c>
      <c r="C7418" s="0" t="s">
        <v>104</v>
      </c>
      <c r="D7418" s="0" t="s">
        <v>90</v>
      </c>
      <c r="E7418" s="14" t="n">
        <v>45369</v>
      </c>
      <c r="F7418" s="14" t="n">
        <v>45378</v>
      </c>
      <c r="G7418" s="0" t="n">
        <v>15</v>
      </c>
      <c r="H7418" s="0" t="n">
        <v>109</v>
      </c>
      <c r="I7418" s="0" t="n">
        <v>113</v>
      </c>
      <c r="J7418" s="0" t="n">
        <v>917</v>
      </c>
      <c r="K7418" s="0" t="n">
        <v>1415</v>
      </c>
      <c r="L7418" s="15" t="s">
        <v>80</v>
      </c>
      <c r="M7418" s="0" t="n">
        <v>9</v>
      </c>
      <c r="N7418" s="16" t="n">
        <f aca="false">I7418*K7418</f>
        <v>159895</v>
      </c>
      <c r="O7418" s="16" t="n">
        <f aca="false">I7418*(K7418-J7418)</f>
        <v>56274</v>
      </c>
      <c r="P7418" s="15" t="n">
        <f aca="false">K7418-J7418</f>
        <v>498</v>
      </c>
      <c r="Q7418" s="0" t="str">
        <f aca="false">IF(G7418=0,"Out of stock",IF(G7418&lt;H7418,"Understocked",IF(G7418&gt;Summary!$B$6*H7418,"Overstocked","Healthy")))</f>
        <v>Understocked</v>
      </c>
      <c r="R7418" s="0" t="str">
        <f aca="false">IF(I7418&gt;=Summary!$B$7,"Fast",IF(I7418&lt;Summary!$B$8,"Slow","Medium"))</f>
        <v>Medium</v>
      </c>
      <c r="S7418" s="15" t="n">
        <f aca="false">IF(M7418&gt;Summary!$B$5,1,0)</f>
        <v>1</v>
      </c>
      <c r="T7418" s="16" t="n">
        <f aca="false">IF(Q7418="Overstocked",(G7418-Summary!$B$6*H7418)*J7418,0)</f>
        <v>0</v>
      </c>
    </row>
    <row r="7419" customFormat="false" ht="15" hidden="false" customHeight="false" outlineLevel="0" collapsed="false">
      <c r="A7419" s="0" t="s">
        <v>7517</v>
      </c>
      <c r="B7419" s="0" t="s">
        <v>111</v>
      </c>
      <c r="C7419" s="0" t="s">
        <v>78</v>
      </c>
      <c r="D7419" s="0" t="s">
        <v>79</v>
      </c>
      <c r="E7419" s="14" t="n">
        <v>45198</v>
      </c>
      <c r="F7419" s="14" t="n">
        <v>45204</v>
      </c>
      <c r="G7419" s="0" t="n">
        <v>135</v>
      </c>
      <c r="H7419" s="0" t="n">
        <v>75</v>
      </c>
      <c r="I7419" s="0" t="n">
        <v>59</v>
      </c>
      <c r="J7419" s="0" t="n">
        <v>1408</v>
      </c>
      <c r="K7419" s="0" t="n">
        <v>1676</v>
      </c>
      <c r="L7419" s="15" t="s">
        <v>97</v>
      </c>
      <c r="M7419" s="0" t="n">
        <v>6</v>
      </c>
      <c r="N7419" s="16" t="n">
        <f aca="false">I7419*K7419</f>
        <v>98884</v>
      </c>
      <c r="O7419" s="16" t="n">
        <f aca="false">I7419*(K7419-J7419)</f>
        <v>15812</v>
      </c>
      <c r="P7419" s="15" t="n">
        <f aca="false">K7419-J7419</f>
        <v>268</v>
      </c>
      <c r="Q7419" s="0" t="str">
        <f aca="false">IF(G7419=0,"Out of stock",IF(G7419&lt;H7419,"Understocked",IF(G7419&gt;Summary!$B$6*H7419,"Overstocked","Healthy")))</f>
        <v>Healthy</v>
      </c>
      <c r="R7419" s="0" t="str">
        <f aca="false">IF(I7419&gt;=Summary!$B$7,"Fast",IF(I7419&lt;Summary!$B$8,"Slow","Medium"))</f>
        <v>Slow</v>
      </c>
      <c r="S7419" s="15" t="n">
        <f aca="false">IF(M7419&gt;Summary!$B$5,1,0)</f>
        <v>0</v>
      </c>
      <c r="T7419" s="16" t="n">
        <f aca="false">IF(Q7419="Overstocked",(G7419-Summary!$B$6*H7419)*J7419,0)</f>
        <v>0</v>
      </c>
    </row>
    <row r="7420" customFormat="false" ht="15" hidden="false" customHeight="false" outlineLevel="0" collapsed="false">
      <c r="A7420" s="0" t="s">
        <v>7518</v>
      </c>
      <c r="B7420" s="0" t="s">
        <v>101</v>
      </c>
      <c r="C7420" s="0" t="s">
        <v>96</v>
      </c>
      <c r="D7420" s="0" t="s">
        <v>92</v>
      </c>
      <c r="E7420" s="14" t="n">
        <v>45111</v>
      </c>
      <c r="F7420" s="14" t="n">
        <v>45121</v>
      </c>
      <c r="G7420" s="0" t="n">
        <v>267</v>
      </c>
      <c r="H7420" s="0" t="n">
        <v>134</v>
      </c>
      <c r="I7420" s="0" t="n">
        <v>164</v>
      </c>
      <c r="J7420" s="0" t="n">
        <v>308</v>
      </c>
      <c r="K7420" s="0" t="n">
        <v>611</v>
      </c>
      <c r="L7420" s="15" t="s">
        <v>93</v>
      </c>
      <c r="M7420" s="0" t="n">
        <v>10</v>
      </c>
      <c r="N7420" s="16" t="n">
        <f aca="false">I7420*K7420</f>
        <v>100204</v>
      </c>
      <c r="O7420" s="16" t="n">
        <f aca="false">I7420*(K7420-J7420)</f>
        <v>49692</v>
      </c>
      <c r="P7420" s="15" t="n">
        <f aca="false">K7420-J7420</f>
        <v>303</v>
      </c>
      <c r="Q7420" s="0" t="str">
        <f aca="false">IF(G7420=0,"Out of stock",IF(G7420&lt;H7420,"Understocked",IF(G7420&gt;Summary!$B$6*H7420,"Overstocked","Healthy")))</f>
        <v>Healthy</v>
      </c>
      <c r="R7420" s="0" t="str">
        <f aca="false">IF(I7420&gt;=Summary!$B$7,"Fast",IF(I7420&lt;Summary!$B$8,"Slow","Medium"))</f>
        <v>Medium</v>
      </c>
      <c r="S7420" s="15" t="n">
        <f aca="false">IF(M7420&gt;Summary!$B$5,1,0)</f>
        <v>1</v>
      </c>
      <c r="T7420" s="16" t="n">
        <f aca="false">IF(Q7420="Overstocked",(G7420-Summary!$B$6*H7420)*J7420,0)</f>
        <v>0</v>
      </c>
    </row>
    <row r="7421" customFormat="false" ht="15" hidden="false" customHeight="false" outlineLevel="0" collapsed="false">
      <c r="A7421" s="0" t="s">
        <v>7519</v>
      </c>
      <c r="B7421" s="0" t="s">
        <v>95</v>
      </c>
      <c r="C7421" s="0" t="s">
        <v>85</v>
      </c>
      <c r="D7421" s="0" t="s">
        <v>92</v>
      </c>
      <c r="E7421" s="14" t="n">
        <v>45310</v>
      </c>
      <c r="F7421" s="14" t="n">
        <v>45313</v>
      </c>
      <c r="G7421" s="0" t="n">
        <v>426</v>
      </c>
      <c r="H7421" s="0" t="n">
        <v>61</v>
      </c>
      <c r="I7421" s="0" t="n">
        <v>69</v>
      </c>
      <c r="J7421" s="0" t="n">
        <v>462</v>
      </c>
      <c r="K7421" s="0" t="n">
        <v>698</v>
      </c>
      <c r="L7421" s="15" t="s">
        <v>87</v>
      </c>
      <c r="M7421" s="0" t="n">
        <v>3</v>
      </c>
      <c r="N7421" s="16" t="n">
        <f aca="false">I7421*K7421</f>
        <v>48162</v>
      </c>
      <c r="O7421" s="16" t="n">
        <f aca="false">I7421*(K7421-J7421)</f>
        <v>16284</v>
      </c>
      <c r="P7421" s="15" t="n">
        <f aca="false">K7421-J7421</f>
        <v>236</v>
      </c>
      <c r="Q7421" s="0" t="str">
        <f aca="false">IF(G7421=0,"Out of stock",IF(G7421&lt;H7421,"Understocked",IF(G7421&gt;Summary!$B$6*H7421,"Overstocked","Healthy")))</f>
        <v>Overstocked</v>
      </c>
      <c r="R7421" s="0" t="str">
        <f aca="false">IF(I7421&gt;=Summary!$B$7,"Fast",IF(I7421&lt;Summary!$B$8,"Slow","Medium"))</f>
        <v>Slow</v>
      </c>
      <c r="S7421" s="15" t="n">
        <f aca="false">IF(M7421&gt;Summary!$B$5,1,0)</f>
        <v>0</v>
      </c>
      <c r="T7421" s="16" t="n">
        <f aca="false">IF(Q7421="Overstocked",(G7421-Summary!$B$6*H7421)*J7421,0)</f>
        <v>84084</v>
      </c>
    </row>
    <row r="7422" customFormat="false" ht="15" hidden="false" customHeight="false" outlineLevel="0" collapsed="false">
      <c r="A7422" s="0" t="s">
        <v>7520</v>
      </c>
      <c r="B7422" s="0" t="s">
        <v>101</v>
      </c>
      <c r="C7422" s="0" t="s">
        <v>104</v>
      </c>
      <c r="D7422" s="0" t="s">
        <v>79</v>
      </c>
      <c r="E7422" s="14" t="n">
        <v>45364</v>
      </c>
      <c r="F7422" s="14" t="n">
        <v>45373</v>
      </c>
      <c r="G7422" s="0" t="n">
        <v>95</v>
      </c>
      <c r="H7422" s="0" t="n">
        <v>121</v>
      </c>
      <c r="I7422" s="0" t="n">
        <v>49</v>
      </c>
      <c r="J7422" s="0" t="n">
        <v>248</v>
      </c>
      <c r="K7422" s="0" t="n">
        <v>324</v>
      </c>
      <c r="L7422" s="15" t="s">
        <v>82</v>
      </c>
      <c r="M7422" s="0" t="n">
        <v>9</v>
      </c>
      <c r="N7422" s="16" t="n">
        <f aca="false">I7422*K7422</f>
        <v>15876</v>
      </c>
      <c r="O7422" s="16" t="n">
        <f aca="false">I7422*(K7422-J7422)</f>
        <v>3724</v>
      </c>
      <c r="P7422" s="15" t="n">
        <f aca="false">K7422-J7422</f>
        <v>76</v>
      </c>
      <c r="Q7422" s="0" t="str">
        <f aca="false">IF(G7422=0,"Out of stock",IF(G7422&lt;H7422,"Understocked",IF(G7422&gt;Summary!$B$6*H7422,"Overstocked","Healthy")))</f>
        <v>Understocked</v>
      </c>
      <c r="R7422" s="0" t="str">
        <f aca="false">IF(I7422&gt;=Summary!$B$7,"Fast",IF(I7422&lt;Summary!$B$8,"Slow","Medium"))</f>
        <v>Slow</v>
      </c>
      <c r="S7422" s="15" t="n">
        <f aca="false">IF(M7422&gt;Summary!$B$5,1,0)</f>
        <v>1</v>
      </c>
      <c r="T7422" s="16" t="n">
        <f aca="false">IF(Q7422="Overstocked",(G7422-Summary!$B$6*H7422)*J7422,0)</f>
        <v>0</v>
      </c>
    </row>
    <row r="7423" customFormat="false" ht="15" hidden="false" customHeight="false" outlineLevel="0" collapsed="false">
      <c r="A7423" s="0" t="s">
        <v>7521</v>
      </c>
      <c r="B7423" s="0" t="s">
        <v>111</v>
      </c>
      <c r="C7423" s="0" t="s">
        <v>104</v>
      </c>
      <c r="D7423" s="0" t="s">
        <v>90</v>
      </c>
      <c r="E7423" s="14" t="n">
        <v>45648</v>
      </c>
      <c r="F7423" s="14" t="n">
        <v>45652</v>
      </c>
      <c r="G7423" s="0" t="n">
        <v>487</v>
      </c>
      <c r="H7423" s="0" t="n">
        <v>77</v>
      </c>
      <c r="I7423" s="0" t="n">
        <v>45</v>
      </c>
      <c r="J7423" s="0" t="n">
        <v>568</v>
      </c>
      <c r="K7423" s="0" t="n">
        <v>963</v>
      </c>
      <c r="L7423" s="15" t="s">
        <v>93</v>
      </c>
      <c r="M7423" s="0" t="n">
        <v>4</v>
      </c>
      <c r="N7423" s="16" t="n">
        <f aca="false">I7423*K7423</f>
        <v>43335</v>
      </c>
      <c r="O7423" s="16" t="n">
        <f aca="false">I7423*(K7423-J7423)</f>
        <v>17775</v>
      </c>
      <c r="P7423" s="15" t="n">
        <f aca="false">K7423-J7423</f>
        <v>395</v>
      </c>
      <c r="Q7423" s="0" t="str">
        <f aca="false">IF(G7423=0,"Out of stock",IF(G7423&lt;H7423,"Understocked",IF(G7423&gt;Summary!$B$6*H7423,"Overstocked","Healthy")))</f>
        <v>Overstocked</v>
      </c>
      <c r="R7423" s="0" t="str">
        <f aca="false">IF(I7423&gt;=Summary!$B$7,"Fast",IF(I7423&lt;Summary!$B$8,"Slow","Medium"))</f>
        <v>Slow</v>
      </c>
      <c r="S7423" s="15" t="n">
        <f aca="false">IF(M7423&gt;Summary!$B$5,1,0)</f>
        <v>0</v>
      </c>
      <c r="T7423" s="16" t="n">
        <f aca="false">IF(Q7423="Overstocked",(G7423-Summary!$B$6*H7423)*J7423,0)</f>
        <v>101672</v>
      </c>
    </row>
    <row r="7424" customFormat="false" ht="15" hidden="false" customHeight="false" outlineLevel="0" collapsed="false">
      <c r="A7424" s="0" t="s">
        <v>7522</v>
      </c>
      <c r="B7424" s="0" t="s">
        <v>123</v>
      </c>
      <c r="C7424" s="0" t="s">
        <v>85</v>
      </c>
      <c r="D7424" s="0" t="s">
        <v>86</v>
      </c>
      <c r="E7424" s="14" t="n">
        <v>45315</v>
      </c>
      <c r="F7424" s="14" t="n">
        <v>45320</v>
      </c>
      <c r="G7424" s="0" t="n">
        <v>115</v>
      </c>
      <c r="H7424" s="0" t="n">
        <v>135</v>
      </c>
      <c r="I7424" s="0" t="n">
        <v>287</v>
      </c>
      <c r="J7424" s="0" t="n">
        <v>1978</v>
      </c>
      <c r="K7424" s="0" t="n">
        <v>2039</v>
      </c>
      <c r="L7424" s="15" t="s">
        <v>87</v>
      </c>
      <c r="M7424" s="0" t="n">
        <v>5</v>
      </c>
      <c r="N7424" s="16" t="n">
        <f aca="false">I7424*K7424</f>
        <v>585193</v>
      </c>
      <c r="O7424" s="16" t="n">
        <f aca="false">I7424*(K7424-J7424)</f>
        <v>17507</v>
      </c>
      <c r="P7424" s="15" t="n">
        <f aca="false">K7424-J7424</f>
        <v>61</v>
      </c>
      <c r="Q7424" s="0" t="str">
        <f aca="false">IF(G7424=0,"Out of stock",IF(G7424&lt;H7424,"Understocked",IF(G7424&gt;Summary!$B$6*H7424,"Overstocked","Healthy")))</f>
        <v>Understocked</v>
      </c>
      <c r="R7424" s="0" t="str">
        <f aca="false">IF(I7424&gt;=Summary!$B$7,"Fast",IF(I7424&lt;Summary!$B$8,"Slow","Medium"))</f>
        <v>Fast</v>
      </c>
      <c r="S7424" s="15" t="n">
        <f aca="false">IF(M7424&gt;Summary!$B$5,1,0)</f>
        <v>0</v>
      </c>
      <c r="T7424" s="16" t="n">
        <f aca="false">IF(Q7424="Overstocked",(G7424-Summary!$B$6*H7424)*J7424,0)</f>
        <v>0</v>
      </c>
    </row>
    <row r="7425" customFormat="false" ht="15" hidden="false" customHeight="false" outlineLevel="0" collapsed="false">
      <c r="A7425" s="0" t="s">
        <v>7523</v>
      </c>
      <c r="B7425" s="0" t="s">
        <v>111</v>
      </c>
      <c r="C7425" s="0" t="s">
        <v>78</v>
      </c>
      <c r="D7425" s="0" t="s">
        <v>79</v>
      </c>
      <c r="E7425" s="14" t="n">
        <v>45613</v>
      </c>
      <c r="F7425" s="14" t="n">
        <v>45620</v>
      </c>
      <c r="G7425" s="0" t="n">
        <v>265</v>
      </c>
      <c r="H7425" s="0" t="n">
        <v>112</v>
      </c>
      <c r="I7425" s="0" t="n">
        <v>59</v>
      </c>
      <c r="J7425" s="0" t="n">
        <v>996</v>
      </c>
      <c r="K7425" s="0" t="n">
        <v>1243</v>
      </c>
      <c r="L7425" s="15" t="s">
        <v>97</v>
      </c>
      <c r="M7425" s="0" t="n">
        <v>7</v>
      </c>
      <c r="N7425" s="16" t="n">
        <f aca="false">I7425*K7425</f>
        <v>73337</v>
      </c>
      <c r="O7425" s="16" t="n">
        <f aca="false">I7425*(K7425-J7425)</f>
        <v>14573</v>
      </c>
      <c r="P7425" s="15" t="n">
        <f aca="false">K7425-J7425</f>
        <v>247</v>
      </c>
      <c r="Q7425" s="0" t="str">
        <f aca="false">IF(G7425=0,"Out of stock",IF(G7425&lt;H7425,"Understocked",IF(G7425&gt;Summary!$B$6*H7425,"Overstocked","Healthy")))</f>
        <v>Healthy</v>
      </c>
      <c r="R7425" s="0" t="str">
        <f aca="false">IF(I7425&gt;=Summary!$B$7,"Fast",IF(I7425&lt;Summary!$B$8,"Slow","Medium"))</f>
        <v>Slow</v>
      </c>
      <c r="S7425" s="15" t="n">
        <f aca="false">IF(M7425&gt;Summary!$B$5,1,0)</f>
        <v>0</v>
      </c>
      <c r="T7425" s="16" t="n">
        <f aca="false">IF(Q7425="Overstocked",(G7425-Summary!$B$6*H7425)*J7425,0)</f>
        <v>0</v>
      </c>
    </row>
    <row r="7426" customFormat="false" ht="15" hidden="false" customHeight="false" outlineLevel="0" collapsed="false">
      <c r="A7426" s="0" t="s">
        <v>7524</v>
      </c>
      <c r="B7426" s="0" t="s">
        <v>111</v>
      </c>
      <c r="C7426" s="0" t="s">
        <v>78</v>
      </c>
      <c r="D7426" s="0" t="s">
        <v>102</v>
      </c>
      <c r="E7426" s="14" t="n">
        <v>45460</v>
      </c>
      <c r="F7426" s="14" t="n">
        <v>45463</v>
      </c>
      <c r="G7426" s="0" t="n">
        <v>350</v>
      </c>
      <c r="H7426" s="0" t="n">
        <v>56</v>
      </c>
      <c r="I7426" s="0" t="n">
        <v>224</v>
      </c>
      <c r="J7426" s="0" t="n">
        <v>1990</v>
      </c>
      <c r="K7426" s="0" t="n">
        <v>2307</v>
      </c>
      <c r="L7426" s="15" t="s">
        <v>93</v>
      </c>
      <c r="M7426" s="0" t="n">
        <v>3</v>
      </c>
      <c r="N7426" s="16" t="n">
        <f aca="false">I7426*K7426</f>
        <v>516768</v>
      </c>
      <c r="O7426" s="16" t="n">
        <f aca="false">I7426*(K7426-J7426)</f>
        <v>71008</v>
      </c>
      <c r="P7426" s="15" t="n">
        <f aca="false">K7426-J7426</f>
        <v>317</v>
      </c>
      <c r="Q7426" s="0" t="str">
        <f aca="false">IF(G7426=0,"Out of stock",IF(G7426&lt;H7426,"Understocked",IF(G7426&gt;Summary!$B$6*H7426,"Overstocked","Healthy")))</f>
        <v>Overstocked</v>
      </c>
      <c r="R7426" s="0" t="str">
        <f aca="false">IF(I7426&gt;=Summary!$B$7,"Fast",IF(I7426&lt;Summary!$B$8,"Slow","Medium"))</f>
        <v>Fast</v>
      </c>
      <c r="S7426" s="15" t="n">
        <f aca="false">IF(M7426&gt;Summary!$B$5,1,0)</f>
        <v>0</v>
      </c>
      <c r="T7426" s="16" t="n">
        <f aca="false">IF(Q7426="Overstocked",(G7426-Summary!$B$6*H7426)*J7426,0)</f>
        <v>250740</v>
      </c>
    </row>
    <row r="7427" customFormat="false" ht="15" hidden="false" customHeight="false" outlineLevel="0" collapsed="false">
      <c r="A7427" s="0" t="s">
        <v>7525</v>
      </c>
      <c r="B7427" s="0" t="s">
        <v>84</v>
      </c>
      <c r="C7427" s="0" t="s">
        <v>78</v>
      </c>
      <c r="D7427" s="0" t="s">
        <v>86</v>
      </c>
      <c r="E7427" s="14" t="n">
        <v>45324</v>
      </c>
      <c r="F7427" s="14" t="n">
        <v>45329</v>
      </c>
      <c r="G7427" s="0" t="n">
        <v>67</v>
      </c>
      <c r="H7427" s="0" t="n">
        <v>74</v>
      </c>
      <c r="I7427" s="0" t="n">
        <v>147</v>
      </c>
      <c r="J7427" s="0" t="n">
        <v>502</v>
      </c>
      <c r="K7427" s="0" t="n">
        <v>703</v>
      </c>
      <c r="L7427" s="15" t="s">
        <v>97</v>
      </c>
      <c r="M7427" s="0" t="n">
        <v>5</v>
      </c>
      <c r="N7427" s="16" t="n">
        <f aca="false">I7427*K7427</f>
        <v>103341</v>
      </c>
      <c r="O7427" s="16" t="n">
        <f aca="false">I7427*(K7427-J7427)</f>
        <v>29547</v>
      </c>
      <c r="P7427" s="15" t="n">
        <f aca="false">K7427-J7427</f>
        <v>201</v>
      </c>
      <c r="Q7427" s="0" t="str">
        <f aca="false">IF(G7427=0,"Out of stock",IF(G7427&lt;H7427,"Understocked",IF(G7427&gt;Summary!$B$6*H7427,"Overstocked","Healthy")))</f>
        <v>Understocked</v>
      </c>
      <c r="R7427" s="0" t="str">
        <f aca="false">IF(I7427&gt;=Summary!$B$7,"Fast",IF(I7427&lt;Summary!$B$8,"Slow","Medium"))</f>
        <v>Medium</v>
      </c>
      <c r="S7427" s="15" t="n">
        <f aca="false">IF(M7427&gt;Summary!$B$5,1,0)</f>
        <v>0</v>
      </c>
      <c r="T7427" s="16" t="n">
        <f aca="false">IF(Q7427="Overstocked",(G7427-Summary!$B$6*H7427)*J7427,0)</f>
        <v>0</v>
      </c>
    </row>
    <row r="7428" customFormat="false" ht="15" hidden="false" customHeight="false" outlineLevel="0" collapsed="false">
      <c r="A7428" s="0" t="s">
        <v>7526</v>
      </c>
      <c r="B7428" s="0" t="s">
        <v>95</v>
      </c>
      <c r="C7428" s="0" t="s">
        <v>78</v>
      </c>
      <c r="D7428" s="0" t="s">
        <v>86</v>
      </c>
      <c r="E7428" s="14" t="n">
        <v>45044</v>
      </c>
      <c r="F7428" s="14" t="n">
        <v>45045</v>
      </c>
      <c r="G7428" s="0" t="n">
        <v>259</v>
      </c>
      <c r="H7428" s="0" t="n">
        <v>61</v>
      </c>
      <c r="I7428" s="0" t="n">
        <v>180</v>
      </c>
      <c r="J7428" s="0" t="n">
        <v>1528</v>
      </c>
      <c r="K7428" s="0" t="n">
        <v>2010</v>
      </c>
      <c r="L7428" s="15" t="s">
        <v>87</v>
      </c>
      <c r="M7428" s="0" t="n">
        <v>1</v>
      </c>
      <c r="N7428" s="16" t="n">
        <f aca="false">I7428*K7428</f>
        <v>361800</v>
      </c>
      <c r="O7428" s="16" t="n">
        <f aca="false">I7428*(K7428-J7428)</f>
        <v>86760</v>
      </c>
      <c r="P7428" s="15" t="n">
        <f aca="false">K7428-J7428</f>
        <v>482</v>
      </c>
      <c r="Q7428" s="0" t="str">
        <f aca="false">IF(G7428=0,"Out of stock",IF(G7428&lt;H7428,"Understocked",IF(G7428&gt;Summary!$B$6*H7428,"Overstocked","Healthy")))</f>
        <v>Overstocked</v>
      </c>
      <c r="R7428" s="0" t="str">
        <f aca="false">IF(I7428&gt;=Summary!$B$7,"Fast",IF(I7428&lt;Summary!$B$8,"Slow","Medium"))</f>
        <v>Medium</v>
      </c>
      <c r="S7428" s="15" t="n">
        <f aca="false">IF(M7428&gt;Summary!$B$5,1,0)</f>
        <v>0</v>
      </c>
      <c r="T7428" s="16" t="n">
        <f aca="false">IF(Q7428="Overstocked",(G7428-Summary!$B$6*H7428)*J7428,0)</f>
        <v>22920</v>
      </c>
    </row>
    <row r="7429" customFormat="false" ht="15" hidden="false" customHeight="false" outlineLevel="0" collapsed="false">
      <c r="A7429" s="0" t="s">
        <v>7527</v>
      </c>
      <c r="B7429" s="0" t="s">
        <v>84</v>
      </c>
      <c r="C7429" s="0" t="s">
        <v>104</v>
      </c>
      <c r="D7429" s="0" t="s">
        <v>102</v>
      </c>
      <c r="E7429" s="14" t="n">
        <v>45187</v>
      </c>
      <c r="F7429" s="14" t="n">
        <v>45196</v>
      </c>
      <c r="G7429" s="0" t="n">
        <v>466</v>
      </c>
      <c r="H7429" s="0" t="n">
        <v>95</v>
      </c>
      <c r="I7429" s="0" t="n">
        <v>168</v>
      </c>
      <c r="J7429" s="0" t="n">
        <v>1776</v>
      </c>
      <c r="K7429" s="0" t="n">
        <v>2199</v>
      </c>
      <c r="L7429" s="15" t="s">
        <v>82</v>
      </c>
      <c r="M7429" s="0" t="n">
        <v>9</v>
      </c>
      <c r="N7429" s="16" t="n">
        <f aca="false">I7429*K7429</f>
        <v>369432</v>
      </c>
      <c r="O7429" s="16" t="n">
        <f aca="false">I7429*(K7429-J7429)</f>
        <v>71064</v>
      </c>
      <c r="P7429" s="15" t="n">
        <f aca="false">K7429-J7429</f>
        <v>423</v>
      </c>
      <c r="Q7429" s="0" t="str">
        <f aca="false">IF(G7429=0,"Out of stock",IF(G7429&lt;H7429,"Understocked",IF(G7429&gt;Summary!$B$6*H7429,"Overstocked","Healthy")))</f>
        <v>Overstocked</v>
      </c>
      <c r="R7429" s="0" t="str">
        <f aca="false">IF(I7429&gt;=Summary!$B$7,"Fast",IF(I7429&lt;Summary!$B$8,"Slow","Medium"))</f>
        <v>Medium</v>
      </c>
      <c r="S7429" s="15" t="n">
        <f aca="false">IF(M7429&gt;Summary!$B$5,1,0)</f>
        <v>1</v>
      </c>
      <c r="T7429" s="16" t="n">
        <f aca="false">IF(Q7429="Overstocked",(G7429-Summary!$B$6*H7429)*J7429,0)</f>
        <v>152736</v>
      </c>
    </row>
    <row r="7430" customFormat="false" ht="15" hidden="false" customHeight="false" outlineLevel="0" collapsed="false">
      <c r="A7430" s="0" t="s">
        <v>7528</v>
      </c>
      <c r="B7430" s="0" t="s">
        <v>77</v>
      </c>
      <c r="C7430" s="0" t="s">
        <v>78</v>
      </c>
      <c r="D7430" s="0" t="s">
        <v>86</v>
      </c>
      <c r="E7430" s="14" t="n">
        <v>45347</v>
      </c>
      <c r="F7430" s="14" t="n">
        <v>45356</v>
      </c>
      <c r="G7430" s="0" t="n">
        <v>341</v>
      </c>
      <c r="H7430" s="0" t="n">
        <v>52</v>
      </c>
      <c r="I7430" s="0" t="n">
        <v>58</v>
      </c>
      <c r="J7430" s="0" t="n">
        <v>805</v>
      </c>
      <c r="K7430" s="0" t="n">
        <v>1068</v>
      </c>
      <c r="L7430" s="15" t="s">
        <v>82</v>
      </c>
      <c r="M7430" s="0" t="n">
        <v>9</v>
      </c>
      <c r="N7430" s="16" t="n">
        <f aca="false">I7430*K7430</f>
        <v>61944</v>
      </c>
      <c r="O7430" s="16" t="n">
        <f aca="false">I7430*(K7430-J7430)</f>
        <v>15254</v>
      </c>
      <c r="P7430" s="15" t="n">
        <f aca="false">K7430-J7430</f>
        <v>263</v>
      </c>
      <c r="Q7430" s="0" t="str">
        <f aca="false">IF(G7430=0,"Out of stock",IF(G7430&lt;H7430,"Understocked",IF(G7430&gt;Summary!$B$6*H7430,"Overstocked","Healthy")))</f>
        <v>Overstocked</v>
      </c>
      <c r="R7430" s="0" t="str">
        <f aca="false">IF(I7430&gt;=Summary!$B$7,"Fast",IF(I7430&lt;Summary!$B$8,"Slow","Medium"))</f>
        <v>Slow</v>
      </c>
      <c r="S7430" s="15" t="n">
        <f aca="false">IF(M7430&gt;Summary!$B$5,1,0)</f>
        <v>1</v>
      </c>
      <c r="T7430" s="16" t="n">
        <f aca="false">IF(Q7430="Overstocked",(G7430-Summary!$B$6*H7430)*J7430,0)</f>
        <v>107065</v>
      </c>
    </row>
    <row r="7431" customFormat="false" ht="15" hidden="false" customHeight="false" outlineLevel="0" collapsed="false">
      <c r="A7431" s="0" t="s">
        <v>7529</v>
      </c>
      <c r="B7431" s="0" t="s">
        <v>115</v>
      </c>
      <c r="C7431" s="0" t="s">
        <v>96</v>
      </c>
      <c r="D7431" s="0" t="s">
        <v>92</v>
      </c>
      <c r="E7431" s="14" t="n">
        <v>45093</v>
      </c>
      <c r="F7431" s="14" t="n">
        <v>45101</v>
      </c>
      <c r="G7431" s="0" t="n">
        <v>205</v>
      </c>
      <c r="H7431" s="0" t="n">
        <v>144</v>
      </c>
      <c r="I7431" s="0" t="n">
        <v>298</v>
      </c>
      <c r="J7431" s="0" t="n">
        <v>1937</v>
      </c>
      <c r="K7431" s="0" t="n">
        <v>2208</v>
      </c>
      <c r="L7431" s="15" t="s">
        <v>82</v>
      </c>
      <c r="M7431" s="0" t="n">
        <v>8</v>
      </c>
      <c r="N7431" s="16" t="n">
        <f aca="false">I7431*K7431</f>
        <v>657984</v>
      </c>
      <c r="O7431" s="16" t="n">
        <f aca="false">I7431*(K7431-J7431)</f>
        <v>80758</v>
      </c>
      <c r="P7431" s="15" t="n">
        <f aca="false">K7431-J7431</f>
        <v>271</v>
      </c>
      <c r="Q7431" s="0" t="str">
        <f aca="false">IF(G7431=0,"Out of stock",IF(G7431&lt;H7431,"Understocked",IF(G7431&gt;Summary!$B$6*H7431,"Overstocked","Healthy")))</f>
        <v>Healthy</v>
      </c>
      <c r="R7431" s="0" t="str">
        <f aca="false">IF(I7431&gt;=Summary!$B$7,"Fast",IF(I7431&lt;Summary!$B$8,"Slow","Medium"))</f>
        <v>Fast</v>
      </c>
      <c r="S7431" s="15" t="n">
        <f aca="false">IF(M7431&gt;Summary!$B$5,1,0)</f>
        <v>1</v>
      </c>
      <c r="T7431" s="16" t="n">
        <f aca="false">IF(Q7431="Overstocked",(G7431-Summary!$B$6*H7431)*J7431,0)</f>
        <v>0</v>
      </c>
    </row>
    <row r="7432" customFormat="false" ht="15" hidden="false" customHeight="false" outlineLevel="0" collapsed="false">
      <c r="A7432" s="0" t="s">
        <v>7530</v>
      </c>
      <c r="B7432" s="0" t="s">
        <v>77</v>
      </c>
      <c r="C7432" s="0" t="s">
        <v>96</v>
      </c>
      <c r="D7432" s="0" t="s">
        <v>90</v>
      </c>
      <c r="E7432" s="14" t="n">
        <v>45441</v>
      </c>
      <c r="F7432" s="14" t="n">
        <v>45446</v>
      </c>
      <c r="G7432" s="0" t="n">
        <v>263</v>
      </c>
      <c r="H7432" s="0" t="n">
        <v>83</v>
      </c>
      <c r="I7432" s="0" t="n">
        <v>1</v>
      </c>
      <c r="J7432" s="0" t="n">
        <v>1542</v>
      </c>
      <c r="K7432" s="0" t="n">
        <v>1822</v>
      </c>
      <c r="L7432" s="15" t="s">
        <v>80</v>
      </c>
      <c r="M7432" s="0" t="n">
        <v>5</v>
      </c>
      <c r="N7432" s="16" t="n">
        <f aca="false">I7432*K7432</f>
        <v>1822</v>
      </c>
      <c r="O7432" s="16" t="n">
        <f aca="false">I7432*(K7432-J7432)</f>
        <v>280</v>
      </c>
      <c r="P7432" s="15" t="n">
        <f aca="false">K7432-J7432</f>
        <v>280</v>
      </c>
      <c r="Q7432" s="0" t="str">
        <f aca="false">IF(G7432=0,"Out of stock",IF(G7432&lt;H7432,"Understocked",IF(G7432&gt;Summary!$B$6*H7432,"Overstocked","Healthy")))</f>
        <v>Healthy</v>
      </c>
      <c r="R7432" s="0" t="str">
        <f aca="false">IF(I7432&gt;=Summary!$B$7,"Fast",IF(I7432&lt;Summary!$B$8,"Slow","Medium"))</f>
        <v>Slow</v>
      </c>
      <c r="S7432" s="15" t="n">
        <f aca="false">IF(M7432&gt;Summary!$B$5,1,0)</f>
        <v>0</v>
      </c>
      <c r="T7432" s="16" t="n">
        <f aca="false">IF(Q7432="Overstocked",(G7432-Summary!$B$6*H7432)*J7432,0)</f>
        <v>0</v>
      </c>
    </row>
    <row r="7433" customFormat="false" ht="15" hidden="false" customHeight="false" outlineLevel="0" collapsed="false">
      <c r="A7433" s="0" t="s">
        <v>7531</v>
      </c>
      <c r="B7433" s="0" t="s">
        <v>89</v>
      </c>
      <c r="C7433" s="0" t="s">
        <v>96</v>
      </c>
      <c r="D7433" s="0" t="s">
        <v>90</v>
      </c>
      <c r="E7433" s="14" t="n">
        <v>45353</v>
      </c>
      <c r="F7433" s="14" t="n">
        <v>45355</v>
      </c>
      <c r="G7433" s="0" t="n">
        <v>221</v>
      </c>
      <c r="H7433" s="0" t="n">
        <v>63</v>
      </c>
      <c r="I7433" s="0" t="n">
        <v>90</v>
      </c>
      <c r="J7433" s="0" t="n">
        <v>1190</v>
      </c>
      <c r="K7433" s="0" t="n">
        <v>1292</v>
      </c>
      <c r="L7433" s="15" t="s">
        <v>80</v>
      </c>
      <c r="M7433" s="0" t="n">
        <v>2</v>
      </c>
      <c r="N7433" s="16" t="n">
        <f aca="false">I7433*K7433</f>
        <v>116280</v>
      </c>
      <c r="O7433" s="16" t="n">
        <f aca="false">I7433*(K7433-J7433)</f>
        <v>9180</v>
      </c>
      <c r="P7433" s="15" t="n">
        <f aca="false">K7433-J7433</f>
        <v>102</v>
      </c>
      <c r="Q7433" s="0" t="str">
        <f aca="false">IF(G7433=0,"Out of stock",IF(G7433&lt;H7433,"Understocked",IF(G7433&gt;Summary!$B$6*H7433,"Overstocked","Healthy")))</f>
        <v>Healthy</v>
      </c>
      <c r="R7433" s="0" t="str">
        <f aca="false">IF(I7433&gt;=Summary!$B$7,"Fast",IF(I7433&lt;Summary!$B$8,"Slow","Medium"))</f>
        <v>Slow</v>
      </c>
      <c r="S7433" s="15" t="n">
        <f aca="false">IF(M7433&gt;Summary!$B$5,1,0)</f>
        <v>0</v>
      </c>
      <c r="T7433" s="16" t="n">
        <f aca="false">IF(Q7433="Overstocked",(G7433-Summary!$B$6*H7433)*J7433,0)</f>
        <v>0</v>
      </c>
    </row>
    <row r="7434" customFormat="false" ht="15" hidden="false" customHeight="false" outlineLevel="0" collapsed="false">
      <c r="A7434" s="0" t="s">
        <v>7532</v>
      </c>
      <c r="B7434" s="0" t="s">
        <v>107</v>
      </c>
      <c r="C7434" s="0" t="s">
        <v>96</v>
      </c>
      <c r="D7434" s="0" t="s">
        <v>79</v>
      </c>
      <c r="E7434" s="14" t="n">
        <v>45084</v>
      </c>
      <c r="F7434" s="14" t="n">
        <v>45088</v>
      </c>
      <c r="G7434" s="0" t="n">
        <v>396</v>
      </c>
      <c r="H7434" s="0" t="n">
        <v>70</v>
      </c>
      <c r="I7434" s="0" t="n">
        <v>242</v>
      </c>
      <c r="J7434" s="0" t="n">
        <v>1292</v>
      </c>
      <c r="K7434" s="0" t="n">
        <v>1764</v>
      </c>
      <c r="L7434" s="15" t="s">
        <v>87</v>
      </c>
      <c r="M7434" s="0" t="n">
        <v>4</v>
      </c>
      <c r="N7434" s="16" t="n">
        <f aca="false">I7434*K7434</f>
        <v>426888</v>
      </c>
      <c r="O7434" s="16" t="n">
        <f aca="false">I7434*(K7434-J7434)</f>
        <v>114224</v>
      </c>
      <c r="P7434" s="15" t="n">
        <f aca="false">K7434-J7434</f>
        <v>472</v>
      </c>
      <c r="Q7434" s="0" t="str">
        <f aca="false">IF(G7434=0,"Out of stock",IF(G7434&lt;H7434,"Understocked",IF(G7434&gt;Summary!$B$6*H7434,"Overstocked","Healthy")))</f>
        <v>Overstocked</v>
      </c>
      <c r="R7434" s="0" t="str">
        <f aca="false">IF(I7434&gt;=Summary!$B$7,"Fast",IF(I7434&lt;Summary!$B$8,"Slow","Medium"))</f>
        <v>Fast</v>
      </c>
      <c r="S7434" s="15" t="n">
        <f aca="false">IF(M7434&gt;Summary!$B$5,1,0)</f>
        <v>0</v>
      </c>
      <c r="T7434" s="16" t="n">
        <f aca="false">IF(Q7434="Overstocked",(G7434-Summary!$B$6*H7434)*J7434,0)</f>
        <v>149872</v>
      </c>
    </row>
    <row r="7435" customFormat="false" ht="15" hidden="false" customHeight="false" outlineLevel="0" collapsed="false">
      <c r="A7435" s="0" t="s">
        <v>7533</v>
      </c>
      <c r="B7435" s="0" t="s">
        <v>113</v>
      </c>
      <c r="C7435" s="0" t="s">
        <v>85</v>
      </c>
      <c r="D7435" s="0" t="s">
        <v>79</v>
      </c>
      <c r="E7435" s="14" t="n">
        <v>45261</v>
      </c>
      <c r="F7435" s="14" t="n">
        <v>45267</v>
      </c>
      <c r="G7435" s="0" t="n">
        <v>193</v>
      </c>
      <c r="H7435" s="0" t="n">
        <v>85</v>
      </c>
      <c r="I7435" s="0" t="n">
        <v>6</v>
      </c>
      <c r="J7435" s="0" t="n">
        <v>608</v>
      </c>
      <c r="K7435" s="0" t="n">
        <v>668</v>
      </c>
      <c r="L7435" s="15" t="s">
        <v>93</v>
      </c>
      <c r="M7435" s="0" t="n">
        <v>6</v>
      </c>
      <c r="N7435" s="16" t="n">
        <f aca="false">I7435*K7435</f>
        <v>4008</v>
      </c>
      <c r="O7435" s="16" t="n">
        <f aca="false">I7435*(K7435-J7435)</f>
        <v>360</v>
      </c>
      <c r="P7435" s="15" t="n">
        <f aca="false">K7435-J7435</f>
        <v>60</v>
      </c>
      <c r="Q7435" s="0" t="str">
        <f aca="false">IF(G7435=0,"Out of stock",IF(G7435&lt;H7435,"Understocked",IF(G7435&gt;Summary!$B$6*H7435,"Overstocked","Healthy")))</f>
        <v>Healthy</v>
      </c>
      <c r="R7435" s="0" t="str">
        <f aca="false">IF(I7435&gt;=Summary!$B$7,"Fast",IF(I7435&lt;Summary!$B$8,"Slow","Medium"))</f>
        <v>Slow</v>
      </c>
      <c r="S7435" s="15" t="n">
        <f aca="false">IF(M7435&gt;Summary!$B$5,1,0)</f>
        <v>0</v>
      </c>
      <c r="T7435" s="16" t="n">
        <f aca="false">IF(Q7435="Overstocked",(G7435-Summary!$B$6*H7435)*J7435,0)</f>
        <v>0</v>
      </c>
    </row>
    <row r="7436" customFormat="false" ht="15" hidden="false" customHeight="false" outlineLevel="0" collapsed="false">
      <c r="A7436" s="0" t="s">
        <v>7534</v>
      </c>
      <c r="B7436" s="0" t="s">
        <v>101</v>
      </c>
      <c r="C7436" s="0" t="s">
        <v>104</v>
      </c>
      <c r="D7436" s="0" t="s">
        <v>86</v>
      </c>
      <c r="E7436" s="14" t="n">
        <v>45116</v>
      </c>
      <c r="F7436" s="14" t="n">
        <v>45118</v>
      </c>
      <c r="G7436" s="0" t="n">
        <v>346</v>
      </c>
      <c r="H7436" s="0" t="n">
        <v>136</v>
      </c>
      <c r="I7436" s="0" t="n">
        <v>100</v>
      </c>
      <c r="J7436" s="0" t="n">
        <v>1282</v>
      </c>
      <c r="K7436" s="0" t="n">
        <v>1519</v>
      </c>
      <c r="L7436" s="15" t="s">
        <v>80</v>
      </c>
      <c r="M7436" s="0" t="n">
        <v>2</v>
      </c>
      <c r="N7436" s="16" t="n">
        <f aca="false">I7436*K7436</f>
        <v>151900</v>
      </c>
      <c r="O7436" s="16" t="n">
        <f aca="false">I7436*(K7436-J7436)</f>
        <v>23700</v>
      </c>
      <c r="P7436" s="15" t="n">
        <f aca="false">K7436-J7436</f>
        <v>237</v>
      </c>
      <c r="Q7436" s="0" t="str">
        <f aca="false">IF(G7436=0,"Out of stock",IF(G7436&lt;H7436,"Understocked",IF(G7436&gt;Summary!$B$6*H7436,"Overstocked","Healthy")))</f>
        <v>Healthy</v>
      </c>
      <c r="R7436" s="0" t="str">
        <f aca="false">IF(I7436&gt;=Summary!$B$7,"Fast",IF(I7436&lt;Summary!$B$8,"Slow","Medium"))</f>
        <v>Medium</v>
      </c>
      <c r="S7436" s="15" t="n">
        <f aca="false">IF(M7436&gt;Summary!$B$5,1,0)</f>
        <v>0</v>
      </c>
      <c r="T7436" s="16" t="n">
        <f aca="false">IF(Q7436="Overstocked",(G7436-Summary!$B$6*H7436)*J7436,0)</f>
        <v>0</v>
      </c>
    </row>
    <row r="7437" customFormat="false" ht="15" hidden="false" customHeight="false" outlineLevel="0" collapsed="false">
      <c r="A7437" s="0" t="s">
        <v>7535</v>
      </c>
      <c r="B7437" s="0" t="s">
        <v>89</v>
      </c>
      <c r="C7437" s="0" t="s">
        <v>96</v>
      </c>
      <c r="D7437" s="0" t="s">
        <v>86</v>
      </c>
      <c r="E7437" s="14" t="n">
        <v>45654</v>
      </c>
      <c r="F7437" s="14" t="n">
        <v>45662</v>
      </c>
      <c r="G7437" s="0" t="n">
        <v>63</v>
      </c>
      <c r="H7437" s="0" t="n">
        <v>88</v>
      </c>
      <c r="I7437" s="0" t="n">
        <v>225</v>
      </c>
      <c r="J7437" s="0" t="n">
        <v>1556</v>
      </c>
      <c r="K7437" s="0" t="n">
        <v>2042</v>
      </c>
      <c r="L7437" s="15" t="s">
        <v>82</v>
      </c>
      <c r="M7437" s="0" t="n">
        <v>8</v>
      </c>
      <c r="N7437" s="16" t="n">
        <f aca="false">I7437*K7437</f>
        <v>459450</v>
      </c>
      <c r="O7437" s="16" t="n">
        <f aca="false">I7437*(K7437-J7437)</f>
        <v>109350</v>
      </c>
      <c r="P7437" s="15" t="n">
        <f aca="false">K7437-J7437</f>
        <v>486</v>
      </c>
      <c r="Q7437" s="0" t="str">
        <f aca="false">IF(G7437=0,"Out of stock",IF(G7437&lt;H7437,"Understocked",IF(G7437&gt;Summary!$B$6*H7437,"Overstocked","Healthy")))</f>
        <v>Understocked</v>
      </c>
      <c r="R7437" s="0" t="str">
        <f aca="false">IF(I7437&gt;=Summary!$B$7,"Fast",IF(I7437&lt;Summary!$B$8,"Slow","Medium"))</f>
        <v>Fast</v>
      </c>
      <c r="S7437" s="15" t="n">
        <f aca="false">IF(M7437&gt;Summary!$B$5,1,0)</f>
        <v>1</v>
      </c>
      <c r="T7437" s="16" t="n">
        <f aca="false">IF(Q7437="Overstocked",(G7437-Summary!$B$6*H7437)*J7437,0)</f>
        <v>0</v>
      </c>
    </row>
    <row r="7438" customFormat="false" ht="15" hidden="false" customHeight="false" outlineLevel="0" collapsed="false">
      <c r="A7438" s="0" t="s">
        <v>7536</v>
      </c>
      <c r="B7438" s="0" t="s">
        <v>115</v>
      </c>
      <c r="C7438" s="0" t="s">
        <v>78</v>
      </c>
      <c r="D7438" s="0" t="s">
        <v>92</v>
      </c>
      <c r="E7438" s="14" t="n">
        <v>45144</v>
      </c>
      <c r="F7438" s="14" t="n">
        <v>45154</v>
      </c>
      <c r="G7438" s="0" t="n">
        <v>219</v>
      </c>
      <c r="H7438" s="0" t="n">
        <v>102</v>
      </c>
      <c r="I7438" s="0" t="n">
        <v>133</v>
      </c>
      <c r="J7438" s="0" t="n">
        <v>1157</v>
      </c>
      <c r="K7438" s="0" t="n">
        <v>1606</v>
      </c>
      <c r="L7438" s="15" t="s">
        <v>93</v>
      </c>
      <c r="M7438" s="0" t="n">
        <v>10</v>
      </c>
      <c r="N7438" s="16" t="n">
        <f aca="false">I7438*K7438</f>
        <v>213598</v>
      </c>
      <c r="O7438" s="16" t="n">
        <f aca="false">I7438*(K7438-J7438)</f>
        <v>59717</v>
      </c>
      <c r="P7438" s="15" t="n">
        <f aca="false">K7438-J7438</f>
        <v>449</v>
      </c>
      <c r="Q7438" s="0" t="str">
        <f aca="false">IF(G7438=0,"Out of stock",IF(G7438&lt;H7438,"Understocked",IF(G7438&gt;Summary!$B$6*H7438,"Overstocked","Healthy")))</f>
        <v>Healthy</v>
      </c>
      <c r="R7438" s="0" t="str">
        <f aca="false">IF(I7438&gt;=Summary!$B$7,"Fast",IF(I7438&lt;Summary!$B$8,"Slow","Medium"))</f>
        <v>Medium</v>
      </c>
      <c r="S7438" s="15" t="n">
        <f aca="false">IF(M7438&gt;Summary!$B$5,1,0)</f>
        <v>1</v>
      </c>
      <c r="T7438" s="16" t="n">
        <f aca="false">IF(Q7438="Overstocked",(G7438-Summary!$B$6*H7438)*J7438,0)</f>
        <v>0</v>
      </c>
    </row>
    <row r="7439" customFormat="false" ht="15" hidden="false" customHeight="false" outlineLevel="0" collapsed="false">
      <c r="A7439" s="0" t="s">
        <v>7537</v>
      </c>
      <c r="B7439" s="0" t="s">
        <v>111</v>
      </c>
      <c r="C7439" s="0" t="s">
        <v>78</v>
      </c>
      <c r="D7439" s="0" t="s">
        <v>90</v>
      </c>
      <c r="E7439" s="14" t="n">
        <v>45446</v>
      </c>
      <c r="F7439" s="14" t="n">
        <v>45450</v>
      </c>
      <c r="G7439" s="0" t="n">
        <v>242</v>
      </c>
      <c r="H7439" s="0" t="n">
        <v>76</v>
      </c>
      <c r="I7439" s="0" t="n">
        <v>69</v>
      </c>
      <c r="J7439" s="0" t="n">
        <v>271</v>
      </c>
      <c r="K7439" s="0" t="n">
        <v>595</v>
      </c>
      <c r="L7439" s="15" t="s">
        <v>82</v>
      </c>
      <c r="M7439" s="0" t="n">
        <v>4</v>
      </c>
      <c r="N7439" s="16" t="n">
        <f aca="false">I7439*K7439</f>
        <v>41055</v>
      </c>
      <c r="O7439" s="16" t="n">
        <f aca="false">I7439*(K7439-J7439)</f>
        <v>22356</v>
      </c>
      <c r="P7439" s="15" t="n">
        <f aca="false">K7439-J7439</f>
        <v>324</v>
      </c>
      <c r="Q7439" s="0" t="str">
        <f aca="false">IF(G7439=0,"Out of stock",IF(G7439&lt;H7439,"Understocked",IF(G7439&gt;Summary!$B$6*H7439,"Overstocked","Healthy")))</f>
        <v>Healthy</v>
      </c>
      <c r="R7439" s="0" t="str">
        <f aca="false">IF(I7439&gt;=Summary!$B$7,"Fast",IF(I7439&lt;Summary!$B$8,"Slow","Medium"))</f>
        <v>Slow</v>
      </c>
      <c r="S7439" s="15" t="n">
        <f aca="false">IF(M7439&gt;Summary!$B$5,1,0)</f>
        <v>0</v>
      </c>
      <c r="T7439" s="16" t="n">
        <f aca="false">IF(Q7439="Overstocked",(G7439-Summary!$B$6*H7439)*J7439,0)</f>
        <v>0</v>
      </c>
    </row>
    <row r="7440" customFormat="false" ht="15" hidden="false" customHeight="false" outlineLevel="0" collapsed="false">
      <c r="A7440" s="0" t="s">
        <v>7538</v>
      </c>
      <c r="B7440" s="0" t="s">
        <v>101</v>
      </c>
      <c r="C7440" s="0" t="s">
        <v>85</v>
      </c>
      <c r="D7440" s="0" t="s">
        <v>102</v>
      </c>
      <c r="E7440" s="14" t="n">
        <v>45537</v>
      </c>
      <c r="F7440" s="14" t="n">
        <v>45540</v>
      </c>
      <c r="G7440" s="0" t="n">
        <v>201</v>
      </c>
      <c r="H7440" s="0" t="n">
        <v>76</v>
      </c>
      <c r="I7440" s="0" t="n">
        <v>72</v>
      </c>
      <c r="J7440" s="0" t="n">
        <v>359</v>
      </c>
      <c r="K7440" s="0" t="n">
        <v>795</v>
      </c>
      <c r="L7440" s="15" t="s">
        <v>82</v>
      </c>
      <c r="M7440" s="0" t="n">
        <v>3</v>
      </c>
      <c r="N7440" s="16" t="n">
        <f aca="false">I7440*K7440</f>
        <v>57240</v>
      </c>
      <c r="O7440" s="16" t="n">
        <f aca="false">I7440*(K7440-J7440)</f>
        <v>31392</v>
      </c>
      <c r="P7440" s="15" t="n">
        <f aca="false">K7440-J7440</f>
        <v>436</v>
      </c>
      <c r="Q7440" s="0" t="str">
        <f aca="false">IF(G7440=0,"Out of stock",IF(G7440&lt;H7440,"Understocked",IF(G7440&gt;Summary!$B$6*H7440,"Overstocked","Healthy")))</f>
        <v>Healthy</v>
      </c>
      <c r="R7440" s="0" t="str">
        <f aca="false">IF(I7440&gt;=Summary!$B$7,"Fast",IF(I7440&lt;Summary!$B$8,"Slow","Medium"))</f>
        <v>Slow</v>
      </c>
      <c r="S7440" s="15" t="n">
        <f aca="false">IF(M7440&gt;Summary!$B$5,1,0)</f>
        <v>0</v>
      </c>
      <c r="T7440" s="16" t="n">
        <f aca="false">IF(Q7440="Overstocked",(G7440-Summary!$B$6*H7440)*J7440,0)</f>
        <v>0</v>
      </c>
    </row>
    <row r="7441" customFormat="false" ht="15" hidden="false" customHeight="false" outlineLevel="0" collapsed="false">
      <c r="A7441" s="0" t="s">
        <v>7539</v>
      </c>
      <c r="B7441" s="0" t="s">
        <v>107</v>
      </c>
      <c r="C7441" s="0" t="s">
        <v>104</v>
      </c>
      <c r="D7441" s="0" t="s">
        <v>102</v>
      </c>
      <c r="E7441" s="14" t="n">
        <v>45633</v>
      </c>
      <c r="F7441" s="14" t="n">
        <v>45643</v>
      </c>
      <c r="G7441" s="0" t="n">
        <v>66</v>
      </c>
      <c r="H7441" s="0" t="n">
        <v>65</v>
      </c>
      <c r="I7441" s="0" t="n">
        <v>296</v>
      </c>
      <c r="J7441" s="0" t="n">
        <v>278</v>
      </c>
      <c r="K7441" s="0" t="n">
        <v>630</v>
      </c>
      <c r="L7441" s="15" t="s">
        <v>97</v>
      </c>
      <c r="M7441" s="0" t="n">
        <v>10</v>
      </c>
      <c r="N7441" s="16" t="n">
        <f aca="false">I7441*K7441</f>
        <v>186480</v>
      </c>
      <c r="O7441" s="16" t="n">
        <f aca="false">I7441*(K7441-J7441)</f>
        <v>104192</v>
      </c>
      <c r="P7441" s="15" t="n">
        <f aca="false">K7441-J7441</f>
        <v>352</v>
      </c>
      <c r="Q7441" s="0" t="str">
        <f aca="false">IF(G7441=0,"Out of stock",IF(G7441&lt;H7441,"Understocked",IF(G7441&gt;Summary!$B$6*H7441,"Overstocked","Healthy")))</f>
        <v>Healthy</v>
      </c>
      <c r="R7441" s="0" t="str">
        <f aca="false">IF(I7441&gt;=Summary!$B$7,"Fast",IF(I7441&lt;Summary!$B$8,"Slow","Medium"))</f>
        <v>Fast</v>
      </c>
      <c r="S7441" s="15" t="n">
        <f aca="false">IF(M7441&gt;Summary!$B$5,1,0)</f>
        <v>1</v>
      </c>
      <c r="T7441" s="16" t="n">
        <f aca="false">IF(Q7441="Overstocked",(G7441-Summary!$B$6*H7441)*J7441,0)</f>
        <v>0</v>
      </c>
    </row>
    <row r="7442" customFormat="false" ht="15" hidden="false" customHeight="false" outlineLevel="0" collapsed="false">
      <c r="A7442" s="0" t="s">
        <v>7540</v>
      </c>
      <c r="B7442" s="0" t="s">
        <v>101</v>
      </c>
      <c r="C7442" s="0" t="s">
        <v>104</v>
      </c>
      <c r="D7442" s="0" t="s">
        <v>90</v>
      </c>
      <c r="E7442" s="14" t="n">
        <v>45039</v>
      </c>
      <c r="F7442" s="14" t="n">
        <v>45045</v>
      </c>
      <c r="G7442" s="0" t="n">
        <v>233</v>
      </c>
      <c r="H7442" s="0" t="n">
        <v>135</v>
      </c>
      <c r="I7442" s="0" t="n">
        <v>70</v>
      </c>
      <c r="J7442" s="0" t="n">
        <v>723</v>
      </c>
      <c r="K7442" s="0" t="n">
        <v>814</v>
      </c>
      <c r="L7442" s="15" t="s">
        <v>93</v>
      </c>
      <c r="M7442" s="0" t="n">
        <v>6</v>
      </c>
      <c r="N7442" s="16" t="n">
        <f aca="false">I7442*K7442</f>
        <v>56980</v>
      </c>
      <c r="O7442" s="16" t="n">
        <f aca="false">I7442*(K7442-J7442)</f>
        <v>6370</v>
      </c>
      <c r="P7442" s="15" t="n">
        <f aca="false">K7442-J7442</f>
        <v>91</v>
      </c>
      <c r="Q7442" s="0" t="str">
        <f aca="false">IF(G7442=0,"Out of stock",IF(G7442&lt;H7442,"Understocked",IF(G7442&gt;Summary!$B$6*H7442,"Overstocked","Healthy")))</f>
        <v>Healthy</v>
      </c>
      <c r="R7442" s="0" t="str">
        <f aca="false">IF(I7442&gt;=Summary!$B$7,"Fast",IF(I7442&lt;Summary!$B$8,"Slow","Medium"))</f>
        <v>Slow</v>
      </c>
      <c r="S7442" s="15" t="n">
        <f aca="false">IF(M7442&gt;Summary!$B$5,1,0)</f>
        <v>0</v>
      </c>
      <c r="T7442" s="16" t="n">
        <f aca="false">IF(Q7442="Overstocked",(G7442-Summary!$B$6*H7442)*J7442,0)</f>
        <v>0</v>
      </c>
    </row>
    <row r="7443" customFormat="false" ht="15" hidden="false" customHeight="false" outlineLevel="0" collapsed="false">
      <c r="A7443" s="0" t="s">
        <v>7541</v>
      </c>
      <c r="B7443" s="0" t="s">
        <v>101</v>
      </c>
      <c r="C7443" s="0" t="s">
        <v>96</v>
      </c>
      <c r="D7443" s="0" t="s">
        <v>90</v>
      </c>
      <c r="E7443" s="14" t="n">
        <v>45230</v>
      </c>
      <c r="F7443" s="14" t="n">
        <v>45232</v>
      </c>
      <c r="G7443" s="0" t="n">
        <v>360</v>
      </c>
      <c r="H7443" s="0" t="n">
        <v>58</v>
      </c>
      <c r="I7443" s="0" t="n">
        <v>290</v>
      </c>
      <c r="J7443" s="0" t="n">
        <v>731</v>
      </c>
      <c r="K7443" s="0" t="n">
        <v>983</v>
      </c>
      <c r="L7443" s="15" t="s">
        <v>87</v>
      </c>
      <c r="M7443" s="0" t="n">
        <v>2</v>
      </c>
      <c r="N7443" s="16" t="n">
        <f aca="false">I7443*K7443</f>
        <v>285070</v>
      </c>
      <c r="O7443" s="16" t="n">
        <f aca="false">I7443*(K7443-J7443)</f>
        <v>73080</v>
      </c>
      <c r="P7443" s="15" t="n">
        <f aca="false">K7443-J7443</f>
        <v>252</v>
      </c>
      <c r="Q7443" s="0" t="str">
        <f aca="false">IF(G7443=0,"Out of stock",IF(G7443&lt;H7443,"Understocked",IF(G7443&gt;Summary!$B$6*H7443,"Overstocked","Healthy")))</f>
        <v>Overstocked</v>
      </c>
      <c r="R7443" s="0" t="str">
        <f aca="false">IF(I7443&gt;=Summary!$B$7,"Fast",IF(I7443&lt;Summary!$B$8,"Slow","Medium"))</f>
        <v>Fast</v>
      </c>
      <c r="S7443" s="15" t="n">
        <f aca="false">IF(M7443&gt;Summary!$B$5,1,0)</f>
        <v>0</v>
      </c>
      <c r="T7443" s="16" t="n">
        <f aca="false">IF(Q7443="Overstocked",(G7443-Summary!$B$6*H7443)*J7443,0)</f>
        <v>93568</v>
      </c>
    </row>
    <row r="7444" customFormat="false" ht="15" hidden="false" customHeight="false" outlineLevel="0" collapsed="false">
      <c r="A7444" s="0" t="s">
        <v>7542</v>
      </c>
      <c r="B7444" s="0" t="s">
        <v>84</v>
      </c>
      <c r="C7444" s="0" t="s">
        <v>78</v>
      </c>
      <c r="D7444" s="0" t="s">
        <v>102</v>
      </c>
      <c r="E7444" s="14" t="n">
        <v>45612</v>
      </c>
      <c r="F7444" s="14" t="n">
        <v>45613</v>
      </c>
      <c r="G7444" s="0" t="n">
        <v>391</v>
      </c>
      <c r="H7444" s="0" t="n">
        <v>89</v>
      </c>
      <c r="I7444" s="0" t="n">
        <v>92</v>
      </c>
      <c r="J7444" s="0" t="n">
        <v>1632</v>
      </c>
      <c r="K7444" s="0" t="n">
        <v>1970</v>
      </c>
      <c r="L7444" s="15" t="s">
        <v>97</v>
      </c>
      <c r="M7444" s="0" t="n">
        <v>1</v>
      </c>
      <c r="N7444" s="16" t="n">
        <f aca="false">I7444*K7444</f>
        <v>181240</v>
      </c>
      <c r="O7444" s="16" t="n">
        <f aca="false">I7444*(K7444-J7444)</f>
        <v>31096</v>
      </c>
      <c r="P7444" s="15" t="n">
        <f aca="false">K7444-J7444</f>
        <v>338</v>
      </c>
      <c r="Q7444" s="0" t="str">
        <f aca="false">IF(G7444=0,"Out of stock",IF(G7444&lt;H7444,"Understocked",IF(G7444&gt;Summary!$B$6*H7444,"Overstocked","Healthy")))</f>
        <v>Overstocked</v>
      </c>
      <c r="R7444" s="0" t="str">
        <f aca="false">IF(I7444&gt;=Summary!$B$7,"Fast",IF(I7444&lt;Summary!$B$8,"Slow","Medium"))</f>
        <v>Slow</v>
      </c>
      <c r="S7444" s="15" t="n">
        <f aca="false">IF(M7444&gt;Summary!$B$5,1,0)</f>
        <v>0</v>
      </c>
      <c r="T7444" s="16" t="n">
        <f aca="false">IF(Q7444="Overstocked",(G7444-Summary!$B$6*H7444)*J7444,0)</f>
        <v>57120</v>
      </c>
    </row>
    <row r="7445" customFormat="false" ht="15" hidden="false" customHeight="false" outlineLevel="0" collapsed="false">
      <c r="A7445" s="0" t="s">
        <v>7543</v>
      </c>
      <c r="B7445" s="0" t="s">
        <v>113</v>
      </c>
      <c r="C7445" s="0" t="s">
        <v>104</v>
      </c>
      <c r="D7445" s="0" t="s">
        <v>92</v>
      </c>
      <c r="E7445" s="14" t="n">
        <v>45032</v>
      </c>
      <c r="F7445" s="14" t="n">
        <v>45037</v>
      </c>
      <c r="G7445" s="0" t="n">
        <v>52</v>
      </c>
      <c r="H7445" s="0" t="n">
        <v>108</v>
      </c>
      <c r="I7445" s="0" t="n">
        <v>2</v>
      </c>
      <c r="J7445" s="0" t="n">
        <v>1675</v>
      </c>
      <c r="K7445" s="0" t="n">
        <v>1795</v>
      </c>
      <c r="L7445" s="15" t="s">
        <v>93</v>
      </c>
      <c r="M7445" s="0" t="n">
        <v>5</v>
      </c>
      <c r="N7445" s="16" t="n">
        <f aca="false">I7445*K7445</f>
        <v>3590</v>
      </c>
      <c r="O7445" s="16" t="n">
        <f aca="false">I7445*(K7445-J7445)</f>
        <v>240</v>
      </c>
      <c r="P7445" s="15" t="n">
        <f aca="false">K7445-J7445</f>
        <v>120</v>
      </c>
      <c r="Q7445" s="0" t="str">
        <f aca="false">IF(G7445=0,"Out of stock",IF(G7445&lt;H7445,"Understocked",IF(G7445&gt;Summary!$B$6*H7445,"Overstocked","Healthy")))</f>
        <v>Understocked</v>
      </c>
      <c r="R7445" s="0" t="str">
        <f aca="false">IF(I7445&gt;=Summary!$B$7,"Fast",IF(I7445&lt;Summary!$B$8,"Slow","Medium"))</f>
        <v>Slow</v>
      </c>
      <c r="S7445" s="15" t="n">
        <f aca="false">IF(M7445&gt;Summary!$B$5,1,0)</f>
        <v>0</v>
      </c>
      <c r="T7445" s="16" t="n">
        <f aca="false">IF(Q7445="Overstocked",(G7445-Summary!$B$6*H7445)*J7445,0)</f>
        <v>0</v>
      </c>
    </row>
    <row r="7446" customFormat="false" ht="15" hidden="false" customHeight="false" outlineLevel="0" collapsed="false">
      <c r="A7446" s="0" t="s">
        <v>7544</v>
      </c>
      <c r="B7446" s="0" t="s">
        <v>89</v>
      </c>
      <c r="C7446" s="0" t="s">
        <v>96</v>
      </c>
      <c r="D7446" s="0" t="s">
        <v>79</v>
      </c>
      <c r="E7446" s="14" t="n">
        <v>44970</v>
      </c>
      <c r="F7446" s="14" t="n">
        <v>44978</v>
      </c>
      <c r="G7446" s="0" t="n">
        <v>374</v>
      </c>
      <c r="H7446" s="0" t="n">
        <v>64</v>
      </c>
      <c r="I7446" s="0" t="n">
        <v>19</v>
      </c>
      <c r="J7446" s="0" t="n">
        <v>1935</v>
      </c>
      <c r="K7446" s="0" t="n">
        <v>2338</v>
      </c>
      <c r="L7446" s="15" t="s">
        <v>93</v>
      </c>
      <c r="M7446" s="0" t="n">
        <v>8</v>
      </c>
      <c r="N7446" s="16" t="n">
        <f aca="false">I7446*K7446</f>
        <v>44422</v>
      </c>
      <c r="O7446" s="16" t="n">
        <f aca="false">I7446*(K7446-J7446)</f>
        <v>7657</v>
      </c>
      <c r="P7446" s="15" t="n">
        <f aca="false">K7446-J7446</f>
        <v>403</v>
      </c>
      <c r="Q7446" s="0" t="str">
        <f aca="false">IF(G7446=0,"Out of stock",IF(G7446&lt;H7446,"Understocked",IF(G7446&gt;Summary!$B$6*H7446,"Overstocked","Healthy")))</f>
        <v>Overstocked</v>
      </c>
      <c r="R7446" s="0" t="str">
        <f aca="false">IF(I7446&gt;=Summary!$B$7,"Fast",IF(I7446&lt;Summary!$B$8,"Slow","Medium"))</f>
        <v>Slow</v>
      </c>
      <c r="S7446" s="15" t="n">
        <f aca="false">IF(M7446&gt;Summary!$B$5,1,0)</f>
        <v>1</v>
      </c>
      <c r="T7446" s="16" t="n">
        <f aca="false">IF(Q7446="Overstocked",(G7446-Summary!$B$6*H7446)*J7446,0)</f>
        <v>228330</v>
      </c>
    </row>
    <row r="7447" customFormat="false" ht="15" hidden="false" customHeight="false" outlineLevel="0" collapsed="false">
      <c r="A7447" s="0" t="s">
        <v>7545</v>
      </c>
      <c r="B7447" s="0" t="s">
        <v>115</v>
      </c>
      <c r="C7447" s="0" t="s">
        <v>85</v>
      </c>
      <c r="D7447" s="0" t="s">
        <v>86</v>
      </c>
      <c r="E7447" s="14" t="n">
        <v>45508</v>
      </c>
      <c r="F7447" s="14" t="n">
        <v>45515</v>
      </c>
      <c r="G7447" s="0" t="n">
        <v>182</v>
      </c>
      <c r="H7447" s="0" t="n">
        <v>124</v>
      </c>
      <c r="I7447" s="0" t="n">
        <v>103</v>
      </c>
      <c r="J7447" s="0" t="n">
        <v>1980</v>
      </c>
      <c r="K7447" s="0" t="n">
        <v>2102</v>
      </c>
      <c r="L7447" s="15" t="s">
        <v>82</v>
      </c>
      <c r="M7447" s="0" t="n">
        <v>7</v>
      </c>
      <c r="N7447" s="16" t="n">
        <f aca="false">I7447*K7447</f>
        <v>216506</v>
      </c>
      <c r="O7447" s="16" t="n">
        <f aca="false">I7447*(K7447-J7447)</f>
        <v>12566</v>
      </c>
      <c r="P7447" s="15" t="n">
        <f aca="false">K7447-J7447</f>
        <v>122</v>
      </c>
      <c r="Q7447" s="0" t="str">
        <f aca="false">IF(G7447=0,"Out of stock",IF(G7447&lt;H7447,"Understocked",IF(G7447&gt;Summary!$B$6*H7447,"Overstocked","Healthy")))</f>
        <v>Healthy</v>
      </c>
      <c r="R7447" s="0" t="str">
        <f aca="false">IF(I7447&gt;=Summary!$B$7,"Fast",IF(I7447&lt;Summary!$B$8,"Slow","Medium"))</f>
        <v>Medium</v>
      </c>
      <c r="S7447" s="15" t="n">
        <f aca="false">IF(M7447&gt;Summary!$B$5,1,0)</f>
        <v>0</v>
      </c>
      <c r="T7447" s="16" t="n">
        <f aca="false">IF(Q7447="Overstocked",(G7447-Summary!$B$6*H7447)*J7447,0)</f>
        <v>0</v>
      </c>
    </row>
    <row r="7448" customFormat="false" ht="15" hidden="false" customHeight="false" outlineLevel="0" collapsed="false">
      <c r="A7448" s="0" t="s">
        <v>7546</v>
      </c>
      <c r="B7448" s="0" t="s">
        <v>77</v>
      </c>
      <c r="C7448" s="0" t="s">
        <v>85</v>
      </c>
      <c r="D7448" s="0" t="s">
        <v>102</v>
      </c>
      <c r="E7448" s="14" t="n">
        <v>45137</v>
      </c>
      <c r="F7448" s="14" t="n">
        <v>45138</v>
      </c>
      <c r="G7448" s="0" t="n">
        <v>199</v>
      </c>
      <c r="H7448" s="0" t="n">
        <v>109</v>
      </c>
      <c r="I7448" s="0" t="n">
        <v>110</v>
      </c>
      <c r="J7448" s="0" t="n">
        <v>588</v>
      </c>
      <c r="K7448" s="0" t="n">
        <v>1069</v>
      </c>
      <c r="L7448" s="15" t="s">
        <v>93</v>
      </c>
      <c r="M7448" s="0" t="n">
        <v>1</v>
      </c>
      <c r="N7448" s="16" t="n">
        <f aca="false">I7448*K7448</f>
        <v>117590</v>
      </c>
      <c r="O7448" s="16" t="n">
        <f aca="false">I7448*(K7448-J7448)</f>
        <v>52910</v>
      </c>
      <c r="P7448" s="15" t="n">
        <f aca="false">K7448-J7448</f>
        <v>481</v>
      </c>
      <c r="Q7448" s="0" t="str">
        <f aca="false">IF(G7448=0,"Out of stock",IF(G7448&lt;H7448,"Understocked",IF(G7448&gt;Summary!$B$6*H7448,"Overstocked","Healthy")))</f>
        <v>Healthy</v>
      </c>
      <c r="R7448" s="0" t="str">
        <f aca="false">IF(I7448&gt;=Summary!$B$7,"Fast",IF(I7448&lt;Summary!$B$8,"Slow","Medium"))</f>
        <v>Medium</v>
      </c>
      <c r="S7448" s="15" t="n">
        <f aca="false">IF(M7448&gt;Summary!$B$5,1,0)</f>
        <v>0</v>
      </c>
      <c r="T7448" s="16" t="n">
        <f aca="false">IF(Q7448="Overstocked",(G7448-Summary!$B$6*H7448)*J7448,0)</f>
        <v>0</v>
      </c>
    </row>
    <row r="7449" customFormat="false" ht="15" hidden="false" customHeight="false" outlineLevel="0" collapsed="false">
      <c r="A7449" s="0" t="s">
        <v>7547</v>
      </c>
      <c r="B7449" s="0" t="s">
        <v>123</v>
      </c>
      <c r="C7449" s="0" t="s">
        <v>104</v>
      </c>
      <c r="D7449" s="0" t="s">
        <v>86</v>
      </c>
      <c r="E7449" s="14" t="n">
        <v>45091</v>
      </c>
      <c r="F7449" s="14" t="n">
        <v>45096</v>
      </c>
      <c r="G7449" s="0" t="n">
        <v>454</v>
      </c>
      <c r="H7449" s="0" t="n">
        <v>64</v>
      </c>
      <c r="I7449" s="0" t="n">
        <v>156</v>
      </c>
      <c r="J7449" s="0" t="n">
        <v>989</v>
      </c>
      <c r="K7449" s="0" t="n">
        <v>1219</v>
      </c>
      <c r="L7449" s="15" t="s">
        <v>87</v>
      </c>
      <c r="M7449" s="0" t="n">
        <v>5</v>
      </c>
      <c r="N7449" s="16" t="n">
        <f aca="false">I7449*K7449</f>
        <v>190164</v>
      </c>
      <c r="O7449" s="16" t="n">
        <f aca="false">I7449*(K7449-J7449)</f>
        <v>35880</v>
      </c>
      <c r="P7449" s="15" t="n">
        <f aca="false">K7449-J7449</f>
        <v>230</v>
      </c>
      <c r="Q7449" s="0" t="str">
        <f aca="false">IF(G7449=0,"Out of stock",IF(G7449&lt;H7449,"Understocked",IF(G7449&gt;Summary!$B$6*H7449,"Overstocked","Healthy")))</f>
        <v>Overstocked</v>
      </c>
      <c r="R7449" s="0" t="str">
        <f aca="false">IF(I7449&gt;=Summary!$B$7,"Fast",IF(I7449&lt;Summary!$B$8,"Slow","Medium"))</f>
        <v>Medium</v>
      </c>
      <c r="S7449" s="15" t="n">
        <f aca="false">IF(M7449&gt;Summary!$B$5,1,0)</f>
        <v>0</v>
      </c>
      <c r="T7449" s="16" t="n">
        <f aca="false">IF(Q7449="Overstocked",(G7449-Summary!$B$6*H7449)*J7449,0)</f>
        <v>195822</v>
      </c>
    </row>
    <row r="7450" customFormat="false" ht="15" hidden="false" customHeight="false" outlineLevel="0" collapsed="false">
      <c r="A7450" s="0" t="s">
        <v>7548</v>
      </c>
      <c r="B7450" s="0" t="s">
        <v>115</v>
      </c>
      <c r="C7450" s="0" t="s">
        <v>78</v>
      </c>
      <c r="D7450" s="0" t="s">
        <v>92</v>
      </c>
      <c r="E7450" s="14" t="n">
        <v>44932</v>
      </c>
      <c r="F7450" s="14" t="n">
        <v>44936</v>
      </c>
      <c r="G7450" s="0" t="n">
        <v>143</v>
      </c>
      <c r="H7450" s="0" t="n">
        <v>79</v>
      </c>
      <c r="I7450" s="0" t="n">
        <v>28</v>
      </c>
      <c r="J7450" s="0" t="n">
        <v>1118</v>
      </c>
      <c r="K7450" s="0" t="n">
        <v>1235</v>
      </c>
      <c r="L7450" s="15" t="s">
        <v>97</v>
      </c>
      <c r="M7450" s="0" t="n">
        <v>4</v>
      </c>
      <c r="N7450" s="16" t="n">
        <f aca="false">I7450*K7450</f>
        <v>34580</v>
      </c>
      <c r="O7450" s="16" t="n">
        <f aca="false">I7450*(K7450-J7450)</f>
        <v>3276</v>
      </c>
      <c r="P7450" s="15" t="n">
        <f aca="false">K7450-J7450</f>
        <v>117</v>
      </c>
      <c r="Q7450" s="0" t="str">
        <f aca="false">IF(G7450=0,"Out of stock",IF(G7450&lt;H7450,"Understocked",IF(G7450&gt;Summary!$B$6*H7450,"Overstocked","Healthy")))</f>
        <v>Healthy</v>
      </c>
      <c r="R7450" s="0" t="str">
        <f aca="false">IF(I7450&gt;=Summary!$B$7,"Fast",IF(I7450&lt;Summary!$B$8,"Slow","Medium"))</f>
        <v>Slow</v>
      </c>
      <c r="S7450" s="15" t="n">
        <f aca="false">IF(M7450&gt;Summary!$B$5,1,0)</f>
        <v>0</v>
      </c>
      <c r="T7450" s="16" t="n">
        <f aca="false">IF(Q7450="Overstocked",(G7450-Summary!$B$6*H7450)*J7450,0)</f>
        <v>0</v>
      </c>
    </row>
    <row r="7451" customFormat="false" ht="15" hidden="false" customHeight="false" outlineLevel="0" collapsed="false">
      <c r="A7451" s="0" t="s">
        <v>7549</v>
      </c>
      <c r="B7451" s="0" t="s">
        <v>77</v>
      </c>
      <c r="C7451" s="0" t="s">
        <v>85</v>
      </c>
      <c r="D7451" s="0" t="s">
        <v>90</v>
      </c>
      <c r="E7451" s="14" t="n">
        <v>45100</v>
      </c>
      <c r="F7451" s="14" t="n">
        <v>45101</v>
      </c>
      <c r="G7451" s="0" t="n">
        <v>80</v>
      </c>
      <c r="H7451" s="0" t="n">
        <v>122</v>
      </c>
      <c r="I7451" s="0" t="n">
        <v>48</v>
      </c>
      <c r="J7451" s="0" t="n">
        <v>993</v>
      </c>
      <c r="K7451" s="0" t="n">
        <v>1105</v>
      </c>
      <c r="L7451" s="15" t="s">
        <v>80</v>
      </c>
      <c r="M7451" s="0" t="n">
        <v>1</v>
      </c>
      <c r="N7451" s="16" t="n">
        <f aca="false">I7451*K7451</f>
        <v>53040</v>
      </c>
      <c r="O7451" s="16" t="n">
        <f aca="false">I7451*(K7451-J7451)</f>
        <v>5376</v>
      </c>
      <c r="P7451" s="15" t="n">
        <f aca="false">K7451-J7451</f>
        <v>112</v>
      </c>
      <c r="Q7451" s="0" t="str">
        <f aca="false">IF(G7451=0,"Out of stock",IF(G7451&lt;H7451,"Understocked",IF(G7451&gt;Summary!$B$6*H7451,"Overstocked","Healthy")))</f>
        <v>Understocked</v>
      </c>
      <c r="R7451" s="0" t="str">
        <f aca="false">IF(I7451&gt;=Summary!$B$7,"Fast",IF(I7451&lt;Summary!$B$8,"Slow","Medium"))</f>
        <v>Slow</v>
      </c>
      <c r="S7451" s="15" t="n">
        <f aca="false">IF(M7451&gt;Summary!$B$5,1,0)</f>
        <v>0</v>
      </c>
      <c r="T7451" s="16" t="n">
        <f aca="false">IF(Q7451="Overstocked",(G7451-Summary!$B$6*H7451)*J7451,0)</f>
        <v>0</v>
      </c>
    </row>
    <row r="7452" customFormat="false" ht="15" hidden="false" customHeight="false" outlineLevel="0" collapsed="false">
      <c r="A7452" s="0" t="s">
        <v>7550</v>
      </c>
      <c r="B7452" s="0" t="s">
        <v>89</v>
      </c>
      <c r="C7452" s="0" t="s">
        <v>78</v>
      </c>
      <c r="D7452" s="0" t="s">
        <v>86</v>
      </c>
      <c r="E7452" s="14" t="n">
        <v>45339</v>
      </c>
      <c r="F7452" s="14" t="n">
        <v>45342</v>
      </c>
      <c r="G7452" s="0" t="n">
        <v>483</v>
      </c>
      <c r="H7452" s="0" t="n">
        <v>79</v>
      </c>
      <c r="I7452" s="0" t="n">
        <v>261</v>
      </c>
      <c r="J7452" s="0" t="n">
        <v>988</v>
      </c>
      <c r="K7452" s="0" t="n">
        <v>1166</v>
      </c>
      <c r="L7452" s="15" t="s">
        <v>87</v>
      </c>
      <c r="M7452" s="0" t="n">
        <v>3</v>
      </c>
      <c r="N7452" s="16" t="n">
        <f aca="false">I7452*K7452</f>
        <v>304326</v>
      </c>
      <c r="O7452" s="16" t="n">
        <f aca="false">I7452*(K7452-J7452)</f>
        <v>46458</v>
      </c>
      <c r="P7452" s="15" t="n">
        <f aca="false">K7452-J7452</f>
        <v>178</v>
      </c>
      <c r="Q7452" s="0" t="str">
        <f aca="false">IF(G7452=0,"Out of stock",IF(G7452&lt;H7452,"Understocked",IF(G7452&gt;Summary!$B$6*H7452,"Overstocked","Healthy")))</f>
        <v>Overstocked</v>
      </c>
      <c r="R7452" s="0" t="str">
        <f aca="false">IF(I7452&gt;=Summary!$B$7,"Fast",IF(I7452&lt;Summary!$B$8,"Slow","Medium"))</f>
        <v>Fast</v>
      </c>
      <c r="S7452" s="15" t="n">
        <f aca="false">IF(M7452&gt;Summary!$B$5,1,0)</f>
        <v>0</v>
      </c>
      <c r="T7452" s="16" t="n">
        <f aca="false">IF(Q7452="Overstocked",(G7452-Summary!$B$6*H7452)*J7452,0)</f>
        <v>164996</v>
      </c>
    </row>
    <row r="7453" customFormat="false" ht="15" hidden="false" customHeight="false" outlineLevel="0" collapsed="false">
      <c r="A7453" s="0" t="s">
        <v>7551</v>
      </c>
      <c r="B7453" s="0" t="s">
        <v>89</v>
      </c>
      <c r="C7453" s="0" t="s">
        <v>85</v>
      </c>
      <c r="D7453" s="0" t="s">
        <v>92</v>
      </c>
      <c r="E7453" s="14" t="n">
        <v>45023</v>
      </c>
      <c r="F7453" s="14" t="n">
        <v>45033</v>
      </c>
      <c r="G7453" s="0" t="n">
        <v>388</v>
      </c>
      <c r="H7453" s="0" t="n">
        <v>56</v>
      </c>
      <c r="I7453" s="0" t="n">
        <v>41</v>
      </c>
      <c r="J7453" s="0" t="n">
        <v>981</v>
      </c>
      <c r="K7453" s="0" t="n">
        <v>1396</v>
      </c>
      <c r="L7453" s="15" t="s">
        <v>80</v>
      </c>
      <c r="M7453" s="0" t="n">
        <v>10</v>
      </c>
      <c r="N7453" s="16" t="n">
        <f aca="false">I7453*K7453</f>
        <v>57236</v>
      </c>
      <c r="O7453" s="16" t="n">
        <f aca="false">I7453*(K7453-J7453)</f>
        <v>17015</v>
      </c>
      <c r="P7453" s="15" t="n">
        <f aca="false">K7453-J7453</f>
        <v>415</v>
      </c>
      <c r="Q7453" s="0" t="str">
        <f aca="false">IF(G7453=0,"Out of stock",IF(G7453&lt;H7453,"Understocked",IF(G7453&gt;Summary!$B$6*H7453,"Overstocked","Healthy")))</f>
        <v>Overstocked</v>
      </c>
      <c r="R7453" s="0" t="str">
        <f aca="false">IF(I7453&gt;=Summary!$B$7,"Fast",IF(I7453&lt;Summary!$B$8,"Slow","Medium"))</f>
        <v>Slow</v>
      </c>
      <c r="S7453" s="15" t="n">
        <f aca="false">IF(M7453&gt;Summary!$B$5,1,0)</f>
        <v>1</v>
      </c>
      <c r="T7453" s="16" t="n">
        <f aca="false">IF(Q7453="Overstocked",(G7453-Summary!$B$6*H7453)*J7453,0)</f>
        <v>160884</v>
      </c>
    </row>
    <row r="7454" customFormat="false" ht="15" hidden="false" customHeight="false" outlineLevel="0" collapsed="false">
      <c r="A7454" s="0" t="s">
        <v>7552</v>
      </c>
      <c r="B7454" s="0" t="s">
        <v>107</v>
      </c>
      <c r="C7454" s="0" t="s">
        <v>85</v>
      </c>
      <c r="D7454" s="0" t="s">
        <v>92</v>
      </c>
      <c r="E7454" s="14" t="n">
        <v>45297</v>
      </c>
      <c r="F7454" s="14" t="n">
        <v>45305</v>
      </c>
      <c r="G7454" s="0" t="n">
        <v>202</v>
      </c>
      <c r="H7454" s="0" t="n">
        <v>121</v>
      </c>
      <c r="I7454" s="0" t="n">
        <v>8</v>
      </c>
      <c r="J7454" s="0" t="n">
        <v>1670</v>
      </c>
      <c r="K7454" s="0" t="n">
        <v>1757</v>
      </c>
      <c r="L7454" s="15" t="s">
        <v>97</v>
      </c>
      <c r="M7454" s="0" t="n">
        <v>8</v>
      </c>
      <c r="N7454" s="16" t="n">
        <f aca="false">I7454*K7454</f>
        <v>14056</v>
      </c>
      <c r="O7454" s="16" t="n">
        <f aca="false">I7454*(K7454-J7454)</f>
        <v>696</v>
      </c>
      <c r="P7454" s="15" t="n">
        <f aca="false">K7454-J7454</f>
        <v>87</v>
      </c>
      <c r="Q7454" s="0" t="str">
        <f aca="false">IF(G7454=0,"Out of stock",IF(G7454&lt;H7454,"Understocked",IF(G7454&gt;Summary!$B$6*H7454,"Overstocked","Healthy")))</f>
        <v>Healthy</v>
      </c>
      <c r="R7454" s="0" t="str">
        <f aca="false">IF(I7454&gt;=Summary!$B$7,"Fast",IF(I7454&lt;Summary!$B$8,"Slow","Medium"))</f>
        <v>Slow</v>
      </c>
      <c r="S7454" s="15" t="n">
        <f aca="false">IF(M7454&gt;Summary!$B$5,1,0)</f>
        <v>1</v>
      </c>
      <c r="T7454" s="16" t="n">
        <f aca="false">IF(Q7454="Overstocked",(G7454-Summary!$B$6*H7454)*J7454,0)</f>
        <v>0</v>
      </c>
    </row>
    <row r="7455" customFormat="false" ht="15" hidden="false" customHeight="false" outlineLevel="0" collapsed="false">
      <c r="A7455" s="0" t="s">
        <v>7553</v>
      </c>
      <c r="B7455" s="0" t="s">
        <v>111</v>
      </c>
      <c r="C7455" s="0" t="s">
        <v>104</v>
      </c>
      <c r="D7455" s="0" t="s">
        <v>86</v>
      </c>
      <c r="E7455" s="14" t="n">
        <v>45164</v>
      </c>
      <c r="F7455" s="14" t="n">
        <v>45167</v>
      </c>
      <c r="G7455" s="0" t="n">
        <v>339</v>
      </c>
      <c r="H7455" s="0" t="n">
        <v>90</v>
      </c>
      <c r="I7455" s="0" t="n">
        <v>251</v>
      </c>
      <c r="J7455" s="0" t="n">
        <v>236</v>
      </c>
      <c r="K7455" s="0" t="n">
        <v>609</v>
      </c>
      <c r="L7455" s="15" t="s">
        <v>97</v>
      </c>
      <c r="M7455" s="0" t="n">
        <v>3</v>
      </c>
      <c r="N7455" s="16" t="n">
        <f aca="false">I7455*K7455</f>
        <v>152859</v>
      </c>
      <c r="O7455" s="16" t="n">
        <f aca="false">I7455*(K7455-J7455)</f>
        <v>93623</v>
      </c>
      <c r="P7455" s="15" t="n">
        <f aca="false">K7455-J7455</f>
        <v>373</v>
      </c>
      <c r="Q7455" s="0" t="str">
        <f aca="false">IF(G7455=0,"Out of stock",IF(G7455&lt;H7455,"Understocked",IF(G7455&gt;Summary!$B$6*H7455,"Overstocked","Healthy")))</f>
        <v>Healthy</v>
      </c>
      <c r="R7455" s="0" t="str">
        <f aca="false">IF(I7455&gt;=Summary!$B$7,"Fast",IF(I7455&lt;Summary!$B$8,"Slow","Medium"))</f>
        <v>Fast</v>
      </c>
      <c r="S7455" s="15" t="n">
        <f aca="false">IF(M7455&gt;Summary!$B$5,1,0)</f>
        <v>0</v>
      </c>
      <c r="T7455" s="16" t="n">
        <f aca="false">IF(Q7455="Overstocked",(G7455-Summary!$B$6*H7455)*J7455,0)</f>
        <v>0</v>
      </c>
    </row>
    <row r="7456" customFormat="false" ht="15" hidden="false" customHeight="false" outlineLevel="0" collapsed="false">
      <c r="A7456" s="0" t="s">
        <v>7554</v>
      </c>
      <c r="B7456" s="0" t="s">
        <v>77</v>
      </c>
      <c r="C7456" s="0" t="s">
        <v>85</v>
      </c>
      <c r="D7456" s="0" t="s">
        <v>92</v>
      </c>
      <c r="E7456" s="14" t="n">
        <v>45039</v>
      </c>
      <c r="F7456" s="14" t="n">
        <v>45041</v>
      </c>
      <c r="G7456" s="0" t="n">
        <v>175</v>
      </c>
      <c r="H7456" s="0" t="n">
        <v>129</v>
      </c>
      <c r="I7456" s="0" t="n">
        <v>151</v>
      </c>
      <c r="J7456" s="0" t="n">
        <v>984</v>
      </c>
      <c r="K7456" s="0" t="n">
        <v>1133</v>
      </c>
      <c r="L7456" s="15" t="s">
        <v>87</v>
      </c>
      <c r="M7456" s="0" t="n">
        <v>2</v>
      </c>
      <c r="N7456" s="16" t="n">
        <f aca="false">I7456*K7456</f>
        <v>171083</v>
      </c>
      <c r="O7456" s="16" t="n">
        <f aca="false">I7456*(K7456-J7456)</f>
        <v>22499</v>
      </c>
      <c r="P7456" s="15" t="n">
        <f aca="false">K7456-J7456</f>
        <v>149</v>
      </c>
      <c r="Q7456" s="0" t="str">
        <f aca="false">IF(G7456=0,"Out of stock",IF(G7456&lt;H7456,"Understocked",IF(G7456&gt;Summary!$B$6*H7456,"Overstocked","Healthy")))</f>
        <v>Healthy</v>
      </c>
      <c r="R7456" s="0" t="str">
        <f aca="false">IF(I7456&gt;=Summary!$B$7,"Fast",IF(I7456&lt;Summary!$B$8,"Slow","Medium"))</f>
        <v>Medium</v>
      </c>
      <c r="S7456" s="15" t="n">
        <f aca="false">IF(M7456&gt;Summary!$B$5,1,0)</f>
        <v>0</v>
      </c>
      <c r="T7456" s="16" t="n">
        <f aca="false">IF(Q7456="Overstocked",(G7456-Summary!$B$6*H7456)*J7456,0)</f>
        <v>0</v>
      </c>
    </row>
    <row r="7457" customFormat="false" ht="15" hidden="false" customHeight="false" outlineLevel="0" collapsed="false">
      <c r="A7457" s="0" t="s">
        <v>7555</v>
      </c>
      <c r="B7457" s="0" t="s">
        <v>107</v>
      </c>
      <c r="C7457" s="0" t="s">
        <v>104</v>
      </c>
      <c r="D7457" s="0" t="s">
        <v>79</v>
      </c>
      <c r="E7457" s="14" t="n">
        <v>44986</v>
      </c>
      <c r="F7457" s="14" t="n">
        <v>44994</v>
      </c>
      <c r="G7457" s="0" t="n">
        <v>488</v>
      </c>
      <c r="H7457" s="0" t="n">
        <v>128</v>
      </c>
      <c r="I7457" s="0" t="n">
        <v>51</v>
      </c>
      <c r="J7457" s="0" t="n">
        <v>229</v>
      </c>
      <c r="K7457" s="0" t="n">
        <v>495</v>
      </c>
      <c r="L7457" s="15" t="s">
        <v>97</v>
      </c>
      <c r="M7457" s="0" t="n">
        <v>8</v>
      </c>
      <c r="N7457" s="16" t="n">
        <f aca="false">I7457*K7457</f>
        <v>25245</v>
      </c>
      <c r="O7457" s="16" t="n">
        <f aca="false">I7457*(K7457-J7457)</f>
        <v>13566</v>
      </c>
      <c r="P7457" s="15" t="n">
        <f aca="false">K7457-J7457</f>
        <v>266</v>
      </c>
      <c r="Q7457" s="0" t="str">
        <f aca="false">IF(G7457=0,"Out of stock",IF(G7457&lt;H7457,"Understocked",IF(G7457&gt;Summary!$B$6*H7457,"Overstocked","Healthy")))</f>
        <v>Healthy</v>
      </c>
      <c r="R7457" s="0" t="str">
        <f aca="false">IF(I7457&gt;=Summary!$B$7,"Fast",IF(I7457&lt;Summary!$B$8,"Slow","Medium"))</f>
        <v>Slow</v>
      </c>
      <c r="S7457" s="15" t="n">
        <f aca="false">IF(M7457&gt;Summary!$B$5,1,0)</f>
        <v>1</v>
      </c>
      <c r="T7457" s="16" t="n">
        <f aca="false">IF(Q7457="Overstocked",(G7457-Summary!$B$6*H7457)*J7457,0)</f>
        <v>0</v>
      </c>
    </row>
    <row r="7458" customFormat="false" ht="15" hidden="false" customHeight="false" outlineLevel="0" collapsed="false">
      <c r="A7458" s="0" t="s">
        <v>7556</v>
      </c>
      <c r="B7458" s="0" t="s">
        <v>113</v>
      </c>
      <c r="C7458" s="0" t="s">
        <v>104</v>
      </c>
      <c r="D7458" s="0" t="s">
        <v>79</v>
      </c>
      <c r="E7458" s="14" t="n">
        <v>45064</v>
      </c>
      <c r="F7458" s="14" t="n">
        <v>45073</v>
      </c>
      <c r="G7458" s="0" t="n">
        <v>384</v>
      </c>
      <c r="H7458" s="0" t="n">
        <v>116</v>
      </c>
      <c r="I7458" s="0" t="n">
        <v>262</v>
      </c>
      <c r="J7458" s="0" t="n">
        <v>1847</v>
      </c>
      <c r="K7458" s="0" t="n">
        <v>2003</v>
      </c>
      <c r="L7458" s="15" t="s">
        <v>80</v>
      </c>
      <c r="M7458" s="0" t="n">
        <v>9</v>
      </c>
      <c r="N7458" s="16" t="n">
        <f aca="false">I7458*K7458</f>
        <v>524786</v>
      </c>
      <c r="O7458" s="16" t="n">
        <f aca="false">I7458*(K7458-J7458)</f>
        <v>40872</v>
      </c>
      <c r="P7458" s="15" t="n">
        <f aca="false">K7458-J7458</f>
        <v>156</v>
      </c>
      <c r="Q7458" s="0" t="str">
        <f aca="false">IF(G7458=0,"Out of stock",IF(G7458&lt;H7458,"Understocked",IF(G7458&gt;Summary!$B$6*H7458,"Overstocked","Healthy")))</f>
        <v>Healthy</v>
      </c>
      <c r="R7458" s="0" t="str">
        <f aca="false">IF(I7458&gt;=Summary!$B$7,"Fast",IF(I7458&lt;Summary!$B$8,"Slow","Medium"))</f>
        <v>Fast</v>
      </c>
      <c r="S7458" s="15" t="n">
        <f aca="false">IF(M7458&gt;Summary!$B$5,1,0)</f>
        <v>1</v>
      </c>
      <c r="T7458" s="16" t="n">
        <f aca="false">IF(Q7458="Overstocked",(G7458-Summary!$B$6*H7458)*J7458,0)</f>
        <v>0</v>
      </c>
    </row>
    <row r="7459" customFormat="false" ht="15" hidden="false" customHeight="false" outlineLevel="0" collapsed="false">
      <c r="A7459" s="0" t="s">
        <v>7557</v>
      </c>
      <c r="B7459" s="0" t="s">
        <v>89</v>
      </c>
      <c r="C7459" s="0" t="s">
        <v>104</v>
      </c>
      <c r="D7459" s="0" t="s">
        <v>90</v>
      </c>
      <c r="E7459" s="14" t="n">
        <v>45057</v>
      </c>
      <c r="F7459" s="14" t="n">
        <v>45061</v>
      </c>
      <c r="G7459" s="0" t="n">
        <v>39</v>
      </c>
      <c r="H7459" s="0" t="n">
        <v>67</v>
      </c>
      <c r="I7459" s="0" t="n">
        <v>163</v>
      </c>
      <c r="J7459" s="0" t="n">
        <v>1388</v>
      </c>
      <c r="K7459" s="0" t="n">
        <v>1853</v>
      </c>
      <c r="L7459" s="15" t="s">
        <v>80</v>
      </c>
      <c r="M7459" s="0" t="n">
        <v>4</v>
      </c>
      <c r="N7459" s="16" t="n">
        <f aca="false">I7459*K7459</f>
        <v>302039</v>
      </c>
      <c r="O7459" s="16" t="n">
        <f aca="false">I7459*(K7459-J7459)</f>
        <v>75795</v>
      </c>
      <c r="P7459" s="15" t="n">
        <f aca="false">K7459-J7459</f>
        <v>465</v>
      </c>
      <c r="Q7459" s="0" t="str">
        <f aca="false">IF(G7459=0,"Out of stock",IF(G7459&lt;H7459,"Understocked",IF(G7459&gt;Summary!$B$6*H7459,"Overstocked","Healthy")))</f>
        <v>Understocked</v>
      </c>
      <c r="R7459" s="0" t="str">
        <f aca="false">IF(I7459&gt;=Summary!$B$7,"Fast",IF(I7459&lt;Summary!$B$8,"Slow","Medium"))</f>
        <v>Medium</v>
      </c>
      <c r="S7459" s="15" t="n">
        <f aca="false">IF(M7459&gt;Summary!$B$5,1,0)</f>
        <v>0</v>
      </c>
      <c r="T7459" s="16" t="n">
        <f aca="false">IF(Q7459="Overstocked",(G7459-Summary!$B$6*H7459)*J7459,0)</f>
        <v>0</v>
      </c>
    </row>
    <row r="7460" customFormat="false" ht="15" hidden="false" customHeight="false" outlineLevel="0" collapsed="false">
      <c r="A7460" s="0" t="s">
        <v>7558</v>
      </c>
      <c r="B7460" s="0" t="s">
        <v>95</v>
      </c>
      <c r="C7460" s="0" t="s">
        <v>85</v>
      </c>
      <c r="D7460" s="0" t="s">
        <v>79</v>
      </c>
      <c r="E7460" s="14" t="n">
        <v>45235</v>
      </c>
      <c r="F7460" s="14" t="n">
        <v>45239</v>
      </c>
      <c r="G7460" s="0" t="n">
        <v>422</v>
      </c>
      <c r="H7460" s="0" t="n">
        <v>112</v>
      </c>
      <c r="I7460" s="0" t="n">
        <v>136</v>
      </c>
      <c r="J7460" s="0" t="n">
        <v>387</v>
      </c>
      <c r="K7460" s="0" t="n">
        <v>875</v>
      </c>
      <c r="L7460" s="15" t="s">
        <v>82</v>
      </c>
      <c r="M7460" s="0" t="n">
        <v>4</v>
      </c>
      <c r="N7460" s="16" t="n">
        <f aca="false">I7460*K7460</f>
        <v>119000</v>
      </c>
      <c r="O7460" s="16" t="n">
        <f aca="false">I7460*(K7460-J7460)</f>
        <v>66368</v>
      </c>
      <c r="P7460" s="15" t="n">
        <f aca="false">K7460-J7460</f>
        <v>488</v>
      </c>
      <c r="Q7460" s="0" t="str">
        <f aca="false">IF(G7460=0,"Out of stock",IF(G7460&lt;H7460,"Understocked",IF(G7460&gt;Summary!$B$6*H7460,"Overstocked","Healthy")))</f>
        <v>Healthy</v>
      </c>
      <c r="R7460" s="0" t="str">
        <f aca="false">IF(I7460&gt;=Summary!$B$7,"Fast",IF(I7460&lt;Summary!$B$8,"Slow","Medium"))</f>
        <v>Medium</v>
      </c>
      <c r="S7460" s="15" t="n">
        <f aca="false">IF(M7460&gt;Summary!$B$5,1,0)</f>
        <v>0</v>
      </c>
      <c r="T7460" s="16" t="n">
        <f aca="false">IF(Q7460="Overstocked",(G7460-Summary!$B$6*H7460)*J7460,0)</f>
        <v>0</v>
      </c>
    </row>
    <row r="7461" customFormat="false" ht="15" hidden="false" customHeight="false" outlineLevel="0" collapsed="false">
      <c r="A7461" s="0" t="s">
        <v>7559</v>
      </c>
      <c r="B7461" s="0" t="s">
        <v>89</v>
      </c>
      <c r="C7461" s="0" t="s">
        <v>85</v>
      </c>
      <c r="D7461" s="0" t="s">
        <v>90</v>
      </c>
      <c r="E7461" s="14" t="n">
        <v>45255</v>
      </c>
      <c r="F7461" s="14" t="n">
        <v>45257</v>
      </c>
      <c r="G7461" s="0" t="n">
        <v>315</v>
      </c>
      <c r="H7461" s="0" t="n">
        <v>126</v>
      </c>
      <c r="I7461" s="0" t="n">
        <v>53</v>
      </c>
      <c r="J7461" s="0" t="n">
        <v>1989</v>
      </c>
      <c r="K7461" s="0" t="n">
        <v>2278</v>
      </c>
      <c r="L7461" s="15" t="s">
        <v>80</v>
      </c>
      <c r="M7461" s="0" t="n">
        <v>2</v>
      </c>
      <c r="N7461" s="16" t="n">
        <f aca="false">I7461*K7461</f>
        <v>120734</v>
      </c>
      <c r="O7461" s="16" t="n">
        <f aca="false">I7461*(K7461-J7461)</f>
        <v>15317</v>
      </c>
      <c r="P7461" s="15" t="n">
        <f aca="false">K7461-J7461</f>
        <v>289</v>
      </c>
      <c r="Q7461" s="0" t="str">
        <f aca="false">IF(G7461=0,"Out of stock",IF(G7461&lt;H7461,"Understocked",IF(G7461&gt;Summary!$B$6*H7461,"Overstocked","Healthy")))</f>
        <v>Healthy</v>
      </c>
      <c r="R7461" s="0" t="str">
        <f aca="false">IF(I7461&gt;=Summary!$B$7,"Fast",IF(I7461&lt;Summary!$B$8,"Slow","Medium"))</f>
        <v>Slow</v>
      </c>
      <c r="S7461" s="15" t="n">
        <f aca="false">IF(M7461&gt;Summary!$B$5,1,0)</f>
        <v>0</v>
      </c>
      <c r="T7461" s="16" t="n">
        <f aca="false">IF(Q7461="Overstocked",(G7461-Summary!$B$6*H7461)*J7461,0)</f>
        <v>0</v>
      </c>
    </row>
    <row r="7462" customFormat="false" ht="15" hidden="false" customHeight="false" outlineLevel="0" collapsed="false">
      <c r="A7462" s="0" t="s">
        <v>7560</v>
      </c>
      <c r="B7462" s="0" t="s">
        <v>101</v>
      </c>
      <c r="C7462" s="0" t="s">
        <v>104</v>
      </c>
      <c r="D7462" s="0" t="s">
        <v>86</v>
      </c>
      <c r="E7462" s="14" t="n">
        <v>45514</v>
      </c>
      <c r="F7462" s="14" t="n">
        <v>45524</v>
      </c>
      <c r="G7462" s="0" t="n">
        <v>438</v>
      </c>
      <c r="H7462" s="0" t="n">
        <v>117</v>
      </c>
      <c r="I7462" s="0" t="n">
        <v>230</v>
      </c>
      <c r="J7462" s="0" t="n">
        <v>438</v>
      </c>
      <c r="K7462" s="0" t="n">
        <v>738</v>
      </c>
      <c r="L7462" s="15" t="s">
        <v>80</v>
      </c>
      <c r="M7462" s="0" t="n">
        <v>10</v>
      </c>
      <c r="N7462" s="16" t="n">
        <f aca="false">I7462*K7462</f>
        <v>169740</v>
      </c>
      <c r="O7462" s="16" t="n">
        <f aca="false">I7462*(K7462-J7462)</f>
        <v>69000</v>
      </c>
      <c r="P7462" s="15" t="n">
        <f aca="false">K7462-J7462</f>
        <v>300</v>
      </c>
      <c r="Q7462" s="0" t="str">
        <f aca="false">IF(G7462=0,"Out of stock",IF(G7462&lt;H7462,"Understocked",IF(G7462&gt;Summary!$B$6*H7462,"Overstocked","Healthy")))</f>
        <v>Healthy</v>
      </c>
      <c r="R7462" s="0" t="str">
        <f aca="false">IF(I7462&gt;=Summary!$B$7,"Fast",IF(I7462&lt;Summary!$B$8,"Slow","Medium"))</f>
        <v>Fast</v>
      </c>
      <c r="S7462" s="15" t="n">
        <f aca="false">IF(M7462&gt;Summary!$B$5,1,0)</f>
        <v>1</v>
      </c>
      <c r="T7462" s="16" t="n">
        <f aca="false">IF(Q7462="Overstocked",(G7462-Summary!$B$6*H7462)*J7462,0)</f>
        <v>0</v>
      </c>
    </row>
    <row r="7463" customFormat="false" ht="15" hidden="false" customHeight="false" outlineLevel="0" collapsed="false">
      <c r="A7463" s="0" t="s">
        <v>7561</v>
      </c>
      <c r="B7463" s="0" t="s">
        <v>123</v>
      </c>
      <c r="C7463" s="0" t="s">
        <v>96</v>
      </c>
      <c r="D7463" s="0" t="s">
        <v>86</v>
      </c>
      <c r="E7463" s="14" t="n">
        <v>45482</v>
      </c>
      <c r="F7463" s="14" t="n">
        <v>45491</v>
      </c>
      <c r="G7463" s="0" t="n">
        <v>232</v>
      </c>
      <c r="H7463" s="0" t="n">
        <v>124</v>
      </c>
      <c r="I7463" s="0" t="n">
        <v>165</v>
      </c>
      <c r="J7463" s="0" t="n">
        <v>1066</v>
      </c>
      <c r="K7463" s="0" t="n">
        <v>1132</v>
      </c>
      <c r="L7463" s="15" t="s">
        <v>82</v>
      </c>
      <c r="M7463" s="0" t="n">
        <v>9</v>
      </c>
      <c r="N7463" s="16" t="n">
        <f aca="false">I7463*K7463</f>
        <v>186780</v>
      </c>
      <c r="O7463" s="16" t="n">
        <f aca="false">I7463*(K7463-J7463)</f>
        <v>10890</v>
      </c>
      <c r="P7463" s="15" t="n">
        <f aca="false">K7463-J7463</f>
        <v>66</v>
      </c>
      <c r="Q7463" s="0" t="str">
        <f aca="false">IF(G7463=0,"Out of stock",IF(G7463&lt;H7463,"Understocked",IF(G7463&gt;Summary!$B$6*H7463,"Overstocked","Healthy")))</f>
        <v>Healthy</v>
      </c>
      <c r="R7463" s="0" t="str">
        <f aca="false">IF(I7463&gt;=Summary!$B$7,"Fast",IF(I7463&lt;Summary!$B$8,"Slow","Medium"))</f>
        <v>Medium</v>
      </c>
      <c r="S7463" s="15" t="n">
        <f aca="false">IF(M7463&gt;Summary!$B$5,1,0)</f>
        <v>1</v>
      </c>
      <c r="T7463" s="16" t="n">
        <f aca="false">IF(Q7463="Overstocked",(G7463-Summary!$B$6*H7463)*J7463,0)</f>
        <v>0</v>
      </c>
    </row>
    <row r="7464" customFormat="false" ht="15" hidden="false" customHeight="false" outlineLevel="0" collapsed="false">
      <c r="A7464" s="0" t="s">
        <v>7562</v>
      </c>
      <c r="B7464" s="0" t="s">
        <v>77</v>
      </c>
      <c r="C7464" s="0" t="s">
        <v>96</v>
      </c>
      <c r="D7464" s="0" t="s">
        <v>92</v>
      </c>
      <c r="E7464" s="14" t="n">
        <v>45297</v>
      </c>
      <c r="F7464" s="14" t="n">
        <v>45302</v>
      </c>
      <c r="G7464" s="0" t="n">
        <v>450</v>
      </c>
      <c r="H7464" s="0" t="n">
        <v>127</v>
      </c>
      <c r="I7464" s="0" t="n">
        <v>274</v>
      </c>
      <c r="J7464" s="0" t="n">
        <v>1360</v>
      </c>
      <c r="K7464" s="0" t="n">
        <v>1588</v>
      </c>
      <c r="L7464" s="15" t="s">
        <v>97</v>
      </c>
      <c r="M7464" s="0" t="n">
        <v>5</v>
      </c>
      <c r="N7464" s="16" t="n">
        <f aca="false">I7464*K7464</f>
        <v>435112</v>
      </c>
      <c r="O7464" s="16" t="n">
        <f aca="false">I7464*(K7464-J7464)</f>
        <v>62472</v>
      </c>
      <c r="P7464" s="15" t="n">
        <f aca="false">K7464-J7464</f>
        <v>228</v>
      </c>
      <c r="Q7464" s="0" t="str">
        <f aca="false">IF(G7464=0,"Out of stock",IF(G7464&lt;H7464,"Understocked",IF(G7464&gt;Summary!$B$6*H7464,"Overstocked","Healthy")))</f>
        <v>Healthy</v>
      </c>
      <c r="R7464" s="0" t="str">
        <f aca="false">IF(I7464&gt;=Summary!$B$7,"Fast",IF(I7464&lt;Summary!$B$8,"Slow","Medium"))</f>
        <v>Fast</v>
      </c>
      <c r="S7464" s="15" t="n">
        <f aca="false">IF(M7464&gt;Summary!$B$5,1,0)</f>
        <v>0</v>
      </c>
      <c r="T7464" s="16" t="n">
        <f aca="false">IF(Q7464="Overstocked",(G7464-Summary!$B$6*H7464)*J7464,0)</f>
        <v>0</v>
      </c>
    </row>
    <row r="7465" customFormat="false" ht="15" hidden="false" customHeight="false" outlineLevel="0" collapsed="false">
      <c r="A7465" s="0" t="s">
        <v>7563</v>
      </c>
      <c r="B7465" s="0" t="s">
        <v>111</v>
      </c>
      <c r="C7465" s="0" t="s">
        <v>104</v>
      </c>
      <c r="D7465" s="0" t="s">
        <v>92</v>
      </c>
      <c r="E7465" s="14" t="n">
        <v>45485</v>
      </c>
      <c r="F7465" s="14" t="n">
        <v>45494</v>
      </c>
      <c r="G7465" s="0" t="n">
        <v>347</v>
      </c>
      <c r="H7465" s="0" t="n">
        <v>74</v>
      </c>
      <c r="I7465" s="0" t="n">
        <v>40</v>
      </c>
      <c r="J7465" s="0" t="n">
        <v>860</v>
      </c>
      <c r="K7465" s="0" t="n">
        <v>975</v>
      </c>
      <c r="L7465" s="15" t="s">
        <v>80</v>
      </c>
      <c r="M7465" s="0" t="n">
        <v>9</v>
      </c>
      <c r="N7465" s="16" t="n">
        <f aca="false">I7465*K7465</f>
        <v>39000</v>
      </c>
      <c r="O7465" s="16" t="n">
        <f aca="false">I7465*(K7465-J7465)</f>
        <v>4600</v>
      </c>
      <c r="P7465" s="15" t="n">
        <f aca="false">K7465-J7465</f>
        <v>115</v>
      </c>
      <c r="Q7465" s="0" t="str">
        <f aca="false">IF(G7465=0,"Out of stock",IF(G7465&lt;H7465,"Understocked",IF(G7465&gt;Summary!$B$6*H7465,"Overstocked","Healthy")))</f>
        <v>Overstocked</v>
      </c>
      <c r="R7465" s="0" t="str">
        <f aca="false">IF(I7465&gt;=Summary!$B$7,"Fast",IF(I7465&lt;Summary!$B$8,"Slow","Medium"))</f>
        <v>Slow</v>
      </c>
      <c r="S7465" s="15" t="n">
        <f aca="false">IF(M7465&gt;Summary!$B$5,1,0)</f>
        <v>1</v>
      </c>
      <c r="T7465" s="16" t="n">
        <f aca="false">IF(Q7465="Overstocked",(G7465-Summary!$B$6*H7465)*J7465,0)</f>
        <v>43860</v>
      </c>
    </row>
    <row r="7466" customFormat="false" ht="15" hidden="false" customHeight="false" outlineLevel="0" collapsed="false">
      <c r="A7466" s="0" t="s">
        <v>7564</v>
      </c>
      <c r="B7466" s="0" t="s">
        <v>95</v>
      </c>
      <c r="C7466" s="0" t="s">
        <v>96</v>
      </c>
      <c r="D7466" s="0" t="s">
        <v>79</v>
      </c>
      <c r="E7466" s="14" t="n">
        <v>45529</v>
      </c>
      <c r="F7466" s="14" t="n">
        <v>45533</v>
      </c>
      <c r="G7466" s="0" t="n">
        <v>380</v>
      </c>
      <c r="H7466" s="0" t="n">
        <v>108</v>
      </c>
      <c r="I7466" s="0" t="n">
        <v>89</v>
      </c>
      <c r="J7466" s="0" t="n">
        <v>785</v>
      </c>
      <c r="K7466" s="0" t="n">
        <v>1121</v>
      </c>
      <c r="L7466" s="15" t="s">
        <v>87</v>
      </c>
      <c r="M7466" s="0" t="n">
        <v>4</v>
      </c>
      <c r="N7466" s="16" t="n">
        <f aca="false">I7466*K7466</f>
        <v>99769</v>
      </c>
      <c r="O7466" s="16" t="n">
        <f aca="false">I7466*(K7466-J7466)</f>
        <v>29904</v>
      </c>
      <c r="P7466" s="15" t="n">
        <f aca="false">K7466-J7466</f>
        <v>336</v>
      </c>
      <c r="Q7466" s="0" t="str">
        <f aca="false">IF(G7466=0,"Out of stock",IF(G7466&lt;H7466,"Understocked",IF(G7466&gt;Summary!$B$6*H7466,"Overstocked","Healthy")))</f>
        <v>Healthy</v>
      </c>
      <c r="R7466" s="0" t="str">
        <f aca="false">IF(I7466&gt;=Summary!$B$7,"Fast",IF(I7466&lt;Summary!$B$8,"Slow","Medium"))</f>
        <v>Slow</v>
      </c>
      <c r="S7466" s="15" t="n">
        <f aca="false">IF(M7466&gt;Summary!$B$5,1,0)</f>
        <v>0</v>
      </c>
      <c r="T7466" s="16" t="n">
        <f aca="false">IF(Q7466="Overstocked",(G7466-Summary!$B$6*H7466)*J7466,0)</f>
        <v>0</v>
      </c>
    </row>
    <row r="7467" customFormat="false" ht="15" hidden="false" customHeight="false" outlineLevel="0" collapsed="false">
      <c r="A7467" s="0" t="s">
        <v>7565</v>
      </c>
      <c r="B7467" s="0" t="s">
        <v>111</v>
      </c>
      <c r="C7467" s="0" t="s">
        <v>78</v>
      </c>
      <c r="D7467" s="0" t="s">
        <v>86</v>
      </c>
      <c r="E7467" s="14" t="n">
        <v>45188</v>
      </c>
      <c r="F7467" s="14" t="n">
        <v>45190</v>
      </c>
      <c r="G7467" s="0" t="n">
        <v>350</v>
      </c>
      <c r="H7467" s="0" t="n">
        <v>114</v>
      </c>
      <c r="I7467" s="0" t="n">
        <v>225</v>
      </c>
      <c r="J7467" s="0" t="n">
        <v>918</v>
      </c>
      <c r="K7467" s="0" t="n">
        <v>1369</v>
      </c>
      <c r="L7467" s="15" t="s">
        <v>97</v>
      </c>
      <c r="M7467" s="0" t="n">
        <v>2</v>
      </c>
      <c r="N7467" s="16" t="n">
        <f aca="false">I7467*K7467</f>
        <v>308025</v>
      </c>
      <c r="O7467" s="16" t="n">
        <f aca="false">I7467*(K7467-J7467)</f>
        <v>101475</v>
      </c>
      <c r="P7467" s="15" t="n">
        <f aca="false">K7467-J7467</f>
        <v>451</v>
      </c>
      <c r="Q7467" s="0" t="str">
        <f aca="false">IF(G7467=0,"Out of stock",IF(G7467&lt;H7467,"Understocked",IF(G7467&gt;Summary!$B$6*H7467,"Overstocked","Healthy")))</f>
        <v>Healthy</v>
      </c>
      <c r="R7467" s="0" t="str">
        <f aca="false">IF(I7467&gt;=Summary!$B$7,"Fast",IF(I7467&lt;Summary!$B$8,"Slow","Medium"))</f>
        <v>Fast</v>
      </c>
      <c r="S7467" s="15" t="n">
        <f aca="false">IF(M7467&gt;Summary!$B$5,1,0)</f>
        <v>0</v>
      </c>
      <c r="T7467" s="16" t="n">
        <f aca="false">IF(Q7467="Overstocked",(G7467-Summary!$B$6*H7467)*J7467,0)</f>
        <v>0</v>
      </c>
    </row>
    <row r="7468" customFormat="false" ht="15" hidden="false" customHeight="false" outlineLevel="0" collapsed="false">
      <c r="A7468" s="0" t="s">
        <v>7566</v>
      </c>
      <c r="B7468" s="0" t="s">
        <v>95</v>
      </c>
      <c r="C7468" s="0" t="s">
        <v>104</v>
      </c>
      <c r="D7468" s="0" t="s">
        <v>102</v>
      </c>
      <c r="E7468" s="14" t="n">
        <v>45398</v>
      </c>
      <c r="F7468" s="14" t="n">
        <v>45404</v>
      </c>
      <c r="G7468" s="0" t="n">
        <v>234</v>
      </c>
      <c r="H7468" s="0" t="n">
        <v>146</v>
      </c>
      <c r="I7468" s="0" t="n">
        <v>45</v>
      </c>
      <c r="J7468" s="0" t="n">
        <v>1970</v>
      </c>
      <c r="K7468" s="0" t="n">
        <v>2422</v>
      </c>
      <c r="L7468" s="15" t="s">
        <v>97</v>
      </c>
      <c r="M7468" s="0" t="n">
        <v>6</v>
      </c>
      <c r="N7468" s="16" t="n">
        <f aca="false">I7468*K7468</f>
        <v>108990</v>
      </c>
      <c r="O7468" s="16" t="n">
        <f aca="false">I7468*(K7468-J7468)</f>
        <v>20340</v>
      </c>
      <c r="P7468" s="15" t="n">
        <f aca="false">K7468-J7468</f>
        <v>452</v>
      </c>
      <c r="Q7468" s="0" t="str">
        <f aca="false">IF(G7468=0,"Out of stock",IF(G7468&lt;H7468,"Understocked",IF(G7468&gt;Summary!$B$6*H7468,"Overstocked","Healthy")))</f>
        <v>Healthy</v>
      </c>
      <c r="R7468" s="0" t="str">
        <f aca="false">IF(I7468&gt;=Summary!$B$7,"Fast",IF(I7468&lt;Summary!$B$8,"Slow","Medium"))</f>
        <v>Slow</v>
      </c>
      <c r="S7468" s="15" t="n">
        <f aca="false">IF(M7468&gt;Summary!$B$5,1,0)</f>
        <v>0</v>
      </c>
      <c r="T7468" s="16" t="n">
        <f aca="false">IF(Q7468="Overstocked",(G7468-Summary!$B$6*H7468)*J7468,0)</f>
        <v>0</v>
      </c>
    </row>
    <row r="7469" customFormat="false" ht="15" hidden="false" customHeight="false" outlineLevel="0" collapsed="false">
      <c r="A7469" s="0" t="s">
        <v>7567</v>
      </c>
      <c r="B7469" s="0" t="s">
        <v>111</v>
      </c>
      <c r="C7469" s="0" t="s">
        <v>104</v>
      </c>
      <c r="D7469" s="0" t="s">
        <v>79</v>
      </c>
      <c r="E7469" s="14" t="n">
        <v>45125</v>
      </c>
      <c r="F7469" s="14" t="n">
        <v>45130</v>
      </c>
      <c r="G7469" s="0" t="n">
        <v>457</v>
      </c>
      <c r="H7469" s="0" t="n">
        <v>113</v>
      </c>
      <c r="I7469" s="0" t="n">
        <v>252</v>
      </c>
      <c r="J7469" s="0" t="n">
        <v>1589</v>
      </c>
      <c r="K7469" s="0" t="n">
        <v>1926</v>
      </c>
      <c r="L7469" s="15" t="s">
        <v>87</v>
      </c>
      <c r="M7469" s="0" t="n">
        <v>5</v>
      </c>
      <c r="N7469" s="16" t="n">
        <f aca="false">I7469*K7469</f>
        <v>485352</v>
      </c>
      <c r="O7469" s="16" t="n">
        <f aca="false">I7469*(K7469-J7469)</f>
        <v>84924</v>
      </c>
      <c r="P7469" s="15" t="n">
        <f aca="false">K7469-J7469</f>
        <v>337</v>
      </c>
      <c r="Q7469" s="0" t="str">
        <f aca="false">IF(G7469=0,"Out of stock",IF(G7469&lt;H7469,"Understocked",IF(G7469&gt;Summary!$B$6*H7469,"Overstocked","Healthy")))</f>
        <v>Overstocked</v>
      </c>
      <c r="R7469" s="0" t="str">
        <f aca="false">IF(I7469&gt;=Summary!$B$7,"Fast",IF(I7469&lt;Summary!$B$8,"Slow","Medium"))</f>
        <v>Fast</v>
      </c>
      <c r="S7469" s="15" t="n">
        <f aca="false">IF(M7469&gt;Summary!$B$5,1,0)</f>
        <v>0</v>
      </c>
      <c r="T7469" s="16" t="n">
        <f aca="false">IF(Q7469="Overstocked",(G7469-Summary!$B$6*H7469)*J7469,0)</f>
        <v>7945</v>
      </c>
    </row>
    <row r="7470" customFormat="false" ht="15" hidden="false" customHeight="false" outlineLevel="0" collapsed="false">
      <c r="A7470" s="0" t="s">
        <v>7568</v>
      </c>
      <c r="B7470" s="0" t="s">
        <v>101</v>
      </c>
      <c r="C7470" s="0" t="s">
        <v>104</v>
      </c>
      <c r="D7470" s="0" t="s">
        <v>79</v>
      </c>
      <c r="E7470" s="14" t="n">
        <v>45436</v>
      </c>
      <c r="F7470" s="14" t="n">
        <v>45445</v>
      </c>
      <c r="G7470" s="0" t="n">
        <v>120</v>
      </c>
      <c r="H7470" s="0" t="n">
        <v>79</v>
      </c>
      <c r="I7470" s="0" t="n">
        <v>274</v>
      </c>
      <c r="J7470" s="0" t="n">
        <v>1494</v>
      </c>
      <c r="K7470" s="0" t="n">
        <v>1728</v>
      </c>
      <c r="L7470" s="15" t="s">
        <v>93</v>
      </c>
      <c r="M7470" s="0" t="n">
        <v>9</v>
      </c>
      <c r="N7470" s="16" t="n">
        <f aca="false">I7470*K7470</f>
        <v>473472</v>
      </c>
      <c r="O7470" s="16" t="n">
        <f aca="false">I7470*(K7470-J7470)</f>
        <v>64116</v>
      </c>
      <c r="P7470" s="15" t="n">
        <f aca="false">K7470-J7470</f>
        <v>234</v>
      </c>
      <c r="Q7470" s="0" t="str">
        <f aca="false">IF(G7470=0,"Out of stock",IF(G7470&lt;H7470,"Understocked",IF(G7470&gt;Summary!$B$6*H7470,"Overstocked","Healthy")))</f>
        <v>Healthy</v>
      </c>
      <c r="R7470" s="0" t="str">
        <f aca="false">IF(I7470&gt;=Summary!$B$7,"Fast",IF(I7470&lt;Summary!$B$8,"Slow","Medium"))</f>
        <v>Fast</v>
      </c>
      <c r="S7470" s="15" t="n">
        <f aca="false">IF(M7470&gt;Summary!$B$5,1,0)</f>
        <v>1</v>
      </c>
      <c r="T7470" s="16" t="n">
        <f aca="false">IF(Q7470="Overstocked",(G7470-Summary!$B$6*H7470)*J7470,0)</f>
        <v>0</v>
      </c>
    </row>
    <row r="7471" customFormat="false" ht="15" hidden="false" customHeight="false" outlineLevel="0" collapsed="false">
      <c r="A7471" s="0" t="s">
        <v>7569</v>
      </c>
      <c r="B7471" s="0" t="s">
        <v>111</v>
      </c>
      <c r="C7471" s="0" t="s">
        <v>78</v>
      </c>
      <c r="D7471" s="0" t="s">
        <v>79</v>
      </c>
      <c r="E7471" s="14" t="n">
        <v>44946</v>
      </c>
      <c r="F7471" s="14" t="n">
        <v>44950</v>
      </c>
      <c r="G7471" s="0" t="n">
        <v>8</v>
      </c>
      <c r="H7471" s="0" t="n">
        <v>136</v>
      </c>
      <c r="I7471" s="0" t="n">
        <v>77</v>
      </c>
      <c r="J7471" s="0" t="n">
        <v>436</v>
      </c>
      <c r="K7471" s="0" t="n">
        <v>875</v>
      </c>
      <c r="L7471" s="15" t="s">
        <v>80</v>
      </c>
      <c r="M7471" s="0" t="n">
        <v>4</v>
      </c>
      <c r="N7471" s="16" t="n">
        <f aca="false">I7471*K7471</f>
        <v>67375</v>
      </c>
      <c r="O7471" s="16" t="n">
        <f aca="false">I7471*(K7471-J7471)</f>
        <v>33803</v>
      </c>
      <c r="P7471" s="15" t="n">
        <f aca="false">K7471-J7471</f>
        <v>439</v>
      </c>
      <c r="Q7471" s="0" t="str">
        <f aca="false">IF(G7471=0,"Out of stock",IF(G7471&lt;H7471,"Understocked",IF(G7471&gt;Summary!$B$6*H7471,"Overstocked","Healthy")))</f>
        <v>Understocked</v>
      </c>
      <c r="R7471" s="0" t="str">
        <f aca="false">IF(I7471&gt;=Summary!$B$7,"Fast",IF(I7471&lt;Summary!$B$8,"Slow","Medium"))</f>
        <v>Slow</v>
      </c>
      <c r="S7471" s="15" t="n">
        <f aca="false">IF(M7471&gt;Summary!$B$5,1,0)</f>
        <v>0</v>
      </c>
      <c r="T7471" s="16" t="n">
        <f aca="false">IF(Q7471="Overstocked",(G7471-Summary!$B$6*H7471)*J7471,0)</f>
        <v>0</v>
      </c>
    </row>
    <row r="7472" customFormat="false" ht="15" hidden="false" customHeight="false" outlineLevel="0" collapsed="false">
      <c r="A7472" s="0" t="s">
        <v>7570</v>
      </c>
      <c r="B7472" s="0" t="s">
        <v>123</v>
      </c>
      <c r="C7472" s="0" t="s">
        <v>96</v>
      </c>
      <c r="D7472" s="0" t="s">
        <v>86</v>
      </c>
      <c r="E7472" s="14" t="n">
        <v>45374</v>
      </c>
      <c r="F7472" s="14" t="n">
        <v>45376</v>
      </c>
      <c r="G7472" s="0" t="n">
        <v>377</v>
      </c>
      <c r="H7472" s="0" t="n">
        <v>102</v>
      </c>
      <c r="I7472" s="0" t="n">
        <v>170</v>
      </c>
      <c r="J7472" s="0" t="n">
        <v>263</v>
      </c>
      <c r="K7472" s="0" t="n">
        <v>415</v>
      </c>
      <c r="L7472" s="15" t="s">
        <v>97</v>
      </c>
      <c r="M7472" s="0" t="n">
        <v>2</v>
      </c>
      <c r="N7472" s="16" t="n">
        <f aca="false">I7472*K7472</f>
        <v>70550</v>
      </c>
      <c r="O7472" s="16" t="n">
        <f aca="false">I7472*(K7472-J7472)</f>
        <v>25840</v>
      </c>
      <c r="P7472" s="15" t="n">
        <f aca="false">K7472-J7472</f>
        <v>152</v>
      </c>
      <c r="Q7472" s="0" t="str">
        <f aca="false">IF(G7472=0,"Out of stock",IF(G7472&lt;H7472,"Understocked",IF(G7472&gt;Summary!$B$6*H7472,"Overstocked","Healthy")))</f>
        <v>Healthy</v>
      </c>
      <c r="R7472" s="0" t="str">
        <f aca="false">IF(I7472&gt;=Summary!$B$7,"Fast",IF(I7472&lt;Summary!$B$8,"Slow","Medium"))</f>
        <v>Medium</v>
      </c>
      <c r="S7472" s="15" t="n">
        <f aca="false">IF(M7472&gt;Summary!$B$5,1,0)</f>
        <v>0</v>
      </c>
      <c r="T7472" s="16" t="n">
        <f aca="false">IF(Q7472="Overstocked",(G7472-Summary!$B$6*H7472)*J7472,0)</f>
        <v>0</v>
      </c>
    </row>
    <row r="7473" customFormat="false" ht="15" hidden="false" customHeight="false" outlineLevel="0" collapsed="false">
      <c r="A7473" s="0" t="s">
        <v>7571</v>
      </c>
      <c r="B7473" s="0" t="s">
        <v>95</v>
      </c>
      <c r="C7473" s="0" t="s">
        <v>78</v>
      </c>
      <c r="D7473" s="0" t="s">
        <v>86</v>
      </c>
      <c r="E7473" s="14" t="n">
        <v>45550</v>
      </c>
      <c r="F7473" s="14" t="n">
        <v>45553</v>
      </c>
      <c r="G7473" s="0" t="n">
        <v>16</v>
      </c>
      <c r="H7473" s="0" t="n">
        <v>146</v>
      </c>
      <c r="I7473" s="0" t="n">
        <v>71</v>
      </c>
      <c r="J7473" s="0" t="n">
        <v>1924</v>
      </c>
      <c r="K7473" s="0" t="n">
        <v>2178</v>
      </c>
      <c r="L7473" s="15" t="s">
        <v>82</v>
      </c>
      <c r="M7473" s="0" t="n">
        <v>3</v>
      </c>
      <c r="N7473" s="16" t="n">
        <f aca="false">I7473*K7473</f>
        <v>154638</v>
      </c>
      <c r="O7473" s="16" t="n">
        <f aca="false">I7473*(K7473-J7473)</f>
        <v>18034</v>
      </c>
      <c r="P7473" s="15" t="n">
        <f aca="false">K7473-J7473</f>
        <v>254</v>
      </c>
      <c r="Q7473" s="0" t="str">
        <f aca="false">IF(G7473=0,"Out of stock",IF(G7473&lt;H7473,"Understocked",IF(G7473&gt;Summary!$B$6*H7473,"Overstocked","Healthy")))</f>
        <v>Understocked</v>
      </c>
      <c r="R7473" s="0" t="str">
        <f aca="false">IF(I7473&gt;=Summary!$B$7,"Fast",IF(I7473&lt;Summary!$B$8,"Slow","Medium"))</f>
        <v>Slow</v>
      </c>
      <c r="S7473" s="15" t="n">
        <f aca="false">IF(M7473&gt;Summary!$B$5,1,0)</f>
        <v>0</v>
      </c>
      <c r="T7473" s="16" t="n">
        <f aca="false">IF(Q7473="Overstocked",(G7473-Summary!$B$6*H7473)*J7473,0)</f>
        <v>0</v>
      </c>
    </row>
    <row r="7474" customFormat="false" ht="15" hidden="false" customHeight="false" outlineLevel="0" collapsed="false">
      <c r="A7474" s="0" t="s">
        <v>7572</v>
      </c>
      <c r="B7474" s="0" t="s">
        <v>111</v>
      </c>
      <c r="C7474" s="0" t="s">
        <v>96</v>
      </c>
      <c r="D7474" s="0" t="s">
        <v>79</v>
      </c>
      <c r="E7474" s="14" t="n">
        <v>44929</v>
      </c>
      <c r="F7474" s="14" t="n">
        <v>44934</v>
      </c>
      <c r="G7474" s="0" t="n">
        <v>212</v>
      </c>
      <c r="H7474" s="0" t="n">
        <v>51</v>
      </c>
      <c r="I7474" s="0" t="n">
        <v>101</v>
      </c>
      <c r="J7474" s="0" t="n">
        <v>862</v>
      </c>
      <c r="K7474" s="0" t="n">
        <v>1034</v>
      </c>
      <c r="L7474" s="15" t="s">
        <v>82</v>
      </c>
      <c r="M7474" s="0" t="n">
        <v>5</v>
      </c>
      <c r="N7474" s="16" t="n">
        <f aca="false">I7474*K7474</f>
        <v>104434</v>
      </c>
      <c r="O7474" s="16" t="n">
        <f aca="false">I7474*(K7474-J7474)</f>
        <v>17372</v>
      </c>
      <c r="P7474" s="15" t="n">
        <f aca="false">K7474-J7474</f>
        <v>172</v>
      </c>
      <c r="Q7474" s="0" t="str">
        <f aca="false">IF(G7474=0,"Out of stock",IF(G7474&lt;H7474,"Understocked",IF(G7474&gt;Summary!$B$6*H7474,"Overstocked","Healthy")))</f>
        <v>Overstocked</v>
      </c>
      <c r="R7474" s="0" t="str">
        <f aca="false">IF(I7474&gt;=Summary!$B$7,"Fast",IF(I7474&lt;Summary!$B$8,"Slow","Medium"))</f>
        <v>Medium</v>
      </c>
      <c r="S7474" s="15" t="n">
        <f aca="false">IF(M7474&gt;Summary!$B$5,1,0)</f>
        <v>0</v>
      </c>
      <c r="T7474" s="16" t="n">
        <f aca="false">IF(Q7474="Overstocked",(G7474-Summary!$B$6*H7474)*J7474,0)</f>
        <v>6896</v>
      </c>
    </row>
    <row r="7475" customFormat="false" ht="15" hidden="false" customHeight="false" outlineLevel="0" collapsed="false">
      <c r="A7475" s="0" t="s">
        <v>7573</v>
      </c>
      <c r="B7475" s="0" t="s">
        <v>113</v>
      </c>
      <c r="C7475" s="0" t="s">
        <v>104</v>
      </c>
      <c r="D7475" s="0" t="s">
        <v>92</v>
      </c>
      <c r="E7475" s="14" t="n">
        <v>45615</v>
      </c>
      <c r="F7475" s="14" t="n">
        <v>45622</v>
      </c>
      <c r="G7475" s="0" t="n">
        <v>324</v>
      </c>
      <c r="H7475" s="0" t="n">
        <v>109</v>
      </c>
      <c r="I7475" s="0" t="n">
        <v>235</v>
      </c>
      <c r="J7475" s="0" t="n">
        <v>1367</v>
      </c>
      <c r="K7475" s="0" t="n">
        <v>1539</v>
      </c>
      <c r="L7475" s="15" t="s">
        <v>93</v>
      </c>
      <c r="M7475" s="0" t="n">
        <v>7</v>
      </c>
      <c r="N7475" s="16" t="n">
        <f aca="false">I7475*K7475</f>
        <v>361665</v>
      </c>
      <c r="O7475" s="16" t="n">
        <f aca="false">I7475*(K7475-J7475)</f>
        <v>40420</v>
      </c>
      <c r="P7475" s="15" t="n">
        <f aca="false">K7475-J7475</f>
        <v>172</v>
      </c>
      <c r="Q7475" s="0" t="str">
        <f aca="false">IF(G7475=0,"Out of stock",IF(G7475&lt;H7475,"Understocked",IF(G7475&gt;Summary!$B$6*H7475,"Overstocked","Healthy")))</f>
        <v>Healthy</v>
      </c>
      <c r="R7475" s="0" t="str">
        <f aca="false">IF(I7475&gt;=Summary!$B$7,"Fast",IF(I7475&lt;Summary!$B$8,"Slow","Medium"))</f>
        <v>Fast</v>
      </c>
      <c r="S7475" s="15" t="n">
        <f aca="false">IF(M7475&gt;Summary!$B$5,1,0)</f>
        <v>0</v>
      </c>
      <c r="T7475" s="16" t="n">
        <f aca="false">IF(Q7475="Overstocked",(G7475-Summary!$B$6*H7475)*J7475,0)</f>
        <v>0</v>
      </c>
    </row>
    <row r="7476" customFormat="false" ht="15" hidden="false" customHeight="false" outlineLevel="0" collapsed="false">
      <c r="A7476" s="0" t="s">
        <v>7574</v>
      </c>
      <c r="B7476" s="0" t="s">
        <v>101</v>
      </c>
      <c r="C7476" s="0" t="s">
        <v>104</v>
      </c>
      <c r="D7476" s="0" t="s">
        <v>90</v>
      </c>
      <c r="E7476" s="14" t="n">
        <v>45121</v>
      </c>
      <c r="F7476" s="14" t="n">
        <v>45125</v>
      </c>
      <c r="G7476" s="0" t="n">
        <v>460</v>
      </c>
      <c r="H7476" s="0" t="n">
        <v>73</v>
      </c>
      <c r="I7476" s="0" t="n">
        <v>270</v>
      </c>
      <c r="J7476" s="0" t="n">
        <v>240</v>
      </c>
      <c r="K7476" s="0" t="n">
        <v>439</v>
      </c>
      <c r="L7476" s="15" t="s">
        <v>87</v>
      </c>
      <c r="M7476" s="0" t="n">
        <v>4</v>
      </c>
      <c r="N7476" s="16" t="n">
        <f aca="false">I7476*K7476</f>
        <v>118530</v>
      </c>
      <c r="O7476" s="16" t="n">
        <f aca="false">I7476*(K7476-J7476)</f>
        <v>53730</v>
      </c>
      <c r="P7476" s="15" t="n">
        <f aca="false">K7476-J7476</f>
        <v>199</v>
      </c>
      <c r="Q7476" s="0" t="str">
        <f aca="false">IF(G7476=0,"Out of stock",IF(G7476&lt;H7476,"Understocked",IF(G7476&gt;Summary!$B$6*H7476,"Overstocked","Healthy")))</f>
        <v>Overstocked</v>
      </c>
      <c r="R7476" s="0" t="str">
        <f aca="false">IF(I7476&gt;=Summary!$B$7,"Fast",IF(I7476&lt;Summary!$B$8,"Slow","Medium"))</f>
        <v>Fast</v>
      </c>
      <c r="S7476" s="15" t="n">
        <f aca="false">IF(M7476&gt;Summary!$B$5,1,0)</f>
        <v>0</v>
      </c>
      <c r="T7476" s="16" t="n">
        <f aca="false">IF(Q7476="Overstocked",(G7476-Summary!$B$6*H7476)*J7476,0)</f>
        <v>40320</v>
      </c>
    </row>
    <row r="7477" customFormat="false" ht="15" hidden="false" customHeight="false" outlineLevel="0" collapsed="false">
      <c r="A7477" s="0" t="s">
        <v>7575</v>
      </c>
      <c r="B7477" s="0" t="s">
        <v>95</v>
      </c>
      <c r="C7477" s="0" t="s">
        <v>96</v>
      </c>
      <c r="D7477" s="0" t="s">
        <v>90</v>
      </c>
      <c r="E7477" s="14" t="n">
        <v>45163</v>
      </c>
      <c r="F7477" s="14" t="n">
        <v>45164</v>
      </c>
      <c r="G7477" s="0" t="n">
        <v>441</v>
      </c>
      <c r="H7477" s="0" t="n">
        <v>147</v>
      </c>
      <c r="I7477" s="0" t="n">
        <v>157</v>
      </c>
      <c r="J7477" s="0" t="n">
        <v>487</v>
      </c>
      <c r="K7477" s="0" t="n">
        <v>757</v>
      </c>
      <c r="L7477" s="15" t="s">
        <v>97</v>
      </c>
      <c r="M7477" s="0" t="n">
        <v>1</v>
      </c>
      <c r="N7477" s="16" t="n">
        <f aca="false">I7477*K7477</f>
        <v>118849</v>
      </c>
      <c r="O7477" s="16" t="n">
        <f aca="false">I7477*(K7477-J7477)</f>
        <v>42390</v>
      </c>
      <c r="P7477" s="15" t="n">
        <f aca="false">K7477-J7477</f>
        <v>270</v>
      </c>
      <c r="Q7477" s="0" t="str">
        <f aca="false">IF(G7477=0,"Out of stock",IF(G7477&lt;H7477,"Understocked",IF(G7477&gt;Summary!$B$6*H7477,"Overstocked","Healthy")))</f>
        <v>Healthy</v>
      </c>
      <c r="R7477" s="0" t="str">
        <f aca="false">IF(I7477&gt;=Summary!$B$7,"Fast",IF(I7477&lt;Summary!$B$8,"Slow","Medium"))</f>
        <v>Medium</v>
      </c>
      <c r="S7477" s="15" t="n">
        <f aca="false">IF(M7477&gt;Summary!$B$5,1,0)</f>
        <v>0</v>
      </c>
      <c r="T7477" s="16" t="n">
        <f aca="false">IF(Q7477="Overstocked",(G7477-Summary!$B$6*H7477)*J7477,0)</f>
        <v>0</v>
      </c>
    </row>
    <row r="7478" customFormat="false" ht="15" hidden="false" customHeight="false" outlineLevel="0" collapsed="false">
      <c r="A7478" s="0" t="s">
        <v>7576</v>
      </c>
      <c r="B7478" s="0" t="s">
        <v>115</v>
      </c>
      <c r="C7478" s="0" t="s">
        <v>96</v>
      </c>
      <c r="D7478" s="0" t="s">
        <v>102</v>
      </c>
      <c r="E7478" s="14" t="n">
        <v>45045</v>
      </c>
      <c r="F7478" s="14" t="n">
        <v>45050</v>
      </c>
      <c r="G7478" s="0" t="n">
        <v>113</v>
      </c>
      <c r="H7478" s="0" t="n">
        <v>53</v>
      </c>
      <c r="I7478" s="0" t="n">
        <v>128</v>
      </c>
      <c r="J7478" s="0" t="n">
        <v>766</v>
      </c>
      <c r="K7478" s="0" t="n">
        <v>1147</v>
      </c>
      <c r="L7478" s="15" t="s">
        <v>93</v>
      </c>
      <c r="M7478" s="0" t="n">
        <v>5</v>
      </c>
      <c r="N7478" s="16" t="n">
        <f aca="false">I7478*K7478</f>
        <v>146816</v>
      </c>
      <c r="O7478" s="16" t="n">
        <f aca="false">I7478*(K7478-J7478)</f>
        <v>48768</v>
      </c>
      <c r="P7478" s="15" t="n">
        <f aca="false">K7478-J7478</f>
        <v>381</v>
      </c>
      <c r="Q7478" s="0" t="str">
        <f aca="false">IF(G7478=0,"Out of stock",IF(G7478&lt;H7478,"Understocked",IF(G7478&gt;Summary!$B$6*H7478,"Overstocked","Healthy")))</f>
        <v>Healthy</v>
      </c>
      <c r="R7478" s="0" t="str">
        <f aca="false">IF(I7478&gt;=Summary!$B$7,"Fast",IF(I7478&lt;Summary!$B$8,"Slow","Medium"))</f>
        <v>Medium</v>
      </c>
      <c r="S7478" s="15" t="n">
        <f aca="false">IF(M7478&gt;Summary!$B$5,1,0)</f>
        <v>0</v>
      </c>
      <c r="T7478" s="16" t="n">
        <f aca="false">IF(Q7478="Overstocked",(G7478-Summary!$B$6*H7478)*J7478,0)</f>
        <v>0</v>
      </c>
    </row>
    <row r="7479" customFormat="false" ht="15" hidden="false" customHeight="false" outlineLevel="0" collapsed="false">
      <c r="A7479" s="0" t="s">
        <v>7577</v>
      </c>
      <c r="B7479" s="0" t="s">
        <v>77</v>
      </c>
      <c r="C7479" s="0" t="s">
        <v>96</v>
      </c>
      <c r="D7479" s="0" t="s">
        <v>79</v>
      </c>
      <c r="E7479" s="14" t="n">
        <v>44937</v>
      </c>
      <c r="F7479" s="14" t="n">
        <v>44944</v>
      </c>
      <c r="G7479" s="0" t="n">
        <v>102</v>
      </c>
      <c r="H7479" s="0" t="n">
        <v>149</v>
      </c>
      <c r="I7479" s="0" t="n">
        <v>90</v>
      </c>
      <c r="J7479" s="0" t="n">
        <v>979</v>
      </c>
      <c r="K7479" s="0" t="n">
        <v>1474</v>
      </c>
      <c r="L7479" s="15" t="s">
        <v>80</v>
      </c>
      <c r="M7479" s="0" t="n">
        <v>7</v>
      </c>
      <c r="N7479" s="16" t="n">
        <f aca="false">I7479*K7479</f>
        <v>132660</v>
      </c>
      <c r="O7479" s="16" t="n">
        <f aca="false">I7479*(K7479-J7479)</f>
        <v>44550</v>
      </c>
      <c r="P7479" s="15" t="n">
        <f aca="false">K7479-J7479</f>
        <v>495</v>
      </c>
      <c r="Q7479" s="0" t="str">
        <f aca="false">IF(G7479=0,"Out of stock",IF(G7479&lt;H7479,"Understocked",IF(G7479&gt;Summary!$B$6*H7479,"Overstocked","Healthy")))</f>
        <v>Understocked</v>
      </c>
      <c r="R7479" s="0" t="str">
        <f aca="false">IF(I7479&gt;=Summary!$B$7,"Fast",IF(I7479&lt;Summary!$B$8,"Slow","Medium"))</f>
        <v>Slow</v>
      </c>
      <c r="S7479" s="15" t="n">
        <f aca="false">IF(M7479&gt;Summary!$B$5,1,0)</f>
        <v>0</v>
      </c>
      <c r="T7479" s="16" t="n">
        <f aca="false">IF(Q7479="Overstocked",(G7479-Summary!$B$6*H7479)*J7479,0)</f>
        <v>0</v>
      </c>
    </row>
    <row r="7480" customFormat="false" ht="15" hidden="false" customHeight="false" outlineLevel="0" collapsed="false">
      <c r="A7480" s="0" t="s">
        <v>7578</v>
      </c>
      <c r="B7480" s="0" t="s">
        <v>77</v>
      </c>
      <c r="C7480" s="0" t="s">
        <v>104</v>
      </c>
      <c r="D7480" s="0" t="s">
        <v>102</v>
      </c>
      <c r="E7480" s="14" t="n">
        <v>45616</v>
      </c>
      <c r="F7480" s="14" t="n">
        <v>45623</v>
      </c>
      <c r="G7480" s="0" t="n">
        <v>249</v>
      </c>
      <c r="H7480" s="0" t="n">
        <v>71</v>
      </c>
      <c r="I7480" s="0" t="n">
        <v>284</v>
      </c>
      <c r="J7480" s="0" t="n">
        <v>1232</v>
      </c>
      <c r="K7480" s="0" t="n">
        <v>1327</v>
      </c>
      <c r="L7480" s="15" t="s">
        <v>82</v>
      </c>
      <c r="M7480" s="0" t="n">
        <v>7</v>
      </c>
      <c r="N7480" s="16" t="n">
        <f aca="false">I7480*K7480</f>
        <v>376868</v>
      </c>
      <c r="O7480" s="16" t="n">
        <f aca="false">I7480*(K7480-J7480)</f>
        <v>26980</v>
      </c>
      <c r="P7480" s="15" t="n">
        <f aca="false">K7480-J7480</f>
        <v>95</v>
      </c>
      <c r="Q7480" s="0" t="str">
        <f aca="false">IF(G7480=0,"Out of stock",IF(G7480&lt;H7480,"Understocked",IF(G7480&gt;Summary!$B$6*H7480,"Overstocked","Healthy")))</f>
        <v>Healthy</v>
      </c>
      <c r="R7480" s="0" t="str">
        <f aca="false">IF(I7480&gt;=Summary!$B$7,"Fast",IF(I7480&lt;Summary!$B$8,"Slow","Medium"))</f>
        <v>Fast</v>
      </c>
      <c r="S7480" s="15" t="n">
        <f aca="false">IF(M7480&gt;Summary!$B$5,1,0)</f>
        <v>0</v>
      </c>
      <c r="T7480" s="16" t="n">
        <f aca="false">IF(Q7480="Overstocked",(G7480-Summary!$B$6*H7480)*J7480,0)</f>
        <v>0</v>
      </c>
    </row>
    <row r="7481" customFormat="false" ht="15" hidden="false" customHeight="false" outlineLevel="0" collapsed="false">
      <c r="A7481" s="0" t="s">
        <v>7579</v>
      </c>
      <c r="B7481" s="0" t="s">
        <v>111</v>
      </c>
      <c r="C7481" s="0" t="s">
        <v>104</v>
      </c>
      <c r="D7481" s="0" t="s">
        <v>79</v>
      </c>
      <c r="E7481" s="14" t="n">
        <v>45310</v>
      </c>
      <c r="F7481" s="14" t="n">
        <v>45311</v>
      </c>
      <c r="G7481" s="0" t="n">
        <v>198</v>
      </c>
      <c r="H7481" s="0" t="n">
        <v>68</v>
      </c>
      <c r="I7481" s="0" t="n">
        <v>11</v>
      </c>
      <c r="J7481" s="0" t="n">
        <v>340</v>
      </c>
      <c r="K7481" s="0" t="n">
        <v>766</v>
      </c>
      <c r="L7481" s="15" t="s">
        <v>97</v>
      </c>
      <c r="M7481" s="0" t="n">
        <v>1</v>
      </c>
      <c r="N7481" s="16" t="n">
        <f aca="false">I7481*K7481</f>
        <v>8426</v>
      </c>
      <c r="O7481" s="16" t="n">
        <f aca="false">I7481*(K7481-J7481)</f>
        <v>4686</v>
      </c>
      <c r="P7481" s="15" t="n">
        <f aca="false">K7481-J7481</f>
        <v>426</v>
      </c>
      <c r="Q7481" s="0" t="str">
        <f aca="false">IF(G7481=0,"Out of stock",IF(G7481&lt;H7481,"Understocked",IF(G7481&gt;Summary!$B$6*H7481,"Overstocked","Healthy")))</f>
        <v>Healthy</v>
      </c>
      <c r="R7481" s="0" t="str">
        <f aca="false">IF(I7481&gt;=Summary!$B$7,"Fast",IF(I7481&lt;Summary!$B$8,"Slow","Medium"))</f>
        <v>Slow</v>
      </c>
      <c r="S7481" s="15" t="n">
        <f aca="false">IF(M7481&gt;Summary!$B$5,1,0)</f>
        <v>0</v>
      </c>
      <c r="T7481" s="16" t="n">
        <f aca="false">IF(Q7481="Overstocked",(G7481-Summary!$B$6*H7481)*J7481,0)</f>
        <v>0</v>
      </c>
    </row>
    <row r="7482" customFormat="false" ht="15" hidden="false" customHeight="false" outlineLevel="0" collapsed="false">
      <c r="A7482" s="0" t="s">
        <v>7580</v>
      </c>
      <c r="B7482" s="0" t="s">
        <v>107</v>
      </c>
      <c r="C7482" s="0" t="s">
        <v>78</v>
      </c>
      <c r="D7482" s="0" t="s">
        <v>86</v>
      </c>
      <c r="E7482" s="14" t="n">
        <v>45501</v>
      </c>
      <c r="F7482" s="14" t="n">
        <v>45505</v>
      </c>
      <c r="G7482" s="0" t="n">
        <v>146</v>
      </c>
      <c r="H7482" s="0" t="n">
        <v>119</v>
      </c>
      <c r="I7482" s="0" t="n">
        <v>234</v>
      </c>
      <c r="J7482" s="0" t="n">
        <v>812</v>
      </c>
      <c r="K7482" s="0" t="n">
        <v>1124</v>
      </c>
      <c r="L7482" s="15" t="s">
        <v>97</v>
      </c>
      <c r="M7482" s="0" t="n">
        <v>4</v>
      </c>
      <c r="N7482" s="16" t="n">
        <f aca="false">I7482*K7482</f>
        <v>263016</v>
      </c>
      <c r="O7482" s="16" t="n">
        <f aca="false">I7482*(K7482-J7482)</f>
        <v>73008</v>
      </c>
      <c r="P7482" s="15" t="n">
        <f aca="false">K7482-J7482</f>
        <v>312</v>
      </c>
      <c r="Q7482" s="0" t="str">
        <f aca="false">IF(G7482=0,"Out of stock",IF(G7482&lt;H7482,"Understocked",IF(G7482&gt;Summary!$B$6*H7482,"Overstocked","Healthy")))</f>
        <v>Healthy</v>
      </c>
      <c r="R7482" s="0" t="str">
        <f aca="false">IF(I7482&gt;=Summary!$B$7,"Fast",IF(I7482&lt;Summary!$B$8,"Slow","Medium"))</f>
        <v>Fast</v>
      </c>
      <c r="S7482" s="15" t="n">
        <f aca="false">IF(M7482&gt;Summary!$B$5,1,0)</f>
        <v>0</v>
      </c>
      <c r="T7482" s="16" t="n">
        <f aca="false">IF(Q7482="Overstocked",(G7482-Summary!$B$6*H7482)*J7482,0)</f>
        <v>0</v>
      </c>
    </row>
    <row r="7483" customFormat="false" ht="15" hidden="false" customHeight="false" outlineLevel="0" collapsed="false">
      <c r="A7483" s="0" t="s">
        <v>7581</v>
      </c>
      <c r="B7483" s="0" t="s">
        <v>89</v>
      </c>
      <c r="C7483" s="0" t="s">
        <v>104</v>
      </c>
      <c r="D7483" s="0" t="s">
        <v>92</v>
      </c>
      <c r="E7483" s="14" t="n">
        <v>45365</v>
      </c>
      <c r="F7483" s="14" t="n">
        <v>45374</v>
      </c>
      <c r="G7483" s="0" t="n">
        <v>18</v>
      </c>
      <c r="H7483" s="0" t="n">
        <v>78</v>
      </c>
      <c r="I7483" s="0" t="n">
        <v>298</v>
      </c>
      <c r="J7483" s="0" t="n">
        <v>583</v>
      </c>
      <c r="K7483" s="0" t="n">
        <v>930</v>
      </c>
      <c r="L7483" s="15" t="s">
        <v>97</v>
      </c>
      <c r="M7483" s="0" t="n">
        <v>9</v>
      </c>
      <c r="N7483" s="16" t="n">
        <f aca="false">I7483*K7483</f>
        <v>277140</v>
      </c>
      <c r="O7483" s="16" t="n">
        <f aca="false">I7483*(K7483-J7483)</f>
        <v>103406</v>
      </c>
      <c r="P7483" s="15" t="n">
        <f aca="false">K7483-J7483</f>
        <v>347</v>
      </c>
      <c r="Q7483" s="0" t="str">
        <f aca="false">IF(G7483=0,"Out of stock",IF(G7483&lt;H7483,"Understocked",IF(G7483&gt;Summary!$B$6*H7483,"Overstocked","Healthy")))</f>
        <v>Understocked</v>
      </c>
      <c r="R7483" s="0" t="str">
        <f aca="false">IF(I7483&gt;=Summary!$B$7,"Fast",IF(I7483&lt;Summary!$B$8,"Slow","Medium"))</f>
        <v>Fast</v>
      </c>
      <c r="S7483" s="15" t="n">
        <f aca="false">IF(M7483&gt;Summary!$B$5,1,0)</f>
        <v>1</v>
      </c>
      <c r="T7483" s="16" t="n">
        <f aca="false">IF(Q7483="Overstocked",(G7483-Summary!$B$6*H7483)*J7483,0)</f>
        <v>0</v>
      </c>
    </row>
    <row r="7484" customFormat="false" ht="15" hidden="false" customHeight="false" outlineLevel="0" collapsed="false">
      <c r="A7484" s="0" t="s">
        <v>7582</v>
      </c>
      <c r="B7484" s="0" t="s">
        <v>111</v>
      </c>
      <c r="C7484" s="0" t="s">
        <v>96</v>
      </c>
      <c r="D7484" s="0" t="s">
        <v>102</v>
      </c>
      <c r="E7484" s="14" t="n">
        <v>45645</v>
      </c>
      <c r="F7484" s="14" t="n">
        <v>45646</v>
      </c>
      <c r="G7484" s="0" t="n">
        <v>316</v>
      </c>
      <c r="H7484" s="0" t="n">
        <v>69</v>
      </c>
      <c r="I7484" s="0" t="n">
        <v>129</v>
      </c>
      <c r="J7484" s="0" t="n">
        <v>377</v>
      </c>
      <c r="K7484" s="0" t="n">
        <v>749</v>
      </c>
      <c r="L7484" s="15" t="s">
        <v>93</v>
      </c>
      <c r="M7484" s="0" t="n">
        <v>1</v>
      </c>
      <c r="N7484" s="16" t="n">
        <f aca="false">I7484*K7484</f>
        <v>96621</v>
      </c>
      <c r="O7484" s="16" t="n">
        <f aca="false">I7484*(K7484-J7484)</f>
        <v>47988</v>
      </c>
      <c r="P7484" s="15" t="n">
        <f aca="false">K7484-J7484</f>
        <v>372</v>
      </c>
      <c r="Q7484" s="0" t="str">
        <f aca="false">IF(G7484=0,"Out of stock",IF(G7484&lt;H7484,"Understocked",IF(G7484&gt;Summary!$B$6*H7484,"Overstocked","Healthy")))</f>
        <v>Overstocked</v>
      </c>
      <c r="R7484" s="0" t="str">
        <f aca="false">IF(I7484&gt;=Summary!$B$7,"Fast",IF(I7484&lt;Summary!$B$8,"Slow","Medium"))</f>
        <v>Medium</v>
      </c>
      <c r="S7484" s="15" t="n">
        <f aca="false">IF(M7484&gt;Summary!$B$5,1,0)</f>
        <v>0</v>
      </c>
      <c r="T7484" s="16" t="n">
        <f aca="false">IF(Q7484="Overstocked",(G7484-Summary!$B$6*H7484)*J7484,0)</f>
        <v>15080</v>
      </c>
    </row>
    <row r="7485" customFormat="false" ht="15" hidden="false" customHeight="false" outlineLevel="0" collapsed="false">
      <c r="A7485" s="0" t="s">
        <v>7583</v>
      </c>
      <c r="B7485" s="0" t="s">
        <v>123</v>
      </c>
      <c r="C7485" s="0" t="s">
        <v>104</v>
      </c>
      <c r="D7485" s="0" t="s">
        <v>79</v>
      </c>
      <c r="E7485" s="14" t="n">
        <v>45156</v>
      </c>
      <c r="F7485" s="14" t="n">
        <v>45162</v>
      </c>
      <c r="G7485" s="0" t="n">
        <v>232</v>
      </c>
      <c r="H7485" s="0" t="n">
        <v>113</v>
      </c>
      <c r="I7485" s="0" t="n">
        <v>146</v>
      </c>
      <c r="J7485" s="0" t="n">
        <v>351</v>
      </c>
      <c r="K7485" s="0" t="n">
        <v>504</v>
      </c>
      <c r="L7485" s="15" t="s">
        <v>82</v>
      </c>
      <c r="M7485" s="0" t="n">
        <v>6</v>
      </c>
      <c r="N7485" s="16" t="n">
        <f aca="false">I7485*K7485</f>
        <v>73584</v>
      </c>
      <c r="O7485" s="16" t="n">
        <f aca="false">I7485*(K7485-J7485)</f>
        <v>22338</v>
      </c>
      <c r="P7485" s="15" t="n">
        <f aca="false">K7485-J7485</f>
        <v>153</v>
      </c>
      <c r="Q7485" s="0" t="str">
        <f aca="false">IF(G7485=0,"Out of stock",IF(G7485&lt;H7485,"Understocked",IF(G7485&gt;Summary!$B$6*H7485,"Overstocked","Healthy")))</f>
        <v>Healthy</v>
      </c>
      <c r="R7485" s="0" t="str">
        <f aca="false">IF(I7485&gt;=Summary!$B$7,"Fast",IF(I7485&lt;Summary!$B$8,"Slow","Medium"))</f>
        <v>Medium</v>
      </c>
      <c r="S7485" s="15" t="n">
        <f aca="false">IF(M7485&gt;Summary!$B$5,1,0)</f>
        <v>0</v>
      </c>
      <c r="T7485" s="16" t="n">
        <f aca="false">IF(Q7485="Overstocked",(G7485-Summary!$B$6*H7485)*J7485,0)</f>
        <v>0</v>
      </c>
    </row>
    <row r="7486" customFormat="false" ht="15" hidden="false" customHeight="false" outlineLevel="0" collapsed="false">
      <c r="A7486" s="0" t="s">
        <v>7584</v>
      </c>
      <c r="B7486" s="0" t="s">
        <v>95</v>
      </c>
      <c r="C7486" s="0" t="s">
        <v>85</v>
      </c>
      <c r="D7486" s="0" t="s">
        <v>90</v>
      </c>
      <c r="E7486" s="14" t="n">
        <v>45626</v>
      </c>
      <c r="F7486" s="14" t="n">
        <v>45630</v>
      </c>
      <c r="G7486" s="0" t="n">
        <v>332</v>
      </c>
      <c r="H7486" s="0" t="n">
        <v>141</v>
      </c>
      <c r="I7486" s="0" t="n">
        <v>201</v>
      </c>
      <c r="J7486" s="0" t="n">
        <v>1477</v>
      </c>
      <c r="K7486" s="0" t="n">
        <v>1721</v>
      </c>
      <c r="L7486" s="15" t="s">
        <v>93</v>
      </c>
      <c r="M7486" s="0" t="n">
        <v>4</v>
      </c>
      <c r="N7486" s="16" t="n">
        <f aca="false">I7486*K7486</f>
        <v>345921</v>
      </c>
      <c r="O7486" s="16" t="n">
        <f aca="false">I7486*(K7486-J7486)</f>
        <v>49044</v>
      </c>
      <c r="P7486" s="15" t="n">
        <f aca="false">K7486-J7486</f>
        <v>244</v>
      </c>
      <c r="Q7486" s="0" t="str">
        <f aca="false">IF(G7486=0,"Out of stock",IF(G7486&lt;H7486,"Understocked",IF(G7486&gt;Summary!$B$6*H7486,"Overstocked","Healthy")))</f>
        <v>Healthy</v>
      </c>
      <c r="R7486" s="0" t="str">
        <f aca="false">IF(I7486&gt;=Summary!$B$7,"Fast",IF(I7486&lt;Summary!$B$8,"Slow","Medium"))</f>
        <v>Fast</v>
      </c>
      <c r="S7486" s="15" t="n">
        <f aca="false">IF(M7486&gt;Summary!$B$5,1,0)</f>
        <v>0</v>
      </c>
      <c r="T7486" s="16" t="n">
        <f aca="false">IF(Q7486="Overstocked",(G7486-Summary!$B$6*H7486)*J7486,0)</f>
        <v>0</v>
      </c>
    </row>
    <row r="7487" customFormat="false" ht="15" hidden="false" customHeight="false" outlineLevel="0" collapsed="false">
      <c r="A7487" s="0" t="s">
        <v>7585</v>
      </c>
      <c r="B7487" s="0" t="s">
        <v>115</v>
      </c>
      <c r="C7487" s="0" t="s">
        <v>78</v>
      </c>
      <c r="D7487" s="0" t="s">
        <v>92</v>
      </c>
      <c r="E7487" s="14" t="n">
        <v>45321</v>
      </c>
      <c r="F7487" s="14" t="n">
        <v>45323</v>
      </c>
      <c r="G7487" s="0" t="n">
        <v>422</v>
      </c>
      <c r="H7487" s="0" t="n">
        <v>62</v>
      </c>
      <c r="I7487" s="0" t="n">
        <v>45</v>
      </c>
      <c r="J7487" s="0" t="n">
        <v>245</v>
      </c>
      <c r="K7487" s="0" t="n">
        <v>460</v>
      </c>
      <c r="L7487" s="15" t="s">
        <v>93</v>
      </c>
      <c r="M7487" s="0" t="n">
        <v>2</v>
      </c>
      <c r="N7487" s="16" t="n">
        <f aca="false">I7487*K7487</f>
        <v>20700</v>
      </c>
      <c r="O7487" s="16" t="n">
        <f aca="false">I7487*(K7487-J7487)</f>
        <v>9675</v>
      </c>
      <c r="P7487" s="15" t="n">
        <f aca="false">K7487-J7487</f>
        <v>215</v>
      </c>
      <c r="Q7487" s="0" t="str">
        <f aca="false">IF(G7487=0,"Out of stock",IF(G7487&lt;H7487,"Understocked",IF(G7487&gt;Summary!$B$6*H7487,"Overstocked","Healthy")))</f>
        <v>Overstocked</v>
      </c>
      <c r="R7487" s="0" t="str">
        <f aca="false">IF(I7487&gt;=Summary!$B$7,"Fast",IF(I7487&lt;Summary!$B$8,"Slow","Medium"))</f>
        <v>Slow</v>
      </c>
      <c r="S7487" s="15" t="n">
        <f aca="false">IF(M7487&gt;Summary!$B$5,1,0)</f>
        <v>0</v>
      </c>
      <c r="T7487" s="16" t="n">
        <f aca="false">IF(Q7487="Overstocked",(G7487-Summary!$B$6*H7487)*J7487,0)</f>
        <v>42630</v>
      </c>
    </row>
    <row r="7488" customFormat="false" ht="15" hidden="false" customHeight="false" outlineLevel="0" collapsed="false">
      <c r="A7488" s="0" t="s">
        <v>7586</v>
      </c>
      <c r="B7488" s="0" t="s">
        <v>101</v>
      </c>
      <c r="C7488" s="0" t="s">
        <v>104</v>
      </c>
      <c r="D7488" s="0" t="s">
        <v>86</v>
      </c>
      <c r="E7488" s="14" t="n">
        <v>44928</v>
      </c>
      <c r="F7488" s="14" t="n">
        <v>44937</v>
      </c>
      <c r="G7488" s="0" t="n">
        <v>92</v>
      </c>
      <c r="H7488" s="0" t="n">
        <v>102</v>
      </c>
      <c r="I7488" s="0" t="n">
        <v>47</v>
      </c>
      <c r="J7488" s="0" t="n">
        <v>209</v>
      </c>
      <c r="K7488" s="0" t="n">
        <v>597</v>
      </c>
      <c r="L7488" s="15" t="s">
        <v>97</v>
      </c>
      <c r="M7488" s="0" t="n">
        <v>9</v>
      </c>
      <c r="N7488" s="16" t="n">
        <f aca="false">I7488*K7488</f>
        <v>28059</v>
      </c>
      <c r="O7488" s="16" t="n">
        <f aca="false">I7488*(K7488-J7488)</f>
        <v>18236</v>
      </c>
      <c r="P7488" s="15" t="n">
        <f aca="false">K7488-J7488</f>
        <v>388</v>
      </c>
      <c r="Q7488" s="0" t="str">
        <f aca="false">IF(G7488=0,"Out of stock",IF(G7488&lt;H7488,"Understocked",IF(G7488&gt;Summary!$B$6*H7488,"Overstocked","Healthy")))</f>
        <v>Understocked</v>
      </c>
      <c r="R7488" s="0" t="str">
        <f aca="false">IF(I7488&gt;=Summary!$B$7,"Fast",IF(I7488&lt;Summary!$B$8,"Slow","Medium"))</f>
        <v>Slow</v>
      </c>
      <c r="S7488" s="15" t="n">
        <f aca="false">IF(M7488&gt;Summary!$B$5,1,0)</f>
        <v>1</v>
      </c>
      <c r="T7488" s="16" t="n">
        <f aca="false">IF(Q7488="Overstocked",(G7488-Summary!$B$6*H7488)*J7488,0)</f>
        <v>0</v>
      </c>
    </row>
    <row r="7489" customFormat="false" ht="15" hidden="false" customHeight="false" outlineLevel="0" collapsed="false">
      <c r="A7489" s="0" t="s">
        <v>7587</v>
      </c>
      <c r="B7489" s="0" t="s">
        <v>101</v>
      </c>
      <c r="C7489" s="0" t="s">
        <v>78</v>
      </c>
      <c r="D7489" s="0" t="s">
        <v>86</v>
      </c>
      <c r="E7489" s="14" t="n">
        <v>45331</v>
      </c>
      <c r="F7489" s="14" t="n">
        <v>45337</v>
      </c>
      <c r="G7489" s="0" t="n">
        <v>301</v>
      </c>
      <c r="H7489" s="0" t="n">
        <v>80</v>
      </c>
      <c r="I7489" s="0" t="n">
        <v>132</v>
      </c>
      <c r="J7489" s="0" t="n">
        <v>1159</v>
      </c>
      <c r="K7489" s="0" t="n">
        <v>1273</v>
      </c>
      <c r="L7489" s="15" t="s">
        <v>93</v>
      </c>
      <c r="M7489" s="0" t="n">
        <v>6</v>
      </c>
      <c r="N7489" s="16" t="n">
        <f aca="false">I7489*K7489</f>
        <v>168036</v>
      </c>
      <c r="O7489" s="16" t="n">
        <f aca="false">I7489*(K7489-J7489)</f>
        <v>15048</v>
      </c>
      <c r="P7489" s="15" t="n">
        <f aca="false">K7489-J7489</f>
        <v>114</v>
      </c>
      <c r="Q7489" s="0" t="str">
        <f aca="false">IF(G7489=0,"Out of stock",IF(G7489&lt;H7489,"Understocked",IF(G7489&gt;Summary!$B$6*H7489,"Overstocked","Healthy")))</f>
        <v>Healthy</v>
      </c>
      <c r="R7489" s="0" t="str">
        <f aca="false">IF(I7489&gt;=Summary!$B$7,"Fast",IF(I7489&lt;Summary!$B$8,"Slow","Medium"))</f>
        <v>Medium</v>
      </c>
      <c r="S7489" s="15" t="n">
        <f aca="false">IF(M7489&gt;Summary!$B$5,1,0)</f>
        <v>0</v>
      </c>
      <c r="T7489" s="16" t="n">
        <f aca="false">IF(Q7489="Overstocked",(G7489-Summary!$B$6*H7489)*J7489,0)</f>
        <v>0</v>
      </c>
    </row>
    <row r="7490" customFormat="false" ht="15" hidden="false" customHeight="false" outlineLevel="0" collapsed="false">
      <c r="A7490" s="0" t="s">
        <v>7588</v>
      </c>
      <c r="B7490" s="0" t="s">
        <v>84</v>
      </c>
      <c r="C7490" s="0" t="s">
        <v>78</v>
      </c>
      <c r="D7490" s="0" t="s">
        <v>102</v>
      </c>
      <c r="E7490" s="14" t="n">
        <v>45345</v>
      </c>
      <c r="F7490" s="14" t="n">
        <v>45348</v>
      </c>
      <c r="G7490" s="0" t="n">
        <v>316</v>
      </c>
      <c r="H7490" s="0" t="n">
        <v>114</v>
      </c>
      <c r="I7490" s="0" t="n">
        <v>80</v>
      </c>
      <c r="J7490" s="0" t="n">
        <v>1980</v>
      </c>
      <c r="K7490" s="0" t="n">
        <v>2311</v>
      </c>
      <c r="L7490" s="15" t="s">
        <v>97</v>
      </c>
      <c r="M7490" s="0" t="n">
        <v>3</v>
      </c>
      <c r="N7490" s="16" t="n">
        <f aca="false">I7490*K7490</f>
        <v>184880</v>
      </c>
      <c r="O7490" s="16" t="n">
        <f aca="false">I7490*(K7490-J7490)</f>
        <v>26480</v>
      </c>
      <c r="P7490" s="15" t="n">
        <f aca="false">K7490-J7490</f>
        <v>331</v>
      </c>
      <c r="Q7490" s="0" t="str">
        <f aca="false">IF(G7490=0,"Out of stock",IF(G7490&lt;H7490,"Understocked",IF(G7490&gt;Summary!$B$6*H7490,"Overstocked","Healthy")))</f>
        <v>Healthy</v>
      </c>
      <c r="R7490" s="0" t="str">
        <f aca="false">IF(I7490&gt;=Summary!$B$7,"Fast",IF(I7490&lt;Summary!$B$8,"Slow","Medium"))</f>
        <v>Slow</v>
      </c>
      <c r="S7490" s="15" t="n">
        <f aca="false">IF(M7490&gt;Summary!$B$5,1,0)</f>
        <v>0</v>
      </c>
      <c r="T7490" s="16" t="n">
        <f aca="false">IF(Q7490="Overstocked",(G7490-Summary!$B$6*H7490)*J7490,0)</f>
        <v>0</v>
      </c>
    </row>
    <row r="7491" customFormat="false" ht="15" hidden="false" customHeight="false" outlineLevel="0" collapsed="false">
      <c r="A7491" s="0" t="s">
        <v>7589</v>
      </c>
      <c r="B7491" s="0" t="s">
        <v>111</v>
      </c>
      <c r="C7491" s="0" t="s">
        <v>78</v>
      </c>
      <c r="D7491" s="0" t="s">
        <v>86</v>
      </c>
      <c r="E7491" s="14" t="n">
        <v>45051</v>
      </c>
      <c r="F7491" s="14" t="n">
        <v>45053</v>
      </c>
      <c r="G7491" s="0" t="n">
        <v>432</v>
      </c>
      <c r="H7491" s="0" t="n">
        <v>125</v>
      </c>
      <c r="I7491" s="0" t="n">
        <v>262</v>
      </c>
      <c r="J7491" s="0" t="n">
        <v>1011</v>
      </c>
      <c r="K7491" s="0" t="n">
        <v>1281</v>
      </c>
      <c r="L7491" s="15" t="s">
        <v>87</v>
      </c>
      <c r="M7491" s="0" t="n">
        <v>2</v>
      </c>
      <c r="N7491" s="16" t="n">
        <f aca="false">I7491*K7491</f>
        <v>335622</v>
      </c>
      <c r="O7491" s="16" t="n">
        <f aca="false">I7491*(K7491-J7491)</f>
        <v>70740</v>
      </c>
      <c r="P7491" s="15" t="n">
        <f aca="false">K7491-J7491</f>
        <v>270</v>
      </c>
      <c r="Q7491" s="0" t="str">
        <f aca="false">IF(G7491=0,"Out of stock",IF(G7491&lt;H7491,"Understocked",IF(G7491&gt;Summary!$B$6*H7491,"Overstocked","Healthy")))</f>
        <v>Healthy</v>
      </c>
      <c r="R7491" s="0" t="str">
        <f aca="false">IF(I7491&gt;=Summary!$B$7,"Fast",IF(I7491&lt;Summary!$B$8,"Slow","Medium"))</f>
        <v>Fast</v>
      </c>
      <c r="S7491" s="15" t="n">
        <f aca="false">IF(M7491&gt;Summary!$B$5,1,0)</f>
        <v>0</v>
      </c>
      <c r="T7491" s="16" t="n">
        <f aca="false">IF(Q7491="Overstocked",(G7491-Summary!$B$6*H7491)*J7491,0)</f>
        <v>0</v>
      </c>
    </row>
    <row r="7492" customFormat="false" ht="15" hidden="false" customHeight="false" outlineLevel="0" collapsed="false">
      <c r="A7492" s="0" t="s">
        <v>7590</v>
      </c>
      <c r="B7492" s="0" t="s">
        <v>107</v>
      </c>
      <c r="C7492" s="0" t="s">
        <v>104</v>
      </c>
      <c r="D7492" s="0" t="s">
        <v>102</v>
      </c>
      <c r="E7492" s="14" t="n">
        <v>45532</v>
      </c>
      <c r="F7492" s="14" t="n">
        <v>45534</v>
      </c>
      <c r="G7492" s="0" t="n">
        <v>280</v>
      </c>
      <c r="H7492" s="0" t="n">
        <v>130</v>
      </c>
      <c r="I7492" s="0" t="n">
        <v>292</v>
      </c>
      <c r="J7492" s="0" t="n">
        <v>1693</v>
      </c>
      <c r="K7492" s="0" t="n">
        <v>2014</v>
      </c>
      <c r="L7492" s="15" t="s">
        <v>93</v>
      </c>
      <c r="M7492" s="0" t="n">
        <v>2</v>
      </c>
      <c r="N7492" s="16" t="n">
        <f aca="false">I7492*K7492</f>
        <v>588088</v>
      </c>
      <c r="O7492" s="16" t="n">
        <f aca="false">I7492*(K7492-J7492)</f>
        <v>93732</v>
      </c>
      <c r="P7492" s="15" t="n">
        <f aca="false">K7492-J7492</f>
        <v>321</v>
      </c>
      <c r="Q7492" s="0" t="str">
        <f aca="false">IF(G7492=0,"Out of stock",IF(G7492&lt;H7492,"Understocked",IF(G7492&gt;Summary!$B$6*H7492,"Overstocked","Healthy")))</f>
        <v>Healthy</v>
      </c>
      <c r="R7492" s="0" t="str">
        <f aca="false">IF(I7492&gt;=Summary!$B$7,"Fast",IF(I7492&lt;Summary!$B$8,"Slow","Medium"))</f>
        <v>Fast</v>
      </c>
      <c r="S7492" s="15" t="n">
        <f aca="false">IF(M7492&gt;Summary!$B$5,1,0)</f>
        <v>0</v>
      </c>
      <c r="T7492" s="16" t="n">
        <f aca="false">IF(Q7492="Overstocked",(G7492-Summary!$B$6*H7492)*J7492,0)</f>
        <v>0</v>
      </c>
    </row>
    <row r="7493" customFormat="false" ht="15" hidden="false" customHeight="false" outlineLevel="0" collapsed="false">
      <c r="A7493" s="0" t="s">
        <v>7591</v>
      </c>
      <c r="B7493" s="0" t="s">
        <v>111</v>
      </c>
      <c r="C7493" s="0" t="s">
        <v>78</v>
      </c>
      <c r="D7493" s="0" t="s">
        <v>92</v>
      </c>
      <c r="E7493" s="14" t="n">
        <v>45548</v>
      </c>
      <c r="F7493" s="14" t="n">
        <v>45554</v>
      </c>
      <c r="G7493" s="0" t="n">
        <v>162</v>
      </c>
      <c r="H7493" s="0" t="n">
        <v>148</v>
      </c>
      <c r="I7493" s="0" t="n">
        <v>170</v>
      </c>
      <c r="J7493" s="0" t="n">
        <v>345</v>
      </c>
      <c r="K7493" s="0" t="n">
        <v>715</v>
      </c>
      <c r="L7493" s="15" t="s">
        <v>93</v>
      </c>
      <c r="M7493" s="0" t="n">
        <v>6</v>
      </c>
      <c r="N7493" s="16" t="n">
        <f aca="false">I7493*K7493</f>
        <v>121550</v>
      </c>
      <c r="O7493" s="16" t="n">
        <f aca="false">I7493*(K7493-J7493)</f>
        <v>62900</v>
      </c>
      <c r="P7493" s="15" t="n">
        <f aca="false">K7493-J7493</f>
        <v>370</v>
      </c>
      <c r="Q7493" s="0" t="str">
        <f aca="false">IF(G7493=0,"Out of stock",IF(G7493&lt;H7493,"Understocked",IF(G7493&gt;Summary!$B$6*H7493,"Overstocked","Healthy")))</f>
        <v>Healthy</v>
      </c>
      <c r="R7493" s="0" t="str">
        <f aca="false">IF(I7493&gt;=Summary!$B$7,"Fast",IF(I7493&lt;Summary!$B$8,"Slow","Medium"))</f>
        <v>Medium</v>
      </c>
      <c r="S7493" s="15" t="n">
        <f aca="false">IF(M7493&gt;Summary!$B$5,1,0)</f>
        <v>0</v>
      </c>
      <c r="T7493" s="16" t="n">
        <f aca="false">IF(Q7493="Overstocked",(G7493-Summary!$B$6*H7493)*J7493,0)</f>
        <v>0</v>
      </c>
    </row>
    <row r="7494" customFormat="false" ht="15" hidden="false" customHeight="false" outlineLevel="0" collapsed="false">
      <c r="A7494" s="0" t="s">
        <v>7592</v>
      </c>
      <c r="B7494" s="0" t="s">
        <v>95</v>
      </c>
      <c r="C7494" s="0" t="s">
        <v>78</v>
      </c>
      <c r="D7494" s="0" t="s">
        <v>102</v>
      </c>
      <c r="E7494" s="14" t="n">
        <v>45011</v>
      </c>
      <c r="F7494" s="14" t="n">
        <v>45021</v>
      </c>
      <c r="G7494" s="0" t="n">
        <v>432</v>
      </c>
      <c r="H7494" s="0" t="n">
        <v>138</v>
      </c>
      <c r="I7494" s="0" t="n">
        <v>180</v>
      </c>
      <c r="J7494" s="0" t="n">
        <v>231</v>
      </c>
      <c r="K7494" s="0" t="n">
        <v>566</v>
      </c>
      <c r="L7494" s="15" t="s">
        <v>80</v>
      </c>
      <c r="M7494" s="0" t="n">
        <v>10</v>
      </c>
      <c r="N7494" s="16" t="n">
        <f aca="false">I7494*K7494</f>
        <v>101880</v>
      </c>
      <c r="O7494" s="16" t="n">
        <f aca="false">I7494*(K7494-J7494)</f>
        <v>60300</v>
      </c>
      <c r="P7494" s="15" t="n">
        <f aca="false">K7494-J7494</f>
        <v>335</v>
      </c>
      <c r="Q7494" s="0" t="str">
        <f aca="false">IF(G7494=0,"Out of stock",IF(G7494&lt;H7494,"Understocked",IF(G7494&gt;Summary!$B$6*H7494,"Overstocked","Healthy")))</f>
        <v>Healthy</v>
      </c>
      <c r="R7494" s="0" t="str">
        <f aca="false">IF(I7494&gt;=Summary!$B$7,"Fast",IF(I7494&lt;Summary!$B$8,"Slow","Medium"))</f>
        <v>Medium</v>
      </c>
      <c r="S7494" s="15" t="n">
        <f aca="false">IF(M7494&gt;Summary!$B$5,1,0)</f>
        <v>1</v>
      </c>
      <c r="T7494" s="16" t="n">
        <f aca="false">IF(Q7494="Overstocked",(G7494-Summary!$B$6*H7494)*J7494,0)</f>
        <v>0</v>
      </c>
    </row>
    <row r="7495" customFormat="false" ht="15" hidden="false" customHeight="false" outlineLevel="0" collapsed="false">
      <c r="A7495" s="0" t="s">
        <v>7593</v>
      </c>
      <c r="B7495" s="0" t="s">
        <v>113</v>
      </c>
      <c r="C7495" s="0" t="s">
        <v>78</v>
      </c>
      <c r="D7495" s="0" t="s">
        <v>79</v>
      </c>
      <c r="E7495" s="14" t="n">
        <v>45512</v>
      </c>
      <c r="F7495" s="14" t="n">
        <v>45522</v>
      </c>
      <c r="G7495" s="0" t="n">
        <v>303</v>
      </c>
      <c r="H7495" s="0" t="n">
        <v>110</v>
      </c>
      <c r="I7495" s="0" t="n">
        <v>171</v>
      </c>
      <c r="J7495" s="0" t="n">
        <v>1157</v>
      </c>
      <c r="K7495" s="0" t="n">
        <v>1430</v>
      </c>
      <c r="L7495" s="15" t="s">
        <v>93</v>
      </c>
      <c r="M7495" s="0" t="n">
        <v>10</v>
      </c>
      <c r="N7495" s="16" t="n">
        <f aca="false">I7495*K7495</f>
        <v>244530</v>
      </c>
      <c r="O7495" s="16" t="n">
        <f aca="false">I7495*(K7495-J7495)</f>
        <v>46683</v>
      </c>
      <c r="P7495" s="15" t="n">
        <f aca="false">K7495-J7495</f>
        <v>273</v>
      </c>
      <c r="Q7495" s="0" t="str">
        <f aca="false">IF(G7495=0,"Out of stock",IF(G7495&lt;H7495,"Understocked",IF(G7495&gt;Summary!$B$6*H7495,"Overstocked","Healthy")))</f>
        <v>Healthy</v>
      </c>
      <c r="R7495" s="0" t="str">
        <f aca="false">IF(I7495&gt;=Summary!$B$7,"Fast",IF(I7495&lt;Summary!$B$8,"Slow","Medium"))</f>
        <v>Medium</v>
      </c>
      <c r="S7495" s="15" t="n">
        <f aca="false">IF(M7495&gt;Summary!$B$5,1,0)</f>
        <v>1</v>
      </c>
      <c r="T7495" s="16" t="n">
        <f aca="false">IF(Q7495="Overstocked",(G7495-Summary!$B$6*H7495)*J7495,0)</f>
        <v>0</v>
      </c>
    </row>
    <row r="7496" customFormat="false" ht="15" hidden="false" customHeight="false" outlineLevel="0" collapsed="false">
      <c r="A7496" s="0" t="s">
        <v>7594</v>
      </c>
      <c r="B7496" s="0" t="s">
        <v>95</v>
      </c>
      <c r="C7496" s="0" t="s">
        <v>104</v>
      </c>
      <c r="D7496" s="0" t="s">
        <v>90</v>
      </c>
      <c r="E7496" s="14" t="n">
        <v>45534</v>
      </c>
      <c r="F7496" s="14" t="n">
        <v>45544</v>
      </c>
      <c r="G7496" s="0" t="n">
        <v>191</v>
      </c>
      <c r="H7496" s="0" t="n">
        <v>136</v>
      </c>
      <c r="I7496" s="0" t="n">
        <v>172</v>
      </c>
      <c r="J7496" s="0" t="n">
        <v>1572</v>
      </c>
      <c r="K7496" s="0" t="n">
        <v>1656</v>
      </c>
      <c r="L7496" s="15" t="s">
        <v>87</v>
      </c>
      <c r="M7496" s="0" t="n">
        <v>10</v>
      </c>
      <c r="N7496" s="16" t="n">
        <f aca="false">I7496*K7496</f>
        <v>284832</v>
      </c>
      <c r="O7496" s="16" t="n">
        <f aca="false">I7496*(K7496-J7496)</f>
        <v>14448</v>
      </c>
      <c r="P7496" s="15" t="n">
        <f aca="false">K7496-J7496</f>
        <v>84</v>
      </c>
      <c r="Q7496" s="0" t="str">
        <f aca="false">IF(G7496=0,"Out of stock",IF(G7496&lt;H7496,"Understocked",IF(G7496&gt;Summary!$B$6*H7496,"Overstocked","Healthy")))</f>
        <v>Healthy</v>
      </c>
      <c r="R7496" s="0" t="str">
        <f aca="false">IF(I7496&gt;=Summary!$B$7,"Fast",IF(I7496&lt;Summary!$B$8,"Slow","Medium"))</f>
        <v>Medium</v>
      </c>
      <c r="S7496" s="15" t="n">
        <f aca="false">IF(M7496&gt;Summary!$B$5,1,0)</f>
        <v>1</v>
      </c>
      <c r="T7496" s="16" t="n">
        <f aca="false">IF(Q7496="Overstocked",(G7496-Summary!$B$6*H7496)*J7496,0)</f>
        <v>0</v>
      </c>
    </row>
    <row r="7497" customFormat="false" ht="15" hidden="false" customHeight="false" outlineLevel="0" collapsed="false">
      <c r="A7497" s="0" t="s">
        <v>7595</v>
      </c>
      <c r="B7497" s="0" t="s">
        <v>111</v>
      </c>
      <c r="C7497" s="0" t="s">
        <v>96</v>
      </c>
      <c r="D7497" s="0" t="s">
        <v>92</v>
      </c>
      <c r="E7497" s="14" t="n">
        <v>45071</v>
      </c>
      <c r="F7497" s="14" t="n">
        <v>45080</v>
      </c>
      <c r="G7497" s="0" t="n">
        <v>210</v>
      </c>
      <c r="H7497" s="0" t="n">
        <v>105</v>
      </c>
      <c r="I7497" s="0" t="n">
        <v>11</v>
      </c>
      <c r="J7497" s="0" t="n">
        <v>1810</v>
      </c>
      <c r="K7497" s="0" t="n">
        <v>2288</v>
      </c>
      <c r="L7497" s="15" t="s">
        <v>87</v>
      </c>
      <c r="M7497" s="0" t="n">
        <v>9</v>
      </c>
      <c r="N7497" s="16" t="n">
        <f aca="false">I7497*K7497</f>
        <v>25168</v>
      </c>
      <c r="O7497" s="16" t="n">
        <f aca="false">I7497*(K7497-J7497)</f>
        <v>5258</v>
      </c>
      <c r="P7497" s="15" t="n">
        <f aca="false">K7497-J7497</f>
        <v>478</v>
      </c>
      <c r="Q7497" s="0" t="str">
        <f aca="false">IF(G7497=0,"Out of stock",IF(G7497&lt;H7497,"Understocked",IF(G7497&gt;Summary!$B$6*H7497,"Overstocked","Healthy")))</f>
        <v>Healthy</v>
      </c>
      <c r="R7497" s="0" t="str">
        <f aca="false">IF(I7497&gt;=Summary!$B$7,"Fast",IF(I7497&lt;Summary!$B$8,"Slow","Medium"))</f>
        <v>Slow</v>
      </c>
      <c r="S7497" s="15" t="n">
        <f aca="false">IF(M7497&gt;Summary!$B$5,1,0)</f>
        <v>1</v>
      </c>
      <c r="T7497" s="16" t="n">
        <f aca="false">IF(Q7497="Overstocked",(G7497-Summary!$B$6*H7497)*J7497,0)</f>
        <v>0</v>
      </c>
    </row>
    <row r="7498" customFormat="false" ht="15" hidden="false" customHeight="false" outlineLevel="0" collapsed="false">
      <c r="A7498" s="0" t="s">
        <v>7596</v>
      </c>
      <c r="B7498" s="0" t="s">
        <v>113</v>
      </c>
      <c r="C7498" s="0" t="s">
        <v>78</v>
      </c>
      <c r="D7498" s="0" t="s">
        <v>86</v>
      </c>
      <c r="E7498" s="14" t="n">
        <v>44966</v>
      </c>
      <c r="F7498" s="14" t="n">
        <v>44970</v>
      </c>
      <c r="G7498" s="0" t="n">
        <v>357</v>
      </c>
      <c r="H7498" s="0" t="n">
        <v>67</v>
      </c>
      <c r="I7498" s="0" t="n">
        <v>224</v>
      </c>
      <c r="J7498" s="0" t="n">
        <v>1331</v>
      </c>
      <c r="K7498" s="0" t="n">
        <v>1711</v>
      </c>
      <c r="L7498" s="15" t="s">
        <v>80</v>
      </c>
      <c r="M7498" s="0" t="n">
        <v>4</v>
      </c>
      <c r="N7498" s="16" t="n">
        <f aca="false">I7498*K7498</f>
        <v>383264</v>
      </c>
      <c r="O7498" s="16" t="n">
        <f aca="false">I7498*(K7498-J7498)</f>
        <v>85120</v>
      </c>
      <c r="P7498" s="15" t="n">
        <f aca="false">K7498-J7498</f>
        <v>380</v>
      </c>
      <c r="Q7498" s="0" t="str">
        <f aca="false">IF(G7498=0,"Out of stock",IF(G7498&lt;H7498,"Understocked",IF(G7498&gt;Summary!$B$6*H7498,"Overstocked","Healthy")))</f>
        <v>Overstocked</v>
      </c>
      <c r="R7498" s="0" t="str">
        <f aca="false">IF(I7498&gt;=Summary!$B$7,"Fast",IF(I7498&lt;Summary!$B$8,"Slow","Medium"))</f>
        <v>Fast</v>
      </c>
      <c r="S7498" s="15" t="n">
        <f aca="false">IF(M7498&gt;Summary!$B$5,1,0)</f>
        <v>0</v>
      </c>
      <c r="T7498" s="16" t="n">
        <f aca="false">IF(Q7498="Overstocked",(G7498-Summary!$B$6*H7498)*J7498,0)</f>
        <v>118459</v>
      </c>
    </row>
    <row r="7499" customFormat="false" ht="15" hidden="false" customHeight="false" outlineLevel="0" collapsed="false">
      <c r="A7499" s="0" t="s">
        <v>7597</v>
      </c>
      <c r="B7499" s="0" t="s">
        <v>77</v>
      </c>
      <c r="C7499" s="0" t="s">
        <v>85</v>
      </c>
      <c r="D7499" s="0" t="s">
        <v>86</v>
      </c>
      <c r="E7499" s="14" t="n">
        <v>44937</v>
      </c>
      <c r="F7499" s="14" t="n">
        <v>44940</v>
      </c>
      <c r="G7499" s="0" t="n">
        <v>71</v>
      </c>
      <c r="H7499" s="0" t="n">
        <v>126</v>
      </c>
      <c r="I7499" s="0" t="n">
        <v>250</v>
      </c>
      <c r="J7499" s="0" t="n">
        <v>1452</v>
      </c>
      <c r="K7499" s="0" t="n">
        <v>1945</v>
      </c>
      <c r="L7499" s="15" t="s">
        <v>87</v>
      </c>
      <c r="M7499" s="0" t="n">
        <v>3</v>
      </c>
      <c r="N7499" s="16" t="n">
        <f aca="false">I7499*K7499</f>
        <v>486250</v>
      </c>
      <c r="O7499" s="16" t="n">
        <f aca="false">I7499*(K7499-J7499)</f>
        <v>123250</v>
      </c>
      <c r="P7499" s="15" t="n">
        <f aca="false">K7499-J7499</f>
        <v>493</v>
      </c>
      <c r="Q7499" s="0" t="str">
        <f aca="false">IF(G7499=0,"Out of stock",IF(G7499&lt;H7499,"Understocked",IF(G7499&gt;Summary!$B$6*H7499,"Overstocked","Healthy")))</f>
        <v>Understocked</v>
      </c>
      <c r="R7499" s="0" t="str">
        <f aca="false">IF(I7499&gt;=Summary!$B$7,"Fast",IF(I7499&lt;Summary!$B$8,"Slow","Medium"))</f>
        <v>Fast</v>
      </c>
      <c r="S7499" s="15" t="n">
        <f aca="false">IF(M7499&gt;Summary!$B$5,1,0)</f>
        <v>0</v>
      </c>
      <c r="T7499" s="16" t="n">
        <f aca="false">IF(Q7499="Overstocked",(G7499-Summary!$B$6*H7499)*J7499,0)</f>
        <v>0</v>
      </c>
    </row>
    <row r="7500" customFormat="false" ht="15" hidden="false" customHeight="false" outlineLevel="0" collapsed="false">
      <c r="A7500" s="0" t="s">
        <v>7598</v>
      </c>
      <c r="B7500" s="0" t="s">
        <v>123</v>
      </c>
      <c r="C7500" s="0" t="s">
        <v>96</v>
      </c>
      <c r="D7500" s="0" t="s">
        <v>86</v>
      </c>
      <c r="E7500" s="14" t="n">
        <v>45321</v>
      </c>
      <c r="F7500" s="14" t="n">
        <v>45323</v>
      </c>
      <c r="G7500" s="0" t="n">
        <v>127</v>
      </c>
      <c r="H7500" s="0" t="n">
        <v>109</v>
      </c>
      <c r="I7500" s="0" t="n">
        <v>299</v>
      </c>
      <c r="J7500" s="0" t="n">
        <v>245</v>
      </c>
      <c r="K7500" s="0" t="n">
        <v>591</v>
      </c>
      <c r="L7500" s="15" t="s">
        <v>93</v>
      </c>
      <c r="M7500" s="0" t="n">
        <v>2</v>
      </c>
      <c r="N7500" s="16" t="n">
        <f aca="false">I7500*K7500</f>
        <v>176709</v>
      </c>
      <c r="O7500" s="16" t="n">
        <f aca="false">I7500*(K7500-J7500)</f>
        <v>103454</v>
      </c>
      <c r="P7500" s="15" t="n">
        <f aca="false">K7500-J7500</f>
        <v>346</v>
      </c>
      <c r="Q7500" s="0" t="str">
        <f aca="false">IF(G7500=0,"Out of stock",IF(G7500&lt;H7500,"Understocked",IF(G7500&gt;Summary!$B$6*H7500,"Overstocked","Healthy")))</f>
        <v>Healthy</v>
      </c>
      <c r="R7500" s="0" t="str">
        <f aca="false">IF(I7500&gt;=Summary!$B$7,"Fast",IF(I7500&lt;Summary!$B$8,"Slow","Medium"))</f>
        <v>Fast</v>
      </c>
      <c r="S7500" s="15" t="n">
        <f aca="false">IF(M7500&gt;Summary!$B$5,1,0)</f>
        <v>0</v>
      </c>
      <c r="T7500" s="16" t="n">
        <f aca="false">IF(Q7500="Overstocked",(G7500-Summary!$B$6*H7500)*J7500,0)</f>
        <v>0</v>
      </c>
    </row>
    <row r="7501" customFormat="false" ht="15" hidden="false" customHeight="false" outlineLevel="0" collapsed="false">
      <c r="A7501" s="0" t="s">
        <v>7599</v>
      </c>
      <c r="B7501" s="0" t="s">
        <v>111</v>
      </c>
      <c r="C7501" s="0" t="s">
        <v>104</v>
      </c>
      <c r="D7501" s="0" t="s">
        <v>86</v>
      </c>
      <c r="E7501" s="14" t="n">
        <v>45374</v>
      </c>
      <c r="F7501" s="14" t="n">
        <v>45378</v>
      </c>
      <c r="G7501" s="0" t="n">
        <v>240</v>
      </c>
      <c r="H7501" s="0" t="n">
        <v>112</v>
      </c>
      <c r="I7501" s="0" t="n">
        <v>48</v>
      </c>
      <c r="J7501" s="0" t="n">
        <v>1579</v>
      </c>
      <c r="K7501" s="0" t="n">
        <v>1856</v>
      </c>
      <c r="L7501" s="15" t="s">
        <v>87</v>
      </c>
      <c r="M7501" s="0" t="n">
        <v>4</v>
      </c>
      <c r="N7501" s="16" t="n">
        <f aca="false">I7501*K7501</f>
        <v>89088</v>
      </c>
      <c r="O7501" s="16" t="n">
        <f aca="false">I7501*(K7501-J7501)</f>
        <v>13296</v>
      </c>
      <c r="P7501" s="15" t="n">
        <f aca="false">K7501-J7501</f>
        <v>277</v>
      </c>
      <c r="Q7501" s="0" t="str">
        <f aca="false">IF(G7501=0,"Out of stock",IF(G7501&lt;H7501,"Understocked",IF(G7501&gt;Summary!$B$6*H7501,"Overstocked","Healthy")))</f>
        <v>Healthy</v>
      </c>
      <c r="R7501" s="0" t="str">
        <f aca="false">IF(I7501&gt;=Summary!$B$7,"Fast",IF(I7501&lt;Summary!$B$8,"Slow","Medium"))</f>
        <v>Slow</v>
      </c>
      <c r="S7501" s="15" t="n">
        <f aca="false">IF(M7501&gt;Summary!$B$5,1,0)</f>
        <v>0</v>
      </c>
      <c r="T7501" s="16" t="n">
        <f aca="false">IF(Q7501="Overstocked",(G7501-Summary!$B$6*H7501)*J7501,0)</f>
        <v>0</v>
      </c>
    </row>
    <row r="7502" customFormat="false" ht="15" hidden="false" customHeight="false" outlineLevel="0" collapsed="false">
      <c r="A7502" s="0" t="s">
        <v>7600</v>
      </c>
      <c r="B7502" s="0" t="s">
        <v>89</v>
      </c>
      <c r="C7502" s="0" t="s">
        <v>104</v>
      </c>
      <c r="D7502" s="0" t="s">
        <v>92</v>
      </c>
      <c r="E7502" s="14" t="n">
        <v>45415</v>
      </c>
      <c r="F7502" s="14" t="n">
        <v>45419</v>
      </c>
      <c r="G7502" s="0" t="n">
        <v>472</v>
      </c>
      <c r="H7502" s="0" t="n">
        <v>70</v>
      </c>
      <c r="I7502" s="0" t="n">
        <v>182</v>
      </c>
      <c r="J7502" s="0" t="n">
        <v>1499</v>
      </c>
      <c r="K7502" s="0" t="n">
        <v>1742</v>
      </c>
      <c r="L7502" s="15" t="s">
        <v>93</v>
      </c>
      <c r="M7502" s="0" t="n">
        <v>4</v>
      </c>
      <c r="N7502" s="16" t="n">
        <f aca="false">I7502*K7502</f>
        <v>317044</v>
      </c>
      <c r="O7502" s="16" t="n">
        <f aca="false">I7502*(K7502-J7502)</f>
        <v>44226</v>
      </c>
      <c r="P7502" s="15" t="n">
        <f aca="false">K7502-J7502</f>
        <v>243</v>
      </c>
      <c r="Q7502" s="0" t="str">
        <f aca="false">IF(G7502=0,"Out of stock",IF(G7502&lt;H7502,"Understocked",IF(G7502&gt;Summary!$B$6*H7502,"Overstocked","Healthy")))</f>
        <v>Overstocked</v>
      </c>
      <c r="R7502" s="0" t="str">
        <f aca="false">IF(I7502&gt;=Summary!$B$7,"Fast",IF(I7502&lt;Summary!$B$8,"Slow","Medium"))</f>
        <v>Medium</v>
      </c>
      <c r="S7502" s="15" t="n">
        <f aca="false">IF(M7502&gt;Summary!$B$5,1,0)</f>
        <v>0</v>
      </c>
      <c r="T7502" s="16" t="n">
        <f aca="false">IF(Q7502="Overstocked",(G7502-Summary!$B$6*H7502)*J7502,0)</f>
        <v>287808</v>
      </c>
    </row>
    <row r="7503" customFormat="false" ht="15" hidden="false" customHeight="false" outlineLevel="0" collapsed="false">
      <c r="A7503" s="0" t="s">
        <v>7601</v>
      </c>
      <c r="B7503" s="0" t="s">
        <v>95</v>
      </c>
      <c r="C7503" s="0" t="s">
        <v>85</v>
      </c>
      <c r="D7503" s="0" t="s">
        <v>90</v>
      </c>
      <c r="E7503" s="14" t="n">
        <v>45627</v>
      </c>
      <c r="F7503" s="14" t="n">
        <v>45629</v>
      </c>
      <c r="G7503" s="0" t="n">
        <v>438</v>
      </c>
      <c r="H7503" s="0" t="n">
        <v>127</v>
      </c>
      <c r="I7503" s="0" t="n">
        <v>237</v>
      </c>
      <c r="J7503" s="0" t="n">
        <v>1280</v>
      </c>
      <c r="K7503" s="0" t="n">
        <v>1560</v>
      </c>
      <c r="L7503" s="15" t="s">
        <v>93</v>
      </c>
      <c r="M7503" s="0" t="n">
        <v>2</v>
      </c>
      <c r="N7503" s="16" t="n">
        <f aca="false">I7503*K7503</f>
        <v>369720</v>
      </c>
      <c r="O7503" s="16" t="n">
        <f aca="false">I7503*(K7503-J7503)</f>
        <v>66360</v>
      </c>
      <c r="P7503" s="15" t="n">
        <f aca="false">K7503-J7503</f>
        <v>280</v>
      </c>
      <c r="Q7503" s="0" t="str">
        <f aca="false">IF(G7503=0,"Out of stock",IF(G7503&lt;H7503,"Understocked",IF(G7503&gt;Summary!$B$6*H7503,"Overstocked","Healthy")))</f>
        <v>Healthy</v>
      </c>
      <c r="R7503" s="0" t="str">
        <f aca="false">IF(I7503&gt;=Summary!$B$7,"Fast",IF(I7503&lt;Summary!$B$8,"Slow","Medium"))</f>
        <v>Fast</v>
      </c>
      <c r="S7503" s="15" t="n">
        <f aca="false">IF(M7503&gt;Summary!$B$5,1,0)</f>
        <v>0</v>
      </c>
      <c r="T7503" s="16" t="n">
        <f aca="false">IF(Q7503="Overstocked",(G7503-Summary!$B$6*H7503)*J7503,0)</f>
        <v>0</v>
      </c>
    </row>
    <row r="7504" customFormat="false" ht="15" hidden="false" customHeight="false" outlineLevel="0" collapsed="false">
      <c r="A7504" s="0" t="s">
        <v>7602</v>
      </c>
      <c r="B7504" s="0" t="s">
        <v>89</v>
      </c>
      <c r="C7504" s="0" t="s">
        <v>85</v>
      </c>
      <c r="D7504" s="0" t="s">
        <v>92</v>
      </c>
      <c r="E7504" s="14" t="n">
        <v>45117</v>
      </c>
      <c r="F7504" s="14" t="n">
        <v>45118</v>
      </c>
      <c r="G7504" s="0" t="n">
        <v>384</v>
      </c>
      <c r="H7504" s="0" t="n">
        <v>106</v>
      </c>
      <c r="I7504" s="0" t="n">
        <v>266</v>
      </c>
      <c r="J7504" s="0" t="n">
        <v>1023</v>
      </c>
      <c r="K7504" s="0" t="n">
        <v>1458</v>
      </c>
      <c r="L7504" s="15" t="s">
        <v>82</v>
      </c>
      <c r="M7504" s="0" t="n">
        <v>1</v>
      </c>
      <c r="N7504" s="16" t="n">
        <f aca="false">I7504*K7504</f>
        <v>387828</v>
      </c>
      <c r="O7504" s="16" t="n">
        <f aca="false">I7504*(K7504-J7504)</f>
        <v>115710</v>
      </c>
      <c r="P7504" s="15" t="n">
        <f aca="false">K7504-J7504</f>
        <v>435</v>
      </c>
      <c r="Q7504" s="0" t="str">
        <f aca="false">IF(G7504=0,"Out of stock",IF(G7504&lt;H7504,"Understocked",IF(G7504&gt;Summary!$B$6*H7504,"Overstocked","Healthy")))</f>
        <v>Healthy</v>
      </c>
      <c r="R7504" s="0" t="str">
        <f aca="false">IF(I7504&gt;=Summary!$B$7,"Fast",IF(I7504&lt;Summary!$B$8,"Slow","Medium"))</f>
        <v>Fast</v>
      </c>
      <c r="S7504" s="15" t="n">
        <f aca="false">IF(M7504&gt;Summary!$B$5,1,0)</f>
        <v>0</v>
      </c>
      <c r="T7504" s="16" t="n">
        <f aca="false">IF(Q7504="Overstocked",(G7504-Summary!$B$6*H7504)*J7504,0)</f>
        <v>0</v>
      </c>
    </row>
    <row r="7505" customFormat="false" ht="15" hidden="false" customHeight="false" outlineLevel="0" collapsed="false">
      <c r="A7505" s="0" t="s">
        <v>7603</v>
      </c>
      <c r="B7505" s="0" t="s">
        <v>123</v>
      </c>
      <c r="C7505" s="0" t="s">
        <v>104</v>
      </c>
      <c r="D7505" s="0" t="s">
        <v>79</v>
      </c>
      <c r="E7505" s="14" t="n">
        <v>45284</v>
      </c>
      <c r="F7505" s="14" t="n">
        <v>45292</v>
      </c>
      <c r="G7505" s="0" t="n">
        <v>412</v>
      </c>
      <c r="H7505" s="0" t="n">
        <v>82</v>
      </c>
      <c r="I7505" s="0" t="n">
        <v>103</v>
      </c>
      <c r="J7505" s="0" t="n">
        <v>1854</v>
      </c>
      <c r="K7505" s="0" t="n">
        <v>2123</v>
      </c>
      <c r="L7505" s="15" t="s">
        <v>82</v>
      </c>
      <c r="M7505" s="0" t="n">
        <v>8</v>
      </c>
      <c r="N7505" s="16" t="n">
        <f aca="false">I7505*K7505</f>
        <v>218669</v>
      </c>
      <c r="O7505" s="16" t="n">
        <f aca="false">I7505*(K7505-J7505)</f>
        <v>27707</v>
      </c>
      <c r="P7505" s="15" t="n">
        <f aca="false">K7505-J7505</f>
        <v>269</v>
      </c>
      <c r="Q7505" s="0" t="str">
        <f aca="false">IF(G7505=0,"Out of stock",IF(G7505&lt;H7505,"Understocked",IF(G7505&gt;Summary!$B$6*H7505,"Overstocked","Healthy")))</f>
        <v>Overstocked</v>
      </c>
      <c r="R7505" s="0" t="str">
        <f aca="false">IF(I7505&gt;=Summary!$B$7,"Fast",IF(I7505&lt;Summary!$B$8,"Slow","Medium"))</f>
        <v>Medium</v>
      </c>
      <c r="S7505" s="15" t="n">
        <f aca="false">IF(M7505&gt;Summary!$B$5,1,0)</f>
        <v>1</v>
      </c>
      <c r="T7505" s="16" t="n">
        <f aca="false">IF(Q7505="Overstocked",(G7505-Summary!$B$6*H7505)*J7505,0)</f>
        <v>155736</v>
      </c>
    </row>
    <row r="7506" customFormat="false" ht="15" hidden="false" customHeight="false" outlineLevel="0" collapsed="false">
      <c r="A7506" s="0" t="s">
        <v>7604</v>
      </c>
      <c r="B7506" s="0" t="s">
        <v>77</v>
      </c>
      <c r="C7506" s="0" t="s">
        <v>96</v>
      </c>
      <c r="D7506" s="0" t="s">
        <v>86</v>
      </c>
      <c r="E7506" s="14" t="n">
        <v>45266</v>
      </c>
      <c r="F7506" s="14" t="n">
        <v>45267</v>
      </c>
      <c r="G7506" s="0" t="n">
        <v>136</v>
      </c>
      <c r="H7506" s="0" t="n">
        <v>52</v>
      </c>
      <c r="I7506" s="0" t="n">
        <v>22</v>
      </c>
      <c r="J7506" s="0" t="n">
        <v>1417</v>
      </c>
      <c r="K7506" s="0" t="n">
        <v>1632</v>
      </c>
      <c r="L7506" s="15" t="s">
        <v>97</v>
      </c>
      <c r="M7506" s="0" t="n">
        <v>1</v>
      </c>
      <c r="N7506" s="16" t="n">
        <f aca="false">I7506*K7506</f>
        <v>35904</v>
      </c>
      <c r="O7506" s="16" t="n">
        <f aca="false">I7506*(K7506-J7506)</f>
        <v>4730</v>
      </c>
      <c r="P7506" s="15" t="n">
        <f aca="false">K7506-J7506</f>
        <v>215</v>
      </c>
      <c r="Q7506" s="0" t="str">
        <f aca="false">IF(G7506=0,"Out of stock",IF(G7506&lt;H7506,"Understocked",IF(G7506&gt;Summary!$B$6*H7506,"Overstocked","Healthy")))</f>
        <v>Healthy</v>
      </c>
      <c r="R7506" s="0" t="str">
        <f aca="false">IF(I7506&gt;=Summary!$B$7,"Fast",IF(I7506&lt;Summary!$B$8,"Slow","Medium"))</f>
        <v>Slow</v>
      </c>
      <c r="S7506" s="15" t="n">
        <f aca="false">IF(M7506&gt;Summary!$B$5,1,0)</f>
        <v>0</v>
      </c>
      <c r="T7506" s="16" t="n">
        <f aca="false">IF(Q7506="Overstocked",(G7506-Summary!$B$6*H7506)*J7506,0)</f>
        <v>0</v>
      </c>
    </row>
    <row r="7507" customFormat="false" ht="15" hidden="false" customHeight="false" outlineLevel="0" collapsed="false">
      <c r="A7507" s="0" t="s">
        <v>7605</v>
      </c>
      <c r="B7507" s="0" t="s">
        <v>77</v>
      </c>
      <c r="C7507" s="0" t="s">
        <v>85</v>
      </c>
      <c r="D7507" s="0" t="s">
        <v>86</v>
      </c>
      <c r="E7507" s="14" t="n">
        <v>45068</v>
      </c>
      <c r="F7507" s="14" t="n">
        <v>45073</v>
      </c>
      <c r="G7507" s="0" t="n">
        <v>138</v>
      </c>
      <c r="H7507" s="0" t="n">
        <v>75</v>
      </c>
      <c r="I7507" s="0" t="n">
        <v>288</v>
      </c>
      <c r="J7507" s="0" t="n">
        <v>215</v>
      </c>
      <c r="K7507" s="0" t="n">
        <v>448</v>
      </c>
      <c r="L7507" s="15" t="s">
        <v>87</v>
      </c>
      <c r="M7507" s="0" t="n">
        <v>5</v>
      </c>
      <c r="N7507" s="16" t="n">
        <f aca="false">I7507*K7507</f>
        <v>129024</v>
      </c>
      <c r="O7507" s="16" t="n">
        <f aca="false">I7507*(K7507-J7507)</f>
        <v>67104</v>
      </c>
      <c r="P7507" s="15" t="n">
        <f aca="false">K7507-J7507</f>
        <v>233</v>
      </c>
      <c r="Q7507" s="0" t="str">
        <f aca="false">IF(G7507=0,"Out of stock",IF(G7507&lt;H7507,"Understocked",IF(G7507&gt;Summary!$B$6*H7507,"Overstocked","Healthy")))</f>
        <v>Healthy</v>
      </c>
      <c r="R7507" s="0" t="str">
        <f aca="false">IF(I7507&gt;=Summary!$B$7,"Fast",IF(I7507&lt;Summary!$B$8,"Slow","Medium"))</f>
        <v>Fast</v>
      </c>
      <c r="S7507" s="15" t="n">
        <f aca="false">IF(M7507&gt;Summary!$B$5,1,0)</f>
        <v>0</v>
      </c>
      <c r="T7507" s="16" t="n">
        <f aca="false">IF(Q7507="Overstocked",(G7507-Summary!$B$6*H7507)*J7507,0)</f>
        <v>0</v>
      </c>
    </row>
    <row r="7508" customFormat="false" ht="15" hidden="false" customHeight="false" outlineLevel="0" collapsed="false">
      <c r="A7508" s="0" t="s">
        <v>7606</v>
      </c>
      <c r="B7508" s="0" t="s">
        <v>89</v>
      </c>
      <c r="C7508" s="0" t="s">
        <v>78</v>
      </c>
      <c r="D7508" s="0" t="s">
        <v>92</v>
      </c>
      <c r="E7508" s="14" t="n">
        <v>45473</v>
      </c>
      <c r="F7508" s="14" t="n">
        <v>45481</v>
      </c>
      <c r="G7508" s="0" t="n">
        <v>93</v>
      </c>
      <c r="H7508" s="0" t="n">
        <v>125</v>
      </c>
      <c r="I7508" s="0" t="n">
        <v>272</v>
      </c>
      <c r="J7508" s="0" t="n">
        <v>780</v>
      </c>
      <c r="K7508" s="0" t="n">
        <v>1131</v>
      </c>
      <c r="L7508" s="15" t="s">
        <v>87</v>
      </c>
      <c r="M7508" s="0" t="n">
        <v>8</v>
      </c>
      <c r="N7508" s="16" t="n">
        <f aca="false">I7508*K7508</f>
        <v>307632</v>
      </c>
      <c r="O7508" s="16" t="n">
        <f aca="false">I7508*(K7508-J7508)</f>
        <v>95472</v>
      </c>
      <c r="P7508" s="15" t="n">
        <f aca="false">K7508-J7508</f>
        <v>351</v>
      </c>
      <c r="Q7508" s="0" t="str">
        <f aca="false">IF(G7508=0,"Out of stock",IF(G7508&lt;H7508,"Understocked",IF(G7508&gt;Summary!$B$6*H7508,"Overstocked","Healthy")))</f>
        <v>Understocked</v>
      </c>
      <c r="R7508" s="0" t="str">
        <f aca="false">IF(I7508&gt;=Summary!$B$7,"Fast",IF(I7508&lt;Summary!$B$8,"Slow","Medium"))</f>
        <v>Fast</v>
      </c>
      <c r="S7508" s="15" t="n">
        <f aca="false">IF(M7508&gt;Summary!$B$5,1,0)</f>
        <v>1</v>
      </c>
      <c r="T7508" s="16" t="n">
        <f aca="false">IF(Q7508="Overstocked",(G7508-Summary!$B$6*H7508)*J7508,0)</f>
        <v>0</v>
      </c>
    </row>
    <row r="7509" customFormat="false" ht="15" hidden="false" customHeight="false" outlineLevel="0" collapsed="false">
      <c r="A7509" s="0" t="s">
        <v>7607</v>
      </c>
      <c r="B7509" s="0" t="s">
        <v>89</v>
      </c>
      <c r="C7509" s="0" t="s">
        <v>78</v>
      </c>
      <c r="D7509" s="0" t="s">
        <v>79</v>
      </c>
      <c r="E7509" s="14" t="n">
        <v>45373</v>
      </c>
      <c r="F7509" s="14" t="n">
        <v>45377</v>
      </c>
      <c r="G7509" s="0" t="n">
        <v>435</v>
      </c>
      <c r="H7509" s="0" t="n">
        <v>150</v>
      </c>
      <c r="I7509" s="0" t="n">
        <v>213</v>
      </c>
      <c r="J7509" s="0" t="n">
        <v>500</v>
      </c>
      <c r="K7509" s="0" t="n">
        <v>552</v>
      </c>
      <c r="L7509" s="15" t="s">
        <v>93</v>
      </c>
      <c r="M7509" s="0" t="n">
        <v>4</v>
      </c>
      <c r="N7509" s="16" t="n">
        <f aca="false">I7509*K7509</f>
        <v>117576</v>
      </c>
      <c r="O7509" s="16" t="n">
        <f aca="false">I7509*(K7509-J7509)</f>
        <v>11076</v>
      </c>
      <c r="P7509" s="15" t="n">
        <f aca="false">K7509-J7509</f>
        <v>52</v>
      </c>
      <c r="Q7509" s="0" t="str">
        <f aca="false">IF(G7509=0,"Out of stock",IF(G7509&lt;H7509,"Understocked",IF(G7509&gt;Summary!$B$6*H7509,"Overstocked","Healthy")))</f>
        <v>Healthy</v>
      </c>
      <c r="R7509" s="0" t="str">
        <f aca="false">IF(I7509&gt;=Summary!$B$7,"Fast",IF(I7509&lt;Summary!$B$8,"Slow","Medium"))</f>
        <v>Fast</v>
      </c>
      <c r="S7509" s="15" t="n">
        <f aca="false">IF(M7509&gt;Summary!$B$5,1,0)</f>
        <v>0</v>
      </c>
      <c r="T7509" s="16" t="n">
        <f aca="false">IF(Q7509="Overstocked",(G7509-Summary!$B$6*H7509)*J7509,0)</f>
        <v>0</v>
      </c>
    </row>
    <row r="7510" customFormat="false" ht="15" hidden="false" customHeight="false" outlineLevel="0" collapsed="false">
      <c r="A7510" s="0" t="s">
        <v>7608</v>
      </c>
      <c r="B7510" s="0" t="s">
        <v>95</v>
      </c>
      <c r="C7510" s="0" t="s">
        <v>104</v>
      </c>
      <c r="D7510" s="0" t="s">
        <v>90</v>
      </c>
      <c r="E7510" s="14" t="n">
        <v>45075</v>
      </c>
      <c r="F7510" s="14" t="n">
        <v>45076</v>
      </c>
      <c r="G7510" s="0" t="n">
        <v>127</v>
      </c>
      <c r="H7510" s="0" t="n">
        <v>89</v>
      </c>
      <c r="I7510" s="0" t="n">
        <v>233</v>
      </c>
      <c r="J7510" s="0" t="n">
        <v>1844</v>
      </c>
      <c r="K7510" s="0" t="n">
        <v>2069</v>
      </c>
      <c r="L7510" s="15" t="s">
        <v>93</v>
      </c>
      <c r="M7510" s="0" t="n">
        <v>1</v>
      </c>
      <c r="N7510" s="16" t="n">
        <f aca="false">I7510*K7510</f>
        <v>482077</v>
      </c>
      <c r="O7510" s="16" t="n">
        <f aca="false">I7510*(K7510-J7510)</f>
        <v>52425</v>
      </c>
      <c r="P7510" s="15" t="n">
        <f aca="false">K7510-J7510</f>
        <v>225</v>
      </c>
      <c r="Q7510" s="0" t="str">
        <f aca="false">IF(G7510=0,"Out of stock",IF(G7510&lt;H7510,"Understocked",IF(G7510&gt;Summary!$B$6*H7510,"Overstocked","Healthy")))</f>
        <v>Healthy</v>
      </c>
      <c r="R7510" s="0" t="str">
        <f aca="false">IF(I7510&gt;=Summary!$B$7,"Fast",IF(I7510&lt;Summary!$B$8,"Slow","Medium"))</f>
        <v>Fast</v>
      </c>
      <c r="S7510" s="15" t="n">
        <f aca="false">IF(M7510&gt;Summary!$B$5,1,0)</f>
        <v>0</v>
      </c>
      <c r="T7510" s="16" t="n">
        <f aca="false">IF(Q7510="Overstocked",(G7510-Summary!$B$6*H7510)*J7510,0)</f>
        <v>0</v>
      </c>
    </row>
    <row r="7511" customFormat="false" ht="15" hidden="false" customHeight="false" outlineLevel="0" collapsed="false">
      <c r="A7511" s="0" t="s">
        <v>7609</v>
      </c>
      <c r="B7511" s="0" t="s">
        <v>101</v>
      </c>
      <c r="C7511" s="0" t="s">
        <v>85</v>
      </c>
      <c r="D7511" s="0" t="s">
        <v>102</v>
      </c>
      <c r="E7511" s="14" t="n">
        <v>45073</v>
      </c>
      <c r="F7511" s="14" t="n">
        <v>45083</v>
      </c>
      <c r="G7511" s="0" t="n">
        <v>397</v>
      </c>
      <c r="H7511" s="0" t="n">
        <v>114</v>
      </c>
      <c r="I7511" s="0" t="n">
        <v>266</v>
      </c>
      <c r="J7511" s="0" t="n">
        <v>1925</v>
      </c>
      <c r="K7511" s="0" t="n">
        <v>2004</v>
      </c>
      <c r="L7511" s="15" t="s">
        <v>93</v>
      </c>
      <c r="M7511" s="0" t="n">
        <v>10</v>
      </c>
      <c r="N7511" s="16" t="n">
        <f aca="false">I7511*K7511</f>
        <v>533064</v>
      </c>
      <c r="O7511" s="16" t="n">
        <f aca="false">I7511*(K7511-J7511)</f>
        <v>21014</v>
      </c>
      <c r="P7511" s="15" t="n">
        <f aca="false">K7511-J7511</f>
        <v>79</v>
      </c>
      <c r="Q7511" s="0" t="str">
        <f aca="false">IF(G7511=0,"Out of stock",IF(G7511&lt;H7511,"Understocked",IF(G7511&gt;Summary!$B$6*H7511,"Overstocked","Healthy")))</f>
        <v>Healthy</v>
      </c>
      <c r="R7511" s="0" t="str">
        <f aca="false">IF(I7511&gt;=Summary!$B$7,"Fast",IF(I7511&lt;Summary!$B$8,"Slow","Medium"))</f>
        <v>Fast</v>
      </c>
      <c r="S7511" s="15" t="n">
        <f aca="false">IF(M7511&gt;Summary!$B$5,1,0)</f>
        <v>1</v>
      </c>
      <c r="T7511" s="16" t="n">
        <f aca="false">IF(Q7511="Overstocked",(G7511-Summary!$B$6*H7511)*J7511,0)</f>
        <v>0</v>
      </c>
    </row>
    <row r="7512" customFormat="false" ht="15" hidden="false" customHeight="false" outlineLevel="0" collapsed="false">
      <c r="A7512" s="0" t="s">
        <v>7610</v>
      </c>
      <c r="B7512" s="0" t="s">
        <v>123</v>
      </c>
      <c r="C7512" s="0" t="s">
        <v>104</v>
      </c>
      <c r="D7512" s="0" t="s">
        <v>90</v>
      </c>
      <c r="E7512" s="14" t="n">
        <v>45402</v>
      </c>
      <c r="F7512" s="14" t="n">
        <v>45412</v>
      </c>
      <c r="G7512" s="0" t="n">
        <v>449</v>
      </c>
      <c r="H7512" s="0" t="n">
        <v>66</v>
      </c>
      <c r="I7512" s="0" t="n">
        <v>74</v>
      </c>
      <c r="J7512" s="0" t="n">
        <v>1195</v>
      </c>
      <c r="K7512" s="0" t="n">
        <v>1457</v>
      </c>
      <c r="L7512" s="15" t="s">
        <v>93</v>
      </c>
      <c r="M7512" s="0" t="n">
        <v>10</v>
      </c>
      <c r="N7512" s="16" t="n">
        <f aca="false">I7512*K7512</f>
        <v>107818</v>
      </c>
      <c r="O7512" s="16" t="n">
        <f aca="false">I7512*(K7512-J7512)</f>
        <v>19388</v>
      </c>
      <c r="P7512" s="15" t="n">
        <f aca="false">K7512-J7512</f>
        <v>262</v>
      </c>
      <c r="Q7512" s="0" t="str">
        <f aca="false">IF(G7512=0,"Out of stock",IF(G7512&lt;H7512,"Understocked",IF(G7512&gt;Summary!$B$6*H7512,"Overstocked","Healthy")))</f>
        <v>Overstocked</v>
      </c>
      <c r="R7512" s="0" t="str">
        <f aca="false">IF(I7512&gt;=Summary!$B$7,"Fast",IF(I7512&lt;Summary!$B$8,"Slow","Medium"))</f>
        <v>Slow</v>
      </c>
      <c r="S7512" s="15" t="n">
        <f aca="false">IF(M7512&gt;Summary!$B$5,1,0)</f>
        <v>1</v>
      </c>
      <c r="T7512" s="16" t="n">
        <f aca="false">IF(Q7512="Overstocked",(G7512-Summary!$B$6*H7512)*J7512,0)</f>
        <v>221075</v>
      </c>
    </row>
    <row r="7513" customFormat="false" ht="15" hidden="false" customHeight="false" outlineLevel="0" collapsed="false">
      <c r="A7513" s="0" t="s">
        <v>7611</v>
      </c>
      <c r="B7513" s="0" t="s">
        <v>77</v>
      </c>
      <c r="C7513" s="0" t="s">
        <v>78</v>
      </c>
      <c r="D7513" s="0" t="s">
        <v>86</v>
      </c>
      <c r="E7513" s="14" t="n">
        <v>45470</v>
      </c>
      <c r="F7513" s="14" t="n">
        <v>45471</v>
      </c>
      <c r="G7513" s="0" t="n">
        <v>56</v>
      </c>
      <c r="H7513" s="0" t="n">
        <v>85</v>
      </c>
      <c r="I7513" s="0" t="n">
        <v>232</v>
      </c>
      <c r="J7513" s="0" t="n">
        <v>1982</v>
      </c>
      <c r="K7513" s="0" t="n">
        <v>2298</v>
      </c>
      <c r="L7513" s="15" t="s">
        <v>80</v>
      </c>
      <c r="M7513" s="0" t="n">
        <v>1</v>
      </c>
      <c r="N7513" s="16" t="n">
        <f aca="false">I7513*K7513</f>
        <v>533136</v>
      </c>
      <c r="O7513" s="16" t="n">
        <f aca="false">I7513*(K7513-J7513)</f>
        <v>73312</v>
      </c>
      <c r="P7513" s="15" t="n">
        <f aca="false">K7513-J7513</f>
        <v>316</v>
      </c>
      <c r="Q7513" s="0" t="str">
        <f aca="false">IF(G7513=0,"Out of stock",IF(G7513&lt;H7513,"Understocked",IF(G7513&gt;Summary!$B$6*H7513,"Overstocked","Healthy")))</f>
        <v>Understocked</v>
      </c>
      <c r="R7513" s="0" t="str">
        <f aca="false">IF(I7513&gt;=Summary!$B$7,"Fast",IF(I7513&lt;Summary!$B$8,"Slow","Medium"))</f>
        <v>Fast</v>
      </c>
      <c r="S7513" s="15" t="n">
        <f aca="false">IF(M7513&gt;Summary!$B$5,1,0)</f>
        <v>0</v>
      </c>
      <c r="T7513" s="16" t="n">
        <f aca="false">IF(Q7513="Overstocked",(G7513-Summary!$B$6*H7513)*J7513,0)</f>
        <v>0</v>
      </c>
    </row>
    <row r="7514" customFormat="false" ht="15" hidden="false" customHeight="false" outlineLevel="0" collapsed="false">
      <c r="A7514" s="0" t="s">
        <v>7612</v>
      </c>
      <c r="B7514" s="0" t="s">
        <v>95</v>
      </c>
      <c r="C7514" s="0" t="s">
        <v>85</v>
      </c>
      <c r="D7514" s="0" t="s">
        <v>86</v>
      </c>
      <c r="E7514" s="14" t="n">
        <v>45236</v>
      </c>
      <c r="F7514" s="14" t="n">
        <v>45238</v>
      </c>
      <c r="G7514" s="0" t="n">
        <v>334</v>
      </c>
      <c r="H7514" s="0" t="n">
        <v>65</v>
      </c>
      <c r="I7514" s="0" t="n">
        <v>138</v>
      </c>
      <c r="J7514" s="0" t="n">
        <v>1811</v>
      </c>
      <c r="K7514" s="0" t="n">
        <v>2011</v>
      </c>
      <c r="L7514" s="15" t="s">
        <v>80</v>
      </c>
      <c r="M7514" s="0" t="n">
        <v>2</v>
      </c>
      <c r="N7514" s="16" t="n">
        <f aca="false">I7514*K7514</f>
        <v>277518</v>
      </c>
      <c r="O7514" s="16" t="n">
        <f aca="false">I7514*(K7514-J7514)</f>
        <v>27600</v>
      </c>
      <c r="P7514" s="15" t="n">
        <f aca="false">K7514-J7514</f>
        <v>200</v>
      </c>
      <c r="Q7514" s="0" t="str">
        <f aca="false">IF(G7514=0,"Out of stock",IF(G7514&lt;H7514,"Understocked",IF(G7514&gt;Summary!$B$6*H7514,"Overstocked","Healthy")))</f>
        <v>Overstocked</v>
      </c>
      <c r="R7514" s="0" t="str">
        <f aca="false">IF(I7514&gt;=Summary!$B$7,"Fast",IF(I7514&lt;Summary!$B$8,"Slow","Medium"))</f>
        <v>Medium</v>
      </c>
      <c r="S7514" s="15" t="n">
        <f aca="false">IF(M7514&gt;Summary!$B$5,1,0)</f>
        <v>0</v>
      </c>
      <c r="T7514" s="16" t="n">
        <f aca="false">IF(Q7514="Overstocked",(G7514-Summary!$B$6*H7514)*J7514,0)</f>
        <v>134014</v>
      </c>
    </row>
    <row r="7515" customFormat="false" ht="15" hidden="false" customHeight="false" outlineLevel="0" collapsed="false">
      <c r="A7515" s="0" t="s">
        <v>7613</v>
      </c>
      <c r="B7515" s="0" t="s">
        <v>101</v>
      </c>
      <c r="C7515" s="0" t="s">
        <v>104</v>
      </c>
      <c r="D7515" s="0" t="s">
        <v>102</v>
      </c>
      <c r="E7515" s="14" t="n">
        <v>45124</v>
      </c>
      <c r="F7515" s="14" t="n">
        <v>45134</v>
      </c>
      <c r="G7515" s="0" t="n">
        <v>377</v>
      </c>
      <c r="H7515" s="0" t="n">
        <v>116</v>
      </c>
      <c r="I7515" s="0" t="n">
        <v>140</v>
      </c>
      <c r="J7515" s="0" t="n">
        <v>1245</v>
      </c>
      <c r="K7515" s="0" t="n">
        <v>1686</v>
      </c>
      <c r="L7515" s="15" t="s">
        <v>87</v>
      </c>
      <c r="M7515" s="0" t="n">
        <v>10</v>
      </c>
      <c r="N7515" s="16" t="n">
        <f aca="false">I7515*K7515</f>
        <v>236040</v>
      </c>
      <c r="O7515" s="16" t="n">
        <f aca="false">I7515*(K7515-J7515)</f>
        <v>61740</v>
      </c>
      <c r="P7515" s="15" t="n">
        <f aca="false">K7515-J7515</f>
        <v>441</v>
      </c>
      <c r="Q7515" s="0" t="str">
        <f aca="false">IF(G7515=0,"Out of stock",IF(G7515&lt;H7515,"Understocked",IF(G7515&gt;Summary!$B$6*H7515,"Overstocked","Healthy")))</f>
        <v>Healthy</v>
      </c>
      <c r="R7515" s="0" t="str">
        <f aca="false">IF(I7515&gt;=Summary!$B$7,"Fast",IF(I7515&lt;Summary!$B$8,"Slow","Medium"))</f>
        <v>Medium</v>
      </c>
      <c r="S7515" s="15" t="n">
        <f aca="false">IF(M7515&gt;Summary!$B$5,1,0)</f>
        <v>1</v>
      </c>
      <c r="T7515" s="16" t="n">
        <f aca="false">IF(Q7515="Overstocked",(G7515-Summary!$B$6*H7515)*J7515,0)</f>
        <v>0</v>
      </c>
    </row>
    <row r="7516" customFormat="false" ht="15" hidden="false" customHeight="false" outlineLevel="0" collapsed="false">
      <c r="A7516" s="0" t="s">
        <v>7614</v>
      </c>
      <c r="B7516" s="0" t="s">
        <v>95</v>
      </c>
      <c r="C7516" s="0" t="s">
        <v>104</v>
      </c>
      <c r="D7516" s="0" t="s">
        <v>90</v>
      </c>
      <c r="E7516" s="14" t="n">
        <v>45142</v>
      </c>
      <c r="F7516" s="14" t="n">
        <v>45150</v>
      </c>
      <c r="G7516" s="0" t="n">
        <v>90</v>
      </c>
      <c r="H7516" s="0" t="n">
        <v>124</v>
      </c>
      <c r="I7516" s="0" t="n">
        <v>215</v>
      </c>
      <c r="J7516" s="0" t="n">
        <v>1759</v>
      </c>
      <c r="K7516" s="0" t="n">
        <v>2142</v>
      </c>
      <c r="L7516" s="15" t="s">
        <v>80</v>
      </c>
      <c r="M7516" s="0" t="n">
        <v>8</v>
      </c>
      <c r="N7516" s="16" t="n">
        <f aca="false">I7516*K7516</f>
        <v>460530</v>
      </c>
      <c r="O7516" s="16" t="n">
        <f aca="false">I7516*(K7516-J7516)</f>
        <v>82345</v>
      </c>
      <c r="P7516" s="15" t="n">
        <f aca="false">K7516-J7516</f>
        <v>383</v>
      </c>
      <c r="Q7516" s="0" t="str">
        <f aca="false">IF(G7516=0,"Out of stock",IF(G7516&lt;H7516,"Understocked",IF(G7516&gt;Summary!$B$6*H7516,"Overstocked","Healthy")))</f>
        <v>Understocked</v>
      </c>
      <c r="R7516" s="0" t="str">
        <f aca="false">IF(I7516&gt;=Summary!$B$7,"Fast",IF(I7516&lt;Summary!$B$8,"Slow","Medium"))</f>
        <v>Fast</v>
      </c>
      <c r="S7516" s="15" t="n">
        <f aca="false">IF(M7516&gt;Summary!$B$5,1,0)</f>
        <v>1</v>
      </c>
      <c r="T7516" s="16" t="n">
        <f aca="false">IF(Q7516="Overstocked",(G7516-Summary!$B$6*H7516)*J7516,0)</f>
        <v>0</v>
      </c>
    </row>
    <row r="7517" customFormat="false" ht="15" hidden="false" customHeight="false" outlineLevel="0" collapsed="false">
      <c r="A7517" s="0" t="s">
        <v>7615</v>
      </c>
      <c r="B7517" s="0" t="s">
        <v>111</v>
      </c>
      <c r="C7517" s="0" t="s">
        <v>104</v>
      </c>
      <c r="D7517" s="0" t="s">
        <v>102</v>
      </c>
      <c r="E7517" s="14" t="n">
        <v>45497</v>
      </c>
      <c r="F7517" s="14" t="n">
        <v>45506</v>
      </c>
      <c r="G7517" s="0" t="n">
        <v>158</v>
      </c>
      <c r="H7517" s="0" t="n">
        <v>51</v>
      </c>
      <c r="I7517" s="0" t="n">
        <v>267</v>
      </c>
      <c r="J7517" s="0" t="n">
        <v>1975</v>
      </c>
      <c r="K7517" s="0" t="n">
        <v>2101</v>
      </c>
      <c r="L7517" s="15" t="s">
        <v>93</v>
      </c>
      <c r="M7517" s="0" t="n">
        <v>9</v>
      </c>
      <c r="N7517" s="16" t="n">
        <f aca="false">I7517*K7517</f>
        <v>560967</v>
      </c>
      <c r="O7517" s="16" t="n">
        <f aca="false">I7517*(K7517-J7517)</f>
        <v>33642</v>
      </c>
      <c r="P7517" s="15" t="n">
        <f aca="false">K7517-J7517</f>
        <v>126</v>
      </c>
      <c r="Q7517" s="0" t="str">
        <f aca="false">IF(G7517=0,"Out of stock",IF(G7517&lt;H7517,"Understocked",IF(G7517&gt;Summary!$B$6*H7517,"Overstocked","Healthy")))</f>
        <v>Healthy</v>
      </c>
      <c r="R7517" s="0" t="str">
        <f aca="false">IF(I7517&gt;=Summary!$B$7,"Fast",IF(I7517&lt;Summary!$B$8,"Slow","Medium"))</f>
        <v>Fast</v>
      </c>
      <c r="S7517" s="15" t="n">
        <f aca="false">IF(M7517&gt;Summary!$B$5,1,0)</f>
        <v>1</v>
      </c>
      <c r="T7517" s="16" t="n">
        <f aca="false">IF(Q7517="Overstocked",(G7517-Summary!$B$6*H7517)*J7517,0)</f>
        <v>0</v>
      </c>
    </row>
    <row r="7518" customFormat="false" ht="15" hidden="false" customHeight="false" outlineLevel="0" collapsed="false">
      <c r="A7518" s="0" t="s">
        <v>7616</v>
      </c>
      <c r="B7518" s="0" t="s">
        <v>115</v>
      </c>
      <c r="C7518" s="0" t="s">
        <v>78</v>
      </c>
      <c r="D7518" s="0" t="s">
        <v>92</v>
      </c>
      <c r="E7518" s="14" t="n">
        <v>44951</v>
      </c>
      <c r="F7518" s="14" t="n">
        <v>44956</v>
      </c>
      <c r="G7518" s="0" t="n">
        <v>184</v>
      </c>
      <c r="H7518" s="0" t="n">
        <v>126</v>
      </c>
      <c r="I7518" s="0" t="n">
        <v>286</v>
      </c>
      <c r="J7518" s="0" t="n">
        <v>1119</v>
      </c>
      <c r="K7518" s="0" t="n">
        <v>1243</v>
      </c>
      <c r="L7518" s="15" t="s">
        <v>87</v>
      </c>
      <c r="M7518" s="0" t="n">
        <v>5</v>
      </c>
      <c r="N7518" s="16" t="n">
        <f aca="false">I7518*K7518</f>
        <v>355498</v>
      </c>
      <c r="O7518" s="16" t="n">
        <f aca="false">I7518*(K7518-J7518)</f>
        <v>35464</v>
      </c>
      <c r="P7518" s="15" t="n">
        <f aca="false">K7518-J7518</f>
        <v>124</v>
      </c>
      <c r="Q7518" s="0" t="str">
        <f aca="false">IF(G7518=0,"Out of stock",IF(G7518&lt;H7518,"Understocked",IF(G7518&gt;Summary!$B$6*H7518,"Overstocked","Healthy")))</f>
        <v>Healthy</v>
      </c>
      <c r="R7518" s="0" t="str">
        <f aca="false">IF(I7518&gt;=Summary!$B$7,"Fast",IF(I7518&lt;Summary!$B$8,"Slow","Medium"))</f>
        <v>Fast</v>
      </c>
      <c r="S7518" s="15" t="n">
        <f aca="false">IF(M7518&gt;Summary!$B$5,1,0)</f>
        <v>0</v>
      </c>
      <c r="T7518" s="16" t="n">
        <f aca="false">IF(Q7518="Overstocked",(G7518-Summary!$B$6*H7518)*J7518,0)</f>
        <v>0</v>
      </c>
    </row>
    <row r="7519" customFormat="false" ht="15" hidden="false" customHeight="false" outlineLevel="0" collapsed="false">
      <c r="A7519" s="0" t="s">
        <v>7617</v>
      </c>
      <c r="B7519" s="0" t="s">
        <v>113</v>
      </c>
      <c r="C7519" s="0" t="s">
        <v>78</v>
      </c>
      <c r="D7519" s="0" t="s">
        <v>102</v>
      </c>
      <c r="E7519" s="14" t="n">
        <v>45078</v>
      </c>
      <c r="F7519" s="14" t="n">
        <v>45085</v>
      </c>
      <c r="G7519" s="0" t="n">
        <v>63</v>
      </c>
      <c r="H7519" s="0" t="n">
        <v>126</v>
      </c>
      <c r="I7519" s="0" t="n">
        <v>6</v>
      </c>
      <c r="J7519" s="0" t="n">
        <v>575</v>
      </c>
      <c r="K7519" s="0" t="n">
        <v>958</v>
      </c>
      <c r="L7519" s="15" t="s">
        <v>97</v>
      </c>
      <c r="M7519" s="0" t="n">
        <v>7</v>
      </c>
      <c r="N7519" s="16" t="n">
        <f aca="false">I7519*K7519</f>
        <v>5748</v>
      </c>
      <c r="O7519" s="16" t="n">
        <f aca="false">I7519*(K7519-J7519)</f>
        <v>2298</v>
      </c>
      <c r="P7519" s="15" t="n">
        <f aca="false">K7519-J7519</f>
        <v>383</v>
      </c>
      <c r="Q7519" s="0" t="str">
        <f aca="false">IF(G7519=0,"Out of stock",IF(G7519&lt;H7519,"Understocked",IF(G7519&gt;Summary!$B$6*H7519,"Overstocked","Healthy")))</f>
        <v>Understocked</v>
      </c>
      <c r="R7519" s="0" t="str">
        <f aca="false">IF(I7519&gt;=Summary!$B$7,"Fast",IF(I7519&lt;Summary!$B$8,"Slow","Medium"))</f>
        <v>Slow</v>
      </c>
      <c r="S7519" s="15" t="n">
        <f aca="false">IF(M7519&gt;Summary!$B$5,1,0)</f>
        <v>0</v>
      </c>
      <c r="T7519" s="16" t="n">
        <f aca="false">IF(Q7519="Overstocked",(G7519-Summary!$B$6*H7519)*J7519,0)</f>
        <v>0</v>
      </c>
    </row>
    <row r="7520" customFormat="false" ht="15" hidden="false" customHeight="false" outlineLevel="0" collapsed="false">
      <c r="A7520" s="0" t="s">
        <v>7618</v>
      </c>
      <c r="B7520" s="0" t="s">
        <v>84</v>
      </c>
      <c r="C7520" s="0" t="s">
        <v>104</v>
      </c>
      <c r="D7520" s="0" t="s">
        <v>79</v>
      </c>
      <c r="E7520" s="14" t="n">
        <v>45388</v>
      </c>
      <c r="F7520" s="14" t="n">
        <v>45393</v>
      </c>
      <c r="G7520" s="0" t="n">
        <v>254</v>
      </c>
      <c r="H7520" s="0" t="n">
        <v>66</v>
      </c>
      <c r="I7520" s="0" t="n">
        <v>265</v>
      </c>
      <c r="J7520" s="0" t="n">
        <v>1113</v>
      </c>
      <c r="K7520" s="0" t="n">
        <v>1373</v>
      </c>
      <c r="L7520" s="15" t="s">
        <v>93</v>
      </c>
      <c r="M7520" s="0" t="n">
        <v>5</v>
      </c>
      <c r="N7520" s="16" t="n">
        <f aca="false">I7520*K7520</f>
        <v>363845</v>
      </c>
      <c r="O7520" s="16" t="n">
        <f aca="false">I7520*(K7520-J7520)</f>
        <v>68900</v>
      </c>
      <c r="P7520" s="15" t="n">
        <f aca="false">K7520-J7520</f>
        <v>260</v>
      </c>
      <c r="Q7520" s="0" t="str">
        <f aca="false">IF(G7520=0,"Out of stock",IF(G7520&lt;H7520,"Understocked",IF(G7520&gt;Summary!$B$6*H7520,"Overstocked","Healthy")))</f>
        <v>Healthy</v>
      </c>
      <c r="R7520" s="0" t="str">
        <f aca="false">IF(I7520&gt;=Summary!$B$7,"Fast",IF(I7520&lt;Summary!$B$8,"Slow","Medium"))</f>
        <v>Fast</v>
      </c>
      <c r="S7520" s="15" t="n">
        <f aca="false">IF(M7520&gt;Summary!$B$5,1,0)</f>
        <v>0</v>
      </c>
      <c r="T7520" s="16" t="n">
        <f aca="false">IF(Q7520="Overstocked",(G7520-Summary!$B$6*H7520)*J7520,0)</f>
        <v>0</v>
      </c>
    </row>
    <row r="7521" customFormat="false" ht="15" hidden="false" customHeight="false" outlineLevel="0" collapsed="false">
      <c r="A7521" s="0" t="s">
        <v>7619</v>
      </c>
      <c r="B7521" s="0" t="s">
        <v>77</v>
      </c>
      <c r="C7521" s="0" t="s">
        <v>85</v>
      </c>
      <c r="D7521" s="0" t="s">
        <v>79</v>
      </c>
      <c r="E7521" s="14" t="n">
        <v>45119</v>
      </c>
      <c r="F7521" s="14" t="n">
        <v>45122</v>
      </c>
      <c r="G7521" s="0" t="n">
        <v>316</v>
      </c>
      <c r="H7521" s="0" t="n">
        <v>112</v>
      </c>
      <c r="I7521" s="0" t="n">
        <v>130</v>
      </c>
      <c r="J7521" s="0" t="n">
        <v>638</v>
      </c>
      <c r="K7521" s="0" t="n">
        <v>1122</v>
      </c>
      <c r="L7521" s="15" t="s">
        <v>80</v>
      </c>
      <c r="M7521" s="0" t="n">
        <v>3</v>
      </c>
      <c r="N7521" s="16" t="n">
        <f aca="false">I7521*K7521</f>
        <v>145860</v>
      </c>
      <c r="O7521" s="16" t="n">
        <f aca="false">I7521*(K7521-J7521)</f>
        <v>62920</v>
      </c>
      <c r="P7521" s="15" t="n">
        <f aca="false">K7521-J7521</f>
        <v>484</v>
      </c>
      <c r="Q7521" s="0" t="str">
        <f aca="false">IF(G7521=0,"Out of stock",IF(G7521&lt;H7521,"Understocked",IF(G7521&gt;Summary!$B$6*H7521,"Overstocked","Healthy")))</f>
        <v>Healthy</v>
      </c>
      <c r="R7521" s="0" t="str">
        <f aca="false">IF(I7521&gt;=Summary!$B$7,"Fast",IF(I7521&lt;Summary!$B$8,"Slow","Medium"))</f>
        <v>Medium</v>
      </c>
      <c r="S7521" s="15" t="n">
        <f aca="false">IF(M7521&gt;Summary!$B$5,1,0)</f>
        <v>0</v>
      </c>
      <c r="T7521" s="16" t="n">
        <f aca="false">IF(Q7521="Overstocked",(G7521-Summary!$B$6*H7521)*J7521,0)</f>
        <v>0</v>
      </c>
    </row>
    <row r="7522" customFormat="false" ht="15" hidden="false" customHeight="false" outlineLevel="0" collapsed="false">
      <c r="A7522" s="0" t="s">
        <v>7620</v>
      </c>
      <c r="B7522" s="0" t="s">
        <v>89</v>
      </c>
      <c r="C7522" s="0" t="s">
        <v>78</v>
      </c>
      <c r="D7522" s="0" t="s">
        <v>90</v>
      </c>
      <c r="E7522" s="14" t="n">
        <v>45123</v>
      </c>
      <c r="F7522" s="14" t="n">
        <v>45127</v>
      </c>
      <c r="G7522" s="0" t="n">
        <v>87</v>
      </c>
      <c r="H7522" s="0" t="n">
        <v>125</v>
      </c>
      <c r="I7522" s="0" t="n">
        <v>71</v>
      </c>
      <c r="J7522" s="0" t="n">
        <v>612</v>
      </c>
      <c r="K7522" s="0" t="n">
        <v>951</v>
      </c>
      <c r="L7522" s="15" t="s">
        <v>97</v>
      </c>
      <c r="M7522" s="0" t="n">
        <v>4</v>
      </c>
      <c r="N7522" s="16" t="n">
        <f aca="false">I7522*K7522</f>
        <v>67521</v>
      </c>
      <c r="O7522" s="16" t="n">
        <f aca="false">I7522*(K7522-J7522)</f>
        <v>24069</v>
      </c>
      <c r="P7522" s="15" t="n">
        <f aca="false">K7522-J7522</f>
        <v>339</v>
      </c>
      <c r="Q7522" s="0" t="str">
        <f aca="false">IF(G7522=0,"Out of stock",IF(G7522&lt;H7522,"Understocked",IF(G7522&gt;Summary!$B$6*H7522,"Overstocked","Healthy")))</f>
        <v>Understocked</v>
      </c>
      <c r="R7522" s="0" t="str">
        <f aca="false">IF(I7522&gt;=Summary!$B$7,"Fast",IF(I7522&lt;Summary!$B$8,"Slow","Medium"))</f>
        <v>Slow</v>
      </c>
      <c r="S7522" s="15" t="n">
        <f aca="false">IF(M7522&gt;Summary!$B$5,1,0)</f>
        <v>0</v>
      </c>
      <c r="T7522" s="16" t="n">
        <f aca="false">IF(Q7522="Overstocked",(G7522-Summary!$B$6*H7522)*J7522,0)</f>
        <v>0</v>
      </c>
    </row>
    <row r="7523" customFormat="false" ht="15" hidden="false" customHeight="false" outlineLevel="0" collapsed="false">
      <c r="A7523" s="0" t="s">
        <v>7621</v>
      </c>
      <c r="B7523" s="0" t="s">
        <v>77</v>
      </c>
      <c r="C7523" s="0" t="s">
        <v>104</v>
      </c>
      <c r="D7523" s="0" t="s">
        <v>86</v>
      </c>
      <c r="E7523" s="14" t="n">
        <v>45260</v>
      </c>
      <c r="F7523" s="14" t="n">
        <v>45270</v>
      </c>
      <c r="G7523" s="0" t="n">
        <v>307</v>
      </c>
      <c r="H7523" s="0" t="n">
        <v>134</v>
      </c>
      <c r="I7523" s="0" t="n">
        <v>28</v>
      </c>
      <c r="J7523" s="0" t="n">
        <v>759</v>
      </c>
      <c r="K7523" s="0" t="n">
        <v>891</v>
      </c>
      <c r="L7523" s="15" t="s">
        <v>87</v>
      </c>
      <c r="M7523" s="0" t="n">
        <v>10</v>
      </c>
      <c r="N7523" s="16" t="n">
        <f aca="false">I7523*K7523</f>
        <v>24948</v>
      </c>
      <c r="O7523" s="16" t="n">
        <f aca="false">I7523*(K7523-J7523)</f>
        <v>3696</v>
      </c>
      <c r="P7523" s="15" t="n">
        <f aca="false">K7523-J7523</f>
        <v>132</v>
      </c>
      <c r="Q7523" s="0" t="str">
        <f aca="false">IF(G7523=0,"Out of stock",IF(G7523&lt;H7523,"Understocked",IF(G7523&gt;Summary!$B$6*H7523,"Overstocked","Healthy")))</f>
        <v>Healthy</v>
      </c>
      <c r="R7523" s="0" t="str">
        <f aca="false">IF(I7523&gt;=Summary!$B$7,"Fast",IF(I7523&lt;Summary!$B$8,"Slow","Medium"))</f>
        <v>Slow</v>
      </c>
      <c r="S7523" s="15" t="n">
        <f aca="false">IF(M7523&gt;Summary!$B$5,1,0)</f>
        <v>1</v>
      </c>
      <c r="T7523" s="16" t="n">
        <f aca="false">IF(Q7523="Overstocked",(G7523-Summary!$B$6*H7523)*J7523,0)</f>
        <v>0</v>
      </c>
    </row>
    <row r="7524" customFormat="false" ht="15" hidden="false" customHeight="false" outlineLevel="0" collapsed="false">
      <c r="A7524" s="0" t="s">
        <v>7622</v>
      </c>
      <c r="B7524" s="0" t="s">
        <v>113</v>
      </c>
      <c r="C7524" s="0" t="s">
        <v>104</v>
      </c>
      <c r="D7524" s="0" t="s">
        <v>90</v>
      </c>
      <c r="E7524" s="14" t="n">
        <v>45459</v>
      </c>
      <c r="F7524" s="14" t="n">
        <v>45460</v>
      </c>
      <c r="G7524" s="0" t="n">
        <v>395</v>
      </c>
      <c r="H7524" s="0" t="n">
        <v>60</v>
      </c>
      <c r="I7524" s="0" t="n">
        <v>46</v>
      </c>
      <c r="J7524" s="0" t="n">
        <v>222</v>
      </c>
      <c r="K7524" s="0" t="n">
        <v>348</v>
      </c>
      <c r="L7524" s="15" t="s">
        <v>97</v>
      </c>
      <c r="M7524" s="0" t="n">
        <v>1</v>
      </c>
      <c r="N7524" s="16" t="n">
        <f aca="false">I7524*K7524</f>
        <v>16008</v>
      </c>
      <c r="O7524" s="16" t="n">
        <f aca="false">I7524*(K7524-J7524)</f>
        <v>5796</v>
      </c>
      <c r="P7524" s="15" t="n">
        <f aca="false">K7524-J7524</f>
        <v>126</v>
      </c>
      <c r="Q7524" s="0" t="str">
        <f aca="false">IF(G7524=0,"Out of stock",IF(G7524&lt;H7524,"Understocked",IF(G7524&gt;Summary!$B$6*H7524,"Overstocked","Healthy")))</f>
        <v>Overstocked</v>
      </c>
      <c r="R7524" s="0" t="str">
        <f aca="false">IF(I7524&gt;=Summary!$B$7,"Fast",IF(I7524&lt;Summary!$B$8,"Slow","Medium"))</f>
        <v>Slow</v>
      </c>
      <c r="S7524" s="15" t="n">
        <f aca="false">IF(M7524&gt;Summary!$B$5,1,0)</f>
        <v>0</v>
      </c>
      <c r="T7524" s="16" t="n">
        <f aca="false">IF(Q7524="Overstocked",(G7524-Summary!$B$6*H7524)*J7524,0)</f>
        <v>34410</v>
      </c>
    </row>
    <row r="7525" customFormat="false" ht="15" hidden="false" customHeight="false" outlineLevel="0" collapsed="false">
      <c r="A7525" s="0" t="s">
        <v>7623</v>
      </c>
      <c r="B7525" s="0" t="s">
        <v>115</v>
      </c>
      <c r="C7525" s="0" t="s">
        <v>104</v>
      </c>
      <c r="D7525" s="0" t="s">
        <v>90</v>
      </c>
      <c r="E7525" s="14" t="n">
        <v>45553</v>
      </c>
      <c r="F7525" s="14" t="n">
        <v>45563</v>
      </c>
      <c r="G7525" s="0" t="n">
        <v>218</v>
      </c>
      <c r="H7525" s="0" t="n">
        <v>103</v>
      </c>
      <c r="I7525" s="0" t="n">
        <v>219</v>
      </c>
      <c r="J7525" s="0" t="n">
        <v>817</v>
      </c>
      <c r="K7525" s="0" t="n">
        <v>1158</v>
      </c>
      <c r="L7525" s="15" t="s">
        <v>80</v>
      </c>
      <c r="M7525" s="0" t="n">
        <v>10</v>
      </c>
      <c r="N7525" s="16" t="n">
        <f aca="false">I7525*K7525</f>
        <v>253602</v>
      </c>
      <c r="O7525" s="16" t="n">
        <f aca="false">I7525*(K7525-J7525)</f>
        <v>74679</v>
      </c>
      <c r="P7525" s="15" t="n">
        <f aca="false">K7525-J7525</f>
        <v>341</v>
      </c>
      <c r="Q7525" s="0" t="str">
        <f aca="false">IF(G7525=0,"Out of stock",IF(G7525&lt;H7525,"Understocked",IF(G7525&gt;Summary!$B$6*H7525,"Overstocked","Healthy")))</f>
        <v>Healthy</v>
      </c>
      <c r="R7525" s="0" t="str">
        <f aca="false">IF(I7525&gt;=Summary!$B$7,"Fast",IF(I7525&lt;Summary!$B$8,"Slow","Medium"))</f>
        <v>Fast</v>
      </c>
      <c r="S7525" s="15" t="n">
        <f aca="false">IF(M7525&gt;Summary!$B$5,1,0)</f>
        <v>1</v>
      </c>
      <c r="T7525" s="16" t="n">
        <f aca="false">IF(Q7525="Overstocked",(G7525-Summary!$B$6*H7525)*J7525,0)</f>
        <v>0</v>
      </c>
    </row>
    <row r="7526" customFormat="false" ht="15" hidden="false" customHeight="false" outlineLevel="0" collapsed="false">
      <c r="A7526" s="0" t="s">
        <v>7624</v>
      </c>
      <c r="B7526" s="0" t="s">
        <v>111</v>
      </c>
      <c r="C7526" s="0" t="s">
        <v>78</v>
      </c>
      <c r="D7526" s="0" t="s">
        <v>90</v>
      </c>
      <c r="E7526" s="14" t="n">
        <v>45459</v>
      </c>
      <c r="F7526" s="14" t="n">
        <v>45462</v>
      </c>
      <c r="G7526" s="0" t="n">
        <v>295</v>
      </c>
      <c r="H7526" s="0" t="n">
        <v>62</v>
      </c>
      <c r="I7526" s="0" t="n">
        <v>233</v>
      </c>
      <c r="J7526" s="0" t="n">
        <v>434</v>
      </c>
      <c r="K7526" s="0" t="n">
        <v>599</v>
      </c>
      <c r="L7526" s="15" t="s">
        <v>80</v>
      </c>
      <c r="M7526" s="0" t="n">
        <v>3</v>
      </c>
      <c r="N7526" s="16" t="n">
        <f aca="false">I7526*K7526</f>
        <v>139567</v>
      </c>
      <c r="O7526" s="16" t="n">
        <f aca="false">I7526*(K7526-J7526)</f>
        <v>38445</v>
      </c>
      <c r="P7526" s="15" t="n">
        <f aca="false">K7526-J7526</f>
        <v>165</v>
      </c>
      <c r="Q7526" s="0" t="str">
        <f aca="false">IF(G7526=0,"Out of stock",IF(G7526&lt;H7526,"Understocked",IF(G7526&gt;Summary!$B$6*H7526,"Overstocked","Healthy")))</f>
        <v>Overstocked</v>
      </c>
      <c r="R7526" s="0" t="str">
        <f aca="false">IF(I7526&gt;=Summary!$B$7,"Fast",IF(I7526&lt;Summary!$B$8,"Slow","Medium"))</f>
        <v>Fast</v>
      </c>
      <c r="S7526" s="15" t="n">
        <f aca="false">IF(M7526&gt;Summary!$B$5,1,0)</f>
        <v>0</v>
      </c>
      <c r="T7526" s="16" t="n">
        <f aca="false">IF(Q7526="Overstocked",(G7526-Summary!$B$6*H7526)*J7526,0)</f>
        <v>20398</v>
      </c>
    </row>
    <row r="7527" customFormat="false" ht="15" hidden="false" customHeight="false" outlineLevel="0" collapsed="false">
      <c r="A7527" s="0" t="s">
        <v>7625</v>
      </c>
      <c r="B7527" s="0" t="s">
        <v>84</v>
      </c>
      <c r="C7527" s="0" t="s">
        <v>85</v>
      </c>
      <c r="D7527" s="0" t="s">
        <v>90</v>
      </c>
      <c r="E7527" s="14" t="n">
        <v>45242</v>
      </c>
      <c r="F7527" s="14" t="n">
        <v>45244</v>
      </c>
      <c r="G7527" s="0" t="n">
        <v>497</v>
      </c>
      <c r="H7527" s="0" t="n">
        <v>78</v>
      </c>
      <c r="I7527" s="0" t="n">
        <v>22</v>
      </c>
      <c r="J7527" s="0" t="n">
        <v>208</v>
      </c>
      <c r="K7527" s="0" t="n">
        <v>356</v>
      </c>
      <c r="L7527" s="15" t="s">
        <v>80</v>
      </c>
      <c r="M7527" s="0" t="n">
        <v>2</v>
      </c>
      <c r="N7527" s="16" t="n">
        <f aca="false">I7527*K7527</f>
        <v>7832</v>
      </c>
      <c r="O7527" s="16" t="n">
        <f aca="false">I7527*(K7527-J7527)</f>
        <v>3256</v>
      </c>
      <c r="P7527" s="15" t="n">
        <f aca="false">K7527-J7527</f>
        <v>148</v>
      </c>
      <c r="Q7527" s="0" t="str">
        <f aca="false">IF(G7527=0,"Out of stock",IF(G7527&lt;H7527,"Understocked",IF(G7527&gt;Summary!$B$6*H7527,"Overstocked","Healthy")))</f>
        <v>Overstocked</v>
      </c>
      <c r="R7527" s="0" t="str">
        <f aca="false">IF(I7527&gt;=Summary!$B$7,"Fast",IF(I7527&lt;Summary!$B$8,"Slow","Medium"))</f>
        <v>Slow</v>
      </c>
      <c r="S7527" s="15" t="n">
        <f aca="false">IF(M7527&gt;Summary!$B$5,1,0)</f>
        <v>0</v>
      </c>
      <c r="T7527" s="16" t="n">
        <f aca="false">IF(Q7527="Overstocked",(G7527-Summary!$B$6*H7527)*J7527,0)</f>
        <v>38480</v>
      </c>
    </row>
    <row r="7528" customFormat="false" ht="15" hidden="false" customHeight="false" outlineLevel="0" collapsed="false">
      <c r="A7528" s="0" t="s">
        <v>7626</v>
      </c>
      <c r="B7528" s="0" t="s">
        <v>107</v>
      </c>
      <c r="C7528" s="0" t="s">
        <v>78</v>
      </c>
      <c r="D7528" s="0" t="s">
        <v>92</v>
      </c>
      <c r="E7528" s="14" t="n">
        <v>45067</v>
      </c>
      <c r="F7528" s="14" t="n">
        <v>45075</v>
      </c>
      <c r="G7528" s="0" t="n">
        <v>288</v>
      </c>
      <c r="H7528" s="0" t="n">
        <v>86</v>
      </c>
      <c r="I7528" s="0" t="n">
        <v>26</v>
      </c>
      <c r="J7528" s="0" t="n">
        <v>1759</v>
      </c>
      <c r="K7528" s="0" t="n">
        <v>2065</v>
      </c>
      <c r="L7528" s="15" t="s">
        <v>93</v>
      </c>
      <c r="M7528" s="0" t="n">
        <v>8</v>
      </c>
      <c r="N7528" s="16" t="n">
        <f aca="false">I7528*K7528</f>
        <v>53690</v>
      </c>
      <c r="O7528" s="16" t="n">
        <f aca="false">I7528*(K7528-J7528)</f>
        <v>7956</v>
      </c>
      <c r="P7528" s="15" t="n">
        <f aca="false">K7528-J7528</f>
        <v>306</v>
      </c>
      <c r="Q7528" s="0" t="str">
        <f aca="false">IF(G7528=0,"Out of stock",IF(G7528&lt;H7528,"Understocked",IF(G7528&gt;Summary!$B$6*H7528,"Overstocked","Healthy")))</f>
        <v>Healthy</v>
      </c>
      <c r="R7528" s="0" t="str">
        <f aca="false">IF(I7528&gt;=Summary!$B$7,"Fast",IF(I7528&lt;Summary!$B$8,"Slow","Medium"))</f>
        <v>Slow</v>
      </c>
      <c r="S7528" s="15" t="n">
        <f aca="false">IF(M7528&gt;Summary!$B$5,1,0)</f>
        <v>1</v>
      </c>
      <c r="T7528" s="16" t="n">
        <f aca="false">IF(Q7528="Overstocked",(G7528-Summary!$B$6*H7528)*J7528,0)</f>
        <v>0</v>
      </c>
    </row>
    <row r="7529" customFormat="false" ht="15" hidden="false" customHeight="false" outlineLevel="0" collapsed="false">
      <c r="A7529" s="0" t="s">
        <v>7627</v>
      </c>
      <c r="B7529" s="0" t="s">
        <v>113</v>
      </c>
      <c r="C7529" s="0" t="s">
        <v>78</v>
      </c>
      <c r="D7529" s="0" t="s">
        <v>90</v>
      </c>
      <c r="E7529" s="14" t="n">
        <v>44956</v>
      </c>
      <c r="F7529" s="14" t="n">
        <v>44958</v>
      </c>
      <c r="G7529" s="0" t="n">
        <v>315</v>
      </c>
      <c r="H7529" s="0" t="n">
        <v>54</v>
      </c>
      <c r="I7529" s="0" t="n">
        <v>49</v>
      </c>
      <c r="J7529" s="0" t="n">
        <v>237</v>
      </c>
      <c r="K7529" s="0" t="n">
        <v>351</v>
      </c>
      <c r="L7529" s="15" t="s">
        <v>87</v>
      </c>
      <c r="M7529" s="0" t="n">
        <v>2</v>
      </c>
      <c r="N7529" s="16" t="n">
        <f aca="false">I7529*K7529</f>
        <v>17199</v>
      </c>
      <c r="O7529" s="16" t="n">
        <f aca="false">I7529*(K7529-J7529)</f>
        <v>5586</v>
      </c>
      <c r="P7529" s="15" t="n">
        <f aca="false">K7529-J7529</f>
        <v>114</v>
      </c>
      <c r="Q7529" s="0" t="str">
        <f aca="false">IF(G7529=0,"Out of stock",IF(G7529&lt;H7529,"Understocked",IF(G7529&gt;Summary!$B$6*H7529,"Overstocked","Healthy")))</f>
        <v>Overstocked</v>
      </c>
      <c r="R7529" s="0" t="str">
        <f aca="false">IF(I7529&gt;=Summary!$B$7,"Fast",IF(I7529&lt;Summary!$B$8,"Slow","Medium"))</f>
        <v>Slow</v>
      </c>
      <c r="S7529" s="15" t="n">
        <f aca="false">IF(M7529&gt;Summary!$B$5,1,0)</f>
        <v>0</v>
      </c>
      <c r="T7529" s="16" t="n">
        <f aca="false">IF(Q7529="Overstocked",(G7529-Summary!$B$6*H7529)*J7529,0)</f>
        <v>23463</v>
      </c>
    </row>
    <row r="7530" customFormat="false" ht="15" hidden="false" customHeight="false" outlineLevel="0" collapsed="false">
      <c r="A7530" s="0" t="s">
        <v>7628</v>
      </c>
      <c r="B7530" s="0" t="s">
        <v>113</v>
      </c>
      <c r="C7530" s="0" t="s">
        <v>85</v>
      </c>
      <c r="D7530" s="0" t="s">
        <v>102</v>
      </c>
      <c r="E7530" s="14" t="n">
        <v>45071</v>
      </c>
      <c r="F7530" s="14" t="n">
        <v>45077</v>
      </c>
      <c r="G7530" s="0" t="n">
        <v>137</v>
      </c>
      <c r="H7530" s="0" t="n">
        <v>119</v>
      </c>
      <c r="I7530" s="0" t="n">
        <v>213</v>
      </c>
      <c r="J7530" s="0" t="n">
        <v>429</v>
      </c>
      <c r="K7530" s="0" t="n">
        <v>687</v>
      </c>
      <c r="L7530" s="15" t="s">
        <v>82</v>
      </c>
      <c r="M7530" s="0" t="n">
        <v>6</v>
      </c>
      <c r="N7530" s="16" t="n">
        <f aca="false">I7530*K7530</f>
        <v>146331</v>
      </c>
      <c r="O7530" s="16" t="n">
        <f aca="false">I7530*(K7530-J7530)</f>
        <v>54954</v>
      </c>
      <c r="P7530" s="15" t="n">
        <f aca="false">K7530-J7530</f>
        <v>258</v>
      </c>
      <c r="Q7530" s="0" t="str">
        <f aca="false">IF(G7530=0,"Out of stock",IF(G7530&lt;H7530,"Understocked",IF(G7530&gt;Summary!$B$6*H7530,"Overstocked","Healthy")))</f>
        <v>Healthy</v>
      </c>
      <c r="R7530" s="0" t="str">
        <f aca="false">IF(I7530&gt;=Summary!$B$7,"Fast",IF(I7530&lt;Summary!$B$8,"Slow","Medium"))</f>
        <v>Fast</v>
      </c>
      <c r="S7530" s="15" t="n">
        <f aca="false">IF(M7530&gt;Summary!$B$5,1,0)</f>
        <v>0</v>
      </c>
      <c r="T7530" s="16" t="n">
        <f aca="false">IF(Q7530="Overstocked",(G7530-Summary!$B$6*H7530)*J7530,0)</f>
        <v>0</v>
      </c>
    </row>
    <row r="7531" customFormat="false" ht="15" hidden="false" customHeight="false" outlineLevel="0" collapsed="false">
      <c r="A7531" s="0" t="s">
        <v>7629</v>
      </c>
      <c r="B7531" s="0" t="s">
        <v>107</v>
      </c>
      <c r="C7531" s="0" t="s">
        <v>78</v>
      </c>
      <c r="D7531" s="0" t="s">
        <v>90</v>
      </c>
      <c r="E7531" s="14" t="n">
        <v>44960</v>
      </c>
      <c r="F7531" s="14" t="n">
        <v>44964</v>
      </c>
      <c r="G7531" s="0" t="n">
        <v>128</v>
      </c>
      <c r="H7531" s="0" t="n">
        <v>119</v>
      </c>
      <c r="I7531" s="0" t="n">
        <v>73</v>
      </c>
      <c r="J7531" s="0" t="n">
        <v>1752</v>
      </c>
      <c r="K7531" s="0" t="n">
        <v>2215</v>
      </c>
      <c r="L7531" s="15" t="s">
        <v>93</v>
      </c>
      <c r="M7531" s="0" t="n">
        <v>4</v>
      </c>
      <c r="N7531" s="16" t="n">
        <f aca="false">I7531*K7531</f>
        <v>161695</v>
      </c>
      <c r="O7531" s="16" t="n">
        <f aca="false">I7531*(K7531-J7531)</f>
        <v>33799</v>
      </c>
      <c r="P7531" s="15" t="n">
        <f aca="false">K7531-J7531</f>
        <v>463</v>
      </c>
      <c r="Q7531" s="0" t="str">
        <f aca="false">IF(G7531=0,"Out of stock",IF(G7531&lt;H7531,"Understocked",IF(G7531&gt;Summary!$B$6*H7531,"Overstocked","Healthy")))</f>
        <v>Healthy</v>
      </c>
      <c r="R7531" s="0" t="str">
        <f aca="false">IF(I7531&gt;=Summary!$B$7,"Fast",IF(I7531&lt;Summary!$B$8,"Slow","Medium"))</f>
        <v>Slow</v>
      </c>
      <c r="S7531" s="15" t="n">
        <f aca="false">IF(M7531&gt;Summary!$B$5,1,0)</f>
        <v>0</v>
      </c>
      <c r="T7531" s="16" t="n">
        <f aca="false">IF(Q7531="Overstocked",(G7531-Summary!$B$6*H7531)*J7531,0)</f>
        <v>0</v>
      </c>
    </row>
    <row r="7532" customFormat="false" ht="15" hidden="false" customHeight="false" outlineLevel="0" collapsed="false">
      <c r="A7532" s="0" t="s">
        <v>7630</v>
      </c>
      <c r="B7532" s="0" t="s">
        <v>77</v>
      </c>
      <c r="C7532" s="0" t="s">
        <v>85</v>
      </c>
      <c r="D7532" s="0" t="s">
        <v>86</v>
      </c>
      <c r="E7532" s="14" t="n">
        <v>45643</v>
      </c>
      <c r="F7532" s="14" t="n">
        <v>45648</v>
      </c>
      <c r="G7532" s="0" t="n">
        <v>255</v>
      </c>
      <c r="H7532" s="0" t="n">
        <v>55</v>
      </c>
      <c r="I7532" s="0" t="n">
        <v>38</v>
      </c>
      <c r="J7532" s="0" t="n">
        <v>832</v>
      </c>
      <c r="K7532" s="0" t="n">
        <v>965</v>
      </c>
      <c r="L7532" s="15" t="s">
        <v>80</v>
      </c>
      <c r="M7532" s="0" t="n">
        <v>5</v>
      </c>
      <c r="N7532" s="16" t="n">
        <f aca="false">I7532*K7532</f>
        <v>36670</v>
      </c>
      <c r="O7532" s="16" t="n">
        <f aca="false">I7532*(K7532-J7532)</f>
        <v>5054</v>
      </c>
      <c r="P7532" s="15" t="n">
        <f aca="false">K7532-J7532</f>
        <v>133</v>
      </c>
      <c r="Q7532" s="0" t="str">
        <f aca="false">IF(G7532=0,"Out of stock",IF(G7532&lt;H7532,"Understocked",IF(G7532&gt;Summary!$B$6*H7532,"Overstocked","Healthy")))</f>
        <v>Overstocked</v>
      </c>
      <c r="R7532" s="0" t="str">
        <f aca="false">IF(I7532&gt;=Summary!$B$7,"Fast",IF(I7532&lt;Summary!$B$8,"Slow","Medium"))</f>
        <v>Slow</v>
      </c>
      <c r="S7532" s="15" t="n">
        <f aca="false">IF(M7532&gt;Summary!$B$5,1,0)</f>
        <v>0</v>
      </c>
      <c r="T7532" s="16" t="n">
        <f aca="false">IF(Q7532="Overstocked",(G7532-Summary!$B$6*H7532)*J7532,0)</f>
        <v>29120</v>
      </c>
    </row>
    <row r="7533" customFormat="false" ht="15" hidden="false" customHeight="false" outlineLevel="0" collapsed="false">
      <c r="A7533" s="0" t="s">
        <v>7631</v>
      </c>
      <c r="B7533" s="0" t="s">
        <v>101</v>
      </c>
      <c r="C7533" s="0" t="s">
        <v>104</v>
      </c>
      <c r="D7533" s="0" t="s">
        <v>79</v>
      </c>
      <c r="E7533" s="14" t="n">
        <v>45334</v>
      </c>
      <c r="F7533" s="14" t="n">
        <v>45343</v>
      </c>
      <c r="G7533" s="0" t="n">
        <v>209</v>
      </c>
      <c r="H7533" s="0" t="n">
        <v>139</v>
      </c>
      <c r="I7533" s="0" t="n">
        <v>13</v>
      </c>
      <c r="J7533" s="0" t="n">
        <v>1734</v>
      </c>
      <c r="K7533" s="0" t="n">
        <v>2002</v>
      </c>
      <c r="L7533" s="15" t="s">
        <v>93</v>
      </c>
      <c r="M7533" s="0" t="n">
        <v>9</v>
      </c>
      <c r="N7533" s="16" t="n">
        <f aca="false">I7533*K7533</f>
        <v>26026</v>
      </c>
      <c r="O7533" s="16" t="n">
        <f aca="false">I7533*(K7533-J7533)</f>
        <v>3484</v>
      </c>
      <c r="P7533" s="15" t="n">
        <f aca="false">K7533-J7533</f>
        <v>268</v>
      </c>
      <c r="Q7533" s="0" t="str">
        <f aca="false">IF(G7533=0,"Out of stock",IF(G7533&lt;H7533,"Understocked",IF(G7533&gt;Summary!$B$6*H7533,"Overstocked","Healthy")))</f>
        <v>Healthy</v>
      </c>
      <c r="R7533" s="0" t="str">
        <f aca="false">IF(I7533&gt;=Summary!$B$7,"Fast",IF(I7533&lt;Summary!$B$8,"Slow","Medium"))</f>
        <v>Slow</v>
      </c>
      <c r="S7533" s="15" t="n">
        <f aca="false">IF(M7533&gt;Summary!$B$5,1,0)</f>
        <v>1</v>
      </c>
      <c r="T7533" s="16" t="n">
        <f aca="false">IF(Q7533="Overstocked",(G7533-Summary!$B$6*H7533)*J7533,0)</f>
        <v>0</v>
      </c>
    </row>
    <row r="7534" customFormat="false" ht="15" hidden="false" customHeight="false" outlineLevel="0" collapsed="false">
      <c r="A7534" s="0" t="s">
        <v>7632</v>
      </c>
      <c r="B7534" s="0" t="s">
        <v>107</v>
      </c>
      <c r="C7534" s="0" t="s">
        <v>85</v>
      </c>
      <c r="D7534" s="0" t="s">
        <v>79</v>
      </c>
      <c r="E7534" s="14" t="n">
        <v>45157</v>
      </c>
      <c r="F7534" s="14" t="n">
        <v>45159</v>
      </c>
      <c r="G7534" s="0" t="n">
        <v>308</v>
      </c>
      <c r="H7534" s="0" t="n">
        <v>131</v>
      </c>
      <c r="I7534" s="0" t="n">
        <v>192</v>
      </c>
      <c r="J7534" s="0" t="n">
        <v>524</v>
      </c>
      <c r="K7534" s="0" t="n">
        <v>749</v>
      </c>
      <c r="L7534" s="15" t="s">
        <v>82</v>
      </c>
      <c r="M7534" s="0" t="n">
        <v>2</v>
      </c>
      <c r="N7534" s="16" t="n">
        <f aca="false">I7534*K7534</f>
        <v>143808</v>
      </c>
      <c r="O7534" s="16" t="n">
        <f aca="false">I7534*(K7534-J7534)</f>
        <v>43200</v>
      </c>
      <c r="P7534" s="15" t="n">
        <f aca="false">K7534-J7534</f>
        <v>225</v>
      </c>
      <c r="Q7534" s="0" t="str">
        <f aca="false">IF(G7534=0,"Out of stock",IF(G7534&lt;H7534,"Understocked",IF(G7534&gt;Summary!$B$6*H7534,"Overstocked","Healthy")))</f>
        <v>Healthy</v>
      </c>
      <c r="R7534" s="0" t="str">
        <f aca="false">IF(I7534&gt;=Summary!$B$7,"Fast",IF(I7534&lt;Summary!$B$8,"Slow","Medium"))</f>
        <v>Medium</v>
      </c>
      <c r="S7534" s="15" t="n">
        <f aca="false">IF(M7534&gt;Summary!$B$5,1,0)</f>
        <v>0</v>
      </c>
      <c r="T7534" s="16" t="n">
        <f aca="false">IF(Q7534="Overstocked",(G7534-Summary!$B$6*H7534)*J7534,0)</f>
        <v>0</v>
      </c>
    </row>
    <row r="7535" customFormat="false" ht="15" hidden="false" customHeight="false" outlineLevel="0" collapsed="false">
      <c r="A7535" s="0" t="s">
        <v>7633</v>
      </c>
      <c r="B7535" s="0" t="s">
        <v>123</v>
      </c>
      <c r="C7535" s="0" t="s">
        <v>104</v>
      </c>
      <c r="D7535" s="0" t="s">
        <v>102</v>
      </c>
      <c r="E7535" s="14" t="n">
        <v>45114</v>
      </c>
      <c r="F7535" s="14" t="n">
        <v>45124</v>
      </c>
      <c r="G7535" s="0" t="n">
        <v>428</v>
      </c>
      <c r="H7535" s="0" t="n">
        <v>145</v>
      </c>
      <c r="I7535" s="0" t="n">
        <v>146</v>
      </c>
      <c r="J7535" s="0" t="n">
        <v>1328</v>
      </c>
      <c r="K7535" s="0" t="n">
        <v>1597</v>
      </c>
      <c r="L7535" s="15" t="s">
        <v>87</v>
      </c>
      <c r="M7535" s="0" t="n">
        <v>10</v>
      </c>
      <c r="N7535" s="16" t="n">
        <f aca="false">I7535*K7535</f>
        <v>233162</v>
      </c>
      <c r="O7535" s="16" t="n">
        <f aca="false">I7535*(K7535-J7535)</f>
        <v>39274</v>
      </c>
      <c r="P7535" s="15" t="n">
        <f aca="false">K7535-J7535</f>
        <v>269</v>
      </c>
      <c r="Q7535" s="0" t="str">
        <f aca="false">IF(G7535=0,"Out of stock",IF(G7535&lt;H7535,"Understocked",IF(G7535&gt;Summary!$B$6*H7535,"Overstocked","Healthy")))</f>
        <v>Healthy</v>
      </c>
      <c r="R7535" s="0" t="str">
        <f aca="false">IF(I7535&gt;=Summary!$B$7,"Fast",IF(I7535&lt;Summary!$B$8,"Slow","Medium"))</f>
        <v>Medium</v>
      </c>
      <c r="S7535" s="15" t="n">
        <f aca="false">IF(M7535&gt;Summary!$B$5,1,0)</f>
        <v>1</v>
      </c>
      <c r="T7535" s="16" t="n">
        <f aca="false">IF(Q7535="Overstocked",(G7535-Summary!$B$6*H7535)*J7535,0)</f>
        <v>0</v>
      </c>
    </row>
    <row r="7536" customFormat="false" ht="15" hidden="false" customHeight="false" outlineLevel="0" collapsed="false">
      <c r="A7536" s="0" t="s">
        <v>7634</v>
      </c>
      <c r="B7536" s="0" t="s">
        <v>111</v>
      </c>
      <c r="C7536" s="0" t="s">
        <v>78</v>
      </c>
      <c r="D7536" s="0" t="s">
        <v>92</v>
      </c>
      <c r="E7536" s="14" t="n">
        <v>45563</v>
      </c>
      <c r="F7536" s="14" t="n">
        <v>45567</v>
      </c>
      <c r="G7536" s="0" t="n">
        <v>234</v>
      </c>
      <c r="H7536" s="0" t="n">
        <v>139</v>
      </c>
      <c r="I7536" s="0" t="n">
        <v>76</v>
      </c>
      <c r="J7536" s="0" t="n">
        <v>675</v>
      </c>
      <c r="K7536" s="0" t="n">
        <v>951</v>
      </c>
      <c r="L7536" s="15" t="s">
        <v>97</v>
      </c>
      <c r="M7536" s="0" t="n">
        <v>4</v>
      </c>
      <c r="N7536" s="16" t="n">
        <f aca="false">I7536*K7536</f>
        <v>72276</v>
      </c>
      <c r="O7536" s="16" t="n">
        <f aca="false">I7536*(K7536-J7536)</f>
        <v>20976</v>
      </c>
      <c r="P7536" s="15" t="n">
        <f aca="false">K7536-J7536</f>
        <v>276</v>
      </c>
      <c r="Q7536" s="0" t="str">
        <f aca="false">IF(G7536=0,"Out of stock",IF(G7536&lt;H7536,"Understocked",IF(G7536&gt;Summary!$B$6*H7536,"Overstocked","Healthy")))</f>
        <v>Healthy</v>
      </c>
      <c r="R7536" s="0" t="str">
        <f aca="false">IF(I7536&gt;=Summary!$B$7,"Fast",IF(I7536&lt;Summary!$B$8,"Slow","Medium"))</f>
        <v>Slow</v>
      </c>
      <c r="S7536" s="15" t="n">
        <f aca="false">IF(M7536&gt;Summary!$B$5,1,0)</f>
        <v>0</v>
      </c>
      <c r="T7536" s="16" t="n">
        <f aca="false">IF(Q7536="Overstocked",(G7536-Summary!$B$6*H7536)*J7536,0)</f>
        <v>0</v>
      </c>
    </row>
    <row r="7537" customFormat="false" ht="15" hidden="false" customHeight="false" outlineLevel="0" collapsed="false">
      <c r="A7537" s="0" t="s">
        <v>7635</v>
      </c>
      <c r="B7537" s="0" t="s">
        <v>77</v>
      </c>
      <c r="C7537" s="0" t="s">
        <v>96</v>
      </c>
      <c r="D7537" s="0" t="s">
        <v>90</v>
      </c>
      <c r="E7537" s="14" t="n">
        <v>45640</v>
      </c>
      <c r="F7537" s="14" t="n">
        <v>45649</v>
      </c>
      <c r="G7537" s="0" t="n">
        <v>276</v>
      </c>
      <c r="H7537" s="0" t="n">
        <v>115</v>
      </c>
      <c r="I7537" s="0" t="n">
        <v>99</v>
      </c>
      <c r="J7537" s="0" t="n">
        <v>713</v>
      </c>
      <c r="K7537" s="0" t="n">
        <v>794</v>
      </c>
      <c r="L7537" s="15" t="s">
        <v>82</v>
      </c>
      <c r="M7537" s="0" t="n">
        <v>9</v>
      </c>
      <c r="N7537" s="16" t="n">
        <f aca="false">I7537*K7537</f>
        <v>78606</v>
      </c>
      <c r="O7537" s="16" t="n">
        <f aca="false">I7537*(K7537-J7537)</f>
        <v>8019</v>
      </c>
      <c r="P7537" s="15" t="n">
        <f aca="false">K7537-J7537</f>
        <v>81</v>
      </c>
      <c r="Q7537" s="0" t="str">
        <f aca="false">IF(G7537=0,"Out of stock",IF(G7537&lt;H7537,"Understocked",IF(G7537&gt;Summary!$B$6*H7537,"Overstocked","Healthy")))</f>
        <v>Healthy</v>
      </c>
      <c r="R7537" s="0" t="str">
        <f aca="false">IF(I7537&gt;=Summary!$B$7,"Fast",IF(I7537&lt;Summary!$B$8,"Slow","Medium"))</f>
        <v>Slow</v>
      </c>
      <c r="S7537" s="15" t="n">
        <f aca="false">IF(M7537&gt;Summary!$B$5,1,0)</f>
        <v>1</v>
      </c>
      <c r="T7537" s="16" t="n">
        <f aca="false">IF(Q7537="Overstocked",(G7537-Summary!$B$6*H7537)*J7537,0)</f>
        <v>0</v>
      </c>
    </row>
    <row r="7538" customFormat="false" ht="15" hidden="false" customHeight="false" outlineLevel="0" collapsed="false">
      <c r="A7538" s="0" t="s">
        <v>7636</v>
      </c>
      <c r="B7538" s="0" t="s">
        <v>89</v>
      </c>
      <c r="C7538" s="0" t="s">
        <v>78</v>
      </c>
      <c r="D7538" s="0" t="s">
        <v>79</v>
      </c>
      <c r="E7538" s="14" t="n">
        <v>45595</v>
      </c>
      <c r="F7538" s="14" t="n">
        <v>45598</v>
      </c>
      <c r="G7538" s="0" t="n">
        <v>166</v>
      </c>
      <c r="H7538" s="0" t="n">
        <v>110</v>
      </c>
      <c r="I7538" s="0" t="n">
        <v>192</v>
      </c>
      <c r="J7538" s="0" t="n">
        <v>646</v>
      </c>
      <c r="K7538" s="0" t="n">
        <v>917</v>
      </c>
      <c r="L7538" s="15" t="s">
        <v>93</v>
      </c>
      <c r="M7538" s="0" t="n">
        <v>3</v>
      </c>
      <c r="N7538" s="16" t="n">
        <f aca="false">I7538*K7538</f>
        <v>176064</v>
      </c>
      <c r="O7538" s="16" t="n">
        <f aca="false">I7538*(K7538-J7538)</f>
        <v>52032</v>
      </c>
      <c r="P7538" s="15" t="n">
        <f aca="false">K7538-J7538</f>
        <v>271</v>
      </c>
      <c r="Q7538" s="0" t="str">
        <f aca="false">IF(G7538=0,"Out of stock",IF(G7538&lt;H7538,"Understocked",IF(G7538&gt;Summary!$B$6*H7538,"Overstocked","Healthy")))</f>
        <v>Healthy</v>
      </c>
      <c r="R7538" s="0" t="str">
        <f aca="false">IF(I7538&gt;=Summary!$B$7,"Fast",IF(I7538&lt;Summary!$B$8,"Slow","Medium"))</f>
        <v>Medium</v>
      </c>
      <c r="S7538" s="15" t="n">
        <f aca="false">IF(M7538&gt;Summary!$B$5,1,0)</f>
        <v>0</v>
      </c>
      <c r="T7538" s="16" t="n">
        <f aca="false">IF(Q7538="Overstocked",(G7538-Summary!$B$6*H7538)*J7538,0)</f>
        <v>0</v>
      </c>
    </row>
    <row r="7539" customFormat="false" ht="15" hidden="false" customHeight="false" outlineLevel="0" collapsed="false">
      <c r="A7539" s="0" t="s">
        <v>7637</v>
      </c>
      <c r="B7539" s="0" t="s">
        <v>89</v>
      </c>
      <c r="C7539" s="0" t="s">
        <v>85</v>
      </c>
      <c r="D7539" s="0" t="s">
        <v>92</v>
      </c>
      <c r="E7539" s="14" t="n">
        <v>45158</v>
      </c>
      <c r="F7539" s="14" t="n">
        <v>45163</v>
      </c>
      <c r="G7539" s="0" t="n">
        <v>88</v>
      </c>
      <c r="H7539" s="0" t="n">
        <v>118</v>
      </c>
      <c r="I7539" s="0" t="n">
        <v>204</v>
      </c>
      <c r="J7539" s="0" t="n">
        <v>1205</v>
      </c>
      <c r="K7539" s="0" t="n">
        <v>1573</v>
      </c>
      <c r="L7539" s="15" t="s">
        <v>82</v>
      </c>
      <c r="M7539" s="0" t="n">
        <v>5</v>
      </c>
      <c r="N7539" s="16" t="n">
        <f aca="false">I7539*K7539</f>
        <v>320892</v>
      </c>
      <c r="O7539" s="16" t="n">
        <f aca="false">I7539*(K7539-J7539)</f>
        <v>75072</v>
      </c>
      <c r="P7539" s="15" t="n">
        <f aca="false">K7539-J7539</f>
        <v>368</v>
      </c>
      <c r="Q7539" s="0" t="str">
        <f aca="false">IF(G7539=0,"Out of stock",IF(G7539&lt;H7539,"Understocked",IF(G7539&gt;Summary!$B$6*H7539,"Overstocked","Healthy")))</f>
        <v>Understocked</v>
      </c>
      <c r="R7539" s="0" t="str">
        <f aca="false">IF(I7539&gt;=Summary!$B$7,"Fast",IF(I7539&lt;Summary!$B$8,"Slow","Medium"))</f>
        <v>Fast</v>
      </c>
      <c r="S7539" s="15" t="n">
        <f aca="false">IF(M7539&gt;Summary!$B$5,1,0)</f>
        <v>0</v>
      </c>
      <c r="T7539" s="16" t="n">
        <f aca="false">IF(Q7539="Overstocked",(G7539-Summary!$B$6*H7539)*J7539,0)</f>
        <v>0</v>
      </c>
    </row>
    <row r="7540" customFormat="false" ht="15" hidden="false" customHeight="false" outlineLevel="0" collapsed="false">
      <c r="A7540" s="0" t="s">
        <v>7638</v>
      </c>
      <c r="B7540" s="0" t="s">
        <v>111</v>
      </c>
      <c r="C7540" s="0" t="s">
        <v>104</v>
      </c>
      <c r="D7540" s="0" t="s">
        <v>92</v>
      </c>
      <c r="E7540" s="14" t="n">
        <v>45267</v>
      </c>
      <c r="F7540" s="14" t="n">
        <v>45269</v>
      </c>
      <c r="G7540" s="0" t="n">
        <v>305</v>
      </c>
      <c r="H7540" s="0" t="n">
        <v>62</v>
      </c>
      <c r="I7540" s="0" t="n">
        <v>135</v>
      </c>
      <c r="J7540" s="0" t="n">
        <v>1815</v>
      </c>
      <c r="K7540" s="0" t="n">
        <v>1875</v>
      </c>
      <c r="L7540" s="15" t="s">
        <v>80</v>
      </c>
      <c r="M7540" s="0" t="n">
        <v>2</v>
      </c>
      <c r="N7540" s="16" t="n">
        <f aca="false">I7540*K7540</f>
        <v>253125</v>
      </c>
      <c r="O7540" s="16" t="n">
        <f aca="false">I7540*(K7540-J7540)</f>
        <v>8100</v>
      </c>
      <c r="P7540" s="15" t="n">
        <f aca="false">K7540-J7540</f>
        <v>60</v>
      </c>
      <c r="Q7540" s="0" t="str">
        <f aca="false">IF(G7540=0,"Out of stock",IF(G7540&lt;H7540,"Understocked",IF(G7540&gt;Summary!$B$6*H7540,"Overstocked","Healthy")))</f>
        <v>Overstocked</v>
      </c>
      <c r="R7540" s="0" t="str">
        <f aca="false">IF(I7540&gt;=Summary!$B$7,"Fast",IF(I7540&lt;Summary!$B$8,"Slow","Medium"))</f>
        <v>Medium</v>
      </c>
      <c r="S7540" s="15" t="n">
        <f aca="false">IF(M7540&gt;Summary!$B$5,1,0)</f>
        <v>0</v>
      </c>
      <c r="T7540" s="16" t="n">
        <f aca="false">IF(Q7540="Overstocked",(G7540-Summary!$B$6*H7540)*J7540,0)</f>
        <v>103455</v>
      </c>
    </row>
    <row r="7541" customFormat="false" ht="15" hidden="false" customHeight="false" outlineLevel="0" collapsed="false">
      <c r="A7541" s="0" t="s">
        <v>7639</v>
      </c>
      <c r="B7541" s="0" t="s">
        <v>111</v>
      </c>
      <c r="C7541" s="0" t="s">
        <v>104</v>
      </c>
      <c r="D7541" s="0" t="s">
        <v>92</v>
      </c>
      <c r="E7541" s="14" t="n">
        <v>45486</v>
      </c>
      <c r="F7541" s="14" t="n">
        <v>45488</v>
      </c>
      <c r="G7541" s="0" t="n">
        <v>262</v>
      </c>
      <c r="H7541" s="0" t="n">
        <v>93</v>
      </c>
      <c r="I7541" s="0" t="n">
        <v>33</v>
      </c>
      <c r="J7541" s="0" t="n">
        <v>1556</v>
      </c>
      <c r="K7541" s="0" t="n">
        <v>1993</v>
      </c>
      <c r="L7541" s="15" t="s">
        <v>82</v>
      </c>
      <c r="M7541" s="0" t="n">
        <v>2</v>
      </c>
      <c r="N7541" s="16" t="n">
        <f aca="false">I7541*K7541</f>
        <v>65769</v>
      </c>
      <c r="O7541" s="16" t="n">
        <f aca="false">I7541*(K7541-J7541)</f>
        <v>14421</v>
      </c>
      <c r="P7541" s="15" t="n">
        <f aca="false">K7541-J7541</f>
        <v>437</v>
      </c>
      <c r="Q7541" s="0" t="str">
        <f aca="false">IF(G7541=0,"Out of stock",IF(G7541&lt;H7541,"Understocked",IF(G7541&gt;Summary!$B$6*H7541,"Overstocked","Healthy")))</f>
        <v>Healthy</v>
      </c>
      <c r="R7541" s="0" t="str">
        <f aca="false">IF(I7541&gt;=Summary!$B$7,"Fast",IF(I7541&lt;Summary!$B$8,"Slow","Medium"))</f>
        <v>Slow</v>
      </c>
      <c r="S7541" s="15" t="n">
        <f aca="false">IF(M7541&gt;Summary!$B$5,1,0)</f>
        <v>0</v>
      </c>
      <c r="T7541" s="16" t="n">
        <f aca="false">IF(Q7541="Overstocked",(G7541-Summary!$B$6*H7541)*J7541,0)</f>
        <v>0</v>
      </c>
    </row>
    <row r="7542" customFormat="false" ht="15" hidden="false" customHeight="false" outlineLevel="0" collapsed="false">
      <c r="A7542" s="0" t="s">
        <v>7640</v>
      </c>
      <c r="B7542" s="0" t="s">
        <v>101</v>
      </c>
      <c r="C7542" s="0" t="s">
        <v>85</v>
      </c>
      <c r="D7542" s="0" t="s">
        <v>86</v>
      </c>
      <c r="E7542" s="14" t="n">
        <v>45171</v>
      </c>
      <c r="F7542" s="14" t="n">
        <v>45176</v>
      </c>
      <c r="G7542" s="0" t="n">
        <v>387</v>
      </c>
      <c r="H7542" s="0" t="n">
        <v>65</v>
      </c>
      <c r="I7542" s="0" t="n">
        <v>221</v>
      </c>
      <c r="J7542" s="0" t="n">
        <v>978</v>
      </c>
      <c r="K7542" s="0" t="n">
        <v>1143</v>
      </c>
      <c r="L7542" s="15" t="s">
        <v>93</v>
      </c>
      <c r="M7542" s="0" t="n">
        <v>5</v>
      </c>
      <c r="N7542" s="16" t="n">
        <f aca="false">I7542*K7542</f>
        <v>252603</v>
      </c>
      <c r="O7542" s="16" t="n">
        <f aca="false">I7542*(K7542-J7542)</f>
        <v>36465</v>
      </c>
      <c r="P7542" s="15" t="n">
        <f aca="false">K7542-J7542</f>
        <v>165</v>
      </c>
      <c r="Q7542" s="0" t="str">
        <f aca="false">IF(G7542=0,"Out of stock",IF(G7542&lt;H7542,"Understocked",IF(G7542&gt;Summary!$B$6*H7542,"Overstocked","Healthy")))</f>
        <v>Overstocked</v>
      </c>
      <c r="R7542" s="0" t="str">
        <f aca="false">IF(I7542&gt;=Summary!$B$7,"Fast",IF(I7542&lt;Summary!$B$8,"Slow","Medium"))</f>
        <v>Fast</v>
      </c>
      <c r="S7542" s="15" t="n">
        <f aca="false">IF(M7542&gt;Summary!$B$5,1,0)</f>
        <v>0</v>
      </c>
      <c r="T7542" s="16" t="n">
        <f aca="false">IF(Q7542="Overstocked",(G7542-Summary!$B$6*H7542)*J7542,0)</f>
        <v>124206</v>
      </c>
    </row>
    <row r="7543" customFormat="false" ht="15" hidden="false" customHeight="false" outlineLevel="0" collapsed="false">
      <c r="A7543" s="0" t="s">
        <v>7641</v>
      </c>
      <c r="B7543" s="0" t="s">
        <v>101</v>
      </c>
      <c r="C7543" s="0" t="s">
        <v>104</v>
      </c>
      <c r="D7543" s="0" t="s">
        <v>102</v>
      </c>
      <c r="E7543" s="14" t="n">
        <v>44963</v>
      </c>
      <c r="F7543" s="14" t="n">
        <v>44970</v>
      </c>
      <c r="G7543" s="0" t="n">
        <v>105</v>
      </c>
      <c r="H7543" s="0" t="n">
        <v>88</v>
      </c>
      <c r="I7543" s="0" t="n">
        <v>245</v>
      </c>
      <c r="J7543" s="0" t="n">
        <v>1708</v>
      </c>
      <c r="K7543" s="0" t="n">
        <v>2031</v>
      </c>
      <c r="L7543" s="15" t="s">
        <v>82</v>
      </c>
      <c r="M7543" s="0" t="n">
        <v>7</v>
      </c>
      <c r="N7543" s="16" t="n">
        <f aca="false">I7543*K7543</f>
        <v>497595</v>
      </c>
      <c r="O7543" s="16" t="n">
        <f aca="false">I7543*(K7543-J7543)</f>
        <v>79135</v>
      </c>
      <c r="P7543" s="15" t="n">
        <f aca="false">K7543-J7543</f>
        <v>323</v>
      </c>
      <c r="Q7543" s="0" t="str">
        <f aca="false">IF(G7543=0,"Out of stock",IF(G7543&lt;H7543,"Understocked",IF(G7543&gt;Summary!$B$6*H7543,"Overstocked","Healthy")))</f>
        <v>Healthy</v>
      </c>
      <c r="R7543" s="0" t="str">
        <f aca="false">IF(I7543&gt;=Summary!$B$7,"Fast",IF(I7543&lt;Summary!$B$8,"Slow","Medium"))</f>
        <v>Fast</v>
      </c>
      <c r="S7543" s="15" t="n">
        <f aca="false">IF(M7543&gt;Summary!$B$5,1,0)</f>
        <v>0</v>
      </c>
      <c r="T7543" s="16" t="n">
        <f aca="false">IF(Q7543="Overstocked",(G7543-Summary!$B$6*H7543)*J7543,0)</f>
        <v>0</v>
      </c>
    </row>
    <row r="7544" customFormat="false" ht="15" hidden="false" customHeight="false" outlineLevel="0" collapsed="false">
      <c r="A7544" s="0" t="s">
        <v>7642</v>
      </c>
      <c r="B7544" s="0" t="s">
        <v>107</v>
      </c>
      <c r="C7544" s="0" t="s">
        <v>78</v>
      </c>
      <c r="D7544" s="0" t="s">
        <v>102</v>
      </c>
      <c r="E7544" s="14" t="n">
        <v>45108</v>
      </c>
      <c r="F7544" s="14" t="n">
        <v>45112</v>
      </c>
      <c r="G7544" s="0" t="n">
        <v>176</v>
      </c>
      <c r="H7544" s="0" t="n">
        <v>103</v>
      </c>
      <c r="I7544" s="0" t="n">
        <v>133</v>
      </c>
      <c r="J7544" s="0" t="n">
        <v>347</v>
      </c>
      <c r="K7544" s="0" t="n">
        <v>617</v>
      </c>
      <c r="L7544" s="15" t="s">
        <v>82</v>
      </c>
      <c r="M7544" s="0" t="n">
        <v>4</v>
      </c>
      <c r="N7544" s="16" t="n">
        <f aca="false">I7544*K7544</f>
        <v>82061</v>
      </c>
      <c r="O7544" s="16" t="n">
        <f aca="false">I7544*(K7544-J7544)</f>
        <v>35910</v>
      </c>
      <c r="P7544" s="15" t="n">
        <f aca="false">K7544-J7544</f>
        <v>270</v>
      </c>
      <c r="Q7544" s="0" t="str">
        <f aca="false">IF(G7544=0,"Out of stock",IF(G7544&lt;H7544,"Understocked",IF(G7544&gt;Summary!$B$6*H7544,"Overstocked","Healthy")))</f>
        <v>Healthy</v>
      </c>
      <c r="R7544" s="0" t="str">
        <f aca="false">IF(I7544&gt;=Summary!$B$7,"Fast",IF(I7544&lt;Summary!$B$8,"Slow","Medium"))</f>
        <v>Medium</v>
      </c>
      <c r="S7544" s="15" t="n">
        <f aca="false">IF(M7544&gt;Summary!$B$5,1,0)</f>
        <v>0</v>
      </c>
      <c r="T7544" s="16" t="n">
        <f aca="false">IF(Q7544="Overstocked",(G7544-Summary!$B$6*H7544)*J7544,0)</f>
        <v>0</v>
      </c>
    </row>
    <row r="7545" customFormat="false" ht="15" hidden="false" customHeight="false" outlineLevel="0" collapsed="false">
      <c r="A7545" s="0" t="s">
        <v>7643</v>
      </c>
      <c r="B7545" s="0" t="s">
        <v>77</v>
      </c>
      <c r="C7545" s="0" t="s">
        <v>96</v>
      </c>
      <c r="D7545" s="0" t="s">
        <v>90</v>
      </c>
      <c r="E7545" s="14" t="n">
        <v>45254</v>
      </c>
      <c r="F7545" s="14" t="n">
        <v>45255</v>
      </c>
      <c r="G7545" s="0" t="n">
        <v>480</v>
      </c>
      <c r="H7545" s="0" t="n">
        <v>107</v>
      </c>
      <c r="I7545" s="0" t="n">
        <v>208</v>
      </c>
      <c r="J7545" s="0" t="n">
        <v>808</v>
      </c>
      <c r="K7545" s="0" t="n">
        <v>946</v>
      </c>
      <c r="L7545" s="15" t="s">
        <v>93</v>
      </c>
      <c r="M7545" s="0" t="n">
        <v>1</v>
      </c>
      <c r="N7545" s="16" t="n">
        <f aca="false">I7545*K7545</f>
        <v>196768</v>
      </c>
      <c r="O7545" s="16" t="n">
        <f aca="false">I7545*(K7545-J7545)</f>
        <v>28704</v>
      </c>
      <c r="P7545" s="15" t="n">
        <f aca="false">K7545-J7545</f>
        <v>138</v>
      </c>
      <c r="Q7545" s="0" t="str">
        <f aca="false">IF(G7545=0,"Out of stock",IF(G7545&lt;H7545,"Understocked",IF(G7545&gt;Summary!$B$6*H7545,"Overstocked","Healthy")))</f>
        <v>Overstocked</v>
      </c>
      <c r="R7545" s="0" t="str">
        <f aca="false">IF(I7545&gt;=Summary!$B$7,"Fast",IF(I7545&lt;Summary!$B$8,"Slow","Medium"))</f>
        <v>Fast</v>
      </c>
      <c r="S7545" s="15" t="n">
        <f aca="false">IF(M7545&gt;Summary!$B$5,1,0)</f>
        <v>0</v>
      </c>
      <c r="T7545" s="16" t="n">
        <f aca="false">IF(Q7545="Overstocked",(G7545-Summary!$B$6*H7545)*J7545,0)</f>
        <v>42016</v>
      </c>
    </row>
    <row r="7546" customFormat="false" ht="15" hidden="false" customHeight="false" outlineLevel="0" collapsed="false">
      <c r="A7546" s="0" t="s">
        <v>7644</v>
      </c>
      <c r="B7546" s="0" t="s">
        <v>113</v>
      </c>
      <c r="C7546" s="0" t="s">
        <v>96</v>
      </c>
      <c r="D7546" s="0" t="s">
        <v>79</v>
      </c>
      <c r="E7546" s="14" t="n">
        <v>45522</v>
      </c>
      <c r="F7546" s="14" t="n">
        <v>45528</v>
      </c>
      <c r="G7546" s="0" t="n">
        <v>442</v>
      </c>
      <c r="H7546" s="0" t="n">
        <v>60</v>
      </c>
      <c r="I7546" s="0" t="n">
        <v>71</v>
      </c>
      <c r="J7546" s="0" t="n">
        <v>1792</v>
      </c>
      <c r="K7546" s="0" t="n">
        <v>2246</v>
      </c>
      <c r="L7546" s="15" t="s">
        <v>93</v>
      </c>
      <c r="M7546" s="0" t="n">
        <v>6</v>
      </c>
      <c r="N7546" s="16" t="n">
        <f aca="false">I7546*K7546</f>
        <v>159466</v>
      </c>
      <c r="O7546" s="16" t="n">
        <f aca="false">I7546*(K7546-J7546)</f>
        <v>32234</v>
      </c>
      <c r="P7546" s="15" t="n">
        <f aca="false">K7546-J7546</f>
        <v>454</v>
      </c>
      <c r="Q7546" s="0" t="str">
        <f aca="false">IF(G7546=0,"Out of stock",IF(G7546&lt;H7546,"Understocked",IF(G7546&gt;Summary!$B$6*H7546,"Overstocked","Healthy")))</f>
        <v>Overstocked</v>
      </c>
      <c r="R7546" s="0" t="str">
        <f aca="false">IF(I7546&gt;=Summary!$B$7,"Fast",IF(I7546&lt;Summary!$B$8,"Slow","Medium"))</f>
        <v>Slow</v>
      </c>
      <c r="S7546" s="15" t="n">
        <f aca="false">IF(M7546&gt;Summary!$B$5,1,0)</f>
        <v>0</v>
      </c>
      <c r="T7546" s="16" t="n">
        <f aca="false">IF(Q7546="Overstocked",(G7546-Summary!$B$6*H7546)*J7546,0)</f>
        <v>361984</v>
      </c>
    </row>
    <row r="7547" customFormat="false" ht="15" hidden="false" customHeight="false" outlineLevel="0" collapsed="false">
      <c r="A7547" s="0" t="s">
        <v>7645</v>
      </c>
      <c r="B7547" s="0" t="s">
        <v>123</v>
      </c>
      <c r="C7547" s="0" t="s">
        <v>78</v>
      </c>
      <c r="D7547" s="0" t="s">
        <v>92</v>
      </c>
      <c r="E7547" s="14" t="n">
        <v>45238</v>
      </c>
      <c r="F7547" s="14" t="n">
        <v>45247</v>
      </c>
      <c r="G7547" s="0" t="n">
        <v>469</v>
      </c>
      <c r="H7547" s="0" t="n">
        <v>94</v>
      </c>
      <c r="I7547" s="0" t="n">
        <v>266</v>
      </c>
      <c r="J7547" s="0" t="n">
        <v>1014</v>
      </c>
      <c r="K7547" s="0" t="n">
        <v>1487</v>
      </c>
      <c r="L7547" s="15" t="s">
        <v>82</v>
      </c>
      <c r="M7547" s="0" t="n">
        <v>9</v>
      </c>
      <c r="N7547" s="16" t="n">
        <f aca="false">I7547*K7547</f>
        <v>395542</v>
      </c>
      <c r="O7547" s="16" t="n">
        <f aca="false">I7547*(K7547-J7547)</f>
        <v>125818</v>
      </c>
      <c r="P7547" s="15" t="n">
        <f aca="false">K7547-J7547</f>
        <v>473</v>
      </c>
      <c r="Q7547" s="0" t="str">
        <f aca="false">IF(G7547=0,"Out of stock",IF(G7547&lt;H7547,"Understocked",IF(G7547&gt;Summary!$B$6*H7547,"Overstocked","Healthy")))</f>
        <v>Overstocked</v>
      </c>
      <c r="R7547" s="0" t="str">
        <f aca="false">IF(I7547&gt;=Summary!$B$7,"Fast",IF(I7547&lt;Summary!$B$8,"Slow","Medium"))</f>
        <v>Fast</v>
      </c>
      <c r="S7547" s="15" t="n">
        <f aca="false">IF(M7547&gt;Summary!$B$5,1,0)</f>
        <v>1</v>
      </c>
      <c r="T7547" s="16" t="n">
        <f aca="false">IF(Q7547="Overstocked",(G7547-Summary!$B$6*H7547)*J7547,0)</f>
        <v>94302</v>
      </c>
    </row>
    <row r="7548" customFormat="false" ht="15" hidden="false" customHeight="false" outlineLevel="0" collapsed="false">
      <c r="A7548" s="0" t="s">
        <v>7646</v>
      </c>
      <c r="B7548" s="0" t="s">
        <v>84</v>
      </c>
      <c r="C7548" s="0" t="s">
        <v>96</v>
      </c>
      <c r="D7548" s="0" t="s">
        <v>86</v>
      </c>
      <c r="E7548" s="14" t="n">
        <v>45642</v>
      </c>
      <c r="F7548" s="14" t="n">
        <v>45644</v>
      </c>
      <c r="G7548" s="0" t="n">
        <v>59</v>
      </c>
      <c r="H7548" s="0" t="n">
        <v>76</v>
      </c>
      <c r="I7548" s="0" t="n">
        <v>249</v>
      </c>
      <c r="J7548" s="0" t="n">
        <v>936</v>
      </c>
      <c r="K7548" s="0" t="n">
        <v>1134</v>
      </c>
      <c r="L7548" s="15" t="s">
        <v>82</v>
      </c>
      <c r="M7548" s="0" t="n">
        <v>2</v>
      </c>
      <c r="N7548" s="16" t="n">
        <f aca="false">I7548*K7548</f>
        <v>282366</v>
      </c>
      <c r="O7548" s="16" t="n">
        <f aca="false">I7548*(K7548-J7548)</f>
        <v>49302</v>
      </c>
      <c r="P7548" s="15" t="n">
        <f aca="false">K7548-J7548</f>
        <v>198</v>
      </c>
      <c r="Q7548" s="0" t="str">
        <f aca="false">IF(G7548=0,"Out of stock",IF(G7548&lt;H7548,"Understocked",IF(G7548&gt;Summary!$B$6*H7548,"Overstocked","Healthy")))</f>
        <v>Understocked</v>
      </c>
      <c r="R7548" s="0" t="str">
        <f aca="false">IF(I7548&gt;=Summary!$B$7,"Fast",IF(I7548&lt;Summary!$B$8,"Slow","Medium"))</f>
        <v>Fast</v>
      </c>
      <c r="S7548" s="15" t="n">
        <f aca="false">IF(M7548&gt;Summary!$B$5,1,0)</f>
        <v>0</v>
      </c>
      <c r="T7548" s="16" t="n">
        <f aca="false">IF(Q7548="Overstocked",(G7548-Summary!$B$6*H7548)*J7548,0)</f>
        <v>0</v>
      </c>
    </row>
    <row r="7549" customFormat="false" ht="15" hidden="false" customHeight="false" outlineLevel="0" collapsed="false">
      <c r="A7549" s="0" t="s">
        <v>7647</v>
      </c>
      <c r="B7549" s="0" t="s">
        <v>115</v>
      </c>
      <c r="C7549" s="0" t="s">
        <v>78</v>
      </c>
      <c r="D7549" s="0" t="s">
        <v>92</v>
      </c>
      <c r="E7549" s="14" t="n">
        <v>45404</v>
      </c>
      <c r="F7549" s="14" t="n">
        <v>45406</v>
      </c>
      <c r="G7549" s="0" t="n">
        <v>307</v>
      </c>
      <c r="H7549" s="0" t="n">
        <v>127</v>
      </c>
      <c r="I7549" s="0" t="n">
        <v>116</v>
      </c>
      <c r="J7549" s="0" t="n">
        <v>439</v>
      </c>
      <c r="K7549" s="0" t="n">
        <v>541</v>
      </c>
      <c r="L7549" s="15" t="s">
        <v>93</v>
      </c>
      <c r="M7549" s="0" t="n">
        <v>2</v>
      </c>
      <c r="N7549" s="16" t="n">
        <f aca="false">I7549*K7549</f>
        <v>62756</v>
      </c>
      <c r="O7549" s="16" t="n">
        <f aca="false">I7549*(K7549-J7549)</f>
        <v>11832</v>
      </c>
      <c r="P7549" s="15" t="n">
        <f aca="false">K7549-J7549</f>
        <v>102</v>
      </c>
      <c r="Q7549" s="0" t="str">
        <f aca="false">IF(G7549=0,"Out of stock",IF(G7549&lt;H7549,"Understocked",IF(G7549&gt;Summary!$B$6*H7549,"Overstocked","Healthy")))</f>
        <v>Healthy</v>
      </c>
      <c r="R7549" s="0" t="str">
        <f aca="false">IF(I7549&gt;=Summary!$B$7,"Fast",IF(I7549&lt;Summary!$B$8,"Slow","Medium"))</f>
        <v>Medium</v>
      </c>
      <c r="S7549" s="15" t="n">
        <f aca="false">IF(M7549&gt;Summary!$B$5,1,0)</f>
        <v>0</v>
      </c>
      <c r="T7549" s="16" t="n">
        <f aca="false">IF(Q7549="Overstocked",(G7549-Summary!$B$6*H7549)*J7549,0)</f>
        <v>0</v>
      </c>
    </row>
    <row r="7550" customFormat="false" ht="15" hidden="false" customHeight="false" outlineLevel="0" collapsed="false">
      <c r="A7550" s="0" t="s">
        <v>7648</v>
      </c>
      <c r="B7550" s="0" t="s">
        <v>77</v>
      </c>
      <c r="C7550" s="0" t="s">
        <v>78</v>
      </c>
      <c r="D7550" s="0" t="s">
        <v>102</v>
      </c>
      <c r="E7550" s="14" t="n">
        <v>45589</v>
      </c>
      <c r="F7550" s="14" t="n">
        <v>45594</v>
      </c>
      <c r="G7550" s="0" t="n">
        <v>47</v>
      </c>
      <c r="H7550" s="0" t="n">
        <v>54</v>
      </c>
      <c r="I7550" s="0" t="n">
        <v>261</v>
      </c>
      <c r="J7550" s="0" t="n">
        <v>567</v>
      </c>
      <c r="K7550" s="0" t="n">
        <v>1046</v>
      </c>
      <c r="L7550" s="15" t="s">
        <v>82</v>
      </c>
      <c r="M7550" s="0" t="n">
        <v>5</v>
      </c>
      <c r="N7550" s="16" t="n">
        <f aca="false">I7550*K7550</f>
        <v>273006</v>
      </c>
      <c r="O7550" s="16" t="n">
        <f aca="false">I7550*(K7550-J7550)</f>
        <v>125019</v>
      </c>
      <c r="P7550" s="15" t="n">
        <f aca="false">K7550-J7550</f>
        <v>479</v>
      </c>
      <c r="Q7550" s="0" t="str">
        <f aca="false">IF(G7550=0,"Out of stock",IF(G7550&lt;H7550,"Understocked",IF(G7550&gt;Summary!$B$6*H7550,"Overstocked","Healthy")))</f>
        <v>Understocked</v>
      </c>
      <c r="R7550" s="0" t="str">
        <f aca="false">IF(I7550&gt;=Summary!$B$7,"Fast",IF(I7550&lt;Summary!$B$8,"Slow","Medium"))</f>
        <v>Fast</v>
      </c>
      <c r="S7550" s="15" t="n">
        <f aca="false">IF(M7550&gt;Summary!$B$5,1,0)</f>
        <v>0</v>
      </c>
      <c r="T7550" s="16" t="n">
        <f aca="false">IF(Q7550="Overstocked",(G7550-Summary!$B$6*H7550)*J7550,0)</f>
        <v>0</v>
      </c>
    </row>
    <row r="7551" customFormat="false" ht="15" hidden="false" customHeight="false" outlineLevel="0" collapsed="false">
      <c r="A7551" s="0" t="s">
        <v>7649</v>
      </c>
      <c r="B7551" s="0" t="s">
        <v>111</v>
      </c>
      <c r="C7551" s="0" t="s">
        <v>85</v>
      </c>
      <c r="D7551" s="0" t="s">
        <v>102</v>
      </c>
      <c r="E7551" s="14" t="n">
        <v>45652</v>
      </c>
      <c r="F7551" s="14" t="n">
        <v>45662</v>
      </c>
      <c r="G7551" s="0" t="n">
        <v>199</v>
      </c>
      <c r="H7551" s="0" t="n">
        <v>139</v>
      </c>
      <c r="I7551" s="0" t="n">
        <v>148</v>
      </c>
      <c r="J7551" s="0" t="n">
        <v>351</v>
      </c>
      <c r="K7551" s="0" t="n">
        <v>755</v>
      </c>
      <c r="L7551" s="15" t="s">
        <v>87</v>
      </c>
      <c r="M7551" s="0" t="n">
        <v>10</v>
      </c>
      <c r="N7551" s="16" t="n">
        <f aca="false">I7551*K7551</f>
        <v>111740</v>
      </c>
      <c r="O7551" s="16" t="n">
        <f aca="false">I7551*(K7551-J7551)</f>
        <v>59792</v>
      </c>
      <c r="P7551" s="15" t="n">
        <f aca="false">K7551-J7551</f>
        <v>404</v>
      </c>
      <c r="Q7551" s="0" t="str">
        <f aca="false">IF(G7551=0,"Out of stock",IF(G7551&lt;H7551,"Understocked",IF(G7551&gt;Summary!$B$6*H7551,"Overstocked","Healthy")))</f>
        <v>Healthy</v>
      </c>
      <c r="R7551" s="0" t="str">
        <f aca="false">IF(I7551&gt;=Summary!$B$7,"Fast",IF(I7551&lt;Summary!$B$8,"Slow","Medium"))</f>
        <v>Medium</v>
      </c>
      <c r="S7551" s="15" t="n">
        <f aca="false">IF(M7551&gt;Summary!$B$5,1,0)</f>
        <v>1</v>
      </c>
      <c r="T7551" s="16" t="n">
        <f aca="false">IF(Q7551="Overstocked",(G7551-Summary!$B$6*H7551)*J7551,0)</f>
        <v>0</v>
      </c>
    </row>
    <row r="7552" customFormat="false" ht="15" hidden="false" customHeight="false" outlineLevel="0" collapsed="false">
      <c r="A7552" s="0" t="s">
        <v>7650</v>
      </c>
      <c r="B7552" s="0" t="s">
        <v>107</v>
      </c>
      <c r="C7552" s="0" t="s">
        <v>85</v>
      </c>
      <c r="D7552" s="0" t="s">
        <v>90</v>
      </c>
      <c r="E7552" s="14" t="n">
        <v>45486</v>
      </c>
      <c r="F7552" s="14" t="n">
        <v>45488</v>
      </c>
      <c r="G7552" s="0" t="n">
        <v>238</v>
      </c>
      <c r="H7552" s="0" t="n">
        <v>86</v>
      </c>
      <c r="I7552" s="0" t="n">
        <v>12</v>
      </c>
      <c r="J7552" s="0" t="n">
        <v>1833</v>
      </c>
      <c r="K7552" s="0" t="n">
        <v>2224</v>
      </c>
      <c r="L7552" s="15" t="s">
        <v>87</v>
      </c>
      <c r="M7552" s="0" t="n">
        <v>2</v>
      </c>
      <c r="N7552" s="16" t="n">
        <f aca="false">I7552*K7552</f>
        <v>26688</v>
      </c>
      <c r="O7552" s="16" t="n">
        <f aca="false">I7552*(K7552-J7552)</f>
        <v>4692</v>
      </c>
      <c r="P7552" s="15" t="n">
        <f aca="false">K7552-J7552</f>
        <v>391</v>
      </c>
      <c r="Q7552" s="0" t="str">
        <f aca="false">IF(G7552=0,"Out of stock",IF(G7552&lt;H7552,"Understocked",IF(G7552&gt;Summary!$B$6*H7552,"Overstocked","Healthy")))</f>
        <v>Healthy</v>
      </c>
      <c r="R7552" s="0" t="str">
        <f aca="false">IF(I7552&gt;=Summary!$B$7,"Fast",IF(I7552&lt;Summary!$B$8,"Slow","Medium"))</f>
        <v>Slow</v>
      </c>
      <c r="S7552" s="15" t="n">
        <f aca="false">IF(M7552&gt;Summary!$B$5,1,0)</f>
        <v>0</v>
      </c>
      <c r="T7552" s="16" t="n">
        <f aca="false">IF(Q7552="Overstocked",(G7552-Summary!$B$6*H7552)*J7552,0)</f>
        <v>0</v>
      </c>
    </row>
    <row r="7553" customFormat="false" ht="15" hidden="false" customHeight="false" outlineLevel="0" collapsed="false">
      <c r="A7553" s="0" t="s">
        <v>7651</v>
      </c>
      <c r="B7553" s="0" t="s">
        <v>115</v>
      </c>
      <c r="C7553" s="0" t="s">
        <v>85</v>
      </c>
      <c r="D7553" s="0" t="s">
        <v>90</v>
      </c>
      <c r="E7553" s="14" t="n">
        <v>45350</v>
      </c>
      <c r="F7553" s="14" t="n">
        <v>45360</v>
      </c>
      <c r="G7553" s="0" t="n">
        <v>62</v>
      </c>
      <c r="H7553" s="0" t="n">
        <v>86</v>
      </c>
      <c r="I7553" s="0" t="n">
        <v>3</v>
      </c>
      <c r="J7553" s="0" t="n">
        <v>1457</v>
      </c>
      <c r="K7553" s="0" t="n">
        <v>1525</v>
      </c>
      <c r="L7553" s="15" t="s">
        <v>80</v>
      </c>
      <c r="M7553" s="0" t="n">
        <v>10</v>
      </c>
      <c r="N7553" s="16" t="n">
        <f aca="false">I7553*K7553</f>
        <v>4575</v>
      </c>
      <c r="O7553" s="16" t="n">
        <f aca="false">I7553*(K7553-J7553)</f>
        <v>204</v>
      </c>
      <c r="P7553" s="15" t="n">
        <f aca="false">K7553-J7553</f>
        <v>68</v>
      </c>
      <c r="Q7553" s="0" t="str">
        <f aca="false">IF(G7553=0,"Out of stock",IF(G7553&lt;H7553,"Understocked",IF(G7553&gt;Summary!$B$6*H7553,"Overstocked","Healthy")))</f>
        <v>Understocked</v>
      </c>
      <c r="R7553" s="0" t="str">
        <f aca="false">IF(I7553&gt;=Summary!$B$7,"Fast",IF(I7553&lt;Summary!$B$8,"Slow","Medium"))</f>
        <v>Slow</v>
      </c>
      <c r="S7553" s="15" t="n">
        <f aca="false">IF(M7553&gt;Summary!$B$5,1,0)</f>
        <v>1</v>
      </c>
      <c r="T7553" s="16" t="n">
        <f aca="false">IF(Q7553="Overstocked",(G7553-Summary!$B$6*H7553)*J7553,0)</f>
        <v>0</v>
      </c>
    </row>
    <row r="7554" customFormat="false" ht="15" hidden="false" customHeight="false" outlineLevel="0" collapsed="false">
      <c r="A7554" s="0" t="s">
        <v>7652</v>
      </c>
      <c r="B7554" s="0" t="s">
        <v>115</v>
      </c>
      <c r="C7554" s="0" t="s">
        <v>78</v>
      </c>
      <c r="D7554" s="0" t="s">
        <v>86</v>
      </c>
      <c r="E7554" s="14" t="n">
        <v>45440</v>
      </c>
      <c r="F7554" s="14" t="n">
        <v>45446</v>
      </c>
      <c r="G7554" s="0" t="n">
        <v>39</v>
      </c>
      <c r="H7554" s="0" t="n">
        <v>118</v>
      </c>
      <c r="I7554" s="0" t="n">
        <v>117</v>
      </c>
      <c r="J7554" s="0" t="n">
        <v>1928</v>
      </c>
      <c r="K7554" s="0" t="n">
        <v>2029</v>
      </c>
      <c r="L7554" s="15" t="s">
        <v>93</v>
      </c>
      <c r="M7554" s="0" t="n">
        <v>6</v>
      </c>
      <c r="N7554" s="16" t="n">
        <f aca="false">I7554*K7554</f>
        <v>237393</v>
      </c>
      <c r="O7554" s="16" t="n">
        <f aca="false">I7554*(K7554-J7554)</f>
        <v>11817</v>
      </c>
      <c r="P7554" s="15" t="n">
        <f aca="false">K7554-J7554</f>
        <v>101</v>
      </c>
      <c r="Q7554" s="0" t="str">
        <f aca="false">IF(G7554=0,"Out of stock",IF(G7554&lt;H7554,"Understocked",IF(G7554&gt;Summary!$B$6*H7554,"Overstocked","Healthy")))</f>
        <v>Understocked</v>
      </c>
      <c r="R7554" s="0" t="str">
        <f aca="false">IF(I7554&gt;=Summary!$B$7,"Fast",IF(I7554&lt;Summary!$B$8,"Slow","Medium"))</f>
        <v>Medium</v>
      </c>
      <c r="S7554" s="15" t="n">
        <f aca="false">IF(M7554&gt;Summary!$B$5,1,0)</f>
        <v>0</v>
      </c>
      <c r="T7554" s="16" t="n">
        <f aca="false">IF(Q7554="Overstocked",(G7554-Summary!$B$6*H7554)*J7554,0)</f>
        <v>0</v>
      </c>
    </row>
    <row r="7555" customFormat="false" ht="15" hidden="false" customHeight="false" outlineLevel="0" collapsed="false">
      <c r="A7555" s="0" t="s">
        <v>7653</v>
      </c>
      <c r="B7555" s="0" t="s">
        <v>115</v>
      </c>
      <c r="C7555" s="0" t="s">
        <v>104</v>
      </c>
      <c r="D7555" s="0" t="s">
        <v>92</v>
      </c>
      <c r="E7555" s="14" t="n">
        <v>45266</v>
      </c>
      <c r="F7555" s="14" t="n">
        <v>45272</v>
      </c>
      <c r="G7555" s="0" t="n">
        <v>423</v>
      </c>
      <c r="H7555" s="0" t="n">
        <v>70</v>
      </c>
      <c r="I7555" s="0" t="n">
        <v>122</v>
      </c>
      <c r="J7555" s="0" t="n">
        <v>972</v>
      </c>
      <c r="K7555" s="0" t="n">
        <v>1239</v>
      </c>
      <c r="L7555" s="15" t="s">
        <v>87</v>
      </c>
      <c r="M7555" s="0" t="n">
        <v>6</v>
      </c>
      <c r="N7555" s="16" t="n">
        <f aca="false">I7555*K7555</f>
        <v>151158</v>
      </c>
      <c r="O7555" s="16" t="n">
        <f aca="false">I7555*(K7555-J7555)</f>
        <v>32574</v>
      </c>
      <c r="P7555" s="15" t="n">
        <f aca="false">K7555-J7555</f>
        <v>267</v>
      </c>
      <c r="Q7555" s="0" t="str">
        <f aca="false">IF(G7555=0,"Out of stock",IF(G7555&lt;H7555,"Understocked",IF(G7555&gt;Summary!$B$6*H7555,"Overstocked","Healthy")))</f>
        <v>Overstocked</v>
      </c>
      <c r="R7555" s="0" t="str">
        <f aca="false">IF(I7555&gt;=Summary!$B$7,"Fast",IF(I7555&lt;Summary!$B$8,"Slow","Medium"))</f>
        <v>Medium</v>
      </c>
      <c r="S7555" s="15" t="n">
        <f aca="false">IF(M7555&gt;Summary!$B$5,1,0)</f>
        <v>0</v>
      </c>
      <c r="T7555" s="16" t="n">
        <f aca="false">IF(Q7555="Overstocked",(G7555-Summary!$B$6*H7555)*J7555,0)</f>
        <v>138996</v>
      </c>
    </row>
    <row r="7556" customFormat="false" ht="15" hidden="false" customHeight="false" outlineLevel="0" collapsed="false">
      <c r="A7556" s="0" t="s">
        <v>7654</v>
      </c>
      <c r="B7556" s="0" t="s">
        <v>113</v>
      </c>
      <c r="C7556" s="0" t="s">
        <v>96</v>
      </c>
      <c r="D7556" s="0" t="s">
        <v>86</v>
      </c>
      <c r="E7556" s="14" t="n">
        <v>45387</v>
      </c>
      <c r="F7556" s="14" t="n">
        <v>45395</v>
      </c>
      <c r="G7556" s="0" t="n">
        <v>30</v>
      </c>
      <c r="H7556" s="0" t="n">
        <v>132</v>
      </c>
      <c r="I7556" s="0" t="n">
        <v>5</v>
      </c>
      <c r="J7556" s="0" t="n">
        <v>1175</v>
      </c>
      <c r="K7556" s="0" t="n">
        <v>1429</v>
      </c>
      <c r="L7556" s="15" t="s">
        <v>82</v>
      </c>
      <c r="M7556" s="0" t="n">
        <v>8</v>
      </c>
      <c r="N7556" s="16" t="n">
        <f aca="false">I7556*K7556</f>
        <v>7145</v>
      </c>
      <c r="O7556" s="16" t="n">
        <f aca="false">I7556*(K7556-J7556)</f>
        <v>1270</v>
      </c>
      <c r="P7556" s="15" t="n">
        <f aca="false">K7556-J7556</f>
        <v>254</v>
      </c>
      <c r="Q7556" s="0" t="str">
        <f aca="false">IF(G7556=0,"Out of stock",IF(G7556&lt;H7556,"Understocked",IF(G7556&gt;Summary!$B$6*H7556,"Overstocked","Healthy")))</f>
        <v>Understocked</v>
      </c>
      <c r="R7556" s="0" t="str">
        <f aca="false">IF(I7556&gt;=Summary!$B$7,"Fast",IF(I7556&lt;Summary!$B$8,"Slow","Medium"))</f>
        <v>Slow</v>
      </c>
      <c r="S7556" s="15" t="n">
        <f aca="false">IF(M7556&gt;Summary!$B$5,1,0)</f>
        <v>1</v>
      </c>
      <c r="T7556" s="16" t="n">
        <f aca="false">IF(Q7556="Overstocked",(G7556-Summary!$B$6*H7556)*J7556,0)</f>
        <v>0</v>
      </c>
    </row>
    <row r="7557" customFormat="false" ht="15" hidden="false" customHeight="false" outlineLevel="0" collapsed="false">
      <c r="A7557" s="0" t="s">
        <v>7655</v>
      </c>
      <c r="B7557" s="0" t="s">
        <v>89</v>
      </c>
      <c r="C7557" s="0" t="s">
        <v>104</v>
      </c>
      <c r="D7557" s="0" t="s">
        <v>86</v>
      </c>
      <c r="E7557" s="14" t="n">
        <v>45251</v>
      </c>
      <c r="F7557" s="14" t="n">
        <v>45259</v>
      </c>
      <c r="G7557" s="0" t="n">
        <v>394</v>
      </c>
      <c r="H7557" s="0" t="n">
        <v>79</v>
      </c>
      <c r="I7557" s="0" t="n">
        <v>172</v>
      </c>
      <c r="J7557" s="0" t="n">
        <v>551</v>
      </c>
      <c r="K7557" s="0" t="n">
        <v>971</v>
      </c>
      <c r="L7557" s="15" t="s">
        <v>87</v>
      </c>
      <c r="M7557" s="0" t="n">
        <v>8</v>
      </c>
      <c r="N7557" s="16" t="n">
        <f aca="false">I7557*K7557</f>
        <v>167012</v>
      </c>
      <c r="O7557" s="16" t="n">
        <f aca="false">I7557*(K7557-J7557)</f>
        <v>72240</v>
      </c>
      <c r="P7557" s="15" t="n">
        <f aca="false">K7557-J7557</f>
        <v>420</v>
      </c>
      <c r="Q7557" s="0" t="str">
        <f aca="false">IF(G7557=0,"Out of stock",IF(G7557&lt;H7557,"Understocked",IF(G7557&gt;Summary!$B$6*H7557,"Overstocked","Healthy")))</f>
        <v>Overstocked</v>
      </c>
      <c r="R7557" s="0" t="str">
        <f aca="false">IF(I7557&gt;=Summary!$B$7,"Fast",IF(I7557&lt;Summary!$B$8,"Slow","Medium"))</f>
        <v>Medium</v>
      </c>
      <c r="S7557" s="15" t="n">
        <f aca="false">IF(M7557&gt;Summary!$B$5,1,0)</f>
        <v>1</v>
      </c>
      <c r="T7557" s="16" t="n">
        <f aca="false">IF(Q7557="Overstocked",(G7557-Summary!$B$6*H7557)*J7557,0)</f>
        <v>42978</v>
      </c>
    </row>
    <row r="7558" customFormat="false" ht="15" hidden="false" customHeight="false" outlineLevel="0" collapsed="false">
      <c r="A7558" s="0" t="s">
        <v>7656</v>
      </c>
      <c r="B7558" s="0" t="s">
        <v>101</v>
      </c>
      <c r="C7558" s="0" t="s">
        <v>78</v>
      </c>
      <c r="D7558" s="0" t="s">
        <v>102</v>
      </c>
      <c r="E7558" s="14" t="n">
        <v>45058</v>
      </c>
      <c r="F7558" s="14" t="n">
        <v>45059</v>
      </c>
      <c r="G7558" s="0" t="n">
        <v>202</v>
      </c>
      <c r="H7558" s="0" t="n">
        <v>138</v>
      </c>
      <c r="I7558" s="0" t="n">
        <v>89</v>
      </c>
      <c r="J7558" s="0" t="n">
        <v>859</v>
      </c>
      <c r="K7558" s="0" t="n">
        <v>1108</v>
      </c>
      <c r="L7558" s="15" t="s">
        <v>82</v>
      </c>
      <c r="M7558" s="0" t="n">
        <v>1</v>
      </c>
      <c r="N7558" s="16" t="n">
        <f aca="false">I7558*K7558</f>
        <v>98612</v>
      </c>
      <c r="O7558" s="16" t="n">
        <f aca="false">I7558*(K7558-J7558)</f>
        <v>22161</v>
      </c>
      <c r="P7558" s="15" t="n">
        <f aca="false">K7558-J7558</f>
        <v>249</v>
      </c>
      <c r="Q7558" s="0" t="str">
        <f aca="false">IF(G7558=0,"Out of stock",IF(G7558&lt;H7558,"Understocked",IF(G7558&gt;Summary!$B$6*H7558,"Overstocked","Healthy")))</f>
        <v>Healthy</v>
      </c>
      <c r="R7558" s="0" t="str">
        <f aca="false">IF(I7558&gt;=Summary!$B$7,"Fast",IF(I7558&lt;Summary!$B$8,"Slow","Medium"))</f>
        <v>Slow</v>
      </c>
      <c r="S7558" s="15" t="n">
        <f aca="false">IF(M7558&gt;Summary!$B$5,1,0)</f>
        <v>0</v>
      </c>
      <c r="T7558" s="16" t="n">
        <f aca="false">IF(Q7558="Overstocked",(G7558-Summary!$B$6*H7558)*J7558,0)</f>
        <v>0</v>
      </c>
    </row>
    <row r="7559" customFormat="false" ht="15" hidden="false" customHeight="false" outlineLevel="0" collapsed="false">
      <c r="A7559" s="0" t="s">
        <v>7657</v>
      </c>
      <c r="B7559" s="0" t="s">
        <v>84</v>
      </c>
      <c r="C7559" s="0" t="s">
        <v>104</v>
      </c>
      <c r="D7559" s="0" t="s">
        <v>86</v>
      </c>
      <c r="E7559" s="14" t="n">
        <v>45348</v>
      </c>
      <c r="F7559" s="14" t="n">
        <v>45354</v>
      </c>
      <c r="G7559" s="0" t="n">
        <v>177</v>
      </c>
      <c r="H7559" s="0" t="n">
        <v>70</v>
      </c>
      <c r="I7559" s="0" t="n">
        <v>76</v>
      </c>
      <c r="J7559" s="0" t="n">
        <v>945</v>
      </c>
      <c r="K7559" s="0" t="n">
        <v>1250</v>
      </c>
      <c r="L7559" s="15" t="s">
        <v>93</v>
      </c>
      <c r="M7559" s="0" t="n">
        <v>6</v>
      </c>
      <c r="N7559" s="16" t="n">
        <f aca="false">I7559*K7559</f>
        <v>95000</v>
      </c>
      <c r="O7559" s="16" t="n">
        <f aca="false">I7559*(K7559-J7559)</f>
        <v>23180</v>
      </c>
      <c r="P7559" s="15" t="n">
        <f aca="false">K7559-J7559</f>
        <v>305</v>
      </c>
      <c r="Q7559" s="0" t="str">
        <f aca="false">IF(G7559=0,"Out of stock",IF(G7559&lt;H7559,"Understocked",IF(G7559&gt;Summary!$B$6*H7559,"Overstocked","Healthy")))</f>
        <v>Healthy</v>
      </c>
      <c r="R7559" s="0" t="str">
        <f aca="false">IF(I7559&gt;=Summary!$B$7,"Fast",IF(I7559&lt;Summary!$B$8,"Slow","Medium"))</f>
        <v>Slow</v>
      </c>
      <c r="S7559" s="15" t="n">
        <f aca="false">IF(M7559&gt;Summary!$B$5,1,0)</f>
        <v>0</v>
      </c>
      <c r="T7559" s="16" t="n">
        <f aca="false">IF(Q7559="Overstocked",(G7559-Summary!$B$6*H7559)*J7559,0)</f>
        <v>0</v>
      </c>
    </row>
    <row r="7560" customFormat="false" ht="15" hidden="false" customHeight="false" outlineLevel="0" collapsed="false">
      <c r="A7560" s="0" t="s">
        <v>7658</v>
      </c>
      <c r="B7560" s="0" t="s">
        <v>101</v>
      </c>
      <c r="C7560" s="0" t="s">
        <v>78</v>
      </c>
      <c r="D7560" s="0" t="s">
        <v>90</v>
      </c>
      <c r="E7560" s="14" t="n">
        <v>45531</v>
      </c>
      <c r="F7560" s="14" t="n">
        <v>45536</v>
      </c>
      <c r="G7560" s="0" t="n">
        <v>176</v>
      </c>
      <c r="H7560" s="0" t="n">
        <v>99</v>
      </c>
      <c r="I7560" s="0" t="n">
        <v>117</v>
      </c>
      <c r="J7560" s="0" t="n">
        <v>1961</v>
      </c>
      <c r="K7560" s="0" t="n">
        <v>2395</v>
      </c>
      <c r="L7560" s="15" t="s">
        <v>93</v>
      </c>
      <c r="M7560" s="0" t="n">
        <v>5</v>
      </c>
      <c r="N7560" s="16" t="n">
        <f aca="false">I7560*K7560</f>
        <v>280215</v>
      </c>
      <c r="O7560" s="16" t="n">
        <f aca="false">I7560*(K7560-J7560)</f>
        <v>50778</v>
      </c>
      <c r="P7560" s="15" t="n">
        <f aca="false">K7560-J7560</f>
        <v>434</v>
      </c>
      <c r="Q7560" s="0" t="str">
        <f aca="false">IF(G7560=0,"Out of stock",IF(G7560&lt;H7560,"Understocked",IF(G7560&gt;Summary!$B$6*H7560,"Overstocked","Healthy")))</f>
        <v>Healthy</v>
      </c>
      <c r="R7560" s="0" t="str">
        <f aca="false">IF(I7560&gt;=Summary!$B$7,"Fast",IF(I7560&lt;Summary!$B$8,"Slow","Medium"))</f>
        <v>Medium</v>
      </c>
      <c r="S7560" s="15" t="n">
        <f aca="false">IF(M7560&gt;Summary!$B$5,1,0)</f>
        <v>0</v>
      </c>
      <c r="T7560" s="16" t="n">
        <f aca="false">IF(Q7560="Overstocked",(G7560-Summary!$B$6*H7560)*J7560,0)</f>
        <v>0</v>
      </c>
    </row>
    <row r="7561" customFormat="false" ht="15" hidden="false" customHeight="false" outlineLevel="0" collapsed="false">
      <c r="A7561" s="0" t="s">
        <v>7659</v>
      </c>
      <c r="B7561" s="0" t="s">
        <v>84</v>
      </c>
      <c r="C7561" s="0" t="s">
        <v>96</v>
      </c>
      <c r="D7561" s="0" t="s">
        <v>90</v>
      </c>
      <c r="E7561" s="14" t="n">
        <v>44959</v>
      </c>
      <c r="F7561" s="14" t="n">
        <v>44965</v>
      </c>
      <c r="G7561" s="0" t="n">
        <v>140</v>
      </c>
      <c r="H7561" s="0" t="n">
        <v>77</v>
      </c>
      <c r="I7561" s="0" t="n">
        <v>283</v>
      </c>
      <c r="J7561" s="0" t="n">
        <v>787</v>
      </c>
      <c r="K7561" s="0" t="n">
        <v>909</v>
      </c>
      <c r="L7561" s="15" t="s">
        <v>93</v>
      </c>
      <c r="M7561" s="0" t="n">
        <v>6</v>
      </c>
      <c r="N7561" s="16" t="n">
        <f aca="false">I7561*K7561</f>
        <v>257247</v>
      </c>
      <c r="O7561" s="16" t="n">
        <f aca="false">I7561*(K7561-J7561)</f>
        <v>34526</v>
      </c>
      <c r="P7561" s="15" t="n">
        <f aca="false">K7561-J7561</f>
        <v>122</v>
      </c>
      <c r="Q7561" s="0" t="str">
        <f aca="false">IF(G7561=0,"Out of stock",IF(G7561&lt;H7561,"Understocked",IF(G7561&gt;Summary!$B$6*H7561,"Overstocked","Healthy")))</f>
        <v>Healthy</v>
      </c>
      <c r="R7561" s="0" t="str">
        <f aca="false">IF(I7561&gt;=Summary!$B$7,"Fast",IF(I7561&lt;Summary!$B$8,"Slow","Medium"))</f>
        <v>Fast</v>
      </c>
      <c r="S7561" s="15" t="n">
        <f aca="false">IF(M7561&gt;Summary!$B$5,1,0)</f>
        <v>0</v>
      </c>
      <c r="T7561" s="16" t="n">
        <f aca="false">IF(Q7561="Overstocked",(G7561-Summary!$B$6*H7561)*J7561,0)</f>
        <v>0</v>
      </c>
    </row>
    <row r="7562" customFormat="false" ht="15" hidden="false" customHeight="false" outlineLevel="0" collapsed="false">
      <c r="A7562" s="0" t="s">
        <v>7660</v>
      </c>
      <c r="B7562" s="0" t="s">
        <v>111</v>
      </c>
      <c r="C7562" s="0" t="s">
        <v>85</v>
      </c>
      <c r="D7562" s="0" t="s">
        <v>79</v>
      </c>
      <c r="E7562" s="14" t="n">
        <v>45356</v>
      </c>
      <c r="F7562" s="14" t="n">
        <v>45360</v>
      </c>
      <c r="G7562" s="0" t="n">
        <v>330</v>
      </c>
      <c r="H7562" s="0" t="n">
        <v>131</v>
      </c>
      <c r="I7562" s="0" t="n">
        <v>21</v>
      </c>
      <c r="J7562" s="0" t="n">
        <v>547</v>
      </c>
      <c r="K7562" s="0" t="n">
        <v>911</v>
      </c>
      <c r="L7562" s="15" t="s">
        <v>80</v>
      </c>
      <c r="M7562" s="0" t="n">
        <v>4</v>
      </c>
      <c r="N7562" s="16" t="n">
        <f aca="false">I7562*K7562</f>
        <v>19131</v>
      </c>
      <c r="O7562" s="16" t="n">
        <f aca="false">I7562*(K7562-J7562)</f>
        <v>7644</v>
      </c>
      <c r="P7562" s="15" t="n">
        <f aca="false">K7562-J7562</f>
        <v>364</v>
      </c>
      <c r="Q7562" s="0" t="str">
        <f aca="false">IF(G7562=0,"Out of stock",IF(G7562&lt;H7562,"Understocked",IF(G7562&gt;Summary!$B$6*H7562,"Overstocked","Healthy")))</f>
        <v>Healthy</v>
      </c>
      <c r="R7562" s="0" t="str">
        <f aca="false">IF(I7562&gt;=Summary!$B$7,"Fast",IF(I7562&lt;Summary!$B$8,"Slow","Medium"))</f>
        <v>Slow</v>
      </c>
      <c r="S7562" s="15" t="n">
        <f aca="false">IF(M7562&gt;Summary!$B$5,1,0)</f>
        <v>0</v>
      </c>
      <c r="T7562" s="16" t="n">
        <f aca="false">IF(Q7562="Overstocked",(G7562-Summary!$B$6*H7562)*J7562,0)</f>
        <v>0</v>
      </c>
    </row>
    <row r="7563" customFormat="false" ht="15" hidden="false" customHeight="false" outlineLevel="0" collapsed="false">
      <c r="A7563" s="0" t="s">
        <v>7661</v>
      </c>
      <c r="B7563" s="0" t="s">
        <v>113</v>
      </c>
      <c r="C7563" s="0" t="s">
        <v>78</v>
      </c>
      <c r="D7563" s="0" t="s">
        <v>102</v>
      </c>
      <c r="E7563" s="14" t="n">
        <v>45537</v>
      </c>
      <c r="F7563" s="14" t="n">
        <v>45545</v>
      </c>
      <c r="G7563" s="0" t="n">
        <v>344</v>
      </c>
      <c r="H7563" s="0" t="n">
        <v>127</v>
      </c>
      <c r="I7563" s="0" t="n">
        <v>79</v>
      </c>
      <c r="J7563" s="0" t="n">
        <v>1301</v>
      </c>
      <c r="K7563" s="0" t="n">
        <v>1371</v>
      </c>
      <c r="L7563" s="15" t="s">
        <v>82</v>
      </c>
      <c r="M7563" s="0" t="n">
        <v>8</v>
      </c>
      <c r="N7563" s="16" t="n">
        <f aca="false">I7563*K7563</f>
        <v>108309</v>
      </c>
      <c r="O7563" s="16" t="n">
        <f aca="false">I7563*(K7563-J7563)</f>
        <v>5530</v>
      </c>
      <c r="P7563" s="15" t="n">
        <f aca="false">K7563-J7563</f>
        <v>70</v>
      </c>
      <c r="Q7563" s="0" t="str">
        <f aca="false">IF(G7563=0,"Out of stock",IF(G7563&lt;H7563,"Understocked",IF(G7563&gt;Summary!$B$6*H7563,"Overstocked","Healthy")))</f>
        <v>Healthy</v>
      </c>
      <c r="R7563" s="0" t="str">
        <f aca="false">IF(I7563&gt;=Summary!$B$7,"Fast",IF(I7563&lt;Summary!$B$8,"Slow","Medium"))</f>
        <v>Slow</v>
      </c>
      <c r="S7563" s="15" t="n">
        <f aca="false">IF(M7563&gt;Summary!$B$5,1,0)</f>
        <v>1</v>
      </c>
      <c r="T7563" s="16" t="n">
        <f aca="false">IF(Q7563="Overstocked",(G7563-Summary!$B$6*H7563)*J7563,0)</f>
        <v>0</v>
      </c>
    </row>
    <row r="7564" customFormat="false" ht="15" hidden="false" customHeight="false" outlineLevel="0" collapsed="false">
      <c r="A7564" s="0" t="s">
        <v>7662</v>
      </c>
      <c r="B7564" s="0" t="s">
        <v>111</v>
      </c>
      <c r="C7564" s="0" t="s">
        <v>78</v>
      </c>
      <c r="D7564" s="0" t="s">
        <v>79</v>
      </c>
      <c r="E7564" s="14" t="n">
        <v>45611</v>
      </c>
      <c r="F7564" s="14" t="n">
        <v>45614</v>
      </c>
      <c r="G7564" s="0" t="n">
        <v>94</v>
      </c>
      <c r="H7564" s="0" t="n">
        <v>59</v>
      </c>
      <c r="I7564" s="0" t="n">
        <v>216</v>
      </c>
      <c r="J7564" s="0" t="n">
        <v>1386</v>
      </c>
      <c r="K7564" s="0" t="n">
        <v>1718</v>
      </c>
      <c r="L7564" s="15" t="s">
        <v>80</v>
      </c>
      <c r="M7564" s="0" t="n">
        <v>3</v>
      </c>
      <c r="N7564" s="16" t="n">
        <f aca="false">I7564*K7564</f>
        <v>371088</v>
      </c>
      <c r="O7564" s="16" t="n">
        <f aca="false">I7564*(K7564-J7564)</f>
        <v>71712</v>
      </c>
      <c r="P7564" s="15" t="n">
        <f aca="false">K7564-J7564</f>
        <v>332</v>
      </c>
      <c r="Q7564" s="0" t="str">
        <f aca="false">IF(G7564=0,"Out of stock",IF(G7564&lt;H7564,"Understocked",IF(G7564&gt;Summary!$B$6*H7564,"Overstocked","Healthy")))</f>
        <v>Healthy</v>
      </c>
      <c r="R7564" s="0" t="str">
        <f aca="false">IF(I7564&gt;=Summary!$B$7,"Fast",IF(I7564&lt;Summary!$B$8,"Slow","Medium"))</f>
        <v>Fast</v>
      </c>
      <c r="S7564" s="15" t="n">
        <f aca="false">IF(M7564&gt;Summary!$B$5,1,0)</f>
        <v>0</v>
      </c>
      <c r="T7564" s="16" t="n">
        <f aca="false">IF(Q7564="Overstocked",(G7564-Summary!$B$6*H7564)*J7564,0)</f>
        <v>0</v>
      </c>
    </row>
    <row r="7565" customFormat="false" ht="15" hidden="false" customHeight="false" outlineLevel="0" collapsed="false">
      <c r="A7565" s="0" t="s">
        <v>7663</v>
      </c>
      <c r="B7565" s="0" t="s">
        <v>89</v>
      </c>
      <c r="C7565" s="0" t="s">
        <v>78</v>
      </c>
      <c r="D7565" s="0" t="s">
        <v>86</v>
      </c>
      <c r="E7565" s="14" t="n">
        <v>45540</v>
      </c>
      <c r="F7565" s="14" t="n">
        <v>45546</v>
      </c>
      <c r="G7565" s="0" t="n">
        <v>123</v>
      </c>
      <c r="H7565" s="0" t="n">
        <v>80</v>
      </c>
      <c r="I7565" s="0" t="n">
        <v>253</v>
      </c>
      <c r="J7565" s="0" t="n">
        <v>1765</v>
      </c>
      <c r="K7565" s="0" t="n">
        <v>1925</v>
      </c>
      <c r="L7565" s="15" t="s">
        <v>97</v>
      </c>
      <c r="M7565" s="0" t="n">
        <v>6</v>
      </c>
      <c r="N7565" s="16" t="n">
        <f aca="false">I7565*K7565</f>
        <v>487025</v>
      </c>
      <c r="O7565" s="16" t="n">
        <f aca="false">I7565*(K7565-J7565)</f>
        <v>40480</v>
      </c>
      <c r="P7565" s="15" t="n">
        <f aca="false">K7565-J7565</f>
        <v>160</v>
      </c>
      <c r="Q7565" s="0" t="str">
        <f aca="false">IF(G7565=0,"Out of stock",IF(G7565&lt;H7565,"Understocked",IF(G7565&gt;Summary!$B$6*H7565,"Overstocked","Healthy")))</f>
        <v>Healthy</v>
      </c>
      <c r="R7565" s="0" t="str">
        <f aca="false">IF(I7565&gt;=Summary!$B$7,"Fast",IF(I7565&lt;Summary!$B$8,"Slow","Medium"))</f>
        <v>Fast</v>
      </c>
      <c r="S7565" s="15" t="n">
        <f aca="false">IF(M7565&gt;Summary!$B$5,1,0)</f>
        <v>0</v>
      </c>
      <c r="T7565" s="16" t="n">
        <f aca="false">IF(Q7565="Overstocked",(G7565-Summary!$B$6*H7565)*J7565,0)</f>
        <v>0</v>
      </c>
    </row>
    <row r="7566" customFormat="false" ht="15" hidden="false" customHeight="false" outlineLevel="0" collapsed="false">
      <c r="A7566" s="0" t="s">
        <v>7664</v>
      </c>
      <c r="B7566" s="0" t="s">
        <v>77</v>
      </c>
      <c r="C7566" s="0" t="s">
        <v>96</v>
      </c>
      <c r="D7566" s="0" t="s">
        <v>102</v>
      </c>
      <c r="E7566" s="14" t="n">
        <v>45054</v>
      </c>
      <c r="F7566" s="14" t="n">
        <v>45064</v>
      </c>
      <c r="G7566" s="0" t="n">
        <v>72</v>
      </c>
      <c r="H7566" s="0" t="n">
        <v>130</v>
      </c>
      <c r="I7566" s="0" t="n">
        <v>100</v>
      </c>
      <c r="J7566" s="0" t="n">
        <v>719</v>
      </c>
      <c r="K7566" s="0" t="n">
        <v>815</v>
      </c>
      <c r="L7566" s="15" t="s">
        <v>97</v>
      </c>
      <c r="M7566" s="0" t="n">
        <v>10</v>
      </c>
      <c r="N7566" s="16" t="n">
        <f aca="false">I7566*K7566</f>
        <v>81500</v>
      </c>
      <c r="O7566" s="16" t="n">
        <f aca="false">I7566*(K7566-J7566)</f>
        <v>9600</v>
      </c>
      <c r="P7566" s="15" t="n">
        <f aca="false">K7566-J7566</f>
        <v>96</v>
      </c>
      <c r="Q7566" s="0" t="str">
        <f aca="false">IF(G7566=0,"Out of stock",IF(G7566&lt;H7566,"Understocked",IF(G7566&gt;Summary!$B$6*H7566,"Overstocked","Healthy")))</f>
        <v>Understocked</v>
      </c>
      <c r="R7566" s="0" t="str">
        <f aca="false">IF(I7566&gt;=Summary!$B$7,"Fast",IF(I7566&lt;Summary!$B$8,"Slow","Medium"))</f>
        <v>Medium</v>
      </c>
      <c r="S7566" s="15" t="n">
        <f aca="false">IF(M7566&gt;Summary!$B$5,1,0)</f>
        <v>1</v>
      </c>
      <c r="T7566" s="16" t="n">
        <f aca="false">IF(Q7566="Overstocked",(G7566-Summary!$B$6*H7566)*J7566,0)</f>
        <v>0</v>
      </c>
    </row>
    <row r="7567" customFormat="false" ht="15" hidden="false" customHeight="false" outlineLevel="0" collapsed="false">
      <c r="A7567" s="0" t="s">
        <v>7665</v>
      </c>
      <c r="B7567" s="0" t="s">
        <v>111</v>
      </c>
      <c r="C7567" s="0" t="s">
        <v>96</v>
      </c>
      <c r="D7567" s="0" t="s">
        <v>86</v>
      </c>
      <c r="E7567" s="14" t="n">
        <v>45368</v>
      </c>
      <c r="F7567" s="14" t="n">
        <v>45377</v>
      </c>
      <c r="G7567" s="0" t="n">
        <v>122</v>
      </c>
      <c r="H7567" s="0" t="n">
        <v>108</v>
      </c>
      <c r="I7567" s="0" t="n">
        <v>7</v>
      </c>
      <c r="J7567" s="0" t="n">
        <v>1565</v>
      </c>
      <c r="K7567" s="0" t="n">
        <v>1687</v>
      </c>
      <c r="L7567" s="15" t="s">
        <v>82</v>
      </c>
      <c r="M7567" s="0" t="n">
        <v>9</v>
      </c>
      <c r="N7567" s="16" t="n">
        <f aca="false">I7567*K7567</f>
        <v>11809</v>
      </c>
      <c r="O7567" s="16" t="n">
        <f aca="false">I7567*(K7567-J7567)</f>
        <v>854</v>
      </c>
      <c r="P7567" s="15" t="n">
        <f aca="false">K7567-J7567</f>
        <v>122</v>
      </c>
      <c r="Q7567" s="0" t="str">
        <f aca="false">IF(G7567=0,"Out of stock",IF(G7567&lt;H7567,"Understocked",IF(G7567&gt;Summary!$B$6*H7567,"Overstocked","Healthy")))</f>
        <v>Healthy</v>
      </c>
      <c r="R7567" s="0" t="str">
        <f aca="false">IF(I7567&gt;=Summary!$B$7,"Fast",IF(I7567&lt;Summary!$B$8,"Slow","Medium"))</f>
        <v>Slow</v>
      </c>
      <c r="S7567" s="15" t="n">
        <f aca="false">IF(M7567&gt;Summary!$B$5,1,0)</f>
        <v>1</v>
      </c>
      <c r="T7567" s="16" t="n">
        <f aca="false">IF(Q7567="Overstocked",(G7567-Summary!$B$6*H7567)*J7567,0)</f>
        <v>0</v>
      </c>
    </row>
    <row r="7568" customFormat="false" ht="15" hidden="false" customHeight="false" outlineLevel="0" collapsed="false">
      <c r="A7568" s="0" t="s">
        <v>7666</v>
      </c>
      <c r="B7568" s="0" t="s">
        <v>77</v>
      </c>
      <c r="C7568" s="0" t="s">
        <v>104</v>
      </c>
      <c r="D7568" s="0" t="s">
        <v>90</v>
      </c>
      <c r="E7568" s="14" t="n">
        <v>45171</v>
      </c>
      <c r="F7568" s="14" t="n">
        <v>45178</v>
      </c>
      <c r="G7568" s="0" t="n">
        <v>488</v>
      </c>
      <c r="H7568" s="0" t="n">
        <v>69</v>
      </c>
      <c r="I7568" s="0" t="n">
        <v>40</v>
      </c>
      <c r="J7568" s="0" t="n">
        <v>1471</v>
      </c>
      <c r="K7568" s="0" t="n">
        <v>1918</v>
      </c>
      <c r="L7568" s="15" t="s">
        <v>82</v>
      </c>
      <c r="M7568" s="0" t="n">
        <v>7</v>
      </c>
      <c r="N7568" s="16" t="n">
        <f aca="false">I7568*K7568</f>
        <v>76720</v>
      </c>
      <c r="O7568" s="16" t="n">
        <f aca="false">I7568*(K7568-J7568)</f>
        <v>17880</v>
      </c>
      <c r="P7568" s="15" t="n">
        <f aca="false">K7568-J7568</f>
        <v>447</v>
      </c>
      <c r="Q7568" s="0" t="str">
        <f aca="false">IF(G7568=0,"Out of stock",IF(G7568&lt;H7568,"Understocked",IF(G7568&gt;Summary!$B$6*H7568,"Overstocked","Healthy")))</f>
        <v>Overstocked</v>
      </c>
      <c r="R7568" s="0" t="str">
        <f aca="false">IF(I7568&gt;=Summary!$B$7,"Fast",IF(I7568&lt;Summary!$B$8,"Slow","Medium"))</f>
        <v>Slow</v>
      </c>
      <c r="S7568" s="15" t="n">
        <f aca="false">IF(M7568&gt;Summary!$B$5,1,0)</f>
        <v>0</v>
      </c>
      <c r="T7568" s="16" t="n">
        <f aca="false">IF(Q7568="Overstocked",(G7568-Summary!$B$6*H7568)*J7568,0)</f>
        <v>311852</v>
      </c>
    </row>
    <row r="7569" customFormat="false" ht="15" hidden="false" customHeight="false" outlineLevel="0" collapsed="false">
      <c r="A7569" s="0" t="s">
        <v>7667</v>
      </c>
      <c r="B7569" s="0" t="s">
        <v>89</v>
      </c>
      <c r="C7569" s="0" t="s">
        <v>78</v>
      </c>
      <c r="D7569" s="0" t="s">
        <v>102</v>
      </c>
      <c r="E7569" s="14" t="n">
        <v>45060</v>
      </c>
      <c r="F7569" s="14" t="n">
        <v>45063</v>
      </c>
      <c r="G7569" s="0" t="n">
        <v>275</v>
      </c>
      <c r="H7569" s="0" t="n">
        <v>139</v>
      </c>
      <c r="I7569" s="0" t="n">
        <v>177</v>
      </c>
      <c r="J7569" s="0" t="n">
        <v>557</v>
      </c>
      <c r="K7569" s="0" t="n">
        <v>630</v>
      </c>
      <c r="L7569" s="15" t="s">
        <v>93</v>
      </c>
      <c r="M7569" s="0" t="n">
        <v>3</v>
      </c>
      <c r="N7569" s="16" t="n">
        <f aca="false">I7569*K7569</f>
        <v>111510</v>
      </c>
      <c r="O7569" s="16" t="n">
        <f aca="false">I7569*(K7569-J7569)</f>
        <v>12921</v>
      </c>
      <c r="P7569" s="15" t="n">
        <f aca="false">K7569-J7569</f>
        <v>73</v>
      </c>
      <c r="Q7569" s="0" t="str">
        <f aca="false">IF(G7569=0,"Out of stock",IF(G7569&lt;H7569,"Understocked",IF(G7569&gt;Summary!$B$6*H7569,"Overstocked","Healthy")))</f>
        <v>Healthy</v>
      </c>
      <c r="R7569" s="0" t="str">
        <f aca="false">IF(I7569&gt;=Summary!$B$7,"Fast",IF(I7569&lt;Summary!$B$8,"Slow","Medium"))</f>
        <v>Medium</v>
      </c>
      <c r="S7569" s="15" t="n">
        <f aca="false">IF(M7569&gt;Summary!$B$5,1,0)</f>
        <v>0</v>
      </c>
      <c r="T7569" s="16" t="n">
        <f aca="false">IF(Q7569="Overstocked",(G7569-Summary!$B$6*H7569)*J7569,0)</f>
        <v>0</v>
      </c>
    </row>
    <row r="7570" customFormat="false" ht="15" hidden="false" customHeight="false" outlineLevel="0" collapsed="false">
      <c r="A7570" s="0" t="s">
        <v>7668</v>
      </c>
      <c r="B7570" s="0" t="s">
        <v>123</v>
      </c>
      <c r="C7570" s="0" t="s">
        <v>96</v>
      </c>
      <c r="D7570" s="0" t="s">
        <v>90</v>
      </c>
      <c r="E7570" s="14" t="n">
        <v>45236</v>
      </c>
      <c r="F7570" s="14" t="n">
        <v>45242</v>
      </c>
      <c r="G7570" s="0" t="n">
        <v>380</v>
      </c>
      <c r="H7570" s="0" t="n">
        <v>68</v>
      </c>
      <c r="I7570" s="0" t="n">
        <v>25</v>
      </c>
      <c r="J7570" s="0" t="n">
        <v>1672</v>
      </c>
      <c r="K7570" s="0" t="n">
        <v>1986</v>
      </c>
      <c r="L7570" s="15" t="s">
        <v>97</v>
      </c>
      <c r="M7570" s="0" t="n">
        <v>6</v>
      </c>
      <c r="N7570" s="16" t="n">
        <f aca="false">I7570*K7570</f>
        <v>49650</v>
      </c>
      <c r="O7570" s="16" t="n">
        <f aca="false">I7570*(K7570-J7570)</f>
        <v>7850</v>
      </c>
      <c r="P7570" s="15" t="n">
        <f aca="false">K7570-J7570</f>
        <v>314</v>
      </c>
      <c r="Q7570" s="0" t="str">
        <f aca="false">IF(G7570=0,"Out of stock",IF(G7570&lt;H7570,"Understocked",IF(G7570&gt;Summary!$B$6*H7570,"Overstocked","Healthy")))</f>
        <v>Overstocked</v>
      </c>
      <c r="R7570" s="0" t="str">
        <f aca="false">IF(I7570&gt;=Summary!$B$7,"Fast",IF(I7570&lt;Summary!$B$8,"Slow","Medium"))</f>
        <v>Slow</v>
      </c>
      <c r="S7570" s="15" t="n">
        <f aca="false">IF(M7570&gt;Summary!$B$5,1,0)</f>
        <v>0</v>
      </c>
      <c r="T7570" s="16" t="n">
        <f aca="false">IF(Q7570="Overstocked",(G7570-Summary!$B$6*H7570)*J7570,0)</f>
        <v>180576</v>
      </c>
    </row>
    <row r="7571" customFormat="false" ht="15" hidden="false" customHeight="false" outlineLevel="0" collapsed="false">
      <c r="A7571" s="0" t="s">
        <v>7669</v>
      </c>
      <c r="B7571" s="0" t="s">
        <v>107</v>
      </c>
      <c r="C7571" s="0" t="s">
        <v>78</v>
      </c>
      <c r="D7571" s="0" t="s">
        <v>102</v>
      </c>
      <c r="E7571" s="14" t="n">
        <v>45626</v>
      </c>
      <c r="F7571" s="14" t="n">
        <v>45627</v>
      </c>
      <c r="G7571" s="0" t="n">
        <v>287</v>
      </c>
      <c r="H7571" s="0" t="n">
        <v>65</v>
      </c>
      <c r="I7571" s="0" t="n">
        <v>251</v>
      </c>
      <c r="J7571" s="0" t="n">
        <v>262</v>
      </c>
      <c r="K7571" s="0" t="n">
        <v>338</v>
      </c>
      <c r="L7571" s="15" t="s">
        <v>97</v>
      </c>
      <c r="M7571" s="0" t="n">
        <v>1</v>
      </c>
      <c r="N7571" s="16" t="n">
        <f aca="false">I7571*K7571</f>
        <v>84838</v>
      </c>
      <c r="O7571" s="16" t="n">
        <f aca="false">I7571*(K7571-J7571)</f>
        <v>19076</v>
      </c>
      <c r="P7571" s="15" t="n">
        <f aca="false">K7571-J7571</f>
        <v>76</v>
      </c>
      <c r="Q7571" s="0" t="str">
        <f aca="false">IF(G7571=0,"Out of stock",IF(G7571&lt;H7571,"Understocked",IF(G7571&gt;Summary!$B$6*H7571,"Overstocked","Healthy")))</f>
        <v>Overstocked</v>
      </c>
      <c r="R7571" s="0" t="str">
        <f aca="false">IF(I7571&gt;=Summary!$B$7,"Fast",IF(I7571&lt;Summary!$B$8,"Slow","Medium"))</f>
        <v>Fast</v>
      </c>
      <c r="S7571" s="15" t="n">
        <f aca="false">IF(M7571&gt;Summary!$B$5,1,0)</f>
        <v>0</v>
      </c>
      <c r="T7571" s="16" t="n">
        <f aca="false">IF(Q7571="Overstocked",(G7571-Summary!$B$6*H7571)*J7571,0)</f>
        <v>7074</v>
      </c>
    </row>
    <row r="7572" customFormat="false" ht="15" hidden="false" customHeight="false" outlineLevel="0" collapsed="false">
      <c r="A7572" s="0" t="s">
        <v>7670</v>
      </c>
      <c r="B7572" s="0" t="s">
        <v>115</v>
      </c>
      <c r="C7572" s="0" t="s">
        <v>85</v>
      </c>
      <c r="D7572" s="0" t="s">
        <v>90</v>
      </c>
      <c r="E7572" s="14" t="n">
        <v>45155</v>
      </c>
      <c r="F7572" s="14" t="n">
        <v>45161</v>
      </c>
      <c r="G7572" s="0" t="n">
        <v>99</v>
      </c>
      <c r="H7572" s="0" t="n">
        <v>123</v>
      </c>
      <c r="I7572" s="0" t="n">
        <v>222</v>
      </c>
      <c r="J7572" s="0" t="n">
        <v>1315</v>
      </c>
      <c r="K7572" s="0" t="n">
        <v>1545</v>
      </c>
      <c r="L7572" s="15" t="s">
        <v>82</v>
      </c>
      <c r="M7572" s="0" t="n">
        <v>6</v>
      </c>
      <c r="N7572" s="16" t="n">
        <f aca="false">I7572*K7572</f>
        <v>342990</v>
      </c>
      <c r="O7572" s="16" t="n">
        <f aca="false">I7572*(K7572-J7572)</f>
        <v>51060</v>
      </c>
      <c r="P7572" s="15" t="n">
        <f aca="false">K7572-J7572</f>
        <v>230</v>
      </c>
      <c r="Q7572" s="0" t="str">
        <f aca="false">IF(G7572=0,"Out of stock",IF(G7572&lt;H7572,"Understocked",IF(G7572&gt;Summary!$B$6*H7572,"Overstocked","Healthy")))</f>
        <v>Understocked</v>
      </c>
      <c r="R7572" s="0" t="str">
        <f aca="false">IF(I7572&gt;=Summary!$B$7,"Fast",IF(I7572&lt;Summary!$B$8,"Slow","Medium"))</f>
        <v>Fast</v>
      </c>
      <c r="S7572" s="15" t="n">
        <f aca="false">IF(M7572&gt;Summary!$B$5,1,0)</f>
        <v>0</v>
      </c>
      <c r="T7572" s="16" t="n">
        <f aca="false">IF(Q7572="Overstocked",(G7572-Summary!$B$6*H7572)*J7572,0)</f>
        <v>0</v>
      </c>
    </row>
    <row r="7573" customFormat="false" ht="15" hidden="false" customHeight="false" outlineLevel="0" collapsed="false">
      <c r="A7573" s="0" t="s">
        <v>7671</v>
      </c>
      <c r="B7573" s="0" t="s">
        <v>89</v>
      </c>
      <c r="C7573" s="0" t="s">
        <v>104</v>
      </c>
      <c r="D7573" s="0" t="s">
        <v>90</v>
      </c>
      <c r="E7573" s="14" t="n">
        <v>45427</v>
      </c>
      <c r="F7573" s="14" t="n">
        <v>45435</v>
      </c>
      <c r="G7573" s="0" t="n">
        <v>269</v>
      </c>
      <c r="H7573" s="0" t="n">
        <v>65</v>
      </c>
      <c r="I7573" s="0" t="n">
        <v>70</v>
      </c>
      <c r="J7573" s="0" t="n">
        <v>1586</v>
      </c>
      <c r="K7573" s="0" t="n">
        <v>1748</v>
      </c>
      <c r="L7573" s="15" t="s">
        <v>82</v>
      </c>
      <c r="M7573" s="0" t="n">
        <v>8</v>
      </c>
      <c r="N7573" s="16" t="n">
        <f aca="false">I7573*K7573</f>
        <v>122360</v>
      </c>
      <c r="O7573" s="16" t="n">
        <f aca="false">I7573*(K7573-J7573)</f>
        <v>11340</v>
      </c>
      <c r="P7573" s="15" t="n">
        <f aca="false">K7573-J7573</f>
        <v>162</v>
      </c>
      <c r="Q7573" s="0" t="str">
        <f aca="false">IF(G7573=0,"Out of stock",IF(G7573&lt;H7573,"Understocked",IF(G7573&gt;Summary!$B$6*H7573,"Overstocked","Healthy")))</f>
        <v>Overstocked</v>
      </c>
      <c r="R7573" s="0" t="str">
        <f aca="false">IF(I7573&gt;=Summary!$B$7,"Fast",IF(I7573&lt;Summary!$B$8,"Slow","Medium"))</f>
        <v>Slow</v>
      </c>
      <c r="S7573" s="15" t="n">
        <f aca="false">IF(M7573&gt;Summary!$B$5,1,0)</f>
        <v>1</v>
      </c>
      <c r="T7573" s="16" t="n">
        <f aca="false">IF(Q7573="Overstocked",(G7573-Summary!$B$6*H7573)*J7573,0)</f>
        <v>14274</v>
      </c>
    </row>
    <row r="7574" customFormat="false" ht="15" hidden="false" customHeight="false" outlineLevel="0" collapsed="false">
      <c r="A7574" s="0" t="s">
        <v>7672</v>
      </c>
      <c r="B7574" s="0" t="s">
        <v>111</v>
      </c>
      <c r="C7574" s="0" t="s">
        <v>78</v>
      </c>
      <c r="D7574" s="0" t="s">
        <v>79</v>
      </c>
      <c r="E7574" s="14" t="n">
        <v>45203</v>
      </c>
      <c r="F7574" s="14" t="n">
        <v>45209</v>
      </c>
      <c r="G7574" s="0" t="n">
        <v>202</v>
      </c>
      <c r="H7574" s="0" t="n">
        <v>140</v>
      </c>
      <c r="I7574" s="0" t="n">
        <v>159</v>
      </c>
      <c r="J7574" s="0" t="n">
        <v>1043</v>
      </c>
      <c r="K7574" s="0" t="n">
        <v>1274</v>
      </c>
      <c r="L7574" s="15" t="s">
        <v>97</v>
      </c>
      <c r="M7574" s="0" t="n">
        <v>6</v>
      </c>
      <c r="N7574" s="16" t="n">
        <f aca="false">I7574*K7574</f>
        <v>202566</v>
      </c>
      <c r="O7574" s="16" t="n">
        <f aca="false">I7574*(K7574-J7574)</f>
        <v>36729</v>
      </c>
      <c r="P7574" s="15" t="n">
        <f aca="false">K7574-J7574</f>
        <v>231</v>
      </c>
      <c r="Q7574" s="0" t="str">
        <f aca="false">IF(G7574=0,"Out of stock",IF(G7574&lt;H7574,"Understocked",IF(G7574&gt;Summary!$B$6*H7574,"Overstocked","Healthy")))</f>
        <v>Healthy</v>
      </c>
      <c r="R7574" s="0" t="str">
        <f aca="false">IF(I7574&gt;=Summary!$B$7,"Fast",IF(I7574&lt;Summary!$B$8,"Slow","Medium"))</f>
        <v>Medium</v>
      </c>
      <c r="S7574" s="15" t="n">
        <f aca="false">IF(M7574&gt;Summary!$B$5,1,0)</f>
        <v>0</v>
      </c>
      <c r="T7574" s="16" t="n">
        <f aca="false">IF(Q7574="Overstocked",(G7574-Summary!$B$6*H7574)*J7574,0)</f>
        <v>0</v>
      </c>
    </row>
    <row r="7575" customFormat="false" ht="15" hidden="false" customHeight="false" outlineLevel="0" collapsed="false">
      <c r="A7575" s="0" t="s">
        <v>7673</v>
      </c>
      <c r="B7575" s="0" t="s">
        <v>111</v>
      </c>
      <c r="C7575" s="0" t="s">
        <v>85</v>
      </c>
      <c r="D7575" s="0" t="s">
        <v>92</v>
      </c>
      <c r="E7575" s="14" t="n">
        <v>45161</v>
      </c>
      <c r="F7575" s="14" t="n">
        <v>45166</v>
      </c>
      <c r="G7575" s="0" t="n">
        <v>344</v>
      </c>
      <c r="H7575" s="0" t="n">
        <v>144</v>
      </c>
      <c r="I7575" s="0" t="n">
        <v>120</v>
      </c>
      <c r="J7575" s="0" t="n">
        <v>942</v>
      </c>
      <c r="K7575" s="0" t="n">
        <v>1399</v>
      </c>
      <c r="L7575" s="15" t="s">
        <v>82</v>
      </c>
      <c r="M7575" s="0" t="n">
        <v>5</v>
      </c>
      <c r="N7575" s="16" t="n">
        <f aca="false">I7575*K7575</f>
        <v>167880</v>
      </c>
      <c r="O7575" s="16" t="n">
        <f aca="false">I7575*(K7575-J7575)</f>
        <v>54840</v>
      </c>
      <c r="P7575" s="15" t="n">
        <f aca="false">K7575-J7575</f>
        <v>457</v>
      </c>
      <c r="Q7575" s="0" t="str">
        <f aca="false">IF(G7575=0,"Out of stock",IF(G7575&lt;H7575,"Understocked",IF(G7575&gt;Summary!$B$6*H7575,"Overstocked","Healthy")))</f>
        <v>Healthy</v>
      </c>
      <c r="R7575" s="0" t="str">
        <f aca="false">IF(I7575&gt;=Summary!$B$7,"Fast",IF(I7575&lt;Summary!$B$8,"Slow","Medium"))</f>
        <v>Medium</v>
      </c>
      <c r="S7575" s="15" t="n">
        <f aca="false">IF(M7575&gt;Summary!$B$5,1,0)</f>
        <v>0</v>
      </c>
      <c r="T7575" s="16" t="n">
        <f aca="false">IF(Q7575="Overstocked",(G7575-Summary!$B$6*H7575)*J7575,0)</f>
        <v>0</v>
      </c>
    </row>
    <row r="7576" customFormat="false" ht="15" hidden="false" customHeight="false" outlineLevel="0" collapsed="false">
      <c r="A7576" s="0" t="s">
        <v>7674</v>
      </c>
      <c r="B7576" s="0" t="s">
        <v>101</v>
      </c>
      <c r="C7576" s="0" t="s">
        <v>96</v>
      </c>
      <c r="D7576" s="0" t="s">
        <v>92</v>
      </c>
      <c r="E7576" s="14" t="n">
        <v>45308</v>
      </c>
      <c r="F7576" s="14" t="n">
        <v>45309</v>
      </c>
      <c r="G7576" s="0" t="n">
        <v>445</v>
      </c>
      <c r="H7576" s="0" t="n">
        <v>145</v>
      </c>
      <c r="I7576" s="0" t="n">
        <v>37</v>
      </c>
      <c r="J7576" s="0" t="n">
        <v>1899</v>
      </c>
      <c r="K7576" s="0" t="n">
        <v>2364</v>
      </c>
      <c r="L7576" s="15" t="s">
        <v>93</v>
      </c>
      <c r="M7576" s="0" t="n">
        <v>1</v>
      </c>
      <c r="N7576" s="16" t="n">
        <f aca="false">I7576*K7576</f>
        <v>87468</v>
      </c>
      <c r="O7576" s="16" t="n">
        <f aca="false">I7576*(K7576-J7576)</f>
        <v>17205</v>
      </c>
      <c r="P7576" s="15" t="n">
        <f aca="false">K7576-J7576</f>
        <v>465</v>
      </c>
      <c r="Q7576" s="0" t="str">
        <f aca="false">IF(G7576=0,"Out of stock",IF(G7576&lt;H7576,"Understocked",IF(G7576&gt;Summary!$B$6*H7576,"Overstocked","Healthy")))</f>
        <v>Healthy</v>
      </c>
      <c r="R7576" s="0" t="str">
        <f aca="false">IF(I7576&gt;=Summary!$B$7,"Fast",IF(I7576&lt;Summary!$B$8,"Slow","Medium"))</f>
        <v>Slow</v>
      </c>
      <c r="S7576" s="15" t="n">
        <f aca="false">IF(M7576&gt;Summary!$B$5,1,0)</f>
        <v>0</v>
      </c>
      <c r="T7576" s="16" t="n">
        <f aca="false">IF(Q7576="Overstocked",(G7576-Summary!$B$6*H7576)*J7576,0)</f>
        <v>0</v>
      </c>
    </row>
    <row r="7577" customFormat="false" ht="15" hidden="false" customHeight="false" outlineLevel="0" collapsed="false">
      <c r="A7577" s="0" t="s">
        <v>7675</v>
      </c>
      <c r="B7577" s="0" t="s">
        <v>89</v>
      </c>
      <c r="C7577" s="0" t="s">
        <v>85</v>
      </c>
      <c r="D7577" s="0" t="s">
        <v>102</v>
      </c>
      <c r="E7577" s="14" t="n">
        <v>45023</v>
      </c>
      <c r="F7577" s="14" t="n">
        <v>45025</v>
      </c>
      <c r="G7577" s="0" t="n">
        <v>388</v>
      </c>
      <c r="H7577" s="0" t="n">
        <v>122</v>
      </c>
      <c r="I7577" s="0" t="n">
        <v>29</v>
      </c>
      <c r="J7577" s="0" t="n">
        <v>834</v>
      </c>
      <c r="K7577" s="0" t="n">
        <v>1031</v>
      </c>
      <c r="L7577" s="15" t="s">
        <v>87</v>
      </c>
      <c r="M7577" s="0" t="n">
        <v>2</v>
      </c>
      <c r="N7577" s="16" t="n">
        <f aca="false">I7577*K7577</f>
        <v>29899</v>
      </c>
      <c r="O7577" s="16" t="n">
        <f aca="false">I7577*(K7577-J7577)</f>
        <v>5713</v>
      </c>
      <c r="P7577" s="15" t="n">
        <f aca="false">K7577-J7577</f>
        <v>197</v>
      </c>
      <c r="Q7577" s="0" t="str">
        <f aca="false">IF(G7577=0,"Out of stock",IF(G7577&lt;H7577,"Understocked",IF(G7577&gt;Summary!$B$6*H7577,"Overstocked","Healthy")))</f>
        <v>Healthy</v>
      </c>
      <c r="R7577" s="0" t="str">
        <f aca="false">IF(I7577&gt;=Summary!$B$7,"Fast",IF(I7577&lt;Summary!$B$8,"Slow","Medium"))</f>
        <v>Slow</v>
      </c>
      <c r="S7577" s="15" t="n">
        <f aca="false">IF(M7577&gt;Summary!$B$5,1,0)</f>
        <v>0</v>
      </c>
      <c r="T7577" s="16" t="n">
        <f aca="false">IF(Q7577="Overstocked",(G7577-Summary!$B$6*H7577)*J7577,0)</f>
        <v>0</v>
      </c>
    </row>
    <row r="7578" customFormat="false" ht="15" hidden="false" customHeight="false" outlineLevel="0" collapsed="false">
      <c r="A7578" s="0" t="s">
        <v>7676</v>
      </c>
      <c r="B7578" s="0" t="s">
        <v>101</v>
      </c>
      <c r="C7578" s="0" t="s">
        <v>78</v>
      </c>
      <c r="D7578" s="0" t="s">
        <v>90</v>
      </c>
      <c r="E7578" s="14" t="n">
        <v>45374</v>
      </c>
      <c r="F7578" s="14" t="n">
        <v>45378</v>
      </c>
      <c r="G7578" s="0" t="n">
        <v>359</v>
      </c>
      <c r="H7578" s="0" t="n">
        <v>76</v>
      </c>
      <c r="I7578" s="0" t="n">
        <v>90</v>
      </c>
      <c r="J7578" s="0" t="n">
        <v>245</v>
      </c>
      <c r="K7578" s="0" t="n">
        <v>320</v>
      </c>
      <c r="L7578" s="15" t="s">
        <v>97</v>
      </c>
      <c r="M7578" s="0" t="n">
        <v>4</v>
      </c>
      <c r="N7578" s="16" t="n">
        <f aca="false">I7578*K7578</f>
        <v>28800</v>
      </c>
      <c r="O7578" s="16" t="n">
        <f aca="false">I7578*(K7578-J7578)</f>
        <v>6750</v>
      </c>
      <c r="P7578" s="15" t="n">
        <f aca="false">K7578-J7578</f>
        <v>75</v>
      </c>
      <c r="Q7578" s="0" t="str">
        <f aca="false">IF(G7578=0,"Out of stock",IF(G7578&lt;H7578,"Understocked",IF(G7578&gt;Summary!$B$6*H7578,"Overstocked","Healthy")))</f>
        <v>Overstocked</v>
      </c>
      <c r="R7578" s="0" t="str">
        <f aca="false">IF(I7578&gt;=Summary!$B$7,"Fast",IF(I7578&lt;Summary!$B$8,"Slow","Medium"))</f>
        <v>Slow</v>
      </c>
      <c r="S7578" s="15" t="n">
        <f aca="false">IF(M7578&gt;Summary!$B$5,1,0)</f>
        <v>0</v>
      </c>
      <c r="T7578" s="16" t="n">
        <f aca="false">IF(Q7578="Overstocked",(G7578-Summary!$B$6*H7578)*J7578,0)</f>
        <v>13475</v>
      </c>
    </row>
    <row r="7579" customFormat="false" ht="15" hidden="false" customHeight="false" outlineLevel="0" collapsed="false">
      <c r="A7579" s="0" t="s">
        <v>7677</v>
      </c>
      <c r="B7579" s="0" t="s">
        <v>95</v>
      </c>
      <c r="C7579" s="0" t="s">
        <v>96</v>
      </c>
      <c r="D7579" s="0" t="s">
        <v>102</v>
      </c>
      <c r="E7579" s="14" t="n">
        <v>45341</v>
      </c>
      <c r="F7579" s="14" t="n">
        <v>45348</v>
      </c>
      <c r="G7579" s="0" t="n">
        <v>150</v>
      </c>
      <c r="H7579" s="0" t="n">
        <v>101</v>
      </c>
      <c r="I7579" s="0" t="n">
        <v>154</v>
      </c>
      <c r="J7579" s="0" t="n">
        <v>805</v>
      </c>
      <c r="K7579" s="0" t="n">
        <v>1165</v>
      </c>
      <c r="L7579" s="15" t="s">
        <v>80</v>
      </c>
      <c r="M7579" s="0" t="n">
        <v>7</v>
      </c>
      <c r="N7579" s="16" t="n">
        <f aca="false">I7579*K7579</f>
        <v>179410</v>
      </c>
      <c r="O7579" s="16" t="n">
        <f aca="false">I7579*(K7579-J7579)</f>
        <v>55440</v>
      </c>
      <c r="P7579" s="15" t="n">
        <f aca="false">K7579-J7579</f>
        <v>360</v>
      </c>
      <c r="Q7579" s="0" t="str">
        <f aca="false">IF(G7579=0,"Out of stock",IF(G7579&lt;H7579,"Understocked",IF(G7579&gt;Summary!$B$6*H7579,"Overstocked","Healthy")))</f>
        <v>Healthy</v>
      </c>
      <c r="R7579" s="0" t="str">
        <f aca="false">IF(I7579&gt;=Summary!$B$7,"Fast",IF(I7579&lt;Summary!$B$8,"Slow","Medium"))</f>
        <v>Medium</v>
      </c>
      <c r="S7579" s="15" t="n">
        <f aca="false">IF(M7579&gt;Summary!$B$5,1,0)</f>
        <v>0</v>
      </c>
      <c r="T7579" s="16" t="n">
        <f aca="false">IF(Q7579="Overstocked",(G7579-Summary!$B$6*H7579)*J7579,0)</f>
        <v>0</v>
      </c>
    </row>
    <row r="7580" customFormat="false" ht="15" hidden="false" customHeight="false" outlineLevel="0" collapsed="false">
      <c r="A7580" s="0" t="s">
        <v>7678</v>
      </c>
      <c r="B7580" s="0" t="s">
        <v>89</v>
      </c>
      <c r="C7580" s="0" t="s">
        <v>85</v>
      </c>
      <c r="D7580" s="0" t="s">
        <v>86</v>
      </c>
      <c r="E7580" s="14" t="n">
        <v>45371</v>
      </c>
      <c r="F7580" s="14" t="n">
        <v>45381</v>
      </c>
      <c r="G7580" s="0" t="n">
        <v>43</v>
      </c>
      <c r="H7580" s="0" t="n">
        <v>87</v>
      </c>
      <c r="I7580" s="0" t="n">
        <v>12</v>
      </c>
      <c r="J7580" s="0" t="n">
        <v>952</v>
      </c>
      <c r="K7580" s="0" t="n">
        <v>1082</v>
      </c>
      <c r="L7580" s="15" t="s">
        <v>87</v>
      </c>
      <c r="M7580" s="0" t="n">
        <v>10</v>
      </c>
      <c r="N7580" s="16" t="n">
        <f aca="false">I7580*K7580</f>
        <v>12984</v>
      </c>
      <c r="O7580" s="16" t="n">
        <f aca="false">I7580*(K7580-J7580)</f>
        <v>1560</v>
      </c>
      <c r="P7580" s="15" t="n">
        <f aca="false">K7580-J7580</f>
        <v>130</v>
      </c>
      <c r="Q7580" s="0" t="str">
        <f aca="false">IF(G7580=0,"Out of stock",IF(G7580&lt;H7580,"Understocked",IF(G7580&gt;Summary!$B$6*H7580,"Overstocked","Healthy")))</f>
        <v>Understocked</v>
      </c>
      <c r="R7580" s="0" t="str">
        <f aca="false">IF(I7580&gt;=Summary!$B$7,"Fast",IF(I7580&lt;Summary!$B$8,"Slow","Medium"))</f>
        <v>Slow</v>
      </c>
      <c r="S7580" s="15" t="n">
        <f aca="false">IF(M7580&gt;Summary!$B$5,1,0)</f>
        <v>1</v>
      </c>
      <c r="T7580" s="16" t="n">
        <f aca="false">IF(Q7580="Overstocked",(G7580-Summary!$B$6*H7580)*J7580,0)</f>
        <v>0</v>
      </c>
    </row>
    <row r="7581" customFormat="false" ht="15" hidden="false" customHeight="false" outlineLevel="0" collapsed="false">
      <c r="A7581" s="0" t="s">
        <v>7679</v>
      </c>
      <c r="B7581" s="0" t="s">
        <v>101</v>
      </c>
      <c r="C7581" s="0" t="s">
        <v>104</v>
      </c>
      <c r="D7581" s="0" t="s">
        <v>90</v>
      </c>
      <c r="E7581" s="14" t="n">
        <v>45221</v>
      </c>
      <c r="F7581" s="14" t="n">
        <v>45223</v>
      </c>
      <c r="G7581" s="0" t="n">
        <v>317</v>
      </c>
      <c r="H7581" s="0" t="n">
        <v>146</v>
      </c>
      <c r="I7581" s="0" t="n">
        <v>191</v>
      </c>
      <c r="J7581" s="0" t="n">
        <v>1448</v>
      </c>
      <c r="K7581" s="0" t="n">
        <v>1509</v>
      </c>
      <c r="L7581" s="15" t="s">
        <v>80</v>
      </c>
      <c r="M7581" s="0" t="n">
        <v>2</v>
      </c>
      <c r="N7581" s="16" t="n">
        <f aca="false">I7581*K7581</f>
        <v>288219</v>
      </c>
      <c r="O7581" s="16" t="n">
        <f aca="false">I7581*(K7581-J7581)</f>
        <v>11651</v>
      </c>
      <c r="P7581" s="15" t="n">
        <f aca="false">K7581-J7581</f>
        <v>61</v>
      </c>
      <c r="Q7581" s="0" t="str">
        <f aca="false">IF(G7581=0,"Out of stock",IF(G7581&lt;H7581,"Understocked",IF(G7581&gt;Summary!$B$6*H7581,"Overstocked","Healthy")))</f>
        <v>Healthy</v>
      </c>
      <c r="R7581" s="0" t="str">
        <f aca="false">IF(I7581&gt;=Summary!$B$7,"Fast",IF(I7581&lt;Summary!$B$8,"Slow","Medium"))</f>
        <v>Medium</v>
      </c>
      <c r="S7581" s="15" t="n">
        <f aca="false">IF(M7581&gt;Summary!$B$5,1,0)</f>
        <v>0</v>
      </c>
      <c r="T7581" s="16" t="n">
        <f aca="false">IF(Q7581="Overstocked",(G7581-Summary!$B$6*H7581)*J7581,0)</f>
        <v>0</v>
      </c>
    </row>
    <row r="7582" customFormat="false" ht="15" hidden="false" customHeight="false" outlineLevel="0" collapsed="false">
      <c r="A7582" s="0" t="s">
        <v>7680</v>
      </c>
      <c r="B7582" s="0" t="s">
        <v>101</v>
      </c>
      <c r="C7582" s="0" t="s">
        <v>78</v>
      </c>
      <c r="D7582" s="0" t="s">
        <v>86</v>
      </c>
      <c r="E7582" s="14" t="n">
        <v>45479</v>
      </c>
      <c r="F7582" s="14" t="n">
        <v>45481</v>
      </c>
      <c r="G7582" s="0" t="n">
        <v>58</v>
      </c>
      <c r="H7582" s="0" t="n">
        <v>103</v>
      </c>
      <c r="I7582" s="0" t="n">
        <v>294</v>
      </c>
      <c r="J7582" s="0" t="n">
        <v>1405</v>
      </c>
      <c r="K7582" s="0" t="n">
        <v>1530</v>
      </c>
      <c r="L7582" s="15" t="s">
        <v>93</v>
      </c>
      <c r="M7582" s="0" t="n">
        <v>2</v>
      </c>
      <c r="N7582" s="16" t="n">
        <f aca="false">I7582*K7582</f>
        <v>449820</v>
      </c>
      <c r="O7582" s="16" t="n">
        <f aca="false">I7582*(K7582-J7582)</f>
        <v>36750</v>
      </c>
      <c r="P7582" s="15" t="n">
        <f aca="false">K7582-J7582</f>
        <v>125</v>
      </c>
      <c r="Q7582" s="0" t="str">
        <f aca="false">IF(G7582=0,"Out of stock",IF(G7582&lt;H7582,"Understocked",IF(G7582&gt;Summary!$B$6*H7582,"Overstocked","Healthy")))</f>
        <v>Understocked</v>
      </c>
      <c r="R7582" s="0" t="str">
        <f aca="false">IF(I7582&gt;=Summary!$B$7,"Fast",IF(I7582&lt;Summary!$B$8,"Slow","Medium"))</f>
        <v>Fast</v>
      </c>
      <c r="S7582" s="15" t="n">
        <f aca="false">IF(M7582&gt;Summary!$B$5,1,0)</f>
        <v>0</v>
      </c>
      <c r="T7582" s="16" t="n">
        <f aca="false">IF(Q7582="Overstocked",(G7582-Summary!$B$6*H7582)*J7582,0)</f>
        <v>0</v>
      </c>
    </row>
    <row r="7583" customFormat="false" ht="15" hidden="false" customHeight="false" outlineLevel="0" collapsed="false">
      <c r="A7583" s="0" t="s">
        <v>7681</v>
      </c>
      <c r="B7583" s="0" t="s">
        <v>95</v>
      </c>
      <c r="C7583" s="0" t="s">
        <v>104</v>
      </c>
      <c r="D7583" s="0" t="s">
        <v>90</v>
      </c>
      <c r="E7583" s="14" t="n">
        <v>45436</v>
      </c>
      <c r="F7583" s="14" t="n">
        <v>45440</v>
      </c>
      <c r="G7583" s="0" t="n">
        <v>86</v>
      </c>
      <c r="H7583" s="0" t="n">
        <v>132</v>
      </c>
      <c r="I7583" s="0" t="n">
        <v>41</v>
      </c>
      <c r="J7583" s="0" t="n">
        <v>1156</v>
      </c>
      <c r="K7583" s="0" t="n">
        <v>1428</v>
      </c>
      <c r="L7583" s="15" t="s">
        <v>80</v>
      </c>
      <c r="M7583" s="0" t="n">
        <v>4</v>
      </c>
      <c r="N7583" s="16" t="n">
        <f aca="false">I7583*K7583</f>
        <v>58548</v>
      </c>
      <c r="O7583" s="16" t="n">
        <f aca="false">I7583*(K7583-J7583)</f>
        <v>11152</v>
      </c>
      <c r="P7583" s="15" t="n">
        <f aca="false">K7583-J7583</f>
        <v>272</v>
      </c>
      <c r="Q7583" s="0" t="str">
        <f aca="false">IF(G7583=0,"Out of stock",IF(G7583&lt;H7583,"Understocked",IF(G7583&gt;Summary!$B$6*H7583,"Overstocked","Healthy")))</f>
        <v>Understocked</v>
      </c>
      <c r="R7583" s="0" t="str">
        <f aca="false">IF(I7583&gt;=Summary!$B$7,"Fast",IF(I7583&lt;Summary!$B$8,"Slow","Medium"))</f>
        <v>Slow</v>
      </c>
      <c r="S7583" s="15" t="n">
        <f aca="false">IF(M7583&gt;Summary!$B$5,1,0)</f>
        <v>0</v>
      </c>
      <c r="T7583" s="16" t="n">
        <f aca="false">IF(Q7583="Overstocked",(G7583-Summary!$B$6*H7583)*J7583,0)</f>
        <v>0</v>
      </c>
    </row>
    <row r="7584" customFormat="false" ht="15" hidden="false" customHeight="false" outlineLevel="0" collapsed="false">
      <c r="A7584" s="0" t="s">
        <v>7682</v>
      </c>
      <c r="B7584" s="0" t="s">
        <v>95</v>
      </c>
      <c r="C7584" s="0" t="s">
        <v>78</v>
      </c>
      <c r="D7584" s="0" t="s">
        <v>90</v>
      </c>
      <c r="E7584" s="14" t="n">
        <v>45208</v>
      </c>
      <c r="F7584" s="14" t="n">
        <v>45212</v>
      </c>
      <c r="G7584" s="0" t="n">
        <v>489</v>
      </c>
      <c r="H7584" s="0" t="n">
        <v>102</v>
      </c>
      <c r="I7584" s="0" t="n">
        <v>296</v>
      </c>
      <c r="J7584" s="0" t="n">
        <v>386</v>
      </c>
      <c r="K7584" s="0" t="n">
        <v>739</v>
      </c>
      <c r="L7584" s="15" t="s">
        <v>80</v>
      </c>
      <c r="M7584" s="0" t="n">
        <v>4</v>
      </c>
      <c r="N7584" s="16" t="n">
        <f aca="false">I7584*K7584</f>
        <v>218744</v>
      </c>
      <c r="O7584" s="16" t="n">
        <f aca="false">I7584*(K7584-J7584)</f>
        <v>104488</v>
      </c>
      <c r="P7584" s="15" t="n">
        <f aca="false">K7584-J7584</f>
        <v>353</v>
      </c>
      <c r="Q7584" s="0" t="str">
        <f aca="false">IF(G7584=0,"Out of stock",IF(G7584&lt;H7584,"Understocked",IF(G7584&gt;Summary!$B$6*H7584,"Overstocked","Healthy")))</f>
        <v>Overstocked</v>
      </c>
      <c r="R7584" s="0" t="str">
        <f aca="false">IF(I7584&gt;=Summary!$B$7,"Fast",IF(I7584&lt;Summary!$B$8,"Slow","Medium"))</f>
        <v>Fast</v>
      </c>
      <c r="S7584" s="15" t="n">
        <f aca="false">IF(M7584&gt;Summary!$B$5,1,0)</f>
        <v>0</v>
      </c>
      <c r="T7584" s="16" t="n">
        <f aca="false">IF(Q7584="Overstocked",(G7584-Summary!$B$6*H7584)*J7584,0)</f>
        <v>31266</v>
      </c>
    </row>
    <row r="7585" customFormat="false" ht="15" hidden="false" customHeight="false" outlineLevel="0" collapsed="false">
      <c r="A7585" s="0" t="s">
        <v>7683</v>
      </c>
      <c r="B7585" s="0" t="s">
        <v>95</v>
      </c>
      <c r="C7585" s="0" t="s">
        <v>78</v>
      </c>
      <c r="D7585" s="0" t="s">
        <v>102</v>
      </c>
      <c r="E7585" s="14" t="n">
        <v>45154</v>
      </c>
      <c r="F7585" s="14" t="n">
        <v>45157</v>
      </c>
      <c r="G7585" s="0" t="n">
        <v>25</v>
      </c>
      <c r="H7585" s="0" t="n">
        <v>111</v>
      </c>
      <c r="I7585" s="0" t="n">
        <v>241</v>
      </c>
      <c r="J7585" s="0" t="n">
        <v>403</v>
      </c>
      <c r="K7585" s="0" t="n">
        <v>855</v>
      </c>
      <c r="L7585" s="15" t="s">
        <v>87</v>
      </c>
      <c r="M7585" s="0" t="n">
        <v>3</v>
      </c>
      <c r="N7585" s="16" t="n">
        <f aca="false">I7585*K7585</f>
        <v>206055</v>
      </c>
      <c r="O7585" s="16" t="n">
        <f aca="false">I7585*(K7585-J7585)</f>
        <v>108932</v>
      </c>
      <c r="P7585" s="15" t="n">
        <f aca="false">K7585-J7585</f>
        <v>452</v>
      </c>
      <c r="Q7585" s="0" t="str">
        <f aca="false">IF(G7585=0,"Out of stock",IF(G7585&lt;H7585,"Understocked",IF(G7585&gt;Summary!$B$6*H7585,"Overstocked","Healthy")))</f>
        <v>Understocked</v>
      </c>
      <c r="R7585" s="0" t="str">
        <f aca="false">IF(I7585&gt;=Summary!$B$7,"Fast",IF(I7585&lt;Summary!$B$8,"Slow","Medium"))</f>
        <v>Fast</v>
      </c>
      <c r="S7585" s="15" t="n">
        <f aca="false">IF(M7585&gt;Summary!$B$5,1,0)</f>
        <v>0</v>
      </c>
      <c r="T7585" s="16" t="n">
        <f aca="false">IF(Q7585="Overstocked",(G7585-Summary!$B$6*H7585)*J7585,0)</f>
        <v>0</v>
      </c>
    </row>
    <row r="7586" customFormat="false" ht="15" hidden="false" customHeight="false" outlineLevel="0" collapsed="false">
      <c r="A7586" s="0" t="s">
        <v>7684</v>
      </c>
      <c r="B7586" s="0" t="s">
        <v>113</v>
      </c>
      <c r="C7586" s="0" t="s">
        <v>104</v>
      </c>
      <c r="D7586" s="0" t="s">
        <v>86</v>
      </c>
      <c r="E7586" s="14" t="n">
        <v>45170</v>
      </c>
      <c r="F7586" s="14" t="n">
        <v>45175</v>
      </c>
      <c r="G7586" s="0" t="n">
        <v>136</v>
      </c>
      <c r="H7586" s="0" t="n">
        <v>85</v>
      </c>
      <c r="I7586" s="0" t="n">
        <v>168</v>
      </c>
      <c r="J7586" s="0" t="n">
        <v>584</v>
      </c>
      <c r="K7586" s="0" t="n">
        <v>642</v>
      </c>
      <c r="L7586" s="15" t="s">
        <v>87</v>
      </c>
      <c r="M7586" s="0" t="n">
        <v>5</v>
      </c>
      <c r="N7586" s="16" t="n">
        <f aca="false">I7586*K7586</f>
        <v>107856</v>
      </c>
      <c r="O7586" s="16" t="n">
        <f aca="false">I7586*(K7586-J7586)</f>
        <v>9744</v>
      </c>
      <c r="P7586" s="15" t="n">
        <f aca="false">K7586-J7586</f>
        <v>58</v>
      </c>
      <c r="Q7586" s="0" t="str">
        <f aca="false">IF(G7586=0,"Out of stock",IF(G7586&lt;H7586,"Understocked",IF(G7586&gt;Summary!$B$6*H7586,"Overstocked","Healthy")))</f>
        <v>Healthy</v>
      </c>
      <c r="R7586" s="0" t="str">
        <f aca="false">IF(I7586&gt;=Summary!$B$7,"Fast",IF(I7586&lt;Summary!$B$8,"Slow","Medium"))</f>
        <v>Medium</v>
      </c>
      <c r="S7586" s="15" t="n">
        <f aca="false">IF(M7586&gt;Summary!$B$5,1,0)</f>
        <v>0</v>
      </c>
      <c r="T7586" s="16" t="n">
        <f aca="false">IF(Q7586="Overstocked",(G7586-Summary!$B$6*H7586)*J7586,0)</f>
        <v>0</v>
      </c>
    </row>
    <row r="7587" customFormat="false" ht="15" hidden="false" customHeight="false" outlineLevel="0" collapsed="false">
      <c r="A7587" s="0" t="s">
        <v>7685</v>
      </c>
      <c r="B7587" s="0" t="s">
        <v>84</v>
      </c>
      <c r="C7587" s="0" t="s">
        <v>104</v>
      </c>
      <c r="D7587" s="0" t="s">
        <v>90</v>
      </c>
      <c r="E7587" s="14" t="n">
        <v>44929</v>
      </c>
      <c r="F7587" s="14" t="n">
        <v>44936</v>
      </c>
      <c r="G7587" s="0" t="n">
        <v>338</v>
      </c>
      <c r="H7587" s="0" t="n">
        <v>135</v>
      </c>
      <c r="I7587" s="0" t="n">
        <v>191</v>
      </c>
      <c r="J7587" s="0" t="n">
        <v>497</v>
      </c>
      <c r="K7587" s="0" t="n">
        <v>933</v>
      </c>
      <c r="L7587" s="15" t="s">
        <v>97</v>
      </c>
      <c r="M7587" s="0" t="n">
        <v>7</v>
      </c>
      <c r="N7587" s="16" t="n">
        <f aca="false">I7587*K7587</f>
        <v>178203</v>
      </c>
      <c r="O7587" s="16" t="n">
        <f aca="false">I7587*(K7587-J7587)</f>
        <v>83276</v>
      </c>
      <c r="P7587" s="15" t="n">
        <f aca="false">K7587-J7587</f>
        <v>436</v>
      </c>
      <c r="Q7587" s="0" t="str">
        <f aca="false">IF(G7587=0,"Out of stock",IF(G7587&lt;H7587,"Understocked",IF(G7587&gt;Summary!$B$6*H7587,"Overstocked","Healthy")))</f>
        <v>Healthy</v>
      </c>
      <c r="R7587" s="0" t="str">
        <f aca="false">IF(I7587&gt;=Summary!$B$7,"Fast",IF(I7587&lt;Summary!$B$8,"Slow","Medium"))</f>
        <v>Medium</v>
      </c>
      <c r="S7587" s="15" t="n">
        <f aca="false">IF(M7587&gt;Summary!$B$5,1,0)</f>
        <v>0</v>
      </c>
      <c r="T7587" s="16" t="n">
        <f aca="false">IF(Q7587="Overstocked",(G7587-Summary!$B$6*H7587)*J7587,0)</f>
        <v>0</v>
      </c>
    </row>
    <row r="7588" customFormat="false" ht="15" hidden="false" customHeight="false" outlineLevel="0" collapsed="false">
      <c r="A7588" s="0" t="s">
        <v>7686</v>
      </c>
      <c r="B7588" s="0" t="s">
        <v>107</v>
      </c>
      <c r="C7588" s="0" t="s">
        <v>85</v>
      </c>
      <c r="D7588" s="0" t="s">
        <v>90</v>
      </c>
      <c r="E7588" s="14" t="n">
        <v>45049</v>
      </c>
      <c r="F7588" s="14" t="n">
        <v>45057</v>
      </c>
      <c r="G7588" s="0" t="n">
        <v>458</v>
      </c>
      <c r="H7588" s="0" t="n">
        <v>51</v>
      </c>
      <c r="I7588" s="0" t="n">
        <v>27</v>
      </c>
      <c r="J7588" s="0" t="n">
        <v>1157</v>
      </c>
      <c r="K7588" s="0" t="n">
        <v>1335</v>
      </c>
      <c r="L7588" s="15" t="s">
        <v>80</v>
      </c>
      <c r="M7588" s="0" t="n">
        <v>8</v>
      </c>
      <c r="N7588" s="16" t="n">
        <f aca="false">I7588*K7588</f>
        <v>36045</v>
      </c>
      <c r="O7588" s="16" t="n">
        <f aca="false">I7588*(K7588-J7588)</f>
        <v>4806</v>
      </c>
      <c r="P7588" s="15" t="n">
        <f aca="false">K7588-J7588</f>
        <v>178</v>
      </c>
      <c r="Q7588" s="0" t="str">
        <f aca="false">IF(G7588=0,"Out of stock",IF(G7588&lt;H7588,"Understocked",IF(G7588&gt;Summary!$B$6*H7588,"Overstocked","Healthy")))</f>
        <v>Overstocked</v>
      </c>
      <c r="R7588" s="0" t="str">
        <f aca="false">IF(I7588&gt;=Summary!$B$7,"Fast",IF(I7588&lt;Summary!$B$8,"Slow","Medium"))</f>
        <v>Slow</v>
      </c>
      <c r="S7588" s="15" t="n">
        <f aca="false">IF(M7588&gt;Summary!$B$5,1,0)</f>
        <v>1</v>
      </c>
      <c r="T7588" s="16" t="n">
        <f aca="false">IF(Q7588="Overstocked",(G7588-Summary!$B$6*H7588)*J7588,0)</f>
        <v>293878</v>
      </c>
    </row>
    <row r="7589" customFormat="false" ht="15" hidden="false" customHeight="false" outlineLevel="0" collapsed="false">
      <c r="A7589" s="0" t="s">
        <v>7687</v>
      </c>
      <c r="B7589" s="0" t="s">
        <v>115</v>
      </c>
      <c r="C7589" s="0" t="s">
        <v>96</v>
      </c>
      <c r="D7589" s="0" t="s">
        <v>92</v>
      </c>
      <c r="E7589" s="14" t="n">
        <v>44948</v>
      </c>
      <c r="F7589" s="14" t="n">
        <v>44952</v>
      </c>
      <c r="G7589" s="0" t="n">
        <v>180</v>
      </c>
      <c r="H7589" s="0" t="n">
        <v>138</v>
      </c>
      <c r="I7589" s="0" t="n">
        <v>66</v>
      </c>
      <c r="J7589" s="0" t="n">
        <v>1947</v>
      </c>
      <c r="K7589" s="0" t="n">
        <v>2038</v>
      </c>
      <c r="L7589" s="15" t="s">
        <v>93</v>
      </c>
      <c r="M7589" s="0" t="n">
        <v>4</v>
      </c>
      <c r="N7589" s="16" t="n">
        <f aca="false">I7589*K7589</f>
        <v>134508</v>
      </c>
      <c r="O7589" s="16" t="n">
        <f aca="false">I7589*(K7589-J7589)</f>
        <v>6006</v>
      </c>
      <c r="P7589" s="15" t="n">
        <f aca="false">K7589-J7589</f>
        <v>91</v>
      </c>
      <c r="Q7589" s="0" t="str">
        <f aca="false">IF(G7589=0,"Out of stock",IF(G7589&lt;H7589,"Understocked",IF(G7589&gt;Summary!$B$6*H7589,"Overstocked","Healthy")))</f>
        <v>Healthy</v>
      </c>
      <c r="R7589" s="0" t="str">
        <f aca="false">IF(I7589&gt;=Summary!$B$7,"Fast",IF(I7589&lt;Summary!$B$8,"Slow","Medium"))</f>
        <v>Slow</v>
      </c>
      <c r="S7589" s="15" t="n">
        <f aca="false">IF(M7589&gt;Summary!$B$5,1,0)</f>
        <v>0</v>
      </c>
      <c r="T7589" s="16" t="n">
        <f aca="false">IF(Q7589="Overstocked",(G7589-Summary!$B$6*H7589)*J7589,0)</f>
        <v>0</v>
      </c>
    </row>
    <row r="7590" customFormat="false" ht="15" hidden="false" customHeight="false" outlineLevel="0" collapsed="false">
      <c r="A7590" s="0" t="s">
        <v>7688</v>
      </c>
      <c r="B7590" s="0" t="s">
        <v>95</v>
      </c>
      <c r="C7590" s="0" t="s">
        <v>85</v>
      </c>
      <c r="D7590" s="0" t="s">
        <v>86</v>
      </c>
      <c r="E7590" s="14" t="n">
        <v>45078</v>
      </c>
      <c r="F7590" s="14" t="n">
        <v>45082</v>
      </c>
      <c r="G7590" s="0" t="n">
        <v>430</v>
      </c>
      <c r="H7590" s="0" t="n">
        <v>112</v>
      </c>
      <c r="I7590" s="0" t="n">
        <v>115</v>
      </c>
      <c r="J7590" s="0" t="n">
        <v>306</v>
      </c>
      <c r="K7590" s="0" t="n">
        <v>511</v>
      </c>
      <c r="L7590" s="15" t="s">
        <v>87</v>
      </c>
      <c r="M7590" s="0" t="n">
        <v>4</v>
      </c>
      <c r="N7590" s="16" t="n">
        <f aca="false">I7590*K7590</f>
        <v>58765</v>
      </c>
      <c r="O7590" s="16" t="n">
        <f aca="false">I7590*(K7590-J7590)</f>
        <v>23575</v>
      </c>
      <c r="P7590" s="15" t="n">
        <f aca="false">K7590-J7590</f>
        <v>205</v>
      </c>
      <c r="Q7590" s="0" t="str">
        <f aca="false">IF(G7590=0,"Out of stock",IF(G7590&lt;H7590,"Understocked",IF(G7590&gt;Summary!$B$6*H7590,"Overstocked","Healthy")))</f>
        <v>Healthy</v>
      </c>
      <c r="R7590" s="0" t="str">
        <f aca="false">IF(I7590&gt;=Summary!$B$7,"Fast",IF(I7590&lt;Summary!$B$8,"Slow","Medium"))</f>
        <v>Medium</v>
      </c>
      <c r="S7590" s="15" t="n">
        <f aca="false">IF(M7590&gt;Summary!$B$5,1,0)</f>
        <v>0</v>
      </c>
      <c r="T7590" s="16" t="n">
        <f aca="false">IF(Q7590="Overstocked",(G7590-Summary!$B$6*H7590)*J7590,0)</f>
        <v>0</v>
      </c>
    </row>
    <row r="7591" customFormat="false" ht="15" hidden="false" customHeight="false" outlineLevel="0" collapsed="false">
      <c r="A7591" s="0" t="s">
        <v>7689</v>
      </c>
      <c r="B7591" s="0" t="s">
        <v>123</v>
      </c>
      <c r="C7591" s="0" t="s">
        <v>78</v>
      </c>
      <c r="D7591" s="0" t="s">
        <v>86</v>
      </c>
      <c r="E7591" s="14" t="n">
        <v>45022</v>
      </c>
      <c r="F7591" s="14" t="n">
        <v>45026</v>
      </c>
      <c r="G7591" s="0" t="n">
        <v>66</v>
      </c>
      <c r="H7591" s="0" t="n">
        <v>97</v>
      </c>
      <c r="I7591" s="0" t="n">
        <v>4</v>
      </c>
      <c r="J7591" s="0" t="n">
        <v>977</v>
      </c>
      <c r="K7591" s="0" t="n">
        <v>1070</v>
      </c>
      <c r="L7591" s="15" t="s">
        <v>80</v>
      </c>
      <c r="M7591" s="0" t="n">
        <v>4</v>
      </c>
      <c r="N7591" s="16" t="n">
        <f aca="false">I7591*K7591</f>
        <v>4280</v>
      </c>
      <c r="O7591" s="16" t="n">
        <f aca="false">I7591*(K7591-J7591)</f>
        <v>372</v>
      </c>
      <c r="P7591" s="15" t="n">
        <f aca="false">K7591-J7591</f>
        <v>93</v>
      </c>
      <c r="Q7591" s="0" t="str">
        <f aca="false">IF(G7591=0,"Out of stock",IF(G7591&lt;H7591,"Understocked",IF(G7591&gt;Summary!$B$6*H7591,"Overstocked","Healthy")))</f>
        <v>Understocked</v>
      </c>
      <c r="R7591" s="0" t="str">
        <f aca="false">IF(I7591&gt;=Summary!$B$7,"Fast",IF(I7591&lt;Summary!$B$8,"Slow","Medium"))</f>
        <v>Slow</v>
      </c>
      <c r="S7591" s="15" t="n">
        <f aca="false">IF(M7591&gt;Summary!$B$5,1,0)</f>
        <v>0</v>
      </c>
      <c r="T7591" s="16" t="n">
        <f aca="false">IF(Q7591="Overstocked",(G7591-Summary!$B$6*H7591)*J7591,0)</f>
        <v>0</v>
      </c>
    </row>
    <row r="7592" customFormat="false" ht="15" hidden="false" customHeight="false" outlineLevel="0" collapsed="false">
      <c r="A7592" s="0" t="s">
        <v>7690</v>
      </c>
      <c r="B7592" s="0" t="s">
        <v>77</v>
      </c>
      <c r="C7592" s="0" t="s">
        <v>78</v>
      </c>
      <c r="D7592" s="0" t="s">
        <v>79</v>
      </c>
      <c r="E7592" s="14" t="n">
        <v>45351</v>
      </c>
      <c r="F7592" s="14" t="n">
        <v>45355</v>
      </c>
      <c r="G7592" s="0" t="n">
        <v>19</v>
      </c>
      <c r="H7592" s="0" t="n">
        <v>124</v>
      </c>
      <c r="I7592" s="0" t="n">
        <v>229</v>
      </c>
      <c r="J7592" s="0" t="n">
        <v>1622</v>
      </c>
      <c r="K7592" s="0" t="n">
        <v>1795</v>
      </c>
      <c r="L7592" s="15" t="s">
        <v>80</v>
      </c>
      <c r="M7592" s="0" t="n">
        <v>4</v>
      </c>
      <c r="N7592" s="16" t="n">
        <f aca="false">I7592*K7592</f>
        <v>411055</v>
      </c>
      <c r="O7592" s="16" t="n">
        <f aca="false">I7592*(K7592-J7592)</f>
        <v>39617</v>
      </c>
      <c r="P7592" s="15" t="n">
        <f aca="false">K7592-J7592</f>
        <v>173</v>
      </c>
      <c r="Q7592" s="0" t="str">
        <f aca="false">IF(G7592=0,"Out of stock",IF(G7592&lt;H7592,"Understocked",IF(G7592&gt;Summary!$B$6*H7592,"Overstocked","Healthy")))</f>
        <v>Understocked</v>
      </c>
      <c r="R7592" s="0" t="str">
        <f aca="false">IF(I7592&gt;=Summary!$B$7,"Fast",IF(I7592&lt;Summary!$B$8,"Slow","Medium"))</f>
        <v>Fast</v>
      </c>
      <c r="S7592" s="15" t="n">
        <f aca="false">IF(M7592&gt;Summary!$B$5,1,0)</f>
        <v>0</v>
      </c>
      <c r="T7592" s="16" t="n">
        <f aca="false">IF(Q7592="Overstocked",(G7592-Summary!$B$6*H7592)*J7592,0)</f>
        <v>0</v>
      </c>
    </row>
    <row r="7593" customFormat="false" ht="15" hidden="false" customHeight="false" outlineLevel="0" collapsed="false">
      <c r="A7593" s="0" t="s">
        <v>7691</v>
      </c>
      <c r="B7593" s="0" t="s">
        <v>95</v>
      </c>
      <c r="C7593" s="0" t="s">
        <v>78</v>
      </c>
      <c r="D7593" s="0" t="s">
        <v>102</v>
      </c>
      <c r="E7593" s="14" t="n">
        <v>45144</v>
      </c>
      <c r="F7593" s="14" t="n">
        <v>45145</v>
      </c>
      <c r="G7593" s="0" t="n">
        <v>90</v>
      </c>
      <c r="H7593" s="0" t="n">
        <v>120</v>
      </c>
      <c r="I7593" s="0" t="n">
        <v>269</v>
      </c>
      <c r="J7593" s="0" t="n">
        <v>638</v>
      </c>
      <c r="K7593" s="0" t="n">
        <v>1085</v>
      </c>
      <c r="L7593" s="15" t="s">
        <v>87</v>
      </c>
      <c r="M7593" s="0" t="n">
        <v>1</v>
      </c>
      <c r="N7593" s="16" t="n">
        <f aca="false">I7593*K7593</f>
        <v>291865</v>
      </c>
      <c r="O7593" s="16" t="n">
        <f aca="false">I7593*(K7593-J7593)</f>
        <v>120243</v>
      </c>
      <c r="P7593" s="15" t="n">
        <f aca="false">K7593-J7593</f>
        <v>447</v>
      </c>
      <c r="Q7593" s="0" t="str">
        <f aca="false">IF(G7593=0,"Out of stock",IF(G7593&lt;H7593,"Understocked",IF(G7593&gt;Summary!$B$6*H7593,"Overstocked","Healthy")))</f>
        <v>Understocked</v>
      </c>
      <c r="R7593" s="0" t="str">
        <f aca="false">IF(I7593&gt;=Summary!$B$7,"Fast",IF(I7593&lt;Summary!$B$8,"Slow","Medium"))</f>
        <v>Fast</v>
      </c>
      <c r="S7593" s="15" t="n">
        <f aca="false">IF(M7593&gt;Summary!$B$5,1,0)</f>
        <v>0</v>
      </c>
      <c r="T7593" s="16" t="n">
        <f aca="false">IF(Q7593="Overstocked",(G7593-Summary!$B$6*H7593)*J7593,0)</f>
        <v>0</v>
      </c>
    </row>
    <row r="7594" customFormat="false" ht="15" hidden="false" customHeight="false" outlineLevel="0" collapsed="false">
      <c r="A7594" s="0" t="s">
        <v>7692</v>
      </c>
      <c r="B7594" s="0" t="s">
        <v>89</v>
      </c>
      <c r="C7594" s="0" t="s">
        <v>96</v>
      </c>
      <c r="D7594" s="0" t="s">
        <v>86</v>
      </c>
      <c r="E7594" s="14" t="n">
        <v>45475</v>
      </c>
      <c r="F7594" s="14" t="n">
        <v>45478</v>
      </c>
      <c r="G7594" s="0" t="n">
        <v>498</v>
      </c>
      <c r="H7594" s="0" t="n">
        <v>118</v>
      </c>
      <c r="I7594" s="0" t="n">
        <v>289</v>
      </c>
      <c r="J7594" s="0" t="n">
        <v>665</v>
      </c>
      <c r="K7594" s="0" t="n">
        <v>1026</v>
      </c>
      <c r="L7594" s="15" t="s">
        <v>93</v>
      </c>
      <c r="M7594" s="0" t="n">
        <v>3</v>
      </c>
      <c r="N7594" s="16" t="n">
        <f aca="false">I7594*K7594</f>
        <v>296514</v>
      </c>
      <c r="O7594" s="16" t="n">
        <f aca="false">I7594*(K7594-J7594)</f>
        <v>104329</v>
      </c>
      <c r="P7594" s="15" t="n">
        <f aca="false">K7594-J7594</f>
        <v>361</v>
      </c>
      <c r="Q7594" s="0" t="str">
        <f aca="false">IF(G7594=0,"Out of stock",IF(G7594&lt;H7594,"Understocked",IF(G7594&gt;Summary!$B$6*H7594,"Overstocked","Healthy")))</f>
        <v>Overstocked</v>
      </c>
      <c r="R7594" s="0" t="str">
        <f aca="false">IF(I7594&gt;=Summary!$B$7,"Fast",IF(I7594&lt;Summary!$B$8,"Slow","Medium"))</f>
        <v>Fast</v>
      </c>
      <c r="S7594" s="15" t="n">
        <f aca="false">IF(M7594&gt;Summary!$B$5,1,0)</f>
        <v>0</v>
      </c>
      <c r="T7594" s="16" t="n">
        <f aca="false">IF(Q7594="Overstocked",(G7594-Summary!$B$6*H7594)*J7594,0)</f>
        <v>17290</v>
      </c>
    </row>
    <row r="7595" customFormat="false" ht="15" hidden="false" customHeight="false" outlineLevel="0" collapsed="false">
      <c r="A7595" s="0" t="s">
        <v>7693</v>
      </c>
      <c r="B7595" s="0" t="s">
        <v>107</v>
      </c>
      <c r="C7595" s="0" t="s">
        <v>85</v>
      </c>
      <c r="D7595" s="0" t="s">
        <v>86</v>
      </c>
      <c r="E7595" s="14" t="n">
        <v>45299</v>
      </c>
      <c r="F7595" s="14" t="n">
        <v>45301</v>
      </c>
      <c r="G7595" s="0" t="n">
        <v>458</v>
      </c>
      <c r="H7595" s="0" t="n">
        <v>113</v>
      </c>
      <c r="I7595" s="0" t="n">
        <v>263</v>
      </c>
      <c r="J7595" s="0" t="n">
        <v>503</v>
      </c>
      <c r="K7595" s="0" t="n">
        <v>759</v>
      </c>
      <c r="L7595" s="15" t="s">
        <v>80</v>
      </c>
      <c r="M7595" s="0" t="n">
        <v>2</v>
      </c>
      <c r="N7595" s="16" t="n">
        <f aca="false">I7595*K7595</f>
        <v>199617</v>
      </c>
      <c r="O7595" s="16" t="n">
        <f aca="false">I7595*(K7595-J7595)</f>
        <v>67328</v>
      </c>
      <c r="P7595" s="15" t="n">
        <f aca="false">K7595-J7595</f>
        <v>256</v>
      </c>
      <c r="Q7595" s="0" t="str">
        <f aca="false">IF(G7595=0,"Out of stock",IF(G7595&lt;H7595,"Understocked",IF(G7595&gt;Summary!$B$6*H7595,"Overstocked","Healthy")))</f>
        <v>Overstocked</v>
      </c>
      <c r="R7595" s="0" t="str">
        <f aca="false">IF(I7595&gt;=Summary!$B$7,"Fast",IF(I7595&lt;Summary!$B$8,"Slow","Medium"))</f>
        <v>Fast</v>
      </c>
      <c r="S7595" s="15" t="n">
        <f aca="false">IF(M7595&gt;Summary!$B$5,1,0)</f>
        <v>0</v>
      </c>
      <c r="T7595" s="16" t="n">
        <f aca="false">IF(Q7595="Overstocked",(G7595-Summary!$B$6*H7595)*J7595,0)</f>
        <v>3018</v>
      </c>
    </row>
    <row r="7596" customFormat="false" ht="15" hidden="false" customHeight="false" outlineLevel="0" collapsed="false">
      <c r="A7596" s="0" t="s">
        <v>7694</v>
      </c>
      <c r="B7596" s="0" t="s">
        <v>111</v>
      </c>
      <c r="C7596" s="0" t="s">
        <v>78</v>
      </c>
      <c r="D7596" s="0" t="s">
        <v>79</v>
      </c>
      <c r="E7596" s="14" t="n">
        <v>45299</v>
      </c>
      <c r="F7596" s="14" t="n">
        <v>45300</v>
      </c>
      <c r="G7596" s="0" t="n">
        <v>357</v>
      </c>
      <c r="H7596" s="0" t="n">
        <v>142</v>
      </c>
      <c r="I7596" s="0" t="n">
        <v>249</v>
      </c>
      <c r="J7596" s="0" t="n">
        <v>1393</v>
      </c>
      <c r="K7596" s="0" t="n">
        <v>1832</v>
      </c>
      <c r="L7596" s="15" t="s">
        <v>82</v>
      </c>
      <c r="M7596" s="0" t="n">
        <v>1</v>
      </c>
      <c r="N7596" s="16" t="n">
        <f aca="false">I7596*K7596</f>
        <v>456168</v>
      </c>
      <c r="O7596" s="16" t="n">
        <f aca="false">I7596*(K7596-J7596)</f>
        <v>109311</v>
      </c>
      <c r="P7596" s="15" t="n">
        <f aca="false">K7596-J7596</f>
        <v>439</v>
      </c>
      <c r="Q7596" s="0" t="str">
        <f aca="false">IF(G7596=0,"Out of stock",IF(G7596&lt;H7596,"Understocked",IF(G7596&gt;Summary!$B$6*H7596,"Overstocked","Healthy")))</f>
        <v>Healthy</v>
      </c>
      <c r="R7596" s="0" t="str">
        <f aca="false">IF(I7596&gt;=Summary!$B$7,"Fast",IF(I7596&lt;Summary!$B$8,"Slow","Medium"))</f>
        <v>Fast</v>
      </c>
      <c r="S7596" s="15" t="n">
        <f aca="false">IF(M7596&gt;Summary!$B$5,1,0)</f>
        <v>0</v>
      </c>
      <c r="T7596" s="16" t="n">
        <f aca="false">IF(Q7596="Overstocked",(G7596-Summary!$B$6*H7596)*J7596,0)</f>
        <v>0</v>
      </c>
    </row>
    <row r="7597" customFormat="false" ht="15" hidden="false" customHeight="false" outlineLevel="0" collapsed="false">
      <c r="A7597" s="0" t="s">
        <v>7695</v>
      </c>
      <c r="B7597" s="0" t="s">
        <v>107</v>
      </c>
      <c r="C7597" s="0" t="s">
        <v>96</v>
      </c>
      <c r="D7597" s="0" t="s">
        <v>86</v>
      </c>
      <c r="E7597" s="14" t="n">
        <v>45542</v>
      </c>
      <c r="F7597" s="14" t="n">
        <v>45545</v>
      </c>
      <c r="G7597" s="0" t="n">
        <v>438</v>
      </c>
      <c r="H7597" s="0" t="n">
        <v>126</v>
      </c>
      <c r="I7597" s="0" t="n">
        <v>23</v>
      </c>
      <c r="J7597" s="0" t="n">
        <v>310</v>
      </c>
      <c r="K7597" s="0" t="n">
        <v>593</v>
      </c>
      <c r="L7597" s="15" t="s">
        <v>93</v>
      </c>
      <c r="M7597" s="0" t="n">
        <v>3</v>
      </c>
      <c r="N7597" s="16" t="n">
        <f aca="false">I7597*K7597</f>
        <v>13639</v>
      </c>
      <c r="O7597" s="16" t="n">
        <f aca="false">I7597*(K7597-J7597)</f>
        <v>6509</v>
      </c>
      <c r="P7597" s="15" t="n">
        <f aca="false">K7597-J7597</f>
        <v>283</v>
      </c>
      <c r="Q7597" s="0" t="str">
        <f aca="false">IF(G7597=0,"Out of stock",IF(G7597&lt;H7597,"Understocked",IF(G7597&gt;Summary!$B$6*H7597,"Overstocked","Healthy")))</f>
        <v>Healthy</v>
      </c>
      <c r="R7597" s="0" t="str">
        <f aca="false">IF(I7597&gt;=Summary!$B$7,"Fast",IF(I7597&lt;Summary!$B$8,"Slow","Medium"))</f>
        <v>Slow</v>
      </c>
      <c r="S7597" s="15" t="n">
        <f aca="false">IF(M7597&gt;Summary!$B$5,1,0)</f>
        <v>0</v>
      </c>
      <c r="T7597" s="16" t="n">
        <f aca="false">IF(Q7597="Overstocked",(G7597-Summary!$B$6*H7597)*J7597,0)</f>
        <v>0</v>
      </c>
    </row>
    <row r="7598" customFormat="false" ht="15" hidden="false" customHeight="false" outlineLevel="0" collapsed="false">
      <c r="A7598" s="0" t="s">
        <v>7696</v>
      </c>
      <c r="B7598" s="0" t="s">
        <v>89</v>
      </c>
      <c r="C7598" s="0" t="s">
        <v>85</v>
      </c>
      <c r="D7598" s="0" t="s">
        <v>90</v>
      </c>
      <c r="E7598" s="14" t="n">
        <v>45029</v>
      </c>
      <c r="F7598" s="14" t="n">
        <v>45034</v>
      </c>
      <c r="G7598" s="0" t="n">
        <v>290</v>
      </c>
      <c r="H7598" s="0" t="n">
        <v>80</v>
      </c>
      <c r="I7598" s="0" t="n">
        <v>227</v>
      </c>
      <c r="J7598" s="0" t="n">
        <v>935</v>
      </c>
      <c r="K7598" s="0" t="n">
        <v>1058</v>
      </c>
      <c r="L7598" s="15" t="s">
        <v>97</v>
      </c>
      <c r="M7598" s="0" t="n">
        <v>5</v>
      </c>
      <c r="N7598" s="16" t="n">
        <f aca="false">I7598*K7598</f>
        <v>240166</v>
      </c>
      <c r="O7598" s="16" t="n">
        <f aca="false">I7598*(K7598-J7598)</f>
        <v>27921</v>
      </c>
      <c r="P7598" s="15" t="n">
        <f aca="false">K7598-J7598</f>
        <v>123</v>
      </c>
      <c r="Q7598" s="0" t="str">
        <f aca="false">IF(G7598=0,"Out of stock",IF(G7598&lt;H7598,"Understocked",IF(G7598&gt;Summary!$B$6*H7598,"Overstocked","Healthy")))</f>
        <v>Healthy</v>
      </c>
      <c r="R7598" s="0" t="str">
        <f aca="false">IF(I7598&gt;=Summary!$B$7,"Fast",IF(I7598&lt;Summary!$B$8,"Slow","Medium"))</f>
        <v>Fast</v>
      </c>
      <c r="S7598" s="15" t="n">
        <f aca="false">IF(M7598&gt;Summary!$B$5,1,0)</f>
        <v>0</v>
      </c>
      <c r="T7598" s="16" t="n">
        <f aca="false">IF(Q7598="Overstocked",(G7598-Summary!$B$6*H7598)*J7598,0)</f>
        <v>0</v>
      </c>
    </row>
    <row r="7599" customFormat="false" ht="15" hidden="false" customHeight="false" outlineLevel="0" collapsed="false">
      <c r="A7599" s="0" t="s">
        <v>7697</v>
      </c>
      <c r="B7599" s="0" t="s">
        <v>84</v>
      </c>
      <c r="C7599" s="0" t="s">
        <v>104</v>
      </c>
      <c r="D7599" s="0" t="s">
        <v>79</v>
      </c>
      <c r="E7599" s="14" t="n">
        <v>44928</v>
      </c>
      <c r="F7599" s="14" t="n">
        <v>44933</v>
      </c>
      <c r="G7599" s="0" t="n">
        <v>37</v>
      </c>
      <c r="H7599" s="0" t="n">
        <v>59</v>
      </c>
      <c r="I7599" s="0" t="n">
        <v>78</v>
      </c>
      <c r="J7599" s="0" t="n">
        <v>616</v>
      </c>
      <c r="K7599" s="0" t="n">
        <v>937</v>
      </c>
      <c r="L7599" s="15" t="s">
        <v>82</v>
      </c>
      <c r="M7599" s="0" t="n">
        <v>5</v>
      </c>
      <c r="N7599" s="16" t="n">
        <f aca="false">I7599*K7599</f>
        <v>73086</v>
      </c>
      <c r="O7599" s="16" t="n">
        <f aca="false">I7599*(K7599-J7599)</f>
        <v>25038</v>
      </c>
      <c r="P7599" s="15" t="n">
        <f aca="false">K7599-J7599</f>
        <v>321</v>
      </c>
      <c r="Q7599" s="0" t="str">
        <f aca="false">IF(G7599=0,"Out of stock",IF(G7599&lt;H7599,"Understocked",IF(G7599&gt;Summary!$B$6*H7599,"Overstocked","Healthy")))</f>
        <v>Understocked</v>
      </c>
      <c r="R7599" s="0" t="str">
        <f aca="false">IF(I7599&gt;=Summary!$B$7,"Fast",IF(I7599&lt;Summary!$B$8,"Slow","Medium"))</f>
        <v>Slow</v>
      </c>
      <c r="S7599" s="15" t="n">
        <f aca="false">IF(M7599&gt;Summary!$B$5,1,0)</f>
        <v>0</v>
      </c>
      <c r="T7599" s="16" t="n">
        <f aca="false">IF(Q7599="Overstocked",(G7599-Summary!$B$6*H7599)*J7599,0)</f>
        <v>0</v>
      </c>
    </row>
    <row r="7600" customFormat="false" ht="15" hidden="false" customHeight="false" outlineLevel="0" collapsed="false">
      <c r="A7600" s="0" t="s">
        <v>7698</v>
      </c>
      <c r="B7600" s="0" t="s">
        <v>95</v>
      </c>
      <c r="C7600" s="0" t="s">
        <v>78</v>
      </c>
      <c r="D7600" s="0" t="s">
        <v>90</v>
      </c>
      <c r="E7600" s="14" t="n">
        <v>45119</v>
      </c>
      <c r="F7600" s="14" t="n">
        <v>45120</v>
      </c>
      <c r="G7600" s="0" t="n">
        <v>12</v>
      </c>
      <c r="H7600" s="0" t="n">
        <v>70</v>
      </c>
      <c r="I7600" s="0" t="n">
        <v>160</v>
      </c>
      <c r="J7600" s="0" t="n">
        <v>1561</v>
      </c>
      <c r="K7600" s="0" t="n">
        <v>1620</v>
      </c>
      <c r="L7600" s="15" t="s">
        <v>82</v>
      </c>
      <c r="M7600" s="0" t="n">
        <v>1</v>
      </c>
      <c r="N7600" s="16" t="n">
        <f aca="false">I7600*K7600</f>
        <v>259200</v>
      </c>
      <c r="O7600" s="16" t="n">
        <f aca="false">I7600*(K7600-J7600)</f>
        <v>9440</v>
      </c>
      <c r="P7600" s="15" t="n">
        <f aca="false">K7600-J7600</f>
        <v>59</v>
      </c>
      <c r="Q7600" s="0" t="str">
        <f aca="false">IF(G7600=0,"Out of stock",IF(G7600&lt;H7600,"Understocked",IF(G7600&gt;Summary!$B$6*H7600,"Overstocked","Healthy")))</f>
        <v>Understocked</v>
      </c>
      <c r="R7600" s="0" t="str">
        <f aca="false">IF(I7600&gt;=Summary!$B$7,"Fast",IF(I7600&lt;Summary!$B$8,"Slow","Medium"))</f>
        <v>Medium</v>
      </c>
      <c r="S7600" s="15" t="n">
        <f aca="false">IF(M7600&gt;Summary!$B$5,1,0)</f>
        <v>0</v>
      </c>
      <c r="T7600" s="16" t="n">
        <f aca="false">IF(Q7600="Overstocked",(G7600-Summary!$B$6*H7600)*J7600,0)</f>
        <v>0</v>
      </c>
    </row>
    <row r="7601" customFormat="false" ht="15" hidden="false" customHeight="false" outlineLevel="0" collapsed="false">
      <c r="A7601" s="0" t="s">
        <v>7699</v>
      </c>
      <c r="B7601" s="0" t="s">
        <v>115</v>
      </c>
      <c r="C7601" s="0" t="s">
        <v>78</v>
      </c>
      <c r="D7601" s="0" t="s">
        <v>86</v>
      </c>
      <c r="E7601" s="14" t="n">
        <v>45045</v>
      </c>
      <c r="F7601" s="14" t="n">
        <v>45048</v>
      </c>
      <c r="G7601" s="0" t="n">
        <v>143</v>
      </c>
      <c r="H7601" s="0" t="n">
        <v>126</v>
      </c>
      <c r="I7601" s="0" t="n">
        <v>74</v>
      </c>
      <c r="J7601" s="0" t="n">
        <v>1200</v>
      </c>
      <c r="K7601" s="0" t="n">
        <v>1520</v>
      </c>
      <c r="L7601" s="15" t="s">
        <v>93</v>
      </c>
      <c r="M7601" s="0" t="n">
        <v>3</v>
      </c>
      <c r="N7601" s="16" t="n">
        <f aca="false">I7601*K7601</f>
        <v>112480</v>
      </c>
      <c r="O7601" s="16" t="n">
        <f aca="false">I7601*(K7601-J7601)</f>
        <v>23680</v>
      </c>
      <c r="P7601" s="15" t="n">
        <f aca="false">K7601-J7601</f>
        <v>320</v>
      </c>
      <c r="Q7601" s="0" t="str">
        <f aca="false">IF(G7601=0,"Out of stock",IF(G7601&lt;H7601,"Understocked",IF(G7601&gt;Summary!$B$6*H7601,"Overstocked","Healthy")))</f>
        <v>Healthy</v>
      </c>
      <c r="R7601" s="0" t="str">
        <f aca="false">IF(I7601&gt;=Summary!$B$7,"Fast",IF(I7601&lt;Summary!$B$8,"Slow","Medium"))</f>
        <v>Slow</v>
      </c>
      <c r="S7601" s="15" t="n">
        <f aca="false">IF(M7601&gt;Summary!$B$5,1,0)</f>
        <v>0</v>
      </c>
      <c r="T7601" s="16" t="n">
        <f aca="false">IF(Q7601="Overstocked",(G7601-Summary!$B$6*H7601)*J7601,0)</f>
        <v>0</v>
      </c>
    </row>
    <row r="7602" customFormat="false" ht="15" hidden="false" customHeight="false" outlineLevel="0" collapsed="false">
      <c r="A7602" s="0" t="s">
        <v>7700</v>
      </c>
      <c r="B7602" s="0" t="s">
        <v>115</v>
      </c>
      <c r="C7602" s="0" t="s">
        <v>85</v>
      </c>
      <c r="D7602" s="0" t="s">
        <v>86</v>
      </c>
      <c r="E7602" s="14" t="n">
        <v>45293</v>
      </c>
      <c r="F7602" s="14" t="n">
        <v>45295</v>
      </c>
      <c r="G7602" s="0" t="n">
        <v>244</v>
      </c>
      <c r="H7602" s="0" t="n">
        <v>119</v>
      </c>
      <c r="I7602" s="0" t="n">
        <v>119</v>
      </c>
      <c r="J7602" s="0" t="n">
        <v>381</v>
      </c>
      <c r="K7602" s="0" t="n">
        <v>839</v>
      </c>
      <c r="L7602" s="15" t="s">
        <v>87</v>
      </c>
      <c r="M7602" s="0" t="n">
        <v>2</v>
      </c>
      <c r="N7602" s="16" t="n">
        <f aca="false">I7602*K7602</f>
        <v>99841</v>
      </c>
      <c r="O7602" s="16" t="n">
        <f aca="false">I7602*(K7602-J7602)</f>
        <v>54502</v>
      </c>
      <c r="P7602" s="15" t="n">
        <f aca="false">K7602-J7602</f>
        <v>458</v>
      </c>
      <c r="Q7602" s="0" t="str">
        <f aca="false">IF(G7602=0,"Out of stock",IF(G7602&lt;H7602,"Understocked",IF(G7602&gt;Summary!$B$6*H7602,"Overstocked","Healthy")))</f>
        <v>Healthy</v>
      </c>
      <c r="R7602" s="0" t="str">
        <f aca="false">IF(I7602&gt;=Summary!$B$7,"Fast",IF(I7602&lt;Summary!$B$8,"Slow","Medium"))</f>
        <v>Medium</v>
      </c>
      <c r="S7602" s="15" t="n">
        <f aca="false">IF(M7602&gt;Summary!$B$5,1,0)</f>
        <v>0</v>
      </c>
      <c r="T7602" s="16" t="n">
        <f aca="false">IF(Q7602="Overstocked",(G7602-Summary!$B$6*H7602)*J7602,0)</f>
        <v>0</v>
      </c>
    </row>
    <row r="7603" customFormat="false" ht="15" hidden="false" customHeight="false" outlineLevel="0" collapsed="false">
      <c r="A7603" s="0" t="s">
        <v>7701</v>
      </c>
      <c r="B7603" s="0" t="s">
        <v>101</v>
      </c>
      <c r="C7603" s="0" t="s">
        <v>104</v>
      </c>
      <c r="D7603" s="0" t="s">
        <v>86</v>
      </c>
      <c r="E7603" s="14" t="n">
        <v>45481</v>
      </c>
      <c r="F7603" s="14" t="n">
        <v>45490</v>
      </c>
      <c r="G7603" s="0" t="n">
        <v>257</v>
      </c>
      <c r="H7603" s="0" t="n">
        <v>150</v>
      </c>
      <c r="I7603" s="0" t="n">
        <v>273</v>
      </c>
      <c r="J7603" s="0" t="n">
        <v>589</v>
      </c>
      <c r="K7603" s="0" t="n">
        <v>1080</v>
      </c>
      <c r="L7603" s="15" t="s">
        <v>93</v>
      </c>
      <c r="M7603" s="0" t="n">
        <v>9</v>
      </c>
      <c r="N7603" s="16" t="n">
        <f aca="false">I7603*K7603</f>
        <v>294840</v>
      </c>
      <c r="O7603" s="16" t="n">
        <f aca="false">I7603*(K7603-J7603)</f>
        <v>134043</v>
      </c>
      <c r="P7603" s="15" t="n">
        <f aca="false">K7603-J7603</f>
        <v>491</v>
      </c>
      <c r="Q7603" s="0" t="str">
        <f aca="false">IF(G7603=0,"Out of stock",IF(G7603&lt;H7603,"Understocked",IF(G7603&gt;Summary!$B$6*H7603,"Overstocked","Healthy")))</f>
        <v>Healthy</v>
      </c>
      <c r="R7603" s="0" t="str">
        <f aca="false">IF(I7603&gt;=Summary!$B$7,"Fast",IF(I7603&lt;Summary!$B$8,"Slow","Medium"))</f>
        <v>Fast</v>
      </c>
      <c r="S7603" s="15" t="n">
        <f aca="false">IF(M7603&gt;Summary!$B$5,1,0)</f>
        <v>1</v>
      </c>
      <c r="T7603" s="16" t="n">
        <f aca="false">IF(Q7603="Overstocked",(G7603-Summary!$B$6*H7603)*J7603,0)</f>
        <v>0</v>
      </c>
    </row>
    <row r="7604" customFormat="false" ht="15" hidden="false" customHeight="false" outlineLevel="0" collapsed="false">
      <c r="A7604" s="0" t="s">
        <v>7702</v>
      </c>
      <c r="B7604" s="0" t="s">
        <v>113</v>
      </c>
      <c r="C7604" s="0" t="s">
        <v>85</v>
      </c>
      <c r="D7604" s="0" t="s">
        <v>79</v>
      </c>
      <c r="E7604" s="14" t="n">
        <v>45102</v>
      </c>
      <c r="F7604" s="14" t="n">
        <v>45108</v>
      </c>
      <c r="G7604" s="0" t="n">
        <v>91</v>
      </c>
      <c r="H7604" s="0" t="n">
        <v>73</v>
      </c>
      <c r="I7604" s="0" t="n">
        <v>233</v>
      </c>
      <c r="J7604" s="0" t="n">
        <v>701</v>
      </c>
      <c r="K7604" s="0" t="n">
        <v>1122</v>
      </c>
      <c r="L7604" s="15" t="s">
        <v>87</v>
      </c>
      <c r="M7604" s="0" t="n">
        <v>6</v>
      </c>
      <c r="N7604" s="16" t="n">
        <f aca="false">I7604*K7604</f>
        <v>261426</v>
      </c>
      <c r="O7604" s="16" t="n">
        <f aca="false">I7604*(K7604-J7604)</f>
        <v>98093</v>
      </c>
      <c r="P7604" s="15" t="n">
        <f aca="false">K7604-J7604</f>
        <v>421</v>
      </c>
      <c r="Q7604" s="0" t="str">
        <f aca="false">IF(G7604=0,"Out of stock",IF(G7604&lt;H7604,"Understocked",IF(G7604&gt;Summary!$B$6*H7604,"Overstocked","Healthy")))</f>
        <v>Healthy</v>
      </c>
      <c r="R7604" s="0" t="str">
        <f aca="false">IF(I7604&gt;=Summary!$B$7,"Fast",IF(I7604&lt;Summary!$B$8,"Slow","Medium"))</f>
        <v>Fast</v>
      </c>
      <c r="S7604" s="15" t="n">
        <f aca="false">IF(M7604&gt;Summary!$B$5,1,0)</f>
        <v>0</v>
      </c>
      <c r="T7604" s="16" t="n">
        <f aca="false">IF(Q7604="Overstocked",(G7604-Summary!$B$6*H7604)*J7604,0)</f>
        <v>0</v>
      </c>
    </row>
    <row r="7605" customFormat="false" ht="15" hidden="false" customHeight="false" outlineLevel="0" collapsed="false">
      <c r="A7605" s="0" t="s">
        <v>7703</v>
      </c>
      <c r="B7605" s="0" t="s">
        <v>123</v>
      </c>
      <c r="C7605" s="0" t="s">
        <v>85</v>
      </c>
      <c r="D7605" s="0" t="s">
        <v>90</v>
      </c>
      <c r="E7605" s="14" t="n">
        <v>45395</v>
      </c>
      <c r="F7605" s="14" t="n">
        <v>45403</v>
      </c>
      <c r="G7605" s="0" t="n">
        <v>183</v>
      </c>
      <c r="H7605" s="0" t="n">
        <v>65</v>
      </c>
      <c r="I7605" s="0" t="n">
        <v>284</v>
      </c>
      <c r="J7605" s="0" t="n">
        <v>1522</v>
      </c>
      <c r="K7605" s="0" t="n">
        <v>1728</v>
      </c>
      <c r="L7605" s="15" t="s">
        <v>80</v>
      </c>
      <c r="M7605" s="0" t="n">
        <v>8</v>
      </c>
      <c r="N7605" s="16" t="n">
        <f aca="false">I7605*K7605</f>
        <v>490752</v>
      </c>
      <c r="O7605" s="16" t="n">
        <f aca="false">I7605*(K7605-J7605)</f>
        <v>58504</v>
      </c>
      <c r="P7605" s="15" t="n">
        <f aca="false">K7605-J7605</f>
        <v>206</v>
      </c>
      <c r="Q7605" s="0" t="str">
        <f aca="false">IF(G7605=0,"Out of stock",IF(G7605&lt;H7605,"Understocked",IF(G7605&gt;Summary!$B$6*H7605,"Overstocked","Healthy")))</f>
        <v>Healthy</v>
      </c>
      <c r="R7605" s="0" t="str">
        <f aca="false">IF(I7605&gt;=Summary!$B$7,"Fast",IF(I7605&lt;Summary!$B$8,"Slow","Medium"))</f>
        <v>Fast</v>
      </c>
      <c r="S7605" s="15" t="n">
        <f aca="false">IF(M7605&gt;Summary!$B$5,1,0)</f>
        <v>1</v>
      </c>
      <c r="T7605" s="16" t="n">
        <f aca="false">IF(Q7605="Overstocked",(G7605-Summary!$B$6*H7605)*J7605,0)</f>
        <v>0</v>
      </c>
    </row>
    <row r="7606" customFormat="false" ht="15" hidden="false" customHeight="false" outlineLevel="0" collapsed="false">
      <c r="A7606" s="0" t="s">
        <v>7704</v>
      </c>
      <c r="B7606" s="0" t="s">
        <v>115</v>
      </c>
      <c r="C7606" s="0" t="s">
        <v>85</v>
      </c>
      <c r="D7606" s="0" t="s">
        <v>90</v>
      </c>
      <c r="E7606" s="14" t="n">
        <v>45413</v>
      </c>
      <c r="F7606" s="14" t="n">
        <v>45420</v>
      </c>
      <c r="G7606" s="0" t="n">
        <v>239</v>
      </c>
      <c r="H7606" s="0" t="n">
        <v>65</v>
      </c>
      <c r="I7606" s="0" t="n">
        <v>133</v>
      </c>
      <c r="J7606" s="0" t="n">
        <v>777</v>
      </c>
      <c r="K7606" s="0" t="n">
        <v>1231</v>
      </c>
      <c r="L7606" s="15" t="s">
        <v>80</v>
      </c>
      <c r="M7606" s="0" t="n">
        <v>7</v>
      </c>
      <c r="N7606" s="16" t="n">
        <f aca="false">I7606*K7606</f>
        <v>163723</v>
      </c>
      <c r="O7606" s="16" t="n">
        <f aca="false">I7606*(K7606-J7606)</f>
        <v>60382</v>
      </c>
      <c r="P7606" s="15" t="n">
        <f aca="false">K7606-J7606</f>
        <v>454</v>
      </c>
      <c r="Q7606" s="0" t="str">
        <f aca="false">IF(G7606=0,"Out of stock",IF(G7606&lt;H7606,"Understocked",IF(G7606&gt;Summary!$B$6*H7606,"Overstocked","Healthy")))</f>
        <v>Healthy</v>
      </c>
      <c r="R7606" s="0" t="str">
        <f aca="false">IF(I7606&gt;=Summary!$B$7,"Fast",IF(I7606&lt;Summary!$B$8,"Slow","Medium"))</f>
        <v>Medium</v>
      </c>
      <c r="S7606" s="15" t="n">
        <f aca="false">IF(M7606&gt;Summary!$B$5,1,0)</f>
        <v>0</v>
      </c>
      <c r="T7606" s="16" t="n">
        <f aca="false">IF(Q7606="Overstocked",(G7606-Summary!$B$6*H7606)*J7606,0)</f>
        <v>0</v>
      </c>
    </row>
    <row r="7607" customFormat="false" ht="15" hidden="false" customHeight="false" outlineLevel="0" collapsed="false">
      <c r="A7607" s="0" t="s">
        <v>7705</v>
      </c>
      <c r="B7607" s="0" t="s">
        <v>113</v>
      </c>
      <c r="C7607" s="0" t="s">
        <v>85</v>
      </c>
      <c r="D7607" s="0" t="s">
        <v>102</v>
      </c>
      <c r="E7607" s="14" t="n">
        <v>44942</v>
      </c>
      <c r="F7607" s="14" t="n">
        <v>44947</v>
      </c>
      <c r="G7607" s="0" t="n">
        <v>281</v>
      </c>
      <c r="H7607" s="0" t="n">
        <v>73</v>
      </c>
      <c r="I7607" s="0" t="n">
        <v>198</v>
      </c>
      <c r="J7607" s="0" t="n">
        <v>1256</v>
      </c>
      <c r="K7607" s="0" t="n">
        <v>1452</v>
      </c>
      <c r="L7607" s="15" t="s">
        <v>97</v>
      </c>
      <c r="M7607" s="0" t="n">
        <v>5</v>
      </c>
      <c r="N7607" s="16" t="n">
        <f aca="false">I7607*K7607</f>
        <v>287496</v>
      </c>
      <c r="O7607" s="16" t="n">
        <f aca="false">I7607*(K7607-J7607)</f>
        <v>38808</v>
      </c>
      <c r="P7607" s="15" t="n">
        <f aca="false">K7607-J7607</f>
        <v>196</v>
      </c>
      <c r="Q7607" s="0" t="str">
        <f aca="false">IF(G7607=0,"Out of stock",IF(G7607&lt;H7607,"Understocked",IF(G7607&gt;Summary!$B$6*H7607,"Overstocked","Healthy")))</f>
        <v>Healthy</v>
      </c>
      <c r="R7607" s="0" t="str">
        <f aca="false">IF(I7607&gt;=Summary!$B$7,"Fast",IF(I7607&lt;Summary!$B$8,"Slow","Medium"))</f>
        <v>Medium</v>
      </c>
      <c r="S7607" s="15" t="n">
        <f aca="false">IF(M7607&gt;Summary!$B$5,1,0)</f>
        <v>0</v>
      </c>
      <c r="T7607" s="16" t="n">
        <f aca="false">IF(Q7607="Overstocked",(G7607-Summary!$B$6*H7607)*J7607,0)</f>
        <v>0</v>
      </c>
    </row>
    <row r="7608" customFormat="false" ht="15" hidden="false" customHeight="false" outlineLevel="0" collapsed="false">
      <c r="A7608" s="0" t="s">
        <v>7706</v>
      </c>
      <c r="B7608" s="0" t="s">
        <v>113</v>
      </c>
      <c r="C7608" s="0" t="s">
        <v>85</v>
      </c>
      <c r="D7608" s="0" t="s">
        <v>79</v>
      </c>
      <c r="E7608" s="14" t="n">
        <v>45110</v>
      </c>
      <c r="F7608" s="14" t="n">
        <v>45114</v>
      </c>
      <c r="G7608" s="0" t="n">
        <v>473</v>
      </c>
      <c r="H7608" s="0" t="n">
        <v>75</v>
      </c>
      <c r="I7608" s="0" t="n">
        <v>214</v>
      </c>
      <c r="J7608" s="0" t="n">
        <v>1110</v>
      </c>
      <c r="K7608" s="0" t="n">
        <v>1200</v>
      </c>
      <c r="L7608" s="15" t="s">
        <v>97</v>
      </c>
      <c r="M7608" s="0" t="n">
        <v>4</v>
      </c>
      <c r="N7608" s="16" t="n">
        <f aca="false">I7608*K7608</f>
        <v>256800</v>
      </c>
      <c r="O7608" s="16" t="n">
        <f aca="false">I7608*(K7608-J7608)</f>
        <v>19260</v>
      </c>
      <c r="P7608" s="15" t="n">
        <f aca="false">K7608-J7608</f>
        <v>90</v>
      </c>
      <c r="Q7608" s="0" t="str">
        <f aca="false">IF(G7608=0,"Out of stock",IF(G7608&lt;H7608,"Understocked",IF(G7608&gt;Summary!$B$6*H7608,"Overstocked","Healthy")))</f>
        <v>Overstocked</v>
      </c>
      <c r="R7608" s="0" t="str">
        <f aca="false">IF(I7608&gt;=Summary!$B$7,"Fast",IF(I7608&lt;Summary!$B$8,"Slow","Medium"))</f>
        <v>Fast</v>
      </c>
      <c r="S7608" s="15" t="n">
        <f aca="false">IF(M7608&gt;Summary!$B$5,1,0)</f>
        <v>0</v>
      </c>
      <c r="T7608" s="16" t="n">
        <f aca="false">IF(Q7608="Overstocked",(G7608-Summary!$B$6*H7608)*J7608,0)</f>
        <v>192030</v>
      </c>
    </row>
    <row r="7609" customFormat="false" ht="15" hidden="false" customHeight="false" outlineLevel="0" collapsed="false">
      <c r="A7609" s="0" t="s">
        <v>7707</v>
      </c>
      <c r="B7609" s="0" t="s">
        <v>77</v>
      </c>
      <c r="C7609" s="0" t="s">
        <v>85</v>
      </c>
      <c r="D7609" s="0" t="s">
        <v>90</v>
      </c>
      <c r="E7609" s="14" t="n">
        <v>45463</v>
      </c>
      <c r="F7609" s="14" t="n">
        <v>45469</v>
      </c>
      <c r="G7609" s="0" t="n">
        <v>93</v>
      </c>
      <c r="H7609" s="0" t="n">
        <v>59</v>
      </c>
      <c r="I7609" s="0" t="n">
        <v>211</v>
      </c>
      <c r="J7609" s="0" t="n">
        <v>1674</v>
      </c>
      <c r="K7609" s="0" t="n">
        <v>1755</v>
      </c>
      <c r="L7609" s="15" t="s">
        <v>93</v>
      </c>
      <c r="M7609" s="0" t="n">
        <v>6</v>
      </c>
      <c r="N7609" s="16" t="n">
        <f aca="false">I7609*K7609</f>
        <v>370305</v>
      </c>
      <c r="O7609" s="16" t="n">
        <f aca="false">I7609*(K7609-J7609)</f>
        <v>17091</v>
      </c>
      <c r="P7609" s="15" t="n">
        <f aca="false">K7609-J7609</f>
        <v>81</v>
      </c>
      <c r="Q7609" s="0" t="str">
        <f aca="false">IF(G7609=0,"Out of stock",IF(G7609&lt;H7609,"Understocked",IF(G7609&gt;Summary!$B$6*H7609,"Overstocked","Healthy")))</f>
        <v>Healthy</v>
      </c>
      <c r="R7609" s="0" t="str">
        <f aca="false">IF(I7609&gt;=Summary!$B$7,"Fast",IF(I7609&lt;Summary!$B$8,"Slow","Medium"))</f>
        <v>Fast</v>
      </c>
      <c r="S7609" s="15" t="n">
        <f aca="false">IF(M7609&gt;Summary!$B$5,1,0)</f>
        <v>0</v>
      </c>
      <c r="T7609" s="16" t="n">
        <f aca="false">IF(Q7609="Overstocked",(G7609-Summary!$B$6*H7609)*J7609,0)</f>
        <v>0</v>
      </c>
    </row>
    <row r="7610" customFormat="false" ht="15" hidden="false" customHeight="false" outlineLevel="0" collapsed="false">
      <c r="A7610" s="0" t="s">
        <v>7708</v>
      </c>
      <c r="B7610" s="0" t="s">
        <v>123</v>
      </c>
      <c r="C7610" s="0" t="s">
        <v>85</v>
      </c>
      <c r="D7610" s="0" t="s">
        <v>86</v>
      </c>
      <c r="E7610" s="14" t="n">
        <v>44974</v>
      </c>
      <c r="F7610" s="14" t="n">
        <v>44979</v>
      </c>
      <c r="G7610" s="0" t="n">
        <v>16</v>
      </c>
      <c r="H7610" s="0" t="n">
        <v>99</v>
      </c>
      <c r="I7610" s="0" t="n">
        <v>111</v>
      </c>
      <c r="J7610" s="0" t="n">
        <v>1620</v>
      </c>
      <c r="K7610" s="0" t="n">
        <v>1727</v>
      </c>
      <c r="L7610" s="15" t="s">
        <v>93</v>
      </c>
      <c r="M7610" s="0" t="n">
        <v>5</v>
      </c>
      <c r="N7610" s="16" t="n">
        <f aca="false">I7610*K7610</f>
        <v>191697</v>
      </c>
      <c r="O7610" s="16" t="n">
        <f aca="false">I7610*(K7610-J7610)</f>
        <v>11877</v>
      </c>
      <c r="P7610" s="15" t="n">
        <f aca="false">K7610-J7610</f>
        <v>107</v>
      </c>
      <c r="Q7610" s="0" t="str">
        <f aca="false">IF(G7610=0,"Out of stock",IF(G7610&lt;H7610,"Understocked",IF(G7610&gt;Summary!$B$6*H7610,"Overstocked","Healthy")))</f>
        <v>Understocked</v>
      </c>
      <c r="R7610" s="0" t="str">
        <f aca="false">IF(I7610&gt;=Summary!$B$7,"Fast",IF(I7610&lt;Summary!$B$8,"Slow","Medium"))</f>
        <v>Medium</v>
      </c>
      <c r="S7610" s="15" t="n">
        <f aca="false">IF(M7610&gt;Summary!$B$5,1,0)</f>
        <v>0</v>
      </c>
      <c r="T7610" s="16" t="n">
        <f aca="false">IF(Q7610="Overstocked",(G7610-Summary!$B$6*H7610)*J7610,0)</f>
        <v>0</v>
      </c>
    </row>
    <row r="7611" customFormat="false" ht="15" hidden="false" customHeight="false" outlineLevel="0" collapsed="false">
      <c r="A7611" s="0" t="s">
        <v>7709</v>
      </c>
      <c r="B7611" s="0" t="s">
        <v>84</v>
      </c>
      <c r="C7611" s="0" t="s">
        <v>104</v>
      </c>
      <c r="D7611" s="0" t="s">
        <v>86</v>
      </c>
      <c r="E7611" s="14" t="n">
        <v>45161</v>
      </c>
      <c r="F7611" s="14" t="n">
        <v>45162</v>
      </c>
      <c r="G7611" s="0" t="n">
        <v>374</v>
      </c>
      <c r="H7611" s="0" t="n">
        <v>107</v>
      </c>
      <c r="I7611" s="0" t="n">
        <v>219</v>
      </c>
      <c r="J7611" s="0" t="n">
        <v>1866</v>
      </c>
      <c r="K7611" s="0" t="n">
        <v>2218</v>
      </c>
      <c r="L7611" s="15" t="s">
        <v>82</v>
      </c>
      <c r="M7611" s="0" t="n">
        <v>1</v>
      </c>
      <c r="N7611" s="16" t="n">
        <f aca="false">I7611*K7611</f>
        <v>485742</v>
      </c>
      <c r="O7611" s="16" t="n">
        <f aca="false">I7611*(K7611-J7611)</f>
        <v>77088</v>
      </c>
      <c r="P7611" s="15" t="n">
        <f aca="false">K7611-J7611</f>
        <v>352</v>
      </c>
      <c r="Q7611" s="0" t="str">
        <f aca="false">IF(G7611=0,"Out of stock",IF(G7611&lt;H7611,"Understocked",IF(G7611&gt;Summary!$B$6*H7611,"Overstocked","Healthy")))</f>
        <v>Healthy</v>
      </c>
      <c r="R7611" s="0" t="str">
        <f aca="false">IF(I7611&gt;=Summary!$B$7,"Fast",IF(I7611&lt;Summary!$B$8,"Slow","Medium"))</f>
        <v>Fast</v>
      </c>
      <c r="S7611" s="15" t="n">
        <f aca="false">IF(M7611&gt;Summary!$B$5,1,0)</f>
        <v>0</v>
      </c>
      <c r="T7611" s="16" t="n">
        <f aca="false">IF(Q7611="Overstocked",(G7611-Summary!$B$6*H7611)*J7611,0)</f>
        <v>0</v>
      </c>
    </row>
    <row r="7612" customFormat="false" ht="15" hidden="false" customHeight="false" outlineLevel="0" collapsed="false">
      <c r="A7612" s="0" t="s">
        <v>7710</v>
      </c>
      <c r="B7612" s="0" t="s">
        <v>89</v>
      </c>
      <c r="C7612" s="0" t="s">
        <v>96</v>
      </c>
      <c r="D7612" s="0" t="s">
        <v>86</v>
      </c>
      <c r="E7612" s="14" t="n">
        <v>45250</v>
      </c>
      <c r="F7612" s="14" t="n">
        <v>45258</v>
      </c>
      <c r="G7612" s="0" t="n">
        <v>427</v>
      </c>
      <c r="H7612" s="0" t="n">
        <v>80</v>
      </c>
      <c r="I7612" s="0" t="n">
        <v>235</v>
      </c>
      <c r="J7612" s="0" t="n">
        <v>1840</v>
      </c>
      <c r="K7612" s="0" t="n">
        <v>2247</v>
      </c>
      <c r="L7612" s="15" t="s">
        <v>80</v>
      </c>
      <c r="M7612" s="0" t="n">
        <v>8</v>
      </c>
      <c r="N7612" s="16" t="n">
        <f aca="false">I7612*K7612</f>
        <v>528045</v>
      </c>
      <c r="O7612" s="16" t="n">
        <f aca="false">I7612*(K7612-J7612)</f>
        <v>95645</v>
      </c>
      <c r="P7612" s="15" t="n">
        <f aca="false">K7612-J7612</f>
        <v>407</v>
      </c>
      <c r="Q7612" s="0" t="str">
        <f aca="false">IF(G7612=0,"Out of stock",IF(G7612&lt;H7612,"Understocked",IF(G7612&gt;Summary!$B$6*H7612,"Overstocked","Healthy")))</f>
        <v>Overstocked</v>
      </c>
      <c r="R7612" s="0" t="str">
        <f aca="false">IF(I7612&gt;=Summary!$B$7,"Fast",IF(I7612&lt;Summary!$B$8,"Slow","Medium"))</f>
        <v>Fast</v>
      </c>
      <c r="S7612" s="15" t="n">
        <f aca="false">IF(M7612&gt;Summary!$B$5,1,0)</f>
        <v>1</v>
      </c>
      <c r="T7612" s="16" t="n">
        <f aca="false">IF(Q7612="Overstocked",(G7612-Summary!$B$6*H7612)*J7612,0)</f>
        <v>196880</v>
      </c>
    </row>
    <row r="7613" customFormat="false" ht="15" hidden="false" customHeight="false" outlineLevel="0" collapsed="false">
      <c r="A7613" s="0" t="s">
        <v>7711</v>
      </c>
      <c r="B7613" s="0" t="s">
        <v>84</v>
      </c>
      <c r="C7613" s="0" t="s">
        <v>96</v>
      </c>
      <c r="D7613" s="0" t="s">
        <v>92</v>
      </c>
      <c r="E7613" s="14" t="n">
        <v>45052</v>
      </c>
      <c r="F7613" s="14" t="n">
        <v>45054</v>
      </c>
      <c r="G7613" s="0" t="n">
        <v>402</v>
      </c>
      <c r="H7613" s="0" t="n">
        <v>84</v>
      </c>
      <c r="I7613" s="0" t="n">
        <v>83</v>
      </c>
      <c r="J7613" s="0" t="n">
        <v>1184</v>
      </c>
      <c r="K7613" s="0" t="n">
        <v>1291</v>
      </c>
      <c r="L7613" s="15" t="s">
        <v>97</v>
      </c>
      <c r="M7613" s="0" t="n">
        <v>2</v>
      </c>
      <c r="N7613" s="16" t="n">
        <f aca="false">I7613*K7613</f>
        <v>107153</v>
      </c>
      <c r="O7613" s="16" t="n">
        <f aca="false">I7613*(K7613-J7613)</f>
        <v>8881</v>
      </c>
      <c r="P7613" s="15" t="n">
        <f aca="false">K7613-J7613</f>
        <v>107</v>
      </c>
      <c r="Q7613" s="0" t="str">
        <f aca="false">IF(G7613=0,"Out of stock",IF(G7613&lt;H7613,"Understocked",IF(G7613&gt;Summary!$B$6*H7613,"Overstocked","Healthy")))</f>
        <v>Overstocked</v>
      </c>
      <c r="R7613" s="0" t="str">
        <f aca="false">IF(I7613&gt;=Summary!$B$7,"Fast",IF(I7613&lt;Summary!$B$8,"Slow","Medium"))</f>
        <v>Slow</v>
      </c>
      <c r="S7613" s="15" t="n">
        <f aca="false">IF(M7613&gt;Summary!$B$5,1,0)</f>
        <v>0</v>
      </c>
      <c r="T7613" s="16" t="n">
        <f aca="false">IF(Q7613="Overstocked",(G7613-Summary!$B$6*H7613)*J7613,0)</f>
        <v>78144</v>
      </c>
    </row>
    <row r="7614" customFormat="false" ht="15" hidden="false" customHeight="false" outlineLevel="0" collapsed="false">
      <c r="A7614" s="0" t="s">
        <v>7712</v>
      </c>
      <c r="B7614" s="0" t="s">
        <v>113</v>
      </c>
      <c r="C7614" s="0" t="s">
        <v>78</v>
      </c>
      <c r="D7614" s="0" t="s">
        <v>92</v>
      </c>
      <c r="E7614" s="14" t="n">
        <v>45308</v>
      </c>
      <c r="F7614" s="14" t="n">
        <v>45314</v>
      </c>
      <c r="G7614" s="0" t="n">
        <v>340</v>
      </c>
      <c r="H7614" s="0" t="n">
        <v>131</v>
      </c>
      <c r="I7614" s="0" t="n">
        <v>231</v>
      </c>
      <c r="J7614" s="0" t="n">
        <v>1426</v>
      </c>
      <c r="K7614" s="0" t="n">
        <v>1823</v>
      </c>
      <c r="L7614" s="15" t="s">
        <v>93</v>
      </c>
      <c r="M7614" s="0" t="n">
        <v>6</v>
      </c>
      <c r="N7614" s="16" t="n">
        <f aca="false">I7614*K7614</f>
        <v>421113</v>
      </c>
      <c r="O7614" s="16" t="n">
        <f aca="false">I7614*(K7614-J7614)</f>
        <v>91707</v>
      </c>
      <c r="P7614" s="15" t="n">
        <f aca="false">K7614-J7614</f>
        <v>397</v>
      </c>
      <c r="Q7614" s="0" t="str">
        <f aca="false">IF(G7614=0,"Out of stock",IF(G7614&lt;H7614,"Understocked",IF(G7614&gt;Summary!$B$6*H7614,"Overstocked","Healthy")))</f>
        <v>Healthy</v>
      </c>
      <c r="R7614" s="0" t="str">
        <f aca="false">IF(I7614&gt;=Summary!$B$7,"Fast",IF(I7614&lt;Summary!$B$8,"Slow","Medium"))</f>
        <v>Fast</v>
      </c>
      <c r="S7614" s="15" t="n">
        <f aca="false">IF(M7614&gt;Summary!$B$5,1,0)</f>
        <v>0</v>
      </c>
      <c r="T7614" s="16" t="n">
        <f aca="false">IF(Q7614="Overstocked",(G7614-Summary!$B$6*H7614)*J7614,0)</f>
        <v>0</v>
      </c>
    </row>
    <row r="7615" customFormat="false" ht="15" hidden="false" customHeight="false" outlineLevel="0" collapsed="false">
      <c r="A7615" s="0" t="s">
        <v>7713</v>
      </c>
      <c r="B7615" s="0" t="s">
        <v>123</v>
      </c>
      <c r="C7615" s="0" t="s">
        <v>96</v>
      </c>
      <c r="D7615" s="0" t="s">
        <v>79</v>
      </c>
      <c r="E7615" s="14" t="n">
        <v>45266</v>
      </c>
      <c r="F7615" s="14" t="n">
        <v>45272</v>
      </c>
      <c r="G7615" s="0" t="n">
        <v>138</v>
      </c>
      <c r="H7615" s="0" t="n">
        <v>148</v>
      </c>
      <c r="I7615" s="0" t="n">
        <v>278</v>
      </c>
      <c r="J7615" s="0" t="n">
        <v>1825</v>
      </c>
      <c r="K7615" s="0" t="n">
        <v>2153</v>
      </c>
      <c r="L7615" s="15" t="s">
        <v>97</v>
      </c>
      <c r="M7615" s="0" t="n">
        <v>6</v>
      </c>
      <c r="N7615" s="16" t="n">
        <f aca="false">I7615*K7615</f>
        <v>598534</v>
      </c>
      <c r="O7615" s="16" t="n">
        <f aca="false">I7615*(K7615-J7615)</f>
        <v>91184</v>
      </c>
      <c r="P7615" s="15" t="n">
        <f aca="false">K7615-J7615</f>
        <v>328</v>
      </c>
      <c r="Q7615" s="0" t="str">
        <f aca="false">IF(G7615=0,"Out of stock",IF(G7615&lt;H7615,"Understocked",IF(G7615&gt;Summary!$B$6*H7615,"Overstocked","Healthy")))</f>
        <v>Understocked</v>
      </c>
      <c r="R7615" s="0" t="str">
        <f aca="false">IF(I7615&gt;=Summary!$B$7,"Fast",IF(I7615&lt;Summary!$B$8,"Slow","Medium"))</f>
        <v>Fast</v>
      </c>
      <c r="S7615" s="15" t="n">
        <f aca="false">IF(M7615&gt;Summary!$B$5,1,0)</f>
        <v>0</v>
      </c>
      <c r="T7615" s="16" t="n">
        <f aca="false">IF(Q7615="Overstocked",(G7615-Summary!$B$6*H7615)*J7615,0)</f>
        <v>0</v>
      </c>
    </row>
    <row r="7616" customFormat="false" ht="15" hidden="false" customHeight="false" outlineLevel="0" collapsed="false">
      <c r="A7616" s="0" t="s">
        <v>7714</v>
      </c>
      <c r="B7616" s="0" t="s">
        <v>113</v>
      </c>
      <c r="C7616" s="0" t="s">
        <v>96</v>
      </c>
      <c r="D7616" s="0" t="s">
        <v>92</v>
      </c>
      <c r="E7616" s="14" t="n">
        <v>45201</v>
      </c>
      <c r="F7616" s="14" t="n">
        <v>45204</v>
      </c>
      <c r="G7616" s="0" t="n">
        <v>80</v>
      </c>
      <c r="H7616" s="0" t="n">
        <v>94</v>
      </c>
      <c r="I7616" s="0" t="n">
        <v>19</v>
      </c>
      <c r="J7616" s="0" t="n">
        <v>373</v>
      </c>
      <c r="K7616" s="0" t="n">
        <v>691</v>
      </c>
      <c r="L7616" s="15" t="s">
        <v>87</v>
      </c>
      <c r="M7616" s="0" t="n">
        <v>3</v>
      </c>
      <c r="N7616" s="16" t="n">
        <f aca="false">I7616*K7616</f>
        <v>13129</v>
      </c>
      <c r="O7616" s="16" t="n">
        <f aca="false">I7616*(K7616-J7616)</f>
        <v>6042</v>
      </c>
      <c r="P7616" s="15" t="n">
        <f aca="false">K7616-J7616</f>
        <v>318</v>
      </c>
      <c r="Q7616" s="0" t="str">
        <f aca="false">IF(G7616=0,"Out of stock",IF(G7616&lt;H7616,"Understocked",IF(G7616&gt;Summary!$B$6*H7616,"Overstocked","Healthy")))</f>
        <v>Understocked</v>
      </c>
      <c r="R7616" s="0" t="str">
        <f aca="false">IF(I7616&gt;=Summary!$B$7,"Fast",IF(I7616&lt;Summary!$B$8,"Slow","Medium"))</f>
        <v>Slow</v>
      </c>
      <c r="S7616" s="15" t="n">
        <f aca="false">IF(M7616&gt;Summary!$B$5,1,0)</f>
        <v>0</v>
      </c>
      <c r="T7616" s="16" t="n">
        <f aca="false">IF(Q7616="Overstocked",(G7616-Summary!$B$6*H7616)*J7616,0)</f>
        <v>0</v>
      </c>
    </row>
    <row r="7617" customFormat="false" ht="15" hidden="false" customHeight="false" outlineLevel="0" collapsed="false">
      <c r="A7617" s="0" t="s">
        <v>7715</v>
      </c>
      <c r="B7617" s="0" t="s">
        <v>123</v>
      </c>
      <c r="C7617" s="0" t="s">
        <v>104</v>
      </c>
      <c r="D7617" s="0" t="s">
        <v>92</v>
      </c>
      <c r="E7617" s="14" t="n">
        <v>45392</v>
      </c>
      <c r="F7617" s="14" t="n">
        <v>45393</v>
      </c>
      <c r="G7617" s="0" t="n">
        <v>280</v>
      </c>
      <c r="H7617" s="0" t="n">
        <v>138</v>
      </c>
      <c r="I7617" s="0" t="n">
        <v>21</v>
      </c>
      <c r="J7617" s="0" t="n">
        <v>240</v>
      </c>
      <c r="K7617" s="0" t="n">
        <v>323</v>
      </c>
      <c r="L7617" s="15" t="s">
        <v>87</v>
      </c>
      <c r="M7617" s="0" t="n">
        <v>1</v>
      </c>
      <c r="N7617" s="16" t="n">
        <f aca="false">I7617*K7617</f>
        <v>6783</v>
      </c>
      <c r="O7617" s="16" t="n">
        <f aca="false">I7617*(K7617-J7617)</f>
        <v>1743</v>
      </c>
      <c r="P7617" s="15" t="n">
        <f aca="false">K7617-J7617</f>
        <v>83</v>
      </c>
      <c r="Q7617" s="0" t="str">
        <f aca="false">IF(G7617=0,"Out of stock",IF(G7617&lt;H7617,"Understocked",IF(G7617&gt;Summary!$B$6*H7617,"Overstocked","Healthy")))</f>
        <v>Healthy</v>
      </c>
      <c r="R7617" s="0" t="str">
        <f aca="false">IF(I7617&gt;=Summary!$B$7,"Fast",IF(I7617&lt;Summary!$B$8,"Slow","Medium"))</f>
        <v>Slow</v>
      </c>
      <c r="S7617" s="15" t="n">
        <f aca="false">IF(M7617&gt;Summary!$B$5,1,0)</f>
        <v>0</v>
      </c>
      <c r="T7617" s="16" t="n">
        <f aca="false">IF(Q7617="Overstocked",(G7617-Summary!$B$6*H7617)*J7617,0)</f>
        <v>0</v>
      </c>
    </row>
    <row r="7618" customFormat="false" ht="15" hidden="false" customHeight="false" outlineLevel="0" collapsed="false">
      <c r="A7618" s="0" t="s">
        <v>7716</v>
      </c>
      <c r="B7618" s="0" t="s">
        <v>77</v>
      </c>
      <c r="C7618" s="0" t="s">
        <v>78</v>
      </c>
      <c r="D7618" s="0" t="s">
        <v>90</v>
      </c>
      <c r="E7618" s="14" t="n">
        <v>45073</v>
      </c>
      <c r="F7618" s="14" t="n">
        <v>45076</v>
      </c>
      <c r="G7618" s="0" t="n">
        <v>338</v>
      </c>
      <c r="H7618" s="0" t="n">
        <v>62</v>
      </c>
      <c r="I7618" s="0" t="n">
        <v>103</v>
      </c>
      <c r="J7618" s="0" t="n">
        <v>1465</v>
      </c>
      <c r="K7618" s="0" t="n">
        <v>1780</v>
      </c>
      <c r="L7618" s="15" t="s">
        <v>93</v>
      </c>
      <c r="M7618" s="0" t="n">
        <v>3</v>
      </c>
      <c r="N7618" s="16" t="n">
        <f aca="false">I7618*K7618</f>
        <v>183340</v>
      </c>
      <c r="O7618" s="16" t="n">
        <f aca="false">I7618*(K7618-J7618)</f>
        <v>32445</v>
      </c>
      <c r="P7618" s="15" t="n">
        <f aca="false">K7618-J7618</f>
        <v>315</v>
      </c>
      <c r="Q7618" s="0" t="str">
        <f aca="false">IF(G7618=0,"Out of stock",IF(G7618&lt;H7618,"Understocked",IF(G7618&gt;Summary!$B$6*H7618,"Overstocked","Healthy")))</f>
        <v>Overstocked</v>
      </c>
      <c r="R7618" s="0" t="str">
        <f aca="false">IF(I7618&gt;=Summary!$B$7,"Fast",IF(I7618&lt;Summary!$B$8,"Slow","Medium"))</f>
        <v>Medium</v>
      </c>
      <c r="S7618" s="15" t="n">
        <f aca="false">IF(M7618&gt;Summary!$B$5,1,0)</f>
        <v>0</v>
      </c>
      <c r="T7618" s="16" t="n">
        <f aca="false">IF(Q7618="Overstocked",(G7618-Summary!$B$6*H7618)*J7618,0)</f>
        <v>131850</v>
      </c>
    </row>
    <row r="7619" customFormat="false" ht="15" hidden="false" customHeight="false" outlineLevel="0" collapsed="false">
      <c r="A7619" s="0" t="s">
        <v>7717</v>
      </c>
      <c r="B7619" s="0" t="s">
        <v>77</v>
      </c>
      <c r="C7619" s="0" t="s">
        <v>85</v>
      </c>
      <c r="D7619" s="0" t="s">
        <v>79</v>
      </c>
      <c r="E7619" s="14" t="n">
        <v>45538</v>
      </c>
      <c r="F7619" s="14" t="n">
        <v>45539</v>
      </c>
      <c r="G7619" s="0" t="n">
        <v>219</v>
      </c>
      <c r="H7619" s="0" t="n">
        <v>135</v>
      </c>
      <c r="I7619" s="0" t="n">
        <v>188</v>
      </c>
      <c r="J7619" s="0" t="n">
        <v>1584</v>
      </c>
      <c r="K7619" s="0" t="n">
        <v>1860</v>
      </c>
      <c r="L7619" s="15" t="s">
        <v>82</v>
      </c>
      <c r="M7619" s="0" t="n">
        <v>1</v>
      </c>
      <c r="N7619" s="16" t="n">
        <f aca="false">I7619*K7619</f>
        <v>349680</v>
      </c>
      <c r="O7619" s="16" t="n">
        <f aca="false">I7619*(K7619-J7619)</f>
        <v>51888</v>
      </c>
      <c r="P7619" s="15" t="n">
        <f aca="false">K7619-J7619</f>
        <v>276</v>
      </c>
      <c r="Q7619" s="0" t="str">
        <f aca="false">IF(G7619=0,"Out of stock",IF(G7619&lt;H7619,"Understocked",IF(G7619&gt;Summary!$B$6*H7619,"Overstocked","Healthy")))</f>
        <v>Healthy</v>
      </c>
      <c r="R7619" s="0" t="str">
        <f aca="false">IF(I7619&gt;=Summary!$B$7,"Fast",IF(I7619&lt;Summary!$B$8,"Slow","Medium"))</f>
        <v>Medium</v>
      </c>
      <c r="S7619" s="15" t="n">
        <f aca="false">IF(M7619&gt;Summary!$B$5,1,0)</f>
        <v>0</v>
      </c>
      <c r="T7619" s="16" t="n">
        <f aca="false">IF(Q7619="Overstocked",(G7619-Summary!$B$6*H7619)*J7619,0)</f>
        <v>0</v>
      </c>
    </row>
    <row r="7620" customFormat="false" ht="15" hidden="false" customHeight="false" outlineLevel="0" collapsed="false">
      <c r="A7620" s="0" t="s">
        <v>7718</v>
      </c>
      <c r="B7620" s="0" t="s">
        <v>113</v>
      </c>
      <c r="C7620" s="0" t="s">
        <v>85</v>
      </c>
      <c r="D7620" s="0" t="s">
        <v>90</v>
      </c>
      <c r="E7620" s="14" t="n">
        <v>45104</v>
      </c>
      <c r="F7620" s="14" t="n">
        <v>45107</v>
      </c>
      <c r="G7620" s="0" t="n">
        <v>47</v>
      </c>
      <c r="H7620" s="0" t="n">
        <v>93</v>
      </c>
      <c r="I7620" s="0" t="n">
        <v>259</v>
      </c>
      <c r="J7620" s="0" t="n">
        <v>696</v>
      </c>
      <c r="K7620" s="0" t="n">
        <v>1084</v>
      </c>
      <c r="L7620" s="15" t="s">
        <v>87</v>
      </c>
      <c r="M7620" s="0" t="n">
        <v>3</v>
      </c>
      <c r="N7620" s="16" t="n">
        <f aca="false">I7620*K7620</f>
        <v>280756</v>
      </c>
      <c r="O7620" s="16" t="n">
        <f aca="false">I7620*(K7620-J7620)</f>
        <v>100492</v>
      </c>
      <c r="P7620" s="15" t="n">
        <f aca="false">K7620-J7620</f>
        <v>388</v>
      </c>
      <c r="Q7620" s="0" t="str">
        <f aca="false">IF(G7620=0,"Out of stock",IF(G7620&lt;H7620,"Understocked",IF(G7620&gt;Summary!$B$6*H7620,"Overstocked","Healthy")))</f>
        <v>Understocked</v>
      </c>
      <c r="R7620" s="0" t="str">
        <f aca="false">IF(I7620&gt;=Summary!$B$7,"Fast",IF(I7620&lt;Summary!$B$8,"Slow","Medium"))</f>
        <v>Fast</v>
      </c>
      <c r="S7620" s="15" t="n">
        <f aca="false">IF(M7620&gt;Summary!$B$5,1,0)</f>
        <v>0</v>
      </c>
      <c r="T7620" s="16" t="n">
        <f aca="false">IF(Q7620="Overstocked",(G7620-Summary!$B$6*H7620)*J7620,0)</f>
        <v>0</v>
      </c>
    </row>
    <row r="7621" customFormat="false" ht="15" hidden="false" customHeight="false" outlineLevel="0" collapsed="false">
      <c r="A7621" s="0" t="s">
        <v>7719</v>
      </c>
      <c r="B7621" s="0" t="s">
        <v>101</v>
      </c>
      <c r="C7621" s="0" t="s">
        <v>104</v>
      </c>
      <c r="D7621" s="0" t="s">
        <v>102</v>
      </c>
      <c r="E7621" s="14" t="n">
        <v>45129</v>
      </c>
      <c r="F7621" s="14" t="n">
        <v>45134</v>
      </c>
      <c r="G7621" s="0" t="n">
        <v>208</v>
      </c>
      <c r="H7621" s="0" t="n">
        <v>76</v>
      </c>
      <c r="I7621" s="0" t="n">
        <v>92</v>
      </c>
      <c r="J7621" s="0" t="n">
        <v>830</v>
      </c>
      <c r="K7621" s="0" t="n">
        <v>899</v>
      </c>
      <c r="L7621" s="15" t="s">
        <v>80</v>
      </c>
      <c r="M7621" s="0" t="n">
        <v>5</v>
      </c>
      <c r="N7621" s="16" t="n">
        <f aca="false">I7621*K7621</f>
        <v>82708</v>
      </c>
      <c r="O7621" s="16" t="n">
        <f aca="false">I7621*(K7621-J7621)</f>
        <v>6348</v>
      </c>
      <c r="P7621" s="15" t="n">
        <f aca="false">K7621-J7621</f>
        <v>69</v>
      </c>
      <c r="Q7621" s="0" t="str">
        <f aca="false">IF(G7621=0,"Out of stock",IF(G7621&lt;H7621,"Understocked",IF(G7621&gt;Summary!$B$6*H7621,"Overstocked","Healthy")))</f>
        <v>Healthy</v>
      </c>
      <c r="R7621" s="0" t="str">
        <f aca="false">IF(I7621&gt;=Summary!$B$7,"Fast",IF(I7621&lt;Summary!$B$8,"Slow","Medium"))</f>
        <v>Slow</v>
      </c>
      <c r="S7621" s="15" t="n">
        <f aca="false">IF(M7621&gt;Summary!$B$5,1,0)</f>
        <v>0</v>
      </c>
      <c r="T7621" s="16" t="n">
        <f aca="false">IF(Q7621="Overstocked",(G7621-Summary!$B$6*H7621)*J7621,0)</f>
        <v>0</v>
      </c>
    </row>
    <row r="7622" customFormat="false" ht="15" hidden="false" customHeight="false" outlineLevel="0" collapsed="false">
      <c r="A7622" s="0" t="s">
        <v>7720</v>
      </c>
      <c r="B7622" s="0" t="s">
        <v>101</v>
      </c>
      <c r="C7622" s="0" t="s">
        <v>85</v>
      </c>
      <c r="D7622" s="0" t="s">
        <v>102</v>
      </c>
      <c r="E7622" s="14" t="n">
        <v>45009</v>
      </c>
      <c r="F7622" s="14" t="n">
        <v>45015</v>
      </c>
      <c r="G7622" s="0" t="n">
        <v>433</v>
      </c>
      <c r="H7622" s="0" t="n">
        <v>84</v>
      </c>
      <c r="I7622" s="0" t="n">
        <v>10</v>
      </c>
      <c r="J7622" s="0" t="n">
        <v>1746</v>
      </c>
      <c r="K7622" s="0" t="n">
        <v>2162</v>
      </c>
      <c r="L7622" s="15" t="s">
        <v>97</v>
      </c>
      <c r="M7622" s="0" t="n">
        <v>6</v>
      </c>
      <c r="N7622" s="16" t="n">
        <f aca="false">I7622*K7622</f>
        <v>21620</v>
      </c>
      <c r="O7622" s="16" t="n">
        <f aca="false">I7622*(K7622-J7622)</f>
        <v>4160</v>
      </c>
      <c r="P7622" s="15" t="n">
        <f aca="false">K7622-J7622</f>
        <v>416</v>
      </c>
      <c r="Q7622" s="0" t="str">
        <f aca="false">IF(G7622=0,"Out of stock",IF(G7622&lt;H7622,"Understocked",IF(G7622&gt;Summary!$B$6*H7622,"Overstocked","Healthy")))</f>
        <v>Overstocked</v>
      </c>
      <c r="R7622" s="0" t="str">
        <f aca="false">IF(I7622&gt;=Summary!$B$7,"Fast",IF(I7622&lt;Summary!$B$8,"Slow","Medium"))</f>
        <v>Slow</v>
      </c>
      <c r="S7622" s="15" t="n">
        <f aca="false">IF(M7622&gt;Summary!$B$5,1,0)</f>
        <v>0</v>
      </c>
      <c r="T7622" s="16" t="n">
        <f aca="false">IF(Q7622="Overstocked",(G7622-Summary!$B$6*H7622)*J7622,0)</f>
        <v>169362</v>
      </c>
    </row>
    <row r="7623" customFormat="false" ht="15" hidden="false" customHeight="false" outlineLevel="0" collapsed="false">
      <c r="A7623" s="0" t="s">
        <v>7721</v>
      </c>
      <c r="B7623" s="0" t="s">
        <v>115</v>
      </c>
      <c r="C7623" s="0" t="s">
        <v>96</v>
      </c>
      <c r="D7623" s="0" t="s">
        <v>79</v>
      </c>
      <c r="E7623" s="14" t="n">
        <v>45604</v>
      </c>
      <c r="F7623" s="14" t="n">
        <v>45610</v>
      </c>
      <c r="G7623" s="0" t="n">
        <v>288</v>
      </c>
      <c r="H7623" s="0" t="n">
        <v>69</v>
      </c>
      <c r="I7623" s="0" t="n">
        <v>285</v>
      </c>
      <c r="J7623" s="0" t="n">
        <v>1739</v>
      </c>
      <c r="K7623" s="0" t="n">
        <v>1983</v>
      </c>
      <c r="L7623" s="15" t="s">
        <v>93</v>
      </c>
      <c r="M7623" s="0" t="n">
        <v>6</v>
      </c>
      <c r="N7623" s="16" t="n">
        <f aca="false">I7623*K7623</f>
        <v>565155</v>
      </c>
      <c r="O7623" s="16" t="n">
        <f aca="false">I7623*(K7623-J7623)</f>
        <v>69540</v>
      </c>
      <c r="P7623" s="15" t="n">
        <f aca="false">K7623-J7623</f>
        <v>244</v>
      </c>
      <c r="Q7623" s="0" t="str">
        <f aca="false">IF(G7623=0,"Out of stock",IF(G7623&lt;H7623,"Understocked",IF(G7623&gt;Summary!$B$6*H7623,"Overstocked","Healthy")))</f>
        <v>Overstocked</v>
      </c>
      <c r="R7623" s="0" t="str">
        <f aca="false">IF(I7623&gt;=Summary!$B$7,"Fast",IF(I7623&lt;Summary!$B$8,"Slow","Medium"))</f>
        <v>Fast</v>
      </c>
      <c r="S7623" s="15" t="n">
        <f aca="false">IF(M7623&gt;Summary!$B$5,1,0)</f>
        <v>0</v>
      </c>
      <c r="T7623" s="16" t="n">
        <f aca="false">IF(Q7623="Overstocked",(G7623-Summary!$B$6*H7623)*J7623,0)</f>
        <v>20868</v>
      </c>
    </row>
    <row r="7624" customFormat="false" ht="15" hidden="false" customHeight="false" outlineLevel="0" collapsed="false">
      <c r="A7624" s="0" t="s">
        <v>7722</v>
      </c>
      <c r="B7624" s="0" t="s">
        <v>115</v>
      </c>
      <c r="C7624" s="0" t="s">
        <v>78</v>
      </c>
      <c r="D7624" s="0" t="s">
        <v>86</v>
      </c>
      <c r="E7624" s="14" t="n">
        <v>45091</v>
      </c>
      <c r="F7624" s="14" t="n">
        <v>45092</v>
      </c>
      <c r="G7624" s="0" t="n">
        <v>321</v>
      </c>
      <c r="H7624" s="0" t="n">
        <v>53</v>
      </c>
      <c r="I7624" s="0" t="n">
        <v>176</v>
      </c>
      <c r="J7624" s="0" t="n">
        <v>1675</v>
      </c>
      <c r="K7624" s="0" t="n">
        <v>2133</v>
      </c>
      <c r="L7624" s="15" t="s">
        <v>80</v>
      </c>
      <c r="M7624" s="0" t="n">
        <v>1</v>
      </c>
      <c r="N7624" s="16" t="n">
        <f aca="false">I7624*K7624</f>
        <v>375408</v>
      </c>
      <c r="O7624" s="16" t="n">
        <f aca="false">I7624*(K7624-J7624)</f>
        <v>80608</v>
      </c>
      <c r="P7624" s="15" t="n">
        <f aca="false">K7624-J7624</f>
        <v>458</v>
      </c>
      <c r="Q7624" s="0" t="str">
        <f aca="false">IF(G7624=0,"Out of stock",IF(G7624&lt;H7624,"Understocked",IF(G7624&gt;Summary!$B$6*H7624,"Overstocked","Healthy")))</f>
        <v>Overstocked</v>
      </c>
      <c r="R7624" s="0" t="str">
        <f aca="false">IF(I7624&gt;=Summary!$B$7,"Fast",IF(I7624&lt;Summary!$B$8,"Slow","Medium"))</f>
        <v>Medium</v>
      </c>
      <c r="S7624" s="15" t="n">
        <f aca="false">IF(M7624&gt;Summary!$B$5,1,0)</f>
        <v>0</v>
      </c>
      <c r="T7624" s="16" t="n">
        <f aca="false">IF(Q7624="Overstocked",(G7624-Summary!$B$6*H7624)*J7624,0)</f>
        <v>182575</v>
      </c>
    </row>
    <row r="7625" customFormat="false" ht="15" hidden="false" customHeight="false" outlineLevel="0" collapsed="false">
      <c r="A7625" s="0" t="s">
        <v>7723</v>
      </c>
      <c r="B7625" s="0" t="s">
        <v>77</v>
      </c>
      <c r="C7625" s="0" t="s">
        <v>78</v>
      </c>
      <c r="D7625" s="0" t="s">
        <v>86</v>
      </c>
      <c r="E7625" s="14" t="n">
        <v>45045</v>
      </c>
      <c r="F7625" s="14" t="n">
        <v>45047</v>
      </c>
      <c r="G7625" s="0" t="n">
        <v>109</v>
      </c>
      <c r="H7625" s="0" t="n">
        <v>139</v>
      </c>
      <c r="I7625" s="0" t="n">
        <v>88</v>
      </c>
      <c r="J7625" s="0" t="n">
        <v>1810</v>
      </c>
      <c r="K7625" s="0" t="n">
        <v>2236</v>
      </c>
      <c r="L7625" s="15" t="s">
        <v>82</v>
      </c>
      <c r="M7625" s="0" t="n">
        <v>2</v>
      </c>
      <c r="N7625" s="16" t="n">
        <f aca="false">I7625*K7625</f>
        <v>196768</v>
      </c>
      <c r="O7625" s="16" t="n">
        <f aca="false">I7625*(K7625-J7625)</f>
        <v>37488</v>
      </c>
      <c r="P7625" s="15" t="n">
        <f aca="false">K7625-J7625</f>
        <v>426</v>
      </c>
      <c r="Q7625" s="0" t="str">
        <f aca="false">IF(G7625=0,"Out of stock",IF(G7625&lt;H7625,"Understocked",IF(G7625&gt;Summary!$B$6*H7625,"Overstocked","Healthy")))</f>
        <v>Understocked</v>
      </c>
      <c r="R7625" s="0" t="str">
        <f aca="false">IF(I7625&gt;=Summary!$B$7,"Fast",IF(I7625&lt;Summary!$B$8,"Slow","Medium"))</f>
        <v>Slow</v>
      </c>
      <c r="S7625" s="15" t="n">
        <f aca="false">IF(M7625&gt;Summary!$B$5,1,0)</f>
        <v>0</v>
      </c>
      <c r="T7625" s="16" t="n">
        <f aca="false">IF(Q7625="Overstocked",(G7625-Summary!$B$6*H7625)*J7625,0)</f>
        <v>0</v>
      </c>
    </row>
    <row r="7626" customFormat="false" ht="15" hidden="false" customHeight="false" outlineLevel="0" collapsed="false">
      <c r="A7626" s="0" t="s">
        <v>7724</v>
      </c>
      <c r="B7626" s="0" t="s">
        <v>101</v>
      </c>
      <c r="C7626" s="0" t="s">
        <v>96</v>
      </c>
      <c r="D7626" s="0" t="s">
        <v>102</v>
      </c>
      <c r="E7626" s="14" t="n">
        <v>45155</v>
      </c>
      <c r="F7626" s="14" t="n">
        <v>45165</v>
      </c>
      <c r="G7626" s="0" t="n">
        <v>56</v>
      </c>
      <c r="H7626" s="0" t="n">
        <v>139</v>
      </c>
      <c r="I7626" s="0" t="n">
        <v>231</v>
      </c>
      <c r="J7626" s="0" t="n">
        <v>1684</v>
      </c>
      <c r="K7626" s="0" t="n">
        <v>1979</v>
      </c>
      <c r="L7626" s="15" t="s">
        <v>87</v>
      </c>
      <c r="M7626" s="0" t="n">
        <v>10</v>
      </c>
      <c r="N7626" s="16" t="n">
        <f aca="false">I7626*K7626</f>
        <v>457149</v>
      </c>
      <c r="O7626" s="16" t="n">
        <f aca="false">I7626*(K7626-J7626)</f>
        <v>68145</v>
      </c>
      <c r="P7626" s="15" t="n">
        <f aca="false">K7626-J7626</f>
        <v>295</v>
      </c>
      <c r="Q7626" s="0" t="str">
        <f aca="false">IF(G7626=0,"Out of stock",IF(G7626&lt;H7626,"Understocked",IF(G7626&gt;Summary!$B$6*H7626,"Overstocked","Healthy")))</f>
        <v>Understocked</v>
      </c>
      <c r="R7626" s="0" t="str">
        <f aca="false">IF(I7626&gt;=Summary!$B$7,"Fast",IF(I7626&lt;Summary!$B$8,"Slow","Medium"))</f>
        <v>Fast</v>
      </c>
      <c r="S7626" s="15" t="n">
        <f aca="false">IF(M7626&gt;Summary!$B$5,1,0)</f>
        <v>1</v>
      </c>
      <c r="T7626" s="16" t="n">
        <f aca="false">IF(Q7626="Overstocked",(G7626-Summary!$B$6*H7626)*J7626,0)</f>
        <v>0</v>
      </c>
    </row>
    <row r="7627" customFormat="false" ht="15" hidden="false" customHeight="false" outlineLevel="0" collapsed="false">
      <c r="A7627" s="0" t="s">
        <v>7725</v>
      </c>
      <c r="B7627" s="0" t="s">
        <v>115</v>
      </c>
      <c r="C7627" s="0" t="s">
        <v>85</v>
      </c>
      <c r="D7627" s="0" t="s">
        <v>90</v>
      </c>
      <c r="E7627" s="14" t="n">
        <v>45538</v>
      </c>
      <c r="F7627" s="14" t="n">
        <v>45543</v>
      </c>
      <c r="G7627" s="0" t="n">
        <v>100</v>
      </c>
      <c r="H7627" s="0" t="n">
        <v>89</v>
      </c>
      <c r="I7627" s="0" t="n">
        <v>68</v>
      </c>
      <c r="J7627" s="0" t="n">
        <v>257</v>
      </c>
      <c r="K7627" s="0" t="n">
        <v>453</v>
      </c>
      <c r="L7627" s="15" t="s">
        <v>82</v>
      </c>
      <c r="M7627" s="0" t="n">
        <v>5</v>
      </c>
      <c r="N7627" s="16" t="n">
        <f aca="false">I7627*K7627</f>
        <v>30804</v>
      </c>
      <c r="O7627" s="16" t="n">
        <f aca="false">I7627*(K7627-J7627)</f>
        <v>13328</v>
      </c>
      <c r="P7627" s="15" t="n">
        <f aca="false">K7627-J7627</f>
        <v>196</v>
      </c>
      <c r="Q7627" s="0" t="str">
        <f aca="false">IF(G7627=0,"Out of stock",IF(G7627&lt;H7627,"Understocked",IF(G7627&gt;Summary!$B$6*H7627,"Overstocked","Healthy")))</f>
        <v>Healthy</v>
      </c>
      <c r="R7627" s="0" t="str">
        <f aca="false">IF(I7627&gt;=Summary!$B$7,"Fast",IF(I7627&lt;Summary!$B$8,"Slow","Medium"))</f>
        <v>Slow</v>
      </c>
      <c r="S7627" s="15" t="n">
        <f aca="false">IF(M7627&gt;Summary!$B$5,1,0)</f>
        <v>0</v>
      </c>
      <c r="T7627" s="16" t="n">
        <f aca="false">IF(Q7627="Overstocked",(G7627-Summary!$B$6*H7627)*J7627,0)</f>
        <v>0</v>
      </c>
    </row>
    <row r="7628" customFormat="false" ht="15" hidden="false" customHeight="false" outlineLevel="0" collapsed="false">
      <c r="A7628" s="0" t="s">
        <v>7726</v>
      </c>
      <c r="B7628" s="0" t="s">
        <v>107</v>
      </c>
      <c r="C7628" s="0" t="s">
        <v>96</v>
      </c>
      <c r="D7628" s="0" t="s">
        <v>86</v>
      </c>
      <c r="E7628" s="14" t="n">
        <v>45107</v>
      </c>
      <c r="F7628" s="14" t="n">
        <v>45109</v>
      </c>
      <c r="G7628" s="0" t="n">
        <v>172</v>
      </c>
      <c r="H7628" s="0" t="n">
        <v>100</v>
      </c>
      <c r="I7628" s="0" t="n">
        <v>278</v>
      </c>
      <c r="J7628" s="0" t="n">
        <v>777</v>
      </c>
      <c r="K7628" s="0" t="n">
        <v>1043</v>
      </c>
      <c r="L7628" s="15" t="s">
        <v>97</v>
      </c>
      <c r="M7628" s="0" t="n">
        <v>2</v>
      </c>
      <c r="N7628" s="16" t="n">
        <f aca="false">I7628*K7628</f>
        <v>289954</v>
      </c>
      <c r="O7628" s="16" t="n">
        <f aca="false">I7628*(K7628-J7628)</f>
        <v>73948</v>
      </c>
      <c r="P7628" s="15" t="n">
        <f aca="false">K7628-J7628</f>
        <v>266</v>
      </c>
      <c r="Q7628" s="0" t="str">
        <f aca="false">IF(G7628=0,"Out of stock",IF(G7628&lt;H7628,"Understocked",IF(G7628&gt;Summary!$B$6*H7628,"Overstocked","Healthy")))</f>
        <v>Healthy</v>
      </c>
      <c r="R7628" s="0" t="str">
        <f aca="false">IF(I7628&gt;=Summary!$B$7,"Fast",IF(I7628&lt;Summary!$B$8,"Slow","Medium"))</f>
        <v>Fast</v>
      </c>
      <c r="S7628" s="15" t="n">
        <f aca="false">IF(M7628&gt;Summary!$B$5,1,0)</f>
        <v>0</v>
      </c>
      <c r="T7628" s="16" t="n">
        <f aca="false">IF(Q7628="Overstocked",(G7628-Summary!$B$6*H7628)*J7628,0)</f>
        <v>0</v>
      </c>
    </row>
    <row r="7629" customFormat="false" ht="15" hidden="false" customHeight="false" outlineLevel="0" collapsed="false">
      <c r="A7629" s="0" t="s">
        <v>7727</v>
      </c>
      <c r="B7629" s="0" t="s">
        <v>95</v>
      </c>
      <c r="C7629" s="0" t="s">
        <v>85</v>
      </c>
      <c r="D7629" s="0" t="s">
        <v>79</v>
      </c>
      <c r="E7629" s="14" t="n">
        <v>45292</v>
      </c>
      <c r="F7629" s="14" t="n">
        <v>45300</v>
      </c>
      <c r="G7629" s="0" t="n">
        <v>445</v>
      </c>
      <c r="H7629" s="0" t="n">
        <v>74</v>
      </c>
      <c r="I7629" s="0" t="n">
        <v>41</v>
      </c>
      <c r="J7629" s="0" t="n">
        <v>712</v>
      </c>
      <c r="K7629" s="0" t="n">
        <v>1192</v>
      </c>
      <c r="L7629" s="15" t="s">
        <v>93</v>
      </c>
      <c r="M7629" s="0" t="n">
        <v>8</v>
      </c>
      <c r="N7629" s="16" t="n">
        <f aca="false">I7629*K7629</f>
        <v>48872</v>
      </c>
      <c r="O7629" s="16" t="n">
        <f aca="false">I7629*(K7629-J7629)</f>
        <v>19680</v>
      </c>
      <c r="P7629" s="15" t="n">
        <f aca="false">K7629-J7629</f>
        <v>480</v>
      </c>
      <c r="Q7629" s="0" t="str">
        <f aca="false">IF(G7629=0,"Out of stock",IF(G7629&lt;H7629,"Understocked",IF(G7629&gt;Summary!$B$6*H7629,"Overstocked","Healthy")))</f>
        <v>Overstocked</v>
      </c>
      <c r="R7629" s="0" t="str">
        <f aca="false">IF(I7629&gt;=Summary!$B$7,"Fast",IF(I7629&lt;Summary!$B$8,"Slow","Medium"))</f>
        <v>Slow</v>
      </c>
      <c r="S7629" s="15" t="n">
        <f aca="false">IF(M7629&gt;Summary!$B$5,1,0)</f>
        <v>1</v>
      </c>
      <c r="T7629" s="16" t="n">
        <f aca="false">IF(Q7629="Overstocked",(G7629-Summary!$B$6*H7629)*J7629,0)</f>
        <v>106088</v>
      </c>
    </row>
    <row r="7630" customFormat="false" ht="15" hidden="false" customHeight="false" outlineLevel="0" collapsed="false">
      <c r="A7630" s="0" t="s">
        <v>7728</v>
      </c>
      <c r="B7630" s="0" t="s">
        <v>123</v>
      </c>
      <c r="C7630" s="0" t="s">
        <v>85</v>
      </c>
      <c r="D7630" s="0" t="s">
        <v>92</v>
      </c>
      <c r="E7630" s="14" t="n">
        <v>45239</v>
      </c>
      <c r="F7630" s="14" t="n">
        <v>45240</v>
      </c>
      <c r="G7630" s="0" t="n">
        <v>191</v>
      </c>
      <c r="H7630" s="0" t="n">
        <v>143</v>
      </c>
      <c r="I7630" s="0" t="n">
        <v>235</v>
      </c>
      <c r="J7630" s="0" t="n">
        <v>785</v>
      </c>
      <c r="K7630" s="0" t="n">
        <v>965</v>
      </c>
      <c r="L7630" s="15" t="s">
        <v>93</v>
      </c>
      <c r="M7630" s="0" t="n">
        <v>1</v>
      </c>
      <c r="N7630" s="16" t="n">
        <f aca="false">I7630*K7630</f>
        <v>226775</v>
      </c>
      <c r="O7630" s="16" t="n">
        <f aca="false">I7630*(K7630-J7630)</f>
        <v>42300</v>
      </c>
      <c r="P7630" s="15" t="n">
        <f aca="false">K7630-J7630</f>
        <v>180</v>
      </c>
      <c r="Q7630" s="0" t="str">
        <f aca="false">IF(G7630=0,"Out of stock",IF(G7630&lt;H7630,"Understocked",IF(G7630&gt;Summary!$B$6*H7630,"Overstocked","Healthy")))</f>
        <v>Healthy</v>
      </c>
      <c r="R7630" s="0" t="str">
        <f aca="false">IF(I7630&gt;=Summary!$B$7,"Fast",IF(I7630&lt;Summary!$B$8,"Slow","Medium"))</f>
        <v>Fast</v>
      </c>
      <c r="S7630" s="15" t="n">
        <f aca="false">IF(M7630&gt;Summary!$B$5,1,0)</f>
        <v>0</v>
      </c>
      <c r="T7630" s="16" t="n">
        <f aca="false">IF(Q7630="Overstocked",(G7630-Summary!$B$6*H7630)*J7630,0)</f>
        <v>0</v>
      </c>
    </row>
    <row r="7631" customFormat="false" ht="15" hidden="false" customHeight="false" outlineLevel="0" collapsed="false">
      <c r="A7631" s="0" t="s">
        <v>7729</v>
      </c>
      <c r="B7631" s="0" t="s">
        <v>95</v>
      </c>
      <c r="C7631" s="0" t="s">
        <v>78</v>
      </c>
      <c r="D7631" s="0" t="s">
        <v>102</v>
      </c>
      <c r="E7631" s="14" t="n">
        <v>45244</v>
      </c>
      <c r="F7631" s="14" t="n">
        <v>45248</v>
      </c>
      <c r="G7631" s="0" t="n">
        <v>140</v>
      </c>
      <c r="H7631" s="0" t="n">
        <v>136</v>
      </c>
      <c r="I7631" s="0" t="n">
        <v>221</v>
      </c>
      <c r="J7631" s="0" t="n">
        <v>990</v>
      </c>
      <c r="K7631" s="0" t="n">
        <v>1389</v>
      </c>
      <c r="L7631" s="15" t="s">
        <v>93</v>
      </c>
      <c r="M7631" s="0" t="n">
        <v>4</v>
      </c>
      <c r="N7631" s="16" t="n">
        <f aca="false">I7631*K7631</f>
        <v>306969</v>
      </c>
      <c r="O7631" s="16" t="n">
        <f aca="false">I7631*(K7631-J7631)</f>
        <v>88179</v>
      </c>
      <c r="P7631" s="15" t="n">
        <f aca="false">K7631-J7631</f>
        <v>399</v>
      </c>
      <c r="Q7631" s="0" t="str">
        <f aca="false">IF(G7631=0,"Out of stock",IF(G7631&lt;H7631,"Understocked",IF(G7631&gt;Summary!$B$6*H7631,"Overstocked","Healthy")))</f>
        <v>Healthy</v>
      </c>
      <c r="R7631" s="0" t="str">
        <f aca="false">IF(I7631&gt;=Summary!$B$7,"Fast",IF(I7631&lt;Summary!$B$8,"Slow","Medium"))</f>
        <v>Fast</v>
      </c>
      <c r="S7631" s="15" t="n">
        <f aca="false">IF(M7631&gt;Summary!$B$5,1,0)</f>
        <v>0</v>
      </c>
      <c r="T7631" s="16" t="n">
        <f aca="false">IF(Q7631="Overstocked",(G7631-Summary!$B$6*H7631)*J7631,0)</f>
        <v>0</v>
      </c>
    </row>
    <row r="7632" customFormat="false" ht="15" hidden="false" customHeight="false" outlineLevel="0" collapsed="false">
      <c r="A7632" s="0" t="s">
        <v>7730</v>
      </c>
      <c r="B7632" s="0" t="s">
        <v>111</v>
      </c>
      <c r="C7632" s="0" t="s">
        <v>78</v>
      </c>
      <c r="D7632" s="0" t="s">
        <v>92</v>
      </c>
      <c r="E7632" s="14" t="n">
        <v>45249</v>
      </c>
      <c r="F7632" s="14" t="n">
        <v>45250</v>
      </c>
      <c r="G7632" s="0" t="n">
        <v>492</v>
      </c>
      <c r="H7632" s="0" t="n">
        <v>50</v>
      </c>
      <c r="I7632" s="0" t="n">
        <v>109</v>
      </c>
      <c r="J7632" s="0" t="n">
        <v>732</v>
      </c>
      <c r="K7632" s="0" t="n">
        <v>1046</v>
      </c>
      <c r="L7632" s="15" t="s">
        <v>97</v>
      </c>
      <c r="M7632" s="0" t="n">
        <v>1</v>
      </c>
      <c r="N7632" s="16" t="n">
        <f aca="false">I7632*K7632</f>
        <v>114014</v>
      </c>
      <c r="O7632" s="16" t="n">
        <f aca="false">I7632*(K7632-J7632)</f>
        <v>34226</v>
      </c>
      <c r="P7632" s="15" t="n">
        <f aca="false">K7632-J7632</f>
        <v>314</v>
      </c>
      <c r="Q7632" s="0" t="str">
        <f aca="false">IF(G7632=0,"Out of stock",IF(G7632&lt;H7632,"Understocked",IF(G7632&gt;Summary!$B$6*H7632,"Overstocked","Healthy")))</f>
        <v>Overstocked</v>
      </c>
      <c r="R7632" s="0" t="str">
        <f aca="false">IF(I7632&gt;=Summary!$B$7,"Fast",IF(I7632&lt;Summary!$B$8,"Slow","Medium"))</f>
        <v>Medium</v>
      </c>
      <c r="S7632" s="15" t="n">
        <f aca="false">IF(M7632&gt;Summary!$B$5,1,0)</f>
        <v>0</v>
      </c>
      <c r="T7632" s="16" t="n">
        <f aca="false">IF(Q7632="Overstocked",(G7632-Summary!$B$6*H7632)*J7632,0)</f>
        <v>213744</v>
      </c>
    </row>
    <row r="7633" customFormat="false" ht="15" hidden="false" customHeight="false" outlineLevel="0" collapsed="false">
      <c r="A7633" s="0" t="s">
        <v>7731</v>
      </c>
      <c r="B7633" s="0" t="s">
        <v>89</v>
      </c>
      <c r="C7633" s="0" t="s">
        <v>104</v>
      </c>
      <c r="D7633" s="0" t="s">
        <v>102</v>
      </c>
      <c r="E7633" s="14" t="n">
        <v>45427</v>
      </c>
      <c r="F7633" s="14" t="n">
        <v>45437</v>
      </c>
      <c r="G7633" s="0" t="n">
        <v>391</v>
      </c>
      <c r="H7633" s="0" t="n">
        <v>133</v>
      </c>
      <c r="I7633" s="0" t="n">
        <v>14</v>
      </c>
      <c r="J7633" s="0" t="n">
        <v>439</v>
      </c>
      <c r="K7633" s="0" t="n">
        <v>654</v>
      </c>
      <c r="L7633" s="15" t="s">
        <v>97</v>
      </c>
      <c r="M7633" s="0" t="n">
        <v>10</v>
      </c>
      <c r="N7633" s="16" t="n">
        <f aca="false">I7633*K7633</f>
        <v>9156</v>
      </c>
      <c r="O7633" s="16" t="n">
        <f aca="false">I7633*(K7633-J7633)</f>
        <v>3010</v>
      </c>
      <c r="P7633" s="15" t="n">
        <f aca="false">K7633-J7633</f>
        <v>215</v>
      </c>
      <c r="Q7633" s="0" t="str">
        <f aca="false">IF(G7633=0,"Out of stock",IF(G7633&lt;H7633,"Understocked",IF(G7633&gt;Summary!$B$6*H7633,"Overstocked","Healthy")))</f>
        <v>Healthy</v>
      </c>
      <c r="R7633" s="0" t="str">
        <f aca="false">IF(I7633&gt;=Summary!$B$7,"Fast",IF(I7633&lt;Summary!$B$8,"Slow","Medium"))</f>
        <v>Slow</v>
      </c>
      <c r="S7633" s="15" t="n">
        <f aca="false">IF(M7633&gt;Summary!$B$5,1,0)</f>
        <v>1</v>
      </c>
      <c r="T7633" s="16" t="n">
        <f aca="false">IF(Q7633="Overstocked",(G7633-Summary!$B$6*H7633)*J7633,0)</f>
        <v>0</v>
      </c>
    </row>
    <row r="7634" customFormat="false" ht="15" hidden="false" customHeight="false" outlineLevel="0" collapsed="false">
      <c r="A7634" s="0" t="s">
        <v>7732</v>
      </c>
      <c r="B7634" s="0" t="s">
        <v>77</v>
      </c>
      <c r="C7634" s="0" t="s">
        <v>78</v>
      </c>
      <c r="D7634" s="0" t="s">
        <v>102</v>
      </c>
      <c r="E7634" s="14" t="n">
        <v>44931</v>
      </c>
      <c r="F7634" s="14" t="n">
        <v>44937</v>
      </c>
      <c r="G7634" s="0" t="n">
        <v>230</v>
      </c>
      <c r="H7634" s="0" t="n">
        <v>128</v>
      </c>
      <c r="I7634" s="0" t="n">
        <v>227</v>
      </c>
      <c r="J7634" s="0" t="n">
        <v>1644</v>
      </c>
      <c r="K7634" s="0" t="n">
        <v>2141</v>
      </c>
      <c r="L7634" s="15" t="s">
        <v>87</v>
      </c>
      <c r="M7634" s="0" t="n">
        <v>6</v>
      </c>
      <c r="N7634" s="16" t="n">
        <f aca="false">I7634*K7634</f>
        <v>486007</v>
      </c>
      <c r="O7634" s="16" t="n">
        <f aca="false">I7634*(K7634-J7634)</f>
        <v>112819</v>
      </c>
      <c r="P7634" s="15" t="n">
        <f aca="false">K7634-J7634</f>
        <v>497</v>
      </c>
      <c r="Q7634" s="0" t="str">
        <f aca="false">IF(G7634=0,"Out of stock",IF(G7634&lt;H7634,"Understocked",IF(G7634&gt;Summary!$B$6*H7634,"Overstocked","Healthy")))</f>
        <v>Healthy</v>
      </c>
      <c r="R7634" s="0" t="str">
        <f aca="false">IF(I7634&gt;=Summary!$B$7,"Fast",IF(I7634&lt;Summary!$B$8,"Slow","Medium"))</f>
        <v>Fast</v>
      </c>
      <c r="S7634" s="15" t="n">
        <f aca="false">IF(M7634&gt;Summary!$B$5,1,0)</f>
        <v>0</v>
      </c>
      <c r="T7634" s="16" t="n">
        <f aca="false">IF(Q7634="Overstocked",(G7634-Summary!$B$6*H7634)*J7634,0)</f>
        <v>0</v>
      </c>
    </row>
    <row r="7635" customFormat="false" ht="15" hidden="false" customHeight="false" outlineLevel="0" collapsed="false">
      <c r="A7635" s="0" t="s">
        <v>7733</v>
      </c>
      <c r="B7635" s="0" t="s">
        <v>115</v>
      </c>
      <c r="C7635" s="0" t="s">
        <v>104</v>
      </c>
      <c r="D7635" s="0" t="s">
        <v>79</v>
      </c>
      <c r="E7635" s="14" t="n">
        <v>45635</v>
      </c>
      <c r="F7635" s="14" t="n">
        <v>45639</v>
      </c>
      <c r="G7635" s="0" t="n">
        <v>91</v>
      </c>
      <c r="H7635" s="0" t="n">
        <v>144</v>
      </c>
      <c r="I7635" s="0" t="n">
        <v>166</v>
      </c>
      <c r="J7635" s="0" t="n">
        <v>495</v>
      </c>
      <c r="K7635" s="0" t="n">
        <v>791</v>
      </c>
      <c r="L7635" s="15" t="s">
        <v>93</v>
      </c>
      <c r="M7635" s="0" t="n">
        <v>4</v>
      </c>
      <c r="N7635" s="16" t="n">
        <f aca="false">I7635*K7635</f>
        <v>131306</v>
      </c>
      <c r="O7635" s="16" t="n">
        <f aca="false">I7635*(K7635-J7635)</f>
        <v>49136</v>
      </c>
      <c r="P7635" s="15" t="n">
        <f aca="false">K7635-J7635</f>
        <v>296</v>
      </c>
      <c r="Q7635" s="0" t="str">
        <f aca="false">IF(G7635=0,"Out of stock",IF(G7635&lt;H7635,"Understocked",IF(G7635&gt;Summary!$B$6*H7635,"Overstocked","Healthy")))</f>
        <v>Understocked</v>
      </c>
      <c r="R7635" s="0" t="str">
        <f aca="false">IF(I7635&gt;=Summary!$B$7,"Fast",IF(I7635&lt;Summary!$B$8,"Slow","Medium"))</f>
        <v>Medium</v>
      </c>
      <c r="S7635" s="15" t="n">
        <f aca="false">IF(M7635&gt;Summary!$B$5,1,0)</f>
        <v>0</v>
      </c>
      <c r="T7635" s="16" t="n">
        <f aca="false">IF(Q7635="Overstocked",(G7635-Summary!$B$6*H7635)*J7635,0)</f>
        <v>0</v>
      </c>
    </row>
    <row r="7636" customFormat="false" ht="15" hidden="false" customHeight="false" outlineLevel="0" collapsed="false">
      <c r="A7636" s="0" t="s">
        <v>7734</v>
      </c>
      <c r="B7636" s="0" t="s">
        <v>95</v>
      </c>
      <c r="C7636" s="0" t="s">
        <v>96</v>
      </c>
      <c r="D7636" s="0" t="s">
        <v>90</v>
      </c>
      <c r="E7636" s="14" t="n">
        <v>44964</v>
      </c>
      <c r="F7636" s="14" t="n">
        <v>44973</v>
      </c>
      <c r="G7636" s="0" t="n">
        <v>453</v>
      </c>
      <c r="H7636" s="0" t="n">
        <v>110</v>
      </c>
      <c r="I7636" s="0" t="n">
        <v>152</v>
      </c>
      <c r="J7636" s="0" t="n">
        <v>740</v>
      </c>
      <c r="K7636" s="0" t="n">
        <v>794</v>
      </c>
      <c r="L7636" s="15" t="s">
        <v>82</v>
      </c>
      <c r="M7636" s="0" t="n">
        <v>9</v>
      </c>
      <c r="N7636" s="16" t="n">
        <f aca="false">I7636*K7636</f>
        <v>120688</v>
      </c>
      <c r="O7636" s="16" t="n">
        <f aca="false">I7636*(K7636-J7636)</f>
        <v>8208</v>
      </c>
      <c r="P7636" s="15" t="n">
        <f aca="false">K7636-J7636</f>
        <v>54</v>
      </c>
      <c r="Q7636" s="0" t="str">
        <f aca="false">IF(G7636=0,"Out of stock",IF(G7636&lt;H7636,"Understocked",IF(G7636&gt;Summary!$B$6*H7636,"Overstocked","Healthy")))</f>
        <v>Overstocked</v>
      </c>
      <c r="R7636" s="0" t="str">
        <f aca="false">IF(I7636&gt;=Summary!$B$7,"Fast",IF(I7636&lt;Summary!$B$8,"Slow","Medium"))</f>
        <v>Medium</v>
      </c>
      <c r="S7636" s="15" t="n">
        <f aca="false">IF(M7636&gt;Summary!$B$5,1,0)</f>
        <v>1</v>
      </c>
      <c r="T7636" s="16" t="n">
        <f aca="false">IF(Q7636="Overstocked",(G7636-Summary!$B$6*H7636)*J7636,0)</f>
        <v>9620</v>
      </c>
    </row>
    <row r="7637" customFormat="false" ht="15" hidden="false" customHeight="false" outlineLevel="0" collapsed="false">
      <c r="A7637" s="0" t="s">
        <v>7735</v>
      </c>
      <c r="B7637" s="0" t="s">
        <v>123</v>
      </c>
      <c r="C7637" s="0" t="s">
        <v>78</v>
      </c>
      <c r="D7637" s="0" t="s">
        <v>90</v>
      </c>
      <c r="E7637" s="14" t="n">
        <v>44948</v>
      </c>
      <c r="F7637" s="14" t="n">
        <v>44951</v>
      </c>
      <c r="G7637" s="0" t="n">
        <v>118</v>
      </c>
      <c r="H7637" s="0" t="n">
        <v>50</v>
      </c>
      <c r="I7637" s="0" t="n">
        <v>122</v>
      </c>
      <c r="J7637" s="0" t="n">
        <v>311</v>
      </c>
      <c r="K7637" s="0" t="n">
        <v>476</v>
      </c>
      <c r="L7637" s="15" t="s">
        <v>80</v>
      </c>
      <c r="M7637" s="0" t="n">
        <v>3</v>
      </c>
      <c r="N7637" s="16" t="n">
        <f aca="false">I7637*K7637</f>
        <v>58072</v>
      </c>
      <c r="O7637" s="16" t="n">
        <f aca="false">I7637*(K7637-J7637)</f>
        <v>20130</v>
      </c>
      <c r="P7637" s="15" t="n">
        <f aca="false">K7637-J7637</f>
        <v>165</v>
      </c>
      <c r="Q7637" s="0" t="str">
        <f aca="false">IF(G7637=0,"Out of stock",IF(G7637&lt;H7637,"Understocked",IF(G7637&gt;Summary!$B$6*H7637,"Overstocked","Healthy")))</f>
        <v>Healthy</v>
      </c>
      <c r="R7637" s="0" t="str">
        <f aca="false">IF(I7637&gt;=Summary!$B$7,"Fast",IF(I7637&lt;Summary!$B$8,"Slow","Medium"))</f>
        <v>Medium</v>
      </c>
      <c r="S7637" s="15" t="n">
        <f aca="false">IF(M7637&gt;Summary!$B$5,1,0)</f>
        <v>0</v>
      </c>
      <c r="T7637" s="16" t="n">
        <f aca="false">IF(Q7637="Overstocked",(G7637-Summary!$B$6*H7637)*J7637,0)</f>
        <v>0</v>
      </c>
    </row>
    <row r="7638" customFormat="false" ht="15" hidden="false" customHeight="false" outlineLevel="0" collapsed="false">
      <c r="A7638" s="0" t="s">
        <v>7736</v>
      </c>
      <c r="B7638" s="0" t="s">
        <v>123</v>
      </c>
      <c r="C7638" s="0" t="s">
        <v>85</v>
      </c>
      <c r="D7638" s="0" t="s">
        <v>90</v>
      </c>
      <c r="E7638" s="14" t="n">
        <v>45270</v>
      </c>
      <c r="F7638" s="14" t="n">
        <v>45280</v>
      </c>
      <c r="G7638" s="0" t="n">
        <v>374</v>
      </c>
      <c r="H7638" s="0" t="n">
        <v>97</v>
      </c>
      <c r="I7638" s="0" t="n">
        <v>79</v>
      </c>
      <c r="J7638" s="0" t="n">
        <v>2000</v>
      </c>
      <c r="K7638" s="0" t="n">
        <v>2492</v>
      </c>
      <c r="L7638" s="15" t="s">
        <v>93</v>
      </c>
      <c r="M7638" s="0" t="n">
        <v>10</v>
      </c>
      <c r="N7638" s="16" t="n">
        <f aca="false">I7638*K7638</f>
        <v>196868</v>
      </c>
      <c r="O7638" s="16" t="n">
        <f aca="false">I7638*(K7638-J7638)</f>
        <v>38868</v>
      </c>
      <c r="P7638" s="15" t="n">
        <f aca="false">K7638-J7638</f>
        <v>492</v>
      </c>
      <c r="Q7638" s="0" t="str">
        <f aca="false">IF(G7638=0,"Out of stock",IF(G7638&lt;H7638,"Understocked",IF(G7638&gt;Summary!$B$6*H7638,"Overstocked","Healthy")))</f>
        <v>Healthy</v>
      </c>
      <c r="R7638" s="0" t="str">
        <f aca="false">IF(I7638&gt;=Summary!$B$7,"Fast",IF(I7638&lt;Summary!$B$8,"Slow","Medium"))</f>
        <v>Slow</v>
      </c>
      <c r="S7638" s="15" t="n">
        <f aca="false">IF(M7638&gt;Summary!$B$5,1,0)</f>
        <v>1</v>
      </c>
      <c r="T7638" s="16" t="n">
        <f aca="false">IF(Q7638="Overstocked",(G7638-Summary!$B$6*H7638)*J7638,0)</f>
        <v>0</v>
      </c>
    </row>
    <row r="7639" customFormat="false" ht="15" hidden="false" customHeight="false" outlineLevel="0" collapsed="false">
      <c r="A7639" s="0" t="s">
        <v>7737</v>
      </c>
      <c r="B7639" s="0" t="s">
        <v>113</v>
      </c>
      <c r="C7639" s="0" t="s">
        <v>104</v>
      </c>
      <c r="D7639" s="0" t="s">
        <v>79</v>
      </c>
      <c r="E7639" s="14" t="n">
        <v>45380</v>
      </c>
      <c r="F7639" s="14" t="n">
        <v>45386</v>
      </c>
      <c r="G7639" s="0" t="n">
        <v>499</v>
      </c>
      <c r="H7639" s="0" t="n">
        <v>132</v>
      </c>
      <c r="I7639" s="0" t="n">
        <v>267</v>
      </c>
      <c r="J7639" s="0" t="n">
        <v>967</v>
      </c>
      <c r="K7639" s="0" t="n">
        <v>1067</v>
      </c>
      <c r="L7639" s="15" t="s">
        <v>87</v>
      </c>
      <c r="M7639" s="0" t="n">
        <v>6</v>
      </c>
      <c r="N7639" s="16" t="n">
        <f aca="false">I7639*K7639</f>
        <v>284889</v>
      </c>
      <c r="O7639" s="16" t="n">
        <f aca="false">I7639*(K7639-J7639)</f>
        <v>26700</v>
      </c>
      <c r="P7639" s="15" t="n">
        <f aca="false">K7639-J7639</f>
        <v>100</v>
      </c>
      <c r="Q7639" s="0" t="str">
        <f aca="false">IF(G7639=0,"Out of stock",IF(G7639&lt;H7639,"Understocked",IF(G7639&gt;Summary!$B$6*H7639,"Overstocked","Healthy")))</f>
        <v>Healthy</v>
      </c>
      <c r="R7639" s="0" t="str">
        <f aca="false">IF(I7639&gt;=Summary!$B$7,"Fast",IF(I7639&lt;Summary!$B$8,"Slow","Medium"))</f>
        <v>Fast</v>
      </c>
      <c r="S7639" s="15" t="n">
        <f aca="false">IF(M7639&gt;Summary!$B$5,1,0)</f>
        <v>0</v>
      </c>
      <c r="T7639" s="16" t="n">
        <f aca="false">IF(Q7639="Overstocked",(G7639-Summary!$B$6*H7639)*J7639,0)</f>
        <v>0</v>
      </c>
    </row>
    <row r="7640" customFormat="false" ht="15" hidden="false" customHeight="false" outlineLevel="0" collapsed="false">
      <c r="A7640" s="0" t="s">
        <v>7738</v>
      </c>
      <c r="B7640" s="0" t="s">
        <v>113</v>
      </c>
      <c r="C7640" s="0" t="s">
        <v>96</v>
      </c>
      <c r="D7640" s="0" t="s">
        <v>102</v>
      </c>
      <c r="E7640" s="14" t="n">
        <v>45558</v>
      </c>
      <c r="F7640" s="14" t="n">
        <v>45560</v>
      </c>
      <c r="G7640" s="0" t="n">
        <v>231</v>
      </c>
      <c r="H7640" s="0" t="n">
        <v>101</v>
      </c>
      <c r="I7640" s="0" t="n">
        <v>214</v>
      </c>
      <c r="J7640" s="0" t="n">
        <v>1570</v>
      </c>
      <c r="K7640" s="0" t="n">
        <v>1983</v>
      </c>
      <c r="L7640" s="15" t="s">
        <v>82</v>
      </c>
      <c r="M7640" s="0" t="n">
        <v>2</v>
      </c>
      <c r="N7640" s="16" t="n">
        <f aca="false">I7640*K7640</f>
        <v>424362</v>
      </c>
      <c r="O7640" s="16" t="n">
        <f aca="false">I7640*(K7640-J7640)</f>
        <v>88382</v>
      </c>
      <c r="P7640" s="15" t="n">
        <f aca="false">K7640-J7640</f>
        <v>413</v>
      </c>
      <c r="Q7640" s="0" t="str">
        <f aca="false">IF(G7640=0,"Out of stock",IF(G7640&lt;H7640,"Understocked",IF(G7640&gt;Summary!$B$6*H7640,"Overstocked","Healthy")))</f>
        <v>Healthy</v>
      </c>
      <c r="R7640" s="0" t="str">
        <f aca="false">IF(I7640&gt;=Summary!$B$7,"Fast",IF(I7640&lt;Summary!$B$8,"Slow","Medium"))</f>
        <v>Fast</v>
      </c>
      <c r="S7640" s="15" t="n">
        <f aca="false">IF(M7640&gt;Summary!$B$5,1,0)</f>
        <v>0</v>
      </c>
      <c r="T7640" s="16" t="n">
        <f aca="false">IF(Q7640="Overstocked",(G7640-Summary!$B$6*H7640)*J7640,0)</f>
        <v>0</v>
      </c>
    </row>
    <row r="7641" customFormat="false" ht="15" hidden="false" customHeight="false" outlineLevel="0" collapsed="false">
      <c r="A7641" s="0" t="s">
        <v>7739</v>
      </c>
      <c r="B7641" s="0" t="s">
        <v>113</v>
      </c>
      <c r="C7641" s="0" t="s">
        <v>96</v>
      </c>
      <c r="D7641" s="0" t="s">
        <v>79</v>
      </c>
      <c r="E7641" s="14" t="n">
        <v>45600</v>
      </c>
      <c r="F7641" s="14" t="n">
        <v>45601</v>
      </c>
      <c r="G7641" s="0" t="n">
        <v>308</v>
      </c>
      <c r="H7641" s="0" t="n">
        <v>93</v>
      </c>
      <c r="I7641" s="0" t="n">
        <v>85</v>
      </c>
      <c r="J7641" s="0" t="n">
        <v>305</v>
      </c>
      <c r="K7641" s="0" t="n">
        <v>714</v>
      </c>
      <c r="L7641" s="15" t="s">
        <v>87</v>
      </c>
      <c r="M7641" s="0" t="n">
        <v>1</v>
      </c>
      <c r="N7641" s="16" t="n">
        <f aca="false">I7641*K7641</f>
        <v>60690</v>
      </c>
      <c r="O7641" s="16" t="n">
        <f aca="false">I7641*(K7641-J7641)</f>
        <v>34765</v>
      </c>
      <c r="P7641" s="15" t="n">
        <f aca="false">K7641-J7641</f>
        <v>409</v>
      </c>
      <c r="Q7641" s="0" t="str">
        <f aca="false">IF(G7641=0,"Out of stock",IF(G7641&lt;H7641,"Understocked",IF(G7641&gt;Summary!$B$6*H7641,"Overstocked","Healthy")))</f>
        <v>Healthy</v>
      </c>
      <c r="R7641" s="0" t="str">
        <f aca="false">IF(I7641&gt;=Summary!$B$7,"Fast",IF(I7641&lt;Summary!$B$8,"Slow","Medium"))</f>
        <v>Slow</v>
      </c>
      <c r="S7641" s="15" t="n">
        <f aca="false">IF(M7641&gt;Summary!$B$5,1,0)</f>
        <v>0</v>
      </c>
      <c r="T7641" s="16" t="n">
        <f aca="false">IF(Q7641="Overstocked",(G7641-Summary!$B$6*H7641)*J7641,0)</f>
        <v>0</v>
      </c>
    </row>
    <row r="7642" customFormat="false" ht="15" hidden="false" customHeight="false" outlineLevel="0" collapsed="false">
      <c r="A7642" s="0" t="s">
        <v>7740</v>
      </c>
      <c r="B7642" s="0" t="s">
        <v>89</v>
      </c>
      <c r="C7642" s="0" t="s">
        <v>104</v>
      </c>
      <c r="D7642" s="0" t="s">
        <v>92</v>
      </c>
      <c r="E7642" s="14" t="n">
        <v>45078</v>
      </c>
      <c r="F7642" s="14" t="n">
        <v>45085</v>
      </c>
      <c r="G7642" s="0" t="n">
        <v>464</v>
      </c>
      <c r="H7642" s="0" t="n">
        <v>141</v>
      </c>
      <c r="I7642" s="0" t="n">
        <v>36</v>
      </c>
      <c r="J7642" s="0" t="n">
        <v>295</v>
      </c>
      <c r="K7642" s="0" t="n">
        <v>347</v>
      </c>
      <c r="L7642" s="15" t="s">
        <v>87</v>
      </c>
      <c r="M7642" s="0" t="n">
        <v>7</v>
      </c>
      <c r="N7642" s="16" t="n">
        <f aca="false">I7642*K7642</f>
        <v>12492</v>
      </c>
      <c r="O7642" s="16" t="n">
        <f aca="false">I7642*(K7642-J7642)</f>
        <v>1872</v>
      </c>
      <c r="P7642" s="15" t="n">
        <f aca="false">K7642-J7642</f>
        <v>52</v>
      </c>
      <c r="Q7642" s="0" t="str">
        <f aca="false">IF(G7642=0,"Out of stock",IF(G7642&lt;H7642,"Understocked",IF(G7642&gt;Summary!$B$6*H7642,"Overstocked","Healthy")))</f>
        <v>Healthy</v>
      </c>
      <c r="R7642" s="0" t="str">
        <f aca="false">IF(I7642&gt;=Summary!$B$7,"Fast",IF(I7642&lt;Summary!$B$8,"Slow","Medium"))</f>
        <v>Slow</v>
      </c>
      <c r="S7642" s="15" t="n">
        <f aca="false">IF(M7642&gt;Summary!$B$5,1,0)</f>
        <v>0</v>
      </c>
      <c r="T7642" s="16" t="n">
        <f aca="false">IF(Q7642="Overstocked",(G7642-Summary!$B$6*H7642)*J7642,0)</f>
        <v>0</v>
      </c>
    </row>
    <row r="7643" customFormat="false" ht="15" hidden="false" customHeight="false" outlineLevel="0" collapsed="false">
      <c r="A7643" s="0" t="s">
        <v>7741</v>
      </c>
      <c r="B7643" s="0" t="s">
        <v>77</v>
      </c>
      <c r="C7643" s="0" t="s">
        <v>78</v>
      </c>
      <c r="D7643" s="0" t="s">
        <v>102</v>
      </c>
      <c r="E7643" s="14" t="n">
        <v>45411</v>
      </c>
      <c r="F7643" s="14" t="n">
        <v>45421</v>
      </c>
      <c r="G7643" s="0" t="n">
        <v>1</v>
      </c>
      <c r="H7643" s="0" t="n">
        <v>94</v>
      </c>
      <c r="I7643" s="0" t="n">
        <v>200</v>
      </c>
      <c r="J7643" s="0" t="n">
        <v>964</v>
      </c>
      <c r="K7643" s="0" t="n">
        <v>1408</v>
      </c>
      <c r="L7643" s="15" t="s">
        <v>80</v>
      </c>
      <c r="M7643" s="0" t="n">
        <v>10</v>
      </c>
      <c r="N7643" s="16" t="n">
        <f aca="false">I7643*K7643</f>
        <v>281600</v>
      </c>
      <c r="O7643" s="16" t="n">
        <f aca="false">I7643*(K7643-J7643)</f>
        <v>88800</v>
      </c>
      <c r="P7643" s="15" t="n">
        <f aca="false">K7643-J7643</f>
        <v>444</v>
      </c>
      <c r="Q7643" s="0" t="str">
        <f aca="false">IF(G7643=0,"Out of stock",IF(G7643&lt;H7643,"Understocked",IF(G7643&gt;Summary!$B$6*H7643,"Overstocked","Healthy")))</f>
        <v>Understocked</v>
      </c>
      <c r="R7643" s="0" t="str">
        <f aca="false">IF(I7643&gt;=Summary!$B$7,"Fast",IF(I7643&lt;Summary!$B$8,"Slow","Medium"))</f>
        <v>Fast</v>
      </c>
      <c r="S7643" s="15" t="n">
        <f aca="false">IF(M7643&gt;Summary!$B$5,1,0)</f>
        <v>1</v>
      </c>
      <c r="T7643" s="16" t="n">
        <f aca="false">IF(Q7643="Overstocked",(G7643-Summary!$B$6*H7643)*J7643,0)</f>
        <v>0</v>
      </c>
    </row>
    <row r="7644" customFormat="false" ht="15" hidden="false" customHeight="false" outlineLevel="0" collapsed="false">
      <c r="A7644" s="0" t="s">
        <v>7742</v>
      </c>
      <c r="B7644" s="0" t="s">
        <v>77</v>
      </c>
      <c r="C7644" s="0" t="s">
        <v>104</v>
      </c>
      <c r="D7644" s="0" t="s">
        <v>90</v>
      </c>
      <c r="E7644" s="14" t="n">
        <v>45591</v>
      </c>
      <c r="F7644" s="14" t="n">
        <v>45593</v>
      </c>
      <c r="G7644" s="0" t="n">
        <v>483</v>
      </c>
      <c r="H7644" s="0" t="n">
        <v>106</v>
      </c>
      <c r="I7644" s="0" t="n">
        <v>118</v>
      </c>
      <c r="J7644" s="0" t="n">
        <v>1857</v>
      </c>
      <c r="K7644" s="0" t="n">
        <v>1927</v>
      </c>
      <c r="L7644" s="15" t="s">
        <v>87</v>
      </c>
      <c r="M7644" s="0" t="n">
        <v>2</v>
      </c>
      <c r="N7644" s="16" t="n">
        <f aca="false">I7644*K7644</f>
        <v>227386</v>
      </c>
      <c r="O7644" s="16" t="n">
        <f aca="false">I7644*(K7644-J7644)</f>
        <v>8260</v>
      </c>
      <c r="P7644" s="15" t="n">
        <f aca="false">K7644-J7644</f>
        <v>70</v>
      </c>
      <c r="Q7644" s="0" t="str">
        <f aca="false">IF(G7644=0,"Out of stock",IF(G7644&lt;H7644,"Understocked",IF(G7644&gt;Summary!$B$6*H7644,"Overstocked","Healthy")))</f>
        <v>Overstocked</v>
      </c>
      <c r="R7644" s="0" t="str">
        <f aca="false">IF(I7644&gt;=Summary!$B$7,"Fast",IF(I7644&lt;Summary!$B$8,"Slow","Medium"))</f>
        <v>Medium</v>
      </c>
      <c r="S7644" s="15" t="n">
        <f aca="false">IF(M7644&gt;Summary!$B$5,1,0)</f>
        <v>0</v>
      </c>
      <c r="T7644" s="16" t="n">
        <f aca="false">IF(Q7644="Overstocked",(G7644-Summary!$B$6*H7644)*J7644,0)</f>
        <v>109563</v>
      </c>
    </row>
    <row r="7645" customFormat="false" ht="15" hidden="false" customHeight="false" outlineLevel="0" collapsed="false">
      <c r="A7645" s="0" t="s">
        <v>7743</v>
      </c>
      <c r="B7645" s="0" t="s">
        <v>111</v>
      </c>
      <c r="C7645" s="0" t="s">
        <v>104</v>
      </c>
      <c r="D7645" s="0" t="s">
        <v>92</v>
      </c>
      <c r="E7645" s="14" t="n">
        <v>45463</v>
      </c>
      <c r="F7645" s="14" t="n">
        <v>45471</v>
      </c>
      <c r="G7645" s="0" t="n">
        <v>459</v>
      </c>
      <c r="H7645" s="0" t="n">
        <v>85</v>
      </c>
      <c r="I7645" s="0" t="n">
        <v>32</v>
      </c>
      <c r="J7645" s="0" t="n">
        <v>1026</v>
      </c>
      <c r="K7645" s="0" t="n">
        <v>1329</v>
      </c>
      <c r="L7645" s="15" t="s">
        <v>97</v>
      </c>
      <c r="M7645" s="0" t="n">
        <v>8</v>
      </c>
      <c r="N7645" s="16" t="n">
        <f aca="false">I7645*K7645</f>
        <v>42528</v>
      </c>
      <c r="O7645" s="16" t="n">
        <f aca="false">I7645*(K7645-J7645)</f>
        <v>9696</v>
      </c>
      <c r="P7645" s="15" t="n">
        <f aca="false">K7645-J7645</f>
        <v>303</v>
      </c>
      <c r="Q7645" s="0" t="str">
        <f aca="false">IF(G7645=0,"Out of stock",IF(G7645&lt;H7645,"Understocked",IF(G7645&gt;Summary!$B$6*H7645,"Overstocked","Healthy")))</f>
        <v>Overstocked</v>
      </c>
      <c r="R7645" s="0" t="str">
        <f aca="false">IF(I7645&gt;=Summary!$B$7,"Fast",IF(I7645&lt;Summary!$B$8,"Slow","Medium"))</f>
        <v>Slow</v>
      </c>
      <c r="S7645" s="15" t="n">
        <f aca="false">IF(M7645&gt;Summary!$B$5,1,0)</f>
        <v>1</v>
      </c>
      <c r="T7645" s="16" t="n">
        <f aca="false">IF(Q7645="Overstocked",(G7645-Summary!$B$6*H7645)*J7645,0)</f>
        <v>122094</v>
      </c>
    </row>
    <row r="7646" customFormat="false" ht="15" hidden="false" customHeight="false" outlineLevel="0" collapsed="false">
      <c r="A7646" s="0" t="s">
        <v>7744</v>
      </c>
      <c r="B7646" s="0" t="s">
        <v>89</v>
      </c>
      <c r="C7646" s="0" t="s">
        <v>85</v>
      </c>
      <c r="D7646" s="0" t="s">
        <v>92</v>
      </c>
      <c r="E7646" s="14" t="n">
        <v>45250</v>
      </c>
      <c r="F7646" s="14" t="n">
        <v>45256</v>
      </c>
      <c r="G7646" s="0" t="n">
        <v>476</v>
      </c>
      <c r="H7646" s="0" t="n">
        <v>122</v>
      </c>
      <c r="I7646" s="0" t="n">
        <v>165</v>
      </c>
      <c r="J7646" s="0" t="n">
        <v>313</v>
      </c>
      <c r="K7646" s="0" t="n">
        <v>554</v>
      </c>
      <c r="L7646" s="15" t="s">
        <v>97</v>
      </c>
      <c r="M7646" s="0" t="n">
        <v>6</v>
      </c>
      <c r="N7646" s="16" t="n">
        <f aca="false">I7646*K7646</f>
        <v>91410</v>
      </c>
      <c r="O7646" s="16" t="n">
        <f aca="false">I7646*(K7646-J7646)</f>
        <v>39765</v>
      </c>
      <c r="P7646" s="15" t="n">
        <f aca="false">K7646-J7646</f>
        <v>241</v>
      </c>
      <c r="Q7646" s="0" t="str">
        <f aca="false">IF(G7646=0,"Out of stock",IF(G7646&lt;H7646,"Understocked",IF(G7646&gt;Summary!$B$6*H7646,"Overstocked","Healthy")))</f>
        <v>Healthy</v>
      </c>
      <c r="R7646" s="0" t="str">
        <f aca="false">IF(I7646&gt;=Summary!$B$7,"Fast",IF(I7646&lt;Summary!$B$8,"Slow","Medium"))</f>
        <v>Medium</v>
      </c>
      <c r="S7646" s="15" t="n">
        <f aca="false">IF(M7646&gt;Summary!$B$5,1,0)</f>
        <v>0</v>
      </c>
      <c r="T7646" s="16" t="n">
        <f aca="false">IF(Q7646="Overstocked",(G7646-Summary!$B$6*H7646)*J7646,0)</f>
        <v>0</v>
      </c>
    </row>
    <row r="7647" customFormat="false" ht="15" hidden="false" customHeight="false" outlineLevel="0" collapsed="false">
      <c r="A7647" s="0" t="s">
        <v>7745</v>
      </c>
      <c r="B7647" s="0" t="s">
        <v>101</v>
      </c>
      <c r="C7647" s="0" t="s">
        <v>96</v>
      </c>
      <c r="D7647" s="0" t="s">
        <v>102</v>
      </c>
      <c r="E7647" s="14" t="n">
        <v>45231</v>
      </c>
      <c r="F7647" s="14" t="n">
        <v>45232</v>
      </c>
      <c r="G7647" s="0" t="n">
        <v>91</v>
      </c>
      <c r="H7647" s="0" t="n">
        <v>109</v>
      </c>
      <c r="I7647" s="0" t="n">
        <v>154</v>
      </c>
      <c r="J7647" s="0" t="n">
        <v>1564</v>
      </c>
      <c r="K7647" s="0" t="n">
        <v>1765</v>
      </c>
      <c r="L7647" s="15" t="s">
        <v>93</v>
      </c>
      <c r="M7647" s="0" t="n">
        <v>1</v>
      </c>
      <c r="N7647" s="16" t="n">
        <f aca="false">I7647*K7647</f>
        <v>271810</v>
      </c>
      <c r="O7647" s="16" t="n">
        <f aca="false">I7647*(K7647-J7647)</f>
        <v>30954</v>
      </c>
      <c r="P7647" s="15" t="n">
        <f aca="false">K7647-J7647</f>
        <v>201</v>
      </c>
      <c r="Q7647" s="0" t="str">
        <f aca="false">IF(G7647=0,"Out of stock",IF(G7647&lt;H7647,"Understocked",IF(G7647&gt;Summary!$B$6*H7647,"Overstocked","Healthy")))</f>
        <v>Understocked</v>
      </c>
      <c r="R7647" s="0" t="str">
        <f aca="false">IF(I7647&gt;=Summary!$B$7,"Fast",IF(I7647&lt;Summary!$B$8,"Slow","Medium"))</f>
        <v>Medium</v>
      </c>
      <c r="S7647" s="15" t="n">
        <f aca="false">IF(M7647&gt;Summary!$B$5,1,0)</f>
        <v>0</v>
      </c>
      <c r="T7647" s="16" t="n">
        <f aca="false">IF(Q7647="Overstocked",(G7647-Summary!$B$6*H7647)*J7647,0)</f>
        <v>0</v>
      </c>
    </row>
    <row r="7648" customFormat="false" ht="15" hidden="false" customHeight="false" outlineLevel="0" collapsed="false">
      <c r="A7648" s="0" t="s">
        <v>7746</v>
      </c>
      <c r="B7648" s="0" t="s">
        <v>115</v>
      </c>
      <c r="C7648" s="0" t="s">
        <v>96</v>
      </c>
      <c r="D7648" s="0" t="s">
        <v>79</v>
      </c>
      <c r="E7648" s="14" t="n">
        <v>45138</v>
      </c>
      <c r="F7648" s="14" t="n">
        <v>45142</v>
      </c>
      <c r="G7648" s="0" t="n">
        <v>386</v>
      </c>
      <c r="H7648" s="0" t="n">
        <v>142</v>
      </c>
      <c r="I7648" s="0" t="n">
        <v>195</v>
      </c>
      <c r="J7648" s="0" t="n">
        <v>1653</v>
      </c>
      <c r="K7648" s="0" t="n">
        <v>1771</v>
      </c>
      <c r="L7648" s="15" t="s">
        <v>82</v>
      </c>
      <c r="M7648" s="0" t="n">
        <v>4</v>
      </c>
      <c r="N7648" s="16" t="n">
        <f aca="false">I7648*K7648</f>
        <v>345345</v>
      </c>
      <c r="O7648" s="16" t="n">
        <f aca="false">I7648*(K7648-J7648)</f>
        <v>23010</v>
      </c>
      <c r="P7648" s="15" t="n">
        <f aca="false">K7648-J7648</f>
        <v>118</v>
      </c>
      <c r="Q7648" s="0" t="str">
        <f aca="false">IF(G7648=0,"Out of stock",IF(G7648&lt;H7648,"Understocked",IF(G7648&gt;Summary!$B$6*H7648,"Overstocked","Healthy")))</f>
        <v>Healthy</v>
      </c>
      <c r="R7648" s="0" t="str">
        <f aca="false">IF(I7648&gt;=Summary!$B$7,"Fast",IF(I7648&lt;Summary!$B$8,"Slow","Medium"))</f>
        <v>Medium</v>
      </c>
      <c r="S7648" s="15" t="n">
        <f aca="false">IF(M7648&gt;Summary!$B$5,1,0)</f>
        <v>0</v>
      </c>
      <c r="T7648" s="16" t="n">
        <f aca="false">IF(Q7648="Overstocked",(G7648-Summary!$B$6*H7648)*J7648,0)</f>
        <v>0</v>
      </c>
    </row>
    <row r="7649" customFormat="false" ht="15" hidden="false" customHeight="false" outlineLevel="0" collapsed="false">
      <c r="A7649" s="0" t="s">
        <v>7747</v>
      </c>
      <c r="B7649" s="0" t="s">
        <v>95</v>
      </c>
      <c r="C7649" s="0" t="s">
        <v>85</v>
      </c>
      <c r="D7649" s="0" t="s">
        <v>102</v>
      </c>
      <c r="E7649" s="14" t="n">
        <v>44954</v>
      </c>
      <c r="F7649" s="14" t="n">
        <v>44956</v>
      </c>
      <c r="G7649" s="0" t="n">
        <v>146</v>
      </c>
      <c r="H7649" s="0" t="n">
        <v>149</v>
      </c>
      <c r="I7649" s="0" t="n">
        <v>153</v>
      </c>
      <c r="J7649" s="0" t="n">
        <v>1095</v>
      </c>
      <c r="K7649" s="0" t="n">
        <v>1446</v>
      </c>
      <c r="L7649" s="15" t="s">
        <v>93</v>
      </c>
      <c r="M7649" s="0" t="n">
        <v>2</v>
      </c>
      <c r="N7649" s="16" t="n">
        <f aca="false">I7649*K7649</f>
        <v>221238</v>
      </c>
      <c r="O7649" s="16" t="n">
        <f aca="false">I7649*(K7649-J7649)</f>
        <v>53703</v>
      </c>
      <c r="P7649" s="15" t="n">
        <f aca="false">K7649-J7649</f>
        <v>351</v>
      </c>
      <c r="Q7649" s="0" t="str">
        <f aca="false">IF(G7649=0,"Out of stock",IF(G7649&lt;H7649,"Understocked",IF(G7649&gt;Summary!$B$6*H7649,"Overstocked","Healthy")))</f>
        <v>Understocked</v>
      </c>
      <c r="R7649" s="0" t="str">
        <f aca="false">IF(I7649&gt;=Summary!$B$7,"Fast",IF(I7649&lt;Summary!$B$8,"Slow","Medium"))</f>
        <v>Medium</v>
      </c>
      <c r="S7649" s="15" t="n">
        <f aca="false">IF(M7649&gt;Summary!$B$5,1,0)</f>
        <v>0</v>
      </c>
      <c r="T7649" s="16" t="n">
        <f aca="false">IF(Q7649="Overstocked",(G7649-Summary!$B$6*H7649)*J7649,0)</f>
        <v>0</v>
      </c>
    </row>
    <row r="7650" customFormat="false" ht="15" hidden="false" customHeight="false" outlineLevel="0" collapsed="false">
      <c r="A7650" s="0" t="s">
        <v>7748</v>
      </c>
      <c r="B7650" s="0" t="s">
        <v>89</v>
      </c>
      <c r="C7650" s="0" t="s">
        <v>104</v>
      </c>
      <c r="D7650" s="0" t="s">
        <v>92</v>
      </c>
      <c r="E7650" s="14" t="n">
        <v>45034</v>
      </c>
      <c r="F7650" s="14" t="n">
        <v>45044</v>
      </c>
      <c r="G7650" s="0" t="n">
        <v>292</v>
      </c>
      <c r="H7650" s="0" t="n">
        <v>146</v>
      </c>
      <c r="I7650" s="0" t="n">
        <v>226</v>
      </c>
      <c r="J7650" s="0" t="n">
        <v>415</v>
      </c>
      <c r="K7650" s="0" t="n">
        <v>863</v>
      </c>
      <c r="L7650" s="15" t="s">
        <v>82</v>
      </c>
      <c r="M7650" s="0" t="n">
        <v>10</v>
      </c>
      <c r="N7650" s="16" t="n">
        <f aca="false">I7650*K7650</f>
        <v>195038</v>
      </c>
      <c r="O7650" s="16" t="n">
        <f aca="false">I7650*(K7650-J7650)</f>
        <v>101248</v>
      </c>
      <c r="P7650" s="15" t="n">
        <f aca="false">K7650-J7650</f>
        <v>448</v>
      </c>
      <c r="Q7650" s="0" t="str">
        <f aca="false">IF(G7650=0,"Out of stock",IF(G7650&lt;H7650,"Understocked",IF(G7650&gt;Summary!$B$6*H7650,"Overstocked","Healthy")))</f>
        <v>Healthy</v>
      </c>
      <c r="R7650" s="0" t="str">
        <f aca="false">IF(I7650&gt;=Summary!$B$7,"Fast",IF(I7650&lt;Summary!$B$8,"Slow","Medium"))</f>
        <v>Fast</v>
      </c>
      <c r="S7650" s="15" t="n">
        <f aca="false">IF(M7650&gt;Summary!$B$5,1,0)</f>
        <v>1</v>
      </c>
      <c r="T7650" s="16" t="n">
        <f aca="false">IF(Q7650="Overstocked",(G7650-Summary!$B$6*H7650)*J7650,0)</f>
        <v>0</v>
      </c>
    </row>
    <row r="7651" customFormat="false" ht="15" hidden="false" customHeight="false" outlineLevel="0" collapsed="false">
      <c r="A7651" s="0" t="s">
        <v>7749</v>
      </c>
      <c r="B7651" s="0" t="s">
        <v>113</v>
      </c>
      <c r="C7651" s="0" t="s">
        <v>104</v>
      </c>
      <c r="D7651" s="0" t="s">
        <v>79</v>
      </c>
      <c r="E7651" s="14" t="n">
        <v>45472</v>
      </c>
      <c r="F7651" s="14" t="n">
        <v>45474</v>
      </c>
      <c r="G7651" s="0" t="n">
        <v>468</v>
      </c>
      <c r="H7651" s="0" t="n">
        <v>84</v>
      </c>
      <c r="I7651" s="0" t="n">
        <v>289</v>
      </c>
      <c r="J7651" s="0" t="n">
        <v>684</v>
      </c>
      <c r="K7651" s="0" t="n">
        <v>944</v>
      </c>
      <c r="L7651" s="15" t="s">
        <v>82</v>
      </c>
      <c r="M7651" s="0" t="n">
        <v>2</v>
      </c>
      <c r="N7651" s="16" t="n">
        <f aca="false">I7651*K7651</f>
        <v>272816</v>
      </c>
      <c r="O7651" s="16" t="n">
        <f aca="false">I7651*(K7651-J7651)</f>
        <v>75140</v>
      </c>
      <c r="P7651" s="15" t="n">
        <f aca="false">K7651-J7651</f>
        <v>260</v>
      </c>
      <c r="Q7651" s="0" t="str">
        <f aca="false">IF(G7651=0,"Out of stock",IF(G7651&lt;H7651,"Understocked",IF(G7651&gt;Summary!$B$6*H7651,"Overstocked","Healthy")))</f>
        <v>Overstocked</v>
      </c>
      <c r="R7651" s="0" t="str">
        <f aca="false">IF(I7651&gt;=Summary!$B$7,"Fast",IF(I7651&lt;Summary!$B$8,"Slow","Medium"))</f>
        <v>Fast</v>
      </c>
      <c r="S7651" s="15" t="n">
        <f aca="false">IF(M7651&gt;Summary!$B$5,1,0)</f>
        <v>0</v>
      </c>
      <c r="T7651" s="16" t="n">
        <f aca="false">IF(Q7651="Overstocked",(G7651-Summary!$B$6*H7651)*J7651,0)</f>
        <v>90288</v>
      </c>
    </row>
    <row r="7652" customFormat="false" ht="15" hidden="false" customHeight="false" outlineLevel="0" collapsed="false">
      <c r="A7652" s="0" t="s">
        <v>7750</v>
      </c>
      <c r="B7652" s="0" t="s">
        <v>84</v>
      </c>
      <c r="C7652" s="0" t="s">
        <v>96</v>
      </c>
      <c r="D7652" s="0" t="s">
        <v>90</v>
      </c>
      <c r="E7652" s="14" t="n">
        <v>45124</v>
      </c>
      <c r="F7652" s="14" t="n">
        <v>45130</v>
      </c>
      <c r="G7652" s="0" t="n">
        <v>348</v>
      </c>
      <c r="H7652" s="0" t="n">
        <v>53</v>
      </c>
      <c r="I7652" s="0" t="n">
        <v>180</v>
      </c>
      <c r="J7652" s="0" t="n">
        <v>401</v>
      </c>
      <c r="K7652" s="0" t="n">
        <v>725</v>
      </c>
      <c r="L7652" s="15" t="s">
        <v>82</v>
      </c>
      <c r="M7652" s="0" t="n">
        <v>6</v>
      </c>
      <c r="N7652" s="16" t="n">
        <f aca="false">I7652*K7652</f>
        <v>130500</v>
      </c>
      <c r="O7652" s="16" t="n">
        <f aca="false">I7652*(K7652-J7652)</f>
        <v>58320</v>
      </c>
      <c r="P7652" s="15" t="n">
        <f aca="false">K7652-J7652</f>
        <v>324</v>
      </c>
      <c r="Q7652" s="0" t="str">
        <f aca="false">IF(G7652=0,"Out of stock",IF(G7652&lt;H7652,"Understocked",IF(G7652&gt;Summary!$B$6*H7652,"Overstocked","Healthy")))</f>
        <v>Overstocked</v>
      </c>
      <c r="R7652" s="0" t="str">
        <f aca="false">IF(I7652&gt;=Summary!$B$7,"Fast",IF(I7652&lt;Summary!$B$8,"Slow","Medium"))</f>
        <v>Medium</v>
      </c>
      <c r="S7652" s="15" t="n">
        <f aca="false">IF(M7652&gt;Summary!$B$5,1,0)</f>
        <v>0</v>
      </c>
      <c r="T7652" s="16" t="n">
        <f aca="false">IF(Q7652="Overstocked",(G7652-Summary!$B$6*H7652)*J7652,0)</f>
        <v>54536</v>
      </c>
    </row>
    <row r="7653" customFormat="false" ht="15" hidden="false" customHeight="false" outlineLevel="0" collapsed="false">
      <c r="A7653" s="0" t="s">
        <v>7751</v>
      </c>
      <c r="B7653" s="0" t="s">
        <v>107</v>
      </c>
      <c r="C7653" s="0" t="s">
        <v>78</v>
      </c>
      <c r="D7653" s="0" t="s">
        <v>92</v>
      </c>
      <c r="E7653" s="14" t="n">
        <v>45155</v>
      </c>
      <c r="F7653" s="14" t="n">
        <v>45157</v>
      </c>
      <c r="G7653" s="0" t="n">
        <v>249</v>
      </c>
      <c r="H7653" s="0" t="n">
        <v>132</v>
      </c>
      <c r="I7653" s="0" t="n">
        <v>89</v>
      </c>
      <c r="J7653" s="0" t="n">
        <v>1770</v>
      </c>
      <c r="K7653" s="0" t="n">
        <v>1919</v>
      </c>
      <c r="L7653" s="15" t="s">
        <v>80</v>
      </c>
      <c r="M7653" s="0" t="n">
        <v>2</v>
      </c>
      <c r="N7653" s="16" t="n">
        <f aca="false">I7653*K7653</f>
        <v>170791</v>
      </c>
      <c r="O7653" s="16" t="n">
        <f aca="false">I7653*(K7653-J7653)</f>
        <v>13261</v>
      </c>
      <c r="P7653" s="15" t="n">
        <f aca="false">K7653-J7653</f>
        <v>149</v>
      </c>
      <c r="Q7653" s="0" t="str">
        <f aca="false">IF(G7653=0,"Out of stock",IF(G7653&lt;H7653,"Understocked",IF(G7653&gt;Summary!$B$6*H7653,"Overstocked","Healthy")))</f>
        <v>Healthy</v>
      </c>
      <c r="R7653" s="0" t="str">
        <f aca="false">IF(I7653&gt;=Summary!$B$7,"Fast",IF(I7653&lt;Summary!$B$8,"Slow","Medium"))</f>
        <v>Slow</v>
      </c>
      <c r="S7653" s="15" t="n">
        <f aca="false">IF(M7653&gt;Summary!$B$5,1,0)</f>
        <v>0</v>
      </c>
      <c r="T7653" s="16" t="n">
        <f aca="false">IF(Q7653="Overstocked",(G7653-Summary!$B$6*H7653)*J7653,0)</f>
        <v>0</v>
      </c>
    </row>
    <row r="7654" customFormat="false" ht="15" hidden="false" customHeight="false" outlineLevel="0" collapsed="false">
      <c r="A7654" s="0" t="s">
        <v>7752</v>
      </c>
      <c r="B7654" s="0" t="s">
        <v>77</v>
      </c>
      <c r="C7654" s="0" t="s">
        <v>96</v>
      </c>
      <c r="D7654" s="0" t="s">
        <v>79</v>
      </c>
      <c r="E7654" s="14" t="n">
        <v>45639</v>
      </c>
      <c r="F7654" s="14" t="n">
        <v>45646</v>
      </c>
      <c r="G7654" s="0" t="n">
        <v>289</v>
      </c>
      <c r="H7654" s="0" t="n">
        <v>149</v>
      </c>
      <c r="I7654" s="0" t="n">
        <v>220</v>
      </c>
      <c r="J7654" s="0" t="n">
        <v>417</v>
      </c>
      <c r="K7654" s="0" t="n">
        <v>507</v>
      </c>
      <c r="L7654" s="15" t="s">
        <v>82</v>
      </c>
      <c r="M7654" s="0" t="n">
        <v>7</v>
      </c>
      <c r="N7654" s="16" t="n">
        <f aca="false">I7654*K7654</f>
        <v>111540</v>
      </c>
      <c r="O7654" s="16" t="n">
        <f aca="false">I7654*(K7654-J7654)</f>
        <v>19800</v>
      </c>
      <c r="P7654" s="15" t="n">
        <f aca="false">K7654-J7654</f>
        <v>90</v>
      </c>
      <c r="Q7654" s="0" t="str">
        <f aca="false">IF(G7654=0,"Out of stock",IF(G7654&lt;H7654,"Understocked",IF(G7654&gt;Summary!$B$6*H7654,"Overstocked","Healthy")))</f>
        <v>Healthy</v>
      </c>
      <c r="R7654" s="0" t="str">
        <f aca="false">IF(I7654&gt;=Summary!$B$7,"Fast",IF(I7654&lt;Summary!$B$8,"Slow","Medium"))</f>
        <v>Fast</v>
      </c>
      <c r="S7654" s="15" t="n">
        <f aca="false">IF(M7654&gt;Summary!$B$5,1,0)</f>
        <v>0</v>
      </c>
      <c r="T7654" s="16" t="n">
        <f aca="false">IF(Q7654="Overstocked",(G7654-Summary!$B$6*H7654)*J7654,0)</f>
        <v>0</v>
      </c>
    </row>
    <row r="7655" customFormat="false" ht="15" hidden="false" customHeight="false" outlineLevel="0" collapsed="false">
      <c r="A7655" s="0" t="s">
        <v>7753</v>
      </c>
      <c r="B7655" s="0" t="s">
        <v>111</v>
      </c>
      <c r="C7655" s="0" t="s">
        <v>104</v>
      </c>
      <c r="D7655" s="0" t="s">
        <v>102</v>
      </c>
      <c r="E7655" s="14" t="n">
        <v>45111</v>
      </c>
      <c r="F7655" s="14" t="n">
        <v>45121</v>
      </c>
      <c r="G7655" s="0" t="n">
        <v>294</v>
      </c>
      <c r="H7655" s="0" t="n">
        <v>76</v>
      </c>
      <c r="I7655" s="0" t="n">
        <v>133</v>
      </c>
      <c r="J7655" s="0" t="n">
        <v>1161</v>
      </c>
      <c r="K7655" s="0" t="n">
        <v>1614</v>
      </c>
      <c r="L7655" s="15" t="s">
        <v>87</v>
      </c>
      <c r="M7655" s="0" t="n">
        <v>10</v>
      </c>
      <c r="N7655" s="16" t="n">
        <f aca="false">I7655*K7655</f>
        <v>214662</v>
      </c>
      <c r="O7655" s="16" t="n">
        <f aca="false">I7655*(K7655-J7655)</f>
        <v>60249</v>
      </c>
      <c r="P7655" s="15" t="n">
        <f aca="false">K7655-J7655</f>
        <v>453</v>
      </c>
      <c r="Q7655" s="0" t="str">
        <f aca="false">IF(G7655=0,"Out of stock",IF(G7655&lt;H7655,"Understocked",IF(G7655&gt;Summary!$B$6*H7655,"Overstocked","Healthy")))</f>
        <v>Healthy</v>
      </c>
      <c r="R7655" s="0" t="str">
        <f aca="false">IF(I7655&gt;=Summary!$B$7,"Fast",IF(I7655&lt;Summary!$B$8,"Slow","Medium"))</f>
        <v>Medium</v>
      </c>
      <c r="S7655" s="15" t="n">
        <f aca="false">IF(M7655&gt;Summary!$B$5,1,0)</f>
        <v>1</v>
      </c>
      <c r="T7655" s="16" t="n">
        <f aca="false">IF(Q7655="Overstocked",(G7655-Summary!$B$6*H7655)*J7655,0)</f>
        <v>0</v>
      </c>
    </row>
    <row r="7656" customFormat="false" ht="15" hidden="false" customHeight="false" outlineLevel="0" collapsed="false">
      <c r="A7656" s="0" t="s">
        <v>7754</v>
      </c>
      <c r="B7656" s="0" t="s">
        <v>84</v>
      </c>
      <c r="C7656" s="0" t="s">
        <v>78</v>
      </c>
      <c r="D7656" s="0" t="s">
        <v>86</v>
      </c>
      <c r="E7656" s="14" t="n">
        <v>45152</v>
      </c>
      <c r="F7656" s="14" t="n">
        <v>45154</v>
      </c>
      <c r="G7656" s="0" t="n">
        <v>212</v>
      </c>
      <c r="H7656" s="0" t="n">
        <v>148</v>
      </c>
      <c r="I7656" s="0" t="n">
        <v>3</v>
      </c>
      <c r="J7656" s="0" t="n">
        <v>1931</v>
      </c>
      <c r="K7656" s="0" t="n">
        <v>2104</v>
      </c>
      <c r="L7656" s="15" t="s">
        <v>97</v>
      </c>
      <c r="M7656" s="0" t="n">
        <v>2</v>
      </c>
      <c r="N7656" s="16" t="n">
        <f aca="false">I7656*K7656</f>
        <v>6312</v>
      </c>
      <c r="O7656" s="16" t="n">
        <f aca="false">I7656*(K7656-J7656)</f>
        <v>519</v>
      </c>
      <c r="P7656" s="15" t="n">
        <f aca="false">K7656-J7656</f>
        <v>173</v>
      </c>
      <c r="Q7656" s="0" t="str">
        <f aca="false">IF(G7656=0,"Out of stock",IF(G7656&lt;H7656,"Understocked",IF(G7656&gt;Summary!$B$6*H7656,"Overstocked","Healthy")))</f>
        <v>Healthy</v>
      </c>
      <c r="R7656" s="0" t="str">
        <f aca="false">IF(I7656&gt;=Summary!$B$7,"Fast",IF(I7656&lt;Summary!$B$8,"Slow","Medium"))</f>
        <v>Slow</v>
      </c>
      <c r="S7656" s="15" t="n">
        <f aca="false">IF(M7656&gt;Summary!$B$5,1,0)</f>
        <v>0</v>
      </c>
      <c r="T7656" s="16" t="n">
        <f aca="false">IF(Q7656="Overstocked",(G7656-Summary!$B$6*H7656)*J7656,0)</f>
        <v>0</v>
      </c>
    </row>
    <row r="7657" customFormat="false" ht="15" hidden="false" customHeight="false" outlineLevel="0" collapsed="false">
      <c r="A7657" s="0" t="s">
        <v>7755</v>
      </c>
      <c r="B7657" s="0" t="s">
        <v>89</v>
      </c>
      <c r="C7657" s="0" t="s">
        <v>96</v>
      </c>
      <c r="D7657" s="0" t="s">
        <v>86</v>
      </c>
      <c r="E7657" s="14" t="n">
        <v>45450</v>
      </c>
      <c r="F7657" s="14" t="n">
        <v>45458</v>
      </c>
      <c r="G7657" s="0" t="n">
        <v>25</v>
      </c>
      <c r="H7657" s="0" t="n">
        <v>148</v>
      </c>
      <c r="I7657" s="0" t="n">
        <v>107</v>
      </c>
      <c r="J7657" s="0" t="n">
        <v>1986</v>
      </c>
      <c r="K7657" s="0" t="n">
        <v>2411</v>
      </c>
      <c r="L7657" s="15" t="s">
        <v>80</v>
      </c>
      <c r="M7657" s="0" t="n">
        <v>8</v>
      </c>
      <c r="N7657" s="16" t="n">
        <f aca="false">I7657*K7657</f>
        <v>257977</v>
      </c>
      <c r="O7657" s="16" t="n">
        <f aca="false">I7657*(K7657-J7657)</f>
        <v>45475</v>
      </c>
      <c r="P7657" s="15" t="n">
        <f aca="false">K7657-J7657</f>
        <v>425</v>
      </c>
      <c r="Q7657" s="0" t="str">
        <f aca="false">IF(G7657=0,"Out of stock",IF(G7657&lt;H7657,"Understocked",IF(G7657&gt;Summary!$B$6*H7657,"Overstocked","Healthy")))</f>
        <v>Understocked</v>
      </c>
      <c r="R7657" s="0" t="str">
        <f aca="false">IF(I7657&gt;=Summary!$B$7,"Fast",IF(I7657&lt;Summary!$B$8,"Slow","Medium"))</f>
        <v>Medium</v>
      </c>
      <c r="S7657" s="15" t="n">
        <f aca="false">IF(M7657&gt;Summary!$B$5,1,0)</f>
        <v>1</v>
      </c>
      <c r="T7657" s="16" t="n">
        <f aca="false">IF(Q7657="Overstocked",(G7657-Summary!$B$6*H7657)*J7657,0)</f>
        <v>0</v>
      </c>
    </row>
    <row r="7658" customFormat="false" ht="15" hidden="false" customHeight="false" outlineLevel="0" collapsed="false">
      <c r="A7658" s="0" t="s">
        <v>7756</v>
      </c>
      <c r="B7658" s="0" t="s">
        <v>95</v>
      </c>
      <c r="C7658" s="0" t="s">
        <v>78</v>
      </c>
      <c r="D7658" s="0" t="s">
        <v>86</v>
      </c>
      <c r="E7658" s="14" t="n">
        <v>45182</v>
      </c>
      <c r="F7658" s="14" t="n">
        <v>45189</v>
      </c>
      <c r="G7658" s="0" t="n">
        <v>256</v>
      </c>
      <c r="H7658" s="0" t="n">
        <v>104</v>
      </c>
      <c r="I7658" s="0" t="n">
        <v>40</v>
      </c>
      <c r="J7658" s="0" t="n">
        <v>1458</v>
      </c>
      <c r="K7658" s="0" t="n">
        <v>1814</v>
      </c>
      <c r="L7658" s="15" t="s">
        <v>80</v>
      </c>
      <c r="M7658" s="0" t="n">
        <v>7</v>
      </c>
      <c r="N7658" s="16" t="n">
        <f aca="false">I7658*K7658</f>
        <v>72560</v>
      </c>
      <c r="O7658" s="16" t="n">
        <f aca="false">I7658*(K7658-J7658)</f>
        <v>14240</v>
      </c>
      <c r="P7658" s="15" t="n">
        <f aca="false">K7658-J7658</f>
        <v>356</v>
      </c>
      <c r="Q7658" s="0" t="str">
        <f aca="false">IF(G7658=0,"Out of stock",IF(G7658&lt;H7658,"Understocked",IF(G7658&gt;Summary!$B$6*H7658,"Overstocked","Healthy")))</f>
        <v>Healthy</v>
      </c>
      <c r="R7658" s="0" t="str">
        <f aca="false">IF(I7658&gt;=Summary!$B$7,"Fast",IF(I7658&lt;Summary!$B$8,"Slow","Medium"))</f>
        <v>Slow</v>
      </c>
      <c r="S7658" s="15" t="n">
        <f aca="false">IF(M7658&gt;Summary!$B$5,1,0)</f>
        <v>0</v>
      </c>
      <c r="T7658" s="16" t="n">
        <f aca="false">IF(Q7658="Overstocked",(G7658-Summary!$B$6*H7658)*J7658,0)</f>
        <v>0</v>
      </c>
    </row>
    <row r="7659" customFormat="false" ht="15" hidden="false" customHeight="false" outlineLevel="0" collapsed="false">
      <c r="A7659" s="0" t="s">
        <v>7757</v>
      </c>
      <c r="B7659" s="0" t="s">
        <v>101</v>
      </c>
      <c r="C7659" s="0" t="s">
        <v>96</v>
      </c>
      <c r="D7659" s="0" t="s">
        <v>79</v>
      </c>
      <c r="E7659" s="14" t="n">
        <v>45486</v>
      </c>
      <c r="F7659" s="14" t="n">
        <v>45494</v>
      </c>
      <c r="G7659" s="0" t="n">
        <v>56</v>
      </c>
      <c r="H7659" s="0" t="n">
        <v>138</v>
      </c>
      <c r="I7659" s="0" t="n">
        <v>21</v>
      </c>
      <c r="J7659" s="0" t="n">
        <v>551</v>
      </c>
      <c r="K7659" s="0" t="n">
        <v>1011</v>
      </c>
      <c r="L7659" s="15" t="s">
        <v>80</v>
      </c>
      <c r="M7659" s="0" t="n">
        <v>8</v>
      </c>
      <c r="N7659" s="16" t="n">
        <f aca="false">I7659*K7659</f>
        <v>21231</v>
      </c>
      <c r="O7659" s="16" t="n">
        <f aca="false">I7659*(K7659-J7659)</f>
        <v>9660</v>
      </c>
      <c r="P7659" s="15" t="n">
        <f aca="false">K7659-J7659</f>
        <v>460</v>
      </c>
      <c r="Q7659" s="0" t="str">
        <f aca="false">IF(G7659=0,"Out of stock",IF(G7659&lt;H7659,"Understocked",IF(G7659&gt;Summary!$B$6*H7659,"Overstocked","Healthy")))</f>
        <v>Understocked</v>
      </c>
      <c r="R7659" s="0" t="str">
        <f aca="false">IF(I7659&gt;=Summary!$B$7,"Fast",IF(I7659&lt;Summary!$B$8,"Slow","Medium"))</f>
        <v>Slow</v>
      </c>
      <c r="S7659" s="15" t="n">
        <f aca="false">IF(M7659&gt;Summary!$B$5,1,0)</f>
        <v>1</v>
      </c>
      <c r="T7659" s="16" t="n">
        <f aca="false">IF(Q7659="Overstocked",(G7659-Summary!$B$6*H7659)*J7659,0)</f>
        <v>0</v>
      </c>
    </row>
    <row r="7660" customFormat="false" ht="15" hidden="false" customHeight="false" outlineLevel="0" collapsed="false">
      <c r="A7660" s="0" t="s">
        <v>7758</v>
      </c>
      <c r="B7660" s="0" t="s">
        <v>111</v>
      </c>
      <c r="C7660" s="0" t="s">
        <v>85</v>
      </c>
      <c r="D7660" s="0" t="s">
        <v>92</v>
      </c>
      <c r="E7660" s="14" t="n">
        <v>45394</v>
      </c>
      <c r="F7660" s="14" t="n">
        <v>45401</v>
      </c>
      <c r="G7660" s="0" t="n">
        <v>259</v>
      </c>
      <c r="H7660" s="0" t="n">
        <v>58</v>
      </c>
      <c r="I7660" s="0" t="n">
        <v>0</v>
      </c>
      <c r="J7660" s="0" t="n">
        <v>1319</v>
      </c>
      <c r="K7660" s="0" t="n">
        <v>1489</v>
      </c>
      <c r="L7660" s="15" t="s">
        <v>93</v>
      </c>
      <c r="M7660" s="0" t="n">
        <v>7</v>
      </c>
      <c r="N7660" s="16" t="n">
        <f aca="false">I7660*K7660</f>
        <v>0</v>
      </c>
      <c r="O7660" s="16" t="n">
        <f aca="false">I7660*(K7660-J7660)</f>
        <v>0</v>
      </c>
      <c r="P7660" s="15" t="n">
        <f aca="false">K7660-J7660</f>
        <v>170</v>
      </c>
      <c r="Q7660" s="0" t="str">
        <f aca="false">IF(G7660=0,"Out of stock",IF(G7660&lt;H7660,"Understocked",IF(G7660&gt;Summary!$B$6*H7660,"Overstocked","Healthy")))</f>
        <v>Overstocked</v>
      </c>
      <c r="R7660" s="0" t="str">
        <f aca="false">IF(I7660&gt;=Summary!$B$7,"Fast",IF(I7660&lt;Summary!$B$8,"Slow","Medium"))</f>
        <v>Slow</v>
      </c>
      <c r="S7660" s="15" t="n">
        <f aca="false">IF(M7660&gt;Summary!$B$5,1,0)</f>
        <v>0</v>
      </c>
      <c r="T7660" s="16" t="n">
        <f aca="false">IF(Q7660="Overstocked",(G7660-Summary!$B$6*H7660)*J7660,0)</f>
        <v>35613</v>
      </c>
    </row>
    <row r="7661" customFormat="false" ht="15" hidden="false" customHeight="false" outlineLevel="0" collapsed="false">
      <c r="A7661" s="0" t="s">
        <v>7759</v>
      </c>
      <c r="B7661" s="0" t="s">
        <v>84</v>
      </c>
      <c r="C7661" s="0" t="s">
        <v>78</v>
      </c>
      <c r="D7661" s="0" t="s">
        <v>102</v>
      </c>
      <c r="E7661" s="14" t="n">
        <v>45543</v>
      </c>
      <c r="F7661" s="14" t="n">
        <v>45546</v>
      </c>
      <c r="G7661" s="0" t="n">
        <v>466</v>
      </c>
      <c r="H7661" s="0" t="n">
        <v>132</v>
      </c>
      <c r="I7661" s="0" t="n">
        <v>175</v>
      </c>
      <c r="J7661" s="0" t="n">
        <v>1892</v>
      </c>
      <c r="K7661" s="0" t="n">
        <v>2019</v>
      </c>
      <c r="L7661" s="15" t="s">
        <v>93</v>
      </c>
      <c r="M7661" s="0" t="n">
        <v>3</v>
      </c>
      <c r="N7661" s="16" t="n">
        <f aca="false">I7661*K7661</f>
        <v>353325</v>
      </c>
      <c r="O7661" s="16" t="n">
        <f aca="false">I7661*(K7661-J7661)</f>
        <v>22225</v>
      </c>
      <c r="P7661" s="15" t="n">
        <f aca="false">K7661-J7661</f>
        <v>127</v>
      </c>
      <c r="Q7661" s="0" t="str">
        <f aca="false">IF(G7661=0,"Out of stock",IF(G7661&lt;H7661,"Understocked",IF(G7661&gt;Summary!$B$6*H7661,"Overstocked","Healthy")))</f>
        <v>Healthy</v>
      </c>
      <c r="R7661" s="0" t="str">
        <f aca="false">IF(I7661&gt;=Summary!$B$7,"Fast",IF(I7661&lt;Summary!$B$8,"Slow","Medium"))</f>
        <v>Medium</v>
      </c>
      <c r="S7661" s="15" t="n">
        <f aca="false">IF(M7661&gt;Summary!$B$5,1,0)</f>
        <v>0</v>
      </c>
      <c r="T7661" s="16" t="n">
        <f aca="false">IF(Q7661="Overstocked",(G7661-Summary!$B$6*H7661)*J7661,0)</f>
        <v>0</v>
      </c>
    </row>
    <row r="7662" customFormat="false" ht="15" hidden="false" customHeight="false" outlineLevel="0" collapsed="false">
      <c r="A7662" s="0" t="s">
        <v>7760</v>
      </c>
      <c r="B7662" s="0" t="s">
        <v>115</v>
      </c>
      <c r="C7662" s="0" t="s">
        <v>85</v>
      </c>
      <c r="D7662" s="0" t="s">
        <v>102</v>
      </c>
      <c r="E7662" s="14" t="n">
        <v>45228</v>
      </c>
      <c r="F7662" s="14" t="n">
        <v>45236</v>
      </c>
      <c r="G7662" s="0" t="n">
        <v>498</v>
      </c>
      <c r="H7662" s="0" t="n">
        <v>95</v>
      </c>
      <c r="I7662" s="0" t="n">
        <v>117</v>
      </c>
      <c r="J7662" s="0" t="n">
        <v>201</v>
      </c>
      <c r="K7662" s="0" t="n">
        <v>519</v>
      </c>
      <c r="L7662" s="15" t="s">
        <v>80</v>
      </c>
      <c r="M7662" s="0" t="n">
        <v>8</v>
      </c>
      <c r="N7662" s="16" t="n">
        <f aca="false">I7662*K7662</f>
        <v>60723</v>
      </c>
      <c r="O7662" s="16" t="n">
        <f aca="false">I7662*(K7662-J7662)</f>
        <v>37206</v>
      </c>
      <c r="P7662" s="15" t="n">
        <f aca="false">K7662-J7662</f>
        <v>318</v>
      </c>
      <c r="Q7662" s="0" t="str">
        <f aca="false">IF(G7662=0,"Out of stock",IF(G7662&lt;H7662,"Understocked",IF(G7662&gt;Summary!$B$6*H7662,"Overstocked","Healthy")))</f>
        <v>Overstocked</v>
      </c>
      <c r="R7662" s="0" t="str">
        <f aca="false">IF(I7662&gt;=Summary!$B$7,"Fast",IF(I7662&lt;Summary!$B$8,"Slow","Medium"))</f>
        <v>Medium</v>
      </c>
      <c r="S7662" s="15" t="n">
        <f aca="false">IF(M7662&gt;Summary!$B$5,1,0)</f>
        <v>1</v>
      </c>
      <c r="T7662" s="16" t="n">
        <f aca="false">IF(Q7662="Overstocked",(G7662-Summary!$B$6*H7662)*J7662,0)</f>
        <v>23718</v>
      </c>
    </row>
    <row r="7663" customFormat="false" ht="15" hidden="false" customHeight="false" outlineLevel="0" collapsed="false">
      <c r="A7663" s="0" t="s">
        <v>7761</v>
      </c>
      <c r="B7663" s="0" t="s">
        <v>84</v>
      </c>
      <c r="C7663" s="0" t="s">
        <v>104</v>
      </c>
      <c r="D7663" s="0" t="s">
        <v>92</v>
      </c>
      <c r="E7663" s="14" t="n">
        <v>45443</v>
      </c>
      <c r="F7663" s="14" t="n">
        <v>45451</v>
      </c>
      <c r="G7663" s="0" t="n">
        <v>452</v>
      </c>
      <c r="H7663" s="0" t="n">
        <v>88</v>
      </c>
      <c r="I7663" s="0" t="n">
        <v>208</v>
      </c>
      <c r="J7663" s="0" t="n">
        <v>1018</v>
      </c>
      <c r="K7663" s="0" t="n">
        <v>1138</v>
      </c>
      <c r="L7663" s="15" t="s">
        <v>93</v>
      </c>
      <c r="M7663" s="0" t="n">
        <v>8</v>
      </c>
      <c r="N7663" s="16" t="n">
        <f aca="false">I7663*K7663</f>
        <v>236704</v>
      </c>
      <c r="O7663" s="16" t="n">
        <f aca="false">I7663*(K7663-J7663)</f>
        <v>24960</v>
      </c>
      <c r="P7663" s="15" t="n">
        <f aca="false">K7663-J7663</f>
        <v>120</v>
      </c>
      <c r="Q7663" s="0" t="str">
        <f aca="false">IF(G7663=0,"Out of stock",IF(G7663&lt;H7663,"Understocked",IF(G7663&gt;Summary!$B$6*H7663,"Overstocked","Healthy")))</f>
        <v>Overstocked</v>
      </c>
      <c r="R7663" s="0" t="str">
        <f aca="false">IF(I7663&gt;=Summary!$B$7,"Fast",IF(I7663&lt;Summary!$B$8,"Slow","Medium"))</f>
        <v>Fast</v>
      </c>
      <c r="S7663" s="15" t="n">
        <f aca="false">IF(M7663&gt;Summary!$B$5,1,0)</f>
        <v>1</v>
      </c>
      <c r="T7663" s="16" t="n">
        <f aca="false">IF(Q7663="Overstocked",(G7663-Summary!$B$6*H7663)*J7663,0)</f>
        <v>101800</v>
      </c>
    </row>
    <row r="7664" customFormat="false" ht="15" hidden="false" customHeight="false" outlineLevel="0" collapsed="false">
      <c r="A7664" s="0" t="s">
        <v>7762</v>
      </c>
      <c r="B7664" s="0" t="s">
        <v>84</v>
      </c>
      <c r="C7664" s="0" t="s">
        <v>104</v>
      </c>
      <c r="D7664" s="0" t="s">
        <v>92</v>
      </c>
      <c r="E7664" s="14" t="n">
        <v>45356</v>
      </c>
      <c r="F7664" s="14" t="n">
        <v>45359</v>
      </c>
      <c r="G7664" s="0" t="n">
        <v>0</v>
      </c>
      <c r="H7664" s="0" t="n">
        <v>62</v>
      </c>
      <c r="I7664" s="0" t="n">
        <v>277</v>
      </c>
      <c r="J7664" s="0" t="n">
        <v>353</v>
      </c>
      <c r="K7664" s="0" t="n">
        <v>463</v>
      </c>
      <c r="L7664" s="15" t="s">
        <v>97</v>
      </c>
      <c r="M7664" s="0" t="n">
        <v>3</v>
      </c>
      <c r="N7664" s="16" t="n">
        <f aca="false">I7664*K7664</f>
        <v>128251</v>
      </c>
      <c r="O7664" s="16" t="n">
        <f aca="false">I7664*(K7664-J7664)</f>
        <v>30470</v>
      </c>
      <c r="P7664" s="15" t="n">
        <f aca="false">K7664-J7664</f>
        <v>110</v>
      </c>
      <c r="Q7664" s="0" t="str">
        <f aca="false">IF(G7664=0,"Out of stock",IF(G7664&lt;H7664,"Understocked",IF(G7664&gt;Summary!$B$6*H7664,"Overstocked","Healthy")))</f>
        <v>Out of stock</v>
      </c>
      <c r="R7664" s="0" t="str">
        <f aca="false">IF(I7664&gt;=Summary!$B$7,"Fast",IF(I7664&lt;Summary!$B$8,"Slow","Medium"))</f>
        <v>Fast</v>
      </c>
      <c r="S7664" s="15" t="n">
        <f aca="false">IF(M7664&gt;Summary!$B$5,1,0)</f>
        <v>0</v>
      </c>
      <c r="T7664" s="16" t="n">
        <f aca="false">IF(Q7664="Overstocked",(G7664-Summary!$B$6*H7664)*J7664,0)</f>
        <v>0</v>
      </c>
    </row>
    <row r="7665" customFormat="false" ht="15" hidden="false" customHeight="false" outlineLevel="0" collapsed="false">
      <c r="A7665" s="0" t="s">
        <v>7763</v>
      </c>
      <c r="B7665" s="0" t="s">
        <v>107</v>
      </c>
      <c r="C7665" s="0" t="s">
        <v>85</v>
      </c>
      <c r="D7665" s="0" t="s">
        <v>92</v>
      </c>
      <c r="E7665" s="14" t="n">
        <v>45321</v>
      </c>
      <c r="F7665" s="14" t="n">
        <v>45329</v>
      </c>
      <c r="G7665" s="0" t="n">
        <v>469</v>
      </c>
      <c r="H7665" s="0" t="n">
        <v>86</v>
      </c>
      <c r="I7665" s="0" t="n">
        <v>95</v>
      </c>
      <c r="J7665" s="0" t="n">
        <v>1714</v>
      </c>
      <c r="K7665" s="0" t="n">
        <v>1960</v>
      </c>
      <c r="L7665" s="15" t="s">
        <v>82</v>
      </c>
      <c r="M7665" s="0" t="n">
        <v>8</v>
      </c>
      <c r="N7665" s="16" t="n">
        <f aca="false">I7665*K7665</f>
        <v>186200</v>
      </c>
      <c r="O7665" s="16" t="n">
        <f aca="false">I7665*(K7665-J7665)</f>
        <v>23370</v>
      </c>
      <c r="P7665" s="15" t="n">
        <f aca="false">K7665-J7665</f>
        <v>246</v>
      </c>
      <c r="Q7665" s="0" t="str">
        <f aca="false">IF(G7665=0,"Out of stock",IF(G7665&lt;H7665,"Understocked",IF(G7665&gt;Summary!$B$6*H7665,"Overstocked","Healthy")))</f>
        <v>Overstocked</v>
      </c>
      <c r="R7665" s="0" t="str">
        <f aca="false">IF(I7665&gt;=Summary!$B$7,"Fast",IF(I7665&lt;Summary!$B$8,"Slow","Medium"))</f>
        <v>Slow</v>
      </c>
      <c r="S7665" s="15" t="n">
        <f aca="false">IF(M7665&gt;Summary!$B$5,1,0)</f>
        <v>1</v>
      </c>
      <c r="T7665" s="16" t="n">
        <f aca="false">IF(Q7665="Overstocked",(G7665-Summary!$B$6*H7665)*J7665,0)</f>
        <v>214250</v>
      </c>
    </row>
    <row r="7666" customFormat="false" ht="15" hidden="false" customHeight="false" outlineLevel="0" collapsed="false">
      <c r="A7666" s="0" t="s">
        <v>7764</v>
      </c>
      <c r="B7666" s="0" t="s">
        <v>113</v>
      </c>
      <c r="C7666" s="0" t="s">
        <v>96</v>
      </c>
      <c r="D7666" s="0" t="s">
        <v>90</v>
      </c>
      <c r="E7666" s="14" t="n">
        <v>45561</v>
      </c>
      <c r="F7666" s="14" t="n">
        <v>45568</v>
      </c>
      <c r="G7666" s="0" t="n">
        <v>31</v>
      </c>
      <c r="H7666" s="0" t="n">
        <v>115</v>
      </c>
      <c r="I7666" s="0" t="n">
        <v>292</v>
      </c>
      <c r="J7666" s="0" t="n">
        <v>354</v>
      </c>
      <c r="K7666" s="0" t="n">
        <v>696</v>
      </c>
      <c r="L7666" s="15" t="s">
        <v>87</v>
      </c>
      <c r="M7666" s="0" t="n">
        <v>7</v>
      </c>
      <c r="N7666" s="16" t="n">
        <f aca="false">I7666*K7666</f>
        <v>203232</v>
      </c>
      <c r="O7666" s="16" t="n">
        <f aca="false">I7666*(K7666-J7666)</f>
        <v>99864</v>
      </c>
      <c r="P7666" s="15" t="n">
        <f aca="false">K7666-J7666</f>
        <v>342</v>
      </c>
      <c r="Q7666" s="0" t="str">
        <f aca="false">IF(G7666=0,"Out of stock",IF(G7666&lt;H7666,"Understocked",IF(G7666&gt;Summary!$B$6*H7666,"Overstocked","Healthy")))</f>
        <v>Understocked</v>
      </c>
      <c r="R7666" s="0" t="str">
        <f aca="false">IF(I7666&gt;=Summary!$B$7,"Fast",IF(I7666&lt;Summary!$B$8,"Slow","Medium"))</f>
        <v>Fast</v>
      </c>
      <c r="S7666" s="15" t="n">
        <f aca="false">IF(M7666&gt;Summary!$B$5,1,0)</f>
        <v>0</v>
      </c>
      <c r="T7666" s="16" t="n">
        <f aca="false">IF(Q7666="Overstocked",(G7666-Summary!$B$6*H7666)*J7666,0)</f>
        <v>0</v>
      </c>
    </row>
    <row r="7667" customFormat="false" ht="15" hidden="false" customHeight="false" outlineLevel="0" collapsed="false">
      <c r="A7667" s="0" t="s">
        <v>7765</v>
      </c>
      <c r="B7667" s="0" t="s">
        <v>95</v>
      </c>
      <c r="C7667" s="0" t="s">
        <v>85</v>
      </c>
      <c r="D7667" s="0" t="s">
        <v>102</v>
      </c>
      <c r="E7667" s="14" t="n">
        <v>45340</v>
      </c>
      <c r="F7667" s="14" t="n">
        <v>45341</v>
      </c>
      <c r="G7667" s="0" t="n">
        <v>128</v>
      </c>
      <c r="H7667" s="0" t="n">
        <v>95</v>
      </c>
      <c r="I7667" s="0" t="n">
        <v>145</v>
      </c>
      <c r="J7667" s="0" t="n">
        <v>1256</v>
      </c>
      <c r="K7667" s="0" t="n">
        <v>1564</v>
      </c>
      <c r="L7667" s="15" t="s">
        <v>87</v>
      </c>
      <c r="M7667" s="0" t="n">
        <v>1</v>
      </c>
      <c r="N7667" s="16" t="n">
        <f aca="false">I7667*K7667</f>
        <v>226780</v>
      </c>
      <c r="O7667" s="16" t="n">
        <f aca="false">I7667*(K7667-J7667)</f>
        <v>44660</v>
      </c>
      <c r="P7667" s="15" t="n">
        <f aca="false">K7667-J7667</f>
        <v>308</v>
      </c>
      <c r="Q7667" s="0" t="str">
        <f aca="false">IF(G7667=0,"Out of stock",IF(G7667&lt;H7667,"Understocked",IF(G7667&gt;Summary!$B$6*H7667,"Overstocked","Healthy")))</f>
        <v>Healthy</v>
      </c>
      <c r="R7667" s="0" t="str">
        <f aca="false">IF(I7667&gt;=Summary!$B$7,"Fast",IF(I7667&lt;Summary!$B$8,"Slow","Medium"))</f>
        <v>Medium</v>
      </c>
      <c r="S7667" s="15" t="n">
        <f aca="false">IF(M7667&gt;Summary!$B$5,1,0)</f>
        <v>0</v>
      </c>
      <c r="T7667" s="16" t="n">
        <f aca="false">IF(Q7667="Overstocked",(G7667-Summary!$B$6*H7667)*J7667,0)</f>
        <v>0</v>
      </c>
    </row>
    <row r="7668" customFormat="false" ht="15" hidden="false" customHeight="false" outlineLevel="0" collapsed="false">
      <c r="A7668" s="0" t="s">
        <v>7766</v>
      </c>
      <c r="B7668" s="0" t="s">
        <v>123</v>
      </c>
      <c r="C7668" s="0" t="s">
        <v>96</v>
      </c>
      <c r="D7668" s="0" t="s">
        <v>92</v>
      </c>
      <c r="E7668" s="14" t="n">
        <v>44973</v>
      </c>
      <c r="F7668" s="14" t="n">
        <v>44979</v>
      </c>
      <c r="G7668" s="0" t="n">
        <v>61</v>
      </c>
      <c r="H7668" s="0" t="n">
        <v>146</v>
      </c>
      <c r="I7668" s="0" t="n">
        <v>128</v>
      </c>
      <c r="J7668" s="0" t="n">
        <v>1530</v>
      </c>
      <c r="K7668" s="0" t="n">
        <v>1600</v>
      </c>
      <c r="L7668" s="15" t="s">
        <v>97</v>
      </c>
      <c r="M7668" s="0" t="n">
        <v>6</v>
      </c>
      <c r="N7668" s="16" t="n">
        <f aca="false">I7668*K7668</f>
        <v>204800</v>
      </c>
      <c r="O7668" s="16" t="n">
        <f aca="false">I7668*(K7668-J7668)</f>
        <v>8960</v>
      </c>
      <c r="P7668" s="15" t="n">
        <f aca="false">K7668-J7668</f>
        <v>70</v>
      </c>
      <c r="Q7668" s="0" t="str">
        <f aca="false">IF(G7668=0,"Out of stock",IF(G7668&lt;H7668,"Understocked",IF(G7668&gt;Summary!$B$6*H7668,"Overstocked","Healthy")))</f>
        <v>Understocked</v>
      </c>
      <c r="R7668" s="0" t="str">
        <f aca="false">IF(I7668&gt;=Summary!$B$7,"Fast",IF(I7668&lt;Summary!$B$8,"Slow","Medium"))</f>
        <v>Medium</v>
      </c>
      <c r="S7668" s="15" t="n">
        <f aca="false">IF(M7668&gt;Summary!$B$5,1,0)</f>
        <v>0</v>
      </c>
      <c r="T7668" s="16" t="n">
        <f aca="false">IF(Q7668="Overstocked",(G7668-Summary!$B$6*H7668)*J7668,0)</f>
        <v>0</v>
      </c>
    </row>
    <row r="7669" customFormat="false" ht="15" hidden="false" customHeight="false" outlineLevel="0" collapsed="false">
      <c r="A7669" s="0" t="s">
        <v>7767</v>
      </c>
      <c r="B7669" s="0" t="s">
        <v>111</v>
      </c>
      <c r="C7669" s="0" t="s">
        <v>104</v>
      </c>
      <c r="D7669" s="0" t="s">
        <v>102</v>
      </c>
      <c r="E7669" s="14" t="n">
        <v>45280</v>
      </c>
      <c r="F7669" s="14" t="n">
        <v>45283</v>
      </c>
      <c r="G7669" s="0" t="n">
        <v>156</v>
      </c>
      <c r="H7669" s="0" t="n">
        <v>69</v>
      </c>
      <c r="I7669" s="0" t="n">
        <v>21</v>
      </c>
      <c r="J7669" s="0" t="n">
        <v>1631</v>
      </c>
      <c r="K7669" s="0" t="n">
        <v>1904</v>
      </c>
      <c r="L7669" s="15" t="s">
        <v>82</v>
      </c>
      <c r="M7669" s="0" t="n">
        <v>3</v>
      </c>
      <c r="N7669" s="16" t="n">
        <f aca="false">I7669*K7669</f>
        <v>39984</v>
      </c>
      <c r="O7669" s="16" t="n">
        <f aca="false">I7669*(K7669-J7669)</f>
        <v>5733</v>
      </c>
      <c r="P7669" s="15" t="n">
        <f aca="false">K7669-J7669</f>
        <v>273</v>
      </c>
      <c r="Q7669" s="0" t="str">
        <f aca="false">IF(G7669=0,"Out of stock",IF(G7669&lt;H7669,"Understocked",IF(G7669&gt;Summary!$B$6*H7669,"Overstocked","Healthy")))</f>
        <v>Healthy</v>
      </c>
      <c r="R7669" s="0" t="str">
        <f aca="false">IF(I7669&gt;=Summary!$B$7,"Fast",IF(I7669&lt;Summary!$B$8,"Slow","Medium"))</f>
        <v>Slow</v>
      </c>
      <c r="S7669" s="15" t="n">
        <f aca="false">IF(M7669&gt;Summary!$B$5,1,0)</f>
        <v>0</v>
      </c>
      <c r="T7669" s="16" t="n">
        <f aca="false">IF(Q7669="Overstocked",(G7669-Summary!$B$6*H7669)*J7669,0)</f>
        <v>0</v>
      </c>
    </row>
    <row r="7670" customFormat="false" ht="15" hidden="false" customHeight="false" outlineLevel="0" collapsed="false">
      <c r="A7670" s="0" t="s">
        <v>7768</v>
      </c>
      <c r="B7670" s="0" t="s">
        <v>113</v>
      </c>
      <c r="C7670" s="0" t="s">
        <v>104</v>
      </c>
      <c r="D7670" s="0" t="s">
        <v>79</v>
      </c>
      <c r="E7670" s="14" t="n">
        <v>45510</v>
      </c>
      <c r="F7670" s="14" t="n">
        <v>45512</v>
      </c>
      <c r="G7670" s="0" t="n">
        <v>315</v>
      </c>
      <c r="H7670" s="0" t="n">
        <v>123</v>
      </c>
      <c r="I7670" s="0" t="n">
        <v>10</v>
      </c>
      <c r="J7670" s="0" t="n">
        <v>797</v>
      </c>
      <c r="K7670" s="0" t="n">
        <v>1046</v>
      </c>
      <c r="L7670" s="15" t="s">
        <v>93</v>
      </c>
      <c r="M7670" s="0" t="n">
        <v>2</v>
      </c>
      <c r="N7670" s="16" t="n">
        <f aca="false">I7670*K7670</f>
        <v>10460</v>
      </c>
      <c r="O7670" s="16" t="n">
        <f aca="false">I7670*(K7670-J7670)</f>
        <v>2490</v>
      </c>
      <c r="P7670" s="15" t="n">
        <f aca="false">K7670-J7670</f>
        <v>249</v>
      </c>
      <c r="Q7670" s="0" t="str">
        <f aca="false">IF(G7670=0,"Out of stock",IF(G7670&lt;H7670,"Understocked",IF(G7670&gt;Summary!$B$6*H7670,"Overstocked","Healthy")))</f>
        <v>Healthy</v>
      </c>
      <c r="R7670" s="0" t="str">
        <f aca="false">IF(I7670&gt;=Summary!$B$7,"Fast",IF(I7670&lt;Summary!$B$8,"Slow","Medium"))</f>
        <v>Slow</v>
      </c>
      <c r="S7670" s="15" t="n">
        <f aca="false">IF(M7670&gt;Summary!$B$5,1,0)</f>
        <v>0</v>
      </c>
      <c r="T7670" s="16" t="n">
        <f aca="false">IF(Q7670="Overstocked",(G7670-Summary!$B$6*H7670)*J7670,0)</f>
        <v>0</v>
      </c>
    </row>
    <row r="7671" customFormat="false" ht="15" hidden="false" customHeight="false" outlineLevel="0" collapsed="false">
      <c r="A7671" s="0" t="s">
        <v>7769</v>
      </c>
      <c r="B7671" s="0" t="s">
        <v>77</v>
      </c>
      <c r="C7671" s="0" t="s">
        <v>85</v>
      </c>
      <c r="D7671" s="0" t="s">
        <v>79</v>
      </c>
      <c r="E7671" s="14" t="n">
        <v>44943</v>
      </c>
      <c r="F7671" s="14" t="n">
        <v>44944</v>
      </c>
      <c r="G7671" s="0" t="n">
        <v>410</v>
      </c>
      <c r="H7671" s="0" t="n">
        <v>117</v>
      </c>
      <c r="I7671" s="0" t="n">
        <v>278</v>
      </c>
      <c r="J7671" s="0" t="n">
        <v>391</v>
      </c>
      <c r="K7671" s="0" t="n">
        <v>449</v>
      </c>
      <c r="L7671" s="15" t="s">
        <v>82</v>
      </c>
      <c r="M7671" s="0" t="n">
        <v>1</v>
      </c>
      <c r="N7671" s="16" t="n">
        <f aca="false">I7671*K7671</f>
        <v>124822</v>
      </c>
      <c r="O7671" s="16" t="n">
        <f aca="false">I7671*(K7671-J7671)</f>
        <v>16124</v>
      </c>
      <c r="P7671" s="15" t="n">
        <f aca="false">K7671-J7671</f>
        <v>58</v>
      </c>
      <c r="Q7671" s="0" t="str">
        <f aca="false">IF(G7671=0,"Out of stock",IF(G7671&lt;H7671,"Understocked",IF(G7671&gt;Summary!$B$6*H7671,"Overstocked","Healthy")))</f>
        <v>Healthy</v>
      </c>
      <c r="R7671" s="0" t="str">
        <f aca="false">IF(I7671&gt;=Summary!$B$7,"Fast",IF(I7671&lt;Summary!$B$8,"Slow","Medium"))</f>
        <v>Fast</v>
      </c>
      <c r="S7671" s="15" t="n">
        <f aca="false">IF(M7671&gt;Summary!$B$5,1,0)</f>
        <v>0</v>
      </c>
      <c r="T7671" s="16" t="n">
        <f aca="false">IF(Q7671="Overstocked",(G7671-Summary!$B$6*H7671)*J7671,0)</f>
        <v>0</v>
      </c>
    </row>
    <row r="7672" customFormat="false" ht="15" hidden="false" customHeight="false" outlineLevel="0" collapsed="false">
      <c r="A7672" s="0" t="s">
        <v>7770</v>
      </c>
      <c r="B7672" s="0" t="s">
        <v>115</v>
      </c>
      <c r="C7672" s="0" t="s">
        <v>78</v>
      </c>
      <c r="D7672" s="0" t="s">
        <v>102</v>
      </c>
      <c r="E7672" s="14" t="n">
        <v>45146</v>
      </c>
      <c r="F7672" s="14" t="n">
        <v>45154</v>
      </c>
      <c r="G7672" s="0" t="n">
        <v>287</v>
      </c>
      <c r="H7672" s="0" t="n">
        <v>85</v>
      </c>
      <c r="I7672" s="0" t="n">
        <v>10</v>
      </c>
      <c r="J7672" s="0" t="n">
        <v>595</v>
      </c>
      <c r="K7672" s="0" t="n">
        <v>1008</v>
      </c>
      <c r="L7672" s="15" t="s">
        <v>97</v>
      </c>
      <c r="M7672" s="0" t="n">
        <v>8</v>
      </c>
      <c r="N7672" s="16" t="n">
        <f aca="false">I7672*K7672</f>
        <v>10080</v>
      </c>
      <c r="O7672" s="16" t="n">
        <f aca="false">I7672*(K7672-J7672)</f>
        <v>4130</v>
      </c>
      <c r="P7672" s="15" t="n">
        <f aca="false">K7672-J7672</f>
        <v>413</v>
      </c>
      <c r="Q7672" s="0" t="str">
        <f aca="false">IF(G7672=0,"Out of stock",IF(G7672&lt;H7672,"Understocked",IF(G7672&gt;Summary!$B$6*H7672,"Overstocked","Healthy")))</f>
        <v>Healthy</v>
      </c>
      <c r="R7672" s="0" t="str">
        <f aca="false">IF(I7672&gt;=Summary!$B$7,"Fast",IF(I7672&lt;Summary!$B$8,"Slow","Medium"))</f>
        <v>Slow</v>
      </c>
      <c r="S7672" s="15" t="n">
        <f aca="false">IF(M7672&gt;Summary!$B$5,1,0)</f>
        <v>1</v>
      </c>
      <c r="T7672" s="16" t="n">
        <f aca="false">IF(Q7672="Overstocked",(G7672-Summary!$B$6*H7672)*J7672,0)</f>
        <v>0</v>
      </c>
    </row>
    <row r="7673" customFormat="false" ht="15" hidden="false" customHeight="false" outlineLevel="0" collapsed="false">
      <c r="A7673" s="0" t="s">
        <v>7771</v>
      </c>
      <c r="B7673" s="0" t="s">
        <v>77</v>
      </c>
      <c r="C7673" s="0" t="s">
        <v>96</v>
      </c>
      <c r="D7673" s="0" t="s">
        <v>79</v>
      </c>
      <c r="E7673" s="14" t="n">
        <v>45222</v>
      </c>
      <c r="F7673" s="14" t="n">
        <v>45230</v>
      </c>
      <c r="G7673" s="0" t="n">
        <v>444</v>
      </c>
      <c r="H7673" s="0" t="n">
        <v>127</v>
      </c>
      <c r="I7673" s="0" t="n">
        <v>69</v>
      </c>
      <c r="J7673" s="0" t="n">
        <v>1801</v>
      </c>
      <c r="K7673" s="0" t="n">
        <v>1968</v>
      </c>
      <c r="L7673" s="15" t="s">
        <v>97</v>
      </c>
      <c r="M7673" s="0" t="n">
        <v>8</v>
      </c>
      <c r="N7673" s="16" t="n">
        <f aca="false">I7673*K7673</f>
        <v>135792</v>
      </c>
      <c r="O7673" s="16" t="n">
        <f aca="false">I7673*(K7673-J7673)</f>
        <v>11523</v>
      </c>
      <c r="P7673" s="15" t="n">
        <f aca="false">K7673-J7673</f>
        <v>167</v>
      </c>
      <c r="Q7673" s="0" t="str">
        <f aca="false">IF(G7673=0,"Out of stock",IF(G7673&lt;H7673,"Understocked",IF(G7673&gt;Summary!$B$6*H7673,"Overstocked","Healthy")))</f>
        <v>Healthy</v>
      </c>
      <c r="R7673" s="0" t="str">
        <f aca="false">IF(I7673&gt;=Summary!$B$7,"Fast",IF(I7673&lt;Summary!$B$8,"Slow","Medium"))</f>
        <v>Slow</v>
      </c>
      <c r="S7673" s="15" t="n">
        <f aca="false">IF(M7673&gt;Summary!$B$5,1,0)</f>
        <v>1</v>
      </c>
      <c r="T7673" s="16" t="n">
        <f aca="false">IF(Q7673="Overstocked",(G7673-Summary!$B$6*H7673)*J7673,0)</f>
        <v>0</v>
      </c>
    </row>
    <row r="7674" customFormat="false" ht="15" hidden="false" customHeight="false" outlineLevel="0" collapsed="false">
      <c r="A7674" s="0" t="s">
        <v>7772</v>
      </c>
      <c r="B7674" s="0" t="s">
        <v>84</v>
      </c>
      <c r="C7674" s="0" t="s">
        <v>78</v>
      </c>
      <c r="D7674" s="0" t="s">
        <v>92</v>
      </c>
      <c r="E7674" s="14" t="n">
        <v>44934</v>
      </c>
      <c r="F7674" s="14" t="n">
        <v>44936</v>
      </c>
      <c r="G7674" s="0" t="n">
        <v>409</v>
      </c>
      <c r="H7674" s="0" t="n">
        <v>61</v>
      </c>
      <c r="I7674" s="0" t="n">
        <v>126</v>
      </c>
      <c r="J7674" s="0" t="n">
        <v>820</v>
      </c>
      <c r="K7674" s="0" t="n">
        <v>1082</v>
      </c>
      <c r="L7674" s="15" t="s">
        <v>93</v>
      </c>
      <c r="M7674" s="0" t="n">
        <v>2</v>
      </c>
      <c r="N7674" s="16" t="n">
        <f aca="false">I7674*K7674</f>
        <v>136332</v>
      </c>
      <c r="O7674" s="16" t="n">
        <f aca="false">I7674*(K7674-J7674)</f>
        <v>33012</v>
      </c>
      <c r="P7674" s="15" t="n">
        <f aca="false">K7674-J7674</f>
        <v>262</v>
      </c>
      <c r="Q7674" s="0" t="str">
        <f aca="false">IF(G7674=0,"Out of stock",IF(G7674&lt;H7674,"Understocked",IF(G7674&gt;Summary!$B$6*H7674,"Overstocked","Healthy")))</f>
        <v>Overstocked</v>
      </c>
      <c r="R7674" s="0" t="str">
        <f aca="false">IF(I7674&gt;=Summary!$B$7,"Fast",IF(I7674&lt;Summary!$B$8,"Slow","Medium"))</f>
        <v>Medium</v>
      </c>
      <c r="S7674" s="15" t="n">
        <f aca="false">IF(M7674&gt;Summary!$B$5,1,0)</f>
        <v>0</v>
      </c>
      <c r="T7674" s="16" t="n">
        <f aca="false">IF(Q7674="Overstocked",(G7674-Summary!$B$6*H7674)*J7674,0)</f>
        <v>135300</v>
      </c>
    </row>
    <row r="7675" customFormat="false" ht="15" hidden="false" customHeight="false" outlineLevel="0" collapsed="false">
      <c r="A7675" s="0" t="s">
        <v>7773</v>
      </c>
      <c r="B7675" s="0" t="s">
        <v>115</v>
      </c>
      <c r="C7675" s="0" t="s">
        <v>104</v>
      </c>
      <c r="D7675" s="0" t="s">
        <v>102</v>
      </c>
      <c r="E7675" s="14" t="n">
        <v>45259</v>
      </c>
      <c r="F7675" s="14" t="n">
        <v>45260</v>
      </c>
      <c r="G7675" s="0" t="n">
        <v>274</v>
      </c>
      <c r="H7675" s="0" t="n">
        <v>51</v>
      </c>
      <c r="I7675" s="0" t="n">
        <v>99</v>
      </c>
      <c r="J7675" s="0" t="n">
        <v>1858</v>
      </c>
      <c r="K7675" s="0" t="n">
        <v>2026</v>
      </c>
      <c r="L7675" s="15" t="s">
        <v>87</v>
      </c>
      <c r="M7675" s="0" t="n">
        <v>1</v>
      </c>
      <c r="N7675" s="16" t="n">
        <f aca="false">I7675*K7675</f>
        <v>200574</v>
      </c>
      <c r="O7675" s="16" t="n">
        <f aca="false">I7675*(K7675-J7675)</f>
        <v>16632</v>
      </c>
      <c r="P7675" s="15" t="n">
        <f aca="false">K7675-J7675</f>
        <v>168</v>
      </c>
      <c r="Q7675" s="0" t="str">
        <f aca="false">IF(G7675=0,"Out of stock",IF(G7675&lt;H7675,"Understocked",IF(G7675&gt;Summary!$B$6*H7675,"Overstocked","Healthy")))</f>
        <v>Overstocked</v>
      </c>
      <c r="R7675" s="0" t="str">
        <f aca="false">IF(I7675&gt;=Summary!$B$7,"Fast",IF(I7675&lt;Summary!$B$8,"Slow","Medium"))</f>
        <v>Slow</v>
      </c>
      <c r="S7675" s="15" t="n">
        <f aca="false">IF(M7675&gt;Summary!$B$5,1,0)</f>
        <v>0</v>
      </c>
      <c r="T7675" s="16" t="n">
        <f aca="false">IF(Q7675="Overstocked",(G7675-Summary!$B$6*H7675)*J7675,0)</f>
        <v>130060</v>
      </c>
    </row>
    <row r="7676" customFormat="false" ht="15" hidden="false" customHeight="false" outlineLevel="0" collapsed="false">
      <c r="A7676" s="0" t="s">
        <v>7774</v>
      </c>
      <c r="B7676" s="0" t="s">
        <v>95</v>
      </c>
      <c r="C7676" s="0" t="s">
        <v>78</v>
      </c>
      <c r="D7676" s="0" t="s">
        <v>90</v>
      </c>
      <c r="E7676" s="14" t="n">
        <v>45601</v>
      </c>
      <c r="F7676" s="14" t="n">
        <v>45607</v>
      </c>
      <c r="G7676" s="0" t="n">
        <v>437</v>
      </c>
      <c r="H7676" s="0" t="n">
        <v>129</v>
      </c>
      <c r="I7676" s="0" t="n">
        <v>205</v>
      </c>
      <c r="J7676" s="0" t="n">
        <v>370</v>
      </c>
      <c r="K7676" s="0" t="n">
        <v>829</v>
      </c>
      <c r="L7676" s="15" t="s">
        <v>87</v>
      </c>
      <c r="M7676" s="0" t="n">
        <v>6</v>
      </c>
      <c r="N7676" s="16" t="n">
        <f aca="false">I7676*K7676</f>
        <v>169945</v>
      </c>
      <c r="O7676" s="16" t="n">
        <f aca="false">I7676*(K7676-J7676)</f>
        <v>94095</v>
      </c>
      <c r="P7676" s="15" t="n">
        <f aca="false">K7676-J7676</f>
        <v>459</v>
      </c>
      <c r="Q7676" s="0" t="str">
        <f aca="false">IF(G7676=0,"Out of stock",IF(G7676&lt;H7676,"Understocked",IF(G7676&gt;Summary!$B$6*H7676,"Overstocked","Healthy")))</f>
        <v>Healthy</v>
      </c>
      <c r="R7676" s="0" t="str">
        <f aca="false">IF(I7676&gt;=Summary!$B$7,"Fast",IF(I7676&lt;Summary!$B$8,"Slow","Medium"))</f>
        <v>Fast</v>
      </c>
      <c r="S7676" s="15" t="n">
        <f aca="false">IF(M7676&gt;Summary!$B$5,1,0)</f>
        <v>0</v>
      </c>
      <c r="T7676" s="16" t="n">
        <f aca="false">IF(Q7676="Overstocked",(G7676-Summary!$B$6*H7676)*J7676,0)</f>
        <v>0</v>
      </c>
    </row>
    <row r="7677" customFormat="false" ht="15" hidden="false" customHeight="false" outlineLevel="0" collapsed="false">
      <c r="A7677" s="0" t="s">
        <v>7775</v>
      </c>
      <c r="B7677" s="0" t="s">
        <v>113</v>
      </c>
      <c r="C7677" s="0" t="s">
        <v>104</v>
      </c>
      <c r="D7677" s="0" t="s">
        <v>79</v>
      </c>
      <c r="E7677" s="14" t="n">
        <v>44976</v>
      </c>
      <c r="F7677" s="14" t="n">
        <v>44982</v>
      </c>
      <c r="G7677" s="0" t="n">
        <v>215</v>
      </c>
      <c r="H7677" s="0" t="n">
        <v>134</v>
      </c>
      <c r="I7677" s="0" t="n">
        <v>150</v>
      </c>
      <c r="J7677" s="0" t="n">
        <v>739</v>
      </c>
      <c r="K7677" s="0" t="n">
        <v>1019</v>
      </c>
      <c r="L7677" s="15" t="s">
        <v>93</v>
      </c>
      <c r="M7677" s="0" t="n">
        <v>6</v>
      </c>
      <c r="N7677" s="16" t="n">
        <f aca="false">I7677*K7677</f>
        <v>152850</v>
      </c>
      <c r="O7677" s="16" t="n">
        <f aca="false">I7677*(K7677-J7677)</f>
        <v>42000</v>
      </c>
      <c r="P7677" s="15" t="n">
        <f aca="false">K7677-J7677</f>
        <v>280</v>
      </c>
      <c r="Q7677" s="0" t="str">
        <f aca="false">IF(G7677=0,"Out of stock",IF(G7677&lt;H7677,"Understocked",IF(G7677&gt;Summary!$B$6*H7677,"Overstocked","Healthy")))</f>
        <v>Healthy</v>
      </c>
      <c r="R7677" s="0" t="str">
        <f aca="false">IF(I7677&gt;=Summary!$B$7,"Fast",IF(I7677&lt;Summary!$B$8,"Slow","Medium"))</f>
        <v>Medium</v>
      </c>
      <c r="S7677" s="15" t="n">
        <f aca="false">IF(M7677&gt;Summary!$B$5,1,0)</f>
        <v>0</v>
      </c>
      <c r="T7677" s="16" t="n">
        <f aca="false">IF(Q7677="Overstocked",(G7677-Summary!$B$6*H7677)*J7677,0)</f>
        <v>0</v>
      </c>
    </row>
    <row r="7678" customFormat="false" ht="15" hidden="false" customHeight="false" outlineLevel="0" collapsed="false">
      <c r="A7678" s="0" t="s">
        <v>7776</v>
      </c>
      <c r="B7678" s="0" t="s">
        <v>77</v>
      </c>
      <c r="C7678" s="0" t="s">
        <v>78</v>
      </c>
      <c r="D7678" s="0" t="s">
        <v>90</v>
      </c>
      <c r="E7678" s="14" t="n">
        <v>45293</v>
      </c>
      <c r="F7678" s="14" t="n">
        <v>45298</v>
      </c>
      <c r="G7678" s="0" t="n">
        <v>16</v>
      </c>
      <c r="H7678" s="0" t="n">
        <v>112</v>
      </c>
      <c r="I7678" s="0" t="n">
        <v>136</v>
      </c>
      <c r="J7678" s="0" t="n">
        <v>793</v>
      </c>
      <c r="K7678" s="0" t="n">
        <v>931</v>
      </c>
      <c r="L7678" s="15" t="s">
        <v>80</v>
      </c>
      <c r="M7678" s="0" t="n">
        <v>5</v>
      </c>
      <c r="N7678" s="16" t="n">
        <f aca="false">I7678*K7678</f>
        <v>126616</v>
      </c>
      <c r="O7678" s="16" t="n">
        <f aca="false">I7678*(K7678-J7678)</f>
        <v>18768</v>
      </c>
      <c r="P7678" s="15" t="n">
        <f aca="false">K7678-J7678</f>
        <v>138</v>
      </c>
      <c r="Q7678" s="0" t="str">
        <f aca="false">IF(G7678=0,"Out of stock",IF(G7678&lt;H7678,"Understocked",IF(G7678&gt;Summary!$B$6*H7678,"Overstocked","Healthy")))</f>
        <v>Understocked</v>
      </c>
      <c r="R7678" s="0" t="str">
        <f aca="false">IF(I7678&gt;=Summary!$B$7,"Fast",IF(I7678&lt;Summary!$B$8,"Slow","Medium"))</f>
        <v>Medium</v>
      </c>
      <c r="S7678" s="15" t="n">
        <f aca="false">IF(M7678&gt;Summary!$B$5,1,0)</f>
        <v>0</v>
      </c>
      <c r="T7678" s="16" t="n">
        <f aca="false">IF(Q7678="Overstocked",(G7678-Summary!$B$6*H7678)*J7678,0)</f>
        <v>0</v>
      </c>
    </row>
    <row r="7679" customFormat="false" ht="15" hidden="false" customHeight="false" outlineLevel="0" collapsed="false">
      <c r="A7679" s="0" t="s">
        <v>7777</v>
      </c>
      <c r="B7679" s="0" t="s">
        <v>113</v>
      </c>
      <c r="C7679" s="0" t="s">
        <v>78</v>
      </c>
      <c r="D7679" s="0" t="s">
        <v>90</v>
      </c>
      <c r="E7679" s="14" t="n">
        <v>45051</v>
      </c>
      <c r="F7679" s="14" t="n">
        <v>45053</v>
      </c>
      <c r="G7679" s="0" t="n">
        <v>240</v>
      </c>
      <c r="H7679" s="0" t="n">
        <v>61</v>
      </c>
      <c r="I7679" s="0" t="n">
        <v>144</v>
      </c>
      <c r="J7679" s="0" t="n">
        <v>1216</v>
      </c>
      <c r="K7679" s="0" t="n">
        <v>1434</v>
      </c>
      <c r="L7679" s="15" t="s">
        <v>87</v>
      </c>
      <c r="M7679" s="0" t="n">
        <v>2</v>
      </c>
      <c r="N7679" s="16" t="n">
        <f aca="false">I7679*K7679</f>
        <v>206496</v>
      </c>
      <c r="O7679" s="16" t="n">
        <f aca="false">I7679*(K7679-J7679)</f>
        <v>31392</v>
      </c>
      <c r="P7679" s="15" t="n">
        <f aca="false">K7679-J7679</f>
        <v>218</v>
      </c>
      <c r="Q7679" s="0" t="str">
        <f aca="false">IF(G7679=0,"Out of stock",IF(G7679&lt;H7679,"Understocked",IF(G7679&gt;Summary!$B$6*H7679,"Overstocked","Healthy")))</f>
        <v>Healthy</v>
      </c>
      <c r="R7679" s="0" t="str">
        <f aca="false">IF(I7679&gt;=Summary!$B$7,"Fast",IF(I7679&lt;Summary!$B$8,"Slow","Medium"))</f>
        <v>Medium</v>
      </c>
      <c r="S7679" s="15" t="n">
        <f aca="false">IF(M7679&gt;Summary!$B$5,1,0)</f>
        <v>0</v>
      </c>
      <c r="T7679" s="16" t="n">
        <f aca="false">IF(Q7679="Overstocked",(G7679-Summary!$B$6*H7679)*J7679,0)</f>
        <v>0</v>
      </c>
    </row>
    <row r="7680" customFormat="false" ht="15" hidden="false" customHeight="false" outlineLevel="0" collapsed="false">
      <c r="A7680" s="0" t="s">
        <v>7778</v>
      </c>
      <c r="B7680" s="0" t="s">
        <v>113</v>
      </c>
      <c r="C7680" s="0" t="s">
        <v>104</v>
      </c>
      <c r="D7680" s="0" t="s">
        <v>86</v>
      </c>
      <c r="E7680" s="14" t="n">
        <v>44946</v>
      </c>
      <c r="F7680" s="14" t="n">
        <v>44951</v>
      </c>
      <c r="G7680" s="0" t="n">
        <v>423</v>
      </c>
      <c r="H7680" s="0" t="n">
        <v>140</v>
      </c>
      <c r="I7680" s="0" t="n">
        <v>201</v>
      </c>
      <c r="J7680" s="0" t="n">
        <v>999</v>
      </c>
      <c r="K7680" s="0" t="n">
        <v>1337</v>
      </c>
      <c r="L7680" s="15" t="s">
        <v>82</v>
      </c>
      <c r="M7680" s="0" t="n">
        <v>5</v>
      </c>
      <c r="N7680" s="16" t="n">
        <f aca="false">I7680*K7680</f>
        <v>268737</v>
      </c>
      <c r="O7680" s="16" t="n">
        <f aca="false">I7680*(K7680-J7680)</f>
        <v>67938</v>
      </c>
      <c r="P7680" s="15" t="n">
        <f aca="false">K7680-J7680</f>
        <v>338</v>
      </c>
      <c r="Q7680" s="0" t="str">
        <f aca="false">IF(G7680=0,"Out of stock",IF(G7680&lt;H7680,"Understocked",IF(G7680&gt;Summary!$B$6*H7680,"Overstocked","Healthy")))</f>
        <v>Healthy</v>
      </c>
      <c r="R7680" s="0" t="str">
        <f aca="false">IF(I7680&gt;=Summary!$B$7,"Fast",IF(I7680&lt;Summary!$B$8,"Slow","Medium"))</f>
        <v>Fast</v>
      </c>
      <c r="S7680" s="15" t="n">
        <f aca="false">IF(M7680&gt;Summary!$B$5,1,0)</f>
        <v>0</v>
      </c>
      <c r="T7680" s="16" t="n">
        <f aca="false">IF(Q7680="Overstocked",(G7680-Summary!$B$6*H7680)*J7680,0)</f>
        <v>0</v>
      </c>
    </row>
    <row r="7681" customFormat="false" ht="15" hidden="false" customHeight="false" outlineLevel="0" collapsed="false">
      <c r="A7681" s="0" t="s">
        <v>7779</v>
      </c>
      <c r="B7681" s="0" t="s">
        <v>115</v>
      </c>
      <c r="C7681" s="0" t="s">
        <v>78</v>
      </c>
      <c r="D7681" s="0" t="s">
        <v>92</v>
      </c>
      <c r="E7681" s="14" t="n">
        <v>45441</v>
      </c>
      <c r="F7681" s="14" t="n">
        <v>45450</v>
      </c>
      <c r="G7681" s="0" t="n">
        <v>69</v>
      </c>
      <c r="H7681" s="0" t="n">
        <v>57</v>
      </c>
      <c r="I7681" s="0" t="n">
        <v>139</v>
      </c>
      <c r="J7681" s="0" t="n">
        <v>1144</v>
      </c>
      <c r="K7681" s="0" t="n">
        <v>1514</v>
      </c>
      <c r="L7681" s="15" t="s">
        <v>87</v>
      </c>
      <c r="M7681" s="0" t="n">
        <v>9</v>
      </c>
      <c r="N7681" s="16" t="n">
        <f aca="false">I7681*K7681</f>
        <v>210446</v>
      </c>
      <c r="O7681" s="16" t="n">
        <f aca="false">I7681*(K7681-J7681)</f>
        <v>51430</v>
      </c>
      <c r="P7681" s="15" t="n">
        <f aca="false">K7681-J7681</f>
        <v>370</v>
      </c>
      <c r="Q7681" s="0" t="str">
        <f aca="false">IF(G7681=0,"Out of stock",IF(G7681&lt;H7681,"Understocked",IF(G7681&gt;Summary!$B$6*H7681,"Overstocked","Healthy")))</f>
        <v>Healthy</v>
      </c>
      <c r="R7681" s="0" t="str">
        <f aca="false">IF(I7681&gt;=Summary!$B$7,"Fast",IF(I7681&lt;Summary!$B$8,"Slow","Medium"))</f>
        <v>Medium</v>
      </c>
      <c r="S7681" s="15" t="n">
        <f aca="false">IF(M7681&gt;Summary!$B$5,1,0)</f>
        <v>1</v>
      </c>
      <c r="T7681" s="16" t="n">
        <f aca="false">IF(Q7681="Overstocked",(G7681-Summary!$B$6*H7681)*J7681,0)</f>
        <v>0</v>
      </c>
    </row>
    <row r="7682" customFormat="false" ht="15" hidden="false" customHeight="false" outlineLevel="0" collapsed="false">
      <c r="A7682" s="0" t="s">
        <v>7780</v>
      </c>
      <c r="B7682" s="0" t="s">
        <v>107</v>
      </c>
      <c r="C7682" s="0" t="s">
        <v>78</v>
      </c>
      <c r="D7682" s="0" t="s">
        <v>86</v>
      </c>
      <c r="E7682" s="14" t="n">
        <v>44966</v>
      </c>
      <c r="F7682" s="14" t="n">
        <v>44967</v>
      </c>
      <c r="G7682" s="0" t="n">
        <v>417</v>
      </c>
      <c r="H7682" s="0" t="n">
        <v>58</v>
      </c>
      <c r="I7682" s="0" t="n">
        <v>240</v>
      </c>
      <c r="J7682" s="0" t="n">
        <v>684</v>
      </c>
      <c r="K7682" s="0" t="n">
        <v>1078</v>
      </c>
      <c r="L7682" s="15" t="s">
        <v>97</v>
      </c>
      <c r="M7682" s="0" t="n">
        <v>1</v>
      </c>
      <c r="N7682" s="16" t="n">
        <f aca="false">I7682*K7682</f>
        <v>258720</v>
      </c>
      <c r="O7682" s="16" t="n">
        <f aca="false">I7682*(K7682-J7682)</f>
        <v>94560</v>
      </c>
      <c r="P7682" s="15" t="n">
        <f aca="false">K7682-J7682</f>
        <v>394</v>
      </c>
      <c r="Q7682" s="0" t="str">
        <f aca="false">IF(G7682=0,"Out of stock",IF(G7682&lt;H7682,"Understocked",IF(G7682&gt;Summary!$B$6*H7682,"Overstocked","Healthy")))</f>
        <v>Overstocked</v>
      </c>
      <c r="R7682" s="0" t="str">
        <f aca="false">IF(I7682&gt;=Summary!$B$7,"Fast",IF(I7682&lt;Summary!$B$8,"Slow","Medium"))</f>
        <v>Fast</v>
      </c>
      <c r="S7682" s="15" t="n">
        <f aca="false">IF(M7682&gt;Summary!$B$5,1,0)</f>
        <v>0</v>
      </c>
      <c r="T7682" s="16" t="n">
        <f aca="false">IF(Q7682="Overstocked",(G7682-Summary!$B$6*H7682)*J7682,0)</f>
        <v>126540</v>
      </c>
    </row>
    <row r="7683" customFormat="false" ht="15" hidden="false" customHeight="false" outlineLevel="0" collapsed="false">
      <c r="A7683" s="0" t="s">
        <v>7781</v>
      </c>
      <c r="B7683" s="0" t="s">
        <v>77</v>
      </c>
      <c r="C7683" s="0" t="s">
        <v>85</v>
      </c>
      <c r="D7683" s="0" t="s">
        <v>79</v>
      </c>
      <c r="E7683" s="14" t="n">
        <v>45385</v>
      </c>
      <c r="F7683" s="14" t="n">
        <v>45389</v>
      </c>
      <c r="G7683" s="0" t="n">
        <v>388</v>
      </c>
      <c r="H7683" s="0" t="n">
        <v>59</v>
      </c>
      <c r="I7683" s="0" t="n">
        <v>71</v>
      </c>
      <c r="J7683" s="0" t="n">
        <v>632</v>
      </c>
      <c r="K7683" s="0" t="n">
        <v>877</v>
      </c>
      <c r="L7683" s="15" t="s">
        <v>82</v>
      </c>
      <c r="M7683" s="0" t="n">
        <v>4</v>
      </c>
      <c r="N7683" s="16" t="n">
        <f aca="false">I7683*K7683</f>
        <v>62267</v>
      </c>
      <c r="O7683" s="16" t="n">
        <f aca="false">I7683*(K7683-J7683)</f>
        <v>17395</v>
      </c>
      <c r="P7683" s="15" t="n">
        <f aca="false">K7683-J7683</f>
        <v>245</v>
      </c>
      <c r="Q7683" s="0" t="str">
        <f aca="false">IF(G7683=0,"Out of stock",IF(G7683&lt;H7683,"Understocked",IF(G7683&gt;Summary!$B$6*H7683,"Overstocked","Healthy")))</f>
        <v>Overstocked</v>
      </c>
      <c r="R7683" s="0" t="str">
        <f aca="false">IF(I7683&gt;=Summary!$B$7,"Fast",IF(I7683&lt;Summary!$B$8,"Slow","Medium"))</f>
        <v>Slow</v>
      </c>
      <c r="S7683" s="15" t="n">
        <f aca="false">IF(M7683&gt;Summary!$B$5,1,0)</f>
        <v>0</v>
      </c>
      <c r="T7683" s="16" t="n">
        <f aca="false">IF(Q7683="Overstocked",(G7683-Summary!$B$6*H7683)*J7683,0)</f>
        <v>96064</v>
      </c>
    </row>
    <row r="7684" customFormat="false" ht="15" hidden="false" customHeight="false" outlineLevel="0" collapsed="false">
      <c r="A7684" s="0" t="s">
        <v>7782</v>
      </c>
      <c r="B7684" s="0" t="s">
        <v>113</v>
      </c>
      <c r="C7684" s="0" t="s">
        <v>104</v>
      </c>
      <c r="D7684" s="0" t="s">
        <v>92</v>
      </c>
      <c r="E7684" s="14" t="n">
        <v>45074</v>
      </c>
      <c r="F7684" s="14" t="n">
        <v>45077</v>
      </c>
      <c r="G7684" s="0" t="n">
        <v>416</v>
      </c>
      <c r="H7684" s="0" t="n">
        <v>135</v>
      </c>
      <c r="I7684" s="0" t="n">
        <v>258</v>
      </c>
      <c r="J7684" s="0" t="n">
        <v>1526</v>
      </c>
      <c r="K7684" s="0" t="n">
        <v>1637</v>
      </c>
      <c r="L7684" s="15" t="s">
        <v>97</v>
      </c>
      <c r="M7684" s="0" t="n">
        <v>3</v>
      </c>
      <c r="N7684" s="16" t="n">
        <f aca="false">I7684*K7684</f>
        <v>422346</v>
      </c>
      <c r="O7684" s="16" t="n">
        <f aca="false">I7684*(K7684-J7684)</f>
        <v>28638</v>
      </c>
      <c r="P7684" s="15" t="n">
        <f aca="false">K7684-J7684</f>
        <v>111</v>
      </c>
      <c r="Q7684" s="0" t="str">
        <f aca="false">IF(G7684=0,"Out of stock",IF(G7684&lt;H7684,"Understocked",IF(G7684&gt;Summary!$B$6*H7684,"Overstocked","Healthy")))</f>
        <v>Healthy</v>
      </c>
      <c r="R7684" s="0" t="str">
        <f aca="false">IF(I7684&gt;=Summary!$B$7,"Fast",IF(I7684&lt;Summary!$B$8,"Slow","Medium"))</f>
        <v>Fast</v>
      </c>
      <c r="S7684" s="15" t="n">
        <f aca="false">IF(M7684&gt;Summary!$B$5,1,0)</f>
        <v>0</v>
      </c>
      <c r="T7684" s="16" t="n">
        <f aca="false">IF(Q7684="Overstocked",(G7684-Summary!$B$6*H7684)*J7684,0)</f>
        <v>0</v>
      </c>
    </row>
    <row r="7685" customFormat="false" ht="15" hidden="false" customHeight="false" outlineLevel="0" collapsed="false">
      <c r="A7685" s="0" t="s">
        <v>7783</v>
      </c>
      <c r="B7685" s="0" t="s">
        <v>113</v>
      </c>
      <c r="C7685" s="0" t="s">
        <v>85</v>
      </c>
      <c r="D7685" s="0" t="s">
        <v>90</v>
      </c>
      <c r="E7685" s="14" t="n">
        <v>45603</v>
      </c>
      <c r="F7685" s="14" t="n">
        <v>45612</v>
      </c>
      <c r="G7685" s="0" t="n">
        <v>129</v>
      </c>
      <c r="H7685" s="0" t="n">
        <v>89</v>
      </c>
      <c r="I7685" s="0" t="n">
        <v>99</v>
      </c>
      <c r="J7685" s="0" t="n">
        <v>1011</v>
      </c>
      <c r="K7685" s="0" t="n">
        <v>1442</v>
      </c>
      <c r="L7685" s="15" t="s">
        <v>80</v>
      </c>
      <c r="M7685" s="0" t="n">
        <v>9</v>
      </c>
      <c r="N7685" s="16" t="n">
        <f aca="false">I7685*K7685</f>
        <v>142758</v>
      </c>
      <c r="O7685" s="16" t="n">
        <f aca="false">I7685*(K7685-J7685)</f>
        <v>42669</v>
      </c>
      <c r="P7685" s="15" t="n">
        <f aca="false">K7685-J7685</f>
        <v>431</v>
      </c>
      <c r="Q7685" s="0" t="str">
        <f aca="false">IF(G7685=0,"Out of stock",IF(G7685&lt;H7685,"Understocked",IF(G7685&gt;Summary!$B$6*H7685,"Overstocked","Healthy")))</f>
        <v>Healthy</v>
      </c>
      <c r="R7685" s="0" t="str">
        <f aca="false">IF(I7685&gt;=Summary!$B$7,"Fast",IF(I7685&lt;Summary!$B$8,"Slow","Medium"))</f>
        <v>Slow</v>
      </c>
      <c r="S7685" s="15" t="n">
        <f aca="false">IF(M7685&gt;Summary!$B$5,1,0)</f>
        <v>1</v>
      </c>
      <c r="T7685" s="16" t="n">
        <f aca="false">IF(Q7685="Overstocked",(G7685-Summary!$B$6*H7685)*J7685,0)</f>
        <v>0</v>
      </c>
    </row>
    <row r="7686" customFormat="false" ht="15" hidden="false" customHeight="false" outlineLevel="0" collapsed="false">
      <c r="A7686" s="0" t="s">
        <v>7784</v>
      </c>
      <c r="B7686" s="0" t="s">
        <v>113</v>
      </c>
      <c r="C7686" s="0" t="s">
        <v>104</v>
      </c>
      <c r="D7686" s="0" t="s">
        <v>86</v>
      </c>
      <c r="E7686" s="14" t="n">
        <v>45364</v>
      </c>
      <c r="F7686" s="14" t="n">
        <v>45368</v>
      </c>
      <c r="G7686" s="0" t="n">
        <v>325</v>
      </c>
      <c r="H7686" s="0" t="n">
        <v>100</v>
      </c>
      <c r="I7686" s="0" t="n">
        <v>99</v>
      </c>
      <c r="J7686" s="0" t="n">
        <v>539</v>
      </c>
      <c r="K7686" s="0" t="n">
        <v>970</v>
      </c>
      <c r="L7686" s="15" t="s">
        <v>80</v>
      </c>
      <c r="M7686" s="0" t="n">
        <v>4</v>
      </c>
      <c r="N7686" s="16" t="n">
        <f aca="false">I7686*K7686</f>
        <v>96030</v>
      </c>
      <c r="O7686" s="16" t="n">
        <f aca="false">I7686*(K7686-J7686)</f>
        <v>42669</v>
      </c>
      <c r="P7686" s="15" t="n">
        <f aca="false">K7686-J7686</f>
        <v>431</v>
      </c>
      <c r="Q7686" s="0" t="str">
        <f aca="false">IF(G7686=0,"Out of stock",IF(G7686&lt;H7686,"Understocked",IF(G7686&gt;Summary!$B$6*H7686,"Overstocked","Healthy")))</f>
        <v>Healthy</v>
      </c>
      <c r="R7686" s="0" t="str">
        <f aca="false">IF(I7686&gt;=Summary!$B$7,"Fast",IF(I7686&lt;Summary!$B$8,"Slow","Medium"))</f>
        <v>Slow</v>
      </c>
      <c r="S7686" s="15" t="n">
        <f aca="false">IF(M7686&gt;Summary!$B$5,1,0)</f>
        <v>0</v>
      </c>
      <c r="T7686" s="16" t="n">
        <f aca="false">IF(Q7686="Overstocked",(G7686-Summary!$B$6*H7686)*J7686,0)</f>
        <v>0</v>
      </c>
    </row>
    <row r="7687" customFormat="false" ht="15" hidden="false" customHeight="false" outlineLevel="0" collapsed="false">
      <c r="A7687" s="0" t="s">
        <v>7785</v>
      </c>
      <c r="B7687" s="0" t="s">
        <v>115</v>
      </c>
      <c r="C7687" s="0" t="s">
        <v>104</v>
      </c>
      <c r="D7687" s="0" t="s">
        <v>90</v>
      </c>
      <c r="E7687" s="14" t="n">
        <v>45529</v>
      </c>
      <c r="F7687" s="14" t="n">
        <v>45538</v>
      </c>
      <c r="G7687" s="0" t="n">
        <v>225</v>
      </c>
      <c r="H7687" s="0" t="n">
        <v>148</v>
      </c>
      <c r="I7687" s="0" t="n">
        <v>171</v>
      </c>
      <c r="J7687" s="0" t="n">
        <v>1682</v>
      </c>
      <c r="K7687" s="0" t="n">
        <v>2007</v>
      </c>
      <c r="L7687" s="15" t="s">
        <v>82</v>
      </c>
      <c r="M7687" s="0" t="n">
        <v>9</v>
      </c>
      <c r="N7687" s="16" t="n">
        <f aca="false">I7687*K7687</f>
        <v>343197</v>
      </c>
      <c r="O7687" s="16" t="n">
        <f aca="false">I7687*(K7687-J7687)</f>
        <v>55575</v>
      </c>
      <c r="P7687" s="15" t="n">
        <f aca="false">K7687-J7687</f>
        <v>325</v>
      </c>
      <c r="Q7687" s="0" t="str">
        <f aca="false">IF(G7687=0,"Out of stock",IF(G7687&lt;H7687,"Understocked",IF(G7687&gt;Summary!$B$6*H7687,"Overstocked","Healthy")))</f>
        <v>Healthy</v>
      </c>
      <c r="R7687" s="0" t="str">
        <f aca="false">IF(I7687&gt;=Summary!$B$7,"Fast",IF(I7687&lt;Summary!$B$8,"Slow","Medium"))</f>
        <v>Medium</v>
      </c>
      <c r="S7687" s="15" t="n">
        <f aca="false">IF(M7687&gt;Summary!$B$5,1,0)</f>
        <v>1</v>
      </c>
      <c r="T7687" s="16" t="n">
        <f aca="false">IF(Q7687="Overstocked",(G7687-Summary!$B$6*H7687)*J7687,0)</f>
        <v>0</v>
      </c>
    </row>
    <row r="7688" customFormat="false" ht="15" hidden="false" customHeight="false" outlineLevel="0" collapsed="false">
      <c r="A7688" s="0" t="s">
        <v>7786</v>
      </c>
      <c r="B7688" s="0" t="s">
        <v>113</v>
      </c>
      <c r="C7688" s="0" t="s">
        <v>104</v>
      </c>
      <c r="D7688" s="0" t="s">
        <v>92</v>
      </c>
      <c r="E7688" s="14" t="n">
        <v>45373</v>
      </c>
      <c r="F7688" s="14" t="n">
        <v>45380</v>
      </c>
      <c r="G7688" s="0" t="n">
        <v>471</v>
      </c>
      <c r="H7688" s="0" t="n">
        <v>147</v>
      </c>
      <c r="I7688" s="0" t="n">
        <v>95</v>
      </c>
      <c r="J7688" s="0" t="n">
        <v>802</v>
      </c>
      <c r="K7688" s="0" t="n">
        <v>1030</v>
      </c>
      <c r="L7688" s="15" t="s">
        <v>82</v>
      </c>
      <c r="M7688" s="0" t="n">
        <v>7</v>
      </c>
      <c r="N7688" s="16" t="n">
        <f aca="false">I7688*K7688</f>
        <v>97850</v>
      </c>
      <c r="O7688" s="16" t="n">
        <f aca="false">I7688*(K7688-J7688)</f>
        <v>21660</v>
      </c>
      <c r="P7688" s="15" t="n">
        <f aca="false">K7688-J7688</f>
        <v>228</v>
      </c>
      <c r="Q7688" s="0" t="str">
        <f aca="false">IF(G7688=0,"Out of stock",IF(G7688&lt;H7688,"Understocked",IF(G7688&gt;Summary!$B$6*H7688,"Overstocked","Healthy")))</f>
        <v>Healthy</v>
      </c>
      <c r="R7688" s="0" t="str">
        <f aca="false">IF(I7688&gt;=Summary!$B$7,"Fast",IF(I7688&lt;Summary!$B$8,"Slow","Medium"))</f>
        <v>Slow</v>
      </c>
      <c r="S7688" s="15" t="n">
        <f aca="false">IF(M7688&gt;Summary!$B$5,1,0)</f>
        <v>0</v>
      </c>
      <c r="T7688" s="16" t="n">
        <f aca="false">IF(Q7688="Overstocked",(G7688-Summary!$B$6*H7688)*J7688,0)</f>
        <v>0</v>
      </c>
    </row>
    <row r="7689" customFormat="false" ht="15" hidden="false" customHeight="false" outlineLevel="0" collapsed="false">
      <c r="A7689" s="0" t="s">
        <v>7787</v>
      </c>
      <c r="B7689" s="0" t="s">
        <v>111</v>
      </c>
      <c r="C7689" s="0" t="s">
        <v>104</v>
      </c>
      <c r="D7689" s="0" t="s">
        <v>92</v>
      </c>
      <c r="E7689" s="14" t="n">
        <v>45118</v>
      </c>
      <c r="F7689" s="14" t="n">
        <v>45119</v>
      </c>
      <c r="G7689" s="0" t="n">
        <v>51</v>
      </c>
      <c r="H7689" s="0" t="n">
        <v>64</v>
      </c>
      <c r="I7689" s="0" t="n">
        <v>29</v>
      </c>
      <c r="J7689" s="0" t="n">
        <v>1754</v>
      </c>
      <c r="K7689" s="0" t="n">
        <v>1980</v>
      </c>
      <c r="L7689" s="15" t="s">
        <v>80</v>
      </c>
      <c r="M7689" s="0" t="n">
        <v>1</v>
      </c>
      <c r="N7689" s="16" t="n">
        <f aca="false">I7689*K7689</f>
        <v>57420</v>
      </c>
      <c r="O7689" s="16" t="n">
        <f aca="false">I7689*(K7689-J7689)</f>
        <v>6554</v>
      </c>
      <c r="P7689" s="15" t="n">
        <f aca="false">K7689-J7689</f>
        <v>226</v>
      </c>
      <c r="Q7689" s="0" t="str">
        <f aca="false">IF(G7689=0,"Out of stock",IF(G7689&lt;H7689,"Understocked",IF(G7689&gt;Summary!$B$6*H7689,"Overstocked","Healthy")))</f>
        <v>Understocked</v>
      </c>
      <c r="R7689" s="0" t="str">
        <f aca="false">IF(I7689&gt;=Summary!$B$7,"Fast",IF(I7689&lt;Summary!$B$8,"Slow","Medium"))</f>
        <v>Slow</v>
      </c>
      <c r="S7689" s="15" t="n">
        <f aca="false">IF(M7689&gt;Summary!$B$5,1,0)</f>
        <v>0</v>
      </c>
      <c r="T7689" s="16" t="n">
        <f aca="false">IF(Q7689="Overstocked",(G7689-Summary!$B$6*H7689)*J7689,0)</f>
        <v>0</v>
      </c>
    </row>
    <row r="7690" customFormat="false" ht="15" hidden="false" customHeight="false" outlineLevel="0" collapsed="false">
      <c r="A7690" s="0" t="s">
        <v>7788</v>
      </c>
      <c r="B7690" s="0" t="s">
        <v>101</v>
      </c>
      <c r="C7690" s="0" t="s">
        <v>96</v>
      </c>
      <c r="D7690" s="0" t="s">
        <v>102</v>
      </c>
      <c r="E7690" s="14" t="n">
        <v>45576</v>
      </c>
      <c r="F7690" s="14" t="n">
        <v>45582</v>
      </c>
      <c r="G7690" s="0" t="n">
        <v>293</v>
      </c>
      <c r="H7690" s="0" t="n">
        <v>141</v>
      </c>
      <c r="I7690" s="0" t="n">
        <v>238</v>
      </c>
      <c r="J7690" s="0" t="n">
        <v>479</v>
      </c>
      <c r="K7690" s="0" t="n">
        <v>833</v>
      </c>
      <c r="L7690" s="15" t="s">
        <v>97</v>
      </c>
      <c r="M7690" s="0" t="n">
        <v>6</v>
      </c>
      <c r="N7690" s="16" t="n">
        <f aca="false">I7690*K7690</f>
        <v>198254</v>
      </c>
      <c r="O7690" s="16" t="n">
        <f aca="false">I7690*(K7690-J7690)</f>
        <v>84252</v>
      </c>
      <c r="P7690" s="15" t="n">
        <f aca="false">K7690-J7690</f>
        <v>354</v>
      </c>
      <c r="Q7690" s="0" t="str">
        <f aca="false">IF(G7690=0,"Out of stock",IF(G7690&lt;H7690,"Understocked",IF(G7690&gt;Summary!$B$6*H7690,"Overstocked","Healthy")))</f>
        <v>Healthy</v>
      </c>
      <c r="R7690" s="0" t="str">
        <f aca="false">IF(I7690&gt;=Summary!$B$7,"Fast",IF(I7690&lt;Summary!$B$8,"Slow","Medium"))</f>
        <v>Fast</v>
      </c>
      <c r="S7690" s="15" t="n">
        <f aca="false">IF(M7690&gt;Summary!$B$5,1,0)</f>
        <v>0</v>
      </c>
      <c r="T7690" s="16" t="n">
        <f aca="false">IF(Q7690="Overstocked",(G7690-Summary!$B$6*H7690)*J7690,0)</f>
        <v>0</v>
      </c>
    </row>
    <row r="7691" customFormat="false" ht="15" hidden="false" customHeight="false" outlineLevel="0" collapsed="false">
      <c r="A7691" s="0" t="s">
        <v>7789</v>
      </c>
      <c r="B7691" s="0" t="s">
        <v>84</v>
      </c>
      <c r="C7691" s="0" t="s">
        <v>85</v>
      </c>
      <c r="D7691" s="0" t="s">
        <v>79</v>
      </c>
      <c r="E7691" s="14" t="n">
        <v>45413</v>
      </c>
      <c r="F7691" s="14" t="n">
        <v>45415</v>
      </c>
      <c r="G7691" s="0" t="n">
        <v>33</v>
      </c>
      <c r="H7691" s="0" t="n">
        <v>90</v>
      </c>
      <c r="I7691" s="0" t="n">
        <v>120</v>
      </c>
      <c r="J7691" s="0" t="n">
        <v>920</v>
      </c>
      <c r="K7691" s="0" t="n">
        <v>1175</v>
      </c>
      <c r="L7691" s="15" t="s">
        <v>87</v>
      </c>
      <c r="M7691" s="0" t="n">
        <v>2</v>
      </c>
      <c r="N7691" s="16" t="n">
        <f aca="false">I7691*K7691</f>
        <v>141000</v>
      </c>
      <c r="O7691" s="16" t="n">
        <f aca="false">I7691*(K7691-J7691)</f>
        <v>30600</v>
      </c>
      <c r="P7691" s="15" t="n">
        <f aca="false">K7691-J7691</f>
        <v>255</v>
      </c>
      <c r="Q7691" s="0" t="str">
        <f aca="false">IF(G7691=0,"Out of stock",IF(G7691&lt;H7691,"Understocked",IF(G7691&gt;Summary!$B$6*H7691,"Overstocked","Healthy")))</f>
        <v>Understocked</v>
      </c>
      <c r="R7691" s="0" t="str">
        <f aca="false">IF(I7691&gt;=Summary!$B$7,"Fast",IF(I7691&lt;Summary!$B$8,"Slow","Medium"))</f>
        <v>Medium</v>
      </c>
      <c r="S7691" s="15" t="n">
        <f aca="false">IF(M7691&gt;Summary!$B$5,1,0)</f>
        <v>0</v>
      </c>
      <c r="T7691" s="16" t="n">
        <f aca="false">IF(Q7691="Overstocked",(G7691-Summary!$B$6*H7691)*J7691,0)</f>
        <v>0</v>
      </c>
    </row>
    <row r="7692" customFormat="false" ht="15" hidden="false" customHeight="false" outlineLevel="0" collapsed="false">
      <c r="A7692" s="0" t="s">
        <v>7790</v>
      </c>
      <c r="B7692" s="0" t="s">
        <v>84</v>
      </c>
      <c r="C7692" s="0" t="s">
        <v>104</v>
      </c>
      <c r="D7692" s="0" t="s">
        <v>90</v>
      </c>
      <c r="E7692" s="14" t="n">
        <v>45106</v>
      </c>
      <c r="F7692" s="14" t="n">
        <v>45116</v>
      </c>
      <c r="G7692" s="0" t="n">
        <v>95</v>
      </c>
      <c r="H7692" s="0" t="n">
        <v>56</v>
      </c>
      <c r="I7692" s="0" t="n">
        <v>248</v>
      </c>
      <c r="J7692" s="0" t="n">
        <v>1569</v>
      </c>
      <c r="K7692" s="0" t="n">
        <v>2016</v>
      </c>
      <c r="L7692" s="15" t="s">
        <v>80</v>
      </c>
      <c r="M7692" s="0" t="n">
        <v>10</v>
      </c>
      <c r="N7692" s="16" t="n">
        <f aca="false">I7692*K7692</f>
        <v>499968</v>
      </c>
      <c r="O7692" s="16" t="n">
        <f aca="false">I7692*(K7692-J7692)</f>
        <v>110856</v>
      </c>
      <c r="P7692" s="15" t="n">
        <f aca="false">K7692-J7692</f>
        <v>447</v>
      </c>
      <c r="Q7692" s="0" t="str">
        <f aca="false">IF(G7692=0,"Out of stock",IF(G7692&lt;H7692,"Understocked",IF(G7692&gt;Summary!$B$6*H7692,"Overstocked","Healthy")))</f>
        <v>Healthy</v>
      </c>
      <c r="R7692" s="0" t="str">
        <f aca="false">IF(I7692&gt;=Summary!$B$7,"Fast",IF(I7692&lt;Summary!$B$8,"Slow","Medium"))</f>
        <v>Fast</v>
      </c>
      <c r="S7692" s="15" t="n">
        <f aca="false">IF(M7692&gt;Summary!$B$5,1,0)</f>
        <v>1</v>
      </c>
      <c r="T7692" s="16" t="n">
        <f aca="false">IF(Q7692="Overstocked",(G7692-Summary!$B$6*H7692)*J7692,0)</f>
        <v>0</v>
      </c>
    </row>
    <row r="7693" customFormat="false" ht="15" hidden="false" customHeight="false" outlineLevel="0" collapsed="false">
      <c r="A7693" s="0" t="s">
        <v>7791</v>
      </c>
      <c r="B7693" s="0" t="s">
        <v>115</v>
      </c>
      <c r="C7693" s="0" t="s">
        <v>78</v>
      </c>
      <c r="D7693" s="0" t="s">
        <v>79</v>
      </c>
      <c r="E7693" s="14" t="n">
        <v>45399</v>
      </c>
      <c r="F7693" s="14" t="n">
        <v>45406</v>
      </c>
      <c r="G7693" s="0" t="n">
        <v>405</v>
      </c>
      <c r="H7693" s="0" t="n">
        <v>108</v>
      </c>
      <c r="I7693" s="0" t="n">
        <v>84</v>
      </c>
      <c r="J7693" s="0" t="n">
        <v>1380</v>
      </c>
      <c r="K7693" s="0" t="n">
        <v>1471</v>
      </c>
      <c r="L7693" s="15" t="s">
        <v>82</v>
      </c>
      <c r="M7693" s="0" t="n">
        <v>7</v>
      </c>
      <c r="N7693" s="16" t="n">
        <f aca="false">I7693*K7693</f>
        <v>123564</v>
      </c>
      <c r="O7693" s="16" t="n">
        <f aca="false">I7693*(K7693-J7693)</f>
        <v>7644</v>
      </c>
      <c r="P7693" s="15" t="n">
        <f aca="false">K7693-J7693</f>
        <v>91</v>
      </c>
      <c r="Q7693" s="0" t="str">
        <f aca="false">IF(G7693=0,"Out of stock",IF(G7693&lt;H7693,"Understocked",IF(G7693&gt;Summary!$B$6*H7693,"Overstocked","Healthy")))</f>
        <v>Healthy</v>
      </c>
      <c r="R7693" s="0" t="str">
        <f aca="false">IF(I7693&gt;=Summary!$B$7,"Fast",IF(I7693&lt;Summary!$B$8,"Slow","Medium"))</f>
        <v>Slow</v>
      </c>
      <c r="S7693" s="15" t="n">
        <f aca="false">IF(M7693&gt;Summary!$B$5,1,0)</f>
        <v>0</v>
      </c>
      <c r="T7693" s="16" t="n">
        <f aca="false">IF(Q7693="Overstocked",(G7693-Summary!$B$6*H7693)*J7693,0)</f>
        <v>0</v>
      </c>
    </row>
    <row r="7694" customFormat="false" ht="15" hidden="false" customHeight="false" outlineLevel="0" collapsed="false">
      <c r="A7694" s="0" t="s">
        <v>7792</v>
      </c>
      <c r="B7694" s="0" t="s">
        <v>123</v>
      </c>
      <c r="C7694" s="0" t="s">
        <v>78</v>
      </c>
      <c r="D7694" s="0" t="s">
        <v>92</v>
      </c>
      <c r="E7694" s="14" t="n">
        <v>45215</v>
      </c>
      <c r="F7694" s="14" t="n">
        <v>45222</v>
      </c>
      <c r="G7694" s="0" t="n">
        <v>390</v>
      </c>
      <c r="H7694" s="0" t="n">
        <v>141</v>
      </c>
      <c r="I7694" s="0" t="n">
        <v>208</v>
      </c>
      <c r="J7694" s="0" t="n">
        <v>1528</v>
      </c>
      <c r="K7694" s="0" t="n">
        <v>1685</v>
      </c>
      <c r="L7694" s="15" t="s">
        <v>82</v>
      </c>
      <c r="M7694" s="0" t="n">
        <v>7</v>
      </c>
      <c r="N7694" s="16" t="n">
        <f aca="false">I7694*K7694</f>
        <v>350480</v>
      </c>
      <c r="O7694" s="16" t="n">
        <f aca="false">I7694*(K7694-J7694)</f>
        <v>32656</v>
      </c>
      <c r="P7694" s="15" t="n">
        <f aca="false">K7694-J7694</f>
        <v>157</v>
      </c>
      <c r="Q7694" s="0" t="str">
        <f aca="false">IF(G7694=0,"Out of stock",IF(G7694&lt;H7694,"Understocked",IF(G7694&gt;Summary!$B$6*H7694,"Overstocked","Healthy")))</f>
        <v>Healthy</v>
      </c>
      <c r="R7694" s="0" t="str">
        <f aca="false">IF(I7694&gt;=Summary!$B$7,"Fast",IF(I7694&lt;Summary!$B$8,"Slow","Medium"))</f>
        <v>Fast</v>
      </c>
      <c r="S7694" s="15" t="n">
        <f aca="false">IF(M7694&gt;Summary!$B$5,1,0)</f>
        <v>0</v>
      </c>
      <c r="T7694" s="16" t="n">
        <f aca="false">IF(Q7694="Overstocked",(G7694-Summary!$B$6*H7694)*J7694,0)</f>
        <v>0</v>
      </c>
    </row>
    <row r="7695" customFormat="false" ht="15" hidden="false" customHeight="false" outlineLevel="0" collapsed="false">
      <c r="A7695" s="0" t="s">
        <v>7793</v>
      </c>
      <c r="B7695" s="0" t="s">
        <v>111</v>
      </c>
      <c r="C7695" s="0" t="s">
        <v>96</v>
      </c>
      <c r="D7695" s="0" t="s">
        <v>90</v>
      </c>
      <c r="E7695" s="14" t="n">
        <v>45149</v>
      </c>
      <c r="F7695" s="14" t="n">
        <v>45153</v>
      </c>
      <c r="G7695" s="0" t="n">
        <v>348</v>
      </c>
      <c r="H7695" s="0" t="n">
        <v>85</v>
      </c>
      <c r="I7695" s="0" t="n">
        <v>36</v>
      </c>
      <c r="J7695" s="0" t="n">
        <v>989</v>
      </c>
      <c r="K7695" s="0" t="n">
        <v>1422</v>
      </c>
      <c r="L7695" s="15" t="s">
        <v>87</v>
      </c>
      <c r="M7695" s="0" t="n">
        <v>4</v>
      </c>
      <c r="N7695" s="16" t="n">
        <f aca="false">I7695*K7695</f>
        <v>51192</v>
      </c>
      <c r="O7695" s="16" t="n">
        <f aca="false">I7695*(K7695-J7695)</f>
        <v>15588</v>
      </c>
      <c r="P7695" s="15" t="n">
        <f aca="false">K7695-J7695</f>
        <v>433</v>
      </c>
      <c r="Q7695" s="0" t="str">
        <f aca="false">IF(G7695=0,"Out of stock",IF(G7695&lt;H7695,"Understocked",IF(G7695&gt;Summary!$B$6*H7695,"Overstocked","Healthy")))</f>
        <v>Overstocked</v>
      </c>
      <c r="R7695" s="0" t="str">
        <f aca="false">IF(I7695&gt;=Summary!$B$7,"Fast",IF(I7695&lt;Summary!$B$8,"Slow","Medium"))</f>
        <v>Slow</v>
      </c>
      <c r="S7695" s="15" t="n">
        <f aca="false">IF(M7695&gt;Summary!$B$5,1,0)</f>
        <v>0</v>
      </c>
      <c r="T7695" s="16" t="n">
        <f aca="false">IF(Q7695="Overstocked",(G7695-Summary!$B$6*H7695)*J7695,0)</f>
        <v>7912</v>
      </c>
    </row>
    <row r="7696" customFormat="false" ht="15" hidden="false" customHeight="false" outlineLevel="0" collapsed="false">
      <c r="A7696" s="0" t="s">
        <v>7794</v>
      </c>
      <c r="B7696" s="0" t="s">
        <v>123</v>
      </c>
      <c r="C7696" s="0" t="s">
        <v>96</v>
      </c>
      <c r="D7696" s="0" t="s">
        <v>102</v>
      </c>
      <c r="E7696" s="14" t="n">
        <v>45141</v>
      </c>
      <c r="F7696" s="14" t="n">
        <v>45146</v>
      </c>
      <c r="G7696" s="0" t="n">
        <v>85</v>
      </c>
      <c r="H7696" s="0" t="n">
        <v>121</v>
      </c>
      <c r="I7696" s="0" t="n">
        <v>184</v>
      </c>
      <c r="J7696" s="0" t="n">
        <v>1506</v>
      </c>
      <c r="K7696" s="0" t="n">
        <v>1704</v>
      </c>
      <c r="L7696" s="15" t="s">
        <v>97</v>
      </c>
      <c r="M7696" s="0" t="n">
        <v>5</v>
      </c>
      <c r="N7696" s="16" t="n">
        <f aca="false">I7696*K7696</f>
        <v>313536</v>
      </c>
      <c r="O7696" s="16" t="n">
        <f aca="false">I7696*(K7696-J7696)</f>
        <v>36432</v>
      </c>
      <c r="P7696" s="15" t="n">
        <f aca="false">K7696-J7696</f>
        <v>198</v>
      </c>
      <c r="Q7696" s="0" t="str">
        <f aca="false">IF(G7696=0,"Out of stock",IF(G7696&lt;H7696,"Understocked",IF(G7696&gt;Summary!$B$6*H7696,"Overstocked","Healthy")))</f>
        <v>Understocked</v>
      </c>
      <c r="R7696" s="0" t="str">
        <f aca="false">IF(I7696&gt;=Summary!$B$7,"Fast",IF(I7696&lt;Summary!$B$8,"Slow","Medium"))</f>
        <v>Medium</v>
      </c>
      <c r="S7696" s="15" t="n">
        <f aca="false">IF(M7696&gt;Summary!$B$5,1,0)</f>
        <v>0</v>
      </c>
      <c r="T7696" s="16" t="n">
        <f aca="false">IF(Q7696="Overstocked",(G7696-Summary!$B$6*H7696)*J7696,0)</f>
        <v>0</v>
      </c>
    </row>
    <row r="7697" customFormat="false" ht="15" hidden="false" customHeight="false" outlineLevel="0" collapsed="false">
      <c r="A7697" s="0" t="s">
        <v>7795</v>
      </c>
      <c r="B7697" s="0" t="s">
        <v>111</v>
      </c>
      <c r="C7697" s="0" t="s">
        <v>96</v>
      </c>
      <c r="D7697" s="0" t="s">
        <v>90</v>
      </c>
      <c r="E7697" s="14" t="n">
        <v>44947</v>
      </c>
      <c r="F7697" s="14" t="n">
        <v>44949</v>
      </c>
      <c r="G7697" s="0" t="n">
        <v>0</v>
      </c>
      <c r="H7697" s="0" t="n">
        <v>92</v>
      </c>
      <c r="I7697" s="0" t="n">
        <v>28</v>
      </c>
      <c r="J7697" s="0" t="n">
        <v>1534</v>
      </c>
      <c r="K7697" s="0" t="n">
        <v>1735</v>
      </c>
      <c r="L7697" s="15" t="s">
        <v>80</v>
      </c>
      <c r="M7697" s="0" t="n">
        <v>2</v>
      </c>
      <c r="N7697" s="16" t="n">
        <f aca="false">I7697*K7697</f>
        <v>48580</v>
      </c>
      <c r="O7697" s="16" t="n">
        <f aca="false">I7697*(K7697-J7697)</f>
        <v>5628</v>
      </c>
      <c r="P7697" s="15" t="n">
        <f aca="false">K7697-J7697</f>
        <v>201</v>
      </c>
      <c r="Q7697" s="0" t="str">
        <f aca="false">IF(G7697=0,"Out of stock",IF(G7697&lt;H7697,"Understocked",IF(G7697&gt;Summary!$B$6*H7697,"Overstocked","Healthy")))</f>
        <v>Out of stock</v>
      </c>
      <c r="R7697" s="0" t="str">
        <f aca="false">IF(I7697&gt;=Summary!$B$7,"Fast",IF(I7697&lt;Summary!$B$8,"Slow","Medium"))</f>
        <v>Slow</v>
      </c>
      <c r="S7697" s="15" t="n">
        <f aca="false">IF(M7697&gt;Summary!$B$5,1,0)</f>
        <v>0</v>
      </c>
      <c r="T7697" s="16" t="n">
        <f aca="false">IF(Q7697="Overstocked",(G7697-Summary!$B$6*H7697)*J7697,0)</f>
        <v>0</v>
      </c>
    </row>
    <row r="7698" customFormat="false" ht="15" hidden="false" customHeight="false" outlineLevel="0" collapsed="false">
      <c r="A7698" s="0" t="s">
        <v>7796</v>
      </c>
      <c r="B7698" s="0" t="s">
        <v>95</v>
      </c>
      <c r="C7698" s="0" t="s">
        <v>78</v>
      </c>
      <c r="D7698" s="0" t="s">
        <v>92</v>
      </c>
      <c r="E7698" s="14" t="n">
        <v>44971</v>
      </c>
      <c r="F7698" s="14" t="n">
        <v>44976</v>
      </c>
      <c r="G7698" s="0" t="n">
        <v>292</v>
      </c>
      <c r="H7698" s="0" t="n">
        <v>87</v>
      </c>
      <c r="I7698" s="0" t="n">
        <v>237</v>
      </c>
      <c r="J7698" s="0" t="n">
        <v>1867</v>
      </c>
      <c r="K7698" s="0" t="n">
        <v>1966</v>
      </c>
      <c r="L7698" s="15" t="s">
        <v>80</v>
      </c>
      <c r="M7698" s="0" t="n">
        <v>5</v>
      </c>
      <c r="N7698" s="16" t="n">
        <f aca="false">I7698*K7698</f>
        <v>465942</v>
      </c>
      <c r="O7698" s="16" t="n">
        <f aca="false">I7698*(K7698-J7698)</f>
        <v>23463</v>
      </c>
      <c r="P7698" s="15" t="n">
        <f aca="false">K7698-J7698</f>
        <v>99</v>
      </c>
      <c r="Q7698" s="0" t="str">
        <f aca="false">IF(G7698=0,"Out of stock",IF(G7698&lt;H7698,"Understocked",IF(G7698&gt;Summary!$B$6*H7698,"Overstocked","Healthy")))</f>
        <v>Healthy</v>
      </c>
      <c r="R7698" s="0" t="str">
        <f aca="false">IF(I7698&gt;=Summary!$B$7,"Fast",IF(I7698&lt;Summary!$B$8,"Slow","Medium"))</f>
        <v>Fast</v>
      </c>
      <c r="S7698" s="15" t="n">
        <f aca="false">IF(M7698&gt;Summary!$B$5,1,0)</f>
        <v>0</v>
      </c>
      <c r="T7698" s="16" t="n">
        <f aca="false">IF(Q7698="Overstocked",(G7698-Summary!$B$6*H7698)*J7698,0)</f>
        <v>0</v>
      </c>
    </row>
    <row r="7699" customFormat="false" ht="15" hidden="false" customHeight="false" outlineLevel="0" collapsed="false">
      <c r="A7699" s="0" t="s">
        <v>7797</v>
      </c>
      <c r="B7699" s="0" t="s">
        <v>101</v>
      </c>
      <c r="C7699" s="0" t="s">
        <v>96</v>
      </c>
      <c r="D7699" s="0" t="s">
        <v>102</v>
      </c>
      <c r="E7699" s="14" t="n">
        <v>44971</v>
      </c>
      <c r="F7699" s="14" t="n">
        <v>44976</v>
      </c>
      <c r="G7699" s="0" t="n">
        <v>123</v>
      </c>
      <c r="H7699" s="0" t="n">
        <v>148</v>
      </c>
      <c r="I7699" s="0" t="n">
        <v>269</v>
      </c>
      <c r="J7699" s="0" t="n">
        <v>930</v>
      </c>
      <c r="K7699" s="0" t="n">
        <v>1092</v>
      </c>
      <c r="L7699" s="15" t="s">
        <v>93</v>
      </c>
      <c r="M7699" s="0" t="n">
        <v>5</v>
      </c>
      <c r="N7699" s="16" t="n">
        <f aca="false">I7699*K7699</f>
        <v>293748</v>
      </c>
      <c r="O7699" s="16" t="n">
        <f aca="false">I7699*(K7699-J7699)</f>
        <v>43578</v>
      </c>
      <c r="P7699" s="15" t="n">
        <f aca="false">K7699-J7699</f>
        <v>162</v>
      </c>
      <c r="Q7699" s="0" t="str">
        <f aca="false">IF(G7699=0,"Out of stock",IF(G7699&lt;H7699,"Understocked",IF(G7699&gt;Summary!$B$6*H7699,"Overstocked","Healthy")))</f>
        <v>Understocked</v>
      </c>
      <c r="R7699" s="0" t="str">
        <f aca="false">IF(I7699&gt;=Summary!$B$7,"Fast",IF(I7699&lt;Summary!$B$8,"Slow","Medium"))</f>
        <v>Fast</v>
      </c>
      <c r="S7699" s="15" t="n">
        <f aca="false">IF(M7699&gt;Summary!$B$5,1,0)</f>
        <v>0</v>
      </c>
      <c r="T7699" s="16" t="n">
        <f aca="false">IF(Q7699="Overstocked",(G7699-Summary!$B$6*H7699)*J7699,0)</f>
        <v>0</v>
      </c>
    </row>
    <row r="7700" customFormat="false" ht="15" hidden="false" customHeight="false" outlineLevel="0" collapsed="false">
      <c r="A7700" s="0" t="s">
        <v>7798</v>
      </c>
      <c r="B7700" s="0" t="s">
        <v>123</v>
      </c>
      <c r="C7700" s="0" t="s">
        <v>85</v>
      </c>
      <c r="D7700" s="0" t="s">
        <v>92</v>
      </c>
      <c r="E7700" s="14" t="n">
        <v>45393</v>
      </c>
      <c r="F7700" s="14" t="n">
        <v>45398</v>
      </c>
      <c r="G7700" s="0" t="n">
        <v>259</v>
      </c>
      <c r="H7700" s="0" t="n">
        <v>104</v>
      </c>
      <c r="I7700" s="0" t="n">
        <v>37</v>
      </c>
      <c r="J7700" s="0" t="n">
        <v>294</v>
      </c>
      <c r="K7700" s="0" t="n">
        <v>571</v>
      </c>
      <c r="L7700" s="15" t="s">
        <v>93</v>
      </c>
      <c r="M7700" s="0" t="n">
        <v>5</v>
      </c>
      <c r="N7700" s="16" t="n">
        <f aca="false">I7700*K7700</f>
        <v>21127</v>
      </c>
      <c r="O7700" s="16" t="n">
        <f aca="false">I7700*(K7700-J7700)</f>
        <v>10249</v>
      </c>
      <c r="P7700" s="15" t="n">
        <f aca="false">K7700-J7700</f>
        <v>277</v>
      </c>
      <c r="Q7700" s="0" t="str">
        <f aca="false">IF(G7700=0,"Out of stock",IF(G7700&lt;H7700,"Understocked",IF(G7700&gt;Summary!$B$6*H7700,"Overstocked","Healthy")))</f>
        <v>Healthy</v>
      </c>
      <c r="R7700" s="0" t="str">
        <f aca="false">IF(I7700&gt;=Summary!$B$7,"Fast",IF(I7700&lt;Summary!$B$8,"Slow","Medium"))</f>
        <v>Slow</v>
      </c>
      <c r="S7700" s="15" t="n">
        <f aca="false">IF(M7700&gt;Summary!$B$5,1,0)</f>
        <v>0</v>
      </c>
      <c r="T7700" s="16" t="n">
        <f aca="false">IF(Q7700="Overstocked",(G7700-Summary!$B$6*H7700)*J7700,0)</f>
        <v>0</v>
      </c>
    </row>
    <row r="7701" customFormat="false" ht="15" hidden="false" customHeight="false" outlineLevel="0" collapsed="false">
      <c r="A7701" s="0" t="s">
        <v>7799</v>
      </c>
      <c r="B7701" s="0" t="s">
        <v>115</v>
      </c>
      <c r="C7701" s="0" t="s">
        <v>104</v>
      </c>
      <c r="D7701" s="0" t="s">
        <v>92</v>
      </c>
      <c r="E7701" s="14" t="n">
        <v>45176</v>
      </c>
      <c r="F7701" s="14" t="n">
        <v>45178</v>
      </c>
      <c r="G7701" s="0" t="n">
        <v>456</v>
      </c>
      <c r="H7701" s="0" t="n">
        <v>51</v>
      </c>
      <c r="I7701" s="0" t="n">
        <v>297</v>
      </c>
      <c r="J7701" s="0" t="n">
        <v>1865</v>
      </c>
      <c r="K7701" s="0" t="n">
        <v>2314</v>
      </c>
      <c r="L7701" s="15" t="s">
        <v>97</v>
      </c>
      <c r="M7701" s="0" t="n">
        <v>2</v>
      </c>
      <c r="N7701" s="16" t="n">
        <f aca="false">I7701*K7701</f>
        <v>687258</v>
      </c>
      <c r="O7701" s="16" t="n">
        <f aca="false">I7701*(K7701-J7701)</f>
        <v>133353</v>
      </c>
      <c r="P7701" s="15" t="n">
        <f aca="false">K7701-J7701</f>
        <v>449</v>
      </c>
      <c r="Q7701" s="0" t="str">
        <f aca="false">IF(G7701=0,"Out of stock",IF(G7701&lt;H7701,"Understocked",IF(G7701&gt;Summary!$B$6*H7701,"Overstocked","Healthy")))</f>
        <v>Overstocked</v>
      </c>
      <c r="R7701" s="0" t="str">
        <f aca="false">IF(I7701&gt;=Summary!$B$7,"Fast",IF(I7701&lt;Summary!$B$8,"Slow","Medium"))</f>
        <v>Fast</v>
      </c>
      <c r="S7701" s="15" t="n">
        <f aca="false">IF(M7701&gt;Summary!$B$5,1,0)</f>
        <v>0</v>
      </c>
      <c r="T7701" s="16" t="n">
        <f aca="false">IF(Q7701="Overstocked",(G7701-Summary!$B$6*H7701)*J7701,0)</f>
        <v>469980</v>
      </c>
    </row>
    <row r="7702" customFormat="false" ht="15" hidden="false" customHeight="false" outlineLevel="0" collapsed="false">
      <c r="A7702" s="0" t="s">
        <v>7800</v>
      </c>
      <c r="B7702" s="0" t="s">
        <v>77</v>
      </c>
      <c r="C7702" s="0" t="s">
        <v>96</v>
      </c>
      <c r="D7702" s="0" t="s">
        <v>79</v>
      </c>
      <c r="E7702" s="14" t="n">
        <v>45064</v>
      </c>
      <c r="F7702" s="14" t="n">
        <v>45065</v>
      </c>
      <c r="G7702" s="0" t="n">
        <v>121</v>
      </c>
      <c r="H7702" s="0" t="n">
        <v>100</v>
      </c>
      <c r="I7702" s="0" t="n">
        <v>76</v>
      </c>
      <c r="J7702" s="0" t="n">
        <v>326</v>
      </c>
      <c r="K7702" s="0" t="n">
        <v>392</v>
      </c>
      <c r="L7702" s="15" t="s">
        <v>80</v>
      </c>
      <c r="M7702" s="0" t="n">
        <v>1</v>
      </c>
      <c r="N7702" s="16" t="n">
        <f aca="false">I7702*K7702</f>
        <v>29792</v>
      </c>
      <c r="O7702" s="16" t="n">
        <f aca="false">I7702*(K7702-J7702)</f>
        <v>5016</v>
      </c>
      <c r="P7702" s="15" t="n">
        <f aca="false">K7702-J7702</f>
        <v>66</v>
      </c>
      <c r="Q7702" s="0" t="str">
        <f aca="false">IF(G7702=0,"Out of stock",IF(G7702&lt;H7702,"Understocked",IF(G7702&gt;Summary!$B$6*H7702,"Overstocked","Healthy")))</f>
        <v>Healthy</v>
      </c>
      <c r="R7702" s="0" t="str">
        <f aca="false">IF(I7702&gt;=Summary!$B$7,"Fast",IF(I7702&lt;Summary!$B$8,"Slow","Medium"))</f>
        <v>Slow</v>
      </c>
      <c r="S7702" s="15" t="n">
        <f aca="false">IF(M7702&gt;Summary!$B$5,1,0)</f>
        <v>0</v>
      </c>
      <c r="T7702" s="16" t="n">
        <f aca="false">IF(Q7702="Overstocked",(G7702-Summary!$B$6*H7702)*J7702,0)</f>
        <v>0</v>
      </c>
    </row>
    <row r="7703" customFormat="false" ht="15" hidden="false" customHeight="false" outlineLevel="0" collapsed="false">
      <c r="A7703" s="0" t="s">
        <v>7801</v>
      </c>
      <c r="B7703" s="0" t="s">
        <v>115</v>
      </c>
      <c r="C7703" s="0" t="s">
        <v>78</v>
      </c>
      <c r="D7703" s="0" t="s">
        <v>86</v>
      </c>
      <c r="E7703" s="14" t="n">
        <v>45045</v>
      </c>
      <c r="F7703" s="14" t="n">
        <v>45048</v>
      </c>
      <c r="G7703" s="0" t="n">
        <v>132</v>
      </c>
      <c r="H7703" s="0" t="n">
        <v>94</v>
      </c>
      <c r="I7703" s="0" t="n">
        <v>76</v>
      </c>
      <c r="J7703" s="0" t="n">
        <v>318</v>
      </c>
      <c r="K7703" s="0" t="n">
        <v>548</v>
      </c>
      <c r="L7703" s="15" t="s">
        <v>97</v>
      </c>
      <c r="M7703" s="0" t="n">
        <v>3</v>
      </c>
      <c r="N7703" s="16" t="n">
        <f aca="false">I7703*K7703</f>
        <v>41648</v>
      </c>
      <c r="O7703" s="16" t="n">
        <f aca="false">I7703*(K7703-J7703)</f>
        <v>17480</v>
      </c>
      <c r="P7703" s="15" t="n">
        <f aca="false">K7703-J7703</f>
        <v>230</v>
      </c>
      <c r="Q7703" s="0" t="str">
        <f aca="false">IF(G7703=0,"Out of stock",IF(G7703&lt;H7703,"Understocked",IF(G7703&gt;Summary!$B$6*H7703,"Overstocked","Healthy")))</f>
        <v>Healthy</v>
      </c>
      <c r="R7703" s="0" t="str">
        <f aca="false">IF(I7703&gt;=Summary!$B$7,"Fast",IF(I7703&lt;Summary!$B$8,"Slow","Medium"))</f>
        <v>Slow</v>
      </c>
      <c r="S7703" s="15" t="n">
        <f aca="false">IF(M7703&gt;Summary!$B$5,1,0)</f>
        <v>0</v>
      </c>
      <c r="T7703" s="16" t="n">
        <f aca="false">IF(Q7703="Overstocked",(G7703-Summary!$B$6*H7703)*J7703,0)</f>
        <v>0</v>
      </c>
    </row>
    <row r="7704" customFormat="false" ht="15" hidden="false" customHeight="false" outlineLevel="0" collapsed="false">
      <c r="A7704" s="0" t="s">
        <v>7802</v>
      </c>
      <c r="B7704" s="0" t="s">
        <v>111</v>
      </c>
      <c r="C7704" s="0" t="s">
        <v>78</v>
      </c>
      <c r="D7704" s="0" t="s">
        <v>102</v>
      </c>
      <c r="E7704" s="14" t="n">
        <v>45488</v>
      </c>
      <c r="F7704" s="14" t="n">
        <v>45495</v>
      </c>
      <c r="G7704" s="0" t="n">
        <v>263</v>
      </c>
      <c r="H7704" s="0" t="n">
        <v>65</v>
      </c>
      <c r="I7704" s="0" t="n">
        <v>230</v>
      </c>
      <c r="J7704" s="0" t="n">
        <v>473</v>
      </c>
      <c r="K7704" s="0" t="n">
        <v>880</v>
      </c>
      <c r="L7704" s="15" t="s">
        <v>82</v>
      </c>
      <c r="M7704" s="0" t="n">
        <v>7</v>
      </c>
      <c r="N7704" s="16" t="n">
        <f aca="false">I7704*K7704</f>
        <v>202400</v>
      </c>
      <c r="O7704" s="16" t="n">
        <f aca="false">I7704*(K7704-J7704)</f>
        <v>93610</v>
      </c>
      <c r="P7704" s="15" t="n">
        <f aca="false">K7704-J7704</f>
        <v>407</v>
      </c>
      <c r="Q7704" s="0" t="str">
        <f aca="false">IF(G7704=0,"Out of stock",IF(G7704&lt;H7704,"Understocked",IF(G7704&gt;Summary!$B$6*H7704,"Overstocked","Healthy")))</f>
        <v>Overstocked</v>
      </c>
      <c r="R7704" s="0" t="str">
        <f aca="false">IF(I7704&gt;=Summary!$B$7,"Fast",IF(I7704&lt;Summary!$B$8,"Slow","Medium"))</f>
        <v>Fast</v>
      </c>
      <c r="S7704" s="15" t="n">
        <f aca="false">IF(M7704&gt;Summary!$B$5,1,0)</f>
        <v>0</v>
      </c>
      <c r="T7704" s="16" t="n">
        <f aca="false">IF(Q7704="Overstocked",(G7704-Summary!$B$6*H7704)*J7704,0)</f>
        <v>1419</v>
      </c>
    </row>
    <row r="7705" customFormat="false" ht="15" hidden="false" customHeight="false" outlineLevel="0" collapsed="false">
      <c r="A7705" s="0" t="s">
        <v>7803</v>
      </c>
      <c r="B7705" s="0" t="s">
        <v>123</v>
      </c>
      <c r="C7705" s="0" t="s">
        <v>85</v>
      </c>
      <c r="D7705" s="0" t="s">
        <v>86</v>
      </c>
      <c r="E7705" s="14" t="n">
        <v>45548</v>
      </c>
      <c r="F7705" s="14" t="n">
        <v>45550</v>
      </c>
      <c r="G7705" s="0" t="n">
        <v>48</v>
      </c>
      <c r="H7705" s="0" t="n">
        <v>109</v>
      </c>
      <c r="I7705" s="0" t="n">
        <v>118</v>
      </c>
      <c r="J7705" s="0" t="n">
        <v>1148</v>
      </c>
      <c r="K7705" s="0" t="n">
        <v>1487</v>
      </c>
      <c r="L7705" s="15" t="s">
        <v>80</v>
      </c>
      <c r="M7705" s="0" t="n">
        <v>2</v>
      </c>
      <c r="N7705" s="16" t="n">
        <f aca="false">I7705*K7705</f>
        <v>175466</v>
      </c>
      <c r="O7705" s="16" t="n">
        <f aca="false">I7705*(K7705-J7705)</f>
        <v>40002</v>
      </c>
      <c r="P7705" s="15" t="n">
        <f aca="false">K7705-J7705</f>
        <v>339</v>
      </c>
      <c r="Q7705" s="0" t="str">
        <f aca="false">IF(G7705=0,"Out of stock",IF(G7705&lt;H7705,"Understocked",IF(G7705&gt;Summary!$B$6*H7705,"Overstocked","Healthy")))</f>
        <v>Understocked</v>
      </c>
      <c r="R7705" s="0" t="str">
        <f aca="false">IF(I7705&gt;=Summary!$B$7,"Fast",IF(I7705&lt;Summary!$B$8,"Slow","Medium"))</f>
        <v>Medium</v>
      </c>
      <c r="S7705" s="15" t="n">
        <f aca="false">IF(M7705&gt;Summary!$B$5,1,0)</f>
        <v>0</v>
      </c>
      <c r="T7705" s="16" t="n">
        <f aca="false">IF(Q7705="Overstocked",(G7705-Summary!$B$6*H7705)*J7705,0)</f>
        <v>0</v>
      </c>
    </row>
    <row r="7706" customFormat="false" ht="15" hidden="false" customHeight="false" outlineLevel="0" collapsed="false">
      <c r="A7706" s="0" t="s">
        <v>7804</v>
      </c>
      <c r="B7706" s="0" t="s">
        <v>113</v>
      </c>
      <c r="C7706" s="0" t="s">
        <v>104</v>
      </c>
      <c r="D7706" s="0" t="s">
        <v>79</v>
      </c>
      <c r="E7706" s="14" t="n">
        <v>45326</v>
      </c>
      <c r="F7706" s="14" t="n">
        <v>45329</v>
      </c>
      <c r="G7706" s="0" t="n">
        <v>430</v>
      </c>
      <c r="H7706" s="0" t="n">
        <v>120</v>
      </c>
      <c r="I7706" s="0" t="n">
        <v>64</v>
      </c>
      <c r="J7706" s="0" t="n">
        <v>1442</v>
      </c>
      <c r="K7706" s="0" t="n">
        <v>1911</v>
      </c>
      <c r="L7706" s="15" t="s">
        <v>97</v>
      </c>
      <c r="M7706" s="0" t="n">
        <v>3</v>
      </c>
      <c r="N7706" s="16" t="n">
        <f aca="false">I7706*K7706</f>
        <v>122304</v>
      </c>
      <c r="O7706" s="16" t="n">
        <f aca="false">I7706*(K7706-J7706)</f>
        <v>30016</v>
      </c>
      <c r="P7706" s="15" t="n">
        <f aca="false">K7706-J7706</f>
        <v>469</v>
      </c>
      <c r="Q7706" s="0" t="str">
        <f aca="false">IF(G7706=0,"Out of stock",IF(G7706&lt;H7706,"Understocked",IF(G7706&gt;Summary!$B$6*H7706,"Overstocked","Healthy")))</f>
        <v>Healthy</v>
      </c>
      <c r="R7706" s="0" t="str">
        <f aca="false">IF(I7706&gt;=Summary!$B$7,"Fast",IF(I7706&lt;Summary!$B$8,"Slow","Medium"))</f>
        <v>Slow</v>
      </c>
      <c r="S7706" s="15" t="n">
        <f aca="false">IF(M7706&gt;Summary!$B$5,1,0)</f>
        <v>0</v>
      </c>
      <c r="T7706" s="16" t="n">
        <f aca="false">IF(Q7706="Overstocked",(G7706-Summary!$B$6*H7706)*J7706,0)</f>
        <v>0</v>
      </c>
    </row>
    <row r="7707" customFormat="false" ht="15" hidden="false" customHeight="false" outlineLevel="0" collapsed="false">
      <c r="A7707" s="0" t="s">
        <v>7805</v>
      </c>
      <c r="B7707" s="0" t="s">
        <v>89</v>
      </c>
      <c r="C7707" s="0" t="s">
        <v>78</v>
      </c>
      <c r="D7707" s="0" t="s">
        <v>79</v>
      </c>
      <c r="E7707" s="14" t="n">
        <v>45394</v>
      </c>
      <c r="F7707" s="14" t="n">
        <v>45403</v>
      </c>
      <c r="G7707" s="0" t="n">
        <v>208</v>
      </c>
      <c r="H7707" s="0" t="n">
        <v>73</v>
      </c>
      <c r="I7707" s="0" t="n">
        <v>265</v>
      </c>
      <c r="J7707" s="0" t="n">
        <v>1315</v>
      </c>
      <c r="K7707" s="0" t="n">
        <v>1550</v>
      </c>
      <c r="L7707" s="15" t="s">
        <v>80</v>
      </c>
      <c r="M7707" s="0" t="n">
        <v>9</v>
      </c>
      <c r="N7707" s="16" t="n">
        <f aca="false">I7707*K7707</f>
        <v>410750</v>
      </c>
      <c r="O7707" s="16" t="n">
        <f aca="false">I7707*(K7707-J7707)</f>
        <v>62275</v>
      </c>
      <c r="P7707" s="15" t="n">
        <f aca="false">K7707-J7707</f>
        <v>235</v>
      </c>
      <c r="Q7707" s="0" t="str">
        <f aca="false">IF(G7707=0,"Out of stock",IF(G7707&lt;H7707,"Understocked",IF(G7707&gt;Summary!$B$6*H7707,"Overstocked","Healthy")))</f>
        <v>Healthy</v>
      </c>
      <c r="R7707" s="0" t="str">
        <f aca="false">IF(I7707&gt;=Summary!$B$7,"Fast",IF(I7707&lt;Summary!$B$8,"Slow","Medium"))</f>
        <v>Fast</v>
      </c>
      <c r="S7707" s="15" t="n">
        <f aca="false">IF(M7707&gt;Summary!$B$5,1,0)</f>
        <v>1</v>
      </c>
      <c r="T7707" s="16" t="n">
        <f aca="false">IF(Q7707="Overstocked",(G7707-Summary!$B$6*H7707)*J7707,0)</f>
        <v>0</v>
      </c>
    </row>
    <row r="7708" customFormat="false" ht="15" hidden="false" customHeight="false" outlineLevel="0" collapsed="false">
      <c r="A7708" s="0" t="s">
        <v>7806</v>
      </c>
      <c r="B7708" s="0" t="s">
        <v>107</v>
      </c>
      <c r="C7708" s="0" t="s">
        <v>104</v>
      </c>
      <c r="D7708" s="0" t="s">
        <v>102</v>
      </c>
      <c r="E7708" s="14" t="n">
        <v>45447</v>
      </c>
      <c r="F7708" s="14" t="n">
        <v>45453</v>
      </c>
      <c r="G7708" s="0" t="n">
        <v>231</v>
      </c>
      <c r="H7708" s="0" t="n">
        <v>116</v>
      </c>
      <c r="I7708" s="0" t="n">
        <v>67</v>
      </c>
      <c r="J7708" s="0" t="n">
        <v>1892</v>
      </c>
      <c r="K7708" s="0" t="n">
        <v>2375</v>
      </c>
      <c r="L7708" s="15" t="s">
        <v>80</v>
      </c>
      <c r="M7708" s="0" t="n">
        <v>6</v>
      </c>
      <c r="N7708" s="16" t="n">
        <f aca="false">I7708*K7708</f>
        <v>159125</v>
      </c>
      <c r="O7708" s="16" t="n">
        <f aca="false">I7708*(K7708-J7708)</f>
        <v>32361</v>
      </c>
      <c r="P7708" s="15" t="n">
        <f aca="false">K7708-J7708</f>
        <v>483</v>
      </c>
      <c r="Q7708" s="0" t="str">
        <f aca="false">IF(G7708=0,"Out of stock",IF(G7708&lt;H7708,"Understocked",IF(G7708&gt;Summary!$B$6*H7708,"Overstocked","Healthy")))</f>
        <v>Healthy</v>
      </c>
      <c r="R7708" s="0" t="str">
        <f aca="false">IF(I7708&gt;=Summary!$B$7,"Fast",IF(I7708&lt;Summary!$B$8,"Slow","Medium"))</f>
        <v>Slow</v>
      </c>
      <c r="S7708" s="15" t="n">
        <f aca="false">IF(M7708&gt;Summary!$B$5,1,0)</f>
        <v>0</v>
      </c>
      <c r="T7708" s="16" t="n">
        <f aca="false">IF(Q7708="Overstocked",(G7708-Summary!$B$6*H7708)*J7708,0)</f>
        <v>0</v>
      </c>
    </row>
    <row r="7709" customFormat="false" ht="15" hidden="false" customHeight="false" outlineLevel="0" collapsed="false">
      <c r="A7709" s="0" t="s">
        <v>7807</v>
      </c>
      <c r="B7709" s="0" t="s">
        <v>115</v>
      </c>
      <c r="C7709" s="0" t="s">
        <v>78</v>
      </c>
      <c r="D7709" s="0" t="s">
        <v>92</v>
      </c>
      <c r="E7709" s="14" t="n">
        <v>45654</v>
      </c>
      <c r="F7709" s="14" t="n">
        <v>45659</v>
      </c>
      <c r="G7709" s="0" t="n">
        <v>464</v>
      </c>
      <c r="H7709" s="0" t="n">
        <v>132</v>
      </c>
      <c r="I7709" s="0" t="n">
        <v>53</v>
      </c>
      <c r="J7709" s="0" t="n">
        <v>1725</v>
      </c>
      <c r="K7709" s="0" t="n">
        <v>2030</v>
      </c>
      <c r="L7709" s="15" t="s">
        <v>93</v>
      </c>
      <c r="M7709" s="0" t="n">
        <v>5</v>
      </c>
      <c r="N7709" s="16" t="n">
        <f aca="false">I7709*K7709</f>
        <v>107590</v>
      </c>
      <c r="O7709" s="16" t="n">
        <f aca="false">I7709*(K7709-J7709)</f>
        <v>16165</v>
      </c>
      <c r="P7709" s="15" t="n">
        <f aca="false">K7709-J7709</f>
        <v>305</v>
      </c>
      <c r="Q7709" s="0" t="str">
        <f aca="false">IF(G7709=0,"Out of stock",IF(G7709&lt;H7709,"Understocked",IF(G7709&gt;Summary!$B$6*H7709,"Overstocked","Healthy")))</f>
        <v>Healthy</v>
      </c>
      <c r="R7709" s="0" t="str">
        <f aca="false">IF(I7709&gt;=Summary!$B$7,"Fast",IF(I7709&lt;Summary!$B$8,"Slow","Medium"))</f>
        <v>Slow</v>
      </c>
      <c r="S7709" s="15" t="n">
        <f aca="false">IF(M7709&gt;Summary!$B$5,1,0)</f>
        <v>0</v>
      </c>
      <c r="T7709" s="16" t="n">
        <f aca="false">IF(Q7709="Overstocked",(G7709-Summary!$B$6*H7709)*J7709,0)</f>
        <v>0</v>
      </c>
    </row>
    <row r="7710" customFormat="false" ht="15" hidden="false" customHeight="false" outlineLevel="0" collapsed="false">
      <c r="A7710" s="0" t="s">
        <v>7808</v>
      </c>
      <c r="B7710" s="0" t="s">
        <v>101</v>
      </c>
      <c r="C7710" s="0" t="s">
        <v>104</v>
      </c>
      <c r="D7710" s="0" t="s">
        <v>86</v>
      </c>
      <c r="E7710" s="14" t="n">
        <v>45033</v>
      </c>
      <c r="F7710" s="14" t="n">
        <v>45036</v>
      </c>
      <c r="G7710" s="0" t="n">
        <v>309</v>
      </c>
      <c r="H7710" s="0" t="n">
        <v>73</v>
      </c>
      <c r="I7710" s="0" t="n">
        <v>69</v>
      </c>
      <c r="J7710" s="0" t="n">
        <v>1955</v>
      </c>
      <c r="K7710" s="0" t="n">
        <v>2310</v>
      </c>
      <c r="L7710" s="15" t="s">
        <v>80</v>
      </c>
      <c r="M7710" s="0" t="n">
        <v>3</v>
      </c>
      <c r="N7710" s="16" t="n">
        <f aca="false">I7710*K7710</f>
        <v>159390</v>
      </c>
      <c r="O7710" s="16" t="n">
        <f aca="false">I7710*(K7710-J7710)</f>
        <v>24495</v>
      </c>
      <c r="P7710" s="15" t="n">
        <f aca="false">K7710-J7710</f>
        <v>355</v>
      </c>
      <c r="Q7710" s="0" t="str">
        <f aca="false">IF(G7710=0,"Out of stock",IF(G7710&lt;H7710,"Understocked",IF(G7710&gt;Summary!$B$6*H7710,"Overstocked","Healthy")))</f>
        <v>Overstocked</v>
      </c>
      <c r="R7710" s="0" t="str">
        <f aca="false">IF(I7710&gt;=Summary!$B$7,"Fast",IF(I7710&lt;Summary!$B$8,"Slow","Medium"))</f>
        <v>Slow</v>
      </c>
      <c r="S7710" s="15" t="n">
        <f aca="false">IF(M7710&gt;Summary!$B$5,1,0)</f>
        <v>0</v>
      </c>
      <c r="T7710" s="16" t="n">
        <f aca="false">IF(Q7710="Overstocked",(G7710-Summary!$B$6*H7710)*J7710,0)</f>
        <v>33235</v>
      </c>
    </row>
    <row r="7711" customFormat="false" ht="15" hidden="false" customHeight="false" outlineLevel="0" collapsed="false">
      <c r="A7711" s="0" t="s">
        <v>7809</v>
      </c>
      <c r="B7711" s="0" t="s">
        <v>123</v>
      </c>
      <c r="C7711" s="0" t="s">
        <v>85</v>
      </c>
      <c r="D7711" s="0" t="s">
        <v>90</v>
      </c>
      <c r="E7711" s="14" t="n">
        <v>45226</v>
      </c>
      <c r="F7711" s="14" t="n">
        <v>45229</v>
      </c>
      <c r="G7711" s="0" t="n">
        <v>74</v>
      </c>
      <c r="H7711" s="0" t="n">
        <v>117</v>
      </c>
      <c r="I7711" s="0" t="n">
        <v>195</v>
      </c>
      <c r="J7711" s="0" t="n">
        <v>1420</v>
      </c>
      <c r="K7711" s="0" t="n">
        <v>1471</v>
      </c>
      <c r="L7711" s="15" t="s">
        <v>87</v>
      </c>
      <c r="M7711" s="0" t="n">
        <v>3</v>
      </c>
      <c r="N7711" s="16" t="n">
        <f aca="false">I7711*K7711</f>
        <v>286845</v>
      </c>
      <c r="O7711" s="16" t="n">
        <f aca="false">I7711*(K7711-J7711)</f>
        <v>9945</v>
      </c>
      <c r="P7711" s="15" t="n">
        <f aca="false">K7711-J7711</f>
        <v>51</v>
      </c>
      <c r="Q7711" s="0" t="str">
        <f aca="false">IF(G7711=0,"Out of stock",IF(G7711&lt;H7711,"Understocked",IF(G7711&gt;Summary!$B$6*H7711,"Overstocked","Healthy")))</f>
        <v>Understocked</v>
      </c>
      <c r="R7711" s="0" t="str">
        <f aca="false">IF(I7711&gt;=Summary!$B$7,"Fast",IF(I7711&lt;Summary!$B$8,"Slow","Medium"))</f>
        <v>Medium</v>
      </c>
      <c r="S7711" s="15" t="n">
        <f aca="false">IF(M7711&gt;Summary!$B$5,1,0)</f>
        <v>0</v>
      </c>
      <c r="T7711" s="16" t="n">
        <f aca="false">IF(Q7711="Overstocked",(G7711-Summary!$B$6*H7711)*J7711,0)</f>
        <v>0</v>
      </c>
    </row>
    <row r="7712" customFormat="false" ht="15" hidden="false" customHeight="false" outlineLevel="0" collapsed="false">
      <c r="A7712" s="0" t="s">
        <v>7810</v>
      </c>
      <c r="B7712" s="0" t="s">
        <v>123</v>
      </c>
      <c r="C7712" s="0" t="s">
        <v>104</v>
      </c>
      <c r="D7712" s="0" t="s">
        <v>92</v>
      </c>
      <c r="E7712" s="14" t="n">
        <v>45372</v>
      </c>
      <c r="F7712" s="14" t="n">
        <v>45375</v>
      </c>
      <c r="G7712" s="0" t="n">
        <v>410</v>
      </c>
      <c r="H7712" s="0" t="n">
        <v>90</v>
      </c>
      <c r="I7712" s="0" t="n">
        <v>38</v>
      </c>
      <c r="J7712" s="0" t="n">
        <v>428</v>
      </c>
      <c r="K7712" s="0" t="n">
        <v>782</v>
      </c>
      <c r="L7712" s="15" t="s">
        <v>80</v>
      </c>
      <c r="M7712" s="0" t="n">
        <v>3</v>
      </c>
      <c r="N7712" s="16" t="n">
        <f aca="false">I7712*K7712</f>
        <v>29716</v>
      </c>
      <c r="O7712" s="16" t="n">
        <f aca="false">I7712*(K7712-J7712)</f>
        <v>13452</v>
      </c>
      <c r="P7712" s="15" t="n">
        <f aca="false">K7712-J7712</f>
        <v>354</v>
      </c>
      <c r="Q7712" s="0" t="str">
        <f aca="false">IF(G7712=0,"Out of stock",IF(G7712&lt;H7712,"Understocked",IF(G7712&gt;Summary!$B$6*H7712,"Overstocked","Healthy")))</f>
        <v>Overstocked</v>
      </c>
      <c r="R7712" s="0" t="str">
        <f aca="false">IF(I7712&gt;=Summary!$B$7,"Fast",IF(I7712&lt;Summary!$B$8,"Slow","Medium"))</f>
        <v>Slow</v>
      </c>
      <c r="S7712" s="15" t="n">
        <f aca="false">IF(M7712&gt;Summary!$B$5,1,0)</f>
        <v>0</v>
      </c>
      <c r="T7712" s="16" t="n">
        <f aca="false">IF(Q7712="Overstocked",(G7712-Summary!$B$6*H7712)*J7712,0)</f>
        <v>21400</v>
      </c>
    </row>
    <row r="7713" customFormat="false" ht="15" hidden="false" customHeight="false" outlineLevel="0" collapsed="false">
      <c r="A7713" s="0" t="s">
        <v>7811</v>
      </c>
      <c r="B7713" s="0" t="s">
        <v>84</v>
      </c>
      <c r="C7713" s="0" t="s">
        <v>85</v>
      </c>
      <c r="D7713" s="0" t="s">
        <v>102</v>
      </c>
      <c r="E7713" s="14" t="n">
        <v>45433</v>
      </c>
      <c r="F7713" s="14" t="n">
        <v>45441</v>
      </c>
      <c r="G7713" s="0" t="n">
        <v>367</v>
      </c>
      <c r="H7713" s="0" t="n">
        <v>141</v>
      </c>
      <c r="I7713" s="0" t="n">
        <v>179</v>
      </c>
      <c r="J7713" s="0" t="n">
        <v>329</v>
      </c>
      <c r="K7713" s="0" t="n">
        <v>521</v>
      </c>
      <c r="L7713" s="15" t="s">
        <v>87</v>
      </c>
      <c r="M7713" s="0" t="n">
        <v>8</v>
      </c>
      <c r="N7713" s="16" t="n">
        <f aca="false">I7713*K7713</f>
        <v>93259</v>
      </c>
      <c r="O7713" s="16" t="n">
        <f aca="false">I7713*(K7713-J7713)</f>
        <v>34368</v>
      </c>
      <c r="P7713" s="15" t="n">
        <f aca="false">K7713-J7713</f>
        <v>192</v>
      </c>
      <c r="Q7713" s="0" t="str">
        <f aca="false">IF(G7713=0,"Out of stock",IF(G7713&lt;H7713,"Understocked",IF(G7713&gt;Summary!$B$6*H7713,"Overstocked","Healthy")))</f>
        <v>Healthy</v>
      </c>
      <c r="R7713" s="0" t="str">
        <f aca="false">IF(I7713&gt;=Summary!$B$7,"Fast",IF(I7713&lt;Summary!$B$8,"Slow","Medium"))</f>
        <v>Medium</v>
      </c>
      <c r="S7713" s="15" t="n">
        <f aca="false">IF(M7713&gt;Summary!$B$5,1,0)</f>
        <v>1</v>
      </c>
      <c r="T7713" s="16" t="n">
        <f aca="false">IF(Q7713="Overstocked",(G7713-Summary!$B$6*H7713)*J7713,0)</f>
        <v>0</v>
      </c>
    </row>
    <row r="7714" customFormat="false" ht="15" hidden="false" customHeight="false" outlineLevel="0" collapsed="false">
      <c r="A7714" s="0" t="s">
        <v>7812</v>
      </c>
      <c r="B7714" s="0" t="s">
        <v>77</v>
      </c>
      <c r="C7714" s="0" t="s">
        <v>96</v>
      </c>
      <c r="D7714" s="0" t="s">
        <v>90</v>
      </c>
      <c r="E7714" s="14" t="n">
        <v>45646</v>
      </c>
      <c r="F7714" s="14" t="n">
        <v>45652</v>
      </c>
      <c r="G7714" s="0" t="n">
        <v>132</v>
      </c>
      <c r="H7714" s="0" t="n">
        <v>83</v>
      </c>
      <c r="I7714" s="0" t="n">
        <v>68</v>
      </c>
      <c r="J7714" s="0" t="n">
        <v>1718</v>
      </c>
      <c r="K7714" s="0" t="n">
        <v>2147</v>
      </c>
      <c r="L7714" s="15" t="s">
        <v>80</v>
      </c>
      <c r="M7714" s="0" t="n">
        <v>6</v>
      </c>
      <c r="N7714" s="16" t="n">
        <f aca="false">I7714*K7714</f>
        <v>145996</v>
      </c>
      <c r="O7714" s="16" t="n">
        <f aca="false">I7714*(K7714-J7714)</f>
        <v>29172</v>
      </c>
      <c r="P7714" s="15" t="n">
        <f aca="false">K7714-J7714</f>
        <v>429</v>
      </c>
      <c r="Q7714" s="0" t="str">
        <f aca="false">IF(G7714=0,"Out of stock",IF(G7714&lt;H7714,"Understocked",IF(G7714&gt;Summary!$B$6*H7714,"Overstocked","Healthy")))</f>
        <v>Healthy</v>
      </c>
      <c r="R7714" s="0" t="str">
        <f aca="false">IF(I7714&gt;=Summary!$B$7,"Fast",IF(I7714&lt;Summary!$B$8,"Slow","Medium"))</f>
        <v>Slow</v>
      </c>
      <c r="S7714" s="15" t="n">
        <f aca="false">IF(M7714&gt;Summary!$B$5,1,0)</f>
        <v>0</v>
      </c>
      <c r="T7714" s="16" t="n">
        <f aca="false">IF(Q7714="Overstocked",(G7714-Summary!$B$6*H7714)*J7714,0)</f>
        <v>0</v>
      </c>
    </row>
    <row r="7715" customFormat="false" ht="15" hidden="false" customHeight="false" outlineLevel="0" collapsed="false">
      <c r="A7715" s="0" t="s">
        <v>7813</v>
      </c>
      <c r="B7715" s="0" t="s">
        <v>89</v>
      </c>
      <c r="C7715" s="0" t="s">
        <v>96</v>
      </c>
      <c r="D7715" s="0" t="s">
        <v>90</v>
      </c>
      <c r="E7715" s="14" t="n">
        <v>45157</v>
      </c>
      <c r="F7715" s="14" t="n">
        <v>45165</v>
      </c>
      <c r="G7715" s="0" t="n">
        <v>335</v>
      </c>
      <c r="H7715" s="0" t="n">
        <v>144</v>
      </c>
      <c r="I7715" s="0" t="n">
        <v>261</v>
      </c>
      <c r="J7715" s="0" t="n">
        <v>1942</v>
      </c>
      <c r="K7715" s="0" t="n">
        <v>2031</v>
      </c>
      <c r="L7715" s="15" t="s">
        <v>80</v>
      </c>
      <c r="M7715" s="0" t="n">
        <v>8</v>
      </c>
      <c r="N7715" s="16" t="n">
        <f aca="false">I7715*K7715</f>
        <v>530091</v>
      </c>
      <c r="O7715" s="16" t="n">
        <f aca="false">I7715*(K7715-J7715)</f>
        <v>23229</v>
      </c>
      <c r="P7715" s="15" t="n">
        <f aca="false">K7715-J7715</f>
        <v>89</v>
      </c>
      <c r="Q7715" s="0" t="str">
        <f aca="false">IF(G7715=0,"Out of stock",IF(G7715&lt;H7715,"Understocked",IF(G7715&gt;Summary!$B$6*H7715,"Overstocked","Healthy")))</f>
        <v>Healthy</v>
      </c>
      <c r="R7715" s="0" t="str">
        <f aca="false">IF(I7715&gt;=Summary!$B$7,"Fast",IF(I7715&lt;Summary!$B$8,"Slow","Medium"))</f>
        <v>Fast</v>
      </c>
      <c r="S7715" s="15" t="n">
        <f aca="false">IF(M7715&gt;Summary!$B$5,1,0)</f>
        <v>1</v>
      </c>
      <c r="T7715" s="16" t="n">
        <f aca="false">IF(Q7715="Overstocked",(G7715-Summary!$B$6*H7715)*J7715,0)</f>
        <v>0</v>
      </c>
    </row>
    <row r="7716" customFormat="false" ht="15" hidden="false" customHeight="false" outlineLevel="0" collapsed="false">
      <c r="A7716" s="0" t="s">
        <v>7814</v>
      </c>
      <c r="B7716" s="0" t="s">
        <v>89</v>
      </c>
      <c r="C7716" s="0" t="s">
        <v>104</v>
      </c>
      <c r="D7716" s="0" t="s">
        <v>86</v>
      </c>
      <c r="E7716" s="14" t="n">
        <v>44938</v>
      </c>
      <c r="F7716" s="14" t="n">
        <v>44947</v>
      </c>
      <c r="G7716" s="0" t="n">
        <v>15</v>
      </c>
      <c r="H7716" s="0" t="n">
        <v>111</v>
      </c>
      <c r="I7716" s="0" t="n">
        <v>74</v>
      </c>
      <c r="J7716" s="0" t="n">
        <v>431</v>
      </c>
      <c r="K7716" s="0" t="n">
        <v>615</v>
      </c>
      <c r="L7716" s="15" t="s">
        <v>93</v>
      </c>
      <c r="M7716" s="0" t="n">
        <v>9</v>
      </c>
      <c r="N7716" s="16" t="n">
        <f aca="false">I7716*K7716</f>
        <v>45510</v>
      </c>
      <c r="O7716" s="16" t="n">
        <f aca="false">I7716*(K7716-J7716)</f>
        <v>13616</v>
      </c>
      <c r="P7716" s="15" t="n">
        <f aca="false">K7716-J7716</f>
        <v>184</v>
      </c>
      <c r="Q7716" s="0" t="str">
        <f aca="false">IF(G7716=0,"Out of stock",IF(G7716&lt;H7716,"Understocked",IF(G7716&gt;Summary!$B$6*H7716,"Overstocked","Healthy")))</f>
        <v>Understocked</v>
      </c>
      <c r="R7716" s="0" t="str">
        <f aca="false">IF(I7716&gt;=Summary!$B$7,"Fast",IF(I7716&lt;Summary!$B$8,"Slow","Medium"))</f>
        <v>Slow</v>
      </c>
      <c r="S7716" s="15" t="n">
        <f aca="false">IF(M7716&gt;Summary!$B$5,1,0)</f>
        <v>1</v>
      </c>
      <c r="T7716" s="16" t="n">
        <f aca="false">IF(Q7716="Overstocked",(G7716-Summary!$B$6*H7716)*J7716,0)</f>
        <v>0</v>
      </c>
    </row>
    <row r="7717" customFormat="false" ht="15" hidden="false" customHeight="false" outlineLevel="0" collapsed="false">
      <c r="A7717" s="0" t="s">
        <v>7815</v>
      </c>
      <c r="B7717" s="0" t="s">
        <v>101</v>
      </c>
      <c r="C7717" s="0" t="s">
        <v>104</v>
      </c>
      <c r="D7717" s="0" t="s">
        <v>86</v>
      </c>
      <c r="E7717" s="14" t="n">
        <v>45572</v>
      </c>
      <c r="F7717" s="14" t="n">
        <v>45582</v>
      </c>
      <c r="G7717" s="0" t="n">
        <v>269</v>
      </c>
      <c r="H7717" s="0" t="n">
        <v>88</v>
      </c>
      <c r="I7717" s="0" t="n">
        <v>144</v>
      </c>
      <c r="J7717" s="0" t="n">
        <v>1217</v>
      </c>
      <c r="K7717" s="0" t="n">
        <v>1349</v>
      </c>
      <c r="L7717" s="15" t="s">
        <v>97</v>
      </c>
      <c r="M7717" s="0" t="n">
        <v>10</v>
      </c>
      <c r="N7717" s="16" t="n">
        <f aca="false">I7717*K7717</f>
        <v>194256</v>
      </c>
      <c r="O7717" s="16" t="n">
        <f aca="false">I7717*(K7717-J7717)</f>
        <v>19008</v>
      </c>
      <c r="P7717" s="15" t="n">
        <f aca="false">K7717-J7717</f>
        <v>132</v>
      </c>
      <c r="Q7717" s="0" t="str">
        <f aca="false">IF(G7717=0,"Out of stock",IF(G7717&lt;H7717,"Understocked",IF(G7717&gt;Summary!$B$6*H7717,"Overstocked","Healthy")))</f>
        <v>Healthy</v>
      </c>
      <c r="R7717" s="0" t="str">
        <f aca="false">IF(I7717&gt;=Summary!$B$7,"Fast",IF(I7717&lt;Summary!$B$8,"Slow","Medium"))</f>
        <v>Medium</v>
      </c>
      <c r="S7717" s="15" t="n">
        <f aca="false">IF(M7717&gt;Summary!$B$5,1,0)</f>
        <v>1</v>
      </c>
      <c r="T7717" s="16" t="n">
        <f aca="false">IF(Q7717="Overstocked",(G7717-Summary!$B$6*H7717)*J7717,0)</f>
        <v>0</v>
      </c>
    </row>
    <row r="7718" customFormat="false" ht="15" hidden="false" customHeight="false" outlineLevel="0" collapsed="false">
      <c r="A7718" s="0" t="s">
        <v>7816</v>
      </c>
      <c r="B7718" s="0" t="s">
        <v>113</v>
      </c>
      <c r="C7718" s="0" t="s">
        <v>78</v>
      </c>
      <c r="D7718" s="0" t="s">
        <v>90</v>
      </c>
      <c r="E7718" s="14" t="n">
        <v>45040</v>
      </c>
      <c r="F7718" s="14" t="n">
        <v>45050</v>
      </c>
      <c r="G7718" s="0" t="n">
        <v>483</v>
      </c>
      <c r="H7718" s="0" t="n">
        <v>87</v>
      </c>
      <c r="I7718" s="0" t="n">
        <v>37</v>
      </c>
      <c r="J7718" s="0" t="n">
        <v>1237</v>
      </c>
      <c r="K7718" s="0" t="n">
        <v>1677</v>
      </c>
      <c r="L7718" s="15" t="s">
        <v>80</v>
      </c>
      <c r="M7718" s="0" t="n">
        <v>10</v>
      </c>
      <c r="N7718" s="16" t="n">
        <f aca="false">I7718*K7718</f>
        <v>62049</v>
      </c>
      <c r="O7718" s="16" t="n">
        <f aca="false">I7718*(K7718-J7718)</f>
        <v>16280</v>
      </c>
      <c r="P7718" s="15" t="n">
        <f aca="false">K7718-J7718</f>
        <v>440</v>
      </c>
      <c r="Q7718" s="0" t="str">
        <f aca="false">IF(G7718=0,"Out of stock",IF(G7718&lt;H7718,"Understocked",IF(G7718&gt;Summary!$B$6*H7718,"Overstocked","Healthy")))</f>
        <v>Overstocked</v>
      </c>
      <c r="R7718" s="0" t="str">
        <f aca="false">IF(I7718&gt;=Summary!$B$7,"Fast",IF(I7718&lt;Summary!$B$8,"Slow","Medium"))</f>
        <v>Slow</v>
      </c>
      <c r="S7718" s="15" t="n">
        <f aca="false">IF(M7718&gt;Summary!$B$5,1,0)</f>
        <v>1</v>
      </c>
      <c r="T7718" s="16" t="n">
        <f aca="false">IF(Q7718="Overstocked",(G7718-Summary!$B$6*H7718)*J7718,0)</f>
        <v>166995</v>
      </c>
    </row>
    <row r="7719" customFormat="false" ht="15" hidden="false" customHeight="false" outlineLevel="0" collapsed="false">
      <c r="A7719" s="0" t="s">
        <v>7817</v>
      </c>
      <c r="B7719" s="0" t="s">
        <v>123</v>
      </c>
      <c r="C7719" s="0" t="s">
        <v>104</v>
      </c>
      <c r="D7719" s="0" t="s">
        <v>79</v>
      </c>
      <c r="E7719" s="14" t="n">
        <v>45365</v>
      </c>
      <c r="F7719" s="14" t="n">
        <v>45366</v>
      </c>
      <c r="G7719" s="0" t="n">
        <v>22</v>
      </c>
      <c r="H7719" s="0" t="n">
        <v>131</v>
      </c>
      <c r="I7719" s="0" t="n">
        <v>287</v>
      </c>
      <c r="J7719" s="0" t="n">
        <v>642</v>
      </c>
      <c r="K7719" s="0" t="n">
        <v>891</v>
      </c>
      <c r="L7719" s="15" t="s">
        <v>97</v>
      </c>
      <c r="M7719" s="0" t="n">
        <v>1</v>
      </c>
      <c r="N7719" s="16" t="n">
        <f aca="false">I7719*K7719</f>
        <v>255717</v>
      </c>
      <c r="O7719" s="16" t="n">
        <f aca="false">I7719*(K7719-J7719)</f>
        <v>71463</v>
      </c>
      <c r="P7719" s="15" t="n">
        <f aca="false">K7719-J7719</f>
        <v>249</v>
      </c>
      <c r="Q7719" s="0" t="str">
        <f aca="false">IF(G7719=0,"Out of stock",IF(G7719&lt;H7719,"Understocked",IF(G7719&gt;Summary!$B$6*H7719,"Overstocked","Healthy")))</f>
        <v>Understocked</v>
      </c>
      <c r="R7719" s="0" t="str">
        <f aca="false">IF(I7719&gt;=Summary!$B$7,"Fast",IF(I7719&lt;Summary!$B$8,"Slow","Medium"))</f>
        <v>Fast</v>
      </c>
      <c r="S7719" s="15" t="n">
        <f aca="false">IF(M7719&gt;Summary!$B$5,1,0)</f>
        <v>0</v>
      </c>
      <c r="T7719" s="16" t="n">
        <f aca="false">IF(Q7719="Overstocked",(G7719-Summary!$B$6*H7719)*J7719,0)</f>
        <v>0</v>
      </c>
    </row>
    <row r="7720" customFormat="false" ht="15" hidden="false" customHeight="false" outlineLevel="0" collapsed="false">
      <c r="A7720" s="0" t="s">
        <v>7818</v>
      </c>
      <c r="B7720" s="0" t="s">
        <v>111</v>
      </c>
      <c r="C7720" s="0" t="s">
        <v>78</v>
      </c>
      <c r="D7720" s="0" t="s">
        <v>102</v>
      </c>
      <c r="E7720" s="14" t="n">
        <v>45319</v>
      </c>
      <c r="F7720" s="14" t="n">
        <v>45320</v>
      </c>
      <c r="G7720" s="0" t="n">
        <v>416</v>
      </c>
      <c r="H7720" s="0" t="n">
        <v>128</v>
      </c>
      <c r="I7720" s="0" t="n">
        <v>130</v>
      </c>
      <c r="J7720" s="0" t="n">
        <v>343</v>
      </c>
      <c r="K7720" s="0" t="n">
        <v>440</v>
      </c>
      <c r="L7720" s="15" t="s">
        <v>97</v>
      </c>
      <c r="M7720" s="0" t="n">
        <v>1</v>
      </c>
      <c r="N7720" s="16" t="n">
        <f aca="false">I7720*K7720</f>
        <v>57200</v>
      </c>
      <c r="O7720" s="16" t="n">
        <f aca="false">I7720*(K7720-J7720)</f>
        <v>12610</v>
      </c>
      <c r="P7720" s="15" t="n">
        <f aca="false">K7720-J7720</f>
        <v>97</v>
      </c>
      <c r="Q7720" s="0" t="str">
        <f aca="false">IF(G7720=0,"Out of stock",IF(G7720&lt;H7720,"Understocked",IF(G7720&gt;Summary!$B$6*H7720,"Overstocked","Healthy")))</f>
        <v>Healthy</v>
      </c>
      <c r="R7720" s="0" t="str">
        <f aca="false">IF(I7720&gt;=Summary!$B$7,"Fast",IF(I7720&lt;Summary!$B$8,"Slow","Medium"))</f>
        <v>Medium</v>
      </c>
      <c r="S7720" s="15" t="n">
        <f aca="false">IF(M7720&gt;Summary!$B$5,1,0)</f>
        <v>0</v>
      </c>
      <c r="T7720" s="16" t="n">
        <f aca="false">IF(Q7720="Overstocked",(G7720-Summary!$B$6*H7720)*J7720,0)</f>
        <v>0</v>
      </c>
    </row>
    <row r="7721" customFormat="false" ht="15" hidden="false" customHeight="false" outlineLevel="0" collapsed="false">
      <c r="A7721" s="0" t="s">
        <v>7819</v>
      </c>
      <c r="B7721" s="0" t="s">
        <v>111</v>
      </c>
      <c r="C7721" s="0" t="s">
        <v>78</v>
      </c>
      <c r="D7721" s="0" t="s">
        <v>102</v>
      </c>
      <c r="E7721" s="14" t="n">
        <v>45514</v>
      </c>
      <c r="F7721" s="14" t="n">
        <v>45517</v>
      </c>
      <c r="G7721" s="0" t="n">
        <v>122</v>
      </c>
      <c r="H7721" s="0" t="n">
        <v>126</v>
      </c>
      <c r="I7721" s="0" t="n">
        <v>211</v>
      </c>
      <c r="J7721" s="0" t="n">
        <v>615</v>
      </c>
      <c r="K7721" s="0" t="n">
        <v>1002</v>
      </c>
      <c r="L7721" s="15" t="s">
        <v>93</v>
      </c>
      <c r="M7721" s="0" t="n">
        <v>3</v>
      </c>
      <c r="N7721" s="16" t="n">
        <f aca="false">I7721*K7721</f>
        <v>211422</v>
      </c>
      <c r="O7721" s="16" t="n">
        <f aca="false">I7721*(K7721-J7721)</f>
        <v>81657</v>
      </c>
      <c r="P7721" s="15" t="n">
        <f aca="false">K7721-J7721</f>
        <v>387</v>
      </c>
      <c r="Q7721" s="0" t="str">
        <f aca="false">IF(G7721=0,"Out of stock",IF(G7721&lt;H7721,"Understocked",IF(G7721&gt;Summary!$B$6*H7721,"Overstocked","Healthy")))</f>
        <v>Understocked</v>
      </c>
      <c r="R7721" s="0" t="str">
        <f aca="false">IF(I7721&gt;=Summary!$B$7,"Fast",IF(I7721&lt;Summary!$B$8,"Slow","Medium"))</f>
        <v>Fast</v>
      </c>
      <c r="S7721" s="15" t="n">
        <f aca="false">IF(M7721&gt;Summary!$B$5,1,0)</f>
        <v>0</v>
      </c>
      <c r="T7721" s="16" t="n">
        <f aca="false">IF(Q7721="Overstocked",(G7721-Summary!$B$6*H7721)*J7721,0)</f>
        <v>0</v>
      </c>
    </row>
    <row r="7722" customFormat="false" ht="15" hidden="false" customHeight="false" outlineLevel="0" collapsed="false">
      <c r="A7722" s="0" t="s">
        <v>7820</v>
      </c>
      <c r="B7722" s="0" t="s">
        <v>113</v>
      </c>
      <c r="C7722" s="0" t="s">
        <v>78</v>
      </c>
      <c r="D7722" s="0" t="s">
        <v>79</v>
      </c>
      <c r="E7722" s="14" t="n">
        <v>45142</v>
      </c>
      <c r="F7722" s="14" t="n">
        <v>45145</v>
      </c>
      <c r="G7722" s="0" t="n">
        <v>447</v>
      </c>
      <c r="H7722" s="0" t="n">
        <v>147</v>
      </c>
      <c r="I7722" s="0" t="n">
        <v>81</v>
      </c>
      <c r="J7722" s="0" t="n">
        <v>700</v>
      </c>
      <c r="K7722" s="0" t="n">
        <v>821</v>
      </c>
      <c r="L7722" s="15" t="s">
        <v>93</v>
      </c>
      <c r="M7722" s="0" t="n">
        <v>3</v>
      </c>
      <c r="N7722" s="16" t="n">
        <f aca="false">I7722*K7722</f>
        <v>66501</v>
      </c>
      <c r="O7722" s="16" t="n">
        <f aca="false">I7722*(K7722-J7722)</f>
        <v>9801</v>
      </c>
      <c r="P7722" s="15" t="n">
        <f aca="false">K7722-J7722</f>
        <v>121</v>
      </c>
      <c r="Q7722" s="0" t="str">
        <f aca="false">IF(G7722=0,"Out of stock",IF(G7722&lt;H7722,"Understocked",IF(G7722&gt;Summary!$B$6*H7722,"Overstocked","Healthy")))</f>
        <v>Healthy</v>
      </c>
      <c r="R7722" s="0" t="str">
        <f aca="false">IF(I7722&gt;=Summary!$B$7,"Fast",IF(I7722&lt;Summary!$B$8,"Slow","Medium"))</f>
        <v>Slow</v>
      </c>
      <c r="S7722" s="15" t="n">
        <f aca="false">IF(M7722&gt;Summary!$B$5,1,0)</f>
        <v>0</v>
      </c>
      <c r="T7722" s="16" t="n">
        <f aca="false">IF(Q7722="Overstocked",(G7722-Summary!$B$6*H7722)*J7722,0)</f>
        <v>0</v>
      </c>
    </row>
    <row r="7723" customFormat="false" ht="15" hidden="false" customHeight="false" outlineLevel="0" collapsed="false">
      <c r="A7723" s="0" t="s">
        <v>7821</v>
      </c>
      <c r="B7723" s="0" t="s">
        <v>115</v>
      </c>
      <c r="C7723" s="0" t="s">
        <v>85</v>
      </c>
      <c r="D7723" s="0" t="s">
        <v>92</v>
      </c>
      <c r="E7723" s="14" t="n">
        <v>45058</v>
      </c>
      <c r="F7723" s="14" t="n">
        <v>45064</v>
      </c>
      <c r="G7723" s="0" t="n">
        <v>70</v>
      </c>
      <c r="H7723" s="0" t="n">
        <v>147</v>
      </c>
      <c r="I7723" s="0" t="n">
        <v>190</v>
      </c>
      <c r="J7723" s="0" t="n">
        <v>967</v>
      </c>
      <c r="K7723" s="0" t="n">
        <v>1265</v>
      </c>
      <c r="L7723" s="15" t="s">
        <v>97</v>
      </c>
      <c r="M7723" s="0" t="n">
        <v>6</v>
      </c>
      <c r="N7723" s="16" t="n">
        <f aca="false">I7723*K7723</f>
        <v>240350</v>
      </c>
      <c r="O7723" s="16" t="n">
        <f aca="false">I7723*(K7723-J7723)</f>
        <v>56620</v>
      </c>
      <c r="P7723" s="15" t="n">
        <f aca="false">K7723-J7723</f>
        <v>298</v>
      </c>
      <c r="Q7723" s="0" t="str">
        <f aca="false">IF(G7723=0,"Out of stock",IF(G7723&lt;H7723,"Understocked",IF(G7723&gt;Summary!$B$6*H7723,"Overstocked","Healthy")))</f>
        <v>Understocked</v>
      </c>
      <c r="R7723" s="0" t="str">
        <f aca="false">IF(I7723&gt;=Summary!$B$7,"Fast",IF(I7723&lt;Summary!$B$8,"Slow","Medium"))</f>
        <v>Medium</v>
      </c>
      <c r="S7723" s="15" t="n">
        <f aca="false">IF(M7723&gt;Summary!$B$5,1,0)</f>
        <v>0</v>
      </c>
      <c r="T7723" s="16" t="n">
        <f aca="false">IF(Q7723="Overstocked",(G7723-Summary!$B$6*H7723)*J7723,0)</f>
        <v>0</v>
      </c>
    </row>
    <row r="7724" customFormat="false" ht="15" hidden="false" customHeight="false" outlineLevel="0" collapsed="false">
      <c r="A7724" s="0" t="s">
        <v>7822</v>
      </c>
      <c r="B7724" s="0" t="s">
        <v>113</v>
      </c>
      <c r="C7724" s="0" t="s">
        <v>85</v>
      </c>
      <c r="D7724" s="0" t="s">
        <v>90</v>
      </c>
      <c r="E7724" s="14" t="n">
        <v>45638</v>
      </c>
      <c r="F7724" s="14" t="n">
        <v>45643</v>
      </c>
      <c r="G7724" s="0" t="n">
        <v>428</v>
      </c>
      <c r="H7724" s="0" t="n">
        <v>118</v>
      </c>
      <c r="I7724" s="0" t="n">
        <v>273</v>
      </c>
      <c r="J7724" s="0" t="n">
        <v>263</v>
      </c>
      <c r="K7724" s="0" t="n">
        <v>550</v>
      </c>
      <c r="L7724" s="15" t="s">
        <v>80</v>
      </c>
      <c r="M7724" s="0" t="n">
        <v>5</v>
      </c>
      <c r="N7724" s="16" t="n">
        <f aca="false">I7724*K7724</f>
        <v>150150</v>
      </c>
      <c r="O7724" s="16" t="n">
        <f aca="false">I7724*(K7724-J7724)</f>
        <v>78351</v>
      </c>
      <c r="P7724" s="15" t="n">
        <f aca="false">K7724-J7724</f>
        <v>287</v>
      </c>
      <c r="Q7724" s="0" t="str">
        <f aca="false">IF(G7724=0,"Out of stock",IF(G7724&lt;H7724,"Understocked",IF(G7724&gt;Summary!$B$6*H7724,"Overstocked","Healthy")))</f>
        <v>Healthy</v>
      </c>
      <c r="R7724" s="0" t="str">
        <f aca="false">IF(I7724&gt;=Summary!$B$7,"Fast",IF(I7724&lt;Summary!$B$8,"Slow","Medium"))</f>
        <v>Fast</v>
      </c>
      <c r="S7724" s="15" t="n">
        <f aca="false">IF(M7724&gt;Summary!$B$5,1,0)</f>
        <v>0</v>
      </c>
      <c r="T7724" s="16" t="n">
        <f aca="false">IF(Q7724="Overstocked",(G7724-Summary!$B$6*H7724)*J7724,0)</f>
        <v>0</v>
      </c>
    </row>
    <row r="7725" customFormat="false" ht="15" hidden="false" customHeight="false" outlineLevel="0" collapsed="false">
      <c r="A7725" s="0" t="s">
        <v>7823</v>
      </c>
      <c r="B7725" s="0" t="s">
        <v>113</v>
      </c>
      <c r="C7725" s="0" t="s">
        <v>78</v>
      </c>
      <c r="D7725" s="0" t="s">
        <v>90</v>
      </c>
      <c r="E7725" s="14" t="n">
        <v>45347</v>
      </c>
      <c r="F7725" s="14" t="n">
        <v>45355</v>
      </c>
      <c r="G7725" s="0" t="n">
        <v>8</v>
      </c>
      <c r="H7725" s="0" t="n">
        <v>117</v>
      </c>
      <c r="I7725" s="0" t="n">
        <v>98</v>
      </c>
      <c r="J7725" s="0" t="n">
        <v>661</v>
      </c>
      <c r="K7725" s="0" t="n">
        <v>943</v>
      </c>
      <c r="L7725" s="15" t="s">
        <v>93</v>
      </c>
      <c r="M7725" s="0" t="n">
        <v>8</v>
      </c>
      <c r="N7725" s="16" t="n">
        <f aca="false">I7725*K7725</f>
        <v>92414</v>
      </c>
      <c r="O7725" s="16" t="n">
        <f aca="false">I7725*(K7725-J7725)</f>
        <v>27636</v>
      </c>
      <c r="P7725" s="15" t="n">
        <f aca="false">K7725-J7725</f>
        <v>282</v>
      </c>
      <c r="Q7725" s="0" t="str">
        <f aca="false">IF(G7725=0,"Out of stock",IF(G7725&lt;H7725,"Understocked",IF(G7725&gt;Summary!$B$6*H7725,"Overstocked","Healthy")))</f>
        <v>Understocked</v>
      </c>
      <c r="R7725" s="0" t="str">
        <f aca="false">IF(I7725&gt;=Summary!$B$7,"Fast",IF(I7725&lt;Summary!$B$8,"Slow","Medium"))</f>
        <v>Slow</v>
      </c>
      <c r="S7725" s="15" t="n">
        <f aca="false">IF(M7725&gt;Summary!$B$5,1,0)</f>
        <v>1</v>
      </c>
      <c r="T7725" s="16" t="n">
        <f aca="false">IF(Q7725="Overstocked",(G7725-Summary!$B$6*H7725)*J7725,0)</f>
        <v>0</v>
      </c>
    </row>
    <row r="7726" customFormat="false" ht="15" hidden="false" customHeight="false" outlineLevel="0" collapsed="false">
      <c r="A7726" s="0" t="s">
        <v>7824</v>
      </c>
      <c r="B7726" s="0" t="s">
        <v>107</v>
      </c>
      <c r="C7726" s="0" t="s">
        <v>85</v>
      </c>
      <c r="D7726" s="0" t="s">
        <v>86</v>
      </c>
      <c r="E7726" s="14" t="n">
        <v>45456</v>
      </c>
      <c r="F7726" s="14" t="n">
        <v>45460</v>
      </c>
      <c r="G7726" s="0" t="n">
        <v>56</v>
      </c>
      <c r="H7726" s="0" t="n">
        <v>68</v>
      </c>
      <c r="I7726" s="0" t="n">
        <v>291</v>
      </c>
      <c r="J7726" s="0" t="n">
        <v>898</v>
      </c>
      <c r="K7726" s="0" t="n">
        <v>1070</v>
      </c>
      <c r="L7726" s="15" t="s">
        <v>80</v>
      </c>
      <c r="M7726" s="0" t="n">
        <v>4</v>
      </c>
      <c r="N7726" s="16" t="n">
        <f aca="false">I7726*K7726</f>
        <v>311370</v>
      </c>
      <c r="O7726" s="16" t="n">
        <f aca="false">I7726*(K7726-J7726)</f>
        <v>50052</v>
      </c>
      <c r="P7726" s="15" t="n">
        <f aca="false">K7726-J7726</f>
        <v>172</v>
      </c>
      <c r="Q7726" s="0" t="str">
        <f aca="false">IF(G7726=0,"Out of stock",IF(G7726&lt;H7726,"Understocked",IF(G7726&gt;Summary!$B$6*H7726,"Overstocked","Healthy")))</f>
        <v>Understocked</v>
      </c>
      <c r="R7726" s="0" t="str">
        <f aca="false">IF(I7726&gt;=Summary!$B$7,"Fast",IF(I7726&lt;Summary!$B$8,"Slow","Medium"))</f>
        <v>Fast</v>
      </c>
      <c r="S7726" s="15" t="n">
        <f aca="false">IF(M7726&gt;Summary!$B$5,1,0)</f>
        <v>0</v>
      </c>
      <c r="T7726" s="16" t="n">
        <f aca="false">IF(Q7726="Overstocked",(G7726-Summary!$B$6*H7726)*J7726,0)</f>
        <v>0</v>
      </c>
    </row>
    <row r="7727" customFormat="false" ht="15" hidden="false" customHeight="false" outlineLevel="0" collapsed="false">
      <c r="A7727" s="0" t="s">
        <v>7825</v>
      </c>
      <c r="B7727" s="0" t="s">
        <v>89</v>
      </c>
      <c r="C7727" s="0" t="s">
        <v>96</v>
      </c>
      <c r="D7727" s="0" t="s">
        <v>102</v>
      </c>
      <c r="E7727" s="14" t="n">
        <v>45118</v>
      </c>
      <c r="F7727" s="14" t="n">
        <v>45128</v>
      </c>
      <c r="G7727" s="0" t="n">
        <v>288</v>
      </c>
      <c r="H7727" s="0" t="n">
        <v>79</v>
      </c>
      <c r="I7727" s="0" t="n">
        <v>52</v>
      </c>
      <c r="J7727" s="0" t="n">
        <v>1497</v>
      </c>
      <c r="K7727" s="0" t="n">
        <v>1904</v>
      </c>
      <c r="L7727" s="15" t="s">
        <v>93</v>
      </c>
      <c r="M7727" s="0" t="n">
        <v>10</v>
      </c>
      <c r="N7727" s="16" t="n">
        <f aca="false">I7727*K7727</f>
        <v>99008</v>
      </c>
      <c r="O7727" s="16" t="n">
        <f aca="false">I7727*(K7727-J7727)</f>
        <v>21164</v>
      </c>
      <c r="P7727" s="15" t="n">
        <f aca="false">K7727-J7727</f>
        <v>407</v>
      </c>
      <c r="Q7727" s="0" t="str">
        <f aca="false">IF(G7727=0,"Out of stock",IF(G7727&lt;H7727,"Understocked",IF(G7727&gt;Summary!$B$6*H7727,"Overstocked","Healthy")))</f>
        <v>Healthy</v>
      </c>
      <c r="R7727" s="0" t="str">
        <f aca="false">IF(I7727&gt;=Summary!$B$7,"Fast",IF(I7727&lt;Summary!$B$8,"Slow","Medium"))</f>
        <v>Slow</v>
      </c>
      <c r="S7727" s="15" t="n">
        <f aca="false">IF(M7727&gt;Summary!$B$5,1,0)</f>
        <v>1</v>
      </c>
      <c r="T7727" s="16" t="n">
        <f aca="false">IF(Q7727="Overstocked",(G7727-Summary!$B$6*H7727)*J7727,0)</f>
        <v>0</v>
      </c>
    </row>
    <row r="7728" customFormat="false" ht="15" hidden="false" customHeight="false" outlineLevel="0" collapsed="false">
      <c r="A7728" s="0" t="s">
        <v>7826</v>
      </c>
      <c r="B7728" s="0" t="s">
        <v>77</v>
      </c>
      <c r="C7728" s="0" t="s">
        <v>85</v>
      </c>
      <c r="D7728" s="0" t="s">
        <v>102</v>
      </c>
      <c r="E7728" s="14" t="n">
        <v>45487</v>
      </c>
      <c r="F7728" s="14" t="n">
        <v>45496</v>
      </c>
      <c r="G7728" s="0" t="n">
        <v>352</v>
      </c>
      <c r="H7728" s="0" t="n">
        <v>138</v>
      </c>
      <c r="I7728" s="0" t="n">
        <v>163</v>
      </c>
      <c r="J7728" s="0" t="n">
        <v>1430</v>
      </c>
      <c r="K7728" s="0" t="n">
        <v>1616</v>
      </c>
      <c r="L7728" s="15" t="s">
        <v>80</v>
      </c>
      <c r="M7728" s="0" t="n">
        <v>9</v>
      </c>
      <c r="N7728" s="16" t="n">
        <f aca="false">I7728*K7728</f>
        <v>263408</v>
      </c>
      <c r="O7728" s="16" t="n">
        <f aca="false">I7728*(K7728-J7728)</f>
        <v>30318</v>
      </c>
      <c r="P7728" s="15" t="n">
        <f aca="false">K7728-J7728</f>
        <v>186</v>
      </c>
      <c r="Q7728" s="0" t="str">
        <f aca="false">IF(G7728=0,"Out of stock",IF(G7728&lt;H7728,"Understocked",IF(G7728&gt;Summary!$B$6*H7728,"Overstocked","Healthy")))</f>
        <v>Healthy</v>
      </c>
      <c r="R7728" s="0" t="str">
        <f aca="false">IF(I7728&gt;=Summary!$B$7,"Fast",IF(I7728&lt;Summary!$B$8,"Slow","Medium"))</f>
        <v>Medium</v>
      </c>
      <c r="S7728" s="15" t="n">
        <f aca="false">IF(M7728&gt;Summary!$B$5,1,0)</f>
        <v>1</v>
      </c>
      <c r="T7728" s="16" t="n">
        <f aca="false">IF(Q7728="Overstocked",(G7728-Summary!$B$6*H7728)*J7728,0)</f>
        <v>0</v>
      </c>
    </row>
    <row r="7729" customFormat="false" ht="15" hidden="false" customHeight="false" outlineLevel="0" collapsed="false">
      <c r="A7729" s="0" t="s">
        <v>7827</v>
      </c>
      <c r="B7729" s="0" t="s">
        <v>89</v>
      </c>
      <c r="C7729" s="0" t="s">
        <v>104</v>
      </c>
      <c r="D7729" s="0" t="s">
        <v>86</v>
      </c>
      <c r="E7729" s="14" t="n">
        <v>45493</v>
      </c>
      <c r="F7729" s="14" t="n">
        <v>45495</v>
      </c>
      <c r="G7729" s="0" t="n">
        <v>242</v>
      </c>
      <c r="H7729" s="0" t="n">
        <v>140</v>
      </c>
      <c r="I7729" s="0" t="n">
        <v>14</v>
      </c>
      <c r="J7729" s="0" t="n">
        <v>1089</v>
      </c>
      <c r="K7729" s="0" t="n">
        <v>1274</v>
      </c>
      <c r="L7729" s="15" t="s">
        <v>97</v>
      </c>
      <c r="M7729" s="0" t="n">
        <v>2</v>
      </c>
      <c r="N7729" s="16" t="n">
        <f aca="false">I7729*K7729</f>
        <v>17836</v>
      </c>
      <c r="O7729" s="16" t="n">
        <f aca="false">I7729*(K7729-J7729)</f>
        <v>2590</v>
      </c>
      <c r="P7729" s="15" t="n">
        <f aca="false">K7729-J7729</f>
        <v>185</v>
      </c>
      <c r="Q7729" s="0" t="str">
        <f aca="false">IF(G7729=0,"Out of stock",IF(G7729&lt;H7729,"Understocked",IF(G7729&gt;Summary!$B$6*H7729,"Overstocked","Healthy")))</f>
        <v>Healthy</v>
      </c>
      <c r="R7729" s="0" t="str">
        <f aca="false">IF(I7729&gt;=Summary!$B$7,"Fast",IF(I7729&lt;Summary!$B$8,"Slow","Medium"))</f>
        <v>Slow</v>
      </c>
      <c r="S7729" s="15" t="n">
        <f aca="false">IF(M7729&gt;Summary!$B$5,1,0)</f>
        <v>0</v>
      </c>
      <c r="T7729" s="16" t="n">
        <f aca="false">IF(Q7729="Overstocked",(G7729-Summary!$B$6*H7729)*J7729,0)</f>
        <v>0</v>
      </c>
    </row>
    <row r="7730" customFormat="false" ht="15" hidden="false" customHeight="false" outlineLevel="0" collapsed="false">
      <c r="A7730" s="0" t="s">
        <v>7828</v>
      </c>
      <c r="B7730" s="0" t="s">
        <v>77</v>
      </c>
      <c r="C7730" s="0" t="s">
        <v>78</v>
      </c>
      <c r="D7730" s="0" t="s">
        <v>79</v>
      </c>
      <c r="E7730" s="14" t="n">
        <v>45342</v>
      </c>
      <c r="F7730" s="14" t="n">
        <v>45345</v>
      </c>
      <c r="G7730" s="0" t="n">
        <v>408</v>
      </c>
      <c r="H7730" s="0" t="n">
        <v>128</v>
      </c>
      <c r="I7730" s="0" t="n">
        <v>167</v>
      </c>
      <c r="J7730" s="0" t="n">
        <v>1934</v>
      </c>
      <c r="K7730" s="0" t="n">
        <v>2051</v>
      </c>
      <c r="L7730" s="15" t="s">
        <v>80</v>
      </c>
      <c r="M7730" s="0" t="n">
        <v>3</v>
      </c>
      <c r="N7730" s="16" t="n">
        <f aca="false">I7730*K7730</f>
        <v>342517</v>
      </c>
      <c r="O7730" s="16" t="n">
        <f aca="false">I7730*(K7730-J7730)</f>
        <v>19539</v>
      </c>
      <c r="P7730" s="15" t="n">
        <f aca="false">K7730-J7730</f>
        <v>117</v>
      </c>
      <c r="Q7730" s="0" t="str">
        <f aca="false">IF(G7730=0,"Out of stock",IF(G7730&lt;H7730,"Understocked",IF(G7730&gt;Summary!$B$6*H7730,"Overstocked","Healthy")))</f>
        <v>Healthy</v>
      </c>
      <c r="R7730" s="0" t="str">
        <f aca="false">IF(I7730&gt;=Summary!$B$7,"Fast",IF(I7730&lt;Summary!$B$8,"Slow","Medium"))</f>
        <v>Medium</v>
      </c>
      <c r="S7730" s="15" t="n">
        <f aca="false">IF(M7730&gt;Summary!$B$5,1,0)</f>
        <v>0</v>
      </c>
      <c r="T7730" s="16" t="n">
        <f aca="false">IF(Q7730="Overstocked",(G7730-Summary!$B$6*H7730)*J7730,0)</f>
        <v>0</v>
      </c>
    </row>
    <row r="7731" customFormat="false" ht="15" hidden="false" customHeight="false" outlineLevel="0" collapsed="false">
      <c r="A7731" s="0" t="s">
        <v>7829</v>
      </c>
      <c r="B7731" s="0" t="s">
        <v>111</v>
      </c>
      <c r="C7731" s="0" t="s">
        <v>78</v>
      </c>
      <c r="D7731" s="0" t="s">
        <v>79</v>
      </c>
      <c r="E7731" s="14" t="n">
        <v>44974</v>
      </c>
      <c r="F7731" s="14" t="n">
        <v>44984</v>
      </c>
      <c r="G7731" s="0" t="n">
        <v>284</v>
      </c>
      <c r="H7731" s="0" t="n">
        <v>55</v>
      </c>
      <c r="I7731" s="0" t="n">
        <v>109</v>
      </c>
      <c r="J7731" s="0" t="n">
        <v>229</v>
      </c>
      <c r="K7731" s="0" t="n">
        <v>717</v>
      </c>
      <c r="L7731" s="15" t="s">
        <v>87</v>
      </c>
      <c r="M7731" s="0" t="n">
        <v>10</v>
      </c>
      <c r="N7731" s="16" t="n">
        <f aca="false">I7731*K7731</f>
        <v>78153</v>
      </c>
      <c r="O7731" s="16" t="n">
        <f aca="false">I7731*(K7731-J7731)</f>
        <v>53192</v>
      </c>
      <c r="P7731" s="15" t="n">
        <f aca="false">K7731-J7731</f>
        <v>488</v>
      </c>
      <c r="Q7731" s="0" t="str">
        <f aca="false">IF(G7731=0,"Out of stock",IF(G7731&lt;H7731,"Understocked",IF(G7731&gt;Summary!$B$6*H7731,"Overstocked","Healthy")))</f>
        <v>Overstocked</v>
      </c>
      <c r="R7731" s="0" t="str">
        <f aca="false">IF(I7731&gt;=Summary!$B$7,"Fast",IF(I7731&lt;Summary!$B$8,"Slow","Medium"))</f>
        <v>Medium</v>
      </c>
      <c r="S7731" s="15" t="n">
        <f aca="false">IF(M7731&gt;Summary!$B$5,1,0)</f>
        <v>1</v>
      </c>
      <c r="T7731" s="16" t="n">
        <f aca="false">IF(Q7731="Overstocked",(G7731-Summary!$B$6*H7731)*J7731,0)</f>
        <v>14656</v>
      </c>
    </row>
    <row r="7732" customFormat="false" ht="15" hidden="false" customHeight="false" outlineLevel="0" collapsed="false">
      <c r="A7732" s="0" t="s">
        <v>7830</v>
      </c>
      <c r="B7732" s="0" t="s">
        <v>101</v>
      </c>
      <c r="C7732" s="0" t="s">
        <v>96</v>
      </c>
      <c r="D7732" s="0" t="s">
        <v>79</v>
      </c>
      <c r="E7732" s="14" t="n">
        <v>45111</v>
      </c>
      <c r="F7732" s="14" t="n">
        <v>45114</v>
      </c>
      <c r="G7732" s="0" t="n">
        <v>120</v>
      </c>
      <c r="H7732" s="0" t="n">
        <v>78</v>
      </c>
      <c r="I7732" s="0" t="n">
        <v>20</v>
      </c>
      <c r="J7732" s="0" t="n">
        <v>1744</v>
      </c>
      <c r="K7732" s="0" t="n">
        <v>1826</v>
      </c>
      <c r="L7732" s="15" t="s">
        <v>97</v>
      </c>
      <c r="M7732" s="0" t="n">
        <v>3</v>
      </c>
      <c r="N7732" s="16" t="n">
        <f aca="false">I7732*K7732</f>
        <v>36520</v>
      </c>
      <c r="O7732" s="16" t="n">
        <f aca="false">I7732*(K7732-J7732)</f>
        <v>1640</v>
      </c>
      <c r="P7732" s="15" t="n">
        <f aca="false">K7732-J7732</f>
        <v>82</v>
      </c>
      <c r="Q7732" s="0" t="str">
        <f aca="false">IF(G7732=0,"Out of stock",IF(G7732&lt;H7732,"Understocked",IF(G7732&gt;Summary!$B$6*H7732,"Overstocked","Healthy")))</f>
        <v>Healthy</v>
      </c>
      <c r="R7732" s="0" t="str">
        <f aca="false">IF(I7732&gt;=Summary!$B$7,"Fast",IF(I7732&lt;Summary!$B$8,"Slow","Medium"))</f>
        <v>Slow</v>
      </c>
      <c r="S7732" s="15" t="n">
        <f aca="false">IF(M7732&gt;Summary!$B$5,1,0)</f>
        <v>0</v>
      </c>
      <c r="T7732" s="16" t="n">
        <f aca="false">IF(Q7732="Overstocked",(G7732-Summary!$B$6*H7732)*J7732,0)</f>
        <v>0</v>
      </c>
    </row>
    <row r="7733" customFormat="false" ht="15" hidden="false" customHeight="false" outlineLevel="0" collapsed="false">
      <c r="A7733" s="0" t="s">
        <v>7831</v>
      </c>
      <c r="B7733" s="0" t="s">
        <v>101</v>
      </c>
      <c r="C7733" s="0" t="s">
        <v>96</v>
      </c>
      <c r="D7733" s="0" t="s">
        <v>79</v>
      </c>
      <c r="E7733" s="14" t="n">
        <v>45037</v>
      </c>
      <c r="F7733" s="14" t="n">
        <v>45045</v>
      </c>
      <c r="G7733" s="0" t="n">
        <v>314</v>
      </c>
      <c r="H7733" s="0" t="n">
        <v>106</v>
      </c>
      <c r="I7733" s="0" t="n">
        <v>279</v>
      </c>
      <c r="J7733" s="0" t="n">
        <v>455</v>
      </c>
      <c r="K7733" s="0" t="n">
        <v>669</v>
      </c>
      <c r="L7733" s="15" t="s">
        <v>80</v>
      </c>
      <c r="M7733" s="0" t="n">
        <v>8</v>
      </c>
      <c r="N7733" s="16" t="n">
        <f aca="false">I7733*K7733</f>
        <v>186651</v>
      </c>
      <c r="O7733" s="16" t="n">
        <f aca="false">I7733*(K7733-J7733)</f>
        <v>59706</v>
      </c>
      <c r="P7733" s="15" t="n">
        <f aca="false">K7733-J7733</f>
        <v>214</v>
      </c>
      <c r="Q7733" s="0" t="str">
        <f aca="false">IF(G7733=0,"Out of stock",IF(G7733&lt;H7733,"Understocked",IF(G7733&gt;Summary!$B$6*H7733,"Overstocked","Healthy")))</f>
        <v>Healthy</v>
      </c>
      <c r="R7733" s="0" t="str">
        <f aca="false">IF(I7733&gt;=Summary!$B$7,"Fast",IF(I7733&lt;Summary!$B$8,"Slow","Medium"))</f>
        <v>Fast</v>
      </c>
      <c r="S7733" s="15" t="n">
        <f aca="false">IF(M7733&gt;Summary!$B$5,1,0)</f>
        <v>1</v>
      </c>
      <c r="T7733" s="16" t="n">
        <f aca="false">IF(Q7733="Overstocked",(G7733-Summary!$B$6*H7733)*J7733,0)</f>
        <v>0</v>
      </c>
    </row>
    <row r="7734" customFormat="false" ht="15" hidden="false" customHeight="false" outlineLevel="0" collapsed="false">
      <c r="A7734" s="0" t="s">
        <v>7832</v>
      </c>
      <c r="B7734" s="0" t="s">
        <v>111</v>
      </c>
      <c r="C7734" s="0" t="s">
        <v>104</v>
      </c>
      <c r="D7734" s="0" t="s">
        <v>102</v>
      </c>
      <c r="E7734" s="14" t="n">
        <v>45644</v>
      </c>
      <c r="F7734" s="14" t="n">
        <v>45647</v>
      </c>
      <c r="G7734" s="0" t="n">
        <v>30</v>
      </c>
      <c r="H7734" s="0" t="n">
        <v>150</v>
      </c>
      <c r="I7734" s="0" t="n">
        <v>65</v>
      </c>
      <c r="J7734" s="0" t="n">
        <v>1627</v>
      </c>
      <c r="K7734" s="0" t="n">
        <v>1963</v>
      </c>
      <c r="L7734" s="15" t="s">
        <v>93</v>
      </c>
      <c r="M7734" s="0" t="n">
        <v>3</v>
      </c>
      <c r="N7734" s="16" t="n">
        <f aca="false">I7734*K7734</f>
        <v>127595</v>
      </c>
      <c r="O7734" s="16" t="n">
        <f aca="false">I7734*(K7734-J7734)</f>
        <v>21840</v>
      </c>
      <c r="P7734" s="15" t="n">
        <f aca="false">K7734-J7734</f>
        <v>336</v>
      </c>
      <c r="Q7734" s="0" t="str">
        <f aca="false">IF(G7734=0,"Out of stock",IF(G7734&lt;H7734,"Understocked",IF(G7734&gt;Summary!$B$6*H7734,"Overstocked","Healthy")))</f>
        <v>Understocked</v>
      </c>
      <c r="R7734" s="0" t="str">
        <f aca="false">IF(I7734&gt;=Summary!$B$7,"Fast",IF(I7734&lt;Summary!$B$8,"Slow","Medium"))</f>
        <v>Slow</v>
      </c>
      <c r="S7734" s="15" t="n">
        <f aca="false">IF(M7734&gt;Summary!$B$5,1,0)</f>
        <v>0</v>
      </c>
      <c r="T7734" s="16" t="n">
        <f aca="false">IF(Q7734="Overstocked",(G7734-Summary!$B$6*H7734)*J7734,0)</f>
        <v>0</v>
      </c>
    </row>
    <row r="7735" customFormat="false" ht="15" hidden="false" customHeight="false" outlineLevel="0" collapsed="false">
      <c r="A7735" s="0" t="s">
        <v>7833</v>
      </c>
      <c r="B7735" s="0" t="s">
        <v>111</v>
      </c>
      <c r="C7735" s="0" t="s">
        <v>104</v>
      </c>
      <c r="D7735" s="0" t="s">
        <v>90</v>
      </c>
      <c r="E7735" s="14" t="n">
        <v>45607</v>
      </c>
      <c r="F7735" s="14" t="n">
        <v>45611</v>
      </c>
      <c r="G7735" s="0" t="n">
        <v>428</v>
      </c>
      <c r="H7735" s="0" t="n">
        <v>129</v>
      </c>
      <c r="I7735" s="0" t="n">
        <v>225</v>
      </c>
      <c r="J7735" s="0" t="n">
        <v>1368</v>
      </c>
      <c r="K7735" s="0" t="n">
        <v>1791</v>
      </c>
      <c r="L7735" s="15" t="s">
        <v>80</v>
      </c>
      <c r="M7735" s="0" t="n">
        <v>4</v>
      </c>
      <c r="N7735" s="16" t="n">
        <f aca="false">I7735*K7735</f>
        <v>402975</v>
      </c>
      <c r="O7735" s="16" t="n">
        <f aca="false">I7735*(K7735-J7735)</f>
        <v>95175</v>
      </c>
      <c r="P7735" s="15" t="n">
        <f aca="false">K7735-J7735</f>
        <v>423</v>
      </c>
      <c r="Q7735" s="0" t="str">
        <f aca="false">IF(G7735=0,"Out of stock",IF(G7735&lt;H7735,"Understocked",IF(G7735&gt;Summary!$B$6*H7735,"Overstocked","Healthy")))</f>
        <v>Healthy</v>
      </c>
      <c r="R7735" s="0" t="str">
        <f aca="false">IF(I7735&gt;=Summary!$B$7,"Fast",IF(I7735&lt;Summary!$B$8,"Slow","Medium"))</f>
        <v>Fast</v>
      </c>
      <c r="S7735" s="15" t="n">
        <f aca="false">IF(M7735&gt;Summary!$B$5,1,0)</f>
        <v>0</v>
      </c>
      <c r="T7735" s="16" t="n">
        <f aca="false">IF(Q7735="Overstocked",(G7735-Summary!$B$6*H7735)*J7735,0)</f>
        <v>0</v>
      </c>
    </row>
    <row r="7736" customFormat="false" ht="15" hidden="false" customHeight="false" outlineLevel="0" collapsed="false">
      <c r="A7736" s="0" t="s">
        <v>7834</v>
      </c>
      <c r="B7736" s="0" t="s">
        <v>115</v>
      </c>
      <c r="C7736" s="0" t="s">
        <v>96</v>
      </c>
      <c r="D7736" s="0" t="s">
        <v>92</v>
      </c>
      <c r="E7736" s="14" t="n">
        <v>45541</v>
      </c>
      <c r="F7736" s="14" t="n">
        <v>45547</v>
      </c>
      <c r="G7736" s="0" t="n">
        <v>369</v>
      </c>
      <c r="H7736" s="0" t="n">
        <v>144</v>
      </c>
      <c r="I7736" s="0" t="n">
        <v>163</v>
      </c>
      <c r="J7736" s="0" t="n">
        <v>246</v>
      </c>
      <c r="K7736" s="0" t="n">
        <v>661</v>
      </c>
      <c r="L7736" s="15" t="s">
        <v>87</v>
      </c>
      <c r="M7736" s="0" t="n">
        <v>6</v>
      </c>
      <c r="N7736" s="16" t="n">
        <f aca="false">I7736*K7736</f>
        <v>107743</v>
      </c>
      <c r="O7736" s="16" t="n">
        <f aca="false">I7736*(K7736-J7736)</f>
        <v>67645</v>
      </c>
      <c r="P7736" s="15" t="n">
        <f aca="false">K7736-J7736</f>
        <v>415</v>
      </c>
      <c r="Q7736" s="0" t="str">
        <f aca="false">IF(G7736=0,"Out of stock",IF(G7736&lt;H7736,"Understocked",IF(G7736&gt;Summary!$B$6*H7736,"Overstocked","Healthy")))</f>
        <v>Healthy</v>
      </c>
      <c r="R7736" s="0" t="str">
        <f aca="false">IF(I7736&gt;=Summary!$B$7,"Fast",IF(I7736&lt;Summary!$B$8,"Slow","Medium"))</f>
        <v>Medium</v>
      </c>
      <c r="S7736" s="15" t="n">
        <f aca="false">IF(M7736&gt;Summary!$B$5,1,0)</f>
        <v>0</v>
      </c>
      <c r="T7736" s="16" t="n">
        <f aca="false">IF(Q7736="Overstocked",(G7736-Summary!$B$6*H7736)*J7736,0)</f>
        <v>0</v>
      </c>
    </row>
    <row r="7737" customFormat="false" ht="15" hidden="false" customHeight="false" outlineLevel="0" collapsed="false">
      <c r="A7737" s="0" t="s">
        <v>7835</v>
      </c>
      <c r="B7737" s="0" t="s">
        <v>107</v>
      </c>
      <c r="C7737" s="0" t="s">
        <v>104</v>
      </c>
      <c r="D7737" s="0" t="s">
        <v>90</v>
      </c>
      <c r="E7737" s="14" t="n">
        <v>45167</v>
      </c>
      <c r="F7737" s="14" t="n">
        <v>45176</v>
      </c>
      <c r="G7737" s="0" t="n">
        <v>343</v>
      </c>
      <c r="H7737" s="0" t="n">
        <v>55</v>
      </c>
      <c r="I7737" s="0" t="n">
        <v>101</v>
      </c>
      <c r="J7737" s="0" t="n">
        <v>796</v>
      </c>
      <c r="K7737" s="0" t="n">
        <v>1185</v>
      </c>
      <c r="L7737" s="15" t="s">
        <v>82</v>
      </c>
      <c r="M7737" s="0" t="n">
        <v>9</v>
      </c>
      <c r="N7737" s="16" t="n">
        <f aca="false">I7737*K7737</f>
        <v>119685</v>
      </c>
      <c r="O7737" s="16" t="n">
        <f aca="false">I7737*(K7737-J7737)</f>
        <v>39289</v>
      </c>
      <c r="P7737" s="15" t="n">
        <f aca="false">K7737-J7737</f>
        <v>389</v>
      </c>
      <c r="Q7737" s="0" t="str">
        <f aca="false">IF(G7737=0,"Out of stock",IF(G7737&lt;H7737,"Understocked",IF(G7737&gt;Summary!$B$6*H7737,"Overstocked","Healthy")))</f>
        <v>Overstocked</v>
      </c>
      <c r="R7737" s="0" t="str">
        <f aca="false">IF(I7737&gt;=Summary!$B$7,"Fast",IF(I7737&lt;Summary!$B$8,"Slow","Medium"))</f>
        <v>Medium</v>
      </c>
      <c r="S7737" s="15" t="n">
        <f aca="false">IF(M7737&gt;Summary!$B$5,1,0)</f>
        <v>1</v>
      </c>
      <c r="T7737" s="16" t="n">
        <f aca="false">IF(Q7737="Overstocked",(G7737-Summary!$B$6*H7737)*J7737,0)</f>
        <v>97908</v>
      </c>
    </row>
    <row r="7738" customFormat="false" ht="15" hidden="false" customHeight="false" outlineLevel="0" collapsed="false">
      <c r="A7738" s="0" t="s">
        <v>7836</v>
      </c>
      <c r="B7738" s="0" t="s">
        <v>123</v>
      </c>
      <c r="C7738" s="0" t="s">
        <v>78</v>
      </c>
      <c r="D7738" s="0" t="s">
        <v>79</v>
      </c>
      <c r="E7738" s="14" t="n">
        <v>45410</v>
      </c>
      <c r="F7738" s="14" t="n">
        <v>45414</v>
      </c>
      <c r="G7738" s="0" t="n">
        <v>389</v>
      </c>
      <c r="H7738" s="0" t="n">
        <v>132</v>
      </c>
      <c r="I7738" s="0" t="n">
        <v>275</v>
      </c>
      <c r="J7738" s="0" t="n">
        <v>1783</v>
      </c>
      <c r="K7738" s="0" t="n">
        <v>2270</v>
      </c>
      <c r="L7738" s="15" t="s">
        <v>97</v>
      </c>
      <c r="M7738" s="0" t="n">
        <v>4</v>
      </c>
      <c r="N7738" s="16" t="n">
        <f aca="false">I7738*K7738</f>
        <v>624250</v>
      </c>
      <c r="O7738" s="16" t="n">
        <f aca="false">I7738*(K7738-J7738)</f>
        <v>133925</v>
      </c>
      <c r="P7738" s="15" t="n">
        <f aca="false">K7738-J7738</f>
        <v>487</v>
      </c>
      <c r="Q7738" s="0" t="str">
        <f aca="false">IF(G7738=0,"Out of stock",IF(G7738&lt;H7738,"Understocked",IF(G7738&gt;Summary!$B$6*H7738,"Overstocked","Healthy")))</f>
        <v>Healthy</v>
      </c>
      <c r="R7738" s="0" t="str">
        <f aca="false">IF(I7738&gt;=Summary!$B$7,"Fast",IF(I7738&lt;Summary!$B$8,"Slow","Medium"))</f>
        <v>Fast</v>
      </c>
      <c r="S7738" s="15" t="n">
        <f aca="false">IF(M7738&gt;Summary!$B$5,1,0)</f>
        <v>0</v>
      </c>
      <c r="T7738" s="16" t="n">
        <f aca="false">IF(Q7738="Overstocked",(G7738-Summary!$B$6*H7738)*J7738,0)</f>
        <v>0</v>
      </c>
    </row>
    <row r="7739" customFormat="false" ht="15" hidden="false" customHeight="false" outlineLevel="0" collapsed="false">
      <c r="A7739" s="0" t="s">
        <v>7837</v>
      </c>
      <c r="B7739" s="0" t="s">
        <v>77</v>
      </c>
      <c r="C7739" s="0" t="s">
        <v>96</v>
      </c>
      <c r="D7739" s="0" t="s">
        <v>79</v>
      </c>
      <c r="E7739" s="14" t="n">
        <v>45366</v>
      </c>
      <c r="F7739" s="14" t="n">
        <v>45370</v>
      </c>
      <c r="G7739" s="0" t="n">
        <v>134</v>
      </c>
      <c r="H7739" s="0" t="n">
        <v>82</v>
      </c>
      <c r="I7739" s="0" t="n">
        <v>27</v>
      </c>
      <c r="J7739" s="0" t="n">
        <v>1495</v>
      </c>
      <c r="K7739" s="0" t="n">
        <v>1721</v>
      </c>
      <c r="L7739" s="15" t="s">
        <v>97</v>
      </c>
      <c r="M7739" s="0" t="n">
        <v>4</v>
      </c>
      <c r="N7739" s="16" t="n">
        <f aca="false">I7739*K7739</f>
        <v>46467</v>
      </c>
      <c r="O7739" s="16" t="n">
        <f aca="false">I7739*(K7739-J7739)</f>
        <v>6102</v>
      </c>
      <c r="P7739" s="15" t="n">
        <f aca="false">K7739-J7739</f>
        <v>226</v>
      </c>
      <c r="Q7739" s="0" t="str">
        <f aca="false">IF(G7739=0,"Out of stock",IF(G7739&lt;H7739,"Understocked",IF(G7739&gt;Summary!$B$6*H7739,"Overstocked","Healthy")))</f>
        <v>Healthy</v>
      </c>
      <c r="R7739" s="0" t="str">
        <f aca="false">IF(I7739&gt;=Summary!$B$7,"Fast",IF(I7739&lt;Summary!$B$8,"Slow","Medium"))</f>
        <v>Slow</v>
      </c>
      <c r="S7739" s="15" t="n">
        <f aca="false">IF(M7739&gt;Summary!$B$5,1,0)</f>
        <v>0</v>
      </c>
      <c r="T7739" s="16" t="n">
        <f aca="false">IF(Q7739="Overstocked",(G7739-Summary!$B$6*H7739)*J7739,0)</f>
        <v>0</v>
      </c>
    </row>
    <row r="7740" customFormat="false" ht="15" hidden="false" customHeight="false" outlineLevel="0" collapsed="false">
      <c r="A7740" s="0" t="s">
        <v>7838</v>
      </c>
      <c r="B7740" s="0" t="s">
        <v>84</v>
      </c>
      <c r="C7740" s="0" t="s">
        <v>104</v>
      </c>
      <c r="D7740" s="0" t="s">
        <v>79</v>
      </c>
      <c r="E7740" s="14" t="n">
        <v>45154</v>
      </c>
      <c r="F7740" s="14" t="n">
        <v>45155</v>
      </c>
      <c r="G7740" s="0" t="n">
        <v>460</v>
      </c>
      <c r="H7740" s="0" t="n">
        <v>109</v>
      </c>
      <c r="I7740" s="0" t="n">
        <v>107</v>
      </c>
      <c r="J7740" s="0" t="n">
        <v>847</v>
      </c>
      <c r="K7740" s="0" t="n">
        <v>1323</v>
      </c>
      <c r="L7740" s="15" t="s">
        <v>93</v>
      </c>
      <c r="M7740" s="0" t="n">
        <v>1</v>
      </c>
      <c r="N7740" s="16" t="n">
        <f aca="false">I7740*K7740</f>
        <v>141561</v>
      </c>
      <c r="O7740" s="16" t="n">
        <f aca="false">I7740*(K7740-J7740)</f>
        <v>50932</v>
      </c>
      <c r="P7740" s="15" t="n">
        <f aca="false">K7740-J7740</f>
        <v>476</v>
      </c>
      <c r="Q7740" s="0" t="str">
        <f aca="false">IF(G7740=0,"Out of stock",IF(G7740&lt;H7740,"Understocked",IF(G7740&gt;Summary!$B$6*H7740,"Overstocked","Healthy")))</f>
        <v>Overstocked</v>
      </c>
      <c r="R7740" s="0" t="str">
        <f aca="false">IF(I7740&gt;=Summary!$B$7,"Fast",IF(I7740&lt;Summary!$B$8,"Slow","Medium"))</f>
        <v>Medium</v>
      </c>
      <c r="S7740" s="15" t="n">
        <f aca="false">IF(M7740&gt;Summary!$B$5,1,0)</f>
        <v>0</v>
      </c>
      <c r="T7740" s="16" t="n">
        <f aca="false">IF(Q7740="Overstocked",(G7740-Summary!$B$6*H7740)*J7740,0)</f>
        <v>20328</v>
      </c>
    </row>
    <row r="7741" customFormat="false" ht="15" hidden="false" customHeight="false" outlineLevel="0" collapsed="false">
      <c r="A7741" s="0" t="s">
        <v>7839</v>
      </c>
      <c r="B7741" s="0" t="s">
        <v>107</v>
      </c>
      <c r="C7741" s="0" t="s">
        <v>104</v>
      </c>
      <c r="D7741" s="0" t="s">
        <v>79</v>
      </c>
      <c r="E7741" s="14" t="n">
        <v>44931</v>
      </c>
      <c r="F7741" s="14" t="n">
        <v>44932</v>
      </c>
      <c r="G7741" s="0" t="n">
        <v>133</v>
      </c>
      <c r="H7741" s="0" t="n">
        <v>103</v>
      </c>
      <c r="I7741" s="0" t="n">
        <v>104</v>
      </c>
      <c r="J7741" s="0" t="n">
        <v>417</v>
      </c>
      <c r="K7741" s="0" t="n">
        <v>792</v>
      </c>
      <c r="L7741" s="15" t="s">
        <v>87</v>
      </c>
      <c r="M7741" s="0" t="n">
        <v>1</v>
      </c>
      <c r="N7741" s="16" t="n">
        <f aca="false">I7741*K7741</f>
        <v>82368</v>
      </c>
      <c r="O7741" s="16" t="n">
        <f aca="false">I7741*(K7741-J7741)</f>
        <v>39000</v>
      </c>
      <c r="P7741" s="15" t="n">
        <f aca="false">K7741-J7741</f>
        <v>375</v>
      </c>
      <c r="Q7741" s="0" t="str">
        <f aca="false">IF(G7741=0,"Out of stock",IF(G7741&lt;H7741,"Understocked",IF(G7741&gt;Summary!$B$6*H7741,"Overstocked","Healthy")))</f>
        <v>Healthy</v>
      </c>
      <c r="R7741" s="0" t="str">
        <f aca="false">IF(I7741&gt;=Summary!$B$7,"Fast",IF(I7741&lt;Summary!$B$8,"Slow","Medium"))</f>
        <v>Medium</v>
      </c>
      <c r="S7741" s="15" t="n">
        <f aca="false">IF(M7741&gt;Summary!$B$5,1,0)</f>
        <v>0</v>
      </c>
      <c r="T7741" s="16" t="n">
        <f aca="false">IF(Q7741="Overstocked",(G7741-Summary!$B$6*H7741)*J7741,0)</f>
        <v>0</v>
      </c>
    </row>
    <row r="7742" customFormat="false" ht="15" hidden="false" customHeight="false" outlineLevel="0" collapsed="false">
      <c r="A7742" s="0" t="s">
        <v>7840</v>
      </c>
      <c r="B7742" s="0" t="s">
        <v>123</v>
      </c>
      <c r="C7742" s="0" t="s">
        <v>96</v>
      </c>
      <c r="D7742" s="0" t="s">
        <v>90</v>
      </c>
      <c r="E7742" s="14" t="n">
        <v>45224</v>
      </c>
      <c r="F7742" s="14" t="n">
        <v>45225</v>
      </c>
      <c r="G7742" s="0" t="n">
        <v>470</v>
      </c>
      <c r="H7742" s="0" t="n">
        <v>53</v>
      </c>
      <c r="I7742" s="0" t="n">
        <v>133</v>
      </c>
      <c r="J7742" s="0" t="n">
        <v>526</v>
      </c>
      <c r="K7742" s="0" t="n">
        <v>855</v>
      </c>
      <c r="L7742" s="15" t="s">
        <v>82</v>
      </c>
      <c r="M7742" s="0" t="n">
        <v>1</v>
      </c>
      <c r="N7742" s="16" t="n">
        <f aca="false">I7742*K7742</f>
        <v>113715</v>
      </c>
      <c r="O7742" s="16" t="n">
        <f aca="false">I7742*(K7742-J7742)</f>
        <v>43757</v>
      </c>
      <c r="P7742" s="15" t="n">
        <f aca="false">K7742-J7742</f>
        <v>329</v>
      </c>
      <c r="Q7742" s="0" t="str">
        <f aca="false">IF(G7742=0,"Out of stock",IF(G7742&lt;H7742,"Understocked",IF(G7742&gt;Summary!$B$6*H7742,"Overstocked","Healthy")))</f>
        <v>Overstocked</v>
      </c>
      <c r="R7742" s="0" t="str">
        <f aca="false">IF(I7742&gt;=Summary!$B$7,"Fast",IF(I7742&lt;Summary!$B$8,"Slow","Medium"))</f>
        <v>Medium</v>
      </c>
      <c r="S7742" s="15" t="n">
        <f aca="false">IF(M7742&gt;Summary!$B$5,1,0)</f>
        <v>0</v>
      </c>
      <c r="T7742" s="16" t="n">
        <f aca="false">IF(Q7742="Overstocked",(G7742-Summary!$B$6*H7742)*J7742,0)</f>
        <v>135708</v>
      </c>
    </row>
    <row r="7743" customFormat="false" ht="15" hidden="false" customHeight="false" outlineLevel="0" collapsed="false">
      <c r="A7743" s="0" t="s">
        <v>7841</v>
      </c>
      <c r="B7743" s="0" t="s">
        <v>113</v>
      </c>
      <c r="C7743" s="0" t="s">
        <v>104</v>
      </c>
      <c r="D7743" s="0" t="s">
        <v>102</v>
      </c>
      <c r="E7743" s="14" t="n">
        <v>45553</v>
      </c>
      <c r="F7743" s="14" t="n">
        <v>45555</v>
      </c>
      <c r="G7743" s="0" t="n">
        <v>390</v>
      </c>
      <c r="H7743" s="0" t="n">
        <v>86</v>
      </c>
      <c r="I7743" s="0" t="n">
        <v>228</v>
      </c>
      <c r="J7743" s="0" t="n">
        <v>1760</v>
      </c>
      <c r="K7743" s="0" t="n">
        <v>2072</v>
      </c>
      <c r="L7743" s="15" t="s">
        <v>80</v>
      </c>
      <c r="M7743" s="0" t="n">
        <v>2</v>
      </c>
      <c r="N7743" s="16" t="n">
        <f aca="false">I7743*K7743</f>
        <v>472416</v>
      </c>
      <c r="O7743" s="16" t="n">
        <f aca="false">I7743*(K7743-J7743)</f>
        <v>71136</v>
      </c>
      <c r="P7743" s="15" t="n">
        <f aca="false">K7743-J7743</f>
        <v>312</v>
      </c>
      <c r="Q7743" s="0" t="str">
        <f aca="false">IF(G7743=0,"Out of stock",IF(G7743&lt;H7743,"Understocked",IF(G7743&gt;Summary!$B$6*H7743,"Overstocked","Healthy")))</f>
        <v>Overstocked</v>
      </c>
      <c r="R7743" s="0" t="str">
        <f aca="false">IF(I7743&gt;=Summary!$B$7,"Fast",IF(I7743&lt;Summary!$B$8,"Slow","Medium"))</f>
        <v>Fast</v>
      </c>
      <c r="S7743" s="15" t="n">
        <f aca="false">IF(M7743&gt;Summary!$B$5,1,0)</f>
        <v>0</v>
      </c>
      <c r="T7743" s="16" t="n">
        <f aca="false">IF(Q7743="Overstocked",(G7743-Summary!$B$6*H7743)*J7743,0)</f>
        <v>80960</v>
      </c>
    </row>
    <row r="7744" customFormat="false" ht="15" hidden="false" customHeight="false" outlineLevel="0" collapsed="false">
      <c r="A7744" s="0" t="s">
        <v>7842</v>
      </c>
      <c r="B7744" s="0" t="s">
        <v>89</v>
      </c>
      <c r="C7744" s="0" t="s">
        <v>104</v>
      </c>
      <c r="D7744" s="0" t="s">
        <v>79</v>
      </c>
      <c r="E7744" s="14" t="n">
        <v>45474</v>
      </c>
      <c r="F7744" s="14" t="n">
        <v>45483</v>
      </c>
      <c r="G7744" s="0" t="n">
        <v>475</v>
      </c>
      <c r="H7744" s="0" t="n">
        <v>107</v>
      </c>
      <c r="I7744" s="0" t="n">
        <v>116</v>
      </c>
      <c r="J7744" s="0" t="n">
        <v>734</v>
      </c>
      <c r="K7744" s="0" t="n">
        <v>1170</v>
      </c>
      <c r="L7744" s="15" t="s">
        <v>97</v>
      </c>
      <c r="M7744" s="0" t="n">
        <v>9</v>
      </c>
      <c r="N7744" s="16" t="n">
        <f aca="false">I7744*K7744</f>
        <v>135720</v>
      </c>
      <c r="O7744" s="16" t="n">
        <f aca="false">I7744*(K7744-J7744)</f>
        <v>50576</v>
      </c>
      <c r="P7744" s="15" t="n">
        <f aca="false">K7744-J7744</f>
        <v>436</v>
      </c>
      <c r="Q7744" s="0" t="str">
        <f aca="false">IF(G7744=0,"Out of stock",IF(G7744&lt;H7744,"Understocked",IF(G7744&gt;Summary!$B$6*H7744,"Overstocked","Healthy")))</f>
        <v>Overstocked</v>
      </c>
      <c r="R7744" s="0" t="str">
        <f aca="false">IF(I7744&gt;=Summary!$B$7,"Fast",IF(I7744&lt;Summary!$B$8,"Slow","Medium"))</f>
        <v>Medium</v>
      </c>
      <c r="S7744" s="15" t="n">
        <f aca="false">IF(M7744&gt;Summary!$B$5,1,0)</f>
        <v>1</v>
      </c>
      <c r="T7744" s="16" t="n">
        <f aca="false">IF(Q7744="Overstocked",(G7744-Summary!$B$6*H7744)*J7744,0)</f>
        <v>34498</v>
      </c>
    </row>
    <row r="7745" customFormat="false" ht="15" hidden="false" customHeight="false" outlineLevel="0" collapsed="false">
      <c r="A7745" s="0" t="s">
        <v>7843</v>
      </c>
      <c r="B7745" s="0" t="s">
        <v>107</v>
      </c>
      <c r="C7745" s="0" t="s">
        <v>104</v>
      </c>
      <c r="D7745" s="0" t="s">
        <v>90</v>
      </c>
      <c r="E7745" s="14" t="n">
        <v>45625</v>
      </c>
      <c r="F7745" s="14" t="n">
        <v>45633</v>
      </c>
      <c r="G7745" s="0" t="n">
        <v>65</v>
      </c>
      <c r="H7745" s="0" t="n">
        <v>72</v>
      </c>
      <c r="I7745" s="0" t="n">
        <v>44</v>
      </c>
      <c r="J7745" s="0" t="n">
        <v>494</v>
      </c>
      <c r="K7745" s="0" t="n">
        <v>797</v>
      </c>
      <c r="L7745" s="15" t="s">
        <v>80</v>
      </c>
      <c r="M7745" s="0" t="n">
        <v>8</v>
      </c>
      <c r="N7745" s="16" t="n">
        <f aca="false">I7745*K7745</f>
        <v>35068</v>
      </c>
      <c r="O7745" s="16" t="n">
        <f aca="false">I7745*(K7745-J7745)</f>
        <v>13332</v>
      </c>
      <c r="P7745" s="15" t="n">
        <f aca="false">K7745-J7745</f>
        <v>303</v>
      </c>
      <c r="Q7745" s="0" t="str">
        <f aca="false">IF(G7745=0,"Out of stock",IF(G7745&lt;H7745,"Understocked",IF(G7745&gt;Summary!$B$6*H7745,"Overstocked","Healthy")))</f>
        <v>Understocked</v>
      </c>
      <c r="R7745" s="0" t="str">
        <f aca="false">IF(I7745&gt;=Summary!$B$7,"Fast",IF(I7745&lt;Summary!$B$8,"Slow","Medium"))</f>
        <v>Slow</v>
      </c>
      <c r="S7745" s="15" t="n">
        <f aca="false">IF(M7745&gt;Summary!$B$5,1,0)</f>
        <v>1</v>
      </c>
      <c r="T7745" s="16" t="n">
        <f aca="false">IF(Q7745="Overstocked",(G7745-Summary!$B$6*H7745)*J7745,0)</f>
        <v>0</v>
      </c>
    </row>
    <row r="7746" customFormat="false" ht="15" hidden="false" customHeight="false" outlineLevel="0" collapsed="false">
      <c r="A7746" s="0" t="s">
        <v>7844</v>
      </c>
      <c r="B7746" s="0" t="s">
        <v>77</v>
      </c>
      <c r="C7746" s="0" t="s">
        <v>104</v>
      </c>
      <c r="D7746" s="0" t="s">
        <v>102</v>
      </c>
      <c r="E7746" s="14" t="n">
        <v>45373</v>
      </c>
      <c r="F7746" s="14" t="n">
        <v>45378</v>
      </c>
      <c r="G7746" s="0" t="n">
        <v>294</v>
      </c>
      <c r="H7746" s="0" t="n">
        <v>134</v>
      </c>
      <c r="I7746" s="0" t="n">
        <v>42</v>
      </c>
      <c r="J7746" s="0" t="n">
        <v>863</v>
      </c>
      <c r="K7746" s="0" t="n">
        <v>1087</v>
      </c>
      <c r="L7746" s="15" t="s">
        <v>80</v>
      </c>
      <c r="M7746" s="0" t="n">
        <v>5</v>
      </c>
      <c r="N7746" s="16" t="n">
        <f aca="false">I7746*K7746</f>
        <v>45654</v>
      </c>
      <c r="O7746" s="16" t="n">
        <f aca="false">I7746*(K7746-J7746)</f>
        <v>9408</v>
      </c>
      <c r="P7746" s="15" t="n">
        <f aca="false">K7746-J7746</f>
        <v>224</v>
      </c>
      <c r="Q7746" s="0" t="str">
        <f aca="false">IF(G7746=0,"Out of stock",IF(G7746&lt;H7746,"Understocked",IF(G7746&gt;Summary!$B$6*H7746,"Overstocked","Healthy")))</f>
        <v>Healthy</v>
      </c>
      <c r="R7746" s="0" t="str">
        <f aca="false">IF(I7746&gt;=Summary!$B$7,"Fast",IF(I7746&lt;Summary!$B$8,"Slow","Medium"))</f>
        <v>Slow</v>
      </c>
      <c r="S7746" s="15" t="n">
        <f aca="false">IF(M7746&gt;Summary!$B$5,1,0)</f>
        <v>0</v>
      </c>
      <c r="T7746" s="16" t="n">
        <f aca="false">IF(Q7746="Overstocked",(G7746-Summary!$B$6*H7746)*J7746,0)</f>
        <v>0</v>
      </c>
    </row>
    <row r="7747" customFormat="false" ht="15" hidden="false" customHeight="false" outlineLevel="0" collapsed="false">
      <c r="A7747" s="0" t="s">
        <v>7845</v>
      </c>
      <c r="B7747" s="0" t="s">
        <v>95</v>
      </c>
      <c r="C7747" s="0" t="s">
        <v>78</v>
      </c>
      <c r="D7747" s="0" t="s">
        <v>90</v>
      </c>
      <c r="E7747" s="14" t="n">
        <v>45654</v>
      </c>
      <c r="F7747" s="14" t="n">
        <v>45660</v>
      </c>
      <c r="G7747" s="0" t="n">
        <v>20</v>
      </c>
      <c r="H7747" s="0" t="n">
        <v>121</v>
      </c>
      <c r="I7747" s="0" t="n">
        <v>64</v>
      </c>
      <c r="J7747" s="0" t="n">
        <v>1793</v>
      </c>
      <c r="K7747" s="0" t="n">
        <v>2293</v>
      </c>
      <c r="L7747" s="15" t="s">
        <v>82</v>
      </c>
      <c r="M7747" s="0" t="n">
        <v>6</v>
      </c>
      <c r="N7747" s="16" t="n">
        <f aca="false">I7747*K7747</f>
        <v>146752</v>
      </c>
      <c r="O7747" s="16" t="n">
        <f aca="false">I7747*(K7747-J7747)</f>
        <v>32000</v>
      </c>
      <c r="P7747" s="15" t="n">
        <f aca="false">K7747-J7747</f>
        <v>500</v>
      </c>
      <c r="Q7747" s="0" t="str">
        <f aca="false">IF(G7747=0,"Out of stock",IF(G7747&lt;H7747,"Understocked",IF(G7747&gt;Summary!$B$6*H7747,"Overstocked","Healthy")))</f>
        <v>Understocked</v>
      </c>
      <c r="R7747" s="0" t="str">
        <f aca="false">IF(I7747&gt;=Summary!$B$7,"Fast",IF(I7747&lt;Summary!$B$8,"Slow","Medium"))</f>
        <v>Slow</v>
      </c>
      <c r="S7747" s="15" t="n">
        <f aca="false">IF(M7747&gt;Summary!$B$5,1,0)</f>
        <v>0</v>
      </c>
      <c r="T7747" s="16" t="n">
        <f aca="false">IF(Q7747="Overstocked",(G7747-Summary!$B$6*H7747)*J7747,0)</f>
        <v>0</v>
      </c>
    </row>
    <row r="7748" customFormat="false" ht="15" hidden="false" customHeight="false" outlineLevel="0" collapsed="false">
      <c r="A7748" s="0" t="s">
        <v>7846</v>
      </c>
      <c r="B7748" s="0" t="s">
        <v>95</v>
      </c>
      <c r="C7748" s="0" t="s">
        <v>104</v>
      </c>
      <c r="D7748" s="0" t="s">
        <v>86</v>
      </c>
      <c r="E7748" s="14" t="n">
        <v>45357</v>
      </c>
      <c r="F7748" s="14" t="n">
        <v>45359</v>
      </c>
      <c r="G7748" s="0" t="n">
        <v>293</v>
      </c>
      <c r="H7748" s="0" t="n">
        <v>50</v>
      </c>
      <c r="I7748" s="0" t="n">
        <v>70</v>
      </c>
      <c r="J7748" s="0" t="n">
        <v>1291</v>
      </c>
      <c r="K7748" s="0" t="n">
        <v>1443</v>
      </c>
      <c r="L7748" s="15" t="s">
        <v>93</v>
      </c>
      <c r="M7748" s="0" t="n">
        <v>2</v>
      </c>
      <c r="N7748" s="16" t="n">
        <f aca="false">I7748*K7748</f>
        <v>101010</v>
      </c>
      <c r="O7748" s="16" t="n">
        <f aca="false">I7748*(K7748-J7748)</f>
        <v>10640</v>
      </c>
      <c r="P7748" s="15" t="n">
        <f aca="false">K7748-J7748</f>
        <v>152</v>
      </c>
      <c r="Q7748" s="0" t="str">
        <f aca="false">IF(G7748=0,"Out of stock",IF(G7748&lt;H7748,"Understocked",IF(G7748&gt;Summary!$B$6*H7748,"Overstocked","Healthy")))</f>
        <v>Overstocked</v>
      </c>
      <c r="R7748" s="0" t="str">
        <f aca="false">IF(I7748&gt;=Summary!$B$7,"Fast",IF(I7748&lt;Summary!$B$8,"Slow","Medium"))</f>
        <v>Slow</v>
      </c>
      <c r="S7748" s="15" t="n">
        <f aca="false">IF(M7748&gt;Summary!$B$5,1,0)</f>
        <v>0</v>
      </c>
      <c r="T7748" s="16" t="n">
        <f aca="false">IF(Q7748="Overstocked",(G7748-Summary!$B$6*H7748)*J7748,0)</f>
        <v>120063</v>
      </c>
    </row>
    <row r="7749" customFormat="false" ht="15" hidden="false" customHeight="false" outlineLevel="0" collapsed="false">
      <c r="A7749" s="0" t="s">
        <v>7847</v>
      </c>
      <c r="B7749" s="0" t="s">
        <v>84</v>
      </c>
      <c r="C7749" s="0" t="s">
        <v>104</v>
      </c>
      <c r="D7749" s="0" t="s">
        <v>102</v>
      </c>
      <c r="E7749" s="14" t="n">
        <v>44957</v>
      </c>
      <c r="F7749" s="14" t="n">
        <v>44965</v>
      </c>
      <c r="G7749" s="0" t="n">
        <v>382</v>
      </c>
      <c r="H7749" s="0" t="n">
        <v>110</v>
      </c>
      <c r="I7749" s="0" t="n">
        <v>92</v>
      </c>
      <c r="J7749" s="0" t="n">
        <v>1153</v>
      </c>
      <c r="K7749" s="0" t="n">
        <v>1630</v>
      </c>
      <c r="L7749" s="15" t="s">
        <v>97</v>
      </c>
      <c r="M7749" s="0" t="n">
        <v>8</v>
      </c>
      <c r="N7749" s="16" t="n">
        <f aca="false">I7749*K7749</f>
        <v>149960</v>
      </c>
      <c r="O7749" s="16" t="n">
        <f aca="false">I7749*(K7749-J7749)</f>
        <v>43884</v>
      </c>
      <c r="P7749" s="15" t="n">
        <f aca="false">K7749-J7749</f>
        <v>477</v>
      </c>
      <c r="Q7749" s="0" t="str">
        <f aca="false">IF(G7749=0,"Out of stock",IF(G7749&lt;H7749,"Understocked",IF(G7749&gt;Summary!$B$6*H7749,"Overstocked","Healthy")))</f>
        <v>Healthy</v>
      </c>
      <c r="R7749" s="0" t="str">
        <f aca="false">IF(I7749&gt;=Summary!$B$7,"Fast",IF(I7749&lt;Summary!$B$8,"Slow","Medium"))</f>
        <v>Slow</v>
      </c>
      <c r="S7749" s="15" t="n">
        <f aca="false">IF(M7749&gt;Summary!$B$5,1,0)</f>
        <v>1</v>
      </c>
      <c r="T7749" s="16" t="n">
        <f aca="false">IF(Q7749="Overstocked",(G7749-Summary!$B$6*H7749)*J7749,0)</f>
        <v>0</v>
      </c>
    </row>
    <row r="7750" customFormat="false" ht="15" hidden="false" customHeight="false" outlineLevel="0" collapsed="false">
      <c r="A7750" s="0" t="s">
        <v>7848</v>
      </c>
      <c r="B7750" s="0" t="s">
        <v>123</v>
      </c>
      <c r="C7750" s="0" t="s">
        <v>78</v>
      </c>
      <c r="D7750" s="0" t="s">
        <v>90</v>
      </c>
      <c r="E7750" s="14" t="n">
        <v>45466</v>
      </c>
      <c r="F7750" s="14" t="n">
        <v>45474</v>
      </c>
      <c r="G7750" s="0" t="n">
        <v>449</v>
      </c>
      <c r="H7750" s="0" t="n">
        <v>74</v>
      </c>
      <c r="I7750" s="0" t="n">
        <v>177</v>
      </c>
      <c r="J7750" s="0" t="n">
        <v>676</v>
      </c>
      <c r="K7750" s="0" t="n">
        <v>1115</v>
      </c>
      <c r="L7750" s="15" t="s">
        <v>93</v>
      </c>
      <c r="M7750" s="0" t="n">
        <v>8</v>
      </c>
      <c r="N7750" s="16" t="n">
        <f aca="false">I7750*K7750</f>
        <v>197355</v>
      </c>
      <c r="O7750" s="16" t="n">
        <f aca="false">I7750*(K7750-J7750)</f>
        <v>77703</v>
      </c>
      <c r="P7750" s="15" t="n">
        <f aca="false">K7750-J7750</f>
        <v>439</v>
      </c>
      <c r="Q7750" s="0" t="str">
        <f aca="false">IF(G7750=0,"Out of stock",IF(G7750&lt;H7750,"Understocked",IF(G7750&gt;Summary!$B$6*H7750,"Overstocked","Healthy")))</f>
        <v>Overstocked</v>
      </c>
      <c r="R7750" s="0" t="str">
        <f aca="false">IF(I7750&gt;=Summary!$B$7,"Fast",IF(I7750&lt;Summary!$B$8,"Slow","Medium"))</f>
        <v>Medium</v>
      </c>
      <c r="S7750" s="15" t="n">
        <f aca="false">IF(M7750&gt;Summary!$B$5,1,0)</f>
        <v>1</v>
      </c>
      <c r="T7750" s="16" t="n">
        <f aca="false">IF(Q7750="Overstocked",(G7750-Summary!$B$6*H7750)*J7750,0)</f>
        <v>103428</v>
      </c>
    </row>
    <row r="7751" customFormat="false" ht="15" hidden="false" customHeight="false" outlineLevel="0" collapsed="false">
      <c r="A7751" s="0" t="s">
        <v>7849</v>
      </c>
      <c r="B7751" s="0" t="s">
        <v>111</v>
      </c>
      <c r="C7751" s="0" t="s">
        <v>96</v>
      </c>
      <c r="D7751" s="0" t="s">
        <v>79</v>
      </c>
      <c r="E7751" s="14" t="n">
        <v>44945</v>
      </c>
      <c r="F7751" s="14" t="n">
        <v>44946</v>
      </c>
      <c r="G7751" s="0" t="n">
        <v>142</v>
      </c>
      <c r="H7751" s="0" t="n">
        <v>73</v>
      </c>
      <c r="I7751" s="0" t="n">
        <v>190</v>
      </c>
      <c r="J7751" s="0" t="n">
        <v>1951</v>
      </c>
      <c r="K7751" s="0" t="n">
        <v>2217</v>
      </c>
      <c r="L7751" s="15" t="s">
        <v>87</v>
      </c>
      <c r="M7751" s="0" t="n">
        <v>1</v>
      </c>
      <c r="N7751" s="16" t="n">
        <f aca="false">I7751*K7751</f>
        <v>421230</v>
      </c>
      <c r="O7751" s="16" t="n">
        <f aca="false">I7751*(K7751-J7751)</f>
        <v>50540</v>
      </c>
      <c r="P7751" s="15" t="n">
        <f aca="false">K7751-J7751</f>
        <v>266</v>
      </c>
      <c r="Q7751" s="0" t="str">
        <f aca="false">IF(G7751=0,"Out of stock",IF(G7751&lt;H7751,"Understocked",IF(G7751&gt;Summary!$B$6*H7751,"Overstocked","Healthy")))</f>
        <v>Healthy</v>
      </c>
      <c r="R7751" s="0" t="str">
        <f aca="false">IF(I7751&gt;=Summary!$B$7,"Fast",IF(I7751&lt;Summary!$B$8,"Slow","Medium"))</f>
        <v>Medium</v>
      </c>
      <c r="S7751" s="15" t="n">
        <f aca="false">IF(M7751&gt;Summary!$B$5,1,0)</f>
        <v>0</v>
      </c>
      <c r="T7751" s="16" t="n">
        <f aca="false">IF(Q7751="Overstocked",(G7751-Summary!$B$6*H7751)*J7751,0)</f>
        <v>0</v>
      </c>
    </row>
    <row r="7752" customFormat="false" ht="15" hidden="false" customHeight="false" outlineLevel="0" collapsed="false">
      <c r="A7752" s="0" t="s">
        <v>7850</v>
      </c>
      <c r="B7752" s="0" t="s">
        <v>115</v>
      </c>
      <c r="C7752" s="0" t="s">
        <v>104</v>
      </c>
      <c r="D7752" s="0" t="s">
        <v>86</v>
      </c>
      <c r="E7752" s="14" t="n">
        <v>45532</v>
      </c>
      <c r="F7752" s="14" t="n">
        <v>45538</v>
      </c>
      <c r="G7752" s="0" t="n">
        <v>445</v>
      </c>
      <c r="H7752" s="0" t="n">
        <v>57</v>
      </c>
      <c r="I7752" s="0" t="n">
        <v>179</v>
      </c>
      <c r="J7752" s="0" t="n">
        <v>535</v>
      </c>
      <c r="K7752" s="0" t="n">
        <v>645</v>
      </c>
      <c r="L7752" s="15" t="s">
        <v>80</v>
      </c>
      <c r="M7752" s="0" t="n">
        <v>6</v>
      </c>
      <c r="N7752" s="16" t="n">
        <f aca="false">I7752*K7752</f>
        <v>115455</v>
      </c>
      <c r="O7752" s="16" t="n">
        <f aca="false">I7752*(K7752-J7752)</f>
        <v>19690</v>
      </c>
      <c r="P7752" s="15" t="n">
        <f aca="false">K7752-J7752</f>
        <v>110</v>
      </c>
      <c r="Q7752" s="0" t="str">
        <f aca="false">IF(G7752=0,"Out of stock",IF(G7752&lt;H7752,"Understocked",IF(G7752&gt;Summary!$B$6*H7752,"Overstocked","Healthy")))</f>
        <v>Overstocked</v>
      </c>
      <c r="R7752" s="0" t="str">
        <f aca="false">IF(I7752&gt;=Summary!$B$7,"Fast",IF(I7752&lt;Summary!$B$8,"Slow","Medium"))</f>
        <v>Medium</v>
      </c>
      <c r="S7752" s="15" t="n">
        <f aca="false">IF(M7752&gt;Summary!$B$5,1,0)</f>
        <v>0</v>
      </c>
      <c r="T7752" s="16" t="n">
        <f aca="false">IF(Q7752="Overstocked",(G7752-Summary!$B$6*H7752)*J7752,0)</f>
        <v>116095</v>
      </c>
    </row>
    <row r="7753" customFormat="false" ht="15" hidden="false" customHeight="false" outlineLevel="0" collapsed="false">
      <c r="A7753" s="0" t="s">
        <v>7851</v>
      </c>
      <c r="B7753" s="0" t="s">
        <v>111</v>
      </c>
      <c r="C7753" s="0" t="s">
        <v>96</v>
      </c>
      <c r="D7753" s="0" t="s">
        <v>86</v>
      </c>
      <c r="E7753" s="14" t="n">
        <v>45442</v>
      </c>
      <c r="F7753" s="14" t="n">
        <v>45444</v>
      </c>
      <c r="G7753" s="0" t="n">
        <v>257</v>
      </c>
      <c r="H7753" s="0" t="n">
        <v>127</v>
      </c>
      <c r="I7753" s="0" t="n">
        <v>27</v>
      </c>
      <c r="J7753" s="0" t="n">
        <v>1554</v>
      </c>
      <c r="K7753" s="0" t="n">
        <v>1701</v>
      </c>
      <c r="L7753" s="15" t="s">
        <v>80</v>
      </c>
      <c r="M7753" s="0" t="n">
        <v>2</v>
      </c>
      <c r="N7753" s="16" t="n">
        <f aca="false">I7753*K7753</f>
        <v>45927</v>
      </c>
      <c r="O7753" s="16" t="n">
        <f aca="false">I7753*(K7753-J7753)</f>
        <v>3969</v>
      </c>
      <c r="P7753" s="15" t="n">
        <f aca="false">K7753-J7753</f>
        <v>147</v>
      </c>
      <c r="Q7753" s="0" t="str">
        <f aca="false">IF(G7753=0,"Out of stock",IF(G7753&lt;H7753,"Understocked",IF(G7753&gt;Summary!$B$6*H7753,"Overstocked","Healthy")))</f>
        <v>Healthy</v>
      </c>
      <c r="R7753" s="0" t="str">
        <f aca="false">IF(I7753&gt;=Summary!$B$7,"Fast",IF(I7753&lt;Summary!$B$8,"Slow","Medium"))</f>
        <v>Slow</v>
      </c>
      <c r="S7753" s="15" t="n">
        <f aca="false">IF(M7753&gt;Summary!$B$5,1,0)</f>
        <v>0</v>
      </c>
      <c r="T7753" s="16" t="n">
        <f aca="false">IF(Q7753="Overstocked",(G7753-Summary!$B$6*H7753)*J7753,0)</f>
        <v>0</v>
      </c>
    </row>
    <row r="7754" customFormat="false" ht="15" hidden="false" customHeight="false" outlineLevel="0" collapsed="false">
      <c r="A7754" s="0" t="s">
        <v>7852</v>
      </c>
      <c r="B7754" s="0" t="s">
        <v>84</v>
      </c>
      <c r="C7754" s="0" t="s">
        <v>96</v>
      </c>
      <c r="D7754" s="0" t="s">
        <v>102</v>
      </c>
      <c r="E7754" s="14" t="n">
        <v>45349</v>
      </c>
      <c r="F7754" s="14" t="n">
        <v>45353</v>
      </c>
      <c r="G7754" s="0" t="n">
        <v>144</v>
      </c>
      <c r="H7754" s="0" t="n">
        <v>62</v>
      </c>
      <c r="I7754" s="0" t="n">
        <v>93</v>
      </c>
      <c r="J7754" s="0" t="n">
        <v>972</v>
      </c>
      <c r="K7754" s="0" t="n">
        <v>1182</v>
      </c>
      <c r="L7754" s="15" t="s">
        <v>82</v>
      </c>
      <c r="M7754" s="0" t="n">
        <v>4</v>
      </c>
      <c r="N7754" s="16" t="n">
        <f aca="false">I7754*K7754</f>
        <v>109926</v>
      </c>
      <c r="O7754" s="16" t="n">
        <f aca="false">I7754*(K7754-J7754)</f>
        <v>19530</v>
      </c>
      <c r="P7754" s="15" t="n">
        <f aca="false">K7754-J7754</f>
        <v>210</v>
      </c>
      <c r="Q7754" s="0" t="str">
        <f aca="false">IF(G7754=0,"Out of stock",IF(G7754&lt;H7754,"Understocked",IF(G7754&gt;Summary!$B$6*H7754,"Overstocked","Healthy")))</f>
        <v>Healthy</v>
      </c>
      <c r="R7754" s="0" t="str">
        <f aca="false">IF(I7754&gt;=Summary!$B$7,"Fast",IF(I7754&lt;Summary!$B$8,"Slow","Medium"))</f>
        <v>Slow</v>
      </c>
      <c r="S7754" s="15" t="n">
        <f aca="false">IF(M7754&gt;Summary!$B$5,1,0)</f>
        <v>0</v>
      </c>
      <c r="T7754" s="16" t="n">
        <f aca="false">IF(Q7754="Overstocked",(G7754-Summary!$B$6*H7754)*J7754,0)</f>
        <v>0</v>
      </c>
    </row>
    <row r="7755" customFormat="false" ht="15" hidden="false" customHeight="false" outlineLevel="0" collapsed="false">
      <c r="A7755" s="0" t="s">
        <v>7853</v>
      </c>
      <c r="B7755" s="0" t="s">
        <v>84</v>
      </c>
      <c r="C7755" s="0" t="s">
        <v>78</v>
      </c>
      <c r="D7755" s="0" t="s">
        <v>90</v>
      </c>
      <c r="E7755" s="14" t="n">
        <v>45248</v>
      </c>
      <c r="F7755" s="14" t="n">
        <v>45250</v>
      </c>
      <c r="G7755" s="0" t="n">
        <v>457</v>
      </c>
      <c r="H7755" s="0" t="n">
        <v>130</v>
      </c>
      <c r="I7755" s="0" t="n">
        <v>288</v>
      </c>
      <c r="J7755" s="0" t="n">
        <v>1087</v>
      </c>
      <c r="K7755" s="0" t="n">
        <v>1167</v>
      </c>
      <c r="L7755" s="15" t="s">
        <v>82</v>
      </c>
      <c r="M7755" s="0" t="n">
        <v>2</v>
      </c>
      <c r="N7755" s="16" t="n">
        <f aca="false">I7755*K7755</f>
        <v>336096</v>
      </c>
      <c r="O7755" s="16" t="n">
        <f aca="false">I7755*(K7755-J7755)</f>
        <v>23040</v>
      </c>
      <c r="P7755" s="15" t="n">
        <f aca="false">K7755-J7755</f>
        <v>80</v>
      </c>
      <c r="Q7755" s="0" t="str">
        <f aca="false">IF(G7755=0,"Out of stock",IF(G7755&lt;H7755,"Understocked",IF(G7755&gt;Summary!$B$6*H7755,"Overstocked","Healthy")))</f>
        <v>Healthy</v>
      </c>
      <c r="R7755" s="0" t="str">
        <f aca="false">IF(I7755&gt;=Summary!$B$7,"Fast",IF(I7755&lt;Summary!$B$8,"Slow","Medium"))</f>
        <v>Fast</v>
      </c>
      <c r="S7755" s="15" t="n">
        <f aca="false">IF(M7755&gt;Summary!$B$5,1,0)</f>
        <v>0</v>
      </c>
      <c r="T7755" s="16" t="n">
        <f aca="false">IF(Q7755="Overstocked",(G7755-Summary!$B$6*H7755)*J7755,0)</f>
        <v>0</v>
      </c>
    </row>
    <row r="7756" customFormat="false" ht="15" hidden="false" customHeight="false" outlineLevel="0" collapsed="false">
      <c r="A7756" s="0" t="s">
        <v>7854</v>
      </c>
      <c r="B7756" s="0" t="s">
        <v>107</v>
      </c>
      <c r="C7756" s="0" t="s">
        <v>78</v>
      </c>
      <c r="D7756" s="0" t="s">
        <v>90</v>
      </c>
      <c r="E7756" s="14" t="n">
        <v>45336</v>
      </c>
      <c r="F7756" s="14" t="n">
        <v>45338</v>
      </c>
      <c r="G7756" s="0" t="n">
        <v>326</v>
      </c>
      <c r="H7756" s="0" t="n">
        <v>128</v>
      </c>
      <c r="I7756" s="0" t="n">
        <v>142</v>
      </c>
      <c r="J7756" s="0" t="n">
        <v>241</v>
      </c>
      <c r="K7756" s="0" t="n">
        <v>497</v>
      </c>
      <c r="L7756" s="15" t="s">
        <v>93</v>
      </c>
      <c r="M7756" s="0" t="n">
        <v>2</v>
      </c>
      <c r="N7756" s="16" t="n">
        <f aca="false">I7756*K7756</f>
        <v>70574</v>
      </c>
      <c r="O7756" s="16" t="n">
        <f aca="false">I7756*(K7756-J7756)</f>
        <v>36352</v>
      </c>
      <c r="P7756" s="15" t="n">
        <f aca="false">K7756-J7756</f>
        <v>256</v>
      </c>
      <c r="Q7756" s="0" t="str">
        <f aca="false">IF(G7756=0,"Out of stock",IF(G7756&lt;H7756,"Understocked",IF(G7756&gt;Summary!$B$6*H7756,"Overstocked","Healthy")))</f>
        <v>Healthy</v>
      </c>
      <c r="R7756" s="0" t="str">
        <f aca="false">IF(I7756&gt;=Summary!$B$7,"Fast",IF(I7756&lt;Summary!$B$8,"Slow","Medium"))</f>
        <v>Medium</v>
      </c>
      <c r="S7756" s="15" t="n">
        <f aca="false">IF(M7756&gt;Summary!$B$5,1,0)</f>
        <v>0</v>
      </c>
      <c r="T7756" s="16" t="n">
        <f aca="false">IF(Q7756="Overstocked",(G7756-Summary!$B$6*H7756)*J7756,0)</f>
        <v>0</v>
      </c>
    </row>
    <row r="7757" customFormat="false" ht="15" hidden="false" customHeight="false" outlineLevel="0" collapsed="false">
      <c r="A7757" s="0" t="s">
        <v>7855</v>
      </c>
      <c r="B7757" s="0" t="s">
        <v>89</v>
      </c>
      <c r="C7757" s="0" t="s">
        <v>104</v>
      </c>
      <c r="D7757" s="0" t="s">
        <v>92</v>
      </c>
      <c r="E7757" s="14" t="n">
        <v>45334</v>
      </c>
      <c r="F7757" s="14" t="n">
        <v>45335</v>
      </c>
      <c r="G7757" s="0" t="n">
        <v>355</v>
      </c>
      <c r="H7757" s="0" t="n">
        <v>88</v>
      </c>
      <c r="I7757" s="0" t="n">
        <v>162</v>
      </c>
      <c r="J7757" s="0" t="n">
        <v>1507</v>
      </c>
      <c r="K7757" s="0" t="n">
        <v>1604</v>
      </c>
      <c r="L7757" s="15" t="s">
        <v>82</v>
      </c>
      <c r="M7757" s="0" t="n">
        <v>1</v>
      </c>
      <c r="N7757" s="16" t="n">
        <f aca="false">I7757*K7757</f>
        <v>259848</v>
      </c>
      <c r="O7757" s="16" t="n">
        <f aca="false">I7757*(K7757-J7757)</f>
        <v>15714</v>
      </c>
      <c r="P7757" s="15" t="n">
        <f aca="false">K7757-J7757</f>
        <v>97</v>
      </c>
      <c r="Q7757" s="0" t="str">
        <f aca="false">IF(G7757=0,"Out of stock",IF(G7757&lt;H7757,"Understocked",IF(G7757&gt;Summary!$B$6*H7757,"Overstocked","Healthy")))</f>
        <v>Overstocked</v>
      </c>
      <c r="R7757" s="0" t="str">
        <f aca="false">IF(I7757&gt;=Summary!$B$7,"Fast",IF(I7757&lt;Summary!$B$8,"Slow","Medium"))</f>
        <v>Medium</v>
      </c>
      <c r="S7757" s="15" t="n">
        <f aca="false">IF(M7757&gt;Summary!$B$5,1,0)</f>
        <v>0</v>
      </c>
      <c r="T7757" s="16" t="n">
        <f aca="false">IF(Q7757="Overstocked",(G7757-Summary!$B$6*H7757)*J7757,0)</f>
        <v>4521</v>
      </c>
    </row>
    <row r="7758" customFormat="false" ht="15" hidden="false" customHeight="false" outlineLevel="0" collapsed="false">
      <c r="A7758" s="0" t="s">
        <v>7856</v>
      </c>
      <c r="B7758" s="0" t="s">
        <v>84</v>
      </c>
      <c r="C7758" s="0" t="s">
        <v>96</v>
      </c>
      <c r="D7758" s="0" t="s">
        <v>90</v>
      </c>
      <c r="E7758" s="14" t="n">
        <v>45327</v>
      </c>
      <c r="F7758" s="14" t="n">
        <v>45333</v>
      </c>
      <c r="G7758" s="0" t="n">
        <v>483</v>
      </c>
      <c r="H7758" s="0" t="n">
        <v>83</v>
      </c>
      <c r="I7758" s="0" t="n">
        <v>296</v>
      </c>
      <c r="J7758" s="0" t="n">
        <v>1916</v>
      </c>
      <c r="K7758" s="0" t="n">
        <v>2017</v>
      </c>
      <c r="L7758" s="15" t="s">
        <v>93</v>
      </c>
      <c r="M7758" s="0" t="n">
        <v>6</v>
      </c>
      <c r="N7758" s="16" t="n">
        <f aca="false">I7758*K7758</f>
        <v>597032</v>
      </c>
      <c r="O7758" s="16" t="n">
        <f aca="false">I7758*(K7758-J7758)</f>
        <v>29896</v>
      </c>
      <c r="P7758" s="15" t="n">
        <f aca="false">K7758-J7758</f>
        <v>101</v>
      </c>
      <c r="Q7758" s="0" t="str">
        <f aca="false">IF(G7758=0,"Out of stock",IF(G7758&lt;H7758,"Understocked",IF(G7758&gt;Summary!$B$6*H7758,"Overstocked","Healthy")))</f>
        <v>Overstocked</v>
      </c>
      <c r="R7758" s="0" t="str">
        <f aca="false">IF(I7758&gt;=Summary!$B$7,"Fast",IF(I7758&lt;Summary!$B$8,"Slow","Medium"))</f>
        <v>Fast</v>
      </c>
      <c r="S7758" s="15" t="n">
        <f aca="false">IF(M7758&gt;Summary!$B$5,1,0)</f>
        <v>0</v>
      </c>
      <c r="T7758" s="16" t="n">
        <f aca="false">IF(Q7758="Overstocked",(G7758-Summary!$B$6*H7758)*J7758,0)</f>
        <v>289316</v>
      </c>
    </row>
    <row r="7759" customFormat="false" ht="15" hidden="false" customHeight="false" outlineLevel="0" collapsed="false">
      <c r="A7759" s="0" t="s">
        <v>7857</v>
      </c>
      <c r="B7759" s="0" t="s">
        <v>115</v>
      </c>
      <c r="C7759" s="0" t="s">
        <v>85</v>
      </c>
      <c r="D7759" s="0" t="s">
        <v>86</v>
      </c>
      <c r="E7759" s="14" t="n">
        <v>45257</v>
      </c>
      <c r="F7759" s="14" t="n">
        <v>45265</v>
      </c>
      <c r="G7759" s="0" t="n">
        <v>108</v>
      </c>
      <c r="H7759" s="0" t="n">
        <v>95</v>
      </c>
      <c r="I7759" s="0" t="n">
        <v>162</v>
      </c>
      <c r="J7759" s="0" t="n">
        <v>1546</v>
      </c>
      <c r="K7759" s="0" t="n">
        <v>1992</v>
      </c>
      <c r="L7759" s="15" t="s">
        <v>93</v>
      </c>
      <c r="M7759" s="0" t="n">
        <v>8</v>
      </c>
      <c r="N7759" s="16" t="n">
        <f aca="false">I7759*K7759</f>
        <v>322704</v>
      </c>
      <c r="O7759" s="16" t="n">
        <f aca="false">I7759*(K7759-J7759)</f>
        <v>72252</v>
      </c>
      <c r="P7759" s="15" t="n">
        <f aca="false">K7759-J7759</f>
        <v>446</v>
      </c>
      <c r="Q7759" s="0" t="str">
        <f aca="false">IF(G7759=0,"Out of stock",IF(G7759&lt;H7759,"Understocked",IF(G7759&gt;Summary!$B$6*H7759,"Overstocked","Healthy")))</f>
        <v>Healthy</v>
      </c>
      <c r="R7759" s="0" t="str">
        <f aca="false">IF(I7759&gt;=Summary!$B$7,"Fast",IF(I7759&lt;Summary!$B$8,"Slow","Medium"))</f>
        <v>Medium</v>
      </c>
      <c r="S7759" s="15" t="n">
        <f aca="false">IF(M7759&gt;Summary!$B$5,1,0)</f>
        <v>1</v>
      </c>
      <c r="T7759" s="16" t="n">
        <f aca="false">IF(Q7759="Overstocked",(G7759-Summary!$B$6*H7759)*J7759,0)</f>
        <v>0</v>
      </c>
    </row>
    <row r="7760" customFormat="false" ht="15" hidden="false" customHeight="false" outlineLevel="0" collapsed="false">
      <c r="A7760" s="0" t="s">
        <v>7858</v>
      </c>
      <c r="B7760" s="0" t="s">
        <v>123</v>
      </c>
      <c r="C7760" s="0" t="s">
        <v>104</v>
      </c>
      <c r="D7760" s="0" t="s">
        <v>102</v>
      </c>
      <c r="E7760" s="14" t="n">
        <v>45211</v>
      </c>
      <c r="F7760" s="14" t="n">
        <v>45221</v>
      </c>
      <c r="G7760" s="0" t="n">
        <v>30</v>
      </c>
      <c r="H7760" s="0" t="n">
        <v>84</v>
      </c>
      <c r="I7760" s="0" t="n">
        <v>70</v>
      </c>
      <c r="J7760" s="0" t="n">
        <v>1457</v>
      </c>
      <c r="K7760" s="0" t="n">
        <v>1531</v>
      </c>
      <c r="L7760" s="15" t="s">
        <v>82</v>
      </c>
      <c r="M7760" s="0" t="n">
        <v>10</v>
      </c>
      <c r="N7760" s="16" t="n">
        <f aca="false">I7760*K7760</f>
        <v>107170</v>
      </c>
      <c r="O7760" s="16" t="n">
        <f aca="false">I7760*(K7760-J7760)</f>
        <v>5180</v>
      </c>
      <c r="P7760" s="15" t="n">
        <f aca="false">K7760-J7760</f>
        <v>74</v>
      </c>
      <c r="Q7760" s="0" t="str">
        <f aca="false">IF(G7760=0,"Out of stock",IF(G7760&lt;H7760,"Understocked",IF(G7760&gt;Summary!$B$6*H7760,"Overstocked","Healthy")))</f>
        <v>Understocked</v>
      </c>
      <c r="R7760" s="0" t="str">
        <f aca="false">IF(I7760&gt;=Summary!$B$7,"Fast",IF(I7760&lt;Summary!$B$8,"Slow","Medium"))</f>
        <v>Slow</v>
      </c>
      <c r="S7760" s="15" t="n">
        <f aca="false">IF(M7760&gt;Summary!$B$5,1,0)</f>
        <v>1</v>
      </c>
      <c r="T7760" s="16" t="n">
        <f aca="false">IF(Q7760="Overstocked",(G7760-Summary!$B$6*H7760)*J7760,0)</f>
        <v>0</v>
      </c>
    </row>
    <row r="7761" customFormat="false" ht="15" hidden="false" customHeight="false" outlineLevel="0" collapsed="false">
      <c r="A7761" s="0" t="s">
        <v>7859</v>
      </c>
      <c r="B7761" s="0" t="s">
        <v>111</v>
      </c>
      <c r="C7761" s="0" t="s">
        <v>96</v>
      </c>
      <c r="D7761" s="0" t="s">
        <v>90</v>
      </c>
      <c r="E7761" s="14" t="n">
        <v>45386</v>
      </c>
      <c r="F7761" s="14" t="n">
        <v>45393</v>
      </c>
      <c r="G7761" s="0" t="n">
        <v>392</v>
      </c>
      <c r="H7761" s="0" t="n">
        <v>62</v>
      </c>
      <c r="I7761" s="0" t="n">
        <v>273</v>
      </c>
      <c r="J7761" s="0" t="n">
        <v>726</v>
      </c>
      <c r="K7761" s="0" t="n">
        <v>1003</v>
      </c>
      <c r="L7761" s="15" t="s">
        <v>97</v>
      </c>
      <c r="M7761" s="0" t="n">
        <v>7</v>
      </c>
      <c r="N7761" s="16" t="n">
        <f aca="false">I7761*K7761</f>
        <v>273819</v>
      </c>
      <c r="O7761" s="16" t="n">
        <f aca="false">I7761*(K7761-J7761)</f>
        <v>75621</v>
      </c>
      <c r="P7761" s="15" t="n">
        <f aca="false">K7761-J7761</f>
        <v>277</v>
      </c>
      <c r="Q7761" s="0" t="str">
        <f aca="false">IF(G7761=0,"Out of stock",IF(G7761&lt;H7761,"Understocked",IF(G7761&gt;Summary!$B$6*H7761,"Overstocked","Healthy")))</f>
        <v>Overstocked</v>
      </c>
      <c r="R7761" s="0" t="str">
        <f aca="false">IF(I7761&gt;=Summary!$B$7,"Fast",IF(I7761&lt;Summary!$B$8,"Slow","Medium"))</f>
        <v>Fast</v>
      </c>
      <c r="S7761" s="15" t="n">
        <f aca="false">IF(M7761&gt;Summary!$B$5,1,0)</f>
        <v>0</v>
      </c>
      <c r="T7761" s="16" t="n">
        <f aca="false">IF(Q7761="Overstocked",(G7761-Summary!$B$6*H7761)*J7761,0)</f>
        <v>104544</v>
      </c>
    </row>
    <row r="7762" customFormat="false" ht="15" hidden="false" customHeight="false" outlineLevel="0" collapsed="false">
      <c r="A7762" s="0" t="s">
        <v>7860</v>
      </c>
      <c r="B7762" s="0" t="s">
        <v>107</v>
      </c>
      <c r="C7762" s="0" t="s">
        <v>96</v>
      </c>
      <c r="D7762" s="0" t="s">
        <v>102</v>
      </c>
      <c r="E7762" s="14" t="n">
        <v>45591</v>
      </c>
      <c r="F7762" s="14" t="n">
        <v>45593</v>
      </c>
      <c r="G7762" s="0" t="n">
        <v>6</v>
      </c>
      <c r="H7762" s="0" t="n">
        <v>75</v>
      </c>
      <c r="I7762" s="0" t="n">
        <v>78</v>
      </c>
      <c r="J7762" s="0" t="n">
        <v>827</v>
      </c>
      <c r="K7762" s="0" t="n">
        <v>1204</v>
      </c>
      <c r="L7762" s="15" t="s">
        <v>82</v>
      </c>
      <c r="M7762" s="0" t="n">
        <v>2</v>
      </c>
      <c r="N7762" s="16" t="n">
        <f aca="false">I7762*K7762</f>
        <v>93912</v>
      </c>
      <c r="O7762" s="16" t="n">
        <f aca="false">I7762*(K7762-J7762)</f>
        <v>29406</v>
      </c>
      <c r="P7762" s="15" t="n">
        <f aca="false">K7762-J7762</f>
        <v>377</v>
      </c>
      <c r="Q7762" s="0" t="str">
        <f aca="false">IF(G7762=0,"Out of stock",IF(G7762&lt;H7762,"Understocked",IF(G7762&gt;Summary!$B$6*H7762,"Overstocked","Healthy")))</f>
        <v>Understocked</v>
      </c>
      <c r="R7762" s="0" t="str">
        <f aca="false">IF(I7762&gt;=Summary!$B$7,"Fast",IF(I7762&lt;Summary!$B$8,"Slow","Medium"))</f>
        <v>Slow</v>
      </c>
      <c r="S7762" s="15" t="n">
        <f aca="false">IF(M7762&gt;Summary!$B$5,1,0)</f>
        <v>0</v>
      </c>
      <c r="T7762" s="16" t="n">
        <f aca="false">IF(Q7762="Overstocked",(G7762-Summary!$B$6*H7762)*J7762,0)</f>
        <v>0</v>
      </c>
    </row>
    <row r="7763" customFormat="false" ht="15" hidden="false" customHeight="false" outlineLevel="0" collapsed="false">
      <c r="A7763" s="0" t="s">
        <v>7861</v>
      </c>
      <c r="B7763" s="0" t="s">
        <v>111</v>
      </c>
      <c r="C7763" s="0" t="s">
        <v>85</v>
      </c>
      <c r="D7763" s="0" t="s">
        <v>102</v>
      </c>
      <c r="E7763" s="14" t="n">
        <v>45249</v>
      </c>
      <c r="F7763" s="14" t="n">
        <v>45256</v>
      </c>
      <c r="G7763" s="0" t="n">
        <v>208</v>
      </c>
      <c r="H7763" s="0" t="n">
        <v>111</v>
      </c>
      <c r="I7763" s="0" t="n">
        <v>86</v>
      </c>
      <c r="J7763" s="0" t="n">
        <v>1930</v>
      </c>
      <c r="K7763" s="0" t="n">
        <v>2130</v>
      </c>
      <c r="L7763" s="15" t="s">
        <v>97</v>
      </c>
      <c r="M7763" s="0" t="n">
        <v>7</v>
      </c>
      <c r="N7763" s="16" t="n">
        <f aca="false">I7763*K7763</f>
        <v>183180</v>
      </c>
      <c r="O7763" s="16" t="n">
        <f aca="false">I7763*(K7763-J7763)</f>
        <v>17200</v>
      </c>
      <c r="P7763" s="15" t="n">
        <f aca="false">K7763-J7763</f>
        <v>200</v>
      </c>
      <c r="Q7763" s="0" t="str">
        <f aca="false">IF(G7763=0,"Out of stock",IF(G7763&lt;H7763,"Understocked",IF(G7763&gt;Summary!$B$6*H7763,"Overstocked","Healthy")))</f>
        <v>Healthy</v>
      </c>
      <c r="R7763" s="0" t="str">
        <f aca="false">IF(I7763&gt;=Summary!$B$7,"Fast",IF(I7763&lt;Summary!$B$8,"Slow","Medium"))</f>
        <v>Slow</v>
      </c>
      <c r="S7763" s="15" t="n">
        <f aca="false">IF(M7763&gt;Summary!$B$5,1,0)</f>
        <v>0</v>
      </c>
      <c r="T7763" s="16" t="n">
        <f aca="false">IF(Q7763="Overstocked",(G7763-Summary!$B$6*H7763)*J7763,0)</f>
        <v>0</v>
      </c>
    </row>
    <row r="7764" customFormat="false" ht="15" hidden="false" customHeight="false" outlineLevel="0" collapsed="false">
      <c r="A7764" s="0" t="s">
        <v>7862</v>
      </c>
      <c r="B7764" s="0" t="s">
        <v>95</v>
      </c>
      <c r="C7764" s="0" t="s">
        <v>96</v>
      </c>
      <c r="D7764" s="0" t="s">
        <v>86</v>
      </c>
      <c r="E7764" s="14" t="n">
        <v>45342</v>
      </c>
      <c r="F7764" s="14" t="n">
        <v>45351</v>
      </c>
      <c r="G7764" s="0" t="n">
        <v>31</v>
      </c>
      <c r="H7764" s="0" t="n">
        <v>84</v>
      </c>
      <c r="I7764" s="0" t="n">
        <v>63</v>
      </c>
      <c r="J7764" s="0" t="n">
        <v>904</v>
      </c>
      <c r="K7764" s="0" t="n">
        <v>1040</v>
      </c>
      <c r="L7764" s="15" t="s">
        <v>87</v>
      </c>
      <c r="M7764" s="0" t="n">
        <v>9</v>
      </c>
      <c r="N7764" s="16" t="n">
        <f aca="false">I7764*K7764</f>
        <v>65520</v>
      </c>
      <c r="O7764" s="16" t="n">
        <f aca="false">I7764*(K7764-J7764)</f>
        <v>8568</v>
      </c>
      <c r="P7764" s="15" t="n">
        <f aca="false">K7764-J7764</f>
        <v>136</v>
      </c>
      <c r="Q7764" s="0" t="str">
        <f aca="false">IF(G7764=0,"Out of stock",IF(G7764&lt;H7764,"Understocked",IF(G7764&gt;Summary!$B$6*H7764,"Overstocked","Healthy")))</f>
        <v>Understocked</v>
      </c>
      <c r="R7764" s="0" t="str">
        <f aca="false">IF(I7764&gt;=Summary!$B$7,"Fast",IF(I7764&lt;Summary!$B$8,"Slow","Medium"))</f>
        <v>Slow</v>
      </c>
      <c r="S7764" s="15" t="n">
        <f aca="false">IF(M7764&gt;Summary!$B$5,1,0)</f>
        <v>1</v>
      </c>
      <c r="T7764" s="16" t="n">
        <f aca="false">IF(Q7764="Overstocked",(G7764-Summary!$B$6*H7764)*J7764,0)</f>
        <v>0</v>
      </c>
    </row>
    <row r="7765" customFormat="false" ht="15" hidden="false" customHeight="false" outlineLevel="0" collapsed="false">
      <c r="A7765" s="0" t="s">
        <v>7863</v>
      </c>
      <c r="B7765" s="0" t="s">
        <v>111</v>
      </c>
      <c r="C7765" s="0" t="s">
        <v>96</v>
      </c>
      <c r="D7765" s="0" t="s">
        <v>79</v>
      </c>
      <c r="E7765" s="14" t="n">
        <v>45183</v>
      </c>
      <c r="F7765" s="14" t="n">
        <v>45189</v>
      </c>
      <c r="G7765" s="0" t="n">
        <v>22</v>
      </c>
      <c r="H7765" s="0" t="n">
        <v>118</v>
      </c>
      <c r="I7765" s="0" t="n">
        <v>52</v>
      </c>
      <c r="J7765" s="0" t="n">
        <v>946</v>
      </c>
      <c r="K7765" s="0" t="n">
        <v>1143</v>
      </c>
      <c r="L7765" s="15" t="s">
        <v>80</v>
      </c>
      <c r="M7765" s="0" t="n">
        <v>6</v>
      </c>
      <c r="N7765" s="16" t="n">
        <f aca="false">I7765*K7765</f>
        <v>59436</v>
      </c>
      <c r="O7765" s="16" t="n">
        <f aca="false">I7765*(K7765-J7765)</f>
        <v>10244</v>
      </c>
      <c r="P7765" s="15" t="n">
        <f aca="false">K7765-J7765</f>
        <v>197</v>
      </c>
      <c r="Q7765" s="0" t="str">
        <f aca="false">IF(G7765=0,"Out of stock",IF(G7765&lt;H7765,"Understocked",IF(G7765&gt;Summary!$B$6*H7765,"Overstocked","Healthy")))</f>
        <v>Understocked</v>
      </c>
      <c r="R7765" s="0" t="str">
        <f aca="false">IF(I7765&gt;=Summary!$B$7,"Fast",IF(I7765&lt;Summary!$B$8,"Slow","Medium"))</f>
        <v>Slow</v>
      </c>
      <c r="S7765" s="15" t="n">
        <f aca="false">IF(M7765&gt;Summary!$B$5,1,0)</f>
        <v>0</v>
      </c>
      <c r="T7765" s="16" t="n">
        <f aca="false">IF(Q7765="Overstocked",(G7765-Summary!$B$6*H7765)*J7765,0)</f>
        <v>0</v>
      </c>
    </row>
    <row r="7766" customFormat="false" ht="15" hidden="false" customHeight="false" outlineLevel="0" collapsed="false">
      <c r="A7766" s="0" t="s">
        <v>7864</v>
      </c>
      <c r="B7766" s="0" t="s">
        <v>111</v>
      </c>
      <c r="C7766" s="0" t="s">
        <v>85</v>
      </c>
      <c r="D7766" s="0" t="s">
        <v>92</v>
      </c>
      <c r="E7766" s="14" t="n">
        <v>45037</v>
      </c>
      <c r="F7766" s="14" t="n">
        <v>45041</v>
      </c>
      <c r="G7766" s="0" t="n">
        <v>113</v>
      </c>
      <c r="H7766" s="0" t="n">
        <v>71</v>
      </c>
      <c r="I7766" s="0" t="n">
        <v>238</v>
      </c>
      <c r="J7766" s="0" t="n">
        <v>1998</v>
      </c>
      <c r="K7766" s="0" t="n">
        <v>2399</v>
      </c>
      <c r="L7766" s="15" t="s">
        <v>97</v>
      </c>
      <c r="M7766" s="0" t="n">
        <v>4</v>
      </c>
      <c r="N7766" s="16" t="n">
        <f aca="false">I7766*K7766</f>
        <v>570962</v>
      </c>
      <c r="O7766" s="16" t="n">
        <f aca="false">I7766*(K7766-J7766)</f>
        <v>95438</v>
      </c>
      <c r="P7766" s="15" t="n">
        <f aca="false">K7766-J7766</f>
        <v>401</v>
      </c>
      <c r="Q7766" s="0" t="str">
        <f aca="false">IF(G7766=0,"Out of stock",IF(G7766&lt;H7766,"Understocked",IF(G7766&gt;Summary!$B$6*H7766,"Overstocked","Healthy")))</f>
        <v>Healthy</v>
      </c>
      <c r="R7766" s="0" t="str">
        <f aca="false">IF(I7766&gt;=Summary!$B$7,"Fast",IF(I7766&lt;Summary!$B$8,"Slow","Medium"))</f>
        <v>Fast</v>
      </c>
      <c r="S7766" s="15" t="n">
        <f aca="false">IF(M7766&gt;Summary!$B$5,1,0)</f>
        <v>0</v>
      </c>
      <c r="T7766" s="16" t="n">
        <f aca="false">IF(Q7766="Overstocked",(G7766-Summary!$B$6*H7766)*J7766,0)</f>
        <v>0</v>
      </c>
    </row>
    <row r="7767" customFormat="false" ht="15" hidden="false" customHeight="false" outlineLevel="0" collapsed="false">
      <c r="A7767" s="0" t="s">
        <v>7865</v>
      </c>
      <c r="B7767" s="0" t="s">
        <v>113</v>
      </c>
      <c r="C7767" s="0" t="s">
        <v>96</v>
      </c>
      <c r="D7767" s="0" t="s">
        <v>86</v>
      </c>
      <c r="E7767" s="14" t="n">
        <v>45185</v>
      </c>
      <c r="F7767" s="14" t="n">
        <v>45195</v>
      </c>
      <c r="G7767" s="0" t="n">
        <v>221</v>
      </c>
      <c r="H7767" s="0" t="n">
        <v>106</v>
      </c>
      <c r="I7767" s="0" t="n">
        <v>41</v>
      </c>
      <c r="J7767" s="0" t="n">
        <v>1646</v>
      </c>
      <c r="K7767" s="0" t="n">
        <v>1699</v>
      </c>
      <c r="L7767" s="15" t="s">
        <v>80</v>
      </c>
      <c r="M7767" s="0" t="n">
        <v>10</v>
      </c>
      <c r="N7767" s="16" t="n">
        <f aca="false">I7767*K7767</f>
        <v>69659</v>
      </c>
      <c r="O7767" s="16" t="n">
        <f aca="false">I7767*(K7767-J7767)</f>
        <v>2173</v>
      </c>
      <c r="P7767" s="15" t="n">
        <f aca="false">K7767-J7767</f>
        <v>53</v>
      </c>
      <c r="Q7767" s="0" t="str">
        <f aca="false">IF(G7767=0,"Out of stock",IF(G7767&lt;H7767,"Understocked",IF(G7767&gt;Summary!$B$6*H7767,"Overstocked","Healthy")))</f>
        <v>Healthy</v>
      </c>
      <c r="R7767" s="0" t="str">
        <f aca="false">IF(I7767&gt;=Summary!$B$7,"Fast",IF(I7767&lt;Summary!$B$8,"Slow","Medium"))</f>
        <v>Slow</v>
      </c>
      <c r="S7767" s="15" t="n">
        <f aca="false">IF(M7767&gt;Summary!$B$5,1,0)</f>
        <v>1</v>
      </c>
      <c r="T7767" s="16" t="n">
        <f aca="false">IF(Q7767="Overstocked",(G7767-Summary!$B$6*H7767)*J7767,0)</f>
        <v>0</v>
      </c>
    </row>
    <row r="7768" customFormat="false" ht="15" hidden="false" customHeight="false" outlineLevel="0" collapsed="false">
      <c r="A7768" s="0" t="s">
        <v>7866</v>
      </c>
      <c r="B7768" s="0" t="s">
        <v>107</v>
      </c>
      <c r="C7768" s="0" t="s">
        <v>78</v>
      </c>
      <c r="D7768" s="0" t="s">
        <v>92</v>
      </c>
      <c r="E7768" s="14" t="n">
        <v>45491</v>
      </c>
      <c r="F7768" s="14" t="n">
        <v>45500</v>
      </c>
      <c r="G7768" s="0" t="n">
        <v>282</v>
      </c>
      <c r="H7768" s="0" t="n">
        <v>121</v>
      </c>
      <c r="I7768" s="0" t="n">
        <v>127</v>
      </c>
      <c r="J7768" s="0" t="n">
        <v>468</v>
      </c>
      <c r="K7768" s="0" t="n">
        <v>905</v>
      </c>
      <c r="L7768" s="15" t="s">
        <v>82</v>
      </c>
      <c r="M7768" s="0" t="n">
        <v>9</v>
      </c>
      <c r="N7768" s="16" t="n">
        <f aca="false">I7768*K7768</f>
        <v>114935</v>
      </c>
      <c r="O7768" s="16" t="n">
        <f aca="false">I7768*(K7768-J7768)</f>
        <v>55499</v>
      </c>
      <c r="P7768" s="15" t="n">
        <f aca="false">K7768-J7768</f>
        <v>437</v>
      </c>
      <c r="Q7768" s="0" t="str">
        <f aca="false">IF(G7768=0,"Out of stock",IF(G7768&lt;H7768,"Understocked",IF(G7768&gt;Summary!$B$6*H7768,"Overstocked","Healthy")))</f>
        <v>Healthy</v>
      </c>
      <c r="R7768" s="0" t="str">
        <f aca="false">IF(I7768&gt;=Summary!$B$7,"Fast",IF(I7768&lt;Summary!$B$8,"Slow","Medium"))</f>
        <v>Medium</v>
      </c>
      <c r="S7768" s="15" t="n">
        <f aca="false">IF(M7768&gt;Summary!$B$5,1,0)</f>
        <v>1</v>
      </c>
      <c r="T7768" s="16" t="n">
        <f aca="false">IF(Q7768="Overstocked",(G7768-Summary!$B$6*H7768)*J7768,0)</f>
        <v>0</v>
      </c>
    </row>
    <row r="7769" customFormat="false" ht="15" hidden="false" customHeight="false" outlineLevel="0" collapsed="false">
      <c r="A7769" s="0" t="s">
        <v>7867</v>
      </c>
      <c r="B7769" s="0" t="s">
        <v>89</v>
      </c>
      <c r="C7769" s="0" t="s">
        <v>104</v>
      </c>
      <c r="D7769" s="0" t="s">
        <v>86</v>
      </c>
      <c r="E7769" s="14" t="n">
        <v>45108</v>
      </c>
      <c r="F7769" s="14" t="n">
        <v>45115</v>
      </c>
      <c r="G7769" s="0" t="n">
        <v>137</v>
      </c>
      <c r="H7769" s="0" t="n">
        <v>87</v>
      </c>
      <c r="I7769" s="0" t="n">
        <v>274</v>
      </c>
      <c r="J7769" s="0" t="n">
        <v>562</v>
      </c>
      <c r="K7769" s="0" t="n">
        <v>875</v>
      </c>
      <c r="L7769" s="15" t="s">
        <v>82</v>
      </c>
      <c r="M7769" s="0" t="n">
        <v>7</v>
      </c>
      <c r="N7769" s="16" t="n">
        <f aca="false">I7769*K7769</f>
        <v>239750</v>
      </c>
      <c r="O7769" s="16" t="n">
        <f aca="false">I7769*(K7769-J7769)</f>
        <v>85762</v>
      </c>
      <c r="P7769" s="15" t="n">
        <f aca="false">K7769-J7769</f>
        <v>313</v>
      </c>
      <c r="Q7769" s="0" t="str">
        <f aca="false">IF(G7769=0,"Out of stock",IF(G7769&lt;H7769,"Understocked",IF(G7769&gt;Summary!$B$6*H7769,"Overstocked","Healthy")))</f>
        <v>Healthy</v>
      </c>
      <c r="R7769" s="0" t="str">
        <f aca="false">IF(I7769&gt;=Summary!$B$7,"Fast",IF(I7769&lt;Summary!$B$8,"Slow","Medium"))</f>
        <v>Fast</v>
      </c>
      <c r="S7769" s="15" t="n">
        <f aca="false">IF(M7769&gt;Summary!$B$5,1,0)</f>
        <v>0</v>
      </c>
      <c r="T7769" s="16" t="n">
        <f aca="false">IF(Q7769="Overstocked",(G7769-Summary!$B$6*H7769)*J7769,0)</f>
        <v>0</v>
      </c>
    </row>
    <row r="7770" customFormat="false" ht="15" hidden="false" customHeight="false" outlineLevel="0" collapsed="false">
      <c r="A7770" s="0" t="s">
        <v>7868</v>
      </c>
      <c r="B7770" s="0" t="s">
        <v>115</v>
      </c>
      <c r="C7770" s="0" t="s">
        <v>85</v>
      </c>
      <c r="D7770" s="0" t="s">
        <v>86</v>
      </c>
      <c r="E7770" s="14" t="n">
        <v>45258</v>
      </c>
      <c r="F7770" s="14" t="n">
        <v>45259</v>
      </c>
      <c r="G7770" s="0" t="n">
        <v>410</v>
      </c>
      <c r="H7770" s="0" t="n">
        <v>81</v>
      </c>
      <c r="I7770" s="0" t="n">
        <v>141</v>
      </c>
      <c r="J7770" s="0" t="n">
        <v>1277</v>
      </c>
      <c r="K7770" s="0" t="n">
        <v>1693</v>
      </c>
      <c r="L7770" s="15" t="s">
        <v>87</v>
      </c>
      <c r="M7770" s="0" t="n">
        <v>1</v>
      </c>
      <c r="N7770" s="16" t="n">
        <f aca="false">I7770*K7770</f>
        <v>238713</v>
      </c>
      <c r="O7770" s="16" t="n">
        <f aca="false">I7770*(K7770-J7770)</f>
        <v>58656</v>
      </c>
      <c r="P7770" s="15" t="n">
        <f aca="false">K7770-J7770</f>
        <v>416</v>
      </c>
      <c r="Q7770" s="0" t="str">
        <f aca="false">IF(G7770=0,"Out of stock",IF(G7770&lt;H7770,"Understocked",IF(G7770&gt;Summary!$B$6*H7770,"Overstocked","Healthy")))</f>
        <v>Overstocked</v>
      </c>
      <c r="R7770" s="0" t="str">
        <f aca="false">IF(I7770&gt;=Summary!$B$7,"Fast",IF(I7770&lt;Summary!$B$8,"Slow","Medium"))</f>
        <v>Medium</v>
      </c>
      <c r="S7770" s="15" t="n">
        <f aca="false">IF(M7770&gt;Summary!$B$5,1,0)</f>
        <v>0</v>
      </c>
      <c r="T7770" s="16" t="n">
        <f aca="false">IF(Q7770="Overstocked",(G7770-Summary!$B$6*H7770)*J7770,0)</f>
        <v>109822</v>
      </c>
    </row>
    <row r="7771" customFormat="false" ht="15" hidden="false" customHeight="false" outlineLevel="0" collapsed="false">
      <c r="A7771" s="0" t="s">
        <v>7869</v>
      </c>
      <c r="B7771" s="0" t="s">
        <v>95</v>
      </c>
      <c r="C7771" s="0" t="s">
        <v>104</v>
      </c>
      <c r="D7771" s="0" t="s">
        <v>102</v>
      </c>
      <c r="E7771" s="14" t="n">
        <v>45354</v>
      </c>
      <c r="F7771" s="14" t="n">
        <v>45357</v>
      </c>
      <c r="G7771" s="0" t="n">
        <v>393</v>
      </c>
      <c r="H7771" s="0" t="n">
        <v>65</v>
      </c>
      <c r="I7771" s="0" t="n">
        <v>199</v>
      </c>
      <c r="J7771" s="0" t="n">
        <v>1918</v>
      </c>
      <c r="K7771" s="0" t="n">
        <v>2392</v>
      </c>
      <c r="L7771" s="15" t="s">
        <v>97</v>
      </c>
      <c r="M7771" s="0" t="n">
        <v>3</v>
      </c>
      <c r="N7771" s="16" t="n">
        <f aca="false">I7771*K7771</f>
        <v>476008</v>
      </c>
      <c r="O7771" s="16" t="n">
        <f aca="false">I7771*(K7771-J7771)</f>
        <v>94326</v>
      </c>
      <c r="P7771" s="15" t="n">
        <f aca="false">K7771-J7771</f>
        <v>474</v>
      </c>
      <c r="Q7771" s="0" t="str">
        <f aca="false">IF(G7771=0,"Out of stock",IF(G7771&lt;H7771,"Understocked",IF(G7771&gt;Summary!$B$6*H7771,"Overstocked","Healthy")))</f>
        <v>Overstocked</v>
      </c>
      <c r="R7771" s="0" t="str">
        <f aca="false">IF(I7771&gt;=Summary!$B$7,"Fast",IF(I7771&lt;Summary!$B$8,"Slow","Medium"))</f>
        <v>Medium</v>
      </c>
      <c r="S7771" s="15" t="n">
        <f aca="false">IF(M7771&gt;Summary!$B$5,1,0)</f>
        <v>0</v>
      </c>
      <c r="T7771" s="16" t="n">
        <f aca="false">IF(Q7771="Overstocked",(G7771-Summary!$B$6*H7771)*J7771,0)</f>
        <v>255094</v>
      </c>
    </row>
    <row r="7772" customFormat="false" ht="15" hidden="false" customHeight="false" outlineLevel="0" collapsed="false">
      <c r="A7772" s="0" t="s">
        <v>7870</v>
      </c>
      <c r="B7772" s="0" t="s">
        <v>111</v>
      </c>
      <c r="C7772" s="0" t="s">
        <v>85</v>
      </c>
      <c r="D7772" s="0" t="s">
        <v>86</v>
      </c>
      <c r="E7772" s="14" t="n">
        <v>45604</v>
      </c>
      <c r="F7772" s="14" t="n">
        <v>45606</v>
      </c>
      <c r="G7772" s="0" t="n">
        <v>4</v>
      </c>
      <c r="H7772" s="0" t="n">
        <v>133</v>
      </c>
      <c r="I7772" s="0" t="n">
        <v>24</v>
      </c>
      <c r="J7772" s="0" t="n">
        <v>1149</v>
      </c>
      <c r="K7772" s="0" t="n">
        <v>1324</v>
      </c>
      <c r="L7772" s="15" t="s">
        <v>93</v>
      </c>
      <c r="M7772" s="0" t="n">
        <v>2</v>
      </c>
      <c r="N7772" s="16" t="n">
        <f aca="false">I7772*K7772</f>
        <v>31776</v>
      </c>
      <c r="O7772" s="16" t="n">
        <f aca="false">I7772*(K7772-J7772)</f>
        <v>4200</v>
      </c>
      <c r="P7772" s="15" t="n">
        <f aca="false">K7772-J7772</f>
        <v>175</v>
      </c>
      <c r="Q7772" s="0" t="str">
        <f aca="false">IF(G7772=0,"Out of stock",IF(G7772&lt;H7772,"Understocked",IF(G7772&gt;Summary!$B$6*H7772,"Overstocked","Healthy")))</f>
        <v>Understocked</v>
      </c>
      <c r="R7772" s="0" t="str">
        <f aca="false">IF(I7772&gt;=Summary!$B$7,"Fast",IF(I7772&lt;Summary!$B$8,"Slow","Medium"))</f>
        <v>Slow</v>
      </c>
      <c r="S7772" s="15" t="n">
        <f aca="false">IF(M7772&gt;Summary!$B$5,1,0)</f>
        <v>0</v>
      </c>
      <c r="T7772" s="16" t="n">
        <f aca="false">IF(Q7772="Overstocked",(G7772-Summary!$B$6*H7772)*J7772,0)</f>
        <v>0</v>
      </c>
    </row>
    <row r="7773" customFormat="false" ht="15" hidden="false" customHeight="false" outlineLevel="0" collapsed="false">
      <c r="A7773" s="0" t="s">
        <v>7871</v>
      </c>
      <c r="B7773" s="0" t="s">
        <v>95</v>
      </c>
      <c r="C7773" s="0" t="s">
        <v>104</v>
      </c>
      <c r="D7773" s="0" t="s">
        <v>79</v>
      </c>
      <c r="E7773" s="14" t="n">
        <v>45499</v>
      </c>
      <c r="F7773" s="14" t="n">
        <v>45501</v>
      </c>
      <c r="G7773" s="0" t="n">
        <v>307</v>
      </c>
      <c r="H7773" s="0" t="n">
        <v>148</v>
      </c>
      <c r="I7773" s="0" t="n">
        <v>156</v>
      </c>
      <c r="J7773" s="0" t="n">
        <v>1651</v>
      </c>
      <c r="K7773" s="0" t="n">
        <v>1805</v>
      </c>
      <c r="L7773" s="15" t="s">
        <v>82</v>
      </c>
      <c r="M7773" s="0" t="n">
        <v>2</v>
      </c>
      <c r="N7773" s="16" t="n">
        <f aca="false">I7773*K7773</f>
        <v>281580</v>
      </c>
      <c r="O7773" s="16" t="n">
        <f aca="false">I7773*(K7773-J7773)</f>
        <v>24024</v>
      </c>
      <c r="P7773" s="15" t="n">
        <f aca="false">K7773-J7773</f>
        <v>154</v>
      </c>
      <c r="Q7773" s="0" t="str">
        <f aca="false">IF(G7773=0,"Out of stock",IF(G7773&lt;H7773,"Understocked",IF(G7773&gt;Summary!$B$6*H7773,"Overstocked","Healthy")))</f>
        <v>Healthy</v>
      </c>
      <c r="R7773" s="0" t="str">
        <f aca="false">IF(I7773&gt;=Summary!$B$7,"Fast",IF(I7773&lt;Summary!$B$8,"Slow","Medium"))</f>
        <v>Medium</v>
      </c>
      <c r="S7773" s="15" t="n">
        <f aca="false">IF(M7773&gt;Summary!$B$5,1,0)</f>
        <v>0</v>
      </c>
      <c r="T7773" s="16" t="n">
        <f aca="false">IF(Q7773="Overstocked",(G7773-Summary!$B$6*H7773)*J7773,0)</f>
        <v>0</v>
      </c>
    </row>
    <row r="7774" customFormat="false" ht="15" hidden="false" customHeight="false" outlineLevel="0" collapsed="false">
      <c r="A7774" s="0" t="s">
        <v>7872</v>
      </c>
      <c r="B7774" s="0" t="s">
        <v>89</v>
      </c>
      <c r="C7774" s="0" t="s">
        <v>85</v>
      </c>
      <c r="D7774" s="0" t="s">
        <v>86</v>
      </c>
      <c r="E7774" s="14" t="n">
        <v>45408</v>
      </c>
      <c r="F7774" s="14" t="n">
        <v>45416</v>
      </c>
      <c r="G7774" s="0" t="n">
        <v>141</v>
      </c>
      <c r="H7774" s="0" t="n">
        <v>132</v>
      </c>
      <c r="I7774" s="0" t="n">
        <v>60</v>
      </c>
      <c r="J7774" s="0" t="n">
        <v>237</v>
      </c>
      <c r="K7774" s="0" t="n">
        <v>497</v>
      </c>
      <c r="L7774" s="15" t="s">
        <v>87</v>
      </c>
      <c r="M7774" s="0" t="n">
        <v>8</v>
      </c>
      <c r="N7774" s="16" t="n">
        <f aca="false">I7774*K7774</f>
        <v>29820</v>
      </c>
      <c r="O7774" s="16" t="n">
        <f aca="false">I7774*(K7774-J7774)</f>
        <v>15600</v>
      </c>
      <c r="P7774" s="15" t="n">
        <f aca="false">K7774-J7774</f>
        <v>260</v>
      </c>
      <c r="Q7774" s="0" t="str">
        <f aca="false">IF(G7774=0,"Out of stock",IF(G7774&lt;H7774,"Understocked",IF(G7774&gt;Summary!$B$6*H7774,"Overstocked","Healthy")))</f>
        <v>Healthy</v>
      </c>
      <c r="R7774" s="0" t="str">
        <f aca="false">IF(I7774&gt;=Summary!$B$7,"Fast",IF(I7774&lt;Summary!$B$8,"Slow","Medium"))</f>
        <v>Slow</v>
      </c>
      <c r="S7774" s="15" t="n">
        <f aca="false">IF(M7774&gt;Summary!$B$5,1,0)</f>
        <v>1</v>
      </c>
      <c r="T7774" s="16" t="n">
        <f aca="false">IF(Q7774="Overstocked",(G7774-Summary!$B$6*H7774)*J7774,0)</f>
        <v>0</v>
      </c>
    </row>
    <row r="7775" customFormat="false" ht="15" hidden="false" customHeight="false" outlineLevel="0" collapsed="false">
      <c r="A7775" s="0" t="s">
        <v>7873</v>
      </c>
      <c r="B7775" s="0" t="s">
        <v>111</v>
      </c>
      <c r="C7775" s="0" t="s">
        <v>96</v>
      </c>
      <c r="D7775" s="0" t="s">
        <v>92</v>
      </c>
      <c r="E7775" s="14" t="n">
        <v>45108</v>
      </c>
      <c r="F7775" s="14" t="n">
        <v>45112</v>
      </c>
      <c r="G7775" s="0" t="n">
        <v>123</v>
      </c>
      <c r="H7775" s="0" t="n">
        <v>139</v>
      </c>
      <c r="I7775" s="0" t="n">
        <v>117</v>
      </c>
      <c r="J7775" s="0" t="n">
        <v>480</v>
      </c>
      <c r="K7775" s="0" t="n">
        <v>913</v>
      </c>
      <c r="L7775" s="15" t="s">
        <v>97</v>
      </c>
      <c r="M7775" s="0" t="n">
        <v>4</v>
      </c>
      <c r="N7775" s="16" t="n">
        <f aca="false">I7775*K7775</f>
        <v>106821</v>
      </c>
      <c r="O7775" s="16" t="n">
        <f aca="false">I7775*(K7775-J7775)</f>
        <v>50661</v>
      </c>
      <c r="P7775" s="15" t="n">
        <f aca="false">K7775-J7775</f>
        <v>433</v>
      </c>
      <c r="Q7775" s="0" t="str">
        <f aca="false">IF(G7775=0,"Out of stock",IF(G7775&lt;H7775,"Understocked",IF(G7775&gt;Summary!$B$6*H7775,"Overstocked","Healthy")))</f>
        <v>Understocked</v>
      </c>
      <c r="R7775" s="0" t="str">
        <f aca="false">IF(I7775&gt;=Summary!$B$7,"Fast",IF(I7775&lt;Summary!$B$8,"Slow","Medium"))</f>
        <v>Medium</v>
      </c>
      <c r="S7775" s="15" t="n">
        <f aca="false">IF(M7775&gt;Summary!$B$5,1,0)</f>
        <v>0</v>
      </c>
      <c r="T7775" s="16" t="n">
        <f aca="false">IF(Q7775="Overstocked",(G7775-Summary!$B$6*H7775)*J7775,0)</f>
        <v>0</v>
      </c>
    </row>
    <row r="7776" customFormat="false" ht="15" hidden="false" customHeight="false" outlineLevel="0" collapsed="false">
      <c r="A7776" s="0" t="s">
        <v>7874</v>
      </c>
      <c r="B7776" s="0" t="s">
        <v>101</v>
      </c>
      <c r="C7776" s="0" t="s">
        <v>104</v>
      </c>
      <c r="D7776" s="0" t="s">
        <v>86</v>
      </c>
      <c r="E7776" s="14" t="n">
        <v>45385</v>
      </c>
      <c r="F7776" s="14" t="n">
        <v>45387</v>
      </c>
      <c r="G7776" s="0" t="n">
        <v>436</v>
      </c>
      <c r="H7776" s="0" t="n">
        <v>110</v>
      </c>
      <c r="I7776" s="0" t="n">
        <v>47</v>
      </c>
      <c r="J7776" s="0" t="n">
        <v>543</v>
      </c>
      <c r="K7776" s="0" t="n">
        <v>850</v>
      </c>
      <c r="L7776" s="15" t="s">
        <v>82</v>
      </c>
      <c r="M7776" s="0" t="n">
        <v>2</v>
      </c>
      <c r="N7776" s="16" t="n">
        <f aca="false">I7776*K7776</f>
        <v>39950</v>
      </c>
      <c r="O7776" s="16" t="n">
        <f aca="false">I7776*(K7776-J7776)</f>
        <v>14429</v>
      </c>
      <c r="P7776" s="15" t="n">
        <f aca="false">K7776-J7776</f>
        <v>307</v>
      </c>
      <c r="Q7776" s="0" t="str">
        <f aca="false">IF(G7776=0,"Out of stock",IF(G7776&lt;H7776,"Understocked",IF(G7776&gt;Summary!$B$6*H7776,"Overstocked","Healthy")))</f>
        <v>Healthy</v>
      </c>
      <c r="R7776" s="0" t="str">
        <f aca="false">IF(I7776&gt;=Summary!$B$7,"Fast",IF(I7776&lt;Summary!$B$8,"Slow","Medium"))</f>
        <v>Slow</v>
      </c>
      <c r="S7776" s="15" t="n">
        <f aca="false">IF(M7776&gt;Summary!$B$5,1,0)</f>
        <v>0</v>
      </c>
      <c r="T7776" s="16" t="n">
        <f aca="false">IF(Q7776="Overstocked",(G7776-Summary!$B$6*H7776)*J7776,0)</f>
        <v>0</v>
      </c>
    </row>
    <row r="7777" customFormat="false" ht="15" hidden="false" customHeight="false" outlineLevel="0" collapsed="false">
      <c r="A7777" s="0" t="s">
        <v>7875</v>
      </c>
      <c r="B7777" s="0" t="s">
        <v>111</v>
      </c>
      <c r="C7777" s="0" t="s">
        <v>104</v>
      </c>
      <c r="D7777" s="0" t="s">
        <v>79</v>
      </c>
      <c r="E7777" s="14" t="n">
        <v>45656</v>
      </c>
      <c r="F7777" s="14" t="n">
        <v>45661</v>
      </c>
      <c r="G7777" s="0" t="n">
        <v>234</v>
      </c>
      <c r="H7777" s="0" t="n">
        <v>129</v>
      </c>
      <c r="I7777" s="0" t="n">
        <v>165</v>
      </c>
      <c r="J7777" s="0" t="n">
        <v>827</v>
      </c>
      <c r="K7777" s="0" t="n">
        <v>1229</v>
      </c>
      <c r="L7777" s="15" t="s">
        <v>93</v>
      </c>
      <c r="M7777" s="0" t="n">
        <v>5</v>
      </c>
      <c r="N7777" s="16" t="n">
        <f aca="false">I7777*K7777</f>
        <v>202785</v>
      </c>
      <c r="O7777" s="16" t="n">
        <f aca="false">I7777*(K7777-J7777)</f>
        <v>66330</v>
      </c>
      <c r="P7777" s="15" t="n">
        <f aca="false">K7777-J7777</f>
        <v>402</v>
      </c>
      <c r="Q7777" s="0" t="str">
        <f aca="false">IF(G7777=0,"Out of stock",IF(G7777&lt;H7777,"Understocked",IF(G7777&gt;Summary!$B$6*H7777,"Overstocked","Healthy")))</f>
        <v>Healthy</v>
      </c>
      <c r="R7777" s="0" t="str">
        <f aca="false">IF(I7777&gt;=Summary!$B$7,"Fast",IF(I7777&lt;Summary!$B$8,"Slow","Medium"))</f>
        <v>Medium</v>
      </c>
      <c r="S7777" s="15" t="n">
        <f aca="false">IF(M7777&gt;Summary!$B$5,1,0)</f>
        <v>0</v>
      </c>
      <c r="T7777" s="16" t="n">
        <f aca="false">IF(Q7777="Overstocked",(G7777-Summary!$B$6*H7777)*J7777,0)</f>
        <v>0</v>
      </c>
    </row>
    <row r="7778" customFormat="false" ht="15" hidden="false" customHeight="false" outlineLevel="0" collapsed="false">
      <c r="A7778" s="0" t="s">
        <v>7876</v>
      </c>
      <c r="B7778" s="0" t="s">
        <v>95</v>
      </c>
      <c r="C7778" s="0" t="s">
        <v>85</v>
      </c>
      <c r="D7778" s="0" t="s">
        <v>102</v>
      </c>
      <c r="E7778" s="14" t="n">
        <v>45116</v>
      </c>
      <c r="F7778" s="14" t="n">
        <v>45126</v>
      </c>
      <c r="G7778" s="0" t="n">
        <v>317</v>
      </c>
      <c r="H7778" s="0" t="n">
        <v>65</v>
      </c>
      <c r="I7778" s="0" t="n">
        <v>186</v>
      </c>
      <c r="J7778" s="0" t="n">
        <v>808</v>
      </c>
      <c r="K7778" s="0" t="n">
        <v>1298</v>
      </c>
      <c r="L7778" s="15" t="s">
        <v>93</v>
      </c>
      <c r="M7778" s="0" t="n">
        <v>10</v>
      </c>
      <c r="N7778" s="16" t="n">
        <f aca="false">I7778*K7778</f>
        <v>241428</v>
      </c>
      <c r="O7778" s="16" t="n">
        <f aca="false">I7778*(K7778-J7778)</f>
        <v>91140</v>
      </c>
      <c r="P7778" s="15" t="n">
        <f aca="false">K7778-J7778</f>
        <v>490</v>
      </c>
      <c r="Q7778" s="0" t="str">
        <f aca="false">IF(G7778=0,"Out of stock",IF(G7778&lt;H7778,"Understocked",IF(G7778&gt;Summary!$B$6*H7778,"Overstocked","Healthy")))</f>
        <v>Overstocked</v>
      </c>
      <c r="R7778" s="0" t="str">
        <f aca="false">IF(I7778&gt;=Summary!$B$7,"Fast",IF(I7778&lt;Summary!$B$8,"Slow","Medium"))</f>
        <v>Medium</v>
      </c>
      <c r="S7778" s="15" t="n">
        <f aca="false">IF(M7778&gt;Summary!$B$5,1,0)</f>
        <v>1</v>
      </c>
      <c r="T7778" s="16" t="n">
        <f aca="false">IF(Q7778="Overstocked",(G7778-Summary!$B$6*H7778)*J7778,0)</f>
        <v>46056</v>
      </c>
    </row>
    <row r="7779" customFormat="false" ht="15" hidden="false" customHeight="false" outlineLevel="0" collapsed="false">
      <c r="A7779" s="0" t="s">
        <v>7877</v>
      </c>
      <c r="B7779" s="0" t="s">
        <v>123</v>
      </c>
      <c r="C7779" s="0" t="s">
        <v>78</v>
      </c>
      <c r="D7779" s="0" t="s">
        <v>90</v>
      </c>
      <c r="E7779" s="14" t="n">
        <v>44938</v>
      </c>
      <c r="F7779" s="14" t="n">
        <v>44940</v>
      </c>
      <c r="G7779" s="0" t="n">
        <v>169</v>
      </c>
      <c r="H7779" s="0" t="n">
        <v>75</v>
      </c>
      <c r="I7779" s="0" t="n">
        <v>221</v>
      </c>
      <c r="J7779" s="0" t="n">
        <v>1756</v>
      </c>
      <c r="K7779" s="0" t="n">
        <v>2049</v>
      </c>
      <c r="L7779" s="15" t="s">
        <v>93</v>
      </c>
      <c r="M7779" s="0" t="n">
        <v>2</v>
      </c>
      <c r="N7779" s="16" t="n">
        <f aca="false">I7779*K7779</f>
        <v>452829</v>
      </c>
      <c r="O7779" s="16" t="n">
        <f aca="false">I7779*(K7779-J7779)</f>
        <v>64753</v>
      </c>
      <c r="P7779" s="15" t="n">
        <f aca="false">K7779-J7779</f>
        <v>293</v>
      </c>
      <c r="Q7779" s="0" t="str">
        <f aca="false">IF(G7779=0,"Out of stock",IF(G7779&lt;H7779,"Understocked",IF(G7779&gt;Summary!$B$6*H7779,"Overstocked","Healthy")))</f>
        <v>Healthy</v>
      </c>
      <c r="R7779" s="0" t="str">
        <f aca="false">IF(I7779&gt;=Summary!$B$7,"Fast",IF(I7779&lt;Summary!$B$8,"Slow","Medium"))</f>
        <v>Fast</v>
      </c>
      <c r="S7779" s="15" t="n">
        <f aca="false">IF(M7779&gt;Summary!$B$5,1,0)</f>
        <v>0</v>
      </c>
      <c r="T7779" s="16" t="n">
        <f aca="false">IF(Q7779="Overstocked",(G7779-Summary!$B$6*H7779)*J7779,0)</f>
        <v>0</v>
      </c>
    </row>
    <row r="7780" customFormat="false" ht="15" hidden="false" customHeight="false" outlineLevel="0" collapsed="false">
      <c r="A7780" s="0" t="s">
        <v>7878</v>
      </c>
      <c r="B7780" s="0" t="s">
        <v>113</v>
      </c>
      <c r="C7780" s="0" t="s">
        <v>78</v>
      </c>
      <c r="D7780" s="0" t="s">
        <v>86</v>
      </c>
      <c r="E7780" s="14" t="n">
        <v>45517</v>
      </c>
      <c r="F7780" s="14" t="n">
        <v>45522</v>
      </c>
      <c r="G7780" s="0" t="n">
        <v>174</v>
      </c>
      <c r="H7780" s="0" t="n">
        <v>65</v>
      </c>
      <c r="I7780" s="0" t="n">
        <v>82</v>
      </c>
      <c r="J7780" s="0" t="n">
        <v>1971</v>
      </c>
      <c r="K7780" s="0" t="n">
        <v>2389</v>
      </c>
      <c r="L7780" s="15" t="s">
        <v>97</v>
      </c>
      <c r="M7780" s="0" t="n">
        <v>5</v>
      </c>
      <c r="N7780" s="16" t="n">
        <f aca="false">I7780*K7780</f>
        <v>195898</v>
      </c>
      <c r="O7780" s="16" t="n">
        <f aca="false">I7780*(K7780-J7780)</f>
        <v>34276</v>
      </c>
      <c r="P7780" s="15" t="n">
        <f aca="false">K7780-J7780</f>
        <v>418</v>
      </c>
      <c r="Q7780" s="0" t="str">
        <f aca="false">IF(G7780=0,"Out of stock",IF(G7780&lt;H7780,"Understocked",IF(G7780&gt;Summary!$B$6*H7780,"Overstocked","Healthy")))</f>
        <v>Healthy</v>
      </c>
      <c r="R7780" s="0" t="str">
        <f aca="false">IF(I7780&gt;=Summary!$B$7,"Fast",IF(I7780&lt;Summary!$B$8,"Slow","Medium"))</f>
        <v>Slow</v>
      </c>
      <c r="S7780" s="15" t="n">
        <f aca="false">IF(M7780&gt;Summary!$B$5,1,0)</f>
        <v>0</v>
      </c>
      <c r="T7780" s="16" t="n">
        <f aca="false">IF(Q7780="Overstocked",(G7780-Summary!$B$6*H7780)*J7780,0)</f>
        <v>0</v>
      </c>
    </row>
    <row r="7781" customFormat="false" ht="15" hidden="false" customHeight="false" outlineLevel="0" collapsed="false">
      <c r="A7781" s="0" t="s">
        <v>7879</v>
      </c>
      <c r="B7781" s="0" t="s">
        <v>107</v>
      </c>
      <c r="C7781" s="0" t="s">
        <v>85</v>
      </c>
      <c r="D7781" s="0" t="s">
        <v>102</v>
      </c>
      <c r="E7781" s="14" t="n">
        <v>45384</v>
      </c>
      <c r="F7781" s="14" t="n">
        <v>45390</v>
      </c>
      <c r="G7781" s="0" t="n">
        <v>307</v>
      </c>
      <c r="H7781" s="0" t="n">
        <v>91</v>
      </c>
      <c r="I7781" s="0" t="n">
        <v>77</v>
      </c>
      <c r="J7781" s="0" t="n">
        <v>1323</v>
      </c>
      <c r="K7781" s="0" t="n">
        <v>1503</v>
      </c>
      <c r="L7781" s="15" t="s">
        <v>82</v>
      </c>
      <c r="M7781" s="0" t="n">
        <v>6</v>
      </c>
      <c r="N7781" s="16" t="n">
        <f aca="false">I7781*K7781</f>
        <v>115731</v>
      </c>
      <c r="O7781" s="16" t="n">
        <f aca="false">I7781*(K7781-J7781)</f>
        <v>13860</v>
      </c>
      <c r="P7781" s="15" t="n">
        <f aca="false">K7781-J7781</f>
        <v>180</v>
      </c>
      <c r="Q7781" s="0" t="str">
        <f aca="false">IF(G7781=0,"Out of stock",IF(G7781&lt;H7781,"Understocked",IF(G7781&gt;Summary!$B$6*H7781,"Overstocked","Healthy")))</f>
        <v>Healthy</v>
      </c>
      <c r="R7781" s="0" t="str">
        <f aca="false">IF(I7781&gt;=Summary!$B$7,"Fast",IF(I7781&lt;Summary!$B$8,"Slow","Medium"))</f>
        <v>Slow</v>
      </c>
      <c r="S7781" s="15" t="n">
        <f aca="false">IF(M7781&gt;Summary!$B$5,1,0)</f>
        <v>0</v>
      </c>
      <c r="T7781" s="16" t="n">
        <f aca="false">IF(Q7781="Overstocked",(G7781-Summary!$B$6*H7781)*J7781,0)</f>
        <v>0</v>
      </c>
    </row>
    <row r="7782" customFormat="false" ht="15" hidden="false" customHeight="false" outlineLevel="0" collapsed="false">
      <c r="A7782" s="0" t="s">
        <v>7880</v>
      </c>
      <c r="B7782" s="0" t="s">
        <v>111</v>
      </c>
      <c r="C7782" s="0" t="s">
        <v>104</v>
      </c>
      <c r="D7782" s="0" t="s">
        <v>92</v>
      </c>
      <c r="E7782" s="14" t="n">
        <v>45462</v>
      </c>
      <c r="F7782" s="14" t="n">
        <v>45466</v>
      </c>
      <c r="G7782" s="0" t="n">
        <v>350</v>
      </c>
      <c r="H7782" s="0" t="n">
        <v>91</v>
      </c>
      <c r="I7782" s="0" t="n">
        <v>28</v>
      </c>
      <c r="J7782" s="0" t="n">
        <v>1440</v>
      </c>
      <c r="K7782" s="0" t="n">
        <v>1589</v>
      </c>
      <c r="L7782" s="15" t="s">
        <v>87</v>
      </c>
      <c r="M7782" s="0" t="n">
        <v>4</v>
      </c>
      <c r="N7782" s="16" t="n">
        <f aca="false">I7782*K7782</f>
        <v>44492</v>
      </c>
      <c r="O7782" s="16" t="n">
        <f aca="false">I7782*(K7782-J7782)</f>
        <v>4172</v>
      </c>
      <c r="P7782" s="15" t="n">
        <f aca="false">K7782-J7782</f>
        <v>149</v>
      </c>
      <c r="Q7782" s="0" t="str">
        <f aca="false">IF(G7782=0,"Out of stock",IF(G7782&lt;H7782,"Understocked",IF(G7782&gt;Summary!$B$6*H7782,"Overstocked","Healthy")))</f>
        <v>Healthy</v>
      </c>
      <c r="R7782" s="0" t="str">
        <f aca="false">IF(I7782&gt;=Summary!$B$7,"Fast",IF(I7782&lt;Summary!$B$8,"Slow","Medium"))</f>
        <v>Slow</v>
      </c>
      <c r="S7782" s="15" t="n">
        <f aca="false">IF(M7782&gt;Summary!$B$5,1,0)</f>
        <v>0</v>
      </c>
      <c r="T7782" s="16" t="n">
        <f aca="false">IF(Q7782="Overstocked",(G7782-Summary!$B$6*H7782)*J7782,0)</f>
        <v>0</v>
      </c>
    </row>
    <row r="7783" customFormat="false" ht="15" hidden="false" customHeight="false" outlineLevel="0" collapsed="false">
      <c r="A7783" s="0" t="s">
        <v>7881</v>
      </c>
      <c r="B7783" s="0" t="s">
        <v>95</v>
      </c>
      <c r="C7783" s="0" t="s">
        <v>96</v>
      </c>
      <c r="D7783" s="0" t="s">
        <v>79</v>
      </c>
      <c r="E7783" s="14" t="n">
        <v>45248</v>
      </c>
      <c r="F7783" s="14" t="n">
        <v>45253</v>
      </c>
      <c r="G7783" s="0" t="n">
        <v>201</v>
      </c>
      <c r="H7783" s="0" t="n">
        <v>112</v>
      </c>
      <c r="I7783" s="0" t="n">
        <v>78</v>
      </c>
      <c r="J7783" s="0" t="n">
        <v>1749</v>
      </c>
      <c r="K7783" s="0" t="n">
        <v>1824</v>
      </c>
      <c r="L7783" s="15" t="s">
        <v>93</v>
      </c>
      <c r="M7783" s="0" t="n">
        <v>5</v>
      </c>
      <c r="N7783" s="16" t="n">
        <f aca="false">I7783*K7783</f>
        <v>142272</v>
      </c>
      <c r="O7783" s="16" t="n">
        <f aca="false">I7783*(K7783-J7783)</f>
        <v>5850</v>
      </c>
      <c r="P7783" s="15" t="n">
        <f aca="false">K7783-J7783</f>
        <v>75</v>
      </c>
      <c r="Q7783" s="0" t="str">
        <f aca="false">IF(G7783=0,"Out of stock",IF(G7783&lt;H7783,"Understocked",IF(G7783&gt;Summary!$B$6*H7783,"Overstocked","Healthy")))</f>
        <v>Healthy</v>
      </c>
      <c r="R7783" s="0" t="str">
        <f aca="false">IF(I7783&gt;=Summary!$B$7,"Fast",IF(I7783&lt;Summary!$B$8,"Slow","Medium"))</f>
        <v>Slow</v>
      </c>
      <c r="S7783" s="15" t="n">
        <f aca="false">IF(M7783&gt;Summary!$B$5,1,0)</f>
        <v>0</v>
      </c>
      <c r="T7783" s="16" t="n">
        <f aca="false">IF(Q7783="Overstocked",(G7783-Summary!$B$6*H7783)*J7783,0)</f>
        <v>0</v>
      </c>
    </row>
    <row r="7784" customFormat="false" ht="15" hidden="false" customHeight="false" outlineLevel="0" collapsed="false">
      <c r="A7784" s="0" t="s">
        <v>7882</v>
      </c>
      <c r="B7784" s="0" t="s">
        <v>89</v>
      </c>
      <c r="C7784" s="0" t="s">
        <v>85</v>
      </c>
      <c r="D7784" s="0" t="s">
        <v>102</v>
      </c>
      <c r="E7784" s="14" t="n">
        <v>45639</v>
      </c>
      <c r="F7784" s="14" t="n">
        <v>45640</v>
      </c>
      <c r="G7784" s="0" t="n">
        <v>498</v>
      </c>
      <c r="H7784" s="0" t="n">
        <v>93</v>
      </c>
      <c r="I7784" s="0" t="n">
        <v>14</v>
      </c>
      <c r="J7784" s="0" t="n">
        <v>282</v>
      </c>
      <c r="K7784" s="0" t="n">
        <v>732</v>
      </c>
      <c r="L7784" s="15" t="s">
        <v>97</v>
      </c>
      <c r="M7784" s="0" t="n">
        <v>1</v>
      </c>
      <c r="N7784" s="16" t="n">
        <f aca="false">I7784*K7784</f>
        <v>10248</v>
      </c>
      <c r="O7784" s="16" t="n">
        <f aca="false">I7784*(K7784-J7784)</f>
        <v>6300</v>
      </c>
      <c r="P7784" s="15" t="n">
        <f aca="false">K7784-J7784</f>
        <v>450</v>
      </c>
      <c r="Q7784" s="0" t="str">
        <f aca="false">IF(G7784=0,"Out of stock",IF(G7784&lt;H7784,"Understocked",IF(G7784&gt;Summary!$B$6*H7784,"Overstocked","Healthy")))</f>
        <v>Overstocked</v>
      </c>
      <c r="R7784" s="0" t="str">
        <f aca="false">IF(I7784&gt;=Summary!$B$7,"Fast",IF(I7784&lt;Summary!$B$8,"Slow","Medium"))</f>
        <v>Slow</v>
      </c>
      <c r="S7784" s="15" t="n">
        <f aca="false">IF(M7784&gt;Summary!$B$5,1,0)</f>
        <v>0</v>
      </c>
      <c r="T7784" s="16" t="n">
        <f aca="false">IF(Q7784="Overstocked",(G7784-Summary!$B$6*H7784)*J7784,0)</f>
        <v>35532</v>
      </c>
    </row>
    <row r="7785" customFormat="false" ht="15" hidden="false" customHeight="false" outlineLevel="0" collapsed="false">
      <c r="A7785" s="0" t="s">
        <v>7883</v>
      </c>
      <c r="B7785" s="0" t="s">
        <v>84</v>
      </c>
      <c r="C7785" s="0" t="s">
        <v>104</v>
      </c>
      <c r="D7785" s="0" t="s">
        <v>90</v>
      </c>
      <c r="E7785" s="14" t="n">
        <v>45302</v>
      </c>
      <c r="F7785" s="14" t="n">
        <v>45312</v>
      </c>
      <c r="G7785" s="0" t="n">
        <v>203</v>
      </c>
      <c r="H7785" s="0" t="n">
        <v>80</v>
      </c>
      <c r="I7785" s="0" t="n">
        <v>132</v>
      </c>
      <c r="J7785" s="0" t="n">
        <v>731</v>
      </c>
      <c r="K7785" s="0" t="n">
        <v>1007</v>
      </c>
      <c r="L7785" s="15" t="s">
        <v>82</v>
      </c>
      <c r="M7785" s="0" t="n">
        <v>10</v>
      </c>
      <c r="N7785" s="16" t="n">
        <f aca="false">I7785*K7785</f>
        <v>132924</v>
      </c>
      <c r="O7785" s="16" t="n">
        <f aca="false">I7785*(K7785-J7785)</f>
        <v>36432</v>
      </c>
      <c r="P7785" s="15" t="n">
        <f aca="false">K7785-J7785</f>
        <v>276</v>
      </c>
      <c r="Q7785" s="0" t="str">
        <f aca="false">IF(G7785=0,"Out of stock",IF(G7785&lt;H7785,"Understocked",IF(G7785&gt;Summary!$B$6*H7785,"Overstocked","Healthy")))</f>
        <v>Healthy</v>
      </c>
      <c r="R7785" s="0" t="str">
        <f aca="false">IF(I7785&gt;=Summary!$B$7,"Fast",IF(I7785&lt;Summary!$B$8,"Slow","Medium"))</f>
        <v>Medium</v>
      </c>
      <c r="S7785" s="15" t="n">
        <f aca="false">IF(M7785&gt;Summary!$B$5,1,0)</f>
        <v>1</v>
      </c>
      <c r="T7785" s="16" t="n">
        <f aca="false">IF(Q7785="Overstocked",(G7785-Summary!$B$6*H7785)*J7785,0)</f>
        <v>0</v>
      </c>
    </row>
    <row r="7786" customFormat="false" ht="15" hidden="false" customHeight="false" outlineLevel="0" collapsed="false">
      <c r="A7786" s="0" t="s">
        <v>7884</v>
      </c>
      <c r="B7786" s="0" t="s">
        <v>77</v>
      </c>
      <c r="C7786" s="0" t="s">
        <v>104</v>
      </c>
      <c r="D7786" s="0" t="s">
        <v>102</v>
      </c>
      <c r="E7786" s="14" t="n">
        <v>45463</v>
      </c>
      <c r="F7786" s="14" t="n">
        <v>45473</v>
      </c>
      <c r="G7786" s="0" t="n">
        <v>264</v>
      </c>
      <c r="H7786" s="0" t="n">
        <v>143</v>
      </c>
      <c r="I7786" s="0" t="n">
        <v>114</v>
      </c>
      <c r="J7786" s="0" t="n">
        <v>836</v>
      </c>
      <c r="K7786" s="0" t="n">
        <v>924</v>
      </c>
      <c r="L7786" s="15" t="s">
        <v>82</v>
      </c>
      <c r="M7786" s="0" t="n">
        <v>10</v>
      </c>
      <c r="N7786" s="16" t="n">
        <f aca="false">I7786*K7786</f>
        <v>105336</v>
      </c>
      <c r="O7786" s="16" t="n">
        <f aca="false">I7786*(K7786-J7786)</f>
        <v>10032</v>
      </c>
      <c r="P7786" s="15" t="n">
        <f aca="false">K7786-J7786</f>
        <v>88</v>
      </c>
      <c r="Q7786" s="0" t="str">
        <f aca="false">IF(G7786=0,"Out of stock",IF(G7786&lt;H7786,"Understocked",IF(G7786&gt;Summary!$B$6*H7786,"Overstocked","Healthy")))</f>
        <v>Healthy</v>
      </c>
      <c r="R7786" s="0" t="str">
        <f aca="false">IF(I7786&gt;=Summary!$B$7,"Fast",IF(I7786&lt;Summary!$B$8,"Slow","Medium"))</f>
        <v>Medium</v>
      </c>
      <c r="S7786" s="15" t="n">
        <f aca="false">IF(M7786&gt;Summary!$B$5,1,0)</f>
        <v>1</v>
      </c>
      <c r="T7786" s="16" t="n">
        <f aca="false">IF(Q7786="Overstocked",(G7786-Summary!$B$6*H7786)*J7786,0)</f>
        <v>0</v>
      </c>
    </row>
    <row r="7787" customFormat="false" ht="15" hidden="false" customHeight="false" outlineLevel="0" collapsed="false">
      <c r="A7787" s="0" t="s">
        <v>7885</v>
      </c>
      <c r="B7787" s="0" t="s">
        <v>89</v>
      </c>
      <c r="C7787" s="0" t="s">
        <v>96</v>
      </c>
      <c r="D7787" s="0" t="s">
        <v>79</v>
      </c>
      <c r="E7787" s="14" t="n">
        <v>45466</v>
      </c>
      <c r="F7787" s="14" t="n">
        <v>45476</v>
      </c>
      <c r="G7787" s="0" t="n">
        <v>70</v>
      </c>
      <c r="H7787" s="0" t="n">
        <v>79</v>
      </c>
      <c r="I7787" s="0" t="n">
        <v>175</v>
      </c>
      <c r="J7787" s="0" t="n">
        <v>291</v>
      </c>
      <c r="K7787" s="0" t="n">
        <v>636</v>
      </c>
      <c r="L7787" s="15" t="s">
        <v>87</v>
      </c>
      <c r="M7787" s="0" t="n">
        <v>10</v>
      </c>
      <c r="N7787" s="16" t="n">
        <f aca="false">I7787*K7787</f>
        <v>111300</v>
      </c>
      <c r="O7787" s="16" t="n">
        <f aca="false">I7787*(K7787-J7787)</f>
        <v>60375</v>
      </c>
      <c r="P7787" s="15" t="n">
        <f aca="false">K7787-J7787</f>
        <v>345</v>
      </c>
      <c r="Q7787" s="0" t="str">
        <f aca="false">IF(G7787=0,"Out of stock",IF(G7787&lt;H7787,"Understocked",IF(G7787&gt;Summary!$B$6*H7787,"Overstocked","Healthy")))</f>
        <v>Understocked</v>
      </c>
      <c r="R7787" s="0" t="str">
        <f aca="false">IF(I7787&gt;=Summary!$B$7,"Fast",IF(I7787&lt;Summary!$B$8,"Slow","Medium"))</f>
        <v>Medium</v>
      </c>
      <c r="S7787" s="15" t="n">
        <f aca="false">IF(M7787&gt;Summary!$B$5,1,0)</f>
        <v>1</v>
      </c>
      <c r="T7787" s="16" t="n">
        <f aca="false">IF(Q7787="Overstocked",(G7787-Summary!$B$6*H7787)*J7787,0)</f>
        <v>0</v>
      </c>
    </row>
    <row r="7788" customFormat="false" ht="15" hidden="false" customHeight="false" outlineLevel="0" collapsed="false">
      <c r="A7788" s="0" t="s">
        <v>7886</v>
      </c>
      <c r="B7788" s="0" t="s">
        <v>84</v>
      </c>
      <c r="C7788" s="0" t="s">
        <v>85</v>
      </c>
      <c r="D7788" s="0" t="s">
        <v>79</v>
      </c>
      <c r="E7788" s="14" t="n">
        <v>45087</v>
      </c>
      <c r="F7788" s="14" t="n">
        <v>45090</v>
      </c>
      <c r="G7788" s="0" t="n">
        <v>169</v>
      </c>
      <c r="H7788" s="0" t="n">
        <v>98</v>
      </c>
      <c r="I7788" s="0" t="n">
        <v>150</v>
      </c>
      <c r="J7788" s="0" t="n">
        <v>771</v>
      </c>
      <c r="K7788" s="0" t="n">
        <v>1239</v>
      </c>
      <c r="L7788" s="15" t="s">
        <v>87</v>
      </c>
      <c r="M7788" s="0" t="n">
        <v>3</v>
      </c>
      <c r="N7788" s="16" t="n">
        <f aca="false">I7788*K7788</f>
        <v>185850</v>
      </c>
      <c r="O7788" s="16" t="n">
        <f aca="false">I7788*(K7788-J7788)</f>
        <v>70200</v>
      </c>
      <c r="P7788" s="15" t="n">
        <f aca="false">K7788-J7788</f>
        <v>468</v>
      </c>
      <c r="Q7788" s="0" t="str">
        <f aca="false">IF(G7788=0,"Out of stock",IF(G7788&lt;H7788,"Understocked",IF(G7788&gt;Summary!$B$6*H7788,"Overstocked","Healthy")))</f>
        <v>Healthy</v>
      </c>
      <c r="R7788" s="0" t="str">
        <f aca="false">IF(I7788&gt;=Summary!$B$7,"Fast",IF(I7788&lt;Summary!$B$8,"Slow","Medium"))</f>
        <v>Medium</v>
      </c>
      <c r="S7788" s="15" t="n">
        <f aca="false">IF(M7788&gt;Summary!$B$5,1,0)</f>
        <v>0</v>
      </c>
      <c r="T7788" s="16" t="n">
        <f aca="false">IF(Q7788="Overstocked",(G7788-Summary!$B$6*H7788)*J7788,0)</f>
        <v>0</v>
      </c>
    </row>
    <row r="7789" customFormat="false" ht="15" hidden="false" customHeight="false" outlineLevel="0" collapsed="false">
      <c r="A7789" s="0" t="s">
        <v>7887</v>
      </c>
      <c r="B7789" s="0" t="s">
        <v>123</v>
      </c>
      <c r="C7789" s="0" t="s">
        <v>104</v>
      </c>
      <c r="D7789" s="0" t="s">
        <v>92</v>
      </c>
      <c r="E7789" s="14" t="n">
        <v>45402</v>
      </c>
      <c r="F7789" s="14" t="n">
        <v>45406</v>
      </c>
      <c r="G7789" s="0" t="n">
        <v>240</v>
      </c>
      <c r="H7789" s="0" t="n">
        <v>129</v>
      </c>
      <c r="I7789" s="0" t="n">
        <v>124</v>
      </c>
      <c r="J7789" s="0" t="n">
        <v>378</v>
      </c>
      <c r="K7789" s="0" t="n">
        <v>448</v>
      </c>
      <c r="L7789" s="15" t="s">
        <v>97</v>
      </c>
      <c r="M7789" s="0" t="n">
        <v>4</v>
      </c>
      <c r="N7789" s="16" t="n">
        <f aca="false">I7789*K7789</f>
        <v>55552</v>
      </c>
      <c r="O7789" s="16" t="n">
        <f aca="false">I7789*(K7789-J7789)</f>
        <v>8680</v>
      </c>
      <c r="P7789" s="15" t="n">
        <f aca="false">K7789-J7789</f>
        <v>70</v>
      </c>
      <c r="Q7789" s="0" t="str">
        <f aca="false">IF(G7789=0,"Out of stock",IF(G7789&lt;H7789,"Understocked",IF(G7789&gt;Summary!$B$6*H7789,"Overstocked","Healthy")))</f>
        <v>Healthy</v>
      </c>
      <c r="R7789" s="0" t="str">
        <f aca="false">IF(I7789&gt;=Summary!$B$7,"Fast",IF(I7789&lt;Summary!$B$8,"Slow","Medium"))</f>
        <v>Medium</v>
      </c>
      <c r="S7789" s="15" t="n">
        <f aca="false">IF(M7789&gt;Summary!$B$5,1,0)</f>
        <v>0</v>
      </c>
      <c r="T7789" s="16" t="n">
        <f aca="false">IF(Q7789="Overstocked",(G7789-Summary!$B$6*H7789)*J7789,0)</f>
        <v>0</v>
      </c>
    </row>
    <row r="7790" customFormat="false" ht="15" hidden="false" customHeight="false" outlineLevel="0" collapsed="false">
      <c r="A7790" s="0" t="s">
        <v>7888</v>
      </c>
      <c r="B7790" s="0" t="s">
        <v>89</v>
      </c>
      <c r="C7790" s="0" t="s">
        <v>104</v>
      </c>
      <c r="D7790" s="0" t="s">
        <v>90</v>
      </c>
      <c r="E7790" s="14" t="n">
        <v>45325</v>
      </c>
      <c r="F7790" s="14" t="n">
        <v>45332</v>
      </c>
      <c r="G7790" s="0" t="n">
        <v>12</v>
      </c>
      <c r="H7790" s="0" t="n">
        <v>91</v>
      </c>
      <c r="I7790" s="0" t="n">
        <v>34</v>
      </c>
      <c r="J7790" s="0" t="n">
        <v>996</v>
      </c>
      <c r="K7790" s="0" t="n">
        <v>1168</v>
      </c>
      <c r="L7790" s="15" t="s">
        <v>97</v>
      </c>
      <c r="M7790" s="0" t="n">
        <v>7</v>
      </c>
      <c r="N7790" s="16" t="n">
        <f aca="false">I7790*K7790</f>
        <v>39712</v>
      </c>
      <c r="O7790" s="16" t="n">
        <f aca="false">I7790*(K7790-J7790)</f>
        <v>5848</v>
      </c>
      <c r="P7790" s="15" t="n">
        <f aca="false">K7790-J7790</f>
        <v>172</v>
      </c>
      <c r="Q7790" s="0" t="str">
        <f aca="false">IF(G7790=0,"Out of stock",IF(G7790&lt;H7790,"Understocked",IF(G7790&gt;Summary!$B$6*H7790,"Overstocked","Healthy")))</f>
        <v>Understocked</v>
      </c>
      <c r="R7790" s="0" t="str">
        <f aca="false">IF(I7790&gt;=Summary!$B$7,"Fast",IF(I7790&lt;Summary!$B$8,"Slow","Medium"))</f>
        <v>Slow</v>
      </c>
      <c r="S7790" s="15" t="n">
        <f aca="false">IF(M7790&gt;Summary!$B$5,1,0)</f>
        <v>0</v>
      </c>
      <c r="T7790" s="16" t="n">
        <f aca="false">IF(Q7790="Overstocked",(G7790-Summary!$B$6*H7790)*J7790,0)</f>
        <v>0</v>
      </c>
    </row>
    <row r="7791" customFormat="false" ht="15" hidden="false" customHeight="false" outlineLevel="0" collapsed="false">
      <c r="A7791" s="0" t="s">
        <v>7889</v>
      </c>
      <c r="B7791" s="0" t="s">
        <v>113</v>
      </c>
      <c r="C7791" s="0" t="s">
        <v>85</v>
      </c>
      <c r="D7791" s="0" t="s">
        <v>92</v>
      </c>
      <c r="E7791" s="14" t="n">
        <v>45545</v>
      </c>
      <c r="F7791" s="14" t="n">
        <v>45549</v>
      </c>
      <c r="G7791" s="0" t="n">
        <v>242</v>
      </c>
      <c r="H7791" s="0" t="n">
        <v>109</v>
      </c>
      <c r="I7791" s="0" t="n">
        <v>268</v>
      </c>
      <c r="J7791" s="0" t="n">
        <v>1673</v>
      </c>
      <c r="K7791" s="0" t="n">
        <v>1976</v>
      </c>
      <c r="L7791" s="15" t="s">
        <v>93</v>
      </c>
      <c r="M7791" s="0" t="n">
        <v>4</v>
      </c>
      <c r="N7791" s="16" t="n">
        <f aca="false">I7791*K7791</f>
        <v>529568</v>
      </c>
      <c r="O7791" s="16" t="n">
        <f aca="false">I7791*(K7791-J7791)</f>
        <v>81204</v>
      </c>
      <c r="P7791" s="15" t="n">
        <f aca="false">K7791-J7791</f>
        <v>303</v>
      </c>
      <c r="Q7791" s="0" t="str">
        <f aca="false">IF(G7791=0,"Out of stock",IF(G7791&lt;H7791,"Understocked",IF(G7791&gt;Summary!$B$6*H7791,"Overstocked","Healthy")))</f>
        <v>Healthy</v>
      </c>
      <c r="R7791" s="0" t="str">
        <f aca="false">IF(I7791&gt;=Summary!$B$7,"Fast",IF(I7791&lt;Summary!$B$8,"Slow","Medium"))</f>
        <v>Fast</v>
      </c>
      <c r="S7791" s="15" t="n">
        <f aca="false">IF(M7791&gt;Summary!$B$5,1,0)</f>
        <v>0</v>
      </c>
      <c r="T7791" s="16" t="n">
        <f aca="false">IF(Q7791="Overstocked",(G7791-Summary!$B$6*H7791)*J7791,0)</f>
        <v>0</v>
      </c>
    </row>
    <row r="7792" customFormat="false" ht="15" hidden="false" customHeight="false" outlineLevel="0" collapsed="false">
      <c r="A7792" s="0" t="s">
        <v>7890</v>
      </c>
      <c r="B7792" s="0" t="s">
        <v>111</v>
      </c>
      <c r="C7792" s="0" t="s">
        <v>78</v>
      </c>
      <c r="D7792" s="0" t="s">
        <v>79</v>
      </c>
      <c r="E7792" s="14" t="n">
        <v>45011</v>
      </c>
      <c r="F7792" s="14" t="n">
        <v>45018</v>
      </c>
      <c r="G7792" s="0" t="n">
        <v>60</v>
      </c>
      <c r="H7792" s="0" t="n">
        <v>128</v>
      </c>
      <c r="I7792" s="0" t="n">
        <v>17</v>
      </c>
      <c r="J7792" s="0" t="n">
        <v>1635</v>
      </c>
      <c r="K7792" s="0" t="n">
        <v>1876</v>
      </c>
      <c r="L7792" s="15" t="s">
        <v>80</v>
      </c>
      <c r="M7792" s="0" t="n">
        <v>7</v>
      </c>
      <c r="N7792" s="16" t="n">
        <f aca="false">I7792*K7792</f>
        <v>31892</v>
      </c>
      <c r="O7792" s="16" t="n">
        <f aca="false">I7792*(K7792-J7792)</f>
        <v>4097</v>
      </c>
      <c r="P7792" s="15" t="n">
        <f aca="false">K7792-J7792</f>
        <v>241</v>
      </c>
      <c r="Q7792" s="0" t="str">
        <f aca="false">IF(G7792=0,"Out of stock",IF(G7792&lt;H7792,"Understocked",IF(G7792&gt;Summary!$B$6*H7792,"Overstocked","Healthy")))</f>
        <v>Understocked</v>
      </c>
      <c r="R7792" s="0" t="str">
        <f aca="false">IF(I7792&gt;=Summary!$B$7,"Fast",IF(I7792&lt;Summary!$B$8,"Slow","Medium"))</f>
        <v>Slow</v>
      </c>
      <c r="S7792" s="15" t="n">
        <f aca="false">IF(M7792&gt;Summary!$B$5,1,0)</f>
        <v>0</v>
      </c>
      <c r="T7792" s="16" t="n">
        <f aca="false">IF(Q7792="Overstocked",(G7792-Summary!$B$6*H7792)*J7792,0)</f>
        <v>0</v>
      </c>
    </row>
    <row r="7793" customFormat="false" ht="15" hidden="false" customHeight="false" outlineLevel="0" collapsed="false">
      <c r="A7793" s="0" t="s">
        <v>7891</v>
      </c>
      <c r="B7793" s="0" t="s">
        <v>111</v>
      </c>
      <c r="C7793" s="0" t="s">
        <v>78</v>
      </c>
      <c r="D7793" s="0" t="s">
        <v>92</v>
      </c>
      <c r="E7793" s="14" t="n">
        <v>45262</v>
      </c>
      <c r="F7793" s="14" t="n">
        <v>45272</v>
      </c>
      <c r="G7793" s="0" t="n">
        <v>431</v>
      </c>
      <c r="H7793" s="0" t="n">
        <v>103</v>
      </c>
      <c r="I7793" s="0" t="n">
        <v>295</v>
      </c>
      <c r="J7793" s="0" t="n">
        <v>627</v>
      </c>
      <c r="K7793" s="0" t="n">
        <v>935</v>
      </c>
      <c r="L7793" s="15" t="s">
        <v>80</v>
      </c>
      <c r="M7793" s="0" t="n">
        <v>10</v>
      </c>
      <c r="N7793" s="16" t="n">
        <f aca="false">I7793*K7793</f>
        <v>275825</v>
      </c>
      <c r="O7793" s="16" t="n">
        <f aca="false">I7793*(K7793-J7793)</f>
        <v>90860</v>
      </c>
      <c r="P7793" s="15" t="n">
        <f aca="false">K7793-J7793</f>
        <v>308</v>
      </c>
      <c r="Q7793" s="0" t="str">
        <f aca="false">IF(G7793=0,"Out of stock",IF(G7793&lt;H7793,"Understocked",IF(G7793&gt;Summary!$B$6*H7793,"Overstocked","Healthy")))</f>
        <v>Overstocked</v>
      </c>
      <c r="R7793" s="0" t="str">
        <f aca="false">IF(I7793&gt;=Summary!$B$7,"Fast",IF(I7793&lt;Summary!$B$8,"Slow","Medium"))</f>
        <v>Fast</v>
      </c>
      <c r="S7793" s="15" t="n">
        <f aca="false">IF(M7793&gt;Summary!$B$5,1,0)</f>
        <v>1</v>
      </c>
      <c r="T7793" s="16" t="n">
        <f aca="false">IF(Q7793="Overstocked",(G7793-Summary!$B$6*H7793)*J7793,0)</f>
        <v>11913</v>
      </c>
    </row>
    <row r="7794" customFormat="false" ht="15" hidden="false" customHeight="false" outlineLevel="0" collapsed="false">
      <c r="A7794" s="0" t="s">
        <v>7892</v>
      </c>
      <c r="B7794" s="0" t="s">
        <v>84</v>
      </c>
      <c r="C7794" s="0" t="s">
        <v>85</v>
      </c>
      <c r="D7794" s="0" t="s">
        <v>90</v>
      </c>
      <c r="E7794" s="14" t="n">
        <v>45552</v>
      </c>
      <c r="F7794" s="14" t="n">
        <v>45554</v>
      </c>
      <c r="G7794" s="0" t="n">
        <v>259</v>
      </c>
      <c r="H7794" s="0" t="n">
        <v>101</v>
      </c>
      <c r="I7794" s="0" t="n">
        <v>67</v>
      </c>
      <c r="J7794" s="0" t="n">
        <v>378</v>
      </c>
      <c r="K7794" s="0" t="n">
        <v>698</v>
      </c>
      <c r="L7794" s="15" t="s">
        <v>93</v>
      </c>
      <c r="M7794" s="0" t="n">
        <v>2</v>
      </c>
      <c r="N7794" s="16" t="n">
        <f aca="false">I7794*K7794</f>
        <v>46766</v>
      </c>
      <c r="O7794" s="16" t="n">
        <f aca="false">I7794*(K7794-J7794)</f>
        <v>21440</v>
      </c>
      <c r="P7794" s="15" t="n">
        <f aca="false">K7794-J7794</f>
        <v>320</v>
      </c>
      <c r="Q7794" s="0" t="str">
        <f aca="false">IF(G7794=0,"Out of stock",IF(G7794&lt;H7794,"Understocked",IF(G7794&gt;Summary!$B$6*H7794,"Overstocked","Healthy")))</f>
        <v>Healthy</v>
      </c>
      <c r="R7794" s="0" t="str">
        <f aca="false">IF(I7794&gt;=Summary!$B$7,"Fast",IF(I7794&lt;Summary!$B$8,"Slow","Medium"))</f>
        <v>Slow</v>
      </c>
      <c r="S7794" s="15" t="n">
        <f aca="false">IF(M7794&gt;Summary!$B$5,1,0)</f>
        <v>0</v>
      </c>
      <c r="T7794" s="16" t="n">
        <f aca="false">IF(Q7794="Overstocked",(G7794-Summary!$B$6*H7794)*J7794,0)</f>
        <v>0</v>
      </c>
    </row>
    <row r="7795" customFormat="false" ht="15" hidden="false" customHeight="false" outlineLevel="0" collapsed="false">
      <c r="A7795" s="0" t="s">
        <v>7893</v>
      </c>
      <c r="B7795" s="0" t="s">
        <v>89</v>
      </c>
      <c r="C7795" s="0" t="s">
        <v>85</v>
      </c>
      <c r="D7795" s="0" t="s">
        <v>92</v>
      </c>
      <c r="E7795" s="14" t="n">
        <v>45592</v>
      </c>
      <c r="F7795" s="14" t="n">
        <v>45600</v>
      </c>
      <c r="G7795" s="0" t="n">
        <v>38</v>
      </c>
      <c r="H7795" s="0" t="n">
        <v>73</v>
      </c>
      <c r="I7795" s="0" t="n">
        <v>40</v>
      </c>
      <c r="J7795" s="0" t="n">
        <v>1416</v>
      </c>
      <c r="K7795" s="0" t="n">
        <v>1873</v>
      </c>
      <c r="L7795" s="15" t="s">
        <v>82</v>
      </c>
      <c r="M7795" s="0" t="n">
        <v>8</v>
      </c>
      <c r="N7795" s="16" t="n">
        <f aca="false">I7795*K7795</f>
        <v>74920</v>
      </c>
      <c r="O7795" s="16" t="n">
        <f aca="false">I7795*(K7795-J7795)</f>
        <v>18280</v>
      </c>
      <c r="P7795" s="15" t="n">
        <f aca="false">K7795-J7795</f>
        <v>457</v>
      </c>
      <c r="Q7795" s="0" t="str">
        <f aca="false">IF(G7795=0,"Out of stock",IF(G7795&lt;H7795,"Understocked",IF(G7795&gt;Summary!$B$6*H7795,"Overstocked","Healthy")))</f>
        <v>Understocked</v>
      </c>
      <c r="R7795" s="0" t="str">
        <f aca="false">IF(I7795&gt;=Summary!$B$7,"Fast",IF(I7795&lt;Summary!$B$8,"Slow","Medium"))</f>
        <v>Slow</v>
      </c>
      <c r="S7795" s="15" t="n">
        <f aca="false">IF(M7795&gt;Summary!$B$5,1,0)</f>
        <v>1</v>
      </c>
      <c r="T7795" s="16" t="n">
        <f aca="false">IF(Q7795="Overstocked",(G7795-Summary!$B$6*H7795)*J7795,0)</f>
        <v>0</v>
      </c>
    </row>
    <row r="7796" customFormat="false" ht="15" hidden="false" customHeight="false" outlineLevel="0" collapsed="false">
      <c r="A7796" s="0" t="s">
        <v>7894</v>
      </c>
      <c r="B7796" s="0" t="s">
        <v>113</v>
      </c>
      <c r="C7796" s="0" t="s">
        <v>96</v>
      </c>
      <c r="D7796" s="0" t="s">
        <v>90</v>
      </c>
      <c r="E7796" s="14" t="n">
        <v>45572</v>
      </c>
      <c r="F7796" s="14" t="n">
        <v>45578</v>
      </c>
      <c r="G7796" s="0" t="n">
        <v>498</v>
      </c>
      <c r="H7796" s="0" t="n">
        <v>57</v>
      </c>
      <c r="I7796" s="0" t="n">
        <v>49</v>
      </c>
      <c r="J7796" s="0" t="n">
        <v>1638</v>
      </c>
      <c r="K7796" s="0" t="n">
        <v>1724</v>
      </c>
      <c r="L7796" s="15" t="s">
        <v>80</v>
      </c>
      <c r="M7796" s="0" t="n">
        <v>6</v>
      </c>
      <c r="N7796" s="16" t="n">
        <f aca="false">I7796*K7796</f>
        <v>84476</v>
      </c>
      <c r="O7796" s="16" t="n">
        <f aca="false">I7796*(K7796-J7796)</f>
        <v>4214</v>
      </c>
      <c r="P7796" s="15" t="n">
        <f aca="false">K7796-J7796</f>
        <v>86</v>
      </c>
      <c r="Q7796" s="0" t="str">
        <f aca="false">IF(G7796=0,"Out of stock",IF(G7796&lt;H7796,"Understocked",IF(G7796&gt;Summary!$B$6*H7796,"Overstocked","Healthy")))</f>
        <v>Overstocked</v>
      </c>
      <c r="R7796" s="0" t="str">
        <f aca="false">IF(I7796&gt;=Summary!$B$7,"Fast",IF(I7796&lt;Summary!$B$8,"Slow","Medium"))</f>
        <v>Slow</v>
      </c>
      <c r="S7796" s="15" t="n">
        <f aca="false">IF(M7796&gt;Summary!$B$5,1,0)</f>
        <v>0</v>
      </c>
      <c r="T7796" s="16" t="n">
        <f aca="false">IF(Q7796="Overstocked",(G7796-Summary!$B$6*H7796)*J7796,0)</f>
        <v>442260</v>
      </c>
    </row>
    <row r="7797" customFormat="false" ht="15" hidden="false" customHeight="false" outlineLevel="0" collapsed="false">
      <c r="A7797" s="0" t="s">
        <v>7895</v>
      </c>
      <c r="B7797" s="0" t="s">
        <v>95</v>
      </c>
      <c r="C7797" s="0" t="s">
        <v>104</v>
      </c>
      <c r="D7797" s="0" t="s">
        <v>102</v>
      </c>
      <c r="E7797" s="14" t="n">
        <v>45063</v>
      </c>
      <c r="F7797" s="14" t="n">
        <v>45073</v>
      </c>
      <c r="G7797" s="0" t="n">
        <v>211</v>
      </c>
      <c r="H7797" s="0" t="n">
        <v>134</v>
      </c>
      <c r="I7797" s="0" t="n">
        <v>294</v>
      </c>
      <c r="J7797" s="0" t="n">
        <v>517</v>
      </c>
      <c r="K7797" s="0" t="n">
        <v>717</v>
      </c>
      <c r="L7797" s="15" t="s">
        <v>97</v>
      </c>
      <c r="M7797" s="0" t="n">
        <v>10</v>
      </c>
      <c r="N7797" s="16" t="n">
        <f aca="false">I7797*K7797</f>
        <v>210798</v>
      </c>
      <c r="O7797" s="16" t="n">
        <f aca="false">I7797*(K7797-J7797)</f>
        <v>58800</v>
      </c>
      <c r="P7797" s="15" t="n">
        <f aca="false">K7797-J7797</f>
        <v>200</v>
      </c>
      <c r="Q7797" s="0" t="str">
        <f aca="false">IF(G7797=0,"Out of stock",IF(G7797&lt;H7797,"Understocked",IF(G7797&gt;Summary!$B$6*H7797,"Overstocked","Healthy")))</f>
        <v>Healthy</v>
      </c>
      <c r="R7797" s="0" t="str">
        <f aca="false">IF(I7797&gt;=Summary!$B$7,"Fast",IF(I7797&lt;Summary!$B$8,"Slow","Medium"))</f>
        <v>Fast</v>
      </c>
      <c r="S7797" s="15" t="n">
        <f aca="false">IF(M7797&gt;Summary!$B$5,1,0)</f>
        <v>1</v>
      </c>
      <c r="T7797" s="16" t="n">
        <f aca="false">IF(Q7797="Overstocked",(G7797-Summary!$B$6*H7797)*J7797,0)</f>
        <v>0</v>
      </c>
    </row>
    <row r="7798" customFormat="false" ht="15" hidden="false" customHeight="false" outlineLevel="0" collapsed="false">
      <c r="A7798" s="0" t="s">
        <v>7896</v>
      </c>
      <c r="B7798" s="0" t="s">
        <v>84</v>
      </c>
      <c r="C7798" s="0" t="s">
        <v>85</v>
      </c>
      <c r="D7798" s="0" t="s">
        <v>90</v>
      </c>
      <c r="E7798" s="14" t="n">
        <v>44986</v>
      </c>
      <c r="F7798" s="14" t="n">
        <v>44996</v>
      </c>
      <c r="G7798" s="0" t="n">
        <v>66</v>
      </c>
      <c r="H7798" s="0" t="n">
        <v>87</v>
      </c>
      <c r="I7798" s="0" t="n">
        <v>241</v>
      </c>
      <c r="J7798" s="0" t="n">
        <v>772</v>
      </c>
      <c r="K7798" s="0" t="n">
        <v>891</v>
      </c>
      <c r="L7798" s="15" t="s">
        <v>87</v>
      </c>
      <c r="M7798" s="0" t="n">
        <v>10</v>
      </c>
      <c r="N7798" s="16" t="n">
        <f aca="false">I7798*K7798</f>
        <v>214731</v>
      </c>
      <c r="O7798" s="16" t="n">
        <f aca="false">I7798*(K7798-J7798)</f>
        <v>28679</v>
      </c>
      <c r="P7798" s="15" t="n">
        <f aca="false">K7798-J7798</f>
        <v>119</v>
      </c>
      <c r="Q7798" s="0" t="str">
        <f aca="false">IF(G7798=0,"Out of stock",IF(G7798&lt;H7798,"Understocked",IF(G7798&gt;Summary!$B$6*H7798,"Overstocked","Healthy")))</f>
        <v>Understocked</v>
      </c>
      <c r="R7798" s="0" t="str">
        <f aca="false">IF(I7798&gt;=Summary!$B$7,"Fast",IF(I7798&lt;Summary!$B$8,"Slow","Medium"))</f>
        <v>Fast</v>
      </c>
      <c r="S7798" s="15" t="n">
        <f aca="false">IF(M7798&gt;Summary!$B$5,1,0)</f>
        <v>1</v>
      </c>
      <c r="T7798" s="16" t="n">
        <f aca="false">IF(Q7798="Overstocked",(G7798-Summary!$B$6*H7798)*J7798,0)</f>
        <v>0</v>
      </c>
    </row>
    <row r="7799" customFormat="false" ht="15" hidden="false" customHeight="false" outlineLevel="0" collapsed="false">
      <c r="A7799" s="0" t="s">
        <v>7897</v>
      </c>
      <c r="B7799" s="0" t="s">
        <v>101</v>
      </c>
      <c r="C7799" s="0" t="s">
        <v>96</v>
      </c>
      <c r="D7799" s="0" t="s">
        <v>92</v>
      </c>
      <c r="E7799" s="14" t="n">
        <v>45299</v>
      </c>
      <c r="F7799" s="14" t="n">
        <v>45309</v>
      </c>
      <c r="G7799" s="0" t="n">
        <v>10</v>
      </c>
      <c r="H7799" s="0" t="n">
        <v>119</v>
      </c>
      <c r="I7799" s="0" t="n">
        <v>9</v>
      </c>
      <c r="J7799" s="0" t="n">
        <v>1682</v>
      </c>
      <c r="K7799" s="0" t="n">
        <v>2090</v>
      </c>
      <c r="L7799" s="15" t="s">
        <v>97</v>
      </c>
      <c r="M7799" s="0" t="n">
        <v>10</v>
      </c>
      <c r="N7799" s="16" t="n">
        <f aca="false">I7799*K7799</f>
        <v>18810</v>
      </c>
      <c r="O7799" s="16" t="n">
        <f aca="false">I7799*(K7799-J7799)</f>
        <v>3672</v>
      </c>
      <c r="P7799" s="15" t="n">
        <f aca="false">K7799-J7799</f>
        <v>408</v>
      </c>
      <c r="Q7799" s="0" t="str">
        <f aca="false">IF(G7799=0,"Out of stock",IF(G7799&lt;H7799,"Understocked",IF(G7799&gt;Summary!$B$6*H7799,"Overstocked","Healthy")))</f>
        <v>Understocked</v>
      </c>
      <c r="R7799" s="0" t="str">
        <f aca="false">IF(I7799&gt;=Summary!$B$7,"Fast",IF(I7799&lt;Summary!$B$8,"Slow","Medium"))</f>
        <v>Slow</v>
      </c>
      <c r="S7799" s="15" t="n">
        <f aca="false">IF(M7799&gt;Summary!$B$5,1,0)</f>
        <v>1</v>
      </c>
      <c r="T7799" s="16" t="n">
        <f aca="false">IF(Q7799="Overstocked",(G7799-Summary!$B$6*H7799)*J7799,0)</f>
        <v>0</v>
      </c>
    </row>
    <row r="7800" customFormat="false" ht="15" hidden="false" customHeight="false" outlineLevel="0" collapsed="false">
      <c r="A7800" s="0" t="s">
        <v>7898</v>
      </c>
      <c r="B7800" s="0" t="s">
        <v>77</v>
      </c>
      <c r="C7800" s="0" t="s">
        <v>96</v>
      </c>
      <c r="D7800" s="0" t="s">
        <v>86</v>
      </c>
      <c r="E7800" s="14" t="n">
        <v>45186</v>
      </c>
      <c r="F7800" s="14" t="n">
        <v>45194</v>
      </c>
      <c r="G7800" s="0" t="n">
        <v>370</v>
      </c>
      <c r="H7800" s="0" t="n">
        <v>51</v>
      </c>
      <c r="I7800" s="0" t="n">
        <v>83</v>
      </c>
      <c r="J7800" s="0" t="n">
        <v>1904</v>
      </c>
      <c r="K7800" s="0" t="n">
        <v>2184</v>
      </c>
      <c r="L7800" s="15" t="s">
        <v>80</v>
      </c>
      <c r="M7800" s="0" t="n">
        <v>8</v>
      </c>
      <c r="N7800" s="16" t="n">
        <f aca="false">I7800*K7800</f>
        <v>181272</v>
      </c>
      <c r="O7800" s="16" t="n">
        <f aca="false">I7800*(K7800-J7800)</f>
        <v>23240</v>
      </c>
      <c r="P7800" s="15" t="n">
        <f aca="false">K7800-J7800</f>
        <v>280</v>
      </c>
      <c r="Q7800" s="0" t="str">
        <f aca="false">IF(G7800=0,"Out of stock",IF(G7800&lt;H7800,"Understocked",IF(G7800&gt;Summary!$B$6*H7800,"Overstocked","Healthy")))</f>
        <v>Overstocked</v>
      </c>
      <c r="R7800" s="0" t="str">
        <f aca="false">IF(I7800&gt;=Summary!$B$7,"Fast",IF(I7800&lt;Summary!$B$8,"Slow","Medium"))</f>
        <v>Slow</v>
      </c>
      <c r="S7800" s="15" t="n">
        <f aca="false">IF(M7800&gt;Summary!$B$5,1,0)</f>
        <v>1</v>
      </c>
      <c r="T7800" s="16" t="n">
        <f aca="false">IF(Q7800="Overstocked",(G7800-Summary!$B$6*H7800)*J7800,0)</f>
        <v>316064</v>
      </c>
    </row>
    <row r="7801" customFormat="false" ht="15" hidden="false" customHeight="false" outlineLevel="0" collapsed="false">
      <c r="A7801" s="0" t="s">
        <v>7899</v>
      </c>
      <c r="B7801" s="0" t="s">
        <v>107</v>
      </c>
      <c r="C7801" s="0" t="s">
        <v>104</v>
      </c>
      <c r="D7801" s="0" t="s">
        <v>86</v>
      </c>
      <c r="E7801" s="14" t="n">
        <v>45389</v>
      </c>
      <c r="F7801" s="14" t="n">
        <v>45393</v>
      </c>
      <c r="G7801" s="0" t="n">
        <v>108</v>
      </c>
      <c r="H7801" s="0" t="n">
        <v>123</v>
      </c>
      <c r="I7801" s="0" t="n">
        <v>6</v>
      </c>
      <c r="J7801" s="0" t="n">
        <v>1174</v>
      </c>
      <c r="K7801" s="0" t="n">
        <v>1482</v>
      </c>
      <c r="L7801" s="15" t="s">
        <v>97</v>
      </c>
      <c r="M7801" s="0" t="n">
        <v>4</v>
      </c>
      <c r="N7801" s="16" t="n">
        <f aca="false">I7801*K7801</f>
        <v>8892</v>
      </c>
      <c r="O7801" s="16" t="n">
        <f aca="false">I7801*(K7801-J7801)</f>
        <v>1848</v>
      </c>
      <c r="P7801" s="15" t="n">
        <f aca="false">K7801-J7801</f>
        <v>308</v>
      </c>
      <c r="Q7801" s="0" t="str">
        <f aca="false">IF(G7801=0,"Out of stock",IF(G7801&lt;H7801,"Understocked",IF(G7801&gt;Summary!$B$6*H7801,"Overstocked","Healthy")))</f>
        <v>Understocked</v>
      </c>
      <c r="R7801" s="0" t="str">
        <f aca="false">IF(I7801&gt;=Summary!$B$7,"Fast",IF(I7801&lt;Summary!$B$8,"Slow","Medium"))</f>
        <v>Slow</v>
      </c>
      <c r="S7801" s="15" t="n">
        <f aca="false">IF(M7801&gt;Summary!$B$5,1,0)</f>
        <v>0</v>
      </c>
      <c r="T7801" s="16" t="n">
        <f aca="false">IF(Q7801="Overstocked",(G7801-Summary!$B$6*H7801)*J7801,0)</f>
        <v>0</v>
      </c>
    </row>
    <row r="7802" customFormat="false" ht="15" hidden="false" customHeight="false" outlineLevel="0" collapsed="false">
      <c r="A7802" s="0" t="s">
        <v>7900</v>
      </c>
      <c r="B7802" s="0" t="s">
        <v>115</v>
      </c>
      <c r="C7802" s="0" t="s">
        <v>104</v>
      </c>
      <c r="D7802" s="0" t="s">
        <v>86</v>
      </c>
      <c r="E7802" s="14" t="n">
        <v>44974</v>
      </c>
      <c r="F7802" s="14" t="n">
        <v>44976</v>
      </c>
      <c r="G7802" s="0" t="n">
        <v>292</v>
      </c>
      <c r="H7802" s="0" t="n">
        <v>122</v>
      </c>
      <c r="I7802" s="0" t="n">
        <v>115</v>
      </c>
      <c r="J7802" s="0" t="n">
        <v>1524</v>
      </c>
      <c r="K7802" s="0" t="n">
        <v>1668</v>
      </c>
      <c r="L7802" s="15" t="s">
        <v>82</v>
      </c>
      <c r="M7802" s="0" t="n">
        <v>2</v>
      </c>
      <c r="N7802" s="16" t="n">
        <f aca="false">I7802*K7802</f>
        <v>191820</v>
      </c>
      <c r="O7802" s="16" t="n">
        <f aca="false">I7802*(K7802-J7802)</f>
        <v>16560</v>
      </c>
      <c r="P7802" s="15" t="n">
        <f aca="false">K7802-J7802</f>
        <v>144</v>
      </c>
      <c r="Q7802" s="0" t="str">
        <f aca="false">IF(G7802=0,"Out of stock",IF(G7802&lt;H7802,"Understocked",IF(G7802&gt;Summary!$B$6*H7802,"Overstocked","Healthy")))</f>
        <v>Healthy</v>
      </c>
      <c r="R7802" s="0" t="str">
        <f aca="false">IF(I7802&gt;=Summary!$B$7,"Fast",IF(I7802&lt;Summary!$B$8,"Slow","Medium"))</f>
        <v>Medium</v>
      </c>
      <c r="S7802" s="15" t="n">
        <f aca="false">IF(M7802&gt;Summary!$B$5,1,0)</f>
        <v>0</v>
      </c>
      <c r="T7802" s="16" t="n">
        <f aca="false">IF(Q7802="Overstocked",(G7802-Summary!$B$6*H7802)*J7802,0)</f>
        <v>0</v>
      </c>
    </row>
    <row r="7803" customFormat="false" ht="15" hidden="false" customHeight="false" outlineLevel="0" collapsed="false">
      <c r="A7803" s="0" t="s">
        <v>7901</v>
      </c>
      <c r="B7803" s="0" t="s">
        <v>123</v>
      </c>
      <c r="C7803" s="0" t="s">
        <v>85</v>
      </c>
      <c r="D7803" s="0" t="s">
        <v>86</v>
      </c>
      <c r="E7803" s="14" t="n">
        <v>45583</v>
      </c>
      <c r="F7803" s="14" t="n">
        <v>45590</v>
      </c>
      <c r="G7803" s="0" t="n">
        <v>455</v>
      </c>
      <c r="H7803" s="0" t="n">
        <v>55</v>
      </c>
      <c r="I7803" s="0" t="n">
        <v>215</v>
      </c>
      <c r="J7803" s="0" t="n">
        <v>955</v>
      </c>
      <c r="K7803" s="0" t="n">
        <v>1223</v>
      </c>
      <c r="L7803" s="15" t="s">
        <v>93</v>
      </c>
      <c r="M7803" s="0" t="n">
        <v>7</v>
      </c>
      <c r="N7803" s="16" t="n">
        <f aca="false">I7803*K7803</f>
        <v>262945</v>
      </c>
      <c r="O7803" s="16" t="n">
        <f aca="false">I7803*(K7803-J7803)</f>
        <v>57620</v>
      </c>
      <c r="P7803" s="15" t="n">
        <f aca="false">K7803-J7803</f>
        <v>268</v>
      </c>
      <c r="Q7803" s="0" t="str">
        <f aca="false">IF(G7803=0,"Out of stock",IF(G7803&lt;H7803,"Understocked",IF(G7803&gt;Summary!$B$6*H7803,"Overstocked","Healthy")))</f>
        <v>Overstocked</v>
      </c>
      <c r="R7803" s="0" t="str">
        <f aca="false">IF(I7803&gt;=Summary!$B$7,"Fast",IF(I7803&lt;Summary!$B$8,"Slow","Medium"))</f>
        <v>Fast</v>
      </c>
      <c r="S7803" s="15" t="n">
        <f aca="false">IF(M7803&gt;Summary!$B$5,1,0)</f>
        <v>0</v>
      </c>
      <c r="T7803" s="16" t="n">
        <f aca="false">IF(Q7803="Overstocked",(G7803-Summary!$B$6*H7803)*J7803,0)</f>
        <v>224425</v>
      </c>
    </row>
    <row r="7804" customFormat="false" ht="15" hidden="false" customHeight="false" outlineLevel="0" collapsed="false">
      <c r="A7804" s="0" t="s">
        <v>7902</v>
      </c>
      <c r="B7804" s="0" t="s">
        <v>77</v>
      </c>
      <c r="C7804" s="0" t="s">
        <v>85</v>
      </c>
      <c r="D7804" s="0" t="s">
        <v>102</v>
      </c>
      <c r="E7804" s="14" t="n">
        <v>44934</v>
      </c>
      <c r="F7804" s="14" t="n">
        <v>44936</v>
      </c>
      <c r="G7804" s="0" t="n">
        <v>195</v>
      </c>
      <c r="H7804" s="0" t="n">
        <v>146</v>
      </c>
      <c r="I7804" s="0" t="n">
        <v>272</v>
      </c>
      <c r="J7804" s="0" t="n">
        <v>1249</v>
      </c>
      <c r="K7804" s="0" t="n">
        <v>1577</v>
      </c>
      <c r="L7804" s="15" t="s">
        <v>87</v>
      </c>
      <c r="M7804" s="0" t="n">
        <v>2</v>
      </c>
      <c r="N7804" s="16" t="n">
        <f aca="false">I7804*K7804</f>
        <v>428944</v>
      </c>
      <c r="O7804" s="16" t="n">
        <f aca="false">I7804*(K7804-J7804)</f>
        <v>89216</v>
      </c>
      <c r="P7804" s="15" t="n">
        <f aca="false">K7804-J7804</f>
        <v>328</v>
      </c>
      <c r="Q7804" s="0" t="str">
        <f aca="false">IF(G7804=0,"Out of stock",IF(G7804&lt;H7804,"Understocked",IF(G7804&gt;Summary!$B$6*H7804,"Overstocked","Healthy")))</f>
        <v>Healthy</v>
      </c>
      <c r="R7804" s="0" t="str">
        <f aca="false">IF(I7804&gt;=Summary!$B$7,"Fast",IF(I7804&lt;Summary!$B$8,"Slow","Medium"))</f>
        <v>Fast</v>
      </c>
      <c r="S7804" s="15" t="n">
        <f aca="false">IF(M7804&gt;Summary!$B$5,1,0)</f>
        <v>0</v>
      </c>
      <c r="T7804" s="16" t="n">
        <f aca="false">IF(Q7804="Overstocked",(G7804-Summary!$B$6*H7804)*J7804,0)</f>
        <v>0</v>
      </c>
    </row>
    <row r="7805" customFormat="false" ht="15" hidden="false" customHeight="false" outlineLevel="0" collapsed="false">
      <c r="A7805" s="0" t="s">
        <v>7903</v>
      </c>
      <c r="B7805" s="0" t="s">
        <v>95</v>
      </c>
      <c r="C7805" s="0" t="s">
        <v>85</v>
      </c>
      <c r="D7805" s="0" t="s">
        <v>92</v>
      </c>
      <c r="E7805" s="14" t="n">
        <v>45446</v>
      </c>
      <c r="F7805" s="14" t="n">
        <v>45449</v>
      </c>
      <c r="G7805" s="0" t="n">
        <v>2</v>
      </c>
      <c r="H7805" s="0" t="n">
        <v>58</v>
      </c>
      <c r="I7805" s="0" t="n">
        <v>230</v>
      </c>
      <c r="J7805" s="0" t="n">
        <v>978</v>
      </c>
      <c r="K7805" s="0" t="n">
        <v>1210</v>
      </c>
      <c r="L7805" s="15" t="s">
        <v>93</v>
      </c>
      <c r="M7805" s="0" t="n">
        <v>3</v>
      </c>
      <c r="N7805" s="16" t="n">
        <f aca="false">I7805*K7805</f>
        <v>278300</v>
      </c>
      <c r="O7805" s="16" t="n">
        <f aca="false">I7805*(K7805-J7805)</f>
        <v>53360</v>
      </c>
      <c r="P7805" s="15" t="n">
        <f aca="false">K7805-J7805</f>
        <v>232</v>
      </c>
      <c r="Q7805" s="0" t="str">
        <f aca="false">IF(G7805=0,"Out of stock",IF(G7805&lt;H7805,"Understocked",IF(G7805&gt;Summary!$B$6*H7805,"Overstocked","Healthy")))</f>
        <v>Understocked</v>
      </c>
      <c r="R7805" s="0" t="str">
        <f aca="false">IF(I7805&gt;=Summary!$B$7,"Fast",IF(I7805&lt;Summary!$B$8,"Slow","Medium"))</f>
        <v>Fast</v>
      </c>
      <c r="S7805" s="15" t="n">
        <f aca="false">IF(M7805&gt;Summary!$B$5,1,0)</f>
        <v>0</v>
      </c>
      <c r="T7805" s="16" t="n">
        <f aca="false">IF(Q7805="Overstocked",(G7805-Summary!$B$6*H7805)*J7805,0)</f>
        <v>0</v>
      </c>
    </row>
    <row r="7806" customFormat="false" ht="15" hidden="false" customHeight="false" outlineLevel="0" collapsed="false">
      <c r="A7806" s="0" t="s">
        <v>7904</v>
      </c>
      <c r="B7806" s="0" t="s">
        <v>115</v>
      </c>
      <c r="C7806" s="0" t="s">
        <v>104</v>
      </c>
      <c r="D7806" s="0" t="s">
        <v>90</v>
      </c>
      <c r="E7806" s="14" t="n">
        <v>45210</v>
      </c>
      <c r="F7806" s="14" t="n">
        <v>45212</v>
      </c>
      <c r="G7806" s="0" t="n">
        <v>280</v>
      </c>
      <c r="H7806" s="0" t="n">
        <v>108</v>
      </c>
      <c r="I7806" s="0" t="n">
        <v>66</v>
      </c>
      <c r="J7806" s="0" t="n">
        <v>578</v>
      </c>
      <c r="K7806" s="0" t="n">
        <v>808</v>
      </c>
      <c r="L7806" s="15" t="s">
        <v>87</v>
      </c>
      <c r="M7806" s="0" t="n">
        <v>2</v>
      </c>
      <c r="N7806" s="16" t="n">
        <f aca="false">I7806*K7806</f>
        <v>53328</v>
      </c>
      <c r="O7806" s="16" t="n">
        <f aca="false">I7806*(K7806-J7806)</f>
        <v>15180</v>
      </c>
      <c r="P7806" s="15" t="n">
        <f aca="false">K7806-J7806</f>
        <v>230</v>
      </c>
      <c r="Q7806" s="0" t="str">
        <f aca="false">IF(G7806=0,"Out of stock",IF(G7806&lt;H7806,"Understocked",IF(G7806&gt;Summary!$B$6*H7806,"Overstocked","Healthy")))</f>
        <v>Healthy</v>
      </c>
      <c r="R7806" s="0" t="str">
        <f aca="false">IF(I7806&gt;=Summary!$B$7,"Fast",IF(I7806&lt;Summary!$B$8,"Slow","Medium"))</f>
        <v>Slow</v>
      </c>
      <c r="S7806" s="15" t="n">
        <f aca="false">IF(M7806&gt;Summary!$B$5,1,0)</f>
        <v>0</v>
      </c>
      <c r="T7806" s="16" t="n">
        <f aca="false">IF(Q7806="Overstocked",(G7806-Summary!$B$6*H7806)*J7806,0)</f>
        <v>0</v>
      </c>
    </row>
    <row r="7807" customFormat="false" ht="15" hidden="false" customHeight="false" outlineLevel="0" collapsed="false">
      <c r="A7807" s="0" t="s">
        <v>7905</v>
      </c>
      <c r="B7807" s="0" t="s">
        <v>123</v>
      </c>
      <c r="C7807" s="0" t="s">
        <v>104</v>
      </c>
      <c r="D7807" s="0" t="s">
        <v>90</v>
      </c>
      <c r="E7807" s="14" t="n">
        <v>45380</v>
      </c>
      <c r="F7807" s="14" t="n">
        <v>45384</v>
      </c>
      <c r="G7807" s="0" t="n">
        <v>486</v>
      </c>
      <c r="H7807" s="0" t="n">
        <v>115</v>
      </c>
      <c r="I7807" s="0" t="n">
        <v>30</v>
      </c>
      <c r="J7807" s="0" t="n">
        <v>1021</v>
      </c>
      <c r="K7807" s="0" t="n">
        <v>1346</v>
      </c>
      <c r="L7807" s="15" t="s">
        <v>93</v>
      </c>
      <c r="M7807" s="0" t="n">
        <v>4</v>
      </c>
      <c r="N7807" s="16" t="n">
        <f aca="false">I7807*K7807</f>
        <v>40380</v>
      </c>
      <c r="O7807" s="16" t="n">
        <f aca="false">I7807*(K7807-J7807)</f>
        <v>9750</v>
      </c>
      <c r="P7807" s="15" t="n">
        <f aca="false">K7807-J7807</f>
        <v>325</v>
      </c>
      <c r="Q7807" s="0" t="str">
        <f aca="false">IF(G7807=0,"Out of stock",IF(G7807&lt;H7807,"Understocked",IF(G7807&gt;Summary!$B$6*H7807,"Overstocked","Healthy")))</f>
        <v>Overstocked</v>
      </c>
      <c r="R7807" s="0" t="str">
        <f aca="false">IF(I7807&gt;=Summary!$B$7,"Fast",IF(I7807&lt;Summary!$B$8,"Slow","Medium"))</f>
        <v>Slow</v>
      </c>
      <c r="S7807" s="15" t="n">
        <f aca="false">IF(M7807&gt;Summary!$B$5,1,0)</f>
        <v>0</v>
      </c>
      <c r="T7807" s="16" t="n">
        <f aca="false">IF(Q7807="Overstocked",(G7807-Summary!$B$6*H7807)*J7807,0)</f>
        <v>26546</v>
      </c>
    </row>
    <row r="7808" customFormat="false" ht="15" hidden="false" customHeight="false" outlineLevel="0" collapsed="false">
      <c r="A7808" s="0" t="s">
        <v>7906</v>
      </c>
      <c r="B7808" s="0" t="s">
        <v>77</v>
      </c>
      <c r="C7808" s="0" t="s">
        <v>104</v>
      </c>
      <c r="D7808" s="0" t="s">
        <v>79</v>
      </c>
      <c r="E7808" s="14" t="n">
        <v>44936</v>
      </c>
      <c r="F7808" s="14" t="n">
        <v>44942</v>
      </c>
      <c r="G7808" s="0" t="n">
        <v>338</v>
      </c>
      <c r="H7808" s="0" t="n">
        <v>78</v>
      </c>
      <c r="I7808" s="0" t="n">
        <v>40</v>
      </c>
      <c r="J7808" s="0" t="n">
        <v>991</v>
      </c>
      <c r="K7808" s="0" t="n">
        <v>1472</v>
      </c>
      <c r="L7808" s="15" t="s">
        <v>97</v>
      </c>
      <c r="M7808" s="0" t="n">
        <v>6</v>
      </c>
      <c r="N7808" s="16" t="n">
        <f aca="false">I7808*K7808</f>
        <v>58880</v>
      </c>
      <c r="O7808" s="16" t="n">
        <f aca="false">I7808*(K7808-J7808)</f>
        <v>19240</v>
      </c>
      <c r="P7808" s="15" t="n">
        <f aca="false">K7808-J7808</f>
        <v>481</v>
      </c>
      <c r="Q7808" s="0" t="str">
        <f aca="false">IF(G7808=0,"Out of stock",IF(G7808&lt;H7808,"Understocked",IF(G7808&gt;Summary!$B$6*H7808,"Overstocked","Healthy")))</f>
        <v>Overstocked</v>
      </c>
      <c r="R7808" s="0" t="str">
        <f aca="false">IF(I7808&gt;=Summary!$B$7,"Fast",IF(I7808&lt;Summary!$B$8,"Slow","Medium"))</f>
        <v>Slow</v>
      </c>
      <c r="S7808" s="15" t="n">
        <f aca="false">IF(M7808&gt;Summary!$B$5,1,0)</f>
        <v>0</v>
      </c>
      <c r="T7808" s="16" t="n">
        <f aca="false">IF(Q7808="Overstocked",(G7808-Summary!$B$6*H7808)*J7808,0)</f>
        <v>25766</v>
      </c>
    </row>
    <row r="7809" customFormat="false" ht="15" hidden="false" customHeight="false" outlineLevel="0" collapsed="false">
      <c r="A7809" s="0" t="s">
        <v>7907</v>
      </c>
      <c r="B7809" s="0" t="s">
        <v>77</v>
      </c>
      <c r="C7809" s="0" t="s">
        <v>104</v>
      </c>
      <c r="D7809" s="0" t="s">
        <v>79</v>
      </c>
      <c r="E7809" s="14" t="n">
        <v>45044</v>
      </c>
      <c r="F7809" s="14" t="n">
        <v>45051</v>
      </c>
      <c r="G7809" s="0" t="n">
        <v>475</v>
      </c>
      <c r="H7809" s="0" t="n">
        <v>73</v>
      </c>
      <c r="I7809" s="0" t="n">
        <v>37</v>
      </c>
      <c r="J7809" s="0" t="n">
        <v>935</v>
      </c>
      <c r="K7809" s="0" t="n">
        <v>1216</v>
      </c>
      <c r="L7809" s="15" t="s">
        <v>97</v>
      </c>
      <c r="M7809" s="0" t="n">
        <v>7</v>
      </c>
      <c r="N7809" s="16" t="n">
        <f aca="false">I7809*K7809</f>
        <v>44992</v>
      </c>
      <c r="O7809" s="16" t="n">
        <f aca="false">I7809*(K7809-J7809)</f>
        <v>10397</v>
      </c>
      <c r="P7809" s="15" t="n">
        <f aca="false">K7809-J7809</f>
        <v>281</v>
      </c>
      <c r="Q7809" s="0" t="str">
        <f aca="false">IF(G7809=0,"Out of stock",IF(G7809&lt;H7809,"Understocked",IF(G7809&gt;Summary!$B$6*H7809,"Overstocked","Healthy")))</f>
        <v>Overstocked</v>
      </c>
      <c r="R7809" s="0" t="str">
        <f aca="false">IF(I7809&gt;=Summary!$B$7,"Fast",IF(I7809&lt;Summary!$B$8,"Slow","Medium"))</f>
        <v>Slow</v>
      </c>
      <c r="S7809" s="15" t="n">
        <f aca="false">IF(M7809&gt;Summary!$B$5,1,0)</f>
        <v>0</v>
      </c>
      <c r="T7809" s="16" t="n">
        <f aca="false">IF(Q7809="Overstocked",(G7809-Summary!$B$6*H7809)*J7809,0)</f>
        <v>171105</v>
      </c>
    </row>
    <row r="7810" customFormat="false" ht="15" hidden="false" customHeight="false" outlineLevel="0" collapsed="false">
      <c r="A7810" s="0" t="s">
        <v>7908</v>
      </c>
      <c r="B7810" s="0" t="s">
        <v>84</v>
      </c>
      <c r="C7810" s="0" t="s">
        <v>85</v>
      </c>
      <c r="D7810" s="0" t="s">
        <v>79</v>
      </c>
      <c r="E7810" s="14" t="n">
        <v>45575</v>
      </c>
      <c r="F7810" s="14" t="n">
        <v>45582</v>
      </c>
      <c r="G7810" s="0" t="n">
        <v>17</v>
      </c>
      <c r="H7810" s="0" t="n">
        <v>85</v>
      </c>
      <c r="I7810" s="0" t="n">
        <v>128</v>
      </c>
      <c r="J7810" s="0" t="n">
        <v>522</v>
      </c>
      <c r="K7810" s="0" t="n">
        <v>942</v>
      </c>
      <c r="L7810" s="15" t="s">
        <v>97</v>
      </c>
      <c r="M7810" s="0" t="n">
        <v>7</v>
      </c>
      <c r="N7810" s="16" t="n">
        <f aca="false">I7810*K7810</f>
        <v>120576</v>
      </c>
      <c r="O7810" s="16" t="n">
        <f aca="false">I7810*(K7810-J7810)</f>
        <v>53760</v>
      </c>
      <c r="P7810" s="15" t="n">
        <f aca="false">K7810-J7810</f>
        <v>420</v>
      </c>
      <c r="Q7810" s="0" t="str">
        <f aca="false">IF(G7810=0,"Out of stock",IF(G7810&lt;H7810,"Understocked",IF(G7810&gt;Summary!$B$6*H7810,"Overstocked","Healthy")))</f>
        <v>Understocked</v>
      </c>
      <c r="R7810" s="0" t="str">
        <f aca="false">IF(I7810&gt;=Summary!$B$7,"Fast",IF(I7810&lt;Summary!$B$8,"Slow","Medium"))</f>
        <v>Medium</v>
      </c>
      <c r="S7810" s="15" t="n">
        <f aca="false">IF(M7810&gt;Summary!$B$5,1,0)</f>
        <v>0</v>
      </c>
      <c r="T7810" s="16" t="n">
        <f aca="false">IF(Q7810="Overstocked",(G7810-Summary!$B$6*H7810)*J7810,0)</f>
        <v>0</v>
      </c>
    </row>
    <row r="7811" customFormat="false" ht="15" hidden="false" customHeight="false" outlineLevel="0" collapsed="false">
      <c r="A7811" s="0" t="s">
        <v>7909</v>
      </c>
      <c r="B7811" s="0" t="s">
        <v>115</v>
      </c>
      <c r="C7811" s="0" t="s">
        <v>104</v>
      </c>
      <c r="D7811" s="0" t="s">
        <v>102</v>
      </c>
      <c r="E7811" s="14" t="n">
        <v>45528</v>
      </c>
      <c r="F7811" s="14" t="n">
        <v>45531</v>
      </c>
      <c r="G7811" s="0" t="n">
        <v>4</v>
      </c>
      <c r="H7811" s="0" t="n">
        <v>129</v>
      </c>
      <c r="I7811" s="0" t="n">
        <v>184</v>
      </c>
      <c r="J7811" s="0" t="n">
        <v>1404</v>
      </c>
      <c r="K7811" s="0" t="n">
        <v>1491</v>
      </c>
      <c r="L7811" s="15" t="s">
        <v>97</v>
      </c>
      <c r="M7811" s="0" t="n">
        <v>3</v>
      </c>
      <c r="N7811" s="16" t="n">
        <f aca="false">I7811*K7811</f>
        <v>274344</v>
      </c>
      <c r="O7811" s="16" t="n">
        <f aca="false">I7811*(K7811-J7811)</f>
        <v>16008</v>
      </c>
      <c r="P7811" s="15" t="n">
        <f aca="false">K7811-J7811</f>
        <v>87</v>
      </c>
      <c r="Q7811" s="0" t="str">
        <f aca="false">IF(G7811=0,"Out of stock",IF(G7811&lt;H7811,"Understocked",IF(G7811&gt;Summary!$B$6*H7811,"Overstocked","Healthy")))</f>
        <v>Understocked</v>
      </c>
      <c r="R7811" s="0" t="str">
        <f aca="false">IF(I7811&gt;=Summary!$B$7,"Fast",IF(I7811&lt;Summary!$B$8,"Slow","Medium"))</f>
        <v>Medium</v>
      </c>
      <c r="S7811" s="15" t="n">
        <f aca="false">IF(M7811&gt;Summary!$B$5,1,0)</f>
        <v>0</v>
      </c>
      <c r="T7811" s="16" t="n">
        <f aca="false">IF(Q7811="Overstocked",(G7811-Summary!$B$6*H7811)*J7811,0)</f>
        <v>0</v>
      </c>
    </row>
    <row r="7812" customFormat="false" ht="15" hidden="false" customHeight="false" outlineLevel="0" collapsed="false">
      <c r="A7812" s="0" t="s">
        <v>7910</v>
      </c>
      <c r="B7812" s="0" t="s">
        <v>89</v>
      </c>
      <c r="C7812" s="0" t="s">
        <v>96</v>
      </c>
      <c r="D7812" s="0" t="s">
        <v>79</v>
      </c>
      <c r="E7812" s="14" t="n">
        <v>45097</v>
      </c>
      <c r="F7812" s="14" t="n">
        <v>45104</v>
      </c>
      <c r="G7812" s="0" t="n">
        <v>379</v>
      </c>
      <c r="H7812" s="0" t="n">
        <v>56</v>
      </c>
      <c r="I7812" s="0" t="n">
        <v>74</v>
      </c>
      <c r="J7812" s="0" t="n">
        <v>1873</v>
      </c>
      <c r="K7812" s="0" t="n">
        <v>2233</v>
      </c>
      <c r="L7812" s="15" t="s">
        <v>87</v>
      </c>
      <c r="M7812" s="0" t="n">
        <v>7</v>
      </c>
      <c r="N7812" s="16" t="n">
        <f aca="false">I7812*K7812</f>
        <v>165242</v>
      </c>
      <c r="O7812" s="16" t="n">
        <f aca="false">I7812*(K7812-J7812)</f>
        <v>26640</v>
      </c>
      <c r="P7812" s="15" t="n">
        <f aca="false">K7812-J7812</f>
        <v>360</v>
      </c>
      <c r="Q7812" s="0" t="str">
        <f aca="false">IF(G7812=0,"Out of stock",IF(G7812&lt;H7812,"Understocked",IF(G7812&gt;Summary!$B$6*H7812,"Overstocked","Healthy")))</f>
        <v>Overstocked</v>
      </c>
      <c r="R7812" s="0" t="str">
        <f aca="false">IF(I7812&gt;=Summary!$B$7,"Fast",IF(I7812&lt;Summary!$B$8,"Slow","Medium"))</f>
        <v>Slow</v>
      </c>
      <c r="S7812" s="15" t="n">
        <f aca="false">IF(M7812&gt;Summary!$B$5,1,0)</f>
        <v>0</v>
      </c>
      <c r="T7812" s="16" t="n">
        <f aca="false">IF(Q7812="Overstocked",(G7812-Summary!$B$6*H7812)*J7812,0)</f>
        <v>290315</v>
      </c>
    </row>
    <row r="7813" customFormat="false" ht="15" hidden="false" customHeight="false" outlineLevel="0" collapsed="false">
      <c r="A7813" s="0" t="s">
        <v>7911</v>
      </c>
      <c r="B7813" s="0" t="s">
        <v>95</v>
      </c>
      <c r="C7813" s="0" t="s">
        <v>96</v>
      </c>
      <c r="D7813" s="0" t="s">
        <v>86</v>
      </c>
      <c r="E7813" s="14" t="n">
        <v>45064</v>
      </c>
      <c r="F7813" s="14" t="n">
        <v>45072</v>
      </c>
      <c r="G7813" s="0" t="n">
        <v>283</v>
      </c>
      <c r="H7813" s="0" t="n">
        <v>124</v>
      </c>
      <c r="I7813" s="0" t="n">
        <v>132</v>
      </c>
      <c r="J7813" s="0" t="n">
        <v>1795</v>
      </c>
      <c r="K7813" s="0" t="n">
        <v>2113</v>
      </c>
      <c r="L7813" s="15" t="s">
        <v>97</v>
      </c>
      <c r="M7813" s="0" t="n">
        <v>8</v>
      </c>
      <c r="N7813" s="16" t="n">
        <f aca="false">I7813*K7813</f>
        <v>278916</v>
      </c>
      <c r="O7813" s="16" t="n">
        <f aca="false">I7813*(K7813-J7813)</f>
        <v>41976</v>
      </c>
      <c r="P7813" s="15" t="n">
        <f aca="false">K7813-J7813</f>
        <v>318</v>
      </c>
      <c r="Q7813" s="0" t="str">
        <f aca="false">IF(G7813=0,"Out of stock",IF(G7813&lt;H7813,"Understocked",IF(G7813&gt;Summary!$B$6*H7813,"Overstocked","Healthy")))</f>
        <v>Healthy</v>
      </c>
      <c r="R7813" s="0" t="str">
        <f aca="false">IF(I7813&gt;=Summary!$B$7,"Fast",IF(I7813&lt;Summary!$B$8,"Slow","Medium"))</f>
        <v>Medium</v>
      </c>
      <c r="S7813" s="15" t="n">
        <f aca="false">IF(M7813&gt;Summary!$B$5,1,0)</f>
        <v>1</v>
      </c>
      <c r="T7813" s="16" t="n">
        <f aca="false">IF(Q7813="Overstocked",(G7813-Summary!$B$6*H7813)*J7813,0)</f>
        <v>0</v>
      </c>
    </row>
    <row r="7814" customFormat="false" ht="15" hidden="false" customHeight="false" outlineLevel="0" collapsed="false">
      <c r="A7814" s="0" t="s">
        <v>7912</v>
      </c>
      <c r="B7814" s="0" t="s">
        <v>77</v>
      </c>
      <c r="C7814" s="0" t="s">
        <v>78</v>
      </c>
      <c r="D7814" s="0" t="s">
        <v>92</v>
      </c>
      <c r="E7814" s="14" t="n">
        <v>45177</v>
      </c>
      <c r="F7814" s="14" t="n">
        <v>45186</v>
      </c>
      <c r="G7814" s="0" t="n">
        <v>406</v>
      </c>
      <c r="H7814" s="0" t="n">
        <v>67</v>
      </c>
      <c r="I7814" s="0" t="n">
        <v>96</v>
      </c>
      <c r="J7814" s="0" t="n">
        <v>283</v>
      </c>
      <c r="K7814" s="0" t="n">
        <v>760</v>
      </c>
      <c r="L7814" s="15" t="s">
        <v>97</v>
      </c>
      <c r="M7814" s="0" t="n">
        <v>9</v>
      </c>
      <c r="N7814" s="16" t="n">
        <f aca="false">I7814*K7814</f>
        <v>72960</v>
      </c>
      <c r="O7814" s="16" t="n">
        <f aca="false">I7814*(K7814-J7814)</f>
        <v>45792</v>
      </c>
      <c r="P7814" s="15" t="n">
        <f aca="false">K7814-J7814</f>
        <v>477</v>
      </c>
      <c r="Q7814" s="0" t="str">
        <f aca="false">IF(G7814=0,"Out of stock",IF(G7814&lt;H7814,"Understocked",IF(G7814&gt;Summary!$B$6*H7814,"Overstocked","Healthy")))</f>
        <v>Overstocked</v>
      </c>
      <c r="R7814" s="0" t="str">
        <f aca="false">IF(I7814&gt;=Summary!$B$7,"Fast",IF(I7814&lt;Summary!$B$8,"Slow","Medium"))</f>
        <v>Slow</v>
      </c>
      <c r="S7814" s="15" t="n">
        <f aca="false">IF(M7814&gt;Summary!$B$5,1,0)</f>
        <v>1</v>
      </c>
      <c r="T7814" s="16" t="n">
        <f aca="false">IF(Q7814="Overstocked",(G7814-Summary!$B$6*H7814)*J7814,0)</f>
        <v>39054</v>
      </c>
    </row>
    <row r="7815" customFormat="false" ht="15" hidden="false" customHeight="false" outlineLevel="0" collapsed="false">
      <c r="A7815" s="0" t="s">
        <v>7913</v>
      </c>
      <c r="B7815" s="0" t="s">
        <v>123</v>
      </c>
      <c r="C7815" s="0" t="s">
        <v>104</v>
      </c>
      <c r="D7815" s="0" t="s">
        <v>102</v>
      </c>
      <c r="E7815" s="14" t="n">
        <v>45342</v>
      </c>
      <c r="F7815" s="14" t="n">
        <v>45348</v>
      </c>
      <c r="G7815" s="0" t="n">
        <v>394</v>
      </c>
      <c r="H7815" s="0" t="n">
        <v>72</v>
      </c>
      <c r="I7815" s="0" t="n">
        <v>105</v>
      </c>
      <c r="J7815" s="0" t="n">
        <v>581</v>
      </c>
      <c r="K7815" s="0" t="n">
        <v>926</v>
      </c>
      <c r="L7815" s="15" t="s">
        <v>87</v>
      </c>
      <c r="M7815" s="0" t="n">
        <v>6</v>
      </c>
      <c r="N7815" s="16" t="n">
        <f aca="false">I7815*K7815</f>
        <v>97230</v>
      </c>
      <c r="O7815" s="16" t="n">
        <f aca="false">I7815*(K7815-J7815)</f>
        <v>36225</v>
      </c>
      <c r="P7815" s="15" t="n">
        <f aca="false">K7815-J7815</f>
        <v>345</v>
      </c>
      <c r="Q7815" s="0" t="str">
        <f aca="false">IF(G7815=0,"Out of stock",IF(G7815&lt;H7815,"Understocked",IF(G7815&gt;Summary!$B$6*H7815,"Overstocked","Healthy")))</f>
        <v>Overstocked</v>
      </c>
      <c r="R7815" s="0" t="str">
        <f aca="false">IF(I7815&gt;=Summary!$B$7,"Fast",IF(I7815&lt;Summary!$B$8,"Slow","Medium"))</f>
        <v>Medium</v>
      </c>
      <c r="S7815" s="15" t="n">
        <f aca="false">IF(M7815&gt;Summary!$B$5,1,0)</f>
        <v>0</v>
      </c>
      <c r="T7815" s="16" t="n">
        <f aca="false">IF(Q7815="Overstocked",(G7815-Summary!$B$6*H7815)*J7815,0)</f>
        <v>61586</v>
      </c>
    </row>
    <row r="7816" customFormat="false" ht="15" hidden="false" customHeight="false" outlineLevel="0" collapsed="false">
      <c r="A7816" s="0" t="s">
        <v>7914</v>
      </c>
      <c r="B7816" s="0" t="s">
        <v>95</v>
      </c>
      <c r="C7816" s="0" t="s">
        <v>104</v>
      </c>
      <c r="D7816" s="0" t="s">
        <v>79</v>
      </c>
      <c r="E7816" s="14" t="n">
        <v>45010</v>
      </c>
      <c r="F7816" s="14" t="n">
        <v>45020</v>
      </c>
      <c r="G7816" s="0" t="n">
        <v>442</v>
      </c>
      <c r="H7816" s="0" t="n">
        <v>54</v>
      </c>
      <c r="I7816" s="0" t="n">
        <v>278</v>
      </c>
      <c r="J7816" s="0" t="n">
        <v>1899</v>
      </c>
      <c r="K7816" s="0" t="n">
        <v>2131</v>
      </c>
      <c r="L7816" s="15" t="s">
        <v>80</v>
      </c>
      <c r="M7816" s="0" t="n">
        <v>10</v>
      </c>
      <c r="N7816" s="16" t="n">
        <f aca="false">I7816*K7816</f>
        <v>592418</v>
      </c>
      <c r="O7816" s="16" t="n">
        <f aca="false">I7816*(K7816-J7816)</f>
        <v>64496</v>
      </c>
      <c r="P7816" s="15" t="n">
        <f aca="false">K7816-J7816</f>
        <v>232</v>
      </c>
      <c r="Q7816" s="0" t="str">
        <f aca="false">IF(G7816=0,"Out of stock",IF(G7816&lt;H7816,"Understocked",IF(G7816&gt;Summary!$B$6*H7816,"Overstocked","Healthy")))</f>
        <v>Overstocked</v>
      </c>
      <c r="R7816" s="0" t="str">
        <f aca="false">IF(I7816&gt;=Summary!$B$7,"Fast",IF(I7816&lt;Summary!$B$8,"Slow","Medium"))</f>
        <v>Fast</v>
      </c>
      <c r="S7816" s="15" t="n">
        <f aca="false">IF(M7816&gt;Summary!$B$5,1,0)</f>
        <v>1</v>
      </c>
      <c r="T7816" s="16" t="n">
        <f aca="false">IF(Q7816="Overstocked",(G7816-Summary!$B$6*H7816)*J7816,0)</f>
        <v>429174</v>
      </c>
    </row>
    <row r="7817" customFormat="false" ht="15" hidden="false" customHeight="false" outlineLevel="0" collapsed="false">
      <c r="A7817" s="0" t="s">
        <v>7915</v>
      </c>
      <c r="B7817" s="0" t="s">
        <v>107</v>
      </c>
      <c r="C7817" s="0" t="s">
        <v>104</v>
      </c>
      <c r="D7817" s="0" t="s">
        <v>92</v>
      </c>
      <c r="E7817" s="14" t="n">
        <v>45575</v>
      </c>
      <c r="F7817" s="14" t="n">
        <v>45576</v>
      </c>
      <c r="G7817" s="0" t="n">
        <v>464</v>
      </c>
      <c r="H7817" s="0" t="n">
        <v>54</v>
      </c>
      <c r="I7817" s="0" t="n">
        <v>242</v>
      </c>
      <c r="J7817" s="0" t="n">
        <v>216</v>
      </c>
      <c r="K7817" s="0" t="n">
        <v>532</v>
      </c>
      <c r="L7817" s="15" t="s">
        <v>93</v>
      </c>
      <c r="M7817" s="0" t="n">
        <v>1</v>
      </c>
      <c r="N7817" s="16" t="n">
        <f aca="false">I7817*K7817</f>
        <v>128744</v>
      </c>
      <c r="O7817" s="16" t="n">
        <f aca="false">I7817*(K7817-J7817)</f>
        <v>76472</v>
      </c>
      <c r="P7817" s="15" t="n">
        <f aca="false">K7817-J7817</f>
        <v>316</v>
      </c>
      <c r="Q7817" s="0" t="str">
        <f aca="false">IF(G7817=0,"Out of stock",IF(G7817&lt;H7817,"Understocked",IF(G7817&gt;Summary!$B$6*H7817,"Overstocked","Healthy")))</f>
        <v>Overstocked</v>
      </c>
      <c r="R7817" s="0" t="str">
        <f aca="false">IF(I7817&gt;=Summary!$B$7,"Fast",IF(I7817&lt;Summary!$B$8,"Slow","Medium"))</f>
        <v>Fast</v>
      </c>
      <c r="S7817" s="15" t="n">
        <f aca="false">IF(M7817&gt;Summary!$B$5,1,0)</f>
        <v>0</v>
      </c>
      <c r="T7817" s="16" t="n">
        <f aca="false">IF(Q7817="Overstocked",(G7817-Summary!$B$6*H7817)*J7817,0)</f>
        <v>53568</v>
      </c>
    </row>
    <row r="7818" customFormat="false" ht="15" hidden="false" customHeight="false" outlineLevel="0" collapsed="false">
      <c r="A7818" s="0" t="s">
        <v>7916</v>
      </c>
      <c r="B7818" s="0" t="s">
        <v>84</v>
      </c>
      <c r="C7818" s="0" t="s">
        <v>78</v>
      </c>
      <c r="D7818" s="0" t="s">
        <v>90</v>
      </c>
      <c r="E7818" s="14" t="n">
        <v>45026</v>
      </c>
      <c r="F7818" s="14" t="n">
        <v>45028</v>
      </c>
      <c r="G7818" s="0" t="n">
        <v>210</v>
      </c>
      <c r="H7818" s="0" t="n">
        <v>70</v>
      </c>
      <c r="I7818" s="0" t="n">
        <v>15</v>
      </c>
      <c r="J7818" s="0" t="n">
        <v>358</v>
      </c>
      <c r="K7818" s="0" t="n">
        <v>816</v>
      </c>
      <c r="L7818" s="15" t="s">
        <v>97</v>
      </c>
      <c r="M7818" s="0" t="n">
        <v>2</v>
      </c>
      <c r="N7818" s="16" t="n">
        <f aca="false">I7818*K7818</f>
        <v>12240</v>
      </c>
      <c r="O7818" s="16" t="n">
        <f aca="false">I7818*(K7818-J7818)</f>
        <v>6870</v>
      </c>
      <c r="P7818" s="15" t="n">
        <f aca="false">K7818-J7818</f>
        <v>458</v>
      </c>
      <c r="Q7818" s="0" t="str">
        <f aca="false">IF(G7818=0,"Out of stock",IF(G7818&lt;H7818,"Understocked",IF(G7818&gt;Summary!$B$6*H7818,"Overstocked","Healthy")))</f>
        <v>Healthy</v>
      </c>
      <c r="R7818" s="0" t="str">
        <f aca="false">IF(I7818&gt;=Summary!$B$7,"Fast",IF(I7818&lt;Summary!$B$8,"Slow","Medium"))</f>
        <v>Slow</v>
      </c>
      <c r="S7818" s="15" t="n">
        <f aca="false">IF(M7818&gt;Summary!$B$5,1,0)</f>
        <v>0</v>
      </c>
      <c r="T7818" s="16" t="n">
        <f aca="false">IF(Q7818="Overstocked",(G7818-Summary!$B$6*H7818)*J7818,0)</f>
        <v>0</v>
      </c>
    </row>
    <row r="7819" customFormat="false" ht="15" hidden="false" customHeight="false" outlineLevel="0" collapsed="false">
      <c r="A7819" s="0" t="s">
        <v>7917</v>
      </c>
      <c r="B7819" s="0" t="s">
        <v>115</v>
      </c>
      <c r="C7819" s="0" t="s">
        <v>96</v>
      </c>
      <c r="D7819" s="0" t="s">
        <v>102</v>
      </c>
      <c r="E7819" s="14" t="n">
        <v>45483</v>
      </c>
      <c r="F7819" s="14" t="n">
        <v>45484</v>
      </c>
      <c r="G7819" s="0" t="n">
        <v>281</v>
      </c>
      <c r="H7819" s="0" t="n">
        <v>77</v>
      </c>
      <c r="I7819" s="0" t="n">
        <v>294</v>
      </c>
      <c r="J7819" s="0" t="n">
        <v>1780</v>
      </c>
      <c r="K7819" s="0" t="n">
        <v>2214</v>
      </c>
      <c r="L7819" s="15" t="s">
        <v>93</v>
      </c>
      <c r="M7819" s="0" t="n">
        <v>1</v>
      </c>
      <c r="N7819" s="16" t="n">
        <f aca="false">I7819*K7819</f>
        <v>650916</v>
      </c>
      <c r="O7819" s="16" t="n">
        <f aca="false">I7819*(K7819-J7819)</f>
        <v>127596</v>
      </c>
      <c r="P7819" s="15" t="n">
        <f aca="false">K7819-J7819</f>
        <v>434</v>
      </c>
      <c r="Q7819" s="0" t="str">
        <f aca="false">IF(G7819=0,"Out of stock",IF(G7819&lt;H7819,"Understocked",IF(G7819&gt;Summary!$B$6*H7819,"Overstocked","Healthy")))</f>
        <v>Healthy</v>
      </c>
      <c r="R7819" s="0" t="str">
        <f aca="false">IF(I7819&gt;=Summary!$B$7,"Fast",IF(I7819&lt;Summary!$B$8,"Slow","Medium"))</f>
        <v>Fast</v>
      </c>
      <c r="S7819" s="15" t="n">
        <f aca="false">IF(M7819&gt;Summary!$B$5,1,0)</f>
        <v>0</v>
      </c>
      <c r="T7819" s="16" t="n">
        <f aca="false">IF(Q7819="Overstocked",(G7819-Summary!$B$6*H7819)*J7819,0)</f>
        <v>0</v>
      </c>
    </row>
    <row r="7820" customFormat="false" ht="15" hidden="false" customHeight="false" outlineLevel="0" collapsed="false">
      <c r="A7820" s="0" t="s">
        <v>7918</v>
      </c>
      <c r="B7820" s="0" t="s">
        <v>89</v>
      </c>
      <c r="C7820" s="0" t="s">
        <v>78</v>
      </c>
      <c r="D7820" s="0" t="s">
        <v>79</v>
      </c>
      <c r="E7820" s="14" t="n">
        <v>45461</v>
      </c>
      <c r="F7820" s="14" t="n">
        <v>45465</v>
      </c>
      <c r="G7820" s="0" t="n">
        <v>211</v>
      </c>
      <c r="H7820" s="0" t="n">
        <v>69</v>
      </c>
      <c r="I7820" s="0" t="n">
        <v>233</v>
      </c>
      <c r="J7820" s="0" t="n">
        <v>1325</v>
      </c>
      <c r="K7820" s="0" t="n">
        <v>1590</v>
      </c>
      <c r="L7820" s="15" t="s">
        <v>93</v>
      </c>
      <c r="M7820" s="0" t="n">
        <v>4</v>
      </c>
      <c r="N7820" s="16" t="n">
        <f aca="false">I7820*K7820</f>
        <v>370470</v>
      </c>
      <c r="O7820" s="16" t="n">
        <f aca="false">I7820*(K7820-J7820)</f>
        <v>61745</v>
      </c>
      <c r="P7820" s="15" t="n">
        <f aca="false">K7820-J7820</f>
        <v>265</v>
      </c>
      <c r="Q7820" s="0" t="str">
        <f aca="false">IF(G7820=0,"Out of stock",IF(G7820&lt;H7820,"Understocked",IF(G7820&gt;Summary!$B$6*H7820,"Overstocked","Healthy")))</f>
        <v>Healthy</v>
      </c>
      <c r="R7820" s="0" t="str">
        <f aca="false">IF(I7820&gt;=Summary!$B$7,"Fast",IF(I7820&lt;Summary!$B$8,"Slow","Medium"))</f>
        <v>Fast</v>
      </c>
      <c r="S7820" s="15" t="n">
        <f aca="false">IF(M7820&gt;Summary!$B$5,1,0)</f>
        <v>0</v>
      </c>
      <c r="T7820" s="16" t="n">
        <f aca="false">IF(Q7820="Overstocked",(G7820-Summary!$B$6*H7820)*J7820,0)</f>
        <v>0</v>
      </c>
    </row>
    <row r="7821" customFormat="false" ht="15" hidden="false" customHeight="false" outlineLevel="0" collapsed="false">
      <c r="A7821" s="0" t="s">
        <v>7919</v>
      </c>
      <c r="B7821" s="0" t="s">
        <v>111</v>
      </c>
      <c r="C7821" s="0" t="s">
        <v>85</v>
      </c>
      <c r="D7821" s="0" t="s">
        <v>79</v>
      </c>
      <c r="E7821" s="14" t="n">
        <v>45243</v>
      </c>
      <c r="F7821" s="14" t="n">
        <v>45250</v>
      </c>
      <c r="G7821" s="0" t="n">
        <v>224</v>
      </c>
      <c r="H7821" s="0" t="n">
        <v>88</v>
      </c>
      <c r="I7821" s="0" t="n">
        <v>284</v>
      </c>
      <c r="J7821" s="0" t="n">
        <v>1458</v>
      </c>
      <c r="K7821" s="0" t="n">
        <v>1608</v>
      </c>
      <c r="L7821" s="15" t="s">
        <v>80</v>
      </c>
      <c r="M7821" s="0" t="n">
        <v>7</v>
      </c>
      <c r="N7821" s="16" t="n">
        <f aca="false">I7821*K7821</f>
        <v>456672</v>
      </c>
      <c r="O7821" s="16" t="n">
        <f aca="false">I7821*(K7821-J7821)</f>
        <v>42600</v>
      </c>
      <c r="P7821" s="15" t="n">
        <f aca="false">K7821-J7821</f>
        <v>150</v>
      </c>
      <c r="Q7821" s="0" t="str">
        <f aca="false">IF(G7821=0,"Out of stock",IF(G7821&lt;H7821,"Understocked",IF(G7821&gt;Summary!$B$6*H7821,"Overstocked","Healthy")))</f>
        <v>Healthy</v>
      </c>
      <c r="R7821" s="0" t="str">
        <f aca="false">IF(I7821&gt;=Summary!$B$7,"Fast",IF(I7821&lt;Summary!$B$8,"Slow","Medium"))</f>
        <v>Fast</v>
      </c>
      <c r="S7821" s="15" t="n">
        <f aca="false">IF(M7821&gt;Summary!$B$5,1,0)</f>
        <v>0</v>
      </c>
      <c r="T7821" s="16" t="n">
        <f aca="false">IF(Q7821="Overstocked",(G7821-Summary!$B$6*H7821)*J7821,0)</f>
        <v>0</v>
      </c>
    </row>
    <row r="7822" customFormat="false" ht="15" hidden="false" customHeight="false" outlineLevel="0" collapsed="false">
      <c r="A7822" s="0" t="s">
        <v>7920</v>
      </c>
      <c r="B7822" s="0" t="s">
        <v>95</v>
      </c>
      <c r="C7822" s="0" t="s">
        <v>96</v>
      </c>
      <c r="D7822" s="0" t="s">
        <v>102</v>
      </c>
      <c r="E7822" s="14" t="n">
        <v>45620</v>
      </c>
      <c r="F7822" s="14" t="n">
        <v>45629</v>
      </c>
      <c r="G7822" s="0" t="n">
        <v>306</v>
      </c>
      <c r="H7822" s="0" t="n">
        <v>61</v>
      </c>
      <c r="I7822" s="0" t="n">
        <v>78</v>
      </c>
      <c r="J7822" s="0" t="n">
        <v>1947</v>
      </c>
      <c r="K7822" s="0" t="n">
        <v>2304</v>
      </c>
      <c r="L7822" s="15" t="s">
        <v>93</v>
      </c>
      <c r="M7822" s="0" t="n">
        <v>9</v>
      </c>
      <c r="N7822" s="16" t="n">
        <f aca="false">I7822*K7822</f>
        <v>179712</v>
      </c>
      <c r="O7822" s="16" t="n">
        <f aca="false">I7822*(K7822-J7822)</f>
        <v>27846</v>
      </c>
      <c r="P7822" s="15" t="n">
        <f aca="false">K7822-J7822</f>
        <v>357</v>
      </c>
      <c r="Q7822" s="0" t="str">
        <f aca="false">IF(G7822=0,"Out of stock",IF(G7822&lt;H7822,"Understocked",IF(G7822&gt;Summary!$B$6*H7822,"Overstocked","Healthy")))</f>
        <v>Overstocked</v>
      </c>
      <c r="R7822" s="0" t="str">
        <f aca="false">IF(I7822&gt;=Summary!$B$7,"Fast",IF(I7822&lt;Summary!$B$8,"Slow","Medium"))</f>
        <v>Slow</v>
      </c>
      <c r="S7822" s="15" t="n">
        <f aca="false">IF(M7822&gt;Summary!$B$5,1,0)</f>
        <v>1</v>
      </c>
      <c r="T7822" s="16" t="n">
        <f aca="false">IF(Q7822="Overstocked",(G7822-Summary!$B$6*H7822)*J7822,0)</f>
        <v>120714</v>
      </c>
    </row>
    <row r="7823" customFormat="false" ht="15" hidden="false" customHeight="false" outlineLevel="0" collapsed="false">
      <c r="A7823" s="0" t="s">
        <v>7921</v>
      </c>
      <c r="B7823" s="0" t="s">
        <v>111</v>
      </c>
      <c r="C7823" s="0" t="s">
        <v>96</v>
      </c>
      <c r="D7823" s="0" t="s">
        <v>90</v>
      </c>
      <c r="E7823" s="14" t="n">
        <v>45395</v>
      </c>
      <c r="F7823" s="14" t="n">
        <v>45400</v>
      </c>
      <c r="G7823" s="0" t="n">
        <v>229</v>
      </c>
      <c r="H7823" s="0" t="n">
        <v>98</v>
      </c>
      <c r="I7823" s="0" t="n">
        <v>240</v>
      </c>
      <c r="J7823" s="0" t="n">
        <v>745</v>
      </c>
      <c r="K7823" s="0" t="n">
        <v>931</v>
      </c>
      <c r="L7823" s="15" t="s">
        <v>93</v>
      </c>
      <c r="M7823" s="0" t="n">
        <v>5</v>
      </c>
      <c r="N7823" s="16" t="n">
        <f aca="false">I7823*K7823</f>
        <v>223440</v>
      </c>
      <c r="O7823" s="16" t="n">
        <f aca="false">I7823*(K7823-J7823)</f>
        <v>44640</v>
      </c>
      <c r="P7823" s="15" t="n">
        <f aca="false">K7823-J7823</f>
        <v>186</v>
      </c>
      <c r="Q7823" s="0" t="str">
        <f aca="false">IF(G7823=0,"Out of stock",IF(G7823&lt;H7823,"Understocked",IF(G7823&gt;Summary!$B$6*H7823,"Overstocked","Healthy")))</f>
        <v>Healthy</v>
      </c>
      <c r="R7823" s="0" t="str">
        <f aca="false">IF(I7823&gt;=Summary!$B$7,"Fast",IF(I7823&lt;Summary!$B$8,"Slow","Medium"))</f>
        <v>Fast</v>
      </c>
      <c r="S7823" s="15" t="n">
        <f aca="false">IF(M7823&gt;Summary!$B$5,1,0)</f>
        <v>0</v>
      </c>
      <c r="T7823" s="16" t="n">
        <f aca="false">IF(Q7823="Overstocked",(G7823-Summary!$B$6*H7823)*J7823,0)</f>
        <v>0</v>
      </c>
    </row>
    <row r="7824" customFormat="false" ht="15" hidden="false" customHeight="false" outlineLevel="0" collapsed="false">
      <c r="A7824" s="0" t="s">
        <v>7922</v>
      </c>
      <c r="B7824" s="0" t="s">
        <v>111</v>
      </c>
      <c r="C7824" s="0" t="s">
        <v>104</v>
      </c>
      <c r="D7824" s="0" t="s">
        <v>90</v>
      </c>
      <c r="E7824" s="14" t="n">
        <v>45467</v>
      </c>
      <c r="F7824" s="14" t="n">
        <v>45477</v>
      </c>
      <c r="G7824" s="0" t="n">
        <v>488</v>
      </c>
      <c r="H7824" s="0" t="n">
        <v>103</v>
      </c>
      <c r="I7824" s="0" t="n">
        <v>295</v>
      </c>
      <c r="J7824" s="0" t="n">
        <v>966</v>
      </c>
      <c r="K7824" s="0" t="n">
        <v>1310</v>
      </c>
      <c r="L7824" s="15" t="s">
        <v>93</v>
      </c>
      <c r="M7824" s="0" t="n">
        <v>10</v>
      </c>
      <c r="N7824" s="16" t="n">
        <f aca="false">I7824*K7824</f>
        <v>386450</v>
      </c>
      <c r="O7824" s="16" t="n">
        <f aca="false">I7824*(K7824-J7824)</f>
        <v>101480</v>
      </c>
      <c r="P7824" s="15" t="n">
        <f aca="false">K7824-J7824</f>
        <v>344</v>
      </c>
      <c r="Q7824" s="0" t="str">
        <f aca="false">IF(G7824=0,"Out of stock",IF(G7824&lt;H7824,"Understocked",IF(G7824&gt;Summary!$B$6*H7824,"Overstocked","Healthy")))</f>
        <v>Overstocked</v>
      </c>
      <c r="R7824" s="0" t="str">
        <f aca="false">IF(I7824&gt;=Summary!$B$7,"Fast",IF(I7824&lt;Summary!$B$8,"Slow","Medium"))</f>
        <v>Fast</v>
      </c>
      <c r="S7824" s="15" t="n">
        <f aca="false">IF(M7824&gt;Summary!$B$5,1,0)</f>
        <v>1</v>
      </c>
      <c r="T7824" s="16" t="n">
        <f aca="false">IF(Q7824="Overstocked",(G7824-Summary!$B$6*H7824)*J7824,0)</f>
        <v>73416</v>
      </c>
    </row>
    <row r="7825" customFormat="false" ht="15" hidden="false" customHeight="false" outlineLevel="0" collapsed="false">
      <c r="A7825" s="0" t="s">
        <v>7923</v>
      </c>
      <c r="B7825" s="0" t="s">
        <v>115</v>
      </c>
      <c r="C7825" s="0" t="s">
        <v>78</v>
      </c>
      <c r="D7825" s="0" t="s">
        <v>79</v>
      </c>
      <c r="E7825" s="14" t="n">
        <v>45465</v>
      </c>
      <c r="F7825" s="14" t="n">
        <v>45466</v>
      </c>
      <c r="G7825" s="0" t="n">
        <v>377</v>
      </c>
      <c r="H7825" s="0" t="n">
        <v>77</v>
      </c>
      <c r="I7825" s="0" t="n">
        <v>7</v>
      </c>
      <c r="J7825" s="0" t="n">
        <v>1863</v>
      </c>
      <c r="K7825" s="0" t="n">
        <v>2086</v>
      </c>
      <c r="L7825" s="15" t="s">
        <v>82</v>
      </c>
      <c r="M7825" s="0" t="n">
        <v>1</v>
      </c>
      <c r="N7825" s="16" t="n">
        <f aca="false">I7825*K7825</f>
        <v>14602</v>
      </c>
      <c r="O7825" s="16" t="n">
        <f aca="false">I7825*(K7825-J7825)</f>
        <v>1561</v>
      </c>
      <c r="P7825" s="15" t="n">
        <f aca="false">K7825-J7825</f>
        <v>223</v>
      </c>
      <c r="Q7825" s="0" t="str">
        <f aca="false">IF(G7825=0,"Out of stock",IF(G7825&lt;H7825,"Understocked",IF(G7825&gt;Summary!$B$6*H7825,"Overstocked","Healthy")))</f>
        <v>Overstocked</v>
      </c>
      <c r="R7825" s="0" t="str">
        <f aca="false">IF(I7825&gt;=Summary!$B$7,"Fast",IF(I7825&lt;Summary!$B$8,"Slow","Medium"))</f>
        <v>Slow</v>
      </c>
      <c r="S7825" s="15" t="n">
        <f aca="false">IF(M7825&gt;Summary!$B$5,1,0)</f>
        <v>0</v>
      </c>
      <c r="T7825" s="16" t="n">
        <f aca="false">IF(Q7825="Overstocked",(G7825-Summary!$B$6*H7825)*J7825,0)</f>
        <v>128547</v>
      </c>
    </row>
    <row r="7826" customFormat="false" ht="15" hidden="false" customHeight="false" outlineLevel="0" collapsed="false">
      <c r="A7826" s="0" t="s">
        <v>7924</v>
      </c>
      <c r="B7826" s="0" t="s">
        <v>107</v>
      </c>
      <c r="C7826" s="0" t="s">
        <v>85</v>
      </c>
      <c r="D7826" s="0" t="s">
        <v>90</v>
      </c>
      <c r="E7826" s="14" t="n">
        <v>45041</v>
      </c>
      <c r="F7826" s="14" t="n">
        <v>45047</v>
      </c>
      <c r="G7826" s="0" t="n">
        <v>23</v>
      </c>
      <c r="H7826" s="0" t="n">
        <v>129</v>
      </c>
      <c r="I7826" s="0" t="n">
        <v>81</v>
      </c>
      <c r="J7826" s="0" t="n">
        <v>412</v>
      </c>
      <c r="K7826" s="0" t="n">
        <v>558</v>
      </c>
      <c r="L7826" s="15" t="s">
        <v>93</v>
      </c>
      <c r="M7826" s="0" t="n">
        <v>6</v>
      </c>
      <c r="N7826" s="16" t="n">
        <f aca="false">I7826*K7826</f>
        <v>45198</v>
      </c>
      <c r="O7826" s="16" t="n">
        <f aca="false">I7826*(K7826-J7826)</f>
        <v>11826</v>
      </c>
      <c r="P7826" s="15" t="n">
        <f aca="false">K7826-J7826</f>
        <v>146</v>
      </c>
      <c r="Q7826" s="0" t="str">
        <f aca="false">IF(G7826=0,"Out of stock",IF(G7826&lt;H7826,"Understocked",IF(G7826&gt;Summary!$B$6*H7826,"Overstocked","Healthy")))</f>
        <v>Understocked</v>
      </c>
      <c r="R7826" s="0" t="str">
        <f aca="false">IF(I7826&gt;=Summary!$B$7,"Fast",IF(I7826&lt;Summary!$B$8,"Slow","Medium"))</f>
        <v>Slow</v>
      </c>
      <c r="S7826" s="15" t="n">
        <f aca="false">IF(M7826&gt;Summary!$B$5,1,0)</f>
        <v>0</v>
      </c>
      <c r="T7826" s="16" t="n">
        <f aca="false">IF(Q7826="Overstocked",(G7826-Summary!$B$6*H7826)*J7826,0)</f>
        <v>0</v>
      </c>
    </row>
    <row r="7827" customFormat="false" ht="15" hidden="false" customHeight="false" outlineLevel="0" collapsed="false">
      <c r="A7827" s="0" t="s">
        <v>7925</v>
      </c>
      <c r="B7827" s="0" t="s">
        <v>77</v>
      </c>
      <c r="C7827" s="0" t="s">
        <v>85</v>
      </c>
      <c r="D7827" s="0" t="s">
        <v>92</v>
      </c>
      <c r="E7827" s="14" t="n">
        <v>45146</v>
      </c>
      <c r="F7827" s="14" t="n">
        <v>45153</v>
      </c>
      <c r="G7827" s="0" t="n">
        <v>38</v>
      </c>
      <c r="H7827" s="0" t="n">
        <v>95</v>
      </c>
      <c r="I7827" s="0" t="n">
        <v>279</v>
      </c>
      <c r="J7827" s="0" t="n">
        <v>620</v>
      </c>
      <c r="K7827" s="0" t="n">
        <v>930</v>
      </c>
      <c r="L7827" s="15" t="s">
        <v>97</v>
      </c>
      <c r="M7827" s="0" t="n">
        <v>7</v>
      </c>
      <c r="N7827" s="16" t="n">
        <f aca="false">I7827*K7827</f>
        <v>259470</v>
      </c>
      <c r="O7827" s="16" t="n">
        <f aca="false">I7827*(K7827-J7827)</f>
        <v>86490</v>
      </c>
      <c r="P7827" s="15" t="n">
        <f aca="false">K7827-J7827</f>
        <v>310</v>
      </c>
      <c r="Q7827" s="0" t="str">
        <f aca="false">IF(G7827=0,"Out of stock",IF(G7827&lt;H7827,"Understocked",IF(G7827&gt;Summary!$B$6*H7827,"Overstocked","Healthy")))</f>
        <v>Understocked</v>
      </c>
      <c r="R7827" s="0" t="str">
        <f aca="false">IF(I7827&gt;=Summary!$B$7,"Fast",IF(I7827&lt;Summary!$B$8,"Slow","Medium"))</f>
        <v>Fast</v>
      </c>
      <c r="S7827" s="15" t="n">
        <f aca="false">IF(M7827&gt;Summary!$B$5,1,0)</f>
        <v>0</v>
      </c>
      <c r="T7827" s="16" t="n">
        <f aca="false">IF(Q7827="Overstocked",(G7827-Summary!$B$6*H7827)*J7827,0)</f>
        <v>0</v>
      </c>
    </row>
    <row r="7828" customFormat="false" ht="15" hidden="false" customHeight="false" outlineLevel="0" collapsed="false">
      <c r="A7828" s="0" t="s">
        <v>7926</v>
      </c>
      <c r="B7828" s="0" t="s">
        <v>101</v>
      </c>
      <c r="C7828" s="0" t="s">
        <v>104</v>
      </c>
      <c r="D7828" s="0" t="s">
        <v>79</v>
      </c>
      <c r="E7828" s="14" t="n">
        <v>45333</v>
      </c>
      <c r="F7828" s="14" t="n">
        <v>45341</v>
      </c>
      <c r="G7828" s="0" t="n">
        <v>463</v>
      </c>
      <c r="H7828" s="0" t="n">
        <v>68</v>
      </c>
      <c r="I7828" s="0" t="n">
        <v>133</v>
      </c>
      <c r="J7828" s="0" t="n">
        <v>982</v>
      </c>
      <c r="K7828" s="0" t="n">
        <v>1407</v>
      </c>
      <c r="L7828" s="15" t="s">
        <v>82</v>
      </c>
      <c r="M7828" s="0" t="n">
        <v>8</v>
      </c>
      <c r="N7828" s="16" t="n">
        <f aca="false">I7828*K7828</f>
        <v>187131</v>
      </c>
      <c r="O7828" s="16" t="n">
        <f aca="false">I7828*(K7828-J7828)</f>
        <v>56525</v>
      </c>
      <c r="P7828" s="15" t="n">
        <f aca="false">K7828-J7828</f>
        <v>425</v>
      </c>
      <c r="Q7828" s="0" t="str">
        <f aca="false">IF(G7828=0,"Out of stock",IF(G7828&lt;H7828,"Understocked",IF(G7828&gt;Summary!$B$6*H7828,"Overstocked","Healthy")))</f>
        <v>Overstocked</v>
      </c>
      <c r="R7828" s="0" t="str">
        <f aca="false">IF(I7828&gt;=Summary!$B$7,"Fast",IF(I7828&lt;Summary!$B$8,"Slow","Medium"))</f>
        <v>Medium</v>
      </c>
      <c r="S7828" s="15" t="n">
        <f aca="false">IF(M7828&gt;Summary!$B$5,1,0)</f>
        <v>1</v>
      </c>
      <c r="T7828" s="16" t="n">
        <f aca="false">IF(Q7828="Overstocked",(G7828-Summary!$B$6*H7828)*J7828,0)</f>
        <v>187562</v>
      </c>
    </row>
    <row r="7829" customFormat="false" ht="15" hidden="false" customHeight="false" outlineLevel="0" collapsed="false">
      <c r="A7829" s="0" t="s">
        <v>7927</v>
      </c>
      <c r="B7829" s="0" t="s">
        <v>107</v>
      </c>
      <c r="C7829" s="0" t="s">
        <v>85</v>
      </c>
      <c r="D7829" s="0" t="s">
        <v>102</v>
      </c>
      <c r="E7829" s="14" t="n">
        <v>45580</v>
      </c>
      <c r="F7829" s="14" t="n">
        <v>45586</v>
      </c>
      <c r="G7829" s="0" t="n">
        <v>292</v>
      </c>
      <c r="H7829" s="0" t="n">
        <v>66</v>
      </c>
      <c r="I7829" s="0" t="n">
        <v>86</v>
      </c>
      <c r="J7829" s="0" t="n">
        <v>1538</v>
      </c>
      <c r="K7829" s="0" t="n">
        <v>1849</v>
      </c>
      <c r="L7829" s="15" t="s">
        <v>97</v>
      </c>
      <c r="M7829" s="0" t="n">
        <v>6</v>
      </c>
      <c r="N7829" s="16" t="n">
        <f aca="false">I7829*K7829</f>
        <v>159014</v>
      </c>
      <c r="O7829" s="16" t="n">
        <f aca="false">I7829*(K7829-J7829)</f>
        <v>26746</v>
      </c>
      <c r="P7829" s="15" t="n">
        <f aca="false">K7829-J7829</f>
        <v>311</v>
      </c>
      <c r="Q7829" s="0" t="str">
        <f aca="false">IF(G7829=0,"Out of stock",IF(G7829&lt;H7829,"Understocked",IF(G7829&gt;Summary!$B$6*H7829,"Overstocked","Healthy")))</f>
        <v>Overstocked</v>
      </c>
      <c r="R7829" s="0" t="str">
        <f aca="false">IF(I7829&gt;=Summary!$B$7,"Fast",IF(I7829&lt;Summary!$B$8,"Slow","Medium"))</f>
        <v>Slow</v>
      </c>
      <c r="S7829" s="15" t="n">
        <f aca="false">IF(M7829&gt;Summary!$B$5,1,0)</f>
        <v>0</v>
      </c>
      <c r="T7829" s="16" t="n">
        <f aca="false">IF(Q7829="Overstocked",(G7829-Summary!$B$6*H7829)*J7829,0)</f>
        <v>43064</v>
      </c>
    </row>
    <row r="7830" customFormat="false" ht="15" hidden="false" customHeight="false" outlineLevel="0" collapsed="false">
      <c r="A7830" s="0" t="s">
        <v>7928</v>
      </c>
      <c r="B7830" s="0" t="s">
        <v>101</v>
      </c>
      <c r="C7830" s="0" t="s">
        <v>78</v>
      </c>
      <c r="D7830" s="0" t="s">
        <v>102</v>
      </c>
      <c r="E7830" s="14" t="n">
        <v>45336</v>
      </c>
      <c r="F7830" s="14" t="n">
        <v>45345</v>
      </c>
      <c r="G7830" s="0" t="n">
        <v>53</v>
      </c>
      <c r="H7830" s="0" t="n">
        <v>80</v>
      </c>
      <c r="I7830" s="0" t="n">
        <v>47</v>
      </c>
      <c r="J7830" s="0" t="n">
        <v>1119</v>
      </c>
      <c r="K7830" s="0" t="n">
        <v>1482</v>
      </c>
      <c r="L7830" s="15" t="s">
        <v>87</v>
      </c>
      <c r="M7830" s="0" t="n">
        <v>9</v>
      </c>
      <c r="N7830" s="16" t="n">
        <f aca="false">I7830*K7830</f>
        <v>69654</v>
      </c>
      <c r="O7830" s="16" t="n">
        <f aca="false">I7830*(K7830-J7830)</f>
        <v>17061</v>
      </c>
      <c r="P7830" s="15" t="n">
        <f aca="false">K7830-J7830</f>
        <v>363</v>
      </c>
      <c r="Q7830" s="0" t="str">
        <f aca="false">IF(G7830=0,"Out of stock",IF(G7830&lt;H7830,"Understocked",IF(G7830&gt;Summary!$B$6*H7830,"Overstocked","Healthy")))</f>
        <v>Understocked</v>
      </c>
      <c r="R7830" s="0" t="str">
        <f aca="false">IF(I7830&gt;=Summary!$B$7,"Fast",IF(I7830&lt;Summary!$B$8,"Slow","Medium"))</f>
        <v>Slow</v>
      </c>
      <c r="S7830" s="15" t="n">
        <f aca="false">IF(M7830&gt;Summary!$B$5,1,0)</f>
        <v>1</v>
      </c>
      <c r="T7830" s="16" t="n">
        <f aca="false">IF(Q7830="Overstocked",(G7830-Summary!$B$6*H7830)*J7830,0)</f>
        <v>0</v>
      </c>
    </row>
    <row r="7831" customFormat="false" ht="15" hidden="false" customHeight="false" outlineLevel="0" collapsed="false">
      <c r="A7831" s="0" t="s">
        <v>7929</v>
      </c>
      <c r="B7831" s="0" t="s">
        <v>101</v>
      </c>
      <c r="C7831" s="0" t="s">
        <v>96</v>
      </c>
      <c r="D7831" s="0" t="s">
        <v>86</v>
      </c>
      <c r="E7831" s="14" t="n">
        <v>44936</v>
      </c>
      <c r="F7831" s="14" t="n">
        <v>44945</v>
      </c>
      <c r="G7831" s="0" t="n">
        <v>268</v>
      </c>
      <c r="H7831" s="0" t="n">
        <v>149</v>
      </c>
      <c r="I7831" s="0" t="n">
        <v>53</v>
      </c>
      <c r="J7831" s="0" t="n">
        <v>777</v>
      </c>
      <c r="K7831" s="0" t="n">
        <v>1160</v>
      </c>
      <c r="L7831" s="15" t="s">
        <v>97</v>
      </c>
      <c r="M7831" s="0" t="n">
        <v>9</v>
      </c>
      <c r="N7831" s="16" t="n">
        <f aca="false">I7831*K7831</f>
        <v>61480</v>
      </c>
      <c r="O7831" s="16" t="n">
        <f aca="false">I7831*(K7831-J7831)</f>
        <v>20299</v>
      </c>
      <c r="P7831" s="15" t="n">
        <f aca="false">K7831-J7831</f>
        <v>383</v>
      </c>
      <c r="Q7831" s="0" t="str">
        <f aca="false">IF(G7831=0,"Out of stock",IF(G7831&lt;H7831,"Understocked",IF(G7831&gt;Summary!$B$6*H7831,"Overstocked","Healthy")))</f>
        <v>Healthy</v>
      </c>
      <c r="R7831" s="0" t="str">
        <f aca="false">IF(I7831&gt;=Summary!$B$7,"Fast",IF(I7831&lt;Summary!$B$8,"Slow","Medium"))</f>
        <v>Slow</v>
      </c>
      <c r="S7831" s="15" t="n">
        <f aca="false">IF(M7831&gt;Summary!$B$5,1,0)</f>
        <v>1</v>
      </c>
      <c r="T7831" s="16" t="n">
        <f aca="false">IF(Q7831="Overstocked",(G7831-Summary!$B$6*H7831)*J7831,0)</f>
        <v>0</v>
      </c>
    </row>
    <row r="7832" customFormat="false" ht="15" hidden="false" customHeight="false" outlineLevel="0" collapsed="false">
      <c r="A7832" s="0" t="s">
        <v>7930</v>
      </c>
      <c r="B7832" s="0" t="s">
        <v>95</v>
      </c>
      <c r="C7832" s="0" t="s">
        <v>85</v>
      </c>
      <c r="D7832" s="0" t="s">
        <v>86</v>
      </c>
      <c r="E7832" s="14" t="n">
        <v>45509</v>
      </c>
      <c r="F7832" s="14" t="n">
        <v>45519</v>
      </c>
      <c r="G7832" s="0" t="n">
        <v>424</v>
      </c>
      <c r="H7832" s="0" t="n">
        <v>69</v>
      </c>
      <c r="I7832" s="0" t="n">
        <v>182</v>
      </c>
      <c r="J7832" s="0" t="n">
        <v>1690</v>
      </c>
      <c r="K7832" s="0" t="n">
        <v>2077</v>
      </c>
      <c r="L7832" s="15" t="s">
        <v>82</v>
      </c>
      <c r="M7832" s="0" t="n">
        <v>10</v>
      </c>
      <c r="N7832" s="16" t="n">
        <f aca="false">I7832*K7832</f>
        <v>378014</v>
      </c>
      <c r="O7832" s="16" t="n">
        <f aca="false">I7832*(K7832-J7832)</f>
        <v>70434</v>
      </c>
      <c r="P7832" s="15" t="n">
        <f aca="false">K7832-J7832</f>
        <v>387</v>
      </c>
      <c r="Q7832" s="0" t="str">
        <f aca="false">IF(G7832=0,"Out of stock",IF(G7832&lt;H7832,"Understocked",IF(G7832&gt;Summary!$B$6*H7832,"Overstocked","Healthy")))</f>
        <v>Overstocked</v>
      </c>
      <c r="R7832" s="0" t="str">
        <f aca="false">IF(I7832&gt;=Summary!$B$7,"Fast",IF(I7832&lt;Summary!$B$8,"Slow","Medium"))</f>
        <v>Medium</v>
      </c>
      <c r="S7832" s="15" t="n">
        <f aca="false">IF(M7832&gt;Summary!$B$5,1,0)</f>
        <v>1</v>
      </c>
      <c r="T7832" s="16" t="n">
        <f aca="false">IF(Q7832="Overstocked",(G7832-Summary!$B$6*H7832)*J7832,0)</f>
        <v>250120</v>
      </c>
    </row>
    <row r="7833" customFormat="false" ht="15" hidden="false" customHeight="false" outlineLevel="0" collapsed="false">
      <c r="A7833" s="0" t="s">
        <v>7931</v>
      </c>
      <c r="B7833" s="0" t="s">
        <v>84</v>
      </c>
      <c r="C7833" s="0" t="s">
        <v>85</v>
      </c>
      <c r="D7833" s="0" t="s">
        <v>92</v>
      </c>
      <c r="E7833" s="14" t="n">
        <v>45283</v>
      </c>
      <c r="F7833" s="14" t="n">
        <v>45289</v>
      </c>
      <c r="G7833" s="0" t="n">
        <v>273</v>
      </c>
      <c r="H7833" s="0" t="n">
        <v>51</v>
      </c>
      <c r="I7833" s="0" t="n">
        <v>166</v>
      </c>
      <c r="J7833" s="0" t="n">
        <v>611</v>
      </c>
      <c r="K7833" s="0" t="n">
        <v>682</v>
      </c>
      <c r="L7833" s="15" t="s">
        <v>87</v>
      </c>
      <c r="M7833" s="0" t="n">
        <v>6</v>
      </c>
      <c r="N7833" s="16" t="n">
        <f aca="false">I7833*K7833</f>
        <v>113212</v>
      </c>
      <c r="O7833" s="16" t="n">
        <f aca="false">I7833*(K7833-J7833)</f>
        <v>11786</v>
      </c>
      <c r="P7833" s="15" t="n">
        <f aca="false">K7833-J7833</f>
        <v>71</v>
      </c>
      <c r="Q7833" s="0" t="str">
        <f aca="false">IF(G7833=0,"Out of stock",IF(G7833&lt;H7833,"Understocked",IF(G7833&gt;Summary!$B$6*H7833,"Overstocked","Healthy")))</f>
        <v>Overstocked</v>
      </c>
      <c r="R7833" s="0" t="str">
        <f aca="false">IF(I7833&gt;=Summary!$B$7,"Fast",IF(I7833&lt;Summary!$B$8,"Slow","Medium"))</f>
        <v>Medium</v>
      </c>
      <c r="S7833" s="15" t="n">
        <f aca="false">IF(M7833&gt;Summary!$B$5,1,0)</f>
        <v>0</v>
      </c>
      <c r="T7833" s="16" t="n">
        <f aca="false">IF(Q7833="Overstocked",(G7833-Summary!$B$6*H7833)*J7833,0)</f>
        <v>42159</v>
      </c>
    </row>
    <row r="7834" customFormat="false" ht="15" hidden="false" customHeight="false" outlineLevel="0" collapsed="false">
      <c r="A7834" s="0" t="s">
        <v>7932</v>
      </c>
      <c r="B7834" s="0" t="s">
        <v>84</v>
      </c>
      <c r="C7834" s="0" t="s">
        <v>104</v>
      </c>
      <c r="D7834" s="0" t="s">
        <v>86</v>
      </c>
      <c r="E7834" s="14" t="n">
        <v>45265</v>
      </c>
      <c r="F7834" s="14" t="n">
        <v>45273</v>
      </c>
      <c r="G7834" s="0" t="n">
        <v>106</v>
      </c>
      <c r="H7834" s="0" t="n">
        <v>83</v>
      </c>
      <c r="I7834" s="0" t="n">
        <v>256</v>
      </c>
      <c r="J7834" s="0" t="n">
        <v>1087</v>
      </c>
      <c r="K7834" s="0" t="n">
        <v>1287</v>
      </c>
      <c r="L7834" s="15" t="s">
        <v>87</v>
      </c>
      <c r="M7834" s="0" t="n">
        <v>8</v>
      </c>
      <c r="N7834" s="16" t="n">
        <f aca="false">I7834*K7834</f>
        <v>329472</v>
      </c>
      <c r="O7834" s="16" t="n">
        <f aca="false">I7834*(K7834-J7834)</f>
        <v>51200</v>
      </c>
      <c r="P7834" s="15" t="n">
        <f aca="false">K7834-J7834</f>
        <v>200</v>
      </c>
      <c r="Q7834" s="0" t="str">
        <f aca="false">IF(G7834=0,"Out of stock",IF(G7834&lt;H7834,"Understocked",IF(G7834&gt;Summary!$B$6*H7834,"Overstocked","Healthy")))</f>
        <v>Healthy</v>
      </c>
      <c r="R7834" s="0" t="str">
        <f aca="false">IF(I7834&gt;=Summary!$B$7,"Fast",IF(I7834&lt;Summary!$B$8,"Slow","Medium"))</f>
        <v>Fast</v>
      </c>
      <c r="S7834" s="15" t="n">
        <f aca="false">IF(M7834&gt;Summary!$B$5,1,0)</f>
        <v>1</v>
      </c>
      <c r="T7834" s="16" t="n">
        <f aca="false">IF(Q7834="Overstocked",(G7834-Summary!$B$6*H7834)*J7834,0)</f>
        <v>0</v>
      </c>
    </row>
    <row r="7835" customFormat="false" ht="15" hidden="false" customHeight="false" outlineLevel="0" collapsed="false">
      <c r="A7835" s="0" t="s">
        <v>7933</v>
      </c>
      <c r="B7835" s="0" t="s">
        <v>101</v>
      </c>
      <c r="C7835" s="0" t="s">
        <v>104</v>
      </c>
      <c r="D7835" s="0" t="s">
        <v>102</v>
      </c>
      <c r="E7835" s="14" t="n">
        <v>45544</v>
      </c>
      <c r="F7835" s="14" t="n">
        <v>45549</v>
      </c>
      <c r="G7835" s="0" t="n">
        <v>341</v>
      </c>
      <c r="H7835" s="0" t="n">
        <v>147</v>
      </c>
      <c r="I7835" s="0" t="n">
        <v>240</v>
      </c>
      <c r="J7835" s="0" t="n">
        <v>762</v>
      </c>
      <c r="K7835" s="0" t="n">
        <v>1050</v>
      </c>
      <c r="L7835" s="15" t="s">
        <v>80</v>
      </c>
      <c r="M7835" s="0" t="n">
        <v>5</v>
      </c>
      <c r="N7835" s="16" t="n">
        <f aca="false">I7835*K7835</f>
        <v>252000</v>
      </c>
      <c r="O7835" s="16" t="n">
        <f aca="false">I7835*(K7835-J7835)</f>
        <v>69120</v>
      </c>
      <c r="P7835" s="15" t="n">
        <f aca="false">K7835-J7835</f>
        <v>288</v>
      </c>
      <c r="Q7835" s="0" t="str">
        <f aca="false">IF(G7835=0,"Out of stock",IF(G7835&lt;H7835,"Understocked",IF(G7835&gt;Summary!$B$6*H7835,"Overstocked","Healthy")))</f>
        <v>Healthy</v>
      </c>
      <c r="R7835" s="0" t="str">
        <f aca="false">IF(I7835&gt;=Summary!$B$7,"Fast",IF(I7835&lt;Summary!$B$8,"Slow","Medium"))</f>
        <v>Fast</v>
      </c>
      <c r="S7835" s="15" t="n">
        <f aca="false">IF(M7835&gt;Summary!$B$5,1,0)</f>
        <v>0</v>
      </c>
      <c r="T7835" s="16" t="n">
        <f aca="false">IF(Q7835="Overstocked",(G7835-Summary!$B$6*H7835)*J7835,0)</f>
        <v>0</v>
      </c>
    </row>
    <row r="7836" customFormat="false" ht="15" hidden="false" customHeight="false" outlineLevel="0" collapsed="false">
      <c r="A7836" s="0" t="s">
        <v>7934</v>
      </c>
      <c r="B7836" s="0" t="s">
        <v>111</v>
      </c>
      <c r="C7836" s="0" t="s">
        <v>104</v>
      </c>
      <c r="D7836" s="0" t="s">
        <v>79</v>
      </c>
      <c r="E7836" s="14" t="n">
        <v>45479</v>
      </c>
      <c r="F7836" s="14" t="n">
        <v>45489</v>
      </c>
      <c r="G7836" s="0" t="n">
        <v>163</v>
      </c>
      <c r="H7836" s="0" t="n">
        <v>51</v>
      </c>
      <c r="I7836" s="0" t="n">
        <v>266</v>
      </c>
      <c r="J7836" s="0" t="n">
        <v>1363</v>
      </c>
      <c r="K7836" s="0" t="n">
        <v>1635</v>
      </c>
      <c r="L7836" s="15" t="s">
        <v>82</v>
      </c>
      <c r="M7836" s="0" t="n">
        <v>10</v>
      </c>
      <c r="N7836" s="16" t="n">
        <f aca="false">I7836*K7836</f>
        <v>434910</v>
      </c>
      <c r="O7836" s="16" t="n">
        <f aca="false">I7836*(K7836-J7836)</f>
        <v>72352</v>
      </c>
      <c r="P7836" s="15" t="n">
        <f aca="false">K7836-J7836</f>
        <v>272</v>
      </c>
      <c r="Q7836" s="0" t="str">
        <f aca="false">IF(G7836=0,"Out of stock",IF(G7836&lt;H7836,"Understocked",IF(G7836&gt;Summary!$B$6*H7836,"Overstocked","Healthy")))</f>
        <v>Healthy</v>
      </c>
      <c r="R7836" s="0" t="str">
        <f aca="false">IF(I7836&gt;=Summary!$B$7,"Fast",IF(I7836&lt;Summary!$B$8,"Slow","Medium"))</f>
        <v>Fast</v>
      </c>
      <c r="S7836" s="15" t="n">
        <f aca="false">IF(M7836&gt;Summary!$B$5,1,0)</f>
        <v>1</v>
      </c>
      <c r="T7836" s="16" t="n">
        <f aca="false">IF(Q7836="Overstocked",(G7836-Summary!$B$6*H7836)*J7836,0)</f>
        <v>0</v>
      </c>
    </row>
    <row r="7837" customFormat="false" ht="15" hidden="false" customHeight="false" outlineLevel="0" collapsed="false">
      <c r="A7837" s="0" t="s">
        <v>7935</v>
      </c>
      <c r="B7837" s="0" t="s">
        <v>115</v>
      </c>
      <c r="C7837" s="0" t="s">
        <v>85</v>
      </c>
      <c r="D7837" s="0" t="s">
        <v>86</v>
      </c>
      <c r="E7837" s="14" t="n">
        <v>45017</v>
      </c>
      <c r="F7837" s="14" t="n">
        <v>45020</v>
      </c>
      <c r="G7837" s="0" t="n">
        <v>12</v>
      </c>
      <c r="H7837" s="0" t="n">
        <v>78</v>
      </c>
      <c r="I7837" s="0" t="n">
        <v>216</v>
      </c>
      <c r="J7837" s="0" t="n">
        <v>508</v>
      </c>
      <c r="K7837" s="0" t="n">
        <v>936</v>
      </c>
      <c r="L7837" s="15" t="s">
        <v>80</v>
      </c>
      <c r="M7837" s="0" t="n">
        <v>3</v>
      </c>
      <c r="N7837" s="16" t="n">
        <f aca="false">I7837*K7837</f>
        <v>202176</v>
      </c>
      <c r="O7837" s="16" t="n">
        <f aca="false">I7837*(K7837-J7837)</f>
        <v>92448</v>
      </c>
      <c r="P7837" s="15" t="n">
        <f aca="false">K7837-J7837</f>
        <v>428</v>
      </c>
      <c r="Q7837" s="0" t="str">
        <f aca="false">IF(G7837=0,"Out of stock",IF(G7837&lt;H7837,"Understocked",IF(G7837&gt;Summary!$B$6*H7837,"Overstocked","Healthy")))</f>
        <v>Understocked</v>
      </c>
      <c r="R7837" s="0" t="str">
        <f aca="false">IF(I7837&gt;=Summary!$B$7,"Fast",IF(I7837&lt;Summary!$B$8,"Slow","Medium"))</f>
        <v>Fast</v>
      </c>
      <c r="S7837" s="15" t="n">
        <f aca="false">IF(M7837&gt;Summary!$B$5,1,0)</f>
        <v>0</v>
      </c>
      <c r="T7837" s="16" t="n">
        <f aca="false">IF(Q7837="Overstocked",(G7837-Summary!$B$6*H7837)*J7837,0)</f>
        <v>0</v>
      </c>
    </row>
    <row r="7838" customFormat="false" ht="15" hidden="false" customHeight="false" outlineLevel="0" collapsed="false">
      <c r="A7838" s="0" t="s">
        <v>7936</v>
      </c>
      <c r="B7838" s="0" t="s">
        <v>95</v>
      </c>
      <c r="C7838" s="0" t="s">
        <v>85</v>
      </c>
      <c r="D7838" s="0" t="s">
        <v>90</v>
      </c>
      <c r="E7838" s="14" t="n">
        <v>45547</v>
      </c>
      <c r="F7838" s="14" t="n">
        <v>45548</v>
      </c>
      <c r="G7838" s="0" t="n">
        <v>432</v>
      </c>
      <c r="H7838" s="0" t="n">
        <v>66</v>
      </c>
      <c r="I7838" s="0" t="n">
        <v>150</v>
      </c>
      <c r="J7838" s="0" t="n">
        <v>668</v>
      </c>
      <c r="K7838" s="0" t="n">
        <v>1033</v>
      </c>
      <c r="L7838" s="15" t="s">
        <v>97</v>
      </c>
      <c r="M7838" s="0" t="n">
        <v>1</v>
      </c>
      <c r="N7838" s="16" t="n">
        <f aca="false">I7838*K7838</f>
        <v>154950</v>
      </c>
      <c r="O7838" s="16" t="n">
        <f aca="false">I7838*(K7838-J7838)</f>
        <v>54750</v>
      </c>
      <c r="P7838" s="15" t="n">
        <f aca="false">K7838-J7838</f>
        <v>365</v>
      </c>
      <c r="Q7838" s="0" t="str">
        <f aca="false">IF(G7838=0,"Out of stock",IF(G7838&lt;H7838,"Understocked",IF(G7838&gt;Summary!$B$6*H7838,"Overstocked","Healthy")))</f>
        <v>Overstocked</v>
      </c>
      <c r="R7838" s="0" t="str">
        <f aca="false">IF(I7838&gt;=Summary!$B$7,"Fast",IF(I7838&lt;Summary!$B$8,"Slow","Medium"))</f>
        <v>Medium</v>
      </c>
      <c r="S7838" s="15" t="n">
        <f aca="false">IF(M7838&gt;Summary!$B$5,1,0)</f>
        <v>0</v>
      </c>
      <c r="T7838" s="16" t="n">
        <f aca="false">IF(Q7838="Overstocked",(G7838-Summary!$B$6*H7838)*J7838,0)</f>
        <v>112224</v>
      </c>
    </row>
    <row r="7839" customFormat="false" ht="15" hidden="false" customHeight="false" outlineLevel="0" collapsed="false">
      <c r="A7839" s="0" t="s">
        <v>7937</v>
      </c>
      <c r="B7839" s="0" t="s">
        <v>111</v>
      </c>
      <c r="C7839" s="0" t="s">
        <v>78</v>
      </c>
      <c r="D7839" s="0" t="s">
        <v>79</v>
      </c>
      <c r="E7839" s="14" t="n">
        <v>45233</v>
      </c>
      <c r="F7839" s="14" t="n">
        <v>45238</v>
      </c>
      <c r="G7839" s="0" t="n">
        <v>39</v>
      </c>
      <c r="H7839" s="0" t="n">
        <v>82</v>
      </c>
      <c r="I7839" s="0" t="n">
        <v>250</v>
      </c>
      <c r="J7839" s="0" t="n">
        <v>382</v>
      </c>
      <c r="K7839" s="0" t="n">
        <v>643</v>
      </c>
      <c r="L7839" s="15" t="s">
        <v>82</v>
      </c>
      <c r="M7839" s="0" t="n">
        <v>5</v>
      </c>
      <c r="N7839" s="16" t="n">
        <f aca="false">I7839*K7839</f>
        <v>160750</v>
      </c>
      <c r="O7839" s="16" t="n">
        <f aca="false">I7839*(K7839-J7839)</f>
        <v>65250</v>
      </c>
      <c r="P7839" s="15" t="n">
        <f aca="false">K7839-J7839</f>
        <v>261</v>
      </c>
      <c r="Q7839" s="0" t="str">
        <f aca="false">IF(G7839=0,"Out of stock",IF(G7839&lt;H7839,"Understocked",IF(G7839&gt;Summary!$B$6*H7839,"Overstocked","Healthy")))</f>
        <v>Understocked</v>
      </c>
      <c r="R7839" s="0" t="str">
        <f aca="false">IF(I7839&gt;=Summary!$B$7,"Fast",IF(I7839&lt;Summary!$B$8,"Slow","Medium"))</f>
        <v>Fast</v>
      </c>
      <c r="S7839" s="15" t="n">
        <f aca="false">IF(M7839&gt;Summary!$B$5,1,0)</f>
        <v>0</v>
      </c>
      <c r="T7839" s="16" t="n">
        <f aca="false">IF(Q7839="Overstocked",(G7839-Summary!$B$6*H7839)*J7839,0)</f>
        <v>0</v>
      </c>
    </row>
    <row r="7840" customFormat="false" ht="15" hidden="false" customHeight="false" outlineLevel="0" collapsed="false">
      <c r="A7840" s="0" t="s">
        <v>7938</v>
      </c>
      <c r="B7840" s="0" t="s">
        <v>113</v>
      </c>
      <c r="C7840" s="0" t="s">
        <v>85</v>
      </c>
      <c r="D7840" s="0" t="s">
        <v>102</v>
      </c>
      <c r="E7840" s="14" t="n">
        <v>45392</v>
      </c>
      <c r="F7840" s="14" t="n">
        <v>45402</v>
      </c>
      <c r="G7840" s="0" t="n">
        <v>150</v>
      </c>
      <c r="H7840" s="0" t="n">
        <v>133</v>
      </c>
      <c r="I7840" s="0" t="n">
        <v>56</v>
      </c>
      <c r="J7840" s="0" t="n">
        <v>1129</v>
      </c>
      <c r="K7840" s="0" t="n">
        <v>1354</v>
      </c>
      <c r="L7840" s="15" t="s">
        <v>80</v>
      </c>
      <c r="M7840" s="0" t="n">
        <v>10</v>
      </c>
      <c r="N7840" s="16" t="n">
        <f aca="false">I7840*K7840</f>
        <v>75824</v>
      </c>
      <c r="O7840" s="16" t="n">
        <f aca="false">I7840*(K7840-J7840)</f>
        <v>12600</v>
      </c>
      <c r="P7840" s="15" t="n">
        <f aca="false">K7840-J7840</f>
        <v>225</v>
      </c>
      <c r="Q7840" s="0" t="str">
        <f aca="false">IF(G7840=0,"Out of stock",IF(G7840&lt;H7840,"Understocked",IF(G7840&gt;Summary!$B$6*H7840,"Overstocked","Healthy")))</f>
        <v>Healthy</v>
      </c>
      <c r="R7840" s="0" t="str">
        <f aca="false">IF(I7840&gt;=Summary!$B$7,"Fast",IF(I7840&lt;Summary!$B$8,"Slow","Medium"))</f>
        <v>Slow</v>
      </c>
      <c r="S7840" s="15" t="n">
        <f aca="false">IF(M7840&gt;Summary!$B$5,1,0)</f>
        <v>1</v>
      </c>
      <c r="T7840" s="16" t="n">
        <f aca="false">IF(Q7840="Overstocked",(G7840-Summary!$B$6*H7840)*J7840,0)</f>
        <v>0</v>
      </c>
    </row>
    <row r="7841" customFormat="false" ht="15" hidden="false" customHeight="false" outlineLevel="0" collapsed="false">
      <c r="A7841" s="0" t="s">
        <v>7939</v>
      </c>
      <c r="B7841" s="0" t="s">
        <v>111</v>
      </c>
      <c r="C7841" s="0" t="s">
        <v>104</v>
      </c>
      <c r="D7841" s="0" t="s">
        <v>92</v>
      </c>
      <c r="E7841" s="14" t="n">
        <v>44945</v>
      </c>
      <c r="F7841" s="14" t="n">
        <v>44947</v>
      </c>
      <c r="G7841" s="0" t="n">
        <v>138</v>
      </c>
      <c r="H7841" s="0" t="n">
        <v>114</v>
      </c>
      <c r="I7841" s="0" t="n">
        <v>209</v>
      </c>
      <c r="J7841" s="0" t="n">
        <v>1721</v>
      </c>
      <c r="K7841" s="0" t="n">
        <v>2164</v>
      </c>
      <c r="L7841" s="15" t="s">
        <v>93</v>
      </c>
      <c r="M7841" s="0" t="n">
        <v>2</v>
      </c>
      <c r="N7841" s="16" t="n">
        <f aca="false">I7841*K7841</f>
        <v>452276</v>
      </c>
      <c r="O7841" s="16" t="n">
        <f aca="false">I7841*(K7841-J7841)</f>
        <v>92587</v>
      </c>
      <c r="P7841" s="15" t="n">
        <f aca="false">K7841-J7841</f>
        <v>443</v>
      </c>
      <c r="Q7841" s="0" t="str">
        <f aca="false">IF(G7841=0,"Out of stock",IF(G7841&lt;H7841,"Understocked",IF(G7841&gt;Summary!$B$6*H7841,"Overstocked","Healthy")))</f>
        <v>Healthy</v>
      </c>
      <c r="R7841" s="0" t="str">
        <f aca="false">IF(I7841&gt;=Summary!$B$7,"Fast",IF(I7841&lt;Summary!$B$8,"Slow","Medium"))</f>
        <v>Fast</v>
      </c>
      <c r="S7841" s="15" t="n">
        <f aca="false">IF(M7841&gt;Summary!$B$5,1,0)</f>
        <v>0</v>
      </c>
      <c r="T7841" s="16" t="n">
        <f aca="false">IF(Q7841="Overstocked",(G7841-Summary!$B$6*H7841)*J7841,0)</f>
        <v>0</v>
      </c>
    </row>
    <row r="7842" customFormat="false" ht="15" hidden="false" customHeight="false" outlineLevel="0" collapsed="false">
      <c r="A7842" s="0" t="s">
        <v>7940</v>
      </c>
      <c r="B7842" s="0" t="s">
        <v>84</v>
      </c>
      <c r="C7842" s="0" t="s">
        <v>96</v>
      </c>
      <c r="D7842" s="0" t="s">
        <v>90</v>
      </c>
      <c r="E7842" s="14" t="n">
        <v>44972</v>
      </c>
      <c r="F7842" s="14" t="n">
        <v>44976</v>
      </c>
      <c r="G7842" s="0" t="n">
        <v>121</v>
      </c>
      <c r="H7842" s="0" t="n">
        <v>102</v>
      </c>
      <c r="I7842" s="0" t="n">
        <v>166</v>
      </c>
      <c r="J7842" s="0" t="n">
        <v>1274</v>
      </c>
      <c r="K7842" s="0" t="n">
        <v>1747</v>
      </c>
      <c r="L7842" s="15" t="s">
        <v>82</v>
      </c>
      <c r="M7842" s="0" t="n">
        <v>4</v>
      </c>
      <c r="N7842" s="16" t="n">
        <f aca="false">I7842*K7842</f>
        <v>290002</v>
      </c>
      <c r="O7842" s="16" t="n">
        <f aca="false">I7842*(K7842-J7842)</f>
        <v>78518</v>
      </c>
      <c r="P7842" s="15" t="n">
        <f aca="false">K7842-J7842</f>
        <v>473</v>
      </c>
      <c r="Q7842" s="0" t="str">
        <f aca="false">IF(G7842=0,"Out of stock",IF(G7842&lt;H7842,"Understocked",IF(G7842&gt;Summary!$B$6*H7842,"Overstocked","Healthy")))</f>
        <v>Healthy</v>
      </c>
      <c r="R7842" s="0" t="str">
        <f aca="false">IF(I7842&gt;=Summary!$B$7,"Fast",IF(I7842&lt;Summary!$B$8,"Slow","Medium"))</f>
        <v>Medium</v>
      </c>
      <c r="S7842" s="15" t="n">
        <f aca="false">IF(M7842&gt;Summary!$B$5,1,0)</f>
        <v>0</v>
      </c>
      <c r="T7842" s="16" t="n">
        <f aca="false">IF(Q7842="Overstocked",(G7842-Summary!$B$6*H7842)*J7842,0)</f>
        <v>0</v>
      </c>
    </row>
    <row r="7843" customFormat="false" ht="15" hidden="false" customHeight="false" outlineLevel="0" collapsed="false">
      <c r="A7843" s="0" t="s">
        <v>7941</v>
      </c>
      <c r="B7843" s="0" t="s">
        <v>77</v>
      </c>
      <c r="C7843" s="0" t="s">
        <v>85</v>
      </c>
      <c r="D7843" s="0" t="s">
        <v>92</v>
      </c>
      <c r="E7843" s="14" t="n">
        <v>45641</v>
      </c>
      <c r="F7843" s="14" t="n">
        <v>45647</v>
      </c>
      <c r="G7843" s="0" t="n">
        <v>37</v>
      </c>
      <c r="H7843" s="0" t="n">
        <v>62</v>
      </c>
      <c r="I7843" s="0" t="n">
        <v>30</v>
      </c>
      <c r="J7843" s="0" t="n">
        <v>1538</v>
      </c>
      <c r="K7843" s="0" t="n">
        <v>2024</v>
      </c>
      <c r="L7843" s="15" t="s">
        <v>87</v>
      </c>
      <c r="M7843" s="0" t="n">
        <v>6</v>
      </c>
      <c r="N7843" s="16" t="n">
        <f aca="false">I7843*K7843</f>
        <v>60720</v>
      </c>
      <c r="O7843" s="16" t="n">
        <f aca="false">I7843*(K7843-J7843)</f>
        <v>14580</v>
      </c>
      <c r="P7843" s="15" t="n">
        <f aca="false">K7843-J7843</f>
        <v>486</v>
      </c>
      <c r="Q7843" s="0" t="str">
        <f aca="false">IF(G7843=0,"Out of stock",IF(G7843&lt;H7843,"Understocked",IF(G7843&gt;Summary!$B$6*H7843,"Overstocked","Healthy")))</f>
        <v>Understocked</v>
      </c>
      <c r="R7843" s="0" t="str">
        <f aca="false">IF(I7843&gt;=Summary!$B$7,"Fast",IF(I7843&lt;Summary!$B$8,"Slow","Medium"))</f>
        <v>Slow</v>
      </c>
      <c r="S7843" s="15" t="n">
        <f aca="false">IF(M7843&gt;Summary!$B$5,1,0)</f>
        <v>0</v>
      </c>
      <c r="T7843" s="16" t="n">
        <f aca="false">IF(Q7843="Overstocked",(G7843-Summary!$B$6*H7843)*J7843,0)</f>
        <v>0</v>
      </c>
    </row>
    <row r="7844" customFormat="false" ht="15" hidden="false" customHeight="false" outlineLevel="0" collapsed="false">
      <c r="A7844" s="0" t="s">
        <v>7942</v>
      </c>
      <c r="B7844" s="0" t="s">
        <v>77</v>
      </c>
      <c r="C7844" s="0" t="s">
        <v>104</v>
      </c>
      <c r="D7844" s="0" t="s">
        <v>92</v>
      </c>
      <c r="E7844" s="14" t="n">
        <v>45146</v>
      </c>
      <c r="F7844" s="14" t="n">
        <v>45147</v>
      </c>
      <c r="G7844" s="0" t="n">
        <v>251</v>
      </c>
      <c r="H7844" s="0" t="n">
        <v>87</v>
      </c>
      <c r="I7844" s="0" t="n">
        <v>284</v>
      </c>
      <c r="J7844" s="0" t="n">
        <v>397</v>
      </c>
      <c r="K7844" s="0" t="n">
        <v>585</v>
      </c>
      <c r="L7844" s="15" t="s">
        <v>80</v>
      </c>
      <c r="M7844" s="0" t="n">
        <v>1</v>
      </c>
      <c r="N7844" s="16" t="n">
        <f aca="false">I7844*K7844</f>
        <v>166140</v>
      </c>
      <c r="O7844" s="16" t="n">
        <f aca="false">I7844*(K7844-J7844)</f>
        <v>53392</v>
      </c>
      <c r="P7844" s="15" t="n">
        <f aca="false">K7844-J7844</f>
        <v>188</v>
      </c>
      <c r="Q7844" s="0" t="str">
        <f aca="false">IF(G7844=0,"Out of stock",IF(G7844&lt;H7844,"Understocked",IF(G7844&gt;Summary!$B$6*H7844,"Overstocked","Healthy")))</f>
        <v>Healthy</v>
      </c>
      <c r="R7844" s="0" t="str">
        <f aca="false">IF(I7844&gt;=Summary!$B$7,"Fast",IF(I7844&lt;Summary!$B$8,"Slow","Medium"))</f>
        <v>Fast</v>
      </c>
      <c r="S7844" s="15" t="n">
        <f aca="false">IF(M7844&gt;Summary!$B$5,1,0)</f>
        <v>0</v>
      </c>
      <c r="T7844" s="16" t="n">
        <f aca="false">IF(Q7844="Overstocked",(G7844-Summary!$B$6*H7844)*J7844,0)</f>
        <v>0</v>
      </c>
    </row>
    <row r="7845" customFormat="false" ht="15" hidden="false" customHeight="false" outlineLevel="0" collapsed="false">
      <c r="A7845" s="0" t="s">
        <v>7943</v>
      </c>
      <c r="B7845" s="0" t="s">
        <v>77</v>
      </c>
      <c r="C7845" s="0" t="s">
        <v>85</v>
      </c>
      <c r="D7845" s="0" t="s">
        <v>79</v>
      </c>
      <c r="E7845" s="14" t="n">
        <v>44984</v>
      </c>
      <c r="F7845" s="14" t="n">
        <v>44989</v>
      </c>
      <c r="G7845" s="0" t="n">
        <v>182</v>
      </c>
      <c r="H7845" s="0" t="n">
        <v>111</v>
      </c>
      <c r="I7845" s="0" t="n">
        <v>29</v>
      </c>
      <c r="J7845" s="0" t="n">
        <v>1833</v>
      </c>
      <c r="K7845" s="0" t="n">
        <v>2206</v>
      </c>
      <c r="L7845" s="15" t="s">
        <v>80</v>
      </c>
      <c r="M7845" s="0" t="n">
        <v>5</v>
      </c>
      <c r="N7845" s="16" t="n">
        <f aca="false">I7845*K7845</f>
        <v>63974</v>
      </c>
      <c r="O7845" s="16" t="n">
        <f aca="false">I7845*(K7845-J7845)</f>
        <v>10817</v>
      </c>
      <c r="P7845" s="15" t="n">
        <f aca="false">K7845-J7845</f>
        <v>373</v>
      </c>
      <c r="Q7845" s="0" t="str">
        <f aca="false">IF(G7845=0,"Out of stock",IF(G7845&lt;H7845,"Understocked",IF(G7845&gt;Summary!$B$6*H7845,"Overstocked","Healthy")))</f>
        <v>Healthy</v>
      </c>
      <c r="R7845" s="0" t="str">
        <f aca="false">IF(I7845&gt;=Summary!$B$7,"Fast",IF(I7845&lt;Summary!$B$8,"Slow","Medium"))</f>
        <v>Slow</v>
      </c>
      <c r="S7845" s="15" t="n">
        <f aca="false">IF(M7845&gt;Summary!$B$5,1,0)</f>
        <v>0</v>
      </c>
      <c r="T7845" s="16" t="n">
        <f aca="false">IF(Q7845="Overstocked",(G7845-Summary!$B$6*H7845)*J7845,0)</f>
        <v>0</v>
      </c>
    </row>
    <row r="7846" customFormat="false" ht="15" hidden="false" customHeight="false" outlineLevel="0" collapsed="false">
      <c r="A7846" s="0" t="s">
        <v>7944</v>
      </c>
      <c r="B7846" s="0" t="s">
        <v>77</v>
      </c>
      <c r="C7846" s="0" t="s">
        <v>85</v>
      </c>
      <c r="D7846" s="0" t="s">
        <v>86</v>
      </c>
      <c r="E7846" s="14" t="n">
        <v>45117</v>
      </c>
      <c r="F7846" s="14" t="n">
        <v>45127</v>
      </c>
      <c r="G7846" s="0" t="n">
        <v>390</v>
      </c>
      <c r="H7846" s="0" t="n">
        <v>121</v>
      </c>
      <c r="I7846" s="0" t="n">
        <v>108</v>
      </c>
      <c r="J7846" s="0" t="n">
        <v>1609</v>
      </c>
      <c r="K7846" s="0" t="n">
        <v>1896</v>
      </c>
      <c r="L7846" s="15" t="s">
        <v>82</v>
      </c>
      <c r="M7846" s="0" t="n">
        <v>10</v>
      </c>
      <c r="N7846" s="16" t="n">
        <f aca="false">I7846*K7846</f>
        <v>204768</v>
      </c>
      <c r="O7846" s="16" t="n">
        <f aca="false">I7846*(K7846-J7846)</f>
        <v>30996</v>
      </c>
      <c r="P7846" s="15" t="n">
        <f aca="false">K7846-J7846</f>
        <v>287</v>
      </c>
      <c r="Q7846" s="0" t="str">
        <f aca="false">IF(G7846=0,"Out of stock",IF(G7846&lt;H7846,"Understocked",IF(G7846&gt;Summary!$B$6*H7846,"Overstocked","Healthy")))</f>
        <v>Healthy</v>
      </c>
      <c r="R7846" s="0" t="str">
        <f aca="false">IF(I7846&gt;=Summary!$B$7,"Fast",IF(I7846&lt;Summary!$B$8,"Slow","Medium"))</f>
        <v>Medium</v>
      </c>
      <c r="S7846" s="15" t="n">
        <f aca="false">IF(M7846&gt;Summary!$B$5,1,0)</f>
        <v>1</v>
      </c>
      <c r="T7846" s="16" t="n">
        <f aca="false">IF(Q7846="Overstocked",(G7846-Summary!$B$6*H7846)*J7846,0)</f>
        <v>0</v>
      </c>
    </row>
    <row r="7847" customFormat="false" ht="15" hidden="false" customHeight="false" outlineLevel="0" collapsed="false">
      <c r="A7847" s="0" t="s">
        <v>7945</v>
      </c>
      <c r="B7847" s="0" t="s">
        <v>95</v>
      </c>
      <c r="C7847" s="0" t="s">
        <v>78</v>
      </c>
      <c r="D7847" s="0" t="s">
        <v>79</v>
      </c>
      <c r="E7847" s="14" t="n">
        <v>45032</v>
      </c>
      <c r="F7847" s="14" t="n">
        <v>45033</v>
      </c>
      <c r="G7847" s="0" t="n">
        <v>342</v>
      </c>
      <c r="H7847" s="0" t="n">
        <v>62</v>
      </c>
      <c r="I7847" s="0" t="n">
        <v>294</v>
      </c>
      <c r="J7847" s="0" t="n">
        <v>822</v>
      </c>
      <c r="K7847" s="0" t="n">
        <v>1045</v>
      </c>
      <c r="L7847" s="15" t="s">
        <v>87</v>
      </c>
      <c r="M7847" s="0" t="n">
        <v>1</v>
      </c>
      <c r="N7847" s="16" t="n">
        <f aca="false">I7847*K7847</f>
        <v>307230</v>
      </c>
      <c r="O7847" s="16" t="n">
        <f aca="false">I7847*(K7847-J7847)</f>
        <v>65562</v>
      </c>
      <c r="P7847" s="15" t="n">
        <f aca="false">K7847-J7847</f>
        <v>223</v>
      </c>
      <c r="Q7847" s="0" t="str">
        <f aca="false">IF(G7847=0,"Out of stock",IF(G7847&lt;H7847,"Understocked",IF(G7847&gt;Summary!$B$6*H7847,"Overstocked","Healthy")))</f>
        <v>Overstocked</v>
      </c>
      <c r="R7847" s="0" t="str">
        <f aca="false">IF(I7847&gt;=Summary!$B$7,"Fast",IF(I7847&lt;Summary!$B$8,"Slow","Medium"))</f>
        <v>Fast</v>
      </c>
      <c r="S7847" s="15" t="n">
        <f aca="false">IF(M7847&gt;Summary!$B$5,1,0)</f>
        <v>0</v>
      </c>
      <c r="T7847" s="16" t="n">
        <f aca="false">IF(Q7847="Overstocked",(G7847-Summary!$B$6*H7847)*J7847,0)</f>
        <v>77268</v>
      </c>
    </row>
    <row r="7848" customFormat="false" ht="15" hidden="false" customHeight="false" outlineLevel="0" collapsed="false">
      <c r="A7848" s="0" t="s">
        <v>7946</v>
      </c>
      <c r="B7848" s="0" t="s">
        <v>95</v>
      </c>
      <c r="C7848" s="0" t="s">
        <v>104</v>
      </c>
      <c r="D7848" s="0" t="s">
        <v>90</v>
      </c>
      <c r="E7848" s="14" t="n">
        <v>45014</v>
      </c>
      <c r="F7848" s="14" t="n">
        <v>45018</v>
      </c>
      <c r="G7848" s="0" t="n">
        <v>133</v>
      </c>
      <c r="H7848" s="0" t="n">
        <v>126</v>
      </c>
      <c r="I7848" s="0" t="n">
        <v>214</v>
      </c>
      <c r="J7848" s="0" t="n">
        <v>1196</v>
      </c>
      <c r="K7848" s="0" t="n">
        <v>1310</v>
      </c>
      <c r="L7848" s="15" t="s">
        <v>80</v>
      </c>
      <c r="M7848" s="0" t="n">
        <v>4</v>
      </c>
      <c r="N7848" s="16" t="n">
        <f aca="false">I7848*K7848</f>
        <v>280340</v>
      </c>
      <c r="O7848" s="16" t="n">
        <f aca="false">I7848*(K7848-J7848)</f>
        <v>24396</v>
      </c>
      <c r="P7848" s="15" t="n">
        <f aca="false">K7848-J7848</f>
        <v>114</v>
      </c>
      <c r="Q7848" s="0" t="str">
        <f aca="false">IF(G7848=0,"Out of stock",IF(G7848&lt;H7848,"Understocked",IF(G7848&gt;Summary!$B$6*H7848,"Overstocked","Healthy")))</f>
        <v>Healthy</v>
      </c>
      <c r="R7848" s="0" t="str">
        <f aca="false">IF(I7848&gt;=Summary!$B$7,"Fast",IF(I7848&lt;Summary!$B$8,"Slow","Medium"))</f>
        <v>Fast</v>
      </c>
      <c r="S7848" s="15" t="n">
        <f aca="false">IF(M7848&gt;Summary!$B$5,1,0)</f>
        <v>0</v>
      </c>
      <c r="T7848" s="16" t="n">
        <f aca="false">IF(Q7848="Overstocked",(G7848-Summary!$B$6*H7848)*J7848,0)</f>
        <v>0</v>
      </c>
    </row>
    <row r="7849" customFormat="false" ht="15" hidden="false" customHeight="false" outlineLevel="0" collapsed="false">
      <c r="A7849" s="0" t="s">
        <v>7947</v>
      </c>
      <c r="B7849" s="0" t="s">
        <v>77</v>
      </c>
      <c r="C7849" s="0" t="s">
        <v>78</v>
      </c>
      <c r="D7849" s="0" t="s">
        <v>90</v>
      </c>
      <c r="E7849" s="14" t="n">
        <v>45289</v>
      </c>
      <c r="F7849" s="14" t="n">
        <v>45293</v>
      </c>
      <c r="G7849" s="0" t="n">
        <v>394</v>
      </c>
      <c r="H7849" s="0" t="n">
        <v>142</v>
      </c>
      <c r="I7849" s="0" t="n">
        <v>81</v>
      </c>
      <c r="J7849" s="0" t="n">
        <v>967</v>
      </c>
      <c r="K7849" s="0" t="n">
        <v>1021</v>
      </c>
      <c r="L7849" s="15" t="s">
        <v>82</v>
      </c>
      <c r="M7849" s="0" t="n">
        <v>4</v>
      </c>
      <c r="N7849" s="16" t="n">
        <f aca="false">I7849*K7849</f>
        <v>82701</v>
      </c>
      <c r="O7849" s="16" t="n">
        <f aca="false">I7849*(K7849-J7849)</f>
        <v>4374</v>
      </c>
      <c r="P7849" s="15" t="n">
        <f aca="false">K7849-J7849</f>
        <v>54</v>
      </c>
      <c r="Q7849" s="0" t="str">
        <f aca="false">IF(G7849=0,"Out of stock",IF(G7849&lt;H7849,"Understocked",IF(G7849&gt;Summary!$B$6*H7849,"Overstocked","Healthy")))</f>
        <v>Healthy</v>
      </c>
      <c r="R7849" s="0" t="str">
        <f aca="false">IF(I7849&gt;=Summary!$B$7,"Fast",IF(I7849&lt;Summary!$B$8,"Slow","Medium"))</f>
        <v>Slow</v>
      </c>
      <c r="S7849" s="15" t="n">
        <f aca="false">IF(M7849&gt;Summary!$B$5,1,0)</f>
        <v>0</v>
      </c>
      <c r="T7849" s="16" t="n">
        <f aca="false">IF(Q7849="Overstocked",(G7849-Summary!$B$6*H7849)*J7849,0)</f>
        <v>0</v>
      </c>
    </row>
    <row r="7850" customFormat="false" ht="15" hidden="false" customHeight="false" outlineLevel="0" collapsed="false">
      <c r="A7850" s="0" t="s">
        <v>7948</v>
      </c>
      <c r="B7850" s="0" t="s">
        <v>115</v>
      </c>
      <c r="C7850" s="0" t="s">
        <v>78</v>
      </c>
      <c r="D7850" s="0" t="s">
        <v>86</v>
      </c>
      <c r="E7850" s="14" t="n">
        <v>45471</v>
      </c>
      <c r="F7850" s="14" t="n">
        <v>45481</v>
      </c>
      <c r="G7850" s="0" t="n">
        <v>259</v>
      </c>
      <c r="H7850" s="0" t="n">
        <v>81</v>
      </c>
      <c r="I7850" s="0" t="n">
        <v>49</v>
      </c>
      <c r="J7850" s="0" t="n">
        <v>1343</v>
      </c>
      <c r="K7850" s="0" t="n">
        <v>1682</v>
      </c>
      <c r="L7850" s="15" t="s">
        <v>82</v>
      </c>
      <c r="M7850" s="0" t="n">
        <v>10</v>
      </c>
      <c r="N7850" s="16" t="n">
        <f aca="false">I7850*K7850</f>
        <v>82418</v>
      </c>
      <c r="O7850" s="16" t="n">
        <f aca="false">I7850*(K7850-J7850)</f>
        <v>16611</v>
      </c>
      <c r="P7850" s="15" t="n">
        <f aca="false">K7850-J7850</f>
        <v>339</v>
      </c>
      <c r="Q7850" s="0" t="str">
        <f aca="false">IF(G7850=0,"Out of stock",IF(G7850&lt;H7850,"Understocked",IF(G7850&gt;Summary!$B$6*H7850,"Overstocked","Healthy")))</f>
        <v>Healthy</v>
      </c>
      <c r="R7850" s="0" t="str">
        <f aca="false">IF(I7850&gt;=Summary!$B$7,"Fast",IF(I7850&lt;Summary!$B$8,"Slow","Medium"))</f>
        <v>Slow</v>
      </c>
      <c r="S7850" s="15" t="n">
        <f aca="false">IF(M7850&gt;Summary!$B$5,1,0)</f>
        <v>1</v>
      </c>
      <c r="T7850" s="16" t="n">
        <f aca="false">IF(Q7850="Overstocked",(G7850-Summary!$B$6*H7850)*J7850,0)</f>
        <v>0</v>
      </c>
    </row>
    <row r="7851" customFormat="false" ht="15" hidden="false" customHeight="false" outlineLevel="0" collapsed="false">
      <c r="A7851" s="0" t="s">
        <v>7949</v>
      </c>
      <c r="B7851" s="0" t="s">
        <v>77</v>
      </c>
      <c r="C7851" s="0" t="s">
        <v>78</v>
      </c>
      <c r="D7851" s="0" t="s">
        <v>90</v>
      </c>
      <c r="E7851" s="14" t="n">
        <v>45428</v>
      </c>
      <c r="F7851" s="14" t="n">
        <v>45432</v>
      </c>
      <c r="G7851" s="0" t="n">
        <v>245</v>
      </c>
      <c r="H7851" s="0" t="n">
        <v>125</v>
      </c>
      <c r="I7851" s="0" t="n">
        <v>208</v>
      </c>
      <c r="J7851" s="0" t="n">
        <v>1743</v>
      </c>
      <c r="K7851" s="0" t="n">
        <v>2145</v>
      </c>
      <c r="L7851" s="15" t="s">
        <v>87</v>
      </c>
      <c r="M7851" s="0" t="n">
        <v>4</v>
      </c>
      <c r="N7851" s="16" t="n">
        <f aca="false">I7851*K7851</f>
        <v>446160</v>
      </c>
      <c r="O7851" s="16" t="n">
        <f aca="false">I7851*(K7851-J7851)</f>
        <v>83616</v>
      </c>
      <c r="P7851" s="15" t="n">
        <f aca="false">K7851-J7851</f>
        <v>402</v>
      </c>
      <c r="Q7851" s="0" t="str">
        <f aca="false">IF(G7851=0,"Out of stock",IF(G7851&lt;H7851,"Understocked",IF(G7851&gt;Summary!$B$6*H7851,"Overstocked","Healthy")))</f>
        <v>Healthy</v>
      </c>
      <c r="R7851" s="0" t="str">
        <f aca="false">IF(I7851&gt;=Summary!$B$7,"Fast",IF(I7851&lt;Summary!$B$8,"Slow","Medium"))</f>
        <v>Fast</v>
      </c>
      <c r="S7851" s="15" t="n">
        <f aca="false">IF(M7851&gt;Summary!$B$5,1,0)</f>
        <v>0</v>
      </c>
      <c r="T7851" s="16" t="n">
        <f aca="false">IF(Q7851="Overstocked",(G7851-Summary!$B$6*H7851)*J7851,0)</f>
        <v>0</v>
      </c>
    </row>
    <row r="7852" customFormat="false" ht="15" hidden="false" customHeight="false" outlineLevel="0" collapsed="false">
      <c r="A7852" s="0" t="s">
        <v>7950</v>
      </c>
      <c r="B7852" s="0" t="s">
        <v>101</v>
      </c>
      <c r="C7852" s="0" t="s">
        <v>85</v>
      </c>
      <c r="D7852" s="0" t="s">
        <v>102</v>
      </c>
      <c r="E7852" s="14" t="n">
        <v>45565</v>
      </c>
      <c r="F7852" s="14" t="n">
        <v>45571</v>
      </c>
      <c r="G7852" s="0" t="n">
        <v>176</v>
      </c>
      <c r="H7852" s="0" t="n">
        <v>128</v>
      </c>
      <c r="I7852" s="0" t="n">
        <v>146</v>
      </c>
      <c r="J7852" s="0" t="n">
        <v>505</v>
      </c>
      <c r="K7852" s="0" t="n">
        <v>617</v>
      </c>
      <c r="L7852" s="15" t="s">
        <v>93</v>
      </c>
      <c r="M7852" s="0" t="n">
        <v>6</v>
      </c>
      <c r="N7852" s="16" t="n">
        <f aca="false">I7852*K7852</f>
        <v>90082</v>
      </c>
      <c r="O7852" s="16" t="n">
        <f aca="false">I7852*(K7852-J7852)</f>
        <v>16352</v>
      </c>
      <c r="P7852" s="15" t="n">
        <f aca="false">K7852-J7852</f>
        <v>112</v>
      </c>
      <c r="Q7852" s="0" t="str">
        <f aca="false">IF(G7852=0,"Out of stock",IF(G7852&lt;H7852,"Understocked",IF(G7852&gt;Summary!$B$6*H7852,"Overstocked","Healthy")))</f>
        <v>Healthy</v>
      </c>
      <c r="R7852" s="0" t="str">
        <f aca="false">IF(I7852&gt;=Summary!$B$7,"Fast",IF(I7852&lt;Summary!$B$8,"Slow","Medium"))</f>
        <v>Medium</v>
      </c>
      <c r="S7852" s="15" t="n">
        <f aca="false">IF(M7852&gt;Summary!$B$5,1,0)</f>
        <v>0</v>
      </c>
      <c r="T7852" s="16" t="n">
        <f aca="false">IF(Q7852="Overstocked",(G7852-Summary!$B$6*H7852)*J7852,0)</f>
        <v>0</v>
      </c>
    </row>
    <row r="7853" customFormat="false" ht="15" hidden="false" customHeight="false" outlineLevel="0" collapsed="false">
      <c r="A7853" s="0" t="s">
        <v>7951</v>
      </c>
      <c r="B7853" s="0" t="s">
        <v>89</v>
      </c>
      <c r="C7853" s="0" t="s">
        <v>96</v>
      </c>
      <c r="D7853" s="0" t="s">
        <v>79</v>
      </c>
      <c r="E7853" s="14" t="n">
        <v>45585</v>
      </c>
      <c r="F7853" s="14" t="n">
        <v>45588</v>
      </c>
      <c r="G7853" s="0" t="n">
        <v>357</v>
      </c>
      <c r="H7853" s="0" t="n">
        <v>110</v>
      </c>
      <c r="I7853" s="0" t="n">
        <v>204</v>
      </c>
      <c r="J7853" s="0" t="n">
        <v>1907</v>
      </c>
      <c r="K7853" s="0" t="n">
        <v>2336</v>
      </c>
      <c r="L7853" s="15" t="s">
        <v>82</v>
      </c>
      <c r="M7853" s="0" t="n">
        <v>3</v>
      </c>
      <c r="N7853" s="16" t="n">
        <f aca="false">I7853*K7853</f>
        <v>476544</v>
      </c>
      <c r="O7853" s="16" t="n">
        <f aca="false">I7853*(K7853-J7853)</f>
        <v>87516</v>
      </c>
      <c r="P7853" s="15" t="n">
        <f aca="false">K7853-J7853</f>
        <v>429</v>
      </c>
      <c r="Q7853" s="0" t="str">
        <f aca="false">IF(G7853=0,"Out of stock",IF(G7853&lt;H7853,"Understocked",IF(G7853&gt;Summary!$B$6*H7853,"Overstocked","Healthy")))</f>
        <v>Healthy</v>
      </c>
      <c r="R7853" s="0" t="str">
        <f aca="false">IF(I7853&gt;=Summary!$B$7,"Fast",IF(I7853&lt;Summary!$B$8,"Slow","Medium"))</f>
        <v>Fast</v>
      </c>
      <c r="S7853" s="15" t="n">
        <f aca="false">IF(M7853&gt;Summary!$B$5,1,0)</f>
        <v>0</v>
      </c>
      <c r="T7853" s="16" t="n">
        <f aca="false">IF(Q7853="Overstocked",(G7853-Summary!$B$6*H7853)*J7853,0)</f>
        <v>0</v>
      </c>
    </row>
    <row r="7854" customFormat="false" ht="15" hidden="false" customHeight="false" outlineLevel="0" collapsed="false">
      <c r="A7854" s="0" t="s">
        <v>7952</v>
      </c>
      <c r="B7854" s="0" t="s">
        <v>111</v>
      </c>
      <c r="C7854" s="0" t="s">
        <v>96</v>
      </c>
      <c r="D7854" s="0" t="s">
        <v>92</v>
      </c>
      <c r="E7854" s="14" t="n">
        <v>45605</v>
      </c>
      <c r="F7854" s="14" t="n">
        <v>45608</v>
      </c>
      <c r="G7854" s="0" t="n">
        <v>455</v>
      </c>
      <c r="H7854" s="0" t="n">
        <v>118</v>
      </c>
      <c r="I7854" s="0" t="n">
        <v>203</v>
      </c>
      <c r="J7854" s="0" t="n">
        <v>1724</v>
      </c>
      <c r="K7854" s="0" t="n">
        <v>2179</v>
      </c>
      <c r="L7854" s="15" t="s">
        <v>82</v>
      </c>
      <c r="M7854" s="0" t="n">
        <v>3</v>
      </c>
      <c r="N7854" s="16" t="n">
        <f aca="false">I7854*K7854</f>
        <v>442337</v>
      </c>
      <c r="O7854" s="16" t="n">
        <f aca="false">I7854*(K7854-J7854)</f>
        <v>92365</v>
      </c>
      <c r="P7854" s="15" t="n">
        <f aca="false">K7854-J7854</f>
        <v>455</v>
      </c>
      <c r="Q7854" s="0" t="str">
        <f aca="false">IF(G7854=0,"Out of stock",IF(G7854&lt;H7854,"Understocked",IF(G7854&gt;Summary!$B$6*H7854,"Overstocked","Healthy")))</f>
        <v>Healthy</v>
      </c>
      <c r="R7854" s="0" t="str">
        <f aca="false">IF(I7854&gt;=Summary!$B$7,"Fast",IF(I7854&lt;Summary!$B$8,"Slow","Medium"))</f>
        <v>Fast</v>
      </c>
      <c r="S7854" s="15" t="n">
        <f aca="false">IF(M7854&gt;Summary!$B$5,1,0)</f>
        <v>0</v>
      </c>
      <c r="T7854" s="16" t="n">
        <f aca="false">IF(Q7854="Overstocked",(G7854-Summary!$B$6*H7854)*J7854,0)</f>
        <v>0</v>
      </c>
    </row>
    <row r="7855" customFormat="false" ht="15" hidden="false" customHeight="false" outlineLevel="0" collapsed="false">
      <c r="A7855" s="0" t="s">
        <v>7953</v>
      </c>
      <c r="B7855" s="0" t="s">
        <v>84</v>
      </c>
      <c r="C7855" s="0" t="s">
        <v>78</v>
      </c>
      <c r="D7855" s="0" t="s">
        <v>79</v>
      </c>
      <c r="E7855" s="14" t="n">
        <v>45143</v>
      </c>
      <c r="F7855" s="14" t="n">
        <v>45148</v>
      </c>
      <c r="G7855" s="0" t="n">
        <v>314</v>
      </c>
      <c r="H7855" s="0" t="n">
        <v>99</v>
      </c>
      <c r="I7855" s="0" t="n">
        <v>16</v>
      </c>
      <c r="J7855" s="0" t="n">
        <v>901</v>
      </c>
      <c r="K7855" s="0" t="n">
        <v>1064</v>
      </c>
      <c r="L7855" s="15" t="s">
        <v>82</v>
      </c>
      <c r="M7855" s="0" t="n">
        <v>5</v>
      </c>
      <c r="N7855" s="16" t="n">
        <f aca="false">I7855*K7855</f>
        <v>17024</v>
      </c>
      <c r="O7855" s="16" t="n">
        <f aca="false">I7855*(K7855-J7855)</f>
        <v>2608</v>
      </c>
      <c r="P7855" s="15" t="n">
        <f aca="false">K7855-J7855</f>
        <v>163</v>
      </c>
      <c r="Q7855" s="0" t="str">
        <f aca="false">IF(G7855=0,"Out of stock",IF(G7855&lt;H7855,"Understocked",IF(G7855&gt;Summary!$B$6*H7855,"Overstocked","Healthy")))</f>
        <v>Healthy</v>
      </c>
      <c r="R7855" s="0" t="str">
        <f aca="false">IF(I7855&gt;=Summary!$B$7,"Fast",IF(I7855&lt;Summary!$B$8,"Slow","Medium"))</f>
        <v>Slow</v>
      </c>
      <c r="S7855" s="15" t="n">
        <f aca="false">IF(M7855&gt;Summary!$B$5,1,0)</f>
        <v>0</v>
      </c>
      <c r="T7855" s="16" t="n">
        <f aca="false">IF(Q7855="Overstocked",(G7855-Summary!$B$6*H7855)*J7855,0)</f>
        <v>0</v>
      </c>
    </row>
    <row r="7856" customFormat="false" ht="15" hidden="false" customHeight="false" outlineLevel="0" collapsed="false">
      <c r="A7856" s="0" t="s">
        <v>7954</v>
      </c>
      <c r="B7856" s="0" t="s">
        <v>115</v>
      </c>
      <c r="C7856" s="0" t="s">
        <v>96</v>
      </c>
      <c r="D7856" s="0" t="s">
        <v>102</v>
      </c>
      <c r="E7856" s="14" t="n">
        <v>45382</v>
      </c>
      <c r="F7856" s="14" t="n">
        <v>45383</v>
      </c>
      <c r="G7856" s="0" t="n">
        <v>280</v>
      </c>
      <c r="H7856" s="0" t="n">
        <v>110</v>
      </c>
      <c r="I7856" s="0" t="n">
        <v>94</v>
      </c>
      <c r="J7856" s="0" t="n">
        <v>901</v>
      </c>
      <c r="K7856" s="0" t="n">
        <v>1012</v>
      </c>
      <c r="L7856" s="15" t="s">
        <v>87</v>
      </c>
      <c r="M7856" s="0" t="n">
        <v>1</v>
      </c>
      <c r="N7856" s="16" t="n">
        <f aca="false">I7856*K7856</f>
        <v>95128</v>
      </c>
      <c r="O7856" s="16" t="n">
        <f aca="false">I7856*(K7856-J7856)</f>
        <v>10434</v>
      </c>
      <c r="P7856" s="15" t="n">
        <f aca="false">K7856-J7856</f>
        <v>111</v>
      </c>
      <c r="Q7856" s="0" t="str">
        <f aca="false">IF(G7856=0,"Out of stock",IF(G7856&lt;H7856,"Understocked",IF(G7856&gt;Summary!$B$6*H7856,"Overstocked","Healthy")))</f>
        <v>Healthy</v>
      </c>
      <c r="R7856" s="0" t="str">
        <f aca="false">IF(I7856&gt;=Summary!$B$7,"Fast",IF(I7856&lt;Summary!$B$8,"Slow","Medium"))</f>
        <v>Slow</v>
      </c>
      <c r="S7856" s="15" t="n">
        <f aca="false">IF(M7856&gt;Summary!$B$5,1,0)</f>
        <v>0</v>
      </c>
      <c r="T7856" s="16" t="n">
        <f aca="false">IF(Q7856="Overstocked",(G7856-Summary!$B$6*H7856)*J7856,0)</f>
        <v>0</v>
      </c>
    </row>
    <row r="7857" customFormat="false" ht="15" hidden="false" customHeight="false" outlineLevel="0" collapsed="false">
      <c r="A7857" s="0" t="s">
        <v>7955</v>
      </c>
      <c r="B7857" s="0" t="s">
        <v>95</v>
      </c>
      <c r="C7857" s="0" t="s">
        <v>78</v>
      </c>
      <c r="D7857" s="0" t="s">
        <v>86</v>
      </c>
      <c r="E7857" s="14" t="n">
        <v>44979</v>
      </c>
      <c r="F7857" s="14" t="n">
        <v>44986</v>
      </c>
      <c r="G7857" s="0" t="n">
        <v>361</v>
      </c>
      <c r="H7857" s="0" t="n">
        <v>51</v>
      </c>
      <c r="I7857" s="0" t="n">
        <v>46</v>
      </c>
      <c r="J7857" s="0" t="n">
        <v>1681</v>
      </c>
      <c r="K7857" s="0" t="n">
        <v>1893</v>
      </c>
      <c r="L7857" s="15" t="s">
        <v>87</v>
      </c>
      <c r="M7857" s="0" t="n">
        <v>7</v>
      </c>
      <c r="N7857" s="16" t="n">
        <f aca="false">I7857*K7857</f>
        <v>87078</v>
      </c>
      <c r="O7857" s="16" t="n">
        <f aca="false">I7857*(K7857-J7857)</f>
        <v>9752</v>
      </c>
      <c r="P7857" s="15" t="n">
        <f aca="false">K7857-J7857</f>
        <v>212</v>
      </c>
      <c r="Q7857" s="0" t="str">
        <f aca="false">IF(G7857=0,"Out of stock",IF(G7857&lt;H7857,"Understocked",IF(G7857&gt;Summary!$B$6*H7857,"Overstocked","Healthy")))</f>
        <v>Overstocked</v>
      </c>
      <c r="R7857" s="0" t="str">
        <f aca="false">IF(I7857&gt;=Summary!$B$7,"Fast",IF(I7857&lt;Summary!$B$8,"Slow","Medium"))</f>
        <v>Slow</v>
      </c>
      <c r="S7857" s="15" t="n">
        <f aca="false">IF(M7857&gt;Summary!$B$5,1,0)</f>
        <v>0</v>
      </c>
      <c r="T7857" s="16" t="n">
        <f aca="false">IF(Q7857="Overstocked",(G7857-Summary!$B$6*H7857)*J7857,0)</f>
        <v>263917</v>
      </c>
    </row>
    <row r="7858" customFormat="false" ht="15" hidden="false" customHeight="false" outlineLevel="0" collapsed="false">
      <c r="A7858" s="0" t="s">
        <v>7956</v>
      </c>
      <c r="B7858" s="0" t="s">
        <v>111</v>
      </c>
      <c r="C7858" s="0" t="s">
        <v>85</v>
      </c>
      <c r="D7858" s="0" t="s">
        <v>86</v>
      </c>
      <c r="E7858" s="14" t="n">
        <v>45095</v>
      </c>
      <c r="F7858" s="14" t="n">
        <v>45097</v>
      </c>
      <c r="G7858" s="0" t="n">
        <v>256</v>
      </c>
      <c r="H7858" s="0" t="n">
        <v>138</v>
      </c>
      <c r="I7858" s="0" t="n">
        <v>111</v>
      </c>
      <c r="J7858" s="0" t="n">
        <v>1850</v>
      </c>
      <c r="K7858" s="0" t="n">
        <v>2218</v>
      </c>
      <c r="L7858" s="15" t="s">
        <v>82</v>
      </c>
      <c r="M7858" s="0" t="n">
        <v>2</v>
      </c>
      <c r="N7858" s="16" t="n">
        <f aca="false">I7858*K7858</f>
        <v>246198</v>
      </c>
      <c r="O7858" s="16" t="n">
        <f aca="false">I7858*(K7858-J7858)</f>
        <v>40848</v>
      </c>
      <c r="P7858" s="15" t="n">
        <f aca="false">K7858-J7858</f>
        <v>368</v>
      </c>
      <c r="Q7858" s="0" t="str">
        <f aca="false">IF(G7858=0,"Out of stock",IF(G7858&lt;H7858,"Understocked",IF(G7858&gt;Summary!$B$6*H7858,"Overstocked","Healthy")))</f>
        <v>Healthy</v>
      </c>
      <c r="R7858" s="0" t="str">
        <f aca="false">IF(I7858&gt;=Summary!$B$7,"Fast",IF(I7858&lt;Summary!$B$8,"Slow","Medium"))</f>
        <v>Medium</v>
      </c>
      <c r="S7858" s="15" t="n">
        <f aca="false">IF(M7858&gt;Summary!$B$5,1,0)</f>
        <v>0</v>
      </c>
      <c r="T7858" s="16" t="n">
        <f aca="false">IF(Q7858="Overstocked",(G7858-Summary!$B$6*H7858)*J7858,0)</f>
        <v>0</v>
      </c>
    </row>
    <row r="7859" customFormat="false" ht="15" hidden="false" customHeight="false" outlineLevel="0" collapsed="false">
      <c r="A7859" s="0" t="s">
        <v>7957</v>
      </c>
      <c r="B7859" s="0" t="s">
        <v>89</v>
      </c>
      <c r="C7859" s="0" t="s">
        <v>78</v>
      </c>
      <c r="D7859" s="0" t="s">
        <v>102</v>
      </c>
      <c r="E7859" s="14" t="n">
        <v>45642</v>
      </c>
      <c r="F7859" s="14" t="n">
        <v>45644</v>
      </c>
      <c r="G7859" s="0" t="n">
        <v>473</v>
      </c>
      <c r="H7859" s="0" t="n">
        <v>131</v>
      </c>
      <c r="I7859" s="0" t="n">
        <v>237</v>
      </c>
      <c r="J7859" s="0" t="n">
        <v>243</v>
      </c>
      <c r="K7859" s="0" t="n">
        <v>411</v>
      </c>
      <c r="L7859" s="15" t="s">
        <v>93</v>
      </c>
      <c r="M7859" s="0" t="n">
        <v>2</v>
      </c>
      <c r="N7859" s="16" t="n">
        <f aca="false">I7859*K7859</f>
        <v>97407</v>
      </c>
      <c r="O7859" s="16" t="n">
        <f aca="false">I7859*(K7859-J7859)</f>
        <v>39816</v>
      </c>
      <c r="P7859" s="15" t="n">
        <f aca="false">K7859-J7859</f>
        <v>168</v>
      </c>
      <c r="Q7859" s="0" t="str">
        <f aca="false">IF(G7859=0,"Out of stock",IF(G7859&lt;H7859,"Understocked",IF(G7859&gt;Summary!$B$6*H7859,"Overstocked","Healthy")))</f>
        <v>Healthy</v>
      </c>
      <c r="R7859" s="0" t="str">
        <f aca="false">IF(I7859&gt;=Summary!$B$7,"Fast",IF(I7859&lt;Summary!$B$8,"Slow","Medium"))</f>
        <v>Fast</v>
      </c>
      <c r="S7859" s="15" t="n">
        <f aca="false">IF(M7859&gt;Summary!$B$5,1,0)</f>
        <v>0</v>
      </c>
      <c r="T7859" s="16" t="n">
        <f aca="false">IF(Q7859="Overstocked",(G7859-Summary!$B$6*H7859)*J7859,0)</f>
        <v>0</v>
      </c>
    </row>
    <row r="7860" customFormat="false" ht="15" hidden="false" customHeight="false" outlineLevel="0" collapsed="false">
      <c r="A7860" s="0" t="s">
        <v>7958</v>
      </c>
      <c r="B7860" s="0" t="s">
        <v>123</v>
      </c>
      <c r="C7860" s="0" t="s">
        <v>78</v>
      </c>
      <c r="D7860" s="0" t="s">
        <v>86</v>
      </c>
      <c r="E7860" s="14" t="n">
        <v>45278</v>
      </c>
      <c r="F7860" s="14" t="n">
        <v>45288</v>
      </c>
      <c r="G7860" s="0" t="n">
        <v>10</v>
      </c>
      <c r="H7860" s="0" t="n">
        <v>122</v>
      </c>
      <c r="I7860" s="0" t="n">
        <v>183</v>
      </c>
      <c r="J7860" s="0" t="n">
        <v>1902</v>
      </c>
      <c r="K7860" s="0" t="n">
        <v>2078</v>
      </c>
      <c r="L7860" s="15" t="s">
        <v>87</v>
      </c>
      <c r="M7860" s="0" t="n">
        <v>10</v>
      </c>
      <c r="N7860" s="16" t="n">
        <f aca="false">I7860*K7860</f>
        <v>380274</v>
      </c>
      <c r="O7860" s="16" t="n">
        <f aca="false">I7860*(K7860-J7860)</f>
        <v>32208</v>
      </c>
      <c r="P7860" s="15" t="n">
        <f aca="false">K7860-J7860</f>
        <v>176</v>
      </c>
      <c r="Q7860" s="0" t="str">
        <f aca="false">IF(G7860=0,"Out of stock",IF(G7860&lt;H7860,"Understocked",IF(G7860&gt;Summary!$B$6*H7860,"Overstocked","Healthy")))</f>
        <v>Understocked</v>
      </c>
      <c r="R7860" s="0" t="str">
        <f aca="false">IF(I7860&gt;=Summary!$B$7,"Fast",IF(I7860&lt;Summary!$B$8,"Slow","Medium"))</f>
        <v>Medium</v>
      </c>
      <c r="S7860" s="15" t="n">
        <f aca="false">IF(M7860&gt;Summary!$B$5,1,0)</f>
        <v>1</v>
      </c>
      <c r="T7860" s="16" t="n">
        <f aca="false">IF(Q7860="Overstocked",(G7860-Summary!$B$6*H7860)*J7860,0)</f>
        <v>0</v>
      </c>
    </row>
    <row r="7861" customFormat="false" ht="15" hidden="false" customHeight="false" outlineLevel="0" collapsed="false">
      <c r="A7861" s="0" t="s">
        <v>7959</v>
      </c>
      <c r="B7861" s="0" t="s">
        <v>115</v>
      </c>
      <c r="C7861" s="0" t="s">
        <v>78</v>
      </c>
      <c r="D7861" s="0" t="s">
        <v>102</v>
      </c>
      <c r="E7861" s="14" t="n">
        <v>45192</v>
      </c>
      <c r="F7861" s="14" t="n">
        <v>45193</v>
      </c>
      <c r="G7861" s="0" t="n">
        <v>301</v>
      </c>
      <c r="H7861" s="0" t="n">
        <v>134</v>
      </c>
      <c r="I7861" s="0" t="n">
        <v>214</v>
      </c>
      <c r="J7861" s="0" t="n">
        <v>1115</v>
      </c>
      <c r="K7861" s="0" t="n">
        <v>1183</v>
      </c>
      <c r="L7861" s="15" t="s">
        <v>97</v>
      </c>
      <c r="M7861" s="0" t="n">
        <v>1</v>
      </c>
      <c r="N7861" s="16" t="n">
        <f aca="false">I7861*K7861</f>
        <v>253162</v>
      </c>
      <c r="O7861" s="16" t="n">
        <f aca="false">I7861*(K7861-J7861)</f>
        <v>14552</v>
      </c>
      <c r="P7861" s="15" t="n">
        <f aca="false">K7861-J7861</f>
        <v>68</v>
      </c>
      <c r="Q7861" s="0" t="str">
        <f aca="false">IF(G7861=0,"Out of stock",IF(G7861&lt;H7861,"Understocked",IF(G7861&gt;Summary!$B$6*H7861,"Overstocked","Healthy")))</f>
        <v>Healthy</v>
      </c>
      <c r="R7861" s="0" t="str">
        <f aca="false">IF(I7861&gt;=Summary!$B$7,"Fast",IF(I7861&lt;Summary!$B$8,"Slow","Medium"))</f>
        <v>Fast</v>
      </c>
      <c r="S7861" s="15" t="n">
        <f aca="false">IF(M7861&gt;Summary!$B$5,1,0)</f>
        <v>0</v>
      </c>
      <c r="T7861" s="16" t="n">
        <f aca="false">IF(Q7861="Overstocked",(G7861-Summary!$B$6*H7861)*J7861,0)</f>
        <v>0</v>
      </c>
    </row>
    <row r="7862" customFormat="false" ht="15" hidden="false" customHeight="false" outlineLevel="0" collapsed="false">
      <c r="A7862" s="0" t="s">
        <v>7960</v>
      </c>
      <c r="B7862" s="0" t="s">
        <v>113</v>
      </c>
      <c r="C7862" s="0" t="s">
        <v>85</v>
      </c>
      <c r="D7862" s="0" t="s">
        <v>102</v>
      </c>
      <c r="E7862" s="14" t="n">
        <v>45369</v>
      </c>
      <c r="F7862" s="14" t="n">
        <v>45379</v>
      </c>
      <c r="G7862" s="0" t="n">
        <v>487</v>
      </c>
      <c r="H7862" s="0" t="n">
        <v>78</v>
      </c>
      <c r="I7862" s="0" t="n">
        <v>229</v>
      </c>
      <c r="J7862" s="0" t="n">
        <v>313</v>
      </c>
      <c r="K7862" s="0" t="n">
        <v>509</v>
      </c>
      <c r="L7862" s="15" t="s">
        <v>82</v>
      </c>
      <c r="M7862" s="0" t="n">
        <v>10</v>
      </c>
      <c r="N7862" s="16" t="n">
        <f aca="false">I7862*K7862</f>
        <v>116561</v>
      </c>
      <c r="O7862" s="16" t="n">
        <f aca="false">I7862*(K7862-J7862)</f>
        <v>44884</v>
      </c>
      <c r="P7862" s="15" t="n">
        <f aca="false">K7862-J7862</f>
        <v>196</v>
      </c>
      <c r="Q7862" s="0" t="str">
        <f aca="false">IF(G7862=0,"Out of stock",IF(G7862&lt;H7862,"Understocked",IF(G7862&gt;Summary!$B$6*H7862,"Overstocked","Healthy")))</f>
        <v>Overstocked</v>
      </c>
      <c r="R7862" s="0" t="str">
        <f aca="false">IF(I7862&gt;=Summary!$B$7,"Fast",IF(I7862&lt;Summary!$B$8,"Slow","Medium"))</f>
        <v>Fast</v>
      </c>
      <c r="S7862" s="15" t="n">
        <f aca="false">IF(M7862&gt;Summary!$B$5,1,0)</f>
        <v>1</v>
      </c>
      <c r="T7862" s="16" t="n">
        <f aca="false">IF(Q7862="Overstocked",(G7862-Summary!$B$6*H7862)*J7862,0)</f>
        <v>54775</v>
      </c>
    </row>
    <row r="7863" customFormat="false" ht="15" hidden="false" customHeight="false" outlineLevel="0" collapsed="false">
      <c r="A7863" s="0" t="s">
        <v>7961</v>
      </c>
      <c r="B7863" s="0" t="s">
        <v>95</v>
      </c>
      <c r="C7863" s="0" t="s">
        <v>104</v>
      </c>
      <c r="D7863" s="0" t="s">
        <v>90</v>
      </c>
      <c r="E7863" s="14" t="n">
        <v>45409</v>
      </c>
      <c r="F7863" s="14" t="n">
        <v>45416</v>
      </c>
      <c r="G7863" s="0" t="n">
        <v>259</v>
      </c>
      <c r="H7863" s="0" t="n">
        <v>79</v>
      </c>
      <c r="I7863" s="0" t="n">
        <v>267</v>
      </c>
      <c r="J7863" s="0" t="n">
        <v>1654</v>
      </c>
      <c r="K7863" s="0" t="n">
        <v>2122</v>
      </c>
      <c r="L7863" s="15" t="s">
        <v>93</v>
      </c>
      <c r="M7863" s="0" t="n">
        <v>7</v>
      </c>
      <c r="N7863" s="16" t="n">
        <f aca="false">I7863*K7863</f>
        <v>566574</v>
      </c>
      <c r="O7863" s="16" t="n">
        <f aca="false">I7863*(K7863-J7863)</f>
        <v>124956</v>
      </c>
      <c r="P7863" s="15" t="n">
        <f aca="false">K7863-J7863</f>
        <v>468</v>
      </c>
      <c r="Q7863" s="0" t="str">
        <f aca="false">IF(G7863=0,"Out of stock",IF(G7863&lt;H7863,"Understocked",IF(G7863&gt;Summary!$B$6*H7863,"Overstocked","Healthy")))</f>
        <v>Healthy</v>
      </c>
      <c r="R7863" s="0" t="str">
        <f aca="false">IF(I7863&gt;=Summary!$B$7,"Fast",IF(I7863&lt;Summary!$B$8,"Slow","Medium"))</f>
        <v>Fast</v>
      </c>
      <c r="S7863" s="15" t="n">
        <f aca="false">IF(M7863&gt;Summary!$B$5,1,0)</f>
        <v>0</v>
      </c>
      <c r="T7863" s="16" t="n">
        <f aca="false">IF(Q7863="Overstocked",(G7863-Summary!$B$6*H7863)*J7863,0)</f>
        <v>0</v>
      </c>
    </row>
    <row r="7864" customFormat="false" ht="15" hidden="false" customHeight="false" outlineLevel="0" collapsed="false">
      <c r="A7864" s="0" t="s">
        <v>7962</v>
      </c>
      <c r="B7864" s="0" t="s">
        <v>77</v>
      </c>
      <c r="C7864" s="0" t="s">
        <v>85</v>
      </c>
      <c r="D7864" s="0" t="s">
        <v>90</v>
      </c>
      <c r="E7864" s="14" t="n">
        <v>45583</v>
      </c>
      <c r="F7864" s="14" t="n">
        <v>45591</v>
      </c>
      <c r="G7864" s="0" t="n">
        <v>338</v>
      </c>
      <c r="H7864" s="0" t="n">
        <v>61</v>
      </c>
      <c r="I7864" s="0" t="n">
        <v>235</v>
      </c>
      <c r="J7864" s="0" t="n">
        <v>1117</v>
      </c>
      <c r="K7864" s="0" t="n">
        <v>1376</v>
      </c>
      <c r="L7864" s="15" t="s">
        <v>82</v>
      </c>
      <c r="M7864" s="0" t="n">
        <v>8</v>
      </c>
      <c r="N7864" s="16" t="n">
        <f aca="false">I7864*K7864</f>
        <v>323360</v>
      </c>
      <c r="O7864" s="16" t="n">
        <f aca="false">I7864*(K7864-J7864)</f>
        <v>60865</v>
      </c>
      <c r="P7864" s="15" t="n">
        <f aca="false">K7864-J7864</f>
        <v>259</v>
      </c>
      <c r="Q7864" s="0" t="str">
        <f aca="false">IF(G7864=0,"Out of stock",IF(G7864&lt;H7864,"Understocked",IF(G7864&gt;Summary!$B$6*H7864,"Overstocked","Healthy")))</f>
        <v>Overstocked</v>
      </c>
      <c r="R7864" s="0" t="str">
        <f aca="false">IF(I7864&gt;=Summary!$B$7,"Fast",IF(I7864&lt;Summary!$B$8,"Slow","Medium"))</f>
        <v>Fast</v>
      </c>
      <c r="S7864" s="15" t="n">
        <f aca="false">IF(M7864&gt;Summary!$B$5,1,0)</f>
        <v>1</v>
      </c>
      <c r="T7864" s="16" t="n">
        <f aca="false">IF(Q7864="Overstocked",(G7864-Summary!$B$6*H7864)*J7864,0)</f>
        <v>104998</v>
      </c>
    </row>
    <row r="7865" customFormat="false" ht="15" hidden="false" customHeight="false" outlineLevel="0" collapsed="false">
      <c r="A7865" s="0" t="s">
        <v>7963</v>
      </c>
      <c r="B7865" s="0" t="s">
        <v>115</v>
      </c>
      <c r="C7865" s="0" t="s">
        <v>78</v>
      </c>
      <c r="D7865" s="0" t="s">
        <v>79</v>
      </c>
      <c r="E7865" s="14" t="n">
        <v>45550</v>
      </c>
      <c r="F7865" s="14" t="n">
        <v>45552</v>
      </c>
      <c r="G7865" s="0" t="n">
        <v>342</v>
      </c>
      <c r="H7865" s="0" t="n">
        <v>86</v>
      </c>
      <c r="I7865" s="0" t="n">
        <v>95</v>
      </c>
      <c r="J7865" s="0" t="n">
        <v>1169</v>
      </c>
      <c r="K7865" s="0" t="n">
        <v>1628</v>
      </c>
      <c r="L7865" s="15" t="s">
        <v>82</v>
      </c>
      <c r="M7865" s="0" t="n">
        <v>2</v>
      </c>
      <c r="N7865" s="16" t="n">
        <f aca="false">I7865*K7865</f>
        <v>154660</v>
      </c>
      <c r="O7865" s="16" t="n">
        <f aca="false">I7865*(K7865-J7865)</f>
        <v>43605</v>
      </c>
      <c r="P7865" s="15" t="n">
        <f aca="false">K7865-J7865</f>
        <v>459</v>
      </c>
      <c r="Q7865" s="0" t="str">
        <f aca="false">IF(G7865=0,"Out of stock",IF(G7865&lt;H7865,"Understocked",IF(G7865&gt;Summary!$B$6*H7865,"Overstocked","Healthy")))</f>
        <v>Healthy</v>
      </c>
      <c r="R7865" s="0" t="str">
        <f aca="false">IF(I7865&gt;=Summary!$B$7,"Fast",IF(I7865&lt;Summary!$B$8,"Slow","Medium"))</f>
        <v>Slow</v>
      </c>
      <c r="S7865" s="15" t="n">
        <f aca="false">IF(M7865&gt;Summary!$B$5,1,0)</f>
        <v>0</v>
      </c>
      <c r="T7865" s="16" t="n">
        <f aca="false">IF(Q7865="Overstocked",(G7865-Summary!$B$6*H7865)*J7865,0)</f>
        <v>0</v>
      </c>
    </row>
    <row r="7866" customFormat="false" ht="15" hidden="false" customHeight="false" outlineLevel="0" collapsed="false">
      <c r="A7866" s="0" t="s">
        <v>7964</v>
      </c>
      <c r="B7866" s="0" t="s">
        <v>95</v>
      </c>
      <c r="C7866" s="0" t="s">
        <v>85</v>
      </c>
      <c r="D7866" s="0" t="s">
        <v>102</v>
      </c>
      <c r="E7866" s="14" t="n">
        <v>45568</v>
      </c>
      <c r="F7866" s="14" t="n">
        <v>45570</v>
      </c>
      <c r="G7866" s="0" t="n">
        <v>103</v>
      </c>
      <c r="H7866" s="0" t="n">
        <v>137</v>
      </c>
      <c r="I7866" s="0" t="n">
        <v>284</v>
      </c>
      <c r="J7866" s="0" t="n">
        <v>707</v>
      </c>
      <c r="K7866" s="0" t="n">
        <v>1183</v>
      </c>
      <c r="L7866" s="15" t="s">
        <v>80</v>
      </c>
      <c r="M7866" s="0" t="n">
        <v>2</v>
      </c>
      <c r="N7866" s="16" t="n">
        <f aca="false">I7866*K7866</f>
        <v>335972</v>
      </c>
      <c r="O7866" s="16" t="n">
        <f aca="false">I7866*(K7866-J7866)</f>
        <v>135184</v>
      </c>
      <c r="P7866" s="15" t="n">
        <f aca="false">K7866-J7866</f>
        <v>476</v>
      </c>
      <c r="Q7866" s="0" t="str">
        <f aca="false">IF(G7866=0,"Out of stock",IF(G7866&lt;H7866,"Understocked",IF(G7866&gt;Summary!$B$6*H7866,"Overstocked","Healthy")))</f>
        <v>Understocked</v>
      </c>
      <c r="R7866" s="0" t="str">
        <f aca="false">IF(I7866&gt;=Summary!$B$7,"Fast",IF(I7866&lt;Summary!$B$8,"Slow","Medium"))</f>
        <v>Fast</v>
      </c>
      <c r="S7866" s="15" t="n">
        <f aca="false">IF(M7866&gt;Summary!$B$5,1,0)</f>
        <v>0</v>
      </c>
      <c r="T7866" s="16" t="n">
        <f aca="false">IF(Q7866="Overstocked",(G7866-Summary!$B$6*H7866)*J7866,0)</f>
        <v>0</v>
      </c>
    </row>
    <row r="7867" customFormat="false" ht="15" hidden="false" customHeight="false" outlineLevel="0" collapsed="false">
      <c r="A7867" s="0" t="s">
        <v>7965</v>
      </c>
      <c r="B7867" s="0" t="s">
        <v>89</v>
      </c>
      <c r="C7867" s="0" t="s">
        <v>104</v>
      </c>
      <c r="D7867" s="0" t="s">
        <v>90</v>
      </c>
      <c r="E7867" s="14" t="n">
        <v>45059</v>
      </c>
      <c r="F7867" s="14" t="n">
        <v>45061</v>
      </c>
      <c r="G7867" s="0" t="n">
        <v>319</v>
      </c>
      <c r="H7867" s="0" t="n">
        <v>105</v>
      </c>
      <c r="I7867" s="0" t="n">
        <v>75</v>
      </c>
      <c r="J7867" s="0" t="n">
        <v>413</v>
      </c>
      <c r="K7867" s="0" t="n">
        <v>588</v>
      </c>
      <c r="L7867" s="15" t="s">
        <v>80</v>
      </c>
      <c r="M7867" s="0" t="n">
        <v>2</v>
      </c>
      <c r="N7867" s="16" t="n">
        <f aca="false">I7867*K7867</f>
        <v>44100</v>
      </c>
      <c r="O7867" s="16" t="n">
        <f aca="false">I7867*(K7867-J7867)</f>
        <v>13125</v>
      </c>
      <c r="P7867" s="15" t="n">
        <f aca="false">K7867-J7867</f>
        <v>175</v>
      </c>
      <c r="Q7867" s="0" t="str">
        <f aca="false">IF(G7867=0,"Out of stock",IF(G7867&lt;H7867,"Understocked",IF(G7867&gt;Summary!$B$6*H7867,"Overstocked","Healthy")))</f>
        <v>Healthy</v>
      </c>
      <c r="R7867" s="0" t="str">
        <f aca="false">IF(I7867&gt;=Summary!$B$7,"Fast",IF(I7867&lt;Summary!$B$8,"Slow","Medium"))</f>
        <v>Slow</v>
      </c>
      <c r="S7867" s="15" t="n">
        <f aca="false">IF(M7867&gt;Summary!$B$5,1,0)</f>
        <v>0</v>
      </c>
      <c r="T7867" s="16" t="n">
        <f aca="false">IF(Q7867="Overstocked",(G7867-Summary!$B$6*H7867)*J7867,0)</f>
        <v>0</v>
      </c>
    </row>
    <row r="7868" customFormat="false" ht="15" hidden="false" customHeight="false" outlineLevel="0" collapsed="false">
      <c r="A7868" s="0" t="s">
        <v>7966</v>
      </c>
      <c r="B7868" s="0" t="s">
        <v>77</v>
      </c>
      <c r="C7868" s="0" t="s">
        <v>96</v>
      </c>
      <c r="D7868" s="0" t="s">
        <v>86</v>
      </c>
      <c r="E7868" s="14" t="n">
        <v>45641</v>
      </c>
      <c r="F7868" s="14" t="n">
        <v>45648</v>
      </c>
      <c r="G7868" s="0" t="n">
        <v>318</v>
      </c>
      <c r="H7868" s="0" t="n">
        <v>61</v>
      </c>
      <c r="I7868" s="0" t="n">
        <v>39</v>
      </c>
      <c r="J7868" s="0" t="n">
        <v>1488</v>
      </c>
      <c r="K7868" s="0" t="n">
        <v>1682</v>
      </c>
      <c r="L7868" s="15" t="s">
        <v>97</v>
      </c>
      <c r="M7868" s="0" t="n">
        <v>7</v>
      </c>
      <c r="N7868" s="16" t="n">
        <f aca="false">I7868*K7868</f>
        <v>65598</v>
      </c>
      <c r="O7868" s="16" t="n">
        <f aca="false">I7868*(K7868-J7868)</f>
        <v>7566</v>
      </c>
      <c r="P7868" s="15" t="n">
        <f aca="false">K7868-J7868</f>
        <v>194</v>
      </c>
      <c r="Q7868" s="0" t="str">
        <f aca="false">IF(G7868=0,"Out of stock",IF(G7868&lt;H7868,"Understocked",IF(G7868&gt;Summary!$B$6*H7868,"Overstocked","Healthy")))</f>
        <v>Overstocked</v>
      </c>
      <c r="R7868" s="0" t="str">
        <f aca="false">IF(I7868&gt;=Summary!$B$7,"Fast",IF(I7868&lt;Summary!$B$8,"Slow","Medium"))</f>
        <v>Slow</v>
      </c>
      <c r="S7868" s="15" t="n">
        <f aca="false">IF(M7868&gt;Summary!$B$5,1,0)</f>
        <v>0</v>
      </c>
      <c r="T7868" s="16" t="n">
        <f aca="false">IF(Q7868="Overstocked",(G7868-Summary!$B$6*H7868)*J7868,0)</f>
        <v>110112</v>
      </c>
    </row>
    <row r="7869" customFormat="false" ht="15" hidden="false" customHeight="false" outlineLevel="0" collapsed="false">
      <c r="A7869" s="0" t="s">
        <v>7967</v>
      </c>
      <c r="B7869" s="0" t="s">
        <v>95</v>
      </c>
      <c r="C7869" s="0" t="s">
        <v>104</v>
      </c>
      <c r="D7869" s="0" t="s">
        <v>102</v>
      </c>
      <c r="E7869" s="14" t="n">
        <v>45247</v>
      </c>
      <c r="F7869" s="14" t="n">
        <v>45251</v>
      </c>
      <c r="G7869" s="0" t="n">
        <v>223</v>
      </c>
      <c r="H7869" s="0" t="n">
        <v>138</v>
      </c>
      <c r="I7869" s="0" t="n">
        <v>168</v>
      </c>
      <c r="J7869" s="0" t="n">
        <v>1653</v>
      </c>
      <c r="K7869" s="0" t="n">
        <v>1809</v>
      </c>
      <c r="L7869" s="15" t="s">
        <v>82</v>
      </c>
      <c r="M7869" s="0" t="n">
        <v>4</v>
      </c>
      <c r="N7869" s="16" t="n">
        <f aca="false">I7869*K7869</f>
        <v>303912</v>
      </c>
      <c r="O7869" s="16" t="n">
        <f aca="false">I7869*(K7869-J7869)</f>
        <v>26208</v>
      </c>
      <c r="P7869" s="15" t="n">
        <f aca="false">K7869-J7869</f>
        <v>156</v>
      </c>
      <c r="Q7869" s="0" t="str">
        <f aca="false">IF(G7869=0,"Out of stock",IF(G7869&lt;H7869,"Understocked",IF(G7869&gt;Summary!$B$6*H7869,"Overstocked","Healthy")))</f>
        <v>Healthy</v>
      </c>
      <c r="R7869" s="0" t="str">
        <f aca="false">IF(I7869&gt;=Summary!$B$7,"Fast",IF(I7869&lt;Summary!$B$8,"Slow","Medium"))</f>
        <v>Medium</v>
      </c>
      <c r="S7869" s="15" t="n">
        <f aca="false">IF(M7869&gt;Summary!$B$5,1,0)</f>
        <v>0</v>
      </c>
      <c r="T7869" s="16" t="n">
        <f aca="false">IF(Q7869="Overstocked",(G7869-Summary!$B$6*H7869)*J7869,0)</f>
        <v>0</v>
      </c>
    </row>
    <row r="7870" customFormat="false" ht="15" hidden="false" customHeight="false" outlineLevel="0" collapsed="false">
      <c r="A7870" s="0" t="s">
        <v>7968</v>
      </c>
      <c r="B7870" s="0" t="s">
        <v>101</v>
      </c>
      <c r="C7870" s="0" t="s">
        <v>85</v>
      </c>
      <c r="D7870" s="0" t="s">
        <v>90</v>
      </c>
      <c r="E7870" s="14" t="n">
        <v>45391</v>
      </c>
      <c r="F7870" s="14" t="n">
        <v>45399</v>
      </c>
      <c r="G7870" s="0" t="n">
        <v>60</v>
      </c>
      <c r="H7870" s="0" t="n">
        <v>74</v>
      </c>
      <c r="I7870" s="0" t="n">
        <v>54</v>
      </c>
      <c r="J7870" s="0" t="n">
        <v>1842</v>
      </c>
      <c r="K7870" s="0" t="n">
        <v>2141</v>
      </c>
      <c r="L7870" s="15" t="s">
        <v>93</v>
      </c>
      <c r="M7870" s="0" t="n">
        <v>8</v>
      </c>
      <c r="N7870" s="16" t="n">
        <f aca="false">I7870*K7870</f>
        <v>115614</v>
      </c>
      <c r="O7870" s="16" t="n">
        <f aca="false">I7870*(K7870-J7870)</f>
        <v>16146</v>
      </c>
      <c r="P7870" s="15" t="n">
        <f aca="false">K7870-J7870</f>
        <v>299</v>
      </c>
      <c r="Q7870" s="0" t="str">
        <f aca="false">IF(G7870=0,"Out of stock",IF(G7870&lt;H7870,"Understocked",IF(G7870&gt;Summary!$B$6*H7870,"Overstocked","Healthy")))</f>
        <v>Understocked</v>
      </c>
      <c r="R7870" s="0" t="str">
        <f aca="false">IF(I7870&gt;=Summary!$B$7,"Fast",IF(I7870&lt;Summary!$B$8,"Slow","Medium"))</f>
        <v>Slow</v>
      </c>
      <c r="S7870" s="15" t="n">
        <f aca="false">IF(M7870&gt;Summary!$B$5,1,0)</f>
        <v>1</v>
      </c>
      <c r="T7870" s="16" t="n">
        <f aca="false">IF(Q7870="Overstocked",(G7870-Summary!$B$6*H7870)*J7870,0)</f>
        <v>0</v>
      </c>
    </row>
    <row r="7871" customFormat="false" ht="15" hidden="false" customHeight="false" outlineLevel="0" collapsed="false">
      <c r="A7871" s="0" t="s">
        <v>7969</v>
      </c>
      <c r="B7871" s="0" t="s">
        <v>101</v>
      </c>
      <c r="C7871" s="0" t="s">
        <v>96</v>
      </c>
      <c r="D7871" s="0" t="s">
        <v>79</v>
      </c>
      <c r="E7871" s="14" t="n">
        <v>45580</v>
      </c>
      <c r="F7871" s="14" t="n">
        <v>45588</v>
      </c>
      <c r="G7871" s="0" t="n">
        <v>16</v>
      </c>
      <c r="H7871" s="0" t="n">
        <v>54</v>
      </c>
      <c r="I7871" s="0" t="n">
        <v>167</v>
      </c>
      <c r="J7871" s="0" t="n">
        <v>1159</v>
      </c>
      <c r="K7871" s="0" t="n">
        <v>1495</v>
      </c>
      <c r="L7871" s="15" t="s">
        <v>82</v>
      </c>
      <c r="M7871" s="0" t="n">
        <v>8</v>
      </c>
      <c r="N7871" s="16" t="n">
        <f aca="false">I7871*K7871</f>
        <v>249665</v>
      </c>
      <c r="O7871" s="16" t="n">
        <f aca="false">I7871*(K7871-J7871)</f>
        <v>56112</v>
      </c>
      <c r="P7871" s="15" t="n">
        <f aca="false">K7871-J7871</f>
        <v>336</v>
      </c>
      <c r="Q7871" s="0" t="str">
        <f aca="false">IF(G7871=0,"Out of stock",IF(G7871&lt;H7871,"Understocked",IF(G7871&gt;Summary!$B$6*H7871,"Overstocked","Healthy")))</f>
        <v>Understocked</v>
      </c>
      <c r="R7871" s="0" t="str">
        <f aca="false">IF(I7871&gt;=Summary!$B$7,"Fast",IF(I7871&lt;Summary!$B$8,"Slow","Medium"))</f>
        <v>Medium</v>
      </c>
      <c r="S7871" s="15" t="n">
        <f aca="false">IF(M7871&gt;Summary!$B$5,1,0)</f>
        <v>1</v>
      </c>
      <c r="T7871" s="16" t="n">
        <f aca="false">IF(Q7871="Overstocked",(G7871-Summary!$B$6*H7871)*J7871,0)</f>
        <v>0</v>
      </c>
    </row>
    <row r="7872" customFormat="false" ht="15" hidden="false" customHeight="false" outlineLevel="0" collapsed="false">
      <c r="A7872" s="0" t="s">
        <v>7970</v>
      </c>
      <c r="B7872" s="0" t="s">
        <v>123</v>
      </c>
      <c r="C7872" s="0" t="s">
        <v>96</v>
      </c>
      <c r="D7872" s="0" t="s">
        <v>102</v>
      </c>
      <c r="E7872" s="14" t="n">
        <v>45219</v>
      </c>
      <c r="F7872" s="14" t="n">
        <v>45220</v>
      </c>
      <c r="G7872" s="0" t="n">
        <v>410</v>
      </c>
      <c r="H7872" s="0" t="n">
        <v>90</v>
      </c>
      <c r="I7872" s="0" t="n">
        <v>254</v>
      </c>
      <c r="J7872" s="0" t="n">
        <v>903</v>
      </c>
      <c r="K7872" s="0" t="n">
        <v>1376</v>
      </c>
      <c r="L7872" s="15" t="s">
        <v>93</v>
      </c>
      <c r="M7872" s="0" t="n">
        <v>1</v>
      </c>
      <c r="N7872" s="16" t="n">
        <f aca="false">I7872*K7872</f>
        <v>349504</v>
      </c>
      <c r="O7872" s="16" t="n">
        <f aca="false">I7872*(K7872-J7872)</f>
        <v>120142</v>
      </c>
      <c r="P7872" s="15" t="n">
        <f aca="false">K7872-J7872</f>
        <v>473</v>
      </c>
      <c r="Q7872" s="0" t="str">
        <f aca="false">IF(G7872=0,"Out of stock",IF(G7872&lt;H7872,"Understocked",IF(G7872&gt;Summary!$B$6*H7872,"Overstocked","Healthy")))</f>
        <v>Overstocked</v>
      </c>
      <c r="R7872" s="0" t="str">
        <f aca="false">IF(I7872&gt;=Summary!$B$7,"Fast",IF(I7872&lt;Summary!$B$8,"Slow","Medium"))</f>
        <v>Fast</v>
      </c>
      <c r="S7872" s="15" t="n">
        <f aca="false">IF(M7872&gt;Summary!$B$5,1,0)</f>
        <v>0</v>
      </c>
      <c r="T7872" s="16" t="n">
        <f aca="false">IF(Q7872="Overstocked",(G7872-Summary!$B$6*H7872)*J7872,0)</f>
        <v>45150</v>
      </c>
    </row>
    <row r="7873" customFormat="false" ht="15" hidden="false" customHeight="false" outlineLevel="0" collapsed="false">
      <c r="A7873" s="0" t="s">
        <v>7971</v>
      </c>
      <c r="B7873" s="0" t="s">
        <v>77</v>
      </c>
      <c r="C7873" s="0" t="s">
        <v>85</v>
      </c>
      <c r="D7873" s="0" t="s">
        <v>92</v>
      </c>
      <c r="E7873" s="14" t="n">
        <v>45175</v>
      </c>
      <c r="F7873" s="14" t="n">
        <v>45176</v>
      </c>
      <c r="G7873" s="0" t="n">
        <v>395</v>
      </c>
      <c r="H7873" s="0" t="n">
        <v>110</v>
      </c>
      <c r="I7873" s="0" t="n">
        <v>211</v>
      </c>
      <c r="J7873" s="0" t="n">
        <v>1469</v>
      </c>
      <c r="K7873" s="0" t="n">
        <v>1787</v>
      </c>
      <c r="L7873" s="15" t="s">
        <v>87</v>
      </c>
      <c r="M7873" s="0" t="n">
        <v>1</v>
      </c>
      <c r="N7873" s="16" t="n">
        <f aca="false">I7873*K7873</f>
        <v>377057</v>
      </c>
      <c r="O7873" s="16" t="n">
        <f aca="false">I7873*(K7873-J7873)</f>
        <v>67098</v>
      </c>
      <c r="P7873" s="15" t="n">
        <f aca="false">K7873-J7873</f>
        <v>318</v>
      </c>
      <c r="Q7873" s="0" t="str">
        <f aca="false">IF(G7873=0,"Out of stock",IF(G7873&lt;H7873,"Understocked",IF(G7873&gt;Summary!$B$6*H7873,"Overstocked","Healthy")))</f>
        <v>Healthy</v>
      </c>
      <c r="R7873" s="0" t="str">
        <f aca="false">IF(I7873&gt;=Summary!$B$7,"Fast",IF(I7873&lt;Summary!$B$8,"Slow","Medium"))</f>
        <v>Fast</v>
      </c>
      <c r="S7873" s="15" t="n">
        <f aca="false">IF(M7873&gt;Summary!$B$5,1,0)</f>
        <v>0</v>
      </c>
      <c r="T7873" s="16" t="n">
        <f aca="false">IF(Q7873="Overstocked",(G7873-Summary!$B$6*H7873)*J7873,0)</f>
        <v>0</v>
      </c>
    </row>
    <row r="7874" customFormat="false" ht="15" hidden="false" customHeight="false" outlineLevel="0" collapsed="false">
      <c r="A7874" s="0" t="s">
        <v>7972</v>
      </c>
      <c r="B7874" s="0" t="s">
        <v>95</v>
      </c>
      <c r="C7874" s="0" t="s">
        <v>104</v>
      </c>
      <c r="D7874" s="0" t="s">
        <v>92</v>
      </c>
      <c r="E7874" s="14" t="n">
        <v>45326</v>
      </c>
      <c r="F7874" s="14" t="n">
        <v>45331</v>
      </c>
      <c r="G7874" s="0" t="n">
        <v>192</v>
      </c>
      <c r="H7874" s="0" t="n">
        <v>127</v>
      </c>
      <c r="I7874" s="0" t="n">
        <v>193</v>
      </c>
      <c r="J7874" s="0" t="n">
        <v>1247</v>
      </c>
      <c r="K7874" s="0" t="n">
        <v>1554</v>
      </c>
      <c r="L7874" s="15" t="s">
        <v>87</v>
      </c>
      <c r="M7874" s="0" t="n">
        <v>5</v>
      </c>
      <c r="N7874" s="16" t="n">
        <f aca="false">I7874*K7874</f>
        <v>299922</v>
      </c>
      <c r="O7874" s="16" t="n">
        <f aca="false">I7874*(K7874-J7874)</f>
        <v>59251</v>
      </c>
      <c r="P7874" s="15" t="n">
        <f aca="false">K7874-J7874</f>
        <v>307</v>
      </c>
      <c r="Q7874" s="0" t="str">
        <f aca="false">IF(G7874=0,"Out of stock",IF(G7874&lt;H7874,"Understocked",IF(G7874&gt;Summary!$B$6*H7874,"Overstocked","Healthy")))</f>
        <v>Healthy</v>
      </c>
      <c r="R7874" s="0" t="str">
        <f aca="false">IF(I7874&gt;=Summary!$B$7,"Fast",IF(I7874&lt;Summary!$B$8,"Slow","Medium"))</f>
        <v>Medium</v>
      </c>
      <c r="S7874" s="15" t="n">
        <f aca="false">IF(M7874&gt;Summary!$B$5,1,0)</f>
        <v>0</v>
      </c>
      <c r="T7874" s="16" t="n">
        <f aca="false">IF(Q7874="Overstocked",(G7874-Summary!$B$6*H7874)*J7874,0)</f>
        <v>0</v>
      </c>
    </row>
    <row r="7875" customFormat="false" ht="15" hidden="false" customHeight="false" outlineLevel="0" collapsed="false">
      <c r="A7875" s="0" t="s">
        <v>7973</v>
      </c>
      <c r="B7875" s="0" t="s">
        <v>111</v>
      </c>
      <c r="C7875" s="0" t="s">
        <v>96</v>
      </c>
      <c r="D7875" s="0" t="s">
        <v>79</v>
      </c>
      <c r="E7875" s="14" t="n">
        <v>45647</v>
      </c>
      <c r="F7875" s="14" t="n">
        <v>45653</v>
      </c>
      <c r="G7875" s="0" t="n">
        <v>56</v>
      </c>
      <c r="H7875" s="0" t="n">
        <v>88</v>
      </c>
      <c r="I7875" s="0" t="n">
        <v>29</v>
      </c>
      <c r="J7875" s="0" t="n">
        <v>225</v>
      </c>
      <c r="K7875" s="0" t="n">
        <v>478</v>
      </c>
      <c r="L7875" s="15" t="s">
        <v>93</v>
      </c>
      <c r="M7875" s="0" t="n">
        <v>6</v>
      </c>
      <c r="N7875" s="16" t="n">
        <f aca="false">I7875*K7875</f>
        <v>13862</v>
      </c>
      <c r="O7875" s="16" t="n">
        <f aca="false">I7875*(K7875-J7875)</f>
        <v>7337</v>
      </c>
      <c r="P7875" s="15" t="n">
        <f aca="false">K7875-J7875</f>
        <v>253</v>
      </c>
      <c r="Q7875" s="0" t="str">
        <f aca="false">IF(G7875=0,"Out of stock",IF(G7875&lt;H7875,"Understocked",IF(G7875&gt;Summary!$B$6*H7875,"Overstocked","Healthy")))</f>
        <v>Understocked</v>
      </c>
      <c r="R7875" s="0" t="str">
        <f aca="false">IF(I7875&gt;=Summary!$B$7,"Fast",IF(I7875&lt;Summary!$B$8,"Slow","Medium"))</f>
        <v>Slow</v>
      </c>
      <c r="S7875" s="15" t="n">
        <f aca="false">IF(M7875&gt;Summary!$B$5,1,0)</f>
        <v>0</v>
      </c>
      <c r="T7875" s="16" t="n">
        <f aca="false">IF(Q7875="Overstocked",(G7875-Summary!$B$6*H7875)*J7875,0)</f>
        <v>0</v>
      </c>
    </row>
    <row r="7876" customFormat="false" ht="15" hidden="false" customHeight="false" outlineLevel="0" collapsed="false">
      <c r="A7876" s="0" t="s">
        <v>7974</v>
      </c>
      <c r="B7876" s="0" t="s">
        <v>115</v>
      </c>
      <c r="C7876" s="0" t="s">
        <v>85</v>
      </c>
      <c r="D7876" s="0" t="s">
        <v>90</v>
      </c>
      <c r="E7876" s="14" t="n">
        <v>45512</v>
      </c>
      <c r="F7876" s="14" t="n">
        <v>45521</v>
      </c>
      <c r="G7876" s="0" t="n">
        <v>108</v>
      </c>
      <c r="H7876" s="0" t="n">
        <v>82</v>
      </c>
      <c r="I7876" s="0" t="n">
        <v>196</v>
      </c>
      <c r="J7876" s="0" t="n">
        <v>1869</v>
      </c>
      <c r="K7876" s="0" t="n">
        <v>1933</v>
      </c>
      <c r="L7876" s="15" t="s">
        <v>87</v>
      </c>
      <c r="M7876" s="0" t="n">
        <v>9</v>
      </c>
      <c r="N7876" s="16" t="n">
        <f aca="false">I7876*K7876</f>
        <v>378868</v>
      </c>
      <c r="O7876" s="16" t="n">
        <f aca="false">I7876*(K7876-J7876)</f>
        <v>12544</v>
      </c>
      <c r="P7876" s="15" t="n">
        <f aca="false">K7876-J7876</f>
        <v>64</v>
      </c>
      <c r="Q7876" s="0" t="str">
        <f aca="false">IF(G7876=0,"Out of stock",IF(G7876&lt;H7876,"Understocked",IF(G7876&gt;Summary!$B$6*H7876,"Overstocked","Healthy")))</f>
        <v>Healthy</v>
      </c>
      <c r="R7876" s="0" t="str">
        <f aca="false">IF(I7876&gt;=Summary!$B$7,"Fast",IF(I7876&lt;Summary!$B$8,"Slow","Medium"))</f>
        <v>Medium</v>
      </c>
      <c r="S7876" s="15" t="n">
        <f aca="false">IF(M7876&gt;Summary!$B$5,1,0)</f>
        <v>1</v>
      </c>
      <c r="T7876" s="16" t="n">
        <f aca="false">IF(Q7876="Overstocked",(G7876-Summary!$B$6*H7876)*J7876,0)</f>
        <v>0</v>
      </c>
    </row>
    <row r="7877" customFormat="false" ht="15" hidden="false" customHeight="false" outlineLevel="0" collapsed="false">
      <c r="A7877" s="0" t="s">
        <v>7975</v>
      </c>
      <c r="B7877" s="0" t="s">
        <v>123</v>
      </c>
      <c r="C7877" s="0" t="s">
        <v>78</v>
      </c>
      <c r="D7877" s="0" t="s">
        <v>92</v>
      </c>
      <c r="E7877" s="14" t="n">
        <v>45092</v>
      </c>
      <c r="F7877" s="14" t="n">
        <v>45097</v>
      </c>
      <c r="G7877" s="0" t="n">
        <v>189</v>
      </c>
      <c r="H7877" s="0" t="n">
        <v>121</v>
      </c>
      <c r="I7877" s="0" t="n">
        <v>245</v>
      </c>
      <c r="J7877" s="0" t="n">
        <v>1491</v>
      </c>
      <c r="K7877" s="0" t="n">
        <v>1645</v>
      </c>
      <c r="L7877" s="15" t="s">
        <v>93</v>
      </c>
      <c r="M7877" s="0" t="n">
        <v>5</v>
      </c>
      <c r="N7877" s="16" t="n">
        <f aca="false">I7877*K7877</f>
        <v>403025</v>
      </c>
      <c r="O7877" s="16" t="n">
        <f aca="false">I7877*(K7877-J7877)</f>
        <v>37730</v>
      </c>
      <c r="P7877" s="15" t="n">
        <f aca="false">K7877-J7877</f>
        <v>154</v>
      </c>
      <c r="Q7877" s="0" t="str">
        <f aca="false">IF(G7877=0,"Out of stock",IF(G7877&lt;H7877,"Understocked",IF(G7877&gt;Summary!$B$6*H7877,"Overstocked","Healthy")))</f>
        <v>Healthy</v>
      </c>
      <c r="R7877" s="0" t="str">
        <f aca="false">IF(I7877&gt;=Summary!$B$7,"Fast",IF(I7877&lt;Summary!$B$8,"Slow","Medium"))</f>
        <v>Fast</v>
      </c>
      <c r="S7877" s="15" t="n">
        <f aca="false">IF(M7877&gt;Summary!$B$5,1,0)</f>
        <v>0</v>
      </c>
      <c r="T7877" s="16" t="n">
        <f aca="false">IF(Q7877="Overstocked",(G7877-Summary!$B$6*H7877)*J7877,0)</f>
        <v>0</v>
      </c>
    </row>
    <row r="7878" customFormat="false" ht="15" hidden="false" customHeight="false" outlineLevel="0" collapsed="false">
      <c r="A7878" s="0" t="s">
        <v>7976</v>
      </c>
      <c r="B7878" s="0" t="s">
        <v>89</v>
      </c>
      <c r="C7878" s="0" t="s">
        <v>104</v>
      </c>
      <c r="D7878" s="0" t="s">
        <v>102</v>
      </c>
      <c r="E7878" s="14" t="n">
        <v>45415</v>
      </c>
      <c r="F7878" s="14" t="n">
        <v>45421</v>
      </c>
      <c r="G7878" s="0" t="n">
        <v>223</v>
      </c>
      <c r="H7878" s="0" t="n">
        <v>72</v>
      </c>
      <c r="I7878" s="0" t="n">
        <v>81</v>
      </c>
      <c r="J7878" s="0" t="n">
        <v>350</v>
      </c>
      <c r="K7878" s="0" t="n">
        <v>800</v>
      </c>
      <c r="L7878" s="15" t="s">
        <v>87</v>
      </c>
      <c r="M7878" s="0" t="n">
        <v>6</v>
      </c>
      <c r="N7878" s="16" t="n">
        <f aca="false">I7878*K7878</f>
        <v>64800</v>
      </c>
      <c r="O7878" s="16" t="n">
        <f aca="false">I7878*(K7878-J7878)</f>
        <v>36450</v>
      </c>
      <c r="P7878" s="15" t="n">
        <f aca="false">K7878-J7878</f>
        <v>450</v>
      </c>
      <c r="Q7878" s="0" t="str">
        <f aca="false">IF(G7878=0,"Out of stock",IF(G7878&lt;H7878,"Understocked",IF(G7878&gt;Summary!$B$6*H7878,"Overstocked","Healthy")))</f>
        <v>Healthy</v>
      </c>
      <c r="R7878" s="0" t="str">
        <f aca="false">IF(I7878&gt;=Summary!$B$7,"Fast",IF(I7878&lt;Summary!$B$8,"Slow","Medium"))</f>
        <v>Slow</v>
      </c>
      <c r="S7878" s="15" t="n">
        <f aca="false">IF(M7878&gt;Summary!$B$5,1,0)</f>
        <v>0</v>
      </c>
      <c r="T7878" s="16" t="n">
        <f aca="false">IF(Q7878="Overstocked",(G7878-Summary!$B$6*H7878)*J7878,0)</f>
        <v>0</v>
      </c>
    </row>
    <row r="7879" customFormat="false" ht="15" hidden="false" customHeight="false" outlineLevel="0" collapsed="false">
      <c r="A7879" s="0" t="s">
        <v>7977</v>
      </c>
      <c r="B7879" s="0" t="s">
        <v>89</v>
      </c>
      <c r="C7879" s="0" t="s">
        <v>78</v>
      </c>
      <c r="D7879" s="0" t="s">
        <v>86</v>
      </c>
      <c r="E7879" s="14" t="n">
        <v>45376</v>
      </c>
      <c r="F7879" s="14" t="n">
        <v>45384</v>
      </c>
      <c r="G7879" s="0" t="n">
        <v>184</v>
      </c>
      <c r="H7879" s="0" t="n">
        <v>139</v>
      </c>
      <c r="I7879" s="0" t="n">
        <v>17</v>
      </c>
      <c r="J7879" s="0" t="n">
        <v>1837</v>
      </c>
      <c r="K7879" s="0" t="n">
        <v>2192</v>
      </c>
      <c r="L7879" s="15" t="s">
        <v>82</v>
      </c>
      <c r="M7879" s="0" t="n">
        <v>8</v>
      </c>
      <c r="N7879" s="16" t="n">
        <f aca="false">I7879*K7879</f>
        <v>37264</v>
      </c>
      <c r="O7879" s="16" t="n">
        <f aca="false">I7879*(K7879-J7879)</f>
        <v>6035</v>
      </c>
      <c r="P7879" s="15" t="n">
        <f aca="false">K7879-J7879</f>
        <v>355</v>
      </c>
      <c r="Q7879" s="0" t="str">
        <f aca="false">IF(G7879=0,"Out of stock",IF(G7879&lt;H7879,"Understocked",IF(G7879&gt;Summary!$B$6*H7879,"Overstocked","Healthy")))</f>
        <v>Healthy</v>
      </c>
      <c r="R7879" s="0" t="str">
        <f aca="false">IF(I7879&gt;=Summary!$B$7,"Fast",IF(I7879&lt;Summary!$B$8,"Slow","Medium"))</f>
        <v>Slow</v>
      </c>
      <c r="S7879" s="15" t="n">
        <f aca="false">IF(M7879&gt;Summary!$B$5,1,0)</f>
        <v>1</v>
      </c>
      <c r="T7879" s="16" t="n">
        <f aca="false">IF(Q7879="Overstocked",(G7879-Summary!$B$6*H7879)*J7879,0)</f>
        <v>0</v>
      </c>
    </row>
    <row r="7880" customFormat="false" ht="15" hidden="false" customHeight="false" outlineLevel="0" collapsed="false">
      <c r="A7880" s="0" t="s">
        <v>7978</v>
      </c>
      <c r="B7880" s="0" t="s">
        <v>89</v>
      </c>
      <c r="C7880" s="0" t="s">
        <v>85</v>
      </c>
      <c r="D7880" s="0" t="s">
        <v>92</v>
      </c>
      <c r="E7880" s="14" t="n">
        <v>45236</v>
      </c>
      <c r="F7880" s="14" t="n">
        <v>45244</v>
      </c>
      <c r="G7880" s="0" t="n">
        <v>320</v>
      </c>
      <c r="H7880" s="0" t="n">
        <v>141</v>
      </c>
      <c r="I7880" s="0" t="n">
        <v>155</v>
      </c>
      <c r="J7880" s="0" t="n">
        <v>1225</v>
      </c>
      <c r="K7880" s="0" t="n">
        <v>1720</v>
      </c>
      <c r="L7880" s="15" t="s">
        <v>87</v>
      </c>
      <c r="M7880" s="0" t="n">
        <v>8</v>
      </c>
      <c r="N7880" s="16" t="n">
        <f aca="false">I7880*K7880</f>
        <v>266600</v>
      </c>
      <c r="O7880" s="16" t="n">
        <f aca="false">I7880*(K7880-J7880)</f>
        <v>76725</v>
      </c>
      <c r="P7880" s="15" t="n">
        <f aca="false">K7880-J7880</f>
        <v>495</v>
      </c>
      <c r="Q7880" s="0" t="str">
        <f aca="false">IF(G7880=0,"Out of stock",IF(G7880&lt;H7880,"Understocked",IF(G7880&gt;Summary!$B$6*H7880,"Overstocked","Healthy")))</f>
        <v>Healthy</v>
      </c>
      <c r="R7880" s="0" t="str">
        <f aca="false">IF(I7880&gt;=Summary!$B$7,"Fast",IF(I7880&lt;Summary!$B$8,"Slow","Medium"))</f>
        <v>Medium</v>
      </c>
      <c r="S7880" s="15" t="n">
        <f aca="false">IF(M7880&gt;Summary!$B$5,1,0)</f>
        <v>1</v>
      </c>
      <c r="T7880" s="16" t="n">
        <f aca="false">IF(Q7880="Overstocked",(G7880-Summary!$B$6*H7880)*J7880,0)</f>
        <v>0</v>
      </c>
    </row>
    <row r="7881" customFormat="false" ht="15" hidden="false" customHeight="false" outlineLevel="0" collapsed="false">
      <c r="A7881" s="0" t="s">
        <v>7979</v>
      </c>
      <c r="B7881" s="0" t="s">
        <v>84</v>
      </c>
      <c r="C7881" s="0" t="s">
        <v>78</v>
      </c>
      <c r="D7881" s="0" t="s">
        <v>90</v>
      </c>
      <c r="E7881" s="14" t="n">
        <v>44980</v>
      </c>
      <c r="F7881" s="14" t="n">
        <v>44988</v>
      </c>
      <c r="G7881" s="0" t="n">
        <v>270</v>
      </c>
      <c r="H7881" s="0" t="n">
        <v>109</v>
      </c>
      <c r="I7881" s="0" t="n">
        <v>15</v>
      </c>
      <c r="J7881" s="0" t="n">
        <v>577</v>
      </c>
      <c r="K7881" s="0" t="n">
        <v>1040</v>
      </c>
      <c r="L7881" s="15" t="s">
        <v>82</v>
      </c>
      <c r="M7881" s="0" t="n">
        <v>8</v>
      </c>
      <c r="N7881" s="16" t="n">
        <f aca="false">I7881*K7881</f>
        <v>15600</v>
      </c>
      <c r="O7881" s="16" t="n">
        <f aca="false">I7881*(K7881-J7881)</f>
        <v>6945</v>
      </c>
      <c r="P7881" s="15" t="n">
        <f aca="false">K7881-J7881</f>
        <v>463</v>
      </c>
      <c r="Q7881" s="0" t="str">
        <f aca="false">IF(G7881=0,"Out of stock",IF(G7881&lt;H7881,"Understocked",IF(G7881&gt;Summary!$B$6*H7881,"Overstocked","Healthy")))</f>
        <v>Healthy</v>
      </c>
      <c r="R7881" s="0" t="str">
        <f aca="false">IF(I7881&gt;=Summary!$B$7,"Fast",IF(I7881&lt;Summary!$B$8,"Slow","Medium"))</f>
        <v>Slow</v>
      </c>
      <c r="S7881" s="15" t="n">
        <f aca="false">IF(M7881&gt;Summary!$B$5,1,0)</f>
        <v>1</v>
      </c>
      <c r="T7881" s="16" t="n">
        <f aca="false">IF(Q7881="Overstocked",(G7881-Summary!$B$6*H7881)*J7881,0)</f>
        <v>0</v>
      </c>
    </row>
    <row r="7882" customFormat="false" ht="15" hidden="false" customHeight="false" outlineLevel="0" collapsed="false">
      <c r="A7882" s="0" t="s">
        <v>7980</v>
      </c>
      <c r="B7882" s="0" t="s">
        <v>113</v>
      </c>
      <c r="C7882" s="0" t="s">
        <v>85</v>
      </c>
      <c r="D7882" s="0" t="s">
        <v>79</v>
      </c>
      <c r="E7882" s="14" t="n">
        <v>45262</v>
      </c>
      <c r="F7882" s="14" t="n">
        <v>45264</v>
      </c>
      <c r="G7882" s="0" t="n">
        <v>82</v>
      </c>
      <c r="H7882" s="0" t="n">
        <v>92</v>
      </c>
      <c r="I7882" s="0" t="n">
        <v>0</v>
      </c>
      <c r="J7882" s="0" t="n">
        <v>1517</v>
      </c>
      <c r="K7882" s="0" t="n">
        <v>1856</v>
      </c>
      <c r="L7882" s="15" t="s">
        <v>97</v>
      </c>
      <c r="M7882" s="0" t="n">
        <v>2</v>
      </c>
      <c r="N7882" s="16" t="n">
        <f aca="false">I7882*K7882</f>
        <v>0</v>
      </c>
      <c r="O7882" s="16" t="n">
        <f aca="false">I7882*(K7882-J7882)</f>
        <v>0</v>
      </c>
      <c r="P7882" s="15" t="n">
        <f aca="false">K7882-J7882</f>
        <v>339</v>
      </c>
      <c r="Q7882" s="0" t="str">
        <f aca="false">IF(G7882=0,"Out of stock",IF(G7882&lt;H7882,"Understocked",IF(G7882&gt;Summary!$B$6*H7882,"Overstocked","Healthy")))</f>
        <v>Understocked</v>
      </c>
      <c r="R7882" s="0" t="str">
        <f aca="false">IF(I7882&gt;=Summary!$B$7,"Fast",IF(I7882&lt;Summary!$B$8,"Slow","Medium"))</f>
        <v>Slow</v>
      </c>
      <c r="S7882" s="15" t="n">
        <f aca="false">IF(M7882&gt;Summary!$B$5,1,0)</f>
        <v>0</v>
      </c>
      <c r="T7882" s="16" t="n">
        <f aca="false">IF(Q7882="Overstocked",(G7882-Summary!$B$6*H7882)*J7882,0)</f>
        <v>0</v>
      </c>
    </row>
    <row r="7883" customFormat="false" ht="15" hidden="false" customHeight="false" outlineLevel="0" collapsed="false">
      <c r="A7883" s="0" t="s">
        <v>7981</v>
      </c>
      <c r="B7883" s="0" t="s">
        <v>77</v>
      </c>
      <c r="C7883" s="0" t="s">
        <v>85</v>
      </c>
      <c r="D7883" s="0" t="s">
        <v>102</v>
      </c>
      <c r="E7883" s="14" t="n">
        <v>45019</v>
      </c>
      <c r="F7883" s="14" t="n">
        <v>45023</v>
      </c>
      <c r="G7883" s="0" t="n">
        <v>32</v>
      </c>
      <c r="H7883" s="0" t="n">
        <v>142</v>
      </c>
      <c r="I7883" s="0" t="n">
        <v>73</v>
      </c>
      <c r="J7883" s="0" t="n">
        <v>1660</v>
      </c>
      <c r="K7883" s="0" t="n">
        <v>1733</v>
      </c>
      <c r="L7883" s="15" t="s">
        <v>87</v>
      </c>
      <c r="M7883" s="0" t="n">
        <v>4</v>
      </c>
      <c r="N7883" s="16" t="n">
        <f aca="false">I7883*K7883</f>
        <v>126509</v>
      </c>
      <c r="O7883" s="16" t="n">
        <f aca="false">I7883*(K7883-J7883)</f>
        <v>5329</v>
      </c>
      <c r="P7883" s="15" t="n">
        <f aca="false">K7883-J7883</f>
        <v>73</v>
      </c>
      <c r="Q7883" s="0" t="str">
        <f aca="false">IF(G7883=0,"Out of stock",IF(G7883&lt;H7883,"Understocked",IF(G7883&gt;Summary!$B$6*H7883,"Overstocked","Healthy")))</f>
        <v>Understocked</v>
      </c>
      <c r="R7883" s="0" t="str">
        <f aca="false">IF(I7883&gt;=Summary!$B$7,"Fast",IF(I7883&lt;Summary!$B$8,"Slow","Medium"))</f>
        <v>Slow</v>
      </c>
      <c r="S7883" s="15" t="n">
        <f aca="false">IF(M7883&gt;Summary!$B$5,1,0)</f>
        <v>0</v>
      </c>
      <c r="T7883" s="16" t="n">
        <f aca="false">IF(Q7883="Overstocked",(G7883-Summary!$B$6*H7883)*J7883,0)</f>
        <v>0</v>
      </c>
    </row>
    <row r="7884" customFormat="false" ht="15" hidden="false" customHeight="false" outlineLevel="0" collapsed="false">
      <c r="A7884" s="0" t="s">
        <v>7982</v>
      </c>
      <c r="B7884" s="0" t="s">
        <v>77</v>
      </c>
      <c r="C7884" s="0" t="s">
        <v>78</v>
      </c>
      <c r="D7884" s="0" t="s">
        <v>79</v>
      </c>
      <c r="E7884" s="14" t="n">
        <v>45603</v>
      </c>
      <c r="F7884" s="14" t="n">
        <v>45610</v>
      </c>
      <c r="G7884" s="0" t="n">
        <v>447</v>
      </c>
      <c r="H7884" s="0" t="n">
        <v>80</v>
      </c>
      <c r="I7884" s="0" t="n">
        <v>261</v>
      </c>
      <c r="J7884" s="0" t="n">
        <v>957</v>
      </c>
      <c r="K7884" s="0" t="n">
        <v>1241</v>
      </c>
      <c r="L7884" s="15" t="s">
        <v>97</v>
      </c>
      <c r="M7884" s="0" t="n">
        <v>7</v>
      </c>
      <c r="N7884" s="16" t="n">
        <f aca="false">I7884*K7884</f>
        <v>323901</v>
      </c>
      <c r="O7884" s="16" t="n">
        <f aca="false">I7884*(K7884-J7884)</f>
        <v>74124</v>
      </c>
      <c r="P7884" s="15" t="n">
        <f aca="false">K7884-J7884</f>
        <v>284</v>
      </c>
      <c r="Q7884" s="0" t="str">
        <f aca="false">IF(G7884=0,"Out of stock",IF(G7884&lt;H7884,"Understocked",IF(G7884&gt;Summary!$B$6*H7884,"Overstocked","Healthy")))</f>
        <v>Overstocked</v>
      </c>
      <c r="R7884" s="0" t="str">
        <f aca="false">IF(I7884&gt;=Summary!$B$7,"Fast",IF(I7884&lt;Summary!$B$8,"Slow","Medium"))</f>
        <v>Fast</v>
      </c>
      <c r="S7884" s="15" t="n">
        <f aca="false">IF(M7884&gt;Summary!$B$5,1,0)</f>
        <v>0</v>
      </c>
      <c r="T7884" s="16" t="n">
        <f aca="false">IF(Q7884="Overstocked",(G7884-Summary!$B$6*H7884)*J7884,0)</f>
        <v>121539</v>
      </c>
    </row>
    <row r="7885" customFormat="false" ht="15" hidden="false" customHeight="false" outlineLevel="0" collapsed="false">
      <c r="A7885" s="0" t="s">
        <v>7983</v>
      </c>
      <c r="B7885" s="0" t="s">
        <v>95</v>
      </c>
      <c r="C7885" s="0" t="s">
        <v>78</v>
      </c>
      <c r="D7885" s="0" t="s">
        <v>92</v>
      </c>
      <c r="E7885" s="14" t="n">
        <v>44965</v>
      </c>
      <c r="F7885" s="14" t="n">
        <v>44967</v>
      </c>
      <c r="G7885" s="0" t="n">
        <v>51</v>
      </c>
      <c r="H7885" s="0" t="n">
        <v>87</v>
      </c>
      <c r="I7885" s="0" t="n">
        <v>168</v>
      </c>
      <c r="J7885" s="0" t="n">
        <v>1472</v>
      </c>
      <c r="K7885" s="0" t="n">
        <v>1587</v>
      </c>
      <c r="L7885" s="15" t="s">
        <v>97</v>
      </c>
      <c r="M7885" s="0" t="n">
        <v>2</v>
      </c>
      <c r="N7885" s="16" t="n">
        <f aca="false">I7885*K7885</f>
        <v>266616</v>
      </c>
      <c r="O7885" s="16" t="n">
        <f aca="false">I7885*(K7885-J7885)</f>
        <v>19320</v>
      </c>
      <c r="P7885" s="15" t="n">
        <f aca="false">K7885-J7885</f>
        <v>115</v>
      </c>
      <c r="Q7885" s="0" t="str">
        <f aca="false">IF(G7885=0,"Out of stock",IF(G7885&lt;H7885,"Understocked",IF(G7885&gt;Summary!$B$6*H7885,"Overstocked","Healthy")))</f>
        <v>Understocked</v>
      </c>
      <c r="R7885" s="0" t="str">
        <f aca="false">IF(I7885&gt;=Summary!$B$7,"Fast",IF(I7885&lt;Summary!$B$8,"Slow","Medium"))</f>
        <v>Medium</v>
      </c>
      <c r="S7885" s="15" t="n">
        <f aca="false">IF(M7885&gt;Summary!$B$5,1,0)</f>
        <v>0</v>
      </c>
      <c r="T7885" s="16" t="n">
        <f aca="false">IF(Q7885="Overstocked",(G7885-Summary!$B$6*H7885)*J7885,0)</f>
        <v>0</v>
      </c>
    </row>
    <row r="7886" customFormat="false" ht="15" hidden="false" customHeight="false" outlineLevel="0" collapsed="false">
      <c r="A7886" s="0" t="s">
        <v>7984</v>
      </c>
      <c r="B7886" s="0" t="s">
        <v>89</v>
      </c>
      <c r="C7886" s="0" t="s">
        <v>85</v>
      </c>
      <c r="D7886" s="0" t="s">
        <v>86</v>
      </c>
      <c r="E7886" s="14" t="n">
        <v>44988</v>
      </c>
      <c r="F7886" s="14" t="n">
        <v>44992</v>
      </c>
      <c r="G7886" s="0" t="n">
        <v>476</v>
      </c>
      <c r="H7886" s="0" t="n">
        <v>124</v>
      </c>
      <c r="I7886" s="0" t="n">
        <v>130</v>
      </c>
      <c r="J7886" s="0" t="n">
        <v>1522</v>
      </c>
      <c r="K7886" s="0" t="n">
        <v>1587</v>
      </c>
      <c r="L7886" s="15" t="s">
        <v>87</v>
      </c>
      <c r="M7886" s="0" t="n">
        <v>4</v>
      </c>
      <c r="N7886" s="16" t="n">
        <f aca="false">I7886*K7886</f>
        <v>206310</v>
      </c>
      <c r="O7886" s="16" t="n">
        <f aca="false">I7886*(K7886-J7886)</f>
        <v>8450</v>
      </c>
      <c r="P7886" s="15" t="n">
        <f aca="false">K7886-J7886</f>
        <v>65</v>
      </c>
      <c r="Q7886" s="0" t="str">
        <f aca="false">IF(G7886=0,"Out of stock",IF(G7886&lt;H7886,"Understocked",IF(G7886&gt;Summary!$B$6*H7886,"Overstocked","Healthy")))</f>
        <v>Healthy</v>
      </c>
      <c r="R7886" s="0" t="str">
        <f aca="false">IF(I7886&gt;=Summary!$B$7,"Fast",IF(I7886&lt;Summary!$B$8,"Slow","Medium"))</f>
        <v>Medium</v>
      </c>
      <c r="S7886" s="15" t="n">
        <f aca="false">IF(M7886&gt;Summary!$B$5,1,0)</f>
        <v>0</v>
      </c>
      <c r="T7886" s="16" t="n">
        <f aca="false">IF(Q7886="Overstocked",(G7886-Summary!$B$6*H7886)*J7886,0)</f>
        <v>0</v>
      </c>
    </row>
    <row r="7887" customFormat="false" ht="15" hidden="false" customHeight="false" outlineLevel="0" collapsed="false">
      <c r="A7887" s="0" t="s">
        <v>7985</v>
      </c>
      <c r="B7887" s="0" t="s">
        <v>89</v>
      </c>
      <c r="C7887" s="0" t="s">
        <v>78</v>
      </c>
      <c r="D7887" s="0" t="s">
        <v>92</v>
      </c>
      <c r="E7887" s="14" t="n">
        <v>45599</v>
      </c>
      <c r="F7887" s="14" t="n">
        <v>45608</v>
      </c>
      <c r="G7887" s="0" t="n">
        <v>275</v>
      </c>
      <c r="H7887" s="0" t="n">
        <v>117</v>
      </c>
      <c r="I7887" s="0" t="n">
        <v>3</v>
      </c>
      <c r="J7887" s="0" t="n">
        <v>325</v>
      </c>
      <c r="K7887" s="0" t="n">
        <v>605</v>
      </c>
      <c r="L7887" s="15" t="s">
        <v>80</v>
      </c>
      <c r="M7887" s="0" t="n">
        <v>9</v>
      </c>
      <c r="N7887" s="16" t="n">
        <f aca="false">I7887*K7887</f>
        <v>1815</v>
      </c>
      <c r="O7887" s="16" t="n">
        <f aca="false">I7887*(K7887-J7887)</f>
        <v>840</v>
      </c>
      <c r="P7887" s="15" t="n">
        <f aca="false">K7887-J7887</f>
        <v>280</v>
      </c>
      <c r="Q7887" s="0" t="str">
        <f aca="false">IF(G7887=0,"Out of stock",IF(G7887&lt;H7887,"Understocked",IF(G7887&gt;Summary!$B$6*H7887,"Overstocked","Healthy")))</f>
        <v>Healthy</v>
      </c>
      <c r="R7887" s="0" t="str">
        <f aca="false">IF(I7887&gt;=Summary!$B$7,"Fast",IF(I7887&lt;Summary!$B$8,"Slow","Medium"))</f>
        <v>Slow</v>
      </c>
      <c r="S7887" s="15" t="n">
        <f aca="false">IF(M7887&gt;Summary!$B$5,1,0)</f>
        <v>1</v>
      </c>
      <c r="T7887" s="16" t="n">
        <f aca="false">IF(Q7887="Overstocked",(G7887-Summary!$B$6*H7887)*J7887,0)</f>
        <v>0</v>
      </c>
    </row>
    <row r="7888" customFormat="false" ht="15" hidden="false" customHeight="false" outlineLevel="0" collapsed="false">
      <c r="A7888" s="0" t="s">
        <v>7986</v>
      </c>
      <c r="B7888" s="0" t="s">
        <v>123</v>
      </c>
      <c r="C7888" s="0" t="s">
        <v>104</v>
      </c>
      <c r="D7888" s="0" t="s">
        <v>92</v>
      </c>
      <c r="E7888" s="14" t="n">
        <v>45061</v>
      </c>
      <c r="F7888" s="14" t="n">
        <v>45062</v>
      </c>
      <c r="G7888" s="0" t="n">
        <v>310</v>
      </c>
      <c r="H7888" s="0" t="n">
        <v>58</v>
      </c>
      <c r="I7888" s="0" t="n">
        <v>197</v>
      </c>
      <c r="J7888" s="0" t="n">
        <v>1192</v>
      </c>
      <c r="K7888" s="0" t="n">
        <v>1669</v>
      </c>
      <c r="L7888" s="15" t="s">
        <v>80</v>
      </c>
      <c r="M7888" s="0" t="n">
        <v>1</v>
      </c>
      <c r="N7888" s="16" t="n">
        <f aca="false">I7888*K7888</f>
        <v>328793</v>
      </c>
      <c r="O7888" s="16" t="n">
        <f aca="false">I7888*(K7888-J7888)</f>
        <v>93969</v>
      </c>
      <c r="P7888" s="15" t="n">
        <f aca="false">K7888-J7888</f>
        <v>477</v>
      </c>
      <c r="Q7888" s="0" t="str">
        <f aca="false">IF(G7888=0,"Out of stock",IF(G7888&lt;H7888,"Understocked",IF(G7888&gt;Summary!$B$6*H7888,"Overstocked","Healthy")))</f>
        <v>Overstocked</v>
      </c>
      <c r="R7888" s="0" t="str">
        <f aca="false">IF(I7888&gt;=Summary!$B$7,"Fast",IF(I7888&lt;Summary!$B$8,"Slow","Medium"))</f>
        <v>Medium</v>
      </c>
      <c r="S7888" s="15" t="n">
        <f aca="false">IF(M7888&gt;Summary!$B$5,1,0)</f>
        <v>0</v>
      </c>
      <c r="T7888" s="16" t="n">
        <f aca="false">IF(Q7888="Overstocked",(G7888-Summary!$B$6*H7888)*J7888,0)</f>
        <v>92976</v>
      </c>
    </row>
    <row r="7889" customFormat="false" ht="15" hidden="false" customHeight="false" outlineLevel="0" collapsed="false">
      <c r="A7889" s="0" t="s">
        <v>7987</v>
      </c>
      <c r="B7889" s="0" t="s">
        <v>101</v>
      </c>
      <c r="C7889" s="0" t="s">
        <v>104</v>
      </c>
      <c r="D7889" s="0" t="s">
        <v>102</v>
      </c>
      <c r="E7889" s="14" t="n">
        <v>45135</v>
      </c>
      <c r="F7889" s="14" t="n">
        <v>45145</v>
      </c>
      <c r="G7889" s="0" t="n">
        <v>266</v>
      </c>
      <c r="H7889" s="0" t="n">
        <v>102</v>
      </c>
      <c r="I7889" s="0" t="n">
        <v>168</v>
      </c>
      <c r="J7889" s="0" t="n">
        <v>995</v>
      </c>
      <c r="K7889" s="0" t="n">
        <v>1410</v>
      </c>
      <c r="L7889" s="15" t="s">
        <v>87</v>
      </c>
      <c r="M7889" s="0" t="n">
        <v>10</v>
      </c>
      <c r="N7889" s="16" t="n">
        <f aca="false">I7889*K7889</f>
        <v>236880</v>
      </c>
      <c r="O7889" s="16" t="n">
        <f aca="false">I7889*(K7889-J7889)</f>
        <v>69720</v>
      </c>
      <c r="P7889" s="15" t="n">
        <f aca="false">K7889-J7889</f>
        <v>415</v>
      </c>
      <c r="Q7889" s="0" t="str">
        <f aca="false">IF(G7889=0,"Out of stock",IF(G7889&lt;H7889,"Understocked",IF(G7889&gt;Summary!$B$6*H7889,"Overstocked","Healthy")))</f>
        <v>Healthy</v>
      </c>
      <c r="R7889" s="0" t="str">
        <f aca="false">IF(I7889&gt;=Summary!$B$7,"Fast",IF(I7889&lt;Summary!$B$8,"Slow","Medium"))</f>
        <v>Medium</v>
      </c>
      <c r="S7889" s="15" t="n">
        <f aca="false">IF(M7889&gt;Summary!$B$5,1,0)</f>
        <v>1</v>
      </c>
      <c r="T7889" s="16" t="n">
        <f aca="false">IF(Q7889="Overstocked",(G7889-Summary!$B$6*H7889)*J7889,0)</f>
        <v>0</v>
      </c>
    </row>
    <row r="7890" customFormat="false" ht="15" hidden="false" customHeight="false" outlineLevel="0" collapsed="false">
      <c r="A7890" s="0" t="s">
        <v>7988</v>
      </c>
      <c r="B7890" s="0" t="s">
        <v>101</v>
      </c>
      <c r="C7890" s="0" t="s">
        <v>96</v>
      </c>
      <c r="D7890" s="0" t="s">
        <v>86</v>
      </c>
      <c r="E7890" s="14" t="n">
        <v>45234</v>
      </c>
      <c r="F7890" s="14" t="n">
        <v>45241</v>
      </c>
      <c r="G7890" s="0" t="n">
        <v>461</v>
      </c>
      <c r="H7890" s="0" t="n">
        <v>90</v>
      </c>
      <c r="I7890" s="0" t="n">
        <v>40</v>
      </c>
      <c r="J7890" s="0" t="n">
        <v>1134</v>
      </c>
      <c r="K7890" s="0" t="n">
        <v>1235</v>
      </c>
      <c r="L7890" s="15" t="s">
        <v>80</v>
      </c>
      <c r="M7890" s="0" t="n">
        <v>7</v>
      </c>
      <c r="N7890" s="16" t="n">
        <f aca="false">I7890*K7890</f>
        <v>49400</v>
      </c>
      <c r="O7890" s="16" t="n">
        <f aca="false">I7890*(K7890-J7890)</f>
        <v>4040</v>
      </c>
      <c r="P7890" s="15" t="n">
        <f aca="false">K7890-J7890</f>
        <v>101</v>
      </c>
      <c r="Q7890" s="0" t="str">
        <f aca="false">IF(G7890=0,"Out of stock",IF(G7890&lt;H7890,"Understocked",IF(G7890&gt;Summary!$B$6*H7890,"Overstocked","Healthy")))</f>
        <v>Overstocked</v>
      </c>
      <c r="R7890" s="0" t="str">
        <f aca="false">IF(I7890&gt;=Summary!$B$7,"Fast",IF(I7890&lt;Summary!$B$8,"Slow","Medium"))</f>
        <v>Slow</v>
      </c>
      <c r="S7890" s="15" t="n">
        <f aca="false">IF(M7890&gt;Summary!$B$5,1,0)</f>
        <v>0</v>
      </c>
      <c r="T7890" s="16" t="n">
        <f aca="false">IF(Q7890="Overstocked",(G7890-Summary!$B$6*H7890)*J7890,0)</f>
        <v>114534</v>
      </c>
    </row>
    <row r="7891" customFormat="false" ht="15" hidden="false" customHeight="false" outlineLevel="0" collapsed="false">
      <c r="A7891" s="0" t="s">
        <v>7989</v>
      </c>
      <c r="B7891" s="0" t="s">
        <v>107</v>
      </c>
      <c r="C7891" s="0" t="s">
        <v>104</v>
      </c>
      <c r="D7891" s="0" t="s">
        <v>79</v>
      </c>
      <c r="E7891" s="14" t="n">
        <v>45373</v>
      </c>
      <c r="F7891" s="14" t="n">
        <v>45376</v>
      </c>
      <c r="G7891" s="0" t="n">
        <v>262</v>
      </c>
      <c r="H7891" s="0" t="n">
        <v>94</v>
      </c>
      <c r="I7891" s="0" t="n">
        <v>46</v>
      </c>
      <c r="J7891" s="0" t="n">
        <v>253</v>
      </c>
      <c r="K7891" s="0" t="n">
        <v>637</v>
      </c>
      <c r="L7891" s="15" t="s">
        <v>80</v>
      </c>
      <c r="M7891" s="0" t="n">
        <v>3</v>
      </c>
      <c r="N7891" s="16" t="n">
        <f aca="false">I7891*K7891</f>
        <v>29302</v>
      </c>
      <c r="O7891" s="16" t="n">
        <f aca="false">I7891*(K7891-J7891)</f>
        <v>17664</v>
      </c>
      <c r="P7891" s="15" t="n">
        <f aca="false">K7891-J7891</f>
        <v>384</v>
      </c>
      <c r="Q7891" s="0" t="str">
        <f aca="false">IF(G7891=0,"Out of stock",IF(G7891&lt;H7891,"Understocked",IF(G7891&gt;Summary!$B$6*H7891,"Overstocked","Healthy")))</f>
        <v>Healthy</v>
      </c>
      <c r="R7891" s="0" t="str">
        <f aca="false">IF(I7891&gt;=Summary!$B$7,"Fast",IF(I7891&lt;Summary!$B$8,"Slow","Medium"))</f>
        <v>Slow</v>
      </c>
      <c r="S7891" s="15" t="n">
        <f aca="false">IF(M7891&gt;Summary!$B$5,1,0)</f>
        <v>0</v>
      </c>
      <c r="T7891" s="16" t="n">
        <f aca="false">IF(Q7891="Overstocked",(G7891-Summary!$B$6*H7891)*J7891,0)</f>
        <v>0</v>
      </c>
    </row>
    <row r="7892" customFormat="false" ht="15" hidden="false" customHeight="false" outlineLevel="0" collapsed="false">
      <c r="A7892" s="0" t="s">
        <v>7990</v>
      </c>
      <c r="B7892" s="0" t="s">
        <v>77</v>
      </c>
      <c r="C7892" s="0" t="s">
        <v>96</v>
      </c>
      <c r="D7892" s="0" t="s">
        <v>92</v>
      </c>
      <c r="E7892" s="14" t="n">
        <v>45426</v>
      </c>
      <c r="F7892" s="14" t="n">
        <v>45429</v>
      </c>
      <c r="G7892" s="0" t="n">
        <v>418</v>
      </c>
      <c r="H7892" s="0" t="n">
        <v>60</v>
      </c>
      <c r="I7892" s="0" t="n">
        <v>284</v>
      </c>
      <c r="J7892" s="0" t="n">
        <v>255</v>
      </c>
      <c r="K7892" s="0" t="n">
        <v>508</v>
      </c>
      <c r="L7892" s="15" t="s">
        <v>87</v>
      </c>
      <c r="M7892" s="0" t="n">
        <v>3</v>
      </c>
      <c r="N7892" s="16" t="n">
        <f aca="false">I7892*K7892</f>
        <v>144272</v>
      </c>
      <c r="O7892" s="16" t="n">
        <f aca="false">I7892*(K7892-J7892)</f>
        <v>71852</v>
      </c>
      <c r="P7892" s="15" t="n">
        <f aca="false">K7892-J7892</f>
        <v>253</v>
      </c>
      <c r="Q7892" s="0" t="str">
        <f aca="false">IF(G7892=0,"Out of stock",IF(G7892&lt;H7892,"Understocked",IF(G7892&gt;Summary!$B$6*H7892,"Overstocked","Healthy")))</f>
        <v>Overstocked</v>
      </c>
      <c r="R7892" s="0" t="str">
        <f aca="false">IF(I7892&gt;=Summary!$B$7,"Fast",IF(I7892&lt;Summary!$B$8,"Slow","Medium"))</f>
        <v>Fast</v>
      </c>
      <c r="S7892" s="15" t="n">
        <f aca="false">IF(M7892&gt;Summary!$B$5,1,0)</f>
        <v>0</v>
      </c>
      <c r="T7892" s="16" t="n">
        <f aca="false">IF(Q7892="Overstocked",(G7892-Summary!$B$6*H7892)*J7892,0)</f>
        <v>45390</v>
      </c>
    </row>
    <row r="7893" customFormat="false" ht="15" hidden="false" customHeight="false" outlineLevel="0" collapsed="false">
      <c r="A7893" s="0" t="s">
        <v>7991</v>
      </c>
      <c r="B7893" s="0" t="s">
        <v>77</v>
      </c>
      <c r="C7893" s="0" t="s">
        <v>96</v>
      </c>
      <c r="D7893" s="0" t="s">
        <v>79</v>
      </c>
      <c r="E7893" s="14" t="n">
        <v>45034</v>
      </c>
      <c r="F7893" s="14" t="n">
        <v>45037</v>
      </c>
      <c r="G7893" s="0" t="n">
        <v>472</v>
      </c>
      <c r="H7893" s="0" t="n">
        <v>80</v>
      </c>
      <c r="I7893" s="0" t="n">
        <v>19</v>
      </c>
      <c r="J7893" s="0" t="n">
        <v>911</v>
      </c>
      <c r="K7893" s="0" t="n">
        <v>1062</v>
      </c>
      <c r="L7893" s="15" t="s">
        <v>80</v>
      </c>
      <c r="M7893" s="0" t="n">
        <v>3</v>
      </c>
      <c r="N7893" s="16" t="n">
        <f aca="false">I7893*K7893</f>
        <v>20178</v>
      </c>
      <c r="O7893" s="16" t="n">
        <f aca="false">I7893*(K7893-J7893)</f>
        <v>2869</v>
      </c>
      <c r="P7893" s="15" t="n">
        <f aca="false">K7893-J7893</f>
        <v>151</v>
      </c>
      <c r="Q7893" s="0" t="str">
        <f aca="false">IF(G7893=0,"Out of stock",IF(G7893&lt;H7893,"Understocked",IF(G7893&gt;Summary!$B$6*H7893,"Overstocked","Healthy")))</f>
        <v>Overstocked</v>
      </c>
      <c r="R7893" s="0" t="str">
        <f aca="false">IF(I7893&gt;=Summary!$B$7,"Fast",IF(I7893&lt;Summary!$B$8,"Slow","Medium"))</f>
        <v>Slow</v>
      </c>
      <c r="S7893" s="15" t="n">
        <f aca="false">IF(M7893&gt;Summary!$B$5,1,0)</f>
        <v>0</v>
      </c>
      <c r="T7893" s="16" t="n">
        <f aca="false">IF(Q7893="Overstocked",(G7893-Summary!$B$6*H7893)*J7893,0)</f>
        <v>138472</v>
      </c>
    </row>
    <row r="7894" customFormat="false" ht="15" hidden="false" customHeight="false" outlineLevel="0" collapsed="false">
      <c r="A7894" s="0" t="s">
        <v>7992</v>
      </c>
      <c r="B7894" s="0" t="s">
        <v>89</v>
      </c>
      <c r="C7894" s="0" t="s">
        <v>78</v>
      </c>
      <c r="D7894" s="0" t="s">
        <v>86</v>
      </c>
      <c r="E7894" s="14" t="n">
        <v>45559</v>
      </c>
      <c r="F7894" s="14" t="n">
        <v>45569</v>
      </c>
      <c r="G7894" s="0" t="n">
        <v>189</v>
      </c>
      <c r="H7894" s="0" t="n">
        <v>149</v>
      </c>
      <c r="I7894" s="0" t="n">
        <v>267</v>
      </c>
      <c r="J7894" s="0" t="n">
        <v>790</v>
      </c>
      <c r="K7894" s="0" t="n">
        <v>964</v>
      </c>
      <c r="L7894" s="15" t="s">
        <v>80</v>
      </c>
      <c r="M7894" s="0" t="n">
        <v>10</v>
      </c>
      <c r="N7894" s="16" t="n">
        <f aca="false">I7894*K7894</f>
        <v>257388</v>
      </c>
      <c r="O7894" s="16" t="n">
        <f aca="false">I7894*(K7894-J7894)</f>
        <v>46458</v>
      </c>
      <c r="P7894" s="15" t="n">
        <f aca="false">K7894-J7894</f>
        <v>174</v>
      </c>
      <c r="Q7894" s="0" t="str">
        <f aca="false">IF(G7894=0,"Out of stock",IF(G7894&lt;H7894,"Understocked",IF(G7894&gt;Summary!$B$6*H7894,"Overstocked","Healthy")))</f>
        <v>Healthy</v>
      </c>
      <c r="R7894" s="0" t="str">
        <f aca="false">IF(I7894&gt;=Summary!$B$7,"Fast",IF(I7894&lt;Summary!$B$8,"Slow","Medium"))</f>
        <v>Fast</v>
      </c>
      <c r="S7894" s="15" t="n">
        <f aca="false">IF(M7894&gt;Summary!$B$5,1,0)</f>
        <v>1</v>
      </c>
      <c r="T7894" s="16" t="n">
        <f aca="false">IF(Q7894="Overstocked",(G7894-Summary!$B$6*H7894)*J7894,0)</f>
        <v>0</v>
      </c>
    </row>
    <row r="7895" customFormat="false" ht="15" hidden="false" customHeight="false" outlineLevel="0" collapsed="false">
      <c r="A7895" s="0" t="s">
        <v>7993</v>
      </c>
      <c r="B7895" s="0" t="s">
        <v>77</v>
      </c>
      <c r="C7895" s="0" t="s">
        <v>78</v>
      </c>
      <c r="D7895" s="0" t="s">
        <v>92</v>
      </c>
      <c r="E7895" s="14" t="n">
        <v>45529</v>
      </c>
      <c r="F7895" s="14" t="n">
        <v>45538</v>
      </c>
      <c r="G7895" s="0" t="n">
        <v>288</v>
      </c>
      <c r="H7895" s="0" t="n">
        <v>54</v>
      </c>
      <c r="I7895" s="0" t="n">
        <v>118</v>
      </c>
      <c r="J7895" s="0" t="n">
        <v>420</v>
      </c>
      <c r="K7895" s="0" t="n">
        <v>604</v>
      </c>
      <c r="L7895" s="15" t="s">
        <v>87</v>
      </c>
      <c r="M7895" s="0" t="n">
        <v>9</v>
      </c>
      <c r="N7895" s="16" t="n">
        <f aca="false">I7895*K7895</f>
        <v>71272</v>
      </c>
      <c r="O7895" s="16" t="n">
        <f aca="false">I7895*(K7895-J7895)</f>
        <v>21712</v>
      </c>
      <c r="P7895" s="15" t="n">
        <f aca="false">K7895-J7895</f>
        <v>184</v>
      </c>
      <c r="Q7895" s="0" t="str">
        <f aca="false">IF(G7895=0,"Out of stock",IF(G7895&lt;H7895,"Understocked",IF(G7895&gt;Summary!$B$6*H7895,"Overstocked","Healthy")))</f>
        <v>Overstocked</v>
      </c>
      <c r="R7895" s="0" t="str">
        <f aca="false">IF(I7895&gt;=Summary!$B$7,"Fast",IF(I7895&lt;Summary!$B$8,"Slow","Medium"))</f>
        <v>Medium</v>
      </c>
      <c r="S7895" s="15" t="n">
        <f aca="false">IF(M7895&gt;Summary!$B$5,1,0)</f>
        <v>1</v>
      </c>
      <c r="T7895" s="16" t="n">
        <f aca="false">IF(Q7895="Overstocked",(G7895-Summary!$B$6*H7895)*J7895,0)</f>
        <v>30240</v>
      </c>
    </row>
    <row r="7896" customFormat="false" ht="15" hidden="false" customHeight="false" outlineLevel="0" collapsed="false">
      <c r="A7896" s="0" t="s">
        <v>7994</v>
      </c>
      <c r="B7896" s="0" t="s">
        <v>123</v>
      </c>
      <c r="C7896" s="0" t="s">
        <v>96</v>
      </c>
      <c r="D7896" s="0" t="s">
        <v>79</v>
      </c>
      <c r="E7896" s="14" t="n">
        <v>45614</v>
      </c>
      <c r="F7896" s="14" t="n">
        <v>45621</v>
      </c>
      <c r="G7896" s="0" t="n">
        <v>136</v>
      </c>
      <c r="H7896" s="0" t="n">
        <v>73</v>
      </c>
      <c r="I7896" s="0" t="n">
        <v>178</v>
      </c>
      <c r="J7896" s="0" t="n">
        <v>1798</v>
      </c>
      <c r="K7896" s="0" t="n">
        <v>2037</v>
      </c>
      <c r="L7896" s="15" t="s">
        <v>97</v>
      </c>
      <c r="M7896" s="0" t="n">
        <v>7</v>
      </c>
      <c r="N7896" s="16" t="n">
        <f aca="false">I7896*K7896</f>
        <v>362586</v>
      </c>
      <c r="O7896" s="16" t="n">
        <f aca="false">I7896*(K7896-J7896)</f>
        <v>42542</v>
      </c>
      <c r="P7896" s="15" t="n">
        <f aca="false">K7896-J7896</f>
        <v>239</v>
      </c>
      <c r="Q7896" s="0" t="str">
        <f aca="false">IF(G7896=0,"Out of stock",IF(G7896&lt;H7896,"Understocked",IF(G7896&gt;Summary!$B$6*H7896,"Overstocked","Healthy")))</f>
        <v>Healthy</v>
      </c>
      <c r="R7896" s="0" t="str">
        <f aca="false">IF(I7896&gt;=Summary!$B$7,"Fast",IF(I7896&lt;Summary!$B$8,"Slow","Medium"))</f>
        <v>Medium</v>
      </c>
      <c r="S7896" s="15" t="n">
        <f aca="false">IF(M7896&gt;Summary!$B$5,1,0)</f>
        <v>0</v>
      </c>
      <c r="T7896" s="16" t="n">
        <f aca="false">IF(Q7896="Overstocked",(G7896-Summary!$B$6*H7896)*J7896,0)</f>
        <v>0</v>
      </c>
    </row>
    <row r="7897" customFormat="false" ht="15" hidden="false" customHeight="false" outlineLevel="0" collapsed="false">
      <c r="A7897" s="0" t="s">
        <v>7995</v>
      </c>
      <c r="B7897" s="0" t="s">
        <v>89</v>
      </c>
      <c r="C7897" s="0" t="s">
        <v>104</v>
      </c>
      <c r="D7897" s="0" t="s">
        <v>86</v>
      </c>
      <c r="E7897" s="14" t="n">
        <v>45072</v>
      </c>
      <c r="F7897" s="14" t="n">
        <v>45082</v>
      </c>
      <c r="G7897" s="0" t="n">
        <v>189</v>
      </c>
      <c r="H7897" s="0" t="n">
        <v>75</v>
      </c>
      <c r="I7897" s="0" t="n">
        <v>257</v>
      </c>
      <c r="J7897" s="0" t="n">
        <v>224</v>
      </c>
      <c r="K7897" s="0" t="n">
        <v>401</v>
      </c>
      <c r="L7897" s="15" t="s">
        <v>97</v>
      </c>
      <c r="M7897" s="0" t="n">
        <v>10</v>
      </c>
      <c r="N7897" s="16" t="n">
        <f aca="false">I7897*K7897</f>
        <v>103057</v>
      </c>
      <c r="O7897" s="16" t="n">
        <f aca="false">I7897*(K7897-J7897)</f>
        <v>45489</v>
      </c>
      <c r="P7897" s="15" t="n">
        <f aca="false">K7897-J7897</f>
        <v>177</v>
      </c>
      <c r="Q7897" s="0" t="str">
        <f aca="false">IF(G7897=0,"Out of stock",IF(G7897&lt;H7897,"Understocked",IF(G7897&gt;Summary!$B$6*H7897,"Overstocked","Healthy")))</f>
        <v>Healthy</v>
      </c>
      <c r="R7897" s="0" t="str">
        <f aca="false">IF(I7897&gt;=Summary!$B$7,"Fast",IF(I7897&lt;Summary!$B$8,"Slow","Medium"))</f>
        <v>Fast</v>
      </c>
      <c r="S7897" s="15" t="n">
        <f aca="false">IF(M7897&gt;Summary!$B$5,1,0)</f>
        <v>1</v>
      </c>
      <c r="T7897" s="16" t="n">
        <f aca="false">IF(Q7897="Overstocked",(G7897-Summary!$B$6*H7897)*J7897,0)</f>
        <v>0</v>
      </c>
    </row>
    <row r="7898" customFormat="false" ht="15" hidden="false" customHeight="false" outlineLevel="0" collapsed="false">
      <c r="A7898" s="0" t="s">
        <v>7996</v>
      </c>
      <c r="B7898" s="0" t="s">
        <v>115</v>
      </c>
      <c r="C7898" s="0" t="s">
        <v>78</v>
      </c>
      <c r="D7898" s="0" t="s">
        <v>92</v>
      </c>
      <c r="E7898" s="14" t="n">
        <v>45501</v>
      </c>
      <c r="F7898" s="14" t="n">
        <v>45503</v>
      </c>
      <c r="G7898" s="0" t="n">
        <v>14</v>
      </c>
      <c r="H7898" s="0" t="n">
        <v>131</v>
      </c>
      <c r="I7898" s="0" t="n">
        <v>266</v>
      </c>
      <c r="J7898" s="0" t="n">
        <v>1804</v>
      </c>
      <c r="K7898" s="0" t="n">
        <v>1972</v>
      </c>
      <c r="L7898" s="15" t="s">
        <v>93</v>
      </c>
      <c r="M7898" s="0" t="n">
        <v>2</v>
      </c>
      <c r="N7898" s="16" t="n">
        <f aca="false">I7898*K7898</f>
        <v>524552</v>
      </c>
      <c r="O7898" s="16" t="n">
        <f aca="false">I7898*(K7898-J7898)</f>
        <v>44688</v>
      </c>
      <c r="P7898" s="15" t="n">
        <f aca="false">K7898-J7898</f>
        <v>168</v>
      </c>
      <c r="Q7898" s="0" t="str">
        <f aca="false">IF(G7898=0,"Out of stock",IF(G7898&lt;H7898,"Understocked",IF(G7898&gt;Summary!$B$6*H7898,"Overstocked","Healthy")))</f>
        <v>Understocked</v>
      </c>
      <c r="R7898" s="0" t="str">
        <f aca="false">IF(I7898&gt;=Summary!$B$7,"Fast",IF(I7898&lt;Summary!$B$8,"Slow","Medium"))</f>
        <v>Fast</v>
      </c>
      <c r="S7898" s="15" t="n">
        <f aca="false">IF(M7898&gt;Summary!$B$5,1,0)</f>
        <v>0</v>
      </c>
      <c r="T7898" s="16" t="n">
        <f aca="false">IF(Q7898="Overstocked",(G7898-Summary!$B$6*H7898)*J7898,0)</f>
        <v>0</v>
      </c>
    </row>
    <row r="7899" customFormat="false" ht="15" hidden="false" customHeight="false" outlineLevel="0" collapsed="false">
      <c r="A7899" s="0" t="s">
        <v>7997</v>
      </c>
      <c r="B7899" s="0" t="s">
        <v>89</v>
      </c>
      <c r="C7899" s="0" t="s">
        <v>85</v>
      </c>
      <c r="D7899" s="0" t="s">
        <v>86</v>
      </c>
      <c r="E7899" s="14" t="n">
        <v>44980</v>
      </c>
      <c r="F7899" s="14" t="n">
        <v>44982</v>
      </c>
      <c r="G7899" s="0" t="n">
        <v>108</v>
      </c>
      <c r="H7899" s="0" t="n">
        <v>136</v>
      </c>
      <c r="I7899" s="0" t="n">
        <v>200</v>
      </c>
      <c r="J7899" s="0" t="n">
        <v>477</v>
      </c>
      <c r="K7899" s="0" t="n">
        <v>829</v>
      </c>
      <c r="L7899" s="15" t="s">
        <v>97</v>
      </c>
      <c r="M7899" s="0" t="n">
        <v>2</v>
      </c>
      <c r="N7899" s="16" t="n">
        <f aca="false">I7899*K7899</f>
        <v>165800</v>
      </c>
      <c r="O7899" s="16" t="n">
        <f aca="false">I7899*(K7899-J7899)</f>
        <v>70400</v>
      </c>
      <c r="P7899" s="15" t="n">
        <f aca="false">K7899-J7899</f>
        <v>352</v>
      </c>
      <c r="Q7899" s="0" t="str">
        <f aca="false">IF(G7899=0,"Out of stock",IF(G7899&lt;H7899,"Understocked",IF(G7899&gt;Summary!$B$6*H7899,"Overstocked","Healthy")))</f>
        <v>Understocked</v>
      </c>
      <c r="R7899" s="0" t="str">
        <f aca="false">IF(I7899&gt;=Summary!$B$7,"Fast",IF(I7899&lt;Summary!$B$8,"Slow","Medium"))</f>
        <v>Fast</v>
      </c>
      <c r="S7899" s="15" t="n">
        <f aca="false">IF(M7899&gt;Summary!$B$5,1,0)</f>
        <v>0</v>
      </c>
      <c r="T7899" s="16" t="n">
        <f aca="false">IF(Q7899="Overstocked",(G7899-Summary!$B$6*H7899)*J7899,0)</f>
        <v>0</v>
      </c>
    </row>
    <row r="7900" customFormat="false" ht="15" hidden="false" customHeight="false" outlineLevel="0" collapsed="false">
      <c r="A7900" s="0" t="s">
        <v>7998</v>
      </c>
      <c r="B7900" s="0" t="s">
        <v>107</v>
      </c>
      <c r="C7900" s="0" t="s">
        <v>78</v>
      </c>
      <c r="D7900" s="0" t="s">
        <v>92</v>
      </c>
      <c r="E7900" s="14" t="n">
        <v>45222</v>
      </c>
      <c r="F7900" s="14" t="n">
        <v>45228</v>
      </c>
      <c r="G7900" s="0" t="n">
        <v>184</v>
      </c>
      <c r="H7900" s="0" t="n">
        <v>118</v>
      </c>
      <c r="I7900" s="0" t="n">
        <v>256</v>
      </c>
      <c r="J7900" s="0" t="n">
        <v>1873</v>
      </c>
      <c r="K7900" s="0" t="n">
        <v>2140</v>
      </c>
      <c r="L7900" s="15" t="s">
        <v>82</v>
      </c>
      <c r="M7900" s="0" t="n">
        <v>6</v>
      </c>
      <c r="N7900" s="16" t="n">
        <f aca="false">I7900*K7900</f>
        <v>547840</v>
      </c>
      <c r="O7900" s="16" t="n">
        <f aca="false">I7900*(K7900-J7900)</f>
        <v>68352</v>
      </c>
      <c r="P7900" s="15" t="n">
        <f aca="false">K7900-J7900</f>
        <v>267</v>
      </c>
      <c r="Q7900" s="0" t="str">
        <f aca="false">IF(G7900=0,"Out of stock",IF(G7900&lt;H7900,"Understocked",IF(G7900&gt;Summary!$B$6*H7900,"Overstocked","Healthy")))</f>
        <v>Healthy</v>
      </c>
      <c r="R7900" s="0" t="str">
        <f aca="false">IF(I7900&gt;=Summary!$B$7,"Fast",IF(I7900&lt;Summary!$B$8,"Slow","Medium"))</f>
        <v>Fast</v>
      </c>
      <c r="S7900" s="15" t="n">
        <f aca="false">IF(M7900&gt;Summary!$B$5,1,0)</f>
        <v>0</v>
      </c>
      <c r="T7900" s="16" t="n">
        <f aca="false">IF(Q7900="Overstocked",(G7900-Summary!$B$6*H7900)*J7900,0)</f>
        <v>0</v>
      </c>
    </row>
    <row r="7901" customFormat="false" ht="15" hidden="false" customHeight="false" outlineLevel="0" collapsed="false">
      <c r="A7901" s="0" t="s">
        <v>7999</v>
      </c>
      <c r="B7901" s="0" t="s">
        <v>95</v>
      </c>
      <c r="C7901" s="0" t="s">
        <v>96</v>
      </c>
      <c r="D7901" s="0" t="s">
        <v>92</v>
      </c>
      <c r="E7901" s="14" t="n">
        <v>45324</v>
      </c>
      <c r="F7901" s="14" t="n">
        <v>45331</v>
      </c>
      <c r="G7901" s="0" t="n">
        <v>309</v>
      </c>
      <c r="H7901" s="0" t="n">
        <v>53</v>
      </c>
      <c r="I7901" s="0" t="n">
        <v>298</v>
      </c>
      <c r="J7901" s="0" t="n">
        <v>897</v>
      </c>
      <c r="K7901" s="0" t="n">
        <v>1383</v>
      </c>
      <c r="L7901" s="15" t="s">
        <v>80</v>
      </c>
      <c r="M7901" s="0" t="n">
        <v>7</v>
      </c>
      <c r="N7901" s="16" t="n">
        <f aca="false">I7901*K7901</f>
        <v>412134</v>
      </c>
      <c r="O7901" s="16" t="n">
        <f aca="false">I7901*(K7901-J7901)</f>
        <v>144828</v>
      </c>
      <c r="P7901" s="15" t="n">
        <f aca="false">K7901-J7901</f>
        <v>486</v>
      </c>
      <c r="Q7901" s="0" t="str">
        <f aca="false">IF(G7901=0,"Out of stock",IF(G7901&lt;H7901,"Understocked",IF(G7901&gt;Summary!$B$6*H7901,"Overstocked","Healthy")))</f>
        <v>Overstocked</v>
      </c>
      <c r="R7901" s="0" t="str">
        <f aca="false">IF(I7901&gt;=Summary!$B$7,"Fast",IF(I7901&lt;Summary!$B$8,"Slow","Medium"))</f>
        <v>Fast</v>
      </c>
      <c r="S7901" s="15" t="n">
        <f aca="false">IF(M7901&gt;Summary!$B$5,1,0)</f>
        <v>0</v>
      </c>
      <c r="T7901" s="16" t="n">
        <f aca="false">IF(Q7901="Overstocked",(G7901-Summary!$B$6*H7901)*J7901,0)</f>
        <v>87009</v>
      </c>
    </row>
    <row r="7902" customFormat="false" ht="15" hidden="false" customHeight="false" outlineLevel="0" collapsed="false">
      <c r="A7902" s="0" t="s">
        <v>8000</v>
      </c>
      <c r="B7902" s="0" t="s">
        <v>111</v>
      </c>
      <c r="C7902" s="0" t="s">
        <v>85</v>
      </c>
      <c r="D7902" s="0" t="s">
        <v>90</v>
      </c>
      <c r="E7902" s="14" t="n">
        <v>45025</v>
      </c>
      <c r="F7902" s="14" t="n">
        <v>45031</v>
      </c>
      <c r="G7902" s="0" t="n">
        <v>471</v>
      </c>
      <c r="H7902" s="0" t="n">
        <v>71</v>
      </c>
      <c r="I7902" s="0" t="n">
        <v>173</v>
      </c>
      <c r="J7902" s="0" t="n">
        <v>1213</v>
      </c>
      <c r="K7902" s="0" t="n">
        <v>1561</v>
      </c>
      <c r="L7902" s="15" t="s">
        <v>87</v>
      </c>
      <c r="M7902" s="0" t="n">
        <v>6</v>
      </c>
      <c r="N7902" s="16" t="n">
        <f aca="false">I7902*K7902</f>
        <v>270053</v>
      </c>
      <c r="O7902" s="16" t="n">
        <f aca="false">I7902*(K7902-J7902)</f>
        <v>60204</v>
      </c>
      <c r="P7902" s="15" t="n">
        <f aca="false">K7902-J7902</f>
        <v>348</v>
      </c>
      <c r="Q7902" s="0" t="str">
        <f aca="false">IF(G7902=0,"Out of stock",IF(G7902&lt;H7902,"Understocked",IF(G7902&gt;Summary!$B$6*H7902,"Overstocked","Healthy")))</f>
        <v>Overstocked</v>
      </c>
      <c r="R7902" s="0" t="str">
        <f aca="false">IF(I7902&gt;=Summary!$B$7,"Fast",IF(I7902&lt;Summary!$B$8,"Slow","Medium"))</f>
        <v>Medium</v>
      </c>
      <c r="S7902" s="15" t="n">
        <f aca="false">IF(M7902&gt;Summary!$B$5,1,0)</f>
        <v>0</v>
      </c>
      <c r="T7902" s="16" t="n">
        <f aca="false">IF(Q7902="Overstocked",(G7902-Summary!$B$6*H7902)*J7902,0)</f>
        <v>226831</v>
      </c>
    </row>
    <row r="7903" customFormat="false" ht="15" hidden="false" customHeight="false" outlineLevel="0" collapsed="false">
      <c r="A7903" s="0" t="s">
        <v>8001</v>
      </c>
      <c r="B7903" s="0" t="s">
        <v>101</v>
      </c>
      <c r="C7903" s="0" t="s">
        <v>104</v>
      </c>
      <c r="D7903" s="0" t="s">
        <v>102</v>
      </c>
      <c r="E7903" s="14" t="n">
        <v>45159</v>
      </c>
      <c r="F7903" s="14" t="n">
        <v>45163</v>
      </c>
      <c r="G7903" s="0" t="n">
        <v>113</v>
      </c>
      <c r="H7903" s="0" t="n">
        <v>107</v>
      </c>
      <c r="I7903" s="0" t="n">
        <v>289</v>
      </c>
      <c r="J7903" s="0" t="n">
        <v>280</v>
      </c>
      <c r="K7903" s="0" t="n">
        <v>332</v>
      </c>
      <c r="L7903" s="15" t="s">
        <v>82</v>
      </c>
      <c r="M7903" s="0" t="n">
        <v>4</v>
      </c>
      <c r="N7903" s="16" t="n">
        <f aca="false">I7903*K7903</f>
        <v>95948</v>
      </c>
      <c r="O7903" s="16" t="n">
        <f aca="false">I7903*(K7903-J7903)</f>
        <v>15028</v>
      </c>
      <c r="P7903" s="15" t="n">
        <f aca="false">K7903-J7903</f>
        <v>52</v>
      </c>
      <c r="Q7903" s="0" t="str">
        <f aca="false">IF(G7903=0,"Out of stock",IF(G7903&lt;H7903,"Understocked",IF(G7903&gt;Summary!$B$6*H7903,"Overstocked","Healthy")))</f>
        <v>Healthy</v>
      </c>
      <c r="R7903" s="0" t="str">
        <f aca="false">IF(I7903&gt;=Summary!$B$7,"Fast",IF(I7903&lt;Summary!$B$8,"Slow","Medium"))</f>
        <v>Fast</v>
      </c>
      <c r="S7903" s="15" t="n">
        <f aca="false">IF(M7903&gt;Summary!$B$5,1,0)</f>
        <v>0</v>
      </c>
      <c r="T7903" s="16" t="n">
        <f aca="false">IF(Q7903="Overstocked",(G7903-Summary!$B$6*H7903)*J7903,0)</f>
        <v>0</v>
      </c>
    </row>
    <row r="7904" customFormat="false" ht="15" hidden="false" customHeight="false" outlineLevel="0" collapsed="false">
      <c r="A7904" s="0" t="s">
        <v>8002</v>
      </c>
      <c r="B7904" s="0" t="s">
        <v>77</v>
      </c>
      <c r="C7904" s="0" t="s">
        <v>96</v>
      </c>
      <c r="D7904" s="0" t="s">
        <v>102</v>
      </c>
      <c r="E7904" s="14" t="n">
        <v>45315</v>
      </c>
      <c r="F7904" s="14" t="n">
        <v>45319</v>
      </c>
      <c r="G7904" s="0" t="n">
        <v>371</v>
      </c>
      <c r="H7904" s="0" t="n">
        <v>53</v>
      </c>
      <c r="I7904" s="0" t="n">
        <v>192</v>
      </c>
      <c r="J7904" s="0" t="n">
        <v>572</v>
      </c>
      <c r="K7904" s="0" t="n">
        <v>850</v>
      </c>
      <c r="L7904" s="15" t="s">
        <v>80</v>
      </c>
      <c r="M7904" s="0" t="n">
        <v>4</v>
      </c>
      <c r="N7904" s="16" t="n">
        <f aca="false">I7904*K7904</f>
        <v>163200</v>
      </c>
      <c r="O7904" s="16" t="n">
        <f aca="false">I7904*(K7904-J7904)</f>
        <v>53376</v>
      </c>
      <c r="P7904" s="15" t="n">
        <f aca="false">K7904-J7904</f>
        <v>278</v>
      </c>
      <c r="Q7904" s="0" t="str">
        <f aca="false">IF(G7904=0,"Out of stock",IF(G7904&lt;H7904,"Understocked",IF(G7904&gt;Summary!$B$6*H7904,"Overstocked","Healthy")))</f>
        <v>Overstocked</v>
      </c>
      <c r="R7904" s="0" t="str">
        <f aca="false">IF(I7904&gt;=Summary!$B$7,"Fast",IF(I7904&lt;Summary!$B$8,"Slow","Medium"))</f>
        <v>Medium</v>
      </c>
      <c r="S7904" s="15" t="n">
        <f aca="false">IF(M7904&gt;Summary!$B$5,1,0)</f>
        <v>0</v>
      </c>
      <c r="T7904" s="16" t="n">
        <f aca="false">IF(Q7904="Overstocked",(G7904-Summary!$B$6*H7904)*J7904,0)</f>
        <v>90948</v>
      </c>
    </row>
    <row r="7905" customFormat="false" ht="15" hidden="false" customHeight="false" outlineLevel="0" collapsed="false">
      <c r="A7905" s="0" t="s">
        <v>8003</v>
      </c>
      <c r="B7905" s="0" t="s">
        <v>89</v>
      </c>
      <c r="C7905" s="0" t="s">
        <v>104</v>
      </c>
      <c r="D7905" s="0" t="s">
        <v>102</v>
      </c>
      <c r="E7905" s="14" t="n">
        <v>45058</v>
      </c>
      <c r="F7905" s="14" t="n">
        <v>45062</v>
      </c>
      <c r="G7905" s="0" t="n">
        <v>354</v>
      </c>
      <c r="H7905" s="0" t="n">
        <v>144</v>
      </c>
      <c r="I7905" s="0" t="n">
        <v>112</v>
      </c>
      <c r="J7905" s="0" t="n">
        <v>388</v>
      </c>
      <c r="K7905" s="0" t="n">
        <v>832</v>
      </c>
      <c r="L7905" s="15" t="s">
        <v>97</v>
      </c>
      <c r="M7905" s="0" t="n">
        <v>4</v>
      </c>
      <c r="N7905" s="16" t="n">
        <f aca="false">I7905*K7905</f>
        <v>93184</v>
      </c>
      <c r="O7905" s="16" t="n">
        <f aca="false">I7905*(K7905-J7905)</f>
        <v>49728</v>
      </c>
      <c r="P7905" s="15" t="n">
        <f aca="false">K7905-J7905</f>
        <v>444</v>
      </c>
      <c r="Q7905" s="0" t="str">
        <f aca="false">IF(G7905=0,"Out of stock",IF(G7905&lt;H7905,"Understocked",IF(G7905&gt;Summary!$B$6*H7905,"Overstocked","Healthy")))</f>
        <v>Healthy</v>
      </c>
      <c r="R7905" s="0" t="str">
        <f aca="false">IF(I7905&gt;=Summary!$B$7,"Fast",IF(I7905&lt;Summary!$B$8,"Slow","Medium"))</f>
        <v>Medium</v>
      </c>
      <c r="S7905" s="15" t="n">
        <f aca="false">IF(M7905&gt;Summary!$B$5,1,0)</f>
        <v>0</v>
      </c>
      <c r="T7905" s="16" t="n">
        <f aca="false">IF(Q7905="Overstocked",(G7905-Summary!$B$6*H7905)*J7905,0)</f>
        <v>0</v>
      </c>
    </row>
    <row r="7906" customFormat="false" ht="15" hidden="false" customHeight="false" outlineLevel="0" collapsed="false">
      <c r="A7906" s="0" t="s">
        <v>8004</v>
      </c>
      <c r="B7906" s="0" t="s">
        <v>113</v>
      </c>
      <c r="C7906" s="0" t="s">
        <v>104</v>
      </c>
      <c r="D7906" s="0" t="s">
        <v>102</v>
      </c>
      <c r="E7906" s="14" t="n">
        <v>45518</v>
      </c>
      <c r="F7906" s="14" t="n">
        <v>45524</v>
      </c>
      <c r="G7906" s="0" t="n">
        <v>182</v>
      </c>
      <c r="H7906" s="0" t="n">
        <v>124</v>
      </c>
      <c r="I7906" s="0" t="n">
        <v>83</v>
      </c>
      <c r="J7906" s="0" t="n">
        <v>1248</v>
      </c>
      <c r="K7906" s="0" t="n">
        <v>1457</v>
      </c>
      <c r="L7906" s="15" t="s">
        <v>93</v>
      </c>
      <c r="M7906" s="0" t="n">
        <v>6</v>
      </c>
      <c r="N7906" s="16" t="n">
        <f aca="false">I7906*K7906</f>
        <v>120931</v>
      </c>
      <c r="O7906" s="16" t="n">
        <f aca="false">I7906*(K7906-J7906)</f>
        <v>17347</v>
      </c>
      <c r="P7906" s="15" t="n">
        <f aca="false">K7906-J7906</f>
        <v>209</v>
      </c>
      <c r="Q7906" s="0" t="str">
        <f aca="false">IF(G7906=0,"Out of stock",IF(G7906&lt;H7906,"Understocked",IF(G7906&gt;Summary!$B$6*H7906,"Overstocked","Healthy")))</f>
        <v>Healthy</v>
      </c>
      <c r="R7906" s="0" t="str">
        <f aca="false">IF(I7906&gt;=Summary!$B$7,"Fast",IF(I7906&lt;Summary!$B$8,"Slow","Medium"))</f>
        <v>Slow</v>
      </c>
      <c r="S7906" s="15" t="n">
        <f aca="false">IF(M7906&gt;Summary!$B$5,1,0)</f>
        <v>0</v>
      </c>
      <c r="T7906" s="16" t="n">
        <f aca="false">IF(Q7906="Overstocked",(G7906-Summary!$B$6*H7906)*J7906,0)</f>
        <v>0</v>
      </c>
    </row>
    <row r="7907" customFormat="false" ht="15" hidden="false" customHeight="false" outlineLevel="0" collapsed="false">
      <c r="A7907" s="0" t="s">
        <v>8005</v>
      </c>
      <c r="B7907" s="0" t="s">
        <v>89</v>
      </c>
      <c r="C7907" s="0" t="s">
        <v>104</v>
      </c>
      <c r="D7907" s="0" t="s">
        <v>102</v>
      </c>
      <c r="E7907" s="14" t="n">
        <v>45285</v>
      </c>
      <c r="F7907" s="14" t="n">
        <v>45294</v>
      </c>
      <c r="G7907" s="0" t="n">
        <v>354</v>
      </c>
      <c r="H7907" s="0" t="n">
        <v>75</v>
      </c>
      <c r="I7907" s="0" t="n">
        <v>123</v>
      </c>
      <c r="J7907" s="0" t="n">
        <v>1263</v>
      </c>
      <c r="K7907" s="0" t="n">
        <v>1752</v>
      </c>
      <c r="L7907" s="15" t="s">
        <v>87</v>
      </c>
      <c r="M7907" s="0" t="n">
        <v>9</v>
      </c>
      <c r="N7907" s="16" t="n">
        <f aca="false">I7907*K7907</f>
        <v>215496</v>
      </c>
      <c r="O7907" s="16" t="n">
        <f aca="false">I7907*(K7907-J7907)</f>
        <v>60147</v>
      </c>
      <c r="P7907" s="15" t="n">
        <f aca="false">K7907-J7907</f>
        <v>489</v>
      </c>
      <c r="Q7907" s="0" t="str">
        <f aca="false">IF(G7907=0,"Out of stock",IF(G7907&lt;H7907,"Understocked",IF(G7907&gt;Summary!$B$6*H7907,"Overstocked","Healthy")))</f>
        <v>Overstocked</v>
      </c>
      <c r="R7907" s="0" t="str">
        <f aca="false">IF(I7907&gt;=Summary!$B$7,"Fast",IF(I7907&lt;Summary!$B$8,"Slow","Medium"))</f>
        <v>Medium</v>
      </c>
      <c r="S7907" s="15" t="n">
        <f aca="false">IF(M7907&gt;Summary!$B$5,1,0)</f>
        <v>1</v>
      </c>
      <c r="T7907" s="16" t="n">
        <f aca="false">IF(Q7907="Overstocked",(G7907-Summary!$B$6*H7907)*J7907,0)</f>
        <v>68202</v>
      </c>
    </row>
    <row r="7908" customFormat="false" ht="15" hidden="false" customHeight="false" outlineLevel="0" collapsed="false">
      <c r="A7908" s="0" t="s">
        <v>8006</v>
      </c>
      <c r="B7908" s="0" t="s">
        <v>101</v>
      </c>
      <c r="C7908" s="0" t="s">
        <v>96</v>
      </c>
      <c r="D7908" s="0" t="s">
        <v>102</v>
      </c>
      <c r="E7908" s="14" t="n">
        <v>45244</v>
      </c>
      <c r="F7908" s="14" t="n">
        <v>45248</v>
      </c>
      <c r="G7908" s="0" t="n">
        <v>367</v>
      </c>
      <c r="H7908" s="0" t="n">
        <v>90</v>
      </c>
      <c r="I7908" s="0" t="n">
        <v>101</v>
      </c>
      <c r="J7908" s="0" t="n">
        <v>1800</v>
      </c>
      <c r="K7908" s="0" t="n">
        <v>1883</v>
      </c>
      <c r="L7908" s="15" t="s">
        <v>93</v>
      </c>
      <c r="M7908" s="0" t="n">
        <v>4</v>
      </c>
      <c r="N7908" s="16" t="n">
        <f aca="false">I7908*K7908</f>
        <v>190183</v>
      </c>
      <c r="O7908" s="16" t="n">
        <f aca="false">I7908*(K7908-J7908)</f>
        <v>8383</v>
      </c>
      <c r="P7908" s="15" t="n">
        <f aca="false">K7908-J7908</f>
        <v>83</v>
      </c>
      <c r="Q7908" s="0" t="str">
        <f aca="false">IF(G7908=0,"Out of stock",IF(G7908&lt;H7908,"Understocked",IF(G7908&gt;Summary!$B$6*H7908,"Overstocked","Healthy")))</f>
        <v>Overstocked</v>
      </c>
      <c r="R7908" s="0" t="str">
        <f aca="false">IF(I7908&gt;=Summary!$B$7,"Fast",IF(I7908&lt;Summary!$B$8,"Slow","Medium"))</f>
        <v>Medium</v>
      </c>
      <c r="S7908" s="15" t="n">
        <f aca="false">IF(M7908&gt;Summary!$B$5,1,0)</f>
        <v>0</v>
      </c>
      <c r="T7908" s="16" t="n">
        <f aca="false">IF(Q7908="Overstocked",(G7908-Summary!$B$6*H7908)*J7908,0)</f>
        <v>12600</v>
      </c>
    </row>
    <row r="7909" customFormat="false" ht="15" hidden="false" customHeight="false" outlineLevel="0" collapsed="false">
      <c r="A7909" s="0" t="s">
        <v>8007</v>
      </c>
      <c r="B7909" s="0" t="s">
        <v>107</v>
      </c>
      <c r="C7909" s="0" t="s">
        <v>78</v>
      </c>
      <c r="D7909" s="0" t="s">
        <v>90</v>
      </c>
      <c r="E7909" s="14" t="n">
        <v>45089</v>
      </c>
      <c r="F7909" s="14" t="n">
        <v>45091</v>
      </c>
      <c r="G7909" s="0" t="n">
        <v>310</v>
      </c>
      <c r="H7909" s="0" t="n">
        <v>66</v>
      </c>
      <c r="I7909" s="0" t="n">
        <v>226</v>
      </c>
      <c r="J7909" s="0" t="n">
        <v>335</v>
      </c>
      <c r="K7909" s="0" t="n">
        <v>643</v>
      </c>
      <c r="L7909" s="15" t="s">
        <v>93</v>
      </c>
      <c r="M7909" s="0" t="n">
        <v>2</v>
      </c>
      <c r="N7909" s="16" t="n">
        <f aca="false">I7909*K7909</f>
        <v>145318</v>
      </c>
      <c r="O7909" s="16" t="n">
        <f aca="false">I7909*(K7909-J7909)</f>
        <v>69608</v>
      </c>
      <c r="P7909" s="15" t="n">
        <f aca="false">K7909-J7909</f>
        <v>308</v>
      </c>
      <c r="Q7909" s="0" t="str">
        <f aca="false">IF(G7909=0,"Out of stock",IF(G7909&lt;H7909,"Understocked",IF(G7909&gt;Summary!$B$6*H7909,"Overstocked","Healthy")))</f>
        <v>Overstocked</v>
      </c>
      <c r="R7909" s="0" t="str">
        <f aca="false">IF(I7909&gt;=Summary!$B$7,"Fast",IF(I7909&lt;Summary!$B$8,"Slow","Medium"))</f>
        <v>Fast</v>
      </c>
      <c r="S7909" s="15" t="n">
        <f aca="false">IF(M7909&gt;Summary!$B$5,1,0)</f>
        <v>0</v>
      </c>
      <c r="T7909" s="16" t="n">
        <f aca="false">IF(Q7909="Overstocked",(G7909-Summary!$B$6*H7909)*J7909,0)</f>
        <v>15410</v>
      </c>
    </row>
    <row r="7910" customFormat="false" ht="15" hidden="false" customHeight="false" outlineLevel="0" collapsed="false">
      <c r="A7910" s="0" t="s">
        <v>8008</v>
      </c>
      <c r="B7910" s="0" t="s">
        <v>107</v>
      </c>
      <c r="C7910" s="0" t="s">
        <v>96</v>
      </c>
      <c r="D7910" s="0" t="s">
        <v>90</v>
      </c>
      <c r="E7910" s="14" t="n">
        <v>45125</v>
      </c>
      <c r="F7910" s="14" t="n">
        <v>45129</v>
      </c>
      <c r="G7910" s="0" t="n">
        <v>489</v>
      </c>
      <c r="H7910" s="0" t="n">
        <v>139</v>
      </c>
      <c r="I7910" s="0" t="n">
        <v>156</v>
      </c>
      <c r="J7910" s="0" t="n">
        <v>849</v>
      </c>
      <c r="K7910" s="0" t="n">
        <v>1043</v>
      </c>
      <c r="L7910" s="15" t="s">
        <v>97</v>
      </c>
      <c r="M7910" s="0" t="n">
        <v>4</v>
      </c>
      <c r="N7910" s="16" t="n">
        <f aca="false">I7910*K7910</f>
        <v>162708</v>
      </c>
      <c r="O7910" s="16" t="n">
        <f aca="false">I7910*(K7910-J7910)</f>
        <v>30264</v>
      </c>
      <c r="P7910" s="15" t="n">
        <f aca="false">K7910-J7910</f>
        <v>194</v>
      </c>
      <c r="Q7910" s="0" t="str">
        <f aca="false">IF(G7910=0,"Out of stock",IF(G7910&lt;H7910,"Understocked",IF(G7910&gt;Summary!$B$6*H7910,"Overstocked","Healthy")))</f>
        <v>Healthy</v>
      </c>
      <c r="R7910" s="0" t="str">
        <f aca="false">IF(I7910&gt;=Summary!$B$7,"Fast",IF(I7910&lt;Summary!$B$8,"Slow","Medium"))</f>
        <v>Medium</v>
      </c>
      <c r="S7910" s="15" t="n">
        <f aca="false">IF(M7910&gt;Summary!$B$5,1,0)</f>
        <v>0</v>
      </c>
      <c r="T7910" s="16" t="n">
        <f aca="false">IF(Q7910="Overstocked",(G7910-Summary!$B$6*H7910)*J7910,0)</f>
        <v>0</v>
      </c>
    </row>
    <row r="7911" customFormat="false" ht="15" hidden="false" customHeight="false" outlineLevel="0" collapsed="false">
      <c r="A7911" s="0" t="s">
        <v>8009</v>
      </c>
      <c r="B7911" s="0" t="s">
        <v>101</v>
      </c>
      <c r="C7911" s="0" t="s">
        <v>78</v>
      </c>
      <c r="D7911" s="0" t="s">
        <v>92</v>
      </c>
      <c r="E7911" s="14" t="n">
        <v>45258</v>
      </c>
      <c r="F7911" s="14" t="n">
        <v>45268</v>
      </c>
      <c r="G7911" s="0" t="n">
        <v>145</v>
      </c>
      <c r="H7911" s="0" t="n">
        <v>65</v>
      </c>
      <c r="I7911" s="0" t="n">
        <v>295</v>
      </c>
      <c r="J7911" s="0" t="n">
        <v>377</v>
      </c>
      <c r="K7911" s="0" t="n">
        <v>565</v>
      </c>
      <c r="L7911" s="15" t="s">
        <v>87</v>
      </c>
      <c r="M7911" s="0" t="n">
        <v>10</v>
      </c>
      <c r="N7911" s="16" t="n">
        <f aca="false">I7911*K7911</f>
        <v>166675</v>
      </c>
      <c r="O7911" s="16" t="n">
        <f aca="false">I7911*(K7911-J7911)</f>
        <v>55460</v>
      </c>
      <c r="P7911" s="15" t="n">
        <f aca="false">K7911-J7911</f>
        <v>188</v>
      </c>
      <c r="Q7911" s="0" t="str">
        <f aca="false">IF(G7911=0,"Out of stock",IF(G7911&lt;H7911,"Understocked",IF(G7911&gt;Summary!$B$6*H7911,"Overstocked","Healthy")))</f>
        <v>Healthy</v>
      </c>
      <c r="R7911" s="0" t="str">
        <f aca="false">IF(I7911&gt;=Summary!$B$7,"Fast",IF(I7911&lt;Summary!$B$8,"Slow","Medium"))</f>
        <v>Fast</v>
      </c>
      <c r="S7911" s="15" t="n">
        <f aca="false">IF(M7911&gt;Summary!$B$5,1,0)</f>
        <v>1</v>
      </c>
      <c r="T7911" s="16" t="n">
        <f aca="false">IF(Q7911="Overstocked",(G7911-Summary!$B$6*H7911)*J7911,0)</f>
        <v>0</v>
      </c>
    </row>
    <row r="7912" customFormat="false" ht="15" hidden="false" customHeight="false" outlineLevel="0" collapsed="false">
      <c r="A7912" s="0" t="s">
        <v>8010</v>
      </c>
      <c r="B7912" s="0" t="s">
        <v>84</v>
      </c>
      <c r="C7912" s="0" t="s">
        <v>78</v>
      </c>
      <c r="D7912" s="0" t="s">
        <v>102</v>
      </c>
      <c r="E7912" s="14" t="n">
        <v>45497</v>
      </c>
      <c r="F7912" s="14" t="n">
        <v>45506</v>
      </c>
      <c r="G7912" s="0" t="n">
        <v>187</v>
      </c>
      <c r="H7912" s="0" t="n">
        <v>132</v>
      </c>
      <c r="I7912" s="0" t="n">
        <v>162</v>
      </c>
      <c r="J7912" s="0" t="n">
        <v>1046</v>
      </c>
      <c r="K7912" s="0" t="n">
        <v>1186</v>
      </c>
      <c r="L7912" s="15" t="s">
        <v>82</v>
      </c>
      <c r="M7912" s="0" t="n">
        <v>9</v>
      </c>
      <c r="N7912" s="16" t="n">
        <f aca="false">I7912*K7912</f>
        <v>192132</v>
      </c>
      <c r="O7912" s="16" t="n">
        <f aca="false">I7912*(K7912-J7912)</f>
        <v>22680</v>
      </c>
      <c r="P7912" s="15" t="n">
        <f aca="false">K7912-J7912</f>
        <v>140</v>
      </c>
      <c r="Q7912" s="0" t="str">
        <f aca="false">IF(G7912=0,"Out of stock",IF(G7912&lt;H7912,"Understocked",IF(G7912&gt;Summary!$B$6*H7912,"Overstocked","Healthy")))</f>
        <v>Healthy</v>
      </c>
      <c r="R7912" s="0" t="str">
        <f aca="false">IF(I7912&gt;=Summary!$B$7,"Fast",IF(I7912&lt;Summary!$B$8,"Slow","Medium"))</f>
        <v>Medium</v>
      </c>
      <c r="S7912" s="15" t="n">
        <f aca="false">IF(M7912&gt;Summary!$B$5,1,0)</f>
        <v>1</v>
      </c>
      <c r="T7912" s="16" t="n">
        <f aca="false">IF(Q7912="Overstocked",(G7912-Summary!$B$6*H7912)*J7912,0)</f>
        <v>0</v>
      </c>
    </row>
    <row r="7913" customFormat="false" ht="15" hidden="false" customHeight="false" outlineLevel="0" collapsed="false">
      <c r="A7913" s="0" t="s">
        <v>8011</v>
      </c>
      <c r="B7913" s="0" t="s">
        <v>77</v>
      </c>
      <c r="C7913" s="0" t="s">
        <v>104</v>
      </c>
      <c r="D7913" s="0" t="s">
        <v>90</v>
      </c>
      <c r="E7913" s="14" t="n">
        <v>45378</v>
      </c>
      <c r="F7913" s="14" t="n">
        <v>45387</v>
      </c>
      <c r="G7913" s="0" t="n">
        <v>403</v>
      </c>
      <c r="H7913" s="0" t="n">
        <v>120</v>
      </c>
      <c r="I7913" s="0" t="n">
        <v>81</v>
      </c>
      <c r="J7913" s="0" t="n">
        <v>988</v>
      </c>
      <c r="K7913" s="0" t="n">
        <v>1345</v>
      </c>
      <c r="L7913" s="15" t="s">
        <v>80</v>
      </c>
      <c r="M7913" s="0" t="n">
        <v>9</v>
      </c>
      <c r="N7913" s="16" t="n">
        <f aca="false">I7913*K7913</f>
        <v>108945</v>
      </c>
      <c r="O7913" s="16" t="n">
        <f aca="false">I7913*(K7913-J7913)</f>
        <v>28917</v>
      </c>
      <c r="P7913" s="15" t="n">
        <f aca="false">K7913-J7913</f>
        <v>357</v>
      </c>
      <c r="Q7913" s="0" t="str">
        <f aca="false">IF(G7913=0,"Out of stock",IF(G7913&lt;H7913,"Understocked",IF(G7913&gt;Summary!$B$6*H7913,"Overstocked","Healthy")))</f>
        <v>Healthy</v>
      </c>
      <c r="R7913" s="0" t="str">
        <f aca="false">IF(I7913&gt;=Summary!$B$7,"Fast",IF(I7913&lt;Summary!$B$8,"Slow","Medium"))</f>
        <v>Slow</v>
      </c>
      <c r="S7913" s="15" t="n">
        <f aca="false">IF(M7913&gt;Summary!$B$5,1,0)</f>
        <v>1</v>
      </c>
      <c r="T7913" s="16" t="n">
        <f aca="false">IF(Q7913="Overstocked",(G7913-Summary!$B$6*H7913)*J7913,0)</f>
        <v>0</v>
      </c>
    </row>
    <row r="7914" customFormat="false" ht="15" hidden="false" customHeight="false" outlineLevel="0" collapsed="false">
      <c r="A7914" s="0" t="s">
        <v>8012</v>
      </c>
      <c r="B7914" s="0" t="s">
        <v>89</v>
      </c>
      <c r="C7914" s="0" t="s">
        <v>96</v>
      </c>
      <c r="D7914" s="0" t="s">
        <v>86</v>
      </c>
      <c r="E7914" s="14" t="n">
        <v>45456</v>
      </c>
      <c r="F7914" s="14" t="n">
        <v>45457</v>
      </c>
      <c r="G7914" s="0" t="n">
        <v>457</v>
      </c>
      <c r="H7914" s="0" t="n">
        <v>144</v>
      </c>
      <c r="I7914" s="0" t="n">
        <v>281</v>
      </c>
      <c r="J7914" s="0" t="n">
        <v>1807</v>
      </c>
      <c r="K7914" s="0" t="n">
        <v>1867</v>
      </c>
      <c r="L7914" s="15" t="s">
        <v>87</v>
      </c>
      <c r="M7914" s="0" t="n">
        <v>1</v>
      </c>
      <c r="N7914" s="16" t="n">
        <f aca="false">I7914*K7914</f>
        <v>524627</v>
      </c>
      <c r="O7914" s="16" t="n">
        <f aca="false">I7914*(K7914-J7914)</f>
        <v>16860</v>
      </c>
      <c r="P7914" s="15" t="n">
        <f aca="false">K7914-J7914</f>
        <v>60</v>
      </c>
      <c r="Q7914" s="0" t="str">
        <f aca="false">IF(G7914=0,"Out of stock",IF(G7914&lt;H7914,"Understocked",IF(G7914&gt;Summary!$B$6*H7914,"Overstocked","Healthy")))</f>
        <v>Healthy</v>
      </c>
      <c r="R7914" s="0" t="str">
        <f aca="false">IF(I7914&gt;=Summary!$B$7,"Fast",IF(I7914&lt;Summary!$B$8,"Slow","Medium"))</f>
        <v>Fast</v>
      </c>
      <c r="S7914" s="15" t="n">
        <f aca="false">IF(M7914&gt;Summary!$B$5,1,0)</f>
        <v>0</v>
      </c>
      <c r="T7914" s="16" t="n">
        <f aca="false">IF(Q7914="Overstocked",(G7914-Summary!$B$6*H7914)*J7914,0)</f>
        <v>0</v>
      </c>
    </row>
    <row r="7915" customFormat="false" ht="15" hidden="false" customHeight="false" outlineLevel="0" collapsed="false">
      <c r="A7915" s="0" t="s">
        <v>8013</v>
      </c>
      <c r="B7915" s="0" t="s">
        <v>107</v>
      </c>
      <c r="C7915" s="0" t="s">
        <v>104</v>
      </c>
      <c r="D7915" s="0" t="s">
        <v>102</v>
      </c>
      <c r="E7915" s="14" t="n">
        <v>45336</v>
      </c>
      <c r="F7915" s="14" t="n">
        <v>45337</v>
      </c>
      <c r="G7915" s="0" t="n">
        <v>76</v>
      </c>
      <c r="H7915" s="0" t="n">
        <v>122</v>
      </c>
      <c r="I7915" s="0" t="n">
        <v>0</v>
      </c>
      <c r="J7915" s="0" t="n">
        <v>822</v>
      </c>
      <c r="K7915" s="0" t="n">
        <v>1065</v>
      </c>
      <c r="L7915" s="15" t="s">
        <v>97</v>
      </c>
      <c r="M7915" s="0" t="n">
        <v>1</v>
      </c>
      <c r="N7915" s="16" t="n">
        <f aca="false">I7915*K7915</f>
        <v>0</v>
      </c>
      <c r="O7915" s="16" t="n">
        <f aca="false">I7915*(K7915-J7915)</f>
        <v>0</v>
      </c>
      <c r="P7915" s="15" t="n">
        <f aca="false">K7915-J7915</f>
        <v>243</v>
      </c>
      <c r="Q7915" s="0" t="str">
        <f aca="false">IF(G7915=0,"Out of stock",IF(G7915&lt;H7915,"Understocked",IF(G7915&gt;Summary!$B$6*H7915,"Overstocked","Healthy")))</f>
        <v>Understocked</v>
      </c>
      <c r="R7915" s="0" t="str">
        <f aca="false">IF(I7915&gt;=Summary!$B$7,"Fast",IF(I7915&lt;Summary!$B$8,"Slow","Medium"))</f>
        <v>Slow</v>
      </c>
      <c r="S7915" s="15" t="n">
        <f aca="false">IF(M7915&gt;Summary!$B$5,1,0)</f>
        <v>0</v>
      </c>
      <c r="T7915" s="16" t="n">
        <f aca="false">IF(Q7915="Overstocked",(G7915-Summary!$B$6*H7915)*J7915,0)</f>
        <v>0</v>
      </c>
    </row>
    <row r="7916" customFormat="false" ht="15" hidden="false" customHeight="false" outlineLevel="0" collapsed="false">
      <c r="A7916" s="0" t="s">
        <v>8014</v>
      </c>
      <c r="B7916" s="0" t="s">
        <v>115</v>
      </c>
      <c r="C7916" s="0" t="s">
        <v>78</v>
      </c>
      <c r="D7916" s="0" t="s">
        <v>79</v>
      </c>
      <c r="E7916" s="14" t="n">
        <v>45340</v>
      </c>
      <c r="F7916" s="14" t="n">
        <v>45348</v>
      </c>
      <c r="G7916" s="0" t="n">
        <v>345</v>
      </c>
      <c r="H7916" s="0" t="n">
        <v>94</v>
      </c>
      <c r="I7916" s="0" t="n">
        <v>289</v>
      </c>
      <c r="J7916" s="0" t="n">
        <v>1988</v>
      </c>
      <c r="K7916" s="0" t="n">
        <v>2130</v>
      </c>
      <c r="L7916" s="15" t="s">
        <v>82</v>
      </c>
      <c r="M7916" s="0" t="n">
        <v>8</v>
      </c>
      <c r="N7916" s="16" t="n">
        <f aca="false">I7916*K7916</f>
        <v>615570</v>
      </c>
      <c r="O7916" s="16" t="n">
        <f aca="false">I7916*(K7916-J7916)</f>
        <v>41038</v>
      </c>
      <c r="P7916" s="15" t="n">
        <f aca="false">K7916-J7916</f>
        <v>142</v>
      </c>
      <c r="Q7916" s="0" t="str">
        <f aca="false">IF(G7916=0,"Out of stock",IF(G7916&lt;H7916,"Understocked",IF(G7916&gt;Summary!$B$6*H7916,"Overstocked","Healthy")))</f>
        <v>Healthy</v>
      </c>
      <c r="R7916" s="0" t="str">
        <f aca="false">IF(I7916&gt;=Summary!$B$7,"Fast",IF(I7916&lt;Summary!$B$8,"Slow","Medium"))</f>
        <v>Fast</v>
      </c>
      <c r="S7916" s="15" t="n">
        <f aca="false">IF(M7916&gt;Summary!$B$5,1,0)</f>
        <v>1</v>
      </c>
      <c r="T7916" s="16" t="n">
        <f aca="false">IF(Q7916="Overstocked",(G7916-Summary!$B$6*H7916)*J7916,0)</f>
        <v>0</v>
      </c>
    </row>
    <row r="7917" customFormat="false" ht="15" hidden="false" customHeight="false" outlineLevel="0" collapsed="false">
      <c r="A7917" s="0" t="s">
        <v>8015</v>
      </c>
      <c r="B7917" s="0" t="s">
        <v>111</v>
      </c>
      <c r="C7917" s="0" t="s">
        <v>85</v>
      </c>
      <c r="D7917" s="0" t="s">
        <v>92</v>
      </c>
      <c r="E7917" s="14" t="n">
        <v>45048</v>
      </c>
      <c r="F7917" s="14" t="n">
        <v>45055</v>
      </c>
      <c r="G7917" s="0" t="n">
        <v>449</v>
      </c>
      <c r="H7917" s="0" t="n">
        <v>118</v>
      </c>
      <c r="I7917" s="0" t="n">
        <v>61</v>
      </c>
      <c r="J7917" s="0" t="n">
        <v>802</v>
      </c>
      <c r="K7917" s="0" t="n">
        <v>1119</v>
      </c>
      <c r="L7917" s="15" t="s">
        <v>97</v>
      </c>
      <c r="M7917" s="0" t="n">
        <v>7</v>
      </c>
      <c r="N7917" s="16" t="n">
        <f aca="false">I7917*K7917</f>
        <v>68259</v>
      </c>
      <c r="O7917" s="16" t="n">
        <f aca="false">I7917*(K7917-J7917)</f>
        <v>19337</v>
      </c>
      <c r="P7917" s="15" t="n">
        <f aca="false">K7917-J7917</f>
        <v>317</v>
      </c>
      <c r="Q7917" s="0" t="str">
        <f aca="false">IF(G7917=0,"Out of stock",IF(G7917&lt;H7917,"Understocked",IF(G7917&gt;Summary!$B$6*H7917,"Overstocked","Healthy")))</f>
        <v>Healthy</v>
      </c>
      <c r="R7917" s="0" t="str">
        <f aca="false">IF(I7917&gt;=Summary!$B$7,"Fast",IF(I7917&lt;Summary!$B$8,"Slow","Medium"))</f>
        <v>Slow</v>
      </c>
      <c r="S7917" s="15" t="n">
        <f aca="false">IF(M7917&gt;Summary!$B$5,1,0)</f>
        <v>0</v>
      </c>
      <c r="T7917" s="16" t="n">
        <f aca="false">IF(Q7917="Overstocked",(G7917-Summary!$B$6*H7917)*J7917,0)</f>
        <v>0</v>
      </c>
    </row>
    <row r="7918" customFormat="false" ht="15" hidden="false" customHeight="false" outlineLevel="0" collapsed="false">
      <c r="A7918" s="0" t="s">
        <v>8016</v>
      </c>
      <c r="B7918" s="0" t="s">
        <v>111</v>
      </c>
      <c r="C7918" s="0" t="s">
        <v>78</v>
      </c>
      <c r="D7918" s="0" t="s">
        <v>92</v>
      </c>
      <c r="E7918" s="14" t="n">
        <v>45316</v>
      </c>
      <c r="F7918" s="14" t="n">
        <v>45326</v>
      </c>
      <c r="G7918" s="0" t="n">
        <v>342</v>
      </c>
      <c r="H7918" s="0" t="n">
        <v>58</v>
      </c>
      <c r="I7918" s="0" t="n">
        <v>251</v>
      </c>
      <c r="J7918" s="0" t="n">
        <v>909</v>
      </c>
      <c r="K7918" s="0" t="n">
        <v>983</v>
      </c>
      <c r="L7918" s="15" t="s">
        <v>87</v>
      </c>
      <c r="M7918" s="0" t="n">
        <v>10</v>
      </c>
      <c r="N7918" s="16" t="n">
        <f aca="false">I7918*K7918</f>
        <v>246733</v>
      </c>
      <c r="O7918" s="16" t="n">
        <f aca="false">I7918*(K7918-J7918)</f>
        <v>18574</v>
      </c>
      <c r="P7918" s="15" t="n">
        <f aca="false">K7918-J7918</f>
        <v>74</v>
      </c>
      <c r="Q7918" s="0" t="str">
        <f aca="false">IF(G7918=0,"Out of stock",IF(G7918&lt;H7918,"Understocked",IF(G7918&gt;Summary!$B$6*H7918,"Overstocked","Healthy")))</f>
        <v>Overstocked</v>
      </c>
      <c r="R7918" s="0" t="str">
        <f aca="false">IF(I7918&gt;=Summary!$B$7,"Fast",IF(I7918&lt;Summary!$B$8,"Slow","Medium"))</f>
        <v>Fast</v>
      </c>
      <c r="S7918" s="15" t="n">
        <f aca="false">IF(M7918&gt;Summary!$B$5,1,0)</f>
        <v>1</v>
      </c>
      <c r="T7918" s="16" t="n">
        <f aca="false">IF(Q7918="Overstocked",(G7918-Summary!$B$6*H7918)*J7918,0)</f>
        <v>99990</v>
      </c>
    </row>
    <row r="7919" customFormat="false" ht="15" hidden="false" customHeight="false" outlineLevel="0" collapsed="false">
      <c r="A7919" s="0" t="s">
        <v>8017</v>
      </c>
      <c r="B7919" s="0" t="s">
        <v>115</v>
      </c>
      <c r="C7919" s="0" t="s">
        <v>96</v>
      </c>
      <c r="D7919" s="0" t="s">
        <v>102</v>
      </c>
      <c r="E7919" s="14" t="n">
        <v>44938</v>
      </c>
      <c r="F7919" s="14" t="n">
        <v>44940</v>
      </c>
      <c r="G7919" s="0" t="n">
        <v>311</v>
      </c>
      <c r="H7919" s="0" t="n">
        <v>144</v>
      </c>
      <c r="I7919" s="0" t="n">
        <v>42</v>
      </c>
      <c r="J7919" s="0" t="n">
        <v>467</v>
      </c>
      <c r="K7919" s="0" t="n">
        <v>905</v>
      </c>
      <c r="L7919" s="15" t="s">
        <v>80</v>
      </c>
      <c r="M7919" s="0" t="n">
        <v>2</v>
      </c>
      <c r="N7919" s="16" t="n">
        <f aca="false">I7919*K7919</f>
        <v>38010</v>
      </c>
      <c r="O7919" s="16" t="n">
        <f aca="false">I7919*(K7919-J7919)</f>
        <v>18396</v>
      </c>
      <c r="P7919" s="15" t="n">
        <f aca="false">K7919-J7919</f>
        <v>438</v>
      </c>
      <c r="Q7919" s="0" t="str">
        <f aca="false">IF(G7919=0,"Out of stock",IF(G7919&lt;H7919,"Understocked",IF(G7919&gt;Summary!$B$6*H7919,"Overstocked","Healthy")))</f>
        <v>Healthy</v>
      </c>
      <c r="R7919" s="0" t="str">
        <f aca="false">IF(I7919&gt;=Summary!$B$7,"Fast",IF(I7919&lt;Summary!$B$8,"Slow","Medium"))</f>
        <v>Slow</v>
      </c>
      <c r="S7919" s="15" t="n">
        <f aca="false">IF(M7919&gt;Summary!$B$5,1,0)</f>
        <v>0</v>
      </c>
      <c r="T7919" s="16" t="n">
        <f aca="false">IF(Q7919="Overstocked",(G7919-Summary!$B$6*H7919)*J7919,0)</f>
        <v>0</v>
      </c>
    </row>
    <row r="7920" customFormat="false" ht="15" hidden="false" customHeight="false" outlineLevel="0" collapsed="false">
      <c r="A7920" s="0" t="s">
        <v>8018</v>
      </c>
      <c r="B7920" s="0" t="s">
        <v>77</v>
      </c>
      <c r="C7920" s="0" t="s">
        <v>96</v>
      </c>
      <c r="D7920" s="0" t="s">
        <v>86</v>
      </c>
      <c r="E7920" s="14" t="n">
        <v>45321</v>
      </c>
      <c r="F7920" s="14" t="n">
        <v>45323</v>
      </c>
      <c r="G7920" s="0" t="n">
        <v>243</v>
      </c>
      <c r="H7920" s="0" t="n">
        <v>56</v>
      </c>
      <c r="I7920" s="0" t="n">
        <v>2</v>
      </c>
      <c r="J7920" s="0" t="n">
        <v>1605</v>
      </c>
      <c r="K7920" s="0" t="n">
        <v>1875</v>
      </c>
      <c r="L7920" s="15" t="s">
        <v>82</v>
      </c>
      <c r="M7920" s="0" t="n">
        <v>2</v>
      </c>
      <c r="N7920" s="16" t="n">
        <f aca="false">I7920*K7920</f>
        <v>3750</v>
      </c>
      <c r="O7920" s="16" t="n">
        <f aca="false">I7920*(K7920-J7920)</f>
        <v>540</v>
      </c>
      <c r="P7920" s="15" t="n">
        <f aca="false">K7920-J7920</f>
        <v>270</v>
      </c>
      <c r="Q7920" s="0" t="str">
        <f aca="false">IF(G7920=0,"Out of stock",IF(G7920&lt;H7920,"Understocked",IF(G7920&gt;Summary!$B$6*H7920,"Overstocked","Healthy")))</f>
        <v>Overstocked</v>
      </c>
      <c r="R7920" s="0" t="str">
        <f aca="false">IF(I7920&gt;=Summary!$B$7,"Fast",IF(I7920&lt;Summary!$B$8,"Slow","Medium"))</f>
        <v>Slow</v>
      </c>
      <c r="S7920" s="15" t="n">
        <f aca="false">IF(M7920&gt;Summary!$B$5,1,0)</f>
        <v>0</v>
      </c>
      <c r="T7920" s="16" t="n">
        <f aca="false">IF(Q7920="Overstocked",(G7920-Summary!$B$6*H7920)*J7920,0)</f>
        <v>30495</v>
      </c>
    </row>
    <row r="7921" customFormat="false" ht="15" hidden="false" customHeight="false" outlineLevel="0" collapsed="false">
      <c r="A7921" s="0" t="s">
        <v>8019</v>
      </c>
      <c r="B7921" s="0" t="s">
        <v>89</v>
      </c>
      <c r="C7921" s="0" t="s">
        <v>104</v>
      </c>
      <c r="D7921" s="0" t="s">
        <v>90</v>
      </c>
      <c r="E7921" s="14" t="n">
        <v>45300</v>
      </c>
      <c r="F7921" s="14" t="n">
        <v>45306</v>
      </c>
      <c r="G7921" s="0" t="n">
        <v>219</v>
      </c>
      <c r="H7921" s="0" t="n">
        <v>131</v>
      </c>
      <c r="I7921" s="0" t="n">
        <v>116</v>
      </c>
      <c r="J7921" s="0" t="n">
        <v>916</v>
      </c>
      <c r="K7921" s="0" t="n">
        <v>1031</v>
      </c>
      <c r="L7921" s="15" t="s">
        <v>82</v>
      </c>
      <c r="M7921" s="0" t="n">
        <v>6</v>
      </c>
      <c r="N7921" s="16" t="n">
        <f aca="false">I7921*K7921</f>
        <v>119596</v>
      </c>
      <c r="O7921" s="16" t="n">
        <f aca="false">I7921*(K7921-J7921)</f>
        <v>13340</v>
      </c>
      <c r="P7921" s="15" t="n">
        <f aca="false">K7921-J7921</f>
        <v>115</v>
      </c>
      <c r="Q7921" s="0" t="str">
        <f aca="false">IF(G7921=0,"Out of stock",IF(G7921&lt;H7921,"Understocked",IF(G7921&gt;Summary!$B$6*H7921,"Overstocked","Healthy")))</f>
        <v>Healthy</v>
      </c>
      <c r="R7921" s="0" t="str">
        <f aca="false">IF(I7921&gt;=Summary!$B$7,"Fast",IF(I7921&lt;Summary!$B$8,"Slow","Medium"))</f>
        <v>Medium</v>
      </c>
      <c r="S7921" s="15" t="n">
        <f aca="false">IF(M7921&gt;Summary!$B$5,1,0)</f>
        <v>0</v>
      </c>
      <c r="T7921" s="16" t="n">
        <f aca="false">IF(Q7921="Overstocked",(G7921-Summary!$B$6*H7921)*J7921,0)</f>
        <v>0</v>
      </c>
    </row>
    <row r="7922" customFormat="false" ht="15" hidden="false" customHeight="false" outlineLevel="0" collapsed="false">
      <c r="A7922" s="0" t="s">
        <v>8020</v>
      </c>
      <c r="B7922" s="0" t="s">
        <v>77</v>
      </c>
      <c r="C7922" s="0" t="s">
        <v>104</v>
      </c>
      <c r="D7922" s="0" t="s">
        <v>79</v>
      </c>
      <c r="E7922" s="14" t="n">
        <v>45187</v>
      </c>
      <c r="F7922" s="14" t="n">
        <v>45194</v>
      </c>
      <c r="G7922" s="0" t="n">
        <v>67</v>
      </c>
      <c r="H7922" s="0" t="n">
        <v>80</v>
      </c>
      <c r="I7922" s="0" t="n">
        <v>17</v>
      </c>
      <c r="J7922" s="0" t="n">
        <v>1902</v>
      </c>
      <c r="K7922" s="0" t="n">
        <v>2364</v>
      </c>
      <c r="L7922" s="15" t="s">
        <v>87</v>
      </c>
      <c r="M7922" s="0" t="n">
        <v>7</v>
      </c>
      <c r="N7922" s="16" t="n">
        <f aca="false">I7922*K7922</f>
        <v>40188</v>
      </c>
      <c r="O7922" s="16" t="n">
        <f aca="false">I7922*(K7922-J7922)</f>
        <v>7854</v>
      </c>
      <c r="P7922" s="15" t="n">
        <f aca="false">K7922-J7922</f>
        <v>462</v>
      </c>
      <c r="Q7922" s="0" t="str">
        <f aca="false">IF(G7922=0,"Out of stock",IF(G7922&lt;H7922,"Understocked",IF(G7922&gt;Summary!$B$6*H7922,"Overstocked","Healthy")))</f>
        <v>Understocked</v>
      </c>
      <c r="R7922" s="0" t="str">
        <f aca="false">IF(I7922&gt;=Summary!$B$7,"Fast",IF(I7922&lt;Summary!$B$8,"Slow","Medium"))</f>
        <v>Slow</v>
      </c>
      <c r="S7922" s="15" t="n">
        <f aca="false">IF(M7922&gt;Summary!$B$5,1,0)</f>
        <v>0</v>
      </c>
      <c r="T7922" s="16" t="n">
        <f aca="false">IF(Q7922="Overstocked",(G7922-Summary!$B$6*H7922)*J7922,0)</f>
        <v>0</v>
      </c>
    </row>
    <row r="7923" customFormat="false" ht="15" hidden="false" customHeight="false" outlineLevel="0" collapsed="false">
      <c r="A7923" s="0" t="s">
        <v>8021</v>
      </c>
      <c r="B7923" s="0" t="s">
        <v>77</v>
      </c>
      <c r="C7923" s="0" t="s">
        <v>96</v>
      </c>
      <c r="D7923" s="0" t="s">
        <v>92</v>
      </c>
      <c r="E7923" s="14" t="n">
        <v>45142</v>
      </c>
      <c r="F7923" s="14" t="n">
        <v>45144</v>
      </c>
      <c r="G7923" s="0" t="n">
        <v>447</v>
      </c>
      <c r="H7923" s="0" t="n">
        <v>115</v>
      </c>
      <c r="I7923" s="0" t="n">
        <v>294</v>
      </c>
      <c r="J7923" s="0" t="n">
        <v>484</v>
      </c>
      <c r="K7923" s="0" t="n">
        <v>759</v>
      </c>
      <c r="L7923" s="15" t="s">
        <v>97</v>
      </c>
      <c r="M7923" s="0" t="n">
        <v>2</v>
      </c>
      <c r="N7923" s="16" t="n">
        <f aca="false">I7923*K7923</f>
        <v>223146</v>
      </c>
      <c r="O7923" s="16" t="n">
        <f aca="false">I7923*(K7923-J7923)</f>
        <v>80850</v>
      </c>
      <c r="P7923" s="15" t="n">
        <f aca="false">K7923-J7923</f>
        <v>275</v>
      </c>
      <c r="Q7923" s="0" t="str">
        <f aca="false">IF(G7923=0,"Out of stock",IF(G7923&lt;H7923,"Understocked",IF(G7923&gt;Summary!$B$6*H7923,"Overstocked","Healthy")))</f>
        <v>Healthy</v>
      </c>
      <c r="R7923" s="0" t="str">
        <f aca="false">IF(I7923&gt;=Summary!$B$7,"Fast",IF(I7923&lt;Summary!$B$8,"Slow","Medium"))</f>
        <v>Fast</v>
      </c>
      <c r="S7923" s="15" t="n">
        <f aca="false">IF(M7923&gt;Summary!$B$5,1,0)</f>
        <v>0</v>
      </c>
      <c r="T7923" s="16" t="n">
        <f aca="false">IF(Q7923="Overstocked",(G7923-Summary!$B$6*H7923)*J7923,0)</f>
        <v>0</v>
      </c>
    </row>
    <row r="7924" customFormat="false" ht="15" hidden="false" customHeight="false" outlineLevel="0" collapsed="false">
      <c r="A7924" s="0" t="s">
        <v>8022</v>
      </c>
      <c r="B7924" s="0" t="s">
        <v>89</v>
      </c>
      <c r="C7924" s="0" t="s">
        <v>104</v>
      </c>
      <c r="D7924" s="0" t="s">
        <v>102</v>
      </c>
      <c r="E7924" s="14" t="n">
        <v>45423</v>
      </c>
      <c r="F7924" s="14" t="n">
        <v>45425</v>
      </c>
      <c r="G7924" s="0" t="n">
        <v>429</v>
      </c>
      <c r="H7924" s="0" t="n">
        <v>52</v>
      </c>
      <c r="I7924" s="0" t="n">
        <v>272</v>
      </c>
      <c r="J7924" s="0" t="n">
        <v>952</v>
      </c>
      <c r="K7924" s="0" t="n">
        <v>1125</v>
      </c>
      <c r="L7924" s="15" t="s">
        <v>80</v>
      </c>
      <c r="M7924" s="0" t="n">
        <v>2</v>
      </c>
      <c r="N7924" s="16" t="n">
        <f aca="false">I7924*K7924</f>
        <v>306000</v>
      </c>
      <c r="O7924" s="16" t="n">
        <f aca="false">I7924*(K7924-J7924)</f>
        <v>47056</v>
      </c>
      <c r="P7924" s="15" t="n">
        <f aca="false">K7924-J7924</f>
        <v>173</v>
      </c>
      <c r="Q7924" s="0" t="str">
        <f aca="false">IF(G7924=0,"Out of stock",IF(G7924&lt;H7924,"Understocked",IF(G7924&gt;Summary!$B$6*H7924,"Overstocked","Healthy")))</f>
        <v>Overstocked</v>
      </c>
      <c r="R7924" s="0" t="str">
        <f aca="false">IF(I7924&gt;=Summary!$B$7,"Fast",IF(I7924&lt;Summary!$B$8,"Slow","Medium"))</f>
        <v>Fast</v>
      </c>
      <c r="S7924" s="15" t="n">
        <f aca="false">IF(M7924&gt;Summary!$B$5,1,0)</f>
        <v>0</v>
      </c>
      <c r="T7924" s="16" t="n">
        <f aca="false">IF(Q7924="Overstocked",(G7924-Summary!$B$6*H7924)*J7924,0)</f>
        <v>210392</v>
      </c>
    </row>
    <row r="7925" customFormat="false" ht="15" hidden="false" customHeight="false" outlineLevel="0" collapsed="false">
      <c r="A7925" s="0" t="s">
        <v>8023</v>
      </c>
      <c r="B7925" s="0" t="s">
        <v>95</v>
      </c>
      <c r="C7925" s="0" t="s">
        <v>104</v>
      </c>
      <c r="D7925" s="0" t="s">
        <v>102</v>
      </c>
      <c r="E7925" s="14" t="n">
        <v>45422</v>
      </c>
      <c r="F7925" s="14" t="n">
        <v>45430</v>
      </c>
      <c r="G7925" s="0" t="n">
        <v>71</v>
      </c>
      <c r="H7925" s="0" t="n">
        <v>113</v>
      </c>
      <c r="I7925" s="0" t="n">
        <v>280</v>
      </c>
      <c r="J7925" s="0" t="n">
        <v>1187</v>
      </c>
      <c r="K7925" s="0" t="n">
        <v>1529</v>
      </c>
      <c r="L7925" s="15" t="s">
        <v>80</v>
      </c>
      <c r="M7925" s="0" t="n">
        <v>8</v>
      </c>
      <c r="N7925" s="16" t="n">
        <f aca="false">I7925*K7925</f>
        <v>428120</v>
      </c>
      <c r="O7925" s="16" t="n">
        <f aca="false">I7925*(K7925-J7925)</f>
        <v>95760</v>
      </c>
      <c r="P7925" s="15" t="n">
        <f aca="false">K7925-J7925</f>
        <v>342</v>
      </c>
      <c r="Q7925" s="0" t="str">
        <f aca="false">IF(G7925=0,"Out of stock",IF(G7925&lt;H7925,"Understocked",IF(G7925&gt;Summary!$B$6*H7925,"Overstocked","Healthy")))</f>
        <v>Understocked</v>
      </c>
      <c r="R7925" s="0" t="str">
        <f aca="false">IF(I7925&gt;=Summary!$B$7,"Fast",IF(I7925&lt;Summary!$B$8,"Slow","Medium"))</f>
        <v>Fast</v>
      </c>
      <c r="S7925" s="15" t="n">
        <f aca="false">IF(M7925&gt;Summary!$B$5,1,0)</f>
        <v>1</v>
      </c>
      <c r="T7925" s="16" t="n">
        <f aca="false">IF(Q7925="Overstocked",(G7925-Summary!$B$6*H7925)*J7925,0)</f>
        <v>0</v>
      </c>
    </row>
    <row r="7926" customFormat="false" ht="15" hidden="false" customHeight="false" outlineLevel="0" collapsed="false">
      <c r="A7926" s="0" t="s">
        <v>8024</v>
      </c>
      <c r="B7926" s="0" t="s">
        <v>123</v>
      </c>
      <c r="C7926" s="0" t="s">
        <v>104</v>
      </c>
      <c r="D7926" s="0" t="s">
        <v>102</v>
      </c>
      <c r="E7926" s="14" t="n">
        <v>45155</v>
      </c>
      <c r="F7926" s="14" t="n">
        <v>45162</v>
      </c>
      <c r="G7926" s="0" t="n">
        <v>482</v>
      </c>
      <c r="H7926" s="0" t="n">
        <v>120</v>
      </c>
      <c r="I7926" s="0" t="n">
        <v>297</v>
      </c>
      <c r="J7926" s="0" t="n">
        <v>291</v>
      </c>
      <c r="K7926" s="0" t="n">
        <v>512</v>
      </c>
      <c r="L7926" s="15" t="s">
        <v>82</v>
      </c>
      <c r="M7926" s="0" t="n">
        <v>7</v>
      </c>
      <c r="N7926" s="16" t="n">
        <f aca="false">I7926*K7926</f>
        <v>152064</v>
      </c>
      <c r="O7926" s="16" t="n">
        <f aca="false">I7926*(K7926-J7926)</f>
        <v>65637</v>
      </c>
      <c r="P7926" s="15" t="n">
        <f aca="false">K7926-J7926</f>
        <v>221</v>
      </c>
      <c r="Q7926" s="0" t="str">
        <f aca="false">IF(G7926=0,"Out of stock",IF(G7926&lt;H7926,"Understocked",IF(G7926&gt;Summary!$B$6*H7926,"Overstocked","Healthy")))</f>
        <v>Overstocked</v>
      </c>
      <c r="R7926" s="0" t="str">
        <f aca="false">IF(I7926&gt;=Summary!$B$7,"Fast",IF(I7926&lt;Summary!$B$8,"Slow","Medium"))</f>
        <v>Fast</v>
      </c>
      <c r="S7926" s="15" t="n">
        <f aca="false">IF(M7926&gt;Summary!$B$5,1,0)</f>
        <v>0</v>
      </c>
      <c r="T7926" s="16" t="n">
        <f aca="false">IF(Q7926="Overstocked",(G7926-Summary!$B$6*H7926)*J7926,0)</f>
        <v>582</v>
      </c>
    </row>
    <row r="7927" customFormat="false" ht="15" hidden="false" customHeight="false" outlineLevel="0" collapsed="false">
      <c r="A7927" s="0" t="s">
        <v>8025</v>
      </c>
      <c r="B7927" s="0" t="s">
        <v>89</v>
      </c>
      <c r="C7927" s="0" t="s">
        <v>104</v>
      </c>
      <c r="D7927" s="0" t="s">
        <v>102</v>
      </c>
      <c r="E7927" s="14" t="n">
        <v>45200</v>
      </c>
      <c r="F7927" s="14" t="n">
        <v>45206</v>
      </c>
      <c r="G7927" s="0" t="n">
        <v>371</v>
      </c>
      <c r="H7927" s="0" t="n">
        <v>115</v>
      </c>
      <c r="I7927" s="0" t="n">
        <v>147</v>
      </c>
      <c r="J7927" s="0" t="n">
        <v>647</v>
      </c>
      <c r="K7927" s="0" t="n">
        <v>877</v>
      </c>
      <c r="L7927" s="15" t="s">
        <v>87</v>
      </c>
      <c r="M7927" s="0" t="n">
        <v>6</v>
      </c>
      <c r="N7927" s="16" t="n">
        <f aca="false">I7927*K7927</f>
        <v>128919</v>
      </c>
      <c r="O7927" s="16" t="n">
        <f aca="false">I7927*(K7927-J7927)</f>
        <v>33810</v>
      </c>
      <c r="P7927" s="15" t="n">
        <f aca="false">K7927-J7927</f>
        <v>230</v>
      </c>
      <c r="Q7927" s="0" t="str">
        <f aca="false">IF(G7927=0,"Out of stock",IF(G7927&lt;H7927,"Understocked",IF(G7927&gt;Summary!$B$6*H7927,"Overstocked","Healthy")))</f>
        <v>Healthy</v>
      </c>
      <c r="R7927" s="0" t="str">
        <f aca="false">IF(I7927&gt;=Summary!$B$7,"Fast",IF(I7927&lt;Summary!$B$8,"Slow","Medium"))</f>
        <v>Medium</v>
      </c>
      <c r="S7927" s="15" t="n">
        <f aca="false">IF(M7927&gt;Summary!$B$5,1,0)</f>
        <v>0</v>
      </c>
      <c r="T7927" s="16" t="n">
        <f aca="false">IF(Q7927="Overstocked",(G7927-Summary!$B$6*H7927)*J7927,0)</f>
        <v>0</v>
      </c>
    </row>
    <row r="7928" customFormat="false" ht="15" hidden="false" customHeight="false" outlineLevel="0" collapsed="false">
      <c r="A7928" s="0" t="s">
        <v>8026</v>
      </c>
      <c r="B7928" s="0" t="s">
        <v>89</v>
      </c>
      <c r="C7928" s="0" t="s">
        <v>96</v>
      </c>
      <c r="D7928" s="0" t="s">
        <v>86</v>
      </c>
      <c r="E7928" s="14" t="n">
        <v>45628</v>
      </c>
      <c r="F7928" s="14" t="n">
        <v>45632</v>
      </c>
      <c r="G7928" s="0" t="n">
        <v>108</v>
      </c>
      <c r="H7928" s="0" t="n">
        <v>96</v>
      </c>
      <c r="I7928" s="0" t="n">
        <v>235</v>
      </c>
      <c r="J7928" s="0" t="n">
        <v>814</v>
      </c>
      <c r="K7928" s="0" t="n">
        <v>1016</v>
      </c>
      <c r="L7928" s="15" t="s">
        <v>80</v>
      </c>
      <c r="M7928" s="0" t="n">
        <v>4</v>
      </c>
      <c r="N7928" s="16" t="n">
        <f aca="false">I7928*K7928</f>
        <v>238760</v>
      </c>
      <c r="O7928" s="16" t="n">
        <f aca="false">I7928*(K7928-J7928)</f>
        <v>47470</v>
      </c>
      <c r="P7928" s="15" t="n">
        <f aca="false">K7928-J7928</f>
        <v>202</v>
      </c>
      <c r="Q7928" s="0" t="str">
        <f aca="false">IF(G7928=0,"Out of stock",IF(G7928&lt;H7928,"Understocked",IF(G7928&gt;Summary!$B$6*H7928,"Overstocked","Healthy")))</f>
        <v>Healthy</v>
      </c>
      <c r="R7928" s="0" t="str">
        <f aca="false">IF(I7928&gt;=Summary!$B$7,"Fast",IF(I7928&lt;Summary!$B$8,"Slow","Medium"))</f>
        <v>Fast</v>
      </c>
      <c r="S7928" s="15" t="n">
        <f aca="false">IF(M7928&gt;Summary!$B$5,1,0)</f>
        <v>0</v>
      </c>
      <c r="T7928" s="16" t="n">
        <f aca="false">IF(Q7928="Overstocked",(G7928-Summary!$B$6*H7928)*J7928,0)</f>
        <v>0</v>
      </c>
    </row>
    <row r="7929" customFormat="false" ht="15" hidden="false" customHeight="false" outlineLevel="0" collapsed="false">
      <c r="A7929" s="0" t="s">
        <v>8027</v>
      </c>
      <c r="B7929" s="0" t="s">
        <v>113</v>
      </c>
      <c r="C7929" s="0" t="s">
        <v>78</v>
      </c>
      <c r="D7929" s="0" t="s">
        <v>102</v>
      </c>
      <c r="E7929" s="14" t="n">
        <v>44968</v>
      </c>
      <c r="F7929" s="14" t="n">
        <v>44971</v>
      </c>
      <c r="G7929" s="0" t="n">
        <v>352</v>
      </c>
      <c r="H7929" s="0" t="n">
        <v>83</v>
      </c>
      <c r="I7929" s="0" t="n">
        <v>83</v>
      </c>
      <c r="J7929" s="0" t="n">
        <v>505</v>
      </c>
      <c r="K7929" s="0" t="n">
        <v>680</v>
      </c>
      <c r="L7929" s="15" t="s">
        <v>87</v>
      </c>
      <c r="M7929" s="0" t="n">
        <v>3</v>
      </c>
      <c r="N7929" s="16" t="n">
        <f aca="false">I7929*K7929</f>
        <v>56440</v>
      </c>
      <c r="O7929" s="16" t="n">
        <f aca="false">I7929*(K7929-J7929)</f>
        <v>14525</v>
      </c>
      <c r="P7929" s="15" t="n">
        <f aca="false">K7929-J7929</f>
        <v>175</v>
      </c>
      <c r="Q7929" s="0" t="str">
        <f aca="false">IF(G7929=0,"Out of stock",IF(G7929&lt;H7929,"Understocked",IF(G7929&gt;Summary!$B$6*H7929,"Overstocked","Healthy")))</f>
        <v>Overstocked</v>
      </c>
      <c r="R7929" s="0" t="str">
        <f aca="false">IF(I7929&gt;=Summary!$B$7,"Fast",IF(I7929&lt;Summary!$B$8,"Slow","Medium"))</f>
        <v>Slow</v>
      </c>
      <c r="S7929" s="15" t="n">
        <f aca="false">IF(M7929&gt;Summary!$B$5,1,0)</f>
        <v>0</v>
      </c>
      <c r="T7929" s="16" t="n">
        <f aca="false">IF(Q7929="Overstocked",(G7929-Summary!$B$6*H7929)*J7929,0)</f>
        <v>10100</v>
      </c>
    </row>
    <row r="7930" customFormat="false" ht="15" hidden="false" customHeight="false" outlineLevel="0" collapsed="false">
      <c r="A7930" s="0" t="s">
        <v>8028</v>
      </c>
      <c r="B7930" s="0" t="s">
        <v>84</v>
      </c>
      <c r="C7930" s="0" t="s">
        <v>96</v>
      </c>
      <c r="D7930" s="0" t="s">
        <v>79</v>
      </c>
      <c r="E7930" s="14" t="n">
        <v>45293</v>
      </c>
      <c r="F7930" s="14" t="n">
        <v>45294</v>
      </c>
      <c r="G7930" s="0" t="n">
        <v>343</v>
      </c>
      <c r="H7930" s="0" t="n">
        <v>142</v>
      </c>
      <c r="I7930" s="0" t="n">
        <v>260</v>
      </c>
      <c r="J7930" s="0" t="n">
        <v>1096</v>
      </c>
      <c r="K7930" s="0" t="n">
        <v>1212</v>
      </c>
      <c r="L7930" s="15" t="s">
        <v>93</v>
      </c>
      <c r="M7930" s="0" t="n">
        <v>1</v>
      </c>
      <c r="N7930" s="16" t="n">
        <f aca="false">I7930*K7930</f>
        <v>315120</v>
      </c>
      <c r="O7930" s="16" t="n">
        <f aca="false">I7930*(K7930-J7930)</f>
        <v>30160</v>
      </c>
      <c r="P7930" s="15" t="n">
        <f aca="false">K7930-J7930</f>
        <v>116</v>
      </c>
      <c r="Q7930" s="0" t="str">
        <f aca="false">IF(G7930=0,"Out of stock",IF(G7930&lt;H7930,"Understocked",IF(G7930&gt;Summary!$B$6*H7930,"Overstocked","Healthy")))</f>
        <v>Healthy</v>
      </c>
      <c r="R7930" s="0" t="str">
        <f aca="false">IF(I7930&gt;=Summary!$B$7,"Fast",IF(I7930&lt;Summary!$B$8,"Slow","Medium"))</f>
        <v>Fast</v>
      </c>
      <c r="S7930" s="15" t="n">
        <f aca="false">IF(M7930&gt;Summary!$B$5,1,0)</f>
        <v>0</v>
      </c>
      <c r="T7930" s="16" t="n">
        <f aca="false">IF(Q7930="Overstocked",(G7930-Summary!$B$6*H7930)*J7930,0)</f>
        <v>0</v>
      </c>
    </row>
    <row r="7931" customFormat="false" ht="15" hidden="false" customHeight="false" outlineLevel="0" collapsed="false">
      <c r="A7931" s="0" t="s">
        <v>8029</v>
      </c>
      <c r="B7931" s="0" t="s">
        <v>84</v>
      </c>
      <c r="C7931" s="0" t="s">
        <v>96</v>
      </c>
      <c r="D7931" s="0" t="s">
        <v>79</v>
      </c>
      <c r="E7931" s="14" t="n">
        <v>45236</v>
      </c>
      <c r="F7931" s="14" t="n">
        <v>45244</v>
      </c>
      <c r="G7931" s="0" t="n">
        <v>367</v>
      </c>
      <c r="H7931" s="0" t="n">
        <v>56</v>
      </c>
      <c r="I7931" s="0" t="n">
        <v>165</v>
      </c>
      <c r="J7931" s="0" t="n">
        <v>403</v>
      </c>
      <c r="K7931" s="0" t="n">
        <v>875</v>
      </c>
      <c r="L7931" s="15" t="s">
        <v>93</v>
      </c>
      <c r="M7931" s="0" t="n">
        <v>8</v>
      </c>
      <c r="N7931" s="16" t="n">
        <f aca="false">I7931*K7931</f>
        <v>144375</v>
      </c>
      <c r="O7931" s="16" t="n">
        <f aca="false">I7931*(K7931-J7931)</f>
        <v>77880</v>
      </c>
      <c r="P7931" s="15" t="n">
        <f aca="false">K7931-J7931</f>
        <v>472</v>
      </c>
      <c r="Q7931" s="0" t="str">
        <f aca="false">IF(G7931=0,"Out of stock",IF(G7931&lt;H7931,"Understocked",IF(G7931&gt;Summary!$B$6*H7931,"Overstocked","Healthy")))</f>
        <v>Overstocked</v>
      </c>
      <c r="R7931" s="0" t="str">
        <f aca="false">IF(I7931&gt;=Summary!$B$7,"Fast",IF(I7931&lt;Summary!$B$8,"Slow","Medium"))</f>
        <v>Medium</v>
      </c>
      <c r="S7931" s="15" t="n">
        <f aca="false">IF(M7931&gt;Summary!$B$5,1,0)</f>
        <v>1</v>
      </c>
      <c r="T7931" s="16" t="n">
        <f aca="false">IF(Q7931="Overstocked",(G7931-Summary!$B$6*H7931)*J7931,0)</f>
        <v>57629</v>
      </c>
    </row>
    <row r="7932" customFormat="false" ht="15" hidden="false" customHeight="false" outlineLevel="0" collapsed="false">
      <c r="A7932" s="0" t="s">
        <v>8030</v>
      </c>
      <c r="B7932" s="0" t="s">
        <v>84</v>
      </c>
      <c r="C7932" s="0" t="s">
        <v>96</v>
      </c>
      <c r="D7932" s="0" t="s">
        <v>92</v>
      </c>
      <c r="E7932" s="14" t="n">
        <v>45637</v>
      </c>
      <c r="F7932" s="14" t="n">
        <v>45638</v>
      </c>
      <c r="G7932" s="0" t="n">
        <v>472</v>
      </c>
      <c r="H7932" s="0" t="n">
        <v>60</v>
      </c>
      <c r="I7932" s="0" t="n">
        <v>166</v>
      </c>
      <c r="J7932" s="0" t="n">
        <v>1247</v>
      </c>
      <c r="K7932" s="0" t="n">
        <v>1626</v>
      </c>
      <c r="L7932" s="15" t="s">
        <v>93</v>
      </c>
      <c r="M7932" s="0" t="n">
        <v>1</v>
      </c>
      <c r="N7932" s="16" t="n">
        <f aca="false">I7932*K7932</f>
        <v>269916</v>
      </c>
      <c r="O7932" s="16" t="n">
        <f aca="false">I7932*(K7932-J7932)</f>
        <v>62914</v>
      </c>
      <c r="P7932" s="15" t="n">
        <f aca="false">K7932-J7932</f>
        <v>379</v>
      </c>
      <c r="Q7932" s="0" t="str">
        <f aca="false">IF(G7932=0,"Out of stock",IF(G7932&lt;H7932,"Understocked",IF(G7932&gt;Summary!$B$6*H7932,"Overstocked","Healthy")))</f>
        <v>Overstocked</v>
      </c>
      <c r="R7932" s="0" t="str">
        <f aca="false">IF(I7932&gt;=Summary!$B$7,"Fast",IF(I7932&lt;Summary!$B$8,"Slow","Medium"))</f>
        <v>Medium</v>
      </c>
      <c r="S7932" s="15" t="n">
        <f aca="false">IF(M7932&gt;Summary!$B$5,1,0)</f>
        <v>0</v>
      </c>
      <c r="T7932" s="16" t="n">
        <f aca="false">IF(Q7932="Overstocked",(G7932-Summary!$B$6*H7932)*J7932,0)</f>
        <v>289304</v>
      </c>
    </row>
    <row r="7933" customFormat="false" ht="15" hidden="false" customHeight="false" outlineLevel="0" collapsed="false">
      <c r="A7933" s="0" t="s">
        <v>8031</v>
      </c>
      <c r="B7933" s="0" t="s">
        <v>107</v>
      </c>
      <c r="C7933" s="0" t="s">
        <v>78</v>
      </c>
      <c r="D7933" s="0" t="s">
        <v>86</v>
      </c>
      <c r="E7933" s="14" t="n">
        <v>45459</v>
      </c>
      <c r="F7933" s="14" t="n">
        <v>45464</v>
      </c>
      <c r="G7933" s="0" t="n">
        <v>393</v>
      </c>
      <c r="H7933" s="0" t="n">
        <v>137</v>
      </c>
      <c r="I7933" s="0" t="n">
        <v>187</v>
      </c>
      <c r="J7933" s="0" t="n">
        <v>453</v>
      </c>
      <c r="K7933" s="0" t="n">
        <v>626</v>
      </c>
      <c r="L7933" s="15" t="s">
        <v>93</v>
      </c>
      <c r="M7933" s="0" t="n">
        <v>5</v>
      </c>
      <c r="N7933" s="16" t="n">
        <f aca="false">I7933*K7933</f>
        <v>117062</v>
      </c>
      <c r="O7933" s="16" t="n">
        <f aca="false">I7933*(K7933-J7933)</f>
        <v>32351</v>
      </c>
      <c r="P7933" s="15" t="n">
        <f aca="false">K7933-J7933</f>
        <v>173</v>
      </c>
      <c r="Q7933" s="0" t="str">
        <f aca="false">IF(G7933=0,"Out of stock",IF(G7933&lt;H7933,"Understocked",IF(G7933&gt;Summary!$B$6*H7933,"Overstocked","Healthy")))</f>
        <v>Healthy</v>
      </c>
      <c r="R7933" s="0" t="str">
        <f aca="false">IF(I7933&gt;=Summary!$B$7,"Fast",IF(I7933&lt;Summary!$B$8,"Slow","Medium"))</f>
        <v>Medium</v>
      </c>
      <c r="S7933" s="15" t="n">
        <f aca="false">IF(M7933&gt;Summary!$B$5,1,0)</f>
        <v>0</v>
      </c>
      <c r="T7933" s="16" t="n">
        <f aca="false">IF(Q7933="Overstocked",(G7933-Summary!$B$6*H7933)*J7933,0)</f>
        <v>0</v>
      </c>
    </row>
    <row r="7934" customFormat="false" ht="15" hidden="false" customHeight="false" outlineLevel="0" collapsed="false">
      <c r="A7934" s="0" t="s">
        <v>8032</v>
      </c>
      <c r="B7934" s="0" t="s">
        <v>95</v>
      </c>
      <c r="C7934" s="0" t="s">
        <v>85</v>
      </c>
      <c r="D7934" s="0" t="s">
        <v>92</v>
      </c>
      <c r="E7934" s="14" t="n">
        <v>45280</v>
      </c>
      <c r="F7934" s="14" t="n">
        <v>45286</v>
      </c>
      <c r="G7934" s="0" t="n">
        <v>160</v>
      </c>
      <c r="H7934" s="0" t="n">
        <v>92</v>
      </c>
      <c r="I7934" s="0" t="n">
        <v>132</v>
      </c>
      <c r="J7934" s="0" t="n">
        <v>1610</v>
      </c>
      <c r="K7934" s="0" t="n">
        <v>1835</v>
      </c>
      <c r="L7934" s="15" t="s">
        <v>93</v>
      </c>
      <c r="M7934" s="0" t="n">
        <v>6</v>
      </c>
      <c r="N7934" s="16" t="n">
        <f aca="false">I7934*K7934</f>
        <v>242220</v>
      </c>
      <c r="O7934" s="16" t="n">
        <f aca="false">I7934*(K7934-J7934)</f>
        <v>29700</v>
      </c>
      <c r="P7934" s="15" t="n">
        <f aca="false">K7934-J7934</f>
        <v>225</v>
      </c>
      <c r="Q7934" s="0" t="str">
        <f aca="false">IF(G7934=0,"Out of stock",IF(G7934&lt;H7934,"Understocked",IF(G7934&gt;Summary!$B$6*H7934,"Overstocked","Healthy")))</f>
        <v>Healthy</v>
      </c>
      <c r="R7934" s="0" t="str">
        <f aca="false">IF(I7934&gt;=Summary!$B$7,"Fast",IF(I7934&lt;Summary!$B$8,"Slow","Medium"))</f>
        <v>Medium</v>
      </c>
      <c r="S7934" s="15" t="n">
        <f aca="false">IF(M7934&gt;Summary!$B$5,1,0)</f>
        <v>0</v>
      </c>
      <c r="T7934" s="16" t="n">
        <f aca="false">IF(Q7934="Overstocked",(G7934-Summary!$B$6*H7934)*J7934,0)</f>
        <v>0</v>
      </c>
    </row>
    <row r="7935" customFormat="false" ht="15" hidden="false" customHeight="false" outlineLevel="0" collapsed="false">
      <c r="A7935" s="0" t="s">
        <v>8033</v>
      </c>
      <c r="B7935" s="0" t="s">
        <v>84</v>
      </c>
      <c r="C7935" s="0" t="s">
        <v>78</v>
      </c>
      <c r="D7935" s="0" t="s">
        <v>102</v>
      </c>
      <c r="E7935" s="14" t="n">
        <v>45392</v>
      </c>
      <c r="F7935" s="14" t="n">
        <v>45399</v>
      </c>
      <c r="G7935" s="0" t="n">
        <v>254</v>
      </c>
      <c r="H7935" s="0" t="n">
        <v>116</v>
      </c>
      <c r="I7935" s="0" t="n">
        <v>171</v>
      </c>
      <c r="J7935" s="0" t="n">
        <v>1022</v>
      </c>
      <c r="K7935" s="0" t="n">
        <v>1116</v>
      </c>
      <c r="L7935" s="15" t="s">
        <v>82</v>
      </c>
      <c r="M7935" s="0" t="n">
        <v>7</v>
      </c>
      <c r="N7935" s="16" t="n">
        <f aca="false">I7935*K7935</f>
        <v>190836</v>
      </c>
      <c r="O7935" s="16" t="n">
        <f aca="false">I7935*(K7935-J7935)</f>
        <v>16074</v>
      </c>
      <c r="P7935" s="15" t="n">
        <f aca="false">K7935-J7935</f>
        <v>94</v>
      </c>
      <c r="Q7935" s="0" t="str">
        <f aca="false">IF(G7935=0,"Out of stock",IF(G7935&lt;H7935,"Understocked",IF(G7935&gt;Summary!$B$6*H7935,"Overstocked","Healthy")))</f>
        <v>Healthy</v>
      </c>
      <c r="R7935" s="0" t="str">
        <f aca="false">IF(I7935&gt;=Summary!$B$7,"Fast",IF(I7935&lt;Summary!$B$8,"Slow","Medium"))</f>
        <v>Medium</v>
      </c>
      <c r="S7935" s="15" t="n">
        <f aca="false">IF(M7935&gt;Summary!$B$5,1,0)</f>
        <v>0</v>
      </c>
      <c r="T7935" s="16" t="n">
        <f aca="false">IF(Q7935="Overstocked",(G7935-Summary!$B$6*H7935)*J7935,0)</f>
        <v>0</v>
      </c>
    </row>
    <row r="7936" customFormat="false" ht="15" hidden="false" customHeight="false" outlineLevel="0" collapsed="false">
      <c r="A7936" s="0" t="s">
        <v>8034</v>
      </c>
      <c r="B7936" s="0" t="s">
        <v>89</v>
      </c>
      <c r="C7936" s="0" t="s">
        <v>96</v>
      </c>
      <c r="D7936" s="0" t="s">
        <v>90</v>
      </c>
      <c r="E7936" s="14" t="n">
        <v>45485</v>
      </c>
      <c r="F7936" s="14" t="n">
        <v>45493</v>
      </c>
      <c r="G7936" s="0" t="n">
        <v>0</v>
      </c>
      <c r="H7936" s="0" t="n">
        <v>127</v>
      </c>
      <c r="I7936" s="0" t="n">
        <v>237</v>
      </c>
      <c r="J7936" s="0" t="n">
        <v>1435</v>
      </c>
      <c r="K7936" s="0" t="n">
        <v>1658</v>
      </c>
      <c r="L7936" s="15" t="s">
        <v>97</v>
      </c>
      <c r="M7936" s="0" t="n">
        <v>8</v>
      </c>
      <c r="N7936" s="16" t="n">
        <f aca="false">I7936*K7936</f>
        <v>392946</v>
      </c>
      <c r="O7936" s="16" t="n">
        <f aca="false">I7936*(K7936-J7936)</f>
        <v>52851</v>
      </c>
      <c r="P7936" s="15" t="n">
        <f aca="false">K7936-J7936</f>
        <v>223</v>
      </c>
      <c r="Q7936" s="0" t="str">
        <f aca="false">IF(G7936=0,"Out of stock",IF(G7936&lt;H7936,"Understocked",IF(G7936&gt;Summary!$B$6*H7936,"Overstocked","Healthy")))</f>
        <v>Out of stock</v>
      </c>
      <c r="R7936" s="0" t="str">
        <f aca="false">IF(I7936&gt;=Summary!$B$7,"Fast",IF(I7936&lt;Summary!$B$8,"Slow","Medium"))</f>
        <v>Fast</v>
      </c>
      <c r="S7936" s="15" t="n">
        <f aca="false">IF(M7936&gt;Summary!$B$5,1,0)</f>
        <v>1</v>
      </c>
      <c r="T7936" s="16" t="n">
        <f aca="false">IF(Q7936="Overstocked",(G7936-Summary!$B$6*H7936)*J7936,0)</f>
        <v>0</v>
      </c>
    </row>
    <row r="7937" customFormat="false" ht="15" hidden="false" customHeight="false" outlineLevel="0" collapsed="false">
      <c r="A7937" s="0" t="s">
        <v>8035</v>
      </c>
      <c r="B7937" s="0" t="s">
        <v>101</v>
      </c>
      <c r="C7937" s="0" t="s">
        <v>78</v>
      </c>
      <c r="D7937" s="0" t="s">
        <v>90</v>
      </c>
      <c r="E7937" s="14" t="n">
        <v>45034</v>
      </c>
      <c r="F7937" s="14" t="n">
        <v>45041</v>
      </c>
      <c r="G7937" s="0" t="n">
        <v>170</v>
      </c>
      <c r="H7937" s="0" t="n">
        <v>54</v>
      </c>
      <c r="I7937" s="0" t="n">
        <v>244</v>
      </c>
      <c r="J7937" s="0" t="n">
        <v>1103</v>
      </c>
      <c r="K7937" s="0" t="n">
        <v>1402</v>
      </c>
      <c r="L7937" s="15" t="s">
        <v>93</v>
      </c>
      <c r="M7937" s="0" t="n">
        <v>7</v>
      </c>
      <c r="N7937" s="16" t="n">
        <f aca="false">I7937*K7937</f>
        <v>342088</v>
      </c>
      <c r="O7937" s="16" t="n">
        <f aca="false">I7937*(K7937-J7937)</f>
        <v>72956</v>
      </c>
      <c r="P7937" s="15" t="n">
        <f aca="false">K7937-J7937</f>
        <v>299</v>
      </c>
      <c r="Q7937" s="0" t="str">
        <f aca="false">IF(G7937=0,"Out of stock",IF(G7937&lt;H7937,"Understocked",IF(G7937&gt;Summary!$B$6*H7937,"Overstocked","Healthy")))</f>
        <v>Healthy</v>
      </c>
      <c r="R7937" s="0" t="str">
        <f aca="false">IF(I7937&gt;=Summary!$B$7,"Fast",IF(I7937&lt;Summary!$B$8,"Slow","Medium"))</f>
        <v>Fast</v>
      </c>
      <c r="S7937" s="15" t="n">
        <f aca="false">IF(M7937&gt;Summary!$B$5,1,0)</f>
        <v>0</v>
      </c>
      <c r="T7937" s="16" t="n">
        <f aca="false">IF(Q7937="Overstocked",(G7937-Summary!$B$6*H7937)*J7937,0)</f>
        <v>0</v>
      </c>
    </row>
    <row r="7938" customFormat="false" ht="15" hidden="false" customHeight="false" outlineLevel="0" collapsed="false">
      <c r="A7938" s="0" t="s">
        <v>8036</v>
      </c>
      <c r="B7938" s="0" t="s">
        <v>84</v>
      </c>
      <c r="C7938" s="0" t="s">
        <v>78</v>
      </c>
      <c r="D7938" s="0" t="s">
        <v>102</v>
      </c>
      <c r="E7938" s="14" t="n">
        <v>44999</v>
      </c>
      <c r="F7938" s="14" t="n">
        <v>45004</v>
      </c>
      <c r="G7938" s="0" t="n">
        <v>461</v>
      </c>
      <c r="H7938" s="0" t="n">
        <v>90</v>
      </c>
      <c r="I7938" s="0" t="n">
        <v>97</v>
      </c>
      <c r="J7938" s="0" t="n">
        <v>1672</v>
      </c>
      <c r="K7938" s="0" t="n">
        <v>2008</v>
      </c>
      <c r="L7938" s="15" t="s">
        <v>93</v>
      </c>
      <c r="M7938" s="0" t="n">
        <v>5</v>
      </c>
      <c r="N7938" s="16" t="n">
        <f aca="false">I7938*K7938</f>
        <v>194776</v>
      </c>
      <c r="O7938" s="16" t="n">
        <f aca="false">I7938*(K7938-J7938)</f>
        <v>32592</v>
      </c>
      <c r="P7938" s="15" t="n">
        <f aca="false">K7938-J7938</f>
        <v>336</v>
      </c>
      <c r="Q7938" s="0" t="str">
        <f aca="false">IF(G7938=0,"Out of stock",IF(G7938&lt;H7938,"Understocked",IF(G7938&gt;Summary!$B$6*H7938,"Overstocked","Healthy")))</f>
        <v>Overstocked</v>
      </c>
      <c r="R7938" s="0" t="str">
        <f aca="false">IF(I7938&gt;=Summary!$B$7,"Fast",IF(I7938&lt;Summary!$B$8,"Slow","Medium"))</f>
        <v>Slow</v>
      </c>
      <c r="S7938" s="15" t="n">
        <f aca="false">IF(M7938&gt;Summary!$B$5,1,0)</f>
        <v>0</v>
      </c>
      <c r="T7938" s="16" t="n">
        <f aca="false">IF(Q7938="Overstocked",(G7938-Summary!$B$6*H7938)*J7938,0)</f>
        <v>168872</v>
      </c>
    </row>
    <row r="7939" customFormat="false" ht="15" hidden="false" customHeight="false" outlineLevel="0" collapsed="false">
      <c r="A7939" s="0" t="s">
        <v>8037</v>
      </c>
      <c r="B7939" s="0" t="s">
        <v>107</v>
      </c>
      <c r="C7939" s="0" t="s">
        <v>85</v>
      </c>
      <c r="D7939" s="0" t="s">
        <v>79</v>
      </c>
      <c r="E7939" s="14" t="n">
        <v>45391</v>
      </c>
      <c r="F7939" s="14" t="n">
        <v>45393</v>
      </c>
      <c r="G7939" s="0" t="n">
        <v>305</v>
      </c>
      <c r="H7939" s="0" t="n">
        <v>59</v>
      </c>
      <c r="I7939" s="0" t="n">
        <v>120</v>
      </c>
      <c r="J7939" s="0" t="n">
        <v>1527</v>
      </c>
      <c r="K7939" s="0" t="n">
        <v>1801</v>
      </c>
      <c r="L7939" s="15" t="s">
        <v>80</v>
      </c>
      <c r="M7939" s="0" t="n">
        <v>2</v>
      </c>
      <c r="N7939" s="16" t="n">
        <f aca="false">I7939*K7939</f>
        <v>216120</v>
      </c>
      <c r="O7939" s="16" t="n">
        <f aca="false">I7939*(K7939-J7939)</f>
        <v>32880</v>
      </c>
      <c r="P7939" s="15" t="n">
        <f aca="false">K7939-J7939</f>
        <v>274</v>
      </c>
      <c r="Q7939" s="0" t="str">
        <f aca="false">IF(G7939=0,"Out of stock",IF(G7939&lt;H7939,"Understocked",IF(G7939&gt;Summary!$B$6*H7939,"Overstocked","Healthy")))</f>
        <v>Overstocked</v>
      </c>
      <c r="R7939" s="0" t="str">
        <f aca="false">IF(I7939&gt;=Summary!$B$7,"Fast",IF(I7939&lt;Summary!$B$8,"Slow","Medium"))</f>
        <v>Medium</v>
      </c>
      <c r="S7939" s="15" t="n">
        <f aca="false">IF(M7939&gt;Summary!$B$5,1,0)</f>
        <v>0</v>
      </c>
      <c r="T7939" s="16" t="n">
        <f aca="false">IF(Q7939="Overstocked",(G7939-Summary!$B$6*H7939)*J7939,0)</f>
        <v>105363</v>
      </c>
    </row>
    <row r="7940" customFormat="false" ht="15" hidden="false" customHeight="false" outlineLevel="0" collapsed="false">
      <c r="A7940" s="0" t="s">
        <v>8038</v>
      </c>
      <c r="B7940" s="0" t="s">
        <v>111</v>
      </c>
      <c r="C7940" s="0" t="s">
        <v>104</v>
      </c>
      <c r="D7940" s="0" t="s">
        <v>90</v>
      </c>
      <c r="E7940" s="14" t="n">
        <v>45212</v>
      </c>
      <c r="F7940" s="14" t="n">
        <v>45222</v>
      </c>
      <c r="G7940" s="0" t="n">
        <v>53</v>
      </c>
      <c r="H7940" s="0" t="n">
        <v>109</v>
      </c>
      <c r="I7940" s="0" t="n">
        <v>277</v>
      </c>
      <c r="J7940" s="0" t="n">
        <v>661</v>
      </c>
      <c r="K7940" s="0" t="n">
        <v>879</v>
      </c>
      <c r="L7940" s="15" t="s">
        <v>93</v>
      </c>
      <c r="M7940" s="0" t="n">
        <v>10</v>
      </c>
      <c r="N7940" s="16" t="n">
        <f aca="false">I7940*K7940</f>
        <v>243483</v>
      </c>
      <c r="O7940" s="16" t="n">
        <f aca="false">I7940*(K7940-J7940)</f>
        <v>60386</v>
      </c>
      <c r="P7940" s="15" t="n">
        <f aca="false">K7940-J7940</f>
        <v>218</v>
      </c>
      <c r="Q7940" s="0" t="str">
        <f aca="false">IF(G7940=0,"Out of stock",IF(G7940&lt;H7940,"Understocked",IF(G7940&gt;Summary!$B$6*H7940,"Overstocked","Healthy")))</f>
        <v>Understocked</v>
      </c>
      <c r="R7940" s="0" t="str">
        <f aca="false">IF(I7940&gt;=Summary!$B$7,"Fast",IF(I7940&lt;Summary!$B$8,"Slow","Medium"))</f>
        <v>Fast</v>
      </c>
      <c r="S7940" s="15" t="n">
        <f aca="false">IF(M7940&gt;Summary!$B$5,1,0)</f>
        <v>1</v>
      </c>
      <c r="T7940" s="16" t="n">
        <f aca="false">IF(Q7940="Overstocked",(G7940-Summary!$B$6*H7940)*J7940,0)</f>
        <v>0</v>
      </c>
    </row>
    <row r="7941" customFormat="false" ht="15" hidden="false" customHeight="false" outlineLevel="0" collapsed="false">
      <c r="A7941" s="0" t="s">
        <v>8039</v>
      </c>
      <c r="B7941" s="0" t="s">
        <v>84</v>
      </c>
      <c r="C7941" s="0" t="s">
        <v>96</v>
      </c>
      <c r="D7941" s="0" t="s">
        <v>90</v>
      </c>
      <c r="E7941" s="14" t="n">
        <v>45432</v>
      </c>
      <c r="F7941" s="14" t="n">
        <v>45439</v>
      </c>
      <c r="G7941" s="0" t="n">
        <v>244</v>
      </c>
      <c r="H7941" s="0" t="n">
        <v>58</v>
      </c>
      <c r="I7941" s="0" t="n">
        <v>1</v>
      </c>
      <c r="J7941" s="0" t="n">
        <v>1649</v>
      </c>
      <c r="K7941" s="0" t="n">
        <v>1746</v>
      </c>
      <c r="L7941" s="15" t="s">
        <v>97</v>
      </c>
      <c r="M7941" s="0" t="n">
        <v>7</v>
      </c>
      <c r="N7941" s="16" t="n">
        <f aca="false">I7941*K7941</f>
        <v>1746</v>
      </c>
      <c r="O7941" s="16" t="n">
        <f aca="false">I7941*(K7941-J7941)</f>
        <v>97</v>
      </c>
      <c r="P7941" s="15" t="n">
        <f aca="false">K7941-J7941</f>
        <v>97</v>
      </c>
      <c r="Q7941" s="0" t="str">
        <f aca="false">IF(G7941=0,"Out of stock",IF(G7941&lt;H7941,"Understocked",IF(G7941&gt;Summary!$B$6*H7941,"Overstocked","Healthy")))</f>
        <v>Overstocked</v>
      </c>
      <c r="R7941" s="0" t="str">
        <f aca="false">IF(I7941&gt;=Summary!$B$7,"Fast",IF(I7941&lt;Summary!$B$8,"Slow","Medium"))</f>
        <v>Slow</v>
      </c>
      <c r="S7941" s="15" t="n">
        <f aca="false">IF(M7941&gt;Summary!$B$5,1,0)</f>
        <v>0</v>
      </c>
      <c r="T7941" s="16" t="n">
        <f aca="false">IF(Q7941="Overstocked",(G7941-Summary!$B$6*H7941)*J7941,0)</f>
        <v>19788</v>
      </c>
    </row>
    <row r="7942" customFormat="false" ht="15" hidden="false" customHeight="false" outlineLevel="0" collapsed="false">
      <c r="A7942" s="0" t="s">
        <v>8040</v>
      </c>
      <c r="B7942" s="0" t="s">
        <v>84</v>
      </c>
      <c r="C7942" s="0" t="s">
        <v>78</v>
      </c>
      <c r="D7942" s="0" t="s">
        <v>86</v>
      </c>
      <c r="E7942" s="14" t="n">
        <v>45047</v>
      </c>
      <c r="F7942" s="14" t="n">
        <v>45057</v>
      </c>
      <c r="G7942" s="0" t="n">
        <v>257</v>
      </c>
      <c r="H7942" s="0" t="n">
        <v>56</v>
      </c>
      <c r="I7942" s="0" t="n">
        <v>52</v>
      </c>
      <c r="J7942" s="0" t="n">
        <v>1216</v>
      </c>
      <c r="K7942" s="0" t="n">
        <v>1334</v>
      </c>
      <c r="L7942" s="15" t="s">
        <v>82</v>
      </c>
      <c r="M7942" s="0" t="n">
        <v>10</v>
      </c>
      <c r="N7942" s="16" t="n">
        <f aca="false">I7942*K7942</f>
        <v>69368</v>
      </c>
      <c r="O7942" s="16" t="n">
        <f aca="false">I7942*(K7942-J7942)</f>
        <v>6136</v>
      </c>
      <c r="P7942" s="15" t="n">
        <f aca="false">K7942-J7942</f>
        <v>118</v>
      </c>
      <c r="Q7942" s="0" t="str">
        <f aca="false">IF(G7942=0,"Out of stock",IF(G7942&lt;H7942,"Understocked",IF(G7942&gt;Summary!$B$6*H7942,"Overstocked","Healthy")))</f>
        <v>Overstocked</v>
      </c>
      <c r="R7942" s="0" t="str">
        <f aca="false">IF(I7942&gt;=Summary!$B$7,"Fast",IF(I7942&lt;Summary!$B$8,"Slow","Medium"))</f>
        <v>Slow</v>
      </c>
      <c r="S7942" s="15" t="n">
        <f aca="false">IF(M7942&gt;Summary!$B$5,1,0)</f>
        <v>1</v>
      </c>
      <c r="T7942" s="16" t="n">
        <f aca="false">IF(Q7942="Overstocked",(G7942-Summary!$B$6*H7942)*J7942,0)</f>
        <v>40128</v>
      </c>
    </row>
    <row r="7943" customFormat="false" ht="15" hidden="false" customHeight="false" outlineLevel="0" collapsed="false">
      <c r="A7943" s="0" t="s">
        <v>8041</v>
      </c>
      <c r="B7943" s="0" t="s">
        <v>111</v>
      </c>
      <c r="C7943" s="0" t="s">
        <v>104</v>
      </c>
      <c r="D7943" s="0" t="s">
        <v>92</v>
      </c>
      <c r="E7943" s="14" t="n">
        <v>45066</v>
      </c>
      <c r="F7943" s="14" t="n">
        <v>45069</v>
      </c>
      <c r="G7943" s="0" t="n">
        <v>74</v>
      </c>
      <c r="H7943" s="0" t="n">
        <v>117</v>
      </c>
      <c r="I7943" s="0" t="n">
        <v>287</v>
      </c>
      <c r="J7943" s="0" t="n">
        <v>382</v>
      </c>
      <c r="K7943" s="0" t="n">
        <v>445</v>
      </c>
      <c r="L7943" s="15" t="s">
        <v>97</v>
      </c>
      <c r="M7943" s="0" t="n">
        <v>3</v>
      </c>
      <c r="N7943" s="16" t="n">
        <f aca="false">I7943*K7943</f>
        <v>127715</v>
      </c>
      <c r="O7943" s="16" t="n">
        <f aca="false">I7943*(K7943-J7943)</f>
        <v>18081</v>
      </c>
      <c r="P7943" s="15" t="n">
        <f aca="false">K7943-J7943</f>
        <v>63</v>
      </c>
      <c r="Q7943" s="0" t="str">
        <f aca="false">IF(G7943=0,"Out of stock",IF(G7943&lt;H7943,"Understocked",IF(G7943&gt;Summary!$B$6*H7943,"Overstocked","Healthy")))</f>
        <v>Understocked</v>
      </c>
      <c r="R7943" s="0" t="str">
        <f aca="false">IF(I7943&gt;=Summary!$B$7,"Fast",IF(I7943&lt;Summary!$B$8,"Slow","Medium"))</f>
        <v>Fast</v>
      </c>
      <c r="S7943" s="15" t="n">
        <f aca="false">IF(M7943&gt;Summary!$B$5,1,0)</f>
        <v>0</v>
      </c>
      <c r="T7943" s="16" t="n">
        <f aca="false">IF(Q7943="Overstocked",(G7943-Summary!$B$6*H7943)*J7943,0)</f>
        <v>0</v>
      </c>
    </row>
    <row r="7944" customFormat="false" ht="15" hidden="false" customHeight="false" outlineLevel="0" collapsed="false">
      <c r="A7944" s="0" t="s">
        <v>8042</v>
      </c>
      <c r="B7944" s="0" t="s">
        <v>101</v>
      </c>
      <c r="C7944" s="0" t="s">
        <v>104</v>
      </c>
      <c r="D7944" s="0" t="s">
        <v>79</v>
      </c>
      <c r="E7944" s="14" t="n">
        <v>45623</v>
      </c>
      <c r="F7944" s="14" t="n">
        <v>45633</v>
      </c>
      <c r="G7944" s="0" t="n">
        <v>351</v>
      </c>
      <c r="H7944" s="0" t="n">
        <v>73</v>
      </c>
      <c r="I7944" s="0" t="n">
        <v>186</v>
      </c>
      <c r="J7944" s="0" t="n">
        <v>1958</v>
      </c>
      <c r="K7944" s="0" t="n">
        <v>2025</v>
      </c>
      <c r="L7944" s="15" t="s">
        <v>82</v>
      </c>
      <c r="M7944" s="0" t="n">
        <v>10</v>
      </c>
      <c r="N7944" s="16" t="n">
        <f aca="false">I7944*K7944</f>
        <v>376650</v>
      </c>
      <c r="O7944" s="16" t="n">
        <f aca="false">I7944*(K7944-J7944)</f>
        <v>12462</v>
      </c>
      <c r="P7944" s="15" t="n">
        <f aca="false">K7944-J7944</f>
        <v>67</v>
      </c>
      <c r="Q7944" s="0" t="str">
        <f aca="false">IF(G7944=0,"Out of stock",IF(G7944&lt;H7944,"Understocked",IF(G7944&gt;Summary!$B$6*H7944,"Overstocked","Healthy")))</f>
        <v>Overstocked</v>
      </c>
      <c r="R7944" s="0" t="str">
        <f aca="false">IF(I7944&gt;=Summary!$B$7,"Fast",IF(I7944&lt;Summary!$B$8,"Slow","Medium"))</f>
        <v>Medium</v>
      </c>
      <c r="S7944" s="15" t="n">
        <f aca="false">IF(M7944&gt;Summary!$B$5,1,0)</f>
        <v>1</v>
      </c>
      <c r="T7944" s="16" t="n">
        <f aca="false">IF(Q7944="Overstocked",(G7944-Summary!$B$6*H7944)*J7944,0)</f>
        <v>115522</v>
      </c>
    </row>
    <row r="7945" customFormat="false" ht="15" hidden="false" customHeight="false" outlineLevel="0" collapsed="false">
      <c r="A7945" s="0" t="s">
        <v>8043</v>
      </c>
      <c r="B7945" s="0" t="s">
        <v>113</v>
      </c>
      <c r="C7945" s="0" t="s">
        <v>78</v>
      </c>
      <c r="D7945" s="0" t="s">
        <v>92</v>
      </c>
      <c r="E7945" s="14" t="n">
        <v>45574</v>
      </c>
      <c r="F7945" s="14" t="n">
        <v>45584</v>
      </c>
      <c r="G7945" s="0" t="n">
        <v>382</v>
      </c>
      <c r="H7945" s="0" t="n">
        <v>129</v>
      </c>
      <c r="I7945" s="0" t="n">
        <v>135</v>
      </c>
      <c r="J7945" s="0" t="n">
        <v>786</v>
      </c>
      <c r="K7945" s="0" t="n">
        <v>1231</v>
      </c>
      <c r="L7945" s="15" t="s">
        <v>80</v>
      </c>
      <c r="M7945" s="0" t="n">
        <v>10</v>
      </c>
      <c r="N7945" s="16" t="n">
        <f aca="false">I7945*K7945</f>
        <v>166185</v>
      </c>
      <c r="O7945" s="16" t="n">
        <f aca="false">I7945*(K7945-J7945)</f>
        <v>60075</v>
      </c>
      <c r="P7945" s="15" t="n">
        <f aca="false">K7945-J7945</f>
        <v>445</v>
      </c>
      <c r="Q7945" s="0" t="str">
        <f aca="false">IF(G7945=0,"Out of stock",IF(G7945&lt;H7945,"Understocked",IF(G7945&gt;Summary!$B$6*H7945,"Overstocked","Healthy")))</f>
        <v>Healthy</v>
      </c>
      <c r="R7945" s="0" t="str">
        <f aca="false">IF(I7945&gt;=Summary!$B$7,"Fast",IF(I7945&lt;Summary!$B$8,"Slow","Medium"))</f>
        <v>Medium</v>
      </c>
      <c r="S7945" s="15" t="n">
        <f aca="false">IF(M7945&gt;Summary!$B$5,1,0)</f>
        <v>1</v>
      </c>
      <c r="T7945" s="16" t="n">
        <f aca="false">IF(Q7945="Overstocked",(G7945-Summary!$B$6*H7945)*J7945,0)</f>
        <v>0</v>
      </c>
    </row>
    <row r="7946" customFormat="false" ht="15" hidden="false" customHeight="false" outlineLevel="0" collapsed="false">
      <c r="A7946" s="0" t="s">
        <v>8044</v>
      </c>
      <c r="B7946" s="0" t="s">
        <v>95</v>
      </c>
      <c r="C7946" s="0" t="s">
        <v>104</v>
      </c>
      <c r="D7946" s="0" t="s">
        <v>90</v>
      </c>
      <c r="E7946" s="14" t="n">
        <v>45649</v>
      </c>
      <c r="F7946" s="14" t="n">
        <v>45654</v>
      </c>
      <c r="G7946" s="0" t="n">
        <v>16</v>
      </c>
      <c r="H7946" s="0" t="n">
        <v>94</v>
      </c>
      <c r="I7946" s="0" t="n">
        <v>201</v>
      </c>
      <c r="J7946" s="0" t="n">
        <v>1487</v>
      </c>
      <c r="K7946" s="0" t="n">
        <v>1826</v>
      </c>
      <c r="L7946" s="15" t="s">
        <v>93</v>
      </c>
      <c r="M7946" s="0" t="n">
        <v>5</v>
      </c>
      <c r="N7946" s="16" t="n">
        <f aca="false">I7946*K7946</f>
        <v>367026</v>
      </c>
      <c r="O7946" s="16" t="n">
        <f aca="false">I7946*(K7946-J7946)</f>
        <v>68139</v>
      </c>
      <c r="P7946" s="15" t="n">
        <f aca="false">K7946-J7946</f>
        <v>339</v>
      </c>
      <c r="Q7946" s="0" t="str">
        <f aca="false">IF(G7946=0,"Out of stock",IF(G7946&lt;H7946,"Understocked",IF(G7946&gt;Summary!$B$6*H7946,"Overstocked","Healthy")))</f>
        <v>Understocked</v>
      </c>
      <c r="R7946" s="0" t="str">
        <f aca="false">IF(I7946&gt;=Summary!$B$7,"Fast",IF(I7946&lt;Summary!$B$8,"Slow","Medium"))</f>
        <v>Fast</v>
      </c>
      <c r="S7946" s="15" t="n">
        <f aca="false">IF(M7946&gt;Summary!$B$5,1,0)</f>
        <v>0</v>
      </c>
      <c r="T7946" s="16" t="n">
        <f aca="false">IF(Q7946="Overstocked",(G7946-Summary!$B$6*H7946)*J7946,0)</f>
        <v>0</v>
      </c>
    </row>
    <row r="7947" customFormat="false" ht="15" hidden="false" customHeight="false" outlineLevel="0" collapsed="false">
      <c r="A7947" s="0" t="s">
        <v>8045</v>
      </c>
      <c r="B7947" s="0" t="s">
        <v>101</v>
      </c>
      <c r="C7947" s="0" t="s">
        <v>85</v>
      </c>
      <c r="D7947" s="0" t="s">
        <v>92</v>
      </c>
      <c r="E7947" s="14" t="n">
        <v>45274</v>
      </c>
      <c r="F7947" s="14" t="n">
        <v>45284</v>
      </c>
      <c r="G7947" s="0" t="n">
        <v>203</v>
      </c>
      <c r="H7947" s="0" t="n">
        <v>99</v>
      </c>
      <c r="I7947" s="0" t="n">
        <v>169</v>
      </c>
      <c r="J7947" s="0" t="n">
        <v>1594</v>
      </c>
      <c r="K7947" s="0" t="n">
        <v>2032</v>
      </c>
      <c r="L7947" s="15" t="s">
        <v>82</v>
      </c>
      <c r="M7947" s="0" t="n">
        <v>10</v>
      </c>
      <c r="N7947" s="16" t="n">
        <f aca="false">I7947*K7947</f>
        <v>343408</v>
      </c>
      <c r="O7947" s="16" t="n">
        <f aca="false">I7947*(K7947-J7947)</f>
        <v>74022</v>
      </c>
      <c r="P7947" s="15" t="n">
        <f aca="false">K7947-J7947</f>
        <v>438</v>
      </c>
      <c r="Q7947" s="0" t="str">
        <f aca="false">IF(G7947=0,"Out of stock",IF(G7947&lt;H7947,"Understocked",IF(G7947&gt;Summary!$B$6*H7947,"Overstocked","Healthy")))</f>
        <v>Healthy</v>
      </c>
      <c r="R7947" s="0" t="str">
        <f aca="false">IF(I7947&gt;=Summary!$B$7,"Fast",IF(I7947&lt;Summary!$B$8,"Slow","Medium"))</f>
        <v>Medium</v>
      </c>
      <c r="S7947" s="15" t="n">
        <f aca="false">IF(M7947&gt;Summary!$B$5,1,0)</f>
        <v>1</v>
      </c>
      <c r="T7947" s="16" t="n">
        <f aca="false">IF(Q7947="Overstocked",(G7947-Summary!$B$6*H7947)*J7947,0)</f>
        <v>0</v>
      </c>
    </row>
    <row r="7948" customFormat="false" ht="15" hidden="false" customHeight="false" outlineLevel="0" collapsed="false">
      <c r="A7948" s="0" t="s">
        <v>8046</v>
      </c>
      <c r="B7948" s="0" t="s">
        <v>113</v>
      </c>
      <c r="C7948" s="0" t="s">
        <v>78</v>
      </c>
      <c r="D7948" s="0" t="s">
        <v>86</v>
      </c>
      <c r="E7948" s="14" t="n">
        <v>45310</v>
      </c>
      <c r="F7948" s="14" t="n">
        <v>45311</v>
      </c>
      <c r="G7948" s="0" t="n">
        <v>242</v>
      </c>
      <c r="H7948" s="0" t="n">
        <v>141</v>
      </c>
      <c r="I7948" s="0" t="n">
        <v>12</v>
      </c>
      <c r="J7948" s="0" t="n">
        <v>1281</v>
      </c>
      <c r="K7948" s="0" t="n">
        <v>1403</v>
      </c>
      <c r="L7948" s="15" t="s">
        <v>97</v>
      </c>
      <c r="M7948" s="0" t="n">
        <v>1</v>
      </c>
      <c r="N7948" s="16" t="n">
        <f aca="false">I7948*K7948</f>
        <v>16836</v>
      </c>
      <c r="O7948" s="16" t="n">
        <f aca="false">I7948*(K7948-J7948)</f>
        <v>1464</v>
      </c>
      <c r="P7948" s="15" t="n">
        <f aca="false">K7948-J7948</f>
        <v>122</v>
      </c>
      <c r="Q7948" s="0" t="str">
        <f aca="false">IF(G7948=0,"Out of stock",IF(G7948&lt;H7948,"Understocked",IF(G7948&gt;Summary!$B$6*H7948,"Overstocked","Healthy")))</f>
        <v>Healthy</v>
      </c>
      <c r="R7948" s="0" t="str">
        <f aca="false">IF(I7948&gt;=Summary!$B$7,"Fast",IF(I7948&lt;Summary!$B$8,"Slow","Medium"))</f>
        <v>Slow</v>
      </c>
      <c r="S7948" s="15" t="n">
        <f aca="false">IF(M7948&gt;Summary!$B$5,1,0)</f>
        <v>0</v>
      </c>
      <c r="T7948" s="16" t="n">
        <f aca="false">IF(Q7948="Overstocked",(G7948-Summary!$B$6*H7948)*J7948,0)</f>
        <v>0</v>
      </c>
    </row>
    <row r="7949" customFormat="false" ht="15" hidden="false" customHeight="false" outlineLevel="0" collapsed="false">
      <c r="A7949" s="0" t="s">
        <v>8047</v>
      </c>
      <c r="B7949" s="0" t="s">
        <v>113</v>
      </c>
      <c r="C7949" s="0" t="s">
        <v>96</v>
      </c>
      <c r="D7949" s="0" t="s">
        <v>79</v>
      </c>
      <c r="E7949" s="14" t="n">
        <v>44965</v>
      </c>
      <c r="F7949" s="14" t="n">
        <v>44969</v>
      </c>
      <c r="G7949" s="0" t="n">
        <v>178</v>
      </c>
      <c r="H7949" s="0" t="n">
        <v>99</v>
      </c>
      <c r="I7949" s="0" t="n">
        <v>58</v>
      </c>
      <c r="J7949" s="0" t="n">
        <v>1652</v>
      </c>
      <c r="K7949" s="0" t="n">
        <v>1779</v>
      </c>
      <c r="L7949" s="15" t="s">
        <v>93</v>
      </c>
      <c r="M7949" s="0" t="n">
        <v>4</v>
      </c>
      <c r="N7949" s="16" t="n">
        <f aca="false">I7949*K7949</f>
        <v>103182</v>
      </c>
      <c r="O7949" s="16" t="n">
        <f aca="false">I7949*(K7949-J7949)</f>
        <v>7366</v>
      </c>
      <c r="P7949" s="15" t="n">
        <f aca="false">K7949-J7949</f>
        <v>127</v>
      </c>
      <c r="Q7949" s="0" t="str">
        <f aca="false">IF(G7949=0,"Out of stock",IF(G7949&lt;H7949,"Understocked",IF(G7949&gt;Summary!$B$6*H7949,"Overstocked","Healthy")))</f>
        <v>Healthy</v>
      </c>
      <c r="R7949" s="0" t="str">
        <f aca="false">IF(I7949&gt;=Summary!$B$7,"Fast",IF(I7949&lt;Summary!$B$8,"Slow","Medium"))</f>
        <v>Slow</v>
      </c>
      <c r="S7949" s="15" t="n">
        <f aca="false">IF(M7949&gt;Summary!$B$5,1,0)</f>
        <v>0</v>
      </c>
      <c r="T7949" s="16" t="n">
        <f aca="false">IF(Q7949="Overstocked",(G7949-Summary!$B$6*H7949)*J7949,0)</f>
        <v>0</v>
      </c>
    </row>
    <row r="7950" customFormat="false" ht="15" hidden="false" customHeight="false" outlineLevel="0" collapsed="false">
      <c r="A7950" s="0" t="s">
        <v>8048</v>
      </c>
      <c r="B7950" s="0" t="s">
        <v>84</v>
      </c>
      <c r="C7950" s="0" t="s">
        <v>104</v>
      </c>
      <c r="D7950" s="0" t="s">
        <v>79</v>
      </c>
      <c r="E7950" s="14" t="n">
        <v>45185</v>
      </c>
      <c r="F7950" s="14" t="n">
        <v>45194</v>
      </c>
      <c r="G7950" s="0" t="n">
        <v>337</v>
      </c>
      <c r="H7950" s="0" t="n">
        <v>136</v>
      </c>
      <c r="I7950" s="0" t="n">
        <v>227</v>
      </c>
      <c r="J7950" s="0" t="n">
        <v>850</v>
      </c>
      <c r="K7950" s="0" t="n">
        <v>1101</v>
      </c>
      <c r="L7950" s="15" t="s">
        <v>97</v>
      </c>
      <c r="M7950" s="0" t="n">
        <v>9</v>
      </c>
      <c r="N7950" s="16" t="n">
        <f aca="false">I7950*K7950</f>
        <v>249927</v>
      </c>
      <c r="O7950" s="16" t="n">
        <f aca="false">I7950*(K7950-J7950)</f>
        <v>56977</v>
      </c>
      <c r="P7950" s="15" t="n">
        <f aca="false">K7950-J7950</f>
        <v>251</v>
      </c>
      <c r="Q7950" s="0" t="str">
        <f aca="false">IF(G7950=0,"Out of stock",IF(G7950&lt;H7950,"Understocked",IF(G7950&gt;Summary!$B$6*H7950,"Overstocked","Healthy")))</f>
        <v>Healthy</v>
      </c>
      <c r="R7950" s="0" t="str">
        <f aca="false">IF(I7950&gt;=Summary!$B$7,"Fast",IF(I7950&lt;Summary!$B$8,"Slow","Medium"))</f>
        <v>Fast</v>
      </c>
      <c r="S7950" s="15" t="n">
        <f aca="false">IF(M7950&gt;Summary!$B$5,1,0)</f>
        <v>1</v>
      </c>
      <c r="T7950" s="16" t="n">
        <f aca="false">IF(Q7950="Overstocked",(G7950-Summary!$B$6*H7950)*J7950,0)</f>
        <v>0</v>
      </c>
    </row>
    <row r="7951" customFormat="false" ht="15" hidden="false" customHeight="false" outlineLevel="0" collapsed="false">
      <c r="A7951" s="0" t="s">
        <v>8049</v>
      </c>
      <c r="B7951" s="0" t="s">
        <v>84</v>
      </c>
      <c r="C7951" s="0" t="s">
        <v>85</v>
      </c>
      <c r="D7951" s="0" t="s">
        <v>90</v>
      </c>
      <c r="E7951" s="14" t="n">
        <v>45324</v>
      </c>
      <c r="F7951" s="14" t="n">
        <v>45330</v>
      </c>
      <c r="G7951" s="0" t="n">
        <v>286</v>
      </c>
      <c r="H7951" s="0" t="n">
        <v>59</v>
      </c>
      <c r="I7951" s="0" t="n">
        <v>42</v>
      </c>
      <c r="J7951" s="0" t="n">
        <v>1210</v>
      </c>
      <c r="K7951" s="0" t="n">
        <v>1364</v>
      </c>
      <c r="L7951" s="15" t="s">
        <v>97</v>
      </c>
      <c r="M7951" s="0" t="n">
        <v>6</v>
      </c>
      <c r="N7951" s="16" t="n">
        <f aca="false">I7951*K7951</f>
        <v>57288</v>
      </c>
      <c r="O7951" s="16" t="n">
        <f aca="false">I7951*(K7951-J7951)</f>
        <v>6468</v>
      </c>
      <c r="P7951" s="15" t="n">
        <f aca="false">K7951-J7951</f>
        <v>154</v>
      </c>
      <c r="Q7951" s="0" t="str">
        <f aca="false">IF(G7951=0,"Out of stock",IF(G7951&lt;H7951,"Understocked",IF(G7951&gt;Summary!$B$6*H7951,"Overstocked","Healthy")))</f>
        <v>Overstocked</v>
      </c>
      <c r="R7951" s="0" t="str">
        <f aca="false">IF(I7951&gt;=Summary!$B$7,"Fast",IF(I7951&lt;Summary!$B$8,"Slow","Medium"))</f>
        <v>Slow</v>
      </c>
      <c r="S7951" s="15" t="n">
        <f aca="false">IF(M7951&gt;Summary!$B$5,1,0)</f>
        <v>0</v>
      </c>
      <c r="T7951" s="16" t="n">
        <f aca="false">IF(Q7951="Overstocked",(G7951-Summary!$B$6*H7951)*J7951,0)</f>
        <v>60500</v>
      </c>
    </row>
    <row r="7952" customFormat="false" ht="15" hidden="false" customHeight="false" outlineLevel="0" collapsed="false">
      <c r="A7952" s="0" t="s">
        <v>8050</v>
      </c>
      <c r="B7952" s="0" t="s">
        <v>101</v>
      </c>
      <c r="C7952" s="0" t="s">
        <v>96</v>
      </c>
      <c r="D7952" s="0" t="s">
        <v>90</v>
      </c>
      <c r="E7952" s="14" t="n">
        <v>45193</v>
      </c>
      <c r="F7952" s="14" t="n">
        <v>45195</v>
      </c>
      <c r="G7952" s="0" t="n">
        <v>184</v>
      </c>
      <c r="H7952" s="0" t="n">
        <v>75</v>
      </c>
      <c r="I7952" s="0" t="n">
        <v>89</v>
      </c>
      <c r="J7952" s="0" t="n">
        <v>323</v>
      </c>
      <c r="K7952" s="0" t="n">
        <v>396</v>
      </c>
      <c r="L7952" s="15" t="s">
        <v>93</v>
      </c>
      <c r="M7952" s="0" t="n">
        <v>2</v>
      </c>
      <c r="N7952" s="16" t="n">
        <f aca="false">I7952*K7952</f>
        <v>35244</v>
      </c>
      <c r="O7952" s="16" t="n">
        <f aca="false">I7952*(K7952-J7952)</f>
        <v>6497</v>
      </c>
      <c r="P7952" s="15" t="n">
        <f aca="false">K7952-J7952</f>
        <v>73</v>
      </c>
      <c r="Q7952" s="0" t="str">
        <f aca="false">IF(G7952=0,"Out of stock",IF(G7952&lt;H7952,"Understocked",IF(G7952&gt;Summary!$B$6*H7952,"Overstocked","Healthy")))</f>
        <v>Healthy</v>
      </c>
      <c r="R7952" s="0" t="str">
        <f aca="false">IF(I7952&gt;=Summary!$B$7,"Fast",IF(I7952&lt;Summary!$B$8,"Slow","Medium"))</f>
        <v>Slow</v>
      </c>
      <c r="S7952" s="15" t="n">
        <f aca="false">IF(M7952&gt;Summary!$B$5,1,0)</f>
        <v>0</v>
      </c>
      <c r="T7952" s="16" t="n">
        <f aca="false">IF(Q7952="Overstocked",(G7952-Summary!$B$6*H7952)*J7952,0)</f>
        <v>0</v>
      </c>
    </row>
    <row r="7953" customFormat="false" ht="15" hidden="false" customHeight="false" outlineLevel="0" collapsed="false">
      <c r="A7953" s="0" t="s">
        <v>8051</v>
      </c>
      <c r="B7953" s="0" t="s">
        <v>123</v>
      </c>
      <c r="C7953" s="0" t="s">
        <v>85</v>
      </c>
      <c r="D7953" s="0" t="s">
        <v>102</v>
      </c>
      <c r="E7953" s="14" t="n">
        <v>45449</v>
      </c>
      <c r="F7953" s="14" t="n">
        <v>45451</v>
      </c>
      <c r="G7953" s="0" t="n">
        <v>67</v>
      </c>
      <c r="H7953" s="0" t="n">
        <v>57</v>
      </c>
      <c r="I7953" s="0" t="n">
        <v>162</v>
      </c>
      <c r="J7953" s="0" t="n">
        <v>962</v>
      </c>
      <c r="K7953" s="0" t="n">
        <v>1286</v>
      </c>
      <c r="L7953" s="15" t="s">
        <v>80</v>
      </c>
      <c r="M7953" s="0" t="n">
        <v>2</v>
      </c>
      <c r="N7953" s="16" t="n">
        <f aca="false">I7953*K7953</f>
        <v>208332</v>
      </c>
      <c r="O7953" s="16" t="n">
        <f aca="false">I7953*(K7953-J7953)</f>
        <v>52488</v>
      </c>
      <c r="P7953" s="15" t="n">
        <f aca="false">K7953-J7953</f>
        <v>324</v>
      </c>
      <c r="Q7953" s="0" t="str">
        <f aca="false">IF(G7953=0,"Out of stock",IF(G7953&lt;H7953,"Understocked",IF(G7953&gt;Summary!$B$6*H7953,"Overstocked","Healthy")))</f>
        <v>Healthy</v>
      </c>
      <c r="R7953" s="0" t="str">
        <f aca="false">IF(I7953&gt;=Summary!$B$7,"Fast",IF(I7953&lt;Summary!$B$8,"Slow","Medium"))</f>
        <v>Medium</v>
      </c>
      <c r="S7953" s="15" t="n">
        <f aca="false">IF(M7953&gt;Summary!$B$5,1,0)</f>
        <v>0</v>
      </c>
      <c r="T7953" s="16" t="n">
        <f aca="false">IF(Q7953="Overstocked",(G7953-Summary!$B$6*H7953)*J7953,0)</f>
        <v>0</v>
      </c>
    </row>
    <row r="7954" customFormat="false" ht="15" hidden="false" customHeight="false" outlineLevel="0" collapsed="false">
      <c r="A7954" s="0" t="s">
        <v>8052</v>
      </c>
      <c r="B7954" s="0" t="s">
        <v>95</v>
      </c>
      <c r="C7954" s="0" t="s">
        <v>78</v>
      </c>
      <c r="D7954" s="0" t="s">
        <v>90</v>
      </c>
      <c r="E7954" s="14" t="n">
        <v>45480</v>
      </c>
      <c r="F7954" s="14" t="n">
        <v>45483</v>
      </c>
      <c r="G7954" s="0" t="n">
        <v>347</v>
      </c>
      <c r="H7954" s="0" t="n">
        <v>124</v>
      </c>
      <c r="I7954" s="0" t="n">
        <v>256</v>
      </c>
      <c r="J7954" s="0" t="n">
        <v>1716</v>
      </c>
      <c r="K7954" s="0" t="n">
        <v>2138</v>
      </c>
      <c r="L7954" s="15" t="s">
        <v>82</v>
      </c>
      <c r="M7954" s="0" t="n">
        <v>3</v>
      </c>
      <c r="N7954" s="16" t="n">
        <f aca="false">I7954*K7954</f>
        <v>547328</v>
      </c>
      <c r="O7954" s="16" t="n">
        <f aca="false">I7954*(K7954-J7954)</f>
        <v>108032</v>
      </c>
      <c r="P7954" s="15" t="n">
        <f aca="false">K7954-J7954</f>
        <v>422</v>
      </c>
      <c r="Q7954" s="0" t="str">
        <f aca="false">IF(G7954=0,"Out of stock",IF(G7954&lt;H7954,"Understocked",IF(G7954&gt;Summary!$B$6*H7954,"Overstocked","Healthy")))</f>
        <v>Healthy</v>
      </c>
      <c r="R7954" s="0" t="str">
        <f aca="false">IF(I7954&gt;=Summary!$B$7,"Fast",IF(I7954&lt;Summary!$B$8,"Slow","Medium"))</f>
        <v>Fast</v>
      </c>
      <c r="S7954" s="15" t="n">
        <f aca="false">IF(M7954&gt;Summary!$B$5,1,0)</f>
        <v>0</v>
      </c>
      <c r="T7954" s="16" t="n">
        <f aca="false">IF(Q7954="Overstocked",(G7954-Summary!$B$6*H7954)*J7954,0)</f>
        <v>0</v>
      </c>
    </row>
    <row r="7955" customFormat="false" ht="15" hidden="false" customHeight="false" outlineLevel="0" collapsed="false">
      <c r="A7955" s="0" t="s">
        <v>8053</v>
      </c>
      <c r="B7955" s="0" t="s">
        <v>107</v>
      </c>
      <c r="C7955" s="0" t="s">
        <v>85</v>
      </c>
      <c r="D7955" s="0" t="s">
        <v>102</v>
      </c>
      <c r="E7955" s="14" t="n">
        <v>45385</v>
      </c>
      <c r="F7955" s="14" t="n">
        <v>45393</v>
      </c>
      <c r="G7955" s="0" t="n">
        <v>15</v>
      </c>
      <c r="H7955" s="0" t="n">
        <v>89</v>
      </c>
      <c r="I7955" s="0" t="n">
        <v>20</v>
      </c>
      <c r="J7955" s="0" t="n">
        <v>635</v>
      </c>
      <c r="K7955" s="0" t="n">
        <v>1120</v>
      </c>
      <c r="L7955" s="15" t="s">
        <v>97</v>
      </c>
      <c r="M7955" s="0" t="n">
        <v>8</v>
      </c>
      <c r="N7955" s="16" t="n">
        <f aca="false">I7955*K7955</f>
        <v>22400</v>
      </c>
      <c r="O7955" s="16" t="n">
        <f aca="false">I7955*(K7955-J7955)</f>
        <v>9700</v>
      </c>
      <c r="P7955" s="15" t="n">
        <f aca="false">K7955-J7955</f>
        <v>485</v>
      </c>
      <c r="Q7955" s="0" t="str">
        <f aca="false">IF(G7955=0,"Out of stock",IF(G7955&lt;H7955,"Understocked",IF(G7955&gt;Summary!$B$6*H7955,"Overstocked","Healthy")))</f>
        <v>Understocked</v>
      </c>
      <c r="R7955" s="0" t="str">
        <f aca="false">IF(I7955&gt;=Summary!$B$7,"Fast",IF(I7955&lt;Summary!$B$8,"Slow","Medium"))</f>
        <v>Slow</v>
      </c>
      <c r="S7955" s="15" t="n">
        <f aca="false">IF(M7955&gt;Summary!$B$5,1,0)</f>
        <v>1</v>
      </c>
      <c r="T7955" s="16" t="n">
        <f aca="false">IF(Q7955="Overstocked",(G7955-Summary!$B$6*H7955)*J7955,0)</f>
        <v>0</v>
      </c>
    </row>
    <row r="7956" customFormat="false" ht="15" hidden="false" customHeight="false" outlineLevel="0" collapsed="false">
      <c r="A7956" s="0" t="s">
        <v>8054</v>
      </c>
      <c r="B7956" s="0" t="s">
        <v>123</v>
      </c>
      <c r="C7956" s="0" t="s">
        <v>104</v>
      </c>
      <c r="D7956" s="0" t="s">
        <v>92</v>
      </c>
      <c r="E7956" s="14" t="n">
        <v>45469</v>
      </c>
      <c r="F7956" s="14" t="n">
        <v>45472</v>
      </c>
      <c r="G7956" s="0" t="n">
        <v>161</v>
      </c>
      <c r="H7956" s="0" t="n">
        <v>143</v>
      </c>
      <c r="I7956" s="0" t="n">
        <v>186</v>
      </c>
      <c r="J7956" s="0" t="n">
        <v>1560</v>
      </c>
      <c r="K7956" s="0" t="n">
        <v>1987</v>
      </c>
      <c r="L7956" s="15" t="s">
        <v>87</v>
      </c>
      <c r="M7956" s="0" t="n">
        <v>3</v>
      </c>
      <c r="N7956" s="16" t="n">
        <f aca="false">I7956*K7956</f>
        <v>369582</v>
      </c>
      <c r="O7956" s="16" t="n">
        <f aca="false">I7956*(K7956-J7956)</f>
        <v>79422</v>
      </c>
      <c r="P7956" s="15" t="n">
        <f aca="false">K7956-J7956</f>
        <v>427</v>
      </c>
      <c r="Q7956" s="0" t="str">
        <f aca="false">IF(G7956=0,"Out of stock",IF(G7956&lt;H7956,"Understocked",IF(G7956&gt;Summary!$B$6*H7956,"Overstocked","Healthy")))</f>
        <v>Healthy</v>
      </c>
      <c r="R7956" s="0" t="str">
        <f aca="false">IF(I7956&gt;=Summary!$B$7,"Fast",IF(I7956&lt;Summary!$B$8,"Slow","Medium"))</f>
        <v>Medium</v>
      </c>
      <c r="S7956" s="15" t="n">
        <f aca="false">IF(M7956&gt;Summary!$B$5,1,0)</f>
        <v>0</v>
      </c>
      <c r="T7956" s="16" t="n">
        <f aca="false">IF(Q7956="Overstocked",(G7956-Summary!$B$6*H7956)*J7956,0)</f>
        <v>0</v>
      </c>
    </row>
    <row r="7957" customFormat="false" ht="15" hidden="false" customHeight="false" outlineLevel="0" collapsed="false">
      <c r="A7957" s="0" t="s">
        <v>8055</v>
      </c>
      <c r="B7957" s="0" t="s">
        <v>107</v>
      </c>
      <c r="C7957" s="0" t="s">
        <v>78</v>
      </c>
      <c r="D7957" s="0" t="s">
        <v>92</v>
      </c>
      <c r="E7957" s="14" t="n">
        <v>44989</v>
      </c>
      <c r="F7957" s="14" t="n">
        <v>44993</v>
      </c>
      <c r="G7957" s="0" t="n">
        <v>290</v>
      </c>
      <c r="H7957" s="0" t="n">
        <v>129</v>
      </c>
      <c r="I7957" s="0" t="n">
        <v>40</v>
      </c>
      <c r="J7957" s="0" t="n">
        <v>1336</v>
      </c>
      <c r="K7957" s="0" t="n">
        <v>1578</v>
      </c>
      <c r="L7957" s="15" t="s">
        <v>87</v>
      </c>
      <c r="M7957" s="0" t="n">
        <v>4</v>
      </c>
      <c r="N7957" s="16" t="n">
        <f aca="false">I7957*K7957</f>
        <v>63120</v>
      </c>
      <c r="O7957" s="16" t="n">
        <f aca="false">I7957*(K7957-J7957)</f>
        <v>9680</v>
      </c>
      <c r="P7957" s="15" t="n">
        <f aca="false">K7957-J7957</f>
        <v>242</v>
      </c>
      <c r="Q7957" s="0" t="str">
        <f aca="false">IF(G7957=0,"Out of stock",IF(G7957&lt;H7957,"Understocked",IF(G7957&gt;Summary!$B$6*H7957,"Overstocked","Healthy")))</f>
        <v>Healthy</v>
      </c>
      <c r="R7957" s="0" t="str">
        <f aca="false">IF(I7957&gt;=Summary!$B$7,"Fast",IF(I7957&lt;Summary!$B$8,"Slow","Medium"))</f>
        <v>Slow</v>
      </c>
      <c r="S7957" s="15" t="n">
        <f aca="false">IF(M7957&gt;Summary!$B$5,1,0)</f>
        <v>0</v>
      </c>
      <c r="T7957" s="16" t="n">
        <f aca="false">IF(Q7957="Overstocked",(G7957-Summary!$B$6*H7957)*J7957,0)</f>
        <v>0</v>
      </c>
    </row>
    <row r="7958" customFormat="false" ht="15" hidden="false" customHeight="false" outlineLevel="0" collapsed="false">
      <c r="A7958" s="0" t="s">
        <v>8056</v>
      </c>
      <c r="B7958" s="0" t="s">
        <v>101</v>
      </c>
      <c r="C7958" s="0" t="s">
        <v>78</v>
      </c>
      <c r="D7958" s="0" t="s">
        <v>102</v>
      </c>
      <c r="E7958" s="14" t="n">
        <v>45056</v>
      </c>
      <c r="F7958" s="14" t="n">
        <v>45059</v>
      </c>
      <c r="G7958" s="0" t="n">
        <v>144</v>
      </c>
      <c r="H7958" s="0" t="n">
        <v>145</v>
      </c>
      <c r="I7958" s="0" t="n">
        <v>184</v>
      </c>
      <c r="J7958" s="0" t="n">
        <v>1188</v>
      </c>
      <c r="K7958" s="0" t="n">
        <v>1592</v>
      </c>
      <c r="L7958" s="15" t="s">
        <v>82</v>
      </c>
      <c r="M7958" s="0" t="n">
        <v>3</v>
      </c>
      <c r="N7958" s="16" t="n">
        <f aca="false">I7958*K7958</f>
        <v>292928</v>
      </c>
      <c r="O7958" s="16" t="n">
        <f aca="false">I7958*(K7958-J7958)</f>
        <v>74336</v>
      </c>
      <c r="P7958" s="15" t="n">
        <f aca="false">K7958-J7958</f>
        <v>404</v>
      </c>
      <c r="Q7958" s="0" t="str">
        <f aca="false">IF(G7958=0,"Out of stock",IF(G7958&lt;H7958,"Understocked",IF(G7958&gt;Summary!$B$6*H7958,"Overstocked","Healthy")))</f>
        <v>Understocked</v>
      </c>
      <c r="R7958" s="0" t="str">
        <f aca="false">IF(I7958&gt;=Summary!$B$7,"Fast",IF(I7958&lt;Summary!$B$8,"Slow","Medium"))</f>
        <v>Medium</v>
      </c>
      <c r="S7958" s="15" t="n">
        <f aca="false">IF(M7958&gt;Summary!$B$5,1,0)</f>
        <v>0</v>
      </c>
      <c r="T7958" s="16" t="n">
        <f aca="false">IF(Q7958="Overstocked",(G7958-Summary!$B$6*H7958)*J7958,0)</f>
        <v>0</v>
      </c>
    </row>
    <row r="7959" customFormat="false" ht="15" hidden="false" customHeight="false" outlineLevel="0" collapsed="false">
      <c r="A7959" s="0" t="s">
        <v>8057</v>
      </c>
      <c r="B7959" s="0" t="s">
        <v>115</v>
      </c>
      <c r="C7959" s="0" t="s">
        <v>104</v>
      </c>
      <c r="D7959" s="0" t="s">
        <v>102</v>
      </c>
      <c r="E7959" s="14" t="n">
        <v>45090</v>
      </c>
      <c r="F7959" s="14" t="n">
        <v>45094</v>
      </c>
      <c r="G7959" s="0" t="n">
        <v>211</v>
      </c>
      <c r="H7959" s="0" t="n">
        <v>65</v>
      </c>
      <c r="I7959" s="0" t="n">
        <v>162</v>
      </c>
      <c r="J7959" s="0" t="n">
        <v>771</v>
      </c>
      <c r="K7959" s="0" t="n">
        <v>1143</v>
      </c>
      <c r="L7959" s="15" t="s">
        <v>80</v>
      </c>
      <c r="M7959" s="0" t="n">
        <v>4</v>
      </c>
      <c r="N7959" s="16" t="n">
        <f aca="false">I7959*K7959</f>
        <v>185166</v>
      </c>
      <c r="O7959" s="16" t="n">
        <f aca="false">I7959*(K7959-J7959)</f>
        <v>60264</v>
      </c>
      <c r="P7959" s="15" t="n">
        <f aca="false">K7959-J7959</f>
        <v>372</v>
      </c>
      <c r="Q7959" s="0" t="str">
        <f aca="false">IF(G7959=0,"Out of stock",IF(G7959&lt;H7959,"Understocked",IF(G7959&gt;Summary!$B$6*H7959,"Overstocked","Healthy")))</f>
        <v>Healthy</v>
      </c>
      <c r="R7959" s="0" t="str">
        <f aca="false">IF(I7959&gt;=Summary!$B$7,"Fast",IF(I7959&lt;Summary!$B$8,"Slow","Medium"))</f>
        <v>Medium</v>
      </c>
      <c r="S7959" s="15" t="n">
        <f aca="false">IF(M7959&gt;Summary!$B$5,1,0)</f>
        <v>0</v>
      </c>
      <c r="T7959" s="16" t="n">
        <f aca="false">IF(Q7959="Overstocked",(G7959-Summary!$B$6*H7959)*J7959,0)</f>
        <v>0</v>
      </c>
    </row>
    <row r="7960" customFormat="false" ht="15" hidden="false" customHeight="false" outlineLevel="0" collapsed="false">
      <c r="A7960" s="0" t="s">
        <v>8058</v>
      </c>
      <c r="B7960" s="0" t="s">
        <v>115</v>
      </c>
      <c r="C7960" s="0" t="s">
        <v>78</v>
      </c>
      <c r="D7960" s="0" t="s">
        <v>102</v>
      </c>
      <c r="E7960" s="14" t="n">
        <v>45437</v>
      </c>
      <c r="F7960" s="14" t="n">
        <v>45447</v>
      </c>
      <c r="G7960" s="0" t="n">
        <v>152</v>
      </c>
      <c r="H7960" s="0" t="n">
        <v>98</v>
      </c>
      <c r="I7960" s="0" t="n">
        <v>19</v>
      </c>
      <c r="J7960" s="0" t="n">
        <v>1018</v>
      </c>
      <c r="K7960" s="0" t="n">
        <v>1200</v>
      </c>
      <c r="L7960" s="15" t="s">
        <v>82</v>
      </c>
      <c r="M7960" s="0" t="n">
        <v>10</v>
      </c>
      <c r="N7960" s="16" t="n">
        <f aca="false">I7960*K7960</f>
        <v>22800</v>
      </c>
      <c r="O7960" s="16" t="n">
        <f aca="false">I7960*(K7960-J7960)</f>
        <v>3458</v>
      </c>
      <c r="P7960" s="15" t="n">
        <f aca="false">K7960-J7960</f>
        <v>182</v>
      </c>
      <c r="Q7960" s="0" t="str">
        <f aca="false">IF(G7960=0,"Out of stock",IF(G7960&lt;H7960,"Understocked",IF(G7960&gt;Summary!$B$6*H7960,"Overstocked","Healthy")))</f>
        <v>Healthy</v>
      </c>
      <c r="R7960" s="0" t="str">
        <f aca="false">IF(I7960&gt;=Summary!$B$7,"Fast",IF(I7960&lt;Summary!$B$8,"Slow","Medium"))</f>
        <v>Slow</v>
      </c>
      <c r="S7960" s="15" t="n">
        <f aca="false">IF(M7960&gt;Summary!$B$5,1,0)</f>
        <v>1</v>
      </c>
      <c r="T7960" s="16" t="n">
        <f aca="false">IF(Q7960="Overstocked",(G7960-Summary!$B$6*H7960)*J7960,0)</f>
        <v>0</v>
      </c>
    </row>
    <row r="7961" customFormat="false" ht="15" hidden="false" customHeight="false" outlineLevel="0" collapsed="false">
      <c r="A7961" s="0" t="s">
        <v>8059</v>
      </c>
      <c r="B7961" s="0" t="s">
        <v>77</v>
      </c>
      <c r="C7961" s="0" t="s">
        <v>85</v>
      </c>
      <c r="D7961" s="0" t="s">
        <v>79</v>
      </c>
      <c r="E7961" s="14" t="n">
        <v>45558</v>
      </c>
      <c r="F7961" s="14" t="n">
        <v>45564</v>
      </c>
      <c r="G7961" s="0" t="n">
        <v>265</v>
      </c>
      <c r="H7961" s="0" t="n">
        <v>106</v>
      </c>
      <c r="I7961" s="0" t="n">
        <v>193</v>
      </c>
      <c r="J7961" s="0" t="n">
        <v>1029</v>
      </c>
      <c r="K7961" s="0" t="n">
        <v>1232</v>
      </c>
      <c r="L7961" s="15" t="s">
        <v>80</v>
      </c>
      <c r="M7961" s="0" t="n">
        <v>6</v>
      </c>
      <c r="N7961" s="16" t="n">
        <f aca="false">I7961*K7961</f>
        <v>237776</v>
      </c>
      <c r="O7961" s="16" t="n">
        <f aca="false">I7961*(K7961-J7961)</f>
        <v>39179</v>
      </c>
      <c r="P7961" s="15" t="n">
        <f aca="false">K7961-J7961</f>
        <v>203</v>
      </c>
      <c r="Q7961" s="0" t="str">
        <f aca="false">IF(G7961=0,"Out of stock",IF(G7961&lt;H7961,"Understocked",IF(G7961&gt;Summary!$B$6*H7961,"Overstocked","Healthy")))</f>
        <v>Healthy</v>
      </c>
      <c r="R7961" s="0" t="str">
        <f aca="false">IF(I7961&gt;=Summary!$B$7,"Fast",IF(I7961&lt;Summary!$B$8,"Slow","Medium"))</f>
        <v>Medium</v>
      </c>
      <c r="S7961" s="15" t="n">
        <f aca="false">IF(M7961&gt;Summary!$B$5,1,0)</f>
        <v>0</v>
      </c>
      <c r="T7961" s="16" t="n">
        <f aca="false">IF(Q7961="Overstocked",(G7961-Summary!$B$6*H7961)*J7961,0)</f>
        <v>0</v>
      </c>
    </row>
    <row r="7962" customFormat="false" ht="15" hidden="false" customHeight="false" outlineLevel="0" collapsed="false">
      <c r="A7962" s="0" t="s">
        <v>8060</v>
      </c>
      <c r="B7962" s="0" t="s">
        <v>111</v>
      </c>
      <c r="C7962" s="0" t="s">
        <v>96</v>
      </c>
      <c r="D7962" s="0" t="s">
        <v>92</v>
      </c>
      <c r="E7962" s="14" t="n">
        <v>45593</v>
      </c>
      <c r="F7962" s="14" t="n">
        <v>45597</v>
      </c>
      <c r="G7962" s="0" t="n">
        <v>3</v>
      </c>
      <c r="H7962" s="0" t="n">
        <v>65</v>
      </c>
      <c r="I7962" s="0" t="n">
        <v>243</v>
      </c>
      <c r="J7962" s="0" t="n">
        <v>1585</v>
      </c>
      <c r="K7962" s="0" t="n">
        <v>1730</v>
      </c>
      <c r="L7962" s="15" t="s">
        <v>87</v>
      </c>
      <c r="M7962" s="0" t="n">
        <v>4</v>
      </c>
      <c r="N7962" s="16" t="n">
        <f aca="false">I7962*K7962</f>
        <v>420390</v>
      </c>
      <c r="O7962" s="16" t="n">
        <f aca="false">I7962*(K7962-J7962)</f>
        <v>35235</v>
      </c>
      <c r="P7962" s="15" t="n">
        <f aca="false">K7962-J7962</f>
        <v>145</v>
      </c>
      <c r="Q7962" s="0" t="str">
        <f aca="false">IF(G7962=0,"Out of stock",IF(G7962&lt;H7962,"Understocked",IF(G7962&gt;Summary!$B$6*H7962,"Overstocked","Healthy")))</f>
        <v>Understocked</v>
      </c>
      <c r="R7962" s="0" t="str">
        <f aca="false">IF(I7962&gt;=Summary!$B$7,"Fast",IF(I7962&lt;Summary!$B$8,"Slow","Medium"))</f>
        <v>Fast</v>
      </c>
      <c r="S7962" s="15" t="n">
        <f aca="false">IF(M7962&gt;Summary!$B$5,1,0)</f>
        <v>0</v>
      </c>
      <c r="T7962" s="16" t="n">
        <f aca="false">IF(Q7962="Overstocked",(G7962-Summary!$B$6*H7962)*J7962,0)</f>
        <v>0</v>
      </c>
    </row>
    <row r="7963" customFormat="false" ht="15" hidden="false" customHeight="false" outlineLevel="0" collapsed="false">
      <c r="A7963" s="0" t="s">
        <v>8061</v>
      </c>
      <c r="B7963" s="0" t="s">
        <v>95</v>
      </c>
      <c r="C7963" s="0" t="s">
        <v>104</v>
      </c>
      <c r="D7963" s="0" t="s">
        <v>90</v>
      </c>
      <c r="E7963" s="14" t="n">
        <v>45062</v>
      </c>
      <c r="F7963" s="14" t="n">
        <v>45064</v>
      </c>
      <c r="G7963" s="0" t="n">
        <v>314</v>
      </c>
      <c r="H7963" s="0" t="n">
        <v>123</v>
      </c>
      <c r="I7963" s="0" t="n">
        <v>116</v>
      </c>
      <c r="J7963" s="0" t="n">
        <v>1045</v>
      </c>
      <c r="K7963" s="0" t="n">
        <v>1120</v>
      </c>
      <c r="L7963" s="15" t="s">
        <v>97</v>
      </c>
      <c r="M7963" s="0" t="n">
        <v>2</v>
      </c>
      <c r="N7963" s="16" t="n">
        <f aca="false">I7963*K7963</f>
        <v>129920</v>
      </c>
      <c r="O7963" s="16" t="n">
        <f aca="false">I7963*(K7963-J7963)</f>
        <v>8700</v>
      </c>
      <c r="P7963" s="15" t="n">
        <f aca="false">K7963-J7963</f>
        <v>75</v>
      </c>
      <c r="Q7963" s="0" t="str">
        <f aca="false">IF(G7963=0,"Out of stock",IF(G7963&lt;H7963,"Understocked",IF(G7963&gt;Summary!$B$6*H7963,"Overstocked","Healthy")))</f>
        <v>Healthy</v>
      </c>
      <c r="R7963" s="0" t="str">
        <f aca="false">IF(I7963&gt;=Summary!$B$7,"Fast",IF(I7963&lt;Summary!$B$8,"Slow","Medium"))</f>
        <v>Medium</v>
      </c>
      <c r="S7963" s="15" t="n">
        <f aca="false">IF(M7963&gt;Summary!$B$5,1,0)</f>
        <v>0</v>
      </c>
      <c r="T7963" s="16" t="n">
        <f aca="false">IF(Q7963="Overstocked",(G7963-Summary!$B$6*H7963)*J7963,0)</f>
        <v>0</v>
      </c>
    </row>
    <row r="7964" customFormat="false" ht="15" hidden="false" customHeight="false" outlineLevel="0" collapsed="false">
      <c r="A7964" s="0" t="s">
        <v>8062</v>
      </c>
      <c r="B7964" s="0" t="s">
        <v>84</v>
      </c>
      <c r="C7964" s="0" t="s">
        <v>96</v>
      </c>
      <c r="D7964" s="0" t="s">
        <v>90</v>
      </c>
      <c r="E7964" s="14" t="n">
        <v>45356</v>
      </c>
      <c r="F7964" s="14" t="n">
        <v>45366</v>
      </c>
      <c r="G7964" s="0" t="n">
        <v>337</v>
      </c>
      <c r="H7964" s="0" t="n">
        <v>115</v>
      </c>
      <c r="I7964" s="0" t="n">
        <v>131</v>
      </c>
      <c r="J7964" s="0" t="n">
        <v>1840</v>
      </c>
      <c r="K7964" s="0" t="n">
        <v>2327</v>
      </c>
      <c r="L7964" s="15" t="s">
        <v>82</v>
      </c>
      <c r="M7964" s="0" t="n">
        <v>10</v>
      </c>
      <c r="N7964" s="16" t="n">
        <f aca="false">I7964*K7964</f>
        <v>304837</v>
      </c>
      <c r="O7964" s="16" t="n">
        <f aca="false">I7964*(K7964-J7964)</f>
        <v>63797</v>
      </c>
      <c r="P7964" s="15" t="n">
        <f aca="false">K7964-J7964</f>
        <v>487</v>
      </c>
      <c r="Q7964" s="0" t="str">
        <f aca="false">IF(G7964=0,"Out of stock",IF(G7964&lt;H7964,"Understocked",IF(G7964&gt;Summary!$B$6*H7964,"Overstocked","Healthy")))</f>
        <v>Healthy</v>
      </c>
      <c r="R7964" s="0" t="str">
        <f aca="false">IF(I7964&gt;=Summary!$B$7,"Fast",IF(I7964&lt;Summary!$B$8,"Slow","Medium"))</f>
        <v>Medium</v>
      </c>
      <c r="S7964" s="15" t="n">
        <f aca="false">IF(M7964&gt;Summary!$B$5,1,0)</f>
        <v>1</v>
      </c>
      <c r="T7964" s="16" t="n">
        <f aca="false">IF(Q7964="Overstocked",(G7964-Summary!$B$6*H7964)*J7964,0)</f>
        <v>0</v>
      </c>
    </row>
    <row r="7965" customFormat="false" ht="15" hidden="false" customHeight="false" outlineLevel="0" collapsed="false">
      <c r="A7965" s="0" t="s">
        <v>8063</v>
      </c>
      <c r="B7965" s="0" t="s">
        <v>113</v>
      </c>
      <c r="C7965" s="0" t="s">
        <v>78</v>
      </c>
      <c r="D7965" s="0" t="s">
        <v>79</v>
      </c>
      <c r="E7965" s="14" t="n">
        <v>45024</v>
      </c>
      <c r="F7965" s="14" t="n">
        <v>45025</v>
      </c>
      <c r="G7965" s="0" t="n">
        <v>129</v>
      </c>
      <c r="H7965" s="0" t="n">
        <v>121</v>
      </c>
      <c r="I7965" s="0" t="n">
        <v>280</v>
      </c>
      <c r="J7965" s="0" t="n">
        <v>456</v>
      </c>
      <c r="K7965" s="0" t="n">
        <v>818</v>
      </c>
      <c r="L7965" s="15" t="s">
        <v>87</v>
      </c>
      <c r="M7965" s="0" t="n">
        <v>1</v>
      </c>
      <c r="N7965" s="16" t="n">
        <f aca="false">I7965*K7965</f>
        <v>229040</v>
      </c>
      <c r="O7965" s="16" t="n">
        <f aca="false">I7965*(K7965-J7965)</f>
        <v>101360</v>
      </c>
      <c r="P7965" s="15" t="n">
        <f aca="false">K7965-J7965</f>
        <v>362</v>
      </c>
      <c r="Q7965" s="0" t="str">
        <f aca="false">IF(G7965=0,"Out of stock",IF(G7965&lt;H7965,"Understocked",IF(G7965&gt;Summary!$B$6*H7965,"Overstocked","Healthy")))</f>
        <v>Healthy</v>
      </c>
      <c r="R7965" s="0" t="str">
        <f aca="false">IF(I7965&gt;=Summary!$B$7,"Fast",IF(I7965&lt;Summary!$B$8,"Slow","Medium"))</f>
        <v>Fast</v>
      </c>
      <c r="S7965" s="15" t="n">
        <f aca="false">IF(M7965&gt;Summary!$B$5,1,0)</f>
        <v>0</v>
      </c>
      <c r="T7965" s="16" t="n">
        <f aca="false">IF(Q7965="Overstocked",(G7965-Summary!$B$6*H7965)*J7965,0)</f>
        <v>0</v>
      </c>
    </row>
    <row r="7966" customFormat="false" ht="15" hidden="false" customHeight="false" outlineLevel="0" collapsed="false">
      <c r="A7966" s="0" t="s">
        <v>8064</v>
      </c>
      <c r="B7966" s="0" t="s">
        <v>123</v>
      </c>
      <c r="C7966" s="0" t="s">
        <v>85</v>
      </c>
      <c r="D7966" s="0" t="s">
        <v>102</v>
      </c>
      <c r="E7966" s="14" t="n">
        <v>45319</v>
      </c>
      <c r="F7966" s="14" t="n">
        <v>45327</v>
      </c>
      <c r="G7966" s="0" t="n">
        <v>271</v>
      </c>
      <c r="H7966" s="0" t="n">
        <v>138</v>
      </c>
      <c r="I7966" s="0" t="n">
        <v>283</v>
      </c>
      <c r="J7966" s="0" t="n">
        <v>1816</v>
      </c>
      <c r="K7966" s="0" t="n">
        <v>1922</v>
      </c>
      <c r="L7966" s="15" t="s">
        <v>82</v>
      </c>
      <c r="M7966" s="0" t="n">
        <v>8</v>
      </c>
      <c r="N7966" s="16" t="n">
        <f aca="false">I7966*K7966</f>
        <v>543926</v>
      </c>
      <c r="O7966" s="16" t="n">
        <f aca="false">I7966*(K7966-J7966)</f>
        <v>29998</v>
      </c>
      <c r="P7966" s="15" t="n">
        <f aca="false">K7966-J7966</f>
        <v>106</v>
      </c>
      <c r="Q7966" s="0" t="str">
        <f aca="false">IF(G7966=0,"Out of stock",IF(G7966&lt;H7966,"Understocked",IF(G7966&gt;Summary!$B$6*H7966,"Overstocked","Healthy")))</f>
        <v>Healthy</v>
      </c>
      <c r="R7966" s="0" t="str">
        <f aca="false">IF(I7966&gt;=Summary!$B$7,"Fast",IF(I7966&lt;Summary!$B$8,"Slow","Medium"))</f>
        <v>Fast</v>
      </c>
      <c r="S7966" s="15" t="n">
        <f aca="false">IF(M7966&gt;Summary!$B$5,1,0)</f>
        <v>1</v>
      </c>
      <c r="T7966" s="16" t="n">
        <f aca="false">IF(Q7966="Overstocked",(G7966-Summary!$B$6*H7966)*J7966,0)</f>
        <v>0</v>
      </c>
    </row>
    <row r="7967" customFormat="false" ht="15" hidden="false" customHeight="false" outlineLevel="0" collapsed="false">
      <c r="A7967" s="0" t="s">
        <v>8065</v>
      </c>
      <c r="B7967" s="0" t="s">
        <v>123</v>
      </c>
      <c r="C7967" s="0" t="s">
        <v>104</v>
      </c>
      <c r="D7967" s="0" t="s">
        <v>79</v>
      </c>
      <c r="E7967" s="14" t="n">
        <v>45456</v>
      </c>
      <c r="F7967" s="14" t="n">
        <v>45464</v>
      </c>
      <c r="G7967" s="0" t="n">
        <v>480</v>
      </c>
      <c r="H7967" s="0" t="n">
        <v>88</v>
      </c>
      <c r="I7967" s="0" t="n">
        <v>243</v>
      </c>
      <c r="J7967" s="0" t="n">
        <v>1707</v>
      </c>
      <c r="K7967" s="0" t="n">
        <v>1933</v>
      </c>
      <c r="L7967" s="15" t="s">
        <v>93</v>
      </c>
      <c r="M7967" s="0" t="n">
        <v>8</v>
      </c>
      <c r="N7967" s="16" t="n">
        <f aca="false">I7967*K7967</f>
        <v>469719</v>
      </c>
      <c r="O7967" s="16" t="n">
        <f aca="false">I7967*(K7967-J7967)</f>
        <v>54918</v>
      </c>
      <c r="P7967" s="15" t="n">
        <f aca="false">K7967-J7967</f>
        <v>226</v>
      </c>
      <c r="Q7967" s="0" t="str">
        <f aca="false">IF(G7967=0,"Out of stock",IF(G7967&lt;H7967,"Understocked",IF(G7967&gt;Summary!$B$6*H7967,"Overstocked","Healthy")))</f>
        <v>Overstocked</v>
      </c>
      <c r="R7967" s="0" t="str">
        <f aca="false">IF(I7967&gt;=Summary!$B$7,"Fast",IF(I7967&lt;Summary!$B$8,"Slow","Medium"))</f>
        <v>Fast</v>
      </c>
      <c r="S7967" s="15" t="n">
        <f aca="false">IF(M7967&gt;Summary!$B$5,1,0)</f>
        <v>1</v>
      </c>
      <c r="T7967" s="16" t="n">
        <f aca="false">IF(Q7967="Overstocked",(G7967-Summary!$B$6*H7967)*J7967,0)</f>
        <v>218496</v>
      </c>
    </row>
    <row r="7968" customFormat="false" ht="15" hidden="false" customHeight="false" outlineLevel="0" collapsed="false">
      <c r="A7968" s="0" t="s">
        <v>8066</v>
      </c>
      <c r="B7968" s="0" t="s">
        <v>89</v>
      </c>
      <c r="C7968" s="0" t="s">
        <v>78</v>
      </c>
      <c r="D7968" s="0" t="s">
        <v>92</v>
      </c>
      <c r="E7968" s="14" t="n">
        <v>45537</v>
      </c>
      <c r="F7968" s="14" t="n">
        <v>45544</v>
      </c>
      <c r="G7968" s="0" t="n">
        <v>426</v>
      </c>
      <c r="H7968" s="0" t="n">
        <v>125</v>
      </c>
      <c r="I7968" s="0" t="n">
        <v>237</v>
      </c>
      <c r="J7968" s="0" t="n">
        <v>1397</v>
      </c>
      <c r="K7968" s="0" t="n">
        <v>1657</v>
      </c>
      <c r="L7968" s="15" t="s">
        <v>97</v>
      </c>
      <c r="M7968" s="0" t="n">
        <v>7</v>
      </c>
      <c r="N7968" s="16" t="n">
        <f aca="false">I7968*K7968</f>
        <v>392709</v>
      </c>
      <c r="O7968" s="16" t="n">
        <f aca="false">I7968*(K7968-J7968)</f>
        <v>61620</v>
      </c>
      <c r="P7968" s="15" t="n">
        <f aca="false">K7968-J7968</f>
        <v>260</v>
      </c>
      <c r="Q7968" s="0" t="str">
        <f aca="false">IF(G7968=0,"Out of stock",IF(G7968&lt;H7968,"Understocked",IF(G7968&gt;Summary!$B$6*H7968,"Overstocked","Healthy")))</f>
        <v>Healthy</v>
      </c>
      <c r="R7968" s="0" t="str">
        <f aca="false">IF(I7968&gt;=Summary!$B$7,"Fast",IF(I7968&lt;Summary!$B$8,"Slow","Medium"))</f>
        <v>Fast</v>
      </c>
      <c r="S7968" s="15" t="n">
        <f aca="false">IF(M7968&gt;Summary!$B$5,1,0)</f>
        <v>0</v>
      </c>
      <c r="T7968" s="16" t="n">
        <f aca="false">IF(Q7968="Overstocked",(G7968-Summary!$B$6*H7968)*J7968,0)</f>
        <v>0</v>
      </c>
    </row>
    <row r="7969" customFormat="false" ht="15" hidden="false" customHeight="false" outlineLevel="0" collapsed="false">
      <c r="A7969" s="0" t="s">
        <v>8067</v>
      </c>
      <c r="B7969" s="0" t="s">
        <v>77</v>
      </c>
      <c r="C7969" s="0" t="s">
        <v>96</v>
      </c>
      <c r="D7969" s="0" t="s">
        <v>79</v>
      </c>
      <c r="E7969" s="14" t="n">
        <v>45517</v>
      </c>
      <c r="F7969" s="14" t="n">
        <v>45521</v>
      </c>
      <c r="G7969" s="0" t="n">
        <v>44</v>
      </c>
      <c r="H7969" s="0" t="n">
        <v>117</v>
      </c>
      <c r="I7969" s="0" t="n">
        <v>209</v>
      </c>
      <c r="J7969" s="0" t="n">
        <v>415</v>
      </c>
      <c r="K7969" s="0" t="n">
        <v>745</v>
      </c>
      <c r="L7969" s="15" t="s">
        <v>87</v>
      </c>
      <c r="M7969" s="0" t="n">
        <v>4</v>
      </c>
      <c r="N7969" s="16" t="n">
        <f aca="false">I7969*K7969</f>
        <v>155705</v>
      </c>
      <c r="O7969" s="16" t="n">
        <f aca="false">I7969*(K7969-J7969)</f>
        <v>68970</v>
      </c>
      <c r="P7969" s="15" t="n">
        <f aca="false">K7969-J7969</f>
        <v>330</v>
      </c>
      <c r="Q7969" s="0" t="str">
        <f aca="false">IF(G7969=0,"Out of stock",IF(G7969&lt;H7969,"Understocked",IF(G7969&gt;Summary!$B$6*H7969,"Overstocked","Healthy")))</f>
        <v>Understocked</v>
      </c>
      <c r="R7969" s="0" t="str">
        <f aca="false">IF(I7969&gt;=Summary!$B$7,"Fast",IF(I7969&lt;Summary!$B$8,"Slow","Medium"))</f>
        <v>Fast</v>
      </c>
      <c r="S7969" s="15" t="n">
        <f aca="false">IF(M7969&gt;Summary!$B$5,1,0)</f>
        <v>0</v>
      </c>
      <c r="T7969" s="16" t="n">
        <f aca="false">IF(Q7969="Overstocked",(G7969-Summary!$B$6*H7969)*J7969,0)</f>
        <v>0</v>
      </c>
    </row>
    <row r="7970" customFormat="false" ht="15" hidden="false" customHeight="false" outlineLevel="0" collapsed="false">
      <c r="A7970" s="0" t="s">
        <v>8068</v>
      </c>
      <c r="B7970" s="0" t="s">
        <v>107</v>
      </c>
      <c r="C7970" s="0" t="s">
        <v>78</v>
      </c>
      <c r="D7970" s="0" t="s">
        <v>92</v>
      </c>
      <c r="E7970" s="14" t="n">
        <v>45059</v>
      </c>
      <c r="F7970" s="14" t="n">
        <v>45065</v>
      </c>
      <c r="G7970" s="0" t="n">
        <v>186</v>
      </c>
      <c r="H7970" s="0" t="n">
        <v>143</v>
      </c>
      <c r="I7970" s="0" t="n">
        <v>300</v>
      </c>
      <c r="J7970" s="0" t="n">
        <v>1764</v>
      </c>
      <c r="K7970" s="0" t="n">
        <v>2121</v>
      </c>
      <c r="L7970" s="15" t="s">
        <v>87</v>
      </c>
      <c r="M7970" s="0" t="n">
        <v>6</v>
      </c>
      <c r="N7970" s="16" t="n">
        <f aca="false">I7970*K7970</f>
        <v>636300</v>
      </c>
      <c r="O7970" s="16" t="n">
        <f aca="false">I7970*(K7970-J7970)</f>
        <v>107100</v>
      </c>
      <c r="P7970" s="15" t="n">
        <f aca="false">K7970-J7970</f>
        <v>357</v>
      </c>
      <c r="Q7970" s="0" t="str">
        <f aca="false">IF(G7970=0,"Out of stock",IF(G7970&lt;H7970,"Understocked",IF(G7970&gt;Summary!$B$6*H7970,"Overstocked","Healthy")))</f>
        <v>Healthy</v>
      </c>
      <c r="R7970" s="0" t="str">
        <f aca="false">IF(I7970&gt;=Summary!$B$7,"Fast",IF(I7970&lt;Summary!$B$8,"Slow","Medium"))</f>
        <v>Fast</v>
      </c>
      <c r="S7970" s="15" t="n">
        <f aca="false">IF(M7970&gt;Summary!$B$5,1,0)</f>
        <v>0</v>
      </c>
      <c r="T7970" s="16" t="n">
        <f aca="false">IF(Q7970="Overstocked",(G7970-Summary!$B$6*H7970)*J7970,0)</f>
        <v>0</v>
      </c>
    </row>
    <row r="7971" customFormat="false" ht="15" hidden="false" customHeight="false" outlineLevel="0" collapsed="false">
      <c r="A7971" s="0" t="s">
        <v>8069</v>
      </c>
      <c r="B7971" s="0" t="s">
        <v>101</v>
      </c>
      <c r="C7971" s="0" t="s">
        <v>96</v>
      </c>
      <c r="D7971" s="0" t="s">
        <v>90</v>
      </c>
      <c r="E7971" s="14" t="n">
        <v>45004</v>
      </c>
      <c r="F7971" s="14" t="n">
        <v>45009</v>
      </c>
      <c r="G7971" s="0" t="n">
        <v>103</v>
      </c>
      <c r="H7971" s="0" t="n">
        <v>70</v>
      </c>
      <c r="I7971" s="0" t="n">
        <v>193</v>
      </c>
      <c r="J7971" s="0" t="n">
        <v>213</v>
      </c>
      <c r="K7971" s="0" t="n">
        <v>703</v>
      </c>
      <c r="L7971" s="15" t="s">
        <v>97</v>
      </c>
      <c r="M7971" s="0" t="n">
        <v>5</v>
      </c>
      <c r="N7971" s="16" t="n">
        <f aca="false">I7971*K7971</f>
        <v>135679</v>
      </c>
      <c r="O7971" s="16" t="n">
        <f aca="false">I7971*(K7971-J7971)</f>
        <v>94570</v>
      </c>
      <c r="P7971" s="15" t="n">
        <f aca="false">K7971-J7971</f>
        <v>490</v>
      </c>
      <c r="Q7971" s="0" t="str">
        <f aca="false">IF(G7971=0,"Out of stock",IF(G7971&lt;H7971,"Understocked",IF(G7971&gt;Summary!$B$6*H7971,"Overstocked","Healthy")))</f>
        <v>Healthy</v>
      </c>
      <c r="R7971" s="0" t="str">
        <f aca="false">IF(I7971&gt;=Summary!$B$7,"Fast",IF(I7971&lt;Summary!$B$8,"Slow","Medium"))</f>
        <v>Medium</v>
      </c>
      <c r="S7971" s="15" t="n">
        <f aca="false">IF(M7971&gt;Summary!$B$5,1,0)</f>
        <v>0</v>
      </c>
      <c r="T7971" s="16" t="n">
        <f aca="false">IF(Q7971="Overstocked",(G7971-Summary!$B$6*H7971)*J7971,0)</f>
        <v>0</v>
      </c>
    </row>
    <row r="7972" customFormat="false" ht="15" hidden="false" customHeight="false" outlineLevel="0" collapsed="false">
      <c r="A7972" s="0" t="s">
        <v>8070</v>
      </c>
      <c r="B7972" s="0" t="s">
        <v>115</v>
      </c>
      <c r="C7972" s="0" t="s">
        <v>96</v>
      </c>
      <c r="D7972" s="0" t="s">
        <v>102</v>
      </c>
      <c r="E7972" s="14" t="n">
        <v>45100</v>
      </c>
      <c r="F7972" s="14" t="n">
        <v>45101</v>
      </c>
      <c r="G7972" s="0" t="n">
        <v>183</v>
      </c>
      <c r="H7972" s="0" t="n">
        <v>93</v>
      </c>
      <c r="I7972" s="0" t="n">
        <v>259</v>
      </c>
      <c r="J7972" s="0" t="n">
        <v>969</v>
      </c>
      <c r="K7972" s="0" t="n">
        <v>1313</v>
      </c>
      <c r="L7972" s="15" t="s">
        <v>93</v>
      </c>
      <c r="M7972" s="0" t="n">
        <v>1</v>
      </c>
      <c r="N7972" s="16" t="n">
        <f aca="false">I7972*K7972</f>
        <v>340067</v>
      </c>
      <c r="O7972" s="16" t="n">
        <f aca="false">I7972*(K7972-J7972)</f>
        <v>89096</v>
      </c>
      <c r="P7972" s="15" t="n">
        <f aca="false">K7972-J7972</f>
        <v>344</v>
      </c>
      <c r="Q7972" s="0" t="str">
        <f aca="false">IF(G7972=0,"Out of stock",IF(G7972&lt;H7972,"Understocked",IF(G7972&gt;Summary!$B$6*H7972,"Overstocked","Healthy")))</f>
        <v>Healthy</v>
      </c>
      <c r="R7972" s="0" t="str">
        <f aca="false">IF(I7972&gt;=Summary!$B$7,"Fast",IF(I7972&lt;Summary!$B$8,"Slow","Medium"))</f>
        <v>Fast</v>
      </c>
      <c r="S7972" s="15" t="n">
        <f aca="false">IF(M7972&gt;Summary!$B$5,1,0)</f>
        <v>0</v>
      </c>
      <c r="T7972" s="16" t="n">
        <f aca="false">IF(Q7972="Overstocked",(G7972-Summary!$B$6*H7972)*J7972,0)</f>
        <v>0</v>
      </c>
    </row>
    <row r="7973" customFormat="false" ht="15" hidden="false" customHeight="false" outlineLevel="0" collapsed="false">
      <c r="A7973" s="0" t="s">
        <v>8071</v>
      </c>
      <c r="B7973" s="0" t="s">
        <v>101</v>
      </c>
      <c r="C7973" s="0" t="s">
        <v>85</v>
      </c>
      <c r="D7973" s="0" t="s">
        <v>90</v>
      </c>
      <c r="E7973" s="14" t="n">
        <v>45049</v>
      </c>
      <c r="F7973" s="14" t="n">
        <v>45051</v>
      </c>
      <c r="G7973" s="0" t="n">
        <v>87</v>
      </c>
      <c r="H7973" s="0" t="n">
        <v>88</v>
      </c>
      <c r="I7973" s="0" t="n">
        <v>72</v>
      </c>
      <c r="J7973" s="0" t="n">
        <v>875</v>
      </c>
      <c r="K7973" s="0" t="n">
        <v>1276</v>
      </c>
      <c r="L7973" s="15" t="s">
        <v>82</v>
      </c>
      <c r="M7973" s="0" t="n">
        <v>2</v>
      </c>
      <c r="N7973" s="16" t="n">
        <f aca="false">I7973*K7973</f>
        <v>91872</v>
      </c>
      <c r="O7973" s="16" t="n">
        <f aca="false">I7973*(K7973-J7973)</f>
        <v>28872</v>
      </c>
      <c r="P7973" s="15" t="n">
        <f aca="false">K7973-J7973</f>
        <v>401</v>
      </c>
      <c r="Q7973" s="0" t="str">
        <f aca="false">IF(G7973=0,"Out of stock",IF(G7973&lt;H7973,"Understocked",IF(G7973&gt;Summary!$B$6*H7973,"Overstocked","Healthy")))</f>
        <v>Understocked</v>
      </c>
      <c r="R7973" s="0" t="str">
        <f aca="false">IF(I7973&gt;=Summary!$B$7,"Fast",IF(I7973&lt;Summary!$B$8,"Slow","Medium"))</f>
        <v>Slow</v>
      </c>
      <c r="S7973" s="15" t="n">
        <f aca="false">IF(M7973&gt;Summary!$B$5,1,0)</f>
        <v>0</v>
      </c>
      <c r="T7973" s="16" t="n">
        <f aca="false">IF(Q7973="Overstocked",(G7973-Summary!$B$6*H7973)*J7973,0)</f>
        <v>0</v>
      </c>
    </row>
    <row r="7974" customFormat="false" ht="15" hidden="false" customHeight="false" outlineLevel="0" collapsed="false">
      <c r="A7974" s="0" t="s">
        <v>8072</v>
      </c>
      <c r="B7974" s="0" t="s">
        <v>77</v>
      </c>
      <c r="C7974" s="0" t="s">
        <v>104</v>
      </c>
      <c r="D7974" s="0" t="s">
        <v>79</v>
      </c>
      <c r="E7974" s="14" t="n">
        <v>45395</v>
      </c>
      <c r="F7974" s="14" t="n">
        <v>45396</v>
      </c>
      <c r="G7974" s="0" t="n">
        <v>314</v>
      </c>
      <c r="H7974" s="0" t="n">
        <v>109</v>
      </c>
      <c r="I7974" s="0" t="n">
        <v>57</v>
      </c>
      <c r="J7974" s="0" t="n">
        <v>1040</v>
      </c>
      <c r="K7974" s="0" t="n">
        <v>1381</v>
      </c>
      <c r="L7974" s="15" t="s">
        <v>97</v>
      </c>
      <c r="M7974" s="0" t="n">
        <v>1</v>
      </c>
      <c r="N7974" s="16" t="n">
        <f aca="false">I7974*K7974</f>
        <v>78717</v>
      </c>
      <c r="O7974" s="16" t="n">
        <f aca="false">I7974*(K7974-J7974)</f>
        <v>19437</v>
      </c>
      <c r="P7974" s="15" t="n">
        <f aca="false">K7974-J7974</f>
        <v>341</v>
      </c>
      <c r="Q7974" s="0" t="str">
        <f aca="false">IF(G7974=0,"Out of stock",IF(G7974&lt;H7974,"Understocked",IF(G7974&gt;Summary!$B$6*H7974,"Overstocked","Healthy")))</f>
        <v>Healthy</v>
      </c>
      <c r="R7974" s="0" t="str">
        <f aca="false">IF(I7974&gt;=Summary!$B$7,"Fast",IF(I7974&lt;Summary!$B$8,"Slow","Medium"))</f>
        <v>Slow</v>
      </c>
      <c r="S7974" s="15" t="n">
        <f aca="false">IF(M7974&gt;Summary!$B$5,1,0)</f>
        <v>0</v>
      </c>
      <c r="T7974" s="16" t="n">
        <f aca="false">IF(Q7974="Overstocked",(G7974-Summary!$B$6*H7974)*J7974,0)</f>
        <v>0</v>
      </c>
    </row>
    <row r="7975" customFormat="false" ht="15" hidden="false" customHeight="false" outlineLevel="0" collapsed="false">
      <c r="A7975" s="0" t="s">
        <v>8073</v>
      </c>
      <c r="B7975" s="0" t="s">
        <v>77</v>
      </c>
      <c r="C7975" s="0" t="s">
        <v>96</v>
      </c>
      <c r="D7975" s="0" t="s">
        <v>92</v>
      </c>
      <c r="E7975" s="14" t="n">
        <v>44988</v>
      </c>
      <c r="F7975" s="14" t="n">
        <v>44989</v>
      </c>
      <c r="G7975" s="0" t="n">
        <v>362</v>
      </c>
      <c r="H7975" s="0" t="n">
        <v>149</v>
      </c>
      <c r="I7975" s="0" t="n">
        <v>196</v>
      </c>
      <c r="J7975" s="0" t="n">
        <v>991</v>
      </c>
      <c r="K7975" s="0" t="n">
        <v>1166</v>
      </c>
      <c r="L7975" s="15" t="s">
        <v>80</v>
      </c>
      <c r="M7975" s="0" t="n">
        <v>1</v>
      </c>
      <c r="N7975" s="16" t="n">
        <f aca="false">I7975*K7975</f>
        <v>228536</v>
      </c>
      <c r="O7975" s="16" t="n">
        <f aca="false">I7975*(K7975-J7975)</f>
        <v>34300</v>
      </c>
      <c r="P7975" s="15" t="n">
        <f aca="false">K7975-J7975</f>
        <v>175</v>
      </c>
      <c r="Q7975" s="0" t="str">
        <f aca="false">IF(G7975=0,"Out of stock",IF(G7975&lt;H7975,"Understocked",IF(G7975&gt;Summary!$B$6*H7975,"Overstocked","Healthy")))</f>
        <v>Healthy</v>
      </c>
      <c r="R7975" s="0" t="str">
        <f aca="false">IF(I7975&gt;=Summary!$B$7,"Fast",IF(I7975&lt;Summary!$B$8,"Slow","Medium"))</f>
        <v>Medium</v>
      </c>
      <c r="S7975" s="15" t="n">
        <f aca="false">IF(M7975&gt;Summary!$B$5,1,0)</f>
        <v>0</v>
      </c>
      <c r="T7975" s="16" t="n">
        <f aca="false">IF(Q7975="Overstocked",(G7975-Summary!$B$6*H7975)*J7975,0)</f>
        <v>0</v>
      </c>
    </row>
    <row r="7976" customFormat="false" ht="15" hidden="false" customHeight="false" outlineLevel="0" collapsed="false">
      <c r="A7976" s="0" t="s">
        <v>8074</v>
      </c>
      <c r="B7976" s="0" t="s">
        <v>89</v>
      </c>
      <c r="C7976" s="0" t="s">
        <v>104</v>
      </c>
      <c r="D7976" s="0" t="s">
        <v>86</v>
      </c>
      <c r="E7976" s="14" t="n">
        <v>45285</v>
      </c>
      <c r="F7976" s="14" t="n">
        <v>45291</v>
      </c>
      <c r="G7976" s="0" t="n">
        <v>232</v>
      </c>
      <c r="H7976" s="0" t="n">
        <v>116</v>
      </c>
      <c r="I7976" s="0" t="n">
        <v>177</v>
      </c>
      <c r="J7976" s="0" t="n">
        <v>681</v>
      </c>
      <c r="K7976" s="0" t="n">
        <v>753</v>
      </c>
      <c r="L7976" s="15" t="s">
        <v>87</v>
      </c>
      <c r="M7976" s="0" t="n">
        <v>6</v>
      </c>
      <c r="N7976" s="16" t="n">
        <f aca="false">I7976*K7976</f>
        <v>133281</v>
      </c>
      <c r="O7976" s="16" t="n">
        <f aca="false">I7976*(K7976-J7976)</f>
        <v>12744</v>
      </c>
      <c r="P7976" s="15" t="n">
        <f aca="false">K7976-J7976</f>
        <v>72</v>
      </c>
      <c r="Q7976" s="0" t="str">
        <f aca="false">IF(G7976=0,"Out of stock",IF(G7976&lt;H7976,"Understocked",IF(G7976&gt;Summary!$B$6*H7976,"Overstocked","Healthy")))</f>
        <v>Healthy</v>
      </c>
      <c r="R7976" s="0" t="str">
        <f aca="false">IF(I7976&gt;=Summary!$B$7,"Fast",IF(I7976&lt;Summary!$B$8,"Slow","Medium"))</f>
        <v>Medium</v>
      </c>
      <c r="S7976" s="15" t="n">
        <f aca="false">IF(M7976&gt;Summary!$B$5,1,0)</f>
        <v>0</v>
      </c>
      <c r="T7976" s="16" t="n">
        <f aca="false">IF(Q7976="Overstocked",(G7976-Summary!$B$6*H7976)*J7976,0)</f>
        <v>0</v>
      </c>
    </row>
    <row r="7977" customFormat="false" ht="15" hidden="false" customHeight="false" outlineLevel="0" collapsed="false">
      <c r="A7977" s="0" t="s">
        <v>8075</v>
      </c>
      <c r="B7977" s="0" t="s">
        <v>123</v>
      </c>
      <c r="C7977" s="0" t="s">
        <v>85</v>
      </c>
      <c r="D7977" s="0" t="s">
        <v>90</v>
      </c>
      <c r="E7977" s="14" t="n">
        <v>45424</v>
      </c>
      <c r="F7977" s="14" t="n">
        <v>45430</v>
      </c>
      <c r="G7977" s="0" t="n">
        <v>341</v>
      </c>
      <c r="H7977" s="0" t="n">
        <v>77</v>
      </c>
      <c r="I7977" s="0" t="n">
        <v>57</v>
      </c>
      <c r="J7977" s="0" t="n">
        <v>1719</v>
      </c>
      <c r="K7977" s="0" t="n">
        <v>1840</v>
      </c>
      <c r="L7977" s="15" t="s">
        <v>80</v>
      </c>
      <c r="M7977" s="0" t="n">
        <v>6</v>
      </c>
      <c r="N7977" s="16" t="n">
        <f aca="false">I7977*K7977</f>
        <v>104880</v>
      </c>
      <c r="O7977" s="16" t="n">
        <f aca="false">I7977*(K7977-J7977)</f>
        <v>6897</v>
      </c>
      <c r="P7977" s="15" t="n">
        <f aca="false">K7977-J7977</f>
        <v>121</v>
      </c>
      <c r="Q7977" s="0" t="str">
        <f aca="false">IF(G7977=0,"Out of stock",IF(G7977&lt;H7977,"Understocked",IF(G7977&gt;Summary!$B$6*H7977,"Overstocked","Healthy")))</f>
        <v>Overstocked</v>
      </c>
      <c r="R7977" s="0" t="str">
        <f aca="false">IF(I7977&gt;=Summary!$B$7,"Fast",IF(I7977&lt;Summary!$B$8,"Slow","Medium"))</f>
        <v>Slow</v>
      </c>
      <c r="S7977" s="15" t="n">
        <f aca="false">IF(M7977&gt;Summary!$B$5,1,0)</f>
        <v>0</v>
      </c>
      <c r="T7977" s="16" t="n">
        <f aca="false">IF(Q7977="Overstocked",(G7977-Summary!$B$6*H7977)*J7977,0)</f>
        <v>56727</v>
      </c>
    </row>
    <row r="7978" customFormat="false" ht="15" hidden="false" customHeight="false" outlineLevel="0" collapsed="false">
      <c r="A7978" s="0" t="s">
        <v>8076</v>
      </c>
      <c r="B7978" s="0" t="s">
        <v>77</v>
      </c>
      <c r="C7978" s="0" t="s">
        <v>104</v>
      </c>
      <c r="D7978" s="0" t="s">
        <v>92</v>
      </c>
      <c r="E7978" s="14" t="n">
        <v>45139</v>
      </c>
      <c r="F7978" s="14" t="n">
        <v>45144</v>
      </c>
      <c r="G7978" s="0" t="n">
        <v>300</v>
      </c>
      <c r="H7978" s="0" t="n">
        <v>121</v>
      </c>
      <c r="I7978" s="0" t="n">
        <v>64</v>
      </c>
      <c r="J7978" s="0" t="n">
        <v>1183</v>
      </c>
      <c r="K7978" s="0" t="n">
        <v>1478</v>
      </c>
      <c r="L7978" s="15" t="s">
        <v>87</v>
      </c>
      <c r="M7978" s="0" t="n">
        <v>5</v>
      </c>
      <c r="N7978" s="16" t="n">
        <f aca="false">I7978*K7978</f>
        <v>94592</v>
      </c>
      <c r="O7978" s="16" t="n">
        <f aca="false">I7978*(K7978-J7978)</f>
        <v>18880</v>
      </c>
      <c r="P7978" s="15" t="n">
        <f aca="false">K7978-J7978</f>
        <v>295</v>
      </c>
      <c r="Q7978" s="0" t="str">
        <f aca="false">IF(G7978=0,"Out of stock",IF(G7978&lt;H7978,"Understocked",IF(G7978&gt;Summary!$B$6*H7978,"Overstocked","Healthy")))</f>
        <v>Healthy</v>
      </c>
      <c r="R7978" s="0" t="str">
        <f aca="false">IF(I7978&gt;=Summary!$B$7,"Fast",IF(I7978&lt;Summary!$B$8,"Slow","Medium"))</f>
        <v>Slow</v>
      </c>
      <c r="S7978" s="15" t="n">
        <f aca="false">IF(M7978&gt;Summary!$B$5,1,0)</f>
        <v>0</v>
      </c>
      <c r="T7978" s="16" t="n">
        <f aca="false">IF(Q7978="Overstocked",(G7978-Summary!$B$6*H7978)*J7978,0)</f>
        <v>0</v>
      </c>
    </row>
    <row r="7979" customFormat="false" ht="15" hidden="false" customHeight="false" outlineLevel="0" collapsed="false">
      <c r="A7979" s="0" t="s">
        <v>8077</v>
      </c>
      <c r="B7979" s="0" t="s">
        <v>115</v>
      </c>
      <c r="C7979" s="0" t="s">
        <v>104</v>
      </c>
      <c r="D7979" s="0" t="s">
        <v>92</v>
      </c>
      <c r="E7979" s="14" t="n">
        <v>45543</v>
      </c>
      <c r="F7979" s="14" t="n">
        <v>45553</v>
      </c>
      <c r="G7979" s="0" t="n">
        <v>34</v>
      </c>
      <c r="H7979" s="0" t="n">
        <v>98</v>
      </c>
      <c r="I7979" s="0" t="n">
        <v>206</v>
      </c>
      <c r="J7979" s="0" t="n">
        <v>1329</v>
      </c>
      <c r="K7979" s="0" t="n">
        <v>1758</v>
      </c>
      <c r="L7979" s="15" t="s">
        <v>82</v>
      </c>
      <c r="M7979" s="0" t="n">
        <v>10</v>
      </c>
      <c r="N7979" s="16" t="n">
        <f aca="false">I7979*K7979</f>
        <v>362148</v>
      </c>
      <c r="O7979" s="16" t="n">
        <f aca="false">I7979*(K7979-J7979)</f>
        <v>88374</v>
      </c>
      <c r="P7979" s="15" t="n">
        <f aca="false">K7979-J7979</f>
        <v>429</v>
      </c>
      <c r="Q7979" s="0" t="str">
        <f aca="false">IF(G7979=0,"Out of stock",IF(G7979&lt;H7979,"Understocked",IF(G7979&gt;Summary!$B$6*H7979,"Overstocked","Healthy")))</f>
        <v>Understocked</v>
      </c>
      <c r="R7979" s="0" t="str">
        <f aca="false">IF(I7979&gt;=Summary!$B$7,"Fast",IF(I7979&lt;Summary!$B$8,"Slow","Medium"))</f>
        <v>Fast</v>
      </c>
      <c r="S7979" s="15" t="n">
        <f aca="false">IF(M7979&gt;Summary!$B$5,1,0)</f>
        <v>1</v>
      </c>
      <c r="T7979" s="16" t="n">
        <f aca="false">IF(Q7979="Overstocked",(G7979-Summary!$B$6*H7979)*J7979,0)</f>
        <v>0</v>
      </c>
    </row>
    <row r="7980" customFormat="false" ht="15" hidden="false" customHeight="false" outlineLevel="0" collapsed="false">
      <c r="A7980" s="0" t="s">
        <v>8078</v>
      </c>
      <c r="B7980" s="0" t="s">
        <v>84</v>
      </c>
      <c r="C7980" s="0" t="s">
        <v>96</v>
      </c>
      <c r="D7980" s="0" t="s">
        <v>92</v>
      </c>
      <c r="E7980" s="14" t="n">
        <v>45089</v>
      </c>
      <c r="F7980" s="14" t="n">
        <v>45097</v>
      </c>
      <c r="G7980" s="0" t="n">
        <v>417</v>
      </c>
      <c r="H7980" s="0" t="n">
        <v>75</v>
      </c>
      <c r="I7980" s="0" t="n">
        <v>140</v>
      </c>
      <c r="J7980" s="0" t="n">
        <v>1751</v>
      </c>
      <c r="K7980" s="0" t="n">
        <v>2251</v>
      </c>
      <c r="L7980" s="15" t="s">
        <v>87</v>
      </c>
      <c r="M7980" s="0" t="n">
        <v>8</v>
      </c>
      <c r="N7980" s="16" t="n">
        <f aca="false">I7980*K7980</f>
        <v>315140</v>
      </c>
      <c r="O7980" s="16" t="n">
        <f aca="false">I7980*(K7980-J7980)</f>
        <v>70000</v>
      </c>
      <c r="P7980" s="15" t="n">
        <f aca="false">K7980-J7980</f>
        <v>500</v>
      </c>
      <c r="Q7980" s="0" t="str">
        <f aca="false">IF(G7980=0,"Out of stock",IF(G7980&lt;H7980,"Understocked",IF(G7980&gt;Summary!$B$6*H7980,"Overstocked","Healthy")))</f>
        <v>Overstocked</v>
      </c>
      <c r="R7980" s="0" t="str">
        <f aca="false">IF(I7980&gt;=Summary!$B$7,"Fast",IF(I7980&lt;Summary!$B$8,"Slow","Medium"))</f>
        <v>Medium</v>
      </c>
      <c r="S7980" s="15" t="n">
        <f aca="false">IF(M7980&gt;Summary!$B$5,1,0)</f>
        <v>1</v>
      </c>
      <c r="T7980" s="16" t="n">
        <f aca="false">IF(Q7980="Overstocked",(G7980-Summary!$B$6*H7980)*J7980,0)</f>
        <v>204867</v>
      </c>
    </row>
    <row r="7981" customFormat="false" ht="15" hidden="false" customHeight="false" outlineLevel="0" collapsed="false">
      <c r="A7981" s="0" t="s">
        <v>8079</v>
      </c>
      <c r="B7981" s="0" t="s">
        <v>101</v>
      </c>
      <c r="C7981" s="0" t="s">
        <v>78</v>
      </c>
      <c r="D7981" s="0" t="s">
        <v>86</v>
      </c>
      <c r="E7981" s="14" t="n">
        <v>45120</v>
      </c>
      <c r="F7981" s="14" t="n">
        <v>45123</v>
      </c>
      <c r="G7981" s="0" t="n">
        <v>279</v>
      </c>
      <c r="H7981" s="0" t="n">
        <v>126</v>
      </c>
      <c r="I7981" s="0" t="n">
        <v>276</v>
      </c>
      <c r="J7981" s="0" t="n">
        <v>365</v>
      </c>
      <c r="K7981" s="0" t="n">
        <v>787</v>
      </c>
      <c r="L7981" s="15" t="s">
        <v>87</v>
      </c>
      <c r="M7981" s="0" t="n">
        <v>3</v>
      </c>
      <c r="N7981" s="16" t="n">
        <f aca="false">I7981*K7981</f>
        <v>217212</v>
      </c>
      <c r="O7981" s="16" t="n">
        <f aca="false">I7981*(K7981-J7981)</f>
        <v>116472</v>
      </c>
      <c r="P7981" s="15" t="n">
        <f aca="false">K7981-J7981</f>
        <v>422</v>
      </c>
      <c r="Q7981" s="0" t="str">
        <f aca="false">IF(G7981=0,"Out of stock",IF(G7981&lt;H7981,"Understocked",IF(G7981&gt;Summary!$B$6*H7981,"Overstocked","Healthy")))</f>
        <v>Healthy</v>
      </c>
      <c r="R7981" s="0" t="str">
        <f aca="false">IF(I7981&gt;=Summary!$B$7,"Fast",IF(I7981&lt;Summary!$B$8,"Slow","Medium"))</f>
        <v>Fast</v>
      </c>
      <c r="S7981" s="15" t="n">
        <f aca="false">IF(M7981&gt;Summary!$B$5,1,0)</f>
        <v>0</v>
      </c>
      <c r="T7981" s="16" t="n">
        <f aca="false">IF(Q7981="Overstocked",(G7981-Summary!$B$6*H7981)*J7981,0)</f>
        <v>0</v>
      </c>
    </row>
    <row r="7982" customFormat="false" ht="15" hidden="false" customHeight="false" outlineLevel="0" collapsed="false">
      <c r="A7982" s="0" t="s">
        <v>8080</v>
      </c>
      <c r="B7982" s="0" t="s">
        <v>84</v>
      </c>
      <c r="C7982" s="0" t="s">
        <v>78</v>
      </c>
      <c r="D7982" s="0" t="s">
        <v>92</v>
      </c>
      <c r="E7982" s="14" t="n">
        <v>45408</v>
      </c>
      <c r="F7982" s="14" t="n">
        <v>45418</v>
      </c>
      <c r="G7982" s="0" t="n">
        <v>216</v>
      </c>
      <c r="H7982" s="0" t="n">
        <v>116</v>
      </c>
      <c r="I7982" s="0" t="n">
        <v>218</v>
      </c>
      <c r="J7982" s="0" t="n">
        <v>890</v>
      </c>
      <c r="K7982" s="0" t="n">
        <v>1244</v>
      </c>
      <c r="L7982" s="15" t="s">
        <v>93</v>
      </c>
      <c r="M7982" s="0" t="n">
        <v>10</v>
      </c>
      <c r="N7982" s="16" t="n">
        <f aca="false">I7982*K7982</f>
        <v>271192</v>
      </c>
      <c r="O7982" s="16" t="n">
        <f aca="false">I7982*(K7982-J7982)</f>
        <v>77172</v>
      </c>
      <c r="P7982" s="15" t="n">
        <f aca="false">K7982-J7982</f>
        <v>354</v>
      </c>
      <c r="Q7982" s="0" t="str">
        <f aca="false">IF(G7982=0,"Out of stock",IF(G7982&lt;H7982,"Understocked",IF(G7982&gt;Summary!$B$6*H7982,"Overstocked","Healthy")))</f>
        <v>Healthy</v>
      </c>
      <c r="R7982" s="0" t="str">
        <f aca="false">IF(I7982&gt;=Summary!$B$7,"Fast",IF(I7982&lt;Summary!$B$8,"Slow","Medium"))</f>
        <v>Fast</v>
      </c>
      <c r="S7982" s="15" t="n">
        <f aca="false">IF(M7982&gt;Summary!$B$5,1,0)</f>
        <v>1</v>
      </c>
      <c r="T7982" s="16" t="n">
        <f aca="false">IF(Q7982="Overstocked",(G7982-Summary!$B$6*H7982)*J7982,0)</f>
        <v>0</v>
      </c>
    </row>
    <row r="7983" customFormat="false" ht="15" hidden="false" customHeight="false" outlineLevel="0" collapsed="false">
      <c r="A7983" s="0" t="s">
        <v>8081</v>
      </c>
      <c r="B7983" s="0" t="s">
        <v>77</v>
      </c>
      <c r="C7983" s="0" t="s">
        <v>85</v>
      </c>
      <c r="D7983" s="0" t="s">
        <v>86</v>
      </c>
      <c r="E7983" s="14" t="n">
        <v>45580</v>
      </c>
      <c r="F7983" s="14" t="n">
        <v>45590</v>
      </c>
      <c r="G7983" s="0" t="n">
        <v>132</v>
      </c>
      <c r="H7983" s="0" t="n">
        <v>114</v>
      </c>
      <c r="I7983" s="0" t="n">
        <v>73</v>
      </c>
      <c r="J7983" s="0" t="n">
        <v>1403</v>
      </c>
      <c r="K7983" s="0" t="n">
        <v>1841</v>
      </c>
      <c r="L7983" s="15" t="s">
        <v>93</v>
      </c>
      <c r="M7983" s="0" t="n">
        <v>10</v>
      </c>
      <c r="N7983" s="16" t="n">
        <f aca="false">I7983*K7983</f>
        <v>134393</v>
      </c>
      <c r="O7983" s="16" t="n">
        <f aca="false">I7983*(K7983-J7983)</f>
        <v>31974</v>
      </c>
      <c r="P7983" s="15" t="n">
        <f aca="false">K7983-J7983</f>
        <v>438</v>
      </c>
      <c r="Q7983" s="0" t="str">
        <f aca="false">IF(G7983=0,"Out of stock",IF(G7983&lt;H7983,"Understocked",IF(G7983&gt;Summary!$B$6*H7983,"Overstocked","Healthy")))</f>
        <v>Healthy</v>
      </c>
      <c r="R7983" s="0" t="str">
        <f aca="false">IF(I7983&gt;=Summary!$B$7,"Fast",IF(I7983&lt;Summary!$B$8,"Slow","Medium"))</f>
        <v>Slow</v>
      </c>
      <c r="S7983" s="15" t="n">
        <f aca="false">IF(M7983&gt;Summary!$B$5,1,0)</f>
        <v>1</v>
      </c>
      <c r="T7983" s="16" t="n">
        <f aca="false">IF(Q7983="Overstocked",(G7983-Summary!$B$6*H7983)*J7983,0)</f>
        <v>0</v>
      </c>
    </row>
    <row r="7984" customFormat="false" ht="15" hidden="false" customHeight="false" outlineLevel="0" collapsed="false">
      <c r="A7984" s="0" t="s">
        <v>8082</v>
      </c>
      <c r="B7984" s="0" t="s">
        <v>84</v>
      </c>
      <c r="C7984" s="0" t="s">
        <v>104</v>
      </c>
      <c r="D7984" s="0" t="s">
        <v>92</v>
      </c>
      <c r="E7984" s="14" t="n">
        <v>45422</v>
      </c>
      <c r="F7984" s="14" t="n">
        <v>45431</v>
      </c>
      <c r="G7984" s="0" t="n">
        <v>86</v>
      </c>
      <c r="H7984" s="0" t="n">
        <v>127</v>
      </c>
      <c r="I7984" s="0" t="n">
        <v>250</v>
      </c>
      <c r="J7984" s="0" t="n">
        <v>1438</v>
      </c>
      <c r="K7984" s="0" t="n">
        <v>1683</v>
      </c>
      <c r="L7984" s="15" t="s">
        <v>82</v>
      </c>
      <c r="M7984" s="0" t="n">
        <v>9</v>
      </c>
      <c r="N7984" s="16" t="n">
        <f aca="false">I7984*K7984</f>
        <v>420750</v>
      </c>
      <c r="O7984" s="16" t="n">
        <f aca="false">I7984*(K7984-J7984)</f>
        <v>61250</v>
      </c>
      <c r="P7984" s="15" t="n">
        <f aca="false">K7984-J7984</f>
        <v>245</v>
      </c>
      <c r="Q7984" s="0" t="str">
        <f aca="false">IF(G7984=0,"Out of stock",IF(G7984&lt;H7984,"Understocked",IF(G7984&gt;Summary!$B$6*H7984,"Overstocked","Healthy")))</f>
        <v>Understocked</v>
      </c>
      <c r="R7984" s="0" t="str">
        <f aca="false">IF(I7984&gt;=Summary!$B$7,"Fast",IF(I7984&lt;Summary!$B$8,"Slow","Medium"))</f>
        <v>Fast</v>
      </c>
      <c r="S7984" s="15" t="n">
        <f aca="false">IF(M7984&gt;Summary!$B$5,1,0)</f>
        <v>1</v>
      </c>
      <c r="T7984" s="16" t="n">
        <f aca="false">IF(Q7984="Overstocked",(G7984-Summary!$B$6*H7984)*J7984,0)</f>
        <v>0</v>
      </c>
    </row>
    <row r="7985" customFormat="false" ht="15" hidden="false" customHeight="false" outlineLevel="0" collapsed="false">
      <c r="A7985" s="0" t="s">
        <v>8083</v>
      </c>
      <c r="B7985" s="0" t="s">
        <v>111</v>
      </c>
      <c r="C7985" s="0" t="s">
        <v>104</v>
      </c>
      <c r="D7985" s="0" t="s">
        <v>90</v>
      </c>
      <c r="E7985" s="14" t="n">
        <v>45271</v>
      </c>
      <c r="F7985" s="14" t="n">
        <v>45273</v>
      </c>
      <c r="G7985" s="0" t="n">
        <v>484</v>
      </c>
      <c r="H7985" s="0" t="n">
        <v>55</v>
      </c>
      <c r="I7985" s="0" t="n">
        <v>55</v>
      </c>
      <c r="J7985" s="0" t="n">
        <v>1604</v>
      </c>
      <c r="K7985" s="0" t="n">
        <v>1740</v>
      </c>
      <c r="L7985" s="15" t="s">
        <v>87</v>
      </c>
      <c r="M7985" s="0" t="n">
        <v>2</v>
      </c>
      <c r="N7985" s="16" t="n">
        <f aca="false">I7985*K7985</f>
        <v>95700</v>
      </c>
      <c r="O7985" s="16" t="n">
        <f aca="false">I7985*(K7985-J7985)</f>
        <v>7480</v>
      </c>
      <c r="P7985" s="15" t="n">
        <f aca="false">K7985-J7985</f>
        <v>136</v>
      </c>
      <c r="Q7985" s="0" t="str">
        <f aca="false">IF(G7985=0,"Out of stock",IF(G7985&lt;H7985,"Understocked",IF(G7985&gt;Summary!$B$6*H7985,"Overstocked","Healthy")))</f>
        <v>Overstocked</v>
      </c>
      <c r="R7985" s="0" t="str">
        <f aca="false">IF(I7985&gt;=Summary!$B$7,"Fast",IF(I7985&lt;Summary!$B$8,"Slow","Medium"))</f>
        <v>Slow</v>
      </c>
      <c r="S7985" s="15" t="n">
        <f aca="false">IF(M7985&gt;Summary!$B$5,1,0)</f>
        <v>0</v>
      </c>
      <c r="T7985" s="16" t="n">
        <f aca="false">IF(Q7985="Overstocked",(G7985-Summary!$B$6*H7985)*J7985,0)</f>
        <v>423456</v>
      </c>
    </row>
    <row r="7986" customFormat="false" ht="15" hidden="false" customHeight="false" outlineLevel="0" collapsed="false">
      <c r="A7986" s="0" t="s">
        <v>8084</v>
      </c>
      <c r="B7986" s="0" t="s">
        <v>95</v>
      </c>
      <c r="C7986" s="0" t="s">
        <v>104</v>
      </c>
      <c r="D7986" s="0" t="s">
        <v>90</v>
      </c>
      <c r="E7986" s="14" t="n">
        <v>44960</v>
      </c>
      <c r="F7986" s="14" t="n">
        <v>44963</v>
      </c>
      <c r="G7986" s="0" t="n">
        <v>4</v>
      </c>
      <c r="H7986" s="0" t="n">
        <v>115</v>
      </c>
      <c r="I7986" s="0" t="n">
        <v>258</v>
      </c>
      <c r="J7986" s="0" t="n">
        <v>1056</v>
      </c>
      <c r="K7986" s="0" t="n">
        <v>1374</v>
      </c>
      <c r="L7986" s="15" t="s">
        <v>87</v>
      </c>
      <c r="M7986" s="0" t="n">
        <v>3</v>
      </c>
      <c r="N7986" s="16" t="n">
        <f aca="false">I7986*K7986</f>
        <v>354492</v>
      </c>
      <c r="O7986" s="16" t="n">
        <f aca="false">I7986*(K7986-J7986)</f>
        <v>82044</v>
      </c>
      <c r="P7986" s="15" t="n">
        <f aca="false">K7986-J7986</f>
        <v>318</v>
      </c>
      <c r="Q7986" s="0" t="str">
        <f aca="false">IF(G7986=0,"Out of stock",IF(G7986&lt;H7986,"Understocked",IF(G7986&gt;Summary!$B$6*H7986,"Overstocked","Healthy")))</f>
        <v>Understocked</v>
      </c>
      <c r="R7986" s="0" t="str">
        <f aca="false">IF(I7986&gt;=Summary!$B$7,"Fast",IF(I7986&lt;Summary!$B$8,"Slow","Medium"))</f>
        <v>Fast</v>
      </c>
      <c r="S7986" s="15" t="n">
        <f aca="false">IF(M7986&gt;Summary!$B$5,1,0)</f>
        <v>0</v>
      </c>
      <c r="T7986" s="16" t="n">
        <f aca="false">IF(Q7986="Overstocked",(G7986-Summary!$B$6*H7986)*J7986,0)</f>
        <v>0</v>
      </c>
    </row>
    <row r="7987" customFormat="false" ht="15" hidden="false" customHeight="false" outlineLevel="0" collapsed="false">
      <c r="A7987" s="0" t="s">
        <v>8085</v>
      </c>
      <c r="B7987" s="0" t="s">
        <v>107</v>
      </c>
      <c r="C7987" s="0" t="s">
        <v>85</v>
      </c>
      <c r="D7987" s="0" t="s">
        <v>102</v>
      </c>
      <c r="E7987" s="14" t="n">
        <v>45331</v>
      </c>
      <c r="F7987" s="14" t="n">
        <v>45339</v>
      </c>
      <c r="G7987" s="0" t="n">
        <v>489</v>
      </c>
      <c r="H7987" s="0" t="n">
        <v>141</v>
      </c>
      <c r="I7987" s="0" t="n">
        <v>190</v>
      </c>
      <c r="J7987" s="0" t="n">
        <v>1940</v>
      </c>
      <c r="K7987" s="0" t="n">
        <v>2004</v>
      </c>
      <c r="L7987" s="15" t="s">
        <v>82</v>
      </c>
      <c r="M7987" s="0" t="n">
        <v>8</v>
      </c>
      <c r="N7987" s="16" t="n">
        <f aca="false">I7987*K7987</f>
        <v>380760</v>
      </c>
      <c r="O7987" s="16" t="n">
        <f aca="false">I7987*(K7987-J7987)</f>
        <v>12160</v>
      </c>
      <c r="P7987" s="15" t="n">
        <f aca="false">K7987-J7987</f>
        <v>64</v>
      </c>
      <c r="Q7987" s="0" t="str">
        <f aca="false">IF(G7987=0,"Out of stock",IF(G7987&lt;H7987,"Understocked",IF(G7987&gt;Summary!$B$6*H7987,"Overstocked","Healthy")))</f>
        <v>Healthy</v>
      </c>
      <c r="R7987" s="0" t="str">
        <f aca="false">IF(I7987&gt;=Summary!$B$7,"Fast",IF(I7987&lt;Summary!$B$8,"Slow","Medium"))</f>
        <v>Medium</v>
      </c>
      <c r="S7987" s="15" t="n">
        <f aca="false">IF(M7987&gt;Summary!$B$5,1,0)</f>
        <v>1</v>
      </c>
      <c r="T7987" s="16" t="n">
        <f aca="false">IF(Q7987="Overstocked",(G7987-Summary!$B$6*H7987)*J7987,0)</f>
        <v>0</v>
      </c>
    </row>
    <row r="7988" customFormat="false" ht="15" hidden="false" customHeight="false" outlineLevel="0" collapsed="false">
      <c r="A7988" s="0" t="s">
        <v>8086</v>
      </c>
      <c r="B7988" s="0" t="s">
        <v>115</v>
      </c>
      <c r="C7988" s="0" t="s">
        <v>78</v>
      </c>
      <c r="D7988" s="0" t="s">
        <v>86</v>
      </c>
      <c r="E7988" s="14" t="n">
        <v>45460</v>
      </c>
      <c r="F7988" s="14" t="n">
        <v>45469</v>
      </c>
      <c r="G7988" s="0" t="n">
        <v>280</v>
      </c>
      <c r="H7988" s="0" t="n">
        <v>146</v>
      </c>
      <c r="I7988" s="0" t="n">
        <v>202</v>
      </c>
      <c r="J7988" s="0" t="n">
        <v>315</v>
      </c>
      <c r="K7988" s="0" t="n">
        <v>711</v>
      </c>
      <c r="L7988" s="15" t="s">
        <v>80</v>
      </c>
      <c r="M7988" s="0" t="n">
        <v>9</v>
      </c>
      <c r="N7988" s="16" t="n">
        <f aca="false">I7988*K7988</f>
        <v>143622</v>
      </c>
      <c r="O7988" s="16" t="n">
        <f aca="false">I7988*(K7988-J7988)</f>
        <v>79992</v>
      </c>
      <c r="P7988" s="15" t="n">
        <f aca="false">K7988-J7988</f>
        <v>396</v>
      </c>
      <c r="Q7988" s="0" t="str">
        <f aca="false">IF(G7988=0,"Out of stock",IF(G7988&lt;H7988,"Understocked",IF(G7988&gt;Summary!$B$6*H7988,"Overstocked","Healthy")))</f>
        <v>Healthy</v>
      </c>
      <c r="R7988" s="0" t="str">
        <f aca="false">IF(I7988&gt;=Summary!$B$7,"Fast",IF(I7988&lt;Summary!$B$8,"Slow","Medium"))</f>
        <v>Fast</v>
      </c>
      <c r="S7988" s="15" t="n">
        <f aca="false">IF(M7988&gt;Summary!$B$5,1,0)</f>
        <v>1</v>
      </c>
      <c r="T7988" s="16" t="n">
        <f aca="false">IF(Q7988="Overstocked",(G7988-Summary!$B$6*H7988)*J7988,0)</f>
        <v>0</v>
      </c>
    </row>
    <row r="7989" customFormat="false" ht="15" hidden="false" customHeight="false" outlineLevel="0" collapsed="false">
      <c r="A7989" s="0" t="s">
        <v>8087</v>
      </c>
      <c r="B7989" s="0" t="s">
        <v>77</v>
      </c>
      <c r="C7989" s="0" t="s">
        <v>96</v>
      </c>
      <c r="D7989" s="0" t="s">
        <v>102</v>
      </c>
      <c r="E7989" s="14" t="n">
        <v>45620</v>
      </c>
      <c r="F7989" s="14" t="n">
        <v>45627</v>
      </c>
      <c r="G7989" s="0" t="n">
        <v>34</v>
      </c>
      <c r="H7989" s="0" t="n">
        <v>60</v>
      </c>
      <c r="I7989" s="0" t="n">
        <v>107</v>
      </c>
      <c r="J7989" s="0" t="n">
        <v>206</v>
      </c>
      <c r="K7989" s="0" t="n">
        <v>669</v>
      </c>
      <c r="L7989" s="15" t="s">
        <v>87</v>
      </c>
      <c r="M7989" s="0" t="n">
        <v>7</v>
      </c>
      <c r="N7989" s="16" t="n">
        <f aca="false">I7989*K7989</f>
        <v>71583</v>
      </c>
      <c r="O7989" s="16" t="n">
        <f aca="false">I7989*(K7989-J7989)</f>
        <v>49541</v>
      </c>
      <c r="P7989" s="15" t="n">
        <f aca="false">K7989-J7989</f>
        <v>463</v>
      </c>
      <c r="Q7989" s="0" t="str">
        <f aca="false">IF(G7989=0,"Out of stock",IF(G7989&lt;H7989,"Understocked",IF(G7989&gt;Summary!$B$6*H7989,"Overstocked","Healthy")))</f>
        <v>Understocked</v>
      </c>
      <c r="R7989" s="0" t="str">
        <f aca="false">IF(I7989&gt;=Summary!$B$7,"Fast",IF(I7989&lt;Summary!$B$8,"Slow","Medium"))</f>
        <v>Medium</v>
      </c>
      <c r="S7989" s="15" t="n">
        <f aca="false">IF(M7989&gt;Summary!$B$5,1,0)</f>
        <v>0</v>
      </c>
      <c r="T7989" s="16" t="n">
        <f aca="false">IF(Q7989="Overstocked",(G7989-Summary!$B$6*H7989)*J7989,0)</f>
        <v>0</v>
      </c>
    </row>
    <row r="7990" customFormat="false" ht="15" hidden="false" customHeight="false" outlineLevel="0" collapsed="false">
      <c r="A7990" s="0" t="s">
        <v>8088</v>
      </c>
      <c r="B7990" s="0" t="s">
        <v>95</v>
      </c>
      <c r="C7990" s="0" t="s">
        <v>85</v>
      </c>
      <c r="D7990" s="0" t="s">
        <v>92</v>
      </c>
      <c r="E7990" s="14" t="n">
        <v>44980</v>
      </c>
      <c r="F7990" s="14" t="n">
        <v>44986</v>
      </c>
      <c r="G7990" s="0" t="n">
        <v>103</v>
      </c>
      <c r="H7990" s="0" t="n">
        <v>89</v>
      </c>
      <c r="I7990" s="0" t="n">
        <v>145</v>
      </c>
      <c r="J7990" s="0" t="n">
        <v>290</v>
      </c>
      <c r="K7990" s="0" t="n">
        <v>380</v>
      </c>
      <c r="L7990" s="15" t="s">
        <v>80</v>
      </c>
      <c r="M7990" s="0" t="n">
        <v>6</v>
      </c>
      <c r="N7990" s="16" t="n">
        <f aca="false">I7990*K7990</f>
        <v>55100</v>
      </c>
      <c r="O7990" s="16" t="n">
        <f aca="false">I7990*(K7990-J7990)</f>
        <v>13050</v>
      </c>
      <c r="P7990" s="15" t="n">
        <f aca="false">K7990-J7990</f>
        <v>90</v>
      </c>
      <c r="Q7990" s="0" t="str">
        <f aca="false">IF(G7990=0,"Out of stock",IF(G7990&lt;H7990,"Understocked",IF(G7990&gt;Summary!$B$6*H7990,"Overstocked","Healthy")))</f>
        <v>Healthy</v>
      </c>
      <c r="R7990" s="0" t="str">
        <f aca="false">IF(I7990&gt;=Summary!$B$7,"Fast",IF(I7990&lt;Summary!$B$8,"Slow","Medium"))</f>
        <v>Medium</v>
      </c>
      <c r="S7990" s="15" t="n">
        <f aca="false">IF(M7990&gt;Summary!$B$5,1,0)</f>
        <v>0</v>
      </c>
      <c r="T7990" s="16" t="n">
        <f aca="false">IF(Q7990="Overstocked",(G7990-Summary!$B$6*H7990)*J7990,0)</f>
        <v>0</v>
      </c>
    </row>
    <row r="7991" customFormat="false" ht="15" hidden="false" customHeight="false" outlineLevel="0" collapsed="false">
      <c r="A7991" s="0" t="s">
        <v>8089</v>
      </c>
      <c r="B7991" s="0" t="s">
        <v>95</v>
      </c>
      <c r="C7991" s="0" t="s">
        <v>78</v>
      </c>
      <c r="D7991" s="0" t="s">
        <v>79</v>
      </c>
      <c r="E7991" s="14" t="n">
        <v>45586</v>
      </c>
      <c r="F7991" s="14" t="n">
        <v>45588</v>
      </c>
      <c r="G7991" s="0" t="n">
        <v>333</v>
      </c>
      <c r="H7991" s="0" t="n">
        <v>75</v>
      </c>
      <c r="I7991" s="0" t="n">
        <v>295</v>
      </c>
      <c r="J7991" s="0" t="n">
        <v>538</v>
      </c>
      <c r="K7991" s="0" t="n">
        <v>851</v>
      </c>
      <c r="L7991" s="15" t="s">
        <v>87</v>
      </c>
      <c r="M7991" s="0" t="n">
        <v>2</v>
      </c>
      <c r="N7991" s="16" t="n">
        <f aca="false">I7991*K7991</f>
        <v>251045</v>
      </c>
      <c r="O7991" s="16" t="n">
        <f aca="false">I7991*(K7991-J7991)</f>
        <v>92335</v>
      </c>
      <c r="P7991" s="15" t="n">
        <f aca="false">K7991-J7991</f>
        <v>313</v>
      </c>
      <c r="Q7991" s="0" t="str">
        <f aca="false">IF(G7991=0,"Out of stock",IF(G7991&lt;H7991,"Understocked",IF(G7991&gt;Summary!$B$6*H7991,"Overstocked","Healthy")))</f>
        <v>Overstocked</v>
      </c>
      <c r="R7991" s="0" t="str">
        <f aca="false">IF(I7991&gt;=Summary!$B$7,"Fast",IF(I7991&lt;Summary!$B$8,"Slow","Medium"))</f>
        <v>Fast</v>
      </c>
      <c r="S7991" s="15" t="n">
        <f aca="false">IF(M7991&gt;Summary!$B$5,1,0)</f>
        <v>0</v>
      </c>
      <c r="T7991" s="16" t="n">
        <f aca="false">IF(Q7991="Overstocked",(G7991-Summary!$B$6*H7991)*J7991,0)</f>
        <v>17754</v>
      </c>
    </row>
    <row r="7992" customFormat="false" ht="15" hidden="false" customHeight="false" outlineLevel="0" collapsed="false">
      <c r="A7992" s="0" t="s">
        <v>8090</v>
      </c>
      <c r="B7992" s="0" t="s">
        <v>101</v>
      </c>
      <c r="C7992" s="0" t="s">
        <v>96</v>
      </c>
      <c r="D7992" s="0" t="s">
        <v>86</v>
      </c>
      <c r="E7992" s="14" t="n">
        <v>45218</v>
      </c>
      <c r="F7992" s="14" t="n">
        <v>45219</v>
      </c>
      <c r="G7992" s="0" t="n">
        <v>308</v>
      </c>
      <c r="H7992" s="0" t="n">
        <v>131</v>
      </c>
      <c r="I7992" s="0" t="n">
        <v>147</v>
      </c>
      <c r="J7992" s="0" t="n">
        <v>1764</v>
      </c>
      <c r="K7992" s="0" t="n">
        <v>2169</v>
      </c>
      <c r="L7992" s="15" t="s">
        <v>80</v>
      </c>
      <c r="M7992" s="0" t="n">
        <v>1</v>
      </c>
      <c r="N7992" s="16" t="n">
        <f aca="false">I7992*K7992</f>
        <v>318843</v>
      </c>
      <c r="O7992" s="16" t="n">
        <f aca="false">I7992*(K7992-J7992)</f>
        <v>59535</v>
      </c>
      <c r="P7992" s="15" t="n">
        <f aca="false">K7992-J7992</f>
        <v>405</v>
      </c>
      <c r="Q7992" s="0" t="str">
        <f aca="false">IF(G7992=0,"Out of stock",IF(G7992&lt;H7992,"Understocked",IF(G7992&gt;Summary!$B$6*H7992,"Overstocked","Healthy")))</f>
        <v>Healthy</v>
      </c>
      <c r="R7992" s="0" t="str">
        <f aca="false">IF(I7992&gt;=Summary!$B$7,"Fast",IF(I7992&lt;Summary!$B$8,"Slow","Medium"))</f>
        <v>Medium</v>
      </c>
      <c r="S7992" s="15" t="n">
        <f aca="false">IF(M7992&gt;Summary!$B$5,1,0)</f>
        <v>0</v>
      </c>
      <c r="T7992" s="16" t="n">
        <f aca="false">IF(Q7992="Overstocked",(G7992-Summary!$B$6*H7992)*J7992,0)</f>
        <v>0</v>
      </c>
    </row>
    <row r="7993" customFormat="false" ht="15" hidden="false" customHeight="false" outlineLevel="0" collapsed="false">
      <c r="A7993" s="0" t="s">
        <v>8091</v>
      </c>
      <c r="B7993" s="0" t="s">
        <v>111</v>
      </c>
      <c r="C7993" s="0" t="s">
        <v>85</v>
      </c>
      <c r="D7993" s="0" t="s">
        <v>102</v>
      </c>
      <c r="E7993" s="14" t="n">
        <v>45160</v>
      </c>
      <c r="F7993" s="14" t="n">
        <v>45170</v>
      </c>
      <c r="G7993" s="0" t="n">
        <v>289</v>
      </c>
      <c r="H7993" s="0" t="n">
        <v>52</v>
      </c>
      <c r="I7993" s="0" t="n">
        <v>143</v>
      </c>
      <c r="J7993" s="0" t="n">
        <v>944</v>
      </c>
      <c r="K7993" s="0" t="n">
        <v>1064</v>
      </c>
      <c r="L7993" s="15" t="s">
        <v>80</v>
      </c>
      <c r="M7993" s="0" t="n">
        <v>10</v>
      </c>
      <c r="N7993" s="16" t="n">
        <f aca="false">I7993*K7993</f>
        <v>152152</v>
      </c>
      <c r="O7993" s="16" t="n">
        <f aca="false">I7993*(K7993-J7993)</f>
        <v>17160</v>
      </c>
      <c r="P7993" s="15" t="n">
        <f aca="false">K7993-J7993</f>
        <v>120</v>
      </c>
      <c r="Q7993" s="0" t="str">
        <f aca="false">IF(G7993=0,"Out of stock",IF(G7993&lt;H7993,"Understocked",IF(G7993&gt;Summary!$B$6*H7993,"Overstocked","Healthy")))</f>
        <v>Overstocked</v>
      </c>
      <c r="R7993" s="0" t="str">
        <f aca="false">IF(I7993&gt;=Summary!$B$7,"Fast",IF(I7993&lt;Summary!$B$8,"Slow","Medium"))</f>
        <v>Medium</v>
      </c>
      <c r="S7993" s="15" t="n">
        <f aca="false">IF(M7993&gt;Summary!$B$5,1,0)</f>
        <v>1</v>
      </c>
      <c r="T7993" s="16" t="n">
        <f aca="false">IF(Q7993="Overstocked",(G7993-Summary!$B$6*H7993)*J7993,0)</f>
        <v>76464</v>
      </c>
    </row>
    <row r="7994" customFormat="false" ht="15" hidden="false" customHeight="false" outlineLevel="0" collapsed="false">
      <c r="A7994" s="0" t="s">
        <v>8092</v>
      </c>
      <c r="B7994" s="0" t="s">
        <v>111</v>
      </c>
      <c r="C7994" s="0" t="s">
        <v>104</v>
      </c>
      <c r="D7994" s="0" t="s">
        <v>79</v>
      </c>
      <c r="E7994" s="14" t="n">
        <v>45161</v>
      </c>
      <c r="F7994" s="14" t="n">
        <v>45171</v>
      </c>
      <c r="G7994" s="0" t="n">
        <v>27</v>
      </c>
      <c r="H7994" s="0" t="n">
        <v>54</v>
      </c>
      <c r="I7994" s="0" t="n">
        <v>37</v>
      </c>
      <c r="J7994" s="0" t="n">
        <v>1563</v>
      </c>
      <c r="K7994" s="0" t="n">
        <v>1773</v>
      </c>
      <c r="L7994" s="15" t="s">
        <v>80</v>
      </c>
      <c r="M7994" s="0" t="n">
        <v>10</v>
      </c>
      <c r="N7994" s="16" t="n">
        <f aca="false">I7994*K7994</f>
        <v>65601</v>
      </c>
      <c r="O7994" s="16" t="n">
        <f aca="false">I7994*(K7994-J7994)</f>
        <v>7770</v>
      </c>
      <c r="P7994" s="15" t="n">
        <f aca="false">K7994-J7994</f>
        <v>210</v>
      </c>
      <c r="Q7994" s="0" t="str">
        <f aca="false">IF(G7994=0,"Out of stock",IF(G7994&lt;H7994,"Understocked",IF(G7994&gt;Summary!$B$6*H7994,"Overstocked","Healthy")))</f>
        <v>Understocked</v>
      </c>
      <c r="R7994" s="0" t="str">
        <f aca="false">IF(I7994&gt;=Summary!$B$7,"Fast",IF(I7994&lt;Summary!$B$8,"Slow","Medium"))</f>
        <v>Slow</v>
      </c>
      <c r="S7994" s="15" t="n">
        <f aca="false">IF(M7994&gt;Summary!$B$5,1,0)</f>
        <v>1</v>
      </c>
      <c r="T7994" s="16" t="n">
        <f aca="false">IF(Q7994="Overstocked",(G7994-Summary!$B$6*H7994)*J7994,0)</f>
        <v>0</v>
      </c>
    </row>
    <row r="7995" customFormat="false" ht="15" hidden="false" customHeight="false" outlineLevel="0" collapsed="false">
      <c r="A7995" s="0" t="s">
        <v>8093</v>
      </c>
      <c r="B7995" s="0" t="s">
        <v>113</v>
      </c>
      <c r="C7995" s="0" t="s">
        <v>104</v>
      </c>
      <c r="D7995" s="0" t="s">
        <v>90</v>
      </c>
      <c r="E7995" s="14" t="n">
        <v>45508</v>
      </c>
      <c r="F7995" s="14" t="n">
        <v>45509</v>
      </c>
      <c r="G7995" s="0" t="n">
        <v>470</v>
      </c>
      <c r="H7995" s="0" t="n">
        <v>126</v>
      </c>
      <c r="I7995" s="0" t="n">
        <v>115</v>
      </c>
      <c r="J7995" s="0" t="n">
        <v>336</v>
      </c>
      <c r="K7995" s="0" t="n">
        <v>467</v>
      </c>
      <c r="L7995" s="15" t="s">
        <v>93</v>
      </c>
      <c r="M7995" s="0" t="n">
        <v>1</v>
      </c>
      <c r="N7995" s="16" t="n">
        <f aca="false">I7995*K7995</f>
        <v>53705</v>
      </c>
      <c r="O7995" s="16" t="n">
        <f aca="false">I7995*(K7995-J7995)</f>
        <v>15065</v>
      </c>
      <c r="P7995" s="15" t="n">
        <f aca="false">K7995-J7995</f>
        <v>131</v>
      </c>
      <c r="Q7995" s="0" t="str">
        <f aca="false">IF(G7995=0,"Out of stock",IF(G7995&lt;H7995,"Understocked",IF(G7995&gt;Summary!$B$6*H7995,"Overstocked","Healthy")))</f>
        <v>Healthy</v>
      </c>
      <c r="R7995" s="0" t="str">
        <f aca="false">IF(I7995&gt;=Summary!$B$7,"Fast",IF(I7995&lt;Summary!$B$8,"Slow","Medium"))</f>
        <v>Medium</v>
      </c>
      <c r="S7995" s="15" t="n">
        <f aca="false">IF(M7995&gt;Summary!$B$5,1,0)</f>
        <v>0</v>
      </c>
      <c r="T7995" s="16" t="n">
        <f aca="false">IF(Q7995="Overstocked",(G7995-Summary!$B$6*H7995)*J7995,0)</f>
        <v>0</v>
      </c>
    </row>
    <row r="7996" customFormat="false" ht="15" hidden="false" customHeight="false" outlineLevel="0" collapsed="false">
      <c r="A7996" s="0" t="s">
        <v>8094</v>
      </c>
      <c r="B7996" s="0" t="s">
        <v>89</v>
      </c>
      <c r="C7996" s="0" t="s">
        <v>78</v>
      </c>
      <c r="D7996" s="0" t="s">
        <v>86</v>
      </c>
      <c r="E7996" s="14" t="n">
        <v>45444</v>
      </c>
      <c r="F7996" s="14" t="n">
        <v>45445</v>
      </c>
      <c r="G7996" s="0" t="n">
        <v>494</v>
      </c>
      <c r="H7996" s="0" t="n">
        <v>112</v>
      </c>
      <c r="I7996" s="0" t="n">
        <v>281</v>
      </c>
      <c r="J7996" s="0" t="n">
        <v>1641</v>
      </c>
      <c r="K7996" s="0" t="n">
        <v>2043</v>
      </c>
      <c r="L7996" s="15" t="s">
        <v>87</v>
      </c>
      <c r="M7996" s="0" t="n">
        <v>1</v>
      </c>
      <c r="N7996" s="16" t="n">
        <f aca="false">I7996*K7996</f>
        <v>574083</v>
      </c>
      <c r="O7996" s="16" t="n">
        <f aca="false">I7996*(K7996-J7996)</f>
        <v>112962</v>
      </c>
      <c r="P7996" s="15" t="n">
        <f aca="false">K7996-J7996</f>
        <v>402</v>
      </c>
      <c r="Q7996" s="0" t="str">
        <f aca="false">IF(G7996=0,"Out of stock",IF(G7996&lt;H7996,"Understocked",IF(G7996&gt;Summary!$B$6*H7996,"Overstocked","Healthy")))</f>
        <v>Overstocked</v>
      </c>
      <c r="R7996" s="0" t="str">
        <f aca="false">IF(I7996&gt;=Summary!$B$7,"Fast",IF(I7996&lt;Summary!$B$8,"Slow","Medium"))</f>
        <v>Fast</v>
      </c>
      <c r="S7996" s="15" t="n">
        <f aca="false">IF(M7996&gt;Summary!$B$5,1,0)</f>
        <v>0</v>
      </c>
      <c r="T7996" s="16" t="n">
        <f aca="false">IF(Q7996="Overstocked",(G7996-Summary!$B$6*H7996)*J7996,0)</f>
        <v>75486</v>
      </c>
    </row>
    <row r="7997" customFormat="false" ht="15" hidden="false" customHeight="false" outlineLevel="0" collapsed="false">
      <c r="A7997" s="0" t="s">
        <v>8095</v>
      </c>
      <c r="B7997" s="0" t="s">
        <v>89</v>
      </c>
      <c r="C7997" s="0" t="s">
        <v>78</v>
      </c>
      <c r="D7997" s="0" t="s">
        <v>102</v>
      </c>
      <c r="E7997" s="14" t="n">
        <v>45117</v>
      </c>
      <c r="F7997" s="14" t="n">
        <v>45125</v>
      </c>
      <c r="G7997" s="0" t="n">
        <v>157</v>
      </c>
      <c r="H7997" s="0" t="n">
        <v>86</v>
      </c>
      <c r="I7997" s="0" t="n">
        <v>133</v>
      </c>
      <c r="J7997" s="0" t="n">
        <v>1999</v>
      </c>
      <c r="K7997" s="0" t="n">
        <v>2206</v>
      </c>
      <c r="L7997" s="15" t="s">
        <v>87</v>
      </c>
      <c r="M7997" s="0" t="n">
        <v>8</v>
      </c>
      <c r="N7997" s="16" t="n">
        <f aca="false">I7997*K7997</f>
        <v>293398</v>
      </c>
      <c r="O7997" s="16" t="n">
        <f aca="false">I7997*(K7997-J7997)</f>
        <v>27531</v>
      </c>
      <c r="P7997" s="15" t="n">
        <f aca="false">K7997-J7997</f>
        <v>207</v>
      </c>
      <c r="Q7997" s="0" t="str">
        <f aca="false">IF(G7997=0,"Out of stock",IF(G7997&lt;H7997,"Understocked",IF(G7997&gt;Summary!$B$6*H7997,"Overstocked","Healthy")))</f>
        <v>Healthy</v>
      </c>
      <c r="R7997" s="0" t="str">
        <f aca="false">IF(I7997&gt;=Summary!$B$7,"Fast",IF(I7997&lt;Summary!$B$8,"Slow","Medium"))</f>
        <v>Medium</v>
      </c>
      <c r="S7997" s="15" t="n">
        <f aca="false">IF(M7997&gt;Summary!$B$5,1,0)</f>
        <v>1</v>
      </c>
      <c r="T7997" s="16" t="n">
        <f aca="false">IF(Q7997="Overstocked",(G7997-Summary!$B$6*H7997)*J7997,0)</f>
        <v>0</v>
      </c>
    </row>
    <row r="7998" customFormat="false" ht="15" hidden="false" customHeight="false" outlineLevel="0" collapsed="false">
      <c r="A7998" s="0" t="s">
        <v>8096</v>
      </c>
      <c r="B7998" s="0" t="s">
        <v>115</v>
      </c>
      <c r="C7998" s="0" t="s">
        <v>104</v>
      </c>
      <c r="D7998" s="0" t="s">
        <v>92</v>
      </c>
      <c r="E7998" s="14" t="n">
        <v>45129</v>
      </c>
      <c r="F7998" s="14" t="n">
        <v>45136</v>
      </c>
      <c r="G7998" s="0" t="n">
        <v>415</v>
      </c>
      <c r="H7998" s="0" t="n">
        <v>134</v>
      </c>
      <c r="I7998" s="0" t="n">
        <v>32</v>
      </c>
      <c r="J7998" s="0" t="n">
        <v>278</v>
      </c>
      <c r="K7998" s="0" t="n">
        <v>678</v>
      </c>
      <c r="L7998" s="15" t="s">
        <v>82</v>
      </c>
      <c r="M7998" s="0" t="n">
        <v>7</v>
      </c>
      <c r="N7998" s="16" t="n">
        <f aca="false">I7998*K7998</f>
        <v>21696</v>
      </c>
      <c r="O7998" s="16" t="n">
        <f aca="false">I7998*(K7998-J7998)</f>
        <v>12800</v>
      </c>
      <c r="P7998" s="15" t="n">
        <f aca="false">K7998-J7998</f>
        <v>400</v>
      </c>
      <c r="Q7998" s="0" t="str">
        <f aca="false">IF(G7998=0,"Out of stock",IF(G7998&lt;H7998,"Understocked",IF(G7998&gt;Summary!$B$6*H7998,"Overstocked","Healthy")))</f>
        <v>Healthy</v>
      </c>
      <c r="R7998" s="0" t="str">
        <f aca="false">IF(I7998&gt;=Summary!$B$7,"Fast",IF(I7998&lt;Summary!$B$8,"Slow","Medium"))</f>
        <v>Slow</v>
      </c>
      <c r="S7998" s="15" t="n">
        <f aca="false">IF(M7998&gt;Summary!$B$5,1,0)</f>
        <v>0</v>
      </c>
      <c r="T7998" s="16" t="n">
        <f aca="false">IF(Q7998="Overstocked",(G7998-Summary!$B$6*H7998)*J7998,0)</f>
        <v>0</v>
      </c>
    </row>
    <row r="7999" customFormat="false" ht="15" hidden="false" customHeight="false" outlineLevel="0" collapsed="false">
      <c r="A7999" s="0" t="s">
        <v>8097</v>
      </c>
      <c r="B7999" s="0" t="s">
        <v>107</v>
      </c>
      <c r="C7999" s="0" t="s">
        <v>104</v>
      </c>
      <c r="D7999" s="0" t="s">
        <v>102</v>
      </c>
      <c r="E7999" s="14" t="n">
        <v>45128</v>
      </c>
      <c r="F7999" s="14" t="n">
        <v>45130</v>
      </c>
      <c r="G7999" s="0" t="n">
        <v>450</v>
      </c>
      <c r="H7999" s="0" t="n">
        <v>107</v>
      </c>
      <c r="I7999" s="0" t="n">
        <v>183</v>
      </c>
      <c r="J7999" s="0" t="n">
        <v>1558</v>
      </c>
      <c r="K7999" s="0" t="n">
        <v>1800</v>
      </c>
      <c r="L7999" s="15" t="s">
        <v>87</v>
      </c>
      <c r="M7999" s="0" t="n">
        <v>2</v>
      </c>
      <c r="N7999" s="16" t="n">
        <f aca="false">I7999*K7999</f>
        <v>329400</v>
      </c>
      <c r="O7999" s="16" t="n">
        <f aca="false">I7999*(K7999-J7999)</f>
        <v>44286</v>
      </c>
      <c r="P7999" s="15" t="n">
        <f aca="false">K7999-J7999</f>
        <v>242</v>
      </c>
      <c r="Q7999" s="0" t="str">
        <f aca="false">IF(G7999=0,"Out of stock",IF(G7999&lt;H7999,"Understocked",IF(G7999&gt;Summary!$B$6*H7999,"Overstocked","Healthy")))</f>
        <v>Overstocked</v>
      </c>
      <c r="R7999" s="0" t="str">
        <f aca="false">IF(I7999&gt;=Summary!$B$7,"Fast",IF(I7999&lt;Summary!$B$8,"Slow","Medium"))</f>
        <v>Medium</v>
      </c>
      <c r="S7999" s="15" t="n">
        <f aca="false">IF(M7999&gt;Summary!$B$5,1,0)</f>
        <v>0</v>
      </c>
      <c r="T7999" s="16" t="n">
        <f aca="false">IF(Q7999="Overstocked",(G7999-Summary!$B$6*H7999)*J7999,0)</f>
        <v>34276</v>
      </c>
    </row>
    <row r="8000" customFormat="false" ht="15" hidden="false" customHeight="false" outlineLevel="0" collapsed="false">
      <c r="A8000" s="0" t="s">
        <v>8098</v>
      </c>
      <c r="B8000" s="0" t="s">
        <v>101</v>
      </c>
      <c r="C8000" s="0" t="s">
        <v>96</v>
      </c>
      <c r="D8000" s="0" t="s">
        <v>90</v>
      </c>
      <c r="E8000" s="14" t="n">
        <v>45085</v>
      </c>
      <c r="F8000" s="14" t="n">
        <v>45086</v>
      </c>
      <c r="G8000" s="0" t="n">
        <v>279</v>
      </c>
      <c r="H8000" s="0" t="n">
        <v>72</v>
      </c>
      <c r="I8000" s="0" t="n">
        <v>278</v>
      </c>
      <c r="J8000" s="0" t="n">
        <v>1957</v>
      </c>
      <c r="K8000" s="0" t="n">
        <v>2093</v>
      </c>
      <c r="L8000" s="15" t="s">
        <v>82</v>
      </c>
      <c r="M8000" s="0" t="n">
        <v>1</v>
      </c>
      <c r="N8000" s="16" t="n">
        <f aca="false">I8000*K8000</f>
        <v>581854</v>
      </c>
      <c r="O8000" s="16" t="n">
        <f aca="false">I8000*(K8000-J8000)</f>
        <v>37808</v>
      </c>
      <c r="P8000" s="15" t="n">
        <f aca="false">K8000-J8000</f>
        <v>136</v>
      </c>
      <c r="Q8000" s="0" t="str">
        <f aca="false">IF(G8000=0,"Out of stock",IF(G8000&lt;H8000,"Understocked",IF(G8000&gt;Summary!$B$6*H8000,"Overstocked","Healthy")))</f>
        <v>Healthy</v>
      </c>
      <c r="R8000" s="0" t="str">
        <f aca="false">IF(I8000&gt;=Summary!$B$7,"Fast",IF(I8000&lt;Summary!$B$8,"Slow","Medium"))</f>
        <v>Fast</v>
      </c>
      <c r="S8000" s="15" t="n">
        <f aca="false">IF(M8000&gt;Summary!$B$5,1,0)</f>
        <v>0</v>
      </c>
      <c r="T8000" s="16" t="n">
        <f aca="false">IF(Q8000="Overstocked",(G8000-Summary!$B$6*H8000)*J8000,0)</f>
        <v>0</v>
      </c>
    </row>
    <row r="8001" customFormat="false" ht="15" hidden="false" customHeight="false" outlineLevel="0" collapsed="false">
      <c r="A8001" s="0" t="s">
        <v>8099</v>
      </c>
      <c r="B8001" s="0" t="s">
        <v>101</v>
      </c>
      <c r="C8001" s="0" t="s">
        <v>96</v>
      </c>
      <c r="D8001" s="0" t="s">
        <v>86</v>
      </c>
      <c r="E8001" s="14" t="n">
        <v>44954</v>
      </c>
      <c r="F8001" s="14" t="n">
        <v>44956</v>
      </c>
      <c r="G8001" s="0" t="n">
        <v>200</v>
      </c>
      <c r="H8001" s="0" t="n">
        <v>99</v>
      </c>
      <c r="I8001" s="0" t="n">
        <v>252</v>
      </c>
      <c r="J8001" s="0" t="n">
        <v>651</v>
      </c>
      <c r="K8001" s="0" t="n">
        <v>855</v>
      </c>
      <c r="L8001" s="15" t="s">
        <v>80</v>
      </c>
      <c r="M8001" s="0" t="n">
        <v>2</v>
      </c>
      <c r="N8001" s="16" t="n">
        <f aca="false">I8001*K8001</f>
        <v>215460</v>
      </c>
      <c r="O8001" s="16" t="n">
        <f aca="false">I8001*(K8001-J8001)</f>
        <v>51408</v>
      </c>
      <c r="P8001" s="15" t="n">
        <f aca="false">K8001-J8001</f>
        <v>204</v>
      </c>
      <c r="Q8001" s="0" t="str">
        <f aca="false">IF(G8001=0,"Out of stock",IF(G8001&lt;H8001,"Understocked",IF(G8001&gt;Summary!$B$6*H8001,"Overstocked","Healthy")))</f>
        <v>Healthy</v>
      </c>
      <c r="R8001" s="0" t="str">
        <f aca="false">IF(I8001&gt;=Summary!$B$7,"Fast",IF(I8001&lt;Summary!$B$8,"Slow","Medium"))</f>
        <v>Fast</v>
      </c>
      <c r="S8001" s="15" t="n">
        <f aca="false">IF(M8001&gt;Summary!$B$5,1,0)</f>
        <v>0</v>
      </c>
      <c r="T8001" s="16" t="n">
        <f aca="false">IF(Q8001="Overstocked",(G8001-Summary!$B$6*H8001)*J8001,0)</f>
        <v>0</v>
      </c>
    </row>
    <row r="8002" customFormat="false" ht="15" hidden="false" customHeight="false" outlineLevel="0" collapsed="false">
      <c r="A8002" s="0" t="s">
        <v>8100</v>
      </c>
      <c r="B8002" s="0" t="s">
        <v>107</v>
      </c>
      <c r="C8002" s="0" t="s">
        <v>96</v>
      </c>
      <c r="D8002" s="0" t="s">
        <v>92</v>
      </c>
      <c r="E8002" s="14" t="n">
        <v>45242</v>
      </c>
      <c r="F8002" s="14" t="n">
        <v>45247</v>
      </c>
      <c r="G8002" s="0" t="n">
        <v>373</v>
      </c>
      <c r="H8002" s="0" t="n">
        <v>80</v>
      </c>
      <c r="I8002" s="0" t="n">
        <v>214</v>
      </c>
      <c r="J8002" s="0" t="n">
        <v>1357</v>
      </c>
      <c r="K8002" s="0" t="n">
        <v>1660</v>
      </c>
      <c r="L8002" s="15" t="s">
        <v>87</v>
      </c>
      <c r="M8002" s="0" t="n">
        <v>5</v>
      </c>
      <c r="N8002" s="16" t="n">
        <f aca="false">I8002*K8002</f>
        <v>355240</v>
      </c>
      <c r="O8002" s="16" t="n">
        <f aca="false">I8002*(K8002-J8002)</f>
        <v>64842</v>
      </c>
      <c r="P8002" s="15" t="n">
        <f aca="false">K8002-J8002</f>
        <v>303</v>
      </c>
      <c r="Q8002" s="0" t="str">
        <f aca="false">IF(G8002=0,"Out of stock",IF(G8002&lt;H8002,"Understocked",IF(G8002&gt;Summary!$B$6*H8002,"Overstocked","Healthy")))</f>
        <v>Overstocked</v>
      </c>
      <c r="R8002" s="0" t="str">
        <f aca="false">IF(I8002&gt;=Summary!$B$7,"Fast",IF(I8002&lt;Summary!$B$8,"Slow","Medium"))</f>
        <v>Fast</v>
      </c>
      <c r="S8002" s="15" t="n">
        <f aca="false">IF(M8002&gt;Summary!$B$5,1,0)</f>
        <v>0</v>
      </c>
      <c r="T8002" s="16" t="n">
        <f aca="false">IF(Q8002="Overstocked",(G8002-Summary!$B$6*H8002)*J8002,0)</f>
        <v>71921</v>
      </c>
    </row>
    <row r="8003" customFormat="false" ht="15" hidden="false" customHeight="false" outlineLevel="0" collapsed="false">
      <c r="A8003" s="0" t="s">
        <v>8101</v>
      </c>
      <c r="B8003" s="0" t="s">
        <v>101</v>
      </c>
      <c r="C8003" s="0" t="s">
        <v>85</v>
      </c>
      <c r="D8003" s="0" t="s">
        <v>90</v>
      </c>
      <c r="E8003" s="14" t="n">
        <v>45276</v>
      </c>
      <c r="F8003" s="14" t="n">
        <v>45280</v>
      </c>
      <c r="G8003" s="0" t="n">
        <v>185</v>
      </c>
      <c r="H8003" s="0" t="n">
        <v>142</v>
      </c>
      <c r="I8003" s="0" t="n">
        <v>228</v>
      </c>
      <c r="J8003" s="0" t="n">
        <v>1701</v>
      </c>
      <c r="K8003" s="0" t="n">
        <v>2011</v>
      </c>
      <c r="L8003" s="15" t="s">
        <v>82</v>
      </c>
      <c r="M8003" s="0" t="n">
        <v>4</v>
      </c>
      <c r="N8003" s="16" t="n">
        <f aca="false">I8003*K8003</f>
        <v>458508</v>
      </c>
      <c r="O8003" s="16" t="n">
        <f aca="false">I8003*(K8003-J8003)</f>
        <v>70680</v>
      </c>
      <c r="P8003" s="15" t="n">
        <f aca="false">K8003-J8003</f>
        <v>310</v>
      </c>
      <c r="Q8003" s="0" t="str">
        <f aca="false">IF(G8003=0,"Out of stock",IF(G8003&lt;H8003,"Understocked",IF(G8003&gt;Summary!$B$6*H8003,"Overstocked","Healthy")))</f>
        <v>Healthy</v>
      </c>
      <c r="R8003" s="0" t="str">
        <f aca="false">IF(I8003&gt;=Summary!$B$7,"Fast",IF(I8003&lt;Summary!$B$8,"Slow","Medium"))</f>
        <v>Fast</v>
      </c>
      <c r="S8003" s="15" t="n">
        <f aca="false">IF(M8003&gt;Summary!$B$5,1,0)</f>
        <v>0</v>
      </c>
      <c r="T8003" s="16" t="n">
        <f aca="false">IF(Q8003="Overstocked",(G8003-Summary!$B$6*H8003)*J8003,0)</f>
        <v>0</v>
      </c>
    </row>
    <row r="8004" customFormat="false" ht="15" hidden="false" customHeight="false" outlineLevel="0" collapsed="false">
      <c r="A8004" s="0" t="s">
        <v>8102</v>
      </c>
      <c r="B8004" s="0" t="s">
        <v>113</v>
      </c>
      <c r="C8004" s="0" t="s">
        <v>85</v>
      </c>
      <c r="D8004" s="0" t="s">
        <v>86</v>
      </c>
      <c r="E8004" s="14" t="n">
        <v>45419</v>
      </c>
      <c r="F8004" s="14" t="n">
        <v>45426</v>
      </c>
      <c r="G8004" s="0" t="n">
        <v>15</v>
      </c>
      <c r="H8004" s="0" t="n">
        <v>100</v>
      </c>
      <c r="I8004" s="0" t="n">
        <v>6</v>
      </c>
      <c r="J8004" s="0" t="n">
        <v>849</v>
      </c>
      <c r="K8004" s="0" t="n">
        <v>1245</v>
      </c>
      <c r="L8004" s="15" t="s">
        <v>97</v>
      </c>
      <c r="M8004" s="0" t="n">
        <v>7</v>
      </c>
      <c r="N8004" s="16" t="n">
        <f aca="false">I8004*K8004</f>
        <v>7470</v>
      </c>
      <c r="O8004" s="16" t="n">
        <f aca="false">I8004*(K8004-J8004)</f>
        <v>2376</v>
      </c>
      <c r="P8004" s="15" t="n">
        <f aca="false">K8004-J8004</f>
        <v>396</v>
      </c>
      <c r="Q8004" s="0" t="str">
        <f aca="false">IF(G8004=0,"Out of stock",IF(G8004&lt;H8004,"Understocked",IF(G8004&gt;Summary!$B$6*H8004,"Overstocked","Healthy")))</f>
        <v>Understocked</v>
      </c>
      <c r="R8004" s="0" t="str">
        <f aca="false">IF(I8004&gt;=Summary!$B$7,"Fast",IF(I8004&lt;Summary!$B$8,"Slow","Medium"))</f>
        <v>Slow</v>
      </c>
      <c r="S8004" s="15" t="n">
        <f aca="false">IF(M8004&gt;Summary!$B$5,1,0)</f>
        <v>0</v>
      </c>
      <c r="T8004" s="16" t="n">
        <f aca="false">IF(Q8004="Overstocked",(G8004-Summary!$B$6*H8004)*J8004,0)</f>
        <v>0</v>
      </c>
    </row>
    <row r="8005" customFormat="false" ht="15" hidden="false" customHeight="false" outlineLevel="0" collapsed="false">
      <c r="A8005" s="0" t="s">
        <v>8103</v>
      </c>
      <c r="B8005" s="0" t="s">
        <v>84</v>
      </c>
      <c r="C8005" s="0" t="s">
        <v>104</v>
      </c>
      <c r="D8005" s="0" t="s">
        <v>79</v>
      </c>
      <c r="E8005" s="14" t="n">
        <v>45236</v>
      </c>
      <c r="F8005" s="14" t="n">
        <v>45246</v>
      </c>
      <c r="G8005" s="0" t="n">
        <v>480</v>
      </c>
      <c r="H8005" s="0" t="n">
        <v>62</v>
      </c>
      <c r="I8005" s="0" t="n">
        <v>277</v>
      </c>
      <c r="J8005" s="0" t="n">
        <v>795</v>
      </c>
      <c r="K8005" s="0" t="n">
        <v>1014</v>
      </c>
      <c r="L8005" s="15" t="s">
        <v>93</v>
      </c>
      <c r="M8005" s="0" t="n">
        <v>10</v>
      </c>
      <c r="N8005" s="16" t="n">
        <f aca="false">I8005*K8005</f>
        <v>280878</v>
      </c>
      <c r="O8005" s="16" t="n">
        <f aca="false">I8005*(K8005-J8005)</f>
        <v>60663</v>
      </c>
      <c r="P8005" s="15" t="n">
        <f aca="false">K8005-J8005</f>
        <v>219</v>
      </c>
      <c r="Q8005" s="0" t="str">
        <f aca="false">IF(G8005=0,"Out of stock",IF(G8005&lt;H8005,"Understocked",IF(G8005&gt;Summary!$B$6*H8005,"Overstocked","Healthy")))</f>
        <v>Overstocked</v>
      </c>
      <c r="R8005" s="0" t="str">
        <f aca="false">IF(I8005&gt;=Summary!$B$7,"Fast",IF(I8005&lt;Summary!$B$8,"Slow","Medium"))</f>
        <v>Fast</v>
      </c>
      <c r="S8005" s="15" t="n">
        <f aca="false">IF(M8005&gt;Summary!$B$5,1,0)</f>
        <v>1</v>
      </c>
      <c r="T8005" s="16" t="n">
        <f aca="false">IF(Q8005="Overstocked",(G8005-Summary!$B$6*H8005)*J8005,0)</f>
        <v>184440</v>
      </c>
    </row>
    <row r="8006" customFormat="false" ht="15" hidden="false" customHeight="false" outlineLevel="0" collapsed="false">
      <c r="A8006" s="0" t="s">
        <v>8104</v>
      </c>
      <c r="B8006" s="0" t="s">
        <v>123</v>
      </c>
      <c r="C8006" s="0" t="s">
        <v>78</v>
      </c>
      <c r="D8006" s="0" t="s">
        <v>86</v>
      </c>
      <c r="E8006" s="14" t="n">
        <v>44942</v>
      </c>
      <c r="F8006" s="14" t="n">
        <v>44952</v>
      </c>
      <c r="G8006" s="0" t="n">
        <v>343</v>
      </c>
      <c r="H8006" s="0" t="n">
        <v>98</v>
      </c>
      <c r="I8006" s="0" t="n">
        <v>251</v>
      </c>
      <c r="J8006" s="0" t="n">
        <v>926</v>
      </c>
      <c r="K8006" s="0" t="n">
        <v>1263</v>
      </c>
      <c r="L8006" s="15" t="s">
        <v>80</v>
      </c>
      <c r="M8006" s="0" t="n">
        <v>10</v>
      </c>
      <c r="N8006" s="16" t="n">
        <f aca="false">I8006*K8006</f>
        <v>317013</v>
      </c>
      <c r="O8006" s="16" t="n">
        <f aca="false">I8006*(K8006-J8006)</f>
        <v>84587</v>
      </c>
      <c r="P8006" s="15" t="n">
        <f aca="false">K8006-J8006</f>
        <v>337</v>
      </c>
      <c r="Q8006" s="0" t="str">
        <f aca="false">IF(G8006=0,"Out of stock",IF(G8006&lt;H8006,"Understocked",IF(G8006&gt;Summary!$B$6*H8006,"Overstocked","Healthy")))</f>
        <v>Healthy</v>
      </c>
      <c r="R8006" s="0" t="str">
        <f aca="false">IF(I8006&gt;=Summary!$B$7,"Fast",IF(I8006&lt;Summary!$B$8,"Slow","Medium"))</f>
        <v>Fast</v>
      </c>
      <c r="S8006" s="15" t="n">
        <f aca="false">IF(M8006&gt;Summary!$B$5,1,0)</f>
        <v>1</v>
      </c>
      <c r="T8006" s="16" t="n">
        <f aca="false">IF(Q8006="Overstocked",(G8006-Summary!$B$6*H8006)*J8006,0)</f>
        <v>0</v>
      </c>
    </row>
    <row r="8007" customFormat="false" ht="15" hidden="false" customHeight="false" outlineLevel="0" collapsed="false">
      <c r="A8007" s="0" t="s">
        <v>8105</v>
      </c>
      <c r="B8007" s="0" t="s">
        <v>95</v>
      </c>
      <c r="C8007" s="0" t="s">
        <v>78</v>
      </c>
      <c r="D8007" s="0" t="s">
        <v>79</v>
      </c>
      <c r="E8007" s="14" t="n">
        <v>45588</v>
      </c>
      <c r="F8007" s="14" t="n">
        <v>45597</v>
      </c>
      <c r="G8007" s="0" t="n">
        <v>399</v>
      </c>
      <c r="H8007" s="0" t="n">
        <v>91</v>
      </c>
      <c r="I8007" s="0" t="n">
        <v>20</v>
      </c>
      <c r="J8007" s="0" t="n">
        <v>575</v>
      </c>
      <c r="K8007" s="0" t="n">
        <v>863</v>
      </c>
      <c r="L8007" s="15" t="s">
        <v>97</v>
      </c>
      <c r="M8007" s="0" t="n">
        <v>9</v>
      </c>
      <c r="N8007" s="16" t="n">
        <f aca="false">I8007*K8007</f>
        <v>17260</v>
      </c>
      <c r="O8007" s="16" t="n">
        <f aca="false">I8007*(K8007-J8007)</f>
        <v>5760</v>
      </c>
      <c r="P8007" s="15" t="n">
        <f aca="false">K8007-J8007</f>
        <v>288</v>
      </c>
      <c r="Q8007" s="0" t="str">
        <f aca="false">IF(G8007=0,"Out of stock",IF(G8007&lt;H8007,"Understocked",IF(G8007&gt;Summary!$B$6*H8007,"Overstocked","Healthy")))</f>
        <v>Overstocked</v>
      </c>
      <c r="R8007" s="0" t="str">
        <f aca="false">IF(I8007&gt;=Summary!$B$7,"Fast",IF(I8007&lt;Summary!$B$8,"Slow","Medium"))</f>
        <v>Slow</v>
      </c>
      <c r="S8007" s="15" t="n">
        <f aca="false">IF(M8007&gt;Summary!$B$5,1,0)</f>
        <v>1</v>
      </c>
      <c r="T8007" s="16" t="n">
        <f aca="false">IF(Q8007="Overstocked",(G8007-Summary!$B$6*H8007)*J8007,0)</f>
        <v>20125</v>
      </c>
    </row>
    <row r="8008" customFormat="false" ht="15" hidden="false" customHeight="false" outlineLevel="0" collapsed="false">
      <c r="A8008" s="0" t="s">
        <v>8106</v>
      </c>
      <c r="B8008" s="0" t="s">
        <v>123</v>
      </c>
      <c r="C8008" s="0" t="s">
        <v>104</v>
      </c>
      <c r="D8008" s="0" t="s">
        <v>79</v>
      </c>
      <c r="E8008" s="14" t="n">
        <v>45181</v>
      </c>
      <c r="F8008" s="14" t="n">
        <v>45186</v>
      </c>
      <c r="G8008" s="0" t="n">
        <v>233</v>
      </c>
      <c r="H8008" s="0" t="n">
        <v>93</v>
      </c>
      <c r="I8008" s="0" t="n">
        <v>250</v>
      </c>
      <c r="J8008" s="0" t="n">
        <v>981</v>
      </c>
      <c r="K8008" s="0" t="n">
        <v>1468</v>
      </c>
      <c r="L8008" s="15" t="s">
        <v>97</v>
      </c>
      <c r="M8008" s="0" t="n">
        <v>5</v>
      </c>
      <c r="N8008" s="16" t="n">
        <f aca="false">I8008*K8008</f>
        <v>367000</v>
      </c>
      <c r="O8008" s="16" t="n">
        <f aca="false">I8008*(K8008-J8008)</f>
        <v>121750</v>
      </c>
      <c r="P8008" s="15" t="n">
        <f aca="false">K8008-J8008</f>
        <v>487</v>
      </c>
      <c r="Q8008" s="0" t="str">
        <f aca="false">IF(G8008=0,"Out of stock",IF(G8008&lt;H8008,"Understocked",IF(G8008&gt;Summary!$B$6*H8008,"Overstocked","Healthy")))</f>
        <v>Healthy</v>
      </c>
      <c r="R8008" s="0" t="str">
        <f aca="false">IF(I8008&gt;=Summary!$B$7,"Fast",IF(I8008&lt;Summary!$B$8,"Slow","Medium"))</f>
        <v>Fast</v>
      </c>
      <c r="S8008" s="15" t="n">
        <f aca="false">IF(M8008&gt;Summary!$B$5,1,0)</f>
        <v>0</v>
      </c>
      <c r="T8008" s="16" t="n">
        <f aca="false">IF(Q8008="Overstocked",(G8008-Summary!$B$6*H8008)*J8008,0)</f>
        <v>0</v>
      </c>
    </row>
    <row r="8009" customFormat="false" ht="15" hidden="false" customHeight="false" outlineLevel="0" collapsed="false">
      <c r="A8009" s="0" t="s">
        <v>8107</v>
      </c>
      <c r="B8009" s="0" t="s">
        <v>111</v>
      </c>
      <c r="C8009" s="0" t="s">
        <v>104</v>
      </c>
      <c r="D8009" s="0" t="s">
        <v>92</v>
      </c>
      <c r="E8009" s="14" t="n">
        <v>45135</v>
      </c>
      <c r="F8009" s="14" t="n">
        <v>45137</v>
      </c>
      <c r="G8009" s="0" t="n">
        <v>90</v>
      </c>
      <c r="H8009" s="0" t="n">
        <v>109</v>
      </c>
      <c r="I8009" s="0" t="n">
        <v>84</v>
      </c>
      <c r="J8009" s="0" t="n">
        <v>998</v>
      </c>
      <c r="K8009" s="0" t="n">
        <v>1345</v>
      </c>
      <c r="L8009" s="15" t="s">
        <v>93</v>
      </c>
      <c r="M8009" s="0" t="n">
        <v>2</v>
      </c>
      <c r="N8009" s="16" t="n">
        <f aca="false">I8009*K8009</f>
        <v>112980</v>
      </c>
      <c r="O8009" s="16" t="n">
        <f aca="false">I8009*(K8009-J8009)</f>
        <v>29148</v>
      </c>
      <c r="P8009" s="15" t="n">
        <f aca="false">K8009-J8009</f>
        <v>347</v>
      </c>
      <c r="Q8009" s="0" t="str">
        <f aca="false">IF(G8009=0,"Out of stock",IF(G8009&lt;H8009,"Understocked",IF(G8009&gt;Summary!$B$6*H8009,"Overstocked","Healthy")))</f>
        <v>Understocked</v>
      </c>
      <c r="R8009" s="0" t="str">
        <f aca="false">IF(I8009&gt;=Summary!$B$7,"Fast",IF(I8009&lt;Summary!$B$8,"Slow","Medium"))</f>
        <v>Slow</v>
      </c>
      <c r="S8009" s="15" t="n">
        <f aca="false">IF(M8009&gt;Summary!$B$5,1,0)</f>
        <v>0</v>
      </c>
      <c r="T8009" s="16" t="n">
        <f aca="false">IF(Q8009="Overstocked",(G8009-Summary!$B$6*H8009)*J8009,0)</f>
        <v>0</v>
      </c>
    </row>
    <row r="8010" customFormat="false" ht="15" hidden="false" customHeight="false" outlineLevel="0" collapsed="false">
      <c r="A8010" s="0" t="s">
        <v>8108</v>
      </c>
      <c r="B8010" s="0" t="s">
        <v>115</v>
      </c>
      <c r="C8010" s="0" t="s">
        <v>78</v>
      </c>
      <c r="D8010" s="0" t="s">
        <v>92</v>
      </c>
      <c r="E8010" s="14" t="n">
        <v>45219</v>
      </c>
      <c r="F8010" s="14" t="n">
        <v>45222</v>
      </c>
      <c r="G8010" s="0" t="n">
        <v>265</v>
      </c>
      <c r="H8010" s="0" t="n">
        <v>137</v>
      </c>
      <c r="I8010" s="0" t="n">
        <v>227</v>
      </c>
      <c r="J8010" s="0" t="n">
        <v>1557</v>
      </c>
      <c r="K8010" s="0" t="n">
        <v>2014</v>
      </c>
      <c r="L8010" s="15" t="s">
        <v>93</v>
      </c>
      <c r="M8010" s="0" t="n">
        <v>3</v>
      </c>
      <c r="N8010" s="16" t="n">
        <f aca="false">I8010*K8010</f>
        <v>457178</v>
      </c>
      <c r="O8010" s="16" t="n">
        <f aca="false">I8010*(K8010-J8010)</f>
        <v>103739</v>
      </c>
      <c r="P8010" s="15" t="n">
        <f aca="false">K8010-J8010</f>
        <v>457</v>
      </c>
      <c r="Q8010" s="0" t="str">
        <f aca="false">IF(G8010=0,"Out of stock",IF(G8010&lt;H8010,"Understocked",IF(G8010&gt;Summary!$B$6*H8010,"Overstocked","Healthy")))</f>
        <v>Healthy</v>
      </c>
      <c r="R8010" s="0" t="str">
        <f aca="false">IF(I8010&gt;=Summary!$B$7,"Fast",IF(I8010&lt;Summary!$B$8,"Slow","Medium"))</f>
        <v>Fast</v>
      </c>
      <c r="S8010" s="15" t="n">
        <f aca="false">IF(M8010&gt;Summary!$B$5,1,0)</f>
        <v>0</v>
      </c>
      <c r="T8010" s="16" t="n">
        <f aca="false">IF(Q8010="Overstocked",(G8010-Summary!$B$6*H8010)*J8010,0)</f>
        <v>0</v>
      </c>
    </row>
    <row r="8011" customFormat="false" ht="15" hidden="false" customHeight="false" outlineLevel="0" collapsed="false">
      <c r="A8011" s="0" t="s">
        <v>8109</v>
      </c>
      <c r="B8011" s="0" t="s">
        <v>115</v>
      </c>
      <c r="C8011" s="0" t="s">
        <v>78</v>
      </c>
      <c r="D8011" s="0" t="s">
        <v>79</v>
      </c>
      <c r="E8011" s="14" t="n">
        <v>44973</v>
      </c>
      <c r="F8011" s="14" t="n">
        <v>44975</v>
      </c>
      <c r="G8011" s="0" t="n">
        <v>180</v>
      </c>
      <c r="H8011" s="0" t="n">
        <v>119</v>
      </c>
      <c r="I8011" s="0" t="n">
        <v>83</v>
      </c>
      <c r="J8011" s="0" t="n">
        <v>1946</v>
      </c>
      <c r="K8011" s="0" t="n">
        <v>2304</v>
      </c>
      <c r="L8011" s="15" t="s">
        <v>87</v>
      </c>
      <c r="M8011" s="0" t="n">
        <v>2</v>
      </c>
      <c r="N8011" s="16" t="n">
        <f aca="false">I8011*K8011</f>
        <v>191232</v>
      </c>
      <c r="O8011" s="16" t="n">
        <f aca="false">I8011*(K8011-J8011)</f>
        <v>29714</v>
      </c>
      <c r="P8011" s="15" t="n">
        <f aca="false">K8011-J8011</f>
        <v>358</v>
      </c>
      <c r="Q8011" s="0" t="str">
        <f aca="false">IF(G8011=0,"Out of stock",IF(G8011&lt;H8011,"Understocked",IF(G8011&gt;Summary!$B$6*H8011,"Overstocked","Healthy")))</f>
        <v>Healthy</v>
      </c>
      <c r="R8011" s="0" t="str">
        <f aca="false">IF(I8011&gt;=Summary!$B$7,"Fast",IF(I8011&lt;Summary!$B$8,"Slow","Medium"))</f>
        <v>Slow</v>
      </c>
      <c r="S8011" s="15" t="n">
        <f aca="false">IF(M8011&gt;Summary!$B$5,1,0)</f>
        <v>0</v>
      </c>
      <c r="T8011" s="16" t="n">
        <f aca="false">IF(Q8011="Overstocked",(G8011-Summary!$B$6*H8011)*J8011,0)</f>
        <v>0</v>
      </c>
    </row>
    <row r="8012" customFormat="false" ht="15" hidden="false" customHeight="false" outlineLevel="0" collapsed="false">
      <c r="A8012" s="0" t="s">
        <v>8110</v>
      </c>
      <c r="B8012" s="0" t="s">
        <v>95</v>
      </c>
      <c r="C8012" s="0" t="s">
        <v>85</v>
      </c>
      <c r="D8012" s="0" t="s">
        <v>92</v>
      </c>
      <c r="E8012" s="14" t="n">
        <v>45462</v>
      </c>
      <c r="F8012" s="14" t="n">
        <v>45469</v>
      </c>
      <c r="G8012" s="0" t="n">
        <v>268</v>
      </c>
      <c r="H8012" s="0" t="n">
        <v>50</v>
      </c>
      <c r="I8012" s="0" t="n">
        <v>27</v>
      </c>
      <c r="J8012" s="0" t="n">
        <v>783</v>
      </c>
      <c r="K8012" s="0" t="n">
        <v>907</v>
      </c>
      <c r="L8012" s="15" t="s">
        <v>82</v>
      </c>
      <c r="M8012" s="0" t="n">
        <v>7</v>
      </c>
      <c r="N8012" s="16" t="n">
        <f aca="false">I8012*K8012</f>
        <v>24489</v>
      </c>
      <c r="O8012" s="16" t="n">
        <f aca="false">I8012*(K8012-J8012)</f>
        <v>3348</v>
      </c>
      <c r="P8012" s="15" t="n">
        <f aca="false">K8012-J8012</f>
        <v>124</v>
      </c>
      <c r="Q8012" s="0" t="str">
        <f aca="false">IF(G8012=0,"Out of stock",IF(G8012&lt;H8012,"Understocked",IF(G8012&gt;Summary!$B$6*H8012,"Overstocked","Healthy")))</f>
        <v>Overstocked</v>
      </c>
      <c r="R8012" s="0" t="str">
        <f aca="false">IF(I8012&gt;=Summary!$B$7,"Fast",IF(I8012&lt;Summary!$B$8,"Slow","Medium"))</f>
        <v>Slow</v>
      </c>
      <c r="S8012" s="15" t="n">
        <f aca="false">IF(M8012&gt;Summary!$B$5,1,0)</f>
        <v>0</v>
      </c>
      <c r="T8012" s="16" t="n">
        <f aca="false">IF(Q8012="Overstocked",(G8012-Summary!$B$6*H8012)*J8012,0)</f>
        <v>53244</v>
      </c>
    </row>
    <row r="8013" customFormat="false" ht="15" hidden="false" customHeight="false" outlineLevel="0" collapsed="false">
      <c r="A8013" s="0" t="s">
        <v>8111</v>
      </c>
      <c r="B8013" s="0" t="s">
        <v>95</v>
      </c>
      <c r="C8013" s="0" t="s">
        <v>78</v>
      </c>
      <c r="D8013" s="0" t="s">
        <v>86</v>
      </c>
      <c r="E8013" s="14" t="n">
        <v>45132</v>
      </c>
      <c r="F8013" s="14" t="n">
        <v>45141</v>
      </c>
      <c r="G8013" s="0" t="n">
        <v>421</v>
      </c>
      <c r="H8013" s="0" t="n">
        <v>116</v>
      </c>
      <c r="I8013" s="0" t="n">
        <v>173</v>
      </c>
      <c r="J8013" s="0" t="n">
        <v>1508</v>
      </c>
      <c r="K8013" s="0" t="n">
        <v>1570</v>
      </c>
      <c r="L8013" s="15" t="s">
        <v>82</v>
      </c>
      <c r="M8013" s="0" t="n">
        <v>9</v>
      </c>
      <c r="N8013" s="16" t="n">
        <f aca="false">I8013*K8013</f>
        <v>271610</v>
      </c>
      <c r="O8013" s="16" t="n">
        <f aca="false">I8013*(K8013-J8013)</f>
        <v>10726</v>
      </c>
      <c r="P8013" s="15" t="n">
        <f aca="false">K8013-J8013</f>
        <v>62</v>
      </c>
      <c r="Q8013" s="0" t="str">
        <f aca="false">IF(G8013=0,"Out of stock",IF(G8013&lt;H8013,"Understocked",IF(G8013&gt;Summary!$B$6*H8013,"Overstocked","Healthy")))</f>
        <v>Healthy</v>
      </c>
      <c r="R8013" s="0" t="str">
        <f aca="false">IF(I8013&gt;=Summary!$B$7,"Fast",IF(I8013&lt;Summary!$B$8,"Slow","Medium"))</f>
        <v>Medium</v>
      </c>
      <c r="S8013" s="15" t="n">
        <f aca="false">IF(M8013&gt;Summary!$B$5,1,0)</f>
        <v>1</v>
      </c>
      <c r="T8013" s="16" t="n">
        <f aca="false">IF(Q8013="Overstocked",(G8013-Summary!$B$6*H8013)*J8013,0)</f>
        <v>0</v>
      </c>
    </row>
    <row r="8014" customFormat="false" ht="15" hidden="false" customHeight="false" outlineLevel="0" collapsed="false">
      <c r="A8014" s="0" t="s">
        <v>8112</v>
      </c>
      <c r="B8014" s="0" t="s">
        <v>84</v>
      </c>
      <c r="C8014" s="0" t="s">
        <v>78</v>
      </c>
      <c r="D8014" s="0" t="s">
        <v>79</v>
      </c>
      <c r="E8014" s="14" t="n">
        <v>45572</v>
      </c>
      <c r="F8014" s="14" t="n">
        <v>45578</v>
      </c>
      <c r="G8014" s="0" t="n">
        <v>315</v>
      </c>
      <c r="H8014" s="0" t="n">
        <v>127</v>
      </c>
      <c r="I8014" s="0" t="n">
        <v>76</v>
      </c>
      <c r="J8014" s="0" t="n">
        <v>1195</v>
      </c>
      <c r="K8014" s="0" t="n">
        <v>1254</v>
      </c>
      <c r="L8014" s="15" t="s">
        <v>97</v>
      </c>
      <c r="M8014" s="0" t="n">
        <v>6</v>
      </c>
      <c r="N8014" s="16" t="n">
        <f aca="false">I8014*K8014</f>
        <v>95304</v>
      </c>
      <c r="O8014" s="16" t="n">
        <f aca="false">I8014*(K8014-J8014)</f>
        <v>4484</v>
      </c>
      <c r="P8014" s="15" t="n">
        <f aca="false">K8014-J8014</f>
        <v>59</v>
      </c>
      <c r="Q8014" s="0" t="str">
        <f aca="false">IF(G8014=0,"Out of stock",IF(G8014&lt;H8014,"Understocked",IF(G8014&gt;Summary!$B$6*H8014,"Overstocked","Healthy")))</f>
        <v>Healthy</v>
      </c>
      <c r="R8014" s="0" t="str">
        <f aca="false">IF(I8014&gt;=Summary!$B$7,"Fast",IF(I8014&lt;Summary!$B$8,"Slow","Medium"))</f>
        <v>Slow</v>
      </c>
      <c r="S8014" s="15" t="n">
        <f aca="false">IF(M8014&gt;Summary!$B$5,1,0)</f>
        <v>0</v>
      </c>
      <c r="T8014" s="16" t="n">
        <f aca="false">IF(Q8014="Overstocked",(G8014-Summary!$B$6*H8014)*J8014,0)</f>
        <v>0</v>
      </c>
    </row>
    <row r="8015" customFormat="false" ht="15" hidden="false" customHeight="false" outlineLevel="0" collapsed="false">
      <c r="A8015" s="0" t="s">
        <v>8113</v>
      </c>
      <c r="B8015" s="0" t="s">
        <v>89</v>
      </c>
      <c r="C8015" s="0" t="s">
        <v>104</v>
      </c>
      <c r="D8015" s="0" t="s">
        <v>92</v>
      </c>
      <c r="E8015" s="14" t="n">
        <v>45219</v>
      </c>
      <c r="F8015" s="14" t="n">
        <v>45223</v>
      </c>
      <c r="G8015" s="0" t="n">
        <v>196</v>
      </c>
      <c r="H8015" s="0" t="n">
        <v>50</v>
      </c>
      <c r="I8015" s="0" t="n">
        <v>293</v>
      </c>
      <c r="J8015" s="0" t="n">
        <v>1936</v>
      </c>
      <c r="K8015" s="0" t="n">
        <v>2191</v>
      </c>
      <c r="L8015" s="15" t="s">
        <v>80</v>
      </c>
      <c r="M8015" s="0" t="n">
        <v>4</v>
      </c>
      <c r="N8015" s="16" t="n">
        <f aca="false">I8015*K8015</f>
        <v>641963</v>
      </c>
      <c r="O8015" s="16" t="n">
        <f aca="false">I8015*(K8015-J8015)</f>
        <v>74715</v>
      </c>
      <c r="P8015" s="15" t="n">
        <f aca="false">K8015-J8015</f>
        <v>255</v>
      </c>
      <c r="Q8015" s="0" t="str">
        <f aca="false">IF(G8015=0,"Out of stock",IF(G8015&lt;H8015,"Understocked",IF(G8015&gt;Summary!$B$6*H8015,"Overstocked","Healthy")))</f>
        <v>Healthy</v>
      </c>
      <c r="R8015" s="0" t="str">
        <f aca="false">IF(I8015&gt;=Summary!$B$7,"Fast",IF(I8015&lt;Summary!$B$8,"Slow","Medium"))</f>
        <v>Fast</v>
      </c>
      <c r="S8015" s="15" t="n">
        <f aca="false">IF(M8015&gt;Summary!$B$5,1,0)</f>
        <v>0</v>
      </c>
      <c r="T8015" s="16" t="n">
        <f aca="false">IF(Q8015="Overstocked",(G8015-Summary!$B$6*H8015)*J8015,0)</f>
        <v>0</v>
      </c>
    </row>
    <row r="8016" customFormat="false" ht="15" hidden="false" customHeight="false" outlineLevel="0" collapsed="false">
      <c r="A8016" s="0" t="s">
        <v>8114</v>
      </c>
      <c r="B8016" s="0" t="s">
        <v>123</v>
      </c>
      <c r="C8016" s="0" t="s">
        <v>78</v>
      </c>
      <c r="D8016" s="0" t="s">
        <v>86</v>
      </c>
      <c r="E8016" s="14" t="n">
        <v>45609</v>
      </c>
      <c r="F8016" s="14" t="n">
        <v>45618</v>
      </c>
      <c r="G8016" s="0" t="n">
        <v>348</v>
      </c>
      <c r="H8016" s="0" t="n">
        <v>62</v>
      </c>
      <c r="I8016" s="0" t="n">
        <v>214</v>
      </c>
      <c r="J8016" s="0" t="n">
        <v>1818</v>
      </c>
      <c r="K8016" s="0" t="n">
        <v>2214</v>
      </c>
      <c r="L8016" s="15" t="s">
        <v>80</v>
      </c>
      <c r="M8016" s="0" t="n">
        <v>9</v>
      </c>
      <c r="N8016" s="16" t="n">
        <f aca="false">I8016*K8016</f>
        <v>473796</v>
      </c>
      <c r="O8016" s="16" t="n">
        <f aca="false">I8016*(K8016-J8016)</f>
        <v>84744</v>
      </c>
      <c r="P8016" s="15" t="n">
        <f aca="false">K8016-J8016</f>
        <v>396</v>
      </c>
      <c r="Q8016" s="0" t="str">
        <f aca="false">IF(G8016=0,"Out of stock",IF(G8016&lt;H8016,"Understocked",IF(G8016&gt;Summary!$B$6*H8016,"Overstocked","Healthy")))</f>
        <v>Overstocked</v>
      </c>
      <c r="R8016" s="0" t="str">
        <f aca="false">IF(I8016&gt;=Summary!$B$7,"Fast",IF(I8016&lt;Summary!$B$8,"Slow","Medium"))</f>
        <v>Fast</v>
      </c>
      <c r="S8016" s="15" t="n">
        <f aca="false">IF(M8016&gt;Summary!$B$5,1,0)</f>
        <v>1</v>
      </c>
      <c r="T8016" s="16" t="n">
        <f aca="false">IF(Q8016="Overstocked",(G8016-Summary!$B$6*H8016)*J8016,0)</f>
        <v>181800</v>
      </c>
    </row>
    <row r="8017" customFormat="false" ht="15" hidden="false" customHeight="false" outlineLevel="0" collapsed="false">
      <c r="A8017" s="0" t="s">
        <v>8115</v>
      </c>
      <c r="B8017" s="0" t="s">
        <v>123</v>
      </c>
      <c r="C8017" s="0" t="s">
        <v>85</v>
      </c>
      <c r="D8017" s="0" t="s">
        <v>90</v>
      </c>
      <c r="E8017" s="14" t="n">
        <v>45240</v>
      </c>
      <c r="F8017" s="14" t="n">
        <v>45250</v>
      </c>
      <c r="G8017" s="0" t="n">
        <v>249</v>
      </c>
      <c r="H8017" s="0" t="n">
        <v>142</v>
      </c>
      <c r="I8017" s="0" t="n">
        <v>272</v>
      </c>
      <c r="J8017" s="0" t="n">
        <v>764</v>
      </c>
      <c r="K8017" s="0" t="n">
        <v>937</v>
      </c>
      <c r="L8017" s="15" t="s">
        <v>97</v>
      </c>
      <c r="M8017" s="0" t="n">
        <v>10</v>
      </c>
      <c r="N8017" s="16" t="n">
        <f aca="false">I8017*K8017</f>
        <v>254864</v>
      </c>
      <c r="O8017" s="16" t="n">
        <f aca="false">I8017*(K8017-J8017)</f>
        <v>47056</v>
      </c>
      <c r="P8017" s="15" t="n">
        <f aca="false">K8017-J8017</f>
        <v>173</v>
      </c>
      <c r="Q8017" s="0" t="str">
        <f aca="false">IF(G8017=0,"Out of stock",IF(G8017&lt;H8017,"Understocked",IF(G8017&gt;Summary!$B$6*H8017,"Overstocked","Healthy")))</f>
        <v>Healthy</v>
      </c>
      <c r="R8017" s="0" t="str">
        <f aca="false">IF(I8017&gt;=Summary!$B$7,"Fast",IF(I8017&lt;Summary!$B$8,"Slow","Medium"))</f>
        <v>Fast</v>
      </c>
      <c r="S8017" s="15" t="n">
        <f aca="false">IF(M8017&gt;Summary!$B$5,1,0)</f>
        <v>1</v>
      </c>
      <c r="T8017" s="16" t="n">
        <f aca="false">IF(Q8017="Overstocked",(G8017-Summary!$B$6*H8017)*J8017,0)</f>
        <v>0</v>
      </c>
    </row>
    <row r="8018" customFormat="false" ht="15" hidden="false" customHeight="false" outlineLevel="0" collapsed="false">
      <c r="A8018" s="0" t="s">
        <v>8116</v>
      </c>
      <c r="B8018" s="0" t="s">
        <v>89</v>
      </c>
      <c r="C8018" s="0" t="s">
        <v>96</v>
      </c>
      <c r="D8018" s="0" t="s">
        <v>86</v>
      </c>
      <c r="E8018" s="14" t="n">
        <v>45332</v>
      </c>
      <c r="F8018" s="14" t="n">
        <v>45341</v>
      </c>
      <c r="G8018" s="0" t="n">
        <v>351</v>
      </c>
      <c r="H8018" s="0" t="n">
        <v>139</v>
      </c>
      <c r="I8018" s="0" t="n">
        <v>228</v>
      </c>
      <c r="J8018" s="0" t="n">
        <v>1071</v>
      </c>
      <c r="K8018" s="0" t="n">
        <v>1426</v>
      </c>
      <c r="L8018" s="15" t="s">
        <v>93</v>
      </c>
      <c r="M8018" s="0" t="n">
        <v>9</v>
      </c>
      <c r="N8018" s="16" t="n">
        <f aca="false">I8018*K8018</f>
        <v>325128</v>
      </c>
      <c r="O8018" s="16" t="n">
        <f aca="false">I8018*(K8018-J8018)</f>
        <v>80940</v>
      </c>
      <c r="P8018" s="15" t="n">
        <f aca="false">K8018-J8018</f>
        <v>355</v>
      </c>
      <c r="Q8018" s="0" t="str">
        <f aca="false">IF(G8018=0,"Out of stock",IF(G8018&lt;H8018,"Understocked",IF(G8018&gt;Summary!$B$6*H8018,"Overstocked","Healthy")))</f>
        <v>Healthy</v>
      </c>
      <c r="R8018" s="0" t="str">
        <f aca="false">IF(I8018&gt;=Summary!$B$7,"Fast",IF(I8018&lt;Summary!$B$8,"Slow","Medium"))</f>
        <v>Fast</v>
      </c>
      <c r="S8018" s="15" t="n">
        <f aca="false">IF(M8018&gt;Summary!$B$5,1,0)</f>
        <v>1</v>
      </c>
      <c r="T8018" s="16" t="n">
        <f aca="false">IF(Q8018="Overstocked",(G8018-Summary!$B$6*H8018)*J8018,0)</f>
        <v>0</v>
      </c>
    </row>
    <row r="8019" customFormat="false" ht="15" hidden="false" customHeight="false" outlineLevel="0" collapsed="false">
      <c r="A8019" s="0" t="s">
        <v>8117</v>
      </c>
      <c r="B8019" s="0" t="s">
        <v>107</v>
      </c>
      <c r="C8019" s="0" t="s">
        <v>85</v>
      </c>
      <c r="D8019" s="0" t="s">
        <v>102</v>
      </c>
      <c r="E8019" s="14" t="n">
        <v>44954</v>
      </c>
      <c r="F8019" s="14" t="n">
        <v>44962</v>
      </c>
      <c r="G8019" s="0" t="n">
        <v>38</v>
      </c>
      <c r="H8019" s="0" t="n">
        <v>59</v>
      </c>
      <c r="I8019" s="0" t="n">
        <v>268</v>
      </c>
      <c r="J8019" s="0" t="n">
        <v>1748</v>
      </c>
      <c r="K8019" s="0" t="n">
        <v>2084</v>
      </c>
      <c r="L8019" s="15" t="s">
        <v>87</v>
      </c>
      <c r="M8019" s="0" t="n">
        <v>8</v>
      </c>
      <c r="N8019" s="16" t="n">
        <f aca="false">I8019*K8019</f>
        <v>558512</v>
      </c>
      <c r="O8019" s="16" t="n">
        <f aca="false">I8019*(K8019-J8019)</f>
        <v>90048</v>
      </c>
      <c r="P8019" s="15" t="n">
        <f aca="false">K8019-J8019</f>
        <v>336</v>
      </c>
      <c r="Q8019" s="0" t="str">
        <f aca="false">IF(G8019=0,"Out of stock",IF(G8019&lt;H8019,"Understocked",IF(G8019&gt;Summary!$B$6*H8019,"Overstocked","Healthy")))</f>
        <v>Understocked</v>
      </c>
      <c r="R8019" s="0" t="str">
        <f aca="false">IF(I8019&gt;=Summary!$B$7,"Fast",IF(I8019&lt;Summary!$B$8,"Slow","Medium"))</f>
        <v>Fast</v>
      </c>
      <c r="S8019" s="15" t="n">
        <f aca="false">IF(M8019&gt;Summary!$B$5,1,0)</f>
        <v>1</v>
      </c>
      <c r="T8019" s="16" t="n">
        <f aca="false">IF(Q8019="Overstocked",(G8019-Summary!$B$6*H8019)*J8019,0)</f>
        <v>0</v>
      </c>
    </row>
    <row r="8020" customFormat="false" ht="15" hidden="false" customHeight="false" outlineLevel="0" collapsed="false">
      <c r="A8020" s="0" t="s">
        <v>8118</v>
      </c>
      <c r="B8020" s="0" t="s">
        <v>77</v>
      </c>
      <c r="C8020" s="0" t="s">
        <v>104</v>
      </c>
      <c r="D8020" s="0" t="s">
        <v>79</v>
      </c>
      <c r="E8020" s="14" t="n">
        <v>45158</v>
      </c>
      <c r="F8020" s="14" t="n">
        <v>45168</v>
      </c>
      <c r="G8020" s="0" t="n">
        <v>61</v>
      </c>
      <c r="H8020" s="0" t="n">
        <v>94</v>
      </c>
      <c r="I8020" s="0" t="n">
        <v>165</v>
      </c>
      <c r="J8020" s="0" t="n">
        <v>1278</v>
      </c>
      <c r="K8020" s="0" t="n">
        <v>1402</v>
      </c>
      <c r="L8020" s="15" t="s">
        <v>82</v>
      </c>
      <c r="M8020" s="0" t="n">
        <v>10</v>
      </c>
      <c r="N8020" s="16" t="n">
        <f aca="false">I8020*K8020</f>
        <v>231330</v>
      </c>
      <c r="O8020" s="16" t="n">
        <f aca="false">I8020*(K8020-J8020)</f>
        <v>20460</v>
      </c>
      <c r="P8020" s="15" t="n">
        <f aca="false">K8020-J8020</f>
        <v>124</v>
      </c>
      <c r="Q8020" s="0" t="str">
        <f aca="false">IF(G8020=0,"Out of stock",IF(G8020&lt;H8020,"Understocked",IF(G8020&gt;Summary!$B$6*H8020,"Overstocked","Healthy")))</f>
        <v>Understocked</v>
      </c>
      <c r="R8020" s="0" t="str">
        <f aca="false">IF(I8020&gt;=Summary!$B$7,"Fast",IF(I8020&lt;Summary!$B$8,"Slow","Medium"))</f>
        <v>Medium</v>
      </c>
      <c r="S8020" s="15" t="n">
        <f aca="false">IF(M8020&gt;Summary!$B$5,1,0)</f>
        <v>1</v>
      </c>
      <c r="T8020" s="16" t="n">
        <f aca="false">IF(Q8020="Overstocked",(G8020-Summary!$B$6*H8020)*J8020,0)</f>
        <v>0</v>
      </c>
    </row>
    <row r="8021" customFormat="false" ht="15" hidden="false" customHeight="false" outlineLevel="0" collapsed="false">
      <c r="A8021" s="0" t="s">
        <v>8119</v>
      </c>
      <c r="B8021" s="0" t="s">
        <v>89</v>
      </c>
      <c r="C8021" s="0" t="s">
        <v>85</v>
      </c>
      <c r="D8021" s="0" t="s">
        <v>86</v>
      </c>
      <c r="E8021" s="14" t="n">
        <v>45159</v>
      </c>
      <c r="F8021" s="14" t="n">
        <v>45167</v>
      </c>
      <c r="G8021" s="0" t="n">
        <v>348</v>
      </c>
      <c r="H8021" s="0" t="n">
        <v>79</v>
      </c>
      <c r="I8021" s="0" t="n">
        <v>82</v>
      </c>
      <c r="J8021" s="0" t="n">
        <v>455</v>
      </c>
      <c r="K8021" s="0" t="n">
        <v>839</v>
      </c>
      <c r="L8021" s="15" t="s">
        <v>80</v>
      </c>
      <c r="M8021" s="0" t="n">
        <v>8</v>
      </c>
      <c r="N8021" s="16" t="n">
        <f aca="false">I8021*K8021</f>
        <v>68798</v>
      </c>
      <c r="O8021" s="16" t="n">
        <f aca="false">I8021*(K8021-J8021)</f>
        <v>31488</v>
      </c>
      <c r="P8021" s="15" t="n">
        <f aca="false">K8021-J8021</f>
        <v>384</v>
      </c>
      <c r="Q8021" s="0" t="str">
        <f aca="false">IF(G8021=0,"Out of stock",IF(G8021&lt;H8021,"Understocked",IF(G8021&gt;Summary!$B$6*H8021,"Overstocked","Healthy")))</f>
        <v>Overstocked</v>
      </c>
      <c r="R8021" s="0" t="str">
        <f aca="false">IF(I8021&gt;=Summary!$B$7,"Fast",IF(I8021&lt;Summary!$B$8,"Slow","Medium"))</f>
        <v>Slow</v>
      </c>
      <c r="S8021" s="15" t="n">
        <f aca="false">IF(M8021&gt;Summary!$B$5,1,0)</f>
        <v>1</v>
      </c>
      <c r="T8021" s="16" t="n">
        <f aca="false">IF(Q8021="Overstocked",(G8021-Summary!$B$6*H8021)*J8021,0)</f>
        <v>14560</v>
      </c>
    </row>
    <row r="8022" customFormat="false" ht="15" hidden="false" customHeight="false" outlineLevel="0" collapsed="false">
      <c r="A8022" s="0" t="s">
        <v>8120</v>
      </c>
      <c r="B8022" s="0" t="s">
        <v>107</v>
      </c>
      <c r="C8022" s="0" t="s">
        <v>85</v>
      </c>
      <c r="D8022" s="0" t="s">
        <v>92</v>
      </c>
      <c r="E8022" s="14" t="n">
        <v>45171</v>
      </c>
      <c r="F8022" s="14" t="n">
        <v>45175</v>
      </c>
      <c r="G8022" s="0" t="n">
        <v>327</v>
      </c>
      <c r="H8022" s="0" t="n">
        <v>98</v>
      </c>
      <c r="I8022" s="0" t="n">
        <v>208</v>
      </c>
      <c r="J8022" s="0" t="n">
        <v>1980</v>
      </c>
      <c r="K8022" s="0" t="n">
        <v>2363</v>
      </c>
      <c r="L8022" s="15" t="s">
        <v>97</v>
      </c>
      <c r="M8022" s="0" t="n">
        <v>4</v>
      </c>
      <c r="N8022" s="16" t="n">
        <f aca="false">I8022*K8022</f>
        <v>491504</v>
      </c>
      <c r="O8022" s="16" t="n">
        <f aca="false">I8022*(K8022-J8022)</f>
        <v>79664</v>
      </c>
      <c r="P8022" s="15" t="n">
        <f aca="false">K8022-J8022</f>
        <v>383</v>
      </c>
      <c r="Q8022" s="0" t="str">
        <f aca="false">IF(G8022=0,"Out of stock",IF(G8022&lt;H8022,"Understocked",IF(G8022&gt;Summary!$B$6*H8022,"Overstocked","Healthy")))</f>
        <v>Healthy</v>
      </c>
      <c r="R8022" s="0" t="str">
        <f aca="false">IF(I8022&gt;=Summary!$B$7,"Fast",IF(I8022&lt;Summary!$B$8,"Slow","Medium"))</f>
        <v>Fast</v>
      </c>
      <c r="S8022" s="15" t="n">
        <f aca="false">IF(M8022&gt;Summary!$B$5,1,0)</f>
        <v>0</v>
      </c>
      <c r="T8022" s="16" t="n">
        <f aca="false">IF(Q8022="Overstocked",(G8022-Summary!$B$6*H8022)*J8022,0)</f>
        <v>0</v>
      </c>
    </row>
    <row r="8023" customFormat="false" ht="15" hidden="false" customHeight="false" outlineLevel="0" collapsed="false">
      <c r="A8023" s="0" t="s">
        <v>8121</v>
      </c>
      <c r="B8023" s="0" t="s">
        <v>84</v>
      </c>
      <c r="C8023" s="0" t="s">
        <v>104</v>
      </c>
      <c r="D8023" s="0" t="s">
        <v>79</v>
      </c>
      <c r="E8023" s="14" t="n">
        <v>45005</v>
      </c>
      <c r="F8023" s="14" t="n">
        <v>45010</v>
      </c>
      <c r="G8023" s="0" t="n">
        <v>135</v>
      </c>
      <c r="H8023" s="0" t="n">
        <v>96</v>
      </c>
      <c r="I8023" s="0" t="n">
        <v>174</v>
      </c>
      <c r="J8023" s="0" t="n">
        <v>1904</v>
      </c>
      <c r="K8023" s="0" t="n">
        <v>1985</v>
      </c>
      <c r="L8023" s="15" t="s">
        <v>80</v>
      </c>
      <c r="M8023" s="0" t="n">
        <v>5</v>
      </c>
      <c r="N8023" s="16" t="n">
        <f aca="false">I8023*K8023</f>
        <v>345390</v>
      </c>
      <c r="O8023" s="16" t="n">
        <f aca="false">I8023*(K8023-J8023)</f>
        <v>14094</v>
      </c>
      <c r="P8023" s="15" t="n">
        <f aca="false">K8023-J8023</f>
        <v>81</v>
      </c>
      <c r="Q8023" s="0" t="str">
        <f aca="false">IF(G8023=0,"Out of stock",IF(G8023&lt;H8023,"Understocked",IF(G8023&gt;Summary!$B$6*H8023,"Overstocked","Healthy")))</f>
        <v>Healthy</v>
      </c>
      <c r="R8023" s="0" t="str">
        <f aca="false">IF(I8023&gt;=Summary!$B$7,"Fast",IF(I8023&lt;Summary!$B$8,"Slow","Medium"))</f>
        <v>Medium</v>
      </c>
      <c r="S8023" s="15" t="n">
        <f aca="false">IF(M8023&gt;Summary!$B$5,1,0)</f>
        <v>0</v>
      </c>
      <c r="T8023" s="16" t="n">
        <f aca="false">IF(Q8023="Overstocked",(G8023-Summary!$B$6*H8023)*J8023,0)</f>
        <v>0</v>
      </c>
    </row>
    <row r="8024" customFormat="false" ht="15" hidden="false" customHeight="false" outlineLevel="0" collapsed="false">
      <c r="A8024" s="0" t="s">
        <v>8122</v>
      </c>
      <c r="B8024" s="0" t="s">
        <v>95</v>
      </c>
      <c r="C8024" s="0" t="s">
        <v>85</v>
      </c>
      <c r="D8024" s="0" t="s">
        <v>86</v>
      </c>
      <c r="E8024" s="14" t="n">
        <v>45369</v>
      </c>
      <c r="F8024" s="14" t="n">
        <v>45377</v>
      </c>
      <c r="G8024" s="0" t="n">
        <v>81</v>
      </c>
      <c r="H8024" s="0" t="n">
        <v>89</v>
      </c>
      <c r="I8024" s="0" t="n">
        <v>251</v>
      </c>
      <c r="J8024" s="0" t="n">
        <v>787</v>
      </c>
      <c r="K8024" s="0" t="n">
        <v>1081</v>
      </c>
      <c r="L8024" s="15" t="s">
        <v>93</v>
      </c>
      <c r="M8024" s="0" t="n">
        <v>8</v>
      </c>
      <c r="N8024" s="16" t="n">
        <f aca="false">I8024*K8024</f>
        <v>271331</v>
      </c>
      <c r="O8024" s="16" t="n">
        <f aca="false">I8024*(K8024-J8024)</f>
        <v>73794</v>
      </c>
      <c r="P8024" s="15" t="n">
        <f aca="false">K8024-J8024</f>
        <v>294</v>
      </c>
      <c r="Q8024" s="0" t="str">
        <f aca="false">IF(G8024=0,"Out of stock",IF(G8024&lt;H8024,"Understocked",IF(G8024&gt;Summary!$B$6*H8024,"Overstocked","Healthy")))</f>
        <v>Understocked</v>
      </c>
      <c r="R8024" s="0" t="str">
        <f aca="false">IF(I8024&gt;=Summary!$B$7,"Fast",IF(I8024&lt;Summary!$B$8,"Slow","Medium"))</f>
        <v>Fast</v>
      </c>
      <c r="S8024" s="15" t="n">
        <f aca="false">IF(M8024&gt;Summary!$B$5,1,0)</f>
        <v>1</v>
      </c>
      <c r="T8024" s="16" t="n">
        <f aca="false">IF(Q8024="Overstocked",(G8024-Summary!$B$6*H8024)*J8024,0)</f>
        <v>0</v>
      </c>
    </row>
    <row r="8025" customFormat="false" ht="15" hidden="false" customHeight="false" outlineLevel="0" collapsed="false">
      <c r="A8025" s="0" t="s">
        <v>8123</v>
      </c>
      <c r="B8025" s="0" t="s">
        <v>84</v>
      </c>
      <c r="C8025" s="0" t="s">
        <v>78</v>
      </c>
      <c r="D8025" s="0" t="s">
        <v>92</v>
      </c>
      <c r="E8025" s="14" t="n">
        <v>45052</v>
      </c>
      <c r="F8025" s="14" t="n">
        <v>45062</v>
      </c>
      <c r="G8025" s="0" t="n">
        <v>328</v>
      </c>
      <c r="H8025" s="0" t="n">
        <v>68</v>
      </c>
      <c r="I8025" s="0" t="n">
        <v>136</v>
      </c>
      <c r="J8025" s="0" t="n">
        <v>1698</v>
      </c>
      <c r="K8025" s="0" t="n">
        <v>1979</v>
      </c>
      <c r="L8025" s="15" t="s">
        <v>82</v>
      </c>
      <c r="M8025" s="0" t="n">
        <v>10</v>
      </c>
      <c r="N8025" s="16" t="n">
        <f aca="false">I8025*K8025</f>
        <v>269144</v>
      </c>
      <c r="O8025" s="16" t="n">
        <f aca="false">I8025*(K8025-J8025)</f>
        <v>38216</v>
      </c>
      <c r="P8025" s="15" t="n">
        <f aca="false">K8025-J8025</f>
        <v>281</v>
      </c>
      <c r="Q8025" s="0" t="str">
        <f aca="false">IF(G8025=0,"Out of stock",IF(G8025&lt;H8025,"Understocked",IF(G8025&gt;Summary!$B$6*H8025,"Overstocked","Healthy")))</f>
        <v>Overstocked</v>
      </c>
      <c r="R8025" s="0" t="str">
        <f aca="false">IF(I8025&gt;=Summary!$B$7,"Fast",IF(I8025&lt;Summary!$B$8,"Slow","Medium"))</f>
        <v>Medium</v>
      </c>
      <c r="S8025" s="15" t="n">
        <f aca="false">IF(M8025&gt;Summary!$B$5,1,0)</f>
        <v>1</v>
      </c>
      <c r="T8025" s="16" t="n">
        <f aca="false">IF(Q8025="Overstocked",(G8025-Summary!$B$6*H8025)*J8025,0)</f>
        <v>95088</v>
      </c>
    </row>
    <row r="8026" customFormat="false" ht="15" hidden="false" customHeight="false" outlineLevel="0" collapsed="false">
      <c r="A8026" s="0" t="s">
        <v>8124</v>
      </c>
      <c r="B8026" s="0" t="s">
        <v>89</v>
      </c>
      <c r="C8026" s="0" t="s">
        <v>85</v>
      </c>
      <c r="D8026" s="0" t="s">
        <v>86</v>
      </c>
      <c r="E8026" s="14" t="n">
        <v>45232</v>
      </c>
      <c r="F8026" s="14" t="n">
        <v>45241</v>
      </c>
      <c r="G8026" s="0" t="n">
        <v>235</v>
      </c>
      <c r="H8026" s="0" t="n">
        <v>129</v>
      </c>
      <c r="I8026" s="0" t="n">
        <v>162</v>
      </c>
      <c r="J8026" s="0" t="n">
        <v>1738</v>
      </c>
      <c r="K8026" s="0" t="n">
        <v>2206</v>
      </c>
      <c r="L8026" s="15" t="s">
        <v>82</v>
      </c>
      <c r="M8026" s="0" t="n">
        <v>9</v>
      </c>
      <c r="N8026" s="16" t="n">
        <f aca="false">I8026*K8026</f>
        <v>357372</v>
      </c>
      <c r="O8026" s="16" t="n">
        <f aca="false">I8026*(K8026-J8026)</f>
        <v>75816</v>
      </c>
      <c r="P8026" s="15" t="n">
        <f aca="false">K8026-J8026</f>
        <v>468</v>
      </c>
      <c r="Q8026" s="0" t="str">
        <f aca="false">IF(G8026=0,"Out of stock",IF(G8026&lt;H8026,"Understocked",IF(G8026&gt;Summary!$B$6*H8026,"Overstocked","Healthy")))</f>
        <v>Healthy</v>
      </c>
      <c r="R8026" s="0" t="str">
        <f aca="false">IF(I8026&gt;=Summary!$B$7,"Fast",IF(I8026&lt;Summary!$B$8,"Slow","Medium"))</f>
        <v>Medium</v>
      </c>
      <c r="S8026" s="15" t="n">
        <f aca="false">IF(M8026&gt;Summary!$B$5,1,0)</f>
        <v>1</v>
      </c>
      <c r="T8026" s="16" t="n">
        <f aca="false">IF(Q8026="Overstocked",(G8026-Summary!$B$6*H8026)*J8026,0)</f>
        <v>0</v>
      </c>
    </row>
    <row r="8027" customFormat="false" ht="15" hidden="false" customHeight="false" outlineLevel="0" collapsed="false">
      <c r="A8027" s="0" t="s">
        <v>8125</v>
      </c>
      <c r="B8027" s="0" t="s">
        <v>115</v>
      </c>
      <c r="C8027" s="0" t="s">
        <v>104</v>
      </c>
      <c r="D8027" s="0" t="s">
        <v>79</v>
      </c>
      <c r="E8027" s="14" t="n">
        <v>45571</v>
      </c>
      <c r="F8027" s="14" t="n">
        <v>45575</v>
      </c>
      <c r="G8027" s="0" t="n">
        <v>379</v>
      </c>
      <c r="H8027" s="0" t="n">
        <v>144</v>
      </c>
      <c r="I8027" s="0" t="n">
        <v>170</v>
      </c>
      <c r="J8027" s="0" t="n">
        <v>1003</v>
      </c>
      <c r="K8027" s="0" t="n">
        <v>1249</v>
      </c>
      <c r="L8027" s="15" t="s">
        <v>80</v>
      </c>
      <c r="M8027" s="0" t="n">
        <v>4</v>
      </c>
      <c r="N8027" s="16" t="n">
        <f aca="false">I8027*K8027</f>
        <v>212330</v>
      </c>
      <c r="O8027" s="16" t="n">
        <f aca="false">I8027*(K8027-J8027)</f>
        <v>41820</v>
      </c>
      <c r="P8027" s="15" t="n">
        <f aca="false">K8027-J8027</f>
        <v>246</v>
      </c>
      <c r="Q8027" s="0" t="str">
        <f aca="false">IF(G8027=0,"Out of stock",IF(G8027&lt;H8027,"Understocked",IF(G8027&gt;Summary!$B$6*H8027,"Overstocked","Healthy")))</f>
        <v>Healthy</v>
      </c>
      <c r="R8027" s="0" t="str">
        <f aca="false">IF(I8027&gt;=Summary!$B$7,"Fast",IF(I8027&lt;Summary!$B$8,"Slow","Medium"))</f>
        <v>Medium</v>
      </c>
      <c r="S8027" s="15" t="n">
        <f aca="false">IF(M8027&gt;Summary!$B$5,1,0)</f>
        <v>0</v>
      </c>
      <c r="T8027" s="16" t="n">
        <f aca="false">IF(Q8027="Overstocked",(G8027-Summary!$B$6*H8027)*J8027,0)</f>
        <v>0</v>
      </c>
    </row>
    <row r="8028" customFormat="false" ht="15" hidden="false" customHeight="false" outlineLevel="0" collapsed="false">
      <c r="A8028" s="0" t="s">
        <v>8126</v>
      </c>
      <c r="B8028" s="0" t="s">
        <v>107</v>
      </c>
      <c r="C8028" s="0" t="s">
        <v>85</v>
      </c>
      <c r="D8028" s="0" t="s">
        <v>90</v>
      </c>
      <c r="E8028" s="14" t="n">
        <v>45033</v>
      </c>
      <c r="F8028" s="14" t="n">
        <v>45035</v>
      </c>
      <c r="G8028" s="0" t="n">
        <v>99</v>
      </c>
      <c r="H8028" s="0" t="n">
        <v>59</v>
      </c>
      <c r="I8028" s="0" t="n">
        <v>54</v>
      </c>
      <c r="J8028" s="0" t="n">
        <v>1735</v>
      </c>
      <c r="K8028" s="0" t="n">
        <v>1896</v>
      </c>
      <c r="L8028" s="15" t="s">
        <v>80</v>
      </c>
      <c r="M8028" s="0" t="n">
        <v>2</v>
      </c>
      <c r="N8028" s="16" t="n">
        <f aca="false">I8028*K8028</f>
        <v>102384</v>
      </c>
      <c r="O8028" s="16" t="n">
        <f aca="false">I8028*(K8028-J8028)</f>
        <v>8694</v>
      </c>
      <c r="P8028" s="15" t="n">
        <f aca="false">K8028-J8028</f>
        <v>161</v>
      </c>
      <c r="Q8028" s="0" t="str">
        <f aca="false">IF(G8028=0,"Out of stock",IF(G8028&lt;H8028,"Understocked",IF(G8028&gt;Summary!$B$6*H8028,"Overstocked","Healthy")))</f>
        <v>Healthy</v>
      </c>
      <c r="R8028" s="0" t="str">
        <f aca="false">IF(I8028&gt;=Summary!$B$7,"Fast",IF(I8028&lt;Summary!$B$8,"Slow","Medium"))</f>
        <v>Slow</v>
      </c>
      <c r="S8028" s="15" t="n">
        <f aca="false">IF(M8028&gt;Summary!$B$5,1,0)</f>
        <v>0</v>
      </c>
      <c r="T8028" s="16" t="n">
        <f aca="false">IF(Q8028="Overstocked",(G8028-Summary!$B$6*H8028)*J8028,0)</f>
        <v>0</v>
      </c>
    </row>
    <row r="8029" customFormat="false" ht="15" hidden="false" customHeight="false" outlineLevel="0" collapsed="false">
      <c r="A8029" s="0" t="s">
        <v>8127</v>
      </c>
      <c r="B8029" s="0" t="s">
        <v>107</v>
      </c>
      <c r="C8029" s="0" t="s">
        <v>78</v>
      </c>
      <c r="D8029" s="0" t="s">
        <v>102</v>
      </c>
      <c r="E8029" s="14" t="n">
        <v>45018</v>
      </c>
      <c r="F8029" s="14" t="n">
        <v>45019</v>
      </c>
      <c r="G8029" s="0" t="n">
        <v>331</v>
      </c>
      <c r="H8029" s="0" t="n">
        <v>112</v>
      </c>
      <c r="I8029" s="0" t="n">
        <v>65</v>
      </c>
      <c r="J8029" s="0" t="n">
        <v>240</v>
      </c>
      <c r="K8029" s="0" t="n">
        <v>585</v>
      </c>
      <c r="L8029" s="15" t="s">
        <v>82</v>
      </c>
      <c r="M8029" s="0" t="n">
        <v>1</v>
      </c>
      <c r="N8029" s="16" t="n">
        <f aca="false">I8029*K8029</f>
        <v>38025</v>
      </c>
      <c r="O8029" s="16" t="n">
        <f aca="false">I8029*(K8029-J8029)</f>
        <v>22425</v>
      </c>
      <c r="P8029" s="15" t="n">
        <f aca="false">K8029-J8029</f>
        <v>345</v>
      </c>
      <c r="Q8029" s="0" t="str">
        <f aca="false">IF(G8029=0,"Out of stock",IF(G8029&lt;H8029,"Understocked",IF(G8029&gt;Summary!$B$6*H8029,"Overstocked","Healthy")))</f>
        <v>Healthy</v>
      </c>
      <c r="R8029" s="0" t="str">
        <f aca="false">IF(I8029&gt;=Summary!$B$7,"Fast",IF(I8029&lt;Summary!$B$8,"Slow","Medium"))</f>
        <v>Slow</v>
      </c>
      <c r="S8029" s="15" t="n">
        <f aca="false">IF(M8029&gt;Summary!$B$5,1,0)</f>
        <v>0</v>
      </c>
      <c r="T8029" s="16" t="n">
        <f aca="false">IF(Q8029="Overstocked",(G8029-Summary!$B$6*H8029)*J8029,0)</f>
        <v>0</v>
      </c>
    </row>
    <row r="8030" customFormat="false" ht="15" hidden="false" customHeight="false" outlineLevel="0" collapsed="false">
      <c r="A8030" s="0" t="s">
        <v>8128</v>
      </c>
      <c r="B8030" s="0" t="s">
        <v>101</v>
      </c>
      <c r="C8030" s="0" t="s">
        <v>96</v>
      </c>
      <c r="D8030" s="0" t="s">
        <v>90</v>
      </c>
      <c r="E8030" s="14" t="n">
        <v>45143</v>
      </c>
      <c r="F8030" s="14" t="n">
        <v>45149</v>
      </c>
      <c r="G8030" s="0" t="n">
        <v>283</v>
      </c>
      <c r="H8030" s="0" t="n">
        <v>60</v>
      </c>
      <c r="I8030" s="0" t="n">
        <v>196</v>
      </c>
      <c r="J8030" s="0" t="n">
        <v>377</v>
      </c>
      <c r="K8030" s="0" t="n">
        <v>720</v>
      </c>
      <c r="L8030" s="15" t="s">
        <v>97</v>
      </c>
      <c r="M8030" s="0" t="n">
        <v>6</v>
      </c>
      <c r="N8030" s="16" t="n">
        <f aca="false">I8030*K8030</f>
        <v>141120</v>
      </c>
      <c r="O8030" s="16" t="n">
        <f aca="false">I8030*(K8030-J8030)</f>
        <v>67228</v>
      </c>
      <c r="P8030" s="15" t="n">
        <f aca="false">K8030-J8030</f>
        <v>343</v>
      </c>
      <c r="Q8030" s="0" t="str">
        <f aca="false">IF(G8030=0,"Out of stock",IF(G8030&lt;H8030,"Understocked",IF(G8030&gt;Summary!$B$6*H8030,"Overstocked","Healthy")))</f>
        <v>Overstocked</v>
      </c>
      <c r="R8030" s="0" t="str">
        <f aca="false">IF(I8030&gt;=Summary!$B$7,"Fast",IF(I8030&lt;Summary!$B$8,"Slow","Medium"))</f>
        <v>Medium</v>
      </c>
      <c r="S8030" s="15" t="n">
        <f aca="false">IF(M8030&gt;Summary!$B$5,1,0)</f>
        <v>0</v>
      </c>
      <c r="T8030" s="16" t="n">
        <f aca="false">IF(Q8030="Overstocked",(G8030-Summary!$B$6*H8030)*J8030,0)</f>
        <v>16211</v>
      </c>
    </row>
    <row r="8031" customFormat="false" ht="15" hidden="false" customHeight="false" outlineLevel="0" collapsed="false">
      <c r="A8031" s="0" t="s">
        <v>8129</v>
      </c>
      <c r="B8031" s="0" t="s">
        <v>95</v>
      </c>
      <c r="C8031" s="0" t="s">
        <v>85</v>
      </c>
      <c r="D8031" s="0" t="s">
        <v>90</v>
      </c>
      <c r="E8031" s="14" t="n">
        <v>45100</v>
      </c>
      <c r="F8031" s="14" t="n">
        <v>45108</v>
      </c>
      <c r="G8031" s="0" t="n">
        <v>314</v>
      </c>
      <c r="H8031" s="0" t="n">
        <v>88</v>
      </c>
      <c r="I8031" s="0" t="n">
        <v>108</v>
      </c>
      <c r="J8031" s="0" t="n">
        <v>1926</v>
      </c>
      <c r="K8031" s="0" t="n">
        <v>2120</v>
      </c>
      <c r="L8031" s="15" t="s">
        <v>93</v>
      </c>
      <c r="M8031" s="0" t="n">
        <v>8</v>
      </c>
      <c r="N8031" s="16" t="n">
        <f aca="false">I8031*K8031</f>
        <v>228960</v>
      </c>
      <c r="O8031" s="16" t="n">
        <f aca="false">I8031*(K8031-J8031)</f>
        <v>20952</v>
      </c>
      <c r="P8031" s="15" t="n">
        <f aca="false">K8031-J8031</f>
        <v>194</v>
      </c>
      <c r="Q8031" s="0" t="str">
        <f aca="false">IF(G8031=0,"Out of stock",IF(G8031&lt;H8031,"Understocked",IF(G8031&gt;Summary!$B$6*H8031,"Overstocked","Healthy")))</f>
        <v>Healthy</v>
      </c>
      <c r="R8031" s="0" t="str">
        <f aca="false">IF(I8031&gt;=Summary!$B$7,"Fast",IF(I8031&lt;Summary!$B$8,"Slow","Medium"))</f>
        <v>Medium</v>
      </c>
      <c r="S8031" s="15" t="n">
        <f aca="false">IF(M8031&gt;Summary!$B$5,1,0)</f>
        <v>1</v>
      </c>
      <c r="T8031" s="16" t="n">
        <f aca="false">IF(Q8031="Overstocked",(G8031-Summary!$B$6*H8031)*J8031,0)</f>
        <v>0</v>
      </c>
    </row>
    <row r="8032" customFormat="false" ht="15" hidden="false" customHeight="false" outlineLevel="0" collapsed="false">
      <c r="A8032" s="0" t="s">
        <v>8130</v>
      </c>
      <c r="B8032" s="0" t="s">
        <v>123</v>
      </c>
      <c r="C8032" s="0" t="s">
        <v>104</v>
      </c>
      <c r="D8032" s="0" t="s">
        <v>86</v>
      </c>
      <c r="E8032" s="14" t="n">
        <v>45138</v>
      </c>
      <c r="F8032" s="14" t="n">
        <v>45146</v>
      </c>
      <c r="G8032" s="0" t="n">
        <v>266</v>
      </c>
      <c r="H8032" s="0" t="n">
        <v>111</v>
      </c>
      <c r="I8032" s="0" t="n">
        <v>65</v>
      </c>
      <c r="J8032" s="0" t="n">
        <v>674</v>
      </c>
      <c r="K8032" s="0" t="n">
        <v>982</v>
      </c>
      <c r="L8032" s="15" t="s">
        <v>87</v>
      </c>
      <c r="M8032" s="0" t="n">
        <v>8</v>
      </c>
      <c r="N8032" s="16" t="n">
        <f aca="false">I8032*K8032</f>
        <v>63830</v>
      </c>
      <c r="O8032" s="16" t="n">
        <f aca="false">I8032*(K8032-J8032)</f>
        <v>20020</v>
      </c>
      <c r="P8032" s="15" t="n">
        <f aca="false">K8032-J8032</f>
        <v>308</v>
      </c>
      <c r="Q8032" s="0" t="str">
        <f aca="false">IF(G8032=0,"Out of stock",IF(G8032&lt;H8032,"Understocked",IF(G8032&gt;Summary!$B$6*H8032,"Overstocked","Healthy")))</f>
        <v>Healthy</v>
      </c>
      <c r="R8032" s="0" t="str">
        <f aca="false">IF(I8032&gt;=Summary!$B$7,"Fast",IF(I8032&lt;Summary!$B$8,"Slow","Medium"))</f>
        <v>Slow</v>
      </c>
      <c r="S8032" s="15" t="n">
        <f aca="false">IF(M8032&gt;Summary!$B$5,1,0)</f>
        <v>1</v>
      </c>
      <c r="T8032" s="16" t="n">
        <f aca="false">IF(Q8032="Overstocked",(G8032-Summary!$B$6*H8032)*J8032,0)</f>
        <v>0</v>
      </c>
    </row>
    <row r="8033" customFormat="false" ht="15" hidden="false" customHeight="false" outlineLevel="0" collapsed="false">
      <c r="A8033" s="0" t="s">
        <v>8131</v>
      </c>
      <c r="B8033" s="0" t="s">
        <v>95</v>
      </c>
      <c r="C8033" s="0" t="s">
        <v>104</v>
      </c>
      <c r="D8033" s="0" t="s">
        <v>90</v>
      </c>
      <c r="E8033" s="14" t="n">
        <v>45040</v>
      </c>
      <c r="F8033" s="14" t="n">
        <v>45045</v>
      </c>
      <c r="G8033" s="0" t="n">
        <v>69</v>
      </c>
      <c r="H8033" s="0" t="n">
        <v>109</v>
      </c>
      <c r="I8033" s="0" t="n">
        <v>9</v>
      </c>
      <c r="J8033" s="0" t="n">
        <v>721</v>
      </c>
      <c r="K8033" s="0" t="n">
        <v>982</v>
      </c>
      <c r="L8033" s="15" t="s">
        <v>93</v>
      </c>
      <c r="M8033" s="0" t="n">
        <v>5</v>
      </c>
      <c r="N8033" s="16" t="n">
        <f aca="false">I8033*K8033</f>
        <v>8838</v>
      </c>
      <c r="O8033" s="16" t="n">
        <f aca="false">I8033*(K8033-J8033)</f>
        <v>2349</v>
      </c>
      <c r="P8033" s="15" t="n">
        <f aca="false">K8033-J8033</f>
        <v>261</v>
      </c>
      <c r="Q8033" s="0" t="str">
        <f aca="false">IF(G8033=0,"Out of stock",IF(G8033&lt;H8033,"Understocked",IF(G8033&gt;Summary!$B$6*H8033,"Overstocked","Healthy")))</f>
        <v>Understocked</v>
      </c>
      <c r="R8033" s="0" t="str">
        <f aca="false">IF(I8033&gt;=Summary!$B$7,"Fast",IF(I8033&lt;Summary!$B$8,"Slow","Medium"))</f>
        <v>Slow</v>
      </c>
      <c r="S8033" s="15" t="n">
        <f aca="false">IF(M8033&gt;Summary!$B$5,1,0)</f>
        <v>0</v>
      </c>
      <c r="T8033" s="16" t="n">
        <f aca="false">IF(Q8033="Overstocked",(G8033-Summary!$B$6*H8033)*J8033,0)</f>
        <v>0</v>
      </c>
    </row>
    <row r="8034" customFormat="false" ht="15" hidden="false" customHeight="false" outlineLevel="0" collapsed="false">
      <c r="A8034" s="0" t="s">
        <v>8132</v>
      </c>
      <c r="B8034" s="0" t="s">
        <v>113</v>
      </c>
      <c r="C8034" s="0" t="s">
        <v>85</v>
      </c>
      <c r="D8034" s="0" t="s">
        <v>102</v>
      </c>
      <c r="E8034" s="14" t="n">
        <v>44980</v>
      </c>
      <c r="F8034" s="14" t="n">
        <v>44988</v>
      </c>
      <c r="G8034" s="0" t="n">
        <v>309</v>
      </c>
      <c r="H8034" s="0" t="n">
        <v>133</v>
      </c>
      <c r="I8034" s="0" t="n">
        <v>182</v>
      </c>
      <c r="J8034" s="0" t="n">
        <v>1426</v>
      </c>
      <c r="K8034" s="0" t="n">
        <v>1557</v>
      </c>
      <c r="L8034" s="15" t="s">
        <v>97</v>
      </c>
      <c r="M8034" s="0" t="n">
        <v>8</v>
      </c>
      <c r="N8034" s="16" t="n">
        <f aca="false">I8034*K8034</f>
        <v>283374</v>
      </c>
      <c r="O8034" s="16" t="n">
        <f aca="false">I8034*(K8034-J8034)</f>
        <v>23842</v>
      </c>
      <c r="P8034" s="15" t="n">
        <f aca="false">K8034-J8034</f>
        <v>131</v>
      </c>
      <c r="Q8034" s="0" t="str">
        <f aca="false">IF(G8034=0,"Out of stock",IF(G8034&lt;H8034,"Understocked",IF(G8034&gt;Summary!$B$6*H8034,"Overstocked","Healthy")))</f>
        <v>Healthy</v>
      </c>
      <c r="R8034" s="0" t="str">
        <f aca="false">IF(I8034&gt;=Summary!$B$7,"Fast",IF(I8034&lt;Summary!$B$8,"Slow","Medium"))</f>
        <v>Medium</v>
      </c>
      <c r="S8034" s="15" t="n">
        <f aca="false">IF(M8034&gt;Summary!$B$5,1,0)</f>
        <v>1</v>
      </c>
      <c r="T8034" s="16" t="n">
        <f aca="false">IF(Q8034="Overstocked",(G8034-Summary!$B$6*H8034)*J8034,0)</f>
        <v>0</v>
      </c>
    </row>
    <row r="8035" customFormat="false" ht="15" hidden="false" customHeight="false" outlineLevel="0" collapsed="false">
      <c r="A8035" s="0" t="s">
        <v>8133</v>
      </c>
      <c r="B8035" s="0" t="s">
        <v>113</v>
      </c>
      <c r="C8035" s="0" t="s">
        <v>96</v>
      </c>
      <c r="D8035" s="0" t="s">
        <v>102</v>
      </c>
      <c r="E8035" s="14" t="n">
        <v>45013</v>
      </c>
      <c r="F8035" s="14" t="n">
        <v>45019</v>
      </c>
      <c r="G8035" s="0" t="n">
        <v>3</v>
      </c>
      <c r="H8035" s="0" t="n">
        <v>56</v>
      </c>
      <c r="I8035" s="0" t="n">
        <v>220</v>
      </c>
      <c r="J8035" s="0" t="n">
        <v>1133</v>
      </c>
      <c r="K8035" s="0" t="n">
        <v>1343</v>
      </c>
      <c r="L8035" s="15" t="s">
        <v>93</v>
      </c>
      <c r="M8035" s="0" t="n">
        <v>6</v>
      </c>
      <c r="N8035" s="16" t="n">
        <f aca="false">I8035*K8035</f>
        <v>295460</v>
      </c>
      <c r="O8035" s="16" t="n">
        <f aca="false">I8035*(K8035-J8035)</f>
        <v>46200</v>
      </c>
      <c r="P8035" s="15" t="n">
        <f aca="false">K8035-J8035</f>
        <v>210</v>
      </c>
      <c r="Q8035" s="0" t="str">
        <f aca="false">IF(G8035=0,"Out of stock",IF(G8035&lt;H8035,"Understocked",IF(G8035&gt;Summary!$B$6*H8035,"Overstocked","Healthy")))</f>
        <v>Understocked</v>
      </c>
      <c r="R8035" s="0" t="str">
        <f aca="false">IF(I8035&gt;=Summary!$B$7,"Fast",IF(I8035&lt;Summary!$B$8,"Slow","Medium"))</f>
        <v>Fast</v>
      </c>
      <c r="S8035" s="15" t="n">
        <f aca="false">IF(M8035&gt;Summary!$B$5,1,0)</f>
        <v>0</v>
      </c>
      <c r="T8035" s="16" t="n">
        <f aca="false">IF(Q8035="Overstocked",(G8035-Summary!$B$6*H8035)*J8035,0)</f>
        <v>0</v>
      </c>
    </row>
    <row r="8036" customFormat="false" ht="15" hidden="false" customHeight="false" outlineLevel="0" collapsed="false">
      <c r="A8036" s="0" t="s">
        <v>8134</v>
      </c>
      <c r="B8036" s="0" t="s">
        <v>113</v>
      </c>
      <c r="C8036" s="0" t="s">
        <v>85</v>
      </c>
      <c r="D8036" s="0" t="s">
        <v>92</v>
      </c>
      <c r="E8036" s="14" t="n">
        <v>45037</v>
      </c>
      <c r="F8036" s="14" t="n">
        <v>45044</v>
      </c>
      <c r="G8036" s="0" t="n">
        <v>344</v>
      </c>
      <c r="H8036" s="0" t="n">
        <v>52</v>
      </c>
      <c r="I8036" s="0" t="n">
        <v>203</v>
      </c>
      <c r="J8036" s="0" t="n">
        <v>607</v>
      </c>
      <c r="K8036" s="0" t="n">
        <v>711</v>
      </c>
      <c r="L8036" s="15" t="s">
        <v>80</v>
      </c>
      <c r="M8036" s="0" t="n">
        <v>7</v>
      </c>
      <c r="N8036" s="16" t="n">
        <f aca="false">I8036*K8036</f>
        <v>144333</v>
      </c>
      <c r="O8036" s="16" t="n">
        <f aca="false">I8036*(K8036-J8036)</f>
        <v>21112</v>
      </c>
      <c r="P8036" s="15" t="n">
        <f aca="false">K8036-J8036</f>
        <v>104</v>
      </c>
      <c r="Q8036" s="0" t="str">
        <f aca="false">IF(G8036=0,"Out of stock",IF(G8036&lt;H8036,"Understocked",IF(G8036&gt;Summary!$B$6*H8036,"Overstocked","Healthy")))</f>
        <v>Overstocked</v>
      </c>
      <c r="R8036" s="0" t="str">
        <f aca="false">IF(I8036&gt;=Summary!$B$7,"Fast",IF(I8036&lt;Summary!$B$8,"Slow","Medium"))</f>
        <v>Fast</v>
      </c>
      <c r="S8036" s="15" t="n">
        <f aca="false">IF(M8036&gt;Summary!$B$5,1,0)</f>
        <v>0</v>
      </c>
      <c r="T8036" s="16" t="n">
        <f aca="false">IF(Q8036="Overstocked",(G8036-Summary!$B$6*H8036)*J8036,0)</f>
        <v>82552</v>
      </c>
    </row>
    <row r="8037" customFormat="false" ht="15" hidden="false" customHeight="false" outlineLevel="0" collapsed="false">
      <c r="A8037" s="0" t="s">
        <v>8135</v>
      </c>
      <c r="B8037" s="0" t="s">
        <v>95</v>
      </c>
      <c r="C8037" s="0" t="s">
        <v>104</v>
      </c>
      <c r="D8037" s="0" t="s">
        <v>92</v>
      </c>
      <c r="E8037" s="14" t="n">
        <v>45216</v>
      </c>
      <c r="F8037" s="14" t="n">
        <v>45223</v>
      </c>
      <c r="G8037" s="0" t="n">
        <v>175</v>
      </c>
      <c r="H8037" s="0" t="n">
        <v>93</v>
      </c>
      <c r="I8037" s="0" t="n">
        <v>188</v>
      </c>
      <c r="J8037" s="0" t="n">
        <v>698</v>
      </c>
      <c r="K8037" s="0" t="n">
        <v>753</v>
      </c>
      <c r="L8037" s="15" t="s">
        <v>97</v>
      </c>
      <c r="M8037" s="0" t="n">
        <v>7</v>
      </c>
      <c r="N8037" s="16" t="n">
        <f aca="false">I8037*K8037</f>
        <v>141564</v>
      </c>
      <c r="O8037" s="16" t="n">
        <f aca="false">I8037*(K8037-J8037)</f>
        <v>10340</v>
      </c>
      <c r="P8037" s="15" t="n">
        <f aca="false">K8037-J8037</f>
        <v>55</v>
      </c>
      <c r="Q8037" s="0" t="str">
        <f aca="false">IF(G8037=0,"Out of stock",IF(G8037&lt;H8037,"Understocked",IF(G8037&gt;Summary!$B$6*H8037,"Overstocked","Healthy")))</f>
        <v>Healthy</v>
      </c>
      <c r="R8037" s="0" t="str">
        <f aca="false">IF(I8037&gt;=Summary!$B$7,"Fast",IF(I8037&lt;Summary!$B$8,"Slow","Medium"))</f>
        <v>Medium</v>
      </c>
      <c r="S8037" s="15" t="n">
        <f aca="false">IF(M8037&gt;Summary!$B$5,1,0)</f>
        <v>0</v>
      </c>
      <c r="T8037" s="16" t="n">
        <f aca="false">IF(Q8037="Overstocked",(G8037-Summary!$B$6*H8037)*J8037,0)</f>
        <v>0</v>
      </c>
    </row>
    <row r="8038" customFormat="false" ht="15" hidden="false" customHeight="false" outlineLevel="0" collapsed="false">
      <c r="A8038" s="0" t="s">
        <v>8136</v>
      </c>
      <c r="B8038" s="0" t="s">
        <v>84</v>
      </c>
      <c r="C8038" s="0" t="s">
        <v>96</v>
      </c>
      <c r="D8038" s="0" t="s">
        <v>90</v>
      </c>
      <c r="E8038" s="14" t="n">
        <v>45149</v>
      </c>
      <c r="F8038" s="14" t="n">
        <v>45151</v>
      </c>
      <c r="G8038" s="0" t="n">
        <v>417</v>
      </c>
      <c r="H8038" s="0" t="n">
        <v>92</v>
      </c>
      <c r="I8038" s="0" t="n">
        <v>281</v>
      </c>
      <c r="J8038" s="0" t="n">
        <v>489</v>
      </c>
      <c r="K8038" s="0" t="n">
        <v>812</v>
      </c>
      <c r="L8038" s="15" t="s">
        <v>82</v>
      </c>
      <c r="M8038" s="0" t="n">
        <v>2</v>
      </c>
      <c r="N8038" s="16" t="n">
        <f aca="false">I8038*K8038</f>
        <v>228172</v>
      </c>
      <c r="O8038" s="16" t="n">
        <f aca="false">I8038*(K8038-J8038)</f>
        <v>90763</v>
      </c>
      <c r="P8038" s="15" t="n">
        <f aca="false">K8038-J8038</f>
        <v>323</v>
      </c>
      <c r="Q8038" s="0" t="str">
        <f aca="false">IF(G8038=0,"Out of stock",IF(G8038&lt;H8038,"Understocked",IF(G8038&gt;Summary!$B$6*H8038,"Overstocked","Healthy")))</f>
        <v>Overstocked</v>
      </c>
      <c r="R8038" s="0" t="str">
        <f aca="false">IF(I8038&gt;=Summary!$B$7,"Fast",IF(I8038&lt;Summary!$B$8,"Slow","Medium"))</f>
        <v>Fast</v>
      </c>
      <c r="S8038" s="15" t="n">
        <f aca="false">IF(M8038&gt;Summary!$B$5,1,0)</f>
        <v>0</v>
      </c>
      <c r="T8038" s="16" t="n">
        <f aca="false">IF(Q8038="Overstocked",(G8038-Summary!$B$6*H8038)*J8038,0)</f>
        <v>23961</v>
      </c>
    </row>
    <row r="8039" customFormat="false" ht="15" hidden="false" customHeight="false" outlineLevel="0" collapsed="false">
      <c r="A8039" s="0" t="s">
        <v>8137</v>
      </c>
      <c r="B8039" s="0" t="s">
        <v>115</v>
      </c>
      <c r="C8039" s="0" t="s">
        <v>104</v>
      </c>
      <c r="D8039" s="0" t="s">
        <v>86</v>
      </c>
      <c r="E8039" s="14" t="n">
        <v>44950</v>
      </c>
      <c r="F8039" s="14" t="n">
        <v>44959</v>
      </c>
      <c r="G8039" s="0" t="n">
        <v>327</v>
      </c>
      <c r="H8039" s="0" t="n">
        <v>62</v>
      </c>
      <c r="I8039" s="0" t="n">
        <v>233</v>
      </c>
      <c r="J8039" s="0" t="n">
        <v>344</v>
      </c>
      <c r="K8039" s="0" t="n">
        <v>606</v>
      </c>
      <c r="L8039" s="15" t="s">
        <v>80</v>
      </c>
      <c r="M8039" s="0" t="n">
        <v>9</v>
      </c>
      <c r="N8039" s="16" t="n">
        <f aca="false">I8039*K8039</f>
        <v>141198</v>
      </c>
      <c r="O8039" s="16" t="n">
        <f aca="false">I8039*(K8039-J8039)</f>
        <v>61046</v>
      </c>
      <c r="P8039" s="15" t="n">
        <f aca="false">K8039-J8039</f>
        <v>262</v>
      </c>
      <c r="Q8039" s="0" t="str">
        <f aca="false">IF(G8039=0,"Out of stock",IF(G8039&lt;H8039,"Understocked",IF(G8039&gt;Summary!$B$6*H8039,"Overstocked","Healthy")))</f>
        <v>Overstocked</v>
      </c>
      <c r="R8039" s="0" t="str">
        <f aca="false">IF(I8039&gt;=Summary!$B$7,"Fast",IF(I8039&lt;Summary!$B$8,"Slow","Medium"))</f>
        <v>Fast</v>
      </c>
      <c r="S8039" s="15" t="n">
        <f aca="false">IF(M8039&gt;Summary!$B$5,1,0)</f>
        <v>1</v>
      </c>
      <c r="T8039" s="16" t="n">
        <f aca="false">IF(Q8039="Overstocked",(G8039-Summary!$B$6*H8039)*J8039,0)</f>
        <v>27176</v>
      </c>
    </row>
    <row r="8040" customFormat="false" ht="15" hidden="false" customHeight="false" outlineLevel="0" collapsed="false">
      <c r="A8040" s="0" t="s">
        <v>8138</v>
      </c>
      <c r="B8040" s="0" t="s">
        <v>115</v>
      </c>
      <c r="C8040" s="0" t="s">
        <v>96</v>
      </c>
      <c r="D8040" s="0" t="s">
        <v>102</v>
      </c>
      <c r="E8040" s="14" t="n">
        <v>45201</v>
      </c>
      <c r="F8040" s="14" t="n">
        <v>45208</v>
      </c>
      <c r="G8040" s="0" t="n">
        <v>364</v>
      </c>
      <c r="H8040" s="0" t="n">
        <v>51</v>
      </c>
      <c r="I8040" s="0" t="n">
        <v>222</v>
      </c>
      <c r="J8040" s="0" t="n">
        <v>1366</v>
      </c>
      <c r="K8040" s="0" t="n">
        <v>1468</v>
      </c>
      <c r="L8040" s="15" t="s">
        <v>80</v>
      </c>
      <c r="M8040" s="0" t="n">
        <v>7</v>
      </c>
      <c r="N8040" s="16" t="n">
        <f aca="false">I8040*K8040</f>
        <v>325896</v>
      </c>
      <c r="O8040" s="16" t="n">
        <f aca="false">I8040*(K8040-J8040)</f>
        <v>22644</v>
      </c>
      <c r="P8040" s="15" t="n">
        <f aca="false">K8040-J8040</f>
        <v>102</v>
      </c>
      <c r="Q8040" s="0" t="str">
        <f aca="false">IF(G8040=0,"Out of stock",IF(G8040&lt;H8040,"Understocked",IF(G8040&gt;Summary!$B$6*H8040,"Overstocked","Healthy")))</f>
        <v>Overstocked</v>
      </c>
      <c r="R8040" s="0" t="str">
        <f aca="false">IF(I8040&gt;=Summary!$B$7,"Fast",IF(I8040&lt;Summary!$B$8,"Slow","Medium"))</f>
        <v>Fast</v>
      </c>
      <c r="S8040" s="15" t="n">
        <f aca="false">IF(M8040&gt;Summary!$B$5,1,0)</f>
        <v>0</v>
      </c>
      <c r="T8040" s="16" t="n">
        <f aca="false">IF(Q8040="Overstocked",(G8040-Summary!$B$6*H8040)*J8040,0)</f>
        <v>218560</v>
      </c>
    </row>
    <row r="8041" customFormat="false" ht="15" hidden="false" customHeight="false" outlineLevel="0" collapsed="false">
      <c r="A8041" s="0" t="s">
        <v>8139</v>
      </c>
      <c r="B8041" s="0" t="s">
        <v>115</v>
      </c>
      <c r="C8041" s="0" t="s">
        <v>85</v>
      </c>
      <c r="D8041" s="0" t="s">
        <v>86</v>
      </c>
      <c r="E8041" s="14" t="n">
        <v>45237</v>
      </c>
      <c r="F8041" s="14" t="n">
        <v>45238</v>
      </c>
      <c r="G8041" s="0" t="n">
        <v>492</v>
      </c>
      <c r="H8041" s="0" t="n">
        <v>148</v>
      </c>
      <c r="I8041" s="0" t="n">
        <v>168</v>
      </c>
      <c r="J8041" s="0" t="n">
        <v>675</v>
      </c>
      <c r="K8041" s="0" t="n">
        <v>1138</v>
      </c>
      <c r="L8041" s="15" t="s">
        <v>82</v>
      </c>
      <c r="M8041" s="0" t="n">
        <v>1</v>
      </c>
      <c r="N8041" s="16" t="n">
        <f aca="false">I8041*K8041</f>
        <v>191184</v>
      </c>
      <c r="O8041" s="16" t="n">
        <f aca="false">I8041*(K8041-J8041)</f>
        <v>77784</v>
      </c>
      <c r="P8041" s="15" t="n">
        <f aca="false">K8041-J8041</f>
        <v>463</v>
      </c>
      <c r="Q8041" s="0" t="str">
        <f aca="false">IF(G8041=0,"Out of stock",IF(G8041&lt;H8041,"Understocked",IF(G8041&gt;Summary!$B$6*H8041,"Overstocked","Healthy")))</f>
        <v>Healthy</v>
      </c>
      <c r="R8041" s="0" t="str">
        <f aca="false">IF(I8041&gt;=Summary!$B$7,"Fast",IF(I8041&lt;Summary!$B$8,"Slow","Medium"))</f>
        <v>Medium</v>
      </c>
      <c r="S8041" s="15" t="n">
        <f aca="false">IF(M8041&gt;Summary!$B$5,1,0)</f>
        <v>0</v>
      </c>
      <c r="T8041" s="16" t="n">
        <f aca="false">IF(Q8041="Overstocked",(G8041-Summary!$B$6*H8041)*J8041,0)</f>
        <v>0</v>
      </c>
    </row>
    <row r="8042" customFormat="false" ht="15" hidden="false" customHeight="false" outlineLevel="0" collapsed="false">
      <c r="A8042" s="0" t="s">
        <v>8140</v>
      </c>
      <c r="B8042" s="0" t="s">
        <v>107</v>
      </c>
      <c r="C8042" s="0" t="s">
        <v>78</v>
      </c>
      <c r="D8042" s="0" t="s">
        <v>86</v>
      </c>
      <c r="E8042" s="14" t="n">
        <v>45434</v>
      </c>
      <c r="F8042" s="14" t="n">
        <v>45443</v>
      </c>
      <c r="G8042" s="0" t="n">
        <v>185</v>
      </c>
      <c r="H8042" s="0" t="n">
        <v>77</v>
      </c>
      <c r="I8042" s="0" t="n">
        <v>281</v>
      </c>
      <c r="J8042" s="0" t="n">
        <v>462</v>
      </c>
      <c r="K8042" s="0" t="n">
        <v>823</v>
      </c>
      <c r="L8042" s="15" t="s">
        <v>80</v>
      </c>
      <c r="M8042" s="0" t="n">
        <v>9</v>
      </c>
      <c r="N8042" s="16" t="n">
        <f aca="false">I8042*K8042</f>
        <v>231263</v>
      </c>
      <c r="O8042" s="16" t="n">
        <f aca="false">I8042*(K8042-J8042)</f>
        <v>101441</v>
      </c>
      <c r="P8042" s="15" t="n">
        <f aca="false">K8042-J8042</f>
        <v>361</v>
      </c>
      <c r="Q8042" s="0" t="str">
        <f aca="false">IF(G8042=0,"Out of stock",IF(G8042&lt;H8042,"Understocked",IF(G8042&gt;Summary!$B$6*H8042,"Overstocked","Healthy")))</f>
        <v>Healthy</v>
      </c>
      <c r="R8042" s="0" t="str">
        <f aca="false">IF(I8042&gt;=Summary!$B$7,"Fast",IF(I8042&lt;Summary!$B$8,"Slow","Medium"))</f>
        <v>Fast</v>
      </c>
      <c r="S8042" s="15" t="n">
        <f aca="false">IF(M8042&gt;Summary!$B$5,1,0)</f>
        <v>1</v>
      </c>
      <c r="T8042" s="16" t="n">
        <f aca="false">IF(Q8042="Overstocked",(G8042-Summary!$B$6*H8042)*J8042,0)</f>
        <v>0</v>
      </c>
    </row>
    <row r="8043" customFormat="false" ht="15" hidden="false" customHeight="false" outlineLevel="0" collapsed="false">
      <c r="A8043" s="0" t="s">
        <v>8141</v>
      </c>
      <c r="B8043" s="0" t="s">
        <v>123</v>
      </c>
      <c r="C8043" s="0" t="s">
        <v>85</v>
      </c>
      <c r="D8043" s="0" t="s">
        <v>90</v>
      </c>
      <c r="E8043" s="14" t="n">
        <v>45555</v>
      </c>
      <c r="F8043" s="14" t="n">
        <v>45557</v>
      </c>
      <c r="G8043" s="0" t="n">
        <v>135</v>
      </c>
      <c r="H8043" s="0" t="n">
        <v>122</v>
      </c>
      <c r="I8043" s="0" t="n">
        <v>257</v>
      </c>
      <c r="J8043" s="0" t="n">
        <v>1363</v>
      </c>
      <c r="K8043" s="0" t="n">
        <v>1822</v>
      </c>
      <c r="L8043" s="15" t="s">
        <v>82</v>
      </c>
      <c r="M8043" s="0" t="n">
        <v>2</v>
      </c>
      <c r="N8043" s="16" t="n">
        <f aca="false">I8043*K8043</f>
        <v>468254</v>
      </c>
      <c r="O8043" s="16" t="n">
        <f aca="false">I8043*(K8043-J8043)</f>
        <v>117963</v>
      </c>
      <c r="P8043" s="15" t="n">
        <f aca="false">K8043-J8043</f>
        <v>459</v>
      </c>
      <c r="Q8043" s="0" t="str">
        <f aca="false">IF(G8043=0,"Out of stock",IF(G8043&lt;H8043,"Understocked",IF(G8043&gt;Summary!$B$6*H8043,"Overstocked","Healthy")))</f>
        <v>Healthy</v>
      </c>
      <c r="R8043" s="0" t="str">
        <f aca="false">IF(I8043&gt;=Summary!$B$7,"Fast",IF(I8043&lt;Summary!$B$8,"Slow","Medium"))</f>
        <v>Fast</v>
      </c>
      <c r="S8043" s="15" t="n">
        <f aca="false">IF(M8043&gt;Summary!$B$5,1,0)</f>
        <v>0</v>
      </c>
      <c r="T8043" s="16" t="n">
        <f aca="false">IF(Q8043="Overstocked",(G8043-Summary!$B$6*H8043)*J8043,0)</f>
        <v>0</v>
      </c>
    </row>
    <row r="8044" customFormat="false" ht="15" hidden="false" customHeight="false" outlineLevel="0" collapsed="false">
      <c r="A8044" s="0" t="s">
        <v>8142</v>
      </c>
      <c r="B8044" s="0" t="s">
        <v>84</v>
      </c>
      <c r="C8044" s="0" t="s">
        <v>96</v>
      </c>
      <c r="D8044" s="0" t="s">
        <v>90</v>
      </c>
      <c r="E8044" s="14" t="n">
        <v>45201</v>
      </c>
      <c r="F8044" s="14" t="n">
        <v>45205</v>
      </c>
      <c r="G8044" s="0" t="n">
        <v>14</v>
      </c>
      <c r="H8044" s="0" t="n">
        <v>70</v>
      </c>
      <c r="I8044" s="0" t="n">
        <v>76</v>
      </c>
      <c r="J8044" s="0" t="n">
        <v>460</v>
      </c>
      <c r="K8044" s="0" t="n">
        <v>570</v>
      </c>
      <c r="L8044" s="15" t="s">
        <v>82</v>
      </c>
      <c r="M8044" s="0" t="n">
        <v>4</v>
      </c>
      <c r="N8044" s="16" t="n">
        <f aca="false">I8044*K8044</f>
        <v>43320</v>
      </c>
      <c r="O8044" s="16" t="n">
        <f aca="false">I8044*(K8044-J8044)</f>
        <v>8360</v>
      </c>
      <c r="P8044" s="15" t="n">
        <f aca="false">K8044-J8044</f>
        <v>110</v>
      </c>
      <c r="Q8044" s="0" t="str">
        <f aca="false">IF(G8044=0,"Out of stock",IF(G8044&lt;H8044,"Understocked",IF(G8044&gt;Summary!$B$6*H8044,"Overstocked","Healthy")))</f>
        <v>Understocked</v>
      </c>
      <c r="R8044" s="0" t="str">
        <f aca="false">IF(I8044&gt;=Summary!$B$7,"Fast",IF(I8044&lt;Summary!$B$8,"Slow","Medium"))</f>
        <v>Slow</v>
      </c>
      <c r="S8044" s="15" t="n">
        <f aca="false">IF(M8044&gt;Summary!$B$5,1,0)</f>
        <v>0</v>
      </c>
      <c r="T8044" s="16" t="n">
        <f aca="false">IF(Q8044="Overstocked",(G8044-Summary!$B$6*H8044)*J8044,0)</f>
        <v>0</v>
      </c>
    </row>
    <row r="8045" customFormat="false" ht="15" hidden="false" customHeight="false" outlineLevel="0" collapsed="false">
      <c r="A8045" s="0" t="s">
        <v>8143</v>
      </c>
      <c r="B8045" s="0" t="s">
        <v>113</v>
      </c>
      <c r="C8045" s="0" t="s">
        <v>78</v>
      </c>
      <c r="D8045" s="0" t="s">
        <v>79</v>
      </c>
      <c r="E8045" s="14" t="n">
        <v>45576</v>
      </c>
      <c r="F8045" s="14" t="n">
        <v>45577</v>
      </c>
      <c r="G8045" s="0" t="n">
        <v>412</v>
      </c>
      <c r="H8045" s="0" t="n">
        <v>133</v>
      </c>
      <c r="I8045" s="0" t="n">
        <v>227</v>
      </c>
      <c r="J8045" s="0" t="n">
        <v>1283</v>
      </c>
      <c r="K8045" s="0" t="n">
        <v>1472</v>
      </c>
      <c r="L8045" s="15" t="s">
        <v>82</v>
      </c>
      <c r="M8045" s="0" t="n">
        <v>1</v>
      </c>
      <c r="N8045" s="16" t="n">
        <f aca="false">I8045*K8045</f>
        <v>334144</v>
      </c>
      <c r="O8045" s="16" t="n">
        <f aca="false">I8045*(K8045-J8045)</f>
        <v>42903</v>
      </c>
      <c r="P8045" s="15" t="n">
        <f aca="false">K8045-J8045</f>
        <v>189</v>
      </c>
      <c r="Q8045" s="0" t="str">
        <f aca="false">IF(G8045=0,"Out of stock",IF(G8045&lt;H8045,"Understocked",IF(G8045&gt;Summary!$B$6*H8045,"Overstocked","Healthy")))</f>
        <v>Healthy</v>
      </c>
      <c r="R8045" s="0" t="str">
        <f aca="false">IF(I8045&gt;=Summary!$B$7,"Fast",IF(I8045&lt;Summary!$B$8,"Slow","Medium"))</f>
        <v>Fast</v>
      </c>
      <c r="S8045" s="15" t="n">
        <f aca="false">IF(M8045&gt;Summary!$B$5,1,0)</f>
        <v>0</v>
      </c>
      <c r="T8045" s="16" t="n">
        <f aca="false">IF(Q8045="Overstocked",(G8045-Summary!$B$6*H8045)*J8045,0)</f>
        <v>0</v>
      </c>
    </row>
    <row r="8046" customFormat="false" ht="15" hidden="false" customHeight="false" outlineLevel="0" collapsed="false">
      <c r="A8046" s="0" t="s">
        <v>8144</v>
      </c>
      <c r="B8046" s="0" t="s">
        <v>113</v>
      </c>
      <c r="C8046" s="0" t="s">
        <v>85</v>
      </c>
      <c r="D8046" s="0" t="s">
        <v>90</v>
      </c>
      <c r="E8046" s="14" t="n">
        <v>45451</v>
      </c>
      <c r="F8046" s="14" t="n">
        <v>45457</v>
      </c>
      <c r="G8046" s="0" t="n">
        <v>486</v>
      </c>
      <c r="H8046" s="0" t="n">
        <v>93</v>
      </c>
      <c r="I8046" s="0" t="n">
        <v>88</v>
      </c>
      <c r="J8046" s="0" t="n">
        <v>607</v>
      </c>
      <c r="K8046" s="0" t="n">
        <v>900</v>
      </c>
      <c r="L8046" s="15" t="s">
        <v>82</v>
      </c>
      <c r="M8046" s="0" t="n">
        <v>6</v>
      </c>
      <c r="N8046" s="16" t="n">
        <f aca="false">I8046*K8046</f>
        <v>79200</v>
      </c>
      <c r="O8046" s="16" t="n">
        <f aca="false">I8046*(K8046-J8046)</f>
        <v>25784</v>
      </c>
      <c r="P8046" s="15" t="n">
        <f aca="false">K8046-J8046</f>
        <v>293</v>
      </c>
      <c r="Q8046" s="0" t="str">
        <f aca="false">IF(G8046=0,"Out of stock",IF(G8046&lt;H8046,"Understocked",IF(G8046&gt;Summary!$B$6*H8046,"Overstocked","Healthy")))</f>
        <v>Overstocked</v>
      </c>
      <c r="R8046" s="0" t="str">
        <f aca="false">IF(I8046&gt;=Summary!$B$7,"Fast",IF(I8046&lt;Summary!$B$8,"Slow","Medium"))</f>
        <v>Slow</v>
      </c>
      <c r="S8046" s="15" t="n">
        <f aca="false">IF(M8046&gt;Summary!$B$5,1,0)</f>
        <v>0</v>
      </c>
      <c r="T8046" s="16" t="n">
        <f aca="false">IF(Q8046="Overstocked",(G8046-Summary!$B$6*H8046)*J8046,0)</f>
        <v>69198</v>
      </c>
    </row>
    <row r="8047" customFormat="false" ht="15" hidden="false" customHeight="false" outlineLevel="0" collapsed="false">
      <c r="A8047" s="0" t="s">
        <v>8145</v>
      </c>
      <c r="B8047" s="0" t="s">
        <v>89</v>
      </c>
      <c r="C8047" s="0" t="s">
        <v>96</v>
      </c>
      <c r="D8047" s="0" t="s">
        <v>102</v>
      </c>
      <c r="E8047" s="14" t="n">
        <v>45389</v>
      </c>
      <c r="F8047" s="14" t="n">
        <v>45393</v>
      </c>
      <c r="G8047" s="0" t="n">
        <v>287</v>
      </c>
      <c r="H8047" s="0" t="n">
        <v>62</v>
      </c>
      <c r="I8047" s="0" t="n">
        <v>220</v>
      </c>
      <c r="J8047" s="0" t="n">
        <v>1651</v>
      </c>
      <c r="K8047" s="0" t="n">
        <v>1960</v>
      </c>
      <c r="L8047" s="15" t="s">
        <v>80</v>
      </c>
      <c r="M8047" s="0" t="n">
        <v>4</v>
      </c>
      <c r="N8047" s="16" t="n">
        <f aca="false">I8047*K8047</f>
        <v>431200</v>
      </c>
      <c r="O8047" s="16" t="n">
        <f aca="false">I8047*(K8047-J8047)</f>
        <v>67980</v>
      </c>
      <c r="P8047" s="15" t="n">
        <f aca="false">K8047-J8047</f>
        <v>309</v>
      </c>
      <c r="Q8047" s="0" t="str">
        <f aca="false">IF(G8047=0,"Out of stock",IF(G8047&lt;H8047,"Understocked",IF(G8047&gt;Summary!$B$6*H8047,"Overstocked","Healthy")))</f>
        <v>Overstocked</v>
      </c>
      <c r="R8047" s="0" t="str">
        <f aca="false">IF(I8047&gt;=Summary!$B$7,"Fast",IF(I8047&lt;Summary!$B$8,"Slow","Medium"))</f>
        <v>Fast</v>
      </c>
      <c r="S8047" s="15" t="n">
        <f aca="false">IF(M8047&gt;Summary!$B$5,1,0)</f>
        <v>0</v>
      </c>
      <c r="T8047" s="16" t="n">
        <f aca="false">IF(Q8047="Overstocked",(G8047-Summary!$B$6*H8047)*J8047,0)</f>
        <v>64389</v>
      </c>
    </row>
    <row r="8048" customFormat="false" ht="15" hidden="false" customHeight="false" outlineLevel="0" collapsed="false">
      <c r="A8048" s="0" t="s">
        <v>8146</v>
      </c>
      <c r="B8048" s="0" t="s">
        <v>77</v>
      </c>
      <c r="C8048" s="0" t="s">
        <v>85</v>
      </c>
      <c r="D8048" s="0" t="s">
        <v>92</v>
      </c>
      <c r="E8048" s="14" t="n">
        <v>44942</v>
      </c>
      <c r="F8048" s="14" t="n">
        <v>44952</v>
      </c>
      <c r="G8048" s="0" t="n">
        <v>324</v>
      </c>
      <c r="H8048" s="0" t="n">
        <v>56</v>
      </c>
      <c r="I8048" s="0" t="n">
        <v>235</v>
      </c>
      <c r="J8048" s="0" t="n">
        <v>335</v>
      </c>
      <c r="K8048" s="0" t="n">
        <v>616</v>
      </c>
      <c r="L8048" s="15" t="s">
        <v>97</v>
      </c>
      <c r="M8048" s="0" t="n">
        <v>10</v>
      </c>
      <c r="N8048" s="16" t="n">
        <f aca="false">I8048*K8048</f>
        <v>144760</v>
      </c>
      <c r="O8048" s="16" t="n">
        <f aca="false">I8048*(K8048-J8048)</f>
        <v>66035</v>
      </c>
      <c r="P8048" s="15" t="n">
        <f aca="false">K8048-J8048</f>
        <v>281</v>
      </c>
      <c r="Q8048" s="0" t="str">
        <f aca="false">IF(G8048=0,"Out of stock",IF(G8048&lt;H8048,"Understocked",IF(G8048&gt;Summary!$B$6*H8048,"Overstocked","Healthy")))</f>
        <v>Overstocked</v>
      </c>
      <c r="R8048" s="0" t="str">
        <f aca="false">IF(I8048&gt;=Summary!$B$7,"Fast",IF(I8048&lt;Summary!$B$8,"Slow","Medium"))</f>
        <v>Fast</v>
      </c>
      <c r="S8048" s="15" t="n">
        <f aca="false">IF(M8048&gt;Summary!$B$5,1,0)</f>
        <v>1</v>
      </c>
      <c r="T8048" s="16" t="n">
        <f aca="false">IF(Q8048="Overstocked",(G8048-Summary!$B$6*H8048)*J8048,0)</f>
        <v>33500</v>
      </c>
    </row>
    <row r="8049" customFormat="false" ht="15" hidden="false" customHeight="false" outlineLevel="0" collapsed="false">
      <c r="A8049" s="0" t="s">
        <v>8147</v>
      </c>
      <c r="B8049" s="0" t="s">
        <v>95</v>
      </c>
      <c r="C8049" s="0" t="s">
        <v>96</v>
      </c>
      <c r="D8049" s="0" t="s">
        <v>92</v>
      </c>
      <c r="E8049" s="14" t="n">
        <v>45598</v>
      </c>
      <c r="F8049" s="14" t="n">
        <v>45608</v>
      </c>
      <c r="G8049" s="0" t="n">
        <v>479</v>
      </c>
      <c r="H8049" s="0" t="n">
        <v>142</v>
      </c>
      <c r="I8049" s="0" t="n">
        <v>132</v>
      </c>
      <c r="J8049" s="0" t="n">
        <v>1714</v>
      </c>
      <c r="K8049" s="0" t="n">
        <v>1861</v>
      </c>
      <c r="L8049" s="15" t="s">
        <v>87</v>
      </c>
      <c r="M8049" s="0" t="n">
        <v>10</v>
      </c>
      <c r="N8049" s="16" t="n">
        <f aca="false">I8049*K8049</f>
        <v>245652</v>
      </c>
      <c r="O8049" s="16" t="n">
        <f aca="false">I8049*(K8049-J8049)</f>
        <v>19404</v>
      </c>
      <c r="P8049" s="15" t="n">
        <f aca="false">K8049-J8049</f>
        <v>147</v>
      </c>
      <c r="Q8049" s="0" t="str">
        <f aca="false">IF(G8049=0,"Out of stock",IF(G8049&lt;H8049,"Understocked",IF(G8049&gt;Summary!$B$6*H8049,"Overstocked","Healthy")))</f>
        <v>Healthy</v>
      </c>
      <c r="R8049" s="0" t="str">
        <f aca="false">IF(I8049&gt;=Summary!$B$7,"Fast",IF(I8049&lt;Summary!$B$8,"Slow","Medium"))</f>
        <v>Medium</v>
      </c>
      <c r="S8049" s="15" t="n">
        <f aca="false">IF(M8049&gt;Summary!$B$5,1,0)</f>
        <v>1</v>
      </c>
      <c r="T8049" s="16" t="n">
        <f aca="false">IF(Q8049="Overstocked",(G8049-Summary!$B$6*H8049)*J8049,0)</f>
        <v>0</v>
      </c>
    </row>
    <row r="8050" customFormat="false" ht="15" hidden="false" customHeight="false" outlineLevel="0" collapsed="false">
      <c r="A8050" s="0" t="s">
        <v>8148</v>
      </c>
      <c r="B8050" s="0" t="s">
        <v>113</v>
      </c>
      <c r="C8050" s="0" t="s">
        <v>78</v>
      </c>
      <c r="D8050" s="0" t="s">
        <v>86</v>
      </c>
      <c r="E8050" s="14" t="n">
        <v>45253</v>
      </c>
      <c r="F8050" s="14" t="n">
        <v>45260</v>
      </c>
      <c r="G8050" s="0" t="n">
        <v>411</v>
      </c>
      <c r="H8050" s="0" t="n">
        <v>91</v>
      </c>
      <c r="I8050" s="0" t="n">
        <v>177</v>
      </c>
      <c r="J8050" s="0" t="n">
        <v>1654</v>
      </c>
      <c r="K8050" s="0" t="n">
        <v>1923</v>
      </c>
      <c r="L8050" s="15" t="s">
        <v>82</v>
      </c>
      <c r="M8050" s="0" t="n">
        <v>7</v>
      </c>
      <c r="N8050" s="16" t="n">
        <f aca="false">I8050*K8050</f>
        <v>340371</v>
      </c>
      <c r="O8050" s="16" t="n">
        <f aca="false">I8050*(K8050-J8050)</f>
        <v>47613</v>
      </c>
      <c r="P8050" s="15" t="n">
        <f aca="false">K8050-J8050</f>
        <v>269</v>
      </c>
      <c r="Q8050" s="0" t="str">
        <f aca="false">IF(G8050=0,"Out of stock",IF(G8050&lt;H8050,"Understocked",IF(G8050&gt;Summary!$B$6*H8050,"Overstocked","Healthy")))</f>
        <v>Overstocked</v>
      </c>
      <c r="R8050" s="0" t="str">
        <f aca="false">IF(I8050&gt;=Summary!$B$7,"Fast",IF(I8050&lt;Summary!$B$8,"Slow","Medium"))</f>
        <v>Medium</v>
      </c>
      <c r="S8050" s="15" t="n">
        <f aca="false">IF(M8050&gt;Summary!$B$5,1,0)</f>
        <v>0</v>
      </c>
      <c r="T8050" s="16" t="n">
        <f aca="false">IF(Q8050="Overstocked",(G8050-Summary!$B$6*H8050)*J8050,0)</f>
        <v>77738</v>
      </c>
    </row>
    <row r="8051" customFormat="false" ht="15" hidden="false" customHeight="false" outlineLevel="0" collapsed="false">
      <c r="A8051" s="0" t="s">
        <v>8149</v>
      </c>
      <c r="B8051" s="0" t="s">
        <v>101</v>
      </c>
      <c r="C8051" s="0" t="s">
        <v>85</v>
      </c>
      <c r="D8051" s="0" t="s">
        <v>102</v>
      </c>
      <c r="E8051" s="14" t="n">
        <v>45417</v>
      </c>
      <c r="F8051" s="14" t="n">
        <v>45425</v>
      </c>
      <c r="G8051" s="0" t="n">
        <v>356</v>
      </c>
      <c r="H8051" s="0" t="n">
        <v>99</v>
      </c>
      <c r="I8051" s="0" t="n">
        <v>159</v>
      </c>
      <c r="J8051" s="0" t="n">
        <v>1585</v>
      </c>
      <c r="K8051" s="0" t="n">
        <v>1872</v>
      </c>
      <c r="L8051" s="15" t="s">
        <v>82</v>
      </c>
      <c r="M8051" s="0" t="n">
        <v>8</v>
      </c>
      <c r="N8051" s="16" t="n">
        <f aca="false">I8051*K8051</f>
        <v>297648</v>
      </c>
      <c r="O8051" s="16" t="n">
        <f aca="false">I8051*(K8051-J8051)</f>
        <v>45633</v>
      </c>
      <c r="P8051" s="15" t="n">
        <f aca="false">K8051-J8051</f>
        <v>287</v>
      </c>
      <c r="Q8051" s="0" t="str">
        <f aca="false">IF(G8051=0,"Out of stock",IF(G8051&lt;H8051,"Understocked",IF(G8051&gt;Summary!$B$6*H8051,"Overstocked","Healthy")))</f>
        <v>Healthy</v>
      </c>
      <c r="R8051" s="0" t="str">
        <f aca="false">IF(I8051&gt;=Summary!$B$7,"Fast",IF(I8051&lt;Summary!$B$8,"Slow","Medium"))</f>
        <v>Medium</v>
      </c>
      <c r="S8051" s="15" t="n">
        <f aca="false">IF(M8051&gt;Summary!$B$5,1,0)</f>
        <v>1</v>
      </c>
      <c r="T8051" s="16" t="n">
        <f aca="false">IF(Q8051="Overstocked",(G8051-Summary!$B$6*H8051)*J8051,0)</f>
        <v>0</v>
      </c>
    </row>
    <row r="8052" customFormat="false" ht="15" hidden="false" customHeight="false" outlineLevel="0" collapsed="false">
      <c r="A8052" s="0" t="s">
        <v>8150</v>
      </c>
      <c r="B8052" s="0" t="s">
        <v>89</v>
      </c>
      <c r="C8052" s="0" t="s">
        <v>96</v>
      </c>
      <c r="D8052" s="0" t="s">
        <v>90</v>
      </c>
      <c r="E8052" s="14" t="n">
        <v>45040</v>
      </c>
      <c r="F8052" s="14" t="n">
        <v>45049</v>
      </c>
      <c r="G8052" s="0" t="n">
        <v>352</v>
      </c>
      <c r="H8052" s="0" t="n">
        <v>67</v>
      </c>
      <c r="I8052" s="0" t="n">
        <v>253</v>
      </c>
      <c r="J8052" s="0" t="n">
        <v>871</v>
      </c>
      <c r="K8052" s="0" t="n">
        <v>1221</v>
      </c>
      <c r="L8052" s="15" t="s">
        <v>87</v>
      </c>
      <c r="M8052" s="0" t="n">
        <v>9</v>
      </c>
      <c r="N8052" s="16" t="n">
        <f aca="false">I8052*K8052</f>
        <v>308913</v>
      </c>
      <c r="O8052" s="16" t="n">
        <f aca="false">I8052*(K8052-J8052)</f>
        <v>88550</v>
      </c>
      <c r="P8052" s="15" t="n">
        <f aca="false">K8052-J8052</f>
        <v>350</v>
      </c>
      <c r="Q8052" s="0" t="str">
        <f aca="false">IF(G8052=0,"Out of stock",IF(G8052&lt;H8052,"Understocked",IF(G8052&gt;Summary!$B$6*H8052,"Overstocked","Healthy")))</f>
        <v>Overstocked</v>
      </c>
      <c r="R8052" s="0" t="str">
        <f aca="false">IF(I8052&gt;=Summary!$B$7,"Fast",IF(I8052&lt;Summary!$B$8,"Slow","Medium"))</f>
        <v>Fast</v>
      </c>
      <c r="S8052" s="15" t="n">
        <f aca="false">IF(M8052&gt;Summary!$B$5,1,0)</f>
        <v>1</v>
      </c>
      <c r="T8052" s="16" t="n">
        <f aca="false">IF(Q8052="Overstocked",(G8052-Summary!$B$6*H8052)*J8052,0)</f>
        <v>73164</v>
      </c>
    </row>
    <row r="8053" customFormat="false" ht="15" hidden="false" customHeight="false" outlineLevel="0" collapsed="false">
      <c r="A8053" s="0" t="s">
        <v>8151</v>
      </c>
      <c r="B8053" s="0" t="s">
        <v>77</v>
      </c>
      <c r="C8053" s="0" t="s">
        <v>78</v>
      </c>
      <c r="D8053" s="0" t="s">
        <v>102</v>
      </c>
      <c r="E8053" s="14" t="n">
        <v>45484</v>
      </c>
      <c r="F8053" s="14" t="n">
        <v>45494</v>
      </c>
      <c r="G8053" s="0" t="n">
        <v>394</v>
      </c>
      <c r="H8053" s="0" t="n">
        <v>64</v>
      </c>
      <c r="I8053" s="0" t="n">
        <v>71</v>
      </c>
      <c r="J8053" s="0" t="n">
        <v>338</v>
      </c>
      <c r="K8053" s="0" t="n">
        <v>653</v>
      </c>
      <c r="L8053" s="15" t="s">
        <v>80</v>
      </c>
      <c r="M8053" s="0" t="n">
        <v>10</v>
      </c>
      <c r="N8053" s="16" t="n">
        <f aca="false">I8053*K8053</f>
        <v>46363</v>
      </c>
      <c r="O8053" s="16" t="n">
        <f aca="false">I8053*(K8053-J8053)</f>
        <v>22365</v>
      </c>
      <c r="P8053" s="15" t="n">
        <f aca="false">K8053-J8053</f>
        <v>315</v>
      </c>
      <c r="Q8053" s="0" t="str">
        <f aca="false">IF(G8053=0,"Out of stock",IF(G8053&lt;H8053,"Understocked",IF(G8053&gt;Summary!$B$6*H8053,"Overstocked","Healthy")))</f>
        <v>Overstocked</v>
      </c>
      <c r="R8053" s="0" t="str">
        <f aca="false">IF(I8053&gt;=Summary!$B$7,"Fast",IF(I8053&lt;Summary!$B$8,"Slow","Medium"))</f>
        <v>Slow</v>
      </c>
      <c r="S8053" s="15" t="n">
        <f aca="false">IF(M8053&gt;Summary!$B$5,1,0)</f>
        <v>1</v>
      </c>
      <c r="T8053" s="16" t="n">
        <f aca="false">IF(Q8053="Overstocked",(G8053-Summary!$B$6*H8053)*J8053,0)</f>
        <v>46644</v>
      </c>
    </row>
    <row r="8054" customFormat="false" ht="15" hidden="false" customHeight="false" outlineLevel="0" collapsed="false">
      <c r="A8054" s="0" t="s">
        <v>8152</v>
      </c>
      <c r="B8054" s="0" t="s">
        <v>115</v>
      </c>
      <c r="C8054" s="0" t="s">
        <v>78</v>
      </c>
      <c r="D8054" s="0" t="s">
        <v>92</v>
      </c>
      <c r="E8054" s="14" t="n">
        <v>45545</v>
      </c>
      <c r="F8054" s="14" t="n">
        <v>45550</v>
      </c>
      <c r="G8054" s="0" t="n">
        <v>455</v>
      </c>
      <c r="H8054" s="0" t="n">
        <v>79</v>
      </c>
      <c r="I8054" s="0" t="n">
        <v>189</v>
      </c>
      <c r="J8054" s="0" t="n">
        <v>512</v>
      </c>
      <c r="K8054" s="0" t="n">
        <v>722</v>
      </c>
      <c r="L8054" s="15" t="s">
        <v>80</v>
      </c>
      <c r="M8054" s="0" t="n">
        <v>5</v>
      </c>
      <c r="N8054" s="16" t="n">
        <f aca="false">I8054*K8054</f>
        <v>136458</v>
      </c>
      <c r="O8054" s="16" t="n">
        <f aca="false">I8054*(K8054-J8054)</f>
        <v>39690</v>
      </c>
      <c r="P8054" s="15" t="n">
        <f aca="false">K8054-J8054</f>
        <v>210</v>
      </c>
      <c r="Q8054" s="0" t="str">
        <f aca="false">IF(G8054=0,"Out of stock",IF(G8054&lt;H8054,"Understocked",IF(G8054&gt;Summary!$B$6*H8054,"Overstocked","Healthy")))</f>
        <v>Overstocked</v>
      </c>
      <c r="R8054" s="0" t="str">
        <f aca="false">IF(I8054&gt;=Summary!$B$7,"Fast",IF(I8054&lt;Summary!$B$8,"Slow","Medium"))</f>
        <v>Medium</v>
      </c>
      <c r="S8054" s="15" t="n">
        <f aca="false">IF(M8054&gt;Summary!$B$5,1,0)</f>
        <v>0</v>
      </c>
      <c r="T8054" s="16" t="n">
        <f aca="false">IF(Q8054="Overstocked",(G8054-Summary!$B$6*H8054)*J8054,0)</f>
        <v>71168</v>
      </c>
    </row>
    <row r="8055" customFormat="false" ht="15" hidden="false" customHeight="false" outlineLevel="0" collapsed="false">
      <c r="A8055" s="0" t="s">
        <v>8153</v>
      </c>
      <c r="B8055" s="0" t="s">
        <v>84</v>
      </c>
      <c r="C8055" s="0" t="s">
        <v>78</v>
      </c>
      <c r="D8055" s="0" t="s">
        <v>79</v>
      </c>
      <c r="E8055" s="14" t="n">
        <v>44957</v>
      </c>
      <c r="F8055" s="14" t="n">
        <v>44962</v>
      </c>
      <c r="G8055" s="0" t="n">
        <v>329</v>
      </c>
      <c r="H8055" s="0" t="n">
        <v>147</v>
      </c>
      <c r="I8055" s="0" t="n">
        <v>19</v>
      </c>
      <c r="J8055" s="0" t="n">
        <v>1369</v>
      </c>
      <c r="K8055" s="0" t="n">
        <v>1658</v>
      </c>
      <c r="L8055" s="15" t="s">
        <v>80</v>
      </c>
      <c r="M8055" s="0" t="n">
        <v>5</v>
      </c>
      <c r="N8055" s="16" t="n">
        <f aca="false">I8055*K8055</f>
        <v>31502</v>
      </c>
      <c r="O8055" s="16" t="n">
        <f aca="false">I8055*(K8055-J8055)</f>
        <v>5491</v>
      </c>
      <c r="P8055" s="15" t="n">
        <f aca="false">K8055-J8055</f>
        <v>289</v>
      </c>
      <c r="Q8055" s="0" t="str">
        <f aca="false">IF(G8055=0,"Out of stock",IF(G8055&lt;H8055,"Understocked",IF(G8055&gt;Summary!$B$6*H8055,"Overstocked","Healthy")))</f>
        <v>Healthy</v>
      </c>
      <c r="R8055" s="0" t="str">
        <f aca="false">IF(I8055&gt;=Summary!$B$7,"Fast",IF(I8055&lt;Summary!$B$8,"Slow","Medium"))</f>
        <v>Slow</v>
      </c>
      <c r="S8055" s="15" t="n">
        <f aca="false">IF(M8055&gt;Summary!$B$5,1,0)</f>
        <v>0</v>
      </c>
      <c r="T8055" s="16" t="n">
        <f aca="false">IF(Q8055="Overstocked",(G8055-Summary!$B$6*H8055)*J8055,0)</f>
        <v>0</v>
      </c>
    </row>
    <row r="8056" customFormat="false" ht="15" hidden="false" customHeight="false" outlineLevel="0" collapsed="false">
      <c r="A8056" s="0" t="s">
        <v>8154</v>
      </c>
      <c r="B8056" s="0" t="s">
        <v>115</v>
      </c>
      <c r="C8056" s="0" t="s">
        <v>85</v>
      </c>
      <c r="D8056" s="0" t="s">
        <v>79</v>
      </c>
      <c r="E8056" s="14" t="n">
        <v>45359</v>
      </c>
      <c r="F8056" s="14" t="n">
        <v>45363</v>
      </c>
      <c r="G8056" s="0" t="n">
        <v>341</v>
      </c>
      <c r="H8056" s="0" t="n">
        <v>67</v>
      </c>
      <c r="I8056" s="0" t="n">
        <v>42</v>
      </c>
      <c r="J8056" s="0" t="n">
        <v>1648</v>
      </c>
      <c r="K8056" s="0" t="n">
        <v>1876</v>
      </c>
      <c r="L8056" s="15" t="s">
        <v>87</v>
      </c>
      <c r="M8056" s="0" t="n">
        <v>4</v>
      </c>
      <c r="N8056" s="16" t="n">
        <f aca="false">I8056*K8056</f>
        <v>78792</v>
      </c>
      <c r="O8056" s="16" t="n">
        <f aca="false">I8056*(K8056-J8056)</f>
        <v>9576</v>
      </c>
      <c r="P8056" s="15" t="n">
        <f aca="false">K8056-J8056</f>
        <v>228</v>
      </c>
      <c r="Q8056" s="0" t="str">
        <f aca="false">IF(G8056=0,"Out of stock",IF(G8056&lt;H8056,"Understocked",IF(G8056&gt;Summary!$B$6*H8056,"Overstocked","Healthy")))</f>
        <v>Overstocked</v>
      </c>
      <c r="R8056" s="0" t="str">
        <f aca="false">IF(I8056&gt;=Summary!$B$7,"Fast",IF(I8056&lt;Summary!$B$8,"Slow","Medium"))</f>
        <v>Slow</v>
      </c>
      <c r="S8056" s="15" t="n">
        <f aca="false">IF(M8056&gt;Summary!$B$5,1,0)</f>
        <v>0</v>
      </c>
      <c r="T8056" s="16" t="n">
        <f aca="false">IF(Q8056="Overstocked",(G8056-Summary!$B$6*H8056)*J8056,0)</f>
        <v>120304</v>
      </c>
    </row>
    <row r="8057" customFormat="false" ht="15" hidden="false" customHeight="false" outlineLevel="0" collapsed="false">
      <c r="A8057" s="0" t="s">
        <v>8155</v>
      </c>
      <c r="B8057" s="0" t="s">
        <v>95</v>
      </c>
      <c r="C8057" s="0" t="s">
        <v>78</v>
      </c>
      <c r="D8057" s="0" t="s">
        <v>86</v>
      </c>
      <c r="E8057" s="14" t="n">
        <v>45328</v>
      </c>
      <c r="F8057" s="14" t="n">
        <v>45335</v>
      </c>
      <c r="G8057" s="0" t="n">
        <v>375</v>
      </c>
      <c r="H8057" s="0" t="n">
        <v>72</v>
      </c>
      <c r="I8057" s="0" t="n">
        <v>166</v>
      </c>
      <c r="J8057" s="0" t="n">
        <v>887</v>
      </c>
      <c r="K8057" s="0" t="n">
        <v>1284</v>
      </c>
      <c r="L8057" s="15" t="s">
        <v>82</v>
      </c>
      <c r="M8057" s="0" t="n">
        <v>7</v>
      </c>
      <c r="N8057" s="16" t="n">
        <f aca="false">I8057*K8057</f>
        <v>213144</v>
      </c>
      <c r="O8057" s="16" t="n">
        <f aca="false">I8057*(K8057-J8057)</f>
        <v>65902</v>
      </c>
      <c r="P8057" s="15" t="n">
        <f aca="false">K8057-J8057</f>
        <v>397</v>
      </c>
      <c r="Q8057" s="0" t="str">
        <f aca="false">IF(G8057=0,"Out of stock",IF(G8057&lt;H8057,"Understocked",IF(G8057&gt;Summary!$B$6*H8057,"Overstocked","Healthy")))</f>
        <v>Overstocked</v>
      </c>
      <c r="R8057" s="0" t="str">
        <f aca="false">IF(I8057&gt;=Summary!$B$7,"Fast",IF(I8057&lt;Summary!$B$8,"Slow","Medium"))</f>
        <v>Medium</v>
      </c>
      <c r="S8057" s="15" t="n">
        <f aca="false">IF(M8057&gt;Summary!$B$5,1,0)</f>
        <v>0</v>
      </c>
      <c r="T8057" s="16" t="n">
        <f aca="false">IF(Q8057="Overstocked",(G8057-Summary!$B$6*H8057)*J8057,0)</f>
        <v>77169</v>
      </c>
    </row>
    <row r="8058" customFormat="false" ht="15" hidden="false" customHeight="false" outlineLevel="0" collapsed="false">
      <c r="A8058" s="0" t="s">
        <v>8156</v>
      </c>
      <c r="B8058" s="0" t="s">
        <v>113</v>
      </c>
      <c r="C8058" s="0" t="s">
        <v>96</v>
      </c>
      <c r="D8058" s="0" t="s">
        <v>92</v>
      </c>
      <c r="E8058" s="14" t="n">
        <v>45456</v>
      </c>
      <c r="F8058" s="14" t="n">
        <v>45459</v>
      </c>
      <c r="G8058" s="0" t="n">
        <v>347</v>
      </c>
      <c r="H8058" s="0" t="n">
        <v>105</v>
      </c>
      <c r="I8058" s="0" t="n">
        <v>175</v>
      </c>
      <c r="J8058" s="0" t="n">
        <v>1705</v>
      </c>
      <c r="K8058" s="0" t="n">
        <v>2067</v>
      </c>
      <c r="L8058" s="15" t="s">
        <v>82</v>
      </c>
      <c r="M8058" s="0" t="n">
        <v>3</v>
      </c>
      <c r="N8058" s="16" t="n">
        <f aca="false">I8058*K8058</f>
        <v>361725</v>
      </c>
      <c r="O8058" s="16" t="n">
        <f aca="false">I8058*(K8058-J8058)</f>
        <v>63350</v>
      </c>
      <c r="P8058" s="15" t="n">
        <f aca="false">K8058-J8058</f>
        <v>362</v>
      </c>
      <c r="Q8058" s="0" t="str">
        <f aca="false">IF(G8058=0,"Out of stock",IF(G8058&lt;H8058,"Understocked",IF(G8058&gt;Summary!$B$6*H8058,"Overstocked","Healthy")))</f>
        <v>Healthy</v>
      </c>
      <c r="R8058" s="0" t="str">
        <f aca="false">IF(I8058&gt;=Summary!$B$7,"Fast",IF(I8058&lt;Summary!$B$8,"Slow","Medium"))</f>
        <v>Medium</v>
      </c>
      <c r="S8058" s="15" t="n">
        <f aca="false">IF(M8058&gt;Summary!$B$5,1,0)</f>
        <v>0</v>
      </c>
      <c r="T8058" s="16" t="n">
        <f aca="false">IF(Q8058="Overstocked",(G8058-Summary!$B$6*H8058)*J8058,0)</f>
        <v>0</v>
      </c>
    </row>
    <row r="8059" customFormat="false" ht="15" hidden="false" customHeight="false" outlineLevel="0" collapsed="false">
      <c r="A8059" s="0" t="s">
        <v>8157</v>
      </c>
      <c r="B8059" s="0" t="s">
        <v>107</v>
      </c>
      <c r="C8059" s="0" t="s">
        <v>96</v>
      </c>
      <c r="D8059" s="0" t="s">
        <v>102</v>
      </c>
      <c r="E8059" s="14" t="n">
        <v>45011</v>
      </c>
      <c r="F8059" s="14" t="n">
        <v>45020</v>
      </c>
      <c r="G8059" s="0" t="n">
        <v>127</v>
      </c>
      <c r="H8059" s="0" t="n">
        <v>149</v>
      </c>
      <c r="I8059" s="0" t="n">
        <v>31</v>
      </c>
      <c r="J8059" s="0" t="n">
        <v>1183</v>
      </c>
      <c r="K8059" s="0" t="n">
        <v>1406</v>
      </c>
      <c r="L8059" s="15" t="s">
        <v>93</v>
      </c>
      <c r="M8059" s="0" t="n">
        <v>9</v>
      </c>
      <c r="N8059" s="16" t="n">
        <f aca="false">I8059*K8059</f>
        <v>43586</v>
      </c>
      <c r="O8059" s="16" t="n">
        <f aca="false">I8059*(K8059-J8059)</f>
        <v>6913</v>
      </c>
      <c r="P8059" s="15" t="n">
        <f aca="false">K8059-J8059</f>
        <v>223</v>
      </c>
      <c r="Q8059" s="0" t="str">
        <f aca="false">IF(G8059=0,"Out of stock",IF(G8059&lt;H8059,"Understocked",IF(G8059&gt;Summary!$B$6*H8059,"Overstocked","Healthy")))</f>
        <v>Understocked</v>
      </c>
      <c r="R8059" s="0" t="str">
        <f aca="false">IF(I8059&gt;=Summary!$B$7,"Fast",IF(I8059&lt;Summary!$B$8,"Slow","Medium"))</f>
        <v>Slow</v>
      </c>
      <c r="S8059" s="15" t="n">
        <f aca="false">IF(M8059&gt;Summary!$B$5,1,0)</f>
        <v>1</v>
      </c>
      <c r="T8059" s="16" t="n">
        <f aca="false">IF(Q8059="Overstocked",(G8059-Summary!$B$6*H8059)*J8059,0)</f>
        <v>0</v>
      </c>
    </row>
    <row r="8060" customFormat="false" ht="15" hidden="false" customHeight="false" outlineLevel="0" collapsed="false">
      <c r="A8060" s="0" t="s">
        <v>8158</v>
      </c>
      <c r="B8060" s="0" t="s">
        <v>115</v>
      </c>
      <c r="C8060" s="0" t="s">
        <v>78</v>
      </c>
      <c r="D8060" s="0" t="s">
        <v>86</v>
      </c>
      <c r="E8060" s="14" t="n">
        <v>45481</v>
      </c>
      <c r="F8060" s="14" t="n">
        <v>45487</v>
      </c>
      <c r="G8060" s="0" t="n">
        <v>133</v>
      </c>
      <c r="H8060" s="0" t="n">
        <v>144</v>
      </c>
      <c r="I8060" s="0" t="n">
        <v>113</v>
      </c>
      <c r="J8060" s="0" t="n">
        <v>1849</v>
      </c>
      <c r="K8060" s="0" t="n">
        <v>2319</v>
      </c>
      <c r="L8060" s="15" t="s">
        <v>93</v>
      </c>
      <c r="M8060" s="0" t="n">
        <v>6</v>
      </c>
      <c r="N8060" s="16" t="n">
        <f aca="false">I8060*K8060</f>
        <v>262047</v>
      </c>
      <c r="O8060" s="16" t="n">
        <f aca="false">I8060*(K8060-J8060)</f>
        <v>53110</v>
      </c>
      <c r="P8060" s="15" t="n">
        <f aca="false">K8060-J8060</f>
        <v>470</v>
      </c>
      <c r="Q8060" s="0" t="str">
        <f aca="false">IF(G8060=0,"Out of stock",IF(G8060&lt;H8060,"Understocked",IF(G8060&gt;Summary!$B$6*H8060,"Overstocked","Healthy")))</f>
        <v>Understocked</v>
      </c>
      <c r="R8060" s="0" t="str">
        <f aca="false">IF(I8060&gt;=Summary!$B$7,"Fast",IF(I8060&lt;Summary!$B$8,"Slow","Medium"))</f>
        <v>Medium</v>
      </c>
      <c r="S8060" s="15" t="n">
        <f aca="false">IF(M8060&gt;Summary!$B$5,1,0)</f>
        <v>0</v>
      </c>
      <c r="T8060" s="16" t="n">
        <f aca="false">IF(Q8060="Overstocked",(G8060-Summary!$B$6*H8060)*J8060,0)</f>
        <v>0</v>
      </c>
    </row>
    <row r="8061" customFormat="false" ht="15" hidden="false" customHeight="false" outlineLevel="0" collapsed="false">
      <c r="A8061" s="0" t="s">
        <v>8159</v>
      </c>
      <c r="B8061" s="0" t="s">
        <v>123</v>
      </c>
      <c r="C8061" s="0" t="s">
        <v>96</v>
      </c>
      <c r="D8061" s="0" t="s">
        <v>92</v>
      </c>
      <c r="E8061" s="14" t="n">
        <v>44948</v>
      </c>
      <c r="F8061" s="14" t="n">
        <v>44958</v>
      </c>
      <c r="G8061" s="0" t="n">
        <v>385</v>
      </c>
      <c r="H8061" s="0" t="n">
        <v>134</v>
      </c>
      <c r="I8061" s="0" t="n">
        <v>108</v>
      </c>
      <c r="J8061" s="0" t="n">
        <v>416</v>
      </c>
      <c r="K8061" s="0" t="n">
        <v>727</v>
      </c>
      <c r="L8061" s="15" t="s">
        <v>97</v>
      </c>
      <c r="M8061" s="0" t="n">
        <v>10</v>
      </c>
      <c r="N8061" s="16" t="n">
        <f aca="false">I8061*K8061</f>
        <v>78516</v>
      </c>
      <c r="O8061" s="16" t="n">
        <f aca="false">I8061*(K8061-J8061)</f>
        <v>33588</v>
      </c>
      <c r="P8061" s="15" t="n">
        <f aca="false">K8061-J8061</f>
        <v>311</v>
      </c>
      <c r="Q8061" s="0" t="str">
        <f aca="false">IF(G8061=0,"Out of stock",IF(G8061&lt;H8061,"Understocked",IF(G8061&gt;Summary!$B$6*H8061,"Overstocked","Healthy")))</f>
        <v>Healthy</v>
      </c>
      <c r="R8061" s="0" t="str">
        <f aca="false">IF(I8061&gt;=Summary!$B$7,"Fast",IF(I8061&lt;Summary!$B$8,"Slow","Medium"))</f>
        <v>Medium</v>
      </c>
      <c r="S8061" s="15" t="n">
        <f aca="false">IF(M8061&gt;Summary!$B$5,1,0)</f>
        <v>1</v>
      </c>
      <c r="T8061" s="16" t="n">
        <f aca="false">IF(Q8061="Overstocked",(G8061-Summary!$B$6*H8061)*J8061,0)</f>
        <v>0</v>
      </c>
    </row>
    <row r="8062" customFormat="false" ht="15" hidden="false" customHeight="false" outlineLevel="0" collapsed="false">
      <c r="A8062" s="0" t="s">
        <v>8160</v>
      </c>
      <c r="B8062" s="0" t="s">
        <v>115</v>
      </c>
      <c r="C8062" s="0" t="s">
        <v>104</v>
      </c>
      <c r="D8062" s="0" t="s">
        <v>86</v>
      </c>
      <c r="E8062" s="14" t="n">
        <v>45107</v>
      </c>
      <c r="F8062" s="14" t="n">
        <v>45114</v>
      </c>
      <c r="G8062" s="0" t="n">
        <v>389</v>
      </c>
      <c r="H8062" s="0" t="n">
        <v>55</v>
      </c>
      <c r="I8062" s="0" t="n">
        <v>18</v>
      </c>
      <c r="J8062" s="0" t="n">
        <v>468</v>
      </c>
      <c r="K8062" s="0" t="n">
        <v>771</v>
      </c>
      <c r="L8062" s="15" t="s">
        <v>87</v>
      </c>
      <c r="M8062" s="0" t="n">
        <v>7</v>
      </c>
      <c r="N8062" s="16" t="n">
        <f aca="false">I8062*K8062</f>
        <v>13878</v>
      </c>
      <c r="O8062" s="16" t="n">
        <f aca="false">I8062*(K8062-J8062)</f>
        <v>5454</v>
      </c>
      <c r="P8062" s="15" t="n">
        <f aca="false">K8062-J8062</f>
        <v>303</v>
      </c>
      <c r="Q8062" s="0" t="str">
        <f aca="false">IF(G8062=0,"Out of stock",IF(G8062&lt;H8062,"Understocked",IF(G8062&gt;Summary!$B$6*H8062,"Overstocked","Healthy")))</f>
        <v>Overstocked</v>
      </c>
      <c r="R8062" s="0" t="str">
        <f aca="false">IF(I8062&gt;=Summary!$B$7,"Fast",IF(I8062&lt;Summary!$B$8,"Slow","Medium"))</f>
        <v>Slow</v>
      </c>
      <c r="S8062" s="15" t="n">
        <f aca="false">IF(M8062&gt;Summary!$B$5,1,0)</f>
        <v>0</v>
      </c>
      <c r="T8062" s="16" t="n">
        <f aca="false">IF(Q8062="Overstocked",(G8062-Summary!$B$6*H8062)*J8062,0)</f>
        <v>79092</v>
      </c>
    </row>
    <row r="8063" customFormat="false" ht="15" hidden="false" customHeight="false" outlineLevel="0" collapsed="false">
      <c r="A8063" s="0" t="s">
        <v>8161</v>
      </c>
      <c r="B8063" s="0" t="s">
        <v>123</v>
      </c>
      <c r="C8063" s="0" t="s">
        <v>96</v>
      </c>
      <c r="D8063" s="0" t="s">
        <v>102</v>
      </c>
      <c r="E8063" s="14" t="n">
        <v>45618</v>
      </c>
      <c r="F8063" s="14" t="n">
        <v>45628</v>
      </c>
      <c r="G8063" s="0" t="n">
        <v>417</v>
      </c>
      <c r="H8063" s="0" t="n">
        <v>97</v>
      </c>
      <c r="I8063" s="0" t="n">
        <v>130</v>
      </c>
      <c r="J8063" s="0" t="n">
        <v>607</v>
      </c>
      <c r="K8063" s="0" t="n">
        <v>875</v>
      </c>
      <c r="L8063" s="15" t="s">
        <v>87</v>
      </c>
      <c r="M8063" s="0" t="n">
        <v>10</v>
      </c>
      <c r="N8063" s="16" t="n">
        <f aca="false">I8063*K8063</f>
        <v>113750</v>
      </c>
      <c r="O8063" s="16" t="n">
        <f aca="false">I8063*(K8063-J8063)</f>
        <v>34840</v>
      </c>
      <c r="P8063" s="15" t="n">
        <f aca="false">K8063-J8063</f>
        <v>268</v>
      </c>
      <c r="Q8063" s="0" t="str">
        <f aca="false">IF(G8063=0,"Out of stock",IF(G8063&lt;H8063,"Understocked",IF(G8063&gt;Summary!$B$6*H8063,"Overstocked","Healthy")))</f>
        <v>Overstocked</v>
      </c>
      <c r="R8063" s="0" t="str">
        <f aca="false">IF(I8063&gt;=Summary!$B$7,"Fast",IF(I8063&lt;Summary!$B$8,"Slow","Medium"))</f>
        <v>Medium</v>
      </c>
      <c r="S8063" s="15" t="n">
        <f aca="false">IF(M8063&gt;Summary!$B$5,1,0)</f>
        <v>1</v>
      </c>
      <c r="T8063" s="16" t="n">
        <f aca="false">IF(Q8063="Overstocked",(G8063-Summary!$B$6*H8063)*J8063,0)</f>
        <v>17603</v>
      </c>
    </row>
    <row r="8064" customFormat="false" ht="15" hidden="false" customHeight="false" outlineLevel="0" collapsed="false">
      <c r="A8064" s="0" t="s">
        <v>8162</v>
      </c>
      <c r="B8064" s="0" t="s">
        <v>95</v>
      </c>
      <c r="C8064" s="0" t="s">
        <v>78</v>
      </c>
      <c r="D8064" s="0" t="s">
        <v>79</v>
      </c>
      <c r="E8064" s="14" t="n">
        <v>45634</v>
      </c>
      <c r="F8064" s="14" t="n">
        <v>45636</v>
      </c>
      <c r="G8064" s="0" t="n">
        <v>257</v>
      </c>
      <c r="H8064" s="0" t="n">
        <v>137</v>
      </c>
      <c r="I8064" s="0" t="n">
        <v>205</v>
      </c>
      <c r="J8064" s="0" t="n">
        <v>991</v>
      </c>
      <c r="K8064" s="0" t="n">
        <v>1042</v>
      </c>
      <c r="L8064" s="15" t="s">
        <v>87</v>
      </c>
      <c r="M8064" s="0" t="n">
        <v>2</v>
      </c>
      <c r="N8064" s="16" t="n">
        <f aca="false">I8064*K8064</f>
        <v>213610</v>
      </c>
      <c r="O8064" s="16" t="n">
        <f aca="false">I8064*(K8064-J8064)</f>
        <v>10455</v>
      </c>
      <c r="P8064" s="15" t="n">
        <f aca="false">K8064-J8064</f>
        <v>51</v>
      </c>
      <c r="Q8064" s="0" t="str">
        <f aca="false">IF(G8064=0,"Out of stock",IF(G8064&lt;H8064,"Understocked",IF(G8064&gt;Summary!$B$6*H8064,"Overstocked","Healthy")))</f>
        <v>Healthy</v>
      </c>
      <c r="R8064" s="0" t="str">
        <f aca="false">IF(I8064&gt;=Summary!$B$7,"Fast",IF(I8064&lt;Summary!$B$8,"Slow","Medium"))</f>
        <v>Fast</v>
      </c>
      <c r="S8064" s="15" t="n">
        <f aca="false">IF(M8064&gt;Summary!$B$5,1,0)</f>
        <v>0</v>
      </c>
      <c r="T8064" s="16" t="n">
        <f aca="false">IF(Q8064="Overstocked",(G8064-Summary!$B$6*H8064)*J8064,0)</f>
        <v>0</v>
      </c>
    </row>
    <row r="8065" customFormat="false" ht="15" hidden="false" customHeight="false" outlineLevel="0" collapsed="false">
      <c r="A8065" s="0" t="s">
        <v>8163</v>
      </c>
      <c r="B8065" s="0" t="s">
        <v>95</v>
      </c>
      <c r="C8065" s="0" t="s">
        <v>96</v>
      </c>
      <c r="D8065" s="0" t="s">
        <v>86</v>
      </c>
      <c r="E8065" s="14" t="n">
        <v>45500</v>
      </c>
      <c r="F8065" s="14" t="n">
        <v>45501</v>
      </c>
      <c r="G8065" s="0" t="n">
        <v>148</v>
      </c>
      <c r="H8065" s="0" t="n">
        <v>74</v>
      </c>
      <c r="I8065" s="0" t="n">
        <v>77</v>
      </c>
      <c r="J8065" s="0" t="n">
        <v>1018</v>
      </c>
      <c r="K8065" s="0" t="n">
        <v>1277</v>
      </c>
      <c r="L8065" s="15" t="s">
        <v>93</v>
      </c>
      <c r="M8065" s="0" t="n">
        <v>1</v>
      </c>
      <c r="N8065" s="16" t="n">
        <f aca="false">I8065*K8065</f>
        <v>98329</v>
      </c>
      <c r="O8065" s="16" t="n">
        <f aca="false">I8065*(K8065-J8065)</f>
        <v>19943</v>
      </c>
      <c r="P8065" s="15" t="n">
        <f aca="false">K8065-J8065</f>
        <v>259</v>
      </c>
      <c r="Q8065" s="0" t="str">
        <f aca="false">IF(G8065=0,"Out of stock",IF(G8065&lt;H8065,"Understocked",IF(G8065&gt;Summary!$B$6*H8065,"Overstocked","Healthy")))</f>
        <v>Healthy</v>
      </c>
      <c r="R8065" s="0" t="str">
        <f aca="false">IF(I8065&gt;=Summary!$B$7,"Fast",IF(I8065&lt;Summary!$B$8,"Slow","Medium"))</f>
        <v>Slow</v>
      </c>
      <c r="S8065" s="15" t="n">
        <f aca="false">IF(M8065&gt;Summary!$B$5,1,0)</f>
        <v>0</v>
      </c>
      <c r="T8065" s="16" t="n">
        <f aca="false">IF(Q8065="Overstocked",(G8065-Summary!$B$6*H8065)*J8065,0)</f>
        <v>0</v>
      </c>
    </row>
    <row r="8066" customFormat="false" ht="15" hidden="false" customHeight="false" outlineLevel="0" collapsed="false">
      <c r="A8066" s="0" t="s">
        <v>8164</v>
      </c>
      <c r="B8066" s="0" t="s">
        <v>111</v>
      </c>
      <c r="C8066" s="0" t="s">
        <v>78</v>
      </c>
      <c r="D8066" s="0" t="s">
        <v>86</v>
      </c>
      <c r="E8066" s="14" t="n">
        <v>45088</v>
      </c>
      <c r="F8066" s="14" t="n">
        <v>45097</v>
      </c>
      <c r="G8066" s="0" t="n">
        <v>335</v>
      </c>
      <c r="H8066" s="0" t="n">
        <v>83</v>
      </c>
      <c r="I8066" s="0" t="n">
        <v>76</v>
      </c>
      <c r="J8066" s="0" t="n">
        <v>1491</v>
      </c>
      <c r="K8066" s="0" t="n">
        <v>1907</v>
      </c>
      <c r="L8066" s="15" t="s">
        <v>97</v>
      </c>
      <c r="M8066" s="0" t="n">
        <v>9</v>
      </c>
      <c r="N8066" s="16" t="n">
        <f aca="false">I8066*K8066</f>
        <v>144932</v>
      </c>
      <c r="O8066" s="16" t="n">
        <f aca="false">I8066*(K8066-J8066)</f>
        <v>31616</v>
      </c>
      <c r="P8066" s="15" t="n">
        <f aca="false">K8066-J8066</f>
        <v>416</v>
      </c>
      <c r="Q8066" s="0" t="str">
        <f aca="false">IF(G8066=0,"Out of stock",IF(G8066&lt;H8066,"Understocked",IF(G8066&gt;Summary!$B$6*H8066,"Overstocked","Healthy")))</f>
        <v>Overstocked</v>
      </c>
      <c r="R8066" s="0" t="str">
        <f aca="false">IF(I8066&gt;=Summary!$B$7,"Fast",IF(I8066&lt;Summary!$B$8,"Slow","Medium"))</f>
        <v>Slow</v>
      </c>
      <c r="S8066" s="15" t="n">
        <f aca="false">IF(M8066&gt;Summary!$B$5,1,0)</f>
        <v>1</v>
      </c>
      <c r="T8066" s="16" t="n">
        <f aca="false">IF(Q8066="Overstocked",(G8066-Summary!$B$6*H8066)*J8066,0)</f>
        <v>4473</v>
      </c>
    </row>
    <row r="8067" customFormat="false" ht="15" hidden="false" customHeight="false" outlineLevel="0" collapsed="false">
      <c r="A8067" s="0" t="s">
        <v>8165</v>
      </c>
      <c r="B8067" s="0" t="s">
        <v>113</v>
      </c>
      <c r="C8067" s="0" t="s">
        <v>85</v>
      </c>
      <c r="D8067" s="0" t="s">
        <v>79</v>
      </c>
      <c r="E8067" s="14" t="n">
        <v>45434</v>
      </c>
      <c r="F8067" s="14" t="n">
        <v>45437</v>
      </c>
      <c r="G8067" s="0" t="n">
        <v>352</v>
      </c>
      <c r="H8067" s="0" t="n">
        <v>120</v>
      </c>
      <c r="I8067" s="0" t="n">
        <v>250</v>
      </c>
      <c r="J8067" s="0" t="n">
        <v>1383</v>
      </c>
      <c r="K8067" s="0" t="n">
        <v>1576</v>
      </c>
      <c r="L8067" s="15" t="s">
        <v>87</v>
      </c>
      <c r="M8067" s="0" t="n">
        <v>3</v>
      </c>
      <c r="N8067" s="16" t="n">
        <f aca="false">I8067*K8067</f>
        <v>394000</v>
      </c>
      <c r="O8067" s="16" t="n">
        <f aca="false">I8067*(K8067-J8067)</f>
        <v>48250</v>
      </c>
      <c r="P8067" s="15" t="n">
        <f aca="false">K8067-J8067</f>
        <v>193</v>
      </c>
      <c r="Q8067" s="0" t="str">
        <f aca="false">IF(G8067=0,"Out of stock",IF(G8067&lt;H8067,"Understocked",IF(G8067&gt;Summary!$B$6*H8067,"Overstocked","Healthy")))</f>
        <v>Healthy</v>
      </c>
      <c r="R8067" s="0" t="str">
        <f aca="false">IF(I8067&gt;=Summary!$B$7,"Fast",IF(I8067&lt;Summary!$B$8,"Slow","Medium"))</f>
        <v>Fast</v>
      </c>
      <c r="S8067" s="15" t="n">
        <f aca="false">IF(M8067&gt;Summary!$B$5,1,0)</f>
        <v>0</v>
      </c>
      <c r="T8067" s="16" t="n">
        <f aca="false">IF(Q8067="Overstocked",(G8067-Summary!$B$6*H8067)*J8067,0)</f>
        <v>0</v>
      </c>
    </row>
    <row r="8068" customFormat="false" ht="15" hidden="false" customHeight="false" outlineLevel="0" collapsed="false">
      <c r="A8068" s="0" t="s">
        <v>8166</v>
      </c>
      <c r="B8068" s="0" t="s">
        <v>101</v>
      </c>
      <c r="C8068" s="0" t="s">
        <v>78</v>
      </c>
      <c r="D8068" s="0" t="s">
        <v>79</v>
      </c>
      <c r="E8068" s="14" t="n">
        <v>45364</v>
      </c>
      <c r="F8068" s="14" t="n">
        <v>45367</v>
      </c>
      <c r="G8068" s="0" t="n">
        <v>281</v>
      </c>
      <c r="H8068" s="0" t="n">
        <v>132</v>
      </c>
      <c r="I8068" s="0" t="n">
        <v>281</v>
      </c>
      <c r="J8068" s="0" t="n">
        <v>1029</v>
      </c>
      <c r="K8068" s="0" t="n">
        <v>1384</v>
      </c>
      <c r="L8068" s="15" t="s">
        <v>87</v>
      </c>
      <c r="M8068" s="0" t="n">
        <v>3</v>
      </c>
      <c r="N8068" s="16" t="n">
        <f aca="false">I8068*K8068</f>
        <v>388904</v>
      </c>
      <c r="O8068" s="16" t="n">
        <f aca="false">I8068*(K8068-J8068)</f>
        <v>99755</v>
      </c>
      <c r="P8068" s="15" t="n">
        <f aca="false">K8068-J8068</f>
        <v>355</v>
      </c>
      <c r="Q8068" s="0" t="str">
        <f aca="false">IF(G8068=0,"Out of stock",IF(G8068&lt;H8068,"Understocked",IF(G8068&gt;Summary!$B$6*H8068,"Overstocked","Healthy")))</f>
        <v>Healthy</v>
      </c>
      <c r="R8068" s="0" t="str">
        <f aca="false">IF(I8068&gt;=Summary!$B$7,"Fast",IF(I8068&lt;Summary!$B$8,"Slow","Medium"))</f>
        <v>Fast</v>
      </c>
      <c r="S8068" s="15" t="n">
        <f aca="false">IF(M8068&gt;Summary!$B$5,1,0)</f>
        <v>0</v>
      </c>
      <c r="T8068" s="16" t="n">
        <f aca="false">IF(Q8068="Overstocked",(G8068-Summary!$B$6*H8068)*J8068,0)</f>
        <v>0</v>
      </c>
    </row>
    <row r="8069" customFormat="false" ht="15" hidden="false" customHeight="false" outlineLevel="0" collapsed="false">
      <c r="A8069" s="0" t="s">
        <v>8167</v>
      </c>
      <c r="B8069" s="0" t="s">
        <v>101</v>
      </c>
      <c r="C8069" s="0" t="s">
        <v>85</v>
      </c>
      <c r="D8069" s="0" t="s">
        <v>92</v>
      </c>
      <c r="E8069" s="14" t="n">
        <v>44984</v>
      </c>
      <c r="F8069" s="14" t="n">
        <v>44992</v>
      </c>
      <c r="G8069" s="0" t="n">
        <v>288</v>
      </c>
      <c r="H8069" s="0" t="n">
        <v>58</v>
      </c>
      <c r="I8069" s="0" t="n">
        <v>291</v>
      </c>
      <c r="J8069" s="0" t="n">
        <v>957</v>
      </c>
      <c r="K8069" s="0" t="n">
        <v>1372</v>
      </c>
      <c r="L8069" s="15" t="s">
        <v>87</v>
      </c>
      <c r="M8069" s="0" t="n">
        <v>8</v>
      </c>
      <c r="N8069" s="16" t="n">
        <f aca="false">I8069*K8069</f>
        <v>399252</v>
      </c>
      <c r="O8069" s="16" t="n">
        <f aca="false">I8069*(K8069-J8069)</f>
        <v>120765</v>
      </c>
      <c r="P8069" s="15" t="n">
        <f aca="false">K8069-J8069</f>
        <v>415</v>
      </c>
      <c r="Q8069" s="0" t="str">
        <f aca="false">IF(G8069=0,"Out of stock",IF(G8069&lt;H8069,"Understocked",IF(G8069&gt;Summary!$B$6*H8069,"Overstocked","Healthy")))</f>
        <v>Overstocked</v>
      </c>
      <c r="R8069" s="0" t="str">
        <f aca="false">IF(I8069&gt;=Summary!$B$7,"Fast",IF(I8069&lt;Summary!$B$8,"Slow","Medium"))</f>
        <v>Fast</v>
      </c>
      <c r="S8069" s="15" t="n">
        <f aca="false">IF(M8069&gt;Summary!$B$5,1,0)</f>
        <v>1</v>
      </c>
      <c r="T8069" s="16" t="n">
        <f aca="false">IF(Q8069="Overstocked",(G8069-Summary!$B$6*H8069)*J8069,0)</f>
        <v>53592</v>
      </c>
    </row>
    <row r="8070" customFormat="false" ht="15" hidden="false" customHeight="false" outlineLevel="0" collapsed="false">
      <c r="A8070" s="0" t="s">
        <v>8168</v>
      </c>
      <c r="B8070" s="0" t="s">
        <v>95</v>
      </c>
      <c r="C8070" s="0" t="s">
        <v>78</v>
      </c>
      <c r="D8070" s="0" t="s">
        <v>86</v>
      </c>
      <c r="E8070" s="14" t="n">
        <v>45541</v>
      </c>
      <c r="F8070" s="14" t="n">
        <v>45546</v>
      </c>
      <c r="G8070" s="0" t="n">
        <v>255</v>
      </c>
      <c r="H8070" s="0" t="n">
        <v>94</v>
      </c>
      <c r="I8070" s="0" t="n">
        <v>144</v>
      </c>
      <c r="J8070" s="0" t="n">
        <v>705</v>
      </c>
      <c r="K8070" s="0" t="n">
        <v>1055</v>
      </c>
      <c r="L8070" s="15" t="s">
        <v>82</v>
      </c>
      <c r="M8070" s="0" t="n">
        <v>5</v>
      </c>
      <c r="N8070" s="16" t="n">
        <f aca="false">I8070*K8070</f>
        <v>151920</v>
      </c>
      <c r="O8070" s="16" t="n">
        <f aca="false">I8070*(K8070-J8070)</f>
        <v>50400</v>
      </c>
      <c r="P8070" s="15" t="n">
        <f aca="false">K8070-J8070</f>
        <v>350</v>
      </c>
      <c r="Q8070" s="0" t="str">
        <f aca="false">IF(G8070=0,"Out of stock",IF(G8070&lt;H8070,"Understocked",IF(G8070&gt;Summary!$B$6*H8070,"Overstocked","Healthy")))</f>
        <v>Healthy</v>
      </c>
      <c r="R8070" s="0" t="str">
        <f aca="false">IF(I8070&gt;=Summary!$B$7,"Fast",IF(I8070&lt;Summary!$B$8,"Slow","Medium"))</f>
        <v>Medium</v>
      </c>
      <c r="S8070" s="15" t="n">
        <f aca="false">IF(M8070&gt;Summary!$B$5,1,0)</f>
        <v>0</v>
      </c>
      <c r="T8070" s="16" t="n">
        <f aca="false">IF(Q8070="Overstocked",(G8070-Summary!$B$6*H8070)*J8070,0)</f>
        <v>0</v>
      </c>
    </row>
    <row r="8071" customFormat="false" ht="15" hidden="false" customHeight="false" outlineLevel="0" collapsed="false">
      <c r="A8071" s="0" t="s">
        <v>8169</v>
      </c>
      <c r="B8071" s="0" t="s">
        <v>113</v>
      </c>
      <c r="C8071" s="0" t="s">
        <v>78</v>
      </c>
      <c r="D8071" s="0" t="s">
        <v>79</v>
      </c>
      <c r="E8071" s="14" t="n">
        <v>45371</v>
      </c>
      <c r="F8071" s="14" t="n">
        <v>45381</v>
      </c>
      <c r="G8071" s="0" t="n">
        <v>135</v>
      </c>
      <c r="H8071" s="0" t="n">
        <v>78</v>
      </c>
      <c r="I8071" s="0" t="n">
        <v>152</v>
      </c>
      <c r="J8071" s="0" t="n">
        <v>275</v>
      </c>
      <c r="K8071" s="0" t="n">
        <v>326</v>
      </c>
      <c r="L8071" s="15" t="s">
        <v>97</v>
      </c>
      <c r="M8071" s="0" t="n">
        <v>10</v>
      </c>
      <c r="N8071" s="16" t="n">
        <f aca="false">I8071*K8071</f>
        <v>49552</v>
      </c>
      <c r="O8071" s="16" t="n">
        <f aca="false">I8071*(K8071-J8071)</f>
        <v>7752</v>
      </c>
      <c r="P8071" s="15" t="n">
        <f aca="false">K8071-J8071</f>
        <v>51</v>
      </c>
      <c r="Q8071" s="0" t="str">
        <f aca="false">IF(G8071=0,"Out of stock",IF(G8071&lt;H8071,"Understocked",IF(G8071&gt;Summary!$B$6*H8071,"Overstocked","Healthy")))</f>
        <v>Healthy</v>
      </c>
      <c r="R8071" s="0" t="str">
        <f aca="false">IF(I8071&gt;=Summary!$B$7,"Fast",IF(I8071&lt;Summary!$B$8,"Slow","Medium"))</f>
        <v>Medium</v>
      </c>
      <c r="S8071" s="15" t="n">
        <f aca="false">IF(M8071&gt;Summary!$B$5,1,0)</f>
        <v>1</v>
      </c>
      <c r="T8071" s="16" t="n">
        <f aca="false">IF(Q8071="Overstocked",(G8071-Summary!$B$6*H8071)*J8071,0)</f>
        <v>0</v>
      </c>
    </row>
    <row r="8072" customFormat="false" ht="15" hidden="false" customHeight="false" outlineLevel="0" collapsed="false">
      <c r="A8072" s="0" t="s">
        <v>8170</v>
      </c>
      <c r="B8072" s="0" t="s">
        <v>111</v>
      </c>
      <c r="C8072" s="0" t="s">
        <v>104</v>
      </c>
      <c r="D8072" s="0" t="s">
        <v>86</v>
      </c>
      <c r="E8072" s="14" t="n">
        <v>45246</v>
      </c>
      <c r="F8072" s="14" t="n">
        <v>45249</v>
      </c>
      <c r="G8072" s="0" t="n">
        <v>464</v>
      </c>
      <c r="H8072" s="0" t="n">
        <v>87</v>
      </c>
      <c r="I8072" s="0" t="n">
        <v>77</v>
      </c>
      <c r="J8072" s="0" t="n">
        <v>882</v>
      </c>
      <c r="K8072" s="0" t="n">
        <v>996</v>
      </c>
      <c r="L8072" s="15" t="s">
        <v>93</v>
      </c>
      <c r="M8072" s="0" t="n">
        <v>3</v>
      </c>
      <c r="N8072" s="16" t="n">
        <f aca="false">I8072*K8072</f>
        <v>76692</v>
      </c>
      <c r="O8072" s="16" t="n">
        <f aca="false">I8072*(K8072-J8072)</f>
        <v>8778</v>
      </c>
      <c r="P8072" s="15" t="n">
        <f aca="false">K8072-J8072</f>
        <v>114</v>
      </c>
      <c r="Q8072" s="0" t="str">
        <f aca="false">IF(G8072=0,"Out of stock",IF(G8072&lt;H8072,"Understocked",IF(G8072&gt;Summary!$B$6*H8072,"Overstocked","Healthy")))</f>
        <v>Overstocked</v>
      </c>
      <c r="R8072" s="0" t="str">
        <f aca="false">IF(I8072&gt;=Summary!$B$7,"Fast",IF(I8072&lt;Summary!$B$8,"Slow","Medium"))</f>
        <v>Slow</v>
      </c>
      <c r="S8072" s="15" t="n">
        <f aca="false">IF(M8072&gt;Summary!$B$5,1,0)</f>
        <v>0</v>
      </c>
      <c r="T8072" s="16" t="n">
        <f aca="false">IF(Q8072="Overstocked",(G8072-Summary!$B$6*H8072)*J8072,0)</f>
        <v>102312</v>
      </c>
    </row>
    <row r="8073" customFormat="false" ht="15" hidden="false" customHeight="false" outlineLevel="0" collapsed="false">
      <c r="A8073" s="0" t="s">
        <v>8171</v>
      </c>
      <c r="B8073" s="0" t="s">
        <v>123</v>
      </c>
      <c r="C8073" s="0" t="s">
        <v>78</v>
      </c>
      <c r="D8073" s="0" t="s">
        <v>90</v>
      </c>
      <c r="E8073" s="14" t="n">
        <v>45010</v>
      </c>
      <c r="F8073" s="14" t="n">
        <v>45017</v>
      </c>
      <c r="G8073" s="0" t="n">
        <v>396</v>
      </c>
      <c r="H8073" s="0" t="n">
        <v>111</v>
      </c>
      <c r="I8073" s="0" t="n">
        <v>109</v>
      </c>
      <c r="J8073" s="0" t="n">
        <v>1164</v>
      </c>
      <c r="K8073" s="0" t="n">
        <v>1550</v>
      </c>
      <c r="L8073" s="15" t="s">
        <v>87</v>
      </c>
      <c r="M8073" s="0" t="n">
        <v>7</v>
      </c>
      <c r="N8073" s="16" t="n">
        <f aca="false">I8073*K8073</f>
        <v>168950</v>
      </c>
      <c r="O8073" s="16" t="n">
        <f aca="false">I8073*(K8073-J8073)</f>
        <v>42074</v>
      </c>
      <c r="P8073" s="15" t="n">
        <f aca="false">K8073-J8073</f>
        <v>386</v>
      </c>
      <c r="Q8073" s="0" t="str">
        <f aca="false">IF(G8073=0,"Out of stock",IF(G8073&lt;H8073,"Understocked",IF(G8073&gt;Summary!$B$6*H8073,"Overstocked","Healthy")))</f>
        <v>Healthy</v>
      </c>
      <c r="R8073" s="0" t="str">
        <f aca="false">IF(I8073&gt;=Summary!$B$7,"Fast",IF(I8073&lt;Summary!$B$8,"Slow","Medium"))</f>
        <v>Medium</v>
      </c>
      <c r="S8073" s="15" t="n">
        <f aca="false">IF(M8073&gt;Summary!$B$5,1,0)</f>
        <v>0</v>
      </c>
      <c r="T8073" s="16" t="n">
        <f aca="false">IF(Q8073="Overstocked",(G8073-Summary!$B$6*H8073)*J8073,0)</f>
        <v>0</v>
      </c>
    </row>
    <row r="8074" customFormat="false" ht="15" hidden="false" customHeight="false" outlineLevel="0" collapsed="false">
      <c r="A8074" s="0" t="s">
        <v>8172</v>
      </c>
      <c r="B8074" s="0" t="s">
        <v>101</v>
      </c>
      <c r="C8074" s="0" t="s">
        <v>96</v>
      </c>
      <c r="D8074" s="0" t="s">
        <v>102</v>
      </c>
      <c r="E8074" s="14" t="n">
        <v>45086</v>
      </c>
      <c r="F8074" s="14" t="n">
        <v>45092</v>
      </c>
      <c r="G8074" s="0" t="n">
        <v>453</v>
      </c>
      <c r="H8074" s="0" t="n">
        <v>80</v>
      </c>
      <c r="I8074" s="0" t="n">
        <v>12</v>
      </c>
      <c r="J8074" s="0" t="n">
        <v>580</v>
      </c>
      <c r="K8074" s="0" t="n">
        <v>651</v>
      </c>
      <c r="L8074" s="15" t="s">
        <v>93</v>
      </c>
      <c r="M8074" s="0" t="n">
        <v>6</v>
      </c>
      <c r="N8074" s="16" t="n">
        <f aca="false">I8074*K8074</f>
        <v>7812</v>
      </c>
      <c r="O8074" s="16" t="n">
        <f aca="false">I8074*(K8074-J8074)</f>
        <v>852</v>
      </c>
      <c r="P8074" s="15" t="n">
        <f aca="false">K8074-J8074</f>
        <v>71</v>
      </c>
      <c r="Q8074" s="0" t="str">
        <f aca="false">IF(G8074=0,"Out of stock",IF(G8074&lt;H8074,"Understocked",IF(G8074&gt;Summary!$B$6*H8074,"Overstocked","Healthy")))</f>
        <v>Overstocked</v>
      </c>
      <c r="R8074" s="0" t="str">
        <f aca="false">IF(I8074&gt;=Summary!$B$7,"Fast",IF(I8074&lt;Summary!$B$8,"Slow","Medium"))</f>
        <v>Slow</v>
      </c>
      <c r="S8074" s="15" t="n">
        <f aca="false">IF(M8074&gt;Summary!$B$5,1,0)</f>
        <v>0</v>
      </c>
      <c r="T8074" s="16" t="n">
        <f aca="false">IF(Q8074="Overstocked",(G8074-Summary!$B$6*H8074)*J8074,0)</f>
        <v>77140</v>
      </c>
    </row>
    <row r="8075" customFormat="false" ht="15" hidden="false" customHeight="false" outlineLevel="0" collapsed="false">
      <c r="A8075" s="0" t="s">
        <v>8173</v>
      </c>
      <c r="B8075" s="0" t="s">
        <v>123</v>
      </c>
      <c r="C8075" s="0" t="s">
        <v>78</v>
      </c>
      <c r="D8075" s="0" t="s">
        <v>92</v>
      </c>
      <c r="E8075" s="14" t="n">
        <v>45015</v>
      </c>
      <c r="F8075" s="14" t="n">
        <v>45022</v>
      </c>
      <c r="G8075" s="0" t="n">
        <v>334</v>
      </c>
      <c r="H8075" s="0" t="n">
        <v>100</v>
      </c>
      <c r="I8075" s="0" t="n">
        <v>15</v>
      </c>
      <c r="J8075" s="0" t="n">
        <v>1123</v>
      </c>
      <c r="K8075" s="0" t="n">
        <v>1314</v>
      </c>
      <c r="L8075" s="15" t="s">
        <v>97</v>
      </c>
      <c r="M8075" s="0" t="n">
        <v>7</v>
      </c>
      <c r="N8075" s="16" t="n">
        <f aca="false">I8075*K8075</f>
        <v>19710</v>
      </c>
      <c r="O8075" s="16" t="n">
        <f aca="false">I8075*(K8075-J8075)</f>
        <v>2865</v>
      </c>
      <c r="P8075" s="15" t="n">
        <f aca="false">K8075-J8075</f>
        <v>191</v>
      </c>
      <c r="Q8075" s="0" t="str">
        <f aca="false">IF(G8075=0,"Out of stock",IF(G8075&lt;H8075,"Understocked",IF(G8075&gt;Summary!$B$6*H8075,"Overstocked","Healthy")))</f>
        <v>Healthy</v>
      </c>
      <c r="R8075" s="0" t="str">
        <f aca="false">IF(I8075&gt;=Summary!$B$7,"Fast",IF(I8075&lt;Summary!$B$8,"Slow","Medium"))</f>
        <v>Slow</v>
      </c>
      <c r="S8075" s="15" t="n">
        <f aca="false">IF(M8075&gt;Summary!$B$5,1,0)</f>
        <v>0</v>
      </c>
      <c r="T8075" s="16" t="n">
        <f aca="false">IF(Q8075="Overstocked",(G8075-Summary!$B$6*H8075)*J8075,0)</f>
        <v>0</v>
      </c>
    </row>
    <row r="8076" customFormat="false" ht="15" hidden="false" customHeight="false" outlineLevel="0" collapsed="false">
      <c r="A8076" s="0" t="s">
        <v>8174</v>
      </c>
      <c r="B8076" s="0" t="s">
        <v>89</v>
      </c>
      <c r="C8076" s="0" t="s">
        <v>85</v>
      </c>
      <c r="D8076" s="0" t="s">
        <v>79</v>
      </c>
      <c r="E8076" s="14" t="n">
        <v>44941</v>
      </c>
      <c r="F8076" s="14" t="n">
        <v>44950</v>
      </c>
      <c r="G8076" s="0" t="n">
        <v>492</v>
      </c>
      <c r="H8076" s="0" t="n">
        <v>61</v>
      </c>
      <c r="I8076" s="0" t="n">
        <v>60</v>
      </c>
      <c r="J8076" s="0" t="n">
        <v>1654</v>
      </c>
      <c r="K8076" s="0" t="n">
        <v>2035</v>
      </c>
      <c r="L8076" s="15" t="s">
        <v>82</v>
      </c>
      <c r="M8076" s="0" t="n">
        <v>9</v>
      </c>
      <c r="N8076" s="16" t="n">
        <f aca="false">I8076*K8076</f>
        <v>122100</v>
      </c>
      <c r="O8076" s="16" t="n">
        <f aca="false">I8076*(K8076-J8076)</f>
        <v>22860</v>
      </c>
      <c r="P8076" s="15" t="n">
        <f aca="false">K8076-J8076</f>
        <v>381</v>
      </c>
      <c r="Q8076" s="0" t="str">
        <f aca="false">IF(G8076=0,"Out of stock",IF(G8076&lt;H8076,"Understocked",IF(G8076&gt;Summary!$B$6*H8076,"Overstocked","Healthy")))</f>
        <v>Overstocked</v>
      </c>
      <c r="R8076" s="0" t="str">
        <f aca="false">IF(I8076&gt;=Summary!$B$7,"Fast",IF(I8076&lt;Summary!$B$8,"Slow","Medium"))</f>
        <v>Slow</v>
      </c>
      <c r="S8076" s="15" t="n">
        <f aca="false">IF(M8076&gt;Summary!$B$5,1,0)</f>
        <v>1</v>
      </c>
      <c r="T8076" s="16" t="n">
        <f aca="false">IF(Q8076="Overstocked",(G8076-Summary!$B$6*H8076)*J8076,0)</f>
        <v>410192</v>
      </c>
    </row>
    <row r="8077" customFormat="false" ht="15" hidden="false" customHeight="false" outlineLevel="0" collapsed="false">
      <c r="A8077" s="0" t="s">
        <v>8175</v>
      </c>
      <c r="B8077" s="0" t="s">
        <v>77</v>
      </c>
      <c r="C8077" s="0" t="s">
        <v>85</v>
      </c>
      <c r="D8077" s="0" t="s">
        <v>86</v>
      </c>
      <c r="E8077" s="14" t="n">
        <v>45565</v>
      </c>
      <c r="F8077" s="14" t="n">
        <v>45573</v>
      </c>
      <c r="G8077" s="0" t="n">
        <v>476</v>
      </c>
      <c r="H8077" s="0" t="n">
        <v>135</v>
      </c>
      <c r="I8077" s="0" t="n">
        <v>71</v>
      </c>
      <c r="J8077" s="0" t="n">
        <v>690</v>
      </c>
      <c r="K8077" s="0" t="n">
        <v>957</v>
      </c>
      <c r="L8077" s="15" t="s">
        <v>97</v>
      </c>
      <c r="M8077" s="0" t="n">
        <v>8</v>
      </c>
      <c r="N8077" s="16" t="n">
        <f aca="false">I8077*K8077</f>
        <v>67947</v>
      </c>
      <c r="O8077" s="16" t="n">
        <f aca="false">I8077*(K8077-J8077)</f>
        <v>18957</v>
      </c>
      <c r="P8077" s="15" t="n">
        <f aca="false">K8077-J8077</f>
        <v>267</v>
      </c>
      <c r="Q8077" s="0" t="str">
        <f aca="false">IF(G8077=0,"Out of stock",IF(G8077&lt;H8077,"Understocked",IF(G8077&gt;Summary!$B$6*H8077,"Overstocked","Healthy")))</f>
        <v>Healthy</v>
      </c>
      <c r="R8077" s="0" t="str">
        <f aca="false">IF(I8077&gt;=Summary!$B$7,"Fast",IF(I8077&lt;Summary!$B$8,"Slow","Medium"))</f>
        <v>Slow</v>
      </c>
      <c r="S8077" s="15" t="n">
        <f aca="false">IF(M8077&gt;Summary!$B$5,1,0)</f>
        <v>1</v>
      </c>
      <c r="T8077" s="16" t="n">
        <f aca="false">IF(Q8077="Overstocked",(G8077-Summary!$B$6*H8077)*J8077,0)</f>
        <v>0</v>
      </c>
    </row>
    <row r="8078" customFormat="false" ht="15" hidden="false" customHeight="false" outlineLevel="0" collapsed="false">
      <c r="A8078" s="0" t="s">
        <v>8176</v>
      </c>
      <c r="B8078" s="0" t="s">
        <v>123</v>
      </c>
      <c r="C8078" s="0" t="s">
        <v>78</v>
      </c>
      <c r="D8078" s="0" t="s">
        <v>90</v>
      </c>
      <c r="E8078" s="14" t="n">
        <v>45599</v>
      </c>
      <c r="F8078" s="14" t="n">
        <v>45600</v>
      </c>
      <c r="G8078" s="0" t="n">
        <v>200</v>
      </c>
      <c r="H8078" s="0" t="n">
        <v>65</v>
      </c>
      <c r="I8078" s="0" t="n">
        <v>151</v>
      </c>
      <c r="J8078" s="0" t="n">
        <v>1286</v>
      </c>
      <c r="K8078" s="0" t="n">
        <v>1483</v>
      </c>
      <c r="L8078" s="15" t="s">
        <v>80</v>
      </c>
      <c r="M8078" s="0" t="n">
        <v>1</v>
      </c>
      <c r="N8078" s="16" t="n">
        <f aca="false">I8078*K8078</f>
        <v>223933</v>
      </c>
      <c r="O8078" s="16" t="n">
        <f aca="false">I8078*(K8078-J8078)</f>
        <v>29747</v>
      </c>
      <c r="P8078" s="15" t="n">
        <f aca="false">K8078-J8078</f>
        <v>197</v>
      </c>
      <c r="Q8078" s="0" t="str">
        <f aca="false">IF(G8078=0,"Out of stock",IF(G8078&lt;H8078,"Understocked",IF(G8078&gt;Summary!$B$6*H8078,"Overstocked","Healthy")))</f>
        <v>Healthy</v>
      </c>
      <c r="R8078" s="0" t="str">
        <f aca="false">IF(I8078&gt;=Summary!$B$7,"Fast",IF(I8078&lt;Summary!$B$8,"Slow","Medium"))</f>
        <v>Medium</v>
      </c>
      <c r="S8078" s="15" t="n">
        <f aca="false">IF(M8078&gt;Summary!$B$5,1,0)</f>
        <v>0</v>
      </c>
      <c r="T8078" s="16" t="n">
        <f aca="false">IF(Q8078="Overstocked",(G8078-Summary!$B$6*H8078)*J8078,0)</f>
        <v>0</v>
      </c>
    </row>
    <row r="8079" customFormat="false" ht="15" hidden="false" customHeight="false" outlineLevel="0" collapsed="false">
      <c r="A8079" s="0" t="s">
        <v>8177</v>
      </c>
      <c r="B8079" s="0" t="s">
        <v>123</v>
      </c>
      <c r="C8079" s="0" t="s">
        <v>104</v>
      </c>
      <c r="D8079" s="0" t="s">
        <v>79</v>
      </c>
      <c r="E8079" s="14" t="n">
        <v>45333</v>
      </c>
      <c r="F8079" s="14" t="n">
        <v>45343</v>
      </c>
      <c r="G8079" s="0" t="n">
        <v>437</v>
      </c>
      <c r="H8079" s="0" t="n">
        <v>120</v>
      </c>
      <c r="I8079" s="0" t="n">
        <v>107</v>
      </c>
      <c r="J8079" s="0" t="n">
        <v>838</v>
      </c>
      <c r="K8079" s="0" t="n">
        <v>1319</v>
      </c>
      <c r="L8079" s="15" t="s">
        <v>82</v>
      </c>
      <c r="M8079" s="0" t="n">
        <v>10</v>
      </c>
      <c r="N8079" s="16" t="n">
        <f aca="false">I8079*K8079</f>
        <v>141133</v>
      </c>
      <c r="O8079" s="16" t="n">
        <f aca="false">I8079*(K8079-J8079)</f>
        <v>51467</v>
      </c>
      <c r="P8079" s="15" t="n">
        <f aca="false">K8079-J8079</f>
        <v>481</v>
      </c>
      <c r="Q8079" s="0" t="str">
        <f aca="false">IF(G8079=0,"Out of stock",IF(G8079&lt;H8079,"Understocked",IF(G8079&gt;Summary!$B$6*H8079,"Overstocked","Healthy")))</f>
        <v>Healthy</v>
      </c>
      <c r="R8079" s="0" t="str">
        <f aca="false">IF(I8079&gt;=Summary!$B$7,"Fast",IF(I8079&lt;Summary!$B$8,"Slow","Medium"))</f>
        <v>Medium</v>
      </c>
      <c r="S8079" s="15" t="n">
        <f aca="false">IF(M8079&gt;Summary!$B$5,1,0)</f>
        <v>1</v>
      </c>
      <c r="T8079" s="16" t="n">
        <f aca="false">IF(Q8079="Overstocked",(G8079-Summary!$B$6*H8079)*J8079,0)</f>
        <v>0</v>
      </c>
    </row>
    <row r="8080" customFormat="false" ht="15" hidden="false" customHeight="false" outlineLevel="0" collapsed="false">
      <c r="A8080" s="0" t="s">
        <v>8178</v>
      </c>
      <c r="B8080" s="0" t="s">
        <v>101</v>
      </c>
      <c r="C8080" s="0" t="s">
        <v>85</v>
      </c>
      <c r="D8080" s="0" t="s">
        <v>90</v>
      </c>
      <c r="E8080" s="14" t="n">
        <v>44958</v>
      </c>
      <c r="F8080" s="14" t="n">
        <v>44962</v>
      </c>
      <c r="G8080" s="0" t="n">
        <v>93</v>
      </c>
      <c r="H8080" s="0" t="n">
        <v>72</v>
      </c>
      <c r="I8080" s="0" t="n">
        <v>8</v>
      </c>
      <c r="J8080" s="0" t="n">
        <v>405</v>
      </c>
      <c r="K8080" s="0" t="n">
        <v>642</v>
      </c>
      <c r="L8080" s="15" t="s">
        <v>97</v>
      </c>
      <c r="M8080" s="0" t="n">
        <v>4</v>
      </c>
      <c r="N8080" s="16" t="n">
        <f aca="false">I8080*K8080</f>
        <v>5136</v>
      </c>
      <c r="O8080" s="16" t="n">
        <f aca="false">I8080*(K8080-J8080)</f>
        <v>1896</v>
      </c>
      <c r="P8080" s="15" t="n">
        <f aca="false">K8080-J8080</f>
        <v>237</v>
      </c>
      <c r="Q8080" s="0" t="str">
        <f aca="false">IF(G8080=0,"Out of stock",IF(G8080&lt;H8080,"Understocked",IF(G8080&gt;Summary!$B$6*H8080,"Overstocked","Healthy")))</f>
        <v>Healthy</v>
      </c>
      <c r="R8080" s="0" t="str">
        <f aca="false">IF(I8080&gt;=Summary!$B$7,"Fast",IF(I8080&lt;Summary!$B$8,"Slow","Medium"))</f>
        <v>Slow</v>
      </c>
      <c r="S8080" s="15" t="n">
        <f aca="false">IF(M8080&gt;Summary!$B$5,1,0)</f>
        <v>0</v>
      </c>
      <c r="T8080" s="16" t="n">
        <f aca="false">IF(Q8080="Overstocked",(G8080-Summary!$B$6*H8080)*J8080,0)</f>
        <v>0</v>
      </c>
    </row>
    <row r="8081" customFormat="false" ht="15" hidden="false" customHeight="false" outlineLevel="0" collapsed="false">
      <c r="A8081" s="0" t="s">
        <v>8179</v>
      </c>
      <c r="B8081" s="0" t="s">
        <v>111</v>
      </c>
      <c r="C8081" s="0" t="s">
        <v>78</v>
      </c>
      <c r="D8081" s="0" t="s">
        <v>92</v>
      </c>
      <c r="E8081" s="14" t="n">
        <v>44951</v>
      </c>
      <c r="F8081" s="14" t="n">
        <v>44954</v>
      </c>
      <c r="G8081" s="0" t="n">
        <v>144</v>
      </c>
      <c r="H8081" s="0" t="n">
        <v>108</v>
      </c>
      <c r="I8081" s="0" t="n">
        <v>238</v>
      </c>
      <c r="J8081" s="0" t="n">
        <v>571</v>
      </c>
      <c r="K8081" s="0" t="n">
        <v>925</v>
      </c>
      <c r="L8081" s="15" t="s">
        <v>97</v>
      </c>
      <c r="M8081" s="0" t="n">
        <v>3</v>
      </c>
      <c r="N8081" s="16" t="n">
        <f aca="false">I8081*K8081</f>
        <v>220150</v>
      </c>
      <c r="O8081" s="16" t="n">
        <f aca="false">I8081*(K8081-J8081)</f>
        <v>84252</v>
      </c>
      <c r="P8081" s="15" t="n">
        <f aca="false">K8081-J8081</f>
        <v>354</v>
      </c>
      <c r="Q8081" s="0" t="str">
        <f aca="false">IF(G8081=0,"Out of stock",IF(G8081&lt;H8081,"Understocked",IF(G8081&gt;Summary!$B$6*H8081,"Overstocked","Healthy")))</f>
        <v>Healthy</v>
      </c>
      <c r="R8081" s="0" t="str">
        <f aca="false">IF(I8081&gt;=Summary!$B$7,"Fast",IF(I8081&lt;Summary!$B$8,"Slow","Medium"))</f>
        <v>Fast</v>
      </c>
      <c r="S8081" s="15" t="n">
        <f aca="false">IF(M8081&gt;Summary!$B$5,1,0)</f>
        <v>0</v>
      </c>
      <c r="T8081" s="16" t="n">
        <f aca="false">IF(Q8081="Overstocked",(G8081-Summary!$B$6*H8081)*J8081,0)</f>
        <v>0</v>
      </c>
    </row>
    <row r="8082" customFormat="false" ht="15" hidden="false" customHeight="false" outlineLevel="0" collapsed="false">
      <c r="A8082" s="0" t="s">
        <v>8180</v>
      </c>
      <c r="B8082" s="0" t="s">
        <v>107</v>
      </c>
      <c r="C8082" s="0" t="s">
        <v>104</v>
      </c>
      <c r="D8082" s="0" t="s">
        <v>90</v>
      </c>
      <c r="E8082" s="14" t="n">
        <v>45355</v>
      </c>
      <c r="F8082" s="14" t="n">
        <v>45356</v>
      </c>
      <c r="G8082" s="0" t="n">
        <v>400</v>
      </c>
      <c r="H8082" s="0" t="n">
        <v>99</v>
      </c>
      <c r="I8082" s="0" t="n">
        <v>66</v>
      </c>
      <c r="J8082" s="0" t="n">
        <v>1162</v>
      </c>
      <c r="K8082" s="0" t="n">
        <v>1358</v>
      </c>
      <c r="L8082" s="15" t="s">
        <v>87</v>
      </c>
      <c r="M8082" s="0" t="n">
        <v>1</v>
      </c>
      <c r="N8082" s="16" t="n">
        <f aca="false">I8082*K8082</f>
        <v>89628</v>
      </c>
      <c r="O8082" s="16" t="n">
        <f aca="false">I8082*(K8082-J8082)</f>
        <v>12936</v>
      </c>
      <c r="P8082" s="15" t="n">
        <f aca="false">K8082-J8082</f>
        <v>196</v>
      </c>
      <c r="Q8082" s="0" t="str">
        <f aca="false">IF(G8082=0,"Out of stock",IF(G8082&lt;H8082,"Understocked",IF(G8082&gt;Summary!$B$6*H8082,"Overstocked","Healthy")))</f>
        <v>Overstocked</v>
      </c>
      <c r="R8082" s="0" t="str">
        <f aca="false">IF(I8082&gt;=Summary!$B$7,"Fast",IF(I8082&lt;Summary!$B$8,"Slow","Medium"))</f>
        <v>Slow</v>
      </c>
      <c r="S8082" s="15" t="n">
        <f aca="false">IF(M8082&gt;Summary!$B$5,1,0)</f>
        <v>0</v>
      </c>
      <c r="T8082" s="16" t="n">
        <f aca="false">IF(Q8082="Overstocked",(G8082-Summary!$B$6*H8082)*J8082,0)</f>
        <v>4648</v>
      </c>
    </row>
    <row r="8083" customFormat="false" ht="15" hidden="false" customHeight="false" outlineLevel="0" collapsed="false">
      <c r="A8083" s="0" t="s">
        <v>8181</v>
      </c>
      <c r="B8083" s="0" t="s">
        <v>95</v>
      </c>
      <c r="C8083" s="0" t="s">
        <v>104</v>
      </c>
      <c r="D8083" s="0" t="s">
        <v>90</v>
      </c>
      <c r="E8083" s="14" t="n">
        <v>45209</v>
      </c>
      <c r="F8083" s="14" t="n">
        <v>45210</v>
      </c>
      <c r="G8083" s="0" t="n">
        <v>165</v>
      </c>
      <c r="H8083" s="0" t="n">
        <v>121</v>
      </c>
      <c r="I8083" s="0" t="n">
        <v>98</v>
      </c>
      <c r="J8083" s="0" t="n">
        <v>1659</v>
      </c>
      <c r="K8083" s="0" t="n">
        <v>2003</v>
      </c>
      <c r="L8083" s="15" t="s">
        <v>87</v>
      </c>
      <c r="M8083" s="0" t="n">
        <v>1</v>
      </c>
      <c r="N8083" s="16" t="n">
        <f aca="false">I8083*K8083</f>
        <v>196294</v>
      </c>
      <c r="O8083" s="16" t="n">
        <f aca="false">I8083*(K8083-J8083)</f>
        <v>33712</v>
      </c>
      <c r="P8083" s="15" t="n">
        <f aca="false">K8083-J8083</f>
        <v>344</v>
      </c>
      <c r="Q8083" s="0" t="str">
        <f aca="false">IF(G8083=0,"Out of stock",IF(G8083&lt;H8083,"Understocked",IF(G8083&gt;Summary!$B$6*H8083,"Overstocked","Healthy")))</f>
        <v>Healthy</v>
      </c>
      <c r="R8083" s="0" t="str">
        <f aca="false">IF(I8083&gt;=Summary!$B$7,"Fast",IF(I8083&lt;Summary!$B$8,"Slow","Medium"))</f>
        <v>Slow</v>
      </c>
      <c r="S8083" s="15" t="n">
        <f aca="false">IF(M8083&gt;Summary!$B$5,1,0)</f>
        <v>0</v>
      </c>
      <c r="T8083" s="16" t="n">
        <f aca="false">IF(Q8083="Overstocked",(G8083-Summary!$B$6*H8083)*J8083,0)</f>
        <v>0</v>
      </c>
    </row>
    <row r="8084" customFormat="false" ht="15" hidden="false" customHeight="false" outlineLevel="0" collapsed="false">
      <c r="A8084" s="0" t="s">
        <v>8182</v>
      </c>
      <c r="B8084" s="0" t="s">
        <v>77</v>
      </c>
      <c r="C8084" s="0" t="s">
        <v>85</v>
      </c>
      <c r="D8084" s="0" t="s">
        <v>86</v>
      </c>
      <c r="E8084" s="14" t="n">
        <v>45354</v>
      </c>
      <c r="F8084" s="14" t="n">
        <v>45363</v>
      </c>
      <c r="G8084" s="0" t="n">
        <v>315</v>
      </c>
      <c r="H8084" s="0" t="n">
        <v>128</v>
      </c>
      <c r="I8084" s="0" t="n">
        <v>82</v>
      </c>
      <c r="J8084" s="0" t="n">
        <v>1683</v>
      </c>
      <c r="K8084" s="0" t="n">
        <v>2006</v>
      </c>
      <c r="L8084" s="15" t="s">
        <v>97</v>
      </c>
      <c r="M8084" s="0" t="n">
        <v>9</v>
      </c>
      <c r="N8084" s="16" t="n">
        <f aca="false">I8084*K8084</f>
        <v>164492</v>
      </c>
      <c r="O8084" s="16" t="n">
        <f aca="false">I8084*(K8084-J8084)</f>
        <v>26486</v>
      </c>
      <c r="P8084" s="15" t="n">
        <f aca="false">K8084-J8084</f>
        <v>323</v>
      </c>
      <c r="Q8084" s="0" t="str">
        <f aca="false">IF(G8084=0,"Out of stock",IF(G8084&lt;H8084,"Understocked",IF(G8084&gt;Summary!$B$6*H8084,"Overstocked","Healthy")))</f>
        <v>Healthy</v>
      </c>
      <c r="R8084" s="0" t="str">
        <f aca="false">IF(I8084&gt;=Summary!$B$7,"Fast",IF(I8084&lt;Summary!$B$8,"Slow","Medium"))</f>
        <v>Slow</v>
      </c>
      <c r="S8084" s="15" t="n">
        <f aca="false">IF(M8084&gt;Summary!$B$5,1,0)</f>
        <v>1</v>
      </c>
      <c r="T8084" s="16" t="n">
        <f aca="false">IF(Q8084="Overstocked",(G8084-Summary!$B$6*H8084)*J8084,0)</f>
        <v>0</v>
      </c>
    </row>
    <row r="8085" customFormat="false" ht="15" hidden="false" customHeight="false" outlineLevel="0" collapsed="false">
      <c r="A8085" s="0" t="s">
        <v>8183</v>
      </c>
      <c r="B8085" s="0" t="s">
        <v>111</v>
      </c>
      <c r="C8085" s="0" t="s">
        <v>78</v>
      </c>
      <c r="D8085" s="0" t="s">
        <v>86</v>
      </c>
      <c r="E8085" s="14" t="n">
        <v>45122</v>
      </c>
      <c r="F8085" s="14" t="n">
        <v>45124</v>
      </c>
      <c r="G8085" s="0" t="n">
        <v>79</v>
      </c>
      <c r="H8085" s="0" t="n">
        <v>64</v>
      </c>
      <c r="I8085" s="0" t="n">
        <v>2</v>
      </c>
      <c r="J8085" s="0" t="n">
        <v>897</v>
      </c>
      <c r="K8085" s="0" t="n">
        <v>1355</v>
      </c>
      <c r="L8085" s="15" t="s">
        <v>80</v>
      </c>
      <c r="M8085" s="0" t="n">
        <v>2</v>
      </c>
      <c r="N8085" s="16" t="n">
        <f aca="false">I8085*K8085</f>
        <v>2710</v>
      </c>
      <c r="O8085" s="16" t="n">
        <f aca="false">I8085*(K8085-J8085)</f>
        <v>916</v>
      </c>
      <c r="P8085" s="15" t="n">
        <f aca="false">K8085-J8085</f>
        <v>458</v>
      </c>
      <c r="Q8085" s="0" t="str">
        <f aca="false">IF(G8085=0,"Out of stock",IF(G8085&lt;H8085,"Understocked",IF(G8085&gt;Summary!$B$6*H8085,"Overstocked","Healthy")))</f>
        <v>Healthy</v>
      </c>
      <c r="R8085" s="0" t="str">
        <f aca="false">IF(I8085&gt;=Summary!$B$7,"Fast",IF(I8085&lt;Summary!$B$8,"Slow","Medium"))</f>
        <v>Slow</v>
      </c>
      <c r="S8085" s="15" t="n">
        <f aca="false">IF(M8085&gt;Summary!$B$5,1,0)</f>
        <v>0</v>
      </c>
      <c r="T8085" s="16" t="n">
        <f aca="false">IF(Q8085="Overstocked",(G8085-Summary!$B$6*H8085)*J8085,0)</f>
        <v>0</v>
      </c>
    </row>
    <row r="8086" customFormat="false" ht="15" hidden="false" customHeight="false" outlineLevel="0" collapsed="false">
      <c r="A8086" s="0" t="s">
        <v>8184</v>
      </c>
      <c r="B8086" s="0" t="s">
        <v>89</v>
      </c>
      <c r="C8086" s="0" t="s">
        <v>96</v>
      </c>
      <c r="D8086" s="0" t="s">
        <v>90</v>
      </c>
      <c r="E8086" s="14" t="n">
        <v>45459</v>
      </c>
      <c r="F8086" s="14" t="n">
        <v>45464</v>
      </c>
      <c r="G8086" s="0" t="n">
        <v>116</v>
      </c>
      <c r="H8086" s="0" t="n">
        <v>136</v>
      </c>
      <c r="I8086" s="0" t="n">
        <v>90</v>
      </c>
      <c r="J8086" s="0" t="n">
        <v>443</v>
      </c>
      <c r="K8086" s="0" t="n">
        <v>635</v>
      </c>
      <c r="L8086" s="15" t="s">
        <v>87</v>
      </c>
      <c r="M8086" s="0" t="n">
        <v>5</v>
      </c>
      <c r="N8086" s="16" t="n">
        <f aca="false">I8086*K8086</f>
        <v>57150</v>
      </c>
      <c r="O8086" s="16" t="n">
        <f aca="false">I8086*(K8086-J8086)</f>
        <v>17280</v>
      </c>
      <c r="P8086" s="15" t="n">
        <f aca="false">K8086-J8086</f>
        <v>192</v>
      </c>
      <c r="Q8086" s="0" t="str">
        <f aca="false">IF(G8086=0,"Out of stock",IF(G8086&lt;H8086,"Understocked",IF(G8086&gt;Summary!$B$6*H8086,"Overstocked","Healthy")))</f>
        <v>Understocked</v>
      </c>
      <c r="R8086" s="0" t="str">
        <f aca="false">IF(I8086&gt;=Summary!$B$7,"Fast",IF(I8086&lt;Summary!$B$8,"Slow","Medium"))</f>
        <v>Slow</v>
      </c>
      <c r="S8086" s="15" t="n">
        <f aca="false">IF(M8086&gt;Summary!$B$5,1,0)</f>
        <v>0</v>
      </c>
      <c r="T8086" s="16" t="n">
        <f aca="false">IF(Q8086="Overstocked",(G8086-Summary!$B$6*H8086)*J8086,0)</f>
        <v>0</v>
      </c>
    </row>
    <row r="8087" customFormat="false" ht="15" hidden="false" customHeight="false" outlineLevel="0" collapsed="false">
      <c r="A8087" s="0" t="s">
        <v>8185</v>
      </c>
      <c r="B8087" s="0" t="s">
        <v>89</v>
      </c>
      <c r="C8087" s="0" t="s">
        <v>104</v>
      </c>
      <c r="D8087" s="0" t="s">
        <v>90</v>
      </c>
      <c r="E8087" s="14" t="n">
        <v>44957</v>
      </c>
      <c r="F8087" s="14" t="n">
        <v>44964</v>
      </c>
      <c r="G8087" s="0" t="n">
        <v>176</v>
      </c>
      <c r="H8087" s="0" t="n">
        <v>122</v>
      </c>
      <c r="I8087" s="0" t="n">
        <v>116</v>
      </c>
      <c r="J8087" s="0" t="n">
        <v>1677</v>
      </c>
      <c r="K8087" s="0" t="n">
        <v>1826</v>
      </c>
      <c r="L8087" s="15" t="s">
        <v>80</v>
      </c>
      <c r="M8087" s="0" t="n">
        <v>7</v>
      </c>
      <c r="N8087" s="16" t="n">
        <f aca="false">I8087*K8087</f>
        <v>211816</v>
      </c>
      <c r="O8087" s="16" t="n">
        <f aca="false">I8087*(K8087-J8087)</f>
        <v>17284</v>
      </c>
      <c r="P8087" s="15" t="n">
        <f aca="false">K8087-J8087</f>
        <v>149</v>
      </c>
      <c r="Q8087" s="0" t="str">
        <f aca="false">IF(G8087=0,"Out of stock",IF(G8087&lt;H8087,"Understocked",IF(G8087&gt;Summary!$B$6*H8087,"Overstocked","Healthy")))</f>
        <v>Healthy</v>
      </c>
      <c r="R8087" s="0" t="str">
        <f aca="false">IF(I8087&gt;=Summary!$B$7,"Fast",IF(I8087&lt;Summary!$B$8,"Slow","Medium"))</f>
        <v>Medium</v>
      </c>
      <c r="S8087" s="15" t="n">
        <f aca="false">IF(M8087&gt;Summary!$B$5,1,0)</f>
        <v>0</v>
      </c>
      <c r="T8087" s="16" t="n">
        <f aca="false">IF(Q8087="Overstocked",(G8087-Summary!$B$6*H8087)*J8087,0)</f>
        <v>0</v>
      </c>
    </row>
    <row r="8088" customFormat="false" ht="15" hidden="false" customHeight="false" outlineLevel="0" collapsed="false">
      <c r="A8088" s="0" t="s">
        <v>8186</v>
      </c>
      <c r="B8088" s="0" t="s">
        <v>77</v>
      </c>
      <c r="C8088" s="0" t="s">
        <v>78</v>
      </c>
      <c r="D8088" s="0" t="s">
        <v>79</v>
      </c>
      <c r="E8088" s="14" t="n">
        <v>45152</v>
      </c>
      <c r="F8088" s="14" t="n">
        <v>45157</v>
      </c>
      <c r="G8088" s="0" t="n">
        <v>412</v>
      </c>
      <c r="H8088" s="0" t="n">
        <v>75</v>
      </c>
      <c r="I8088" s="0" t="n">
        <v>54</v>
      </c>
      <c r="J8088" s="0" t="n">
        <v>1078</v>
      </c>
      <c r="K8088" s="0" t="n">
        <v>1373</v>
      </c>
      <c r="L8088" s="15" t="s">
        <v>97</v>
      </c>
      <c r="M8088" s="0" t="n">
        <v>5</v>
      </c>
      <c r="N8088" s="16" t="n">
        <f aca="false">I8088*K8088</f>
        <v>74142</v>
      </c>
      <c r="O8088" s="16" t="n">
        <f aca="false">I8088*(K8088-J8088)</f>
        <v>15930</v>
      </c>
      <c r="P8088" s="15" t="n">
        <f aca="false">K8088-J8088</f>
        <v>295</v>
      </c>
      <c r="Q8088" s="0" t="str">
        <f aca="false">IF(G8088=0,"Out of stock",IF(G8088&lt;H8088,"Understocked",IF(G8088&gt;Summary!$B$6*H8088,"Overstocked","Healthy")))</f>
        <v>Overstocked</v>
      </c>
      <c r="R8088" s="0" t="str">
        <f aca="false">IF(I8088&gt;=Summary!$B$7,"Fast",IF(I8088&lt;Summary!$B$8,"Slow","Medium"))</f>
        <v>Slow</v>
      </c>
      <c r="S8088" s="15" t="n">
        <f aca="false">IF(M8088&gt;Summary!$B$5,1,0)</f>
        <v>0</v>
      </c>
      <c r="T8088" s="16" t="n">
        <f aca="false">IF(Q8088="Overstocked",(G8088-Summary!$B$6*H8088)*J8088,0)</f>
        <v>120736</v>
      </c>
    </row>
    <row r="8089" customFormat="false" ht="15" hidden="false" customHeight="false" outlineLevel="0" collapsed="false">
      <c r="A8089" s="0" t="s">
        <v>8187</v>
      </c>
      <c r="B8089" s="0" t="s">
        <v>95</v>
      </c>
      <c r="C8089" s="0" t="s">
        <v>85</v>
      </c>
      <c r="D8089" s="0" t="s">
        <v>92</v>
      </c>
      <c r="E8089" s="14" t="n">
        <v>44979</v>
      </c>
      <c r="F8089" s="14" t="n">
        <v>44988</v>
      </c>
      <c r="G8089" s="0" t="n">
        <v>95</v>
      </c>
      <c r="H8089" s="0" t="n">
        <v>119</v>
      </c>
      <c r="I8089" s="0" t="n">
        <v>139</v>
      </c>
      <c r="J8089" s="0" t="n">
        <v>690</v>
      </c>
      <c r="K8089" s="0" t="n">
        <v>1013</v>
      </c>
      <c r="L8089" s="15" t="s">
        <v>93</v>
      </c>
      <c r="M8089" s="0" t="n">
        <v>9</v>
      </c>
      <c r="N8089" s="16" t="n">
        <f aca="false">I8089*K8089</f>
        <v>140807</v>
      </c>
      <c r="O8089" s="16" t="n">
        <f aca="false">I8089*(K8089-J8089)</f>
        <v>44897</v>
      </c>
      <c r="P8089" s="15" t="n">
        <f aca="false">K8089-J8089</f>
        <v>323</v>
      </c>
      <c r="Q8089" s="0" t="str">
        <f aca="false">IF(G8089=0,"Out of stock",IF(G8089&lt;H8089,"Understocked",IF(G8089&gt;Summary!$B$6*H8089,"Overstocked","Healthy")))</f>
        <v>Understocked</v>
      </c>
      <c r="R8089" s="0" t="str">
        <f aca="false">IF(I8089&gt;=Summary!$B$7,"Fast",IF(I8089&lt;Summary!$B$8,"Slow","Medium"))</f>
        <v>Medium</v>
      </c>
      <c r="S8089" s="15" t="n">
        <f aca="false">IF(M8089&gt;Summary!$B$5,1,0)</f>
        <v>1</v>
      </c>
      <c r="T8089" s="16" t="n">
        <f aca="false">IF(Q8089="Overstocked",(G8089-Summary!$B$6*H8089)*J8089,0)</f>
        <v>0</v>
      </c>
    </row>
    <row r="8090" customFormat="false" ht="15" hidden="false" customHeight="false" outlineLevel="0" collapsed="false">
      <c r="A8090" s="0" t="s">
        <v>8188</v>
      </c>
      <c r="B8090" s="0" t="s">
        <v>123</v>
      </c>
      <c r="C8090" s="0" t="s">
        <v>104</v>
      </c>
      <c r="D8090" s="0" t="s">
        <v>79</v>
      </c>
      <c r="E8090" s="14" t="n">
        <v>45119</v>
      </c>
      <c r="F8090" s="14" t="n">
        <v>45128</v>
      </c>
      <c r="G8090" s="0" t="n">
        <v>468</v>
      </c>
      <c r="H8090" s="0" t="n">
        <v>68</v>
      </c>
      <c r="I8090" s="0" t="n">
        <v>130</v>
      </c>
      <c r="J8090" s="0" t="n">
        <v>1614</v>
      </c>
      <c r="K8090" s="0" t="n">
        <v>1822</v>
      </c>
      <c r="L8090" s="15" t="s">
        <v>93</v>
      </c>
      <c r="M8090" s="0" t="n">
        <v>9</v>
      </c>
      <c r="N8090" s="16" t="n">
        <f aca="false">I8090*K8090</f>
        <v>236860</v>
      </c>
      <c r="O8090" s="16" t="n">
        <f aca="false">I8090*(K8090-J8090)</f>
        <v>27040</v>
      </c>
      <c r="P8090" s="15" t="n">
        <f aca="false">K8090-J8090</f>
        <v>208</v>
      </c>
      <c r="Q8090" s="0" t="str">
        <f aca="false">IF(G8090=0,"Out of stock",IF(G8090&lt;H8090,"Understocked",IF(G8090&gt;Summary!$B$6*H8090,"Overstocked","Healthy")))</f>
        <v>Overstocked</v>
      </c>
      <c r="R8090" s="0" t="str">
        <f aca="false">IF(I8090&gt;=Summary!$B$7,"Fast",IF(I8090&lt;Summary!$B$8,"Slow","Medium"))</f>
        <v>Medium</v>
      </c>
      <c r="S8090" s="15" t="n">
        <f aca="false">IF(M8090&gt;Summary!$B$5,1,0)</f>
        <v>1</v>
      </c>
      <c r="T8090" s="16" t="n">
        <f aca="false">IF(Q8090="Overstocked",(G8090-Summary!$B$6*H8090)*J8090,0)</f>
        <v>316344</v>
      </c>
    </row>
    <row r="8091" customFormat="false" ht="15" hidden="false" customHeight="false" outlineLevel="0" collapsed="false">
      <c r="A8091" s="0" t="s">
        <v>8189</v>
      </c>
      <c r="B8091" s="0" t="s">
        <v>123</v>
      </c>
      <c r="C8091" s="0" t="s">
        <v>104</v>
      </c>
      <c r="D8091" s="0" t="s">
        <v>86</v>
      </c>
      <c r="E8091" s="14" t="n">
        <v>45600</v>
      </c>
      <c r="F8091" s="14" t="n">
        <v>45607</v>
      </c>
      <c r="G8091" s="0" t="n">
        <v>397</v>
      </c>
      <c r="H8091" s="0" t="n">
        <v>104</v>
      </c>
      <c r="I8091" s="0" t="n">
        <v>116</v>
      </c>
      <c r="J8091" s="0" t="n">
        <v>356</v>
      </c>
      <c r="K8091" s="0" t="n">
        <v>468</v>
      </c>
      <c r="L8091" s="15" t="s">
        <v>93</v>
      </c>
      <c r="M8091" s="0" t="n">
        <v>7</v>
      </c>
      <c r="N8091" s="16" t="n">
        <f aca="false">I8091*K8091</f>
        <v>54288</v>
      </c>
      <c r="O8091" s="16" t="n">
        <f aca="false">I8091*(K8091-J8091)</f>
        <v>12992</v>
      </c>
      <c r="P8091" s="15" t="n">
        <f aca="false">K8091-J8091</f>
        <v>112</v>
      </c>
      <c r="Q8091" s="0" t="str">
        <f aca="false">IF(G8091=0,"Out of stock",IF(G8091&lt;H8091,"Understocked",IF(G8091&gt;Summary!$B$6*H8091,"Overstocked","Healthy")))</f>
        <v>Healthy</v>
      </c>
      <c r="R8091" s="0" t="str">
        <f aca="false">IF(I8091&gt;=Summary!$B$7,"Fast",IF(I8091&lt;Summary!$B$8,"Slow","Medium"))</f>
        <v>Medium</v>
      </c>
      <c r="S8091" s="15" t="n">
        <f aca="false">IF(M8091&gt;Summary!$B$5,1,0)</f>
        <v>0</v>
      </c>
      <c r="T8091" s="16" t="n">
        <f aca="false">IF(Q8091="Overstocked",(G8091-Summary!$B$6*H8091)*J8091,0)</f>
        <v>0</v>
      </c>
    </row>
    <row r="8092" customFormat="false" ht="15" hidden="false" customHeight="false" outlineLevel="0" collapsed="false">
      <c r="A8092" s="0" t="s">
        <v>8190</v>
      </c>
      <c r="B8092" s="0" t="s">
        <v>95</v>
      </c>
      <c r="C8092" s="0" t="s">
        <v>85</v>
      </c>
      <c r="D8092" s="0" t="s">
        <v>92</v>
      </c>
      <c r="E8092" s="14" t="n">
        <v>45612</v>
      </c>
      <c r="F8092" s="14" t="n">
        <v>45618</v>
      </c>
      <c r="G8092" s="0" t="n">
        <v>319</v>
      </c>
      <c r="H8092" s="0" t="n">
        <v>82</v>
      </c>
      <c r="I8092" s="0" t="n">
        <v>283</v>
      </c>
      <c r="J8092" s="0" t="n">
        <v>1335</v>
      </c>
      <c r="K8092" s="0" t="n">
        <v>1610</v>
      </c>
      <c r="L8092" s="15" t="s">
        <v>87</v>
      </c>
      <c r="M8092" s="0" t="n">
        <v>6</v>
      </c>
      <c r="N8092" s="16" t="n">
        <f aca="false">I8092*K8092</f>
        <v>455630</v>
      </c>
      <c r="O8092" s="16" t="n">
        <f aca="false">I8092*(K8092-J8092)</f>
        <v>77825</v>
      </c>
      <c r="P8092" s="15" t="n">
        <f aca="false">K8092-J8092</f>
        <v>275</v>
      </c>
      <c r="Q8092" s="0" t="str">
        <f aca="false">IF(G8092=0,"Out of stock",IF(G8092&lt;H8092,"Understocked",IF(G8092&gt;Summary!$B$6*H8092,"Overstocked","Healthy")))</f>
        <v>Healthy</v>
      </c>
      <c r="R8092" s="0" t="str">
        <f aca="false">IF(I8092&gt;=Summary!$B$7,"Fast",IF(I8092&lt;Summary!$B$8,"Slow","Medium"))</f>
        <v>Fast</v>
      </c>
      <c r="S8092" s="15" t="n">
        <f aca="false">IF(M8092&gt;Summary!$B$5,1,0)</f>
        <v>0</v>
      </c>
      <c r="T8092" s="16" t="n">
        <f aca="false">IF(Q8092="Overstocked",(G8092-Summary!$B$6*H8092)*J8092,0)</f>
        <v>0</v>
      </c>
    </row>
    <row r="8093" customFormat="false" ht="15" hidden="false" customHeight="false" outlineLevel="0" collapsed="false">
      <c r="A8093" s="0" t="s">
        <v>8191</v>
      </c>
      <c r="B8093" s="0" t="s">
        <v>123</v>
      </c>
      <c r="C8093" s="0" t="s">
        <v>96</v>
      </c>
      <c r="D8093" s="0" t="s">
        <v>102</v>
      </c>
      <c r="E8093" s="14" t="n">
        <v>44969</v>
      </c>
      <c r="F8093" s="14" t="n">
        <v>44975</v>
      </c>
      <c r="G8093" s="0" t="n">
        <v>122</v>
      </c>
      <c r="H8093" s="0" t="n">
        <v>55</v>
      </c>
      <c r="I8093" s="0" t="n">
        <v>47</v>
      </c>
      <c r="J8093" s="0" t="n">
        <v>1569</v>
      </c>
      <c r="K8093" s="0" t="n">
        <v>2042</v>
      </c>
      <c r="L8093" s="15" t="s">
        <v>87</v>
      </c>
      <c r="M8093" s="0" t="n">
        <v>6</v>
      </c>
      <c r="N8093" s="16" t="n">
        <f aca="false">I8093*K8093</f>
        <v>95974</v>
      </c>
      <c r="O8093" s="16" t="n">
        <f aca="false">I8093*(K8093-J8093)</f>
        <v>22231</v>
      </c>
      <c r="P8093" s="15" t="n">
        <f aca="false">K8093-J8093</f>
        <v>473</v>
      </c>
      <c r="Q8093" s="0" t="str">
        <f aca="false">IF(G8093=0,"Out of stock",IF(G8093&lt;H8093,"Understocked",IF(G8093&gt;Summary!$B$6*H8093,"Overstocked","Healthy")))</f>
        <v>Healthy</v>
      </c>
      <c r="R8093" s="0" t="str">
        <f aca="false">IF(I8093&gt;=Summary!$B$7,"Fast",IF(I8093&lt;Summary!$B$8,"Slow","Medium"))</f>
        <v>Slow</v>
      </c>
      <c r="S8093" s="15" t="n">
        <f aca="false">IF(M8093&gt;Summary!$B$5,1,0)</f>
        <v>0</v>
      </c>
      <c r="T8093" s="16" t="n">
        <f aca="false">IF(Q8093="Overstocked",(G8093-Summary!$B$6*H8093)*J8093,0)</f>
        <v>0</v>
      </c>
    </row>
    <row r="8094" customFormat="false" ht="15" hidden="false" customHeight="false" outlineLevel="0" collapsed="false">
      <c r="A8094" s="0" t="s">
        <v>8192</v>
      </c>
      <c r="B8094" s="0" t="s">
        <v>95</v>
      </c>
      <c r="C8094" s="0" t="s">
        <v>78</v>
      </c>
      <c r="D8094" s="0" t="s">
        <v>92</v>
      </c>
      <c r="E8094" s="14" t="n">
        <v>45001</v>
      </c>
      <c r="F8094" s="14" t="n">
        <v>45003</v>
      </c>
      <c r="G8094" s="0" t="n">
        <v>231</v>
      </c>
      <c r="H8094" s="0" t="n">
        <v>130</v>
      </c>
      <c r="I8094" s="0" t="n">
        <v>130</v>
      </c>
      <c r="J8094" s="0" t="n">
        <v>1666</v>
      </c>
      <c r="K8094" s="0" t="n">
        <v>1771</v>
      </c>
      <c r="L8094" s="15" t="s">
        <v>80</v>
      </c>
      <c r="M8094" s="0" t="n">
        <v>2</v>
      </c>
      <c r="N8094" s="16" t="n">
        <f aca="false">I8094*K8094</f>
        <v>230230</v>
      </c>
      <c r="O8094" s="16" t="n">
        <f aca="false">I8094*(K8094-J8094)</f>
        <v>13650</v>
      </c>
      <c r="P8094" s="15" t="n">
        <f aca="false">K8094-J8094</f>
        <v>105</v>
      </c>
      <c r="Q8094" s="0" t="str">
        <f aca="false">IF(G8094=0,"Out of stock",IF(G8094&lt;H8094,"Understocked",IF(G8094&gt;Summary!$B$6*H8094,"Overstocked","Healthy")))</f>
        <v>Healthy</v>
      </c>
      <c r="R8094" s="0" t="str">
        <f aca="false">IF(I8094&gt;=Summary!$B$7,"Fast",IF(I8094&lt;Summary!$B$8,"Slow","Medium"))</f>
        <v>Medium</v>
      </c>
      <c r="S8094" s="15" t="n">
        <f aca="false">IF(M8094&gt;Summary!$B$5,1,0)</f>
        <v>0</v>
      </c>
      <c r="T8094" s="16" t="n">
        <f aca="false">IF(Q8094="Overstocked",(G8094-Summary!$B$6*H8094)*J8094,0)</f>
        <v>0</v>
      </c>
    </row>
    <row r="8095" customFormat="false" ht="15" hidden="false" customHeight="false" outlineLevel="0" collapsed="false">
      <c r="A8095" s="0" t="s">
        <v>8193</v>
      </c>
      <c r="B8095" s="0" t="s">
        <v>89</v>
      </c>
      <c r="C8095" s="0" t="s">
        <v>85</v>
      </c>
      <c r="D8095" s="0" t="s">
        <v>102</v>
      </c>
      <c r="E8095" s="14" t="n">
        <v>45294</v>
      </c>
      <c r="F8095" s="14" t="n">
        <v>45304</v>
      </c>
      <c r="G8095" s="0" t="n">
        <v>249</v>
      </c>
      <c r="H8095" s="0" t="n">
        <v>125</v>
      </c>
      <c r="I8095" s="0" t="n">
        <v>62</v>
      </c>
      <c r="J8095" s="0" t="n">
        <v>326</v>
      </c>
      <c r="K8095" s="0" t="n">
        <v>611</v>
      </c>
      <c r="L8095" s="15" t="s">
        <v>97</v>
      </c>
      <c r="M8095" s="0" t="n">
        <v>10</v>
      </c>
      <c r="N8095" s="16" t="n">
        <f aca="false">I8095*K8095</f>
        <v>37882</v>
      </c>
      <c r="O8095" s="16" t="n">
        <f aca="false">I8095*(K8095-J8095)</f>
        <v>17670</v>
      </c>
      <c r="P8095" s="15" t="n">
        <f aca="false">K8095-J8095</f>
        <v>285</v>
      </c>
      <c r="Q8095" s="0" t="str">
        <f aca="false">IF(G8095=0,"Out of stock",IF(G8095&lt;H8095,"Understocked",IF(G8095&gt;Summary!$B$6*H8095,"Overstocked","Healthy")))</f>
        <v>Healthy</v>
      </c>
      <c r="R8095" s="0" t="str">
        <f aca="false">IF(I8095&gt;=Summary!$B$7,"Fast",IF(I8095&lt;Summary!$B$8,"Slow","Medium"))</f>
        <v>Slow</v>
      </c>
      <c r="S8095" s="15" t="n">
        <f aca="false">IF(M8095&gt;Summary!$B$5,1,0)</f>
        <v>1</v>
      </c>
      <c r="T8095" s="16" t="n">
        <f aca="false">IF(Q8095="Overstocked",(G8095-Summary!$B$6*H8095)*J8095,0)</f>
        <v>0</v>
      </c>
    </row>
    <row r="8096" customFormat="false" ht="15" hidden="false" customHeight="false" outlineLevel="0" collapsed="false">
      <c r="A8096" s="0" t="s">
        <v>8194</v>
      </c>
      <c r="B8096" s="0" t="s">
        <v>101</v>
      </c>
      <c r="C8096" s="0" t="s">
        <v>96</v>
      </c>
      <c r="D8096" s="0" t="s">
        <v>79</v>
      </c>
      <c r="E8096" s="14" t="n">
        <v>45219</v>
      </c>
      <c r="F8096" s="14" t="n">
        <v>45226</v>
      </c>
      <c r="G8096" s="0" t="n">
        <v>110</v>
      </c>
      <c r="H8096" s="0" t="n">
        <v>102</v>
      </c>
      <c r="I8096" s="0" t="n">
        <v>23</v>
      </c>
      <c r="J8096" s="0" t="n">
        <v>1344</v>
      </c>
      <c r="K8096" s="0" t="n">
        <v>1547</v>
      </c>
      <c r="L8096" s="15" t="s">
        <v>93</v>
      </c>
      <c r="M8096" s="0" t="n">
        <v>7</v>
      </c>
      <c r="N8096" s="16" t="n">
        <f aca="false">I8096*K8096</f>
        <v>35581</v>
      </c>
      <c r="O8096" s="16" t="n">
        <f aca="false">I8096*(K8096-J8096)</f>
        <v>4669</v>
      </c>
      <c r="P8096" s="15" t="n">
        <f aca="false">K8096-J8096</f>
        <v>203</v>
      </c>
      <c r="Q8096" s="0" t="str">
        <f aca="false">IF(G8096=0,"Out of stock",IF(G8096&lt;H8096,"Understocked",IF(G8096&gt;Summary!$B$6*H8096,"Overstocked","Healthy")))</f>
        <v>Healthy</v>
      </c>
      <c r="R8096" s="0" t="str">
        <f aca="false">IF(I8096&gt;=Summary!$B$7,"Fast",IF(I8096&lt;Summary!$B$8,"Slow","Medium"))</f>
        <v>Slow</v>
      </c>
      <c r="S8096" s="15" t="n">
        <f aca="false">IF(M8096&gt;Summary!$B$5,1,0)</f>
        <v>0</v>
      </c>
      <c r="T8096" s="16" t="n">
        <f aca="false">IF(Q8096="Overstocked",(G8096-Summary!$B$6*H8096)*J8096,0)</f>
        <v>0</v>
      </c>
    </row>
    <row r="8097" customFormat="false" ht="15" hidden="false" customHeight="false" outlineLevel="0" collapsed="false">
      <c r="A8097" s="0" t="s">
        <v>8195</v>
      </c>
      <c r="B8097" s="0" t="s">
        <v>89</v>
      </c>
      <c r="C8097" s="0" t="s">
        <v>78</v>
      </c>
      <c r="D8097" s="0" t="s">
        <v>102</v>
      </c>
      <c r="E8097" s="14" t="n">
        <v>44969</v>
      </c>
      <c r="F8097" s="14" t="n">
        <v>44973</v>
      </c>
      <c r="G8097" s="0" t="n">
        <v>59</v>
      </c>
      <c r="H8097" s="0" t="n">
        <v>83</v>
      </c>
      <c r="I8097" s="0" t="n">
        <v>158</v>
      </c>
      <c r="J8097" s="0" t="n">
        <v>648</v>
      </c>
      <c r="K8097" s="0" t="n">
        <v>833</v>
      </c>
      <c r="L8097" s="15" t="s">
        <v>80</v>
      </c>
      <c r="M8097" s="0" t="n">
        <v>4</v>
      </c>
      <c r="N8097" s="16" t="n">
        <f aca="false">I8097*K8097</f>
        <v>131614</v>
      </c>
      <c r="O8097" s="16" t="n">
        <f aca="false">I8097*(K8097-J8097)</f>
        <v>29230</v>
      </c>
      <c r="P8097" s="15" t="n">
        <f aca="false">K8097-J8097</f>
        <v>185</v>
      </c>
      <c r="Q8097" s="0" t="str">
        <f aca="false">IF(G8097=0,"Out of stock",IF(G8097&lt;H8097,"Understocked",IF(G8097&gt;Summary!$B$6*H8097,"Overstocked","Healthy")))</f>
        <v>Understocked</v>
      </c>
      <c r="R8097" s="0" t="str">
        <f aca="false">IF(I8097&gt;=Summary!$B$7,"Fast",IF(I8097&lt;Summary!$B$8,"Slow","Medium"))</f>
        <v>Medium</v>
      </c>
      <c r="S8097" s="15" t="n">
        <f aca="false">IF(M8097&gt;Summary!$B$5,1,0)</f>
        <v>0</v>
      </c>
      <c r="T8097" s="16" t="n">
        <f aca="false">IF(Q8097="Overstocked",(G8097-Summary!$B$6*H8097)*J8097,0)</f>
        <v>0</v>
      </c>
    </row>
    <row r="8098" customFormat="false" ht="15" hidden="false" customHeight="false" outlineLevel="0" collapsed="false">
      <c r="A8098" s="0" t="s">
        <v>8196</v>
      </c>
      <c r="B8098" s="0" t="s">
        <v>84</v>
      </c>
      <c r="C8098" s="0" t="s">
        <v>85</v>
      </c>
      <c r="D8098" s="0" t="s">
        <v>86</v>
      </c>
      <c r="E8098" s="14" t="n">
        <v>45214</v>
      </c>
      <c r="F8098" s="14" t="n">
        <v>45222</v>
      </c>
      <c r="G8098" s="0" t="n">
        <v>45</v>
      </c>
      <c r="H8098" s="0" t="n">
        <v>57</v>
      </c>
      <c r="I8098" s="0" t="n">
        <v>151</v>
      </c>
      <c r="J8098" s="0" t="n">
        <v>1816</v>
      </c>
      <c r="K8098" s="0" t="n">
        <v>2291</v>
      </c>
      <c r="L8098" s="15" t="s">
        <v>80</v>
      </c>
      <c r="M8098" s="0" t="n">
        <v>8</v>
      </c>
      <c r="N8098" s="16" t="n">
        <f aca="false">I8098*K8098</f>
        <v>345941</v>
      </c>
      <c r="O8098" s="16" t="n">
        <f aca="false">I8098*(K8098-J8098)</f>
        <v>71725</v>
      </c>
      <c r="P8098" s="15" t="n">
        <f aca="false">K8098-J8098</f>
        <v>475</v>
      </c>
      <c r="Q8098" s="0" t="str">
        <f aca="false">IF(G8098=0,"Out of stock",IF(G8098&lt;H8098,"Understocked",IF(G8098&gt;Summary!$B$6*H8098,"Overstocked","Healthy")))</f>
        <v>Understocked</v>
      </c>
      <c r="R8098" s="0" t="str">
        <f aca="false">IF(I8098&gt;=Summary!$B$7,"Fast",IF(I8098&lt;Summary!$B$8,"Slow","Medium"))</f>
        <v>Medium</v>
      </c>
      <c r="S8098" s="15" t="n">
        <f aca="false">IF(M8098&gt;Summary!$B$5,1,0)</f>
        <v>1</v>
      </c>
      <c r="T8098" s="16" t="n">
        <f aca="false">IF(Q8098="Overstocked",(G8098-Summary!$B$6*H8098)*J8098,0)</f>
        <v>0</v>
      </c>
    </row>
    <row r="8099" customFormat="false" ht="15" hidden="false" customHeight="false" outlineLevel="0" collapsed="false">
      <c r="A8099" s="0" t="s">
        <v>8197</v>
      </c>
      <c r="B8099" s="0" t="s">
        <v>89</v>
      </c>
      <c r="C8099" s="0" t="s">
        <v>85</v>
      </c>
      <c r="D8099" s="0" t="s">
        <v>79</v>
      </c>
      <c r="E8099" s="14" t="n">
        <v>44953</v>
      </c>
      <c r="F8099" s="14" t="n">
        <v>44960</v>
      </c>
      <c r="G8099" s="0" t="n">
        <v>203</v>
      </c>
      <c r="H8099" s="0" t="n">
        <v>74</v>
      </c>
      <c r="I8099" s="0" t="n">
        <v>288</v>
      </c>
      <c r="J8099" s="0" t="n">
        <v>394</v>
      </c>
      <c r="K8099" s="0" t="n">
        <v>471</v>
      </c>
      <c r="L8099" s="15" t="s">
        <v>80</v>
      </c>
      <c r="M8099" s="0" t="n">
        <v>7</v>
      </c>
      <c r="N8099" s="16" t="n">
        <f aca="false">I8099*K8099</f>
        <v>135648</v>
      </c>
      <c r="O8099" s="16" t="n">
        <f aca="false">I8099*(K8099-J8099)</f>
        <v>22176</v>
      </c>
      <c r="P8099" s="15" t="n">
        <f aca="false">K8099-J8099</f>
        <v>77</v>
      </c>
      <c r="Q8099" s="0" t="str">
        <f aca="false">IF(G8099=0,"Out of stock",IF(G8099&lt;H8099,"Understocked",IF(G8099&gt;Summary!$B$6*H8099,"Overstocked","Healthy")))</f>
        <v>Healthy</v>
      </c>
      <c r="R8099" s="0" t="str">
        <f aca="false">IF(I8099&gt;=Summary!$B$7,"Fast",IF(I8099&lt;Summary!$B$8,"Slow","Medium"))</f>
        <v>Fast</v>
      </c>
      <c r="S8099" s="15" t="n">
        <f aca="false">IF(M8099&gt;Summary!$B$5,1,0)</f>
        <v>0</v>
      </c>
      <c r="T8099" s="16" t="n">
        <f aca="false">IF(Q8099="Overstocked",(G8099-Summary!$B$6*H8099)*J8099,0)</f>
        <v>0</v>
      </c>
    </row>
    <row r="8100" customFormat="false" ht="15" hidden="false" customHeight="false" outlineLevel="0" collapsed="false">
      <c r="A8100" s="0" t="s">
        <v>8198</v>
      </c>
      <c r="B8100" s="0" t="s">
        <v>123</v>
      </c>
      <c r="C8100" s="0" t="s">
        <v>85</v>
      </c>
      <c r="D8100" s="0" t="s">
        <v>90</v>
      </c>
      <c r="E8100" s="14" t="n">
        <v>45114</v>
      </c>
      <c r="F8100" s="14" t="n">
        <v>45123</v>
      </c>
      <c r="G8100" s="0" t="n">
        <v>439</v>
      </c>
      <c r="H8100" s="0" t="n">
        <v>148</v>
      </c>
      <c r="I8100" s="0" t="n">
        <v>89</v>
      </c>
      <c r="J8100" s="0" t="n">
        <v>701</v>
      </c>
      <c r="K8100" s="0" t="n">
        <v>1022</v>
      </c>
      <c r="L8100" s="15" t="s">
        <v>80</v>
      </c>
      <c r="M8100" s="0" t="n">
        <v>9</v>
      </c>
      <c r="N8100" s="16" t="n">
        <f aca="false">I8100*K8100</f>
        <v>90958</v>
      </c>
      <c r="O8100" s="16" t="n">
        <f aca="false">I8100*(K8100-J8100)</f>
        <v>28569</v>
      </c>
      <c r="P8100" s="15" t="n">
        <f aca="false">K8100-J8100</f>
        <v>321</v>
      </c>
      <c r="Q8100" s="0" t="str">
        <f aca="false">IF(G8100=0,"Out of stock",IF(G8100&lt;H8100,"Understocked",IF(G8100&gt;Summary!$B$6*H8100,"Overstocked","Healthy")))</f>
        <v>Healthy</v>
      </c>
      <c r="R8100" s="0" t="str">
        <f aca="false">IF(I8100&gt;=Summary!$B$7,"Fast",IF(I8100&lt;Summary!$B$8,"Slow","Medium"))</f>
        <v>Slow</v>
      </c>
      <c r="S8100" s="15" t="n">
        <f aca="false">IF(M8100&gt;Summary!$B$5,1,0)</f>
        <v>1</v>
      </c>
      <c r="T8100" s="16" t="n">
        <f aca="false">IF(Q8100="Overstocked",(G8100-Summary!$B$6*H8100)*J8100,0)</f>
        <v>0</v>
      </c>
    </row>
    <row r="8101" customFormat="false" ht="15" hidden="false" customHeight="false" outlineLevel="0" collapsed="false">
      <c r="A8101" s="0" t="s">
        <v>8199</v>
      </c>
      <c r="B8101" s="0" t="s">
        <v>77</v>
      </c>
      <c r="C8101" s="0" t="s">
        <v>78</v>
      </c>
      <c r="D8101" s="0" t="s">
        <v>92</v>
      </c>
      <c r="E8101" s="14" t="n">
        <v>45027</v>
      </c>
      <c r="F8101" s="14" t="n">
        <v>45030</v>
      </c>
      <c r="G8101" s="0" t="n">
        <v>277</v>
      </c>
      <c r="H8101" s="0" t="n">
        <v>114</v>
      </c>
      <c r="I8101" s="0" t="n">
        <v>291</v>
      </c>
      <c r="J8101" s="0" t="n">
        <v>773</v>
      </c>
      <c r="K8101" s="0" t="n">
        <v>1116</v>
      </c>
      <c r="L8101" s="15" t="s">
        <v>87</v>
      </c>
      <c r="M8101" s="0" t="n">
        <v>3</v>
      </c>
      <c r="N8101" s="16" t="n">
        <f aca="false">I8101*K8101</f>
        <v>324756</v>
      </c>
      <c r="O8101" s="16" t="n">
        <f aca="false">I8101*(K8101-J8101)</f>
        <v>99813</v>
      </c>
      <c r="P8101" s="15" t="n">
        <f aca="false">K8101-J8101</f>
        <v>343</v>
      </c>
      <c r="Q8101" s="0" t="str">
        <f aca="false">IF(G8101=0,"Out of stock",IF(G8101&lt;H8101,"Understocked",IF(G8101&gt;Summary!$B$6*H8101,"Overstocked","Healthy")))</f>
        <v>Healthy</v>
      </c>
      <c r="R8101" s="0" t="str">
        <f aca="false">IF(I8101&gt;=Summary!$B$7,"Fast",IF(I8101&lt;Summary!$B$8,"Slow","Medium"))</f>
        <v>Fast</v>
      </c>
      <c r="S8101" s="15" t="n">
        <f aca="false">IF(M8101&gt;Summary!$B$5,1,0)</f>
        <v>0</v>
      </c>
      <c r="T8101" s="16" t="n">
        <f aca="false">IF(Q8101="Overstocked",(G8101-Summary!$B$6*H8101)*J8101,0)</f>
        <v>0</v>
      </c>
    </row>
    <row r="8102" customFormat="false" ht="15" hidden="false" customHeight="false" outlineLevel="0" collapsed="false">
      <c r="A8102" s="0" t="s">
        <v>8200</v>
      </c>
      <c r="B8102" s="0" t="s">
        <v>111</v>
      </c>
      <c r="C8102" s="0" t="s">
        <v>96</v>
      </c>
      <c r="D8102" s="0" t="s">
        <v>79</v>
      </c>
      <c r="E8102" s="14" t="n">
        <v>45451</v>
      </c>
      <c r="F8102" s="14" t="n">
        <v>45454</v>
      </c>
      <c r="G8102" s="0" t="n">
        <v>309</v>
      </c>
      <c r="H8102" s="0" t="n">
        <v>127</v>
      </c>
      <c r="I8102" s="0" t="n">
        <v>119</v>
      </c>
      <c r="J8102" s="0" t="n">
        <v>1209</v>
      </c>
      <c r="K8102" s="0" t="n">
        <v>1578</v>
      </c>
      <c r="L8102" s="15" t="s">
        <v>97</v>
      </c>
      <c r="M8102" s="0" t="n">
        <v>3</v>
      </c>
      <c r="N8102" s="16" t="n">
        <f aca="false">I8102*K8102</f>
        <v>187782</v>
      </c>
      <c r="O8102" s="16" t="n">
        <f aca="false">I8102*(K8102-J8102)</f>
        <v>43911</v>
      </c>
      <c r="P8102" s="15" t="n">
        <f aca="false">K8102-J8102</f>
        <v>369</v>
      </c>
      <c r="Q8102" s="0" t="str">
        <f aca="false">IF(G8102=0,"Out of stock",IF(G8102&lt;H8102,"Understocked",IF(G8102&gt;Summary!$B$6*H8102,"Overstocked","Healthy")))</f>
        <v>Healthy</v>
      </c>
      <c r="R8102" s="0" t="str">
        <f aca="false">IF(I8102&gt;=Summary!$B$7,"Fast",IF(I8102&lt;Summary!$B$8,"Slow","Medium"))</f>
        <v>Medium</v>
      </c>
      <c r="S8102" s="15" t="n">
        <f aca="false">IF(M8102&gt;Summary!$B$5,1,0)</f>
        <v>0</v>
      </c>
      <c r="T8102" s="16" t="n">
        <f aca="false">IF(Q8102="Overstocked",(G8102-Summary!$B$6*H8102)*J8102,0)</f>
        <v>0</v>
      </c>
    </row>
    <row r="8103" customFormat="false" ht="15" hidden="false" customHeight="false" outlineLevel="0" collapsed="false">
      <c r="A8103" s="0" t="s">
        <v>8201</v>
      </c>
      <c r="B8103" s="0" t="s">
        <v>111</v>
      </c>
      <c r="C8103" s="0" t="s">
        <v>85</v>
      </c>
      <c r="D8103" s="0" t="s">
        <v>90</v>
      </c>
      <c r="E8103" s="14" t="n">
        <v>45348</v>
      </c>
      <c r="F8103" s="14" t="n">
        <v>45352</v>
      </c>
      <c r="G8103" s="0" t="n">
        <v>103</v>
      </c>
      <c r="H8103" s="0" t="n">
        <v>99</v>
      </c>
      <c r="I8103" s="0" t="n">
        <v>49</v>
      </c>
      <c r="J8103" s="0" t="n">
        <v>1296</v>
      </c>
      <c r="K8103" s="0" t="n">
        <v>1399</v>
      </c>
      <c r="L8103" s="15" t="s">
        <v>80</v>
      </c>
      <c r="M8103" s="0" t="n">
        <v>4</v>
      </c>
      <c r="N8103" s="16" t="n">
        <f aca="false">I8103*K8103</f>
        <v>68551</v>
      </c>
      <c r="O8103" s="16" t="n">
        <f aca="false">I8103*(K8103-J8103)</f>
        <v>5047</v>
      </c>
      <c r="P8103" s="15" t="n">
        <f aca="false">K8103-J8103</f>
        <v>103</v>
      </c>
      <c r="Q8103" s="0" t="str">
        <f aca="false">IF(G8103=0,"Out of stock",IF(G8103&lt;H8103,"Understocked",IF(G8103&gt;Summary!$B$6*H8103,"Overstocked","Healthy")))</f>
        <v>Healthy</v>
      </c>
      <c r="R8103" s="0" t="str">
        <f aca="false">IF(I8103&gt;=Summary!$B$7,"Fast",IF(I8103&lt;Summary!$B$8,"Slow","Medium"))</f>
        <v>Slow</v>
      </c>
      <c r="S8103" s="15" t="n">
        <f aca="false">IF(M8103&gt;Summary!$B$5,1,0)</f>
        <v>0</v>
      </c>
      <c r="T8103" s="16" t="n">
        <f aca="false">IF(Q8103="Overstocked",(G8103-Summary!$B$6*H8103)*J8103,0)</f>
        <v>0</v>
      </c>
    </row>
    <row r="8104" customFormat="false" ht="15" hidden="false" customHeight="false" outlineLevel="0" collapsed="false">
      <c r="A8104" s="0" t="s">
        <v>8202</v>
      </c>
      <c r="B8104" s="0" t="s">
        <v>113</v>
      </c>
      <c r="C8104" s="0" t="s">
        <v>78</v>
      </c>
      <c r="D8104" s="0" t="s">
        <v>102</v>
      </c>
      <c r="E8104" s="14" t="n">
        <v>45008</v>
      </c>
      <c r="F8104" s="14" t="n">
        <v>45017</v>
      </c>
      <c r="G8104" s="0" t="n">
        <v>25</v>
      </c>
      <c r="H8104" s="0" t="n">
        <v>125</v>
      </c>
      <c r="I8104" s="0" t="n">
        <v>110</v>
      </c>
      <c r="J8104" s="0" t="n">
        <v>364</v>
      </c>
      <c r="K8104" s="0" t="n">
        <v>439</v>
      </c>
      <c r="L8104" s="15" t="s">
        <v>82</v>
      </c>
      <c r="M8104" s="0" t="n">
        <v>9</v>
      </c>
      <c r="N8104" s="16" t="n">
        <f aca="false">I8104*K8104</f>
        <v>48290</v>
      </c>
      <c r="O8104" s="16" t="n">
        <f aca="false">I8104*(K8104-J8104)</f>
        <v>8250</v>
      </c>
      <c r="P8104" s="15" t="n">
        <f aca="false">K8104-J8104</f>
        <v>75</v>
      </c>
      <c r="Q8104" s="0" t="str">
        <f aca="false">IF(G8104=0,"Out of stock",IF(G8104&lt;H8104,"Understocked",IF(G8104&gt;Summary!$B$6*H8104,"Overstocked","Healthy")))</f>
        <v>Understocked</v>
      </c>
      <c r="R8104" s="0" t="str">
        <f aca="false">IF(I8104&gt;=Summary!$B$7,"Fast",IF(I8104&lt;Summary!$B$8,"Slow","Medium"))</f>
        <v>Medium</v>
      </c>
      <c r="S8104" s="15" t="n">
        <f aca="false">IF(M8104&gt;Summary!$B$5,1,0)</f>
        <v>1</v>
      </c>
      <c r="T8104" s="16" t="n">
        <f aca="false">IF(Q8104="Overstocked",(G8104-Summary!$B$6*H8104)*J8104,0)</f>
        <v>0</v>
      </c>
    </row>
    <row r="8105" customFormat="false" ht="15" hidden="false" customHeight="false" outlineLevel="0" collapsed="false">
      <c r="A8105" s="0" t="s">
        <v>8203</v>
      </c>
      <c r="B8105" s="0" t="s">
        <v>95</v>
      </c>
      <c r="C8105" s="0" t="s">
        <v>78</v>
      </c>
      <c r="D8105" s="0" t="s">
        <v>90</v>
      </c>
      <c r="E8105" s="14" t="n">
        <v>45408</v>
      </c>
      <c r="F8105" s="14" t="n">
        <v>45410</v>
      </c>
      <c r="G8105" s="0" t="n">
        <v>36</v>
      </c>
      <c r="H8105" s="0" t="n">
        <v>55</v>
      </c>
      <c r="I8105" s="0" t="n">
        <v>200</v>
      </c>
      <c r="J8105" s="0" t="n">
        <v>1626</v>
      </c>
      <c r="K8105" s="0" t="n">
        <v>1832</v>
      </c>
      <c r="L8105" s="15" t="s">
        <v>80</v>
      </c>
      <c r="M8105" s="0" t="n">
        <v>2</v>
      </c>
      <c r="N8105" s="16" t="n">
        <f aca="false">I8105*K8105</f>
        <v>366400</v>
      </c>
      <c r="O8105" s="16" t="n">
        <f aca="false">I8105*(K8105-J8105)</f>
        <v>41200</v>
      </c>
      <c r="P8105" s="15" t="n">
        <f aca="false">K8105-J8105</f>
        <v>206</v>
      </c>
      <c r="Q8105" s="0" t="str">
        <f aca="false">IF(G8105=0,"Out of stock",IF(G8105&lt;H8105,"Understocked",IF(G8105&gt;Summary!$B$6*H8105,"Overstocked","Healthy")))</f>
        <v>Understocked</v>
      </c>
      <c r="R8105" s="0" t="str">
        <f aca="false">IF(I8105&gt;=Summary!$B$7,"Fast",IF(I8105&lt;Summary!$B$8,"Slow","Medium"))</f>
        <v>Fast</v>
      </c>
      <c r="S8105" s="15" t="n">
        <f aca="false">IF(M8105&gt;Summary!$B$5,1,0)</f>
        <v>0</v>
      </c>
      <c r="T8105" s="16" t="n">
        <f aca="false">IF(Q8105="Overstocked",(G8105-Summary!$B$6*H8105)*J8105,0)</f>
        <v>0</v>
      </c>
    </row>
    <row r="8106" customFormat="false" ht="15" hidden="false" customHeight="false" outlineLevel="0" collapsed="false">
      <c r="A8106" s="0" t="s">
        <v>8204</v>
      </c>
      <c r="B8106" s="0" t="s">
        <v>84</v>
      </c>
      <c r="C8106" s="0" t="s">
        <v>104</v>
      </c>
      <c r="D8106" s="0" t="s">
        <v>79</v>
      </c>
      <c r="E8106" s="14" t="n">
        <v>45638</v>
      </c>
      <c r="F8106" s="14" t="n">
        <v>45645</v>
      </c>
      <c r="G8106" s="0" t="n">
        <v>93</v>
      </c>
      <c r="H8106" s="0" t="n">
        <v>107</v>
      </c>
      <c r="I8106" s="0" t="n">
        <v>13</v>
      </c>
      <c r="J8106" s="0" t="n">
        <v>1177</v>
      </c>
      <c r="K8106" s="0" t="n">
        <v>1432</v>
      </c>
      <c r="L8106" s="15" t="s">
        <v>80</v>
      </c>
      <c r="M8106" s="0" t="n">
        <v>7</v>
      </c>
      <c r="N8106" s="16" t="n">
        <f aca="false">I8106*K8106</f>
        <v>18616</v>
      </c>
      <c r="O8106" s="16" t="n">
        <f aca="false">I8106*(K8106-J8106)</f>
        <v>3315</v>
      </c>
      <c r="P8106" s="15" t="n">
        <f aca="false">K8106-J8106</f>
        <v>255</v>
      </c>
      <c r="Q8106" s="0" t="str">
        <f aca="false">IF(G8106=0,"Out of stock",IF(G8106&lt;H8106,"Understocked",IF(G8106&gt;Summary!$B$6*H8106,"Overstocked","Healthy")))</f>
        <v>Understocked</v>
      </c>
      <c r="R8106" s="0" t="str">
        <f aca="false">IF(I8106&gt;=Summary!$B$7,"Fast",IF(I8106&lt;Summary!$B$8,"Slow","Medium"))</f>
        <v>Slow</v>
      </c>
      <c r="S8106" s="15" t="n">
        <f aca="false">IF(M8106&gt;Summary!$B$5,1,0)</f>
        <v>0</v>
      </c>
      <c r="T8106" s="16" t="n">
        <f aca="false">IF(Q8106="Overstocked",(G8106-Summary!$B$6*H8106)*J8106,0)</f>
        <v>0</v>
      </c>
    </row>
    <row r="8107" customFormat="false" ht="15" hidden="false" customHeight="false" outlineLevel="0" collapsed="false">
      <c r="A8107" s="0" t="s">
        <v>8205</v>
      </c>
      <c r="B8107" s="0" t="s">
        <v>77</v>
      </c>
      <c r="C8107" s="0" t="s">
        <v>85</v>
      </c>
      <c r="D8107" s="0" t="s">
        <v>79</v>
      </c>
      <c r="E8107" s="14" t="n">
        <v>45384</v>
      </c>
      <c r="F8107" s="14" t="n">
        <v>45391</v>
      </c>
      <c r="G8107" s="0" t="n">
        <v>294</v>
      </c>
      <c r="H8107" s="0" t="n">
        <v>92</v>
      </c>
      <c r="I8107" s="0" t="n">
        <v>142</v>
      </c>
      <c r="J8107" s="0" t="n">
        <v>1450</v>
      </c>
      <c r="K8107" s="0" t="n">
        <v>1672</v>
      </c>
      <c r="L8107" s="15" t="s">
        <v>97</v>
      </c>
      <c r="M8107" s="0" t="n">
        <v>7</v>
      </c>
      <c r="N8107" s="16" t="n">
        <f aca="false">I8107*K8107</f>
        <v>237424</v>
      </c>
      <c r="O8107" s="16" t="n">
        <f aca="false">I8107*(K8107-J8107)</f>
        <v>31524</v>
      </c>
      <c r="P8107" s="15" t="n">
        <f aca="false">K8107-J8107</f>
        <v>222</v>
      </c>
      <c r="Q8107" s="0" t="str">
        <f aca="false">IF(G8107=0,"Out of stock",IF(G8107&lt;H8107,"Understocked",IF(G8107&gt;Summary!$B$6*H8107,"Overstocked","Healthy")))</f>
        <v>Healthy</v>
      </c>
      <c r="R8107" s="0" t="str">
        <f aca="false">IF(I8107&gt;=Summary!$B$7,"Fast",IF(I8107&lt;Summary!$B$8,"Slow","Medium"))</f>
        <v>Medium</v>
      </c>
      <c r="S8107" s="15" t="n">
        <f aca="false">IF(M8107&gt;Summary!$B$5,1,0)</f>
        <v>0</v>
      </c>
      <c r="T8107" s="16" t="n">
        <f aca="false">IF(Q8107="Overstocked",(G8107-Summary!$B$6*H8107)*J8107,0)</f>
        <v>0</v>
      </c>
    </row>
    <row r="8108" customFormat="false" ht="15" hidden="false" customHeight="false" outlineLevel="0" collapsed="false">
      <c r="A8108" s="0" t="s">
        <v>8206</v>
      </c>
      <c r="B8108" s="0" t="s">
        <v>107</v>
      </c>
      <c r="C8108" s="0" t="s">
        <v>85</v>
      </c>
      <c r="D8108" s="0" t="s">
        <v>86</v>
      </c>
      <c r="E8108" s="14" t="n">
        <v>45110</v>
      </c>
      <c r="F8108" s="14" t="n">
        <v>45116</v>
      </c>
      <c r="G8108" s="0" t="n">
        <v>345</v>
      </c>
      <c r="H8108" s="0" t="n">
        <v>114</v>
      </c>
      <c r="I8108" s="0" t="n">
        <v>51</v>
      </c>
      <c r="J8108" s="0" t="n">
        <v>482</v>
      </c>
      <c r="K8108" s="0" t="n">
        <v>873</v>
      </c>
      <c r="L8108" s="15" t="s">
        <v>80</v>
      </c>
      <c r="M8108" s="0" t="n">
        <v>6</v>
      </c>
      <c r="N8108" s="16" t="n">
        <f aca="false">I8108*K8108</f>
        <v>44523</v>
      </c>
      <c r="O8108" s="16" t="n">
        <f aca="false">I8108*(K8108-J8108)</f>
        <v>19941</v>
      </c>
      <c r="P8108" s="15" t="n">
        <f aca="false">K8108-J8108</f>
        <v>391</v>
      </c>
      <c r="Q8108" s="0" t="str">
        <f aca="false">IF(G8108=0,"Out of stock",IF(G8108&lt;H8108,"Understocked",IF(G8108&gt;Summary!$B$6*H8108,"Overstocked","Healthy")))</f>
        <v>Healthy</v>
      </c>
      <c r="R8108" s="0" t="str">
        <f aca="false">IF(I8108&gt;=Summary!$B$7,"Fast",IF(I8108&lt;Summary!$B$8,"Slow","Medium"))</f>
        <v>Slow</v>
      </c>
      <c r="S8108" s="15" t="n">
        <f aca="false">IF(M8108&gt;Summary!$B$5,1,0)</f>
        <v>0</v>
      </c>
      <c r="T8108" s="16" t="n">
        <f aca="false">IF(Q8108="Overstocked",(G8108-Summary!$B$6*H8108)*J8108,0)</f>
        <v>0</v>
      </c>
    </row>
    <row r="8109" customFormat="false" ht="15" hidden="false" customHeight="false" outlineLevel="0" collapsed="false">
      <c r="A8109" s="0" t="s">
        <v>8207</v>
      </c>
      <c r="B8109" s="0" t="s">
        <v>115</v>
      </c>
      <c r="C8109" s="0" t="s">
        <v>85</v>
      </c>
      <c r="D8109" s="0" t="s">
        <v>79</v>
      </c>
      <c r="E8109" s="14" t="n">
        <v>45200</v>
      </c>
      <c r="F8109" s="14" t="n">
        <v>45205</v>
      </c>
      <c r="G8109" s="0" t="n">
        <v>65</v>
      </c>
      <c r="H8109" s="0" t="n">
        <v>129</v>
      </c>
      <c r="I8109" s="0" t="n">
        <v>117</v>
      </c>
      <c r="J8109" s="0" t="n">
        <v>1263</v>
      </c>
      <c r="K8109" s="0" t="n">
        <v>1681</v>
      </c>
      <c r="L8109" s="15" t="s">
        <v>87</v>
      </c>
      <c r="M8109" s="0" t="n">
        <v>5</v>
      </c>
      <c r="N8109" s="16" t="n">
        <f aca="false">I8109*K8109</f>
        <v>196677</v>
      </c>
      <c r="O8109" s="16" t="n">
        <f aca="false">I8109*(K8109-J8109)</f>
        <v>48906</v>
      </c>
      <c r="P8109" s="15" t="n">
        <f aca="false">K8109-J8109</f>
        <v>418</v>
      </c>
      <c r="Q8109" s="0" t="str">
        <f aca="false">IF(G8109=0,"Out of stock",IF(G8109&lt;H8109,"Understocked",IF(G8109&gt;Summary!$B$6*H8109,"Overstocked","Healthy")))</f>
        <v>Understocked</v>
      </c>
      <c r="R8109" s="0" t="str">
        <f aca="false">IF(I8109&gt;=Summary!$B$7,"Fast",IF(I8109&lt;Summary!$B$8,"Slow","Medium"))</f>
        <v>Medium</v>
      </c>
      <c r="S8109" s="15" t="n">
        <f aca="false">IF(M8109&gt;Summary!$B$5,1,0)</f>
        <v>0</v>
      </c>
      <c r="T8109" s="16" t="n">
        <f aca="false">IF(Q8109="Overstocked",(G8109-Summary!$B$6*H8109)*J8109,0)</f>
        <v>0</v>
      </c>
    </row>
    <row r="8110" customFormat="false" ht="15" hidden="false" customHeight="false" outlineLevel="0" collapsed="false">
      <c r="A8110" s="0" t="s">
        <v>8208</v>
      </c>
      <c r="B8110" s="0" t="s">
        <v>107</v>
      </c>
      <c r="C8110" s="0" t="s">
        <v>96</v>
      </c>
      <c r="D8110" s="0" t="s">
        <v>79</v>
      </c>
      <c r="E8110" s="14" t="n">
        <v>45467</v>
      </c>
      <c r="F8110" s="14" t="n">
        <v>45477</v>
      </c>
      <c r="G8110" s="0" t="n">
        <v>196</v>
      </c>
      <c r="H8110" s="0" t="n">
        <v>74</v>
      </c>
      <c r="I8110" s="0" t="n">
        <v>57</v>
      </c>
      <c r="J8110" s="0" t="n">
        <v>295</v>
      </c>
      <c r="K8110" s="0" t="n">
        <v>773</v>
      </c>
      <c r="L8110" s="15" t="s">
        <v>80</v>
      </c>
      <c r="M8110" s="0" t="n">
        <v>10</v>
      </c>
      <c r="N8110" s="16" t="n">
        <f aca="false">I8110*K8110</f>
        <v>44061</v>
      </c>
      <c r="O8110" s="16" t="n">
        <f aca="false">I8110*(K8110-J8110)</f>
        <v>27246</v>
      </c>
      <c r="P8110" s="15" t="n">
        <f aca="false">K8110-J8110</f>
        <v>478</v>
      </c>
      <c r="Q8110" s="0" t="str">
        <f aca="false">IF(G8110=0,"Out of stock",IF(G8110&lt;H8110,"Understocked",IF(G8110&gt;Summary!$B$6*H8110,"Overstocked","Healthy")))</f>
        <v>Healthy</v>
      </c>
      <c r="R8110" s="0" t="str">
        <f aca="false">IF(I8110&gt;=Summary!$B$7,"Fast",IF(I8110&lt;Summary!$B$8,"Slow","Medium"))</f>
        <v>Slow</v>
      </c>
      <c r="S8110" s="15" t="n">
        <f aca="false">IF(M8110&gt;Summary!$B$5,1,0)</f>
        <v>1</v>
      </c>
      <c r="T8110" s="16" t="n">
        <f aca="false">IF(Q8110="Overstocked",(G8110-Summary!$B$6*H8110)*J8110,0)</f>
        <v>0</v>
      </c>
    </row>
    <row r="8111" customFormat="false" ht="15" hidden="false" customHeight="false" outlineLevel="0" collapsed="false">
      <c r="A8111" s="0" t="s">
        <v>8209</v>
      </c>
      <c r="B8111" s="0" t="s">
        <v>107</v>
      </c>
      <c r="C8111" s="0" t="s">
        <v>78</v>
      </c>
      <c r="D8111" s="0" t="s">
        <v>79</v>
      </c>
      <c r="E8111" s="14" t="n">
        <v>45281</v>
      </c>
      <c r="F8111" s="14" t="n">
        <v>45283</v>
      </c>
      <c r="G8111" s="0" t="n">
        <v>8</v>
      </c>
      <c r="H8111" s="0" t="n">
        <v>95</v>
      </c>
      <c r="I8111" s="0" t="n">
        <v>259</v>
      </c>
      <c r="J8111" s="0" t="n">
        <v>1747</v>
      </c>
      <c r="K8111" s="0" t="n">
        <v>2005</v>
      </c>
      <c r="L8111" s="15" t="s">
        <v>82</v>
      </c>
      <c r="M8111" s="0" t="n">
        <v>2</v>
      </c>
      <c r="N8111" s="16" t="n">
        <f aca="false">I8111*K8111</f>
        <v>519295</v>
      </c>
      <c r="O8111" s="16" t="n">
        <f aca="false">I8111*(K8111-J8111)</f>
        <v>66822</v>
      </c>
      <c r="P8111" s="15" t="n">
        <f aca="false">K8111-J8111</f>
        <v>258</v>
      </c>
      <c r="Q8111" s="0" t="str">
        <f aca="false">IF(G8111=0,"Out of stock",IF(G8111&lt;H8111,"Understocked",IF(G8111&gt;Summary!$B$6*H8111,"Overstocked","Healthy")))</f>
        <v>Understocked</v>
      </c>
      <c r="R8111" s="0" t="str">
        <f aca="false">IF(I8111&gt;=Summary!$B$7,"Fast",IF(I8111&lt;Summary!$B$8,"Slow","Medium"))</f>
        <v>Fast</v>
      </c>
      <c r="S8111" s="15" t="n">
        <f aca="false">IF(M8111&gt;Summary!$B$5,1,0)</f>
        <v>0</v>
      </c>
      <c r="T8111" s="16" t="n">
        <f aca="false">IF(Q8111="Overstocked",(G8111-Summary!$B$6*H8111)*J8111,0)</f>
        <v>0</v>
      </c>
    </row>
    <row r="8112" customFormat="false" ht="15" hidden="false" customHeight="false" outlineLevel="0" collapsed="false">
      <c r="A8112" s="0" t="s">
        <v>8210</v>
      </c>
      <c r="B8112" s="0" t="s">
        <v>115</v>
      </c>
      <c r="C8112" s="0" t="s">
        <v>104</v>
      </c>
      <c r="D8112" s="0" t="s">
        <v>79</v>
      </c>
      <c r="E8112" s="14" t="n">
        <v>45439</v>
      </c>
      <c r="F8112" s="14" t="n">
        <v>45447</v>
      </c>
      <c r="G8112" s="0" t="n">
        <v>478</v>
      </c>
      <c r="H8112" s="0" t="n">
        <v>52</v>
      </c>
      <c r="I8112" s="0" t="n">
        <v>4</v>
      </c>
      <c r="J8112" s="0" t="n">
        <v>1273</v>
      </c>
      <c r="K8112" s="0" t="n">
        <v>1401</v>
      </c>
      <c r="L8112" s="15" t="s">
        <v>97</v>
      </c>
      <c r="M8112" s="0" t="n">
        <v>8</v>
      </c>
      <c r="N8112" s="16" t="n">
        <f aca="false">I8112*K8112</f>
        <v>5604</v>
      </c>
      <c r="O8112" s="16" t="n">
        <f aca="false">I8112*(K8112-J8112)</f>
        <v>512</v>
      </c>
      <c r="P8112" s="15" t="n">
        <f aca="false">K8112-J8112</f>
        <v>128</v>
      </c>
      <c r="Q8112" s="0" t="str">
        <f aca="false">IF(G8112=0,"Out of stock",IF(G8112&lt;H8112,"Understocked",IF(G8112&gt;Summary!$B$6*H8112,"Overstocked","Healthy")))</f>
        <v>Overstocked</v>
      </c>
      <c r="R8112" s="0" t="str">
        <f aca="false">IF(I8112&gt;=Summary!$B$7,"Fast",IF(I8112&lt;Summary!$B$8,"Slow","Medium"))</f>
        <v>Slow</v>
      </c>
      <c r="S8112" s="15" t="n">
        <f aca="false">IF(M8112&gt;Summary!$B$5,1,0)</f>
        <v>1</v>
      </c>
      <c r="T8112" s="16" t="n">
        <f aca="false">IF(Q8112="Overstocked",(G8112-Summary!$B$6*H8112)*J8112,0)</f>
        <v>343710</v>
      </c>
    </row>
    <row r="8113" customFormat="false" ht="15" hidden="false" customHeight="false" outlineLevel="0" collapsed="false">
      <c r="A8113" s="0" t="s">
        <v>8211</v>
      </c>
      <c r="B8113" s="0" t="s">
        <v>95</v>
      </c>
      <c r="C8113" s="0" t="s">
        <v>96</v>
      </c>
      <c r="D8113" s="0" t="s">
        <v>92</v>
      </c>
      <c r="E8113" s="14" t="n">
        <v>45125</v>
      </c>
      <c r="F8113" s="14" t="n">
        <v>45135</v>
      </c>
      <c r="G8113" s="0" t="n">
        <v>241</v>
      </c>
      <c r="H8113" s="0" t="n">
        <v>133</v>
      </c>
      <c r="I8113" s="0" t="n">
        <v>241</v>
      </c>
      <c r="J8113" s="0" t="n">
        <v>661</v>
      </c>
      <c r="K8113" s="0" t="n">
        <v>825</v>
      </c>
      <c r="L8113" s="15" t="s">
        <v>97</v>
      </c>
      <c r="M8113" s="0" t="n">
        <v>10</v>
      </c>
      <c r="N8113" s="16" t="n">
        <f aca="false">I8113*K8113</f>
        <v>198825</v>
      </c>
      <c r="O8113" s="16" t="n">
        <f aca="false">I8113*(K8113-J8113)</f>
        <v>39524</v>
      </c>
      <c r="P8113" s="15" t="n">
        <f aca="false">K8113-J8113</f>
        <v>164</v>
      </c>
      <c r="Q8113" s="0" t="str">
        <f aca="false">IF(G8113=0,"Out of stock",IF(G8113&lt;H8113,"Understocked",IF(G8113&gt;Summary!$B$6*H8113,"Overstocked","Healthy")))</f>
        <v>Healthy</v>
      </c>
      <c r="R8113" s="0" t="str">
        <f aca="false">IF(I8113&gt;=Summary!$B$7,"Fast",IF(I8113&lt;Summary!$B$8,"Slow","Medium"))</f>
        <v>Fast</v>
      </c>
      <c r="S8113" s="15" t="n">
        <f aca="false">IF(M8113&gt;Summary!$B$5,1,0)</f>
        <v>1</v>
      </c>
      <c r="T8113" s="16" t="n">
        <f aca="false">IF(Q8113="Overstocked",(G8113-Summary!$B$6*H8113)*J8113,0)</f>
        <v>0</v>
      </c>
    </row>
    <row r="8114" customFormat="false" ht="15" hidden="false" customHeight="false" outlineLevel="0" collapsed="false">
      <c r="A8114" s="0" t="s">
        <v>8212</v>
      </c>
      <c r="B8114" s="0" t="s">
        <v>115</v>
      </c>
      <c r="C8114" s="0" t="s">
        <v>104</v>
      </c>
      <c r="D8114" s="0" t="s">
        <v>79</v>
      </c>
      <c r="E8114" s="14" t="n">
        <v>45501</v>
      </c>
      <c r="F8114" s="14" t="n">
        <v>45504</v>
      </c>
      <c r="G8114" s="0" t="n">
        <v>339</v>
      </c>
      <c r="H8114" s="0" t="n">
        <v>91</v>
      </c>
      <c r="I8114" s="0" t="n">
        <v>11</v>
      </c>
      <c r="J8114" s="0" t="n">
        <v>1799</v>
      </c>
      <c r="K8114" s="0" t="n">
        <v>2290</v>
      </c>
      <c r="L8114" s="15" t="s">
        <v>87</v>
      </c>
      <c r="M8114" s="0" t="n">
        <v>3</v>
      </c>
      <c r="N8114" s="16" t="n">
        <f aca="false">I8114*K8114</f>
        <v>25190</v>
      </c>
      <c r="O8114" s="16" t="n">
        <f aca="false">I8114*(K8114-J8114)</f>
        <v>5401</v>
      </c>
      <c r="P8114" s="15" t="n">
        <f aca="false">K8114-J8114</f>
        <v>491</v>
      </c>
      <c r="Q8114" s="0" t="str">
        <f aca="false">IF(G8114=0,"Out of stock",IF(G8114&lt;H8114,"Understocked",IF(G8114&gt;Summary!$B$6*H8114,"Overstocked","Healthy")))</f>
        <v>Healthy</v>
      </c>
      <c r="R8114" s="0" t="str">
        <f aca="false">IF(I8114&gt;=Summary!$B$7,"Fast",IF(I8114&lt;Summary!$B$8,"Slow","Medium"))</f>
        <v>Slow</v>
      </c>
      <c r="S8114" s="15" t="n">
        <f aca="false">IF(M8114&gt;Summary!$B$5,1,0)</f>
        <v>0</v>
      </c>
      <c r="T8114" s="16" t="n">
        <f aca="false">IF(Q8114="Overstocked",(G8114-Summary!$B$6*H8114)*J8114,0)</f>
        <v>0</v>
      </c>
    </row>
    <row r="8115" customFormat="false" ht="15" hidden="false" customHeight="false" outlineLevel="0" collapsed="false">
      <c r="A8115" s="0" t="s">
        <v>8213</v>
      </c>
      <c r="B8115" s="0" t="s">
        <v>95</v>
      </c>
      <c r="C8115" s="0" t="s">
        <v>104</v>
      </c>
      <c r="D8115" s="0" t="s">
        <v>79</v>
      </c>
      <c r="E8115" s="14" t="n">
        <v>45098</v>
      </c>
      <c r="F8115" s="14" t="n">
        <v>45104</v>
      </c>
      <c r="G8115" s="0" t="n">
        <v>476</v>
      </c>
      <c r="H8115" s="0" t="n">
        <v>72</v>
      </c>
      <c r="I8115" s="0" t="n">
        <v>272</v>
      </c>
      <c r="J8115" s="0" t="n">
        <v>1252</v>
      </c>
      <c r="K8115" s="0" t="n">
        <v>1671</v>
      </c>
      <c r="L8115" s="15" t="s">
        <v>97</v>
      </c>
      <c r="M8115" s="0" t="n">
        <v>6</v>
      </c>
      <c r="N8115" s="16" t="n">
        <f aca="false">I8115*K8115</f>
        <v>454512</v>
      </c>
      <c r="O8115" s="16" t="n">
        <f aca="false">I8115*(K8115-J8115)</f>
        <v>113968</v>
      </c>
      <c r="P8115" s="15" t="n">
        <f aca="false">K8115-J8115</f>
        <v>419</v>
      </c>
      <c r="Q8115" s="0" t="str">
        <f aca="false">IF(G8115=0,"Out of stock",IF(G8115&lt;H8115,"Understocked",IF(G8115&gt;Summary!$B$6*H8115,"Overstocked","Healthy")))</f>
        <v>Overstocked</v>
      </c>
      <c r="R8115" s="0" t="str">
        <f aca="false">IF(I8115&gt;=Summary!$B$7,"Fast",IF(I8115&lt;Summary!$B$8,"Slow","Medium"))</f>
        <v>Fast</v>
      </c>
      <c r="S8115" s="15" t="n">
        <f aca="false">IF(M8115&gt;Summary!$B$5,1,0)</f>
        <v>0</v>
      </c>
      <c r="T8115" s="16" t="n">
        <f aca="false">IF(Q8115="Overstocked",(G8115-Summary!$B$6*H8115)*J8115,0)</f>
        <v>235376</v>
      </c>
    </row>
    <row r="8116" customFormat="false" ht="15" hidden="false" customHeight="false" outlineLevel="0" collapsed="false">
      <c r="A8116" s="0" t="s">
        <v>8214</v>
      </c>
      <c r="B8116" s="0" t="s">
        <v>101</v>
      </c>
      <c r="C8116" s="0" t="s">
        <v>104</v>
      </c>
      <c r="D8116" s="0" t="s">
        <v>92</v>
      </c>
      <c r="E8116" s="14" t="n">
        <v>45043</v>
      </c>
      <c r="F8116" s="14" t="n">
        <v>45049</v>
      </c>
      <c r="G8116" s="0" t="n">
        <v>408</v>
      </c>
      <c r="H8116" s="0" t="n">
        <v>118</v>
      </c>
      <c r="I8116" s="0" t="n">
        <v>73</v>
      </c>
      <c r="J8116" s="0" t="n">
        <v>1710</v>
      </c>
      <c r="K8116" s="0" t="n">
        <v>1980</v>
      </c>
      <c r="L8116" s="15" t="s">
        <v>82</v>
      </c>
      <c r="M8116" s="0" t="n">
        <v>6</v>
      </c>
      <c r="N8116" s="16" t="n">
        <f aca="false">I8116*K8116</f>
        <v>144540</v>
      </c>
      <c r="O8116" s="16" t="n">
        <f aca="false">I8116*(K8116-J8116)</f>
        <v>19710</v>
      </c>
      <c r="P8116" s="15" t="n">
        <f aca="false">K8116-J8116</f>
        <v>270</v>
      </c>
      <c r="Q8116" s="0" t="str">
        <f aca="false">IF(G8116=0,"Out of stock",IF(G8116&lt;H8116,"Understocked",IF(G8116&gt;Summary!$B$6*H8116,"Overstocked","Healthy")))</f>
        <v>Healthy</v>
      </c>
      <c r="R8116" s="0" t="str">
        <f aca="false">IF(I8116&gt;=Summary!$B$7,"Fast",IF(I8116&lt;Summary!$B$8,"Slow","Medium"))</f>
        <v>Slow</v>
      </c>
      <c r="S8116" s="15" t="n">
        <f aca="false">IF(M8116&gt;Summary!$B$5,1,0)</f>
        <v>0</v>
      </c>
      <c r="T8116" s="16" t="n">
        <f aca="false">IF(Q8116="Overstocked",(G8116-Summary!$B$6*H8116)*J8116,0)</f>
        <v>0</v>
      </c>
    </row>
    <row r="8117" customFormat="false" ht="15" hidden="false" customHeight="false" outlineLevel="0" collapsed="false">
      <c r="A8117" s="0" t="s">
        <v>8215</v>
      </c>
      <c r="B8117" s="0" t="s">
        <v>107</v>
      </c>
      <c r="C8117" s="0" t="s">
        <v>96</v>
      </c>
      <c r="D8117" s="0" t="s">
        <v>79</v>
      </c>
      <c r="E8117" s="14" t="n">
        <v>45471</v>
      </c>
      <c r="F8117" s="14" t="n">
        <v>45479</v>
      </c>
      <c r="G8117" s="0" t="n">
        <v>267</v>
      </c>
      <c r="H8117" s="0" t="n">
        <v>104</v>
      </c>
      <c r="I8117" s="0" t="n">
        <v>163</v>
      </c>
      <c r="J8117" s="0" t="n">
        <v>393</v>
      </c>
      <c r="K8117" s="0" t="n">
        <v>606</v>
      </c>
      <c r="L8117" s="15" t="s">
        <v>97</v>
      </c>
      <c r="M8117" s="0" t="n">
        <v>8</v>
      </c>
      <c r="N8117" s="16" t="n">
        <f aca="false">I8117*K8117</f>
        <v>98778</v>
      </c>
      <c r="O8117" s="16" t="n">
        <f aca="false">I8117*(K8117-J8117)</f>
        <v>34719</v>
      </c>
      <c r="P8117" s="15" t="n">
        <f aca="false">K8117-J8117</f>
        <v>213</v>
      </c>
      <c r="Q8117" s="0" t="str">
        <f aca="false">IF(G8117=0,"Out of stock",IF(G8117&lt;H8117,"Understocked",IF(G8117&gt;Summary!$B$6*H8117,"Overstocked","Healthy")))</f>
        <v>Healthy</v>
      </c>
      <c r="R8117" s="0" t="str">
        <f aca="false">IF(I8117&gt;=Summary!$B$7,"Fast",IF(I8117&lt;Summary!$B$8,"Slow","Medium"))</f>
        <v>Medium</v>
      </c>
      <c r="S8117" s="15" t="n">
        <f aca="false">IF(M8117&gt;Summary!$B$5,1,0)</f>
        <v>1</v>
      </c>
      <c r="T8117" s="16" t="n">
        <f aca="false">IF(Q8117="Overstocked",(G8117-Summary!$B$6*H8117)*J8117,0)</f>
        <v>0</v>
      </c>
    </row>
    <row r="8118" customFormat="false" ht="15" hidden="false" customHeight="false" outlineLevel="0" collapsed="false">
      <c r="A8118" s="0" t="s">
        <v>8216</v>
      </c>
      <c r="B8118" s="0" t="s">
        <v>115</v>
      </c>
      <c r="C8118" s="0" t="s">
        <v>85</v>
      </c>
      <c r="D8118" s="0" t="s">
        <v>86</v>
      </c>
      <c r="E8118" s="14" t="n">
        <v>45246</v>
      </c>
      <c r="F8118" s="14" t="n">
        <v>45256</v>
      </c>
      <c r="G8118" s="0" t="n">
        <v>135</v>
      </c>
      <c r="H8118" s="0" t="n">
        <v>127</v>
      </c>
      <c r="I8118" s="0" t="n">
        <v>73</v>
      </c>
      <c r="J8118" s="0" t="n">
        <v>1274</v>
      </c>
      <c r="K8118" s="0" t="n">
        <v>1656</v>
      </c>
      <c r="L8118" s="15" t="s">
        <v>93</v>
      </c>
      <c r="M8118" s="0" t="n">
        <v>10</v>
      </c>
      <c r="N8118" s="16" t="n">
        <f aca="false">I8118*K8118</f>
        <v>120888</v>
      </c>
      <c r="O8118" s="16" t="n">
        <f aca="false">I8118*(K8118-J8118)</f>
        <v>27886</v>
      </c>
      <c r="P8118" s="15" t="n">
        <f aca="false">K8118-J8118</f>
        <v>382</v>
      </c>
      <c r="Q8118" s="0" t="str">
        <f aca="false">IF(G8118=0,"Out of stock",IF(G8118&lt;H8118,"Understocked",IF(G8118&gt;Summary!$B$6*H8118,"Overstocked","Healthy")))</f>
        <v>Healthy</v>
      </c>
      <c r="R8118" s="0" t="str">
        <f aca="false">IF(I8118&gt;=Summary!$B$7,"Fast",IF(I8118&lt;Summary!$B$8,"Slow","Medium"))</f>
        <v>Slow</v>
      </c>
      <c r="S8118" s="15" t="n">
        <f aca="false">IF(M8118&gt;Summary!$B$5,1,0)</f>
        <v>1</v>
      </c>
      <c r="T8118" s="16" t="n">
        <f aca="false">IF(Q8118="Overstocked",(G8118-Summary!$B$6*H8118)*J8118,0)</f>
        <v>0</v>
      </c>
    </row>
    <row r="8119" customFormat="false" ht="15" hidden="false" customHeight="false" outlineLevel="0" collapsed="false">
      <c r="A8119" s="0" t="s">
        <v>8217</v>
      </c>
      <c r="B8119" s="0" t="s">
        <v>77</v>
      </c>
      <c r="C8119" s="0" t="s">
        <v>96</v>
      </c>
      <c r="D8119" s="0" t="s">
        <v>102</v>
      </c>
      <c r="E8119" s="14" t="n">
        <v>45360</v>
      </c>
      <c r="F8119" s="14" t="n">
        <v>45370</v>
      </c>
      <c r="G8119" s="0" t="n">
        <v>415</v>
      </c>
      <c r="H8119" s="0" t="n">
        <v>148</v>
      </c>
      <c r="I8119" s="0" t="n">
        <v>202</v>
      </c>
      <c r="J8119" s="0" t="n">
        <v>703</v>
      </c>
      <c r="K8119" s="0" t="n">
        <v>816</v>
      </c>
      <c r="L8119" s="15" t="s">
        <v>87</v>
      </c>
      <c r="M8119" s="0" t="n">
        <v>10</v>
      </c>
      <c r="N8119" s="16" t="n">
        <f aca="false">I8119*K8119</f>
        <v>164832</v>
      </c>
      <c r="O8119" s="16" t="n">
        <f aca="false">I8119*(K8119-J8119)</f>
        <v>22826</v>
      </c>
      <c r="P8119" s="15" t="n">
        <f aca="false">K8119-J8119</f>
        <v>113</v>
      </c>
      <c r="Q8119" s="0" t="str">
        <f aca="false">IF(G8119=0,"Out of stock",IF(G8119&lt;H8119,"Understocked",IF(G8119&gt;Summary!$B$6*H8119,"Overstocked","Healthy")))</f>
        <v>Healthy</v>
      </c>
      <c r="R8119" s="0" t="str">
        <f aca="false">IF(I8119&gt;=Summary!$B$7,"Fast",IF(I8119&lt;Summary!$B$8,"Slow","Medium"))</f>
        <v>Fast</v>
      </c>
      <c r="S8119" s="15" t="n">
        <f aca="false">IF(M8119&gt;Summary!$B$5,1,0)</f>
        <v>1</v>
      </c>
      <c r="T8119" s="16" t="n">
        <f aca="false">IF(Q8119="Overstocked",(G8119-Summary!$B$6*H8119)*J8119,0)</f>
        <v>0</v>
      </c>
    </row>
    <row r="8120" customFormat="false" ht="15" hidden="false" customHeight="false" outlineLevel="0" collapsed="false">
      <c r="A8120" s="0" t="s">
        <v>8218</v>
      </c>
      <c r="B8120" s="0" t="s">
        <v>101</v>
      </c>
      <c r="C8120" s="0" t="s">
        <v>96</v>
      </c>
      <c r="D8120" s="0" t="s">
        <v>92</v>
      </c>
      <c r="E8120" s="14" t="n">
        <v>44951</v>
      </c>
      <c r="F8120" s="14" t="n">
        <v>44956</v>
      </c>
      <c r="G8120" s="0" t="n">
        <v>300</v>
      </c>
      <c r="H8120" s="0" t="n">
        <v>137</v>
      </c>
      <c r="I8120" s="0" t="n">
        <v>200</v>
      </c>
      <c r="J8120" s="0" t="n">
        <v>1867</v>
      </c>
      <c r="K8120" s="0" t="n">
        <v>2086</v>
      </c>
      <c r="L8120" s="15" t="s">
        <v>80</v>
      </c>
      <c r="M8120" s="0" t="n">
        <v>5</v>
      </c>
      <c r="N8120" s="16" t="n">
        <f aca="false">I8120*K8120</f>
        <v>417200</v>
      </c>
      <c r="O8120" s="16" t="n">
        <f aca="false">I8120*(K8120-J8120)</f>
        <v>43800</v>
      </c>
      <c r="P8120" s="15" t="n">
        <f aca="false">K8120-J8120</f>
        <v>219</v>
      </c>
      <c r="Q8120" s="0" t="str">
        <f aca="false">IF(G8120=0,"Out of stock",IF(G8120&lt;H8120,"Understocked",IF(G8120&gt;Summary!$B$6*H8120,"Overstocked","Healthy")))</f>
        <v>Healthy</v>
      </c>
      <c r="R8120" s="0" t="str">
        <f aca="false">IF(I8120&gt;=Summary!$B$7,"Fast",IF(I8120&lt;Summary!$B$8,"Slow","Medium"))</f>
        <v>Fast</v>
      </c>
      <c r="S8120" s="15" t="n">
        <f aca="false">IF(M8120&gt;Summary!$B$5,1,0)</f>
        <v>0</v>
      </c>
      <c r="T8120" s="16" t="n">
        <f aca="false">IF(Q8120="Overstocked",(G8120-Summary!$B$6*H8120)*J8120,0)</f>
        <v>0</v>
      </c>
    </row>
    <row r="8121" customFormat="false" ht="15" hidden="false" customHeight="false" outlineLevel="0" collapsed="false">
      <c r="A8121" s="0" t="s">
        <v>8219</v>
      </c>
      <c r="B8121" s="0" t="s">
        <v>113</v>
      </c>
      <c r="C8121" s="0" t="s">
        <v>85</v>
      </c>
      <c r="D8121" s="0" t="s">
        <v>92</v>
      </c>
      <c r="E8121" s="14" t="n">
        <v>45637</v>
      </c>
      <c r="F8121" s="14" t="n">
        <v>45644</v>
      </c>
      <c r="G8121" s="0" t="n">
        <v>58</v>
      </c>
      <c r="H8121" s="0" t="n">
        <v>56</v>
      </c>
      <c r="I8121" s="0" t="n">
        <v>2</v>
      </c>
      <c r="J8121" s="0" t="n">
        <v>861</v>
      </c>
      <c r="K8121" s="0" t="n">
        <v>1184</v>
      </c>
      <c r="L8121" s="15" t="s">
        <v>93</v>
      </c>
      <c r="M8121" s="0" t="n">
        <v>7</v>
      </c>
      <c r="N8121" s="16" t="n">
        <f aca="false">I8121*K8121</f>
        <v>2368</v>
      </c>
      <c r="O8121" s="16" t="n">
        <f aca="false">I8121*(K8121-J8121)</f>
        <v>646</v>
      </c>
      <c r="P8121" s="15" t="n">
        <f aca="false">K8121-J8121</f>
        <v>323</v>
      </c>
      <c r="Q8121" s="0" t="str">
        <f aca="false">IF(G8121=0,"Out of stock",IF(G8121&lt;H8121,"Understocked",IF(G8121&gt;Summary!$B$6*H8121,"Overstocked","Healthy")))</f>
        <v>Healthy</v>
      </c>
      <c r="R8121" s="0" t="str">
        <f aca="false">IF(I8121&gt;=Summary!$B$7,"Fast",IF(I8121&lt;Summary!$B$8,"Slow","Medium"))</f>
        <v>Slow</v>
      </c>
      <c r="S8121" s="15" t="n">
        <f aca="false">IF(M8121&gt;Summary!$B$5,1,0)</f>
        <v>0</v>
      </c>
      <c r="T8121" s="16" t="n">
        <f aca="false">IF(Q8121="Overstocked",(G8121-Summary!$B$6*H8121)*J8121,0)</f>
        <v>0</v>
      </c>
    </row>
    <row r="8122" customFormat="false" ht="15" hidden="false" customHeight="false" outlineLevel="0" collapsed="false">
      <c r="A8122" s="0" t="s">
        <v>8220</v>
      </c>
      <c r="B8122" s="0" t="s">
        <v>89</v>
      </c>
      <c r="C8122" s="0" t="s">
        <v>104</v>
      </c>
      <c r="D8122" s="0" t="s">
        <v>92</v>
      </c>
      <c r="E8122" s="14" t="n">
        <v>45105</v>
      </c>
      <c r="F8122" s="14" t="n">
        <v>45109</v>
      </c>
      <c r="G8122" s="0" t="n">
        <v>276</v>
      </c>
      <c r="H8122" s="0" t="n">
        <v>100</v>
      </c>
      <c r="I8122" s="0" t="n">
        <v>46</v>
      </c>
      <c r="J8122" s="0" t="n">
        <v>1439</v>
      </c>
      <c r="K8122" s="0" t="n">
        <v>1799</v>
      </c>
      <c r="L8122" s="15" t="s">
        <v>93</v>
      </c>
      <c r="M8122" s="0" t="n">
        <v>4</v>
      </c>
      <c r="N8122" s="16" t="n">
        <f aca="false">I8122*K8122</f>
        <v>82754</v>
      </c>
      <c r="O8122" s="16" t="n">
        <f aca="false">I8122*(K8122-J8122)</f>
        <v>16560</v>
      </c>
      <c r="P8122" s="15" t="n">
        <f aca="false">K8122-J8122</f>
        <v>360</v>
      </c>
      <c r="Q8122" s="0" t="str">
        <f aca="false">IF(G8122=0,"Out of stock",IF(G8122&lt;H8122,"Understocked",IF(G8122&gt;Summary!$B$6*H8122,"Overstocked","Healthy")))</f>
        <v>Healthy</v>
      </c>
      <c r="R8122" s="0" t="str">
        <f aca="false">IF(I8122&gt;=Summary!$B$7,"Fast",IF(I8122&lt;Summary!$B$8,"Slow","Medium"))</f>
        <v>Slow</v>
      </c>
      <c r="S8122" s="15" t="n">
        <f aca="false">IF(M8122&gt;Summary!$B$5,1,0)</f>
        <v>0</v>
      </c>
      <c r="T8122" s="16" t="n">
        <f aca="false">IF(Q8122="Overstocked",(G8122-Summary!$B$6*H8122)*J8122,0)</f>
        <v>0</v>
      </c>
    </row>
    <row r="8123" customFormat="false" ht="15" hidden="false" customHeight="false" outlineLevel="0" collapsed="false">
      <c r="A8123" s="0" t="s">
        <v>8221</v>
      </c>
      <c r="B8123" s="0" t="s">
        <v>95</v>
      </c>
      <c r="C8123" s="0" t="s">
        <v>78</v>
      </c>
      <c r="D8123" s="0" t="s">
        <v>102</v>
      </c>
      <c r="E8123" s="14" t="n">
        <v>44962</v>
      </c>
      <c r="F8123" s="14" t="n">
        <v>44966</v>
      </c>
      <c r="G8123" s="0" t="n">
        <v>463</v>
      </c>
      <c r="H8123" s="0" t="n">
        <v>101</v>
      </c>
      <c r="I8123" s="0" t="n">
        <v>142</v>
      </c>
      <c r="J8123" s="0" t="n">
        <v>220</v>
      </c>
      <c r="K8123" s="0" t="n">
        <v>580</v>
      </c>
      <c r="L8123" s="15" t="s">
        <v>93</v>
      </c>
      <c r="M8123" s="0" t="n">
        <v>4</v>
      </c>
      <c r="N8123" s="16" t="n">
        <f aca="false">I8123*K8123</f>
        <v>82360</v>
      </c>
      <c r="O8123" s="16" t="n">
        <f aca="false">I8123*(K8123-J8123)</f>
        <v>51120</v>
      </c>
      <c r="P8123" s="15" t="n">
        <f aca="false">K8123-J8123</f>
        <v>360</v>
      </c>
      <c r="Q8123" s="0" t="str">
        <f aca="false">IF(G8123=0,"Out of stock",IF(G8123&lt;H8123,"Understocked",IF(G8123&gt;Summary!$B$6*H8123,"Overstocked","Healthy")))</f>
        <v>Overstocked</v>
      </c>
      <c r="R8123" s="0" t="str">
        <f aca="false">IF(I8123&gt;=Summary!$B$7,"Fast",IF(I8123&lt;Summary!$B$8,"Slow","Medium"))</f>
        <v>Medium</v>
      </c>
      <c r="S8123" s="15" t="n">
        <f aca="false">IF(M8123&gt;Summary!$B$5,1,0)</f>
        <v>0</v>
      </c>
      <c r="T8123" s="16" t="n">
        <f aca="false">IF(Q8123="Overstocked",(G8123-Summary!$B$6*H8123)*J8123,0)</f>
        <v>12980</v>
      </c>
    </row>
    <row r="8124" customFormat="false" ht="15" hidden="false" customHeight="false" outlineLevel="0" collapsed="false">
      <c r="A8124" s="0" t="s">
        <v>8222</v>
      </c>
      <c r="B8124" s="0" t="s">
        <v>111</v>
      </c>
      <c r="C8124" s="0" t="s">
        <v>85</v>
      </c>
      <c r="D8124" s="0" t="s">
        <v>79</v>
      </c>
      <c r="E8124" s="14" t="n">
        <v>45337</v>
      </c>
      <c r="F8124" s="14" t="n">
        <v>45346</v>
      </c>
      <c r="G8124" s="0" t="n">
        <v>189</v>
      </c>
      <c r="H8124" s="0" t="n">
        <v>66</v>
      </c>
      <c r="I8124" s="0" t="n">
        <v>293</v>
      </c>
      <c r="J8124" s="0" t="n">
        <v>360</v>
      </c>
      <c r="K8124" s="0" t="n">
        <v>535</v>
      </c>
      <c r="L8124" s="15" t="s">
        <v>80</v>
      </c>
      <c r="M8124" s="0" t="n">
        <v>9</v>
      </c>
      <c r="N8124" s="16" t="n">
        <f aca="false">I8124*K8124</f>
        <v>156755</v>
      </c>
      <c r="O8124" s="16" t="n">
        <f aca="false">I8124*(K8124-J8124)</f>
        <v>51275</v>
      </c>
      <c r="P8124" s="15" t="n">
        <f aca="false">K8124-J8124</f>
        <v>175</v>
      </c>
      <c r="Q8124" s="0" t="str">
        <f aca="false">IF(G8124=0,"Out of stock",IF(G8124&lt;H8124,"Understocked",IF(G8124&gt;Summary!$B$6*H8124,"Overstocked","Healthy")))</f>
        <v>Healthy</v>
      </c>
      <c r="R8124" s="0" t="str">
        <f aca="false">IF(I8124&gt;=Summary!$B$7,"Fast",IF(I8124&lt;Summary!$B$8,"Slow","Medium"))</f>
        <v>Fast</v>
      </c>
      <c r="S8124" s="15" t="n">
        <f aca="false">IF(M8124&gt;Summary!$B$5,1,0)</f>
        <v>1</v>
      </c>
      <c r="T8124" s="16" t="n">
        <f aca="false">IF(Q8124="Overstocked",(G8124-Summary!$B$6*H8124)*J8124,0)</f>
        <v>0</v>
      </c>
    </row>
    <row r="8125" customFormat="false" ht="15" hidden="false" customHeight="false" outlineLevel="0" collapsed="false">
      <c r="A8125" s="0" t="s">
        <v>8223</v>
      </c>
      <c r="B8125" s="0" t="s">
        <v>89</v>
      </c>
      <c r="C8125" s="0" t="s">
        <v>78</v>
      </c>
      <c r="D8125" s="0" t="s">
        <v>79</v>
      </c>
      <c r="E8125" s="14" t="n">
        <v>45575</v>
      </c>
      <c r="F8125" s="14" t="n">
        <v>45578</v>
      </c>
      <c r="G8125" s="0" t="n">
        <v>212</v>
      </c>
      <c r="H8125" s="0" t="n">
        <v>108</v>
      </c>
      <c r="I8125" s="0" t="n">
        <v>196</v>
      </c>
      <c r="J8125" s="0" t="n">
        <v>714</v>
      </c>
      <c r="K8125" s="0" t="n">
        <v>955</v>
      </c>
      <c r="L8125" s="15" t="s">
        <v>93</v>
      </c>
      <c r="M8125" s="0" t="n">
        <v>3</v>
      </c>
      <c r="N8125" s="16" t="n">
        <f aca="false">I8125*K8125</f>
        <v>187180</v>
      </c>
      <c r="O8125" s="16" t="n">
        <f aca="false">I8125*(K8125-J8125)</f>
        <v>47236</v>
      </c>
      <c r="P8125" s="15" t="n">
        <f aca="false">K8125-J8125</f>
        <v>241</v>
      </c>
      <c r="Q8125" s="0" t="str">
        <f aca="false">IF(G8125=0,"Out of stock",IF(G8125&lt;H8125,"Understocked",IF(G8125&gt;Summary!$B$6*H8125,"Overstocked","Healthy")))</f>
        <v>Healthy</v>
      </c>
      <c r="R8125" s="0" t="str">
        <f aca="false">IF(I8125&gt;=Summary!$B$7,"Fast",IF(I8125&lt;Summary!$B$8,"Slow","Medium"))</f>
        <v>Medium</v>
      </c>
      <c r="S8125" s="15" t="n">
        <f aca="false">IF(M8125&gt;Summary!$B$5,1,0)</f>
        <v>0</v>
      </c>
      <c r="T8125" s="16" t="n">
        <f aca="false">IF(Q8125="Overstocked",(G8125-Summary!$B$6*H8125)*J8125,0)</f>
        <v>0</v>
      </c>
    </row>
    <row r="8126" customFormat="false" ht="15" hidden="false" customHeight="false" outlineLevel="0" collapsed="false">
      <c r="A8126" s="0" t="s">
        <v>8224</v>
      </c>
      <c r="B8126" s="0" t="s">
        <v>123</v>
      </c>
      <c r="C8126" s="0" t="s">
        <v>96</v>
      </c>
      <c r="D8126" s="0" t="s">
        <v>90</v>
      </c>
      <c r="E8126" s="14" t="n">
        <v>45598</v>
      </c>
      <c r="F8126" s="14" t="n">
        <v>45607</v>
      </c>
      <c r="G8126" s="0" t="n">
        <v>427</v>
      </c>
      <c r="H8126" s="0" t="n">
        <v>144</v>
      </c>
      <c r="I8126" s="0" t="n">
        <v>73</v>
      </c>
      <c r="J8126" s="0" t="n">
        <v>1051</v>
      </c>
      <c r="K8126" s="0" t="n">
        <v>1294</v>
      </c>
      <c r="L8126" s="15" t="s">
        <v>82</v>
      </c>
      <c r="M8126" s="0" t="n">
        <v>9</v>
      </c>
      <c r="N8126" s="16" t="n">
        <f aca="false">I8126*K8126</f>
        <v>94462</v>
      </c>
      <c r="O8126" s="16" t="n">
        <f aca="false">I8126*(K8126-J8126)</f>
        <v>17739</v>
      </c>
      <c r="P8126" s="15" t="n">
        <f aca="false">K8126-J8126</f>
        <v>243</v>
      </c>
      <c r="Q8126" s="0" t="str">
        <f aca="false">IF(G8126=0,"Out of stock",IF(G8126&lt;H8126,"Understocked",IF(G8126&gt;Summary!$B$6*H8126,"Overstocked","Healthy")))</f>
        <v>Healthy</v>
      </c>
      <c r="R8126" s="0" t="str">
        <f aca="false">IF(I8126&gt;=Summary!$B$7,"Fast",IF(I8126&lt;Summary!$B$8,"Slow","Medium"))</f>
        <v>Slow</v>
      </c>
      <c r="S8126" s="15" t="n">
        <f aca="false">IF(M8126&gt;Summary!$B$5,1,0)</f>
        <v>1</v>
      </c>
      <c r="T8126" s="16" t="n">
        <f aca="false">IF(Q8126="Overstocked",(G8126-Summary!$B$6*H8126)*J8126,0)</f>
        <v>0</v>
      </c>
    </row>
    <row r="8127" customFormat="false" ht="15" hidden="false" customHeight="false" outlineLevel="0" collapsed="false">
      <c r="A8127" s="0" t="s">
        <v>8225</v>
      </c>
      <c r="B8127" s="0" t="s">
        <v>123</v>
      </c>
      <c r="C8127" s="0" t="s">
        <v>96</v>
      </c>
      <c r="D8127" s="0" t="s">
        <v>92</v>
      </c>
      <c r="E8127" s="14" t="n">
        <v>45310</v>
      </c>
      <c r="F8127" s="14" t="n">
        <v>45316</v>
      </c>
      <c r="G8127" s="0" t="n">
        <v>457</v>
      </c>
      <c r="H8127" s="0" t="n">
        <v>55</v>
      </c>
      <c r="I8127" s="0" t="n">
        <v>18</v>
      </c>
      <c r="J8127" s="0" t="n">
        <v>825</v>
      </c>
      <c r="K8127" s="0" t="n">
        <v>894</v>
      </c>
      <c r="L8127" s="15" t="s">
        <v>87</v>
      </c>
      <c r="M8127" s="0" t="n">
        <v>6</v>
      </c>
      <c r="N8127" s="16" t="n">
        <f aca="false">I8127*K8127</f>
        <v>16092</v>
      </c>
      <c r="O8127" s="16" t="n">
        <f aca="false">I8127*(K8127-J8127)</f>
        <v>1242</v>
      </c>
      <c r="P8127" s="15" t="n">
        <f aca="false">K8127-J8127</f>
        <v>69</v>
      </c>
      <c r="Q8127" s="0" t="str">
        <f aca="false">IF(G8127=0,"Out of stock",IF(G8127&lt;H8127,"Understocked",IF(G8127&gt;Summary!$B$6*H8127,"Overstocked","Healthy")))</f>
        <v>Overstocked</v>
      </c>
      <c r="R8127" s="0" t="str">
        <f aca="false">IF(I8127&gt;=Summary!$B$7,"Fast",IF(I8127&lt;Summary!$B$8,"Slow","Medium"))</f>
        <v>Slow</v>
      </c>
      <c r="S8127" s="15" t="n">
        <f aca="false">IF(M8127&gt;Summary!$B$5,1,0)</f>
        <v>0</v>
      </c>
      <c r="T8127" s="16" t="n">
        <f aca="false">IF(Q8127="Overstocked",(G8127-Summary!$B$6*H8127)*J8127,0)</f>
        <v>195525</v>
      </c>
    </row>
    <row r="8128" customFormat="false" ht="15" hidden="false" customHeight="false" outlineLevel="0" collapsed="false">
      <c r="A8128" s="0" t="s">
        <v>8226</v>
      </c>
      <c r="B8128" s="0" t="s">
        <v>113</v>
      </c>
      <c r="C8128" s="0" t="s">
        <v>96</v>
      </c>
      <c r="D8128" s="0" t="s">
        <v>79</v>
      </c>
      <c r="E8128" s="14" t="n">
        <v>45044</v>
      </c>
      <c r="F8128" s="14" t="n">
        <v>45046</v>
      </c>
      <c r="G8128" s="0" t="n">
        <v>226</v>
      </c>
      <c r="H8128" s="0" t="n">
        <v>115</v>
      </c>
      <c r="I8128" s="0" t="n">
        <v>242</v>
      </c>
      <c r="J8128" s="0" t="n">
        <v>889</v>
      </c>
      <c r="K8128" s="0" t="n">
        <v>1070</v>
      </c>
      <c r="L8128" s="15" t="s">
        <v>80</v>
      </c>
      <c r="M8128" s="0" t="n">
        <v>2</v>
      </c>
      <c r="N8128" s="16" t="n">
        <f aca="false">I8128*K8128</f>
        <v>258940</v>
      </c>
      <c r="O8128" s="16" t="n">
        <f aca="false">I8128*(K8128-J8128)</f>
        <v>43802</v>
      </c>
      <c r="P8128" s="15" t="n">
        <f aca="false">K8128-J8128</f>
        <v>181</v>
      </c>
      <c r="Q8128" s="0" t="str">
        <f aca="false">IF(G8128=0,"Out of stock",IF(G8128&lt;H8128,"Understocked",IF(G8128&gt;Summary!$B$6*H8128,"Overstocked","Healthy")))</f>
        <v>Healthy</v>
      </c>
      <c r="R8128" s="0" t="str">
        <f aca="false">IF(I8128&gt;=Summary!$B$7,"Fast",IF(I8128&lt;Summary!$B$8,"Slow","Medium"))</f>
        <v>Fast</v>
      </c>
      <c r="S8128" s="15" t="n">
        <f aca="false">IF(M8128&gt;Summary!$B$5,1,0)</f>
        <v>0</v>
      </c>
      <c r="T8128" s="16" t="n">
        <f aca="false">IF(Q8128="Overstocked",(G8128-Summary!$B$6*H8128)*J8128,0)</f>
        <v>0</v>
      </c>
    </row>
    <row r="8129" customFormat="false" ht="15" hidden="false" customHeight="false" outlineLevel="0" collapsed="false">
      <c r="A8129" s="0" t="s">
        <v>8227</v>
      </c>
      <c r="B8129" s="0" t="s">
        <v>89</v>
      </c>
      <c r="C8129" s="0" t="s">
        <v>104</v>
      </c>
      <c r="D8129" s="0" t="s">
        <v>102</v>
      </c>
      <c r="E8129" s="14" t="n">
        <v>45345</v>
      </c>
      <c r="F8129" s="14" t="n">
        <v>45351</v>
      </c>
      <c r="G8129" s="0" t="n">
        <v>167</v>
      </c>
      <c r="H8129" s="0" t="n">
        <v>69</v>
      </c>
      <c r="I8129" s="0" t="n">
        <v>17</v>
      </c>
      <c r="J8129" s="0" t="n">
        <v>975</v>
      </c>
      <c r="K8129" s="0" t="n">
        <v>1224</v>
      </c>
      <c r="L8129" s="15" t="s">
        <v>97</v>
      </c>
      <c r="M8129" s="0" t="n">
        <v>6</v>
      </c>
      <c r="N8129" s="16" t="n">
        <f aca="false">I8129*K8129</f>
        <v>20808</v>
      </c>
      <c r="O8129" s="16" t="n">
        <f aca="false">I8129*(K8129-J8129)</f>
        <v>4233</v>
      </c>
      <c r="P8129" s="15" t="n">
        <f aca="false">K8129-J8129</f>
        <v>249</v>
      </c>
      <c r="Q8129" s="0" t="str">
        <f aca="false">IF(G8129=0,"Out of stock",IF(G8129&lt;H8129,"Understocked",IF(G8129&gt;Summary!$B$6*H8129,"Overstocked","Healthy")))</f>
        <v>Healthy</v>
      </c>
      <c r="R8129" s="0" t="str">
        <f aca="false">IF(I8129&gt;=Summary!$B$7,"Fast",IF(I8129&lt;Summary!$B$8,"Slow","Medium"))</f>
        <v>Slow</v>
      </c>
      <c r="S8129" s="15" t="n">
        <f aca="false">IF(M8129&gt;Summary!$B$5,1,0)</f>
        <v>0</v>
      </c>
      <c r="T8129" s="16" t="n">
        <f aca="false">IF(Q8129="Overstocked",(G8129-Summary!$B$6*H8129)*J8129,0)</f>
        <v>0</v>
      </c>
    </row>
    <row r="8130" customFormat="false" ht="15" hidden="false" customHeight="false" outlineLevel="0" collapsed="false">
      <c r="A8130" s="0" t="s">
        <v>8228</v>
      </c>
      <c r="B8130" s="0" t="s">
        <v>101</v>
      </c>
      <c r="C8130" s="0" t="s">
        <v>78</v>
      </c>
      <c r="D8130" s="0" t="s">
        <v>92</v>
      </c>
      <c r="E8130" s="14" t="n">
        <v>45248</v>
      </c>
      <c r="F8130" s="14" t="n">
        <v>45250</v>
      </c>
      <c r="G8130" s="0" t="n">
        <v>42</v>
      </c>
      <c r="H8130" s="0" t="n">
        <v>122</v>
      </c>
      <c r="I8130" s="0" t="n">
        <v>112</v>
      </c>
      <c r="J8130" s="0" t="n">
        <v>1971</v>
      </c>
      <c r="K8130" s="0" t="n">
        <v>2452</v>
      </c>
      <c r="L8130" s="15" t="s">
        <v>82</v>
      </c>
      <c r="M8130" s="0" t="n">
        <v>2</v>
      </c>
      <c r="N8130" s="16" t="n">
        <f aca="false">I8130*K8130</f>
        <v>274624</v>
      </c>
      <c r="O8130" s="16" t="n">
        <f aca="false">I8130*(K8130-J8130)</f>
        <v>53872</v>
      </c>
      <c r="P8130" s="15" t="n">
        <f aca="false">K8130-J8130</f>
        <v>481</v>
      </c>
      <c r="Q8130" s="0" t="str">
        <f aca="false">IF(G8130=0,"Out of stock",IF(G8130&lt;H8130,"Understocked",IF(G8130&gt;Summary!$B$6*H8130,"Overstocked","Healthy")))</f>
        <v>Understocked</v>
      </c>
      <c r="R8130" s="0" t="str">
        <f aca="false">IF(I8130&gt;=Summary!$B$7,"Fast",IF(I8130&lt;Summary!$B$8,"Slow","Medium"))</f>
        <v>Medium</v>
      </c>
      <c r="S8130" s="15" t="n">
        <f aca="false">IF(M8130&gt;Summary!$B$5,1,0)</f>
        <v>0</v>
      </c>
      <c r="T8130" s="16" t="n">
        <f aca="false">IF(Q8130="Overstocked",(G8130-Summary!$B$6*H8130)*J8130,0)</f>
        <v>0</v>
      </c>
    </row>
    <row r="8131" customFormat="false" ht="15" hidden="false" customHeight="false" outlineLevel="0" collapsed="false">
      <c r="A8131" s="0" t="s">
        <v>8229</v>
      </c>
      <c r="B8131" s="0" t="s">
        <v>111</v>
      </c>
      <c r="C8131" s="0" t="s">
        <v>78</v>
      </c>
      <c r="D8131" s="0" t="s">
        <v>92</v>
      </c>
      <c r="E8131" s="14" t="n">
        <v>45459</v>
      </c>
      <c r="F8131" s="14" t="n">
        <v>45465</v>
      </c>
      <c r="G8131" s="0" t="n">
        <v>166</v>
      </c>
      <c r="H8131" s="0" t="n">
        <v>117</v>
      </c>
      <c r="I8131" s="0" t="n">
        <v>292</v>
      </c>
      <c r="J8131" s="0" t="n">
        <v>1923</v>
      </c>
      <c r="K8131" s="0" t="n">
        <v>2242</v>
      </c>
      <c r="L8131" s="15" t="s">
        <v>87</v>
      </c>
      <c r="M8131" s="0" t="n">
        <v>6</v>
      </c>
      <c r="N8131" s="16" t="n">
        <f aca="false">I8131*K8131</f>
        <v>654664</v>
      </c>
      <c r="O8131" s="16" t="n">
        <f aca="false">I8131*(K8131-J8131)</f>
        <v>93148</v>
      </c>
      <c r="P8131" s="15" t="n">
        <f aca="false">K8131-J8131</f>
        <v>319</v>
      </c>
      <c r="Q8131" s="0" t="str">
        <f aca="false">IF(G8131=0,"Out of stock",IF(G8131&lt;H8131,"Understocked",IF(G8131&gt;Summary!$B$6*H8131,"Overstocked","Healthy")))</f>
        <v>Healthy</v>
      </c>
      <c r="R8131" s="0" t="str">
        <f aca="false">IF(I8131&gt;=Summary!$B$7,"Fast",IF(I8131&lt;Summary!$B$8,"Slow","Medium"))</f>
        <v>Fast</v>
      </c>
      <c r="S8131" s="15" t="n">
        <f aca="false">IF(M8131&gt;Summary!$B$5,1,0)</f>
        <v>0</v>
      </c>
      <c r="T8131" s="16" t="n">
        <f aca="false">IF(Q8131="Overstocked",(G8131-Summary!$B$6*H8131)*J8131,0)</f>
        <v>0</v>
      </c>
    </row>
    <row r="8132" customFormat="false" ht="15" hidden="false" customHeight="false" outlineLevel="0" collapsed="false">
      <c r="A8132" s="0" t="s">
        <v>8230</v>
      </c>
      <c r="B8132" s="0" t="s">
        <v>107</v>
      </c>
      <c r="C8132" s="0" t="s">
        <v>96</v>
      </c>
      <c r="D8132" s="0" t="s">
        <v>90</v>
      </c>
      <c r="E8132" s="14" t="n">
        <v>45616</v>
      </c>
      <c r="F8132" s="14" t="n">
        <v>45620</v>
      </c>
      <c r="G8132" s="0" t="n">
        <v>343</v>
      </c>
      <c r="H8132" s="0" t="n">
        <v>88</v>
      </c>
      <c r="I8132" s="0" t="n">
        <v>65</v>
      </c>
      <c r="J8132" s="0" t="n">
        <v>1038</v>
      </c>
      <c r="K8132" s="0" t="n">
        <v>1417</v>
      </c>
      <c r="L8132" s="15" t="s">
        <v>87</v>
      </c>
      <c r="M8132" s="0" t="n">
        <v>4</v>
      </c>
      <c r="N8132" s="16" t="n">
        <f aca="false">I8132*K8132</f>
        <v>92105</v>
      </c>
      <c r="O8132" s="16" t="n">
        <f aca="false">I8132*(K8132-J8132)</f>
        <v>24635</v>
      </c>
      <c r="P8132" s="15" t="n">
        <f aca="false">K8132-J8132</f>
        <v>379</v>
      </c>
      <c r="Q8132" s="0" t="str">
        <f aca="false">IF(G8132=0,"Out of stock",IF(G8132&lt;H8132,"Understocked",IF(G8132&gt;Summary!$B$6*H8132,"Overstocked","Healthy")))</f>
        <v>Healthy</v>
      </c>
      <c r="R8132" s="0" t="str">
        <f aca="false">IF(I8132&gt;=Summary!$B$7,"Fast",IF(I8132&lt;Summary!$B$8,"Slow","Medium"))</f>
        <v>Slow</v>
      </c>
      <c r="S8132" s="15" t="n">
        <f aca="false">IF(M8132&gt;Summary!$B$5,1,0)</f>
        <v>0</v>
      </c>
      <c r="T8132" s="16" t="n">
        <f aca="false">IF(Q8132="Overstocked",(G8132-Summary!$B$6*H8132)*J8132,0)</f>
        <v>0</v>
      </c>
    </row>
    <row r="8133" customFormat="false" ht="15" hidden="false" customHeight="false" outlineLevel="0" collapsed="false">
      <c r="A8133" s="0" t="s">
        <v>8231</v>
      </c>
      <c r="B8133" s="0" t="s">
        <v>123</v>
      </c>
      <c r="C8133" s="0" t="s">
        <v>85</v>
      </c>
      <c r="D8133" s="0" t="s">
        <v>92</v>
      </c>
      <c r="E8133" s="14" t="n">
        <v>45301</v>
      </c>
      <c r="F8133" s="14" t="n">
        <v>45310</v>
      </c>
      <c r="G8133" s="0" t="n">
        <v>37</v>
      </c>
      <c r="H8133" s="0" t="n">
        <v>50</v>
      </c>
      <c r="I8133" s="0" t="n">
        <v>226</v>
      </c>
      <c r="J8133" s="0" t="n">
        <v>517</v>
      </c>
      <c r="K8133" s="0" t="n">
        <v>881</v>
      </c>
      <c r="L8133" s="15" t="s">
        <v>87</v>
      </c>
      <c r="M8133" s="0" t="n">
        <v>9</v>
      </c>
      <c r="N8133" s="16" t="n">
        <f aca="false">I8133*K8133</f>
        <v>199106</v>
      </c>
      <c r="O8133" s="16" t="n">
        <f aca="false">I8133*(K8133-J8133)</f>
        <v>82264</v>
      </c>
      <c r="P8133" s="15" t="n">
        <f aca="false">K8133-J8133</f>
        <v>364</v>
      </c>
      <c r="Q8133" s="0" t="str">
        <f aca="false">IF(G8133=0,"Out of stock",IF(G8133&lt;H8133,"Understocked",IF(G8133&gt;Summary!$B$6*H8133,"Overstocked","Healthy")))</f>
        <v>Understocked</v>
      </c>
      <c r="R8133" s="0" t="str">
        <f aca="false">IF(I8133&gt;=Summary!$B$7,"Fast",IF(I8133&lt;Summary!$B$8,"Slow","Medium"))</f>
        <v>Fast</v>
      </c>
      <c r="S8133" s="15" t="n">
        <f aca="false">IF(M8133&gt;Summary!$B$5,1,0)</f>
        <v>1</v>
      </c>
      <c r="T8133" s="16" t="n">
        <f aca="false">IF(Q8133="Overstocked",(G8133-Summary!$B$6*H8133)*J8133,0)</f>
        <v>0</v>
      </c>
    </row>
    <row r="8134" customFormat="false" ht="15" hidden="false" customHeight="false" outlineLevel="0" collapsed="false">
      <c r="A8134" s="0" t="s">
        <v>8232</v>
      </c>
      <c r="B8134" s="0" t="s">
        <v>89</v>
      </c>
      <c r="C8134" s="0" t="s">
        <v>104</v>
      </c>
      <c r="D8134" s="0" t="s">
        <v>90</v>
      </c>
      <c r="E8134" s="14" t="n">
        <v>45135</v>
      </c>
      <c r="F8134" s="14" t="n">
        <v>45143</v>
      </c>
      <c r="G8134" s="0" t="n">
        <v>305</v>
      </c>
      <c r="H8134" s="0" t="n">
        <v>63</v>
      </c>
      <c r="I8134" s="0" t="n">
        <v>186</v>
      </c>
      <c r="J8134" s="0" t="n">
        <v>1035</v>
      </c>
      <c r="K8134" s="0" t="n">
        <v>1315</v>
      </c>
      <c r="L8134" s="15" t="s">
        <v>82</v>
      </c>
      <c r="M8134" s="0" t="n">
        <v>8</v>
      </c>
      <c r="N8134" s="16" t="n">
        <f aca="false">I8134*K8134</f>
        <v>244590</v>
      </c>
      <c r="O8134" s="16" t="n">
        <f aca="false">I8134*(K8134-J8134)</f>
        <v>52080</v>
      </c>
      <c r="P8134" s="15" t="n">
        <f aca="false">K8134-J8134</f>
        <v>280</v>
      </c>
      <c r="Q8134" s="0" t="str">
        <f aca="false">IF(G8134=0,"Out of stock",IF(G8134&lt;H8134,"Understocked",IF(G8134&gt;Summary!$B$6*H8134,"Overstocked","Healthy")))</f>
        <v>Overstocked</v>
      </c>
      <c r="R8134" s="0" t="str">
        <f aca="false">IF(I8134&gt;=Summary!$B$7,"Fast",IF(I8134&lt;Summary!$B$8,"Slow","Medium"))</f>
        <v>Medium</v>
      </c>
      <c r="S8134" s="15" t="n">
        <f aca="false">IF(M8134&gt;Summary!$B$5,1,0)</f>
        <v>1</v>
      </c>
      <c r="T8134" s="16" t="n">
        <f aca="false">IF(Q8134="Overstocked",(G8134-Summary!$B$6*H8134)*J8134,0)</f>
        <v>54855</v>
      </c>
    </row>
    <row r="8135" customFormat="false" ht="15" hidden="false" customHeight="false" outlineLevel="0" collapsed="false">
      <c r="A8135" s="0" t="s">
        <v>8233</v>
      </c>
      <c r="B8135" s="0" t="s">
        <v>111</v>
      </c>
      <c r="C8135" s="0" t="s">
        <v>78</v>
      </c>
      <c r="D8135" s="0" t="s">
        <v>102</v>
      </c>
      <c r="E8135" s="14" t="n">
        <v>45176</v>
      </c>
      <c r="F8135" s="14" t="n">
        <v>45184</v>
      </c>
      <c r="G8135" s="0" t="n">
        <v>118</v>
      </c>
      <c r="H8135" s="0" t="n">
        <v>148</v>
      </c>
      <c r="I8135" s="0" t="n">
        <v>11</v>
      </c>
      <c r="J8135" s="0" t="n">
        <v>1465</v>
      </c>
      <c r="K8135" s="0" t="n">
        <v>1620</v>
      </c>
      <c r="L8135" s="15" t="s">
        <v>87</v>
      </c>
      <c r="M8135" s="0" t="n">
        <v>8</v>
      </c>
      <c r="N8135" s="16" t="n">
        <f aca="false">I8135*K8135</f>
        <v>17820</v>
      </c>
      <c r="O8135" s="16" t="n">
        <f aca="false">I8135*(K8135-J8135)</f>
        <v>1705</v>
      </c>
      <c r="P8135" s="15" t="n">
        <f aca="false">K8135-J8135</f>
        <v>155</v>
      </c>
      <c r="Q8135" s="0" t="str">
        <f aca="false">IF(G8135=0,"Out of stock",IF(G8135&lt;H8135,"Understocked",IF(G8135&gt;Summary!$B$6*H8135,"Overstocked","Healthy")))</f>
        <v>Understocked</v>
      </c>
      <c r="R8135" s="0" t="str">
        <f aca="false">IF(I8135&gt;=Summary!$B$7,"Fast",IF(I8135&lt;Summary!$B$8,"Slow","Medium"))</f>
        <v>Slow</v>
      </c>
      <c r="S8135" s="15" t="n">
        <f aca="false">IF(M8135&gt;Summary!$B$5,1,0)</f>
        <v>1</v>
      </c>
      <c r="T8135" s="16" t="n">
        <f aca="false">IF(Q8135="Overstocked",(G8135-Summary!$B$6*H8135)*J8135,0)</f>
        <v>0</v>
      </c>
    </row>
    <row r="8136" customFormat="false" ht="15" hidden="false" customHeight="false" outlineLevel="0" collapsed="false">
      <c r="A8136" s="0" t="s">
        <v>8234</v>
      </c>
      <c r="B8136" s="0" t="s">
        <v>95</v>
      </c>
      <c r="C8136" s="0" t="s">
        <v>96</v>
      </c>
      <c r="D8136" s="0" t="s">
        <v>92</v>
      </c>
      <c r="E8136" s="14" t="n">
        <v>44970</v>
      </c>
      <c r="F8136" s="14" t="n">
        <v>44973</v>
      </c>
      <c r="G8136" s="0" t="n">
        <v>487</v>
      </c>
      <c r="H8136" s="0" t="n">
        <v>110</v>
      </c>
      <c r="I8136" s="0" t="n">
        <v>224</v>
      </c>
      <c r="J8136" s="0" t="n">
        <v>1774</v>
      </c>
      <c r="K8136" s="0" t="n">
        <v>1959</v>
      </c>
      <c r="L8136" s="15" t="s">
        <v>82</v>
      </c>
      <c r="M8136" s="0" t="n">
        <v>3</v>
      </c>
      <c r="N8136" s="16" t="n">
        <f aca="false">I8136*K8136</f>
        <v>438816</v>
      </c>
      <c r="O8136" s="16" t="n">
        <f aca="false">I8136*(K8136-J8136)</f>
        <v>41440</v>
      </c>
      <c r="P8136" s="15" t="n">
        <f aca="false">K8136-J8136</f>
        <v>185</v>
      </c>
      <c r="Q8136" s="0" t="str">
        <f aca="false">IF(G8136=0,"Out of stock",IF(G8136&lt;H8136,"Understocked",IF(G8136&gt;Summary!$B$6*H8136,"Overstocked","Healthy")))</f>
        <v>Overstocked</v>
      </c>
      <c r="R8136" s="0" t="str">
        <f aca="false">IF(I8136&gt;=Summary!$B$7,"Fast",IF(I8136&lt;Summary!$B$8,"Slow","Medium"))</f>
        <v>Fast</v>
      </c>
      <c r="S8136" s="15" t="n">
        <f aca="false">IF(M8136&gt;Summary!$B$5,1,0)</f>
        <v>0</v>
      </c>
      <c r="T8136" s="16" t="n">
        <f aca="false">IF(Q8136="Overstocked",(G8136-Summary!$B$6*H8136)*J8136,0)</f>
        <v>83378</v>
      </c>
    </row>
    <row r="8137" customFormat="false" ht="15" hidden="false" customHeight="false" outlineLevel="0" collapsed="false">
      <c r="A8137" s="0" t="s">
        <v>8235</v>
      </c>
      <c r="B8137" s="0" t="s">
        <v>111</v>
      </c>
      <c r="C8137" s="0" t="s">
        <v>85</v>
      </c>
      <c r="D8137" s="0" t="s">
        <v>86</v>
      </c>
      <c r="E8137" s="14" t="n">
        <v>45101</v>
      </c>
      <c r="F8137" s="14" t="n">
        <v>45110</v>
      </c>
      <c r="G8137" s="0" t="n">
        <v>258</v>
      </c>
      <c r="H8137" s="0" t="n">
        <v>90</v>
      </c>
      <c r="I8137" s="0" t="n">
        <v>7</v>
      </c>
      <c r="J8137" s="0" t="n">
        <v>1009</v>
      </c>
      <c r="K8137" s="0" t="n">
        <v>1216</v>
      </c>
      <c r="L8137" s="15" t="s">
        <v>82</v>
      </c>
      <c r="M8137" s="0" t="n">
        <v>9</v>
      </c>
      <c r="N8137" s="16" t="n">
        <f aca="false">I8137*K8137</f>
        <v>8512</v>
      </c>
      <c r="O8137" s="16" t="n">
        <f aca="false">I8137*(K8137-J8137)</f>
        <v>1449</v>
      </c>
      <c r="P8137" s="15" t="n">
        <f aca="false">K8137-J8137</f>
        <v>207</v>
      </c>
      <c r="Q8137" s="0" t="str">
        <f aca="false">IF(G8137=0,"Out of stock",IF(G8137&lt;H8137,"Understocked",IF(G8137&gt;Summary!$B$6*H8137,"Overstocked","Healthy")))</f>
        <v>Healthy</v>
      </c>
      <c r="R8137" s="0" t="str">
        <f aca="false">IF(I8137&gt;=Summary!$B$7,"Fast",IF(I8137&lt;Summary!$B$8,"Slow","Medium"))</f>
        <v>Slow</v>
      </c>
      <c r="S8137" s="15" t="n">
        <f aca="false">IF(M8137&gt;Summary!$B$5,1,0)</f>
        <v>1</v>
      </c>
      <c r="T8137" s="16" t="n">
        <f aca="false">IF(Q8137="Overstocked",(G8137-Summary!$B$6*H8137)*J8137,0)</f>
        <v>0</v>
      </c>
    </row>
    <row r="8138" customFormat="false" ht="15" hidden="false" customHeight="false" outlineLevel="0" collapsed="false">
      <c r="A8138" s="0" t="s">
        <v>8236</v>
      </c>
      <c r="B8138" s="0" t="s">
        <v>123</v>
      </c>
      <c r="C8138" s="0" t="s">
        <v>104</v>
      </c>
      <c r="D8138" s="0" t="s">
        <v>79</v>
      </c>
      <c r="E8138" s="14" t="n">
        <v>45509</v>
      </c>
      <c r="F8138" s="14" t="n">
        <v>45512</v>
      </c>
      <c r="G8138" s="0" t="n">
        <v>91</v>
      </c>
      <c r="H8138" s="0" t="n">
        <v>88</v>
      </c>
      <c r="I8138" s="0" t="n">
        <v>62</v>
      </c>
      <c r="J8138" s="0" t="n">
        <v>1779</v>
      </c>
      <c r="K8138" s="0" t="n">
        <v>2030</v>
      </c>
      <c r="L8138" s="15" t="s">
        <v>97</v>
      </c>
      <c r="M8138" s="0" t="n">
        <v>3</v>
      </c>
      <c r="N8138" s="16" t="n">
        <f aca="false">I8138*K8138</f>
        <v>125860</v>
      </c>
      <c r="O8138" s="16" t="n">
        <f aca="false">I8138*(K8138-J8138)</f>
        <v>15562</v>
      </c>
      <c r="P8138" s="15" t="n">
        <f aca="false">K8138-J8138</f>
        <v>251</v>
      </c>
      <c r="Q8138" s="0" t="str">
        <f aca="false">IF(G8138=0,"Out of stock",IF(G8138&lt;H8138,"Understocked",IF(G8138&gt;Summary!$B$6*H8138,"Overstocked","Healthy")))</f>
        <v>Healthy</v>
      </c>
      <c r="R8138" s="0" t="str">
        <f aca="false">IF(I8138&gt;=Summary!$B$7,"Fast",IF(I8138&lt;Summary!$B$8,"Slow","Medium"))</f>
        <v>Slow</v>
      </c>
      <c r="S8138" s="15" t="n">
        <f aca="false">IF(M8138&gt;Summary!$B$5,1,0)</f>
        <v>0</v>
      </c>
      <c r="T8138" s="16" t="n">
        <f aca="false">IF(Q8138="Overstocked",(G8138-Summary!$B$6*H8138)*J8138,0)</f>
        <v>0</v>
      </c>
    </row>
    <row r="8139" customFormat="false" ht="15" hidden="false" customHeight="false" outlineLevel="0" collapsed="false">
      <c r="A8139" s="0" t="s">
        <v>8237</v>
      </c>
      <c r="B8139" s="0" t="s">
        <v>107</v>
      </c>
      <c r="C8139" s="0" t="s">
        <v>96</v>
      </c>
      <c r="D8139" s="0" t="s">
        <v>90</v>
      </c>
      <c r="E8139" s="14" t="n">
        <v>45464</v>
      </c>
      <c r="F8139" s="14" t="n">
        <v>45472</v>
      </c>
      <c r="G8139" s="0" t="n">
        <v>243</v>
      </c>
      <c r="H8139" s="0" t="n">
        <v>101</v>
      </c>
      <c r="I8139" s="0" t="n">
        <v>226</v>
      </c>
      <c r="J8139" s="0" t="n">
        <v>1145</v>
      </c>
      <c r="K8139" s="0" t="n">
        <v>1203</v>
      </c>
      <c r="L8139" s="15" t="s">
        <v>87</v>
      </c>
      <c r="M8139" s="0" t="n">
        <v>8</v>
      </c>
      <c r="N8139" s="16" t="n">
        <f aca="false">I8139*K8139</f>
        <v>271878</v>
      </c>
      <c r="O8139" s="16" t="n">
        <f aca="false">I8139*(K8139-J8139)</f>
        <v>13108</v>
      </c>
      <c r="P8139" s="15" t="n">
        <f aca="false">K8139-J8139</f>
        <v>58</v>
      </c>
      <c r="Q8139" s="0" t="str">
        <f aca="false">IF(G8139=0,"Out of stock",IF(G8139&lt;H8139,"Understocked",IF(G8139&gt;Summary!$B$6*H8139,"Overstocked","Healthy")))</f>
        <v>Healthy</v>
      </c>
      <c r="R8139" s="0" t="str">
        <f aca="false">IF(I8139&gt;=Summary!$B$7,"Fast",IF(I8139&lt;Summary!$B$8,"Slow","Medium"))</f>
        <v>Fast</v>
      </c>
      <c r="S8139" s="15" t="n">
        <f aca="false">IF(M8139&gt;Summary!$B$5,1,0)</f>
        <v>1</v>
      </c>
      <c r="T8139" s="16" t="n">
        <f aca="false">IF(Q8139="Overstocked",(G8139-Summary!$B$6*H8139)*J8139,0)</f>
        <v>0</v>
      </c>
    </row>
    <row r="8140" customFormat="false" ht="15" hidden="false" customHeight="false" outlineLevel="0" collapsed="false">
      <c r="A8140" s="0" t="s">
        <v>8238</v>
      </c>
      <c r="B8140" s="0" t="s">
        <v>113</v>
      </c>
      <c r="C8140" s="0" t="s">
        <v>104</v>
      </c>
      <c r="D8140" s="0" t="s">
        <v>92</v>
      </c>
      <c r="E8140" s="14" t="n">
        <v>45086</v>
      </c>
      <c r="F8140" s="14" t="n">
        <v>45087</v>
      </c>
      <c r="G8140" s="0" t="n">
        <v>458</v>
      </c>
      <c r="H8140" s="0" t="n">
        <v>61</v>
      </c>
      <c r="I8140" s="0" t="n">
        <v>8</v>
      </c>
      <c r="J8140" s="0" t="n">
        <v>859</v>
      </c>
      <c r="K8140" s="0" t="n">
        <v>1016</v>
      </c>
      <c r="L8140" s="15" t="s">
        <v>80</v>
      </c>
      <c r="M8140" s="0" t="n">
        <v>1</v>
      </c>
      <c r="N8140" s="16" t="n">
        <f aca="false">I8140*K8140</f>
        <v>8128</v>
      </c>
      <c r="O8140" s="16" t="n">
        <f aca="false">I8140*(K8140-J8140)</f>
        <v>1256</v>
      </c>
      <c r="P8140" s="15" t="n">
        <f aca="false">K8140-J8140</f>
        <v>157</v>
      </c>
      <c r="Q8140" s="0" t="str">
        <f aca="false">IF(G8140=0,"Out of stock",IF(G8140&lt;H8140,"Understocked",IF(G8140&gt;Summary!$B$6*H8140,"Overstocked","Healthy")))</f>
        <v>Overstocked</v>
      </c>
      <c r="R8140" s="0" t="str">
        <f aca="false">IF(I8140&gt;=Summary!$B$7,"Fast",IF(I8140&lt;Summary!$B$8,"Slow","Medium"))</f>
        <v>Slow</v>
      </c>
      <c r="S8140" s="15" t="n">
        <f aca="false">IF(M8140&gt;Summary!$B$5,1,0)</f>
        <v>0</v>
      </c>
      <c r="T8140" s="16" t="n">
        <f aca="false">IF(Q8140="Overstocked",(G8140-Summary!$B$6*H8140)*J8140,0)</f>
        <v>183826</v>
      </c>
    </row>
    <row r="8141" customFormat="false" ht="15" hidden="false" customHeight="false" outlineLevel="0" collapsed="false">
      <c r="A8141" s="0" t="s">
        <v>8239</v>
      </c>
      <c r="B8141" s="0" t="s">
        <v>95</v>
      </c>
      <c r="C8141" s="0" t="s">
        <v>85</v>
      </c>
      <c r="D8141" s="0" t="s">
        <v>79</v>
      </c>
      <c r="E8141" s="14" t="n">
        <v>45193</v>
      </c>
      <c r="F8141" s="14" t="n">
        <v>45195</v>
      </c>
      <c r="G8141" s="0" t="n">
        <v>430</v>
      </c>
      <c r="H8141" s="0" t="n">
        <v>53</v>
      </c>
      <c r="I8141" s="0" t="n">
        <v>155</v>
      </c>
      <c r="J8141" s="0" t="n">
        <v>832</v>
      </c>
      <c r="K8141" s="0" t="n">
        <v>1204</v>
      </c>
      <c r="L8141" s="15" t="s">
        <v>97</v>
      </c>
      <c r="M8141" s="0" t="n">
        <v>2</v>
      </c>
      <c r="N8141" s="16" t="n">
        <f aca="false">I8141*K8141</f>
        <v>186620</v>
      </c>
      <c r="O8141" s="16" t="n">
        <f aca="false">I8141*(K8141-J8141)</f>
        <v>57660</v>
      </c>
      <c r="P8141" s="15" t="n">
        <f aca="false">K8141-J8141</f>
        <v>372</v>
      </c>
      <c r="Q8141" s="0" t="str">
        <f aca="false">IF(G8141=0,"Out of stock",IF(G8141&lt;H8141,"Understocked",IF(G8141&gt;Summary!$B$6*H8141,"Overstocked","Healthy")))</f>
        <v>Overstocked</v>
      </c>
      <c r="R8141" s="0" t="str">
        <f aca="false">IF(I8141&gt;=Summary!$B$7,"Fast",IF(I8141&lt;Summary!$B$8,"Slow","Medium"))</f>
        <v>Medium</v>
      </c>
      <c r="S8141" s="15" t="n">
        <f aca="false">IF(M8141&gt;Summary!$B$5,1,0)</f>
        <v>0</v>
      </c>
      <c r="T8141" s="16" t="n">
        <f aca="false">IF(Q8141="Overstocked",(G8141-Summary!$B$6*H8141)*J8141,0)</f>
        <v>181376</v>
      </c>
    </row>
    <row r="8142" customFormat="false" ht="15" hidden="false" customHeight="false" outlineLevel="0" collapsed="false">
      <c r="A8142" s="0" t="s">
        <v>8240</v>
      </c>
      <c r="B8142" s="0" t="s">
        <v>113</v>
      </c>
      <c r="C8142" s="0" t="s">
        <v>85</v>
      </c>
      <c r="D8142" s="0" t="s">
        <v>79</v>
      </c>
      <c r="E8142" s="14" t="n">
        <v>45253</v>
      </c>
      <c r="F8142" s="14" t="n">
        <v>45258</v>
      </c>
      <c r="G8142" s="0" t="n">
        <v>458</v>
      </c>
      <c r="H8142" s="0" t="n">
        <v>122</v>
      </c>
      <c r="I8142" s="0" t="n">
        <v>255</v>
      </c>
      <c r="J8142" s="0" t="n">
        <v>1757</v>
      </c>
      <c r="K8142" s="0" t="n">
        <v>2098</v>
      </c>
      <c r="L8142" s="15" t="s">
        <v>87</v>
      </c>
      <c r="M8142" s="0" t="n">
        <v>5</v>
      </c>
      <c r="N8142" s="16" t="n">
        <f aca="false">I8142*K8142</f>
        <v>534990</v>
      </c>
      <c r="O8142" s="16" t="n">
        <f aca="false">I8142*(K8142-J8142)</f>
        <v>86955</v>
      </c>
      <c r="P8142" s="15" t="n">
        <f aca="false">K8142-J8142</f>
        <v>341</v>
      </c>
      <c r="Q8142" s="0" t="str">
        <f aca="false">IF(G8142=0,"Out of stock",IF(G8142&lt;H8142,"Understocked",IF(G8142&gt;Summary!$B$6*H8142,"Overstocked","Healthy")))</f>
        <v>Healthy</v>
      </c>
      <c r="R8142" s="0" t="str">
        <f aca="false">IF(I8142&gt;=Summary!$B$7,"Fast",IF(I8142&lt;Summary!$B$8,"Slow","Medium"))</f>
        <v>Fast</v>
      </c>
      <c r="S8142" s="15" t="n">
        <f aca="false">IF(M8142&gt;Summary!$B$5,1,0)</f>
        <v>0</v>
      </c>
      <c r="T8142" s="16" t="n">
        <f aca="false">IF(Q8142="Overstocked",(G8142-Summary!$B$6*H8142)*J8142,0)</f>
        <v>0</v>
      </c>
    </row>
    <row r="8143" customFormat="false" ht="15" hidden="false" customHeight="false" outlineLevel="0" collapsed="false">
      <c r="A8143" s="0" t="s">
        <v>8241</v>
      </c>
      <c r="B8143" s="0" t="s">
        <v>123</v>
      </c>
      <c r="C8143" s="0" t="s">
        <v>78</v>
      </c>
      <c r="D8143" s="0" t="s">
        <v>79</v>
      </c>
      <c r="E8143" s="14" t="n">
        <v>44974</v>
      </c>
      <c r="F8143" s="14" t="n">
        <v>44980</v>
      </c>
      <c r="G8143" s="0" t="n">
        <v>246</v>
      </c>
      <c r="H8143" s="0" t="n">
        <v>79</v>
      </c>
      <c r="I8143" s="0" t="n">
        <v>291</v>
      </c>
      <c r="J8143" s="0" t="n">
        <v>259</v>
      </c>
      <c r="K8143" s="0" t="n">
        <v>509</v>
      </c>
      <c r="L8143" s="15" t="s">
        <v>87</v>
      </c>
      <c r="M8143" s="0" t="n">
        <v>6</v>
      </c>
      <c r="N8143" s="16" t="n">
        <f aca="false">I8143*K8143</f>
        <v>148119</v>
      </c>
      <c r="O8143" s="16" t="n">
        <f aca="false">I8143*(K8143-J8143)</f>
        <v>72750</v>
      </c>
      <c r="P8143" s="15" t="n">
        <f aca="false">K8143-J8143</f>
        <v>250</v>
      </c>
      <c r="Q8143" s="0" t="str">
        <f aca="false">IF(G8143=0,"Out of stock",IF(G8143&lt;H8143,"Understocked",IF(G8143&gt;Summary!$B$6*H8143,"Overstocked","Healthy")))</f>
        <v>Healthy</v>
      </c>
      <c r="R8143" s="0" t="str">
        <f aca="false">IF(I8143&gt;=Summary!$B$7,"Fast",IF(I8143&lt;Summary!$B$8,"Slow","Medium"))</f>
        <v>Fast</v>
      </c>
      <c r="S8143" s="15" t="n">
        <f aca="false">IF(M8143&gt;Summary!$B$5,1,0)</f>
        <v>0</v>
      </c>
      <c r="T8143" s="16" t="n">
        <f aca="false">IF(Q8143="Overstocked",(G8143-Summary!$B$6*H8143)*J8143,0)</f>
        <v>0</v>
      </c>
    </row>
    <row r="8144" customFormat="false" ht="15" hidden="false" customHeight="false" outlineLevel="0" collapsed="false">
      <c r="A8144" s="0" t="s">
        <v>8242</v>
      </c>
      <c r="B8144" s="0" t="s">
        <v>115</v>
      </c>
      <c r="C8144" s="0" t="s">
        <v>78</v>
      </c>
      <c r="D8144" s="0" t="s">
        <v>92</v>
      </c>
      <c r="E8144" s="14" t="n">
        <v>45192</v>
      </c>
      <c r="F8144" s="14" t="n">
        <v>45200</v>
      </c>
      <c r="G8144" s="0" t="n">
        <v>262</v>
      </c>
      <c r="H8144" s="0" t="n">
        <v>139</v>
      </c>
      <c r="I8144" s="0" t="n">
        <v>175</v>
      </c>
      <c r="J8144" s="0" t="n">
        <v>1903</v>
      </c>
      <c r="K8144" s="0" t="n">
        <v>2347</v>
      </c>
      <c r="L8144" s="15" t="s">
        <v>80</v>
      </c>
      <c r="M8144" s="0" t="n">
        <v>8</v>
      </c>
      <c r="N8144" s="16" t="n">
        <f aca="false">I8144*K8144</f>
        <v>410725</v>
      </c>
      <c r="O8144" s="16" t="n">
        <f aca="false">I8144*(K8144-J8144)</f>
        <v>77700</v>
      </c>
      <c r="P8144" s="15" t="n">
        <f aca="false">K8144-J8144</f>
        <v>444</v>
      </c>
      <c r="Q8144" s="0" t="str">
        <f aca="false">IF(G8144=0,"Out of stock",IF(G8144&lt;H8144,"Understocked",IF(G8144&gt;Summary!$B$6*H8144,"Overstocked","Healthy")))</f>
        <v>Healthy</v>
      </c>
      <c r="R8144" s="0" t="str">
        <f aca="false">IF(I8144&gt;=Summary!$B$7,"Fast",IF(I8144&lt;Summary!$B$8,"Slow","Medium"))</f>
        <v>Medium</v>
      </c>
      <c r="S8144" s="15" t="n">
        <f aca="false">IF(M8144&gt;Summary!$B$5,1,0)</f>
        <v>1</v>
      </c>
      <c r="T8144" s="16" t="n">
        <f aca="false">IF(Q8144="Overstocked",(G8144-Summary!$B$6*H8144)*J8144,0)</f>
        <v>0</v>
      </c>
    </row>
    <row r="8145" customFormat="false" ht="15" hidden="false" customHeight="false" outlineLevel="0" collapsed="false">
      <c r="A8145" s="0" t="s">
        <v>8243</v>
      </c>
      <c r="B8145" s="0" t="s">
        <v>89</v>
      </c>
      <c r="C8145" s="0" t="s">
        <v>85</v>
      </c>
      <c r="D8145" s="0" t="s">
        <v>102</v>
      </c>
      <c r="E8145" s="14" t="n">
        <v>45188</v>
      </c>
      <c r="F8145" s="14" t="n">
        <v>45194</v>
      </c>
      <c r="G8145" s="0" t="n">
        <v>293</v>
      </c>
      <c r="H8145" s="0" t="n">
        <v>83</v>
      </c>
      <c r="I8145" s="0" t="n">
        <v>38</v>
      </c>
      <c r="J8145" s="0" t="n">
        <v>1083</v>
      </c>
      <c r="K8145" s="0" t="n">
        <v>1464</v>
      </c>
      <c r="L8145" s="15" t="s">
        <v>80</v>
      </c>
      <c r="M8145" s="0" t="n">
        <v>6</v>
      </c>
      <c r="N8145" s="16" t="n">
        <f aca="false">I8145*K8145</f>
        <v>55632</v>
      </c>
      <c r="O8145" s="16" t="n">
        <f aca="false">I8145*(K8145-J8145)</f>
        <v>14478</v>
      </c>
      <c r="P8145" s="15" t="n">
        <f aca="false">K8145-J8145</f>
        <v>381</v>
      </c>
      <c r="Q8145" s="0" t="str">
        <f aca="false">IF(G8145=0,"Out of stock",IF(G8145&lt;H8145,"Understocked",IF(G8145&gt;Summary!$B$6*H8145,"Overstocked","Healthy")))</f>
        <v>Healthy</v>
      </c>
      <c r="R8145" s="0" t="str">
        <f aca="false">IF(I8145&gt;=Summary!$B$7,"Fast",IF(I8145&lt;Summary!$B$8,"Slow","Medium"))</f>
        <v>Slow</v>
      </c>
      <c r="S8145" s="15" t="n">
        <f aca="false">IF(M8145&gt;Summary!$B$5,1,0)</f>
        <v>0</v>
      </c>
      <c r="T8145" s="16" t="n">
        <f aca="false">IF(Q8145="Overstocked",(G8145-Summary!$B$6*H8145)*J8145,0)</f>
        <v>0</v>
      </c>
    </row>
    <row r="8146" customFormat="false" ht="15" hidden="false" customHeight="false" outlineLevel="0" collapsed="false">
      <c r="A8146" s="0" t="s">
        <v>8244</v>
      </c>
      <c r="B8146" s="0" t="s">
        <v>95</v>
      </c>
      <c r="C8146" s="0" t="s">
        <v>104</v>
      </c>
      <c r="D8146" s="0" t="s">
        <v>102</v>
      </c>
      <c r="E8146" s="14" t="n">
        <v>45328</v>
      </c>
      <c r="F8146" s="14" t="n">
        <v>45336</v>
      </c>
      <c r="G8146" s="0" t="n">
        <v>460</v>
      </c>
      <c r="H8146" s="0" t="n">
        <v>110</v>
      </c>
      <c r="I8146" s="0" t="n">
        <v>125</v>
      </c>
      <c r="J8146" s="0" t="n">
        <v>1383</v>
      </c>
      <c r="K8146" s="0" t="n">
        <v>1678</v>
      </c>
      <c r="L8146" s="15" t="s">
        <v>93</v>
      </c>
      <c r="M8146" s="0" t="n">
        <v>8</v>
      </c>
      <c r="N8146" s="16" t="n">
        <f aca="false">I8146*K8146</f>
        <v>209750</v>
      </c>
      <c r="O8146" s="16" t="n">
        <f aca="false">I8146*(K8146-J8146)</f>
        <v>36875</v>
      </c>
      <c r="P8146" s="15" t="n">
        <f aca="false">K8146-J8146</f>
        <v>295</v>
      </c>
      <c r="Q8146" s="0" t="str">
        <f aca="false">IF(G8146=0,"Out of stock",IF(G8146&lt;H8146,"Understocked",IF(G8146&gt;Summary!$B$6*H8146,"Overstocked","Healthy")))</f>
        <v>Overstocked</v>
      </c>
      <c r="R8146" s="0" t="str">
        <f aca="false">IF(I8146&gt;=Summary!$B$7,"Fast",IF(I8146&lt;Summary!$B$8,"Slow","Medium"))</f>
        <v>Medium</v>
      </c>
      <c r="S8146" s="15" t="n">
        <f aca="false">IF(M8146&gt;Summary!$B$5,1,0)</f>
        <v>1</v>
      </c>
      <c r="T8146" s="16" t="n">
        <f aca="false">IF(Q8146="Overstocked",(G8146-Summary!$B$6*H8146)*J8146,0)</f>
        <v>27660</v>
      </c>
    </row>
    <row r="8147" customFormat="false" ht="15" hidden="false" customHeight="false" outlineLevel="0" collapsed="false">
      <c r="A8147" s="0" t="s">
        <v>8245</v>
      </c>
      <c r="B8147" s="0" t="s">
        <v>107</v>
      </c>
      <c r="C8147" s="0" t="s">
        <v>78</v>
      </c>
      <c r="D8147" s="0" t="s">
        <v>86</v>
      </c>
      <c r="E8147" s="14" t="n">
        <v>45095</v>
      </c>
      <c r="F8147" s="14" t="n">
        <v>45099</v>
      </c>
      <c r="G8147" s="0" t="n">
        <v>272</v>
      </c>
      <c r="H8147" s="0" t="n">
        <v>52</v>
      </c>
      <c r="I8147" s="0" t="n">
        <v>161</v>
      </c>
      <c r="J8147" s="0" t="n">
        <v>436</v>
      </c>
      <c r="K8147" s="0" t="n">
        <v>837</v>
      </c>
      <c r="L8147" s="15" t="s">
        <v>80</v>
      </c>
      <c r="M8147" s="0" t="n">
        <v>4</v>
      </c>
      <c r="N8147" s="16" t="n">
        <f aca="false">I8147*K8147</f>
        <v>134757</v>
      </c>
      <c r="O8147" s="16" t="n">
        <f aca="false">I8147*(K8147-J8147)</f>
        <v>64561</v>
      </c>
      <c r="P8147" s="15" t="n">
        <f aca="false">K8147-J8147</f>
        <v>401</v>
      </c>
      <c r="Q8147" s="0" t="str">
        <f aca="false">IF(G8147=0,"Out of stock",IF(G8147&lt;H8147,"Understocked",IF(G8147&gt;Summary!$B$6*H8147,"Overstocked","Healthy")))</f>
        <v>Overstocked</v>
      </c>
      <c r="R8147" s="0" t="str">
        <f aca="false">IF(I8147&gt;=Summary!$B$7,"Fast",IF(I8147&lt;Summary!$B$8,"Slow","Medium"))</f>
        <v>Medium</v>
      </c>
      <c r="S8147" s="15" t="n">
        <f aca="false">IF(M8147&gt;Summary!$B$5,1,0)</f>
        <v>0</v>
      </c>
      <c r="T8147" s="16" t="n">
        <f aca="false">IF(Q8147="Overstocked",(G8147-Summary!$B$6*H8147)*J8147,0)</f>
        <v>27904</v>
      </c>
    </row>
    <row r="8148" customFormat="false" ht="15" hidden="false" customHeight="false" outlineLevel="0" collapsed="false">
      <c r="A8148" s="0" t="s">
        <v>8246</v>
      </c>
      <c r="B8148" s="0" t="s">
        <v>77</v>
      </c>
      <c r="C8148" s="0" t="s">
        <v>85</v>
      </c>
      <c r="D8148" s="0" t="s">
        <v>90</v>
      </c>
      <c r="E8148" s="14" t="n">
        <v>45339</v>
      </c>
      <c r="F8148" s="14" t="n">
        <v>45346</v>
      </c>
      <c r="G8148" s="0" t="n">
        <v>416</v>
      </c>
      <c r="H8148" s="0" t="n">
        <v>118</v>
      </c>
      <c r="I8148" s="0" t="n">
        <v>79</v>
      </c>
      <c r="J8148" s="0" t="n">
        <v>1587</v>
      </c>
      <c r="K8148" s="0" t="n">
        <v>1968</v>
      </c>
      <c r="L8148" s="15" t="s">
        <v>80</v>
      </c>
      <c r="M8148" s="0" t="n">
        <v>7</v>
      </c>
      <c r="N8148" s="16" t="n">
        <f aca="false">I8148*K8148</f>
        <v>155472</v>
      </c>
      <c r="O8148" s="16" t="n">
        <f aca="false">I8148*(K8148-J8148)</f>
        <v>30099</v>
      </c>
      <c r="P8148" s="15" t="n">
        <f aca="false">K8148-J8148</f>
        <v>381</v>
      </c>
      <c r="Q8148" s="0" t="str">
        <f aca="false">IF(G8148=0,"Out of stock",IF(G8148&lt;H8148,"Understocked",IF(G8148&gt;Summary!$B$6*H8148,"Overstocked","Healthy")))</f>
        <v>Healthy</v>
      </c>
      <c r="R8148" s="0" t="str">
        <f aca="false">IF(I8148&gt;=Summary!$B$7,"Fast",IF(I8148&lt;Summary!$B$8,"Slow","Medium"))</f>
        <v>Slow</v>
      </c>
      <c r="S8148" s="15" t="n">
        <f aca="false">IF(M8148&gt;Summary!$B$5,1,0)</f>
        <v>0</v>
      </c>
      <c r="T8148" s="16" t="n">
        <f aca="false">IF(Q8148="Overstocked",(G8148-Summary!$B$6*H8148)*J8148,0)</f>
        <v>0</v>
      </c>
    </row>
    <row r="8149" customFormat="false" ht="15" hidden="false" customHeight="false" outlineLevel="0" collapsed="false">
      <c r="A8149" s="0" t="s">
        <v>8247</v>
      </c>
      <c r="B8149" s="0" t="s">
        <v>107</v>
      </c>
      <c r="C8149" s="0" t="s">
        <v>78</v>
      </c>
      <c r="D8149" s="0" t="s">
        <v>92</v>
      </c>
      <c r="E8149" s="14" t="n">
        <v>45311</v>
      </c>
      <c r="F8149" s="14" t="n">
        <v>45316</v>
      </c>
      <c r="G8149" s="0" t="n">
        <v>50</v>
      </c>
      <c r="H8149" s="0" t="n">
        <v>139</v>
      </c>
      <c r="I8149" s="0" t="n">
        <v>89</v>
      </c>
      <c r="J8149" s="0" t="n">
        <v>1475</v>
      </c>
      <c r="K8149" s="0" t="n">
        <v>1676</v>
      </c>
      <c r="L8149" s="15" t="s">
        <v>97</v>
      </c>
      <c r="M8149" s="0" t="n">
        <v>5</v>
      </c>
      <c r="N8149" s="16" t="n">
        <f aca="false">I8149*K8149</f>
        <v>149164</v>
      </c>
      <c r="O8149" s="16" t="n">
        <f aca="false">I8149*(K8149-J8149)</f>
        <v>17889</v>
      </c>
      <c r="P8149" s="15" t="n">
        <f aca="false">K8149-J8149</f>
        <v>201</v>
      </c>
      <c r="Q8149" s="0" t="str">
        <f aca="false">IF(G8149=0,"Out of stock",IF(G8149&lt;H8149,"Understocked",IF(G8149&gt;Summary!$B$6*H8149,"Overstocked","Healthy")))</f>
        <v>Understocked</v>
      </c>
      <c r="R8149" s="0" t="str">
        <f aca="false">IF(I8149&gt;=Summary!$B$7,"Fast",IF(I8149&lt;Summary!$B$8,"Slow","Medium"))</f>
        <v>Slow</v>
      </c>
      <c r="S8149" s="15" t="n">
        <f aca="false">IF(M8149&gt;Summary!$B$5,1,0)</f>
        <v>0</v>
      </c>
      <c r="T8149" s="16" t="n">
        <f aca="false">IF(Q8149="Overstocked",(G8149-Summary!$B$6*H8149)*J8149,0)</f>
        <v>0</v>
      </c>
    </row>
    <row r="8150" customFormat="false" ht="15" hidden="false" customHeight="false" outlineLevel="0" collapsed="false">
      <c r="A8150" s="0" t="s">
        <v>8248</v>
      </c>
      <c r="B8150" s="0" t="s">
        <v>77</v>
      </c>
      <c r="C8150" s="0" t="s">
        <v>78</v>
      </c>
      <c r="D8150" s="0" t="s">
        <v>90</v>
      </c>
      <c r="E8150" s="14" t="n">
        <v>45370</v>
      </c>
      <c r="F8150" s="14" t="n">
        <v>45371</v>
      </c>
      <c r="G8150" s="0" t="n">
        <v>306</v>
      </c>
      <c r="H8150" s="0" t="n">
        <v>120</v>
      </c>
      <c r="I8150" s="0" t="n">
        <v>221</v>
      </c>
      <c r="J8150" s="0" t="n">
        <v>916</v>
      </c>
      <c r="K8150" s="0" t="n">
        <v>983</v>
      </c>
      <c r="L8150" s="15" t="s">
        <v>97</v>
      </c>
      <c r="M8150" s="0" t="n">
        <v>1</v>
      </c>
      <c r="N8150" s="16" t="n">
        <f aca="false">I8150*K8150</f>
        <v>217243</v>
      </c>
      <c r="O8150" s="16" t="n">
        <f aca="false">I8150*(K8150-J8150)</f>
        <v>14807</v>
      </c>
      <c r="P8150" s="15" t="n">
        <f aca="false">K8150-J8150</f>
        <v>67</v>
      </c>
      <c r="Q8150" s="0" t="str">
        <f aca="false">IF(G8150=0,"Out of stock",IF(G8150&lt;H8150,"Understocked",IF(G8150&gt;Summary!$B$6*H8150,"Overstocked","Healthy")))</f>
        <v>Healthy</v>
      </c>
      <c r="R8150" s="0" t="str">
        <f aca="false">IF(I8150&gt;=Summary!$B$7,"Fast",IF(I8150&lt;Summary!$B$8,"Slow","Medium"))</f>
        <v>Fast</v>
      </c>
      <c r="S8150" s="15" t="n">
        <f aca="false">IF(M8150&gt;Summary!$B$5,1,0)</f>
        <v>0</v>
      </c>
      <c r="T8150" s="16" t="n">
        <f aca="false">IF(Q8150="Overstocked",(G8150-Summary!$B$6*H8150)*J8150,0)</f>
        <v>0</v>
      </c>
    </row>
    <row r="8151" customFormat="false" ht="15" hidden="false" customHeight="false" outlineLevel="0" collapsed="false">
      <c r="A8151" s="0" t="s">
        <v>8249</v>
      </c>
      <c r="B8151" s="0" t="s">
        <v>111</v>
      </c>
      <c r="C8151" s="0" t="s">
        <v>85</v>
      </c>
      <c r="D8151" s="0" t="s">
        <v>92</v>
      </c>
      <c r="E8151" s="14" t="n">
        <v>45072</v>
      </c>
      <c r="F8151" s="14" t="n">
        <v>45082</v>
      </c>
      <c r="G8151" s="0" t="n">
        <v>380</v>
      </c>
      <c r="H8151" s="0" t="n">
        <v>80</v>
      </c>
      <c r="I8151" s="0" t="n">
        <v>15</v>
      </c>
      <c r="J8151" s="0" t="n">
        <v>376</v>
      </c>
      <c r="K8151" s="0" t="n">
        <v>815</v>
      </c>
      <c r="L8151" s="15" t="s">
        <v>82</v>
      </c>
      <c r="M8151" s="0" t="n">
        <v>10</v>
      </c>
      <c r="N8151" s="16" t="n">
        <f aca="false">I8151*K8151</f>
        <v>12225</v>
      </c>
      <c r="O8151" s="16" t="n">
        <f aca="false">I8151*(K8151-J8151)</f>
        <v>6585</v>
      </c>
      <c r="P8151" s="15" t="n">
        <f aca="false">K8151-J8151</f>
        <v>439</v>
      </c>
      <c r="Q8151" s="0" t="str">
        <f aca="false">IF(G8151=0,"Out of stock",IF(G8151&lt;H8151,"Understocked",IF(G8151&gt;Summary!$B$6*H8151,"Overstocked","Healthy")))</f>
        <v>Overstocked</v>
      </c>
      <c r="R8151" s="0" t="str">
        <f aca="false">IF(I8151&gt;=Summary!$B$7,"Fast",IF(I8151&lt;Summary!$B$8,"Slow","Medium"))</f>
        <v>Slow</v>
      </c>
      <c r="S8151" s="15" t="n">
        <f aca="false">IF(M8151&gt;Summary!$B$5,1,0)</f>
        <v>1</v>
      </c>
      <c r="T8151" s="16" t="n">
        <f aca="false">IF(Q8151="Overstocked",(G8151-Summary!$B$6*H8151)*J8151,0)</f>
        <v>22560</v>
      </c>
    </row>
    <row r="8152" customFormat="false" ht="15" hidden="false" customHeight="false" outlineLevel="0" collapsed="false">
      <c r="A8152" s="0" t="s">
        <v>8250</v>
      </c>
      <c r="B8152" s="0" t="s">
        <v>111</v>
      </c>
      <c r="C8152" s="0" t="s">
        <v>104</v>
      </c>
      <c r="D8152" s="0" t="s">
        <v>102</v>
      </c>
      <c r="E8152" s="14" t="n">
        <v>45547</v>
      </c>
      <c r="F8152" s="14" t="n">
        <v>45554</v>
      </c>
      <c r="G8152" s="0" t="n">
        <v>267</v>
      </c>
      <c r="H8152" s="0" t="n">
        <v>59</v>
      </c>
      <c r="I8152" s="0" t="n">
        <v>65</v>
      </c>
      <c r="J8152" s="0" t="n">
        <v>1321</v>
      </c>
      <c r="K8152" s="0" t="n">
        <v>1450</v>
      </c>
      <c r="L8152" s="15" t="s">
        <v>82</v>
      </c>
      <c r="M8152" s="0" t="n">
        <v>7</v>
      </c>
      <c r="N8152" s="16" t="n">
        <f aca="false">I8152*K8152</f>
        <v>94250</v>
      </c>
      <c r="O8152" s="16" t="n">
        <f aca="false">I8152*(K8152-J8152)</f>
        <v>8385</v>
      </c>
      <c r="P8152" s="15" t="n">
        <f aca="false">K8152-J8152</f>
        <v>129</v>
      </c>
      <c r="Q8152" s="0" t="str">
        <f aca="false">IF(G8152=0,"Out of stock",IF(G8152&lt;H8152,"Understocked",IF(G8152&gt;Summary!$B$6*H8152,"Overstocked","Healthy")))</f>
        <v>Overstocked</v>
      </c>
      <c r="R8152" s="0" t="str">
        <f aca="false">IF(I8152&gt;=Summary!$B$7,"Fast",IF(I8152&lt;Summary!$B$8,"Slow","Medium"))</f>
        <v>Slow</v>
      </c>
      <c r="S8152" s="15" t="n">
        <f aca="false">IF(M8152&gt;Summary!$B$5,1,0)</f>
        <v>0</v>
      </c>
      <c r="T8152" s="16" t="n">
        <f aca="false">IF(Q8152="Overstocked",(G8152-Summary!$B$6*H8152)*J8152,0)</f>
        <v>40951</v>
      </c>
    </row>
    <row r="8153" customFormat="false" ht="15" hidden="false" customHeight="false" outlineLevel="0" collapsed="false">
      <c r="A8153" s="0" t="s">
        <v>8251</v>
      </c>
      <c r="B8153" s="0" t="s">
        <v>111</v>
      </c>
      <c r="C8153" s="0" t="s">
        <v>85</v>
      </c>
      <c r="D8153" s="0" t="s">
        <v>102</v>
      </c>
      <c r="E8153" s="14" t="n">
        <v>45114</v>
      </c>
      <c r="F8153" s="14" t="n">
        <v>45117</v>
      </c>
      <c r="G8153" s="0" t="n">
        <v>84</v>
      </c>
      <c r="H8153" s="0" t="n">
        <v>73</v>
      </c>
      <c r="I8153" s="0" t="n">
        <v>81</v>
      </c>
      <c r="J8153" s="0" t="n">
        <v>1298</v>
      </c>
      <c r="K8153" s="0" t="n">
        <v>1722</v>
      </c>
      <c r="L8153" s="15" t="s">
        <v>82</v>
      </c>
      <c r="M8153" s="0" t="n">
        <v>3</v>
      </c>
      <c r="N8153" s="16" t="n">
        <f aca="false">I8153*K8153</f>
        <v>139482</v>
      </c>
      <c r="O8153" s="16" t="n">
        <f aca="false">I8153*(K8153-J8153)</f>
        <v>34344</v>
      </c>
      <c r="P8153" s="15" t="n">
        <f aca="false">K8153-J8153</f>
        <v>424</v>
      </c>
      <c r="Q8153" s="0" t="str">
        <f aca="false">IF(G8153=0,"Out of stock",IF(G8153&lt;H8153,"Understocked",IF(G8153&gt;Summary!$B$6*H8153,"Overstocked","Healthy")))</f>
        <v>Healthy</v>
      </c>
      <c r="R8153" s="0" t="str">
        <f aca="false">IF(I8153&gt;=Summary!$B$7,"Fast",IF(I8153&lt;Summary!$B$8,"Slow","Medium"))</f>
        <v>Slow</v>
      </c>
      <c r="S8153" s="15" t="n">
        <f aca="false">IF(M8153&gt;Summary!$B$5,1,0)</f>
        <v>0</v>
      </c>
      <c r="T8153" s="16" t="n">
        <f aca="false">IF(Q8153="Overstocked",(G8153-Summary!$B$6*H8153)*J8153,0)</f>
        <v>0</v>
      </c>
    </row>
    <row r="8154" customFormat="false" ht="15" hidden="false" customHeight="false" outlineLevel="0" collapsed="false">
      <c r="A8154" s="0" t="s">
        <v>8252</v>
      </c>
      <c r="B8154" s="0" t="s">
        <v>107</v>
      </c>
      <c r="C8154" s="0" t="s">
        <v>78</v>
      </c>
      <c r="D8154" s="0" t="s">
        <v>92</v>
      </c>
      <c r="E8154" s="14" t="n">
        <v>45047</v>
      </c>
      <c r="F8154" s="14" t="n">
        <v>45049</v>
      </c>
      <c r="G8154" s="0" t="n">
        <v>440</v>
      </c>
      <c r="H8154" s="0" t="n">
        <v>113</v>
      </c>
      <c r="I8154" s="0" t="n">
        <v>232</v>
      </c>
      <c r="J8154" s="0" t="n">
        <v>899</v>
      </c>
      <c r="K8154" s="0" t="n">
        <v>1360</v>
      </c>
      <c r="L8154" s="15" t="s">
        <v>93</v>
      </c>
      <c r="M8154" s="0" t="n">
        <v>2</v>
      </c>
      <c r="N8154" s="16" t="n">
        <f aca="false">I8154*K8154</f>
        <v>315520</v>
      </c>
      <c r="O8154" s="16" t="n">
        <f aca="false">I8154*(K8154-J8154)</f>
        <v>106952</v>
      </c>
      <c r="P8154" s="15" t="n">
        <f aca="false">K8154-J8154</f>
        <v>461</v>
      </c>
      <c r="Q8154" s="0" t="str">
        <f aca="false">IF(G8154=0,"Out of stock",IF(G8154&lt;H8154,"Understocked",IF(G8154&gt;Summary!$B$6*H8154,"Overstocked","Healthy")))</f>
        <v>Healthy</v>
      </c>
      <c r="R8154" s="0" t="str">
        <f aca="false">IF(I8154&gt;=Summary!$B$7,"Fast",IF(I8154&lt;Summary!$B$8,"Slow","Medium"))</f>
        <v>Fast</v>
      </c>
      <c r="S8154" s="15" t="n">
        <f aca="false">IF(M8154&gt;Summary!$B$5,1,0)</f>
        <v>0</v>
      </c>
      <c r="T8154" s="16" t="n">
        <f aca="false">IF(Q8154="Overstocked",(G8154-Summary!$B$6*H8154)*J8154,0)</f>
        <v>0</v>
      </c>
    </row>
    <row r="8155" customFormat="false" ht="15" hidden="false" customHeight="false" outlineLevel="0" collapsed="false">
      <c r="A8155" s="0" t="s">
        <v>8253</v>
      </c>
      <c r="B8155" s="0" t="s">
        <v>84</v>
      </c>
      <c r="C8155" s="0" t="s">
        <v>85</v>
      </c>
      <c r="D8155" s="0" t="s">
        <v>86</v>
      </c>
      <c r="E8155" s="14" t="n">
        <v>45189</v>
      </c>
      <c r="F8155" s="14" t="n">
        <v>45195</v>
      </c>
      <c r="G8155" s="0" t="n">
        <v>436</v>
      </c>
      <c r="H8155" s="0" t="n">
        <v>131</v>
      </c>
      <c r="I8155" s="0" t="n">
        <v>59</v>
      </c>
      <c r="J8155" s="0" t="n">
        <v>502</v>
      </c>
      <c r="K8155" s="0" t="n">
        <v>807</v>
      </c>
      <c r="L8155" s="15" t="s">
        <v>93</v>
      </c>
      <c r="M8155" s="0" t="n">
        <v>6</v>
      </c>
      <c r="N8155" s="16" t="n">
        <f aca="false">I8155*K8155</f>
        <v>47613</v>
      </c>
      <c r="O8155" s="16" t="n">
        <f aca="false">I8155*(K8155-J8155)</f>
        <v>17995</v>
      </c>
      <c r="P8155" s="15" t="n">
        <f aca="false">K8155-J8155</f>
        <v>305</v>
      </c>
      <c r="Q8155" s="0" t="str">
        <f aca="false">IF(G8155=0,"Out of stock",IF(G8155&lt;H8155,"Understocked",IF(G8155&gt;Summary!$B$6*H8155,"Overstocked","Healthy")))</f>
        <v>Healthy</v>
      </c>
      <c r="R8155" s="0" t="str">
        <f aca="false">IF(I8155&gt;=Summary!$B$7,"Fast",IF(I8155&lt;Summary!$B$8,"Slow","Medium"))</f>
        <v>Slow</v>
      </c>
      <c r="S8155" s="15" t="n">
        <f aca="false">IF(M8155&gt;Summary!$B$5,1,0)</f>
        <v>0</v>
      </c>
      <c r="T8155" s="16" t="n">
        <f aca="false">IF(Q8155="Overstocked",(G8155-Summary!$B$6*H8155)*J8155,0)</f>
        <v>0</v>
      </c>
    </row>
    <row r="8156" customFormat="false" ht="15" hidden="false" customHeight="false" outlineLevel="0" collapsed="false">
      <c r="A8156" s="0" t="s">
        <v>8254</v>
      </c>
      <c r="B8156" s="0" t="s">
        <v>115</v>
      </c>
      <c r="C8156" s="0" t="s">
        <v>96</v>
      </c>
      <c r="D8156" s="0" t="s">
        <v>90</v>
      </c>
      <c r="E8156" s="14" t="n">
        <v>45207</v>
      </c>
      <c r="F8156" s="14" t="n">
        <v>45208</v>
      </c>
      <c r="G8156" s="0" t="n">
        <v>29</v>
      </c>
      <c r="H8156" s="0" t="n">
        <v>148</v>
      </c>
      <c r="I8156" s="0" t="n">
        <v>194</v>
      </c>
      <c r="J8156" s="0" t="n">
        <v>1375</v>
      </c>
      <c r="K8156" s="0" t="n">
        <v>1745</v>
      </c>
      <c r="L8156" s="15" t="s">
        <v>80</v>
      </c>
      <c r="M8156" s="0" t="n">
        <v>1</v>
      </c>
      <c r="N8156" s="16" t="n">
        <f aca="false">I8156*K8156</f>
        <v>338530</v>
      </c>
      <c r="O8156" s="16" t="n">
        <f aca="false">I8156*(K8156-J8156)</f>
        <v>71780</v>
      </c>
      <c r="P8156" s="15" t="n">
        <f aca="false">K8156-J8156</f>
        <v>370</v>
      </c>
      <c r="Q8156" s="0" t="str">
        <f aca="false">IF(G8156=0,"Out of stock",IF(G8156&lt;H8156,"Understocked",IF(G8156&gt;Summary!$B$6*H8156,"Overstocked","Healthy")))</f>
        <v>Understocked</v>
      </c>
      <c r="R8156" s="0" t="str">
        <f aca="false">IF(I8156&gt;=Summary!$B$7,"Fast",IF(I8156&lt;Summary!$B$8,"Slow","Medium"))</f>
        <v>Medium</v>
      </c>
      <c r="S8156" s="15" t="n">
        <f aca="false">IF(M8156&gt;Summary!$B$5,1,0)</f>
        <v>0</v>
      </c>
      <c r="T8156" s="16" t="n">
        <f aca="false">IF(Q8156="Overstocked",(G8156-Summary!$B$6*H8156)*J8156,0)</f>
        <v>0</v>
      </c>
    </row>
    <row r="8157" customFormat="false" ht="15" hidden="false" customHeight="false" outlineLevel="0" collapsed="false">
      <c r="A8157" s="0" t="s">
        <v>8255</v>
      </c>
      <c r="B8157" s="0" t="s">
        <v>84</v>
      </c>
      <c r="C8157" s="0" t="s">
        <v>85</v>
      </c>
      <c r="D8157" s="0" t="s">
        <v>102</v>
      </c>
      <c r="E8157" s="14" t="n">
        <v>45227</v>
      </c>
      <c r="F8157" s="14" t="n">
        <v>45235</v>
      </c>
      <c r="G8157" s="0" t="n">
        <v>30</v>
      </c>
      <c r="H8157" s="0" t="n">
        <v>108</v>
      </c>
      <c r="I8157" s="0" t="n">
        <v>226</v>
      </c>
      <c r="J8157" s="0" t="n">
        <v>406</v>
      </c>
      <c r="K8157" s="0" t="n">
        <v>513</v>
      </c>
      <c r="L8157" s="15" t="s">
        <v>93</v>
      </c>
      <c r="M8157" s="0" t="n">
        <v>8</v>
      </c>
      <c r="N8157" s="16" t="n">
        <f aca="false">I8157*K8157</f>
        <v>115938</v>
      </c>
      <c r="O8157" s="16" t="n">
        <f aca="false">I8157*(K8157-J8157)</f>
        <v>24182</v>
      </c>
      <c r="P8157" s="15" t="n">
        <f aca="false">K8157-J8157</f>
        <v>107</v>
      </c>
      <c r="Q8157" s="0" t="str">
        <f aca="false">IF(G8157=0,"Out of stock",IF(G8157&lt;H8157,"Understocked",IF(G8157&gt;Summary!$B$6*H8157,"Overstocked","Healthy")))</f>
        <v>Understocked</v>
      </c>
      <c r="R8157" s="0" t="str">
        <f aca="false">IF(I8157&gt;=Summary!$B$7,"Fast",IF(I8157&lt;Summary!$B$8,"Slow","Medium"))</f>
        <v>Fast</v>
      </c>
      <c r="S8157" s="15" t="n">
        <f aca="false">IF(M8157&gt;Summary!$B$5,1,0)</f>
        <v>1</v>
      </c>
      <c r="T8157" s="16" t="n">
        <f aca="false">IF(Q8157="Overstocked",(G8157-Summary!$B$6*H8157)*J8157,0)</f>
        <v>0</v>
      </c>
    </row>
    <row r="8158" customFormat="false" ht="15" hidden="false" customHeight="false" outlineLevel="0" collapsed="false">
      <c r="A8158" s="0" t="s">
        <v>8256</v>
      </c>
      <c r="B8158" s="0" t="s">
        <v>95</v>
      </c>
      <c r="C8158" s="0" t="s">
        <v>104</v>
      </c>
      <c r="D8158" s="0" t="s">
        <v>90</v>
      </c>
      <c r="E8158" s="14" t="n">
        <v>45195</v>
      </c>
      <c r="F8158" s="14" t="n">
        <v>45199</v>
      </c>
      <c r="G8158" s="0" t="n">
        <v>376</v>
      </c>
      <c r="H8158" s="0" t="n">
        <v>92</v>
      </c>
      <c r="I8158" s="0" t="n">
        <v>21</v>
      </c>
      <c r="J8158" s="0" t="n">
        <v>644</v>
      </c>
      <c r="K8158" s="0" t="n">
        <v>731</v>
      </c>
      <c r="L8158" s="15" t="s">
        <v>80</v>
      </c>
      <c r="M8158" s="0" t="n">
        <v>4</v>
      </c>
      <c r="N8158" s="16" t="n">
        <f aca="false">I8158*K8158</f>
        <v>15351</v>
      </c>
      <c r="O8158" s="16" t="n">
        <f aca="false">I8158*(K8158-J8158)</f>
        <v>1827</v>
      </c>
      <c r="P8158" s="15" t="n">
        <f aca="false">K8158-J8158</f>
        <v>87</v>
      </c>
      <c r="Q8158" s="0" t="str">
        <f aca="false">IF(G8158=0,"Out of stock",IF(G8158&lt;H8158,"Understocked",IF(G8158&gt;Summary!$B$6*H8158,"Overstocked","Healthy")))</f>
        <v>Overstocked</v>
      </c>
      <c r="R8158" s="0" t="str">
        <f aca="false">IF(I8158&gt;=Summary!$B$7,"Fast",IF(I8158&lt;Summary!$B$8,"Slow","Medium"))</f>
        <v>Slow</v>
      </c>
      <c r="S8158" s="15" t="n">
        <f aca="false">IF(M8158&gt;Summary!$B$5,1,0)</f>
        <v>0</v>
      </c>
      <c r="T8158" s="16" t="n">
        <f aca="false">IF(Q8158="Overstocked",(G8158-Summary!$B$6*H8158)*J8158,0)</f>
        <v>5152</v>
      </c>
    </row>
    <row r="8159" customFormat="false" ht="15" hidden="false" customHeight="false" outlineLevel="0" collapsed="false">
      <c r="A8159" s="0" t="s">
        <v>8257</v>
      </c>
      <c r="B8159" s="0" t="s">
        <v>101</v>
      </c>
      <c r="C8159" s="0" t="s">
        <v>104</v>
      </c>
      <c r="D8159" s="0" t="s">
        <v>90</v>
      </c>
      <c r="E8159" s="14" t="n">
        <v>45553</v>
      </c>
      <c r="F8159" s="14" t="n">
        <v>45562</v>
      </c>
      <c r="G8159" s="0" t="n">
        <v>498</v>
      </c>
      <c r="H8159" s="0" t="n">
        <v>108</v>
      </c>
      <c r="I8159" s="0" t="n">
        <v>50</v>
      </c>
      <c r="J8159" s="0" t="n">
        <v>578</v>
      </c>
      <c r="K8159" s="0" t="n">
        <v>1035</v>
      </c>
      <c r="L8159" s="15" t="s">
        <v>87</v>
      </c>
      <c r="M8159" s="0" t="n">
        <v>9</v>
      </c>
      <c r="N8159" s="16" t="n">
        <f aca="false">I8159*K8159</f>
        <v>51750</v>
      </c>
      <c r="O8159" s="16" t="n">
        <f aca="false">I8159*(K8159-J8159)</f>
        <v>22850</v>
      </c>
      <c r="P8159" s="15" t="n">
        <f aca="false">K8159-J8159</f>
        <v>457</v>
      </c>
      <c r="Q8159" s="0" t="str">
        <f aca="false">IF(G8159=0,"Out of stock",IF(G8159&lt;H8159,"Understocked",IF(G8159&gt;Summary!$B$6*H8159,"Overstocked","Healthy")))</f>
        <v>Overstocked</v>
      </c>
      <c r="R8159" s="0" t="str">
        <f aca="false">IF(I8159&gt;=Summary!$B$7,"Fast",IF(I8159&lt;Summary!$B$8,"Slow","Medium"))</f>
        <v>Slow</v>
      </c>
      <c r="S8159" s="15" t="n">
        <f aca="false">IF(M8159&gt;Summary!$B$5,1,0)</f>
        <v>1</v>
      </c>
      <c r="T8159" s="16" t="n">
        <f aca="false">IF(Q8159="Overstocked",(G8159-Summary!$B$6*H8159)*J8159,0)</f>
        <v>38148</v>
      </c>
    </row>
    <row r="8160" customFormat="false" ht="15" hidden="false" customHeight="false" outlineLevel="0" collapsed="false">
      <c r="A8160" s="0" t="s">
        <v>8258</v>
      </c>
      <c r="B8160" s="0" t="s">
        <v>77</v>
      </c>
      <c r="C8160" s="0" t="s">
        <v>85</v>
      </c>
      <c r="D8160" s="0" t="s">
        <v>102</v>
      </c>
      <c r="E8160" s="14" t="n">
        <v>45525</v>
      </c>
      <c r="F8160" s="14" t="n">
        <v>45530</v>
      </c>
      <c r="G8160" s="0" t="n">
        <v>368</v>
      </c>
      <c r="H8160" s="0" t="n">
        <v>85</v>
      </c>
      <c r="I8160" s="0" t="n">
        <v>179</v>
      </c>
      <c r="J8160" s="0" t="n">
        <v>1654</v>
      </c>
      <c r="K8160" s="0" t="n">
        <v>1993</v>
      </c>
      <c r="L8160" s="15" t="s">
        <v>80</v>
      </c>
      <c r="M8160" s="0" t="n">
        <v>5</v>
      </c>
      <c r="N8160" s="16" t="n">
        <f aca="false">I8160*K8160</f>
        <v>356747</v>
      </c>
      <c r="O8160" s="16" t="n">
        <f aca="false">I8160*(K8160-J8160)</f>
        <v>60681</v>
      </c>
      <c r="P8160" s="15" t="n">
        <f aca="false">K8160-J8160</f>
        <v>339</v>
      </c>
      <c r="Q8160" s="0" t="str">
        <f aca="false">IF(G8160=0,"Out of stock",IF(G8160&lt;H8160,"Understocked",IF(G8160&gt;Summary!$B$6*H8160,"Overstocked","Healthy")))</f>
        <v>Overstocked</v>
      </c>
      <c r="R8160" s="0" t="str">
        <f aca="false">IF(I8160&gt;=Summary!$B$7,"Fast",IF(I8160&lt;Summary!$B$8,"Slow","Medium"))</f>
        <v>Medium</v>
      </c>
      <c r="S8160" s="15" t="n">
        <f aca="false">IF(M8160&gt;Summary!$B$5,1,0)</f>
        <v>0</v>
      </c>
      <c r="T8160" s="16" t="n">
        <f aca="false">IF(Q8160="Overstocked",(G8160-Summary!$B$6*H8160)*J8160,0)</f>
        <v>46312</v>
      </c>
    </row>
    <row r="8161" customFormat="false" ht="15" hidden="false" customHeight="false" outlineLevel="0" collapsed="false">
      <c r="A8161" s="0" t="s">
        <v>8259</v>
      </c>
      <c r="B8161" s="0" t="s">
        <v>123</v>
      </c>
      <c r="C8161" s="0" t="s">
        <v>104</v>
      </c>
      <c r="D8161" s="0" t="s">
        <v>79</v>
      </c>
      <c r="E8161" s="14" t="n">
        <v>45620</v>
      </c>
      <c r="F8161" s="14" t="n">
        <v>45630</v>
      </c>
      <c r="G8161" s="0" t="n">
        <v>477</v>
      </c>
      <c r="H8161" s="0" t="n">
        <v>111</v>
      </c>
      <c r="I8161" s="0" t="n">
        <v>159</v>
      </c>
      <c r="J8161" s="0" t="n">
        <v>1458</v>
      </c>
      <c r="K8161" s="0" t="n">
        <v>1618</v>
      </c>
      <c r="L8161" s="15" t="s">
        <v>82</v>
      </c>
      <c r="M8161" s="0" t="n">
        <v>10</v>
      </c>
      <c r="N8161" s="16" t="n">
        <f aca="false">I8161*K8161</f>
        <v>257262</v>
      </c>
      <c r="O8161" s="16" t="n">
        <f aca="false">I8161*(K8161-J8161)</f>
        <v>25440</v>
      </c>
      <c r="P8161" s="15" t="n">
        <f aca="false">K8161-J8161</f>
        <v>160</v>
      </c>
      <c r="Q8161" s="0" t="str">
        <f aca="false">IF(G8161=0,"Out of stock",IF(G8161&lt;H8161,"Understocked",IF(G8161&gt;Summary!$B$6*H8161,"Overstocked","Healthy")))</f>
        <v>Overstocked</v>
      </c>
      <c r="R8161" s="0" t="str">
        <f aca="false">IF(I8161&gt;=Summary!$B$7,"Fast",IF(I8161&lt;Summary!$B$8,"Slow","Medium"))</f>
        <v>Medium</v>
      </c>
      <c r="S8161" s="15" t="n">
        <f aca="false">IF(M8161&gt;Summary!$B$5,1,0)</f>
        <v>1</v>
      </c>
      <c r="T8161" s="16" t="n">
        <f aca="false">IF(Q8161="Overstocked",(G8161-Summary!$B$6*H8161)*J8161,0)</f>
        <v>48114</v>
      </c>
    </row>
    <row r="8162" customFormat="false" ht="15" hidden="false" customHeight="false" outlineLevel="0" collapsed="false">
      <c r="A8162" s="0" t="s">
        <v>8260</v>
      </c>
      <c r="B8162" s="0" t="s">
        <v>107</v>
      </c>
      <c r="C8162" s="0" t="s">
        <v>85</v>
      </c>
      <c r="D8162" s="0" t="s">
        <v>90</v>
      </c>
      <c r="E8162" s="14" t="n">
        <v>45414</v>
      </c>
      <c r="F8162" s="14" t="n">
        <v>45416</v>
      </c>
      <c r="G8162" s="0" t="n">
        <v>82</v>
      </c>
      <c r="H8162" s="0" t="n">
        <v>68</v>
      </c>
      <c r="I8162" s="0" t="n">
        <v>255</v>
      </c>
      <c r="J8162" s="0" t="n">
        <v>1204</v>
      </c>
      <c r="K8162" s="0" t="n">
        <v>1698</v>
      </c>
      <c r="L8162" s="15" t="s">
        <v>87</v>
      </c>
      <c r="M8162" s="0" t="n">
        <v>2</v>
      </c>
      <c r="N8162" s="16" t="n">
        <f aca="false">I8162*K8162</f>
        <v>432990</v>
      </c>
      <c r="O8162" s="16" t="n">
        <f aca="false">I8162*(K8162-J8162)</f>
        <v>125970</v>
      </c>
      <c r="P8162" s="15" t="n">
        <f aca="false">K8162-J8162</f>
        <v>494</v>
      </c>
      <c r="Q8162" s="0" t="str">
        <f aca="false">IF(G8162=0,"Out of stock",IF(G8162&lt;H8162,"Understocked",IF(G8162&gt;Summary!$B$6*H8162,"Overstocked","Healthy")))</f>
        <v>Healthy</v>
      </c>
      <c r="R8162" s="0" t="str">
        <f aca="false">IF(I8162&gt;=Summary!$B$7,"Fast",IF(I8162&lt;Summary!$B$8,"Slow","Medium"))</f>
        <v>Fast</v>
      </c>
      <c r="S8162" s="15" t="n">
        <f aca="false">IF(M8162&gt;Summary!$B$5,1,0)</f>
        <v>0</v>
      </c>
      <c r="T8162" s="16" t="n">
        <f aca="false">IF(Q8162="Overstocked",(G8162-Summary!$B$6*H8162)*J8162,0)</f>
        <v>0</v>
      </c>
    </row>
    <row r="8163" customFormat="false" ht="15" hidden="false" customHeight="false" outlineLevel="0" collapsed="false">
      <c r="A8163" s="0" t="s">
        <v>8261</v>
      </c>
      <c r="B8163" s="0" t="s">
        <v>101</v>
      </c>
      <c r="C8163" s="0" t="s">
        <v>78</v>
      </c>
      <c r="D8163" s="0" t="s">
        <v>92</v>
      </c>
      <c r="E8163" s="14" t="n">
        <v>45570</v>
      </c>
      <c r="F8163" s="14" t="n">
        <v>45576</v>
      </c>
      <c r="G8163" s="0" t="n">
        <v>318</v>
      </c>
      <c r="H8163" s="0" t="n">
        <v>84</v>
      </c>
      <c r="I8163" s="0" t="n">
        <v>295</v>
      </c>
      <c r="J8163" s="0" t="n">
        <v>1834</v>
      </c>
      <c r="K8163" s="0" t="n">
        <v>2208</v>
      </c>
      <c r="L8163" s="15" t="s">
        <v>93</v>
      </c>
      <c r="M8163" s="0" t="n">
        <v>6</v>
      </c>
      <c r="N8163" s="16" t="n">
        <f aca="false">I8163*K8163</f>
        <v>651360</v>
      </c>
      <c r="O8163" s="16" t="n">
        <f aca="false">I8163*(K8163-J8163)</f>
        <v>110330</v>
      </c>
      <c r="P8163" s="15" t="n">
        <f aca="false">K8163-J8163</f>
        <v>374</v>
      </c>
      <c r="Q8163" s="0" t="str">
        <f aca="false">IF(G8163=0,"Out of stock",IF(G8163&lt;H8163,"Understocked",IF(G8163&gt;Summary!$B$6*H8163,"Overstocked","Healthy")))</f>
        <v>Healthy</v>
      </c>
      <c r="R8163" s="0" t="str">
        <f aca="false">IF(I8163&gt;=Summary!$B$7,"Fast",IF(I8163&lt;Summary!$B$8,"Slow","Medium"))</f>
        <v>Fast</v>
      </c>
      <c r="S8163" s="15" t="n">
        <f aca="false">IF(M8163&gt;Summary!$B$5,1,0)</f>
        <v>0</v>
      </c>
      <c r="T8163" s="16" t="n">
        <f aca="false">IF(Q8163="Overstocked",(G8163-Summary!$B$6*H8163)*J8163,0)</f>
        <v>0</v>
      </c>
    </row>
    <row r="8164" customFormat="false" ht="15" hidden="false" customHeight="false" outlineLevel="0" collapsed="false">
      <c r="A8164" s="0" t="s">
        <v>8262</v>
      </c>
      <c r="B8164" s="0" t="s">
        <v>115</v>
      </c>
      <c r="C8164" s="0" t="s">
        <v>78</v>
      </c>
      <c r="D8164" s="0" t="s">
        <v>86</v>
      </c>
      <c r="E8164" s="14" t="n">
        <v>44965</v>
      </c>
      <c r="F8164" s="14" t="n">
        <v>44975</v>
      </c>
      <c r="G8164" s="0" t="n">
        <v>159</v>
      </c>
      <c r="H8164" s="0" t="n">
        <v>96</v>
      </c>
      <c r="I8164" s="0" t="n">
        <v>290</v>
      </c>
      <c r="J8164" s="0" t="n">
        <v>1553</v>
      </c>
      <c r="K8164" s="0" t="n">
        <v>1682</v>
      </c>
      <c r="L8164" s="15" t="s">
        <v>97</v>
      </c>
      <c r="M8164" s="0" t="n">
        <v>10</v>
      </c>
      <c r="N8164" s="16" t="n">
        <f aca="false">I8164*K8164</f>
        <v>487780</v>
      </c>
      <c r="O8164" s="16" t="n">
        <f aca="false">I8164*(K8164-J8164)</f>
        <v>37410</v>
      </c>
      <c r="P8164" s="15" t="n">
        <f aca="false">K8164-J8164</f>
        <v>129</v>
      </c>
      <c r="Q8164" s="0" t="str">
        <f aca="false">IF(G8164=0,"Out of stock",IF(G8164&lt;H8164,"Understocked",IF(G8164&gt;Summary!$B$6*H8164,"Overstocked","Healthy")))</f>
        <v>Healthy</v>
      </c>
      <c r="R8164" s="0" t="str">
        <f aca="false">IF(I8164&gt;=Summary!$B$7,"Fast",IF(I8164&lt;Summary!$B$8,"Slow","Medium"))</f>
        <v>Fast</v>
      </c>
      <c r="S8164" s="15" t="n">
        <f aca="false">IF(M8164&gt;Summary!$B$5,1,0)</f>
        <v>1</v>
      </c>
      <c r="T8164" s="16" t="n">
        <f aca="false">IF(Q8164="Overstocked",(G8164-Summary!$B$6*H8164)*J8164,0)</f>
        <v>0</v>
      </c>
    </row>
    <row r="8165" customFormat="false" ht="15" hidden="false" customHeight="false" outlineLevel="0" collapsed="false">
      <c r="A8165" s="0" t="s">
        <v>8263</v>
      </c>
      <c r="B8165" s="0" t="s">
        <v>123</v>
      </c>
      <c r="C8165" s="0" t="s">
        <v>85</v>
      </c>
      <c r="D8165" s="0" t="s">
        <v>102</v>
      </c>
      <c r="E8165" s="14" t="n">
        <v>44998</v>
      </c>
      <c r="F8165" s="14" t="n">
        <v>45007</v>
      </c>
      <c r="G8165" s="0" t="n">
        <v>289</v>
      </c>
      <c r="H8165" s="0" t="n">
        <v>52</v>
      </c>
      <c r="I8165" s="0" t="n">
        <v>261</v>
      </c>
      <c r="J8165" s="0" t="n">
        <v>1341</v>
      </c>
      <c r="K8165" s="0" t="n">
        <v>1755</v>
      </c>
      <c r="L8165" s="15" t="s">
        <v>93</v>
      </c>
      <c r="M8165" s="0" t="n">
        <v>9</v>
      </c>
      <c r="N8165" s="16" t="n">
        <f aca="false">I8165*K8165</f>
        <v>458055</v>
      </c>
      <c r="O8165" s="16" t="n">
        <f aca="false">I8165*(K8165-J8165)</f>
        <v>108054</v>
      </c>
      <c r="P8165" s="15" t="n">
        <f aca="false">K8165-J8165</f>
        <v>414</v>
      </c>
      <c r="Q8165" s="0" t="str">
        <f aca="false">IF(G8165=0,"Out of stock",IF(G8165&lt;H8165,"Understocked",IF(G8165&gt;Summary!$B$6*H8165,"Overstocked","Healthy")))</f>
        <v>Overstocked</v>
      </c>
      <c r="R8165" s="0" t="str">
        <f aca="false">IF(I8165&gt;=Summary!$B$7,"Fast",IF(I8165&lt;Summary!$B$8,"Slow","Medium"))</f>
        <v>Fast</v>
      </c>
      <c r="S8165" s="15" t="n">
        <f aca="false">IF(M8165&gt;Summary!$B$5,1,0)</f>
        <v>1</v>
      </c>
      <c r="T8165" s="16" t="n">
        <f aca="false">IF(Q8165="Overstocked",(G8165-Summary!$B$6*H8165)*J8165,0)</f>
        <v>108621</v>
      </c>
    </row>
    <row r="8166" customFormat="false" ht="15" hidden="false" customHeight="false" outlineLevel="0" collapsed="false">
      <c r="A8166" s="0" t="s">
        <v>8264</v>
      </c>
      <c r="B8166" s="0" t="s">
        <v>111</v>
      </c>
      <c r="C8166" s="0" t="s">
        <v>78</v>
      </c>
      <c r="D8166" s="0" t="s">
        <v>86</v>
      </c>
      <c r="E8166" s="14" t="n">
        <v>45590</v>
      </c>
      <c r="F8166" s="14" t="n">
        <v>45595</v>
      </c>
      <c r="G8166" s="0" t="n">
        <v>107</v>
      </c>
      <c r="H8166" s="0" t="n">
        <v>125</v>
      </c>
      <c r="I8166" s="0" t="n">
        <v>136</v>
      </c>
      <c r="J8166" s="0" t="n">
        <v>224</v>
      </c>
      <c r="K8166" s="0" t="n">
        <v>358</v>
      </c>
      <c r="L8166" s="15" t="s">
        <v>82</v>
      </c>
      <c r="M8166" s="0" t="n">
        <v>5</v>
      </c>
      <c r="N8166" s="16" t="n">
        <f aca="false">I8166*K8166</f>
        <v>48688</v>
      </c>
      <c r="O8166" s="16" t="n">
        <f aca="false">I8166*(K8166-J8166)</f>
        <v>18224</v>
      </c>
      <c r="P8166" s="15" t="n">
        <f aca="false">K8166-J8166</f>
        <v>134</v>
      </c>
      <c r="Q8166" s="0" t="str">
        <f aca="false">IF(G8166=0,"Out of stock",IF(G8166&lt;H8166,"Understocked",IF(G8166&gt;Summary!$B$6*H8166,"Overstocked","Healthy")))</f>
        <v>Understocked</v>
      </c>
      <c r="R8166" s="0" t="str">
        <f aca="false">IF(I8166&gt;=Summary!$B$7,"Fast",IF(I8166&lt;Summary!$B$8,"Slow","Medium"))</f>
        <v>Medium</v>
      </c>
      <c r="S8166" s="15" t="n">
        <f aca="false">IF(M8166&gt;Summary!$B$5,1,0)</f>
        <v>0</v>
      </c>
      <c r="T8166" s="16" t="n">
        <f aca="false">IF(Q8166="Overstocked",(G8166-Summary!$B$6*H8166)*J8166,0)</f>
        <v>0</v>
      </c>
    </row>
    <row r="8167" customFormat="false" ht="15" hidden="false" customHeight="false" outlineLevel="0" collapsed="false">
      <c r="A8167" s="0" t="s">
        <v>8265</v>
      </c>
      <c r="B8167" s="0" t="s">
        <v>111</v>
      </c>
      <c r="C8167" s="0" t="s">
        <v>96</v>
      </c>
      <c r="D8167" s="0" t="s">
        <v>102</v>
      </c>
      <c r="E8167" s="14" t="n">
        <v>45103</v>
      </c>
      <c r="F8167" s="14" t="n">
        <v>45113</v>
      </c>
      <c r="G8167" s="0" t="n">
        <v>15</v>
      </c>
      <c r="H8167" s="0" t="n">
        <v>62</v>
      </c>
      <c r="I8167" s="0" t="n">
        <v>124</v>
      </c>
      <c r="J8167" s="0" t="n">
        <v>747</v>
      </c>
      <c r="K8167" s="0" t="n">
        <v>945</v>
      </c>
      <c r="L8167" s="15" t="s">
        <v>80</v>
      </c>
      <c r="M8167" s="0" t="n">
        <v>10</v>
      </c>
      <c r="N8167" s="16" t="n">
        <f aca="false">I8167*K8167</f>
        <v>117180</v>
      </c>
      <c r="O8167" s="16" t="n">
        <f aca="false">I8167*(K8167-J8167)</f>
        <v>24552</v>
      </c>
      <c r="P8167" s="15" t="n">
        <f aca="false">K8167-J8167</f>
        <v>198</v>
      </c>
      <c r="Q8167" s="0" t="str">
        <f aca="false">IF(G8167=0,"Out of stock",IF(G8167&lt;H8167,"Understocked",IF(G8167&gt;Summary!$B$6*H8167,"Overstocked","Healthy")))</f>
        <v>Understocked</v>
      </c>
      <c r="R8167" s="0" t="str">
        <f aca="false">IF(I8167&gt;=Summary!$B$7,"Fast",IF(I8167&lt;Summary!$B$8,"Slow","Medium"))</f>
        <v>Medium</v>
      </c>
      <c r="S8167" s="15" t="n">
        <f aca="false">IF(M8167&gt;Summary!$B$5,1,0)</f>
        <v>1</v>
      </c>
      <c r="T8167" s="16" t="n">
        <f aca="false">IF(Q8167="Overstocked",(G8167-Summary!$B$6*H8167)*J8167,0)</f>
        <v>0</v>
      </c>
    </row>
    <row r="8168" customFormat="false" ht="15" hidden="false" customHeight="false" outlineLevel="0" collapsed="false">
      <c r="A8168" s="0" t="s">
        <v>8266</v>
      </c>
      <c r="B8168" s="0" t="s">
        <v>107</v>
      </c>
      <c r="C8168" s="0" t="s">
        <v>96</v>
      </c>
      <c r="D8168" s="0" t="s">
        <v>79</v>
      </c>
      <c r="E8168" s="14" t="n">
        <v>45588</v>
      </c>
      <c r="F8168" s="14" t="n">
        <v>45591</v>
      </c>
      <c r="G8168" s="0" t="n">
        <v>447</v>
      </c>
      <c r="H8168" s="0" t="n">
        <v>98</v>
      </c>
      <c r="I8168" s="0" t="n">
        <v>234</v>
      </c>
      <c r="J8168" s="0" t="n">
        <v>1756</v>
      </c>
      <c r="K8168" s="0" t="n">
        <v>2215</v>
      </c>
      <c r="L8168" s="15" t="s">
        <v>87</v>
      </c>
      <c r="M8168" s="0" t="n">
        <v>3</v>
      </c>
      <c r="N8168" s="16" t="n">
        <f aca="false">I8168*K8168</f>
        <v>518310</v>
      </c>
      <c r="O8168" s="16" t="n">
        <f aca="false">I8168*(K8168-J8168)</f>
        <v>107406</v>
      </c>
      <c r="P8168" s="15" t="n">
        <f aca="false">K8168-J8168</f>
        <v>459</v>
      </c>
      <c r="Q8168" s="0" t="str">
        <f aca="false">IF(G8168=0,"Out of stock",IF(G8168&lt;H8168,"Understocked",IF(G8168&gt;Summary!$B$6*H8168,"Overstocked","Healthy")))</f>
        <v>Overstocked</v>
      </c>
      <c r="R8168" s="0" t="str">
        <f aca="false">IF(I8168&gt;=Summary!$B$7,"Fast",IF(I8168&lt;Summary!$B$8,"Slow","Medium"))</f>
        <v>Fast</v>
      </c>
      <c r="S8168" s="15" t="n">
        <f aca="false">IF(M8168&gt;Summary!$B$5,1,0)</f>
        <v>0</v>
      </c>
      <c r="T8168" s="16" t="n">
        <f aca="false">IF(Q8168="Overstocked",(G8168-Summary!$B$6*H8168)*J8168,0)</f>
        <v>96580</v>
      </c>
    </row>
    <row r="8169" customFormat="false" ht="15" hidden="false" customHeight="false" outlineLevel="0" collapsed="false">
      <c r="A8169" s="0" t="s">
        <v>8267</v>
      </c>
      <c r="B8169" s="0" t="s">
        <v>123</v>
      </c>
      <c r="C8169" s="0" t="s">
        <v>78</v>
      </c>
      <c r="D8169" s="0" t="s">
        <v>92</v>
      </c>
      <c r="E8169" s="14" t="n">
        <v>45427</v>
      </c>
      <c r="F8169" s="14" t="n">
        <v>45428</v>
      </c>
      <c r="G8169" s="0" t="n">
        <v>396</v>
      </c>
      <c r="H8169" s="0" t="n">
        <v>137</v>
      </c>
      <c r="I8169" s="0" t="n">
        <v>283</v>
      </c>
      <c r="J8169" s="0" t="n">
        <v>1917</v>
      </c>
      <c r="K8169" s="0" t="n">
        <v>2133</v>
      </c>
      <c r="L8169" s="15" t="s">
        <v>97</v>
      </c>
      <c r="M8169" s="0" t="n">
        <v>1</v>
      </c>
      <c r="N8169" s="16" t="n">
        <f aca="false">I8169*K8169</f>
        <v>603639</v>
      </c>
      <c r="O8169" s="16" t="n">
        <f aca="false">I8169*(K8169-J8169)</f>
        <v>61128</v>
      </c>
      <c r="P8169" s="15" t="n">
        <f aca="false">K8169-J8169</f>
        <v>216</v>
      </c>
      <c r="Q8169" s="0" t="str">
        <f aca="false">IF(G8169=0,"Out of stock",IF(G8169&lt;H8169,"Understocked",IF(G8169&gt;Summary!$B$6*H8169,"Overstocked","Healthy")))</f>
        <v>Healthy</v>
      </c>
      <c r="R8169" s="0" t="str">
        <f aca="false">IF(I8169&gt;=Summary!$B$7,"Fast",IF(I8169&lt;Summary!$B$8,"Slow","Medium"))</f>
        <v>Fast</v>
      </c>
      <c r="S8169" s="15" t="n">
        <f aca="false">IF(M8169&gt;Summary!$B$5,1,0)</f>
        <v>0</v>
      </c>
      <c r="T8169" s="16" t="n">
        <f aca="false">IF(Q8169="Overstocked",(G8169-Summary!$B$6*H8169)*J8169,0)</f>
        <v>0</v>
      </c>
    </row>
    <row r="8170" customFormat="false" ht="15" hidden="false" customHeight="false" outlineLevel="0" collapsed="false">
      <c r="A8170" s="0" t="s">
        <v>8268</v>
      </c>
      <c r="B8170" s="0" t="s">
        <v>77</v>
      </c>
      <c r="C8170" s="0" t="s">
        <v>85</v>
      </c>
      <c r="D8170" s="0" t="s">
        <v>102</v>
      </c>
      <c r="E8170" s="14" t="n">
        <v>45459</v>
      </c>
      <c r="F8170" s="14" t="n">
        <v>45464</v>
      </c>
      <c r="G8170" s="0" t="n">
        <v>180</v>
      </c>
      <c r="H8170" s="0" t="n">
        <v>113</v>
      </c>
      <c r="I8170" s="0" t="n">
        <v>160</v>
      </c>
      <c r="J8170" s="0" t="n">
        <v>1570</v>
      </c>
      <c r="K8170" s="0" t="n">
        <v>1987</v>
      </c>
      <c r="L8170" s="15" t="s">
        <v>80</v>
      </c>
      <c r="M8170" s="0" t="n">
        <v>5</v>
      </c>
      <c r="N8170" s="16" t="n">
        <f aca="false">I8170*K8170</f>
        <v>317920</v>
      </c>
      <c r="O8170" s="16" t="n">
        <f aca="false">I8170*(K8170-J8170)</f>
        <v>66720</v>
      </c>
      <c r="P8170" s="15" t="n">
        <f aca="false">K8170-J8170</f>
        <v>417</v>
      </c>
      <c r="Q8170" s="0" t="str">
        <f aca="false">IF(G8170=0,"Out of stock",IF(G8170&lt;H8170,"Understocked",IF(G8170&gt;Summary!$B$6*H8170,"Overstocked","Healthy")))</f>
        <v>Healthy</v>
      </c>
      <c r="R8170" s="0" t="str">
        <f aca="false">IF(I8170&gt;=Summary!$B$7,"Fast",IF(I8170&lt;Summary!$B$8,"Slow","Medium"))</f>
        <v>Medium</v>
      </c>
      <c r="S8170" s="15" t="n">
        <f aca="false">IF(M8170&gt;Summary!$B$5,1,0)</f>
        <v>0</v>
      </c>
      <c r="T8170" s="16" t="n">
        <f aca="false">IF(Q8170="Overstocked",(G8170-Summary!$B$6*H8170)*J8170,0)</f>
        <v>0</v>
      </c>
    </row>
    <row r="8171" customFormat="false" ht="15" hidden="false" customHeight="false" outlineLevel="0" collapsed="false">
      <c r="A8171" s="0" t="s">
        <v>8269</v>
      </c>
      <c r="B8171" s="0" t="s">
        <v>111</v>
      </c>
      <c r="C8171" s="0" t="s">
        <v>96</v>
      </c>
      <c r="D8171" s="0" t="s">
        <v>92</v>
      </c>
      <c r="E8171" s="14" t="n">
        <v>45214</v>
      </c>
      <c r="F8171" s="14" t="n">
        <v>45218</v>
      </c>
      <c r="G8171" s="0" t="n">
        <v>475</v>
      </c>
      <c r="H8171" s="0" t="n">
        <v>95</v>
      </c>
      <c r="I8171" s="0" t="n">
        <v>152</v>
      </c>
      <c r="J8171" s="0" t="n">
        <v>1854</v>
      </c>
      <c r="K8171" s="0" t="n">
        <v>2108</v>
      </c>
      <c r="L8171" s="15" t="s">
        <v>97</v>
      </c>
      <c r="M8171" s="0" t="n">
        <v>4</v>
      </c>
      <c r="N8171" s="16" t="n">
        <f aca="false">I8171*K8171</f>
        <v>320416</v>
      </c>
      <c r="O8171" s="16" t="n">
        <f aca="false">I8171*(K8171-J8171)</f>
        <v>38608</v>
      </c>
      <c r="P8171" s="15" t="n">
        <f aca="false">K8171-J8171</f>
        <v>254</v>
      </c>
      <c r="Q8171" s="0" t="str">
        <f aca="false">IF(G8171=0,"Out of stock",IF(G8171&lt;H8171,"Understocked",IF(G8171&gt;Summary!$B$6*H8171,"Overstocked","Healthy")))</f>
        <v>Overstocked</v>
      </c>
      <c r="R8171" s="0" t="str">
        <f aca="false">IF(I8171&gt;=Summary!$B$7,"Fast",IF(I8171&lt;Summary!$B$8,"Slow","Medium"))</f>
        <v>Medium</v>
      </c>
      <c r="S8171" s="15" t="n">
        <f aca="false">IF(M8171&gt;Summary!$B$5,1,0)</f>
        <v>0</v>
      </c>
      <c r="T8171" s="16" t="n">
        <f aca="false">IF(Q8171="Overstocked",(G8171-Summary!$B$6*H8171)*J8171,0)</f>
        <v>176130</v>
      </c>
    </row>
    <row r="8172" customFormat="false" ht="15" hidden="false" customHeight="false" outlineLevel="0" collapsed="false">
      <c r="A8172" s="0" t="s">
        <v>8270</v>
      </c>
      <c r="B8172" s="0" t="s">
        <v>95</v>
      </c>
      <c r="C8172" s="0" t="s">
        <v>85</v>
      </c>
      <c r="D8172" s="0" t="s">
        <v>86</v>
      </c>
      <c r="E8172" s="14" t="n">
        <v>45457</v>
      </c>
      <c r="F8172" s="14" t="n">
        <v>45466</v>
      </c>
      <c r="G8172" s="0" t="n">
        <v>135</v>
      </c>
      <c r="H8172" s="0" t="n">
        <v>143</v>
      </c>
      <c r="I8172" s="0" t="n">
        <v>21</v>
      </c>
      <c r="J8172" s="0" t="n">
        <v>293</v>
      </c>
      <c r="K8172" s="0" t="n">
        <v>740</v>
      </c>
      <c r="L8172" s="15" t="s">
        <v>97</v>
      </c>
      <c r="M8172" s="0" t="n">
        <v>9</v>
      </c>
      <c r="N8172" s="16" t="n">
        <f aca="false">I8172*K8172</f>
        <v>15540</v>
      </c>
      <c r="O8172" s="16" t="n">
        <f aca="false">I8172*(K8172-J8172)</f>
        <v>9387</v>
      </c>
      <c r="P8172" s="15" t="n">
        <f aca="false">K8172-J8172</f>
        <v>447</v>
      </c>
      <c r="Q8172" s="0" t="str">
        <f aca="false">IF(G8172=0,"Out of stock",IF(G8172&lt;H8172,"Understocked",IF(G8172&gt;Summary!$B$6*H8172,"Overstocked","Healthy")))</f>
        <v>Understocked</v>
      </c>
      <c r="R8172" s="0" t="str">
        <f aca="false">IF(I8172&gt;=Summary!$B$7,"Fast",IF(I8172&lt;Summary!$B$8,"Slow","Medium"))</f>
        <v>Slow</v>
      </c>
      <c r="S8172" s="15" t="n">
        <f aca="false">IF(M8172&gt;Summary!$B$5,1,0)</f>
        <v>1</v>
      </c>
      <c r="T8172" s="16" t="n">
        <f aca="false">IF(Q8172="Overstocked",(G8172-Summary!$B$6*H8172)*J8172,0)</f>
        <v>0</v>
      </c>
    </row>
    <row r="8173" customFormat="false" ht="15" hidden="false" customHeight="false" outlineLevel="0" collapsed="false">
      <c r="A8173" s="0" t="s">
        <v>8271</v>
      </c>
      <c r="B8173" s="0" t="s">
        <v>89</v>
      </c>
      <c r="C8173" s="0" t="s">
        <v>78</v>
      </c>
      <c r="D8173" s="0" t="s">
        <v>102</v>
      </c>
      <c r="E8173" s="14" t="n">
        <v>45264</v>
      </c>
      <c r="F8173" s="14" t="n">
        <v>45272</v>
      </c>
      <c r="G8173" s="0" t="n">
        <v>405</v>
      </c>
      <c r="H8173" s="0" t="n">
        <v>93</v>
      </c>
      <c r="I8173" s="0" t="n">
        <v>269</v>
      </c>
      <c r="J8173" s="0" t="n">
        <v>648</v>
      </c>
      <c r="K8173" s="0" t="n">
        <v>816</v>
      </c>
      <c r="L8173" s="15" t="s">
        <v>82</v>
      </c>
      <c r="M8173" s="0" t="n">
        <v>8</v>
      </c>
      <c r="N8173" s="16" t="n">
        <f aca="false">I8173*K8173</f>
        <v>219504</v>
      </c>
      <c r="O8173" s="16" t="n">
        <f aca="false">I8173*(K8173-J8173)</f>
        <v>45192</v>
      </c>
      <c r="P8173" s="15" t="n">
        <f aca="false">K8173-J8173</f>
        <v>168</v>
      </c>
      <c r="Q8173" s="0" t="str">
        <f aca="false">IF(G8173=0,"Out of stock",IF(G8173&lt;H8173,"Understocked",IF(G8173&gt;Summary!$B$6*H8173,"Overstocked","Healthy")))</f>
        <v>Overstocked</v>
      </c>
      <c r="R8173" s="0" t="str">
        <f aca="false">IF(I8173&gt;=Summary!$B$7,"Fast",IF(I8173&lt;Summary!$B$8,"Slow","Medium"))</f>
        <v>Fast</v>
      </c>
      <c r="S8173" s="15" t="n">
        <f aca="false">IF(M8173&gt;Summary!$B$5,1,0)</f>
        <v>1</v>
      </c>
      <c r="T8173" s="16" t="n">
        <f aca="false">IF(Q8173="Overstocked",(G8173-Summary!$B$6*H8173)*J8173,0)</f>
        <v>21384</v>
      </c>
    </row>
    <row r="8174" customFormat="false" ht="15" hidden="false" customHeight="false" outlineLevel="0" collapsed="false">
      <c r="A8174" s="0" t="s">
        <v>8272</v>
      </c>
      <c r="B8174" s="0" t="s">
        <v>89</v>
      </c>
      <c r="C8174" s="0" t="s">
        <v>85</v>
      </c>
      <c r="D8174" s="0" t="s">
        <v>102</v>
      </c>
      <c r="E8174" s="14" t="n">
        <v>45271</v>
      </c>
      <c r="F8174" s="14" t="n">
        <v>45275</v>
      </c>
      <c r="G8174" s="0" t="n">
        <v>306</v>
      </c>
      <c r="H8174" s="0" t="n">
        <v>76</v>
      </c>
      <c r="I8174" s="0" t="n">
        <v>299</v>
      </c>
      <c r="J8174" s="0" t="n">
        <v>909</v>
      </c>
      <c r="K8174" s="0" t="n">
        <v>1062</v>
      </c>
      <c r="L8174" s="15" t="s">
        <v>82</v>
      </c>
      <c r="M8174" s="0" t="n">
        <v>4</v>
      </c>
      <c r="N8174" s="16" t="n">
        <f aca="false">I8174*K8174</f>
        <v>317538</v>
      </c>
      <c r="O8174" s="16" t="n">
        <f aca="false">I8174*(K8174-J8174)</f>
        <v>45747</v>
      </c>
      <c r="P8174" s="15" t="n">
        <f aca="false">K8174-J8174</f>
        <v>153</v>
      </c>
      <c r="Q8174" s="0" t="str">
        <f aca="false">IF(G8174=0,"Out of stock",IF(G8174&lt;H8174,"Understocked",IF(G8174&gt;Summary!$B$6*H8174,"Overstocked","Healthy")))</f>
        <v>Overstocked</v>
      </c>
      <c r="R8174" s="0" t="str">
        <f aca="false">IF(I8174&gt;=Summary!$B$7,"Fast",IF(I8174&lt;Summary!$B$8,"Slow","Medium"))</f>
        <v>Fast</v>
      </c>
      <c r="S8174" s="15" t="n">
        <f aca="false">IF(M8174&gt;Summary!$B$5,1,0)</f>
        <v>0</v>
      </c>
      <c r="T8174" s="16" t="n">
        <f aca="false">IF(Q8174="Overstocked",(G8174-Summary!$B$6*H8174)*J8174,0)</f>
        <v>1818</v>
      </c>
    </row>
    <row r="8175" customFormat="false" ht="15" hidden="false" customHeight="false" outlineLevel="0" collapsed="false">
      <c r="A8175" s="0" t="s">
        <v>8273</v>
      </c>
      <c r="B8175" s="0" t="s">
        <v>95</v>
      </c>
      <c r="C8175" s="0" t="s">
        <v>104</v>
      </c>
      <c r="D8175" s="0" t="s">
        <v>102</v>
      </c>
      <c r="E8175" s="14" t="n">
        <v>45599</v>
      </c>
      <c r="F8175" s="14" t="n">
        <v>45602</v>
      </c>
      <c r="G8175" s="0" t="n">
        <v>294</v>
      </c>
      <c r="H8175" s="0" t="n">
        <v>51</v>
      </c>
      <c r="I8175" s="0" t="n">
        <v>37</v>
      </c>
      <c r="J8175" s="0" t="n">
        <v>1971</v>
      </c>
      <c r="K8175" s="0" t="n">
        <v>2114</v>
      </c>
      <c r="L8175" s="15" t="s">
        <v>97</v>
      </c>
      <c r="M8175" s="0" t="n">
        <v>3</v>
      </c>
      <c r="N8175" s="16" t="n">
        <f aca="false">I8175*K8175</f>
        <v>78218</v>
      </c>
      <c r="O8175" s="16" t="n">
        <f aca="false">I8175*(K8175-J8175)</f>
        <v>5291</v>
      </c>
      <c r="P8175" s="15" t="n">
        <f aca="false">K8175-J8175</f>
        <v>143</v>
      </c>
      <c r="Q8175" s="0" t="str">
        <f aca="false">IF(G8175=0,"Out of stock",IF(G8175&lt;H8175,"Understocked",IF(G8175&gt;Summary!$B$6*H8175,"Overstocked","Healthy")))</f>
        <v>Overstocked</v>
      </c>
      <c r="R8175" s="0" t="str">
        <f aca="false">IF(I8175&gt;=Summary!$B$7,"Fast",IF(I8175&lt;Summary!$B$8,"Slow","Medium"))</f>
        <v>Slow</v>
      </c>
      <c r="S8175" s="15" t="n">
        <f aca="false">IF(M8175&gt;Summary!$B$5,1,0)</f>
        <v>0</v>
      </c>
      <c r="T8175" s="16" t="n">
        <f aca="false">IF(Q8175="Overstocked",(G8175-Summary!$B$6*H8175)*J8175,0)</f>
        <v>177390</v>
      </c>
    </row>
    <row r="8176" customFormat="false" ht="15" hidden="false" customHeight="false" outlineLevel="0" collapsed="false">
      <c r="A8176" s="0" t="s">
        <v>8274</v>
      </c>
      <c r="B8176" s="0" t="s">
        <v>115</v>
      </c>
      <c r="C8176" s="0" t="s">
        <v>96</v>
      </c>
      <c r="D8176" s="0" t="s">
        <v>92</v>
      </c>
      <c r="E8176" s="14" t="n">
        <v>44966</v>
      </c>
      <c r="F8176" s="14" t="n">
        <v>44976</v>
      </c>
      <c r="G8176" s="0" t="n">
        <v>64</v>
      </c>
      <c r="H8176" s="0" t="n">
        <v>113</v>
      </c>
      <c r="I8176" s="0" t="n">
        <v>83</v>
      </c>
      <c r="J8176" s="0" t="n">
        <v>1015</v>
      </c>
      <c r="K8176" s="0" t="n">
        <v>1287</v>
      </c>
      <c r="L8176" s="15" t="s">
        <v>82</v>
      </c>
      <c r="M8176" s="0" t="n">
        <v>10</v>
      </c>
      <c r="N8176" s="16" t="n">
        <f aca="false">I8176*K8176</f>
        <v>106821</v>
      </c>
      <c r="O8176" s="16" t="n">
        <f aca="false">I8176*(K8176-J8176)</f>
        <v>22576</v>
      </c>
      <c r="P8176" s="15" t="n">
        <f aca="false">K8176-J8176</f>
        <v>272</v>
      </c>
      <c r="Q8176" s="0" t="str">
        <f aca="false">IF(G8176=0,"Out of stock",IF(G8176&lt;H8176,"Understocked",IF(G8176&gt;Summary!$B$6*H8176,"Overstocked","Healthy")))</f>
        <v>Understocked</v>
      </c>
      <c r="R8176" s="0" t="str">
        <f aca="false">IF(I8176&gt;=Summary!$B$7,"Fast",IF(I8176&lt;Summary!$B$8,"Slow","Medium"))</f>
        <v>Slow</v>
      </c>
      <c r="S8176" s="15" t="n">
        <f aca="false">IF(M8176&gt;Summary!$B$5,1,0)</f>
        <v>1</v>
      </c>
      <c r="T8176" s="16" t="n">
        <f aca="false">IF(Q8176="Overstocked",(G8176-Summary!$B$6*H8176)*J8176,0)</f>
        <v>0</v>
      </c>
    </row>
    <row r="8177" customFormat="false" ht="15" hidden="false" customHeight="false" outlineLevel="0" collapsed="false">
      <c r="A8177" s="0" t="s">
        <v>8275</v>
      </c>
      <c r="B8177" s="0" t="s">
        <v>95</v>
      </c>
      <c r="C8177" s="0" t="s">
        <v>104</v>
      </c>
      <c r="D8177" s="0" t="s">
        <v>92</v>
      </c>
      <c r="E8177" s="14" t="n">
        <v>45519</v>
      </c>
      <c r="F8177" s="14" t="n">
        <v>45521</v>
      </c>
      <c r="G8177" s="0" t="n">
        <v>9</v>
      </c>
      <c r="H8177" s="0" t="n">
        <v>91</v>
      </c>
      <c r="I8177" s="0" t="n">
        <v>130</v>
      </c>
      <c r="J8177" s="0" t="n">
        <v>1734</v>
      </c>
      <c r="K8177" s="0" t="n">
        <v>2067</v>
      </c>
      <c r="L8177" s="15" t="s">
        <v>97</v>
      </c>
      <c r="M8177" s="0" t="n">
        <v>2</v>
      </c>
      <c r="N8177" s="16" t="n">
        <f aca="false">I8177*K8177</f>
        <v>268710</v>
      </c>
      <c r="O8177" s="16" t="n">
        <f aca="false">I8177*(K8177-J8177)</f>
        <v>43290</v>
      </c>
      <c r="P8177" s="15" t="n">
        <f aca="false">K8177-J8177</f>
        <v>333</v>
      </c>
      <c r="Q8177" s="0" t="str">
        <f aca="false">IF(G8177=0,"Out of stock",IF(G8177&lt;H8177,"Understocked",IF(G8177&gt;Summary!$B$6*H8177,"Overstocked","Healthy")))</f>
        <v>Understocked</v>
      </c>
      <c r="R8177" s="0" t="str">
        <f aca="false">IF(I8177&gt;=Summary!$B$7,"Fast",IF(I8177&lt;Summary!$B$8,"Slow","Medium"))</f>
        <v>Medium</v>
      </c>
      <c r="S8177" s="15" t="n">
        <f aca="false">IF(M8177&gt;Summary!$B$5,1,0)</f>
        <v>0</v>
      </c>
      <c r="T8177" s="16" t="n">
        <f aca="false">IF(Q8177="Overstocked",(G8177-Summary!$B$6*H8177)*J8177,0)</f>
        <v>0</v>
      </c>
    </row>
    <row r="8178" customFormat="false" ht="15" hidden="false" customHeight="false" outlineLevel="0" collapsed="false">
      <c r="A8178" s="0" t="s">
        <v>8276</v>
      </c>
      <c r="B8178" s="0" t="s">
        <v>89</v>
      </c>
      <c r="C8178" s="0" t="s">
        <v>85</v>
      </c>
      <c r="D8178" s="0" t="s">
        <v>102</v>
      </c>
      <c r="E8178" s="14" t="n">
        <v>45232</v>
      </c>
      <c r="F8178" s="14" t="n">
        <v>45233</v>
      </c>
      <c r="G8178" s="0" t="n">
        <v>355</v>
      </c>
      <c r="H8178" s="0" t="n">
        <v>96</v>
      </c>
      <c r="I8178" s="0" t="n">
        <v>247</v>
      </c>
      <c r="J8178" s="0" t="n">
        <v>1404</v>
      </c>
      <c r="K8178" s="0" t="n">
        <v>1702</v>
      </c>
      <c r="L8178" s="15" t="s">
        <v>93</v>
      </c>
      <c r="M8178" s="0" t="n">
        <v>1</v>
      </c>
      <c r="N8178" s="16" t="n">
        <f aca="false">I8178*K8178</f>
        <v>420394</v>
      </c>
      <c r="O8178" s="16" t="n">
        <f aca="false">I8178*(K8178-J8178)</f>
        <v>73606</v>
      </c>
      <c r="P8178" s="15" t="n">
        <f aca="false">K8178-J8178</f>
        <v>298</v>
      </c>
      <c r="Q8178" s="0" t="str">
        <f aca="false">IF(G8178=0,"Out of stock",IF(G8178&lt;H8178,"Understocked",IF(G8178&gt;Summary!$B$6*H8178,"Overstocked","Healthy")))</f>
        <v>Healthy</v>
      </c>
      <c r="R8178" s="0" t="str">
        <f aca="false">IF(I8178&gt;=Summary!$B$7,"Fast",IF(I8178&lt;Summary!$B$8,"Slow","Medium"))</f>
        <v>Fast</v>
      </c>
      <c r="S8178" s="15" t="n">
        <f aca="false">IF(M8178&gt;Summary!$B$5,1,0)</f>
        <v>0</v>
      </c>
      <c r="T8178" s="16" t="n">
        <f aca="false">IF(Q8178="Overstocked",(G8178-Summary!$B$6*H8178)*J8178,0)</f>
        <v>0</v>
      </c>
    </row>
    <row r="8179" customFormat="false" ht="15" hidden="false" customHeight="false" outlineLevel="0" collapsed="false">
      <c r="A8179" s="0" t="s">
        <v>8277</v>
      </c>
      <c r="B8179" s="0" t="s">
        <v>113</v>
      </c>
      <c r="C8179" s="0" t="s">
        <v>78</v>
      </c>
      <c r="D8179" s="0" t="s">
        <v>86</v>
      </c>
      <c r="E8179" s="14" t="n">
        <v>45246</v>
      </c>
      <c r="F8179" s="14" t="n">
        <v>45249</v>
      </c>
      <c r="G8179" s="0" t="n">
        <v>17</v>
      </c>
      <c r="H8179" s="0" t="n">
        <v>97</v>
      </c>
      <c r="I8179" s="0" t="n">
        <v>231</v>
      </c>
      <c r="J8179" s="0" t="n">
        <v>1588</v>
      </c>
      <c r="K8179" s="0" t="n">
        <v>2066</v>
      </c>
      <c r="L8179" s="15" t="s">
        <v>87</v>
      </c>
      <c r="M8179" s="0" t="n">
        <v>3</v>
      </c>
      <c r="N8179" s="16" t="n">
        <f aca="false">I8179*K8179</f>
        <v>477246</v>
      </c>
      <c r="O8179" s="16" t="n">
        <f aca="false">I8179*(K8179-J8179)</f>
        <v>110418</v>
      </c>
      <c r="P8179" s="15" t="n">
        <f aca="false">K8179-J8179</f>
        <v>478</v>
      </c>
      <c r="Q8179" s="0" t="str">
        <f aca="false">IF(G8179=0,"Out of stock",IF(G8179&lt;H8179,"Understocked",IF(G8179&gt;Summary!$B$6*H8179,"Overstocked","Healthy")))</f>
        <v>Understocked</v>
      </c>
      <c r="R8179" s="0" t="str">
        <f aca="false">IF(I8179&gt;=Summary!$B$7,"Fast",IF(I8179&lt;Summary!$B$8,"Slow","Medium"))</f>
        <v>Fast</v>
      </c>
      <c r="S8179" s="15" t="n">
        <f aca="false">IF(M8179&gt;Summary!$B$5,1,0)</f>
        <v>0</v>
      </c>
      <c r="T8179" s="16" t="n">
        <f aca="false">IF(Q8179="Overstocked",(G8179-Summary!$B$6*H8179)*J8179,0)</f>
        <v>0</v>
      </c>
    </row>
    <row r="8180" customFormat="false" ht="15" hidden="false" customHeight="false" outlineLevel="0" collapsed="false">
      <c r="A8180" s="0" t="s">
        <v>8278</v>
      </c>
      <c r="B8180" s="0" t="s">
        <v>115</v>
      </c>
      <c r="C8180" s="0" t="s">
        <v>78</v>
      </c>
      <c r="D8180" s="0" t="s">
        <v>90</v>
      </c>
      <c r="E8180" s="14" t="n">
        <v>45495</v>
      </c>
      <c r="F8180" s="14" t="n">
        <v>45497</v>
      </c>
      <c r="G8180" s="0" t="n">
        <v>124</v>
      </c>
      <c r="H8180" s="0" t="n">
        <v>85</v>
      </c>
      <c r="I8180" s="0" t="n">
        <v>78</v>
      </c>
      <c r="J8180" s="0" t="n">
        <v>665</v>
      </c>
      <c r="K8180" s="0" t="n">
        <v>892</v>
      </c>
      <c r="L8180" s="15" t="s">
        <v>87</v>
      </c>
      <c r="M8180" s="0" t="n">
        <v>2</v>
      </c>
      <c r="N8180" s="16" t="n">
        <f aca="false">I8180*K8180</f>
        <v>69576</v>
      </c>
      <c r="O8180" s="16" t="n">
        <f aca="false">I8180*(K8180-J8180)</f>
        <v>17706</v>
      </c>
      <c r="P8180" s="15" t="n">
        <f aca="false">K8180-J8180</f>
        <v>227</v>
      </c>
      <c r="Q8180" s="0" t="str">
        <f aca="false">IF(G8180=0,"Out of stock",IF(G8180&lt;H8180,"Understocked",IF(G8180&gt;Summary!$B$6*H8180,"Overstocked","Healthy")))</f>
        <v>Healthy</v>
      </c>
      <c r="R8180" s="0" t="str">
        <f aca="false">IF(I8180&gt;=Summary!$B$7,"Fast",IF(I8180&lt;Summary!$B$8,"Slow","Medium"))</f>
        <v>Slow</v>
      </c>
      <c r="S8180" s="15" t="n">
        <f aca="false">IF(M8180&gt;Summary!$B$5,1,0)</f>
        <v>0</v>
      </c>
      <c r="T8180" s="16" t="n">
        <f aca="false">IF(Q8180="Overstocked",(G8180-Summary!$B$6*H8180)*J8180,0)</f>
        <v>0</v>
      </c>
    </row>
    <row r="8181" customFormat="false" ht="15" hidden="false" customHeight="false" outlineLevel="0" collapsed="false">
      <c r="A8181" s="0" t="s">
        <v>8279</v>
      </c>
      <c r="B8181" s="0" t="s">
        <v>123</v>
      </c>
      <c r="C8181" s="0" t="s">
        <v>96</v>
      </c>
      <c r="D8181" s="0" t="s">
        <v>92</v>
      </c>
      <c r="E8181" s="14" t="n">
        <v>45274</v>
      </c>
      <c r="F8181" s="14" t="n">
        <v>45282</v>
      </c>
      <c r="G8181" s="0" t="n">
        <v>412</v>
      </c>
      <c r="H8181" s="0" t="n">
        <v>134</v>
      </c>
      <c r="I8181" s="0" t="n">
        <v>278</v>
      </c>
      <c r="J8181" s="0" t="n">
        <v>1970</v>
      </c>
      <c r="K8181" s="0" t="n">
        <v>2269</v>
      </c>
      <c r="L8181" s="15" t="s">
        <v>87</v>
      </c>
      <c r="M8181" s="0" t="n">
        <v>8</v>
      </c>
      <c r="N8181" s="16" t="n">
        <f aca="false">I8181*K8181</f>
        <v>630782</v>
      </c>
      <c r="O8181" s="16" t="n">
        <f aca="false">I8181*(K8181-J8181)</f>
        <v>83122</v>
      </c>
      <c r="P8181" s="15" t="n">
        <f aca="false">K8181-J8181</f>
        <v>299</v>
      </c>
      <c r="Q8181" s="0" t="str">
        <f aca="false">IF(G8181=0,"Out of stock",IF(G8181&lt;H8181,"Understocked",IF(G8181&gt;Summary!$B$6*H8181,"Overstocked","Healthy")))</f>
        <v>Healthy</v>
      </c>
      <c r="R8181" s="0" t="str">
        <f aca="false">IF(I8181&gt;=Summary!$B$7,"Fast",IF(I8181&lt;Summary!$B$8,"Slow","Medium"))</f>
        <v>Fast</v>
      </c>
      <c r="S8181" s="15" t="n">
        <f aca="false">IF(M8181&gt;Summary!$B$5,1,0)</f>
        <v>1</v>
      </c>
      <c r="T8181" s="16" t="n">
        <f aca="false">IF(Q8181="Overstocked",(G8181-Summary!$B$6*H8181)*J8181,0)</f>
        <v>0</v>
      </c>
    </row>
    <row r="8182" customFormat="false" ht="15" hidden="false" customHeight="false" outlineLevel="0" collapsed="false">
      <c r="A8182" s="0" t="s">
        <v>8280</v>
      </c>
      <c r="B8182" s="0" t="s">
        <v>123</v>
      </c>
      <c r="C8182" s="0" t="s">
        <v>85</v>
      </c>
      <c r="D8182" s="0" t="s">
        <v>102</v>
      </c>
      <c r="E8182" s="14" t="n">
        <v>45234</v>
      </c>
      <c r="F8182" s="14" t="n">
        <v>45238</v>
      </c>
      <c r="G8182" s="0" t="n">
        <v>395</v>
      </c>
      <c r="H8182" s="0" t="n">
        <v>109</v>
      </c>
      <c r="I8182" s="0" t="n">
        <v>147</v>
      </c>
      <c r="J8182" s="0" t="n">
        <v>1400</v>
      </c>
      <c r="K8182" s="0" t="n">
        <v>1704</v>
      </c>
      <c r="L8182" s="15" t="s">
        <v>82</v>
      </c>
      <c r="M8182" s="0" t="n">
        <v>4</v>
      </c>
      <c r="N8182" s="16" t="n">
        <f aca="false">I8182*K8182</f>
        <v>250488</v>
      </c>
      <c r="O8182" s="16" t="n">
        <f aca="false">I8182*(K8182-J8182)</f>
        <v>44688</v>
      </c>
      <c r="P8182" s="15" t="n">
        <f aca="false">K8182-J8182</f>
        <v>304</v>
      </c>
      <c r="Q8182" s="0" t="str">
        <f aca="false">IF(G8182=0,"Out of stock",IF(G8182&lt;H8182,"Understocked",IF(G8182&gt;Summary!$B$6*H8182,"Overstocked","Healthy")))</f>
        <v>Healthy</v>
      </c>
      <c r="R8182" s="0" t="str">
        <f aca="false">IF(I8182&gt;=Summary!$B$7,"Fast",IF(I8182&lt;Summary!$B$8,"Slow","Medium"))</f>
        <v>Medium</v>
      </c>
      <c r="S8182" s="15" t="n">
        <f aca="false">IF(M8182&gt;Summary!$B$5,1,0)</f>
        <v>0</v>
      </c>
      <c r="T8182" s="16" t="n">
        <f aca="false">IF(Q8182="Overstocked",(G8182-Summary!$B$6*H8182)*J8182,0)</f>
        <v>0</v>
      </c>
    </row>
    <row r="8183" customFormat="false" ht="15" hidden="false" customHeight="false" outlineLevel="0" collapsed="false">
      <c r="A8183" s="0" t="s">
        <v>8281</v>
      </c>
      <c r="B8183" s="0" t="s">
        <v>113</v>
      </c>
      <c r="C8183" s="0" t="s">
        <v>78</v>
      </c>
      <c r="D8183" s="0" t="s">
        <v>90</v>
      </c>
      <c r="E8183" s="14" t="n">
        <v>45470</v>
      </c>
      <c r="F8183" s="14" t="n">
        <v>45474</v>
      </c>
      <c r="G8183" s="0" t="n">
        <v>146</v>
      </c>
      <c r="H8183" s="0" t="n">
        <v>59</v>
      </c>
      <c r="I8183" s="0" t="n">
        <v>216</v>
      </c>
      <c r="J8183" s="0" t="n">
        <v>732</v>
      </c>
      <c r="K8183" s="0" t="n">
        <v>1089</v>
      </c>
      <c r="L8183" s="15" t="s">
        <v>97</v>
      </c>
      <c r="M8183" s="0" t="n">
        <v>4</v>
      </c>
      <c r="N8183" s="16" t="n">
        <f aca="false">I8183*K8183</f>
        <v>235224</v>
      </c>
      <c r="O8183" s="16" t="n">
        <f aca="false">I8183*(K8183-J8183)</f>
        <v>77112</v>
      </c>
      <c r="P8183" s="15" t="n">
        <f aca="false">K8183-J8183</f>
        <v>357</v>
      </c>
      <c r="Q8183" s="0" t="str">
        <f aca="false">IF(G8183=0,"Out of stock",IF(G8183&lt;H8183,"Understocked",IF(G8183&gt;Summary!$B$6*H8183,"Overstocked","Healthy")))</f>
        <v>Healthy</v>
      </c>
      <c r="R8183" s="0" t="str">
        <f aca="false">IF(I8183&gt;=Summary!$B$7,"Fast",IF(I8183&lt;Summary!$B$8,"Slow","Medium"))</f>
        <v>Fast</v>
      </c>
      <c r="S8183" s="15" t="n">
        <f aca="false">IF(M8183&gt;Summary!$B$5,1,0)</f>
        <v>0</v>
      </c>
      <c r="T8183" s="16" t="n">
        <f aca="false">IF(Q8183="Overstocked",(G8183-Summary!$B$6*H8183)*J8183,0)</f>
        <v>0</v>
      </c>
    </row>
    <row r="8184" customFormat="false" ht="15" hidden="false" customHeight="false" outlineLevel="0" collapsed="false">
      <c r="A8184" s="0" t="s">
        <v>8282</v>
      </c>
      <c r="B8184" s="0" t="s">
        <v>84</v>
      </c>
      <c r="C8184" s="0" t="s">
        <v>78</v>
      </c>
      <c r="D8184" s="0" t="s">
        <v>86</v>
      </c>
      <c r="E8184" s="14" t="n">
        <v>45238</v>
      </c>
      <c r="F8184" s="14" t="n">
        <v>45247</v>
      </c>
      <c r="G8184" s="0" t="n">
        <v>386</v>
      </c>
      <c r="H8184" s="0" t="n">
        <v>145</v>
      </c>
      <c r="I8184" s="0" t="n">
        <v>29</v>
      </c>
      <c r="J8184" s="0" t="n">
        <v>1475</v>
      </c>
      <c r="K8184" s="0" t="n">
        <v>1734</v>
      </c>
      <c r="L8184" s="15" t="s">
        <v>97</v>
      </c>
      <c r="M8184" s="0" t="n">
        <v>9</v>
      </c>
      <c r="N8184" s="16" t="n">
        <f aca="false">I8184*K8184</f>
        <v>50286</v>
      </c>
      <c r="O8184" s="16" t="n">
        <f aca="false">I8184*(K8184-J8184)</f>
        <v>7511</v>
      </c>
      <c r="P8184" s="15" t="n">
        <f aca="false">K8184-J8184</f>
        <v>259</v>
      </c>
      <c r="Q8184" s="0" t="str">
        <f aca="false">IF(G8184=0,"Out of stock",IF(G8184&lt;H8184,"Understocked",IF(G8184&gt;Summary!$B$6*H8184,"Overstocked","Healthy")))</f>
        <v>Healthy</v>
      </c>
      <c r="R8184" s="0" t="str">
        <f aca="false">IF(I8184&gt;=Summary!$B$7,"Fast",IF(I8184&lt;Summary!$B$8,"Slow","Medium"))</f>
        <v>Slow</v>
      </c>
      <c r="S8184" s="15" t="n">
        <f aca="false">IF(M8184&gt;Summary!$B$5,1,0)</f>
        <v>1</v>
      </c>
      <c r="T8184" s="16" t="n">
        <f aca="false">IF(Q8184="Overstocked",(G8184-Summary!$B$6*H8184)*J8184,0)</f>
        <v>0</v>
      </c>
    </row>
    <row r="8185" customFormat="false" ht="15" hidden="false" customHeight="false" outlineLevel="0" collapsed="false">
      <c r="A8185" s="0" t="s">
        <v>8283</v>
      </c>
      <c r="B8185" s="0" t="s">
        <v>113</v>
      </c>
      <c r="C8185" s="0" t="s">
        <v>78</v>
      </c>
      <c r="D8185" s="0" t="s">
        <v>90</v>
      </c>
      <c r="E8185" s="14" t="n">
        <v>45027</v>
      </c>
      <c r="F8185" s="14" t="n">
        <v>45033</v>
      </c>
      <c r="G8185" s="0" t="n">
        <v>85</v>
      </c>
      <c r="H8185" s="0" t="n">
        <v>87</v>
      </c>
      <c r="I8185" s="0" t="n">
        <v>93</v>
      </c>
      <c r="J8185" s="0" t="n">
        <v>592</v>
      </c>
      <c r="K8185" s="0" t="n">
        <v>882</v>
      </c>
      <c r="L8185" s="15" t="s">
        <v>80</v>
      </c>
      <c r="M8185" s="0" t="n">
        <v>6</v>
      </c>
      <c r="N8185" s="16" t="n">
        <f aca="false">I8185*K8185</f>
        <v>82026</v>
      </c>
      <c r="O8185" s="16" t="n">
        <f aca="false">I8185*(K8185-J8185)</f>
        <v>26970</v>
      </c>
      <c r="P8185" s="15" t="n">
        <f aca="false">K8185-J8185</f>
        <v>290</v>
      </c>
      <c r="Q8185" s="0" t="str">
        <f aca="false">IF(G8185=0,"Out of stock",IF(G8185&lt;H8185,"Understocked",IF(G8185&gt;Summary!$B$6*H8185,"Overstocked","Healthy")))</f>
        <v>Understocked</v>
      </c>
      <c r="R8185" s="0" t="str">
        <f aca="false">IF(I8185&gt;=Summary!$B$7,"Fast",IF(I8185&lt;Summary!$B$8,"Slow","Medium"))</f>
        <v>Slow</v>
      </c>
      <c r="S8185" s="15" t="n">
        <f aca="false">IF(M8185&gt;Summary!$B$5,1,0)</f>
        <v>0</v>
      </c>
      <c r="T8185" s="16" t="n">
        <f aca="false">IF(Q8185="Overstocked",(G8185-Summary!$B$6*H8185)*J8185,0)</f>
        <v>0</v>
      </c>
    </row>
    <row r="8186" customFormat="false" ht="15" hidden="false" customHeight="false" outlineLevel="0" collapsed="false">
      <c r="A8186" s="0" t="s">
        <v>8284</v>
      </c>
      <c r="B8186" s="0" t="s">
        <v>115</v>
      </c>
      <c r="C8186" s="0" t="s">
        <v>104</v>
      </c>
      <c r="D8186" s="0" t="s">
        <v>90</v>
      </c>
      <c r="E8186" s="14" t="n">
        <v>45296</v>
      </c>
      <c r="F8186" s="14" t="n">
        <v>45304</v>
      </c>
      <c r="G8186" s="0" t="n">
        <v>88</v>
      </c>
      <c r="H8186" s="0" t="n">
        <v>80</v>
      </c>
      <c r="I8186" s="0" t="n">
        <v>264</v>
      </c>
      <c r="J8186" s="0" t="n">
        <v>978</v>
      </c>
      <c r="K8186" s="0" t="n">
        <v>1261</v>
      </c>
      <c r="L8186" s="15" t="s">
        <v>87</v>
      </c>
      <c r="M8186" s="0" t="n">
        <v>8</v>
      </c>
      <c r="N8186" s="16" t="n">
        <f aca="false">I8186*K8186</f>
        <v>332904</v>
      </c>
      <c r="O8186" s="16" t="n">
        <f aca="false">I8186*(K8186-J8186)</f>
        <v>74712</v>
      </c>
      <c r="P8186" s="15" t="n">
        <f aca="false">K8186-J8186</f>
        <v>283</v>
      </c>
      <c r="Q8186" s="0" t="str">
        <f aca="false">IF(G8186=0,"Out of stock",IF(G8186&lt;H8186,"Understocked",IF(G8186&gt;Summary!$B$6*H8186,"Overstocked","Healthy")))</f>
        <v>Healthy</v>
      </c>
      <c r="R8186" s="0" t="str">
        <f aca="false">IF(I8186&gt;=Summary!$B$7,"Fast",IF(I8186&lt;Summary!$B$8,"Slow","Medium"))</f>
        <v>Fast</v>
      </c>
      <c r="S8186" s="15" t="n">
        <f aca="false">IF(M8186&gt;Summary!$B$5,1,0)</f>
        <v>1</v>
      </c>
      <c r="T8186" s="16" t="n">
        <f aca="false">IF(Q8186="Overstocked",(G8186-Summary!$B$6*H8186)*J8186,0)</f>
        <v>0</v>
      </c>
    </row>
    <row r="8187" customFormat="false" ht="15" hidden="false" customHeight="false" outlineLevel="0" collapsed="false">
      <c r="A8187" s="0" t="s">
        <v>8285</v>
      </c>
      <c r="B8187" s="0" t="s">
        <v>111</v>
      </c>
      <c r="C8187" s="0" t="s">
        <v>85</v>
      </c>
      <c r="D8187" s="0" t="s">
        <v>102</v>
      </c>
      <c r="E8187" s="14" t="n">
        <v>44965</v>
      </c>
      <c r="F8187" s="14" t="n">
        <v>44975</v>
      </c>
      <c r="G8187" s="0" t="n">
        <v>168</v>
      </c>
      <c r="H8187" s="0" t="n">
        <v>67</v>
      </c>
      <c r="I8187" s="0" t="n">
        <v>156</v>
      </c>
      <c r="J8187" s="0" t="n">
        <v>452</v>
      </c>
      <c r="K8187" s="0" t="n">
        <v>714</v>
      </c>
      <c r="L8187" s="15" t="s">
        <v>97</v>
      </c>
      <c r="M8187" s="0" t="n">
        <v>10</v>
      </c>
      <c r="N8187" s="16" t="n">
        <f aca="false">I8187*K8187</f>
        <v>111384</v>
      </c>
      <c r="O8187" s="16" t="n">
        <f aca="false">I8187*(K8187-J8187)</f>
        <v>40872</v>
      </c>
      <c r="P8187" s="15" t="n">
        <f aca="false">K8187-J8187</f>
        <v>262</v>
      </c>
      <c r="Q8187" s="0" t="str">
        <f aca="false">IF(G8187=0,"Out of stock",IF(G8187&lt;H8187,"Understocked",IF(G8187&gt;Summary!$B$6*H8187,"Overstocked","Healthy")))</f>
        <v>Healthy</v>
      </c>
      <c r="R8187" s="0" t="str">
        <f aca="false">IF(I8187&gt;=Summary!$B$7,"Fast",IF(I8187&lt;Summary!$B$8,"Slow","Medium"))</f>
        <v>Medium</v>
      </c>
      <c r="S8187" s="15" t="n">
        <f aca="false">IF(M8187&gt;Summary!$B$5,1,0)</f>
        <v>1</v>
      </c>
      <c r="T8187" s="16" t="n">
        <f aca="false">IF(Q8187="Overstocked",(G8187-Summary!$B$6*H8187)*J8187,0)</f>
        <v>0</v>
      </c>
    </row>
    <row r="8188" customFormat="false" ht="15" hidden="false" customHeight="false" outlineLevel="0" collapsed="false">
      <c r="A8188" s="0" t="s">
        <v>8286</v>
      </c>
      <c r="B8188" s="0" t="s">
        <v>89</v>
      </c>
      <c r="C8188" s="0" t="s">
        <v>78</v>
      </c>
      <c r="D8188" s="0" t="s">
        <v>92</v>
      </c>
      <c r="E8188" s="14" t="n">
        <v>45608</v>
      </c>
      <c r="F8188" s="14" t="n">
        <v>45612</v>
      </c>
      <c r="G8188" s="0" t="n">
        <v>235</v>
      </c>
      <c r="H8188" s="0" t="n">
        <v>69</v>
      </c>
      <c r="I8188" s="0" t="n">
        <v>69</v>
      </c>
      <c r="J8188" s="0" t="n">
        <v>1956</v>
      </c>
      <c r="K8188" s="0" t="n">
        <v>2271</v>
      </c>
      <c r="L8188" s="15" t="s">
        <v>87</v>
      </c>
      <c r="M8188" s="0" t="n">
        <v>4</v>
      </c>
      <c r="N8188" s="16" t="n">
        <f aca="false">I8188*K8188</f>
        <v>156699</v>
      </c>
      <c r="O8188" s="16" t="n">
        <f aca="false">I8188*(K8188-J8188)</f>
        <v>21735</v>
      </c>
      <c r="P8188" s="15" t="n">
        <f aca="false">K8188-J8188</f>
        <v>315</v>
      </c>
      <c r="Q8188" s="0" t="str">
        <f aca="false">IF(G8188=0,"Out of stock",IF(G8188&lt;H8188,"Understocked",IF(G8188&gt;Summary!$B$6*H8188,"Overstocked","Healthy")))</f>
        <v>Healthy</v>
      </c>
      <c r="R8188" s="0" t="str">
        <f aca="false">IF(I8188&gt;=Summary!$B$7,"Fast",IF(I8188&lt;Summary!$B$8,"Slow","Medium"))</f>
        <v>Slow</v>
      </c>
      <c r="S8188" s="15" t="n">
        <f aca="false">IF(M8188&gt;Summary!$B$5,1,0)</f>
        <v>0</v>
      </c>
      <c r="T8188" s="16" t="n">
        <f aca="false">IF(Q8188="Overstocked",(G8188-Summary!$B$6*H8188)*J8188,0)</f>
        <v>0</v>
      </c>
    </row>
    <row r="8189" customFormat="false" ht="15" hidden="false" customHeight="false" outlineLevel="0" collapsed="false">
      <c r="A8189" s="0" t="s">
        <v>8287</v>
      </c>
      <c r="B8189" s="0" t="s">
        <v>95</v>
      </c>
      <c r="C8189" s="0" t="s">
        <v>85</v>
      </c>
      <c r="D8189" s="0" t="s">
        <v>86</v>
      </c>
      <c r="E8189" s="14" t="n">
        <v>45269</v>
      </c>
      <c r="F8189" s="14" t="n">
        <v>45273</v>
      </c>
      <c r="G8189" s="0" t="n">
        <v>106</v>
      </c>
      <c r="H8189" s="0" t="n">
        <v>73</v>
      </c>
      <c r="I8189" s="0" t="n">
        <v>257</v>
      </c>
      <c r="J8189" s="0" t="n">
        <v>467</v>
      </c>
      <c r="K8189" s="0" t="n">
        <v>667</v>
      </c>
      <c r="L8189" s="15" t="s">
        <v>80</v>
      </c>
      <c r="M8189" s="0" t="n">
        <v>4</v>
      </c>
      <c r="N8189" s="16" t="n">
        <f aca="false">I8189*K8189</f>
        <v>171419</v>
      </c>
      <c r="O8189" s="16" t="n">
        <f aca="false">I8189*(K8189-J8189)</f>
        <v>51400</v>
      </c>
      <c r="P8189" s="15" t="n">
        <f aca="false">K8189-J8189</f>
        <v>200</v>
      </c>
      <c r="Q8189" s="0" t="str">
        <f aca="false">IF(G8189=0,"Out of stock",IF(G8189&lt;H8189,"Understocked",IF(G8189&gt;Summary!$B$6*H8189,"Overstocked","Healthy")))</f>
        <v>Healthy</v>
      </c>
      <c r="R8189" s="0" t="str">
        <f aca="false">IF(I8189&gt;=Summary!$B$7,"Fast",IF(I8189&lt;Summary!$B$8,"Slow","Medium"))</f>
        <v>Fast</v>
      </c>
      <c r="S8189" s="15" t="n">
        <f aca="false">IF(M8189&gt;Summary!$B$5,1,0)</f>
        <v>0</v>
      </c>
      <c r="T8189" s="16" t="n">
        <f aca="false">IF(Q8189="Overstocked",(G8189-Summary!$B$6*H8189)*J8189,0)</f>
        <v>0</v>
      </c>
    </row>
    <row r="8190" customFormat="false" ht="15" hidden="false" customHeight="false" outlineLevel="0" collapsed="false">
      <c r="A8190" s="0" t="s">
        <v>8288</v>
      </c>
      <c r="B8190" s="0" t="s">
        <v>111</v>
      </c>
      <c r="C8190" s="0" t="s">
        <v>78</v>
      </c>
      <c r="D8190" s="0" t="s">
        <v>79</v>
      </c>
      <c r="E8190" s="14" t="n">
        <v>45470</v>
      </c>
      <c r="F8190" s="14" t="n">
        <v>45480</v>
      </c>
      <c r="G8190" s="0" t="n">
        <v>483</v>
      </c>
      <c r="H8190" s="0" t="n">
        <v>150</v>
      </c>
      <c r="I8190" s="0" t="n">
        <v>295</v>
      </c>
      <c r="J8190" s="0" t="n">
        <v>1075</v>
      </c>
      <c r="K8190" s="0" t="n">
        <v>1332</v>
      </c>
      <c r="L8190" s="15" t="s">
        <v>97</v>
      </c>
      <c r="M8190" s="0" t="n">
        <v>10</v>
      </c>
      <c r="N8190" s="16" t="n">
        <f aca="false">I8190*K8190</f>
        <v>392940</v>
      </c>
      <c r="O8190" s="16" t="n">
        <f aca="false">I8190*(K8190-J8190)</f>
        <v>75815</v>
      </c>
      <c r="P8190" s="15" t="n">
        <f aca="false">K8190-J8190</f>
        <v>257</v>
      </c>
      <c r="Q8190" s="0" t="str">
        <f aca="false">IF(G8190=0,"Out of stock",IF(G8190&lt;H8190,"Understocked",IF(G8190&gt;Summary!$B$6*H8190,"Overstocked","Healthy")))</f>
        <v>Healthy</v>
      </c>
      <c r="R8190" s="0" t="str">
        <f aca="false">IF(I8190&gt;=Summary!$B$7,"Fast",IF(I8190&lt;Summary!$B$8,"Slow","Medium"))</f>
        <v>Fast</v>
      </c>
      <c r="S8190" s="15" t="n">
        <f aca="false">IF(M8190&gt;Summary!$B$5,1,0)</f>
        <v>1</v>
      </c>
      <c r="T8190" s="16" t="n">
        <f aca="false">IF(Q8190="Overstocked",(G8190-Summary!$B$6*H8190)*J8190,0)</f>
        <v>0</v>
      </c>
    </row>
    <row r="8191" customFormat="false" ht="15" hidden="false" customHeight="false" outlineLevel="0" collapsed="false">
      <c r="A8191" s="0" t="s">
        <v>8289</v>
      </c>
      <c r="B8191" s="0" t="s">
        <v>89</v>
      </c>
      <c r="C8191" s="0" t="s">
        <v>104</v>
      </c>
      <c r="D8191" s="0" t="s">
        <v>90</v>
      </c>
      <c r="E8191" s="14" t="n">
        <v>45388</v>
      </c>
      <c r="F8191" s="14" t="n">
        <v>45395</v>
      </c>
      <c r="G8191" s="0" t="n">
        <v>279</v>
      </c>
      <c r="H8191" s="0" t="n">
        <v>110</v>
      </c>
      <c r="I8191" s="0" t="n">
        <v>88</v>
      </c>
      <c r="J8191" s="0" t="n">
        <v>1744</v>
      </c>
      <c r="K8191" s="0" t="n">
        <v>1795</v>
      </c>
      <c r="L8191" s="15" t="s">
        <v>80</v>
      </c>
      <c r="M8191" s="0" t="n">
        <v>7</v>
      </c>
      <c r="N8191" s="16" t="n">
        <f aca="false">I8191*K8191</f>
        <v>157960</v>
      </c>
      <c r="O8191" s="16" t="n">
        <f aca="false">I8191*(K8191-J8191)</f>
        <v>4488</v>
      </c>
      <c r="P8191" s="15" t="n">
        <f aca="false">K8191-J8191</f>
        <v>51</v>
      </c>
      <c r="Q8191" s="0" t="str">
        <f aca="false">IF(G8191=0,"Out of stock",IF(G8191&lt;H8191,"Understocked",IF(G8191&gt;Summary!$B$6*H8191,"Overstocked","Healthy")))</f>
        <v>Healthy</v>
      </c>
      <c r="R8191" s="0" t="str">
        <f aca="false">IF(I8191&gt;=Summary!$B$7,"Fast",IF(I8191&lt;Summary!$B$8,"Slow","Medium"))</f>
        <v>Slow</v>
      </c>
      <c r="S8191" s="15" t="n">
        <f aca="false">IF(M8191&gt;Summary!$B$5,1,0)</f>
        <v>0</v>
      </c>
      <c r="T8191" s="16" t="n">
        <f aca="false">IF(Q8191="Overstocked",(G8191-Summary!$B$6*H8191)*J8191,0)</f>
        <v>0</v>
      </c>
    </row>
    <row r="8192" customFormat="false" ht="15" hidden="false" customHeight="false" outlineLevel="0" collapsed="false">
      <c r="A8192" s="0" t="s">
        <v>8290</v>
      </c>
      <c r="B8192" s="0" t="s">
        <v>111</v>
      </c>
      <c r="C8192" s="0" t="s">
        <v>85</v>
      </c>
      <c r="D8192" s="0" t="s">
        <v>92</v>
      </c>
      <c r="E8192" s="14" t="n">
        <v>45515</v>
      </c>
      <c r="F8192" s="14" t="n">
        <v>45518</v>
      </c>
      <c r="G8192" s="0" t="n">
        <v>109</v>
      </c>
      <c r="H8192" s="0" t="n">
        <v>145</v>
      </c>
      <c r="I8192" s="0" t="n">
        <v>288</v>
      </c>
      <c r="J8192" s="0" t="n">
        <v>563</v>
      </c>
      <c r="K8192" s="0" t="n">
        <v>766</v>
      </c>
      <c r="L8192" s="15" t="s">
        <v>87</v>
      </c>
      <c r="M8192" s="0" t="n">
        <v>3</v>
      </c>
      <c r="N8192" s="16" t="n">
        <f aca="false">I8192*K8192</f>
        <v>220608</v>
      </c>
      <c r="O8192" s="16" t="n">
        <f aca="false">I8192*(K8192-J8192)</f>
        <v>58464</v>
      </c>
      <c r="P8192" s="15" t="n">
        <f aca="false">K8192-J8192</f>
        <v>203</v>
      </c>
      <c r="Q8192" s="0" t="str">
        <f aca="false">IF(G8192=0,"Out of stock",IF(G8192&lt;H8192,"Understocked",IF(G8192&gt;Summary!$B$6*H8192,"Overstocked","Healthy")))</f>
        <v>Understocked</v>
      </c>
      <c r="R8192" s="0" t="str">
        <f aca="false">IF(I8192&gt;=Summary!$B$7,"Fast",IF(I8192&lt;Summary!$B$8,"Slow","Medium"))</f>
        <v>Fast</v>
      </c>
      <c r="S8192" s="15" t="n">
        <f aca="false">IF(M8192&gt;Summary!$B$5,1,0)</f>
        <v>0</v>
      </c>
      <c r="T8192" s="16" t="n">
        <f aca="false">IF(Q8192="Overstocked",(G8192-Summary!$B$6*H8192)*J8192,0)</f>
        <v>0</v>
      </c>
    </row>
    <row r="8193" customFormat="false" ht="15" hidden="false" customHeight="false" outlineLevel="0" collapsed="false">
      <c r="A8193" s="0" t="s">
        <v>8291</v>
      </c>
      <c r="B8193" s="0" t="s">
        <v>113</v>
      </c>
      <c r="C8193" s="0" t="s">
        <v>104</v>
      </c>
      <c r="D8193" s="0" t="s">
        <v>90</v>
      </c>
      <c r="E8193" s="14" t="n">
        <v>45512</v>
      </c>
      <c r="F8193" s="14" t="n">
        <v>45521</v>
      </c>
      <c r="G8193" s="0" t="n">
        <v>348</v>
      </c>
      <c r="H8193" s="0" t="n">
        <v>71</v>
      </c>
      <c r="I8193" s="0" t="n">
        <v>124</v>
      </c>
      <c r="J8193" s="0" t="n">
        <v>1250</v>
      </c>
      <c r="K8193" s="0" t="n">
        <v>1608</v>
      </c>
      <c r="L8193" s="15" t="s">
        <v>80</v>
      </c>
      <c r="M8193" s="0" t="n">
        <v>9</v>
      </c>
      <c r="N8193" s="16" t="n">
        <f aca="false">I8193*K8193</f>
        <v>199392</v>
      </c>
      <c r="O8193" s="16" t="n">
        <f aca="false">I8193*(K8193-J8193)</f>
        <v>44392</v>
      </c>
      <c r="P8193" s="15" t="n">
        <f aca="false">K8193-J8193</f>
        <v>358</v>
      </c>
      <c r="Q8193" s="0" t="str">
        <f aca="false">IF(G8193=0,"Out of stock",IF(G8193&lt;H8193,"Understocked",IF(G8193&gt;Summary!$B$6*H8193,"Overstocked","Healthy")))</f>
        <v>Overstocked</v>
      </c>
      <c r="R8193" s="0" t="str">
        <f aca="false">IF(I8193&gt;=Summary!$B$7,"Fast",IF(I8193&lt;Summary!$B$8,"Slow","Medium"))</f>
        <v>Medium</v>
      </c>
      <c r="S8193" s="15" t="n">
        <f aca="false">IF(M8193&gt;Summary!$B$5,1,0)</f>
        <v>1</v>
      </c>
      <c r="T8193" s="16" t="n">
        <f aca="false">IF(Q8193="Overstocked",(G8193-Summary!$B$6*H8193)*J8193,0)</f>
        <v>80000</v>
      </c>
    </row>
    <row r="8194" customFormat="false" ht="15" hidden="false" customHeight="false" outlineLevel="0" collapsed="false">
      <c r="A8194" s="0" t="s">
        <v>8292</v>
      </c>
      <c r="B8194" s="0" t="s">
        <v>107</v>
      </c>
      <c r="C8194" s="0" t="s">
        <v>78</v>
      </c>
      <c r="D8194" s="0" t="s">
        <v>92</v>
      </c>
      <c r="E8194" s="14" t="n">
        <v>45652</v>
      </c>
      <c r="F8194" s="14" t="n">
        <v>45656</v>
      </c>
      <c r="G8194" s="0" t="n">
        <v>78</v>
      </c>
      <c r="H8194" s="0" t="n">
        <v>91</v>
      </c>
      <c r="I8194" s="0" t="n">
        <v>245</v>
      </c>
      <c r="J8194" s="0" t="n">
        <v>1232</v>
      </c>
      <c r="K8194" s="0" t="n">
        <v>1723</v>
      </c>
      <c r="L8194" s="15" t="s">
        <v>82</v>
      </c>
      <c r="M8194" s="0" t="n">
        <v>4</v>
      </c>
      <c r="N8194" s="16" t="n">
        <f aca="false">I8194*K8194</f>
        <v>422135</v>
      </c>
      <c r="O8194" s="16" t="n">
        <f aca="false">I8194*(K8194-J8194)</f>
        <v>120295</v>
      </c>
      <c r="P8194" s="15" t="n">
        <f aca="false">K8194-J8194</f>
        <v>491</v>
      </c>
      <c r="Q8194" s="0" t="str">
        <f aca="false">IF(G8194=0,"Out of stock",IF(G8194&lt;H8194,"Understocked",IF(G8194&gt;Summary!$B$6*H8194,"Overstocked","Healthy")))</f>
        <v>Understocked</v>
      </c>
      <c r="R8194" s="0" t="str">
        <f aca="false">IF(I8194&gt;=Summary!$B$7,"Fast",IF(I8194&lt;Summary!$B$8,"Slow","Medium"))</f>
        <v>Fast</v>
      </c>
      <c r="S8194" s="15" t="n">
        <f aca="false">IF(M8194&gt;Summary!$B$5,1,0)</f>
        <v>0</v>
      </c>
      <c r="T8194" s="16" t="n">
        <f aca="false">IF(Q8194="Overstocked",(G8194-Summary!$B$6*H8194)*J8194,0)</f>
        <v>0</v>
      </c>
    </row>
    <row r="8195" customFormat="false" ht="15" hidden="false" customHeight="false" outlineLevel="0" collapsed="false">
      <c r="A8195" s="0" t="s">
        <v>8293</v>
      </c>
      <c r="B8195" s="0" t="s">
        <v>95</v>
      </c>
      <c r="C8195" s="0" t="s">
        <v>85</v>
      </c>
      <c r="D8195" s="0" t="s">
        <v>92</v>
      </c>
      <c r="E8195" s="14" t="n">
        <v>45266</v>
      </c>
      <c r="F8195" s="14" t="n">
        <v>45273</v>
      </c>
      <c r="G8195" s="0" t="n">
        <v>312</v>
      </c>
      <c r="H8195" s="0" t="n">
        <v>117</v>
      </c>
      <c r="I8195" s="0" t="n">
        <v>282</v>
      </c>
      <c r="J8195" s="0" t="n">
        <v>636</v>
      </c>
      <c r="K8195" s="0" t="n">
        <v>1013</v>
      </c>
      <c r="L8195" s="15" t="s">
        <v>97</v>
      </c>
      <c r="M8195" s="0" t="n">
        <v>7</v>
      </c>
      <c r="N8195" s="16" t="n">
        <f aca="false">I8195*K8195</f>
        <v>285666</v>
      </c>
      <c r="O8195" s="16" t="n">
        <f aca="false">I8195*(K8195-J8195)</f>
        <v>106314</v>
      </c>
      <c r="P8195" s="15" t="n">
        <f aca="false">K8195-J8195</f>
        <v>377</v>
      </c>
      <c r="Q8195" s="0" t="str">
        <f aca="false">IF(G8195=0,"Out of stock",IF(G8195&lt;H8195,"Understocked",IF(G8195&gt;Summary!$B$6*H8195,"Overstocked","Healthy")))</f>
        <v>Healthy</v>
      </c>
      <c r="R8195" s="0" t="str">
        <f aca="false">IF(I8195&gt;=Summary!$B$7,"Fast",IF(I8195&lt;Summary!$B$8,"Slow","Medium"))</f>
        <v>Fast</v>
      </c>
      <c r="S8195" s="15" t="n">
        <f aca="false">IF(M8195&gt;Summary!$B$5,1,0)</f>
        <v>0</v>
      </c>
      <c r="T8195" s="16" t="n">
        <f aca="false">IF(Q8195="Overstocked",(G8195-Summary!$B$6*H8195)*J8195,0)</f>
        <v>0</v>
      </c>
    </row>
    <row r="8196" customFormat="false" ht="15" hidden="false" customHeight="false" outlineLevel="0" collapsed="false">
      <c r="A8196" s="0" t="s">
        <v>8294</v>
      </c>
      <c r="B8196" s="0" t="s">
        <v>113</v>
      </c>
      <c r="C8196" s="0" t="s">
        <v>96</v>
      </c>
      <c r="D8196" s="0" t="s">
        <v>86</v>
      </c>
      <c r="E8196" s="14" t="n">
        <v>45552</v>
      </c>
      <c r="F8196" s="14" t="n">
        <v>45555</v>
      </c>
      <c r="G8196" s="0" t="n">
        <v>221</v>
      </c>
      <c r="H8196" s="0" t="n">
        <v>140</v>
      </c>
      <c r="I8196" s="0" t="n">
        <v>22</v>
      </c>
      <c r="J8196" s="0" t="n">
        <v>891</v>
      </c>
      <c r="K8196" s="0" t="n">
        <v>1062</v>
      </c>
      <c r="L8196" s="15" t="s">
        <v>87</v>
      </c>
      <c r="M8196" s="0" t="n">
        <v>3</v>
      </c>
      <c r="N8196" s="16" t="n">
        <f aca="false">I8196*K8196</f>
        <v>23364</v>
      </c>
      <c r="O8196" s="16" t="n">
        <f aca="false">I8196*(K8196-J8196)</f>
        <v>3762</v>
      </c>
      <c r="P8196" s="15" t="n">
        <f aca="false">K8196-J8196</f>
        <v>171</v>
      </c>
      <c r="Q8196" s="0" t="str">
        <f aca="false">IF(G8196=0,"Out of stock",IF(G8196&lt;H8196,"Understocked",IF(G8196&gt;Summary!$B$6*H8196,"Overstocked","Healthy")))</f>
        <v>Healthy</v>
      </c>
      <c r="R8196" s="0" t="str">
        <f aca="false">IF(I8196&gt;=Summary!$B$7,"Fast",IF(I8196&lt;Summary!$B$8,"Slow","Medium"))</f>
        <v>Slow</v>
      </c>
      <c r="S8196" s="15" t="n">
        <f aca="false">IF(M8196&gt;Summary!$B$5,1,0)</f>
        <v>0</v>
      </c>
      <c r="T8196" s="16" t="n">
        <f aca="false">IF(Q8196="Overstocked",(G8196-Summary!$B$6*H8196)*J8196,0)</f>
        <v>0</v>
      </c>
    </row>
    <row r="8197" customFormat="false" ht="15" hidden="false" customHeight="false" outlineLevel="0" collapsed="false">
      <c r="A8197" s="0" t="s">
        <v>8295</v>
      </c>
      <c r="B8197" s="0" t="s">
        <v>101</v>
      </c>
      <c r="C8197" s="0" t="s">
        <v>85</v>
      </c>
      <c r="D8197" s="0" t="s">
        <v>92</v>
      </c>
      <c r="E8197" s="14" t="n">
        <v>45407</v>
      </c>
      <c r="F8197" s="14" t="n">
        <v>45408</v>
      </c>
      <c r="G8197" s="0" t="n">
        <v>277</v>
      </c>
      <c r="H8197" s="0" t="n">
        <v>114</v>
      </c>
      <c r="I8197" s="0" t="n">
        <v>109</v>
      </c>
      <c r="J8197" s="0" t="n">
        <v>1396</v>
      </c>
      <c r="K8197" s="0" t="n">
        <v>1873</v>
      </c>
      <c r="L8197" s="15" t="s">
        <v>87</v>
      </c>
      <c r="M8197" s="0" t="n">
        <v>1</v>
      </c>
      <c r="N8197" s="16" t="n">
        <f aca="false">I8197*K8197</f>
        <v>204157</v>
      </c>
      <c r="O8197" s="16" t="n">
        <f aca="false">I8197*(K8197-J8197)</f>
        <v>51993</v>
      </c>
      <c r="P8197" s="15" t="n">
        <f aca="false">K8197-J8197</f>
        <v>477</v>
      </c>
      <c r="Q8197" s="0" t="str">
        <f aca="false">IF(G8197=0,"Out of stock",IF(G8197&lt;H8197,"Understocked",IF(G8197&gt;Summary!$B$6*H8197,"Overstocked","Healthy")))</f>
        <v>Healthy</v>
      </c>
      <c r="R8197" s="0" t="str">
        <f aca="false">IF(I8197&gt;=Summary!$B$7,"Fast",IF(I8197&lt;Summary!$B$8,"Slow","Medium"))</f>
        <v>Medium</v>
      </c>
      <c r="S8197" s="15" t="n">
        <f aca="false">IF(M8197&gt;Summary!$B$5,1,0)</f>
        <v>0</v>
      </c>
      <c r="T8197" s="16" t="n">
        <f aca="false">IF(Q8197="Overstocked",(G8197-Summary!$B$6*H8197)*J8197,0)</f>
        <v>0</v>
      </c>
    </row>
    <row r="8198" customFormat="false" ht="15" hidden="false" customHeight="false" outlineLevel="0" collapsed="false">
      <c r="A8198" s="0" t="s">
        <v>8296</v>
      </c>
      <c r="B8198" s="0" t="s">
        <v>84</v>
      </c>
      <c r="C8198" s="0" t="s">
        <v>96</v>
      </c>
      <c r="D8198" s="0" t="s">
        <v>102</v>
      </c>
      <c r="E8198" s="14" t="n">
        <v>45654</v>
      </c>
      <c r="F8198" s="14" t="n">
        <v>45661</v>
      </c>
      <c r="G8198" s="0" t="n">
        <v>258</v>
      </c>
      <c r="H8198" s="0" t="n">
        <v>83</v>
      </c>
      <c r="I8198" s="0" t="n">
        <v>185</v>
      </c>
      <c r="J8198" s="0" t="n">
        <v>632</v>
      </c>
      <c r="K8198" s="0" t="n">
        <v>1067</v>
      </c>
      <c r="L8198" s="15" t="s">
        <v>80</v>
      </c>
      <c r="M8198" s="0" t="n">
        <v>7</v>
      </c>
      <c r="N8198" s="16" t="n">
        <f aca="false">I8198*K8198</f>
        <v>197395</v>
      </c>
      <c r="O8198" s="16" t="n">
        <f aca="false">I8198*(K8198-J8198)</f>
        <v>80475</v>
      </c>
      <c r="P8198" s="15" t="n">
        <f aca="false">K8198-J8198</f>
        <v>435</v>
      </c>
      <c r="Q8198" s="0" t="str">
        <f aca="false">IF(G8198=0,"Out of stock",IF(G8198&lt;H8198,"Understocked",IF(G8198&gt;Summary!$B$6*H8198,"Overstocked","Healthy")))</f>
        <v>Healthy</v>
      </c>
      <c r="R8198" s="0" t="str">
        <f aca="false">IF(I8198&gt;=Summary!$B$7,"Fast",IF(I8198&lt;Summary!$B$8,"Slow","Medium"))</f>
        <v>Medium</v>
      </c>
      <c r="S8198" s="15" t="n">
        <f aca="false">IF(M8198&gt;Summary!$B$5,1,0)</f>
        <v>0</v>
      </c>
      <c r="T8198" s="16" t="n">
        <f aca="false">IF(Q8198="Overstocked",(G8198-Summary!$B$6*H8198)*J8198,0)</f>
        <v>0</v>
      </c>
    </row>
    <row r="8199" customFormat="false" ht="15" hidden="false" customHeight="false" outlineLevel="0" collapsed="false">
      <c r="A8199" s="0" t="s">
        <v>8297</v>
      </c>
      <c r="B8199" s="0" t="s">
        <v>89</v>
      </c>
      <c r="C8199" s="0" t="s">
        <v>85</v>
      </c>
      <c r="D8199" s="0" t="s">
        <v>90</v>
      </c>
      <c r="E8199" s="14" t="n">
        <v>45410</v>
      </c>
      <c r="F8199" s="14" t="n">
        <v>45412</v>
      </c>
      <c r="G8199" s="0" t="n">
        <v>474</v>
      </c>
      <c r="H8199" s="0" t="n">
        <v>95</v>
      </c>
      <c r="I8199" s="0" t="n">
        <v>76</v>
      </c>
      <c r="J8199" s="0" t="n">
        <v>1149</v>
      </c>
      <c r="K8199" s="0" t="n">
        <v>1529</v>
      </c>
      <c r="L8199" s="15" t="s">
        <v>87</v>
      </c>
      <c r="M8199" s="0" t="n">
        <v>2</v>
      </c>
      <c r="N8199" s="16" t="n">
        <f aca="false">I8199*K8199</f>
        <v>116204</v>
      </c>
      <c r="O8199" s="16" t="n">
        <f aca="false">I8199*(K8199-J8199)</f>
        <v>28880</v>
      </c>
      <c r="P8199" s="15" t="n">
        <f aca="false">K8199-J8199</f>
        <v>380</v>
      </c>
      <c r="Q8199" s="0" t="str">
        <f aca="false">IF(G8199=0,"Out of stock",IF(G8199&lt;H8199,"Understocked",IF(G8199&gt;Summary!$B$6*H8199,"Overstocked","Healthy")))</f>
        <v>Overstocked</v>
      </c>
      <c r="R8199" s="0" t="str">
        <f aca="false">IF(I8199&gt;=Summary!$B$7,"Fast",IF(I8199&lt;Summary!$B$8,"Slow","Medium"))</f>
        <v>Slow</v>
      </c>
      <c r="S8199" s="15" t="n">
        <f aca="false">IF(M8199&gt;Summary!$B$5,1,0)</f>
        <v>0</v>
      </c>
      <c r="T8199" s="16" t="n">
        <f aca="false">IF(Q8199="Overstocked",(G8199-Summary!$B$6*H8199)*J8199,0)</f>
        <v>108006</v>
      </c>
    </row>
    <row r="8200" customFormat="false" ht="15" hidden="false" customHeight="false" outlineLevel="0" collapsed="false">
      <c r="A8200" s="0" t="s">
        <v>8298</v>
      </c>
      <c r="B8200" s="0" t="s">
        <v>89</v>
      </c>
      <c r="C8200" s="0" t="s">
        <v>85</v>
      </c>
      <c r="D8200" s="0" t="s">
        <v>102</v>
      </c>
      <c r="E8200" s="14" t="n">
        <v>45656</v>
      </c>
      <c r="F8200" s="14" t="n">
        <v>45658</v>
      </c>
      <c r="G8200" s="0" t="n">
        <v>306</v>
      </c>
      <c r="H8200" s="0" t="n">
        <v>136</v>
      </c>
      <c r="I8200" s="0" t="n">
        <v>86</v>
      </c>
      <c r="J8200" s="0" t="n">
        <v>1206</v>
      </c>
      <c r="K8200" s="0" t="n">
        <v>1644</v>
      </c>
      <c r="L8200" s="15" t="s">
        <v>87</v>
      </c>
      <c r="M8200" s="0" t="n">
        <v>2</v>
      </c>
      <c r="N8200" s="16" t="n">
        <f aca="false">I8200*K8200</f>
        <v>141384</v>
      </c>
      <c r="O8200" s="16" t="n">
        <f aca="false">I8200*(K8200-J8200)</f>
        <v>37668</v>
      </c>
      <c r="P8200" s="15" t="n">
        <f aca="false">K8200-J8200</f>
        <v>438</v>
      </c>
      <c r="Q8200" s="0" t="str">
        <f aca="false">IF(G8200=0,"Out of stock",IF(G8200&lt;H8200,"Understocked",IF(G8200&gt;Summary!$B$6*H8200,"Overstocked","Healthy")))</f>
        <v>Healthy</v>
      </c>
      <c r="R8200" s="0" t="str">
        <f aca="false">IF(I8200&gt;=Summary!$B$7,"Fast",IF(I8200&lt;Summary!$B$8,"Slow","Medium"))</f>
        <v>Slow</v>
      </c>
      <c r="S8200" s="15" t="n">
        <f aca="false">IF(M8200&gt;Summary!$B$5,1,0)</f>
        <v>0</v>
      </c>
      <c r="T8200" s="16" t="n">
        <f aca="false">IF(Q8200="Overstocked",(G8200-Summary!$B$6*H8200)*J8200,0)</f>
        <v>0</v>
      </c>
    </row>
    <row r="8201" customFormat="false" ht="15" hidden="false" customHeight="false" outlineLevel="0" collapsed="false">
      <c r="A8201" s="0" t="s">
        <v>8299</v>
      </c>
      <c r="B8201" s="0" t="s">
        <v>115</v>
      </c>
      <c r="C8201" s="0" t="s">
        <v>85</v>
      </c>
      <c r="D8201" s="0" t="s">
        <v>102</v>
      </c>
      <c r="E8201" s="14" t="n">
        <v>45143</v>
      </c>
      <c r="F8201" s="14" t="n">
        <v>45150</v>
      </c>
      <c r="G8201" s="0" t="n">
        <v>354</v>
      </c>
      <c r="H8201" s="0" t="n">
        <v>136</v>
      </c>
      <c r="I8201" s="0" t="n">
        <v>87</v>
      </c>
      <c r="J8201" s="0" t="n">
        <v>1379</v>
      </c>
      <c r="K8201" s="0" t="n">
        <v>1776</v>
      </c>
      <c r="L8201" s="15" t="s">
        <v>80</v>
      </c>
      <c r="M8201" s="0" t="n">
        <v>7</v>
      </c>
      <c r="N8201" s="16" t="n">
        <f aca="false">I8201*K8201</f>
        <v>154512</v>
      </c>
      <c r="O8201" s="16" t="n">
        <f aca="false">I8201*(K8201-J8201)</f>
        <v>34539</v>
      </c>
      <c r="P8201" s="15" t="n">
        <f aca="false">K8201-J8201</f>
        <v>397</v>
      </c>
      <c r="Q8201" s="0" t="str">
        <f aca="false">IF(G8201=0,"Out of stock",IF(G8201&lt;H8201,"Understocked",IF(G8201&gt;Summary!$B$6*H8201,"Overstocked","Healthy")))</f>
        <v>Healthy</v>
      </c>
      <c r="R8201" s="0" t="str">
        <f aca="false">IF(I8201&gt;=Summary!$B$7,"Fast",IF(I8201&lt;Summary!$B$8,"Slow","Medium"))</f>
        <v>Slow</v>
      </c>
      <c r="S8201" s="15" t="n">
        <f aca="false">IF(M8201&gt;Summary!$B$5,1,0)</f>
        <v>0</v>
      </c>
      <c r="T8201" s="16" t="n">
        <f aca="false">IF(Q8201="Overstocked",(G8201-Summary!$B$6*H8201)*J8201,0)</f>
        <v>0</v>
      </c>
    </row>
    <row r="8202" customFormat="false" ht="15" hidden="false" customHeight="false" outlineLevel="0" collapsed="false">
      <c r="A8202" s="0" t="s">
        <v>8300</v>
      </c>
      <c r="B8202" s="0" t="s">
        <v>123</v>
      </c>
      <c r="C8202" s="0" t="s">
        <v>96</v>
      </c>
      <c r="D8202" s="0" t="s">
        <v>92</v>
      </c>
      <c r="E8202" s="14" t="n">
        <v>44972</v>
      </c>
      <c r="F8202" s="14" t="n">
        <v>44973</v>
      </c>
      <c r="G8202" s="0" t="n">
        <v>323</v>
      </c>
      <c r="H8202" s="0" t="n">
        <v>129</v>
      </c>
      <c r="I8202" s="0" t="n">
        <v>76</v>
      </c>
      <c r="J8202" s="0" t="n">
        <v>943</v>
      </c>
      <c r="K8202" s="0" t="n">
        <v>1092</v>
      </c>
      <c r="L8202" s="15" t="s">
        <v>80</v>
      </c>
      <c r="M8202" s="0" t="n">
        <v>1</v>
      </c>
      <c r="N8202" s="16" t="n">
        <f aca="false">I8202*K8202</f>
        <v>82992</v>
      </c>
      <c r="O8202" s="16" t="n">
        <f aca="false">I8202*(K8202-J8202)</f>
        <v>11324</v>
      </c>
      <c r="P8202" s="15" t="n">
        <f aca="false">K8202-J8202</f>
        <v>149</v>
      </c>
      <c r="Q8202" s="0" t="str">
        <f aca="false">IF(G8202=0,"Out of stock",IF(G8202&lt;H8202,"Understocked",IF(G8202&gt;Summary!$B$6*H8202,"Overstocked","Healthy")))</f>
        <v>Healthy</v>
      </c>
      <c r="R8202" s="0" t="str">
        <f aca="false">IF(I8202&gt;=Summary!$B$7,"Fast",IF(I8202&lt;Summary!$B$8,"Slow","Medium"))</f>
        <v>Slow</v>
      </c>
      <c r="S8202" s="15" t="n">
        <f aca="false">IF(M8202&gt;Summary!$B$5,1,0)</f>
        <v>0</v>
      </c>
      <c r="T8202" s="16" t="n">
        <f aca="false">IF(Q8202="Overstocked",(G8202-Summary!$B$6*H8202)*J8202,0)</f>
        <v>0</v>
      </c>
    </row>
    <row r="8203" customFormat="false" ht="15" hidden="false" customHeight="false" outlineLevel="0" collapsed="false">
      <c r="A8203" s="0" t="s">
        <v>8301</v>
      </c>
      <c r="B8203" s="0" t="s">
        <v>107</v>
      </c>
      <c r="C8203" s="0" t="s">
        <v>104</v>
      </c>
      <c r="D8203" s="0" t="s">
        <v>92</v>
      </c>
      <c r="E8203" s="14" t="n">
        <v>45356</v>
      </c>
      <c r="F8203" s="14" t="n">
        <v>45364</v>
      </c>
      <c r="G8203" s="0" t="n">
        <v>89</v>
      </c>
      <c r="H8203" s="0" t="n">
        <v>100</v>
      </c>
      <c r="I8203" s="0" t="n">
        <v>118</v>
      </c>
      <c r="J8203" s="0" t="n">
        <v>1105</v>
      </c>
      <c r="K8203" s="0" t="n">
        <v>1255</v>
      </c>
      <c r="L8203" s="15" t="s">
        <v>97</v>
      </c>
      <c r="M8203" s="0" t="n">
        <v>8</v>
      </c>
      <c r="N8203" s="16" t="n">
        <f aca="false">I8203*K8203</f>
        <v>148090</v>
      </c>
      <c r="O8203" s="16" t="n">
        <f aca="false">I8203*(K8203-J8203)</f>
        <v>17700</v>
      </c>
      <c r="P8203" s="15" t="n">
        <f aca="false">K8203-J8203</f>
        <v>150</v>
      </c>
      <c r="Q8203" s="0" t="str">
        <f aca="false">IF(G8203=0,"Out of stock",IF(G8203&lt;H8203,"Understocked",IF(G8203&gt;Summary!$B$6*H8203,"Overstocked","Healthy")))</f>
        <v>Understocked</v>
      </c>
      <c r="R8203" s="0" t="str">
        <f aca="false">IF(I8203&gt;=Summary!$B$7,"Fast",IF(I8203&lt;Summary!$B$8,"Slow","Medium"))</f>
        <v>Medium</v>
      </c>
      <c r="S8203" s="15" t="n">
        <f aca="false">IF(M8203&gt;Summary!$B$5,1,0)</f>
        <v>1</v>
      </c>
      <c r="T8203" s="16" t="n">
        <f aca="false">IF(Q8203="Overstocked",(G8203-Summary!$B$6*H8203)*J8203,0)</f>
        <v>0</v>
      </c>
    </row>
    <row r="8204" customFormat="false" ht="15" hidden="false" customHeight="false" outlineLevel="0" collapsed="false">
      <c r="A8204" s="0" t="s">
        <v>8302</v>
      </c>
      <c r="B8204" s="0" t="s">
        <v>113</v>
      </c>
      <c r="C8204" s="0" t="s">
        <v>96</v>
      </c>
      <c r="D8204" s="0" t="s">
        <v>102</v>
      </c>
      <c r="E8204" s="14" t="n">
        <v>45384</v>
      </c>
      <c r="F8204" s="14" t="n">
        <v>45393</v>
      </c>
      <c r="G8204" s="0" t="n">
        <v>478</v>
      </c>
      <c r="H8204" s="0" t="n">
        <v>67</v>
      </c>
      <c r="I8204" s="0" t="n">
        <v>226</v>
      </c>
      <c r="J8204" s="0" t="n">
        <v>1219</v>
      </c>
      <c r="K8204" s="0" t="n">
        <v>1314</v>
      </c>
      <c r="L8204" s="15" t="s">
        <v>93</v>
      </c>
      <c r="M8204" s="0" t="n">
        <v>9</v>
      </c>
      <c r="N8204" s="16" t="n">
        <f aca="false">I8204*K8204</f>
        <v>296964</v>
      </c>
      <c r="O8204" s="16" t="n">
        <f aca="false">I8204*(K8204-J8204)</f>
        <v>21470</v>
      </c>
      <c r="P8204" s="15" t="n">
        <f aca="false">K8204-J8204</f>
        <v>95</v>
      </c>
      <c r="Q8204" s="0" t="str">
        <f aca="false">IF(G8204=0,"Out of stock",IF(G8204&lt;H8204,"Understocked",IF(G8204&gt;Summary!$B$6*H8204,"Overstocked","Healthy")))</f>
        <v>Overstocked</v>
      </c>
      <c r="R8204" s="0" t="str">
        <f aca="false">IF(I8204&gt;=Summary!$B$7,"Fast",IF(I8204&lt;Summary!$B$8,"Slow","Medium"))</f>
        <v>Fast</v>
      </c>
      <c r="S8204" s="15" t="n">
        <f aca="false">IF(M8204&gt;Summary!$B$5,1,0)</f>
        <v>1</v>
      </c>
      <c r="T8204" s="16" t="n">
        <f aca="false">IF(Q8204="Overstocked",(G8204-Summary!$B$6*H8204)*J8204,0)</f>
        <v>255990</v>
      </c>
    </row>
    <row r="8205" customFormat="false" ht="15" hidden="false" customHeight="false" outlineLevel="0" collapsed="false">
      <c r="A8205" s="0" t="s">
        <v>8303</v>
      </c>
      <c r="B8205" s="0" t="s">
        <v>113</v>
      </c>
      <c r="C8205" s="0" t="s">
        <v>96</v>
      </c>
      <c r="D8205" s="0" t="s">
        <v>79</v>
      </c>
      <c r="E8205" s="14" t="n">
        <v>45450</v>
      </c>
      <c r="F8205" s="14" t="n">
        <v>45458</v>
      </c>
      <c r="G8205" s="0" t="n">
        <v>456</v>
      </c>
      <c r="H8205" s="0" t="n">
        <v>93</v>
      </c>
      <c r="I8205" s="0" t="n">
        <v>203</v>
      </c>
      <c r="J8205" s="0" t="n">
        <v>1660</v>
      </c>
      <c r="K8205" s="0" t="n">
        <v>2145</v>
      </c>
      <c r="L8205" s="15" t="s">
        <v>87</v>
      </c>
      <c r="M8205" s="0" t="n">
        <v>8</v>
      </c>
      <c r="N8205" s="16" t="n">
        <f aca="false">I8205*K8205</f>
        <v>435435</v>
      </c>
      <c r="O8205" s="16" t="n">
        <f aca="false">I8205*(K8205-J8205)</f>
        <v>98455</v>
      </c>
      <c r="P8205" s="15" t="n">
        <f aca="false">K8205-J8205</f>
        <v>485</v>
      </c>
      <c r="Q8205" s="0" t="str">
        <f aca="false">IF(G8205=0,"Out of stock",IF(G8205&lt;H8205,"Understocked",IF(G8205&gt;Summary!$B$6*H8205,"Overstocked","Healthy")))</f>
        <v>Overstocked</v>
      </c>
      <c r="R8205" s="0" t="str">
        <f aca="false">IF(I8205&gt;=Summary!$B$7,"Fast",IF(I8205&lt;Summary!$B$8,"Slow","Medium"))</f>
        <v>Fast</v>
      </c>
      <c r="S8205" s="15" t="n">
        <f aca="false">IF(M8205&gt;Summary!$B$5,1,0)</f>
        <v>1</v>
      </c>
      <c r="T8205" s="16" t="n">
        <f aca="false">IF(Q8205="Overstocked",(G8205-Summary!$B$6*H8205)*J8205,0)</f>
        <v>139440</v>
      </c>
    </row>
    <row r="8206" customFormat="false" ht="15" hidden="false" customHeight="false" outlineLevel="0" collapsed="false">
      <c r="A8206" s="0" t="s">
        <v>8304</v>
      </c>
      <c r="B8206" s="0" t="s">
        <v>107</v>
      </c>
      <c r="C8206" s="0" t="s">
        <v>85</v>
      </c>
      <c r="D8206" s="0" t="s">
        <v>79</v>
      </c>
      <c r="E8206" s="14" t="n">
        <v>45558</v>
      </c>
      <c r="F8206" s="14" t="n">
        <v>45562</v>
      </c>
      <c r="G8206" s="0" t="n">
        <v>297</v>
      </c>
      <c r="H8206" s="0" t="n">
        <v>74</v>
      </c>
      <c r="I8206" s="0" t="n">
        <v>77</v>
      </c>
      <c r="J8206" s="0" t="n">
        <v>1300</v>
      </c>
      <c r="K8206" s="0" t="n">
        <v>1769</v>
      </c>
      <c r="L8206" s="15" t="s">
        <v>97</v>
      </c>
      <c r="M8206" s="0" t="n">
        <v>4</v>
      </c>
      <c r="N8206" s="16" t="n">
        <f aca="false">I8206*K8206</f>
        <v>136213</v>
      </c>
      <c r="O8206" s="16" t="n">
        <f aca="false">I8206*(K8206-J8206)</f>
        <v>36113</v>
      </c>
      <c r="P8206" s="15" t="n">
        <f aca="false">K8206-J8206</f>
        <v>469</v>
      </c>
      <c r="Q8206" s="0" t="str">
        <f aca="false">IF(G8206=0,"Out of stock",IF(G8206&lt;H8206,"Understocked",IF(G8206&gt;Summary!$B$6*H8206,"Overstocked","Healthy")))</f>
        <v>Overstocked</v>
      </c>
      <c r="R8206" s="0" t="str">
        <f aca="false">IF(I8206&gt;=Summary!$B$7,"Fast",IF(I8206&lt;Summary!$B$8,"Slow","Medium"))</f>
        <v>Slow</v>
      </c>
      <c r="S8206" s="15" t="n">
        <f aca="false">IF(M8206&gt;Summary!$B$5,1,0)</f>
        <v>0</v>
      </c>
      <c r="T8206" s="16" t="n">
        <f aca="false">IF(Q8206="Overstocked",(G8206-Summary!$B$6*H8206)*J8206,0)</f>
        <v>1300</v>
      </c>
    </row>
    <row r="8207" customFormat="false" ht="15" hidden="false" customHeight="false" outlineLevel="0" collapsed="false">
      <c r="A8207" s="0" t="s">
        <v>8305</v>
      </c>
      <c r="B8207" s="0" t="s">
        <v>84</v>
      </c>
      <c r="C8207" s="0" t="s">
        <v>104</v>
      </c>
      <c r="D8207" s="0" t="s">
        <v>102</v>
      </c>
      <c r="E8207" s="14" t="n">
        <v>44957</v>
      </c>
      <c r="F8207" s="14" t="n">
        <v>44962</v>
      </c>
      <c r="G8207" s="0" t="n">
        <v>352</v>
      </c>
      <c r="H8207" s="0" t="n">
        <v>115</v>
      </c>
      <c r="I8207" s="0" t="n">
        <v>218</v>
      </c>
      <c r="J8207" s="0" t="n">
        <v>1014</v>
      </c>
      <c r="K8207" s="0" t="n">
        <v>1430</v>
      </c>
      <c r="L8207" s="15" t="s">
        <v>82</v>
      </c>
      <c r="M8207" s="0" t="n">
        <v>5</v>
      </c>
      <c r="N8207" s="16" t="n">
        <f aca="false">I8207*K8207</f>
        <v>311740</v>
      </c>
      <c r="O8207" s="16" t="n">
        <f aca="false">I8207*(K8207-J8207)</f>
        <v>90688</v>
      </c>
      <c r="P8207" s="15" t="n">
        <f aca="false">K8207-J8207</f>
        <v>416</v>
      </c>
      <c r="Q8207" s="0" t="str">
        <f aca="false">IF(G8207=0,"Out of stock",IF(G8207&lt;H8207,"Understocked",IF(G8207&gt;Summary!$B$6*H8207,"Overstocked","Healthy")))</f>
        <v>Healthy</v>
      </c>
      <c r="R8207" s="0" t="str">
        <f aca="false">IF(I8207&gt;=Summary!$B$7,"Fast",IF(I8207&lt;Summary!$B$8,"Slow","Medium"))</f>
        <v>Fast</v>
      </c>
      <c r="S8207" s="15" t="n">
        <f aca="false">IF(M8207&gt;Summary!$B$5,1,0)</f>
        <v>0</v>
      </c>
      <c r="T8207" s="16" t="n">
        <f aca="false">IF(Q8207="Overstocked",(G8207-Summary!$B$6*H8207)*J8207,0)</f>
        <v>0</v>
      </c>
    </row>
    <row r="8208" customFormat="false" ht="15" hidden="false" customHeight="false" outlineLevel="0" collapsed="false">
      <c r="A8208" s="0" t="s">
        <v>8306</v>
      </c>
      <c r="B8208" s="0" t="s">
        <v>101</v>
      </c>
      <c r="C8208" s="0" t="s">
        <v>96</v>
      </c>
      <c r="D8208" s="0" t="s">
        <v>92</v>
      </c>
      <c r="E8208" s="14" t="n">
        <v>45495</v>
      </c>
      <c r="F8208" s="14" t="n">
        <v>45502</v>
      </c>
      <c r="G8208" s="0" t="n">
        <v>343</v>
      </c>
      <c r="H8208" s="0" t="n">
        <v>95</v>
      </c>
      <c r="I8208" s="0" t="n">
        <v>235</v>
      </c>
      <c r="J8208" s="0" t="n">
        <v>466</v>
      </c>
      <c r="K8208" s="0" t="n">
        <v>873</v>
      </c>
      <c r="L8208" s="15" t="s">
        <v>97</v>
      </c>
      <c r="M8208" s="0" t="n">
        <v>7</v>
      </c>
      <c r="N8208" s="16" t="n">
        <f aca="false">I8208*K8208</f>
        <v>205155</v>
      </c>
      <c r="O8208" s="16" t="n">
        <f aca="false">I8208*(K8208-J8208)</f>
        <v>95645</v>
      </c>
      <c r="P8208" s="15" t="n">
        <f aca="false">K8208-J8208</f>
        <v>407</v>
      </c>
      <c r="Q8208" s="0" t="str">
        <f aca="false">IF(G8208=0,"Out of stock",IF(G8208&lt;H8208,"Understocked",IF(G8208&gt;Summary!$B$6*H8208,"Overstocked","Healthy")))</f>
        <v>Healthy</v>
      </c>
      <c r="R8208" s="0" t="str">
        <f aca="false">IF(I8208&gt;=Summary!$B$7,"Fast",IF(I8208&lt;Summary!$B$8,"Slow","Medium"))</f>
        <v>Fast</v>
      </c>
      <c r="S8208" s="15" t="n">
        <f aca="false">IF(M8208&gt;Summary!$B$5,1,0)</f>
        <v>0</v>
      </c>
      <c r="T8208" s="16" t="n">
        <f aca="false">IF(Q8208="Overstocked",(G8208-Summary!$B$6*H8208)*J8208,0)</f>
        <v>0</v>
      </c>
    </row>
    <row r="8209" customFormat="false" ht="15" hidden="false" customHeight="false" outlineLevel="0" collapsed="false">
      <c r="A8209" s="0" t="s">
        <v>8307</v>
      </c>
      <c r="B8209" s="0" t="s">
        <v>95</v>
      </c>
      <c r="C8209" s="0" t="s">
        <v>85</v>
      </c>
      <c r="D8209" s="0" t="s">
        <v>79</v>
      </c>
      <c r="E8209" s="14" t="n">
        <v>45145</v>
      </c>
      <c r="F8209" s="14" t="n">
        <v>45147</v>
      </c>
      <c r="G8209" s="0" t="n">
        <v>214</v>
      </c>
      <c r="H8209" s="0" t="n">
        <v>138</v>
      </c>
      <c r="I8209" s="0" t="n">
        <v>39</v>
      </c>
      <c r="J8209" s="0" t="n">
        <v>1072</v>
      </c>
      <c r="K8209" s="0" t="n">
        <v>1332</v>
      </c>
      <c r="L8209" s="15" t="s">
        <v>80</v>
      </c>
      <c r="M8209" s="0" t="n">
        <v>2</v>
      </c>
      <c r="N8209" s="16" t="n">
        <f aca="false">I8209*K8209</f>
        <v>51948</v>
      </c>
      <c r="O8209" s="16" t="n">
        <f aca="false">I8209*(K8209-J8209)</f>
        <v>10140</v>
      </c>
      <c r="P8209" s="15" t="n">
        <f aca="false">K8209-J8209</f>
        <v>260</v>
      </c>
      <c r="Q8209" s="0" t="str">
        <f aca="false">IF(G8209=0,"Out of stock",IF(G8209&lt;H8209,"Understocked",IF(G8209&gt;Summary!$B$6*H8209,"Overstocked","Healthy")))</f>
        <v>Healthy</v>
      </c>
      <c r="R8209" s="0" t="str">
        <f aca="false">IF(I8209&gt;=Summary!$B$7,"Fast",IF(I8209&lt;Summary!$B$8,"Slow","Medium"))</f>
        <v>Slow</v>
      </c>
      <c r="S8209" s="15" t="n">
        <f aca="false">IF(M8209&gt;Summary!$B$5,1,0)</f>
        <v>0</v>
      </c>
      <c r="T8209" s="16" t="n">
        <f aca="false">IF(Q8209="Overstocked",(G8209-Summary!$B$6*H8209)*J8209,0)</f>
        <v>0</v>
      </c>
    </row>
    <row r="8210" customFormat="false" ht="15" hidden="false" customHeight="false" outlineLevel="0" collapsed="false">
      <c r="A8210" s="0" t="s">
        <v>8308</v>
      </c>
      <c r="B8210" s="0" t="s">
        <v>84</v>
      </c>
      <c r="C8210" s="0" t="s">
        <v>104</v>
      </c>
      <c r="D8210" s="0" t="s">
        <v>92</v>
      </c>
      <c r="E8210" s="14" t="n">
        <v>45438</v>
      </c>
      <c r="F8210" s="14" t="n">
        <v>45447</v>
      </c>
      <c r="G8210" s="0" t="n">
        <v>411</v>
      </c>
      <c r="H8210" s="0" t="n">
        <v>52</v>
      </c>
      <c r="I8210" s="0" t="n">
        <v>1</v>
      </c>
      <c r="J8210" s="0" t="n">
        <v>1832</v>
      </c>
      <c r="K8210" s="0" t="n">
        <v>1962</v>
      </c>
      <c r="L8210" s="15" t="s">
        <v>93</v>
      </c>
      <c r="M8210" s="0" t="n">
        <v>9</v>
      </c>
      <c r="N8210" s="16" t="n">
        <f aca="false">I8210*K8210</f>
        <v>1962</v>
      </c>
      <c r="O8210" s="16" t="n">
        <f aca="false">I8210*(K8210-J8210)</f>
        <v>130</v>
      </c>
      <c r="P8210" s="15" t="n">
        <f aca="false">K8210-J8210</f>
        <v>130</v>
      </c>
      <c r="Q8210" s="0" t="str">
        <f aca="false">IF(G8210=0,"Out of stock",IF(G8210&lt;H8210,"Understocked",IF(G8210&gt;Summary!$B$6*H8210,"Overstocked","Healthy")))</f>
        <v>Overstocked</v>
      </c>
      <c r="R8210" s="0" t="str">
        <f aca="false">IF(I8210&gt;=Summary!$B$7,"Fast",IF(I8210&lt;Summary!$B$8,"Slow","Medium"))</f>
        <v>Slow</v>
      </c>
      <c r="S8210" s="15" t="n">
        <f aca="false">IF(M8210&gt;Summary!$B$5,1,0)</f>
        <v>1</v>
      </c>
      <c r="T8210" s="16" t="n">
        <f aca="false">IF(Q8210="Overstocked",(G8210-Summary!$B$6*H8210)*J8210,0)</f>
        <v>371896</v>
      </c>
    </row>
    <row r="8211" customFormat="false" ht="15" hidden="false" customHeight="false" outlineLevel="0" collapsed="false">
      <c r="A8211" s="0" t="s">
        <v>8309</v>
      </c>
      <c r="B8211" s="0" t="s">
        <v>89</v>
      </c>
      <c r="C8211" s="0" t="s">
        <v>104</v>
      </c>
      <c r="D8211" s="0" t="s">
        <v>79</v>
      </c>
      <c r="E8211" s="14" t="n">
        <v>45416</v>
      </c>
      <c r="F8211" s="14" t="n">
        <v>45420</v>
      </c>
      <c r="G8211" s="0" t="n">
        <v>213</v>
      </c>
      <c r="H8211" s="0" t="n">
        <v>144</v>
      </c>
      <c r="I8211" s="0" t="n">
        <v>66</v>
      </c>
      <c r="J8211" s="0" t="n">
        <v>1026</v>
      </c>
      <c r="K8211" s="0" t="n">
        <v>1351</v>
      </c>
      <c r="L8211" s="15" t="s">
        <v>80</v>
      </c>
      <c r="M8211" s="0" t="n">
        <v>4</v>
      </c>
      <c r="N8211" s="16" t="n">
        <f aca="false">I8211*K8211</f>
        <v>89166</v>
      </c>
      <c r="O8211" s="16" t="n">
        <f aca="false">I8211*(K8211-J8211)</f>
        <v>21450</v>
      </c>
      <c r="P8211" s="15" t="n">
        <f aca="false">K8211-J8211</f>
        <v>325</v>
      </c>
      <c r="Q8211" s="0" t="str">
        <f aca="false">IF(G8211=0,"Out of stock",IF(G8211&lt;H8211,"Understocked",IF(G8211&gt;Summary!$B$6*H8211,"Overstocked","Healthy")))</f>
        <v>Healthy</v>
      </c>
      <c r="R8211" s="0" t="str">
        <f aca="false">IF(I8211&gt;=Summary!$B$7,"Fast",IF(I8211&lt;Summary!$B$8,"Slow","Medium"))</f>
        <v>Slow</v>
      </c>
      <c r="S8211" s="15" t="n">
        <f aca="false">IF(M8211&gt;Summary!$B$5,1,0)</f>
        <v>0</v>
      </c>
      <c r="T8211" s="16" t="n">
        <f aca="false">IF(Q8211="Overstocked",(G8211-Summary!$B$6*H8211)*J8211,0)</f>
        <v>0</v>
      </c>
    </row>
    <row r="8212" customFormat="false" ht="15" hidden="false" customHeight="false" outlineLevel="0" collapsed="false">
      <c r="A8212" s="0" t="s">
        <v>8310</v>
      </c>
      <c r="B8212" s="0" t="s">
        <v>84</v>
      </c>
      <c r="C8212" s="0" t="s">
        <v>78</v>
      </c>
      <c r="D8212" s="0" t="s">
        <v>90</v>
      </c>
      <c r="E8212" s="14" t="n">
        <v>45039</v>
      </c>
      <c r="F8212" s="14" t="n">
        <v>45049</v>
      </c>
      <c r="G8212" s="0" t="n">
        <v>10</v>
      </c>
      <c r="H8212" s="0" t="n">
        <v>50</v>
      </c>
      <c r="I8212" s="0" t="n">
        <v>203</v>
      </c>
      <c r="J8212" s="0" t="n">
        <v>1362</v>
      </c>
      <c r="K8212" s="0" t="n">
        <v>1511</v>
      </c>
      <c r="L8212" s="15" t="s">
        <v>80</v>
      </c>
      <c r="M8212" s="0" t="n">
        <v>10</v>
      </c>
      <c r="N8212" s="16" t="n">
        <f aca="false">I8212*K8212</f>
        <v>306733</v>
      </c>
      <c r="O8212" s="16" t="n">
        <f aca="false">I8212*(K8212-J8212)</f>
        <v>30247</v>
      </c>
      <c r="P8212" s="15" t="n">
        <f aca="false">K8212-J8212</f>
        <v>149</v>
      </c>
      <c r="Q8212" s="0" t="str">
        <f aca="false">IF(G8212=0,"Out of stock",IF(G8212&lt;H8212,"Understocked",IF(G8212&gt;Summary!$B$6*H8212,"Overstocked","Healthy")))</f>
        <v>Understocked</v>
      </c>
      <c r="R8212" s="0" t="str">
        <f aca="false">IF(I8212&gt;=Summary!$B$7,"Fast",IF(I8212&lt;Summary!$B$8,"Slow","Medium"))</f>
        <v>Fast</v>
      </c>
      <c r="S8212" s="15" t="n">
        <f aca="false">IF(M8212&gt;Summary!$B$5,1,0)</f>
        <v>1</v>
      </c>
      <c r="T8212" s="16" t="n">
        <f aca="false">IF(Q8212="Overstocked",(G8212-Summary!$B$6*H8212)*J8212,0)</f>
        <v>0</v>
      </c>
    </row>
    <row r="8213" customFormat="false" ht="15" hidden="false" customHeight="false" outlineLevel="0" collapsed="false">
      <c r="A8213" s="0" t="s">
        <v>8311</v>
      </c>
      <c r="B8213" s="0" t="s">
        <v>95</v>
      </c>
      <c r="C8213" s="0" t="s">
        <v>104</v>
      </c>
      <c r="D8213" s="0" t="s">
        <v>86</v>
      </c>
      <c r="E8213" s="14" t="n">
        <v>45297</v>
      </c>
      <c r="F8213" s="14" t="n">
        <v>45300</v>
      </c>
      <c r="G8213" s="0" t="n">
        <v>363</v>
      </c>
      <c r="H8213" s="0" t="n">
        <v>75</v>
      </c>
      <c r="I8213" s="0" t="n">
        <v>67</v>
      </c>
      <c r="J8213" s="0" t="n">
        <v>1291</v>
      </c>
      <c r="K8213" s="0" t="n">
        <v>1376</v>
      </c>
      <c r="L8213" s="15" t="s">
        <v>80</v>
      </c>
      <c r="M8213" s="0" t="n">
        <v>3</v>
      </c>
      <c r="N8213" s="16" t="n">
        <f aca="false">I8213*K8213</f>
        <v>92192</v>
      </c>
      <c r="O8213" s="16" t="n">
        <f aca="false">I8213*(K8213-J8213)</f>
        <v>5695</v>
      </c>
      <c r="P8213" s="15" t="n">
        <f aca="false">K8213-J8213</f>
        <v>85</v>
      </c>
      <c r="Q8213" s="0" t="str">
        <f aca="false">IF(G8213=0,"Out of stock",IF(G8213&lt;H8213,"Understocked",IF(G8213&gt;Summary!$B$6*H8213,"Overstocked","Healthy")))</f>
        <v>Overstocked</v>
      </c>
      <c r="R8213" s="0" t="str">
        <f aca="false">IF(I8213&gt;=Summary!$B$7,"Fast",IF(I8213&lt;Summary!$B$8,"Slow","Medium"))</f>
        <v>Slow</v>
      </c>
      <c r="S8213" s="15" t="n">
        <f aca="false">IF(M8213&gt;Summary!$B$5,1,0)</f>
        <v>0</v>
      </c>
      <c r="T8213" s="16" t="n">
        <f aca="false">IF(Q8213="Overstocked",(G8213-Summary!$B$6*H8213)*J8213,0)</f>
        <v>81333</v>
      </c>
    </row>
    <row r="8214" customFormat="false" ht="15" hidden="false" customHeight="false" outlineLevel="0" collapsed="false">
      <c r="A8214" s="0" t="s">
        <v>8312</v>
      </c>
      <c r="B8214" s="0" t="s">
        <v>115</v>
      </c>
      <c r="C8214" s="0" t="s">
        <v>104</v>
      </c>
      <c r="D8214" s="0" t="s">
        <v>86</v>
      </c>
      <c r="E8214" s="14" t="n">
        <v>45247</v>
      </c>
      <c r="F8214" s="14" t="n">
        <v>45253</v>
      </c>
      <c r="G8214" s="0" t="n">
        <v>352</v>
      </c>
      <c r="H8214" s="0" t="n">
        <v>77</v>
      </c>
      <c r="I8214" s="0" t="n">
        <v>25</v>
      </c>
      <c r="J8214" s="0" t="n">
        <v>1954</v>
      </c>
      <c r="K8214" s="0" t="n">
        <v>2270</v>
      </c>
      <c r="L8214" s="15" t="s">
        <v>82</v>
      </c>
      <c r="M8214" s="0" t="n">
        <v>6</v>
      </c>
      <c r="N8214" s="16" t="n">
        <f aca="false">I8214*K8214</f>
        <v>56750</v>
      </c>
      <c r="O8214" s="16" t="n">
        <f aca="false">I8214*(K8214-J8214)</f>
        <v>7900</v>
      </c>
      <c r="P8214" s="15" t="n">
        <f aca="false">K8214-J8214</f>
        <v>316</v>
      </c>
      <c r="Q8214" s="0" t="str">
        <f aca="false">IF(G8214=0,"Out of stock",IF(G8214&lt;H8214,"Understocked",IF(G8214&gt;Summary!$B$6*H8214,"Overstocked","Healthy")))</f>
        <v>Overstocked</v>
      </c>
      <c r="R8214" s="0" t="str">
        <f aca="false">IF(I8214&gt;=Summary!$B$7,"Fast",IF(I8214&lt;Summary!$B$8,"Slow","Medium"))</f>
        <v>Slow</v>
      </c>
      <c r="S8214" s="15" t="n">
        <f aca="false">IF(M8214&gt;Summary!$B$5,1,0)</f>
        <v>0</v>
      </c>
      <c r="T8214" s="16" t="n">
        <f aca="false">IF(Q8214="Overstocked",(G8214-Summary!$B$6*H8214)*J8214,0)</f>
        <v>85976</v>
      </c>
    </row>
    <row r="8215" customFormat="false" ht="15" hidden="false" customHeight="false" outlineLevel="0" collapsed="false">
      <c r="A8215" s="0" t="s">
        <v>8313</v>
      </c>
      <c r="B8215" s="0" t="s">
        <v>89</v>
      </c>
      <c r="C8215" s="0" t="s">
        <v>104</v>
      </c>
      <c r="D8215" s="0" t="s">
        <v>79</v>
      </c>
      <c r="E8215" s="14" t="n">
        <v>45646</v>
      </c>
      <c r="F8215" s="14" t="n">
        <v>45656</v>
      </c>
      <c r="G8215" s="0" t="n">
        <v>175</v>
      </c>
      <c r="H8215" s="0" t="n">
        <v>94</v>
      </c>
      <c r="I8215" s="0" t="n">
        <v>284</v>
      </c>
      <c r="J8215" s="0" t="n">
        <v>1422</v>
      </c>
      <c r="K8215" s="0" t="n">
        <v>1759</v>
      </c>
      <c r="L8215" s="15" t="s">
        <v>93</v>
      </c>
      <c r="M8215" s="0" t="n">
        <v>10</v>
      </c>
      <c r="N8215" s="16" t="n">
        <f aca="false">I8215*K8215</f>
        <v>499556</v>
      </c>
      <c r="O8215" s="16" t="n">
        <f aca="false">I8215*(K8215-J8215)</f>
        <v>95708</v>
      </c>
      <c r="P8215" s="15" t="n">
        <f aca="false">K8215-J8215</f>
        <v>337</v>
      </c>
      <c r="Q8215" s="0" t="str">
        <f aca="false">IF(G8215=0,"Out of stock",IF(G8215&lt;H8215,"Understocked",IF(G8215&gt;Summary!$B$6*H8215,"Overstocked","Healthy")))</f>
        <v>Healthy</v>
      </c>
      <c r="R8215" s="0" t="str">
        <f aca="false">IF(I8215&gt;=Summary!$B$7,"Fast",IF(I8215&lt;Summary!$B$8,"Slow","Medium"))</f>
        <v>Fast</v>
      </c>
      <c r="S8215" s="15" t="n">
        <f aca="false">IF(M8215&gt;Summary!$B$5,1,0)</f>
        <v>1</v>
      </c>
      <c r="T8215" s="16" t="n">
        <f aca="false">IF(Q8215="Overstocked",(G8215-Summary!$B$6*H8215)*J8215,0)</f>
        <v>0</v>
      </c>
    </row>
    <row r="8216" customFormat="false" ht="15" hidden="false" customHeight="false" outlineLevel="0" collapsed="false">
      <c r="A8216" s="0" t="s">
        <v>8314</v>
      </c>
      <c r="B8216" s="0" t="s">
        <v>84</v>
      </c>
      <c r="C8216" s="0" t="s">
        <v>78</v>
      </c>
      <c r="D8216" s="0" t="s">
        <v>79</v>
      </c>
      <c r="E8216" s="14" t="n">
        <v>45111</v>
      </c>
      <c r="F8216" s="14" t="n">
        <v>45119</v>
      </c>
      <c r="G8216" s="0" t="n">
        <v>250</v>
      </c>
      <c r="H8216" s="0" t="n">
        <v>112</v>
      </c>
      <c r="I8216" s="0" t="n">
        <v>297</v>
      </c>
      <c r="J8216" s="0" t="n">
        <v>858</v>
      </c>
      <c r="K8216" s="0" t="n">
        <v>1097</v>
      </c>
      <c r="L8216" s="15" t="s">
        <v>82</v>
      </c>
      <c r="M8216" s="0" t="n">
        <v>8</v>
      </c>
      <c r="N8216" s="16" t="n">
        <f aca="false">I8216*K8216</f>
        <v>325809</v>
      </c>
      <c r="O8216" s="16" t="n">
        <f aca="false">I8216*(K8216-J8216)</f>
        <v>70983</v>
      </c>
      <c r="P8216" s="15" t="n">
        <f aca="false">K8216-J8216</f>
        <v>239</v>
      </c>
      <c r="Q8216" s="0" t="str">
        <f aca="false">IF(G8216=0,"Out of stock",IF(G8216&lt;H8216,"Understocked",IF(G8216&gt;Summary!$B$6*H8216,"Overstocked","Healthy")))</f>
        <v>Healthy</v>
      </c>
      <c r="R8216" s="0" t="str">
        <f aca="false">IF(I8216&gt;=Summary!$B$7,"Fast",IF(I8216&lt;Summary!$B$8,"Slow","Medium"))</f>
        <v>Fast</v>
      </c>
      <c r="S8216" s="15" t="n">
        <f aca="false">IF(M8216&gt;Summary!$B$5,1,0)</f>
        <v>1</v>
      </c>
      <c r="T8216" s="16" t="n">
        <f aca="false">IF(Q8216="Overstocked",(G8216-Summary!$B$6*H8216)*J8216,0)</f>
        <v>0</v>
      </c>
    </row>
    <row r="8217" customFormat="false" ht="15" hidden="false" customHeight="false" outlineLevel="0" collapsed="false">
      <c r="A8217" s="0" t="s">
        <v>8315</v>
      </c>
      <c r="B8217" s="0" t="s">
        <v>111</v>
      </c>
      <c r="C8217" s="0" t="s">
        <v>85</v>
      </c>
      <c r="D8217" s="0" t="s">
        <v>86</v>
      </c>
      <c r="E8217" s="14" t="n">
        <v>45026</v>
      </c>
      <c r="F8217" s="14" t="n">
        <v>45032</v>
      </c>
      <c r="G8217" s="0" t="n">
        <v>356</v>
      </c>
      <c r="H8217" s="0" t="n">
        <v>84</v>
      </c>
      <c r="I8217" s="0" t="n">
        <v>38</v>
      </c>
      <c r="J8217" s="0" t="n">
        <v>1849</v>
      </c>
      <c r="K8217" s="0" t="n">
        <v>2080</v>
      </c>
      <c r="L8217" s="15" t="s">
        <v>87</v>
      </c>
      <c r="M8217" s="0" t="n">
        <v>6</v>
      </c>
      <c r="N8217" s="16" t="n">
        <f aca="false">I8217*K8217</f>
        <v>79040</v>
      </c>
      <c r="O8217" s="16" t="n">
        <f aca="false">I8217*(K8217-J8217)</f>
        <v>8778</v>
      </c>
      <c r="P8217" s="15" t="n">
        <f aca="false">K8217-J8217</f>
        <v>231</v>
      </c>
      <c r="Q8217" s="0" t="str">
        <f aca="false">IF(G8217=0,"Out of stock",IF(G8217&lt;H8217,"Understocked",IF(G8217&gt;Summary!$B$6*H8217,"Overstocked","Healthy")))</f>
        <v>Overstocked</v>
      </c>
      <c r="R8217" s="0" t="str">
        <f aca="false">IF(I8217&gt;=Summary!$B$7,"Fast",IF(I8217&lt;Summary!$B$8,"Slow","Medium"))</f>
        <v>Slow</v>
      </c>
      <c r="S8217" s="15" t="n">
        <f aca="false">IF(M8217&gt;Summary!$B$5,1,0)</f>
        <v>0</v>
      </c>
      <c r="T8217" s="16" t="n">
        <f aca="false">IF(Q8217="Overstocked",(G8217-Summary!$B$6*H8217)*J8217,0)</f>
        <v>36980</v>
      </c>
    </row>
    <row r="8218" customFormat="false" ht="15" hidden="false" customHeight="false" outlineLevel="0" collapsed="false">
      <c r="A8218" s="0" t="s">
        <v>8316</v>
      </c>
      <c r="B8218" s="0" t="s">
        <v>113</v>
      </c>
      <c r="C8218" s="0" t="s">
        <v>104</v>
      </c>
      <c r="D8218" s="0" t="s">
        <v>92</v>
      </c>
      <c r="E8218" s="14" t="n">
        <v>44997</v>
      </c>
      <c r="F8218" s="14" t="n">
        <v>44999</v>
      </c>
      <c r="G8218" s="0" t="n">
        <v>6</v>
      </c>
      <c r="H8218" s="0" t="n">
        <v>133</v>
      </c>
      <c r="I8218" s="0" t="n">
        <v>190</v>
      </c>
      <c r="J8218" s="0" t="n">
        <v>1581</v>
      </c>
      <c r="K8218" s="0" t="n">
        <v>1665</v>
      </c>
      <c r="L8218" s="15" t="s">
        <v>87</v>
      </c>
      <c r="M8218" s="0" t="n">
        <v>2</v>
      </c>
      <c r="N8218" s="16" t="n">
        <f aca="false">I8218*K8218</f>
        <v>316350</v>
      </c>
      <c r="O8218" s="16" t="n">
        <f aca="false">I8218*(K8218-J8218)</f>
        <v>15960</v>
      </c>
      <c r="P8218" s="15" t="n">
        <f aca="false">K8218-J8218</f>
        <v>84</v>
      </c>
      <c r="Q8218" s="0" t="str">
        <f aca="false">IF(G8218=0,"Out of stock",IF(G8218&lt;H8218,"Understocked",IF(G8218&gt;Summary!$B$6*H8218,"Overstocked","Healthy")))</f>
        <v>Understocked</v>
      </c>
      <c r="R8218" s="0" t="str">
        <f aca="false">IF(I8218&gt;=Summary!$B$7,"Fast",IF(I8218&lt;Summary!$B$8,"Slow","Medium"))</f>
        <v>Medium</v>
      </c>
      <c r="S8218" s="15" t="n">
        <f aca="false">IF(M8218&gt;Summary!$B$5,1,0)</f>
        <v>0</v>
      </c>
      <c r="T8218" s="16" t="n">
        <f aca="false">IF(Q8218="Overstocked",(G8218-Summary!$B$6*H8218)*J8218,0)</f>
        <v>0</v>
      </c>
    </row>
    <row r="8219" customFormat="false" ht="15" hidden="false" customHeight="false" outlineLevel="0" collapsed="false">
      <c r="A8219" s="0" t="s">
        <v>8317</v>
      </c>
      <c r="B8219" s="0" t="s">
        <v>111</v>
      </c>
      <c r="C8219" s="0" t="s">
        <v>85</v>
      </c>
      <c r="D8219" s="0" t="s">
        <v>90</v>
      </c>
      <c r="E8219" s="14" t="n">
        <v>45464</v>
      </c>
      <c r="F8219" s="14" t="n">
        <v>45466</v>
      </c>
      <c r="G8219" s="0" t="n">
        <v>455</v>
      </c>
      <c r="H8219" s="0" t="n">
        <v>126</v>
      </c>
      <c r="I8219" s="0" t="n">
        <v>132</v>
      </c>
      <c r="J8219" s="0" t="n">
        <v>1551</v>
      </c>
      <c r="K8219" s="0" t="n">
        <v>1892</v>
      </c>
      <c r="L8219" s="15" t="s">
        <v>97</v>
      </c>
      <c r="M8219" s="0" t="n">
        <v>2</v>
      </c>
      <c r="N8219" s="16" t="n">
        <f aca="false">I8219*K8219</f>
        <v>249744</v>
      </c>
      <c r="O8219" s="16" t="n">
        <f aca="false">I8219*(K8219-J8219)</f>
        <v>45012</v>
      </c>
      <c r="P8219" s="15" t="n">
        <f aca="false">K8219-J8219</f>
        <v>341</v>
      </c>
      <c r="Q8219" s="0" t="str">
        <f aca="false">IF(G8219=0,"Out of stock",IF(G8219&lt;H8219,"Understocked",IF(G8219&gt;Summary!$B$6*H8219,"Overstocked","Healthy")))</f>
        <v>Healthy</v>
      </c>
      <c r="R8219" s="0" t="str">
        <f aca="false">IF(I8219&gt;=Summary!$B$7,"Fast",IF(I8219&lt;Summary!$B$8,"Slow","Medium"))</f>
        <v>Medium</v>
      </c>
      <c r="S8219" s="15" t="n">
        <f aca="false">IF(M8219&gt;Summary!$B$5,1,0)</f>
        <v>0</v>
      </c>
      <c r="T8219" s="16" t="n">
        <f aca="false">IF(Q8219="Overstocked",(G8219-Summary!$B$6*H8219)*J8219,0)</f>
        <v>0</v>
      </c>
    </row>
    <row r="8220" customFormat="false" ht="15" hidden="false" customHeight="false" outlineLevel="0" collapsed="false">
      <c r="A8220" s="0" t="s">
        <v>8318</v>
      </c>
      <c r="B8220" s="0" t="s">
        <v>89</v>
      </c>
      <c r="C8220" s="0" t="s">
        <v>78</v>
      </c>
      <c r="D8220" s="0" t="s">
        <v>79</v>
      </c>
      <c r="E8220" s="14" t="n">
        <v>45107</v>
      </c>
      <c r="F8220" s="14" t="n">
        <v>45111</v>
      </c>
      <c r="G8220" s="0" t="n">
        <v>113</v>
      </c>
      <c r="H8220" s="0" t="n">
        <v>145</v>
      </c>
      <c r="I8220" s="0" t="n">
        <v>181</v>
      </c>
      <c r="J8220" s="0" t="n">
        <v>552</v>
      </c>
      <c r="K8220" s="0" t="n">
        <v>662</v>
      </c>
      <c r="L8220" s="15" t="s">
        <v>80</v>
      </c>
      <c r="M8220" s="0" t="n">
        <v>4</v>
      </c>
      <c r="N8220" s="16" t="n">
        <f aca="false">I8220*K8220</f>
        <v>119822</v>
      </c>
      <c r="O8220" s="16" t="n">
        <f aca="false">I8220*(K8220-J8220)</f>
        <v>19910</v>
      </c>
      <c r="P8220" s="15" t="n">
        <f aca="false">K8220-J8220</f>
        <v>110</v>
      </c>
      <c r="Q8220" s="0" t="str">
        <f aca="false">IF(G8220=0,"Out of stock",IF(G8220&lt;H8220,"Understocked",IF(G8220&gt;Summary!$B$6*H8220,"Overstocked","Healthy")))</f>
        <v>Understocked</v>
      </c>
      <c r="R8220" s="0" t="str">
        <f aca="false">IF(I8220&gt;=Summary!$B$7,"Fast",IF(I8220&lt;Summary!$B$8,"Slow","Medium"))</f>
        <v>Medium</v>
      </c>
      <c r="S8220" s="15" t="n">
        <f aca="false">IF(M8220&gt;Summary!$B$5,1,0)</f>
        <v>0</v>
      </c>
      <c r="T8220" s="16" t="n">
        <f aca="false">IF(Q8220="Overstocked",(G8220-Summary!$B$6*H8220)*J8220,0)</f>
        <v>0</v>
      </c>
    </row>
    <row r="8221" customFormat="false" ht="15" hidden="false" customHeight="false" outlineLevel="0" collapsed="false">
      <c r="A8221" s="0" t="s">
        <v>8319</v>
      </c>
      <c r="B8221" s="0" t="s">
        <v>84</v>
      </c>
      <c r="C8221" s="0" t="s">
        <v>85</v>
      </c>
      <c r="D8221" s="0" t="s">
        <v>79</v>
      </c>
      <c r="E8221" s="14" t="n">
        <v>45259</v>
      </c>
      <c r="F8221" s="14" t="n">
        <v>45266</v>
      </c>
      <c r="G8221" s="0" t="n">
        <v>4</v>
      </c>
      <c r="H8221" s="0" t="n">
        <v>109</v>
      </c>
      <c r="I8221" s="0" t="n">
        <v>90</v>
      </c>
      <c r="J8221" s="0" t="n">
        <v>765</v>
      </c>
      <c r="K8221" s="0" t="n">
        <v>1181</v>
      </c>
      <c r="L8221" s="15" t="s">
        <v>97</v>
      </c>
      <c r="M8221" s="0" t="n">
        <v>7</v>
      </c>
      <c r="N8221" s="16" t="n">
        <f aca="false">I8221*K8221</f>
        <v>106290</v>
      </c>
      <c r="O8221" s="16" t="n">
        <f aca="false">I8221*(K8221-J8221)</f>
        <v>37440</v>
      </c>
      <c r="P8221" s="15" t="n">
        <f aca="false">K8221-J8221</f>
        <v>416</v>
      </c>
      <c r="Q8221" s="0" t="str">
        <f aca="false">IF(G8221=0,"Out of stock",IF(G8221&lt;H8221,"Understocked",IF(G8221&gt;Summary!$B$6*H8221,"Overstocked","Healthy")))</f>
        <v>Understocked</v>
      </c>
      <c r="R8221" s="0" t="str">
        <f aca="false">IF(I8221&gt;=Summary!$B$7,"Fast",IF(I8221&lt;Summary!$B$8,"Slow","Medium"))</f>
        <v>Slow</v>
      </c>
      <c r="S8221" s="15" t="n">
        <f aca="false">IF(M8221&gt;Summary!$B$5,1,0)</f>
        <v>0</v>
      </c>
      <c r="T8221" s="16" t="n">
        <f aca="false">IF(Q8221="Overstocked",(G8221-Summary!$B$6*H8221)*J8221,0)</f>
        <v>0</v>
      </c>
    </row>
    <row r="8222" customFormat="false" ht="15" hidden="false" customHeight="false" outlineLevel="0" collapsed="false">
      <c r="A8222" s="0" t="s">
        <v>8320</v>
      </c>
      <c r="B8222" s="0" t="s">
        <v>107</v>
      </c>
      <c r="C8222" s="0" t="s">
        <v>78</v>
      </c>
      <c r="D8222" s="0" t="s">
        <v>102</v>
      </c>
      <c r="E8222" s="14" t="n">
        <v>45289</v>
      </c>
      <c r="F8222" s="14" t="n">
        <v>45291</v>
      </c>
      <c r="G8222" s="0" t="n">
        <v>249</v>
      </c>
      <c r="H8222" s="0" t="n">
        <v>113</v>
      </c>
      <c r="I8222" s="0" t="n">
        <v>272</v>
      </c>
      <c r="J8222" s="0" t="n">
        <v>1581</v>
      </c>
      <c r="K8222" s="0" t="n">
        <v>1931</v>
      </c>
      <c r="L8222" s="15" t="s">
        <v>97</v>
      </c>
      <c r="M8222" s="0" t="n">
        <v>2</v>
      </c>
      <c r="N8222" s="16" t="n">
        <f aca="false">I8222*K8222</f>
        <v>525232</v>
      </c>
      <c r="O8222" s="16" t="n">
        <f aca="false">I8222*(K8222-J8222)</f>
        <v>95200</v>
      </c>
      <c r="P8222" s="15" t="n">
        <f aca="false">K8222-J8222</f>
        <v>350</v>
      </c>
      <c r="Q8222" s="0" t="str">
        <f aca="false">IF(G8222=0,"Out of stock",IF(G8222&lt;H8222,"Understocked",IF(G8222&gt;Summary!$B$6*H8222,"Overstocked","Healthy")))</f>
        <v>Healthy</v>
      </c>
      <c r="R8222" s="0" t="str">
        <f aca="false">IF(I8222&gt;=Summary!$B$7,"Fast",IF(I8222&lt;Summary!$B$8,"Slow","Medium"))</f>
        <v>Fast</v>
      </c>
      <c r="S8222" s="15" t="n">
        <f aca="false">IF(M8222&gt;Summary!$B$5,1,0)</f>
        <v>0</v>
      </c>
      <c r="T8222" s="16" t="n">
        <f aca="false">IF(Q8222="Overstocked",(G8222-Summary!$B$6*H8222)*J8222,0)</f>
        <v>0</v>
      </c>
    </row>
    <row r="8223" customFormat="false" ht="15" hidden="false" customHeight="false" outlineLevel="0" collapsed="false">
      <c r="A8223" s="0" t="s">
        <v>8321</v>
      </c>
      <c r="B8223" s="0" t="s">
        <v>107</v>
      </c>
      <c r="C8223" s="0" t="s">
        <v>85</v>
      </c>
      <c r="D8223" s="0" t="s">
        <v>86</v>
      </c>
      <c r="E8223" s="14" t="n">
        <v>45141</v>
      </c>
      <c r="F8223" s="14" t="n">
        <v>45150</v>
      </c>
      <c r="G8223" s="0" t="n">
        <v>166</v>
      </c>
      <c r="H8223" s="0" t="n">
        <v>122</v>
      </c>
      <c r="I8223" s="0" t="n">
        <v>77</v>
      </c>
      <c r="J8223" s="0" t="n">
        <v>1665</v>
      </c>
      <c r="K8223" s="0" t="n">
        <v>2040</v>
      </c>
      <c r="L8223" s="15" t="s">
        <v>87</v>
      </c>
      <c r="M8223" s="0" t="n">
        <v>9</v>
      </c>
      <c r="N8223" s="16" t="n">
        <f aca="false">I8223*K8223</f>
        <v>157080</v>
      </c>
      <c r="O8223" s="16" t="n">
        <f aca="false">I8223*(K8223-J8223)</f>
        <v>28875</v>
      </c>
      <c r="P8223" s="15" t="n">
        <f aca="false">K8223-J8223</f>
        <v>375</v>
      </c>
      <c r="Q8223" s="0" t="str">
        <f aca="false">IF(G8223=0,"Out of stock",IF(G8223&lt;H8223,"Understocked",IF(G8223&gt;Summary!$B$6*H8223,"Overstocked","Healthy")))</f>
        <v>Healthy</v>
      </c>
      <c r="R8223" s="0" t="str">
        <f aca="false">IF(I8223&gt;=Summary!$B$7,"Fast",IF(I8223&lt;Summary!$B$8,"Slow","Medium"))</f>
        <v>Slow</v>
      </c>
      <c r="S8223" s="15" t="n">
        <f aca="false">IF(M8223&gt;Summary!$B$5,1,0)</f>
        <v>1</v>
      </c>
      <c r="T8223" s="16" t="n">
        <f aca="false">IF(Q8223="Overstocked",(G8223-Summary!$B$6*H8223)*J8223,0)</f>
        <v>0</v>
      </c>
    </row>
    <row r="8224" customFormat="false" ht="15" hidden="false" customHeight="false" outlineLevel="0" collapsed="false">
      <c r="A8224" s="0" t="s">
        <v>8322</v>
      </c>
      <c r="B8224" s="0" t="s">
        <v>84</v>
      </c>
      <c r="C8224" s="0" t="s">
        <v>104</v>
      </c>
      <c r="D8224" s="0" t="s">
        <v>79</v>
      </c>
      <c r="E8224" s="14" t="n">
        <v>45384</v>
      </c>
      <c r="F8224" s="14" t="n">
        <v>45392</v>
      </c>
      <c r="G8224" s="0" t="n">
        <v>125</v>
      </c>
      <c r="H8224" s="0" t="n">
        <v>53</v>
      </c>
      <c r="I8224" s="0" t="n">
        <v>15</v>
      </c>
      <c r="J8224" s="0" t="n">
        <v>1919</v>
      </c>
      <c r="K8224" s="0" t="n">
        <v>2182</v>
      </c>
      <c r="L8224" s="15" t="s">
        <v>97</v>
      </c>
      <c r="M8224" s="0" t="n">
        <v>8</v>
      </c>
      <c r="N8224" s="16" t="n">
        <f aca="false">I8224*K8224</f>
        <v>32730</v>
      </c>
      <c r="O8224" s="16" t="n">
        <f aca="false">I8224*(K8224-J8224)</f>
        <v>3945</v>
      </c>
      <c r="P8224" s="15" t="n">
        <f aca="false">K8224-J8224</f>
        <v>263</v>
      </c>
      <c r="Q8224" s="0" t="str">
        <f aca="false">IF(G8224=0,"Out of stock",IF(G8224&lt;H8224,"Understocked",IF(G8224&gt;Summary!$B$6*H8224,"Overstocked","Healthy")))</f>
        <v>Healthy</v>
      </c>
      <c r="R8224" s="0" t="str">
        <f aca="false">IF(I8224&gt;=Summary!$B$7,"Fast",IF(I8224&lt;Summary!$B$8,"Slow","Medium"))</f>
        <v>Slow</v>
      </c>
      <c r="S8224" s="15" t="n">
        <f aca="false">IF(M8224&gt;Summary!$B$5,1,0)</f>
        <v>1</v>
      </c>
      <c r="T8224" s="16" t="n">
        <f aca="false">IF(Q8224="Overstocked",(G8224-Summary!$B$6*H8224)*J8224,0)</f>
        <v>0</v>
      </c>
    </row>
    <row r="8225" customFormat="false" ht="15" hidden="false" customHeight="false" outlineLevel="0" collapsed="false">
      <c r="A8225" s="0" t="s">
        <v>8323</v>
      </c>
      <c r="B8225" s="0" t="s">
        <v>123</v>
      </c>
      <c r="C8225" s="0" t="s">
        <v>85</v>
      </c>
      <c r="D8225" s="0" t="s">
        <v>86</v>
      </c>
      <c r="E8225" s="14" t="n">
        <v>45181</v>
      </c>
      <c r="F8225" s="14" t="n">
        <v>45185</v>
      </c>
      <c r="G8225" s="0" t="n">
        <v>204</v>
      </c>
      <c r="H8225" s="0" t="n">
        <v>120</v>
      </c>
      <c r="I8225" s="0" t="n">
        <v>291</v>
      </c>
      <c r="J8225" s="0" t="n">
        <v>608</v>
      </c>
      <c r="K8225" s="0" t="n">
        <v>978</v>
      </c>
      <c r="L8225" s="15" t="s">
        <v>97</v>
      </c>
      <c r="M8225" s="0" t="n">
        <v>4</v>
      </c>
      <c r="N8225" s="16" t="n">
        <f aca="false">I8225*K8225</f>
        <v>284598</v>
      </c>
      <c r="O8225" s="16" t="n">
        <f aca="false">I8225*(K8225-J8225)</f>
        <v>107670</v>
      </c>
      <c r="P8225" s="15" t="n">
        <f aca="false">K8225-J8225</f>
        <v>370</v>
      </c>
      <c r="Q8225" s="0" t="str">
        <f aca="false">IF(G8225=0,"Out of stock",IF(G8225&lt;H8225,"Understocked",IF(G8225&gt;Summary!$B$6*H8225,"Overstocked","Healthy")))</f>
        <v>Healthy</v>
      </c>
      <c r="R8225" s="0" t="str">
        <f aca="false">IF(I8225&gt;=Summary!$B$7,"Fast",IF(I8225&lt;Summary!$B$8,"Slow","Medium"))</f>
        <v>Fast</v>
      </c>
      <c r="S8225" s="15" t="n">
        <f aca="false">IF(M8225&gt;Summary!$B$5,1,0)</f>
        <v>0</v>
      </c>
      <c r="T8225" s="16" t="n">
        <f aca="false">IF(Q8225="Overstocked",(G8225-Summary!$B$6*H8225)*J8225,0)</f>
        <v>0</v>
      </c>
    </row>
    <row r="8226" customFormat="false" ht="15" hidden="false" customHeight="false" outlineLevel="0" collapsed="false">
      <c r="A8226" s="0" t="s">
        <v>8324</v>
      </c>
      <c r="B8226" s="0" t="s">
        <v>115</v>
      </c>
      <c r="C8226" s="0" t="s">
        <v>104</v>
      </c>
      <c r="D8226" s="0" t="s">
        <v>102</v>
      </c>
      <c r="E8226" s="14" t="n">
        <v>45174</v>
      </c>
      <c r="F8226" s="14" t="n">
        <v>45176</v>
      </c>
      <c r="G8226" s="0" t="n">
        <v>43</v>
      </c>
      <c r="H8226" s="0" t="n">
        <v>112</v>
      </c>
      <c r="I8226" s="0" t="n">
        <v>74</v>
      </c>
      <c r="J8226" s="0" t="n">
        <v>1211</v>
      </c>
      <c r="K8226" s="0" t="n">
        <v>1506</v>
      </c>
      <c r="L8226" s="15" t="s">
        <v>82</v>
      </c>
      <c r="M8226" s="0" t="n">
        <v>2</v>
      </c>
      <c r="N8226" s="16" t="n">
        <f aca="false">I8226*K8226</f>
        <v>111444</v>
      </c>
      <c r="O8226" s="16" t="n">
        <f aca="false">I8226*(K8226-J8226)</f>
        <v>21830</v>
      </c>
      <c r="P8226" s="15" t="n">
        <f aca="false">K8226-J8226</f>
        <v>295</v>
      </c>
      <c r="Q8226" s="0" t="str">
        <f aca="false">IF(G8226=0,"Out of stock",IF(G8226&lt;H8226,"Understocked",IF(G8226&gt;Summary!$B$6*H8226,"Overstocked","Healthy")))</f>
        <v>Understocked</v>
      </c>
      <c r="R8226" s="0" t="str">
        <f aca="false">IF(I8226&gt;=Summary!$B$7,"Fast",IF(I8226&lt;Summary!$B$8,"Slow","Medium"))</f>
        <v>Slow</v>
      </c>
      <c r="S8226" s="15" t="n">
        <f aca="false">IF(M8226&gt;Summary!$B$5,1,0)</f>
        <v>0</v>
      </c>
      <c r="T8226" s="16" t="n">
        <f aca="false">IF(Q8226="Overstocked",(G8226-Summary!$B$6*H8226)*J8226,0)</f>
        <v>0</v>
      </c>
    </row>
    <row r="8227" customFormat="false" ht="15" hidden="false" customHeight="false" outlineLevel="0" collapsed="false">
      <c r="A8227" s="0" t="s">
        <v>8325</v>
      </c>
      <c r="B8227" s="0" t="s">
        <v>77</v>
      </c>
      <c r="C8227" s="0" t="s">
        <v>96</v>
      </c>
      <c r="D8227" s="0" t="s">
        <v>90</v>
      </c>
      <c r="E8227" s="14" t="n">
        <v>45637</v>
      </c>
      <c r="F8227" s="14" t="n">
        <v>45643</v>
      </c>
      <c r="G8227" s="0" t="n">
        <v>448</v>
      </c>
      <c r="H8227" s="0" t="n">
        <v>135</v>
      </c>
      <c r="I8227" s="0" t="n">
        <v>183</v>
      </c>
      <c r="J8227" s="0" t="n">
        <v>490</v>
      </c>
      <c r="K8227" s="0" t="n">
        <v>874</v>
      </c>
      <c r="L8227" s="15" t="s">
        <v>97</v>
      </c>
      <c r="M8227" s="0" t="n">
        <v>6</v>
      </c>
      <c r="N8227" s="16" t="n">
        <f aca="false">I8227*K8227</f>
        <v>159942</v>
      </c>
      <c r="O8227" s="16" t="n">
        <f aca="false">I8227*(K8227-J8227)</f>
        <v>70272</v>
      </c>
      <c r="P8227" s="15" t="n">
        <f aca="false">K8227-J8227</f>
        <v>384</v>
      </c>
      <c r="Q8227" s="0" t="str">
        <f aca="false">IF(G8227=0,"Out of stock",IF(G8227&lt;H8227,"Understocked",IF(G8227&gt;Summary!$B$6*H8227,"Overstocked","Healthy")))</f>
        <v>Healthy</v>
      </c>
      <c r="R8227" s="0" t="str">
        <f aca="false">IF(I8227&gt;=Summary!$B$7,"Fast",IF(I8227&lt;Summary!$B$8,"Slow","Medium"))</f>
        <v>Medium</v>
      </c>
      <c r="S8227" s="15" t="n">
        <f aca="false">IF(M8227&gt;Summary!$B$5,1,0)</f>
        <v>0</v>
      </c>
      <c r="T8227" s="16" t="n">
        <f aca="false">IF(Q8227="Overstocked",(G8227-Summary!$B$6*H8227)*J8227,0)</f>
        <v>0</v>
      </c>
    </row>
    <row r="8228" customFormat="false" ht="15" hidden="false" customHeight="false" outlineLevel="0" collapsed="false">
      <c r="A8228" s="0" t="s">
        <v>8326</v>
      </c>
      <c r="B8228" s="0" t="s">
        <v>84</v>
      </c>
      <c r="C8228" s="0" t="s">
        <v>104</v>
      </c>
      <c r="D8228" s="0" t="s">
        <v>79</v>
      </c>
      <c r="E8228" s="14" t="n">
        <v>45119</v>
      </c>
      <c r="F8228" s="14" t="n">
        <v>45126</v>
      </c>
      <c r="G8228" s="0" t="n">
        <v>317</v>
      </c>
      <c r="H8228" s="0" t="n">
        <v>52</v>
      </c>
      <c r="I8228" s="0" t="n">
        <v>47</v>
      </c>
      <c r="J8228" s="0" t="n">
        <v>273</v>
      </c>
      <c r="K8228" s="0" t="n">
        <v>404</v>
      </c>
      <c r="L8228" s="15" t="s">
        <v>82</v>
      </c>
      <c r="M8228" s="0" t="n">
        <v>7</v>
      </c>
      <c r="N8228" s="16" t="n">
        <f aca="false">I8228*K8228</f>
        <v>18988</v>
      </c>
      <c r="O8228" s="16" t="n">
        <f aca="false">I8228*(K8228-J8228)</f>
        <v>6157</v>
      </c>
      <c r="P8228" s="15" t="n">
        <f aca="false">K8228-J8228</f>
        <v>131</v>
      </c>
      <c r="Q8228" s="0" t="str">
        <f aca="false">IF(G8228=0,"Out of stock",IF(G8228&lt;H8228,"Understocked",IF(G8228&gt;Summary!$B$6*H8228,"Overstocked","Healthy")))</f>
        <v>Overstocked</v>
      </c>
      <c r="R8228" s="0" t="str">
        <f aca="false">IF(I8228&gt;=Summary!$B$7,"Fast",IF(I8228&lt;Summary!$B$8,"Slow","Medium"))</f>
        <v>Slow</v>
      </c>
      <c r="S8228" s="15" t="n">
        <f aca="false">IF(M8228&gt;Summary!$B$5,1,0)</f>
        <v>0</v>
      </c>
      <c r="T8228" s="16" t="n">
        <f aca="false">IF(Q8228="Overstocked",(G8228-Summary!$B$6*H8228)*J8228,0)</f>
        <v>29757</v>
      </c>
    </row>
    <row r="8229" customFormat="false" ht="15" hidden="false" customHeight="false" outlineLevel="0" collapsed="false">
      <c r="A8229" s="0" t="s">
        <v>8327</v>
      </c>
      <c r="B8229" s="0" t="s">
        <v>95</v>
      </c>
      <c r="C8229" s="0" t="s">
        <v>78</v>
      </c>
      <c r="D8229" s="0" t="s">
        <v>79</v>
      </c>
      <c r="E8229" s="14" t="n">
        <v>44955</v>
      </c>
      <c r="F8229" s="14" t="n">
        <v>44956</v>
      </c>
      <c r="G8229" s="0" t="n">
        <v>77</v>
      </c>
      <c r="H8229" s="0" t="n">
        <v>81</v>
      </c>
      <c r="I8229" s="0" t="n">
        <v>224</v>
      </c>
      <c r="J8229" s="0" t="n">
        <v>998</v>
      </c>
      <c r="K8229" s="0" t="n">
        <v>1152</v>
      </c>
      <c r="L8229" s="15" t="s">
        <v>97</v>
      </c>
      <c r="M8229" s="0" t="n">
        <v>1</v>
      </c>
      <c r="N8229" s="16" t="n">
        <f aca="false">I8229*K8229</f>
        <v>258048</v>
      </c>
      <c r="O8229" s="16" t="n">
        <f aca="false">I8229*(K8229-J8229)</f>
        <v>34496</v>
      </c>
      <c r="P8229" s="15" t="n">
        <f aca="false">K8229-J8229</f>
        <v>154</v>
      </c>
      <c r="Q8229" s="0" t="str">
        <f aca="false">IF(G8229=0,"Out of stock",IF(G8229&lt;H8229,"Understocked",IF(G8229&gt;Summary!$B$6*H8229,"Overstocked","Healthy")))</f>
        <v>Understocked</v>
      </c>
      <c r="R8229" s="0" t="str">
        <f aca="false">IF(I8229&gt;=Summary!$B$7,"Fast",IF(I8229&lt;Summary!$B$8,"Slow","Medium"))</f>
        <v>Fast</v>
      </c>
      <c r="S8229" s="15" t="n">
        <f aca="false">IF(M8229&gt;Summary!$B$5,1,0)</f>
        <v>0</v>
      </c>
      <c r="T8229" s="16" t="n">
        <f aca="false">IF(Q8229="Overstocked",(G8229-Summary!$B$6*H8229)*J8229,0)</f>
        <v>0</v>
      </c>
    </row>
    <row r="8230" customFormat="false" ht="15" hidden="false" customHeight="false" outlineLevel="0" collapsed="false">
      <c r="A8230" s="0" t="s">
        <v>8328</v>
      </c>
      <c r="B8230" s="0" t="s">
        <v>77</v>
      </c>
      <c r="C8230" s="0" t="s">
        <v>104</v>
      </c>
      <c r="D8230" s="0" t="s">
        <v>86</v>
      </c>
      <c r="E8230" s="14" t="n">
        <v>44932</v>
      </c>
      <c r="F8230" s="14" t="n">
        <v>44938</v>
      </c>
      <c r="G8230" s="0" t="n">
        <v>398</v>
      </c>
      <c r="H8230" s="0" t="n">
        <v>120</v>
      </c>
      <c r="I8230" s="0" t="n">
        <v>117</v>
      </c>
      <c r="J8230" s="0" t="n">
        <v>1768</v>
      </c>
      <c r="K8230" s="0" t="n">
        <v>2026</v>
      </c>
      <c r="L8230" s="15" t="s">
        <v>97</v>
      </c>
      <c r="M8230" s="0" t="n">
        <v>6</v>
      </c>
      <c r="N8230" s="16" t="n">
        <f aca="false">I8230*K8230</f>
        <v>237042</v>
      </c>
      <c r="O8230" s="16" t="n">
        <f aca="false">I8230*(K8230-J8230)</f>
        <v>30186</v>
      </c>
      <c r="P8230" s="15" t="n">
        <f aca="false">K8230-J8230</f>
        <v>258</v>
      </c>
      <c r="Q8230" s="0" t="str">
        <f aca="false">IF(G8230=0,"Out of stock",IF(G8230&lt;H8230,"Understocked",IF(G8230&gt;Summary!$B$6*H8230,"Overstocked","Healthy")))</f>
        <v>Healthy</v>
      </c>
      <c r="R8230" s="0" t="str">
        <f aca="false">IF(I8230&gt;=Summary!$B$7,"Fast",IF(I8230&lt;Summary!$B$8,"Slow","Medium"))</f>
        <v>Medium</v>
      </c>
      <c r="S8230" s="15" t="n">
        <f aca="false">IF(M8230&gt;Summary!$B$5,1,0)</f>
        <v>0</v>
      </c>
      <c r="T8230" s="16" t="n">
        <f aca="false">IF(Q8230="Overstocked",(G8230-Summary!$B$6*H8230)*J8230,0)</f>
        <v>0</v>
      </c>
    </row>
    <row r="8231" customFormat="false" ht="15" hidden="false" customHeight="false" outlineLevel="0" collapsed="false">
      <c r="A8231" s="0" t="s">
        <v>8329</v>
      </c>
      <c r="B8231" s="0" t="s">
        <v>84</v>
      </c>
      <c r="C8231" s="0" t="s">
        <v>96</v>
      </c>
      <c r="D8231" s="0" t="s">
        <v>90</v>
      </c>
      <c r="E8231" s="14" t="n">
        <v>45021</v>
      </c>
      <c r="F8231" s="14" t="n">
        <v>45027</v>
      </c>
      <c r="G8231" s="0" t="n">
        <v>96</v>
      </c>
      <c r="H8231" s="0" t="n">
        <v>65</v>
      </c>
      <c r="I8231" s="0" t="n">
        <v>188</v>
      </c>
      <c r="J8231" s="0" t="n">
        <v>1414</v>
      </c>
      <c r="K8231" s="0" t="n">
        <v>1675</v>
      </c>
      <c r="L8231" s="15" t="s">
        <v>87</v>
      </c>
      <c r="M8231" s="0" t="n">
        <v>6</v>
      </c>
      <c r="N8231" s="16" t="n">
        <f aca="false">I8231*K8231</f>
        <v>314900</v>
      </c>
      <c r="O8231" s="16" t="n">
        <f aca="false">I8231*(K8231-J8231)</f>
        <v>49068</v>
      </c>
      <c r="P8231" s="15" t="n">
        <f aca="false">K8231-J8231</f>
        <v>261</v>
      </c>
      <c r="Q8231" s="0" t="str">
        <f aca="false">IF(G8231=0,"Out of stock",IF(G8231&lt;H8231,"Understocked",IF(G8231&gt;Summary!$B$6*H8231,"Overstocked","Healthy")))</f>
        <v>Healthy</v>
      </c>
      <c r="R8231" s="0" t="str">
        <f aca="false">IF(I8231&gt;=Summary!$B$7,"Fast",IF(I8231&lt;Summary!$B$8,"Slow","Medium"))</f>
        <v>Medium</v>
      </c>
      <c r="S8231" s="15" t="n">
        <f aca="false">IF(M8231&gt;Summary!$B$5,1,0)</f>
        <v>0</v>
      </c>
      <c r="T8231" s="16" t="n">
        <f aca="false">IF(Q8231="Overstocked",(G8231-Summary!$B$6*H8231)*J8231,0)</f>
        <v>0</v>
      </c>
    </row>
    <row r="8232" customFormat="false" ht="15" hidden="false" customHeight="false" outlineLevel="0" collapsed="false">
      <c r="A8232" s="0" t="s">
        <v>8330</v>
      </c>
      <c r="B8232" s="0" t="s">
        <v>77</v>
      </c>
      <c r="C8232" s="0" t="s">
        <v>78</v>
      </c>
      <c r="D8232" s="0" t="s">
        <v>92</v>
      </c>
      <c r="E8232" s="14" t="n">
        <v>45196</v>
      </c>
      <c r="F8232" s="14" t="n">
        <v>45205</v>
      </c>
      <c r="G8232" s="0" t="n">
        <v>60</v>
      </c>
      <c r="H8232" s="0" t="n">
        <v>104</v>
      </c>
      <c r="I8232" s="0" t="n">
        <v>21</v>
      </c>
      <c r="J8232" s="0" t="n">
        <v>1148</v>
      </c>
      <c r="K8232" s="0" t="n">
        <v>1420</v>
      </c>
      <c r="L8232" s="15" t="s">
        <v>87</v>
      </c>
      <c r="M8232" s="0" t="n">
        <v>9</v>
      </c>
      <c r="N8232" s="16" t="n">
        <f aca="false">I8232*K8232</f>
        <v>29820</v>
      </c>
      <c r="O8232" s="16" t="n">
        <f aca="false">I8232*(K8232-J8232)</f>
        <v>5712</v>
      </c>
      <c r="P8232" s="15" t="n">
        <f aca="false">K8232-J8232</f>
        <v>272</v>
      </c>
      <c r="Q8232" s="0" t="str">
        <f aca="false">IF(G8232=0,"Out of stock",IF(G8232&lt;H8232,"Understocked",IF(G8232&gt;Summary!$B$6*H8232,"Overstocked","Healthy")))</f>
        <v>Understocked</v>
      </c>
      <c r="R8232" s="0" t="str">
        <f aca="false">IF(I8232&gt;=Summary!$B$7,"Fast",IF(I8232&lt;Summary!$B$8,"Slow","Medium"))</f>
        <v>Slow</v>
      </c>
      <c r="S8232" s="15" t="n">
        <f aca="false">IF(M8232&gt;Summary!$B$5,1,0)</f>
        <v>1</v>
      </c>
      <c r="T8232" s="16" t="n">
        <f aca="false">IF(Q8232="Overstocked",(G8232-Summary!$B$6*H8232)*J8232,0)</f>
        <v>0</v>
      </c>
    </row>
    <row r="8233" customFormat="false" ht="15" hidden="false" customHeight="false" outlineLevel="0" collapsed="false">
      <c r="A8233" s="0" t="s">
        <v>8331</v>
      </c>
      <c r="B8233" s="0" t="s">
        <v>123</v>
      </c>
      <c r="C8233" s="0" t="s">
        <v>96</v>
      </c>
      <c r="D8233" s="0" t="s">
        <v>79</v>
      </c>
      <c r="E8233" s="14" t="n">
        <v>45102</v>
      </c>
      <c r="F8233" s="14" t="n">
        <v>45111</v>
      </c>
      <c r="G8233" s="0" t="n">
        <v>493</v>
      </c>
      <c r="H8233" s="0" t="n">
        <v>105</v>
      </c>
      <c r="I8233" s="0" t="n">
        <v>41</v>
      </c>
      <c r="J8233" s="0" t="n">
        <v>610</v>
      </c>
      <c r="K8233" s="0" t="n">
        <v>706</v>
      </c>
      <c r="L8233" s="15" t="s">
        <v>87</v>
      </c>
      <c r="M8233" s="0" t="n">
        <v>9</v>
      </c>
      <c r="N8233" s="16" t="n">
        <f aca="false">I8233*K8233</f>
        <v>28946</v>
      </c>
      <c r="O8233" s="16" t="n">
        <f aca="false">I8233*(K8233-J8233)</f>
        <v>3936</v>
      </c>
      <c r="P8233" s="15" t="n">
        <f aca="false">K8233-J8233</f>
        <v>96</v>
      </c>
      <c r="Q8233" s="0" t="str">
        <f aca="false">IF(G8233=0,"Out of stock",IF(G8233&lt;H8233,"Understocked",IF(G8233&gt;Summary!$B$6*H8233,"Overstocked","Healthy")))</f>
        <v>Overstocked</v>
      </c>
      <c r="R8233" s="0" t="str">
        <f aca="false">IF(I8233&gt;=Summary!$B$7,"Fast",IF(I8233&lt;Summary!$B$8,"Slow","Medium"))</f>
        <v>Slow</v>
      </c>
      <c r="S8233" s="15" t="n">
        <f aca="false">IF(M8233&gt;Summary!$B$5,1,0)</f>
        <v>1</v>
      </c>
      <c r="T8233" s="16" t="n">
        <f aca="false">IF(Q8233="Overstocked",(G8233-Summary!$B$6*H8233)*J8233,0)</f>
        <v>44530</v>
      </c>
    </row>
    <row r="8234" customFormat="false" ht="15" hidden="false" customHeight="false" outlineLevel="0" collapsed="false">
      <c r="A8234" s="0" t="s">
        <v>8332</v>
      </c>
      <c r="B8234" s="0" t="s">
        <v>101</v>
      </c>
      <c r="C8234" s="0" t="s">
        <v>96</v>
      </c>
      <c r="D8234" s="0" t="s">
        <v>102</v>
      </c>
      <c r="E8234" s="14" t="n">
        <v>45031</v>
      </c>
      <c r="F8234" s="14" t="n">
        <v>45041</v>
      </c>
      <c r="G8234" s="0" t="n">
        <v>28</v>
      </c>
      <c r="H8234" s="0" t="n">
        <v>54</v>
      </c>
      <c r="I8234" s="0" t="n">
        <v>197</v>
      </c>
      <c r="J8234" s="0" t="n">
        <v>1259</v>
      </c>
      <c r="K8234" s="0" t="n">
        <v>1367</v>
      </c>
      <c r="L8234" s="15" t="s">
        <v>82</v>
      </c>
      <c r="M8234" s="0" t="n">
        <v>10</v>
      </c>
      <c r="N8234" s="16" t="n">
        <f aca="false">I8234*K8234</f>
        <v>269299</v>
      </c>
      <c r="O8234" s="16" t="n">
        <f aca="false">I8234*(K8234-J8234)</f>
        <v>21276</v>
      </c>
      <c r="P8234" s="15" t="n">
        <f aca="false">K8234-J8234</f>
        <v>108</v>
      </c>
      <c r="Q8234" s="0" t="str">
        <f aca="false">IF(G8234=0,"Out of stock",IF(G8234&lt;H8234,"Understocked",IF(G8234&gt;Summary!$B$6*H8234,"Overstocked","Healthy")))</f>
        <v>Understocked</v>
      </c>
      <c r="R8234" s="0" t="str">
        <f aca="false">IF(I8234&gt;=Summary!$B$7,"Fast",IF(I8234&lt;Summary!$B$8,"Slow","Medium"))</f>
        <v>Medium</v>
      </c>
      <c r="S8234" s="15" t="n">
        <f aca="false">IF(M8234&gt;Summary!$B$5,1,0)</f>
        <v>1</v>
      </c>
      <c r="T8234" s="16" t="n">
        <f aca="false">IF(Q8234="Overstocked",(G8234-Summary!$B$6*H8234)*J8234,0)</f>
        <v>0</v>
      </c>
    </row>
    <row r="8235" customFormat="false" ht="15" hidden="false" customHeight="false" outlineLevel="0" collapsed="false">
      <c r="A8235" s="0" t="s">
        <v>8333</v>
      </c>
      <c r="B8235" s="0" t="s">
        <v>123</v>
      </c>
      <c r="C8235" s="0" t="s">
        <v>104</v>
      </c>
      <c r="D8235" s="0" t="s">
        <v>86</v>
      </c>
      <c r="E8235" s="14" t="n">
        <v>45090</v>
      </c>
      <c r="F8235" s="14" t="n">
        <v>45094</v>
      </c>
      <c r="G8235" s="0" t="n">
        <v>108</v>
      </c>
      <c r="H8235" s="0" t="n">
        <v>70</v>
      </c>
      <c r="I8235" s="0" t="n">
        <v>193</v>
      </c>
      <c r="J8235" s="0" t="n">
        <v>294</v>
      </c>
      <c r="K8235" s="0" t="n">
        <v>731</v>
      </c>
      <c r="L8235" s="15" t="s">
        <v>87</v>
      </c>
      <c r="M8235" s="0" t="n">
        <v>4</v>
      </c>
      <c r="N8235" s="16" t="n">
        <f aca="false">I8235*K8235</f>
        <v>141083</v>
      </c>
      <c r="O8235" s="16" t="n">
        <f aca="false">I8235*(K8235-J8235)</f>
        <v>84341</v>
      </c>
      <c r="P8235" s="15" t="n">
        <f aca="false">K8235-J8235</f>
        <v>437</v>
      </c>
      <c r="Q8235" s="0" t="str">
        <f aca="false">IF(G8235=0,"Out of stock",IF(G8235&lt;H8235,"Understocked",IF(G8235&gt;Summary!$B$6*H8235,"Overstocked","Healthy")))</f>
        <v>Healthy</v>
      </c>
      <c r="R8235" s="0" t="str">
        <f aca="false">IF(I8235&gt;=Summary!$B$7,"Fast",IF(I8235&lt;Summary!$B$8,"Slow","Medium"))</f>
        <v>Medium</v>
      </c>
      <c r="S8235" s="15" t="n">
        <f aca="false">IF(M8235&gt;Summary!$B$5,1,0)</f>
        <v>0</v>
      </c>
      <c r="T8235" s="16" t="n">
        <f aca="false">IF(Q8235="Overstocked",(G8235-Summary!$B$6*H8235)*J8235,0)</f>
        <v>0</v>
      </c>
    </row>
    <row r="8236" customFormat="false" ht="15" hidden="false" customHeight="false" outlineLevel="0" collapsed="false">
      <c r="A8236" s="0" t="s">
        <v>8334</v>
      </c>
      <c r="B8236" s="0" t="s">
        <v>84</v>
      </c>
      <c r="C8236" s="0" t="s">
        <v>78</v>
      </c>
      <c r="D8236" s="0" t="s">
        <v>79</v>
      </c>
      <c r="E8236" s="14" t="n">
        <v>45175</v>
      </c>
      <c r="F8236" s="14" t="n">
        <v>45179</v>
      </c>
      <c r="G8236" s="0" t="n">
        <v>130</v>
      </c>
      <c r="H8236" s="0" t="n">
        <v>142</v>
      </c>
      <c r="I8236" s="0" t="n">
        <v>285</v>
      </c>
      <c r="J8236" s="0" t="n">
        <v>784</v>
      </c>
      <c r="K8236" s="0" t="n">
        <v>1203</v>
      </c>
      <c r="L8236" s="15" t="s">
        <v>87</v>
      </c>
      <c r="M8236" s="0" t="n">
        <v>4</v>
      </c>
      <c r="N8236" s="16" t="n">
        <f aca="false">I8236*K8236</f>
        <v>342855</v>
      </c>
      <c r="O8236" s="16" t="n">
        <f aca="false">I8236*(K8236-J8236)</f>
        <v>119415</v>
      </c>
      <c r="P8236" s="15" t="n">
        <f aca="false">K8236-J8236</f>
        <v>419</v>
      </c>
      <c r="Q8236" s="0" t="str">
        <f aca="false">IF(G8236=0,"Out of stock",IF(G8236&lt;H8236,"Understocked",IF(G8236&gt;Summary!$B$6*H8236,"Overstocked","Healthy")))</f>
        <v>Understocked</v>
      </c>
      <c r="R8236" s="0" t="str">
        <f aca="false">IF(I8236&gt;=Summary!$B$7,"Fast",IF(I8236&lt;Summary!$B$8,"Slow","Medium"))</f>
        <v>Fast</v>
      </c>
      <c r="S8236" s="15" t="n">
        <f aca="false">IF(M8236&gt;Summary!$B$5,1,0)</f>
        <v>0</v>
      </c>
      <c r="T8236" s="16" t="n">
        <f aca="false">IF(Q8236="Overstocked",(G8236-Summary!$B$6*H8236)*J8236,0)</f>
        <v>0</v>
      </c>
    </row>
    <row r="8237" customFormat="false" ht="15" hidden="false" customHeight="false" outlineLevel="0" collapsed="false">
      <c r="A8237" s="0" t="s">
        <v>8335</v>
      </c>
      <c r="B8237" s="0" t="s">
        <v>101</v>
      </c>
      <c r="C8237" s="0" t="s">
        <v>78</v>
      </c>
      <c r="D8237" s="0" t="s">
        <v>79</v>
      </c>
      <c r="E8237" s="14" t="n">
        <v>45644</v>
      </c>
      <c r="F8237" s="14" t="n">
        <v>45646</v>
      </c>
      <c r="G8237" s="0" t="n">
        <v>32</v>
      </c>
      <c r="H8237" s="0" t="n">
        <v>141</v>
      </c>
      <c r="I8237" s="0" t="n">
        <v>281</v>
      </c>
      <c r="J8237" s="0" t="n">
        <v>1651</v>
      </c>
      <c r="K8237" s="0" t="n">
        <v>2112</v>
      </c>
      <c r="L8237" s="15" t="s">
        <v>97</v>
      </c>
      <c r="M8237" s="0" t="n">
        <v>2</v>
      </c>
      <c r="N8237" s="16" t="n">
        <f aca="false">I8237*K8237</f>
        <v>593472</v>
      </c>
      <c r="O8237" s="16" t="n">
        <f aca="false">I8237*(K8237-J8237)</f>
        <v>129541</v>
      </c>
      <c r="P8237" s="15" t="n">
        <f aca="false">K8237-J8237</f>
        <v>461</v>
      </c>
      <c r="Q8237" s="0" t="str">
        <f aca="false">IF(G8237=0,"Out of stock",IF(G8237&lt;H8237,"Understocked",IF(G8237&gt;Summary!$B$6*H8237,"Overstocked","Healthy")))</f>
        <v>Understocked</v>
      </c>
      <c r="R8237" s="0" t="str">
        <f aca="false">IF(I8237&gt;=Summary!$B$7,"Fast",IF(I8237&lt;Summary!$B$8,"Slow","Medium"))</f>
        <v>Fast</v>
      </c>
      <c r="S8237" s="15" t="n">
        <f aca="false">IF(M8237&gt;Summary!$B$5,1,0)</f>
        <v>0</v>
      </c>
      <c r="T8237" s="16" t="n">
        <f aca="false">IF(Q8237="Overstocked",(G8237-Summary!$B$6*H8237)*J8237,0)</f>
        <v>0</v>
      </c>
    </row>
    <row r="8238" customFormat="false" ht="15" hidden="false" customHeight="false" outlineLevel="0" collapsed="false">
      <c r="A8238" s="0" t="s">
        <v>8336</v>
      </c>
      <c r="B8238" s="0" t="s">
        <v>95</v>
      </c>
      <c r="C8238" s="0" t="s">
        <v>104</v>
      </c>
      <c r="D8238" s="0" t="s">
        <v>102</v>
      </c>
      <c r="E8238" s="14" t="n">
        <v>45162</v>
      </c>
      <c r="F8238" s="14" t="n">
        <v>45165</v>
      </c>
      <c r="G8238" s="0" t="n">
        <v>333</v>
      </c>
      <c r="H8238" s="0" t="n">
        <v>145</v>
      </c>
      <c r="I8238" s="0" t="n">
        <v>60</v>
      </c>
      <c r="J8238" s="0" t="n">
        <v>659</v>
      </c>
      <c r="K8238" s="0" t="n">
        <v>845</v>
      </c>
      <c r="L8238" s="15" t="s">
        <v>80</v>
      </c>
      <c r="M8238" s="0" t="n">
        <v>3</v>
      </c>
      <c r="N8238" s="16" t="n">
        <f aca="false">I8238*K8238</f>
        <v>50700</v>
      </c>
      <c r="O8238" s="16" t="n">
        <f aca="false">I8238*(K8238-J8238)</f>
        <v>11160</v>
      </c>
      <c r="P8238" s="15" t="n">
        <f aca="false">K8238-J8238</f>
        <v>186</v>
      </c>
      <c r="Q8238" s="0" t="str">
        <f aca="false">IF(G8238=0,"Out of stock",IF(G8238&lt;H8238,"Understocked",IF(G8238&gt;Summary!$B$6*H8238,"Overstocked","Healthy")))</f>
        <v>Healthy</v>
      </c>
      <c r="R8238" s="0" t="str">
        <f aca="false">IF(I8238&gt;=Summary!$B$7,"Fast",IF(I8238&lt;Summary!$B$8,"Slow","Medium"))</f>
        <v>Slow</v>
      </c>
      <c r="S8238" s="15" t="n">
        <f aca="false">IF(M8238&gt;Summary!$B$5,1,0)</f>
        <v>0</v>
      </c>
      <c r="T8238" s="16" t="n">
        <f aca="false">IF(Q8238="Overstocked",(G8238-Summary!$B$6*H8238)*J8238,0)</f>
        <v>0</v>
      </c>
    </row>
    <row r="8239" customFormat="false" ht="15" hidden="false" customHeight="false" outlineLevel="0" collapsed="false">
      <c r="A8239" s="0" t="s">
        <v>8337</v>
      </c>
      <c r="B8239" s="0" t="s">
        <v>115</v>
      </c>
      <c r="C8239" s="0" t="s">
        <v>96</v>
      </c>
      <c r="D8239" s="0" t="s">
        <v>102</v>
      </c>
      <c r="E8239" s="14" t="n">
        <v>44991</v>
      </c>
      <c r="F8239" s="14" t="n">
        <v>44997</v>
      </c>
      <c r="G8239" s="0" t="n">
        <v>178</v>
      </c>
      <c r="H8239" s="0" t="n">
        <v>56</v>
      </c>
      <c r="I8239" s="0" t="n">
        <v>267</v>
      </c>
      <c r="J8239" s="0" t="n">
        <v>487</v>
      </c>
      <c r="K8239" s="0" t="n">
        <v>584</v>
      </c>
      <c r="L8239" s="15" t="s">
        <v>93</v>
      </c>
      <c r="M8239" s="0" t="n">
        <v>6</v>
      </c>
      <c r="N8239" s="16" t="n">
        <f aca="false">I8239*K8239</f>
        <v>155928</v>
      </c>
      <c r="O8239" s="16" t="n">
        <f aca="false">I8239*(K8239-J8239)</f>
        <v>25899</v>
      </c>
      <c r="P8239" s="15" t="n">
        <f aca="false">K8239-J8239</f>
        <v>97</v>
      </c>
      <c r="Q8239" s="0" t="str">
        <f aca="false">IF(G8239=0,"Out of stock",IF(G8239&lt;H8239,"Understocked",IF(G8239&gt;Summary!$B$6*H8239,"Overstocked","Healthy")))</f>
        <v>Healthy</v>
      </c>
      <c r="R8239" s="0" t="str">
        <f aca="false">IF(I8239&gt;=Summary!$B$7,"Fast",IF(I8239&lt;Summary!$B$8,"Slow","Medium"))</f>
        <v>Fast</v>
      </c>
      <c r="S8239" s="15" t="n">
        <f aca="false">IF(M8239&gt;Summary!$B$5,1,0)</f>
        <v>0</v>
      </c>
      <c r="T8239" s="16" t="n">
        <f aca="false">IF(Q8239="Overstocked",(G8239-Summary!$B$6*H8239)*J8239,0)</f>
        <v>0</v>
      </c>
    </row>
    <row r="8240" customFormat="false" ht="15" hidden="false" customHeight="false" outlineLevel="0" collapsed="false">
      <c r="A8240" s="0" t="s">
        <v>8338</v>
      </c>
      <c r="B8240" s="0" t="s">
        <v>101</v>
      </c>
      <c r="C8240" s="0" t="s">
        <v>78</v>
      </c>
      <c r="D8240" s="0" t="s">
        <v>92</v>
      </c>
      <c r="E8240" s="14" t="n">
        <v>45300</v>
      </c>
      <c r="F8240" s="14" t="n">
        <v>45310</v>
      </c>
      <c r="G8240" s="0" t="n">
        <v>29</v>
      </c>
      <c r="H8240" s="0" t="n">
        <v>148</v>
      </c>
      <c r="I8240" s="0" t="n">
        <v>91</v>
      </c>
      <c r="J8240" s="0" t="n">
        <v>1717</v>
      </c>
      <c r="K8240" s="0" t="n">
        <v>2086</v>
      </c>
      <c r="L8240" s="15" t="s">
        <v>87</v>
      </c>
      <c r="M8240" s="0" t="n">
        <v>10</v>
      </c>
      <c r="N8240" s="16" t="n">
        <f aca="false">I8240*K8240</f>
        <v>189826</v>
      </c>
      <c r="O8240" s="16" t="n">
        <f aca="false">I8240*(K8240-J8240)</f>
        <v>33579</v>
      </c>
      <c r="P8240" s="15" t="n">
        <f aca="false">K8240-J8240</f>
        <v>369</v>
      </c>
      <c r="Q8240" s="0" t="str">
        <f aca="false">IF(G8240=0,"Out of stock",IF(G8240&lt;H8240,"Understocked",IF(G8240&gt;Summary!$B$6*H8240,"Overstocked","Healthy")))</f>
        <v>Understocked</v>
      </c>
      <c r="R8240" s="0" t="str">
        <f aca="false">IF(I8240&gt;=Summary!$B$7,"Fast",IF(I8240&lt;Summary!$B$8,"Slow","Medium"))</f>
        <v>Slow</v>
      </c>
      <c r="S8240" s="15" t="n">
        <f aca="false">IF(M8240&gt;Summary!$B$5,1,0)</f>
        <v>1</v>
      </c>
      <c r="T8240" s="16" t="n">
        <f aca="false">IF(Q8240="Overstocked",(G8240-Summary!$B$6*H8240)*J8240,0)</f>
        <v>0</v>
      </c>
    </row>
    <row r="8241" customFormat="false" ht="15" hidden="false" customHeight="false" outlineLevel="0" collapsed="false">
      <c r="A8241" s="0" t="s">
        <v>8339</v>
      </c>
      <c r="B8241" s="0" t="s">
        <v>111</v>
      </c>
      <c r="C8241" s="0" t="s">
        <v>78</v>
      </c>
      <c r="D8241" s="0" t="s">
        <v>92</v>
      </c>
      <c r="E8241" s="14" t="n">
        <v>45399</v>
      </c>
      <c r="F8241" s="14" t="n">
        <v>45404</v>
      </c>
      <c r="G8241" s="0" t="n">
        <v>167</v>
      </c>
      <c r="H8241" s="0" t="n">
        <v>74</v>
      </c>
      <c r="I8241" s="0" t="n">
        <v>274</v>
      </c>
      <c r="J8241" s="0" t="n">
        <v>1631</v>
      </c>
      <c r="K8241" s="0" t="n">
        <v>1995</v>
      </c>
      <c r="L8241" s="15" t="s">
        <v>87</v>
      </c>
      <c r="M8241" s="0" t="n">
        <v>5</v>
      </c>
      <c r="N8241" s="16" t="n">
        <f aca="false">I8241*K8241</f>
        <v>546630</v>
      </c>
      <c r="O8241" s="16" t="n">
        <f aca="false">I8241*(K8241-J8241)</f>
        <v>99736</v>
      </c>
      <c r="P8241" s="15" t="n">
        <f aca="false">K8241-J8241</f>
        <v>364</v>
      </c>
      <c r="Q8241" s="0" t="str">
        <f aca="false">IF(G8241=0,"Out of stock",IF(G8241&lt;H8241,"Understocked",IF(G8241&gt;Summary!$B$6*H8241,"Overstocked","Healthy")))</f>
        <v>Healthy</v>
      </c>
      <c r="R8241" s="0" t="str">
        <f aca="false">IF(I8241&gt;=Summary!$B$7,"Fast",IF(I8241&lt;Summary!$B$8,"Slow","Medium"))</f>
        <v>Fast</v>
      </c>
      <c r="S8241" s="15" t="n">
        <f aca="false">IF(M8241&gt;Summary!$B$5,1,0)</f>
        <v>0</v>
      </c>
      <c r="T8241" s="16" t="n">
        <f aca="false">IF(Q8241="Overstocked",(G8241-Summary!$B$6*H8241)*J8241,0)</f>
        <v>0</v>
      </c>
    </row>
    <row r="8242" customFormat="false" ht="15" hidden="false" customHeight="false" outlineLevel="0" collapsed="false">
      <c r="A8242" s="0" t="s">
        <v>8340</v>
      </c>
      <c r="B8242" s="0" t="s">
        <v>84</v>
      </c>
      <c r="C8242" s="0" t="s">
        <v>85</v>
      </c>
      <c r="D8242" s="0" t="s">
        <v>92</v>
      </c>
      <c r="E8242" s="14" t="n">
        <v>45206</v>
      </c>
      <c r="F8242" s="14" t="n">
        <v>45211</v>
      </c>
      <c r="G8242" s="0" t="n">
        <v>208</v>
      </c>
      <c r="H8242" s="0" t="n">
        <v>114</v>
      </c>
      <c r="I8242" s="0" t="n">
        <v>23</v>
      </c>
      <c r="J8242" s="0" t="n">
        <v>1644</v>
      </c>
      <c r="K8242" s="0" t="n">
        <v>1883</v>
      </c>
      <c r="L8242" s="15" t="s">
        <v>93</v>
      </c>
      <c r="M8242" s="0" t="n">
        <v>5</v>
      </c>
      <c r="N8242" s="16" t="n">
        <f aca="false">I8242*K8242</f>
        <v>43309</v>
      </c>
      <c r="O8242" s="16" t="n">
        <f aca="false">I8242*(K8242-J8242)</f>
        <v>5497</v>
      </c>
      <c r="P8242" s="15" t="n">
        <f aca="false">K8242-J8242</f>
        <v>239</v>
      </c>
      <c r="Q8242" s="0" t="str">
        <f aca="false">IF(G8242=0,"Out of stock",IF(G8242&lt;H8242,"Understocked",IF(G8242&gt;Summary!$B$6*H8242,"Overstocked","Healthy")))</f>
        <v>Healthy</v>
      </c>
      <c r="R8242" s="0" t="str">
        <f aca="false">IF(I8242&gt;=Summary!$B$7,"Fast",IF(I8242&lt;Summary!$B$8,"Slow","Medium"))</f>
        <v>Slow</v>
      </c>
      <c r="S8242" s="15" t="n">
        <f aca="false">IF(M8242&gt;Summary!$B$5,1,0)</f>
        <v>0</v>
      </c>
      <c r="T8242" s="16" t="n">
        <f aca="false">IF(Q8242="Overstocked",(G8242-Summary!$B$6*H8242)*J8242,0)</f>
        <v>0</v>
      </c>
    </row>
    <row r="8243" customFormat="false" ht="15" hidden="false" customHeight="false" outlineLevel="0" collapsed="false">
      <c r="A8243" s="0" t="s">
        <v>8341</v>
      </c>
      <c r="B8243" s="0" t="s">
        <v>84</v>
      </c>
      <c r="C8243" s="0" t="s">
        <v>96</v>
      </c>
      <c r="D8243" s="0" t="s">
        <v>79</v>
      </c>
      <c r="E8243" s="14" t="n">
        <v>45163</v>
      </c>
      <c r="F8243" s="14" t="n">
        <v>45170</v>
      </c>
      <c r="G8243" s="0" t="n">
        <v>340</v>
      </c>
      <c r="H8243" s="0" t="n">
        <v>57</v>
      </c>
      <c r="I8243" s="0" t="n">
        <v>246</v>
      </c>
      <c r="J8243" s="0" t="n">
        <v>332</v>
      </c>
      <c r="K8243" s="0" t="n">
        <v>802</v>
      </c>
      <c r="L8243" s="15" t="s">
        <v>93</v>
      </c>
      <c r="M8243" s="0" t="n">
        <v>7</v>
      </c>
      <c r="N8243" s="16" t="n">
        <f aca="false">I8243*K8243</f>
        <v>197292</v>
      </c>
      <c r="O8243" s="16" t="n">
        <f aca="false">I8243*(K8243-J8243)</f>
        <v>115620</v>
      </c>
      <c r="P8243" s="15" t="n">
        <f aca="false">K8243-J8243</f>
        <v>470</v>
      </c>
      <c r="Q8243" s="0" t="str">
        <f aca="false">IF(G8243=0,"Out of stock",IF(G8243&lt;H8243,"Understocked",IF(G8243&gt;Summary!$B$6*H8243,"Overstocked","Healthy")))</f>
        <v>Overstocked</v>
      </c>
      <c r="R8243" s="0" t="str">
        <f aca="false">IF(I8243&gt;=Summary!$B$7,"Fast",IF(I8243&lt;Summary!$B$8,"Slow","Medium"))</f>
        <v>Fast</v>
      </c>
      <c r="S8243" s="15" t="n">
        <f aca="false">IF(M8243&gt;Summary!$B$5,1,0)</f>
        <v>0</v>
      </c>
      <c r="T8243" s="16" t="n">
        <f aca="false">IF(Q8243="Overstocked",(G8243-Summary!$B$6*H8243)*J8243,0)</f>
        <v>37184</v>
      </c>
    </row>
    <row r="8244" customFormat="false" ht="15" hidden="false" customHeight="false" outlineLevel="0" collapsed="false">
      <c r="A8244" s="0" t="s">
        <v>8342</v>
      </c>
      <c r="B8244" s="0" t="s">
        <v>89</v>
      </c>
      <c r="C8244" s="0" t="s">
        <v>104</v>
      </c>
      <c r="D8244" s="0" t="s">
        <v>79</v>
      </c>
      <c r="E8244" s="14" t="n">
        <v>45114</v>
      </c>
      <c r="F8244" s="14" t="n">
        <v>45118</v>
      </c>
      <c r="G8244" s="0" t="n">
        <v>130</v>
      </c>
      <c r="H8244" s="0" t="n">
        <v>85</v>
      </c>
      <c r="I8244" s="0" t="n">
        <v>270</v>
      </c>
      <c r="J8244" s="0" t="n">
        <v>1045</v>
      </c>
      <c r="K8244" s="0" t="n">
        <v>1327</v>
      </c>
      <c r="L8244" s="15" t="s">
        <v>97</v>
      </c>
      <c r="M8244" s="0" t="n">
        <v>4</v>
      </c>
      <c r="N8244" s="16" t="n">
        <f aca="false">I8244*K8244</f>
        <v>358290</v>
      </c>
      <c r="O8244" s="16" t="n">
        <f aca="false">I8244*(K8244-J8244)</f>
        <v>76140</v>
      </c>
      <c r="P8244" s="15" t="n">
        <f aca="false">K8244-J8244</f>
        <v>282</v>
      </c>
      <c r="Q8244" s="0" t="str">
        <f aca="false">IF(G8244=0,"Out of stock",IF(G8244&lt;H8244,"Understocked",IF(G8244&gt;Summary!$B$6*H8244,"Overstocked","Healthy")))</f>
        <v>Healthy</v>
      </c>
      <c r="R8244" s="0" t="str">
        <f aca="false">IF(I8244&gt;=Summary!$B$7,"Fast",IF(I8244&lt;Summary!$B$8,"Slow","Medium"))</f>
        <v>Fast</v>
      </c>
      <c r="S8244" s="15" t="n">
        <f aca="false">IF(M8244&gt;Summary!$B$5,1,0)</f>
        <v>0</v>
      </c>
      <c r="T8244" s="16" t="n">
        <f aca="false">IF(Q8244="Overstocked",(G8244-Summary!$B$6*H8244)*J8244,0)</f>
        <v>0</v>
      </c>
    </row>
    <row r="8245" customFormat="false" ht="15" hidden="false" customHeight="false" outlineLevel="0" collapsed="false">
      <c r="A8245" s="0" t="s">
        <v>8343</v>
      </c>
      <c r="B8245" s="0" t="s">
        <v>107</v>
      </c>
      <c r="C8245" s="0" t="s">
        <v>96</v>
      </c>
      <c r="D8245" s="0" t="s">
        <v>86</v>
      </c>
      <c r="E8245" s="14" t="n">
        <v>44964</v>
      </c>
      <c r="F8245" s="14" t="n">
        <v>44970</v>
      </c>
      <c r="G8245" s="0" t="n">
        <v>82</v>
      </c>
      <c r="H8245" s="0" t="n">
        <v>150</v>
      </c>
      <c r="I8245" s="0" t="n">
        <v>139</v>
      </c>
      <c r="J8245" s="0" t="n">
        <v>212</v>
      </c>
      <c r="K8245" s="0" t="n">
        <v>505</v>
      </c>
      <c r="L8245" s="15" t="s">
        <v>87</v>
      </c>
      <c r="M8245" s="0" t="n">
        <v>6</v>
      </c>
      <c r="N8245" s="16" t="n">
        <f aca="false">I8245*K8245</f>
        <v>70195</v>
      </c>
      <c r="O8245" s="16" t="n">
        <f aca="false">I8245*(K8245-J8245)</f>
        <v>40727</v>
      </c>
      <c r="P8245" s="15" t="n">
        <f aca="false">K8245-J8245</f>
        <v>293</v>
      </c>
      <c r="Q8245" s="0" t="str">
        <f aca="false">IF(G8245=0,"Out of stock",IF(G8245&lt;H8245,"Understocked",IF(G8245&gt;Summary!$B$6*H8245,"Overstocked","Healthy")))</f>
        <v>Understocked</v>
      </c>
      <c r="R8245" s="0" t="str">
        <f aca="false">IF(I8245&gt;=Summary!$B$7,"Fast",IF(I8245&lt;Summary!$B$8,"Slow","Medium"))</f>
        <v>Medium</v>
      </c>
      <c r="S8245" s="15" t="n">
        <f aca="false">IF(M8245&gt;Summary!$B$5,1,0)</f>
        <v>0</v>
      </c>
      <c r="T8245" s="16" t="n">
        <f aca="false">IF(Q8245="Overstocked",(G8245-Summary!$B$6*H8245)*J8245,0)</f>
        <v>0</v>
      </c>
    </row>
    <row r="8246" customFormat="false" ht="15" hidden="false" customHeight="false" outlineLevel="0" collapsed="false">
      <c r="A8246" s="0" t="s">
        <v>8344</v>
      </c>
      <c r="B8246" s="0" t="s">
        <v>95</v>
      </c>
      <c r="C8246" s="0" t="s">
        <v>96</v>
      </c>
      <c r="D8246" s="0" t="s">
        <v>102</v>
      </c>
      <c r="E8246" s="14" t="n">
        <v>45513</v>
      </c>
      <c r="F8246" s="14" t="n">
        <v>45515</v>
      </c>
      <c r="G8246" s="0" t="n">
        <v>25</v>
      </c>
      <c r="H8246" s="0" t="n">
        <v>77</v>
      </c>
      <c r="I8246" s="0" t="n">
        <v>82</v>
      </c>
      <c r="J8246" s="0" t="n">
        <v>1146</v>
      </c>
      <c r="K8246" s="0" t="n">
        <v>1626</v>
      </c>
      <c r="L8246" s="15" t="s">
        <v>97</v>
      </c>
      <c r="M8246" s="0" t="n">
        <v>2</v>
      </c>
      <c r="N8246" s="16" t="n">
        <f aca="false">I8246*K8246</f>
        <v>133332</v>
      </c>
      <c r="O8246" s="16" t="n">
        <f aca="false">I8246*(K8246-J8246)</f>
        <v>39360</v>
      </c>
      <c r="P8246" s="15" t="n">
        <f aca="false">K8246-J8246</f>
        <v>480</v>
      </c>
      <c r="Q8246" s="0" t="str">
        <f aca="false">IF(G8246=0,"Out of stock",IF(G8246&lt;H8246,"Understocked",IF(G8246&gt;Summary!$B$6*H8246,"Overstocked","Healthy")))</f>
        <v>Understocked</v>
      </c>
      <c r="R8246" s="0" t="str">
        <f aca="false">IF(I8246&gt;=Summary!$B$7,"Fast",IF(I8246&lt;Summary!$B$8,"Slow","Medium"))</f>
        <v>Slow</v>
      </c>
      <c r="S8246" s="15" t="n">
        <f aca="false">IF(M8246&gt;Summary!$B$5,1,0)</f>
        <v>0</v>
      </c>
      <c r="T8246" s="16" t="n">
        <f aca="false">IF(Q8246="Overstocked",(G8246-Summary!$B$6*H8246)*J8246,0)</f>
        <v>0</v>
      </c>
    </row>
    <row r="8247" customFormat="false" ht="15" hidden="false" customHeight="false" outlineLevel="0" collapsed="false">
      <c r="A8247" s="0" t="s">
        <v>8345</v>
      </c>
      <c r="B8247" s="0" t="s">
        <v>123</v>
      </c>
      <c r="C8247" s="0" t="s">
        <v>78</v>
      </c>
      <c r="D8247" s="0" t="s">
        <v>90</v>
      </c>
      <c r="E8247" s="14" t="n">
        <v>45096</v>
      </c>
      <c r="F8247" s="14" t="n">
        <v>45098</v>
      </c>
      <c r="G8247" s="0" t="n">
        <v>345</v>
      </c>
      <c r="H8247" s="0" t="n">
        <v>107</v>
      </c>
      <c r="I8247" s="0" t="n">
        <v>183</v>
      </c>
      <c r="J8247" s="0" t="n">
        <v>864</v>
      </c>
      <c r="K8247" s="0" t="n">
        <v>1142</v>
      </c>
      <c r="L8247" s="15" t="s">
        <v>80</v>
      </c>
      <c r="M8247" s="0" t="n">
        <v>2</v>
      </c>
      <c r="N8247" s="16" t="n">
        <f aca="false">I8247*K8247</f>
        <v>208986</v>
      </c>
      <c r="O8247" s="16" t="n">
        <f aca="false">I8247*(K8247-J8247)</f>
        <v>50874</v>
      </c>
      <c r="P8247" s="15" t="n">
        <f aca="false">K8247-J8247</f>
        <v>278</v>
      </c>
      <c r="Q8247" s="0" t="str">
        <f aca="false">IF(G8247=0,"Out of stock",IF(G8247&lt;H8247,"Understocked",IF(G8247&gt;Summary!$B$6*H8247,"Overstocked","Healthy")))</f>
        <v>Healthy</v>
      </c>
      <c r="R8247" s="0" t="str">
        <f aca="false">IF(I8247&gt;=Summary!$B$7,"Fast",IF(I8247&lt;Summary!$B$8,"Slow","Medium"))</f>
        <v>Medium</v>
      </c>
      <c r="S8247" s="15" t="n">
        <f aca="false">IF(M8247&gt;Summary!$B$5,1,0)</f>
        <v>0</v>
      </c>
      <c r="T8247" s="16" t="n">
        <f aca="false">IF(Q8247="Overstocked",(G8247-Summary!$B$6*H8247)*J8247,0)</f>
        <v>0</v>
      </c>
    </row>
    <row r="8248" customFormat="false" ht="15" hidden="false" customHeight="false" outlineLevel="0" collapsed="false">
      <c r="A8248" s="0" t="s">
        <v>8346</v>
      </c>
      <c r="B8248" s="0" t="s">
        <v>77</v>
      </c>
      <c r="C8248" s="0" t="s">
        <v>96</v>
      </c>
      <c r="D8248" s="0" t="s">
        <v>92</v>
      </c>
      <c r="E8248" s="14" t="n">
        <v>45138</v>
      </c>
      <c r="F8248" s="14" t="n">
        <v>45148</v>
      </c>
      <c r="G8248" s="0" t="n">
        <v>39</v>
      </c>
      <c r="H8248" s="0" t="n">
        <v>63</v>
      </c>
      <c r="I8248" s="0" t="n">
        <v>296</v>
      </c>
      <c r="J8248" s="0" t="n">
        <v>428</v>
      </c>
      <c r="K8248" s="0" t="n">
        <v>699</v>
      </c>
      <c r="L8248" s="15" t="s">
        <v>80</v>
      </c>
      <c r="M8248" s="0" t="n">
        <v>10</v>
      </c>
      <c r="N8248" s="16" t="n">
        <f aca="false">I8248*K8248</f>
        <v>206904</v>
      </c>
      <c r="O8248" s="16" t="n">
        <f aca="false">I8248*(K8248-J8248)</f>
        <v>80216</v>
      </c>
      <c r="P8248" s="15" t="n">
        <f aca="false">K8248-J8248</f>
        <v>271</v>
      </c>
      <c r="Q8248" s="0" t="str">
        <f aca="false">IF(G8248=0,"Out of stock",IF(G8248&lt;H8248,"Understocked",IF(G8248&gt;Summary!$B$6*H8248,"Overstocked","Healthy")))</f>
        <v>Understocked</v>
      </c>
      <c r="R8248" s="0" t="str">
        <f aca="false">IF(I8248&gt;=Summary!$B$7,"Fast",IF(I8248&lt;Summary!$B$8,"Slow","Medium"))</f>
        <v>Fast</v>
      </c>
      <c r="S8248" s="15" t="n">
        <f aca="false">IF(M8248&gt;Summary!$B$5,1,0)</f>
        <v>1</v>
      </c>
      <c r="T8248" s="16" t="n">
        <f aca="false">IF(Q8248="Overstocked",(G8248-Summary!$B$6*H8248)*J8248,0)</f>
        <v>0</v>
      </c>
    </row>
    <row r="8249" customFormat="false" ht="15" hidden="false" customHeight="false" outlineLevel="0" collapsed="false">
      <c r="A8249" s="0" t="s">
        <v>8347</v>
      </c>
      <c r="B8249" s="0" t="s">
        <v>123</v>
      </c>
      <c r="C8249" s="0" t="s">
        <v>96</v>
      </c>
      <c r="D8249" s="0" t="s">
        <v>79</v>
      </c>
      <c r="E8249" s="14" t="n">
        <v>44963</v>
      </c>
      <c r="F8249" s="14" t="n">
        <v>44972</v>
      </c>
      <c r="G8249" s="0" t="n">
        <v>255</v>
      </c>
      <c r="H8249" s="0" t="n">
        <v>69</v>
      </c>
      <c r="I8249" s="0" t="n">
        <v>106</v>
      </c>
      <c r="J8249" s="0" t="n">
        <v>878</v>
      </c>
      <c r="K8249" s="0" t="n">
        <v>1330</v>
      </c>
      <c r="L8249" s="15" t="s">
        <v>93</v>
      </c>
      <c r="M8249" s="0" t="n">
        <v>9</v>
      </c>
      <c r="N8249" s="16" t="n">
        <f aca="false">I8249*K8249</f>
        <v>140980</v>
      </c>
      <c r="O8249" s="16" t="n">
        <f aca="false">I8249*(K8249-J8249)</f>
        <v>47912</v>
      </c>
      <c r="P8249" s="15" t="n">
        <f aca="false">K8249-J8249</f>
        <v>452</v>
      </c>
      <c r="Q8249" s="0" t="str">
        <f aca="false">IF(G8249=0,"Out of stock",IF(G8249&lt;H8249,"Understocked",IF(G8249&gt;Summary!$B$6*H8249,"Overstocked","Healthy")))</f>
        <v>Healthy</v>
      </c>
      <c r="R8249" s="0" t="str">
        <f aca="false">IF(I8249&gt;=Summary!$B$7,"Fast",IF(I8249&lt;Summary!$B$8,"Slow","Medium"))</f>
        <v>Medium</v>
      </c>
      <c r="S8249" s="15" t="n">
        <f aca="false">IF(M8249&gt;Summary!$B$5,1,0)</f>
        <v>1</v>
      </c>
      <c r="T8249" s="16" t="n">
        <f aca="false">IF(Q8249="Overstocked",(G8249-Summary!$B$6*H8249)*J8249,0)</f>
        <v>0</v>
      </c>
    </row>
    <row r="8250" customFormat="false" ht="15" hidden="false" customHeight="false" outlineLevel="0" collapsed="false">
      <c r="A8250" s="0" t="s">
        <v>8348</v>
      </c>
      <c r="B8250" s="0" t="s">
        <v>101</v>
      </c>
      <c r="C8250" s="0" t="s">
        <v>96</v>
      </c>
      <c r="D8250" s="0" t="s">
        <v>92</v>
      </c>
      <c r="E8250" s="14" t="n">
        <v>44957</v>
      </c>
      <c r="F8250" s="14" t="n">
        <v>44964</v>
      </c>
      <c r="G8250" s="0" t="n">
        <v>187</v>
      </c>
      <c r="H8250" s="0" t="n">
        <v>90</v>
      </c>
      <c r="I8250" s="0" t="n">
        <v>249</v>
      </c>
      <c r="J8250" s="0" t="n">
        <v>2000</v>
      </c>
      <c r="K8250" s="0" t="n">
        <v>2331</v>
      </c>
      <c r="L8250" s="15" t="s">
        <v>93</v>
      </c>
      <c r="M8250" s="0" t="n">
        <v>7</v>
      </c>
      <c r="N8250" s="16" t="n">
        <f aca="false">I8250*K8250</f>
        <v>580419</v>
      </c>
      <c r="O8250" s="16" t="n">
        <f aca="false">I8250*(K8250-J8250)</f>
        <v>82419</v>
      </c>
      <c r="P8250" s="15" t="n">
        <f aca="false">K8250-J8250</f>
        <v>331</v>
      </c>
      <c r="Q8250" s="0" t="str">
        <f aca="false">IF(G8250=0,"Out of stock",IF(G8250&lt;H8250,"Understocked",IF(G8250&gt;Summary!$B$6*H8250,"Overstocked","Healthy")))</f>
        <v>Healthy</v>
      </c>
      <c r="R8250" s="0" t="str">
        <f aca="false">IF(I8250&gt;=Summary!$B$7,"Fast",IF(I8250&lt;Summary!$B$8,"Slow","Medium"))</f>
        <v>Fast</v>
      </c>
      <c r="S8250" s="15" t="n">
        <f aca="false">IF(M8250&gt;Summary!$B$5,1,0)</f>
        <v>0</v>
      </c>
      <c r="T8250" s="16" t="n">
        <f aca="false">IF(Q8250="Overstocked",(G8250-Summary!$B$6*H8250)*J8250,0)</f>
        <v>0</v>
      </c>
    </row>
    <row r="8251" customFormat="false" ht="15" hidden="false" customHeight="false" outlineLevel="0" collapsed="false">
      <c r="A8251" s="0" t="s">
        <v>8349</v>
      </c>
      <c r="B8251" s="0" t="s">
        <v>111</v>
      </c>
      <c r="C8251" s="0" t="s">
        <v>78</v>
      </c>
      <c r="D8251" s="0" t="s">
        <v>102</v>
      </c>
      <c r="E8251" s="14" t="n">
        <v>45509</v>
      </c>
      <c r="F8251" s="14" t="n">
        <v>45518</v>
      </c>
      <c r="G8251" s="0" t="n">
        <v>51</v>
      </c>
      <c r="H8251" s="0" t="n">
        <v>148</v>
      </c>
      <c r="I8251" s="0" t="n">
        <v>36</v>
      </c>
      <c r="J8251" s="0" t="n">
        <v>550</v>
      </c>
      <c r="K8251" s="0" t="n">
        <v>899</v>
      </c>
      <c r="L8251" s="15" t="s">
        <v>82</v>
      </c>
      <c r="M8251" s="0" t="n">
        <v>9</v>
      </c>
      <c r="N8251" s="16" t="n">
        <f aca="false">I8251*K8251</f>
        <v>32364</v>
      </c>
      <c r="O8251" s="16" t="n">
        <f aca="false">I8251*(K8251-J8251)</f>
        <v>12564</v>
      </c>
      <c r="P8251" s="15" t="n">
        <f aca="false">K8251-J8251</f>
        <v>349</v>
      </c>
      <c r="Q8251" s="0" t="str">
        <f aca="false">IF(G8251=0,"Out of stock",IF(G8251&lt;H8251,"Understocked",IF(G8251&gt;Summary!$B$6*H8251,"Overstocked","Healthy")))</f>
        <v>Understocked</v>
      </c>
      <c r="R8251" s="0" t="str">
        <f aca="false">IF(I8251&gt;=Summary!$B$7,"Fast",IF(I8251&lt;Summary!$B$8,"Slow","Medium"))</f>
        <v>Slow</v>
      </c>
      <c r="S8251" s="15" t="n">
        <f aca="false">IF(M8251&gt;Summary!$B$5,1,0)</f>
        <v>1</v>
      </c>
      <c r="T8251" s="16" t="n">
        <f aca="false">IF(Q8251="Overstocked",(G8251-Summary!$B$6*H8251)*J8251,0)</f>
        <v>0</v>
      </c>
    </row>
    <row r="8252" customFormat="false" ht="15" hidden="false" customHeight="false" outlineLevel="0" collapsed="false">
      <c r="A8252" s="0" t="s">
        <v>8350</v>
      </c>
      <c r="B8252" s="0" t="s">
        <v>115</v>
      </c>
      <c r="C8252" s="0" t="s">
        <v>96</v>
      </c>
      <c r="D8252" s="0" t="s">
        <v>86</v>
      </c>
      <c r="E8252" s="14" t="n">
        <v>45075</v>
      </c>
      <c r="F8252" s="14" t="n">
        <v>45084</v>
      </c>
      <c r="G8252" s="0" t="n">
        <v>315</v>
      </c>
      <c r="H8252" s="0" t="n">
        <v>137</v>
      </c>
      <c r="I8252" s="0" t="n">
        <v>273</v>
      </c>
      <c r="J8252" s="0" t="n">
        <v>1102</v>
      </c>
      <c r="K8252" s="0" t="n">
        <v>1411</v>
      </c>
      <c r="L8252" s="15" t="s">
        <v>97</v>
      </c>
      <c r="M8252" s="0" t="n">
        <v>9</v>
      </c>
      <c r="N8252" s="16" t="n">
        <f aca="false">I8252*K8252</f>
        <v>385203</v>
      </c>
      <c r="O8252" s="16" t="n">
        <f aca="false">I8252*(K8252-J8252)</f>
        <v>84357</v>
      </c>
      <c r="P8252" s="15" t="n">
        <f aca="false">K8252-J8252</f>
        <v>309</v>
      </c>
      <c r="Q8252" s="0" t="str">
        <f aca="false">IF(G8252=0,"Out of stock",IF(G8252&lt;H8252,"Understocked",IF(G8252&gt;Summary!$B$6*H8252,"Overstocked","Healthy")))</f>
        <v>Healthy</v>
      </c>
      <c r="R8252" s="0" t="str">
        <f aca="false">IF(I8252&gt;=Summary!$B$7,"Fast",IF(I8252&lt;Summary!$B$8,"Slow","Medium"))</f>
        <v>Fast</v>
      </c>
      <c r="S8252" s="15" t="n">
        <f aca="false">IF(M8252&gt;Summary!$B$5,1,0)</f>
        <v>1</v>
      </c>
      <c r="T8252" s="16" t="n">
        <f aca="false">IF(Q8252="Overstocked",(G8252-Summary!$B$6*H8252)*J8252,0)</f>
        <v>0</v>
      </c>
    </row>
    <row r="8253" customFormat="false" ht="15" hidden="false" customHeight="false" outlineLevel="0" collapsed="false">
      <c r="A8253" s="0" t="s">
        <v>8351</v>
      </c>
      <c r="B8253" s="0" t="s">
        <v>84</v>
      </c>
      <c r="C8253" s="0" t="s">
        <v>78</v>
      </c>
      <c r="D8253" s="0" t="s">
        <v>92</v>
      </c>
      <c r="E8253" s="14" t="n">
        <v>45577</v>
      </c>
      <c r="F8253" s="14" t="n">
        <v>45583</v>
      </c>
      <c r="G8253" s="0" t="n">
        <v>129</v>
      </c>
      <c r="H8253" s="0" t="n">
        <v>141</v>
      </c>
      <c r="I8253" s="0" t="n">
        <v>190</v>
      </c>
      <c r="J8253" s="0" t="n">
        <v>1107</v>
      </c>
      <c r="K8253" s="0" t="n">
        <v>1570</v>
      </c>
      <c r="L8253" s="15" t="s">
        <v>87</v>
      </c>
      <c r="M8253" s="0" t="n">
        <v>6</v>
      </c>
      <c r="N8253" s="16" t="n">
        <f aca="false">I8253*K8253</f>
        <v>298300</v>
      </c>
      <c r="O8253" s="16" t="n">
        <f aca="false">I8253*(K8253-J8253)</f>
        <v>87970</v>
      </c>
      <c r="P8253" s="15" t="n">
        <f aca="false">K8253-J8253</f>
        <v>463</v>
      </c>
      <c r="Q8253" s="0" t="str">
        <f aca="false">IF(G8253=0,"Out of stock",IF(G8253&lt;H8253,"Understocked",IF(G8253&gt;Summary!$B$6*H8253,"Overstocked","Healthy")))</f>
        <v>Understocked</v>
      </c>
      <c r="R8253" s="0" t="str">
        <f aca="false">IF(I8253&gt;=Summary!$B$7,"Fast",IF(I8253&lt;Summary!$B$8,"Slow","Medium"))</f>
        <v>Medium</v>
      </c>
      <c r="S8253" s="15" t="n">
        <f aca="false">IF(M8253&gt;Summary!$B$5,1,0)</f>
        <v>0</v>
      </c>
      <c r="T8253" s="16" t="n">
        <f aca="false">IF(Q8253="Overstocked",(G8253-Summary!$B$6*H8253)*J8253,0)</f>
        <v>0</v>
      </c>
    </row>
    <row r="8254" customFormat="false" ht="15" hidden="false" customHeight="false" outlineLevel="0" collapsed="false">
      <c r="A8254" s="0" t="s">
        <v>8352</v>
      </c>
      <c r="B8254" s="0" t="s">
        <v>115</v>
      </c>
      <c r="C8254" s="0" t="s">
        <v>96</v>
      </c>
      <c r="D8254" s="0" t="s">
        <v>102</v>
      </c>
      <c r="E8254" s="14" t="n">
        <v>45027</v>
      </c>
      <c r="F8254" s="14" t="n">
        <v>45033</v>
      </c>
      <c r="G8254" s="0" t="n">
        <v>312</v>
      </c>
      <c r="H8254" s="0" t="n">
        <v>78</v>
      </c>
      <c r="I8254" s="0" t="n">
        <v>151</v>
      </c>
      <c r="J8254" s="0" t="n">
        <v>1741</v>
      </c>
      <c r="K8254" s="0" t="n">
        <v>2133</v>
      </c>
      <c r="L8254" s="15" t="s">
        <v>80</v>
      </c>
      <c r="M8254" s="0" t="n">
        <v>6</v>
      </c>
      <c r="N8254" s="16" t="n">
        <f aca="false">I8254*K8254</f>
        <v>322083</v>
      </c>
      <c r="O8254" s="16" t="n">
        <f aca="false">I8254*(K8254-J8254)</f>
        <v>59192</v>
      </c>
      <c r="P8254" s="15" t="n">
        <f aca="false">K8254-J8254</f>
        <v>392</v>
      </c>
      <c r="Q8254" s="0" t="str">
        <f aca="false">IF(G8254=0,"Out of stock",IF(G8254&lt;H8254,"Understocked",IF(G8254&gt;Summary!$B$6*H8254,"Overstocked","Healthy")))</f>
        <v>Healthy</v>
      </c>
      <c r="R8254" s="0" t="str">
        <f aca="false">IF(I8254&gt;=Summary!$B$7,"Fast",IF(I8254&lt;Summary!$B$8,"Slow","Medium"))</f>
        <v>Medium</v>
      </c>
      <c r="S8254" s="15" t="n">
        <f aca="false">IF(M8254&gt;Summary!$B$5,1,0)</f>
        <v>0</v>
      </c>
      <c r="T8254" s="16" t="n">
        <f aca="false">IF(Q8254="Overstocked",(G8254-Summary!$B$6*H8254)*J8254,0)</f>
        <v>0</v>
      </c>
    </row>
    <row r="8255" customFormat="false" ht="15" hidden="false" customHeight="false" outlineLevel="0" collapsed="false">
      <c r="A8255" s="0" t="s">
        <v>8353</v>
      </c>
      <c r="B8255" s="0" t="s">
        <v>95</v>
      </c>
      <c r="C8255" s="0" t="s">
        <v>96</v>
      </c>
      <c r="D8255" s="0" t="s">
        <v>79</v>
      </c>
      <c r="E8255" s="14" t="n">
        <v>45079</v>
      </c>
      <c r="F8255" s="14" t="n">
        <v>45088</v>
      </c>
      <c r="G8255" s="0" t="n">
        <v>390</v>
      </c>
      <c r="H8255" s="0" t="n">
        <v>87</v>
      </c>
      <c r="I8255" s="0" t="n">
        <v>39</v>
      </c>
      <c r="J8255" s="0" t="n">
        <v>471</v>
      </c>
      <c r="K8255" s="0" t="n">
        <v>804</v>
      </c>
      <c r="L8255" s="15" t="s">
        <v>80</v>
      </c>
      <c r="M8255" s="0" t="n">
        <v>9</v>
      </c>
      <c r="N8255" s="16" t="n">
        <f aca="false">I8255*K8255</f>
        <v>31356</v>
      </c>
      <c r="O8255" s="16" t="n">
        <f aca="false">I8255*(K8255-J8255)</f>
        <v>12987</v>
      </c>
      <c r="P8255" s="15" t="n">
        <f aca="false">K8255-J8255</f>
        <v>333</v>
      </c>
      <c r="Q8255" s="0" t="str">
        <f aca="false">IF(G8255=0,"Out of stock",IF(G8255&lt;H8255,"Understocked",IF(G8255&gt;Summary!$B$6*H8255,"Overstocked","Healthy")))</f>
        <v>Overstocked</v>
      </c>
      <c r="R8255" s="0" t="str">
        <f aca="false">IF(I8255&gt;=Summary!$B$7,"Fast",IF(I8255&lt;Summary!$B$8,"Slow","Medium"))</f>
        <v>Slow</v>
      </c>
      <c r="S8255" s="15" t="n">
        <f aca="false">IF(M8255&gt;Summary!$B$5,1,0)</f>
        <v>1</v>
      </c>
      <c r="T8255" s="16" t="n">
        <f aca="false">IF(Q8255="Overstocked",(G8255-Summary!$B$6*H8255)*J8255,0)</f>
        <v>19782</v>
      </c>
    </row>
    <row r="8256" customFormat="false" ht="15" hidden="false" customHeight="false" outlineLevel="0" collapsed="false">
      <c r="A8256" s="0" t="s">
        <v>8354</v>
      </c>
      <c r="B8256" s="0" t="s">
        <v>107</v>
      </c>
      <c r="C8256" s="0" t="s">
        <v>104</v>
      </c>
      <c r="D8256" s="0" t="s">
        <v>102</v>
      </c>
      <c r="E8256" s="14" t="n">
        <v>45416</v>
      </c>
      <c r="F8256" s="14" t="n">
        <v>45422</v>
      </c>
      <c r="G8256" s="0" t="n">
        <v>139</v>
      </c>
      <c r="H8256" s="0" t="n">
        <v>88</v>
      </c>
      <c r="I8256" s="0" t="n">
        <v>200</v>
      </c>
      <c r="J8256" s="0" t="n">
        <v>785</v>
      </c>
      <c r="K8256" s="0" t="n">
        <v>941</v>
      </c>
      <c r="L8256" s="15" t="s">
        <v>97</v>
      </c>
      <c r="M8256" s="0" t="n">
        <v>6</v>
      </c>
      <c r="N8256" s="16" t="n">
        <f aca="false">I8256*K8256</f>
        <v>188200</v>
      </c>
      <c r="O8256" s="16" t="n">
        <f aca="false">I8256*(K8256-J8256)</f>
        <v>31200</v>
      </c>
      <c r="P8256" s="15" t="n">
        <f aca="false">K8256-J8256</f>
        <v>156</v>
      </c>
      <c r="Q8256" s="0" t="str">
        <f aca="false">IF(G8256=0,"Out of stock",IF(G8256&lt;H8256,"Understocked",IF(G8256&gt;Summary!$B$6*H8256,"Overstocked","Healthy")))</f>
        <v>Healthy</v>
      </c>
      <c r="R8256" s="0" t="str">
        <f aca="false">IF(I8256&gt;=Summary!$B$7,"Fast",IF(I8256&lt;Summary!$B$8,"Slow","Medium"))</f>
        <v>Fast</v>
      </c>
      <c r="S8256" s="15" t="n">
        <f aca="false">IF(M8256&gt;Summary!$B$5,1,0)</f>
        <v>0</v>
      </c>
      <c r="T8256" s="16" t="n">
        <f aca="false">IF(Q8256="Overstocked",(G8256-Summary!$B$6*H8256)*J8256,0)</f>
        <v>0</v>
      </c>
    </row>
    <row r="8257" customFormat="false" ht="15" hidden="false" customHeight="false" outlineLevel="0" collapsed="false">
      <c r="A8257" s="0" t="s">
        <v>8355</v>
      </c>
      <c r="B8257" s="0" t="s">
        <v>123</v>
      </c>
      <c r="C8257" s="0" t="s">
        <v>104</v>
      </c>
      <c r="D8257" s="0" t="s">
        <v>92</v>
      </c>
      <c r="E8257" s="14" t="n">
        <v>44980</v>
      </c>
      <c r="F8257" s="14" t="n">
        <v>44989</v>
      </c>
      <c r="G8257" s="0" t="n">
        <v>165</v>
      </c>
      <c r="H8257" s="0" t="n">
        <v>71</v>
      </c>
      <c r="I8257" s="0" t="n">
        <v>17</v>
      </c>
      <c r="J8257" s="0" t="n">
        <v>324</v>
      </c>
      <c r="K8257" s="0" t="n">
        <v>561</v>
      </c>
      <c r="L8257" s="15" t="s">
        <v>87</v>
      </c>
      <c r="M8257" s="0" t="n">
        <v>9</v>
      </c>
      <c r="N8257" s="16" t="n">
        <f aca="false">I8257*K8257</f>
        <v>9537</v>
      </c>
      <c r="O8257" s="16" t="n">
        <f aca="false">I8257*(K8257-J8257)</f>
        <v>4029</v>
      </c>
      <c r="P8257" s="15" t="n">
        <f aca="false">K8257-J8257</f>
        <v>237</v>
      </c>
      <c r="Q8257" s="0" t="str">
        <f aca="false">IF(G8257=0,"Out of stock",IF(G8257&lt;H8257,"Understocked",IF(G8257&gt;Summary!$B$6*H8257,"Overstocked","Healthy")))</f>
        <v>Healthy</v>
      </c>
      <c r="R8257" s="0" t="str">
        <f aca="false">IF(I8257&gt;=Summary!$B$7,"Fast",IF(I8257&lt;Summary!$B$8,"Slow","Medium"))</f>
        <v>Slow</v>
      </c>
      <c r="S8257" s="15" t="n">
        <f aca="false">IF(M8257&gt;Summary!$B$5,1,0)</f>
        <v>1</v>
      </c>
      <c r="T8257" s="16" t="n">
        <f aca="false">IF(Q8257="Overstocked",(G8257-Summary!$B$6*H8257)*J8257,0)</f>
        <v>0</v>
      </c>
    </row>
    <row r="8258" customFormat="false" ht="15" hidden="false" customHeight="false" outlineLevel="0" collapsed="false">
      <c r="A8258" s="0" t="s">
        <v>8356</v>
      </c>
      <c r="B8258" s="0" t="s">
        <v>77</v>
      </c>
      <c r="C8258" s="0" t="s">
        <v>78</v>
      </c>
      <c r="D8258" s="0" t="s">
        <v>90</v>
      </c>
      <c r="E8258" s="14" t="n">
        <v>45169</v>
      </c>
      <c r="F8258" s="14" t="n">
        <v>45179</v>
      </c>
      <c r="G8258" s="0" t="n">
        <v>389</v>
      </c>
      <c r="H8258" s="0" t="n">
        <v>62</v>
      </c>
      <c r="I8258" s="0" t="n">
        <v>213</v>
      </c>
      <c r="J8258" s="0" t="n">
        <v>922</v>
      </c>
      <c r="K8258" s="0" t="n">
        <v>1227</v>
      </c>
      <c r="L8258" s="15" t="s">
        <v>93</v>
      </c>
      <c r="M8258" s="0" t="n">
        <v>10</v>
      </c>
      <c r="N8258" s="16" t="n">
        <f aca="false">I8258*K8258</f>
        <v>261351</v>
      </c>
      <c r="O8258" s="16" t="n">
        <f aca="false">I8258*(K8258-J8258)</f>
        <v>64965</v>
      </c>
      <c r="P8258" s="15" t="n">
        <f aca="false">K8258-J8258</f>
        <v>305</v>
      </c>
      <c r="Q8258" s="0" t="str">
        <f aca="false">IF(G8258=0,"Out of stock",IF(G8258&lt;H8258,"Understocked",IF(G8258&gt;Summary!$B$6*H8258,"Overstocked","Healthy")))</f>
        <v>Overstocked</v>
      </c>
      <c r="R8258" s="0" t="str">
        <f aca="false">IF(I8258&gt;=Summary!$B$7,"Fast",IF(I8258&lt;Summary!$B$8,"Slow","Medium"))</f>
        <v>Fast</v>
      </c>
      <c r="S8258" s="15" t="n">
        <f aca="false">IF(M8258&gt;Summary!$B$5,1,0)</f>
        <v>1</v>
      </c>
      <c r="T8258" s="16" t="n">
        <f aca="false">IF(Q8258="Overstocked",(G8258-Summary!$B$6*H8258)*J8258,0)</f>
        <v>130002</v>
      </c>
    </row>
    <row r="8259" customFormat="false" ht="15" hidden="false" customHeight="false" outlineLevel="0" collapsed="false">
      <c r="A8259" s="0" t="s">
        <v>8357</v>
      </c>
      <c r="B8259" s="0" t="s">
        <v>107</v>
      </c>
      <c r="C8259" s="0" t="s">
        <v>85</v>
      </c>
      <c r="D8259" s="0" t="s">
        <v>92</v>
      </c>
      <c r="E8259" s="14" t="n">
        <v>45440</v>
      </c>
      <c r="F8259" s="14" t="n">
        <v>45447</v>
      </c>
      <c r="G8259" s="0" t="n">
        <v>308</v>
      </c>
      <c r="H8259" s="0" t="n">
        <v>54</v>
      </c>
      <c r="I8259" s="0" t="n">
        <v>209</v>
      </c>
      <c r="J8259" s="0" t="n">
        <v>797</v>
      </c>
      <c r="K8259" s="0" t="n">
        <v>1242</v>
      </c>
      <c r="L8259" s="15" t="s">
        <v>82</v>
      </c>
      <c r="M8259" s="0" t="n">
        <v>7</v>
      </c>
      <c r="N8259" s="16" t="n">
        <f aca="false">I8259*K8259</f>
        <v>259578</v>
      </c>
      <c r="O8259" s="16" t="n">
        <f aca="false">I8259*(K8259-J8259)</f>
        <v>93005</v>
      </c>
      <c r="P8259" s="15" t="n">
        <f aca="false">K8259-J8259</f>
        <v>445</v>
      </c>
      <c r="Q8259" s="0" t="str">
        <f aca="false">IF(G8259=0,"Out of stock",IF(G8259&lt;H8259,"Understocked",IF(G8259&gt;Summary!$B$6*H8259,"Overstocked","Healthy")))</f>
        <v>Overstocked</v>
      </c>
      <c r="R8259" s="0" t="str">
        <f aca="false">IF(I8259&gt;=Summary!$B$7,"Fast",IF(I8259&lt;Summary!$B$8,"Slow","Medium"))</f>
        <v>Fast</v>
      </c>
      <c r="S8259" s="15" t="n">
        <f aca="false">IF(M8259&gt;Summary!$B$5,1,0)</f>
        <v>0</v>
      </c>
      <c r="T8259" s="16" t="n">
        <f aca="false">IF(Q8259="Overstocked",(G8259-Summary!$B$6*H8259)*J8259,0)</f>
        <v>73324</v>
      </c>
    </row>
    <row r="8260" customFormat="false" ht="15" hidden="false" customHeight="false" outlineLevel="0" collapsed="false">
      <c r="A8260" s="0" t="s">
        <v>8358</v>
      </c>
      <c r="B8260" s="0" t="s">
        <v>123</v>
      </c>
      <c r="C8260" s="0" t="s">
        <v>78</v>
      </c>
      <c r="D8260" s="0" t="s">
        <v>90</v>
      </c>
      <c r="E8260" s="14" t="n">
        <v>45547</v>
      </c>
      <c r="F8260" s="14" t="n">
        <v>45548</v>
      </c>
      <c r="G8260" s="0" t="n">
        <v>498</v>
      </c>
      <c r="H8260" s="0" t="n">
        <v>137</v>
      </c>
      <c r="I8260" s="0" t="n">
        <v>134</v>
      </c>
      <c r="J8260" s="0" t="n">
        <v>661</v>
      </c>
      <c r="K8260" s="0" t="n">
        <v>815</v>
      </c>
      <c r="L8260" s="15" t="s">
        <v>82</v>
      </c>
      <c r="M8260" s="0" t="n">
        <v>1</v>
      </c>
      <c r="N8260" s="16" t="n">
        <f aca="false">I8260*K8260</f>
        <v>109210</v>
      </c>
      <c r="O8260" s="16" t="n">
        <f aca="false">I8260*(K8260-J8260)</f>
        <v>20636</v>
      </c>
      <c r="P8260" s="15" t="n">
        <f aca="false">K8260-J8260</f>
        <v>154</v>
      </c>
      <c r="Q8260" s="0" t="str">
        <f aca="false">IF(G8260=0,"Out of stock",IF(G8260&lt;H8260,"Understocked",IF(G8260&gt;Summary!$B$6*H8260,"Overstocked","Healthy")))</f>
        <v>Healthy</v>
      </c>
      <c r="R8260" s="0" t="str">
        <f aca="false">IF(I8260&gt;=Summary!$B$7,"Fast",IF(I8260&lt;Summary!$B$8,"Slow","Medium"))</f>
        <v>Medium</v>
      </c>
      <c r="S8260" s="15" t="n">
        <f aca="false">IF(M8260&gt;Summary!$B$5,1,0)</f>
        <v>0</v>
      </c>
      <c r="T8260" s="16" t="n">
        <f aca="false">IF(Q8260="Overstocked",(G8260-Summary!$B$6*H8260)*J8260,0)</f>
        <v>0</v>
      </c>
    </row>
    <row r="8261" customFormat="false" ht="15" hidden="false" customHeight="false" outlineLevel="0" collapsed="false">
      <c r="A8261" s="0" t="s">
        <v>8359</v>
      </c>
      <c r="B8261" s="0" t="s">
        <v>77</v>
      </c>
      <c r="C8261" s="0" t="s">
        <v>96</v>
      </c>
      <c r="D8261" s="0" t="s">
        <v>90</v>
      </c>
      <c r="E8261" s="14" t="n">
        <v>45593</v>
      </c>
      <c r="F8261" s="14" t="n">
        <v>45596</v>
      </c>
      <c r="G8261" s="0" t="n">
        <v>470</v>
      </c>
      <c r="H8261" s="0" t="n">
        <v>137</v>
      </c>
      <c r="I8261" s="0" t="n">
        <v>66</v>
      </c>
      <c r="J8261" s="0" t="n">
        <v>828</v>
      </c>
      <c r="K8261" s="0" t="n">
        <v>947</v>
      </c>
      <c r="L8261" s="15" t="s">
        <v>82</v>
      </c>
      <c r="M8261" s="0" t="n">
        <v>3</v>
      </c>
      <c r="N8261" s="16" t="n">
        <f aca="false">I8261*K8261</f>
        <v>62502</v>
      </c>
      <c r="O8261" s="16" t="n">
        <f aca="false">I8261*(K8261-J8261)</f>
        <v>7854</v>
      </c>
      <c r="P8261" s="15" t="n">
        <f aca="false">K8261-J8261</f>
        <v>119</v>
      </c>
      <c r="Q8261" s="0" t="str">
        <f aca="false">IF(G8261=0,"Out of stock",IF(G8261&lt;H8261,"Understocked",IF(G8261&gt;Summary!$B$6*H8261,"Overstocked","Healthy")))</f>
        <v>Healthy</v>
      </c>
      <c r="R8261" s="0" t="str">
        <f aca="false">IF(I8261&gt;=Summary!$B$7,"Fast",IF(I8261&lt;Summary!$B$8,"Slow","Medium"))</f>
        <v>Slow</v>
      </c>
      <c r="S8261" s="15" t="n">
        <f aca="false">IF(M8261&gt;Summary!$B$5,1,0)</f>
        <v>0</v>
      </c>
      <c r="T8261" s="16" t="n">
        <f aca="false">IF(Q8261="Overstocked",(G8261-Summary!$B$6*H8261)*J8261,0)</f>
        <v>0</v>
      </c>
    </row>
    <row r="8262" customFormat="false" ht="15" hidden="false" customHeight="false" outlineLevel="0" collapsed="false">
      <c r="A8262" s="0" t="s">
        <v>8360</v>
      </c>
      <c r="B8262" s="0" t="s">
        <v>84</v>
      </c>
      <c r="C8262" s="0" t="s">
        <v>78</v>
      </c>
      <c r="D8262" s="0" t="s">
        <v>90</v>
      </c>
      <c r="E8262" s="14" t="n">
        <v>45091</v>
      </c>
      <c r="F8262" s="14" t="n">
        <v>45095</v>
      </c>
      <c r="G8262" s="0" t="n">
        <v>117</v>
      </c>
      <c r="H8262" s="0" t="n">
        <v>85</v>
      </c>
      <c r="I8262" s="0" t="n">
        <v>184</v>
      </c>
      <c r="J8262" s="0" t="n">
        <v>630</v>
      </c>
      <c r="K8262" s="0" t="n">
        <v>780</v>
      </c>
      <c r="L8262" s="15" t="s">
        <v>80</v>
      </c>
      <c r="M8262" s="0" t="n">
        <v>4</v>
      </c>
      <c r="N8262" s="16" t="n">
        <f aca="false">I8262*K8262</f>
        <v>143520</v>
      </c>
      <c r="O8262" s="16" t="n">
        <f aca="false">I8262*(K8262-J8262)</f>
        <v>27600</v>
      </c>
      <c r="P8262" s="15" t="n">
        <f aca="false">K8262-J8262</f>
        <v>150</v>
      </c>
      <c r="Q8262" s="0" t="str">
        <f aca="false">IF(G8262=0,"Out of stock",IF(G8262&lt;H8262,"Understocked",IF(G8262&gt;Summary!$B$6*H8262,"Overstocked","Healthy")))</f>
        <v>Healthy</v>
      </c>
      <c r="R8262" s="0" t="str">
        <f aca="false">IF(I8262&gt;=Summary!$B$7,"Fast",IF(I8262&lt;Summary!$B$8,"Slow","Medium"))</f>
        <v>Medium</v>
      </c>
      <c r="S8262" s="15" t="n">
        <f aca="false">IF(M8262&gt;Summary!$B$5,1,0)</f>
        <v>0</v>
      </c>
      <c r="T8262" s="16" t="n">
        <f aca="false">IF(Q8262="Overstocked",(G8262-Summary!$B$6*H8262)*J8262,0)</f>
        <v>0</v>
      </c>
    </row>
    <row r="8263" customFormat="false" ht="15" hidden="false" customHeight="false" outlineLevel="0" collapsed="false">
      <c r="A8263" s="0" t="s">
        <v>8361</v>
      </c>
      <c r="B8263" s="0" t="s">
        <v>77</v>
      </c>
      <c r="C8263" s="0" t="s">
        <v>78</v>
      </c>
      <c r="D8263" s="0" t="s">
        <v>92</v>
      </c>
      <c r="E8263" s="14" t="n">
        <v>45141</v>
      </c>
      <c r="F8263" s="14" t="n">
        <v>45146</v>
      </c>
      <c r="G8263" s="0" t="n">
        <v>140</v>
      </c>
      <c r="H8263" s="0" t="n">
        <v>143</v>
      </c>
      <c r="I8263" s="0" t="n">
        <v>288</v>
      </c>
      <c r="J8263" s="0" t="n">
        <v>652</v>
      </c>
      <c r="K8263" s="0" t="n">
        <v>1083</v>
      </c>
      <c r="L8263" s="15" t="s">
        <v>93</v>
      </c>
      <c r="M8263" s="0" t="n">
        <v>5</v>
      </c>
      <c r="N8263" s="16" t="n">
        <f aca="false">I8263*K8263</f>
        <v>311904</v>
      </c>
      <c r="O8263" s="16" t="n">
        <f aca="false">I8263*(K8263-J8263)</f>
        <v>124128</v>
      </c>
      <c r="P8263" s="15" t="n">
        <f aca="false">K8263-J8263</f>
        <v>431</v>
      </c>
      <c r="Q8263" s="0" t="str">
        <f aca="false">IF(G8263=0,"Out of stock",IF(G8263&lt;H8263,"Understocked",IF(G8263&gt;Summary!$B$6*H8263,"Overstocked","Healthy")))</f>
        <v>Understocked</v>
      </c>
      <c r="R8263" s="0" t="str">
        <f aca="false">IF(I8263&gt;=Summary!$B$7,"Fast",IF(I8263&lt;Summary!$B$8,"Slow","Medium"))</f>
        <v>Fast</v>
      </c>
      <c r="S8263" s="15" t="n">
        <f aca="false">IF(M8263&gt;Summary!$B$5,1,0)</f>
        <v>0</v>
      </c>
      <c r="T8263" s="16" t="n">
        <f aca="false">IF(Q8263="Overstocked",(G8263-Summary!$B$6*H8263)*J8263,0)</f>
        <v>0</v>
      </c>
    </row>
    <row r="8264" customFormat="false" ht="15" hidden="false" customHeight="false" outlineLevel="0" collapsed="false">
      <c r="A8264" s="0" t="s">
        <v>8362</v>
      </c>
      <c r="B8264" s="0" t="s">
        <v>77</v>
      </c>
      <c r="C8264" s="0" t="s">
        <v>96</v>
      </c>
      <c r="D8264" s="0" t="s">
        <v>90</v>
      </c>
      <c r="E8264" s="14" t="n">
        <v>45120</v>
      </c>
      <c r="F8264" s="14" t="n">
        <v>45128</v>
      </c>
      <c r="G8264" s="0" t="n">
        <v>131</v>
      </c>
      <c r="H8264" s="0" t="n">
        <v>91</v>
      </c>
      <c r="I8264" s="0" t="n">
        <v>16</v>
      </c>
      <c r="J8264" s="0" t="n">
        <v>1075</v>
      </c>
      <c r="K8264" s="0" t="n">
        <v>1256</v>
      </c>
      <c r="L8264" s="15" t="s">
        <v>97</v>
      </c>
      <c r="M8264" s="0" t="n">
        <v>8</v>
      </c>
      <c r="N8264" s="16" t="n">
        <f aca="false">I8264*K8264</f>
        <v>20096</v>
      </c>
      <c r="O8264" s="16" t="n">
        <f aca="false">I8264*(K8264-J8264)</f>
        <v>2896</v>
      </c>
      <c r="P8264" s="15" t="n">
        <f aca="false">K8264-J8264</f>
        <v>181</v>
      </c>
      <c r="Q8264" s="0" t="str">
        <f aca="false">IF(G8264=0,"Out of stock",IF(G8264&lt;H8264,"Understocked",IF(G8264&gt;Summary!$B$6*H8264,"Overstocked","Healthy")))</f>
        <v>Healthy</v>
      </c>
      <c r="R8264" s="0" t="str">
        <f aca="false">IF(I8264&gt;=Summary!$B$7,"Fast",IF(I8264&lt;Summary!$B$8,"Slow","Medium"))</f>
        <v>Slow</v>
      </c>
      <c r="S8264" s="15" t="n">
        <f aca="false">IF(M8264&gt;Summary!$B$5,1,0)</f>
        <v>1</v>
      </c>
      <c r="T8264" s="16" t="n">
        <f aca="false">IF(Q8264="Overstocked",(G8264-Summary!$B$6*H8264)*J8264,0)</f>
        <v>0</v>
      </c>
    </row>
    <row r="8265" customFormat="false" ht="15" hidden="false" customHeight="false" outlineLevel="0" collapsed="false">
      <c r="A8265" s="0" t="s">
        <v>8363</v>
      </c>
      <c r="B8265" s="0" t="s">
        <v>77</v>
      </c>
      <c r="C8265" s="0" t="s">
        <v>85</v>
      </c>
      <c r="D8265" s="0" t="s">
        <v>92</v>
      </c>
      <c r="E8265" s="14" t="n">
        <v>45178</v>
      </c>
      <c r="F8265" s="14" t="n">
        <v>45181</v>
      </c>
      <c r="G8265" s="0" t="n">
        <v>61</v>
      </c>
      <c r="H8265" s="0" t="n">
        <v>73</v>
      </c>
      <c r="I8265" s="0" t="n">
        <v>95</v>
      </c>
      <c r="J8265" s="0" t="n">
        <v>1142</v>
      </c>
      <c r="K8265" s="0" t="n">
        <v>1281</v>
      </c>
      <c r="L8265" s="15" t="s">
        <v>93</v>
      </c>
      <c r="M8265" s="0" t="n">
        <v>3</v>
      </c>
      <c r="N8265" s="16" t="n">
        <f aca="false">I8265*K8265</f>
        <v>121695</v>
      </c>
      <c r="O8265" s="16" t="n">
        <f aca="false">I8265*(K8265-J8265)</f>
        <v>13205</v>
      </c>
      <c r="P8265" s="15" t="n">
        <f aca="false">K8265-J8265</f>
        <v>139</v>
      </c>
      <c r="Q8265" s="0" t="str">
        <f aca="false">IF(G8265=0,"Out of stock",IF(G8265&lt;H8265,"Understocked",IF(G8265&gt;Summary!$B$6*H8265,"Overstocked","Healthy")))</f>
        <v>Understocked</v>
      </c>
      <c r="R8265" s="0" t="str">
        <f aca="false">IF(I8265&gt;=Summary!$B$7,"Fast",IF(I8265&lt;Summary!$B$8,"Slow","Medium"))</f>
        <v>Slow</v>
      </c>
      <c r="S8265" s="15" t="n">
        <f aca="false">IF(M8265&gt;Summary!$B$5,1,0)</f>
        <v>0</v>
      </c>
      <c r="T8265" s="16" t="n">
        <f aca="false">IF(Q8265="Overstocked",(G8265-Summary!$B$6*H8265)*J8265,0)</f>
        <v>0</v>
      </c>
    </row>
    <row r="8266" customFormat="false" ht="15" hidden="false" customHeight="false" outlineLevel="0" collapsed="false">
      <c r="A8266" s="0" t="s">
        <v>8364</v>
      </c>
      <c r="B8266" s="0" t="s">
        <v>77</v>
      </c>
      <c r="C8266" s="0" t="s">
        <v>85</v>
      </c>
      <c r="D8266" s="0" t="s">
        <v>102</v>
      </c>
      <c r="E8266" s="14" t="n">
        <v>45057</v>
      </c>
      <c r="F8266" s="14" t="n">
        <v>45063</v>
      </c>
      <c r="G8266" s="0" t="n">
        <v>126</v>
      </c>
      <c r="H8266" s="0" t="n">
        <v>121</v>
      </c>
      <c r="I8266" s="0" t="n">
        <v>241</v>
      </c>
      <c r="J8266" s="0" t="n">
        <v>1326</v>
      </c>
      <c r="K8266" s="0" t="n">
        <v>1472</v>
      </c>
      <c r="L8266" s="15" t="s">
        <v>87</v>
      </c>
      <c r="M8266" s="0" t="n">
        <v>6</v>
      </c>
      <c r="N8266" s="16" t="n">
        <f aca="false">I8266*K8266</f>
        <v>354752</v>
      </c>
      <c r="O8266" s="16" t="n">
        <f aca="false">I8266*(K8266-J8266)</f>
        <v>35186</v>
      </c>
      <c r="P8266" s="15" t="n">
        <f aca="false">K8266-J8266</f>
        <v>146</v>
      </c>
      <c r="Q8266" s="0" t="str">
        <f aca="false">IF(G8266=0,"Out of stock",IF(G8266&lt;H8266,"Understocked",IF(G8266&gt;Summary!$B$6*H8266,"Overstocked","Healthy")))</f>
        <v>Healthy</v>
      </c>
      <c r="R8266" s="0" t="str">
        <f aca="false">IF(I8266&gt;=Summary!$B$7,"Fast",IF(I8266&lt;Summary!$B$8,"Slow","Medium"))</f>
        <v>Fast</v>
      </c>
      <c r="S8266" s="15" t="n">
        <f aca="false">IF(M8266&gt;Summary!$B$5,1,0)</f>
        <v>0</v>
      </c>
      <c r="T8266" s="16" t="n">
        <f aca="false">IF(Q8266="Overstocked",(G8266-Summary!$B$6*H8266)*J8266,0)</f>
        <v>0</v>
      </c>
    </row>
    <row r="8267" customFormat="false" ht="15" hidden="false" customHeight="false" outlineLevel="0" collapsed="false">
      <c r="A8267" s="0" t="s">
        <v>8365</v>
      </c>
      <c r="B8267" s="0" t="s">
        <v>113</v>
      </c>
      <c r="C8267" s="0" t="s">
        <v>104</v>
      </c>
      <c r="D8267" s="0" t="s">
        <v>102</v>
      </c>
      <c r="E8267" s="14" t="n">
        <v>45091</v>
      </c>
      <c r="F8267" s="14" t="n">
        <v>45101</v>
      </c>
      <c r="G8267" s="0" t="n">
        <v>13</v>
      </c>
      <c r="H8267" s="0" t="n">
        <v>148</v>
      </c>
      <c r="I8267" s="0" t="n">
        <v>109</v>
      </c>
      <c r="J8267" s="0" t="n">
        <v>1037</v>
      </c>
      <c r="K8267" s="0" t="n">
        <v>1474</v>
      </c>
      <c r="L8267" s="15" t="s">
        <v>82</v>
      </c>
      <c r="M8267" s="0" t="n">
        <v>10</v>
      </c>
      <c r="N8267" s="16" t="n">
        <f aca="false">I8267*K8267</f>
        <v>160666</v>
      </c>
      <c r="O8267" s="16" t="n">
        <f aca="false">I8267*(K8267-J8267)</f>
        <v>47633</v>
      </c>
      <c r="P8267" s="15" t="n">
        <f aca="false">K8267-J8267</f>
        <v>437</v>
      </c>
      <c r="Q8267" s="0" t="str">
        <f aca="false">IF(G8267=0,"Out of stock",IF(G8267&lt;H8267,"Understocked",IF(G8267&gt;Summary!$B$6*H8267,"Overstocked","Healthy")))</f>
        <v>Understocked</v>
      </c>
      <c r="R8267" s="0" t="str">
        <f aca="false">IF(I8267&gt;=Summary!$B$7,"Fast",IF(I8267&lt;Summary!$B$8,"Slow","Medium"))</f>
        <v>Medium</v>
      </c>
      <c r="S8267" s="15" t="n">
        <f aca="false">IF(M8267&gt;Summary!$B$5,1,0)</f>
        <v>1</v>
      </c>
      <c r="T8267" s="16" t="n">
        <f aca="false">IF(Q8267="Overstocked",(G8267-Summary!$B$6*H8267)*J8267,0)</f>
        <v>0</v>
      </c>
    </row>
    <row r="8268" customFormat="false" ht="15" hidden="false" customHeight="false" outlineLevel="0" collapsed="false">
      <c r="A8268" s="0" t="s">
        <v>8366</v>
      </c>
      <c r="B8268" s="0" t="s">
        <v>115</v>
      </c>
      <c r="C8268" s="0" t="s">
        <v>96</v>
      </c>
      <c r="D8268" s="0" t="s">
        <v>86</v>
      </c>
      <c r="E8268" s="14" t="n">
        <v>45481</v>
      </c>
      <c r="F8268" s="14" t="n">
        <v>45484</v>
      </c>
      <c r="G8268" s="0" t="n">
        <v>425</v>
      </c>
      <c r="H8268" s="0" t="n">
        <v>136</v>
      </c>
      <c r="I8268" s="0" t="n">
        <v>95</v>
      </c>
      <c r="J8268" s="0" t="n">
        <v>735</v>
      </c>
      <c r="K8268" s="0" t="n">
        <v>1122</v>
      </c>
      <c r="L8268" s="15" t="s">
        <v>82</v>
      </c>
      <c r="M8268" s="0" t="n">
        <v>3</v>
      </c>
      <c r="N8268" s="16" t="n">
        <f aca="false">I8268*K8268</f>
        <v>106590</v>
      </c>
      <c r="O8268" s="16" t="n">
        <f aca="false">I8268*(K8268-J8268)</f>
        <v>36765</v>
      </c>
      <c r="P8268" s="15" t="n">
        <f aca="false">K8268-J8268</f>
        <v>387</v>
      </c>
      <c r="Q8268" s="0" t="str">
        <f aca="false">IF(G8268=0,"Out of stock",IF(G8268&lt;H8268,"Understocked",IF(G8268&gt;Summary!$B$6*H8268,"Overstocked","Healthy")))</f>
        <v>Healthy</v>
      </c>
      <c r="R8268" s="0" t="str">
        <f aca="false">IF(I8268&gt;=Summary!$B$7,"Fast",IF(I8268&lt;Summary!$B$8,"Slow","Medium"))</f>
        <v>Slow</v>
      </c>
      <c r="S8268" s="15" t="n">
        <f aca="false">IF(M8268&gt;Summary!$B$5,1,0)</f>
        <v>0</v>
      </c>
      <c r="T8268" s="16" t="n">
        <f aca="false">IF(Q8268="Overstocked",(G8268-Summary!$B$6*H8268)*J8268,0)</f>
        <v>0</v>
      </c>
    </row>
    <row r="8269" customFormat="false" ht="15" hidden="false" customHeight="false" outlineLevel="0" collapsed="false">
      <c r="A8269" s="0" t="s">
        <v>8367</v>
      </c>
      <c r="B8269" s="0" t="s">
        <v>84</v>
      </c>
      <c r="C8269" s="0" t="s">
        <v>96</v>
      </c>
      <c r="D8269" s="0" t="s">
        <v>86</v>
      </c>
      <c r="E8269" s="14" t="n">
        <v>45294</v>
      </c>
      <c r="F8269" s="14" t="n">
        <v>45304</v>
      </c>
      <c r="G8269" s="0" t="n">
        <v>168</v>
      </c>
      <c r="H8269" s="0" t="n">
        <v>95</v>
      </c>
      <c r="I8269" s="0" t="n">
        <v>100</v>
      </c>
      <c r="J8269" s="0" t="n">
        <v>1175</v>
      </c>
      <c r="K8269" s="0" t="n">
        <v>1242</v>
      </c>
      <c r="L8269" s="15" t="s">
        <v>93</v>
      </c>
      <c r="M8269" s="0" t="n">
        <v>10</v>
      </c>
      <c r="N8269" s="16" t="n">
        <f aca="false">I8269*K8269</f>
        <v>124200</v>
      </c>
      <c r="O8269" s="16" t="n">
        <f aca="false">I8269*(K8269-J8269)</f>
        <v>6700</v>
      </c>
      <c r="P8269" s="15" t="n">
        <f aca="false">K8269-J8269</f>
        <v>67</v>
      </c>
      <c r="Q8269" s="0" t="str">
        <f aca="false">IF(G8269=0,"Out of stock",IF(G8269&lt;H8269,"Understocked",IF(G8269&gt;Summary!$B$6*H8269,"Overstocked","Healthy")))</f>
        <v>Healthy</v>
      </c>
      <c r="R8269" s="0" t="str">
        <f aca="false">IF(I8269&gt;=Summary!$B$7,"Fast",IF(I8269&lt;Summary!$B$8,"Slow","Medium"))</f>
        <v>Medium</v>
      </c>
      <c r="S8269" s="15" t="n">
        <f aca="false">IF(M8269&gt;Summary!$B$5,1,0)</f>
        <v>1</v>
      </c>
      <c r="T8269" s="16" t="n">
        <f aca="false">IF(Q8269="Overstocked",(G8269-Summary!$B$6*H8269)*J8269,0)</f>
        <v>0</v>
      </c>
    </row>
    <row r="8270" customFormat="false" ht="15" hidden="false" customHeight="false" outlineLevel="0" collapsed="false">
      <c r="A8270" s="0" t="s">
        <v>8368</v>
      </c>
      <c r="B8270" s="0" t="s">
        <v>89</v>
      </c>
      <c r="C8270" s="0" t="s">
        <v>96</v>
      </c>
      <c r="D8270" s="0" t="s">
        <v>79</v>
      </c>
      <c r="E8270" s="14" t="n">
        <v>45361</v>
      </c>
      <c r="F8270" s="14" t="n">
        <v>45369</v>
      </c>
      <c r="G8270" s="0" t="n">
        <v>499</v>
      </c>
      <c r="H8270" s="0" t="n">
        <v>88</v>
      </c>
      <c r="I8270" s="0" t="n">
        <v>133</v>
      </c>
      <c r="J8270" s="0" t="n">
        <v>593</v>
      </c>
      <c r="K8270" s="0" t="n">
        <v>754</v>
      </c>
      <c r="L8270" s="15" t="s">
        <v>97</v>
      </c>
      <c r="M8270" s="0" t="n">
        <v>8</v>
      </c>
      <c r="N8270" s="16" t="n">
        <f aca="false">I8270*K8270</f>
        <v>100282</v>
      </c>
      <c r="O8270" s="16" t="n">
        <f aca="false">I8270*(K8270-J8270)</f>
        <v>21413</v>
      </c>
      <c r="P8270" s="15" t="n">
        <f aca="false">K8270-J8270</f>
        <v>161</v>
      </c>
      <c r="Q8270" s="0" t="str">
        <f aca="false">IF(G8270=0,"Out of stock",IF(G8270&lt;H8270,"Understocked",IF(G8270&gt;Summary!$B$6*H8270,"Overstocked","Healthy")))</f>
        <v>Overstocked</v>
      </c>
      <c r="R8270" s="0" t="str">
        <f aca="false">IF(I8270&gt;=Summary!$B$7,"Fast",IF(I8270&lt;Summary!$B$8,"Slow","Medium"))</f>
        <v>Medium</v>
      </c>
      <c r="S8270" s="15" t="n">
        <f aca="false">IF(M8270&gt;Summary!$B$5,1,0)</f>
        <v>1</v>
      </c>
      <c r="T8270" s="16" t="n">
        <f aca="false">IF(Q8270="Overstocked",(G8270-Summary!$B$6*H8270)*J8270,0)</f>
        <v>87171</v>
      </c>
    </row>
    <row r="8271" customFormat="false" ht="15" hidden="false" customHeight="false" outlineLevel="0" collapsed="false">
      <c r="A8271" s="0" t="s">
        <v>8369</v>
      </c>
      <c r="B8271" s="0" t="s">
        <v>101</v>
      </c>
      <c r="C8271" s="0" t="s">
        <v>104</v>
      </c>
      <c r="D8271" s="0" t="s">
        <v>92</v>
      </c>
      <c r="E8271" s="14" t="n">
        <v>45114</v>
      </c>
      <c r="F8271" s="14" t="n">
        <v>45117</v>
      </c>
      <c r="G8271" s="0" t="n">
        <v>494</v>
      </c>
      <c r="H8271" s="0" t="n">
        <v>129</v>
      </c>
      <c r="I8271" s="0" t="n">
        <v>126</v>
      </c>
      <c r="J8271" s="0" t="n">
        <v>1550</v>
      </c>
      <c r="K8271" s="0" t="n">
        <v>1895</v>
      </c>
      <c r="L8271" s="15" t="s">
        <v>80</v>
      </c>
      <c r="M8271" s="0" t="n">
        <v>3</v>
      </c>
      <c r="N8271" s="16" t="n">
        <f aca="false">I8271*K8271</f>
        <v>238770</v>
      </c>
      <c r="O8271" s="16" t="n">
        <f aca="false">I8271*(K8271-J8271)</f>
        <v>43470</v>
      </c>
      <c r="P8271" s="15" t="n">
        <f aca="false">K8271-J8271</f>
        <v>345</v>
      </c>
      <c r="Q8271" s="0" t="str">
        <f aca="false">IF(G8271=0,"Out of stock",IF(G8271&lt;H8271,"Understocked",IF(G8271&gt;Summary!$B$6*H8271,"Overstocked","Healthy")))</f>
        <v>Healthy</v>
      </c>
      <c r="R8271" s="0" t="str">
        <f aca="false">IF(I8271&gt;=Summary!$B$7,"Fast",IF(I8271&lt;Summary!$B$8,"Slow","Medium"))</f>
        <v>Medium</v>
      </c>
      <c r="S8271" s="15" t="n">
        <f aca="false">IF(M8271&gt;Summary!$B$5,1,0)</f>
        <v>0</v>
      </c>
      <c r="T8271" s="16" t="n">
        <f aca="false">IF(Q8271="Overstocked",(G8271-Summary!$B$6*H8271)*J8271,0)</f>
        <v>0</v>
      </c>
    </row>
    <row r="8272" customFormat="false" ht="15" hidden="false" customHeight="false" outlineLevel="0" collapsed="false">
      <c r="A8272" s="0" t="s">
        <v>8370</v>
      </c>
      <c r="B8272" s="0" t="s">
        <v>113</v>
      </c>
      <c r="C8272" s="0" t="s">
        <v>78</v>
      </c>
      <c r="D8272" s="0" t="s">
        <v>79</v>
      </c>
      <c r="E8272" s="14" t="n">
        <v>45641</v>
      </c>
      <c r="F8272" s="14" t="n">
        <v>45643</v>
      </c>
      <c r="G8272" s="0" t="n">
        <v>161</v>
      </c>
      <c r="H8272" s="0" t="n">
        <v>54</v>
      </c>
      <c r="I8272" s="0" t="n">
        <v>268</v>
      </c>
      <c r="J8272" s="0" t="n">
        <v>1983</v>
      </c>
      <c r="K8272" s="0" t="n">
        <v>2105</v>
      </c>
      <c r="L8272" s="15" t="s">
        <v>87</v>
      </c>
      <c r="M8272" s="0" t="n">
        <v>2</v>
      </c>
      <c r="N8272" s="16" t="n">
        <f aca="false">I8272*K8272</f>
        <v>564140</v>
      </c>
      <c r="O8272" s="16" t="n">
        <f aca="false">I8272*(K8272-J8272)</f>
        <v>32696</v>
      </c>
      <c r="P8272" s="15" t="n">
        <f aca="false">K8272-J8272</f>
        <v>122</v>
      </c>
      <c r="Q8272" s="0" t="str">
        <f aca="false">IF(G8272=0,"Out of stock",IF(G8272&lt;H8272,"Understocked",IF(G8272&gt;Summary!$B$6*H8272,"Overstocked","Healthy")))</f>
        <v>Healthy</v>
      </c>
      <c r="R8272" s="0" t="str">
        <f aca="false">IF(I8272&gt;=Summary!$B$7,"Fast",IF(I8272&lt;Summary!$B$8,"Slow","Medium"))</f>
        <v>Fast</v>
      </c>
      <c r="S8272" s="15" t="n">
        <f aca="false">IF(M8272&gt;Summary!$B$5,1,0)</f>
        <v>0</v>
      </c>
      <c r="T8272" s="16" t="n">
        <f aca="false">IF(Q8272="Overstocked",(G8272-Summary!$B$6*H8272)*J8272,0)</f>
        <v>0</v>
      </c>
    </row>
    <row r="8273" customFormat="false" ht="15" hidden="false" customHeight="false" outlineLevel="0" collapsed="false">
      <c r="A8273" s="0" t="s">
        <v>8371</v>
      </c>
      <c r="B8273" s="0" t="s">
        <v>123</v>
      </c>
      <c r="C8273" s="0" t="s">
        <v>104</v>
      </c>
      <c r="D8273" s="0" t="s">
        <v>86</v>
      </c>
      <c r="E8273" s="14" t="n">
        <v>45105</v>
      </c>
      <c r="F8273" s="14" t="n">
        <v>45114</v>
      </c>
      <c r="G8273" s="0" t="n">
        <v>43</v>
      </c>
      <c r="H8273" s="0" t="n">
        <v>57</v>
      </c>
      <c r="I8273" s="0" t="n">
        <v>46</v>
      </c>
      <c r="J8273" s="0" t="n">
        <v>541</v>
      </c>
      <c r="K8273" s="0" t="n">
        <v>711</v>
      </c>
      <c r="L8273" s="15" t="s">
        <v>93</v>
      </c>
      <c r="M8273" s="0" t="n">
        <v>9</v>
      </c>
      <c r="N8273" s="16" t="n">
        <f aca="false">I8273*K8273</f>
        <v>32706</v>
      </c>
      <c r="O8273" s="16" t="n">
        <f aca="false">I8273*(K8273-J8273)</f>
        <v>7820</v>
      </c>
      <c r="P8273" s="15" t="n">
        <f aca="false">K8273-J8273</f>
        <v>170</v>
      </c>
      <c r="Q8273" s="0" t="str">
        <f aca="false">IF(G8273=0,"Out of stock",IF(G8273&lt;H8273,"Understocked",IF(G8273&gt;Summary!$B$6*H8273,"Overstocked","Healthy")))</f>
        <v>Understocked</v>
      </c>
      <c r="R8273" s="0" t="str">
        <f aca="false">IF(I8273&gt;=Summary!$B$7,"Fast",IF(I8273&lt;Summary!$B$8,"Slow","Medium"))</f>
        <v>Slow</v>
      </c>
      <c r="S8273" s="15" t="n">
        <f aca="false">IF(M8273&gt;Summary!$B$5,1,0)</f>
        <v>1</v>
      </c>
      <c r="T8273" s="16" t="n">
        <f aca="false">IF(Q8273="Overstocked",(G8273-Summary!$B$6*H8273)*J8273,0)</f>
        <v>0</v>
      </c>
    </row>
    <row r="8274" customFormat="false" ht="15" hidden="false" customHeight="false" outlineLevel="0" collapsed="false">
      <c r="A8274" s="0" t="s">
        <v>8372</v>
      </c>
      <c r="B8274" s="0" t="s">
        <v>77</v>
      </c>
      <c r="C8274" s="0" t="s">
        <v>85</v>
      </c>
      <c r="D8274" s="0" t="s">
        <v>90</v>
      </c>
      <c r="E8274" s="14" t="n">
        <v>44958</v>
      </c>
      <c r="F8274" s="14" t="n">
        <v>44968</v>
      </c>
      <c r="G8274" s="0" t="n">
        <v>170</v>
      </c>
      <c r="H8274" s="0" t="n">
        <v>50</v>
      </c>
      <c r="I8274" s="0" t="n">
        <v>284</v>
      </c>
      <c r="J8274" s="0" t="n">
        <v>1421</v>
      </c>
      <c r="K8274" s="0" t="n">
        <v>1757</v>
      </c>
      <c r="L8274" s="15" t="s">
        <v>97</v>
      </c>
      <c r="M8274" s="0" t="n">
        <v>10</v>
      </c>
      <c r="N8274" s="16" t="n">
        <f aca="false">I8274*K8274</f>
        <v>498988</v>
      </c>
      <c r="O8274" s="16" t="n">
        <f aca="false">I8274*(K8274-J8274)</f>
        <v>95424</v>
      </c>
      <c r="P8274" s="15" t="n">
        <f aca="false">K8274-J8274</f>
        <v>336</v>
      </c>
      <c r="Q8274" s="0" t="str">
        <f aca="false">IF(G8274=0,"Out of stock",IF(G8274&lt;H8274,"Understocked",IF(G8274&gt;Summary!$B$6*H8274,"Overstocked","Healthy")))</f>
        <v>Healthy</v>
      </c>
      <c r="R8274" s="0" t="str">
        <f aca="false">IF(I8274&gt;=Summary!$B$7,"Fast",IF(I8274&lt;Summary!$B$8,"Slow","Medium"))</f>
        <v>Fast</v>
      </c>
      <c r="S8274" s="15" t="n">
        <f aca="false">IF(M8274&gt;Summary!$B$5,1,0)</f>
        <v>1</v>
      </c>
      <c r="T8274" s="16" t="n">
        <f aca="false">IF(Q8274="Overstocked",(G8274-Summary!$B$6*H8274)*J8274,0)</f>
        <v>0</v>
      </c>
    </row>
    <row r="8275" customFormat="false" ht="15" hidden="false" customHeight="false" outlineLevel="0" collapsed="false">
      <c r="A8275" s="0" t="s">
        <v>8373</v>
      </c>
      <c r="B8275" s="0" t="s">
        <v>123</v>
      </c>
      <c r="C8275" s="0" t="s">
        <v>78</v>
      </c>
      <c r="D8275" s="0" t="s">
        <v>102</v>
      </c>
      <c r="E8275" s="14" t="n">
        <v>44952</v>
      </c>
      <c r="F8275" s="14" t="n">
        <v>44960</v>
      </c>
      <c r="G8275" s="0" t="n">
        <v>464</v>
      </c>
      <c r="H8275" s="0" t="n">
        <v>110</v>
      </c>
      <c r="I8275" s="0" t="n">
        <v>237</v>
      </c>
      <c r="J8275" s="0" t="n">
        <v>531</v>
      </c>
      <c r="K8275" s="0" t="n">
        <v>688</v>
      </c>
      <c r="L8275" s="15" t="s">
        <v>93</v>
      </c>
      <c r="M8275" s="0" t="n">
        <v>8</v>
      </c>
      <c r="N8275" s="16" t="n">
        <f aca="false">I8275*K8275</f>
        <v>163056</v>
      </c>
      <c r="O8275" s="16" t="n">
        <f aca="false">I8275*(K8275-J8275)</f>
        <v>37209</v>
      </c>
      <c r="P8275" s="15" t="n">
        <f aca="false">K8275-J8275</f>
        <v>157</v>
      </c>
      <c r="Q8275" s="0" t="str">
        <f aca="false">IF(G8275=0,"Out of stock",IF(G8275&lt;H8275,"Understocked",IF(G8275&gt;Summary!$B$6*H8275,"Overstocked","Healthy")))</f>
        <v>Overstocked</v>
      </c>
      <c r="R8275" s="0" t="str">
        <f aca="false">IF(I8275&gt;=Summary!$B$7,"Fast",IF(I8275&lt;Summary!$B$8,"Slow","Medium"))</f>
        <v>Fast</v>
      </c>
      <c r="S8275" s="15" t="n">
        <f aca="false">IF(M8275&gt;Summary!$B$5,1,0)</f>
        <v>1</v>
      </c>
      <c r="T8275" s="16" t="n">
        <f aca="false">IF(Q8275="Overstocked",(G8275-Summary!$B$6*H8275)*J8275,0)</f>
        <v>12744</v>
      </c>
    </row>
    <row r="8276" customFormat="false" ht="15" hidden="false" customHeight="false" outlineLevel="0" collapsed="false">
      <c r="A8276" s="0" t="s">
        <v>8374</v>
      </c>
      <c r="B8276" s="0" t="s">
        <v>107</v>
      </c>
      <c r="C8276" s="0" t="s">
        <v>96</v>
      </c>
      <c r="D8276" s="0" t="s">
        <v>102</v>
      </c>
      <c r="E8276" s="14" t="n">
        <v>45251</v>
      </c>
      <c r="F8276" s="14" t="n">
        <v>45257</v>
      </c>
      <c r="G8276" s="0" t="n">
        <v>147</v>
      </c>
      <c r="H8276" s="0" t="n">
        <v>130</v>
      </c>
      <c r="I8276" s="0" t="n">
        <v>6</v>
      </c>
      <c r="J8276" s="0" t="n">
        <v>1879</v>
      </c>
      <c r="K8276" s="0" t="n">
        <v>2364</v>
      </c>
      <c r="L8276" s="15" t="s">
        <v>97</v>
      </c>
      <c r="M8276" s="0" t="n">
        <v>6</v>
      </c>
      <c r="N8276" s="16" t="n">
        <f aca="false">I8276*K8276</f>
        <v>14184</v>
      </c>
      <c r="O8276" s="16" t="n">
        <f aca="false">I8276*(K8276-J8276)</f>
        <v>2910</v>
      </c>
      <c r="P8276" s="15" t="n">
        <f aca="false">K8276-J8276</f>
        <v>485</v>
      </c>
      <c r="Q8276" s="0" t="str">
        <f aca="false">IF(G8276=0,"Out of stock",IF(G8276&lt;H8276,"Understocked",IF(G8276&gt;Summary!$B$6*H8276,"Overstocked","Healthy")))</f>
        <v>Healthy</v>
      </c>
      <c r="R8276" s="0" t="str">
        <f aca="false">IF(I8276&gt;=Summary!$B$7,"Fast",IF(I8276&lt;Summary!$B$8,"Slow","Medium"))</f>
        <v>Slow</v>
      </c>
      <c r="S8276" s="15" t="n">
        <f aca="false">IF(M8276&gt;Summary!$B$5,1,0)</f>
        <v>0</v>
      </c>
      <c r="T8276" s="16" t="n">
        <f aca="false">IF(Q8276="Overstocked",(G8276-Summary!$B$6*H8276)*J8276,0)</f>
        <v>0</v>
      </c>
    </row>
    <row r="8277" customFormat="false" ht="15" hidden="false" customHeight="false" outlineLevel="0" collapsed="false">
      <c r="A8277" s="0" t="s">
        <v>8375</v>
      </c>
      <c r="B8277" s="0" t="s">
        <v>107</v>
      </c>
      <c r="C8277" s="0" t="s">
        <v>104</v>
      </c>
      <c r="D8277" s="0" t="s">
        <v>86</v>
      </c>
      <c r="E8277" s="14" t="n">
        <v>45422</v>
      </c>
      <c r="F8277" s="14" t="n">
        <v>45425</v>
      </c>
      <c r="G8277" s="0" t="n">
        <v>80</v>
      </c>
      <c r="H8277" s="0" t="n">
        <v>64</v>
      </c>
      <c r="I8277" s="0" t="n">
        <v>247</v>
      </c>
      <c r="J8277" s="0" t="n">
        <v>1952</v>
      </c>
      <c r="K8277" s="0" t="n">
        <v>2041</v>
      </c>
      <c r="L8277" s="15" t="s">
        <v>97</v>
      </c>
      <c r="M8277" s="0" t="n">
        <v>3</v>
      </c>
      <c r="N8277" s="16" t="n">
        <f aca="false">I8277*K8277</f>
        <v>504127</v>
      </c>
      <c r="O8277" s="16" t="n">
        <f aca="false">I8277*(K8277-J8277)</f>
        <v>21983</v>
      </c>
      <c r="P8277" s="15" t="n">
        <f aca="false">K8277-J8277</f>
        <v>89</v>
      </c>
      <c r="Q8277" s="0" t="str">
        <f aca="false">IF(G8277=0,"Out of stock",IF(G8277&lt;H8277,"Understocked",IF(G8277&gt;Summary!$B$6*H8277,"Overstocked","Healthy")))</f>
        <v>Healthy</v>
      </c>
      <c r="R8277" s="0" t="str">
        <f aca="false">IF(I8277&gt;=Summary!$B$7,"Fast",IF(I8277&lt;Summary!$B$8,"Slow","Medium"))</f>
        <v>Fast</v>
      </c>
      <c r="S8277" s="15" t="n">
        <f aca="false">IF(M8277&gt;Summary!$B$5,1,0)</f>
        <v>0</v>
      </c>
      <c r="T8277" s="16" t="n">
        <f aca="false">IF(Q8277="Overstocked",(G8277-Summary!$B$6*H8277)*J8277,0)</f>
        <v>0</v>
      </c>
    </row>
    <row r="8278" customFormat="false" ht="15" hidden="false" customHeight="false" outlineLevel="0" collapsed="false">
      <c r="A8278" s="0" t="s">
        <v>8376</v>
      </c>
      <c r="B8278" s="0" t="s">
        <v>89</v>
      </c>
      <c r="C8278" s="0" t="s">
        <v>85</v>
      </c>
      <c r="D8278" s="0" t="s">
        <v>90</v>
      </c>
      <c r="E8278" s="14" t="n">
        <v>45277</v>
      </c>
      <c r="F8278" s="14" t="n">
        <v>45283</v>
      </c>
      <c r="G8278" s="0" t="n">
        <v>11</v>
      </c>
      <c r="H8278" s="0" t="n">
        <v>141</v>
      </c>
      <c r="I8278" s="0" t="n">
        <v>110</v>
      </c>
      <c r="J8278" s="0" t="n">
        <v>306</v>
      </c>
      <c r="K8278" s="0" t="n">
        <v>664</v>
      </c>
      <c r="L8278" s="15" t="s">
        <v>97</v>
      </c>
      <c r="M8278" s="0" t="n">
        <v>6</v>
      </c>
      <c r="N8278" s="16" t="n">
        <f aca="false">I8278*K8278</f>
        <v>73040</v>
      </c>
      <c r="O8278" s="16" t="n">
        <f aca="false">I8278*(K8278-J8278)</f>
        <v>39380</v>
      </c>
      <c r="P8278" s="15" t="n">
        <f aca="false">K8278-J8278</f>
        <v>358</v>
      </c>
      <c r="Q8278" s="0" t="str">
        <f aca="false">IF(G8278=0,"Out of stock",IF(G8278&lt;H8278,"Understocked",IF(G8278&gt;Summary!$B$6*H8278,"Overstocked","Healthy")))</f>
        <v>Understocked</v>
      </c>
      <c r="R8278" s="0" t="str">
        <f aca="false">IF(I8278&gt;=Summary!$B$7,"Fast",IF(I8278&lt;Summary!$B$8,"Slow","Medium"))</f>
        <v>Medium</v>
      </c>
      <c r="S8278" s="15" t="n">
        <f aca="false">IF(M8278&gt;Summary!$B$5,1,0)</f>
        <v>0</v>
      </c>
      <c r="T8278" s="16" t="n">
        <f aca="false">IF(Q8278="Overstocked",(G8278-Summary!$B$6*H8278)*J8278,0)</f>
        <v>0</v>
      </c>
    </row>
    <row r="8279" customFormat="false" ht="15" hidden="false" customHeight="false" outlineLevel="0" collapsed="false">
      <c r="A8279" s="0" t="s">
        <v>8377</v>
      </c>
      <c r="B8279" s="0" t="s">
        <v>115</v>
      </c>
      <c r="C8279" s="0" t="s">
        <v>78</v>
      </c>
      <c r="D8279" s="0" t="s">
        <v>86</v>
      </c>
      <c r="E8279" s="14" t="n">
        <v>45001</v>
      </c>
      <c r="F8279" s="14" t="n">
        <v>45011</v>
      </c>
      <c r="G8279" s="0" t="n">
        <v>23</v>
      </c>
      <c r="H8279" s="0" t="n">
        <v>50</v>
      </c>
      <c r="I8279" s="0" t="n">
        <v>220</v>
      </c>
      <c r="J8279" s="0" t="n">
        <v>520</v>
      </c>
      <c r="K8279" s="0" t="n">
        <v>613</v>
      </c>
      <c r="L8279" s="15" t="s">
        <v>87</v>
      </c>
      <c r="M8279" s="0" t="n">
        <v>10</v>
      </c>
      <c r="N8279" s="16" t="n">
        <f aca="false">I8279*K8279</f>
        <v>134860</v>
      </c>
      <c r="O8279" s="16" t="n">
        <f aca="false">I8279*(K8279-J8279)</f>
        <v>20460</v>
      </c>
      <c r="P8279" s="15" t="n">
        <f aca="false">K8279-J8279</f>
        <v>93</v>
      </c>
      <c r="Q8279" s="0" t="str">
        <f aca="false">IF(G8279=0,"Out of stock",IF(G8279&lt;H8279,"Understocked",IF(G8279&gt;Summary!$B$6*H8279,"Overstocked","Healthy")))</f>
        <v>Understocked</v>
      </c>
      <c r="R8279" s="0" t="str">
        <f aca="false">IF(I8279&gt;=Summary!$B$7,"Fast",IF(I8279&lt;Summary!$B$8,"Slow","Medium"))</f>
        <v>Fast</v>
      </c>
      <c r="S8279" s="15" t="n">
        <f aca="false">IF(M8279&gt;Summary!$B$5,1,0)</f>
        <v>1</v>
      </c>
      <c r="T8279" s="16" t="n">
        <f aca="false">IF(Q8279="Overstocked",(G8279-Summary!$B$6*H8279)*J8279,0)</f>
        <v>0</v>
      </c>
    </row>
    <row r="8280" customFormat="false" ht="15" hidden="false" customHeight="false" outlineLevel="0" collapsed="false">
      <c r="A8280" s="0" t="s">
        <v>8378</v>
      </c>
      <c r="B8280" s="0" t="s">
        <v>123</v>
      </c>
      <c r="C8280" s="0" t="s">
        <v>85</v>
      </c>
      <c r="D8280" s="0" t="s">
        <v>90</v>
      </c>
      <c r="E8280" s="14" t="n">
        <v>45492</v>
      </c>
      <c r="F8280" s="14" t="n">
        <v>45494</v>
      </c>
      <c r="G8280" s="0" t="n">
        <v>208</v>
      </c>
      <c r="H8280" s="0" t="n">
        <v>61</v>
      </c>
      <c r="I8280" s="0" t="n">
        <v>114</v>
      </c>
      <c r="J8280" s="0" t="n">
        <v>507</v>
      </c>
      <c r="K8280" s="0" t="n">
        <v>629</v>
      </c>
      <c r="L8280" s="15" t="s">
        <v>93</v>
      </c>
      <c r="M8280" s="0" t="n">
        <v>2</v>
      </c>
      <c r="N8280" s="16" t="n">
        <f aca="false">I8280*K8280</f>
        <v>71706</v>
      </c>
      <c r="O8280" s="16" t="n">
        <f aca="false">I8280*(K8280-J8280)</f>
        <v>13908</v>
      </c>
      <c r="P8280" s="15" t="n">
        <f aca="false">K8280-J8280</f>
        <v>122</v>
      </c>
      <c r="Q8280" s="0" t="str">
        <f aca="false">IF(G8280=0,"Out of stock",IF(G8280&lt;H8280,"Understocked",IF(G8280&gt;Summary!$B$6*H8280,"Overstocked","Healthy")))</f>
        <v>Healthy</v>
      </c>
      <c r="R8280" s="0" t="str">
        <f aca="false">IF(I8280&gt;=Summary!$B$7,"Fast",IF(I8280&lt;Summary!$B$8,"Slow","Medium"))</f>
        <v>Medium</v>
      </c>
      <c r="S8280" s="15" t="n">
        <f aca="false">IF(M8280&gt;Summary!$B$5,1,0)</f>
        <v>0</v>
      </c>
      <c r="T8280" s="16" t="n">
        <f aca="false">IF(Q8280="Overstocked",(G8280-Summary!$B$6*H8280)*J8280,0)</f>
        <v>0</v>
      </c>
    </row>
    <row r="8281" customFormat="false" ht="15" hidden="false" customHeight="false" outlineLevel="0" collapsed="false">
      <c r="A8281" s="0" t="s">
        <v>8379</v>
      </c>
      <c r="B8281" s="0" t="s">
        <v>84</v>
      </c>
      <c r="C8281" s="0" t="s">
        <v>85</v>
      </c>
      <c r="D8281" s="0" t="s">
        <v>92</v>
      </c>
      <c r="E8281" s="14" t="n">
        <v>45334</v>
      </c>
      <c r="F8281" s="14" t="n">
        <v>45338</v>
      </c>
      <c r="G8281" s="0" t="n">
        <v>487</v>
      </c>
      <c r="H8281" s="0" t="n">
        <v>125</v>
      </c>
      <c r="I8281" s="0" t="n">
        <v>44</v>
      </c>
      <c r="J8281" s="0" t="n">
        <v>1167</v>
      </c>
      <c r="K8281" s="0" t="n">
        <v>1553</v>
      </c>
      <c r="L8281" s="15" t="s">
        <v>93</v>
      </c>
      <c r="M8281" s="0" t="n">
        <v>4</v>
      </c>
      <c r="N8281" s="16" t="n">
        <f aca="false">I8281*K8281</f>
        <v>68332</v>
      </c>
      <c r="O8281" s="16" t="n">
        <f aca="false">I8281*(K8281-J8281)</f>
        <v>16984</v>
      </c>
      <c r="P8281" s="15" t="n">
        <f aca="false">K8281-J8281</f>
        <v>386</v>
      </c>
      <c r="Q8281" s="0" t="str">
        <f aca="false">IF(G8281=0,"Out of stock",IF(G8281&lt;H8281,"Understocked",IF(G8281&gt;Summary!$B$6*H8281,"Overstocked","Healthy")))</f>
        <v>Healthy</v>
      </c>
      <c r="R8281" s="0" t="str">
        <f aca="false">IF(I8281&gt;=Summary!$B$7,"Fast",IF(I8281&lt;Summary!$B$8,"Slow","Medium"))</f>
        <v>Slow</v>
      </c>
      <c r="S8281" s="15" t="n">
        <f aca="false">IF(M8281&gt;Summary!$B$5,1,0)</f>
        <v>0</v>
      </c>
      <c r="T8281" s="16" t="n">
        <f aca="false">IF(Q8281="Overstocked",(G8281-Summary!$B$6*H8281)*J8281,0)</f>
        <v>0</v>
      </c>
    </row>
    <row r="8282" customFormat="false" ht="15" hidden="false" customHeight="false" outlineLevel="0" collapsed="false">
      <c r="A8282" s="0" t="s">
        <v>8380</v>
      </c>
      <c r="B8282" s="0" t="s">
        <v>95</v>
      </c>
      <c r="C8282" s="0" t="s">
        <v>85</v>
      </c>
      <c r="D8282" s="0" t="s">
        <v>92</v>
      </c>
      <c r="E8282" s="14" t="n">
        <v>45448</v>
      </c>
      <c r="F8282" s="14" t="n">
        <v>45456</v>
      </c>
      <c r="G8282" s="0" t="n">
        <v>434</v>
      </c>
      <c r="H8282" s="0" t="n">
        <v>84</v>
      </c>
      <c r="I8282" s="0" t="n">
        <v>30</v>
      </c>
      <c r="J8282" s="0" t="n">
        <v>664</v>
      </c>
      <c r="K8282" s="0" t="n">
        <v>1155</v>
      </c>
      <c r="L8282" s="15" t="s">
        <v>82</v>
      </c>
      <c r="M8282" s="0" t="n">
        <v>8</v>
      </c>
      <c r="N8282" s="16" t="n">
        <f aca="false">I8282*K8282</f>
        <v>34650</v>
      </c>
      <c r="O8282" s="16" t="n">
        <f aca="false">I8282*(K8282-J8282)</f>
        <v>14730</v>
      </c>
      <c r="P8282" s="15" t="n">
        <f aca="false">K8282-J8282</f>
        <v>491</v>
      </c>
      <c r="Q8282" s="0" t="str">
        <f aca="false">IF(G8282=0,"Out of stock",IF(G8282&lt;H8282,"Understocked",IF(G8282&gt;Summary!$B$6*H8282,"Overstocked","Healthy")))</f>
        <v>Overstocked</v>
      </c>
      <c r="R8282" s="0" t="str">
        <f aca="false">IF(I8282&gt;=Summary!$B$7,"Fast",IF(I8282&lt;Summary!$B$8,"Slow","Medium"))</f>
        <v>Slow</v>
      </c>
      <c r="S8282" s="15" t="n">
        <f aca="false">IF(M8282&gt;Summary!$B$5,1,0)</f>
        <v>1</v>
      </c>
      <c r="T8282" s="16" t="n">
        <f aca="false">IF(Q8282="Overstocked",(G8282-Summary!$B$6*H8282)*J8282,0)</f>
        <v>65072</v>
      </c>
    </row>
    <row r="8283" customFormat="false" ht="15" hidden="false" customHeight="false" outlineLevel="0" collapsed="false">
      <c r="A8283" s="0" t="s">
        <v>8381</v>
      </c>
      <c r="B8283" s="0" t="s">
        <v>77</v>
      </c>
      <c r="C8283" s="0" t="s">
        <v>78</v>
      </c>
      <c r="D8283" s="0" t="s">
        <v>92</v>
      </c>
      <c r="E8283" s="14" t="n">
        <v>45142</v>
      </c>
      <c r="F8283" s="14" t="n">
        <v>45151</v>
      </c>
      <c r="G8283" s="0" t="n">
        <v>101</v>
      </c>
      <c r="H8283" s="0" t="n">
        <v>137</v>
      </c>
      <c r="I8283" s="0" t="n">
        <v>152</v>
      </c>
      <c r="J8283" s="0" t="n">
        <v>896</v>
      </c>
      <c r="K8283" s="0" t="n">
        <v>1090</v>
      </c>
      <c r="L8283" s="15" t="s">
        <v>93</v>
      </c>
      <c r="M8283" s="0" t="n">
        <v>9</v>
      </c>
      <c r="N8283" s="16" t="n">
        <f aca="false">I8283*K8283</f>
        <v>165680</v>
      </c>
      <c r="O8283" s="16" t="n">
        <f aca="false">I8283*(K8283-J8283)</f>
        <v>29488</v>
      </c>
      <c r="P8283" s="15" t="n">
        <f aca="false">K8283-J8283</f>
        <v>194</v>
      </c>
      <c r="Q8283" s="0" t="str">
        <f aca="false">IF(G8283=0,"Out of stock",IF(G8283&lt;H8283,"Understocked",IF(G8283&gt;Summary!$B$6*H8283,"Overstocked","Healthy")))</f>
        <v>Understocked</v>
      </c>
      <c r="R8283" s="0" t="str">
        <f aca="false">IF(I8283&gt;=Summary!$B$7,"Fast",IF(I8283&lt;Summary!$B$8,"Slow","Medium"))</f>
        <v>Medium</v>
      </c>
      <c r="S8283" s="15" t="n">
        <f aca="false">IF(M8283&gt;Summary!$B$5,1,0)</f>
        <v>1</v>
      </c>
      <c r="T8283" s="16" t="n">
        <f aca="false">IF(Q8283="Overstocked",(G8283-Summary!$B$6*H8283)*J8283,0)</f>
        <v>0</v>
      </c>
    </row>
    <row r="8284" customFormat="false" ht="15" hidden="false" customHeight="false" outlineLevel="0" collapsed="false">
      <c r="A8284" s="0" t="s">
        <v>8382</v>
      </c>
      <c r="B8284" s="0" t="s">
        <v>77</v>
      </c>
      <c r="C8284" s="0" t="s">
        <v>104</v>
      </c>
      <c r="D8284" s="0" t="s">
        <v>90</v>
      </c>
      <c r="E8284" s="14" t="n">
        <v>45328</v>
      </c>
      <c r="F8284" s="14" t="n">
        <v>45334</v>
      </c>
      <c r="G8284" s="0" t="n">
        <v>70</v>
      </c>
      <c r="H8284" s="0" t="n">
        <v>104</v>
      </c>
      <c r="I8284" s="0" t="n">
        <v>98</v>
      </c>
      <c r="J8284" s="0" t="n">
        <v>1857</v>
      </c>
      <c r="K8284" s="0" t="n">
        <v>2086</v>
      </c>
      <c r="L8284" s="15" t="s">
        <v>93</v>
      </c>
      <c r="M8284" s="0" t="n">
        <v>6</v>
      </c>
      <c r="N8284" s="16" t="n">
        <f aca="false">I8284*K8284</f>
        <v>204428</v>
      </c>
      <c r="O8284" s="16" t="n">
        <f aca="false">I8284*(K8284-J8284)</f>
        <v>22442</v>
      </c>
      <c r="P8284" s="15" t="n">
        <f aca="false">K8284-J8284</f>
        <v>229</v>
      </c>
      <c r="Q8284" s="0" t="str">
        <f aca="false">IF(G8284=0,"Out of stock",IF(G8284&lt;H8284,"Understocked",IF(G8284&gt;Summary!$B$6*H8284,"Overstocked","Healthy")))</f>
        <v>Understocked</v>
      </c>
      <c r="R8284" s="0" t="str">
        <f aca="false">IF(I8284&gt;=Summary!$B$7,"Fast",IF(I8284&lt;Summary!$B$8,"Slow","Medium"))</f>
        <v>Slow</v>
      </c>
      <c r="S8284" s="15" t="n">
        <f aca="false">IF(M8284&gt;Summary!$B$5,1,0)</f>
        <v>0</v>
      </c>
      <c r="T8284" s="16" t="n">
        <f aca="false">IF(Q8284="Overstocked",(G8284-Summary!$B$6*H8284)*J8284,0)</f>
        <v>0</v>
      </c>
    </row>
    <row r="8285" customFormat="false" ht="15" hidden="false" customHeight="false" outlineLevel="0" collapsed="false">
      <c r="A8285" s="0" t="s">
        <v>8383</v>
      </c>
      <c r="B8285" s="0" t="s">
        <v>113</v>
      </c>
      <c r="C8285" s="0" t="s">
        <v>104</v>
      </c>
      <c r="D8285" s="0" t="s">
        <v>86</v>
      </c>
      <c r="E8285" s="14" t="n">
        <v>45495</v>
      </c>
      <c r="F8285" s="14" t="n">
        <v>45496</v>
      </c>
      <c r="G8285" s="0" t="n">
        <v>390</v>
      </c>
      <c r="H8285" s="0" t="n">
        <v>68</v>
      </c>
      <c r="I8285" s="0" t="n">
        <v>300</v>
      </c>
      <c r="J8285" s="0" t="n">
        <v>1610</v>
      </c>
      <c r="K8285" s="0" t="n">
        <v>1956</v>
      </c>
      <c r="L8285" s="15" t="s">
        <v>80</v>
      </c>
      <c r="M8285" s="0" t="n">
        <v>1</v>
      </c>
      <c r="N8285" s="16" t="n">
        <f aca="false">I8285*K8285</f>
        <v>586800</v>
      </c>
      <c r="O8285" s="16" t="n">
        <f aca="false">I8285*(K8285-J8285)</f>
        <v>103800</v>
      </c>
      <c r="P8285" s="15" t="n">
        <f aca="false">K8285-J8285</f>
        <v>346</v>
      </c>
      <c r="Q8285" s="0" t="str">
        <f aca="false">IF(G8285=0,"Out of stock",IF(G8285&lt;H8285,"Understocked",IF(G8285&gt;Summary!$B$6*H8285,"Overstocked","Healthy")))</f>
        <v>Overstocked</v>
      </c>
      <c r="R8285" s="0" t="str">
        <f aca="false">IF(I8285&gt;=Summary!$B$7,"Fast",IF(I8285&lt;Summary!$B$8,"Slow","Medium"))</f>
        <v>Fast</v>
      </c>
      <c r="S8285" s="15" t="n">
        <f aca="false">IF(M8285&gt;Summary!$B$5,1,0)</f>
        <v>0</v>
      </c>
      <c r="T8285" s="16" t="n">
        <f aca="false">IF(Q8285="Overstocked",(G8285-Summary!$B$6*H8285)*J8285,0)</f>
        <v>189980</v>
      </c>
    </row>
    <row r="8286" customFormat="false" ht="15" hidden="false" customHeight="false" outlineLevel="0" collapsed="false">
      <c r="A8286" s="0" t="s">
        <v>8384</v>
      </c>
      <c r="B8286" s="0" t="s">
        <v>84</v>
      </c>
      <c r="C8286" s="0" t="s">
        <v>85</v>
      </c>
      <c r="D8286" s="0" t="s">
        <v>102</v>
      </c>
      <c r="E8286" s="14" t="n">
        <v>45412</v>
      </c>
      <c r="F8286" s="14" t="n">
        <v>45416</v>
      </c>
      <c r="G8286" s="0" t="n">
        <v>166</v>
      </c>
      <c r="H8286" s="0" t="n">
        <v>86</v>
      </c>
      <c r="I8286" s="0" t="n">
        <v>255</v>
      </c>
      <c r="J8286" s="0" t="n">
        <v>1973</v>
      </c>
      <c r="K8286" s="0" t="n">
        <v>2032</v>
      </c>
      <c r="L8286" s="15" t="s">
        <v>97</v>
      </c>
      <c r="M8286" s="0" t="n">
        <v>4</v>
      </c>
      <c r="N8286" s="16" t="n">
        <f aca="false">I8286*K8286</f>
        <v>518160</v>
      </c>
      <c r="O8286" s="16" t="n">
        <f aca="false">I8286*(K8286-J8286)</f>
        <v>15045</v>
      </c>
      <c r="P8286" s="15" t="n">
        <f aca="false">K8286-J8286</f>
        <v>59</v>
      </c>
      <c r="Q8286" s="0" t="str">
        <f aca="false">IF(G8286=0,"Out of stock",IF(G8286&lt;H8286,"Understocked",IF(G8286&gt;Summary!$B$6*H8286,"Overstocked","Healthy")))</f>
        <v>Healthy</v>
      </c>
      <c r="R8286" s="0" t="str">
        <f aca="false">IF(I8286&gt;=Summary!$B$7,"Fast",IF(I8286&lt;Summary!$B$8,"Slow","Medium"))</f>
        <v>Fast</v>
      </c>
      <c r="S8286" s="15" t="n">
        <f aca="false">IF(M8286&gt;Summary!$B$5,1,0)</f>
        <v>0</v>
      </c>
      <c r="T8286" s="16" t="n">
        <f aca="false">IF(Q8286="Overstocked",(G8286-Summary!$B$6*H8286)*J8286,0)</f>
        <v>0</v>
      </c>
    </row>
    <row r="8287" customFormat="false" ht="15" hidden="false" customHeight="false" outlineLevel="0" collapsed="false">
      <c r="A8287" s="0" t="s">
        <v>8385</v>
      </c>
      <c r="B8287" s="0" t="s">
        <v>77</v>
      </c>
      <c r="C8287" s="0" t="s">
        <v>78</v>
      </c>
      <c r="D8287" s="0" t="s">
        <v>86</v>
      </c>
      <c r="E8287" s="14" t="n">
        <v>45188</v>
      </c>
      <c r="F8287" s="14" t="n">
        <v>45190</v>
      </c>
      <c r="G8287" s="0" t="n">
        <v>399</v>
      </c>
      <c r="H8287" s="0" t="n">
        <v>79</v>
      </c>
      <c r="I8287" s="0" t="n">
        <v>158</v>
      </c>
      <c r="J8287" s="0" t="n">
        <v>1053</v>
      </c>
      <c r="K8287" s="0" t="n">
        <v>1277</v>
      </c>
      <c r="L8287" s="15" t="s">
        <v>93</v>
      </c>
      <c r="M8287" s="0" t="n">
        <v>2</v>
      </c>
      <c r="N8287" s="16" t="n">
        <f aca="false">I8287*K8287</f>
        <v>201766</v>
      </c>
      <c r="O8287" s="16" t="n">
        <f aca="false">I8287*(K8287-J8287)</f>
        <v>35392</v>
      </c>
      <c r="P8287" s="15" t="n">
        <f aca="false">K8287-J8287</f>
        <v>224</v>
      </c>
      <c r="Q8287" s="0" t="str">
        <f aca="false">IF(G8287=0,"Out of stock",IF(G8287&lt;H8287,"Understocked",IF(G8287&gt;Summary!$B$6*H8287,"Overstocked","Healthy")))</f>
        <v>Overstocked</v>
      </c>
      <c r="R8287" s="0" t="str">
        <f aca="false">IF(I8287&gt;=Summary!$B$7,"Fast",IF(I8287&lt;Summary!$B$8,"Slow","Medium"))</f>
        <v>Medium</v>
      </c>
      <c r="S8287" s="15" t="n">
        <f aca="false">IF(M8287&gt;Summary!$B$5,1,0)</f>
        <v>0</v>
      </c>
      <c r="T8287" s="16" t="n">
        <f aca="false">IF(Q8287="Overstocked",(G8287-Summary!$B$6*H8287)*J8287,0)</f>
        <v>87399</v>
      </c>
    </row>
    <row r="8288" customFormat="false" ht="15" hidden="false" customHeight="false" outlineLevel="0" collapsed="false">
      <c r="A8288" s="0" t="s">
        <v>8386</v>
      </c>
      <c r="B8288" s="0" t="s">
        <v>101</v>
      </c>
      <c r="C8288" s="0" t="s">
        <v>104</v>
      </c>
      <c r="D8288" s="0" t="s">
        <v>90</v>
      </c>
      <c r="E8288" s="14" t="n">
        <v>44963</v>
      </c>
      <c r="F8288" s="14" t="n">
        <v>44970</v>
      </c>
      <c r="G8288" s="0" t="n">
        <v>5</v>
      </c>
      <c r="H8288" s="0" t="n">
        <v>101</v>
      </c>
      <c r="I8288" s="0" t="n">
        <v>15</v>
      </c>
      <c r="J8288" s="0" t="n">
        <v>1952</v>
      </c>
      <c r="K8288" s="0" t="n">
        <v>2120</v>
      </c>
      <c r="L8288" s="15" t="s">
        <v>97</v>
      </c>
      <c r="M8288" s="0" t="n">
        <v>7</v>
      </c>
      <c r="N8288" s="16" t="n">
        <f aca="false">I8288*K8288</f>
        <v>31800</v>
      </c>
      <c r="O8288" s="16" t="n">
        <f aca="false">I8288*(K8288-J8288)</f>
        <v>2520</v>
      </c>
      <c r="P8288" s="15" t="n">
        <f aca="false">K8288-J8288</f>
        <v>168</v>
      </c>
      <c r="Q8288" s="0" t="str">
        <f aca="false">IF(G8288=0,"Out of stock",IF(G8288&lt;H8288,"Understocked",IF(G8288&gt;Summary!$B$6*H8288,"Overstocked","Healthy")))</f>
        <v>Understocked</v>
      </c>
      <c r="R8288" s="0" t="str">
        <f aca="false">IF(I8288&gt;=Summary!$B$7,"Fast",IF(I8288&lt;Summary!$B$8,"Slow","Medium"))</f>
        <v>Slow</v>
      </c>
      <c r="S8288" s="15" t="n">
        <f aca="false">IF(M8288&gt;Summary!$B$5,1,0)</f>
        <v>0</v>
      </c>
      <c r="T8288" s="16" t="n">
        <f aca="false">IF(Q8288="Overstocked",(G8288-Summary!$B$6*H8288)*J8288,0)</f>
        <v>0</v>
      </c>
    </row>
    <row r="8289" customFormat="false" ht="15" hidden="false" customHeight="false" outlineLevel="0" collapsed="false">
      <c r="A8289" s="0" t="s">
        <v>8387</v>
      </c>
      <c r="B8289" s="0" t="s">
        <v>115</v>
      </c>
      <c r="C8289" s="0" t="s">
        <v>85</v>
      </c>
      <c r="D8289" s="0" t="s">
        <v>102</v>
      </c>
      <c r="E8289" s="14" t="n">
        <v>45295</v>
      </c>
      <c r="F8289" s="14" t="n">
        <v>45301</v>
      </c>
      <c r="G8289" s="0" t="n">
        <v>259</v>
      </c>
      <c r="H8289" s="0" t="n">
        <v>112</v>
      </c>
      <c r="I8289" s="0" t="n">
        <v>170</v>
      </c>
      <c r="J8289" s="0" t="n">
        <v>695</v>
      </c>
      <c r="K8289" s="0" t="n">
        <v>1154</v>
      </c>
      <c r="L8289" s="15" t="s">
        <v>87</v>
      </c>
      <c r="M8289" s="0" t="n">
        <v>6</v>
      </c>
      <c r="N8289" s="16" t="n">
        <f aca="false">I8289*K8289</f>
        <v>196180</v>
      </c>
      <c r="O8289" s="16" t="n">
        <f aca="false">I8289*(K8289-J8289)</f>
        <v>78030</v>
      </c>
      <c r="P8289" s="15" t="n">
        <f aca="false">K8289-J8289</f>
        <v>459</v>
      </c>
      <c r="Q8289" s="0" t="str">
        <f aca="false">IF(G8289=0,"Out of stock",IF(G8289&lt;H8289,"Understocked",IF(G8289&gt;Summary!$B$6*H8289,"Overstocked","Healthy")))</f>
        <v>Healthy</v>
      </c>
      <c r="R8289" s="0" t="str">
        <f aca="false">IF(I8289&gt;=Summary!$B$7,"Fast",IF(I8289&lt;Summary!$B$8,"Slow","Medium"))</f>
        <v>Medium</v>
      </c>
      <c r="S8289" s="15" t="n">
        <f aca="false">IF(M8289&gt;Summary!$B$5,1,0)</f>
        <v>0</v>
      </c>
      <c r="T8289" s="16" t="n">
        <f aca="false">IF(Q8289="Overstocked",(G8289-Summary!$B$6*H8289)*J8289,0)</f>
        <v>0</v>
      </c>
    </row>
    <row r="8290" customFormat="false" ht="15" hidden="false" customHeight="false" outlineLevel="0" collapsed="false">
      <c r="A8290" s="0" t="s">
        <v>8388</v>
      </c>
      <c r="B8290" s="0" t="s">
        <v>113</v>
      </c>
      <c r="C8290" s="0" t="s">
        <v>78</v>
      </c>
      <c r="D8290" s="0" t="s">
        <v>86</v>
      </c>
      <c r="E8290" s="14" t="n">
        <v>45267</v>
      </c>
      <c r="F8290" s="14" t="n">
        <v>45271</v>
      </c>
      <c r="G8290" s="0" t="n">
        <v>63</v>
      </c>
      <c r="H8290" s="0" t="n">
        <v>62</v>
      </c>
      <c r="I8290" s="0" t="n">
        <v>247</v>
      </c>
      <c r="J8290" s="0" t="n">
        <v>220</v>
      </c>
      <c r="K8290" s="0" t="n">
        <v>363</v>
      </c>
      <c r="L8290" s="15" t="s">
        <v>97</v>
      </c>
      <c r="M8290" s="0" t="n">
        <v>4</v>
      </c>
      <c r="N8290" s="16" t="n">
        <f aca="false">I8290*K8290</f>
        <v>89661</v>
      </c>
      <c r="O8290" s="16" t="n">
        <f aca="false">I8290*(K8290-J8290)</f>
        <v>35321</v>
      </c>
      <c r="P8290" s="15" t="n">
        <f aca="false">K8290-J8290</f>
        <v>143</v>
      </c>
      <c r="Q8290" s="0" t="str">
        <f aca="false">IF(G8290=0,"Out of stock",IF(G8290&lt;H8290,"Understocked",IF(G8290&gt;Summary!$B$6*H8290,"Overstocked","Healthy")))</f>
        <v>Healthy</v>
      </c>
      <c r="R8290" s="0" t="str">
        <f aca="false">IF(I8290&gt;=Summary!$B$7,"Fast",IF(I8290&lt;Summary!$B$8,"Slow","Medium"))</f>
        <v>Fast</v>
      </c>
      <c r="S8290" s="15" t="n">
        <f aca="false">IF(M8290&gt;Summary!$B$5,1,0)</f>
        <v>0</v>
      </c>
      <c r="T8290" s="16" t="n">
        <f aca="false">IF(Q8290="Overstocked",(G8290-Summary!$B$6*H8290)*J8290,0)</f>
        <v>0</v>
      </c>
    </row>
    <row r="8291" customFormat="false" ht="15" hidden="false" customHeight="false" outlineLevel="0" collapsed="false">
      <c r="A8291" s="0" t="s">
        <v>8389</v>
      </c>
      <c r="B8291" s="0" t="s">
        <v>111</v>
      </c>
      <c r="C8291" s="0" t="s">
        <v>104</v>
      </c>
      <c r="D8291" s="0" t="s">
        <v>92</v>
      </c>
      <c r="E8291" s="14" t="n">
        <v>45649</v>
      </c>
      <c r="F8291" s="14" t="n">
        <v>45652</v>
      </c>
      <c r="G8291" s="0" t="n">
        <v>140</v>
      </c>
      <c r="H8291" s="0" t="n">
        <v>96</v>
      </c>
      <c r="I8291" s="0" t="n">
        <v>48</v>
      </c>
      <c r="J8291" s="0" t="n">
        <v>1994</v>
      </c>
      <c r="K8291" s="0" t="n">
        <v>2419</v>
      </c>
      <c r="L8291" s="15" t="s">
        <v>80</v>
      </c>
      <c r="M8291" s="0" t="n">
        <v>3</v>
      </c>
      <c r="N8291" s="16" t="n">
        <f aca="false">I8291*K8291</f>
        <v>116112</v>
      </c>
      <c r="O8291" s="16" t="n">
        <f aca="false">I8291*(K8291-J8291)</f>
        <v>20400</v>
      </c>
      <c r="P8291" s="15" t="n">
        <f aca="false">K8291-J8291</f>
        <v>425</v>
      </c>
      <c r="Q8291" s="0" t="str">
        <f aca="false">IF(G8291=0,"Out of stock",IF(G8291&lt;H8291,"Understocked",IF(G8291&gt;Summary!$B$6*H8291,"Overstocked","Healthy")))</f>
        <v>Healthy</v>
      </c>
      <c r="R8291" s="0" t="str">
        <f aca="false">IF(I8291&gt;=Summary!$B$7,"Fast",IF(I8291&lt;Summary!$B$8,"Slow","Medium"))</f>
        <v>Slow</v>
      </c>
      <c r="S8291" s="15" t="n">
        <f aca="false">IF(M8291&gt;Summary!$B$5,1,0)</f>
        <v>0</v>
      </c>
      <c r="T8291" s="16" t="n">
        <f aca="false">IF(Q8291="Overstocked",(G8291-Summary!$B$6*H8291)*J8291,0)</f>
        <v>0</v>
      </c>
    </row>
    <row r="8292" customFormat="false" ht="15" hidden="false" customHeight="false" outlineLevel="0" collapsed="false">
      <c r="A8292" s="0" t="s">
        <v>8390</v>
      </c>
      <c r="B8292" s="0" t="s">
        <v>95</v>
      </c>
      <c r="C8292" s="0" t="s">
        <v>85</v>
      </c>
      <c r="D8292" s="0" t="s">
        <v>92</v>
      </c>
      <c r="E8292" s="14" t="n">
        <v>45242</v>
      </c>
      <c r="F8292" s="14" t="n">
        <v>45249</v>
      </c>
      <c r="G8292" s="0" t="n">
        <v>307</v>
      </c>
      <c r="H8292" s="0" t="n">
        <v>126</v>
      </c>
      <c r="I8292" s="0" t="n">
        <v>244</v>
      </c>
      <c r="J8292" s="0" t="n">
        <v>1569</v>
      </c>
      <c r="K8292" s="0" t="n">
        <v>1725</v>
      </c>
      <c r="L8292" s="15" t="s">
        <v>80</v>
      </c>
      <c r="M8292" s="0" t="n">
        <v>7</v>
      </c>
      <c r="N8292" s="16" t="n">
        <f aca="false">I8292*K8292</f>
        <v>420900</v>
      </c>
      <c r="O8292" s="16" t="n">
        <f aca="false">I8292*(K8292-J8292)</f>
        <v>38064</v>
      </c>
      <c r="P8292" s="15" t="n">
        <f aca="false">K8292-J8292</f>
        <v>156</v>
      </c>
      <c r="Q8292" s="0" t="str">
        <f aca="false">IF(G8292=0,"Out of stock",IF(G8292&lt;H8292,"Understocked",IF(G8292&gt;Summary!$B$6*H8292,"Overstocked","Healthy")))</f>
        <v>Healthy</v>
      </c>
      <c r="R8292" s="0" t="str">
        <f aca="false">IF(I8292&gt;=Summary!$B$7,"Fast",IF(I8292&lt;Summary!$B$8,"Slow","Medium"))</f>
        <v>Fast</v>
      </c>
      <c r="S8292" s="15" t="n">
        <f aca="false">IF(M8292&gt;Summary!$B$5,1,0)</f>
        <v>0</v>
      </c>
      <c r="T8292" s="16" t="n">
        <f aca="false">IF(Q8292="Overstocked",(G8292-Summary!$B$6*H8292)*J8292,0)</f>
        <v>0</v>
      </c>
    </row>
    <row r="8293" customFormat="false" ht="15" hidden="false" customHeight="false" outlineLevel="0" collapsed="false">
      <c r="A8293" s="0" t="s">
        <v>8391</v>
      </c>
      <c r="B8293" s="0" t="s">
        <v>111</v>
      </c>
      <c r="C8293" s="0" t="s">
        <v>85</v>
      </c>
      <c r="D8293" s="0" t="s">
        <v>92</v>
      </c>
      <c r="E8293" s="14" t="n">
        <v>45168</v>
      </c>
      <c r="F8293" s="14" t="n">
        <v>45177</v>
      </c>
      <c r="G8293" s="0" t="n">
        <v>89</v>
      </c>
      <c r="H8293" s="0" t="n">
        <v>139</v>
      </c>
      <c r="I8293" s="0" t="n">
        <v>219</v>
      </c>
      <c r="J8293" s="0" t="n">
        <v>1537</v>
      </c>
      <c r="K8293" s="0" t="n">
        <v>1827</v>
      </c>
      <c r="L8293" s="15" t="s">
        <v>97</v>
      </c>
      <c r="M8293" s="0" t="n">
        <v>9</v>
      </c>
      <c r="N8293" s="16" t="n">
        <f aca="false">I8293*K8293</f>
        <v>400113</v>
      </c>
      <c r="O8293" s="16" t="n">
        <f aca="false">I8293*(K8293-J8293)</f>
        <v>63510</v>
      </c>
      <c r="P8293" s="15" t="n">
        <f aca="false">K8293-J8293</f>
        <v>290</v>
      </c>
      <c r="Q8293" s="0" t="str">
        <f aca="false">IF(G8293=0,"Out of stock",IF(G8293&lt;H8293,"Understocked",IF(G8293&gt;Summary!$B$6*H8293,"Overstocked","Healthy")))</f>
        <v>Understocked</v>
      </c>
      <c r="R8293" s="0" t="str">
        <f aca="false">IF(I8293&gt;=Summary!$B$7,"Fast",IF(I8293&lt;Summary!$B$8,"Slow","Medium"))</f>
        <v>Fast</v>
      </c>
      <c r="S8293" s="15" t="n">
        <f aca="false">IF(M8293&gt;Summary!$B$5,1,0)</f>
        <v>1</v>
      </c>
      <c r="T8293" s="16" t="n">
        <f aca="false">IF(Q8293="Overstocked",(G8293-Summary!$B$6*H8293)*J8293,0)</f>
        <v>0</v>
      </c>
    </row>
    <row r="8294" customFormat="false" ht="15" hidden="false" customHeight="false" outlineLevel="0" collapsed="false">
      <c r="A8294" s="0" t="s">
        <v>8392</v>
      </c>
      <c r="B8294" s="0" t="s">
        <v>101</v>
      </c>
      <c r="C8294" s="0" t="s">
        <v>104</v>
      </c>
      <c r="D8294" s="0" t="s">
        <v>90</v>
      </c>
      <c r="E8294" s="14" t="n">
        <v>45442</v>
      </c>
      <c r="F8294" s="14" t="n">
        <v>45443</v>
      </c>
      <c r="G8294" s="0" t="n">
        <v>335</v>
      </c>
      <c r="H8294" s="0" t="n">
        <v>122</v>
      </c>
      <c r="I8294" s="0" t="n">
        <v>111</v>
      </c>
      <c r="J8294" s="0" t="n">
        <v>1588</v>
      </c>
      <c r="K8294" s="0" t="n">
        <v>1795</v>
      </c>
      <c r="L8294" s="15" t="s">
        <v>87</v>
      </c>
      <c r="M8294" s="0" t="n">
        <v>1</v>
      </c>
      <c r="N8294" s="16" t="n">
        <f aca="false">I8294*K8294</f>
        <v>199245</v>
      </c>
      <c r="O8294" s="16" t="n">
        <f aca="false">I8294*(K8294-J8294)</f>
        <v>22977</v>
      </c>
      <c r="P8294" s="15" t="n">
        <f aca="false">K8294-J8294</f>
        <v>207</v>
      </c>
      <c r="Q8294" s="0" t="str">
        <f aca="false">IF(G8294=0,"Out of stock",IF(G8294&lt;H8294,"Understocked",IF(G8294&gt;Summary!$B$6*H8294,"Overstocked","Healthy")))</f>
        <v>Healthy</v>
      </c>
      <c r="R8294" s="0" t="str">
        <f aca="false">IF(I8294&gt;=Summary!$B$7,"Fast",IF(I8294&lt;Summary!$B$8,"Slow","Medium"))</f>
        <v>Medium</v>
      </c>
      <c r="S8294" s="15" t="n">
        <f aca="false">IF(M8294&gt;Summary!$B$5,1,0)</f>
        <v>0</v>
      </c>
      <c r="T8294" s="16" t="n">
        <f aca="false">IF(Q8294="Overstocked",(G8294-Summary!$B$6*H8294)*J8294,0)</f>
        <v>0</v>
      </c>
    </row>
    <row r="8295" customFormat="false" ht="15" hidden="false" customHeight="false" outlineLevel="0" collapsed="false">
      <c r="A8295" s="0" t="s">
        <v>8393</v>
      </c>
      <c r="B8295" s="0" t="s">
        <v>113</v>
      </c>
      <c r="C8295" s="0" t="s">
        <v>78</v>
      </c>
      <c r="D8295" s="0" t="s">
        <v>92</v>
      </c>
      <c r="E8295" s="14" t="n">
        <v>45140</v>
      </c>
      <c r="F8295" s="14" t="n">
        <v>45144</v>
      </c>
      <c r="G8295" s="0" t="n">
        <v>157</v>
      </c>
      <c r="H8295" s="0" t="n">
        <v>101</v>
      </c>
      <c r="I8295" s="0" t="n">
        <v>42</v>
      </c>
      <c r="J8295" s="0" t="n">
        <v>1652</v>
      </c>
      <c r="K8295" s="0" t="n">
        <v>1723</v>
      </c>
      <c r="L8295" s="15" t="s">
        <v>87</v>
      </c>
      <c r="M8295" s="0" t="n">
        <v>4</v>
      </c>
      <c r="N8295" s="16" t="n">
        <f aca="false">I8295*K8295</f>
        <v>72366</v>
      </c>
      <c r="O8295" s="16" t="n">
        <f aca="false">I8295*(K8295-J8295)</f>
        <v>2982</v>
      </c>
      <c r="P8295" s="15" t="n">
        <f aca="false">K8295-J8295</f>
        <v>71</v>
      </c>
      <c r="Q8295" s="0" t="str">
        <f aca="false">IF(G8295=0,"Out of stock",IF(G8295&lt;H8295,"Understocked",IF(G8295&gt;Summary!$B$6*H8295,"Overstocked","Healthy")))</f>
        <v>Healthy</v>
      </c>
      <c r="R8295" s="0" t="str">
        <f aca="false">IF(I8295&gt;=Summary!$B$7,"Fast",IF(I8295&lt;Summary!$B$8,"Slow","Medium"))</f>
        <v>Slow</v>
      </c>
      <c r="S8295" s="15" t="n">
        <f aca="false">IF(M8295&gt;Summary!$B$5,1,0)</f>
        <v>0</v>
      </c>
      <c r="T8295" s="16" t="n">
        <f aca="false">IF(Q8295="Overstocked",(G8295-Summary!$B$6*H8295)*J8295,0)</f>
        <v>0</v>
      </c>
    </row>
    <row r="8296" customFormat="false" ht="15" hidden="false" customHeight="false" outlineLevel="0" collapsed="false">
      <c r="A8296" s="0" t="s">
        <v>8394</v>
      </c>
      <c r="B8296" s="0" t="s">
        <v>95</v>
      </c>
      <c r="C8296" s="0" t="s">
        <v>78</v>
      </c>
      <c r="D8296" s="0" t="s">
        <v>86</v>
      </c>
      <c r="E8296" s="14" t="n">
        <v>44984</v>
      </c>
      <c r="F8296" s="14" t="n">
        <v>44993</v>
      </c>
      <c r="G8296" s="0" t="n">
        <v>243</v>
      </c>
      <c r="H8296" s="0" t="n">
        <v>131</v>
      </c>
      <c r="I8296" s="0" t="n">
        <v>80</v>
      </c>
      <c r="J8296" s="0" t="n">
        <v>1283</v>
      </c>
      <c r="K8296" s="0" t="n">
        <v>1511</v>
      </c>
      <c r="L8296" s="15" t="s">
        <v>97</v>
      </c>
      <c r="M8296" s="0" t="n">
        <v>9</v>
      </c>
      <c r="N8296" s="16" t="n">
        <f aca="false">I8296*K8296</f>
        <v>120880</v>
      </c>
      <c r="O8296" s="16" t="n">
        <f aca="false">I8296*(K8296-J8296)</f>
        <v>18240</v>
      </c>
      <c r="P8296" s="15" t="n">
        <f aca="false">K8296-J8296</f>
        <v>228</v>
      </c>
      <c r="Q8296" s="0" t="str">
        <f aca="false">IF(G8296=0,"Out of stock",IF(G8296&lt;H8296,"Understocked",IF(G8296&gt;Summary!$B$6*H8296,"Overstocked","Healthy")))</f>
        <v>Healthy</v>
      </c>
      <c r="R8296" s="0" t="str">
        <f aca="false">IF(I8296&gt;=Summary!$B$7,"Fast",IF(I8296&lt;Summary!$B$8,"Slow","Medium"))</f>
        <v>Slow</v>
      </c>
      <c r="S8296" s="15" t="n">
        <f aca="false">IF(M8296&gt;Summary!$B$5,1,0)</f>
        <v>1</v>
      </c>
      <c r="T8296" s="16" t="n">
        <f aca="false">IF(Q8296="Overstocked",(G8296-Summary!$B$6*H8296)*J8296,0)</f>
        <v>0</v>
      </c>
    </row>
    <row r="8297" customFormat="false" ht="15" hidden="false" customHeight="false" outlineLevel="0" collapsed="false">
      <c r="A8297" s="0" t="s">
        <v>8395</v>
      </c>
      <c r="B8297" s="0" t="s">
        <v>101</v>
      </c>
      <c r="C8297" s="0" t="s">
        <v>96</v>
      </c>
      <c r="D8297" s="0" t="s">
        <v>102</v>
      </c>
      <c r="E8297" s="14" t="n">
        <v>45056</v>
      </c>
      <c r="F8297" s="14" t="n">
        <v>45062</v>
      </c>
      <c r="G8297" s="0" t="n">
        <v>160</v>
      </c>
      <c r="H8297" s="0" t="n">
        <v>57</v>
      </c>
      <c r="I8297" s="0" t="n">
        <v>49</v>
      </c>
      <c r="J8297" s="0" t="n">
        <v>1878</v>
      </c>
      <c r="K8297" s="0" t="n">
        <v>2113</v>
      </c>
      <c r="L8297" s="15" t="s">
        <v>93</v>
      </c>
      <c r="M8297" s="0" t="n">
        <v>6</v>
      </c>
      <c r="N8297" s="16" t="n">
        <f aca="false">I8297*K8297</f>
        <v>103537</v>
      </c>
      <c r="O8297" s="16" t="n">
        <f aca="false">I8297*(K8297-J8297)</f>
        <v>11515</v>
      </c>
      <c r="P8297" s="15" t="n">
        <f aca="false">K8297-J8297</f>
        <v>235</v>
      </c>
      <c r="Q8297" s="0" t="str">
        <f aca="false">IF(G8297=0,"Out of stock",IF(G8297&lt;H8297,"Understocked",IF(G8297&gt;Summary!$B$6*H8297,"Overstocked","Healthy")))</f>
        <v>Healthy</v>
      </c>
      <c r="R8297" s="0" t="str">
        <f aca="false">IF(I8297&gt;=Summary!$B$7,"Fast",IF(I8297&lt;Summary!$B$8,"Slow","Medium"))</f>
        <v>Slow</v>
      </c>
      <c r="S8297" s="15" t="n">
        <f aca="false">IF(M8297&gt;Summary!$B$5,1,0)</f>
        <v>0</v>
      </c>
      <c r="T8297" s="16" t="n">
        <f aca="false">IF(Q8297="Overstocked",(G8297-Summary!$B$6*H8297)*J8297,0)</f>
        <v>0</v>
      </c>
    </row>
    <row r="8298" customFormat="false" ht="15" hidden="false" customHeight="false" outlineLevel="0" collapsed="false">
      <c r="A8298" s="0" t="s">
        <v>8396</v>
      </c>
      <c r="B8298" s="0" t="s">
        <v>84</v>
      </c>
      <c r="C8298" s="0" t="s">
        <v>78</v>
      </c>
      <c r="D8298" s="0" t="s">
        <v>79</v>
      </c>
      <c r="E8298" s="14" t="n">
        <v>45201</v>
      </c>
      <c r="F8298" s="14" t="n">
        <v>45203</v>
      </c>
      <c r="G8298" s="0" t="n">
        <v>252</v>
      </c>
      <c r="H8298" s="0" t="n">
        <v>109</v>
      </c>
      <c r="I8298" s="0" t="n">
        <v>79</v>
      </c>
      <c r="J8298" s="0" t="n">
        <v>1233</v>
      </c>
      <c r="K8298" s="0" t="n">
        <v>1650</v>
      </c>
      <c r="L8298" s="15" t="s">
        <v>82</v>
      </c>
      <c r="M8298" s="0" t="n">
        <v>2</v>
      </c>
      <c r="N8298" s="16" t="n">
        <f aca="false">I8298*K8298</f>
        <v>130350</v>
      </c>
      <c r="O8298" s="16" t="n">
        <f aca="false">I8298*(K8298-J8298)</f>
        <v>32943</v>
      </c>
      <c r="P8298" s="15" t="n">
        <f aca="false">K8298-J8298</f>
        <v>417</v>
      </c>
      <c r="Q8298" s="0" t="str">
        <f aca="false">IF(G8298=0,"Out of stock",IF(G8298&lt;H8298,"Understocked",IF(G8298&gt;Summary!$B$6*H8298,"Overstocked","Healthy")))</f>
        <v>Healthy</v>
      </c>
      <c r="R8298" s="0" t="str">
        <f aca="false">IF(I8298&gt;=Summary!$B$7,"Fast",IF(I8298&lt;Summary!$B$8,"Slow","Medium"))</f>
        <v>Slow</v>
      </c>
      <c r="S8298" s="15" t="n">
        <f aca="false">IF(M8298&gt;Summary!$B$5,1,0)</f>
        <v>0</v>
      </c>
      <c r="T8298" s="16" t="n">
        <f aca="false">IF(Q8298="Overstocked",(G8298-Summary!$B$6*H8298)*J8298,0)</f>
        <v>0</v>
      </c>
    </row>
    <row r="8299" customFormat="false" ht="15" hidden="false" customHeight="false" outlineLevel="0" collapsed="false">
      <c r="A8299" s="0" t="s">
        <v>8397</v>
      </c>
      <c r="B8299" s="0" t="s">
        <v>113</v>
      </c>
      <c r="C8299" s="0" t="s">
        <v>85</v>
      </c>
      <c r="D8299" s="0" t="s">
        <v>102</v>
      </c>
      <c r="E8299" s="14" t="n">
        <v>45345</v>
      </c>
      <c r="F8299" s="14" t="n">
        <v>45349</v>
      </c>
      <c r="G8299" s="0" t="n">
        <v>40</v>
      </c>
      <c r="H8299" s="0" t="n">
        <v>60</v>
      </c>
      <c r="I8299" s="0" t="n">
        <v>130</v>
      </c>
      <c r="J8299" s="0" t="n">
        <v>918</v>
      </c>
      <c r="K8299" s="0" t="n">
        <v>1361</v>
      </c>
      <c r="L8299" s="15" t="s">
        <v>97</v>
      </c>
      <c r="M8299" s="0" t="n">
        <v>4</v>
      </c>
      <c r="N8299" s="16" t="n">
        <f aca="false">I8299*K8299</f>
        <v>176930</v>
      </c>
      <c r="O8299" s="16" t="n">
        <f aca="false">I8299*(K8299-J8299)</f>
        <v>57590</v>
      </c>
      <c r="P8299" s="15" t="n">
        <f aca="false">K8299-J8299</f>
        <v>443</v>
      </c>
      <c r="Q8299" s="0" t="str">
        <f aca="false">IF(G8299=0,"Out of stock",IF(G8299&lt;H8299,"Understocked",IF(G8299&gt;Summary!$B$6*H8299,"Overstocked","Healthy")))</f>
        <v>Understocked</v>
      </c>
      <c r="R8299" s="0" t="str">
        <f aca="false">IF(I8299&gt;=Summary!$B$7,"Fast",IF(I8299&lt;Summary!$B$8,"Slow","Medium"))</f>
        <v>Medium</v>
      </c>
      <c r="S8299" s="15" t="n">
        <f aca="false">IF(M8299&gt;Summary!$B$5,1,0)</f>
        <v>0</v>
      </c>
      <c r="T8299" s="16" t="n">
        <f aca="false">IF(Q8299="Overstocked",(G8299-Summary!$B$6*H8299)*J8299,0)</f>
        <v>0</v>
      </c>
    </row>
    <row r="8300" customFormat="false" ht="15" hidden="false" customHeight="false" outlineLevel="0" collapsed="false">
      <c r="A8300" s="0" t="s">
        <v>8398</v>
      </c>
      <c r="B8300" s="0" t="s">
        <v>115</v>
      </c>
      <c r="C8300" s="0" t="s">
        <v>85</v>
      </c>
      <c r="D8300" s="0" t="s">
        <v>90</v>
      </c>
      <c r="E8300" s="14" t="n">
        <v>45069</v>
      </c>
      <c r="F8300" s="14" t="n">
        <v>45076</v>
      </c>
      <c r="G8300" s="0" t="n">
        <v>266</v>
      </c>
      <c r="H8300" s="0" t="n">
        <v>79</v>
      </c>
      <c r="I8300" s="0" t="n">
        <v>266</v>
      </c>
      <c r="J8300" s="0" t="n">
        <v>327</v>
      </c>
      <c r="K8300" s="0" t="n">
        <v>666</v>
      </c>
      <c r="L8300" s="15" t="s">
        <v>80</v>
      </c>
      <c r="M8300" s="0" t="n">
        <v>7</v>
      </c>
      <c r="N8300" s="16" t="n">
        <f aca="false">I8300*K8300</f>
        <v>177156</v>
      </c>
      <c r="O8300" s="16" t="n">
        <f aca="false">I8300*(K8300-J8300)</f>
        <v>90174</v>
      </c>
      <c r="P8300" s="15" t="n">
        <f aca="false">K8300-J8300</f>
        <v>339</v>
      </c>
      <c r="Q8300" s="0" t="str">
        <f aca="false">IF(G8300=0,"Out of stock",IF(G8300&lt;H8300,"Understocked",IF(G8300&gt;Summary!$B$6*H8300,"Overstocked","Healthy")))</f>
        <v>Healthy</v>
      </c>
      <c r="R8300" s="0" t="str">
        <f aca="false">IF(I8300&gt;=Summary!$B$7,"Fast",IF(I8300&lt;Summary!$B$8,"Slow","Medium"))</f>
        <v>Fast</v>
      </c>
      <c r="S8300" s="15" t="n">
        <f aca="false">IF(M8300&gt;Summary!$B$5,1,0)</f>
        <v>0</v>
      </c>
      <c r="T8300" s="16" t="n">
        <f aca="false">IF(Q8300="Overstocked",(G8300-Summary!$B$6*H8300)*J8300,0)</f>
        <v>0</v>
      </c>
    </row>
    <row r="8301" customFormat="false" ht="15" hidden="false" customHeight="false" outlineLevel="0" collapsed="false">
      <c r="A8301" s="0" t="s">
        <v>8399</v>
      </c>
      <c r="B8301" s="0" t="s">
        <v>115</v>
      </c>
      <c r="C8301" s="0" t="s">
        <v>104</v>
      </c>
      <c r="D8301" s="0" t="s">
        <v>90</v>
      </c>
      <c r="E8301" s="14" t="n">
        <v>45592</v>
      </c>
      <c r="F8301" s="14" t="n">
        <v>45596</v>
      </c>
      <c r="G8301" s="0" t="n">
        <v>192</v>
      </c>
      <c r="H8301" s="0" t="n">
        <v>130</v>
      </c>
      <c r="I8301" s="0" t="n">
        <v>202</v>
      </c>
      <c r="J8301" s="0" t="n">
        <v>214</v>
      </c>
      <c r="K8301" s="0" t="n">
        <v>344</v>
      </c>
      <c r="L8301" s="15" t="s">
        <v>82</v>
      </c>
      <c r="M8301" s="0" t="n">
        <v>4</v>
      </c>
      <c r="N8301" s="16" t="n">
        <f aca="false">I8301*K8301</f>
        <v>69488</v>
      </c>
      <c r="O8301" s="16" t="n">
        <f aca="false">I8301*(K8301-J8301)</f>
        <v>26260</v>
      </c>
      <c r="P8301" s="15" t="n">
        <f aca="false">K8301-J8301</f>
        <v>130</v>
      </c>
      <c r="Q8301" s="0" t="str">
        <f aca="false">IF(G8301=0,"Out of stock",IF(G8301&lt;H8301,"Understocked",IF(G8301&gt;Summary!$B$6*H8301,"Overstocked","Healthy")))</f>
        <v>Healthy</v>
      </c>
      <c r="R8301" s="0" t="str">
        <f aca="false">IF(I8301&gt;=Summary!$B$7,"Fast",IF(I8301&lt;Summary!$B$8,"Slow","Medium"))</f>
        <v>Fast</v>
      </c>
      <c r="S8301" s="15" t="n">
        <f aca="false">IF(M8301&gt;Summary!$B$5,1,0)</f>
        <v>0</v>
      </c>
      <c r="T8301" s="16" t="n">
        <f aca="false">IF(Q8301="Overstocked",(G8301-Summary!$B$6*H8301)*J8301,0)</f>
        <v>0</v>
      </c>
    </row>
    <row r="8302" customFormat="false" ht="15" hidden="false" customHeight="false" outlineLevel="0" collapsed="false">
      <c r="A8302" s="0" t="s">
        <v>8400</v>
      </c>
      <c r="B8302" s="0" t="s">
        <v>111</v>
      </c>
      <c r="C8302" s="0" t="s">
        <v>78</v>
      </c>
      <c r="D8302" s="0" t="s">
        <v>86</v>
      </c>
      <c r="E8302" s="14" t="n">
        <v>45059</v>
      </c>
      <c r="F8302" s="14" t="n">
        <v>45065</v>
      </c>
      <c r="G8302" s="0" t="n">
        <v>416</v>
      </c>
      <c r="H8302" s="0" t="n">
        <v>95</v>
      </c>
      <c r="I8302" s="0" t="n">
        <v>297</v>
      </c>
      <c r="J8302" s="0" t="n">
        <v>1084</v>
      </c>
      <c r="K8302" s="0" t="n">
        <v>1195</v>
      </c>
      <c r="L8302" s="15" t="s">
        <v>82</v>
      </c>
      <c r="M8302" s="0" t="n">
        <v>6</v>
      </c>
      <c r="N8302" s="16" t="n">
        <f aca="false">I8302*K8302</f>
        <v>354915</v>
      </c>
      <c r="O8302" s="16" t="n">
        <f aca="false">I8302*(K8302-J8302)</f>
        <v>32967</v>
      </c>
      <c r="P8302" s="15" t="n">
        <f aca="false">K8302-J8302</f>
        <v>111</v>
      </c>
      <c r="Q8302" s="0" t="str">
        <f aca="false">IF(G8302=0,"Out of stock",IF(G8302&lt;H8302,"Understocked",IF(G8302&gt;Summary!$B$6*H8302,"Overstocked","Healthy")))</f>
        <v>Overstocked</v>
      </c>
      <c r="R8302" s="0" t="str">
        <f aca="false">IF(I8302&gt;=Summary!$B$7,"Fast",IF(I8302&lt;Summary!$B$8,"Slow","Medium"))</f>
        <v>Fast</v>
      </c>
      <c r="S8302" s="15" t="n">
        <f aca="false">IF(M8302&gt;Summary!$B$5,1,0)</f>
        <v>0</v>
      </c>
      <c r="T8302" s="16" t="n">
        <f aca="false">IF(Q8302="Overstocked",(G8302-Summary!$B$6*H8302)*J8302,0)</f>
        <v>39024</v>
      </c>
    </row>
    <row r="8303" customFormat="false" ht="15" hidden="false" customHeight="false" outlineLevel="0" collapsed="false">
      <c r="A8303" s="0" t="s">
        <v>8401</v>
      </c>
      <c r="B8303" s="0" t="s">
        <v>95</v>
      </c>
      <c r="C8303" s="0" t="s">
        <v>78</v>
      </c>
      <c r="D8303" s="0" t="s">
        <v>102</v>
      </c>
      <c r="E8303" s="14" t="n">
        <v>45054</v>
      </c>
      <c r="F8303" s="14" t="n">
        <v>45061</v>
      </c>
      <c r="G8303" s="0" t="n">
        <v>272</v>
      </c>
      <c r="H8303" s="0" t="n">
        <v>143</v>
      </c>
      <c r="I8303" s="0" t="n">
        <v>81</v>
      </c>
      <c r="J8303" s="0" t="n">
        <v>824</v>
      </c>
      <c r="K8303" s="0" t="n">
        <v>1155</v>
      </c>
      <c r="L8303" s="15" t="s">
        <v>97</v>
      </c>
      <c r="M8303" s="0" t="n">
        <v>7</v>
      </c>
      <c r="N8303" s="16" t="n">
        <f aca="false">I8303*K8303</f>
        <v>93555</v>
      </c>
      <c r="O8303" s="16" t="n">
        <f aca="false">I8303*(K8303-J8303)</f>
        <v>26811</v>
      </c>
      <c r="P8303" s="15" t="n">
        <f aca="false">K8303-J8303</f>
        <v>331</v>
      </c>
      <c r="Q8303" s="0" t="str">
        <f aca="false">IF(G8303=0,"Out of stock",IF(G8303&lt;H8303,"Understocked",IF(G8303&gt;Summary!$B$6*H8303,"Overstocked","Healthy")))</f>
        <v>Healthy</v>
      </c>
      <c r="R8303" s="0" t="str">
        <f aca="false">IF(I8303&gt;=Summary!$B$7,"Fast",IF(I8303&lt;Summary!$B$8,"Slow","Medium"))</f>
        <v>Slow</v>
      </c>
      <c r="S8303" s="15" t="n">
        <f aca="false">IF(M8303&gt;Summary!$B$5,1,0)</f>
        <v>0</v>
      </c>
      <c r="T8303" s="16" t="n">
        <f aca="false">IF(Q8303="Overstocked",(G8303-Summary!$B$6*H8303)*J8303,0)</f>
        <v>0</v>
      </c>
    </row>
    <row r="8304" customFormat="false" ht="15" hidden="false" customHeight="false" outlineLevel="0" collapsed="false">
      <c r="A8304" s="0" t="s">
        <v>8402</v>
      </c>
      <c r="B8304" s="0" t="s">
        <v>113</v>
      </c>
      <c r="C8304" s="0" t="s">
        <v>85</v>
      </c>
      <c r="D8304" s="0" t="s">
        <v>86</v>
      </c>
      <c r="E8304" s="14" t="n">
        <v>45542</v>
      </c>
      <c r="F8304" s="14" t="n">
        <v>45549</v>
      </c>
      <c r="G8304" s="0" t="n">
        <v>497</v>
      </c>
      <c r="H8304" s="0" t="n">
        <v>96</v>
      </c>
      <c r="I8304" s="0" t="n">
        <v>167</v>
      </c>
      <c r="J8304" s="0" t="n">
        <v>1970</v>
      </c>
      <c r="K8304" s="0" t="n">
        <v>2334</v>
      </c>
      <c r="L8304" s="15" t="s">
        <v>80</v>
      </c>
      <c r="M8304" s="0" t="n">
        <v>7</v>
      </c>
      <c r="N8304" s="16" t="n">
        <f aca="false">I8304*K8304</f>
        <v>389778</v>
      </c>
      <c r="O8304" s="16" t="n">
        <f aca="false">I8304*(K8304-J8304)</f>
        <v>60788</v>
      </c>
      <c r="P8304" s="15" t="n">
        <f aca="false">K8304-J8304</f>
        <v>364</v>
      </c>
      <c r="Q8304" s="0" t="str">
        <f aca="false">IF(G8304=0,"Out of stock",IF(G8304&lt;H8304,"Understocked",IF(G8304&gt;Summary!$B$6*H8304,"Overstocked","Healthy")))</f>
        <v>Overstocked</v>
      </c>
      <c r="R8304" s="0" t="str">
        <f aca="false">IF(I8304&gt;=Summary!$B$7,"Fast",IF(I8304&lt;Summary!$B$8,"Slow","Medium"))</f>
        <v>Medium</v>
      </c>
      <c r="S8304" s="15" t="n">
        <f aca="false">IF(M8304&gt;Summary!$B$5,1,0)</f>
        <v>0</v>
      </c>
      <c r="T8304" s="16" t="n">
        <f aca="false">IF(Q8304="Overstocked",(G8304-Summary!$B$6*H8304)*J8304,0)</f>
        <v>222610</v>
      </c>
    </row>
    <row r="8305" customFormat="false" ht="15" hidden="false" customHeight="false" outlineLevel="0" collapsed="false">
      <c r="A8305" s="0" t="s">
        <v>8403</v>
      </c>
      <c r="B8305" s="0" t="s">
        <v>95</v>
      </c>
      <c r="C8305" s="0" t="s">
        <v>78</v>
      </c>
      <c r="D8305" s="0" t="s">
        <v>79</v>
      </c>
      <c r="E8305" s="14" t="n">
        <v>45068</v>
      </c>
      <c r="F8305" s="14" t="n">
        <v>45069</v>
      </c>
      <c r="G8305" s="0" t="n">
        <v>181</v>
      </c>
      <c r="H8305" s="0" t="n">
        <v>79</v>
      </c>
      <c r="I8305" s="0" t="n">
        <v>52</v>
      </c>
      <c r="J8305" s="0" t="n">
        <v>546</v>
      </c>
      <c r="K8305" s="0" t="n">
        <v>656</v>
      </c>
      <c r="L8305" s="15" t="s">
        <v>93</v>
      </c>
      <c r="M8305" s="0" t="n">
        <v>1</v>
      </c>
      <c r="N8305" s="16" t="n">
        <f aca="false">I8305*K8305</f>
        <v>34112</v>
      </c>
      <c r="O8305" s="16" t="n">
        <f aca="false">I8305*(K8305-J8305)</f>
        <v>5720</v>
      </c>
      <c r="P8305" s="15" t="n">
        <f aca="false">K8305-J8305</f>
        <v>110</v>
      </c>
      <c r="Q8305" s="0" t="str">
        <f aca="false">IF(G8305=0,"Out of stock",IF(G8305&lt;H8305,"Understocked",IF(G8305&gt;Summary!$B$6*H8305,"Overstocked","Healthy")))</f>
        <v>Healthy</v>
      </c>
      <c r="R8305" s="0" t="str">
        <f aca="false">IF(I8305&gt;=Summary!$B$7,"Fast",IF(I8305&lt;Summary!$B$8,"Slow","Medium"))</f>
        <v>Slow</v>
      </c>
      <c r="S8305" s="15" t="n">
        <f aca="false">IF(M8305&gt;Summary!$B$5,1,0)</f>
        <v>0</v>
      </c>
      <c r="T8305" s="16" t="n">
        <f aca="false">IF(Q8305="Overstocked",(G8305-Summary!$B$6*H8305)*J8305,0)</f>
        <v>0</v>
      </c>
    </row>
    <row r="8306" customFormat="false" ht="15" hidden="false" customHeight="false" outlineLevel="0" collapsed="false">
      <c r="A8306" s="0" t="s">
        <v>8404</v>
      </c>
      <c r="B8306" s="0" t="s">
        <v>95</v>
      </c>
      <c r="C8306" s="0" t="s">
        <v>96</v>
      </c>
      <c r="D8306" s="0" t="s">
        <v>92</v>
      </c>
      <c r="E8306" s="14" t="n">
        <v>45559</v>
      </c>
      <c r="F8306" s="14" t="n">
        <v>45562</v>
      </c>
      <c r="G8306" s="0" t="n">
        <v>271</v>
      </c>
      <c r="H8306" s="0" t="n">
        <v>147</v>
      </c>
      <c r="I8306" s="0" t="n">
        <v>239</v>
      </c>
      <c r="J8306" s="0" t="n">
        <v>919</v>
      </c>
      <c r="K8306" s="0" t="n">
        <v>1147</v>
      </c>
      <c r="L8306" s="15" t="s">
        <v>93</v>
      </c>
      <c r="M8306" s="0" t="n">
        <v>3</v>
      </c>
      <c r="N8306" s="16" t="n">
        <f aca="false">I8306*K8306</f>
        <v>274133</v>
      </c>
      <c r="O8306" s="16" t="n">
        <f aca="false">I8306*(K8306-J8306)</f>
        <v>54492</v>
      </c>
      <c r="P8306" s="15" t="n">
        <f aca="false">K8306-J8306</f>
        <v>228</v>
      </c>
      <c r="Q8306" s="0" t="str">
        <f aca="false">IF(G8306=0,"Out of stock",IF(G8306&lt;H8306,"Understocked",IF(G8306&gt;Summary!$B$6*H8306,"Overstocked","Healthy")))</f>
        <v>Healthy</v>
      </c>
      <c r="R8306" s="0" t="str">
        <f aca="false">IF(I8306&gt;=Summary!$B$7,"Fast",IF(I8306&lt;Summary!$B$8,"Slow","Medium"))</f>
        <v>Fast</v>
      </c>
      <c r="S8306" s="15" t="n">
        <f aca="false">IF(M8306&gt;Summary!$B$5,1,0)</f>
        <v>0</v>
      </c>
      <c r="T8306" s="16" t="n">
        <f aca="false">IF(Q8306="Overstocked",(G8306-Summary!$B$6*H8306)*J8306,0)</f>
        <v>0</v>
      </c>
    </row>
    <row r="8307" customFormat="false" ht="15" hidden="false" customHeight="false" outlineLevel="0" collapsed="false">
      <c r="A8307" s="0" t="s">
        <v>8405</v>
      </c>
      <c r="B8307" s="0" t="s">
        <v>101</v>
      </c>
      <c r="C8307" s="0" t="s">
        <v>85</v>
      </c>
      <c r="D8307" s="0" t="s">
        <v>90</v>
      </c>
      <c r="E8307" s="14" t="n">
        <v>45029</v>
      </c>
      <c r="F8307" s="14" t="n">
        <v>45037</v>
      </c>
      <c r="G8307" s="0" t="n">
        <v>76</v>
      </c>
      <c r="H8307" s="0" t="n">
        <v>59</v>
      </c>
      <c r="I8307" s="0" t="n">
        <v>257</v>
      </c>
      <c r="J8307" s="0" t="n">
        <v>477</v>
      </c>
      <c r="K8307" s="0" t="n">
        <v>607</v>
      </c>
      <c r="L8307" s="15" t="s">
        <v>80</v>
      </c>
      <c r="M8307" s="0" t="n">
        <v>8</v>
      </c>
      <c r="N8307" s="16" t="n">
        <f aca="false">I8307*K8307</f>
        <v>155999</v>
      </c>
      <c r="O8307" s="16" t="n">
        <f aca="false">I8307*(K8307-J8307)</f>
        <v>33410</v>
      </c>
      <c r="P8307" s="15" t="n">
        <f aca="false">K8307-J8307</f>
        <v>130</v>
      </c>
      <c r="Q8307" s="0" t="str">
        <f aca="false">IF(G8307=0,"Out of stock",IF(G8307&lt;H8307,"Understocked",IF(G8307&gt;Summary!$B$6*H8307,"Overstocked","Healthy")))</f>
        <v>Healthy</v>
      </c>
      <c r="R8307" s="0" t="str">
        <f aca="false">IF(I8307&gt;=Summary!$B$7,"Fast",IF(I8307&lt;Summary!$B$8,"Slow","Medium"))</f>
        <v>Fast</v>
      </c>
      <c r="S8307" s="15" t="n">
        <f aca="false">IF(M8307&gt;Summary!$B$5,1,0)</f>
        <v>1</v>
      </c>
      <c r="T8307" s="16" t="n">
        <f aca="false">IF(Q8307="Overstocked",(G8307-Summary!$B$6*H8307)*J8307,0)</f>
        <v>0</v>
      </c>
    </row>
    <row r="8308" customFormat="false" ht="15" hidden="false" customHeight="false" outlineLevel="0" collapsed="false">
      <c r="A8308" s="0" t="s">
        <v>8406</v>
      </c>
      <c r="B8308" s="0" t="s">
        <v>115</v>
      </c>
      <c r="C8308" s="0" t="s">
        <v>85</v>
      </c>
      <c r="D8308" s="0" t="s">
        <v>102</v>
      </c>
      <c r="E8308" s="14" t="n">
        <v>45425</v>
      </c>
      <c r="F8308" s="14" t="n">
        <v>45427</v>
      </c>
      <c r="G8308" s="0" t="n">
        <v>335</v>
      </c>
      <c r="H8308" s="0" t="n">
        <v>55</v>
      </c>
      <c r="I8308" s="0" t="n">
        <v>139</v>
      </c>
      <c r="J8308" s="0" t="n">
        <v>345</v>
      </c>
      <c r="K8308" s="0" t="n">
        <v>626</v>
      </c>
      <c r="L8308" s="15" t="s">
        <v>97</v>
      </c>
      <c r="M8308" s="0" t="n">
        <v>2</v>
      </c>
      <c r="N8308" s="16" t="n">
        <f aca="false">I8308*K8308</f>
        <v>87014</v>
      </c>
      <c r="O8308" s="16" t="n">
        <f aca="false">I8308*(K8308-J8308)</f>
        <v>39059</v>
      </c>
      <c r="P8308" s="15" t="n">
        <f aca="false">K8308-J8308</f>
        <v>281</v>
      </c>
      <c r="Q8308" s="0" t="str">
        <f aca="false">IF(G8308=0,"Out of stock",IF(G8308&lt;H8308,"Understocked",IF(G8308&gt;Summary!$B$6*H8308,"Overstocked","Healthy")))</f>
        <v>Overstocked</v>
      </c>
      <c r="R8308" s="0" t="str">
        <f aca="false">IF(I8308&gt;=Summary!$B$7,"Fast",IF(I8308&lt;Summary!$B$8,"Slow","Medium"))</f>
        <v>Medium</v>
      </c>
      <c r="S8308" s="15" t="n">
        <f aca="false">IF(M8308&gt;Summary!$B$5,1,0)</f>
        <v>0</v>
      </c>
      <c r="T8308" s="16" t="n">
        <f aca="false">IF(Q8308="Overstocked",(G8308-Summary!$B$6*H8308)*J8308,0)</f>
        <v>39675</v>
      </c>
    </row>
    <row r="8309" customFormat="false" ht="15" hidden="false" customHeight="false" outlineLevel="0" collapsed="false">
      <c r="A8309" s="0" t="s">
        <v>8407</v>
      </c>
      <c r="B8309" s="0" t="s">
        <v>95</v>
      </c>
      <c r="C8309" s="0" t="s">
        <v>78</v>
      </c>
      <c r="D8309" s="0" t="s">
        <v>86</v>
      </c>
      <c r="E8309" s="14" t="n">
        <v>45527</v>
      </c>
      <c r="F8309" s="14" t="n">
        <v>45537</v>
      </c>
      <c r="G8309" s="0" t="n">
        <v>384</v>
      </c>
      <c r="H8309" s="0" t="n">
        <v>61</v>
      </c>
      <c r="I8309" s="0" t="n">
        <v>269</v>
      </c>
      <c r="J8309" s="0" t="n">
        <v>956</v>
      </c>
      <c r="K8309" s="0" t="n">
        <v>1135</v>
      </c>
      <c r="L8309" s="15" t="s">
        <v>82</v>
      </c>
      <c r="M8309" s="0" t="n">
        <v>10</v>
      </c>
      <c r="N8309" s="16" t="n">
        <f aca="false">I8309*K8309</f>
        <v>305315</v>
      </c>
      <c r="O8309" s="16" t="n">
        <f aca="false">I8309*(K8309-J8309)</f>
        <v>48151</v>
      </c>
      <c r="P8309" s="15" t="n">
        <f aca="false">K8309-J8309</f>
        <v>179</v>
      </c>
      <c r="Q8309" s="0" t="str">
        <f aca="false">IF(G8309=0,"Out of stock",IF(G8309&lt;H8309,"Understocked",IF(G8309&gt;Summary!$B$6*H8309,"Overstocked","Healthy")))</f>
        <v>Overstocked</v>
      </c>
      <c r="R8309" s="0" t="str">
        <f aca="false">IF(I8309&gt;=Summary!$B$7,"Fast",IF(I8309&lt;Summary!$B$8,"Slow","Medium"))</f>
        <v>Fast</v>
      </c>
      <c r="S8309" s="15" t="n">
        <f aca="false">IF(M8309&gt;Summary!$B$5,1,0)</f>
        <v>1</v>
      </c>
      <c r="T8309" s="16" t="n">
        <f aca="false">IF(Q8309="Overstocked",(G8309-Summary!$B$6*H8309)*J8309,0)</f>
        <v>133840</v>
      </c>
    </row>
    <row r="8310" customFormat="false" ht="15" hidden="false" customHeight="false" outlineLevel="0" collapsed="false">
      <c r="A8310" s="0" t="s">
        <v>8408</v>
      </c>
      <c r="B8310" s="0" t="s">
        <v>77</v>
      </c>
      <c r="C8310" s="0" t="s">
        <v>104</v>
      </c>
      <c r="D8310" s="0" t="s">
        <v>92</v>
      </c>
      <c r="E8310" s="14" t="n">
        <v>45236</v>
      </c>
      <c r="F8310" s="14" t="n">
        <v>45244</v>
      </c>
      <c r="G8310" s="0" t="n">
        <v>8</v>
      </c>
      <c r="H8310" s="0" t="n">
        <v>109</v>
      </c>
      <c r="I8310" s="0" t="n">
        <v>111</v>
      </c>
      <c r="J8310" s="0" t="n">
        <v>745</v>
      </c>
      <c r="K8310" s="0" t="n">
        <v>961</v>
      </c>
      <c r="L8310" s="15" t="s">
        <v>93</v>
      </c>
      <c r="M8310" s="0" t="n">
        <v>8</v>
      </c>
      <c r="N8310" s="16" t="n">
        <f aca="false">I8310*K8310</f>
        <v>106671</v>
      </c>
      <c r="O8310" s="16" t="n">
        <f aca="false">I8310*(K8310-J8310)</f>
        <v>23976</v>
      </c>
      <c r="P8310" s="15" t="n">
        <f aca="false">K8310-J8310</f>
        <v>216</v>
      </c>
      <c r="Q8310" s="0" t="str">
        <f aca="false">IF(G8310=0,"Out of stock",IF(G8310&lt;H8310,"Understocked",IF(G8310&gt;Summary!$B$6*H8310,"Overstocked","Healthy")))</f>
        <v>Understocked</v>
      </c>
      <c r="R8310" s="0" t="str">
        <f aca="false">IF(I8310&gt;=Summary!$B$7,"Fast",IF(I8310&lt;Summary!$B$8,"Slow","Medium"))</f>
        <v>Medium</v>
      </c>
      <c r="S8310" s="15" t="n">
        <f aca="false">IF(M8310&gt;Summary!$B$5,1,0)</f>
        <v>1</v>
      </c>
      <c r="T8310" s="16" t="n">
        <f aca="false">IF(Q8310="Overstocked",(G8310-Summary!$B$6*H8310)*J8310,0)</f>
        <v>0</v>
      </c>
    </row>
    <row r="8311" customFormat="false" ht="15" hidden="false" customHeight="false" outlineLevel="0" collapsed="false">
      <c r="A8311" s="0" t="s">
        <v>8409</v>
      </c>
      <c r="B8311" s="0" t="s">
        <v>115</v>
      </c>
      <c r="C8311" s="0" t="s">
        <v>85</v>
      </c>
      <c r="D8311" s="0" t="s">
        <v>90</v>
      </c>
      <c r="E8311" s="14" t="n">
        <v>45387</v>
      </c>
      <c r="F8311" s="14" t="n">
        <v>45394</v>
      </c>
      <c r="G8311" s="0" t="n">
        <v>161</v>
      </c>
      <c r="H8311" s="0" t="n">
        <v>110</v>
      </c>
      <c r="I8311" s="0" t="n">
        <v>162</v>
      </c>
      <c r="J8311" s="0" t="n">
        <v>1455</v>
      </c>
      <c r="K8311" s="0" t="n">
        <v>1793</v>
      </c>
      <c r="L8311" s="15" t="s">
        <v>87</v>
      </c>
      <c r="M8311" s="0" t="n">
        <v>7</v>
      </c>
      <c r="N8311" s="16" t="n">
        <f aca="false">I8311*K8311</f>
        <v>290466</v>
      </c>
      <c r="O8311" s="16" t="n">
        <f aca="false">I8311*(K8311-J8311)</f>
        <v>54756</v>
      </c>
      <c r="P8311" s="15" t="n">
        <f aca="false">K8311-J8311</f>
        <v>338</v>
      </c>
      <c r="Q8311" s="0" t="str">
        <f aca="false">IF(G8311=0,"Out of stock",IF(G8311&lt;H8311,"Understocked",IF(G8311&gt;Summary!$B$6*H8311,"Overstocked","Healthy")))</f>
        <v>Healthy</v>
      </c>
      <c r="R8311" s="0" t="str">
        <f aca="false">IF(I8311&gt;=Summary!$B$7,"Fast",IF(I8311&lt;Summary!$B$8,"Slow","Medium"))</f>
        <v>Medium</v>
      </c>
      <c r="S8311" s="15" t="n">
        <f aca="false">IF(M8311&gt;Summary!$B$5,1,0)</f>
        <v>0</v>
      </c>
      <c r="T8311" s="16" t="n">
        <f aca="false">IF(Q8311="Overstocked",(G8311-Summary!$B$6*H8311)*J8311,0)</f>
        <v>0</v>
      </c>
    </row>
    <row r="8312" customFormat="false" ht="15" hidden="false" customHeight="false" outlineLevel="0" collapsed="false">
      <c r="A8312" s="0" t="s">
        <v>8410</v>
      </c>
      <c r="B8312" s="0" t="s">
        <v>84</v>
      </c>
      <c r="C8312" s="0" t="s">
        <v>85</v>
      </c>
      <c r="D8312" s="0" t="s">
        <v>90</v>
      </c>
      <c r="E8312" s="14" t="n">
        <v>45368</v>
      </c>
      <c r="F8312" s="14" t="n">
        <v>45377</v>
      </c>
      <c r="G8312" s="0" t="n">
        <v>160</v>
      </c>
      <c r="H8312" s="0" t="n">
        <v>70</v>
      </c>
      <c r="I8312" s="0" t="n">
        <v>138</v>
      </c>
      <c r="J8312" s="0" t="n">
        <v>683</v>
      </c>
      <c r="K8312" s="0" t="n">
        <v>1059</v>
      </c>
      <c r="L8312" s="15" t="s">
        <v>80</v>
      </c>
      <c r="M8312" s="0" t="n">
        <v>9</v>
      </c>
      <c r="N8312" s="16" t="n">
        <f aca="false">I8312*K8312</f>
        <v>146142</v>
      </c>
      <c r="O8312" s="16" t="n">
        <f aca="false">I8312*(K8312-J8312)</f>
        <v>51888</v>
      </c>
      <c r="P8312" s="15" t="n">
        <f aca="false">K8312-J8312</f>
        <v>376</v>
      </c>
      <c r="Q8312" s="0" t="str">
        <f aca="false">IF(G8312=0,"Out of stock",IF(G8312&lt;H8312,"Understocked",IF(G8312&gt;Summary!$B$6*H8312,"Overstocked","Healthy")))</f>
        <v>Healthy</v>
      </c>
      <c r="R8312" s="0" t="str">
        <f aca="false">IF(I8312&gt;=Summary!$B$7,"Fast",IF(I8312&lt;Summary!$B$8,"Slow","Medium"))</f>
        <v>Medium</v>
      </c>
      <c r="S8312" s="15" t="n">
        <f aca="false">IF(M8312&gt;Summary!$B$5,1,0)</f>
        <v>1</v>
      </c>
      <c r="T8312" s="16" t="n">
        <f aca="false">IF(Q8312="Overstocked",(G8312-Summary!$B$6*H8312)*J8312,0)</f>
        <v>0</v>
      </c>
    </row>
    <row r="8313" customFormat="false" ht="15" hidden="false" customHeight="false" outlineLevel="0" collapsed="false">
      <c r="A8313" s="0" t="s">
        <v>8411</v>
      </c>
      <c r="B8313" s="0" t="s">
        <v>111</v>
      </c>
      <c r="C8313" s="0" t="s">
        <v>78</v>
      </c>
      <c r="D8313" s="0" t="s">
        <v>86</v>
      </c>
      <c r="E8313" s="14" t="n">
        <v>45075</v>
      </c>
      <c r="F8313" s="14" t="n">
        <v>45085</v>
      </c>
      <c r="G8313" s="0" t="n">
        <v>297</v>
      </c>
      <c r="H8313" s="0" t="n">
        <v>148</v>
      </c>
      <c r="I8313" s="0" t="n">
        <v>291</v>
      </c>
      <c r="J8313" s="0" t="n">
        <v>1334</v>
      </c>
      <c r="K8313" s="0" t="n">
        <v>1631</v>
      </c>
      <c r="L8313" s="15" t="s">
        <v>80</v>
      </c>
      <c r="M8313" s="0" t="n">
        <v>10</v>
      </c>
      <c r="N8313" s="16" t="n">
        <f aca="false">I8313*K8313</f>
        <v>474621</v>
      </c>
      <c r="O8313" s="16" t="n">
        <f aca="false">I8313*(K8313-J8313)</f>
        <v>86427</v>
      </c>
      <c r="P8313" s="15" t="n">
        <f aca="false">K8313-J8313</f>
        <v>297</v>
      </c>
      <c r="Q8313" s="0" t="str">
        <f aca="false">IF(G8313=0,"Out of stock",IF(G8313&lt;H8313,"Understocked",IF(G8313&gt;Summary!$B$6*H8313,"Overstocked","Healthy")))</f>
        <v>Healthy</v>
      </c>
      <c r="R8313" s="0" t="str">
        <f aca="false">IF(I8313&gt;=Summary!$B$7,"Fast",IF(I8313&lt;Summary!$B$8,"Slow","Medium"))</f>
        <v>Fast</v>
      </c>
      <c r="S8313" s="15" t="n">
        <f aca="false">IF(M8313&gt;Summary!$B$5,1,0)</f>
        <v>1</v>
      </c>
      <c r="T8313" s="16" t="n">
        <f aca="false">IF(Q8313="Overstocked",(G8313-Summary!$B$6*H8313)*J8313,0)</f>
        <v>0</v>
      </c>
    </row>
    <row r="8314" customFormat="false" ht="15" hidden="false" customHeight="false" outlineLevel="0" collapsed="false">
      <c r="A8314" s="0" t="s">
        <v>8412</v>
      </c>
      <c r="B8314" s="0" t="s">
        <v>115</v>
      </c>
      <c r="C8314" s="0" t="s">
        <v>96</v>
      </c>
      <c r="D8314" s="0" t="s">
        <v>92</v>
      </c>
      <c r="E8314" s="14" t="n">
        <v>45414</v>
      </c>
      <c r="F8314" s="14" t="n">
        <v>45419</v>
      </c>
      <c r="G8314" s="0" t="n">
        <v>304</v>
      </c>
      <c r="H8314" s="0" t="n">
        <v>95</v>
      </c>
      <c r="I8314" s="0" t="n">
        <v>38</v>
      </c>
      <c r="J8314" s="0" t="n">
        <v>1894</v>
      </c>
      <c r="K8314" s="0" t="n">
        <v>2096</v>
      </c>
      <c r="L8314" s="15" t="s">
        <v>97</v>
      </c>
      <c r="M8314" s="0" t="n">
        <v>5</v>
      </c>
      <c r="N8314" s="16" t="n">
        <f aca="false">I8314*K8314</f>
        <v>79648</v>
      </c>
      <c r="O8314" s="16" t="n">
        <f aca="false">I8314*(K8314-J8314)</f>
        <v>7676</v>
      </c>
      <c r="P8314" s="15" t="n">
        <f aca="false">K8314-J8314</f>
        <v>202</v>
      </c>
      <c r="Q8314" s="0" t="str">
        <f aca="false">IF(G8314=0,"Out of stock",IF(G8314&lt;H8314,"Understocked",IF(G8314&gt;Summary!$B$6*H8314,"Overstocked","Healthy")))</f>
        <v>Healthy</v>
      </c>
      <c r="R8314" s="0" t="str">
        <f aca="false">IF(I8314&gt;=Summary!$B$7,"Fast",IF(I8314&lt;Summary!$B$8,"Slow","Medium"))</f>
        <v>Slow</v>
      </c>
      <c r="S8314" s="15" t="n">
        <f aca="false">IF(M8314&gt;Summary!$B$5,1,0)</f>
        <v>0</v>
      </c>
      <c r="T8314" s="16" t="n">
        <f aca="false">IF(Q8314="Overstocked",(G8314-Summary!$B$6*H8314)*J8314,0)</f>
        <v>0</v>
      </c>
    </row>
    <row r="8315" customFormat="false" ht="15" hidden="false" customHeight="false" outlineLevel="0" collapsed="false">
      <c r="A8315" s="0" t="s">
        <v>8413</v>
      </c>
      <c r="B8315" s="0" t="s">
        <v>107</v>
      </c>
      <c r="C8315" s="0" t="s">
        <v>78</v>
      </c>
      <c r="D8315" s="0" t="s">
        <v>90</v>
      </c>
      <c r="E8315" s="14" t="n">
        <v>44958</v>
      </c>
      <c r="F8315" s="14" t="n">
        <v>44964</v>
      </c>
      <c r="G8315" s="0" t="n">
        <v>114</v>
      </c>
      <c r="H8315" s="0" t="n">
        <v>112</v>
      </c>
      <c r="I8315" s="0" t="n">
        <v>77</v>
      </c>
      <c r="J8315" s="0" t="n">
        <v>1615</v>
      </c>
      <c r="K8315" s="0" t="n">
        <v>1869</v>
      </c>
      <c r="L8315" s="15" t="s">
        <v>82</v>
      </c>
      <c r="M8315" s="0" t="n">
        <v>6</v>
      </c>
      <c r="N8315" s="16" t="n">
        <f aca="false">I8315*K8315</f>
        <v>143913</v>
      </c>
      <c r="O8315" s="16" t="n">
        <f aca="false">I8315*(K8315-J8315)</f>
        <v>19558</v>
      </c>
      <c r="P8315" s="15" t="n">
        <f aca="false">K8315-J8315</f>
        <v>254</v>
      </c>
      <c r="Q8315" s="0" t="str">
        <f aca="false">IF(G8315=0,"Out of stock",IF(G8315&lt;H8315,"Understocked",IF(G8315&gt;Summary!$B$6*H8315,"Overstocked","Healthy")))</f>
        <v>Healthy</v>
      </c>
      <c r="R8315" s="0" t="str">
        <f aca="false">IF(I8315&gt;=Summary!$B$7,"Fast",IF(I8315&lt;Summary!$B$8,"Slow","Medium"))</f>
        <v>Slow</v>
      </c>
      <c r="S8315" s="15" t="n">
        <f aca="false">IF(M8315&gt;Summary!$B$5,1,0)</f>
        <v>0</v>
      </c>
      <c r="T8315" s="16" t="n">
        <f aca="false">IF(Q8315="Overstocked",(G8315-Summary!$B$6*H8315)*J8315,0)</f>
        <v>0</v>
      </c>
    </row>
    <row r="8316" customFormat="false" ht="15" hidden="false" customHeight="false" outlineLevel="0" collapsed="false">
      <c r="A8316" s="0" t="s">
        <v>8414</v>
      </c>
      <c r="B8316" s="0" t="s">
        <v>107</v>
      </c>
      <c r="C8316" s="0" t="s">
        <v>85</v>
      </c>
      <c r="D8316" s="0" t="s">
        <v>92</v>
      </c>
      <c r="E8316" s="14" t="n">
        <v>44986</v>
      </c>
      <c r="F8316" s="14" t="n">
        <v>44992</v>
      </c>
      <c r="G8316" s="0" t="n">
        <v>409</v>
      </c>
      <c r="H8316" s="0" t="n">
        <v>54</v>
      </c>
      <c r="I8316" s="0" t="n">
        <v>289</v>
      </c>
      <c r="J8316" s="0" t="n">
        <v>1046</v>
      </c>
      <c r="K8316" s="0" t="n">
        <v>1442</v>
      </c>
      <c r="L8316" s="15" t="s">
        <v>97</v>
      </c>
      <c r="M8316" s="0" t="n">
        <v>6</v>
      </c>
      <c r="N8316" s="16" t="n">
        <f aca="false">I8316*K8316</f>
        <v>416738</v>
      </c>
      <c r="O8316" s="16" t="n">
        <f aca="false">I8316*(K8316-J8316)</f>
        <v>114444</v>
      </c>
      <c r="P8316" s="15" t="n">
        <f aca="false">K8316-J8316</f>
        <v>396</v>
      </c>
      <c r="Q8316" s="0" t="str">
        <f aca="false">IF(G8316=0,"Out of stock",IF(G8316&lt;H8316,"Understocked",IF(G8316&gt;Summary!$B$6*H8316,"Overstocked","Healthy")))</f>
        <v>Overstocked</v>
      </c>
      <c r="R8316" s="0" t="str">
        <f aca="false">IF(I8316&gt;=Summary!$B$7,"Fast",IF(I8316&lt;Summary!$B$8,"Slow","Medium"))</f>
        <v>Fast</v>
      </c>
      <c r="S8316" s="15" t="n">
        <f aca="false">IF(M8316&gt;Summary!$B$5,1,0)</f>
        <v>0</v>
      </c>
      <c r="T8316" s="16" t="n">
        <f aca="false">IF(Q8316="Overstocked",(G8316-Summary!$B$6*H8316)*J8316,0)</f>
        <v>201878</v>
      </c>
    </row>
    <row r="8317" customFormat="false" ht="15" hidden="false" customHeight="false" outlineLevel="0" collapsed="false">
      <c r="A8317" s="0" t="s">
        <v>8415</v>
      </c>
      <c r="B8317" s="0" t="s">
        <v>115</v>
      </c>
      <c r="C8317" s="0" t="s">
        <v>85</v>
      </c>
      <c r="D8317" s="0" t="s">
        <v>92</v>
      </c>
      <c r="E8317" s="14" t="n">
        <v>45278</v>
      </c>
      <c r="F8317" s="14" t="n">
        <v>45281</v>
      </c>
      <c r="G8317" s="0" t="n">
        <v>335</v>
      </c>
      <c r="H8317" s="0" t="n">
        <v>96</v>
      </c>
      <c r="I8317" s="0" t="n">
        <v>137</v>
      </c>
      <c r="J8317" s="0" t="n">
        <v>1888</v>
      </c>
      <c r="K8317" s="0" t="n">
        <v>2089</v>
      </c>
      <c r="L8317" s="15" t="s">
        <v>93</v>
      </c>
      <c r="M8317" s="0" t="n">
        <v>3</v>
      </c>
      <c r="N8317" s="16" t="n">
        <f aca="false">I8317*K8317</f>
        <v>286193</v>
      </c>
      <c r="O8317" s="16" t="n">
        <f aca="false">I8317*(K8317-J8317)</f>
        <v>27537</v>
      </c>
      <c r="P8317" s="15" t="n">
        <f aca="false">K8317-J8317</f>
        <v>201</v>
      </c>
      <c r="Q8317" s="0" t="str">
        <f aca="false">IF(G8317=0,"Out of stock",IF(G8317&lt;H8317,"Understocked",IF(G8317&gt;Summary!$B$6*H8317,"Overstocked","Healthy")))</f>
        <v>Healthy</v>
      </c>
      <c r="R8317" s="0" t="str">
        <f aca="false">IF(I8317&gt;=Summary!$B$7,"Fast",IF(I8317&lt;Summary!$B$8,"Slow","Medium"))</f>
        <v>Medium</v>
      </c>
      <c r="S8317" s="15" t="n">
        <f aca="false">IF(M8317&gt;Summary!$B$5,1,0)</f>
        <v>0</v>
      </c>
      <c r="T8317" s="16" t="n">
        <f aca="false">IF(Q8317="Overstocked",(G8317-Summary!$B$6*H8317)*J8317,0)</f>
        <v>0</v>
      </c>
    </row>
    <row r="8318" customFormat="false" ht="15" hidden="false" customHeight="false" outlineLevel="0" collapsed="false">
      <c r="A8318" s="0" t="s">
        <v>8416</v>
      </c>
      <c r="B8318" s="0" t="s">
        <v>101</v>
      </c>
      <c r="C8318" s="0" t="s">
        <v>104</v>
      </c>
      <c r="D8318" s="0" t="s">
        <v>102</v>
      </c>
      <c r="E8318" s="14" t="n">
        <v>45479</v>
      </c>
      <c r="F8318" s="14" t="n">
        <v>45481</v>
      </c>
      <c r="G8318" s="0" t="n">
        <v>285</v>
      </c>
      <c r="H8318" s="0" t="n">
        <v>79</v>
      </c>
      <c r="I8318" s="0" t="n">
        <v>38</v>
      </c>
      <c r="J8318" s="0" t="n">
        <v>474</v>
      </c>
      <c r="K8318" s="0" t="n">
        <v>711</v>
      </c>
      <c r="L8318" s="15" t="s">
        <v>97</v>
      </c>
      <c r="M8318" s="0" t="n">
        <v>2</v>
      </c>
      <c r="N8318" s="16" t="n">
        <f aca="false">I8318*K8318</f>
        <v>27018</v>
      </c>
      <c r="O8318" s="16" t="n">
        <f aca="false">I8318*(K8318-J8318)</f>
        <v>9006</v>
      </c>
      <c r="P8318" s="15" t="n">
        <f aca="false">K8318-J8318</f>
        <v>237</v>
      </c>
      <c r="Q8318" s="0" t="str">
        <f aca="false">IF(G8318=0,"Out of stock",IF(G8318&lt;H8318,"Understocked",IF(G8318&gt;Summary!$B$6*H8318,"Overstocked","Healthy")))</f>
        <v>Healthy</v>
      </c>
      <c r="R8318" s="0" t="str">
        <f aca="false">IF(I8318&gt;=Summary!$B$7,"Fast",IF(I8318&lt;Summary!$B$8,"Slow","Medium"))</f>
        <v>Slow</v>
      </c>
      <c r="S8318" s="15" t="n">
        <f aca="false">IF(M8318&gt;Summary!$B$5,1,0)</f>
        <v>0</v>
      </c>
      <c r="T8318" s="16" t="n">
        <f aca="false">IF(Q8318="Overstocked",(G8318-Summary!$B$6*H8318)*J8318,0)</f>
        <v>0</v>
      </c>
    </row>
    <row r="8319" customFormat="false" ht="15" hidden="false" customHeight="false" outlineLevel="0" collapsed="false">
      <c r="A8319" s="0" t="s">
        <v>8417</v>
      </c>
      <c r="B8319" s="0" t="s">
        <v>107</v>
      </c>
      <c r="C8319" s="0" t="s">
        <v>104</v>
      </c>
      <c r="D8319" s="0" t="s">
        <v>102</v>
      </c>
      <c r="E8319" s="14" t="n">
        <v>45110</v>
      </c>
      <c r="F8319" s="14" t="n">
        <v>45114</v>
      </c>
      <c r="G8319" s="0" t="n">
        <v>14</v>
      </c>
      <c r="H8319" s="0" t="n">
        <v>66</v>
      </c>
      <c r="I8319" s="0" t="n">
        <v>246</v>
      </c>
      <c r="J8319" s="0" t="n">
        <v>1671</v>
      </c>
      <c r="K8319" s="0" t="n">
        <v>2038</v>
      </c>
      <c r="L8319" s="15" t="s">
        <v>80</v>
      </c>
      <c r="M8319" s="0" t="n">
        <v>4</v>
      </c>
      <c r="N8319" s="16" t="n">
        <f aca="false">I8319*K8319</f>
        <v>501348</v>
      </c>
      <c r="O8319" s="16" t="n">
        <f aca="false">I8319*(K8319-J8319)</f>
        <v>90282</v>
      </c>
      <c r="P8319" s="15" t="n">
        <f aca="false">K8319-J8319</f>
        <v>367</v>
      </c>
      <c r="Q8319" s="0" t="str">
        <f aca="false">IF(G8319=0,"Out of stock",IF(G8319&lt;H8319,"Understocked",IF(G8319&gt;Summary!$B$6*H8319,"Overstocked","Healthy")))</f>
        <v>Understocked</v>
      </c>
      <c r="R8319" s="0" t="str">
        <f aca="false">IF(I8319&gt;=Summary!$B$7,"Fast",IF(I8319&lt;Summary!$B$8,"Slow","Medium"))</f>
        <v>Fast</v>
      </c>
      <c r="S8319" s="15" t="n">
        <f aca="false">IF(M8319&gt;Summary!$B$5,1,0)</f>
        <v>0</v>
      </c>
      <c r="T8319" s="16" t="n">
        <f aca="false">IF(Q8319="Overstocked",(G8319-Summary!$B$6*H8319)*J8319,0)</f>
        <v>0</v>
      </c>
    </row>
    <row r="8320" customFormat="false" ht="15" hidden="false" customHeight="false" outlineLevel="0" collapsed="false">
      <c r="A8320" s="0" t="s">
        <v>8418</v>
      </c>
      <c r="B8320" s="0" t="s">
        <v>77</v>
      </c>
      <c r="C8320" s="0" t="s">
        <v>85</v>
      </c>
      <c r="D8320" s="0" t="s">
        <v>92</v>
      </c>
      <c r="E8320" s="14" t="n">
        <v>45131</v>
      </c>
      <c r="F8320" s="14" t="n">
        <v>45136</v>
      </c>
      <c r="G8320" s="0" t="n">
        <v>450</v>
      </c>
      <c r="H8320" s="0" t="n">
        <v>96</v>
      </c>
      <c r="I8320" s="0" t="n">
        <v>178</v>
      </c>
      <c r="J8320" s="0" t="n">
        <v>899</v>
      </c>
      <c r="K8320" s="0" t="n">
        <v>1142</v>
      </c>
      <c r="L8320" s="15" t="s">
        <v>87</v>
      </c>
      <c r="M8320" s="0" t="n">
        <v>5</v>
      </c>
      <c r="N8320" s="16" t="n">
        <f aca="false">I8320*K8320</f>
        <v>203276</v>
      </c>
      <c r="O8320" s="16" t="n">
        <f aca="false">I8320*(K8320-J8320)</f>
        <v>43254</v>
      </c>
      <c r="P8320" s="15" t="n">
        <f aca="false">K8320-J8320</f>
        <v>243</v>
      </c>
      <c r="Q8320" s="0" t="str">
        <f aca="false">IF(G8320=0,"Out of stock",IF(G8320&lt;H8320,"Understocked",IF(G8320&gt;Summary!$B$6*H8320,"Overstocked","Healthy")))</f>
        <v>Overstocked</v>
      </c>
      <c r="R8320" s="0" t="str">
        <f aca="false">IF(I8320&gt;=Summary!$B$7,"Fast",IF(I8320&lt;Summary!$B$8,"Slow","Medium"))</f>
        <v>Medium</v>
      </c>
      <c r="S8320" s="15" t="n">
        <f aca="false">IF(M8320&gt;Summary!$B$5,1,0)</f>
        <v>0</v>
      </c>
      <c r="T8320" s="16" t="n">
        <f aca="false">IF(Q8320="Overstocked",(G8320-Summary!$B$6*H8320)*J8320,0)</f>
        <v>59334</v>
      </c>
    </row>
    <row r="8321" customFormat="false" ht="15" hidden="false" customHeight="false" outlineLevel="0" collapsed="false">
      <c r="A8321" s="0" t="s">
        <v>8419</v>
      </c>
      <c r="B8321" s="0" t="s">
        <v>123</v>
      </c>
      <c r="C8321" s="0" t="s">
        <v>104</v>
      </c>
      <c r="D8321" s="0" t="s">
        <v>90</v>
      </c>
      <c r="E8321" s="14" t="n">
        <v>45395</v>
      </c>
      <c r="F8321" s="14" t="n">
        <v>45404</v>
      </c>
      <c r="G8321" s="0" t="n">
        <v>211</v>
      </c>
      <c r="H8321" s="0" t="n">
        <v>123</v>
      </c>
      <c r="I8321" s="0" t="n">
        <v>272</v>
      </c>
      <c r="J8321" s="0" t="n">
        <v>455</v>
      </c>
      <c r="K8321" s="0" t="n">
        <v>743</v>
      </c>
      <c r="L8321" s="15" t="s">
        <v>87</v>
      </c>
      <c r="M8321" s="0" t="n">
        <v>9</v>
      </c>
      <c r="N8321" s="16" t="n">
        <f aca="false">I8321*K8321</f>
        <v>202096</v>
      </c>
      <c r="O8321" s="16" t="n">
        <f aca="false">I8321*(K8321-J8321)</f>
        <v>78336</v>
      </c>
      <c r="P8321" s="15" t="n">
        <f aca="false">K8321-J8321</f>
        <v>288</v>
      </c>
      <c r="Q8321" s="0" t="str">
        <f aca="false">IF(G8321=0,"Out of stock",IF(G8321&lt;H8321,"Understocked",IF(G8321&gt;Summary!$B$6*H8321,"Overstocked","Healthy")))</f>
        <v>Healthy</v>
      </c>
      <c r="R8321" s="0" t="str">
        <f aca="false">IF(I8321&gt;=Summary!$B$7,"Fast",IF(I8321&lt;Summary!$B$8,"Slow","Medium"))</f>
        <v>Fast</v>
      </c>
      <c r="S8321" s="15" t="n">
        <f aca="false">IF(M8321&gt;Summary!$B$5,1,0)</f>
        <v>1</v>
      </c>
      <c r="T8321" s="16" t="n">
        <f aca="false">IF(Q8321="Overstocked",(G8321-Summary!$B$6*H8321)*J8321,0)</f>
        <v>0</v>
      </c>
    </row>
    <row r="8322" customFormat="false" ht="15" hidden="false" customHeight="false" outlineLevel="0" collapsed="false">
      <c r="A8322" s="0" t="s">
        <v>8420</v>
      </c>
      <c r="B8322" s="0" t="s">
        <v>113</v>
      </c>
      <c r="C8322" s="0" t="s">
        <v>96</v>
      </c>
      <c r="D8322" s="0" t="s">
        <v>92</v>
      </c>
      <c r="E8322" s="14" t="n">
        <v>45189</v>
      </c>
      <c r="F8322" s="14" t="n">
        <v>45191</v>
      </c>
      <c r="G8322" s="0" t="n">
        <v>218</v>
      </c>
      <c r="H8322" s="0" t="n">
        <v>112</v>
      </c>
      <c r="I8322" s="0" t="n">
        <v>59</v>
      </c>
      <c r="J8322" s="0" t="n">
        <v>962</v>
      </c>
      <c r="K8322" s="0" t="n">
        <v>1311</v>
      </c>
      <c r="L8322" s="15" t="s">
        <v>82</v>
      </c>
      <c r="M8322" s="0" t="n">
        <v>2</v>
      </c>
      <c r="N8322" s="16" t="n">
        <f aca="false">I8322*K8322</f>
        <v>77349</v>
      </c>
      <c r="O8322" s="16" t="n">
        <f aca="false">I8322*(K8322-J8322)</f>
        <v>20591</v>
      </c>
      <c r="P8322" s="15" t="n">
        <f aca="false">K8322-J8322</f>
        <v>349</v>
      </c>
      <c r="Q8322" s="0" t="str">
        <f aca="false">IF(G8322=0,"Out of stock",IF(G8322&lt;H8322,"Understocked",IF(G8322&gt;Summary!$B$6*H8322,"Overstocked","Healthy")))</f>
        <v>Healthy</v>
      </c>
      <c r="R8322" s="0" t="str">
        <f aca="false">IF(I8322&gt;=Summary!$B$7,"Fast",IF(I8322&lt;Summary!$B$8,"Slow","Medium"))</f>
        <v>Slow</v>
      </c>
      <c r="S8322" s="15" t="n">
        <f aca="false">IF(M8322&gt;Summary!$B$5,1,0)</f>
        <v>0</v>
      </c>
      <c r="T8322" s="16" t="n">
        <f aca="false">IF(Q8322="Overstocked",(G8322-Summary!$B$6*H8322)*J8322,0)</f>
        <v>0</v>
      </c>
    </row>
    <row r="8323" customFormat="false" ht="15" hidden="false" customHeight="false" outlineLevel="0" collapsed="false">
      <c r="A8323" s="0" t="s">
        <v>8421</v>
      </c>
      <c r="B8323" s="0" t="s">
        <v>111</v>
      </c>
      <c r="C8323" s="0" t="s">
        <v>78</v>
      </c>
      <c r="D8323" s="0" t="s">
        <v>86</v>
      </c>
      <c r="E8323" s="14" t="n">
        <v>45304</v>
      </c>
      <c r="F8323" s="14" t="n">
        <v>45310</v>
      </c>
      <c r="G8323" s="0" t="n">
        <v>490</v>
      </c>
      <c r="H8323" s="0" t="n">
        <v>146</v>
      </c>
      <c r="I8323" s="0" t="n">
        <v>219</v>
      </c>
      <c r="J8323" s="0" t="n">
        <v>1005</v>
      </c>
      <c r="K8323" s="0" t="n">
        <v>1265</v>
      </c>
      <c r="L8323" s="15" t="s">
        <v>82</v>
      </c>
      <c r="M8323" s="0" t="n">
        <v>6</v>
      </c>
      <c r="N8323" s="16" t="n">
        <f aca="false">I8323*K8323</f>
        <v>277035</v>
      </c>
      <c r="O8323" s="16" t="n">
        <f aca="false">I8323*(K8323-J8323)</f>
        <v>56940</v>
      </c>
      <c r="P8323" s="15" t="n">
        <f aca="false">K8323-J8323</f>
        <v>260</v>
      </c>
      <c r="Q8323" s="0" t="str">
        <f aca="false">IF(G8323=0,"Out of stock",IF(G8323&lt;H8323,"Understocked",IF(G8323&gt;Summary!$B$6*H8323,"Overstocked","Healthy")))</f>
        <v>Healthy</v>
      </c>
      <c r="R8323" s="0" t="str">
        <f aca="false">IF(I8323&gt;=Summary!$B$7,"Fast",IF(I8323&lt;Summary!$B$8,"Slow","Medium"))</f>
        <v>Fast</v>
      </c>
      <c r="S8323" s="15" t="n">
        <f aca="false">IF(M8323&gt;Summary!$B$5,1,0)</f>
        <v>0</v>
      </c>
      <c r="T8323" s="16" t="n">
        <f aca="false">IF(Q8323="Overstocked",(G8323-Summary!$B$6*H8323)*J8323,0)</f>
        <v>0</v>
      </c>
    </row>
    <row r="8324" customFormat="false" ht="15" hidden="false" customHeight="false" outlineLevel="0" collapsed="false">
      <c r="A8324" s="0" t="s">
        <v>8422</v>
      </c>
      <c r="B8324" s="0" t="s">
        <v>89</v>
      </c>
      <c r="C8324" s="0" t="s">
        <v>96</v>
      </c>
      <c r="D8324" s="0" t="s">
        <v>90</v>
      </c>
      <c r="E8324" s="14" t="n">
        <v>44978</v>
      </c>
      <c r="F8324" s="14" t="n">
        <v>44987</v>
      </c>
      <c r="G8324" s="0" t="n">
        <v>330</v>
      </c>
      <c r="H8324" s="0" t="n">
        <v>99</v>
      </c>
      <c r="I8324" s="0" t="n">
        <v>161</v>
      </c>
      <c r="J8324" s="0" t="n">
        <v>1542</v>
      </c>
      <c r="K8324" s="0" t="n">
        <v>1869</v>
      </c>
      <c r="L8324" s="15" t="s">
        <v>87</v>
      </c>
      <c r="M8324" s="0" t="n">
        <v>9</v>
      </c>
      <c r="N8324" s="16" t="n">
        <f aca="false">I8324*K8324</f>
        <v>300909</v>
      </c>
      <c r="O8324" s="16" t="n">
        <f aca="false">I8324*(K8324-J8324)</f>
        <v>52647</v>
      </c>
      <c r="P8324" s="15" t="n">
        <f aca="false">K8324-J8324</f>
        <v>327</v>
      </c>
      <c r="Q8324" s="0" t="str">
        <f aca="false">IF(G8324=0,"Out of stock",IF(G8324&lt;H8324,"Understocked",IF(G8324&gt;Summary!$B$6*H8324,"Overstocked","Healthy")))</f>
        <v>Healthy</v>
      </c>
      <c r="R8324" s="0" t="str">
        <f aca="false">IF(I8324&gt;=Summary!$B$7,"Fast",IF(I8324&lt;Summary!$B$8,"Slow","Medium"))</f>
        <v>Medium</v>
      </c>
      <c r="S8324" s="15" t="n">
        <f aca="false">IF(M8324&gt;Summary!$B$5,1,0)</f>
        <v>1</v>
      </c>
      <c r="T8324" s="16" t="n">
        <f aca="false">IF(Q8324="Overstocked",(G8324-Summary!$B$6*H8324)*J8324,0)</f>
        <v>0</v>
      </c>
    </row>
    <row r="8325" customFormat="false" ht="15" hidden="false" customHeight="false" outlineLevel="0" collapsed="false">
      <c r="A8325" s="0" t="s">
        <v>8423</v>
      </c>
      <c r="B8325" s="0" t="s">
        <v>107</v>
      </c>
      <c r="C8325" s="0" t="s">
        <v>85</v>
      </c>
      <c r="D8325" s="0" t="s">
        <v>92</v>
      </c>
      <c r="E8325" s="14" t="n">
        <v>45302</v>
      </c>
      <c r="F8325" s="14" t="n">
        <v>45307</v>
      </c>
      <c r="G8325" s="0" t="n">
        <v>339</v>
      </c>
      <c r="H8325" s="0" t="n">
        <v>86</v>
      </c>
      <c r="I8325" s="0" t="n">
        <v>151</v>
      </c>
      <c r="J8325" s="0" t="n">
        <v>346</v>
      </c>
      <c r="K8325" s="0" t="n">
        <v>463</v>
      </c>
      <c r="L8325" s="15" t="s">
        <v>93</v>
      </c>
      <c r="M8325" s="0" t="n">
        <v>5</v>
      </c>
      <c r="N8325" s="16" t="n">
        <f aca="false">I8325*K8325</f>
        <v>69913</v>
      </c>
      <c r="O8325" s="16" t="n">
        <f aca="false">I8325*(K8325-J8325)</f>
        <v>17667</v>
      </c>
      <c r="P8325" s="15" t="n">
        <f aca="false">K8325-J8325</f>
        <v>117</v>
      </c>
      <c r="Q8325" s="0" t="str">
        <f aca="false">IF(G8325=0,"Out of stock",IF(G8325&lt;H8325,"Understocked",IF(G8325&gt;Summary!$B$6*H8325,"Overstocked","Healthy")))</f>
        <v>Healthy</v>
      </c>
      <c r="R8325" s="0" t="str">
        <f aca="false">IF(I8325&gt;=Summary!$B$7,"Fast",IF(I8325&lt;Summary!$B$8,"Slow","Medium"))</f>
        <v>Medium</v>
      </c>
      <c r="S8325" s="15" t="n">
        <f aca="false">IF(M8325&gt;Summary!$B$5,1,0)</f>
        <v>0</v>
      </c>
      <c r="T8325" s="16" t="n">
        <f aca="false">IF(Q8325="Overstocked",(G8325-Summary!$B$6*H8325)*J8325,0)</f>
        <v>0</v>
      </c>
    </row>
    <row r="8326" customFormat="false" ht="15" hidden="false" customHeight="false" outlineLevel="0" collapsed="false">
      <c r="A8326" s="0" t="s">
        <v>8424</v>
      </c>
      <c r="B8326" s="0" t="s">
        <v>89</v>
      </c>
      <c r="C8326" s="0" t="s">
        <v>85</v>
      </c>
      <c r="D8326" s="0" t="s">
        <v>92</v>
      </c>
      <c r="E8326" s="14" t="n">
        <v>45277</v>
      </c>
      <c r="F8326" s="14" t="n">
        <v>45286</v>
      </c>
      <c r="G8326" s="0" t="n">
        <v>170</v>
      </c>
      <c r="H8326" s="0" t="n">
        <v>70</v>
      </c>
      <c r="I8326" s="0" t="n">
        <v>259</v>
      </c>
      <c r="J8326" s="0" t="n">
        <v>1249</v>
      </c>
      <c r="K8326" s="0" t="n">
        <v>1366</v>
      </c>
      <c r="L8326" s="15" t="s">
        <v>80</v>
      </c>
      <c r="M8326" s="0" t="n">
        <v>9</v>
      </c>
      <c r="N8326" s="16" t="n">
        <f aca="false">I8326*K8326</f>
        <v>353794</v>
      </c>
      <c r="O8326" s="16" t="n">
        <f aca="false">I8326*(K8326-J8326)</f>
        <v>30303</v>
      </c>
      <c r="P8326" s="15" t="n">
        <f aca="false">K8326-J8326</f>
        <v>117</v>
      </c>
      <c r="Q8326" s="0" t="str">
        <f aca="false">IF(G8326=0,"Out of stock",IF(G8326&lt;H8326,"Understocked",IF(G8326&gt;Summary!$B$6*H8326,"Overstocked","Healthy")))</f>
        <v>Healthy</v>
      </c>
      <c r="R8326" s="0" t="str">
        <f aca="false">IF(I8326&gt;=Summary!$B$7,"Fast",IF(I8326&lt;Summary!$B$8,"Slow","Medium"))</f>
        <v>Fast</v>
      </c>
      <c r="S8326" s="15" t="n">
        <f aca="false">IF(M8326&gt;Summary!$B$5,1,0)</f>
        <v>1</v>
      </c>
      <c r="T8326" s="16" t="n">
        <f aca="false">IF(Q8326="Overstocked",(G8326-Summary!$B$6*H8326)*J8326,0)</f>
        <v>0</v>
      </c>
    </row>
    <row r="8327" customFormat="false" ht="15" hidden="false" customHeight="false" outlineLevel="0" collapsed="false">
      <c r="A8327" s="0" t="s">
        <v>8425</v>
      </c>
      <c r="B8327" s="0" t="s">
        <v>84</v>
      </c>
      <c r="C8327" s="0" t="s">
        <v>85</v>
      </c>
      <c r="D8327" s="0" t="s">
        <v>79</v>
      </c>
      <c r="E8327" s="14" t="n">
        <v>45209</v>
      </c>
      <c r="F8327" s="14" t="n">
        <v>45214</v>
      </c>
      <c r="G8327" s="0" t="n">
        <v>307</v>
      </c>
      <c r="H8327" s="0" t="n">
        <v>77</v>
      </c>
      <c r="I8327" s="0" t="n">
        <v>300</v>
      </c>
      <c r="J8327" s="0" t="n">
        <v>1225</v>
      </c>
      <c r="K8327" s="0" t="n">
        <v>1664</v>
      </c>
      <c r="L8327" s="15" t="s">
        <v>87</v>
      </c>
      <c r="M8327" s="0" t="n">
        <v>5</v>
      </c>
      <c r="N8327" s="16" t="n">
        <f aca="false">I8327*K8327</f>
        <v>499200</v>
      </c>
      <c r="O8327" s="16" t="n">
        <f aca="false">I8327*(K8327-J8327)</f>
        <v>131700</v>
      </c>
      <c r="P8327" s="15" t="n">
        <f aca="false">K8327-J8327</f>
        <v>439</v>
      </c>
      <c r="Q8327" s="0" t="str">
        <f aca="false">IF(G8327=0,"Out of stock",IF(G8327&lt;H8327,"Understocked",IF(G8327&gt;Summary!$B$6*H8327,"Overstocked","Healthy")))</f>
        <v>Healthy</v>
      </c>
      <c r="R8327" s="0" t="str">
        <f aca="false">IF(I8327&gt;=Summary!$B$7,"Fast",IF(I8327&lt;Summary!$B$8,"Slow","Medium"))</f>
        <v>Fast</v>
      </c>
      <c r="S8327" s="15" t="n">
        <f aca="false">IF(M8327&gt;Summary!$B$5,1,0)</f>
        <v>0</v>
      </c>
      <c r="T8327" s="16" t="n">
        <f aca="false">IF(Q8327="Overstocked",(G8327-Summary!$B$6*H8327)*J8327,0)</f>
        <v>0</v>
      </c>
    </row>
    <row r="8328" customFormat="false" ht="15" hidden="false" customHeight="false" outlineLevel="0" collapsed="false">
      <c r="A8328" s="0" t="s">
        <v>8426</v>
      </c>
      <c r="B8328" s="0" t="s">
        <v>95</v>
      </c>
      <c r="C8328" s="0" t="s">
        <v>96</v>
      </c>
      <c r="D8328" s="0" t="s">
        <v>86</v>
      </c>
      <c r="E8328" s="14" t="n">
        <v>45105</v>
      </c>
      <c r="F8328" s="14" t="n">
        <v>45111</v>
      </c>
      <c r="G8328" s="0" t="n">
        <v>460</v>
      </c>
      <c r="H8328" s="0" t="n">
        <v>132</v>
      </c>
      <c r="I8328" s="0" t="n">
        <v>250</v>
      </c>
      <c r="J8328" s="0" t="n">
        <v>311</v>
      </c>
      <c r="K8328" s="0" t="n">
        <v>686</v>
      </c>
      <c r="L8328" s="15" t="s">
        <v>87</v>
      </c>
      <c r="M8328" s="0" t="n">
        <v>6</v>
      </c>
      <c r="N8328" s="16" t="n">
        <f aca="false">I8328*K8328</f>
        <v>171500</v>
      </c>
      <c r="O8328" s="16" t="n">
        <f aca="false">I8328*(K8328-J8328)</f>
        <v>93750</v>
      </c>
      <c r="P8328" s="15" t="n">
        <f aca="false">K8328-J8328</f>
        <v>375</v>
      </c>
      <c r="Q8328" s="0" t="str">
        <f aca="false">IF(G8328=0,"Out of stock",IF(G8328&lt;H8328,"Understocked",IF(G8328&gt;Summary!$B$6*H8328,"Overstocked","Healthy")))</f>
        <v>Healthy</v>
      </c>
      <c r="R8328" s="0" t="str">
        <f aca="false">IF(I8328&gt;=Summary!$B$7,"Fast",IF(I8328&lt;Summary!$B$8,"Slow","Medium"))</f>
        <v>Fast</v>
      </c>
      <c r="S8328" s="15" t="n">
        <f aca="false">IF(M8328&gt;Summary!$B$5,1,0)</f>
        <v>0</v>
      </c>
      <c r="T8328" s="16" t="n">
        <f aca="false">IF(Q8328="Overstocked",(G8328-Summary!$B$6*H8328)*J8328,0)</f>
        <v>0</v>
      </c>
    </row>
    <row r="8329" customFormat="false" ht="15" hidden="false" customHeight="false" outlineLevel="0" collapsed="false">
      <c r="A8329" s="0" t="s">
        <v>8427</v>
      </c>
      <c r="B8329" s="0" t="s">
        <v>95</v>
      </c>
      <c r="C8329" s="0" t="s">
        <v>85</v>
      </c>
      <c r="D8329" s="0" t="s">
        <v>79</v>
      </c>
      <c r="E8329" s="14" t="n">
        <v>45450</v>
      </c>
      <c r="F8329" s="14" t="n">
        <v>45457</v>
      </c>
      <c r="G8329" s="0" t="n">
        <v>54</v>
      </c>
      <c r="H8329" s="0" t="n">
        <v>96</v>
      </c>
      <c r="I8329" s="0" t="n">
        <v>235</v>
      </c>
      <c r="J8329" s="0" t="n">
        <v>1998</v>
      </c>
      <c r="K8329" s="0" t="n">
        <v>2218</v>
      </c>
      <c r="L8329" s="15" t="s">
        <v>97</v>
      </c>
      <c r="M8329" s="0" t="n">
        <v>7</v>
      </c>
      <c r="N8329" s="16" t="n">
        <f aca="false">I8329*K8329</f>
        <v>521230</v>
      </c>
      <c r="O8329" s="16" t="n">
        <f aca="false">I8329*(K8329-J8329)</f>
        <v>51700</v>
      </c>
      <c r="P8329" s="15" t="n">
        <f aca="false">K8329-J8329</f>
        <v>220</v>
      </c>
      <c r="Q8329" s="0" t="str">
        <f aca="false">IF(G8329=0,"Out of stock",IF(G8329&lt;H8329,"Understocked",IF(G8329&gt;Summary!$B$6*H8329,"Overstocked","Healthy")))</f>
        <v>Understocked</v>
      </c>
      <c r="R8329" s="0" t="str">
        <f aca="false">IF(I8329&gt;=Summary!$B$7,"Fast",IF(I8329&lt;Summary!$B$8,"Slow","Medium"))</f>
        <v>Fast</v>
      </c>
      <c r="S8329" s="15" t="n">
        <f aca="false">IF(M8329&gt;Summary!$B$5,1,0)</f>
        <v>0</v>
      </c>
      <c r="T8329" s="16" t="n">
        <f aca="false">IF(Q8329="Overstocked",(G8329-Summary!$B$6*H8329)*J8329,0)</f>
        <v>0</v>
      </c>
    </row>
    <row r="8330" customFormat="false" ht="15" hidden="false" customHeight="false" outlineLevel="0" collapsed="false">
      <c r="A8330" s="0" t="s">
        <v>8428</v>
      </c>
      <c r="B8330" s="0" t="s">
        <v>95</v>
      </c>
      <c r="C8330" s="0" t="s">
        <v>96</v>
      </c>
      <c r="D8330" s="0" t="s">
        <v>92</v>
      </c>
      <c r="E8330" s="14" t="n">
        <v>45489</v>
      </c>
      <c r="F8330" s="14" t="n">
        <v>45493</v>
      </c>
      <c r="G8330" s="0" t="n">
        <v>364</v>
      </c>
      <c r="H8330" s="0" t="n">
        <v>139</v>
      </c>
      <c r="I8330" s="0" t="n">
        <v>128</v>
      </c>
      <c r="J8330" s="0" t="n">
        <v>894</v>
      </c>
      <c r="K8330" s="0" t="n">
        <v>1262</v>
      </c>
      <c r="L8330" s="15" t="s">
        <v>87</v>
      </c>
      <c r="M8330" s="0" t="n">
        <v>4</v>
      </c>
      <c r="N8330" s="16" t="n">
        <f aca="false">I8330*K8330</f>
        <v>161536</v>
      </c>
      <c r="O8330" s="16" t="n">
        <f aca="false">I8330*(K8330-J8330)</f>
        <v>47104</v>
      </c>
      <c r="P8330" s="15" t="n">
        <f aca="false">K8330-J8330</f>
        <v>368</v>
      </c>
      <c r="Q8330" s="0" t="str">
        <f aca="false">IF(G8330=0,"Out of stock",IF(G8330&lt;H8330,"Understocked",IF(G8330&gt;Summary!$B$6*H8330,"Overstocked","Healthy")))</f>
        <v>Healthy</v>
      </c>
      <c r="R8330" s="0" t="str">
        <f aca="false">IF(I8330&gt;=Summary!$B$7,"Fast",IF(I8330&lt;Summary!$B$8,"Slow","Medium"))</f>
        <v>Medium</v>
      </c>
      <c r="S8330" s="15" t="n">
        <f aca="false">IF(M8330&gt;Summary!$B$5,1,0)</f>
        <v>0</v>
      </c>
      <c r="T8330" s="16" t="n">
        <f aca="false">IF(Q8330="Overstocked",(G8330-Summary!$B$6*H8330)*J8330,0)</f>
        <v>0</v>
      </c>
    </row>
    <row r="8331" customFormat="false" ht="15" hidden="false" customHeight="false" outlineLevel="0" collapsed="false">
      <c r="A8331" s="0" t="s">
        <v>8429</v>
      </c>
      <c r="B8331" s="0" t="s">
        <v>113</v>
      </c>
      <c r="C8331" s="0" t="s">
        <v>85</v>
      </c>
      <c r="D8331" s="0" t="s">
        <v>79</v>
      </c>
      <c r="E8331" s="14" t="n">
        <v>45406</v>
      </c>
      <c r="F8331" s="14" t="n">
        <v>45416</v>
      </c>
      <c r="G8331" s="0" t="n">
        <v>54</v>
      </c>
      <c r="H8331" s="0" t="n">
        <v>120</v>
      </c>
      <c r="I8331" s="0" t="n">
        <v>130</v>
      </c>
      <c r="J8331" s="0" t="n">
        <v>1527</v>
      </c>
      <c r="K8331" s="0" t="n">
        <v>1835</v>
      </c>
      <c r="L8331" s="15" t="s">
        <v>97</v>
      </c>
      <c r="M8331" s="0" t="n">
        <v>10</v>
      </c>
      <c r="N8331" s="16" t="n">
        <f aca="false">I8331*K8331</f>
        <v>238550</v>
      </c>
      <c r="O8331" s="16" t="n">
        <f aca="false">I8331*(K8331-J8331)</f>
        <v>40040</v>
      </c>
      <c r="P8331" s="15" t="n">
        <f aca="false">K8331-J8331</f>
        <v>308</v>
      </c>
      <c r="Q8331" s="0" t="str">
        <f aca="false">IF(G8331=0,"Out of stock",IF(G8331&lt;H8331,"Understocked",IF(G8331&gt;Summary!$B$6*H8331,"Overstocked","Healthy")))</f>
        <v>Understocked</v>
      </c>
      <c r="R8331" s="0" t="str">
        <f aca="false">IF(I8331&gt;=Summary!$B$7,"Fast",IF(I8331&lt;Summary!$B$8,"Slow","Medium"))</f>
        <v>Medium</v>
      </c>
      <c r="S8331" s="15" t="n">
        <f aca="false">IF(M8331&gt;Summary!$B$5,1,0)</f>
        <v>1</v>
      </c>
      <c r="T8331" s="16" t="n">
        <f aca="false">IF(Q8331="Overstocked",(G8331-Summary!$B$6*H8331)*J8331,0)</f>
        <v>0</v>
      </c>
    </row>
    <row r="8332" customFormat="false" ht="15" hidden="false" customHeight="false" outlineLevel="0" collapsed="false">
      <c r="A8332" s="0" t="s">
        <v>8430</v>
      </c>
      <c r="B8332" s="0" t="s">
        <v>113</v>
      </c>
      <c r="C8332" s="0" t="s">
        <v>96</v>
      </c>
      <c r="D8332" s="0" t="s">
        <v>102</v>
      </c>
      <c r="E8332" s="14" t="n">
        <v>45152</v>
      </c>
      <c r="F8332" s="14" t="n">
        <v>45153</v>
      </c>
      <c r="G8332" s="0" t="n">
        <v>346</v>
      </c>
      <c r="H8332" s="0" t="n">
        <v>127</v>
      </c>
      <c r="I8332" s="0" t="n">
        <v>36</v>
      </c>
      <c r="J8332" s="0" t="n">
        <v>490</v>
      </c>
      <c r="K8332" s="0" t="n">
        <v>723</v>
      </c>
      <c r="L8332" s="15" t="s">
        <v>97</v>
      </c>
      <c r="M8332" s="0" t="n">
        <v>1</v>
      </c>
      <c r="N8332" s="16" t="n">
        <f aca="false">I8332*K8332</f>
        <v>26028</v>
      </c>
      <c r="O8332" s="16" t="n">
        <f aca="false">I8332*(K8332-J8332)</f>
        <v>8388</v>
      </c>
      <c r="P8332" s="15" t="n">
        <f aca="false">K8332-J8332</f>
        <v>233</v>
      </c>
      <c r="Q8332" s="0" t="str">
        <f aca="false">IF(G8332=0,"Out of stock",IF(G8332&lt;H8332,"Understocked",IF(G8332&gt;Summary!$B$6*H8332,"Overstocked","Healthy")))</f>
        <v>Healthy</v>
      </c>
      <c r="R8332" s="0" t="str">
        <f aca="false">IF(I8332&gt;=Summary!$B$7,"Fast",IF(I8332&lt;Summary!$B$8,"Slow","Medium"))</f>
        <v>Slow</v>
      </c>
      <c r="S8332" s="15" t="n">
        <f aca="false">IF(M8332&gt;Summary!$B$5,1,0)</f>
        <v>0</v>
      </c>
      <c r="T8332" s="16" t="n">
        <f aca="false">IF(Q8332="Overstocked",(G8332-Summary!$B$6*H8332)*J8332,0)</f>
        <v>0</v>
      </c>
    </row>
    <row r="8333" customFormat="false" ht="15" hidden="false" customHeight="false" outlineLevel="0" collapsed="false">
      <c r="A8333" s="0" t="s">
        <v>8431</v>
      </c>
      <c r="B8333" s="0" t="s">
        <v>115</v>
      </c>
      <c r="C8333" s="0" t="s">
        <v>96</v>
      </c>
      <c r="D8333" s="0" t="s">
        <v>92</v>
      </c>
      <c r="E8333" s="14" t="n">
        <v>45391</v>
      </c>
      <c r="F8333" s="14" t="n">
        <v>45398</v>
      </c>
      <c r="G8333" s="0" t="n">
        <v>400</v>
      </c>
      <c r="H8333" s="0" t="n">
        <v>97</v>
      </c>
      <c r="I8333" s="0" t="n">
        <v>23</v>
      </c>
      <c r="J8333" s="0" t="n">
        <v>351</v>
      </c>
      <c r="K8333" s="0" t="n">
        <v>793</v>
      </c>
      <c r="L8333" s="15" t="s">
        <v>87</v>
      </c>
      <c r="M8333" s="0" t="n">
        <v>7</v>
      </c>
      <c r="N8333" s="16" t="n">
        <f aca="false">I8333*K8333</f>
        <v>18239</v>
      </c>
      <c r="O8333" s="16" t="n">
        <f aca="false">I8333*(K8333-J8333)</f>
        <v>10166</v>
      </c>
      <c r="P8333" s="15" t="n">
        <f aca="false">K8333-J8333</f>
        <v>442</v>
      </c>
      <c r="Q8333" s="0" t="str">
        <f aca="false">IF(G8333=0,"Out of stock",IF(G8333&lt;H8333,"Understocked",IF(G8333&gt;Summary!$B$6*H8333,"Overstocked","Healthy")))</f>
        <v>Overstocked</v>
      </c>
      <c r="R8333" s="0" t="str">
        <f aca="false">IF(I8333&gt;=Summary!$B$7,"Fast",IF(I8333&lt;Summary!$B$8,"Slow","Medium"))</f>
        <v>Slow</v>
      </c>
      <c r="S8333" s="15" t="n">
        <f aca="false">IF(M8333&gt;Summary!$B$5,1,0)</f>
        <v>0</v>
      </c>
      <c r="T8333" s="16" t="n">
        <f aca="false">IF(Q8333="Overstocked",(G8333-Summary!$B$6*H8333)*J8333,0)</f>
        <v>4212</v>
      </c>
    </row>
    <row r="8334" customFormat="false" ht="15" hidden="false" customHeight="false" outlineLevel="0" collapsed="false">
      <c r="A8334" s="0" t="s">
        <v>8432</v>
      </c>
      <c r="B8334" s="0" t="s">
        <v>84</v>
      </c>
      <c r="C8334" s="0" t="s">
        <v>85</v>
      </c>
      <c r="D8334" s="0" t="s">
        <v>86</v>
      </c>
      <c r="E8334" s="14" t="n">
        <v>45334</v>
      </c>
      <c r="F8334" s="14" t="n">
        <v>45342</v>
      </c>
      <c r="G8334" s="0" t="n">
        <v>168</v>
      </c>
      <c r="H8334" s="0" t="n">
        <v>60</v>
      </c>
      <c r="I8334" s="0" t="n">
        <v>295</v>
      </c>
      <c r="J8334" s="0" t="n">
        <v>1839</v>
      </c>
      <c r="K8334" s="0" t="n">
        <v>2177</v>
      </c>
      <c r="L8334" s="15" t="s">
        <v>80</v>
      </c>
      <c r="M8334" s="0" t="n">
        <v>8</v>
      </c>
      <c r="N8334" s="16" t="n">
        <f aca="false">I8334*K8334</f>
        <v>642215</v>
      </c>
      <c r="O8334" s="16" t="n">
        <f aca="false">I8334*(K8334-J8334)</f>
        <v>99710</v>
      </c>
      <c r="P8334" s="15" t="n">
        <f aca="false">K8334-J8334</f>
        <v>338</v>
      </c>
      <c r="Q8334" s="0" t="str">
        <f aca="false">IF(G8334=0,"Out of stock",IF(G8334&lt;H8334,"Understocked",IF(G8334&gt;Summary!$B$6*H8334,"Overstocked","Healthy")))</f>
        <v>Healthy</v>
      </c>
      <c r="R8334" s="0" t="str">
        <f aca="false">IF(I8334&gt;=Summary!$B$7,"Fast",IF(I8334&lt;Summary!$B$8,"Slow","Medium"))</f>
        <v>Fast</v>
      </c>
      <c r="S8334" s="15" t="n">
        <f aca="false">IF(M8334&gt;Summary!$B$5,1,0)</f>
        <v>1</v>
      </c>
      <c r="T8334" s="16" t="n">
        <f aca="false">IF(Q8334="Overstocked",(G8334-Summary!$B$6*H8334)*J8334,0)</f>
        <v>0</v>
      </c>
    </row>
    <row r="8335" customFormat="false" ht="15" hidden="false" customHeight="false" outlineLevel="0" collapsed="false">
      <c r="A8335" s="0" t="s">
        <v>8433</v>
      </c>
      <c r="B8335" s="0" t="s">
        <v>84</v>
      </c>
      <c r="C8335" s="0" t="s">
        <v>96</v>
      </c>
      <c r="D8335" s="0" t="s">
        <v>90</v>
      </c>
      <c r="E8335" s="14" t="n">
        <v>45534</v>
      </c>
      <c r="F8335" s="14" t="n">
        <v>45539</v>
      </c>
      <c r="G8335" s="0" t="n">
        <v>247</v>
      </c>
      <c r="H8335" s="0" t="n">
        <v>67</v>
      </c>
      <c r="I8335" s="0" t="n">
        <v>242</v>
      </c>
      <c r="J8335" s="0" t="n">
        <v>1555</v>
      </c>
      <c r="K8335" s="0" t="n">
        <v>2029</v>
      </c>
      <c r="L8335" s="15" t="s">
        <v>80</v>
      </c>
      <c r="M8335" s="0" t="n">
        <v>5</v>
      </c>
      <c r="N8335" s="16" t="n">
        <f aca="false">I8335*K8335</f>
        <v>491018</v>
      </c>
      <c r="O8335" s="16" t="n">
        <f aca="false">I8335*(K8335-J8335)</f>
        <v>114708</v>
      </c>
      <c r="P8335" s="15" t="n">
        <f aca="false">K8335-J8335</f>
        <v>474</v>
      </c>
      <c r="Q8335" s="0" t="str">
        <f aca="false">IF(G8335=0,"Out of stock",IF(G8335&lt;H8335,"Understocked",IF(G8335&gt;Summary!$B$6*H8335,"Overstocked","Healthy")))</f>
        <v>Healthy</v>
      </c>
      <c r="R8335" s="0" t="str">
        <f aca="false">IF(I8335&gt;=Summary!$B$7,"Fast",IF(I8335&lt;Summary!$B$8,"Slow","Medium"))</f>
        <v>Fast</v>
      </c>
      <c r="S8335" s="15" t="n">
        <f aca="false">IF(M8335&gt;Summary!$B$5,1,0)</f>
        <v>0</v>
      </c>
      <c r="T8335" s="16" t="n">
        <f aca="false">IF(Q8335="Overstocked",(G8335-Summary!$B$6*H8335)*J8335,0)</f>
        <v>0</v>
      </c>
    </row>
    <row r="8336" customFormat="false" ht="15" hidden="false" customHeight="false" outlineLevel="0" collapsed="false">
      <c r="A8336" s="0" t="s">
        <v>8434</v>
      </c>
      <c r="B8336" s="0" t="s">
        <v>77</v>
      </c>
      <c r="C8336" s="0" t="s">
        <v>85</v>
      </c>
      <c r="D8336" s="0" t="s">
        <v>86</v>
      </c>
      <c r="E8336" s="14" t="n">
        <v>45217</v>
      </c>
      <c r="F8336" s="14" t="n">
        <v>45219</v>
      </c>
      <c r="G8336" s="0" t="n">
        <v>237</v>
      </c>
      <c r="H8336" s="0" t="n">
        <v>127</v>
      </c>
      <c r="I8336" s="0" t="n">
        <v>202</v>
      </c>
      <c r="J8336" s="0" t="n">
        <v>1934</v>
      </c>
      <c r="K8336" s="0" t="n">
        <v>2012</v>
      </c>
      <c r="L8336" s="15" t="s">
        <v>80</v>
      </c>
      <c r="M8336" s="0" t="n">
        <v>2</v>
      </c>
      <c r="N8336" s="16" t="n">
        <f aca="false">I8336*K8336</f>
        <v>406424</v>
      </c>
      <c r="O8336" s="16" t="n">
        <f aca="false">I8336*(K8336-J8336)</f>
        <v>15756</v>
      </c>
      <c r="P8336" s="15" t="n">
        <f aca="false">K8336-J8336</f>
        <v>78</v>
      </c>
      <c r="Q8336" s="0" t="str">
        <f aca="false">IF(G8336=0,"Out of stock",IF(G8336&lt;H8336,"Understocked",IF(G8336&gt;Summary!$B$6*H8336,"Overstocked","Healthy")))</f>
        <v>Healthy</v>
      </c>
      <c r="R8336" s="0" t="str">
        <f aca="false">IF(I8336&gt;=Summary!$B$7,"Fast",IF(I8336&lt;Summary!$B$8,"Slow","Medium"))</f>
        <v>Fast</v>
      </c>
      <c r="S8336" s="15" t="n">
        <f aca="false">IF(M8336&gt;Summary!$B$5,1,0)</f>
        <v>0</v>
      </c>
      <c r="T8336" s="16" t="n">
        <f aca="false">IF(Q8336="Overstocked",(G8336-Summary!$B$6*H8336)*J8336,0)</f>
        <v>0</v>
      </c>
    </row>
    <row r="8337" customFormat="false" ht="15" hidden="false" customHeight="false" outlineLevel="0" collapsed="false">
      <c r="A8337" s="0" t="s">
        <v>8435</v>
      </c>
      <c r="B8337" s="0" t="s">
        <v>123</v>
      </c>
      <c r="C8337" s="0" t="s">
        <v>96</v>
      </c>
      <c r="D8337" s="0" t="s">
        <v>90</v>
      </c>
      <c r="E8337" s="14" t="n">
        <v>44960</v>
      </c>
      <c r="F8337" s="14" t="n">
        <v>44965</v>
      </c>
      <c r="G8337" s="0" t="n">
        <v>248</v>
      </c>
      <c r="H8337" s="0" t="n">
        <v>63</v>
      </c>
      <c r="I8337" s="0" t="n">
        <v>171</v>
      </c>
      <c r="J8337" s="0" t="n">
        <v>566</v>
      </c>
      <c r="K8337" s="0" t="n">
        <v>715</v>
      </c>
      <c r="L8337" s="15" t="s">
        <v>87</v>
      </c>
      <c r="M8337" s="0" t="n">
        <v>5</v>
      </c>
      <c r="N8337" s="16" t="n">
        <f aca="false">I8337*K8337</f>
        <v>122265</v>
      </c>
      <c r="O8337" s="16" t="n">
        <f aca="false">I8337*(K8337-J8337)</f>
        <v>25479</v>
      </c>
      <c r="P8337" s="15" t="n">
        <f aca="false">K8337-J8337</f>
        <v>149</v>
      </c>
      <c r="Q8337" s="0" t="str">
        <f aca="false">IF(G8337=0,"Out of stock",IF(G8337&lt;H8337,"Understocked",IF(G8337&gt;Summary!$B$6*H8337,"Overstocked","Healthy")))</f>
        <v>Healthy</v>
      </c>
      <c r="R8337" s="0" t="str">
        <f aca="false">IF(I8337&gt;=Summary!$B$7,"Fast",IF(I8337&lt;Summary!$B$8,"Slow","Medium"))</f>
        <v>Medium</v>
      </c>
      <c r="S8337" s="15" t="n">
        <f aca="false">IF(M8337&gt;Summary!$B$5,1,0)</f>
        <v>0</v>
      </c>
      <c r="T8337" s="16" t="n">
        <f aca="false">IF(Q8337="Overstocked",(G8337-Summary!$B$6*H8337)*J8337,0)</f>
        <v>0</v>
      </c>
    </row>
    <row r="8338" customFormat="false" ht="15" hidden="false" customHeight="false" outlineLevel="0" collapsed="false">
      <c r="A8338" s="0" t="s">
        <v>8436</v>
      </c>
      <c r="B8338" s="0" t="s">
        <v>77</v>
      </c>
      <c r="C8338" s="0" t="s">
        <v>85</v>
      </c>
      <c r="D8338" s="0" t="s">
        <v>92</v>
      </c>
      <c r="E8338" s="14" t="n">
        <v>45304</v>
      </c>
      <c r="F8338" s="14" t="n">
        <v>45306</v>
      </c>
      <c r="G8338" s="0" t="n">
        <v>307</v>
      </c>
      <c r="H8338" s="0" t="n">
        <v>53</v>
      </c>
      <c r="I8338" s="0" t="n">
        <v>292</v>
      </c>
      <c r="J8338" s="0" t="n">
        <v>1368</v>
      </c>
      <c r="K8338" s="0" t="n">
        <v>1530</v>
      </c>
      <c r="L8338" s="15" t="s">
        <v>97</v>
      </c>
      <c r="M8338" s="0" t="n">
        <v>2</v>
      </c>
      <c r="N8338" s="16" t="n">
        <f aca="false">I8338*K8338</f>
        <v>446760</v>
      </c>
      <c r="O8338" s="16" t="n">
        <f aca="false">I8338*(K8338-J8338)</f>
        <v>47304</v>
      </c>
      <c r="P8338" s="15" t="n">
        <f aca="false">K8338-J8338</f>
        <v>162</v>
      </c>
      <c r="Q8338" s="0" t="str">
        <f aca="false">IF(G8338=0,"Out of stock",IF(G8338&lt;H8338,"Understocked",IF(G8338&gt;Summary!$B$6*H8338,"Overstocked","Healthy")))</f>
        <v>Overstocked</v>
      </c>
      <c r="R8338" s="0" t="str">
        <f aca="false">IF(I8338&gt;=Summary!$B$7,"Fast",IF(I8338&lt;Summary!$B$8,"Slow","Medium"))</f>
        <v>Fast</v>
      </c>
      <c r="S8338" s="15" t="n">
        <f aca="false">IF(M8338&gt;Summary!$B$5,1,0)</f>
        <v>0</v>
      </c>
      <c r="T8338" s="16" t="n">
        <f aca="false">IF(Q8338="Overstocked",(G8338-Summary!$B$6*H8338)*J8338,0)</f>
        <v>129960</v>
      </c>
    </row>
    <row r="8339" customFormat="false" ht="15" hidden="false" customHeight="false" outlineLevel="0" collapsed="false">
      <c r="A8339" s="0" t="s">
        <v>8437</v>
      </c>
      <c r="B8339" s="0" t="s">
        <v>89</v>
      </c>
      <c r="C8339" s="0" t="s">
        <v>104</v>
      </c>
      <c r="D8339" s="0" t="s">
        <v>79</v>
      </c>
      <c r="E8339" s="14" t="n">
        <v>44929</v>
      </c>
      <c r="F8339" s="14" t="n">
        <v>44937</v>
      </c>
      <c r="G8339" s="0" t="n">
        <v>469</v>
      </c>
      <c r="H8339" s="0" t="n">
        <v>59</v>
      </c>
      <c r="I8339" s="0" t="n">
        <v>121</v>
      </c>
      <c r="J8339" s="0" t="n">
        <v>821</v>
      </c>
      <c r="K8339" s="0" t="n">
        <v>984</v>
      </c>
      <c r="L8339" s="15" t="s">
        <v>82</v>
      </c>
      <c r="M8339" s="0" t="n">
        <v>8</v>
      </c>
      <c r="N8339" s="16" t="n">
        <f aca="false">I8339*K8339</f>
        <v>119064</v>
      </c>
      <c r="O8339" s="16" t="n">
        <f aca="false">I8339*(K8339-J8339)</f>
        <v>19723</v>
      </c>
      <c r="P8339" s="15" t="n">
        <f aca="false">K8339-J8339</f>
        <v>163</v>
      </c>
      <c r="Q8339" s="0" t="str">
        <f aca="false">IF(G8339=0,"Out of stock",IF(G8339&lt;H8339,"Understocked",IF(G8339&gt;Summary!$B$6*H8339,"Overstocked","Healthy")))</f>
        <v>Overstocked</v>
      </c>
      <c r="R8339" s="0" t="str">
        <f aca="false">IF(I8339&gt;=Summary!$B$7,"Fast",IF(I8339&lt;Summary!$B$8,"Slow","Medium"))</f>
        <v>Medium</v>
      </c>
      <c r="S8339" s="15" t="n">
        <f aca="false">IF(M8339&gt;Summary!$B$5,1,0)</f>
        <v>1</v>
      </c>
      <c r="T8339" s="16" t="n">
        <f aca="false">IF(Q8339="Overstocked",(G8339-Summary!$B$6*H8339)*J8339,0)</f>
        <v>191293</v>
      </c>
    </row>
    <row r="8340" customFormat="false" ht="15" hidden="false" customHeight="false" outlineLevel="0" collapsed="false">
      <c r="A8340" s="0" t="s">
        <v>8438</v>
      </c>
      <c r="B8340" s="0" t="s">
        <v>107</v>
      </c>
      <c r="C8340" s="0" t="s">
        <v>96</v>
      </c>
      <c r="D8340" s="0" t="s">
        <v>92</v>
      </c>
      <c r="E8340" s="14" t="n">
        <v>45643</v>
      </c>
      <c r="F8340" s="14" t="n">
        <v>45647</v>
      </c>
      <c r="G8340" s="0" t="n">
        <v>219</v>
      </c>
      <c r="H8340" s="0" t="n">
        <v>53</v>
      </c>
      <c r="I8340" s="0" t="n">
        <v>67</v>
      </c>
      <c r="J8340" s="0" t="n">
        <v>1296</v>
      </c>
      <c r="K8340" s="0" t="n">
        <v>1480</v>
      </c>
      <c r="L8340" s="15" t="s">
        <v>97</v>
      </c>
      <c r="M8340" s="0" t="n">
        <v>4</v>
      </c>
      <c r="N8340" s="16" t="n">
        <f aca="false">I8340*K8340</f>
        <v>99160</v>
      </c>
      <c r="O8340" s="16" t="n">
        <f aca="false">I8340*(K8340-J8340)</f>
        <v>12328</v>
      </c>
      <c r="P8340" s="15" t="n">
        <f aca="false">K8340-J8340</f>
        <v>184</v>
      </c>
      <c r="Q8340" s="0" t="str">
        <f aca="false">IF(G8340=0,"Out of stock",IF(G8340&lt;H8340,"Understocked",IF(G8340&gt;Summary!$B$6*H8340,"Overstocked","Healthy")))</f>
        <v>Overstocked</v>
      </c>
      <c r="R8340" s="0" t="str">
        <f aca="false">IF(I8340&gt;=Summary!$B$7,"Fast",IF(I8340&lt;Summary!$B$8,"Slow","Medium"))</f>
        <v>Slow</v>
      </c>
      <c r="S8340" s="15" t="n">
        <f aca="false">IF(M8340&gt;Summary!$B$5,1,0)</f>
        <v>0</v>
      </c>
      <c r="T8340" s="16" t="n">
        <f aca="false">IF(Q8340="Overstocked",(G8340-Summary!$B$6*H8340)*J8340,0)</f>
        <v>9072</v>
      </c>
    </row>
    <row r="8341" customFormat="false" ht="15" hidden="false" customHeight="false" outlineLevel="0" collapsed="false">
      <c r="A8341" s="0" t="s">
        <v>8439</v>
      </c>
      <c r="B8341" s="0" t="s">
        <v>111</v>
      </c>
      <c r="C8341" s="0" t="s">
        <v>96</v>
      </c>
      <c r="D8341" s="0" t="s">
        <v>92</v>
      </c>
      <c r="E8341" s="14" t="n">
        <v>45442</v>
      </c>
      <c r="F8341" s="14" t="n">
        <v>45446</v>
      </c>
      <c r="G8341" s="0" t="n">
        <v>226</v>
      </c>
      <c r="H8341" s="0" t="n">
        <v>66</v>
      </c>
      <c r="I8341" s="0" t="n">
        <v>21</v>
      </c>
      <c r="J8341" s="0" t="n">
        <v>437</v>
      </c>
      <c r="K8341" s="0" t="n">
        <v>733</v>
      </c>
      <c r="L8341" s="15" t="s">
        <v>87</v>
      </c>
      <c r="M8341" s="0" t="n">
        <v>4</v>
      </c>
      <c r="N8341" s="16" t="n">
        <f aca="false">I8341*K8341</f>
        <v>15393</v>
      </c>
      <c r="O8341" s="16" t="n">
        <f aca="false">I8341*(K8341-J8341)</f>
        <v>6216</v>
      </c>
      <c r="P8341" s="15" t="n">
        <f aca="false">K8341-J8341</f>
        <v>296</v>
      </c>
      <c r="Q8341" s="0" t="str">
        <f aca="false">IF(G8341=0,"Out of stock",IF(G8341&lt;H8341,"Understocked",IF(G8341&gt;Summary!$B$6*H8341,"Overstocked","Healthy")))</f>
        <v>Healthy</v>
      </c>
      <c r="R8341" s="0" t="str">
        <f aca="false">IF(I8341&gt;=Summary!$B$7,"Fast",IF(I8341&lt;Summary!$B$8,"Slow","Medium"))</f>
        <v>Slow</v>
      </c>
      <c r="S8341" s="15" t="n">
        <f aca="false">IF(M8341&gt;Summary!$B$5,1,0)</f>
        <v>0</v>
      </c>
      <c r="T8341" s="16" t="n">
        <f aca="false">IF(Q8341="Overstocked",(G8341-Summary!$B$6*H8341)*J8341,0)</f>
        <v>0</v>
      </c>
    </row>
    <row r="8342" customFormat="false" ht="15" hidden="false" customHeight="false" outlineLevel="0" collapsed="false">
      <c r="A8342" s="0" t="s">
        <v>8440</v>
      </c>
      <c r="B8342" s="0" t="s">
        <v>107</v>
      </c>
      <c r="C8342" s="0" t="s">
        <v>104</v>
      </c>
      <c r="D8342" s="0" t="s">
        <v>86</v>
      </c>
      <c r="E8342" s="14" t="n">
        <v>45569</v>
      </c>
      <c r="F8342" s="14" t="n">
        <v>45578</v>
      </c>
      <c r="G8342" s="0" t="n">
        <v>242</v>
      </c>
      <c r="H8342" s="0" t="n">
        <v>147</v>
      </c>
      <c r="I8342" s="0" t="n">
        <v>263</v>
      </c>
      <c r="J8342" s="0" t="n">
        <v>1939</v>
      </c>
      <c r="K8342" s="0" t="n">
        <v>2403</v>
      </c>
      <c r="L8342" s="15" t="s">
        <v>87</v>
      </c>
      <c r="M8342" s="0" t="n">
        <v>9</v>
      </c>
      <c r="N8342" s="16" t="n">
        <f aca="false">I8342*K8342</f>
        <v>631989</v>
      </c>
      <c r="O8342" s="16" t="n">
        <f aca="false">I8342*(K8342-J8342)</f>
        <v>122032</v>
      </c>
      <c r="P8342" s="15" t="n">
        <f aca="false">K8342-J8342</f>
        <v>464</v>
      </c>
      <c r="Q8342" s="0" t="str">
        <f aca="false">IF(G8342=0,"Out of stock",IF(G8342&lt;H8342,"Understocked",IF(G8342&gt;Summary!$B$6*H8342,"Overstocked","Healthy")))</f>
        <v>Healthy</v>
      </c>
      <c r="R8342" s="0" t="str">
        <f aca="false">IF(I8342&gt;=Summary!$B$7,"Fast",IF(I8342&lt;Summary!$B$8,"Slow","Medium"))</f>
        <v>Fast</v>
      </c>
      <c r="S8342" s="15" t="n">
        <f aca="false">IF(M8342&gt;Summary!$B$5,1,0)</f>
        <v>1</v>
      </c>
      <c r="T8342" s="16" t="n">
        <f aca="false">IF(Q8342="Overstocked",(G8342-Summary!$B$6*H8342)*J8342,0)</f>
        <v>0</v>
      </c>
    </row>
    <row r="8343" customFormat="false" ht="15" hidden="false" customHeight="false" outlineLevel="0" collapsed="false">
      <c r="A8343" s="0" t="s">
        <v>8441</v>
      </c>
      <c r="B8343" s="0" t="s">
        <v>113</v>
      </c>
      <c r="C8343" s="0" t="s">
        <v>78</v>
      </c>
      <c r="D8343" s="0" t="s">
        <v>102</v>
      </c>
      <c r="E8343" s="14" t="n">
        <v>45100</v>
      </c>
      <c r="F8343" s="14" t="n">
        <v>45106</v>
      </c>
      <c r="G8343" s="0" t="n">
        <v>14</v>
      </c>
      <c r="H8343" s="0" t="n">
        <v>121</v>
      </c>
      <c r="I8343" s="0" t="n">
        <v>252</v>
      </c>
      <c r="J8343" s="0" t="n">
        <v>1130</v>
      </c>
      <c r="K8343" s="0" t="n">
        <v>1223</v>
      </c>
      <c r="L8343" s="15" t="s">
        <v>80</v>
      </c>
      <c r="M8343" s="0" t="n">
        <v>6</v>
      </c>
      <c r="N8343" s="16" t="n">
        <f aca="false">I8343*K8343</f>
        <v>308196</v>
      </c>
      <c r="O8343" s="16" t="n">
        <f aca="false">I8343*(K8343-J8343)</f>
        <v>23436</v>
      </c>
      <c r="P8343" s="15" t="n">
        <f aca="false">K8343-J8343</f>
        <v>93</v>
      </c>
      <c r="Q8343" s="0" t="str">
        <f aca="false">IF(G8343=0,"Out of stock",IF(G8343&lt;H8343,"Understocked",IF(G8343&gt;Summary!$B$6*H8343,"Overstocked","Healthy")))</f>
        <v>Understocked</v>
      </c>
      <c r="R8343" s="0" t="str">
        <f aca="false">IF(I8343&gt;=Summary!$B$7,"Fast",IF(I8343&lt;Summary!$B$8,"Slow","Medium"))</f>
        <v>Fast</v>
      </c>
      <c r="S8343" s="15" t="n">
        <f aca="false">IF(M8343&gt;Summary!$B$5,1,0)</f>
        <v>0</v>
      </c>
      <c r="T8343" s="16" t="n">
        <f aca="false">IF(Q8343="Overstocked",(G8343-Summary!$B$6*H8343)*J8343,0)</f>
        <v>0</v>
      </c>
    </row>
    <row r="8344" customFormat="false" ht="15" hidden="false" customHeight="false" outlineLevel="0" collapsed="false">
      <c r="A8344" s="0" t="s">
        <v>8442</v>
      </c>
      <c r="B8344" s="0" t="s">
        <v>113</v>
      </c>
      <c r="C8344" s="0" t="s">
        <v>104</v>
      </c>
      <c r="D8344" s="0" t="s">
        <v>92</v>
      </c>
      <c r="E8344" s="14" t="n">
        <v>44951</v>
      </c>
      <c r="F8344" s="14" t="n">
        <v>44956</v>
      </c>
      <c r="G8344" s="0" t="n">
        <v>20</v>
      </c>
      <c r="H8344" s="0" t="n">
        <v>113</v>
      </c>
      <c r="I8344" s="0" t="n">
        <v>12</v>
      </c>
      <c r="J8344" s="0" t="n">
        <v>1189</v>
      </c>
      <c r="K8344" s="0" t="n">
        <v>1494</v>
      </c>
      <c r="L8344" s="15" t="s">
        <v>82</v>
      </c>
      <c r="M8344" s="0" t="n">
        <v>5</v>
      </c>
      <c r="N8344" s="16" t="n">
        <f aca="false">I8344*K8344</f>
        <v>17928</v>
      </c>
      <c r="O8344" s="16" t="n">
        <f aca="false">I8344*(K8344-J8344)</f>
        <v>3660</v>
      </c>
      <c r="P8344" s="15" t="n">
        <f aca="false">K8344-J8344</f>
        <v>305</v>
      </c>
      <c r="Q8344" s="0" t="str">
        <f aca="false">IF(G8344=0,"Out of stock",IF(G8344&lt;H8344,"Understocked",IF(G8344&gt;Summary!$B$6*H8344,"Overstocked","Healthy")))</f>
        <v>Understocked</v>
      </c>
      <c r="R8344" s="0" t="str">
        <f aca="false">IF(I8344&gt;=Summary!$B$7,"Fast",IF(I8344&lt;Summary!$B$8,"Slow","Medium"))</f>
        <v>Slow</v>
      </c>
      <c r="S8344" s="15" t="n">
        <f aca="false">IF(M8344&gt;Summary!$B$5,1,0)</f>
        <v>0</v>
      </c>
      <c r="T8344" s="16" t="n">
        <f aca="false">IF(Q8344="Overstocked",(G8344-Summary!$B$6*H8344)*J8344,0)</f>
        <v>0</v>
      </c>
    </row>
    <row r="8345" customFormat="false" ht="15" hidden="false" customHeight="false" outlineLevel="0" collapsed="false">
      <c r="A8345" s="0" t="s">
        <v>8443</v>
      </c>
      <c r="B8345" s="0" t="s">
        <v>77</v>
      </c>
      <c r="C8345" s="0" t="s">
        <v>96</v>
      </c>
      <c r="D8345" s="0" t="s">
        <v>90</v>
      </c>
      <c r="E8345" s="14" t="n">
        <v>45221</v>
      </c>
      <c r="F8345" s="14" t="n">
        <v>45226</v>
      </c>
      <c r="G8345" s="0" t="n">
        <v>489</v>
      </c>
      <c r="H8345" s="0" t="n">
        <v>136</v>
      </c>
      <c r="I8345" s="0" t="n">
        <v>33</v>
      </c>
      <c r="J8345" s="0" t="n">
        <v>778</v>
      </c>
      <c r="K8345" s="0" t="n">
        <v>1076</v>
      </c>
      <c r="L8345" s="15" t="s">
        <v>97</v>
      </c>
      <c r="M8345" s="0" t="n">
        <v>5</v>
      </c>
      <c r="N8345" s="16" t="n">
        <f aca="false">I8345*K8345</f>
        <v>35508</v>
      </c>
      <c r="O8345" s="16" t="n">
        <f aca="false">I8345*(K8345-J8345)</f>
        <v>9834</v>
      </c>
      <c r="P8345" s="15" t="n">
        <f aca="false">K8345-J8345</f>
        <v>298</v>
      </c>
      <c r="Q8345" s="0" t="str">
        <f aca="false">IF(G8345=0,"Out of stock",IF(G8345&lt;H8345,"Understocked",IF(G8345&gt;Summary!$B$6*H8345,"Overstocked","Healthy")))</f>
        <v>Healthy</v>
      </c>
      <c r="R8345" s="0" t="str">
        <f aca="false">IF(I8345&gt;=Summary!$B$7,"Fast",IF(I8345&lt;Summary!$B$8,"Slow","Medium"))</f>
        <v>Slow</v>
      </c>
      <c r="S8345" s="15" t="n">
        <f aca="false">IF(M8345&gt;Summary!$B$5,1,0)</f>
        <v>0</v>
      </c>
      <c r="T8345" s="16" t="n">
        <f aca="false">IF(Q8345="Overstocked",(G8345-Summary!$B$6*H8345)*J8345,0)</f>
        <v>0</v>
      </c>
    </row>
    <row r="8346" customFormat="false" ht="15" hidden="false" customHeight="false" outlineLevel="0" collapsed="false">
      <c r="A8346" s="0" t="s">
        <v>8444</v>
      </c>
      <c r="B8346" s="0" t="s">
        <v>113</v>
      </c>
      <c r="C8346" s="0" t="s">
        <v>78</v>
      </c>
      <c r="D8346" s="0" t="s">
        <v>79</v>
      </c>
      <c r="E8346" s="14" t="n">
        <v>45340</v>
      </c>
      <c r="F8346" s="14" t="n">
        <v>45344</v>
      </c>
      <c r="G8346" s="0" t="n">
        <v>287</v>
      </c>
      <c r="H8346" s="0" t="n">
        <v>100</v>
      </c>
      <c r="I8346" s="0" t="n">
        <v>40</v>
      </c>
      <c r="J8346" s="0" t="n">
        <v>817</v>
      </c>
      <c r="K8346" s="0" t="n">
        <v>1315</v>
      </c>
      <c r="L8346" s="15" t="s">
        <v>87</v>
      </c>
      <c r="M8346" s="0" t="n">
        <v>4</v>
      </c>
      <c r="N8346" s="16" t="n">
        <f aca="false">I8346*K8346</f>
        <v>52600</v>
      </c>
      <c r="O8346" s="16" t="n">
        <f aca="false">I8346*(K8346-J8346)</f>
        <v>19920</v>
      </c>
      <c r="P8346" s="15" t="n">
        <f aca="false">K8346-J8346</f>
        <v>498</v>
      </c>
      <c r="Q8346" s="0" t="str">
        <f aca="false">IF(G8346=0,"Out of stock",IF(G8346&lt;H8346,"Understocked",IF(G8346&gt;Summary!$B$6*H8346,"Overstocked","Healthy")))</f>
        <v>Healthy</v>
      </c>
      <c r="R8346" s="0" t="str">
        <f aca="false">IF(I8346&gt;=Summary!$B$7,"Fast",IF(I8346&lt;Summary!$B$8,"Slow","Medium"))</f>
        <v>Slow</v>
      </c>
      <c r="S8346" s="15" t="n">
        <f aca="false">IF(M8346&gt;Summary!$B$5,1,0)</f>
        <v>0</v>
      </c>
      <c r="T8346" s="16" t="n">
        <f aca="false">IF(Q8346="Overstocked",(G8346-Summary!$B$6*H8346)*J8346,0)</f>
        <v>0</v>
      </c>
    </row>
    <row r="8347" customFormat="false" ht="15" hidden="false" customHeight="false" outlineLevel="0" collapsed="false">
      <c r="A8347" s="0" t="s">
        <v>8445</v>
      </c>
      <c r="B8347" s="0" t="s">
        <v>101</v>
      </c>
      <c r="C8347" s="0" t="s">
        <v>104</v>
      </c>
      <c r="D8347" s="0" t="s">
        <v>86</v>
      </c>
      <c r="E8347" s="14" t="n">
        <v>45165</v>
      </c>
      <c r="F8347" s="14" t="n">
        <v>45166</v>
      </c>
      <c r="G8347" s="0" t="n">
        <v>27</v>
      </c>
      <c r="H8347" s="0" t="n">
        <v>122</v>
      </c>
      <c r="I8347" s="0" t="n">
        <v>14</v>
      </c>
      <c r="J8347" s="0" t="n">
        <v>1473</v>
      </c>
      <c r="K8347" s="0" t="n">
        <v>1603</v>
      </c>
      <c r="L8347" s="15" t="s">
        <v>87</v>
      </c>
      <c r="M8347" s="0" t="n">
        <v>1</v>
      </c>
      <c r="N8347" s="16" t="n">
        <f aca="false">I8347*K8347</f>
        <v>22442</v>
      </c>
      <c r="O8347" s="16" t="n">
        <f aca="false">I8347*(K8347-J8347)</f>
        <v>1820</v>
      </c>
      <c r="P8347" s="15" t="n">
        <f aca="false">K8347-J8347</f>
        <v>130</v>
      </c>
      <c r="Q8347" s="0" t="str">
        <f aca="false">IF(G8347=0,"Out of stock",IF(G8347&lt;H8347,"Understocked",IF(G8347&gt;Summary!$B$6*H8347,"Overstocked","Healthy")))</f>
        <v>Understocked</v>
      </c>
      <c r="R8347" s="0" t="str">
        <f aca="false">IF(I8347&gt;=Summary!$B$7,"Fast",IF(I8347&lt;Summary!$B$8,"Slow","Medium"))</f>
        <v>Slow</v>
      </c>
      <c r="S8347" s="15" t="n">
        <f aca="false">IF(M8347&gt;Summary!$B$5,1,0)</f>
        <v>0</v>
      </c>
      <c r="T8347" s="16" t="n">
        <f aca="false">IF(Q8347="Overstocked",(G8347-Summary!$B$6*H8347)*J8347,0)</f>
        <v>0</v>
      </c>
    </row>
    <row r="8348" customFormat="false" ht="15" hidden="false" customHeight="false" outlineLevel="0" collapsed="false">
      <c r="A8348" s="0" t="s">
        <v>8446</v>
      </c>
      <c r="B8348" s="0" t="s">
        <v>111</v>
      </c>
      <c r="C8348" s="0" t="s">
        <v>78</v>
      </c>
      <c r="D8348" s="0" t="s">
        <v>92</v>
      </c>
      <c r="E8348" s="14" t="n">
        <v>45104</v>
      </c>
      <c r="F8348" s="14" t="n">
        <v>45110</v>
      </c>
      <c r="G8348" s="0" t="n">
        <v>82</v>
      </c>
      <c r="H8348" s="0" t="n">
        <v>68</v>
      </c>
      <c r="I8348" s="0" t="n">
        <v>31</v>
      </c>
      <c r="J8348" s="0" t="n">
        <v>1642</v>
      </c>
      <c r="K8348" s="0" t="n">
        <v>1777</v>
      </c>
      <c r="L8348" s="15" t="s">
        <v>87</v>
      </c>
      <c r="M8348" s="0" t="n">
        <v>6</v>
      </c>
      <c r="N8348" s="16" t="n">
        <f aca="false">I8348*K8348</f>
        <v>55087</v>
      </c>
      <c r="O8348" s="16" t="n">
        <f aca="false">I8348*(K8348-J8348)</f>
        <v>4185</v>
      </c>
      <c r="P8348" s="15" t="n">
        <f aca="false">K8348-J8348</f>
        <v>135</v>
      </c>
      <c r="Q8348" s="0" t="str">
        <f aca="false">IF(G8348=0,"Out of stock",IF(G8348&lt;H8348,"Understocked",IF(G8348&gt;Summary!$B$6*H8348,"Overstocked","Healthy")))</f>
        <v>Healthy</v>
      </c>
      <c r="R8348" s="0" t="str">
        <f aca="false">IF(I8348&gt;=Summary!$B$7,"Fast",IF(I8348&lt;Summary!$B$8,"Slow","Medium"))</f>
        <v>Slow</v>
      </c>
      <c r="S8348" s="15" t="n">
        <f aca="false">IF(M8348&gt;Summary!$B$5,1,0)</f>
        <v>0</v>
      </c>
      <c r="T8348" s="16" t="n">
        <f aca="false">IF(Q8348="Overstocked",(G8348-Summary!$B$6*H8348)*J8348,0)</f>
        <v>0</v>
      </c>
    </row>
    <row r="8349" customFormat="false" ht="15" hidden="false" customHeight="false" outlineLevel="0" collapsed="false">
      <c r="A8349" s="0" t="s">
        <v>8447</v>
      </c>
      <c r="B8349" s="0" t="s">
        <v>113</v>
      </c>
      <c r="C8349" s="0" t="s">
        <v>104</v>
      </c>
      <c r="D8349" s="0" t="s">
        <v>102</v>
      </c>
      <c r="E8349" s="14" t="n">
        <v>45522</v>
      </c>
      <c r="F8349" s="14" t="n">
        <v>45528</v>
      </c>
      <c r="G8349" s="0" t="n">
        <v>52</v>
      </c>
      <c r="H8349" s="0" t="n">
        <v>121</v>
      </c>
      <c r="I8349" s="0" t="n">
        <v>272</v>
      </c>
      <c r="J8349" s="0" t="n">
        <v>924</v>
      </c>
      <c r="K8349" s="0" t="n">
        <v>1275</v>
      </c>
      <c r="L8349" s="15" t="s">
        <v>93</v>
      </c>
      <c r="M8349" s="0" t="n">
        <v>6</v>
      </c>
      <c r="N8349" s="16" t="n">
        <f aca="false">I8349*K8349</f>
        <v>346800</v>
      </c>
      <c r="O8349" s="16" t="n">
        <f aca="false">I8349*(K8349-J8349)</f>
        <v>95472</v>
      </c>
      <c r="P8349" s="15" t="n">
        <f aca="false">K8349-J8349</f>
        <v>351</v>
      </c>
      <c r="Q8349" s="0" t="str">
        <f aca="false">IF(G8349=0,"Out of stock",IF(G8349&lt;H8349,"Understocked",IF(G8349&gt;Summary!$B$6*H8349,"Overstocked","Healthy")))</f>
        <v>Understocked</v>
      </c>
      <c r="R8349" s="0" t="str">
        <f aca="false">IF(I8349&gt;=Summary!$B$7,"Fast",IF(I8349&lt;Summary!$B$8,"Slow","Medium"))</f>
        <v>Fast</v>
      </c>
      <c r="S8349" s="15" t="n">
        <f aca="false">IF(M8349&gt;Summary!$B$5,1,0)</f>
        <v>0</v>
      </c>
      <c r="T8349" s="16" t="n">
        <f aca="false">IF(Q8349="Overstocked",(G8349-Summary!$B$6*H8349)*J8349,0)</f>
        <v>0</v>
      </c>
    </row>
    <row r="8350" customFormat="false" ht="15" hidden="false" customHeight="false" outlineLevel="0" collapsed="false">
      <c r="A8350" s="0" t="s">
        <v>8448</v>
      </c>
      <c r="B8350" s="0" t="s">
        <v>95</v>
      </c>
      <c r="C8350" s="0" t="s">
        <v>78</v>
      </c>
      <c r="D8350" s="0" t="s">
        <v>102</v>
      </c>
      <c r="E8350" s="14" t="n">
        <v>45448</v>
      </c>
      <c r="F8350" s="14" t="n">
        <v>45456</v>
      </c>
      <c r="G8350" s="0" t="n">
        <v>106</v>
      </c>
      <c r="H8350" s="0" t="n">
        <v>106</v>
      </c>
      <c r="I8350" s="0" t="n">
        <v>119</v>
      </c>
      <c r="J8350" s="0" t="n">
        <v>301</v>
      </c>
      <c r="K8350" s="0" t="n">
        <v>667</v>
      </c>
      <c r="L8350" s="15" t="s">
        <v>97</v>
      </c>
      <c r="M8350" s="0" t="n">
        <v>8</v>
      </c>
      <c r="N8350" s="16" t="n">
        <f aca="false">I8350*K8350</f>
        <v>79373</v>
      </c>
      <c r="O8350" s="16" t="n">
        <f aca="false">I8350*(K8350-J8350)</f>
        <v>43554</v>
      </c>
      <c r="P8350" s="15" t="n">
        <f aca="false">K8350-J8350</f>
        <v>366</v>
      </c>
      <c r="Q8350" s="0" t="str">
        <f aca="false">IF(G8350=0,"Out of stock",IF(G8350&lt;H8350,"Understocked",IF(G8350&gt;Summary!$B$6*H8350,"Overstocked","Healthy")))</f>
        <v>Healthy</v>
      </c>
      <c r="R8350" s="0" t="str">
        <f aca="false">IF(I8350&gt;=Summary!$B$7,"Fast",IF(I8350&lt;Summary!$B$8,"Slow","Medium"))</f>
        <v>Medium</v>
      </c>
      <c r="S8350" s="15" t="n">
        <f aca="false">IF(M8350&gt;Summary!$B$5,1,0)</f>
        <v>1</v>
      </c>
      <c r="T8350" s="16" t="n">
        <f aca="false">IF(Q8350="Overstocked",(G8350-Summary!$B$6*H8350)*J8350,0)</f>
        <v>0</v>
      </c>
    </row>
    <row r="8351" customFormat="false" ht="15" hidden="false" customHeight="false" outlineLevel="0" collapsed="false">
      <c r="A8351" s="0" t="s">
        <v>8449</v>
      </c>
      <c r="B8351" s="0" t="s">
        <v>107</v>
      </c>
      <c r="C8351" s="0" t="s">
        <v>85</v>
      </c>
      <c r="D8351" s="0" t="s">
        <v>102</v>
      </c>
      <c r="E8351" s="14" t="n">
        <v>45643</v>
      </c>
      <c r="F8351" s="14" t="n">
        <v>45644</v>
      </c>
      <c r="G8351" s="0" t="n">
        <v>213</v>
      </c>
      <c r="H8351" s="0" t="n">
        <v>149</v>
      </c>
      <c r="I8351" s="0" t="n">
        <v>98</v>
      </c>
      <c r="J8351" s="0" t="n">
        <v>344</v>
      </c>
      <c r="K8351" s="0" t="n">
        <v>679</v>
      </c>
      <c r="L8351" s="15" t="s">
        <v>80</v>
      </c>
      <c r="M8351" s="0" t="n">
        <v>1</v>
      </c>
      <c r="N8351" s="16" t="n">
        <f aca="false">I8351*K8351</f>
        <v>66542</v>
      </c>
      <c r="O8351" s="16" t="n">
        <f aca="false">I8351*(K8351-J8351)</f>
        <v>32830</v>
      </c>
      <c r="P8351" s="15" t="n">
        <f aca="false">K8351-J8351</f>
        <v>335</v>
      </c>
      <c r="Q8351" s="0" t="str">
        <f aca="false">IF(G8351=0,"Out of stock",IF(G8351&lt;H8351,"Understocked",IF(G8351&gt;Summary!$B$6*H8351,"Overstocked","Healthy")))</f>
        <v>Healthy</v>
      </c>
      <c r="R8351" s="0" t="str">
        <f aca="false">IF(I8351&gt;=Summary!$B$7,"Fast",IF(I8351&lt;Summary!$B$8,"Slow","Medium"))</f>
        <v>Slow</v>
      </c>
      <c r="S8351" s="15" t="n">
        <f aca="false">IF(M8351&gt;Summary!$B$5,1,0)</f>
        <v>0</v>
      </c>
      <c r="T8351" s="16" t="n">
        <f aca="false">IF(Q8351="Overstocked",(G8351-Summary!$B$6*H8351)*J8351,0)</f>
        <v>0</v>
      </c>
    </row>
    <row r="8352" customFormat="false" ht="15" hidden="false" customHeight="false" outlineLevel="0" collapsed="false">
      <c r="A8352" s="0" t="s">
        <v>8450</v>
      </c>
      <c r="B8352" s="0" t="s">
        <v>89</v>
      </c>
      <c r="C8352" s="0" t="s">
        <v>104</v>
      </c>
      <c r="D8352" s="0" t="s">
        <v>86</v>
      </c>
      <c r="E8352" s="14" t="n">
        <v>45041</v>
      </c>
      <c r="F8352" s="14" t="n">
        <v>45042</v>
      </c>
      <c r="G8352" s="0" t="n">
        <v>102</v>
      </c>
      <c r="H8352" s="0" t="n">
        <v>93</v>
      </c>
      <c r="I8352" s="0" t="n">
        <v>152</v>
      </c>
      <c r="J8352" s="0" t="n">
        <v>759</v>
      </c>
      <c r="K8352" s="0" t="n">
        <v>1108</v>
      </c>
      <c r="L8352" s="15" t="s">
        <v>82</v>
      </c>
      <c r="M8352" s="0" t="n">
        <v>1</v>
      </c>
      <c r="N8352" s="16" t="n">
        <f aca="false">I8352*K8352</f>
        <v>168416</v>
      </c>
      <c r="O8352" s="16" t="n">
        <f aca="false">I8352*(K8352-J8352)</f>
        <v>53048</v>
      </c>
      <c r="P8352" s="15" t="n">
        <f aca="false">K8352-J8352</f>
        <v>349</v>
      </c>
      <c r="Q8352" s="0" t="str">
        <f aca="false">IF(G8352=0,"Out of stock",IF(G8352&lt;H8352,"Understocked",IF(G8352&gt;Summary!$B$6*H8352,"Overstocked","Healthy")))</f>
        <v>Healthy</v>
      </c>
      <c r="R8352" s="0" t="str">
        <f aca="false">IF(I8352&gt;=Summary!$B$7,"Fast",IF(I8352&lt;Summary!$B$8,"Slow","Medium"))</f>
        <v>Medium</v>
      </c>
      <c r="S8352" s="15" t="n">
        <f aca="false">IF(M8352&gt;Summary!$B$5,1,0)</f>
        <v>0</v>
      </c>
      <c r="T8352" s="16" t="n">
        <f aca="false">IF(Q8352="Overstocked",(G8352-Summary!$B$6*H8352)*J8352,0)</f>
        <v>0</v>
      </c>
    </row>
    <row r="8353" customFormat="false" ht="15" hidden="false" customHeight="false" outlineLevel="0" collapsed="false">
      <c r="A8353" s="0" t="s">
        <v>8451</v>
      </c>
      <c r="B8353" s="0" t="s">
        <v>77</v>
      </c>
      <c r="C8353" s="0" t="s">
        <v>96</v>
      </c>
      <c r="D8353" s="0" t="s">
        <v>79</v>
      </c>
      <c r="E8353" s="14" t="n">
        <v>45347</v>
      </c>
      <c r="F8353" s="14" t="n">
        <v>45357</v>
      </c>
      <c r="G8353" s="0" t="n">
        <v>445</v>
      </c>
      <c r="H8353" s="0" t="n">
        <v>130</v>
      </c>
      <c r="I8353" s="0" t="n">
        <v>193</v>
      </c>
      <c r="J8353" s="0" t="n">
        <v>542</v>
      </c>
      <c r="K8353" s="0" t="n">
        <v>678</v>
      </c>
      <c r="L8353" s="15" t="s">
        <v>82</v>
      </c>
      <c r="M8353" s="0" t="n">
        <v>10</v>
      </c>
      <c r="N8353" s="16" t="n">
        <f aca="false">I8353*K8353</f>
        <v>130854</v>
      </c>
      <c r="O8353" s="16" t="n">
        <f aca="false">I8353*(K8353-J8353)</f>
        <v>26248</v>
      </c>
      <c r="P8353" s="15" t="n">
        <f aca="false">K8353-J8353</f>
        <v>136</v>
      </c>
      <c r="Q8353" s="0" t="str">
        <f aca="false">IF(G8353=0,"Out of stock",IF(G8353&lt;H8353,"Understocked",IF(G8353&gt;Summary!$B$6*H8353,"Overstocked","Healthy")))</f>
        <v>Healthy</v>
      </c>
      <c r="R8353" s="0" t="str">
        <f aca="false">IF(I8353&gt;=Summary!$B$7,"Fast",IF(I8353&lt;Summary!$B$8,"Slow","Medium"))</f>
        <v>Medium</v>
      </c>
      <c r="S8353" s="15" t="n">
        <f aca="false">IF(M8353&gt;Summary!$B$5,1,0)</f>
        <v>1</v>
      </c>
      <c r="T8353" s="16" t="n">
        <f aca="false">IF(Q8353="Overstocked",(G8353-Summary!$B$6*H8353)*J8353,0)</f>
        <v>0</v>
      </c>
    </row>
    <row r="8354" customFormat="false" ht="15" hidden="false" customHeight="false" outlineLevel="0" collapsed="false">
      <c r="A8354" s="0" t="s">
        <v>8452</v>
      </c>
      <c r="B8354" s="0" t="s">
        <v>123</v>
      </c>
      <c r="C8354" s="0" t="s">
        <v>85</v>
      </c>
      <c r="D8354" s="0" t="s">
        <v>102</v>
      </c>
      <c r="E8354" s="14" t="n">
        <v>45208</v>
      </c>
      <c r="F8354" s="14" t="n">
        <v>45211</v>
      </c>
      <c r="G8354" s="0" t="n">
        <v>387</v>
      </c>
      <c r="H8354" s="0" t="n">
        <v>94</v>
      </c>
      <c r="I8354" s="0" t="n">
        <v>248</v>
      </c>
      <c r="J8354" s="0" t="n">
        <v>1361</v>
      </c>
      <c r="K8354" s="0" t="n">
        <v>1535</v>
      </c>
      <c r="L8354" s="15" t="s">
        <v>80</v>
      </c>
      <c r="M8354" s="0" t="n">
        <v>3</v>
      </c>
      <c r="N8354" s="16" t="n">
        <f aca="false">I8354*K8354</f>
        <v>380680</v>
      </c>
      <c r="O8354" s="16" t="n">
        <f aca="false">I8354*(K8354-J8354)</f>
        <v>43152</v>
      </c>
      <c r="P8354" s="15" t="n">
        <f aca="false">K8354-J8354</f>
        <v>174</v>
      </c>
      <c r="Q8354" s="0" t="str">
        <f aca="false">IF(G8354=0,"Out of stock",IF(G8354&lt;H8354,"Understocked",IF(G8354&gt;Summary!$B$6*H8354,"Overstocked","Healthy")))</f>
        <v>Overstocked</v>
      </c>
      <c r="R8354" s="0" t="str">
        <f aca="false">IF(I8354&gt;=Summary!$B$7,"Fast",IF(I8354&lt;Summary!$B$8,"Slow","Medium"))</f>
        <v>Fast</v>
      </c>
      <c r="S8354" s="15" t="n">
        <f aca="false">IF(M8354&gt;Summary!$B$5,1,0)</f>
        <v>0</v>
      </c>
      <c r="T8354" s="16" t="n">
        <f aca="false">IF(Q8354="Overstocked",(G8354-Summary!$B$6*H8354)*J8354,0)</f>
        <v>14971</v>
      </c>
    </row>
    <row r="8355" customFormat="false" ht="15" hidden="false" customHeight="false" outlineLevel="0" collapsed="false">
      <c r="A8355" s="0" t="s">
        <v>8453</v>
      </c>
      <c r="B8355" s="0" t="s">
        <v>84</v>
      </c>
      <c r="C8355" s="0" t="s">
        <v>78</v>
      </c>
      <c r="D8355" s="0" t="s">
        <v>92</v>
      </c>
      <c r="E8355" s="14" t="n">
        <v>45476</v>
      </c>
      <c r="F8355" s="14" t="n">
        <v>45485</v>
      </c>
      <c r="G8355" s="0" t="n">
        <v>107</v>
      </c>
      <c r="H8355" s="0" t="n">
        <v>105</v>
      </c>
      <c r="I8355" s="0" t="n">
        <v>209</v>
      </c>
      <c r="J8355" s="0" t="n">
        <v>1620</v>
      </c>
      <c r="K8355" s="0" t="n">
        <v>1914</v>
      </c>
      <c r="L8355" s="15" t="s">
        <v>93</v>
      </c>
      <c r="M8355" s="0" t="n">
        <v>9</v>
      </c>
      <c r="N8355" s="16" t="n">
        <f aca="false">I8355*K8355</f>
        <v>400026</v>
      </c>
      <c r="O8355" s="16" t="n">
        <f aca="false">I8355*(K8355-J8355)</f>
        <v>61446</v>
      </c>
      <c r="P8355" s="15" t="n">
        <f aca="false">K8355-J8355</f>
        <v>294</v>
      </c>
      <c r="Q8355" s="0" t="str">
        <f aca="false">IF(G8355=0,"Out of stock",IF(G8355&lt;H8355,"Understocked",IF(G8355&gt;Summary!$B$6*H8355,"Overstocked","Healthy")))</f>
        <v>Healthy</v>
      </c>
      <c r="R8355" s="0" t="str">
        <f aca="false">IF(I8355&gt;=Summary!$B$7,"Fast",IF(I8355&lt;Summary!$B$8,"Slow","Medium"))</f>
        <v>Fast</v>
      </c>
      <c r="S8355" s="15" t="n">
        <f aca="false">IF(M8355&gt;Summary!$B$5,1,0)</f>
        <v>1</v>
      </c>
      <c r="T8355" s="16" t="n">
        <f aca="false">IF(Q8355="Overstocked",(G8355-Summary!$B$6*H8355)*J8355,0)</f>
        <v>0</v>
      </c>
    </row>
    <row r="8356" customFormat="false" ht="15" hidden="false" customHeight="false" outlineLevel="0" collapsed="false">
      <c r="A8356" s="0" t="s">
        <v>8454</v>
      </c>
      <c r="B8356" s="0" t="s">
        <v>95</v>
      </c>
      <c r="C8356" s="0" t="s">
        <v>104</v>
      </c>
      <c r="D8356" s="0" t="s">
        <v>79</v>
      </c>
      <c r="E8356" s="14" t="n">
        <v>45043</v>
      </c>
      <c r="F8356" s="14" t="n">
        <v>45049</v>
      </c>
      <c r="G8356" s="0" t="n">
        <v>383</v>
      </c>
      <c r="H8356" s="0" t="n">
        <v>67</v>
      </c>
      <c r="I8356" s="0" t="n">
        <v>279</v>
      </c>
      <c r="J8356" s="0" t="n">
        <v>1168</v>
      </c>
      <c r="K8356" s="0" t="n">
        <v>1553</v>
      </c>
      <c r="L8356" s="15" t="s">
        <v>80</v>
      </c>
      <c r="M8356" s="0" t="n">
        <v>6</v>
      </c>
      <c r="N8356" s="16" t="n">
        <f aca="false">I8356*K8356</f>
        <v>433287</v>
      </c>
      <c r="O8356" s="16" t="n">
        <f aca="false">I8356*(K8356-J8356)</f>
        <v>107415</v>
      </c>
      <c r="P8356" s="15" t="n">
        <f aca="false">K8356-J8356</f>
        <v>385</v>
      </c>
      <c r="Q8356" s="0" t="str">
        <f aca="false">IF(G8356=0,"Out of stock",IF(G8356&lt;H8356,"Understocked",IF(G8356&gt;Summary!$B$6*H8356,"Overstocked","Healthy")))</f>
        <v>Overstocked</v>
      </c>
      <c r="R8356" s="0" t="str">
        <f aca="false">IF(I8356&gt;=Summary!$B$7,"Fast",IF(I8356&lt;Summary!$B$8,"Slow","Medium"))</f>
        <v>Fast</v>
      </c>
      <c r="S8356" s="15" t="n">
        <f aca="false">IF(M8356&gt;Summary!$B$5,1,0)</f>
        <v>0</v>
      </c>
      <c r="T8356" s="16" t="n">
        <f aca="false">IF(Q8356="Overstocked",(G8356-Summary!$B$6*H8356)*J8356,0)</f>
        <v>134320</v>
      </c>
    </row>
    <row r="8357" customFormat="false" ht="15" hidden="false" customHeight="false" outlineLevel="0" collapsed="false">
      <c r="A8357" s="0" t="s">
        <v>8455</v>
      </c>
      <c r="B8357" s="0" t="s">
        <v>115</v>
      </c>
      <c r="C8357" s="0" t="s">
        <v>78</v>
      </c>
      <c r="D8357" s="0" t="s">
        <v>79</v>
      </c>
      <c r="E8357" s="14" t="n">
        <v>45303</v>
      </c>
      <c r="F8357" s="14" t="n">
        <v>45309</v>
      </c>
      <c r="G8357" s="0" t="n">
        <v>4</v>
      </c>
      <c r="H8357" s="0" t="n">
        <v>67</v>
      </c>
      <c r="I8357" s="0" t="n">
        <v>110</v>
      </c>
      <c r="J8357" s="0" t="n">
        <v>212</v>
      </c>
      <c r="K8357" s="0" t="n">
        <v>471</v>
      </c>
      <c r="L8357" s="15" t="s">
        <v>87</v>
      </c>
      <c r="M8357" s="0" t="n">
        <v>6</v>
      </c>
      <c r="N8357" s="16" t="n">
        <f aca="false">I8357*K8357</f>
        <v>51810</v>
      </c>
      <c r="O8357" s="16" t="n">
        <f aca="false">I8357*(K8357-J8357)</f>
        <v>28490</v>
      </c>
      <c r="P8357" s="15" t="n">
        <f aca="false">K8357-J8357</f>
        <v>259</v>
      </c>
      <c r="Q8357" s="0" t="str">
        <f aca="false">IF(G8357=0,"Out of stock",IF(G8357&lt;H8357,"Understocked",IF(G8357&gt;Summary!$B$6*H8357,"Overstocked","Healthy")))</f>
        <v>Understocked</v>
      </c>
      <c r="R8357" s="0" t="str">
        <f aca="false">IF(I8357&gt;=Summary!$B$7,"Fast",IF(I8357&lt;Summary!$B$8,"Slow","Medium"))</f>
        <v>Medium</v>
      </c>
      <c r="S8357" s="15" t="n">
        <f aca="false">IF(M8357&gt;Summary!$B$5,1,0)</f>
        <v>0</v>
      </c>
      <c r="T8357" s="16" t="n">
        <f aca="false">IF(Q8357="Overstocked",(G8357-Summary!$B$6*H8357)*J8357,0)</f>
        <v>0</v>
      </c>
    </row>
    <row r="8358" customFormat="false" ht="15" hidden="false" customHeight="false" outlineLevel="0" collapsed="false">
      <c r="A8358" s="0" t="s">
        <v>8456</v>
      </c>
      <c r="B8358" s="0" t="s">
        <v>107</v>
      </c>
      <c r="C8358" s="0" t="s">
        <v>78</v>
      </c>
      <c r="D8358" s="0" t="s">
        <v>79</v>
      </c>
      <c r="E8358" s="14" t="n">
        <v>44948</v>
      </c>
      <c r="F8358" s="14" t="n">
        <v>44956</v>
      </c>
      <c r="G8358" s="0" t="n">
        <v>255</v>
      </c>
      <c r="H8358" s="0" t="n">
        <v>98</v>
      </c>
      <c r="I8358" s="0" t="n">
        <v>296</v>
      </c>
      <c r="J8358" s="0" t="n">
        <v>1867</v>
      </c>
      <c r="K8358" s="0" t="n">
        <v>2288</v>
      </c>
      <c r="L8358" s="15" t="s">
        <v>82</v>
      </c>
      <c r="M8358" s="0" t="n">
        <v>8</v>
      </c>
      <c r="N8358" s="16" t="n">
        <f aca="false">I8358*K8358</f>
        <v>677248</v>
      </c>
      <c r="O8358" s="16" t="n">
        <f aca="false">I8358*(K8358-J8358)</f>
        <v>124616</v>
      </c>
      <c r="P8358" s="15" t="n">
        <f aca="false">K8358-J8358</f>
        <v>421</v>
      </c>
      <c r="Q8358" s="0" t="str">
        <f aca="false">IF(G8358=0,"Out of stock",IF(G8358&lt;H8358,"Understocked",IF(G8358&gt;Summary!$B$6*H8358,"Overstocked","Healthy")))</f>
        <v>Healthy</v>
      </c>
      <c r="R8358" s="0" t="str">
        <f aca="false">IF(I8358&gt;=Summary!$B$7,"Fast",IF(I8358&lt;Summary!$B$8,"Slow","Medium"))</f>
        <v>Fast</v>
      </c>
      <c r="S8358" s="15" t="n">
        <f aca="false">IF(M8358&gt;Summary!$B$5,1,0)</f>
        <v>1</v>
      </c>
      <c r="T8358" s="16" t="n">
        <f aca="false">IF(Q8358="Overstocked",(G8358-Summary!$B$6*H8358)*J8358,0)</f>
        <v>0</v>
      </c>
    </row>
    <row r="8359" customFormat="false" ht="15" hidden="false" customHeight="false" outlineLevel="0" collapsed="false">
      <c r="A8359" s="0" t="s">
        <v>8457</v>
      </c>
      <c r="B8359" s="0" t="s">
        <v>89</v>
      </c>
      <c r="C8359" s="0" t="s">
        <v>78</v>
      </c>
      <c r="D8359" s="0" t="s">
        <v>102</v>
      </c>
      <c r="E8359" s="14" t="n">
        <v>45019</v>
      </c>
      <c r="F8359" s="14" t="n">
        <v>45022</v>
      </c>
      <c r="G8359" s="0" t="n">
        <v>386</v>
      </c>
      <c r="H8359" s="0" t="n">
        <v>84</v>
      </c>
      <c r="I8359" s="0" t="n">
        <v>57</v>
      </c>
      <c r="J8359" s="0" t="n">
        <v>1723</v>
      </c>
      <c r="K8359" s="0" t="n">
        <v>1810</v>
      </c>
      <c r="L8359" s="15" t="s">
        <v>97</v>
      </c>
      <c r="M8359" s="0" t="n">
        <v>3</v>
      </c>
      <c r="N8359" s="16" t="n">
        <f aca="false">I8359*K8359</f>
        <v>103170</v>
      </c>
      <c r="O8359" s="16" t="n">
        <f aca="false">I8359*(K8359-J8359)</f>
        <v>4959</v>
      </c>
      <c r="P8359" s="15" t="n">
        <f aca="false">K8359-J8359</f>
        <v>87</v>
      </c>
      <c r="Q8359" s="0" t="str">
        <f aca="false">IF(G8359=0,"Out of stock",IF(G8359&lt;H8359,"Understocked",IF(G8359&gt;Summary!$B$6*H8359,"Overstocked","Healthy")))</f>
        <v>Overstocked</v>
      </c>
      <c r="R8359" s="0" t="str">
        <f aca="false">IF(I8359&gt;=Summary!$B$7,"Fast",IF(I8359&lt;Summary!$B$8,"Slow","Medium"))</f>
        <v>Slow</v>
      </c>
      <c r="S8359" s="15" t="n">
        <f aca="false">IF(M8359&gt;Summary!$B$5,1,0)</f>
        <v>0</v>
      </c>
      <c r="T8359" s="16" t="n">
        <f aca="false">IF(Q8359="Overstocked",(G8359-Summary!$B$6*H8359)*J8359,0)</f>
        <v>86150</v>
      </c>
    </row>
    <row r="8360" customFormat="false" ht="15" hidden="false" customHeight="false" outlineLevel="0" collapsed="false">
      <c r="A8360" s="0" t="s">
        <v>8458</v>
      </c>
      <c r="B8360" s="0" t="s">
        <v>84</v>
      </c>
      <c r="C8360" s="0" t="s">
        <v>96</v>
      </c>
      <c r="D8360" s="0" t="s">
        <v>79</v>
      </c>
      <c r="E8360" s="14" t="n">
        <v>45428</v>
      </c>
      <c r="F8360" s="14" t="n">
        <v>45434</v>
      </c>
      <c r="G8360" s="0" t="n">
        <v>125</v>
      </c>
      <c r="H8360" s="0" t="n">
        <v>130</v>
      </c>
      <c r="I8360" s="0" t="n">
        <v>52</v>
      </c>
      <c r="J8360" s="0" t="n">
        <v>1902</v>
      </c>
      <c r="K8360" s="0" t="n">
        <v>2259</v>
      </c>
      <c r="L8360" s="15" t="s">
        <v>93</v>
      </c>
      <c r="M8360" s="0" t="n">
        <v>6</v>
      </c>
      <c r="N8360" s="16" t="n">
        <f aca="false">I8360*K8360</f>
        <v>117468</v>
      </c>
      <c r="O8360" s="16" t="n">
        <f aca="false">I8360*(K8360-J8360)</f>
        <v>18564</v>
      </c>
      <c r="P8360" s="15" t="n">
        <f aca="false">K8360-J8360</f>
        <v>357</v>
      </c>
      <c r="Q8360" s="0" t="str">
        <f aca="false">IF(G8360=0,"Out of stock",IF(G8360&lt;H8360,"Understocked",IF(G8360&gt;Summary!$B$6*H8360,"Overstocked","Healthy")))</f>
        <v>Understocked</v>
      </c>
      <c r="R8360" s="0" t="str">
        <f aca="false">IF(I8360&gt;=Summary!$B$7,"Fast",IF(I8360&lt;Summary!$B$8,"Slow","Medium"))</f>
        <v>Slow</v>
      </c>
      <c r="S8360" s="15" t="n">
        <f aca="false">IF(M8360&gt;Summary!$B$5,1,0)</f>
        <v>0</v>
      </c>
      <c r="T8360" s="16" t="n">
        <f aca="false">IF(Q8360="Overstocked",(G8360-Summary!$B$6*H8360)*J8360,0)</f>
        <v>0</v>
      </c>
    </row>
    <row r="8361" customFormat="false" ht="15" hidden="false" customHeight="false" outlineLevel="0" collapsed="false">
      <c r="A8361" s="0" t="s">
        <v>8459</v>
      </c>
      <c r="B8361" s="0" t="s">
        <v>111</v>
      </c>
      <c r="C8361" s="0" t="s">
        <v>85</v>
      </c>
      <c r="D8361" s="0" t="s">
        <v>86</v>
      </c>
      <c r="E8361" s="14" t="n">
        <v>45280</v>
      </c>
      <c r="F8361" s="14" t="n">
        <v>45285</v>
      </c>
      <c r="G8361" s="0" t="n">
        <v>210</v>
      </c>
      <c r="H8361" s="0" t="n">
        <v>100</v>
      </c>
      <c r="I8361" s="0" t="n">
        <v>73</v>
      </c>
      <c r="J8361" s="0" t="n">
        <v>227</v>
      </c>
      <c r="K8361" s="0" t="n">
        <v>704</v>
      </c>
      <c r="L8361" s="15" t="s">
        <v>82</v>
      </c>
      <c r="M8361" s="0" t="n">
        <v>5</v>
      </c>
      <c r="N8361" s="16" t="n">
        <f aca="false">I8361*K8361</f>
        <v>51392</v>
      </c>
      <c r="O8361" s="16" t="n">
        <f aca="false">I8361*(K8361-J8361)</f>
        <v>34821</v>
      </c>
      <c r="P8361" s="15" t="n">
        <f aca="false">K8361-J8361</f>
        <v>477</v>
      </c>
      <c r="Q8361" s="0" t="str">
        <f aca="false">IF(G8361=0,"Out of stock",IF(G8361&lt;H8361,"Understocked",IF(G8361&gt;Summary!$B$6*H8361,"Overstocked","Healthy")))</f>
        <v>Healthy</v>
      </c>
      <c r="R8361" s="0" t="str">
        <f aca="false">IF(I8361&gt;=Summary!$B$7,"Fast",IF(I8361&lt;Summary!$B$8,"Slow","Medium"))</f>
        <v>Slow</v>
      </c>
      <c r="S8361" s="15" t="n">
        <f aca="false">IF(M8361&gt;Summary!$B$5,1,0)</f>
        <v>0</v>
      </c>
      <c r="T8361" s="16" t="n">
        <f aca="false">IF(Q8361="Overstocked",(G8361-Summary!$B$6*H8361)*J8361,0)</f>
        <v>0</v>
      </c>
    </row>
    <row r="8362" customFormat="false" ht="15" hidden="false" customHeight="false" outlineLevel="0" collapsed="false">
      <c r="A8362" s="0" t="s">
        <v>8460</v>
      </c>
      <c r="B8362" s="0" t="s">
        <v>113</v>
      </c>
      <c r="C8362" s="0" t="s">
        <v>85</v>
      </c>
      <c r="D8362" s="0" t="s">
        <v>86</v>
      </c>
      <c r="E8362" s="14" t="n">
        <v>45323</v>
      </c>
      <c r="F8362" s="14" t="n">
        <v>45333</v>
      </c>
      <c r="G8362" s="0" t="n">
        <v>272</v>
      </c>
      <c r="H8362" s="0" t="n">
        <v>52</v>
      </c>
      <c r="I8362" s="0" t="n">
        <v>76</v>
      </c>
      <c r="J8362" s="0" t="n">
        <v>1118</v>
      </c>
      <c r="K8362" s="0" t="n">
        <v>1616</v>
      </c>
      <c r="L8362" s="15" t="s">
        <v>93</v>
      </c>
      <c r="M8362" s="0" t="n">
        <v>10</v>
      </c>
      <c r="N8362" s="16" t="n">
        <f aca="false">I8362*K8362</f>
        <v>122816</v>
      </c>
      <c r="O8362" s="16" t="n">
        <f aca="false">I8362*(K8362-J8362)</f>
        <v>37848</v>
      </c>
      <c r="P8362" s="15" t="n">
        <f aca="false">K8362-J8362</f>
        <v>498</v>
      </c>
      <c r="Q8362" s="0" t="str">
        <f aca="false">IF(G8362=0,"Out of stock",IF(G8362&lt;H8362,"Understocked",IF(G8362&gt;Summary!$B$6*H8362,"Overstocked","Healthy")))</f>
        <v>Overstocked</v>
      </c>
      <c r="R8362" s="0" t="str">
        <f aca="false">IF(I8362&gt;=Summary!$B$7,"Fast",IF(I8362&lt;Summary!$B$8,"Slow","Medium"))</f>
        <v>Slow</v>
      </c>
      <c r="S8362" s="15" t="n">
        <f aca="false">IF(M8362&gt;Summary!$B$5,1,0)</f>
        <v>1</v>
      </c>
      <c r="T8362" s="16" t="n">
        <f aca="false">IF(Q8362="Overstocked",(G8362-Summary!$B$6*H8362)*J8362,0)</f>
        <v>71552</v>
      </c>
    </row>
    <row r="8363" customFormat="false" ht="15" hidden="false" customHeight="false" outlineLevel="0" collapsed="false">
      <c r="A8363" s="0" t="s">
        <v>8461</v>
      </c>
      <c r="B8363" s="0" t="s">
        <v>101</v>
      </c>
      <c r="C8363" s="0" t="s">
        <v>85</v>
      </c>
      <c r="D8363" s="0" t="s">
        <v>79</v>
      </c>
      <c r="E8363" s="14" t="n">
        <v>45220</v>
      </c>
      <c r="F8363" s="14" t="n">
        <v>45226</v>
      </c>
      <c r="G8363" s="0" t="n">
        <v>484</v>
      </c>
      <c r="H8363" s="0" t="n">
        <v>64</v>
      </c>
      <c r="I8363" s="0" t="n">
        <v>295</v>
      </c>
      <c r="J8363" s="0" t="n">
        <v>1783</v>
      </c>
      <c r="K8363" s="0" t="n">
        <v>2016</v>
      </c>
      <c r="L8363" s="15" t="s">
        <v>93</v>
      </c>
      <c r="M8363" s="0" t="n">
        <v>6</v>
      </c>
      <c r="N8363" s="16" t="n">
        <f aca="false">I8363*K8363</f>
        <v>594720</v>
      </c>
      <c r="O8363" s="16" t="n">
        <f aca="false">I8363*(K8363-J8363)</f>
        <v>68735</v>
      </c>
      <c r="P8363" s="15" t="n">
        <f aca="false">K8363-J8363</f>
        <v>233</v>
      </c>
      <c r="Q8363" s="0" t="str">
        <f aca="false">IF(G8363=0,"Out of stock",IF(G8363&lt;H8363,"Understocked",IF(G8363&gt;Summary!$B$6*H8363,"Overstocked","Healthy")))</f>
        <v>Overstocked</v>
      </c>
      <c r="R8363" s="0" t="str">
        <f aca="false">IF(I8363&gt;=Summary!$B$7,"Fast",IF(I8363&lt;Summary!$B$8,"Slow","Medium"))</f>
        <v>Fast</v>
      </c>
      <c r="S8363" s="15" t="n">
        <f aca="false">IF(M8363&gt;Summary!$B$5,1,0)</f>
        <v>0</v>
      </c>
      <c r="T8363" s="16" t="n">
        <f aca="false">IF(Q8363="Overstocked",(G8363-Summary!$B$6*H8363)*J8363,0)</f>
        <v>406524</v>
      </c>
    </row>
    <row r="8364" customFormat="false" ht="15" hidden="false" customHeight="false" outlineLevel="0" collapsed="false">
      <c r="A8364" s="0" t="s">
        <v>8462</v>
      </c>
      <c r="B8364" s="0" t="s">
        <v>111</v>
      </c>
      <c r="C8364" s="0" t="s">
        <v>78</v>
      </c>
      <c r="D8364" s="0" t="s">
        <v>79</v>
      </c>
      <c r="E8364" s="14" t="n">
        <v>45544</v>
      </c>
      <c r="F8364" s="14" t="n">
        <v>45549</v>
      </c>
      <c r="G8364" s="0" t="n">
        <v>170</v>
      </c>
      <c r="H8364" s="0" t="n">
        <v>104</v>
      </c>
      <c r="I8364" s="0" t="n">
        <v>101</v>
      </c>
      <c r="J8364" s="0" t="n">
        <v>578</v>
      </c>
      <c r="K8364" s="0" t="n">
        <v>779</v>
      </c>
      <c r="L8364" s="15" t="s">
        <v>82</v>
      </c>
      <c r="M8364" s="0" t="n">
        <v>5</v>
      </c>
      <c r="N8364" s="16" t="n">
        <f aca="false">I8364*K8364</f>
        <v>78679</v>
      </c>
      <c r="O8364" s="16" t="n">
        <f aca="false">I8364*(K8364-J8364)</f>
        <v>20301</v>
      </c>
      <c r="P8364" s="15" t="n">
        <f aca="false">K8364-J8364</f>
        <v>201</v>
      </c>
      <c r="Q8364" s="0" t="str">
        <f aca="false">IF(G8364=0,"Out of stock",IF(G8364&lt;H8364,"Understocked",IF(G8364&gt;Summary!$B$6*H8364,"Overstocked","Healthy")))</f>
        <v>Healthy</v>
      </c>
      <c r="R8364" s="0" t="str">
        <f aca="false">IF(I8364&gt;=Summary!$B$7,"Fast",IF(I8364&lt;Summary!$B$8,"Slow","Medium"))</f>
        <v>Medium</v>
      </c>
      <c r="S8364" s="15" t="n">
        <f aca="false">IF(M8364&gt;Summary!$B$5,1,0)</f>
        <v>0</v>
      </c>
      <c r="T8364" s="16" t="n">
        <f aca="false">IF(Q8364="Overstocked",(G8364-Summary!$B$6*H8364)*J8364,0)</f>
        <v>0</v>
      </c>
    </row>
    <row r="8365" customFormat="false" ht="15" hidden="false" customHeight="false" outlineLevel="0" collapsed="false">
      <c r="A8365" s="0" t="s">
        <v>8463</v>
      </c>
      <c r="B8365" s="0" t="s">
        <v>113</v>
      </c>
      <c r="C8365" s="0" t="s">
        <v>78</v>
      </c>
      <c r="D8365" s="0" t="s">
        <v>90</v>
      </c>
      <c r="E8365" s="14" t="n">
        <v>45271</v>
      </c>
      <c r="F8365" s="14" t="n">
        <v>45279</v>
      </c>
      <c r="G8365" s="0" t="n">
        <v>323</v>
      </c>
      <c r="H8365" s="0" t="n">
        <v>54</v>
      </c>
      <c r="I8365" s="0" t="n">
        <v>219</v>
      </c>
      <c r="J8365" s="0" t="n">
        <v>778</v>
      </c>
      <c r="K8365" s="0" t="n">
        <v>909</v>
      </c>
      <c r="L8365" s="15" t="s">
        <v>82</v>
      </c>
      <c r="M8365" s="0" t="n">
        <v>8</v>
      </c>
      <c r="N8365" s="16" t="n">
        <f aca="false">I8365*K8365</f>
        <v>199071</v>
      </c>
      <c r="O8365" s="16" t="n">
        <f aca="false">I8365*(K8365-J8365)</f>
        <v>28689</v>
      </c>
      <c r="P8365" s="15" t="n">
        <f aca="false">K8365-J8365</f>
        <v>131</v>
      </c>
      <c r="Q8365" s="0" t="str">
        <f aca="false">IF(G8365=0,"Out of stock",IF(G8365&lt;H8365,"Understocked",IF(G8365&gt;Summary!$B$6*H8365,"Overstocked","Healthy")))</f>
        <v>Overstocked</v>
      </c>
      <c r="R8365" s="0" t="str">
        <f aca="false">IF(I8365&gt;=Summary!$B$7,"Fast",IF(I8365&lt;Summary!$B$8,"Slow","Medium"))</f>
        <v>Fast</v>
      </c>
      <c r="S8365" s="15" t="n">
        <f aca="false">IF(M8365&gt;Summary!$B$5,1,0)</f>
        <v>1</v>
      </c>
      <c r="T8365" s="16" t="n">
        <f aca="false">IF(Q8365="Overstocked",(G8365-Summary!$B$6*H8365)*J8365,0)</f>
        <v>83246</v>
      </c>
    </row>
    <row r="8366" customFormat="false" ht="15" hidden="false" customHeight="false" outlineLevel="0" collapsed="false">
      <c r="A8366" s="0" t="s">
        <v>8464</v>
      </c>
      <c r="B8366" s="0" t="s">
        <v>77</v>
      </c>
      <c r="C8366" s="0" t="s">
        <v>85</v>
      </c>
      <c r="D8366" s="0" t="s">
        <v>79</v>
      </c>
      <c r="E8366" s="14" t="n">
        <v>45402</v>
      </c>
      <c r="F8366" s="14" t="n">
        <v>45408</v>
      </c>
      <c r="G8366" s="0" t="n">
        <v>410</v>
      </c>
      <c r="H8366" s="0" t="n">
        <v>134</v>
      </c>
      <c r="I8366" s="0" t="n">
        <v>101</v>
      </c>
      <c r="J8366" s="0" t="n">
        <v>1943</v>
      </c>
      <c r="K8366" s="0" t="n">
        <v>2425</v>
      </c>
      <c r="L8366" s="15" t="s">
        <v>82</v>
      </c>
      <c r="M8366" s="0" t="n">
        <v>6</v>
      </c>
      <c r="N8366" s="16" t="n">
        <f aca="false">I8366*K8366</f>
        <v>244925</v>
      </c>
      <c r="O8366" s="16" t="n">
        <f aca="false">I8366*(K8366-J8366)</f>
        <v>48682</v>
      </c>
      <c r="P8366" s="15" t="n">
        <f aca="false">K8366-J8366</f>
        <v>482</v>
      </c>
      <c r="Q8366" s="0" t="str">
        <f aca="false">IF(G8366=0,"Out of stock",IF(G8366&lt;H8366,"Understocked",IF(G8366&gt;Summary!$B$6*H8366,"Overstocked","Healthy")))</f>
        <v>Healthy</v>
      </c>
      <c r="R8366" s="0" t="str">
        <f aca="false">IF(I8366&gt;=Summary!$B$7,"Fast",IF(I8366&lt;Summary!$B$8,"Slow","Medium"))</f>
        <v>Medium</v>
      </c>
      <c r="S8366" s="15" t="n">
        <f aca="false">IF(M8366&gt;Summary!$B$5,1,0)</f>
        <v>0</v>
      </c>
      <c r="T8366" s="16" t="n">
        <f aca="false">IF(Q8366="Overstocked",(G8366-Summary!$B$6*H8366)*J8366,0)</f>
        <v>0</v>
      </c>
    </row>
    <row r="8367" customFormat="false" ht="15" hidden="false" customHeight="false" outlineLevel="0" collapsed="false">
      <c r="A8367" s="0" t="s">
        <v>8465</v>
      </c>
      <c r="B8367" s="0" t="s">
        <v>89</v>
      </c>
      <c r="C8367" s="0" t="s">
        <v>85</v>
      </c>
      <c r="D8367" s="0" t="s">
        <v>79</v>
      </c>
      <c r="E8367" s="14" t="n">
        <v>45567</v>
      </c>
      <c r="F8367" s="14" t="n">
        <v>45572</v>
      </c>
      <c r="G8367" s="0" t="n">
        <v>335</v>
      </c>
      <c r="H8367" s="0" t="n">
        <v>61</v>
      </c>
      <c r="I8367" s="0" t="n">
        <v>221</v>
      </c>
      <c r="J8367" s="0" t="n">
        <v>1656</v>
      </c>
      <c r="K8367" s="0" t="n">
        <v>1983</v>
      </c>
      <c r="L8367" s="15" t="s">
        <v>82</v>
      </c>
      <c r="M8367" s="0" t="n">
        <v>5</v>
      </c>
      <c r="N8367" s="16" t="n">
        <f aca="false">I8367*K8367</f>
        <v>438243</v>
      </c>
      <c r="O8367" s="16" t="n">
        <f aca="false">I8367*(K8367-J8367)</f>
        <v>72267</v>
      </c>
      <c r="P8367" s="15" t="n">
        <f aca="false">K8367-J8367</f>
        <v>327</v>
      </c>
      <c r="Q8367" s="0" t="str">
        <f aca="false">IF(G8367=0,"Out of stock",IF(G8367&lt;H8367,"Understocked",IF(G8367&gt;Summary!$B$6*H8367,"Overstocked","Healthy")))</f>
        <v>Overstocked</v>
      </c>
      <c r="R8367" s="0" t="str">
        <f aca="false">IF(I8367&gt;=Summary!$B$7,"Fast",IF(I8367&lt;Summary!$B$8,"Slow","Medium"))</f>
        <v>Fast</v>
      </c>
      <c r="S8367" s="15" t="n">
        <f aca="false">IF(M8367&gt;Summary!$B$5,1,0)</f>
        <v>0</v>
      </c>
      <c r="T8367" s="16" t="n">
        <f aca="false">IF(Q8367="Overstocked",(G8367-Summary!$B$6*H8367)*J8367,0)</f>
        <v>150696</v>
      </c>
    </row>
    <row r="8368" customFormat="false" ht="15" hidden="false" customHeight="false" outlineLevel="0" collapsed="false">
      <c r="A8368" s="0" t="s">
        <v>8466</v>
      </c>
      <c r="B8368" s="0" t="s">
        <v>84</v>
      </c>
      <c r="C8368" s="0" t="s">
        <v>104</v>
      </c>
      <c r="D8368" s="0" t="s">
        <v>86</v>
      </c>
      <c r="E8368" s="14" t="n">
        <v>45358</v>
      </c>
      <c r="F8368" s="14" t="n">
        <v>45366</v>
      </c>
      <c r="G8368" s="0" t="n">
        <v>384</v>
      </c>
      <c r="H8368" s="0" t="n">
        <v>82</v>
      </c>
      <c r="I8368" s="0" t="n">
        <v>52</v>
      </c>
      <c r="J8368" s="0" t="n">
        <v>1517</v>
      </c>
      <c r="K8368" s="0" t="n">
        <v>1872</v>
      </c>
      <c r="L8368" s="15" t="s">
        <v>93</v>
      </c>
      <c r="M8368" s="0" t="n">
        <v>8</v>
      </c>
      <c r="N8368" s="16" t="n">
        <f aca="false">I8368*K8368</f>
        <v>97344</v>
      </c>
      <c r="O8368" s="16" t="n">
        <f aca="false">I8368*(K8368-J8368)</f>
        <v>18460</v>
      </c>
      <c r="P8368" s="15" t="n">
        <f aca="false">K8368-J8368</f>
        <v>355</v>
      </c>
      <c r="Q8368" s="0" t="str">
        <f aca="false">IF(G8368=0,"Out of stock",IF(G8368&lt;H8368,"Understocked",IF(G8368&gt;Summary!$B$6*H8368,"Overstocked","Healthy")))</f>
        <v>Overstocked</v>
      </c>
      <c r="R8368" s="0" t="str">
        <f aca="false">IF(I8368&gt;=Summary!$B$7,"Fast",IF(I8368&lt;Summary!$B$8,"Slow","Medium"))</f>
        <v>Slow</v>
      </c>
      <c r="S8368" s="15" t="n">
        <f aca="false">IF(M8368&gt;Summary!$B$5,1,0)</f>
        <v>1</v>
      </c>
      <c r="T8368" s="16" t="n">
        <f aca="false">IF(Q8368="Overstocked",(G8368-Summary!$B$6*H8368)*J8368,0)</f>
        <v>84952</v>
      </c>
    </row>
    <row r="8369" customFormat="false" ht="15" hidden="false" customHeight="false" outlineLevel="0" collapsed="false">
      <c r="A8369" s="0" t="s">
        <v>8467</v>
      </c>
      <c r="B8369" s="0" t="s">
        <v>113</v>
      </c>
      <c r="C8369" s="0" t="s">
        <v>85</v>
      </c>
      <c r="D8369" s="0" t="s">
        <v>92</v>
      </c>
      <c r="E8369" s="14" t="n">
        <v>45584</v>
      </c>
      <c r="F8369" s="14" t="n">
        <v>45589</v>
      </c>
      <c r="G8369" s="0" t="n">
        <v>119</v>
      </c>
      <c r="H8369" s="0" t="n">
        <v>122</v>
      </c>
      <c r="I8369" s="0" t="n">
        <v>295</v>
      </c>
      <c r="J8369" s="0" t="n">
        <v>486</v>
      </c>
      <c r="K8369" s="0" t="n">
        <v>677</v>
      </c>
      <c r="L8369" s="15" t="s">
        <v>80</v>
      </c>
      <c r="M8369" s="0" t="n">
        <v>5</v>
      </c>
      <c r="N8369" s="16" t="n">
        <f aca="false">I8369*K8369</f>
        <v>199715</v>
      </c>
      <c r="O8369" s="16" t="n">
        <f aca="false">I8369*(K8369-J8369)</f>
        <v>56345</v>
      </c>
      <c r="P8369" s="15" t="n">
        <f aca="false">K8369-J8369</f>
        <v>191</v>
      </c>
      <c r="Q8369" s="0" t="str">
        <f aca="false">IF(G8369=0,"Out of stock",IF(G8369&lt;H8369,"Understocked",IF(G8369&gt;Summary!$B$6*H8369,"Overstocked","Healthy")))</f>
        <v>Understocked</v>
      </c>
      <c r="R8369" s="0" t="str">
        <f aca="false">IF(I8369&gt;=Summary!$B$7,"Fast",IF(I8369&lt;Summary!$B$8,"Slow","Medium"))</f>
        <v>Fast</v>
      </c>
      <c r="S8369" s="15" t="n">
        <f aca="false">IF(M8369&gt;Summary!$B$5,1,0)</f>
        <v>0</v>
      </c>
      <c r="T8369" s="16" t="n">
        <f aca="false">IF(Q8369="Overstocked",(G8369-Summary!$B$6*H8369)*J8369,0)</f>
        <v>0</v>
      </c>
    </row>
    <row r="8370" customFormat="false" ht="15" hidden="false" customHeight="false" outlineLevel="0" collapsed="false">
      <c r="A8370" s="0" t="s">
        <v>8468</v>
      </c>
      <c r="B8370" s="0" t="s">
        <v>77</v>
      </c>
      <c r="C8370" s="0" t="s">
        <v>96</v>
      </c>
      <c r="D8370" s="0" t="s">
        <v>102</v>
      </c>
      <c r="E8370" s="14" t="n">
        <v>45042</v>
      </c>
      <c r="F8370" s="14" t="n">
        <v>45052</v>
      </c>
      <c r="G8370" s="0" t="n">
        <v>492</v>
      </c>
      <c r="H8370" s="0" t="n">
        <v>136</v>
      </c>
      <c r="I8370" s="0" t="n">
        <v>133</v>
      </c>
      <c r="J8370" s="0" t="n">
        <v>1268</v>
      </c>
      <c r="K8370" s="0" t="n">
        <v>1469</v>
      </c>
      <c r="L8370" s="15" t="s">
        <v>87</v>
      </c>
      <c r="M8370" s="0" t="n">
        <v>10</v>
      </c>
      <c r="N8370" s="16" t="n">
        <f aca="false">I8370*K8370</f>
        <v>195377</v>
      </c>
      <c r="O8370" s="16" t="n">
        <f aca="false">I8370*(K8370-J8370)</f>
        <v>26733</v>
      </c>
      <c r="P8370" s="15" t="n">
        <f aca="false">K8370-J8370</f>
        <v>201</v>
      </c>
      <c r="Q8370" s="0" t="str">
        <f aca="false">IF(G8370=0,"Out of stock",IF(G8370&lt;H8370,"Understocked",IF(G8370&gt;Summary!$B$6*H8370,"Overstocked","Healthy")))</f>
        <v>Healthy</v>
      </c>
      <c r="R8370" s="0" t="str">
        <f aca="false">IF(I8370&gt;=Summary!$B$7,"Fast",IF(I8370&lt;Summary!$B$8,"Slow","Medium"))</f>
        <v>Medium</v>
      </c>
      <c r="S8370" s="15" t="n">
        <f aca="false">IF(M8370&gt;Summary!$B$5,1,0)</f>
        <v>1</v>
      </c>
      <c r="T8370" s="16" t="n">
        <f aca="false">IF(Q8370="Overstocked",(G8370-Summary!$B$6*H8370)*J8370,0)</f>
        <v>0</v>
      </c>
    </row>
    <row r="8371" customFormat="false" ht="15" hidden="false" customHeight="false" outlineLevel="0" collapsed="false">
      <c r="A8371" s="0" t="s">
        <v>8469</v>
      </c>
      <c r="B8371" s="0" t="s">
        <v>107</v>
      </c>
      <c r="C8371" s="0" t="s">
        <v>78</v>
      </c>
      <c r="D8371" s="0" t="s">
        <v>102</v>
      </c>
      <c r="E8371" s="14" t="n">
        <v>45308</v>
      </c>
      <c r="F8371" s="14" t="n">
        <v>45318</v>
      </c>
      <c r="G8371" s="0" t="n">
        <v>190</v>
      </c>
      <c r="H8371" s="0" t="n">
        <v>62</v>
      </c>
      <c r="I8371" s="0" t="n">
        <v>283</v>
      </c>
      <c r="J8371" s="0" t="n">
        <v>1596</v>
      </c>
      <c r="K8371" s="0" t="n">
        <v>1997</v>
      </c>
      <c r="L8371" s="15" t="s">
        <v>82</v>
      </c>
      <c r="M8371" s="0" t="n">
        <v>10</v>
      </c>
      <c r="N8371" s="16" t="n">
        <f aca="false">I8371*K8371</f>
        <v>565151</v>
      </c>
      <c r="O8371" s="16" t="n">
        <f aca="false">I8371*(K8371-J8371)</f>
        <v>113483</v>
      </c>
      <c r="P8371" s="15" t="n">
        <f aca="false">K8371-J8371</f>
        <v>401</v>
      </c>
      <c r="Q8371" s="0" t="str">
        <f aca="false">IF(G8371=0,"Out of stock",IF(G8371&lt;H8371,"Understocked",IF(G8371&gt;Summary!$B$6*H8371,"Overstocked","Healthy")))</f>
        <v>Healthy</v>
      </c>
      <c r="R8371" s="0" t="str">
        <f aca="false">IF(I8371&gt;=Summary!$B$7,"Fast",IF(I8371&lt;Summary!$B$8,"Slow","Medium"))</f>
        <v>Fast</v>
      </c>
      <c r="S8371" s="15" t="n">
        <f aca="false">IF(M8371&gt;Summary!$B$5,1,0)</f>
        <v>1</v>
      </c>
      <c r="T8371" s="16" t="n">
        <f aca="false">IF(Q8371="Overstocked",(G8371-Summary!$B$6*H8371)*J8371,0)</f>
        <v>0</v>
      </c>
    </row>
    <row r="8372" customFormat="false" ht="15" hidden="false" customHeight="false" outlineLevel="0" collapsed="false">
      <c r="A8372" s="0" t="s">
        <v>8470</v>
      </c>
      <c r="B8372" s="0" t="s">
        <v>77</v>
      </c>
      <c r="C8372" s="0" t="s">
        <v>104</v>
      </c>
      <c r="D8372" s="0" t="s">
        <v>86</v>
      </c>
      <c r="E8372" s="14" t="n">
        <v>45405</v>
      </c>
      <c r="F8372" s="14" t="n">
        <v>45415</v>
      </c>
      <c r="G8372" s="0" t="n">
        <v>65</v>
      </c>
      <c r="H8372" s="0" t="n">
        <v>122</v>
      </c>
      <c r="I8372" s="0" t="n">
        <v>271</v>
      </c>
      <c r="J8372" s="0" t="n">
        <v>1188</v>
      </c>
      <c r="K8372" s="0" t="n">
        <v>1493</v>
      </c>
      <c r="L8372" s="15" t="s">
        <v>93</v>
      </c>
      <c r="M8372" s="0" t="n">
        <v>10</v>
      </c>
      <c r="N8372" s="16" t="n">
        <f aca="false">I8372*K8372</f>
        <v>404603</v>
      </c>
      <c r="O8372" s="16" t="n">
        <f aca="false">I8372*(K8372-J8372)</f>
        <v>82655</v>
      </c>
      <c r="P8372" s="15" t="n">
        <f aca="false">K8372-J8372</f>
        <v>305</v>
      </c>
      <c r="Q8372" s="0" t="str">
        <f aca="false">IF(G8372=0,"Out of stock",IF(G8372&lt;H8372,"Understocked",IF(G8372&gt;Summary!$B$6*H8372,"Overstocked","Healthy")))</f>
        <v>Understocked</v>
      </c>
      <c r="R8372" s="0" t="str">
        <f aca="false">IF(I8372&gt;=Summary!$B$7,"Fast",IF(I8372&lt;Summary!$B$8,"Slow","Medium"))</f>
        <v>Fast</v>
      </c>
      <c r="S8372" s="15" t="n">
        <f aca="false">IF(M8372&gt;Summary!$B$5,1,0)</f>
        <v>1</v>
      </c>
      <c r="T8372" s="16" t="n">
        <f aca="false">IF(Q8372="Overstocked",(G8372-Summary!$B$6*H8372)*J8372,0)</f>
        <v>0</v>
      </c>
    </row>
    <row r="8373" customFormat="false" ht="15" hidden="false" customHeight="false" outlineLevel="0" collapsed="false">
      <c r="A8373" s="0" t="s">
        <v>8471</v>
      </c>
      <c r="B8373" s="0" t="s">
        <v>113</v>
      </c>
      <c r="C8373" s="0" t="s">
        <v>85</v>
      </c>
      <c r="D8373" s="0" t="s">
        <v>86</v>
      </c>
      <c r="E8373" s="14" t="n">
        <v>45458</v>
      </c>
      <c r="F8373" s="14" t="n">
        <v>45460</v>
      </c>
      <c r="G8373" s="0" t="n">
        <v>440</v>
      </c>
      <c r="H8373" s="0" t="n">
        <v>74</v>
      </c>
      <c r="I8373" s="0" t="n">
        <v>63</v>
      </c>
      <c r="J8373" s="0" t="n">
        <v>1319</v>
      </c>
      <c r="K8373" s="0" t="n">
        <v>1382</v>
      </c>
      <c r="L8373" s="15" t="s">
        <v>93</v>
      </c>
      <c r="M8373" s="0" t="n">
        <v>2</v>
      </c>
      <c r="N8373" s="16" t="n">
        <f aca="false">I8373*K8373</f>
        <v>87066</v>
      </c>
      <c r="O8373" s="16" t="n">
        <f aca="false">I8373*(K8373-J8373)</f>
        <v>3969</v>
      </c>
      <c r="P8373" s="15" t="n">
        <f aca="false">K8373-J8373</f>
        <v>63</v>
      </c>
      <c r="Q8373" s="0" t="str">
        <f aca="false">IF(G8373=0,"Out of stock",IF(G8373&lt;H8373,"Understocked",IF(G8373&gt;Summary!$B$6*H8373,"Overstocked","Healthy")))</f>
        <v>Overstocked</v>
      </c>
      <c r="R8373" s="0" t="str">
        <f aca="false">IF(I8373&gt;=Summary!$B$7,"Fast",IF(I8373&lt;Summary!$B$8,"Slow","Medium"))</f>
        <v>Slow</v>
      </c>
      <c r="S8373" s="15" t="n">
        <f aca="false">IF(M8373&gt;Summary!$B$5,1,0)</f>
        <v>0</v>
      </c>
      <c r="T8373" s="16" t="n">
        <f aca="false">IF(Q8373="Overstocked",(G8373-Summary!$B$6*H8373)*J8373,0)</f>
        <v>189936</v>
      </c>
    </row>
    <row r="8374" customFormat="false" ht="15" hidden="false" customHeight="false" outlineLevel="0" collapsed="false">
      <c r="A8374" s="0" t="s">
        <v>8472</v>
      </c>
      <c r="B8374" s="0" t="s">
        <v>113</v>
      </c>
      <c r="C8374" s="0" t="s">
        <v>104</v>
      </c>
      <c r="D8374" s="0" t="s">
        <v>102</v>
      </c>
      <c r="E8374" s="14" t="n">
        <v>45398</v>
      </c>
      <c r="F8374" s="14" t="n">
        <v>45401</v>
      </c>
      <c r="G8374" s="0" t="n">
        <v>435</v>
      </c>
      <c r="H8374" s="0" t="n">
        <v>123</v>
      </c>
      <c r="I8374" s="0" t="n">
        <v>119</v>
      </c>
      <c r="J8374" s="0" t="n">
        <v>1331</v>
      </c>
      <c r="K8374" s="0" t="n">
        <v>1812</v>
      </c>
      <c r="L8374" s="15" t="s">
        <v>80</v>
      </c>
      <c r="M8374" s="0" t="n">
        <v>3</v>
      </c>
      <c r="N8374" s="16" t="n">
        <f aca="false">I8374*K8374</f>
        <v>215628</v>
      </c>
      <c r="O8374" s="16" t="n">
        <f aca="false">I8374*(K8374-J8374)</f>
        <v>57239</v>
      </c>
      <c r="P8374" s="15" t="n">
        <f aca="false">K8374-J8374</f>
        <v>481</v>
      </c>
      <c r="Q8374" s="0" t="str">
        <f aca="false">IF(G8374=0,"Out of stock",IF(G8374&lt;H8374,"Understocked",IF(G8374&gt;Summary!$B$6*H8374,"Overstocked","Healthy")))</f>
        <v>Healthy</v>
      </c>
      <c r="R8374" s="0" t="str">
        <f aca="false">IF(I8374&gt;=Summary!$B$7,"Fast",IF(I8374&lt;Summary!$B$8,"Slow","Medium"))</f>
        <v>Medium</v>
      </c>
      <c r="S8374" s="15" t="n">
        <f aca="false">IF(M8374&gt;Summary!$B$5,1,0)</f>
        <v>0</v>
      </c>
      <c r="T8374" s="16" t="n">
        <f aca="false">IF(Q8374="Overstocked",(G8374-Summary!$B$6*H8374)*J8374,0)</f>
        <v>0</v>
      </c>
    </row>
    <row r="8375" customFormat="false" ht="15" hidden="false" customHeight="false" outlineLevel="0" collapsed="false">
      <c r="A8375" s="0" t="s">
        <v>8473</v>
      </c>
      <c r="B8375" s="0" t="s">
        <v>111</v>
      </c>
      <c r="C8375" s="0" t="s">
        <v>104</v>
      </c>
      <c r="D8375" s="0" t="s">
        <v>79</v>
      </c>
      <c r="E8375" s="14" t="n">
        <v>45074</v>
      </c>
      <c r="F8375" s="14" t="n">
        <v>45081</v>
      </c>
      <c r="G8375" s="0" t="n">
        <v>424</v>
      </c>
      <c r="H8375" s="0" t="n">
        <v>107</v>
      </c>
      <c r="I8375" s="0" t="n">
        <v>107</v>
      </c>
      <c r="J8375" s="0" t="n">
        <v>326</v>
      </c>
      <c r="K8375" s="0" t="n">
        <v>779</v>
      </c>
      <c r="L8375" s="15" t="s">
        <v>87</v>
      </c>
      <c r="M8375" s="0" t="n">
        <v>7</v>
      </c>
      <c r="N8375" s="16" t="n">
        <f aca="false">I8375*K8375</f>
        <v>83353</v>
      </c>
      <c r="O8375" s="16" t="n">
        <f aca="false">I8375*(K8375-J8375)</f>
        <v>48471</v>
      </c>
      <c r="P8375" s="15" t="n">
        <f aca="false">K8375-J8375</f>
        <v>453</v>
      </c>
      <c r="Q8375" s="0" t="str">
        <f aca="false">IF(G8375=0,"Out of stock",IF(G8375&lt;H8375,"Understocked",IF(G8375&gt;Summary!$B$6*H8375,"Overstocked","Healthy")))</f>
        <v>Healthy</v>
      </c>
      <c r="R8375" s="0" t="str">
        <f aca="false">IF(I8375&gt;=Summary!$B$7,"Fast",IF(I8375&lt;Summary!$B$8,"Slow","Medium"))</f>
        <v>Medium</v>
      </c>
      <c r="S8375" s="15" t="n">
        <f aca="false">IF(M8375&gt;Summary!$B$5,1,0)</f>
        <v>0</v>
      </c>
      <c r="T8375" s="16" t="n">
        <f aca="false">IF(Q8375="Overstocked",(G8375-Summary!$B$6*H8375)*J8375,0)</f>
        <v>0</v>
      </c>
    </row>
    <row r="8376" customFormat="false" ht="15" hidden="false" customHeight="false" outlineLevel="0" collapsed="false">
      <c r="A8376" s="0" t="s">
        <v>8474</v>
      </c>
      <c r="B8376" s="0" t="s">
        <v>113</v>
      </c>
      <c r="C8376" s="0" t="s">
        <v>104</v>
      </c>
      <c r="D8376" s="0" t="s">
        <v>90</v>
      </c>
      <c r="E8376" s="14" t="n">
        <v>45049</v>
      </c>
      <c r="F8376" s="14" t="n">
        <v>45053</v>
      </c>
      <c r="G8376" s="0" t="n">
        <v>145</v>
      </c>
      <c r="H8376" s="0" t="n">
        <v>67</v>
      </c>
      <c r="I8376" s="0" t="n">
        <v>241</v>
      </c>
      <c r="J8376" s="0" t="n">
        <v>1354</v>
      </c>
      <c r="K8376" s="0" t="n">
        <v>1414</v>
      </c>
      <c r="L8376" s="15" t="s">
        <v>97</v>
      </c>
      <c r="M8376" s="0" t="n">
        <v>4</v>
      </c>
      <c r="N8376" s="16" t="n">
        <f aca="false">I8376*K8376</f>
        <v>340774</v>
      </c>
      <c r="O8376" s="16" t="n">
        <f aca="false">I8376*(K8376-J8376)</f>
        <v>14460</v>
      </c>
      <c r="P8376" s="15" t="n">
        <f aca="false">K8376-J8376</f>
        <v>60</v>
      </c>
      <c r="Q8376" s="0" t="str">
        <f aca="false">IF(G8376=0,"Out of stock",IF(G8376&lt;H8376,"Understocked",IF(G8376&gt;Summary!$B$6*H8376,"Overstocked","Healthy")))</f>
        <v>Healthy</v>
      </c>
      <c r="R8376" s="0" t="str">
        <f aca="false">IF(I8376&gt;=Summary!$B$7,"Fast",IF(I8376&lt;Summary!$B$8,"Slow","Medium"))</f>
        <v>Fast</v>
      </c>
      <c r="S8376" s="15" t="n">
        <f aca="false">IF(M8376&gt;Summary!$B$5,1,0)</f>
        <v>0</v>
      </c>
      <c r="T8376" s="16" t="n">
        <f aca="false">IF(Q8376="Overstocked",(G8376-Summary!$B$6*H8376)*J8376,0)</f>
        <v>0</v>
      </c>
    </row>
    <row r="8377" customFormat="false" ht="15" hidden="false" customHeight="false" outlineLevel="0" collapsed="false">
      <c r="A8377" s="0" t="s">
        <v>8475</v>
      </c>
      <c r="B8377" s="0" t="s">
        <v>113</v>
      </c>
      <c r="C8377" s="0" t="s">
        <v>104</v>
      </c>
      <c r="D8377" s="0" t="s">
        <v>92</v>
      </c>
      <c r="E8377" s="14" t="n">
        <v>45056</v>
      </c>
      <c r="F8377" s="14" t="n">
        <v>45060</v>
      </c>
      <c r="G8377" s="0" t="n">
        <v>57</v>
      </c>
      <c r="H8377" s="0" t="n">
        <v>129</v>
      </c>
      <c r="I8377" s="0" t="n">
        <v>35</v>
      </c>
      <c r="J8377" s="0" t="n">
        <v>1153</v>
      </c>
      <c r="K8377" s="0" t="n">
        <v>1337</v>
      </c>
      <c r="L8377" s="15" t="s">
        <v>97</v>
      </c>
      <c r="M8377" s="0" t="n">
        <v>4</v>
      </c>
      <c r="N8377" s="16" t="n">
        <f aca="false">I8377*K8377</f>
        <v>46795</v>
      </c>
      <c r="O8377" s="16" t="n">
        <f aca="false">I8377*(K8377-J8377)</f>
        <v>6440</v>
      </c>
      <c r="P8377" s="15" t="n">
        <f aca="false">K8377-J8377</f>
        <v>184</v>
      </c>
      <c r="Q8377" s="0" t="str">
        <f aca="false">IF(G8377=0,"Out of stock",IF(G8377&lt;H8377,"Understocked",IF(G8377&gt;Summary!$B$6*H8377,"Overstocked","Healthy")))</f>
        <v>Understocked</v>
      </c>
      <c r="R8377" s="0" t="str">
        <f aca="false">IF(I8377&gt;=Summary!$B$7,"Fast",IF(I8377&lt;Summary!$B$8,"Slow","Medium"))</f>
        <v>Slow</v>
      </c>
      <c r="S8377" s="15" t="n">
        <f aca="false">IF(M8377&gt;Summary!$B$5,1,0)</f>
        <v>0</v>
      </c>
      <c r="T8377" s="16" t="n">
        <f aca="false">IF(Q8377="Overstocked",(G8377-Summary!$B$6*H8377)*J8377,0)</f>
        <v>0</v>
      </c>
    </row>
    <row r="8378" customFormat="false" ht="15" hidden="false" customHeight="false" outlineLevel="0" collapsed="false">
      <c r="A8378" s="0" t="s">
        <v>8476</v>
      </c>
      <c r="B8378" s="0" t="s">
        <v>95</v>
      </c>
      <c r="C8378" s="0" t="s">
        <v>96</v>
      </c>
      <c r="D8378" s="0" t="s">
        <v>79</v>
      </c>
      <c r="E8378" s="14" t="n">
        <v>45220</v>
      </c>
      <c r="F8378" s="14" t="n">
        <v>45230</v>
      </c>
      <c r="G8378" s="0" t="n">
        <v>330</v>
      </c>
      <c r="H8378" s="0" t="n">
        <v>132</v>
      </c>
      <c r="I8378" s="0" t="n">
        <v>238</v>
      </c>
      <c r="J8378" s="0" t="n">
        <v>1218</v>
      </c>
      <c r="K8378" s="0" t="n">
        <v>1476</v>
      </c>
      <c r="L8378" s="15" t="s">
        <v>93</v>
      </c>
      <c r="M8378" s="0" t="n">
        <v>10</v>
      </c>
      <c r="N8378" s="16" t="n">
        <f aca="false">I8378*K8378</f>
        <v>351288</v>
      </c>
      <c r="O8378" s="16" t="n">
        <f aca="false">I8378*(K8378-J8378)</f>
        <v>61404</v>
      </c>
      <c r="P8378" s="15" t="n">
        <f aca="false">K8378-J8378</f>
        <v>258</v>
      </c>
      <c r="Q8378" s="0" t="str">
        <f aca="false">IF(G8378=0,"Out of stock",IF(G8378&lt;H8378,"Understocked",IF(G8378&gt;Summary!$B$6*H8378,"Overstocked","Healthy")))</f>
        <v>Healthy</v>
      </c>
      <c r="R8378" s="0" t="str">
        <f aca="false">IF(I8378&gt;=Summary!$B$7,"Fast",IF(I8378&lt;Summary!$B$8,"Slow","Medium"))</f>
        <v>Fast</v>
      </c>
      <c r="S8378" s="15" t="n">
        <f aca="false">IF(M8378&gt;Summary!$B$5,1,0)</f>
        <v>1</v>
      </c>
      <c r="T8378" s="16" t="n">
        <f aca="false">IF(Q8378="Overstocked",(G8378-Summary!$B$6*H8378)*J8378,0)</f>
        <v>0</v>
      </c>
    </row>
    <row r="8379" customFormat="false" ht="15" hidden="false" customHeight="false" outlineLevel="0" collapsed="false">
      <c r="A8379" s="0" t="s">
        <v>8477</v>
      </c>
      <c r="B8379" s="0" t="s">
        <v>84</v>
      </c>
      <c r="C8379" s="0" t="s">
        <v>78</v>
      </c>
      <c r="D8379" s="0" t="s">
        <v>79</v>
      </c>
      <c r="E8379" s="14" t="n">
        <v>45428</v>
      </c>
      <c r="F8379" s="14" t="n">
        <v>45429</v>
      </c>
      <c r="G8379" s="0" t="n">
        <v>51</v>
      </c>
      <c r="H8379" s="0" t="n">
        <v>94</v>
      </c>
      <c r="I8379" s="0" t="n">
        <v>278</v>
      </c>
      <c r="J8379" s="0" t="n">
        <v>1605</v>
      </c>
      <c r="K8379" s="0" t="n">
        <v>1994</v>
      </c>
      <c r="L8379" s="15" t="s">
        <v>82</v>
      </c>
      <c r="M8379" s="0" t="n">
        <v>1</v>
      </c>
      <c r="N8379" s="16" t="n">
        <f aca="false">I8379*K8379</f>
        <v>554332</v>
      </c>
      <c r="O8379" s="16" t="n">
        <f aca="false">I8379*(K8379-J8379)</f>
        <v>108142</v>
      </c>
      <c r="P8379" s="15" t="n">
        <f aca="false">K8379-J8379</f>
        <v>389</v>
      </c>
      <c r="Q8379" s="0" t="str">
        <f aca="false">IF(G8379=0,"Out of stock",IF(G8379&lt;H8379,"Understocked",IF(G8379&gt;Summary!$B$6*H8379,"Overstocked","Healthy")))</f>
        <v>Understocked</v>
      </c>
      <c r="R8379" s="0" t="str">
        <f aca="false">IF(I8379&gt;=Summary!$B$7,"Fast",IF(I8379&lt;Summary!$B$8,"Slow","Medium"))</f>
        <v>Fast</v>
      </c>
      <c r="S8379" s="15" t="n">
        <f aca="false">IF(M8379&gt;Summary!$B$5,1,0)</f>
        <v>0</v>
      </c>
      <c r="T8379" s="16" t="n">
        <f aca="false">IF(Q8379="Overstocked",(G8379-Summary!$B$6*H8379)*J8379,0)</f>
        <v>0</v>
      </c>
    </row>
    <row r="8380" customFormat="false" ht="15" hidden="false" customHeight="false" outlineLevel="0" collapsed="false">
      <c r="A8380" s="0" t="s">
        <v>8478</v>
      </c>
      <c r="B8380" s="0" t="s">
        <v>89</v>
      </c>
      <c r="C8380" s="0" t="s">
        <v>96</v>
      </c>
      <c r="D8380" s="0" t="s">
        <v>86</v>
      </c>
      <c r="E8380" s="14" t="n">
        <v>45563</v>
      </c>
      <c r="F8380" s="14" t="n">
        <v>45573</v>
      </c>
      <c r="G8380" s="0" t="n">
        <v>55</v>
      </c>
      <c r="H8380" s="0" t="n">
        <v>54</v>
      </c>
      <c r="I8380" s="0" t="n">
        <v>279</v>
      </c>
      <c r="J8380" s="0" t="n">
        <v>1990</v>
      </c>
      <c r="K8380" s="0" t="n">
        <v>2487</v>
      </c>
      <c r="L8380" s="15" t="s">
        <v>93</v>
      </c>
      <c r="M8380" s="0" t="n">
        <v>10</v>
      </c>
      <c r="N8380" s="16" t="n">
        <f aca="false">I8380*K8380</f>
        <v>693873</v>
      </c>
      <c r="O8380" s="16" t="n">
        <f aca="false">I8380*(K8380-J8380)</f>
        <v>138663</v>
      </c>
      <c r="P8380" s="15" t="n">
        <f aca="false">K8380-J8380</f>
        <v>497</v>
      </c>
      <c r="Q8380" s="0" t="str">
        <f aca="false">IF(G8380=0,"Out of stock",IF(G8380&lt;H8380,"Understocked",IF(G8380&gt;Summary!$B$6*H8380,"Overstocked","Healthy")))</f>
        <v>Healthy</v>
      </c>
      <c r="R8380" s="0" t="str">
        <f aca="false">IF(I8380&gt;=Summary!$B$7,"Fast",IF(I8380&lt;Summary!$B$8,"Slow","Medium"))</f>
        <v>Fast</v>
      </c>
      <c r="S8380" s="15" t="n">
        <f aca="false">IF(M8380&gt;Summary!$B$5,1,0)</f>
        <v>1</v>
      </c>
      <c r="T8380" s="16" t="n">
        <f aca="false">IF(Q8380="Overstocked",(G8380-Summary!$B$6*H8380)*J8380,0)</f>
        <v>0</v>
      </c>
    </row>
    <row r="8381" customFormat="false" ht="15" hidden="false" customHeight="false" outlineLevel="0" collapsed="false">
      <c r="A8381" s="0" t="s">
        <v>8479</v>
      </c>
      <c r="B8381" s="0" t="s">
        <v>84</v>
      </c>
      <c r="C8381" s="0" t="s">
        <v>104</v>
      </c>
      <c r="D8381" s="0" t="s">
        <v>102</v>
      </c>
      <c r="E8381" s="14" t="n">
        <v>45359</v>
      </c>
      <c r="F8381" s="14" t="n">
        <v>45367</v>
      </c>
      <c r="G8381" s="0" t="n">
        <v>495</v>
      </c>
      <c r="H8381" s="0" t="n">
        <v>107</v>
      </c>
      <c r="I8381" s="0" t="n">
        <v>224</v>
      </c>
      <c r="J8381" s="0" t="n">
        <v>804</v>
      </c>
      <c r="K8381" s="0" t="n">
        <v>999</v>
      </c>
      <c r="L8381" s="15" t="s">
        <v>87</v>
      </c>
      <c r="M8381" s="0" t="n">
        <v>8</v>
      </c>
      <c r="N8381" s="16" t="n">
        <f aca="false">I8381*K8381</f>
        <v>223776</v>
      </c>
      <c r="O8381" s="16" t="n">
        <f aca="false">I8381*(K8381-J8381)</f>
        <v>43680</v>
      </c>
      <c r="P8381" s="15" t="n">
        <f aca="false">K8381-J8381</f>
        <v>195</v>
      </c>
      <c r="Q8381" s="0" t="str">
        <f aca="false">IF(G8381=0,"Out of stock",IF(G8381&lt;H8381,"Understocked",IF(G8381&gt;Summary!$B$6*H8381,"Overstocked","Healthy")))</f>
        <v>Overstocked</v>
      </c>
      <c r="R8381" s="0" t="str">
        <f aca="false">IF(I8381&gt;=Summary!$B$7,"Fast",IF(I8381&lt;Summary!$B$8,"Slow","Medium"))</f>
        <v>Fast</v>
      </c>
      <c r="S8381" s="15" t="n">
        <f aca="false">IF(M8381&gt;Summary!$B$5,1,0)</f>
        <v>1</v>
      </c>
      <c r="T8381" s="16" t="n">
        <f aca="false">IF(Q8381="Overstocked",(G8381-Summary!$B$6*H8381)*J8381,0)</f>
        <v>53868</v>
      </c>
    </row>
    <row r="8382" customFormat="false" ht="15" hidden="false" customHeight="false" outlineLevel="0" collapsed="false">
      <c r="A8382" s="0" t="s">
        <v>8480</v>
      </c>
      <c r="B8382" s="0" t="s">
        <v>101</v>
      </c>
      <c r="C8382" s="0" t="s">
        <v>96</v>
      </c>
      <c r="D8382" s="0" t="s">
        <v>79</v>
      </c>
      <c r="E8382" s="14" t="n">
        <v>45201</v>
      </c>
      <c r="F8382" s="14" t="n">
        <v>45202</v>
      </c>
      <c r="G8382" s="0" t="n">
        <v>470</v>
      </c>
      <c r="H8382" s="0" t="n">
        <v>78</v>
      </c>
      <c r="I8382" s="0" t="n">
        <v>267</v>
      </c>
      <c r="J8382" s="0" t="n">
        <v>1510</v>
      </c>
      <c r="K8382" s="0" t="n">
        <v>1804</v>
      </c>
      <c r="L8382" s="15" t="s">
        <v>87</v>
      </c>
      <c r="M8382" s="0" t="n">
        <v>1</v>
      </c>
      <c r="N8382" s="16" t="n">
        <f aca="false">I8382*K8382</f>
        <v>481668</v>
      </c>
      <c r="O8382" s="16" t="n">
        <f aca="false">I8382*(K8382-J8382)</f>
        <v>78498</v>
      </c>
      <c r="P8382" s="15" t="n">
        <f aca="false">K8382-J8382</f>
        <v>294</v>
      </c>
      <c r="Q8382" s="0" t="str">
        <f aca="false">IF(G8382=0,"Out of stock",IF(G8382&lt;H8382,"Understocked",IF(G8382&gt;Summary!$B$6*H8382,"Overstocked","Healthy")))</f>
        <v>Overstocked</v>
      </c>
      <c r="R8382" s="0" t="str">
        <f aca="false">IF(I8382&gt;=Summary!$B$7,"Fast",IF(I8382&lt;Summary!$B$8,"Slow","Medium"))</f>
        <v>Fast</v>
      </c>
      <c r="S8382" s="15" t="n">
        <f aca="false">IF(M8382&gt;Summary!$B$5,1,0)</f>
        <v>0</v>
      </c>
      <c r="T8382" s="16" t="n">
        <f aca="false">IF(Q8382="Overstocked",(G8382-Summary!$B$6*H8382)*J8382,0)</f>
        <v>238580</v>
      </c>
    </row>
    <row r="8383" customFormat="false" ht="15" hidden="false" customHeight="false" outlineLevel="0" collapsed="false">
      <c r="A8383" s="0" t="s">
        <v>8481</v>
      </c>
      <c r="B8383" s="0" t="s">
        <v>113</v>
      </c>
      <c r="C8383" s="0" t="s">
        <v>78</v>
      </c>
      <c r="D8383" s="0" t="s">
        <v>86</v>
      </c>
      <c r="E8383" s="14" t="n">
        <v>45153</v>
      </c>
      <c r="F8383" s="14" t="n">
        <v>45160</v>
      </c>
      <c r="G8383" s="0" t="n">
        <v>176</v>
      </c>
      <c r="H8383" s="0" t="n">
        <v>54</v>
      </c>
      <c r="I8383" s="0" t="n">
        <v>88</v>
      </c>
      <c r="J8383" s="0" t="n">
        <v>1213</v>
      </c>
      <c r="K8383" s="0" t="n">
        <v>1407</v>
      </c>
      <c r="L8383" s="15" t="s">
        <v>93</v>
      </c>
      <c r="M8383" s="0" t="n">
        <v>7</v>
      </c>
      <c r="N8383" s="16" t="n">
        <f aca="false">I8383*K8383</f>
        <v>123816</v>
      </c>
      <c r="O8383" s="16" t="n">
        <f aca="false">I8383*(K8383-J8383)</f>
        <v>17072</v>
      </c>
      <c r="P8383" s="15" t="n">
        <f aca="false">K8383-J8383</f>
        <v>194</v>
      </c>
      <c r="Q8383" s="0" t="str">
        <f aca="false">IF(G8383=0,"Out of stock",IF(G8383&lt;H8383,"Understocked",IF(G8383&gt;Summary!$B$6*H8383,"Overstocked","Healthy")))</f>
        <v>Healthy</v>
      </c>
      <c r="R8383" s="0" t="str">
        <f aca="false">IF(I8383&gt;=Summary!$B$7,"Fast",IF(I8383&lt;Summary!$B$8,"Slow","Medium"))</f>
        <v>Slow</v>
      </c>
      <c r="S8383" s="15" t="n">
        <f aca="false">IF(M8383&gt;Summary!$B$5,1,0)</f>
        <v>0</v>
      </c>
      <c r="T8383" s="16" t="n">
        <f aca="false">IF(Q8383="Overstocked",(G8383-Summary!$B$6*H8383)*J8383,0)</f>
        <v>0</v>
      </c>
    </row>
    <row r="8384" customFormat="false" ht="15" hidden="false" customHeight="false" outlineLevel="0" collapsed="false">
      <c r="A8384" s="0" t="s">
        <v>8482</v>
      </c>
      <c r="B8384" s="0" t="s">
        <v>101</v>
      </c>
      <c r="C8384" s="0" t="s">
        <v>85</v>
      </c>
      <c r="D8384" s="0" t="s">
        <v>92</v>
      </c>
      <c r="E8384" s="14" t="n">
        <v>44997</v>
      </c>
      <c r="F8384" s="14" t="n">
        <v>45001</v>
      </c>
      <c r="G8384" s="0" t="n">
        <v>434</v>
      </c>
      <c r="H8384" s="0" t="n">
        <v>68</v>
      </c>
      <c r="I8384" s="0" t="n">
        <v>87</v>
      </c>
      <c r="J8384" s="0" t="n">
        <v>1460</v>
      </c>
      <c r="K8384" s="0" t="n">
        <v>1746</v>
      </c>
      <c r="L8384" s="15" t="s">
        <v>93</v>
      </c>
      <c r="M8384" s="0" t="n">
        <v>4</v>
      </c>
      <c r="N8384" s="16" t="n">
        <f aca="false">I8384*K8384</f>
        <v>151902</v>
      </c>
      <c r="O8384" s="16" t="n">
        <f aca="false">I8384*(K8384-J8384)</f>
        <v>24882</v>
      </c>
      <c r="P8384" s="15" t="n">
        <f aca="false">K8384-J8384</f>
        <v>286</v>
      </c>
      <c r="Q8384" s="0" t="str">
        <f aca="false">IF(G8384=0,"Out of stock",IF(G8384&lt;H8384,"Understocked",IF(G8384&gt;Summary!$B$6*H8384,"Overstocked","Healthy")))</f>
        <v>Overstocked</v>
      </c>
      <c r="R8384" s="0" t="str">
        <f aca="false">IF(I8384&gt;=Summary!$B$7,"Fast",IF(I8384&lt;Summary!$B$8,"Slow","Medium"))</f>
        <v>Slow</v>
      </c>
      <c r="S8384" s="15" t="n">
        <f aca="false">IF(M8384&gt;Summary!$B$5,1,0)</f>
        <v>0</v>
      </c>
      <c r="T8384" s="16" t="n">
        <f aca="false">IF(Q8384="Overstocked",(G8384-Summary!$B$6*H8384)*J8384,0)</f>
        <v>236520</v>
      </c>
    </row>
    <row r="8385" customFormat="false" ht="15" hidden="false" customHeight="false" outlineLevel="0" collapsed="false">
      <c r="A8385" s="0" t="s">
        <v>8483</v>
      </c>
      <c r="B8385" s="0" t="s">
        <v>84</v>
      </c>
      <c r="C8385" s="0" t="s">
        <v>78</v>
      </c>
      <c r="D8385" s="0" t="s">
        <v>102</v>
      </c>
      <c r="E8385" s="14" t="n">
        <v>45613</v>
      </c>
      <c r="F8385" s="14" t="n">
        <v>45623</v>
      </c>
      <c r="G8385" s="0" t="n">
        <v>89</v>
      </c>
      <c r="H8385" s="0" t="n">
        <v>111</v>
      </c>
      <c r="I8385" s="0" t="n">
        <v>250</v>
      </c>
      <c r="J8385" s="0" t="n">
        <v>1634</v>
      </c>
      <c r="K8385" s="0" t="n">
        <v>2020</v>
      </c>
      <c r="L8385" s="15" t="s">
        <v>97</v>
      </c>
      <c r="M8385" s="0" t="n">
        <v>10</v>
      </c>
      <c r="N8385" s="16" t="n">
        <f aca="false">I8385*K8385</f>
        <v>505000</v>
      </c>
      <c r="O8385" s="16" t="n">
        <f aca="false">I8385*(K8385-J8385)</f>
        <v>96500</v>
      </c>
      <c r="P8385" s="15" t="n">
        <f aca="false">K8385-J8385</f>
        <v>386</v>
      </c>
      <c r="Q8385" s="0" t="str">
        <f aca="false">IF(G8385=0,"Out of stock",IF(G8385&lt;H8385,"Understocked",IF(G8385&gt;Summary!$B$6*H8385,"Overstocked","Healthy")))</f>
        <v>Understocked</v>
      </c>
      <c r="R8385" s="0" t="str">
        <f aca="false">IF(I8385&gt;=Summary!$B$7,"Fast",IF(I8385&lt;Summary!$B$8,"Slow","Medium"))</f>
        <v>Fast</v>
      </c>
      <c r="S8385" s="15" t="n">
        <f aca="false">IF(M8385&gt;Summary!$B$5,1,0)</f>
        <v>1</v>
      </c>
      <c r="T8385" s="16" t="n">
        <f aca="false">IF(Q8385="Overstocked",(G8385-Summary!$B$6*H8385)*J8385,0)</f>
        <v>0</v>
      </c>
    </row>
    <row r="8386" customFormat="false" ht="15" hidden="false" customHeight="false" outlineLevel="0" collapsed="false">
      <c r="A8386" s="0" t="s">
        <v>8484</v>
      </c>
      <c r="B8386" s="0" t="s">
        <v>77</v>
      </c>
      <c r="C8386" s="0" t="s">
        <v>104</v>
      </c>
      <c r="D8386" s="0" t="s">
        <v>90</v>
      </c>
      <c r="E8386" s="14" t="n">
        <v>45151</v>
      </c>
      <c r="F8386" s="14" t="n">
        <v>45161</v>
      </c>
      <c r="G8386" s="0" t="n">
        <v>125</v>
      </c>
      <c r="H8386" s="0" t="n">
        <v>139</v>
      </c>
      <c r="I8386" s="0" t="n">
        <v>162</v>
      </c>
      <c r="J8386" s="0" t="n">
        <v>208</v>
      </c>
      <c r="K8386" s="0" t="n">
        <v>650</v>
      </c>
      <c r="L8386" s="15" t="s">
        <v>82</v>
      </c>
      <c r="M8386" s="0" t="n">
        <v>10</v>
      </c>
      <c r="N8386" s="16" t="n">
        <f aca="false">I8386*K8386</f>
        <v>105300</v>
      </c>
      <c r="O8386" s="16" t="n">
        <f aca="false">I8386*(K8386-J8386)</f>
        <v>71604</v>
      </c>
      <c r="P8386" s="15" t="n">
        <f aca="false">K8386-J8386</f>
        <v>442</v>
      </c>
      <c r="Q8386" s="0" t="str">
        <f aca="false">IF(G8386=0,"Out of stock",IF(G8386&lt;H8386,"Understocked",IF(G8386&gt;Summary!$B$6*H8386,"Overstocked","Healthy")))</f>
        <v>Understocked</v>
      </c>
      <c r="R8386" s="0" t="str">
        <f aca="false">IF(I8386&gt;=Summary!$B$7,"Fast",IF(I8386&lt;Summary!$B$8,"Slow","Medium"))</f>
        <v>Medium</v>
      </c>
      <c r="S8386" s="15" t="n">
        <f aca="false">IF(M8386&gt;Summary!$B$5,1,0)</f>
        <v>1</v>
      </c>
      <c r="T8386" s="16" t="n">
        <f aca="false">IF(Q8386="Overstocked",(G8386-Summary!$B$6*H8386)*J8386,0)</f>
        <v>0</v>
      </c>
    </row>
    <row r="8387" customFormat="false" ht="15" hidden="false" customHeight="false" outlineLevel="0" collapsed="false">
      <c r="A8387" s="0" t="s">
        <v>8485</v>
      </c>
      <c r="B8387" s="0" t="s">
        <v>111</v>
      </c>
      <c r="C8387" s="0" t="s">
        <v>104</v>
      </c>
      <c r="D8387" s="0" t="s">
        <v>102</v>
      </c>
      <c r="E8387" s="14" t="n">
        <v>45539</v>
      </c>
      <c r="F8387" s="14" t="n">
        <v>45549</v>
      </c>
      <c r="G8387" s="0" t="n">
        <v>482</v>
      </c>
      <c r="H8387" s="0" t="n">
        <v>145</v>
      </c>
      <c r="I8387" s="0" t="n">
        <v>96</v>
      </c>
      <c r="J8387" s="0" t="n">
        <v>607</v>
      </c>
      <c r="K8387" s="0" t="n">
        <v>868</v>
      </c>
      <c r="L8387" s="15" t="s">
        <v>82</v>
      </c>
      <c r="M8387" s="0" t="n">
        <v>10</v>
      </c>
      <c r="N8387" s="16" t="n">
        <f aca="false">I8387*K8387</f>
        <v>83328</v>
      </c>
      <c r="O8387" s="16" t="n">
        <f aca="false">I8387*(K8387-J8387)</f>
        <v>25056</v>
      </c>
      <c r="P8387" s="15" t="n">
        <f aca="false">K8387-J8387</f>
        <v>261</v>
      </c>
      <c r="Q8387" s="0" t="str">
        <f aca="false">IF(G8387=0,"Out of stock",IF(G8387&lt;H8387,"Understocked",IF(G8387&gt;Summary!$B$6*H8387,"Overstocked","Healthy")))</f>
        <v>Healthy</v>
      </c>
      <c r="R8387" s="0" t="str">
        <f aca="false">IF(I8387&gt;=Summary!$B$7,"Fast",IF(I8387&lt;Summary!$B$8,"Slow","Medium"))</f>
        <v>Slow</v>
      </c>
      <c r="S8387" s="15" t="n">
        <f aca="false">IF(M8387&gt;Summary!$B$5,1,0)</f>
        <v>1</v>
      </c>
      <c r="T8387" s="16" t="n">
        <f aca="false">IF(Q8387="Overstocked",(G8387-Summary!$B$6*H8387)*J8387,0)</f>
        <v>0</v>
      </c>
    </row>
    <row r="8388" customFormat="false" ht="15" hidden="false" customHeight="false" outlineLevel="0" collapsed="false">
      <c r="A8388" s="0" t="s">
        <v>8486</v>
      </c>
      <c r="B8388" s="0" t="s">
        <v>113</v>
      </c>
      <c r="C8388" s="0" t="s">
        <v>96</v>
      </c>
      <c r="D8388" s="0" t="s">
        <v>90</v>
      </c>
      <c r="E8388" s="14" t="n">
        <v>45091</v>
      </c>
      <c r="F8388" s="14" t="n">
        <v>45101</v>
      </c>
      <c r="G8388" s="0" t="n">
        <v>35</v>
      </c>
      <c r="H8388" s="0" t="n">
        <v>75</v>
      </c>
      <c r="I8388" s="0" t="n">
        <v>27</v>
      </c>
      <c r="J8388" s="0" t="n">
        <v>625</v>
      </c>
      <c r="K8388" s="0" t="n">
        <v>844</v>
      </c>
      <c r="L8388" s="15" t="s">
        <v>82</v>
      </c>
      <c r="M8388" s="0" t="n">
        <v>10</v>
      </c>
      <c r="N8388" s="16" t="n">
        <f aca="false">I8388*K8388</f>
        <v>22788</v>
      </c>
      <c r="O8388" s="16" t="n">
        <f aca="false">I8388*(K8388-J8388)</f>
        <v>5913</v>
      </c>
      <c r="P8388" s="15" t="n">
        <f aca="false">K8388-J8388</f>
        <v>219</v>
      </c>
      <c r="Q8388" s="0" t="str">
        <f aca="false">IF(G8388=0,"Out of stock",IF(G8388&lt;H8388,"Understocked",IF(G8388&gt;Summary!$B$6*H8388,"Overstocked","Healthy")))</f>
        <v>Understocked</v>
      </c>
      <c r="R8388" s="0" t="str">
        <f aca="false">IF(I8388&gt;=Summary!$B$7,"Fast",IF(I8388&lt;Summary!$B$8,"Slow","Medium"))</f>
        <v>Slow</v>
      </c>
      <c r="S8388" s="15" t="n">
        <f aca="false">IF(M8388&gt;Summary!$B$5,1,0)</f>
        <v>1</v>
      </c>
      <c r="T8388" s="16" t="n">
        <f aca="false">IF(Q8388="Overstocked",(G8388-Summary!$B$6*H8388)*J8388,0)</f>
        <v>0</v>
      </c>
    </row>
    <row r="8389" customFormat="false" ht="15" hidden="false" customHeight="false" outlineLevel="0" collapsed="false">
      <c r="A8389" s="0" t="s">
        <v>8487</v>
      </c>
      <c r="B8389" s="0" t="s">
        <v>113</v>
      </c>
      <c r="C8389" s="0" t="s">
        <v>104</v>
      </c>
      <c r="D8389" s="0" t="s">
        <v>92</v>
      </c>
      <c r="E8389" s="14" t="n">
        <v>45475</v>
      </c>
      <c r="F8389" s="14" t="n">
        <v>45484</v>
      </c>
      <c r="G8389" s="0" t="n">
        <v>114</v>
      </c>
      <c r="H8389" s="0" t="n">
        <v>135</v>
      </c>
      <c r="I8389" s="0" t="n">
        <v>119</v>
      </c>
      <c r="J8389" s="0" t="n">
        <v>681</v>
      </c>
      <c r="K8389" s="0" t="n">
        <v>1126</v>
      </c>
      <c r="L8389" s="15" t="s">
        <v>97</v>
      </c>
      <c r="M8389" s="0" t="n">
        <v>9</v>
      </c>
      <c r="N8389" s="16" t="n">
        <f aca="false">I8389*K8389</f>
        <v>133994</v>
      </c>
      <c r="O8389" s="16" t="n">
        <f aca="false">I8389*(K8389-J8389)</f>
        <v>52955</v>
      </c>
      <c r="P8389" s="15" t="n">
        <f aca="false">K8389-J8389</f>
        <v>445</v>
      </c>
      <c r="Q8389" s="0" t="str">
        <f aca="false">IF(G8389=0,"Out of stock",IF(G8389&lt;H8389,"Understocked",IF(G8389&gt;Summary!$B$6*H8389,"Overstocked","Healthy")))</f>
        <v>Understocked</v>
      </c>
      <c r="R8389" s="0" t="str">
        <f aca="false">IF(I8389&gt;=Summary!$B$7,"Fast",IF(I8389&lt;Summary!$B$8,"Slow","Medium"))</f>
        <v>Medium</v>
      </c>
      <c r="S8389" s="15" t="n">
        <f aca="false">IF(M8389&gt;Summary!$B$5,1,0)</f>
        <v>1</v>
      </c>
      <c r="T8389" s="16" t="n">
        <f aca="false">IF(Q8389="Overstocked",(G8389-Summary!$B$6*H8389)*J8389,0)</f>
        <v>0</v>
      </c>
    </row>
    <row r="8390" customFormat="false" ht="15" hidden="false" customHeight="false" outlineLevel="0" collapsed="false">
      <c r="A8390" s="0" t="s">
        <v>8488</v>
      </c>
      <c r="B8390" s="0" t="s">
        <v>123</v>
      </c>
      <c r="C8390" s="0" t="s">
        <v>96</v>
      </c>
      <c r="D8390" s="0" t="s">
        <v>79</v>
      </c>
      <c r="E8390" s="14" t="n">
        <v>45457</v>
      </c>
      <c r="F8390" s="14" t="n">
        <v>45464</v>
      </c>
      <c r="G8390" s="0" t="n">
        <v>461</v>
      </c>
      <c r="H8390" s="0" t="n">
        <v>50</v>
      </c>
      <c r="I8390" s="0" t="n">
        <v>281</v>
      </c>
      <c r="J8390" s="0" t="n">
        <v>667</v>
      </c>
      <c r="K8390" s="0" t="n">
        <v>1007</v>
      </c>
      <c r="L8390" s="15" t="s">
        <v>93</v>
      </c>
      <c r="M8390" s="0" t="n">
        <v>7</v>
      </c>
      <c r="N8390" s="16" t="n">
        <f aca="false">I8390*K8390</f>
        <v>282967</v>
      </c>
      <c r="O8390" s="16" t="n">
        <f aca="false">I8390*(K8390-J8390)</f>
        <v>95540</v>
      </c>
      <c r="P8390" s="15" t="n">
        <f aca="false">K8390-J8390</f>
        <v>340</v>
      </c>
      <c r="Q8390" s="0" t="str">
        <f aca="false">IF(G8390=0,"Out of stock",IF(G8390&lt;H8390,"Understocked",IF(G8390&gt;Summary!$B$6*H8390,"Overstocked","Healthy")))</f>
        <v>Overstocked</v>
      </c>
      <c r="R8390" s="0" t="str">
        <f aca="false">IF(I8390&gt;=Summary!$B$7,"Fast",IF(I8390&lt;Summary!$B$8,"Slow","Medium"))</f>
        <v>Fast</v>
      </c>
      <c r="S8390" s="15" t="n">
        <f aca="false">IF(M8390&gt;Summary!$B$5,1,0)</f>
        <v>0</v>
      </c>
      <c r="T8390" s="16" t="n">
        <f aca="false">IF(Q8390="Overstocked",(G8390-Summary!$B$6*H8390)*J8390,0)</f>
        <v>174087</v>
      </c>
    </row>
    <row r="8391" customFormat="false" ht="15" hidden="false" customHeight="false" outlineLevel="0" collapsed="false">
      <c r="A8391" s="0" t="s">
        <v>8489</v>
      </c>
      <c r="B8391" s="0" t="s">
        <v>115</v>
      </c>
      <c r="C8391" s="0" t="s">
        <v>96</v>
      </c>
      <c r="D8391" s="0" t="s">
        <v>102</v>
      </c>
      <c r="E8391" s="14" t="n">
        <v>45427</v>
      </c>
      <c r="F8391" s="14" t="n">
        <v>45431</v>
      </c>
      <c r="G8391" s="0" t="n">
        <v>492</v>
      </c>
      <c r="H8391" s="0" t="n">
        <v>100</v>
      </c>
      <c r="I8391" s="0" t="n">
        <v>11</v>
      </c>
      <c r="J8391" s="0" t="n">
        <v>845</v>
      </c>
      <c r="K8391" s="0" t="n">
        <v>1036</v>
      </c>
      <c r="L8391" s="15" t="s">
        <v>97</v>
      </c>
      <c r="M8391" s="0" t="n">
        <v>4</v>
      </c>
      <c r="N8391" s="16" t="n">
        <f aca="false">I8391*K8391</f>
        <v>11396</v>
      </c>
      <c r="O8391" s="16" t="n">
        <f aca="false">I8391*(K8391-J8391)</f>
        <v>2101</v>
      </c>
      <c r="P8391" s="15" t="n">
        <f aca="false">K8391-J8391</f>
        <v>191</v>
      </c>
      <c r="Q8391" s="0" t="str">
        <f aca="false">IF(G8391=0,"Out of stock",IF(G8391&lt;H8391,"Understocked",IF(G8391&gt;Summary!$B$6*H8391,"Overstocked","Healthy")))</f>
        <v>Overstocked</v>
      </c>
      <c r="R8391" s="0" t="str">
        <f aca="false">IF(I8391&gt;=Summary!$B$7,"Fast",IF(I8391&lt;Summary!$B$8,"Slow","Medium"))</f>
        <v>Slow</v>
      </c>
      <c r="S8391" s="15" t="n">
        <f aca="false">IF(M8391&gt;Summary!$B$5,1,0)</f>
        <v>0</v>
      </c>
      <c r="T8391" s="16" t="n">
        <f aca="false">IF(Q8391="Overstocked",(G8391-Summary!$B$6*H8391)*J8391,0)</f>
        <v>77740</v>
      </c>
    </row>
    <row r="8392" customFormat="false" ht="15" hidden="false" customHeight="false" outlineLevel="0" collapsed="false">
      <c r="A8392" s="0" t="s">
        <v>8490</v>
      </c>
      <c r="B8392" s="0" t="s">
        <v>123</v>
      </c>
      <c r="C8392" s="0" t="s">
        <v>78</v>
      </c>
      <c r="D8392" s="0" t="s">
        <v>79</v>
      </c>
      <c r="E8392" s="14" t="n">
        <v>45478</v>
      </c>
      <c r="F8392" s="14" t="n">
        <v>45485</v>
      </c>
      <c r="G8392" s="0" t="n">
        <v>44</v>
      </c>
      <c r="H8392" s="0" t="n">
        <v>137</v>
      </c>
      <c r="I8392" s="0" t="n">
        <v>129</v>
      </c>
      <c r="J8392" s="0" t="n">
        <v>1463</v>
      </c>
      <c r="K8392" s="0" t="n">
        <v>1654</v>
      </c>
      <c r="L8392" s="15" t="s">
        <v>93</v>
      </c>
      <c r="M8392" s="0" t="n">
        <v>7</v>
      </c>
      <c r="N8392" s="16" t="n">
        <f aca="false">I8392*K8392</f>
        <v>213366</v>
      </c>
      <c r="O8392" s="16" t="n">
        <f aca="false">I8392*(K8392-J8392)</f>
        <v>24639</v>
      </c>
      <c r="P8392" s="15" t="n">
        <f aca="false">K8392-J8392</f>
        <v>191</v>
      </c>
      <c r="Q8392" s="0" t="str">
        <f aca="false">IF(G8392=0,"Out of stock",IF(G8392&lt;H8392,"Understocked",IF(G8392&gt;Summary!$B$6*H8392,"Overstocked","Healthy")))</f>
        <v>Understocked</v>
      </c>
      <c r="R8392" s="0" t="str">
        <f aca="false">IF(I8392&gt;=Summary!$B$7,"Fast",IF(I8392&lt;Summary!$B$8,"Slow","Medium"))</f>
        <v>Medium</v>
      </c>
      <c r="S8392" s="15" t="n">
        <f aca="false">IF(M8392&gt;Summary!$B$5,1,0)</f>
        <v>0</v>
      </c>
      <c r="T8392" s="16" t="n">
        <f aca="false">IF(Q8392="Overstocked",(G8392-Summary!$B$6*H8392)*J8392,0)</f>
        <v>0</v>
      </c>
    </row>
    <row r="8393" customFormat="false" ht="15" hidden="false" customHeight="false" outlineLevel="0" collapsed="false">
      <c r="A8393" s="0" t="s">
        <v>8491</v>
      </c>
      <c r="B8393" s="0" t="s">
        <v>115</v>
      </c>
      <c r="C8393" s="0" t="s">
        <v>78</v>
      </c>
      <c r="D8393" s="0" t="s">
        <v>92</v>
      </c>
      <c r="E8393" s="14" t="n">
        <v>45479</v>
      </c>
      <c r="F8393" s="14" t="n">
        <v>45488</v>
      </c>
      <c r="G8393" s="0" t="n">
        <v>235</v>
      </c>
      <c r="H8393" s="0" t="n">
        <v>77</v>
      </c>
      <c r="I8393" s="0" t="n">
        <v>190</v>
      </c>
      <c r="J8393" s="0" t="n">
        <v>1774</v>
      </c>
      <c r="K8393" s="0" t="n">
        <v>1828</v>
      </c>
      <c r="L8393" s="15" t="s">
        <v>93</v>
      </c>
      <c r="M8393" s="0" t="n">
        <v>9</v>
      </c>
      <c r="N8393" s="16" t="n">
        <f aca="false">I8393*K8393</f>
        <v>347320</v>
      </c>
      <c r="O8393" s="16" t="n">
        <f aca="false">I8393*(K8393-J8393)</f>
        <v>10260</v>
      </c>
      <c r="P8393" s="15" t="n">
        <f aca="false">K8393-J8393</f>
        <v>54</v>
      </c>
      <c r="Q8393" s="0" t="str">
        <f aca="false">IF(G8393=0,"Out of stock",IF(G8393&lt;H8393,"Understocked",IF(G8393&gt;Summary!$B$6*H8393,"Overstocked","Healthy")))</f>
        <v>Healthy</v>
      </c>
      <c r="R8393" s="0" t="str">
        <f aca="false">IF(I8393&gt;=Summary!$B$7,"Fast",IF(I8393&lt;Summary!$B$8,"Slow","Medium"))</f>
        <v>Medium</v>
      </c>
      <c r="S8393" s="15" t="n">
        <f aca="false">IF(M8393&gt;Summary!$B$5,1,0)</f>
        <v>1</v>
      </c>
      <c r="T8393" s="16" t="n">
        <f aca="false">IF(Q8393="Overstocked",(G8393-Summary!$B$6*H8393)*J8393,0)</f>
        <v>0</v>
      </c>
    </row>
    <row r="8394" customFormat="false" ht="15" hidden="false" customHeight="false" outlineLevel="0" collapsed="false">
      <c r="A8394" s="0" t="s">
        <v>8492</v>
      </c>
      <c r="B8394" s="0" t="s">
        <v>115</v>
      </c>
      <c r="C8394" s="0" t="s">
        <v>96</v>
      </c>
      <c r="D8394" s="0" t="s">
        <v>92</v>
      </c>
      <c r="E8394" s="14" t="n">
        <v>45258</v>
      </c>
      <c r="F8394" s="14" t="n">
        <v>45266</v>
      </c>
      <c r="G8394" s="0" t="n">
        <v>52</v>
      </c>
      <c r="H8394" s="0" t="n">
        <v>133</v>
      </c>
      <c r="I8394" s="0" t="n">
        <v>213</v>
      </c>
      <c r="J8394" s="0" t="n">
        <v>1939</v>
      </c>
      <c r="K8394" s="0" t="n">
        <v>2031</v>
      </c>
      <c r="L8394" s="15" t="s">
        <v>93</v>
      </c>
      <c r="M8394" s="0" t="n">
        <v>8</v>
      </c>
      <c r="N8394" s="16" t="n">
        <f aca="false">I8394*K8394</f>
        <v>432603</v>
      </c>
      <c r="O8394" s="16" t="n">
        <f aca="false">I8394*(K8394-J8394)</f>
        <v>19596</v>
      </c>
      <c r="P8394" s="15" t="n">
        <f aca="false">K8394-J8394</f>
        <v>92</v>
      </c>
      <c r="Q8394" s="0" t="str">
        <f aca="false">IF(G8394=0,"Out of stock",IF(G8394&lt;H8394,"Understocked",IF(G8394&gt;Summary!$B$6*H8394,"Overstocked","Healthy")))</f>
        <v>Understocked</v>
      </c>
      <c r="R8394" s="0" t="str">
        <f aca="false">IF(I8394&gt;=Summary!$B$7,"Fast",IF(I8394&lt;Summary!$B$8,"Slow","Medium"))</f>
        <v>Fast</v>
      </c>
      <c r="S8394" s="15" t="n">
        <f aca="false">IF(M8394&gt;Summary!$B$5,1,0)</f>
        <v>1</v>
      </c>
      <c r="T8394" s="16" t="n">
        <f aca="false">IF(Q8394="Overstocked",(G8394-Summary!$B$6*H8394)*J8394,0)</f>
        <v>0</v>
      </c>
    </row>
    <row r="8395" customFormat="false" ht="15" hidden="false" customHeight="false" outlineLevel="0" collapsed="false">
      <c r="A8395" s="0" t="s">
        <v>8493</v>
      </c>
      <c r="B8395" s="0" t="s">
        <v>107</v>
      </c>
      <c r="C8395" s="0" t="s">
        <v>96</v>
      </c>
      <c r="D8395" s="0" t="s">
        <v>92</v>
      </c>
      <c r="E8395" s="14" t="n">
        <v>45426</v>
      </c>
      <c r="F8395" s="14" t="n">
        <v>45435</v>
      </c>
      <c r="G8395" s="0" t="n">
        <v>431</v>
      </c>
      <c r="H8395" s="0" t="n">
        <v>67</v>
      </c>
      <c r="I8395" s="0" t="n">
        <v>72</v>
      </c>
      <c r="J8395" s="0" t="n">
        <v>1201</v>
      </c>
      <c r="K8395" s="0" t="n">
        <v>1532</v>
      </c>
      <c r="L8395" s="15" t="s">
        <v>97</v>
      </c>
      <c r="M8395" s="0" t="n">
        <v>9</v>
      </c>
      <c r="N8395" s="16" t="n">
        <f aca="false">I8395*K8395</f>
        <v>110304</v>
      </c>
      <c r="O8395" s="16" t="n">
        <f aca="false">I8395*(K8395-J8395)</f>
        <v>23832</v>
      </c>
      <c r="P8395" s="15" t="n">
        <f aca="false">K8395-J8395</f>
        <v>331</v>
      </c>
      <c r="Q8395" s="0" t="str">
        <f aca="false">IF(G8395=0,"Out of stock",IF(G8395&lt;H8395,"Understocked",IF(G8395&gt;Summary!$B$6*H8395,"Overstocked","Healthy")))</f>
        <v>Overstocked</v>
      </c>
      <c r="R8395" s="0" t="str">
        <f aca="false">IF(I8395&gt;=Summary!$B$7,"Fast",IF(I8395&lt;Summary!$B$8,"Slow","Medium"))</f>
        <v>Slow</v>
      </c>
      <c r="S8395" s="15" t="n">
        <f aca="false">IF(M8395&gt;Summary!$B$5,1,0)</f>
        <v>1</v>
      </c>
      <c r="T8395" s="16" t="n">
        <f aca="false">IF(Q8395="Overstocked",(G8395-Summary!$B$6*H8395)*J8395,0)</f>
        <v>195763</v>
      </c>
    </row>
    <row r="8396" customFormat="false" ht="15" hidden="false" customHeight="false" outlineLevel="0" collapsed="false">
      <c r="A8396" s="0" t="s">
        <v>8494</v>
      </c>
      <c r="B8396" s="0" t="s">
        <v>115</v>
      </c>
      <c r="C8396" s="0" t="s">
        <v>85</v>
      </c>
      <c r="D8396" s="0" t="s">
        <v>79</v>
      </c>
      <c r="E8396" s="14" t="n">
        <v>45298</v>
      </c>
      <c r="F8396" s="14" t="n">
        <v>45299</v>
      </c>
      <c r="G8396" s="0" t="n">
        <v>28</v>
      </c>
      <c r="H8396" s="0" t="n">
        <v>95</v>
      </c>
      <c r="I8396" s="0" t="n">
        <v>32</v>
      </c>
      <c r="J8396" s="0" t="n">
        <v>1314</v>
      </c>
      <c r="K8396" s="0" t="n">
        <v>1587</v>
      </c>
      <c r="L8396" s="15" t="s">
        <v>93</v>
      </c>
      <c r="M8396" s="0" t="n">
        <v>1</v>
      </c>
      <c r="N8396" s="16" t="n">
        <f aca="false">I8396*K8396</f>
        <v>50784</v>
      </c>
      <c r="O8396" s="16" t="n">
        <f aca="false">I8396*(K8396-J8396)</f>
        <v>8736</v>
      </c>
      <c r="P8396" s="15" t="n">
        <f aca="false">K8396-J8396</f>
        <v>273</v>
      </c>
      <c r="Q8396" s="0" t="str">
        <f aca="false">IF(G8396=0,"Out of stock",IF(G8396&lt;H8396,"Understocked",IF(G8396&gt;Summary!$B$6*H8396,"Overstocked","Healthy")))</f>
        <v>Understocked</v>
      </c>
      <c r="R8396" s="0" t="str">
        <f aca="false">IF(I8396&gt;=Summary!$B$7,"Fast",IF(I8396&lt;Summary!$B$8,"Slow","Medium"))</f>
        <v>Slow</v>
      </c>
      <c r="S8396" s="15" t="n">
        <f aca="false">IF(M8396&gt;Summary!$B$5,1,0)</f>
        <v>0</v>
      </c>
      <c r="T8396" s="16" t="n">
        <f aca="false">IF(Q8396="Overstocked",(G8396-Summary!$B$6*H8396)*J8396,0)</f>
        <v>0</v>
      </c>
    </row>
    <row r="8397" customFormat="false" ht="15" hidden="false" customHeight="false" outlineLevel="0" collapsed="false">
      <c r="A8397" s="0" t="s">
        <v>8495</v>
      </c>
      <c r="B8397" s="0" t="s">
        <v>77</v>
      </c>
      <c r="C8397" s="0" t="s">
        <v>78</v>
      </c>
      <c r="D8397" s="0" t="s">
        <v>79</v>
      </c>
      <c r="E8397" s="14" t="n">
        <v>45358</v>
      </c>
      <c r="F8397" s="14" t="n">
        <v>45361</v>
      </c>
      <c r="G8397" s="0" t="n">
        <v>177</v>
      </c>
      <c r="H8397" s="0" t="n">
        <v>108</v>
      </c>
      <c r="I8397" s="0" t="n">
        <v>80</v>
      </c>
      <c r="J8397" s="0" t="n">
        <v>1254</v>
      </c>
      <c r="K8397" s="0" t="n">
        <v>1425</v>
      </c>
      <c r="L8397" s="15" t="s">
        <v>82</v>
      </c>
      <c r="M8397" s="0" t="n">
        <v>3</v>
      </c>
      <c r="N8397" s="16" t="n">
        <f aca="false">I8397*K8397</f>
        <v>114000</v>
      </c>
      <c r="O8397" s="16" t="n">
        <f aca="false">I8397*(K8397-J8397)</f>
        <v>13680</v>
      </c>
      <c r="P8397" s="15" t="n">
        <f aca="false">K8397-J8397</f>
        <v>171</v>
      </c>
      <c r="Q8397" s="0" t="str">
        <f aca="false">IF(G8397=0,"Out of stock",IF(G8397&lt;H8397,"Understocked",IF(G8397&gt;Summary!$B$6*H8397,"Overstocked","Healthy")))</f>
        <v>Healthy</v>
      </c>
      <c r="R8397" s="0" t="str">
        <f aca="false">IF(I8397&gt;=Summary!$B$7,"Fast",IF(I8397&lt;Summary!$B$8,"Slow","Medium"))</f>
        <v>Slow</v>
      </c>
      <c r="S8397" s="15" t="n">
        <f aca="false">IF(M8397&gt;Summary!$B$5,1,0)</f>
        <v>0</v>
      </c>
      <c r="T8397" s="16" t="n">
        <f aca="false">IF(Q8397="Overstocked",(G8397-Summary!$B$6*H8397)*J8397,0)</f>
        <v>0</v>
      </c>
    </row>
    <row r="8398" customFormat="false" ht="15" hidden="false" customHeight="false" outlineLevel="0" collapsed="false">
      <c r="A8398" s="0" t="s">
        <v>8496</v>
      </c>
      <c r="B8398" s="0" t="s">
        <v>123</v>
      </c>
      <c r="C8398" s="0" t="s">
        <v>78</v>
      </c>
      <c r="D8398" s="0" t="s">
        <v>86</v>
      </c>
      <c r="E8398" s="14" t="n">
        <v>45604</v>
      </c>
      <c r="F8398" s="14" t="n">
        <v>45605</v>
      </c>
      <c r="G8398" s="0" t="n">
        <v>268</v>
      </c>
      <c r="H8398" s="0" t="n">
        <v>126</v>
      </c>
      <c r="I8398" s="0" t="n">
        <v>236</v>
      </c>
      <c r="J8398" s="0" t="n">
        <v>223</v>
      </c>
      <c r="K8398" s="0" t="n">
        <v>500</v>
      </c>
      <c r="L8398" s="15" t="s">
        <v>97</v>
      </c>
      <c r="M8398" s="0" t="n">
        <v>1</v>
      </c>
      <c r="N8398" s="16" t="n">
        <f aca="false">I8398*K8398</f>
        <v>118000</v>
      </c>
      <c r="O8398" s="16" t="n">
        <f aca="false">I8398*(K8398-J8398)</f>
        <v>65372</v>
      </c>
      <c r="P8398" s="15" t="n">
        <f aca="false">K8398-J8398</f>
        <v>277</v>
      </c>
      <c r="Q8398" s="0" t="str">
        <f aca="false">IF(G8398=0,"Out of stock",IF(G8398&lt;H8398,"Understocked",IF(G8398&gt;Summary!$B$6*H8398,"Overstocked","Healthy")))</f>
        <v>Healthy</v>
      </c>
      <c r="R8398" s="0" t="str">
        <f aca="false">IF(I8398&gt;=Summary!$B$7,"Fast",IF(I8398&lt;Summary!$B$8,"Slow","Medium"))</f>
        <v>Fast</v>
      </c>
      <c r="S8398" s="15" t="n">
        <f aca="false">IF(M8398&gt;Summary!$B$5,1,0)</f>
        <v>0</v>
      </c>
      <c r="T8398" s="16" t="n">
        <f aca="false">IF(Q8398="Overstocked",(G8398-Summary!$B$6*H8398)*J8398,0)</f>
        <v>0</v>
      </c>
    </row>
    <row r="8399" customFormat="false" ht="15" hidden="false" customHeight="false" outlineLevel="0" collapsed="false">
      <c r="A8399" s="0" t="s">
        <v>8497</v>
      </c>
      <c r="B8399" s="0" t="s">
        <v>101</v>
      </c>
      <c r="C8399" s="0" t="s">
        <v>96</v>
      </c>
      <c r="D8399" s="0" t="s">
        <v>92</v>
      </c>
      <c r="E8399" s="14" t="n">
        <v>45166</v>
      </c>
      <c r="F8399" s="14" t="n">
        <v>45171</v>
      </c>
      <c r="G8399" s="0" t="n">
        <v>4</v>
      </c>
      <c r="H8399" s="0" t="n">
        <v>148</v>
      </c>
      <c r="I8399" s="0" t="n">
        <v>128</v>
      </c>
      <c r="J8399" s="0" t="n">
        <v>675</v>
      </c>
      <c r="K8399" s="0" t="n">
        <v>1013</v>
      </c>
      <c r="L8399" s="15" t="s">
        <v>97</v>
      </c>
      <c r="M8399" s="0" t="n">
        <v>5</v>
      </c>
      <c r="N8399" s="16" t="n">
        <f aca="false">I8399*K8399</f>
        <v>129664</v>
      </c>
      <c r="O8399" s="16" t="n">
        <f aca="false">I8399*(K8399-J8399)</f>
        <v>43264</v>
      </c>
      <c r="P8399" s="15" t="n">
        <f aca="false">K8399-J8399</f>
        <v>338</v>
      </c>
      <c r="Q8399" s="0" t="str">
        <f aca="false">IF(G8399=0,"Out of stock",IF(G8399&lt;H8399,"Understocked",IF(G8399&gt;Summary!$B$6*H8399,"Overstocked","Healthy")))</f>
        <v>Understocked</v>
      </c>
      <c r="R8399" s="0" t="str">
        <f aca="false">IF(I8399&gt;=Summary!$B$7,"Fast",IF(I8399&lt;Summary!$B$8,"Slow","Medium"))</f>
        <v>Medium</v>
      </c>
      <c r="S8399" s="15" t="n">
        <f aca="false">IF(M8399&gt;Summary!$B$5,1,0)</f>
        <v>0</v>
      </c>
      <c r="T8399" s="16" t="n">
        <f aca="false">IF(Q8399="Overstocked",(G8399-Summary!$B$6*H8399)*J8399,0)</f>
        <v>0</v>
      </c>
    </row>
    <row r="8400" customFormat="false" ht="15" hidden="false" customHeight="false" outlineLevel="0" collapsed="false">
      <c r="A8400" s="0" t="s">
        <v>8498</v>
      </c>
      <c r="B8400" s="0" t="s">
        <v>115</v>
      </c>
      <c r="C8400" s="0" t="s">
        <v>96</v>
      </c>
      <c r="D8400" s="0" t="s">
        <v>79</v>
      </c>
      <c r="E8400" s="14" t="n">
        <v>45361</v>
      </c>
      <c r="F8400" s="14" t="n">
        <v>45365</v>
      </c>
      <c r="G8400" s="0" t="n">
        <v>88</v>
      </c>
      <c r="H8400" s="0" t="n">
        <v>85</v>
      </c>
      <c r="I8400" s="0" t="n">
        <v>160</v>
      </c>
      <c r="J8400" s="0" t="n">
        <v>444</v>
      </c>
      <c r="K8400" s="0" t="n">
        <v>528</v>
      </c>
      <c r="L8400" s="15" t="s">
        <v>80</v>
      </c>
      <c r="M8400" s="0" t="n">
        <v>4</v>
      </c>
      <c r="N8400" s="16" t="n">
        <f aca="false">I8400*K8400</f>
        <v>84480</v>
      </c>
      <c r="O8400" s="16" t="n">
        <f aca="false">I8400*(K8400-J8400)</f>
        <v>13440</v>
      </c>
      <c r="P8400" s="15" t="n">
        <f aca="false">K8400-J8400</f>
        <v>84</v>
      </c>
      <c r="Q8400" s="0" t="str">
        <f aca="false">IF(G8400=0,"Out of stock",IF(G8400&lt;H8400,"Understocked",IF(G8400&gt;Summary!$B$6*H8400,"Overstocked","Healthy")))</f>
        <v>Healthy</v>
      </c>
      <c r="R8400" s="0" t="str">
        <f aca="false">IF(I8400&gt;=Summary!$B$7,"Fast",IF(I8400&lt;Summary!$B$8,"Slow","Medium"))</f>
        <v>Medium</v>
      </c>
      <c r="S8400" s="15" t="n">
        <f aca="false">IF(M8400&gt;Summary!$B$5,1,0)</f>
        <v>0</v>
      </c>
      <c r="T8400" s="16" t="n">
        <f aca="false">IF(Q8400="Overstocked",(G8400-Summary!$B$6*H8400)*J8400,0)</f>
        <v>0</v>
      </c>
    </row>
    <row r="8401" customFormat="false" ht="15" hidden="false" customHeight="false" outlineLevel="0" collapsed="false">
      <c r="A8401" s="0" t="s">
        <v>8499</v>
      </c>
      <c r="B8401" s="0" t="s">
        <v>115</v>
      </c>
      <c r="C8401" s="0" t="s">
        <v>85</v>
      </c>
      <c r="D8401" s="0" t="s">
        <v>86</v>
      </c>
      <c r="E8401" s="14" t="n">
        <v>45000</v>
      </c>
      <c r="F8401" s="14" t="n">
        <v>45008</v>
      </c>
      <c r="G8401" s="0" t="n">
        <v>158</v>
      </c>
      <c r="H8401" s="0" t="n">
        <v>54</v>
      </c>
      <c r="I8401" s="0" t="n">
        <v>107</v>
      </c>
      <c r="J8401" s="0" t="n">
        <v>1583</v>
      </c>
      <c r="K8401" s="0" t="n">
        <v>1746</v>
      </c>
      <c r="L8401" s="15" t="s">
        <v>80</v>
      </c>
      <c r="M8401" s="0" t="n">
        <v>8</v>
      </c>
      <c r="N8401" s="16" t="n">
        <f aca="false">I8401*K8401</f>
        <v>186822</v>
      </c>
      <c r="O8401" s="16" t="n">
        <f aca="false">I8401*(K8401-J8401)</f>
        <v>17441</v>
      </c>
      <c r="P8401" s="15" t="n">
        <f aca="false">K8401-J8401</f>
        <v>163</v>
      </c>
      <c r="Q8401" s="0" t="str">
        <f aca="false">IF(G8401=0,"Out of stock",IF(G8401&lt;H8401,"Understocked",IF(G8401&gt;Summary!$B$6*H8401,"Overstocked","Healthy")))</f>
        <v>Healthy</v>
      </c>
      <c r="R8401" s="0" t="str">
        <f aca="false">IF(I8401&gt;=Summary!$B$7,"Fast",IF(I8401&lt;Summary!$B$8,"Slow","Medium"))</f>
        <v>Medium</v>
      </c>
      <c r="S8401" s="15" t="n">
        <f aca="false">IF(M8401&gt;Summary!$B$5,1,0)</f>
        <v>1</v>
      </c>
      <c r="T8401" s="16" t="n">
        <f aca="false">IF(Q8401="Overstocked",(G8401-Summary!$B$6*H8401)*J8401,0)</f>
        <v>0</v>
      </c>
    </row>
    <row r="8402" customFormat="false" ht="15" hidden="false" customHeight="false" outlineLevel="0" collapsed="false">
      <c r="A8402" s="0" t="s">
        <v>8500</v>
      </c>
      <c r="B8402" s="0" t="s">
        <v>107</v>
      </c>
      <c r="C8402" s="0" t="s">
        <v>96</v>
      </c>
      <c r="D8402" s="0" t="s">
        <v>102</v>
      </c>
      <c r="E8402" s="14" t="n">
        <v>45326</v>
      </c>
      <c r="F8402" s="14" t="n">
        <v>45334</v>
      </c>
      <c r="G8402" s="0" t="n">
        <v>94</v>
      </c>
      <c r="H8402" s="0" t="n">
        <v>57</v>
      </c>
      <c r="I8402" s="0" t="n">
        <v>267</v>
      </c>
      <c r="J8402" s="0" t="n">
        <v>1688</v>
      </c>
      <c r="K8402" s="0" t="n">
        <v>1959</v>
      </c>
      <c r="L8402" s="15" t="s">
        <v>80</v>
      </c>
      <c r="M8402" s="0" t="n">
        <v>8</v>
      </c>
      <c r="N8402" s="16" t="n">
        <f aca="false">I8402*K8402</f>
        <v>523053</v>
      </c>
      <c r="O8402" s="16" t="n">
        <f aca="false">I8402*(K8402-J8402)</f>
        <v>72357</v>
      </c>
      <c r="P8402" s="15" t="n">
        <f aca="false">K8402-J8402</f>
        <v>271</v>
      </c>
      <c r="Q8402" s="0" t="str">
        <f aca="false">IF(G8402=0,"Out of stock",IF(G8402&lt;H8402,"Understocked",IF(G8402&gt;Summary!$B$6*H8402,"Overstocked","Healthy")))</f>
        <v>Healthy</v>
      </c>
      <c r="R8402" s="0" t="str">
        <f aca="false">IF(I8402&gt;=Summary!$B$7,"Fast",IF(I8402&lt;Summary!$B$8,"Slow","Medium"))</f>
        <v>Fast</v>
      </c>
      <c r="S8402" s="15" t="n">
        <f aca="false">IF(M8402&gt;Summary!$B$5,1,0)</f>
        <v>1</v>
      </c>
      <c r="T8402" s="16" t="n">
        <f aca="false">IF(Q8402="Overstocked",(G8402-Summary!$B$6*H8402)*J8402,0)</f>
        <v>0</v>
      </c>
    </row>
    <row r="8403" customFormat="false" ht="15" hidden="false" customHeight="false" outlineLevel="0" collapsed="false">
      <c r="A8403" s="0" t="s">
        <v>8501</v>
      </c>
      <c r="B8403" s="0" t="s">
        <v>77</v>
      </c>
      <c r="C8403" s="0" t="s">
        <v>96</v>
      </c>
      <c r="D8403" s="0" t="s">
        <v>90</v>
      </c>
      <c r="E8403" s="14" t="n">
        <v>44991</v>
      </c>
      <c r="F8403" s="14" t="n">
        <v>44995</v>
      </c>
      <c r="G8403" s="0" t="n">
        <v>338</v>
      </c>
      <c r="H8403" s="0" t="n">
        <v>131</v>
      </c>
      <c r="I8403" s="0" t="n">
        <v>43</v>
      </c>
      <c r="J8403" s="0" t="n">
        <v>1997</v>
      </c>
      <c r="K8403" s="0" t="n">
        <v>2443</v>
      </c>
      <c r="L8403" s="15" t="s">
        <v>82</v>
      </c>
      <c r="M8403" s="0" t="n">
        <v>4</v>
      </c>
      <c r="N8403" s="16" t="n">
        <f aca="false">I8403*K8403</f>
        <v>105049</v>
      </c>
      <c r="O8403" s="16" t="n">
        <f aca="false">I8403*(K8403-J8403)</f>
        <v>19178</v>
      </c>
      <c r="P8403" s="15" t="n">
        <f aca="false">K8403-J8403</f>
        <v>446</v>
      </c>
      <c r="Q8403" s="0" t="str">
        <f aca="false">IF(G8403=0,"Out of stock",IF(G8403&lt;H8403,"Understocked",IF(G8403&gt;Summary!$B$6*H8403,"Overstocked","Healthy")))</f>
        <v>Healthy</v>
      </c>
      <c r="R8403" s="0" t="str">
        <f aca="false">IF(I8403&gt;=Summary!$B$7,"Fast",IF(I8403&lt;Summary!$B$8,"Slow","Medium"))</f>
        <v>Slow</v>
      </c>
      <c r="S8403" s="15" t="n">
        <f aca="false">IF(M8403&gt;Summary!$B$5,1,0)</f>
        <v>0</v>
      </c>
      <c r="T8403" s="16" t="n">
        <f aca="false">IF(Q8403="Overstocked",(G8403-Summary!$B$6*H8403)*J8403,0)</f>
        <v>0</v>
      </c>
    </row>
    <row r="8404" customFormat="false" ht="15" hidden="false" customHeight="false" outlineLevel="0" collapsed="false">
      <c r="A8404" s="0" t="s">
        <v>8502</v>
      </c>
      <c r="B8404" s="0" t="s">
        <v>101</v>
      </c>
      <c r="C8404" s="0" t="s">
        <v>104</v>
      </c>
      <c r="D8404" s="0" t="s">
        <v>79</v>
      </c>
      <c r="E8404" s="14" t="n">
        <v>45278</v>
      </c>
      <c r="F8404" s="14" t="n">
        <v>45285</v>
      </c>
      <c r="G8404" s="0" t="n">
        <v>105</v>
      </c>
      <c r="H8404" s="0" t="n">
        <v>114</v>
      </c>
      <c r="I8404" s="0" t="n">
        <v>142</v>
      </c>
      <c r="J8404" s="0" t="n">
        <v>1570</v>
      </c>
      <c r="K8404" s="0" t="n">
        <v>1807</v>
      </c>
      <c r="L8404" s="15" t="s">
        <v>80</v>
      </c>
      <c r="M8404" s="0" t="n">
        <v>7</v>
      </c>
      <c r="N8404" s="16" t="n">
        <f aca="false">I8404*K8404</f>
        <v>256594</v>
      </c>
      <c r="O8404" s="16" t="n">
        <f aca="false">I8404*(K8404-J8404)</f>
        <v>33654</v>
      </c>
      <c r="P8404" s="15" t="n">
        <f aca="false">K8404-J8404</f>
        <v>237</v>
      </c>
      <c r="Q8404" s="0" t="str">
        <f aca="false">IF(G8404=0,"Out of stock",IF(G8404&lt;H8404,"Understocked",IF(G8404&gt;Summary!$B$6*H8404,"Overstocked","Healthy")))</f>
        <v>Understocked</v>
      </c>
      <c r="R8404" s="0" t="str">
        <f aca="false">IF(I8404&gt;=Summary!$B$7,"Fast",IF(I8404&lt;Summary!$B$8,"Slow","Medium"))</f>
        <v>Medium</v>
      </c>
      <c r="S8404" s="15" t="n">
        <f aca="false">IF(M8404&gt;Summary!$B$5,1,0)</f>
        <v>0</v>
      </c>
      <c r="T8404" s="16" t="n">
        <f aca="false">IF(Q8404="Overstocked",(G8404-Summary!$B$6*H8404)*J8404,0)</f>
        <v>0</v>
      </c>
    </row>
    <row r="8405" customFormat="false" ht="15" hidden="false" customHeight="false" outlineLevel="0" collapsed="false">
      <c r="A8405" s="0" t="s">
        <v>8503</v>
      </c>
      <c r="B8405" s="0" t="s">
        <v>95</v>
      </c>
      <c r="C8405" s="0" t="s">
        <v>78</v>
      </c>
      <c r="D8405" s="0" t="s">
        <v>92</v>
      </c>
      <c r="E8405" s="14" t="n">
        <v>45171</v>
      </c>
      <c r="F8405" s="14" t="n">
        <v>45176</v>
      </c>
      <c r="G8405" s="0" t="n">
        <v>433</v>
      </c>
      <c r="H8405" s="0" t="n">
        <v>122</v>
      </c>
      <c r="I8405" s="0" t="n">
        <v>292</v>
      </c>
      <c r="J8405" s="0" t="n">
        <v>985</v>
      </c>
      <c r="K8405" s="0" t="n">
        <v>1312</v>
      </c>
      <c r="L8405" s="15" t="s">
        <v>82</v>
      </c>
      <c r="M8405" s="0" t="n">
        <v>5</v>
      </c>
      <c r="N8405" s="16" t="n">
        <f aca="false">I8405*K8405</f>
        <v>383104</v>
      </c>
      <c r="O8405" s="16" t="n">
        <f aca="false">I8405*(K8405-J8405)</f>
        <v>95484</v>
      </c>
      <c r="P8405" s="15" t="n">
        <f aca="false">K8405-J8405</f>
        <v>327</v>
      </c>
      <c r="Q8405" s="0" t="str">
        <f aca="false">IF(G8405=0,"Out of stock",IF(G8405&lt;H8405,"Understocked",IF(G8405&gt;Summary!$B$6*H8405,"Overstocked","Healthy")))</f>
        <v>Healthy</v>
      </c>
      <c r="R8405" s="0" t="str">
        <f aca="false">IF(I8405&gt;=Summary!$B$7,"Fast",IF(I8405&lt;Summary!$B$8,"Slow","Medium"))</f>
        <v>Fast</v>
      </c>
      <c r="S8405" s="15" t="n">
        <f aca="false">IF(M8405&gt;Summary!$B$5,1,0)</f>
        <v>0</v>
      </c>
      <c r="T8405" s="16" t="n">
        <f aca="false">IF(Q8405="Overstocked",(G8405-Summary!$B$6*H8405)*J8405,0)</f>
        <v>0</v>
      </c>
    </row>
    <row r="8406" customFormat="false" ht="15" hidden="false" customHeight="false" outlineLevel="0" collapsed="false">
      <c r="A8406" s="0" t="s">
        <v>8504</v>
      </c>
      <c r="B8406" s="0" t="s">
        <v>111</v>
      </c>
      <c r="C8406" s="0" t="s">
        <v>85</v>
      </c>
      <c r="D8406" s="0" t="s">
        <v>102</v>
      </c>
      <c r="E8406" s="14" t="n">
        <v>45470</v>
      </c>
      <c r="F8406" s="14" t="n">
        <v>45478</v>
      </c>
      <c r="G8406" s="0" t="n">
        <v>272</v>
      </c>
      <c r="H8406" s="0" t="n">
        <v>110</v>
      </c>
      <c r="I8406" s="0" t="n">
        <v>262</v>
      </c>
      <c r="J8406" s="0" t="n">
        <v>1248</v>
      </c>
      <c r="K8406" s="0" t="n">
        <v>1374</v>
      </c>
      <c r="L8406" s="15" t="s">
        <v>87</v>
      </c>
      <c r="M8406" s="0" t="n">
        <v>8</v>
      </c>
      <c r="N8406" s="16" t="n">
        <f aca="false">I8406*K8406</f>
        <v>359988</v>
      </c>
      <c r="O8406" s="16" t="n">
        <f aca="false">I8406*(K8406-J8406)</f>
        <v>33012</v>
      </c>
      <c r="P8406" s="15" t="n">
        <f aca="false">K8406-J8406</f>
        <v>126</v>
      </c>
      <c r="Q8406" s="0" t="str">
        <f aca="false">IF(G8406=0,"Out of stock",IF(G8406&lt;H8406,"Understocked",IF(G8406&gt;Summary!$B$6*H8406,"Overstocked","Healthy")))</f>
        <v>Healthy</v>
      </c>
      <c r="R8406" s="0" t="str">
        <f aca="false">IF(I8406&gt;=Summary!$B$7,"Fast",IF(I8406&lt;Summary!$B$8,"Slow","Medium"))</f>
        <v>Fast</v>
      </c>
      <c r="S8406" s="15" t="n">
        <f aca="false">IF(M8406&gt;Summary!$B$5,1,0)</f>
        <v>1</v>
      </c>
      <c r="T8406" s="16" t="n">
        <f aca="false">IF(Q8406="Overstocked",(G8406-Summary!$B$6*H8406)*J8406,0)</f>
        <v>0</v>
      </c>
    </row>
    <row r="8407" customFormat="false" ht="15" hidden="false" customHeight="false" outlineLevel="0" collapsed="false">
      <c r="A8407" s="0" t="s">
        <v>8505</v>
      </c>
      <c r="B8407" s="0" t="s">
        <v>101</v>
      </c>
      <c r="C8407" s="0" t="s">
        <v>96</v>
      </c>
      <c r="D8407" s="0" t="s">
        <v>79</v>
      </c>
      <c r="E8407" s="14" t="n">
        <v>45253</v>
      </c>
      <c r="F8407" s="14" t="n">
        <v>45260</v>
      </c>
      <c r="G8407" s="0" t="n">
        <v>258</v>
      </c>
      <c r="H8407" s="0" t="n">
        <v>106</v>
      </c>
      <c r="I8407" s="0" t="n">
        <v>153</v>
      </c>
      <c r="J8407" s="0" t="n">
        <v>1487</v>
      </c>
      <c r="K8407" s="0" t="n">
        <v>1868</v>
      </c>
      <c r="L8407" s="15" t="s">
        <v>97</v>
      </c>
      <c r="M8407" s="0" t="n">
        <v>7</v>
      </c>
      <c r="N8407" s="16" t="n">
        <f aca="false">I8407*K8407</f>
        <v>285804</v>
      </c>
      <c r="O8407" s="16" t="n">
        <f aca="false">I8407*(K8407-J8407)</f>
        <v>58293</v>
      </c>
      <c r="P8407" s="15" t="n">
        <f aca="false">K8407-J8407</f>
        <v>381</v>
      </c>
      <c r="Q8407" s="0" t="str">
        <f aca="false">IF(G8407=0,"Out of stock",IF(G8407&lt;H8407,"Understocked",IF(G8407&gt;Summary!$B$6*H8407,"Overstocked","Healthy")))</f>
        <v>Healthy</v>
      </c>
      <c r="R8407" s="0" t="str">
        <f aca="false">IF(I8407&gt;=Summary!$B$7,"Fast",IF(I8407&lt;Summary!$B$8,"Slow","Medium"))</f>
        <v>Medium</v>
      </c>
      <c r="S8407" s="15" t="n">
        <f aca="false">IF(M8407&gt;Summary!$B$5,1,0)</f>
        <v>0</v>
      </c>
      <c r="T8407" s="16" t="n">
        <f aca="false">IF(Q8407="Overstocked",(G8407-Summary!$B$6*H8407)*J8407,0)</f>
        <v>0</v>
      </c>
    </row>
    <row r="8408" customFormat="false" ht="15" hidden="false" customHeight="false" outlineLevel="0" collapsed="false">
      <c r="A8408" s="0" t="s">
        <v>8506</v>
      </c>
      <c r="B8408" s="0" t="s">
        <v>84</v>
      </c>
      <c r="C8408" s="0" t="s">
        <v>104</v>
      </c>
      <c r="D8408" s="0" t="s">
        <v>86</v>
      </c>
      <c r="E8408" s="14" t="n">
        <v>45075</v>
      </c>
      <c r="F8408" s="14" t="n">
        <v>45082</v>
      </c>
      <c r="G8408" s="0" t="n">
        <v>474</v>
      </c>
      <c r="H8408" s="0" t="n">
        <v>135</v>
      </c>
      <c r="I8408" s="0" t="n">
        <v>93</v>
      </c>
      <c r="J8408" s="0" t="n">
        <v>908</v>
      </c>
      <c r="K8408" s="0" t="n">
        <v>1081</v>
      </c>
      <c r="L8408" s="15" t="s">
        <v>93</v>
      </c>
      <c r="M8408" s="0" t="n">
        <v>7</v>
      </c>
      <c r="N8408" s="16" t="n">
        <f aca="false">I8408*K8408</f>
        <v>100533</v>
      </c>
      <c r="O8408" s="16" t="n">
        <f aca="false">I8408*(K8408-J8408)</f>
        <v>16089</v>
      </c>
      <c r="P8408" s="15" t="n">
        <f aca="false">K8408-J8408</f>
        <v>173</v>
      </c>
      <c r="Q8408" s="0" t="str">
        <f aca="false">IF(G8408=0,"Out of stock",IF(G8408&lt;H8408,"Understocked",IF(G8408&gt;Summary!$B$6*H8408,"Overstocked","Healthy")))</f>
        <v>Healthy</v>
      </c>
      <c r="R8408" s="0" t="str">
        <f aca="false">IF(I8408&gt;=Summary!$B$7,"Fast",IF(I8408&lt;Summary!$B$8,"Slow","Medium"))</f>
        <v>Slow</v>
      </c>
      <c r="S8408" s="15" t="n">
        <f aca="false">IF(M8408&gt;Summary!$B$5,1,0)</f>
        <v>0</v>
      </c>
      <c r="T8408" s="16" t="n">
        <f aca="false">IF(Q8408="Overstocked",(G8408-Summary!$B$6*H8408)*J8408,0)</f>
        <v>0</v>
      </c>
    </row>
    <row r="8409" customFormat="false" ht="15" hidden="false" customHeight="false" outlineLevel="0" collapsed="false">
      <c r="A8409" s="0" t="s">
        <v>8507</v>
      </c>
      <c r="B8409" s="0" t="s">
        <v>113</v>
      </c>
      <c r="C8409" s="0" t="s">
        <v>104</v>
      </c>
      <c r="D8409" s="0" t="s">
        <v>102</v>
      </c>
      <c r="E8409" s="14" t="n">
        <v>45615</v>
      </c>
      <c r="F8409" s="14" t="n">
        <v>45622</v>
      </c>
      <c r="G8409" s="0" t="n">
        <v>64</v>
      </c>
      <c r="H8409" s="0" t="n">
        <v>91</v>
      </c>
      <c r="I8409" s="0" t="n">
        <v>141</v>
      </c>
      <c r="J8409" s="0" t="n">
        <v>957</v>
      </c>
      <c r="K8409" s="0" t="n">
        <v>1109</v>
      </c>
      <c r="L8409" s="15" t="s">
        <v>97</v>
      </c>
      <c r="M8409" s="0" t="n">
        <v>7</v>
      </c>
      <c r="N8409" s="16" t="n">
        <f aca="false">I8409*K8409</f>
        <v>156369</v>
      </c>
      <c r="O8409" s="16" t="n">
        <f aca="false">I8409*(K8409-J8409)</f>
        <v>21432</v>
      </c>
      <c r="P8409" s="15" t="n">
        <f aca="false">K8409-J8409</f>
        <v>152</v>
      </c>
      <c r="Q8409" s="0" t="str">
        <f aca="false">IF(G8409=0,"Out of stock",IF(G8409&lt;H8409,"Understocked",IF(G8409&gt;Summary!$B$6*H8409,"Overstocked","Healthy")))</f>
        <v>Understocked</v>
      </c>
      <c r="R8409" s="0" t="str">
        <f aca="false">IF(I8409&gt;=Summary!$B$7,"Fast",IF(I8409&lt;Summary!$B$8,"Slow","Medium"))</f>
        <v>Medium</v>
      </c>
      <c r="S8409" s="15" t="n">
        <f aca="false">IF(M8409&gt;Summary!$B$5,1,0)</f>
        <v>0</v>
      </c>
      <c r="T8409" s="16" t="n">
        <f aca="false">IF(Q8409="Overstocked",(G8409-Summary!$B$6*H8409)*J8409,0)</f>
        <v>0</v>
      </c>
    </row>
    <row r="8410" customFormat="false" ht="15" hidden="false" customHeight="false" outlineLevel="0" collapsed="false">
      <c r="A8410" s="0" t="s">
        <v>8508</v>
      </c>
      <c r="B8410" s="0" t="s">
        <v>77</v>
      </c>
      <c r="C8410" s="0" t="s">
        <v>104</v>
      </c>
      <c r="D8410" s="0" t="s">
        <v>86</v>
      </c>
      <c r="E8410" s="14" t="n">
        <v>45205</v>
      </c>
      <c r="F8410" s="14" t="n">
        <v>45207</v>
      </c>
      <c r="G8410" s="0" t="n">
        <v>140</v>
      </c>
      <c r="H8410" s="0" t="n">
        <v>112</v>
      </c>
      <c r="I8410" s="0" t="n">
        <v>202</v>
      </c>
      <c r="J8410" s="0" t="n">
        <v>1442</v>
      </c>
      <c r="K8410" s="0" t="n">
        <v>1652</v>
      </c>
      <c r="L8410" s="15" t="s">
        <v>97</v>
      </c>
      <c r="M8410" s="0" t="n">
        <v>2</v>
      </c>
      <c r="N8410" s="16" t="n">
        <f aca="false">I8410*K8410</f>
        <v>333704</v>
      </c>
      <c r="O8410" s="16" t="n">
        <f aca="false">I8410*(K8410-J8410)</f>
        <v>42420</v>
      </c>
      <c r="P8410" s="15" t="n">
        <f aca="false">K8410-J8410</f>
        <v>210</v>
      </c>
      <c r="Q8410" s="0" t="str">
        <f aca="false">IF(G8410=0,"Out of stock",IF(G8410&lt;H8410,"Understocked",IF(G8410&gt;Summary!$B$6*H8410,"Overstocked","Healthy")))</f>
        <v>Healthy</v>
      </c>
      <c r="R8410" s="0" t="str">
        <f aca="false">IF(I8410&gt;=Summary!$B$7,"Fast",IF(I8410&lt;Summary!$B$8,"Slow","Medium"))</f>
        <v>Fast</v>
      </c>
      <c r="S8410" s="15" t="n">
        <f aca="false">IF(M8410&gt;Summary!$B$5,1,0)</f>
        <v>0</v>
      </c>
      <c r="T8410" s="16" t="n">
        <f aca="false">IF(Q8410="Overstocked",(G8410-Summary!$B$6*H8410)*J8410,0)</f>
        <v>0</v>
      </c>
    </row>
    <row r="8411" customFormat="false" ht="15" hidden="false" customHeight="false" outlineLevel="0" collapsed="false">
      <c r="A8411" s="0" t="s">
        <v>8509</v>
      </c>
      <c r="B8411" s="0" t="s">
        <v>84</v>
      </c>
      <c r="C8411" s="0" t="s">
        <v>104</v>
      </c>
      <c r="D8411" s="0" t="s">
        <v>90</v>
      </c>
      <c r="E8411" s="14" t="n">
        <v>45466</v>
      </c>
      <c r="F8411" s="14" t="n">
        <v>45475</v>
      </c>
      <c r="G8411" s="0" t="n">
        <v>18</v>
      </c>
      <c r="H8411" s="0" t="n">
        <v>127</v>
      </c>
      <c r="I8411" s="0" t="n">
        <v>97</v>
      </c>
      <c r="J8411" s="0" t="n">
        <v>504</v>
      </c>
      <c r="K8411" s="0" t="n">
        <v>816</v>
      </c>
      <c r="L8411" s="15" t="s">
        <v>80</v>
      </c>
      <c r="M8411" s="0" t="n">
        <v>9</v>
      </c>
      <c r="N8411" s="16" t="n">
        <f aca="false">I8411*K8411</f>
        <v>79152</v>
      </c>
      <c r="O8411" s="16" t="n">
        <f aca="false">I8411*(K8411-J8411)</f>
        <v>30264</v>
      </c>
      <c r="P8411" s="15" t="n">
        <f aca="false">K8411-J8411</f>
        <v>312</v>
      </c>
      <c r="Q8411" s="0" t="str">
        <f aca="false">IF(G8411=0,"Out of stock",IF(G8411&lt;H8411,"Understocked",IF(G8411&gt;Summary!$B$6*H8411,"Overstocked","Healthy")))</f>
        <v>Understocked</v>
      </c>
      <c r="R8411" s="0" t="str">
        <f aca="false">IF(I8411&gt;=Summary!$B$7,"Fast",IF(I8411&lt;Summary!$B$8,"Slow","Medium"))</f>
        <v>Slow</v>
      </c>
      <c r="S8411" s="15" t="n">
        <f aca="false">IF(M8411&gt;Summary!$B$5,1,0)</f>
        <v>1</v>
      </c>
      <c r="T8411" s="16" t="n">
        <f aca="false">IF(Q8411="Overstocked",(G8411-Summary!$B$6*H8411)*J8411,0)</f>
        <v>0</v>
      </c>
    </row>
    <row r="8412" customFormat="false" ht="15" hidden="false" customHeight="false" outlineLevel="0" collapsed="false">
      <c r="A8412" s="0" t="s">
        <v>8510</v>
      </c>
      <c r="B8412" s="0" t="s">
        <v>84</v>
      </c>
      <c r="C8412" s="0" t="s">
        <v>78</v>
      </c>
      <c r="D8412" s="0" t="s">
        <v>92</v>
      </c>
      <c r="E8412" s="14" t="n">
        <v>45099</v>
      </c>
      <c r="F8412" s="14" t="n">
        <v>45105</v>
      </c>
      <c r="G8412" s="0" t="n">
        <v>131</v>
      </c>
      <c r="H8412" s="0" t="n">
        <v>149</v>
      </c>
      <c r="I8412" s="0" t="n">
        <v>8</v>
      </c>
      <c r="J8412" s="0" t="n">
        <v>666</v>
      </c>
      <c r="K8412" s="0" t="n">
        <v>855</v>
      </c>
      <c r="L8412" s="15" t="s">
        <v>80</v>
      </c>
      <c r="M8412" s="0" t="n">
        <v>6</v>
      </c>
      <c r="N8412" s="16" t="n">
        <f aca="false">I8412*K8412</f>
        <v>6840</v>
      </c>
      <c r="O8412" s="16" t="n">
        <f aca="false">I8412*(K8412-J8412)</f>
        <v>1512</v>
      </c>
      <c r="P8412" s="15" t="n">
        <f aca="false">K8412-J8412</f>
        <v>189</v>
      </c>
      <c r="Q8412" s="0" t="str">
        <f aca="false">IF(G8412=0,"Out of stock",IF(G8412&lt;H8412,"Understocked",IF(G8412&gt;Summary!$B$6*H8412,"Overstocked","Healthy")))</f>
        <v>Understocked</v>
      </c>
      <c r="R8412" s="0" t="str">
        <f aca="false">IF(I8412&gt;=Summary!$B$7,"Fast",IF(I8412&lt;Summary!$B$8,"Slow","Medium"))</f>
        <v>Slow</v>
      </c>
      <c r="S8412" s="15" t="n">
        <f aca="false">IF(M8412&gt;Summary!$B$5,1,0)</f>
        <v>0</v>
      </c>
      <c r="T8412" s="16" t="n">
        <f aca="false">IF(Q8412="Overstocked",(G8412-Summary!$B$6*H8412)*J8412,0)</f>
        <v>0</v>
      </c>
    </row>
    <row r="8413" customFormat="false" ht="15" hidden="false" customHeight="false" outlineLevel="0" collapsed="false">
      <c r="A8413" s="0" t="s">
        <v>8511</v>
      </c>
      <c r="B8413" s="0" t="s">
        <v>95</v>
      </c>
      <c r="C8413" s="0" t="s">
        <v>85</v>
      </c>
      <c r="D8413" s="0" t="s">
        <v>86</v>
      </c>
      <c r="E8413" s="14" t="n">
        <v>45092</v>
      </c>
      <c r="F8413" s="14" t="n">
        <v>45094</v>
      </c>
      <c r="G8413" s="0" t="n">
        <v>462</v>
      </c>
      <c r="H8413" s="0" t="n">
        <v>91</v>
      </c>
      <c r="I8413" s="0" t="n">
        <v>200</v>
      </c>
      <c r="J8413" s="0" t="n">
        <v>1872</v>
      </c>
      <c r="K8413" s="0" t="n">
        <v>1987</v>
      </c>
      <c r="L8413" s="15" t="s">
        <v>87</v>
      </c>
      <c r="M8413" s="0" t="n">
        <v>2</v>
      </c>
      <c r="N8413" s="16" t="n">
        <f aca="false">I8413*K8413</f>
        <v>397400</v>
      </c>
      <c r="O8413" s="16" t="n">
        <f aca="false">I8413*(K8413-J8413)</f>
        <v>23000</v>
      </c>
      <c r="P8413" s="15" t="n">
        <f aca="false">K8413-J8413</f>
        <v>115</v>
      </c>
      <c r="Q8413" s="0" t="str">
        <f aca="false">IF(G8413=0,"Out of stock",IF(G8413&lt;H8413,"Understocked",IF(G8413&gt;Summary!$B$6*H8413,"Overstocked","Healthy")))</f>
        <v>Overstocked</v>
      </c>
      <c r="R8413" s="0" t="str">
        <f aca="false">IF(I8413&gt;=Summary!$B$7,"Fast",IF(I8413&lt;Summary!$B$8,"Slow","Medium"))</f>
        <v>Fast</v>
      </c>
      <c r="S8413" s="15" t="n">
        <f aca="false">IF(M8413&gt;Summary!$B$5,1,0)</f>
        <v>0</v>
      </c>
      <c r="T8413" s="16" t="n">
        <f aca="false">IF(Q8413="Overstocked",(G8413-Summary!$B$6*H8413)*J8413,0)</f>
        <v>183456</v>
      </c>
    </row>
    <row r="8414" customFormat="false" ht="15" hidden="false" customHeight="false" outlineLevel="0" collapsed="false">
      <c r="A8414" s="0" t="s">
        <v>8512</v>
      </c>
      <c r="B8414" s="0" t="s">
        <v>101</v>
      </c>
      <c r="C8414" s="0" t="s">
        <v>96</v>
      </c>
      <c r="D8414" s="0" t="s">
        <v>92</v>
      </c>
      <c r="E8414" s="14" t="n">
        <v>45457</v>
      </c>
      <c r="F8414" s="14" t="n">
        <v>45458</v>
      </c>
      <c r="G8414" s="0" t="n">
        <v>288</v>
      </c>
      <c r="H8414" s="0" t="n">
        <v>82</v>
      </c>
      <c r="I8414" s="0" t="n">
        <v>159</v>
      </c>
      <c r="J8414" s="0" t="n">
        <v>1478</v>
      </c>
      <c r="K8414" s="0" t="n">
        <v>1816</v>
      </c>
      <c r="L8414" s="15" t="s">
        <v>80</v>
      </c>
      <c r="M8414" s="0" t="n">
        <v>1</v>
      </c>
      <c r="N8414" s="16" t="n">
        <f aca="false">I8414*K8414</f>
        <v>288744</v>
      </c>
      <c r="O8414" s="16" t="n">
        <f aca="false">I8414*(K8414-J8414)</f>
        <v>53742</v>
      </c>
      <c r="P8414" s="15" t="n">
        <f aca="false">K8414-J8414</f>
        <v>338</v>
      </c>
      <c r="Q8414" s="0" t="str">
        <f aca="false">IF(G8414=0,"Out of stock",IF(G8414&lt;H8414,"Understocked",IF(G8414&gt;Summary!$B$6*H8414,"Overstocked","Healthy")))</f>
        <v>Healthy</v>
      </c>
      <c r="R8414" s="0" t="str">
        <f aca="false">IF(I8414&gt;=Summary!$B$7,"Fast",IF(I8414&lt;Summary!$B$8,"Slow","Medium"))</f>
        <v>Medium</v>
      </c>
      <c r="S8414" s="15" t="n">
        <f aca="false">IF(M8414&gt;Summary!$B$5,1,0)</f>
        <v>0</v>
      </c>
      <c r="T8414" s="16" t="n">
        <f aca="false">IF(Q8414="Overstocked",(G8414-Summary!$B$6*H8414)*J8414,0)</f>
        <v>0</v>
      </c>
    </row>
    <row r="8415" customFormat="false" ht="15" hidden="false" customHeight="false" outlineLevel="0" collapsed="false">
      <c r="A8415" s="0" t="s">
        <v>8513</v>
      </c>
      <c r="B8415" s="0" t="s">
        <v>111</v>
      </c>
      <c r="C8415" s="0" t="s">
        <v>104</v>
      </c>
      <c r="D8415" s="0" t="s">
        <v>92</v>
      </c>
      <c r="E8415" s="14" t="n">
        <v>45059</v>
      </c>
      <c r="F8415" s="14" t="n">
        <v>45068</v>
      </c>
      <c r="G8415" s="0" t="n">
        <v>253</v>
      </c>
      <c r="H8415" s="0" t="n">
        <v>70</v>
      </c>
      <c r="I8415" s="0" t="n">
        <v>157</v>
      </c>
      <c r="J8415" s="0" t="n">
        <v>841</v>
      </c>
      <c r="K8415" s="0" t="n">
        <v>1245</v>
      </c>
      <c r="L8415" s="15" t="s">
        <v>97</v>
      </c>
      <c r="M8415" s="0" t="n">
        <v>9</v>
      </c>
      <c r="N8415" s="16" t="n">
        <f aca="false">I8415*K8415</f>
        <v>195465</v>
      </c>
      <c r="O8415" s="16" t="n">
        <f aca="false">I8415*(K8415-J8415)</f>
        <v>63428</v>
      </c>
      <c r="P8415" s="15" t="n">
        <f aca="false">K8415-J8415</f>
        <v>404</v>
      </c>
      <c r="Q8415" s="0" t="str">
        <f aca="false">IF(G8415=0,"Out of stock",IF(G8415&lt;H8415,"Understocked",IF(G8415&gt;Summary!$B$6*H8415,"Overstocked","Healthy")))</f>
        <v>Healthy</v>
      </c>
      <c r="R8415" s="0" t="str">
        <f aca="false">IF(I8415&gt;=Summary!$B$7,"Fast",IF(I8415&lt;Summary!$B$8,"Slow","Medium"))</f>
        <v>Medium</v>
      </c>
      <c r="S8415" s="15" t="n">
        <f aca="false">IF(M8415&gt;Summary!$B$5,1,0)</f>
        <v>1</v>
      </c>
      <c r="T8415" s="16" t="n">
        <f aca="false">IF(Q8415="Overstocked",(G8415-Summary!$B$6*H8415)*J8415,0)</f>
        <v>0</v>
      </c>
    </row>
    <row r="8416" customFormat="false" ht="15" hidden="false" customHeight="false" outlineLevel="0" collapsed="false">
      <c r="A8416" s="0" t="s">
        <v>8514</v>
      </c>
      <c r="B8416" s="0" t="s">
        <v>123</v>
      </c>
      <c r="C8416" s="0" t="s">
        <v>96</v>
      </c>
      <c r="D8416" s="0" t="s">
        <v>92</v>
      </c>
      <c r="E8416" s="14" t="n">
        <v>45084</v>
      </c>
      <c r="F8416" s="14" t="n">
        <v>45089</v>
      </c>
      <c r="G8416" s="0" t="n">
        <v>59</v>
      </c>
      <c r="H8416" s="0" t="n">
        <v>83</v>
      </c>
      <c r="I8416" s="0" t="n">
        <v>58</v>
      </c>
      <c r="J8416" s="0" t="n">
        <v>207</v>
      </c>
      <c r="K8416" s="0" t="n">
        <v>321</v>
      </c>
      <c r="L8416" s="15" t="s">
        <v>80</v>
      </c>
      <c r="M8416" s="0" t="n">
        <v>5</v>
      </c>
      <c r="N8416" s="16" t="n">
        <f aca="false">I8416*K8416</f>
        <v>18618</v>
      </c>
      <c r="O8416" s="16" t="n">
        <f aca="false">I8416*(K8416-J8416)</f>
        <v>6612</v>
      </c>
      <c r="P8416" s="15" t="n">
        <f aca="false">K8416-J8416</f>
        <v>114</v>
      </c>
      <c r="Q8416" s="0" t="str">
        <f aca="false">IF(G8416=0,"Out of stock",IF(G8416&lt;H8416,"Understocked",IF(G8416&gt;Summary!$B$6*H8416,"Overstocked","Healthy")))</f>
        <v>Understocked</v>
      </c>
      <c r="R8416" s="0" t="str">
        <f aca="false">IF(I8416&gt;=Summary!$B$7,"Fast",IF(I8416&lt;Summary!$B$8,"Slow","Medium"))</f>
        <v>Slow</v>
      </c>
      <c r="S8416" s="15" t="n">
        <f aca="false">IF(M8416&gt;Summary!$B$5,1,0)</f>
        <v>0</v>
      </c>
      <c r="T8416" s="16" t="n">
        <f aca="false">IF(Q8416="Overstocked",(G8416-Summary!$B$6*H8416)*J8416,0)</f>
        <v>0</v>
      </c>
    </row>
    <row r="8417" customFormat="false" ht="15" hidden="false" customHeight="false" outlineLevel="0" collapsed="false">
      <c r="A8417" s="0" t="s">
        <v>8515</v>
      </c>
      <c r="B8417" s="0" t="s">
        <v>89</v>
      </c>
      <c r="C8417" s="0" t="s">
        <v>104</v>
      </c>
      <c r="D8417" s="0" t="s">
        <v>102</v>
      </c>
      <c r="E8417" s="14" t="n">
        <v>45614</v>
      </c>
      <c r="F8417" s="14" t="n">
        <v>45618</v>
      </c>
      <c r="G8417" s="0" t="n">
        <v>488</v>
      </c>
      <c r="H8417" s="0" t="n">
        <v>56</v>
      </c>
      <c r="I8417" s="0" t="n">
        <v>150</v>
      </c>
      <c r="J8417" s="0" t="n">
        <v>422</v>
      </c>
      <c r="K8417" s="0" t="n">
        <v>863</v>
      </c>
      <c r="L8417" s="15" t="s">
        <v>97</v>
      </c>
      <c r="M8417" s="0" t="n">
        <v>4</v>
      </c>
      <c r="N8417" s="16" t="n">
        <f aca="false">I8417*K8417</f>
        <v>129450</v>
      </c>
      <c r="O8417" s="16" t="n">
        <f aca="false">I8417*(K8417-J8417)</f>
        <v>66150</v>
      </c>
      <c r="P8417" s="15" t="n">
        <f aca="false">K8417-J8417</f>
        <v>441</v>
      </c>
      <c r="Q8417" s="0" t="str">
        <f aca="false">IF(G8417=0,"Out of stock",IF(G8417&lt;H8417,"Understocked",IF(G8417&gt;Summary!$B$6*H8417,"Overstocked","Healthy")))</f>
        <v>Overstocked</v>
      </c>
      <c r="R8417" s="0" t="str">
        <f aca="false">IF(I8417&gt;=Summary!$B$7,"Fast",IF(I8417&lt;Summary!$B$8,"Slow","Medium"))</f>
        <v>Medium</v>
      </c>
      <c r="S8417" s="15" t="n">
        <f aca="false">IF(M8417&gt;Summary!$B$5,1,0)</f>
        <v>0</v>
      </c>
      <c r="T8417" s="16" t="n">
        <f aca="false">IF(Q8417="Overstocked",(G8417-Summary!$B$6*H8417)*J8417,0)</f>
        <v>111408</v>
      </c>
    </row>
    <row r="8418" customFormat="false" ht="15" hidden="false" customHeight="false" outlineLevel="0" collapsed="false">
      <c r="A8418" s="0" t="s">
        <v>8516</v>
      </c>
      <c r="B8418" s="0" t="s">
        <v>95</v>
      </c>
      <c r="C8418" s="0" t="s">
        <v>78</v>
      </c>
      <c r="D8418" s="0" t="s">
        <v>92</v>
      </c>
      <c r="E8418" s="14" t="n">
        <v>44957</v>
      </c>
      <c r="F8418" s="14" t="n">
        <v>44961</v>
      </c>
      <c r="G8418" s="0" t="n">
        <v>161</v>
      </c>
      <c r="H8418" s="0" t="n">
        <v>95</v>
      </c>
      <c r="I8418" s="0" t="n">
        <v>54</v>
      </c>
      <c r="J8418" s="0" t="n">
        <v>1639</v>
      </c>
      <c r="K8418" s="0" t="n">
        <v>1721</v>
      </c>
      <c r="L8418" s="15" t="s">
        <v>80</v>
      </c>
      <c r="M8418" s="0" t="n">
        <v>4</v>
      </c>
      <c r="N8418" s="16" t="n">
        <f aca="false">I8418*K8418</f>
        <v>92934</v>
      </c>
      <c r="O8418" s="16" t="n">
        <f aca="false">I8418*(K8418-J8418)</f>
        <v>4428</v>
      </c>
      <c r="P8418" s="15" t="n">
        <f aca="false">K8418-J8418</f>
        <v>82</v>
      </c>
      <c r="Q8418" s="0" t="str">
        <f aca="false">IF(G8418=0,"Out of stock",IF(G8418&lt;H8418,"Understocked",IF(G8418&gt;Summary!$B$6*H8418,"Overstocked","Healthy")))</f>
        <v>Healthy</v>
      </c>
      <c r="R8418" s="0" t="str">
        <f aca="false">IF(I8418&gt;=Summary!$B$7,"Fast",IF(I8418&lt;Summary!$B$8,"Slow","Medium"))</f>
        <v>Slow</v>
      </c>
      <c r="S8418" s="15" t="n">
        <f aca="false">IF(M8418&gt;Summary!$B$5,1,0)</f>
        <v>0</v>
      </c>
      <c r="T8418" s="16" t="n">
        <f aca="false">IF(Q8418="Overstocked",(G8418-Summary!$B$6*H8418)*J8418,0)</f>
        <v>0</v>
      </c>
    </row>
    <row r="8419" customFormat="false" ht="15" hidden="false" customHeight="false" outlineLevel="0" collapsed="false">
      <c r="A8419" s="0" t="s">
        <v>8517</v>
      </c>
      <c r="B8419" s="0" t="s">
        <v>77</v>
      </c>
      <c r="C8419" s="0" t="s">
        <v>85</v>
      </c>
      <c r="D8419" s="0" t="s">
        <v>92</v>
      </c>
      <c r="E8419" s="14" t="n">
        <v>45129</v>
      </c>
      <c r="F8419" s="14" t="n">
        <v>45138</v>
      </c>
      <c r="G8419" s="0" t="n">
        <v>225</v>
      </c>
      <c r="H8419" s="0" t="n">
        <v>52</v>
      </c>
      <c r="I8419" s="0" t="n">
        <v>21</v>
      </c>
      <c r="J8419" s="0" t="n">
        <v>665</v>
      </c>
      <c r="K8419" s="0" t="n">
        <v>722</v>
      </c>
      <c r="L8419" s="15" t="s">
        <v>97</v>
      </c>
      <c r="M8419" s="0" t="n">
        <v>9</v>
      </c>
      <c r="N8419" s="16" t="n">
        <f aca="false">I8419*K8419</f>
        <v>15162</v>
      </c>
      <c r="O8419" s="16" t="n">
        <f aca="false">I8419*(K8419-J8419)</f>
        <v>1197</v>
      </c>
      <c r="P8419" s="15" t="n">
        <f aca="false">K8419-J8419</f>
        <v>57</v>
      </c>
      <c r="Q8419" s="0" t="str">
        <f aca="false">IF(G8419=0,"Out of stock",IF(G8419&lt;H8419,"Understocked",IF(G8419&gt;Summary!$B$6*H8419,"Overstocked","Healthy")))</f>
        <v>Overstocked</v>
      </c>
      <c r="R8419" s="0" t="str">
        <f aca="false">IF(I8419&gt;=Summary!$B$7,"Fast",IF(I8419&lt;Summary!$B$8,"Slow","Medium"))</f>
        <v>Slow</v>
      </c>
      <c r="S8419" s="15" t="n">
        <f aca="false">IF(M8419&gt;Summary!$B$5,1,0)</f>
        <v>1</v>
      </c>
      <c r="T8419" s="16" t="n">
        <f aca="false">IF(Q8419="Overstocked",(G8419-Summary!$B$6*H8419)*J8419,0)</f>
        <v>11305</v>
      </c>
    </row>
    <row r="8420" customFormat="false" ht="15" hidden="false" customHeight="false" outlineLevel="0" collapsed="false">
      <c r="A8420" s="0" t="s">
        <v>8518</v>
      </c>
      <c r="B8420" s="0" t="s">
        <v>123</v>
      </c>
      <c r="C8420" s="0" t="s">
        <v>85</v>
      </c>
      <c r="D8420" s="0" t="s">
        <v>86</v>
      </c>
      <c r="E8420" s="14" t="n">
        <v>45457</v>
      </c>
      <c r="F8420" s="14" t="n">
        <v>45466</v>
      </c>
      <c r="G8420" s="0" t="n">
        <v>272</v>
      </c>
      <c r="H8420" s="0" t="n">
        <v>143</v>
      </c>
      <c r="I8420" s="0" t="n">
        <v>160</v>
      </c>
      <c r="J8420" s="0" t="n">
        <v>1692</v>
      </c>
      <c r="K8420" s="0" t="n">
        <v>1835</v>
      </c>
      <c r="L8420" s="15" t="s">
        <v>80</v>
      </c>
      <c r="M8420" s="0" t="n">
        <v>9</v>
      </c>
      <c r="N8420" s="16" t="n">
        <f aca="false">I8420*K8420</f>
        <v>293600</v>
      </c>
      <c r="O8420" s="16" t="n">
        <f aca="false">I8420*(K8420-J8420)</f>
        <v>22880</v>
      </c>
      <c r="P8420" s="15" t="n">
        <f aca="false">K8420-J8420</f>
        <v>143</v>
      </c>
      <c r="Q8420" s="0" t="str">
        <f aca="false">IF(G8420=0,"Out of stock",IF(G8420&lt;H8420,"Understocked",IF(G8420&gt;Summary!$B$6*H8420,"Overstocked","Healthy")))</f>
        <v>Healthy</v>
      </c>
      <c r="R8420" s="0" t="str">
        <f aca="false">IF(I8420&gt;=Summary!$B$7,"Fast",IF(I8420&lt;Summary!$B$8,"Slow","Medium"))</f>
        <v>Medium</v>
      </c>
      <c r="S8420" s="15" t="n">
        <f aca="false">IF(M8420&gt;Summary!$B$5,1,0)</f>
        <v>1</v>
      </c>
      <c r="T8420" s="16" t="n">
        <f aca="false">IF(Q8420="Overstocked",(G8420-Summary!$B$6*H8420)*J8420,0)</f>
        <v>0</v>
      </c>
    </row>
    <row r="8421" customFormat="false" ht="15" hidden="false" customHeight="false" outlineLevel="0" collapsed="false">
      <c r="A8421" s="0" t="s">
        <v>8519</v>
      </c>
      <c r="B8421" s="0" t="s">
        <v>89</v>
      </c>
      <c r="C8421" s="0" t="s">
        <v>104</v>
      </c>
      <c r="D8421" s="0" t="s">
        <v>86</v>
      </c>
      <c r="E8421" s="14" t="n">
        <v>45248</v>
      </c>
      <c r="F8421" s="14" t="n">
        <v>45258</v>
      </c>
      <c r="G8421" s="0" t="n">
        <v>284</v>
      </c>
      <c r="H8421" s="0" t="n">
        <v>133</v>
      </c>
      <c r="I8421" s="0" t="n">
        <v>299</v>
      </c>
      <c r="J8421" s="0" t="n">
        <v>779</v>
      </c>
      <c r="K8421" s="0" t="n">
        <v>990</v>
      </c>
      <c r="L8421" s="15" t="s">
        <v>87</v>
      </c>
      <c r="M8421" s="0" t="n">
        <v>10</v>
      </c>
      <c r="N8421" s="16" t="n">
        <f aca="false">I8421*K8421</f>
        <v>296010</v>
      </c>
      <c r="O8421" s="16" t="n">
        <f aca="false">I8421*(K8421-J8421)</f>
        <v>63089</v>
      </c>
      <c r="P8421" s="15" t="n">
        <f aca="false">K8421-J8421</f>
        <v>211</v>
      </c>
      <c r="Q8421" s="0" t="str">
        <f aca="false">IF(G8421=0,"Out of stock",IF(G8421&lt;H8421,"Understocked",IF(G8421&gt;Summary!$B$6*H8421,"Overstocked","Healthy")))</f>
        <v>Healthy</v>
      </c>
      <c r="R8421" s="0" t="str">
        <f aca="false">IF(I8421&gt;=Summary!$B$7,"Fast",IF(I8421&lt;Summary!$B$8,"Slow","Medium"))</f>
        <v>Fast</v>
      </c>
      <c r="S8421" s="15" t="n">
        <f aca="false">IF(M8421&gt;Summary!$B$5,1,0)</f>
        <v>1</v>
      </c>
      <c r="T8421" s="16" t="n">
        <f aca="false">IF(Q8421="Overstocked",(G8421-Summary!$B$6*H8421)*J8421,0)</f>
        <v>0</v>
      </c>
    </row>
    <row r="8422" customFormat="false" ht="15" hidden="false" customHeight="false" outlineLevel="0" collapsed="false">
      <c r="A8422" s="0" t="s">
        <v>8520</v>
      </c>
      <c r="B8422" s="0" t="s">
        <v>113</v>
      </c>
      <c r="C8422" s="0" t="s">
        <v>104</v>
      </c>
      <c r="D8422" s="0" t="s">
        <v>79</v>
      </c>
      <c r="E8422" s="14" t="n">
        <v>45499</v>
      </c>
      <c r="F8422" s="14" t="n">
        <v>45506</v>
      </c>
      <c r="G8422" s="0" t="n">
        <v>274</v>
      </c>
      <c r="H8422" s="0" t="n">
        <v>121</v>
      </c>
      <c r="I8422" s="0" t="n">
        <v>12</v>
      </c>
      <c r="J8422" s="0" t="n">
        <v>592</v>
      </c>
      <c r="K8422" s="0" t="n">
        <v>915</v>
      </c>
      <c r="L8422" s="15" t="s">
        <v>93</v>
      </c>
      <c r="M8422" s="0" t="n">
        <v>7</v>
      </c>
      <c r="N8422" s="16" t="n">
        <f aca="false">I8422*K8422</f>
        <v>10980</v>
      </c>
      <c r="O8422" s="16" t="n">
        <f aca="false">I8422*(K8422-J8422)</f>
        <v>3876</v>
      </c>
      <c r="P8422" s="15" t="n">
        <f aca="false">K8422-J8422</f>
        <v>323</v>
      </c>
      <c r="Q8422" s="0" t="str">
        <f aca="false">IF(G8422=0,"Out of stock",IF(G8422&lt;H8422,"Understocked",IF(G8422&gt;Summary!$B$6*H8422,"Overstocked","Healthy")))</f>
        <v>Healthy</v>
      </c>
      <c r="R8422" s="0" t="str">
        <f aca="false">IF(I8422&gt;=Summary!$B$7,"Fast",IF(I8422&lt;Summary!$B$8,"Slow","Medium"))</f>
        <v>Slow</v>
      </c>
      <c r="S8422" s="15" t="n">
        <f aca="false">IF(M8422&gt;Summary!$B$5,1,0)</f>
        <v>0</v>
      </c>
      <c r="T8422" s="16" t="n">
        <f aca="false">IF(Q8422="Overstocked",(G8422-Summary!$B$6*H8422)*J8422,0)</f>
        <v>0</v>
      </c>
    </row>
    <row r="8423" customFormat="false" ht="15" hidden="false" customHeight="false" outlineLevel="0" collapsed="false">
      <c r="A8423" s="0" t="s">
        <v>8521</v>
      </c>
      <c r="B8423" s="0" t="s">
        <v>115</v>
      </c>
      <c r="C8423" s="0" t="s">
        <v>78</v>
      </c>
      <c r="D8423" s="0" t="s">
        <v>90</v>
      </c>
      <c r="E8423" s="14" t="n">
        <v>45474</v>
      </c>
      <c r="F8423" s="14" t="n">
        <v>45478</v>
      </c>
      <c r="G8423" s="0" t="n">
        <v>354</v>
      </c>
      <c r="H8423" s="0" t="n">
        <v>59</v>
      </c>
      <c r="I8423" s="0" t="n">
        <v>191</v>
      </c>
      <c r="J8423" s="0" t="n">
        <v>440</v>
      </c>
      <c r="K8423" s="0" t="n">
        <v>808</v>
      </c>
      <c r="L8423" s="15" t="s">
        <v>97</v>
      </c>
      <c r="M8423" s="0" t="n">
        <v>4</v>
      </c>
      <c r="N8423" s="16" t="n">
        <f aca="false">I8423*K8423</f>
        <v>154328</v>
      </c>
      <c r="O8423" s="16" t="n">
        <f aca="false">I8423*(K8423-J8423)</f>
        <v>70288</v>
      </c>
      <c r="P8423" s="15" t="n">
        <f aca="false">K8423-J8423</f>
        <v>368</v>
      </c>
      <c r="Q8423" s="0" t="str">
        <f aca="false">IF(G8423=0,"Out of stock",IF(G8423&lt;H8423,"Understocked",IF(G8423&gt;Summary!$B$6*H8423,"Overstocked","Healthy")))</f>
        <v>Overstocked</v>
      </c>
      <c r="R8423" s="0" t="str">
        <f aca="false">IF(I8423&gt;=Summary!$B$7,"Fast",IF(I8423&lt;Summary!$B$8,"Slow","Medium"))</f>
        <v>Medium</v>
      </c>
      <c r="S8423" s="15" t="n">
        <f aca="false">IF(M8423&gt;Summary!$B$5,1,0)</f>
        <v>0</v>
      </c>
      <c r="T8423" s="16" t="n">
        <f aca="false">IF(Q8423="Overstocked",(G8423-Summary!$B$6*H8423)*J8423,0)</f>
        <v>51920</v>
      </c>
    </row>
    <row r="8424" customFormat="false" ht="15" hidden="false" customHeight="false" outlineLevel="0" collapsed="false">
      <c r="A8424" s="0" t="s">
        <v>8522</v>
      </c>
      <c r="B8424" s="0" t="s">
        <v>77</v>
      </c>
      <c r="C8424" s="0" t="s">
        <v>96</v>
      </c>
      <c r="D8424" s="0" t="s">
        <v>92</v>
      </c>
      <c r="E8424" s="14" t="n">
        <v>45608</v>
      </c>
      <c r="F8424" s="14" t="n">
        <v>45616</v>
      </c>
      <c r="G8424" s="0" t="n">
        <v>331</v>
      </c>
      <c r="H8424" s="0" t="n">
        <v>109</v>
      </c>
      <c r="I8424" s="0" t="n">
        <v>134</v>
      </c>
      <c r="J8424" s="0" t="n">
        <v>1075</v>
      </c>
      <c r="K8424" s="0" t="n">
        <v>1552</v>
      </c>
      <c r="L8424" s="15" t="s">
        <v>87</v>
      </c>
      <c r="M8424" s="0" t="n">
        <v>8</v>
      </c>
      <c r="N8424" s="16" t="n">
        <f aca="false">I8424*K8424</f>
        <v>207968</v>
      </c>
      <c r="O8424" s="16" t="n">
        <f aca="false">I8424*(K8424-J8424)</f>
        <v>63918</v>
      </c>
      <c r="P8424" s="15" t="n">
        <f aca="false">K8424-J8424</f>
        <v>477</v>
      </c>
      <c r="Q8424" s="0" t="str">
        <f aca="false">IF(G8424=0,"Out of stock",IF(G8424&lt;H8424,"Understocked",IF(G8424&gt;Summary!$B$6*H8424,"Overstocked","Healthy")))</f>
        <v>Healthy</v>
      </c>
      <c r="R8424" s="0" t="str">
        <f aca="false">IF(I8424&gt;=Summary!$B$7,"Fast",IF(I8424&lt;Summary!$B$8,"Slow","Medium"))</f>
        <v>Medium</v>
      </c>
      <c r="S8424" s="15" t="n">
        <f aca="false">IF(M8424&gt;Summary!$B$5,1,0)</f>
        <v>1</v>
      </c>
      <c r="T8424" s="16" t="n">
        <f aca="false">IF(Q8424="Overstocked",(G8424-Summary!$B$6*H8424)*J8424,0)</f>
        <v>0</v>
      </c>
    </row>
    <row r="8425" customFormat="false" ht="15" hidden="false" customHeight="false" outlineLevel="0" collapsed="false">
      <c r="A8425" s="0" t="s">
        <v>8523</v>
      </c>
      <c r="B8425" s="0" t="s">
        <v>101</v>
      </c>
      <c r="C8425" s="0" t="s">
        <v>85</v>
      </c>
      <c r="D8425" s="0" t="s">
        <v>92</v>
      </c>
      <c r="E8425" s="14" t="n">
        <v>45315</v>
      </c>
      <c r="F8425" s="14" t="n">
        <v>45319</v>
      </c>
      <c r="G8425" s="0" t="n">
        <v>412</v>
      </c>
      <c r="H8425" s="0" t="n">
        <v>67</v>
      </c>
      <c r="I8425" s="0" t="n">
        <v>58</v>
      </c>
      <c r="J8425" s="0" t="n">
        <v>517</v>
      </c>
      <c r="K8425" s="0" t="n">
        <v>927</v>
      </c>
      <c r="L8425" s="15" t="s">
        <v>80</v>
      </c>
      <c r="M8425" s="0" t="n">
        <v>4</v>
      </c>
      <c r="N8425" s="16" t="n">
        <f aca="false">I8425*K8425</f>
        <v>53766</v>
      </c>
      <c r="O8425" s="16" t="n">
        <f aca="false">I8425*(K8425-J8425)</f>
        <v>23780</v>
      </c>
      <c r="P8425" s="15" t="n">
        <f aca="false">K8425-J8425</f>
        <v>410</v>
      </c>
      <c r="Q8425" s="0" t="str">
        <f aca="false">IF(G8425=0,"Out of stock",IF(G8425&lt;H8425,"Understocked",IF(G8425&gt;Summary!$B$6*H8425,"Overstocked","Healthy")))</f>
        <v>Overstocked</v>
      </c>
      <c r="R8425" s="0" t="str">
        <f aca="false">IF(I8425&gt;=Summary!$B$7,"Fast",IF(I8425&lt;Summary!$B$8,"Slow","Medium"))</f>
        <v>Slow</v>
      </c>
      <c r="S8425" s="15" t="n">
        <f aca="false">IF(M8425&gt;Summary!$B$5,1,0)</f>
        <v>0</v>
      </c>
      <c r="T8425" s="16" t="n">
        <f aca="false">IF(Q8425="Overstocked",(G8425-Summary!$B$6*H8425)*J8425,0)</f>
        <v>74448</v>
      </c>
    </row>
    <row r="8426" customFormat="false" ht="15" hidden="false" customHeight="false" outlineLevel="0" collapsed="false">
      <c r="A8426" s="0" t="s">
        <v>8524</v>
      </c>
      <c r="B8426" s="0" t="s">
        <v>89</v>
      </c>
      <c r="C8426" s="0" t="s">
        <v>78</v>
      </c>
      <c r="D8426" s="0" t="s">
        <v>90</v>
      </c>
      <c r="E8426" s="14" t="n">
        <v>45132</v>
      </c>
      <c r="F8426" s="14" t="n">
        <v>45140</v>
      </c>
      <c r="G8426" s="0" t="n">
        <v>76</v>
      </c>
      <c r="H8426" s="0" t="n">
        <v>142</v>
      </c>
      <c r="I8426" s="0" t="n">
        <v>75</v>
      </c>
      <c r="J8426" s="0" t="n">
        <v>208</v>
      </c>
      <c r="K8426" s="0" t="n">
        <v>449</v>
      </c>
      <c r="L8426" s="15" t="s">
        <v>93</v>
      </c>
      <c r="M8426" s="0" t="n">
        <v>8</v>
      </c>
      <c r="N8426" s="16" t="n">
        <f aca="false">I8426*K8426</f>
        <v>33675</v>
      </c>
      <c r="O8426" s="16" t="n">
        <f aca="false">I8426*(K8426-J8426)</f>
        <v>18075</v>
      </c>
      <c r="P8426" s="15" t="n">
        <f aca="false">K8426-J8426</f>
        <v>241</v>
      </c>
      <c r="Q8426" s="0" t="str">
        <f aca="false">IF(G8426=0,"Out of stock",IF(G8426&lt;H8426,"Understocked",IF(G8426&gt;Summary!$B$6*H8426,"Overstocked","Healthy")))</f>
        <v>Understocked</v>
      </c>
      <c r="R8426" s="0" t="str">
        <f aca="false">IF(I8426&gt;=Summary!$B$7,"Fast",IF(I8426&lt;Summary!$B$8,"Slow","Medium"))</f>
        <v>Slow</v>
      </c>
      <c r="S8426" s="15" t="n">
        <f aca="false">IF(M8426&gt;Summary!$B$5,1,0)</f>
        <v>1</v>
      </c>
      <c r="T8426" s="16" t="n">
        <f aca="false">IF(Q8426="Overstocked",(G8426-Summary!$B$6*H8426)*J8426,0)</f>
        <v>0</v>
      </c>
    </row>
    <row r="8427" customFormat="false" ht="15" hidden="false" customHeight="false" outlineLevel="0" collapsed="false">
      <c r="A8427" s="0" t="s">
        <v>8525</v>
      </c>
      <c r="B8427" s="0" t="s">
        <v>77</v>
      </c>
      <c r="C8427" s="0" t="s">
        <v>78</v>
      </c>
      <c r="D8427" s="0" t="s">
        <v>79</v>
      </c>
      <c r="E8427" s="14" t="n">
        <v>45204</v>
      </c>
      <c r="F8427" s="14" t="n">
        <v>45207</v>
      </c>
      <c r="G8427" s="0" t="n">
        <v>36</v>
      </c>
      <c r="H8427" s="0" t="n">
        <v>130</v>
      </c>
      <c r="I8427" s="0" t="n">
        <v>225</v>
      </c>
      <c r="J8427" s="0" t="n">
        <v>1748</v>
      </c>
      <c r="K8427" s="0" t="n">
        <v>2009</v>
      </c>
      <c r="L8427" s="15" t="s">
        <v>97</v>
      </c>
      <c r="M8427" s="0" t="n">
        <v>3</v>
      </c>
      <c r="N8427" s="16" t="n">
        <f aca="false">I8427*K8427</f>
        <v>452025</v>
      </c>
      <c r="O8427" s="16" t="n">
        <f aca="false">I8427*(K8427-J8427)</f>
        <v>58725</v>
      </c>
      <c r="P8427" s="15" t="n">
        <f aca="false">K8427-J8427</f>
        <v>261</v>
      </c>
      <c r="Q8427" s="0" t="str">
        <f aca="false">IF(G8427=0,"Out of stock",IF(G8427&lt;H8427,"Understocked",IF(G8427&gt;Summary!$B$6*H8427,"Overstocked","Healthy")))</f>
        <v>Understocked</v>
      </c>
      <c r="R8427" s="0" t="str">
        <f aca="false">IF(I8427&gt;=Summary!$B$7,"Fast",IF(I8427&lt;Summary!$B$8,"Slow","Medium"))</f>
        <v>Fast</v>
      </c>
      <c r="S8427" s="15" t="n">
        <f aca="false">IF(M8427&gt;Summary!$B$5,1,0)</f>
        <v>0</v>
      </c>
      <c r="T8427" s="16" t="n">
        <f aca="false">IF(Q8427="Overstocked",(G8427-Summary!$B$6*H8427)*J8427,0)</f>
        <v>0</v>
      </c>
    </row>
    <row r="8428" customFormat="false" ht="15" hidden="false" customHeight="false" outlineLevel="0" collapsed="false">
      <c r="A8428" s="0" t="s">
        <v>8526</v>
      </c>
      <c r="B8428" s="0" t="s">
        <v>107</v>
      </c>
      <c r="C8428" s="0" t="s">
        <v>78</v>
      </c>
      <c r="D8428" s="0" t="s">
        <v>90</v>
      </c>
      <c r="E8428" s="14" t="n">
        <v>45521</v>
      </c>
      <c r="F8428" s="14" t="n">
        <v>45523</v>
      </c>
      <c r="G8428" s="0" t="n">
        <v>327</v>
      </c>
      <c r="H8428" s="0" t="n">
        <v>50</v>
      </c>
      <c r="I8428" s="0" t="n">
        <v>205</v>
      </c>
      <c r="J8428" s="0" t="n">
        <v>1420</v>
      </c>
      <c r="K8428" s="0" t="n">
        <v>1684</v>
      </c>
      <c r="L8428" s="15" t="s">
        <v>97</v>
      </c>
      <c r="M8428" s="0" t="n">
        <v>2</v>
      </c>
      <c r="N8428" s="16" t="n">
        <f aca="false">I8428*K8428</f>
        <v>345220</v>
      </c>
      <c r="O8428" s="16" t="n">
        <f aca="false">I8428*(K8428-J8428)</f>
        <v>54120</v>
      </c>
      <c r="P8428" s="15" t="n">
        <f aca="false">K8428-J8428</f>
        <v>264</v>
      </c>
      <c r="Q8428" s="0" t="str">
        <f aca="false">IF(G8428=0,"Out of stock",IF(G8428&lt;H8428,"Understocked",IF(G8428&gt;Summary!$B$6*H8428,"Overstocked","Healthy")))</f>
        <v>Overstocked</v>
      </c>
      <c r="R8428" s="0" t="str">
        <f aca="false">IF(I8428&gt;=Summary!$B$7,"Fast",IF(I8428&lt;Summary!$B$8,"Slow","Medium"))</f>
        <v>Fast</v>
      </c>
      <c r="S8428" s="15" t="n">
        <f aca="false">IF(M8428&gt;Summary!$B$5,1,0)</f>
        <v>0</v>
      </c>
      <c r="T8428" s="16" t="n">
        <f aca="false">IF(Q8428="Overstocked",(G8428-Summary!$B$6*H8428)*J8428,0)</f>
        <v>180340</v>
      </c>
    </row>
    <row r="8429" customFormat="false" ht="15" hidden="false" customHeight="false" outlineLevel="0" collapsed="false">
      <c r="A8429" s="0" t="s">
        <v>8527</v>
      </c>
      <c r="B8429" s="0" t="s">
        <v>84</v>
      </c>
      <c r="C8429" s="0" t="s">
        <v>104</v>
      </c>
      <c r="D8429" s="0" t="s">
        <v>79</v>
      </c>
      <c r="E8429" s="14" t="n">
        <v>44975</v>
      </c>
      <c r="F8429" s="14" t="n">
        <v>44979</v>
      </c>
      <c r="G8429" s="0" t="n">
        <v>455</v>
      </c>
      <c r="H8429" s="0" t="n">
        <v>58</v>
      </c>
      <c r="I8429" s="0" t="n">
        <v>134</v>
      </c>
      <c r="J8429" s="0" t="n">
        <v>1011</v>
      </c>
      <c r="K8429" s="0" t="n">
        <v>1424</v>
      </c>
      <c r="L8429" s="15" t="s">
        <v>93</v>
      </c>
      <c r="M8429" s="0" t="n">
        <v>4</v>
      </c>
      <c r="N8429" s="16" t="n">
        <f aca="false">I8429*K8429</f>
        <v>190816</v>
      </c>
      <c r="O8429" s="16" t="n">
        <f aca="false">I8429*(K8429-J8429)</f>
        <v>55342</v>
      </c>
      <c r="P8429" s="15" t="n">
        <f aca="false">K8429-J8429</f>
        <v>413</v>
      </c>
      <c r="Q8429" s="0" t="str">
        <f aca="false">IF(G8429=0,"Out of stock",IF(G8429&lt;H8429,"Understocked",IF(G8429&gt;Summary!$B$6*H8429,"Overstocked","Healthy")))</f>
        <v>Overstocked</v>
      </c>
      <c r="R8429" s="0" t="str">
        <f aca="false">IF(I8429&gt;=Summary!$B$7,"Fast",IF(I8429&lt;Summary!$B$8,"Slow","Medium"))</f>
        <v>Medium</v>
      </c>
      <c r="S8429" s="15" t="n">
        <f aca="false">IF(M8429&gt;Summary!$B$5,1,0)</f>
        <v>0</v>
      </c>
      <c r="T8429" s="16" t="n">
        <f aca="false">IF(Q8429="Overstocked",(G8429-Summary!$B$6*H8429)*J8429,0)</f>
        <v>225453</v>
      </c>
    </row>
    <row r="8430" customFormat="false" ht="15" hidden="false" customHeight="false" outlineLevel="0" collapsed="false">
      <c r="A8430" s="0" t="s">
        <v>8528</v>
      </c>
      <c r="B8430" s="0" t="s">
        <v>101</v>
      </c>
      <c r="C8430" s="0" t="s">
        <v>96</v>
      </c>
      <c r="D8430" s="0" t="s">
        <v>102</v>
      </c>
      <c r="E8430" s="14" t="n">
        <v>45138</v>
      </c>
      <c r="F8430" s="14" t="n">
        <v>45141</v>
      </c>
      <c r="G8430" s="0" t="n">
        <v>326</v>
      </c>
      <c r="H8430" s="0" t="n">
        <v>78</v>
      </c>
      <c r="I8430" s="0" t="n">
        <v>92</v>
      </c>
      <c r="J8430" s="0" t="n">
        <v>914</v>
      </c>
      <c r="K8430" s="0" t="n">
        <v>1135</v>
      </c>
      <c r="L8430" s="15" t="s">
        <v>80</v>
      </c>
      <c r="M8430" s="0" t="n">
        <v>3</v>
      </c>
      <c r="N8430" s="16" t="n">
        <f aca="false">I8430*K8430</f>
        <v>104420</v>
      </c>
      <c r="O8430" s="16" t="n">
        <f aca="false">I8430*(K8430-J8430)</f>
        <v>20332</v>
      </c>
      <c r="P8430" s="15" t="n">
        <f aca="false">K8430-J8430</f>
        <v>221</v>
      </c>
      <c r="Q8430" s="0" t="str">
        <f aca="false">IF(G8430=0,"Out of stock",IF(G8430&lt;H8430,"Understocked",IF(G8430&gt;Summary!$B$6*H8430,"Overstocked","Healthy")))</f>
        <v>Overstocked</v>
      </c>
      <c r="R8430" s="0" t="str">
        <f aca="false">IF(I8430&gt;=Summary!$B$7,"Fast",IF(I8430&lt;Summary!$B$8,"Slow","Medium"))</f>
        <v>Slow</v>
      </c>
      <c r="S8430" s="15" t="n">
        <f aca="false">IF(M8430&gt;Summary!$B$5,1,0)</f>
        <v>0</v>
      </c>
      <c r="T8430" s="16" t="n">
        <f aca="false">IF(Q8430="Overstocked",(G8430-Summary!$B$6*H8430)*J8430,0)</f>
        <v>12796</v>
      </c>
    </row>
    <row r="8431" customFormat="false" ht="15" hidden="false" customHeight="false" outlineLevel="0" collapsed="false">
      <c r="A8431" s="0" t="s">
        <v>8529</v>
      </c>
      <c r="B8431" s="0" t="s">
        <v>84</v>
      </c>
      <c r="C8431" s="0" t="s">
        <v>78</v>
      </c>
      <c r="D8431" s="0" t="s">
        <v>92</v>
      </c>
      <c r="E8431" s="14" t="n">
        <v>45141</v>
      </c>
      <c r="F8431" s="14" t="n">
        <v>45143</v>
      </c>
      <c r="G8431" s="0" t="n">
        <v>388</v>
      </c>
      <c r="H8431" s="0" t="n">
        <v>77</v>
      </c>
      <c r="I8431" s="0" t="n">
        <v>18</v>
      </c>
      <c r="J8431" s="0" t="n">
        <v>507</v>
      </c>
      <c r="K8431" s="0" t="n">
        <v>835</v>
      </c>
      <c r="L8431" s="15" t="s">
        <v>93</v>
      </c>
      <c r="M8431" s="0" t="n">
        <v>2</v>
      </c>
      <c r="N8431" s="16" t="n">
        <f aca="false">I8431*K8431</f>
        <v>15030</v>
      </c>
      <c r="O8431" s="16" t="n">
        <f aca="false">I8431*(K8431-J8431)</f>
        <v>5904</v>
      </c>
      <c r="P8431" s="15" t="n">
        <f aca="false">K8431-J8431</f>
        <v>328</v>
      </c>
      <c r="Q8431" s="0" t="str">
        <f aca="false">IF(G8431=0,"Out of stock",IF(G8431&lt;H8431,"Understocked",IF(G8431&gt;Summary!$B$6*H8431,"Overstocked","Healthy")))</f>
        <v>Overstocked</v>
      </c>
      <c r="R8431" s="0" t="str">
        <f aca="false">IF(I8431&gt;=Summary!$B$7,"Fast",IF(I8431&lt;Summary!$B$8,"Slow","Medium"))</f>
        <v>Slow</v>
      </c>
      <c r="S8431" s="15" t="n">
        <f aca="false">IF(M8431&gt;Summary!$B$5,1,0)</f>
        <v>0</v>
      </c>
      <c r="T8431" s="16" t="n">
        <f aca="false">IF(Q8431="Overstocked",(G8431-Summary!$B$6*H8431)*J8431,0)</f>
        <v>40560</v>
      </c>
    </row>
    <row r="8432" customFormat="false" ht="15" hidden="false" customHeight="false" outlineLevel="0" collapsed="false">
      <c r="A8432" s="0" t="s">
        <v>8530</v>
      </c>
      <c r="B8432" s="0" t="s">
        <v>77</v>
      </c>
      <c r="C8432" s="0" t="s">
        <v>85</v>
      </c>
      <c r="D8432" s="0" t="s">
        <v>92</v>
      </c>
      <c r="E8432" s="14" t="n">
        <v>45391</v>
      </c>
      <c r="F8432" s="14" t="n">
        <v>45396</v>
      </c>
      <c r="G8432" s="0" t="n">
        <v>374</v>
      </c>
      <c r="H8432" s="0" t="n">
        <v>71</v>
      </c>
      <c r="I8432" s="0" t="n">
        <v>215</v>
      </c>
      <c r="J8432" s="0" t="n">
        <v>393</v>
      </c>
      <c r="K8432" s="0" t="n">
        <v>771</v>
      </c>
      <c r="L8432" s="15" t="s">
        <v>97</v>
      </c>
      <c r="M8432" s="0" t="n">
        <v>5</v>
      </c>
      <c r="N8432" s="16" t="n">
        <f aca="false">I8432*K8432</f>
        <v>165765</v>
      </c>
      <c r="O8432" s="16" t="n">
        <f aca="false">I8432*(K8432-J8432)</f>
        <v>81270</v>
      </c>
      <c r="P8432" s="15" t="n">
        <f aca="false">K8432-J8432</f>
        <v>378</v>
      </c>
      <c r="Q8432" s="0" t="str">
        <f aca="false">IF(G8432=0,"Out of stock",IF(G8432&lt;H8432,"Understocked",IF(G8432&gt;Summary!$B$6*H8432,"Overstocked","Healthy")))</f>
        <v>Overstocked</v>
      </c>
      <c r="R8432" s="0" t="str">
        <f aca="false">IF(I8432&gt;=Summary!$B$7,"Fast",IF(I8432&lt;Summary!$B$8,"Slow","Medium"))</f>
        <v>Fast</v>
      </c>
      <c r="S8432" s="15" t="n">
        <f aca="false">IF(M8432&gt;Summary!$B$5,1,0)</f>
        <v>0</v>
      </c>
      <c r="T8432" s="16" t="n">
        <f aca="false">IF(Q8432="Overstocked",(G8432-Summary!$B$6*H8432)*J8432,0)</f>
        <v>35370</v>
      </c>
    </row>
    <row r="8433" customFormat="false" ht="15" hidden="false" customHeight="false" outlineLevel="0" collapsed="false">
      <c r="A8433" s="0" t="s">
        <v>8531</v>
      </c>
      <c r="B8433" s="0" t="s">
        <v>77</v>
      </c>
      <c r="C8433" s="0" t="s">
        <v>104</v>
      </c>
      <c r="D8433" s="0" t="s">
        <v>102</v>
      </c>
      <c r="E8433" s="14" t="n">
        <v>45162</v>
      </c>
      <c r="F8433" s="14" t="n">
        <v>45163</v>
      </c>
      <c r="G8433" s="0" t="n">
        <v>199</v>
      </c>
      <c r="H8433" s="0" t="n">
        <v>126</v>
      </c>
      <c r="I8433" s="0" t="n">
        <v>52</v>
      </c>
      <c r="J8433" s="0" t="n">
        <v>1831</v>
      </c>
      <c r="K8433" s="0" t="n">
        <v>2102</v>
      </c>
      <c r="L8433" s="15" t="s">
        <v>82</v>
      </c>
      <c r="M8433" s="0" t="n">
        <v>1</v>
      </c>
      <c r="N8433" s="16" t="n">
        <f aca="false">I8433*K8433</f>
        <v>109304</v>
      </c>
      <c r="O8433" s="16" t="n">
        <f aca="false">I8433*(K8433-J8433)</f>
        <v>14092</v>
      </c>
      <c r="P8433" s="15" t="n">
        <f aca="false">K8433-J8433</f>
        <v>271</v>
      </c>
      <c r="Q8433" s="0" t="str">
        <f aca="false">IF(G8433=0,"Out of stock",IF(G8433&lt;H8433,"Understocked",IF(G8433&gt;Summary!$B$6*H8433,"Overstocked","Healthy")))</f>
        <v>Healthy</v>
      </c>
      <c r="R8433" s="0" t="str">
        <f aca="false">IF(I8433&gt;=Summary!$B$7,"Fast",IF(I8433&lt;Summary!$B$8,"Slow","Medium"))</f>
        <v>Slow</v>
      </c>
      <c r="S8433" s="15" t="n">
        <f aca="false">IF(M8433&gt;Summary!$B$5,1,0)</f>
        <v>0</v>
      </c>
      <c r="T8433" s="16" t="n">
        <f aca="false">IF(Q8433="Overstocked",(G8433-Summary!$B$6*H8433)*J8433,0)</f>
        <v>0</v>
      </c>
    </row>
    <row r="8434" customFormat="false" ht="15" hidden="false" customHeight="false" outlineLevel="0" collapsed="false">
      <c r="A8434" s="0" t="s">
        <v>8532</v>
      </c>
      <c r="B8434" s="0" t="s">
        <v>115</v>
      </c>
      <c r="C8434" s="0" t="s">
        <v>104</v>
      </c>
      <c r="D8434" s="0" t="s">
        <v>92</v>
      </c>
      <c r="E8434" s="14" t="n">
        <v>44974</v>
      </c>
      <c r="F8434" s="14" t="n">
        <v>44976</v>
      </c>
      <c r="G8434" s="0" t="n">
        <v>409</v>
      </c>
      <c r="H8434" s="0" t="n">
        <v>59</v>
      </c>
      <c r="I8434" s="0" t="n">
        <v>188</v>
      </c>
      <c r="J8434" s="0" t="n">
        <v>954</v>
      </c>
      <c r="K8434" s="0" t="n">
        <v>1292</v>
      </c>
      <c r="L8434" s="15" t="s">
        <v>87</v>
      </c>
      <c r="M8434" s="0" t="n">
        <v>2</v>
      </c>
      <c r="N8434" s="16" t="n">
        <f aca="false">I8434*K8434</f>
        <v>242896</v>
      </c>
      <c r="O8434" s="16" t="n">
        <f aca="false">I8434*(K8434-J8434)</f>
        <v>63544</v>
      </c>
      <c r="P8434" s="15" t="n">
        <f aca="false">K8434-J8434</f>
        <v>338</v>
      </c>
      <c r="Q8434" s="0" t="str">
        <f aca="false">IF(G8434=0,"Out of stock",IF(G8434&lt;H8434,"Understocked",IF(G8434&gt;Summary!$B$6*H8434,"Overstocked","Healthy")))</f>
        <v>Overstocked</v>
      </c>
      <c r="R8434" s="0" t="str">
        <f aca="false">IF(I8434&gt;=Summary!$B$7,"Fast",IF(I8434&lt;Summary!$B$8,"Slow","Medium"))</f>
        <v>Medium</v>
      </c>
      <c r="S8434" s="15" t="n">
        <f aca="false">IF(M8434&gt;Summary!$B$5,1,0)</f>
        <v>0</v>
      </c>
      <c r="T8434" s="16" t="n">
        <f aca="false">IF(Q8434="Overstocked",(G8434-Summary!$B$6*H8434)*J8434,0)</f>
        <v>165042</v>
      </c>
    </row>
    <row r="8435" customFormat="false" ht="15" hidden="false" customHeight="false" outlineLevel="0" collapsed="false">
      <c r="A8435" s="0" t="s">
        <v>8533</v>
      </c>
      <c r="B8435" s="0" t="s">
        <v>115</v>
      </c>
      <c r="C8435" s="0" t="s">
        <v>104</v>
      </c>
      <c r="D8435" s="0" t="s">
        <v>79</v>
      </c>
      <c r="E8435" s="14" t="n">
        <v>45296</v>
      </c>
      <c r="F8435" s="14" t="n">
        <v>45299</v>
      </c>
      <c r="G8435" s="0" t="n">
        <v>422</v>
      </c>
      <c r="H8435" s="0" t="n">
        <v>77</v>
      </c>
      <c r="I8435" s="0" t="n">
        <v>239</v>
      </c>
      <c r="J8435" s="0" t="n">
        <v>1225</v>
      </c>
      <c r="K8435" s="0" t="n">
        <v>1285</v>
      </c>
      <c r="L8435" s="15" t="s">
        <v>82</v>
      </c>
      <c r="M8435" s="0" t="n">
        <v>3</v>
      </c>
      <c r="N8435" s="16" t="n">
        <f aca="false">I8435*K8435</f>
        <v>307115</v>
      </c>
      <c r="O8435" s="16" t="n">
        <f aca="false">I8435*(K8435-J8435)</f>
        <v>14340</v>
      </c>
      <c r="P8435" s="15" t="n">
        <f aca="false">K8435-J8435</f>
        <v>60</v>
      </c>
      <c r="Q8435" s="0" t="str">
        <f aca="false">IF(G8435=0,"Out of stock",IF(G8435&lt;H8435,"Understocked",IF(G8435&gt;Summary!$B$6*H8435,"Overstocked","Healthy")))</f>
        <v>Overstocked</v>
      </c>
      <c r="R8435" s="0" t="str">
        <f aca="false">IF(I8435&gt;=Summary!$B$7,"Fast",IF(I8435&lt;Summary!$B$8,"Slow","Medium"))</f>
        <v>Fast</v>
      </c>
      <c r="S8435" s="15" t="n">
        <f aca="false">IF(M8435&gt;Summary!$B$5,1,0)</f>
        <v>0</v>
      </c>
      <c r="T8435" s="16" t="n">
        <f aca="false">IF(Q8435="Overstocked",(G8435-Summary!$B$6*H8435)*J8435,0)</f>
        <v>139650</v>
      </c>
    </row>
    <row r="8436" customFormat="false" ht="15" hidden="false" customHeight="false" outlineLevel="0" collapsed="false">
      <c r="A8436" s="0" t="s">
        <v>8534</v>
      </c>
      <c r="B8436" s="0" t="s">
        <v>111</v>
      </c>
      <c r="C8436" s="0" t="s">
        <v>104</v>
      </c>
      <c r="D8436" s="0" t="s">
        <v>86</v>
      </c>
      <c r="E8436" s="14" t="n">
        <v>45116</v>
      </c>
      <c r="F8436" s="14" t="n">
        <v>45123</v>
      </c>
      <c r="G8436" s="0" t="n">
        <v>98</v>
      </c>
      <c r="H8436" s="0" t="n">
        <v>61</v>
      </c>
      <c r="I8436" s="0" t="n">
        <v>236</v>
      </c>
      <c r="J8436" s="0" t="n">
        <v>966</v>
      </c>
      <c r="K8436" s="0" t="n">
        <v>1262</v>
      </c>
      <c r="L8436" s="15" t="s">
        <v>82</v>
      </c>
      <c r="M8436" s="0" t="n">
        <v>7</v>
      </c>
      <c r="N8436" s="16" t="n">
        <f aca="false">I8436*K8436</f>
        <v>297832</v>
      </c>
      <c r="O8436" s="16" t="n">
        <f aca="false">I8436*(K8436-J8436)</f>
        <v>69856</v>
      </c>
      <c r="P8436" s="15" t="n">
        <f aca="false">K8436-J8436</f>
        <v>296</v>
      </c>
      <c r="Q8436" s="0" t="str">
        <f aca="false">IF(G8436=0,"Out of stock",IF(G8436&lt;H8436,"Understocked",IF(G8436&gt;Summary!$B$6*H8436,"Overstocked","Healthy")))</f>
        <v>Healthy</v>
      </c>
      <c r="R8436" s="0" t="str">
        <f aca="false">IF(I8436&gt;=Summary!$B$7,"Fast",IF(I8436&lt;Summary!$B$8,"Slow","Medium"))</f>
        <v>Fast</v>
      </c>
      <c r="S8436" s="15" t="n">
        <f aca="false">IF(M8436&gt;Summary!$B$5,1,0)</f>
        <v>0</v>
      </c>
      <c r="T8436" s="16" t="n">
        <f aca="false">IF(Q8436="Overstocked",(G8436-Summary!$B$6*H8436)*J8436,0)</f>
        <v>0</v>
      </c>
    </row>
    <row r="8437" customFormat="false" ht="15" hidden="false" customHeight="false" outlineLevel="0" collapsed="false">
      <c r="A8437" s="0" t="s">
        <v>8535</v>
      </c>
      <c r="B8437" s="0" t="s">
        <v>111</v>
      </c>
      <c r="C8437" s="0" t="s">
        <v>104</v>
      </c>
      <c r="D8437" s="0" t="s">
        <v>92</v>
      </c>
      <c r="E8437" s="14" t="n">
        <v>45230</v>
      </c>
      <c r="F8437" s="14" t="n">
        <v>45237</v>
      </c>
      <c r="G8437" s="0" t="n">
        <v>110</v>
      </c>
      <c r="H8437" s="0" t="n">
        <v>61</v>
      </c>
      <c r="I8437" s="0" t="n">
        <v>285</v>
      </c>
      <c r="J8437" s="0" t="n">
        <v>975</v>
      </c>
      <c r="K8437" s="0" t="n">
        <v>1315</v>
      </c>
      <c r="L8437" s="15" t="s">
        <v>80</v>
      </c>
      <c r="M8437" s="0" t="n">
        <v>7</v>
      </c>
      <c r="N8437" s="16" t="n">
        <f aca="false">I8437*K8437</f>
        <v>374775</v>
      </c>
      <c r="O8437" s="16" t="n">
        <f aca="false">I8437*(K8437-J8437)</f>
        <v>96900</v>
      </c>
      <c r="P8437" s="15" t="n">
        <f aca="false">K8437-J8437</f>
        <v>340</v>
      </c>
      <c r="Q8437" s="0" t="str">
        <f aca="false">IF(G8437=0,"Out of stock",IF(G8437&lt;H8437,"Understocked",IF(G8437&gt;Summary!$B$6*H8437,"Overstocked","Healthy")))</f>
        <v>Healthy</v>
      </c>
      <c r="R8437" s="0" t="str">
        <f aca="false">IF(I8437&gt;=Summary!$B$7,"Fast",IF(I8437&lt;Summary!$B$8,"Slow","Medium"))</f>
        <v>Fast</v>
      </c>
      <c r="S8437" s="15" t="n">
        <f aca="false">IF(M8437&gt;Summary!$B$5,1,0)</f>
        <v>0</v>
      </c>
      <c r="T8437" s="16" t="n">
        <f aca="false">IF(Q8437="Overstocked",(G8437-Summary!$B$6*H8437)*J8437,0)</f>
        <v>0</v>
      </c>
    </row>
    <row r="8438" customFormat="false" ht="15" hidden="false" customHeight="false" outlineLevel="0" collapsed="false">
      <c r="A8438" s="0" t="s">
        <v>8536</v>
      </c>
      <c r="B8438" s="0" t="s">
        <v>113</v>
      </c>
      <c r="C8438" s="0" t="s">
        <v>78</v>
      </c>
      <c r="D8438" s="0" t="s">
        <v>90</v>
      </c>
      <c r="E8438" s="14" t="n">
        <v>45444</v>
      </c>
      <c r="F8438" s="14" t="n">
        <v>45454</v>
      </c>
      <c r="G8438" s="0" t="n">
        <v>0</v>
      </c>
      <c r="H8438" s="0" t="n">
        <v>150</v>
      </c>
      <c r="I8438" s="0" t="n">
        <v>98</v>
      </c>
      <c r="J8438" s="0" t="n">
        <v>287</v>
      </c>
      <c r="K8438" s="0" t="n">
        <v>633</v>
      </c>
      <c r="L8438" s="15" t="s">
        <v>97</v>
      </c>
      <c r="M8438" s="0" t="n">
        <v>10</v>
      </c>
      <c r="N8438" s="16" t="n">
        <f aca="false">I8438*K8438</f>
        <v>62034</v>
      </c>
      <c r="O8438" s="16" t="n">
        <f aca="false">I8438*(K8438-J8438)</f>
        <v>33908</v>
      </c>
      <c r="P8438" s="15" t="n">
        <f aca="false">K8438-J8438</f>
        <v>346</v>
      </c>
      <c r="Q8438" s="0" t="str">
        <f aca="false">IF(G8438=0,"Out of stock",IF(G8438&lt;H8438,"Understocked",IF(G8438&gt;Summary!$B$6*H8438,"Overstocked","Healthy")))</f>
        <v>Out of stock</v>
      </c>
      <c r="R8438" s="0" t="str">
        <f aca="false">IF(I8438&gt;=Summary!$B$7,"Fast",IF(I8438&lt;Summary!$B$8,"Slow","Medium"))</f>
        <v>Slow</v>
      </c>
      <c r="S8438" s="15" t="n">
        <f aca="false">IF(M8438&gt;Summary!$B$5,1,0)</f>
        <v>1</v>
      </c>
      <c r="T8438" s="16" t="n">
        <f aca="false">IF(Q8438="Overstocked",(G8438-Summary!$B$6*H8438)*J8438,0)</f>
        <v>0</v>
      </c>
    </row>
    <row r="8439" customFormat="false" ht="15" hidden="false" customHeight="false" outlineLevel="0" collapsed="false">
      <c r="A8439" s="0" t="s">
        <v>8537</v>
      </c>
      <c r="B8439" s="0" t="s">
        <v>95</v>
      </c>
      <c r="C8439" s="0" t="s">
        <v>104</v>
      </c>
      <c r="D8439" s="0" t="s">
        <v>90</v>
      </c>
      <c r="E8439" s="14" t="n">
        <v>45431</v>
      </c>
      <c r="F8439" s="14" t="n">
        <v>45434</v>
      </c>
      <c r="G8439" s="0" t="n">
        <v>471</v>
      </c>
      <c r="H8439" s="0" t="n">
        <v>127</v>
      </c>
      <c r="I8439" s="0" t="n">
        <v>195</v>
      </c>
      <c r="J8439" s="0" t="n">
        <v>316</v>
      </c>
      <c r="K8439" s="0" t="n">
        <v>813</v>
      </c>
      <c r="L8439" s="15" t="s">
        <v>82</v>
      </c>
      <c r="M8439" s="0" t="n">
        <v>3</v>
      </c>
      <c r="N8439" s="16" t="n">
        <f aca="false">I8439*K8439</f>
        <v>158535</v>
      </c>
      <c r="O8439" s="16" t="n">
        <f aca="false">I8439*(K8439-J8439)</f>
        <v>96915</v>
      </c>
      <c r="P8439" s="15" t="n">
        <f aca="false">K8439-J8439</f>
        <v>497</v>
      </c>
      <c r="Q8439" s="0" t="str">
        <f aca="false">IF(G8439=0,"Out of stock",IF(G8439&lt;H8439,"Understocked",IF(G8439&gt;Summary!$B$6*H8439,"Overstocked","Healthy")))</f>
        <v>Healthy</v>
      </c>
      <c r="R8439" s="0" t="str">
        <f aca="false">IF(I8439&gt;=Summary!$B$7,"Fast",IF(I8439&lt;Summary!$B$8,"Slow","Medium"))</f>
        <v>Medium</v>
      </c>
      <c r="S8439" s="15" t="n">
        <f aca="false">IF(M8439&gt;Summary!$B$5,1,0)</f>
        <v>0</v>
      </c>
      <c r="T8439" s="16" t="n">
        <f aca="false">IF(Q8439="Overstocked",(G8439-Summary!$B$6*H8439)*J8439,0)</f>
        <v>0</v>
      </c>
    </row>
    <row r="8440" customFormat="false" ht="15" hidden="false" customHeight="false" outlineLevel="0" collapsed="false">
      <c r="A8440" s="0" t="s">
        <v>8538</v>
      </c>
      <c r="B8440" s="0" t="s">
        <v>95</v>
      </c>
      <c r="C8440" s="0" t="s">
        <v>96</v>
      </c>
      <c r="D8440" s="0" t="s">
        <v>90</v>
      </c>
      <c r="E8440" s="14" t="n">
        <v>45481</v>
      </c>
      <c r="F8440" s="14" t="n">
        <v>45487</v>
      </c>
      <c r="G8440" s="0" t="n">
        <v>87</v>
      </c>
      <c r="H8440" s="0" t="n">
        <v>108</v>
      </c>
      <c r="I8440" s="0" t="n">
        <v>295</v>
      </c>
      <c r="J8440" s="0" t="n">
        <v>1642</v>
      </c>
      <c r="K8440" s="0" t="n">
        <v>1910</v>
      </c>
      <c r="L8440" s="15" t="s">
        <v>82</v>
      </c>
      <c r="M8440" s="0" t="n">
        <v>6</v>
      </c>
      <c r="N8440" s="16" t="n">
        <f aca="false">I8440*K8440</f>
        <v>563450</v>
      </c>
      <c r="O8440" s="16" t="n">
        <f aca="false">I8440*(K8440-J8440)</f>
        <v>79060</v>
      </c>
      <c r="P8440" s="15" t="n">
        <f aca="false">K8440-J8440</f>
        <v>268</v>
      </c>
      <c r="Q8440" s="0" t="str">
        <f aca="false">IF(G8440=0,"Out of stock",IF(G8440&lt;H8440,"Understocked",IF(G8440&gt;Summary!$B$6*H8440,"Overstocked","Healthy")))</f>
        <v>Understocked</v>
      </c>
      <c r="R8440" s="0" t="str">
        <f aca="false">IF(I8440&gt;=Summary!$B$7,"Fast",IF(I8440&lt;Summary!$B$8,"Slow","Medium"))</f>
        <v>Fast</v>
      </c>
      <c r="S8440" s="15" t="n">
        <f aca="false">IF(M8440&gt;Summary!$B$5,1,0)</f>
        <v>0</v>
      </c>
      <c r="T8440" s="16" t="n">
        <f aca="false">IF(Q8440="Overstocked",(G8440-Summary!$B$6*H8440)*J8440,0)</f>
        <v>0</v>
      </c>
    </row>
    <row r="8441" customFormat="false" ht="15" hidden="false" customHeight="false" outlineLevel="0" collapsed="false">
      <c r="A8441" s="0" t="s">
        <v>8539</v>
      </c>
      <c r="B8441" s="0" t="s">
        <v>95</v>
      </c>
      <c r="C8441" s="0" t="s">
        <v>104</v>
      </c>
      <c r="D8441" s="0" t="s">
        <v>79</v>
      </c>
      <c r="E8441" s="14" t="n">
        <v>45654</v>
      </c>
      <c r="F8441" s="14" t="n">
        <v>45661</v>
      </c>
      <c r="G8441" s="0" t="n">
        <v>306</v>
      </c>
      <c r="H8441" s="0" t="n">
        <v>63</v>
      </c>
      <c r="I8441" s="0" t="n">
        <v>75</v>
      </c>
      <c r="J8441" s="0" t="n">
        <v>1229</v>
      </c>
      <c r="K8441" s="0" t="n">
        <v>1551</v>
      </c>
      <c r="L8441" s="15" t="s">
        <v>87</v>
      </c>
      <c r="M8441" s="0" t="n">
        <v>7</v>
      </c>
      <c r="N8441" s="16" t="n">
        <f aca="false">I8441*K8441</f>
        <v>116325</v>
      </c>
      <c r="O8441" s="16" t="n">
        <f aca="false">I8441*(K8441-J8441)</f>
        <v>24150</v>
      </c>
      <c r="P8441" s="15" t="n">
        <f aca="false">K8441-J8441</f>
        <v>322</v>
      </c>
      <c r="Q8441" s="0" t="str">
        <f aca="false">IF(G8441=0,"Out of stock",IF(G8441&lt;H8441,"Understocked",IF(G8441&gt;Summary!$B$6*H8441,"Overstocked","Healthy")))</f>
        <v>Overstocked</v>
      </c>
      <c r="R8441" s="0" t="str">
        <f aca="false">IF(I8441&gt;=Summary!$B$7,"Fast",IF(I8441&lt;Summary!$B$8,"Slow","Medium"))</f>
        <v>Slow</v>
      </c>
      <c r="S8441" s="15" t="n">
        <f aca="false">IF(M8441&gt;Summary!$B$5,1,0)</f>
        <v>0</v>
      </c>
      <c r="T8441" s="16" t="n">
        <f aca="false">IF(Q8441="Overstocked",(G8441-Summary!$B$6*H8441)*J8441,0)</f>
        <v>66366</v>
      </c>
    </row>
    <row r="8442" customFormat="false" ht="15" hidden="false" customHeight="false" outlineLevel="0" collapsed="false">
      <c r="A8442" s="0" t="s">
        <v>8540</v>
      </c>
      <c r="B8442" s="0" t="s">
        <v>89</v>
      </c>
      <c r="C8442" s="0" t="s">
        <v>104</v>
      </c>
      <c r="D8442" s="0" t="s">
        <v>102</v>
      </c>
      <c r="E8442" s="14" t="n">
        <v>45588</v>
      </c>
      <c r="F8442" s="14" t="n">
        <v>45593</v>
      </c>
      <c r="G8442" s="0" t="n">
        <v>490</v>
      </c>
      <c r="H8442" s="0" t="n">
        <v>101</v>
      </c>
      <c r="I8442" s="0" t="n">
        <v>186</v>
      </c>
      <c r="J8442" s="0" t="n">
        <v>889</v>
      </c>
      <c r="K8442" s="0" t="n">
        <v>1264</v>
      </c>
      <c r="L8442" s="15" t="s">
        <v>80</v>
      </c>
      <c r="M8442" s="0" t="n">
        <v>5</v>
      </c>
      <c r="N8442" s="16" t="n">
        <f aca="false">I8442*K8442</f>
        <v>235104</v>
      </c>
      <c r="O8442" s="16" t="n">
        <f aca="false">I8442*(K8442-J8442)</f>
        <v>69750</v>
      </c>
      <c r="P8442" s="15" t="n">
        <f aca="false">K8442-J8442</f>
        <v>375</v>
      </c>
      <c r="Q8442" s="0" t="str">
        <f aca="false">IF(G8442=0,"Out of stock",IF(G8442&lt;H8442,"Understocked",IF(G8442&gt;Summary!$B$6*H8442,"Overstocked","Healthy")))</f>
        <v>Overstocked</v>
      </c>
      <c r="R8442" s="0" t="str">
        <f aca="false">IF(I8442&gt;=Summary!$B$7,"Fast",IF(I8442&lt;Summary!$B$8,"Slow","Medium"))</f>
        <v>Medium</v>
      </c>
      <c r="S8442" s="15" t="n">
        <f aca="false">IF(M8442&gt;Summary!$B$5,1,0)</f>
        <v>0</v>
      </c>
      <c r="T8442" s="16" t="n">
        <f aca="false">IF(Q8442="Overstocked",(G8442-Summary!$B$6*H8442)*J8442,0)</f>
        <v>76454</v>
      </c>
    </row>
    <row r="8443" customFormat="false" ht="15" hidden="false" customHeight="false" outlineLevel="0" collapsed="false">
      <c r="A8443" s="0" t="s">
        <v>8541</v>
      </c>
      <c r="B8443" s="0" t="s">
        <v>113</v>
      </c>
      <c r="C8443" s="0" t="s">
        <v>78</v>
      </c>
      <c r="D8443" s="0" t="s">
        <v>102</v>
      </c>
      <c r="E8443" s="14" t="n">
        <v>45031</v>
      </c>
      <c r="F8443" s="14" t="n">
        <v>45034</v>
      </c>
      <c r="G8443" s="0" t="n">
        <v>80</v>
      </c>
      <c r="H8443" s="0" t="n">
        <v>105</v>
      </c>
      <c r="I8443" s="0" t="n">
        <v>263</v>
      </c>
      <c r="J8443" s="0" t="n">
        <v>470</v>
      </c>
      <c r="K8443" s="0" t="n">
        <v>905</v>
      </c>
      <c r="L8443" s="15" t="s">
        <v>82</v>
      </c>
      <c r="M8443" s="0" t="n">
        <v>3</v>
      </c>
      <c r="N8443" s="16" t="n">
        <f aca="false">I8443*K8443</f>
        <v>238015</v>
      </c>
      <c r="O8443" s="16" t="n">
        <f aca="false">I8443*(K8443-J8443)</f>
        <v>114405</v>
      </c>
      <c r="P8443" s="15" t="n">
        <f aca="false">K8443-J8443</f>
        <v>435</v>
      </c>
      <c r="Q8443" s="0" t="str">
        <f aca="false">IF(G8443=0,"Out of stock",IF(G8443&lt;H8443,"Understocked",IF(G8443&gt;Summary!$B$6*H8443,"Overstocked","Healthy")))</f>
        <v>Understocked</v>
      </c>
      <c r="R8443" s="0" t="str">
        <f aca="false">IF(I8443&gt;=Summary!$B$7,"Fast",IF(I8443&lt;Summary!$B$8,"Slow","Medium"))</f>
        <v>Fast</v>
      </c>
      <c r="S8443" s="15" t="n">
        <f aca="false">IF(M8443&gt;Summary!$B$5,1,0)</f>
        <v>0</v>
      </c>
      <c r="T8443" s="16" t="n">
        <f aca="false">IF(Q8443="Overstocked",(G8443-Summary!$B$6*H8443)*J8443,0)</f>
        <v>0</v>
      </c>
    </row>
    <row r="8444" customFormat="false" ht="15" hidden="false" customHeight="false" outlineLevel="0" collapsed="false">
      <c r="A8444" s="0" t="s">
        <v>8542</v>
      </c>
      <c r="B8444" s="0" t="s">
        <v>115</v>
      </c>
      <c r="C8444" s="0" t="s">
        <v>104</v>
      </c>
      <c r="D8444" s="0" t="s">
        <v>92</v>
      </c>
      <c r="E8444" s="14" t="n">
        <v>45029</v>
      </c>
      <c r="F8444" s="14" t="n">
        <v>45034</v>
      </c>
      <c r="G8444" s="0" t="n">
        <v>294</v>
      </c>
      <c r="H8444" s="0" t="n">
        <v>133</v>
      </c>
      <c r="I8444" s="0" t="n">
        <v>154</v>
      </c>
      <c r="J8444" s="0" t="n">
        <v>1768</v>
      </c>
      <c r="K8444" s="0" t="n">
        <v>2019</v>
      </c>
      <c r="L8444" s="15" t="s">
        <v>87</v>
      </c>
      <c r="M8444" s="0" t="n">
        <v>5</v>
      </c>
      <c r="N8444" s="16" t="n">
        <f aca="false">I8444*K8444</f>
        <v>310926</v>
      </c>
      <c r="O8444" s="16" t="n">
        <f aca="false">I8444*(K8444-J8444)</f>
        <v>38654</v>
      </c>
      <c r="P8444" s="15" t="n">
        <f aca="false">K8444-J8444</f>
        <v>251</v>
      </c>
      <c r="Q8444" s="0" t="str">
        <f aca="false">IF(G8444=0,"Out of stock",IF(G8444&lt;H8444,"Understocked",IF(G8444&gt;Summary!$B$6*H8444,"Overstocked","Healthy")))</f>
        <v>Healthy</v>
      </c>
      <c r="R8444" s="0" t="str">
        <f aca="false">IF(I8444&gt;=Summary!$B$7,"Fast",IF(I8444&lt;Summary!$B$8,"Slow","Medium"))</f>
        <v>Medium</v>
      </c>
      <c r="S8444" s="15" t="n">
        <f aca="false">IF(M8444&gt;Summary!$B$5,1,0)</f>
        <v>0</v>
      </c>
      <c r="T8444" s="16" t="n">
        <f aca="false">IF(Q8444="Overstocked",(G8444-Summary!$B$6*H8444)*J8444,0)</f>
        <v>0</v>
      </c>
    </row>
    <row r="8445" customFormat="false" ht="15" hidden="false" customHeight="false" outlineLevel="0" collapsed="false">
      <c r="A8445" s="0" t="s">
        <v>8543</v>
      </c>
      <c r="B8445" s="0" t="s">
        <v>95</v>
      </c>
      <c r="C8445" s="0" t="s">
        <v>85</v>
      </c>
      <c r="D8445" s="0" t="s">
        <v>90</v>
      </c>
      <c r="E8445" s="14" t="n">
        <v>45533</v>
      </c>
      <c r="F8445" s="14" t="n">
        <v>45542</v>
      </c>
      <c r="G8445" s="0" t="n">
        <v>433</v>
      </c>
      <c r="H8445" s="0" t="n">
        <v>114</v>
      </c>
      <c r="I8445" s="0" t="n">
        <v>181</v>
      </c>
      <c r="J8445" s="0" t="n">
        <v>1553</v>
      </c>
      <c r="K8445" s="0" t="n">
        <v>1770</v>
      </c>
      <c r="L8445" s="15" t="s">
        <v>87</v>
      </c>
      <c r="M8445" s="0" t="n">
        <v>9</v>
      </c>
      <c r="N8445" s="16" t="n">
        <f aca="false">I8445*K8445</f>
        <v>320370</v>
      </c>
      <c r="O8445" s="16" t="n">
        <f aca="false">I8445*(K8445-J8445)</f>
        <v>39277</v>
      </c>
      <c r="P8445" s="15" t="n">
        <f aca="false">K8445-J8445</f>
        <v>217</v>
      </c>
      <c r="Q8445" s="0" t="str">
        <f aca="false">IF(G8445=0,"Out of stock",IF(G8445&lt;H8445,"Understocked",IF(G8445&gt;Summary!$B$6*H8445,"Overstocked","Healthy")))</f>
        <v>Healthy</v>
      </c>
      <c r="R8445" s="0" t="str">
        <f aca="false">IF(I8445&gt;=Summary!$B$7,"Fast",IF(I8445&lt;Summary!$B$8,"Slow","Medium"))</f>
        <v>Medium</v>
      </c>
      <c r="S8445" s="15" t="n">
        <f aca="false">IF(M8445&gt;Summary!$B$5,1,0)</f>
        <v>1</v>
      </c>
      <c r="T8445" s="16" t="n">
        <f aca="false">IF(Q8445="Overstocked",(G8445-Summary!$B$6*H8445)*J8445,0)</f>
        <v>0</v>
      </c>
    </row>
    <row r="8446" customFormat="false" ht="15" hidden="false" customHeight="false" outlineLevel="0" collapsed="false">
      <c r="A8446" s="0" t="s">
        <v>8544</v>
      </c>
      <c r="B8446" s="0" t="s">
        <v>77</v>
      </c>
      <c r="C8446" s="0" t="s">
        <v>78</v>
      </c>
      <c r="D8446" s="0" t="s">
        <v>86</v>
      </c>
      <c r="E8446" s="14" t="n">
        <v>45046</v>
      </c>
      <c r="F8446" s="14" t="n">
        <v>45052</v>
      </c>
      <c r="G8446" s="0" t="n">
        <v>171</v>
      </c>
      <c r="H8446" s="0" t="n">
        <v>65</v>
      </c>
      <c r="I8446" s="0" t="n">
        <v>297</v>
      </c>
      <c r="J8446" s="0" t="n">
        <v>551</v>
      </c>
      <c r="K8446" s="0" t="n">
        <v>615</v>
      </c>
      <c r="L8446" s="15" t="s">
        <v>97</v>
      </c>
      <c r="M8446" s="0" t="n">
        <v>6</v>
      </c>
      <c r="N8446" s="16" t="n">
        <f aca="false">I8446*K8446</f>
        <v>182655</v>
      </c>
      <c r="O8446" s="16" t="n">
        <f aca="false">I8446*(K8446-J8446)</f>
        <v>19008</v>
      </c>
      <c r="P8446" s="15" t="n">
        <f aca="false">K8446-J8446</f>
        <v>64</v>
      </c>
      <c r="Q8446" s="0" t="str">
        <f aca="false">IF(G8446=0,"Out of stock",IF(G8446&lt;H8446,"Understocked",IF(G8446&gt;Summary!$B$6*H8446,"Overstocked","Healthy")))</f>
        <v>Healthy</v>
      </c>
      <c r="R8446" s="0" t="str">
        <f aca="false">IF(I8446&gt;=Summary!$B$7,"Fast",IF(I8446&lt;Summary!$B$8,"Slow","Medium"))</f>
        <v>Fast</v>
      </c>
      <c r="S8446" s="15" t="n">
        <f aca="false">IF(M8446&gt;Summary!$B$5,1,0)</f>
        <v>0</v>
      </c>
      <c r="T8446" s="16" t="n">
        <f aca="false">IF(Q8446="Overstocked",(G8446-Summary!$B$6*H8446)*J8446,0)</f>
        <v>0</v>
      </c>
    </row>
    <row r="8447" customFormat="false" ht="15" hidden="false" customHeight="false" outlineLevel="0" collapsed="false">
      <c r="A8447" s="0" t="s">
        <v>8545</v>
      </c>
      <c r="B8447" s="0" t="s">
        <v>115</v>
      </c>
      <c r="C8447" s="0" t="s">
        <v>78</v>
      </c>
      <c r="D8447" s="0" t="s">
        <v>90</v>
      </c>
      <c r="E8447" s="14" t="n">
        <v>45082</v>
      </c>
      <c r="F8447" s="14" t="n">
        <v>45092</v>
      </c>
      <c r="G8447" s="0" t="n">
        <v>288</v>
      </c>
      <c r="H8447" s="0" t="n">
        <v>84</v>
      </c>
      <c r="I8447" s="0" t="n">
        <v>30</v>
      </c>
      <c r="J8447" s="0" t="n">
        <v>1152</v>
      </c>
      <c r="K8447" s="0" t="n">
        <v>1504</v>
      </c>
      <c r="L8447" s="15" t="s">
        <v>93</v>
      </c>
      <c r="M8447" s="0" t="n">
        <v>10</v>
      </c>
      <c r="N8447" s="16" t="n">
        <f aca="false">I8447*K8447</f>
        <v>45120</v>
      </c>
      <c r="O8447" s="16" t="n">
        <f aca="false">I8447*(K8447-J8447)</f>
        <v>10560</v>
      </c>
      <c r="P8447" s="15" t="n">
        <f aca="false">K8447-J8447</f>
        <v>352</v>
      </c>
      <c r="Q8447" s="0" t="str">
        <f aca="false">IF(G8447=0,"Out of stock",IF(G8447&lt;H8447,"Understocked",IF(G8447&gt;Summary!$B$6*H8447,"Overstocked","Healthy")))</f>
        <v>Healthy</v>
      </c>
      <c r="R8447" s="0" t="str">
        <f aca="false">IF(I8447&gt;=Summary!$B$7,"Fast",IF(I8447&lt;Summary!$B$8,"Slow","Medium"))</f>
        <v>Slow</v>
      </c>
      <c r="S8447" s="15" t="n">
        <f aca="false">IF(M8447&gt;Summary!$B$5,1,0)</f>
        <v>1</v>
      </c>
      <c r="T8447" s="16" t="n">
        <f aca="false">IF(Q8447="Overstocked",(G8447-Summary!$B$6*H8447)*J8447,0)</f>
        <v>0</v>
      </c>
    </row>
    <row r="8448" customFormat="false" ht="15" hidden="false" customHeight="false" outlineLevel="0" collapsed="false">
      <c r="A8448" s="0" t="s">
        <v>8546</v>
      </c>
      <c r="B8448" s="0" t="s">
        <v>95</v>
      </c>
      <c r="C8448" s="0" t="s">
        <v>96</v>
      </c>
      <c r="D8448" s="0" t="s">
        <v>86</v>
      </c>
      <c r="E8448" s="14" t="n">
        <v>45288</v>
      </c>
      <c r="F8448" s="14" t="n">
        <v>45294</v>
      </c>
      <c r="G8448" s="0" t="n">
        <v>140</v>
      </c>
      <c r="H8448" s="0" t="n">
        <v>54</v>
      </c>
      <c r="I8448" s="0" t="n">
        <v>120</v>
      </c>
      <c r="J8448" s="0" t="n">
        <v>978</v>
      </c>
      <c r="K8448" s="0" t="n">
        <v>1121</v>
      </c>
      <c r="L8448" s="15" t="s">
        <v>82</v>
      </c>
      <c r="M8448" s="0" t="n">
        <v>6</v>
      </c>
      <c r="N8448" s="16" t="n">
        <f aca="false">I8448*K8448</f>
        <v>134520</v>
      </c>
      <c r="O8448" s="16" t="n">
        <f aca="false">I8448*(K8448-J8448)</f>
        <v>17160</v>
      </c>
      <c r="P8448" s="15" t="n">
        <f aca="false">K8448-J8448</f>
        <v>143</v>
      </c>
      <c r="Q8448" s="0" t="str">
        <f aca="false">IF(G8448=0,"Out of stock",IF(G8448&lt;H8448,"Understocked",IF(G8448&gt;Summary!$B$6*H8448,"Overstocked","Healthy")))</f>
        <v>Healthy</v>
      </c>
      <c r="R8448" s="0" t="str">
        <f aca="false">IF(I8448&gt;=Summary!$B$7,"Fast",IF(I8448&lt;Summary!$B$8,"Slow","Medium"))</f>
        <v>Medium</v>
      </c>
      <c r="S8448" s="15" t="n">
        <f aca="false">IF(M8448&gt;Summary!$B$5,1,0)</f>
        <v>0</v>
      </c>
      <c r="T8448" s="16" t="n">
        <f aca="false">IF(Q8448="Overstocked",(G8448-Summary!$B$6*H8448)*J8448,0)</f>
        <v>0</v>
      </c>
    </row>
    <row r="8449" customFormat="false" ht="15" hidden="false" customHeight="false" outlineLevel="0" collapsed="false">
      <c r="A8449" s="0" t="s">
        <v>8547</v>
      </c>
      <c r="B8449" s="0" t="s">
        <v>111</v>
      </c>
      <c r="C8449" s="0" t="s">
        <v>104</v>
      </c>
      <c r="D8449" s="0" t="s">
        <v>92</v>
      </c>
      <c r="E8449" s="14" t="n">
        <v>45410</v>
      </c>
      <c r="F8449" s="14" t="n">
        <v>45420</v>
      </c>
      <c r="G8449" s="0" t="n">
        <v>496</v>
      </c>
      <c r="H8449" s="0" t="n">
        <v>95</v>
      </c>
      <c r="I8449" s="0" t="n">
        <v>87</v>
      </c>
      <c r="J8449" s="0" t="n">
        <v>876</v>
      </c>
      <c r="K8449" s="0" t="n">
        <v>1079</v>
      </c>
      <c r="L8449" s="15" t="s">
        <v>80</v>
      </c>
      <c r="M8449" s="0" t="n">
        <v>10</v>
      </c>
      <c r="N8449" s="16" t="n">
        <f aca="false">I8449*K8449</f>
        <v>93873</v>
      </c>
      <c r="O8449" s="16" t="n">
        <f aca="false">I8449*(K8449-J8449)</f>
        <v>17661</v>
      </c>
      <c r="P8449" s="15" t="n">
        <f aca="false">K8449-J8449</f>
        <v>203</v>
      </c>
      <c r="Q8449" s="0" t="str">
        <f aca="false">IF(G8449=0,"Out of stock",IF(G8449&lt;H8449,"Understocked",IF(G8449&gt;Summary!$B$6*H8449,"Overstocked","Healthy")))</f>
        <v>Overstocked</v>
      </c>
      <c r="R8449" s="0" t="str">
        <f aca="false">IF(I8449&gt;=Summary!$B$7,"Fast",IF(I8449&lt;Summary!$B$8,"Slow","Medium"))</f>
        <v>Slow</v>
      </c>
      <c r="S8449" s="15" t="n">
        <f aca="false">IF(M8449&gt;Summary!$B$5,1,0)</f>
        <v>1</v>
      </c>
      <c r="T8449" s="16" t="n">
        <f aca="false">IF(Q8449="Overstocked",(G8449-Summary!$B$6*H8449)*J8449,0)</f>
        <v>101616</v>
      </c>
    </row>
    <row r="8450" customFormat="false" ht="15" hidden="false" customHeight="false" outlineLevel="0" collapsed="false">
      <c r="A8450" s="0" t="s">
        <v>8548</v>
      </c>
      <c r="B8450" s="0" t="s">
        <v>95</v>
      </c>
      <c r="C8450" s="0" t="s">
        <v>78</v>
      </c>
      <c r="D8450" s="0" t="s">
        <v>102</v>
      </c>
      <c r="E8450" s="14" t="n">
        <v>45474</v>
      </c>
      <c r="F8450" s="14" t="n">
        <v>45476</v>
      </c>
      <c r="G8450" s="0" t="n">
        <v>308</v>
      </c>
      <c r="H8450" s="0" t="n">
        <v>79</v>
      </c>
      <c r="I8450" s="0" t="n">
        <v>244</v>
      </c>
      <c r="J8450" s="0" t="n">
        <v>1984</v>
      </c>
      <c r="K8450" s="0" t="n">
        <v>2118</v>
      </c>
      <c r="L8450" s="15" t="s">
        <v>93</v>
      </c>
      <c r="M8450" s="0" t="n">
        <v>2</v>
      </c>
      <c r="N8450" s="16" t="n">
        <f aca="false">I8450*K8450</f>
        <v>516792</v>
      </c>
      <c r="O8450" s="16" t="n">
        <f aca="false">I8450*(K8450-J8450)</f>
        <v>32696</v>
      </c>
      <c r="P8450" s="15" t="n">
        <f aca="false">K8450-J8450</f>
        <v>134</v>
      </c>
      <c r="Q8450" s="0" t="str">
        <f aca="false">IF(G8450=0,"Out of stock",IF(G8450&lt;H8450,"Understocked",IF(G8450&gt;Summary!$B$6*H8450,"Overstocked","Healthy")))</f>
        <v>Healthy</v>
      </c>
      <c r="R8450" s="0" t="str">
        <f aca="false">IF(I8450&gt;=Summary!$B$7,"Fast",IF(I8450&lt;Summary!$B$8,"Slow","Medium"))</f>
        <v>Fast</v>
      </c>
      <c r="S8450" s="15" t="n">
        <f aca="false">IF(M8450&gt;Summary!$B$5,1,0)</f>
        <v>0</v>
      </c>
      <c r="T8450" s="16" t="n">
        <f aca="false">IF(Q8450="Overstocked",(G8450-Summary!$B$6*H8450)*J8450,0)</f>
        <v>0</v>
      </c>
    </row>
    <row r="8451" customFormat="false" ht="15" hidden="false" customHeight="false" outlineLevel="0" collapsed="false">
      <c r="A8451" s="0" t="s">
        <v>8549</v>
      </c>
      <c r="B8451" s="0" t="s">
        <v>84</v>
      </c>
      <c r="C8451" s="0" t="s">
        <v>78</v>
      </c>
      <c r="D8451" s="0" t="s">
        <v>79</v>
      </c>
      <c r="E8451" s="14" t="n">
        <v>45261</v>
      </c>
      <c r="F8451" s="14" t="n">
        <v>45267</v>
      </c>
      <c r="G8451" s="0" t="n">
        <v>75</v>
      </c>
      <c r="H8451" s="0" t="n">
        <v>114</v>
      </c>
      <c r="I8451" s="0" t="n">
        <v>95</v>
      </c>
      <c r="J8451" s="0" t="n">
        <v>945</v>
      </c>
      <c r="K8451" s="0" t="n">
        <v>1173</v>
      </c>
      <c r="L8451" s="15" t="s">
        <v>97</v>
      </c>
      <c r="M8451" s="0" t="n">
        <v>6</v>
      </c>
      <c r="N8451" s="16" t="n">
        <f aca="false">I8451*K8451</f>
        <v>111435</v>
      </c>
      <c r="O8451" s="16" t="n">
        <f aca="false">I8451*(K8451-J8451)</f>
        <v>21660</v>
      </c>
      <c r="P8451" s="15" t="n">
        <f aca="false">K8451-J8451</f>
        <v>228</v>
      </c>
      <c r="Q8451" s="0" t="str">
        <f aca="false">IF(G8451=0,"Out of stock",IF(G8451&lt;H8451,"Understocked",IF(G8451&gt;Summary!$B$6*H8451,"Overstocked","Healthy")))</f>
        <v>Understocked</v>
      </c>
      <c r="R8451" s="0" t="str">
        <f aca="false">IF(I8451&gt;=Summary!$B$7,"Fast",IF(I8451&lt;Summary!$B$8,"Slow","Medium"))</f>
        <v>Slow</v>
      </c>
      <c r="S8451" s="15" t="n">
        <f aca="false">IF(M8451&gt;Summary!$B$5,1,0)</f>
        <v>0</v>
      </c>
      <c r="T8451" s="16" t="n">
        <f aca="false">IF(Q8451="Overstocked",(G8451-Summary!$B$6*H8451)*J8451,0)</f>
        <v>0</v>
      </c>
    </row>
    <row r="8452" customFormat="false" ht="15" hidden="false" customHeight="false" outlineLevel="0" collapsed="false">
      <c r="A8452" s="0" t="s">
        <v>8550</v>
      </c>
      <c r="B8452" s="0" t="s">
        <v>95</v>
      </c>
      <c r="C8452" s="0" t="s">
        <v>78</v>
      </c>
      <c r="D8452" s="0" t="s">
        <v>86</v>
      </c>
      <c r="E8452" s="14" t="n">
        <v>45188</v>
      </c>
      <c r="F8452" s="14" t="n">
        <v>45189</v>
      </c>
      <c r="G8452" s="0" t="n">
        <v>340</v>
      </c>
      <c r="H8452" s="0" t="n">
        <v>128</v>
      </c>
      <c r="I8452" s="0" t="n">
        <v>233</v>
      </c>
      <c r="J8452" s="0" t="n">
        <v>1771</v>
      </c>
      <c r="K8452" s="0" t="n">
        <v>2055</v>
      </c>
      <c r="L8452" s="15" t="s">
        <v>97</v>
      </c>
      <c r="M8452" s="0" t="n">
        <v>1</v>
      </c>
      <c r="N8452" s="16" t="n">
        <f aca="false">I8452*K8452</f>
        <v>478815</v>
      </c>
      <c r="O8452" s="16" t="n">
        <f aca="false">I8452*(K8452-J8452)</f>
        <v>66172</v>
      </c>
      <c r="P8452" s="15" t="n">
        <f aca="false">K8452-J8452</f>
        <v>284</v>
      </c>
      <c r="Q8452" s="0" t="str">
        <f aca="false">IF(G8452=0,"Out of stock",IF(G8452&lt;H8452,"Understocked",IF(G8452&gt;Summary!$B$6*H8452,"Overstocked","Healthy")))</f>
        <v>Healthy</v>
      </c>
      <c r="R8452" s="0" t="str">
        <f aca="false">IF(I8452&gt;=Summary!$B$7,"Fast",IF(I8452&lt;Summary!$B$8,"Slow","Medium"))</f>
        <v>Fast</v>
      </c>
      <c r="S8452" s="15" t="n">
        <f aca="false">IF(M8452&gt;Summary!$B$5,1,0)</f>
        <v>0</v>
      </c>
      <c r="T8452" s="16" t="n">
        <f aca="false">IF(Q8452="Overstocked",(G8452-Summary!$B$6*H8452)*J8452,0)</f>
        <v>0</v>
      </c>
    </row>
    <row r="8453" customFormat="false" ht="15" hidden="false" customHeight="false" outlineLevel="0" collapsed="false">
      <c r="A8453" s="0" t="s">
        <v>8551</v>
      </c>
      <c r="B8453" s="0" t="s">
        <v>115</v>
      </c>
      <c r="C8453" s="0" t="s">
        <v>78</v>
      </c>
      <c r="D8453" s="0" t="s">
        <v>102</v>
      </c>
      <c r="E8453" s="14" t="n">
        <v>45102</v>
      </c>
      <c r="F8453" s="14" t="n">
        <v>45103</v>
      </c>
      <c r="G8453" s="0" t="n">
        <v>291</v>
      </c>
      <c r="H8453" s="0" t="n">
        <v>70</v>
      </c>
      <c r="I8453" s="0" t="n">
        <v>277</v>
      </c>
      <c r="J8453" s="0" t="n">
        <v>555</v>
      </c>
      <c r="K8453" s="0" t="n">
        <v>709</v>
      </c>
      <c r="L8453" s="15" t="s">
        <v>87</v>
      </c>
      <c r="M8453" s="0" t="n">
        <v>1</v>
      </c>
      <c r="N8453" s="16" t="n">
        <f aca="false">I8453*K8453</f>
        <v>196393</v>
      </c>
      <c r="O8453" s="16" t="n">
        <f aca="false">I8453*(K8453-J8453)</f>
        <v>42658</v>
      </c>
      <c r="P8453" s="15" t="n">
        <f aca="false">K8453-J8453</f>
        <v>154</v>
      </c>
      <c r="Q8453" s="0" t="str">
        <f aca="false">IF(G8453=0,"Out of stock",IF(G8453&lt;H8453,"Understocked",IF(G8453&gt;Summary!$B$6*H8453,"Overstocked","Healthy")))</f>
        <v>Overstocked</v>
      </c>
      <c r="R8453" s="0" t="str">
        <f aca="false">IF(I8453&gt;=Summary!$B$7,"Fast",IF(I8453&lt;Summary!$B$8,"Slow","Medium"))</f>
        <v>Fast</v>
      </c>
      <c r="S8453" s="15" t="n">
        <f aca="false">IF(M8453&gt;Summary!$B$5,1,0)</f>
        <v>0</v>
      </c>
      <c r="T8453" s="16" t="n">
        <f aca="false">IF(Q8453="Overstocked",(G8453-Summary!$B$6*H8453)*J8453,0)</f>
        <v>6105</v>
      </c>
    </row>
    <row r="8454" customFormat="false" ht="15" hidden="false" customHeight="false" outlineLevel="0" collapsed="false">
      <c r="A8454" s="0" t="s">
        <v>8552</v>
      </c>
      <c r="B8454" s="0" t="s">
        <v>84</v>
      </c>
      <c r="C8454" s="0" t="s">
        <v>85</v>
      </c>
      <c r="D8454" s="0" t="s">
        <v>86</v>
      </c>
      <c r="E8454" s="14" t="n">
        <v>44931</v>
      </c>
      <c r="F8454" s="14" t="n">
        <v>44932</v>
      </c>
      <c r="G8454" s="0" t="n">
        <v>214</v>
      </c>
      <c r="H8454" s="0" t="n">
        <v>60</v>
      </c>
      <c r="I8454" s="0" t="n">
        <v>94</v>
      </c>
      <c r="J8454" s="0" t="n">
        <v>1040</v>
      </c>
      <c r="K8454" s="0" t="n">
        <v>1285</v>
      </c>
      <c r="L8454" s="15" t="s">
        <v>97</v>
      </c>
      <c r="M8454" s="0" t="n">
        <v>1</v>
      </c>
      <c r="N8454" s="16" t="n">
        <f aca="false">I8454*K8454</f>
        <v>120790</v>
      </c>
      <c r="O8454" s="16" t="n">
        <f aca="false">I8454*(K8454-J8454)</f>
        <v>23030</v>
      </c>
      <c r="P8454" s="15" t="n">
        <f aca="false">K8454-J8454</f>
        <v>245</v>
      </c>
      <c r="Q8454" s="0" t="str">
        <f aca="false">IF(G8454=0,"Out of stock",IF(G8454&lt;H8454,"Understocked",IF(G8454&gt;Summary!$B$6*H8454,"Overstocked","Healthy")))</f>
        <v>Healthy</v>
      </c>
      <c r="R8454" s="0" t="str">
        <f aca="false">IF(I8454&gt;=Summary!$B$7,"Fast",IF(I8454&lt;Summary!$B$8,"Slow","Medium"))</f>
        <v>Slow</v>
      </c>
      <c r="S8454" s="15" t="n">
        <f aca="false">IF(M8454&gt;Summary!$B$5,1,0)</f>
        <v>0</v>
      </c>
      <c r="T8454" s="16" t="n">
        <f aca="false">IF(Q8454="Overstocked",(G8454-Summary!$B$6*H8454)*J8454,0)</f>
        <v>0</v>
      </c>
    </row>
    <row r="8455" customFormat="false" ht="15" hidden="false" customHeight="false" outlineLevel="0" collapsed="false">
      <c r="A8455" s="0" t="s">
        <v>8553</v>
      </c>
      <c r="B8455" s="0" t="s">
        <v>115</v>
      </c>
      <c r="C8455" s="0" t="s">
        <v>96</v>
      </c>
      <c r="D8455" s="0" t="s">
        <v>79</v>
      </c>
      <c r="E8455" s="14" t="n">
        <v>45171</v>
      </c>
      <c r="F8455" s="14" t="n">
        <v>45181</v>
      </c>
      <c r="G8455" s="0" t="n">
        <v>112</v>
      </c>
      <c r="H8455" s="0" t="n">
        <v>92</v>
      </c>
      <c r="I8455" s="0" t="n">
        <v>144</v>
      </c>
      <c r="J8455" s="0" t="n">
        <v>1795</v>
      </c>
      <c r="K8455" s="0" t="n">
        <v>2038</v>
      </c>
      <c r="L8455" s="15" t="s">
        <v>87</v>
      </c>
      <c r="M8455" s="0" t="n">
        <v>10</v>
      </c>
      <c r="N8455" s="16" t="n">
        <f aca="false">I8455*K8455</f>
        <v>293472</v>
      </c>
      <c r="O8455" s="16" t="n">
        <f aca="false">I8455*(K8455-J8455)</f>
        <v>34992</v>
      </c>
      <c r="P8455" s="15" t="n">
        <f aca="false">K8455-J8455</f>
        <v>243</v>
      </c>
      <c r="Q8455" s="0" t="str">
        <f aca="false">IF(G8455=0,"Out of stock",IF(G8455&lt;H8455,"Understocked",IF(G8455&gt;Summary!$B$6*H8455,"Overstocked","Healthy")))</f>
        <v>Healthy</v>
      </c>
      <c r="R8455" s="0" t="str">
        <f aca="false">IF(I8455&gt;=Summary!$B$7,"Fast",IF(I8455&lt;Summary!$B$8,"Slow","Medium"))</f>
        <v>Medium</v>
      </c>
      <c r="S8455" s="15" t="n">
        <f aca="false">IF(M8455&gt;Summary!$B$5,1,0)</f>
        <v>1</v>
      </c>
      <c r="T8455" s="16" t="n">
        <f aca="false">IF(Q8455="Overstocked",(G8455-Summary!$B$6*H8455)*J8455,0)</f>
        <v>0</v>
      </c>
    </row>
    <row r="8456" customFormat="false" ht="15" hidden="false" customHeight="false" outlineLevel="0" collapsed="false">
      <c r="A8456" s="0" t="s">
        <v>8554</v>
      </c>
      <c r="B8456" s="0" t="s">
        <v>113</v>
      </c>
      <c r="C8456" s="0" t="s">
        <v>78</v>
      </c>
      <c r="D8456" s="0" t="s">
        <v>102</v>
      </c>
      <c r="E8456" s="14" t="n">
        <v>45195</v>
      </c>
      <c r="F8456" s="14" t="n">
        <v>45201</v>
      </c>
      <c r="G8456" s="0" t="n">
        <v>78</v>
      </c>
      <c r="H8456" s="0" t="n">
        <v>106</v>
      </c>
      <c r="I8456" s="0" t="n">
        <v>137</v>
      </c>
      <c r="J8456" s="0" t="n">
        <v>204</v>
      </c>
      <c r="K8456" s="0" t="n">
        <v>513</v>
      </c>
      <c r="L8456" s="15" t="s">
        <v>87</v>
      </c>
      <c r="M8456" s="0" t="n">
        <v>6</v>
      </c>
      <c r="N8456" s="16" t="n">
        <f aca="false">I8456*K8456</f>
        <v>70281</v>
      </c>
      <c r="O8456" s="16" t="n">
        <f aca="false">I8456*(K8456-J8456)</f>
        <v>42333</v>
      </c>
      <c r="P8456" s="15" t="n">
        <f aca="false">K8456-J8456</f>
        <v>309</v>
      </c>
      <c r="Q8456" s="0" t="str">
        <f aca="false">IF(G8456=0,"Out of stock",IF(G8456&lt;H8456,"Understocked",IF(G8456&gt;Summary!$B$6*H8456,"Overstocked","Healthy")))</f>
        <v>Understocked</v>
      </c>
      <c r="R8456" s="0" t="str">
        <f aca="false">IF(I8456&gt;=Summary!$B$7,"Fast",IF(I8456&lt;Summary!$B$8,"Slow","Medium"))</f>
        <v>Medium</v>
      </c>
      <c r="S8456" s="15" t="n">
        <f aca="false">IF(M8456&gt;Summary!$B$5,1,0)</f>
        <v>0</v>
      </c>
      <c r="T8456" s="16" t="n">
        <f aca="false">IF(Q8456="Overstocked",(G8456-Summary!$B$6*H8456)*J8456,0)</f>
        <v>0</v>
      </c>
    </row>
    <row r="8457" customFormat="false" ht="15" hidden="false" customHeight="false" outlineLevel="0" collapsed="false">
      <c r="A8457" s="0" t="s">
        <v>8555</v>
      </c>
      <c r="B8457" s="0" t="s">
        <v>95</v>
      </c>
      <c r="C8457" s="0" t="s">
        <v>96</v>
      </c>
      <c r="D8457" s="0" t="s">
        <v>86</v>
      </c>
      <c r="E8457" s="14" t="n">
        <v>45529</v>
      </c>
      <c r="F8457" s="14" t="n">
        <v>45538</v>
      </c>
      <c r="G8457" s="0" t="n">
        <v>99</v>
      </c>
      <c r="H8457" s="0" t="n">
        <v>146</v>
      </c>
      <c r="I8457" s="0" t="n">
        <v>44</v>
      </c>
      <c r="J8457" s="0" t="n">
        <v>1494</v>
      </c>
      <c r="K8457" s="0" t="n">
        <v>1860</v>
      </c>
      <c r="L8457" s="15" t="s">
        <v>87</v>
      </c>
      <c r="M8457" s="0" t="n">
        <v>9</v>
      </c>
      <c r="N8457" s="16" t="n">
        <f aca="false">I8457*K8457</f>
        <v>81840</v>
      </c>
      <c r="O8457" s="16" t="n">
        <f aca="false">I8457*(K8457-J8457)</f>
        <v>16104</v>
      </c>
      <c r="P8457" s="15" t="n">
        <f aca="false">K8457-J8457</f>
        <v>366</v>
      </c>
      <c r="Q8457" s="0" t="str">
        <f aca="false">IF(G8457=0,"Out of stock",IF(G8457&lt;H8457,"Understocked",IF(G8457&gt;Summary!$B$6*H8457,"Overstocked","Healthy")))</f>
        <v>Understocked</v>
      </c>
      <c r="R8457" s="0" t="str">
        <f aca="false">IF(I8457&gt;=Summary!$B$7,"Fast",IF(I8457&lt;Summary!$B$8,"Slow","Medium"))</f>
        <v>Slow</v>
      </c>
      <c r="S8457" s="15" t="n">
        <f aca="false">IF(M8457&gt;Summary!$B$5,1,0)</f>
        <v>1</v>
      </c>
      <c r="T8457" s="16" t="n">
        <f aca="false">IF(Q8457="Overstocked",(G8457-Summary!$B$6*H8457)*J8457,0)</f>
        <v>0</v>
      </c>
    </row>
    <row r="8458" customFormat="false" ht="15" hidden="false" customHeight="false" outlineLevel="0" collapsed="false">
      <c r="A8458" s="0" t="s">
        <v>8556</v>
      </c>
      <c r="B8458" s="0" t="s">
        <v>107</v>
      </c>
      <c r="C8458" s="0" t="s">
        <v>78</v>
      </c>
      <c r="D8458" s="0" t="s">
        <v>92</v>
      </c>
      <c r="E8458" s="14" t="n">
        <v>45536</v>
      </c>
      <c r="F8458" s="14" t="n">
        <v>45540</v>
      </c>
      <c r="G8458" s="0" t="n">
        <v>89</v>
      </c>
      <c r="H8458" s="0" t="n">
        <v>119</v>
      </c>
      <c r="I8458" s="0" t="n">
        <v>165</v>
      </c>
      <c r="J8458" s="0" t="n">
        <v>417</v>
      </c>
      <c r="K8458" s="0" t="n">
        <v>606</v>
      </c>
      <c r="L8458" s="15" t="s">
        <v>93</v>
      </c>
      <c r="M8458" s="0" t="n">
        <v>4</v>
      </c>
      <c r="N8458" s="16" t="n">
        <f aca="false">I8458*K8458</f>
        <v>99990</v>
      </c>
      <c r="O8458" s="16" t="n">
        <f aca="false">I8458*(K8458-J8458)</f>
        <v>31185</v>
      </c>
      <c r="P8458" s="15" t="n">
        <f aca="false">K8458-J8458</f>
        <v>189</v>
      </c>
      <c r="Q8458" s="0" t="str">
        <f aca="false">IF(G8458=0,"Out of stock",IF(G8458&lt;H8458,"Understocked",IF(G8458&gt;Summary!$B$6*H8458,"Overstocked","Healthy")))</f>
        <v>Understocked</v>
      </c>
      <c r="R8458" s="0" t="str">
        <f aca="false">IF(I8458&gt;=Summary!$B$7,"Fast",IF(I8458&lt;Summary!$B$8,"Slow","Medium"))</f>
        <v>Medium</v>
      </c>
      <c r="S8458" s="15" t="n">
        <f aca="false">IF(M8458&gt;Summary!$B$5,1,0)</f>
        <v>0</v>
      </c>
      <c r="T8458" s="16" t="n">
        <f aca="false">IF(Q8458="Overstocked",(G8458-Summary!$B$6*H8458)*J8458,0)</f>
        <v>0</v>
      </c>
    </row>
    <row r="8459" customFormat="false" ht="15" hidden="false" customHeight="false" outlineLevel="0" collapsed="false">
      <c r="A8459" s="0" t="s">
        <v>8557</v>
      </c>
      <c r="B8459" s="0" t="s">
        <v>111</v>
      </c>
      <c r="C8459" s="0" t="s">
        <v>78</v>
      </c>
      <c r="D8459" s="0" t="s">
        <v>90</v>
      </c>
      <c r="E8459" s="14" t="n">
        <v>45655</v>
      </c>
      <c r="F8459" s="14" t="n">
        <v>45658</v>
      </c>
      <c r="G8459" s="0" t="n">
        <v>430</v>
      </c>
      <c r="H8459" s="0" t="n">
        <v>149</v>
      </c>
      <c r="I8459" s="0" t="n">
        <v>76</v>
      </c>
      <c r="J8459" s="0" t="n">
        <v>1642</v>
      </c>
      <c r="K8459" s="0" t="n">
        <v>1761</v>
      </c>
      <c r="L8459" s="15" t="s">
        <v>82</v>
      </c>
      <c r="M8459" s="0" t="n">
        <v>3</v>
      </c>
      <c r="N8459" s="16" t="n">
        <f aca="false">I8459*K8459</f>
        <v>133836</v>
      </c>
      <c r="O8459" s="16" t="n">
        <f aca="false">I8459*(K8459-J8459)</f>
        <v>9044</v>
      </c>
      <c r="P8459" s="15" t="n">
        <f aca="false">K8459-J8459</f>
        <v>119</v>
      </c>
      <c r="Q8459" s="0" t="str">
        <f aca="false">IF(G8459=0,"Out of stock",IF(G8459&lt;H8459,"Understocked",IF(G8459&gt;Summary!$B$6*H8459,"Overstocked","Healthy")))</f>
        <v>Healthy</v>
      </c>
      <c r="R8459" s="0" t="str">
        <f aca="false">IF(I8459&gt;=Summary!$B$7,"Fast",IF(I8459&lt;Summary!$B$8,"Slow","Medium"))</f>
        <v>Slow</v>
      </c>
      <c r="S8459" s="15" t="n">
        <f aca="false">IF(M8459&gt;Summary!$B$5,1,0)</f>
        <v>0</v>
      </c>
      <c r="T8459" s="16" t="n">
        <f aca="false">IF(Q8459="Overstocked",(G8459-Summary!$B$6*H8459)*J8459,0)</f>
        <v>0</v>
      </c>
    </row>
    <row r="8460" customFormat="false" ht="15" hidden="false" customHeight="false" outlineLevel="0" collapsed="false">
      <c r="A8460" s="0" t="s">
        <v>8558</v>
      </c>
      <c r="B8460" s="0" t="s">
        <v>111</v>
      </c>
      <c r="C8460" s="0" t="s">
        <v>104</v>
      </c>
      <c r="D8460" s="0" t="s">
        <v>102</v>
      </c>
      <c r="E8460" s="14" t="n">
        <v>44957</v>
      </c>
      <c r="F8460" s="14" t="n">
        <v>44961</v>
      </c>
      <c r="G8460" s="0" t="n">
        <v>330</v>
      </c>
      <c r="H8460" s="0" t="n">
        <v>147</v>
      </c>
      <c r="I8460" s="0" t="n">
        <v>268</v>
      </c>
      <c r="J8460" s="0" t="n">
        <v>595</v>
      </c>
      <c r="K8460" s="0" t="n">
        <v>881</v>
      </c>
      <c r="L8460" s="15" t="s">
        <v>82</v>
      </c>
      <c r="M8460" s="0" t="n">
        <v>4</v>
      </c>
      <c r="N8460" s="16" t="n">
        <f aca="false">I8460*K8460</f>
        <v>236108</v>
      </c>
      <c r="O8460" s="16" t="n">
        <f aca="false">I8460*(K8460-J8460)</f>
        <v>76648</v>
      </c>
      <c r="P8460" s="15" t="n">
        <f aca="false">K8460-J8460</f>
        <v>286</v>
      </c>
      <c r="Q8460" s="0" t="str">
        <f aca="false">IF(G8460=0,"Out of stock",IF(G8460&lt;H8460,"Understocked",IF(G8460&gt;Summary!$B$6*H8460,"Overstocked","Healthy")))</f>
        <v>Healthy</v>
      </c>
      <c r="R8460" s="0" t="str">
        <f aca="false">IF(I8460&gt;=Summary!$B$7,"Fast",IF(I8460&lt;Summary!$B$8,"Slow","Medium"))</f>
        <v>Fast</v>
      </c>
      <c r="S8460" s="15" t="n">
        <f aca="false">IF(M8460&gt;Summary!$B$5,1,0)</f>
        <v>0</v>
      </c>
      <c r="T8460" s="16" t="n">
        <f aca="false">IF(Q8460="Overstocked",(G8460-Summary!$B$6*H8460)*J8460,0)</f>
        <v>0</v>
      </c>
    </row>
    <row r="8461" customFormat="false" ht="15" hidden="false" customHeight="false" outlineLevel="0" collapsed="false">
      <c r="A8461" s="0" t="s">
        <v>8559</v>
      </c>
      <c r="B8461" s="0" t="s">
        <v>101</v>
      </c>
      <c r="C8461" s="0" t="s">
        <v>85</v>
      </c>
      <c r="D8461" s="0" t="s">
        <v>92</v>
      </c>
      <c r="E8461" s="14" t="n">
        <v>45378</v>
      </c>
      <c r="F8461" s="14" t="n">
        <v>45383</v>
      </c>
      <c r="G8461" s="0" t="n">
        <v>287</v>
      </c>
      <c r="H8461" s="0" t="n">
        <v>135</v>
      </c>
      <c r="I8461" s="0" t="n">
        <v>9</v>
      </c>
      <c r="J8461" s="0" t="n">
        <v>1635</v>
      </c>
      <c r="K8461" s="0" t="n">
        <v>1972</v>
      </c>
      <c r="L8461" s="15" t="s">
        <v>80</v>
      </c>
      <c r="M8461" s="0" t="n">
        <v>5</v>
      </c>
      <c r="N8461" s="16" t="n">
        <f aca="false">I8461*K8461</f>
        <v>17748</v>
      </c>
      <c r="O8461" s="16" t="n">
        <f aca="false">I8461*(K8461-J8461)</f>
        <v>3033</v>
      </c>
      <c r="P8461" s="15" t="n">
        <f aca="false">K8461-J8461</f>
        <v>337</v>
      </c>
      <c r="Q8461" s="0" t="str">
        <f aca="false">IF(G8461=0,"Out of stock",IF(G8461&lt;H8461,"Understocked",IF(G8461&gt;Summary!$B$6*H8461,"Overstocked","Healthy")))</f>
        <v>Healthy</v>
      </c>
      <c r="R8461" s="0" t="str">
        <f aca="false">IF(I8461&gt;=Summary!$B$7,"Fast",IF(I8461&lt;Summary!$B$8,"Slow","Medium"))</f>
        <v>Slow</v>
      </c>
      <c r="S8461" s="15" t="n">
        <f aca="false">IF(M8461&gt;Summary!$B$5,1,0)</f>
        <v>0</v>
      </c>
      <c r="T8461" s="16" t="n">
        <f aca="false">IF(Q8461="Overstocked",(G8461-Summary!$B$6*H8461)*J8461,0)</f>
        <v>0</v>
      </c>
    </row>
    <row r="8462" customFormat="false" ht="15" hidden="false" customHeight="false" outlineLevel="0" collapsed="false">
      <c r="A8462" s="0" t="s">
        <v>8560</v>
      </c>
      <c r="B8462" s="0" t="s">
        <v>115</v>
      </c>
      <c r="C8462" s="0" t="s">
        <v>85</v>
      </c>
      <c r="D8462" s="0" t="s">
        <v>79</v>
      </c>
      <c r="E8462" s="14" t="n">
        <v>45260</v>
      </c>
      <c r="F8462" s="14" t="n">
        <v>45270</v>
      </c>
      <c r="G8462" s="0" t="n">
        <v>103</v>
      </c>
      <c r="H8462" s="0" t="n">
        <v>51</v>
      </c>
      <c r="I8462" s="0" t="n">
        <v>68</v>
      </c>
      <c r="J8462" s="0" t="n">
        <v>919</v>
      </c>
      <c r="K8462" s="0" t="n">
        <v>1157</v>
      </c>
      <c r="L8462" s="15" t="s">
        <v>87</v>
      </c>
      <c r="M8462" s="0" t="n">
        <v>10</v>
      </c>
      <c r="N8462" s="16" t="n">
        <f aca="false">I8462*K8462</f>
        <v>78676</v>
      </c>
      <c r="O8462" s="16" t="n">
        <f aca="false">I8462*(K8462-J8462)</f>
        <v>16184</v>
      </c>
      <c r="P8462" s="15" t="n">
        <f aca="false">K8462-J8462</f>
        <v>238</v>
      </c>
      <c r="Q8462" s="0" t="str">
        <f aca="false">IF(G8462=0,"Out of stock",IF(G8462&lt;H8462,"Understocked",IF(G8462&gt;Summary!$B$6*H8462,"Overstocked","Healthy")))</f>
        <v>Healthy</v>
      </c>
      <c r="R8462" s="0" t="str">
        <f aca="false">IF(I8462&gt;=Summary!$B$7,"Fast",IF(I8462&lt;Summary!$B$8,"Slow","Medium"))</f>
        <v>Slow</v>
      </c>
      <c r="S8462" s="15" t="n">
        <f aca="false">IF(M8462&gt;Summary!$B$5,1,0)</f>
        <v>1</v>
      </c>
      <c r="T8462" s="16" t="n">
        <f aca="false">IF(Q8462="Overstocked",(G8462-Summary!$B$6*H8462)*J8462,0)</f>
        <v>0</v>
      </c>
    </row>
    <row r="8463" customFormat="false" ht="15" hidden="false" customHeight="false" outlineLevel="0" collapsed="false">
      <c r="A8463" s="0" t="s">
        <v>8561</v>
      </c>
      <c r="B8463" s="0" t="s">
        <v>107</v>
      </c>
      <c r="C8463" s="0" t="s">
        <v>78</v>
      </c>
      <c r="D8463" s="0" t="s">
        <v>92</v>
      </c>
      <c r="E8463" s="14" t="n">
        <v>45153</v>
      </c>
      <c r="F8463" s="14" t="n">
        <v>45158</v>
      </c>
      <c r="G8463" s="0" t="n">
        <v>332</v>
      </c>
      <c r="H8463" s="0" t="n">
        <v>133</v>
      </c>
      <c r="I8463" s="0" t="n">
        <v>130</v>
      </c>
      <c r="J8463" s="0" t="n">
        <v>1167</v>
      </c>
      <c r="K8463" s="0" t="n">
        <v>1382</v>
      </c>
      <c r="L8463" s="15" t="s">
        <v>82</v>
      </c>
      <c r="M8463" s="0" t="n">
        <v>5</v>
      </c>
      <c r="N8463" s="16" t="n">
        <f aca="false">I8463*K8463</f>
        <v>179660</v>
      </c>
      <c r="O8463" s="16" t="n">
        <f aca="false">I8463*(K8463-J8463)</f>
        <v>27950</v>
      </c>
      <c r="P8463" s="15" t="n">
        <f aca="false">K8463-J8463</f>
        <v>215</v>
      </c>
      <c r="Q8463" s="0" t="str">
        <f aca="false">IF(G8463=0,"Out of stock",IF(G8463&lt;H8463,"Understocked",IF(G8463&gt;Summary!$B$6*H8463,"Overstocked","Healthy")))</f>
        <v>Healthy</v>
      </c>
      <c r="R8463" s="0" t="str">
        <f aca="false">IF(I8463&gt;=Summary!$B$7,"Fast",IF(I8463&lt;Summary!$B$8,"Slow","Medium"))</f>
        <v>Medium</v>
      </c>
      <c r="S8463" s="15" t="n">
        <f aca="false">IF(M8463&gt;Summary!$B$5,1,0)</f>
        <v>0</v>
      </c>
      <c r="T8463" s="16" t="n">
        <f aca="false">IF(Q8463="Overstocked",(G8463-Summary!$B$6*H8463)*J8463,0)</f>
        <v>0</v>
      </c>
    </row>
    <row r="8464" customFormat="false" ht="15" hidden="false" customHeight="false" outlineLevel="0" collapsed="false">
      <c r="A8464" s="0" t="s">
        <v>8562</v>
      </c>
      <c r="B8464" s="0" t="s">
        <v>84</v>
      </c>
      <c r="C8464" s="0" t="s">
        <v>85</v>
      </c>
      <c r="D8464" s="0" t="s">
        <v>102</v>
      </c>
      <c r="E8464" s="14" t="n">
        <v>45357</v>
      </c>
      <c r="F8464" s="14" t="n">
        <v>45365</v>
      </c>
      <c r="G8464" s="0" t="n">
        <v>339</v>
      </c>
      <c r="H8464" s="0" t="n">
        <v>116</v>
      </c>
      <c r="I8464" s="0" t="n">
        <v>132</v>
      </c>
      <c r="J8464" s="0" t="n">
        <v>1154</v>
      </c>
      <c r="K8464" s="0" t="n">
        <v>1446</v>
      </c>
      <c r="L8464" s="15" t="s">
        <v>97</v>
      </c>
      <c r="M8464" s="0" t="n">
        <v>8</v>
      </c>
      <c r="N8464" s="16" t="n">
        <f aca="false">I8464*K8464</f>
        <v>190872</v>
      </c>
      <c r="O8464" s="16" t="n">
        <f aca="false">I8464*(K8464-J8464)</f>
        <v>38544</v>
      </c>
      <c r="P8464" s="15" t="n">
        <f aca="false">K8464-J8464</f>
        <v>292</v>
      </c>
      <c r="Q8464" s="0" t="str">
        <f aca="false">IF(G8464=0,"Out of stock",IF(G8464&lt;H8464,"Understocked",IF(G8464&gt;Summary!$B$6*H8464,"Overstocked","Healthy")))</f>
        <v>Healthy</v>
      </c>
      <c r="R8464" s="0" t="str">
        <f aca="false">IF(I8464&gt;=Summary!$B$7,"Fast",IF(I8464&lt;Summary!$B$8,"Slow","Medium"))</f>
        <v>Medium</v>
      </c>
      <c r="S8464" s="15" t="n">
        <f aca="false">IF(M8464&gt;Summary!$B$5,1,0)</f>
        <v>1</v>
      </c>
      <c r="T8464" s="16" t="n">
        <f aca="false">IF(Q8464="Overstocked",(G8464-Summary!$B$6*H8464)*J8464,0)</f>
        <v>0</v>
      </c>
    </row>
    <row r="8465" customFormat="false" ht="15" hidden="false" customHeight="false" outlineLevel="0" collapsed="false">
      <c r="A8465" s="0" t="s">
        <v>8563</v>
      </c>
      <c r="B8465" s="0" t="s">
        <v>89</v>
      </c>
      <c r="C8465" s="0" t="s">
        <v>96</v>
      </c>
      <c r="D8465" s="0" t="s">
        <v>79</v>
      </c>
      <c r="E8465" s="14" t="n">
        <v>45197</v>
      </c>
      <c r="F8465" s="14" t="n">
        <v>45202</v>
      </c>
      <c r="G8465" s="0" t="n">
        <v>466</v>
      </c>
      <c r="H8465" s="0" t="n">
        <v>72</v>
      </c>
      <c r="I8465" s="0" t="n">
        <v>222</v>
      </c>
      <c r="J8465" s="0" t="n">
        <v>772</v>
      </c>
      <c r="K8465" s="0" t="n">
        <v>849</v>
      </c>
      <c r="L8465" s="15" t="s">
        <v>93</v>
      </c>
      <c r="M8465" s="0" t="n">
        <v>5</v>
      </c>
      <c r="N8465" s="16" t="n">
        <f aca="false">I8465*K8465</f>
        <v>188478</v>
      </c>
      <c r="O8465" s="16" t="n">
        <f aca="false">I8465*(K8465-J8465)</f>
        <v>17094</v>
      </c>
      <c r="P8465" s="15" t="n">
        <f aca="false">K8465-J8465</f>
        <v>77</v>
      </c>
      <c r="Q8465" s="0" t="str">
        <f aca="false">IF(G8465=0,"Out of stock",IF(G8465&lt;H8465,"Understocked",IF(G8465&gt;Summary!$B$6*H8465,"Overstocked","Healthy")))</f>
        <v>Overstocked</v>
      </c>
      <c r="R8465" s="0" t="str">
        <f aca="false">IF(I8465&gt;=Summary!$B$7,"Fast",IF(I8465&lt;Summary!$B$8,"Slow","Medium"))</f>
        <v>Fast</v>
      </c>
      <c r="S8465" s="15" t="n">
        <f aca="false">IF(M8465&gt;Summary!$B$5,1,0)</f>
        <v>0</v>
      </c>
      <c r="T8465" s="16" t="n">
        <f aca="false">IF(Q8465="Overstocked",(G8465-Summary!$B$6*H8465)*J8465,0)</f>
        <v>137416</v>
      </c>
    </row>
    <row r="8466" customFormat="false" ht="15" hidden="false" customHeight="false" outlineLevel="0" collapsed="false">
      <c r="A8466" s="0" t="s">
        <v>8564</v>
      </c>
      <c r="B8466" s="0" t="s">
        <v>89</v>
      </c>
      <c r="C8466" s="0" t="s">
        <v>78</v>
      </c>
      <c r="D8466" s="0" t="s">
        <v>102</v>
      </c>
      <c r="E8466" s="14" t="n">
        <v>45237</v>
      </c>
      <c r="F8466" s="14" t="n">
        <v>45238</v>
      </c>
      <c r="G8466" s="0" t="n">
        <v>259</v>
      </c>
      <c r="H8466" s="0" t="n">
        <v>68</v>
      </c>
      <c r="I8466" s="0" t="n">
        <v>86</v>
      </c>
      <c r="J8466" s="0" t="n">
        <v>1206</v>
      </c>
      <c r="K8466" s="0" t="n">
        <v>1548</v>
      </c>
      <c r="L8466" s="15" t="s">
        <v>93</v>
      </c>
      <c r="M8466" s="0" t="n">
        <v>1</v>
      </c>
      <c r="N8466" s="16" t="n">
        <f aca="false">I8466*K8466</f>
        <v>133128</v>
      </c>
      <c r="O8466" s="16" t="n">
        <f aca="false">I8466*(K8466-J8466)</f>
        <v>29412</v>
      </c>
      <c r="P8466" s="15" t="n">
        <f aca="false">K8466-J8466</f>
        <v>342</v>
      </c>
      <c r="Q8466" s="0" t="str">
        <f aca="false">IF(G8466=0,"Out of stock",IF(G8466&lt;H8466,"Understocked",IF(G8466&gt;Summary!$B$6*H8466,"Overstocked","Healthy")))</f>
        <v>Healthy</v>
      </c>
      <c r="R8466" s="0" t="str">
        <f aca="false">IF(I8466&gt;=Summary!$B$7,"Fast",IF(I8466&lt;Summary!$B$8,"Slow","Medium"))</f>
        <v>Slow</v>
      </c>
      <c r="S8466" s="15" t="n">
        <f aca="false">IF(M8466&gt;Summary!$B$5,1,0)</f>
        <v>0</v>
      </c>
      <c r="T8466" s="16" t="n">
        <f aca="false">IF(Q8466="Overstocked",(G8466-Summary!$B$6*H8466)*J8466,0)</f>
        <v>0</v>
      </c>
    </row>
    <row r="8467" customFormat="false" ht="15" hidden="false" customHeight="false" outlineLevel="0" collapsed="false">
      <c r="A8467" s="0" t="s">
        <v>8565</v>
      </c>
      <c r="B8467" s="0" t="s">
        <v>89</v>
      </c>
      <c r="C8467" s="0" t="s">
        <v>85</v>
      </c>
      <c r="D8467" s="0" t="s">
        <v>86</v>
      </c>
      <c r="E8467" s="14" t="n">
        <v>45554</v>
      </c>
      <c r="F8467" s="14" t="n">
        <v>45558</v>
      </c>
      <c r="G8467" s="0" t="n">
        <v>268</v>
      </c>
      <c r="H8467" s="0" t="n">
        <v>51</v>
      </c>
      <c r="I8467" s="0" t="n">
        <v>296</v>
      </c>
      <c r="J8467" s="0" t="n">
        <v>740</v>
      </c>
      <c r="K8467" s="0" t="n">
        <v>794</v>
      </c>
      <c r="L8467" s="15" t="s">
        <v>93</v>
      </c>
      <c r="M8467" s="0" t="n">
        <v>4</v>
      </c>
      <c r="N8467" s="16" t="n">
        <f aca="false">I8467*K8467</f>
        <v>235024</v>
      </c>
      <c r="O8467" s="16" t="n">
        <f aca="false">I8467*(K8467-J8467)</f>
        <v>15984</v>
      </c>
      <c r="P8467" s="15" t="n">
        <f aca="false">K8467-J8467</f>
        <v>54</v>
      </c>
      <c r="Q8467" s="0" t="str">
        <f aca="false">IF(G8467=0,"Out of stock",IF(G8467&lt;H8467,"Understocked",IF(G8467&gt;Summary!$B$6*H8467,"Overstocked","Healthy")))</f>
        <v>Overstocked</v>
      </c>
      <c r="R8467" s="0" t="str">
        <f aca="false">IF(I8467&gt;=Summary!$B$7,"Fast",IF(I8467&lt;Summary!$B$8,"Slow","Medium"))</f>
        <v>Fast</v>
      </c>
      <c r="S8467" s="15" t="n">
        <f aca="false">IF(M8467&gt;Summary!$B$5,1,0)</f>
        <v>0</v>
      </c>
      <c r="T8467" s="16" t="n">
        <f aca="false">IF(Q8467="Overstocked",(G8467-Summary!$B$6*H8467)*J8467,0)</f>
        <v>47360</v>
      </c>
    </row>
    <row r="8468" customFormat="false" ht="15" hidden="false" customHeight="false" outlineLevel="0" collapsed="false">
      <c r="A8468" s="0" t="s">
        <v>8566</v>
      </c>
      <c r="B8468" s="0" t="s">
        <v>123</v>
      </c>
      <c r="C8468" s="0" t="s">
        <v>104</v>
      </c>
      <c r="D8468" s="0" t="s">
        <v>79</v>
      </c>
      <c r="E8468" s="14" t="n">
        <v>45186</v>
      </c>
      <c r="F8468" s="14" t="n">
        <v>45191</v>
      </c>
      <c r="G8468" s="0" t="n">
        <v>9</v>
      </c>
      <c r="H8468" s="0" t="n">
        <v>118</v>
      </c>
      <c r="I8468" s="0" t="n">
        <v>196</v>
      </c>
      <c r="J8468" s="0" t="n">
        <v>269</v>
      </c>
      <c r="K8468" s="0" t="n">
        <v>571</v>
      </c>
      <c r="L8468" s="15" t="s">
        <v>93</v>
      </c>
      <c r="M8468" s="0" t="n">
        <v>5</v>
      </c>
      <c r="N8468" s="16" t="n">
        <f aca="false">I8468*K8468</f>
        <v>111916</v>
      </c>
      <c r="O8468" s="16" t="n">
        <f aca="false">I8468*(K8468-J8468)</f>
        <v>59192</v>
      </c>
      <c r="P8468" s="15" t="n">
        <f aca="false">K8468-J8468</f>
        <v>302</v>
      </c>
      <c r="Q8468" s="0" t="str">
        <f aca="false">IF(G8468=0,"Out of stock",IF(G8468&lt;H8468,"Understocked",IF(G8468&gt;Summary!$B$6*H8468,"Overstocked","Healthy")))</f>
        <v>Understocked</v>
      </c>
      <c r="R8468" s="0" t="str">
        <f aca="false">IF(I8468&gt;=Summary!$B$7,"Fast",IF(I8468&lt;Summary!$B$8,"Slow","Medium"))</f>
        <v>Medium</v>
      </c>
      <c r="S8468" s="15" t="n">
        <f aca="false">IF(M8468&gt;Summary!$B$5,1,0)</f>
        <v>0</v>
      </c>
      <c r="T8468" s="16" t="n">
        <f aca="false">IF(Q8468="Overstocked",(G8468-Summary!$B$6*H8468)*J8468,0)</f>
        <v>0</v>
      </c>
    </row>
    <row r="8469" customFormat="false" ht="15" hidden="false" customHeight="false" outlineLevel="0" collapsed="false">
      <c r="A8469" s="0" t="s">
        <v>8567</v>
      </c>
      <c r="B8469" s="0" t="s">
        <v>107</v>
      </c>
      <c r="C8469" s="0" t="s">
        <v>104</v>
      </c>
      <c r="D8469" s="0" t="s">
        <v>92</v>
      </c>
      <c r="E8469" s="14" t="n">
        <v>45385</v>
      </c>
      <c r="F8469" s="14" t="n">
        <v>45393</v>
      </c>
      <c r="G8469" s="0" t="n">
        <v>230</v>
      </c>
      <c r="H8469" s="0" t="n">
        <v>140</v>
      </c>
      <c r="I8469" s="0" t="n">
        <v>106</v>
      </c>
      <c r="J8469" s="0" t="n">
        <v>592</v>
      </c>
      <c r="K8469" s="0" t="n">
        <v>740</v>
      </c>
      <c r="L8469" s="15" t="s">
        <v>93</v>
      </c>
      <c r="M8469" s="0" t="n">
        <v>8</v>
      </c>
      <c r="N8469" s="16" t="n">
        <f aca="false">I8469*K8469</f>
        <v>78440</v>
      </c>
      <c r="O8469" s="16" t="n">
        <f aca="false">I8469*(K8469-J8469)</f>
        <v>15688</v>
      </c>
      <c r="P8469" s="15" t="n">
        <f aca="false">K8469-J8469</f>
        <v>148</v>
      </c>
      <c r="Q8469" s="0" t="str">
        <f aca="false">IF(G8469=0,"Out of stock",IF(G8469&lt;H8469,"Understocked",IF(G8469&gt;Summary!$B$6*H8469,"Overstocked","Healthy")))</f>
        <v>Healthy</v>
      </c>
      <c r="R8469" s="0" t="str">
        <f aca="false">IF(I8469&gt;=Summary!$B$7,"Fast",IF(I8469&lt;Summary!$B$8,"Slow","Medium"))</f>
        <v>Medium</v>
      </c>
      <c r="S8469" s="15" t="n">
        <f aca="false">IF(M8469&gt;Summary!$B$5,1,0)</f>
        <v>1</v>
      </c>
      <c r="T8469" s="16" t="n">
        <f aca="false">IF(Q8469="Overstocked",(G8469-Summary!$B$6*H8469)*J8469,0)</f>
        <v>0</v>
      </c>
    </row>
    <row r="8470" customFormat="false" ht="15" hidden="false" customHeight="false" outlineLevel="0" collapsed="false">
      <c r="A8470" s="0" t="s">
        <v>8568</v>
      </c>
      <c r="B8470" s="0" t="s">
        <v>101</v>
      </c>
      <c r="C8470" s="0" t="s">
        <v>78</v>
      </c>
      <c r="D8470" s="0" t="s">
        <v>86</v>
      </c>
      <c r="E8470" s="14" t="n">
        <v>45044</v>
      </c>
      <c r="F8470" s="14" t="n">
        <v>45047</v>
      </c>
      <c r="G8470" s="0" t="n">
        <v>350</v>
      </c>
      <c r="H8470" s="0" t="n">
        <v>70</v>
      </c>
      <c r="I8470" s="0" t="n">
        <v>125</v>
      </c>
      <c r="J8470" s="0" t="n">
        <v>850</v>
      </c>
      <c r="K8470" s="0" t="n">
        <v>1138</v>
      </c>
      <c r="L8470" s="15" t="s">
        <v>87</v>
      </c>
      <c r="M8470" s="0" t="n">
        <v>3</v>
      </c>
      <c r="N8470" s="16" t="n">
        <f aca="false">I8470*K8470</f>
        <v>142250</v>
      </c>
      <c r="O8470" s="16" t="n">
        <f aca="false">I8470*(K8470-J8470)</f>
        <v>36000</v>
      </c>
      <c r="P8470" s="15" t="n">
        <f aca="false">K8470-J8470</f>
        <v>288</v>
      </c>
      <c r="Q8470" s="0" t="str">
        <f aca="false">IF(G8470=0,"Out of stock",IF(G8470&lt;H8470,"Understocked",IF(G8470&gt;Summary!$B$6*H8470,"Overstocked","Healthy")))</f>
        <v>Overstocked</v>
      </c>
      <c r="R8470" s="0" t="str">
        <f aca="false">IF(I8470&gt;=Summary!$B$7,"Fast",IF(I8470&lt;Summary!$B$8,"Slow","Medium"))</f>
        <v>Medium</v>
      </c>
      <c r="S8470" s="15" t="n">
        <f aca="false">IF(M8470&gt;Summary!$B$5,1,0)</f>
        <v>0</v>
      </c>
      <c r="T8470" s="16" t="n">
        <f aca="false">IF(Q8470="Overstocked",(G8470-Summary!$B$6*H8470)*J8470,0)</f>
        <v>59500</v>
      </c>
    </row>
    <row r="8471" customFormat="false" ht="15" hidden="false" customHeight="false" outlineLevel="0" collapsed="false">
      <c r="A8471" s="0" t="s">
        <v>8569</v>
      </c>
      <c r="B8471" s="0" t="s">
        <v>77</v>
      </c>
      <c r="C8471" s="0" t="s">
        <v>104</v>
      </c>
      <c r="D8471" s="0" t="s">
        <v>92</v>
      </c>
      <c r="E8471" s="14" t="n">
        <v>45301</v>
      </c>
      <c r="F8471" s="14" t="n">
        <v>45302</v>
      </c>
      <c r="G8471" s="0" t="n">
        <v>58</v>
      </c>
      <c r="H8471" s="0" t="n">
        <v>101</v>
      </c>
      <c r="I8471" s="0" t="n">
        <v>286</v>
      </c>
      <c r="J8471" s="0" t="n">
        <v>365</v>
      </c>
      <c r="K8471" s="0" t="n">
        <v>468</v>
      </c>
      <c r="L8471" s="15" t="s">
        <v>87</v>
      </c>
      <c r="M8471" s="0" t="n">
        <v>1</v>
      </c>
      <c r="N8471" s="16" t="n">
        <f aca="false">I8471*K8471</f>
        <v>133848</v>
      </c>
      <c r="O8471" s="16" t="n">
        <f aca="false">I8471*(K8471-J8471)</f>
        <v>29458</v>
      </c>
      <c r="P8471" s="15" t="n">
        <f aca="false">K8471-J8471</f>
        <v>103</v>
      </c>
      <c r="Q8471" s="0" t="str">
        <f aca="false">IF(G8471=0,"Out of stock",IF(G8471&lt;H8471,"Understocked",IF(G8471&gt;Summary!$B$6*H8471,"Overstocked","Healthy")))</f>
        <v>Understocked</v>
      </c>
      <c r="R8471" s="0" t="str">
        <f aca="false">IF(I8471&gt;=Summary!$B$7,"Fast",IF(I8471&lt;Summary!$B$8,"Slow","Medium"))</f>
        <v>Fast</v>
      </c>
      <c r="S8471" s="15" t="n">
        <f aca="false">IF(M8471&gt;Summary!$B$5,1,0)</f>
        <v>0</v>
      </c>
      <c r="T8471" s="16" t="n">
        <f aca="false">IF(Q8471="Overstocked",(G8471-Summary!$B$6*H8471)*J8471,0)</f>
        <v>0</v>
      </c>
    </row>
    <row r="8472" customFormat="false" ht="15" hidden="false" customHeight="false" outlineLevel="0" collapsed="false">
      <c r="A8472" s="0" t="s">
        <v>8570</v>
      </c>
      <c r="B8472" s="0" t="s">
        <v>101</v>
      </c>
      <c r="C8472" s="0" t="s">
        <v>85</v>
      </c>
      <c r="D8472" s="0" t="s">
        <v>86</v>
      </c>
      <c r="E8472" s="14" t="n">
        <v>45563</v>
      </c>
      <c r="F8472" s="14" t="n">
        <v>45565</v>
      </c>
      <c r="G8472" s="0" t="n">
        <v>96</v>
      </c>
      <c r="H8472" s="0" t="n">
        <v>93</v>
      </c>
      <c r="I8472" s="0" t="n">
        <v>219</v>
      </c>
      <c r="J8472" s="0" t="n">
        <v>1192</v>
      </c>
      <c r="K8472" s="0" t="n">
        <v>1443</v>
      </c>
      <c r="L8472" s="15" t="s">
        <v>97</v>
      </c>
      <c r="M8472" s="0" t="n">
        <v>2</v>
      </c>
      <c r="N8472" s="16" t="n">
        <f aca="false">I8472*K8472</f>
        <v>316017</v>
      </c>
      <c r="O8472" s="16" t="n">
        <f aca="false">I8472*(K8472-J8472)</f>
        <v>54969</v>
      </c>
      <c r="P8472" s="15" t="n">
        <f aca="false">K8472-J8472</f>
        <v>251</v>
      </c>
      <c r="Q8472" s="0" t="str">
        <f aca="false">IF(G8472=0,"Out of stock",IF(G8472&lt;H8472,"Understocked",IF(G8472&gt;Summary!$B$6*H8472,"Overstocked","Healthy")))</f>
        <v>Healthy</v>
      </c>
      <c r="R8472" s="0" t="str">
        <f aca="false">IF(I8472&gt;=Summary!$B$7,"Fast",IF(I8472&lt;Summary!$B$8,"Slow","Medium"))</f>
        <v>Fast</v>
      </c>
      <c r="S8472" s="15" t="n">
        <f aca="false">IF(M8472&gt;Summary!$B$5,1,0)</f>
        <v>0</v>
      </c>
      <c r="T8472" s="16" t="n">
        <f aca="false">IF(Q8472="Overstocked",(G8472-Summary!$B$6*H8472)*J8472,0)</f>
        <v>0</v>
      </c>
    </row>
    <row r="8473" customFormat="false" ht="15" hidden="false" customHeight="false" outlineLevel="0" collapsed="false">
      <c r="A8473" s="0" t="s">
        <v>8571</v>
      </c>
      <c r="B8473" s="0" t="s">
        <v>101</v>
      </c>
      <c r="C8473" s="0" t="s">
        <v>78</v>
      </c>
      <c r="D8473" s="0" t="s">
        <v>86</v>
      </c>
      <c r="E8473" s="14" t="n">
        <v>45151</v>
      </c>
      <c r="F8473" s="14" t="n">
        <v>45154</v>
      </c>
      <c r="G8473" s="0" t="n">
        <v>410</v>
      </c>
      <c r="H8473" s="0" t="n">
        <v>53</v>
      </c>
      <c r="I8473" s="0" t="n">
        <v>92</v>
      </c>
      <c r="J8473" s="0" t="n">
        <v>1291</v>
      </c>
      <c r="K8473" s="0" t="n">
        <v>1522</v>
      </c>
      <c r="L8473" s="15" t="s">
        <v>87</v>
      </c>
      <c r="M8473" s="0" t="n">
        <v>3</v>
      </c>
      <c r="N8473" s="16" t="n">
        <f aca="false">I8473*K8473</f>
        <v>140024</v>
      </c>
      <c r="O8473" s="16" t="n">
        <f aca="false">I8473*(K8473-J8473)</f>
        <v>21252</v>
      </c>
      <c r="P8473" s="15" t="n">
        <f aca="false">K8473-J8473</f>
        <v>231</v>
      </c>
      <c r="Q8473" s="0" t="str">
        <f aca="false">IF(G8473=0,"Out of stock",IF(G8473&lt;H8473,"Understocked",IF(G8473&gt;Summary!$B$6*H8473,"Overstocked","Healthy")))</f>
        <v>Overstocked</v>
      </c>
      <c r="R8473" s="0" t="str">
        <f aca="false">IF(I8473&gt;=Summary!$B$7,"Fast",IF(I8473&lt;Summary!$B$8,"Slow","Medium"))</f>
        <v>Slow</v>
      </c>
      <c r="S8473" s="15" t="n">
        <f aca="false">IF(M8473&gt;Summary!$B$5,1,0)</f>
        <v>0</v>
      </c>
      <c r="T8473" s="16" t="n">
        <f aca="false">IF(Q8473="Overstocked",(G8473-Summary!$B$6*H8473)*J8473,0)</f>
        <v>255618</v>
      </c>
    </row>
    <row r="8474" customFormat="false" ht="15" hidden="false" customHeight="false" outlineLevel="0" collapsed="false">
      <c r="A8474" s="0" t="s">
        <v>8572</v>
      </c>
      <c r="B8474" s="0" t="s">
        <v>123</v>
      </c>
      <c r="C8474" s="0" t="s">
        <v>85</v>
      </c>
      <c r="D8474" s="0" t="s">
        <v>90</v>
      </c>
      <c r="E8474" s="14" t="n">
        <v>45159</v>
      </c>
      <c r="F8474" s="14" t="n">
        <v>45162</v>
      </c>
      <c r="G8474" s="0" t="n">
        <v>116</v>
      </c>
      <c r="H8474" s="0" t="n">
        <v>125</v>
      </c>
      <c r="I8474" s="0" t="n">
        <v>258</v>
      </c>
      <c r="J8474" s="0" t="n">
        <v>1463</v>
      </c>
      <c r="K8474" s="0" t="n">
        <v>1859</v>
      </c>
      <c r="L8474" s="15" t="s">
        <v>97</v>
      </c>
      <c r="M8474" s="0" t="n">
        <v>3</v>
      </c>
      <c r="N8474" s="16" t="n">
        <f aca="false">I8474*K8474</f>
        <v>479622</v>
      </c>
      <c r="O8474" s="16" t="n">
        <f aca="false">I8474*(K8474-J8474)</f>
        <v>102168</v>
      </c>
      <c r="P8474" s="15" t="n">
        <f aca="false">K8474-J8474</f>
        <v>396</v>
      </c>
      <c r="Q8474" s="0" t="str">
        <f aca="false">IF(G8474=0,"Out of stock",IF(G8474&lt;H8474,"Understocked",IF(G8474&gt;Summary!$B$6*H8474,"Overstocked","Healthy")))</f>
        <v>Understocked</v>
      </c>
      <c r="R8474" s="0" t="str">
        <f aca="false">IF(I8474&gt;=Summary!$B$7,"Fast",IF(I8474&lt;Summary!$B$8,"Slow","Medium"))</f>
        <v>Fast</v>
      </c>
      <c r="S8474" s="15" t="n">
        <f aca="false">IF(M8474&gt;Summary!$B$5,1,0)</f>
        <v>0</v>
      </c>
      <c r="T8474" s="16" t="n">
        <f aca="false">IF(Q8474="Overstocked",(G8474-Summary!$B$6*H8474)*J8474,0)</f>
        <v>0</v>
      </c>
    </row>
    <row r="8475" customFormat="false" ht="15" hidden="false" customHeight="false" outlineLevel="0" collapsed="false">
      <c r="A8475" s="0" t="s">
        <v>8573</v>
      </c>
      <c r="B8475" s="0" t="s">
        <v>101</v>
      </c>
      <c r="C8475" s="0" t="s">
        <v>104</v>
      </c>
      <c r="D8475" s="0" t="s">
        <v>79</v>
      </c>
      <c r="E8475" s="14" t="n">
        <v>45272</v>
      </c>
      <c r="F8475" s="14" t="n">
        <v>45274</v>
      </c>
      <c r="G8475" s="0" t="n">
        <v>85</v>
      </c>
      <c r="H8475" s="0" t="n">
        <v>117</v>
      </c>
      <c r="I8475" s="0" t="n">
        <v>246</v>
      </c>
      <c r="J8475" s="0" t="n">
        <v>1383</v>
      </c>
      <c r="K8475" s="0" t="n">
        <v>1877</v>
      </c>
      <c r="L8475" s="15" t="s">
        <v>93</v>
      </c>
      <c r="M8475" s="0" t="n">
        <v>2</v>
      </c>
      <c r="N8475" s="16" t="n">
        <f aca="false">I8475*K8475</f>
        <v>461742</v>
      </c>
      <c r="O8475" s="16" t="n">
        <f aca="false">I8475*(K8475-J8475)</f>
        <v>121524</v>
      </c>
      <c r="P8475" s="15" t="n">
        <f aca="false">K8475-J8475</f>
        <v>494</v>
      </c>
      <c r="Q8475" s="0" t="str">
        <f aca="false">IF(G8475=0,"Out of stock",IF(G8475&lt;H8475,"Understocked",IF(G8475&gt;Summary!$B$6*H8475,"Overstocked","Healthy")))</f>
        <v>Understocked</v>
      </c>
      <c r="R8475" s="0" t="str">
        <f aca="false">IF(I8475&gt;=Summary!$B$7,"Fast",IF(I8475&lt;Summary!$B$8,"Slow","Medium"))</f>
        <v>Fast</v>
      </c>
      <c r="S8475" s="15" t="n">
        <f aca="false">IF(M8475&gt;Summary!$B$5,1,0)</f>
        <v>0</v>
      </c>
      <c r="T8475" s="16" t="n">
        <f aca="false">IF(Q8475="Overstocked",(G8475-Summary!$B$6*H8475)*J8475,0)</f>
        <v>0</v>
      </c>
    </row>
    <row r="8476" customFormat="false" ht="15" hidden="false" customHeight="false" outlineLevel="0" collapsed="false">
      <c r="A8476" s="0" t="s">
        <v>8574</v>
      </c>
      <c r="B8476" s="0" t="s">
        <v>115</v>
      </c>
      <c r="C8476" s="0" t="s">
        <v>104</v>
      </c>
      <c r="D8476" s="0" t="s">
        <v>90</v>
      </c>
      <c r="E8476" s="14" t="n">
        <v>45219</v>
      </c>
      <c r="F8476" s="14" t="n">
        <v>45222</v>
      </c>
      <c r="G8476" s="0" t="n">
        <v>499</v>
      </c>
      <c r="H8476" s="0" t="n">
        <v>69</v>
      </c>
      <c r="I8476" s="0" t="n">
        <v>21</v>
      </c>
      <c r="J8476" s="0" t="n">
        <v>597</v>
      </c>
      <c r="K8476" s="0" t="n">
        <v>1027</v>
      </c>
      <c r="L8476" s="15" t="s">
        <v>87</v>
      </c>
      <c r="M8476" s="0" t="n">
        <v>3</v>
      </c>
      <c r="N8476" s="16" t="n">
        <f aca="false">I8476*K8476</f>
        <v>21567</v>
      </c>
      <c r="O8476" s="16" t="n">
        <f aca="false">I8476*(K8476-J8476)</f>
        <v>9030</v>
      </c>
      <c r="P8476" s="15" t="n">
        <f aca="false">K8476-J8476</f>
        <v>430</v>
      </c>
      <c r="Q8476" s="0" t="str">
        <f aca="false">IF(G8476=0,"Out of stock",IF(G8476&lt;H8476,"Understocked",IF(G8476&gt;Summary!$B$6*H8476,"Overstocked","Healthy")))</f>
        <v>Overstocked</v>
      </c>
      <c r="R8476" s="0" t="str">
        <f aca="false">IF(I8476&gt;=Summary!$B$7,"Fast",IF(I8476&lt;Summary!$B$8,"Slow","Medium"))</f>
        <v>Slow</v>
      </c>
      <c r="S8476" s="15" t="n">
        <f aca="false">IF(M8476&gt;Summary!$B$5,1,0)</f>
        <v>0</v>
      </c>
      <c r="T8476" s="16" t="n">
        <f aca="false">IF(Q8476="Overstocked",(G8476-Summary!$B$6*H8476)*J8476,0)</f>
        <v>133131</v>
      </c>
    </row>
    <row r="8477" customFormat="false" ht="15" hidden="false" customHeight="false" outlineLevel="0" collapsed="false">
      <c r="A8477" s="0" t="s">
        <v>8575</v>
      </c>
      <c r="B8477" s="0" t="s">
        <v>115</v>
      </c>
      <c r="C8477" s="0" t="s">
        <v>104</v>
      </c>
      <c r="D8477" s="0" t="s">
        <v>79</v>
      </c>
      <c r="E8477" s="14" t="n">
        <v>45576</v>
      </c>
      <c r="F8477" s="14" t="n">
        <v>45578</v>
      </c>
      <c r="G8477" s="0" t="n">
        <v>284</v>
      </c>
      <c r="H8477" s="0" t="n">
        <v>95</v>
      </c>
      <c r="I8477" s="0" t="n">
        <v>127</v>
      </c>
      <c r="J8477" s="0" t="n">
        <v>1894</v>
      </c>
      <c r="K8477" s="0" t="n">
        <v>2291</v>
      </c>
      <c r="L8477" s="15" t="s">
        <v>82</v>
      </c>
      <c r="M8477" s="0" t="n">
        <v>2</v>
      </c>
      <c r="N8477" s="16" t="n">
        <f aca="false">I8477*K8477</f>
        <v>290957</v>
      </c>
      <c r="O8477" s="16" t="n">
        <f aca="false">I8477*(K8477-J8477)</f>
        <v>50419</v>
      </c>
      <c r="P8477" s="15" t="n">
        <f aca="false">K8477-J8477</f>
        <v>397</v>
      </c>
      <c r="Q8477" s="0" t="str">
        <f aca="false">IF(G8477=0,"Out of stock",IF(G8477&lt;H8477,"Understocked",IF(G8477&gt;Summary!$B$6*H8477,"Overstocked","Healthy")))</f>
        <v>Healthy</v>
      </c>
      <c r="R8477" s="0" t="str">
        <f aca="false">IF(I8477&gt;=Summary!$B$7,"Fast",IF(I8477&lt;Summary!$B$8,"Slow","Medium"))</f>
        <v>Medium</v>
      </c>
      <c r="S8477" s="15" t="n">
        <f aca="false">IF(M8477&gt;Summary!$B$5,1,0)</f>
        <v>0</v>
      </c>
      <c r="T8477" s="16" t="n">
        <f aca="false">IF(Q8477="Overstocked",(G8477-Summary!$B$6*H8477)*J8477,0)</f>
        <v>0</v>
      </c>
    </row>
    <row r="8478" customFormat="false" ht="15" hidden="false" customHeight="false" outlineLevel="0" collapsed="false">
      <c r="A8478" s="0" t="s">
        <v>8576</v>
      </c>
      <c r="B8478" s="0" t="s">
        <v>111</v>
      </c>
      <c r="C8478" s="0" t="s">
        <v>104</v>
      </c>
      <c r="D8478" s="0" t="s">
        <v>92</v>
      </c>
      <c r="E8478" s="14" t="n">
        <v>45009</v>
      </c>
      <c r="F8478" s="14" t="n">
        <v>45012</v>
      </c>
      <c r="G8478" s="0" t="n">
        <v>371</v>
      </c>
      <c r="H8478" s="0" t="n">
        <v>123</v>
      </c>
      <c r="I8478" s="0" t="n">
        <v>85</v>
      </c>
      <c r="J8478" s="0" t="n">
        <v>931</v>
      </c>
      <c r="K8478" s="0" t="n">
        <v>1377</v>
      </c>
      <c r="L8478" s="15" t="s">
        <v>93</v>
      </c>
      <c r="M8478" s="0" t="n">
        <v>3</v>
      </c>
      <c r="N8478" s="16" t="n">
        <f aca="false">I8478*K8478</f>
        <v>117045</v>
      </c>
      <c r="O8478" s="16" t="n">
        <f aca="false">I8478*(K8478-J8478)</f>
        <v>37910</v>
      </c>
      <c r="P8478" s="15" t="n">
        <f aca="false">K8478-J8478</f>
        <v>446</v>
      </c>
      <c r="Q8478" s="0" t="str">
        <f aca="false">IF(G8478=0,"Out of stock",IF(G8478&lt;H8478,"Understocked",IF(G8478&gt;Summary!$B$6*H8478,"Overstocked","Healthy")))</f>
        <v>Healthy</v>
      </c>
      <c r="R8478" s="0" t="str">
        <f aca="false">IF(I8478&gt;=Summary!$B$7,"Fast",IF(I8478&lt;Summary!$B$8,"Slow","Medium"))</f>
        <v>Slow</v>
      </c>
      <c r="S8478" s="15" t="n">
        <f aca="false">IF(M8478&gt;Summary!$B$5,1,0)</f>
        <v>0</v>
      </c>
      <c r="T8478" s="16" t="n">
        <f aca="false">IF(Q8478="Overstocked",(G8478-Summary!$B$6*H8478)*J8478,0)</f>
        <v>0</v>
      </c>
    </row>
    <row r="8479" customFormat="false" ht="15" hidden="false" customHeight="false" outlineLevel="0" collapsed="false">
      <c r="A8479" s="0" t="s">
        <v>8577</v>
      </c>
      <c r="B8479" s="0" t="s">
        <v>115</v>
      </c>
      <c r="C8479" s="0" t="s">
        <v>85</v>
      </c>
      <c r="D8479" s="0" t="s">
        <v>86</v>
      </c>
      <c r="E8479" s="14" t="n">
        <v>45082</v>
      </c>
      <c r="F8479" s="14" t="n">
        <v>45085</v>
      </c>
      <c r="G8479" s="0" t="n">
        <v>61</v>
      </c>
      <c r="H8479" s="0" t="n">
        <v>126</v>
      </c>
      <c r="I8479" s="0" t="n">
        <v>285</v>
      </c>
      <c r="J8479" s="0" t="n">
        <v>483</v>
      </c>
      <c r="K8479" s="0" t="n">
        <v>964</v>
      </c>
      <c r="L8479" s="15" t="s">
        <v>82</v>
      </c>
      <c r="M8479" s="0" t="n">
        <v>3</v>
      </c>
      <c r="N8479" s="16" t="n">
        <f aca="false">I8479*K8479</f>
        <v>274740</v>
      </c>
      <c r="O8479" s="16" t="n">
        <f aca="false">I8479*(K8479-J8479)</f>
        <v>137085</v>
      </c>
      <c r="P8479" s="15" t="n">
        <f aca="false">K8479-J8479</f>
        <v>481</v>
      </c>
      <c r="Q8479" s="0" t="str">
        <f aca="false">IF(G8479=0,"Out of stock",IF(G8479&lt;H8479,"Understocked",IF(G8479&gt;Summary!$B$6*H8479,"Overstocked","Healthy")))</f>
        <v>Understocked</v>
      </c>
      <c r="R8479" s="0" t="str">
        <f aca="false">IF(I8479&gt;=Summary!$B$7,"Fast",IF(I8479&lt;Summary!$B$8,"Slow","Medium"))</f>
        <v>Fast</v>
      </c>
      <c r="S8479" s="15" t="n">
        <f aca="false">IF(M8479&gt;Summary!$B$5,1,0)</f>
        <v>0</v>
      </c>
      <c r="T8479" s="16" t="n">
        <f aca="false">IF(Q8479="Overstocked",(G8479-Summary!$B$6*H8479)*J8479,0)</f>
        <v>0</v>
      </c>
    </row>
    <row r="8480" customFormat="false" ht="15" hidden="false" customHeight="false" outlineLevel="0" collapsed="false">
      <c r="A8480" s="0" t="s">
        <v>8578</v>
      </c>
      <c r="B8480" s="0" t="s">
        <v>111</v>
      </c>
      <c r="C8480" s="0" t="s">
        <v>78</v>
      </c>
      <c r="D8480" s="0" t="s">
        <v>90</v>
      </c>
      <c r="E8480" s="14" t="n">
        <v>44960</v>
      </c>
      <c r="F8480" s="14" t="n">
        <v>44962</v>
      </c>
      <c r="G8480" s="0" t="n">
        <v>407</v>
      </c>
      <c r="H8480" s="0" t="n">
        <v>86</v>
      </c>
      <c r="I8480" s="0" t="n">
        <v>258</v>
      </c>
      <c r="J8480" s="0" t="n">
        <v>1789</v>
      </c>
      <c r="K8480" s="0" t="n">
        <v>1900</v>
      </c>
      <c r="L8480" s="15" t="s">
        <v>87</v>
      </c>
      <c r="M8480" s="0" t="n">
        <v>2</v>
      </c>
      <c r="N8480" s="16" t="n">
        <f aca="false">I8480*K8480</f>
        <v>490200</v>
      </c>
      <c r="O8480" s="16" t="n">
        <f aca="false">I8480*(K8480-J8480)</f>
        <v>28638</v>
      </c>
      <c r="P8480" s="15" t="n">
        <f aca="false">K8480-J8480</f>
        <v>111</v>
      </c>
      <c r="Q8480" s="0" t="str">
        <f aca="false">IF(G8480=0,"Out of stock",IF(G8480&lt;H8480,"Understocked",IF(G8480&gt;Summary!$B$6*H8480,"Overstocked","Healthy")))</f>
        <v>Overstocked</v>
      </c>
      <c r="R8480" s="0" t="str">
        <f aca="false">IF(I8480&gt;=Summary!$B$7,"Fast",IF(I8480&lt;Summary!$B$8,"Slow","Medium"))</f>
        <v>Fast</v>
      </c>
      <c r="S8480" s="15" t="n">
        <f aca="false">IF(M8480&gt;Summary!$B$5,1,0)</f>
        <v>0</v>
      </c>
      <c r="T8480" s="16" t="n">
        <f aca="false">IF(Q8480="Overstocked",(G8480-Summary!$B$6*H8480)*J8480,0)</f>
        <v>112707</v>
      </c>
    </row>
    <row r="8481" customFormat="false" ht="15" hidden="false" customHeight="false" outlineLevel="0" collapsed="false">
      <c r="A8481" s="0" t="s">
        <v>8579</v>
      </c>
      <c r="B8481" s="0" t="s">
        <v>95</v>
      </c>
      <c r="C8481" s="0" t="s">
        <v>85</v>
      </c>
      <c r="D8481" s="0" t="s">
        <v>90</v>
      </c>
      <c r="E8481" s="14" t="n">
        <v>45437</v>
      </c>
      <c r="F8481" s="14" t="n">
        <v>45438</v>
      </c>
      <c r="G8481" s="0" t="n">
        <v>416</v>
      </c>
      <c r="H8481" s="0" t="n">
        <v>129</v>
      </c>
      <c r="I8481" s="0" t="n">
        <v>48</v>
      </c>
      <c r="J8481" s="0" t="n">
        <v>843</v>
      </c>
      <c r="K8481" s="0" t="n">
        <v>991</v>
      </c>
      <c r="L8481" s="15" t="s">
        <v>87</v>
      </c>
      <c r="M8481" s="0" t="n">
        <v>1</v>
      </c>
      <c r="N8481" s="16" t="n">
        <f aca="false">I8481*K8481</f>
        <v>47568</v>
      </c>
      <c r="O8481" s="16" t="n">
        <f aca="false">I8481*(K8481-J8481)</f>
        <v>7104</v>
      </c>
      <c r="P8481" s="15" t="n">
        <f aca="false">K8481-J8481</f>
        <v>148</v>
      </c>
      <c r="Q8481" s="0" t="str">
        <f aca="false">IF(G8481=0,"Out of stock",IF(G8481&lt;H8481,"Understocked",IF(G8481&gt;Summary!$B$6*H8481,"Overstocked","Healthy")))</f>
        <v>Healthy</v>
      </c>
      <c r="R8481" s="0" t="str">
        <f aca="false">IF(I8481&gt;=Summary!$B$7,"Fast",IF(I8481&lt;Summary!$B$8,"Slow","Medium"))</f>
        <v>Slow</v>
      </c>
      <c r="S8481" s="15" t="n">
        <f aca="false">IF(M8481&gt;Summary!$B$5,1,0)</f>
        <v>0</v>
      </c>
      <c r="T8481" s="16" t="n">
        <f aca="false">IF(Q8481="Overstocked",(G8481-Summary!$B$6*H8481)*J8481,0)</f>
        <v>0</v>
      </c>
    </row>
    <row r="8482" customFormat="false" ht="15" hidden="false" customHeight="false" outlineLevel="0" collapsed="false">
      <c r="A8482" s="0" t="s">
        <v>8580</v>
      </c>
      <c r="B8482" s="0" t="s">
        <v>115</v>
      </c>
      <c r="C8482" s="0" t="s">
        <v>85</v>
      </c>
      <c r="D8482" s="0" t="s">
        <v>92</v>
      </c>
      <c r="E8482" s="14" t="n">
        <v>45085</v>
      </c>
      <c r="F8482" s="14" t="n">
        <v>45086</v>
      </c>
      <c r="G8482" s="0" t="n">
        <v>275</v>
      </c>
      <c r="H8482" s="0" t="n">
        <v>51</v>
      </c>
      <c r="I8482" s="0" t="n">
        <v>197</v>
      </c>
      <c r="J8482" s="0" t="n">
        <v>1604</v>
      </c>
      <c r="K8482" s="0" t="n">
        <v>1735</v>
      </c>
      <c r="L8482" s="15" t="s">
        <v>80</v>
      </c>
      <c r="M8482" s="0" t="n">
        <v>1</v>
      </c>
      <c r="N8482" s="16" t="n">
        <f aca="false">I8482*K8482</f>
        <v>341795</v>
      </c>
      <c r="O8482" s="16" t="n">
        <f aca="false">I8482*(K8482-J8482)</f>
        <v>25807</v>
      </c>
      <c r="P8482" s="15" t="n">
        <f aca="false">K8482-J8482</f>
        <v>131</v>
      </c>
      <c r="Q8482" s="0" t="str">
        <f aca="false">IF(G8482=0,"Out of stock",IF(G8482&lt;H8482,"Understocked",IF(G8482&gt;Summary!$B$6*H8482,"Overstocked","Healthy")))</f>
        <v>Overstocked</v>
      </c>
      <c r="R8482" s="0" t="str">
        <f aca="false">IF(I8482&gt;=Summary!$B$7,"Fast",IF(I8482&lt;Summary!$B$8,"Slow","Medium"))</f>
        <v>Medium</v>
      </c>
      <c r="S8482" s="15" t="n">
        <f aca="false">IF(M8482&gt;Summary!$B$5,1,0)</f>
        <v>0</v>
      </c>
      <c r="T8482" s="16" t="n">
        <f aca="false">IF(Q8482="Overstocked",(G8482-Summary!$B$6*H8482)*J8482,0)</f>
        <v>113884</v>
      </c>
    </row>
    <row r="8483" customFormat="false" ht="15" hidden="false" customHeight="false" outlineLevel="0" collapsed="false">
      <c r="A8483" s="0" t="s">
        <v>8581</v>
      </c>
      <c r="B8483" s="0" t="s">
        <v>101</v>
      </c>
      <c r="C8483" s="0" t="s">
        <v>96</v>
      </c>
      <c r="D8483" s="0" t="s">
        <v>86</v>
      </c>
      <c r="E8483" s="14" t="n">
        <v>45088</v>
      </c>
      <c r="F8483" s="14" t="n">
        <v>45098</v>
      </c>
      <c r="G8483" s="0" t="n">
        <v>139</v>
      </c>
      <c r="H8483" s="0" t="n">
        <v>145</v>
      </c>
      <c r="I8483" s="0" t="n">
        <v>138</v>
      </c>
      <c r="J8483" s="0" t="n">
        <v>1819</v>
      </c>
      <c r="K8483" s="0" t="n">
        <v>2265</v>
      </c>
      <c r="L8483" s="15" t="s">
        <v>97</v>
      </c>
      <c r="M8483" s="0" t="n">
        <v>10</v>
      </c>
      <c r="N8483" s="16" t="n">
        <f aca="false">I8483*K8483</f>
        <v>312570</v>
      </c>
      <c r="O8483" s="16" t="n">
        <f aca="false">I8483*(K8483-J8483)</f>
        <v>61548</v>
      </c>
      <c r="P8483" s="15" t="n">
        <f aca="false">K8483-J8483</f>
        <v>446</v>
      </c>
      <c r="Q8483" s="0" t="str">
        <f aca="false">IF(G8483=0,"Out of stock",IF(G8483&lt;H8483,"Understocked",IF(G8483&gt;Summary!$B$6*H8483,"Overstocked","Healthy")))</f>
        <v>Understocked</v>
      </c>
      <c r="R8483" s="0" t="str">
        <f aca="false">IF(I8483&gt;=Summary!$B$7,"Fast",IF(I8483&lt;Summary!$B$8,"Slow","Medium"))</f>
        <v>Medium</v>
      </c>
      <c r="S8483" s="15" t="n">
        <f aca="false">IF(M8483&gt;Summary!$B$5,1,0)</f>
        <v>1</v>
      </c>
      <c r="T8483" s="16" t="n">
        <f aca="false">IF(Q8483="Overstocked",(G8483-Summary!$B$6*H8483)*J8483,0)</f>
        <v>0</v>
      </c>
    </row>
    <row r="8484" customFormat="false" ht="15" hidden="false" customHeight="false" outlineLevel="0" collapsed="false">
      <c r="A8484" s="0" t="s">
        <v>8582</v>
      </c>
      <c r="B8484" s="0" t="s">
        <v>123</v>
      </c>
      <c r="C8484" s="0" t="s">
        <v>78</v>
      </c>
      <c r="D8484" s="0" t="s">
        <v>102</v>
      </c>
      <c r="E8484" s="14" t="n">
        <v>45505</v>
      </c>
      <c r="F8484" s="14" t="n">
        <v>45511</v>
      </c>
      <c r="G8484" s="0" t="n">
        <v>492</v>
      </c>
      <c r="H8484" s="0" t="n">
        <v>149</v>
      </c>
      <c r="I8484" s="0" t="n">
        <v>270</v>
      </c>
      <c r="J8484" s="0" t="n">
        <v>1486</v>
      </c>
      <c r="K8484" s="0" t="n">
        <v>1880</v>
      </c>
      <c r="L8484" s="15" t="s">
        <v>82</v>
      </c>
      <c r="M8484" s="0" t="n">
        <v>6</v>
      </c>
      <c r="N8484" s="16" t="n">
        <f aca="false">I8484*K8484</f>
        <v>507600</v>
      </c>
      <c r="O8484" s="16" t="n">
        <f aca="false">I8484*(K8484-J8484)</f>
        <v>106380</v>
      </c>
      <c r="P8484" s="15" t="n">
        <f aca="false">K8484-J8484</f>
        <v>394</v>
      </c>
      <c r="Q8484" s="0" t="str">
        <f aca="false">IF(G8484=0,"Out of stock",IF(G8484&lt;H8484,"Understocked",IF(G8484&gt;Summary!$B$6*H8484,"Overstocked","Healthy")))</f>
        <v>Healthy</v>
      </c>
      <c r="R8484" s="0" t="str">
        <f aca="false">IF(I8484&gt;=Summary!$B$7,"Fast",IF(I8484&lt;Summary!$B$8,"Slow","Medium"))</f>
        <v>Fast</v>
      </c>
      <c r="S8484" s="15" t="n">
        <f aca="false">IF(M8484&gt;Summary!$B$5,1,0)</f>
        <v>0</v>
      </c>
      <c r="T8484" s="16" t="n">
        <f aca="false">IF(Q8484="Overstocked",(G8484-Summary!$B$6*H8484)*J8484,0)</f>
        <v>0</v>
      </c>
    </row>
    <row r="8485" customFormat="false" ht="15" hidden="false" customHeight="false" outlineLevel="0" collapsed="false">
      <c r="A8485" s="0" t="s">
        <v>8583</v>
      </c>
      <c r="B8485" s="0" t="s">
        <v>123</v>
      </c>
      <c r="C8485" s="0" t="s">
        <v>78</v>
      </c>
      <c r="D8485" s="0" t="s">
        <v>102</v>
      </c>
      <c r="E8485" s="14" t="n">
        <v>45625</v>
      </c>
      <c r="F8485" s="14" t="n">
        <v>45635</v>
      </c>
      <c r="G8485" s="0" t="n">
        <v>240</v>
      </c>
      <c r="H8485" s="0" t="n">
        <v>107</v>
      </c>
      <c r="I8485" s="0" t="n">
        <v>58</v>
      </c>
      <c r="J8485" s="0" t="n">
        <v>1920</v>
      </c>
      <c r="K8485" s="0" t="n">
        <v>2365</v>
      </c>
      <c r="L8485" s="15" t="s">
        <v>93</v>
      </c>
      <c r="M8485" s="0" t="n">
        <v>10</v>
      </c>
      <c r="N8485" s="16" t="n">
        <f aca="false">I8485*K8485</f>
        <v>137170</v>
      </c>
      <c r="O8485" s="16" t="n">
        <f aca="false">I8485*(K8485-J8485)</f>
        <v>25810</v>
      </c>
      <c r="P8485" s="15" t="n">
        <f aca="false">K8485-J8485</f>
        <v>445</v>
      </c>
      <c r="Q8485" s="0" t="str">
        <f aca="false">IF(G8485=0,"Out of stock",IF(G8485&lt;H8485,"Understocked",IF(G8485&gt;Summary!$B$6*H8485,"Overstocked","Healthy")))</f>
        <v>Healthy</v>
      </c>
      <c r="R8485" s="0" t="str">
        <f aca="false">IF(I8485&gt;=Summary!$B$7,"Fast",IF(I8485&lt;Summary!$B$8,"Slow","Medium"))</f>
        <v>Slow</v>
      </c>
      <c r="S8485" s="15" t="n">
        <f aca="false">IF(M8485&gt;Summary!$B$5,1,0)</f>
        <v>1</v>
      </c>
      <c r="T8485" s="16" t="n">
        <f aca="false">IF(Q8485="Overstocked",(G8485-Summary!$B$6*H8485)*J8485,0)</f>
        <v>0</v>
      </c>
    </row>
    <row r="8486" customFormat="false" ht="15" hidden="false" customHeight="false" outlineLevel="0" collapsed="false">
      <c r="A8486" s="0" t="s">
        <v>8584</v>
      </c>
      <c r="B8486" s="0" t="s">
        <v>89</v>
      </c>
      <c r="C8486" s="0" t="s">
        <v>85</v>
      </c>
      <c r="D8486" s="0" t="s">
        <v>90</v>
      </c>
      <c r="E8486" s="14" t="n">
        <v>45028</v>
      </c>
      <c r="F8486" s="14" t="n">
        <v>45031</v>
      </c>
      <c r="G8486" s="0" t="n">
        <v>174</v>
      </c>
      <c r="H8486" s="0" t="n">
        <v>74</v>
      </c>
      <c r="I8486" s="0" t="n">
        <v>282</v>
      </c>
      <c r="J8486" s="0" t="n">
        <v>1802</v>
      </c>
      <c r="K8486" s="0" t="n">
        <v>2204</v>
      </c>
      <c r="L8486" s="15" t="s">
        <v>80</v>
      </c>
      <c r="M8486" s="0" t="n">
        <v>3</v>
      </c>
      <c r="N8486" s="16" t="n">
        <f aca="false">I8486*K8486</f>
        <v>621528</v>
      </c>
      <c r="O8486" s="16" t="n">
        <f aca="false">I8486*(K8486-J8486)</f>
        <v>113364</v>
      </c>
      <c r="P8486" s="15" t="n">
        <f aca="false">K8486-J8486</f>
        <v>402</v>
      </c>
      <c r="Q8486" s="0" t="str">
        <f aca="false">IF(G8486=0,"Out of stock",IF(G8486&lt;H8486,"Understocked",IF(G8486&gt;Summary!$B$6*H8486,"Overstocked","Healthy")))</f>
        <v>Healthy</v>
      </c>
      <c r="R8486" s="0" t="str">
        <f aca="false">IF(I8486&gt;=Summary!$B$7,"Fast",IF(I8486&lt;Summary!$B$8,"Slow","Medium"))</f>
        <v>Fast</v>
      </c>
      <c r="S8486" s="15" t="n">
        <f aca="false">IF(M8486&gt;Summary!$B$5,1,0)</f>
        <v>0</v>
      </c>
      <c r="T8486" s="16" t="n">
        <f aca="false">IF(Q8486="Overstocked",(G8486-Summary!$B$6*H8486)*J8486,0)</f>
        <v>0</v>
      </c>
    </row>
    <row r="8487" customFormat="false" ht="15" hidden="false" customHeight="false" outlineLevel="0" collapsed="false">
      <c r="A8487" s="0" t="s">
        <v>8585</v>
      </c>
      <c r="B8487" s="0" t="s">
        <v>77</v>
      </c>
      <c r="C8487" s="0" t="s">
        <v>78</v>
      </c>
      <c r="D8487" s="0" t="s">
        <v>102</v>
      </c>
      <c r="E8487" s="14" t="n">
        <v>45036</v>
      </c>
      <c r="F8487" s="14" t="n">
        <v>45044</v>
      </c>
      <c r="G8487" s="0" t="n">
        <v>479</v>
      </c>
      <c r="H8487" s="0" t="n">
        <v>82</v>
      </c>
      <c r="I8487" s="0" t="n">
        <v>173</v>
      </c>
      <c r="J8487" s="0" t="n">
        <v>816</v>
      </c>
      <c r="K8487" s="0" t="n">
        <v>1255</v>
      </c>
      <c r="L8487" s="15" t="s">
        <v>97</v>
      </c>
      <c r="M8487" s="0" t="n">
        <v>8</v>
      </c>
      <c r="N8487" s="16" t="n">
        <f aca="false">I8487*K8487</f>
        <v>217115</v>
      </c>
      <c r="O8487" s="16" t="n">
        <f aca="false">I8487*(K8487-J8487)</f>
        <v>75947</v>
      </c>
      <c r="P8487" s="15" t="n">
        <f aca="false">K8487-J8487</f>
        <v>439</v>
      </c>
      <c r="Q8487" s="0" t="str">
        <f aca="false">IF(G8487=0,"Out of stock",IF(G8487&lt;H8487,"Understocked",IF(G8487&gt;Summary!$B$6*H8487,"Overstocked","Healthy")))</f>
        <v>Overstocked</v>
      </c>
      <c r="R8487" s="0" t="str">
        <f aca="false">IF(I8487&gt;=Summary!$B$7,"Fast",IF(I8487&lt;Summary!$B$8,"Slow","Medium"))</f>
        <v>Medium</v>
      </c>
      <c r="S8487" s="15" t="n">
        <f aca="false">IF(M8487&gt;Summary!$B$5,1,0)</f>
        <v>1</v>
      </c>
      <c r="T8487" s="16" t="n">
        <f aca="false">IF(Q8487="Overstocked",(G8487-Summary!$B$6*H8487)*J8487,0)</f>
        <v>123216</v>
      </c>
    </row>
    <row r="8488" customFormat="false" ht="15" hidden="false" customHeight="false" outlineLevel="0" collapsed="false">
      <c r="A8488" s="0" t="s">
        <v>8586</v>
      </c>
      <c r="B8488" s="0" t="s">
        <v>101</v>
      </c>
      <c r="C8488" s="0" t="s">
        <v>85</v>
      </c>
      <c r="D8488" s="0" t="s">
        <v>86</v>
      </c>
      <c r="E8488" s="14" t="n">
        <v>45412</v>
      </c>
      <c r="F8488" s="14" t="n">
        <v>45416</v>
      </c>
      <c r="G8488" s="0" t="n">
        <v>251</v>
      </c>
      <c r="H8488" s="0" t="n">
        <v>114</v>
      </c>
      <c r="I8488" s="0" t="n">
        <v>43</v>
      </c>
      <c r="J8488" s="0" t="n">
        <v>1292</v>
      </c>
      <c r="K8488" s="0" t="n">
        <v>1689</v>
      </c>
      <c r="L8488" s="15" t="s">
        <v>80</v>
      </c>
      <c r="M8488" s="0" t="n">
        <v>4</v>
      </c>
      <c r="N8488" s="16" t="n">
        <f aca="false">I8488*K8488</f>
        <v>72627</v>
      </c>
      <c r="O8488" s="16" t="n">
        <f aca="false">I8488*(K8488-J8488)</f>
        <v>17071</v>
      </c>
      <c r="P8488" s="15" t="n">
        <f aca="false">K8488-J8488</f>
        <v>397</v>
      </c>
      <c r="Q8488" s="0" t="str">
        <f aca="false">IF(G8488=0,"Out of stock",IF(G8488&lt;H8488,"Understocked",IF(G8488&gt;Summary!$B$6*H8488,"Overstocked","Healthy")))</f>
        <v>Healthy</v>
      </c>
      <c r="R8488" s="0" t="str">
        <f aca="false">IF(I8488&gt;=Summary!$B$7,"Fast",IF(I8488&lt;Summary!$B$8,"Slow","Medium"))</f>
        <v>Slow</v>
      </c>
      <c r="S8488" s="15" t="n">
        <f aca="false">IF(M8488&gt;Summary!$B$5,1,0)</f>
        <v>0</v>
      </c>
      <c r="T8488" s="16" t="n">
        <f aca="false">IF(Q8488="Overstocked",(G8488-Summary!$B$6*H8488)*J8488,0)</f>
        <v>0</v>
      </c>
    </row>
    <row r="8489" customFormat="false" ht="15" hidden="false" customHeight="false" outlineLevel="0" collapsed="false">
      <c r="A8489" s="0" t="s">
        <v>8587</v>
      </c>
      <c r="B8489" s="0" t="s">
        <v>107</v>
      </c>
      <c r="C8489" s="0" t="s">
        <v>104</v>
      </c>
      <c r="D8489" s="0" t="s">
        <v>102</v>
      </c>
      <c r="E8489" s="14" t="n">
        <v>45521</v>
      </c>
      <c r="F8489" s="14" t="n">
        <v>45528</v>
      </c>
      <c r="G8489" s="0" t="n">
        <v>292</v>
      </c>
      <c r="H8489" s="0" t="n">
        <v>98</v>
      </c>
      <c r="I8489" s="0" t="n">
        <v>243</v>
      </c>
      <c r="J8489" s="0" t="n">
        <v>1985</v>
      </c>
      <c r="K8489" s="0" t="n">
        <v>2365</v>
      </c>
      <c r="L8489" s="15" t="s">
        <v>80</v>
      </c>
      <c r="M8489" s="0" t="n">
        <v>7</v>
      </c>
      <c r="N8489" s="16" t="n">
        <f aca="false">I8489*K8489</f>
        <v>574695</v>
      </c>
      <c r="O8489" s="16" t="n">
        <f aca="false">I8489*(K8489-J8489)</f>
        <v>92340</v>
      </c>
      <c r="P8489" s="15" t="n">
        <f aca="false">K8489-J8489</f>
        <v>380</v>
      </c>
      <c r="Q8489" s="0" t="str">
        <f aca="false">IF(G8489=0,"Out of stock",IF(G8489&lt;H8489,"Understocked",IF(G8489&gt;Summary!$B$6*H8489,"Overstocked","Healthy")))</f>
        <v>Healthy</v>
      </c>
      <c r="R8489" s="0" t="str">
        <f aca="false">IF(I8489&gt;=Summary!$B$7,"Fast",IF(I8489&lt;Summary!$B$8,"Slow","Medium"))</f>
        <v>Fast</v>
      </c>
      <c r="S8489" s="15" t="n">
        <f aca="false">IF(M8489&gt;Summary!$B$5,1,0)</f>
        <v>0</v>
      </c>
      <c r="T8489" s="16" t="n">
        <f aca="false">IF(Q8489="Overstocked",(G8489-Summary!$B$6*H8489)*J8489,0)</f>
        <v>0</v>
      </c>
    </row>
    <row r="8490" customFormat="false" ht="15" hidden="false" customHeight="false" outlineLevel="0" collapsed="false">
      <c r="A8490" s="0" t="s">
        <v>8588</v>
      </c>
      <c r="B8490" s="0" t="s">
        <v>84</v>
      </c>
      <c r="C8490" s="0" t="s">
        <v>85</v>
      </c>
      <c r="D8490" s="0" t="s">
        <v>102</v>
      </c>
      <c r="E8490" s="14" t="n">
        <v>45271</v>
      </c>
      <c r="F8490" s="14" t="n">
        <v>45280</v>
      </c>
      <c r="G8490" s="0" t="n">
        <v>20</v>
      </c>
      <c r="H8490" s="0" t="n">
        <v>57</v>
      </c>
      <c r="I8490" s="0" t="n">
        <v>272</v>
      </c>
      <c r="J8490" s="0" t="n">
        <v>1752</v>
      </c>
      <c r="K8490" s="0" t="n">
        <v>2097</v>
      </c>
      <c r="L8490" s="15" t="s">
        <v>97</v>
      </c>
      <c r="M8490" s="0" t="n">
        <v>9</v>
      </c>
      <c r="N8490" s="16" t="n">
        <f aca="false">I8490*K8490</f>
        <v>570384</v>
      </c>
      <c r="O8490" s="16" t="n">
        <f aca="false">I8490*(K8490-J8490)</f>
        <v>93840</v>
      </c>
      <c r="P8490" s="15" t="n">
        <f aca="false">K8490-J8490</f>
        <v>345</v>
      </c>
      <c r="Q8490" s="0" t="str">
        <f aca="false">IF(G8490=0,"Out of stock",IF(G8490&lt;H8490,"Understocked",IF(G8490&gt;Summary!$B$6*H8490,"Overstocked","Healthy")))</f>
        <v>Understocked</v>
      </c>
      <c r="R8490" s="0" t="str">
        <f aca="false">IF(I8490&gt;=Summary!$B$7,"Fast",IF(I8490&lt;Summary!$B$8,"Slow","Medium"))</f>
        <v>Fast</v>
      </c>
      <c r="S8490" s="15" t="n">
        <f aca="false">IF(M8490&gt;Summary!$B$5,1,0)</f>
        <v>1</v>
      </c>
      <c r="T8490" s="16" t="n">
        <f aca="false">IF(Q8490="Overstocked",(G8490-Summary!$B$6*H8490)*J8490,0)</f>
        <v>0</v>
      </c>
    </row>
    <row r="8491" customFormat="false" ht="15" hidden="false" customHeight="false" outlineLevel="0" collapsed="false">
      <c r="A8491" s="0" t="s">
        <v>8589</v>
      </c>
      <c r="B8491" s="0" t="s">
        <v>95</v>
      </c>
      <c r="C8491" s="0" t="s">
        <v>85</v>
      </c>
      <c r="D8491" s="0" t="s">
        <v>92</v>
      </c>
      <c r="E8491" s="14" t="n">
        <v>45128</v>
      </c>
      <c r="F8491" s="14" t="n">
        <v>45131</v>
      </c>
      <c r="G8491" s="0" t="n">
        <v>15</v>
      </c>
      <c r="H8491" s="0" t="n">
        <v>70</v>
      </c>
      <c r="I8491" s="0" t="n">
        <v>240</v>
      </c>
      <c r="J8491" s="0" t="n">
        <v>1238</v>
      </c>
      <c r="K8491" s="0" t="n">
        <v>1734</v>
      </c>
      <c r="L8491" s="15" t="s">
        <v>97</v>
      </c>
      <c r="M8491" s="0" t="n">
        <v>3</v>
      </c>
      <c r="N8491" s="16" t="n">
        <f aca="false">I8491*K8491</f>
        <v>416160</v>
      </c>
      <c r="O8491" s="16" t="n">
        <f aca="false">I8491*(K8491-J8491)</f>
        <v>119040</v>
      </c>
      <c r="P8491" s="15" t="n">
        <f aca="false">K8491-J8491</f>
        <v>496</v>
      </c>
      <c r="Q8491" s="0" t="str">
        <f aca="false">IF(G8491=0,"Out of stock",IF(G8491&lt;H8491,"Understocked",IF(G8491&gt;Summary!$B$6*H8491,"Overstocked","Healthy")))</f>
        <v>Understocked</v>
      </c>
      <c r="R8491" s="0" t="str">
        <f aca="false">IF(I8491&gt;=Summary!$B$7,"Fast",IF(I8491&lt;Summary!$B$8,"Slow","Medium"))</f>
        <v>Fast</v>
      </c>
      <c r="S8491" s="15" t="n">
        <f aca="false">IF(M8491&gt;Summary!$B$5,1,0)</f>
        <v>0</v>
      </c>
      <c r="T8491" s="16" t="n">
        <f aca="false">IF(Q8491="Overstocked",(G8491-Summary!$B$6*H8491)*J8491,0)</f>
        <v>0</v>
      </c>
    </row>
    <row r="8492" customFormat="false" ht="15" hidden="false" customHeight="false" outlineLevel="0" collapsed="false">
      <c r="A8492" s="0" t="s">
        <v>8590</v>
      </c>
      <c r="B8492" s="0" t="s">
        <v>89</v>
      </c>
      <c r="C8492" s="0" t="s">
        <v>78</v>
      </c>
      <c r="D8492" s="0" t="s">
        <v>102</v>
      </c>
      <c r="E8492" s="14" t="n">
        <v>45186</v>
      </c>
      <c r="F8492" s="14" t="n">
        <v>45194</v>
      </c>
      <c r="G8492" s="0" t="n">
        <v>66</v>
      </c>
      <c r="H8492" s="0" t="n">
        <v>119</v>
      </c>
      <c r="I8492" s="0" t="n">
        <v>98</v>
      </c>
      <c r="J8492" s="0" t="n">
        <v>546</v>
      </c>
      <c r="K8492" s="0" t="n">
        <v>885</v>
      </c>
      <c r="L8492" s="15" t="s">
        <v>80</v>
      </c>
      <c r="M8492" s="0" t="n">
        <v>8</v>
      </c>
      <c r="N8492" s="16" t="n">
        <f aca="false">I8492*K8492</f>
        <v>86730</v>
      </c>
      <c r="O8492" s="16" t="n">
        <f aca="false">I8492*(K8492-J8492)</f>
        <v>33222</v>
      </c>
      <c r="P8492" s="15" t="n">
        <f aca="false">K8492-J8492</f>
        <v>339</v>
      </c>
      <c r="Q8492" s="0" t="str">
        <f aca="false">IF(G8492=0,"Out of stock",IF(G8492&lt;H8492,"Understocked",IF(G8492&gt;Summary!$B$6*H8492,"Overstocked","Healthy")))</f>
        <v>Understocked</v>
      </c>
      <c r="R8492" s="0" t="str">
        <f aca="false">IF(I8492&gt;=Summary!$B$7,"Fast",IF(I8492&lt;Summary!$B$8,"Slow","Medium"))</f>
        <v>Slow</v>
      </c>
      <c r="S8492" s="15" t="n">
        <f aca="false">IF(M8492&gt;Summary!$B$5,1,0)</f>
        <v>1</v>
      </c>
      <c r="T8492" s="16" t="n">
        <f aca="false">IF(Q8492="Overstocked",(G8492-Summary!$B$6*H8492)*J8492,0)</f>
        <v>0</v>
      </c>
    </row>
    <row r="8493" customFormat="false" ht="15" hidden="false" customHeight="false" outlineLevel="0" collapsed="false">
      <c r="A8493" s="0" t="s">
        <v>8591</v>
      </c>
      <c r="B8493" s="0" t="s">
        <v>115</v>
      </c>
      <c r="C8493" s="0" t="s">
        <v>85</v>
      </c>
      <c r="D8493" s="0" t="s">
        <v>92</v>
      </c>
      <c r="E8493" s="14" t="n">
        <v>44976</v>
      </c>
      <c r="F8493" s="14" t="n">
        <v>44978</v>
      </c>
      <c r="G8493" s="0" t="n">
        <v>316</v>
      </c>
      <c r="H8493" s="0" t="n">
        <v>91</v>
      </c>
      <c r="I8493" s="0" t="n">
        <v>104</v>
      </c>
      <c r="J8493" s="0" t="n">
        <v>558</v>
      </c>
      <c r="K8493" s="0" t="n">
        <v>923</v>
      </c>
      <c r="L8493" s="15" t="s">
        <v>82</v>
      </c>
      <c r="M8493" s="0" t="n">
        <v>2</v>
      </c>
      <c r="N8493" s="16" t="n">
        <f aca="false">I8493*K8493</f>
        <v>95992</v>
      </c>
      <c r="O8493" s="16" t="n">
        <f aca="false">I8493*(K8493-J8493)</f>
        <v>37960</v>
      </c>
      <c r="P8493" s="15" t="n">
        <f aca="false">K8493-J8493</f>
        <v>365</v>
      </c>
      <c r="Q8493" s="0" t="str">
        <f aca="false">IF(G8493=0,"Out of stock",IF(G8493&lt;H8493,"Understocked",IF(G8493&gt;Summary!$B$6*H8493,"Overstocked","Healthy")))</f>
        <v>Healthy</v>
      </c>
      <c r="R8493" s="0" t="str">
        <f aca="false">IF(I8493&gt;=Summary!$B$7,"Fast",IF(I8493&lt;Summary!$B$8,"Slow","Medium"))</f>
        <v>Medium</v>
      </c>
      <c r="S8493" s="15" t="n">
        <f aca="false">IF(M8493&gt;Summary!$B$5,1,0)</f>
        <v>0</v>
      </c>
      <c r="T8493" s="16" t="n">
        <f aca="false">IF(Q8493="Overstocked",(G8493-Summary!$B$6*H8493)*J8493,0)</f>
        <v>0</v>
      </c>
    </row>
    <row r="8494" customFormat="false" ht="15" hidden="false" customHeight="false" outlineLevel="0" collapsed="false">
      <c r="A8494" s="0" t="s">
        <v>8592</v>
      </c>
      <c r="B8494" s="0" t="s">
        <v>107</v>
      </c>
      <c r="C8494" s="0" t="s">
        <v>78</v>
      </c>
      <c r="D8494" s="0" t="s">
        <v>92</v>
      </c>
      <c r="E8494" s="14" t="n">
        <v>45061</v>
      </c>
      <c r="F8494" s="14" t="n">
        <v>45067</v>
      </c>
      <c r="G8494" s="0" t="n">
        <v>72</v>
      </c>
      <c r="H8494" s="0" t="n">
        <v>97</v>
      </c>
      <c r="I8494" s="0" t="n">
        <v>15</v>
      </c>
      <c r="J8494" s="0" t="n">
        <v>925</v>
      </c>
      <c r="K8494" s="0" t="n">
        <v>1316</v>
      </c>
      <c r="L8494" s="15" t="s">
        <v>97</v>
      </c>
      <c r="M8494" s="0" t="n">
        <v>6</v>
      </c>
      <c r="N8494" s="16" t="n">
        <f aca="false">I8494*K8494</f>
        <v>19740</v>
      </c>
      <c r="O8494" s="16" t="n">
        <f aca="false">I8494*(K8494-J8494)</f>
        <v>5865</v>
      </c>
      <c r="P8494" s="15" t="n">
        <f aca="false">K8494-J8494</f>
        <v>391</v>
      </c>
      <c r="Q8494" s="0" t="str">
        <f aca="false">IF(G8494=0,"Out of stock",IF(G8494&lt;H8494,"Understocked",IF(G8494&gt;Summary!$B$6*H8494,"Overstocked","Healthy")))</f>
        <v>Understocked</v>
      </c>
      <c r="R8494" s="0" t="str">
        <f aca="false">IF(I8494&gt;=Summary!$B$7,"Fast",IF(I8494&lt;Summary!$B$8,"Slow","Medium"))</f>
        <v>Slow</v>
      </c>
      <c r="S8494" s="15" t="n">
        <f aca="false">IF(M8494&gt;Summary!$B$5,1,0)</f>
        <v>0</v>
      </c>
      <c r="T8494" s="16" t="n">
        <f aca="false">IF(Q8494="Overstocked",(G8494-Summary!$B$6*H8494)*J8494,0)</f>
        <v>0</v>
      </c>
    </row>
    <row r="8495" customFormat="false" ht="15" hidden="false" customHeight="false" outlineLevel="0" collapsed="false">
      <c r="A8495" s="0" t="s">
        <v>8593</v>
      </c>
      <c r="B8495" s="0" t="s">
        <v>95</v>
      </c>
      <c r="C8495" s="0" t="s">
        <v>78</v>
      </c>
      <c r="D8495" s="0" t="s">
        <v>102</v>
      </c>
      <c r="E8495" s="14" t="n">
        <v>45555</v>
      </c>
      <c r="F8495" s="14" t="n">
        <v>45557</v>
      </c>
      <c r="G8495" s="0" t="n">
        <v>256</v>
      </c>
      <c r="H8495" s="0" t="n">
        <v>104</v>
      </c>
      <c r="I8495" s="0" t="n">
        <v>19</v>
      </c>
      <c r="J8495" s="0" t="n">
        <v>1795</v>
      </c>
      <c r="K8495" s="0" t="n">
        <v>2119</v>
      </c>
      <c r="L8495" s="15" t="s">
        <v>87</v>
      </c>
      <c r="M8495" s="0" t="n">
        <v>2</v>
      </c>
      <c r="N8495" s="16" t="n">
        <f aca="false">I8495*K8495</f>
        <v>40261</v>
      </c>
      <c r="O8495" s="16" t="n">
        <f aca="false">I8495*(K8495-J8495)</f>
        <v>6156</v>
      </c>
      <c r="P8495" s="15" t="n">
        <f aca="false">K8495-J8495</f>
        <v>324</v>
      </c>
      <c r="Q8495" s="0" t="str">
        <f aca="false">IF(G8495=0,"Out of stock",IF(G8495&lt;H8495,"Understocked",IF(G8495&gt;Summary!$B$6*H8495,"Overstocked","Healthy")))</f>
        <v>Healthy</v>
      </c>
      <c r="R8495" s="0" t="str">
        <f aca="false">IF(I8495&gt;=Summary!$B$7,"Fast",IF(I8495&lt;Summary!$B$8,"Slow","Medium"))</f>
        <v>Slow</v>
      </c>
      <c r="S8495" s="15" t="n">
        <f aca="false">IF(M8495&gt;Summary!$B$5,1,0)</f>
        <v>0</v>
      </c>
      <c r="T8495" s="16" t="n">
        <f aca="false">IF(Q8495="Overstocked",(G8495-Summary!$B$6*H8495)*J8495,0)</f>
        <v>0</v>
      </c>
    </row>
    <row r="8496" customFormat="false" ht="15" hidden="false" customHeight="false" outlineLevel="0" collapsed="false">
      <c r="A8496" s="0" t="s">
        <v>8594</v>
      </c>
      <c r="B8496" s="0" t="s">
        <v>111</v>
      </c>
      <c r="C8496" s="0" t="s">
        <v>85</v>
      </c>
      <c r="D8496" s="0" t="s">
        <v>86</v>
      </c>
      <c r="E8496" s="14" t="n">
        <v>45015</v>
      </c>
      <c r="F8496" s="14" t="n">
        <v>45017</v>
      </c>
      <c r="G8496" s="0" t="n">
        <v>255</v>
      </c>
      <c r="H8496" s="0" t="n">
        <v>94</v>
      </c>
      <c r="I8496" s="0" t="n">
        <v>43</v>
      </c>
      <c r="J8496" s="0" t="n">
        <v>350</v>
      </c>
      <c r="K8496" s="0" t="n">
        <v>491</v>
      </c>
      <c r="L8496" s="15" t="s">
        <v>93</v>
      </c>
      <c r="M8496" s="0" t="n">
        <v>2</v>
      </c>
      <c r="N8496" s="16" t="n">
        <f aca="false">I8496*K8496</f>
        <v>21113</v>
      </c>
      <c r="O8496" s="16" t="n">
        <f aca="false">I8496*(K8496-J8496)</f>
        <v>6063</v>
      </c>
      <c r="P8496" s="15" t="n">
        <f aca="false">K8496-J8496</f>
        <v>141</v>
      </c>
      <c r="Q8496" s="0" t="str">
        <f aca="false">IF(G8496=0,"Out of stock",IF(G8496&lt;H8496,"Understocked",IF(G8496&gt;Summary!$B$6*H8496,"Overstocked","Healthy")))</f>
        <v>Healthy</v>
      </c>
      <c r="R8496" s="0" t="str">
        <f aca="false">IF(I8496&gt;=Summary!$B$7,"Fast",IF(I8496&lt;Summary!$B$8,"Slow","Medium"))</f>
        <v>Slow</v>
      </c>
      <c r="S8496" s="15" t="n">
        <f aca="false">IF(M8496&gt;Summary!$B$5,1,0)</f>
        <v>0</v>
      </c>
      <c r="T8496" s="16" t="n">
        <f aca="false">IF(Q8496="Overstocked",(G8496-Summary!$B$6*H8496)*J8496,0)</f>
        <v>0</v>
      </c>
    </row>
    <row r="8497" customFormat="false" ht="15" hidden="false" customHeight="false" outlineLevel="0" collapsed="false">
      <c r="A8497" s="0" t="s">
        <v>8595</v>
      </c>
      <c r="B8497" s="0" t="s">
        <v>111</v>
      </c>
      <c r="C8497" s="0" t="s">
        <v>85</v>
      </c>
      <c r="D8497" s="0" t="s">
        <v>102</v>
      </c>
      <c r="E8497" s="14" t="n">
        <v>45028</v>
      </c>
      <c r="F8497" s="14" t="n">
        <v>45036</v>
      </c>
      <c r="G8497" s="0" t="n">
        <v>459</v>
      </c>
      <c r="H8497" s="0" t="n">
        <v>143</v>
      </c>
      <c r="I8497" s="0" t="n">
        <v>230</v>
      </c>
      <c r="J8497" s="0" t="n">
        <v>1190</v>
      </c>
      <c r="K8497" s="0" t="n">
        <v>1316</v>
      </c>
      <c r="L8497" s="15" t="s">
        <v>80</v>
      </c>
      <c r="M8497" s="0" t="n">
        <v>8</v>
      </c>
      <c r="N8497" s="16" t="n">
        <f aca="false">I8497*K8497</f>
        <v>302680</v>
      </c>
      <c r="O8497" s="16" t="n">
        <f aca="false">I8497*(K8497-J8497)</f>
        <v>28980</v>
      </c>
      <c r="P8497" s="15" t="n">
        <f aca="false">K8497-J8497</f>
        <v>126</v>
      </c>
      <c r="Q8497" s="0" t="str">
        <f aca="false">IF(G8497=0,"Out of stock",IF(G8497&lt;H8497,"Understocked",IF(G8497&gt;Summary!$B$6*H8497,"Overstocked","Healthy")))</f>
        <v>Healthy</v>
      </c>
      <c r="R8497" s="0" t="str">
        <f aca="false">IF(I8497&gt;=Summary!$B$7,"Fast",IF(I8497&lt;Summary!$B$8,"Slow","Medium"))</f>
        <v>Fast</v>
      </c>
      <c r="S8497" s="15" t="n">
        <f aca="false">IF(M8497&gt;Summary!$B$5,1,0)</f>
        <v>1</v>
      </c>
      <c r="T8497" s="16" t="n">
        <f aca="false">IF(Q8497="Overstocked",(G8497-Summary!$B$6*H8497)*J8497,0)</f>
        <v>0</v>
      </c>
    </row>
    <row r="8498" customFormat="false" ht="15" hidden="false" customHeight="false" outlineLevel="0" collapsed="false">
      <c r="A8498" s="0" t="s">
        <v>8596</v>
      </c>
      <c r="B8498" s="0" t="s">
        <v>89</v>
      </c>
      <c r="C8498" s="0" t="s">
        <v>96</v>
      </c>
      <c r="D8498" s="0" t="s">
        <v>90</v>
      </c>
      <c r="E8498" s="14" t="n">
        <v>45630</v>
      </c>
      <c r="F8498" s="14" t="n">
        <v>45636</v>
      </c>
      <c r="G8498" s="0" t="n">
        <v>263</v>
      </c>
      <c r="H8498" s="0" t="n">
        <v>117</v>
      </c>
      <c r="I8498" s="0" t="n">
        <v>268</v>
      </c>
      <c r="J8498" s="0" t="n">
        <v>781</v>
      </c>
      <c r="K8498" s="0" t="n">
        <v>1204</v>
      </c>
      <c r="L8498" s="15" t="s">
        <v>87</v>
      </c>
      <c r="M8498" s="0" t="n">
        <v>6</v>
      </c>
      <c r="N8498" s="16" t="n">
        <f aca="false">I8498*K8498</f>
        <v>322672</v>
      </c>
      <c r="O8498" s="16" t="n">
        <f aca="false">I8498*(K8498-J8498)</f>
        <v>113364</v>
      </c>
      <c r="P8498" s="15" t="n">
        <f aca="false">K8498-J8498</f>
        <v>423</v>
      </c>
      <c r="Q8498" s="0" t="str">
        <f aca="false">IF(G8498=0,"Out of stock",IF(G8498&lt;H8498,"Understocked",IF(G8498&gt;Summary!$B$6*H8498,"Overstocked","Healthy")))</f>
        <v>Healthy</v>
      </c>
      <c r="R8498" s="0" t="str">
        <f aca="false">IF(I8498&gt;=Summary!$B$7,"Fast",IF(I8498&lt;Summary!$B$8,"Slow","Medium"))</f>
        <v>Fast</v>
      </c>
      <c r="S8498" s="15" t="n">
        <f aca="false">IF(M8498&gt;Summary!$B$5,1,0)</f>
        <v>0</v>
      </c>
      <c r="T8498" s="16" t="n">
        <f aca="false">IF(Q8498="Overstocked",(G8498-Summary!$B$6*H8498)*J8498,0)</f>
        <v>0</v>
      </c>
    </row>
    <row r="8499" customFormat="false" ht="15" hidden="false" customHeight="false" outlineLevel="0" collapsed="false">
      <c r="A8499" s="0" t="s">
        <v>8597</v>
      </c>
      <c r="B8499" s="0" t="s">
        <v>123</v>
      </c>
      <c r="C8499" s="0" t="s">
        <v>104</v>
      </c>
      <c r="D8499" s="0" t="s">
        <v>92</v>
      </c>
      <c r="E8499" s="14" t="n">
        <v>44993</v>
      </c>
      <c r="F8499" s="14" t="n">
        <v>44996</v>
      </c>
      <c r="G8499" s="0" t="n">
        <v>97</v>
      </c>
      <c r="H8499" s="0" t="n">
        <v>143</v>
      </c>
      <c r="I8499" s="0" t="n">
        <v>265</v>
      </c>
      <c r="J8499" s="0" t="n">
        <v>1637</v>
      </c>
      <c r="K8499" s="0" t="n">
        <v>2058</v>
      </c>
      <c r="L8499" s="15" t="s">
        <v>87</v>
      </c>
      <c r="M8499" s="0" t="n">
        <v>3</v>
      </c>
      <c r="N8499" s="16" t="n">
        <f aca="false">I8499*K8499</f>
        <v>545370</v>
      </c>
      <c r="O8499" s="16" t="n">
        <f aca="false">I8499*(K8499-J8499)</f>
        <v>111565</v>
      </c>
      <c r="P8499" s="15" t="n">
        <f aca="false">K8499-J8499</f>
        <v>421</v>
      </c>
      <c r="Q8499" s="0" t="str">
        <f aca="false">IF(G8499=0,"Out of stock",IF(G8499&lt;H8499,"Understocked",IF(G8499&gt;Summary!$B$6*H8499,"Overstocked","Healthy")))</f>
        <v>Understocked</v>
      </c>
      <c r="R8499" s="0" t="str">
        <f aca="false">IF(I8499&gt;=Summary!$B$7,"Fast",IF(I8499&lt;Summary!$B$8,"Slow","Medium"))</f>
        <v>Fast</v>
      </c>
      <c r="S8499" s="15" t="n">
        <f aca="false">IF(M8499&gt;Summary!$B$5,1,0)</f>
        <v>0</v>
      </c>
      <c r="T8499" s="16" t="n">
        <f aca="false">IF(Q8499="Overstocked",(G8499-Summary!$B$6*H8499)*J8499,0)</f>
        <v>0</v>
      </c>
    </row>
    <row r="8500" customFormat="false" ht="15" hidden="false" customHeight="false" outlineLevel="0" collapsed="false">
      <c r="A8500" s="0" t="s">
        <v>8598</v>
      </c>
      <c r="B8500" s="0" t="s">
        <v>113</v>
      </c>
      <c r="C8500" s="0" t="s">
        <v>104</v>
      </c>
      <c r="D8500" s="0" t="s">
        <v>90</v>
      </c>
      <c r="E8500" s="14" t="n">
        <v>45365</v>
      </c>
      <c r="F8500" s="14" t="n">
        <v>45368</v>
      </c>
      <c r="G8500" s="0" t="n">
        <v>166</v>
      </c>
      <c r="H8500" s="0" t="n">
        <v>129</v>
      </c>
      <c r="I8500" s="0" t="n">
        <v>191</v>
      </c>
      <c r="J8500" s="0" t="n">
        <v>1071</v>
      </c>
      <c r="K8500" s="0" t="n">
        <v>1169</v>
      </c>
      <c r="L8500" s="15" t="s">
        <v>82</v>
      </c>
      <c r="M8500" s="0" t="n">
        <v>3</v>
      </c>
      <c r="N8500" s="16" t="n">
        <f aca="false">I8500*K8500</f>
        <v>223279</v>
      </c>
      <c r="O8500" s="16" t="n">
        <f aca="false">I8500*(K8500-J8500)</f>
        <v>18718</v>
      </c>
      <c r="P8500" s="15" t="n">
        <f aca="false">K8500-J8500</f>
        <v>98</v>
      </c>
      <c r="Q8500" s="0" t="str">
        <f aca="false">IF(G8500=0,"Out of stock",IF(G8500&lt;H8500,"Understocked",IF(G8500&gt;Summary!$B$6*H8500,"Overstocked","Healthy")))</f>
        <v>Healthy</v>
      </c>
      <c r="R8500" s="0" t="str">
        <f aca="false">IF(I8500&gt;=Summary!$B$7,"Fast",IF(I8500&lt;Summary!$B$8,"Slow","Medium"))</f>
        <v>Medium</v>
      </c>
      <c r="S8500" s="15" t="n">
        <f aca="false">IF(M8500&gt;Summary!$B$5,1,0)</f>
        <v>0</v>
      </c>
      <c r="T8500" s="16" t="n">
        <f aca="false">IF(Q8500="Overstocked",(G8500-Summary!$B$6*H8500)*J8500,0)</f>
        <v>0</v>
      </c>
    </row>
    <row r="8501" customFormat="false" ht="15" hidden="false" customHeight="false" outlineLevel="0" collapsed="false">
      <c r="A8501" s="0" t="s">
        <v>8599</v>
      </c>
      <c r="B8501" s="0" t="s">
        <v>111</v>
      </c>
      <c r="C8501" s="0" t="s">
        <v>85</v>
      </c>
      <c r="D8501" s="0" t="s">
        <v>92</v>
      </c>
      <c r="E8501" s="14" t="n">
        <v>45488</v>
      </c>
      <c r="F8501" s="14" t="n">
        <v>45494</v>
      </c>
      <c r="G8501" s="0" t="n">
        <v>407</v>
      </c>
      <c r="H8501" s="0" t="n">
        <v>98</v>
      </c>
      <c r="I8501" s="0" t="n">
        <v>109</v>
      </c>
      <c r="J8501" s="0" t="n">
        <v>1121</v>
      </c>
      <c r="K8501" s="0" t="n">
        <v>1196</v>
      </c>
      <c r="L8501" s="15" t="s">
        <v>93</v>
      </c>
      <c r="M8501" s="0" t="n">
        <v>6</v>
      </c>
      <c r="N8501" s="16" t="n">
        <f aca="false">I8501*K8501</f>
        <v>130364</v>
      </c>
      <c r="O8501" s="16" t="n">
        <f aca="false">I8501*(K8501-J8501)</f>
        <v>8175</v>
      </c>
      <c r="P8501" s="15" t="n">
        <f aca="false">K8501-J8501</f>
        <v>75</v>
      </c>
      <c r="Q8501" s="0" t="str">
        <f aca="false">IF(G8501=0,"Out of stock",IF(G8501&lt;H8501,"Understocked",IF(G8501&gt;Summary!$B$6*H8501,"Overstocked","Healthy")))</f>
        <v>Overstocked</v>
      </c>
      <c r="R8501" s="0" t="str">
        <f aca="false">IF(I8501&gt;=Summary!$B$7,"Fast",IF(I8501&lt;Summary!$B$8,"Slow","Medium"))</f>
        <v>Medium</v>
      </c>
      <c r="S8501" s="15" t="n">
        <f aca="false">IF(M8501&gt;Summary!$B$5,1,0)</f>
        <v>0</v>
      </c>
      <c r="T8501" s="16" t="n">
        <f aca="false">IF(Q8501="Overstocked",(G8501-Summary!$B$6*H8501)*J8501,0)</f>
        <v>16815</v>
      </c>
    </row>
    <row r="8502" customFormat="false" ht="15" hidden="false" customHeight="false" outlineLevel="0" collapsed="false">
      <c r="A8502" s="0" t="s">
        <v>8600</v>
      </c>
      <c r="B8502" s="0" t="s">
        <v>123</v>
      </c>
      <c r="C8502" s="0" t="s">
        <v>85</v>
      </c>
      <c r="D8502" s="0" t="s">
        <v>102</v>
      </c>
      <c r="E8502" s="14" t="n">
        <v>45565</v>
      </c>
      <c r="F8502" s="14" t="n">
        <v>45572</v>
      </c>
      <c r="G8502" s="0" t="n">
        <v>29</v>
      </c>
      <c r="H8502" s="0" t="n">
        <v>130</v>
      </c>
      <c r="I8502" s="0" t="n">
        <v>278</v>
      </c>
      <c r="J8502" s="0" t="n">
        <v>425</v>
      </c>
      <c r="K8502" s="0" t="n">
        <v>915</v>
      </c>
      <c r="L8502" s="15" t="s">
        <v>82</v>
      </c>
      <c r="M8502" s="0" t="n">
        <v>7</v>
      </c>
      <c r="N8502" s="16" t="n">
        <f aca="false">I8502*K8502</f>
        <v>254370</v>
      </c>
      <c r="O8502" s="16" t="n">
        <f aca="false">I8502*(K8502-J8502)</f>
        <v>136220</v>
      </c>
      <c r="P8502" s="15" t="n">
        <f aca="false">K8502-J8502</f>
        <v>490</v>
      </c>
      <c r="Q8502" s="0" t="str">
        <f aca="false">IF(G8502=0,"Out of stock",IF(G8502&lt;H8502,"Understocked",IF(G8502&gt;Summary!$B$6*H8502,"Overstocked","Healthy")))</f>
        <v>Understocked</v>
      </c>
      <c r="R8502" s="0" t="str">
        <f aca="false">IF(I8502&gt;=Summary!$B$7,"Fast",IF(I8502&lt;Summary!$B$8,"Slow","Medium"))</f>
        <v>Fast</v>
      </c>
      <c r="S8502" s="15" t="n">
        <f aca="false">IF(M8502&gt;Summary!$B$5,1,0)</f>
        <v>0</v>
      </c>
      <c r="T8502" s="16" t="n">
        <f aca="false">IF(Q8502="Overstocked",(G8502-Summary!$B$6*H8502)*J8502,0)</f>
        <v>0</v>
      </c>
    </row>
    <row r="8503" customFormat="false" ht="15" hidden="false" customHeight="false" outlineLevel="0" collapsed="false">
      <c r="A8503" s="0" t="s">
        <v>8601</v>
      </c>
      <c r="B8503" s="0" t="s">
        <v>113</v>
      </c>
      <c r="C8503" s="0" t="s">
        <v>85</v>
      </c>
      <c r="D8503" s="0" t="s">
        <v>86</v>
      </c>
      <c r="E8503" s="14" t="n">
        <v>45535</v>
      </c>
      <c r="F8503" s="14" t="n">
        <v>45544</v>
      </c>
      <c r="G8503" s="0" t="n">
        <v>323</v>
      </c>
      <c r="H8503" s="0" t="n">
        <v>57</v>
      </c>
      <c r="I8503" s="0" t="n">
        <v>261</v>
      </c>
      <c r="J8503" s="0" t="n">
        <v>1113</v>
      </c>
      <c r="K8503" s="0" t="n">
        <v>1249</v>
      </c>
      <c r="L8503" s="15" t="s">
        <v>97</v>
      </c>
      <c r="M8503" s="0" t="n">
        <v>9</v>
      </c>
      <c r="N8503" s="16" t="n">
        <f aca="false">I8503*K8503</f>
        <v>325989</v>
      </c>
      <c r="O8503" s="16" t="n">
        <f aca="false">I8503*(K8503-J8503)</f>
        <v>35496</v>
      </c>
      <c r="P8503" s="15" t="n">
        <f aca="false">K8503-J8503</f>
        <v>136</v>
      </c>
      <c r="Q8503" s="0" t="str">
        <f aca="false">IF(G8503=0,"Out of stock",IF(G8503&lt;H8503,"Understocked",IF(G8503&gt;Summary!$B$6*H8503,"Overstocked","Healthy")))</f>
        <v>Overstocked</v>
      </c>
      <c r="R8503" s="0" t="str">
        <f aca="false">IF(I8503&gt;=Summary!$B$7,"Fast",IF(I8503&lt;Summary!$B$8,"Slow","Medium"))</f>
        <v>Fast</v>
      </c>
      <c r="S8503" s="15" t="n">
        <f aca="false">IF(M8503&gt;Summary!$B$5,1,0)</f>
        <v>1</v>
      </c>
      <c r="T8503" s="16" t="n">
        <f aca="false">IF(Q8503="Overstocked",(G8503-Summary!$B$6*H8503)*J8503,0)</f>
        <v>105735</v>
      </c>
    </row>
    <row r="8504" customFormat="false" ht="15" hidden="false" customHeight="false" outlineLevel="0" collapsed="false">
      <c r="A8504" s="0" t="s">
        <v>8602</v>
      </c>
      <c r="B8504" s="0" t="s">
        <v>123</v>
      </c>
      <c r="C8504" s="0" t="s">
        <v>104</v>
      </c>
      <c r="D8504" s="0" t="s">
        <v>86</v>
      </c>
      <c r="E8504" s="14" t="n">
        <v>45223</v>
      </c>
      <c r="F8504" s="14" t="n">
        <v>45225</v>
      </c>
      <c r="G8504" s="0" t="n">
        <v>461</v>
      </c>
      <c r="H8504" s="0" t="n">
        <v>87</v>
      </c>
      <c r="I8504" s="0" t="n">
        <v>208</v>
      </c>
      <c r="J8504" s="0" t="n">
        <v>1169</v>
      </c>
      <c r="K8504" s="0" t="n">
        <v>1229</v>
      </c>
      <c r="L8504" s="15" t="s">
        <v>93</v>
      </c>
      <c r="M8504" s="0" t="n">
        <v>2</v>
      </c>
      <c r="N8504" s="16" t="n">
        <f aca="false">I8504*K8504</f>
        <v>255632</v>
      </c>
      <c r="O8504" s="16" t="n">
        <f aca="false">I8504*(K8504-J8504)</f>
        <v>12480</v>
      </c>
      <c r="P8504" s="15" t="n">
        <f aca="false">K8504-J8504</f>
        <v>60</v>
      </c>
      <c r="Q8504" s="0" t="str">
        <f aca="false">IF(G8504=0,"Out of stock",IF(G8504&lt;H8504,"Understocked",IF(G8504&gt;Summary!$B$6*H8504,"Overstocked","Healthy")))</f>
        <v>Overstocked</v>
      </c>
      <c r="R8504" s="0" t="str">
        <f aca="false">IF(I8504&gt;=Summary!$B$7,"Fast",IF(I8504&lt;Summary!$B$8,"Slow","Medium"))</f>
        <v>Fast</v>
      </c>
      <c r="S8504" s="15" t="n">
        <f aca="false">IF(M8504&gt;Summary!$B$5,1,0)</f>
        <v>0</v>
      </c>
      <c r="T8504" s="16" t="n">
        <f aca="false">IF(Q8504="Overstocked",(G8504-Summary!$B$6*H8504)*J8504,0)</f>
        <v>132097</v>
      </c>
    </row>
    <row r="8505" customFormat="false" ht="15" hidden="false" customHeight="false" outlineLevel="0" collapsed="false">
      <c r="A8505" s="0" t="s">
        <v>8603</v>
      </c>
      <c r="B8505" s="0" t="s">
        <v>95</v>
      </c>
      <c r="C8505" s="0" t="s">
        <v>78</v>
      </c>
      <c r="D8505" s="0" t="s">
        <v>92</v>
      </c>
      <c r="E8505" s="14" t="n">
        <v>45491</v>
      </c>
      <c r="F8505" s="14" t="n">
        <v>45497</v>
      </c>
      <c r="G8505" s="0" t="n">
        <v>303</v>
      </c>
      <c r="H8505" s="0" t="n">
        <v>90</v>
      </c>
      <c r="I8505" s="0" t="n">
        <v>80</v>
      </c>
      <c r="J8505" s="0" t="n">
        <v>1736</v>
      </c>
      <c r="K8505" s="0" t="n">
        <v>2146</v>
      </c>
      <c r="L8505" s="15" t="s">
        <v>82</v>
      </c>
      <c r="M8505" s="0" t="n">
        <v>6</v>
      </c>
      <c r="N8505" s="16" t="n">
        <f aca="false">I8505*K8505</f>
        <v>171680</v>
      </c>
      <c r="O8505" s="16" t="n">
        <f aca="false">I8505*(K8505-J8505)</f>
        <v>32800</v>
      </c>
      <c r="P8505" s="15" t="n">
        <f aca="false">K8505-J8505</f>
        <v>410</v>
      </c>
      <c r="Q8505" s="0" t="str">
        <f aca="false">IF(G8505=0,"Out of stock",IF(G8505&lt;H8505,"Understocked",IF(G8505&gt;Summary!$B$6*H8505,"Overstocked","Healthy")))</f>
        <v>Healthy</v>
      </c>
      <c r="R8505" s="0" t="str">
        <f aca="false">IF(I8505&gt;=Summary!$B$7,"Fast",IF(I8505&lt;Summary!$B$8,"Slow","Medium"))</f>
        <v>Slow</v>
      </c>
      <c r="S8505" s="15" t="n">
        <f aca="false">IF(M8505&gt;Summary!$B$5,1,0)</f>
        <v>0</v>
      </c>
      <c r="T8505" s="16" t="n">
        <f aca="false">IF(Q8505="Overstocked",(G8505-Summary!$B$6*H8505)*J8505,0)</f>
        <v>0</v>
      </c>
    </row>
    <row r="8506" customFormat="false" ht="15" hidden="false" customHeight="false" outlineLevel="0" collapsed="false">
      <c r="A8506" s="0" t="s">
        <v>8604</v>
      </c>
      <c r="B8506" s="0" t="s">
        <v>123</v>
      </c>
      <c r="C8506" s="0" t="s">
        <v>104</v>
      </c>
      <c r="D8506" s="0" t="s">
        <v>92</v>
      </c>
      <c r="E8506" s="14" t="n">
        <v>45429</v>
      </c>
      <c r="F8506" s="14" t="n">
        <v>45430</v>
      </c>
      <c r="G8506" s="0" t="n">
        <v>47</v>
      </c>
      <c r="H8506" s="0" t="n">
        <v>144</v>
      </c>
      <c r="I8506" s="0" t="n">
        <v>109</v>
      </c>
      <c r="J8506" s="0" t="n">
        <v>1052</v>
      </c>
      <c r="K8506" s="0" t="n">
        <v>1547</v>
      </c>
      <c r="L8506" s="15" t="s">
        <v>93</v>
      </c>
      <c r="M8506" s="0" t="n">
        <v>1</v>
      </c>
      <c r="N8506" s="16" t="n">
        <f aca="false">I8506*K8506</f>
        <v>168623</v>
      </c>
      <c r="O8506" s="16" t="n">
        <f aca="false">I8506*(K8506-J8506)</f>
        <v>53955</v>
      </c>
      <c r="P8506" s="15" t="n">
        <f aca="false">K8506-J8506</f>
        <v>495</v>
      </c>
      <c r="Q8506" s="0" t="str">
        <f aca="false">IF(G8506=0,"Out of stock",IF(G8506&lt;H8506,"Understocked",IF(G8506&gt;Summary!$B$6*H8506,"Overstocked","Healthy")))</f>
        <v>Understocked</v>
      </c>
      <c r="R8506" s="0" t="str">
        <f aca="false">IF(I8506&gt;=Summary!$B$7,"Fast",IF(I8506&lt;Summary!$B$8,"Slow","Medium"))</f>
        <v>Medium</v>
      </c>
      <c r="S8506" s="15" t="n">
        <f aca="false">IF(M8506&gt;Summary!$B$5,1,0)</f>
        <v>0</v>
      </c>
      <c r="T8506" s="16" t="n">
        <f aca="false">IF(Q8506="Overstocked",(G8506-Summary!$B$6*H8506)*J8506,0)</f>
        <v>0</v>
      </c>
    </row>
    <row r="8507" customFormat="false" ht="15" hidden="false" customHeight="false" outlineLevel="0" collapsed="false">
      <c r="A8507" s="0" t="s">
        <v>8605</v>
      </c>
      <c r="B8507" s="0" t="s">
        <v>77</v>
      </c>
      <c r="C8507" s="0" t="s">
        <v>85</v>
      </c>
      <c r="D8507" s="0" t="s">
        <v>86</v>
      </c>
      <c r="E8507" s="14" t="n">
        <v>45245</v>
      </c>
      <c r="F8507" s="14" t="n">
        <v>45253</v>
      </c>
      <c r="G8507" s="0" t="n">
        <v>390</v>
      </c>
      <c r="H8507" s="0" t="n">
        <v>121</v>
      </c>
      <c r="I8507" s="0" t="n">
        <v>161</v>
      </c>
      <c r="J8507" s="0" t="n">
        <v>1649</v>
      </c>
      <c r="K8507" s="0" t="n">
        <v>1730</v>
      </c>
      <c r="L8507" s="15" t="s">
        <v>97</v>
      </c>
      <c r="M8507" s="0" t="n">
        <v>8</v>
      </c>
      <c r="N8507" s="16" t="n">
        <f aca="false">I8507*K8507</f>
        <v>278530</v>
      </c>
      <c r="O8507" s="16" t="n">
        <f aca="false">I8507*(K8507-J8507)</f>
        <v>13041</v>
      </c>
      <c r="P8507" s="15" t="n">
        <f aca="false">K8507-J8507</f>
        <v>81</v>
      </c>
      <c r="Q8507" s="0" t="str">
        <f aca="false">IF(G8507=0,"Out of stock",IF(G8507&lt;H8507,"Understocked",IF(G8507&gt;Summary!$B$6*H8507,"Overstocked","Healthy")))</f>
        <v>Healthy</v>
      </c>
      <c r="R8507" s="0" t="str">
        <f aca="false">IF(I8507&gt;=Summary!$B$7,"Fast",IF(I8507&lt;Summary!$B$8,"Slow","Medium"))</f>
        <v>Medium</v>
      </c>
      <c r="S8507" s="15" t="n">
        <f aca="false">IF(M8507&gt;Summary!$B$5,1,0)</f>
        <v>1</v>
      </c>
      <c r="T8507" s="16" t="n">
        <f aca="false">IF(Q8507="Overstocked",(G8507-Summary!$B$6*H8507)*J8507,0)</f>
        <v>0</v>
      </c>
    </row>
    <row r="8508" customFormat="false" ht="15" hidden="false" customHeight="false" outlineLevel="0" collapsed="false">
      <c r="A8508" s="0" t="s">
        <v>8606</v>
      </c>
      <c r="B8508" s="0" t="s">
        <v>123</v>
      </c>
      <c r="C8508" s="0" t="s">
        <v>85</v>
      </c>
      <c r="D8508" s="0" t="s">
        <v>92</v>
      </c>
      <c r="E8508" s="14" t="n">
        <v>45224</v>
      </c>
      <c r="F8508" s="14" t="n">
        <v>45226</v>
      </c>
      <c r="G8508" s="0" t="n">
        <v>177</v>
      </c>
      <c r="H8508" s="0" t="n">
        <v>106</v>
      </c>
      <c r="I8508" s="0" t="n">
        <v>193</v>
      </c>
      <c r="J8508" s="0" t="n">
        <v>1511</v>
      </c>
      <c r="K8508" s="0" t="n">
        <v>1894</v>
      </c>
      <c r="L8508" s="15" t="s">
        <v>87</v>
      </c>
      <c r="M8508" s="0" t="n">
        <v>2</v>
      </c>
      <c r="N8508" s="16" t="n">
        <f aca="false">I8508*K8508</f>
        <v>365542</v>
      </c>
      <c r="O8508" s="16" t="n">
        <f aca="false">I8508*(K8508-J8508)</f>
        <v>73919</v>
      </c>
      <c r="P8508" s="15" t="n">
        <f aca="false">K8508-J8508</f>
        <v>383</v>
      </c>
      <c r="Q8508" s="0" t="str">
        <f aca="false">IF(G8508=0,"Out of stock",IF(G8508&lt;H8508,"Understocked",IF(G8508&gt;Summary!$B$6*H8508,"Overstocked","Healthy")))</f>
        <v>Healthy</v>
      </c>
      <c r="R8508" s="0" t="str">
        <f aca="false">IF(I8508&gt;=Summary!$B$7,"Fast",IF(I8508&lt;Summary!$B$8,"Slow","Medium"))</f>
        <v>Medium</v>
      </c>
      <c r="S8508" s="15" t="n">
        <f aca="false">IF(M8508&gt;Summary!$B$5,1,0)</f>
        <v>0</v>
      </c>
      <c r="T8508" s="16" t="n">
        <f aca="false">IF(Q8508="Overstocked",(G8508-Summary!$B$6*H8508)*J8508,0)</f>
        <v>0</v>
      </c>
    </row>
    <row r="8509" customFormat="false" ht="15" hidden="false" customHeight="false" outlineLevel="0" collapsed="false">
      <c r="A8509" s="0" t="s">
        <v>8607</v>
      </c>
      <c r="B8509" s="0" t="s">
        <v>95</v>
      </c>
      <c r="C8509" s="0" t="s">
        <v>104</v>
      </c>
      <c r="D8509" s="0" t="s">
        <v>102</v>
      </c>
      <c r="E8509" s="14" t="n">
        <v>45404</v>
      </c>
      <c r="F8509" s="14" t="n">
        <v>45410</v>
      </c>
      <c r="G8509" s="0" t="n">
        <v>106</v>
      </c>
      <c r="H8509" s="0" t="n">
        <v>66</v>
      </c>
      <c r="I8509" s="0" t="n">
        <v>95</v>
      </c>
      <c r="J8509" s="0" t="n">
        <v>1688</v>
      </c>
      <c r="K8509" s="0" t="n">
        <v>1983</v>
      </c>
      <c r="L8509" s="15" t="s">
        <v>93</v>
      </c>
      <c r="M8509" s="0" t="n">
        <v>6</v>
      </c>
      <c r="N8509" s="16" t="n">
        <f aca="false">I8509*K8509</f>
        <v>188385</v>
      </c>
      <c r="O8509" s="16" t="n">
        <f aca="false">I8509*(K8509-J8509)</f>
        <v>28025</v>
      </c>
      <c r="P8509" s="15" t="n">
        <f aca="false">K8509-J8509</f>
        <v>295</v>
      </c>
      <c r="Q8509" s="0" t="str">
        <f aca="false">IF(G8509=0,"Out of stock",IF(G8509&lt;H8509,"Understocked",IF(G8509&gt;Summary!$B$6*H8509,"Overstocked","Healthy")))</f>
        <v>Healthy</v>
      </c>
      <c r="R8509" s="0" t="str">
        <f aca="false">IF(I8509&gt;=Summary!$B$7,"Fast",IF(I8509&lt;Summary!$B$8,"Slow","Medium"))</f>
        <v>Slow</v>
      </c>
      <c r="S8509" s="15" t="n">
        <f aca="false">IF(M8509&gt;Summary!$B$5,1,0)</f>
        <v>0</v>
      </c>
      <c r="T8509" s="16" t="n">
        <f aca="false">IF(Q8509="Overstocked",(G8509-Summary!$B$6*H8509)*J8509,0)</f>
        <v>0</v>
      </c>
    </row>
    <row r="8510" customFormat="false" ht="15" hidden="false" customHeight="false" outlineLevel="0" collapsed="false">
      <c r="A8510" s="0" t="s">
        <v>8608</v>
      </c>
      <c r="B8510" s="0" t="s">
        <v>77</v>
      </c>
      <c r="C8510" s="0" t="s">
        <v>104</v>
      </c>
      <c r="D8510" s="0" t="s">
        <v>86</v>
      </c>
      <c r="E8510" s="14" t="n">
        <v>44954</v>
      </c>
      <c r="F8510" s="14" t="n">
        <v>44963</v>
      </c>
      <c r="G8510" s="0" t="n">
        <v>319</v>
      </c>
      <c r="H8510" s="0" t="n">
        <v>60</v>
      </c>
      <c r="I8510" s="0" t="n">
        <v>124</v>
      </c>
      <c r="J8510" s="0" t="n">
        <v>472</v>
      </c>
      <c r="K8510" s="0" t="n">
        <v>857</v>
      </c>
      <c r="L8510" s="15" t="s">
        <v>97</v>
      </c>
      <c r="M8510" s="0" t="n">
        <v>9</v>
      </c>
      <c r="N8510" s="16" t="n">
        <f aca="false">I8510*K8510</f>
        <v>106268</v>
      </c>
      <c r="O8510" s="16" t="n">
        <f aca="false">I8510*(K8510-J8510)</f>
        <v>47740</v>
      </c>
      <c r="P8510" s="15" t="n">
        <f aca="false">K8510-J8510</f>
        <v>385</v>
      </c>
      <c r="Q8510" s="0" t="str">
        <f aca="false">IF(G8510=0,"Out of stock",IF(G8510&lt;H8510,"Understocked",IF(G8510&gt;Summary!$B$6*H8510,"Overstocked","Healthy")))</f>
        <v>Overstocked</v>
      </c>
      <c r="R8510" s="0" t="str">
        <f aca="false">IF(I8510&gt;=Summary!$B$7,"Fast",IF(I8510&lt;Summary!$B$8,"Slow","Medium"))</f>
        <v>Medium</v>
      </c>
      <c r="S8510" s="15" t="n">
        <f aca="false">IF(M8510&gt;Summary!$B$5,1,0)</f>
        <v>1</v>
      </c>
      <c r="T8510" s="16" t="n">
        <f aca="false">IF(Q8510="Overstocked",(G8510-Summary!$B$6*H8510)*J8510,0)</f>
        <v>37288</v>
      </c>
    </row>
    <row r="8511" customFormat="false" ht="15" hidden="false" customHeight="false" outlineLevel="0" collapsed="false">
      <c r="A8511" s="0" t="s">
        <v>8609</v>
      </c>
      <c r="B8511" s="0" t="s">
        <v>89</v>
      </c>
      <c r="C8511" s="0" t="s">
        <v>85</v>
      </c>
      <c r="D8511" s="0" t="s">
        <v>86</v>
      </c>
      <c r="E8511" s="14" t="n">
        <v>45424</v>
      </c>
      <c r="F8511" s="14" t="n">
        <v>45429</v>
      </c>
      <c r="G8511" s="0" t="n">
        <v>395</v>
      </c>
      <c r="H8511" s="0" t="n">
        <v>139</v>
      </c>
      <c r="I8511" s="0" t="n">
        <v>90</v>
      </c>
      <c r="J8511" s="0" t="n">
        <v>1652</v>
      </c>
      <c r="K8511" s="0" t="n">
        <v>1915</v>
      </c>
      <c r="L8511" s="15" t="s">
        <v>87</v>
      </c>
      <c r="M8511" s="0" t="n">
        <v>5</v>
      </c>
      <c r="N8511" s="16" t="n">
        <f aca="false">I8511*K8511</f>
        <v>172350</v>
      </c>
      <c r="O8511" s="16" t="n">
        <f aca="false">I8511*(K8511-J8511)</f>
        <v>23670</v>
      </c>
      <c r="P8511" s="15" t="n">
        <f aca="false">K8511-J8511</f>
        <v>263</v>
      </c>
      <c r="Q8511" s="0" t="str">
        <f aca="false">IF(G8511=0,"Out of stock",IF(G8511&lt;H8511,"Understocked",IF(G8511&gt;Summary!$B$6*H8511,"Overstocked","Healthy")))</f>
        <v>Healthy</v>
      </c>
      <c r="R8511" s="0" t="str">
        <f aca="false">IF(I8511&gt;=Summary!$B$7,"Fast",IF(I8511&lt;Summary!$B$8,"Slow","Medium"))</f>
        <v>Slow</v>
      </c>
      <c r="S8511" s="15" t="n">
        <f aca="false">IF(M8511&gt;Summary!$B$5,1,0)</f>
        <v>0</v>
      </c>
      <c r="T8511" s="16" t="n">
        <f aca="false">IF(Q8511="Overstocked",(G8511-Summary!$B$6*H8511)*J8511,0)</f>
        <v>0</v>
      </c>
    </row>
    <row r="8512" customFormat="false" ht="15" hidden="false" customHeight="false" outlineLevel="0" collapsed="false">
      <c r="A8512" s="0" t="s">
        <v>8610</v>
      </c>
      <c r="B8512" s="0" t="s">
        <v>111</v>
      </c>
      <c r="C8512" s="0" t="s">
        <v>85</v>
      </c>
      <c r="D8512" s="0" t="s">
        <v>102</v>
      </c>
      <c r="E8512" s="14" t="n">
        <v>45144</v>
      </c>
      <c r="F8512" s="14" t="n">
        <v>45150</v>
      </c>
      <c r="G8512" s="0" t="n">
        <v>445</v>
      </c>
      <c r="H8512" s="0" t="n">
        <v>122</v>
      </c>
      <c r="I8512" s="0" t="n">
        <v>121</v>
      </c>
      <c r="J8512" s="0" t="n">
        <v>664</v>
      </c>
      <c r="K8512" s="0" t="n">
        <v>1048</v>
      </c>
      <c r="L8512" s="15" t="s">
        <v>87</v>
      </c>
      <c r="M8512" s="0" t="n">
        <v>6</v>
      </c>
      <c r="N8512" s="16" t="n">
        <f aca="false">I8512*K8512</f>
        <v>126808</v>
      </c>
      <c r="O8512" s="16" t="n">
        <f aca="false">I8512*(K8512-J8512)</f>
        <v>46464</v>
      </c>
      <c r="P8512" s="15" t="n">
        <f aca="false">K8512-J8512</f>
        <v>384</v>
      </c>
      <c r="Q8512" s="0" t="str">
        <f aca="false">IF(G8512=0,"Out of stock",IF(G8512&lt;H8512,"Understocked",IF(G8512&gt;Summary!$B$6*H8512,"Overstocked","Healthy")))</f>
        <v>Healthy</v>
      </c>
      <c r="R8512" s="0" t="str">
        <f aca="false">IF(I8512&gt;=Summary!$B$7,"Fast",IF(I8512&lt;Summary!$B$8,"Slow","Medium"))</f>
        <v>Medium</v>
      </c>
      <c r="S8512" s="15" t="n">
        <f aca="false">IF(M8512&gt;Summary!$B$5,1,0)</f>
        <v>0</v>
      </c>
      <c r="T8512" s="16" t="n">
        <f aca="false">IF(Q8512="Overstocked",(G8512-Summary!$B$6*H8512)*J8512,0)</f>
        <v>0</v>
      </c>
    </row>
    <row r="8513" customFormat="false" ht="15" hidden="false" customHeight="false" outlineLevel="0" collapsed="false">
      <c r="A8513" s="0" t="s">
        <v>8611</v>
      </c>
      <c r="B8513" s="0" t="s">
        <v>101</v>
      </c>
      <c r="C8513" s="0" t="s">
        <v>104</v>
      </c>
      <c r="D8513" s="0" t="s">
        <v>90</v>
      </c>
      <c r="E8513" s="14" t="n">
        <v>44995</v>
      </c>
      <c r="F8513" s="14" t="n">
        <v>44998</v>
      </c>
      <c r="G8513" s="0" t="n">
        <v>310</v>
      </c>
      <c r="H8513" s="0" t="n">
        <v>52</v>
      </c>
      <c r="I8513" s="0" t="n">
        <v>103</v>
      </c>
      <c r="J8513" s="0" t="n">
        <v>1024</v>
      </c>
      <c r="K8513" s="0" t="n">
        <v>1134</v>
      </c>
      <c r="L8513" s="15" t="s">
        <v>93</v>
      </c>
      <c r="M8513" s="0" t="n">
        <v>3</v>
      </c>
      <c r="N8513" s="16" t="n">
        <f aca="false">I8513*K8513</f>
        <v>116802</v>
      </c>
      <c r="O8513" s="16" t="n">
        <f aca="false">I8513*(K8513-J8513)</f>
        <v>11330</v>
      </c>
      <c r="P8513" s="15" t="n">
        <f aca="false">K8513-J8513</f>
        <v>110</v>
      </c>
      <c r="Q8513" s="0" t="str">
        <f aca="false">IF(G8513=0,"Out of stock",IF(G8513&lt;H8513,"Understocked",IF(G8513&gt;Summary!$B$6*H8513,"Overstocked","Healthy")))</f>
        <v>Overstocked</v>
      </c>
      <c r="R8513" s="0" t="str">
        <f aca="false">IF(I8513&gt;=Summary!$B$7,"Fast",IF(I8513&lt;Summary!$B$8,"Slow","Medium"))</f>
        <v>Medium</v>
      </c>
      <c r="S8513" s="15" t="n">
        <f aca="false">IF(M8513&gt;Summary!$B$5,1,0)</f>
        <v>0</v>
      </c>
      <c r="T8513" s="16" t="n">
        <f aca="false">IF(Q8513="Overstocked",(G8513-Summary!$B$6*H8513)*J8513,0)</f>
        <v>104448</v>
      </c>
    </row>
    <row r="8514" customFormat="false" ht="15" hidden="false" customHeight="false" outlineLevel="0" collapsed="false">
      <c r="A8514" s="0" t="s">
        <v>8612</v>
      </c>
      <c r="B8514" s="0" t="s">
        <v>111</v>
      </c>
      <c r="C8514" s="0" t="s">
        <v>78</v>
      </c>
      <c r="D8514" s="0" t="s">
        <v>92</v>
      </c>
      <c r="E8514" s="14" t="n">
        <v>44994</v>
      </c>
      <c r="F8514" s="14" t="n">
        <v>44997</v>
      </c>
      <c r="G8514" s="0" t="n">
        <v>22</v>
      </c>
      <c r="H8514" s="0" t="n">
        <v>67</v>
      </c>
      <c r="I8514" s="0" t="n">
        <v>1</v>
      </c>
      <c r="J8514" s="0" t="n">
        <v>895</v>
      </c>
      <c r="K8514" s="0" t="n">
        <v>1039</v>
      </c>
      <c r="L8514" s="15" t="s">
        <v>80</v>
      </c>
      <c r="M8514" s="0" t="n">
        <v>3</v>
      </c>
      <c r="N8514" s="16" t="n">
        <f aca="false">I8514*K8514</f>
        <v>1039</v>
      </c>
      <c r="O8514" s="16" t="n">
        <f aca="false">I8514*(K8514-J8514)</f>
        <v>144</v>
      </c>
      <c r="P8514" s="15" t="n">
        <f aca="false">K8514-J8514</f>
        <v>144</v>
      </c>
      <c r="Q8514" s="0" t="str">
        <f aca="false">IF(G8514=0,"Out of stock",IF(G8514&lt;H8514,"Understocked",IF(G8514&gt;Summary!$B$6*H8514,"Overstocked","Healthy")))</f>
        <v>Understocked</v>
      </c>
      <c r="R8514" s="0" t="str">
        <f aca="false">IF(I8514&gt;=Summary!$B$7,"Fast",IF(I8514&lt;Summary!$B$8,"Slow","Medium"))</f>
        <v>Slow</v>
      </c>
      <c r="S8514" s="15" t="n">
        <f aca="false">IF(M8514&gt;Summary!$B$5,1,0)</f>
        <v>0</v>
      </c>
      <c r="T8514" s="16" t="n">
        <f aca="false">IF(Q8514="Overstocked",(G8514-Summary!$B$6*H8514)*J8514,0)</f>
        <v>0</v>
      </c>
    </row>
    <row r="8515" customFormat="false" ht="15" hidden="false" customHeight="false" outlineLevel="0" collapsed="false">
      <c r="A8515" s="0" t="s">
        <v>8613</v>
      </c>
      <c r="B8515" s="0" t="s">
        <v>101</v>
      </c>
      <c r="C8515" s="0" t="s">
        <v>96</v>
      </c>
      <c r="D8515" s="0" t="s">
        <v>90</v>
      </c>
      <c r="E8515" s="14" t="n">
        <v>45085</v>
      </c>
      <c r="F8515" s="14" t="n">
        <v>45092</v>
      </c>
      <c r="G8515" s="0" t="n">
        <v>446</v>
      </c>
      <c r="H8515" s="0" t="n">
        <v>115</v>
      </c>
      <c r="I8515" s="0" t="n">
        <v>293</v>
      </c>
      <c r="J8515" s="0" t="n">
        <v>1941</v>
      </c>
      <c r="K8515" s="0" t="n">
        <v>2441</v>
      </c>
      <c r="L8515" s="15" t="s">
        <v>82</v>
      </c>
      <c r="M8515" s="0" t="n">
        <v>7</v>
      </c>
      <c r="N8515" s="16" t="n">
        <f aca="false">I8515*K8515</f>
        <v>715213</v>
      </c>
      <c r="O8515" s="16" t="n">
        <f aca="false">I8515*(K8515-J8515)</f>
        <v>146500</v>
      </c>
      <c r="P8515" s="15" t="n">
        <f aca="false">K8515-J8515</f>
        <v>500</v>
      </c>
      <c r="Q8515" s="0" t="str">
        <f aca="false">IF(G8515=0,"Out of stock",IF(G8515&lt;H8515,"Understocked",IF(G8515&gt;Summary!$B$6*H8515,"Overstocked","Healthy")))</f>
        <v>Healthy</v>
      </c>
      <c r="R8515" s="0" t="str">
        <f aca="false">IF(I8515&gt;=Summary!$B$7,"Fast",IF(I8515&lt;Summary!$B$8,"Slow","Medium"))</f>
        <v>Fast</v>
      </c>
      <c r="S8515" s="15" t="n">
        <f aca="false">IF(M8515&gt;Summary!$B$5,1,0)</f>
        <v>0</v>
      </c>
      <c r="T8515" s="16" t="n">
        <f aca="false">IF(Q8515="Overstocked",(G8515-Summary!$B$6*H8515)*J8515,0)</f>
        <v>0</v>
      </c>
    </row>
    <row r="8516" customFormat="false" ht="15" hidden="false" customHeight="false" outlineLevel="0" collapsed="false">
      <c r="A8516" s="0" t="s">
        <v>8614</v>
      </c>
      <c r="B8516" s="0" t="s">
        <v>84</v>
      </c>
      <c r="C8516" s="0" t="s">
        <v>85</v>
      </c>
      <c r="D8516" s="0" t="s">
        <v>79</v>
      </c>
      <c r="E8516" s="14" t="n">
        <v>45627</v>
      </c>
      <c r="F8516" s="14" t="n">
        <v>45628</v>
      </c>
      <c r="G8516" s="0" t="n">
        <v>349</v>
      </c>
      <c r="H8516" s="0" t="n">
        <v>117</v>
      </c>
      <c r="I8516" s="0" t="n">
        <v>135</v>
      </c>
      <c r="J8516" s="0" t="n">
        <v>1544</v>
      </c>
      <c r="K8516" s="0" t="n">
        <v>1951</v>
      </c>
      <c r="L8516" s="15" t="s">
        <v>80</v>
      </c>
      <c r="M8516" s="0" t="n">
        <v>1</v>
      </c>
      <c r="N8516" s="16" t="n">
        <f aca="false">I8516*K8516</f>
        <v>263385</v>
      </c>
      <c r="O8516" s="16" t="n">
        <f aca="false">I8516*(K8516-J8516)</f>
        <v>54945</v>
      </c>
      <c r="P8516" s="15" t="n">
        <f aca="false">K8516-J8516</f>
        <v>407</v>
      </c>
      <c r="Q8516" s="0" t="str">
        <f aca="false">IF(G8516=0,"Out of stock",IF(G8516&lt;H8516,"Understocked",IF(G8516&gt;Summary!$B$6*H8516,"Overstocked","Healthy")))</f>
        <v>Healthy</v>
      </c>
      <c r="R8516" s="0" t="str">
        <f aca="false">IF(I8516&gt;=Summary!$B$7,"Fast",IF(I8516&lt;Summary!$B$8,"Slow","Medium"))</f>
        <v>Medium</v>
      </c>
      <c r="S8516" s="15" t="n">
        <f aca="false">IF(M8516&gt;Summary!$B$5,1,0)</f>
        <v>0</v>
      </c>
      <c r="T8516" s="16" t="n">
        <f aca="false">IF(Q8516="Overstocked",(G8516-Summary!$B$6*H8516)*J8516,0)</f>
        <v>0</v>
      </c>
    </row>
    <row r="8517" customFormat="false" ht="15" hidden="false" customHeight="false" outlineLevel="0" collapsed="false">
      <c r="A8517" s="0" t="s">
        <v>8615</v>
      </c>
      <c r="B8517" s="0" t="s">
        <v>89</v>
      </c>
      <c r="C8517" s="0" t="s">
        <v>104</v>
      </c>
      <c r="D8517" s="0" t="s">
        <v>90</v>
      </c>
      <c r="E8517" s="14" t="n">
        <v>45643</v>
      </c>
      <c r="F8517" s="14" t="n">
        <v>45646</v>
      </c>
      <c r="G8517" s="0" t="n">
        <v>421</v>
      </c>
      <c r="H8517" s="0" t="n">
        <v>124</v>
      </c>
      <c r="I8517" s="0" t="n">
        <v>29</v>
      </c>
      <c r="J8517" s="0" t="n">
        <v>720</v>
      </c>
      <c r="K8517" s="0" t="n">
        <v>1171</v>
      </c>
      <c r="L8517" s="15" t="s">
        <v>93</v>
      </c>
      <c r="M8517" s="0" t="n">
        <v>3</v>
      </c>
      <c r="N8517" s="16" t="n">
        <f aca="false">I8517*K8517</f>
        <v>33959</v>
      </c>
      <c r="O8517" s="16" t="n">
        <f aca="false">I8517*(K8517-J8517)</f>
        <v>13079</v>
      </c>
      <c r="P8517" s="15" t="n">
        <f aca="false">K8517-J8517</f>
        <v>451</v>
      </c>
      <c r="Q8517" s="0" t="str">
        <f aca="false">IF(G8517=0,"Out of stock",IF(G8517&lt;H8517,"Understocked",IF(G8517&gt;Summary!$B$6*H8517,"Overstocked","Healthy")))</f>
        <v>Healthy</v>
      </c>
      <c r="R8517" s="0" t="str">
        <f aca="false">IF(I8517&gt;=Summary!$B$7,"Fast",IF(I8517&lt;Summary!$B$8,"Slow","Medium"))</f>
        <v>Slow</v>
      </c>
      <c r="S8517" s="15" t="n">
        <f aca="false">IF(M8517&gt;Summary!$B$5,1,0)</f>
        <v>0</v>
      </c>
      <c r="T8517" s="16" t="n">
        <f aca="false">IF(Q8517="Overstocked",(G8517-Summary!$B$6*H8517)*J8517,0)</f>
        <v>0</v>
      </c>
    </row>
    <row r="8518" customFormat="false" ht="15" hidden="false" customHeight="false" outlineLevel="0" collapsed="false">
      <c r="A8518" s="0" t="s">
        <v>8616</v>
      </c>
      <c r="B8518" s="0" t="s">
        <v>123</v>
      </c>
      <c r="C8518" s="0" t="s">
        <v>104</v>
      </c>
      <c r="D8518" s="0" t="s">
        <v>92</v>
      </c>
      <c r="E8518" s="14" t="n">
        <v>45572</v>
      </c>
      <c r="F8518" s="14" t="n">
        <v>45575</v>
      </c>
      <c r="G8518" s="0" t="n">
        <v>411</v>
      </c>
      <c r="H8518" s="0" t="n">
        <v>57</v>
      </c>
      <c r="I8518" s="0" t="n">
        <v>226</v>
      </c>
      <c r="J8518" s="0" t="n">
        <v>1370</v>
      </c>
      <c r="K8518" s="0" t="n">
        <v>1783</v>
      </c>
      <c r="L8518" s="15" t="s">
        <v>87</v>
      </c>
      <c r="M8518" s="0" t="n">
        <v>3</v>
      </c>
      <c r="N8518" s="16" t="n">
        <f aca="false">I8518*K8518</f>
        <v>402958</v>
      </c>
      <c r="O8518" s="16" t="n">
        <f aca="false">I8518*(K8518-J8518)</f>
        <v>93338</v>
      </c>
      <c r="P8518" s="15" t="n">
        <f aca="false">K8518-J8518</f>
        <v>413</v>
      </c>
      <c r="Q8518" s="0" t="str">
        <f aca="false">IF(G8518=0,"Out of stock",IF(G8518&lt;H8518,"Understocked",IF(G8518&gt;Summary!$B$6*H8518,"Overstocked","Healthy")))</f>
        <v>Overstocked</v>
      </c>
      <c r="R8518" s="0" t="str">
        <f aca="false">IF(I8518&gt;=Summary!$B$7,"Fast",IF(I8518&lt;Summary!$B$8,"Slow","Medium"))</f>
        <v>Fast</v>
      </c>
      <c r="S8518" s="15" t="n">
        <f aca="false">IF(M8518&gt;Summary!$B$5,1,0)</f>
        <v>0</v>
      </c>
      <c r="T8518" s="16" t="n">
        <f aca="false">IF(Q8518="Overstocked",(G8518-Summary!$B$6*H8518)*J8518,0)</f>
        <v>250710</v>
      </c>
    </row>
    <row r="8519" customFormat="false" ht="15" hidden="false" customHeight="false" outlineLevel="0" collapsed="false">
      <c r="A8519" s="0" t="s">
        <v>8617</v>
      </c>
      <c r="B8519" s="0" t="s">
        <v>101</v>
      </c>
      <c r="C8519" s="0" t="s">
        <v>78</v>
      </c>
      <c r="D8519" s="0" t="s">
        <v>90</v>
      </c>
      <c r="E8519" s="14" t="n">
        <v>45553</v>
      </c>
      <c r="F8519" s="14" t="n">
        <v>45555</v>
      </c>
      <c r="G8519" s="0" t="n">
        <v>442</v>
      </c>
      <c r="H8519" s="0" t="n">
        <v>73</v>
      </c>
      <c r="I8519" s="0" t="n">
        <v>42</v>
      </c>
      <c r="J8519" s="0" t="n">
        <v>1546</v>
      </c>
      <c r="K8519" s="0" t="n">
        <v>1713</v>
      </c>
      <c r="L8519" s="15" t="s">
        <v>93</v>
      </c>
      <c r="M8519" s="0" t="n">
        <v>2</v>
      </c>
      <c r="N8519" s="16" t="n">
        <f aca="false">I8519*K8519</f>
        <v>71946</v>
      </c>
      <c r="O8519" s="16" t="n">
        <f aca="false">I8519*(K8519-J8519)</f>
        <v>7014</v>
      </c>
      <c r="P8519" s="15" t="n">
        <f aca="false">K8519-J8519</f>
        <v>167</v>
      </c>
      <c r="Q8519" s="0" t="str">
        <f aca="false">IF(G8519=0,"Out of stock",IF(G8519&lt;H8519,"Understocked",IF(G8519&gt;Summary!$B$6*H8519,"Overstocked","Healthy")))</f>
        <v>Overstocked</v>
      </c>
      <c r="R8519" s="0" t="str">
        <f aca="false">IF(I8519&gt;=Summary!$B$7,"Fast",IF(I8519&lt;Summary!$B$8,"Slow","Medium"))</f>
        <v>Slow</v>
      </c>
      <c r="S8519" s="15" t="n">
        <f aca="false">IF(M8519&gt;Summary!$B$5,1,0)</f>
        <v>0</v>
      </c>
      <c r="T8519" s="16" t="n">
        <f aca="false">IF(Q8519="Overstocked",(G8519-Summary!$B$6*H8519)*J8519,0)</f>
        <v>231900</v>
      </c>
    </row>
    <row r="8520" customFormat="false" ht="15" hidden="false" customHeight="false" outlineLevel="0" collapsed="false">
      <c r="A8520" s="0" t="s">
        <v>8618</v>
      </c>
      <c r="B8520" s="0" t="s">
        <v>77</v>
      </c>
      <c r="C8520" s="0" t="s">
        <v>78</v>
      </c>
      <c r="D8520" s="0" t="s">
        <v>86</v>
      </c>
      <c r="E8520" s="14" t="n">
        <v>45276</v>
      </c>
      <c r="F8520" s="14" t="n">
        <v>45278</v>
      </c>
      <c r="G8520" s="0" t="n">
        <v>440</v>
      </c>
      <c r="H8520" s="0" t="n">
        <v>101</v>
      </c>
      <c r="I8520" s="0" t="n">
        <v>106</v>
      </c>
      <c r="J8520" s="0" t="n">
        <v>270</v>
      </c>
      <c r="K8520" s="0" t="n">
        <v>715</v>
      </c>
      <c r="L8520" s="15" t="s">
        <v>87</v>
      </c>
      <c r="M8520" s="0" t="n">
        <v>2</v>
      </c>
      <c r="N8520" s="16" t="n">
        <f aca="false">I8520*K8520</f>
        <v>75790</v>
      </c>
      <c r="O8520" s="16" t="n">
        <f aca="false">I8520*(K8520-J8520)</f>
        <v>47170</v>
      </c>
      <c r="P8520" s="15" t="n">
        <f aca="false">K8520-J8520</f>
        <v>445</v>
      </c>
      <c r="Q8520" s="0" t="str">
        <f aca="false">IF(G8520=0,"Out of stock",IF(G8520&lt;H8520,"Understocked",IF(G8520&gt;Summary!$B$6*H8520,"Overstocked","Healthy")))</f>
        <v>Overstocked</v>
      </c>
      <c r="R8520" s="0" t="str">
        <f aca="false">IF(I8520&gt;=Summary!$B$7,"Fast",IF(I8520&lt;Summary!$B$8,"Slow","Medium"))</f>
        <v>Medium</v>
      </c>
      <c r="S8520" s="15" t="n">
        <f aca="false">IF(M8520&gt;Summary!$B$5,1,0)</f>
        <v>0</v>
      </c>
      <c r="T8520" s="16" t="n">
        <f aca="false">IF(Q8520="Overstocked",(G8520-Summary!$B$6*H8520)*J8520,0)</f>
        <v>9720</v>
      </c>
    </row>
    <row r="8521" customFormat="false" ht="15" hidden="false" customHeight="false" outlineLevel="0" collapsed="false">
      <c r="A8521" s="0" t="s">
        <v>8619</v>
      </c>
      <c r="B8521" s="0" t="s">
        <v>113</v>
      </c>
      <c r="C8521" s="0" t="s">
        <v>104</v>
      </c>
      <c r="D8521" s="0" t="s">
        <v>92</v>
      </c>
      <c r="E8521" s="14" t="n">
        <v>45438</v>
      </c>
      <c r="F8521" s="14" t="n">
        <v>45442</v>
      </c>
      <c r="G8521" s="0" t="n">
        <v>311</v>
      </c>
      <c r="H8521" s="0" t="n">
        <v>65</v>
      </c>
      <c r="I8521" s="0" t="n">
        <v>160</v>
      </c>
      <c r="J8521" s="0" t="n">
        <v>347</v>
      </c>
      <c r="K8521" s="0" t="n">
        <v>420</v>
      </c>
      <c r="L8521" s="15" t="s">
        <v>80</v>
      </c>
      <c r="M8521" s="0" t="n">
        <v>4</v>
      </c>
      <c r="N8521" s="16" t="n">
        <f aca="false">I8521*K8521</f>
        <v>67200</v>
      </c>
      <c r="O8521" s="16" t="n">
        <f aca="false">I8521*(K8521-J8521)</f>
        <v>11680</v>
      </c>
      <c r="P8521" s="15" t="n">
        <f aca="false">K8521-J8521</f>
        <v>73</v>
      </c>
      <c r="Q8521" s="0" t="str">
        <f aca="false">IF(G8521=0,"Out of stock",IF(G8521&lt;H8521,"Understocked",IF(G8521&gt;Summary!$B$6*H8521,"Overstocked","Healthy")))</f>
        <v>Overstocked</v>
      </c>
      <c r="R8521" s="0" t="str">
        <f aca="false">IF(I8521&gt;=Summary!$B$7,"Fast",IF(I8521&lt;Summary!$B$8,"Slow","Medium"))</f>
        <v>Medium</v>
      </c>
      <c r="S8521" s="15" t="n">
        <f aca="false">IF(M8521&gt;Summary!$B$5,1,0)</f>
        <v>0</v>
      </c>
      <c r="T8521" s="16" t="n">
        <f aca="false">IF(Q8521="Overstocked",(G8521-Summary!$B$6*H8521)*J8521,0)</f>
        <v>17697</v>
      </c>
    </row>
    <row r="8522" customFormat="false" ht="15" hidden="false" customHeight="false" outlineLevel="0" collapsed="false">
      <c r="A8522" s="0" t="s">
        <v>8620</v>
      </c>
      <c r="B8522" s="0" t="s">
        <v>111</v>
      </c>
      <c r="C8522" s="0" t="s">
        <v>104</v>
      </c>
      <c r="D8522" s="0" t="s">
        <v>79</v>
      </c>
      <c r="E8522" s="14" t="n">
        <v>45498</v>
      </c>
      <c r="F8522" s="14" t="n">
        <v>45508</v>
      </c>
      <c r="G8522" s="0" t="n">
        <v>208</v>
      </c>
      <c r="H8522" s="0" t="n">
        <v>131</v>
      </c>
      <c r="I8522" s="0" t="n">
        <v>236</v>
      </c>
      <c r="J8522" s="0" t="n">
        <v>1013</v>
      </c>
      <c r="K8522" s="0" t="n">
        <v>1253</v>
      </c>
      <c r="L8522" s="15" t="s">
        <v>82</v>
      </c>
      <c r="M8522" s="0" t="n">
        <v>10</v>
      </c>
      <c r="N8522" s="16" t="n">
        <f aca="false">I8522*K8522</f>
        <v>295708</v>
      </c>
      <c r="O8522" s="16" t="n">
        <f aca="false">I8522*(K8522-J8522)</f>
        <v>56640</v>
      </c>
      <c r="P8522" s="15" t="n">
        <f aca="false">K8522-J8522</f>
        <v>240</v>
      </c>
      <c r="Q8522" s="0" t="str">
        <f aca="false">IF(G8522=0,"Out of stock",IF(G8522&lt;H8522,"Understocked",IF(G8522&gt;Summary!$B$6*H8522,"Overstocked","Healthy")))</f>
        <v>Healthy</v>
      </c>
      <c r="R8522" s="0" t="str">
        <f aca="false">IF(I8522&gt;=Summary!$B$7,"Fast",IF(I8522&lt;Summary!$B$8,"Slow","Medium"))</f>
        <v>Fast</v>
      </c>
      <c r="S8522" s="15" t="n">
        <f aca="false">IF(M8522&gt;Summary!$B$5,1,0)</f>
        <v>1</v>
      </c>
      <c r="T8522" s="16" t="n">
        <f aca="false">IF(Q8522="Overstocked",(G8522-Summary!$B$6*H8522)*J8522,0)</f>
        <v>0</v>
      </c>
    </row>
    <row r="8523" customFormat="false" ht="15" hidden="false" customHeight="false" outlineLevel="0" collapsed="false">
      <c r="A8523" s="0" t="s">
        <v>8621</v>
      </c>
      <c r="B8523" s="0" t="s">
        <v>111</v>
      </c>
      <c r="C8523" s="0" t="s">
        <v>104</v>
      </c>
      <c r="D8523" s="0" t="s">
        <v>86</v>
      </c>
      <c r="E8523" s="14" t="n">
        <v>45285</v>
      </c>
      <c r="F8523" s="14" t="n">
        <v>45293</v>
      </c>
      <c r="G8523" s="0" t="n">
        <v>255</v>
      </c>
      <c r="H8523" s="0" t="n">
        <v>72</v>
      </c>
      <c r="I8523" s="0" t="n">
        <v>5</v>
      </c>
      <c r="J8523" s="0" t="n">
        <v>1313</v>
      </c>
      <c r="K8523" s="0" t="n">
        <v>1699</v>
      </c>
      <c r="L8523" s="15" t="s">
        <v>87</v>
      </c>
      <c r="M8523" s="0" t="n">
        <v>8</v>
      </c>
      <c r="N8523" s="16" t="n">
        <f aca="false">I8523*K8523</f>
        <v>8495</v>
      </c>
      <c r="O8523" s="16" t="n">
        <f aca="false">I8523*(K8523-J8523)</f>
        <v>1930</v>
      </c>
      <c r="P8523" s="15" t="n">
        <f aca="false">K8523-J8523</f>
        <v>386</v>
      </c>
      <c r="Q8523" s="0" t="str">
        <f aca="false">IF(G8523=0,"Out of stock",IF(G8523&lt;H8523,"Understocked",IF(G8523&gt;Summary!$B$6*H8523,"Overstocked","Healthy")))</f>
        <v>Healthy</v>
      </c>
      <c r="R8523" s="0" t="str">
        <f aca="false">IF(I8523&gt;=Summary!$B$7,"Fast",IF(I8523&lt;Summary!$B$8,"Slow","Medium"))</f>
        <v>Slow</v>
      </c>
      <c r="S8523" s="15" t="n">
        <f aca="false">IF(M8523&gt;Summary!$B$5,1,0)</f>
        <v>1</v>
      </c>
      <c r="T8523" s="16" t="n">
        <f aca="false">IF(Q8523="Overstocked",(G8523-Summary!$B$6*H8523)*J8523,0)</f>
        <v>0</v>
      </c>
    </row>
    <row r="8524" customFormat="false" ht="15" hidden="false" customHeight="false" outlineLevel="0" collapsed="false">
      <c r="A8524" s="0" t="s">
        <v>8622</v>
      </c>
      <c r="B8524" s="0" t="s">
        <v>95</v>
      </c>
      <c r="C8524" s="0" t="s">
        <v>78</v>
      </c>
      <c r="D8524" s="0" t="s">
        <v>79</v>
      </c>
      <c r="E8524" s="14" t="n">
        <v>45541</v>
      </c>
      <c r="F8524" s="14" t="n">
        <v>45545</v>
      </c>
      <c r="G8524" s="0" t="n">
        <v>216</v>
      </c>
      <c r="H8524" s="0" t="n">
        <v>50</v>
      </c>
      <c r="I8524" s="0" t="n">
        <v>261</v>
      </c>
      <c r="J8524" s="0" t="n">
        <v>1325</v>
      </c>
      <c r="K8524" s="0" t="n">
        <v>1775</v>
      </c>
      <c r="L8524" s="15" t="s">
        <v>87</v>
      </c>
      <c r="M8524" s="0" t="n">
        <v>4</v>
      </c>
      <c r="N8524" s="16" t="n">
        <f aca="false">I8524*K8524</f>
        <v>463275</v>
      </c>
      <c r="O8524" s="16" t="n">
        <f aca="false">I8524*(K8524-J8524)</f>
        <v>117450</v>
      </c>
      <c r="P8524" s="15" t="n">
        <f aca="false">K8524-J8524</f>
        <v>450</v>
      </c>
      <c r="Q8524" s="0" t="str">
        <f aca="false">IF(G8524=0,"Out of stock",IF(G8524&lt;H8524,"Understocked",IF(G8524&gt;Summary!$B$6*H8524,"Overstocked","Healthy")))</f>
        <v>Overstocked</v>
      </c>
      <c r="R8524" s="0" t="str">
        <f aca="false">IF(I8524&gt;=Summary!$B$7,"Fast",IF(I8524&lt;Summary!$B$8,"Slow","Medium"))</f>
        <v>Fast</v>
      </c>
      <c r="S8524" s="15" t="n">
        <f aca="false">IF(M8524&gt;Summary!$B$5,1,0)</f>
        <v>0</v>
      </c>
      <c r="T8524" s="16" t="n">
        <f aca="false">IF(Q8524="Overstocked",(G8524-Summary!$B$6*H8524)*J8524,0)</f>
        <v>21200</v>
      </c>
    </row>
    <row r="8525" customFormat="false" ht="15" hidden="false" customHeight="false" outlineLevel="0" collapsed="false">
      <c r="A8525" s="0" t="s">
        <v>8623</v>
      </c>
      <c r="B8525" s="0" t="s">
        <v>95</v>
      </c>
      <c r="C8525" s="0" t="s">
        <v>96</v>
      </c>
      <c r="D8525" s="0" t="s">
        <v>92</v>
      </c>
      <c r="E8525" s="14" t="n">
        <v>45570</v>
      </c>
      <c r="F8525" s="14" t="n">
        <v>45580</v>
      </c>
      <c r="G8525" s="0" t="n">
        <v>475</v>
      </c>
      <c r="H8525" s="0" t="n">
        <v>67</v>
      </c>
      <c r="I8525" s="0" t="n">
        <v>250</v>
      </c>
      <c r="J8525" s="0" t="n">
        <v>956</v>
      </c>
      <c r="K8525" s="0" t="n">
        <v>1303</v>
      </c>
      <c r="L8525" s="15" t="s">
        <v>93</v>
      </c>
      <c r="M8525" s="0" t="n">
        <v>10</v>
      </c>
      <c r="N8525" s="16" t="n">
        <f aca="false">I8525*K8525</f>
        <v>325750</v>
      </c>
      <c r="O8525" s="16" t="n">
        <f aca="false">I8525*(K8525-J8525)</f>
        <v>86750</v>
      </c>
      <c r="P8525" s="15" t="n">
        <f aca="false">K8525-J8525</f>
        <v>347</v>
      </c>
      <c r="Q8525" s="0" t="str">
        <f aca="false">IF(G8525=0,"Out of stock",IF(G8525&lt;H8525,"Understocked",IF(G8525&gt;Summary!$B$6*H8525,"Overstocked","Healthy")))</f>
        <v>Overstocked</v>
      </c>
      <c r="R8525" s="0" t="str">
        <f aca="false">IF(I8525&gt;=Summary!$B$7,"Fast",IF(I8525&lt;Summary!$B$8,"Slow","Medium"))</f>
        <v>Fast</v>
      </c>
      <c r="S8525" s="15" t="n">
        <f aca="false">IF(M8525&gt;Summary!$B$5,1,0)</f>
        <v>1</v>
      </c>
      <c r="T8525" s="16" t="n">
        <f aca="false">IF(Q8525="Overstocked",(G8525-Summary!$B$6*H8525)*J8525,0)</f>
        <v>197892</v>
      </c>
    </row>
    <row r="8526" customFormat="false" ht="15" hidden="false" customHeight="false" outlineLevel="0" collapsed="false">
      <c r="A8526" s="0" t="s">
        <v>8624</v>
      </c>
      <c r="B8526" s="0" t="s">
        <v>89</v>
      </c>
      <c r="C8526" s="0" t="s">
        <v>96</v>
      </c>
      <c r="D8526" s="0" t="s">
        <v>90</v>
      </c>
      <c r="E8526" s="14" t="n">
        <v>44972</v>
      </c>
      <c r="F8526" s="14" t="n">
        <v>44981</v>
      </c>
      <c r="G8526" s="0" t="n">
        <v>36</v>
      </c>
      <c r="H8526" s="0" t="n">
        <v>74</v>
      </c>
      <c r="I8526" s="0" t="n">
        <v>190</v>
      </c>
      <c r="J8526" s="0" t="n">
        <v>1833</v>
      </c>
      <c r="K8526" s="0" t="n">
        <v>2097</v>
      </c>
      <c r="L8526" s="15" t="s">
        <v>80</v>
      </c>
      <c r="M8526" s="0" t="n">
        <v>9</v>
      </c>
      <c r="N8526" s="16" t="n">
        <f aca="false">I8526*K8526</f>
        <v>398430</v>
      </c>
      <c r="O8526" s="16" t="n">
        <f aca="false">I8526*(K8526-J8526)</f>
        <v>50160</v>
      </c>
      <c r="P8526" s="15" t="n">
        <f aca="false">K8526-J8526</f>
        <v>264</v>
      </c>
      <c r="Q8526" s="0" t="str">
        <f aca="false">IF(G8526=0,"Out of stock",IF(G8526&lt;H8526,"Understocked",IF(G8526&gt;Summary!$B$6*H8526,"Overstocked","Healthy")))</f>
        <v>Understocked</v>
      </c>
      <c r="R8526" s="0" t="str">
        <f aca="false">IF(I8526&gt;=Summary!$B$7,"Fast",IF(I8526&lt;Summary!$B$8,"Slow","Medium"))</f>
        <v>Medium</v>
      </c>
      <c r="S8526" s="15" t="n">
        <f aca="false">IF(M8526&gt;Summary!$B$5,1,0)</f>
        <v>1</v>
      </c>
      <c r="T8526" s="16" t="n">
        <f aca="false">IF(Q8526="Overstocked",(G8526-Summary!$B$6*H8526)*J8526,0)</f>
        <v>0</v>
      </c>
    </row>
    <row r="8527" customFormat="false" ht="15" hidden="false" customHeight="false" outlineLevel="0" collapsed="false">
      <c r="A8527" s="0" t="s">
        <v>8625</v>
      </c>
      <c r="B8527" s="0" t="s">
        <v>95</v>
      </c>
      <c r="C8527" s="0" t="s">
        <v>78</v>
      </c>
      <c r="D8527" s="0" t="s">
        <v>90</v>
      </c>
      <c r="E8527" s="14" t="n">
        <v>44986</v>
      </c>
      <c r="F8527" s="14" t="n">
        <v>44990</v>
      </c>
      <c r="G8527" s="0" t="n">
        <v>250</v>
      </c>
      <c r="H8527" s="0" t="n">
        <v>98</v>
      </c>
      <c r="I8527" s="0" t="n">
        <v>97</v>
      </c>
      <c r="J8527" s="0" t="n">
        <v>1573</v>
      </c>
      <c r="K8527" s="0" t="n">
        <v>1824</v>
      </c>
      <c r="L8527" s="15" t="s">
        <v>97</v>
      </c>
      <c r="M8527" s="0" t="n">
        <v>4</v>
      </c>
      <c r="N8527" s="16" t="n">
        <f aca="false">I8527*K8527</f>
        <v>176928</v>
      </c>
      <c r="O8527" s="16" t="n">
        <f aca="false">I8527*(K8527-J8527)</f>
        <v>24347</v>
      </c>
      <c r="P8527" s="15" t="n">
        <f aca="false">K8527-J8527</f>
        <v>251</v>
      </c>
      <c r="Q8527" s="0" t="str">
        <f aca="false">IF(G8527=0,"Out of stock",IF(G8527&lt;H8527,"Understocked",IF(G8527&gt;Summary!$B$6*H8527,"Overstocked","Healthy")))</f>
        <v>Healthy</v>
      </c>
      <c r="R8527" s="0" t="str">
        <f aca="false">IF(I8527&gt;=Summary!$B$7,"Fast",IF(I8527&lt;Summary!$B$8,"Slow","Medium"))</f>
        <v>Slow</v>
      </c>
      <c r="S8527" s="15" t="n">
        <f aca="false">IF(M8527&gt;Summary!$B$5,1,0)</f>
        <v>0</v>
      </c>
      <c r="T8527" s="16" t="n">
        <f aca="false">IF(Q8527="Overstocked",(G8527-Summary!$B$6*H8527)*J8527,0)</f>
        <v>0</v>
      </c>
    </row>
    <row r="8528" customFormat="false" ht="15" hidden="false" customHeight="false" outlineLevel="0" collapsed="false">
      <c r="A8528" s="0" t="s">
        <v>8626</v>
      </c>
      <c r="B8528" s="0" t="s">
        <v>111</v>
      </c>
      <c r="C8528" s="0" t="s">
        <v>78</v>
      </c>
      <c r="D8528" s="0" t="s">
        <v>92</v>
      </c>
      <c r="E8528" s="14" t="n">
        <v>45085</v>
      </c>
      <c r="F8528" s="14" t="n">
        <v>45094</v>
      </c>
      <c r="G8528" s="0" t="n">
        <v>193</v>
      </c>
      <c r="H8528" s="0" t="n">
        <v>142</v>
      </c>
      <c r="I8528" s="0" t="n">
        <v>92</v>
      </c>
      <c r="J8528" s="0" t="n">
        <v>1605</v>
      </c>
      <c r="K8528" s="0" t="n">
        <v>1912</v>
      </c>
      <c r="L8528" s="15" t="s">
        <v>93</v>
      </c>
      <c r="M8528" s="0" t="n">
        <v>9</v>
      </c>
      <c r="N8528" s="16" t="n">
        <f aca="false">I8528*K8528</f>
        <v>175904</v>
      </c>
      <c r="O8528" s="16" t="n">
        <f aca="false">I8528*(K8528-J8528)</f>
        <v>28244</v>
      </c>
      <c r="P8528" s="15" t="n">
        <f aca="false">K8528-J8528</f>
        <v>307</v>
      </c>
      <c r="Q8528" s="0" t="str">
        <f aca="false">IF(G8528=0,"Out of stock",IF(G8528&lt;H8528,"Understocked",IF(G8528&gt;Summary!$B$6*H8528,"Overstocked","Healthy")))</f>
        <v>Healthy</v>
      </c>
      <c r="R8528" s="0" t="str">
        <f aca="false">IF(I8528&gt;=Summary!$B$7,"Fast",IF(I8528&lt;Summary!$B$8,"Slow","Medium"))</f>
        <v>Slow</v>
      </c>
      <c r="S8528" s="15" t="n">
        <f aca="false">IF(M8528&gt;Summary!$B$5,1,0)</f>
        <v>1</v>
      </c>
      <c r="T8528" s="16" t="n">
        <f aca="false">IF(Q8528="Overstocked",(G8528-Summary!$B$6*H8528)*J8528,0)</f>
        <v>0</v>
      </c>
    </row>
    <row r="8529" customFormat="false" ht="15" hidden="false" customHeight="false" outlineLevel="0" collapsed="false">
      <c r="A8529" s="0" t="s">
        <v>8627</v>
      </c>
      <c r="B8529" s="0" t="s">
        <v>89</v>
      </c>
      <c r="C8529" s="0" t="s">
        <v>78</v>
      </c>
      <c r="D8529" s="0" t="s">
        <v>92</v>
      </c>
      <c r="E8529" s="14" t="n">
        <v>45075</v>
      </c>
      <c r="F8529" s="14" t="n">
        <v>45084</v>
      </c>
      <c r="G8529" s="0" t="n">
        <v>352</v>
      </c>
      <c r="H8529" s="0" t="n">
        <v>64</v>
      </c>
      <c r="I8529" s="0" t="n">
        <v>132</v>
      </c>
      <c r="J8529" s="0" t="n">
        <v>1713</v>
      </c>
      <c r="K8529" s="0" t="n">
        <v>1934</v>
      </c>
      <c r="L8529" s="15" t="s">
        <v>82</v>
      </c>
      <c r="M8529" s="0" t="n">
        <v>9</v>
      </c>
      <c r="N8529" s="16" t="n">
        <f aca="false">I8529*K8529</f>
        <v>255288</v>
      </c>
      <c r="O8529" s="16" t="n">
        <f aca="false">I8529*(K8529-J8529)</f>
        <v>29172</v>
      </c>
      <c r="P8529" s="15" t="n">
        <f aca="false">K8529-J8529</f>
        <v>221</v>
      </c>
      <c r="Q8529" s="0" t="str">
        <f aca="false">IF(G8529=0,"Out of stock",IF(G8529&lt;H8529,"Understocked",IF(G8529&gt;Summary!$B$6*H8529,"Overstocked","Healthy")))</f>
        <v>Overstocked</v>
      </c>
      <c r="R8529" s="0" t="str">
        <f aca="false">IF(I8529&gt;=Summary!$B$7,"Fast",IF(I8529&lt;Summary!$B$8,"Slow","Medium"))</f>
        <v>Medium</v>
      </c>
      <c r="S8529" s="15" t="n">
        <f aca="false">IF(M8529&gt;Summary!$B$5,1,0)</f>
        <v>1</v>
      </c>
      <c r="T8529" s="16" t="n">
        <f aca="false">IF(Q8529="Overstocked",(G8529-Summary!$B$6*H8529)*J8529,0)</f>
        <v>164448</v>
      </c>
    </row>
    <row r="8530" customFormat="false" ht="15" hidden="false" customHeight="false" outlineLevel="0" collapsed="false">
      <c r="A8530" s="0" t="s">
        <v>8628</v>
      </c>
      <c r="B8530" s="0" t="s">
        <v>115</v>
      </c>
      <c r="C8530" s="0" t="s">
        <v>78</v>
      </c>
      <c r="D8530" s="0" t="s">
        <v>92</v>
      </c>
      <c r="E8530" s="14" t="n">
        <v>45268</v>
      </c>
      <c r="F8530" s="14" t="n">
        <v>45269</v>
      </c>
      <c r="G8530" s="0" t="n">
        <v>34</v>
      </c>
      <c r="H8530" s="0" t="n">
        <v>129</v>
      </c>
      <c r="I8530" s="0" t="n">
        <v>196</v>
      </c>
      <c r="J8530" s="0" t="n">
        <v>464</v>
      </c>
      <c r="K8530" s="0" t="n">
        <v>887</v>
      </c>
      <c r="L8530" s="15" t="s">
        <v>82</v>
      </c>
      <c r="M8530" s="0" t="n">
        <v>1</v>
      </c>
      <c r="N8530" s="16" t="n">
        <f aca="false">I8530*K8530</f>
        <v>173852</v>
      </c>
      <c r="O8530" s="16" t="n">
        <f aca="false">I8530*(K8530-J8530)</f>
        <v>82908</v>
      </c>
      <c r="P8530" s="15" t="n">
        <f aca="false">K8530-J8530</f>
        <v>423</v>
      </c>
      <c r="Q8530" s="0" t="str">
        <f aca="false">IF(G8530=0,"Out of stock",IF(G8530&lt;H8530,"Understocked",IF(G8530&gt;Summary!$B$6*H8530,"Overstocked","Healthy")))</f>
        <v>Understocked</v>
      </c>
      <c r="R8530" s="0" t="str">
        <f aca="false">IF(I8530&gt;=Summary!$B$7,"Fast",IF(I8530&lt;Summary!$B$8,"Slow","Medium"))</f>
        <v>Medium</v>
      </c>
      <c r="S8530" s="15" t="n">
        <f aca="false">IF(M8530&gt;Summary!$B$5,1,0)</f>
        <v>0</v>
      </c>
      <c r="T8530" s="16" t="n">
        <f aca="false">IF(Q8530="Overstocked",(G8530-Summary!$B$6*H8530)*J8530,0)</f>
        <v>0</v>
      </c>
    </row>
    <row r="8531" customFormat="false" ht="15" hidden="false" customHeight="false" outlineLevel="0" collapsed="false">
      <c r="A8531" s="0" t="s">
        <v>8629</v>
      </c>
      <c r="B8531" s="0" t="s">
        <v>107</v>
      </c>
      <c r="C8531" s="0" t="s">
        <v>78</v>
      </c>
      <c r="D8531" s="0" t="s">
        <v>92</v>
      </c>
      <c r="E8531" s="14" t="n">
        <v>44960</v>
      </c>
      <c r="F8531" s="14" t="n">
        <v>44967</v>
      </c>
      <c r="G8531" s="0" t="n">
        <v>388</v>
      </c>
      <c r="H8531" s="0" t="n">
        <v>58</v>
      </c>
      <c r="I8531" s="0" t="n">
        <v>19</v>
      </c>
      <c r="J8531" s="0" t="n">
        <v>450</v>
      </c>
      <c r="K8531" s="0" t="n">
        <v>637</v>
      </c>
      <c r="L8531" s="15" t="s">
        <v>80</v>
      </c>
      <c r="M8531" s="0" t="n">
        <v>7</v>
      </c>
      <c r="N8531" s="16" t="n">
        <f aca="false">I8531*K8531</f>
        <v>12103</v>
      </c>
      <c r="O8531" s="16" t="n">
        <f aca="false">I8531*(K8531-J8531)</f>
        <v>3553</v>
      </c>
      <c r="P8531" s="15" t="n">
        <f aca="false">K8531-J8531</f>
        <v>187</v>
      </c>
      <c r="Q8531" s="0" t="str">
        <f aca="false">IF(G8531=0,"Out of stock",IF(G8531&lt;H8531,"Understocked",IF(G8531&gt;Summary!$B$6*H8531,"Overstocked","Healthy")))</f>
        <v>Overstocked</v>
      </c>
      <c r="R8531" s="0" t="str">
        <f aca="false">IF(I8531&gt;=Summary!$B$7,"Fast",IF(I8531&lt;Summary!$B$8,"Slow","Medium"))</f>
        <v>Slow</v>
      </c>
      <c r="S8531" s="15" t="n">
        <f aca="false">IF(M8531&gt;Summary!$B$5,1,0)</f>
        <v>0</v>
      </c>
      <c r="T8531" s="16" t="n">
        <f aca="false">IF(Q8531="Overstocked",(G8531-Summary!$B$6*H8531)*J8531,0)</f>
        <v>70200</v>
      </c>
    </row>
    <row r="8532" customFormat="false" ht="15" hidden="false" customHeight="false" outlineLevel="0" collapsed="false">
      <c r="A8532" s="0" t="s">
        <v>8630</v>
      </c>
      <c r="B8532" s="0" t="s">
        <v>115</v>
      </c>
      <c r="C8532" s="0" t="s">
        <v>78</v>
      </c>
      <c r="D8532" s="0" t="s">
        <v>90</v>
      </c>
      <c r="E8532" s="14" t="n">
        <v>45150</v>
      </c>
      <c r="F8532" s="14" t="n">
        <v>45153</v>
      </c>
      <c r="G8532" s="0" t="n">
        <v>496</v>
      </c>
      <c r="H8532" s="0" t="n">
        <v>85</v>
      </c>
      <c r="I8532" s="0" t="n">
        <v>23</v>
      </c>
      <c r="J8532" s="0" t="n">
        <v>681</v>
      </c>
      <c r="K8532" s="0" t="n">
        <v>820</v>
      </c>
      <c r="L8532" s="15" t="s">
        <v>80</v>
      </c>
      <c r="M8532" s="0" t="n">
        <v>3</v>
      </c>
      <c r="N8532" s="16" t="n">
        <f aca="false">I8532*K8532</f>
        <v>18860</v>
      </c>
      <c r="O8532" s="16" t="n">
        <f aca="false">I8532*(K8532-J8532)</f>
        <v>3197</v>
      </c>
      <c r="P8532" s="15" t="n">
        <f aca="false">K8532-J8532</f>
        <v>139</v>
      </c>
      <c r="Q8532" s="0" t="str">
        <f aca="false">IF(G8532=0,"Out of stock",IF(G8532&lt;H8532,"Understocked",IF(G8532&gt;Summary!$B$6*H8532,"Overstocked","Healthy")))</f>
        <v>Overstocked</v>
      </c>
      <c r="R8532" s="0" t="str">
        <f aca="false">IF(I8532&gt;=Summary!$B$7,"Fast",IF(I8532&lt;Summary!$B$8,"Slow","Medium"))</f>
        <v>Slow</v>
      </c>
      <c r="S8532" s="15" t="n">
        <f aca="false">IF(M8532&gt;Summary!$B$5,1,0)</f>
        <v>0</v>
      </c>
      <c r="T8532" s="16" t="n">
        <f aca="false">IF(Q8532="Overstocked",(G8532-Summary!$B$6*H8532)*J8532,0)</f>
        <v>106236</v>
      </c>
    </row>
    <row r="8533" customFormat="false" ht="15" hidden="false" customHeight="false" outlineLevel="0" collapsed="false">
      <c r="A8533" s="0" t="s">
        <v>8631</v>
      </c>
      <c r="B8533" s="0" t="s">
        <v>84</v>
      </c>
      <c r="C8533" s="0" t="s">
        <v>104</v>
      </c>
      <c r="D8533" s="0" t="s">
        <v>102</v>
      </c>
      <c r="E8533" s="14" t="n">
        <v>45015</v>
      </c>
      <c r="F8533" s="14" t="n">
        <v>45019</v>
      </c>
      <c r="G8533" s="0" t="n">
        <v>420</v>
      </c>
      <c r="H8533" s="0" t="n">
        <v>59</v>
      </c>
      <c r="I8533" s="0" t="n">
        <v>125</v>
      </c>
      <c r="J8533" s="0" t="n">
        <v>804</v>
      </c>
      <c r="K8533" s="0" t="n">
        <v>940</v>
      </c>
      <c r="L8533" s="15" t="s">
        <v>80</v>
      </c>
      <c r="M8533" s="0" t="n">
        <v>4</v>
      </c>
      <c r="N8533" s="16" t="n">
        <f aca="false">I8533*K8533</f>
        <v>117500</v>
      </c>
      <c r="O8533" s="16" t="n">
        <f aca="false">I8533*(K8533-J8533)</f>
        <v>17000</v>
      </c>
      <c r="P8533" s="15" t="n">
        <f aca="false">K8533-J8533</f>
        <v>136</v>
      </c>
      <c r="Q8533" s="0" t="str">
        <f aca="false">IF(G8533=0,"Out of stock",IF(G8533&lt;H8533,"Understocked",IF(G8533&gt;Summary!$B$6*H8533,"Overstocked","Healthy")))</f>
        <v>Overstocked</v>
      </c>
      <c r="R8533" s="0" t="str">
        <f aca="false">IF(I8533&gt;=Summary!$B$7,"Fast",IF(I8533&lt;Summary!$B$8,"Slow","Medium"))</f>
        <v>Medium</v>
      </c>
      <c r="S8533" s="15" t="n">
        <f aca="false">IF(M8533&gt;Summary!$B$5,1,0)</f>
        <v>0</v>
      </c>
      <c r="T8533" s="16" t="n">
        <f aca="false">IF(Q8533="Overstocked",(G8533-Summary!$B$6*H8533)*J8533,0)</f>
        <v>147936</v>
      </c>
    </row>
    <row r="8534" customFormat="false" ht="15" hidden="false" customHeight="false" outlineLevel="0" collapsed="false">
      <c r="A8534" s="0" t="s">
        <v>8632</v>
      </c>
      <c r="B8534" s="0" t="s">
        <v>113</v>
      </c>
      <c r="C8534" s="0" t="s">
        <v>96</v>
      </c>
      <c r="D8534" s="0" t="s">
        <v>102</v>
      </c>
      <c r="E8534" s="14" t="n">
        <v>45347</v>
      </c>
      <c r="F8534" s="14" t="n">
        <v>45348</v>
      </c>
      <c r="G8534" s="0" t="n">
        <v>331</v>
      </c>
      <c r="H8534" s="0" t="n">
        <v>127</v>
      </c>
      <c r="I8534" s="0" t="n">
        <v>222</v>
      </c>
      <c r="J8534" s="0" t="n">
        <v>511</v>
      </c>
      <c r="K8534" s="0" t="n">
        <v>801</v>
      </c>
      <c r="L8534" s="15" t="s">
        <v>80</v>
      </c>
      <c r="M8534" s="0" t="n">
        <v>1</v>
      </c>
      <c r="N8534" s="16" t="n">
        <f aca="false">I8534*K8534</f>
        <v>177822</v>
      </c>
      <c r="O8534" s="16" t="n">
        <f aca="false">I8534*(K8534-J8534)</f>
        <v>64380</v>
      </c>
      <c r="P8534" s="15" t="n">
        <f aca="false">K8534-J8534</f>
        <v>290</v>
      </c>
      <c r="Q8534" s="0" t="str">
        <f aca="false">IF(G8534=0,"Out of stock",IF(G8534&lt;H8534,"Understocked",IF(G8534&gt;Summary!$B$6*H8534,"Overstocked","Healthy")))</f>
        <v>Healthy</v>
      </c>
      <c r="R8534" s="0" t="str">
        <f aca="false">IF(I8534&gt;=Summary!$B$7,"Fast",IF(I8534&lt;Summary!$B$8,"Slow","Medium"))</f>
        <v>Fast</v>
      </c>
      <c r="S8534" s="15" t="n">
        <f aca="false">IF(M8534&gt;Summary!$B$5,1,0)</f>
        <v>0</v>
      </c>
      <c r="T8534" s="16" t="n">
        <f aca="false">IF(Q8534="Overstocked",(G8534-Summary!$B$6*H8534)*J8534,0)</f>
        <v>0</v>
      </c>
    </row>
    <row r="8535" customFormat="false" ht="15" hidden="false" customHeight="false" outlineLevel="0" collapsed="false">
      <c r="A8535" s="0" t="s">
        <v>8633</v>
      </c>
      <c r="B8535" s="0" t="s">
        <v>115</v>
      </c>
      <c r="C8535" s="0" t="s">
        <v>96</v>
      </c>
      <c r="D8535" s="0" t="s">
        <v>92</v>
      </c>
      <c r="E8535" s="14" t="n">
        <v>45632</v>
      </c>
      <c r="F8535" s="14" t="n">
        <v>45637</v>
      </c>
      <c r="G8535" s="0" t="n">
        <v>362</v>
      </c>
      <c r="H8535" s="0" t="n">
        <v>106</v>
      </c>
      <c r="I8535" s="0" t="n">
        <v>130</v>
      </c>
      <c r="J8535" s="0" t="n">
        <v>1273</v>
      </c>
      <c r="K8535" s="0" t="n">
        <v>1383</v>
      </c>
      <c r="L8535" s="15" t="s">
        <v>80</v>
      </c>
      <c r="M8535" s="0" t="n">
        <v>5</v>
      </c>
      <c r="N8535" s="16" t="n">
        <f aca="false">I8535*K8535</f>
        <v>179790</v>
      </c>
      <c r="O8535" s="16" t="n">
        <f aca="false">I8535*(K8535-J8535)</f>
        <v>14300</v>
      </c>
      <c r="P8535" s="15" t="n">
        <f aca="false">K8535-J8535</f>
        <v>110</v>
      </c>
      <c r="Q8535" s="0" t="str">
        <f aca="false">IF(G8535=0,"Out of stock",IF(G8535&lt;H8535,"Understocked",IF(G8535&gt;Summary!$B$6*H8535,"Overstocked","Healthy")))</f>
        <v>Healthy</v>
      </c>
      <c r="R8535" s="0" t="str">
        <f aca="false">IF(I8535&gt;=Summary!$B$7,"Fast",IF(I8535&lt;Summary!$B$8,"Slow","Medium"))</f>
        <v>Medium</v>
      </c>
      <c r="S8535" s="15" t="n">
        <f aca="false">IF(M8535&gt;Summary!$B$5,1,0)</f>
        <v>0</v>
      </c>
      <c r="T8535" s="16" t="n">
        <f aca="false">IF(Q8535="Overstocked",(G8535-Summary!$B$6*H8535)*J8535,0)</f>
        <v>0</v>
      </c>
    </row>
    <row r="8536" customFormat="false" ht="15" hidden="false" customHeight="false" outlineLevel="0" collapsed="false">
      <c r="A8536" s="0" t="s">
        <v>8634</v>
      </c>
      <c r="B8536" s="0" t="s">
        <v>107</v>
      </c>
      <c r="C8536" s="0" t="s">
        <v>85</v>
      </c>
      <c r="D8536" s="0" t="s">
        <v>102</v>
      </c>
      <c r="E8536" s="14" t="n">
        <v>45380</v>
      </c>
      <c r="F8536" s="14" t="n">
        <v>45389</v>
      </c>
      <c r="G8536" s="0" t="n">
        <v>243</v>
      </c>
      <c r="H8536" s="0" t="n">
        <v>138</v>
      </c>
      <c r="I8536" s="0" t="n">
        <v>239</v>
      </c>
      <c r="J8536" s="0" t="n">
        <v>1929</v>
      </c>
      <c r="K8536" s="0" t="n">
        <v>2424</v>
      </c>
      <c r="L8536" s="15" t="s">
        <v>93</v>
      </c>
      <c r="M8536" s="0" t="n">
        <v>9</v>
      </c>
      <c r="N8536" s="16" t="n">
        <f aca="false">I8536*K8536</f>
        <v>579336</v>
      </c>
      <c r="O8536" s="16" t="n">
        <f aca="false">I8536*(K8536-J8536)</f>
        <v>118305</v>
      </c>
      <c r="P8536" s="15" t="n">
        <f aca="false">K8536-J8536</f>
        <v>495</v>
      </c>
      <c r="Q8536" s="0" t="str">
        <f aca="false">IF(G8536=0,"Out of stock",IF(G8536&lt;H8536,"Understocked",IF(G8536&gt;Summary!$B$6*H8536,"Overstocked","Healthy")))</f>
        <v>Healthy</v>
      </c>
      <c r="R8536" s="0" t="str">
        <f aca="false">IF(I8536&gt;=Summary!$B$7,"Fast",IF(I8536&lt;Summary!$B$8,"Slow","Medium"))</f>
        <v>Fast</v>
      </c>
      <c r="S8536" s="15" t="n">
        <f aca="false">IF(M8536&gt;Summary!$B$5,1,0)</f>
        <v>1</v>
      </c>
      <c r="T8536" s="16" t="n">
        <f aca="false">IF(Q8536="Overstocked",(G8536-Summary!$B$6*H8536)*J8536,0)</f>
        <v>0</v>
      </c>
    </row>
    <row r="8537" customFormat="false" ht="15" hidden="false" customHeight="false" outlineLevel="0" collapsed="false">
      <c r="A8537" s="0" t="s">
        <v>8635</v>
      </c>
      <c r="B8537" s="0" t="s">
        <v>111</v>
      </c>
      <c r="C8537" s="0" t="s">
        <v>104</v>
      </c>
      <c r="D8537" s="0" t="s">
        <v>90</v>
      </c>
      <c r="E8537" s="14" t="n">
        <v>45551</v>
      </c>
      <c r="F8537" s="14" t="n">
        <v>45558</v>
      </c>
      <c r="G8537" s="0" t="n">
        <v>497</v>
      </c>
      <c r="H8537" s="0" t="n">
        <v>130</v>
      </c>
      <c r="I8537" s="0" t="n">
        <v>130</v>
      </c>
      <c r="J8537" s="0" t="n">
        <v>1710</v>
      </c>
      <c r="K8537" s="0" t="n">
        <v>2084</v>
      </c>
      <c r="L8537" s="15" t="s">
        <v>93</v>
      </c>
      <c r="M8537" s="0" t="n">
        <v>7</v>
      </c>
      <c r="N8537" s="16" t="n">
        <f aca="false">I8537*K8537</f>
        <v>270920</v>
      </c>
      <c r="O8537" s="16" t="n">
        <f aca="false">I8537*(K8537-J8537)</f>
        <v>48620</v>
      </c>
      <c r="P8537" s="15" t="n">
        <f aca="false">K8537-J8537</f>
        <v>374</v>
      </c>
      <c r="Q8537" s="0" t="str">
        <f aca="false">IF(G8537=0,"Out of stock",IF(G8537&lt;H8537,"Understocked",IF(G8537&gt;Summary!$B$6*H8537,"Overstocked","Healthy")))</f>
        <v>Healthy</v>
      </c>
      <c r="R8537" s="0" t="str">
        <f aca="false">IF(I8537&gt;=Summary!$B$7,"Fast",IF(I8537&lt;Summary!$B$8,"Slow","Medium"))</f>
        <v>Medium</v>
      </c>
      <c r="S8537" s="15" t="n">
        <f aca="false">IF(M8537&gt;Summary!$B$5,1,0)</f>
        <v>0</v>
      </c>
      <c r="T8537" s="16" t="n">
        <f aca="false">IF(Q8537="Overstocked",(G8537-Summary!$B$6*H8537)*J8537,0)</f>
        <v>0</v>
      </c>
    </row>
    <row r="8538" customFormat="false" ht="15" hidden="false" customHeight="false" outlineLevel="0" collapsed="false">
      <c r="A8538" s="0" t="s">
        <v>8636</v>
      </c>
      <c r="B8538" s="0" t="s">
        <v>123</v>
      </c>
      <c r="C8538" s="0" t="s">
        <v>85</v>
      </c>
      <c r="D8538" s="0" t="s">
        <v>86</v>
      </c>
      <c r="E8538" s="14" t="n">
        <v>45332</v>
      </c>
      <c r="F8538" s="14" t="n">
        <v>45340</v>
      </c>
      <c r="G8538" s="0" t="n">
        <v>357</v>
      </c>
      <c r="H8538" s="0" t="n">
        <v>58</v>
      </c>
      <c r="I8538" s="0" t="n">
        <v>239</v>
      </c>
      <c r="J8538" s="0" t="n">
        <v>1936</v>
      </c>
      <c r="K8538" s="0" t="n">
        <v>2084</v>
      </c>
      <c r="L8538" s="15" t="s">
        <v>93</v>
      </c>
      <c r="M8538" s="0" t="n">
        <v>8</v>
      </c>
      <c r="N8538" s="16" t="n">
        <f aca="false">I8538*K8538</f>
        <v>498076</v>
      </c>
      <c r="O8538" s="16" t="n">
        <f aca="false">I8538*(K8538-J8538)</f>
        <v>35372</v>
      </c>
      <c r="P8538" s="15" t="n">
        <f aca="false">K8538-J8538</f>
        <v>148</v>
      </c>
      <c r="Q8538" s="0" t="str">
        <f aca="false">IF(G8538=0,"Out of stock",IF(G8538&lt;H8538,"Understocked",IF(G8538&gt;Summary!$B$6*H8538,"Overstocked","Healthy")))</f>
        <v>Overstocked</v>
      </c>
      <c r="R8538" s="0" t="str">
        <f aca="false">IF(I8538&gt;=Summary!$B$7,"Fast",IF(I8538&lt;Summary!$B$8,"Slow","Medium"))</f>
        <v>Fast</v>
      </c>
      <c r="S8538" s="15" t="n">
        <f aca="false">IF(M8538&gt;Summary!$B$5,1,0)</f>
        <v>1</v>
      </c>
      <c r="T8538" s="16" t="n">
        <f aca="false">IF(Q8538="Overstocked",(G8538-Summary!$B$6*H8538)*J8538,0)</f>
        <v>242000</v>
      </c>
    </row>
    <row r="8539" customFormat="false" ht="15" hidden="false" customHeight="false" outlineLevel="0" collapsed="false">
      <c r="A8539" s="0" t="s">
        <v>8637</v>
      </c>
      <c r="B8539" s="0" t="s">
        <v>111</v>
      </c>
      <c r="C8539" s="0" t="s">
        <v>78</v>
      </c>
      <c r="D8539" s="0" t="s">
        <v>90</v>
      </c>
      <c r="E8539" s="14" t="n">
        <v>45596</v>
      </c>
      <c r="F8539" s="14" t="n">
        <v>45597</v>
      </c>
      <c r="G8539" s="0" t="n">
        <v>363</v>
      </c>
      <c r="H8539" s="0" t="n">
        <v>90</v>
      </c>
      <c r="I8539" s="0" t="n">
        <v>234</v>
      </c>
      <c r="J8539" s="0" t="n">
        <v>1771</v>
      </c>
      <c r="K8539" s="0" t="n">
        <v>2009</v>
      </c>
      <c r="L8539" s="15" t="s">
        <v>80</v>
      </c>
      <c r="M8539" s="0" t="n">
        <v>1</v>
      </c>
      <c r="N8539" s="16" t="n">
        <f aca="false">I8539*K8539</f>
        <v>470106</v>
      </c>
      <c r="O8539" s="16" t="n">
        <f aca="false">I8539*(K8539-J8539)</f>
        <v>55692</v>
      </c>
      <c r="P8539" s="15" t="n">
        <f aca="false">K8539-J8539</f>
        <v>238</v>
      </c>
      <c r="Q8539" s="0" t="str">
        <f aca="false">IF(G8539=0,"Out of stock",IF(G8539&lt;H8539,"Understocked",IF(G8539&gt;Summary!$B$6*H8539,"Overstocked","Healthy")))</f>
        <v>Overstocked</v>
      </c>
      <c r="R8539" s="0" t="str">
        <f aca="false">IF(I8539&gt;=Summary!$B$7,"Fast",IF(I8539&lt;Summary!$B$8,"Slow","Medium"))</f>
        <v>Fast</v>
      </c>
      <c r="S8539" s="15" t="n">
        <f aca="false">IF(M8539&gt;Summary!$B$5,1,0)</f>
        <v>0</v>
      </c>
      <c r="T8539" s="16" t="n">
        <f aca="false">IF(Q8539="Overstocked",(G8539-Summary!$B$6*H8539)*J8539,0)</f>
        <v>5313</v>
      </c>
    </row>
    <row r="8540" customFormat="false" ht="15" hidden="false" customHeight="false" outlineLevel="0" collapsed="false">
      <c r="A8540" s="0" t="s">
        <v>8638</v>
      </c>
      <c r="B8540" s="0" t="s">
        <v>115</v>
      </c>
      <c r="C8540" s="0" t="s">
        <v>96</v>
      </c>
      <c r="D8540" s="0" t="s">
        <v>92</v>
      </c>
      <c r="E8540" s="14" t="n">
        <v>45179</v>
      </c>
      <c r="F8540" s="14" t="n">
        <v>45189</v>
      </c>
      <c r="G8540" s="0" t="n">
        <v>84</v>
      </c>
      <c r="H8540" s="0" t="n">
        <v>139</v>
      </c>
      <c r="I8540" s="0" t="n">
        <v>25</v>
      </c>
      <c r="J8540" s="0" t="n">
        <v>299</v>
      </c>
      <c r="K8540" s="0" t="n">
        <v>496</v>
      </c>
      <c r="L8540" s="15" t="s">
        <v>93</v>
      </c>
      <c r="M8540" s="0" t="n">
        <v>10</v>
      </c>
      <c r="N8540" s="16" t="n">
        <f aca="false">I8540*K8540</f>
        <v>12400</v>
      </c>
      <c r="O8540" s="16" t="n">
        <f aca="false">I8540*(K8540-J8540)</f>
        <v>4925</v>
      </c>
      <c r="P8540" s="15" t="n">
        <f aca="false">K8540-J8540</f>
        <v>197</v>
      </c>
      <c r="Q8540" s="0" t="str">
        <f aca="false">IF(G8540=0,"Out of stock",IF(G8540&lt;H8540,"Understocked",IF(G8540&gt;Summary!$B$6*H8540,"Overstocked","Healthy")))</f>
        <v>Understocked</v>
      </c>
      <c r="R8540" s="0" t="str">
        <f aca="false">IF(I8540&gt;=Summary!$B$7,"Fast",IF(I8540&lt;Summary!$B$8,"Slow","Medium"))</f>
        <v>Slow</v>
      </c>
      <c r="S8540" s="15" t="n">
        <f aca="false">IF(M8540&gt;Summary!$B$5,1,0)</f>
        <v>1</v>
      </c>
      <c r="T8540" s="16" t="n">
        <f aca="false">IF(Q8540="Overstocked",(G8540-Summary!$B$6*H8540)*J8540,0)</f>
        <v>0</v>
      </c>
    </row>
    <row r="8541" customFormat="false" ht="15" hidden="false" customHeight="false" outlineLevel="0" collapsed="false">
      <c r="A8541" s="0" t="s">
        <v>8639</v>
      </c>
      <c r="B8541" s="0" t="s">
        <v>123</v>
      </c>
      <c r="C8541" s="0" t="s">
        <v>78</v>
      </c>
      <c r="D8541" s="0" t="s">
        <v>86</v>
      </c>
      <c r="E8541" s="14" t="n">
        <v>44985</v>
      </c>
      <c r="F8541" s="14" t="n">
        <v>44986</v>
      </c>
      <c r="G8541" s="0" t="n">
        <v>476</v>
      </c>
      <c r="H8541" s="0" t="n">
        <v>100</v>
      </c>
      <c r="I8541" s="0" t="n">
        <v>279</v>
      </c>
      <c r="J8541" s="0" t="n">
        <v>1089</v>
      </c>
      <c r="K8541" s="0" t="n">
        <v>1254</v>
      </c>
      <c r="L8541" s="15" t="s">
        <v>82</v>
      </c>
      <c r="M8541" s="0" t="n">
        <v>1</v>
      </c>
      <c r="N8541" s="16" t="n">
        <f aca="false">I8541*K8541</f>
        <v>349866</v>
      </c>
      <c r="O8541" s="16" t="n">
        <f aca="false">I8541*(K8541-J8541)</f>
        <v>46035</v>
      </c>
      <c r="P8541" s="15" t="n">
        <f aca="false">K8541-J8541</f>
        <v>165</v>
      </c>
      <c r="Q8541" s="0" t="str">
        <f aca="false">IF(G8541=0,"Out of stock",IF(G8541&lt;H8541,"Understocked",IF(G8541&gt;Summary!$B$6*H8541,"Overstocked","Healthy")))</f>
        <v>Overstocked</v>
      </c>
      <c r="R8541" s="0" t="str">
        <f aca="false">IF(I8541&gt;=Summary!$B$7,"Fast",IF(I8541&lt;Summary!$B$8,"Slow","Medium"))</f>
        <v>Fast</v>
      </c>
      <c r="S8541" s="15" t="n">
        <f aca="false">IF(M8541&gt;Summary!$B$5,1,0)</f>
        <v>0</v>
      </c>
      <c r="T8541" s="16" t="n">
        <f aca="false">IF(Q8541="Overstocked",(G8541-Summary!$B$6*H8541)*J8541,0)</f>
        <v>82764</v>
      </c>
    </row>
    <row r="8542" customFormat="false" ht="15" hidden="false" customHeight="false" outlineLevel="0" collapsed="false">
      <c r="A8542" s="0" t="s">
        <v>8640</v>
      </c>
      <c r="B8542" s="0" t="s">
        <v>111</v>
      </c>
      <c r="C8542" s="0" t="s">
        <v>96</v>
      </c>
      <c r="D8542" s="0" t="s">
        <v>79</v>
      </c>
      <c r="E8542" s="14" t="n">
        <v>45274</v>
      </c>
      <c r="F8542" s="14" t="n">
        <v>45277</v>
      </c>
      <c r="G8542" s="0" t="n">
        <v>8</v>
      </c>
      <c r="H8542" s="0" t="n">
        <v>140</v>
      </c>
      <c r="I8542" s="0" t="n">
        <v>76</v>
      </c>
      <c r="J8542" s="0" t="n">
        <v>1247</v>
      </c>
      <c r="K8542" s="0" t="n">
        <v>1703</v>
      </c>
      <c r="L8542" s="15" t="s">
        <v>80</v>
      </c>
      <c r="M8542" s="0" t="n">
        <v>3</v>
      </c>
      <c r="N8542" s="16" t="n">
        <f aca="false">I8542*K8542</f>
        <v>129428</v>
      </c>
      <c r="O8542" s="16" t="n">
        <f aca="false">I8542*(K8542-J8542)</f>
        <v>34656</v>
      </c>
      <c r="P8542" s="15" t="n">
        <f aca="false">K8542-J8542</f>
        <v>456</v>
      </c>
      <c r="Q8542" s="0" t="str">
        <f aca="false">IF(G8542=0,"Out of stock",IF(G8542&lt;H8542,"Understocked",IF(G8542&gt;Summary!$B$6*H8542,"Overstocked","Healthy")))</f>
        <v>Understocked</v>
      </c>
      <c r="R8542" s="0" t="str">
        <f aca="false">IF(I8542&gt;=Summary!$B$7,"Fast",IF(I8542&lt;Summary!$B$8,"Slow","Medium"))</f>
        <v>Slow</v>
      </c>
      <c r="S8542" s="15" t="n">
        <f aca="false">IF(M8542&gt;Summary!$B$5,1,0)</f>
        <v>0</v>
      </c>
      <c r="T8542" s="16" t="n">
        <f aca="false">IF(Q8542="Overstocked",(G8542-Summary!$B$6*H8542)*J8542,0)</f>
        <v>0</v>
      </c>
    </row>
    <row r="8543" customFormat="false" ht="15" hidden="false" customHeight="false" outlineLevel="0" collapsed="false">
      <c r="A8543" s="0" t="s">
        <v>8641</v>
      </c>
      <c r="B8543" s="0" t="s">
        <v>95</v>
      </c>
      <c r="C8543" s="0" t="s">
        <v>85</v>
      </c>
      <c r="D8543" s="0" t="s">
        <v>86</v>
      </c>
      <c r="E8543" s="14" t="n">
        <v>45541</v>
      </c>
      <c r="F8543" s="14" t="n">
        <v>45551</v>
      </c>
      <c r="G8543" s="0" t="n">
        <v>78</v>
      </c>
      <c r="H8543" s="0" t="n">
        <v>107</v>
      </c>
      <c r="I8543" s="0" t="n">
        <v>210</v>
      </c>
      <c r="J8543" s="0" t="n">
        <v>1040</v>
      </c>
      <c r="K8543" s="0" t="n">
        <v>1367</v>
      </c>
      <c r="L8543" s="15" t="s">
        <v>97</v>
      </c>
      <c r="M8543" s="0" t="n">
        <v>10</v>
      </c>
      <c r="N8543" s="16" t="n">
        <f aca="false">I8543*K8543</f>
        <v>287070</v>
      </c>
      <c r="O8543" s="16" t="n">
        <f aca="false">I8543*(K8543-J8543)</f>
        <v>68670</v>
      </c>
      <c r="P8543" s="15" t="n">
        <f aca="false">K8543-J8543</f>
        <v>327</v>
      </c>
      <c r="Q8543" s="0" t="str">
        <f aca="false">IF(G8543=0,"Out of stock",IF(G8543&lt;H8543,"Understocked",IF(G8543&gt;Summary!$B$6*H8543,"Overstocked","Healthy")))</f>
        <v>Understocked</v>
      </c>
      <c r="R8543" s="0" t="str">
        <f aca="false">IF(I8543&gt;=Summary!$B$7,"Fast",IF(I8543&lt;Summary!$B$8,"Slow","Medium"))</f>
        <v>Fast</v>
      </c>
      <c r="S8543" s="15" t="n">
        <f aca="false">IF(M8543&gt;Summary!$B$5,1,0)</f>
        <v>1</v>
      </c>
      <c r="T8543" s="16" t="n">
        <f aca="false">IF(Q8543="Overstocked",(G8543-Summary!$B$6*H8543)*J8543,0)</f>
        <v>0</v>
      </c>
    </row>
    <row r="8544" customFormat="false" ht="15" hidden="false" customHeight="false" outlineLevel="0" collapsed="false">
      <c r="A8544" s="0" t="s">
        <v>8642</v>
      </c>
      <c r="B8544" s="0" t="s">
        <v>84</v>
      </c>
      <c r="C8544" s="0" t="s">
        <v>85</v>
      </c>
      <c r="D8544" s="0" t="s">
        <v>92</v>
      </c>
      <c r="E8544" s="14" t="n">
        <v>45309</v>
      </c>
      <c r="F8544" s="14" t="n">
        <v>45316</v>
      </c>
      <c r="G8544" s="0" t="n">
        <v>358</v>
      </c>
      <c r="H8544" s="0" t="n">
        <v>63</v>
      </c>
      <c r="I8544" s="0" t="n">
        <v>92</v>
      </c>
      <c r="J8544" s="0" t="n">
        <v>1359</v>
      </c>
      <c r="K8544" s="0" t="n">
        <v>1459</v>
      </c>
      <c r="L8544" s="15" t="s">
        <v>87</v>
      </c>
      <c r="M8544" s="0" t="n">
        <v>7</v>
      </c>
      <c r="N8544" s="16" t="n">
        <f aca="false">I8544*K8544</f>
        <v>134228</v>
      </c>
      <c r="O8544" s="16" t="n">
        <f aca="false">I8544*(K8544-J8544)</f>
        <v>9200</v>
      </c>
      <c r="P8544" s="15" t="n">
        <f aca="false">K8544-J8544</f>
        <v>100</v>
      </c>
      <c r="Q8544" s="0" t="str">
        <f aca="false">IF(G8544=0,"Out of stock",IF(G8544&lt;H8544,"Understocked",IF(G8544&gt;Summary!$B$6*H8544,"Overstocked","Healthy")))</f>
        <v>Overstocked</v>
      </c>
      <c r="R8544" s="0" t="str">
        <f aca="false">IF(I8544&gt;=Summary!$B$7,"Fast",IF(I8544&lt;Summary!$B$8,"Slow","Medium"))</f>
        <v>Slow</v>
      </c>
      <c r="S8544" s="15" t="n">
        <f aca="false">IF(M8544&gt;Summary!$B$5,1,0)</f>
        <v>0</v>
      </c>
      <c r="T8544" s="16" t="n">
        <f aca="false">IF(Q8544="Overstocked",(G8544-Summary!$B$6*H8544)*J8544,0)</f>
        <v>144054</v>
      </c>
    </row>
    <row r="8545" customFormat="false" ht="15" hidden="false" customHeight="false" outlineLevel="0" collapsed="false">
      <c r="A8545" s="0" t="s">
        <v>8643</v>
      </c>
      <c r="B8545" s="0" t="s">
        <v>107</v>
      </c>
      <c r="C8545" s="0" t="s">
        <v>85</v>
      </c>
      <c r="D8545" s="0" t="s">
        <v>102</v>
      </c>
      <c r="E8545" s="14" t="n">
        <v>45007</v>
      </c>
      <c r="F8545" s="14" t="n">
        <v>45008</v>
      </c>
      <c r="G8545" s="0" t="n">
        <v>484</v>
      </c>
      <c r="H8545" s="0" t="n">
        <v>71</v>
      </c>
      <c r="I8545" s="0" t="n">
        <v>202</v>
      </c>
      <c r="J8545" s="0" t="n">
        <v>1086</v>
      </c>
      <c r="K8545" s="0" t="n">
        <v>1542</v>
      </c>
      <c r="L8545" s="15" t="s">
        <v>93</v>
      </c>
      <c r="M8545" s="0" t="n">
        <v>1</v>
      </c>
      <c r="N8545" s="16" t="n">
        <f aca="false">I8545*K8545</f>
        <v>311484</v>
      </c>
      <c r="O8545" s="16" t="n">
        <f aca="false">I8545*(K8545-J8545)</f>
        <v>92112</v>
      </c>
      <c r="P8545" s="15" t="n">
        <f aca="false">K8545-J8545</f>
        <v>456</v>
      </c>
      <c r="Q8545" s="0" t="str">
        <f aca="false">IF(G8545=0,"Out of stock",IF(G8545&lt;H8545,"Understocked",IF(G8545&gt;Summary!$B$6*H8545,"Overstocked","Healthy")))</f>
        <v>Overstocked</v>
      </c>
      <c r="R8545" s="0" t="str">
        <f aca="false">IF(I8545&gt;=Summary!$B$7,"Fast",IF(I8545&lt;Summary!$B$8,"Slow","Medium"))</f>
        <v>Fast</v>
      </c>
      <c r="S8545" s="15" t="n">
        <f aca="false">IF(M8545&gt;Summary!$B$5,1,0)</f>
        <v>0</v>
      </c>
      <c r="T8545" s="16" t="n">
        <f aca="false">IF(Q8545="Overstocked",(G8545-Summary!$B$6*H8545)*J8545,0)</f>
        <v>217200</v>
      </c>
    </row>
    <row r="8546" customFormat="false" ht="15" hidden="false" customHeight="false" outlineLevel="0" collapsed="false">
      <c r="A8546" s="0" t="s">
        <v>8644</v>
      </c>
      <c r="B8546" s="0" t="s">
        <v>115</v>
      </c>
      <c r="C8546" s="0" t="s">
        <v>96</v>
      </c>
      <c r="D8546" s="0" t="s">
        <v>86</v>
      </c>
      <c r="E8546" s="14" t="n">
        <v>44928</v>
      </c>
      <c r="F8546" s="14" t="n">
        <v>44936</v>
      </c>
      <c r="G8546" s="0" t="n">
        <v>313</v>
      </c>
      <c r="H8546" s="0" t="n">
        <v>78</v>
      </c>
      <c r="I8546" s="0" t="n">
        <v>7</v>
      </c>
      <c r="J8546" s="0" t="n">
        <v>1434</v>
      </c>
      <c r="K8546" s="0" t="n">
        <v>1733</v>
      </c>
      <c r="L8546" s="15" t="s">
        <v>93</v>
      </c>
      <c r="M8546" s="0" t="n">
        <v>8</v>
      </c>
      <c r="N8546" s="16" t="n">
        <f aca="false">I8546*K8546</f>
        <v>12131</v>
      </c>
      <c r="O8546" s="16" t="n">
        <f aca="false">I8546*(K8546-J8546)</f>
        <v>2093</v>
      </c>
      <c r="P8546" s="15" t="n">
        <f aca="false">K8546-J8546</f>
        <v>299</v>
      </c>
      <c r="Q8546" s="0" t="str">
        <f aca="false">IF(G8546=0,"Out of stock",IF(G8546&lt;H8546,"Understocked",IF(G8546&gt;Summary!$B$6*H8546,"Overstocked","Healthy")))</f>
        <v>Overstocked</v>
      </c>
      <c r="R8546" s="0" t="str">
        <f aca="false">IF(I8546&gt;=Summary!$B$7,"Fast",IF(I8546&lt;Summary!$B$8,"Slow","Medium"))</f>
        <v>Slow</v>
      </c>
      <c r="S8546" s="15" t="n">
        <f aca="false">IF(M8546&gt;Summary!$B$5,1,0)</f>
        <v>1</v>
      </c>
      <c r="T8546" s="16" t="n">
        <f aca="false">IF(Q8546="Overstocked",(G8546-Summary!$B$6*H8546)*J8546,0)</f>
        <v>1434</v>
      </c>
    </row>
    <row r="8547" customFormat="false" ht="15" hidden="false" customHeight="false" outlineLevel="0" collapsed="false">
      <c r="A8547" s="0" t="s">
        <v>8645</v>
      </c>
      <c r="B8547" s="0" t="s">
        <v>115</v>
      </c>
      <c r="C8547" s="0" t="s">
        <v>104</v>
      </c>
      <c r="D8547" s="0" t="s">
        <v>86</v>
      </c>
      <c r="E8547" s="14" t="n">
        <v>45433</v>
      </c>
      <c r="F8547" s="14" t="n">
        <v>45437</v>
      </c>
      <c r="G8547" s="0" t="n">
        <v>338</v>
      </c>
      <c r="H8547" s="0" t="n">
        <v>109</v>
      </c>
      <c r="I8547" s="0" t="n">
        <v>110</v>
      </c>
      <c r="J8547" s="0" t="n">
        <v>1876</v>
      </c>
      <c r="K8547" s="0" t="n">
        <v>2048</v>
      </c>
      <c r="L8547" s="15" t="s">
        <v>93</v>
      </c>
      <c r="M8547" s="0" t="n">
        <v>4</v>
      </c>
      <c r="N8547" s="16" t="n">
        <f aca="false">I8547*K8547</f>
        <v>225280</v>
      </c>
      <c r="O8547" s="16" t="n">
        <f aca="false">I8547*(K8547-J8547)</f>
        <v>18920</v>
      </c>
      <c r="P8547" s="15" t="n">
        <f aca="false">K8547-J8547</f>
        <v>172</v>
      </c>
      <c r="Q8547" s="0" t="str">
        <f aca="false">IF(G8547=0,"Out of stock",IF(G8547&lt;H8547,"Understocked",IF(G8547&gt;Summary!$B$6*H8547,"Overstocked","Healthy")))</f>
        <v>Healthy</v>
      </c>
      <c r="R8547" s="0" t="str">
        <f aca="false">IF(I8547&gt;=Summary!$B$7,"Fast",IF(I8547&lt;Summary!$B$8,"Slow","Medium"))</f>
        <v>Medium</v>
      </c>
      <c r="S8547" s="15" t="n">
        <f aca="false">IF(M8547&gt;Summary!$B$5,1,0)</f>
        <v>0</v>
      </c>
      <c r="T8547" s="16" t="n">
        <f aca="false">IF(Q8547="Overstocked",(G8547-Summary!$B$6*H8547)*J8547,0)</f>
        <v>0</v>
      </c>
    </row>
    <row r="8548" customFormat="false" ht="15" hidden="false" customHeight="false" outlineLevel="0" collapsed="false">
      <c r="A8548" s="0" t="s">
        <v>8646</v>
      </c>
      <c r="B8548" s="0" t="s">
        <v>115</v>
      </c>
      <c r="C8548" s="0" t="s">
        <v>78</v>
      </c>
      <c r="D8548" s="0" t="s">
        <v>90</v>
      </c>
      <c r="E8548" s="14" t="n">
        <v>45272</v>
      </c>
      <c r="F8548" s="14" t="n">
        <v>45275</v>
      </c>
      <c r="G8548" s="0" t="n">
        <v>303</v>
      </c>
      <c r="H8548" s="0" t="n">
        <v>129</v>
      </c>
      <c r="I8548" s="0" t="n">
        <v>147</v>
      </c>
      <c r="J8548" s="0" t="n">
        <v>1041</v>
      </c>
      <c r="K8548" s="0" t="n">
        <v>1396</v>
      </c>
      <c r="L8548" s="15" t="s">
        <v>93</v>
      </c>
      <c r="M8548" s="0" t="n">
        <v>3</v>
      </c>
      <c r="N8548" s="16" t="n">
        <f aca="false">I8548*K8548</f>
        <v>205212</v>
      </c>
      <c r="O8548" s="16" t="n">
        <f aca="false">I8548*(K8548-J8548)</f>
        <v>52185</v>
      </c>
      <c r="P8548" s="15" t="n">
        <f aca="false">K8548-J8548</f>
        <v>355</v>
      </c>
      <c r="Q8548" s="0" t="str">
        <f aca="false">IF(G8548=0,"Out of stock",IF(G8548&lt;H8548,"Understocked",IF(G8548&gt;Summary!$B$6*H8548,"Overstocked","Healthy")))</f>
        <v>Healthy</v>
      </c>
      <c r="R8548" s="0" t="str">
        <f aca="false">IF(I8548&gt;=Summary!$B$7,"Fast",IF(I8548&lt;Summary!$B$8,"Slow","Medium"))</f>
        <v>Medium</v>
      </c>
      <c r="S8548" s="15" t="n">
        <f aca="false">IF(M8548&gt;Summary!$B$5,1,0)</f>
        <v>0</v>
      </c>
      <c r="T8548" s="16" t="n">
        <f aca="false">IF(Q8548="Overstocked",(G8548-Summary!$B$6*H8548)*J8548,0)</f>
        <v>0</v>
      </c>
    </row>
    <row r="8549" customFormat="false" ht="15" hidden="false" customHeight="false" outlineLevel="0" collapsed="false">
      <c r="A8549" s="0" t="s">
        <v>8647</v>
      </c>
      <c r="B8549" s="0" t="s">
        <v>111</v>
      </c>
      <c r="C8549" s="0" t="s">
        <v>78</v>
      </c>
      <c r="D8549" s="0" t="s">
        <v>86</v>
      </c>
      <c r="E8549" s="14" t="n">
        <v>45605</v>
      </c>
      <c r="F8549" s="14" t="n">
        <v>45607</v>
      </c>
      <c r="G8549" s="0" t="n">
        <v>57</v>
      </c>
      <c r="H8549" s="0" t="n">
        <v>81</v>
      </c>
      <c r="I8549" s="0" t="n">
        <v>203</v>
      </c>
      <c r="J8549" s="0" t="n">
        <v>1696</v>
      </c>
      <c r="K8549" s="0" t="n">
        <v>1973</v>
      </c>
      <c r="L8549" s="15" t="s">
        <v>87</v>
      </c>
      <c r="M8549" s="0" t="n">
        <v>2</v>
      </c>
      <c r="N8549" s="16" t="n">
        <f aca="false">I8549*K8549</f>
        <v>400519</v>
      </c>
      <c r="O8549" s="16" t="n">
        <f aca="false">I8549*(K8549-J8549)</f>
        <v>56231</v>
      </c>
      <c r="P8549" s="15" t="n">
        <f aca="false">K8549-J8549</f>
        <v>277</v>
      </c>
      <c r="Q8549" s="0" t="str">
        <f aca="false">IF(G8549=0,"Out of stock",IF(G8549&lt;H8549,"Understocked",IF(G8549&gt;Summary!$B$6*H8549,"Overstocked","Healthy")))</f>
        <v>Understocked</v>
      </c>
      <c r="R8549" s="0" t="str">
        <f aca="false">IF(I8549&gt;=Summary!$B$7,"Fast",IF(I8549&lt;Summary!$B$8,"Slow","Medium"))</f>
        <v>Fast</v>
      </c>
      <c r="S8549" s="15" t="n">
        <f aca="false">IF(M8549&gt;Summary!$B$5,1,0)</f>
        <v>0</v>
      </c>
      <c r="T8549" s="16" t="n">
        <f aca="false">IF(Q8549="Overstocked",(G8549-Summary!$B$6*H8549)*J8549,0)</f>
        <v>0</v>
      </c>
    </row>
    <row r="8550" customFormat="false" ht="15" hidden="false" customHeight="false" outlineLevel="0" collapsed="false">
      <c r="A8550" s="0" t="s">
        <v>8648</v>
      </c>
      <c r="B8550" s="0" t="s">
        <v>111</v>
      </c>
      <c r="C8550" s="0" t="s">
        <v>85</v>
      </c>
      <c r="D8550" s="0" t="s">
        <v>79</v>
      </c>
      <c r="E8550" s="14" t="n">
        <v>44956</v>
      </c>
      <c r="F8550" s="14" t="n">
        <v>44959</v>
      </c>
      <c r="G8550" s="0" t="n">
        <v>263</v>
      </c>
      <c r="H8550" s="0" t="n">
        <v>145</v>
      </c>
      <c r="I8550" s="0" t="n">
        <v>232</v>
      </c>
      <c r="J8550" s="0" t="n">
        <v>465</v>
      </c>
      <c r="K8550" s="0" t="n">
        <v>769</v>
      </c>
      <c r="L8550" s="15" t="s">
        <v>80</v>
      </c>
      <c r="M8550" s="0" t="n">
        <v>3</v>
      </c>
      <c r="N8550" s="16" t="n">
        <f aca="false">I8550*K8550</f>
        <v>178408</v>
      </c>
      <c r="O8550" s="16" t="n">
        <f aca="false">I8550*(K8550-J8550)</f>
        <v>70528</v>
      </c>
      <c r="P8550" s="15" t="n">
        <f aca="false">K8550-J8550</f>
        <v>304</v>
      </c>
      <c r="Q8550" s="0" t="str">
        <f aca="false">IF(G8550=0,"Out of stock",IF(G8550&lt;H8550,"Understocked",IF(G8550&gt;Summary!$B$6*H8550,"Overstocked","Healthy")))</f>
        <v>Healthy</v>
      </c>
      <c r="R8550" s="0" t="str">
        <f aca="false">IF(I8550&gt;=Summary!$B$7,"Fast",IF(I8550&lt;Summary!$B$8,"Slow","Medium"))</f>
        <v>Fast</v>
      </c>
      <c r="S8550" s="15" t="n">
        <f aca="false">IF(M8550&gt;Summary!$B$5,1,0)</f>
        <v>0</v>
      </c>
      <c r="T8550" s="16" t="n">
        <f aca="false">IF(Q8550="Overstocked",(G8550-Summary!$B$6*H8550)*J8550,0)</f>
        <v>0</v>
      </c>
    </row>
    <row r="8551" customFormat="false" ht="15" hidden="false" customHeight="false" outlineLevel="0" collapsed="false">
      <c r="A8551" s="0" t="s">
        <v>8649</v>
      </c>
      <c r="B8551" s="0" t="s">
        <v>89</v>
      </c>
      <c r="C8551" s="0" t="s">
        <v>78</v>
      </c>
      <c r="D8551" s="0" t="s">
        <v>102</v>
      </c>
      <c r="E8551" s="14" t="n">
        <v>45260</v>
      </c>
      <c r="F8551" s="14" t="n">
        <v>45265</v>
      </c>
      <c r="G8551" s="0" t="n">
        <v>173</v>
      </c>
      <c r="H8551" s="0" t="n">
        <v>54</v>
      </c>
      <c r="I8551" s="0" t="n">
        <v>88</v>
      </c>
      <c r="J8551" s="0" t="n">
        <v>1575</v>
      </c>
      <c r="K8551" s="0" t="n">
        <v>1863</v>
      </c>
      <c r="L8551" s="15" t="s">
        <v>87</v>
      </c>
      <c r="M8551" s="0" t="n">
        <v>5</v>
      </c>
      <c r="N8551" s="16" t="n">
        <f aca="false">I8551*K8551</f>
        <v>163944</v>
      </c>
      <c r="O8551" s="16" t="n">
        <f aca="false">I8551*(K8551-J8551)</f>
        <v>25344</v>
      </c>
      <c r="P8551" s="15" t="n">
        <f aca="false">K8551-J8551</f>
        <v>288</v>
      </c>
      <c r="Q8551" s="0" t="str">
        <f aca="false">IF(G8551=0,"Out of stock",IF(G8551&lt;H8551,"Understocked",IF(G8551&gt;Summary!$B$6*H8551,"Overstocked","Healthy")))</f>
        <v>Healthy</v>
      </c>
      <c r="R8551" s="0" t="str">
        <f aca="false">IF(I8551&gt;=Summary!$B$7,"Fast",IF(I8551&lt;Summary!$B$8,"Slow","Medium"))</f>
        <v>Slow</v>
      </c>
      <c r="S8551" s="15" t="n">
        <f aca="false">IF(M8551&gt;Summary!$B$5,1,0)</f>
        <v>0</v>
      </c>
      <c r="T8551" s="16" t="n">
        <f aca="false">IF(Q8551="Overstocked",(G8551-Summary!$B$6*H8551)*J8551,0)</f>
        <v>0</v>
      </c>
    </row>
    <row r="8552" customFormat="false" ht="15" hidden="false" customHeight="false" outlineLevel="0" collapsed="false">
      <c r="A8552" s="0" t="s">
        <v>8650</v>
      </c>
      <c r="B8552" s="0" t="s">
        <v>89</v>
      </c>
      <c r="C8552" s="0" t="s">
        <v>104</v>
      </c>
      <c r="D8552" s="0" t="s">
        <v>90</v>
      </c>
      <c r="E8552" s="14" t="n">
        <v>45609</v>
      </c>
      <c r="F8552" s="14" t="n">
        <v>45619</v>
      </c>
      <c r="G8552" s="0" t="n">
        <v>259</v>
      </c>
      <c r="H8552" s="0" t="n">
        <v>95</v>
      </c>
      <c r="I8552" s="0" t="n">
        <v>293</v>
      </c>
      <c r="J8552" s="0" t="n">
        <v>283</v>
      </c>
      <c r="K8552" s="0" t="n">
        <v>617</v>
      </c>
      <c r="L8552" s="15" t="s">
        <v>93</v>
      </c>
      <c r="M8552" s="0" t="n">
        <v>10</v>
      </c>
      <c r="N8552" s="16" t="n">
        <f aca="false">I8552*K8552</f>
        <v>180781</v>
      </c>
      <c r="O8552" s="16" t="n">
        <f aca="false">I8552*(K8552-J8552)</f>
        <v>97862</v>
      </c>
      <c r="P8552" s="15" t="n">
        <f aca="false">K8552-J8552</f>
        <v>334</v>
      </c>
      <c r="Q8552" s="0" t="str">
        <f aca="false">IF(G8552=0,"Out of stock",IF(G8552&lt;H8552,"Understocked",IF(G8552&gt;Summary!$B$6*H8552,"Overstocked","Healthy")))</f>
        <v>Healthy</v>
      </c>
      <c r="R8552" s="0" t="str">
        <f aca="false">IF(I8552&gt;=Summary!$B$7,"Fast",IF(I8552&lt;Summary!$B$8,"Slow","Medium"))</f>
        <v>Fast</v>
      </c>
      <c r="S8552" s="15" t="n">
        <f aca="false">IF(M8552&gt;Summary!$B$5,1,0)</f>
        <v>1</v>
      </c>
      <c r="T8552" s="16" t="n">
        <f aca="false">IF(Q8552="Overstocked",(G8552-Summary!$B$6*H8552)*J8552,0)</f>
        <v>0</v>
      </c>
    </row>
    <row r="8553" customFormat="false" ht="15" hidden="false" customHeight="false" outlineLevel="0" collapsed="false">
      <c r="A8553" s="0" t="s">
        <v>8651</v>
      </c>
      <c r="B8553" s="0" t="s">
        <v>107</v>
      </c>
      <c r="C8553" s="0" t="s">
        <v>85</v>
      </c>
      <c r="D8553" s="0" t="s">
        <v>86</v>
      </c>
      <c r="E8553" s="14" t="n">
        <v>45442</v>
      </c>
      <c r="F8553" s="14" t="n">
        <v>45444</v>
      </c>
      <c r="G8553" s="0" t="n">
        <v>483</v>
      </c>
      <c r="H8553" s="0" t="n">
        <v>63</v>
      </c>
      <c r="I8553" s="0" t="n">
        <v>182</v>
      </c>
      <c r="J8553" s="0" t="n">
        <v>371</v>
      </c>
      <c r="K8553" s="0" t="n">
        <v>542</v>
      </c>
      <c r="L8553" s="15" t="s">
        <v>87</v>
      </c>
      <c r="M8553" s="0" t="n">
        <v>2</v>
      </c>
      <c r="N8553" s="16" t="n">
        <f aca="false">I8553*K8553</f>
        <v>98644</v>
      </c>
      <c r="O8553" s="16" t="n">
        <f aca="false">I8553*(K8553-J8553)</f>
        <v>31122</v>
      </c>
      <c r="P8553" s="15" t="n">
        <f aca="false">K8553-J8553</f>
        <v>171</v>
      </c>
      <c r="Q8553" s="0" t="str">
        <f aca="false">IF(G8553=0,"Out of stock",IF(G8553&lt;H8553,"Understocked",IF(G8553&gt;Summary!$B$6*H8553,"Overstocked","Healthy")))</f>
        <v>Overstocked</v>
      </c>
      <c r="R8553" s="0" t="str">
        <f aca="false">IF(I8553&gt;=Summary!$B$7,"Fast",IF(I8553&lt;Summary!$B$8,"Slow","Medium"))</f>
        <v>Medium</v>
      </c>
      <c r="S8553" s="15" t="n">
        <f aca="false">IF(M8553&gt;Summary!$B$5,1,0)</f>
        <v>0</v>
      </c>
      <c r="T8553" s="16" t="n">
        <f aca="false">IF(Q8553="Overstocked",(G8553-Summary!$B$6*H8553)*J8553,0)</f>
        <v>85701</v>
      </c>
    </row>
    <row r="8554" customFormat="false" ht="15" hidden="false" customHeight="false" outlineLevel="0" collapsed="false">
      <c r="A8554" s="0" t="s">
        <v>8652</v>
      </c>
      <c r="B8554" s="0" t="s">
        <v>107</v>
      </c>
      <c r="C8554" s="0" t="s">
        <v>104</v>
      </c>
      <c r="D8554" s="0" t="s">
        <v>92</v>
      </c>
      <c r="E8554" s="14" t="n">
        <v>45410</v>
      </c>
      <c r="F8554" s="14" t="n">
        <v>45415</v>
      </c>
      <c r="G8554" s="0" t="n">
        <v>193</v>
      </c>
      <c r="H8554" s="0" t="n">
        <v>93</v>
      </c>
      <c r="I8554" s="0" t="n">
        <v>155</v>
      </c>
      <c r="J8554" s="0" t="n">
        <v>237</v>
      </c>
      <c r="K8554" s="0" t="n">
        <v>590</v>
      </c>
      <c r="L8554" s="15" t="s">
        <v>97</v>
      </c>
      <c r="M8554" s="0" t="n">
        <v>5</v>
      </c>
      <c r="N8554" s="16" t="n">
        <f aca="false">I8554*K8554</f>
        <v>91450</v>
      </c>
      <c r="O8554" s="16" t="n">
        <f aca="false">I8554*(K8554-J8554)</f>
        <v>54715</v>
      </c>
      <c r="P8554" s="15" t="n">
        <f aca="false">K8554-J8554</f>
        <v>353</v>
      </c>
      <c r="Q8554" s="0" t="str">
        <f aca="false">IF(G8554=0,"Out of stock",IF(G8554&lt;H8554,"Understocked",IF(G8554&gt;Summary!$B$6*H8554,"Overstocked","Healthy")))</f>
        <v>Healthy</v>
      </c>
      <c r="R8554" s="0" t="str">
        <f aca="false">IF(I8554&gt;=Summary!$B$7,"Fast",IF(I8554&lt;Summary!$B$8,"Slow","Medium"))</f>
        <v>Medium</v>
      </c>
      <c r="S8554" s="15" t="n">
        <f aca="false">IF(M8554&gt;Summary!$B$5,1,0)</f>
        <v>0</v>
      </c>
      <c r="T8554" s="16" t="n">
        <f aca="false">IF(Q8554="Overstocked",(G8554-Summary!$B$6*H8554)*J8554,0)</f>
        <v>0</v>
      </c>
    </row>
    <row r="8555" customFormat="false" ht="15" hidden="false" customHeight="false" outlineLevel="0" collapsed="false">
      <c r="A8555" s="0" t="s">
        <v>8653</v>
      </c>
      <c r="B8555" s="0" t="s">
        <v>95</v>
      </c>
      <c r="C8555" s="0" t="s">
        <v>85</v>
      </c>
      <c r="D8555" s="0" t="s">
        <v>90</v>
      </c>
      <c r="E8555" s="14" t="n">
        <v>45206</v>
      </c>
      <c r="F8555" s="14" t="n">
        <v>45216</v>
      </c>
      <c r="G8555" s="0" t="n">
        <v>354</v>
      </c>
      <c r="H8555" s="0" t="n">
        <v>127</v>
      </c>
      <c r="I8555" s="0" t="n">
        <v>204</v>
      </c>
      <c r="J8555" s="0" t="n">
        <v>1206</v>
      </c>
      <c r="K8555" s="0" t="n">
        <v>1493</v>
      </c>
      <c r="L8555" s="15" t="s">
        <v>80</v>
      </c>
      <c r="M8555" s="0" t="n">
        <v>10</v>
      </c>
      <c r="N8555" s="16" t="n">
        <f aca="false">I8555*K8555</f>
        <v>304572</v>
      </c>
      <c r="O8555" s="16" t="n">
        <f aca="false">I8555*(K8555-J8555)</f>
        <v>58548</v>
      </c>
      <c r="P8555" s="15" t="n">
        <f aca="false">K8555-J8555</f>
        <v>287</v>
      </c>
      <c r="Q8555" s="0" t="str">
        <f aca="false">IF(G8555=0,"Out of stock",IF(G8555&lt;H8555,"Understocked",IF(G8555&gt;Summary!$B$6*H8555,"Overstocked","Healthy")))</f>
        <v>Healthy</v>
      </c>
      <c r="R8555" s="0" t="str">
        <f aca="false">IF(I8555&gt;=Summary!$B$7,"Fast",IF(I8555&lt;Summary!$B$8,"Slow","Medium"))</f>
        <v>Fast</v>
      </c>
      <c r="S8555" s="15" t="n">
        <f aca="false">IF(M8555&gt;Summary!$B$5,1,0)</f>
        <v>1</v>
      </c>
      <c r="T8555" s="16" t="n">
        <f aca="false">IF(Q8555="Overstocked",(G8555-Summary!$B$6*H8555)*J8555,0)</f>
        <v>0</v>
      </c>
    </row>
    <row r="8556" customFormat="false" ht="15" hidden="false" customHeight="false" outlineLevel="0" collapsed="false">
      <c r="A8556" s="0" t="s">
        <v>8654</v>
      </c>
      <c r="B8556" s="0" t="s">
        <v>77</v>
      </c>
      <c r="C8556" s="0" t="s">
        <v>85</v>
      </c>
      <c r="D8556" s="0" t="s">
        <v>86</v>
      </c>
      <c r="E8556" s="14" t="n">
        <v>45246</v>
      </c>
      <c r="F8556" s="14" t="n">
        <v>45255</v>
      </c>
      <c r="G8556" s="0" t="n">
        <v>39</v>
      </c>
      <c r="H8556" s="0" t="n">
        <v>99</v>
      </c>
      <c r="I8556" s="0" t="n">
        <v>195</v>
      </c>
      <c r="J8556" s="0" t="n">
        <v>397</v>
      </c>
      <c r="K8556" s="0" t="n">
        <v>597</v>
      </c>
      <c r="L8556" s="15" t="s">
        <v>80</v>
      </c>
      <c r="M8556" s="0" t="n">
        <v>9</v>
      </c>
      <c r="N8556" s="16" t="n">
        <f aca="false">I8556*K8556</f>
        <v>116415</v>
      </c>
      <c r="O8556" s="16" t="n">
        <f aca="false">I8556*(K8556-J8556)</f>
        <v>39000</v>
      </c>
      <c r="P8556" s="15" t="n">
        <f aca="false">K8556-J8556</f>
        <v>200</v>
      </c>
      <c r="Q8556" s="0" t="str">
        <f aca="false">IF(G8556=0,"Out of stock",IF(G8556&lt;H8556,"Understocked",IF(G8556&gt;Summary!$B$6*H8556,"Overstocked","Healthy")))</f>
        <v>Understocked</v>
      </c>
      <c r="R8556" s="0" t="str">
        <f aca="false">IF(I8556&gt;=Summary!$B$7,"Fast",IF(I8556&lt;Summary!$B$8,"Slow","Medium"))</f>
        <v>Medium</v>
      </c>
      <c r="S8556" s="15" t="n">
        <f aca="false">IF(M8556&gt;Summary!$B$5,1,0)</f>
        <v>1</v>
      </c>
      <c r="T8556" s="16" t="n">
        <f aca="false">IF(Q8556="Overstocked",(G8556-Summary!$B$6*H8556)*J8556,0)</f>
        <v>0</v>
      </c>
    </row>
    <row r="8557" customFormat="false" ht="15" hidden="false" customHeight="false" outlineLevel="0" collapsed="false">
      <c r="A8557" s="0" t="s">
        <v>8655</v>
      </c>
      <c r="B8557" s="0" t="s">
        <v>101</v>
      </c>
      <c r="C8557" s="0" t="s">
        <v>104</v>
      </c>
      <c r="D8557" s="0" t="s">
        <v>86</v>
      </c>
      <c r="E8557" s="14" t="n">
        <v>45351</v>
      </c>
      <c r="F8557" s="14" t="n">
        <v>45353</v>
      </c>
      <c r="G8557" s="0" t="n">
        <v>466</v>
      </c>
      <c r="H8557" s="0" t="n">
        <v>119</v>
      </c>
      <c r="I8557" s="0" t="n">
        <v>70</v>
      </c>
      <c r="J8557" s="0" t="n">
        <v>1651</v>
      </c>
      <c r="K8557" s="0" t="n">
        <v>1741</v>
      </c>
      <c r="L8557" s="15" t="s">
        <v>87</v>
      </c>
      <c r="M8557" s="0" t="n">
        <v>2</v>
      </c>
      <c r="N8557" s="16" t="n">
        <f aca="false">I8557*K8557</f>
        <v>121870</v>
      </c>
      <c r="O8557" s="16" t="n">
        <f aca="false">I8557*(K8557-J8557)</f>
        <v>6300</v>
      </c>
      <c r="P8557" s="15" t="n">
        <f aca="false">K8557-J8557</f>
        <v>90</v>
      </c>
      <c r="Q8557" s="0" t="str">
        <f aca="false">IF(G8557=0,"Out of stock",IF(G8557&lt;H8557,"Understocked",IF(G8557&gt;Summary!$B$6*H8557,"Overstocked","Healthy")))</f>
        <v>Healthy</v>
      </c>
      <c r="R8557" s="0" t="str">
        <f aca="false">IF(I8557&gt;=Summary!$B$7,"Fast",IF(I8557&lt;Summary!$B$8,"Slow","Medium"))</f>
        <v>Slow</v>
      </c>
      <c r="S8557" s="15" t="n">
        <f aca="false">IF(M8557&gt;Summary!$B$5,1,0)</f>
        <v>0</v>
      </c>
      <c r="T8557" s="16" t="n">
        <f aca="false">IF(Q8557="Overstocked",(G8557-Summary!$B$6*H8557)*J8557,0)</f>
        <v>0</v>
      </c>
    </row>
    <row r="8558" customFormat="false" ht="15" hidden="false" customHeight="false" outlineLevel="0" collapsed="false">
      <c r="A8558" s="0" t="s">
        <v>8656</v>
      </c>
      <c r="B8558" s="0" t="s">
        <v>77</v>
      </c>
      <c r="C8558" s="0" t="s">
        <v>78</v>
      </c>
      <c r="D8558" s="0" t="s">
        <v>92</v>
      </c>
      <c r="E8558" s="14" t="n">
        <v>45498</v>
      </c>
      <c r="F8558" s="14" t="n">
        <v>45508</v>
      </c>
      <c r="G8558" s="0" t="n">
        <v>498</v>
      </c>
      <c r="H8558" s="0" t="n">
        <v>57</v>
      </c>
      <c r="I8558" s="0" t="n">
        <v>110</v>
      </c>
      <c r="J8558" s="0" t="n">
        <v>1244</v>
      </c>
      <c r="K8558" s="0" t="n">
        <v>1482</v>
      </c>
      <c r="L8558" s="15" t="s">
        <v>87</v>
      </c>
      <c r="M8558" s="0" t="n">
        <v>10</v>
      </c>
      <c r="N8558" s="16" t="n">
        <f aca="false">I8558*K8558</f>
        <v>163020</v>
      </c>
      <c r="O8558" s="16" t="n">
        <f aca="false">I8558*(K8558-J8558)</f>
        <v>26180</v>
      </c>
      <c r="P8558" s="15" t="n">
        <f aca="false">K8558-J8558</f>
        <v>238</v>
      </c>
      <c r="Q8558" s="0" t="str">
        <f aca="false">IF(G8558=0,"Out of stock",IF(G8558&lt;H8558,"Understocked",IF(G8558&gt;Summary!$B$6*H8558,"Overstocked","Healthy")))</f>
        <v>Overstocked</v>
      </c>
      <c r="R8558" s="0" t="str">
        <f aca="false">IF(I8558&gt;=Summary!$B$7,"Fast",IF(I8558&lt;Summary!$B$8,"Slow","Medium"))</f>
        <v>Medium</v>
      </c>
      <c r="S8558" s="15" t="n">
        <f aca="false">IF(M8558&gt;Summary!$B$5,1,0)</f>
        <v>1</v>
      </c>
      <c r="T8558" s="16" t="n">
        <f aca="false">IF(Q8558="Overstocked",(G8558-Summary!$B$6*H8558)*J8558,0)</f>
        <v>335880</v>
      </c>
    </row>
    <row r="8559" customFormat="false" ht="15" hidden="false" customHeight="false" outlineLevel="0" collapsed="false">
      <c r="A8559" s="0" t="s">
        <v>8657</v>
      </c>
      <c r="B8559" s="0" t="s">
        <v>115</v>
      </c>
      <c r="C8559" s="0" t="s">
        <v>78</v>
      </c>
      <c r="D8559" s="0" t="s">
        <v>92</v>
      </c>
      <c r="E8559" s="14" t="n">
        <v>44955</v>
      </c>
      <c r="F8559" s="14" t="n">
        <v>44965</v>
      </c>
      <c r="G8559" s="0" t="n">
        <v>317</v>
      </c>
      <c r="H8559" s="0" t="n">
        <v>91</v>
      </c>
      <c r="I8559" s="0" t="n">
        <v>188</v>
      </c>
      <c r="J8559" s="0" t="n">
        <v>1161</v>
      </c>
      <c r="K8559" s="0" t="n">
        <v>1633</v>
      </c>
      <c r="L8559" s="15" t="s">
        <v>97</v>
      </c>
      <c r="M8559" s="0" t="n">
        <v>10</v>
      </c>
      <c r="N8559" s="16" t="n">
        <f aca="false">I8559*K8559</f>
        <v>307004</v>
      </c>
      <c r="O8559" s="16" t="n">
        <f aca="false">I8559*(K8559-J8559)</f>
        <v>88736</v>
      </c>
      <c r="P8559" s="15" t="n">
        <f aca="false">K8559-J8559</f>
        <v>472</v>
      </c>
      <c r="Q8559" s="0" t="str">
        <f aca="false">IF(G8559=0,"Out of stock",IF(G8559&lt;H8559,"Understocked",IF(G8559&gt;Summary!$B$6*H8559,"Overstocked","Healthy")))</f>
        <v>Healthy</v>
      </c>
      <c r="R8559" s="0" t="str">
        <f aca="false">IF(I8559&gt;=Summary!$B$7,"Fast",IF(I8559&lt;Summary!$B$8,"Slow","Medium"))</f>
        <v>Medium</v>
      </c>
      <c r="S8559" s="15" t="n">
        <f aca="false">IF(M8559&gt;Summary!$B$5,1,0)</f>
        <v>1</v>
      </c>
      <c r="T8559" s="16" t="n">
        <f aca="false">IF(Q8559="Overstocked",(G8559-Summary!$B$6*H8559)*J8559,0)</f>
        <v>0</v>
      </c>
    </row>
    <row r="8560" customFormat="false" ht="15" hidden="false" customHeight="false" outlineLevel="0" collapsed="false">
      <c r="A8560" s="0" t="s">
        <v>8658</v>
      </c>
      <c r="B8560" s="0" t="s">
        <v>84</v>
      </c>
      <c r="C8560" s="0" t="s">
        <v>96</v>
      </c>
      <c r="D8560" s="0" t="s">
        <v>79</v>
      </c>
      <c r="E8560" s="14" t="n">
        <v>45604</v>
      </c>
      <c r="F8560" s="14" t="n">
        <v>45611</v>
      </c>
      <c r="G8560" s="0" t="n">
        <v>445</v>
      </c>
      <c r="H8560" s="0" t="n">
        <v>106</v>
      </c>
      <c r="I8560" s="0" t="n">
        <v>105</v>
      </c>
      <c r="J8560" s="0" t="n">
        <v>376</v>
      </c>
      <c r="K8560" s="0" t="n">
        <v>574</v>
      </c>
      <c r="L8560" s="15" t="s">
        <v>93</v>
      </c>
      <c r="M8560" s="0" t="n">
        <v>7</v>
      </c>
      <c r="N8560" s="16" t="n">
        <f aca="false">I8560*K8560</f>
        <v>60270</v>
      </c>
      <c r="O8560" s="16" t="n">
        <f aca="false">I8560*(K8560-J8560)</f>
        <v>20790</v>
      </c>
      <c r="P8560" s="15" t="n">
        <f aca="false">K8560-J8560</f>
        <v>198</v>
      </c>
      <c r="Q8560" s="0" t="str">
        <f aca="false">IF(G8560=0,"Out of stock",IF(G8560&lt;H8560,"Understocked",IF(G8560&gt;Summary!$B$6*H8560,"Overstocked","Healthy")))</f>
        <v>Overstocked</v>
      </c>
      <c r="R8560" s="0" t="str">
        <f aca="false">IF(I8560&gt;=Summary!$B$7,"Fast",IF(I8560&lt;Summary!$B$8,"Slow","Medium"))</f>
        <v>Medium</v>
      </c>
      <c r="S8560" s="15" t="n">
        <f aca="false">IF(M8560&gt;Summary!$B$5,1,0)</f>
        <v>0</v>
      </c>
      <c r="T8560" s="16" t="n">
        <f aca="false">IF(Q8560="Overstocked",(G8560-Summary!$B$6*H8560)*J8560,0)</f>
        <v>7896</v>
      </c>
    </row>
    <row r="8561" customFormat="false" ht="15" hidden="false" customHeight="false" outlineLevel="0" collapsed="false">
      <c r="A8561" s="0" t="s">
        <v>8659</v>
      </c>
      <c r="B8561" s="0" t="s">
        <v>115</v>
      </c>
      <c r="C8561" s="0" t="s">
        <v>85</v>
      </c>
      <c r="D8561" s="0" t="s">
        <v>79</v>
      </c>
      <c r="E8561" s="14" t="n">
        <v>45269</v>
      </c>
      <c r="F8561" s="14" t="n">
        <v>45275</v>
      </c>
      <c r="G8561" s="0" t="n">
        <v>251</v>
      </c>
      <c r="H8561" s="0" t="n">
        <v>124</v>
      </c>
      <c r="I8561" s="0" t="n">
        <v>162</v>
      </c>
      <c r="J8561" s="0" t="n">
        <v>1657</v>
      </c>
      <c r="K8561" s="0" t="n">
        <v>2136</v>
      </c>
      <c r="L8561" s="15" t="s">
        <v>97</v>
      </c>
      <c r="M8561" s="0" t="n">
        <v>6</v>
      </c>
      <c r="N8561" s="16" t="n">
        <f aca="false">I8561*K8561</f>
        <v>346032</v>
      </c>
      <c r="O8561" s="16" t="n">
        <f aca="false">I8561*(K8561-J8561)</f>
        <v>77598</v>
      </c>
      <c r="P8561" s="15" t="n">
        <f aca="false">K8561-J8561</f>
        <v>479</v>
      </c>
      <c r="Q8561" s="0" t="str">
        <f aca="false">IF(G8561=0,"Out of stock",IF(G8561&lt;H8561,"Understocked",IF(G8561&gt;Summary!$B$6*H8561,"Overstocked","Healthy")))</f>
        <v>Healthy</v>
      </c>
      <c r="R8561" s="0" t="str">
        <f aca="false">IF(I8561&gt;=Summary!$B$7,"Fast",IF(I8561&lt;Summary!$B$8,"Slow","Medium"))</f>
        <v>Medium</v>
      </c>
      <c r="S8561" s="15" t="n">
        <f aca="false">IF(M8561&gt;Summary!$B$5,1,0)</f>
        <v>0</v>
      </c>
      <c r="T8561" s="16" t="n">
        <f aca="false">IF(Q8561="Overstocked",(G8561-Summary!$B$6*H8561)*J8561,0)</f>
        <v>0</v>
      </c>
    </row>
    <row r="8562" customFormat="false" ht="15" hidden="false" customHeight="false" outlineLevel="0" collapsed="false">
      <c r="A8562" s="0" t="s">
        <v>8660</v>
      </c>
      <c r="B8562" s="0" t="s">
        <v>107</v>
      </c>
      <c r="C8562" s="0" t="s">
        <v>85</v>
      </c>
      <c r="D8562" s="0" t="s">
        <v>79</v>
      </c>
      <c r="E8562" s="14" t="n">
        <v>45325</v>
      </c>
      <c r="F8562" s="14" t="n">
        <v>45327</v>
      </c>
      <c r="G8562" s="0" t="n">
        <v>497</v>
      </c>
      <c r="H8562" s="0" t="n">
        <v>125</v>
      </c>
      <c r="I8562" s="0" t="n">
        <v>1</v>
      </c>
      <c r="J8562" s="0" t="n">
        <v>815</v>
      </c>
      <c r="K8562" s="0" t="n">
        <v>1166</v>
      </c>
      <c r="L8562" s="15" t="s">
        <v>97</v>
      </c>
      <c r="M8562" s="0" t="n">
        <v>2</v>
      </c>
      <c r="N8562" s="16" t="n">
        <f aca="false">I8562*K8562</f>
        <v>1166</v>
      </c>
      <c r="O8562" s="16" t="n">
        <f aca="false">I8562*(K8562-J8562)</f>
        <v>351</v>
      </c>
      <c r="P8562" s="15" t="n">
        <f aca="false">K8562-J8562</f>
        <v>351</v>
      </c>
      <c r="Q8562" s="0" t="str">
        <f aca="false">IF(G8562=0,"Out of stock",IF(G8562&lt;H8562,"Understocked",IF(G8562&gt;Summary!$B$6*H8562,"Overstocked","Healthy")))</f>
        <v>Healthy</v>
      </c>
      <c r="R8562" s="0" t="str">
        <f aca="false">IF(I8562&gt;=Summary!$B$7,"Fast",IF(I8562&lt;Summary!$B$8,"Slow","Medium"))</f>
        <v>Slow</v>
      </c>
      <c r="S8562" s="15" t="n">
        <f aca="false">IF(M8562&gt;Summary!$B$5,1,0)</f>
        <v>0</v>
      </c>
      <c r="T8562" s="16" t="n">
        <f aca="false">IF(Q8562="Overstocked",(G8562-Summary!$B$6*H8562)*J8562,0)</f>
        <v>0</v>
      </c>
    </row>
    <row r="8563" customFormat="false" ht="15" hidden="false" customHeight="false" outlineLevel="0" collapsed="false">
      <c r="A8563" s="0" t="s">
        <v>8661</v>
      </c>
      <c r="B8563" s="0" t="s">
        <v>123</v>
      </c>
      <c r="C8563" s="0" t="s">
        <v>85</v>
      </c>
      <c r="D8563" s="0" t="s">
        <v>90</v>
      </c>
      <c r="E8563" s="14" t="n">
        <v>45160</v>
      </c>
      <c r="F8563" s="14" t="n">
        <v>45166</v>
      </c>
      <c r="G8563" s="0" t="n">
        <v>249</v>
      </c>
      <c r="H8563" s="0" t="n">
        <v>123</v>
      </c>
      <c r="I8563" s="0" t="n">
        <v>31</v>
      </c>
      <c r="J8563" s="0" t="n">
        <v>683</v>
      </c>
      <c r="K8563" s="0" t="n">
        <v>766</v>
      </c>
      <c r="L8563" s="15" t="s">
        <v>87</v>
      </c>
      <c r="M8563" s="0" t="n">
        <v>6</v>
      </c>
      <c r="N8563" s="16" t="n">
        <f aca="false">I8563*K8563</f>
        <v>23746</v>
      </c>
      <c r="O8563" s="16" t="n">
        <f aca="false">I8563*(K8563-J8563)</f>
        <v>2573</v>
      </c>
      <c r="P8563" s="15" t="n">
        <f aca="false">K8563-J8563</f>
        <v>83</v>
      </c>
      <c r="Q8563" s="0" t="str">
        <f aca="false">IF(G8563=0,"Out of stock",IF(G8563&lt;H8563,"Understocked",IF(G8563&gt;Summary!$B$6*H8563,"Overstocked","Healthy")))</f>
        <v>Healthy</v>
      </c>
      <c r="R8563" s="0" t="str">
        <f aca="false">IF(I8563&gt;=Summary!$B$7,"Fast",IF(I8563&lt;Summary!$B$8,"Slow","Medium"))</f>
        <v>Slow</v>
      </c>
      <c r="S8563" s="15" t="n">
        <f aca="false">IF(M8563&gt;Summary!$B$5,1,0)</f>
        <v>0</v>
      </c>
      <c r="T8563" s="16" t="n">
        <f aca="false">IF(Q8563="Overstocked",(G8563-Summary!$B$6*H8563)*J8563,0)</f>
        <v>0</v>
      </c>
    </row>
    <row r="8564" customFormat="false" ht="15" hidden="false" customHeight="false" outlineLevel="0" collapsed="false">
      <c r="A8564" s="0" t="s">
        <v>8662</v>
      </c>
      <c r="B8564" s="0" t="s">
        <v>115</v>
      </c>
      <c r="C8564" s="0" t="s">
        <v>96</v>
      </c>
      <c r="D8564" s="0" t="s">
        <v>102</v>
      </c>
      <c r="E8564" s="14" t="n">
        <v>45336</v>
      </c>
      <c r="F8564" s="14" t="n">
        <v>45340</v>
      </c>
      <c r="G8564" s="0" t="n">
        <v>233</v>
      </c>
      <c r="H8564" s="0" t="n">
        <v>131</v>
      </c>
      <c r="I8564" s="0" t="n">
        <v>168</v>
      </c>
      <c r="J8564" s="0" t="n">
        <v>1893</v>
      </c>
      <c r="K8564" s="0" t="n">
        <v>2238</v>
      </c>
      <c r="L8564" s="15" t="s">
        <v>80</v>
      </c>
      <c r="M8564" s="0" t="n">
        <v>4</v>
      </c>
      <c r="N8564" s="16" t="n">
        <f aca="false">I8564*K8564</f>
        <v>375984</v>
      </c>
      <c r="O8564" s="16" t="n">
        <f aca="false">I8564*(K8564-J8564)</f>
        <v>57960</v>
      </c>
      <c r="P8564" s="15" t="n">
        <f aca="false">K8564-J8564</f>
        <v>345</v>
      </c>
      <c r="Q8564" s="0" t="str">
        <f aca="false">IF(G8564=0,"Out of stock",IF(G8564&lt;H8564,"Understocked",IF(G8564&gt;Summary!$B$6*H8564,"Overstocked","Healthy")))</f>
        <v>Healthy</v>
      </c>
      <c r="R8564" s="0" t="str">
        <f aca="false">IF(I8564&gt;=Summary!$B$7,"Fast",IF(I8564&lt;Summary!$B$8,"Slow","Medium"))</f>
        <v>Medium</v>
      </c>
      <c r="S8564" s="15" t="n">
        <f aca="false">IF(M8564&gt;Summary!$B$5,1,0)</f>
        <v>0</v>
      </c>
      <c r="T8564" s="16" t="n">
        <f aca="false">IF(Q8564="Overstocked",(G8564-Summary!$B$6*H8564)*J8564,0)</f>
        <v>0</v>
      </c>
    </row>
    <row r="8565" customFormat="false" ht="15" hidden="false" customHeight="false" outlineLevel="0" collapsed="false">
      <c r="A8565" s="0" t="s">
        <v>8663</v>
      </c>
      <c r="B8565" s="0" t="s">
        <v>123</v>
      </c>
      <c r="C8565" s="0" t="s">
        <v>78</v>
      </c>
      <c r="D8565" s="0" t="s">
        <v>92</v>
      </c>
      <c r="E8565" s="14" t="n">
        <v>44948</v>
      </c>
      <c r="F8565" s="14" t="n">
        <v>44953</v>
      </c>
      <c r="G8565" s="0" t="n">
        <v>74</v>
      </c>
      <c r="H8565" s="0" t="n">
        <v>96</v>
      </c>
      <c r="I8565" s="0" t="n">
        <v>217</v>
      </c>
      <c r="J8565" s="0" t="n">
        <v>648</v>
      </c>
      <c r="K8565" s="0" t="n">
        <v>791</v>
      </c>
      <c r="L8565" s="15" t="s">
        <v>87</v>
      </c>
      <c r="M8565" s="0" t="n">
        <v>5</v>
      </c>
      <c r="N8565" s="16" t="n">
        <f aca="false">I8565*K8565</f>
        <v>171647</v>
      </c>
      <c r="O8565" s="16" t="n">
        <f aca="false">I8565*(K8565-J8565)</f>
        <v>31031</v>
      </c>
      <c r="P8565" s="15" t="n">
        <f aca="false">K8565-J8565</f>
        <v>143</v>
      </c>
      <c r="Q8565" s="0" t="str">
        <f aca="false">IF(G8565=0,"Out of stock",IF(G8565&lt;H8565,"Understocked",IF(G8565&gt;Summary!$B$6*H8565,"Overstocked","Healthy")))</f>
        <v>Understocked</v>
      </c>
      <c r="R8565" s="0" t="str">
        <f aca="false">IF(I8565&gt;=Summary!$B$7,"Fast",IF(I8565&lt;Summary!$B$8,"Slow","Medium"))</f>
        <v>Fast</v>
      </c>
      <c r="S8565" s="15" t="n">
        <f aca="false">IF(M8565&gt;Summary!$B$5,1,0)</f>
        <v>0</v>
      </c>
      <c r="T8565" s="16" t="n">
        <f aca="false">IF(Q8565="Overstocked",(G8565-Summary!$B$6*H8565)*J8565,0)</f>
        <v>0</v>
      </c>
    </row>
    <row r="8566" customFormat="false" ht="15" hidden="false" customHeight="false" outlineLevel="0" collapsed="false">
      <c r="A8566" s="0" t="s">
        <v>8664</v>
      </c>
      <c r="B8566" s="0" t="s">
        <v>89</v>
      </c>
      <c r="C8566" s="0" t="s">
        <v>78</v>
      </c>
      <c r="D8566" s="0" t="s">
        <v>79</v>
      </c>
      <c r="E8566" s="14" t="n">
        <v>45082</v>
      </c>
      <c r="F8566" s="14" t="n">
        <v>45090</v>
      </c>
      <c r="G8566" s="0" t="n">
        <v>253</v>
      </c>
      <c r="H8566" s="0" t="n">
        <v>140</v>
      </c>
      <c r="I8566" s="0" t="n">
        <v>4</v>
      </c>
      <c r="J8566" s="0" t="n">
        <v>764</v>
      </c>
      <c r="K8566" s="0" t="n">
        <v>1154</v>
      </c>
      <c r="L8566" s="15" t="s">
        <v>80</v>
      </c>
      <c r="M8566" s="0" t="n">
        <v>8</v>
      </c>
      <c r="N8566" s="16" t="n">
        <f aca="false">I8566*K8566</f>
        <v>4616</v>
      </c>
      <c r="O8566" s="16" t="n">
        <f aca="false">I8566*(K8566-J8566)</f>
        <v>1560</v>
      </c>
      <c r="P8566" s="15" t="n">
        <f aca="false">K8566-J8566</f>
        <v>390</v>
      </c>
      <c r="Q8566" s="0" t="str">
        <f aca="false">IF(G8566=0,"Out of stock",IF(G8566&lt;H8566,"Understocked",IF(G8566&gt;Summary!$B$6*H8566,"Overstocked","Healthy")))</f>
        <v>Healthy</v>
      </c>
      <c r="R8566" s="0" t="str">
        <f aca="false">IF(I8566&gt;=Summary!$B$7,"Fast",IF(I8566&lt;Summary!$B$8,"Slow","Medium"))</f>
        <v>Slow</v>
      </c>
      <c r="S8566" s="15" t="n">
        <f aca="false">IF(M8566&gt;Summary!$B$5,1,0)</f>
        <v>1</v>
      </c>
      <c r="T8566" s="16" t="n">
        <f aca="false">IF(Q8566="Overstocked",(G8566-Summary!$B$6*H8566)*J8566,0)</f>
        <v>0</v>
      </c>
    </row>
    <row r="8567" customFormat="false" ht="15" hidden="false" customHeight="false" outlineLevel="0" collapsed="false">
      <c r="A8567" s="0" t="s">
        <v>8665</v>
      </c>
      <c r="B8567" s="0" t="s">
        <v>113</v>
      </c>
      <c r="C8567" s="0" t="s">
        <v>104</v>
      </c>
      <c r="D8567" s="0" t="s">
        <v>86</v>
      </c>
      <c r="E8567" s="14" t="n">
        <v>45245</v>
      </c>
      <c r="F8567" s="14" t="n">
        <v>45247</v>
      </c>
      <c r="G8567" s="0" t="n">
        <v>295</v>
      </c>
      <c r="H8567" s="0" t="n">
        <v>69</v>
      </c>
      <c r="I8567" s="0" t="n">
        <v>45</v>
      </c>
      <c r="J8567" s="0" t="n">
        <v>1578</v>
      </c>
      <c r="K8567" s="0" t="n">
        <v>1799</v>
      </c>
      <c r="L8567" s="15" t="s">
        <v>93</v>
      </c>
      <c r="M8567" s="0" t="n">
        <v>2</v>
      </c>
      <c r="N8567" s="16" t="n">
        <f aca="false">I8567*K8567</f>
        <v>80955</v>
      </c>
      <c r="O8567" s="16" t="n">
        <f aca="false">I8567*(K8567-J8567)</f>
        <v>9945</v>
      </c>
      <c r="P8567" s="15" t="n">
        <f aca="false">K8567-J8567</f>
        <v>221</v>
      </c>
      <c r="Q8567" s="0" t="str">
        <f aca="false">IF(G8567=0,"Out of stock",IF(G8567&lt;H8567,"Understocked",IF(G8567&gt;Summary!$B$6*H8567,"Overstocked","Healthy")))</f>
        <v>Overstocked</v>
      </c>
      <c r="R8567" s="0" t="str">
        <f aca="false">IF(I8567&gt;=Summary!$B$7,"Fast",IF(I8567&lt;Summary!$B$8,"Slow","Medium"))</f>
        <v>Slow</v>
      </c>
      <c r="S8567" s="15" t="n">
        <f aca="false">IF(M8567&gt;Summary!$B$5,1,0)</f>
        <v>0</v>
      </c>
      <c r="T8567" s="16" t="n">
        <f aca="false">IF(Q8567="Overstocked",(G8567-Summary!$B$6*H8567)*J8567,0)</f>
        <v>29982</v>
      </c>
    </row>
    <row r="8568" customFormat="false" ht="15" hidden="false" customHeight="false" outlineLevel="0" collapsed="false">
      <c r="A8568" s="0" t="s">
        <v>8666</v>
      </c>
      <c r="B8568" s="0" t="s">
        <v>115</v>
      </c>
      <c r="C8568" s="0" t="s">
        <v>96</v>
      </c>
      <c r="D8568" s="0" t="s">
        <v>90</v>
      </c>
      <c r="E8568" s="14" t="n">
        <v>45330</v>
      </c>
      <c r="F8568" s="14" t="n">
        <v>45340</v>
      </c>
      <c r="G8568" s="0" t="n">
        <v>159</v>
      </c>
      <c r="H8568" s="0" t="n">
        <v>131</v>
      </c>
      <c r="I8568" s="0" t="n">
        <v>166</v>
      </c>
      <c r="J8568" s="0" t="n">
        <v>1464</v>
      </c>
      <c r="K8568" s="0" t="n">
        <v>1834</v>
      </c>
      <c r="L8568" s="15" t="s">
        <v>82</v>
      </c>
      <c r="M8568" s="0" t="n">
        <v>10</v>
      </c>
      <c r="N8568" s="16" t="n">
        <f aca="false">I8568*K8568</f>
        <v>304444</v>
      </c>
      <c r="O8568" s="16" t="n">
        <f aca="false">I8568*(K8568-J8568)</f>
        <v>61420</v>
      </c>
      <c r="P8568" s="15" t="n">
        <f aca="false">K8568-J8568</f>
        <v>370</v>
      </c>
      <c r="Q8568" s="0" t="str">
        <f aca="false">IF(G8568=0,"Out of stock",IF(G8568&lt;H8568,"Understocked",IF(G8568&gt;Summary!$B$6*H8568,"Overstocked","Healthy")))</f>
        <v>Healthy</v>
      </c>
      <c r="R8568" s="0" t="str">
        <f aca="false">IF(I8568&gt;=Summary!$B$7,"Fast",IF(I8568&lt;Summary!$B$8,"Slow","Medium"))</f>
        <v>Medium</v>
      </c>
      <c r="S8568" s="15" t="n">
        <f aca="false">IF(M8568&gt;Summary!$B$5,1,0)</f>
        <v>1</v>
      </c>
      <c r="T8568" s="16" t="n">
        <f aca="false">IF(Q8568="Overstocked",(G8568-Summary!$B$6*H8568)*J8568,0)</f>
        <v>0</v>
      </c>
    </row>
    <row r="8569" customFormat="false" ht="15" hidden="false" customHeight="false" outlineLevel="0" collapsed="false">
      <c r="A8569" s="0" t="s">
        <v>8667</v>
      </c>
      <c r="B8569" s="0" t="s">
        <v>95</v>
      </c>
      <c r="C8569" s="0" t="s">
        <v>85</v>
      </c>
      <c r="D8569" s="0" t="s">
        <v>86</v>
      </c>
      <c r="E8569" s="14" t="n">
        <v>45004</v>
      </c>
      <c r="F8569" s="14" t="n">
        <v>45006</v>
      </c>
      <c r="G8569" s="0" t="n">
        <v>312</v>
      </c>
      <c r="H8569" s="0" t="n">
        <v>150</v>
      </c>
      <c r="I8569" s="0" t="n">
        <v>76</v>
      </c>
      <c r="J8569" s="0" t="n">
        <v>600</v>
      </c>
      <c r="K8569" s="0" t="n">
        <v>754</v>
      </c>
      <c r="L8569" s="15" t="s">
        <v>82</v>
      </c>
      <c r="M8569" s="0" t="n">
        <v>2</v>
      </c>
      <c r="N8569" s="16" t="n">
        <f aca="false">I8569*K8569</f>
        <v>57304</v>
      </c>
      <c r="O8569" s="16" t="n">
        <f aca="false">I8569*(K8569-J8569)</f>
        <v>11704</v>
      </c>
      <c r="P8569" s="15" t="n">
        <f aca="false">K8569-J8569</f>
        <v>154</v>
      </c>
      <c r="Q8569" s="0" t="str">
        <f aca="false">IF(G8569=0,"Out of stock",IF(G8569&lt;H8569,"Understocked",IF(G8569&gt;Summary!$B$6*H8569,"Overstocked","Healthy")))</f>
        <v>Healthy</v>
      </c>
      <c r="R8569" s="0" t="str">
        <f aca="false">IF(I8569&gt;=Summary!$B$7,"Fast",IF(I8569&lt;Summary!$B$8,"Slow","Medium"))</f>
        <v>Slow</v>
      </c>
      <c r="S8569" s="15" t="n">
        <f aca="false">IF(M8569&gt;Summary!$B$5,1,0)</f>
        <v>0</v>
      </c>
      <c r="T8569" s="16" t="n">
        <f aca="false">IF(Q8569="Overstocked",(G8569-Summary!$B$6*H8569)*J8569,0)</f>
        <v>0</v>
      </c>
    </row>
    <row r="8570" customFormat="false" ht="15" hidden="false" customHeight="false" outlineLevel="0" collapsed="false">
      <c r="A8570" s="0" t="s">
        <v>8668</v>
      </c>
      <c r="B8570" s="0" t="s">
        <v>123</v>
      </c>
      <c r="C8570" s="0" t="s">
        <v>104</v>
      </c>
      <c r="D8570" s="0" t="s">
        <v>86</v>
      </c>
      <c r="E8570" s="14" t="n">
        <v>45589</v>
      </c>
      <c r="F8570" s="14" t="n">
        <v>45599</v>
      </c>
      <c r="G8570" s="0" t="n">
        <v>454</v>
      </c>
      <c r="H8570" s="0" t="n">
        <v>61</v>
      </c>
      <c r="I8570" s="0" t="n">
        <v>92</v>
      </c>
      <c r="J8570" s="0" t="n">
        <v>1312</v>
      </c>
      <c r="K8570" s="0" t="n">
        <v>1468</v>
      </c>
      <c r="L8570" s="15" t="s">
        <v>87</v>
      </c>
      <c r="M8570" s="0" t="n">
        <v>10</v>
      </c>
      <c r="N8570" s="16" t="n">
        <f aca="false">I8570*K8570</f>
        <v>135056</v>
      </c>
      <c r="O8570" s="16" t="n">
        <f aca="false">I8570*(K8570-J8570)</f>
        <v>14352</v>
      </c>
      <c r="P8570" s="15" t="n">
        <f aca="false">K8570-J8570</f>
        <v>156</v>
      </c>
      <c r="Q8570" s="0" t="str">
        <f aca="false">IF(G8570=0,"Out of stock",IF(G8570&lt;H8570,"Understocked",IF(G8570&gt;Summary!$B$6*H8570,"Overstocked","Healthy")))</f>
        <v>Overstocked</v>
      </c>
      <c r="R8570" s="0" t="str">
        <f aca="false">IF(I8570&gt;=Summary!$B$7,"Fast",IF(I8570&lt;Summary!$B$8,"Slow","Medium"))</f>
        <v>Slow</v>
      </c>
      <c r="S8570" s="15" t="n">
        <f aca="false">IF(M8570&gt;Summary!$B$5,1,0)</f>
        <v>1</v>
      </c>
      <c r="T8570" s="16" t="n">
        <f aca="false">IF(Q8570="Overstocked",(G8570-Summary!$B$6*H8570)*J8570,0)</f>
        <v>275520</v>
      </c>
    </row>
    <row r="8571" customFormat="false" ht="15" hidden="false" customHeight="false" outlineLevel="0" collapsed="false">
      <c r="A8571" s="0" t="s">
        <v>8669</v>
      </c>
      <c r="B8571" s="0" t="s">
        <v>115</v>
      </c>
      <c r="C8571" s="0" t="s">
        <v>78</v>
      </c>
      <c r="D8571" s="0" t="s">
        <v>92</v>
      </c>
      <c r="E8571" s="14" t="n">
        <v>44980</v>
      </c>
      <c r="F8571" s="14" t="n">
        <v>44985</v>
      </c>
      <c r="G8571" s="0" t="n">
        <v>207</v>
      </c>
      <c r="H8571" s="0" t="n">
        <v>86</v>
      </c>
      <c r="I8571" s="0" t="n">
        <v>128</v>
      </c>
      <c r="J8571" s="0" t="n">
        <v>1759</v>
      </c>
      <c r="K8571" s="0" t="n">
        <v>2177</v>
      </c>
      <c r="L8571" s="15" t="s">
        <v>82</v>
      </c>
      <c r="M8571" s="0" t="n">
        <v>5</v>
      </c>
      <c r="N8571" s="16" t="n">
        <f aca="false">I8571*K8571</f>
        <v>278656</v>
      </c>
      <c r="O8571" s="16" t="n">
        <f aca="false">I8571*(K8571-J8571)</f>
        <v>53504</v>
      </c>
      <c r="P8571" s="15" t="n">
        <f aca="false">K8571-J8571</f>
        <v>418</v>
      </c>
      <c r="Q8571" s="0" t="str">
        <f aca="false">IF(G8571=0,"Out of stock",IF(G8571&lt;H8571,"Understocked",IF(G8571&gt;Summary!$B$6*H8571,"Overstocked","Healthy")))</f>
        <v>Healthy</v>
      </c>
      <c r="R8571" s="0" t="str">
        <f aca="false">IF(I8571&gt;=Summary!$B$7,"Fast",IF(I8571&lt;Summary!$B$8,"Slow","Medium"))</f>
        <v>Medium</v>
      </c>
      <c r="S8571" s="15" t="n">
        <f aca="false">IF(M8571&gt;Summary!$B$5,1,0)</f>
        <v>0</v>
      </c>
      <c r="T8571" s="16" t="n">
        <f aca="false">IF(Q8571="Overstocked",(G8571-Summary!$B$6*H8571)*J8571,0)</f>
        <v>0</v>
      </c>
    </row>
    <row r="8572" customFormat="false" ht="15" hidden="false" customHeight="false" outlineLevel="0" collapsed="false">
      <c r="A8572" s="0" t="s">
        <v>8670</v>
      </c>
      <c r="B8572" s="0" t="s">
        <v>84</v>
      </c>
      <c r="C8572" s="0" t="s">
        <v>78</v>
      </c>
      <c r="D8572" s="0" t="s">
        <v>102</v>
      </c>
      <c r="E8572" s="14" t="n">
        <v>45400</v>
      </c>
      <c r="F8572" s="14" t="n">
        <v>45407</v>
      </c>
      <c r="G8572" s="0" t="n">
        <v>321</v>
      </c>
      <c r="H8572" s="0" t="n">
        <v>77</v>
      </c>
      <c r="I8572" s="0" t="n">
        <v>16</v>
      </c>
      <c r="J8572" s="0" t="n">
        <v>1530</v>
      </c>
      <c r="K8572" s="0" t="n">
        <v>1790</v>
      </c>
      <c r="L8572" s="15" t="s">
        <v>87</v>
      </c>
      <c r="M8572" s="0" t="n">
        <v>7</v>
      </c>
      <c r="N8572" s="16" t="n">
        <f aca="false">I8572*K8572</f>
        <v>28640</v>
      </c>
      <c r="O8572" s="16" t="n">
        <f aca="false">I8572*(K8572-J8572)</f>
        <v>4160</v>
      </c>
      <c r="P8572" s="15" t="n">
        <f aca="false">K8572-J8572</f>
        <v>260</v>
      </c>
      <c r="Q8572" s="0" t="str">
        <f aca="false">IF(G8572=0,"Out of stock",IF(G8572&lt;H8572,"Understocked",IF(G8572&gt;Summary!$B$6*H8572,"Overstocked","Healthy")))</f>
        <v>Overstocked</v>
      </c>
      <c r="R8572" s="0" t="str">
        <f aca="false">IF(I8572&gt;=Summary!$B$7,"Fast",IF(I8572&lt;Summary!$B$8,"Slow","Medium"))</f>
        <v>Slow</v>
      </c>
      <c r="S8572" s="15" t="n">
        <f aca="false">IF(M8572&gt;Summary!$B$5,1,0)</f>
        <v>0</v>
      </c>
      <c r="T8572" s="16" t="n">
        <f aca="false">IF(Q8572="Overstocked",(G8572-Summary!$B$6*H8572)*J8572,0)</f>
        <v>19890</v>
      </c>
    </row>
    <row r="8573" customFormat="false" ht="15" hidden="false" customHeight="false" outlineLevel="0" collapsed="false">
      <c r="A8573" s="0" t="s">
        <v>8671</v>
      </c>
      <c r="B8573" s="0" t="s">
        <v>115</v>
      </c>
      <c r="C8573" s="0" t="s">
        <v>104</v>
      </c>
      <c r="D8573" s="0" t="s">
        <v>90</v>
      </c>
      <c r="E8573" s="14" t="n">
        <v>45245</v>
      </c>
      <c r="F8573" s="14" t="n">
        <v>45254</v>
      </c>
      <c r="G8573" s="0" t="n">
        <v>477</v>
      </c>
      <c r="H8573" s="0" t="n">
        <v>56</v>
      </c>
      <c r="I8573" s="0" t="n">
        <v>218</v>
      </c>
      <c r="J8573" s="0" t="n">
        <v>345</v>
      </c>
      <c r="K8573" s="0" t="n">
        <v>656</v>
      </c>
      <c r="L8573" s="15" t="s">
        <v>82</v>
      </c>
      <c r="M8573" s="0" t="n">
        <v>9</v>
      </c>
      <c r="N8573" s="16" t="n">
        <f aca="false">I8573*K8573</f>
        <v>143008</v>
      </c>
      <c r="O8573" s="16" t="n">
        <f aca="false">I8573*(K8573-J8573)</f>
        <v>67798</v>
      </c>
      <c r="P8573" s="15" t="n">
        <f aca="false">K8573-J8573</f>
        <v>311</v>
      </c>
      <c r="Q8573" s="0" t="str">
        <f aca="false">IF(G8573=0,"Out of stock",IF(G8573&lt;H8573,"Understocked",IF(G8573&gt;Summary!$B$6*H8573,"Overstocked","Healthy")))</f>
        <v>Overstocked</v>
      </c>
      <c r="R8573" s="0" t="str">
        <f aca="false">IF(I8573&gt;=Summary!$B$7,"Fast",IF(I8573&lt;Summary!$B$8,"Slow","Medium"))</f>
        <v>Fast</v>
      </c>
      <c r="S8573" s="15" t="n">
        <f aca="false">IF(M8573&gt;Summary!$B$5,1,0)</f>
        <v>1</v>
      </c>
      <c r="T8573" s="16" t="n">
        <f aca="false">IF(Q8573="Overstocked",(G8573-Summary!$B$6*H8573)*J8573,0)</f>
        <v>87285</v>
      </c>
    </row>
    <row r="8574" customFormat="false" ht="15" hidden="false" customHeight="false" outlineLevel="0" collapsed="false">
      <c r="A8574" s="0" t="s">
        <v>8672</v>
      </c>
      <c r="B8574" s="0" t="s">
        <v>111</v>
      </c>
      <c r="C8574" s="0" t="s">
        <v>96</v>
      </c>
      <c r="D8574" s="0" t="s">
        <v>79</v>
      </c>
      <c r="E8574" s="14" t="n">
        <v>45221</v>
      </c>
      <c r="F8574" s="14" t="n">
        <v>45223</v>
      </c>
      <c r="G8574" s="0" t="n">
        <v>325</v>
      </c>
      <c r="H8574" s="0" t="n">
        <v>58</v>
      </c>
      <c r="I8574" s="0" t="n">
        <v>184</v>
      </c>
      <c r="J8574" s="0" t="n">
        <v>240</v>
      </c>
      <c r="K8574" s="0" t="n">
        <v>504</v>
      </c>
      <c r="L8574" s="15" t="s">
        <v>80</v>
      </c>
      <c r="M8574" s="0" t="n">
        <v>2</v>
      </c>
      <c r="N8574" s="16" t="n">
        <f aca="false">I8574*K8574</f>
        <v>92736</v>
      </c>
      <c r="O8574" s="16" t="n">
        <f aca="false">I8574*(K8574-J8574)</f>
        <v>48576</v>
      </c>
      <c r="P8574" s="15" t="n">
        <f aca="false">K8574-J8574</f>
        <v>264</v>
      </c>
      <c r="Q8574" s="0" t="str">
        <f aca="false">IF(G8574=0,"Out of stock",IF(G8574&lt;H8574,"Understocked",IF(G8574&gt;Summary!$B$6*H8574,"Overstocked","Healthy")))</f>
        <v>Overstocked</v>
      </c>
      <c r="R8574" s="0" t="str">
        <f aca="false">IF(I8574&gt;=Summary!$B$7,"Fast",IF(I8574&lt;Summary!$B$8,"Slow","Medium"))</f>
        <v>Medium</v>
      </c>
      <c r="S8574" s="15" t="n">
        <f aca="false">IF(M8574&gt;Summary!$B$5,1,0)</f>
        <v>0</v>
      </c>
      <c r="T8574" s="16" t="n">
        <f aca="false">IF(Q8574="Overstocked",(G8574-Summary!$B$6*H8574)*J8574,0)</f>
        <v>22320</v>
      </c>
    </row>
    <row r="8575" customFormat="false" ht="15" hidden="false" customHeight="false" outlineLevel="0" collapsed="false">
      <c r="A8575" s="0" t="s">
        <v>8673</v>
      </c>
      <c r="B8575" s="0" t="s">
        <v>77</v>
      </c>
      <c r="C8575" s="0" t="s">
        <v>104</v>
      </c>
      <c r="D8575" s="0" t="s">
        <v>86</v>
      </c>
      <c r="E8575" s="14" t="n">
        <v>45579</v>
      </c>
      <c r="F8575" s="14" t="n">
        <v>45582</v>
      </c>
      <c r="G8575" s="0" t="n">
        <v>407</v>
      </c>
      <c r="H8575" s="0" t="n">
        <v>73</v>
      </c>
      <c r="I8575" s="0" t="n">
        <v>251</v>
      </c>
      <c r="J8575" s="0" t="n">
        <v>1360</v>
      </c>
      <c r="K8575" s="0" t="n">
        <v>1489</v>
      </c>
      <c r="L8575" s="15" t="s">
        <v>87</v>
      </c>
      <c r="M8575" s="0" t="n">
        <v>3</v>
      </c>
      <c r="N8575" s="16" t="n">
        <f aca="false">I8575*K8575</f>
        <v>373739</v>
      </c>
      <c r="O8575" s="16" t="n">
        <f aca="false">I8575*(K8575-J8575)</f>
        <v>32379</v>
      </c>
      <c r="P8575" s="15" t="n">
        <f aca="false">K8575-J8575</f>
        <v>129</v>
      </c>
      <c r="Q8575" s="0" t="str">
        <f aca="false">IF(G8575=0,"Out of stock",IF(G8575&lt;H8575,"Understocked",IF(G8575&gt;Summary!$B$6*H8575,"Overstocked","Healthy")))</f>
        <v>Overstocked</v>
      </c>
      <c r="R8575" s="0" t="str">
        <f aca="false">IF(I8575&gt;=Summary!$B$7,"Fast",IF(I8575&lt;Summary!$B$8,"Slow","Medium"))</f>
        <v>Fast</v>
      </c>
      <c r="S8575" s="15" t="n">
        <f aca="false">IF(M8575&gt;Summary!$B$5,1,0)</f>
        <v>0</v>
      </c>
      <c r="T8575" s="16" t="n">
        <f aca="false">IF(Q8575="Overstocked",(G8575-Summary!$B$6*H8575)*J8575,0)</f>
        <v>156400</v>
      </c>
    </row>
    <row r="8576" customFormat="false" ht="15" hidden="false" customHeight="false" outlineLevel="0" collapsed="false">
      <c r="A8576" s="0" t="s">
        <v>8674</v>
      </c>
      <c r="B8576" s="0" t="s">
        <v>95</v>
      </c>
      <c r="C8576" s="0" t="s">
        <v>96</v>
      </c>
      <c r="D8576" s="0" t="s">
        <v>79</v>
      </c>
      <c r="E8576" s="14" t="n">
        <v>45101</v>
      </c>
      <c r="F8576" s="14" t="n">
        <v>45108</v>
      </c>
      <c r="G8576" s="0" t="n">
        <v>285</v>
      </c>
      <c r="H8576" s="0" t="n">
        <v>123</v>
      </c>
      <c r="I8576" s="0" t="n">
        <v>12</v>
      </c>
      <c r="J8576" s="0" t="n">
        <v>230</v>
      </c>
      <c r="K8576" s="0" t="n">
        <v>494</v>
      </c>
      <c r="L8576" s="15" t="s">
        <v>80</v>
      </c>
      <c r="M8576" s="0" t="n">
        <v>7</v>
      </c>
      <c r="N8576" s="16" t="n">
        <f aca="false">I8576*K8576</f>
        <v>5928</v>
      </c>
      <c r="O8576" s="16" t="n">
        <f aca="false">I8576*(K8576-J8576)</f>
        <v>3168</v>
      </c>
      <c r="P8576" s="15" t="n">
        <f aca="false">K8576-J8576</f>
        <v>264</v>
      </c>
      <c r="Q8576" s="0" t="str">
        <f aca="false">IF(G8576=0,"Out of stock",IF(G8576&lt;H8576,"Understocked",IF(G8576&gt;Summary!$B$6*H8576,"Overstocked","Healthy")))</f>
        <v>Healthy</v>
      </c>
      <c r="R8576" s="0" t="str">
        <f aca="false">IF(I8576&gt;=Summary!$B$7,"Fast",IF(I8576&lt;Summary!$B$8,"Slow","Medium"))</f>
        <v>Slow</v>
      </c>
      <c r="S8576" s="15" t="n">
        <f aca="false">IF(M8576&gt;Summary!$B$5,1,0)</f>
        <v>0</v>
      </c>
      <c r="T8576" s="16" t="n">
        <f aca="false">IF(Q8576="Overstocked",(G8576-Summary!$B$6*H8576)*J8576,0)</f>
        <v>0</v>
      </c>
    </row>
    <row r="8577" customFormat="false" ht="15" hidden="false" customHeight="false" outlineLevel="0" collapsed="false">
      <c r="A8577" s="0" t="s">
        <v>8675</v>
      </c>
      <c r="B8577" s="0" t="s">
        <v>107</v>
      </c>
      <c r="C8577" s="0" t="s">
        <v>96</v>
      </c>
      <c r="D8577" s="0" t="s">
        <v>90</v>
      </c>
      <c r="E8577" s="14" t="n">
        <v>45363</v>
      </c>
      <c r="F8577" s="14" t="n">
        <v>45364</v>
      </c>
      <c r="G8577" s="0" t="n">
        <v>491</v>
      </c>
      <c r="H8577" s="0" t="n">
        <v>79</v>
      </c>
      <c r="I8577" s="0" t="n">
        <v>185</v>
      </c>
      <c r="J8577" s="0" t="n">
        <v>338</v>
      </c>
      <c r="K8577" s="0" t="n">
        <v>595</v>
      </c>
      <c r="L8577" s="15" t="s">
        <v>82</v>
      </c>
      <c r="M8577" s="0" t="n">
        <v>1</v>
      </c>
      <c r="N8577" s="16" t="n">
        <f aca="false">I8577*K8577</f>
        <v>110075</v>
      </c>
      <c r="O8577" s="16" t="n">
        <f aca="false">I8577*(K8577-J8577)</f>
        <v>47545</v>
      </c>
      <c r="P8577" s="15" t="n">
        <f aca="false">K8577-J8577</f>
        <v>257</v>
      </c>
      <c r="Q8577" s="0" t="str">
        <f aca="false">IF(G8577=0,"Out of stock",IF(G8577&lt;H8577,"Understocked",IF(G8577&gt;Summary!$B$6*H8577,"Overstocked","Healthy")))</f>
        <v>Overstocked</v>
      </c>
      <c r="R8577" s="0" t="str">
        <f aca="false">IF(I8577&gt;=Summary!$B$7,"Fast",IF(I8577&lt;Summary!$B$8,"Slow","Medium"))</f>
        <v>Medium</v>
      </c>
      <c r="S8577" s="15" t="n">
        <f aca="false">IF(M8577&gt;Summary!$B$5,1,0)</f>
        <v>0</v>
      </c>
      <c r="T8577" s="16" t="n">
        <f aca="false">IF(Q8577="Overstocked",(G8577-Summary!$B$6*H8577)*J8577,0)</f>
        <v>59150</v>
      </c>
    </row>
    <row r="8578" customFormat="false" ht="15" hidden="false" customHeight="false" outlineLevel="0" collapsed="false">
      <c r="A8578" s="0" t="s">
        <v>8676</v>
      </c>
      <c r="B8578" s="0" t="s">
        <v>95</v>
      </c>
      <c r="C8578" s="0" t="s">
        <v>96</v>
      </c>
      <c r="D8578" s="0" t="s">
        <v>86</v>
      </c>
      <c r="E8578" s="14" t="n">
        <v>45593</v>
      </c>
      <c r="F8578" s="14" t="n">
        <v>45594</v>
      </c>
      <c r="G8578" s="0" t="n">
        <v>16</v>
      </c>
      <c r="H8578" s="0" t="n">
        <v>80</v>
      </c>
      <c r="I8578" s="0" t="n">
        <v>226</v>
      </c>
      <c r="J8578" s="0" t="n">
        <v>618</v>
      </c>
      <c r="K8578" s="0" t="n">
        <v>730</v>
      </c>
      <c r="L8578" s="15" t="s">
        <v>80</v>
      </c>
      <c r="M8578" s="0" t="n">
        <v>1</v>
      </c>
      <c r="N8578" s="16" t="n">
        <f aca="false">I8578*K8578</f>
        <v>164980</v>
      </c>
      <c r="O8578" s="16" t="n">
        <f aca="false">I8578*(K8578-J8578)</f>
        <v>25312</v>
      </c>
      <c r="P8578" s="15" t="n">
        <f aca="false">K8578-J8578</f>
        <v>112</v>
      </c>
      <c r="Q8578" s="0" t="str">
        <f aca="false">IF(G8578=0,"Out of stock",IF(G8578&lt;H8578,"Understocked",IF(G8578&gt;Summary!$B$6*H8578,"Overstocked","Healthy")))</f>
        <v>Understocked</v>
      </c>
      <c r="R8578" s="0" t="str">
        <f aca="false">IF(I8578&gt;=Summary!$B$7,"Fast",IF(I8578&lt;Summary!$B$8,"Slow","Medium"))</f>
        <v>Fast</v>
      </c>
      <c r="S8578" s="15" t="n">
        <f aca="false">IF(M8578&gt;Summary!$B$5,1,0)</f>
        <v>0</v>
      </c>
      <c r="T8578" s="16" t="n">
        <f aca="false">IF(Q8578="Overstocked",(G8578-Summary!$B$6*H8578)*J8578,0)</f>
        <v>0</v>
      </c>
    </row>
    <row r="8579" customFormat="false" ht="15" hidden="false" customHeight="false" outlineLevel="0" collapsed="false">
      <c r="A8579" s="0" t="s">
        <v>8677</v>
      </c>
      <c r="B8579" s="0" t="s">
        <v>123</v>
      </c>
      <c r="C8579" s="0" t="s">
        <v>78</v>
      </c>
      <c r="D8579" s="0" t="s">
        <v>102</v>
      </c>
      <c r="E8579" s="14" t="n">
        <v>44973</v>
      </c>
      <c r="F8579" s="14" t="n">
        <v>44980</v>
      </c>
      <c r="G8579" s="0" t="n">
        <v>9</v>
      </c>
      <c r="H8579" s="0" t="n">
        <v>117</v>
      </c>
      <c r="I8579" s="0" t="n">
        <v>266</v>
      </c>
      <c r="J8579" s="0" t="n">
        <v>1782</v>
      </c>
      <c r="K8579" s="0" t="n">
        <v>2225</v>
      </c>
      <c r="L8579" s="15" t="s">
        <v>97</v>
      </c>
      <c r="M8579" s="0" t="n">
        <v>7</v>
      </c>
      <c r="N8579" s="16" t="n">
        <f aca="false">I8579*K8579</f>
        <v>591850</v>
      </c>
      <c r="O8579" s="16" t="n">
        <f aca="false">I8579*(K8579-J8579)</f>
        <v>117838</v>
      </c>
      <c r="P8579" s="15" t="n">
        <f aca="false">K8579-J8579</f>
        <v>443</v>
      </c>
      <c r="Q8579" s="0" t="str">
        <f aca="false">IF(G8579=0,"Out of stock",IF(G8579&lt;H8579,"Understocked",IF(G8579&gt;Summary!$B$6*H8579,"Overstocked","Healthy")))</f>
        <v>Understocked</v>
      </c>
      <c r="R8579" s="0" t="str">
        <f aca="false">IF(I8579&gt;=Summary!$B$7,"Fast",IF(I8579&lt;Summary!$B$8,"Slow","Medium"))</f>
        <v>Fast</v>
      </c>
      <c r="S8579" s="15" t="n">
        <f aca="false">IF(M8579&gt;Summary!$B$5,1,0)</f>
        <v>0</v>
      </c>
      <c r="T8579" s="16" t="n">
        <f aca="false">IF(Q8579="Overstocked",(G8579-Summary!$B$6*H8579)*J8579,0)</f>
        <v>0</v>
      </c>
    </row>
    <row r="8580" customFormat="false" ht="15" hidden="false" customHeight="false" outlineLevel="0" collapsed="false">
      <c r="A8580" s="0" t="s">
        <v>8678</v>
      </c>
      <c r="B8580" s="0" t="s">
        <v>84</v>
      </c>
      <c r="C8580" s="0" t="s">
        <v>78</v>
      </c>
      <c r="D8580" s="0" t="s">
        <v>102</v>
      </c>
      <c r="E8580" s="14" t="n">
        <v>44965</v>
      </c>
      <c r="F8580" s="14" t="n">
        <v>44966</v>
      </c>
      <c r="G8580" s="0" t="n">
        <v>57</v>
      </c>
      <c r="H8580" s="0" t="n">
        <v>122</v>
      </c>
      <c r="I8580" s="0" t="n">
        <v>193</v>
      </c>
      <c r="J8580" s="0" t="n">
        <v>1332</v>
      </c>
      <c r="K8580" s="0" t="n">
        <v>1698</v>
      </c>
      <c r="L8580" s="15" t="s">
        <v>93</v>
      </c>
      <c r="M8580" s="0" t="n">
        <v>1</v>
      </c>
      <c r="N8580" s="16" t="n">
        <f aca="false">I8580*K8580</f>
        <v>327714</v>
      </c>
      <c r="O8580" s="16" t="n">
        <f aca="false">I8580*(K8580-J8580)</f>
        <v>70638</v>
      </c>
      <c r="P8580" s="15" t="n">
        <f aca="false">K8580-J8580</f>
        <v>366</v>
      </c>
      <c r="Q8580" s="0" t="str">
        <f aca="false">IF(G8580=0,"Out of stock",IF(G8580&lt;H8580,"Understocked",IF(G8580&gt;Summary!$B$6*H8580,"Overstocked","Healthy")))</f>
        <v>Understocked</v>
      </c>
      <c r="R8580" s="0" t="str">
        <f aca="false">IF(I8580&gt;=Summary!$B$7,"Fast",IF(I8580&lt;Summary!$B$8,"Slow","Medium"))</f>
        <v>Medium</v>
      </c>
      <c r="S8580" s="15" t="n">
        <f aca="false">IF(M8580&gt;Summary!$B$5,1,0)</f>
        <v>0</v>
      </c>
      <c r="T8580" s="16" t="n">
        <f aca="false">IF(Q8580="Overstocked",(G8580-Summary!$B$6*H8580)*J8580,0)</f>
        <v>0</v>
      </c>
    </row>
    <row r="8581" customFormat="false" ht="15" hidden="false" customHeight="false" outlineLevel="0" collapsed="false">
      <c r="A8581" s="0" t="s">
        <v>8679</v>
      </c>
      <c r="B8581" s="0" t="s">
        <v>115</v>
      </c>
      <c r="C8581" s="0" t="s">
        <v>104</v>
      </c>
      <c r="D8581" s="0" t="s">
        <v>92</v>
      </c>
      <c r="E8581" s="14" t="n">
        <v>45468</v>
      </c>
      <c r="F8581" s="14" t="n">
        <v>45473</v>
      </c>
      <c r="G8581" s="0" t="n">
        <v>13</v>
      </c>
      <c r="H8581" s="0" t="n">
        <v>84</v>
      </c>
      <c r="I8581" s="0" t="n">
        <v>295</v>
      </c>
      <c r="J8581" s="0" t="n">
        <v>1785</v>
      </c>
      <c r="K8581" s="0" t="n">
        <v>1929</v>
      </c>
      <c r="L8581" s="15" t="s">
        <v>87</v>
      </c>
      <c r="M8581" s="0" t="n">
        <v>5</v>
      </c>
      <c r="N8581" s="16" t="n">
        <f aca="false">I8581*K8581</f>
        <v>569055</v>
      </c>
      <c r="O8581" s="16" t="n">
        <f aca="false">I8581*(K8581-J8581)</f>
        <v>42480</v>
      </c>
      <c r="P8581" s="15" t="n">
        <f aca="false">K8581-J8581</f>
        <v>144</v>
      </c>
      <c r="Q8581" s="0" t="str">
        <f aca="false">IF(G8581=0,"Out of stock",IF(G8581&lt;H8581,"Understocked",IF(G8581&gt;Summary!$B$6*H8581,"Overstocked","Healthy")))</f>
        <v>Understocked</v>
      </c>
      <c r="R8581" s="0" t="str">
        <f aca="false">IF(I8581&gt;=Summary!$B$7,"Fast",IF(I8581&lt;Summary!$B$8,"Slow","Medium"))</f>
        <v>Fast</v>
      </c>
      <c r="S8581" s="15" t="n">
        <f aca="false">IF(M8581&gt;Summary!$B$5,1,0)</f>
        <v>0</v>
      </c>
      <c r="T8581" s="16" t="n">
        <f aca="false">IF(Q8581="Overstocked",(G8581-Summary!$B$6*H8581)*J8581,0)</f>
        <v>0</v>
      </c>
    </row>
    <row r="8582" customFormat="false" ht="15" hidden="false" customHeight="false" outlineLevel="0" collapsed="false">
      <c r="A8582" s="0" t="s">
        <v>8680</v>
      </c>
      <c r="B8582" s="0" t="s">
        <v>115</v>
      </c>
      <c r="C8582" s="0" t="s">
        <v>85</v>
      </c>
      <c r="D8582" s="0" t="s">
        <v>102</v>
      </c>
      <c r="E8582" s="14" t="n">
        <v>44928</v>
      </c>
      <c r="F8582" s="14" t="n">
        <v>44935</v>
      </c>
      <c r="G8582" s="0" t="n">
        <v>250</v>
      </c>
      <c r="H8582" s="0" t="n">
        <v>118</v>
      </c>
      <c r="I8582" s="0" t="n">
        <v>107</v>
      </c>
      <c r="J8582" s="0" t="n">
        <v>1331</v>
      </c>
      <c r="K8582" s="0" t="n">
        <v>1738</v>
      </c>
      <c r="L8582" s="15" t="s">
        <v>93</v>
      </c>
      <c r="M8582" s="0" t="n">
        <v>7</v>
      </c>
      <c r="N8582" s="16" t="n">
        <f aca="false">I8582*K8582</f>
        <v>185966</v>
      </c>
      <c r="O8582" s="16" t="n">
        <f aca="false">I8582*(K8582-J8582)</f>
        <v>43549</v>
      </c>
      <c r="P8582" s="15" t="n">
        <f aca="false">K8582-J8582</f>
        <v>407</v>
      </c>
      <c r="Q8582" s="0" t="str">
        <f aca="false">IF(G8582=0,"Out of stock",IF(G8582&lt;H8582,"Understocked",IF(G8582&gt;Summary!$B$6*H8582,"Overstocked","Healthy")))</f>
        <v>Healthy</v>
      </c>
      <c r="R8582" s="0" t="str">
        <f aca="false">IF(I8582&gt;=Summary!$B$7,"Fast",IF(I8582&lt;Summary!$B$8,"Slow","Medium"))</f>
        <v>Medium</v>
      </c>
      <c r="S8582" s="15" t="n">
        <f aca="false">IF(M8582&gt;Summary!$B$5,1,0)</f>
        <v>0</v>
      </c>
      <c r="T8582" s="16" t="n">
        <f aca="false">IF(Q8582="Overstocked",(G8582-Summary!$B$6*H8582)*J8582,0)</f>
        <v>0</v>
      </c>
    </row>
    <row r="8583" customFormat="false" ht="15" hidden="false" customHeight="false" outlineLevel="0" collapsed="false">
      <c r="A8583" s="0" t="s">
        <v>8681</v>
      </c>
      <c r="B8583" s="0" t="s">
        <v>113</v>
      </c>
      <c r="C8583" s="0" t="s">
        <v>104</v>
      </c>
      <c r="D8583" s="0" t="s">
        <v>92</v>
      </c>
      <c r="E8583" s="14" t="n">
        <v>45595</v>
      </c>
      <c r="F8583" s="14" t="n">
        <v>45597</v>
      </c>
      <c r="G8583" s="0" t="n">
        <v>348</v>
      </c>
      <c r="H8583" s="0" t="n">
        <v>97</v>
      </c>
      <c r="I8583" s="0" t="n">
        <v>177</v>
      </c>
      <c r="J8583" s="0" t="n">
        <v>434</v>
      </c>
      <c r="K8583" s="0" t="n">
        <v>489</v>
      </c>
      <c r="L8583" s="15" t="s">
        <v>80</v>
      </c>
      <c r="M8583" s="0" t="n">
        <v>2</v>
      </c>
      <c r="N8583" s="16" t="n">
        <f aca="false">I8583*K8583</f>
        <v>86553</v>
      </c>
      <c r="O8583" s="16" t="n">
        <f aca="false">I8583*(K8583-J8583)</f>
        <v>9735</v>
      </c>
      <c r="P8583" s="15" t="n">
        <f aca="false">K8583-J8583</f>
        <v>55</v>
      </c>
      <c r="Q8583" s="0" t="str">
        <f aca="false">IF(G8583=0,"Out of stock",IF(G8583&lt;H8583,"Understocked",IF(G8583&gt;Summary!$B$6*H8583,"Overstocked","Healthy")))</f>
        <v>Healthy</v>
      </c>
      <c r="R8583" s="0" t="str">
        <f aca="false">IF(I8583&gt;=Summary!$B$7,"Fast",IF(I8583&lt;Summary!$B$8,"Slow","Medium"))</f>
        <v>Medium</v>
      </c>
      <c r="S8583" s="15" t="n">
        <f aca="false">IF(M8583&gt;Summary!$B$5,1,0)</f>
        <v>0</v>
      </c>
      <c r="T8583" s="16" t="n">
        <f aca="false">IF(Q8583="Overstocked",(G8583-Summary!$B$6*H8583)*J8583,0)</f>
        <v>0</v>
      </c>
    </row>
    <row r="8584" customFormat="false" ht="15" hidden="false" customHeight="false" outlineLevel="0" collapsed="false">
      <c r="A8584" s="0" t="s">
        <v>8682</v>
      </c>
      <c r="B8584" s="0" t="s">
        <v>101</v>
      </c>
      <c r="C8584" s="0" t="s">
        <v>104</v>
      </c>
      <c r="D8584" s="0" t="s">
        <v>102</v>
      </c>
      <c r="E8584" s="14" t="n">
        <v>45594</v>
      </c>
      <c r="F8584" s="14" t="n">
        <v>45599</v>
      </c>
      <c r="G8584" s="0" t="n">
        <v>162</v>
      </c>
      <c r="H8584" s="0" t="n">
        <v>139</v>
      </c>
      <c r="I8584" s="0" t="n">
        <v>55</v>
      </c>
      <c r="J8584" s="0" t="n">
        <v>273</v>
      </c>
      <c r="K8584" s="0" t="n">
        <v>325</v>
      </c>
      <c r="L8584" s="15" t="s">
        <v>93</v>
      </c>
      <c r="M8584" s="0" t="n">
        <v>5</v>
      </c>
      <c r="N8584" s="16" t="n">
        <f aca="false">I8584*K8584</f>
        <v>17875</v>
      </c>
      <c r="O8584" s="16" t="n">
        <f aca="false">I8584*(K8584-J8584)</f>
        <v>2860</v>
      </c>
      <c r="P8584" s="15" t="n">
        <f aca="false">K8584-J8584</f>
        <v>52</v>
      </c>
      <c r="Q8584" s="0" t="str">
        <f aca="false">IF(G8584=0,"Out of stock",IF(G8584&lt;H8584,"Understocked",IF(G8584&gt;Summary!$B$6*H8584,"Overstocked","Healthy")))</f>
        <v>Healthy</v>
      </c>
      <c r="R8584" s="0" t="str">
        <f aca="false">IF(I8584&gt;=Summary!$B$7,"Fast",IF(I8584&lt;Summary!$B$8,"Slow","Medium"))</f>
        <v>Slow</v>
      </c>
      <c r="S8584" s="15" t="n">
        <f aca="false">IF(M8584&gt;Summary!$B$5,1,0)</f>
        <v>0</v>
      </c>
      <c r="T8584" s="16" t="n">
        <f aca="false">IF(Q8584="Overstocked",(G8584-Summary!$B$6*H8584)*J8584,0)</f>
        <v>0</v>
      </c>
    </row>
    <row r="8585" customFormat="false" ht="15" hidden="false" customHeight="false" outlineLevel="0" collapsed="false">
      <c r="A8585" s="0" t="s">
        <v>8683</v>
      </c>
      <c r="B8585" s="0" t="s">
        <v>113</v>
      </c>
      <c r="C8585" s="0" t="s">
        <v>78</v>
      </c>
      <c r="D8585" s="0" t="s">
        <v>92</v>
      </c>
      <c r="E8585" s="14" t="n">
        <v>45197</v>
      </c>
      <c r="F8585" s="14" t="n">
        <v>45202</v>
      </c>
      <c r="G8585" s="0" t="n">
        <v>373</v>
      </c>
      <c r="H8585" s="0" t="n">
        <v>119</v>
      </c>
      <c r="I8585" s="0" t="n">
        <v>12</v>
      </c>
      <c r="J8585" s="0" t="n">
        <v>1191</v>
      </c>
      <c r="K8585" s="0" t="n">
        <v>1650</v>
      </c>
      <c r="L8585" s="15" t="s">
        <v>87</v>
      </c>
      <c r="M8585" s="0" t="n">
        <v>5</v>
      </c>
      <c r="N8585" s="16" t="n">
        <f aca="false">I8585*K8585</f>
        <v>19800</v>
      </c>
      <c r="O8585" s="16" t="n">
        <f aca="false">I8585*(K8585-J8585)</f>
        <v>5508</v>
      </c>
      <c r="P8585" s="15" t="n">
        <f aca="false">K8585-J8585</f>
        <v>459</v>
      </c>
      <c r="Q8585" s="0" t="str">
        <f aca="false">IF(G8585=0,"Out of stock",IF(G8585&lt;H8585,"Understocked",IF(G8585&gt;Summary!$B$6*H8585,"Overstocked","Healthy")))</f>
        <v>Healthy</v>
      </c>
      <c r="R8585" s="0" t="str">
        <f aca="false">IF(I8585&gt;=Summary!$B$7,"Fast",IF(I8585&lt;Summary!$B$8,"Slow","Medium"))</f>
        <v>Slow</v>
      </c>
      <c r="S8585" s="15" t="n">
        <f aca="false">IF(M8585&gt;Summary!$B$5,1,0)</f>
        <v>0</v>
      </c>
      <c r="T8585" s="16" t="n">
        <f aca="false">IF(Q8585="Overstocked",(G8585-Summary!$B$6*H8585)*J8585,0)</f>
        <v>0</v>
      </c>
    </row>
    <row r="8586" customFormat="false" ht="15" hidden="false" customHeight="false" outlineLevel="0" collapsed="false">
      <c r="A8586" s="0" t="s">
        <v>8684</v>
      </c>
      <c r="B8586" s="0" t="s">
        <v>84</v>
      </c>
      <c r="C8586" s="0" t="s">
        <v>104</v>
      </c>
      <c r="D8586" s="0" t="s">
        <v>79</v>
      </c>
      <c r="E8586" s="14" t="n">
        <v>45010</v>
      </c>
      <c r="F8586" s="14" t="n">
        <v>45012</v>
      </c>
      <c r="G8586" s="0" t="n">
        <v>429</v>
      </c>
      <c r="H8586" s="0" t="n">
        <v>111</v>
      </c>
      <c r="I8586" s="0" t="n">
        <v>142</v>
      </c>
      <c r="J8586" s="0" t="n">
        <v>1357</v>
      </c>
      <c r="K8586" s="0" t="n">
        <v>1645</v>
      </c>
      <c r="L8586" s="15" t="s">
        <v>93</v>
      </c>
      <c r="M8586" s="0" t="n">
        <v>2</v>
      </c>
      <c r="N8586" s="16" t="n">
        <f aca="false">I8586*K8586</f>
        <v>233590</v>
      </c>
      <c r="O8586" s="16" t="n">
        <f aca="false">I8586*(K8586-J8586)</f>
        <v>40896</v>
      </c>
      <c r="P8586" s="15" t="n">
        <f aca="false">K8586-J8586</f>
        <v>288</v>
      </c>
      <c r="Q8586" s="0" t="str">
        <f aca="false">IF(G8586=0,"Out of stock",IF(G8586&lt;H8586,"Understocked",IF(G8586&gt;Summary!$B$6*H8586,"Overstocked","Healthy")))</f>
        <v>Healthy</v>
      </c>
      <c r="R8586" s="0" t="str">
        <f aca="false">IF(I8586&gt;=Summary!$B$7,"Fast",IF(I8586&lt;Summary!$B$8,"Slow","Medium"))</f>
        <v>Medium</v>
      </c>
      <c r="S8586" s="15" t="n">
        <f aca="false">IF(M8586&gt;Summary!$B$5,1,0)</f>
        <v>0</v>
      </c>
      <c r="T8586" s="16" t="n">
        <f aca="false">IF(Q8586="Overstocked",(G8586-Summary!$B$6*H8586)*J8586,0)</f>
        <v>0</v>
      </c>
    </row>
    <row r="8587" customFormat="false" ht="15" hidden="false" customHeight="false" outlineLevel="0" collapsed="false">
      <c r="A8587" s="0" t="s">
        <v>8685</v>
      </c>
      <c r="B8587" s="0" t="s">
        <v>84</v>
      </c>
      <c r="C8587" s="0" t="s">
        <v>78</v>
      </c>
      <c r="D8587" s="0" t="s">
        <v>92</v>
      </c>
      <c r="E8587" s="14" t="n">
        <v>45367</v>
      </c>
      <c r="F8587" s="14" t="n">
        <v>45372</v>
      </c>
      <c r="G8587" s="0" t="n">
        <v>217</v>
      </c>
      <c r="H8587" s="0" t="n">
        <v>147</v>
      </c>
      <c r="I8587" s="0" t="n">
        <v>153</v>
      </c>
      <c r="J8587" s="0" t="n">
        <v>648</v>
      </c>
      <c r="K8587" s="0" t="n">
        <v>1107</v>
      </c>
      <c r="L8587" s="15" t="s">
        <v>80</v>
      </c>
      <c r="M8587" s="0" t="n">
        <v>5</v>
      </c>
      <c r="N8587" s="16" t="n">
        <f aca="false">I8587*K8587</f>
        <v>169371</v>
      </c>
      <c r="O8587" s="16" t="n">
        <f aca="false">I8587*(K8587-J8587)</f>
        <v>70227</v>
      </c>
      <c r="P8587" s="15" t="n">
        <f aca="false">K8587-J8587</f>
        <v>459</v>
      </c>
      <c r="Q8587" s="0" t="str">
        <f aca="false">IF(G8587=0,"Out of stock",IF(G8587&lt;H8587,"Understocked",IF(G8587&gt;Summary!$B$6*H8587,"Overstocked","Healthy")))</f>
        <v>Healthy</v>
      </c>
      <c r="R8587" s="0" t="str">
        <f aca="false">IF(I8587&gt;=Summary!$B$7,"Fast",IF(I8587&lt;Summary!$B$8,"Slow","Medium"))</f>
        <v>Medium</v>
      </c>
      <c r="S8587" s="15" t="n">
        <f aca="false">IF(M8587&gt;Summary!$B$5,1,0)</f>
        <v>0</v>
      </c>
      <c r="T8587" s="16" t="n">
        <f aca="false">IF(Q8587="Overstocked",(G8587-Summary!$B$6*H8587)*J8587,0)</f>
        <v>0</v>
      </c>
    </row>
    <row r="8588" customFormat="false" ht="15" hidden="false" customHeight="false" outlineLevel="0" collapsed="false">
      <c r="A8588" s="0" t="s">
        <v>8686</v>
      </c>
      <c r="B8588" s="0" t="s">
        <v>115</v>
      </c>
      <c r="C8588" s="0" t="s">
        <v>85</v>
      </c>
      <c r="D8588" s="0" t="s">
        <v>92</v>
      </c>
      <c r="E8588" s="14" t="n">
        <v>45326</v>
      </c>
      <c r="F8588" s="14" t="n">
        <v>45331</v>
      </c>
      <c r="G8588" s="0" t="n">
        <v>400</v>
      </c>
      <c r="H8588" s="0" t="n">
        <v>85</v>
      </c>
      <c r="I8588" s="0" t="n">
        <v>46</v>
      </c>
      <c r="J8588" s="0" t="n">
        <v>1492</v>
      </c>
      <c r="K8588" s="0" t="n">
        <v>1867</v>
      </c>
      <c r="L8588" s="15" t="s">
        <v>93</v>
      </c>
      <c r="M8588" s="0" t="n">
        <v>5</v>
      </c>
      <c r="N8588" s="16" t="n">
        <f aca="false">I8588*K8588</f>
        <v>85882</v>
      </c>
      <c r="O8588" s="16" t="n">
        <f aca="false">I8588*(K8588-J8588)</f>
        <v>17250</v>
      </c>
      <c r="P8588" s="15" t="n">
        <f aca="false">K8588-J8588</f>
        <v>375</v>
      </c>
      <c r="Q8588" s="0" t="str">
        <f aca="false">IF(G8588=0,"Out of stock",IF(G8588&lt;H8588,"Understocked",IF(G8588&gt;Summary!$B$6*H8588,"Overstocked","Healthy")))</f>
        <v>Overstocked</v>
      </c>
      <c r="R8588" s="0" t="str">
        <f aca="false">IF(I8588&gt;=Summary!$B$7,"Fast",IF(I8588&lt;Summary!$B$8,"Slow","Medium"))</f>
        <v>Slow</v>
      </c>
      <c r="S8588" s="15" t="n">
        <f aca="false">IF(M8588&gt;Summary!$B$5,1,0)</f>
        <v>0</v>
      </c>
      <c r="T8588" s="16" t="n">
        <f aca="false">IF(Q8588="Overstocked",(G8588-Summary!$B$6*H8588)*J8588,0)</f>
        <v>89520</v>
      </c>
    </row>
    <row r="8589" customFormat="false" ht="15" hidden="false" customHeight="false" outlineLevel="0" collapsed="false">
      <c r="A8589" s="0" t="s">
        <v>8687</v>
      </c>
      <c r="B8589" s="0" t="s">
        <v>111</v>
      </c>
      <c r="C8589" s="0" t="s">
        <v>104</v>
      </c>
      <c r="D8589" s="0" t="s">
        <v>90</v>
      </c>
      <c r="E8589" s="14" t="n">
        <v>45137</v>
      </c>
      <c r="F8589" s="14" t="n">
        <v>45143</v>
      </c>
      <c r="G8589" s="0" t="n">
        <v>258</v>
      </c>
      <c r="H8589" s="0" t="n">
        <v>97</v>
      </c>
      <c r="I8589" s="0" t="n">
        <v>257</v>
      </c>
      <c r="J8589" s="0" t="n">
        <v>1877</v>
      </c>
      <c r="K8589" s="0" t="n">
        <v>2171</v>
      </c>
      <c r="L8589" s="15" t="s">
        <v>82</v>
      </c>
      <c r="M8589" s="0" t="n">
        <v>6</v>
      </c>
      <c r="N8589" s="16" t="n">
        <f aca="false">I8589*K8589</f>
        <v>557947</v>
      </c>
      <c r="O8589" s="16" t="n">
        <f aca="false">I8589*(K8589-J8589)</f>
        <v>75558</v>
      </c>
      <c r="P8589" s="15" t="n">
        <f aca="false">K8589-J8589</f>
        <v>294</v>
      </c>
      <c r="Q8589" s="0" t="str">
        <f aca="false">IF(G8589=0,"Out of stock",IF(G8589&lt;H8589,"Understocked",IF(G8589&gt;Summary!$B$6*H8589,"Overstocked","Healthy")))</f>
        <v>Healthy</v>
      </c>
      <c r="R8589" s="0" t="str">
        <f aca="false">IF(I8589&gt;=Summary!$B$7,"Fast",IF(I8589&lt;Summary!$B$8,"Slow","Medium"))</f>
        <v>Fast</v>
      </c>
      <c r="S8589" s="15" t="n">
        <f aca="false">IF(M8589&gt;Summary!$B$5,1,0)</f>
        <v>0</v>
      </c>
      <c r="T8589" s="16" t="n">
        <f aca="false">IF(Q8589="Overstocked",(G8589-Summary!$B$6*H8589)*J8589,0)</f>
        <v>0</v>
      </c>
    </row>
    <row r="8590" customFormat="false" ht="15" hidden="false" customHeight="false" outlineLevel="0" collapsed="false">
      <c r="A8590" s="0" t="s">
        <v>8688</v>
      </c>
      <c r="B8590" s="0" t="s">
        <v>95</v>
      </c>
      <c r="C8590" s="0" t="s">
        <v>96</v>
      </c>
      <c r="D8590" s="0" t="s">
        <v>92</v>
      </c>
      <c r="E8590" s="14" t="n">
        <v>45632</v>
      </c>
      <c r="F8590" s="14" t="n">
        <v>45637</v>
      </c>
      <c r="G8590" s="0" t="n">
        <v>216</v>
      </c>
      <c r="H8590" s="0" t="n">
        <v>108</v>
      </c>
      <c r="I8590" s="0" t="n">
        <v>63</v>
      </c>
      <c r="J8590" s="0" t="n">
        <v>1906</v>
      </c>
      <c r="K8590" s="0" t="n">
        <v>2294</v>
      </c>
      <c r="L8590" s="15" t="s">
        <v>82</v>
      </c>
      <c r="M8590" s="0" t="n">
        <v>5</v>
      </c>
      <c r="N8590" s="16" t="n">
        <f aca="false">I8590*K8590</f>
        <v>144522</v>
      </c>
      <c r="O8590" s="16" t="n">
        <f aca="false">I8590*(K8590-J8590)</f>
        <v>24444</v>
      </c>
      <c r="P8590" s="15" t="n">
        <f aca="false">K8590-J8590</f>
        <v>388</v>
      </c>
      <c r="Q8590" s="0" t="str">
        <f aca="false">IF(G8590=0,"Out of stock",IF(G8590&lt;H8590,"Understocked",IF(G8590&gt;Summary!$B$6*H8590,"Overstocked","Healthy")))</f>
        <v>Healthy</v>
      </c>
      <c r="R8590" s="0" t="str">
        <f aca="false">IF(I8590&gt;=Summary!$B$7,"Fast",IF(I8590&lt;Summary!$B$8,"Slow","Medium"))</f>
        <v>Slow</v>
      </c>
      <c r="S8590" s="15" t="n">
        <f aca="false">IF(M8590&gt;Summary!$B$5,1,0)</f>
        <v>0</v>
      </c>
      <c r="T8590" s="16" t="n">
        <f aca="false">IF(Q8590="Overstocked",(G8590-Summary!$B$6*H8590)*J8590,0)</f>
        <v>0</v>
      </c>
    </row>
    <row r="8591" customFormat="false" ht="15" hidden="false" customHeight="false" outlineLevel="0" collapsed="false">
      <c r="A8591" s="0" t="s">
        <v>8689</v>
      </c>
      <c r="B8591" s="0" t="s">
        <v>111</v>
      </c>
      <c r="C8591" s="0" t="s">
        <v>78</v>
      </c>
      <c r="D8591" s="0" t="s">
        <v>90</v>
      </c>
      <c r="E8591" s="14" t="n">
        <v>44998</v>
      </c>
      <c r="F8591" s="14" t="n">
        <v>45002</v>
      </c>
      <c r="G8591" s="0" t="n">
        <v>484</v>
      </c>
      <c r="H8591" s="0" t="n">
        <v>87</v>
      </c>
      <c r="I8591" s="0" t="n">
        <v>173</v>
      </c>
      <c r="J8591" s="0" t="n">
        <v>833</v>
      </c>
      <c r="K8591" s="0" t="n">
        <v>948</v>
      </c>
      <c r="L8591" s="15" t="s">
        <v>87</v>
      </c>
      <c r="M8591" s="0" t="n">
        <v>4</v>
      </c>
      <c r="N8591" s="16" t="n">
        <f aca="false">I8591*K8591</f>
        <v>164004</v>
      </c>
      <c r="O8591" s="16" t="n">
        <f aca="false">I8591*(K8591-J8591)</f>
        <v>19895</v>
      </c>
      <c r="P8591" s="15" t="n">
        <f aca="false">K8591-J8591</f>
        <v>115</v>
      </c>
      <c r="Q8591" s="0" t="str">
        <f aca="false">IF(G8591=0,"Out of stock",IF(G8591&lt;H8591,"Understocked",IF(G8591&gt;Summary!$B$6*H8591,"Overstocked","Healthy")))</f>
        <v>Overstocked</v>
      </c>
      <c r="R8591" s="0" t="str">
        <f aca="false">IF(I8591&gt;=Summary!$B$7,"Fast",IF(I8591&lt;Summary!$B$8,"Slow","Medium"))</f>
        <v>Medium</v>
      </c>
      <c r="S8591" s="15" t="n">
        <f aca="false">IF(M8591&gt;Summary!$B$5,1,0)</f>
        <v>0</v>
      </c>
      <c r="T8591" s="16" t="n">
        <f aca="false">IF(Q8591="Overstocked",(G8591-Summary!$B$6*H8591)*J8591,0)</f>
        <v>113288</v>
      </c>
    </row>
    <row r="8592" customFormat="false" ht="15" hidden="false" customHeight="false" outlineLevel="0" collapsed="false">
      <c r="A8592" s="0" t="s">
        <v>8690</v>
      </c>
      <c r="B8592" s="0" t="s">
        <v>113</v>
      </c>
      <c r="C8592" s="0" t="s">
        <v>96</v>
      </c>
      <c r="D8592" s="0" t="s">
        <v>86</v>
      </c>
      <c r="E8592" s="14" t="n">
        <v>45479</v>
      </c>
      <c r="F8592" s="14" t="n">
        <v>45487</v>
      </c>
      <c r="G8592" s="0" t="n">
        <v>380</v>
      </c>
      <c r="H8592" s="0" t="n">
        <v>65</v>
      </c>
      <c r="I8592" s="0" t="n">
        <v>155</v>
      </c>
      <c r="J8592" s="0" t="n">
        <v>915</v>
      </c>
      <c r="K8592" s="0" t="n">
        <v>1124</v>
      </c>
      <c r="L8592" s="15" t="s">
        <v>93</v>
      </c>
      <c r="M8592" s="0" t="n">
        <v>8</v>
      </c>
      <c r="N8592" s="16" t="n">
        <f aca="false">I8592*K8592</f>
        <v>174220</v>
      </c>
      <c r="O8592" s="16" t="n">
        <f aca="false">I8592*(K8592-J8592)</f>
        <v>32395</v>
      </c>
      <c r="P8592" s="15" t="n">
        <f aca="false">K8592-J8592</f>
        <v>209</v>
      </c>
      <c r="Q8592" s="0" t="str">
        <f aca="false">IF(G8592=0,"Out of stock",IF(G8592&lt;H8592,"Understocked",IF(G8592&gt;Summary!$B$6*H8592,"Overstocked","Healthy")))</f>
        <v>Overstocked</v>
      </c>
      <c r="R8592" s="0" t="str">
        <f aca="false">IF(I8592&gt;=Summary!$B$7,"Fast",IF(I8592&lt;Summary!$B$8,"Slow","Medium"))</f>
        <v>Medium</v>
      </c>
      <c r="S8592" s="15" t="n">
        <f aca="false">IF(M8592&gt;Summary!$B$5,1,0)</f>
        <v>1</v>
      </c>
      <c r="T8592" s="16" t="n">
        <f aca="false">IF(Q8592="Overstocked",(G8592-Summary!$B$6*H8592)*J8592,0)</f>
        <v>109800</v>
      </c>
    </row>
    <row r="8593" customFormat="false" ht="15" hidden="false" customHeight="false" outlineLevel="0" collapsed="false">
      <c r="A8593" s="0" t="s">
        <v>8691</v>
      </c>
      <c r="B8593" s="0" t="s">
        <v>113</v>
      </c>
      <c r="C8593" s="0" t="s">
        <v>78</v>
      </c>
      <c r="D8593" s="0" t="s">
        <v>86</v>
      </c>
      <c r="E8593" s="14" t="n">
        <v>45191</v>
      </c>
      <c r="F8593" s="14" t="n">
        <v>45196</v>
      </c>
      <c r="G8593" s="0" t="n">
        <v>327</v>
      </c>
      <c r="H8593" s="0" t="n">
        <v>85</v>
      </c>
      <c r="I8593" s="0" t="n">
        <v>272</v>
      </c>
      <c r="J8593" s="0" t="n">
        <v>891</v>
      </c>
      <c r="K8593" s="0" t="n">
        <v>1023</v>
      </c>
      <c r="L8593" s="15" t="s">
        <v>80</v>
      </c>
      <c r="M8593" s="0" t="n">
        <v>5</v>
      </c>
      <c r="N8593" s="16" t="n">
        <f aca="false">I8593*K8593</f>
        <v>278256</v>
      </c>
      <c r="O8593" s="16" t="n">
        <f aca="false">I8593*(K8593-J8593)</f>
        <v>35904</v>
      </c>
      <c r="P8593" s="15" t="n">
        <f aca="false">K8593-J8593</f>
        <v>132</v>
      </c>
      <c r="Q8593" s="0" t="str">
        <f aca="false">IF(G8593=0,"Out of stock",IF(G8593&lt;H8593,"Understocked",IF(G8593&gt;Summary!$B$6*H8593,"Overstocked","Healthy")))</f>
        <v>Healthy</v>
      </c>
      <c r="R8593" s="0" t="str">
        <f aca="false">IF(I8593&gt;=Summary!$B$7,"Fast",IF(I8593&lt;Summary!$B$8,"Slow","Medium"))</f>
        <v>Fast</v>
      </c>
      <c r="S8593" s="15" t="n">
        <f aca="false">IF(M8593&gt;Summary!$B$5,1,0)</f>
        <v>0</v>
      </c>
      <c r="T8593" s="16" t="n">
        <f aca="false">IF(Q8593="Overstocked",(G8593-Summary!$B$6*H8593)*J8593,0)</f>
        <v>0</v>
      </c>
    </row>
    <row r="8594" customFormat="false" ht="15" hidden="false" customHeight="false" outlineLevel="0" collapsed="false">
      <c r="A8594" s="0" t="s">
        <v>8692</v>
      </c>
      <c r="B8594" s="0" t="s">
        <v>113</v>
      </c>
      <c r="C8594" s="0" t="s">
        <v>104</v>
      </c>
      <c r="D8594" s="0" t="s">
        <v>92</v>
      </c>
      <c r="E8594" s="14" t="n">
        <v>45568</v>
      </c>
      <c r="F8594" s="14" t="n">
        <v>45570</v>
      </c>
      <c r="G8594" s="0" t="n">
        <v>272</v>
      </c>
      <c r="H8594" s="0" t="n">
        <v>120</v>
      </c>
      <c r="I8594" s="0" t="n">
        <v>296</v>
      </c>
      <c r="J8594" s="0" t="n">
        <v>309</v>
      </c>
      <c r="K8594" s="0" t="n">
        <v>615</v>
      </c>
      <c r="L8594" s="15" t="s">
        <v>97</v>
      </c>
      <c r="M8594" s="0" t="n">
        <v>2</v>
      </c>
      <c r="N8594" s="16" t="n">
        <f aca="false">I8594*K8594</f>
        <v>182040</v>
      </c>
      <c r="O8594" s="16" t="n">
        <f aca="false">I8594*(K8594-J8594)</f>
        <v>90576</v>
      </c>
      <c r="P8594" s="15" t="n">
        <f aca="false">K8594-J8594</f>
        <v>306</v>
      </c>
      <c r="Q8594" s="0" t="str">
        <f aca="false">IF(G8594=0,"Out of stock",IF(G8594&lt;H8594,"Understocked",IF(G8594&gt;Summary!$B$6*H8594,"Overstocked","Healthy")))</f>
        <v>Healthy</v>
      </c>
      <c r="R8594" s="0" t="str">
        <f aca="false">IF(I8594&gt;=Summary!$B$7,"Fast",IF(I8594&lt;Summary!$B$8,"Slow","Medium"))</f>
        <v>Fast</v>
      </c>
      <c r="S8594" s="15" t="n">
        <f aca="false">IF(M8594&gt;Summary!$B$5,1,0)</f>
        <v>0</v>
      </c>
      <c r="T8594" s="16" t="n">
        <f aca="false">IF(Q8594="Overstocked",(G8594-Summary!$B$6*H8594)*J8594,0)</f>
        <v>0</v>
      </c>
    </row>
    <row r="8595" customFormat="false" ht="15" hidden="false" customHeight="false" outlineLevel="0" collapsed="false">
      <c r="A8595" s="0" t="s">
        <v>8693</v>
      </c>
      <c r="B8595" s="0" t="s">
        <v>111</v>
      </c>
      <c r="C8595" s="0" t="s">
        <v>85</v>
      </c>
      <c r="D8595" s="0" t="s">
        <v>102</v>
      </c>
      <c r="E8595" s="14" t="n">
        <v>45338</v>
      </c>
      <c r="F8595" s="14" t="n">
        <v>45339</v>
      </c>
      <c r="G8595" s="0" t="n">
        <v>372</v>
      </c>
      <c r="H8595" s="0" t="n">
        <v>57</v>
      </c>
      <c r="I8595" s="0" t="n">
        <v>5</v>
      </c>
      <c r="J8595" s="0" t="n">
        <v>1565</v>
      </c>
      <c r="K8595" s="0" t="n">
        <v>1716</v>
      </c>
      <c r="L8595" s="15" t="s">
        <v>82</v>
      </c>
      <c r="M8595" s="0" t="n">
        <v>1</v>
      </c>
      <c r="N8595" s="16" t="n">
        <f aca="false">I8595*K8595</f>
        <v>8580</v>
      </c>
      <c r="O8595" s="16" t="n">
        <f aca="false">I8595*(K8595-J8595)</f>
        <v>755</v>
      </c>
      <c r="P8595" s="15" t="n">
        <f aca="false">K8595-J8595</f>
        <v>151</v>
      </c>
      <c r="Q8595" s="0" t="str">
        <f aca="false">IF(G8595=0,"Out of stock",IF(G8595&lt;H8595,"Understocked",IF(G8595&gt;Summary!$B$6*H8595,"Overstocked","Healthy")))</f>
        <v>Overstocked</v>
      </c>
      <c r="R8595" s="0" t="str">
        <f aca="false">IF(I8595&gt;=Summary!$B$7,"Fast",IF(I8595&lt;Summary!$B$8,"Slow","Medium"))</f>
        <v>Slow</v>
      </c>
      <c r="S8595" s="15" t="n">
        <f aca="false">IF(M8595&gt;Summary!$B$5,1,0)</f>
        <v>0</v>
      </c>
      <c r="T8595" s="16" t="n">
        <f aca="false">IF(Q8595="Overstocked",(G8595-Summary!$B$6*H8595)*J8595,0)</f>
        <v>225360</v>
      </c>
    </row>
    <row r="8596" customFormat="false" ht="15" hidden="false" customHeight="false" outlineLevel="0" collapsed="false">
      <c r="A8596" s="0" t="s">
        <v>8694</v>
      </c>
      <c r="B8596" s="0" t="s">
        <v>111</v>
      </c>
      <c r="C8596" s="0" t="s">
        <v>96</v>
      </c>
      <c r="D8596" s="0" t="s">
        <v>92</v>
      </c>
      <c r="E8596" s="14" t="n">
        <v>45103</v>
      </c>
      <c r="F8596" s="14" t="n">
        <v>45107</v>
      </c>
      <c r="G8596" s="0" t="n">
        <v>102</v>
      </c>
      <c r="H8596" s="0" t="n">
        <v>147</v>
      </c>
      <c r="I8596" s="0" t="n">
        <v>228</v>
      </c>
      <c r="J8596" s="0" t="n">
        <v>657</v>
      </c>
      <c r="K8596" s="0" t="n">
        <v>725</v>
      </c>
      <c r="L8596" s="15" t="s">
        <v>97</v>
      </c>
      <c r="M8596" s="0" t="n">
        <v>4</v>
      </c>
      <c r="N8596" s="16" t="n">
        <f aca="false">I8596*K8596</f>
        <v>165300</v>
      </c>
      <c r="O8596" s="16" t="n">
        <f aca="false">I8596*(K8596-J8596)</f>
        <v>15504</v>
      </c>
      <c r="P8596" s="15" t="n">
        <f aca="false">K8596-J8596</f>
        <v>68</v>
      </c>
      <c r="Q8596" s="0" t="str">
        <f aca="false">IF(G8596=0,"Out of stock",IF(G8596&lt;H8596,"Understocked",IF(G8596&gt;Summary!$B$6*H8596,"Overstocked","Healthy")))</f>
        <v>Understocked</v>
      </c>
      <c r="R8596" s="0" t="str">
        <f aca="false">IF(I8596&gt;=Summary!$B$7,"Fast",IF(I8596&lt;Summary!$B$8,"Slow","Medium"))</f>
        <v>Fast</v>
      </c>
      <c r="S8596" s="15" t="n">
        <f aca="false">IF(M8596&gt;Summary!$B$5,1,0)</f>
        <v>0</v>
      </c>
      <c r="T8596" s="16" t="n">
        <f aca="false">IF(Q8596="Overstocked",(G8596-Summary!$B$6*H8596)*J8596,0)</f>
        <v>0</v>
      </c>
    </row>
    <row r="8597" customFormat="false" ht="15" hidden="false" customHeight="false" outlineLevel="0" collapsed="false">
      <c r="A8597" s="0" t="s">
        <v>8695</v>
      </c>
      <c r="B8597" s="0" t="s">
        <v>95</v>
      </c>
      <c r="C8597" s="0" t="s">
        <v>104</v>
      </c>
      <c r="D8597" s="0" t="s">
        <v>90</v>
      </c>
      <c r="E8597" s="14" t="n">
        <v>45343</v>
      </c>
      <c r="F8597" s="14" t="n">
        <v>45352</v>
      </c>
      <c r="G8597" s="0" t="n">
        <v>451</v>
      </c>
      <c r="H8597" s="0" t="n">
        <v>55</v>
      </c>
      <c r="I8597" s="0" t="n">
        <v>90</v>
      </c>
      <c r="J8597" s="0" t="n">
        <v>1195</v>
      </c>
      <c r="K8597" s="0" t="n">
        <v>1338</v>
      </c>
      <c r="L8597" s="15" t="s">
        <v>87</v>
      </c>
      <c r="M8597" s="0" t="n">
        <v>9</v>
      </c>
      <c r="N8597" s="16" t="n">
        <f aca="false">I8597*K8597</f>
        <v>120420</v>
      </c>
      <c r="O8597" s="16" t="n">
        <f aca="false">I8597*(K8597-J8597)</f>
        <v>12870</v>
      </c>
      <c r="P8597" s="15" t="n">
        <f aca="false">K8597-J8597</f>
        <v>143</v>
      </c>
      <c r="Q8597" s="0" t="str">
        <f aca="false">IF(G8597=0,"Out of stock",IF(G8597&lt;H8597,"Understocked",IF(G8597&gt;Summary!$B$6*H8597,"Overstocked","Healthy")))</f>
        <v>Overstocked</v>
      </c>
      <c r="R8597" s="0" t="str">
        <f aca="false">IF(I8597&gt;=Summary!$B$7,"Fast",IF(I8597&lt;Summary!$B$8,"Slow","Medium"))</f>
        <v>Slow</v>
      </c>
      <c r="S8597" s="15" t="n">
        <f aca="false">IF(M8597&gt;Summary!$B$5,1,0)</f>
        <v>1</v>
      </c>
      <c r="T8597" s="16" t="n">
        <f aca="false">IF(Q8597="Overstocked",(G8597-Summary!$B$6*H8597)*J8597,0)</f>
        <v>276045</v>
      </c>
    </row>
    <row r="8598" customFormat="false" ht="15" hidden="false" customHeight="false" outlineLevel="0" collapsed="false">
      <c r="A8598" s="0" t="s">
        <v>8696</v>
      </c>
      <c r="B8598" s="0" t="s">
        <v>113</v>
      </c>
      <c r="C8598" s="0" t="s">
        <v>104</v>
      </c>
      <c r="D8598" s="0" t="s">
        <v>86</v>
      </c>
      <c r="E8598" s="14" t="n">
        <v>45380</v>
      </c>
      <c r="F8598" s="14" t="n">
        <v>45388</v>
      </c>
      <c r="G8598" s="0" t="n">
        <v>257</v>
      </c>
      <c r="H8598" s="0" t="n">
        <v>65</v>
      </c>
      <c r="I8598" s="0" t="n">
        <v>72</v>
      </c>
      <c r="J8598" s="0" t="n">
        <v>1100</v>
      </c>
      <c r="K8598" s="0" t="n">
        <v>1508</v>
      </c>
      <c r="L8598" s="15" t="s">
        <v>93</v>
      </c>
      <c r="M8598" s="0" t="n">
        <v>8</v>
      </c>
      <c r="N8598" s="16" t="n">
        <f aca="false">I8598*K8598</f>
        <v>108576</v>
      </c>
      <c r="O8598" s="16" t="n">
        <f aca="false">I8598*(K8598-J8598)</f>
        <v>29376</v>
      </c>
      <c r="P8598" s="15" t="n">
        <f aca="false">K8598-J8598</f>
        <v>408</v>
      </c>
      <c r="Q8598" s="0" t="str">
        <f aca="false">IF(G8598=0,"Out of stock",IF(G8598&lt;H8598,"Understocked",IF(G8598&gt;Summary!$B$6*H8598,"Overstocked","Healthy")))</f>
        <v>Healthy</v>
      </c>
      <c r="R8598" s="0" t="str">
        <f aca="false">IF(I8598&gt;=Summary!$B$7,"Fast",IF(I8598&lt;Summary!$B$8,"Slow","Medium"))</f>
        <v>Slow</v>
      </c>
      <c r="S8598" s="15" t="n">
        <f aca="false">IF(M8598&gt;Summary!$B$5,1,0)</f>
        <v>1</v>
      </c>
      <c r="T8598" s="16" t="n">
        <f aca="false">IF(Q8598="Overstocked",(G8598-Summary!$B$6*H8598)*J8598,0)</f>
        <v>0</v>
      </c>
    </row>
    <row r="8599" customFormat="false" ht="15" hidden="false" customHeight="false" outlineLevel="0" collapsed="false">
      <c r="A8599" s="0" t="s">
        <v>8697</v>
      </c>
      <c r="B8599" s="0" t="s">
        <v>107</v>
      </c>
      <c r="C8599" s="0" t="s">
        <v>104</v>
      </c>
      <c r="D8599" s="0" t="s">
        <v>86</v>
      </c>
      <c r="E8599" s="14" t="n">
        <v>45611</v>
      </c>
      <c r="F8599" s="14" t="n">
        <v>45615</v>
      </c>
      <c r="G8599" s="0" t="n">
        <v>252</v>
      </c>
      <c r="H8599" s="0" t="n">
        <v>129</v>
      </c>
      <c r="I8599" s="0" t="n">
        <v>219</v>
      </c>
      <c r="J8599" s="0" t="n">
        <v>535</v>
      </c>
      <c r="K8599" s="0" t="n">
        <v>868</v>
      </c>
      <c r="L8599" s="15" t="s">
        <v>93</v>
      </c>
      <c r="M8599" s="0" t="n">
        <v>4</v>
      </c>
      <c r="N8599" s="16" t="n">
        <f aca="false">I8599*K8599</f>
        <v>190092</v>
      </c>
      <c r="O8599" s="16" t="n">
        <f aca="false">I8599*(K8599-J8599)</f>
        <v>72927</v>
      </c>
      <c r="P8599" s="15" t="n">
        <f aca="false">K8599-J8599</f>
        <v>333</v>
      </c>
      <c r="Q8599" s="0" t="str">
        <f aca="false">IF(G8599=0,"Out of stock",IF(G8599&lt;H8599,"Understocked",IF(G8599&gt;Summary!$B$6*H8599,"Overstocked","Healthy")))</f>
        <v>Healthy</v>
      </c>
      <c r="R8599" s="0" t="str">
        <f aca="false">IF(I8599&gt;=Summary!$B$7,"Fast",IF(I8599&lt;Summary!$B$8,"Slow","Medium"))</f>
        <v>Fast</v>
      </c>
      <c r="S8599" s="15" t="n">
        <f aca="false">IF(M8599&gt;Summary!$B$5,1,0)</f>
        <v>0</v>
      </c>
      <c r="T8599" s="16" t="n">
        <f aca="false">IF(Q8599="Overstocked",(G8599-Summary!$B$6*H8599)*J8599,0)</f>
        <v>0</v>
      </c>
    </row>
    <row r="8600" customFormat="false" ht="15" hidden="false" customHeight="false" outlineLevel="0" collapsed="false">
      <c r="A8600" s="0" t="s">
        <v>8698</v>
      </c>
      <c r="B8600" s="0" t="s">
        <v>84</v>
      </c>
      <c r="C8600" s="0" t="s">
        <v>104</v>
      </c>
      <c r="D8600" s="0" t="s">
        <v>90</v>
      </c>
      <c r="E8600" s="14" t="n">
        <v>45551</v>
      </c>
      <c r="F8600" s="14" t="n">
        <v>45554</v>
      </c>
      <c r="G8600" s="0" t="n">
        <v>155</v>
      </c>
      <c r="H8600" s="0" t="n">
        <v>52</v>
      </c>
      <c r="I8600" s="0" t="n">
        <v>243</v>
      </c>
      <c r="J8600" s="0" t="n">
        <v>1150</v>
      </c>
      <c r="K8600" s="0" t="n">
        <v>1327</v>
      </c>
      <c r="L8600" s="15" t="s">
        <v>80</v>
      </c>
      <c r="M8600" s="0" t="n">
        <v>3</v>
      </c>
      <c r="N8600" s="16" t="n">
        <f aca="false">I8600*K8600</f>
        <v>322461</v>
      </c>
      <c r="O8600" s="16" t="n">
        <f aca="false">I8600*(K8600-J8600)</f>
        <v>43011</v>
      </c>
      <c r="P8600" s="15" t="n">
        <f aca="false">K8600-J8600</f>
        <v>177</v>
      </c>
      <c r="Q8600" s="0" t="str">
        <f aca="false">IF(G8600=0,"Out of stock",IF(G8600&lt;H8600,"Understocked",IF(G8600&gt;Summary!$B$6*H8600,"Overstocked","Healthy")))</f>
        <v>Healthy</v>
      </c>
      <c r="R8600" s="0" t="str">
        <f aca="false">IF(I8600&gt;=Summary!$B$7,"Fast",IF(I8600&lt;Summary!$B$8,"Slow","Medium"))</f>
        <v>Fast</v>
      </c>
      <c r="S8600" s="15" t="n">
        <f aca="false">IF(M8600&gt;Summary!$B$5,1,0)</f>
        <v>0</v>
      </c>
      <c r="T8600" s="16" t="n">
        <f aca="false">IF(Q8600="Overstocked",(G8600-Summary!$B$6*H8600)*J8600,0)</f>
        <v>0</v>
      </c>
    </row>
    <row r="8601" customFormat="false" ht="15" hidden="false" customHeight="false" outlineLevel="0" collapsed="false">
      <c r="A8601" s="0" t="s">
        <v>8699</v>
      </c>
      <c r="B8601" s="0" t="s">
        <v>84</v>
      </c>
      <c r="C8601" s="0" t="s">
        <v>96</v>
      </c>
      <c r="D8601" s="0" t="s">
        <v>86</v>
      </c>
      <c r="E8601" s="14" t="n">
        <v>45475</v>
      </c>
      <c r="F8601" s="14" t="n">
        <v>45480</v>
      </c>
      <c r="G8601" s="0" t="n">
        <v>374</v>
      </c>
      <c r="H8601" s="0" t="n">
        <v>139</v>
      </c>
      <c r="I8601" s="0" t="n">
        <v>121</v>
      </c>
      <c r="J8601" s="0" t="n">
        <v>1231</v>
      </c>
      <c r="K8601" s="0" t="n">
        <v>1363</v>
      </c>
      <c r="L8601" s="15" t="s">
        <v>82</v>
      </c>
      <c r="M8601" s="0" t="n">
        <v>5</v>
      </c>
      <c r="N8601" s="16" t="n">
        <f aca="false">I8601*K8601</f>
        <v>164923</v>
      </c>
      <c r="O8601" s="16" t="n">
        <f aca="false">I8601*(K8601-J8601)</f>
        <v>15972</v>
      </c>
      <c r="P8601" s="15" t="n">
        <f aca="false">K8601-J8601</f>
        <v>132</v>
      </c>
      <c r="Q8601" s="0" t="str">
        <f aca="false">IF(G8601=0,"Out of stock",IF(G8601&lt;H8601,"Understocked",IF(G8601&gt;Summary!$B$6*H8601,"Overstocked","Healthy")))</f>
        <v>Healthy</v>
      </c>
      <c r="R8601" s="0" t="str">
        <f aca="false">IF(I8601&gt;=Summary!$B$7,"Fast",IF(I8601&lt;Summary!$B$8,"Slow","Medium"))</f>
        <v>Medium</v>
      </c>
      <c r="S8601" s="15" t="n">
        <f aca="false">IF(M8601&gt;Summary!$B$5,1,0)</f>
        <v>0</v>
      </c>
      <c r="T8601" s="16" t="n">
        <f aca="false">IF(Q8601="Overstocked",(G8601-Summary!$B$6*H8601)*J8601,0)</f>
        <v>0</v>
      </c>
    </row>
    <row r="8602" customFormat="false" ht="15" hidden="false" customHeight="false" outlineLevel="0" collapsed="false">
      <c r="A8602" s="0" t="s">
        <v>8700</v>
      </c>
      <c r="B8602" s="0" t="s">
        <v>77</v>
      </c>
      <c r="C8602" s="0" t="s">
        <v>85</v>
      </c>
      <c r="D8602" s="0" t="s">
        <v>86</v>
      </c>
      <c r="E8602" s="14" t="n">
        <v>44966</v>
      </c>
      <c r="F8602" s="14" t="n">
        <v>44974</v>
      </c>
      <c r="G8602" s="0" t="n">
        <v>412</v>
      </c>
      <c r="H8602" s="0" t="n">
        <v>149</v>
      </c>
      <c r="I8602" s="0" t="n">
        <v>72</v>
      </c>
      <c r="J8602" s="0" t="n">
        <v>762</v>
      </c>
      <c r="K8602" s="0" t="n">
        <v>981</v>
      </c>
      <c r="L8602" s="15" t="s">
        <v>80</v>
      </c>
      <c r="M8602" s="0" t="n">
        <v>8</v>
      </c>
      <c r="N8602" s="16" t="n">
        <f aca="false">I8602*K8602</f>
        <v>70632</v>
      </c>
      <c r="O8602" s="16" t="n">
        <f aca="false">I8602*(K8602-J8602)</f>
        <v>15768</v>
      </c>
      <c r="P8602" s="15" t="n">
        <f aca="false">K8602-J8602</f>
        <v>219</v>
      </c>
      <c r="Q8602" s="0" t="str">
        <f aca="false">IF(G8602=0,"Out of stock",IF(G8602&lt;H8602,"Understocked",IF(G8602&gt;Summary!$B$6*H8602,"Overstocked","Healthy")))</f>
        <v>Healthy</v>
      </c>
      <c r="R8602" s="0" t="str">
        <f aca="false">IF(I8602&gt;=Summary!$B$7,"Fast",IF(I8602&lt;Summary!$B$8,"Slow","Medium"))</f>
        <v>Slow</v>
      </c>
      <c r="S8602" s="15" t="n">
        <f aca="false">IF(M8602&gt;Summary!$B$5,1,0)</f>
        <v>1</v>
      </c>
      <c r="T8602" s="16" t="n">
        <f aca="false">IF(Q8602="Overstocked",(G8602-Summary!$B$6*H8602)*J8602,0)</f>
        <v>0</v>
      </c>
    </row>
    <row r="8603" customFormat="false" ht="15" hidden="false" customHeight="false" outlineLevel="0" collapsed="false">
      <c r="A8603" s="0" t="s">
        <v>8701</v>
      </c>
      <c r="B8603" s="0" t="s">
        <v>111</v>
      </c>
      <c r="C8603" s="0" t="s">
        <v>85</v>
      </c>
      <c r="D8603" s="0" t="s">
        <v>86</v>
      </c>
      <c r="E8603" s="14" t="n">
        <v>45320</v>
      </c>
      <c r="F8603" s="14" t="n">
        <v>45324</v>
      </c>
      <c r="G8603" s="0" t="n">
        <v>369</v>
      </c>
      <c r="H8603" s="0" t="n">
        <v>93</v>
      </c>
      <c r="I8603" s="0" t="n">
        <v>278</v>
      </c>
      <c r="J8603" s="0" t="n">
        <v>720</v>
      </c>
      <c r="K8603" s="0" t="n">
        <v>1046</v>
      </c>
      <c r="L8603" s="15" t="s">
        <v>97</v>
      </c>
      <c r="M8603" s="0" t="n">
        <v>4</v>
      </c>
      <c r="N8603" s="16" t="n">
        <f aca="false">I8603*K8603</f>
        <v>290788</v>
      </c>
      <c r="O8603" s="16" t="n">
        <f aca="false">I8603*(K8603-J8603)</f>
        <v>90628</v>
      </c>
      <c r="P8603" s="15" t="n">
        <f aca="false">K8603-J8603</f>
        <v>326</v>
      </c>
      <c r="Q8603" s="0" t="str">
        <f aca="false">IF(G8603=0,"Out of stock",IF(G8603&lt;H8603,"Understocked",IF(G8603&gt;Summary!$B$6*H8603,"Overstocked","Healthy")))</f>
        <v>Healthy</v>
      </c>
      <c r="R8603" s="0" t="str">
        <f aca="false">IF(I8603&gt;=Summary!$B$7,"Fast",IF(I8603&lt;Summary!$B$8,"Slow","Medium"))</f>
        <v>Fast</v>
      </c>
      <c r="S8603" s="15" t="n">
        <f aca="false">IF(M8603&gt;Summary!$B$5,1,0)</f>
        <v>0</v>
      </c>
      <c r="T8603" s="16" t="n">
        <f aca="false">IF(Q8603="Overstocked",(G8603-Summary!$B$6*H8603)*J8603,0)</f>
        <v>0</v>
      </c>
    </row>
    <row r="8604" customFormat="false" ht="15" hidden="false" customHeight="false" outlineLevel="0" collapsed="false">
      <c r="A8604" s="0" t="s">
        <v>8702</v>
      </c>
      <c r="B8604" s="0" t="s">
        <v>89</v>
      </c>
      <c r="C8604" s="0" t="s">
        <v>96</v>
      </c>
      <c r="D8604" s="0" t="s">
        <v>79</v>
      </c>
      <c r="E8604" s="14" t="n">
        <v>45283</v>
      </c>
      <c r="F8604" s="14" t="n">
        <v>45285</v>
      </c>
      <c r="G8604" s="0" t="n">
        <v>28</v>
      </c>
      <c r="H8604" s="0" t="n">
        <v>91</v>
      </c>
      <c r="I8604" s="0" t="n">
        <v>53</v>
      </c>
      <c r="J8604" s="0" t="n">
        <v>1635</v>
      </c>
      <c r="K8604" s="0" t="n">
        <v>1718</v>
      </c>
      <c r="L8604" s="15" t="s">
        <v>80</v>
      </c>
      <c r="M8604" s="0" t="n">
        <v>2</v>
      </c>
      <c r="N8604" s="16" t="n">
        <f aca="false">I8604*K8604</f>
        <v>91054</v>
      </c>
      <c r="O8604" s="16" t="n">
        <f aca="false">I8604*(K8604-J8604)</f>
        <v>4399</v>
      </c>
      <c r="P8604" s="15" t="n">
        <f aca="false">K8604-J8604</f>
        <v>83</v>
      </c>
      <c r="Q8604" s="0" t="str">
        <f aca="false">IF(G8604=0,"Out of stock",IF(G8604&lt;H8604,"Understocked",IF(G8604&gt;Summary!$B$6*H8604,"Overstocked","Healthy")))</f>
        <v>Understocked</v>
      </c>
      <c r="R8604" s="0" t="str">
        <f aca="false">IF(I8604&gt;=Summary!$B$7,"Fast",IF(I8604&lt;Summary!$B$8,"Slow","Medium"))</f>
        <v>Slow</v>
      </c>
      <c r="S8604" s="15" t="n">
        <f aca="false">IF(M8604&gt;Summary!$B$5,1,0)</f>
        <v>0</v>
      </c>
      <c r="T8604" s="16" t="n">
        <f aca="false">IF(Q8604="Overstocked",(G8604-Summary!$B$6*H8604)*J8604,0)</f>
        <v>0</v>
      </c>
    </row>
    <row r="8605" customFormat="false" ht="15" hidden="false" customHeight="false" outlineLevel="0" collapsed="false">
      <c r="A8605" s="0" t="s">
        <v>8703</v>
      </c>
      <c r="B8605" s="0" t="s">
        <v>101</v>
      </c>
      <c r="C8605" s="0" t="s">
        <v>78</v>
      </c>
      <c r="D8605" s="0" t="s">
        <v>102</v>
      </c>
      <c r="E8605" s="14" t="n">
        <v>45454</v>
      </c>
      <c r="F8605" s="14" t="n">
        <v>45463</v>
      </c>
      <c r="G8605" s="0" t="n">
        <v>259</v>
      </c>
      <c r="H8605" s="0" t="n">
        <v>53</v>
      </c>
      <c r="I8605" s="0" t="n">
        <v>269</v>
      </c>
      <c r="J8605" s="0" t="n">
        <v>1357</v>
      </c>
      <c r="K8605" s="0" t="n">
        <v>1456</v>
      </c>
      <c r="L8605" s="15" t="s">
        <v>93</v>
      </c>
      <c r="M8605" s="0" t="n">
        <v>9</v>
      </c>
      <c r="N8605" s="16" t="n">
        <f aca="false">I8605*K8605</f>
        <v>391664</v>
      </c>
      <c r="O8605" s="16" t="n">
        <f aca="false">I8605*(K8605-J8605)</f>
        <v>26631</v>
      </c>
      <c r="P8605" s="15" t="n">
        <f aca="false">K8605-J8605</f>
        <v>99</v>
      </c>
      <c r="Q8605" s="0" t="str">
        <f aca="false">IF(G8605=0,"Out of stock",IF(G8605&lt;H8605,"Understocked",IF(G8605&gt;Summary!$B$6*H8605,"Overstocked","Healthy")))</f>
        <v>Overstocked</v>
      </c>
      <c r="R8605" s="0" t="str">
        <f aca="false">IF(I8605&gt;=Summary!$B$7,"Fast",IF(I8605&lt;Summary!$B$8,"Slow","Medium"))</f>
        <v>Fast</v>
      </c>
      <c r="S8605" s="15" t="n">
        <f aca="false">IF(M8605&gt;Summary!$B$5,1,0)</f>
        <v>1</v>
      </c>
      <c r="T8605" s="16" t="n">
        <f aca="false">IF(Q8605="Overstocked",(G8605-Summary!$B$6*H8605)*J8605,0)</f>
        <v>63779</v>
      </c>
    </row>
    <row r="8606" customFormat="false" ht="15" hidden="false" customHeight="false" outlineLevel="0" collapsed="false">
      <c r="A8606" s="0" t="s">
        <v>8704</v>
      </c>
      <c r="B8606" s="0" t="s">
        <v>111</v>
      </c>
      <c r="C8606" s="0" t="s">
        <v>104</v>
      </c>
      <c r="D8606" s="0" t="s">
        <v>86</v>
      </c>
      <c r="E8606" s="14" t="n">
        <v>45355</v>
      </c>
      <c r="F8606" s="14" t="n">
        <v>45361</v>
      </c>
      <c r="G8606" s="0" t="n">
        <v>246</v>
      </c>
      <c r="H8606" s="0" t="n">
        <v>55</v>
      </c>
      <c r="I8606" s="0" t="n">
        <v>6</v>
      </c>
      <c r="J8606" s="0" t="n">
        <v>1980</v>
      </c>
      <c r="K8606" s="0" t="n">
        <v>2174</v>
      </c>
      <c r="L8606" s="15" t="s">
        <v>80</v>
      </c>
      <c r="M8606" s="0" t="n">
        <v>6</v>
      </c>
      <c r="N8606" s="16" t="n">
        <f aca="false">I8606*K8606</f>
        <v>13044</v>
      </c>
      <c r="O8606" s="16" t="n">
        <f aca="false">I8606*(K8606-J8606)</f>
        <v>1164</v>
      </c>
      <c r="P8606" s="15" t="n">
        <f aca="false">K8606-J8606</f>
        <v>194</v>
      </c>
      <c r="Q8606" s="0" t="str">
        <f aca="false">IF(G8606=0,"Out of stock",IF(G8606&lt;H8606,"Understocked",IF(G8606&gt;Summary!$B$6*H8606,"Overstocked","Healthy")))</f>
        <v>Overstocked</v>
      </c>
      <c r="R8606" s="0" t="str">
        <f aca="false">IF(I8606&gt;=Summary!$B$7,"Fast",IF(I8606&lt;Summary!$B$8,"Slow","Medium"))</f>
        <v>Slow</v>
      </c>
      <c r="S8606" s="15" t="n">
        <f aca="false">IF(M8606&gt;Summary!$B$5,1,0)</f>
        <v>0</v>
      </c>
      <c r="T8606" s="16" t="n">
        <f aca="false">IF(Q8606="Overstocked",(G8606-Summary!$B$6*H8606)*J8606,0)</f>
        <v>51480</v>
      </c>
    </row>
    <row r="8607" customFormat="false" ht="15" hidden="false" customHeight="false" outlineLevel="0" collapsed="false">
      <c r="A8607" s="0" t="s">
        <v>8705</v>
      </c>
      <c r="B8607" s="0" t="s">
        <v>101</v>
      </c>
      <c r="C8607" s="0" t="s">
        <v>96</v>
      </c>
      <c r="D8607" s="0" t="s">
        <v>90</v>
      </c>
      <c r="E8607" s="14" t="n">
        <v>45552</v>
      </c>
      <c r="F8607" s="14" t="n">
        <v>45559</v>
      </c>
      <c r="G8607" s="0" t="n">
        <v>289</v>
      </c>
      <c r="H8607" s="0" t="n">
        <v>101</v>
      </c>
      <c r="I8607" s="0" t="n">
        <v>124</v>
      </c>
      <c r="J8607" s="0" t="n">
        <v>200</v>
      </c>
      <c r="K8607" s="0" t="n">
        <v>473</v>
      </c>
      <c r="L8607" s="15" t="s">
        <v>97</v>
      </c>
      <c r="M8607" s="0" t="n">
        <v>7</v>
      </c>
      <c r="N8607" s="16" t="n">
        <f aca="false">I8607*K8607</f>
        <v>58652</v>
      </c>
      <c r="O8607" s="16" t="n">
        <f aca="false">I8607*(K8607-J8607)</f>
        <v>33852</v>
      </c>
      <c r="P8607" s="15" t="n">
        <f aca="false">K8607-J8607</f>
        <v>273</v>
      </c>
      <c r="Q8607" s="0" t="str">
        <f aca="false">IF(G8607=0,"Out of stock",IF(G8607&lt;H8607,"Understocked",IF(G8607&gt;Summary!$B$6*H8607,"Overstocked","Healthy")))</f>
        <v>Healthy</v>
      </c>
      <c r="R8607" s="0" t="str">
        <f aca="false">IF(I8607&gt;=Summary!$B$7,"Fast",IF(I8607&lt;Summary!$B$8,"Slow","Medium"))</f>
        <v>Medium</v>
      </c>
      <c r="S8607" s="15" t="n">
        <f aca="false">IF(M8607&gt;Summary!$B$5,1,0)</f>
        <v>0</v>
      </c>
      <c r="T8607" s="16" t="n">
        <f aca="false">IF(Q8607="Overstocked",(G8607-Summary!$B$6*H8607)*J8607,0)</f>
        <v>0</v>
      </c>
    </row>
    <row r="8608" customFormat="false" ht="15" hidden="false" customHeight="false" outlineLevel="0" collapsed="false">
      <c r="A8608" s="0" t="s">
        <v>8706</v>
      </c>
      <c r="B8608" s="0" t="s">
        <v>107</v>
      </c>
      <c r="C8608" s="0" t="s">
        <v>96</v>
      </c>
      <c r="D8608" s="0" t="s">
        <v>92</v>
      </c>
      <c r="E8608" s="14" t="n">
        <v>45231</v>
      </c>
      <c r="F8608" s="14" t="n">
        <v>45240</v>
      </c>
      <c r="G8608" s="0" t="n">
        <v>250</v>
      </c>
      <c r="H8608" s="0" t="n">
        <v>133</v>
      </c>
      <c r="I8608" s="0" t="n">
        <v>206</v>
      </c>
      <c r="J8608" s="0" t="n">
        <v>1605</v>
      </c>
      <c r="K8608" s="0" t="n">
        <v>1974</v>
      </c>
      <c r="L8608" s="15" t="s">
        <v>93</v>
      </c>
      <c r="M8608" s="0" t="n">
        <v>9</v>
      </c>
      <c r="N8608" s="16" t="n">
        <f aca="false">I8608*K8608</f>
        <v>406644</v>
      </c>
      <c r="O8608" s="16" t="n">
        <f aca="false">I8608*(K8608-J8608)</f>
        <v>76014</v>
      </c>
      <c r="P8608" s="15" t="n">
        <f aca="false">K8608-J8608</f>
        <v>369</v>
      </c>
      <c r="Q8608" s="0" t="str">
        <f aca="false">IF(G8608=0,"Out of stock",IF(G8608&lt;H8608,"Understocked",IF(G8608&gt;Summary!$B$6*H8608,"Overstocked","Healthy")))</f>
        <v>Healthy</v>
      </c>
      <c r="R8608" s="0" t="str">
        <f aca="false">IF(I8608&gt;=Summary!$B$7,"Fast",IF(I8608&lt;Summary!$B$8,"Slow","Medium"))</f>
        <v>Fast</v>
      </c>
      <c r="S8608" s="15" t="n">
        <f aca="false">IF(M8608&gt;Summary!$B$5,1,0)</f>
        <v>1</v>
      </c>
      <c r="T8608" s="16" t="n">
        <f aca="false">IF(Q8608="Overstocked",(G8608-Summary!$B$6*H8608)*J8608,0)</f>
        <v>0</v>
      </c>
    </row>
    <row r="8609" customFormat="false" ht="15" hidden="false" customHeight="false" outlineLevel="0" collapsed="false">
      <c r="A8609" s="0" t="s">
        <v>8707</v>
      </c>
      <c r="B8609" s="0" t="s">
        <v>95</v>
      </c>
      <c r="C8609" s="0" t="s">
        <v>78</v>
      </c>
      <c r="D8609" s="0" t="s">
        <v>102</v>
      </c>
      <c r="E8609" s="14" t="n">
        <v>45379</v>
      </c>
      <c r="F8609" s="14" t="n">
        <v>45389</v>
      </c>
      <c r="G8609" s="0" t="n">
        <v>480</v>
      </c>
      <c r="H8609" s="0" t="n">
        <v>133</v>
      </c>
      <c r="I8609" s="0" t="n">
        <v>232</v>
      </c>
      <c r="J8609" s="0" t="n">
        <v>1200</v>
      </c>
      <c r="K8609" s="0" t="n">
        <v>1479</v>
      </c>
      <c r="L8609" s="15" t="s">
        <v>80</v>
      </c>
      <c r="M8609" s="0" t="n">
        <v>10</v>
      </c>
      <c r="N8609" s="16" t="n">
        <f aca="false">I8609*K8609</f>
        <v>343128</v>
      </c>
      <c r="O8609" s="16" t="n">
        <f aca="false">I8609*(K8609-J8609)</f>
        <v>64728</v>
      </c>
      <c r="P8609" s="15" t="n">
        <f aca="false">K8609-J8609</f>
        <v>279</v>
      </c>
      <c r="Q8609" s="0" t="str">
        <f aca="false">IF(G8609=0,"Out of stock",IF(G8609&lt;H8609,"Understocked",IF(G8609&gt;Summary!$B$6*H8609,"Overstocked","Healthy")))</f>
        <v>Healthy</v>
      </c>
      <c r="R8609" s="0" t="str">
        <f aca="false">IF(I8609&gt;=Summary!$B$7,"Fast",IF(I8609&lt;Summary!$B$8,"Slow","Medium"))</f>
        <v>Fast</v>
      </c>
      <c r="S8609" s="15" t="n">
        <f aca="false">IF(M8609&gt;Summary!$B$5,1,0)</f>
        <v>1</v>
      </c>
      <c r="T8609" s="16" t="n">
        <f aca="false">IF(Q8609="Overstocked",(G8609-Summary!$B$6*H8609)*J8609,0)</f>
        <v>0</v>
      </c>
    </row>
    <row r="8610" customFormat="false" ht="15" hidden="false" customHeight="false" outlineLevel="0" collapsed="false">
      <c r="A8610" s="0" t="s">
        <v>8708</v>
      </c>
      <c r="B8610" s="0" t="s">
        <v>77</v>
      </c>
      <c r="C8610" s="0" t="s">
        <v>85</v>
      </c>
      <c r="D8610" s="0" t="s">
        <v>92</v>
      </c>
      <c r="E8610" s="14" t="n">
        <v>45233</v>
      </c>
      <c r="F8610" s="14" t="n">
        <v>45238</v>
      </c>
      <c r="G8610" s="0" t="n">
        <v>26</v>
      </c>
      <c r="H8610" s="0" t="n">
        <v>78</v>
      </c>
      <c r="I8610" s="0" t="n">
        <v>141</v>
      </c>
      <c r="J8610" s="0" t="n">
        <v>562</v>
      </c>
      <c r="K8610" s="0" t="n">
        <v>745</v>
      </c>
      <c r="L8610" s="15" t="s">
        <v>87</v>
      </c>
      <c r="M8610" s="0" t="n">
        <v>5</v>
      </c>
      <c r="N8610" s="16" t="n">
        <f aca="false">I8610*K8610</f>
        <v>105045</v>
      </c>
      <c r="O8610" s="16" t="n">
        <f aca="false">I8610*(K8610-J8610)</f>
        <v>25803</v>
      </c>
      <c r="P8610" s="15" t="n">
        <f aca="false">K8610-J8610</f>
        <v>183</v>
      </c>
      <c r="Q8610" s="0" t="str">
        <f aca="false">IF(G8610=0,"Out of stock",IF(G8610&lt;H8610,"Understocked",IF(G8610&gt;Summary!$B$6*H8610,"Overstocked","Healthy")))</f>
        <v>Understocked</v>
      </c>
      <c r="R8610" s="0" t="str">
        <f aca="false">IF(I8610&gt;=Summary!$B$7,"Fast",IF(I8610&lt;Summary!$B$8,"Slow","Medium"))</f>
        <v>Medium</v>
      </c>
      <c r="S8610" s="15" t="n">
        <f aca="false">IF(M8610&gt;Summary!$B$5,1,0)</f>
        <v>0</v>
      </c>
      <c r="T8610" s="16" t="n">
        <f aca="false">IF(Q8610="Overstocked",(G8610-Summary!$B$6*H8610)*J8610,0)</f>
        <v>0</v>
      </c>
    </row>
    <row r="8611" customFormat="false" ht="15" hidden="false" customHeight="false" outlineLevel="0" collapsed="false">
      <c r="A8611" s="0" t="s">
        <v>8709</v>
      </c>
      <c r="B8611" s="0" t="s">
        <v>111</v>
      </c>
      <c r="C8611" s="0" t="s">
        <v>96</v>
      </c>
      <c r="D8611" s="0" t="s">
        <v>102</v>
      </c>
      <c r="E8611" s="14" t="n">
        <v>45073</v>
      </c>
      <c r="F8611" s="14" t="n">
        <v>45081</v>
      </c>
      <c r="G8611" s="0" t="n">
        <v>313</v>
      </c>
      <c r="H8611" s="0" t="n">
        <v>100</v>
      </c>
      <c r="I8611" s="0" t="n">
        <v>153</v>
      </c>
      <c r="J8611" s="0" t="n">
        <v>514</v>
      </c>
      <c r="K8611" s="0" t="n">
        <v>893</v>
      </c>
      <c r="L8611" s="15" t="s">
        <v>82</v>
      </c>
      <c r="M8611" s="0" t="n">
        <v>8</v>
      </c>
      <c r="N8611" s="16" t="n">
        <f aca="false">I8611*K8611</f>
        <v>136629</v>
      </c>
      <c r="O8611" s="16" t="n">
        <f aca="false">I8611*(K8611-J8611)</f>
        <v>57987</v>
      </c>
      <c r="P8611" s="15" t="n">
        <f aca="false">K8611-J8611</f>
        <v>379</v>
      </c>
      <c r="Q8611" s="0" t="str">
        <f aca="false">IF(G8611=0,"Out of stock",IF(G8611&lt;H8611,"Understocked",IF(G8611&gt;Summary!$B$6*H8611,"Overstocked","Healthy")))</f>
        <v>Healthy</v>
      </c>
      <c r="R8611" s="0" t="str">
        <f aca="false">IF(I8611&gt;=Summary!$B$7,"Fast",IF(I8611&lt;Summary!$B$8,"Slow","Medium"))</f>
        <v>Medium</v>
      </c>
      <c r="S8611" s="15" t="n">
        <f aca="false">IF(M8611&gt;Summary!$B$5,1,0)</f>
        <v>1</v>
      </c>
      <c r="T8611" s="16" t="n">
        <f aca="false">IF(Q8611="Overstocked",(G8611-Summary!$B$6*H8611)*J8611,0)</f>
        <v>0</v>
      </c>
    </row>
    <row r="8612" customFormat="false" ht="15" hidden="false" customHeight="false" outlineLevel="0" collapsed="false">
      <c r="A8612" s="0" t="s">
        <v>8710</v>
      </c>
      <c r="B8612" s="0" t="s">
        <v>101</v>
      </c>
      <c r="C8612" s="0" t="s">
        <v>104</v>
      </c>
      <c r="D8612" s="0" t="s">
        <v>79</v>
      </c>
      <c r="E8612" s="14" t="n">
        <v>45611</v>
      </c>
      <c r="F8612" s="14" t="n">
        <v>45621</v>
      </c>
      <c r="G8612" s="0" t="n">
        <v>178</v>
      </c>
      <c r="H8612" s="0" t="n">
        <v>116</v>
      </c>
      <c r="I8612" s="0" t="n">
        <v>11</v>
      </c>
      <c r="J8612" s="0" t="n">
        <v>1328</v>
      </c>
      <c r="K8612" s="0" t="n">
        <v>1593</v>
      </c>
      <c r="L8612" s="15" t="s">
        <v>97</v>
      </c>
      <c r="M8612" s="0" t="n">
        <v>10</v>
      </c>
      <c r="N8612" s="16" t="n">
        <f aca="false">I8612*K8612</f>
        <v>17523</v>
      </c>
      <c r="O8612" s="16" t="n">
        <f aca="false">I8612*(K8612-J8612)</f>
        <v>2915</v>
      </c>
      <c r="P8612" s="15" t="n">
        <f aca="false">K8612-J8612</f>
        <v>265</v>
      </c>
      <c r="Q8612" s="0" t="str">
        <f aca="false">IF(G8612=0,"Out of stock",IF(G8612&lt;H8612,"Understocked",IF(G8612&gt;Summary!$B$6*H8612,"Overstocked","Healthy")))</f>
        <v>Healthy</v>
      </c>
      <c r="R8612" s="0" t="str">
        <f aca="false">IF(I8612&gt;=Summary!$B$7,"Fast",IF(I8612&lt;Summary!$B$8,"Slow","Medium"))</f>
        <v>Slow</v>
      </c>
      <c r="S8612" s="15" t="n">
        <f aca="false">IF(M8612&gt;Summary!$B$5,1,0)</f>
        <v>1</v>
      </c>
      <c r="T8612" s="16" t="n">
        <f aca="false">IF(Q8612="Overstocked",(G8612-Summary!$B$6*H8612)*J8612,0)</f>
        <v>0</v>
      </c>
    </row>
    <row r="8613" customFormat="false" ht="15" hidden="false" customHeight="false" outlineLevel="0" collapsed="false">
      <c r="A8613" s="0" t="s">
        <v>8711</v>
      </c>
      <c r="B8613" s="0" t="s">
        <v>113</v>
      </c>
      <c r="C8613" s="0" t="s">
        <v>85</v>
      </c>
      <c r="D8613" s="0" t="s">
        <v>86</v>
      </c>
      <c r="E8613" s="14" t="n">
        <v>45531</v>
      </c>
      <c r="F8613" s="14" t="n">
        <v>45534</v>
      </c>
      <c r="G8613" s="0" t="n">
        <v>94</v>
      </c>
      <c r="H8613" s="0" t="n">
        <v>63</v>
      </c>
      <c r="I8613" s="0" t="n">
        <v>164</v>
      </c>
      <c r="J8613" s="0" t="n">
        <v>1106</v>
      </c>
      <c r="K8613" s="0" t="n">
        <v>1445</v>
      </c>
      <c r="L8613" s="15" t="s">
        <v>80</v>
      </c>
      <c r="M8613" s="0" t="n">
        <v>3</v>
      </c>
      <c r="N8613" s="16" t="n">
        <f aca="false">I8613*K8613</f>
        <v>236980</v>
      </c>
      <c r="O8613" s="16" t="n">
        <f aca="false">I8613*(K8613-J8613)</f>
        <v>55596</v>
      </c>
      <c r="P8613" s="15" t="n">
        <f aca="false">K8613-J8613</f>
        <v>339</v>
      </c>
      <c r="Q8613" s="0" t="str">
        <f aca="false">IF(G8613=0,"Out of stock",IF(G8613&lt;H8613,"Understocked",IF(G8613&gt;Summary!$B$6*H8613,"Overstocked","Healthy")))</f>
        <v>Healthy</v>
      </c>
      <c r="R8613" s="0" t="str">
        <f aca="false">IF(I8613&gt;=Summary!$B$7,"Fast",IF(I8613&lt;Summary!$B$8,"Slow","Medium"))</f>
        <v>Medium</v>
      </c>
      <c r="S8613" s="15" t="n">
        <f aca="false">IF(M8613&gt;Summary!$B$5,1,0)</f>
        <v>0</v>
      </c>
      <c r="T8613" s="16" t="n">
        <f aca="false">IF(Q8613="Overstocked",(G8613-Summary!$B$6*H8613)*J8613,0)</f>
        <v>0</v>
      </c>
    </row>
    <row r="8614" customFormat="false" ht="15" hidden="false" customHeight="false" outlineLevel="0" collapsed="false">
      <c r="A8614" s="0" t="s">
        <v>8712</v>
      </c>
      <c r="B8614" s="0" t="s">
        <v>123</v>
      </c>
      <c r="C8614" s="0" t="s">
        <v>78</v>
      </c>
      <c r="D8614" s="0" t="s">
        <v>79</v>
      </c>
      <c r="E8614" s="14" t="n">
        <v>44984</v>
      </c>
      <c r="F8614" s="14" t="n">
        <v>44990</v>
      </c>
      <c r="G8614" s="0" t="n">
        <v>497</v>
      </c>
      <c r="H8614" s="0" t="n">
        <v>83</v>
      </c>
      <c r="I8614" s="0" t="n">
        <v>151</v>
      </c>
      <c r="J8614" s="0" t="n">
        <v>1442</v>
      </c>
      <c r="K8614" s="0" t="n">
        <v>1617</v>
      </c>
      <c r="L8614" s="15" t="s">
        <v>97</v>
      </c>
      <c r="M8614" s="0" t="n">
        <v>6</v>
      </c>
      <c r="N8614" s="16" t="n">
        <f aca="false">I8614*K8614</f>
        <v>244167</v>
      </c>
      <c r="O8614" s="16" t="n">
        <f aca="false">I8614*(K8614-J8614)</f>
        <v>26425</v>
      </c>
      <c r="P8614" s="15" t="n">
        <f aca="false">K8614-J8614</f>
        <v>175</v>
      </c>
      <c r="Q8614" s="0" t="str">
        <f aca="false">IF(G8614=0,"Out of stock",IF(G8614&lt;H8614,"Understocked",IF(G8614&gt;Summary!$B$6*H8614,"Overstocked","Healthy")))</f>
        <v>Overstocked</v>
      </c>
      <c r="R8614" s="0" t="str">
        <f aca="false">IF(I8614&gt;=Summary!$B$7,"Fast",IF(I8614&lt;Summary!$B$8,"Slow","Medium"))</f>
        <v>Medium</v>
      </c>
      <c r="S8614" s="15" t="n">
        <f aca="false">IF(M8614&gt;Summary!$B$5,1,0)</f>
        <v>0</v>
      </c>
      <c r="T8614" s="16" t="n">
        <f aca="false">IF(Q8614="Overstocked",(G8614-Summary!$B$6*H8614)*J8614,0)</f>
        <v>237930</v>
      </c>
    </row>
    <row r="8615" customFormat="false" ht="15" hidden="false" customHeight="false" outlineLevel="0" collapsed="false">
      <c r="A8615" s="0" t="s">
        <v>8713</v>
      </c>
      <c r="B8615" s="0" t="s">
        <v>77</v>
      </c>
      <c r="C8615" s="0" t="s">
        <v>85</v>
      </c>
      <c r="D8615" s="0" t="s">
        <v>86</v>
      </c>
      <c r="E8615" s="14" t="n">
        <v>45475</v>
      </c>
      <c r="F8615" s="14" t="n">
        <v>45478</v>
      </c>
      <c r="G8615" s="0" t="n">
        <v>248</v>
      </c>
      <c r="H8615" s="0" t="n">
        <v>136</v>
      </c>
      <c r="I8615" s="0" t="n">
        <v>265</v>
      </c>
      <c r="J8615" s="0" t="n">
        <v>526</v>
      </c>
      <c r="K8615" s="0" t="n">
        <v>795</v>
      </c>
      <c r="L8615" s="15" t="s">
        <v>93</v>
      </c>
      <c r="M8615" s="0" t="n">
        <v>3</v>
      </c>
      <c r="N8615" s="16" t="n">
        <f aca="false">I8615*K8615</f>
        <v>210675</v>
      </c>
      <c r="O8615" s="16" t="n">
        <f aca="false">I8615*(K8615-J8615)</f>
        <v>71285</v>
      </c>
      <c r="P8615" s="15" t="n">
        <f aca="false">K8615-J8615</f>
        <v>269</v>
      </c>
      <c r="Q8615" s="0" t="str">
        <f aca="false">IF(G8615=0,"Out of stock",IF(G8615&lt;H8615,"Understocked",IF(G8615&gt;Summary!$B$6*H8615,"Overstocked","Healthy")))</f>
        <v>Healthy</v>
      </c>
      <c r="R8615" s="0" t="str">
        <f aca="false">IF(I8615&gt;=Summary!$B$7,"Fast",IF(I8615&lt;Summary!$B$8,"Slow","Medium"))</f>
        <v>Fast</v>
      </c>
      <c r="S8615" s="15" t="n">
        <f aca="false">IF(M8615&gt;Summary!$B$5,1,0)</f>
        <v>0</v>
      </c>
      <c r="T8615" s="16" t="n">
        <f aca="false">IF(Q8615="Overstocked",(G8615-Summary!$B$6*H8615)*J8615,0)</f>
        <v>0</v>
      </c>
    </row>
    <row r="8616" customFormat="false" ht="15" hidden="false" customHeight="false" outlineLevel="0" collapsed="false">
      <c r="A8616" s="0" t="s">
        <v>8714</v>
      </c>
      <c r="B8616" s="0" t="s">
        <v>123</v>
      </c>
      <c r="C8616" s="0" t="s">
        <v>96</v>
      </c>
      <c r="D8616" s="0" t="s">
        <v>79</v>
      </c>
      <c r="E8616" s="14" t="n">
        <v>45593</v>
      </c>
      <c r="F8616" s="14" t="n">
        <v>45599</v>
      </c>
      <c r="G8616" s="0" t="n">
        <v>375</v>
      </c>
      <c r="H8616" s="0" t="n">
        <v>86</v>
      </c>
      <c r="I8616" s="0" t="n">
        <v>282</v>
      </c>
      <c r="J8616" s="0" t="n">
        <v>1203</v>
      </c>
      <c r="K8616" s="0" t="n">
        <v>1296</v>
      </c>
      <c r="L8616" s="15" t="s">
        <v>93</v>
      </c>
      <c r="M8616" s="0" t="n">
        <v>6</v>
      </c>
      <c r="N8616" s="16" t="n">
        <f aca="false">I8616*K8616</f>
        <v>365472</v>
      </c>
      <c r="O8616" s="16" t="n">
        <f aca="false">I8616*(K8616-J8616)</f>
        <v>26226</v>
      </c>
      <c r="P8616" s="15" t="n">
        <f aca="false">K8616-J8616</f>
        <v>93</v>
      </c>
      <c r="Q8616" s="0" t="str">
        <f aca="false">IF(G8616=0,"Out of stock",IF(G8616&lt;H8616,"Understocked",IF(G8616&gt;Summary!$B$6*H8616,"Overstocked","Healthy")))</f>
        <v>Overstocked</v>
      </c>
      <c r="R8616" s="0" t="str">
        <f aca="false">IF(I8616&gt;=Summary!$B$7,"Fast",IF(I8616&lt;Summary!$B$8,"Slow","Medium"))</f>
        <v>Fast</v>
      </c>
      <c r="S8616" s="15" t="n">
        <f aca="false">IF(M8616&gt;Summary!$B$5,1,0)</f>
        <v>0</v>
      </c>
      <c r="T8616" s="16" t="n">
        <f aca="false">IF(Q8616="Overstocked",(G8616-Summary!$B$6*H8616)*J8616,0)</f>
        <v>37293</v>
      </c>
    </row>
    <row r="8617" customFormat="false" ht="15" hidden="false" customHeight="false" outlineLevel="0" collapsed="false">
      <c r="A8617" s="0" t="s">
        <v>8715</v>
      </c>
      <c r="B8617" s="0" t="s">
        <v>123</v>
      </c>
      <c r="C8617" s="0" t="s">
        <v>104</v>
      </c>
      <c r="D8617" s="0" t="s">
        <v>102</v>
      </c>
      <c r="E8617" s="14" t="n">
        <v>45569</v>
      </c>
      <c r="F8617" s="14" t="n">
        <v>45576</v>
      </c>
      <c r="G8617" s="0" t="n">
        <v>123</v>
      </c>
      <c r="H8617" s="0" t="n">
        <v>148</v>
      </c>
      <c r="I8617" s="0" t="n">
        <v>109</v>
      </c>
      <c r="J8617" s="0" t="n">
        <v>1210</v>
      </c>
      <c r="K8617" s="0" t="n">
        <v>1464</v>
      </c>
      <c r="L8617" s="15" t="s">
        <v>80</v>
      </c>
      <c r="M8617" s="0" t="n">
        <v>7</v>
      </c>
      <c r="N8617" s="16" t="n">
        <f aca="false">I8617*K8617</f>
        <v>159576</v>
      </c>
      <c r="O8617" s="16" t="n">
        <f aca="false">I8617*(K8617-J8617)</f>
        <v>27686</v>
      </c>
      <c r="P8617" s="15" t="n">
        <f aca="false">K8617-J8617</f>
        <v>254</v>
      </c>
      <c r="Q8617" s="0" t="str">
        <f aca="false">IF(G8617=0,"Out of stock",IF(G8617&lt;H8617,"Understocked",IF(G8617&gt;Summary!$B$6*H8617,"Overstocked","Healthy")))</f>
        <v>Understocked</v>
      </c>
      <c r="R8617" s="0" t="str">
        <f aca="false">IF(I8617&gt;=Summary!$B$7,"Fast",IF(I8617&lt;Summary!$B$8,"Slow","Medium"))</f>
        <v>Medium</v>
      </c>
      <c r="S8617" s="15" t="n">
        <f aca="false">IF(M8617&gt;Summary!$B$5,1,0)</f>
        <v>0</v>
      </c>
      <c r="T8617" s="16" t="n">
        <f aca="false">IF(Q8617="Overstocked",(G8617-Summary!$B$6*H8617)*J8617,0)</f>
        <v>0</v>
      </c>
    </row>
    <row r="8618" customFormat="false" ht="15" hidden="false" customHeight="false" outlineLevel="0" collapsed="false">
      <c r="A8618" s="0" t="s">
        <v>8716</v>
      </c>
      <c r="B8618" s="0" t="s">
        <v>95</v>
      </c>
      <c r="C8618" s="0" t="s">
        <v>96</v>
      </c>
      <c r="D8618" s="0" t="s">
        <v>92</v>
      </c>
      <c r="E8618" s="14" t="n">
        <v>45418</v>
      </c>
      <c r="F8618" s="14" t="n">
        <v>45425</v>
      </c>
      <c r="G8618" s="0" t="n">
        <v>6</v>
      </c>
      <c r="H8618" s="0" t="n">
        <v>101</v>
      </c>
      <c r="I8618" s="0" t="n">
        <v>90</v>
      </c>
      <c r="J8618" s="0" t="n">
        <v>964</v>
      </c>
      <c r="K8618" s="0" t="n">
        <v>1250</v>
      </c>
      <c r="L8618" s="15" t="s">
        <v>80</v>
      </c>
      <c r="M8618" s="0" t="n">
        <v>7</v>
      </c>
      <c r="N8618" s="16" t="n">
        <f aca="false">I8618*K8618</f>
        <v>112500</v>
      </c>
      <c r="O8618" s="16" t="n">
        <f aca="false">I8618*(K8618-J8618)</f>
        <v>25740</v>
      </c>
      <c r="P8618" s="15" t="n">
        <f aca="false">K8618-J8618</f>
        <v>286</v>
      </c>
      <c r="Q8618" s="0" t="str">
        <f aca="false">IF(G8618=0,"Out of stock",IF(G8618&lt;H8618,"Understocked",IF(G8618&gt;Summary!$B$6*H8618,"Overstocked","Healthy")))</f>
        <v>Understocked</v>
      </c>
      <c r="R8618" s="0" t="str">
        <f aca="false">IF(I8618&gt;=Summary!$B$7,"Fast",IF(I8618&lt;Summary!$B$8,"Slow","Medium"))</f>
        <v>Slow</v>
      </c>
      <c r="S8618" s="15" t="n">
        <f aca="false">IF(M8618&gt;Summary!$B$5,1,0)</f>
        <v>0</v>
      </c>
      <c r="T8618" s="16" t="n">
        <f aca="false">IF(Q8618="Overstocked",(G8618-Summary!$B$6*H8618)*J8618,0)</f>
        <v>0</v>
      </c>
    </row>
    <row r="8619" customFormat="false" ht="15" hidden="false" customHeight="false" outlineLevel="0" collapsed="false">
      <c r="A8619" s="0" t="s">
        <v>8717</v>
      </c>
      <c r="B8619" s="0" t="s">
        <v>111</v>
      </c>
      <c r="C8619" s="0" t="s">
        <v>104</v>
      </c>
      <c r="D8619" s="0" t="s">
        <v>102</v>
      </c>
      <c r="E8619" s="14" t="n">
        <v>45072</v>
      </c>
      <c r="F8619" s="14" t="n">
        <v>45078</v>
      </c>
      <c r="G8619" s="0" t="n">
        <v>377</v>
      </c>
      <c r="H8619" s="0" t="n">
        <v>77</v>
      </c>
      <c r="I8619" s="0" t="n">
        <v>6</v>
      </c>
      <c r="J8619" s="0" t="n">
        <v>746</v>
      </c>
      <c r="K8619" s="0" t="n">
        <v>1167</v>
      </c>
      <c r="L8619" s="15" t="s">
        <v>82</v>
      </c>
      <c r="M8619" s="0" t="n">
        <v>6</v>
      </c>
      <c r="N8619" s="16" t="n">
        <f aca="false">I8619*K8619</f>
        <v>7002</v>
      </c>
      <c r="O8619" s="16" t="n">
        <f aca="false">I8619*(K8619-J8619)</f>
        <v>2526</v>
      </c>
      <c r="P8619" s="15" t="n">
        <f aca="false">K8619-J8619</f>
        <v>421</v>
      </c>
      <c r="Q8619" s="0" t="str">
        <f aca="false">IF(G8619=0,"Out of stock",IF(G8619&lt;H8619,"Understocked",IF(G8619&gt;Summary!$B$6*H8619,"Overstocked","Healthy")))</f>
        <v>Overstocked</v>
      </c>
      <c r="R8619" s="0" t="str">
        <f aca="false">IF(I8619&gt;=Summary!$B$7,"Fast",IF(I8619&lt;Summary!$B$8,"Slow","Medium"))</f>
        <v>Slow</v>
      </c>
      <c r="S8619" s="15" t="n">
        <f aca="false">IF(M8619&gt;Summary!$B$5,1,0)</f>
        <v>0</v>
      </c>
      <c r="T8619" s="16" t="n">
        <f aca="false">IF(Q8619="Overstocked",(G8619-Summary!$B$6*H8619)*J8619,0)</f>
        <v>51474</v>
      </c>
    </row>
    <row r="8620" customFormat="false" ht="15" hidden="false" customHeight="false" outlineLevel="0" collapsed="false">
      <c r="A8620" s="0" t="s">
        <v>8718</v>
      </c>
      <c r="B8620" s="0" t="s">
        <v>89</v>
      </c>
      <c r="C8620" s="0" t="s">
        <v>78</v>
      </c>
      <c r="D8620" s="0" t="s">
        <v>102</v>
      </c>
      <c r="E8620" s="14" t="n">
        <v>45294</v>
      </c>
      <c r="F8620" s="14" t="n">
        <v>45297</v>
      </c>
      <c r="G8620" s="0" t="n">
        <v>457</v>
      </c>
      <c r="H8620" s="0" t="n">
        <v>95</v>
      </c>
      <c r="I8620" s="0" t="n">
        <v>174</v>
      </c>
      <c r="J8620" s="0" t="n">
        <v>1605</v>
      </c>
      <c r="K8620" s="0" t="n">
        <v>1853</v>
      </c>
      <c r="L8620" s="15" t="s">
        <v>97</v>
      </c>
      <c r="M8620" s="0" t="n">
        <v>3</v>
      </c>
      <c r="N8620" s="16" t="n">
        <f aca="false">I8620*K8620</f>
        <v>322422</v>
      </c>
      <c r="O8620" s="16" t="n">
        <f aca="false">I8620*(K8620-J8620)</f>
        <v>43152</v>
      </c>
      <c r="P8620" s="15" t="n">
        <f aca="false">K8620-J8620</f>
        <v>248</v>
      </c>
      <c r="Q8620" s="0" t="str">
        <f aca="false">IF(G8620=0,"Out of stock",IF(G8620&lt;H8620,"Understocked",IF(G8620&gt;Summary!$B$6*H8620,"Overstocked","Healthy")))</f>
        <v>Overstocked</v>
      </c>
      <c r="R8620" s="0" t="str">
        <f aca="false">IF(I8620&gt;=Summary!$B$7,"Fast",IF(I8620&lt;Summary!$B$8,"Slow","Medium"))</f>
        <v>Medium</v>
      </c>
      <c r="S8620" s="15" t="n">
        <f aca="false">IF(M8620&gt;Summary!$B$5,1,0)</f>
        <v>0</v>
      </c>
      <c r="T8620" s="16" t="n">
        <f aca="false">IF(Q8620="Overstocked",(G8620-Summary!$B$6*H8620)*J8620,0)</f>
        <v>123585</v>
      </c>
    </row>
    <row r="8621" customFormat="false" ht="15" hidden="false" customHeight="false" outlineLevel="0" collapsed="false">
      <c r="A8621" s="0" t="s">
        <v>8719</v>
      </c>
      <c r="B8621" s="0" t="s">
        <v>89</v>
      </c>
      <c r="C8621" s="0" t="s">
        <v>104</v>
      </c>
      <c r="D8621" s="0" t="s">
        <v>79</v>
      </c>
      <c r="E8621" s="14" t="n">
        <v>45018</v>
      </c>
      <c r="F8621" s="14" t="n">
        <v>45019</v>
      </c>
      <c r="G8621" s="0" t="n">
        <v>215</v>
      </c>
      <c r="H8621" s="0" t="n">
        <v>94</v>
      </c>
      <c r="I8621" s="0" t="n">
        <v>6</v>
      </c>
      <c r="J8621" s="0" t="n">
        <v>810</v>
      </c>
      <c r="K8621" s="0" t="n">
        <v>876</v>
      </c>
      <c r="L8621" s="15" t="s">
        <v>87</v>
      </c>
      <c r="M8621" s="0" t="n">
        <v>1</v>
      </c>
      <c r="N8621" s="16" t="n">
        <f aca="false">I8621*K8621</f>
        <v>5256</v>
      </c>
      <c r="O8621" s="16" t="n">
        <f aca="false">I8621*(K8621-J8621)</f>
        <v>396</v>
      </c>
      <c r="P8621" s="15" t="n">
        <f aca="false">K8621-J8621</f>
        <v>66</v>
      </c>
      <c r="Q8621" s="0" t="str">
        <f aca="false">IF(G8621=0,"Out of stock",IF(G8621&lt;H8621,"Understocked",IF(G8621&gt;Summary!$B$6*H8621,"Overstocked","Healthy")))</f>
        <v>Healthy</v>
      </c>
      <c r="R8621" s="0" t="str">
        <f aca="false">IF(I8621&gt;=Summary!$B$7,"Fast",IF(I8621&lt;Summary!$B$8,"Slow","Medium"))</f>
        <v>Slow</v>
      </c>
      <c r="S8621" s="15" t="n">
        <f aca="false">IF(M8621&gt;Summary!$B$5,1,0)</f>
        <v>0</v>
      </c>
      <c r="T8621" s="16" t="n">
        <f aca="false">IF(Q8621="Overstocked",(G8621-Summary!$B$6*H8621)*J8621,0)</f>
        <v>0</v>
      </c>
    </row>
    <row r="8622" customFormat="false" ht="15" hidden="false" customHeight="false" outlineLevel="0" collapsed="false">
      <c r="A8622" s="0" t="s">
        <v>8720</v>
      </c>
      <c r="B8622" s="0" t="s">
        <v>113</v>
      </c>
      <c r="C8622" s="0" t="s">
        <v>104</v>
      </c>
      <c r="D8622" s="0" t="s">
        <v>102</v>
      </c>
      <c r="E8622" s="14" t="n">
        <v>45603</v>
      </c>
      <c r="F8622" s="14" t="n">
        <v>45611</v>
      </c>
      <c r="G8622" s="0" t="n">
        <v>390</v>
      </c>
      <c r="H8622" s="0" t="n">
        <v>135</v>
      </c>
      <c r="I8622" s="0" t="n">
        <v>225</v>
      </c>
      <c r="J8622" s="0" t="n">
        <v>274</v>
      </c>
      <c r="K8622" s="0" t="n">
        <v>379</v>
      </c>
      <c r="L8622" s="15" t="s">
        <v>82</v>
      </c>
      <c r="M8622" s="0" t="n">
        <v>8</v>
      </c>
      <c r="N8622" s="16" t="n">
        <f aca="false">I8622*K8622</f>
        <v>85275</v>
      </c>
      <c r="O8622" s="16" t="n">
        <f aca="false">I8622*(K8622-J8622)</f>
        <v>23625</v>
      </c>
      <c r="P8622" s="15" t="n">
        <f aca="false">K8622-J8622</f>
        <v>105</v>
      </c>
      <c r="Q8622" s="0" t="str">
        <f aca="false">IF(G8622=0,"Out of stock",IF(G8622&lt;H8622,"Understocked",IF(G8622&gt;Summary!$B$6*H8622,"Overstocked","Healthy")))</f>
        <v>Healthy</v>
      </c>
      <c r="R8622" s="0" t="str">
        <f aca="false">IF(I8622&gt;=Summary!$B$7,"Fast",IF(I8622&lt;Summary!$B$8,"Slow","Medium"))</f>
        <v>Fast</v>
      </c>
      <c r="S8622" s="15" t="n">
        <f aca="false">IF(M8622&gt;Summary!$B$5,1,0)</f>
        <v>1</v>
      </c>
      <c r="T8622" s="16" t="n">
        <f aca="false">IF(Q8622="Overstocked",(G8622-Summary!$B$6*H8622)*J8622,0)</f>
        <v>0</v>
      </c>
    </row>
    <row r="8623" customFormat="false" ht="15" hidden="false" customHeight="false" outlineLevel="0" collapsed="false">
      <c r="A8623" s="0" t="s">
        <v>8721</v>
      </c>
      <c r="B8623" s="0" t="s">
        <v>107</v>
      </c>
      <c r="C8623" s="0" t="s">
        <v>96</v>
      </c>
      <c r="D8623" s="0" t="s">
        <v>90</v>
      </c>
      <c r="E8623" s="14" t="n">
        <v>45098</v>
      </c>
      <c r="F8623" s="14" t="n">
        <v>45106</v>
      </c>
      <c r="G8623" s="0" t="n">
        <v>366</v>
      </c>
      <c r="H8623" s="0" t="n">
        <v>106</v>
      </c>
      <c r="I8623" s="0" t="n">
        <v>157</v>
      </c>
      <c r="J8623" s="0" t="n">
        <v>1094</v>
      </c>
      <c r="K8623" s="0" t="n">
        <v>1249</v>
      </c>
      <c r="L8623" s="15" t="s">
        <v>97</v>
      </c>
      <c r="M8623" s="0" t="n">
        <v>8</v>
      </c>
      <c r="N8623" s="16" t="n">
        <f aca="false">I8623*K8623</f>
        <v>196093</v>
      </c>
      <c r="O8623" s="16" t="n">
        <f aca="false">I8623*(K8623-J8623)</f>
        <v>24335</v>
      </c>
      <c r="P8623" s="15" t="n">
        <f aca="false">K8623-J8623</f>
        <v>155</v>
      </c>
      <c r="Q8623" s="0" t="str">
        <f aca="false">IF(G8623=0,"Out of stock",IF(G8623&lt;H8623,"Understocked",IF(G8623&gt;Summary!$B$6*H8623,"Overstocked","Healthy")))</f>
        <v>Healthy</v>
      </c>
      <c r="R8623" s="0" t="str">
        <f aca="false">IF(I8623&gt;=Summary!$B$7,"Fast",IF(I8623&lt;Summary!$B$8,"Slow","Medium"))</f>
        <v>Medium</v>
      </c>
      <c r="S8623" s="15" t="n">
        <f aca="false">IF(M8623&gt;Summary!$B$5,1,0)</f>
        <v>1</v>
      </c>
      <c r="T8623" s="16" t="n">
        <f aca="false">IF(Q8623="Overstocked",(G8623-Summary!$B$6*H8623)*J8623,0)</f>
        <v>0</v>
      </c>
    </row>
    <row r="8624" customFormat="false" ht="15" hidden="false" customHeight="false" outlineLevel="0" collapsed="false">
      <c r="A8624" s="0" t="s">
        <v>8722</v>
      </c>
      <c r="B8624" s="0" t="s">
        <v>95</v>
      </c>
      <c r="C8624" s="0" t="s">
        <v>96</v>
      </c>
      <c r="D8624" s="0" t="s">
        <v>79</v>
      </c>
      <c r="E8624" s="14" t="n">
        <v>45428</v>
      </c>
      <c r="F8624" s="14" t="n">
        <v>45432</v>
      </c>
      <c r="G8624" s="0" t="n">
        <v>452</v>
      </c>
      <c r="H8624" s="0" t="n">
        <v>116</v>
      </c>
      <c r="I8624" s="0" t="n">
        <v>57</v>
      </c>
      <c r="J8624" s="0" t="n">
        <v>1287</v>
      </c>
      <c r="K8624" s="0" t="n">
        <v>1475</v>
      </c>
      <c r="L8624" s="15" t="s">
        <v>93</v>
      </c>
      <c r="M8624" s="0" t="n">
        <v>4</v>
      </c>
      <c r="N8624" s="16" t="n">
        <f aca="false">I8624*K8624</f>
        <v>84075</v>
      </c>
      <c r="O8624" s="16" t="n">
        <f aca="false">I8624*(K8624-J8624)</f>
        <v>10716</v>
      </c>
      <c r="P8624" s="15" t="n">
        <f aca="false">K8624-J8624</f>
        <v>188</v>
      </c>
      <c r="Q8624" s="0" t="str">
        <f aca="false">IF(G8624=0,"Out of stock",IF(G8624&lt;H8624,"Understocked",IF(G8624&gt;Summary!$B$6*H8624,"Overstocked","Healthy")))</f>
        <v>Healthy</v>
      </c>
      <c r="R8624" s="0" t="str">
        <f aca="false">IF(I8624&gt;=Summary!$B$7,"Fast",IF(I8624&lt;Summary!$B$8,"Slow","Medium"))</f>
        <v>Slow</v>
      </c>
      <c r="S8624" s="15" t="n">
        <f aca="false">IF(M8624&gt;Summary!$B$5,1,0)</f>
        <v>0</v>
      </c>
      <c r="T8624" s="16" t="n">
        <f aca="false">IF(Q8624="Overstocked",(G8624-Summary!$B$6*H8624)*J8624,0)</f>
        <v>0</v>
      </c>
    </row>
    <row r="8625" customFormat="false" ht="15" hidden="false" customHeight="false" outlineLevel="0" collapsed="false">
      <c r="A8625" s="0" t="s">
        <v>8723</v>
      </c>
      <c r="B8625" s="0" t="s">
        <v>89</v>
      </c>
      <c r="C8625" s="0" t="s">
        <v>78</v>
      </c>
      <c r="D8625" s="0" t="s">
        <v>79</v>
      </c>
      <c r="E8625" s="14" t="n">
        <v>45638</v>
      </c>
      <c r="F8625" s="14" t="n">
        <v>45647</v>
      </c>
      <c r="G8625" s="0" t="n">
        <v>73</v>
      </c>
      <c r="H8625" s="0" t="n">
        <v>82</v>
      </c>
      <c r="I8625" s="0" t="n">
        <v>234</v>
      </c>
      <c r="J8625" s="0" t="n">
        <v>1209</v>
      </c>
      <c r="K8625" s="0" t="n">
        <v>1400</v>
      </c>
      <c r="L8625" s="15" t="s">
        <v>80</v>
      </c>
      <c r="M8625" s="0" t="n">
        <v>9</v>
      </c>
      <c r="N8625" s="16" t="n">
        <f aca="false">I8625*K8625</f>
        <v>327600</v>
      </c>
      <c r="O8625" s="16" t="n">
        <f aca="false">I8625*(K8625-J8625)</f>
        <v>44694</v>
      </c>
      <c r="P8625" s="15" t="n">
        <f aca="false">K8625-J8625</f>
        <v>191</v>
      </c>
      <c r="Q8625" s="0" t="str">
        <f aca="false">IF(G8625=0,"Out of stock",IF(G8625&lt;H8625,"Understocked",IF(G8625&gt;Summary!$B$6*H8625,"Overstocked","Healthy")))</f>
        <v>Understocked</v>
      </c>
      <c r="R8625" s="0" t="str">
        <f aca="false">IF(I8625&gt;=Summary!$B$7,"Fast",IF(I8625&lt;Summary!$B$8,"Slow","Medium"))</f>
        <v>Fast</v>
      </c>
      <c r="S8625" s="15" t="n">
        <f aca="false">IF(M8625&gt;Summary!$B$5,1,0)</f>
        <v>1</v>
      </c>
      <c r="T8625" s="16" t="n">
        <f aca="false">IF(Q8625="Overstocked",(G8625-Summary!$B$6*H8625)*J8625,0)</f>
        <v>0</v>
      </c>
    </row>
    <row r="8626" customFormat="false" ht="15" hidden="false" customHeight="false" outlineLevel="0" collapsed="false">
      <c r="A8626" s="0" t="s">
        <v>8724</v>
      </c>
      <c r="B8626" s="0" t="s">
        <v>111</v>
      </c>
      <c r="C8626" s="0" t="s">
        <v>96</v>
      </c>
      <c r="D8626" s="0" t="s">
        <v>90</v>
      </c>
      <c r="E8626" s="14" t="n">
        <v>44960</v>
      </c>
      <c r="F8626" s="14" t="n">
        <v>44961</v>
      </c>
      <c r="G8626" s="0" t="n">
        <v>114</v>
      </c>
      <c r="H8626" s="0" t="n">
        <v>92</v>
      </c>
      <c r="I8626" s="0" t="n">
        <v>37</v>
      </c>
      <c r="J8626" s="0" t="n">
        <v>822</v>
      </c>
      <c r="K8626" s="0" t="n">
        <v>968</v>
      </c>
      <c r="L8626" s="15" t="s">
        <v>82</v>
      </c>
      <c r="M8626" s="0" t="n">
        <v>1</v>
      </c>
      <c r="N8626" s="16" t="n">
        <f aca="false">I8626*K8626</f>
        <v>35816</v>
      </c>
      <c r="O8626" s="16" t="n">
        <f aca="false">I8626*(K8626-J8626)</f>
        <v>5402</v>
      </c>
      <c r="P8626" s="15" t="n">
        <f aca="false">K8626-J8626</f>
        <v>146</v>
      </c>
      <c r="Q8626" s="0" t="str">
        <f aca="false">IF(G8626=0,"Out of stock",IF(G8626&lt;H8626,"Understocked",IF(G8626&gt;Summary!$B$6*H8626,"Overstocked","Healthy")))</f>
        <v>Healthy</v>
      </c>
      <c r="R8626" s="0" t="str">
        <f aca="false">IF(I8626&gt;=Summary!$B$7,"Fast",IF(I8626&lt;Summary!$B$8,"Slow","Medium"))</f>
        <v>Slow</v>
      </c>
      <c r="S8626" s="15" t="n">
        <f aca="false">IF(M8626&gt;Summary!$B$5,1,0)</f>
        <v>0</v>
      </c>
      <c r="T8626" s="16" t="n">
        <f aca="false">IF(Q8626="Overstocked",(G8626-Summary!$B$6*H8626)*J8626,0)</f>
        <v>0</v>
      </c>
    </row>
    <row r="8627" customFormat="false" ht="15" hidden="false" customHeight="false" outlineLevel="0" collapsed="false">
      <c r="A8627" s="0" t="s">
        <v>8725</v>
      </c>
      <c r="B8627" s="0" t="s">
        <v>115</v>
      </c>
      <c r="C8627" s="0" t="s">
        <v>78</v>
      </c>
      <c r="D8627" s="0" t="s">
        <v>79</v>
      </c>
      <c r="E8627" s="14" t="n">
        <v>45326</v>
      </c>
      <c r="F8627" s="14" t="n">
        <v>45329</v>
      </c>
      <c r="G8627" s="0" t="n">
        <v>110</v>
      </c>
      <c r="H8627" s="0" t="n">
        <v>118</v>
      </c>
      <c r="I8627" s="0" t="n">
        <v>3</v>
      </c>
      <c r="J8627" s="0" t="n">
        <v>1934</v>
      </c>
      <c r="K8627" s="0" t="n">
        <v>2179</v>
      </c>
      <c r="L8627" s="15" t="s">
        <v>80</v>
      </c>
      <c r="M8627" s="0" t="n">
        <v>3</v>
      </c>
      <c r="N8627" s="16" t="n">
        <f aca="false">I8627*K8627</f>
        <v>6537</v>
      </c>
      <c r="O8627" s="16" t="n">
        <f aca="false">I8627*(K8627-J8627)</f>
        <v>735</v>
      </c>
      <c r="P8627" s="15" t="n">
        <f aca="false">K8627-J8627</f>
        <v>245</v>
      </c>
      <c r="Q8627" s="0" t="str">
        <f aca="false">IF(G8627=0,"Out of stock",IF(G8627&lt;H8627,"Understocked",IF(G8627&gt;Summary!$B$6*H8627,"Overstocked","Healthy")))</f>
        <v>Understocked</v>
      </c>
      <c r="R8627" s="0" t="str">
        <f aca="false">IF(I8627&gt;=Summary!$B$7,"Fast",IF(I8627&lt;Summary!$B$8,"Slow","Medium"))</f>
        <v>Slow</v>
      </c>
      <c r="S8627" s="15" t="n">
        <f aca="false">IF(M8627&gt;Summary!$B$5,1,0)</f>
        <v>0</v>
      </c>
      <c r="T8627" s="16" t="n">
        <f aca="false">IF(Q8627="Overstocked",(G8627-Summary!$B$6*H8627)*J8627,0)</f>
        <v>0</v>
      </c>
    </row>
    <row r="8628" customFormat="false" ht="15" hidden="false" customHeight="false" outlineLevel="0" collapsed="false">
      <c r="A8628" s="0" t="s">
        <v>8726</v>
      </c>
      <c r="B8628" s="0" t="s">
        <v>115</v>
      </c>
      <c r="C8628" s="0" t="s">
        <v>104</v>
      </c>
      <c r="D8628" s="0" t="s">
        <v>92</v>
      </c>
      <c r="E8628" s="14" t="n">
        <v>45215</v>
      </c>
      <c r="F8628" s="14" t="n">
        <v>45221</v>
      </c>
      <c r="G8628" s="0" t="n">
        <v>284</v>
      </c>
      <c r="H8628" s="0" t="n">
        <v>58</v>
      </c>
      <c r="I8628" s="0" t="n">
        <v>118</v>
      </c>
      <c r="J8628" s="0" t="n">
        <v>280</v>
      </c>
      <c r="K8628" s="0" t="n">
        <v>686</v>
      </c>
      <c r="L8628" s="15" t="s">
        <v>87</v>
      </c>
      <c r="M8628" s="0" t="n">
        <v>6</v>
      </c>
      <c r="N8628" s="16" t="n">
        <f aca="false">I8628*K8628</f>
        <v>80948</v>
      </c>
      <c r="O8628" s="16" t="n">
        <f aca="false">I8628*(K8628-J8628)</f>
        <v>47908</v>
      </c>
      <c r="P8628" s="15" t="n">
        <f aca="false">K8628-J8628</f>
        <v>406</v>
      </c>
      <c r="Q8628" s="0" t="str">
        <f aca="false">IF(G8628=0,"Out of stock",IF(G8628&lt;H8628,"Understocked",IF(G8628&gt;Summary!$B$6*H8628,"Overstocked","Healthy")))</f>
        <v>Overstocked</v>
      </c>
      <c r="R8628" s="0" t="str">
        <f aca="false">IF(I8628&gt;=Summary!$B$7,"Fast",IF(I8628&lt;Summary!$B$8,"Slow","Medium"))</f>
        <v>Medium</v>
      </c>
      <c r="S8628" s="15" t="n">
        <f aca="false">IF(M8628&gt;Summary!$B$5,1,0)</f>
        <v>0</v>
      </c>
      <c r="T8628" s="16" t="n">
        <f aca="false">IF(Q8628="Overstocked",(G8628-Summary!$B$6*H8628)*J8628,0)</f>
        <v>14560</v>
      </c>
    </row>
    <row r="8629" customFormat="false" ht="15" hidden="false" customHeight="false" outlineLevel="0" collapsed="false">
      <c r="A8629" s="0" t="s">
        <v>8727</v>
      </c>
      <c r="B8629" s="0" t="s">
        <v>101</v>
      </c>
      <c r="C8629" s="0" t="s">
        <v>104</v>
      </c>
      <c r="D8629" s="0" t="s">
        <v>102</v>
      </c>
      <c r="E8629" s="14" t="n">
        <v>44984</v>
      </c>
      <c r="F8629" s="14" t="n">
        <v>44990</v>
      </c>
      <c r="G8629" s="0" t="n">
        <v>219</v>
      </c>
      <c r="H8629" s="0" t="n">
        <v>132</v>
      </c>
      <c r="I8629" s="0" t="n">
        <v>281</v>
      </c>
      <c r="J8629" s="0" t="n">
        <v>1527</v>
      </c>
      <c r="K8629" s="0" t="n">
        <v>1907</v>
      </c>
      <c r="L8629" s="15" t="s">
        <v>97</v>
      </c>
      <c r="M8629" s="0" t="n">
        <v>6</v>
      </c>
      <c r="N8629" s="16" t="n">
        <f aca="false">I8629*K8629</f>
        <v>535867</v>
      </c>
      <c r="O8629" s="16" t="n">
        <f aca="false">I8629*(K8629-J8629)</f>
        <v>106780</v>
      </c>
      <c r="P8629" s="15" t="n">
        <f aca="false">K8629-J8629</f>
        <v>380</v>
      </c>
      <c r="Q8629" s="0" t="str">
        <f aca="false">IF(G8629=0,"Out of stock",IF(G8629&lt;H8629,"Understocked",IF(G8629&gt;Summary!$B$6*H8629,"Overstocked","Healthy")))</f>
        <v>Healthy</v>
      </c>
      <c r="R8629" s="0" t="str">
        <f aca="false">IF(I8629&gt;=Summary!$B$7,"Fast",IF(I8629&lt;Summary!$B$8,"Slow","Medium"))</f>
        <v>Fast</v>
      </c>
      <c r="S8629" s="15" t="n">
        <f aca="false">IF(M8629&gt;Summary!$B$5,1,0)</f>
        <v>0</v>
      </c>
      <c r="T8629" s="16" t="n">
        <f aca="false">IF(Q8629="Overstocked",(G8629-Summary!$B$6*H8629)*J8629,0)</f>
        <v>0</v>
      </c>
    </row>
    <row r="8630" customFormat="false" ht="15" hidden="false" customHeight="false" outlineLevel="0" collapsed="false">
      <c r="A8630" s="0" t="s">
        <v>8728</v>
      </c>
      <c r="B8630" s="0" t="s">
        <v>84</v>
      </c>
      <c r="C8630" s="0" t="s">
        <v>85</v>
      </c>
      <c r="D8630" s="0" t="s">
        <v>92</v>
      </c>
      <c r="E8630" s="14" t="n">
        <v>45022</v>
      </c>
      <c r="F8630" s="14" t="n">
        <v>45024</v>
      </c>
      <c r="G8630" s="0" t="n">
        <v>219</v>
      </c>
      <c r="H8630" s="0" t="n">
        <v>111</v>
      </c>
      <c r="I8630" s="0" t="n">
        <v>292</v>
      </c>
      <c r="J8630" s="0" t="n">
        <v>957</v>
      </c>
      <c r="K8630" s="0" t="n">
        <v>1138</v>
      </c>
      <c r="L8630" s="15" t="s">
        <v>97</v>
      </c>
      <c r="M8630" s="0" t="n">
        <v>2</v>
      </c>
      <c r="N8630" s="16" t="n">
        <f aca="false">I8630*K8630</f>
        <v>332296</v>
      </c>
      <c r="O8630" s="16" t="n">
        <f aca="false">I8630*(K8630-J8630)</f>
        <v>52852</v>
      </c>
      <c r="P8630" s="15" t="n">
        <f aca="false">K8630-J8630</f>
        <v>181</v>
      </c>
      <c r="Q8630" s="0" t="str">
        <f aca="false">IF(G8630=0,"Out of stock",IF(G8630&lt;H8630,"Understocked",IF(G8630&gt;Summary!$B$6*H8630,"Overstocked","Healthy")))</f>
        <v>Healthy</v>
      </c>
      <c r="R8630" s="0" t="str">
        <f aca="false">IF(I8630&gt;=Summary!$B$7,"Fast",IF(I8630&lt;Summary!$B$8,"Slow","Medium"))</f>
        <v>Fast</v>
      </c>
      <c r="S8630" s="15" t="n">
        <f aca="false">IF(M8630&gt;Summary!$B$5,1,0)</f>
        <v>0</v>
      </c>
      <c r="T8630" s="16" t="n">
        <f aca="false">IF(Q8630="Overstocked",(G8630-Summary!$B$6*H8630)*J8630,0)</f>
        <v>0</v>
      </c>
    </row>
    <row r="8631" customFormat="false" ht="15" hidden="false" customHeight="false" outlineLevel="0" collapsed="false">
      <c r="A8631" s="0" t="s">
        <v>8729</v>
      </c>
      <c r="B8631" s="0" t="s">
        <v>123</v>
      </c>
      <c r="C8631" s="0" t="s">
        <v>85</v>
      </c>
      <c r="D8631" s="0" t="s">
        <v>86</v>
      </c>
      <c r="E8631" s="14" t="n">
        <v>45011</v>
      </c>
      <c r="F8631" s="14" t="n">
        <v>45015</v>
      </c>
      <c r="G8631" s="0" t="n">
        <v>51</v>
      </c>
      <c r="H8631" s="0" t="n">
        <v>69</v>
      </c>
      <c r="I8631" s="0" t="n">
        <v>3</v>
      </c>
      <c r="J8631" s="0" t="n">
        <v>741</v>
      </c>
      <c r="K8631" s="0" t="n">
        <v>1143</v>
      </c>
      <c r="L8631" s="15" t="s">
        <v>87</v>
      </c>
      <c r="M8631" s="0" t="n">
        <v>4</v>
      </c>
      <c r="N8631" s="16" t="n">
        <f aca="false">I8631*K8631</f>
        <v>3429</v>
      </c>
      <c r="O8631" s="16" t="n">
        <f aca="false">I8631*(K8631-J8631)</f>
        <v>1206</v>
      </c>
      <c r="P8631" s="15" t="n">
        <f aca="false">K8631-J8631</f>
        <v>402</v>
      </c>
      <c r="Q8631" s="0" t="str">
        <f aca="false">IF(G8631=0,"Out of stock",IF(G8631&lt;H8631,"Understocked",IF(G8631&gt;Summary!$B$6*H8631,"Overstocked","Healthy")))</f>
        <v>Understocked</v>
      </c>
      <c r="R8631" s="0" t="str">
        <f aca="false">IF(I8631&gt;=Summary!$B$7,"Fast",IF(I8631&lt;Summary!$B$8,"Slow","Medium"))</f>
        <v>Slow</v>
      </c>
      <c r="S8631" s="15" t="n">
        <f aca="false">IF(M8631&gt;Summary!$B$5,1,0)</f>
        <v>0</v>
      </c>
      <c r="T8631" s="16" t="n">
        <f aca="false">IF(Q8631="Overstocked",(G8631-Summary!$B$6*H8631)*J8631,0)</f>
        <v>0</v>
      </c>
    </row>
    <row r="8632" customFormat="false" ht="15" hidden="false" customHeight="false" outlineLevel="0" collapsed="false">
      <c r="A8632" s="0" t="s">
        <v>8730</v>
      </c>
      <c r="B8632" s="0" t="s">
        <v>101</v>
      </c>
      <c r="C8632" s="0" t="s">
        <v>85</v>
      </c>
      <c r="D8632" s="0" t="s">
        <v>92</v>
      </c>
      <c r="E8632" s="14" t="n">
        <v>45605</v>
      </c>
      <c r="F8632" s="14" t="n">
        <v>45615</v>
      </c>
      <c r="G8632" s="0" t="n">
        <v>358</v>
      </c>
      <c r="H8632" s="0" t="n">
        <v>110</v>
      </c>
      <c r="I8632" s="0" t="n">
        <v>221</v>
      </c>
      <c r="J8632" s="0" t="n">
        <v>865</v>
      </c>
      <c r="K8632" s="0" t="n">
        <v>1072</v>
      </c>
      <c r="L8632" s="15" t="s">
        <v>97</v>
      </c>
      <c r="M8632" s="0" t="n">
        <v>10</v>
      </c>
      <c r="N8632" s="16" t="n">
        <f aca="false">I8632*K8632</f>
        <v>236912</v>
      </c>
      <c r="O8632" s="16" t="n">
        <f aca="false">I8632*(K8632-J8632)</f>
        <v>45747</v>
      </c>
      <c r="P8632" s="15" t="n">
        <f aca="false">K8632-J8632</f>
        <v>207</v>
      </c>
      <c r="Q8632" s="0" t="str">
        <f aca="false">IF(G8632=0,"Out of stock",IF(G8632&lt;H8632,"Understocked",IF(G8632&gt;Summary!$B$6*H8632,"Overstocked","Healthy")))</f>
        <v>Healthy</v>
      </c>
      <c r="R8632" s="0" t="str">
        <f aca="false">IF(I8632&gt;=Summary!$B$7,"Fast",IF(I8632&lt;Summary!$B$8,"Slow","Medium"))</f>
        <v>Fast</v>
      </c>
      <c r="S8632" s="15" t="n">
        <f aca="false">IF(M8632&gt;Summary!$B$5,1,0)</f>
        <v>1</v>
      </c>
      <c r="T8632" s="16" t="n">
        <f aca="false">IF(Q8632="Overstocked",(G8632-Summary!$B$6*H8632)*J8632,0)</f>
        <v>0</v>
      </c>
    </row>
    <row r="8633" customFormat="false" ht="15" hidden="false" customHeight="false" outlineLevel="0" collapsed="false">
      <c r="A8633" s="0" t="s">
        <v>8731</v>
      </c>
      <c r="B8633" s="0" t="s">
        <v>113</v>
      </c>
      <c r="C8633" s="0" t="s">
        <v>85</v>
      </c>
      <c r="D8633" s="0" t="s">
        <v>86</v>
      </c>
      <c r="E8633" s="14" t="n">
        <v>45377</v>
      </c>
      <c r="F8633" s="14" t="n">
        <v>45384</v>
      </c>
      <c r="G8633" s="0" t="n">
        <v>20</v>
      </c>
      <c r="H8633" s="0" t="n">
        <v>118</v>
      </c>
      <c r="I8633" s="0" t="n">
        <v>98</v>
      </c>
      <c r="J8633" s="0" t="n">
        <v>1112</v>
      </c>
      <c r="K8633" s="0" t="n">
        <v>1239</v>
      </c>
      <c r="L8633" s="15" t="s">
        <v>80</v>
      </c>
      <c r="M8633" s="0" t="n">
        <v>7</v>
      </c>
      <c r="N8633" s="16" t="n">
        <f aca="false">I8633*K8633</f>
        <v>121422</v>
      </c>
      <c r="O8633" s="16" t="n">
        <f aca="false">I8633*(K8633-J8633)</f>
        <v>12446</v>
      </c>
      <c r="P8633" s="15" t="n">
        <f aca="false">K8633-J8633</f>
        <v>127</v>
      </c>
      <c r="Q8633" s="0" t="str">
        <f aca="false">IF(G8633=0,"Out of stock",IF(G8633&lt;H8633,"Understocked",IF(G8633&gt;Summary!$B$6*H8633,"Overstocked","Healthy")))</f>
        <v>Understocked</v>
      </c>
      <c r="R8633" s="0" t="str">
        <f aca="false">IF(I8633&gt;=Summary!$B$7,"Fast",IF(I8633&lt;Summary!$B$8,"Slow","Medium"))</f>
        <v>Slow</v>
      </c>
      <c r="S8633" s="15" t="n">
        <f aca="false">IF(M8633&gt;Summary!$B$5,1,0)</f>
        <v>0</v>
      </c>
      <c r="T8633" s="16" t="n">
        <f aca="false">IF(Q8633="Overstocked",(G8633-Summary!$B$6*H8633)*J8633,0)</f>
        <v>0</v>
      </c>
    </row>
    <row r="8634" customFormat="false" ht="15" hidden="false" customHeight="false" outlineLevel="0" collapsed="false">
      <c r="A8634" s="0" t="s">
        <v>8732</v>
      </c>
      <c r="B8634" s="0" t="s">
        <v>115</v>
      </c>
      <c r="C8634" s="0" t="s">
        <v>85</v>
      </c>
      <c r="D8634" s="0" t="s">
        <v>92</v>
      </c>
      <c r="E8634" s="14" t="n">
        <v>45419</v>
      </c>
      <c r="F8634" s="14" t="n">
        <v>45429</v>
      </c>
      <c r="G8634" s="0" t="n">
        <v>106</v>
      </c>
      <c r="H8634" s="0" t="n">
        <v>141</v>
      </c>
      <c r="I8634" s="0" t="n">
        <v>14</v>
      </c>
      <c r="J8634" s="0" t="n">
        <v>1098</v>
      </c>
      <c r="K8634" s="0" t="n">
        <v>1524</v>
      </c>
      <c r="L8634" s="15" t="s">
        <v>82</v>
      </c>
      <c r="M8634" s="0" t="n">
        <v>10</v>
      </c>
      <c r="N8634" s="16" t="n">
        <f aca="false">I8634*K8634</f>
        <v>21336</v>
      </c>
      <c r="O8634" s="16" t="n">
        <f aca="false">I8634*(K8634-J8634)</f>
        <v>5964</v>
      </c>
      <c r="P8634" s="15" t="n">
        <f aca="false">K8634-J8634</f>
        <v>426</v>
      </c>
      <c r="Q8634" s="0" t="str">
        <f aca="false">IF(G8634=0,"Out of stock",IF(G8634&lt;H8634,"Understocked",IF(G8634&gt;Summary!$B$6*H8634,"Overstocked","Healthy")))</f>
        <v>Understocked</v>
      </c>
      <c r="R8634" s="0" t="str">
        <f aca="false">IF(I8634&gt;=Summary!$B$7,"Fast",IF(I8634&lt;Summary!$B$8,"Slow","Medium"))</f>
        <v>Slow</v>
      </c>
      <c r="S8634" s="15" t="n">
        <f aca="false">IF(M8634&gt;Summary!$B$5,1,0)</f>
        <v>1</v>
      </c>
      <c r="T8634" s="16" t="n">
        <f aca="false">IF(Q8634="Overstocked",(G8634-Summary!$B$6*H8634)*J8634,0)</f>
        <v>0</v>
      </c>
    </row>
    <row r="8635" customFormat="false" ht="15" hidden="false" customHeight="false" outlineLevel="0" collapsed="false">
      <c r="A8635" s="0" t="s">
        <v>8733</v>
      </c>
      <c r="B8635" s="0" t="s">
        <v>111</v>
      </c>
      <c r="C8635" s="0" t="s">
        <v>96</v>
      </c>
      <c r="D8635" s="0" t="s">
        <v>102</v>
      </c>
      <c r="E8635" s="14" t="n">
        <v>45379</v>
      </c>
      <c r="F8635" s="14" t="n">
        <v>45381</v>
      </c>
      <c r="G8635" s="0" t="n">
        <v>164</v>
      </c>
      <c r="H8635" s="0" t="n">
        <v>129</v>
      </c>
      <c r="I8635" s="0" t="n">
        <v>68</v>
      </c>
      <c r="J8635" s="0" t="n">
        <v>1240</v>
      </c>
      <c r="K8635" s="0" t="n">
        <v>1624</v>
      </c>
      <c r="L8635" s="15" t="s">
        <v>82</v>
      </c>
      <c r="M8635" s="0" t="n">
        <v>2</v>
      </c>
      <c r="N8635" s="16" t="n">
        <f aca="false">I8635*K8635</f>
        <v>110432</v>
      </c>
      <c r="O8635" s="16" t="n">
        <f aca="false">I8635*(K8635-J8635)</f>
        <v>26112</v>
      </c>
      <c r="P8635" s="15" t="n">
        <f aca="false">K8635-J8635</f>
        <v>384</v>
      </c>
      <c r="Q8635" s="0" t="str">
        <f aca="false">IF(G8635=0,"Out of stock",IF(G8635&lt;H8635,"Understocked",IF(G8635&gt;Summary!$B$6*H8635,"Overstocked","Healthy")))</f>
        <v>Healthy</v>
      </c>
      <c r="R8635" s="0" t="str">
        <f aca="false">IF(I8635&gt;=Summary!$B$7,"Fast",IF(I8635&lt;Summary!$B$8,"Slow","Medium"))</f>
        <v>Slow</v>
      </c>
      <c r="S8635" s="15" t="n">
        <f aca="false">IF(M8635&gt;Summary!$B$5,1,0)</f>
        <v>0</v>
      </c>
      <c r="T8635" s="16" t="n">
        <f aca="false">IF(Q8635="Overstocked",(G8635-Summary!$B$6*H8635)*J8635,0)</f>
        <v>0</v>
      </c>
    </row>
    <row r="8636" customFormat="false" ht="15" hidden="false" customHeight="false" outlineLevel="0" collapsed="false">
      <c r="A8636" s="0" t="s">
        <v>8734</v>
      </c>
      <c r="B8636" s="0" t="s">
        <v>77</v>
      </c>
      <c r="C8636" s="0" t="s">
        <v>85</v>
      </c>
      <c r="D8636" s="0" t="s">
        <v>90</v>
      </c>
      <c r="E8636" s="14" t="n">
        <v>45624</v>
      </c>
      <c r="F8636" s="14" t="n">
        <v>45629</v>
      </c>
      <c r="G8636" s="0" t="n">
        <v>28</v>
      </c>
      <c r="H8636" s="0" t="n">
        <v>53</v>
      </c>
      <c r="I8636" s="0" t="n">
        <v>204</v>
      </c>
      <c r="J8636" s="0" t="n">
        <v>1749</v>
      </c>
      <c r="K8636" s="0" t="n">
        <v>1803</v>
      </c>
      <c r="L8636" s="15" t="s">
        <v>97</v>
      </c>
      <c r="M8636" s="0" t="n">
        <v>5</v>
      </c>
      <c r="N8636" s="16" t="n">
        <f aca="false">I8636*K8636</f>
        <v>367812</v>
      </c>
      <c r="O8636" s="16" t="n">
        <f aca="false">I8636*(K8636-J8636)</f>
        <v>11016</v>
      </c>
      <c r="P8636" s="15" t="n">
        <f aca="false">K8636-J8636</f>
        <v>54</v>
      </c>
      <c r="Q8636" s="0" t="str">
        <f aca="false">IF(G8636=0,"Out of stock",IF(G8636&lt;H8636,"Understocked",IF(G8636&gt;Summary!$B$6*H8636,"Overstocked","Healthy")))</f>
        <v>Understocked</v>
      </c>
      <c r="R8636" s="0" t="str">
        <f aca="false">IF(I8636&gt;=Summary!$B$7,"Fast",IF(I8636&lt;Summary!$B$8,"Slow","Medium"))</f>
        <v>Fast</v>
      </c>
      <c r="S8636" s="15" t="n">
        <f aca="false">IF(M8636&gt;Summary!$B$5,1,0)</f>
        <v>0</v>
      </c>
      <c r="T8636" s="16" t="n">
        <f aca="false">IF(Q8636="Overstocked",(G8636-Summary!$B$6*H8636)*J8636,0)</f>
        <v>0</v>
      </c>
    </row>
    <row r="8637" customFormat="false" ht="15" hidden="false" customHeight="false" outlineLevel="0" collapsed="false">
      <c r="A8637" s="0" t="s">
        <v>8735</v>
      </c>
      <c r="B8637" s="0" t="s">
        <v>77</v>
      </c>
      <c r="C8637" s="0" t="s">
        <v>78</v>
      </c>
      <c r="D8637" s="0" t="s">
        <v>79</v>
      </c>
      <c r="E8637" s="14" t="n">
        <v>45615</v>
      </c>
      <c r="F8637" s="14" t="n">
        <v>45625</v>
      </c>
      <c r="G8637" s="0" t="n">
        <v>85</v>
      </c>
      <c r="H8637" s="0" t="n">
        <v>130</v>
      </c>
      <c r="I8637" s="0" t="n">
        <v>78</v>
      </c>
      <c r="J8637" s="0" t="n">
        <v>1500</v>
      </c>
      <c r="K8637" s="0" t="n">
        <v>1933</v>
      </c>
      <c r="L8637" s="15" t="s">
        <v>80</v>
      </c>
      <c r="M8637" s="0" t="n">
        <v>10</v>
      </c>
      <c r="N8637" s="16" t="n">
        <f aca="false">I8637*K8637</f>
        <v>150774</v>
      </c>
      <c r="O8637" s="16" t="n">
        <f aca="false">I8637*(K8637-J8637)</f>
        <v>33774</v>
      </c>
      <c r="P8637" s="15" t="n">
        <f aca="false">K8637-J8637</f>
        <v>433</v>
      </c>
      <c r="Q8637" s="0" t="str">
        <f aca="false">IF(G8637=0,"Out of stock",IF(G8637&lt;H8637,"Understocked",IF(G8637&gt;Summary!$B$6*H8637,"Overstocked","Healthy")))</f>
        <v>Understocked</v>
      </c>
      <c r="R8637" s="0" t="str">
        <f aca="false">IF(I8637&gt;=Summary!$B$7,"Fast",IF(I8637&lt;Summary!$B$8,"Slow","Medium"))</f>
        <v>Slow</v>
      </c>
      <c r="S8637" s="15" t="n">
        <f aca="false">IF(M8637&gt;Summary!$B$5,1,0)</f>
        <v>1</v>
      </c>
      <c r="T8637" s="16" t="n">
        <f aca="false">IF(Q8637="Overstocked",(G8637-Summary!$B$6*H8637)*J8637,0)</f>
        <v>0</v>
      </c>
    </row>
    <row r="8638" customFormat="false" ht="15" hidden="false" customHeight="false" outlineLevel="0" collapsed="false">
      <c r="A8638" s="0" t="s">
        <v>8736</v>
      </c>
      <c r="B8638" s="0" t="s">
        <v>107</v>
      </c>
      <c r="C8638" s="0" t="s">
        <v>96</v>
      </c>
      <c r="D8638" s="0" t="s">
        <v>79</v>
      </c>
      <c r="E8638" s="14" t="n">
        <v>45053</v>
      </c>
      <c r="F8638" s="14" t="n">
        <v>45057</v>
      </c>
      <c r="G8638" s="0" t="n">
        <v>472</v>
      </c>
      <c r="H8638" s="0" t="n">
        <v>51</v>
      </c>
      <c r="I8638" s="0" t="n">
        <v>54</v>
      </c>
      <c r="J8638" s="0" t="n">
        <v>1022</v>
      </c>
      <c r="K8638" s="0" t="n">
        <v>1340</v>
      </c>
      <c r="L8638" s="15" t="s">
        <v>80</v>
      </c>
      <c r="M8638" s="0" t="n">
        <v>4</v>
      </c>
      <c r="N8638" s="16" t="n">
        <f aca="false">I8638*K8638</f>
        <v>72360</v>
      </c>
      <c r="O8638" s="16" t="n">
        <f aca="false">I8638*(K8638-J8638)</f>
        <v>17172</v>
      </c>
      <c r="P8638" s="15" t="n">
        <f aca="false">K8638-J8638</f>
        <v>318</v>
      </c>
      <c r="Q8638" s="0" t="str">
        <f aca="false">IF(G8638=0,"Out of stock",IF(G8638&lt;H8638,"Understocked",IF(G8638&gt;Summary!$B$6*H8638,"Overstocked","Healthy")))</f>
        <v>Overstocked</v>
      </c>
      <c r="R8638" s="0" t="str">
        <f aca="false">IF(I8638&gt;=Summary!$B$7,"Fast",IF(I8638&lt;Summary!$B$8,"Slow","Medium"))</f>
        <v>Slow</v>
      </c>
      <c r="S8638" s="15" t="n">
        <f aca="false">IF(M8638&gt;Summary!$B$5,1,0)</f>
        <v>0</v>
      </c>
      <c r="T8638" s="16" t="n">
        <f aca="false">IF(Q8638="Overstocked",(G8638-Summary!$B$6*H8638)*J8638,0)</f>
        <v>273896</v>
      </c>
    </row>
    <row r="8639" customFormat="false" ht="15" hidden="false" customHeight="false" outlineLevel="0" collapsed="false">
      <c r="A8639" s="0" t="s">
        <v>8737</v>
      </c>
      <c r="B8639" s="0" t="s">
        <v>123</v>
      </c>
      <c r="C8639" s="0" t="s">
        <v>96</v>
      </c>
      <c r="D8639" s="0" t="s">
        <v>86</v>
      </c>
      <c r="E8639" s="14" t="n">
        <v>45200</v>
      </c>
      <c r="F8639" s="14" t="n">
        <v>45206</v>
      </c>
      <c r="G8639" s="0" t="n">
        <v>81</v>
      </c>
      <c r="H8639" s="0" t="n">
        <v>136</v>
      </c>
      <c r="I8639" s="0" t="n">
        <v>150</v>
      </c>
      <c r="J8639" s="0" t="n">
        <v>1924</v>
      </c>
      <c r="K8639" s="0" t="n">
        <v>2398</v>
      </c>
      <c r="L8639" s="15" t="s">
        <v>80</v>
      </c>
      <c r="M8639" s="0" t="n">
        <v>6</v>
      </c>
      <c r="N8639" s="16" t="n">
        <f aca="false">I8639*K8639</f>
        <v>359700</v>
      </c>
      <c r="O8639" s="16" t="n">
        <f aca="false">I8639*(K8639-J8639)</f>
        <v>71100</v>
      </c>
      <c r="P8639" s="15" t="n">
        <f aca="false">K8639-J8639</f>
        <v>474</v>
      </c>
      <c r="Q8639" s="0" t="str">
        <f aca="false">IF(G8639=0,"Out of stock",IF(G8639&lt;H8639,"Understocked",IF(G8639&gt;Summary!$B$6*H8639,"Overstocked","Healthy")))</f>
        <v>Understocked</v>
      </c>
      <c r="R8639" s="0" t="str">
        <f aca="false">IF(I8639&gt;=Summary!$B$7,"Fast",IF(I8639&lt;Summary!$B$8,"Slow","Medium"))</f>
        <v>Medium</v>
      </c>
      <c r="S8639" s="15" t="n">
        <f aca="false">IF(M8639&gt;Summary!$B$5,1,0)</f>
        <v>0</v>
      </c>
      <c r="T8639" s="16" t="n">
        <f aca="false">IF(Q8639="Overstocked",(G8639-Summary!$B$6*H8639)*J8639,0)</f>
        <v>0</v>
      </c>
    </row>
    <row r="8640" customFormat="false" ht="15" hidden="false" customHeight="false" outlineLevel="0" collapsed="false">
      <c r="A8640" s="0" t="s">
        <v>8738</v>
      </c>
      <c r="B8640" s="0" t="s">
        <v>101</v>
      </c>
      <c r="C8640" s="0" t="s">
        <v>96</v>
      </c>
      <c r="D8640" s="0" t="s">
        <v>92</v>
      </c>
      <c r="E8640" s="14" t="n">
        <v>45038</v>
      </c>
      <c r="F8640" s="14" t="n">
        <v>45047</v>
      </c>
      <c r="G8640" s="0" t="n">
        <v>140</v>
      </c>
      <c r="H8640" s="0" t="n">
        <v>145</v>
      </c>
      <c r="I8640" s="0" t="n">
        <v>188</v>
      </c>
      <c r="J8640" s="0" t="n">
        <v>1701</v>
      </c>
      <c r="K8640" s="0" t="n">
        <v>1967</v>
      </c>
      <c r="L8640" s="15" t="s">
        <v>82</v>
      </c>
      <c r="M8640" s="0" t="n">
        <v>9</v>
      </c>
      <c r="N8640" s="16" t="n">
        <f aca="false">I8640*K8640</f>
        <v>369796</v>
      </c>
      <c r="O8640" s="16" t="n">
        <f aca="false">I8640*(K8640-J8640)</f>
        <v>50008</v>
      </c>
      <c r="P8640" s="15" t="n">
        <f aca="false">K8640-J8640</f>
        <v>266</v>
      </c>
      <c r="Q8640" s="0" t="str">
        <f aca="false">IF(G8640=0,"Out of stock",IF(G8640&lt;H8640,"Understocked",IF(G8640&gt;Summary!$B$6*H8640,"Overstocked","Healthy")))</f>
        <v>Understocked</v>
      </c>
      <c r="R8640" s="0" t="str">
        <f aca="false">IF(I8640&gt;=Summary!$B$7,"Fast",IF(I8640&lt;Summary!$B$8,"Slow","Medium"))</f>
        <v>Medium</v>
      </c>
      <c r="S8640" s="15" t="n">
        <f aca="false">IF(M8640&gt;Summary!$B$5,1,0)</f>
        <v>1</v>
      </c>
      <c r="T8640" s="16" t="n">
        <f aca="false">IF(Q8640="Overstocked",(G8640-Summary!$B$6*H8640)*J8640,0)</f>
        <v>0</v>
      </c>
    </row>
    <row r="8641" customFormat="false" ht="15" hidden="false" customHeight="false" outlineLevel="0" collapsed="false">
      <c r="A8641" s="0" t="s">
        <v>8739</v>
      </c>
      <c r="B8641" s="0" t="s">
        <v>123</v>
      </c>
      <c r="C8641" s="0" t="s">
        <v>96</v>
      </c>
      <c r="D8641" s="0" t="s">
        <v>86</v>
      </c>
      <c r="E8641" s="14" t="n">
        <v>45573</v>
      </c>
      <c r="F8641" s="14" t="n">
        <v>45581</v>
      </c>
      <c r="G8641" s="0" t="n">
        <v>448</v>
      </c>
      <c r="H8641" s="0" t="n">
        <v>85</v>
      </c>
      <c r="I8641" s="0" t="n">
        <v>230</v>
      </c>
      <c r="J8641" s="0" t="n">
        <v>494</v>
      </c>
      <c r="K8641" s="0" t="n">
        <v>719</v>
      </c>
      <c r="L8641" s="15" t="s">
        <v>97</v>
      </c>
      <c r="M8641" s="0" t="n">
        <v>8</v>
      </c>
      <c r="N8641" s="16" t="n">
        <f aca="false">I8641*K8641</f>
        <v>165370</v>
      </c>
      <c r="O8641" s="16" t="n">
        <f aca="false">I8641*(K8641-J8641)</f>
        <v>51750</v>
      </c>
      <c r="P8641" s="15" t="n">
        <f aca="false">K8641-J8641</f>
        <v>225</v>
      </c>
      <c r="Q8641" s="0" t="str">
        <f aca="false">IF(G8641=0,"Out of stock",IF(G8641&lt;H8641,"Understocked",IF(G8641&gt;Summary!$B$6*H8641,"Overstocked","Healthy")))</f>
        <v>Overstocked</v>
      </c>
      <c r="R8641" s="0" t="str">
        <f aca="false">IF(I8641&gt;=Summary!$B$7,"Fast",IF(I8641&lt;Summary!$B$8,"Slow","Medium"))</f>
        <v>Fast</v>
      </c>
      <c r="S8641" s="15" t="n">
        <f aca="false">IF(M8641&gt;Summary!$B$5,1,0)</f>
        <v>1</v>
      </c>
      <c r="T8641" s="16" t="n">
        <f aca="false">IF(Q8641="Overstocked",(G8641-Summary!$B$6*H8641)*J8641,0)</f>
        <v>53352</v>
      </c>
    </row>
    <row r="8642" customFormat="false" ht="15" hidden="false" customHeight="false" outlineLevel="0" collapsed="false">
      <c r="A8642" s="0" t="s">
        <v>8740</v>
      </c>
      <c r="B8642" s="0" t="s">
        <v>95</v>
      </c>
      <c r="C8642" s="0" t="s">
        <v>104</v>
      </c>
      <c r="D8642" s="0" t="s">
        <v>92</v>
      </c>
      <c r="E8642" s="14" t="n">
        <v>44999</v>
      </c>
      <c r="F8642" s="14" t="n">
        <v>45000</v>
      </c>
      <c r="G8642" s="0" t="n">
        <v>82</v>
      </c>
      <c r="H8642" s="0" t="n">
        <v>118</v>
      </c>
      <c r="I8642" s="0" t="n">
        <v>15</v>
      </c>
      <c r="J8642" s="0" t="n">
        <v>233</v>
      </c>
      <c r="K8642" s="0" t="n">
        <v>483</v>
      </c>
      <c r="L8642" s="15" t="s">
        <v>82</v>
      </c>
      <c r="M8642" s="0" t="n">
        <v>1</v>
      </c>
      <c r="N8642" s="16" t="n">
        <f aca="false">I8642*K8642</f>
        <v>7245</v>
      </c>
      <c r="O8642" s="16" t="n">
        <f aca="false">I8642*(K8642-J8642)</f>
        <v>3750</v>
      </c>
      <c r="P8642" s="15" t="n">
        <f aca="false">K8642-J8642</f>
        <v>250</v>
      </c>
      <c r="Q8642" s="0" t="str">
        <f aca="false">IF(G8642=0,"Out of stock",IF(G8642&lt;H8642,"Understocked",IF(G8642&gt;Summary!$B$6*H8642,"Overstocked","Healthy")))</f>
        <v>Understocked</v>
      </c>
      <c r="R8642" s="0" t="str">
        <f aca="false">IF(I8642&gt;=Summary!$B$7,"Fast",IF(I8642&lt;Summary!$B$8,"Slow","Medium"))</f>
        <v>Slow</v>
      </c>
      <c r="S8642" s="15" t="n">
        <f aca="false">IF(M8642&gt;Summary!$B$5,1,0)</f>
        <v>0</v>
      </c>
      <c r="T8642" s="16" t="n">
        <f aca="false">IF(Q8642="Overstocked",(G8642-Summary!$B$6*H8642)*J8642,0)</f>
        <v>0</v>
      </c>
    </row>
    <row r="8643" customFormat="false" ht="15" hidden="false" customHeight="false" outlineLevel="0" collapsed="false">
      <c r="A8643" s="0" t="s">
        <v>8741</v>
      </c>
      <c r="B8643" s="0" t="s">
        <v>111</v>
      </c>
      <c r="C8643" s="0" t="s">
        <v>96</v>
      </c>
      <c r="D8643" s="0" t="s">
        <v>92</v>
      </c>
      <c r="E8643" s="14" t="n">
        <v>45304</v>
      </c>
      <c r="F8643" s="14" t="n">
        <v>45313</v>
      </c>
      <c r="G8643" s="0" t="n">
        <v>222</v>
      </c>
      <c r="H8643" s="0" t="n">
        <v>133</v>
      </c>
      <c r="I8643" s="0" t="n">
        <v>122</v>
      </c>
      <c r="J8643" s="0" t="n">
        <v>1691</v>
      </c>
      <c r="K8643" s="0" t="n">
        <v>1762</v>
      </c>
      <c r="L8643" s="15" t="s">
        <v>80</v>
      </c>
      <c r="M8643" s="0" t="n">
        <v>9</v>
      </c>
      <c r="N8643" s="16" t="n">
        <f aca="false">I8643*K8643</f>
        <v>214964</v>
      </c>
      <c r="O8643" s="16" t="n">
        <f aca="false">I8643*(K8643-J8643)</f>
        <v>8662</v>
      </c>
      <c r="P8643" s="15" t="n">
        <f aca="false">K8643-J8643</f>
        <v>71</v>
      </c>
      <c r="Q8643" s="0" t="str">
        <f aca="false">IF(G8643=0,"Out of stock",IF(G8643&lt;H8643,"Understocked",IF(G8643&gt;Summary!$B$6*H8643,"Overstocked","Healthy")))</f>
        <v>Healthy</v>
      </c>
      <c r="R8643" s="0" t="str">
        <f aca="false">IF(I8643&gt;=Summary!$B$7,"Fast",IF(I8643&lt;Summary!$B$8,"Slow","Medium"))</f>
        <v>Medium</v>
      </c>
      <c r="S8643" s="15" t="n">
        <f aca="false">IF(M8643&gt;Summary!$B$5,1,0)</f>
        <v>1</v>
      </c>
      <c r="T8643" s="16" t="n">
        <f aca="false">IF(Q8643="Overstocked",(G8643-Summary!$B$6*H8643)*J8643,0)</f>
        <v>0</v>
      </c>
    </row>
    <row r="8644" customFormat="false" ht="15" hidden="false" customHeight="false" outlineLevel="0" collapsed="false">
      <c r="A8644" s="0" t="s">
        <v>8742</v>
      </c>
      <c r="B8644" s="0" t="s">
        <v>101</v>
      </c>
      <c r="C8644" s="0" t="s">
        <v>96</v>
      </c>
      <c r="D8644" s="0" t="s">
        <v>92</v>
      </c>
      <c r="E8644" s="14" t="n">
        <v>44988</v>
      </c>
      <c r="F8644" s="14" t="n">
        <v>44993</v>
      </c>
      <c r="G8644" s="0" t="n">
        <v>14</v>
      </c>
      <c r="H8644" s="0" t="n">
        <v>75</v>
      </c>
      <c r="I8644" s="0" t="n">
        <v>121</v>
      </c>
      <c r="J8644" s="0" t="n">
        <v>1148</v>
      </c>
      <c r="K8644" s="0" t="n">
        <v>1540</v>
      </c>
      <c r="L8644" s="15" t="s">
        <v>80</v>
      </c>
      <c r="M8644" s="0" t="n">
        <v>5</v>
      </c>
      <c r="N8644" s="16" t="n">
        <f aca="false">I8644*K8644</f>
        <v>186340</v>
      </c>
      <c r="O8644" s="16" t="n">
        <f aca="false">I8644*(K8644-J8644)</f>
        <v>47432</v>
      </c>
      <c r="P8644" s="15" t="n">
        <f aca="false">K8644-J8644</f>
        <v>392</v>
      </c>
      <c r="Q8644" s="0" t="str">
        <f aca="false">IF(G8644=0,"Out of stock",IF(G8644&lt;H8644,"Understocked",IF(G8644&gt;Summary!$B$6*H8644,"Overstocked","Healthy")))</f>
        <v>Understocked</v>
      </c>
      <c r="R8644" s="0" t="str">
        <f aca="false">IF(I8644&gt;=Summary!$B$7,"Fast",IF(I8644&lt;Summary!$B$8,"Slow","Medium"))</f>
        <v>Medium</v>
      </c>
      <c r="S8644" s="15" t="n">
        <f aca="false">IF(M8644&gt;Summary!$B$5,1,0)</f>
        <v>0</v>
      </c>
      <c r="T8644" s="16" t="n">
        <f aca="false">IF(Q8644="Overstocked",(G8644-Summary!$B$6*H8644)*J8644,0)</f>
        <v>0</v>
      </c>
    </row>
    <row r="8645" customFormat="false" ht="15" hidden="false" customHeight="false" outlineLevel="0" collapsed="false">
      <c r="A8645" s="0" t="s">
        <v>8743</v>
      </c>
      <c r="B8645" s="0" t="s">
        <v>101</v>
      </c>
      <c r="C8645" s="0" t="s">
        <v>78</v>
      </c>
      <c r="D8645" s="0" t="s">
        <v>86</v>
      </c>
      <c r="E8645" s="14" t="n">
        <v>44976</v>
      </c>
      <c r="F8645" s="14" t="n">
        <v>44984</v>
      </c>
      <c r="G8645" s="0" t="n">
        <v>447</v>
      </c>
      <c r="H8645" s="0" t="n">
        <v>58</v>
      </c>
      <c r="I8645" s="0" t="n">
        <v>49</v>
      </c>
      <c r="J8645" s="0" t="n">
        <v>623</v>
      </c>
      <c r="K8645" s="0" t="n">
        <v>758</v>
      </c>
      <c r="L8645" s="15" t="s">
        <v>93</v>
      </c>
      <c r="M8645" s="0" t="n">
        <v>8</v>
      </c>
      <c r="N8645" s="16" t="n">
        <f aca="false">I8645*K8645</f>
        <v>37142</v>
      </c>
      <c r="O8645" s="16" t="n">
        <f aca="false">I8645*(K8645-J8645)</f>
        <v>6615</v>
      </c>
      <c r="P8645" s="15" t="n">
        <f aca="false">K8645-J8645</f>
        <v>135</v>
      </c>
      <c r="Q8645" s="0" t="str">
        <f aca="false">IF(G8645=0,"Out of stock",IF(G8645&lt;H8645,"Understocked",IF(G8645&gt;Summary!$B$6*H8645,"Overstocked","Healthy")))</f>
        <v>Overstocked</v>
      </c>
      <c r="R8645" s="0" t="str">
        <f aca="false">IF(I8645&gt;=Summary!$B$7,"Fast",IF(I8645&lt;Summary!$B$8,"Slow","Medium"))</f>
        <v>Slow</v>
      </c>
      <c r="S8645" s="15" t="n">
        <f aca="false">IF(M8645&gt;Summary!$B$5,1,0)</f>
        <v>1</v>
      </c>
      <c r="T8645" s="16" t="n">
        <f aca="false">IF(Q8645="Overstocked",(G8645-Summary!$B$6*H8645)*J8645,0)</f>
        <v>133945</v>
      </c>
    </row>
    <row r="8646" customFormat="false" ht="15" hidden="false" customHeight="false" outlineLevel="0" collapsed="false">
      <c r="A8646" s="0" t="s">
        <v>8744</v>
      </c>
      <c r="B8646" s="0" t="s">
        <v>111</v>
      </c>
      <c r="C8646" s="0" t="s">
        <v>85</v>
      </c>
      <c r="D8646" s="0" t="s">
        <v>92</v>
      </c>
      <c r="E8646" s="14" t="n">
        <v>45041</v>
      </c>
      <c r="F8646" s="14" t="n">
        <v>45047</v>
      </c>
      <c r="G8646" s="0" t="n">
        <v>254</v>
      </c>
      <c r="H8646" s="0" t="n">
        <v>142</v>
      </c>
      <c r="I8646" s="0" t="n">
        <v>216</v>
      </c>
      <c r="J8646" s="0" t="n">
        <v>1972</v>
      </c>
      <c r="K8646" s="0" t="n">
        <v>2337</v>
      </c>
      <c r="L8646" s="15" t="s">
        <v>82</v>
      </c>
      <c r="M8646" s="0" t="n">
        <v>6</v>
      </c>
      <c r="N8646" s="16" t="n">
        <f aca="false">I8646*K8646</f>
        <v>504792</v>
      </c>
      <c r="O8646" s="16" t="n">
        <f aca="false">I8646*(K8646-J8646)</f>
        <v>78840</v>
      </c>
      <c r="P8646" s="15" t="n">
        <f aca="false">K8646-J8646</f>
        <v>365</v>
      </c>
      <c r="Q8646" s="0" t="str">
        <f aca="false">IF(G8646=0,"Out of stock",IF(G8646&lt;H8646,"Understocked",IF(G8646&gt;Summary!$B$6*H8646,"Overstocked","Healthy")))</f>
        <v>Healthy</v>
      </c>
      <c r="R8646" s="0" t="str">
        <f aca="false">IF(I8646&gt;=Summary!$B$7,"Fast",IF(I8646&lt;Summary!$B$8,"Slow","Medium"))</f>
        <v>Fast</v>
      </c>
      <c r="S8646" s="15" t="n">
        <f aca="false">IF(M8646&gt;Summary!$B$5,1,0)</f>
        <v>0</v>
      </c>
      <c r="T8646" s="16" t="n">
        <f aca="false">IF(Q8646="Overstocked",(G8646-Summary!$B$6*H8646)*J8646,0)</f>
        <v>0</v>
      </c>
    </row>
    <row r="8647" customFormat="false" ht="15" hidden="false" customHeight="false" outlineLevel="0" collapsed="false">
      <c r="A8647" s="0" t="s">
        <v>8745</v>
      </c>
      <c r="B8647" s="0" t="s">
        <v>113</v>
      </c>
      <c r="C8647" s="0" t="s">
        <v>96</v>
      </c>
      <c r="D8647" s="0" t="s">
        <v>86</v>
      </c>
      <c r="E8647" s="14" t="n">
        <v>45509</v>
      </c>
      <c r="F8647" s="14" t="n">
        <v>45514</v>
      </c>
      <c r="G8647" s="0" t="n">
        <v>100</v>
      </c>
      <c r="H8647" s="0" t="n">
        <v>87</v>
      </c>
      <c r="I8647" s="0" t="n">
        <v>230</v>
      </c>
      <c r="J8647" s="0" t="n">
        <v>1266</v>
      </c>
      <c r="K8647" s="0" t="n">
        <v>1529</v>
      </c>
      <c r="L8647" s="15" t="s">
        <v>93</v>
      </c>
      <c r="M8647" s="0" t="n">
        <v>5</v>
      </c>
      <c r="N8647" s="16" t="n">
        <f aca="false">I8647*K8647</f>
        <v>351670</v>
      </c>
      <c r="O8647" s="16" t="n">
        <f aca="false">I8647*(K8647-J8647)</f>
        <v>60490</v>
      </c>
      <c r="P8647" s="15" t="n">
        <f aca="false">K8647-J8647</f>
        <v>263</v>
      </c>
      <c r="Q8647" s="0" t="str">
        <f aca="false">IF(G8647=0,"Out of stock",IF(G8647&lt;H8647,"Understocked",IF(G8647&gt;Summary!$B$6*H8647,"Overstocked","Healthy")))</f>
        <v>Healthy</v>
      </c>
      <c r="R8647" s="0" t="str">
        <f aca="false">IF(I8647&gt;=Summary!$B$7,"Fast",IF(I8647&lt;Summary!$B$8,"Slow","Medium"))</f>
        <v>Fast</v>
      </c>
      <c r="S8647" s="15" t="n">
        <f aca="false">IF(M8647&gt;Summary!$B$5,1,0)</f>
        <v>0</v>
      </c>
      <c r="T8647" s="16" t="n">
        <f aca="false">IF(Q8647="Overstocked",(G8647-Summary!$B$6*H8647)*J8647,0)</f>
        <v>0</v>
      </c>
    </row>
    <row r="8648" customFormat="false" ht="15" hidden="false" customHeight="false" outlineLevel="0" collapsed="false">
      <c r="A8648" s="0" t="s">
        <v>8746</v>
      </c>
      <c r="B8648" s="0" t="s">
        <v>123</v>
      </c>
      <c r="C8648" s="0" t="s">
        <v>96</v>
      </c>
      <c r="D8648" s="0" t="s">
        <v>86</v>
      </c>
      <c r="E8648" s="14" t="n">
        <v>45496</v>
      </c>
      <c r="F8648" s="14" t="n">
        <v>45501</v>
      </c>
      <c r="G8648" s="0" t="n">
        <v>252</v>
      </c>
      <c r="H8648" s="0" t="n">
        <v>60</v>
      </c>
      <c r="I8648" s="0" t="n">
        <v>36</v>
      </c>
      <c r="J8648" s="0" t="n">
        <v>1665</v>
      </c>
      <c r="K8648" s="0" t="n">
        <v>1894</v>
      </c>
      <c r="L8648" s="15" t="s">
        <v>80</v>
      </c>
      <c r="M8648" s="0" t="n">
        <v>5</v>
      </c>
      <c r="N8648" s="16" t="n">
        <f aca="false">I8648*K8648</f>
        <v>68184</v>
      </c>
      <c r="O8648" s="16" t="n">
        <f aca="false">I8648*(K8648-J8648)</f>
        <v>8244</v>
      </c>
      <c r="P8648" s="15" t="n">
        <f aca="false">K8648-J8648</f>
        <v>229</v>
      </c>
      <c r="Q8648" s="0" t="str">
        <f aca="false">IF(G8648=0,"Out of stock",IF(G8648&lt;H8648,"Understocked",IF(G8648&gt;Summary!$B$6*H8648,"Overstocked","Healthy")))</f>
        <v>Overstocked</v>
      </c>
      <c r="R8648" s="0" t="str">
        <f aca="false">IF(I8648&gt;=Summary!$B$7,"Fast",IF(I8648&lt;Summary!$B$8,"Slow","Medium"))</f>
        <v>Slow</v>
      </c>
      <c r="S8648" s="15" t="n">
        <f aca="false">IF(M8648&gt;Summary!$B$5,1,0)</f>
        <v>0</v>
      </c>
      <c r="T8648" s="16" t="n">
        <f aca="false">IF(Q8648="Overstocked",(G8648-Summary!$B$6*H8648)*J8648,0)</f>
        <v>19980</v>
      </c>
    </row>
    <row r="8649" customFormat="false" ht="15" hidden="false" customHeight="false" outlineLevel="0" collapsed="false">
      <c r="A8649" s="0" t="s">
        <v>8747</v>
      </c>
      <c r="B8649" s="0" t="s">
        <v>113</v>
      </c>
      <c r="C8649" s="0" t="s">
        <v>78</v>
      </c>
      <c r="D8649" s="0" t="s">
        <v>102</v>
      </c>
      <c r="E8649" s="14" t="n">
        <v>45652</v>
      </c>
      <c r="F8649" s="14" t="n">
        <v>45656</v>
      </c>
      <c r="G8649" s="0" t="n">
        <v>326</v>
      </c>
      <c r="H8649" s="0" t="n">
        <v>144</v>
      </c>
      <c r="I8649" s="0" t="n">
        <v>64</v>
      </c>
      <c r="J8649" s="0" t="n">
        <v>286</v>
      </c>
      <c r="K8649" s="0" t="n">
        <v>773</v>
      </c>
      <c r="L8649" s="15" t="s">
        <v>87</v>
      </c>
      <c r="M8649" s="0" t="n">
        <v>4</v>
      </c>
      <c r="N8649" s="16" t="n">
        <f aca="false">I8649*K8649</f>
        <v>49472</v>
      </c>
      <c r="O8649" s="16" t="n">
        <f aca="false">I8649*(K8649-J8649)</f>
        <v>31168</v>
      </c>
      <c r="P8649" s="15" t="n">
        <f aca="false">K8649-J8649</f>
        <v>487</v>
      </c>
      <c r="Q8649" s="0" t="str">
        <f aca="false">IF(G8649=0,"Out of stock",IF(G8649&lt;H8649,"Understocked",IF(G8649&gt;Summary!$B$6*H8649,"Overstocked","Healthy")))</f>
        <v>Healthy</v>
      </c>
      <c r="R8649" s="0" t="str">
        <f aca="false">IF(I8649&gt;=Summary!$B$7,"Fast",IF(I8649&lt;Summary!$B$8,"Slow","Medium"))</f>
        <v>Slow</v>
      </c>
      <c r="S8649" s="15" t="n">
        <f aca="false">IF(M8649&gt;Summary!$B$5,1,0)</f>
        <v>0</v>
      </c>
      <c r="T8649" s="16" t="n">
        <f aca="false">IF(Q8649="Overstocked",(G8649-Summary!$B$6*H8649)*J8649,0)</f>
        <v>0</v>
      </c>
    </row>
    <row r="8650" customFormat="false" ht="15" hidden="false" customHeight="false" outlineLevel="0" collapsed="false">
      <c r="A8650" s="0" t="s">
        <v>8748</v>
      </c>
      <c r="B8650" s="0" t="s">
        <v>95</v>
      </c>
      <c r="C8650" s="0" t="s">
        <v>104</v>
      </c>
      <c r="D8650" s="0" t="s">
        <v>79</v>
      </c>
      <c r="E8650" s="14" t="n">
        <v>45532</v>
      </c>
      <c r="F8650" s="14" t="n">
        <v>45541</v>
      </c>
      <c r="G8650" s="0" t="n">
        <v>254</v>
      </c>
      <c r="H8650" s="0" t="n">
        <v>124</v>
      </c>
      <c r="I8650" s="0" t="n">
        <v>70</v>
      </c>
      <c r="J8650" s="0" t="n">
        <v>797</v>
      </c>
      <c r="K8650" s="0" t="n">
        <v>875</v>
      </c>
      <c r="L8650" s="15" t="s">
        <v>80</v>
      </c>
      <c r="M8650" s="0" t="n">
        <v>9</v>
      </c>
      <c r="N8650" s="16" t="n">
        <f aca="false">I8650*K8650</f>
        <v>61250</v>
      </c>
      <c r="O8650" s="16" t="n">
        <f aca="false">I8650*(K8650-J8650)</f>
        <v>5460</v>
      </c>
      <c r="P8650" s="15" t="n">
        <f aca="false">K8650-J8650</f>
        <v>78</v>
      </c>
      <c r="Q8650" s="0" t="str">
        <f aca="false">IF(G8650=0,"Out of stock",IF(G8650&lt;H8650,"Understocked",IF(G8650&gt;Summary!$B$6*H8650,"Overstocked","Healthy")))</f>
        <v>Healthy</v>
      </c>
      <c r="R8650" s="0" t="str">
        <f aca="false">IF(I8650&gt;=Summary!$B$7,"Fast",IF(I8650&lt;Summary!$B$8,"Slow","Medium"))</f>
        <v>Slow</v>
      </c>
      <c r="S8650" s="15" t="n">
        <f aca="false">IF(M8650&gt;Summary!$B$5,1,0)</f>
        <v>1</v>
      </c>
      <c r="T8650" s="16" t="n">
        <f aca="false">IF(Q8650="Overstocked",(G8650-Summary!$B$6*H8650)*J8650,0)</f>
        <v>0</v>
      </c>
    </row>
    <row r="8651" customFormat="false" ht="15" hidden="false" customHeight="false" outlineLevel="0" collapsed="false">
      <c r="A8651" s="0" t="s">
        <v>8749</v>
      </c>
      <c r="B8651" s="0" t="s">
        <v>77</v>
      </c>
      <c r="C8651" s="0" t="s">
        <v>96</v>
      </c>
      <c r="D8651" s="0" t="s">
        <v>79</v>
      </c>
      <c r="E8651" s="14" t="n">
        <v>45466</v>
      </c>
      <c r="F8651" s="14" t="n">
        <v>45467</v>
      </c>
      <c r="G8651" s="0" t="n">
        <v>258</v>
      </c>
      <c r="H8651" s="0" t="n">
        <v>127</v>
      </c>
      <c r="I8651" s="0" t="n">
        <v>232</v>
      </c>
      <c r="J8651" s="0" t="n">
        <v>591</v>
      </c>
      <c r="K8651" s="0" t="n">
        <v>741</v>
      </c>
      <c r="L8651" s="15" t="s">
        <v>82</v>
      </c>
      <c r="M8651" s="0" t="n">
        <v>1</v>
      </c>
      <c r="N8651" s="16" t="n">
        <f aca="false">I8651*K8651</f>
        <v>171912</v>
      </c>
      <c r="O8651" s="16" t="n">
        <f aca="false">I8651*(K8651-J8651)</f>
        <v>34800</v>
      </c>
      <c r="P8651" s="15" t="n">
        <f aca="false">K8651-J8651</f>
        <v>150</v>
      </c>
      <c r="Q8651" s="0" t="str">
        <f aca="false">IF(G8651=0,"Out of stock",IF(G8651&lt;H8651,"Understocked",IF(G8651&gt;Summary!$B$6*H8651,"Overstocked","Healthy")))</f>
        <v>Healthy</v>
      </c>
      <c r="R8651" s="0" t="str">
        <f aca="false">IF(I8651&gt;=Summary!$B$7,"Fast",IF(I8651&lt;Summary!$B$8,"Slow","Medium"))</f>
        <v>Fast</v>
      </c>
      <c r="S8651" s="15" t="n">
        <f aca="false">IF(M8651&gt;Summary!$B$5,1,0)</f>
        <v>0</v>
      </c>
      <c r="T8651" s="16" t="n">
        <f aca="false">IF(Q8651="Overstocked",(G8651-Summary!$B$6*H8651)*J8651,0)</f>
        <v>0</v>
      </c>
    </row>
    <row r="8652" customFormat="false" ht="15" hidden="false" customHeight="false" outlineLevel="0" collapsed="false">
      <c r="A8652" s="0" t="s">
        <v>8750</v>
      </c>
      <c r="B8652" s="0" t="s">
        <v>89</v>
      </c>
      <c r="C8652" s="0" t="s">
        <v>78</v>
      </c>
      <c r="D8652" s="0" t="s">
        <v>102</v>
      </c>
      <c r="E8652" s="14" t="n">
        <v>45516</v>
      </c>
      <c r="F8652" s="14" t="n">
        <v>45526</v>
      </c>
      <c r="G8652" s="0" t="n">
        <v>486</v>
      </c>
      <c r="H8652" s="0" t="n">
        <v>93</v>
      </c>
      <c r="I8652" s="0" t="n">
        <v>266</v>
      </c>
      <c r="J8652" s="0" t="n">
        <v>261</v>
      </c>
      <c r="K8652" s="0" t="n">
        <v>733</v>
      </c>
      <c r="L8652" s="15" t="s">
        <v>82</v>
      </c>
      <c r="M8652" s="0" t="n">
        <v>10</v>
      </c>
      <c r="N8652" s="16" t="n">
        <f aca="false">I8652*K8652</f>
        <v>194978</v>
      </c>
      <c r="O8652" s="16" t="n">
        <f aca="false">I8652*(K8652-J8652)</f>
        <v>125552</v>
      </c>
      <c r="P8652" s="15" t="n">
        <f aca="false">K8652-J8652</f>
        <v>472</v>
      </c>
      <c r="Q8652" s="0" t="str">
        <f aca="false">IF(G8652=0,"Out of stock",IF(G8652&lt;H8652,"Understocked",IF(G8652&gt;Summary!$B$6*H8652,"Overstocked","Healthy")))</f>
        <v>Overstocked</v>
      </c>
      <c r="R8652" s="0" t="str">
        <f aca="false">IF(I8652&gt;=Summary!$B$7,"Fast",IF(I8652&lt;Summary!$B$8,"Slow","Medium"))</f>
        <v>Fast</v>
      </c>
      <c r="S8652" s="15" t="n">
        <f aca="false">IF(M8652&gt;Summary!$B$5,1,0)</f>
        <v>1</v>
      </c>
      <c r="T8652" s="16" t="n">
        <f aca="false">IF(Q8652="Overstocked",(G8652-Summary!$B$6*H8652)*J8652,0)</f>
        <v>29754</v>
      </c>
    </row>
    <row r="8653" customFormat="false" ht="15" hidden="false" customHeight="false" outlineLevel="0" collapsed="false">
      <c r="A8653" s="0" t="s">
        <v>8751</v>
      </c>
      <c r="B8653" s="0" t="s">
        <v>115</v>
      </c>
      <c r="C8653" s="0" t="s">
        <v>96</v>
      </c>
      <c r="D8653" s="0" t="s">
        <v>102</v>
      </c>
      <c r="E8653" s="14" t="n">
        <v>45615</v>
      </c>
      <c r="F8653" s="14" t="n">
        <v>45623</v>
      </c>
      <c r="G8653" s="0" t="n">
        <v>357</v>
      </c>
      <c r="H8653" s="0" t="n">
        <v>90</v>
      </c>
      <c r="I8653" s="0" t="n">
        <v>196</v>
      </c>
      <c r="J8653" s="0" t="n">
        <v>1657</v>
      </c>
      <c r="K8653" s="0" t="n">
        <v>2124</v>
      </c>
      <c r="L8653" s="15" t="s">
        <v>93</v>
      </c>
      <c r="M8653" s="0" t="n">
        <v>8</v>
      </c>
      <c r="N8653" s="16" t="n">
        <f aca="false">I8653*K8653</f>
        <v>416304</v>
      </c>
      <c r="O8653" s="16" t="n">
        <f aca="false">I8653*(K8653-J8653)</f>
        <v>91532</v>
      </c>
      <c r="P8653" s="15" t="n">
        <f aca="false">K8653-J8653</f>
        <v>467</v>
      </c>
      <c r="Q8653" s="0" t="str">
        <f aca="false">IF(G8653=0,"Out of stock",IF(G8653&lt;H8653,"Understocked",IF(G8653&gt;Summary!$B$6*H8653,"Overstocked","Healthy")))</f>
        <v>Healthy</v>
      </c>
      <c r="R8653" s="0" t="str">
        <f aca="false">IF(I8653&gt;=Summary!$B$7,"Fast",IF(I8653&lt;Summary!$B$8,"Slow","Medium"))</f>
        <v>Medium</v>
      </c>
      <c r="S8653" s="15" t="n">
        <f aca="false">IF(M8653&gt;Summary!$B$5,1,0)</f>
        <v>1</v>
      </c>
      <c r="T8653" s="16" t="n">
        <f aca="false">IF(Q8653="Overstocked",(G8653-Summary!$B$6*H8653)*J8653,0)</f>
        <v>0</v>
      </c>
    </row>
    <row r="8654" customFormat="false" ht="15" hidden="false" customHeight="false" outlineLevel="0" collapsed="false">
      <c r="A8654" s="0" t="s">
        <v>8752</v>
      </c>
      <c r="B8654" s="0" t="s">
        <v>101</v>
      </c>
      <c r="C8654" s="0" t="s">
        <v>104</v>
      </c>
      <c r="D8654" s="0" t="s">
        <v>102</v>
      </c>
      <c r="E8654" s="14" t="n">
        <v>45239</v>
      </c>
      <c r="F8654" s="14" t="n">
        <v>45242</v>
      </c>
      <c r="G8654" s="0" t="n">
        <v>286</v>
      </c>
      <c r="H8654" s="0" t="n">
        <v>104</v>
      </c>
      <c r="I8654" s="0" t="n">
        <v>269</v>
      </c>
      <c r="J8654" s="0" t="n">
        <v>737</v>
      </c>
      <c r="K8654" s="0" t="n">
        <v>1029</v>
      </c>
      <c r="L8654" s="15" t="s">
        <v>87</v>
      </c>
      <c r="M8654" s="0" t="n">
        <v>3</v>
      </c>
      <c r="N8654" s="16" t="n">
        <f aca="false">I8654*K8654</f>
        <v>276801</v>
      </c>
      <c r="O8654" s="16" t="n">
        <f aca="false">I8654*(K8654-J8654)</f>
        <v>78548</v>
      </c>
      <c r="P8654" s="15" t="n">
        <f aca="false">K8654-J8654</f>
        <v>292</v>
      </c>
      <c r="Q8654" s="0" t="str">
        <f aca="false">IF(G8654=0,"Out of stock",IF(G8654&lt;H8654,"Understocked",IF(G8654&gt;Summary!$B$6*H8654,"Overstocked","Healthy")))</f>
        <v>Healthy</v>
      </c>
      <c r="R8654" s="0" t="str">
        <f aca="false">IF(I8654&gt;=Summary!$B$7,"Fast",IF(I8654&lt;Summary!$B$8,"Slow","Medium"))</f>
        <v>Fast</v>
      </c>
      <c r="S8654" s="15" t="n">
        <f aca="false">IF(M8654&gt;Summary!$B$5,1,0)</f>
        <v>0</v>
      </c>
      <c r="T8654" s="16" t="n">
        <f aca="false">IF(Q8654="Overstocked",(G8654-Summary!$B$6*H8654)*J8654,0)</f>
        <v>0</v>
      </c>
    </row>
    <row r="8655" customFormat="false" ht="15" hidden="false" customHeight="false" outlineLevel="0" collapsed="false">
      <c r="A8655" s="0" t="s">
        <v>8753</v>
      </c>
      <c r="B8655" s="0" t="s">
        <v>111</v>
      </c>
      <c r="C8655" s="0" t="s">
        <v>85</v>
      </c>
      <c r="D8655" s="0" t="s">
        <v>79</v>
      </c>
      <c r="E8655" s="14" t="n">
        <v>45283</v>
      </c>
      <c r="F8655" s="14" t="n">
        <v>45292</v>
      </c>
      <c r="G8655" s="0" t="n">
        <v>257</v>
      </c>
      <c r="H8655" s="0" t="n">
        <v>97</v>
      </c>
      <c r="I8655" s="0" t="n">
        <v>73</v>
      </c>
      <c r="J8655" s="0" t="n">
        <v>1799</v>
      </c>
      <c r="K8655" s="0" t="n">
        <v>2178</v>
      </c>
      <c r="L8655" s="15" t="s">
        <v>80</v>
      </c>
      <c r="M8655" s="0" t="n">
        <v>9</v>
      </c>
      <c r="N8655" s="16" t="n">
        <f aca="false">I8655*K8655</f>
        <v>158994</v>
      </c>
      <c r="O8655" s="16" t="n">
        <f aca="false">I8655*(K8655-J8655)</f>
        <v>27667</v>
      </c>
      <c r="P8655" s="15" t="n">
        <f aca="false">K8655-J8655</f>
        <v>379</v>
      </c>
      <c r="Q8655" s="0" t="str">
        <f aca="false">IF(G8655=0,"Out of stock",IF(G8655&lt;H8655,"Understocked",IF(G8655&gt;Summary!$B$6*H8655,"Overstocked","Healthy")))</f>
        <v>Healthy</v>
      </c>
      <c r="R8655" s="0" t="str">
        <f aca="false">IF(I8655&gt;=Summary!$B$7,"Fast",IF(I8655&lt;Summary!$B$8,"Slow","Medium"))</f>
        <v>Slow</v>
      </c>
      <c r="S8655" s="15" t="n">
        <f aca="false">IF(M8655&gt;Summary!$B$5,1,0)</f>
        <v>1</v>
      </c>
      <c r="T8655" s="16" t="n">
        <f aca="false">IF(Q8655="Overstocked",(G8655-Summary!$B$6*H8655)*J8655,0)</f>
        <v>0</v>
      </c>
    </row>
    <row r="8656" customFormat="false" ht="15" hidden="false" customHeight="false" outlineLevel="0" collapsed="false">
      <c r="A8656" s="0" t="s">
        <v>8754</v>
      </c>
      <c r="B8656" s="0" t="s">
        <v>95</v>
      </c>
      <c r="C8656" s="0" t="s">
        <v>85</v>
      </c>
      <c r="D8656" s="0" t="s">
        <v>92</v>
      </c>
      <c r="E8656" s="14" t="n">
        <v>45211</v>
      </c>
      <c r="F8656" s="14" t="n">
        <v>45215</v>
      </c>
      <c r="G8656" s="0" t="n">
        <v>218</v>
      </c>
      <c r="H8656" s="0" t="n">
        <v>59</v>
      </c>
      <c r="I8656" s="0" t="n">
        <v>272</v>
      </c>
      <c r="J8656" s="0" t="n">
        <v>1033</v>
      </c>
      <c r="K8656" s="0" t="n">
        <v>1392</v>
      </c>
      <c r="L8656" s="15" t="s">
        <v>82</v>
      </c>
      <c r="M8656" s="0" t="n">
        <v>4</v>
      </c>
      <c r="N8656" s="16" t="n">
        <f aca="false">I8656*K8656</f>
        <v>378624</v>
      </c>
      <c r="O8656" s="16" t="n">
        <f aca="false">I8656*(K8656-J8656)</f>
        <v>97648</v>
      </c>
      <c r="P8656" s="15" t="n">
        <f aca="false">K8656-J8656</f>
        <v>359</v>
      </c>
      <c r="Q8656" s="0" t="str">
        <f aca="false">IF(G8656=0,"Out of stock",IF(G8656&lt;H8656,"Understocked",IF(G8656&gt;Summary!$B$6*H8656,"Overstocked","Healthy")))</f>
        <v>Healthy</v>
      </c>
      <c r="R8656" s="0" t="str">
        <f aca="false">IF(I8656&gt;=Summary!$B$7,"Fast",IF(I8656&lt;Summary!$B$8,"Slow","Medium"))</f>
        <v>Fast</v>
      </c>
      <c r="S8656" s="15" t="n">
        <f aca="false">IF(M8656&gt;Summary!$B$5,1,0)</f>
        <v>0</v>
      </c>
      <c r="T8656" s="16" t="n">
        <f aca="false">IF(Q8656="Overstocked",(G8656-Summary!$B$6*H8656)*J8656,0)</f>
        <v>0</v>
      </c>
    </row>
    <row r="8657" customFormat="false" ht="15" hidden="false" customHeight="false" outlineLevel="0" collapsed="false">
      <c r="A8657" s="0" t="s">
        <v>8755</v>
      </c>
      <c r="B8657" s="0" t="s">
        <v>101</v>
      </c>
      <c r="C8657" s="0" t="s">
        <v>104</v>
      </c>
      <c r="D8657" s="0" t="s">
        <v>102</v>
      </c>
      <c r="E8657" s="14" t="n">
        <v>45621</v>
      </c>
      <c r="F8657" s="14" t="n">
        <v>45626</v>
      </c>
      <c r="G8657" s="0" t="n">
        <v>181</v>
      </c>
      <c r="H8657" s="0" t="n">
        <v>134</v>
      </c>
      <c r="I8657" s="0" t="n">
        <v>273</v>
      </c>
      <c r="J8657" s="0" t="n">
        <v>222</v>
      </c>
      <c r="K8657" s="0" t="n">
        <v>471</v>
      </c>
      <c r="L8657" s="15" t="s">
        <v>93</v>
      </c>
      <c r="M8657" s="0" t="n">
        <v>5</v>
      </c>
      <c r="N8657" s="16" t="n">
        <f aca="false">I8657*K8657</f>
        <v>128583</v>
      </c>
      <c r="O8657" s="16" t="n">
        <f aca="false">I8657*(K8657-J8657)</f>
        <v>67977</v>
      </c>
      <c r="P8657" s="15" t="n">
        <f aca="false">K8657-J8657</f>
        <v>249</v>
      </c>
      <c r="Q8657" s="0" t="str">
        <f aca="false">IF(G8657=0,"Out of stock",IF(G8657&lt;H8657,"Understocked",IF(G8657&gt;Summary!$B$6*H8657,"Overstocked","Healthy")))</f>
        <v>Healthy</v>
      </c>
      <c r="R8657" s="0" t="str">
        <f aca="false">IF(I8657&gt;=Summary!$B$7,"Fast",IF(I8657&lt;Summary!$B$8,"Slow","Medium"))</f>
        <v>Fast</v>
      </c>
      <c r="S8657" s="15" t="n">
        <f aca="false">IF(M8657&gt;Summary!$B$5,1,0)</f>
        <v>0</v>
      </c>
      <c r="T8657" s="16" t="n">
        <f aca="false">IF(Q8657="Overstocked",(G8657-Summary!$B$6*H8657)*J8657,0)</f>
        <v>0</v>
      </c>
    </row>
    <row r="8658" customFormat="false" ht="15" hidden="false" customHeight="false" outlineLevel="0" collapsed="false">
      <c r="A8658" s="0" t="s">
        <v>8756</v>
      </c>
      <c r="B8658" s="0" t="s">
        <v>115</v>
      </c>
      <c r="C8658" s="0" t="s">
        <v>104</v>
      </c>
      <c r="D8658" s="0" t="s">
        <v>90</v>
      </c>
      <c r="E8658" s="14" t="n">
        <v>45172</v>
      </c>
      <c r="F8658" s="14" t="n">
        <v>45178</v>
      </c>
      <c r="G8658" s="0" t="n">
        <v>372</v>
      </c>
      <c r="H8658" s="0" t="n">
        <v>69</v>
      </c>
      <c r="I8658" s="0" t="n">
        <v>245</v>
      </c>
      <c r="J8658" s="0" t="n">
        <v>1226</v>
      </c>
      <c r="K8658" s="0" t="n">
        <v>1661</v>
      </c>
      <c r="L8658" s="15" t="s">
        <v>80</v>
      </c>
      <c r="M8658" s="0" t="n">
        <v>6</v>
      </c>
      <c r="N8658" s="16" t="n">
        <f aca="false">I8658*K8658</f>
        <v>406945</v>
      </c>
      <c r="O8658" s="16" t="n">
        <f aca="false">I8658*(K8658-J8658)</f>
        <v>106575</v>
      </c>
      <c r="P8658" s="15" t="n">
        <f aca="false">K8658-J8658</f>
        <v>435</v>
      </c>
      <c r="Q8658" s="0" t="str">
        <f aca="false">IF(G8658=0,"Out of stock",IF(G8658&lt;H8658,"Understocked",IF(G8658&gt;Summary!$B$6*H8658,"Overstocked","Healthy")))</f>
        <v>Overstocked</v>
      </c>
      <c r="R8658" s="0" t="str">
        <f aca="false">IF(I8658&gt;=Summary!$B$7,"Fast",IF(I8658&lt;Summary!$B$8,"Slow","Medium"))</f>
        <v>Fast</v>
      </c>
      <c r="S8658" s="15" t="n">
        <f aca="false">IF(M8658&gt;Summary!$B$5,1,0)</f>
        <v>0</v>
      </c>
      <c r="T8658" s="16" t="n">
        <f aca="false">IF(Q8658="Overstocked",(G8658-Summary!$B$6*H8658)*J8658,0)</f>
        <v>117696</v>
      </c>
    </row>
    <row r="8659" customFormat="false" ht="15" hidden="false" customHeight="false" outlineLevel="0" collapsed="false">
      <c r="A8659" s="0" t="s">
        <v>8757</v>
      </c>
      <c r="B8659" s="0" t="s">
        <v>111</v>
      </c>
      <c r="C8659" s="0" t="s">
        <v>96</v>
      </c>
      <c r="D8659" s="0" t="s">
        <v>92</v>
      </c>
      <c r="E8659" s="14" t="n">
        <v>45180</v>
      </c>
      <c r="F8659" s="14" t="n">
        <v>45187</v>
      </c>
      <c r="G8659" s="0" t="n">
        <v>292</v>
      </c>
      <c r="H8659" s="0" t="n">
        <v>92</v>
      </c>
      <c r="I8659" s="0" t="n">
        <v>153</v>
      </c>
      <c r="J8659" s="0" t="n">
        <v>1985</v>
      </c>
      <c r="K8659" s="0" t="n">
        <v>2459</v>
      </c>
      <c r="L8659" s="15" t="s">
        <v>82</v>
      </c>
      <c r="M8659" s="0" t="n">
        <v>7</v>
      </c>
      <c r="N8659" s="16" t="n">
        <f aca="false">I8659*K8659</f>
        <v>376227</v>
      </c>
      <c r="O8659" s="16" t="n">
        <f aca="false">I8659*(K8659-J8659)</f>
        <v>72522</v>
      </c>
      <c r="P8659" s="15" t="n">
        <f aca="false">K8659-J8659</f>
        <v>474</v>
      </c>
      <c r="Q8659" s="0" t="str">
        <f aca="false">IF(G8659=0,"Out of stock",IF(G8659&lt;H8659,"Understocked",IF(G8659&gt;Summary!$B$6*H8659,"Overstocked","Healthy")))</f>
        <v>Healthy</v>
      </c>
      <c r="R8659" s="0" t="str">
        <f aca="false">IF(I8659&gt;=Summary!$B$7,"Fast",IF(I8659&lt;Summary!$B$8,"Slow","Medium"))</f>
        <v>Medium</v>
      </c>
      <c r="S8659" s="15" t="n">
        <f aca="false">IF(M8659&gt;Summary!$B$5,1,0)</f>
        <v>0</v>
      </c>
      <c r="T8659" s="16" t="n">
        <f aca="false">IF(Q8659="Overstocked",(G8659-Summary!$B$6*H8659)*J8659,0)</f>
        <v>0</v>
      </c>
    </row>
    <row r="8660" customFormat="false" ht="15" hidden="false" customHeight="false" outlineLevel="0" collapsed="false">
      <c r="A8660" s="0" t="s">
        <v>8758</v>
      </c>
      <c r="B8660" s="0" t="s">
        <v>111</v>
      </c>
      <c r="C8660" s="0" t="s">
        <v>85</v>
      </c>
      <c r="D8660" s="0" t="s">
        <v>92</v>
      </c>
      <c r="E8660" s="14" t="n">
        <v>45630</v>
      </c>
      <c r="F8660" s="14" t="n">
        <v>45640</v>
      </c>
      <c r="G8660" s="0" t="n">
        <v>259</v>
      </c>
      <c r="H8660" s="0" t="n">
        <v>101</v>
      </c>
      <c r="I8660" s="0" t="n">
        <v>90</v>
      </c>
      <c r="J8660" s="0" t="n">
        <v>250</v>
      </c>
      <c r="K8660" s="0" t="n">
        <v>692</v>
      </c>
      <c r="L8660" s="15" t="s">
        <v>80</v>
      </c>
      <c r="M8660" s="0" t="n">
        <v>10</v>
      </c>
      <c r="N8660" s="16" t="n">
        <f aca="false">I8660*K8660</f>
        <v>62280</v>
      </c>
      <c r="O8660" s="16" t="n">
        <f aca="false">I8660*(K8660-J8660)</f>
        <v>39780</v>
      </c>
      <c r="P8660" s="15" t="n">
        <f aca="false">K8660-J8660</f>
        <v>442</v>
      </c>
      <c r="Q8660" s="0" t="str">
        <f aca="false">IF(G8660=0,"Out of stock",IF(G8660&lt;H8660,"Understocked",IF(G8660&gt;Summary!$B$6*H8660,"Overstocked","Healthy")))</f>
        <v>Healthy</v>
      </c>
      <c r="R8660" s="0" t="str">
        <f aca="false">IF(I8660&gt;=Summary!$B$7,"Fast",IF(I8660&lt;Summary!$B$8,"Slow","Medium"))</f>
        <v>Slow</v>
      </c>
      <c r="S8660" s="15" t="n">
        <f aca="false">IF(M8660&gt;Summary!$B$5,1,0)</f>
        <v>1</v>
      </c>
      <c r="T8660" s="16" t="n">
        <f aca="false">IF(Q8660="Overstocked",(G8660-Summary!$B$6*H8660)*J8660,0)</f>
        <v>0</v>
      </c>
    </row>
    <row r="8661" customFormat="false" ht="15" hidden="false" customHeight="false" outlineLevel="0" collapsed="false">
      <c r="A8661" s="0" t="s">
        <v>8759</v>
      </c>
      <c r="B8661" s="0" t="s">
        <v>101</v>
      </c>
      <c r="C8661" s="0" t="s">
        <v>104</v>
      </c>
      <c r="D8661" s="0" t="s">
        <v>86</v>
      </c>
      <c r="E8661" s="14" t="n">
        <v>45344</v>
      </c>
      <c r="F8661" s="14" t="n">
        <v>45346</v>
      </c>
      <c r="G8661" s="0" t="n">
        <v>495</v>
      </c>
      <c r="H8661" s="0" t="n">
        <v>111</v>
      </c>
      <c r="I8661" s="0" t="n">
        <v>107</v>
      </c>
      <c r="J8661" s="0" t="n">
        <v>1820</v>
      </c>
      <c r="K8661" s="0" t="n">
        <v>2227</v>
      </c>
      <c r="L8661" s="15" t="s">
        <v>87</v>
      </c>
      <c r="M8661" s="0" t="n">
        <v>2</v>
      </c>
      <c r="N8661" s="16" t="n">
        <f aca="false">I8661*K8661</f>
        <v>238289</v>
      </c>
      <c r="O8661" s="16" t="n">
        <f aca="false">I8661*(K8661-J8661)</f>
        <v>43549</v>
      </c>
      <c r="P8661" s="15" t="n">
        <f aca="false">K8661-J8661</f>
        <v>407</v>
      </c>
      <c r="Q8661" s="0" t="str">
        <f aca="false">IF(G8661=0,"Out of stock",IF(G8661&lt;H8661,"Understocked",IF(G8661&gt;Summary!$B$6*H8661,"Overstocked","Healthy")))</f>
        <v>Overstocked</v>
      </c>
      <c r="R8661" s="0" t="str">
        <f aca="false">IF(I8661&gt;=Summary!$B$7,"Fast",IF(I8661&lt;Summary!$B$8,"Slow","Medium"))</f>
        <v>Medium</v>
      </c>
      <c r="S8661" s="15" t="n">
        <f aca="false">IF(M8661&gt;Summary!$B$5,1,0)</f>
        <v>0</v>
      </c>
      <c r="T8661" s="16" t="n">
        <f aca="false">IF(Q8661="Overstocked",(G8661-Summary!$B$6*H8661)*J8661,0)</f>
        <v>92820</v>
      </c>
    </row>
    <row r="8662" customFormat="false" ht="15" hidden="false" customHeight="false" outlineLevel="0" collapsed="false">
      <c r="A8662" s="0" t="s">
        <v>8760</v>
      </c>
      <c r="B8662" s="0" t="s">
        <v>77</v>
      </c>
      <c r="C8662" s="0" t="s">
        <v>85</v>
      </c>
      <c r="D8662" s="0" t="s">
        <v>92</v>
      </c>
      <c r="E8662" s="14" t="n">
        <v>45518</v>
      </c>
      <c r="F8662" s="14" t="n">
        <v>45520</v>
      </c>
      <c r="G8662" s="0" t="n">
        <v>444</v>
      </c>
      <c r="H8662" s="0" t="n">
        <v>50</v>
      </c>
      <c r="I8662" s="0" t="n">
        <v>116</v>
      </c>
      <c r="J8662" s="0" t="n">
        <v>1489</v>
      </c>
      <c r="K8662" s="0" t="n">
        <v>1589</v>
      </c>
      <c r="L8662" s="15" t="s">
        <v>87</v>
      </c>
      <c r="M8662" s="0" t="n">
        <v>2</v>
      </c>
      <c r="N8662" s="16" t="n">
        <f aca="false">I8662*K8662</f>
        <v>184324</v>
      </c>
      <c r="O8662" s="16" t="n">
        <f aca="false">I8662*(K8662-J8662)</f>
        <v>11600</v>
      </c>
      <c r="P8662" s="15" t="n">
        <f aca="false">K8662-J8662</f>
        <v>100</v>
      </c>
      <c r="Q8662" s="0" t="str">
        <f aca="false">IF(G8662=0,"Out of stock",IF(G8662&lt;H8662,"Understocked",IF(G8662&gt;Summary!$B$6*H8662,"Overstocked","Healthy")))</f>
        <v>Overstocked</v>
      </c>
      <c r="R8662" s="0" t="str">
        <f aca="false">IF(I8662&gt;=Summary!$B$7,"Fast",IF(I8662&lt;Summary!$B$8,"Slow","Medium"))</f>
        <v>Medium</v>
      </c>
      <c r="S8662" s="15" t="n">
        <f aca="false">IF(M8662&gt;Summary!$B$5,1,0)</f>
        <v>0</v>
      </c>
      <c r="T8662" s="16" t="n">
        <f aca="false">IF(Q8662="Overstocked",(G8662-Summary!$B$6*H8662)*J8662,0)</f>
        <v>363316</v>
      </c>
    </row>
    <row r="8663" customFormat="false" ht="15" hidden="false" customHeight="false" outlineLevel="0" collapsed="false">
      <c r="A8663" s="0" t="s">
        <v>8761</v>
      </c>
      <c r="B8663" s="0" t="s">
        <v>77</v>
      </c>
      <c r="C8663" s="0" t="s">
        <v>78</v>
      </c>
      <c r="D8663" s="0" t="s">
        <v>79</v>
      </c>
      <c r="E8663" s="14" t="n">
        <v>45018</v>
      </c>
      <c r="F8663" s="14" t="n">
        <v>45020</v>
      </c>
      <c r="G8663" s="0" t="n">
        <v>445</v>
      </c>
      <c r="H8663" s="0" t="n">
        <v>128</v>
      </c>
      <c r="I8663" s="0" t="n">
        <v>32</v>
      </c>
      <c r="J8663" s="0" t="n">
        <v>548</v>
      </c>
      <c r="K8663" s="0" t="n">
        <v>827</v>
      </c>
      <c r="L8663" s="15" t="s">
        <v>82</v>
      </c>
      <c r="M8663" s="0" t="n">
        <v>2</v>
      </c>
      <c r="N8663" s="16" t="n">
        <f aca="false">I8663*K8663</f>
        <v>26464</v>
      </c>
      <c r="O8663" s="16" t="n">
        <f aca="false">I8663*(K8663-J8663)</f>
        <v>8928</v>
      </c>
      <c r="P8663" s="15" t="n">
        <f aca="false">K8663-J8663</f>
        <v>279</v>
      </c>
      <c r="Q8663" s="0" t="str">
        <f aca="false">IF(G8663=0,"Out of stock",IF(G8663&lt;H8663,"Understocked",IF(G8663&gt;Summary!$B$6*H8663,"Overstocked","Healthy")))</f>
        <v>Healthy</v>
      </c>
      <c r="R8663" s="0" t="str">
        <f aca="false">IF(I8663&gt;=Summary!$B$7,"Fast",IF(I8663&lt;Summary!$B$8,"Slow","Medium"))</f>
        <v>Slow</v>
      </c>
      <c r="S8663" s="15" t="n">
        <f aca="false">IF(M8663&gt;Summary!$B$5,1,0)</f>
        <v>0</v>
      </c>
      <c r="T8663" s="16" t="n">
        <f aca="false">IF(Q8663="Overstocked",(G8663-Summary!$B$6*H8663)*J8663,0)</f>
        <v>0</v>
      </c>
    </row>
    <row r="8664" customFormat="false" ht="15" hidden="false" customHeight="false" outlineLevel="0" collapsed="false">
      <c r="A8664" s="0" t="s">
        <v>8762</v>
      </c>
      <c r="B8664" s="0" t="s">
        <v>123</v>
      </c>
      <c r="C8664" s="0" t="s">
        <v>85</v>
      </c>
      <c r="D8664" s="0" t="s">
        <v>92</v>
      </c>
      <c r="E8664" s="14" t="n">
        <v>45263</v>
      </c>
      <c r="F8664" s="14" t="n">
        <v>45272</v>
      </c>
      <c r="G8664" s="0" t="n">
        <v>45</v>
      </c>
      <c r="H8664" s="0" t="n">
        <v>112</v>
      </c>
      <c r="I8664" s="0" t="n">
        <v>190</v>
      </c>
      <c r="J8664" s="0" t="n">
        <v>417</v>
      </c>
      <c r="K8664" s="0" t="n">
        <v>872</v>
      </c>
      <c r="L8664" s="15" t="s">
        <v>80</v>
      </c>
      <c r="M8664" s="0" t="n">
        <v>9</v>
      </c>
      <c r="N8664" s="16" t="n">
        <f aca="false">I8664*K8664</f>
        <v>165680</v>
      </c>
      <c r="O8664" s="16" t="n">
        <f aca="false">I8664*(K8664-J8664)</f>
        <v>86450</v>
      </c>
      <c r="P8664" s="15" t="n">
        <f aca="false">K8664-J8664</f>
        <v>455</v>
      </c>
      <c r="Q8664" s="0" t="str">
        <f aca="false">IF(G8664=0,"Out of stock",IF(G8664&lt;H8664,"Understocked",IF(G8664&gt;Summary!$B$6*H8664,"Overstocked","Healthy")))</f>
        <v>Understocked</v>
      </c>
      <c r="R8664" s="0" t="str">
        <f aca="false">IF(I8664&gt;=Summary!$B$7,"Fast",IF(I8664&lt;Summary!$B$8,"Slow","Medium"))</f>
        <v>Medium</v>
      </c>
      <c r="S8664" s="15" t="n">
        <f aca="false">IF(M8664&gt;Summary!$B$5,1,0)</f>
        <v>1</v>
      </c>
      <c r="T8664" s="16" t="n">
        <f aca="false">IF(Q8664="Overstocked",(G8664-Summary!$B$6*H8664)*J8664,0)</f>
        <v>0</v>
      </c>
    </row>
    <row r="8665" customFormat="false" ht="15" hidden="false" customHeight="false" outlineLevel="0" collapsed="false">
      <c r="A8665" s="0" t="s">
        <v>8763</v>
      </c>
      <c r="B8665" s="0" t="s">
        <v>77</v>
      </c>
      <c r="C8665" s="0" t="s">
        <v>85</v>
      </c>
      <c r="D8665" s="0" t="s">
        <v>86</v>
      </c>
      <c r="E8665" s="14" t="n">
        <v>45623</v>
      </c>
      <c r="F8665" s="14" t="n">
        <v>45627</v>
      </c>
      <c r="G8665" s="0" t="n">
        <v>347</v>
      </c>
      <c r="H8665" s="0" t="n">
        <v>127</v>
      </c>
      <c r="I8665" s="0" t="n">
        <v>164</v>
      </c>
      <c r="J8665" s="0" t="n">
        <v>1817</v>
      </c>
      <c r="K8665" s="0" t="n">
        <v>1995</v>
      </c>
      <c r="L8665" s="15" t="s">
        <v>97</v>
      </c>
      <c r="M8665" s="0" t="n">
        <v>4</v>
      </c>
      <c r="N8665" s="16" t="n">
        <f aca="false">I8665*K8665</f>
        <v>327180</v>
      </c>
      <c r="O8665" s="16" t="n">
        <f aca="false">I8665*(K8665-J8665)</f>
        <v>29192</v>
      </c>
      <c r="P8665" s="15" t="n">
        <f aca="false">K8665-J8665</f>
        <v>178</v>
      </c>
      <c r="Q8665" s="0" t="str">
        <f aca="false">IF(G8665=0,"Out of stock",IF(G8665&lt;H8665,"Understocked",IF(G8665&gt;Summary!$B$6*H8665,"Overstocked","Healthy")))</f>
        <v>Healthy</v>
      </c>
      <c r="R8665" s="0" t="str">
        <f aca="false">IF(I8665&gt;=Summary!$B$7,"Fast",IF(I8665&lt;Summary!$B$8,"Slow","Medium"))</f>
        <v>Medium</v>
      </c>
      <c r="S8665" s="15" t="n">
        <f aca="false">IF(M8665&gt;Summary!$B$5,1,0)</f>
        <v>0</v>
      </c>
      <c r="T8665" s="16" t="n">
        <f aca="false">IF(Q8665="Overstocked",(G8665-Summary!$B$6*H8665)*J8665,0)</f>
        <v>0</v>
      </c>
    </row>
    <row r="8666" customFormat="false" ht="15" hidden="false" customHeight="false" outlineLevel="0" collapsed="false">
      <c r="A8666" s="0" t="s">
        <v>8764</v>
      </c>
      <c r="B8666" s="0" t="s">
        <v>113</v>
      </c>
      <c r="C8666" s="0" t="s">
        <v>78</v>
      </c>
      <c r="D8666" s="0" t="s">
        <v>90</v>
      </c>
      <c r="E8666" s="14" t="n">
        <v>45388</v>
      </c>
      <c r="F8666" s="14" t="n">
        <v>45391</v>
      </c>
      <c r="G8666" s="0" t="n">
        <v>47</v>
      </c>
      <c r="H8666" s="0" t="n">
        <v>123</v>
      </c>
      <c r="I8666" s="0" t="n">
        <v>172</v>
      </c>
      <c r="J8666" s="0" t="n">
        <v>1016</v>
      </c>
      <c r="K8666" s="0" t="n">
        <v>1395</v>
      </c>
      <c r="L8666" s="15" t="s">
        <v>97</v>
      </c>
      <c r="M8666" s="0" t="n">
        <v>3</v>
      </c>
      <c r="N8666" s="16" t="n">
        <f aca="false">I8666*K8666</f>
        <v>239940</v>
      </c>
      <c r="O8666" s="16" t="n">
        <f aca="false">I8666*(K8666-J8666)</f>
        <v>65188</v>
      </c>
      <c r="P8666" s="15" t="n">
        <f aca="false">K8666-J8666</f>
        <v>379</v>
      </c>
      <c r="Q8666" s="0" t="str">
        <f aca="false">IF(G8666=0,"Out of stock",IF(G8666&lt;H8666,"Understocked",IF(G8666&gt;Summary!$B$6*H8666,"Overstocked","Healthy")))</f>
        <v>Understocked</v>
      </c>
      <c r="R8666" s="0" t="str">
        <f aca="false">IF(I8666&gt;=Summary!$B$7,"Fast",IF(I8666&lt;Summary!$B$8,"Slow","Medium"))</f>
        <v>Medium</v>
      </c>
      <c r="S8666" s="15" t="n">
        <f aca="false">IF(M8666&gt;Summary!$B$5,1,0)</f>
        <v>0</v>
      </c>
      <c r="T8666" s="16" t="n">
        <f aca="false">IF(Q8666="Overstocked",(G8666-Summary!$B$6*H8666)*J8666,0)</f>
        <v>0</v>
      </c>
    </row>
    <row r="8667" customFormat="false" ht="15" hidden="false" customHeight="false" outlineLevel="0" collapsed="false">
      <c r="A8667" s="0" t="s">
        <v>8765</v>
      </c>
      <c r="B8667" s="0" t="s">
        <v>115</v>
      </c>
      <c r="C8667" s="0" t="s">
        <v>96</v>
      </c>
      <c r="D8667" s="0" t="s">
        <v>90</v>
      </c>
      <c r="E8667" s="14" t="n">
        <v>45438</v>
      </c>
      <c r="F8667" s="14" t="n">
        <v>45448</v>
      </c>
      <c r="G8667" s="0" t="n">
        <v>220</v>
      </c>
      <c r="H8667" s="0" t="n">
        <v>134</v>
      </c>
      <c r="I8667" s="0" t="n">
        <v>165</v>
      </c>
      <c r="J8667" s="0" t="n">
        <v>789</v>
      </c>
      <c r="K8667" s="0" t="n">
        <v>1095</v>
      </c>
      <c r="L8667" s="15" t="s">
        <v>80</v>
      </c>
      <c r="M8667" s="0" t="n">
        <v>10</v>
      </c>
      <c r="N8667" s="16" t="n">
        <f aca="false">I8667*K8667</f>
        <v>180675</v>
      </c>
      <c r="O8667" s="16" t="n">
        <f aca="false">I8667*(K8667-J8667)</f>
        <v>50490</v>
      </c>
      <c r="P8667" s="15" t="n">
        <f aca="false">K8667-J8667</f>
        <v>306</v>
      </c>
      <c r="Q8667" s="0" t="str">
        <f aca="false">IF(G8667=0,"Out of stock",IF(G8667&lt;H8667,"Understocked",IF(G8667&gt;Summary!$B$6*H8667,"Overstocked","Healthy")))</f>
        <v>Healthy</v>
      </c>
      <c r="R8667" s="0" t="str">
        <f aca="false">IF(I8667&gt;=Summary!$B$7,"Fast",IF(I8667&lt;Summary!$B$8,"Slow","Medium"))</f>
        <v>Medium</v>
      </c>
      <c r="S8667" s="15" t="n">
        <f aca="false">IF(M8667&gt;Summary!$B$5,1,0)</f>
        <v>1</v>
      </c>
      <c r="T8667" s="16" t="n">
        <f aca="false">IF(Q8667="Overstocked",(G8667-Summary!$B$6*H8667)*J8667,0)</f>
        <v>0</v>
      </c>
    </row>
    <row r="8668" customFormat="false" ht="15" hidden="false" customHeight="false" outlineLevel="0" collapsed="false">
      <c r="A8668" s="0" t="s">
        <v>8766</v>
      </c>
      <c r="B8668" s="0" t="s">
        <v>77</v>
      </c>
      <c r="C8668" s="0" t="s">
        <v>78</v>
      </c>
      <c r="D8668" s="0" t="s">
        <v>92</v>
      </c>
      <c r="E8668" s="14" t="n">
        <v>45027</v>
      </c>
      <c r="F8668" s="14" t="n">
        <v>45034</v>
      </c>
      <c r="G8668" s="0" t="n">
        <v>252</v>
      </c>
      <c r="H8668" s="0" t="n">
        <v>133</v>
      </c>
      <c r="I8668" s="0" t="n">
        <v>191</v>
      </c>
      <c r="J8668" s="0" t="n">
        <v>550</v>
      </c>
      <c r="K8668" s="0" t="n">
        <v>1004</v>
      </c>
      <c r="L8668" s="15" t="s">
        <v>82</v>
      </c>
      <c r="M8668" s="0" t="n">
        <v>7</v>
      </c>
      <c r="N8668" s="16" t="n">
        <f aca="false">I8668*K8668</f>
        <v>191764</v>
      </c>
      <c r="O8668" s="16" t="n">
        <f aca="false">I8668*(K8668-J8668)</f>
        <v>86714</v>
      </c>
      <c r="P8668" s="15" t="n">
        <f aca="false">K8668-J8668</f>
        <v>454</v>
      </c>
      <c r="Q8668" s="0" t="str">
        <f aca="false">IF(G8668=0,"Out of stock",IF(G8668&lt;H8668,"Understocked",IF(G8668&gt;Summary!$B$6*H8668,"Overstocked","Healthy")))</f>
        <v>Healthy</v>
      </c>
      <c r="R8668" s="0" t="str">
        <f aca="false">IF(I8668&gt;=Summary!$B$7,"Fast",IF(I8668&lt;Summary!$B$8,"Slow","Medium"))</f>
        <v>Medium</v>
      </c>
      <c r="S8668" s="15" t="n">
        <f aca="false">IF(M8668&gt;Summary!$B$5,1,0)</f>
        <v>0</v>
      </c>
      <c r="T8668" s="16" t="n">
        <f aca="false">IF(Q8668="Overstocked",(G8668-Summary!$B$6*H8668)*J8668,0)</f>
        <v>0</v>
      </c>
    </row>
    <row r="8669" customFormat="false" ht="15" hidden="false" customHeight="false" outlineLevel="0" collapsed="false">
      <c r="A8669" s="0" t="s">
        <v>8767</v>
      </c>
      <c r="B8669" s="0" t="s">
        <v>95</v>
      </c>
      <c r="C8669" s="0" t="s">
        <v>85</v>
      </c>
      <c r="D8669" s="0" t="s">
        <v>79</v>
      </c>
      <c r="E8669" s="14" t="n">
        <v>45027</v>
      </c>
      <c r="F8669" s="14" t="n">
        <v>45028</v>
      </c>
      <c r="G8669" s="0" t="n">
        <v>315</v>
      </c>
      <c r="H8669" s="0" t="n">
        <v>121</v>
      </c>
      <c r="I8669" s="0" t="n">
        <v>49</v>
      </c>
      <c r="J8669" s="0" t="n">
        <v>458</v>
      </c>
      <c r="K8669" s="0" t="n">
        <v>901</v>
      </c>
      <c r="L8669" s="15" t="s">
        <v>80</v>
      </c>
      <c r="M8669" s="0" t="n">
        <v>1</v>
      </c>
      <c r="N8669" s="16" t="n">
        <f aca="false">I8669*K8669</f>
        <v>44149</v>
      </c>
      <c r="O8669" s="16" t="n">
        <f aca="false">I8669*(K8669-J8669)</f>
        <v>21707</v>
      </c>
      <c r="P8669" s="15" t="n">
        <f aca="false">K8669-J8669</f>
        <v>443</v>
      </c>
      <c r="Q8669" s="0" t="str">
        <f aca="false">IF(G8669=0,"Out of stock",IF(G8669&lt;H8669,"Understocked",IF(G8669&gt;Summary!$B$6*H8669,"Overstocked","Healthy")))</f>
        <v>Healthy</v>
      </c>
      <c r="R8669" s="0" t="str">
        <f aca="false">IF(I8669&gt;=Summary!$B$7,"Fast",IF(I8669&lt;Summary!$B$8,"Slow","Medium"))</f>
        <v>Slow</v>
      </c>
      <c r="S8669" s="15" t="n">
        <f aca="false">IF(M8669&gt;Summary!$B$5,1,0)</f>
        <v>0</v>
      </c>
      <c r="T8669" s="16" t="n">
        <f aca="false">IF(Q8669="Overstocked",(G8669-Summary!$B$6*H8669)*J8669,0)</f>
        <v>0</v>
      </c>
    </row>
    <row r="8670" customFormat="false" ht="15" hidden="false" customHeight="false" outlineLevel="0" collapsed="false">
      <c r="A8670" s="0" t="s">
        <v>8768</v>
      </c>
      <c r="B8670" s="0" t="s">
        <v>95</v>
      </c>
      <c r="C8670" s="0" t="s">
        <v>85</v>
      </c>
      <c r="D8670" s="0" t="s">
        <v>92</v>
      </c>
      <c r="E8670" s="14" t="n">
        <v>45203</v>
      </c>
      <c r="F8670" s="14" t="n">
        <v>45207</v>
      </c>
      <c r="G8670" s="0" t="n">
        <v>360</v>
      </c>
      <c r="H8670" s="0" t="n">
        <v>131</v>
      </c>
      <c r="I8670" s="0" t="n">
        <v>180</v>
      </c>
      <c r="J8670" s="0" t="n">
        <v>1122</v>
      </c>
      <c r="K8670" s="0" t="n">
        <v>1493</v>
      </c>
      <c r="L8670" s="15" t="s">
        <v>97</v>
      </c>
      <c r="M8670" s="0" t="n">
        <v>4</v>
      </c>
      <c r="N8670" s="16" t="n">
        <f aca="false">I8670*K8670</f>
        <v>268740</v>
      </c>
      <c r="O8670" s="16" t="n">
        <f aca="false">I8670*(K8670-J8670)</f>
        <v>66780</v>
      </c>
      <c r="P8670" s="15" t="n">
        <f aca="false">K8670-J8670</f>
        <v>371</v>
      </c>
      <c r="Q8670" s="0" t="str">
        <f aca="false">IF(G8670=0,"Out of stock",IF(G8670&lt;H8670,"Understocked",IF(G8670&gt;Summary!$B$6*H8670,"Overstocked","Healthy")))</f>
        <v>Healthy</v>
      </c>
      <c r="R8670" s="0" t="str">
        <f aca="false">IF(I8670&gt;=Summary!$B$7,"Fast",IF(I8670&lt;Summary!$B$8,"Slow","Medium"))</f>
        <v>Medium</v>
      </c>
      <c r="S8670" s="15" t="n">
        <f aca="false">IF(M8670&gt;Summary!$B$5,1,0)</f>
        <v>0</v>
      </c>
      <c r="T8670" s="16" t="n">
        <f aca="false">IF(Q8670="Overstocked",(G8670-Summary!$B$6*H8670)*J8670,0)</f>
        <v>0</v>
      </c>
    </row>
    <row r="8671" customFormat="false" ht="15" hidden="false" customHeight="false" outlineLevel="0" collapsed="false">
      <c r="A8671" s="0" t="s">
        <v>8769</v>
      </c>
      <c r="B8671" s="0" t="s">
        <v>123</v>
      </c>
      <c r="C8671" s="0" t="s">
        <v>78</v>
      </c>
      <c r="D8671" s="0" t="s">
        <v>79</v>
      </c>
      <c r="E8671" s="14" t="n">
        <v>45272</v>
      </c>
      <c r="F8671" s="14" t="n">
        <v>45279</v>
      </c>
      <c r="G8671" s="0" t="n">
        <v>494</v>
      </c>
      <c r="H8671" s="0" t="n">
        <v>101</v>
      </c>
      <c r="I8671" s="0" t="n">
        <v>233</v>
      </c>
      <c r="J8671" s="0" t="n">
        <v>1577</v>
      </c>
      <c r="K8671" s="0" t="n">
        <v>1973</v>
      </c>
      <c r="L8671" s="15" t="s">
        <v>97</v>
      </c>
      <c r="M8671" s="0" t="n">
        <v>7</v>
      </c>
      <c r="N8671" s="16" t="n">
        <f aca="false">I8671*K8671</f>
        <v>459709</v>
      </c>
      <c r="O8671" s="16" t="n">
        <f aca="false">I8671*(K8671-J8671)</f>
        <v>92268</v>
      </c>
      <c r="P8671" s="15" t="n">
        <f aca="false">K8671-J8671</f>
        <v>396</v>
      </c>
      <c r="Q8671" s="0" t="str">
        <f aca="false">IF(G8671=0,"Out of stock",IF(G8671&lt;H8671,"Understocked",IF(G8671&gt;Summary!$B$6*H8671,"Overstocked","Healthy")))</f>
        <v>Overstocked</v>
      </c>
      <c r="R8671" s="0" t="str">
        <f aca="false">IF(I8671&gt;=Summary!$B$7,"Fast",IF(I8671&lt;Summary!$B$8,"Slow","Medium"))</f>
        <v>Fast</v>
      </c>
      <c r="S8671" s="15" t="n">
        <f aca="false">IF(M8671&gt;Summary!$B$5,1,0)</f>
        <v>0</v>
      </c>
      <c r="T8671" s="16" t="n">
        <f aca="false">IF(Q8671="Overstocked",(G8671-Summary!$B$6*H8671)*J8671,0)</f>
        <v>141930</v>
      </c>
    </row>
    <row r="8672" customFormat="false" ht="15" hidden="false" customHeight="false" outlineLevel="0" collapsed="false">
      <c r="A8672" s="0" t="s">
        <v>8770</v>
      </c>
      <c r="B8672" s="0" t="s">
        <v>115</v>
      </c>
      <c r="C8672" s="0" t="s">
        <v>104</v>
      </c>
      <c r="D8672" s="0" t="s">
        <v>102</v>
      </c>
      <c r="E8672" s="14" t="n">
        <v>45122</v>
      </c>
      <c r="F8672" s="14" t="n">
        <v>45132</v>
      </c>
      <c r="G8672" s="0" t="n">
        <v>247</v>
      </c>
      <c r="H8672" s="0" t="n">
        <v>132</v>
      </c>
      <c r="I8672" s="0" t="n">
        <v>225</v>
      </c>
      <c r="J8672" s="0" t="n">
        <v>1164</v>
      </c>
      <c r="K8672" s="0" t="n">
        <v>1240</v>
      </c>
      <c r="L8672" s="15" t="s">
        <v>87</v>
      </c>
      <c r="M8672" s="0" t="n">
        <v>10</v>
      </c>
      <c r="N8672" s="16" t="n">
        <f aca="false">I8672*K8672</f>
        <v>279000</v>
      </c>
      <c r="O8672" s="16" t="n">
        <f aca="false">I8672*(K8672-J8672)</f>
        <v>17100</v>
      </c>
      <c r="P8672" s="15" t="n">
        <f aca="false">K8672-J8672</f>
        <v>76</v>
      </c>
      <c r="Q8672" s="0" t="str">
        <f aca="false">IF(G8672=0,"Out of stock",IF(G8672&lt;H8672,"Understocked",IF(G8672&gt;Summary!$B$6*H8672,"Overstocked","Healthy")))</f>
        <v>Healthy</v>
      </c>
      <c r="R8672" s="0" t="str">
        <f aca="false">IF(I8672&gt;=Summary!$B$7,"Fast",IF(I8672&lt;Summary!$B$8,"Slow","Medium"))</f>
        <v>Fast</v>
      </c>
      <c r="S8672" s="15" t="n">
        <f aca="false">IF(M8672&gt;Summary!$B$5,1,0)</f>
        <v>1</v>
      </c>
      <c r="T8672" s="16" t="n">
        <f aca="false">IF(Q8672="Overstocked",(G8672-Summary!$B$6*H8672)*J8672,0)</f>
        <v>0</v>
      </c>
    </row>
    <row r="8673" customFormat="false" ht="15" hidden="false" customHeight="false" outlineLevel="0" collapsed="false">
      <c r="A8673" s="0" t="s">
        <v>8771</v>
      </c>
      <c r="B8673" s="0" t="s">
        <v>77</v>
      </c>
      <c r="C8673" s="0" t="s">
        <v>85</v>
      </c>
      <c r="D8673" s="0" t="s">
        <v>90</v>
      </c>
      <c r="E8673" s="14" t="n">
        <v>45204</v>
      </c>
      <c r="F8673" s="14" t="n">
        <v>45208</v>
      </c>
      <c r="G8673" s="0" t="n">
        <v>295</v>
      </c>
      <c r="H8673" s="0" t="n">
        <v>95</v>
      </c>
      <c r="I8673" s="0" t="n">
        <v>198</v>
      </c>
      <c r="J8673" s="0" t="n">
        <v>1343</v>
      </c>
      <c r="K8673" s="0" t="n">
        <v>1539</v>
      </c>
      <c r="L8673" s="15" t="s">
        <v>80</v>
      </c>
      <c r="M8673" s="0" t="n">
        <v>4</v>
      </c>
      <c r="N8673" s="16" t="n">
        <f aca="false">I8673*K8673</f>
        <v>304722</v>
      </c>
      <c r="O8673" s="16" t="n">
        <f aca="false">I8673*(K8673-J8673)</f>
        <v>38808</v>
      </c>
      <c r="P8673" s="15" t="n">
        <f aca="false">K8673-J8673</f>
        <v>196</v>
      </c>
      <c r="Q8673" s="0" t="str">
        <f aca="false">IF(G8673=0,"Out of stock",IF(G8673&lt;H8673,"Understocked",IF(G8673&gt;Summary!$B$6*H8673,"Overstocked","Healthy")))</f>
        <v>Healthy</v>
      </c>
      <c r="R8673" s="0" t="str">
        <f aca="false">IF(I8673&gt;=Summary!$B$7,"Fast",IF(I8673&lt;Summary!$B$8,"Slow","Medium"))</f>
        <v>Medium</v>
      </c>
      <c r="S8673" s="15" t="n">
        <f aca="false">IF(M8673&gt;Summary!$B$5,1,0)</f>
        <v>0</v>
      </c>
      <c r="T8673" s="16" t="n">
        <f aca="false">IF(Q8673="Overstocked",(G8673-Summary!$B$6*H8673)*J8673,0)</f>
        <v>0</v>
      </c>
    </row>
    <row r="8674" customFormat="false" ht="15" hidden="false" customHeight="false" outlineLevel="0" collapsed="false">
      <c r="A8674" s="0" t="s">
        <v>8772</v>
      </c>
      <c r="B8674" s="0" t="s">
        <v>107</v>
      </c>
      <c r="C8674" s="0" t="s">
        <v>96</v>
      </c>
      <c r="D8674" s="0" t="s">
        <v>90</v>
      </c>
      <c r="E8674" s="14" t="n">
        <v>45315</v>
      </c>
      <c r="F8674" s="14" t="n">
        <v>45316</v>
      </c>
      <c r="G8674" s="0" t="n">
        <v>446</v>
      </c>
      <c r="H8674" s="0" t="n">
        <v>112</v>
      </c>
      <c r="I8674" s="0" t="n">
        <v>28</v>
      </c>
      <c r="J8674" s="0" t="n">
        <v>1765</v>
      </c>
      <c r="K8674" s="0" t="n">
        <v>2128</v>
      </c>
      <c r="L8674" s="15" t="s">
        <v>82</v>
      </c>
      <c r="M8674" s="0" t="n">
        <v>1</v>
      </c>
      <c r="N8674" s="16" t="n">
        <f aca="false">I8674*K8674</f>
        <v>59584</v>
      </c>
      <c r="O8674" s="16" t="n">
        <f aca="false">I8674*(K8674-J8674)</f>
        <v>10164</v>
      </c>
      <c r="P8674" s="15" t="n">
        <f aca="false">K8674-J8674</f>
        <v>363</v>
      </c>
      <c r="Q8674" s="0" t="str">
        <f aca="false">IF(G8674=0,"Out of stock",IF(G8674&lt;H8674,"Understocked",IF(G8674&gt;Summary!$B$6*H8674,"Overstocked","Healthy")))</f>
        <v>Healthy</v>
      </c>
      <c r="R8674" s="0" t="str">
        <f aca="false">IF(I8674&gt;=Summary!$B$7,"Fast",IF(I8674&lt;Summary!$B$8,"Slow","Medium"))</f>
        <v>Slow</v>
      </c>
      <c r="S8674" s="15" t="n">
        <f aca="false">IF(M8674&gt;Summary!$B$5,1,0)</f>
        <v>0</v>
      </c>
      <c r="T8674" s="16" t="n">
        <f aca="false">IF(Q8674="Overstocked",(G8674-Summary!$B$6*H8674)*J8674,0)</f>
        <v>0</v>
      </c>
    </row>
    <row r="8675" customFormat="false" ht="15" hidden="false" customHeight="false" outlineLevel="0" collapsed="false">
      <c r="A8675" s="0" t="s">
        <v>8773</v>
      </c>
      <c r="B8675" s="0" t="s">
        <v>95</v>
      </c>
      <c r="C8675" s="0" t="s">
        <v>96</v>
      </c>
      <c r="D8675" s="0" t="s">
        <v>92</v>
      </c>
      <c r="E8675" s="14" t="n">
        <v>45486</v>
      </c>
      <c r="F8675" s="14" t="n">
        <v>45489</v>
      </c>
      <c r="G8675" s="0" t="n">
        <v>191</v>
      </c>
      <c r="H8675" s="0" t="n">
        <v>57</v>
      </c>
      <c r="I8675" s="0" t="n">
        <v>207</v>
      </c>
      <c r="J8675" s="0" t="n">
        <v>1192</v>
      </c>
      <c r="K8675" s="0" t="n">
        <v>1327</v>
      </c>
      <c r="L8675" s="15" t="s">
        <v>82</v>
      </c>
      <c r="M8675" s="0" t="n">
        <v>3</v>
      </c>
      <c r="N8675" s="16" t="n">
        <f aca="false">I8675*K8675</f>
        <v>274689</v>
      </c>
      <c r="O8675" s="16" t="n">
        <f aca="false">I8675*(K8675-J8675)</f>
        <v>27945</v>
      </c>
      <c r="P8675" s="15" t="n">
        <f aca="false">K8675-J8675</f>
        <v>135</v>
      </c>
      <c r="Q8675" s="0" t="str">
        <f aca="false">IF(G8675=0,"Out of stock",IF(G8675&lt;H8675,"Understocked",IF(G8675&gt;Summary!$B$6*H8675,"Overstocked","Healthy")))</f>
        <v>Healthy</v>
      </c>
      <c r="R8675" s="0" t="str">
        <f aca="false">IF(I8675&gt;=Summary!$B$7,"Fast",IF(I8675&lt;Summary!$B$8,"Slow","Medium"))</f>
        <v>Fast</v>
      </c>
      <c r="S8675" s="15" t="n">
        <f aca="false">IF(M8675&gt;Summary!$B$5,1,0)</f>
        <v>0</v>
      </c>
      <c r="T8675" s="16" t="n">
        <f aca="false">IF(Q8675="Overstocked",(G8675-Summary!$B$6*H8675)*J8675,0)</f>
        <v>0</v>
      </c>
    </row>
    <row r="8676" customFormat="false" ht="15" hidden="false" customHeight="false" outlineLevel="0" collapsed="false">
      <c r="A8676" s="0" t="s">
        <v>8774</v>
      </c>
      <c r="B8676" s="0" t="s">
        <v>77</v>
      </c>
      <c r="C8676" s="0" t="s">
        <v>104</v>
      </c>
      <c r="D8676" s="0" t="s">
        <v>90</v>
      </c>
      <c r="E8676" s="14" t="n">
        <v>45126</v>
      </c>
      <c r="F8676" s="14" t="n">
        <v>45130</v>
      </c>
      <c r="G8676" s="0" t="n">
        <v>160</v>
      </c>
      <c r="H8676" s="0" t="n">
        <v>122</v>
      </c>
      <c r="I8676" s="0" t="n">
        <v>159</v>
      </c>
      <c r="J8676" s="0" t="n">
        <v>1241</v>
      </c>
      <c r="K8676" s="0" t="n">
        <v>1515</v>
      </c>
      <c r="L8676" s="15" t="s">
        <v>87</v>
      </c>
      <c r="M8676" s="0" t="n">
        <v>4</v>
      </c>
      <c r="N8676" s="16" t="n">
        <f aca="false">I8676*K8676</f>
        <v>240885</v>
      </c>
      <c r="O8676" s="16" t="n">
        <f aca="false">I8676*(K8676-J8676)</f>
        <v>43566</v>
      </c>
      <c r="P8676" s="15" t="n">
        <f aca="false">K8676-J8676</f>
        <v>274</v>
      </c>
      <c r="Q8676" s="0" t="str">
        <f aca="false">IF(G8676=0,"Out of stock",IF(G8676&lt;H8676,"Understocked",IF(G8676&gt;Summary!$B$6*H8676,"Overstocked","Healthy")))</f>
        <v>Healthy</v>
      </c>
      <c r="R8676" s="0" t="str">
        <f aca="false">IF(I8676&gt;=Summary!$B$7,"Fast",IF(I8676&lt;Summary!$B$8,"Slow","Medium"))</f>
        <v>Medium</v>
      </c>
      <c r="S8676" s="15" t="n">
        <f aca="false">IF(M8676&gt;Summary!$B$5,1,0)</f>
        <v>0</v>
      </c>
      <c r="T8676" s="16" t="n">
        <f aca="false">IF(Q8676="Overstocked",(G8676-Summary!$B$6*H8676)*J8676,0)</f>
        <v>0</v>
      </c>
    </row>
    <row r="8677" customFormat="false" ht="15" hidden="false" customHeight="false" outlineLevel="0" collapsed="false">
      <c r="A8677" s="0" t="s">
        <v>8775</v>
      </c>
      <c r="B8677" s="0" t="s">
        <v>123</v>
      </c>
      <c r="C8677" s="0" t="s">
        <v>104</v>
      </c>
      <c r="D8677" s="0" t="s">
        <v>86</v>
      </c>
      <c r="E8677" s="14" t="n">
        <v>45102</v>
      </c>
      <c r="F8677" s="14" t="n">
        <v>45104</v>
      </c>
      <c r="G8677" s="0" t="n">
        <v>195</v>
      </c>
      <c r="H8677" s="0" t="n">
        <v>82</v>
      </c>
      <c r="I8677" s="0" t="n">
        <v>256</v>
      </c>
      <c r="J8677" s="0" t="n">
        <v>464</v>
      </c>
      <c r="K8677" s="0" t="n">
        <v>607</v>
      </c>
      <c r="L8677" s="15" t="s">
        <v>97</v>
      </c>
      <c r="M8677" s="0" t="n">
        <v>2</v>
      </c>
      <c r="N8677" s="16" t="n">
        <f aca="false">I8677*K8677</f>
        <v>155392</v>
      </c>
      <c r="O8677" s="16" t="n">
        <f aca="false">I8677*(K8677-J8677)</f>
        <v>36608</v>
      </c>
      <c r="P8677" s="15" t="n">
        <f aca="false">K8677-J8677</f>
        <v>143</v>
      </c>
      <c r="Q8677" s="0" t="str">
        <f aca="false">IF(G8677=0,"Out of stock",IF(G8677&lt;H8677,"Understocked",IF(G8677&gt;Summary!$B$6*H8677,"Overstocked","Healthy")))</f>
        <v>Healthy</v>
      </c>
      <c r="R8677" s="0" t="str">
        <f aca="false">IF(I8677&gt;=Summary!$B$7,"Fast",IF(I8677&lt;Summary!$B$8,"Slow","Medium"))</f>
        <v>Fast</v>
      </c>
      <c r="S8677" s="15" t="n">
        <f aca="false">IF(M8677&gt;Summary!$B$5,1,0)</f>
        <v>0</v>
      </c>
      <c r="T8677" s="16" t="n">
        <f aca="false">IF(Q8677="Overstocked",(G8677-Summary!$B$6*H8677)*J8677,0)</f>
        <v>0</v>
      </c>
    </row>
    <row r="8678" customFormat="false" ht="15" hidden="false" customHeight="false" outlineLevel="0" collapsed="false">
      <c r="A8678" s="0" t="s">
        <v>8776</v>
      </c>
      <c r="B8678" s="0" t="s">
        <v>89</v>
      </c>
      <c r="C8678" s="0" t="s">
        <v>96</v>
      </c>
      <c r="D8678" s="0" t="s">
        <v>92</v>
      </c>
      <c r="E8678" s="14" t="n">
        <v>45023</v>
      </c>
      <c r="F8678" s="14" t="n">
        <v>45025</v>
      </c>
      <c r="G8678" s="0" t="n">
        <v>238</v>
      </c>
      <c r="H8678" s="0" t="n">
        <v>61</v>
      </c>
      <c r="I8678" s="0" t="n">
        <v>128</v>
      </c>
      <c r="J8678" s="0" t="n">
        <v>1584</v>
      </c>
      <c r="K8678" s="0" t="n">
        <v>1935</v>
      </c>
      <c r="L8678" s="15" t="s">
        <v>80</v>
      </c>
      <c r="M8678" s="0" t="n">
        <v>2</v>
      </c>
      <c r="N8678" s="16" t="n">
        <f aca="false">I8678*K8678</f>
        <v>247680</v>
      </c>
      <c r="O8678" s="16" t="n">
        <f aca="false">I8678*(K8678-J8678)</f>
        <v>44928</v>
      </c>
      <c r="P8678" s="15" t="n">
        <f aca="false">K8678-J8678</f>
        <v>351</v>
      </c>
      <c r="Q8678" s="0" t="str">
        <f aca="false">IF(G8678=0,"Out of stock",IF(G8678&lt;H8678,"Understocked",IF(G8678&gt;Summary!$B$6*H8678,"Overstocked","Healthy")))</f>
        <v>Healthy</v>
      </c>
      <c r="R8678" s="0" t="str">
        <f aca="false">IF(I8678&gt;=Summary!$B$7,"Fast",IF(I8678&lt;Summary!$B$8,"Slow","Medium"))</f>
        <v>Medium</v>
      </c>
      <c r="S8678" s="15" t="n">
        <f aca="false">IF(M8678&gt;Summary!$B$5,1,0)</f>
        <v>0</v>
      </c>
      <c r="T8678" s="16" t="n">
        <f aca="false">IF(Q8678="Overstocked",(G8678-Summary!$B$6*H8678)*J8678,0)</f>
        <v>0</v>
      </c>
    </row>
    <row r="8679" customFormat="false" ht="15" hidden="false" customHeight="false" outlineLevel="0" collapsed="false">
      <c r="A8679" s="0" t="s">
        <v>8777</v>
      </c>
      <c r="B8679" s="0" t="s">
        <v>95</v>
      </c>
      <c r="C8679" s="0" t="s">
        <v>85</v>
      </c>
      <c r="D8679" s="0" t="s">
        <v>86</v>
      </c>
      <c r="E8679" s="14" t="n">
        <v>45060</v>
      </c>
      <c r="F8679" s="14" t="n">
        <v>45064</v>
      </c>
      <c r="G8679" s="0" t="n">
        <v>187</v>
      </c>
      <c r="H8679" s="0" t="n">
        <v>99</v>
      </c>
      <c r="I8679" s="0" t="n">
        <v>164</v>
      </c>
      <c r="J8679" s="0" t="n">
        <v>462</v>
      </c>
      <c r="K8679" s="0" t="n">
        <v>556</v>
      </c>
      <c r="L8679" s="15" t="s">
        <v>87</v>
      </c>
      <c r="M8679" s="0" t="n">
        <v>4</v>
      </c>
      <c r="N8679" s="16" t="n">
        <f aca="false">I8679*K8679</f>
        <v>91184</v>
      </c>
      <c r="O8679" s="16" t="n">
        <f aca="false">I8679*(K8679-J8679)</f>
        <v>15416</v>
      </c>
      <c r="P8679" s="15" t="n">
        <f aca="false">K8679-J8679</f>
        <v>94</v>
      </c>
      <c r="Q8679" s="0" t="str">
        <f aca="false">IF(G8679=0,"Out of stock",IF(G8679&lt;H8679,"Understocked",IF(G8679&gt;Summary!$B$6*H8679,"Overstocked","Healthy")))</f>
        <v>Healthy</v>
      </c>
      <c r="R8679" s="0" t="str">
        <f aca="false">IF(I8679&gt;=Summary!$B$7,"Fast",IF(I8679&lt;Summary!$B$8,"Slow","Medium"))</f>
        <v>Medium</v>
      </c>
      <c r="S8679" s="15" t="n">
        <f aca="false">IF(M8679&gt;Summary!$B$5,1,0)</f>
        <v>0</v>
      </c>
      <c r="T8679" s="16" t="n">
        <f aca="false">IF(Q8679="Overstocked",(G8679-Summary!$B$6*H8679)*J8679,0)</f>
        <v>0</v>
      </c>
    </row>
    <row r="8680" customFormat="false" ht="15" hidden="false" customHeight="false" outlineLevel="0" collapsed="false">
      <c r="A8680" s="0" t="s">
        <v>8778</v>
      </c>
      <c r="B8680" s="0" t="s">
        <v>115</v>
      </c>
      <c r="C8680" s="0" t="s">
        <v>104</v>
      </c>
      <c r="D8680" s="0" t="s">
        <v>86</v>
      </c>
      <c r="E8680" s="14" t="n">
        <v>45335</v>
      </c>
      <c r="F8680" s="14" t="n">
        <v>45340</v>
      </c>
      <c r="G8680" s="0" t="n">
        <v>335</v>
      </c>
      <c r="H8680" s="0" t="n">
        <v>97</v>
      </c>
      <c r="I8680" s="0" t="n">
        <v>16</v>
      </c>
      <c r="J8680" s="0" t="n">
        <v>890</v>
      </c>
      <c r="K8680" s="0" t="n">
        <v>1001</v>
      </c>
      <c r="L8680" s="15" t="s">
        <v>97</v>
      </c>
      <c r="M8680" s="0" t="n">
        <v>5</v>
      </c>
      <c r="N8680" s="16" t="n">
        <f aca="false">I8680*K8680</f>
        <v>16016</v>
      </c>
      <c r="O8680" s="16" t="n">
        <f aca="false">I8680*(K8680-J8680)</f>
        <v>1776</v>
      </c>
      <c r="P8680" s="15" t="n">
        <f aca="false">K8680-J8680</f>
        <v>111</v>
      </c>
      <c r="Q8680" s="0" t="str">
        <f aca="false">IF(G8680=0,"Out of stock",IF(G8680&lt;H8680,"Understocked",IF(G8680&gt;Summary!$B$6*H8680,"Overstocked","Healthy")))</f>
        <v>Healthy</v>
      </c>
      <c r="R8680" s="0" t="str">
        <f aca="false">IF(I8680&gt;=Summary!$B$7,"Fast",IF(I8680&lt;Summary!$B$8,"Slow","Medium"))</f>
        <v>Slow</v>
      </c>
      <c r="S8680" s="15" t="n">
        <f aca="false">IF(M8680&gt;Summary!$B$5,1,0)</f>
        <v>0</v>
      </c>
      <c r="T8680" s="16" t="n">
        <f aca="false">IF(Q8680="Overstocked",(G8680-Summary!$B$6*H8680)*J8680,0)</f>
        <v>0</v>
      </c>
    </row>
    <row r="8681" customFormat="false" ht="15" hidden="false" customHeight="false" outlineLevel="0" collapsed="false">
      <c r="A8681" s="0" t="s">
        <v>8779</v>
      </c>
      <c r="B8681" s="0" t="s">
        <v>77</v>
      </c>
      <c r="C8681" s="0" t="s">
        <v>85</v>
      </c>
      <c r="D8681" s="0" t="s">
        <v>79</v>
      </c>
      <c r="E8681" s="14" t="n">
        <v>45597</v>
      </c>
      <c r="F8681" s="14" t="n">
        <v>45607</v>
      </c>
      <c r="G8681" s="0" t="n">
        <v>310</v>
      </c>
      <c r="H8681" s="0" t="n">
        <v>109</v>
      </c>
      <c r="I8681" s="0" t="n">
        <v>291</v>
      </c>
      <c r="J8681" s="0" t="n">
        <v>1162</v>
      </c>
      <c r="K8681" s="0" t="n">
        <v>1571</v>
      </c>
      <c r="L8681" s="15" t="s">
        <v>97</v>
      </c>
      <c r="M8681" s="0" t="n">
        <v>10</v>
      </c>
      <c r="N8681" s="16" t="n">
        <f aca="false">I8681*K8681</f>
        <v>457161</v>
      </c>
      <c r="O8681" s="16" t="n">
        <f aca="false">I8681*(K8681-J8681)</f>
        <v>119019</v>
      </c>
      <c r="P8681" s="15" t="n">
        <f aca="false">K8681-J8681</f>
        <v>409</v>
      </c>
      <c r="Q8681" s="0" t="str">
        <f aca="false">IF(G8681=0,"Out of stock",IF(G8681&lt;H8681,"Understocked",IF(G8681&gt;Summary!$B$6*H8681,"Overstocked","Healthy")))</f>
        <v>Healthy</v>
      </c>
      <c r="R8681" s="0" t="str">
        <f aca="false">IF(I8681&gt;=Summary!$B$7,"Fast",IF(I8681&lt;Summary!$B$8,"Slow","Medium"))</f>
        <v>Fast</v>
      </c>
      <c r="S8681" s="15" t="n">
        <f aca="false">IF(M8681&gt;Summary!$B$5,1,0)</f>
        <v>1</v>
      </c>
      <c r="T8681" s="16" t="n">
        <f aca="false">IF(Q8681="Overstocked",(G8681-Summary!$B$6*H8681)*J8681,0)</f>
        <v>0</v>
      </c>
    </row>
    <row r="8682" customFormat="false" ht="15" hidden="false" customHeight="false" outlineLevel="0" collapsed="false">
      <c r="A8682" s="0" t="s">
        <v>8780</v>
      </c>
      <c r="B8682" s="0" t="s">
        <v>95</v>
      </c>
      <c r="C8682" s="0" t="s">
        <v>85</v>
      </c>
      <c r="D8682" s="0" t="s">
        <v>86</v>
      </c>
      <c r="E8682" s="14" t="n">
        <v>45038</v>
      </c>
      <c r="F8682" s="14" t="n">
        <v>45040</v>
      </c>
      <c r="G8682" s="0" t="n">
        <v>446</v>
      </c>
      <c r="H8682" s="0" t="n">
        <v>110</v>
      </c>
      <c r="I8682" s="0" t="n">
        <v>202</v>
      </c>
      <c r="J8682" s="0" t="n">
        <v>656</v>
      </c>
      <c r="K8682" s="0" t="n">
        <v>1054</v>
      </c>
      <c r="L8682" s="15" t="s">
        <v>97</v>
      </c>
      <c r="M8682" s="0" t="n">
        <v>2</v>
      </c>
      <c r="N8682" s="16" t="n">
        <f aca="false">I8682*K8682</f>
        <v>212908</v>
      </c>
      <c r="O8682" s="16" t="n">
        <f aca="false">I8682*(K8682-J8682)</f>
        <v>80396</v>
      </c>
      <c r="P8682" s="15" t="n">
        <f aca="false">K8682-J8682</f>
        <v>398</v>
      </c>
      <c r="Q8682" s="0" t="str">
        <f aca="false">IF(G8682=0,"Out of stock",IF(G8682&lt;H8682,"Understocked",IF(G8682&gt;Summary!$B$6*H8682,"Overstocked","Healthy")))</f>
        <v>Overstocked</v>
      </c>
      <c r="R8682" s="0" t="str">
        <f aca="false">IF(I8682&gt;=Summary!$B$7,"Fast",IF(I8682&lt;Summary!$B$8,"Slow","Medium"))</f>
        <v>Fast</v>
      </c>
      <c r="S8682" s="15" t="n">
        <f aca="false">IF(M8682&gt;Summary!$B$5,1,0)</f>
        <v>0</v>
      </c>
      <c r="T8682" s="16" t="n">
        <f aca="false">IF(Q8682="Overstocked",(G8682-Summary!$B$6*H8682)*J8682,0)</f>
        <v>3936</v>
      </c>
    </row>
    <row r="8683" customFormat="false" ht="15" hidden="false" customHeight="false" outlineLevel="0" collapsed="false">
      <c r="A8683" s="0" t="s">
        <v>8781</v>
      </c>
      <c r="B8683" s="0" t="s">
        <v>123</v>
      </c>
      <c r="C8683" s="0" t="s">
        <v>104</v>
      </c>
      <c r="D8683" s="0" t="s">
        <v>90</v>
      </c>
      <c r="E8683" s="14" t="n">
        <v>45134</v>
      </c>
      <c r="F8683" s="14" t="n">
        <v>45137</v>
      </c>
      <c r="G8683" s="0" t="n">
        <v>420</v>
      </c>
      <c r="H8683" s="0" t="n">
        <v>87</v>
      </c>
      <c r="I8683" s="0" t="n">
        <v>215</v>
      </c>
      <c r="J8683" s="0" t="n">
        <v>1039</v>
      </c>
      <c r="K8683" s="0" t="n">
        <v>1511</v>
      </c>
      <c r="L8683" s="15" t="s">
        <v>87</v>
      </c>
      <c r="M8683" s="0" t="n">
        <v>3</v>
      </c>
      <c r="N8683" s="16" t="n">
        <f aca="false">I8683*K8683</f>
        <v>324865</v>
      </c>
      <c r="O8683" s="16" t="n">
        <f aca="false">I8683*(K8683-J8683)</f>
        <v>101480</v>
      </c>
      <c r="P8683" s="15" t="n">
        <f aca="false">K8683-J8683</f>
        <v>472</v>
      </c>
      <c r="Q8683" s="0" t="str">
        <f aca="false">IF(G8683=0,"Out of stock",IF(G8683&lt;H8683,"Understocked",IF(G8683&gt;Summary!$B$6*H8683,"Overstocked","Healthy")))</f>
        <v>Overstocked</v>
      </c>
      <c r="R8683" s="0" t="str">
        <f aca="false">IF(I8683&gt;=Summary!$B$7,"Fast",IF(I8683&lt;Summary!$B$8,"Slow","Medium"))</f>
        <v>Fast</v>
      </c>
      <c r="S8683" s="15" t="n">
        <f aca="false">IF(M8683&gt;Summary!$B$5,1,0)</f>
        <v>0</v>
      </c>
      <c r="T8683" s="16" t="n">
        <f aca="false">IF(Q8683="Overstocked",(G8683-Summary!$B$6*H8683)*J8683,0)</f>
        <v>74808</v>
      </c>
    </row>
    <row r="8684" customFormat="false" ht="15" hidden="false" customHeight="false" outlineLevel="0" collapsed="false">
      <c r="A8684" s="0" t="s">
        <v>8782</v>
      </c>
      <c r="B8684" s="0" t="s">
        <v>95</v>
      </c>
      <c r="C8684" s="0" t="s">
        <v>85</v>
      </c>
      <c r="D8684" s="0" t="s">
        <v>90</v>
      </c>
      <c r="E8684" s="14" t="n">
        <v>45317</v>
      </c>
      <c r="F8684" s="14" t="n">
        <v>45319</v>
      </c>
      <c r="G8684" s="0" t="n">
        <v>221</v>
      </c>
      <c r="H8684" s="0" t="n">
        <v>137</v>
      </c>
      <c r="I8684" s="0" t="n">
        <v>105</v>
      </c>
      <c r="J8684" s="0" t="n">
        <v>1540</v>
      </c>
      <c r="K8684" s="0" t="n">
        <v>1715</v>
      </c>
      <c r="L8684" s="15" t="s">
        <v>93</v>
      </c>
      <c r="M8684" s="0" t="n">
        <v>2</v>
      </c>
      <c r="N8684" s="16" t="n">
        <f aca="false">I8684*K8684</f>
        <v>180075</v>
      </c>
      <c r="O8684" s="16" t="n">
        <f aca="false">I8684*(K8684-J8684)</f>
        <v>18375</v>
      </c>
      <c r="P8684" s="15" t="n">
        <f aca="false">K8684-J8684</f>
        <v>175</v>
      </c>
      <c r="Q8684" s="0" t="str">
        <f aca="false">IF(G8684=0,"Out of stock",IF(G8684&lt;H8684,"Understocked",IF(G8684&gt;Summary!$B$6*H8684,"Overstocked","Healthy")))</f>
        <v>Healthy</v>
      </c>
      <c r="R8684" s="0" t="str">
        <f aca="false">IF(I8684&gt;=Summary!$B$7,"Fast",IF(I8684&lt;Summary!$B$8,"Slow","Medium"))</f>
        <v>Medium</v>
      </c>
      <c r="S8684" s="15" t="n">
        <f aca="false">IF(M8684&gt;Summary!$B$5,1,0)</f>
        <v>0</v>
      </c>
      <c r="T8684" s="16" t="n">
        <f aca="false">IF(Q8684="Overstocked",(G8684-Summary!$B$6*H8684)*J8684,0)</f>
        <v>0</v>
      </c>
    </row>
    <row r="8685" customFormat="false" ht="15" hidden="false" customHeight="false" outlineLevel="0" collapsed="false">
      <c r="A8685" s="0" t="s">
        <v>8783</v>
      </c>
      <c r="B8685" s="0" t="s">
        <v>111</v>
      </c>
      <c r="C8685" s="0" t="s">
        <v>104</v>
      </c>
      <c r="D8685" s="0" t="s">
        <v>86</v>
      </c>
      <c r="E8685" s="14" t="n">
        <v>45539</v>
      </c>
      <c r="F8685" s="14" t="n">
        <v>45545</v>
      </c>
      <c r="G8685" s="0" t="n">
        <v>198</v>
      </c>
      <c r="H8685" s="0" t="n">
        <v>90</v>
      </c>
      <c r="I8685" s="0" t="n">
        <v>145</v>
      </c>
      <c r="J8685" s="0" t="n">
        <v>436</v>
      </c>
      <c r="K8685" s="0" t="n">
        <v>516</v>
      </c>
      <c r="L8685" s="15" t="s">
        <v>97</v>
      </c>
      <c r="M8685" s="0" t="n">
        <v>6</v>
      </c>
      <c r="N8685" s="16" t="n">
        <f aca="false">I8685*K8685</f>
        <v>74820</v>
      </c>
      <c r="O8685" s="16" t="n">
        <f aca="false">I8685*(K8685-J8685)</f>
        <v>11600</v>
      </c>
      <c r="P8685" s="15" t="n">
        <f aca="false">K8685-J8685</f>
        <v>80</v>
      </c>
      <c r="Q8685" s="0" t="str">
        <f aca="false">IF(G8685=0,"Out of stock",IF(G8685&lt;H8685,"Understocked",IF(G8685&gt;Summary!$B$6*H8685,"Overstocked","Healthy")))</f>
        <v>Healthy</v>
      </c>
      <c r="R8685" s="0" t="str">
        <f aca="false">IF(I8685&gt;=Summary!$B$7,"Fast",IF(I8685&lt;Summary!$B$8,"Slow","Medium"))</f>
        <v>Medium</v>
      </c>
      <c r="S8685" s="15" t="n">
        <f aca="false">IF(M8685&gt;Summary!$B$5,1,0)</f>
        <v>0</v>
      </c>
      <c r="T8685" s="16" t="n">
        <f aca="false">IF(Q8685="Overstocked",(G8685-Summary!$B$6*H8685)*J8685,0)</f>
        <v>0</v>
      </c>
    </row>
    <row r="8686" customFormat="false" ht="15" hidden="false" customHeight="false" outlineLevel="0" collapsed="false">
      <c r="A8686" s="0" t="s">
        <v>8784</v>
      </c>
      <c r="B8686" s="0" t="s">
        <v>115</v>
      </c>
      <c r="C8686" s="0" t="s">
        <v>85</v>
      </c>
      <c r="D8686" s="0" t="s">
        <v>102</v>
      </c>
      <c r="E8686" s="14" t="n">
        <v>45327</v>
      </c>
      <c r="F8686" s="14" t="n">
        <v>45331</v>
      </c>
      <c r="G8686" s="0" t="n">
        <v>410</v>
      </c>
      <c r="H8686" s="0" t="n">
        <v>84</v>
      </c>
      <c r="I8686" s="0" t="n">
        <v>280</v>
      </c>
      <c r="J8686" s="0" t="n">
        <v>1438</v>
      </c>
      <c r="K8686" s="0" t="n">
        <v>1930</v>
      </c>
      <c r="L8686" s="15" t="s">
        <v>87</v>
      </c>
      <c r="M8686" s="0" t="n">
        <v>4</v>
      </c>
      <c r="N8686" s="16" t="n">
        <f aca="false">I8686*K8686</f>
        <v>540400</v>
      </c>
      <c r="O8686" s="16" t="n">
        <f aca="false">I8686*(K8686-J8686)</f>
        <v>137760</v>
      </c>
      <c r="P8686" s="15" t="n">
        <f aca="false">K8686-J8686</f>
        <v>492</v>
      </c>
      <c r="Q8686" s="0" t="str">
        <f aca="false">IF(G8686=0,"Out of stock",IF(G8686&lt;H8686,"Understocked",IF(G8686&gt;Summary!$B$6*H8686,"Overstocked","Healthy")))</f>
        <v>Overstocked</v>
      </c>
      <c r="R8686" s="0" t="str">
        <f aca="false">IF(I8686&gt;=Summary!$B$7,"Fast",IF(I8686&lt;Summary!$B$8,"Slow","Medium"))</f>
        <v>Fast</v>
      </c>
      <c r="S8686" s="15" t="n">
        <f aca="false">IF(M8686&gt;Summary!$B$5,1,0)</f>
        <v>0</v>
      </c>
      <c r="T8686" s="16" t="n">
        <f aca="false">IF(Q8686="Overstocked",(G8686-Summary!$B$6*H8686)*J8686,0)</f>
        <v>106412</v>
      </c>
    </row>
    <row r="8687" customFormat="false" ht="15" hidden="false" customHeight="false" outlineLevel="0" collapsed="false">
      <c r="A8687" s="0" t="s">
        <v>8785</v>
      </c>
      <c r="B8687" s="0" t="s">
        <v>123</v>
      </c>
      <c r="C8687" s="0" t="s">
        <v>78</v>
      </c>
      <c r="D8687" s="0" t="s">
        <v>92</v>
      </c>
      <c r="E8687" s="14" t="n">
        <v>45526</v>
      </c>
      <c r="F8687" s="14" t="n">
        <v>45533</v>
      </c>
      <c r="G8687" s="0" t="n">
        <v>134</v>
      </c>
      <c r="H8687" s="0" t="n">
        <v>66</v>
      </c>
      <c r="I8687" s="0" t="n">
        <v>94</v>
      </c>
      <c r="J8687" s="0" t="n">
        <v>704</v>
      </c>
      <c r="K8687" s="0" t="n">
        <v>782</v>
      </c>
      <c r="L8687" s="15" t="s">
        <v>87</v>
      </c>
      <c r="M8687" s="0" t="n">
        <v>7</v>
      </c>
      <c r="N8687" s="16" t="n">
        <f aca="false">I8687*K8687</f>
        <v>73508</v>
      </c>
      <c r="O8687" s="16" t="n">
        <f aca="false">I8687*(K8687-J8687)</f>
        <v>7332</v>
      </c>
      <c r="P8687" s="15" t="n">
        <f aca="false">K8687-J8687</f>
        <v>78</v>
      </c>
      <c r="Q8687" s="0" t="str">
        <f aca="false">IF(G8687=0,"Out of stock",IF(G8687&lt;H8687,"Understocked",IF(G8687&gt;Summary!$B$6*H8687,"Overstocked","Healthy")))</f>
        <v>Healthy</v>
      </c>
      <c r="R8687" s="0" t="str">
        <f aca="false">IF(I8687&gt;=Summary!$B$7,"Fast",IF(I8687&lt;Summary!$B$8,"Slow","Medium"))</f>
        <v>Slow</v>
      </c>
      <c r="S8687" s="15" t="n">
        <f aca="false">IF(M8687&gt;Summary!$B$5,1,0)</f>
        <v>0</v>
      </c>
      <c r="T8687" s="16" t="n">
        <f aca="false">IF(Q8687="Overstocked",(G8687-Summary!$B$6*H8687)*J8687,0)</f>
        <v>0</v>
      </c>
    </row>
    <row r="8688" customFormat="false" ht="15" hidden="false" customHeight="false" outlineLevel="0" collapsed="false">
      <c r="A8688" s="0" t="s">
        <v>8786</v>
      </c>
      <c r="B8688" s="0" t="s">
        <v>123</v>
      </c>
      <c r="C8688" s="0" t="s">
        <v>78</v>
      </c>
      <c r="D8688" s="0" t="s">
        <v>86</v>
      </c>
      <c r="E8688" s="14" t="n">
        <v>45130</v>
      </c>
      <c r="F8688" s="14" t="n">
        <v>45136</v>
      </c>
      <c r="G8688" s="0" t="n">
        <v>241</v>
      </c>
      <c r="H8688" s="0" t="n">
        <v>59</v>
      </c>
      <c r="I8688" s="0" t="n">
        <v>159</v>
      </c>
      <c r="J8688" s="0" t="n">
        <v>1253</v>
      </c>
      <c r="K8688" s="0" t="n">
        <v>1629</v>
      </c>
      <c r="L8688" s="15" t="s">
        <v>82</v>
      </c>
      <c r="M8688" s="0" t="n">
        <v>6</v>
      </c>
      <c r="N8688" s="16" t="n">
        <f aca="false">I8688*K8688</f>
        <v>259011</v>
      </c>
      <c r="O8688" s="16" t="n">
        <f aca="false">I8688*(K8688-J8688)</f>
        <v>59784</v>
      </c>
      <c r="P8688" s="15" t="n">
        <f aca="false">K8688-J8688</f>
        <v>376</v>
      </c>
      <c r="Q8688" s="0" t="str">
        <f aca="false">IF(G8688=0,"Out of stock",IF(G8688&lt;H8688,"Understocked",IF(G8688&gt;Summary!$B$6*H8688,"Overstocked","Healthy")))</f>
        <v>Overstocked</v>
      </c>
      <c r="R8688" s="0" t="str">
        <f aca="false">IF(I8688&gt;=Summary!$B$7,"Fast",IF(I8688&lt;Summary!$B$8,"Slow","Medium"))</f>
        <v>Medium</v>
      </c>
      <c r="S8688" s="15" t="n">
        <f aca="false">IF(M8688&gt;Summary!$B$5,1,0)</f>
        <v>0</v>
      </c>
      <c r="T8688" s="16" t="n">
        <f aca="false">IF(Q8688="Overstocked",(G8688-Summary!$B$6*H8688)*J8688,0)</f>
        <v>6265</v>
      </c>
    </row>
    <row r="8689" customFormat="false" ht="15" hidden="false" customHeight="false" outlineLevel="0" collapsed="false">
      <c r="A8689" s="0" t="s">
        <v>8787</v>
      </c>
      <c r="B8689" s="0" t="s">
        <v>111</v>
      </c>
      <c r="C8689" s="0" t="s">
        <v>104</v>
      </c>
      <c r="D8689" s="0" t="s">
        <v>102</v>
      </c>
      <c r="E8689" s="14" t="n">
        <v>45294</v>
      </c>
      <c r="F8689" s="14" t="n">
        <v>45298</v>
      </c>
      <c r="G8689" s="0" t="n">
        <v>33</v>
      </c>
      <c r="H8689" s="0" t="n">
        <v>136</v>
      </c>
      <c r="I8689" s="0" t="n">
        <v>161</v>
      </c>
      <c r="J8689" s="0" t="n">
        <v>358</v>
      </c>
      <c r="K8689" s="0" t="n">
        <v>606</v>
      </c>
      <c r="L8689" s="15" t="s">
        <v>80</v>
      </c>
      <c r="M8689" s="0" t="n">
        <v>4</v>
      </c>
      <c r="N8689" s="16" t="n">
        <f aca="false">I8689*K8689</f>
        <v>97566</v>
      </c>
      <c r="O8689" s="16" t="n">
        <f aca="false">I8689*(K8689-J8689)</f>
        <v>39928</v>
      </c>
      <c r="P8689" s="15" t="n">
        <f aca="false">K8689-J8689</f>
        <v>248</v>
      </c>
      <c r="Q8689" s="0" t="str">
        <f aca="false">IF(G8689=0,"Out of stock",IF(G8689&lt;H8689,"Understocked",IF(G8689&gt;Summary!$B$6*H8689,"Overstocked","Healthy")))</f>
        <v>Understocked</v>
      </c>
      <c r="R8689" s="0" t="str">
        <f aca="false">IF(I8689&gt;=Summary!$B$7,"Fast",IF(I8689&lt;Summary!$B$8,"Slow","Medium"))</f>
        <v>Medium</v>
      </c>
      <c r="S8689" s="15" t="n">
        <f aca="false">IF(M8689&gt;Summary!$B$5,1,0)</f>
        <v>0</v>
      </c>
      <c r="T8689" s="16" t="n">
        <f aca="false">IF(Q8689="Overstocked",(G8689-Summary!$B$6*H8689)*J8689,0)</f>
        <v>0</v>
      </c>
    </row>
    <row r="8690" customFormat="false" ht="15" hidden="false" customHeight="false" outlineLevel="0" collapsed="false">
      <c r="A8690" s="0" t="s">
        <v>8788</v>
      </c>
      <c r="B8690" s="0" t="s">
        <v>115</v>
      </c>
      <c r="C8690" s="0" t="s">
        <v>78</v>
      </c>
      <c r="D8690" s="0" t="s">
        <v>90</v>
      </c>
      <c r="E8690" s="14" t="n">
        <v>45100</v>
      </c>
      <c r="F8690" s="14" t="n">
        <v>45103</v>
      </c>
      <c r="G8690" s="0" t="n">
        <v>15</v>
      </c>
      <c r="H8690" s="0" t="n">
        <v>61</v>
      </c>
      <c r="I8690" s="0" t="n">
        <v>258</v>
      </c>
      <c r="J8690" s="0" t="n">
        <v>1122</v>
      </c>
      <c r="K8690" s="0" t="n">
        <v>1566</v>
      </c>
      <c r="L8690" s="15" t="s">
        <v>80</v>
      </c>
      <c r="M8690" s="0" t="n">
        <v>3</v>
      </c>
      <c r="N8690" s="16" t="n">
        <f aca="false">I8690*K8690</f>
        <v>404028</v>
      </c>
      <c r="O8690" s="16" t="n">
        <f aca="false">I8690*(K8690-J8690)</f>
        <v>114552</v>
      </c>
      <c r="P8690" s="15" t="n">
        <f aca="false">K8690-J8690</f>
        <v>444</v>
      </c>
      <c r="Q8690" s="0" t="str">
        <f aca="false">IF(G8690=0,"Out of stock",IF(G8690&lt;H8690,"Understocked",IF(G8690&gt;Summary!$B$6*H8690,"Overstocked","Healthy")))</f>
        <v>Understocked</v>
      </c>
      <c r="R8690" s="0" t="str">
        <f aca="false">IF(I8690&gt;=Summary!$B$7,"Fast",IF(I8690&lt;Summary!$B$8,"Slow","Medium"))</f>
        <v>Fast</v>
      </c>
      <c r="S8690" s="15" t="n">
        <f aca="false">IF(M8690&gt;Summary!$B$5,1,0)</f>
        <v>0</v>
      </c>
      <c r="T8690" s="16" t="n">
        <f aca="false">IF(Q8690="Overstocked",(G8690-Summary!$B$6*H8690)*J8690,0)</f>
        <v>0</v>
      </c>
    </row>
    <row r="8691" customFormat="false" ht="15" hidden="false" customHeight="false" outlineLevel="0" collapsed="false">
      <c r="A8691" s="0" t="s">
        <v>8789</v>
      </c>
      <c r="B8691" s="0" t="s">
        <v>89</v>
      </c>
      <c r="C8691" s="0" t="s">
        <v>78</v>
      </c>
      <c r="D8691" s="0" t="s">
        <v>90</v>
      </c>
      <c r="E8691" s="14" t="n">
        <v>45220</v>
      </c>
      <c r="F8691" s="14" t="n">
        <v>45223</v>
      </c>
      <c r="G8691" s="0" t="n">
        <v>393</v>
      </c>
      <c r="H8691" s="0" t="n">
        <v>80</v>
      </c>
      <c r="I8691" s="0" t="n">
        <v>81</v>
      </c>
      <c r="J8691" s="0" t="n">
        <v>1872</v>
      </c>
      <c r="K8691" s="0" t="n">
        <v>2100</v>
      </c>
      <c r="L8691" s="15" t="s">
        <v>93</v>
      </c>
      <c r="M8691" s="0" t="n">
        <v>3</v>
      </c>
      <c r="N8691" s="16" t="n">
        <f aca="false">I8691*K8691</f>
        <v>170100</v>
      </c>
      <c r="O8691" s="16" t="n">
        <f aca="false">I8691*(K8691-J8691)</f>
        <v>18468</v>
      </c>
      <c r="P8691" s="15" t="n">
        <f aca="false">K8691-J8691</f>
        <v>228</v>
      </c>
      <c r="Q8691" s="0" t="str">
        <f aca="false">IF(G8691=0,"Out of stock",IF(G8691&lt;H8691,"Understocked",IF(G8691&gt;Summary!$B$6*H8691,"Overstocked","Healthy")))</f>
        <v>Overstocked</v>
      </c>
      <c r="R8691" s="0" t="str">
        <f aca="false">IF(I8691&gt;=Summary!$B$7,"Fast",IF(I8691&lt;Summary!$B$8,"Slow","Medium"))</f>
        <v>Slow</v>
      </c>
      <c r="S8691" s="15" t="n">
        <f aca="false">IF(M8691&gt;Summary!$B$5,1,0)</f>
        <v>0</v>
      </c>
      <c r="T8691" s="16" t="n">
        <f aca="false">IF(Q8691="Overstocked",(G8691-Summary!$B$6*H8691)*J8691,0)</f>
        <v>136656</v>
      </c>
    </row>
    <row r="8692" customFormat="false" ht="15" hidden="false" customHeight="false" outlineLevel="0" collapsed="false">
      <c r="A8692" s="0" t="s">
        <v>8790</v>
      </c>
      <c r="B8692" s="0" t="s">
        <v>113</v>
      </c>
      <c r="C8692" s="0" t="s">
        <v>96</v>
      </c>
      <c r="D8692" s="0" t="s">
        <v>102</v>
      </c>
      <c r="E8692" s="14" t="n">
        <v>45372</v>
      </c>
      <c r="F8692" s="14" t="n">
        <v>45373</v>
      </c>
      <c r="G8692" s="0" t="n">
        <v>252</v>
      </c>
      <c r="H8692" s="0" t="n">
        <v>145</v>
      </c>
      <c r="I8692" s="0" t="n">
        <v>141</v>
      </c>
      <c r="J8692" s="0" t="n">
        <v>1366</v>
      </c>
      <c r="K8692" s="0" t="n">
        <v>1787</v>
      </c>
      <c r="L8692" s="15" t="s">
        <v>87</v>
      </c>
      <c r="M8692" s="0" t="n">
        <v>1</v>
      </c>
      <c r="N8692" s="16" t="n">
        <f aca="false">I8692*K8692</f>
        <v>251967</v>
      </c>
      <c r="O8692" s="16" t="n">
        <f aca="false">I8692*(K8692-J8692)</f>
        <v>59361</v>
      </c>
      <c r="P8692" s="15" t="n">
        <f aca="false">K8692-J8692</f>
        <v>421</v>
      </c>
      <c r="Q8692" s="0" t="str">
        <f aca="false">IF(G8692=0,"Out of stock",IF(G8692&lt;H8692,"Understocked",IF(G8692&gt;Summary!$B$6*H8692,"Overstocked","Healthy")))</f>
        <v>Healthy</v>
      </c>
      <c r="R8692" s="0" t="str">
        <f aca="false">IF(I8692&gt;=Summary!$B$7,"Fast",IF(I8692&lt;Summary!$B$8,"Slow","Medium"))</f>
        <v>Medium</v>
      </c>
      <c r="S8692" s="15" t="n">
        <f aca="false">IF(M8692&gt;Summary!$B$5,1,0)</f>
        <v>0</v>
      </c>
      <c r="T8692" s="16" t="n">
        <f aca="false">IF(Q8692="Overstocked",(G8692-Summary!$B$6*H8692)*J8692,0)</f>
        <v>0</v>
      </c>
    </row>
    <row r="8693" customFormat="false" ht="15" hidden="false" customHeight="false" outlineLevel="0" collapsed="false">
      <c r="A8693" s="0" t="s">
        <v>8791</v>
      </c>
      <c r="B8693" s="0" t="s">
        <v>89</v>
      </c>
      <c r="C8693" s="0" t="s">
        <v>104</v>
      </c>
      <c r="D8693" s="0" t="s">
        <v>92</v>
      </c>
      <c r="E8693" s="14" t="n">
        <v>45471</v>
      </c>
      <c r="F8693" s="14" t="n">
        <v>45476</v>
      </c>
      <c r="G8693" s="0" t="n">
        <v>85</v>
      </c>
      <c r="H8693" s="0" t="n">
        <v>143</v>
      </c>
      <c r="I8693" s="0" t="n">
        <v>33</v>
      </c>
      <c r="J8693" s="0" t="n">
        <v>463</v>
      </c>
      <c r="K8693" s="0" t="n">
        <v>823</v>
      </c>
      <c r="L8693" s="15" t="s">
        <v>97</v>
      </c>
      <c r="M8693" s="0" t="n">
        <v>5</v>
      </c>
      <c r="N8693" s="16" t="n">
        <f aca="false">I8693*K8693</f>
        <v>27159</v>
      </c>
      <c r="O8693" s="16" t="n">
        <f aca="false">I8693*(K8693-J8693)</f>
        <v>11880</v>
      </c>
      <c r="P8693" s="15" t="n">
        <f aca="false">K8693-J8693</f>
        <v>360</v>
      </c>
      <c r="Q8693" s="0" t="str">
        <f aca="false">IF(G8693=0,"Out of stock",IF(G8693&lt;H8693,"Understocked",IF(G8693&gt;Summary!$B$6*H8693,"Overstocked","Healthy")))</f>
        <v>Understocked</v>
      </c>
      <c r="R8693" s="0" t="str">
        <f aca="false">IF(I8693&gt;=Summary!$B$7,"Fast",IF(I8693&lt;Summary!$B$8,"Slow","Medium"))</f>
        <v>Slow</v>
      </c>
      <c r="S8693" s="15" t="n">
        <f aca="false">IF(M8693&gt;Summary!$B$5,1,0)</f>
        <v>0</v>
      </c>
      <c r="T8693" s="16" t="n">
        <f aca="false">IF(Q8693="Overstocked",(G8693-Summary!$B$6*H8693)*J8693,0)</f>
        <v>0</v>
      </c>
    </row>
    <row r="8694" customFormat="false" ht="15" hidden="false" customHeight="false" outlineLevel="0" collapsed="false">
      <c r="A8694" s="0" t="s">
        <v>8792</v>
      </c>
      <c r="B8694" s="0" t="s">
        <v>89</v>
      </c>
      <c r="C8694" s="0" t="s">
        <v>96</v>
      </c>
      <c r="D8694" s="0" t="s">
        <v>86</v>
      </c>
      <c r="E8694" s="14" t="n">
        <v>45094</v>
      </c>
      <c r="F8694" s="14" t="n">
        <v>45104</v>
      </c>
      <c r="G8694" s="0" t="n">
        <v>25</v>
      </c>
      <c r="H8694" s="0" t="n">
        <v>134</v>
      </c>
      <c r="I8694" s="0" t="n">
        <v>139</v>
      </c>
      <c r="J8694" s="0" t="n">
        <v>1756</v>
      </c>
      <c r="K8694" s="0" t="n">
        <v>2147</v>
      </c>
      <c r="L8694" s="15" t="s">
        <v>87</v>
      </c>
      <c r="M8694" s="0" t="n">
        <v>10</v>
      </c>
      <c r="N8694" s="16" t="n">
        <f aca="false">I8694*K8694</f>
        <v>298433</v>
      </c>
      <c r="O8694" s="16" t="n">
        <f aca="false">I8694*(K8694-J8694)</f>
        <v>54349</v>
      </c>
      <c r="P8694" s="15" t="n">
        <f aca="false">K8694-J8694</f>
        <v>391</v>
      </c>
      <c r="Q8694" s="0" t="str">
        <f aca="false">IF(G8694=0,"Out of stock",IF(G8694&lt;H8694,"Understocked",IF(G8694&gt;Summary!$B$6*H8694,"Overstocked","Healthy")))</f>
        <v>Understocked</v>
      </c>
      <c r="R8694" s="0" t="str">
        <f aca="false">IF(I8694&gt;=Summary!$B$7,"Fast",IF(I8694&lt;Summary!$B$8,"Slow","Medium"))</f>
        <v>Medium</v>
      </c>
      <c r="S8694" s="15" t="n">
        <f aca="false">IF(M8694&gt;Summary!$B$5,1,0)</f>
        <v>1</v>
      </c>
      <c r="T8694" s="16" t="n">
        <f aca="false">IF(Q8694="Overstocked",(G8694-Summary!$B$6*H8694)*J8694,0)</f>
        <v>0</v>
      </c>
    </row>
    <row r="8695" customFormat="false" ht="15" hidden="false" customHeight="false" outlineLevel="0" collapsed="false">
      <c r="A8695" s="0" t="s">
        <v>8793</v>
      </c>
      <c r="B8695" s="0" t="s">
        <v>123</v>
      </c>
      <c r="C8695" s="0" t="s">
        <v>104</v>
      </c>
      <c r="D8695" s="0" t="s">
        <v>92</v>
      </c>
      <c r="E8695" s="14" t="n">
        <v>45516</v>
      </c>
      <c r="F8695" s="14" t="n">
        <v>45517</v>
      </c>
      <c r="G8695" s="0" t="n">
        <v>165</v>
      </c>
      <c r="H8695" s="0" t="n">
        <v>146</v>
      </c>
      <c r="I8695" s="0" t="n">
        <v>191</v>
      </c>
      <c r="J8695" s="0" t="n">
        <v>1940</v>
      </c>
      <c r="K8695" s="0" t="n">
        <v>2044</v>
      </c>
      <c r="L8695" s="15" t="s">
        <v>97</v>
      </c>
      <c r="M8695" s="0" t="n">
        <v>1</v>
      </c>
      <c r="N8695" s="16" t="n">
        <f aca="false">I8695*K8695</f>
        <v>390404</v>
      </c>
      <c r="O8695" s="16" t="n">
        <f aca="false">I8695*(K8695-J8695)</f>
        <v>19864</v>
      </c>
      <c r="P8695" s="15" t="n">
        <f aca="false">K8695-J8695</f>
        <v>104</v>
      </c>
      <c r="Q8695" s="0" t="str">
        <f aca="false">IF(G8695=0,"Out of stock",IF(G8695&lt;H8695,"Understocked",IF(G8695&gt;Summary!$B$6*H8695,"Overstocked","Healthy")))</f>
        <v>Healthy</v>
      </c>
      <c r="R8695" s="0" t="str">
        <f aca="false">IF(I8695&gt;=Summary!$B$7,"Fast",IF(I8695&lt;Summary!$B$8,"Slow","Medium"))</f>
        <v>Medium</v>
      </c>
      <c r="S8695" s="15" t="n">
        <f aca="false">IF(M8695&gt;Summary!$B$5,1,0)</f>
        <v>0</v>
      </c>
      <c r="T8695" s="16" t="n">
        <f aca="false">IF(Q8695="Overstocked",(G8695-Summary!$B$6*H8695)*J8695,0)</f>
        <v>0</v>
      </c>
    </row>
    <row r="8696" customFormat="false" ht="15" hidden="false" customHeight="false" outlineLevel="0" collapsed="false">
      <c r="A8696" s="0" t="s">
        <v>8794</v>
      </c>
      <c r="B8696" s="0" t="s">
        <v>95</v>
      </c>
      <c r="C8696" s="0" t="s">
        <v>96</v>
      </c>
      <c r="D8696" s="0" t="s">
        <v>102</v>
      </c>
      <c r="E8696" s="14" t="n">
        <v>45250</v>
      </c>
      <c r="F8696" s="14" t="n">
        <v>45256</v>
      </c>
      <c r="G8696" s="0" t="n">
        <v>344</v>
      </c>
      <c r="H8696" s="0" t="n">
        <v>128</v>
      </c>
      <c r="I8696" s="0" t="n">
        <v>178</v>
      </c>
      <c r="J8696" s="0" t="n">
        <v>1946</v>
      </c>
      <c r="K8696" s="0" t="n">
        <v>2335</v>
      </c>
      <c r="L8696" s="15" t="s">
        <v>80</v>
      </c>
      <c r="M8696" s="0" t="n">
        <v>6</v>
      </c>
      <c r="N8696" s="16" t="n">
        <f aca="false">I8696*K8696</f>
        <v>415630</v>
      </c>
      <c r="O8696" s="16" t="n">
        <f aca="false">I8696*(K8696-J8696)</f>
        <v>69242</v>
      </c>
      <c r="P8696" s="15" t="n">
        <f aca="false">K8696-J8696</f>
        <v>389</v>
      </c>
      <c r="Q8696" s="0" t="str">
        <f aca="false">IF(G8696=0,"Out of stock",IF(G8696&lt;H8696,"Understocked",IF(G8696&gt;Summary!$B$6*H8696,"Overstocked","Healthy")))</f>
        <v>Healthy</v>
      </c>
      <c r="R8696" s="0" t="str">
        <f aca="false">IF(I8696&gt;=Summary!$B$7,"Fast",IF(I8696&lt;Summary!$B$8,"Slow","Medium"))</f>
        <v>Medium</v>
      </c>
      <c r="S8696" s="15" t="n">
        <f aca="false">IF(M8696&gt;Summary!$B$5,1,0)</f>
        <v>0</v>
      </c>
      <c r="T8696" s="16" t="n">
        <f aca="false">IF(Q8696="Overstocked",(G8696-Summary!$B$6*H8696)*J8696,0)</f>
        <v>0</v>
      </c>
    </row>
    <row r="8697" customFormat="false" ht="15" hidden="false" customHeight="false" outlineLevel="0" collapsed="false">
      <c r="A8697" s="0" t="s">
        <v>8795</v>
      </c>
      <c r="B8697" s="0" t="s">
        <v>107</v>
      </c>
      <c r="C8697" s="0" t="s">
        <v>104</v>
      </c>
      <c r="D8697" s="0" t="s">
        <v>90</v>
      </c>
      <c r="E8697" s="14" t="n">
        <v>45288</v>
      </c>
      <c r="F8697" s="14" t="n">
        <v>45297</v>
      </c>
      <c r="G8697" s="0" t="n">
        <v>303</v>
      </c>
      <c r="H8697" s="0" t="n">
        <v>62</v>
      </c>
      <c r="I8697" s="0" t="n">
        <v>99</v>
      </c>
      <c r="J8697" s="0" t="n">
        <v>1038</v>
      </c>
      <c r="K8697" s="0" t="n">
        <v>1443</v>
      </c>
      <c r="L8697" s="15" t="s">
        <v>80</v>
      </c>
      <c r="M8697" s="0" t="n">
        <v>9</v>
      </c>
      <c r="N8697" s="16" t="n">
        <f aca="false">I8697*K8697</f>
        <v>142857</v>
      </c>
      <c r="O8697" s="16" t="n">
        <f aca="false">I8697*(K8697-J8697)</f>
        <v>40095</v>
      </c>
      <c r="P8697" s="15" t="n">
        <f aca="false">K8697-J8697</f>
        <v>405</v>
      </c>
      <c r="Q8697" s="0" t="str">
        <f aca="false">IF(G8697=0,"Out of stock",IF(G8697&lt;H8697,"Understocked",IF(G8697&gt;Summary!$B$6*H8697,"Overstocked","Healthy")))</f>
        <v>Overstocked</v>
      </c>
      <c r="R8697" s="0" t="str">
        <f aca="false">IF(I8697&gt;=Summary!$B$7,"Fast",IF(I8697&lt;Summary!$B$8,"Slow","Medium"))</f>
        <v>Slow</v>
      </c>
      <c r="S8697" s="15" t="n">
        <f aca="false">IF(M8697&gt;Summary!$B$5,1,0)</f>
        <v>1</v>
      </c>
      <c r="T8697" s="16" t="n">
        <f aca="false">IF(Q8697="Overstocked",(G8697-Summary!$B$6*H8697)*J8697,0)</f>
        <v>57090</v>
      </c>
    </row>
    <row r="8698" customFormat="false" ht="15" hidden="false" customHeight="false" outlineLevel="0" collapsed="false">
      <c r="A8698" s="0" t="s">
        <v>8796</v>
      </c>
      <c r="B8698" s="0" t="s">
        <v>77</v>
      </c>
      <c r="C8698" s="0" t="s">
        <v>96</v>
      </c>
      <c r="D8698" s="0" t="s">
        <v>86</v>
      </c>
      <c r="E8698" s="14" t="n">
        <v>45093</v>
      </c>
      <c r="F8698" s="14" t="n">
        <v>45102</v>
      </c>
      <c r="G8698" s="0" t="n">
        <v>275</v>
      </c>
      <c r="H8698" s="0" t="n">
        <v>82</v>
      </c>
      <c r="I8698" s="0" t="n">
        <v>290</v>
      </c>
      <c r="J8698" s="0" t="n">
        <v>1116</v>
      </c>
      <c r="K8698" s="0" t="n">
        <v>1247</v>
      </c>
      <c r="L8698" s="15" t="s">
        <v>82</v>
      </c>
      <c r="M8698" s="0" t="n">
        <v>9</v>
      </c>
      <c r="N8698" s="16" t="n">
        <f aca="false">I8698*K8698</f>
        <v>361630</v>
      </c>
      <c r="O8698" s="16" t="n">
        <f aca="false">I8698*(K8698-J8698)</f>
        <v>37990</v>
      </c>
      <c r="P8698" s="15" t="n">
        <f aca="false">K8698-J8698</f>
        <v>131</v>
      </c>
      <c r="Q8698" s="0" t="str">
        <f aca="false">IF(G8698=0,"Out of stock",IF(G8698&lt;H8698,"Understocked",IF(G8698&gt;Summary!$B$6*H8698,"Overstocked","Healthy")))</f>
        <v>Healthy</v>
      </c>
      <c r="R8698" s="0" t="str">
        <f aca="false">IF(I8698&gt;=Summary!$B$7,"Fast",IF(I8698&lt;Summary!$B$8,"Slow","Medium"))</f>
        <v>Fast</v>
      </c>
      <c r="S8698" s="15" t="n">
        <f aca="false">IF(M8698&gt;Summary!$B$5,1,0)</f>
        <v>1</v>
      </c>
      <c r="T8698" s="16" t="n">
        <f aca="false">IF(Q8698="Overstocked",(G8698-Summary!$B$6*H8698)*J8698,0)</f>
        <v>0</v>
      </c>
    </row>
    <row r="8699" customFormat="false" ht="15" hidden="false" customHeight="false" outlineLevel="0" collapsed="false">
      <c r="A8699" s="0" t="s">
        <v>8797</v>
      </c>
      <c r="B8699" s="0" t="s">
        <v>113</v>
      </c>
      <c r="C8699" s="0" t="s">
        <v>104</v>
      </c>
      <c r="D8699" s="0" t="s">
        <v>102</v>
      </c>
      <c r="E8699" s="14" t="n">
        <v>45298</v>
      </c>
      <c r="F8699" s="14" t="n">
        <v>45300</v>
      </c>
      <c r="G8699" s="0" t="n">
        <v>442</v>
      </c>
      <c r="H8699" s="0" t="n">
        <v>123</v>
      </c>
      <c r="I8699" s="0" t="n">
        <v>213</v>
      </c>
      <c r="J8699" s="0" t="n">
        <v>1600</v>
      </c>
      <c r="K8699" s="0" t="n">
        <v>1743</v>
      </c>
      <c r="L8699" s="15" t="s">
        <v>93</v>
      </c>
      <c r="M8699" s="0" t="n">
        <v>2</v>
      </c>
      <c r="N8699" s="16" t="n">
        <f aca="false">I8699*K8699</f>
        <v>371259</v>
      </c>
      <c r="O8699" s="16" t="n">
        <f aca="false">I8699*(K8699-J8699)</f>
        <v>30459</v>
      </c>
      <c r="P8699" s="15" t="n">
        <f aca="false">K8699-J8699</f>
        <v>143</v>
      </c>
      <c r="Q8699" s="0" t="str">
        <f aca="false">IF(G8699=0,"Out of stock",IF(G8699&lt;H8699,"Understocked",IF(G8699&gt;Summary!$B$6*H8699,"Overstocked","Healthy")))</f>
        <v>Healthy</v>
      </c>
      <c r="R8699" s="0" t="str">
        <f aca="false">IF(I8699&gt;=Summary!$B$7,"Fast",IF(I8699&lt;Summary!$B$8,"Slow","Medium"))</f>
        <v>Fast</v>
      </c>
      <c r="S8699" s="15" t="n">
        <f aca="false">IF(M8699&gt;Summary!$B$5,1,0)</f>
        <v>0</v>
      </c>
      <c r="T8699" s="16" t="n">
        <f aca="false">IF(Q8699="Overstocked",(G8699-Summary!$B$6*H8699)*J8699,0)</f>
        <v>0</v>
      </c>
    </row>
    <row r="8700" customFormat="false" ht="15" hidden="false" customHeight="false" outlineLevel="0" collapsed="false">
      <c r="A8700" s="0" t="s">
        <v>8798</v>
      </c>
      <c r="B8700" s="0" t="s">
        <v>101</v>
      </c>
      <c r="C8700" s="0" t="s">
        <v>96</v>
      </c>
      <c r="D8700" s="0" t="s">
        <v>79</v>
      </c>
      <c r="E8700" s="14" t="n">
        <v>45312</v>
      </c>
      <c r="F8700" s="14" t="n">
        <v>45321</v>
      </c>
      <c r="G8700" s="0" t="n">
        <v>436</v>
      </c>
      <c r="H8700" s="0" t="n">
        <v>84</v>
      </c>
      <c r="I8700" s="0" t="n">
        <v>124</v>
      </c>
      <c r="J8700" s="0" t="n">
        <v>1006</v>
      </c>
      <c r="K8700" s="0" t="n">
        <v>1435</v>
      </c>
      <c r="L8700" s="15" t="s">
        <v>80</v>
      </c>
      <c r="M8700" s="0" t="n">
        <v>9</v>
      </c>
      <c r="N8700" s="16" t="n">
        <f aca="false">I8700*K8700</f>
        <v>177940</v>
      </c>
      <c r="O8700" s="16" t="n">
        <f aca="false">I8700*(K8700-J8700)</f>
        <v>53196</v>
      </c>
      <c r="P8700" s="15" t="n">
        <f aca="false">K8700-J8700</f>
        <v>429</v>
      </c>
      <c r="Q8700" s="0" t="str">
        <f aca="false">IF(G8700=0,"Out of stock",IF(G8700&lt;H8700,"Understocked",IF(G8700&gt;Summary!$B$6*H8700,"Overstocked","Healthy")))</f>
        <v>Overstocked</v>
      </c>
      <c r="R8700" s="0" t="str">
        <f aca="false">IF(I8700&gt;=Summary!$B$7,"Fast",IF(I8700&lt;Summary!$B$8,"Slow","Medium"))</f>
        <v>Medium</v>
      </c>
      <c r="S8700" s="15" t="n">
        <f aca="false">IF(M8700&gt;Summary!$B$5,1,0)</f>
        <v>1</v>
      </c>
      <c r="T8700" s="16" t="n">
        <f aca="false">IF(Q8700="Overstocked",(G8700-Summary!$B$6*H8700)*J8700,0)</f>
        <v>100600</v>
      </c>
    </row>
    <row r="8701" customFormat="false" ht="15" hidden="false" customHeight="false" outlineLevel="0" collapsed="false">
      <c r="A8701" s="0" t="s">
        <v>8799</v>
      </c>
      <c r="B8701" s="0" t="s">
        <v>77</v>
      </c>
      <c r="C8701" s="0" t="s">
        <v>104</v>
      </c>
      <c r="D8701" s="0" t="s">
        <v>86</v>
      </c>
      <c r="E8701" s="14" t="n">
        <v>45458</v>
      </c>
      <c r="F8701" s="14" t="n">
        <v>45467</v>
      </c>
      <c r="G8701" s="0" t="n">
        <v>94</v>
      </c>
      <c r="H8701" s="0" t="n">
        <v>93</v>
      </c>
      <c r="I8701" s="0" t="n">
        <v>270</v>
      </c>
      <c r="J8701" s="0" t="n">
        <v>1135</v>
      </c>
      <c r="K8701" s="0" t="n">
        <v>1622</v>
      </c>
      <c r="L8701" s="15" t="s">
        <v>82</v>
      </c>
      <c r="M8701" s="0" t="n">
        <v>9</v>
      </c>
      <c r="N8701" s="16" t="n">
        <f aca="false">I8701*K8701</f>
        <v>437940</v>
      </c>
      <c r="O8701" s="16" t="n">
        <f aca="false">I8701*(K8701-J8701)</f>
        <v>131490</v>
      </c>
      <c r="P8701" s="15" t="n">
        <f aca="false">K8701-J8701</f>
        <v>487</v>
      </c>
      <c r="Q8701" s="0" t="str">
        <f aca="false">IF(G8701=0,"Out of stock",IF(G8701&lt;H8701,"Understocked",IF(G8701&gt;Summary!$B$6*H8701,"Overstocked","Healthy")))</f>
        <v>Healthy</v>
      </c>
      <c r="R8701" s="0" t="str">
        <f aca="false">IF(I8701&gt;=Summary!$B$7,"Fast",IF(I8701&lt;Summary!$B$8,"Slow","Medium"))</f>
        <v>Fast</v>
      </c>
      <c r="S8701" s="15" t="n">
        <f aca="false">IF(M8701&gt;Summary!$B$5,1,0)</f>
        <v>1</v>
      </c>
      <c r="T8701" s="16" t="n">
        <f aca="false">IF(Q8701="Overstocked",(G8701-Summary!$B$6*H8701)*J8701,0)</f>
        <v>0</v>
      </c>
    </row>
    <row r="8702" customFormat="false" ht="15" hidden="false" customHeight="false" outlineLevel="0" collapsed="false">
      <c r="A8702" s="0" t="s">
        <v>8800</v>
      </c>
      <c r="B8702" s="0" t="s">
        <v>107</v>
      </c>
      <c r="C8702" s="0" t="s">
        <v>78</v>
      </c>
      <c r="D8702" s="0" t="s">
        <v>92</v>
      </c>
      <c r="E8702" s="14" t="n">
        <v>45216</v>
      </c>
      <c r="F8702" s="14" t="n">
        <v>45223</v>
      </c>
      <c r="G8702" s="0" t="n">
        <v>447</v>
      </c>
      <c r="H8702" s="0" t="n">
        <v>73</v>
      </c>
      <c r="I8702" s="0" t="n">
        <v>284</v>
      </c>
      <c r="J8702" s="0" t="n">
        <v>613</v>
      </c>
      <c r="K8702" s="0" t="n">
        <v>879</v>
      </c>
      <c r="L8702" s="15" t="s">
        <v>93</v>
      </c>
      <c r="M8702" s="0" t="n">
        <v>7</v>
      </c>
      <c r="N8702" s="16" t="n">
        <f aca="false">I8702*K8702</f>
        <v>249636</v>
      </c>
      <c r="O8702" s="16" t="n">
        <f aca="false">I8702*(K8702-J8702)</f>
        <v>75544</v>
      </c>
      <c r="P8702" s="15" t="n">
        <f aca="false">K8702-J8702</f>
        <v>266</v>
      </c>
      <c r="Q8702" s="0" t="str">
        <f aca="false">IF(G8702=0,"Out of stock",IF(G8702&lt;H8702,"Understocked",IF(G8702&gt;Summary!$B$6*H8702,"Overstocked","Healthy")))</f>
        <v>Overstocked</v>
      </c>
      <c r="R8702" s="0" t="str">
        <f aca="false">IF(I8702&gt;=Summary!$B$7,"Fast",IF(I8702&lt;Summary!$B$8,"Slow","Medium"))</f>
        <v>Fast</v>
      </c>
      <c r="S8702" s="15" t="n">
        <f aca="false">IF(M8702&gt;Summary!$B$5,1,0)</f>
        <v>0</v>
      </c>
      <c r="T8702" s="16" t="n">
        <f aca="false">IF(Q8702="Overstocked",(G8702-Summary!$B$6*H8702)*J8702,0)</f>
        <v>95015</v>
      </c>
    </row>
    <row r="8703" customFormat="false" ht="15" hidden="false" customHeight="false" outlineLevel="0" collapsed="false">
      <c r="A8703" s="0" t="s">
        <v>8801</v>
      </c>
      <c r="B8703" s="0" t="s">
        <v>123</v>
      </c>
      <c r="C8703" s="0" t="s">
        <v>96</v>
      </c>
      <c r="D8703" s="0" t="s">
        <v>79</v>
      </c>
      <c r="E8703" s="14" t="n">
        <v>45115</v>
      </c>
      <c r="F8703" s="14" t="n">
        <v>45118</v>
      </c>
      <c r="G8703" s="0" t="n">
        <v>471</v>
      </c>
      <c r="H8703" s="0" t="n">
        <v>102</v>
      </c>
      <c r="I8703" s="0" t="n">
        <v>128</v>
      </c>
      <c r="J8703" s="0" t="n">
        <v>1650</v>
      </c>
      <c r="K8703" s="0" t="n">
        <v>2060</v>
      </c>
      <c r="L8703" s="15" t="s">
        <v>82</v>
      </c>
      <c r="M8703" s="0" t="n">
        <v>3</v>
      </c>
      <c r="N8703" s="16" t="n">
        <f aca="false">I8703*K8703</f>
        <v>263680</v>
      </c>
      <c r="O8703" s="16" t="n">
        <f aca="false">I8703*(K8703-J8703)</f>
        <v>52480</v>
      </c>
      <c r="P8703" s="15" t="n">
        <f aca="false">K8703-J8703</f>
        <v>410</v>
      </c>
      <c r="Q8703" s="0" t="str">
        <f aca="false">IF(G8703=0,"Out of stock",IF(G8703&lt;H8703,"Understocked",IF(G8703&gt;Summary!$B$6*H8703,"Overstocked","Healthy")))</f>
        <v>Overstocked</v>
      </c>
      <c r="R8703" s="0" t="str">
        <f aca="false">IF(I8703&gt;=Summary!$B$7,"Fast",IF(I8703&lt;Summary!$B$8,"Slow","Medium"))</f>
        <v>Medium</v>
      </c>
      <c r="S8703" s="15" t="n">
        <f aca="false">IF(M8703&gt;Summary!$B$5,1,0)</f>
        <v>0</v>
      </c>
      <c r="T8703" s="16" t="n">
        <f aca="false">IF(Q8703="Overstocked",(G8703-Summary!$B$6*H8703)*J8703,0)</f>
        <v>103950</v>
      </c>
    </row>
    <row r="8704" customFormat="false" ht="15" hidden="false" customHeight="false" outlineLevel="0" collapsed="false">
      <c r="A8704" s="0" t="s">
        <v>8802</v>
      </c>
      <c r="B8704" s="0" t="s">
        <v>113</v>
      </c>
      <c r="C8704" s="0" t="s">
        <v>85</v>
      </c>
      <c r="D8704" s="0" t="s">
        <v>79</v>
      </c>
      <c r="E8704" s="14" t="n">
        <v>45316</v>
      </c>
      <c r="F8704" s="14" t="n">
        <v>45324</v>
      </c>
      <c r="G8704" s="0" t="n">
        <v>252</v>
      </c>
      <c r="H8704" s="0" t="n">
        <v>122</v>
      </c>
      <c r="I8704" s="0" t="n">
        <v>216</v>
      </c>
      <c r="J8704" s="0" t="n">
        <v>897</v>
      </c>
      <c r="K8704" s="0" t="n">
        <v>1246</v>
      </c>
      <c r="L8704" s="15" t="s">
        <v>93</v>
      </c>
      <c r="M8704" s="0" t="n">
        <v>8</v>
      </c>
      <c r="N8704" s="16" t="n">
        <f aca="false">I8704*K8704</f>
        <v>269136</v>
      </c>
      <c r="O8704" s="16" t="n">
        <f aca="false">I8704*(K8704-J8704)</f>
        <v>75384</v>
      </c>
      <c r="P8704" s="15" t="n">
        <f aca="false">K8704-J8704</f>
        <v>349</v>
      </c>
      <c r="Q8704" s="0" t="str">
        <f aca="false">IF(G8704=0,"Out of stock",IF(G8704&lt;H8704,"Understocked",IF(G8704&gt;Summary!$B$6*H8704,"Overstocked","Healthy")))</f>
        <v>Healthy</v>
      </c>
      <c r="R8704" s="0" t="str">
        <f aca="false">IF(I8704&gt;=Summary!$B$7,"Fast",IF(I8704&lt;Summary!$B$8,"Slow","Medium"))</f>
        <v>Fast</v>
      </c>
      <c r="S8704" s="15" t="n">
        <f aca="false">IF(M8704&gt;Summary!$B$5,1,0)</f>
        <v>1</v>
      </c>
      <c r="T8704" s="16" t="n">
        <f aca="false">IF(Q8704="Overstocked",(G8704-Summary!$B$6*H8704)*J8704,0)</f>
        <v>0</v>
      </c>
    </row>
    <row r="8705" customFormat="false" ht="15" hidden="false" customHeight="false" outlineLevel="0" collapsed="false">
      <c r="A8705" s="0" t="s">
        <v>8803</v>
      </c>
      <c r="B8705" s="0" t="s">
        <v>95</v>
      </c>
      <c r="C8705" s="0" t="s">
        <v>96</v>
      </c>
      <c r="D8705" s="0" t="s">
        <v>86</v>
      </c>
      <c r="E8705" s="14" t="n">
        <v>45424</v>
      </c>
      <c r="F8705" s="14" t="n">
        <v>45432</v>
      </c>
      <c r="G8705" s="0" t="n">
        <v>207</v>
      </c>
      <c r="H8705" s="0" t="n">
        <v>78</v>
      </c>
      <c r="I8705" s="0" t="n">
        <v>287</v>
      </c>
      <c r="J8705" s="0" t="n">
        <v>797</v>
      </c>
      <c r="K8705" s="0" t="n">
        <v>1170</v>
      </c>
      <c r="L8705" s="15" t="s">
        <v>80</v>
      </c>
      <c r="M8705" s="0" t="n">
        <v>8</v>
      </c>
      <c r="N8705" s="16" t="n">
        <f aca="false">I8705*K8705</f>
        <v>335790</v>
      </c>
      <c r="O8705" s="16" t="n">
        <f aca="false">I8705*(K8705-J8705)</f>
        <v>107051</v>
      </c>
      <c r="P8705" s="15" t="n">
        <f aca="false">K8705-J8705</f>
        <v>373</v>
      </c>
      <c r="Q8705" s="0" t="str">
        <f aca="false">IF(G8705=0,"Out of stock",IF(G8705&lt;H8705,"Understocked",IF(G8705&gt;Summary!$B$6*H8705,"Overstocked","Healthy")))</f>
        <v>Healthy</v>
      </c>
      <c r="R8705" s="0" t="str">
        <f aca="false">IF(I8705&gt;=Summary!$B$7,"Fast",IF(I8705&lt;Summary!$B$8,"Slow","Medium"))</f>
        <v>Fast</v>
      </c>
      <c r="S8705" s="15" t="n">
        <f aca="false">IF(M8705&gt;Summary!$B$5,1,0)</f>
        <v>1</v>
      </c>
      <c r="T8705" s="16" t="n">
        <f aca="false">IF(Q8705="Overstocked",(G8705-Summary!$B$6*H8705)*J8705,0)</f>
        <v>0</v>
      </c>
    </row>
    <row r="8706" customFormat="false" ht="15" hidden="false" customHeight="false" outlineLevel="0" collapsed="false">
      <c r="A8706" s="0" t="s">
        <v>8804</v>
      </c>
      <c r="B8706" s="0" t="s">
        <v>107</v>
      </c>
      <c r="C8706" s="0" t="s">
        <v>96</v>
      </c>
      <c r="D8706" s="0" t="s">
        <v>102</v>
      </c>
      <c r="E8706" s="14" t="n">
        <v>44981</v>
      </c>
      <c r="F8706" s="14" t="n">
        <v>44986</v>
      </c>
      <c r="G8706" s="0" t="n">
        <v>470</v>
      </c>
      <c r="H8706" s="0" t="n">
        <v>66</v>
      </c>
      <c r="I8706" s="0" t="n">
        <v>62</v>
      </c>
      <c r="J8706" s="0" t="n">
        <v>802</v>
      </c>
      <c r="K8706" s="0" t="n">
        <v>1265</v>
      </c>
      <c r="L8706" s="15" t="s">
        <v>80</v>
      </c>
      <c r="M8706" s="0" t="n">
        <v>5</v>
      </c>
      <c r="N8706" s="16" t="n">
        <f aca="false">I8706*K8706</f>
        <v>78430</v>
      </c>
      <c r="O8706" s="16" t="n">
        <f aca="false">I8706*(K8706-J8706)</f>
        <v>28706</v>
      </c>
      <c r="P8706" s="15" t="n">
        <f aca="false">K8706-J8706</f>
        <v>463</v>
      </c>
      <c r="Q8706" s="0" t="str">
        <f aca="false">IF(G8706=0,"Out of stock",IF(G8706&lt;H8706,"Understocked",IF(G8706&gt;Summary!$B$6*H8706,"Overstocked","Healthy")))</f>
        <v>Overstocked</v>
      </c>
      <c r="R8706" s="0" t="str">
        <f aca="false">IF(I8706&gt;=Summary!$B$7,"Fast",IF(I8706&lt;Summary!$B$8,"Slow","Medium"))</f>
        <v>Slow</v>
      </c>
      <c r="S8706" s="15" t="n">
        <f aca="false">IF(M8706&gt;Summary!$B$5,1,0)</f>
        <v>0</v>
      </c>
      <c r="T8706" s="16" t="n">
        <f aca="false">IF(Q8706="Overstocked",(G8706-Summary!$B$6*H8706)*J8706,0)</f>
        <v>165212</v>
      </c>
    </row>
    <row r="8707" customFormat="false" ht="15" hidden="false" customHeight="false" outlineLevel="0" collapsed="false">
      <c r="A8707" s="0" t="s">
        <v>8805</v>
      </c>
      <c r="B8707" s="0" t="s">
        <v>84</v>
      </c>
      <c r="C8707" s="0" t="s">
        <v>104</v>
      </c>
      <c r="D8707" s="0" t="s">
        <v>90</v>
      </c>
      <c r="E8707" s="14" t="n">
        <v>45581</v>
      </c>
      <c r="F8707" s="14" t="n">
        <v>45582</v>
      </c>
      <c r="G8707" s="0" t="n">
        <v>426</v>
      </c>
      <c r="H8707" s="0" t="n">
        <v>117</v>
      </c>
      <c r="I8707" s="0" t="n">
        <v>104</v>
      </c>
      <c r="J8707" s="0" t="n">
        <v>1919</v>
      </c>
      <c r="K8707" s="0" t="n">
        <v>2372</v>
      </c>
      <c r="L8707" s="15" t="s">
        <v>82</v>
      </c>
      <c r="M8707" s="0" t="n">
        <v>1</v>
      </c>
      <c r="N8707" s="16" t="n">
        <f aca="false">I8707*K8707</f>
        <v>246688</v>
      </c>
      <c r="O8707" s="16" t="n">
        <f aca="false">I8707*(K8707-J8707)</f>
        <v>47112</v>
      </c>
      <c r="P8707" s="15" t="n">
        <f aca="false">K8707-J8707</f>
        <v>453</v>
      </c>
      <c r="Q8707" s="0" t="str">
        <f aca="false">IF(G8707=0,"Out of stock",IF(G8707&lt;H8707,"Understocked",IF(G8707&gt;Summary!$B$6*H8707,"Overstocked","Healthy")))</f>
        <v>Healthy</v>
      </c>
      <c r="R8707" s="0" t="str">
        <f aca="false">IF(I8707&gt;=Summary!$B$7,"Fast",IF(I8707&lt;Summary!$B$8,"Slow","Medium"))</f>
        <v>Medium</v>
      </c>
      <c r="S8707" s="15" t="n">
        <f aca="false">IF(M8707&gt;Summary!$B$5,1,0)</f>
        <v>0</v>
      </c>
      <c r="T8707" s="16" t="n">
        <f aca="false">IF(Q8707="Overstocked",(G8707-Summary!$B$6*H8707)*J8707,0)</f>
        <v>0</v>
      </c>
    </row>
    <row r="8708" customFormat="false" ht="15" hidden="false" customHeight="false" outlineLevel="0" collapsed="false">
      <c r="A8708" s="0" t="s">
        <v>8806</v>
      </c>
      <c r="B8708" s="0" t="s">
        <v>101</v>
      </c>
      <c r="C8708" s="0" t="s">
        <v>85</v>
      </c>
      <c r="D8708" s="0" t="s">
        <v>92</v>
      </c>
      <c r="E8708" s="14" t="n">
        <v>45313</v>
      </c>
      <c r="F8708" s="14" t="n">
        <v>45320</v>
      </c>
      <c r="G8708" s="0" t="n">
        <v>434</v>
      </c>
      <c r="H8708" s="0" t="n">
        <v>69</v>
      </c>
      <c r="I8708" s="0" t="n">
        <v>58</v>
      </c>
      <c r="J8708" s="0" t="n">
        <v>677</v>
      </c>
      <c r="K8708" s="0" t="n">
        <v>898</v>
      </c>
      <c r="L8708" s="15" t="s">
        <v>80</v>
      </c>
      <c r="M8708" s="0" t="n">
        <v>7</v>
      </c>
      <c r="N8708" s="16" t="n">
        <f aca="false">I8708*K8708</f>
        <v>52084</v>
      </c>
      <c r="O8708" s="16" t="n">
        <f aca="false">I8708*(K8708-J8708)</f>
        <v>12818</v>
      </c>
      <c r="P8708" s="15" t="n">
        <f aca="false">K8708-J8708</f>
        <v>221</v>
      </c>
      <c r="Q8708" s="0" t="str">
        <f aca="false">IF(G8708=0,"Out of stock",IF(G8708&lt;H8708,"Understocked",IF(G8708&gt;Summary!$B$6*H8708,"Overstocked","Healthy")))</f>
        <v>Overstocked</v>
      </c>
      <c r="R8708" s="0" t="str">
        <f aca="false">IF(I8708&gt;=Summary!$B$7,"Fast",IF(I8708&lt;Summary!$B$8,"Slow","Medium"))</f>
        <v>Slow</v>
      </c>
      <c r="S8708" s="15" t="n">
        <f aca="false">IF(M8708&gt;Summary!$B$5,1,0)</f>
        <v>0</v>
      </c>
      <c r="T8708" s="16" t="n">
        <f aca="false">IF(Q8708="Overstocked",(G8708-Summary!$B$6*H8708)*J8708,0)</f>
        <v>106966</v>
      </c>
    </row>
    <row r="8709" customFormat="false" ht="15" hidden="false" customHeight="false" outlineLevel="0" collapsed="false">
      <c r="A8709" s="0" t="s">
        <v>8807</v>
      </c>
      <c r="B8709" s="0" t="s">
        <v>89</v>
      </c>
      <c r="C8709" s="0" t="s">
        <v>104</v>
      </c>
      <c r="D8709" s="0" t="s">
        <v>92</v>
      </c>
      <c r="E8709" s="14" t="n">
        <v>45202</v>
      </c>
      <c r="F8709" s="14" t="n">
        <v>45205</v>
      </c>
      <c r="G8709" s="0" t="n">
        <v>287</v>
      </c>
      <c r="H8709" s="0" t="n">
        <v>93</v>
      </c>
      <c r="I8709" s="0" t="n">
        <v>190</v>
      </c>
      <c r="J8709" s="0" t="n">
        <v>897</v>
      </c>
      <c r="K8709" s="0" t="n">
        <v>1160</v>
      </c>
      <c r="L8709" s="15" t="s">
        <v>93</v>
      </c>
      <c r="M8709" s="0" t="n">
        <v>3</v>
      </c>
      <c r="N8709" s="16" t="n">
        <f aca="false">I8709*K8709</f>
        <v>220400</v>
      </c>
      <c r="O8709" s="16" t="n">
        <f aca="false">I8709*(K8709-J8709)</f>
        <v>49970</v>
      </c>
      <c r="P8709" s="15" t="n">
        <f aca="false">K8709-J8709</f>
        <v>263</v>
      </c>
      <c r="Q8709" s="0" t="str">
        <f aca="false">IF(G8709=0,"Out of stock",IF(G8709&lt;H8709,"Understocked",IF(G8709&gt;Summary!$B$6*H8709,"Overstocked","Healthy")))</f>
        <v>Healthy</v>
      </c>
      <c r="R8709" s="0" t="str">
        <f aca="false">IF(I8709&gt;=Summary!$B$7,"Fast",IF(I8709&lt;Summary!$B$8,"Slow","Medium"))</f>
        <v>Medium</v>
      </c>
      <c r="S8709" s="15" t="n">
        <f aca="false">IF(M8709&gt;Summary!$B$5,1,0)</f>
        <v>0</v>
      </c>
      <c r="T8709" s="16" t="n">
        <f aca="false">IF(Q8709="Overstocked",(G8709-Summary!$B$6*H8709)*J8709,0)</f>
        <v>0</v>
      </c>
    </row>
    <row r="8710" customFormat="false" ht="15" hidden="false" customHeight="false" outlineLevel="0" collapsed="false">
      <c r="A8710" s="0" t="s">
        <v>8808</v>
      </c>
      <c r="B8710" s="0" t="s">
        <v>89</v>
      </c>
      <c r="C8710" s="0" t="s">
        <v>96</v>
      </c>
      <c r="D8710" s="0" t="s">
        <v>86</v>
      </c>
      <c r="E8710" s="14" t="n">
        <v>45175</v>
      </c>
      <c r="F8710" s="14" t="n">
        <v>45178</v>
      </c>
      <c r="G8710" s="0" t="n">
        <v>5</v>
      </c>
      <c r="H8710" s="0" t="n">
        <v>61</v>
      </c>
      <c r="I8710" s="0" t="n">
        <v>103</v>
      </c>
      <c r="J8710" s="0" t="n">
        <v>952</v>
      </c>
      <c r="K8710" s="0" t="n">
        <v>1144</v>
      </c>
      <c r="L8710" s="15" t="s">
        <v>97</v>
      </c>
      <c r="M8710" s="0" t="n">
        <v>3</v>
      </c>
      <c r="N8710" s="16" t="n">
        <f aca="false">I8710*K8710</f>
        <v>117832</v>
      </c>
      <c r="O8710" s="16" t="n">
        <f aca="false">I8710*(K8710-J8710)</f>
        <v>19776</v>
      </c>
      <c r="P8710" s="15" t="n">
        <f aca="false">K8710-J8710</f>
        <v>192</v>
      </c>
      <c r="Q8710" s="0" t="str">
        <f aca="false">IF(G8710=0,"Out of stock",IF(G8710&lt;H8710,"Understocked",IF(G8710&gt;Summary!$B$6*H8710,"Overstocked","Healthy")))</f>
        <v>Understocked</v>
      </c>
      <c r="R8710" s="0" t="str">
        <f aca="false">IF(I8710&gt;=Summary!$B$7,"Fast",IF(I8710&lt;Summary!$B$8,"Slow","Medium"))</f>
        <v>Medium</v>
      </c>
      <c r="S8710" s="15" t="n">
        <f aca="false">IF(M8710&gt;Summary!$B$5,1,0)</f>
        <v>0</v>
      </c>
      <c r="T8710" s="16" t="n">
        <f aca="false">IF(Q8710="Overstocked",(G8710-Summary!$B$6*H8710)*J8710,0)</f>
        <v>0</v>
      </c>
    </row>
    <row r="8711" customFormat="false" ht="15" hidden="false" customHeight="false" outlineLevel="0" collapsed="false">
      <c r="A8711" s="0" t="s">
        <v>8809</v>
      </c>
      <c r="B8711" s="0" t="s">
        <v>84</v>
      </c>
      <c r="C8711" s="0" t="s">
        <v>96</v>
      </c>
      <c r="D8711" s="0" t="s">
        <v>102</v>
      </c>
      <c r="E8711" s="14" t="n">
        <v>45008</v>
      </c>
      <c r="F8711" s="14" t="n">
        <v>45016</v>
      </c>
      <c r="G8711" s="0" t="n">
        <v>370</v>
      </c>
      <c r="H8711" s="0" t="n">
        <v>50</v>
      </c>
      <c r="I8711" s="0" t="n">
        <v>156</v>
      </c>
      <c r="J8711" s="0" t="n">
        <v>1307</v>
      </c>
      <c r="K8711" s="0" t="n">
        <v>1794</v>
      </c>
      <c r="L8711" s="15" t="s">
        <v>80</v>
      </c>
      <c r="M8711" s="0" t="n">
        <v>8</v>
      </c>
      <c r="N8711" s="16" t="n">
        <f aca="false">I8711*K8711</f>
        <v>279864</v>
      </c>
      <c r="O8711" s="16" t="n">
        <f aca="false">I8711*(K8711-J8711)</f>
        <v>75972</v>
      </c>
      <c r="P8711" s="15" t="n">
        <f aca="false">K8711-J8711</f>
        <v>487</v>
      </c>
      <c r="Q8711" s="0" t="str">
        <f aca="false">IF(G8711=0,"Out of stock",IF(G8711&lt;H8711,"Understocked",IF(G8711&gt;Summary!$B$6*H8711,"Overstocked","Healthy")))</f>
        <v>Overstocked</v>
      </c>
      <c r="R8711" s="0" t="str">
        <f aca="false">IF(I8711&gt;=Summary!$B$7,"Fast",IF(I8711&lt;Summary!$B$8,"Slow","Medium"))</f>
        <v>Medium</v>
      </c>
      <c r="S8711" s="15" t="n">
        <f aca="false">IF(M8711&gt;Summary!$B$5,1,0)</f>
        <v>1</v>
      </c>
      <c r="T8711" s="16" t="n">
        <f aca="false">IF(Q8711="Overstocked",(G8711-Summary!$B$6*H8711)*J8711,0)</f>
        <v>222190</v>
      </c>
    </row>
    <row r="8712" customFormat="false" ht="15" hidden="false" customHeight="false" outlineLevel="0" collapsed="false">
      <c r="A8712" s="0" t="s">
        <v>8810</v>
      </c>
      <c r="B8712" s="0" t="s">
        <v>84</v>
      </c>
      <c r="C8712" s="0" t="s">
        <v>104</v>
      </c>
      <c r="D8712" s="0" t="s">
        <v>102</v>
      </c>
      <c r="E8712" s="14" t="n">
        <v>45540</v>
      </c>
      <c r="F8712" s="14" t="n">
        <v>45550</v>
      </c>
      <c r="G8712" s="0" t="n">
        <v>471</v>
      </c>
      <c r="H8712" s="0" t="n">
        <v>53</v>
      </c>
      <c r="I8712" s="0" t="n">
        <v>230</v>
      </c>
      <c r="J8712" s="0" t="n">
        <v>225</v>
      </c>
      <c r="K8712" s="0" t="n">
        <v>724</v>
      </c>
      <c r="L8712" s="15" t="s">
        <v>82</v>
      </c>
      <c r="M8712" s="0" t="n">
        <v>10</v>
      </c>
      <c r="N8712" s="16" t="n">
        <f aca="false">I8712*K8712</f>
        <v>166520</v>
      </c>
      <c r="O8712" s="16" t="n">
        <f aca="false">I8712*(K8712-J8712)</f>
        <v>114770</v>
      </c>
      <c r="P8712" s="15" t="n">
        <f aca="false">K8712-J8712</f>
        <v>499</v>
      </c>
      <c r="Q8712" s="0" t="str">
        <f aca="false">IF(G8712=0,"Out of stock",IF(G8712&lt;H8712,"Understocked",IF(G8712&gt;Summary!$B$6*H8712,"Overstocked","Healthy")))</f>
        <v>Overstocked</v>
      </c>
      <c r="R8712" s="0" t="str">
        <f aca="false">IF(I8712&gt;=Summary!$B$7,"Fast",IF(I8712&lt;Summary!$B$8,"Slow","Medium"))</f>
        <v>Fast</v>
      </c>
      <c r="S8712" s="15" t="n">
        <f aca="false">IF(M8712&gt;Summary!$B$5,1,0)</f>
        <v>1</v>
      </c>
      <c r="T8712" s="16" t="n">
        <f aca="false">IF(Q8712="Overstocked",(G8712-Summary!$B$6*H8712)*J8712,0)</f>
        <v>58275</v>
      </c>
    </row>
    <row r="8713" customFormat="false" ht="15" hidden="false" customHeight="false" outlineLevel="0" collapsed="false">
      <c r="A8713" s="0" t="s">
        <v>8811</v>
      </c>
      <c r="B8713" s="0" t="s">
        <v>107</v>
      </c>
      <c r="C8713" s="0" t="s">
        <v>96</v>
      </c>
      <c r="D8713" s="0" t="s">
        <v>86</v>
      </c>
      <c r="E8713" s="14" t="n">
        <v>45360</v>
      </c>
      <c r="F8713" s="14" t="n">
        <v>45363</v>
      </c>
      <c r="G8713" s="0" t="n">
        <v>366</v>
      </c>
      <c r="H8713" s="0" t="n">
        <v>76</v>
      </c>
      <c r="I8713" s="0" t="n">
        <v>196</v>
      </c>
      <c r="J8713" s="0" t="n">
        <v>688</v>
      </c>
      <c r="K8713" s="0" t="n">
        <v>861</v>
      </c>
      <c r="L8713" s="15" t="s">
        <v>82</v>
      </c>
      <c r="M8713" s="0" t="n">
        <v>3</v>
      </c>
      <c r="N8713" s="16" t="n">
        <f aca="false">I8713*K8713</f>
        <v>168756</v>
      </c>
      <c r="O8713" s="16" t="n">
        <f aca="false">I8713*(K8713-J8713)</f>
        <v>33908</v>
      </c>
      <c r="P8713" s="15" t="n">
        <f aca="false">K8713-J8713</f>
        <v>173</v>
      </c>
      <c r="Q8713" s="0" t="str">
        <f aca="false">IF(G8713=0,"Out of stock",IF(G8713&lt;H8713,"Understocked",IF(G8713&gt;Summary!$B$6*H8713,"Overstocked","Healthy")))</f>
        <v>Overstocked</v>
      </c>
      <c r="R8713" s="0" t="str">
        <f aca="false">IF(I8713&gt;=Summary!$B$7,"Fast",IF(I8713&lt;Summary!$B$8,"Slow","Medium"))</f>
        <v>Medium</v>
      </c>
      <c r="S8713" s="15" t="n">
        <f aca="false">IF(M8713&gt;Summary!$B$5,1,0)</f>
        <v>0</v>
      </c>
      <c r="T8713" s="16" t="n">
        <f aca="false">IF(Q8713="Overstocked",(G8713-Summary!$B$6*H8713)*J8713,0)</f>
        <v>42656</v>
      </c>
    </row>
    <row r="8714" customFormat="false" ht="15" hidden="false" customHeight="false" outlineLevel="0" collapsed="false">
      <c r="A8714" s="0" t="s">
        <v>8812</v>
      </c>
      <c r="B8714" s="0" t="s">
        <v>101</v>
      </c>
      <c r="C8714" s="0" t="s">
        <v>85</v>
      </c>
      <c r="D8714" s="0" t="s">
        <v>92</v>
      </c>
      <c r="E8714" s="14" t="n">
        <v>45417</v>
      </c>
      <c r="F8714" s="14" t="n">
        <v>45424</v>
      </c>
      <c r="G8714" s="0" t="n">
        <v>21</v>
      </c>
      <c r="H8714" s="0" t="n">
        <v>65</v>
      </c>
      <c r="I8714" s="0" t="n">
        <v>291</v>
      </c>
      <c r="J8714" s="0" t="n">
        <v>1447</v>
      </c>
      <c r="K8714" s="0" t="n">
        <v>1757</v>
      </c>
      <c r="L8714" s="15" t="s">
        <v>80</v>
      </c>
      <c r="M8714" s="0" t="n">
        <v>7</v>
      </c>
      <c r="N8714" s="16" t="n">
        <f aca="false">I8714*K8714</f>
        <v>511287</v>
      </c>
      <c r="O8714" s="16" t="n">
        <f aca="false">I8714*(K8714-J8714)</f>
        <v>90210</v>
      </c>
      <c r="P8714" s="15" t="n">
        <f aca="false">K8714-J8714</f>
        <v>310</v>
      </c>
      <c r="Q8714" s="0" t="str">
        <f aca="false">IF(G8714=0,"Out of stock",IF(G8714&lt;H8714,"Understocked",IF(G8714&gt;Summary!$B$6*H8714,"Overstocked","Healthy")))</f>
        <v>Understocked</v>
      </c>
      <c r="R8714" s="0" t="str">
        <f aca="false">IF(I8714&gt;=Summary!$B$7,"Fast",IF(I8714&lt;Summary!$B$8,"Slow","Medium"))</f>
        <v>Fast</v>
      </c>
      <c r="S8714" s="15" t="n">
        <f aca="false">IF(M8714&gt;Summary!$B$5,1,0)</f>
        <v>0</v>
      </c>
      <c r="T8714" s="16" t="n">
        <f aca="false">IF(Q8714="Overstocked",(G8714-Summary!$B$6*H8714)*J8714,0)</f>
        <v>0</v>
      </c>
    </row>
    <row r="8715" customFormat="false" ht="15" hidden="false" customHeight="false" outlineLevel="0" collapsed="false">
      <c r="A8715" s="0" t="s">
        <v>8813</v>
      </c>
      <c r="B8715" s="0" t="s">
        <v>107</v>
      </c>
      <c r="C8715" s="0" t="s">
        <v>104</v>
      </c>
      <c r="D8715" s="0" t="s">
        <v>79</v>
      </c>
      <c r="E8715" s="14" t="n">
        <v>45289</v>
      </c>
      <c r="F8715" s="14" t="n">
        <v>45298</v>
      </c>
      <c r="G8715" s="0" t="n">
        <v>110</v>
      </c>
      <c r="H8715" s="0" t="n">
        <v>67</v>
      </c>
      <c r="I8715" s="0" t="n">
        <v>205</v>
      </c>
      <c r="J8715" s="0" t="n">
        <v>359</v>
      </c>
      <c r="K8715" s="0" t="n">
        <v>619</v>
      </c>
      <c r="L8715" s="15" t="s">
        <v>80</v>
      </c>
      <c r="M8715" s="0" t="n">
        <v>9</v>
      </c>
      <c r="N8715" s="16" t="n">
        <f aca="false">I8715*K8715</f>
        <v>126895</v>
      </c>
      <c r="O8715" s="16" t="n">
        <f aca="false">I8715*(K8715-J8715)</f>
        <v>53300</v>
      </c>
      <c r="P8715" s="15" t="n">
        <f aca="false">K8715-J8715</f>
        <v>260</v>
      </c>
      <c r="Q8715" s="0" t="str">
        <f aca="false">IF(G8715=0,"Out of stock",IF(G8715&lt;H8715,"Understocked",IF(G8715&gt;Summary!$B$6*H8715,"Overstocked","Healthy")))</f>
        <v>Healthy</v>
      </c>
      <c r="R8715" s="0" t="str">
        <f aca="false">IF(I8715&gt;=Summary!$B$7,"Fast",IF(I8715&lt;Summary!$B$8,"Slow","Medium"))</f>
        <v>Fast</v>
      </c>
      <c r="S8715" s="15" t="n">
        <f aca="false">IF(M8715&gt;Summary!$B$5,1,0)</f>
        <v>1</v>
      </c>
      <c r="T8715" s="16" t="n">
        <f aca="false">IF(Q8715="Overstocked",(G8715-Summary!$B$6*H8715)*J8715,0)</f>
        <v>0</v>
      </c>
    </row>
    <row r="8716" customFormat="false" ht="15" hidden="false" customHeight="false" outlineLevel="0" collapsed="false">
      <c r="A8716" s="0" t="s">
        <v>8814</v>
      </c>
      <c r="B8716" s="0" t="s">
        <v>115</v>
      </c>
      <c r="C8716" s="0" t="s">
        <v>85</v>
      </c>
      <c r="D8716" s="0" t="s">
        <v>102</v>
      </c>
      <c r="E8716" s="14" t="n">
        <v>45191</v>
      </c>
      <c r="F8716" s="14" t="n">
        <v>45197</v>
      </c>
      <c r="G8716" s="0" t="n">
        <v>385</v>
      </c>
      <c r="H8716" s="0" t="n">
        <v>132</v>
      </c>
      <c r="I8716" s="0" t="n">
        <v>257</v>
      </c>
      <c r="J8716" s="0" t="n">
        <v>259</v>
      </c>
      <c r="K8716" s="0" t="n">
        <v>431</v>
      </c>
      <c r="L8716" s="15" t="s">
        <v>87</v>
      </c>
      <c r="M8716" s="0" t="n">
        <v>6</v>
      </c>
      <c r="N8716" s="16" t="n">
        <f aca="false">I8716*K8716</f>
        <v>110767</v>
      </c>
      <c r="O8716" s="16" t="n">
        <f aca="false">I8716*(K8716-J8716)</f>
        <v>44204</v>
      </c>
      <c r="P8716" s="15" t="n">
        <f aca="false">K8716-J8716</f>
        <v>172</v>
      </c>
      <c r="Q8716" s="0" t="str">
        <f aca="false">IF(G8716=0,"Out of stock",IF(G8716&lt;H8716,"Understocked",IF(G8716&gt;Summary!$B$6*H8716,"Overstocked","Healthy")))</f>
        <v>Healthy</v>
      </c>
      <c r="R8716" s="0" t="str">
        <f aca="false">IF(I8716&gt;=Summary!$B$7,"Fast",IF(I8716&lt;Summary!$B$8,"Slow","Medium"))</f>
        <v>Fast</v>
      </c>
      <c r="S8716" s="15" t="n">
        <f aca="false">IF(M8716&gt;Summary!$B$5,1,0)</f>
        <v>0</v>
      </c>
      <c r="T8716" s="16" t="n">
        <f aca="false">IF(Q8716="Overstocked",(G8716-Summary!$B$6*H8716)*J8716,0)</f>
        <v>0</v>
      </c>
    </row>
    <row r="8717" customFormat="false" ht="15" hidden="false" customHeight="false" outlineLevel="0" collapsed="false">
      <c r="A8717" s="0" t="s">
        <v>8815</v>
      </c>
      <c r="B8717" s="0" t="s">
        <v>115</v>
      </c>
      <c r="C8717" s="0" t="s">
        <v>96</v>
      </c>
      <c r="D8717" s="0" t="s">
        <v>86</v>
      </c>
      <c r="E8717" s="14" t="n">
        <v>45095</v>
      </c>
      <c r="F8717" s="14" t="n">
        <v>45098</v>
      </c>
      <c r="G8717" s="0" t="n">
        <v>266</v>
      </c>
      <c r="H8717" s="0" t="n">
        <v>52</v>
      </c>
      <c r="I8717" s="0" t="n">
        <v>231</v>
      </c>
      <c r="J8717" s="0" t="n">
        <v>1935</v>
      </c>
      <c r="K8717" s="0" t="n">
        <v>1993</v>
      </c>
      <c r="L8717" s="15" t="s">
        <v>82</v>
      </c>
      <c r="M8717" s="0" t="n">
        <v>3</v>
      </c>
      <c r="N8717" s="16" t="n">
        <f aca="false">I8717*K8717</f>
        <v>460383</v>
      </c>
      <c r="O8717" s="16" t="n">
        <f aca="false">I8717*(K8717-J8717)</f>
        <v>13398</v>
      </c>
      <c r="P8717" s="15" t="n">
        <f aca="false">K8717-J8717</f>
        <v>58</v>
      </c>
      <c r="Q8717" s="0" t="str">
        <f aca="false">IF(G8717=0,"Out of stock",IF(G8717&lt;H8717,"Understocked",IF(G8717&gt;Summary!$B$6*H8717,"Overstocked","Healthy")))</f>
        <v>Overstocked</v>
      </c>
      <c r="R8717" s="0" t="str">
        <f aca="false">IF(I8717&gt;=Summary!$B$7,"Fast",IF(I8717&lt;Summary!$B$8,"Slow","Medium"))</f>
        <v>Fast</v>
      </c>
      <c r="S8717" s="15" t="n">
        <f aca="false">IF(M8717&gt;Summary!$B$5,1,0)</f>
        <v>0</v>
      </c>
      <c r="T8717" s="16" t="n">
        <f aca="false">IF(Q8717="Overstocked",(G8717-Summary!$B$6*H8717)*J8717,0)</f>
        <v>112230</v>
      </c>
    </row>
    <row r="8718" customFormat="false" ht="15" hidden="false" customHeight="false" outlineLevel="0" collapsed="false">
      <c r="A8718" s="0" t="s">
        <v>8816</v>
      </c>
      <c r="B8718" s="0" t="s">
        <v>84</v>
      </c>
      <c r="C8718" s="0" t="s">
        <v>104</v>
      </c>
      <c r="D8718" s="0" t="s">
        <v>92</v>
      </c>
      <c r="E8718" s="14" t="n">
        <v>44958</v>
      </c>
      <c r="F8718" s="14" t="n">
        <v>44966</v>
      </c>
      <c r="G8718" s="0" t="n">
        <v>162</v>
      </c>
      <c r="H8718" s="0" t="n">
        <v>92</v>
      </c>
      <c r="I8718" s="0" t="n">
        <v>283</v>
      </c>
      <c r="J8718" s="0" t="n">
        <v>422</v>
      </c>
      <c r="K8718" s="0" t="n">
        <v>662</v>
      </c>
      <c r="L8718" s="15" t="s">
        <v>93</v>
      </c>
      <c r="M8718" s="0" t="n">
        <v>8</v>
      </c>
      <c r="N8718" s="16" t="n">
        <f aca="false">I8718*K8718</f>
        <v>187346</v>
      </c>
      <c r="O8718" s="16" t="n">
        <f aca="false">I8718*(K8718-J8718)</f>
        <v>67920</v>
      </c>
      <c r="P8718" s="15" t="n">
        <f aca="false">K8718-J8718</f>
        <v>240</v>
      </c>
      <c r="Q8718" s="0" t="str">
        <f aca="false">IF(G8718=0,"Out of stock",IF(G8718&lt;H8718,"Understocked",IF(G8718&gt;Summary!$B$6*H8718,"Overstocked","Healthy")))</f>
        <v>Healthy</v>
      </c>
      <c r="R8718" s="0" t="str">
        <f aca="false">IF(I8718&gt;=Summary!$B$7,"Fast",IF(I8718&lt;Summary!$B$8,"Slow","Medium"))</f>
        <v>Fast</v>
      </c>
      <c r="S8718" s="15" t="n">
        <f aca="false">IF(M8718&gt;Summary!$B$5,1,0)</f>
        <v>1</v>
      </c>
      <c r="T8718" s="16" t="n">
        <f aca="false">IF(Q8718="Overstocked",(G8718-Summary!$B$6*H8718)*J8718,0)</f>
        <v>0</v>
      </c>
    </row>
    <row r="8719" customFormat="false" ht="15" hidden="false" customHeight="false" outlineLevel="0" collapsed="false">
      <c r="A8719" s="0" t="s">
        <v>8817</v>
      </c>
      <c r="B8719" s="0" t="s">
        <v>101</v>
      </c>
      <c r="C8719" s="0" t="s">
        <v>104</v>
      </c>
      <c r="D8719" s="0" t="s">
        <v>102</v>
      </c>
      <c r="E8719" s="14" t="n">
        <v>45329</v>
      </c>
      <c r="F8719" s="14" t="n">
        <v>45331</v>
      </c>
      <c r="G8719" s="0" t="n">
        <v>464</v>
      </c>
      <c r="H8719" s="0" t="n">
        <v>86</v>
      </c>
      <c r="I8719" s="0" t="n">
        <v>266</v>
      </c>
      <c r="J8719" s="0" t="n">
        <v>1714</v>
      </c>
      <c r="K8719" s="0" t="n">
        <v>1953</v>
      </c>
      <c r="L8719" s="15" t="s">
        <v>87</v>
      </c>
      <c r="M8719" s="0" t="n">
        <v>2</v>
      </c>
      <c r="N8719" s="16" t="n">
        <f aca="false">I8719*K8719</f>
        <v>519498</v>
      </c>
      <c r="O8719" s="16" t="n">
        <f aca="false">I8719*(K8719-J8719)</f>
        <v>63574</v>
      </c>
      <c r="P8719" s="15" t="n">
        <f aca="false">K8719-J8719</f>
        <v>239</v>
      </c>
      <c r="Q8719" s="0" t="str">
        <f aca="false">IF(G8719=0,"Out of stock",IF(G8719&lt;H8719,"Understocked",IF(G8719&gt;Summary!$B$6*H8719,"Overstocked","Healthy")))</f>
        <v>Overstocked</v>
      </c>
      <c r="R8719" s="0" t="str">
        <f aca="false">IF(I8719&gt;=Summary!$B$7,"Fast",IF(I8719&lt;Summary!$B$8,"Slow","Medium"))</f>
        <v>Fast</v>
      </c>
      <c r="S8719" s="15" t="n">
        <f aca="false">IF(M8719&gt;Summary!$B$5,1,0)</f>
        <v>0</v>
      </c>
      <c r="T8719" s="16" t="n">
        <f aca="false">IF(Q8719="Overstocked",(G8719-Summary!$B$6*H8719)*J8719,0)</f>
        <v>205680</v>
      </c>
    </row>
    <row r="8720" customFormat="false" ht="15" hidden="false" customHeight="false" outlineLevel="0" collapsed="false">
      <c r="A8720" s="0" t="s">
        <v>8818</v>
      </c>
      <c r="B8720" s="0" t="s">
        <v>113</v>
      </c>
      <c r="C8720" s="0" t="s">
        <v>85</v>
      </c>
      <c r="D8720" s="0" t="s">
        <v>92</v>
      </c>
      <c r="E8720" s="14" t="n">
        <v>45479</v>
      </c>
      <c r="F8720" s="14" t="n">
        <v>45489</v>
      </c>
      <c r="G8720" s="0" t="n">
        <v>449</v>
      </c>
      <c r="H8720" s="0" t="n">
        <v>104</v>
      </c>
      <c r="I8720" s="0" t="n">
        <v>103</v>
      </c>
      <c r="J8720" s="0" t="n">
        <v>408</v>
      </c>
      <c r="K8720" s="0" t="n">
        <v>806</v>
      </c>
      <c r="L8720" s="15" t="s">
        <v>80</v>
      </c>
      <c r="M8720" s="0" t="n">
        <v>10</v>
      </c>
      <c r="N8720" s="16" t="n">
        <f aca="false">I8720*K8720</f>
        <v>83018</v>
      </c>
      <c r="O8720" s="16" t="n">
        <f aca="false">I8720*(K8720-J8720)</f>
        <v>40994</v>
      </c>
      <c r="P8720" s="15" t="n">
        <f aca="false">K8720-J8720</f>
        <v>398</v>
      </c>
      <c r="Q8720" s="0" t="str">
        <f aca="false">IF(G8720=0,"Out of stock",IF(G8720&lt;H8720,"Understocked",IF(G8720&gt;Summary!$B$6*H8720,"Overstocked","Healthy")))</f>
        <v>Overstocked</v>
      </c>
      <c r="R8720" s="0" t="str">
        <f aca="false">IF(I8720&gt;=Summary!$B$7,"Fast",IF(I8720&lt;Summary!$B$8,"Slow","Medium"))</f>
        <v>Medium</v>
      </c>
      <c r="S8720" s="15" t="n">
        <f aca="false">IF(M8720&gt;Summary!$B$5,1,0)</f>
        <v>1</v>
      </c>
      <c r="T8720" s="16" t="n">
        <f aca="false">IF(Q8720="Overstocked",(G8720-Summary!$B$6*H8720)*J8720,0)</f>
        <v>13464</v>
      </c>
    </row>
    <row r="8721" customFormat="false" ht="15" hidden="false" customHeight="false" outlineLevel="0" collapsed="false">
      <c r="A8721" s="0" t="s">
        <v>8819</v>
      </c>
      <c r="B8721" s="0" t="s">
        <v>115</v>
      </c>
      <c r="C8721" s="0" t="s">
        <v>85</v>
      </c>
      <c r="D8721" s="0" t="s">
        <v>92</v>
      </c>
      <c r="E8721" s="14" t="n">
        <v>45238</v>
      </c>
      <c r="F8721" s="14" t="n">
        <v>45246</v>
      </c>
      <c r="G8721" s="0" t="n">
        <v>289</v>
      </c>
      <c r="H8721" s="0" t="n">
        <v>108</v>
      </c>
      <c r="I8721" s="0" t="n">
        <v>246</v>
      </c>
      <c r="J8721" s="0" t="n">
        <v>1645</v>
      </c>
      <c r="K8721" s="0" t="n">
        <v>1753</v>
      </c>
      <c r="L8721" s="15" t="s">
        <v>87</v>
      </c>
      <c r="M8721" s="0" t="n">
        <v>8</v>
      </c>
      <c r="N8721" s="16" t="n">
        <f aca="false">I8721*K8721</f>
        <v>431238</v>
      </c>
      <c r="O8721" s="16" t="n">
        <f aca="false">I8721*(K8721-J8721)</f>
        <v>26568</v>
      </c>
      <c r="P8721" s="15" t="n">
        <f aca="false">K8721-J8721</f>
        <v>108</v>
      </c>
      <c r="Q8721" s="0" t="str">
        <f aca="false">IF(G8721=0,"Out of stock",IF(G8721&lt;H8721,"Understocked",IF(G8721&gt;Summary!$B$6*H8721,"Overstocked","Healthy")))</f>
        <v>Healthy</v>
      </c>
      <c r="R8721" s="0" t="str">
        <f aca="false">IF(I8721&gt;=Summary!$B$7,"Fast",IF(I8721&lt;Summary!$B$8,"Slow","Medium"))</f>
        <v>Fast</v>
      </c>
      <c r="S8721" s="15" t="n">
        <f aca="false">IF(M8721&gt;Summary!$B$5,1,0)</f>
        <v>1</v>
      </c>
      <c r="T8721" s="16" t="n">
        <f aca="false">IF(Q8721="Overstocked",(G8721-Summary!$B$6*H8721)*J8721,0)</f>
        <v>0</v>
      </c>
    </row>
    <row r="8722" customFormat="false" ht="15" hidden="false" customHeight="false" outlineLevel="0" collapsed="false">
      <c r="A8722" s="0" t="s">
        <v>8820</v>
      </c>
      <c r="B8722" s="0" t="s">
        <v>107</v>
      </c>
      <c r="C8722" s="0" t="s">
        <v>78</v>
      </c>
      <c r="D8722" s="0" t="s">
        <v>79</v>
      </c>
      <c r="E8722" s="14" t="n">
        <v>45324</v>
      </c>
      <c r="F8722" s="14" t="n">
        <v>45332</v>
      </c>
      <c r="G8722" s="0" t="n">
        <v>375</v>
      </c>
      <c r="H8722" s="0" t="n">
        <v>66</v>
      </c>
      <c r="I8722" s="0" t="n">
        <v>216</v>
      </c>
      <c r="J8722" s="0" t="n">
        <v>1580</v>
      </c>
      <c r="K8722" s="0" t="n">
        <v>1671</v>
      </c>
      <c r="L8722" s="15" t="s">
        <v>80</v>
      </c>
      <c r="M8722" s="0" t="n">
        <v>8</v>
      </c>
      <c r="N8722" s="16" t="n">
        <f aca="false">I8722*K8722</f>
        <v>360936</v>
      </c>
      <c r="O8722" s="16" t="n">
        <f aca="false">I8722*(K8722-J8722)</f>
        <v>19656</v>
      </c>
      <c r="P8722" s="15" t="n">
        <f aca="false">K8722-J8722</f>
        <v>91</v>
      </c>
      <c r="Q8722" s="0" t="str">
        <f aca="false">IF(G8722=0,"Out of stock",IF(G8722&lt;H8722,"Understocked",IF(G8722&gt;Summary!$B$6*H8722,"Overstocked","Healthy")))</f>
        <v>Overstocked</v>
      </c>
      <c r="R8722" s="0" t="str">
        <f aca="false">IF(I8722&gt;=Summary!$B$7,"Fast",IF(I8722&lt;Summary!$B$8,"Slow","Medium"))</f>
        <v>Fast</v>
      </c>
      <c r="S8722" s="15" t="n">
        <f aca="false">IF(M8722&gt;Summary!$B$5,1,0)</f>
        <v>1</v>
      </c>
      <c r="T8722" s="16" t="n">
        <f aca="false">IF(Q8722="Overstocked",(G8722-Summary!$B$6*H8722)*J8722,0)</f>
        <v>175380</v>
      </c>
    </row>
    <row r="8723" customFormat="false" ht="15" hidden="false" customHeight="false" outlineLevel="0" collapsed="false">
      <c r="A8723" s="0" t="s">
        <v>8821</v>
      </c>
      <c r="B8723" s="0" t="s">
        <v>111</v>
      </c>
      <c r="C8723" s="0" t="s">
        <v>96</v>
      </c>
      <c r="D8723" s="0" t="s">
        <v>86</v>
      </c>
      <c r="E8723" s="14" t="n">
        <v>45439</v>
      </c>
      <c r="F8723" s="14" t="n">
        <v>45449</v>
      </c>
      <c r="G8723" s="0" t="n">
        <v>309</v>
      </c>
      <c r="H8723" s="0" t="n">
        <v>83</v>
      </c>
      <c r="I8723" s="0" t="n">
        <v>169</v>
      </c>
      <c r="J8723" s="0" t="n">
        <v>756</v>
      </c>
      <c r="K8723" s="0" t="n">
        <v>1224</v>
      </c>
      <c r="L8723" s="15" t="s">
        <v>80</v>
      </c>
      <c r="M8723" s="0" t="n">
        <v>10</v>
      </c>
      <c r="N8723" s="16" t="n">
        <f aca="false">I8723*K8723</f>
        <v>206856</v>
      </c>
      <c r="O8723" s="16" t="n">
        <f aca="false">I8723*(K8723-J8723)</f>
        <v>79092</v>
      </c>
      <c r="P8723" s="15" t="n">
        <f aca="false">K8723-J8723</f>
        <v>468</v>
      </c>
      <c r="Q8723" s="0" t="str">
        <f aca="false">IF(G8723=0,"Out of stock",IF(G8723&lt;H8723,"Understocked",IF(G8723&gt;Summary!$B$6*H8723,"Overstocked","Healthy")))</f>
        <v>Healthy</v>
      </c>
      <c r="R8723" s="0" t="str">
        <f aca="false">IF(I8723&gt;=Summary!$B$7,"Fast",IF(I8723&lt;Summary!$B$8,"Slow","Medium"))</f>
        <v>Medium</v>
      </c>
      <c r="S8723" s="15" t="n">
        <f aca="false">IF(M8723&gt;Summary!$B$5,1,0)</f>
        <v>1</v>
      </c>
      <c r="T8723" s="16" t="n">
        <f aca="false">IF(Q8723="Overstocked",(G8723-Summary!$B$6*H8723)*J8723,0)</f>
        <v>0</v>
      </c>
    </row>
    <row r="8724" customFormat="false" ht="15" hidden="false" customHeight="false" outlineLevel="0" collapsed="false">
      <c r="A8724" s="0" t="s">
        <v>8822</v>
      </c>
      <c r="B8724" s="0" t="s">
        <v>111</v>
      </c>
      <c r="C8724" s="0" t="s">
        <v>104</v>
      </c>
      <c r="D8724" s="0" t="s">
        <v>90</v>
      </c>
      <c r="E8724" s="14" t="n">
        <v>45433</v>
      </c>
      <c r="F8724" s="14" t="n">
        <v>45440</v>
      </c>
      <c r="G8724" s="0" t="n">
        <v>167</v>
      </c>
      <c r="H8724" s="0" t="n">
        <v>118</v>
      </c>
      <c r="I8724" s="0" t="n">
        <v>87</v>
      </c>
      <c r="J8724" s="0" t="n">
        <v>364</v>
      </c>
      <c r="K8724" s="0" t="n">
        <v>787</v>
      </c>
      <c r="L8724" s="15" t="s">
        <v>80</v>
      </c>
      <c r="M8724" s="0" t="n">
        <v>7</v>
      </c>
      <c r="N8724" s="16" t="n">
        <f aca="false">I8724*K8724</f>
        <v>68469</v>
      </c>
      <c r="O8724" s="16" t="n">
        <f aca="false">I8724*(K8724-J8724)</f>
        <v>36801</v>
      </c>
      <c r="P8724" s="15" t="n">
        <f aca="false">K8724-J8724</f>
        <v>423</v>
      </c>
      <c r="Q8724" s="0" t="str">
        <f aca="false">IF(G8724=0,"Out of stock",IF(G8724&lt;H8724,"Understocked",IF(G8724&gt;Summary!$B$6*H8724,"Overstocked","Healthy")))</f>
        <v>Healthy</v>
      </c>
      <c r="R8724" s="0" t="str">
        <f aca="false">IF(I8724&gt;=Summary!$B$7,"Fast",IF(I8724&lt;Summary!$B$8,"Slow","Medium"))</f>
        <v>Slow</v>
      </c>
      <c r="S8724" s="15" t="n">
        <f aca="false">IF(M8724&gt;Summary!$B$5,1,0)</f>
        <v>0</v>
      </c>
      <c r="T8724" s="16" t="n">
        <f aca="false">IF(Q8724="Overstocked",(G8724-Summary!$B$6*H8724)*J8724,0)</f>
        <v>0</v>
      </c>
    </row>
    <row r="8725" customFormat="false" ht="15" hidden="false" customHeight="false" outlineLevel="0" collapsed="false">
      <c r="A8725" s="0" t="s">
        <v>8823</v>
      </c>
      <c r="B8725" s="0" t="s">
        <v>107</v>
      </c>
      <c r="C8725" s="0" t="s">
        <v>85</v>
      </c>
      <c r="D8725" s="0" t="s">
        <v>102</v>
      </c>
      <c r="E8725" s="14" t="n">
        <v>45432</v>
      </c>
      <c r="F8725" s="14" t="n">
        <v>45436</v>
      </c>
      <c r="G8725" s="0" t="n">
        <v>349</v>
      </c>
      <c r="H8725" s="0" t="n">
        <v>135</v>
      </c>
      <c r="I8725" s="0" t="n">
        <v>298</v>
      </c>
      <c r="J8725" s="0" t="n">
        <v>900</v>
      </c>
      <c r="K8725" s="0" t="n">
        <v>1177</v>
      </c>
      <c r="L8725" s="15" t="s">
        <v>87</v>
      </c>
      <c r="M8725" s="0" t="n">
        <v>4</v>
      </c>
      <c r="N8725" s="16" t="n">
        <f aca="false">I8725*K8725</f>
        <v>350746</v>
      </c>
      <c r="O8725" s="16" t="n">
        <f aca="false">I8725*(K8725-J8725)</f>
        <v>82546</v>
      </c>
      <c r="P8725" s="15" t="n">
        <f aca="false">K8725-J8725</f>
        <v>277</v>
      </c>
      <c r="Q8725" s="0" t="str">
        <f aca="false">IF(G8725=0,"Out of stock",IF(G8725&lt;H8725,"Understocked",IF(G8725&gt;Summary!$B$6*H8725,"Overstocked","Healthy")))</f>
        <v>Healthy</v>
      </c>
      <c r="R8725" s="0" t="str">
        <f aca="false">IF(I8725&gt;=Summary!$B$7,"Fast",IF(I8725&lt;Summary!$B$8,"Slow","Medium"))</f>
        <v>Fast</v>
      </c>
      <c r="S8725" s="15" t="n">
        <f aca="false">IF(M8725&gt;Summary!$B$5,1,0)</f>
        <v>0</v>
      </c>
      <c r="T8725" s="16" t="n">
        <f aca="false">IF(Q8725="Overstocked",(G8725-Summary!$B$6*H8725)*J8725,0)</f>
        <v>0</v>
      </c>
    </row>
    <row r="8726" customFormat="false" ht="15" hidden="false" customHeight="false" outlineLevel="0" collapsed="false">
      <c r="A8726" s="0" t="s">
        <v>8824</v>
      </c>
      <c r="B8726" s="0" t="s">
        <v>84</v>
      </c>
      <c r="C8726" s="0" t="s">
        <v>96</v>
      </c>
      <c r="D8726" s="0" t="s">
        <v>92</v>
      </c>
      <c r="E8726" s="14" t="n">
        <v>45499</v>
      </c>
      <c r="F8726" s="14" t="n">
        <v>45507</v>
      </c>
      <c r="G8726" s="0" t="n">
        <v>52</v>
      </c>
      <c r="H8726" s="0" t="n">
        <v>117</v>
      </c>
      <c r="I8726" s="0" t="n">
        <v>10</v>
      </c>
      <c r="J8726" s="0" t="n">
        <v>715</v>
      </c>
      <c r="K8726" s="0" t="n">
        <v>766</v>
      </c>
      <c r="L8726" s="15" t="s">
        <v>97</v>
      </c>
      <c r="M8726" s="0" t="n">
        <v>8</v>
      </c>
      <c r="N8726" s="16" t="n">
        <f aca="false">I8726*K8726</f>
        <v>7660</v>
      </c>
      <c r="O8726" s="16" t="n">
        <f aca="false">I8726*(K8726-J8726)</f>
        <v>510</v>
      </c>
      <c r="P8726" s="15" t="n">
        <f aca="false">K8726-J8726</f>
        <v>51</v>
      </c>
      <c r="Q8726" s="0" t="str">
        <f aca="false">IF(G8726=0,"Out of stock",IF(G8726&lt;H8726,"Understocked",IF(G8726&gt;Summary!$B$6*H8726,"Overstocked","Healthy")))</f>
        <v>Understocked</v>
      </c>
      <c r="R8726" s="0" t="str">
        <f aca="false">IF(I8726&gt;=Summary!$B$7,"Fast",IF(I8726&lt;Summary!$B$8,"Slow","Medium"))</f>
        <v>Slow</v>
      </c>
      <c r="S8726" s="15" t="n">
        <f aca="false">IF(M8726&gt;Summary!$B$5,1,0)</f>
        <v>1</v>
      </c>
      <c r="T8726" s="16" t="n">
        <f aca="false">IF(Q8726="Overstocked",(G8726-Summary!$B$6*H8726)*J8726,0)</f>
        <v>0</v>
      </c>
    </row>
    <row r="8727" customFormat="false" ht="15" hidden="false" customHeight="false" outlineLevel="0" collapsed="false">
      <c r="A8727" s="0" t="s">
        <v>8825</v>
      </c>
      <c r="B8727" s="0" t="s">
        <v>77</v>
      </c>
      <c r="C8727" s="0" t="s">
        <v>78</v>
      </c>
      <c r="D8727" s="0" t="s">
        <v>102</v>
      </c>
      <c r="E8727" s="14" t="n">
        <v>45282</v>
      </c>
      <c r="F8727" s="14" t="n">
        <v>45291</v>
      </c>
      <c r="G8727" s="0" t="n">
        <v>465</v>
      </c>
      <c r="H8727" s="0" t="n">
        <v>66</v>
      </c>
      <c r="I8727" s="0" t="n">
        <v>24</v>
      </c>
      <c r="J8727" s="0" t="n">
        <v>1140</v>
      </c>
      <c r="K8727" s="0" t="n">
        <v>1583</v>
      </c>
      <c r="L8727" s="15" t="s">
        <v>93</v>
      </c>
      <c r="M8727" s="0" t="n">
        <v>9</v>
      </c>
      <c r="N8727" s="16" t="n">
        <f aca="false">I8727*K8727</f>
        <v>37992</v>
      </c>
      <c r="O8727" s="16" t="n">
        <f aca="false">I8727*(K8727-J8727)</f>
        <v>10632</v>
      </c>
      <c r="P8727" s="15" t="n">
        <f aca="false">K8727-J8727</f>
        <v>443</v>
      </c>
      <c r="Q8727" s="0" t="str">
        <f aca="false">IF(G8727=0,"Out of stock",IF(G8727&lt;H8727,"Understocked",IF(G8727&gt;Summary!$B$6*H8727,"Overstocked","Healthy")))</f>
        <v>Overstocked</v>
      </c>
      <c r="R8727" s="0" t="str">
        <f aca="false">IF(I8727&gt;=Summary!$B$7,"Fast",IF(I8727&lt;Summary!$B$8,"Slow","Medium"))</f>
        <v>Slow</v>
      </c>
      <c r="S8727" s="15" t="n">
        <f aca="false">IF(M8727&gt;Summary!$B$5,1,0)</f>
        <v>1</v>
      </c>
      <c r="T8727" s="16" t="n">
        <f aca="false">IF(Q8727="Overstocked",(G8727-Summary!$B$6*H8727)*J8727,0)</f>
        <v>229140</v>
      </c>
    </row>
    <row r="8728" customFormat="false" ht="15" hidden="false" customHeight="false" outlineLevel="0" collapsed="false">
      <c r="A8728" s="0" t="s">
        <v>8826</v>
      </c>
      <c r="B8728" s="0" t="s">
        <v>111</v>
      </c>
      <c r="C8728" s="0" t="s">
        <v>104</v>
      </c>
      <c r="D8728" s="0" t="s">
        <v>90</v>
      </c>
      <c r="E8728" s="14" t="n">
        <v>45632</v>
      </c>
      <c r="F8728" s="14" t="n">
        <v>45634</v>
      </c>
      <c r="G8728" s="0" t="n">
        <v>424</v>
      </c>
      <c r="H8728" s="0" t="n">
        <v>122</v>
      </c>
      <c r="I8728" s="0" t="n">
        <v>198</v>
      </c>
      <c r="J8728" s="0" t="n">
        <v>382</v>
      </c>
      <c r="K8728" s="0" t="n">
        <v>776</v>
      </c>
      <c r="L8728" s="15" t="s">
        <v>97</v>
      </c>
      <c r="M8728" s="0" t="n">
        <v>2</v>
      </c>
      <c r="N8728" s="16" t="n">
        <f aca="false">I8728*K8728</f>
        <v>153648</v>
      </c>
      <c r="O8728" s="16" t="n">
        <f aca="false">I8728*(K8728-J8728)</f>
        <v>78012</v>
      </c>
      <c r="P8728" s="15" t="n">
        <f aca="false">K8728-J8728</f>
        <v>394</v>
      </c>
      <c r="Q8728" s="0" t="str">
        <f aca="false">IF(G8728=0,"Out of stock",IF(G8728&lt;H8728,"Understocked",IF(G8728&gt;Summary!$B$6*H8728,"Overstocked","Healthy")))</f>
        <v>Healthy</v>
      </c>
      <c r="R8728" s="0" t="str">
        <f aca="false">IF(I8728&gt;=Summary!$B$7,"Fast",IF(I8728&lt;Summary!$B$8,"Slow","Medium"))</f>
        <v>Medium</v>
      </c>
      <c r="S8728" s="15" t="n">
        <f aca="false">IF(M8728&gt;Summary!$B$5,1,0)</f>
        <v>0</v>
      </c>
      <c r="T8728" s="16" t="n">
        <f aca="false">IF(Q8728="Overstocked",(G8728-Summary!$B$6*H8728)*J8728,0)</f>
        <v>0</v>
      </c>
    </row>
    <row r="8729" customFormat="false" ht="15" hidden="false" customHeight="false" outlineLevel="0" collapsed="false">
      <c r="A8729" s="0" t="s">
        <v>8827</v>
      </c>
      <c r="B8729" s="0" t="s">
        <v>107</v>
      </c>
      <c r="C8729" s="0" t="s">
        <v>78</v>
      </c>
      <c r="D8729" s="0" t="s">
        <v>79</v>
      </c>
      <c r="E8729" s="14" t="n">
        <v>45311</v>
      </c>
      <c r="F8729" s="14" t="n">
        <v>45318</v>
      </c>
      <c r="G8729" s="0" t="n">
        <v>381</v>
      </c>
      <c r="H8729" s="0" t="n">
        <v>87</v>
      </c>
      <c r="I8729" s="0" t="n">
        <v>130</v>
      </c>
      <c r="J8729" s="0" t="n">
        <v>1278</v>
      </c>
      <c r="K8729" s="0" t="n">
        <v>1400</v>
      </c>
      <c r="L8729" s="15" t="s">
        <v>87</v>
      </c>
      <c r="M8729" s="0" t="n">
        <v>7</v>
      </c>
      <c r="N8729" s="16" t="n">
        <f aca="false">I8729*K8729</f>
        <v>182000</v>
      </c>
      <c r="O8729" s="16" t="n">
        <f aca="false">I8729*(K8729-J8729)</f>
        <v>15860</v>
      </c>
      <c r="P8729" s="15" t="n">
        <f aca="false">K8729-J8729</f>
        <v>122</v>
      </c>
      <c r="Q8729" s="0" t="str">
        <f aca="false">IF(G8729=0,"Out of stock",IF(G8729&lt;H8729,"Understocked",IF(G8729&gt;Summary!$B$6*H8729,"Overstocked","Healthy")))</f>
        <v>Overstocked</v>
      </c>
      <c r="R8729" s="0" t="str">
        <f aca="false">IF(I8729&gt;=Summary!$B$7,"Fast",IF(I8729&lt;Summary!$B$8,"Slow","Medium"))</f>
        <v>Medium</v>
      </c>
      <c r="S8729" s="15" t="n">
        <f aca="false">IF(M8729&gt;Summary!$B$5,1,0)</f>
        <v>0</v>
      </c>
      <c r="T8729" s="16" t="n">
        <f aca="false">IF(Q8729="Overstocked",(G8729-Summary!$B$6*H8729)*J8729,0)</f>
        <v>42174</v>
      </c>
    </row>
    <row r="8730" customFormat="false" ht="15" hidden="false" customHeight="false" outlineLevel="0" collapsed="false">
      <c r="A8730" s="0" t="s">
        <v>8828</v>
      </c>
      <c r="B8730" s="0" t="s">
        <v>77</v>
      </c>
      <c r="C8730" s="0" t="s">
        <v>104</v>
      </c>
      <c r="D8730" s="0" t="s">
        <v>86</v>
      </c>
      <c r="E8730" s="14" t="n">
        <v>45412</v>
      </c>
      <c r="F8730" s="14" t="n">
        <v>45413</v>
      </c>
      <c r="G8730" s="0" t="n">
        <v>185</v>
      </c>
      <c r="H8730" s="0" t="n">
        <v>81</v>
      </c>
      <c r="I8730" s="0" t="n">
        <v>285</v>
      </c>
      <c r="J8730" s="0" t="n">
        <v>436</v>
      </c>
      <c r="K8730" s="0" t="n">
        <v>573</v>
      </c>
      <c r="L8730" s="15" t="s">
        <v>87</v>
      </c>
      <c r="M8730" s="0" t="n">
        <v>1</v>
      </c>
      <c r="N8730" s="16" t="n">
        <f aca="false">I8730*K8730</f>
        <v>163305</v>
      </c>
      <c r="O8730" s="16" t="n">
        <f aca="false">I8730*(K8730-J8730)</f>
        <v>39045</v>
      </c>
      <c r="P8730" s="15" t="n">
        <f aca="false">K8730-J8730</f>
        <v>137</v>
      </c>
      <c r="Q8730" s="0" t="str">
        <f aca="false">IF(G8730=0,"Out of stock",IF(G8730&lt;H8730,"Understocked",IF(G8730&gt;Summary!$B$6*H8730,"Overstocked","Healthy")))</f>
        <v>Healthy</v>
      </c>
      <c r="R8730" s="0" t="str">
        <f aca="false">IF(I8730&gt;=Summary!$B$7,"Fast",IF(I8730&lt;Summary!$B$8,"Slow","Medium"))</f>
        <v>Fast</v>
      </c>
      <c r="S8730" s="15" t="n">
        <f aca="false">IF(M8730&gt;Summary!$B$5,1,0)</f>
        <v>0</v>
      </c>
      <c r="T8730" s="16" t="n">
        <f aca="false">IF(Q8730="Overstocked",(G8730-Summary!$B$6*H8730)*J8730,0)</f>
        <v>0</v>
      </c>
    </row>
    <row r="8731" customFormat="false" ht="15" hidden="false" customHeight="false" outlineLevel="0" collapsed="false">
      <c r="A8731" s="0" t="s">
        <v>8829</v>
      </c>
      <c r="B8731" s="0" t="s">
        <v>77</v>
      </c>
      <c r="C8731" s="0" t="s">
        <v>104</v>
      </c>
      <c r="D8731" s="0" t="s">
        <v>86</v>
      </c>
      <c r="E8731" s="14" t="n">
        <v>45414</v>
      </c>
      <c r="F8731" s="14" t="n">
        <v>45415</v>
      </c>
      <c r="G8731" s="0" t="n">
        <v>192</v>
      </c>
      <c r="H8731" s="0" t="n">
        <v>62</v>
      </c>
      <c r="I8731" s="0" t="n">
        <v>104</v>
      </c>
      <c r="J8731" s="0" t="n">
        <v>1211</v>
      </c>
      <c r="K8731" s="0" t="n">
        <v>1464</v>
      </c>
      <c r="L8731" s="15" t="s">
        <v>87</v>
      </c>
      <c r="M8731" s="0" t="n">
        <v>1</v>
      </c>
      <c r="N8731" s="16" t="n">
        <f aca="false">I8731*K8731</f>
        <v>152256</v>
      </c>
      <c r="O8731" s="16" t="n">
        <f aca="false">I8731*(K8731-J8731)</f>
        <v>26312</v>
      </c>
      <c r="P8731" s="15" t="n">
        <f aca="false">K8731-J8731</f>
        <v>253</v>
      </c>
      <c r="Q8731" s="0" t="str">
        <f aca="false">IF(G8731=0,"Out of stock",IF(G8731&lt;H8731,"Understocked",IF(G8731&gt;Summary!$B$6*H8731,"Overstocked","Healthy")))</f>
        <v>Healthy</v>
      </c>
      <c r="R8731" s="0" t="str">
        <f aca="false">IF(I8731&gt;=Summary!$B$7,"Fast",IF(I8731&lt;Summary!$B$8,"Slow","Medium"))</f>
        <v>Medium</v>
      </c>
      <c r="S8731" s="15" t="n">
        <f aca="false">IF(M8731&gt;Summary!$B$5,1,0)</f>
        <v>0</v>
      </c>
      <c r="T8731" s="16" t="n">
        <f aca="false">IF(Q8731="Overstocked",(G8731-Summary!$B$6*H8731)*J8731,0)</f>
        <v>0</v>
      </c>
    </row>
    <row r="8732" customFormat="false" ht="15" hidden="false" customHeight="false" outlineLevel="0" collapsed="false">
      <c r="A8732" s="0" t="s">
        <v>8830</v>
      </c>
      <c r="B8732" s="0" t="s">
        <v>95</v>
      </c>
      <c r="C8732" s="0" t="s">
        <v>96</v>
      </c>
      <c r="D8732" s="0" t="s">
        <v>92</v>
      </c>
      <c r="E8732" s="14" t="n">
        <v>45428</v>
      </c>
      <c r="F8732" s="14" t="n">
        <v>45435</v>
      </c>
      <c r="G8732" s="0" t="n">
        <v>86</v>
      </c>
      <c r="H8732" s="0" t="n">
        <v>119</v>
      </c>
      <c r="I8732" s="0" t="n">
        <v>298</v>
      </c>
      <c r="J8732" s="0" t="n">
        <v>1864</v>
      </c>
      <c r="K8732" s="0" t="n">
        <v>2343</v>
      </c>
      <c r="L8732" s="15" t="s">
        <v>82</v>
      </c>
      <c r="M8732" s="0" t="n">
        <v>7</v>
      </c>
      <c r="N8732" s="16" t="n">
        <f aca="false">I8732*K8732</f>
        <v>698214</v>
      </c>
      <c r="O8732" s="16" t="n">
        <f aca="false">I8732*(K8732-J8732)</f>
        <v>142742</v>
      </c>
      <c r="P8732" s="15" t="n">
        <f aca="false">K8732-J8732</f>
        <v>479</v>
      </c>
      <c r="Q8732" s="0" t="str">
        <f aca="false">IF(G8732=0,"Out of stock",IF(G8732&lt;H8732,"Understocked",IF(G8732&gt;Summary!$B$6*H8732,"Overstocked","Healthy")))</f>
        <v>Understocked</v>
      </c>
      <c r="R8732" s="0" t="str">
        <f aca="false">IF(I8732&gt;=Summary!$B$7,"Fast",IF(I8732&lt;Summary!$B$8,"Slow","Medium"))</f>
        <v>Fast</v>
      </c>
      <c r="S8732" s="15" t="n">
        <f aca="false">IF(M8732&gt;Summary!$B$5,1,0)</f>
        <v>0</v>
      </c>
      <c r="T8732" s="16" t="n">
        <f aca="false">IF(Q8732="Overstocked",(G8732-Summary!$B$6*H8732)*J8732,0)</f>
        <v>0</v>
      </c>
    </row>
    <row r="8733" customFormat="false" ht="15" hidden="false" customHeight="false" outlineLevel="0" collapsed="false">
      <c r="A8733" s="0" t="s">
        <v>8831</v>
      </c>
      <c r="B8733" s="0" t="s">
        <v>89</v>
      </c>
      <c r="C8733" s="0" t="s">
        <v>96</v>
      </c>
      <c r="D8733" s="0" t="s">
        <v>102</v>
      </c>
      <c r="E8733" s="14" t="n">
        <v>45022</v>
      </c>
      <c r="F8733" s="14" t="n">
        <v>45031</v>
      </c>
      <c r="G8733" s="0" t="n">
        <v>91</v>
      </c>
      <c r="H8733" s="0" t="n">
        <v>117</v>
      </c>
      <c r="I8733" s="0" t="n">
        <v>13</v>
      </c>
      <c r="J8733" s="0" t="n">
        <v>415</v>
      </c>
      <c r="K8733" s="0" t="n">
        <v>670</v>
      </c>
      <c r="L8733" s="15" t="s">
        <v>97</v>
      </c>
      <c r="M8733" s="0" t="n">
        <v>9</v>
      </c>
      <c r="N8733" s="16" t="n">
        <f aca="false">I8733*K8733</f>
        <v>8710</v>
      </c>
      <c r="O8733" s="16" t="n">
        <f aca="false">I8733*(K8733-J8733)</f>
        <v>3315</v>
      </c>
      <c r="P8733" s="15" t="n">
        <f aca="false">K8733-J8733</f>
        <v>255</v>
      </c>
      <c r="Q8733" s="0" t="str">
        <f aca="false">IF(G8733=0,"Out of stock",IF(G8733&lt;H8733,"Understocked",IF(G8733&gt;Summary!$B$6*H8733,"Overstocked","Healthy")))</f>
        <v>Understocked</v>
      </c>
      <c r="R8733" s="0" t="str">
        <f aca="false">IF(I8733&gt;=Summary!$B$7,"Fast",IF(I8733&lt;Summary!$B$8,"Slow","Medium"))</f>
        <v>Slow</v>
      </c>
      <c r="S8733" s="15" t="n">
        <f aca="false">IF(M8733&gt;Summary!$B$5,1,0)</f>
        <v>1</v>
      </c>
      <c r="T8733" s="16" t="n">
        <f aca="false">IF(Q8733="Overstocked",(G8733-Summary!$B$6*H8733)*J8733,0)</f>
        <v>0</v>
      </c>
    </row>
    <row r="8734" customFormat="false" ht="15" hidden="false" customHeight="false" outlineLevel="0" collapsed="false">
      <c r="A8734" s="0" t="s">
        <v>8832</v>
      </c>
      <c r="B8734" s="0" t="s">
        <v>123</v>
      </c>
      <c r="C8734" s="0" t="s">
        <v>85</v>
      </c>
      <c r="D8734" s="0" t="s">
        <v>102</v>
      </c>
      <c r="E8734" s="14" t="n">
        <v>45542</v>
      </c>
      <c r="F8734" s="14" t="n">
        <v>45552</v>
      </c>
      <c r="G8734" s="0" t="n">
        <v>246</v>
      </c>
      <c r="H8734" s="0" t="n">
        <v>50</v>
      </c>
      <c r="I8734" s="0" t="n">
        <v>49</v>
      </c>
      <c r="J8734" s="0" t="n">
        <v>817</v>
      </c>
      <c r="K8734" s="0" t="n">
        <v>1000</v>
      </c>
      <c r="L8734" s="15" t="s">
        <v>97</v>
      </c>
      <c r="M8734" s="0" t="n">
        <v>10</v>
      </c>
      <c r="N8734" s="16" t="n">
        <f aca="false">I8734*K8734</f>
        <v>49000</v>
      </c>
      <c r="O8734" s="16" t="n">
        <f aca="false">I8734*(K8734-J8734)</f>
        <v>8967</v>
      </c>
      <c r="P8734" s="15" t="n">
        <f aca="false">K8734-J8734</f>
        <v>183</v>
      </c>
      <c r="Q8734" s="0" t="str">
        <f aca="false">IF(G8734=0,"Out of stock",IF(G8734&lt;H8734,"Understocked",IF(G8734&gt;Summary!$B$6*H8734,"Overstocked","Healthy")))</f>
        <v>Overstocked</v>
      </c>
      <c r="R8734" s="0" t="str">
        <f aca="false">IF(I8734&gt;=Summary!$B$7,"Fast",IF(I8734&lt;Summary!$B$8,"Slow","Medium"))</f>
        <v>Slow</v>
      </c>
      <c r="S8734" s="15" t="n">
        <f aca="false">IF(M8734&gt;Summary!$B$5,1,0)</f>
        <v>1</v>
      </c>
      <c r="T8734" s="16" t="n">
        <f aca="false">IF(Q8734="Overstocked",(G8734-Summary!$B$6*H8734)*J8734,0)</f>
        <v>37582</v>
      </c>
    </row>
    <row r="8735" customFormat="false" ht="15" hidden="false" customHeight="false" outlineLevel="0" collapsed="false">
      <c r="A8735" s="0" t="s">
        <v>8833</v>
      </c>
      <c r="B8735" s="0" t="s">
        <v>107</v>
      </c>
      <c r="C8735" s="0" t="s">
        <v>104</v>
      </c>
      <c r="D8735" s="0" t="s">
        <v>102</v>
      </c>
      <c r="E8735" s="14" t="n">
        <v>45100</v>
      </c>
      <c r="F8735" s="14" t="n">
        <v>45110</v>
      </c>
      <c r="G8735" s="0" t="n">
        <v>378</v>
      </c>
      <c r="H8735" s="0" t="n">
        <v>105</v>
      </c>
      <c r="I8735" s="0" t="n">
        <v>288</v>
      </c>
      <c r="J8735" s="0" t="n">
        <v>1812</v>
      </c>
      <c r="K8735" s="0" t="n">
        <v>2286</v>
      </c>
      <c r="L8735" s="15" t="s">
        <v>93</v>
      </c>
      <c r="M8735" s="0" t="n">
        <v>10</v>
      </c>
      <c r="N8735" s="16" t="n">
        <f aca="false">I8735*K8735</f>
        <v>658368</v>
      </c>
      <c r="O8735" s="16" t="n">
        <f aca="false">I8735*(K8735-J8735)</f>
        <v>136512</v>
      </c>
      <c r="P8735" s="15" t="n">
        <f aca="false">K8735-J8735</f>
        <v>474</v>
      </c>
      <c r="Q8735" s="0" t="str">
        <f aca="false">IF(G8735=0,"Out of stock",IF(G8735&lt;H8735,"Understocked",IF(G8735&gt;Summary!$B$6*H8735,"Overstocked","Healthy")))</f>
        <v>Healthy</v>
      </c>
      <c r="R8735" s="0" t="str">
        <f aca="false">IF(I8735&gt;=Summary!$B$7,"Fast",IF(I8735&lt;Summary!$B$8,"Slow","Medium"))</f>
        <v>Fast</v>
      </c>
      <c r="S8735" s="15" t="n">
        <f aca="false">IF(M8735&gt;Summary!$B$5,1,0)</f>
        <v>1</v>
      </c>
      <c r="T8735" s="16" t="n">
        <f aca="false">IF(Q8735="Overstocked",(G8735-Summary!$B$6*H8735)*J8735,0)</f>
        <v>0</v>
      </c>
    </row>
    <row r="8736" customFormat="false" ht="15" hidden="false" customHeight="false" outlineLevel="0" collapsed="false">
      <c r="A8736" s="0" t="s">
        <v>8834</v>
      </c>
      <c r="B8736" s="0" t="s">
        <v>123</v>
      </c>
      <c r="C8736" s="0" t="s">
        <v>96</v>
      </c>
      <c r="D8736" s="0" t="s">
        <v>90</v>
      </c>
      <c r="E8736" s="14" t="n">
        <v>45523</v>
      </c>
      <c r="F8736" s="14" t="n">
        <v>45525</v>
      </c>
      <c r="G8736" s="0" t="n">
        <v>442</v>
      </c>
      <c r="H8736" s="0" t="n">
        <v>126</v>
      </c>
      <c r="I8736" s="0" t="n">
        <v>3</v>
      </c>
      <c r="J8736" s="0" t="n">
        <v>731</v>
      </c>
      <c r="K8736" s="0" t="n">
        <v>786</v>
      </c>
      <c r="L8736" s="15" t="s">
        <v>97</v>
      </c>
      <c r="M8736" s="0" t="n">
        <v>2</v>
      </c>
      <c r="N8736" s="16" t="n">
        <f aca="false">I8736*K8736</f>
        <v>2358</v>
      </c>
      <c r="O8736" s="16" t="n">
        <f aca="false">I8736*(K8736-J8736)</f>
        <v>165</v>
      </c>
      <c r="P8736" s="15" t="n">
        <f aca="false">K8736-J8736</f>
        <v>55</v>
      </c>
      <c r="Q8736" s="0" t="str">
        <f aca="false">IF(G8736=0,"Out of stock",IF(G8736&lt;H8736,"Understocked",IF(G8736&gt;Summary!$B$6*H8736,"Overstocked","Healthy")))</f>
        <v>Healthy</v>
      </c>
      <c r="R8736" s="0" t="str">
        <f aca="false">IF(I8736&gt;=Summary!$B$7,"Fast",IF(I8736&lt;Summary!$B$8,"Slow","Medium"))</f>
        <v>Slow</v>
      </c>
      <c r="S8736" s="15" t="n">
        <f aca="false">IF(M8736&gt;Summary!$B$5,1,0)</f>
        <v>0</v>
      </c>
      <c r="T8736" s="16" t="n">
        <f aca="false">IF(Q8736="Overstocked",(G8736-Summary!$B$6*H8736)*J8736,0)</f>
        <v>0</v>
      </c>
    </row>
    <row r="8737" customFormat="false" ht="15" hidden="false" customHeight="false" outlineLevel="0" collapsed="false">
      <c r="A8737" s="0" t="s">
        <v>8835</v>
      </c>
      <c r="B8737" s="0" t="s">
        <v>95</v>
      </c>
      <c r="C8737" s="0" t="s">
        <v>78</v>
      </c>
      <c r="D8737" s="0" t="s">
        <v>90</v>
      </c>
      <c r="E8737" s="14" t="n">
        <v>45100</v>
      </c>
      <c r="F8737" s="14" t="n">
        <v>45110</v>
      </c>
      <c r="G8737" s="0" t="n">
        <v>97</v>
      </c>
      <c r="H8737" s="0" t="n">
        <v>127</v>
      </c>
      <c r="I8737" s="0" t="n">
        <v>40</v>
      </c>
      <c r="J8737" s="0" t="n">
        <v>329</v>
      </c>
      <c r="K8737" s="0" t="n">
        <v>534</v>
      </c>
      <c r="L8737" s="15" t="s">
        <v>82</v>
      </c>
      <c r="M8737" s="0" t="n">
        <v>10</v>
      </c>
      <c r="N8737" s="16" t="n">
        <f aca="false">I8737*K8737</f>
        <v>21360</v>
      </c>
      <c r="O8737" s="16" t="n">
        <f aca="false">I8737*(K8737-J8737)</f>
        <v>8200</v>
      </c>
      <c r="P8737" s="15" t="n">
        <f aca="false">K8737-J8737</f>
        <v>205</v>
      </c>
      <c r="Q8737" s="0" t="str">
        <f aca="false">IF(G8737=0,"Out of stock",IF(G8737&lt;H8737,"Understocked",IF(G8737&gt;Summary!$B$6*H8737,"Overstocked","Healthy")))</f>
        <v>Understocked</v>
      </c>
      <c r="R8737" s="0" t="str">
        <f aca="false">IF(I8737&gt;=Summary!$B$7,"Fast",IF(I8737&lt;Summary!$B$8,"Slow","Medium"))</f>
        <v>Slow</v>
      </c>
      <c r="S8737" s="15" t="n">
        <f aca="false">IF(M8737&gt;Summary!$B$5,1,0)</f>
        <v>1</v>
      </c>
      <c r="T8737" s="16" t="n">
        <f aca="false">IF(Q8737="Overstocked",(G8737-Summary!$B$6*H8737)*J8737,0)</f>
        <v>0</v>
      </c>
    </row>
    <row r="8738" customFormat="false" ht="15" hidden="false" customHeight="false" outlineLevel="0" collapsed="false">
      <c r="A8738" s="0" t="s">
        <v>8836</v>
      </c>
      <c r="B8738" s="0" t="s">
        <v>113</v>
      </c>
      <c r="C8738" s="0" t="s">
        <v>85</v>
      </c>
      <c r="D8738" s="0" t="s">
        <v>90</v>
      </c>
      <c r="E8738" s="14" t="n">
        <v>44977</v>
      </c>
      <c r="F8738" s="14" t="n">
        <v>44981</v>
      </c>
      <c r="G8738" s="0" t="n">
        <v>68</v>
      </c>
      <c r="H8738" s="0" t="n">
        <v>79</v>
      </c>
      <c r="I8738" s="0" t="n">
        <v>180</v>
      </c>
      <c r="J8738" s="0" t="n">
        <v>1713</v>
      </c>
      <c r="K8738" s="0" t="n">
        <v>2086</v>
      </c>
      <c r="L8738" s="15" t="s">
        <v>87</v>
      </c>
      <c r="M8738" s="0" t="n">
        <v>4</v>
      </c>
      <c r="N8738" s="16" t="n">
        <f aca="false">I8738*K8738</f>
        <v>375480</v>
      </c>
      <c r="O8738" s="16" t="n">
        <f aca="false">I8738*(K8738-J8738)</f>
        <v>67140</v>
      </c>
      <c r="P8738" s="15" t="n">
        <f aca="false">K8738-J8738</f>
        <v>373</v>
      </c>
      <c r="Q8738" s="0" t="str">
        <f aca="false">IF(G8738=0,"Out of stock",IF(G8738&lt;H8738,"Understocked",IF(G8738&gt;Summary!$B$6*H8738,"Overstocked","Healthy")))</f>
        <v>Understocked</v>
      </c>
      <c r="R8738" s="0" t="str">
        <f aca="false">IF(I8738&gt;=Summary!$B$7,"Fast",IF(I8738&lt;Summary!$B$8,"Slow","Medium"))</f>
        <v>Medium</v>
      </c>
      <c r="S8738" s="15" t="n">
        <f aca="false">IF(M8738&gt;Summary!$B$5,1,0)</f>
        <v>0</v>
      </c>
      <c r="T8738" s="16" t="n">
        <f aca="false">IF(Q8738="Overstocked",(G8738-Summary!$B$6*H8738)*J8738,0)</f>
        <v>0</v>
      </c>
    </row>
    <row r="8739" customFormat="false" ht="15" hidden="false" customHeight="false" outlineLevel="0" collapsed="false">
      <c r="A8739" s="0" t="s">
        <v>8837</v>
      </c>
      <c r="B8739" s="0" t="s">
        <v>95</v>
      </c>
      <c r="C8739" s="0" t="s">
        <v>104</v>
      </c>
      <c r="D8739" s="0" t="s">
        <v>102</v>
      </c>
      <c r="E8739" s="14" t="n">
        <v>45408</v>
      </c>
      <c r="F8739" s="14" t="n">
        <v>45415</v>
      </c>
      <c r="G8739" s="0" t="n">
        <v>494</v>
      </c>
      <c r="H8739" s="0" t="n">
        <v>142</v>
      </c>
      <c r="I8739" s="0" t="n">
        <v>121</v>
      </c>
      <c r="J8739" s="0" t="n">
        <v>889</v>
      </c>
      <c r="K8739" s="0" t="n">
        <v>1072</v>
      </c>
      <c r="L8739" s="15" t="s">
        <v>82</v>
      </c>
      <c r="M8739" s="0" t="n">
        <v>7</v>
      </c>
      <c r="N8739" s="16" t="n">
        <f aca="false">I8739*K8739</f>
        <v>129712</v>
      </c>
      <c r="O8739" s="16" t="n">
        <f aca="false">I8739*(K8739-J8739)</f>
        <v>22143</v>
      </c>
      <c r="P8739" s="15" t="n">
        <f aca="false">K8739-J8739</f>
        <v>183</v>
      </c>
      <c r="Q8739" s="0" t="str">
        <f aca="false">IF(G8739=0,"Out of stock",IF(G8739&lt;H8739,"Understocked",IF(G8739&gt;Summary!$B$6*H8739,"Overstocked","Healthy")))</f>
        <v>Healthy</v>
      </c>
      <c r="R8739" s="0" t="str">
        <f aca="false">IF(I8739&gt;=Summary!$B$7,"Fast",IF(I8739&lt;Summary!$B$8,"Slow","Medium"))</f>
        <v>Medium</v>
      </c>
      <c r="S8739" s="15" t="n">
        <f aca="false">IF(M8739&gt;Summary!$B$5,1,0)</f>
        <v>0</v>
      </c>
      <c r="T8739" s="16" t="n">
        <f aca="false">IF(Q8739="Overstocked",(G8739-Summary!$B$6*H8739)*J8739,0)</f>
        <v>0</v>
      </c>
    </row>
    <row r="8740" customFormat="false" ht="15" hidden="false" customHeight="false" outlineLevel="0" collapsed="false">
      <c r="A8740" s="0" t="s">
        <v>8838</v>
      </c>
      <c r="B8740" s="0" t="s">
        <v>115</v>
      </c>
      <c r="C8740" s="0" t="s">
        <v>104</v>
      </c>
      <c r="D8740" s="0" t="s">
        <v>90</v>
      </c>
      <c r="E8740" s="14" t="n">
        <v>45423</v>
      </c>
      <c r="F8740" s="14" t="n">
        <v>45426</v>
      </c>
      <c r="G8740" s="0" t="n">
        <v>275</v>
      </c>
      <c r="H8740" s="0" t="n">
        <v>84</v>
      </c>
      <c r="I8740" s="0" t="n">
        <v>246</v>
      </c>
      <c r="J8740" s="0" t="n">
        <v>292</v>
      </c>
      <c r="K8740" s="0" t="n">
        <v>453</v>
      </c>
      <c r="L8740" s="15" t="s">
        <v>82</v>
      </c>
      <c r="M8740" s="0" t="n">
        <v>3</v>
      </c>
      <c r="N8740" s="16" t="n">
        <f aca="false">I8740*K8740</f>
        <v>111438</v>
      </c>
      <c r="O8740" s="16" t="n">
        <f aca="false">I8740*(K8740-J8740)</f>
        <v>39606</v>
      </c>
      <c r="P8740" s="15" t="n">
        <f aca="false">K8740-J8740</f>
        <v>161</v>
      </c>
      <c r="Q8740" s="0" t="str">
        <f aca="false">IF(G8740=0,"Out of stock",IF(G8740&lt;H8740,"Understocked",IF(G8740&gt;Summary!$B$6*H8740,"Overstocked","Healthy")))</f>
        <v>Healthy</v>
      </c>
      <c r="R8740" s="0" t="str">
        <f aca="false">IF(I8740&gt;=Summary!$B$7,"Fast",IF(I8740&lt;Summary!$B$8,"Slow","Medium"))</f>
        <v>Fast</v>
      </c>
      <c r="S8740" s="15" t="n">
        <f aca="false">IF(M8740&gt;Summary!$B$5,1,0)</f>
        <v>0</v>
      </c>
      <c r="T8740" s="16" t="n">
        <f aca="false">IF(Q8740="Overstocked",(G8740-Summary!$B$6*H8740)*J8740,0)</f>
        <v>0</v>
      </c>
    </row>
    <row r="8741" customFormat="false" ht="15" hidden="false" customHeight="false" outlineLevel="0" collapsed="false">
      <c r="A8741" s="0" t="s">
        <v>8839</v>
      </c>
      <c r="B8741" s="0" t="s">
        <v>89</v>
      </c>
      <c r="C8741" s="0" t="s">
        <v>78</v>
      </c>
      <c r="D8741" s="0" t="s">
        <v>79</v>
      </c>
      <c r="E8741" s="14" t="n">
        <v>45217</v>
      </c>
      <c r="F8741" s="14" t="n">
        <v>45226</v>
      </c>
      <c r="G8741" s="0" t="n">
        <v>269</v>
      </c>
      <c r="H8741" s="0" t="n">
        <v>112</v>
      </c>
      <c r="I8741" s="0" t="n">
        <v>173</v>
      </c>
      <c r="J8741" s="0" t="n">
        <v>917</v>
      </c>
      <c r="K8741" s="0" t="n">
        <v>1175</v>
      </c>
      <c r="L8741" s="15" t="s">
        <v>80</v>
      </c>
      <c r="M8741" s="0" t="n">
        <v>9</v>
      </c>
      <c r="N8741" s="16" t="n">
        <f aca="false">I8741*K8741</f>
        <v>203275</v>
      </c>
      <c r="O8741" s="16" t="n">
        <f aca="false">I8741*(K8741-J8741)</f>
        <v>44634</v>
      </c>
      <c r="P8741" s="15" t="n">
        <f aca="false">K8741-J8741</f>
        <v>258</v>
      </c>
      <c r="Q8741" s="0" t="str">
        <f aca="false">IF(G8741=0,"Out of stock",IF(G8741&lt;H8741,"Understocked",IF(G8741&gt;Summary!$B$6*H8741,"Overstocked","Healthy")))</f>
        <v>Healthy</v>
      </c>
      <c r="R8741" s="0" t="str">
        <f aca="false">IF(I8741&gt;=Summary!$B$7,"Fast",IF(I8741&lt;Summary!$B$8,"Slow","Medium"))</f>
        <v>Medium</v>
      </c>
      <c r="S8741" s="15" t="n">
        <f aca="false">IF(M8741&gt;Summary!$B$5,1,0)</f>
        <v>1</v>
      </c>
      <c r="T8741" s="16" t="n">
        <f aca="false">IF(Q8741="Overstocked",(G8741-Summary!$B$6*H8741)*J8741,0)</f>
        <v>0</v>
      </c>
    </row>
    <row r="8742" customFormat="false" ht="15" hidden="false" customHeight="false" outlineLevel="0" collapsed="false">
      <c r="A8742" s="0" t="s">
        <v>8840</v>
      </c>
      <c r="B8742" s="0" t="s">
        <v>84</v>
      </c>
      <c r="C8742" s="0" t="s">
        <v>96</v>
      </c>
      <c r="D8742" s="0" t="s">
        <v>90</v>
      </c>
      <c r="E8742" s="14" t="n">
        <v>45330</v>
      </c>
      <c r="F8742" s="14" t="n">
        <v>45337</v>
      </c>
      <c r="G8742" s="0" t="n">
        <v>372</v>
      </c>
      <c r="H8742" s="0" t="n">
        <v>106</v>
      </c>
      <c r="I8742" s="0" t="n">
        <v>156</v>
      </c>
      <c r="J8742" s="0" t="n">
        <v>371</v>
      </c>
      <c r="K8742" s="0" t="n">
        <v>431</v>
      </c>
      <c r="L8742" s="15" t="s">
        <v>93</v>
      </c>
      <c r="M8742" s="0" t="n">
        <v>7</v>
      </c>
      <c r="N8742" s="16" t="n">
        <f aca="false">I8742*K8742</f>
        <v>67236</v>
      </c>
      <c r="O8742" s="16" t="n">
        <f aca="false">I8742*(K8742-J8742)</f>
        <v>9360</v>
      </c>
      <c r="P8742" s="15" t="n">
        <f aca="false">K8742-J8742</f>
        <v>60</v>
      </c>
      <c r="Q8742" s="0" t="str">
        <f aca="false">IF(G8742=0,"Out of stock",IF(G8742&lt;H8742,"Understocked",IF(G8742&gt;Summary!$B$6*H8742,"Overstocked","Healthy")))</f>
        <v>Healthy</v>
      </c>
      <c r="R8742" s="0" t="str">
        <f aca="false">IF(I8742&gt;=Summary!$B$7,"Fast",IF(I8742&lt;Summary!$B$8,"Slow","Medium"))</f>
        <v>Medium</v>
      </c>
      <c r="S8742" s="15" t="n">
        <f aca="false">IF(M8742&gt;Summary!$B$5,1,0)</f>
        <v>0</v>
      </c>
      <c r="T8742" s="16" t="n">
        <f aca="false">IF(Q8742="Overstocked",(G8742-Summary!$B$6*H8742)*J8742,0)</f>
        <v>0</v>
      </c>
    </row>
    <row r="8743" customFormat="false" ht="15" hidden="false" customHeight="false" outlineLevel="0" collapsed="false">
      <c r="A8743" s="0" t="s">
        <v>8841</v>
      </c>
      <c r="B8743" s="0" t="s">
        <v>111</v>
      </c>
      <c r="C8743" s="0" t="s">
        <v>96</v>
      </c>
      <c r="D8743" s="0" t="s">
        <v>102</v>
      </c>
      <c r="E8743" s="14" t="n">
        <v>45033</v>
      </c>
      <c r="F8743" s="14" t="n">
        <v>45036</v>
      </c>
      <c r="G8743" s="0" t="n">
        <v>249</v>
      </c>
      <c r="H8743" s="0" t="n">
        <v>103</v>
      </c>
      <c r="I8743" s="0" t="n">
        <v>93</v>
      </c>
      <c r="J8743" s="0" t="n">
        <v>890</v>
      </c>
      <c r="K8743" s="0" t="n">
        <v>978</v>
      </c>
      <c r="L8743" s="15" t="s">
        <v>80</v>
      </c>
      <c r="M8743" s="0" t="n">
        <v>3</v>
      </c>
      <c r="N8743" s="16" t="n">
        <f aca="false">I8743*K8743</f>
        <v>90954</v>
      </c>
      <c r="O8743" s="16" t="n">
        <f aca="false">I8743*(K8743-J8743)</f>
        <v>8184</v>
      </c>
      <c r="P8743" s="15" t="n">
        <f aca="false">K8743-J8743</f>
        <v>88</v>
      </c>
      <c r="Q8743" s="0" t="str">
        <f aca="false">IF(G8743=0,"Out of stock",IF(G8743&lt;H8743,"Understocked",IF(G8743&gt;Summary!$B$6*H8743,"Overstocked","Healthy")))</f>
        <v>Healthy</v>
      </c>
      <c r="R8743" s="0" t="str">
        <f aca="false">IF(I8743&gt;=Summary!$B$7,"Fast",IF(I8743&lt;Summary!$B$8,"Slow","Medium"))</f>
        <v>Slow</v>
      </c>
      <c r="S8743" s="15" t="n">
        <f aca="false">IF(M8743&gt;Summary!$B$5,1,0)</f>
        <v>0</v>
      </c>
      <c r="T8743" s="16" t="n">
        <f aca="false">IF(Q8743="Overstocked",(G8743-Summary!$B$6*H8743)*J8743,0)</f>
        <v>0</v>
      </c>
    </row>
    <row r="8744" customFormat="false" ht="15" hidden="false" customHeight="false" outlineLevel="0" collapsed="false">
      <c r="A8744" s="0" t="s">
        <v>8842</v>
      </c>
      <c r="B8744" s="0" t="s">
        <v>107</v>
      </c>
      <c r="C8744" s="0" t="s">
        <v>104</v>
      </c>
      <c r="D8744" s="0" t="s">
        <v>90</v>
      </c>
      <c r="E8744" s="14" t="n">
        <v>45495</v>
      </c>
      <c r="F8744" s="14" t="n">
        <v>45501</v>
      </c>
      <c r="G8744" s="0" t="n">
        <v>143</v>
      </c>
      <c r="H8744" s="0" t="n">
        <v>115</v>
      </c>
      <c r="I8744" s="0" t="n">
        <v>46</v>
      </c>
      <c r="J8744" s="0" t="n">
        <v>501</v>
      </c>
      <c r="K8744" s="0" t="n">
        <v>946</v>
      </c>
      <c r="L8744" s="15" t="s">
        <v>97</v>
      </c>
      <c r="M8744" s="0" t="n">
        <v>6</v>
      </c>
      <c r="N8744" s="16" t="n">
        <f aca="false">I8744*K8744</f>
        <v>43516</v>
      </c>
      <c r="O8744" s="16" t="n">
        <f aca="false">I8744*(K8744-J8744)</f>
        <v>20470</v>
      </c>
      <c r="P8744" s="15" t="n">
        <f aca="false">K8744-J8744</f>
        <v>445</v>
      </c>
      <c r="Q8744" s="0" t="str">
        <f aca="false">IF(G8744=0,"Out of stock",IF(G8744&lt;H8744,"Understocked",IF(G8744&gt;Summary!$B$6*H8744,"Overstocked","Healthy")))</f>
        <v>Healthy</v>
      </c>
      <c r="R8744" s="0" t="str">
        <f aca="false">IF(I8744&gt;=Summary!$B$7,"Fast",IF(I8744&lt;Summary!$B$8,"Slow","Medium"))</f>
        <v>Slow</v>
      </c>
      <c r="S8744" s="15" t="n">
        <f aca="false">IF(M8744&gt;Summary!$B$5,1,0)</f>
        <v>0</v>
      </c>
      <c r="T8744" s="16" t="n">
        <f aca="false">IF(Q8744="Overstocked",(G8744-Summary!$B$6*H8744)*J8744,0)</f>
        <v>0</v>
      </c>
    </row>
    <row r="8745" customFormat="false" ht="15" hidden="false" customHeight="false" outlineLevel="0" collapsed="false">
      <c r="A8745" s="0" t="s">
        <v>8843</v>
      </c>
      <c r="B8745" s="0" t="s">
        <v>89</v>
      </c>
      <c r="C8745" s="0" t="s">
        <v>104</v>
      </c>
      <c r="D8745" s="0" t="s">
        <v>86</v>
      </c>
      <c r="E8745" s="14" t="n">
        <v>45272</v>
      </c>
      <c r="F8745" s="14" t="n">
        <v>45276</v>
      </c>
      <c r="G8745" s="0" t="n">
        <v>446</v>
      </c>
      <c r="H8745" s="0" t="n">
        <v>97</v>
      </c>
      <c r="I8745" s="0" t="n">
        <v>43</v>
      </c>
      <c r="J8745" s="0" t="n">
        <v>1840</v>
      </c>
      <c r="K8745" s="0" t="n">
        <v>2052</v>
      </c>
      <c r="L8745" s="15" t="s">
        <v>87</v>
      </c>
      <c r="M8745" s="0" t="n">
        <v>4</v>
      </c>
      <c r="N8745" s="16" t="n">
        <f aca="false">I8745*K8745</f>
        <v>88236</v>
      </c>
      <c r="O8745" s="16" t="n">
        <f aca="false">I8745*(K8745-J8745)</f>
        <v>9116</v>
      </c>
      <c r="P8745" s="15" t="n">
        <f aca="false">K8745-J8745</f>
        <v>212</v>
      </c>
      <c r="Q8745" s="0" t="str">
        <f aca="false">IF(G8745=0,"Out of stock",IF(G8745&lt;H8745,"Understocked",IF(G8745&gt;Summary!$B$6*H8745,"Overstocked","Healthy")))</f>
        <v>Overstocked</v>
      </c>
      <c r="R8745" s="0" t="str">
        <f aca="false">IF(I8745&gt;=Summary!$B$7,"Fast",IF(I8745&lt;Summary!$B$8,"Slow","Medium"))</f>
        <v>Slow</v>
      </c>
      <c r="S8745" s="15" t="n">
        <f aca="false">IF(M8745&gt;Summary!$B$5,1,0)</f>
        <v>0</v>
      </c>
      <c r="T8745" s="16" t="n">
        <f aca="false">IF(Q8745="Overstocked",(G8745-Summary!$B$6*H8745)*J8745,0)</f>
        <v>106720</v>
      </c>
    </row>
    <row r="8746" customFormat="false" ht="15" hidden="false" customHeight="false" outlineLevel="0" collapsed="false">
      <c r="A8746" s="0" t="s">
        <v>8844</v>
      </c>
      <c r="B8746" s="0" t="s">
        <v>77</v>
      </c>
      <c r="C8746" s="0" t="s">
        <v>96</v>
      </c>
      <c r="D8746" s="0" t="s">
        <v>86</v>
      </c>
      <c r="E8746" s="14" t="n">
        <v>45270</v>
      </c>
      <c r="F8746" s="14" t="n">
        <v>45277</v>
      </c>
      <c r="G8746" s="0" t="n">
        <v>488</v>
      </c>
      <c r="H8746" s="0" t="n">
        <v>129</v>
      </c>
      <c r="I8746" s="0" t="n">
        <v>165</v>
      </c>
      <c r="J8746" s="0" t="n">
        <v>272</v>
      </c>
      <c r="K8746" s="0" t="n">
        <v>712</v>
      </c>
      <c r="L8746" s="15" t="s">
        <v>87</v>
      </c>
      <c r="M8746" s="0" t="n">
        <v>7</v>
      </c>
      <c r="N8746" s="16" t="n">
        <f aca="false">I8746*K8746</f>
        <v>117480</v>
      </c>
      <c r="O8746" s="16" t="n">
        <f aca="false">I8746*(K8746-J8746)</f>
        <v>72600</v>
      </c>
      <c r="P8746" s="15" t="n">
        <f aca="false">K8746-J8746</f>
        <v>440</v>
      </c>
      <c r="Q8746" s="0" t="str">
        <f aca="false">IF(G8746=0,"Out of stock",IF(G8746&lt;H8746,"Understocked",IF(G8746&gt;Summary!$B$6*H8746,"Overstocked","Healthy")))</f>
        <v>Healthy</v>
      </c>
      <c r="R8746" s="0" t="str">
        <f aca="false">IF(I8746&gt;=Summary!$B$7,"Fast",IF(I8746&lt;Summary!$B$8,"Slow","Medium"))</f>
        <v>Medium</v>
      </c>
      <c r="S8746" s="15" t="n">
        <f aca="false">IF(M8746&gt;Summary!$B$5,1,0)</f>
        <v>0</v>
      </c>
      <c r="T8746" s="16" t="n">
        <f aca="false">IF(Q8746="Overstocked",(G8746-Summary!$B$6*H8746)*J8746,0)</f>
        <v>0</v>
      </c>
    </row>
    <row r="8747" customFormat="false" ht="15" hidden="false" customHeight="false" outlineLevel="0" collapsed="false">
      <c r="A8747" s="0" t="s">
        <v>8845</v>
      </c>
      <c r="B8747" s="0" t="s">
        <v>111</v>
      </c>
      <c r="C8747" s="0" t="s">
        <v>78</v>
      </c>
      <c r="D8747" s="0" t="s">
        <v>92</v>
      </c>
      <c r="E8747" s="14" t="n">
        <v>45116</v>
      </c>
      <c r="F8747" s="14" t="n">
        <v>45126</v>
      </c>
      <c r="G8747" s="0" t="n">
        <v>333</v>
      </c>
      <c r="H8747" s="0" t="n">
        <v>132</v>
      </c>
      <c r="I8747" s="0" t="n">
        <v>80</v>
      </c>
      <c r="J8747" s="0" t="n">
        <v>754</v>
      </c>
      <c r="K8747" s="0" t="n">
        <v>1216</v>
      </c>
      <c r="L8747" s="15" t="s">
        <v>93</v>
      </c>
      <c r="M8747" s="0" t="n">
        <v>10</v>
      </c>
      <c r="N8747" s="16" t="n">
        <f aca="false">I8747*K8747</f>
        <v>97280</v>
      </c>
      <c r="O8747" s="16" t="n">
        <f aca="false">I8747*(K8747-J8747)</f>
        <v>36960</v>
      </c>
      <c r="P8747" s="15" t="n">
        <f aca="false">K8747-J8747</f>
        <v>462</v>
      </c>
      <c r="Q8747" s="0" t="str">
        <f aca="false">IF(G8747=0,"Out of stock",IF(G8747&lt;H8747,"Understocked",IF(G8747&gt;Summary!$B$6*H8747,"Overstocked","Healthy")))</f>
        <v>Healthy</v>
      </c>
      <c r="R8747" s="0" t="str">
        <f aca="false">IF(I8747&gt;=Summary!$B$7,"Fast",IF(I8747&lt;Summary!$B$8,"Slow","Medium"))</f>
        <v>Slow</v>
      </c>
      <c r="S8747" s="15" t="n">
        <f aca="false">IF(M8747&gt;Summary!$B$5,1,0)</f>
        <v>1</v>
      </c>
      <c r="T8747" s="16" t="n">
        <f aca="false">IF(Q8747="Overstocked",(G8747-Summary!$B$6*H8747)*J8747,0)</f>
        <v>0</v>
      </c>
    </row>
    <row r="8748" customFormat="false" ht="15" hidden="false" customHeight="false" outlineLevel="0" collapsed="false">
      <c r="A8748" s="0" t="s">
        <v>8846</v>
      </c>
      <c r="B8748" s="0" t="s">
        <v>115</v>
      </c>
      <c r="C8748" s="0" t="s">
        <v>85</v>
      </c>
      <c r="D8748" s="0" t="s">
        <v>86</v>
      </c>
      <c r="E8748" s="14" t="n">
        <v>44933</v>
      </c>
      <c r="F8748" s="14" t="n">
        <v>44938</v>
      </c>
      <c r="G8748" s="0" t="n">
        <v>400</v>
      </c>
      <c r="H8748" s="0" t="n">
        <v>114</v>
      </c>
      <c r="I8748" s="0" t="n">
        <v>286</v>
      </c>
      <c r="J8748" s="0" t="n">
        <v>964</v>
      </c>
      <c r="K8748" s="0" t="n">
        <v>1313</v>
      </c>
      <c r="L8748" s="15" t="s">
        <v>93</v>
      </c>
      <c r="M8748" s="0" t="n">
        <v>5</v>
      </c>
      <c r="N8748" s="16" t="n">
        <f aca="false">I8748*K8748</f>
        <v>375518</v>
      </c>
      <c r="O8748" s="16" t="n">
        <f aca="false">I8748*(K8748-J8748)</f>
        <v>99814</v>
      </c>
      <c r="P8748" s="15" t="n">
        <f aca="false">K8748-J8748</f>
        <v>349</v>
      </c>
      <c r="Q8748" s="0" t="str">
        <f aca="false">IF(G8748=0,"Out of stock",IF(G8748&lt;H8748,"Understocked",IF(G8748&gt;Summary!$B$6*H8748,"Overstocked","Healthy")))</f>
        <v>Healthy</v>
      </c>
      <c r="R8748" s="0" t="str">
        <f aca="false">IF(I8748&gt;=Summary!$B$7,"Fast",IF(I8748&lt;Summary!$B$8,"Slow","Medium"))</f>
        <v>Fast</v>
      </c>
      <c r="S8748" s="15" t="n">
        <f aca="false">IF(M8748&gt;Summary!$B$5,1,0)</f>
        <v>0</v>
      </c>
      <c r="T8748" s="16" t="n">
        <f aca="false">IF(Q8748="Overstocked",(G8748-Summary!$B$6*H8748)*J8748,0)</f>
        <v>0</v>
      </c>
    </row>
    <row r="8749" customFormat="false" ht="15" hidden="false" customHeight="false" outlineLevel="0" collapsed="false">
      <c r="A8749" s="0" t="s">
        <v>8847</v>
      </c>
      <c r="B8749" s="0" t="s">
        <v>95</v>
      </c>
      <c r="C8749" s="0" t="s">
        <v>85</v>
      </c>
      <c r="D8749" s="0" t="s">
        <v>102</v>
      </c>
      <c r="E8749" s="14" t="n">
        <v>45123</v>
      </c>
      <c r="F8749" s="14" t="n">
        <v>45126</v>
      </c>
      <c r="G8749" s="0" t="n">
        <v>424</v>
      </c>
      <c r="H8749" s="0" t="n">
        <v>62</v>
      </c>
      <c r="I8749" s="0" t="n">
        <v>203</v>
      </c>
      <c r="J8749" s="0" t="n">
        <v>1838</v>
      </c>
      <c r="K8749" s="0" t="n">
        <v>2129</v>
      </c>
      <c r="L8749" s="15" t="s">
        <v>87</v>
      </c>
      <c r="M8749" s="0" t="n">
        <v>3</v>
      </c>
      <c r="N8749" s="16" t="n">
        <f aca="false">I8749*K8749</f>
        <v>432187</v>
      </c>
      <c r="O8749" s="16" t="n">
        <f aca="false">I8749*(K8749-J8749)</f>
        <v>59073</v>
      </c>
      <c r="P8749" s="15" t="n">
        <f aca="false">K8749-J8749</f>
        <v>291</v>
      </c>
      <c r="Q8749" s="0" t="str">
        <f aca="false">IF(G8749=0,"Out of stock",IF(G8749&lt;H8749,"Understocked",IF(G8749&gt;Summary!$B$6*H8749,"Overstocked","Healthy")))</f>
        <v>Overstocked</v>
      </c>
      <c r="R8749" s="0" t="str">
        <f aca="false">IF(I8749&gt;=Summary!$B$7,"Fast",IF(I8749&lt;Summary!$B$8,"Slow","Medium"))</f>
        <v>Fast</v>
      </c>
      <c r="S8749" s="15" t="n">
        <f aca="false">IF(M8749&gt;Summary!$B$5,1,0)</f>
        <v>0</v>
      </c>
      <c r="T8749" s="16" t="n">
        <f aca="false">IF(Q8749="Overstocked",(G8749-Summary!$B$6*H8749)*J8749,0)</f>
        <v>323488</v>
      </c>
    </row>
    <row r="8750" customFormat="false" ht="15" hidden="false" customHeight="false" outlineLevel="0" collapsed="false">
      <c r="A8750" s="0" t="s">
        <v>8848</v>
      </c>
      <c r="B8750" s="0" t="s">
        <v>123</v>
      </c>
      <c r="C8750" s="0" t="s">
        <v>85</v>
      </c>
      <c r="D8750" s="0" t="s">
        <v>86</v>
      </c>
      <c r="E8750" s="14" t="n">
        <v>45234</v>
      </c>
      <c r="F8750" s="14" t="n">
        <v>45240</v>
      </c>
      <c r="G8750" s="0" t="n">
        <v>318</v>
      </c>
      <c r="H8750" s="0" t="n">
        <v>91</v>
      </c>
      <c r="I8750" s="0" t="n">
        <v>195</v>
      </c>
      <c r="J8750" s="0" t="n">
        <v>1201</v>
      </c>
      <c r="K8750" s="0" t="n">
        <v>1357</v>
      </c>
      <c r="L8750" s="15" t="s">
        <v>93</v>
      </c>
      <c r="M8750" s="0" t="n">
        <v>6</v>
      </c>
      <c r="N8750" s="16" t="n">
        <f aca="false">I8750*K8750</f>
        <v>264615</v>
      </c>
      <c r="O8750" s="16" t="n">
        <f aca="false">I8750*(K8750-J8750)</f>
        <v>30420</v>
      </c>
      <c r="P8750" s="15" t="n">
        <f aca="false">K8750-J8750</f>
        <v>156</v>
      </c>
      <c r="Q8750" s="0" t="str">
        <f aca="false">IF(G8750=0,"Out of stock",IF(G8750&lt;H8750,"Understocked",IF(G8750&gt;Summary!$B$6*H8750,"Overstocked","Healthy")))</f>
        <v>Healthy</v>
      </c>
      <c r="R8750" s="0" t="str">
        <f aca="false">IF(I8750&gt;=Summary!$B$7,"Fast",IF(I8750&lt;Summary!$B$8,"Slow","Medium"))</f>
        <v>Medium</v>
      </c>
      <c r="S8750" s="15" t="n">
        <f aca="false">IF(M8750&gt;Summary!$B$5,1,0)</f>
        <v>0</v>
      </c>
      <c r="T8750" s="16" t="n">
        <f aca="false">IF(Q8750="Overstocked",(G8750-Summary!$B$6*H8750)*J8750,0)</f>
        <v>0</v>
      </c>
    </row>
    <row r="8751" customFormat="false" ht="15" hidden="false" customHeight="false" outlineLevel="0" collapsed="false">
      <c r="A8751" s="0" t="s">
        <v>8849</v>
      </c>
      <c r="B8751" s="0" t="s">
        <v>95</v>
      </c>
      <c r="C8751" s="0" t="s">
        <v>78</v>
      </c>
      <c r="D8751" s="0" t="s">
        <v>90</v>
      </c>
      <c r="E8751" s="14" t="n">
        <v>45096</v>
      </c>
      <c r="F8751" s="14" t="n">
        <v>45105</v>
      </c>
      <c r="G8751" s="0" t="n">
        <v>3</v>
      </c>
      <c r="H8751" s="0" t="n">
        <v>85</v>
      </c>
      <c r="I8751" s="0" t="n">
        <v>61</v>
      </c>
      <c r="J8751" s="0" t="n">
        <v>1950</v>
      </c>
      <c r="K8751" s="0" t="n">
        <v>2291</v>
      </c>
      <c r="L8751" s="15" t="s">
        <v>93</v>
      </c>
      <c r="M8751" s="0" t="n">
        <v>9</v>
      </c>
      <c r="N8751" s="16" t="n">
        <f aca="false">I8751*K8751</f>
        <v>139751</v>
      </c>
      <c r="O8751" s="16" t="n">
        <f aca="false">I8751*(K8751-J8751)</f>
        <v>20801</v>
      </c>
      <c r="P8751" s="15" t="n">
        <f aca="false">K8751-J8751</f>
        <v>341</v>
      </c>
      <c r="Q8751" s="0" t="str">
        <f aca="false">IF(G8751=0,"Out of stock",IF(G8751&lt;H8751,"Understocked",IF(G8751&gt;Summary!$B$6*H8751,"Overstocked","Healthy")))</f>
        <v>Understocked</v>
      </c>
      <c r="R8751" s="0" t="str">
        <f aca="false">IF(I8751&gt;=Summary!$B$7,"Fast",IF(I8751&lt;Summary!$B$8,"Slow","Medium"))</f>
        <v>Slow</v>
      </c>
      <c r="S8751" s="15" t="n">
        <f aca="false">IF(M8751&gt;Summary!$B$5,1,0)</f>
        <v>1</v>
      </c>
      <c r="T8751" s="16" t="n">
        <f aca="false">IF(Q8751="Overstocked",(G8751-Summary!$B$6*H8751)*J8751,0)</f>
        <v>0</v>
      </c>
    </row>
    <row r="8752" customFormat="false" ht="15" hidden="false" customHeight="false" outlineLevel="0" collapsed="false">
      <c r="A8752" s="0" t="s">
        <v>8850</v>
      </c>
      <c r="B8752" s="0" t="s">
        <v>84</v>
      </c>
      <c r="C8752" s="0" t="s">
        <v>104</v>
      </c>
      <c r="D8752" s="0" t="s">
        <v>102</v>
      </c>
      <c r="E8752" s="14" t="n">
        <v>45107</v>
      </c>
      <c r="F8752" s="14" t="n">
        <v>45117</v>
      </c>
      <c r="G8752" s="0" t="n">
        <v>120</v>
      </c>
      <c r="H8752" s="0" t="n">
        <v>117</v>
      </c>
      <c r="I8752" s="0" t="n">
        <v>71</v>
      </c>
      <c r="J8752" s="0" t="n">
        <v>1769</v>
      </c>
      <c r="K8752" s="0" t="n">
        <v>1969</v>
      </c>
      <c r="L8752" s="15" t="s">
        <v>93</v>
      </c>
      <c r="M8752" s="0" t="n">
        <v>10</v>
      </c>
      <c r="N8752" s="16" t="n">
        <f aca="false">I8752*K8752</f>
        <v>139799</v>
      </c>
      <c r="O8752" s="16" t="n">
        <f aca="false">I8752*(K8752-J8752)</f>
        <v>14200</v>
      </c>
      <c r="P8752" s="15" t="n">
        <f aca="false">K8752-J8752</f>
        <v>200</v>
      </c>
      <c r="Q8752" s="0" t="str">
        <f aca="false">IF(G8752=0,"Out of stock",IF(G8752&lt;H8752,"Understocked",IF(G8752&gt;Summary!$B$6*H8752,"Overstocked","Healthy")))</f>
        <v>Healthy</v>
      </c>
      <c r="R8752" s="0" t="str">
        <f aca="false">IF(I8752&gt;=Summary!$B$7,"Fast",IF(I8752&lt;Summary!$B$8,"Slow","Medium"))</f>
        <v>Slow</v>
      </c>
      <c r="S8752" s="15" t="n">
        <f aca="false">IF(M8752&gt;Summary!$B$5,1,0)</f>
        <v>1</v>
      </c>
      <c r="T8752" s="16" t="n">
        <f aca="false">IF(Q8752="Overstocked",(G8752-Summary!$B$6*H8752)*J8752,0)</f>
        <v>0</v>
      </c>
    </row>
    <row r="8753" customFormat="false" ht="15" hidden="false" customHeight="false" outlineLevel="0" collapsed="false">
      <c r="A8753" s="0" t="s">
        <v>8851</v>
      </c>
      <c r="B8753" s="0" t="s">
        <v>84</v>
      </c>
      <c r="C8753" s="0" t="s">
        <v>85</v>
      </c>
      <c r="D8753" s="0" t="s">
        <v>90</v>
      </c>
      <c r="E8753" s="14" t="n">
        <v>45540</v>
      </c>
      <c r="F8753" s="14" t="n">
        <v>45550</v>
      </c>
      <c r="G8753" s="0" t="n">
        <v>458</v>
      </c>
      <c r="H8753" s="0" t="n">
        <v>73</v>
      </c>
      <c r="I8753" s="0" t="n">
        <v>88</v>
      </c>
      <c r="J8753" s="0" t="n">
        <v>1848</v>
      </c>
      <c r="K8753" s="0" t="n">
        <v>2145</v>
      </c>
      <c r="L8753" s="15" t="s">
        <v>80</v>
      </c>
      <c r="M8753" s="0" t="n">
        <v>10</v>
      </c>
      <c r="N8753" s="16" t="n">
        <f aca="false">I8753*K8753</f>
        <v>188760</v>
      </c>
      <c r="O8753" s="16" t="n">
        <f aca="false">I8753*(K8753-J8753)</f>
        <v>26136</v>
      </c>
      <c r="P8753" s="15" t="n">
        <f aca="false">K8753-J8753</f>
        <v>297</v>
      </c>
      <c r="Q8753" s="0" t="str">
        <f aca="false">IF(G8753=0,"Out of stock",IF(G8753&lt;H8753,"Understocked",IF(G8753&gt;Summary!$B$6*H8753,"Overstocked","Healthy")))</f>
        <v>Overstocked</v>
      </c>
      <c r="R8753" s="0" t="str">
        <f aca="false">IF(I8753&gt;=Summary!$B$7,"Fast",IF(I8753&lt;Summary!$B$8,"Slow","Medium"))</f>
        <v>Slow</v>
      </c>
      <c r="S8753" s="15" t="n">
        <f aca="false">IF(M8753&gt;Summary!$B$5,1,0)</f>
        <v>1</v>
      </c>
      <c r="T8753" s="16" t="n">
        <f aca="false">IF(Q8753="Overstocked",(G8753-Summary!$B$6*H8753)*J8753,0)</f>
        <v>306768</v>
      </c>
    </row>
    <row r="8754" customFormat="false" ht="15" hidden="false" customHeight="false" outlineLevel="0" collapsed="false">
      <c r="A8754" s="0" t="s">
        <v>8852</v>
      </c>
      <c r="B8754" s="0" t="s">
        <v>77</v>
      </c>
      <c r="C8754" s="0" t="s">
        <v>85</v>
      </c>
      <c r="D8754" s="0" t="s">
        <v>86</v>
      </c>
      <c r="E8754" s="14" t="n">
        <v>45316</v>
      </c>
      <c r="F8754" s="14" t="n">
        <v>45317</v>
      </c>
      <c r="G8754" s="0" t="n">
        <v>53</v>
      </c>
      <c r="H8754" s="0" t="n">
        <v>81</v>
      </c>
      <c r="I8754" s="0" t="n">
        <v>177</v>
      </c>
      <c r="J8754" s="0" t="n">
        <v>518</v>
      </c>
      <c r="K8754" s="0" t="n">
        <v>773</v>
      </c>
      <c r="L8754" s="15" t="s">
        <v>97</v>
      </c>
      <c r="M8754" s="0" t="n">
        <v>1</v>
      </c>
      <c r="N8754" s="16" t="n">
        <f aca="false">I8754*K8754</f>
        <v>136821</v>
      </c>
      <c r="O8754" s="16" t="n">
        <f aca="false">I8754*(K8754-J8754)</f>
        <v>45135</v>
      </c>
      <c r="P8754" s="15" t="n">
        <f aca="false">K8754-J8754</f>
        <v>255</v>
      </c>
      <c r="Q8754" s="0" t="str">
        <f aca="false">IF(G8754=0,"Out of stock",IF(G8754&lt;H8754,"Understocked",IF(G8754&gt;Summary!$B$6*H8754,"Overstocked","Healthy")))</f>
        <v>Understocked</v>
      </c>
      <c r="R8754" s="0" t="str">
        <f aca="false">IF(I8754&gt;=Summary!$B$7,"Fast",IF(I8754&lt;Summary!$B$8,"Slow","Medium"))</f>
        <v>Medium</v>
      </c>
      <c r="S8754" s="15" t="n">
        <f aca="false">IF(M8754&gt;Summary!$B$5,1,0)</f>
        <v>0</v>
      </c>
      <c r="T8754" s="16" t="n">
        <f aca="false">IF(Q8754="Overstocked",(G8754-Summary!$B$6*H8754)*J8754,0)</f>
        <v>0</v>
      </c>
    </row>
    <row r="8755" customFormat="false" ht="15" hidden="false" customHeight="false" outlineLevel="0" collapsed="false">
      <c r="A8755" s="0" t="s">
        <v>8853</v>
      </c>
      <c r="B8755" s="0" t="s">
        <v>107</v>
      </c>
      <c r="C8755" s="0" t="s">
        <v>85</v>
      </c>
      <c r="D8755" s="0" t="s">
        <v>79</v>
      </c>
      <c r="E8755" s="14" t="n">
        <v>45182</v>
      </c>
      <c r="F8755" s="14" t="n">
        <v>45189</v>
      </c>
      <c r="G8755" s="0" t="n">
        <v>128</v>
      </c>
      <c r="H8755" s="0" t="n">
        <v>118</v>
      </c>
      <c r="I8755" s="0" t="n">
        <v>178</v>
      </c>
      <c r="J8755" s="0" t="n">
        <v>342</v>
      </c>
      <c r="K8755" s="0" t="n">
        <v>430</v>
      </c>
      <c r="L8755" s="15" t="s">
        <v>87</v>
      </c>
      <c r="M8755" s="0" t="n">
        <v>7</v>
      </c>
      <c r="N8755" s="16" t="n">
        <f aca="false">I8755*K8755</f>
        <v>76540</v>
      </c>
      <c r="O8755" s="16" t="n">
        <f aca="false">I8755*(K8755-J8755)</f>
        <v>15664</v>
      </c>
      <c r="P8755" s="15" t="n">
        <f aca="false">K8755-J8755</f>
        <v>88</v>
      </c>
      <c r="Q8755" s="0" t="str">
        <f aca="false">IF(G8755=0,"Out of stock",IF(G8755&lt;H8755,"Understocked",IF(G8755&gt;Summary!$B$6*H8755,"Overstocked","Healthy")))</f>
        <v>Healthy</v>
      </c>
      <c r="R8755" s="0" t="str">
        <f aca="false">IF(I8755&gt;=Summary!$B$7,"Fast",IF(I8755&lt;Summary!$B$8,"Slow","Medium"))</f>
        <v>Medium</v>
      </c>
      <c r="S8755" s="15" t="n">
        <f aca="false">IF(M8755&gt;Summary!$B$5,1,0)</f>
        <v>0</v>
      </c>
      <c r="T8755" s="16" t="n">
        <f aca="false">IF(Q8755="Overstocked",(G8755-Summary!$B$6*H8755)*J8755,0)</f>
        <v>0</v>
      </c>
    </row>
    <row r="8756" customFormat="false" ht="15" hidden="false" customHeight="false" outlineLevel="0" collapsed="false">
      <c r="A8756" s="0" t="s">
        <v>8854</v>
      </c>
      <c r="B8756" s="0" t="s">
        <v>84</v>
      </c>
      <c r="C8756" s="0" t="s">
        <v>85</v>
      </c>
      <c r="D8756" s="0" t="s">
        <v>90</v>
      </c>
      <c r="E8756" s="14" t="n">
        <v>45586</v>
      </c>
      <c r="F8756" s="14" t="n">
        <v>45592</v>
      </c>
      <c r="G8756" s="0" t="n">
        <v>426</v>
      </c>
      <c r="H8756" s="0" t="n">
        <v>109</v>
      </c>
      <c r="I8756" s="0" t="n">
        <v>224</v>
      </c>
      <c r="J8756" s="0" t="n">
        <v>288</v>
      </c>
      <c r="K8756" s="0" t="n">
        <v>385</v>
      </c>
      <c r="L8756" s="15" t="s">
        <v>87</v>
      </c>
      <c r="M8756" s="0" t="n">
        <v>6</v>
      </c>
      <c r="N8756" s="16" t="n">
        <f aca="false">I8756*K8756</f>
        <v>86240</v>
      </c>
      <c r="O8756" s="16" t="n">
        <f aca="false">I8756*(K8756-J8756)</f>
        <v>21728</v>
      </c>
      <c r="P8756" s="15" t="n">
        <f aca="false">K8756-J8756</f>
        <v>97</v>
      </c>
      <c r="Q8756" s="0" t="str">
        <f aca="false">IF(G8756=0,"Out of stock",IF(G8756&lt;H8756,"Understocked",IF(G8756&gt;Summary!$B$6*H8756,"Overstocked","Healthy")))</f>
        <v>Healthy</v>
      </c>
      <c r="R8756" s="0" t="str">
        <f aca="false">IF(I8756&gt;=Summary!$B$7,"Fast",IF(I8756&lt;Summary!$B$8,"Slow","Medium"))</f>
        <v>Fast</v>
      </c>
      <c r="S8756" s="15" t="n">
        <f aca="false">IF(M8756&gt;Summary!$B$5,1,0)</f>
        <v>0</v>
      </c>
      <c r="T8756" s="16" t="n">
        <f aca="false">IF(Q8756="Overstocked",(G8756-Summary!$B$6*H8756)*J8756,0)</f>
        <v>0</v>
      </c>
    </row>
    <row r="8757" customFormat="false" ht="15" hidden="false" customHeight="false" outlineLevel="0" collapsed="false">
      <c r="A8757" s="0" t="s">
        <v>8855</v>
      </c>
      <c r="B8757" s="0" t="s">
        <v>107</v>
      </c>
      <c r="C8757" s="0" t="s">
        <v>104</v>
      </c>
      <c r="D8757" s="0" t="s">
        <v>79</v>
      </c>
      <c r="E8757" s="14" t="n">
        <v>45328</v>
      </c>
      <c r="F8757" s="14" t="n">
        <v>45336</v>
      </c>
      <c r="G8757" s="0" t="n">
        <v>206</v>
      </c>
      <c r="H8757" s="0" t="n">
        <v>126</v>
      </c>
      <c r="I8757" s="0" t="n">
        <v>263</v>
      </c>
      <c r="J8757" s="0" t="n">
        <v>1719</v>
      </c>
      <c r="K8757" s="0" t="n">
        <v>2086</v>
      </c>
      <c r="L8757" s="15" t="s">
        <v>97</v>
      </c>
      <c r="M8757" s="0" t="n">
        <v>8</v>
      </c>
      <c r="N8757" s="16" t="n">
        <f aca="false">I8757*K8757</f>
        <v>548618</v>
      </c>
      <c r="O8757" s="16" t="n">
        <f aca="false">I8757*(K8757-J8757)</f>
        <v>96521</v>
      </c>
      <c r="P8757" s="15" t="n">
        <f aca="false">K8757-J8757</f>
        <v>367</v>
      </c>
      <c r="Q8757" s="0" t="str">
        <f aca="false">IF(G8757=0,"Out of stock",IF(G8757&lt;H8757,"Understocked",IF(G8757&gt;Summary!$B$6*H8757,"Overstocked","Healthy")))</f>
        <v>Healthy</v>
      </c>
      <c r="R8757" s="0" t="str">
        <f aca="false">IF(I8757&gt;=Summary!$B$7,"Fast",IF(I8757&lt;Summary!$B$8,"Slow","Medium"))</f>
        <v>Fast</v>
      </c>
      <c r="S8757" s="15" t="n">
        <f aca="false">IF(M8757&gt;Summary!$B$5,1,0)</f>
        <v>1</v>
      </c>
      <c r="T8757" s="16" t="n">
        <f aca="false">IF(Q8757="Overstocked",(G8757-Summary!$B$6*H8757)*J8757,0)</f>
        <v>0</v>
      </c>
    </row>
    <row r="8758" customFormat="false" ht="15" hidden="false" customHeight="false" outlineLevel="0" collapsed="false">
      <c r="A8758" s="0" t="s">
        <v>8856</v>
      </c>
      <c r="B8758" s="0" t="s">
        <v>115</v>
      </c>
      <c r="C8758" s="0" t="s">
        <v>78</v>
      </c>
      <c r="D8758" s="0" t="s">
        <v>102</v>
      </c>
      <c r="E8758" s="14" t="n">
        <v>45587</v>
      </c>
      <c r="F8758" s="14" t="n">
        <v>45593</v>
      </c>
      <c r="G8758" s="0" t="n">
        <v>385</v>
      </c>
      <c r="H8758" s="0" t="n">
        <v>126</v>
      </c>
      <c r="I8758" s="0" t="n">
        <v>82</v>
      </c>
      <c r="J8758" s="0" t="n">
        <v>1497</v>
      </c>
      <c r="K8758" s="0" t="n">
        <v>1759</v>
      </c>
      <c r="L8758" s="15" t="s">
        <v>97</v>
      </c>
      <c r="M8758" s="0" t="n">
        <v>6</v>
      </c>
      <c r="N8758" s="16" t="n">
        <f aca="false">I8758*K8758</f>
        <v>144238</v>
      </c>
      <c r="O8758" s="16" t="n">
        <f aca="false">I8758*(K8758-J8758)</f>
        <v>21484</v>
      </c>
      <c r="P8758" s="15" t="n">
        <f aca="false">K8758-J8758</f>
        <v>262</v>
      </c>
      <c r="Q8758" s="0" t="str">
        <f aca="false">IF(G8758=0,"Out of stock",IF(G8758&lt;H8758,"Understocked",IF(G8758&gt;Summary!$B$6*H8758,"Overstocked","Healthy")))</f>
        <v>Healthy</v>
      </c>
      <c r="R8758" s="0" t="str">
        <f aca="false">IF(I8758&gt;=Summary!$B$7,"Fast",IF(I8758&lt;Summary!$B$8,"Slow","Medium"))</f>
        <v>Slow</v>
      </c>
      <c r="S8758" s="15" t="n">
        <f aca="false">IF(M8758&gt;Summary!$B$5,1,0)</f>
        <v>0</v>
      </c>
      <c r="T8758" s="16" t="n">
        <f aca="false">IF(Q8758="Overstocked",(G8758-Summary!$B$6*H8758)*J8758,0)</f>
        <v>0</v>
      </c>
    </row>
    <row r="8759" customFormat="false" ht="15" hidden="false" customHeight="false" outlineLevel="0" collapsed="false">
      <c r="A8759" s="0" t="s">
        <v>8857</v>
      </c>
      <c r="B8759" s="0" t="s">
        <v>84</v>
      </c>
      <c r="C8759" s="0" t="s">
        <v>104</v>
      </c>
      <c r="D8759" s="0" t="s">
        <v>92</v>
      </c>
      <c r="E8759" s="14" t="n">
        <v>45210</v>
      </c>
      <c r="F8759" s="14" t="n">
        <v>45212</v>
      </c>
      <c r="G8759" s="0" t="n">
        <v>150</v>
      </c>
      <c r="H8759" s="0" t="n">
        <v>87</v>
      </c>
      <c r="I8759" s="0" t="n">
        <v>167</v>
      </c>
      <c r="J8759" s="0" t="n">
        <v>1492</v>
      </c>
      <c r="K8759" s="0" t="n">
        <v>1931</v>
      </c>
      <c r="L8759" s="15" t="s">
        <v>87</v>
      </c>
      <c r="M8759" s="0" t="n">
        <v>2</v>
      </c>
      <c r="N8759" s="16" t="n">
        <f aca="false">I8759*K8759</f>
        <v>322477</v>
      </c>
      <c r="O8759" s="16" t="n">
        <f aca="false">I8759*(K8759-J8759)</f>
        <v>73313</v>
      </c>
      <c r="P8759" s="15" t="n">
        <f aca="false">K8759-J8759</f>
        <v>439</v>
      </c>
      <c r="Q8759" s="0" t="str">
        <f aca="false">IF(G8759=0,"Out of stock",IF(G8759&lt;H8759,"Understocked",IF(G8759&gt;Summary!$B$6*H8759,"Overstocked","Healthy")))</f>
        <v>Healthy</v>
      </c>
      <c r="R8759" s="0" t="str">
        <f aca="false">IF(I8759&gt;=Summary!$B$7,"Fast",IF(I8759&lt;Summary!$B$8,"Slow","Medium"))</f>
        <v>Medium</v>
      </c>
      <c r="S8759" s="15" t="n">
        <f aca="false">IF(M8759&gt;Summary!$B$5,1,0)</f>
        <v>0</v>
      </c>
      <c r="T8759" s="16" t="n">
        <f aca="false">IF(Q8759="Overstocked",(G8759-Summary!$B$6*H8759)*J8759,0)</f>
        <v>0</v>
      </c>
    </row>
    <row r="8760" customFormat="false" ht="15" hidden="false" customHeight="false" outlineLevel="0" collapsed="false">
      <c r="A8760" s="0" t="s">
        <v>8858</v>
      </c>
      <c r="B8760" s="0" t="s">
        <v>77</v>
      </c>
      <c r="C8760" s="0" t="s">
        <v>96</v>
      </c>
      <c r="D8760" s="0" t="s">
        <v>86</v>
      </c>
      <c r="E8760" s="14" t="n">
        <v>45643</v>
      </c>
      <c r="F8760" s="14" t="n">
        <v>45646</v>
      </c>
      <c r="G8760" s="0" t="n">
        <v>264</v>
      </c>
      <c r="H8760" s="0" t="n">
        <v>54</v>
      </c>
      <c r="I8760" s="0" t="n">
        <v>286</v>
      </c>
      <c r="J8760" s="0" t="n">
        <v>946</v>
      </c>
      <c r="K8760" s="0" t="n">
        <v>1250</v>
      </c>
      <c r="L8760" s="15" t="s">
        <v>82</v>
      </c>
      <c r="M8760" s="0" t="n">
        <v>3</v>
      </c>
      <c r="N8760" s="16" t="n">
        <f aca="false">I8760*K8760</f>
        <v>357500</v>
      </c>
      <c r="O8760" s="16" t="n">
        <f aca="false">I8760*(K8760-J8760)</f>
        <v>86944</v>
      </c>
      <c r="P8760" s="15" t="n">
        <f aca="false">K8760-J8760</f>
        <v>304</v>
      </c>
      <c r="Q8760" s="0" t="str">
        <f aca="false">IF(G8760=0,"Out of stock",IF(G8760&lt;H8760,"Understocked",IF(G8760&gt;Summary!$B$6*H8760,"Overstocked","Healthy")))</f>
        <v>Overstocked</v>
      </c>
      <c r="R8760" s="0" t="str">
        <f aca="false">IF(I8760&gt;=Summary!$B$7,"Fast",IF(I8760&lt;Summary!$B$8,"Slow","Medium"))</f>
        <v>Fast</v>
      </c>
      <c r="S8760" s="15" t="n">
        <f aca="false">IF(M8760&gt;Summary!$B$5,1,0)</f>
        <v>0</v>
      </c>
      <c r="T8760" s="16" t="n">
        <f aca="false">IF(Q8760="Overstocked",(G8760-Summary!$B$6*H8760)*J8760,0)</f>
        <v>45408</v>
      </c>
    </row>
    <row r="8761" customFormat="false" ht="15" hidden="false" customHeight="false" outlineLevel="0" collapsed="false">
      <c r="A8761" s="0" t="s">
        <v>8859</v>
      </c>
      <c r="B8761" s="0" t="s">
        <v>77</v>
      </c>
      <c r="C8761" s="0" t="s">
        <v>96</v>
      </c>
      <c r="D8761" s="0" t="s">
        <v>79</v>
      </c>
      <c r="E8761" s="14" t="n">
        <v>45254</v>
      </c>
      <c r="F8761" s="14" t="n">
        <v>45257</v>
      </c>
      <c r="G8761" s="0" t="n">
        <v>418</v>
      </c>
      <c r="H8761" s="0" t="n">
        <v>62</v>
      </c>
      <c r="I8761" s="0" t="n">
        <v>30</v>
      </c>
      <c r="J8761" s="0" t="n">
        <v>1439</v>
      </c>
      <c r="K8761" s="0" t="n">
        <v>1896</v>
      </c>
      <c r="L8761" s="15" t="s">
        <v>93</v>
      </c>
      <c r="M8761" s="0" t="n">
        <v>3</v>
      </c>
      <c r="N8761" s="16" t="n">
        <f aca="false">I8761*K8761</f>
        <v>56880</v>
      </c>
      <c r="O8761" s="16" t="n">
        <f aca="false">I8761*(K8761-J8761)</f>
        <v>13710</v>
      </c>
      <c r="P8761" s="15" t="n">
        <f aca="false">K8761-J8761</f>
        <v>457</v>
      </c>
      <c r="Q8761" s="0" t="str">
        <f aca="false">IF(G8761=0,"Out of stock",IF(G8761&lt;H8761,"Understocked",IF(G8761&gt;Summary!$B$6*H8761,"Overstocked","Healthy")))</f>
        <v>Overstocked</v>
      </c>
      <c r="R8761" s="0" t="str">
        <f aca="false">IF(I8761&gt;=Summary!$B$7,"Fast",IF(I8761&lt;Summary!$B$8,"Slow","Medium"))</f>
        <v>Slow</v>
      </c>
      <c r="S8761" s="15" t="n">
        <f aca="false">IF(M8761&gt;Summary!$B$5,1,0)</f>
        <v>0</v>
      </c>
      <c r="T8761" s="16" t="n">
        <f aca="false">IF(Q8761="Overstocked",(G8761-Summary!$B$6*H8761)*J8761,0)</f>
        <v>244630</v>
      </c>
    </row>
    <row r="8762" customFormat="false" ht="15" hidden="false" customHeight="false" outlineLevel="0" collapsed="false">
      <c r="A8762" s="0" t="s">
        <v>8860</v>
      </c>
      <c r="B8762" s="0" t="s">
        <v>89</v>
      </c>
      <c r="C8762" s="0" t="s">
        <v>78</v>
      </c>
      <c r="D8762" s="0" t="s">
        <v>79</v>
      </c>
      <c r="E8762" s="14" t="n">
        <v>45433</v>
      </c>
      <c r="F8762" s="14" t="n">
        <v>45436</v>
      </c>
      <c r="G8762" s="0" t="n">
        <v>214</v>
      </c>
      <c r="H8762" s="0" t="n">
        <v>126</v>
      </c>
      <c r="I8762" s="0" t="n">
        <v>127</v>
      </c>
      <c r="J8762" s="0" t="n">
        <v>1962</v>
      </c>
      <c r="K8762" s="0" t="n">
        <v>2402</v>
      </c>
      <c r="L8762" s="15" t="s">
        <v>97</v>
      </c>
      <c r="M8762" s="0" t="n">
        <v>3</v>
      </c>
      <c r="N8762" s="16" t="n">
        <f aca="false">I8762*K8762</f>
        <v>305054</v>
      </c>
      <c r="O8762" s="16" t="n">
        <f aca="false">I8762*(K8762-J8762)</f>
        <v>55880</v>
      </c>
      <c r="P8762" s="15" t="n">
        <f aca="false">K8762-J8762</f>
        <v>440</v>
      </c>
      <c r="Q8762" s="0" t="str">
        <f aca="false">IF(G8762=0,"Out of stock",IF(G8762&lt;H8762,"Understocked",IF(G8762&gt;Summary!$B$6*H8762,"Overstocked","Healthy")))</f>
        <v>Healthy</v>
      </c>
      <c r="R8762" s="0" t="str">
        <f aca="false">IF(I8762&gt;=Summary!$B$7,"Fast",IF(I8762&lt;Summary!$B$8,"Slow","Medium"))</f>
        <v>Medium</v>
      </c>
      <c r="S8762" s="15" t="n">
        <f aca="false">IF(M8762&gt;Summary!$B$5,1,0)</f>
        <v>0</v>
      </c>
      <c r="T8762" s="16" t="n">
        <f aca="false">IF(Q8762="Overstocked",(G8762-Summary!$B$6*H8762)*J8762,0)</f>
        <v>0</v>
      </c>
    </row>
    <row r="8763" customFormat="false" ht="15" hidden="false" customHeight="false" outlineLevel="0" collapsed="false">
      <c r="A8763" s="0" t="s">
        <v>8861</v>
      </c>
      <c r="B8763" s="0" t="s">
        <v>77</v>
      </c>
      <c r="C8763" s="0" t="s">
        <v>104</v>
      </c>
      <c r="D8763" s="0" t="s">
        <v>79</v>
      </c>
      <c r="E8763" s="14" t="n">
        <v>45201</v>
      </c>
      <c r="F8763" s="14" t="n">
        <v>45208</v>
      </c>
      <c r="G8763" s="0" t="n">
        <v>365</v>
      </c>
      <c r="H8763" s="0" t="n">
        <v>138</v>
      </c>
      <c r="I8763" s="0" t="n">
        <v>127</v>
      </c>
      <c r="J8763" s="0" t="n">
        <v>555</v>
      </c>
      <c r="K8763" s="0" t="n">
        <v>1033</v>
      </c>
      <c r="L8763" s="15" t="s">
        <v>93</v>
      </c>
      <c r="M8763" s="0" t="n">
        <v>7</v>
      </c>
      <c r="N8763" s="16" t="n">
        <f aca="false">I8763*K8763</f>
        <v>131191</v>
      </c>
      <c r="O8763" s="16" t="n">
        <f aca="false">I8763*(K8763-J8763)</f>
        <v>60706</v>
      </c>
      <c r="P8763" s="15" t="n">
        <f aca="false">K8763-J8763</f>
        <v>478</v>
      </c>
      <c r="Q8763" s="0" t="str">
        <f aca="false">IF(G8763=0,"Out of stock",IF(G8763&lt;H8763,"Understocked",IF(G8763&gt;Summary!$B$6*H8763,"Overstocked","Healthy")))</f>
        <v>Healthy</v>
      </c>
      <c r="R8763" s="0" t="str">
        <f aca="false">IF(I8763&gt;=Summary!$B$7,"Fast",IF(I8763&lt;Summary!$B$8,"Slow","Medium"))</f>
        <v>Medium</v>
      </c>
      <c r="S8763" s="15" t="n">
        <f aca="false">IF(M8763&gt;Summary!$B$5,1,0)</f>
        <v>0</v>
      </c>
      <c r="T8763" s="16" t="n">
        <f aca="false">IF(Q8763="Overstocked",(G8763-Summary!$B$6*H8763)*J8763,0)</f>
        <v>0</v>
      </c>
    </row>
    <row r="8764" customFormat="false" ht="15" hidden="false" customHeight="false" outlineLevel="0" collapsed="false">
      <c r="A8764" s="0" t="s">
        <v>8862</v>
      </c>
      <c r="B8764" s="0" t="s">
        <v>84</v>
      </c>
      <c r="C8764" s="0" t="s">
        <v>96</v>
      </c>
      <c r="D8764" s="0" t="s">
        <v>79</v>
      </c>
      <c r="E8764" s="14" t="n">
        <v>45540</v>
      </c>
      <c r="F8764" s="14" t="n">
        <v>45542</v>
      </c>
      <c r="G8764" s="0" t="n">
        <v>154</v>
      </c>
      <c r="H8764" s="0" t="n">
        <v>112</v>
      </c>
      <c r="I8764" s="0" t="n">
        <v>300</v>
      </c>
      <c r="J8764" s="0" t="n">
        <v>1163</v>
      </c>
      <c r="K8764" s="0" t="n">
        <v>1244</v>
      </c>
      <c r="L8764" s="15" t="s">
        <v>93</v>
      </c>
      <c r="M8764" s="0" t="n">
        <v>2</v>
      </c>
      <c r="N8764" s="16" t="n">
        <f aca="false">I8764*K8764</f>
        <v>373200</v>
      </c>
      <c r="O8764" s="16" t="n">
        <f aca="false">I8764*(K8764-J8764)</f>
        <v>24300</v>
      </c>
      <c r="P8764" s="15" t="n">
        <f aca="false">K8764-J8764</f>
        <v>81</v>
      </c>
      <c r="Q8764" s="0" t="str">
        <f aca="false">IF(G8764=0,"Out of stock",IF(G8764&lt;H8764,"Understocked",IF(G8764&gt;Summary!$B$6*H8764,"Overstocked","Healthy")))</f>
        <v>Healthy</v>
      </c>
      <c r="R8764" s="0" t="str">
        <f aca="false">IF(I8764&gt;=Summary!$B$7,"Fast",IF(I8764&lt;Summary!$B$8,"Slow","Medium"))</f>
        <v>Fast</v>
      </c>
      <c r="S8764" s="15" t="n">
        <f aca="false">IF(M8764&gt;Summary!$B$5,1,0)</f>
        <v>0</v>
      </c>
      <c r="T8764" s="16" t="n">
        <f aca="false">IF(Q8764="Overstocked",(G8764-Summary!$B$6*H8764)*J8764,0)</f>
        <v>0</v>
      </c>
    </row>
    <row r="8765" customFormat="false" ht="15" hidden="false" customHeight="false" outlineLevel="0" collapsed="false">
      <c r="A8765" s="0" t="s">
        <v>8863</v>
      </c>
      <c r="B8765" s="0" t="s">
        <v>113</v>
      </c>
      <c r="C8765" s="0" t="s">
        <v>96</v>
      </c>
      <c r="D8765" s="0" t="s">
        <v>92</v>
      </c>
      <c r="E8765" s="14" t="n">
        <v>45587</v>
      </c>
      <c r="F8765" s="14" t="n">
        <v>45591</v>
      </c>
      <c r="G8765" s="0" t="n">
        <v>172</v>
      </c>
      <c r="H8765" s="0" t="n">
        <v>106</v>
      </c>
      <c r="I8765" s="0" t="n">
        <v>275</v>
      </c>
      <c r="J8765" s="0" t="n">
        <v>516</v>
      </c>
      <c r="K8765" s="0" t="n">
        <v>824</v>
      </c>
      <c r="L8765" s="15" t="s">
        <v>80</v>
      </c>
      <c r="M8765" s="0" t="n">
        <v>4</v>
      </c>
      <c r="N8765" s="16" t="n">
        <f aca="false">I8765*K8765</f>
        <v>226600</v>
      </c>
      <c r="O8765" s="16" t="n">
        <f aca="false">I8765*(K8765-J8765)</f>
        <v>84700</v>
      </c>
      <c r="P8765" s="15" t="n">
        <f aca="false">K8765-J8765</f>
        <v>308</v>
      </c>
      <c r="Q8765" s="0" t="str">
        <f aca="false">IF(G8765=0,"Out of stock",IF(G8765&lt;H8765,"Understocked",IF(G8765&gt;Summary!$B$6*H8765,"Overstocked","Healthy")))</f>
        <v>Healthy</v>
      </c>
      <c r="R8765" s="0" t="str">
        <f aca="false">IF(I8765&gt;=Summary!$B$7,"Fast",IF(I8765&lt;Summary!$B$8,"Slow","Medium"))</f>
        <v>Fast</v>
      </c>
      <c r="S8765" s="15" t="n">
        <f aca="false">IF(M8765&gt;Summary!$B$5,1,0)</f>
        <v>0</v>
      </c>
      <c r="T8765" s="16" t="n">
        <f aca="false">IF(Q8765="Overstocked",(G8765-Summary!$B$6*H8765)*J8765,0)</f>
        <v>0</v>
      </c>
    </row>
    <row r="8766" customFormat="false" ht="15" hidden="false" customHeight="false" outlineLevel="0" collapsed="false">
      <c r="A8766" s="0" t="s">
        <v>8864</v>
      </c>
      <c r="B8766" s="0" t="s">
        <v>113</v>
      </c>
      <c r="C8766" s="0" t="s">
        <v>96</v>
      </c>
      <c r="D8766" s="0" t="s">
        <v>86</v>
      </c>
      <c r="E8766" s="14" t="n">
        <v>45381</v>
      </c>
      <c r="F8766" s="14" t="n">
        <v>45388</v>
      </c>
      <c r="G8766" s="0" t="n">
        <v>242</v>
      </c>
      <c r="H8766" s="0" t="n">
        <v>99</v>
      </c>
      <c r="I8766" s="0" t="n">
        <v>283</v>
      </c>
      <c r="J8766" s="0" t="n">
        <v>1649</v>
      </c>
      <c r="K8766" s="0" t="n">
        <v>1954</v>
      </c>
      <c r="L8766" s="15" t="s">
        <v>82</v>
      </c>
      <c r="M8766" s="0" t="n">
        <v>7</v>
      </c>
      <c r="N8766" s="16" t="n">
        <f aca="false">I8766*K8766</f>
        <v>552982</v>
      </c>
      <c r="O8766" s="16" t="n">
        <f aca="false">I8766*(K8766-J8766)</f>
        <v>86315</v>
      </c>
      <c r="P8766" s="15" t="n">
        <f aca="false">K8766-J8766</f>
        <v>305</v>
      </c>
      <c r="Q8766" s="0" t="str">
        <f aca="false">IF(G8766=0,"Out of stock",IF(G8766&lt;H8766,"Understocked",IF(G8766&gt;Summary!$B$6*H8766,"Overstocked","Healthy")))</f>
        <v>Healthy</v>
      </c>
      <c r="R8766" s="0" t="str">
        <f aca="false">IF(I8766&gt;=Summary!$B$7,"Fast",IF(I8766&lt;Summary!$B$8,"Slow","Medium"))</f>
        <v>Fast</v>
      </c>
      <c r="S8766" s="15" t="n">
        <f aca="false">IF(M8766&gt;Summary!$B$5,1,0)</f>
        <v>0</v>
      </c>
      <c r="T8766" s="16" t="n">
        <f aca="false">IF(Q8766="Overstocked",(G8766-Summary!$B$6*H8766)*J8766,0)</f>
        <v>0</v>
      </c>
    </row>
    <row r="8767" customFormat="false" ht="15" hidden="false" customHeight="false" outlineLevel="0" collapsed="false">
      <c r="A8767" s="0" t="s">
        <v>8865</v>
      </c>
      <c r="B8767" s="0" t="s">
        <v>107</v>
      </c>
      <c r="C8767" s="0" t="s">
        <v>85</v>
      </c>
      <c r="D8767" s="0" t="s">
        <v>92</v>
      </c>
      <c r="E8767" s="14" t="n">
        <v>44972</v>
      </c>
      <c r="F8767" s="14" t="n">
        <v>44981</v>
      </c>
      <c r="G8767" s="0" t="n">
        <v>68</v>
      </c>
      <c r="H8767" s="0" t="n">
        <v>65</v>
      </c>
      <c r="I8767" s="0" t="n">
        <v>268</v>
      </c>
      <c r="J8767" s="0" t="n">
        <v>750</v>
      </c>
      <c r="K8767" s="0" t="n">
        <v>1006</v>
      </c>
      <c r="L8767" s="15" t="s">
        <v>93</v>
      </c>
      <c r="M8767" s="0" t="n">
        <v>9</v>
      </c>
      <c r="N8767" s="16" t="n">
        <f aca="false">I8767*K8767</f>
        <v>269608</v>
      </c>
      <c r="O8767" s="16" t="n">
        <f aca="false">I8767*(K8767-J8767)</f>
        <v>68608</v>
      </c>
      <c r="P8767" s="15" t="n">
        <f aca="false">K8767-J8767</f>
        <v>256</v>
      </c>
      <c r="Q8767" s="0" t="str">
        <f aca="false">IF(G8767=0,"Out of stock",IF(G8767&lt;H8767,"Understocked",IF(G8767&gt;Summary!$B$6*H8767,"Overstocked","Healthy")))</f>
        <v>Healthy</v>
      </c>
      <c r="R8767" s="0" t="str">
        <f aca="false">IF(I8767&gt;=Summary!$B$7,"Fast",IF(I8767&lt;Summary!$B$8,"Slow","Medium"))</f>
        <v>Fast</v>
      </c>
      <c r="S8767" s="15" t="n">
        <f aca="false">IF(M8767&gt;Summary!$B$5,1,0)</f>
        <v>1</v>
      </c>
      <c r="T8767" s="16" t="n">
        <f aca="false">IF(Q8767="Overstocked",(G8767-Summary!$B$6*H8767)*J8767,0)</f>
        <v>0</v>
      </c>
    </row>
    <row r="8768" customFormat="false" ht="15" hidden="false" customHeight="false" outlineLevel="0" collapsed="false">
      <c r="A8768" s="0" t="s">
        <v>8866</v>
      </c>
      <c r="B8768" s="0" t="s">
        <v>115</v>
      </c>
      <c r="C8768" s="0" t="s">
        <v>96</v>
      </c>
      <c r="D8768" s="0" t="s">
        <v>92</v>
      </c>
      <c r="E8768" s="14" t="n">
        <v>45283</v>
      </c>
      <c r="F8768" s="14" t="n">
        <v>45290</v>
      </c>
      <c r="G8768" s="0" t="n">
        <v>208</v>
      </c>
      <c r="H8768" s="0" t="n">
        <v>130</v>
      </c>
      <c r="I8768" s="0" t="n">
        <v>67</v>
      </c>
      <c r="J8768" s="0" t="n">
        <v>921</v>
      </c>
      <c r="K8768" s="0" t="n">
        <v>1388</v>
      </c>
      <c r="L8768" s="15" t="s">
        <v>97</v>
      </c>
      <c r="M8768" s="0" t="n">
        <v>7</v>
      </c>
      <c r="N8768" s="16" t="n">
        <f aca="false">I8768*K8768</f>
        <v>92996</v>
      </c>
      <c r="O8768" s="16" t="n">
        <f aca="false">I8768*(K8768-J8768)</f>
        <v>31289</v>
      </c>
      <c r="P8768" s="15" t="n">
        <f aca="false">K8768-J8768</f>
        <v>467</v>
      </c>
      <c r="Q8768" s="0" t="str">
        <f aca="false">IF(G8768=0,"Out of stock",IF(G8768&lt;H8768,"Understocked",IF(G8768&gt;Summary!$B$6*H8768,"Overstocked","Healthy")))</f>
        <v>Healthy</v>
      </c>
      <c r="R8768" s="0" t="str">
        <f aca="false">IF(I8768&gt;=Summary!$B$7,"Fast",IF(I8768&lt;Summary!$B$8,"Slow","Medium"))</f>
        <v>Slow</v>
      </c>
      <c r="S8768" s="15" t="n">
        <f aca="false">IF(M8768&gt;Summary!$B$5,1,0)</f>
        <v>0</v>
      </c>
      <c r="T8768" s="16" t="n">
        <f aca="false">IF(Q8768="Overstocked",(G8768-Summary!$B$6*H8768)*J8768,0)</f>
        <v>0</v>
      </c>
    </row>
    <row r="8769" customFormat="false" ht="15" hidden="false" customHeight="false" outlineLevel="0" collapsed="false">
      <c r="A8769" s="0" t="s">
        <v>8867</v>
      </c>
      <c r="B8769" s="0" t="s">
        <v>89</v>
      </c>
      <c r="C8769" s="0" t="s">
        <v>104</v>
      </c>
      <c r="D8769" s="0" t="s">
        <v>92</v>
      </c>
      <c r="E8769" s="14" t="n">
        <v>44962</v>
      </c>
      <c r="F8769" s="14" t="n">
        <v>44972</v>
      </c>
      <c r="G8769" s="0" t="n">
        <v>52</v>
      </c>
      <c r="H8769" s="0" t="n">
        <v>78</v>
      </c>
      <c r="I8769" s="0" t="n">
        <v>196</v>
      </c>
      <c r="J8769" s="0" t="n">
        <v>257</v>
      </c>
      <c r="K8769" s="0" t="n">
        <v>579</v>
      </c>
      <c r="L8769" s="15" t="s">
        <v>97</v>
      </c>
      <c r="M8769" s="0" t="n">
        <v>10</v>
      </c>
      <c r="N8769" s="16" t="n">
        <f aca="false">I8769*K8769</f>
        <v>113484</v>
      </c>
      <c r="O8769" s="16" t="n">
        <f aca="false">I8769*(K8769-J8769)</f>
        <v>63112</v>
      </c>
      <c r="P8769" s="15" t="n">
        <f aca="false">K8769-J8769</f>
        <v>322</v>
      </c>
      <c r="Q8769" s="0" t="str">
        <f aca="false">IF(G8769=0,"Out of stock",IF(G8769&lt;H8769,"Understocked",IF(G8769&gt;Summary!$B$6*H8769,"Overstocked","Healthy")))</f>
        <v>Understocked</v>
      </c>
      <c r="R8769" s="0" t="str">
        <f aca="false">IF(I8769&gt;=Summary!$B$7,"Fast",IF(I8769&lt;Summary!$B$8,"Slow","Medium"))</f>
        <v>Medium</v>
      </c>
      <c r="S8769" s="15" t="n">
        <f aca="false">IF(M8769&gt;Summary!$B$5,1,0)</f>
        <v>1</v>
      </c>
      <c r="T8769" s="16" t="n">
        <f aca="false">IF(Q8769="Overstocked",(G8769-Summary!$B$6*H8769)*J8769,0)</f>
        <v>0</v>
      </c>
    </row>
    <row r="8770" customFormat="false" ht="15" hidden="false" customHeight="false" outlineLevel="0" collapsed="false">
      <c r="A8770" s="0" t="s">
        <v>8868</v>
      </c>
      <c r="B8770" s="0" t="s">
        <v>101</v>
      </c>
      <c r="C8770" s="0" t="s">
        <v>96</v>
      </c>
      <c r="D8770" s="0" t="s">
        <v>86</v>
      </c>
      <c r="E8770" s="14" t="n">
        <v>45575</v>
      </c>
      <c r="F8770" s="14" t="n">
        <v>45584</v>
      </c>
      <c r="G8770" s="0" t="n">
        <v>278</v>
      </c>
      <c r="H8770" s="0" t="n">
        <v>132</v>
      </c>
      <c r="I8770" s="0" t="n">
        <v>299</v>
      </c>
      <c r="J8770" s="0" t="n">
        <v>962</v>
      </c>
      <c r="K8770" s="0" t="n">
        <v>1324</v>
      </c>
      <c r="L8770" s="15" t="s">
        <v>80</v>
      </c>
      <c r="M8770" s="0" t="n">
        <v>9</v>
      </c>
      <c r="N8770" s="16" t="n">
        <f aca="false">I8770*K8770</f>
        <v>395876</v>
      </c>
      <c r="O8770" s="16" t="n">
        <f aca="false">I8770*(K8770-J8770)</f>
        <v>108238</v>
      </c>
      <c r="P8770" s="15" t="n">
        <f aca="false">K8770-J8770</f>
        <v>362</v>
      </c>
      <c r="Q8770" s="0" t="str">
        <f aca="false">IF(G8770=0,"Out of stock",IF(G8770&lt;H8770,"Understocked",IF(G8770&gt;Summary!$B$6*H8770,"Overstocked","Healthy")))</f>
        <v>Healthy</v>
      </c>
      <c r="R8770" s="0" t="str">
        <f aca="false">IF(I8770&gt;=Summary!$B$7,"Fast",IF(I8770&lt;Summary!$B$8,"Slow","Medium"))</f>
        <v>Fast</v>
      </c>
      <c r="S8770" s="15" t="n">
        <f aca="false">IF(M8770&gt;Summary!$B$5,1,0)</f>
        <v>1</v>
      </c>
      <c r="T8770" s="16" t="n">
        <f aca="false">IF(Q8770="Overstocked",(G8770-Summary!$B$6*H8770)*J8770,0)</f>
        <v>0</v>
      </c>
    </row>
    <row r="8771" customFormat="false" ht="15" hidden="false" customHeight="false" outlineLevel="0" collapsed="false">
      <c r="A8771" s="0" t="s">
        <v>8869</v>
      </c>
      <c r="B8771" s="0" t="s">
        <v>89</v>
      </c>
      <c r="C8771" s="0" t="s">
        <v>104</v>
      </c>
      <c r="D8771" s="0" t="s">
        <v>79</v>
      </c>
      <c r="E8771" s="14" t="n">
        <v>45423</v>
      </c>
      <c r="F8771" s="14" t="n">
        <v>45433</v>
      </c>
      <c r="G8771" s="0" t="n">
        <v>346</v>
      </c>
      <c r="H8771" s="0" t="n">
        <v>76</v>
      </c>
      <c r="I8771" s="0" t="n">
        <v>255</v>
      </c>
      <c r="J8771" s="0" t="n">
        <v>1831</v>
      </c>
      <c r="K8771" s="0" t="n">
        <v>2137</v>
      </c>
      <c r="L8771" s="15" t="s">
        <v>93</v>
      </c>
      <c r="M8771" s="0" t="n">
        <v>10</v>
      </c>
      <c r="N8771" s="16" t="n">
        <f aca="false">I8771*K8771</f>
        <v>544935</v>
      </c>
      <c r="O8771" s="16" t="n">
        <f aca="false">I8771*(K8771-J8771)</f>
        <v>78030</v>
      </c>
      <c r="P8771" s="15" t="n">
        <f aca="false">K8771-J8771</f>
        <v>306</v>
      </c>
      <c r="Q8771" s="0" t="str">
        <f aca="false">IF(G8771=0,"Out of stock",IF(G8771&lt;H8771,"Understocked",IF(G8771&gt;Summary!$B$6*H8771,"Overstocked","Healthy")))</f>
        <v>Overstocked</v>
      </c>
      <c r="R8771" s="0" t="str">
        <f aca="false">IF(I8771&gt;=Summary!$B$7,"Fast",IF(I8771&lt;Summary!$B$8,"Slow","Medium"))</f>
        <v>Fast</v>
      </c>
      <c r="S8771" s="15" t="n">
        <f aca="false">IF(M8771&gt;Summary!$B$5,1,0)</f>
        <v>1</v>
      </c>
      <c r="T8771" s="16" t="n">
        <f aca="false">IF(Q8771="Overstocked",(G8771-Summary!$B$6*H8771)*J8771,0)</f>
        <v>76902</v>
      </c>
    </row>
    <row r="8772" customFormat="false" ht="15" hidden="false" customHeight="false" outlineLevel="0" collapsed="false">
      <c r="A8772" s="0" t="s">
        <v>8870</v>
      </c>
      <c r="B8772" s="0" t="s">
        <v>77</v>
      </c>
      <c r="C8772" s="0" t="s">
        <v>78</v>
      </c>
      <c r="D8772" s="0" t="s">
        <v>86</v>
      </c>
      <c r="E8772" s="14" t="n">
        <v>44948</v>
      </c>
      <c r="F8772" s="14" t="n">
        <v>44954</v>
      </c>
      <c r="G8772" s="0" t="n">
        <v>240</v>
      </c>
      <c r="H8772" s="0" t="n">
        <v>140</v>
      </c>
      <c r="I8772" s="0" t="n">
        <v>241</v>
      </c>
      <c r="J8772" s="0" t="n">
        <v>1326</v>
      </c>
      <c r="K8772" s="0" t="n">
        <v>1466</v>
      </c>
      <c r="L8772" s="15" t="s">
        <v>87</v>
      </c>
      <c r="M8772" s="0" t="n">
        <v>6</v>
      </c>
      <c r="N8772" s="16" t="n">
        <f aca="false">I8772*K8772</f>
        <v>353306</v>
      </c>
      <c r="O8772" s="16" t="n">
        <f aca="false">I8772*(K8772-J8772)</f>
        <v>33740</v>
      </c>
      <c r="P8772" s="15" t="n">
        <f aca="false">K8772-J8772</f>
        <v>140</v>
      </c>
      <c r="Q8772" s="0" t="str">
        <f aca="false">IF(G8772=0,"Out of stock",IF(G8772&lt;H8772,"Understocked",IF(G8772&gt;Summary!$B$6*H8772,"Overstocked","Healthy")))</f>
        <v>Healthy</v>
      </c>
      <c r="R8772" s="0" t="str">
        <f aca="false">IF(I8772&gt;=Summary!$B$7,"Fast",IF(I8772&lt;Summary!$B$8,"Slow","Medium"))</f>
        <v>Fast</v>
      </c>
      <c r="S8772" s="15" t="n">
        <f aca="false">IF(M8772&gt;Summary!$B$5,1,0)</f>
        <v>0</v>
      </c>
      <c r="T8772" s="16" t="n">
        <f aca="false">IF(Q8772="Overstocked",(G8772-Summary!$B$6*H8772)*J8772,0)</f>
        <v>0</v>
      </c>
    </row>
    <row r="8773" customFormat="false" ht="15" hidden="false" customHeight="false" outlineLevel="0" collapsed="false">
      <c r="A8773" s="0" t="s">
        <v>8871</v>
      </c>
      <c r="B8773" s="0" t="s">
        <v>77</v>
      </c>
      <c r="C8773" s="0" t="s">
        <v>85</v>
      </c>
      <c r="D8773" s="0" t="s">
        <v>102</v>
      </c>
      <c r="E8773" s="14" t="n">
        <v>45559</v>
      </c>
      <c r="F8773" s="14" t="n">
        <v>45563</v>
      </c>
      <c r="G8773" s="0" t="n">
        <v>368</v>
      </c>
      <c r="H8773" s="0" t="n">
        <v>122</v>
      </c>
      <c r="I8773" s="0" t="n">
        <v>105</v>
      </c>
      <c r="J8773" s="0" t="n">
        <v>218</v>
      </c>
      <c r="K8773" s="0" t="n">
        <v>320</v>
      </c>
      <c r="L8773" s="15" t="s">
        <v>93</v>
      </c>
      <c r="M8773" s="0" t="n">
        <v>4</v>
      </c>
      <c r="N8773" s="16" t="n">
        <f aca="false">I8773*K8773</f>
        <v>33600</v>
      </c>
      <c r="O8773" s="16" t="n">
        <f aca="false">I8773*(K8773-J8773)</f>
        <v>10710</v>
      </c>
      <c r="P8773" s="15" t="n">
        <f aca="false">K8773-J8773</f>
        <v>102</v>
      </c>
      <c r="Q8773" s="0" t="str">
        <f aca="false">IF(G8773=0,"Out of stock",IF(G8773&lt;H8773,"Understocked",IF(G8773&gt;Summary!$B$6*H8773,"Overstocked","Healthy")))</f>
        <v>Healthy</v>
      </c>
      <c r="R8773" s="0" t="str">
        <f aca="false">IF(I8773&gt;=Summary!$B$7,"Fast",IF(I8773&lt;Summary!$B$8,"Slow","Medium"))</f>
        <v>Medium</v>
      </c>
      <c r="S8773" s="15" t="n">
        <f aca="false">IF(M8773&gt;Summary!$B$5,1,0)</f>
        <v>0</v>
      </c>
      <c r="T8773" s="16" t="n">
        <f aca="false">IF(Q8773="Overstocked",(G8773-Summary!$B$6*H8773)*J8773,0)</f>
        <v>0</v>
      </c>
    </row>
    <row r="8774" customFormat="false" ht="15" hidden="false" customHeight="false" outlineLevel="0" collapsed="false">
      <c r="A8774" s="0" t="s">
        <v>8872</v>
      </c>
      <c r="B8774" s="0" t="s">
        <v>101</v>
      </c>
      <c r="C8774" s="0" t="s">
        <v>78</v>
      </c>
      <c r="D8774" s="0" t="s">
        <v>90</v>
      </c>
      <c r="E8774" s="14" t="n">
        <v>45169</v>
      </c>
      <c r="F8774" s="14" t="n">
        <v>45175</v>
      </c>
      <c r="G8774" s="0" t="n">
        <v>380</v>
      </c>
      <c r="H8774" s="0" t="n">
        <v>87</v>
      </c>
      <c r="I8774" s="0" t="n">
        <v>283</v>
      </c>
      <c r="J8774" s="0" t="n">
        <v>1204</v>
      </c>
      <c r="K8774" s="0" t="n">
        <v>1290</v>
      </c>
      <c r="L8774" s="15" t="s">
        <v>87</v>
      </c>
      <c r="M8774" s="0" t="n">
        <v>6</v>
      </c>
      <c r="N8774" s="16" t="n">
        <f aca="false">I8774*K8774</f>
        <v>365070</v>
      </c>
      <c r="O8774" s="16" t="n">
        <f aca="false">I8774*(K8774-J8774)</f>
        <v>24338</v>
      </c>
      <c r="P8774" s="15" t="n">
        <f aca="false">K8774-J8774</f>
        <v>86</v>
      </c>
      <c r="Q8774" s="0" t="str">
        <f aca="false">IF(G8774=0,"Out of stock",IF(G8774&lt;H8774,"Understocked",IF(G8774&gt;Summary!$B$6*H8774,"Overstocked","Healthy")))</f>
        <v>Overstocked</v>
      </c>
      <c r="R8774" s="0" t="str">
        <f aca="false">IF(I8774&gt;=Summary!$B$7,"Fast",IF(I8774&lt;Summary!$B$8,"Slow","Medium"))</f>
        <v>Fast</v>
      </c>
      <c r="S8774" s="15" t="n">
        <f aca="false">IF(M8774&gt;Summary!$B$5,1,0)</f>
        <v>0</v>
      </c>
      <c r="T8774" s="16" t="n">
        <f aca="false">IF(Q8774="Overstocked",(G8774-Summary!$B$6*H8774)*J8774,0)</f>
        <v>38528</v>
      </c>
    </row>
    <row r="8775" customFormat="false" ht="15" hidden="false" customHeight="false" outlineLevel="0" collapsed="false">
      <c r="A8775" s="0" t="s">
        <v>8873</v>
      </c>
      <c r="B8775" s="0" t="s">
        <v>101</v>
      </c>
      <c r="C8775" s="0" t="s">
        <v>78</v>
      </c>
      <c r="D8775" s="0" t="s">
        <v>86</v>
      </c>
      <c r="E8775" s="14" t="n">
        <v>45167</v>
      </c>
      <c r="F8775" s="14" t="n">
        <v>45168</v>
      </c>
      <c r="G8775" s="0" t="n">
        <v>393</v>
      </c>
      <c r="H8775" s="0" t="n">
        <v>50</v>
      </c>
      <c r="I8775" s="0" t="n">
        <v>150</v>
      </c>
      <c r="J8775" s="0" t="n">
        <v>594</v>
      </c>
      <c r="K8775" s="0" t="n">
        <v>844</v>
      </c>
      <c r="L8775" s="15" t="s">
        <v>82</v>
      </c>
      <c r="M8775" s="0" t="n">
        <v>1</v>
      </c>
      <c r="N8775" s="16" t="n">
        <f aca="false">I8775*K8775</f>
        <v>126600</v>
      </c>
      <c r="O8775" s="16" t="n">
        <f aca="false">I8775*(K8775-J8775)</f>
        <v>37500</v>
      </c>
      <c r="P8775" s="15" t="n">
        <f aca="false">K8775-J8775</f>
        <v>250</v>
      </c>
      <c r="Q8775" s="0" t="str">
        <f aca="false">IF(G8775=0,"Out of stock",IF(G8775&lt;H8775,"Understocked",IF(G8775&gt;Summary!$B$6*H8775,"Overstocked","Healthy")))</f>
        <v>Overstocked</v>
      </c>
      <c r="R8775" s="0" t="str">
        <f aca="false">IF(I8775&gt;=Summary!$B$7,"Fast",IF(I8775&lt;Summary!$B$8,"Slow","Medium"))</f>
        <v>Medium</v>
      </c>
      <c r="S8775" s="15" t="n">
        <f aca="false">IF(M8775&gt;Summary!$B$5,1,0)</f>
        <v>0</v>
      </c>
      <c r="T8775" s="16" t="n">
        <f aca="false">IF(Q8775="Overstocked",(G8775-Summary!$B$6*H8775)*J8775,0)</f>
        <v>114642</v>
      </c>
    </row>
    <row r="8776" customFormat="false" ht="15" hidden="false" customHeight="false" outlineLevel="0" collapsed="false">
      <c r="A8776" s="0" t="s">
        <v>8874</v>
      </c>
      <c r="B8776" s="0" t="s">
        <v>111</v>
      </c>
      <c r="C8776" s="0" t="s">
        <v>104</v>
      </c>
      <c r="D8776" s="0" t="s">
        <v>102</v>
      </c>
      <c r="E8776" s="14" t="n">
        <v>45620</v>
      </c>
      <c r="F8776" s="14" t="n">
        <v>45627</v>
      </c>
      <c r="G8776" s="0" t="n">
        <v>455</v>
      </c>
      <c r="H8776" s="0" t="n">
        <v>68</v>
      </c>
      <c r="I8776" s="0" t="n">
        <v>254</v>
      </c>
      <c r="J8776" s="0" t="n">
        <v>1172</v>
      </c>
      <c r="K8776" s="0" t="n">
        <v>1328</v>
      </c>
      <c r="L8776" s="15" t="s">
        <v>82</v>
      </c>
      <c r="M8776" s="0" t="n">
        <v>7</v>
      </c>
      <c r="N8776" s="16" t="n">
        <f aca="false">I8776*K8776</f>
        <v>337312</v>
      </c>
      <c r="O8776" s="16" t="n">
        <f aca="false">I8776*(K8776-J8776)</f>
        <v>39624</v>
      </c>
      <c r="P8776" s="15" t="n">
        <f aca="false">K8776-J8776</f>
        <v>156</v>
      </c>
      <c r="Q8776" s="0" t="str">
        <f aca="false">IF(G8776=0,"Out of stock",IF(G8776&lt;H8776,"Understocked",IF(G8776&gt;Summary!$B$6*H8776,"Overstocked","Healthy")))</f>
        <v>Overstocked</v>
      </c>
      <c r="R8776" s="0" t="str">
        <f aca="false">IF(I8776&gt;=Summary!$B$7,"Fast",IF(I8776&lt;Summary!$B$8,"Slow","Medium"))</f>
        <v>Fast</v>
      </c>
      <c r="S8776" s="15" t="n">
        <f aca="false">IF(M8776&gt;Summary!$B$5,1,0)</f>
        <v>0</v>
      </c>
      <c r="T8776" s="16" t="n">
        <f aca="false">IF(Q8776="Overstocked",(G8776-Summary!$B$6*H8776)*J8776,0)</f>
        <v>214476</v>
      </c>
    </row>
    <row r="8777" customFormat="false" ht="15" hidden="false" customHeight="false" outlineLevel="0" collapsed="false">
      <c r="A8777" s="0" t="s">
        <v>8875</v>
      </c>
      <c r="B8777" s="0" t="s">
        <v>84</v>
      </c>
      <c r="C8777" s="0" t="s">
        <v>104</v>
      </c>
      <c r="D8777" s="0" t="s">
        <v>92</v>
      </c>
      <c r="E8777" s="14" t="n">
        <v>45145</v>
      </c>
      <c r="F8777" s="14" t="n">
        <v>45147</v>
      </c>
      <c r="G8777" s="0" t="n">
        <v>195</v>
      </c>
      <c r="H8777" s="0" t="n">
        <v>91</v>
      </c>
      <c r="I8777" s="0" t="n">
        <v>95</v>
      </c>
      <c r="J8777" s="0" t="n">
        <v>625</v>
      </c>
      <c r="K8777" s="0" t="n">
        <v>943</v>
      </c>
      <c r="L8777" s="15" t="s">
        <v>82</v>
      </c>
      <c r="M8777" s="0" t="n">
        <v>2</v>
      </c>
      <c r="N8777" s="16" t="n">
        <f aca="false">I8777*K8777</f>
        <v>89585</v>
      </c>
      <c r="O8777" s="16" t="n">
        <f aca="false">I8777*(K8777-J8777)</f>
        <v>30210</v>
      </c>
      <c r="P8777" s="15" t="n">
        <f aca="false">K8777-J8777</f>
        <v>318</v>
      </c>
      <c r="Q8777" s="0" t="str">
        <f aca="false">IF(G8777=0,"Out of stock",IF(G8777&lt;H8777,"Understocked",IF(G8777&gt;Summary!$B$6*H8777,"Overstocked","Healthy")))</f>
        <v>Healthy</v>
      </c>
      <c r="R8777" s="0" t="str">
        <f aca="false">IF(I8777&gt;=Summary!$B$7,"Fast",IF(I8777&lt;Summary!$B$8,"Slow","Medium"))</f>
        <v>Slow</v>
      </c>
      <c r="S8777" s="15" t="n">
        <f aca="false">IF(M8777&gt;Summary!$B$5,1,0)</f>
        <v>0</v>
      </c>
      <c r="T8777" s="16" t="n">
        <f aca="false">IF(Q8777="Overstocked",(G8777-Summary!$B$6*H8777)*J8777,0)</f>
        <v>0</v>
      </c>
    </row>
    <row r="8778" customFormat="false" ht="15" hidden="false" customHeight="false" outlineLevel="0" collapsed="false">
      <c r="A8778" s="0" t="s">
        <v>8876</v>
      </c>
      <c r="B8778" s="0" t="s">
        <v>123</v>
      </c>
      <c r="C8778" s="0" t="s">
        <v>85</v>
      </c>
      <c r="D8778" s="0" t="s">
        <v>86</v>
      </c>
      <c r="E8778" s="14" t="n">
        <v>44962</v>
      </c>
      <c r="F8778" s="14" t="n">
        <v>44965</v>
      </c>
      <c r="G8778" s="0" t="n">
        <v>94</v>
      </c>
      <c r="H8778" s="0" t="n">
        <v>78</v>
      </c>
      <c r="I8778" s="0" t="n">
        <v>300</v>
      </c>
      <c r="J8778" s="0" t="n">
        <v>1048</v>
      </c>
      <c r="K8778" s="0" t="n">
        <v>1427</v>
      </c>
      <c r="L8778" s="15" t="s">
        <v>80</v>
      </c>
      <c r="M8778" s="0" t="n">
        <v>3</v>
      </c>
      <c r="N8778" s="16" t="n">
        <f aca="false">I8778*K8778</f>
        <v>428100</v>
      </c>
      <c r="O8778" s="16" t="n">
        <f aca="false">I8778*(K8778-J8778)</f>
        <v>113700</v>
      </c>
      <c r="P8778" s="15" t="n">
        <f aca="false">K8778-J8778</f>
        <v>379</v>
      </c>
      <c r="Q8778" s="0" t="str">
        <f aca="false">IF(G8778=0,"Out of stock",IF(G8778&lt;H8778,"Understocked",IF(G8778&gt;Summary!$B$6*H8778,"Overstocked","Healthy")))</f>
        <v>Healthy</v>
      </c>
      <c r="R8778" s="0" t="str">
        <f aca="false">IF(I8778&gt;=Summary!$B$7,"Fast",IF(I8778&lt;Summary!$B$8,"Slow","Medium"))</f>
        <v>Fast</v>
      </c>
      <c r="S8778" s="15" t="n">
        <f aca="false">IF(M8778&gt;Summary!$B$5,1,0)</f>
        <v>0</v>
      </c>
      <c r="T8778" s="16" t="n">
        <f aca="false">IF(Q8778="Overstocked",(G8778-Summary!$B$6*H8778)*J8778,0)</f>
        <v>0</v>
      </c>
    </row>
    <row r="8779" customFormat="false" ht="15" hidden="false" customHeight="false" outlineLevel="0" collapsed="false">
      <c r="A8779" s="0" t="s">
        <v>8877</v>
      </c>
      <c r="B8779" s="0" t="s">
        <v>111</v>
      </c>
      <c r="C8779" s="0" t="s">
        <v>104</v>
      </c>
      <c r="D8779" s="0" t="s">
        <v>102</v>
      </c>
      <c r="E8779" s="14" t="n">
        <v>45062</v>
      </c>
      <c r="F8779" s="14" t="n">
        <v>45070</v>
      </c>
      <c r="G8779" s="0" t="n">
        <v>125</v>
      </c>
      <c r="H8779" s="0" t="n">
        <v>91</v>
      </c>
      <c r="I8779" s="0" t="n">
        <v>197</v>
      </c>
      <c r="J8779" s="0" t="n">
        <v>1914</v>
      </c>
      <c r="K8779" s="0" t="n">
        <v>2086</v>
      </c>
      <c r="L8779" s="15" t="s">
        <v>97</v>
      </c>
      <c r="M8779" s="0" t="n">
        <v>8</v>
      </c>
      <c r="N8779" s="16" t="n">
        <f aca="false">I8779*K8779</f>
        <v>410942</v>
      </c>
      <c r="O8779" s="16" t="n">
        <f aca="false">I8779*(K8779-J8779)</f>
        <v>33884</v>
      </c>
      <c r="P8779" s="15" t="n">
        <f aca="false">K8779-J8779</f>
        <v>172</v>
      </c>
      <c r="Q8779" s="0" t="str">
        <f aca="false">IF(G8779=0,"Out of stock",IF(G8779&lt;H8779,"Understocked",IF(G8779&gt;Summary!$B$6*H8779,"Overstocked","Healthy")))</f>
        <v>Healthy</v>
      </c>
      <c r="R8779" s="0" t="str">
        <f aca="false">IF(I8779&gt;=Summary!$B$7,"Fast",IF(I8779&lt;Summary!$B$8,"Slow","Medium"))</f>
        <v>Medium</v>
      </c>
      <c r="S8779" s="15" t="n">
        <f aca="false">IF(M8779&gt;Summary!$B$5,1,0)</f>
        <v>1</v>
      </c>
      <c r="T8779" s="16" t="n">
        <f aca="false">IF(Q8779="Overstocked",(G8779-Summary!$B$6*H8779)*J8779,0)</f>
        <v>0</v>
      </c>
    </row>
    <row r="8780" customFormat="false" ht="15" hidden="false" customHeight="false" outlineLevel="0" collapsed="false">
      <c r="A8780" s="0" t="s">
        <v>8878</v>
      </c>
      <c r="B8780" s="0" t="s">
        <v>101</v>
      </c>
      <c r="C8780" s="0" t="s">
        <v>85</v>
      </c>
      <c r="D8780" s="0" t="s">
        <v>90</v>
      </c>
      <c r="E8780" s="14" t="n">
        <v>45089</v>
      </c>
      <c r="F8780" s="14" t="n">
        <v>45091</v>
      </c>
      <c r="G8780" s="0" t="n">
        <v>304</v>
      </c>
      <c r="H8780" s="0" t="n">
        <v>66</v>
      </c>
      <c r="I8780" s="0" t="n">
        <v>260</v>
      </c>
      <c r="J8780" s="0" t="n">
        <v>1025</v>
      </c>
      <c r="K8780" s="0" t="n">
        <v>1409</v>
      </c>
      <c r="L8780" s="15" t="s">
        <v>80</v>
      </c>
      <c r="M8780" s="0" t="n">
        <v>2</v>
      </c>
      <c r="N8780" s="16" t="n">
        <f aca="false">I8780*K8780</f>
        <v>366340</v>
      </c>
      <c r="O8780" s="16" t="n">
        <f aca="false">I8780*(K8780-J8780)</f>
        <v>99840</v>
      </c>
      <c r="P8780" s="15" t="n">
        <f aca="false">K8780-J8780</f>
        <v>384</v>
      </c>
      <c r="Q8780" s="0" t="str">
        <f aca="false">IF(G8780=0,"Out of stock",IF(G8780&lt;H8780,"Understocked",IF(G8780&gt;Summary!$B$6*H8780,"Overstocked","Healthy")))</f>
        <v>Overstocked</v>
      </c>
      <c r="R8780" s="0" t="str">
        <f aca="false">IF(I8780&gt;=Summary!$B$7,"Fast",IF(I8780&lt;Summary!$B$8,"Slow","Medium"))</f>
        <v>Fast</v>
      </c>
      <c r="S8780" s="15" t="n">
        <f aca="false">IF(M8780&gt;Summary!$B$5,1,0)</f>
        <v>0</v>
      </c>
      <c r="T8780" s="16" t="n">
        <f aca="false">IF(Q8780="Overstocked",(G8780-Summary!$B$6*H8780)*J8780,0)</f>
        <v>41000</v>
      </c>
    </row>
    <row r="8781" customFormat="false" ht="15" hidden="false" customHeight="false" outlineLevel="0" collapsed="false">
      <c r="A8781" s="0" t="s">
        <v>8879</v>
      </c>
      <c r="B8781" s="0" t="s">
        <v>101</v>
      </c>
      <c r="C8781" s="0" t="s">
        <v>85</v>
      </c>
      <c r="D8781" s="0" t="s">
        <v>90</v>
      </c>
      <c r="E8781" s="14" t="n">
        <v>45453</v>
      </c>
      <c r="F8781" s="14" t="n">
        <v>45462</v>
      </c>
      <c r="G8781" s="0" t="n">
        <v>470</v>
      </c>
      <c r="H8781" s="0" t="n">
        <v>88</v>
      </c>
      <c r="I8781" s="0" t="n">
        <v>4</v>
      </c>
      <c r="J8781" s="0" t="n">
        <v>1860</v>
      </c>
      <c r="K8781" s="0" t="n">
        <v>2341</v>
      </c>
      <c r="L8781" s="15" t="s">
        <v>97</v>
      </c>
      <c r="M8781" s="0" t="n">
        <v>9</v>
      </c>
      <c r="N8781" s="16" t="n">
        <f aca="false">I8781*K8781</f>
        <v>9364</v>
      </c>
      <c r="O8781" s="16" t="n">
        <f aca="false">I8781*(K8781-J8781)</f>
        <v>1924</v>
      </c>
      <c r="P8781" s="15" t="n">
        <f aca="false">K8781-J8781</f>
        <v>481</v>
      </c>
      <c r="Q8781" s="0" t="str">
        <f aca="false">IF(G8781=0,"Out of stock",IF(G8781&lt;H8781,"Understocked",IF(G8781&gt;Summary!$B$6*H8781,"Overstocked","Healthy")))</f>
        <v>Overstocked</v>
      </c>
      <c r="R8781" s="0" t="str">
        <f aca="false">IF(I8781&gt;=Summary!$B$7,"Fast",IF(I8781&lt;Summary!$B$8,"Slow","Medium"))</f>
        <v>Slow</v>
      </c>
      <c r="S8781" s="15" t="n">
        <f aca="false">IF(M8781&gt;Summary!$B$5,1,0)</f>
        <v>1</v>
      </c>
      <c r="T8781" s="16" t="n">
        <f aca="false">IF(Q8781="Overstocked",(G8781-Summary!$B$6*H8781)*J8781,0)</f>
        <v>219480</v>
      </c>
    </row>
    <row r="8782" customFormat="false" ht="15" hidden="false" customHeight="false" outlineLevel="0" collapsed="false">
      <c r="A8782" s="0" t="s">
        <v>8880</v>
      </c>
      <c r="B8782" s="0" t="s">
        <v>101</v>
      </c>
      <c r="C8782" s="0" t="s">
        <v>78</v>
      </c>
      <c r="D8782" s="0" t="s">
        <v>92</v>
      </c>
      <c r="E8782" s="14" t="n">
        <v>45496</v>
      </c>
      <c r="F8782" s="14" t="n">
        <v>45506</v>
      </c>
      <c r="G8782" s="0" t="n">
        <v>308</v>
      </c>
      <c r="H8782" s="0" t="n">
        <v>95</v>
      </c>
      <c r="I8782" s="0" t="n">
        <v>31</v>
      </c>
      <c r="J8782" s="0" t="n">
        <v>1021</v>
      </c>
      <c r="K8782" s="0" t="n">
        <v>1150</v>
      </c>
      <c r="L8782" s="15" t="s">
        <v>80</v>
      </c>
      <c r="M8782" s="0" t="n">
        <v>10</v>
      </c>
      <c r="N8782" s="16" t="n">
        <f aca="false">I8782*K8782</f>
        <v>35650</v>
      </c>
      <c r="O8782" s="16" t="n">
        <f aca="false">I8782*(K8782-J8782)</f>
        <v>3999</v>
      </c>
      <c r="P8782" s="15" t="n">
        <f aca="false">K8782-J8782</f>
        <v>129</v>
      </c>
      <c r="Q8782" s="0" t="str">
        <f aca="false">IF(G8782=0,"Out of stock",IF(G8782&lt;H8782,"Understocked",IF(G8782&gt;Summary!$B$6*H8782,"Overstocked","Healthy")))</f>
        <v>Healthy</v>
      </c>
      <c r="R8782" s="0" t="str">
        <f aca="false">IF(I8782&gt;=Summary!$B$7,"Fast",IF(I8782&lt;Summary!$B$8,"Slow","Medium"))</f>
        <v>Slow</v>
      </c>
      <c r="S8782" s="15" t="n">
        <f aca="false">IF(M8782&gt;Summary!$B$5,1,0)</f>
        <v>1</v>
      </c>
      <c r="T8782" s="16" t="n">
        <f aca="false">IF(Q8782="Overstocked",(G8782-Summary!$B$6*H8782)*J8782,0)</f>
        <v>0</v>
      </c>
    </row>
    <row r="8783" customFormat="false" ht="15" hidden="false" customHeight="false" outlineLevel="0" collapsed="false">
      <c r="A8783" s="0" t="s">
        <v>8881</v>
      </c>
      <c r="B8783" s="0" t="s">
        <v>95</v>
      </c>
      <c r="C8783" s="0" t="s">
        <v>104</v>
      </c>
      <c r="D8783" s="0" t="s">
        <v>86</v>
      </c>
      <c r="E8783" s="14" t="n">
        <v>45276</v>
      </c>
      <c r="F8783" s="14" t="n">
        <v>45277</v>
      </c>
      <c r="G8783" s="0" t="n">
        <v>89</v>
      </c>
      <c r="H8783" s="0" t="n">
        <v>141</v>
      </c>
      <c r="I8783" s="0" t="n">
        <v>150</v>
      </c>
      <c r="J8783" s="0" t="n">
        <v>204</v>
      </c>
      <c r="K8783" s="0" t="n">
        <v>615</v>
      </c>
      <c r="L8783" s="15" t="s">
        <v>80</v>
      </c>
      <c r="M8783" s="0" t="n">
        <v>1</v>
      </c>
      <c r="N8783" s="16" t="n">
        <f aca="false">I8783*K8783</f>
        <v>92250</v>
      </c>
      <c r="O8783" s="16" t="n">
        <f aca="false">I8783*(K8783-J8783)</f>
        <v>61650</v>
      </c>
      <c r="P8783" s="15" t="n">
        <f aca="false">K8783-J8783</f>
        <v>411</v>
      </c>
      <c r="Q8783" s="0" t="str">
        <f aca="false">IF(G8783=0,"Out of stock",IF(G8783&lt;H8783,"Understocked",IF(G8783&gt;Summary!$B$6*H8783,"Overstocked","Healthy")))</f>
        <v>Understocked</v>
      </c>
      <c r="R8783" s="0" t="str">
        <f aca="false">IF(I8783&gt;=Summary!$B$7,"Fast",IF(I8783&lt;Summary!$B$8,"Slow","Medium"))</f>
        <v>Medium</v>
      </c>
      <c r="S8783" s="15" t="n">
        <f aca="false">IF(M8783&gt;Summary!$B$5,1,0)</f>
        <v>0</v>
      </c>
      <c r="T8783" s="16" t="n">
        <f aca="false">IF(Q8783="Overstocked",(G8783-Summary!$B$6*H8783)*J8783,0)</f>
        <v>0</v>
      </c>
    </row>
    <row r="8784" customFormat="false" ht="15" hidden="false" customHeight="false" outlineLevel="0" collapsed="false">
      <c r="A8784" s="0" t="s">
        <v>8882</v>
      </c>
      <c r="B8784" s="0" t="s">
        <v>77</v>
      </c>
      <c r="C8784" s="0" t="s">
        <v>78</v>
      </c>
      <c r="D8784" s="0" t="s">
        <v>102</v>
      </c>
      <c r="E8784" s="14" t="n">
        <v>45338</v>
      </c>
      <c r="F8784" s="14" t="n">
        <v>45347</v>
      </c>
      <c r="G8784" s="0" t="n">
        <v>359</v>
      </c>
      <c r="H8784" s="0" t="n">
        <v>134</v>
      </c>
      <c r="I8784" s="0" t="n">
        <v>184</v>
      </c>
      <c r="J8784" s="0" t="n">
        <v>1794</v>
      </c>
      <c r="K8784" s="0" t="n">
        <v>1874</v>
      </c>
      <c r="L8784" s="15" t="s">
        <v>87</v>
      </c>
      <c r="M8784" s="0" t="n">
        <v>9</v>
      </c>
      <c r="N8784" s="16" t="n">
        <f aca="false">I8784*K8784</f>
        <v>344816</v>
      </c>
      <c r="O8784" s="16" t="n">
        <f aca="false">I8784*(K8784-J8784)</f>
        <v>14720</v>
      </c>
      <c r="P8784" s="15" t="n">
        <f aca="false">K8784-J8784</f>
        <v>80</v>
      </c>
      <c r="Q8784" s="0" t="str">
        <f aca="false">IF(G8784=0,"Out of stock",IF(G8784&lt;H8784,"Understocked",IF(G8784&gt;Summary!$B$6*H8784,"Overstocked","Healthy")))</f>
        <v>Healthy</v>
      </c>
      <c r="R8784" s="0" t="str">
        <f aca="false">IF(I8784&gt;=Summary!$B$7,"Fast",IF(I8784&lt;Summary!$B$8,"Slow","Medium"))</f>
        <v>Medium</v>
      </c>
      <c r="S8784" s="15" t="n">
        <f aca="false">IF(M8784&gt;Summary!$B$5,1,0)</f>
        <v>1</v>
      </c>
      <c r="T8784" s="16" t="n">
        <f aca="false">IF(Q8784="Overstocked",(G8784-Summary!$B$6*H8784)*J8784,0)</f>
        <v>0</v>
      </c>
    </row>
    <row r="8785" customFormat="false" ht="15" hidden="false" customHeight="false" outlineLevel="0" collapsed="false">
      <c r="A8785" s="0" t="s">
        <v>8883</v>
      </c>
      <c r="B8785" s="0" t="s">
        <v>113</v>
      </c>
      <c r="C8785" s="0" t="s">
        <v>96</v>
      </c>
      <c r="D8785" s="0" t="s">
        <v>90</v>
      </c>
      <c r="E8785" s="14" t="n">
        <v>45311</v>
      </c>
      <c r="F8785" s="14" t="n">
        <v>45317</v>
      </c>
      <c r="G8785" s="0" t="n">
        <v>324</v>
      </c>
      <c r="H8785" s="0" t="n">
        <v>143</v>
      </c>
      <c r="I8785" s="0" t="n">
        <v>110</v>
      </c>
      <c r="J8785" s="0" t="n">
        <v>1391</v>
      </c>
      <c r="K8785" s="0" t="n">
        <v>1757</v>
      </c>
      <c r="L8785" s="15" t="s">
        <v>80</v>
      </c>
      <c r="M8785" s="0" t="n">
        <v>6</v>
      </c>
      <c r="N8785" s="16" t="n">
        <f aca="false">I8785*K8785</f>
        <v>193270</v>
      </c>
      <c r="O8785" s="16" t="n">
        <f aca="false">I8785*(K8785-J8785)</f>
        <v>40260</v>
      </c>
      <c r="P8785" s="15" t="n">
        <f aca="false">K8785-J8785</f>
        <v>366</v>
      </c>
      <c r="Q8785" s="0" t="str">
        <f aca="false">IF(G8785=0,"Out of stock",IF(G8785&lt;H8785,"Understocked",IF(G8785&gt;Summary!$B$6*H8785,"Overstocked","Healthy")))</f>
        <v>Healthy</v>
      </c>
      <c r="R8785" s="0" t="str">
        <f aca="false">IF(I8785&gt;=Summary!$B$7,"Fast",IF(I8785&lt;Summary!$B$8,"Slow","Medium"))</f>
        <v>Medium</v>
      </c>
      <c r="S8785" s="15" t="n">
        <f aca="false">IF(M8785&gt;Summary!$B$5,1,0)</f>
        <v>0</v>
      </c>
      <c r="T8785" s="16" t="n">
        <f aca="false">IF(Q8785="Overstocked",(G8785-Summary!$B$6*H8785)*J8785,0)</f>
        <v>0</v>
      </c>
    </row>
    <row r="8786" customFormat="false" ht="15" hidden="false" customHeight="false" outlineLevel="0" collapsed="false">
      <c r="A8786" s="0" t="s">
        <v>8884</v>
      </c>
      <c r="B8786" s="0" t="s">
        <v>77</v>
      </c>
      <c r="C8786" s="0" t="s">
        <v>104</v>
      </c>
      <c r="D8786" s="0" t="s">
        <v>92</v>
      </c>
      <c r="E8786" s="14" t="n">
        <v>45174</v>
      </c>
      <c r="F8786" s="14" t="n">
        <v>45176</v>
      </c>
      <c r="G8786" s="0" t="n">
        <v>326</v>
      </c>
      <c r="H8786" s="0" t="n">
        <v>61</v>
      </c>
      <c r="I8786" s="0" t="n">
        <v>199</v>
      </c>
      <c r="J8786" s="0" t="n">
        <v>1185</v>
      </c>
      <c r="K8786" s="0" t="n">
        <v>1412</v>
      </c>
      <c r="L8786" s="15" t="s">
        <v>80</v>
      </c>
      <c r="M8786" s="0" t="n">
        <v>2</v>
      </c>
      <c r="N8786" s="16" t="n">
        <f aca="false">I8786*K8786</f>
        <v>280988</v>
      </c>
      <c r="O8786" s="16" t="n">
        <f aca="false">I8786*(K8786-J8786)</f>
        <v>45173</v>
      </c>
      <c r="P8786" s="15" t="n">
        <f aca="false">K8786-J8786</f>
        <v>227</v>
      </c>
      <c r="Q8786" s="0" t="str">
        <f aca="false">IF(G8786=0,"Out of stock",IF(G8786&lt;H8786,"Understocked",IF(G8786&gt;Summary!$B$6*H8786,"Overstocked","Healthy")))</f>
        <v>Overstocked</v>
      </c>
      <c r="R8786" s="0" t="str">
        <f aca="false">IF(I8786&gt;=Summary!$B$7,"Fast",IF(I8786&lt;Summary!$B$8,"Slow","Medium"))</f>
        <v>Medium</v>
      </c>
      <c r="S8786" s="15" t="n">
        <f aca="false">IF(M8786&gt;Summary!$B$5,1,0)</f>
        <v>0</v>
      </c>
      <c r="T8786" s="16" t="n">
        <f aca="false">IF(Q8786="Overstocked",(G8786-Summary!$B$6*H8786)*J8786,0)</f>
        <v>97170</v>
      </c>
    </row>
    <row r="8787" customFormat="false" ht="15" hidden="false" customHeight="false" outlineLevel="0" collapsed="false">
      <c r="A8787" s="0" t="s">
        <v>8885</v>
      </c>
      <c r="B8787" s="0" t="s">
        <v>123</v>
      </c>
      <c r="C8787" s="0" t="s">
        <v>104</v>
      </c>
      <c r="D8787" s="0" t="s">
        <v>86</v>
      </c>
      <c r="E8787" s="14" t="n">
        <v>45135</v>
      </c>
      <c r="F8787" s="14" t="n">
        <v>45143</v>
      </c>
      <c r="G8787" s="0" t="n">
        <v>218</v>
      </c>
      <c r="H8787" s="0" t="n">
        <v>130</v>
      </c>
      <c r="I8787" s="0" t="n">
        <v>294</v>
      </c>
      <c r="J8787" s="0" t="n">
        <v>1267</v>
      </c>
      <c r="K8787" s="0" t="n">
        <v>1496</v>
      </c>
      <c r="L8787" s="15" t="s">
        <v>97</v>
      </c>
      <c r="M8787" s="0" t="n">
        <v>8</v>
      </c>
      <c r="N8787" s="16" t="n">
        <f aca="false">I8787*K8787</f>
        <v>439824</v>
      </c>
      <c r="O8787" s="16" t="n">
        <f aca="false">I8787*(K8787-J8787)</f>
        <v>67326</v>
      </c>
      <c r="P8787" s="15" t="n">
        <f aca="false">K8787-J8787</f>
        <v>229</v>
      </c>
      <c r="Q8787" s="0" t="str">
        <f aca="false">IF(G8787=0,"Out of stock",IF(G8787&lt;H8787,"Understocked",IF(G8787&gt;Summary!$B$6*H8787,"Overstocked","Healthy")))</f>
        <v>Healthy</v>
      </c>
      <c r="R8787" s="0" t="str">
        <f aca="false">IF(I8787&gt;=Summary!$B$7,"Fast",IF(I8787&lt;Summary!$B$8,"Slow","Medium"))</f>
        <v>Fast</v>
      </c>
      <c r="S8787" s="15" t="n">
        <f aca="false">IF(M8787&gt;Summary!$B$5,1,0)</f>
        <v>1</v>
      </c>
      <c r="T8787" s="16" t="n">
        <f aca="false">IF(Q8787="Overstocked",(G8787-Summary!$B$6*H8787)*J8787,0)</f>
        <v>0</v>
      </c>
    </row>
    <row r="8788" customFormat="false" ht="15" hidden="false" customHeight="false" outlineLevel="0" collapsed="false">
      <c r="A8788" s="0" t="s">
        <v>8886</v>
      </c>
      <c r="B8788" s="0" t="s">
        <v>84</v>
      </c>
      <c r="C8788" s="0" t="s">
        <v>78</v>
      </c>
      <c r="D8788" s="0" t="s">
        <v>79</v>
      </c>
      <c r="E8788" s="14" t="n">
        <v>45037</v>
      </c>
      <c r="F8788" s="14" t="n">
        <v>45038</v>
      </c>
      <c r="G8788" s="0" t="n">
        <v>159</v>
      </c>
      <c r="H8788" s="0" t="n">
        <v>135</v>
      </c>
      <c r="I8788" s="0" t="n">
        <v>146</v>
      </c>
      <c r="J8788" s="0" t="n">
        <v>1996</v>
      </c>
      <c r="K8788" s="0" t="n">
        <v>2254</v>
      </c>
      <c r="L8788" s="15" t="s">
        <v>80</v>
      </c>
      <c r="M8788" s="0" t="n">
        <v>1</v>
      </c>
      <c r="N8788" s="16" t="n">
        <f aca="false">I8788*K8788</f>
        <v>329084</v>
      </c>
      <c r="O8788" s="16" t="n">
        <f aca="false">I8788*(K8788-J8788)</f>
        <v>37668</v>
      </c>
      <c r="P8788" s="15" t="n">
        <f aca="false">K8788-J8788</f>
        <v>258</v>
      </c>
      <c r="Q8788" s="0" t="str">
        <f aca="false">IF(G8788=0,"Out of stock",IF(G8788&lt;H8788,"Understocked",IF(G8788&gt;Summary!$B$6*H8788,"Overstocked","Healthy")))</f>
        <v>Healthy</v>
      </c>
      <c r="R8788" s="0" t="str">
        <f aca="false">IF(I8788&gt;=Summary!$B$7,"Fast",IF(I8788&lt;Summary!$B$8,"Slow","Medium"))</f>
        <v>Medium</v>
      </c>
      <c r="S8788" s="15" t="n">
        <f aca="false">IF(M8788&gt;Summary!$B$5,1,0)</f>
        <v>0</v>
      </c>
      <c r="T8788" s="16" t="n">
        <f aca="false">IF(Q8788="Overstocked",(G8788-Summary!$B$6*H8788)*J8788,0)</f>
        <v>0</v>
      </c>
    </row>
    <row r="8789" customFormat="false" ht="15" hidden="false" customHeight="false" outlineLevel="0" collapsed="false">
      <c r="A8789" s="0" t="s">
        <v>8887</v>
      </c>
      <c r="B8789" s="0" t="s">
        <v>95</v>
      </c>
      <c r="C8789" s="0" t="s">
        <v>85</v>
      </c>
      <c r="D8789" s="0" t="s">
        <v>102</v>
      </c>
      <c r="E8789" s="14" t="n">
        <v>45579</v>
      </c>
      <c r="F8789" s="14" t="n">
        <v>45589</v>
      </c>
      <c r="G8789" s="0" t="n">
        <v>134</v>
      </c>
      <c r="H8789" s="0" t="n">
        <v>106</v>
      </c>
      <c r="I8789" s="0" t="n">
        <v>100</v>
      </c>
      <c r="J8789" s="0" t="n">
        <v>1003</v>
      </c>
      <c r="K8789" s="0" t="n">
        <v>1409</v>
      </c>
      <c r="L8789" s="15" t="s">
        <v>82</v>
      </c>
      <c r="M8789" s="0" t="n">
        <v>10</v>
      </c>
      <c r="N8789" s="16" t="n">
        <f aca="false">I8789*K8789</f>
        <v>140900</v>
      </c>
      <c r="O8789" s="16" t="n">
        <f aca="false">I8789*(K8789-J8789)</f>
        <v>40600</v>
      </c>
      <c r="P8789" s="15" t="n">
        <f aca="false">K8789-J8789</f>
        <v>406</v>
      </c>
      <c r="Q8789" s="0" t="str">
        <f aca="false">IF(G8789=0,"Out of stock",IF(G8789&lt;H8789,"Understocked",IF(G8789&gt;Summary!$B$6*H8789,"Overstocked","Healthy")))</f>
        <v>Healthy</v>
      </c>
      <c r="R8789" s="0" t="str">
        <f aca="false">IF(I8789&gt;=Summary!$B$7,"Fast",IF(I8789&lt;Summary!$B$8,"Slow","Medium"))</f>
        <v>Medium</v>
      </c>
      <c r="S8789" s="15" t="n">
        <f aca="false">IF(M8789&gt;Summary!$B$5,1,0)</f>
        <v>1</v>
      </c>
      <c r="T8789" s="16" t="n">
        <f aca="false">IF(Q8789="Overstocked",(G8789-Summary!$B$6*H8789)*J8789,0)</f>
        <v>0</v>
      </c>
    </row>
    <row r="8790" customFormat="false" ht="15" hidden="false" customHeight="false" outlineLevel="0" collapsed="false">
      <c r="A8790" s="0" t="s">
        <v>8888</v>
      </c>
      <c r="B8790" s="0" t="s">
        <v>113</v>
      </c>
      <c r="C8790" s="0" t="s">
        <v>78</v>
      </c>
      <c r="D8790" s="0" t="s">
        <v>102</v>
      </c>
      <c r="E8790" s="14" t="n">
        <v>45523</v>
      </c>
      <c r="F8790" s="14" t="n">
        <v>45532</v>
      </c>
      <c r="G8790" s="0" t="n">
        <v>414</v>
      </c>
      <c r="H8790" s="0" t="n">
        <v>77</v>
      </c>
      <c r="I8790" s="0" t="n">
        <v>58</v>
      </c>
      <c r="J8790" s="0" t="n">
        <v>1267</v>
      </c>
      <c r="K8790" s="0" t="n">
        <v>1504</v>
      </c>
      <c r="L8790" s="15" t="s">
        <v>87</v>
      </c>
      <c r="M8790" s="0" t="n">
        <v>9</v>
      </c>
      <c r="N8790" s="16" t="n">
        <f aca="false">I8790*K8790</f>
        <v>87232</v>
      </c>
      <c r="O8790" s="16" t="n">
        <f aca="false">I8790*(K8790-J8790)</f>
        <v>13746</v>
      </c>
      <c r="P8790" s="15" t="n">
        <f aca="false">K8790-J8790</f>
        <v>237</v>
      </c>
      <c r="Q8790" s="0" t="str">
        <f aca="false">IF(G8790=0,"Out of stock",IF(G8790&lt;H8790,"Understocked",IF(G8790&gt;Summary!$B$6*H8790,"Overstocked","Healthy")))</f>
        <v>Overstocked</v>
      </c>
      <c r="R8790" s="0" t="str">
        <f aca="false">IF(I8790&gt;=Summary!$B$7,"Fast",IF(I8790&lt;Summary!$B$8,"Slow","Medium"))</f>
        <v>Slow</v>
      </c>
      <c r="S8790" s="15" t="n">
        <f aca="false">IF(M8790&gt;Summary!$B$5,1,0)</f>
        <v>1</v>
      </c>
      <c r="T8790" s="16" t="n">
        <f aca="false">IF(Q8790="Overstocked",(G8790-Summary!$B$6*H8790)*J8790,0)</f>
        <v>134302</v>
      </c>
    </row>
    <row r="8791" customFormat="false" ht="15" hidden="false" customHeight="false" outlineLevel="0" collapsed="false">
      <c r="A8791" s="0" t="s">
        <v>8889</v>
      </c>
      <c r="B8791" s="0" t="s">
        <v>113</v>
      </c>
      <c r="C8791" s="0" t="s">
        <v>85</v>
      </c>
      <c r="D8791" s="0" t="s">
        <v>86</v>
      </c>
      <c r="E8791" s="14" t="n">
        <v>45407</v>
      </c>
      <c r="F8791" s="14" t="n">
        <v>45412</v>
      </c>
      <c r="G8791" s="0" t="n">
        <v>6</v>
      </c>
      <c r="H8791" s="0" t="n">
        <v>133</v>
      </c>
      <c r="I8791" s="0" t="n">
        <v>87</v>
      </c>
      <c r="J8791" s="0" t="n">
        <v>578</v>
      </c>
      <c r="K8791" s="0" t="n">
        <v>999</v>
      </c>
      <c r="L8791" s="15" t="s">
        <v>93</v>
      </c>
      <c r="M8791" s="0" t="n">
        <v>5</v>
      </c>
      <c r="N8791" s="16" t="n">
        <f aca="false">I8791*K8791</f>
        <v>86913</v>
      </c>
      <c r="O8791" s="16" t="n">
        <f aca="false">I8791*(K8791-J8791)</f>
        <v>36627</v>
      </c>
      <c r="P8791" s="15" t="n">
        <f aca="false">K8791-J8791</f>
        <v>421</v>
      </c>
      <c r="Q8791" s="0" t="str">
        <f aca="false">IF(G8791=0,"Out of stock",IF(G8791&lt;H8791,"Understocked",IF(G8791&gt;Summary!$B$6*H8791,"Overstocked","Healthy")))</f>
        <v>Understocked</v>
      </c>
      <c r="R8791" s="0" t="str">
        <f aca="false">IF(I8791&gt;=Summary!$B$7,"Fast",IF(I8791&lt;Summary!$B$8,"Slow","Medium"))</f>
        <v>Slow</v>
      </c>
      <c r="S8791" s="15" t="n">
        <f aca="false">IF(M8791&gt;Summary!$B$5,1,0)</f>
        <v>0</v>
      </c>
      <c r="T8791" s="16" t="n">
        <f aca="false">IF(Q8791="Overstocked",(G8791-Summary!$B$6*H8791)*J8791,0)</f>
        <v>0</v>
      </c>
    </row>
    <row r="8792" customFormat="false" ht="15" hidden="false" customHeight="false" outlineLevel="0" collapsed="false">
      <c r="A8792" s="0" t="s">
        <v>8890</v>
      </c>
      <c r="B8792" s="0" t="s">
        <v>107</v>
      </c>
      <c r="C8792" s="0" t="s">
        <v>78</v>
      </c>
      <c r="D8792" s="0" t="s">
        <v>79</v>
      </c>
      <c r="E8792" s="14" t="n">
        <v>45551</v>
      </c>
      <c r="F8792" s="14" t="n">
        <v>45554</v>
      </c>
      <c r="G8792" s="0" t="n">
        <v>178</v>
      </c>
      <c r="H8792" s="0" t="n">
        <v>84</v>
      </c>
      <c r="I8792" s="0" t="n">
        <v>163</v>
      </c>
      <c r="J8792" s="0" t="n">
        <v>751</v>
      </c>
      <c r="K8792" s="0" t="n">
        <v>933</v>
      </c>
      <c r="L8792" s="15" t="s">
        <v>80</v>
      </c>
      <c r="M8792" s="0" t="n">
        <v>3</v>
      </c>
      <c r="N8792" s="16" t="n">
        <f aca="false">I8792*K8792</f>
        <v>152079</v>
      </c>
      <c r="O8792" s="16" t="n">
        <f aca="false">I8792*(K8792-J8792)</f>
        <v>29666</v>
      </c>
      <c r="P8792" s="15" t="n">
        <f aca="false">K8792-J8792</f>
        <v>182</v>
      </c>
      <c r="Q8792" s="0" t="str">
        <f aca="false">IF(G8792=0,"Out of stock",IF(G8792&lt;H8792,"Understocked",IF(G8792&gt;Summary!$B$6*H8792,"Overstocked","Healthy")))</f>
        <v>Healthy</v>
      </c>
      <c r="R8792" s="0" t="str">
        <f aca="false">IF(I8792&gt;=Summary!$B$7,"Fast",IF(I8792&lt;Summary!$B$8,"Slow","Medium"))</f>
        <v>Medium</v>
      </c>
      <c r="S8792" s="15" t="n">
        <f aca="false">IF(M8792&gt;Summary!$B$5,1,0)</f>
        <v>0</v>
      </c>
      <c r="T8792" s="16" t="n">
        <f aca="false">IF(Q8792="Overstocked",(G8792-Summary!$B$6*H8792)*J8792,0)</f>
        <v>0</v>
      </c>
    </row>
    <row r="8793" customFormat="false" ht="15" hidden="false" customHeight="false" outlineLevel="0" collapsed="false">
      <c r="A8793" s="0" t="s">
        <v>8891</v>
      </c>
      <c r="B8793" s="0" t="s">
        <v>111</v>
      </c>
      <c r="C8793" s="0" t="s">
        <v>96</v>
      </c>
      <c r="D8793" s="0" t="s">
        <v>90</v>
      </c>
      <c r="E8793" s="14" t="n">
        <v>45082</v>
      </c>
      <c r="F8793" s="14" t="n">
        <v>45092</v>
      </c>
      <c r="G8793" s="0" t="n">
        <v>14</v>
      </c>
      <c r="H8793" s="0" t="n">
        <v>136</v>
      </c>
      <c r="I8793" s="0" t="n">
        <v>95</v>
      </c>
      <c r="J8793" s="0" t="n">
        <v>1866</v>
      </c>
      <c r="K8793" s="0" t="n">
        <v>2287</v>
      </c>
      <c r="L8793" s="15" t="s">
        <v>97</v>
      </c>
      <c r="M8793" s="0" t="n">
        <v>10</v>
      </c>
      <c r="N8793" s="16" t="n">
        <f aca="false">I8793*K8793</f>
        <v>217265</v>
      </c>
      <c r="O8793" s="16" t="n">
        <f aca="false">I8793*(K8793-J8793)</f>
        <v>39995</v>
      </c>
      <c r="P8793" s="15" t="n">
        <f aca="false">K8793-J8793</f>
        <v>421</v>
      </c>
      <c r="Q8793" s="0" t="str">
        <f aca="false">IF(G8793=0,"Out of stock",IF(G8793&lt;H8793,"Understocked",IF(G8793&gt;Summary!$B$6*H8793,"Overstocked","Healthy")))</f>
        <v>Understocked</v>
      </c>
      <c r="R8793" s="0" t="str">
        <f aca="false">IF(I8793&gt;=Summary!$B$7,"Fast",IF(I8793&lt;Summary!$B$8,"Slow","Medium"))</f>
        <v>Slow</v>
      </c>
      <c r="S8793" s="15" t="n">
        <f aca="false">IF(M8793&gt;Summary!$B$5,1,0)</f>
        <v>1</v>
      </c>
      <c r="T8793" s="16" t="n">
        <f aca="false">IF(Q8793="Overstocked",(G8793-Summary!$B$6*H8793)*J8793,0)</f>
        <v>0</v>
      </c>
    </row>
    <row r="8794" customFormat="false" ht="15" hidden="false" customHeight="false" outlineLevel="0" collapsed="false">
      <c r="A8794" s="0" t="s">
        <v>8892</v>
      </c>
      <c r="B8794" s="0" t="s">
        <v>77</v>
      </c>
      <c r="C8794" s="0" t="s">
        <v>78</v>
      </c>
      <c r="D8794" s="0" t="s">
        <v>86</v>
      </c>
      <c r="E8794" s="14" t="n">
        <v>45031</v>
      </c>
      <c r="F8794" s="14" t="n">
        <v>45038</v>
      </c>
      <c r="G8794" s="0" t="n">
        <v>132</v>
      </c>
      <c r="H8794" s="0" t="n">
        <v>52</v>
      </c>
      <c r="I8794" s="0" t="n">
        <v>103</v>
      </c>
      <c r="J8794" s="0" t="n">
        <v>1413</v>
      </c>
      <c r="K8794" s="0" t="n">
        <v>1784</v>
      </c>
      <c r="L8794" s="15" t="s">
        <v>87</v>
      </c>
      <c r="M8794" s="0" t="n">
        <v>7</v>
      </c>
      <c r="N8794" s="16" t="n">
        <f aca="false">I8794*K8794</f>
        <v>183752</v>
      </c>
      <c r="O8794" s="16" t="n">
        <f aca="false">I8794*(K8794-J8794)</f>
        <v>38213</v>
      </c>
      <c r="P8794" s="15" t="n">
        <f aca="false">K8794-J8794</f>
        <v>371</v>
      </c>
      <c r="Q8794" s="0" t="str">
        <f aca="false">IF(G8794=0,"Out of stock",IF(G8794&lt;H8794,"Understocked",IF(G8794&gt;Summary!$B$6*H8794,"Overstocked","Healthy")))</f>
        <v>Healthy</v>
      </c>
      <c r="R8794" s="0" t="str">
        <f aca="false">IF(I8794&gt;=Summary!$B$7,"Fast",IF(I8794&lt;Summary!$B$8,"Slow","Medium"))</f>
        <v>Medium</v>
      </c>
      <c r="S8794" s="15" t="n">
        <f aca="false">IF(M8794&gt;Summary!$B$5,1,0)</f>
        <v>0</v>
      </c>
      <c r="T8794" s="16" t="n">
        <f aca="false">IF(Q8794="Overstocked",(G8794-Summary!$B$6*H8794)*J8794,0)</f>
        <v>0</v>
      </c>
    </row>
    <row r="8795" customFormat="false" ht="15" hidden="false" customHeight="false" outlineLevel="0" collapsed="false">
      <c r="A8795" s="0" t="s">
        <v>8893</v>
      </c>
      <c r="B8795" s="0" t="s">
        <v>123</v>
      </c>
      <c r="C8795" s="0" t="s">
        <v>104</v>
      </c>
      <c r="D8795" s="0" t="s">
        <v>79</v>
      </c>
      <c r="E8795" s="14" t="n">
        <v>45343</v>
      </c>
      <c r="F8795" s="14" t="n">
        <v>45351</v>
      </c>
      <c r="G8795" s="0" t="n">
        <v>162</v>
      </c>
      <c r="H8795" s="0" t="n">
        <v>135</v>
      </c>
      <c r="I8795" s="0" t="n">
        <v>160</v>
      </c>
      <c r="J8795" s="0" t="n">
        <v>1842</v>
      </c>
      <c r="K8795" s="0" t="n">
        <v>1915</v>
      </c>
      <c r="L8795" s="15" t="s">
        <v>87</v>
      </c>
      <c r="M8795" s="0" t="n">
        <v>8</v>
      </c>
      <c r="N8795" s="16" t="n">
        <f aca="false">I8795*K8795</f>
        <v>306400</v>
      </c>
      <c r="O8795" s="16" t="n">
        <f aca="false">I8795*(K8795-J8795)</f>
        <v>11680</v>
      </c>
      <c r="P8795" s="15" t="n">
        <f aca="false">K8795-J8795</f>
        <v>73</v>
      </c>
      <c r="Q8795" s="0" t="str">
        <f aca="false">IF(G8795=0,"Out of stock",IF(G8795&lt;H8795,"Understocked",IF(G8795&gt;Summary!$B$6*H8795,"Overstocked","Healthy")))</f>
        <v>Healthy</v>
      </c>
      <c r="R8795" s="0" t="str">
        <f aca="false">IF(I8795&gt;=Summary!$B$7,"Fast",IF(I8795&lt;Summary!$B$8,"Slow","Medium"))</f>
        <v>Medium</v>
      </c>
      <c r="S8795" s="15" t="n">
        <f aca="false">IF(M8795&gt;Summary!$B$5,1,0)</f>
        <v>1</v>
      </c>
      <c r="T8795" s="16" t="n">
        <f aca="false">IF(Q8795="Overstocked",(G8795-Summary!$B$6*H8795)*J8795,0)</f>
        <v>0</v>
      </c>
    </row>
    <row r="8796" customFormat="false" ht="15" hidden="false" customHeight="false" outlineLevel="0" collapsed="false">
      <c r="A8796" s="0" t="s">
        <v>8894</v>
      </c>
      <c r="B8796" s="0" t="s">
        <v>101</v>
      </c>
      <c r="C8796" s="0" t="s">
        <v>104</v>
      </c>
      <c r="D8796" s="0" t="s">
        <v>79</v>
      </c>
      <c r="E8796" s="14" t="n">
        <v>45006</v>
      </c>
      <c r="F8796" s="14" t="n">
        <v>45007</v>
      </c>
      <c r="G8796" s="0" t="n">
        <v>430</v>
      </c>
      <c r="H8796" s="0" t="n">
        <v>119</v>
      </c>
      <c r="I8796" s="0" t="n">
        <v>58</v>
      </c>
      <c r="J8796" s="0" t="n">
        <v>709</v>
      </c>
      <c r="K8796" s="0" t="n">
        <v>1182</v>
      </c>
      <c r="L8796" s="15" t="s">
        <v>82</v>
      </c>
      <c r="M8796" s="0" t="n">
        <v>1</v>
      </c>
      <c r="N8796" s="16" t="n">
        <f aca="false">I8796*K8796</f>
        <v>68556</v>
      </c>
      <c r="O8796" s="16" t="n">
        <f aca="false">I8796*(K8796-J8796)</f>
        <v>27434</v>
      </c>
      <c r="P8796" s="15" t="n">
        <f aca="false">K8796-J8796</f>
        <v>473</v>
      </c>
      <c r="Q8796" s="0" t="str">
        <f aca="false">IF(G8796=0,"Out of stock",IF(G8796&lt;H8796,"Understocked",IF(G8796&gt;Summary!$B$6*H8796,"Overstocked","Healthy")))</f>
        <v>Healthy</v>
      </c>
      <c r="R8796" s="0" t="str">
        <f aca="false">IF(I8796&gt;=Summary!$B$7,"Fast",IF(I8796&lt;Summary!$B$8,"Slow","Medium"))</f>
        <v>Slow</v>
      </c>
      <c r="S8796" s="15" t="n">
        <f aca="false">IF(M8796&gt;Summary!$B$5,1,0)</f>
        <v>0</v>
      </c>
      <c r="T8796" s="16" t="n">
        <f aca="false">IF(Q8796="Overstocked",(G8796-Summary!$B$6*H8796)*J8796,0)</f>
        <v>0</v>
      </c>
    </row>
    <row r="8797" customFormat="false" ht="15" hidden="false" customHeight="false" outlineLevel="0" collapsed="false">
      <c r="A8797" s="0" t="s">
        <v>8895</v>
      </c>
      <c r="B8797" s="0" t="s">
        <v>107</v>
      </c>
      <c r="C8797" s="0" t="s">
        <v>96</v>
      </c>
      <c r="D8797" s="0" t="s">
        <v>90</v>
      </c>
      <c r="E8797" s="14" t="n">
        <v>45519</v>
      </c>
      <c r="F8797" s="14" t="n">
        <v>45522</v>
      </c>
      <c r="G8797" s="0" t="n">
        <v>93</v>
      </c>
      <c r="H8797" s="0" t="n">
        <v>69</v>
      </c>
      <c r="I8797" s="0" t="n">
        <v>135</v>
      </c>
      <c r="J8797" s="0" t="n">
        <v>355</v>
      </c>
      <c r="K8797" s="0" t="n">
        <v>564</v>
      </c>
      <c r="L8797" s="15" t="s">
        <v>80</v>
      </c>
      <c r="M8797" s="0" t="n">
        <v>3</v>
      </c>
      <c r="N8797" s="16" t="n">
        <f aca="false">I8797*K8797</f>
        <v>76140</v>
      </c>
      <c r="O8797" s="16" t="n">
        <f aca="false">I8797*(K8797-J8797)</f>
        <v>28215</v>
      </c>
      <c r="P8797" s="15" t="n">
        <f aca="false">K8797-J8797</f>
        <v>209</v>
      </c>
      <c r="Q8797" s="0" t="str">
        <f aca="false">IF(G8797=0,"Out of stock",IF(G8797&lt;H8797,"Understocked",IF(G8797&gt;Summary!$B$6*H8797,"Overstocked","Healthy")))</f>
        <v>Healthy</v>
      </c>
      <c r="R8797" s="0" t="str">
        <f aca="false">IF(I8797&gt;=Summary!$B$7,"Fast",IF(I8797&lt;Summary!$B$8,"Slow","Medium"))</f>
        <v>Medium</v>
      </c>
      <c r="S8797" s="15" t="n">
        <f aca="false">IF(M8797&gt;Summary!$B$5,1,0)</f>
        <v>0</v>
      </c>
      <c r="T8797" s="16" t="n">
        <f aca="false">IF(Q8797="Overstocked",(G8797-Summary!$B$6*H8797)*J8797,0)</f>
        <v>0</v>
      </c>
    </row>
    <row r="8798" customFormat="false" ht="15" hidden="false" customHeight="false" outlineLevel="0" collapsed="false">
      <c r="A8798" s="0" t="s">
        <v>8896</v>
      </c>
      <c r="B8798" s="0" t="s">
        <v>77</v>
      </c>
      <c r="C8798" s="0" t="s">
        <v>104</v>
      </c>
      <c r="D8798" s="0" t="s">
        <v>102</v>
      </c>
      <c r="E8798" s="14" t="n">
        <v>45063</v>
      </c>
      <c r="F8798" s="14" t="n">
        <v>45066</v>
      </c>
      <c r="G8798" s="0" t="n">
        <v>23</v>
      </c>
      <c r="H8798" s="0" t="n">
        <v>87</v>
      </c>
      <c r="I8798" s="0" t="n">
        <v>297</v>
      </c>
      <c r="J8798" s="0" t="n">
        <v>254</v>
      </c>
      <c r="K8798" s="0" t="n">
        <v>567</v>
      </c>
      <c r="L8798" s="15" t="s">
        <v>80</v>
      </c>
      <c r="M8798" s="0" t="n">
        <v>3</v>
      </c>
      <c r="N8798" s="16" t="n">
        <f aca="false">I8798*K8798</f>
        <v>168399</v>
      </c>
      <c r="O8798" s="16" t="n">
        <f aca="false">I8798*(K8798-J8798)</f>
        <v>92961</v>
      </c>
      <c r="P8798" s="15" t="n">
        <f aca="false">K8798-J8798</f>
        <v>313</v>
      </c>
      <c r="Q8798" s="0" t="str">
        <f aca="false">IF(G8798=0,"Out of stock",IF(G8798&lt;H8798,"Understocked",IF(G8798&gt;Summary!$B$6*H8798,"Overstocked","Healthy")))</f>
        <v>Understocked</v>
      </c>
      <c r="R8798" s="0" t="str">
        <f aca="false">IF(I8798&gt;=Summary!$B$7,"Fast",IF(I8798&lt;Summary!$B$8,"Slow","Medium"))</f>
        <v>Fast</v>
      </c>
      <c r="S8798" s="15" t="n">
        <f aca="false">IF(M8798&gt;Summary!$B$5,1,0)</f>
        <v>0</v>
      </c>
      <c r="T8798" s="16" t="n">
        <f aca="false">IF(Q8798="Overstocked",(G8798-Summary!$B$6*H8798)*J8798,0)</f>
        <v>0</v>
      </c>
    </row>
    <row r="8799" customFormat="false" ht="15" hidden="false" customHeight="false" outlineLevel="0" collapsed="false">
      <c r="A8799" s="0" t="s">
        <v>8897</v>
      </c>
      <c r="B8799" s="0" t="s">
        <v>115</v>
      </c>
      <c r="C8799" s="0" t="s">
        <v>78</v>
      </c>
      <c r="D8799" s="0" t="s">
        <v>86</v>
      </c>
      <c r="E8799" s="14" t="n">
        <v>45574</v>
      </c>
      <c r="F8799" s="14" t="n">
        <v>45581</v>
      </c>
      <c r="G8799" s="0" t="n">
        <v>6</v>
      </c>
      <c r="H8799" s="0" t="n">
        <v>92</v>
      </c>
      <c r="I8799" s="0" t="n">
        <v>112</v>
      </c>
      <c r="J8799" s="0" t="n">
        <v>1314</v>
      </c>
      <c r="K8799" s="0" t="n">
        <v>1697</v>
      </c>
      <c r="L8799" s="15" t="s">
        <v>93</v>
      </c>
      <c r="M8799" s="0" t="n">
        <v>7</v>
      </c>
      <c r="N8799" s="16" t="n">
        <f aca="false">I8799*K8799</f>
        <v>190064</v>
      </c>
      <c r="O8799" s="16" t="n">
        <f aca="false">I8799*(K8799-J8799)</f>
        <v>42896</v>
      </c>
      <c r="P8799" s="15" t="n">
        <f aca="false">K8799-J8799</f>
        <v>383</v>
      </c>
      <c r="Q8799" s="0" t="str">
        <f aca="false">IF(G8799=0,"Out of stock",IF(G8799&lt;H8799,"Understocked",IF(G8799&gt;Summary!$B$6*H8799,"Overstocked","Healthy")))</f>
        <v>Understocked</v>
      </c>
      <c r="R8799" s="0" t="str">
        <f aca="false">IF(I8799&gt;=Summary!$B$7,"Fast",IF(I8799&lt;Summary!$B$8,"Slow","Medium"))</f>
        <v>Medium</v>
      </c>
      <c r="S8799" s="15" t="n">
        <f aca="false">IF(M8799&gt;Summary!$B$5,1,0)</f>
        <v>0</v>
      </c>
      <c r="T8799" s="16" t="n">
        <f aca="false">IF(Q8799="Overstocked",(G8799-Summary!$B$6*H8799)*J8799,0)</f>
        <v>0</v>
      </c>
    </row>
    <row r="8800" customFormat="false" ht="15" hidden="false" customHeight="false" outlineLevel="0" collapsed="false">
      <c r="A8800" s="0" t="s">
        <v>8898</v>
      </c>
      <c r="B8800" s="0" t="s">
        <v>77</v>
      </c>
      <c r="C8800" s="0" t="s">
        <v>104</v>
      </c>
      <c r="D8800" s="0" t="s">
        <v>102</v>
      </c>
      <c r="E8800" s="14" t="n">
        <v>45305</v>
      </c>
      <c r="F8800" s="14" t="n">
        <v>45308</v>
      </c>
      <c r="G8800" s="0" t="n">
        <v>134</v>
      </c>
      <c r="H8800" s="0" t="n">
        <v>148</v>
      </c>
      <c r="I8800" s="0" t="n">
        <v>73</v>
      </c>
      <c r="J8800" s="0" t="n">
        <v>1930</v>
      </c>
      <c r="K8800" s="0" t="n">
        <v>2111</v>
      </c>
      <c r="L8800" s="15" t="s">
        <v>97</v>
      </c>
      <c r="M8800" s="0" t="n">
        <v>3</v>
      </c>
      <c r="N8800" s="16" t="n">
        <f aca="false">I8800*K8800</f>
        <v>154103</v>
      </c>
      <c r="O8800" s="16" t="n">
        <f aca="false">I8800*(K8800-J8800)</f>
        <v>13213</v>
      </c>
      <c r="P8800" s="15" t="n">
        <f aca="false">K8800-J8800</f>
        <v>181</v>
      </c>
      <c r="Q8800" s="0" t="str">
        <f aca="false">IF(G8800=0,"Out of stock",IF(G8800&lt;H8800,"Understocked",IF(G8800&gt;Summary!$B$6*H8800,"Overstocked","Healthy")))</f>
        <v>Understocked</v>
      </c>
      <c r="R8800" s="0" t="str">
        <f aca="false">IF(I8800&gt;=Summary!$B$7,"Fast",IF(I8800&lt;Summary!$B$8,"Slow","Medium"))</f>
        <v>Slow</v>
      </c>
      <c r="S8800" s="15" t="n">
        <f aca="false">IF(M8800&gt;Summary!$B$5,1,0)</f>
        <v>0</v>
      </c>
      <c r="T8800" s="16" t="n">
        <f aca="false">IF(Q8800="Overstocked",(G8800-Summary!$B$6*H8800)*J8800,0)</f>
        <v>0</v>
      </c>
    </row>
    <row r="8801" customFormat="false" ht="15" hidden="false" customHeight="false" outlineLevel="0" collapsed="false">
      <c r="A8801" s="0" t="s">
        <v>8899</v>
      </c>
      <c r="B8801" s="0" t="s">
        <v>111</v>
      </c>
      <c r="C8801" s="0" t="s">
        <v>85</v>
      </c>
      <c r="D8801" s="0" t="s">
        <v>102</v>
      </c>
      <c r="E8801" s="14" t="n">
        <v>45638</v>
      </c>
      <c r="F8801" s="14" t="n">
        <v>45646</v>
      </c>
      <c r="G8801" s="0" t="n">
        <v>492</v>
      </c>
      <c r="H8801" s="0" t="n">
        <v>59</v>
      </c>
      <c r="I8801" s="0" t="n">
        <v>75</v>
      </c>
      <c r="J8801" s="0" t="n">
        <v>1367</v>
      </c>
      <c r="K8801" s="0" t="n">
        <v>1534</v>
      </c>
      <c r="L8801" s="15" t="s">
        <v>82</v>
      </c>
      <c r="M8801" s="0" t="n">
        <v>8</v>
      </c>
      <c r="N8801" s="16" t="n">
        <f aca="false">I8801*K8801</f>
        <v>115050</v>
      </c>
      <c r="O8801" s="16" t="n">
        <f aca="false">I8801*(K8801-J8801)</f>
        <v>12525</v>
      </c>
      <c r="P8801" s="15" t="n">
        <f aca="false">K8801-J8801</f>
        <v>167</v>
      </c>
      <c r="Q8801" s="0" t="str">
        <f aca="false">IF(G8801=0,"Out of stock",IF(G8801&lt;H8801,"Understocked",IF(G8801&gt;Summary!$B$6*H8801,"Overstocked","Healthy")))</f>
        <v>Overstocked</v>
      </c>
      <c r="R8801" s="0" t="str">
        <f aca="false">IF(I8801&gt;=Summary!$B$7,"Fast",IF(I8801&lt;Summary!$B$8,"Slow","Medium"))</f>
        <v>Slow</v>
      </c>
      <c r="S8801" s="15" t="n">
        <f aca="false">IF(M8801&gt;Summary!$B$5,1,0)</f>
        <v>1</v>
      </c>
      <c r="T8801" s="16" t="n">
        <f aca="false">IF(Q8801="Overstocked",(G8801-Summary!$B$6*H8801)*J8801,0)</f>
        <v>349952</v>
      </c>
    </row>
    <row r="8802" customFormat="false" ht="15" hidden="false" customHeight="false" outlineLevel="0" collapsed="false">
      <c r="A8802" s="0" t="s">
        <v>8900</v>
      </c>
      <c r="B8802" s="0" t="s">
        <v>89</v>
      </c>
      <c r="C8802" s="0" t="s">
        <v>96</v>
      </c>
      <c r="D8802" s="0" t="s">
        <v>102</v>
      </c>
      <c r="E8802" s="14" t="n">
        <v>44951</v>
      </c>
      <c r="F8802" s="14" t="n">
        <v>44961</v>
      </c>
      <c r="G8802" s="0" t="n">
        <v>332</v>
      </c>
      <c r="H8802" s="0" t="n">
        <v>77</v>
      </c>
      <c r="I8802" s="0" t="n">
        <v>237</v>
      </c>
      <c r="J8802" s="0" t="n">
        <v>614</v>
      </c>
      <c r="K8802" s="0" t="n">
        <v>713</v>
      </c>
      <c r="L8802" s="15" t="s">
        <v>93</v>
      </c>
      <c r="M8802" s="0" t="n">
        <v>10</v>
      </c>
      <c r="N8802" s="16" t="n">
        <f aca="false">I8802*K8802</f>
        <v>168981</v>
      </c>
      <c r="O8802" s="16" t="n">
        <f aca="false">I8802*(K8802-J8802)</f>
        <v>23463</v>
      </c>
      <c r="P8802" s="15" t="n">
        <f aca="false">K8802-J8802</f>
        <v>99</v>
      </c>
      <c r="Q8802" s="0" t="str">
        <f aca="false">IF(G8802=0,"Out of stock",IF(G8802&lt;H8802,"Understocked",IF(G8802&gt;Summary!$B$6*H8802,"Overstocked","Healthy")))</f>
        <v>Overstocked</v>
      </c>
      <c r="R8802" s="0" t="str">
        <f aca="false">IF(I8802&gt;=Summary!$B$7,"Fast",IF(I8802&lt;Summary!$B$8,"Slow","Medium"))</f>
        <v>Fast</v>
      </c>
      <c r="S8802" s="15" t="n">
        <f aca="false">IF(M8802&gt;Summary!$B$5,1,0)</f>
        <v>1</v>
      </c>
      <c r="T8802" s="16" t="n">
        <f aca="false">IF(Q8802="Overstocked",(G8802-Summary!$B$6*H8802)*J8802,0)</f>
        <v>14736</v>
      </c>
    </row>
    <row r="8803" customFormat="false" ht="15" hidden="false" customHeight="false" outlineLevel="0" collapsed="false">
      <c r="A8803" s="0" t="s">
        <v>8901</v>
      </c>
      <c r="B8803" s="0" t="s">
        <v>95</v>
      </c>
      <c r="C8803" s="0" t="s">
        <v>85</v>
      </c>
      <c r="D8803" s="0" t="s">
        <v>86</v>
      </c>
      <c r="E8803" s="14" t="n">
        <v>45475</v>
      </c>
      <c r="F8803" s="14" t="n">
        <v>45483</v>
      </c>
      <c r="G8803" s="0" t="n">
        <v>98</v>
      </c>
      <c r="H8803" s="0" t="n">
        <v>60</v>
      </c>
      <c r="I8803" s="0" t="n">
        <v>146</v>
      </c>
      <c r="J8803" s="0" t="n">
        <v>705</v>
      </c>
      <c r="K8803" s="0" t="n">
        <v>1152</v>
      </c>
      <c r="L8803" s="15" t="s">
        <v>97</v>
      </c>
      <c r="M8803" s="0" t="n">
        <v>8</v>
      </c>
      <c r="N8803" s="16" t="n">
        <f aca="false">I8803*K8803</f>
        <v>168192</v>
      </c>
      <c r="O8803" s="16" t="n">
        <f aca="false">I8803*(K8803-J8803)</f>
        <v>65262</v>
      </c>
      <c r="P8803" s="15" t="n">
        <f aca="false">K8803-J8803</f>
        <v>447</v>
      </c>
      <c r="Q8803" s="0" t="str">
        <f aca="false">IF(G8803=0,"Out of stock",IF(G8803&lt;H8803,"Understocked",IF(G8803&gt;Summary!$B$6*H8803,"Overstocked","Healthy")))</f>
        <v>Healthy</v>
      </c>
      <c r="R8803" s="0" t="str">
        <f aca="false">IF(I8803&gt;=Summary!$B$7,"Fast",IF(I8803&lt;Summary!$B$8,"Slow","Medium"))</f>
        <v>Medium</v>
      </c>
      <c r="S8803" s="15" t="n">
        <f aca="false">IF(M8803&gt;Summary!$B$5,1,0)</f>
        <v>1</v>
      </c>
      <c r="T8803" s="16" t="n">
        <f aca="false">IF(Q8803="Overstocked",(G8803-Summary!$B$6*H8803)*J8803,0)</f>
        <v>0</v>
      </c>
    </row>
    <row r="8804" customFormat="false" ht="15" hidden="false" customHeight="false" outlineLevel="0" collapsed="false">
      <c r="A8804" s="0" t="s">
        <v>8902</v>
      </c>
      <c r="B8804" s="0" t="s">
        <v>89</v>
      </c>
      <c r="C8804" s="0" t="s">
        <v>85</v>
      </c>
      <c r="D8804" s="0" t="s">
        <v>86</v>
      </c>
      <c r="E8804" s="14" t="n">
        <v>45227</v>
      </c>
      <c r="F8804" s="14" t="n">
        <v>45233</v>
      </c>
      <c r="G8804" s="0" t="n">
        <v>82</v>
      </c>
      <c r="H8804" s="0" t="n">
        <v>67</v>
      </c>
      <c r="I8804" s="0" t="n">
        <v>31</v>
      </c>
      <c r="J8804" s="0" t="n">
        <v>570</v>
      </c>
      <c r="K8804" s="0" t="n">
        <v>967</v>
      </c>
      <c r="L8804" s="15" t="s">
        <v>80</v>
      </c>
      <c r="M8804" s="0" t="n">
        <v>6</v>
      </c>
      <c r="N8804" s="16" t="n">
        <f aca="false">I8804*K8804</f>
        <v>29977</v>
      </c>
      <c r="O8804" s="16" t="n">
        <f aca="false">I8804*(K8804-J8804)</f>
        <v>12307</v>
      </c>
      <c r="P8804" s="15" t="n">
        <f aca="false">K8804-J8804</f>
        <v>397</v>
      </c>
      <c r="Q8804" s="0" t="str">
        <f aca="false">IF(G8804=0,"Out of stock",IF(G8804&lt;H8804,"Understocked",IF(G8804&gt;Summary!$B$6*H8804,"Overstocked","Healthy")))</f>
        <v>Healthy</v>
      </c>
      <c r="R8804" s="0" t="str">
        <f aca="false">IF(I8804&gt;=Summary!$B$7,"Fast",IF(I8804&lt;Summary!$B$8,"Slow","Medium"))</f>
        <v>Slow</v>
      </c>
      <c r="S8804" s="15" t="n">
        <f aca="false">IF(M8804&gt;Summary!$B$5,1,0)</f>
        <v>0</v>
      </c>
      <c r="T8804" s="16" t="n">
        <f aca="false">IF(Q8804="Overstocked",(G8804-Summary!$B$6*H8804)*J8804,0)</f>
        <v>0</v>
      </c>
    </row>
    <row r="8805" customFormat="false" ht="15" hidden="false" customHeight="false" outlineLevel="0" collapsed="false">
      <c r="A8805" s="0" t="s">
        <v>8903</v>
      </c>
      <c r="B8805" s="0" t="s">
        <v>113</v>
      </c>
      <c r="C8805" s="0" t="s">
        <v>96</v>
      </c>
      <c r="D8805" s="0" t="s">
        <v>92</v>
      </c>
      <c r="E8805" s="14" t="n">
        <v>45504</v>
      </c>
      <c r="F8805" s="14" t="n">
        <v>45512</v>
      </c>
      <c r="G8805" s="0" t="n">
        <v>379</v>
      </c>
      <c r="H8805" s="0" t="n">
        <v>110</v>
      </c>
      <c r="I8805" s="0" t="n">
        <v>13</v>
      </c>
      <c r="J8805" s="0" t="n">
        <v>664</v>
      </c>
      <c r="K8805" s="0" t="n">
        <v>966</v>
      </c>
      <c r="L8805" s="15" t="s">
        <v>87</v>
      </c>
      <c r="M8805" s="0" t="n">
        <v>8</v>
      </c>
      <c r="N8805" s="16" t="n">
        <f aca="false">I8805*K8805</f>
        <v>12558</v>
      </c>
      <c r="O8805" s="16" t="n">
        <f aca="false">I8805*(K8805-J8805)</f>
        <v>3926</v>
      </c>
      <c r="P8805" s="15" t="n">
        <f aca="false">K8805-J8805</f>
        <v>302</v>
      </c>
      <c r="Q8805" s="0" t="str">
        <f aca="false">IF(G8805=0,"Out of stock",IF(G8805&lt;H8805,"Understocked",IF(G8805&gt;Summary!$B$6*H8805,"Overstocked","Healthy")))</f>
        <v>Healthy</v>
      </c>
      <c r="R8805" s="0" t="str">
        <f aca="false">IF(I8805&gt;=Summary!$B$7,"Fast",IF(I8805&lt;Summary!$B$8,"Slow","Medium"))</f>
        <v>Slow</v>
      </c>
      <c r="S8805" s="15" t="n">
        <f aca="false">IF(M8805&gt;Summary!$B$5,1,0)</f>
        <v>1</v>
      </c>
      <c r="T8805" s="16" t="n">
        <f aca="false">IF(Q8805="Overstocked",(G8805-Summary!$B$6*H8805)*J8805,0)</f>
        <v>0</v>
      </c>
    </row>
    <row r="8806" customFormat="false" ht="15" hidden="false" customHeight="false" outlineLevel="0" collapsed="false">
      <c r="A8806" s="0" t="s">
        <v>8904</v>
      </c>
      <c r="B8806" s="0" t="s">
        <v>89</v>
      </c>
      <c r="C8806" s="0" t="s">
        <v>85</v>
      </c>
      <c r="D8806" s="0" t="s">
        <v>86</v>
      </c>
      <c r="E8806" s="14" t="n">
        <v>45514</v>
      </c>
      <c r="F8806" s="14" t="n">
        <v>45517</v>
      </c>
      <c r="G8806" s="0" t="n">
        <v>342</v>
      </c>
      <c r="H8806" s="0" t="n">
        <v>138</v>
      </c>
      <c r="I8806" s="0" t="n">
        <v>211</v>
      </c>
      <c r="J8806" s="0" t="n">
        <v>1359</v>
      </c>
      <c r="K8806" s="0" t="n">
        <v>1657</v>
      </c>
      <c r="L8806" s="15" t="s">
        <v>80</v>
      </c>
      <c r="M8806" s="0" t="n">
        <v>3</v>
      </c>
      <c r="N8806" s="16" t="n">
        <f aca="false">I8806*K8806</f>
        <v>349627</v>
      </c>
      <c r="O8806" s="16" t="n">
        <f aca="false">I8806*(K8806-J8806)</f>
        <v>62878</v>
      </c>
      <c r="P8806" s="15" t="n">
        <f aca="false">K8806-J8806</f>
        <v>298</v>
      </c>
      <c r="Q8806" s="0" t="str">
        <f aca="false">IF(G8806=0,"Out of stock",IF(G8806&lt;H8806,"Understocked",IF(G8806&gt;Summary!$B$6*H8806,"Overstocked","Healthy")))</f>
        <v>Healthy</v>
      </c>
      <c r="R8806" s="0" t="str">
        <f aca="false">IF(I8806&gt;=Summary!$B$7,"Fast",IF(I8806&lt;Summary!$B$8,"Slow","Medium"))</f>
        <v>Fast</v>
      </c>
      <c r="S8806" s="15" t="n">
        <f aca="false">IF(M8806&gt;Summary!$B$5,1,0)</f>
        <v>0</v>
      </c>
      <c r="T8806" s="16" t="n">
        <f aca="false">IF(Q8806="Overstocked",(G8806-Summary!$B$6*H8806)*J8806,0)</f>
        <v>0</v>
      </c>
    </row>
    <row r="8807" customFormat="false" ht="15" hidden="false" customHeight="false" outlineLevel="0" collapsed="false">
      <c r="A8807" s="0" t="s">
        <v>8905</v>
      </c>
      <c r="B8807" s="0" t="s">
        <v>84</v>
      </c>
      <c r="C8807" s="0" t="s">
        <v>104</v>
      </c>
      <c r="D8807" s="0" t="s">
        <v>92</v>
      </c>
      <c r="E8807" s="14" t="n">
        <v>45309</v>
      </c>
      <c r="F8807" s="14" t="n">
        <v>45319</v>
      </c>
      <c r="G8807" s="0" t="n">
        <v>428</v>
      </c>
      <c r="H8807" s="0" t="n">
        <v>68</v>
      </c>
      <c r="I8807" s="0" t="n">
        <v>298</v>
      </c>
      <c r="J8807" s="0" t="n">
        <v>1745</v>
      </c>
      <c r="K8807" s="0" t="n">
        <v>1928</v>
      </c>
      <c r="L8807" s="15" t="s">
        <v>93</v>
      </c>
      <c r="M8807" s="0" t="n">
        <v>10</v>
      </c>
      <c r="N8807" s="16" t="n">
        <f aca="false">I8807*K8807</f>
        <v>574544</v>
      </c>
      <c r="O8807" s="16" t="n">
        <f aca="false">I8807*(K8807-J8807)</f>
        <v>54534</v>
      </c>
      <c r="P8807" s="15" t="n">
        <f aca="false">K8807-J8807</f>
        <v>183</v>
      </c>
      <c r="Q8807" s="0" t="str">
        <f aca="false">IF(G8807=0,"Out of stock",IF(G8807&lt;H8807,"Understocked",IF(G8807&gt;Summary!$B$6*H8807,"Overstocked","Healthy")))</f>
        <v>Overstocked</v>
      </c>
      <c r="R8807" s="0" t="str">
        <f aca="false">IF(I8807&gt;=Summary!$B$7,"Fast",IF(I8807&lt;Summary!$B$8,"Slow","Medium"))</f>
        <v>Fast</v>
      </c>
      <c r="S8807" s="15" t="n">
        <f aca="false">IF(M8807&gt;Summary!$B$5,1,0)</f>
        <v>1</v>
      </c>
      <c r="T8807" s="16" t="n">
        <f aca="false">IF(Q8807="Overstocked",(G8807-Summary!$B$6*H8807)*J8807,0)</f>
        <v>272220</v>
      </c>
    </row>
    <row r="8808" customFormat="false" ht="15" hidden="false" customHeight="false" outlineLevel="0" collapsed="false">
      <c r="A8808" s="0" t="s">
        <v>8906</v>
      </c>
      <c r="B8808" s="0" t="s">
        <v>89</v>
      </c>
      <c r="C8808" s="0" t="s">
        <v>78</v>
      </c>
      <c r="D8808" s="0" t="s">
        <v>92</v>
      </c>
      <c r="E8808" s="14" t="n">
        <v>45338</v>
      </c>
      <c r="F8808" s="14" t="n">
        <v>45343</v>
      </c>
      <c r="G8808" s="0" t="n">
        <v>291</v>
      </c>
      <c r="H8808" s="0" t="n">
        <v>142</v>
      </c>
      <c r="I8808" s="0" t="n">
        <v>67</v>
      </c>
      <c r="J8808" s="0" t="n">
        <v>257</v>
      </c>
      <c r="K8808" s="0" t="n">
        <v>330</v>
      </c>
      <c r="L8808" s="15" t="s">
        <v>97</v>
      </c>
      <c r="M8808" s="0" t="n">
        <v>5</v>
      </c>
      <c r="N8808" s="16" t="n">
        <f aca="false">I8808*K8808</f>
        <v>22110</v>
      </c>
      <c r="O8808" s="16" t="n">
        <f aca="false">I8808*(K8808-J8808)</f>
        <v>4891</v>
      </c>
      <c r="P8808" s="15" t="n">
        <f aca="false">K8808-J8808</f>
        <v>73</v>
      </c>
      <c r="Q8808" s="0" t="str">
        <f aca="false">IF(G8808=0,"Out of stock",IF(G8808&lt;H8808,"Understocked",IF(G8808&gt;Summary!$B$6*H8808,"Overstocked","Healthy")))</f>
        <v>Healthy</v>
      </c>
      <c r="R8808" s="0" t="str">
        <f aca="false">IF(I8808&gt;=Summary!$B$7,"Fast",IF(I8808&lt;Summary!$B$8,"Slow","Medium"))</f>
        <v>Slow</v>
      </c>
      <c r="S8808" s="15" t="n">
        <f aca="false">IF(M8808&gt;Summary!$B$5,1,0)</f>
        <v>0</v>
      </c>
      <c r="T8808" s="16" t="n">
        <f aca="false">IF(Q8808="Overstocked",(G8808-Summary!$B$6*H8808)*J8808,0)</f>
        <v>0</v>
      </c>
    </row>
    <row r="8809" customFormat="false" ht="15" hidden="false" customHeight="false" outlineLevel="0" collapsed="false">
      <c r="A8809" s="0" t="s">
        <v>8907</v>
      </c>
      <c r="B8809" s="0" t="s">
        <v>111</v>
      </c>
      <c r="C8809" s="0" t="s">
        <v>85</v>
      </c>
      <c r="D8809" s="0" t="s">
        <v>79</v>
      </c>
      <c r="E8809" s="14" t="n">
        <v>44953</v>
      </c>
      <c r="F8809" s="14" t="n">
        <v>44956</v>
      </c>
      <c r="G8809" s="0" t="n">
        <v>435</v>
      </c>
      <c r="H8809" s="0" t="n">
        <v>126</v>
      </c>
      <c r="I8809" s="0" t="n">
        <v>67</v>
      </c>
      <c r="J8809" s="0" t="n">
        <v>1735</v>
      </c>
      <c r="K8809" s="0" t="n">
        <v>1791</v>
      </c>
      <c r="L8809" s="15" t="s">
        <v>82</v>
      </c>
      <c r="M8809" s="0" t="n">
        <v>3</v>
      </c>
      <c r="N8809" s="16" t="n">
        <f aca="false">I8809*K8809</f>
        <v>119997</v>
      </c>
      <c r="O8809" s="16" t="n">
        <f aca="false">I8809*(K8809-J8809)</f>
        <v>3752</v>
      </c>
      <c r="P8809" s="15" t="n">
        <f aca="false">K8809-J8809</f>
        <v>56</v>
      </c>
      <c r="Q8809" s="0" t="str">
        <f aca="false">IF(G8809=0,"Out of stock",IF(G8809&lt;H8809,"Understocked",IF(G8809&gt;Summary!$B$6*H8809,"Overstocked","Healthy")))</f>
        <v>Healthy</v>
      </c>
      <c r="R8809" s="0" t="str">
        <f aca="false">IF(I8809&gt;=Summary!$B$7,"Fast",IF(I8809&lt;Summary!$B$8,"Slow","Medium"))</f>
        <v>Slow</v>
      </c>
      <c r="S8809" s="15" t="n">
        <f aca="false">IF(M8809&gt;Summary!$B$5,1,0)</f>
        <v>0</v>
      </c>
      <c r="T8809" s="16" t="n">
        <f aca="false">IF(Q8809="Overstocked",(G8809-Summary!$B$6*H8809)*J8809,0)</f>
        <v>0</v>
      </c>
    </row>
    <row r="8810" customFormat="false" ht="15" hidden="false" customHeight="false" outlineLevel="0" collapsed="false">
      <c r="A8810" s="0" t="s">
        <v>8908</v>
      </c>
      <c r="B8810" s="0" t="s">
        <v>84</v>
      </c>
      <c r="C8810" s="0" t="s">
        <v>96</v>
      </c>
      <c r="D8810" s="0" t="s">
        <v>86</v>
      </c>
      <c r="E8810" s="14" t="n">
        <v>45469</v>
      </c>
      <c r="F8810" s="14" t="n">
        <v>45478</v>
      </c>
      <c r="G8810" s="0" t="n">
        <v>313</v>
      </c>
      <c r="H8810" s="0" t="n">
        <v>50</v>
      </c>
      <c r="I8810" s="0" t="n">
        <v>27</v>
      </c>
      <c r="J8810" s="0" t="n">
        <v>1534</v>
      </c>
      <c r="K8810" s="0" t="n">
        <v>1782</v>
      </c>
      <c r="L8810" s="15" t="s">
        <v>82</v>
      </c>
      <c r="M8810" s="0" t="n">
        <v>9</v>
      </c>
      <c r="N8810" s="16" t="n">
        <f aca="false">I8810*K8810</f>
        <v>48114</v>
      </c>
      <c r="O8810" s="16" t="n">
        <f aca="false">I8810*(K8810-J8810)</f>
        <v>6696</v>
      </c>
      <c r="P8810" s="15" t="n">
        <f aca="false">K8810-J8810</f>
        <v>248</v>
      </c>
      <c r="Q8810" s="0" t="str">
        <f aca="false">IF(G8810=0,"Out of stock",IF(G8810&lt;H8810,"Understocked",IF(G8810&gt;Summary!$B$6*H8810,"Overstocked","Healthy")))</f>
        <v>Overstocked</v>
      </c>
      <c r="R8810" s="0" t="str">
        <f aca="false">IF(I8810&gt;=Summary!$B$7,"Fast",IF(I8810&lt;Summary!$B$8,"Slow","Medium"))</f>
        <v>Slow</v>
      </c>
      <c r="S8810" s="15" t="n">
        <f aca="false">IF(M8810&gt;Summary!$B$5,1,0)</f>
        <v>1</v>
      </c>
      <c r="T8810" s="16" t="n">
        <f aca="false">IF(Q8810="Overstocked",(G8810-Summary!$B$6*H8810)*J8810,0)</f>
        <v>173342</v>
      </c>
    </row>
    <row r="8811" customFormat="false" ht="15" hidden="false" customHeight="false" outlineLevel="0" collapsed="false">
      <c r="A8811" s="0" t="s">
        <v>8909</v>
      </c>
      <c r="B8811" s="0" t="s">
        <v>107</v>
      </c>
      <c r="C8811" s="0" t="s">
        <v>85</v>
      </c>
      <c r="D8811" s="0" t="s">
        <v>86</v>
      </c>
      <c r="E8811" s="14" t="n">
        <v>45296</v>
      </c>
      <c r="F8811" s="14" t="n">
        <v>45304</v>
      </c>
      <c r="G8811" s="0" t="n">
        <v>208</v>
      </c>
      <c r="H8811" s="0" t="n">
        <v>104</v>
      </c>
      <c r="I8811" s="0" t="n">
        <v>76</v>
      </c>
      <c r="J8811" s="0" t="n">
        <v>1980</v>
      </c>
      <c r="K8811" s="0" t="n">
        <v>2294</v>
      </c>
      <c r="L8811" s="15" t="s">
        <v>97</v>
      </c>
      <c r="M8811" s="0" t="n">
        <v>8</v>
      </c>
      <c r="N8811" s="16" t="n">
        <f aca="false">I8811*K8811</f>
        <v>174344</v>
      </c>
      <c r="O8811" s="16" t="n">
        <f aca="false">I8811*(K8811-J8811)</f>
        <v>23864</v>
      </c>
      <c r="P8811" s="15" t="n">
        <f aca="false">K8811-J8811</f>
        <v>314</v>
      </c>
      <c r="Q8811" s="0" t="str">
        <f aca="false">IF(G8811=0,"Out of stock",IF(G8811&lt;H8811,"Understocked",IF(G8811&gt;Summary!$B$6*H8811,"Overstocked","Healthy")))</f>
        <v>Healthy</v>
      </c>
      <c r="R8811" s="0" t="str">
        <f aca="false">IF(I8811&gt;=Summary!$B$7,"Fast",IF(I8811&lt;Summary!$B$8,"Slow","Medium"))</f>
        <v>Slow</v>
      </c>
      <c r="S8811" s="15" t="n">
        <f aca="false">IF(M8811&gt;Summary!$B$5,1,0)</f>
        <v>1</v>
      </c>
      <c r="T8811" s="16" t="n">
        <f aca="false">IF(Q8811="Overstocked",(G8811-Summary!$B$6*H8811)*J8811,0)</f>
        <v>0</v>
      </c>
    </row>
    <row r="8812" customFormat="false" ht="15" hidden="false" customHeight="false" outlineLevel="0" collapsed="false">
      <c r="A8812" s="0" t="s">
        <v>8910</v>
      </c>
      <c r="B8812" s="0" t="s">
        <v>101</v>
      </c>
      <c r="C8812" s="0" t="s">
        <v>85</v>
      </c>
      <c r="D8812" s="0" t="s">
        <v>92</v>
      </c>
      <c r="E8812" s="14" t="n">
        <v>45025</v>
      </c>
      <c r="F8812" s="14" t="n">
        <v>45029</v>
      </c>
      <c r="G8812" s="0" t="n">
        <v>388</v>
      </c>
      <c r="H8812" s="0" t="n">
        <v>95</v>
      </c>
      <c r="I8812" s="0" t="n">
        <v>85</v>
      </c>
      <c r="J8812" s="0" t="n">
        <v>1123</v>
      </c>
      <c r="K8812" s="0" t="n">
        <v>1596</v>
      </c>
      <c r="L8812" s="15" t="s">
        <v>82</v>
      </c>
      <c r="M8812" s="0" t="n">
        <v>4</v>
      </c>
      <c r="N8812" s="16" t="n">
        <f aca="false">I8812*K8812</f>
        <v>135660</v>
      </c>
      <c r="O8812" s="16" t="n">
        <f aca="false">I8812*(K8812-J8812)</f>
        <v>40205</v>
      </c>
      <c r="P8812" s="15" t="n">
        <f aca="false">K8812-J8812</f>
        <v>473</v>
      </c>
      <c r="Q8812" s="0" t="str">
        <f aca="false">IF(G8812=0,"Out of stock",IF(G8812&lt;H8812,"Understocked",IF(G8812&gt;Summary!$B$6*H8812,"Overstocked","Healthy")))</f>
        <v>Overstocked</v>
      </c>
      <c r="R8812" s="0" t="str">
        <f aca="false">IF(I8812&gt;=Summary!$B$7,"Fast",IF(I8812&lt;Summary!$B$8,"Slow","Medium"))</f>
        <v>Slow</v>
      </c>
      <c r="S8812" s="15" t="n">
        <f aca="false">IF(M8812&gt;Summary!$B$5,1,0)</f>
        <v>0</v>
      </c>
      <c r="T8812" s="16" t="n">
        <f aca="false">IF(Q8812="Overstocked",(G8812-Summary!$B$6*H8812)*J8812,0)</f>
        <v>8984</v>
      </c>
    </row>
    <row r="8813" customFormat="false" ht="15" hidden="false" customHeight="false" outlineLevel="0" collapsed="false">
      <c r="A8813" s="0" t="s">
        <v>8911</v>
      </c>
      <c r="B8813" s="0" t="s">
        <v>84</v>
      </c>
      <c r="C8813" s="0" t="s">
        <v>78</v>
      </c>
      <c r="D8813" s="0" t="s">
        <v>102</v>
      </c>
      <c r="E8813" s="14" t="n">
        <v>45584</v>
      </c>
      <c r="F8813" s="14" t="n">
        <v>45586</v>
      </c>
      <c r="G8813" s="0" t="n">
        <v>186</v>
      </c>
      <c r="H8813" s="0" t="n">
        <v>108</v>
      </c>
      <c r="I8813" s="0" t="n">
        <v>101</v>
      </c>
      <c r="J8813" s="0" t="n">
        <v>724</v>
      </c>
      <c r="K8813" s="0" t="n">
        <v>1053</v>
      </c>
      <c r="L8813" s="15" t="s">
        <v>80</v>
      </c>
      <c r="M8813" s="0" t="n">
        <v>2</v>
      </c>
      <c r="N8813" s="16" t="n">
        <f aca="false">I8813*K8813</f>
        <v>106353</v>
      </c>
      <c r="O8813" s="16" t="n">
        <f aca="false">I8813*(K8813-J8813)</f>
        <v>33229</v>
      </c>
      <c r="P8813" s="15" t="n">
        <f aca="false">K8813-J8813</f>
        <v>329</v>
      </c>
      <c r="Q8813" s="0" t="str">
        <f aca="false">IF(G8813=0,"Out of stock",IF(G8813&lt;H8813,"Understocked",IF(G8813&gt;Summary!$B$6*H8813,"Overstocked","Healthy")))</f>
        <v>Healthy</v>
      </c>
      <c r="R8813" s="0" t="str">
        <f aca="false">IF(I8813&gt;=Summary!$B$7,"Fast",IF(I8813&lt;Summary!$B$8,"Slow","Medium"))</f>
        <v>Medium</v>
      </c>
      <c r="S8813" s="15" t="n">
        <f aca="false">IF(M8813&gt;Summary!$B$5,1,0)</f>
        <v>0</v>
      </c>
      <c r="T8813" s="16" t="n">
        <f aca="false">IF(Q8813="Overstocked",(G8813-Summary!$B$6*H8813)*J8813,0)</f>
        <v>0</v>
      </c>
    </row>
    <row r="8814" customFormat="false" ht="15" hidden="false" customHeight="false" outlineLevel="0" collapsed="false">
      <c r="A8814" s="0" t="s">
        <v>8912</v>
      </c>
      <c r="B8814" s="0" t="s">
        <v>113</v>
      </c>
      <c r="C8814" s="0" t="s">
        <v>78</v>
      </c>
      <c r="D8814" s="0" t="s">
        <v>79</v>
      </c>
      <c r="E8814" s="14" t="n">
        <v>45261</v>
      </c>
      <c r="F8814" s="14" t="n">
        <v>45270</v>
      </c>
      <c r="G8814" s="0" t="n">
        <v>278</v>
      </c>
      <c r="H8814" s="0" t="n">
        <v>134</v>
      </c>
      <c r="I8814" s="0" t="n">
        <v>91</v>
      </c>
      <c r="J8814" s="0" t="n">
        <v>1218</v>
      </c>
      <c r="K8814" s="0" t="n">
        <v>1460</v>
      </c>
      <c r="L8814" s="15" t="s">
        <v>80</v>
      </c>
      <c r="M8814" s="0" t="n">
        <v>9</v>
      </c>
      <c r="N8814" s="16" t="n">
        <f aca="false">I8814*K8814</f>
        <v>132860</v>
      </c>
      <c r="O8814" s="16" t="n">
        <f aca="false">I8814*(K8814-J8814)</f>
        <v>22022</v>
      </c>
      <c r="P8814" s="15" t="n">
        <f aca="false">K8814-J8814</f>
        <v>242</v>
      </c>
      <c r="Q8814" s="0" t="str">
        <f aca="false">IF(G8814=0,"Out of stock",IF(G8814&lt;H8814,"Understocked",IF(G8814&gt;Summary!$B$6*H8814,"Overstocked","Healthy")))</f>
        <v>Healthy</v>
      </c>
      <c r="R8814" s="0" t="str">
        <f aca="false">IF(I8814&gt;=Summary!$B$7,"Fast",IF(I8814&lt;Summary!$B$8,"Slow","Medium"))</f>
        <v>Slow</v>
      </c>
      <c r="S8814" s="15" t="n">
        <f aca="false">IF(M8814&gt;Summary!$B$5,1,0)</f>
        <v>1</v>
      </c>
      <c r="T8814" s="16" t="n">
        <f aca="false">IF(Q8814="Overstocked",(G8814-Summary!$B$6*H8814)*J8814,0)</f>
        <v>0</v>
      </c>
    </row>
    <row r="8815" customFormat="false" ht="15" hidden="false" customHeight="false" outlineLevel="0" collapsed="false">
      <c r="A8815" s="0" t="s">
        <v>8913</v>
      </c>
      <c r="B8815" s="0" t="s">
        <v>89</v>
      </c>
      <c r="C8815" s="0" t="s">
        <v>85</v>
      </c>
      <c r="D8815" s="0" t="s">
        <v>90</v>
      </c>
      <c r="E8815" s="14" t="n">
        <v>44979</v>
      </c>
      <c r="F8815" s="14" t="n">
        <v>44986</v>
      </c>
      <c r="G8815" s="0" t="n">
        <v>140</v>
      </c>
      <c r="H8815" s="0" t="n">
        <v>142</v>
      </c>
      <c r="I8815" s="0" t="n">
        <v>272</v>
      </c>
      <c r="J8815" s="0" t="n">
        <v>1608</v>
      </c>
      <c r="K8815" s="0" t="n">
        <v>1770</v>
      </c>
      <c r="L8815" s="15" t="s">
        <v>97</v>
      </c>
      <c r="M8815" s="0" t="n">
        <v>7</v>
      </c>
      <c r="N8815" s="16" t="n">
        <f aca="false">I8815*K8815</f>
        <v>481440</v>
      </c>
      <c r="O8815" s="16" t="n">
        <f aca="false">I8815*(K8815-J8815)</f>
        <v>44064</v>
      </c>
      <c r="P8815" s="15" t="n">
        <f aca="false">K8815-J8815</f>
        <v>162</v>
      </c>
      <c r="Q8815" s="0" t="str">
        <f aca="false">IF(G8815=0,"Out of stock",IF(G8815&lt;H8815,"Understocked",IF(G8815&gt;Summary!$B$6*H8815,"Overstocked","Healthy")))</f>
        <v>Understocked</v>
      </c>
      <c r="R8815" s="0" t="str">
        <f aca="false">IF(I8815&gt;=Summary!$B$7,"Fast",IF(I8815&lt;Summary!$B$8,"Slow","Medium"))</f>
        <v>Fast</v>
      </c>
      <c r="S8815" s="15" t="n">
        <f aca="false">IF(M8815&gt;Summary!$B$5,1,0)</f>
        <v>0</v>
      </c>
      <c r="T8815" s="16" t="n">
        <f aca="false">IF(Q8815="Overstocked",(G8815-Summary!$B$6*H8815)*J8815,0)</f>
        <v>0</v>
      </c>
    </row>
    <row r="8816" customFormat="false" ht="15" hidden="false" customHeight="false" outlineLevel="0" collapsed="false">
      <c r="A8816" s="0" t="s">
        <v>8914</v>
      </c>
      <c r="B8816" s="0" t="s">
        <v>107</v>
      </c>
      <c r="C8816" s="0" t="s">
        <v>78</v>
      </c>
      <c r="D8816" s="0" t="s">
        <v>102</v>
      </c>
      <c r="E8816" s="14" t="n">
        <v>45457</v>
      </c>
      <c r="F8816" s="14" t="n">
        <v>45462</v>
      </c>
      <c r="G8816" s="0" t="n">
        <v>363</v>
      </c>
      <c r="H8816" s="0" t="n">
        <v>101</v>
      </c>
      <c r="I8816" s="0" t="n">
        <v>233</v>
      </c>
      <c r="J8816" s="0" t="n">
        <v>1974</v>
      </c>
      <c r="K8816" s="0" t="n">
        <v>2398</v>
      </c>
      <c r="L8816" s="15" t="s">
        <v>93</v>
      </c>
      <c r="M8816" s="0" t="n">
        <v>5</v>
      </c>
      <c r="N8816" s="16" t="n">
        <f aca="false">I8816*K8816</f>
        <v>558734</v>
      </c>
      <c r="O8816" s="16" t="n">
        <f aca="false">I8816*(K8816-J8816)</f>
        <v>98792</v>
      </c>
      <c r="P8816" s="15" t="n">
        <f aca="false">K8816-J8816</f>
        <v>424</v>
      </c>
      <c r="Q8816" s="0" t="str">
        <f aca="false">IF(G8816=0,"Out of stock",IF(G8816&lt;H8816,"Understocked",IF(G8816&gt;Summary!$B$6*H8816,"Overstocked","Healthy")))</f>
        <v>Healthy</v>
      </c>
      <c r="R8816" s="0" t="str">
        <f aca="false">IF(I8816&gt;=Summary!$B$7,"Fast",IF(I8816&lt;Summary!$B$8,"Slow","Medium"))</f>
        <v>Fast</v>
      </c>
      <c r="S8816" s="15" t="n">
        <f aca="false">IF(M8816&gt;Summary!$B$5,1,0)</f>
        <v>0</v>
      </c>
      <c r="T8816" s="16" t="n">
        <f aca="false">IF(Q8816="Overstocked",(G8816-Summary!$B$6*H8816)*J8816,0)</f>
        <v>0</v>
      </c>
    </row>
    <row r="8817" customFormat="false" ht="15" hidden="false" customHeight="false" outlineLevel="0" collapsed="false">
      <c r="A8817" s="0" t="s">
        <v>8915</v>
      </c>
      <c r="B8817" s="0" t="s">
        <v>113</v>
      </c>
      <c r="C8817" s="0" t="s">
        <v>104</v>
      </c>
      <c r="D8817" s="0" t="s">
        <v>102</v>
      </c>
      <c r="E8817" s="14" t="n">
        <v>45464</v>
      </c>
      <c r="F8817" s="14" t="n">
        <v>45468</v>
      </c>
      <c r="G8817" s="0" t="n">
        <v>180</v>
      </c>
      <c r="H8817" s="0" t="n">
        <v>91</v>
      </c>
      <c r="I8817" s="0" t="n">
        <v>70</v>
      </c>
      <c r="J8817" s="0" t="n">
        <v>486</v>
      </c>
      <c r="K8817" s="0" t="n">
        <v>669</v>
      </c>
      <c r="L8817" s="15" t="s">
        <v>87</v>
      </c>
      <c r="M8817" s="0" t="n">
        <v>4</v>
      </c>
      <c r="N8817" s="16" t="n">
        <f aca="false">I8817*K8817</f>
        <v>46830</v>
      </c>
      <c r="O8817" s="16" t="n">
        <f aca="false">I8817*(K8817-J8817)</f>
        <v>12810</v>
      </c>
      <c r="P8817" s="15" t="n">
        <f aca="false">K8817-J8817</f>
        <v>183</v>
      </c>
      <c r="Q8817" s="0" t="str">
        <f aca="false">IF(G8817=0,"Out of stock",IF(G8817&lt;H8817,"Understocked",IF(G8817&gt;Summary!$B$6*H8817,"Overstocked","Healthy")))</f>
        <v>Healthy</v>
      </c>
      <c r="R8817" s="0" t="str">
        <f aca="false">IF(I8817&gt;=Summary!$B$7,"Fast",IF(I8817&lt;Summary!$B$8,"Slow","Medium"))</f>
        <v>Slow</v>
      </c>
      <c r="S8817" s="15" t="n">
        <f aca="false">IF(M8817&gt;Summary!$B$5,1,0)</f>
        <v>0</v>
      </c>
      <c r="T8817" s="16" t="n">
        <f aca="false">IF(Q8817="Overstocked",(G8817-Summary!$B$6*H8817)*J8817,0)</f>
        <v>0</v>
      </c>
    </row>
    <row r="8818" customFormat="false" ht="15" hidden="false" customHeight="false" outlineLevel="0" collapsed="false">
      <c r="A8818" s="0" t="s">
        <v>8916</v>
      </c>
      <c r="B8818" s="0" t="s">
        <v>123</v>
      </c>
      <c r="C8818" s="0" t="s">
        <v>96</v>
      </c>
      <c r="D8818" s="0" t="s">
        <v>92</v>
      </c>
      <c r="E8818" s="14" t="n">
        <v>45597</v>
      </c>
      <c r="F8818" s="14" t="n">
        <v>45599</v>
      </c>
      <c r="G8818" s="0" t="n">
        <v>473</v>
      </c>
      <c r="H8818" s="0" t="n">
        <v>148</v>
      </c>
      <c r="I8818" s="0" t="n">
        <v>83</v>
      </c>
      <c r="J8818" s="0" t="n">
        <v>1689</v>
      </c>
      <c r="K8818" s="0" t="n">
        <v>1939</v>
      </c>
      <c r="L8818" s="15" t="s">
        <v>93</v>
      </c>
      <c r="M8818" s="0" t="n">
        <v>2</v>
      </c>
      <c r="N8818" s="16" t="n">
        <f aca="false">I8818*K8818</f>
        <v>160937</v>
      </c>
      <c r="O8818" s="16" t="n">
        <f aca="false">I8818*(K8818-J8818)</f>
        <v>20750</v>
      </c>
      <c r="P8818" s="15" t="n">
        <f aca="false">K8818-J8818</f>
        <v>250</v>
      </c>
      <c r="Q8818" s="0" t="str">
        <f aca="false">IF(G8818=0,"Out of stock",IF(G8818&lt;H8818,"Understocked",IF(G8818&gt;Summary!$B$6*H8818,"Overstocked","Healthy")))</f>
        <v>Healthy</v>
      </c>
      <c r="R8818" s="0" t="str">
        <f aca="false">IF(I8818&gt;=Summary!$B$7,"Fast",IF(I8818&lt;Summary!$B$8,"Slow","Medium"))</f>
        <v>Slow</v>
      </c>
      <c r="S8818" s="15" t="n">
        <f aca="false">IF(M8818&gt;Summary!$B$5,1,0)</f>
        <v>0</v>
      </c>
      <c r="T8818" s="16" t="n">
        <f aca="false">IF(Q8818="Overstocked",(G8818-Summary!$B$6*H8818)*J8818,0)</f>
        <v>0</v>
      </c>
    </row>
    <row r="8819" customFormat="false" ht="15" hidden="false" customHeight="false" outlineLevel="0" collapsed="false">
      <c r="A8819" s="0" t="s">
        <v>8917</v>
      </c>
      <c r="B8819" s="0" t="s">
        <v>101</v>
      </c>
      <c r="C8819" s="0" t="s">
        <v>104</v>
      </c>
      <c r="D8819" s="0" t="s">
        <v>86</v>
      </c>
      <c r="E8819" s="14" t="n">
        <v>45386</v>
      </c>
      <c r="F8819" s="14" t="n">
        <v>45392</v>
      </c>
      <c r="G8819" s="0" t="n">
        <v>489</v>
      </c>
      <c r="H8819" s="0" t="n">
        <v>132</v>
      </c>
      <c r="I8819" s="0" t="n">
        <v>189</v>
      </c>
      <c r="J8819" s="0" t="n">
        <v>252</v>
      </c>
      <c r="K8819" s="0" t="n">
        <v>664</v>
      </c>
      <c r="L8819" s="15" t="s">
        <v>93</v>
      </c>
      <c r="M8819" s="0" t="n">
        <v>6</v>
      </c>
      <c r="N8819" s="16" t="n">
        <f aca="false">I8819*K8819</f>
        <v>125496</v>
      </c>
      <c r="O8819" s="16" t="n">
        <f aca="false">I8819*(K8819-J8819)</f>
        <v>77868</v>
      </c>
      <c r="P8819" s="15" t="n">
        <f aca="false">K8819-J8819</f>
        <v>412</v>
      </c>
      <c r="Q8819" s="0" t="str">
        <f aca="false">IF(G8819=0,"Out of stock",IF(G8819&lt;H8819,"Understocked",IF(G8819&gt;Summary!$B$6*H8819,"Overstocked","Healthy")))</f>
        <v>Healthy</v>
      </c>
      <c r="R8819" s="0" t="str">
        <f aca="false">IF(I8819&gt;=Summary!$B$7,"Fast",IF(I8819&lt;Summary!$B$8,"Slow","Medium"))</f>
        <v>Medium</v>
      </c>
      <c r="S8819" s="15" t="n">
        <f aca="false">IF(M8819&gt;Summary!$B$5,1,0)</f>
        <v>0</v>
      </c>
      <c r="T8819" s="16" t="n">
        <f aca="false">IF(Q8819="Overstocked",(G8819-Summary!$B$6*H8819)*J8819,0)</f>
        <v>0</v>
      </c>
    </row>
    <row r="8820" customFormat="false" ht="15" hidden="false" customHeight="false" outlineLevel="0" collapsed="false">
      <c r="A8820" s="0" t="s">
        <v>8918</v>
      </c>
      <c r="B8820" s="0" t="s">
        <v>111</v>
      </c>
      <c r="C8820" s="0" t="s">
        <v>85</v>
      </c>
      <c r="D8820" s="0" t="s">
        <v>79</v>
      </c>
      <c r="E8820" s="14" t="n">
        <v>45390</v>
      </c>
      <c r="F8820" s="14" t="n">
        <v>45393</v>
      </c>
      <c r="G8820" s="0" t="n">
        <v>423</v>
      </c>
      <c r="H8820" s="0" t="n">
        <v>117</v>
      </c>
      <c r="I8820" s="0" t="n">
        <v>9</v>
      </c>
      <c r="J8820" s="0" t="n">
        <v>1000</v>
      </c>
      <c r="K8820" s="0" t="n">
        <v>1341</v>
      </c>
      <c r="L8820" s="15" t="s">
        <v>80</v>
      </c>
      <c r="M8820" s="0" t="n">
        <v>3</v>
      </c>
      <c r="N8820" s="16" t="n">
        <f aca="false">I8820*K8820</f>
        <v>12069</v>
      </c>
      <c r="O8820" s="16" t="n">
        <f aca="false">I8820*(K8820-J8820)</f>
        <v>3069</v>
      </c>
      <c r="P8820" s="15" t="n">
        <f aca="false">K8820-J8820</f>
        <v>341</v>
      </c>
      <c r="Q8820" s="0" t="str">
        <f aca="false">IF(G8820=0,"Out of stock",IF(G8820&lt;H8820,"Understocked",IF(G8820&gt;Summary!$B$6*H8820,"Overstocked","Healthy")))</f>
        <v>Healthy</v>
      </c>
      <c r="R8820" s="0" t="str">
        <f aca="false">IF(I8820&gt;=Summary!$B$7,"Fast",IF(I8820&lt;Summary!$B$8,"Slow","Medium"))</f>
        <v>Slow</v>
      </c>
      <c r="S8820" s="15" t="n">
        <f aca="false">IF(M8820&gt;Summary!$B$5,1,0)</f>
        <v>0</v>
      </c>
      <c r="T8820" s="16" t="n">
        <f aca="false">IF(Q8820="Overstocked",(G8820-Summary!$B$6*H8820)*J8820,0)</f>
        <v>0</v>
      </c>
    </row>
    <row r="8821" customFormat="false" ht="15" hidden="false" customHeight="false" outlineLevel="0" collapsed="false">
      <c r="A8821" s="0" t="s">
        <v>8919</v>
      </c>
      <c r="B8821" s="0" t="s">
        <v>89</v>
      </c>
      <c r="C8821" s="0" t="s">
        <v>104</v>
      </c>
      <c r="D8821" s="0" t="s">
        <v>102</v>
      </c>
      <c r="E8821" s="14" t="n">
        <v>45464</v>
      </c>
      <c r="F8821" s="14" t="n">
        <v>45473</v>
      </c>
      <c r="G8821" s="0" t="n">
        <v>392</v>
      </c>
      <c r="H8821" s="0" t="n">
        <v>137</v>
      </c>
      <c r="I8821" s="0" t="n">
        <v>112</v>
      </c>
      <c r="J8821" s="0" t="n">
        <v>208</v>
      </c>
      <c r="K8821" s="0" t="n">
        <v>697</v>
      </c>
      <c r="L8821" s="15" t="s">
        <v>82</v>
      </c>
      <c r="M8821" s="0" t="n">
        <v>9</v>
      </c>
      <c r="N8821" s="16" t="n">
        <f aca="false">I8821*K8821</f>
        <v>78064</v>
      </c>
      <c r="O8821" s="16" t="n">
        <f aca="false">I8821*(K8821-J8821)</f>
        <v>54768</v>
      </c>
      <c r="P8821" s="15" t="n">
        <f aca="false">K8821-J8821</f>
        <v>489</v>
      </c>
      <c r="Q8821" s="0" t="str">
        <f aca="false">IF(G8821=0,"Out of stock",IF(G8821&lt;H8821,"Understocked",IF(G8821&gt;Summary!$B$6*H8821,"Overstocked","Healthy")))</f>
        <v>Healthy</v>
      </c>
      <c r="R8821" s="0" t="str">
        <f aca="false">IF(I8821&gt;=Summary!$B$7,"Fast",IF(I8821&lt;Summary!$B$8,"Slow","Medium"))</f>
        <v>Medium</v>
      </c>
      <c r="S8821" s="15" t="n">
        <f aca="false">IF(M8821&gt;Summary!$B$5,1,0)</f>
        <v>1</v>
      </c>
      <c r="T8821" s="16" t="n">
        <f aca="false">IF(Q8821="Overstocked",(G8821-Summary!$B$6*H8821)*J8821,0)</f>
        <v>0</v>
      </c>
    </row>
    <row r="8822" customFormat="false" ht="15" hidden="false" customHeight="false" outlineLevel="0" collapsed="false">
      <c r="A8822" s="0" t="s">
        <v>8920</v>
      </c>
      <c r="B8822" s="0" t="s">
        <v>77</v>
      </c>
      <c r="C8822" s="0" t="s">
        <v>104</v>
      </c>
      <c r="D8822" s="0" t="s">
        <v>92</v>
      </c>
      <c r="E8822" s="14" t="n">
        <v>45445</v>
      </c>
      <c r="F8822" s="14" t="n">
        <v>45449</v>
      </c>
      <c r="G8822" s="0" t="n">
        <v>251</v>
      </c>
      <c r="H8822" s="0" t="n">
        <v>97</v>
      </c>
      <c r="I8822" s="0" t="n">
        <v>113</v>
      </c>
      <c r="J8822" s="0" t="n">
        <v>1898</v>
      </c>
      <c r="K8822" s="0" t="n">
        <v>2307</v>
      </c>
      <c r="L8822" s="15" t="s">
        <v>87</v>
      </c>
      <c r="M8822" s="0" t="n">
        <v>4</v>
      </c>
      <c r="N8822" s="16" t="n">
        <f aca="false">I8822*K8822</f>
        <v>260691</v>
      </c>
      <c r="O8822" s="16" t="n">
        <f aca="false">I8822*(K8822-J8822)</f>
        <v>46217</v>
      </c>
      <c r="P8822" s="15" t="n">
        <f aca="false">K8822-J8822</f>
        <v>409</v>
      </c>
      <c r="Q8822" s="0" t="str">
        <f aca="false">IF(G8822=0,"Out of stock",IF(G8822&lt;H8822,"Understocked",IF(G8822&gt;Summary!$B$6*H8822,"Overstocked","Healthy")))</f>
        <v>Healthy</v>
      </c>
      <c r="R8822" s="0" t="str">
        <f aca="false">IF(I8822&gt;=Summary!$B$7,"Fast",IF(I8822&lt;Summary!$B$8,"Slow","Medium"))</f>
        <v>Medium</v>
      </c>
      <c r="S8822" s="15" t="n">
        <f aca="false">IF(M8822&gt;Summary!$B$5,1,0)</f>
        <v>0</v>
      </c>
      <c r="T8822" s="16" t="n">
        <f aca="false">IF(Q8822="Overstocked",(G8822-Summary!$B$6*H8822)*J8822,0)</f>
        <v>0</v>
      </c>
    </row>
    <row r="8823" customFormat="false" ht="15" hidden="false" customHeight="false" outlineLevel="0" collapsed="false">
      <c r="A8823" s="0" t="s">
        <v>8921</v>
      </c>
      <c r="B8823" s="0" t="s">
        <v>84</v>
      </c>
      <c r="C8823" s="0" t="s">
        <v>78</v>
      </c>
      <c r="D8823" s="0" t="s">
        <v>90</v>
      </c>
      <c r="E8823" s="14" t="n">
        <v>44944</v>
      </c>
      <c r="F8823" s="14" t="n">
        <v>44954</v>
      </c>
      <c r="G8823" s="0" t="n">
        <v>368</v>
      </c>
      <c r="H8823" s="0" t="n">
        <v>99</v>
      </c>
      <c r="I8823" s="0" t="n">
        <v>263</v>
      </c>
      <c r="J8823" s="0" t="n">
        <v>256</v>
      </c>
      <c r="K8823" s="0" t="n">
        <v>488</v>
      </c>
      <c r="L8823" s="15" t="s">
        <v>93</v>
      </c>
      <c r="M8823" s="0" t="n">
        <v>10</v>
      </c>
      <c r="N8823" s="16" t="n">
        <f aca="false">I8823*K8823</f>
        <v>128344</v>
      </c>
      <c r="O8823" s="16" t="n">
        <f aca="false">I8823*(K8823-J8823)</f>
        <v>61016</v>
      </c>
      <c r="P8823" s="15" t="n">
        <f aca="false">K8823-J8823</f>
        <v>232</v>
      </c>
      <c r="Q8823" s="0" t="str">
        <f aca="false">IF(G8823=0,"Out of stock",IF(G8823&lt;H8823,"Understocked",IF(G8823&gt;Summary!$B$6*H8823,"Overstocked","Healthy")))</f>
        <v>Healthy</v>
      </c>
      <c r="R8823" s="0" t="str">
        <f aca="false">IF(I8823&gt;=Summary!$B$7,"Fast",IF(I8823&lt;Summary!$B$8,"Slow","Medium"))</f>
        <v>Fast</v>
      </c>
      <c r="S8823" s="15" t="n">
        <f aca="false">IF(M8823&gt;Summary!$B$5,1,0)</f>
        <v>1</v>
      </c>
      <c r="T8823" s="16" t="n">
        <f aca="false">IF(Q8823="Overstocked",(G8823-Summary!$B$6*H8823)*J8823,0)</f>
        <v>0</v>
      </c>
    </row>
    <row r="8824" customFormat="false" ht="15" hidden="false" customHeight="false" outlineLevel="0" collapsed="false">
      <c r="A8824" s="0" t="s">
        <v>8922</v>
      </c>
      <c r="B8824" s="0" t="s">
        <v>89</v>
      </c>
      <c r="C8824" s="0" t="s">
        <v>78</v>
      </c>
      <c r="D8824" s="0" t="s">
        <v>92</v>
      </c>
      <c r="E8824" s="14" t="n">
        <v>45407</v>
      </c>
      <c r="F8824" s="14" t="n">
        <v>45413</v>
      </c>
      <c r="G8824" s="0" t="n">
        <v>454</v>
      </c>
      <c r="H8824" s="0" t="n">
        <v>79</v>
      </c>
      <c r="I8824" s="0" t="n">
        <v>57</v>
      </c>
      <c r="J8824" s="0" t="n">
        <v>328</v>
      </c>
      <c r="K8824" s="0" t="n">
        <v>603</v>
      </c>
      <c r="L8824" s="15" t="s">
        <v>93</v>
      </c>
      <c r="M8824" s="0" t="n">
        <v>6</v>
      </c>
      <c r="N8824" s="16" t="n">
        <f aca="false">I8824*K8824</f>
        <v>34371</v>
      </c>
      <c r="O8824" s="16" t="n">
        <f aca="false">I8824*(K8824-J8824)</f>
        <v>15675</v>
      </c>
      <c r="P8824" s="15" t="n">
        <f aca="false">K8824-J8824</f>
        <v>275</v>
      </c>
      <c r="Q8824" s="0" t="str">
        <f aca="false">IF(G8824=0,"Out of stock",IF(G8824&lt;H8824,"Understocked",IF(G8824&gt;Summary!$B$6*H8824,"Overstocked","Healthy")))</f>
        <v>Overstocked</v>
      </c>
      <c r="R8824" s="0" t="str">
        <f aca="false">IF(I8824&gt;=Summary!$B$7,"Fast",IF(I8824&lt;Summary!$B$8,"Slow","Medium"))</f>
        <v>Slow</v>
      </c>
      <c r="S8824" s="15" t="n">
        <f aca="false">IF(M8824&gt;Summary!$B$5,1,0)</f>
        <v>0</v>
      </c>
      <c r="T8824" s="16" t="n">
        <f aca="false">IF(Q8824="Overstocked",(G8824-Summary!$B$6*H8824)*J8824,0)</f>
        <v>45264</v>
      </c>
    </row>
    <row r="8825" customFormat="false" ht="15" hidden="false" customHeight="false" outlineLevel="0" collapsed="false">
      <c r="A8825" s="0" t="s">
        <v>8923</v>
      </c>
      <c r="B8825" s="0" t="s">
        <v>101</v>
      </c>
      <c r="C8825" s="0" t="s">
        <v>85</v>
      </c>
      <c r="D8825" s="0" t="s">
        <v>90</v>
      </c>
      <c r="E8825" s="14" t="n">
        <v>44933</v>
      </c>
      <c r="F8825" s="14" t="n">
        <v>44938</v>
      </c>
      <c r="G8825" s="0" t="n">
        <v>455</v>
      </c>
      <c r="H8825" s="0" t="n">
        <v>84</v>
      </c>
      <c r="I8825" s="0" t="n">
        <v>182</v>
      </c>
      <c r="J8825" s="0" t="n">
        <v>1063</v>
      </c>
      <c r="K8825" s="0" t="n">
        <v>1154</v>
      </c>
      <c r="L8825" s="15" t="s">
        <v>82</v>
      </c>
      <c r="M8825" s="0" t="n">
        <v>5</v>
      </c>
      <c r="N8825" s="16" t="n">
        <f aca="false">I8825*K8825</f>
        <v>210028</v>
      </c>
      <c r="O8825" s="16" t="n">
        <f aca="false">I8825*(K8825-J8825)</f>
        <v>16562</v>
      </c>
      <c r="P8825" s="15" t="n">
        <f aca="false">K8825-J8825</f>
        <v>91</v>
      </c>
      <c r="Q8825" s="0" t="str">
        <f aca="false">IF(G8825=0,"Out of stock",IF(G8825&lt;H8825,"Understocked",IF(G8825&gt;Summary!$B$6*H8825,"Overstocked","Healthy")))</f>
        <v>Overstocked</v>
      </c>
      <c r="R8825" s="0" t="str">
        <f aca="false">IF(I8825&gt;=Summary!$B$7,"Fast",IF(I8825&lt;Summary!$B$8,"Slow","Medium"))</f>
        <v>Medium</v>
      </c>
      <c r="S8825" s="15" t="n">
        <f aca="false">IF(M8825&gt;Summary!$B$5,1,0)</f>
        <v>0</v>
      </c>
      <c r="T8825" s="16" t="n">
        <f aca="false">IF(Q8825="Overstocked",(G8825-Summary!$B$6*H8825)*J8825,0)</f>
        <v>126497</v>
      </c>
    </row>
    <row r="8826" customFormat="false" ht="15" hidden="false" customHeight="false" outlineLevel="0" collapsed="false">
      <c r="A8826" s="0" t="s">
        <v>8924</v>
      </c>
      <c r="B8826" s="0" t="s">
        <v>89</v>
      </c>
      <c r="C8826" s="0" t="s">
        <v>78</v>
      </c>
      <c r="D8826" s="0" t="s">
        <v>90</v>
      </c>
      <c r="E8826" s="14" t="n">
        <v>45480</v>
      </c>
      <c r="F8826" s="14" t="n">
        <v>45490</v>
      </c>
      <c r="G8826" s="0" t="n">
        <v>102</v>
      </c>
      <c r="H8826" s="0" t="n">
        <v>113</v>
      </c>
      <c r="I8826" s="0" t="n">
        <v>234</v>
      </c>
      <c r="J8826" s="0" t="n">
        <v>483</v>
      </c>
      <c r="K8826" s="0" t="n">
        <v>650</v>
      </c>
      <c r="L8826" s="15" t="s">
        <v>87</v>
      </c>
      <c r="M8826" s="0" t="n">
        <v>10</v>
      </c>
      <c r="N8826" s="16" t="n">
        <f aca="false">I8826*K8826</f>
        <v>152100</v>
      </c>
      <c r="O8826" s="16" t="n">
        <f aca="false">I8826*(K8826-J8826)</f>
        <v>39078</v>
      </c>
      <c r="P8826" s="15" t="n">
        <f aca="false">K8826-J8826</f>
        <v>167</v>
      </c>
      <c r="Q8826" s="0" t="str">
        <f aca="false">IF(G8826=0,"Out of stock",IF(G8826&lt;H8826,"Understocked",IF(G8826&gt;Summary!$B$6*H8826,"Overstocked","Healthy")))</f>
        <v>Understocked</v>
      </c>
      <c r="R8826" s="0" t="str">
        <f aca="false">IF(I8826&gt;=Summary!$B$7,"Fast",IF(I8826&lt;Summary!$B$8,"Slow","Medium"))</f>
        <v>Fast</v>
      </c>
      <c r="S8826" s="15" t="n">
        <f aca="false">IF(M8826&gt;Summary!$B$5,1,0)</f>
        <v>1</v>
      </c>
      <c r="T8826" s="16" t="n">
        <f aca="false">IF(Q8826="Overstocked",(G8826-Summary!$B$6*H8826)*J8826,0)</f>
        <v>0</v>
      </c>
    </row>
    <row r="8827" customFormat="false" ht="15" hidden="false" customHeight="false" outlineLevel="0" collapsed="false">
      <c r="A8827" s="0" t="s">
        <v>8925</v>
      </c>
      <c r="B8827" s="0" t="s">
        <v>95</v>
      </c>
      <c r="C8827" s="0" t="s">
        <v>104</v>
      </c>
      <c r="D8827" s="0" t="s">
        <v>102</v>
      </c>
      <c r="E8827" s="14" t="n">
        <v>45607</v>
      </c>
      <c r="F8827" s="14" t="n">
        <v>45609</v>
      </c>
      <c r="G8827" s="0" t="n">
        <v>163</v>
      </c>
      <c r="H8827" s="0" t="n">
        <v>138</v>
      </c>
      <c r="I8827" s="0" t="n">
        <v>193</v>
      </c>
      <c r="J8827" s="0" t="n">
        <v>1176</v>
      </c>
      <c r="K8827" s="0" t="n">
        <v>1544</v>
      </c>
      <c r="L8827" s="15" t="s">
        <v>82</v>
      </c>
      <c r="M8827" s="0" t="n">
        <v>2</v>
      </c>
      <c r="N8827" s="16" t="n">
        <f aca="false">I8827*K8827</f>
        <v>297992</v>
      </c>
      <c r="O8827" s="16" t="n">
        <f aca="false">I8827*(K8827-J8827)</f>
        <v>71024</v>
      </c>
      <c r="P8827" s="15" t="n">
        <f aca="false">K8827-J8827</f>
        <v>368</v>
      </c>
      <c r="Q8827" s="0" t="str">
        <f aca="false">IF(G8827=0,"Out of stock",IF(G8827&lt;H8827,"Understocked",IF(G8827&gt;Summary!$B$6*H8827,"Overstocked","Healthy")))</f>
        <v>Healthy</v>
      </c>
      <c r="R8827" s="0" t="str">
        <f aca="false">IF(I8827&gt;=Summary!$B$7,"Fast",IF(I8827&lt;Summary!$B$8,"Slow","Medium"))</f>
        <v>Medium</v>
      </c>
      <c r="S8827" s="15" t="n">
        <f aca="false">IF(M8827&gt;Summary!$B$5,1,0)</f>
        <v>0</v>
      </c>
      <c r="T8827" s="16" t="n">
        <f aca="false">IF(Q8827="Overstocked",(G8827-Summary!$B$6*H8827)*J8827,0)</f>
        <v>0</v>
      </c>
    </row>
    <row r="8828" customFormat="false" ht="15" hidden="false" customHeight="false" outlineLevel="0" collapsed="false">
      <c r="A8828" s="0" t="s">
        <v>8926</v>
      </c>
      <c r="B8828" s="0" t="s">
        <v>107</v>
      </c>
      <c r="C8828" s="0" t="s">
        <v>85</v>
      </c>
      <c r="D8828" s="0" t="s">
        <v>102</v>
      </c>
      <c r="E8828" s="14" t="n">
        <v>45639</v>
      </c>
      <c r="F8828" s="14" t="n">
        <v>45648</v>
      </c>
      <c r="G8828" s="0" t="n">
        <v>70</v>
      </c>
      <c r="H8828" s="0" t="n">
        <v>143</v>
      </c>
      <c r="I8828" s="0" t="n">
        <v>133</v>
      </c>
      <c r="J8828" s="0" t="n">
        <v>1877</v>
      </c>
      <c r="K8828" s="0" t="n">
        <v>2128</v>
      </c>
      <c r="L8828" s="15" t="s">
        <v>82</v>
      </c>
      <c r="M8828" s="0" t="n">
        <v>9</v>
      </c>
      <c r="N8828" s="16" t="n">
        <f aca="false">I8828*K8828</f>
        <v>283024</v>
      </c>
      <c r="O8828" s="16" t="n">
        <f aca="false">I8828*(K8828-J8828)</f>
        <v>33383</v>
      </c>
      <c r="P8828" s="15" t="n">
        <f aca="false">K8828-J8828</f>
        <v>251</v>
      </c>
      <c r="Q8828" s="0" t="str">
        <f aca="false">IF(G8828=0,"Out of stock",IF(G8828&lt;H8828,"Understocked",IF(G8828&gt;Summary!$B$6*H8828,"Overstocked","Healthy")))</f>
        <v>Understocked</v>
      </c>
      <c r="R8828" s="0" t="str">
        <f aca="false">IF(I8828&gt;=Summary!$B$7,"Fast",IF(I8828&lt;Summary!$B$8,"Slow","Medium"))</f>
        <v>Medium</v>
      </c>
      <c r="S8828" s="15" t="n">
        <f aca="false">IF(M8828&gt;Summary!$B$5,1,0)</f>
        <v>1</v>
      </c>
      <c r="T8828" s="16" t="n">
        <f aca="false">IF(Q8828="Overstocked",(G8828-Summary!$B$6*H8828)*J8828,0)</f>
        <v>0</v>
      </c>
    </row>
    <row r="8829" customFormat="false" ht="15" hidden="false" customHeight="false" outlineLevel="0" collapsed="false">
      <c r="A8829" s="0" t="s">
        <v>8927</v>
      </c>
      <c r="B8829" s="0" t="s">
        <v>107</v>
      </c>
      <c r="C8829" s="0" t="s">
        <v>85</v>
      </c>
      <c r="D8829" s="0" t="s">
        <v>92</v>
      </c>
      <c r="E8829" s="14" t="n">
        <v>45437</v>
      </c>
      <c r="F8829" s="14" t="n">
        <v>45438</v>
      </c>
      <c r="G8829" s="0" t="n">
        <v>95</v>
      </c>
      <c r="H8829" s="0" t="n">
        <v>137</v>
      </c>
      <c r="I8829" s="0" t="n">
        <v>42</v>
      </c>
      <c r="J8829" s="0" t="n">
        <v>1057</v>
      </c>
      <c r="K8829" s="0" t="n">
        <v>1482</v>
      </c>
      <c r="L8829" s="15" t="s">
        <v>82</v>
      </c>
      <c r="M8829" s="0" t="n">
        <v>1</v>
      </c>
      <c r="N8829" s="16" t="n">
        <f aca="false">I8829*K8829</f>
        <v>62244</v>
      </c>
      <c r="O8829" s="16" t="n">
        <f aca="false">I8829*(K8829-J8829)</f>
        <v>17850</v>
      </c>
      <c r="P8829" s="15" t="n">
        <f aca="false">K8829-J8829</f>
        <v>425</v>
      </c>
      <c r="Q8829" s="0" t="str">
        <f aca="false">IF(G8829=0,"Out of stock",IF(G8829&lt;H8829,"Understocked",IF(G8829&gt;Summary!$B$6*H8829,"Overstocked","Healthy")))</f>
        <v>Understocked</v>
      </c>
      <c r="R8829" s="0" t="str">
        <f aca="false">IF(I8829&gt;=Summary!$B$7,"Fast",IF(I8829&lt;Summary!$B$8,"Slow","Medium"))</f>
        <v>Slow</v>
      </c>
      <c r="S8829" s="15" t="n">
        <f aca="false">IF(M8829&gt;Summary!$B$5,1,0)</f>
        <v>0</v>
      </c>
      <c r="T8829" s="16" t="n">
        <f aca="false">IF(Q8829="Overstocked",(G8829-Summary!$B$6*H8829)*J8829,0)</f>
        <v>0</v>
      </c>
    </row>
    <row r="8830" customFormat="false" ht="15" hidden="false" customHeight="false" outlineLevel="0" collapsed="false">
      <c r="A8830" s="0" t="s">
        <v>8928</v>
      </c>
      <c r="B8830" s="0" t="s">
        <v>101</v>
      </c>
      <c r="C8830" s="0" t="s">
        <v>96</v>
      </c>
      <c r="D8830" s="0" t="s">
        <v>92</v>
      </c>
      <c r="E8830" s="14" t="n">
        <v>45329</v>
      </c>
      <c r="F8830" s="14" t="n">
        <v>45333</v>
      </c>
      <c r="G8830" s="0" t="n">
        <v>272</v>
      </c>
      <c r="H8830" s="0" t="n">
        <v>55</v>
      </c>
      <c r="I8830" s="0" t="n">
        <v>70</v>
      </c>
      <c r="J8830" s="0" t="n">
        <v>228</v>
      </c>
      <c r="K8830" s="0" t="n">
        <v>370</v>
      </c>
      <c r="L8830" s="15" t="s">
        <v>80</v>
      </c>
      <c r="M8830" s="0" t="n">
        <v>4</v>
      </c>
      <c r="N8830" s="16" t="n">
        <f aca="false">I8830*K8830</f>
        <v>25900</v>
      </c>
      <c r="O8830" s="16" t="n">
        <f aca="false">I8830*(K8830-J8830)</f>
        <v>9940</v>
      </c>
      <c r="P8830" s="15" t="n">
        <f aca="false">K8830-J8830</f>
        <v>142</v>
      </c>
      <c r="Q8830" s="0" t="str">
        <f aca="false">IF(G8830=0,"Out of stock",IF(G8830&lt;H8830,"Understocked",IF(G8830&gt;Summary!$B$6*H8830,"Overstocked","Healthy")))</f>
        <v>Overstocked</v>
      </c>
      <c r="R8830" s="0" t="str">
        <f aca="false">IF(I8830&gt;=Summary!$B$7,"Fast",IF(I8830&lt;Summary!$B$8,"Slow","Medium"))</f>
        <v>Slow</v>
      </c>
      <c r="S8830" s="15" t="n">
        <f aca="false">IF(M8830&gt;Summary!$B$5,1,0)</f>
        <v>0</v>
      </c>
      <c r="T8830" s="16" t="n">
        <f aca="false">IF(Q8830="Overstocked",(G8830-Summary!$B$6*H8830)*J8830,0)</f>
        <v>11856</v>
      </c>
    </row>
    <row r="8831" customFormat="false" ht="15" hidden="false" customHeight="false" outlineLevel="0" collapsed="false">
      <c r="A8831" s="0" t="s">
        <v>8929</v>
      </c>
      <c r="B8831" s="0" t="s">
        <v>113</v>
      </c>
      <c r="C8831" s="0" t="s">
        <v>85</v>
      </c>
      <c r="D8831" s="0" t="s">
        <v>92</v>
      </c>
      <c r="E8831" s="14" t="n">
        <v>44985</v>
      </c>
      <c r="F8831" s="14" t="n">
        <v>44986</v>
      </c>
      <c r="G8831" s="0" t="n">
        <v>345</v>
      </c>
      <c r="H8831" s="0" t="n">
        <v>140</v>
      </c>
      <c r="I8831" s="0" t="n">
        <v>4</v>
      </c>
      <c r="J8831" s="0" t="n">
        <v>348</v>
      </c>
      <c r="K8831" s="0" t="n">
        <v>611</v>
      </c>
      <c r="L8831" s="15" t="s">
        <v>93</v>
      </c>
      <c r="M8831" s="0" t="n">
        <v>1</v>
      </c>
      <c r="N8831" s="16" t="n">
        <f aca="false">I8831*K8831</f>
        <v>2444</v>
      </c>
      <c r="O8831" s="16" t="n">
        <f aca="false">I8831*(K8831-J8831)</f>
        <v>1052</v>
      </c>
      <c r="P8831" s="15" t="n">
        <f aca="false">K8831-J8831</f>
        <v>263</v>
      </c>
      <c r="Q8831" s="0" t="str">
        <f aca="false">IF(G8831=0,"Out of stock",IF(G8831&lt;H8831,"Understocked",IF(G8831&gt;Summary!$B$6*H8831,"Overstocked","Healthy")))</f>
        <v>Healthy</v>
      </c>
      <c r="R8831" s="0" t="str">
        <f aca="false">IF(I8831&gt;=Summary!$B$7,"Fast",IF(I8831&lt;Summary!$B$8,"Slow","Medium"))</f>
        <v>Slow</v>
      </c>
      <c r="S8831" s="15" t="n">
        <f aca="false">IF(M8831&gt;Summary!$B$5,1,0)</f>
        <v>0</v>
      </c>
      <c r="T8831" s="16" t="n">
        <f aca="false">IF(Q8831="Overstocked",(G8831-Summary!$B$6*H8831)*J8831,0)</f>
        <v>0</v>
      </c>
    </row>
    <row r="8832" customFormat="false" ht="15" hidden="false" customHeight="false" outlineLevel="0" collapsed="false">
      <c r="A8832" s="0" t="s">
        <v>8930</v>
      </c>
      <c r="B8832" s="0" t="s">
        <v>84</v>
      </c>
      <c r="C8832" s="0" t="s">
        <v>85</v>
      </c>
      <c r="D8832" s="0" t="s">
        <v>92</v>
      </c>
      <c r="E8832" s="14" t="n">
        <v>45403</v>
      </c>
      <c r="F8832" s="14" t="n">
        <v>45409</v>
      </c>
      <c r="G8832" s="0" t="n">
        <v>305</v>
      </c>
      <c r="H8832" s="0" t="n">
        <v>126</v>
      </c>
      <c r="I8832" s="0" t="n">
        <v>254</v>
      </c>
      <c r="J8832" s="0" t="n">
        <v>1660</v>
      </c>
      <c r="K8832" s="0" t="n">
        <v>2143</v>
      </c>
      <c r="L8832" s="15" t="s">
        <v>80</v>
      </c>
      <c r="M8832" s="0" t="n">
        <v>6</v>
      </c>
      <c r="N8832" s="16" t="n">
        <f aca="false">I8832*K8832</f>
        <v>544322</v>
      </c>
      <c r="O8832" s="16" t="n">
        <f aca="false">I8832*(K8832-J8832)</f>
        <v>122682</v>
      </c>
      <c r="P8832" s="15" t="n">
        <f aca="false">K8832-J8832</f>
        <v>483</v>
      </c>
      <c r="Q8832" s="0" t="str">
        <f aca="false">IF(G8832=0,"Out of stock",IF(G8832&lt;H8832,"Understocked",IF(G8832&gt;Summary!$B$6*H8832,"Overstocked","Healthy")))</f>
        <v>Healthy</v>
      </c>
      <c r="R8832" s="0" t="str">
        <f aca="false">IF(I8832&gt;=Summary!$B$7,"Fast",IF(I8832&lt;Summary!$B$8,"Slow","Medium"))</f>
        <v>Fast</v>
      </c>
      <c r="S8832" s="15" t="n">
        <f aca="false">IF(M8832&gt;Summary!$B$5,1,0)</f>
        <v>0</v>
      </c>
      <c r="T8832" s="16" t="n">
        <f aca="false">IF(Q8832="Overstocked",(G8832-Summary!$B$6*H8832)*J8832,0)</f>
        <v>0</v>
      </c>
    </row>
    <row r="8833" customFormat="false" ht="15" hidden="false" customHeight="false" outlineLevel="0" collapsed="false">
      <c r="A8833" s="0" t="s">
        <v>8931</v>
      </c>
      <c r="B8833" s="0" t="s">
        <v>101</v>
      </c>
      <c r="C8833" s="0" t="s">
        <v>96</v>
      </c>
      <c r="D8833" s="0" t="s">
        <v>92</v>
      </c>
      <c r="E8833" s="14" t="n">
        <v>45392</v>
      </c>
      <c r="F8833" s="14" t="n">
        <v>45394</v>
      </c>
      <c r="G8833" s="0" t="n">
        <v>29</v>
      </c>
      <c r="H8833" s="0" t="n">
        <v>54</v>
      </c>
      <c r="I8833" s="0" t="n">
        <v>278</v>
      </c>
      <c r="J8833" s="0" t="n">
        <v>892</v>
      </c>
      <c r="K8833" s="0" t="n">
        <v>1156</v>
      </c>
      <c r="L8833" s="15" t="s">
        <v>93</v>
      </c>
      <c r="M8833" s="0" t="n">
        <v>2</v>
      </c>
      <c r="N8833" s="16" t="n">
        <f aca="false">I8833*K8833</f>
        <v>321368</v>
      </c>
      <c r="O8833" s="16" t="n">
        <f aca="false">I8833*(K8833-J8833)</f>
        <v>73392</v>
      </c>
      <c r="P8833" s="15" t="n">
        <f aca="false">K8833-J8833</f>
        <v>264</v>
      </c>
      <c r="Q8833" s="0" t="str">
        <f aca="false">IF(G8833=0,"Out of stock",IF(G8833&lt;H8833,"Understocked",IF(G8833&gt;Summary!$B$6*H8833,"Overstocked","Healthy")))</f>
        <v>Understocked</v>
      </c>
      <c r="R8833" s="0" t="str">
        <f aca="false">IF(I8833&gt;=Summary!$B$7,"Fast",IF(I8833&lt;Summary!$B$8,"Slow","Medium"))</f>
        <v>Fast</v>
      </c>
      <c r="S8833" s="15" t="n">
        <f aca="false">IF(M8833&gt;Summary!$B$5,1,0)</f>
        <v>0</v>
      </c>
      <c r="T8833" s="16" t="n">
        <f aca="false">IF(Q8833="Overstocked",(G8833-Summary!$B$6*H8833)*J8833,0)</f>
        <v>0</v>
      </c>
    </row>
    <row r="8834" customFormat="false" ht="15" hidden="false" customHeight="false" outlineLevel="0" collapsed="false">
      <c r="A8834" s="0" t="s">
        <v>8932</v>
      </c>
      <c r="B8834" s="0" t="s">
        <v>95</v>
      </c>
      <c r="C8834" s="0" t="s">
        <v>85</v>
      </c>
      <c r="D8834" s="0" t="s">
        <v>86</v>
      </c>
      <c r="E8834" s="14" t="n">
        <v>44933</v>
      </c>
      <c r="F8834" s="14" t="n">
        <v>44934</v>
      </c>
      <c r="G8834" s="0" t="n">
        <v>312</v>
      </c>
      <c r="H8834" s="0" t="n">
        <v>81</v>
      </c>
      <c r="I8834" s="0" t="n">
        <v>110</v>
      </c>
      <c r="J8834" s="0" t="n">
        <v>1050</v>
      </c>
      <c r="K8834" s="0" t="n">
        <v>1439</v>
      </c>
      <c r="L8834" s="15" t="s">
        <v>82</v>
      </c>
      <c r="M8834" s="0" t="n">
        <v>1</v>
      </c>
      <c r="N8834" s="16" t="n">
        <f aca="false">I8834*K8834</f>
        <v>158290</v>
      </c>
      <c r="O8834" s="16" t="n">
        <f aca="false">I8834*(K8834-J8834)</f>
        <v>42790</v>
      </c>
      <c r="P8834" s="15" t="n">
        <f aca="false">K8834-J8834</f>
        <v>389</v>
      </c>
      <c r="Q8834" s="0" t="str">
        <f aca="false">IF(G8834=0,"Out of stock",IF(G8834&lt;H8834,"Understocked",IF(G8834&gt;Summary!$B$6*H8834,"Overstocked","Healthy")))</f>
        <v>Healthy</v>
      </c>
      <c r="R8834" s="0" t="str">
        <f aca="false">IF(I8834&gt;=Summary!$B$7,"Fast",IF(I8834&lt;Summary!$B$8,"Slow","Medium"))</f>
        <v>Medium</v>
      </c>
      <c r="S8834" s="15" t="n">
        <f aca="false">IF(M8834&gt;Summary!$B$5,1,0)</f>
        <v>0</v>
      </c>
      <c r="T8834" s="16" t="n">
        <f aca="false">IF(Q8834="Overstocked",(G8834-Summary!$B$6*H8834)*J8834,0)</f>
        <v>0</v>
      </c>
    </row>
    <row r="8835" customFormat="false" ht="15" hidden="false" customHeight="false" outlineLevel="0" collapsed="false">
      <c r="A8835" s="0" t="s">
        <v>8933</v>
      </c>
      <c r="B8835" s="0" t="s">
        <v>101</v>
      </c>
      <c r="C8835" s="0" t="s">
        <v>78</v>
      </c>
      <c r="D8835" s="0" t="s">
        <v>79</v>
      </c>
      <c r="E8835" s="14" t="n">
        <v>44995</v>
      </c>
      <c r="F8835" s="14" t="n">
        <v>44998</v>
      </c>
      <c r="G8835" s="0" t="n">
        <v>238</v>
      </c>
      <c r="H8835" s="0" t="n">
        <v>95</v>
      </c>
      <c r="I8835" s="0" t="n">
        <v>102</v>
      </c>
      <c r="J8835" s="0" t="n">
        <v>931</v>
      </c>
      <c r="K8835" s="0" t="n">
        <v>1186</v>
      </c>
      <c r="L8835" s="15" t="s">
        <v>87</v>
      </c>
      <c r="M8835" s="0" t="n">
        <v>3</v>
      </c>
      <c r="N8835" s="16" t="n">
        <f aca="false">I8835*K8835</f>
        <v>120972</v>
      </c>
      <c r="O8835" s="16" t="n">
        <f aca="false">I8835*(K8835-J8835)</f>
        <v>26010</v>
      </c>
      <c r="P8835" s="15" t="n">
        <f aca="false">K8835-J8835</f>
        <v>255</v>
      </c>
      <c r="Q8835" s="0" t="str">
        <f aca="false">IF(G8835=0,"Out of stock",IF(G8835&lt;H8835,"Understocked",IF(G8835&gt;Summary!$B$6*H8835,"Overstocked","Healthy")))</f>
        <v>Healthy</v>
      </c>
      <c r="R8835" s="0" t="str">
        <f aca="false">IF(I8835&gt;=Summary!$B$7,"Fast",IF(I8835&lt;Summary!$B$8,"Slow","Medium"))</f>
        <v>Medium</v>
      </c>
      <c r="S8835" s="15" t="n">
        <f aca="false">IF(M8835&gt;Summary!$B$5,1,0)</f>
        <v>0</v>
      </c>
      <c r="T8835" s="16" t="n">
        <f aca="false">IF(Q8835="Overstocked",(G8835-Summary!$B$6*H8835)*J8835,0)</f>
        <v>0</v>
      </c>
    </row>
    <row r="8836" customFormat="false" ht="15" hidden="false" customHeight="false" outlineLevel="0" collapsed="false">
      <c r="A8836" s="0" t="s">
        <v>8934</v>
      </c>
      <c r="B8836" s="0" t="s">
        <v>115</v>
      </c>
      <c r="C8836" s="0" t="s">
        <v>96</v>
      </c>
      <c r="D8836" s="0" t="s">
        <v>102</v>
      </c>
      <c r="E8836" s="14" t="n">
        <v>45408</v>
      </c>
      <c r="F8836" s="14" t="n">
        <v>45414</v>
      </c>
      <c r="G8836" s="0" t="n">
        <v>237</v>
      </c>
      <c r="H8836" s="0" t="n">
        <v>94</v>
      </c>
      <c r="I8836" s="0" t="n">
        <v>248</v>
      </c>
      <c r="J8836" s="0" t="n">
        <v>1006</v>
      </c>
      <c r="K8836" s="0" t="n">
        <v>1248</v>
      </c>
      <c r="L8836" s="15" t="s">
        <v>93</v>
      </c>
      <c r="M8836" s="0" t="n">
        <v>6</v>
      </c>
      <c r="N8836" s="16" t="n">
        <f aca="false">I8836*K8836</f>
        <v>309504</v>
      </c>
      <c r="O8836" s="16" t="n">
        <f aca="false">I8836*(K8836-J8836)</f>
        <v>60016</v>
      </c>
      <c r="P8836" s="15" t="n">
        <f aca="false">K8836-J8836</f>
        <v>242</v>
      </c>
      <c r="Q8836" s="0" t="str">
        <f aca="false">IF(G8836=0,"Out of stock",IF(G8836&lt;H8836,"Understocked",IF(G8836&gt;Summary!$B$6*H8836,"Overstocked","Healthy")))</f>
        <v>Healthy</v>
      </c>
      <c r="R8836" s="0" t="str">
        <f aca="false">IF(I8836&gt;=Summary!$B$7,"Fast",IF(I8836&lt;Summary!$B$8,"Slow","Medium"))</f>
        <v>Fast</v>
      </c>
      <c r="S8836" s="15" t="n">
        <f aca="false">IF(M8836&gt;Summary!$B$5,1,0)</f>
        <v>0</v>
      </c>
      <c r="T8836" s="16" t="n">
        <f aca="false">IF(Q8836="Overstocked",(G8836-Summary!$B$6*H8836)*J8836,0)</f>
        <v>0</v>
      </c>
    </row>
    <row r="8837" customFormat="false" ht="15" hidden="false" customHeight="false" outlineLevel="0" collapsed="false">
      <c r="A8837" s="0" t="s">
        <v>8935</v>
      </c>
      <c r="B8837" s="0" t="s">
        <v>107</v>
      </c>
      <c r="C8837" s="0" t="s">
        <v>104</v>
      </c>
      <c r="D8837" s="0" t="s">
        <v>90</v>
      </c>
      <c r="E8837" s="14" t="n">
        <v>45312</v>
      </c>
      <c r="F8837" s="14" t="n">
        <v>45314</v>
      </c>
      <c r="G8837" s="0" t="n">
        <v>371</v>
      </c>
      <c r="H8837" s="0" t="n">
        <v>59</v>
      </c>
      <c r="I8837" s="0" t="n">
        <v>15</v>
      </c>
      <c r="J8837" s="0" t="n">
        <v>1289</v>
      </c>
      <c r="K8837" s="0" t="n">
        <v>1620</v>
      </c>
      <c r="L8837" s="15" t="s">
        <v>87</v>
      </c>
      <c r="M8837" s="0" t="n">
        <v>2</v>
      </c>
      <c r="N8837" s="16" t="n">
        <f aca="false">I8837*K8837</f>
        <v>24300</v>
      </c>
      <c r="O8837" s="16" t="n">
        <f aca="false">I8837*(K8837-J8837)</f>
        <v>4965</v>
      </c>
      <c r="P8837" s="15" t="n">
        <f aca="false">K8837-J8837</f>
        <v>331</v>
      </c>
      <c r="Q8837" s="0" t="str">
        <f aca="false">IF(G8837=0,"Out of stock",IF(G8837&lt;H8837,"Understocked",IF(G8837&gt;Summary!$B$6*H8837,"Overstocked","Healthy")))</f>
        <v>Overstocked</v>
      </c>
      <c r="R8837" s="0" t="str">
        <f aca="false">IF(I8837&gt;=Summary!$B$7,"Fast",IF(I8837&lt;Summary!$B$8,"Slow","Medium"))</f>
        <v>Slow</v>
      </c>
      <c r="S8837" s="15" t="n">
        <f aca="false">IF(M8837&gt;Summary!$B$5,1,0)</f>
        <v>0</v>
      </c>
      <c r="T8837" s="16" t="n">
        <f aca="false">IF(Q8837="Overstocked",(G8837-Summary!$B$6*H8837)*J8837,0)</f>
        <v>174015</v>
      </c>
    </row>
    <row r="8838" customFormat="false" ht="15" hidden="false" customHeight="false" outlineLevel="0" collapsed="false">
      <c r="A8838" s="0" t="s">
        <v>8936</v>
      </c>
      <c r="B8838" s="0" t="s">
        <v>95</v>
      </c>
      <c r="C8838" s="0" t="s">
        <v>104</v>
      </c>
      <c r="D8838" s="0" t="s">
        <v>79</v>
      </c>
      <c r="E8838" s="14" t="n">
        <v>45554</v>
      </c>
      <c r="F8838" s="14" t="n">
        <v>45558</v>
      </c>
      <c r="G8838" s="0" t="n">
        <v>35</v>
      </c>
      <c r="H8838" s="0" t="n">
        <v>74</v>
      </c>
      <c r="I8838" s="0" t="n">
        <v>161</v>
      </c>
      <c r="J8838" s="0" t="n">
        <v>939</v>
      </c>
      <c r="K8838" s="0" t="n">
        <v>1182</v>
      </c>
      <c r="L8838" s="15" t="s">
        <v>80</v>
      </c>
      <c r="M8838" s="0" t="n">
        <v>4</v>
      </c>
      <c r="N8838" s="16" t="n">
        <f aca="false">I8838*K8838</f>
        <v>190302</v>
      </c>
      <c r="O8838" s="16" t="n">
        <f aca="false">I8838*(K8838-J8838)</f>
        <v>39123</v>
      </c>
      <c r="P8838" s="15" t="n">
        <f aca="false">K8838-J8838</f>
        <v>243</v>
      </c>
      <c r="Q8838" s="0" t="str">
        <f aca="false">IF(G8838=0,"Out of stock",IF(G8838&lt;H8838,"Understocked",IF(G8838&gt;Summary!$B$6*H8838,"Overstocked","Healthy")))</f>
        <v>Understocked</v>
      </c>
      <c r="R8838" s="0" t="str">
        <f aca="false">IF(I8838&gt;=Summary!$B$7,"Fast",IF(I8838&lt;Summary!$B$8,"Slow","Medium"))</f>
        <v>Medium</v>
      </c>
      <c r="S8838" s="15" t="n">
        <f aca="false">IF(M8838&gt;Summary!$B$5,1,0)</f>
        <v>0</v>
      </c>
      <c r="T8838" s="16" t="n">
        <f aca="false">IF(Q8838="Overstocked",(G8838-Summary!$B$6*H8838)*J8838,0)</f>
        <v>0</v>
      </c>
    </row>
    <row r="8839" customFormat="false" ht="15" hidden="false" customHeight="false" outlineLevel="0" collapsed="false">
      <c r="A8839" s="0" t="s">
        <v>8937</v>
      </c>
      <c r="B8839" s="0" t="s">
        <v>95</v>
      </c>
      <c r="C8839" s="0" t="s">
        <v>78</v>
      </c>
      <c r="D8839" s="0" t="s">
        <v>86</v>
      </c>
      <c r="E8839" s="14" t="n">
        <v>45248</v>
      </c>
      <c r="F8839" s="14" t="n">
        <v>45255</v>
      </c>
      <c r="G8839" s="0" t="n">
        <v>272</v>
      </c>
      <c r="H8839" s="0" t="n">
        <v>134</v>
      </c>
      <c r="I8839" s="0" t="n">
        <v>49</v>
      </c>
      <c r="J8839" s="0" t="n">
        <v>889</v>
      </c>
      <c r="K8839" s="0" t="n">
        <v>1129</v>
      </c>
      <c r="L8839" s="15" t="s">
        <v>93</v>
      </c>
      <c r="M8839" s="0" t="n">
        <v>7</v>
      </c>
      <c r="N8839" s="16" t="n">
        <f aca="false">I8839*K8839</f>
        <v>55321</v>
      </c>
      <c r="O8839" s="16" t="n">
        <f aca="false">I8839*(K8839-J8839)</f>
        <v>11760</v>
      </c>
      <c r="P8839" s="15" t="n">
        <f aca="false">K8839-J8839</f>
        <v>240</v>
      </c>
      <c r="Q8839" s="0" t="str">
        <f aca="false">IF(G8839=0,"Out of stock",IF(G8839&lt;H8839,"Understocked",IF(G8839&gt;Summary!$B$6*H8839,"Overstocked","Healthy")))</f>
        <v>Healthy</v>
      </c>
      <c r="R8839" s="0" t="str">
        <f aca="false">IF(I8839&gt;=Summary!$B$7,"Fast",IF(I8839&lt;Summary!$B$8,"Slow","Medium"))</f>
        <v>Slow</v>
      </c>
      <c r="S8839" s="15" t="n">
        <f aca="false">IF(M8839&gt;Summary!$B$5,1,0)</f>
        <v>0</v>
      </c>
      <c r="T8839" s="16" t="n">
        <f aca="false">IF(Q8839="Overstocked",(G8839-Summary!$B$6*H8839)*J8839,0)</f>
        <v>0</v>
      </c>
    </row>
    <row r="8840" customFormat="false" ht="15" hidden="false" customHeight="false" outlineLevel="0" collapsed="false">
      <c r="A8840" s="0" t="s">
        <v>8938</v>
      </c>
      <c r="B8840" s="0" t="s">
        <v>84</v>
      </c>
      <c r="C8840" s="0" t="s">
        <v>78</v>
      </c>
      <c r="D8840" s="0" t="s">
        <v>90</v>
      </c>
      <c r="E8840" s="14" t="n">
        <v>45639</v>
      </c>
      <c r="F8840" s="14" t="n">
        <v>45648</v>
      </c>
      <c r="G8840" s="0" t="n">
        <v>199</v>
      </c>
      <c r="H8840" s="0" t="n">
        <v>134</v>
      </c>
      <c r="I8840" s="0" t="n">
        <v>124</v>
      </c>
      <c r="J8840" s="0" t="n">
        <v>1243</v>
      </c>
      <c r="K8840" s="0" t="n">
        <v>1436</v>
      </c>
      <c r="L8840" s="15" t="s">
        <v>87</v>
      </c>
      <c r="M8840" s="0" t="n">
        <v>9</v>
      </c>
      <c r="N8840" s="16" t="n">
        <f aca="false">I8840*K8840</f>
        <v>178064</v>
      </c>
      <c r="O8840" s="16" t="n">
        <f aca="false">I8840*(K8840-J8840)</f>
        <v>23932</v>
      </c>
      <c r="P8840" s="15" t="n">
        <f aca="false">K8840-J8840</f>
        <v>193</v>
      </c>
      <c r="Q8840" s="0" t="str">
        <f aca="false">IF(G8840=0,"Out of stock",IF(G8840&lt;H8840,"Understocked",IF(G8840&gt;Summary!$B$6*H8840,"Overstocked","Healthy")))</f>
        <v>Healthy</v>
      </c>
      <c r="R8840" s="0" t="str">
        <f aca="false">IF(I8840&gt;=Summary!$B$7,"Fast",IF(I8840&lt;Summary!$B$8,"Slow","Medium"))</f>
        <v>Medium</v>
      </c>
      <c r="S8840" s="15" t="n">
        <f aca="false">IF(M8840&gt;Summary!$B$5,1,0)</f>
        <v>1</v>
      </c>
      <c r="T8840" s="16" t="n">
        <f aca="false">IF(Q8840="Overstocked",(G8840-Summary!$B$6*H8840)*J8840,0)</f>
        <v>0</v>
      </c>
    </row>
    <row r="8841" customFormat="false" ht="15" hidden="false" customHeight="false" outlineLevel="0" collapsed="false">
      <c r="A8841" s="0" t="s">
        <v>8939</v>
      </c>
      <c r="B8841" s="0" t="s">
        <v>115</v>
      </c>
      <c r="C8841" s="0" t="s">
        <v>96</v>
      </c>
      <c r="D8841" s="0" t="s">
        <v>90</v>
      </c>
      <c r="E8841" s="14" t="n">
        <v>45392</v>
      </c>
      <c r="F8841" s="14" t="n">
        <v>45400</v>
      </c>
      <c r="G8841" s="0" t="n">
        <v>200</v>
      </c>
      <c r="H8841" s="0" t="n">
        <v>83</v>
      </c>
      <c r="I8841" s="0" t="n">
        <v>96</v>
      </c>
      <c r="J8841" s="0" t="n">
        <v>1509</v>
      </c>
      <c r="K8841" s="0" t="n">
        <v>1692</v>
      </c>
      <c r="L8841" s="15" t="s">
        <v>97</v>
      </c>
      <c r="M8841" s="0" t="n">
        <v>8</v>
      </c>
      <c r="N8841" s="16" t="n">
        <f aca="false">I8841*K8841</f>
        <v>162432</v>
      </c>
      <c r="O8841" s="16" t="n">
        <f aca="false">I8841*(K8841-J8841)</f>
        <v>17568</v>
      </c>
      <c r="P8841" s="15" t="n">
        <f aca="false">K8841-J8841</f>
        <v>183</v>
      </c>
      <c r="Q8841" s="0" t="str">
        <f aca="false">IF(G8841=0,"Out of stock",IF(G8841&lt;H8841,"Understocked",IF(G8841&gt;Summary!$B$6*H8841,"Overstocked","Healthy")))</f>
        <v>Healthy</v>
      </c>
      <c r="R8841" s="0" t="str">
        <f aca="false">IF(I8841&gt;=Summary!$B$7,"Fast",IF(I8841&lt;Summary!$B$8,"Slow","Medium"))</f>
        <v>Slow</v>
      </c>
      <c r="S8841" s="15" t="n">
        <f aca="false">IF(M8841&gt;Summary!$B$5,1,0)</f>
        <v>1</v>
      </c>
      <c r="T8841" s="16" t="n">
        <f aca="false">IF(Q8841="Overstocked",(G8841-Summary!$B$6*H8841)*J8841,0)</f>
        <v>0</v>
      </c>
    </row>
    <row r="8842" customFormat="false" ht="15" hidden="false" customHeight="false" outlineLevel="0" collapsed="false">
      <c r="A8842" s="0" t="s">
        <v>8940</v>
      </c>
      <c r="B8842" s="0" t="s">
        <v>111</v>
      </c>
      <c r="C8842" s="0" t="s">
        <v>104</v>
      </c>
      <c r="D8842" s="0" t="s">
        <v>102</v>
      </c>
      <c r="E8842" s="14" t="n">
        <v>45463</v>
      </c>
      <c r="F8842" s="14" t="n">
        <v>45470</v>
      </c>
      <c r="G8842" s="0" t="n">
        <v>2</v>
      </c>
      <c r="H8842" s="0" t="n">
        <v>100</v>
      </c>
      <c r="I8842" s="0" t="n">
        <v>129</v>
      </c>
      <c r="J8842" s="0" t="n">
        <v>934</v>
      </c>
      <c r="K8842" s="0" t="n">
        <v>1090</v>
      </c>
      <c r="L8842" s="15" t="s">
        <v>93</v>
      </c>
      <c r="M8842" s="0" t="n">
        <v>7</v>
      </c>
      <c r="N8842" s="16" t="n">
        <f aca="false">I8842*K8842</f>
        <v>140610</v>
      </c>
      <c r="O8842" s="16" t="n">
        <f aca="false">I8842*(K8842-J8842)</f>
        <v>20124</v>
      </c>
      <c r="P8842" s="15" t="n">
        <f aca="false">K8842-J8842</f>
        <v>156</v>
      </c>
      <c r="Q8842" s="0" t="str">
        <f aca="false">IF(G8842=0,"Out of stock",IF(G8842&lt;H8842,"Understocked",IF(G8842&gt;Summary!$B$6*H8842,"Overstocked","Healthy")))</f>
        <v>Understocked</v>
      </c>
      <c r="R8842" s="0" t="str">
        <f aca="false">IF(I8842&gt;=Summary!$B$7,"Fast",IF(I8842&lt;Summary!$B$8,"Slow","Medium"))</f>
        <v>Medium</v>
      </c>
      <c r="S8842" s="15" t="n">
        <f aca="false">IF(M8842&gt;Summary!$B$5,1,0)</f>
        <v>0</v>
      </c>
      <c r="T8842" s="16" t="n">
        <f aca="false">IF(Q8842="Overstocked",(G8842-Summary!$B$6*H8842)*J8842,0)</f>
        <v>0</v>
      </c>
    </row>
    <row r="8843" customFormat="false" ht="15" hidden="false" customHeight="false" outlineLevel="0" collapsed="false">
      <c r="A8843" s="0" t="s">
        <v>8941</v>
      </c>
      <c r="B8843" s="0" t="s">
        <v>84</v>
      </c>
      <c r="C8843" s="0" t="s">
        <v>85</v>
      </c>
      <c r="D8843" s="0" t="s">
        <v>86</v>
      </c>
      <c r="E8843" s="14" t="n">
        <v>45094</v>
      </c>
      <c r="F8843" s="14" t="n">
        <v>45095</v>
      </c>
      <c r="G8843" s="0" t="n">
        <v>154</v>
      </c>
      <c r="H8843" s="0" t="n">
        <v>111</v>
      </c>
      <c r="I8843" s="0" t="n">
        <v>11</v>
      </c>
      <c r="J8843" s="0" t="n">
        <v>1316</v>
      </c>
      <c r="K8843" s="0" t="n">
        <v>1637</v>
      </c>
      <c r="L8843" s="15" t="s">
        <v>93</v>
      </c>
      <c r="M8843" s="0" t="n">
        <v>1</v>
      </c>
      <c r="N8843" s="16" t="n">
        <f aca="false">I8843*K8843</f>
        <v>18007</v>
      </c>
      <c r="O8843" s="16" t="n">
        <f aca="false">I8843*(K8843-J8843)</f>
        <v>3531</v>
      </c>
      <c r="P8843" s="15" t="n">
        <f aca="false">K8843-J8843</f>
        <v>321</v>
      </c>
      <c r="Q8843" s="0" t="str">
        <f aca="false">IF(G8843=0,"Out of stock",IF(G8843&lt;H8843,"Understocked",IF(G8843&gt;Summary!$B$6*H8843,"Overstocked","Healthy")))</f>
        <v>Healthy</v>
      </c>
      <c r="R8843" s="0" t="str">
        <f aca="false">IF(I8843&gt;=Summary!$B$7,"Fast",IF(I8843&lt;Summary!$B$8,"Slow","Medium"))</f>
        <v>Slow</v>
      </c>
      <c r="S8843" s="15" t="n">
        <f aca="false">IF(M8843&gt;Summary!$B$5,1,0)</f>
        <v>0</v>
      </c>
      <c r="T8843" s="16" t="n">
        <f aca="false">IF(Q8843="Overstocked",(G8843-Summary!$B$6*H8843)*J8843,0)</f>
        <v>0</v>
      </c>
    </row>
    <row r="8844" customFormat="false" ht="15" hidden="false" customHeight="false" outlineLevel="0" collapsed="false">
      <c r="A8844" s="0" t="s">
        <v>8942</v>
      </c>
      <c r="B8844" s="0" t="s">
        <v>107</v>
      </c>
      <c r="C8844" s="0" t="s">
        <v>78</v>
      </c>
      <c r="D8844" s="0" t="s">
        <v>79</v>
      </c>
      <c r="E8844" s="14" t="n">
        <v>45464</v>
      </c>
      <c r="F8844" s="14" t="n">
        <v>45472</v>
      </c>
      <c r="G8844" s="0" t="n">
        <v>444</v>
      </c>
      <c r="H8844" s="0" t="n">
        <v>111</v>
      </c>
      <c r="I8844" s="0" t="n">
        <v>5</v>
      </c>
      <c r="J8844" s="0" t="n">
        <v>490</v>
      </c>
      <c r="K8844" s="0" t="n">
        <v>846</v>
      </c>
      <c r="L8844" s="15" t="s">
        <v>82</v>
      </c>
      <c r="M8844" s="0" t="n">
        <v>8</v>
      </c>
      <c r="N8844" s="16" t="n">
        <f aca="false">I8844*K8844</f>
        <v>4230</v>
      </c>
      <c r="O8844" s="16" t="n">
        <f aca="false">I8844*(K8844-J8844)</f>
        <v>1780</v>
      </c>
      <c r="P8844" s="15" t="n">
        <f aca="false">K8844-J8844</f>
        <v>356</v>
      </c>
      <c r="Q8844" s="0" t="str">
        <f aca="false">IF(G8844=0,"Out of stock",IF(G8844&lt;H8844,"Understocked",IF(G8844&gt;Summary!$B$6*H8844,"Overstocked","Healthy")))</f>
        <v>Healthy</v>
      </c>
      <c r="R8844" s="0" t="str">
        <f aca="false">IF(I8844&gt;=Summary!$B$7,"Fast",IF(I8844&lt;Summary!$B$8,"Slow","Medium"))</f>
        <v>Slow</v>
      </c>
      <c r="S8844" s="15" t="n">
        <f aca="false">IF(M8844&gt;Summary!$B$5,1,0)</f>
        <v>1</v>
      </c>
      <c r="T8844" s="16" t="n">
        <f aca="false">IF(Q8844="Overstocked",(G8844-Summary!$B$6*H8844)*J8844,0)</f>
        <v>0</v>
      </c>
    </row>
    <row r="8845" customFormat="false" ht="15" hidden="false" customHeight="false" outlineLevel="0" collapsed="false">
      <c r="A8845" s="0" t="s">
        <v>8943</v>
      </c>
      <c r="B8845" s="0" t="s">
        <v>89</v>
      </c>
      <c r="C8845" s="0" t="s">
        <v>78</v>
      </c>
      <c r="D8845" s="0" t="s">
        <v>92</v>
      </c>
      <c r="E8845" s="14" t="n">
        <v>45135</v>
      </c>
      <c r="F8845" s="14" t="n">
        <v>45137</v>
      </c>
      <c r="G8845" s="0" t="n">
        <v>479</v>
      </c>
      <c r="H8845" s="0" t="n">
        <v>121</v>
      </c>
      <c r="I8845" s="0" t="n">
        <v>184</v>
      </c>
      <c r="J8845" s="0" t="n">
        <v>885</v>
      </c>
      <c r="K8845" s="0" t="n">
        <v>1006</v>
      </c>
      <c r="L8845" s="15" t="s">
        <v>82</v>
      </c>
      <c r="M8845" s="0" t="n">
        <v>2</v>
      </c>
      <c r="N8845" s="16" t="n">
        <f aca="false">I8845*K8845</f>
        <v>185104</v>
      </c>
      <c r="O8845" s="16" t="n">
        <f aca="false">I8845*(K8845-J8845)</f>
        <v>22264</v>
      </c>
      <c r="P8845" s="15" t="n">
        <f aca="false">K8845-J8845</f>
        <v>121</v>
      </c>
      <c r="Q8845" s="0" t="str">
        <f aca="false">IF(G8845=0,"Out of stock",IF(G8845&lt;H8845,"Understocked",IF(G8845&gt;Summary!$B$6*H8845,"Overstocked","Healthy")))</f>
        <v>Healthy</v>
      </c>
      <c r="R8845" s="0" t="str">
        <f aca="false">IF(I8845&gt;=Summary!$B$7,"Fast",IF(I8845&lt;Summary!$B$8,"Slow","Medium"))</f>
        <v>Medium</v>
      </c>
      <c r="S8845" s="15" t="n">
        <f aca="false">IF(M8845&gt;Summary!$B$5,1,0)</f>
        <v>0</v>
      </c>
      <c r="T8845" s="16" t="n">
        <f aca="false">IF(Q8845="Overstocked",(G8845-Summary!$B$6*H8845)*J8845,0)</f>
        <v>0</v>
      </c>
    </row>
    <row r="8846" customFormat="false" ht="15" hidden="false" customHeight="false" outlineLevel="0" collapsed="false">
      <c r="A8846" s="0" t="s">
        <v>8944</v>
      </c>
      <c r="B8846" s="0" t="s">
        <v>77</v>
      </c>
      <c r="C8846" s="0" t="s">
        <v>104</v>
      </c>
      <c r="D8846" s="0" t="s">
        <v>79</v>
      </c>
      <c r="E8846" s="14" t="n">
        <v>45211</v>
      </c>
      <c r="F8846" s="14" t="n">
        <v>45212</v>
      </c>
      <c r="G8846" s="0" t="n">
        <v>282</v>
      </c>
      <c r="H8846" s="0" t="n">
        <v>142</v>
      </c>
      <c r="I8846" s="0" t="n">
        <v>10</v>
      </c>
      <c r="J8846" s="0" t="n">
        <v>1859</v>
      </c>
      <c r="K8846" s="0" t="n">
        <v>2278</v>
      </c>
      <c r="L8846" s="15" t="s">
        <v>87</v>
      </c>
      <c r="M8846" s="0" t="n">
        <v>1</v>
      </c>
      <c r="N8846" s="16" t="n">
        <f aca="false">I8846*K8846</f>
        <v>22780</v>
      </c>
      <c r="O8846" s="16" t="n">
        <f aca="false">I8846*(K8846-J8846)</f>
        <v>4190</v>
      </c>
      <c r="P8846" s="15" t="n">
        <f aca="false">K8846-J8846</f>
        <v>419</v>
      </c>
      <c r="Q8846" s="0" t="str">
        <f aca="false">IF(G8846=0,"Out of stock",IF(G8846&lt;H8846,"Understocked",IF(G8846&gt;Summary!$B$6*H8846,"Overstocked","Healthy")))</f>
        <v>Healthy</v>
      </c>
      <c r="R8846" s="0" t="str">
        <f aca="false">IF(I8846&gt;=Summary!$B$7,"Fast",IF(I8846&lt;Summary!$B$8,"Slow","Medium"))</f>
        <v>Slow</v>
      </c>
      <c r="S8846" s="15" t="n">
        <f aca="false">IF(M8846&gt;Summary!$B$5,1,0)</f>
        <v>0</v>
      </c>
      <c r="T8846" s="16" t="n">
        <f aca="false">IF(Q8846="Overstocked",(G8846-Summary!$B$6*H8846)*J8846,0)</f>
        <v>0</v>
      </c>
    </row>
    <row r="8847" customFormat="false" ht="15" hidden="false" customHeight="false" outlineLevel="0" collapsed="false">
      <c r="A8847" s="0" t="s">
        <v>8945</v>
      </c>
      <c r="B8847" s="0" t="s">
        <v>115</v>
      </c>
      <c r="C8847" s="0" t="s">
        <v>78</v>
      </c>
      <c r="D8847" s="0" t="s">
        <v>102</v>
      </c>
      <c r="E8847" s="14" t="n">
        <v>45041</v>
      </c>
      <c r="F8847" s="14" t="n">
        <v>45042</v>
      </c>
      <c r="G8847" s="0" t="n">
        <v>367</v>
      </c>
      <c r="H8847" s="0" t="n">
        <v>144</v>
      </c>
      <c r="I8847" s="0" t="n">
        <v>116</v>
      </c>
      <c r="J8847" s="0" t="n">
        <v>1394</v>
      </c>
      <c r="K8847" s="0" t="n">
        <v>1827</v>
      </c>
      <c r="L8847" s="15" t="s">
        <v>82</v>
      </c>
      <c r="M8847" s="0" t="n">
        <v>1</v>
      </c>
      <c r="N8847" s="16" t="n">
        <f aca="false">I8847*K8847</f>
        <v>211932</v>
      </c>
      <c r="O8847" s="16" t="n">
        <f aca="false">I8847*(K8847-J8847)</f>
        <v>50228</v>
      </c>
      <c r="P8847" s="15" t="n">
        <f aca="false">K8847-J8847</f>
        <v>433</v>
      </c>
      <c r="Q8847" s="0" t="str">
        <f aca="false">IF(G8847=0,"Out of stock",IF(G8847&lt;H8847,"Understocked",IF(G8847&gt;Summary!$B$6*H8847,"Overstocked","Healthy")))</f>
        <v>Healthy</v>
      </c>
      <c r="R8847" s="0" t="str">
        <f aca="false">IF(I8847&gt;=Summary!$B$7,"Fast",IF(I8847&lt;Summary!$B$8,"Slow","Medium"))</f>
        <v>Medium</v>
      </c>
      <c r="S8847" s="15" t="n">
        <f aca="false">IF(M8847&gt;Summary!$B$5,1,0)</f>
        <v>0</v>
      </c>
      <c r="T8847" s="16" t="n">
        <f aca="false">IF(Q8847="Overstocked",(G8847-Summary!$B$6*H8847)*J8847,0)</f>
        <v>0</v>
      </c>
    </row>
    <row r="8848" customFormat="false" ht="15" hidden="false" customHeight="false" outlineLevel="0" collapsed="false">
      <c r="A8848" s="0" t="s">
        <v>8946</v>
      </c>
      <c r="B8848" s="0" t="s">
        <v>123</v>
      </c>
      <c r="C8848" s="0" t="s">
        <v>85</v>
      </c>
      <c r="D8848" s="0" t="s">
        <v>92</v>
      </c>
      <c r="E8848" s="14" t="n">
        <v>45315</v>
      </c>
      <c r="F8848" s="14" t="n">
        <v>45318</v>
      </c>
      <c r="G8848" s="0" t="n">
        <v>347</v>
      </c>
      <c r="H8848" s="0" t="n">
        <v>88</v>
      </c>
      <c r="I8848" s="0" t="n">
        <v>104</v>
      </c>
      <c r="J8848" s="0" t="n">
        <v>1530</v>
      </c>
      <c r="K8848" s="0" t="n">
        <v>1781</v>
      </c>
      <c r="L8848" s="15" t="s">
        <v>97</v>
      </c>
      <c r="M8848" s="0" t="n">
        <v>3</v>
      </c>
      <c r="N8848" s="16" t="n">
        <f aca="false">I8848*K8848</f>
        <v>185224</v>
      </c>
      <c r="O8848" s="16" t="n">
        <f aca="false">I8848*(K8848-J8848)</f>
        <v>26104</v>
      </c>
      <c r="P8848" s="15" t="n">
        <f aca="false">K8848-J8848</f>
        <v>251</v>
      </c>
      <c r="Q8848" s="0" t="str">
        <f aca="false">IF(G8848=0,"Out of stock",IF(G8848&lt;H8848,"Understocked",IF(G8848&gt;Summary!$B$6*H8848,"Overstocked","Healthy")))</f>
        <v>Healthy</v>
      </c>
      <c r="R8848" s="0" t="str">
        <f aca="false">IF(I8848&gt;=Summary!$B$7,"Fast",IF(I8848&lt;Summary!$B$8,"Slow","Medium"))</f>
        <v>Medium</v>
      </c>
      <c r="S8848" s="15" t="n">
        <f aca="false">IF(M8848&gt;Summary!$B$5,1,0)</f>
        <v>0</v>
      </c>
      <c r="T8848" s="16" t="n">
        <f aca="false">IF(Q8848="Overstocked",(G8848-Summary!$B$6*H8848)*J8848,0)</f>
        <v>0</v>
      </c>
    </row>
    <row r="8849" customFormat="false" ht="15" hidden="false" customHeight="false" outlineLevel="0" collapsed="false">
      <c r="A8849" s="0" t="s">
        <v>8947</v>
      </c>
      <c r="B8849" s="0" t="s">
        <v>123</v>
      </c>
      <c r="C8849" s="0" t="s">
        <v>104</v>
      </c>
      <c r="D8849" s="0" t="s">
        <v>90</v>
      </c>
      <c r="E8849" s="14" t="n">
        <v>45415</v>
      </c>
      <c r="F8849" s="14" t="n">
        <v>45417</v>
      </c>
      <c r="G8849" s="0" t="n">
        <v>442</v>
      </c>
      <c r="H8849" s="0" t="n">
        <v>52</v>
      </c>
      <c r="I8849" s="0" t="n">
        <v>228</v>
      </c>
      <c r="J8849" s="0" t="n">
        <v>355</v>
      </c>
      <c r="K8849" s="0" t="n">
        <v>818</v>
      </c>
      <c r="L8849" s="15" t="s">
        <v>93</v>
      </c>
      <c r="M8849" s="0" t="n">
        <v>2</v>
      </c>
      <c r="N8849" s="16" t="n">
        <f aca="false">I8849*K8849</f>
        <v>186504</v>
      </c>
      <c r="O8849" s="16" t="n">
        <f aca="false">I8849*(K8849-J8849)</f>
        <v>105564</v>
      </c>
      <c r="P8849" s="15" t="n">
        <f aca="false">K8849-J8849</f>
        <v>463</v>
      </c>
      <c r="Q8849" s="0" t="str">
        <f aca="false">IF(G8849=0,"Out of stock",IF(G8849&lt;H8849,"Understocked",IF(G8849&gt;Summary!$B$6*H8849,"Overstocked","Healthy")))</f>
        <v>Overstocked</v>
      </c>
      <c r="R8849" s="0" t="str">
        <f aca="false">IF(I8849&gt;=Summary!$B$7,"Fast",IF(I8849&lt;Summary!$B$8,"Slow","Medium"))</f>
        <v>Fast</v>
      </c>
      <c r="S8849" s="15" t="n">
        <f aca="false">IF(M8849&gt;Summary!$B$5,1,0)</f>
        <v>0</v>
      </c>
      <c r="T8849" s="16" t="n">
        <f aca="false">IF(Q8849="Overstocked",(G8849-Summary!$B$6*H8849)*J8849,0)</f>
        <v>83070</v>
      </c>
    </row>
    <row r="8850" customFormat="false" ht="15" hidden="false" customHeight="false" outlineLevel="0" collapsed="false">
      <c r="A8850" s="0" t="s">
        <v>8948</v>
      </c>
      <c r="B8850" s="0" t="s">
        <v>123</v>
      </c>
      <c r="C8850" s="0" t="s">
        <v>96</v>
      </c>
      <c r="D8850" s="0" t="s">
        <v>86</v>
      </c>
      <c r="E8850" s="14" t="n">
        <v>45081</v>
      </c>
      <c r="F8850" s="14" t="n">
        <v>45085</v>
      </c>
      <c r="G8850" s="0" t="n">
        <v>218</v>
      </c>
      <c r="H8850" s="0" t="n">
        <v>54</v>
      </c>
      <c r="I8850" s="0" t="n">
        <v>93</v>
      </c>
      <c r="J8850" s="0" t="n">
        <v>938</v>
      </c>
      <c r="K8850" s="0" t="n">
        <v>1415</v>
      </c>
      <c r="L8850" s="15" t="s">
        <v>80</v>
      </c>
      <c r="M8850" s="0" t="n">
        <v>4</v>
      </c>
      <c r="N8850" s="16" t="n">
        <f aca="false">I8850*K8850</f>
        <v>131595</v>
      </c>
      <c r="O8850" s="16" t="n">
        <f aca="false">I8850*(K8850-J8850)</f>
        <v>44361</v>
      </c>
      <c r="P8850" s="15" t="n">
        <f aca="false">K8850-J8850</f>
        <v>477</v>
      </c>
      <c r="Q8850" s="0" t="str">
        <f aca="false">IF(G8850=0,"Out of stock",IF(G8850&lt;H8850,"Understocked",IF(G8850&gt;Summary!$B$6*H8850,"Overstocked","Healthy")))</f>
        <v>Overstocked</v>
      </c>
      <c r="R8850" s="0" t="str">
        <f aca="false">IF(I8850&gt;=Summary!$B$7,"Fast",IF(I8850&lt;Summary!$B$8,"Slow","Medium"))</f>
        <v>Slow</v>
      </c>
      <c r="S8850" s="15" t="n">
        <f aca="false">IF(M8850&gt;Summary!$B$5,1,0)</f>
        <v>0</v>
      </c>
      <c r="T8850" s="16" t="n">
        <f aca="false">IF(Q8850="Overstocked",(G8850-Summary!$B$6*H8850)*J8850,0)</f>
        <v>1876</v>
      </c>
    </row>
    <row r="8851" customFormat="false" ht="15" hidden="false" customHeight="false" outlineLevel="0" collapsed="false">
      <c r="A8851" s="0" t="s">
        <v>8949</v>
      </c>
      <c r="B8851" s="0" t="s">
        <v>77</v>
      </c>
      <c r="C8851" s="0" t="s">
        <v>78</v>
      </c>
      <c r="D8851" s="0" t="s">
        <v>102</v>
      </c>
      <c r="E8851" s="14" t="n">
        <v>45062</v>
      </c>
      <c r="F8851" s="14" t="n">
        <v>45067</v>
      </c>
      <c r="G8851" s="0" t="n">
        <v>448</v>
      </c>
      <c r="H8851" s="0" t="n">
        <v>70</v>
      </c>
      <c r="I8851" s="0" t="n">
        <v>4</v>
      </c>
      <c r="J8851" s="0" t="n">
        <v>1209</v>
      </c>
      <c r="K8851" s="0" t="n">
        <v>1644</v>
      </c>
      <c r="L8851" s="15" t="s">
        <v>87</v>
      </c>
      <c r="M8851" s="0" t="n">
        <v>5</v>
      </c>
      <c r="N8851" s="16" t="n">
        <f aca="false">I8851*K8851</f>
        <v>6576</v>
      </c>
      <c r="O8851" s="16" t="n">
        <f aca="false">I8851*(K8851-J8851)</f>
        <v>1740</v>
      </c>
      <c r="P8851" s="15" t="n">
        <f aca="false">K8851-J8851</f>
        <v>435</v>
      </c>
      <c r="Q8851" s="0" t="str">
        <f aca="false">IF(G8851=0,"Out of stock",IF(G8851&lt;H8851,"Understocked",IF(G8851&gt;Summary!$B$6*H8851,"Overstocked","Healthy")))</f>
        <v>Overstocked</v>
      </c>
      <c r="R8851" s="0" t="str">
        <f aca="false">IF(I8851&gt;=Summary!$B$7,"Fast",IF(I8851&lt;Summary!$B$8,"Slow","Medium"))</f>
        <v>Slow</v>
      </c>
      <c r="S8851" s="15" t="n">
        <f aca="false">IF(M8851&gt;Summary!$B$5,1,0)</f>
        <v>0</v>
      </c>
      <c r="T8851" s="16" t="n">
        <f aca="false">IF(Q8851="Overstocked",(G8851-Summary!$B$6*H8851)*J8851,0)</f>
        <v>203112</v>
      </c>
    </row>
    <row r="8852" customFormat="false" ht="15" hidden="false" customHeight="false" outlineLevel="0" collapsed="false">
      <c r="A8852" s="0" t="s">
        <v>8950</v>
      </c>
      <c r="B8852" s="0" t="s">
        <v>89</v>
      </c>
      <c r="C8852" s="0" t="s">
        <v>78</v>
      </c>
      <c r="D8852" s="0" t="s">
        <v>92</v>
      </c>
      <c r="E8852" s="14" t="n">
        <v>45297</v>
      </c>
      <c r="F8852" s="14" t="n">
        <v>45303</v>
      </c>
      <c r="G8852" s="0" t="n">
        <v>326</v>
      </c>
      <c r="H8852" s="0" t="n">
        <v>63</v>
      </c>
      <c r="I8852" s="0" t="n">
        <v>79</v>
      </c>
      <c r="J8852" s="0" t="n">
        <v>1926</v>
      </c>
      <c r="K8852" s="0" t="n">
        <v>2315</v>
      </c>
      <c r="L8852" s="15" t="s">
        <v>87</v>
      </c>
      <c r="M8852" s="0" t="n">
        <v>6</v>
      </c>
      <c r="N8852" s="16" t="n">
        <f aca="false">I8852*K8852</f>
        <v>182885</v>
      </c>
      <c r="O8852" s="16" t="n">
        <f aca="false">I8852*(K8852-J8852)</f>
        <v>30731</v>
      </c>
      <c r="P8852" s="15" t="n">
        <f aca="false">K8852-J8852</f>
        <v>389</v>
      </c>
      <c r="Q8852" s="0" t="str">
        <f aca="false">IF(G8852=0,"Out of stock",IF(G8852&lt;H8852,"Understocked",IF(G8852&gt;Summary!$B$6*H8852,"Overstocked","Healthy")))</f>
        <v>Overstocked</v>
      </c>
      <c r="R8852" s="0" t="str">
        <f aca="false">IF(I8852&gt;=Summary!$B$7,"Fast",IF(I8852&lt;Summary!$B$8,"Slow","Medium"))</f>
        <v>Slow</v>
      </c>
      <c r="S8852" s="15" t="n">
        <f aca="false">IF(M8852&gt;Summary!$B$5,1,0)</f>
        <v>0</v>
      </c>
      <c r="T8852" s="16" t="n">
        <f aca="false">IF(Q8852="Overstocked",(G8852-Summary!$B$6*H8852)*J8852,0)</f>
        <v>142524</v>
      </c>
    </row>
    <row r="8853" customFormat="false" ht="15" hidden="false" customHeight="false" outlineLevel="0" collapsed="false">
      <c r="A8853" s="0" t="s">
        <v>8951</v>
      </c>
      <c r="B8853" s="0" t="s">
        <v>113</v>
      </c>
      <c r="C8853" s="0" t="s">
        <v>96</v>
      </c>
      <c r="D8853" s="0" t="s">
        <v>79</v>
      </c>
      <c r="E8853" s="14" t="n">
        <v>45268</v>
      </c>
      <c r="F8853" s="14" t="n">
        <v>45276</v>
      </c>
      <c r="G8853" s="0" t="n">
        <v>365</v>
      </c>
      <c r="H8853" s="0" t="n">
        <v>67</v>
      </c>
      <c r="I8853" s="0" t="n">
        <v>74</v>
      </c>
      <c r="J8853" s="0" t="n">
        <v>1862</v>
      </c>
      <c r="K8853" s="0" t="n">
        <v>2162</v>
      </c>
      <c r="L8853" s="15" t="s">
        <v>87</v>
      </c>
      <c r="M8853" s="0" t="n">
        <v>8</v>
      </c>
      <c r="N8853" s="16" t="n">
        <f aca="false">I8853*K8853</f>
        <v>159988</v>
      </c>
      <c r="O8853" s="16" t="n">
        <f aca="false">I8853*(K8853-J8853)</f>
        <v>22200</v>
      </c>
      <c r="P8853" s="15" t="n">
        <f aca="false">K8853-J8853</f>
        <v>300</v>
      </c>
      <c r="Q8853" s="0" t="str">
        <f aca="false">IF(G8853=0,"Out of stock",IF(G8853&lt;H8853,"Understocked",IF(G8853&gt;Summary!$B$6*H8853,"Overstocked","Healthy")))</f>
        <v>Overstocked</v>
      </c>
      <c r="R8853" s="0" t="str">
        <f aca="false">IF(I8853&gt;=Summary!$B$7,"Fast",IF(I8853&lt;Summary!$B$8,"Slow","Medium"))</f>
        <v>Slow</v>
      </c>
      <c r="S8853" s="15" t="n">
        <f aca="false">IF(M8853&gt;Summary!$B$5,1,0)</f>
        <v>1</v>
      </c>
      <c r="T8853" s="16" t="n">
        <f aca="false">IF(Q8853="Overstocked",(G8853-Summary!$B$6*H8853)*J8853,0)</f>
        <v>180614</v>
      </c>
    </row>
    <row r="8854" customFormat="false" ht="15" hidden="false" customHeight="false" outlineLevel="0" collapsed="false">
      <c r="A8854" s="0" t="s">
        <v>8952</v>
      </c>
      <c r="B8854" s="0" t="s">
        <v>113</v>
      </c>
      <c r="C8854" s="0" t="s">
        <v>104</v>
      </c>
      <c r="D8854" s="0" t="s">
        <v>92</v>
      </c>
      <c r="E8854" s="14" t="n">
        <v>45335</v>
      </c>
      <c r="F8854" s="14" t="n">
        <v>45337</v>
      </c>
      <c r="G8854" s="0" t="n">
        <v>229</v>
      </c>
      <c r="H8854" s="0" t="n">
        <v>145</v>
      </c>
      <c r="I8854" s="0" t="n">
        <v>192</v>
      </c>
      <c r="J8854" s="0" t="n">
        <v>1029</v>
      </c>
      <c r="K8854" s="0" t="n">
        <v>1321</v>
      </c>
      <c r="L8854" s="15" t="s">
        <v>80</v>
      </c>
      <c r="M8854" s="0" t="n">
        <v>2</v>
      </c>
      <c r="N8854" s="16" t="n">
        <f aca="false">I8854*K8854</f>
        <v>253632</v>
      </c>
      <c r="O8854" s="16" t="n">
        <f aca="false">I8854*(K8854-J8854)</f>
        <v>56064</v>
      </c>
      <c r="P8854" s="15" t="n">
        <f aca="false">K8854-J8854</f>
        <v>292</v>
      </c>
      <c r="Q8854" s="0" t="str">
        <f aca="false">IF(G8854=0,"Out of stock",IF(G8854&lt;H8854,"Understocked",IF(G8854&gt;Summary!$B$6*H8854,"Overstocked","Healthy")))</f>
        <v>Healthy</v>
      </c>
      <c r="R8854" s="0" t="str">
        <f aca="false">IF(I8854&gt;=Summary!$B$7,"Fast",IF(I8854&lt;Summary!$B$8,"Slow","Medium"))</f>
        <v>Medium</v>
      </c>
      <c r="S8854" s="15" t="n">
        <f aca="false">IF(M8854&gt;Summary!$B$5,1,0)</f>
        <v>0</v>
      </c>
      <c r="T8854" s="16" t="n">
        <f aca="false">IF(Q8854="Overstocked",(G8854-Summary!$B$6*H8854)*J8854,0)</f>
        <v>0</v>
      </c>
    </row>
    <row r="8855" customFormat="false" ht="15" hidden="false" customHeight="false" outlineLevel="0" collapsed="false">
      <c r="A8855" s="0" t="s">
        <v>8953</v>
      </c>
      <c r="B8855" s="0" t="s">
        <v>77</v>
      </c>
      <c r="C8855" s="0" t="s">
        <v>78</v>
      </c>
      <c r="D8855" s="0" t="s">
        <v>79</v>
      </c>
      <c r="E8855" s="14" t="n">
        <v>45074</v>
      </c>
      <c r="F8855" s="14" t="n">
        <v>45077</v>
      </c>
      <c r="G8855" s="0" t="n">
        <v>219</v>
      </c>
      <c r="H8855" s="0" t="n">
        <v>95</v>
      </c>
      <c r="I8855" s="0" t="n">
        <v>78</v>
      </c>
      <c r="J8855" s="0" t="n">
        <v>794</v>
      </c>
      <c r="K8855" s="0" t="n">
        <v>1119</v>
      </c>
      <c r="L8855" s="15" t="s">
        <v>87</v>
      </c>
      <c r="M8855" s="0" t="n">
        <v>3</v>
      </c>
      <c r="N8855" s="16" t="n">
        <f aca="false">I8855*K8855</f>
        <v>87282</v>
      </c>
      <c r="O8855" s="16" t="n">
        <f aca="false">I8855*(K8855-J8855)</f>
        <v>25350</v>
      </c>
      <c r="P8855" s="15" t="n">
        <f aca="false">K8855-J8855</f>
        <v>325</v>
      </c>
      <c r="Q8855" s="0" t="str">
        <f aca="false">IF(G8855=0,"Out of stock",IF(G8855&lt;H8855,"Understocked",IF(G8855&gt;Summary!$B$6*H8855,"Overstocked","Healthy")))</f>
        <v>Healthy</v>
      </c>
      <c r="R8855" s="0" t="str">
        <f aca="false">IF(I8855&gt;=Summary!$B$7,"Fast",IF(I8855&lt;Summary!$B$8,"Slow","Medium"))</f>
        <v>Slow</v>
      </c>
      <c r="S8855" s="15" t="n">
        <f aca="false">IF(M8855&gt;Summary!$B$5,1,0)</f>
        <v>0</v>
      </c>
      <c r="T8855" s="16" t="n">
        <f aca="false">IF(Q8855="Overstocked",(G8855-Summary!$B$6*H8855)*J8855,0)</f>
        <v>0</v>
      </c>
    </row>
    <row r="8856" customFormat="false" ht="15" hidden="false" customHeight="false" outlineLevel="0" collapsed="false">
      <c r="A8856" s="0" t="s">
        <v>8954</v>
      </c>
      <c r="B8856" s="0" t="s">
        <v>84</v>
      </c>
      <c r="C8856" s="0" t="s">
        <v>96</v>
      </c>
      <c r="D8856" s="0" t="s">
        <v>79</v>
      </c>
      <c r="E8856" s="14" t="n">
        <v>45379</v>
      </c>
      <c r="F8856" s="14" t="n">
        <v>45380</v>
      </c>
      <c r="G8856" s="0" t="n">
        <v>76</v>
      </c>
      <c r="H8856" s="0" t="n">
        <v>61</v>
      </c>
      <c r="I8856" s="0" t="n">
        <v>171</v>
      </c>
      <c r="J8856" s="0" t="n">
        <v>317</v>
      </c>
      <c r="K8856" s="0" t="n">
        <v>488</v>
      </c>
      <c r="L8856" s="15" t="s">
        <v>97</v>
      </c>
      <c r="M8856" s="0" t="n">
        <v>1</v>
      </c>
      <c r="N8856" s="16" t="n">
        <f aca="false">I8856*K8856</f>
        <v>83448</v>
      </c>
      <c r="O8856" s="16" t="n">
        <f aca="false">I8856*(K8856-J8856)</f>
        <v>29241</v>
      </c>
      <c r="P8856" s="15" t="n">
        <f aca="false">K8856-J8856</f>
        <v>171</v>
      </c>
      <c r="Q8856" s="0" t="str">
        <f aca="false">IF(G8856=0,"Out of stock",IF(G8856&lt;H8856,"Understocked",IF(G8856&gt;Summary!$B$6*H8856,"Overstocked","Healthy")))</f>
        <v>Healthy</v>
      </c>
      <c r="R8856" s="0" t="str">
        <f aca="false">IF(I8856&gt;=Summary!$B$7,"Fast",IF(I8856&lt;Summary!$B$8,"Slow","Medium"))</f>
        <v>Medium</v>
      </c>
      <c r="S8856" s="15" t="n">
        <f aca="false">IF(M8856&gt;Summary!$B$5,1,0)</f>
        <v>0</v>
      </c>
      <c r="T8856" s="16" t="n">
        <f aca="false">IF(Q8856="Overstocked",(G8856-Summary!$B$6*H8856)*J8856,0)</f>
        <v>0</v>
      </c>
    </row>
    <row r="8857" customFormat="false" ht="15" hidden="false" customHeight="false" outlineLevel="0" collapsed="false">
      <c r="A8857" s="0" t="s">
        <v>8955</v>
      </c>
      <c r="B8857" s="0" t="s">
        <v>77</v>
      </c>
      <c r="C8857" s="0" t="s">
        <v>85</v>
      </c>
      <c r="D8857" s="0" t="s">
        <v>90</v>
      </c>
      <c r="E8857" s="14" t="n">
        <v>45367</v>
      </c>
      <c r="F8857" s="14" t="n">
        <v>45376</v>
      </c>
      <c r="G8857" s="0" t="n">
        <v>345</v>
      </c>
      <c r="H8857" s="0" t="n">
        <v>55</v>
      </c>
      <c r="I8857" s="0" t="n">
        <v>116</v>
      </c>
      <c r="J8857" s="0" t="n">
        <v>1525</v>
      </c>
      <c r="K8857" s="0" t="n">
        <v>1646</v>
      </c>
      <c r="L8857" s="15" t="s">
        <v>97</v>
      </c>
      <c r="M8857" s="0" t="n">
        <v>9</v>
      </c>
      <c r="N8857" s="16" t="n">
        <f aca="false">I8857*K8857</f>
        <v>190936</v>
      </c>
      <c r="O8857" s="16" t="n">
        <f aca="false">I8857*(K8857-J8857)</f>
        <v>14036</v>
      </c>
      <c r="P8857" s="15" t="n">
        <f aca="false">K8857-J8857</f>
        <v>121</v>
      </c>
      <c r="Q8857" s="0" t="str">
        <f aca="false">IF(G8857=0,"Out of stock",IF(G8857&lt;H8857,"Understocked",IF(G8857&gt;Summary!$B$6*H8857,"Overstocked","Healthy")))</f>
        <v>Overstocked</v>
      </c>
      <c r="R8857" s="0" t="str">
        <f aca="false">IF(I8857&gt;=Summary!$B$7,"Fast",IF(I8857&lt;Summary!$B$8,"Slow","Medium"))</f>
        <v>Medium</v>
      </c>
      <c r="S8857" s="15" t="n">
        <f aca="false">IF(M8857&gt;Summary!$B$5,1,0)</f>
        <v>1</v>
      </c>
      <c r="T8857" s="16" t="n">
        <f aca="false">IF(Q8857="Overstocked",(G8857-Summary!$B$6*H8857)*J8857,0)</f>
        <v>190625</v>
      </c>
    </row>
    <row r="8858" customFormat="false" ht="15" hidden="false" customHeight="false" outlineLevel="0" collapsed="false">
      <c r="A8858" s="0" t="s">
        <v>8956</v>
      </c>
      <c r="B8858" s="0" t="s">
        <v>115</v>
      </c>
      <c r="C8858" s="0" t="s">
        <v>85</v>
      </c>
      <c r="D8858" s="0" t="s">
        <v>86</v>
      </c>
      <c r="E8858" s="14" t="n">
        <v>45267</v>
      </c>
      <c r="F8858" s="14" t="n">
        <v>45271</v>
      </c>
      <c r="G8858" s="0" t="n">
        <v>156</v>
      </c>
      <c r="H8858" s="0" t="n">
        <v>88</v>
      </c>
      <c r="I8858" s="0" t="n">
        <v>83</v>
      </c>
      <c r="J8858" s="0" t="n">
        <v>984</v>
      </c>
      <c r="K8858" s="0" t="n">
        <v>1477</v>
      </c>
      <c r="L8858" s="15" t="s">
        <v>87</v>
      </c>
      <c r="M8858" s="0" t="n">
        <v>4</v>
      </c>
      <c r="N8858" s="16" t="n">
        <f aca="false">I8858*K8858</f>
        <v>122591</v>
      </c>
      <c r="O8858" s="16" t="n">
        <f aca="false">I8858*(K8858-J8858)</f>
        <v>40919</v>
      </c>
      <c r="P8858" s="15" t="n">
        <f aca="false">K8858-J8858</f>
        <v>493</v>
      </c>
      <c r="Q8858" s="0" t="str">
        <f aca="false">IF(G8858=0,"Out of stock",IF(G8858&lt;H8858,"Understocked",IF(G8858&gt;Summary!$B$6*H8858,"Overstocked","Healthy")))</f>
        <v>Healthy</v>
      </c>
      <c r="R8858" s="0" t="str">
        <f aca="false">IF(I8858&gt;=Summary!$B$7,"Fast",IF(I8858&lt;Summary!$B$8,"Slow","Medium"))</f>
        <v>Slow</v>
      </c>
      <c r="S8858" s="15" t="n">
        <f aca="false">IF(M8858&gt;Summary!$B$5,1,0)</f>
        <v>0</v>
      </c>
      <c r="T8858" s="16" t="n">
        <f aca="false">IF(Q8858="Overstocked",(G8858-Summary!$B$6*H8858)*J8858,0)</f>
        <v>0</v>
      </c>
    </row>
    <row r="8859" customFormat="false" ht="15" hidden="false" customHeight="false" outlineLevel="0" collapsed="false">
      <c r="A8859" s="0" t="s">
        <v>8957</v>
      </c>
      <c r="B8859" s="0" t="s">
        <v>115</v>
      </c>
      <c r="C8859" s="0" t="s">
        <v>96</v>
      </c>
      <c r="D8859" s="0" t="s">
        <v>102</v>
      </c>
      <c r="E8859" s="14" t="n">
        <v>45022</v>
      </c>
      <c r="F8859" s="14" t="n">
        <v>45026</v>
      </c>
      <c r="G8859" s="0" t="n">
        <v>349</v>
      </c>
      <c r="H8859" s="0" t="n">
        <v>120</v>
      </c>
      <c r="I8859" s="0" t="n">
        <v>68</v>
      </c>
      <c r="J8859" s="0" t="n">
        <v>750</v>
      </c>
      <c r="K8859" s="0" t="n">
        <v>1109</v>
      </c>
      <c r="L8859" s="15" t="s">
        <v>97</v>
      </c>
      <c r="M8859" s="0" t="n">
        <v>4</v>
      </c>
      <c r="N8859" s="16" t="n">
        <f aca="false">I8859*K8859</f>
        <v>75412</v>
      </c>
      <c r="O8859" s="16" t="n">
        <f aca="false">I8859*(K8859-J8859)</f>
        <v>24412</v>
      </c>
      <c r="P8859" s="15" t="n">
        <f aca="false">K8859-J8859</f>
        <v>359</v>
      </c>
      <c r="Q8859" s="0" t="str">
        <f aca="false">IF(G8859=0,"Out of stock",IF(G8859&lt;H8859,"Understocked",IF(G8859&gt;Summary!$B$6*H8859,"Overstocked","Healthy")))</f>
        <v>Healthy</v>
      </c>
      <c r="R8859" s="0" t="str">
        <f aca="false">IF(I8859&gt;=Summary!$B$7,"Fast",IF(I8859&lt;Summary!$B$8,"Slow","Medium"))</f>
        <v>Slow</v>
      </c>
      <c r="S8859" s="15" t="n">
        <f aca="false">IF(M8859&gt;Summary!$B$5,1,0)</f>
        <v>0</v>
      </c>
      <c r="T8859" s="16" t="n">
        <f aca="false">IF(Q8859="Overstocked",(G8859-Summary!$B$6*H8859)*J8859,0)</f>
        <v>0</v>
      </c>
    </row>
    <row r="8860" customFormat="false" ht="15" hidden="false" customHeight="false" outlineLevel="0" collapsed="false">
      <c r="A8860" s="0" t="s">
        <v>8958</v>
      </c>
      <c r="B8860" s="0" t="s">
        <v>95</v>
      </c>
      <c r="C8860" s="0" t="s">
        <v>96</v>
      </c>
      <c r="D8860" s="0" t="s">
        <v>90</v>
      </c>
      <c r="E8860" s="14" t="n">
        <v>45206</v>
      </c>
      <c r="F8860" s="14" t="n">
        <v>45210</v>
      </c>
      <c r="G8860" s="0" t="n">
        <v>184</v>
      </c>
      <c r="H8860" s="0" t="n">
        <v>72</v>
      </c>
      <c r="I8860" s="0" t="n">
        <v>200</v>
      </c>
      <c r="J8860" s="0" t="n">
        <v>937</v>
      </c>
      <c r="K8860" s="0" t="n">
        <v>1050</v>
      </c>
      <c r="L8860" s="15" t="s">
        <v>80</v>
      </c>
      <c r="M8860" s="0" t="n">
        <v>4</v>
      </c>
      <c r="N8860" s="16" t="n">
        <f aca="false">I8860*K8860</f>
        <v>210000</v>
      </c>
      <c r="O8860" s="16" t="n">
        <f aca="false">I8860*(K8860-J8860)</f>
        <v>22600</v>
      </c>
      <c r="P8860" s="15" t="n">
        <f aca="false">K8860-J8860</f>
        <v>113</v>
      </c>
      <c r="Q8860" s="0" t="str">
        <f aca="false">IF(G8860=0,"Out of stock",IF(G8860&lt;H8860,"Understocked",IF(G8860&gt;Summary!$B$6*H8860,"Overstocked","Healthy")))</f>
        <v>Healthy</v>
      </c>
      <c r="R8860" s="0" t="str">
        <f aca="false">IF(I8860&gt;=Summary!$B$7,"Fast",IF(I8860&lt;Summary!$B$8,"Slow","Medium"))</f>
        <v>Fast</v>
      </c>
      <c r="S8860" s="15" t="n">
        <f aca="false">IF(M8860&gt;Summary!$B$5,1,0)</f>
        <v>0</v>
      </c>
      <c r="T8860" s="16" t="n">
        <f aca="false">IF(Q8860="Overstocked",(G8860-Summary!$B$6*H8860)*J8860,0)</f>
        <v>0</v>
      </c>
    </row>
    <row r="8861" customFormat="false" ht="15" hidden="false" customHeight="false" outlineLevel="0" collapsed="false">
      <c r="A8861" s="0" t="s">
        <v>8959</v>
      </c>
      <c r="B8861" s="0" t="s">
        <v>115</v>
      </c>
      <c r="C8861" s="0" t="s">
        <v>96</v>
      </c>
      <c r="D8861" s="0" t="s">
        <v>92</v>
      </c>
      <c r="E8861" s="14" t="n">
        <v>45139</v>
      </c>
      <c r="F8861" s="14" t="n">
        <v>45144</v>
      </c>
      <c r="G8861" s="0" t="n">
        <v>204</v>
      </c>
      <c r="H8861" s="0" t="n">
        <v>96</v>
      </c>
      <c r="I8861" s="0" t="n">
        <v>287</v>
      </c>
      <c r="J8861" s="0" t="n">
        <v>343</v>
      </c>
      <c r="K8861" s="0" t="n">
        <v>704</v>
      </c>
      <c r="L8861" s="15" t="s">
        <v>80</v>
      </c>
      <c r="M8861" s="0" t="n">
        <v>5</v>
      </c>
      <c r="N8861" s="16" t="n">
        <f aca="false">I8861*K8861</f>
        <v>202048</v>
      </c>
      <c r="O8861" s="16" t="n">
        <f aca="false">I8861*(K8861-J8861)</f>
        <v>103607</v>
      </c>
      <c r="P8861" s="15" t="n">
        <f aca="false">K8861-J8861</f>
        <v>361</v>
      </c>
      <c r="Q8861" s="0" t="str">
        <f aca="false">IF(G8861=0,"Out of stock",IF(G8861&lt;H8861,"Understocked",IF(G8861&gt;Summary!$B$6*H8861,"Overstocked","Healthy")))</f>
        <v>Healthy</v>
      </c>
      <c r="R8861" s="0" t="str">
        <f aca="false">IF(I8861&gt;=Summary!$B$7,"Fast",IF(I8861&lt;Summary!$B$8,"Slow","Medium"))</f>
        <v>Fast</v>
      </c>
      <c r="S8861" s="15" t="n">
        <f aca="false">IF(M8861&gt;Summary!$B$5,1,0)</f>
        <v>0</v>
      </c>
      <c r="T8861" s="16" t="n">
        <f aca="false">IF(Q8861="Overstocked",(G8861-Summary!$B$6*H8861)*J8861,0)</f>
        <v>0</v>
      </c>
    </row>
    <row r="8862" customFormat="false" ht="15" hidden="false" customHeight="false" outlineLevel="0" collapsed="false">
      <c r="A8862" s="0" t="s">
        <v>8960</v>
      </c>
      <c r="B8862" s="0" t="s">
        <v>115</v>
      </c>
      <c r="C8862" s="0" t="s">
        <v>85</v>
      </c>
      <c r="D8862" s="0" t="s">
        <v>86</v>
      </c>
      <c r="E8862" s="14" t="n">
        <v>45259</v>
      </c>
      <c r="F8862" s="14" t="n">
        <v>45264</v>
      </c>
      <c r="G8862" s="0" t="n">
        <v>480</v>
      </c>
      <c r="H8862" s="0" t="n">
        <v>146</v>
      </c>
      <c r="I8862" s="0" t="n">
        <v>293</v>
      </c>
      <c r="J8862" s="0" t="n">
        <v>1064</v>
      </c>
      <c r="K8862" s="0" t="n">
        <v>1214</v>
      </c>
      <c r="L8862" s="15" t="s">
        <v>82</v>
      </c>
      <c r="M8862" s="0" t="n">
        <v>5</v>
      </c>
      <c r="N8862" s="16" t="n">
        <f aca="false">I8862*K8862</f>
        <v>355702</v>
      </c>
      <c r="O8862" s="16" t="n">
        <f aca="false">I8862*(K8862-J8862)</f>
        <v>43950</v>
      </c>
      <c r="P8862" s="15" t="n">
        <f aca="false">K8862-J8862</f>
        <v>150</v>
      </c>
      <c r="Q8862" s="0" t="str">
        <f aca="false">IF(G8862=0,"Out of stock",IF(G8862&lt;H8862,"Understocked",IF(G8862&gt;Summary!$B$6*H8862,"Overstocked","Healthy")))</f>
        <v>Healthy</v>
      </c>
      <c r="R8862" s="0" t="str">
        <f aca="false">IF(I8862&gt;=Summary!$B$7,"Fast",IF(I8862&lt;Summary!$B$8,"Slow","Medium"))</f>
        <v>Fast</v>
      </c>
      <c r="S8862" s="15" t="n">
        <f aca="false">IF(M8862&gt;Summary!$B$5,1,0)</f>
        <v>0</v>
      </c>
      <c r="T8862" s="16" t="n">
        <f aca="false">IF(Q8862="Overstocked",(G8862-Summary!$B$6*H8862)*J8862,0)</f>
        <v>0</v>
      </c>
    </row>
    <row r="8863" customFormat="false" ht="15" hidden="false" customHeight="false" outlineLevel="0" collapsed="false">
      <c r="A8863" s="0" t="s">
        <v>8961</v>
      </c>
      <c r="B8863" s="0" t="s">
        <v>89</v>
      </c>
      <c r="C8863" s="0" t="s">
        <v>85</v>
      </c>
      <c r="D8863" s="0" t="s">
        <v>86</v>
      </c>
      <c r="E8863" s="14" t="n">
        <v>45022</v>
      </c>
      <c r="F8863" s="14" t="n">
        <v>45029</v>
      </c>
      <c r="G8863" s="0" t="n">
        <v>409</v>
      </c>
      <c r="H8863" s="0" t="n">
        <v>131</v>
      </c>
      <c r="I8863" s="0" t="n">
        <v>25</v>
      </c>
      <c r="J8863" s="0" t="n">
        <v>1440</v>
      </c>
      <c r="K8863" s="0" t="n">
        <v>1633</v>
      </c>
      <c r="L8863" s="15" t="s">
        <v>82</v>
      </c>
      <c r="M8863" s="0" t="n">
        <v>7</v>
      </c>
      <c r="N8863" s="16" t="n">
        <f aca="false">I8863*K8863</f>
        <v>40825</v>
      </c>
      <c r="O8863" s="16" t="n">
        <f aca="false">I8863*(K8863-J8863)</f>
        <v>4825</v>
      </c>
      <c r="P8863" s="15" t="n">
        <f aca="false">K8863-J8863</f>
        <v>193</v>
      </c>
      <c r="Q8863" s="0" t="str">
        <f aca="false">IF(G8863=0,"Out of stock",IF(G8863&lt;H8863,"Understocked",IF(G8863&gt;Summary!$B$6*H8863,"Overstocked","Healthy")))</f>
        <v>Healthy</v>
      </c>
      <c r="R8863" s="0" t="str">
        <f aca="false">IF(I8863&gt;=Summary!$B$7,"Fast",IF(I8863&lt;Summary!$B$8,"Slow","Medium"))</f>
        <v>Slow</v>
      </c>
      <c r="S8863" s="15" t="n">
        <f aca="false">IF(M8863&gt;Summary!$B$5,1,0)</f>
        <v>0</v>
      </c>
      <c r="T8863" s="16" t="n">
        <f aca="false">IF(Q8863="Overstocked",(G8863-Summary!$B$6*H8863)*J8863,0)</f>
        <v>0</v>
      </c>
    </row>
    <row r="8864" customFormat="false" ht="15" hidden="false" customHeight="false" outlineLevel="0" collapsed="false">
      <c r="A8864" s="0" t="s">
        <v>8962</v>
      </c>
      <c r="B8864" s="0" t="s">
        <v>95</v>
      </c>
      <c r="C8864" s="0" t="s">
        <v>85</v>
      </c>
      <c r="D8864" s="0" t="s">
        <v>92</v>
      </c>
      <c r="E8864" s="14" t="n">
        <v>45358</v>
      </c>
      <c r="F8864" s="14" t="n">
        <v>45362</v>
      </c>
      <c r="G8864" s="0" t="n">
        <v>155</v>
      </c>
      <c r="H8864" s="0" t="n">
        <v>71</v>
      </c>
      <c r="I8864" s="0" t="n">
        <v>31</v>
      </c>
      <c r="J8864" s="0" t="n">
        <v>1759</v>
      </c>
      <c r="K8864" s="0" t="n">
        <v>1853</v>
      </c>
      <c r="L8864" s="15" t="s">
        <v>87</v>
      </c>
      <c r="M8864" s="0" t="n">
        <v>4</v>
      </c>
      <c r="N8864" s="16" t="n">
        <f aca="false">I8864*K8864</f>
        <v>57443</v>
      </c>
      <c r="O8864" s="16" t="n">
        <f aca="false">I8864*(K8864-J8864)</f>
        <v>2914</v>
      </c>
      <c r="P8864" s="15" t="n">
        <f aca="false">K8864-J8864</f>
        <v>94</v>
      </c>
      <c r="Q8864" s="0" t="str">
        <f aca="false">IF(G8864=0,"Out of stock",IF(G8864&lt;H8864,"Understocked",IF(G8864&gt;Summary!$B$6*H8864,"Overstocked","Healthy")))</f>
        <v>Healthy</v>
      </c>
      <c r="R8864" s="0" t="str">
        <f aca="false">IF(I8864&gt;=Summary!$B$7,"Fast",IF(I8864&lt;Summary!$B$8,"Slow","Medium"))</f>
        <v>Slow</v>
      </c>
      <c r="S8864" s="15" t="n">
        <f aca="false">IF(M8864&gt;Summary!$B$5,1,0)</f>
        <v>0</v>
      </c>
      <c r="T8864" s="16" t="n">
        <f aca="false">IF(Q8864="Overstocked",(G8864-Summary!$B$6*H8864)*J8864,0)</f>
        <v>0</v>
      </c>
    </row>
    <row r="8865" customFormat="false" ht="15" hidden="false" customHeight="false" outlineLevel="0" collapsed="false">
      <c r="A8865" s="0" t="s">
        <v>8963</v>
      </c>
      <c r="B8865" s="0" t="s">
        <v>101</v>
      </c>
      <c r="C8865" s="0" t="s">
        <v>85</v>
      </c>
      <c r="D8865" s="0" t="s">
        <v>90</v>
      </c>
      <c r="E8865" s="14" t="n">
        <v>44929</v>
      </c>
      <c r="F8865" s="14" t="n">
        <v>44938</v>
      </c>
      <c r="G8865" s="0" t="n">
        <v>341</v>
      </c>
      <c r="H8865" s="0" t="n">
        <v>51</v>
      </c>
      <c r="I8865" s="0" t="n">
        <v>246</v>
      </c>
      <c r="J8865" s="0" t="n">
        <v>884</v>
      </c>
      <c r="K8865" s="0" t="n">
        <v>1184</v>
      </c>
      <c r="L8865" s="15" t="s">
        <v>93</v>
      </c>
      <c r="M8865" s="0" t="n">
        <v>9</v>
      </c>
      <c r="N8865" s="16" t="n">
        <f aca="false">I8865*K8865</f>
        <v>291264</v>
      </c>
      <c r="O8865" s="16" t="n">
        <f aca="false">I8865*(K8865-J8865)</f>
        <v>73800</v>
      </c>
      <c r="P8865" s="15" t="n">
        <f aca="false">K8865-J8865</f>
        <v>300</v>
      </c>
      <c r="Q8865" s="0" t="str">
        <f aca="false">IF(G8865=0,"Out of stock",IF(G8865&lt;H8865,"Understocked",IF(G8865&gt;Summary!$B$6*H8865,"Overstocked","Healthy")))</f>
        <v>Overstocked</v>
      </c>
      <c r="R8865" s="0" t="str">
        <f aca="false">IF(I8865&gt;=Summary!$B$7,"Fast",IF(I8865&lt;Summary!$B$8,"Slow","Medium"))</f>
        <v>Fast</v>
      </c>
      <c r="S8865" s="15" t="n">
        <f aca="false">IF(M8865&gt;Summary!$B$5,1,0)</f>
        <v>1</v>
      </c>
      <c r="T8865" s="16" t="n">
        <f aca="false">IF(Q8865="Overstocked",(G8865-Summary!$B$6*H8865)*J8865,0)</f>
        <v>121108</v>
      </c>
    </row>
    <row r="8866" customFormat="false" ht="15" hidden="false" customHeight="false" outlineLevel="0" collapsed="false">
      <c r="A8866" s="0" t="s">
        <v>8964</v>
      </c>
      <c r="B8866" s="0" t="s">
        <v>95</v>
      </c>
      <c r="C8866" s="0" t="s">
        <v>85</v>
      </c>
      <c r="D8866" s="0" t="s">
        <v>90</v>
      </c>
      <c r="E8866" s="14" t="n">
        <v>45331</v>
      </c>
      <c r="F8866" s="14" t="n">
        <v>45340</v>
      </c>
      <c r="G8866" s="0" t="n">
        <v>41</v>
      </c>
      <c r="H8866" s="0" t="n">
        <v>140</v>
      </c>
      <c r="I8866" s="0" t="n">
        <v>191</v>
      </c>
      <c r="J8866" s="0" t="n">
        <v>1731</v>
      </c>
      <c r="K8866" s="0" t="n">
        <v>1914</v>
      </c>
      <c r="L8866" s="15" t="s">
        <v>97</v>
      </c>
      <c r="M8866" s="0" t="n">
        <v>9</v>
      </c>
      <c r="N8866" s="16" t="n">
        <f aca="false">I8866*K8866</f>
        <v>365574</v>
      </c>
      <c r="O8866" s="16" t="n">
        <f aca="false">I8866*(K8866-J8866)</f>
        <v>34953</v>
      </c>
      <c r="P8866" s="15" t="n">
        <f aca="false">K8866-J8866</f>
        <v>183</v>
      </c>
      <c r="Q8866" s="0" t="str">
        <f aca="false">IF(G8866=0,"Out of stock",IF(G8866&lt;H8866,"Understocked",IF(G8866&gt;Summary!$B$6*H8866,"Overstocked","Healthy")))</f>
        <v>Understocked</v>
      </c>
      <c r="R8866" s="0" t="str">
        <f aca="false">IF(I8866&gt;=Summary!$B$7,"Fast",IF(I8866&lt;Summary!$B$8,"Slow","Medium"))</f>
        <v>Medium</v>
      </c>
      <c r="S8866" s="15" t="n">
        <f aca="false">IF(M8866&gt;Summary!$B$5,1,0)</f>
        <v>1</v>
      </c>
      <c r="T8866" s="16" t="n">
        <f aca="false">IF(Q8866="Overstocked",(G8866-Summary!$B$6*H8866)*J8866,0)</f>
        <v>0</v>
      </c>
    </row>
    <row r="8867" customFormat="false" ht="15" hidden="false" customHeight="false" outlineLevel="0" collapsed="false">
      <c r="A8867" s="0" t="s">
        <v>8965</v>
      </c>
      <c r="B8867" s="0" t="s">
        <v>101</v>
      </c>
      <c r="C8867" s="0" t="s">
        <v>104</v>
      </c>
      <c r="D8867" s="0" t="s">
        <v>86</v>
      </c>
      <c r="E8867" s="14" t="n">
        <v>45416</v>
      </c>
      <c r="F8867" s="14" t="n">
        <v>45422</v>
      </c>
      <c r="G8867" s="0" t="n">
        <v>173</v>
      </c>
      <c r="H8867" s="0" t="n">
        <v>71</v>
      </c>
      <c r="I8867" s="0" t="n">
        <v>216</v>
      </c>
      <c r="J8867" s="0" t="n">
        <v>1602</v>
      </c>
      <c r="K8867" s="0" t="n">
        <v>1846</v>
      </c>
      <c r="L8867" s="15" t="s">
        <v>93</v>
      </c>
      <c r="M8867" s="0" t="n">
        <v>6</v>
      </c>
      <c r="N8867" s="16" t="n">
        <f aca="false">I8867*K8867</f>
        <v>398736</v>
      </c>
      <c r="O8867" s="16" t="n">
        <f aca="false">I8867*(K8867-J8867)</f>
        <v>52704</v>
      </c>
      <c r="P8867" s="15" t="n">
        <f aca="false">K8867-J8867</f>
        <v>244</v>
      </c>
      <c r="Q8867" s="0" t="str">
        <f aca="false">IF(G8867=0,"Out of stock",IF(G8867&lt;H8867,"Understocked",IF(G8867&gt;Summary!$B$6*H8867,"Overstocked","Healthy")))</f>
        <v>Healthy</v>
      </c>
      <c r="R8867" s="0" t="str">
        <f aca="false">IF(I8867&gt;=Summary!$B$7,"Fast",IF(I8867&lt;Summary!$B$8,"Slow","Medium"))</f>
        <v>Fast</v>
      </c>
      <c r="S8867" s="15" t="n">
        <f aca="false">IF(M8867&gt;Summary!$B$5,1,0)</f>
        <v>0</v>
      </c>
      <c r="T8867" s="16" t="n">
        <f aca="false">IF(Q8867="Overstocked",(G8867-Summary!$B$6*H8867)*J8867,0)</f>
        <v>0</v>
      </c>
    </row>
    <row r="8868" customFormat="false" ht="15" hidden="false" customHeight="false" outlineLevel="0" collapsed="false">
      <c r="A8868" s="0" t="s">
        <v>8966</v>
      </c>
      <c r="B8868" s="0" t="s">
        <v>123</v>
      </c>
      <c r="C8868" s="0" t="s">
        <v>78</v>
      </c>
      <c r="D8868" s="0" t="s">
        <v>92</v>
      </c>
      <c r="E8868" s="14" t="n">
        <v>44952</v>
      </c>
      <c r="F8868" s="14" t="n">
        <v>44960</v>
      </c>
      <c r="G8868" s="0" t="n">
        <v>214</v>
      </c>
      <c r="H8868" s="0" t="n">
        <v>51</v>
      </c>
      <c r="I8868" s="0" t="n">
        <v>110</v>
      </c>
      <c r="J8868" s="0" t="n">
        <v>477</v>
      </c>
      <c r="K8868" s="0" t="n">
        <v>542</v>
      </c>
      <c r="L8868" s="15" t="s">
        <v>82</v>
      </c>
      <c r="M8868" s="0" t="n">
        <v>8</v>
      </c>
      <c r="N8868" s="16" t="n">
        <f aca="false">I8868*K8868</f>
        <v>59620</v>
      </c>
      <c r="O8868" s="16" t="n">
        <f aca="false">I8868*(K8868-J8868)</f>
        <v>7150</v>
      </c>
      <c r="P8868" s="15" t="n">
        <f aca="false">K8868-J8868</f>
        <v>65</v>
      </c>
      <c r="Q8868" s="0" t="str">
        <f aca="false">IF(G8868=0,"Out of stock",IF(G8868&lt;H8868,"Understocked",IF(G8868&gt;Summary!$B$6*H8868,"Overstocked","Healthy")))</f>
        <v>Overstocked</v>
      </c>
      <c r="R8868" s="0" t="str">
        <f aca="false">IF(I8868&gt;=Summary!$B$7,"Fast",IF(I8868&lt;Summary!$B$8,"Slow","Medium"))</f>
        <v>Medium</v>
      </c>
      <c r="S8868" s="15" t="n">
        <f aca="false">IF(M8868&gt;Summary!$B$5,1,0)</f>
        <v>1</v>
      </c>
      <c r="T8868" s="16" t="n">
        <f aca="false">IF(Q8868="Overstocked",(G8868-Summary!$B$6*H8868)*J8868,0)</f>
        <v>4770</v>
      </c>
    </row>
    <row r="8869" customFormat="false" ht="15" hidden="false" customHeight="false" outlineLevel="0" collapsed="false">
      <c r="A8869" s="0" t="s">
        <v>8967</v>
      </c>
      <c r="B8869" s="0" t="s">
        <v>95</v>
      </c>
      <c r="C8869" s="0" t="s">
        <v>104</v>
      </c>
      <c r="D8869" s="0" t="s">
        <v>79</v>
      </c>
      <c r="E8869" s="14" t="n">
        <v>45569</v>
      </c>
      <c r="F8869" s="14" t="n">
        <v>45573</v>
      </c>
      <c r="G8869" s="0" t="n">
        <v>131</v>
      </c>
      <c r="H8869" s="0" t="n">
        <v>77</v>
      </c>
      <c r="I8869" s="0" t="n">
        <v>221</v>
      </c>
      <c r="J8869" s="0" t="n">
        <v>616</v>
      </c>
      <c r="K8869" s="0" t="n">
        <v>672</v>
      </c>
      <c r="L8869" s="15" t="s">
        <v>80</v>
      </c>
      <c r="M8869" s="0" t="n">
        <v>4</v>
      </c>
      <c r="N8869" s="16" t="n">
        <f aca="false">I8869*K8869</f>
        <v>148512</v>
      </c>
      <c r="O8869" s="16" t="n">
        <f aca="false">I8869*(K8869-J8869)</f>
        <v>12376</v>
      </c>
      <c r="P8869" s="15" t="n">
        <f aca="false">K8869-J8869</f>
        <v>56</v>
      </c>
      <c r="Q8869" s="0" t="str">
        <f aca="false">IF(G8869=0,"Out of stock",IF(G8869&lt;H8869,"Understocked",IF(G8869&gt;Summary!$B$6*H8869,"Overstocked","Healthy")))</f>
        <v>Healthy</v>
      </c>
      <c r="R8869" s="0" t="str">
        <f aca="false">IF(I8869&gt;=Summary!$B$7,"Fast",IF(I8869&lt;Summary!$B$8,"Slow","Medium"))</f>
        <v>Fast</v>
      </c>
      <c r="S8869" s="15" t="n">
        <f aca="false">IF(M8869&gt;Summary!$B$5,1,0)</f>
        <v>0</v>
      </c>
      <c r="T8869" s="16" t="n">
        <f aca="false">IF(Q8869="Overstocked",(G8869-Summary!$B$6*H8869)*J8869,0)</f>
        <v>0</v>
      </c>
    </row>
    <row r="8870" customFormat="false" ht="15" hidden="false" customHeight="false" outlineLevel="0" collapsed="false">
      <c r="A8870" s="0" t="s">
        <v>8968</v>
      </c>
      <c r="B8870" s="0" t="s">
        <v>101</v>
      </c>
      <c r="C8870" s="0" t="s">
        <v>85</v>
      </c>
      <c r="D8870" s="0" t="s">
        <v>90</v>
      </c>
      <c r="E8870" s="14" t="n">
        <v>45020</v>
      </c>
      <c r="F8870" s="14" t="n">
        <v>45027</v>
      </c>
      <c r="G8870" s="0" t="n">
        <v>32</v>
      </c>
      <c r="H8870" s="0" t="n">
        <v>140</v>
      </c>
      <c r="I8870" s="0" t="n">
        <v>285</v>
      </c>
      <c r="J8870" s="0" t="n">
        <v>597</v>
      </c>
      <c r="K8870" s="0" t="n">
        <v>1091</v>
      </c>
      <c r="L8870" s="15" t="s">
        <v>87</v>
      </c>
      <c r="M8870" s="0" t="n">
        <v>7</v>
      </c>
      <c r="N8870" s="16" t="n">
        <f aca="false">I8870*K8870</f>
        <v>310935</v>
      </c>
      <c r="O8870" s="16" t="n">
        <f aca="false">I8870*(K8870-J8870)</f>
        <v>140790</v>
      </c>
      <c r="P8870" s="15" t="n">
        <f aca="false">K8870-J8870</f>
        <v>494</v>
      </c>
      <c r="Q8870" s="0" t="str">
        <f aca="false">IF(G8870=0,"Out of stock",IF(G8870&lt;H8870,"Understocked",IF(G8870&gt;Summary!$B$6*H8870,"Overstocked","Healthy")))</f>
        <v>Understocked</v>
      </c>
      <c r="R8870" s="0" t="str">
        <f aca="false">IF(I8870&gt;=Summary!$B$7,"Fast",IF(I8870&lt;Summary!$B$8,"Slow","Medium"))</f>
        <v>Fast</v>
      </c>
      <c r="S8870" s="15" t="n">
        <f aca="false">IF(M8870&gt;Summary!$B$5,1,0)</f>
        <v>0</v>
      </c>
      <c r="T8870" s="16" t="n">
        <f aca="false">IF(Q8870="Overstocked",(G8870-Summary!$B$6*H8870)*J8870,0)</f>
        <v>0</v>
      </c>
    </row>
    <row r="8871" customFormat="false" ht="15" hidden="false" customHeight="false" outlineLevel="0" collapsed="false">
      <c r="A8871" s="0" t="s">
        <v>8969</v>
      </c>
      <c r="B8871" s="0" t="s">
        <v>111</v>
      </c>
      <c r="C8871" s="0" t="s">
        <v>104</v>
      </c>
      <c r="D8871" s="0" t="s">
        <v>86</v>
      </c>
      <c r="E8871" s="14" t="n">
        <v>45346</v>
      </c>
      <c r="F8871" s="14" t="n">
        <v>45355</v>
      </c>
      <c r="G8871" s="0" t="n">
        <v>39</v>
      </c>
      <c r="H8871" s="0" t="n">
        <v>141</v>
      </c>
      <c r="I8871" s="0" t="n">
        <v>126</v>
      </c>
      <c r="J8871" s="0" t="n">
        <v>1755</v>
      </c>
      <c r="K8871" s="0" t="n">
        <v>1994</v>
      </c>
      <c r="L8871" s="15" t="s">
        <v>87</v>
      </c>
      <c r="M8871" s="0" t="n">
        <v>9</v>
      </c>
      <c r="N8871" s="16" t="n">
        <f aca="false">I8871*K8871</f>
        <v>251244</v>
      </c>
      <c r="O8871" s="16" t="n">
        <f aca="false">I8871*(K8871-J8871)</f>
        <v>30114</v>
      </c>
      <c r="P8871" s="15" t="n">
        <f aca="false">K8871-J8871</f>
        <v>239</v>
      </c>
      <c r="Q8871" s="0" t="str">
        <f aca="false">IF(G8871=0,"Out of stock",IF(G8871&lt;H8871,"Understocked",IF(G8871&gt;Summary!$B$6*H8871,"Overstocked","Healthy")))</f>
        <v>Understocked</v>
      </c>
      <c r="R8871" s="0" t="str">
        <f aca="false">IF(I8871&gt;=Summary!$B$7,"Fast",IF(I8871&lt;Summary!$B$8,"Slow","Medium"))</f>
        <v>Medium</v>
      </c>
      <c r="S8871" s="15" t="n">
        <f aca="false">IF(M8871&gt;Summary!$B$5,1,0)</f>
        <v>1</v>
      </c>
      <c r="T8871" s="16" t="n">
        <f aca="false">IF(Q8871="Overstocked",(G8871-Summary!$B$6*H8871)*J8871,0)</f>
        <v>0</v>
      </c>
    </row>
    <row r="8872" customFormat="false" ht="15" hidden="false" customHeight="false" outlineLevel="0" collapsed="false">
      <c r="A8872" s="0" t="s">
        <v>8970</v>
      </c>
      <c r="B8872" s="0" t="s">
        <v>89</v>
      </c>
      <c r="C8872" s="0" t="s">
        <v>96</v>
      </c>
      <c r="D8872" s="0" t="s">
        <v>90</v>
      </c>
      <c r="E8872" s="14" t="n">
        <v>45373</v>
      </c>
      <c r="F8872" s="14" t="n">
        <v>45374</v>
      </c>
      <c r="G8872" s="0" t="n">
        <v>210</v>
      </c>
      <c r="H8872" s="0" t="n">
        <v>56</v>
      </c>
      <c r="I8872" s="0" t="n">
        <v>236</v>
      </c>
      <c r="J8872" s="0" t="n">
        <v>861</v>
      </c>
      <c r="K8872" s="0" t="n">
        <v>963</v>
      </c>
      <c r="L8872" s="15" t="s">
        <v>97</v>
      </c>
      <c r="M8872" s="0" t="n">
        <v>1</v>
      </c>
      <c r="N8872" s="16" t="n">
        <f aca="false">I8872*K8872</f>
        <v>227268</v>
      </c>
      <c r="O8872" s="16" t="n">
        <f aca="false">I8872*(K8872-J8872)</f>
        <v>24072</v>
      </c>
      <c r="P8872" s="15" t="n">
        <f aca="false">K8872-J8872</f>
        <v>102</v>
      </c>
      <c r="Q8872" s="0" t="str">
        <f aca="false">IF(G8872=0,"Out of stock",IF(G8872&lt;H8872,"Understocked",IF(G8872&gt;Summary!$B$6*H8872,"Overstocked","Healthy")))</f>
        <v>Healthy</v>
      </c>
      <c r="R8872" s="0" t="str">
        <f aca="false">IF(I8872&gt;=Summary!$B$7,"Fast",IF(I8872&lt;Summary!$B$8,"Slow","Medium"))</f>
        <v>Fast</v>
      </c>
      <c r="S8872" s="15" t="n">
        <f aca="false">IF(M8872&gt;Summary!$B$5,1,0)</f>
        <v>0</v>
      </c>
      <c r="T8872" s="16" t="n">
        <f aca="false">IF(Q8872="Overstocked",(G8872-Summary!$B$6*H8872)*J8872,0)</f>
        <v>0</v>
      </c>
    </row>
    <row r="8873" customFormat="false" ht="15" hidden="false" customHeight="false" outlineLevel="0" collapsed="false">
      <c r="A8873" s="0" t="s">
        <v>8971</v>
      </c>
      <c r="B8873" s="0" t="s">
        <v>95</v>
      </c>
      <c r="C8873" s="0" t="s">
        <v>85</v>
      </c>
      <c r="D8873" s="0" t="s">
        <v>102</v>
      </c>
      <c r="E8873" s="14" t="n">
        <v>45160</v>
      </c>
      <c r="F8873" s="14" t="n">
        <v>45169</v>
      </c>
      <c r="G8873" s="0" t="n">
        <v>95</v>
      </c>
      <c r="H8873" s="0" t="n">
        <v>127</v>
      </c>
      <c r="I8873" s="0" t="n">
        <v>36</v>
      </c>
      <c r="J8873" s="0" t="n">
        <v>829</v>
      </c>
      <c r="K8873" s="0" t="n">
        <v>1150</v>
      </c>
      <c r="L8873" s="15" t="s">
        <v>82</v>
      </c>
      <c r="M8873" s="0" t="n">
        <v>9</v>
      </c>
      <c r="N8873" s="16" t="n">
        <f aca="false">I8873*K8873</f>
        <v>41400</v>
      </c>
      <c r="O8873" s="16" t="n">
        <f aca="false">I8873*(K8873-J8873)</f>
        <v>11556</v>
      </c>
      <c r="P8873" s="15" t="n">
        <f aca="false">K8873-J8873</f>
        <v>321</v>
      </c>
      <c r="Q8873" s="0" t="str">
        <f aca="false">IF(G8873=0,"Out of stock",IF(G8873&lt;H8873,"Understocked",IF(G8873&gt;Summary!$B$6*H8873,"Overstocked","Healthy")))</f>
        <v>Understocked</v>
      </c>
      <c r="R8873" s="0" t="str">
        <f aca="false">IF(I8873&gt;=Summary!$B$7,"Fast",IF(I8873&lt;Summary!$B$8,"Slow","Medium"))</f>
        <v>Slow</v>
      </c>
      <c r="S8873" s="15" t="n">
        <f aca="false">IF(M8873&gt;Summary!$B$5,1,0)</f>
        <v>1</v>
      </c>
      <c r="T8873" s="16" t="n">
        <f aca="false">IF(Q8873="Overstocked",(G8873-Summary!$B$6*H8873)*J8873,0)</f>
        <v>0</v>
      </c>
    </row>
    <row r="8874" customFormat="false" ht="15" hidden="false" customHeight="false" outlineLevel="0" collapsed="false">
      <c r="A8874" s="0" t="s">
        <v>8972</v>
      </c>
      <c r="B8874" s="0" t="s">
        <v>115</v>
      </c>
      <c r="C8874" s="0" t="s">
        <v>85</v>
      </c>
      <c r="D8874" s="0" t="s">
        <v>86</v>
      </c>
      <c r="E8874" s="14" t="n">
        <v>45314</v>
      </c>
      <c r="F8874" s="14" t="n">
        <v>45316</v>
      </c>
      <c r="G8874" s="0" t="n">
        <v>400</v>
      </c>
      <c r="H8874" s="0" t="n">
        <v>129</v>
      </c>
      <c r="I8874" s="0" t="n">
        <v>6</v>
      </c>
      <c r="J8874" s="0" t="n">
        <v>976</v>
      </c>
      <c r="K8874" s="0" t="n">
        <v>1095</v>
      </c>
      <c r="L8874" s="15" t="s">
        <v>82</v>
      </c>
      <c r="M8874" s="0" t="n">
        <v>2</v>
      </c>
      <c r="N8874" s="16" t="n">
        <f aca="false">I8874*K8874</f>
        <v>6570</v>
      </c>
      <c r="O8874" s="16" t="n">
        <f aca="false">I8874*(K8874-J8874)</f>
        <v>714</v>
      </c>
      <c r="P8874" s="15" t="n">
        <f aca="false">K8874-J8874</f>
        <v>119</v>
      </c>
      <c r="Q8874" s="0" t="str">
        <f aca="false">IF(G8874=0,"Out of stock",IF(G8874&lt;H8874,"Understocked",IF(G8874&gt;Summary!$B$6*H8874,"Overstocked","Healthy")))</f>
        <v>Healthy</v>
      </c>
      <c r="R8874" s="0" t="str">
        <f aca="false">IF(I8874&gt;=Summary!$B$7,"Fast",IF(I8874&lt;Summary!$B$8,"Slow","Medium"))</f>
        <v>Slow</v>
      </c>
      <c r="S8874" s="15" t="n">
        <f aca="false">IF(M8874&gt;Summary!$B$5,1,0)</f>
        <v>0</v>
      </c>
      <c r="T8874" s="16" t="n">
        <f aca="false">IF(Q8874="Overstocked",(G8874-Summary!$B$6*H8874)*J8874,0)</f>
        <v>0</v>
      </c>
    </row>
    <row r="8875" customFormat="false" ht="15" hidden="false" customHeight="false" outlineLevel="0" collapsed="false">
      <c r="A8875" s="0" t="s">
        <v>8973</v>
      </c>
      <c r="B8875" s="0" t="s">
        <v>89</v>
      </c>
      <c r="C8875" s="0" t="s">
        <v>85</v>
      </c>
      <c r="D8875" s="0" t="s">
        <v>92</v>
      </c>
      <c r="E8875" s="14" t="n">
        <v>45240</v>
      </c>
      <c r="F8875" s="14" t="n">
        <v>45246</v>
      </c>
      <c r="G8875" s="0" t="n">
        <v>239</v>
      </c>
      <c r="H8875" s="0" t="n">
        <v>64</v>
      </c>
      <c r="I8875" s="0" t="n">
        <v>213</v>
      </c>
      <c r="J8875" s="0" t="n">
        <v>1492</v>
      </c>
      <c r="K8875" s="0" t="n">
        <v>1643</v>
      </c>
      <c r="L8875" s="15" t="s">
        <v>87</v>
      </c>
      <c r="M8875" s="0" t="n">
        <v>6</v>
      </c>
      <c r="N8875" s="16" t="n">
        <f aca="false">I8875*K8875</f>
        <v>349959</v>
      </c>
      <c r="O8875" s="16" t="n">
        <f aca="false">I8875*(K8875-J8875)</f>
        <v>32163</v>
      </c>
      <c r="P8875" s="15" t="n">
        <f aca="false">K8875-J8875</f>
        <v>151</v>
      </c>
      <c r="Q8875" s="0" t="str">
        <f aca="false">IF(G8875=0,"Out of stock",IF(G8875&lt;H8875,"Understocked",IF(G8875&gt;Summary!$B$6*H8875,"Overstocked","Healthy")))</f>
        <v>Healthy</v>
      </c>
      <c r="R8875" s="0" t="str">
        <f aca="false">IF(I8875&gt;=Summary!$B$7,"Fast",IF(I8875&lt;Summary!$B$8,"Slow","Medium"))</f>
        <v>Fast</v>
      </c>
      <c r="S8875" s="15" t="n">
        <f aca="false">IF(M8875&gt;Summary!$B$5,1,0)</f>
        <v>0</v>
      </c>
      <c r="T8875" s="16" t="n">
        <f aca="false">IF(Q8875="Overstocked",(G8875-Summary!$B$6*H8875)*J8875,0)</f>
        <v>0</v>
      </c>
    </row>
    <row r="8876" customFormat="false" ht="15" hidden="false" customHeight="false" outlineLevel="0" collapsed="false">
      <c r="A8876" s="0" t="s">
        <v>8974</v>
      </c>
      <c r="B8876" s="0" t="s">
        <v>95</v>
      </c>
      <c r="C8876" s="0" t="s">
        <v>85</v>
      </c>
      <c r="D8876" s="0" t="s">
        <v>79</v>
      </c>
      <c r="E8876" s="14" t="n">
        <v>45513</v>
      </c>
      <c r="F8876" s="14" t="n">
        <v>45518</v>
      </c>
      <c r="G8876" s="0" t="n">
        <v>330</v>
      </c>
      <c r="H8876" s="0" t="n">
        <v>129</v>
      </c>
      <c r="I8876" s="0" t="n">
        <v>113</v>
      </c>
      <c r="J8876" s="0" t="n">
        <v>1598</v>
      </c>
      <c r="K8876" s="0" t="n">
        <v>1700</v>
      </c>
      <c r="L8876" s="15" t="s">
        <v>80</v>
      </c>
      <c r="M8876" s="0" t="n">
        <v>5</v>
      </c>
      <c r="N8876" s="16" t="n">
        <f aca="false">I8876*K8876</f>
        <v>192100</v>
      </c>
      <c r="O8876" s="16" t="n">
        <f aca="false">I8876*(K8876-J8876)</f>
        <v>11526</v>
      </c>
      <c r="P8876" s="15" t="n">
        <f aca="false">K8876-J8876</f>
        <v>102</v>
      </c>
      <c r="Q8876" s="0" t="str">
        <f aca="false">IF(G8876=0,"Out of stock",IF(G8876&lt;H8876,"Understocked",IF(G8876&gt;Summary!$B$6*H8876,"Overstocked","Healthy")))</f>
        <v>Healthy</v>
      </c>
      <c r="R8876" s="0" t="str">
        <f aca="false">IF(I8876&gt;=Summary!$B$7,"Fast",IF(I8876&lt;Summary!$B$8,"Slow","Medium"))</f>
        <v>Medium</v>
      </c>
      <c r="S8876" s="15" t="n">
        <f aca="false">IF(M8876&gt;Summary!$B$5,1,0)</f>
        <v>0</v>
      </c>
      <c r="T8876" s="16" t="n">
        <f aca="false">IF(Q8876="Overstocked",(G8876-Summary!$B$6*H8876)*J8876,0)</f>
        <v>0</v>
      </c>
    </row>
    <row r="8877" customFormat="false" ht="15" hidden="false" customHeight="false" outlineLevel="0" collapsed="false">
      <c r="A8877" s="0" t="s">
        <v>8975</v>
      </c>
      <c r="B8877" s="0" t="s">
        <v>123</v>
      </c>
      <c r="C8877" s="0" t="s">
        <v>85</v>
      </c>
      <c r="D8877" s="0" t="s">
        <v>102</v>
      </c>
      <c r="E8877" s="14" t="n">
        <v>45013</v>
      </c>
      <c r="F8877" s="14" t="n">
        <v>45023</v>
      </c>
      <c r="G8877" s="0" t="n">
        <v>469</v>
      </c>
      <c r="H8877" s="0" t="n">
        <v>55</v>
      </c>
      <c r="I8877" s="0" t="n">
        <v>171</v>
      </c>
      <c r="J8877" s="0" t="n">
        <v>450</v>
      </c>
      <c r="K8877" s="0" t="n">
        <v>854</v>
      </c>
      <c r="L8877" s="15" t="s">
        <v>82</v>
      </c>
      <c r="M8877" s="0" t="n">
        <v>10</v>
      </c>
      <c r="N8877" s="16" t="n">
        <f aca="false">I8877*K8877</f>
        <v>146034</v>
      </c>
      <c r="O8877" s="16" t="n">
        <f aca="false">I8877*(K8877-J8877)</f>
        <v>69084</v>
      </c>
      <c r="P8877" s="15" t="n">
        <f aca="false">K8877-J8877</f>
        <v>404</v>
      </c>
      <c r="Q8877" s="0" t="str">
        <f aca="false">IF(G8877=0,"Out of stock",IF(G8877&lt;H8877,"Understocked",IF(G8877&gt;Summary!$B$6*H8877,"Overstocked","Healthy")))</f>
        <v>Overstocked</v>
      </c>
      <c r="R8877" s="0" t="str">
        <f aca="false">IF(I8877&gt;=Summary!$B$7,"Fast",IF(I8877&lt;Summary!$B$8,"Slow","Medium"))</f>
        <v>Medium</v>
      </c>
      <c r="S8877" s="15" t="n">
        <f aca="false">IF(M8877&gt;Summary!$B$5,1,0)</f>
        <v>1</v>
      </c>
      <c r="T8877" s="16" t="n">
        <f aca="false">IF(Q8877="Overstocked",(G8877-Summary!$B$6*H8877)*J8877,0)</f>
        <v>112050</v>
      </c>
    </row>
    <row r="8878" customFormat="false" ht="15" hidden="false" customHeight="false" outlineLevel="0" collapsed="false">
      <c r="A8878" s="0" t="s">
        <v>8976</v>
      </c>
      <c r="B8878" s="0" t="s">
        <v>84</v>
      </c>
      <c r="C8878" s="0" t="s">
        <v>96</v>
      </c>
      <c r="D8878" s="0" t="s">
        <v>86</v>
      </c>
      <c r="E8878" s="14" t="n">
        <v>45298</v>
      </c>
      <c r="F8878" s="14" t="n">
        <v>45307</v>
      </c>
      <c r="G8878" s="0" t="n">
        <v>216</v>
      </c>
      <c r="H8878" s="0" t="n">
        <v>53</v>
      </c>
      <c r="I8878" s="0" t="n">
        <v>138</v>
      </c>
      <c r="J8878" s="0" t="n">
        <v>1015</v>
      </c>
      <c r="K8878" s="0" t="n">
        <v>1258</v>
      </c>
      <c r="L8878" s="15" t="s">
        <v>87</v>
      </c>
      <c r="M8878" s="0" t="n">
        <v>9</v>
      </c>
      <c r="N8878" s="16" t="n">
        <f aca="false">I8878*K8878</f>
        <v>173604</v>
      </c>
      <c r="O8878" s="16" t="n">
        <f aca="false">I8878*(K8878-J8878)</f>
        <v>33534</v>
      </c>
      <c r="P8878" s="15" t="n">
        <f aca="false">K8878-J8878</f>
        <v>243</v>
      </c>
      <c r="Q8878" s="0" t="str">
        <f aca="false">IF(G8878=0,"Out of stock",IF(G8878&lt;H8878,"Understocked",IF(G8878&gt;Summary!$B$6*H8878,"Overstocked","Healthy")))</f>
        <v>Overstocked</v>
      </c>
      <c r="R8878" s="0" t="str">
        <f aca="false">IF(I8878&gt;=Summary!$B$7,"Fast",IF(I8878&lt;Summary!$B$8,"Slow","Medium"))</f>
        <v>Medium</v>
      </c>
      <c r="S8878" s="15" t="n">
        <f aca="false">IF(M8878&gt;Summary!$B$5,1,0)</f>
        <v>1</v>
      </c>
      <c r="T8878" s="16" t="n">
        <f aca="false">IF(Q8878="Overstocked",(G8878-Summary!$B$6*H8878)*J8878,0)</f>
        <v>4060</v>
      </c>
    </row>
    <row r="8879" customFormat="false" ht="15" hidden="false" customHeight="false" outlineLevel="0" collapsed="false">
      <c r="A8879" s="0" t="s">
        <v>8977</v>
      </c>
      <c r="B8879" s="0" t="s">
        <v>77</v>
      </c>
      <c r="C8879" s="0" t="s">
        <v>85</v>
      </c>
      <c r="D8879" s="0" t="s">
        <v>90</v>
      </c>
      <c r="E8879" s="14" t="n">
        <v>45349</v>
      </c>
      <c r="F8879" s="14" t="n">
        <v>45354</v>
      </c>
      <c r="G8879" s="0" t="n">
        <v>156</v>
      </c>
      <c r="H8879" s="0" t="n">
        <v>104</v>
      </c>
      <c r="I8879" s="0" t="n">
        <v>154</v>
      </c>
      <c r="J8879" s="0" t="n">
        <v>523</v>
      </c>
      <c r="K8879" s="0" t="n">
        <v>697</v>
      </c>
      <c r="L8879" s="15" t="s">
        <v>97</v>
      </c>
      <c r="M8879" s="0" t="n">
        <v>5</v>
      </c>
      <c r="N8879" s="16" t="n">
        <f aca="false">I8879*K8879</f>
        <v>107338</v>
      </c>
      <c r="O8879" s="16" t="n">
        <f aca="false">I8879*(K8879-J8879)</f>
        <v>26796</v>
      </c>
      <c r="P8879" s="15" t="n">
        <f aca="false">K8879-J8879</f>
        <v>174</v>
      </c>
      <c r="Q8879" s="0" t="str">
        <f aca="false">IF(G8879=0,"Out of stock",IF(G8879&lt;H8879,"Understocked",IF(G8879&gt;Summary!$B$6*H8879,"Overstocked","Healthy")))</f>
        <v>Healthy</v>
      </c>
      <c r="R8879" s="0" t="str">
        <f aca="false">IF(I8879&gt;=Summary!$B$7,"Fast",IF(I8879&lt;Summary!$B$8,"Slow","Medium"))</f>
        <v>Medium</v>
      </c>
      <c r="S8879" s="15" t="n">
        <f aca="false">IF(M8879&gt;Summary!$B$5,1,0)</f>
        <v>0</v>
      </c>
      <c r="T8879" s="16" t="n">
        <f aca="false">IF(Q8879="Overstocked",(G8879-Summary!$B$6*H8879)*J8879,0)</f>
        <v>0</v>
      </c>
    </row>
    <row r="8880" customFormat="false" ht="15" hidden="false" customHeight="false" outlineLevel="0" collapsed="false">
      <c r="A8880" s="0" t="s">
        <v>8978</v>
      </c>
      <c r="B8880" s="0" t="s">
        <v>115</v>
      </c>
      <c r="C8880" s="0" t="s">
        <v>104</v>
      </c>
      <c r="D8880" s="0" t="s">
        <v>92</v>
      </c>
      <c r="E8880" s="14" t="n">
        <v>44952</v>
      </c>
      <c r="F8880" s="14" t="n">
        <v>44955</v>
      </c>
      <c r="G8880" s="0" t="n">
        <v>458</v>
      </c>
      <c r="H8880" s="0" t="n">
        <v>80</v>
      </c>
      <c r="I8880" s="0" t="n">
        <v>49</v>
      </c>
      <c r="J8880" s="0" t="n">
        <v>500</v>
      </c>
      <c r="K8880" s="0" t="n">
        <v>621</v>
      </c>
      <c r="L8880" s="15" t="s">
        <v>97</v>
      </c>
      <c r="M8880" s="0" t="n">
        <v>3</v>
      </c>
      <c r="N8880" s="16" t="n">
        <f aca="false">I8880*K8880</f>
        <v>30429</v>
      </c>
      <c r="O8880" s="16" t="n">
        <f aca="false">I8880*(K8880-J8880)</f>
        <v>5929</v>
      </c>
      <c r="P8880" s="15" t="n">
        <f aca="false">K8880-J8880</f>
        <v>121</v>
      </c>
      <c r="Q8880" s="0" t="str">
        <f aca="false">IF(G8880=0,"Out of stock",IF(G8880&lt;H8880,"Understocked",IF(G8880&gt;Summary!$B$6*H8880,"Overstocked","Healthy")))</f>
        <v>Overstocked</v>
      </c>
      <c r="R8880" s="0" t="str">
        <f aca="false">IF(I8880&gt;=Summary!$B$7,"Fast",IF(I8880&lt;Summary!$B$8,"Slow","Medium"))</f>
        <v>Slow</v>
      </c>
      <c r="S8880" s="15" t="n">
        <f aca="false">IF(M8880&gt;Summary!$B$5,1,0)</f>
        <v>0</v>
      </c>
      <c r="T8880" s="16" t="n">
        <f aca="false">IF(Q8880="Overstocked",(G8880-Summary!$B$6*H8880)*J8880,0)</f>
        <v>69000</v>
      </c>
    </row>
    <row r="8881" customFormat="false" ht="15" hidden="false" customHeight="false" outlineLevel="0" collapsed="false">
      <c r="A8881" s="0" t="s">
        <v>8979</v>
      </c>
      <c r="B8881" s="0" t="s">
        <v>107</v>
      </c>
      <c r="C8881" s="0" t="s">
        <v>85</v>
      </c>
      <c r="D8881" s="0" t="s">
        <v>79</v>
      </c>
      <c r="E8881" s="14" t="n">
        <v>45274</v>
      </c>
      <c r="F8881" s="14" t="n">
        <v>45281</v>
      </c>
      <c r="G8881" s="0" t="n">
        <v>431</v>
      </c>
      <c r="H8881" s="0" t="n">
        <v>74</v>
      </c>
      <c r="I8881" s="0" t="n">
        <v>197</v>
      </c>
      <c r="J8881" s="0" t="n">
        <v>1170</v>
      </c>
      <c r="K8881" s="0" t="n">
        <v>1356</v>
      </c>
      <c r="L8881" s="15" t="s">
        <v>93</v>
      </c>
      <c r="M8881" s="0" t="n">
        <v>7</v>
      </c>
      <c r="N8881" s="16" t="n">
        <f aca="false">I8881*K8881</f>
        <v>267132</v>
      </c>
      <c r="O8881" s="16" t="n">
        <f aca="false">I8881*(K8881-J8881)</f>
        <v>36642</v>
      </c>
      <c r="P8881" s="15" t="n">
        <f aca="false">K8881-J8881</f>
        <v>186</v>
      </c>
      <c r="Q8881" s="0" t="str">
        <f aca="false">IF(G8881=0,"Out of stock",IF(G8881&lt;H8881,"Understocked",IF(G8881&gt;Summary!$B$6*H8881,"Overstocked","Healthy")))</f>
        <v>Overstocked</v>
      </c>
      <c r="R8881" s="0" t="str">
        <f aca="false">IF(I8881&gt;=Summary!$B$7,"Fast",IF(I8881&lt;Summary!$B$8,"Slow","Medium"))</f>
        <v>Medium</v>
      </c>
      <c r="S8881" s="15" t="n">
        <f aca="false">IF(M8881&gt;Summary!$B$5,1,0)</f>
        <v>0</v>
      </c>
      <c r="T8881" s="16" t="n">
        <f aca="false">IF(Q8881="Overstocked",(G8881-Summary!$B$6*H8881)*J8881,0)</f>
        <v>157950</v>
      </c>
    </row>
    <row r="8882" customFormat="false" ht="15" hidden="false" customHeight="false" outlineLevel="0" collapsed="false">
      <c r="A8882" s="0" t="s">
        <v>8980</v>
      </c>
      <c r="B8882" s="0" t="s">
        <v>77</v>
      </c>
      <c r="C8882" s="0" t="s">
        <v>96</v>
      </c>
      <c r="D8882" s="0" t="s">
        <v>92</v>
      </c>
      <c r="E8882" s="14" t="n">
        <v>45515</v>
      </c>
      <c r="F8882" s="14" t="n">
        <v>45525</v>
      </c>
      <c r="G8882" s="0" t="n">
        <v>306</v>
      </c>
      <c r="H8882" s="0" t="n">
        <v>117</v>
      </c>
      <c r="I8882" s="0" t="n">
        <v>141</v>
      </c>
      <c r="J8882" s="0" t="n">
        <v>1850</v>
      </c>
      <c r="K8882" s="0" t="n">
        <v>1969</v>
      </c>
      <c r="L8882" s="15" t="s">
        <v>87</v>
      </c>
      <c r="M8882" s="0" t="n">
        <v>10</v>
      </c>
      <c r="N8882" s="16" t="n">
        <f aca="false">I8882*K8882</f>
        <v>277629</v>
      </c>
      <c r="O8882" s="16" t="n">
        <f aca="false">I8882*(K8882-J8882)</f>
        <v>16779</v>
      </c>
      <c r="P8882" s="15" t="n">
        <f aca="false">K8882-J8882</f>
        <v>119</v>
      </c>
      <c r="Q8882" s="0" t="str">
        <f aca="false">IF(G8882=0,"Out of stock",IF(G8882&lt;H8882,"Understocked",IF(G8882&gt;Summary!$B$6*H8882,"Overstocked","Healthy")))</f>
        <v>Healthy</v>
      </c>
      <c r="R8882" s="0" t="str">
        <f aca="false">IF(I8882&gt;=Summary!$B$7,"Fast",IF(I8882&lt;Summary!$B$8,"Slow","Medium"))</f>
        <v>Medium</v>
      </c>
      <c r="S8882" s="15" t="n">
        <f aca="false">IF(M8882&gt;Summary!$B$5,1,0)</f>
        <v>1</v>
      </c>
      <c r="T8882" s="16" t="n">
        <f aca="false">IF(Q8882="Overstocked",(G8882-Summary!$B$6*H8882)*J8882,0)</f>
        <v>0</v>
      </c>
    </row>
    <row r="8883" customFormat="false" ht="15" hidden="false" customHeight="false" outlineLevel="0" collapsed="false">
      <c r="A8883" s="0" t="s">
        <v>8981</v>
      </c>
      <c r="B8883" s="0" t="s">
        <v>111</v>
      </c>
      <c r="C8883" s="0" t="s">
        <v>78</v>
      </c>
      <c r="D8883" s="0" t="s">
        <v>79</v>
      </c>
      <c r="E8883" s="14" t="n">
        <v>45167</v>
      </c>
      <c r="F8883" s="14" t="n">
        <v>45175</v>
      </c>
      <c r="G8883" s="0" t="n">
        <v>393</v>
      </c>
      <c r="H8883" s="0" t="n">
        <v>129</v>
      </c>
      <c r="I8883" s="0" t="n">
        <v>9</v>
      </c>
      <c r="J8883" s="0" t="n">
        <v>1666</v>
      </c>
      <c r="K8883" s="0" t="n">
        <v>1894</v>
      </c>
      <c r="L8883" s="15" t="s">
        <v>93</v>
      </c>
      <c r="M8883" s="0" t="n">
        <v>8</v>
      </c>
      <c r="N8883" s="16" t="n">
        <f aca="false">I8883*K8883</f>
        <v>17046</v>
      </c>
      <c r="O8883" s="16" t="n">
        <f aca="false">I8883*(K8883-J8883)</f>
        <v>2052</v>
      </c>
      <c r="P8883" s="15" t="n">
        <f aca="false">K8883-J8883</f>
        <v>228</v>
      </c>
      <c r="Q8883" s="0" t="str">
        <f aca="false">IF(G8883=0,"Out of stock",IF(G8883&lt;H8883,"Understocked",IF(G8883&gt;Summary!$B$6*H8883,"Overstocked","Healthy")))</f>
        <v>Healthy</v>
      </c>
      <c r="R8883" s="0" t="str">
        <f aca="false">IF(I8883&gt;=Summary!$B$7,"Fast",IF(I8883&lt;Summary!$B$8,"Slow","Medium"))</f>
        <v>Slow</v>
      </c>
      <c r="S8883" s="15" t="n">
        <f aca="false">IF(M8883&gt;Summary!$B$5,1,0)</f>
        <v>1</v>
      </c>
      <c r="T8883" s="16" t="n">
        <f aca="false">IF(Q8883="Overstocked",(G8883-Summary!$B$6*H8883)*J8883,0)</f>
        <v>0</v>
      </c>
    </row>
    <row r="8884" customFormat="false" ht="15" hidden="false" customHeight="false" outlineLevel="0" collapsed="false">
      <c r="A8884" s="0" t="s">
        <v>8982</v>
      </c>
      <c r="B8884" s="0" t="s">
        <v>113</v>
      </c>
      <c r="C8884" s="0" t="s">
        <v>78</v>
      </c>
      <c r="D8884" s="0" t="s">
        <v>79</v>
      </c>
      <c r="E8884" s="14" t="n">
        <v>45305</v>
      </c>
      <c r="F8884" s="14" t="n">
        <v>45307</v>
      </c>
      <c r="G8884" s="0" t="n">
        <v>346</v>
      </c>
      <c r="H8884" s="0" t="n">
        <v>142</v>
      </c>
      <c r="I8884" s="0" t="n">
        <v>280</v>
      </c>
      <c r="J8884" s="0" t="n">
        <v>294</v>
      </c>
      <c r="K8884" s="0" t="n">
        <v>524</v>
      </c>
      <c r="L8884" s="15" t="s">
        <v>93</v>
      </c>
      <c r="M8884" s="0" t="n">
        <v>2</v>
      </c>
      <c r="N8884" s="16" t="n">
        <f aca="false">I8884*K8884</f>
        <v>146720</v>
      </c>
      <c r="O8884" s="16" t="n">
        <f aca="false">I8884*(K8884-J8884)</f>
        <v>64400</v>
      </c>
      <c r="P8884" s="15" t="n">
        <f aca="false">K8884-J8884</f>
        <v>230</v>
      </c>
      <c r="Q8884" s="0" t="str">
        <f aca="false">IF(G8884=0,"Out of stock",IF(G8884&lt;H8884,"Understocked",IF(G8884&gt;Summary!$B$6*H8884,"Overstocked","Healthy")))</f>
        <v>Healthy</v>
      </c>
      <c r="R8884" s="0" t="str">
        <f aca="false">IF(I8884&gt;=Summary!$B$7,"Fast",IF(I8884&lt;Summary!$B$8,"Slow","Medium"))</f>
        <v>Fast</v>
      </c>
      <c r="S8884" s="15" t="n">
        <f aca="false">IF(M8884&gt;Summary!$B$5,1,0)</f>
        <v>0</v>
      </c>
      <c r="T8884" s="16" t="n">
        <f aca="false">IF(Q8884="Overstocked",(G8884-Summary!$B$6*H8884)*J8884,0)</f>
        <v>0</v>
      </c>
    </row>
    <row r="8885" customFormat="false" ht="15" hidden="false" customHeight="false" outlineLevel="0" collapsed="false">
      <c r="A8885" s="0" t="s">
        <v>8983</v>
      </c>
      <c r="B8885" s="0" t="s">
        <v>84</v>
      </c>
      <c r="C8885" s="0" t="s">
        <v>85</v>
      </c>
      <c r="D8885" s="0" t="s">
        <v>92</v>
      </c>
      <c r="E8885" s="14" t="n">
        <v>45370</v>
      </c>
      <c r="F8885" s="14" t="n">
        <v>45373</v>
      </c>
      <c r="G8885" s="0" t="n">
        <v>392</v>
      </c>
      <c r="H8885" s="0" t="n">
        <v>50</v>
      </c>
      <c r="I8885" s="0" t="n">
        <v>145</v>
      </c>
      <c r="J8885" s="0" t="n">
        <v>943</v>
      </c>
      <c r="K8885" s="0" t="n">
        <v>1202</v>
      </c>
      <c r="L8885" s="15" t="s">
        <v>87</v>
      </c>
      <c r="M8885" s="0" t="n">
        <v>3</v>
      </c>
      <c r="N8885" s="16" t="n">
        <f aca="false">I8885*K8885</f>
        <v>174290</v>
      </c>
      <c r="O8885" s="16" t="n">
        <f aca="false">I8885*(K8885-J8885)</f>
        <v>37555</v>
      </c>
      <c r="P8885" s="15" t="n">
        <f aca="false">K8885-J8885</f>
        <v>259</v>
      </c>
      <c r="Q8885" s="0" t="str">
        <f aca="false">IF(G8885=0,"Out of stock",IF(G8885&lt;H8885,"Understocked",IF(G8885&gt;Summary!$B$6*H8885,"Overstocked","Healthy")))</f>
        <v>Overstocked</v>
      </c>
      <c r="R8885" s="0" t="str">
        <f aca="false">IF(I8885&gt;=Summary!$B$7,"Fast",IF(I8885&lt;Summary!$B$8,"Slow","Medium"))</f>
        <v>Medium</v>
      </c>
      <c r="S8885" s="15" t="n">
        <f aca="false">IF(M8885&gt;Summary!$B$5,1,0)</f>
        <v>0</v>
      </c>
      <c r="T8885" s="16" t="n">
        <f aca="false">IF(Q8885="Overstocked",(G8885-Summary!$B$6*H8885)*J8885,0)</f>
        <v>181056</v>
      </c>
    </row>
    <row r="8886" customFormat="false" ht="15" hidden="false" customHeight="false" outlineLevel="0" collapsed="false">
      <c r="A8886" s="0" t="s">
        <v>8984</v>
      </c>
      <c r="B8886" s="0" t="s">
        <v>101</v>
      </c>
      <c r="C8886" s="0" t="s">
        <v>96</v>
      </c>
      <c r="D8886" s="0" t="s">
        <v>79</v>
      </c>
      <c r="E8886" s="14" t="n">
        <v>45151</v>
      </c>
      <c r="F8886" s="14" t="n">
        <v>45154</v>
      </c>
      <c r="G8886" s="0" t="n">
        <v>427</v>
      </c>
      <c r="H8886" s="0" t="n">
        <v>127</v>
      </c>
      <c r="I8886" s="0" t="n">
        <v>120</v>
      </c>
      <c r="J8886" s="0" t="n">
        <v>1421</v>
      </c>
      <c r="K8886" s="0" t="n">
        <v>1809</v>
      </c>
      <c r="L8886" s="15" t="s">
        <v>82</v>
      </c>
      <c r="M8886" s="0" t="n">
        <v>3</v>
      </c>
      <c r="N8886" s="16" t="n">
        <f aca="false">I8886*K8886</f>
        <v>217080</v>
      </c>
      <c r="O8886" s="16" t="n">
        <f aca="false">I8886*(K8886-J8886)</f>
        <v>46560</v>
      </c>
      <c r="P8886" s="15" t="n">
        <f aca="false">K8886-J8886</f>
        <v>388</v>
      </c>
      <c r="Q8886" s="0" t="str">
        <f aca="false">IF(G8886=0,"Out of stock",IF(G8886&lt;H8886,"Understocked",IF(G8886&gt;Summary!$B$6*H8886,"Overstocked","Healthy")))</f>
        <v>Healthy</v>
      </c>
      <c r="R8886" s="0" t="str">
        <f aca="false">IF(I8886&gt;=Summary!$B$7,"Fast",IF(I8886&lt;Summary!$B$8,"Slow","Medium"))</f>
        <v>Medium</v>
      </c>
      <c r="S8886" s="15" t="n">
        <f aca="false">IF(M8886&gt;Summary!$B$5,1,0)</f>
        <v>0</v>
      </c>
      <c r="T8886" s="16" t="n">
        <f aca="false">IF(Q8886="Overstocked",(G8886-Summary!$B$6*H8886)*J8886,0)</f>
        <v>0</v>
      </c>
    </row>
    <row r="8887" customFormat="false" ht="15" hidden="false" customHeight="false" outlineLevel="0" collapsed="false">
      <c r="A8887" s="0" t="s">
        <v>8985</v>
      </c>
      <c r="B8887" s="0" t="s">
        <v>95</v>
      </c>
      <c r="C8887" s="0" t="s">
        <v>104</v>
      </c>
      <c r="D8887" s="0" t="s">
        <v>86</v>
      </c>
      <c r="E8887" s="14" t="n">
        <v>45583</v>
      </c>
      <c r="F8887" s="14" t="n">
        <v>45585</v>
      </c>
      <c r="G8887" s="0" t="n">
        <v>389</v>
      </c>
      <c r="H8887" s="0" t="n">
        <v>55</v>
      </c>
      <c r="I8887" s="0" t="n">
        <v>92</v>
      </c>
      <c r="J8887" s="0" t="n">
        <v>630</v>
      </c>
      <c r="K8887" s="0" t="n">
        <v>964</v>
      </c>
      <c r="L8887" s="15" t="s">
        <v>87</v>
      </c>
      <c r="M8887" s="0" t="n">
        <v>2</v>
      </c>
      <c r="N8887" s="16" t="n">
        <f aca="false">I8887*K8887</f>
        <v>88688</v>
      </c>
      <c r="O8887" s="16" t="n">
        <f aca="false">I8887*(K8887-J8887)</f>
        <v>30728</v>
      </c>
      <c r="P8887" s="15" t="n">
        <f aca="false">K8887-J8887</f>
        <v>334</v>
      </c>
      <c r="Q8887" s="0" t="str">
        <f aca="false">IF(G8887=0,"Out of stock",IF(G8887&lt;H8887,"Understocked",IF(G8887&gt;Summary!$B$6*H8887,"Overstocked","Healthy")))</f>
        <v>Overstocked</v>
      </c>
      <c r="R8887" s="0" t="str">
        <f aca="false">IF(I8887&gt;=Summary!$B$7,"Fast",IF(I8887&lt;Summary!$B$8,"Slow","Medium"))</f>
        <v>Slow</v>
      </c>
      <c r="S8887" s="15" t="n">
        <f aca="false">IF(M8887&gt;Summary!$B$5,1,0)</f>
        <v>0</v>
      </c>
      <c r="T8887" s="16" t="n">
        <f aca="false">IF(Q8887="Overstocked",(G8887-Summary!$B$6*H8887)*J8887,0)</f>
        <v>106470</v>
      </c>
    </row>
    <row r="8888" customFormat="false" ht="15" hidden="false" customHeight="false" outlineLevel="0" collapsed="false">
      <c r="A8888" s="0" t="s">
        <v>8986</v>
      </c>
      <c r="B8888" s="0" t="s">
        <v>84</v>
      </c>
      <c r="C8888" s="0" t="s">
        <v>78</v>
      </c>
      <c r="D8888" s="0" t="s">
        <v>79</v>
      </c>
      <c r="E8888" s="14" t="n">
        <v>45234</v>
      </c>
      <c r="F8888" s="14" t="n">
        <v>45240</v>
      </c>
      <c r="G8888" s="0" t="n">
        <v>301</v>
      </c>
      <c r="H8888" s="0" t="n">
        <v>76</v>
      </c>
      <c r="I8888" s="0" t="n">
        <v>12</v>
      </c>
      <c r="J8888" s="0" t="n">
        <v>1665</v>
      </c>
      <c r="K8888" s="0" t="n">
        <v>1804</v>
      </c>
      <c r="L8888" s="15" t="s">
        <v>82</v>
      </c>
      <c r="M8888" s="0" t="n">
        <v>6</v>
      </c>
      <c r="N8888" s="16" t="n">
        <f aca="false">I8888*K8888</f>
        <v>21648</v>
      </c>
      <c r="O8888" s="16" t="n">
        <f aca="false">I8888*(K8888-J8888)</f>
        <v>1668</v>
      </c>
      <c r="P8888" s="15" t="n">
        <f aca="false">K8888-J8888</f>
        <v>139</v>
      </c>
      <c r="Q8888" s="0" t="str">
        <f aca="false">IF(G8888=0,"Out of stock",IF(G8888&lt;H8888,"Understocked",IF(G8888&gt;Summary!$B$6*H8888,"Overstocked","Healthy")))</f>
        <v>Healthy</v>
      </c>
      <c r="R8888" s="0" t="str">
        <f aca="false">IF(I8888&gt;=Summary!$B$7,"Fast",IF(I8888&lt;Summary!$B$8,"Slow","Medium"))</f>
        <v>Slow</v>
      </c>
      <c r="S8888" s="15" t="n">
        <f aca="false">IF(M8888&gt;Summary!$B$5,1,0)</f>
        <v>0</v>
      </c>
      <c r="T8888" s="16" t="n">
        <f aca="false">IF(Q8888="Overstocked",(G8888-Summary!$B$6*H8888)*J8888,0)</f>
        <v>0</v>
      </c>
    </row>
    <row r="8889" customFormat="false" ht="15" hidden="false" customHeight="false" outlineLevel="0" collapsed="false">
      <c r="A8889" s="0" t="s">
        <v>8987</v>
      </c>
      <c r="B8889" s="0" t="s">
        <v>107</v>
      </c>
      <c r="C8889" s="0" t="s">
        <v>104</v>
      </c>
      <c r="D8889" s="0" t="s">
        <v>92</v>
      </c>
      <c r="E8889" s="14" t="n">
        <v>45177</v>
      </c>
      <c r="F8889" s="14" t="n">
        <v>45185</v>
      </c>
      <c r="G8889" s="0" t="n">
        <v>37</v>
      </c>
      <c r="H8889" s="0" t="n">
        <v>93</v>
      </c>
      <c r="I8889" s="0" t="n">
        <v>251</v>
      </c>
      <c r="J8889" s="0" t="n">
        <v>1288</v>
      </c>
      <c r="K8889" s="0" t="n">
        <v>1616</v>
      </c>
      <c r="L8889" s="15" t="s">
        <v>82</v>
      </c>
      <c r="M8889" s="0" t="n">
        <v>8</v>
      </c>
      <c r="N8889" s="16" t="n">
        <f aca="false">I8889*K8889</f>
        <v>405616</v>
      </c>
      <c r="O8889" s="16" t="n">
        <f aca="false">I8889*(K8889-J8889)</f>
        <v>82328</v>
      </c>
      <c r="P8889" s="15" t="n">
        <f aca="false">K8889-J8889</f>
        <v>328</v>
      </c>
      <c r="Q8889" s="0" t="str">
        <f aca="false">IF(G8889=0,"Out of stock",IF(G8889&lt;H8889,"Understocked",IF(G8889&gt;Summary!$B$6*H8889,"Overstocked","Healthy")))</f>
        <v>Understocked</v>
      </c>
      <c r="R8889" s="0" t="str">
        <f aca="false">IF(I8889&gt;=Summary!$B$7,"Fast",IF(I8889&lt;Summary!$B$8,"Slow","Medium"))</f>
        <v>Fast</v>
      </c>
      <c r="S8889" s="15" t="n">
        <f aca="false">IF(M8889&gt;Summary!$B$5,1,0)</f>
        <v>1</v>
      </c>
      <c r="T8889" s="16" t="n">
        <f aca="false">IF(Q8889="Overstocked",(G8889-Summary!$B$6*H8889)*J8889,0)</f>
        <v>0</v>
      </c>
    </row>
    <row r="8890" customFormat="false" ht="15" hidden="false" customHeight="false" outlineLevel="0" collapsed="false">
      <c r="A8890" s="0" t="s">
        <v>8988</v>
      </c>
      <c r="B8890" s="0" t="s">
        <v>95</v>
      </c>
      <c r="C8890" s="0" t="s">
        <v>85</v>
      </c>
      <c r="D8890" s="0" t="s">
        <v>90</v>
      </c>
      <c r="E8890" s="14" t="n">
        <v>45324</v>
      </c>
      <c r="F8890" s="14" t="n">
        <v>45334</v>
      </c>
      <c r="G8890" s="0" t="n">
        <v>393</v>
      </c>
      <c r="H8890" s="0" t="n">
        <v>138</v>
      </c>
      <c r="I8890" s="0" t="n">
        <v>148</v>
      </c>
      <c r="J8890" s="0" t="n">
        <v>901</v>
      </c>
      <c r="K8890" s="0" t="n">
        <v>1281</v>
      </c>
      <c r="L8890" s="15" t="s">
        <v>82</v>
      </c>
      <c r="M8890" s="0" t="n">
        <v>10</v>
      </c>
      <c r="N8890" s="16" t="n">
        <f aca="false">I8890*K8890</f>
        <v>189588</v>
      </c>
      <c r="O8890" s="16" t="n">
        <f aca="false">I8890*(K8890-J8890)</f>
        <v>56240</v>
      </c>
      <c r="P8890" s="15" t="n">
        <f aca="false">K8890-J8890</f>
        <v>380</v>
      </c>
      <c r="Q8890" s="0" t="str">
        <f aca="false">IF(G8890=0,"Out of stock",IF(G8890&lt;H8890,"Understocked",IF(G8890&gt;Summary!$B$6*H8890,"Overstocked","Healthy")))</f>
        <v>Healthy</v>
      </c>
      <c r="R8890" s="0" t="str">
        <f aca="false">IF(I8890&gt;=Summary!$B$7,"Fast",IF(I8890&lt;Summary!$B$8,"Slow","Medium"))</f>
        <v>Medium</v>
      </c>
      <c r="S8890" s="15" t="n">
        <f aca="false">IF(M8890&gt;Summary!$B$5,1,0)</f>
        <v>1</v>
      </c>
      <c r="T8890" s="16" t="n">
        <f aca="false">IF(Q8890="Overstocked",(G8890-Summary!$B$6*H8890)*J8890,0)</f>
        <v>0</v>
      </c>
    </row>
    <row r="8891" customFormat="false" ht="15" hidden="false" customHeight="false" outlineLevel="0" collapsed="false">
      <c r="A8891" s="0" t="s">
        <v>8989</v>
      </c>
      <c r="B8891" s="0" t="s">
        <v>111</v>
      </c>
      <c r="C8891" s="0" t="s">
        <v>104</v>
      </c>
      <c r="D8891" s="0" t="s">
        <v>92</v>
      </c>
      <c r="E8891" s="14" t="n">
        <v>45585</v>
      </c>
      <c r="F8891" s="14" t="n">
        <v>45594</v>
      </c>
      <c r="G8891" s="0" t="n">
        <v>126</v>
      </c>
      <c r="H8891" s="0" t="n">
        <v>65</v>
      </c>
      <c r="I8891" s="0" t="n">
        <v>6</v>
      </c>
      <c r="J8891" s="0" t="n">
        <v>1549</v>
      </c>
      <c r="K8891" s="0" t="n">
        <v>1915</v>
      </c>
      <c r="L8891" s="15" t="s">
        <v>93</v>
      </c>
      <c r="M8891" s="0" t="n">
        <v>9</v>
      </c>
      <c r="N8891" s="16" t="n">
        <f aca="false">I8891*K8891</f>
        <v>11490</v>
      </c>
      <c r="O8891" s="16" t="n">
        <f aca="false">I8891*(K8891-J8891)</f>
        <v>2196</v>
      </c>
      <c r="P8891" s="15" t="n">
        <f aca="false">K8891-J8891</f>
        <v>366</v>
      </c>
      <c r="Q8891" s="0" t="str">
        <f aca="false">IF(G8891=0,"Out of stock",IF(G8891&lt;H8891,"Understocked",IF(G8891&gt;Summary!$B$6*H8891,"Overstocked","Healthy")))</f>
        <v>Healthy</v>
      </c>
      <c r="R8891" s="0" t="str">
        <f aca="false">IF(I8891&gt;=Summary!$B$7,"Fast",IF(I8891&lt;Summary!$B$8,"Slow","Medium"))</f>
        <v>Slow</v>
      </c>
      <c r="S8891" s="15" t="n">
        <f aca="false">IF(M8891&gt;Summary!$B$5,1,0)</f>
        <v>1</v>
      </c>
      <c r="T8891" s="16" t="n">
        <f aca="false">IF(Q8891="Overstocked",(G8891-Summary!$B$6*H8891)*J8891,0)</f>
        <v>0</v>
      </c>
    </row>
    <row r="8892" customFormat="false" ht="15" hidden="false" customHeight="false" outlineLevel="0" collapsed="false">
      <c r="A8892" s="0" t="s">
        <v>8990</v>
      </c>
      <c r="B8892" s="0" t="s">
        <v>107</v>
      </c>
      <c r="C8892" s="0" t="s">
        <v>96</v>
      </c>
      <c r="D8892" s="0" t="s">
        <v>90</v>
      </c>
      <c r="E8892" s="14" t="n">
        <v>45648</v>
      </c>
      <c r="F8892" s="14" t="n">
        <v>45658</v>
      </c>
      <c r="G8892" s="0" t="n">
        <v>98</v>
      </c>
      <c r="H8892" s="0" t="n">
        <v>101</v>
      </c>
      <c r="I8892" s="0" t="n">
        <v>10</v>
      </c>
      <c r="J8892" s="0" t="n">
        <v>700</v>
      </c>
      <c r="K8892" s="0" t="n">
        <v>934</v>
      </c>
      <c r="L8892" s="15" t="s">
        <v>80</v>
      </c>
      <c r="M8892" s="0" t="n">
        <v>10</v>
      </c>
      <c r="N8892" s="16" t="n">
        <f aca="false">I8892*K8892</f>
        <v>9340</v>
      </c>
      <c r="O8892" s="16" t="n">
        <f aca="false">I8892*(K8892-J8892)</f>
        <v>2340</v>
      </c>
      <c r="P8892" s="15" t="n">
        <f aca="false">K8892-J8892</f>
        <v>234</v>
      </c>
      <c r="Q8892" s="0" t="str">
        <f aca="false">IF(G8892=0,"Out of stock",IF(G8892&lt;H8892,"Understocked",IF(G8892&gt;Summary!$B$6*H8892,"Overstocked","Healthy")))</f>
        <v>Understocked</v>
      </c>
      <c r="R8892" s="0" t="str">
        <f aca="false">IF(I8892&gt;=Summary!$B$7,"Fast",IF(I8892&lt;Summary!$B$8,"Slow","Medium"))</f>
        <v>Slow</v>
      </c>
      <c r="S8892" s="15" t="n">
        <f aca="false">IF(M8892&gt;Summary!$B$5,1,0)</f>
        <v>1</v>
      </c>
      <c r="T8892" s="16" t="n">
        <f aca="false">IF(Q8892="Overstocked",(G8892-Summary!$B$6*H8892)*J8892,0)</f>
        <v>0</v>
      </c>
    </row>
    <row r="8893" customFormat="false" ht="15" hidden="false" customHeight="false" outlineLevel="0" collapsed="false">
      <c r="A8893" s="0" t="s">
        <v>8991</v>
      </c>
      <c r="B8893" s="0" t="s">
        <v>111</v>
      </c>
      <c r="C8893" s="0" t="s">
        <v>85</v>
      </c>
      <c r="D8893" s="0" t="s">
        <v>90</v>
      </c>
      <c r="E8893" s="14" t="n">
        <v>45425</v>
      </c>
      <c r="F8893" s="14" t="n">
        <v>45430</v>
      </c>
      <c r="G8893" s="0" t="n">
        <v>178</v>
      </c>
      <c r="H8893" s="0" t="n">
        <v>133</v>
      </c>
      <c r="I8893" s="0" t="n">
        <v>139</v>
      </c>
      <c r="J8893" s="0" t="n">
        <v>992</v>
      </c>
      <c r="K8893" s="0" t="n">
        <v>1191</v>
      </c>
      <c r="L8893" s="15" t="s">
        <v>97</v>
      </c>
      <c r="M8893" s="0" t="n">
        <v>5</v>
      </c>
      <c r="N8893" s="16" t="n">
        <f aca="false">I8893*K8893</f>
        <v>165549</v>
      </c>
      <c r="O8893" s="16" t="n">
        <f aca="false">I8893*(K8893-J8893)</f>
        <v>27661</v>
      </c>
      <c r="P8893" s="15" t="n">
        <f aca="false">K8893-J8893</f>
        <v>199</v>
      </c>
      <c r="Q8893" s="0" t="str">
        <f aca="false">IF(G8893=0,"Out of stock",IF(G8893&lt;H8893,"Understocked",IF(G8893&gt;Summary!$B$6*H8893,"Overstocked","Healthy")))</f>
        <v>Healthy</v>
      </c>
      <c r="R8893" s="0" t="str">
        <f aca="false">IF(I8893&gt;=Summary!$B$7,"Fast",IF(I8893&lt;Summary!$B$8,"Slow","Medium"))</f>
        <v>Medium</v>
      </c>
      <c r="S8893" s="15" t="n">
        <f aca="false">IF(M8893&gt;Summary!$B$5,1,0)</f>
        <v>0</v>
      </c>
      <c r="T8893" s="16" t="n">
        <f aca="false">IF(Q8893="Overstocked",(G8893-Summary!$B$6*H8893)*J8893,0)</f>
        <v>0</v>
      </c>
    </row>
    <row r="8894" customFormat="false" ht="15" hidden="false" customHeight="false" outlineLevel="0" collapsed="false">
      <c r="A8894" s="0" t="s">
        <v>8992</v>
      </c>
      <c r="B8894" s="0" t="s">
        <v>84</v>
      </c>
      <c r="C8894" s="0" t="s">
        <v>96</v>
      </c>
      <c r="D8894" s="0" t="s">
        <v>86</v>
      </c>
      <c r="E8894" s="14" t="n">
        <v>45415</v>
      </c>
      <c r="F8894" s="14" t="n">
        <v>45420</v>
      </c>
      <c r="G8894" s="0" t="n">
        <v>433</v>
      </c>
      <c r="H8894" s="0" t="n">
        <v>124</v>
      </c>
      <c r="I8894" s="0" t="n">
        <v>170</v>
      </c>
      <c r="J8894" s="0" t="n">
        <v>1678</v>
      </c>
      <c r="K8894" s="0" t="n">
        <v>2050</v>
      </c>
      <c r="L8894" s="15" t="s">
        <v>80</v>
      </c>
      <c r="M8894" s="0" t="n">
        <v>5</v>
      </c>
      <c r="N8894" s="16" t="n">
        <f aca="false">I8894*K8894</f>
        <v>348500</v>
      </c>
      <c r="O8894" s="16" t="n">
        <f aca="false">I8894*(K8894-J8894)</f>
        <v>63240</v>
      </c>
      <c r="P8894" s="15" t="n">
        <f aca="false">K8894-J8894</f>
        <v>372</v>
      </c>
      <c r="Q8894" s="0" t="str">
        <f aca="false">IF(G8894=0,"Out of stock",IF(G8894&lt;H8894,"Understocked",IF(G8894&gt;Summary!$B$6*H8894,"Overstocked","Healthy")))</f>
        <v>Healthy</v>
      </c>
      <c r="R8894" s="0" t="str">
        <f aca="false">IF(I8894&gt;=Summary!$B$7,"Fast",IF(I8894&lt;Summary!$B$8,"Slow","Medium"))</f>
        <v>Medium</v>
      </c>
      <c r="S8894" s="15" t="n">
        <f aca="false">IF(M8894&gt;Summary!$B$5,1,0)</f>
        <v>0</v>
      </c>
      <c r="T8894" s="16" t="n">
        <f aca="false">IF(Q8894="Overstocked",(G8894-Summary!$B$6*H8894)*J8894,0)</f>
        <v>0</v>
      </c>
    </row>
    <row r="8895" customFormat="false" ht="15" hidden="false" customHeight="false" outlineLevel="0" collapsed="false">
      <c r="A8895" s="0" t="s">
        <v>8993</v>
      </c>
      <c r="B8895" s="0" t="s">
        <v>123</v>
      </c>
      <c r="C8895" s="0" t="s">
        <v>104</v>
      </c>
      <c r="D8895" s="0" t="s">
        <v>90</v>
      </c>
      <c r="E8895" s="14" t="n">
        <v>45641</v>
      </c>
      <c r="F8895" s="14" t="n">
        <v>45650</v>
      </c>
      <c r="G8895" s="0" t="n">
        <v>443</v>
      </c>
      <c r="H8895" s="0" t="n">
        <v>139</v>
      </c>
      <c r="I8895" s="0" t="n">
        <v>227</v>
      </c>
      <c r="J8895" s="0" t="n">
        <v>204</v>
      </c>
      <c r="K8895" s="0" t="n">
        <v>283</v>
      </c>
      <c r="L8895" s="15" t="s">
        <v>82</v>
      </c>
      <c r="M8895" s="0" t="n">
        <v>9</v>
      </c>
      <c r="N8895" s="16" t="n">
        <f aca="false">I8895*K8895</f>
        <v>64241</v>
      </c>
      <c r="O8895" s="16" t="n">
        <f aca="false">I8895*(K8895-J8895)</f>
        <v>17933</v>
      </c>
      <c r="P8895" s="15" t="n">
        <f aca="false">K8895-J8895</f>
        <v>79</v>
      </c>
      <c r="Q8895" s="0" t="str">
        <f aca="false">IF(G8895=0,"Out of stock",IF(G8895&lt;H8895,"Understocked",IF(G8895&gt;Summary!$B$6*H8895,"Overstocked","Healthy")))</f>
        <v>Healthy</v>
      </c>
      <c r="R8895" s="0" t="str">
        <f aca="false">IF(I8895&gt;=Summary!$B$7,"Fast",IF(I8895&lt;Summary!$B$8,"Slow","Medium"))</f>
        <v>Fast</v>
      </c>
      <c r="S8895" s="15" t="n">
        <f aca="false">IF(M8895&gt;Summary!$B$5,1,0)</f>
        <v>1</v>
      </c>
      <c r="T8895" s="16" t="n">
        <f aca="false">IF(Q8895="Overstocked",(G8895-Summary!$B$6*H8895)*J8895,0)</f>
        <v>0</v>
      </c>
    </row>
    <row r="8896" customFormat="false" ht="15" hidden="false" customHeight="false" outlineLevel="0" collapsed="false">
      <c r="A8896" s="0" t="s">
        <v>8994</v>
      </c>
      <c r="B8896" s="0" t="s">
        <v>113</v>
      </c>
      <c r="C8896" s="0" t="s">
        <v>78</v>
      </c>
      <c r="D8896" s="0" t="s">
        <v>102</v>
      </c>
      <c r="E8896" s="14" t="n">
        <v>45010</v>
      </c>
      <c r="F8896" s="14" t="n">
        <v>45012</v>
      </c>
      <c r="G8896" s="0" t="n">
        <v>340</v>
      </c>
      <c r="H8896" s="0" t="n">
        <v>117</v>
      </c>
      <c r="I8896" s="0" t="n">
        <v>75</v>
      </c>
      <c r="J8896" s="0" t="n">
        <v>769</v>
      </c>
      <c r="K8896" s="0" t="n">
        <v>842</v>
      </c>
      <c r="L8896" s="15" t="s">
        <v>87</v>
      </c>
      <c r="M8896" s="0" t="n">
        <v>2</v>
      </c>
      <c r="N8896" s="16" t="n">
        <f aca="false">I8896*K8896</f>
        <v>63150</v>
      </c>
      <c r="O8896" s="16" t="n">
        <f aca="false">I8896*(K8896-J8896)</f>
        <v>5475</v>
      </c>
      <c r="P8896" s="15" t="n">
        <f aca="false">K8896-J8896</f>
        <v>73</v>
      </c>
      <c r="Q8896" s="0" t="str">
        <f aca="false">IF(G8896=0,"Out of stock",IF(G8896&lt;H8896,"Understocked",IF(G8896&gt;Summary!$B$6*H8896,"Overstocked","Healthy")))</f>
        <v>Healthy</v>
      </c>
      <c r="R8896" s="0" t="str">
        <f aca="false">IF(I8896&gt;=Summary!$B$7,"Fast",IF(I8896&lt;Summary!$B$8,"Slow","Medium"))</f>
        <v>Slow</v>
      </c>
      <c r="S8896" s="15" t="n">
        <f aca="false">IF(M8896&gt;Summary!$B$5,1,0)</f>
        <v>0</v>
      </c>
      <c r="T8896" s="16" t="n">
        <f aca="false">IF(Q8896="Overstocked",(G8896-Summary!$B$6*H8896)*J8896,0)</f>
        <v>0</v>
      </c>
    </row>
    <row r="8897" customFormat="false" ht="15" hidden="false" customHeight="false" outlineLevel="0" collapsed="false">
      <c r="A8897" s="0" t="s">
        <v>8995</v>
      </c>
      <c r="B8897" s="0" t="s">
        <v>84</v>
      </c>
      <c r="C8897" s="0" t="s">
        <v>85</v>
      </c>
      <c r="D8897" s="0" t="s">
        <v>92</v>
      </c>
      <c r="E8897" s="14" t="n">
        <v>44934</v>
      </c>
      <c r="F8897" s="14" t="n">
        <v>44941</v>
      </c>
      <c r="G8897" s="0" t="n">
        <v>306</v>
      </c>
      <c r="H8897" s="0" t="n">
        <v>119</v>
      </c>
      <c r="I8897" s="0" t="n">
        <v>76</v>
      </c>
      <c r="J8897" s="0" t="n">
        <v>1884</v>
      </c>
      <c r="K8897" s="0" t="n">
        <v>2037</v>
      </c>
      <c r="L8897" s="15" t="s">
        <v>80</v>
      </c>
      <c r="M8897" s="0" t="n">
        <v>7</v>
      </c>
      <c r="N8897" s="16" t="n">
        <f aca="false">I8897*K8897</f>
        <v>154812</v>
      </c>
      <c r="O8897" s="16" t="n">
        <f aca="false">I8897*(K8897-J8897)</f>
        <v>11628</v>
      </c>
      <c r="P8897" s="15" t="n">
        <f aca="false">K8897-J8897</f>
        <v>153</v>
      </c>
      <c r="Q8897" s="0" t="str">
        <f aca="false">IF(G8897=0,"Out of stock",IF(G8897&lt;H8897,"Understocked",IF(G8897&gt;Summary!$B$6*H8897,"Overstocked","Healthy")))</f>
        <v>Healthy</v>
      </c>
      <c r="R8897" s="0" t="str">
        <f aca="false">IF(I8897&gt;=Summary!$B$7,"Fast",IF(I8897&lt;Summary!$B$8,"Slow","Medium"))</f>
        <v>Slow</v>
      </c>
      <c r="S8897" s="15" t="n">
        <f aca="false">IF(M8897&gt;Summary!$B$5,1,0)</f>
        <v>0</v>
      </c>
      <c r="T8897" s="16" t="n">
        <f aca="false">IF(Q8897="Overstocked",(G8897-Summary!$B$6*H8897)*J8897,0)</f>
        <v>0</v>
      </c>
    </row>
    <row r="8898" customFormat="false" ht="15" hidden="false" customHeight="false" outlineLevel="0" collapsed="false">
      <c r="A8898" s="0" t="s">
        <v>8996</v>
      </c>
      <c r="B8898" s="0" t="s">
        <v>123</v>
      </c>
      <c r="C8898" s="0" t="s">
        <v>104</v>
      </c>
      <c r="D8898" s="0" t="s">
        <v>90</v>
      </c>
      <c r="E8898" s="14" t="n">
        <v>45020</v>
      </c>
      <c r="F8898" s="14" t="n">
        <v>45030</v>
      </c>
      <c r="G8898" s="0" t="n">
        <v>440</v>
      </c>
      <c r="H8898" s="0" t="n">
        <v>90</v>
      </c>
      <c r="I8898" s="0" t="n">
        <v>89</v>
      </c>
      <c r="J8898" s="0" t="n">
        <v>1452</v>
      </c>
      <c r="K8898" s="0" t="n">
        <v>1614</v>
      </c>
      <c r="L8898" s="15" t="s">
        <v>80</v>
      </c>
      <c r="M8898" s="0" t="n">
        <v>10</v>
      </c>
      <c r="N8898" s="16" t="n">
        <f aca="false">I8898*K8898</f>
        <v>143646</v>
      </c>
      <c r="O8898" s="16" t="n">
        <f aca="false">I8898*(K8898-J8898)</f>
        <v>14418</v>
      </c>
      <c r="P8898" s="15" t="n">
        <f aca="false">K8898-J8898</f>
        <v>162</v>
      </c>
      <c r="Q8898" s="0" t="str">
        <f aca="false">IF(G8898=0,"Out of stock",IF(G8898&lt;H8898,"Understocked",IF(G8898&gt;Summary!$B$6*H8898,"Overstocked","Healthy")))</f>
        <v>Overstocked</v>
      </c>
      <c r="R8898" s="0" t="str">
        <f aca="false">IF(I8898&gt;=Summary!$B$7,"Fast",IF(I8898&lt;Summary!$B$8,"Slow","Medium"))</f>
        <v>Slow</v>
      </c>
      <c r="S8898" s="15" t="n">
        <f aca="false">IF(M8898&gt;Summary!$B$5,1,0)</f>
        <v>1</v>
      </c>
      <c r="T8898" s="16" t="n">
        <f aca="false">IF(Q8898="Overstocked",(G8898-Summary!$B$6*H8898)*J8898,0)</f>
        <v>116160</v>
      </c>
    </row>
    <row r="8899" customFormat="false" ht="15" hidden="false" customHeight="false" outlineLevel="0" collapsed="false">
      <c r="A8899" s="0" t="s">
        <v>8997</v>
      </c>
      <c r="B8899" s="0" t="s">
        <v>89</v>
      </c>
      <c r="C8899" s="0" t="s">
        <v>85</v>
      </c>
      <c r="D8899" s="0" t="s">
        <v>90</v>
      </c>
      <c r="E8899" s="14" t="n">
        <v>44976</v>
      </c>
      <c r="F8899" s="14" t="n">
        <v>44982</v>
      </c>
      <c r="G8899" s="0" t="n">
        <v>192</v>
      </c>
      <c r="H8899" s="0" t="n">
        <v>81</v>
      </c>
      <c r="I8899" s="0" t="n">
        <v>23</v>
      </c>
      <c r="J8899" s="0" t="n">
        <v>589</v>
      </c>
      <c r="K8899" s="0" t="n">
        <v>941</v>
      </c>
      <c r="L8899" s="15" t="s">
        <v>82</v>
      </c>
      <c r="M8899" s="0" t="n">
        <v>6</v>
      </c>
      <c r="N8899" s="16" t="n">
        <f aca="false">I8899*K8899</f>
        <v>21643</v>
      </c>
      <c r="O8899" s="16" t="n">
        <f aca="false">I8899*(K8899-J8899)</f>
        <v>8096</v>
      </c>
      <c r="P8899" s="15" t="n">
        <f aca="false">K8899-J8899</f>
        <v>352</v>
      </c>
      <c r="Q8899" s="0" t="str">
        <f aca="false">IF(G8899=0,"Out of stock",IF(G8899&lt;H8899,"Understocked",IF(G8899&gt;Summary!$B$6*H8899,"Overstocked","Healthy")))</f>
        <v>Healthy</v>
      </c>
      <c r="R8899" s="0" t="str">
        <f aca="false">IF(I8899&gt;=Summary!$B$7,"Fast",IF(I8899&lt;Summary!$B$8,"Slow","Medium"))</f>
        <v>Slow</v>
      </c>
      <c r="S8899" s="15" t="n">
        <f aca="false">IF(M8899&gt;Summary!$B$5,1,0)</f>
        <v>0</v>
      </c>
      <c r="T8899" s="16" t="n">
        <f aca="false">IF(Q8899="Overstocked",(G8899-Summary!$B$6*H8899)*J8899,0)</f>
        <v>0</v>
      </c>
    </row>
    <row r="8900" customFormat="false" ht="15" hidden="false" customHeight="false" outlineLevel="0" collapsed="false">
      <c r="A8900" s="0" t="s">
        <v>8998</v>
      </c>
      <c r="B8900" s="0" t="s">
        <v>77</v>
      </c>
      <c r="C8900" s="0" t="s">
        <v>85</v>
      </c>
      <c r="D8900" s="0" t="s">
        <v>90</v>
      </c>
      <c r="E8900" s="14" t="n">
        <v>45309</v>
      </c>
      <c r="F8900" s="14" t="n">
        <v>45318</v>
      </c>
      <c r="G8900" s="0" t="n">
        <v>41</v>
      </c>
      <c r="H8900" s="0" t="n">
        <v>85</v>
      </c>
      <c r="I8900" s="0" t="n">
        <v>275</v>
      </c>
      <c r="J8900" s="0" t="n">
        <v>1387</v>
      </c>
      <c r="K8900" s="0" t="n">
        <v>1647</v>
      </c>
      <c r="L8900" s="15" t="s">
        <v>87</v>
      </c>
      <c r="M8900" s="0" t="n">
        <v>9</v>
      </c>
      <c r="N8900" s="16" t="n">
        <f aca="false">I8900*K8900</f>
        <v>452925</v>
      </c>
      <c r="O8900" s="16" t="n">
        <f aca="false">I8900*(K8900-J8900)</f>
        <v>71500</v>
      </c>
      <c r="P8900" s="15" t="n">
        <f aca="false">K8900-J8900</f>
        <v>260</v>
      </c>
      <c r="Q8900" s="0" t="str">
        <f aca="false">IF(G8900=0,"Out of stock",IF(G8900&lt;H8900,"Understocked",IF(G8900&gt;Summary!$B$6*H8900,"Overstocked","Healthy")))</f>
        <v>Understocked</v>
      </c>
      <c r="R8900" s="0" t="str">
        <f aca="false">IF(I8900&gt;=Summary!$B$7,"Fast",IF(I8900&lt;Summary!$B$8,"Slow","Medium"))</f>
        <v>Fast</v>
      </c>
      <c r="S8900" s="15" t="n">
        <f aca="false">IF(M8900&gt;Summary!$B$5,1,0)</f>
        <v>1</v>
      </c>
      <c r="T8900" s="16" t="n">
        <f aca="false">IF(Q8900="Overstocked",(G8900-Summary!$B$6*H8900)*J8900,0)</f>
        <v>0</v>
      </c>
    </row>
    <row r="8901" customFormat="false" ht="15" hidden="false" customHeight="false" outlineLevel="0" collapsed="false">
      <c r="A8901" s="0" t="s">
        <v>8999</v>
      </c>
      <c r="B8901" s="0" t="s">
        <v>113</v>
      </c>
      <c r="C8901" s="0" t="s">
        <v>104</v>
      </c>
      <c r="D8901" s="0" t="s">
        <v>86</v>
      </c>
      <c r="E8901" s="14" t="n">
        <v>45401</v>
      </c>
      <c r="F8901" s="14" t="n">
        <v>45411</v>
      </c>
      <c r="G8901" s="0" t="n">
        <v>110</v>
      </c>
      <c r="H8901" s="0" t="n">
        <v>61</v>
      </c>
      <c r="I8901" s="0" t="n">
        <v>253</v>
      </c>
      <c r="J8901" s="0" t="n">
        <v>1299</v>
      </c>
      <c r="K8901" s="0" t="n">
        <v>1545</v>
      </c>
      <c r="L8901" s="15" t="s">
        <v>80</v>
      </c>
      <c r="M8901" s="0" t="n">
        <v>10</v>
      </c>
      <c r="N8901" s="16" t="n">
        <f aca="false">I8901*K8901</f>
        <v>390885</v>
      </c>
      <c r="O8901" s="16" t="n">
        <f aca="false">I8901*(K8901-J8901)</f>
        <v>62238</v>
      </c>
      <c r="P8901" s="15" t="n">
        <f aca="false">K8901-J8901</f>
        <v>246</v>
      </c>
      <c r="Q8901" s="0" t="str">
        <f aca="false">IF(G8901=0,"Out of stock",IF(G8901&lt;H8901,"Understocked",IF(G8901&gt;Summary!$B$6*H8901,"Overstocked","Healthy")))</f>
        <v>Healthy</v>
      </c>
      <c r="R8901" s="0" t="str">
        <f aca="false">IF(I8901&gt;=Summary!$B$7,"Fast",IF(I8901&lt;Summary!$B$8,"Slow","Medium"))</f>
        <v>Fast</v>
      </c>
      <c r="S8901" s="15" t="n">
        <f aca="false">IF(M8901&gt;Summary!$B$5,1,0)</f>
        <v>1</v>
      </c>
      <c r="T8901" s="16" t="n">
        <f aca="false">IF(Q8901="Overstocked",(G8901-Summary!$B$6*H8901)*J8901,0)</f>
        <v>0</v>
      </c>
    </row>
    <row r="8902" customFormat="false" ht="15" hidden="false" customHeight="false" outlineLevel="0" collapsed="false">
      <c r="A8902" s="0" t="s">
        <v>9000</v>
      </c>
      <c r="B8902" s="0" t="s">
        <v>95</v>
      </c>
      <c r="C8902" s="0" t="s">
        <v>78</v>
      </c>
      <c r="D8902" s="0" t="s">
        <v>79</v>
      </c>
      <c r="E8902" s="14" t="n">
        <v>45224</v>
      </c>
      <c r="F8902" s="14" t="n">
        <v>45228</v>
      </c>
      <c r="G8902" s="0" t="n">
        <v>150</v>
      </c>
      <c r="H8902" s="0" t="n">
        <v>150</v>
      </c>
      <c r="I8902" s="0" t="n">
        <v>88</v>
      </c>
      <c r="J8902" s="0" t="n">
        <v>1434</v>
      </c>
      <c r="K8902" s="0" t="n">
        <v>1516</v>
      </c>
      <c r="L8902" s="15" t="s">
        <v>87</v>
      </c>
      <c r="M8902" s="0" t="n">
        <v>4</v>
      </c>
      <c r="N8902" s="16" t="n">
        <f aca="false">I8902*K8902</f>
        <v>133408</v>
      </c>
      <c r="O8902" s="16" t="n">
        <f aca="false">I8902*(K8902-J8902)</f>
        <v>7216</v>
      </c>
      <c r="P8902" s="15" t="n">
        <f aca="false">K8902-J8902</f>
        <v>82</v>
      </c>
      <c r="Q8902" s="0" t="str">
        <f aca="false">IF(G8902=0,"Out of stock",IF(G8902&lt;H8902,"Understocked",IF(G8902&gt;Summary!$B$6*H8902,"Overstocked","Healthy")))</f>
        <v>Healthy</v>
      </c>
      <c r="R8902" s="0" t="str">
        <f aca="false">IF(I8902&gt;=Summary!$B$7,"Fast",IF(I8902&lt;Summary!$B$8,"Slow","Medium"))</f>
        <v>Slow</v>
      </c>
      <c r="S8902" s="15" t="n">
        <f aca="false">IF(M8902&gt;Summary!$B$5,1,0)</f>
        <v>0</v>
      </c>
      <c r="T8902" s="16" t="n">
        <f aca="false">IF(Q8902="Overstocked",(G8902-Summary!$B$6*H8902)*J8902,0)</f>
        <v>0</v>
      </c>
    </row>
    <row r="8903" customFormat="false" ht="15" hidden="false" customHeight="false" outlineLevel="0" collapsed="false">
      <c r="A8903" s="0" t="s">
        <v>9001</v>
      </c>
      <c r="B8903" s="0" t="s">
        <v>84</v>
      </c>
      <c r="C8903" s="0" t="s">
        <v>104</v>
      </c>
      <c r="D8903" s="0" t="s">
        <v>79</v>
      </c>
      <c r="E8903" s="14" t="n">
        <v>45419</v>
      </c>
      <c r="F8903" s="14" t="n">
        <v>45421</v>
      </c>
      <c r="G8903" s="0" t="n">
        <v>168</v>
      </c>
      <c r="H8903" s="0" t="n">
        <v>97</v>
      </c>
      <c r="I8903" s="0" t="n">
        <v>161</v>
      </c>
      <c r="J8903" s="0" t="n">
        <v>223</v>
      </c>
      <c r="K8903" s="0" t="n">
        <v>316</v>
      </c>
      <c r="L8903" s="15" t="s">
        <v>82</v>
      </c>
      <c r="M8903" s="0" t="n">
        <v>2</v>
      </c>
      <c r="N8903" s="16" t="n">
        <f aca="false">I8903*K8903</f>
        <v>50876</v>
      </c>
      <c r="O8903" s="16" t="n">
        <f aca="false">I8903*(K8903-J8903)</f>
        <v>14973</v>
      </c>
      <c r="P8903" s="15" t="n">
        <f aca="false">K8903-J8903</f>
        <v>93</v>
      </c>
      <c r="Q8903" s="0" t="str">
        <f aca="false">IF(G8903=0,"Out of stock",IF(G8903&lt;H8903,"Understocked",IF(G8903&gt;Summary!$B$6*H8903,"Overstocked","Healthy")))</f>
        <v>Healthy</v>
      </c>
      <c r="R8903" s="0" t="str">
        <f aca="false">IF(I8903&gt;=Summary!$B$7,"Fast",IF(I8903&lt;Summary!$B$8,"Slow","Medium"))</f>
        <v>Medium</v>
      </c>
      <c r="S8903" s="15" t="n">
        <f aca="false">IF(M8903&gt;Summary!$B$5,1,0)</f>
        <v>0</v>
      </c>
      <c r="T8903" s="16" t="n">
        <f aca="false">IF(Q8903="Overstocked",(G8903-Summary!$B$6*H8903)*J8903,0)</f>
        <v>0</v>
      </c>
    </row>
    <row r="8904" customFormat="false" ht="15" hidden="false" customHeight="false" outlineLevel="0" collapsed="false">
      <c r="A8904" s="0" t="s">
        <v>9002</v>
      </c>
      <c r="B8904" s="0" t="s">
        <v>107</v>
      </c>
      <c r="C8904" s="0" t="s">
        <v>78</v>
      </c>
      <c r="D8904" s="0" t="s">
        <v>92</v>
      </c>
      <c r="E8904" s="14" t="n">
        <v>45467</v>
      </c>
      <c r="F8904" s="14" t="n">
        <v>45470</v>
      </c>
      <c r="G8904" s="0" t="n">
        <v>154</v>
      </c>
      <c r="H8904" s="0" t="n">
        <v>85</v>
      </c>
      <c r="I8904" s="0" t="n">
        <v>13</v>
      </c>
      <c r="J8904" s="0" t="n">
        <v>1718</v>
      </c>
      <c r="K8904" s="0" t="n">
        <v>2214</v>
      </c>
      <c r="L8904" s="15" t="s">
        <v>97</v>
      </c>
      <c r="M8904" s="0" t="n">
        <v>3</v>
      </c>
      <c r="N8904" s="16" t="n">
        <f aca="false">I8904*K8904</f>
        <v>28782</v>
      </c>
      <c r="O8904" s="16" t="n">
        <f aca="false">I8904*(K8904-J8904)</f>
        <v>6448</v>
      </c>
      <c r="P8904" s="15" t="n">
        <f aca="false">K8904-J8904</f>
        <v>496</v>
      </c>
      <c r="Q8904" s="0" t="str">
        <f aca="false">IF(G8904=0,"Out of stock",IF(G8904&lt;H8904,"Understocked",IF(G8904&gt;Summary!$B$6*H8904,"Overstocked","Healthy")))</f>
        <v>Healthy</v>
      </c>
      <c r="R8904" s="0" t="str">
        <f aca="false">IF(I8904&gt;=Summary!$B$7,"Fast",IF(I8904&lt;Summary!$B$8,"Slow","Medium"))</f>
        <v>Slow</v>
      </c>
      <c r="S8904" s="15" t="n">
        <f aca="false">IF(M8904&gt;Summary!$B$5,1,0)</f>
        <v>0</v>
      </c>
      <c r="T8904" s="16" t="n">
        <f aca="false">IF(Q8904="Overstocked",(G8904-Summary!$B$6*H8904)*J8904,0)</f>
        <v>0</v>
      </c>
    </row>
    <row r="8905" customFormat="false" ht="15" hidden="false" customHeight="false" outlineLevel="0" collapsed="false">
      <c r="A8905" s="0" t="s">
        <v>9003</v>
      </c>
      <c r="B8905" s="0" t="s">
        <v>89</v>
      </c>
      <c r="C8905" s="0" t="s">
        <v>96</v>
      </c>
      <c r="D8905" s="0" t="s">
        <v>102</v>
      </c>
      <c r="E8905" s="14" t="n">
        <v>45544</v>
      </c>
      <c r="F8905" s="14" t="n">
        <v>45553</v>
      </c>
      <c r="G8905" s="0" t="n">
        <v>281</v>
      </c>
      <c r="H8905" s="0" t="n">
        <v>110</v>
      </c>
      <c r="I8905" s="0" t="n">
        <v>199</v>
      </c>
      <c r="J8905" s="0" t="n">
        <v>333</v>
      </c>
      <c r="K8905" s="0" t="n">
        <v>793</v>
      </c>
      <c r="L8905" s="15" t="s">
        <v>97</v>
      </c>
      <c r="M8905" s="0" t="n">
        <v>9</v>
      </c>
      <c r="N8905" s="16" t="n">
        <f aca="false">I8905*K8905</f>
        <v>157807</v>
      </c>
      <c r="O8905" s="16" t="n">
        <f aca="false">I8905*(K8905-J8905)</f>
        <v>91540</v>
      </c>
      <c r="P8905" s="15" t="n">
        <f aca="false">K8905-J8905</f>
        <v>460</v>
      </c>
      <c r="Q8905" s="0" t="str">
        <f aca="false">IF(G8905=0,"Out of stock",IF(G8905&lt;H8905,"Understocked",IF(G8905&gt;Summary!$B$6*H8905,"Overstocked","Healthy")))</f>
        <v>Healthy</v>
      </c>
      <c r="R8905" s="0" t="str">
        <f aca="false">IF(I8905&gt;=Summary!$B$7,"Fast",IF(I8905&lt;Summary!$B$8,"Slow","Medium"))</f>
        <v>Medium</v>
      </c>
      <c r="S8905" s="15" t="n">
        <f aca="false">IF(M8905&gt;Summary!$B$5,1,0)</f>
        <v>1</v>
      </c>
      <c r="T8905" s="16" t="n">
        <f aca="false">IF(Q8905="Overstocked",(G8905-Summary!$B$6*H8905)*J8905,0)</f>
        <v>0</v>
      </c>
    </row>
    <row r="8906" customFormat="false" ht="15" hidden="false" customHeight="false" outlineLevel="0" collapsed="false">
      <c r="A8906" s="0" t="s">
        <v>9004</v>
      </c>
      <c r="B8906" s="0" t="s">
        <v>115</v>
      </c>
      <c r="C8906" s="0" t="s">
        <v>96</v>
      </c>
      <c r="D8906" s="0" t="s">
        <v>102</v>
      </c>
      <c r="E8906" s="14" t="n">
        <v>45377</v>
      </c>
      <c r="F8906" s="14" t="n">
        <v>45386</v>
      </c>
      <c r="G8906" s="0" t="n">
        <v>174</v>
      </c>
      <c r="H8906" s="0" t="n">
        <v>66</v>
      </c>
      <c r="I8906" s="0" t="n">
        <v>257</v>
      </c>
      <c r="J8906" s="0" t="n">
        <v>1149</v>
      </c>
      <c r="K8906" s="0" t="n">
        <v>1528</v>
      </c>
      <c r="L8906" s="15" t="s">
        <v>82</v>
      </c>
      <c r="M8906" s="0" t="n">
        <v>9</v>
      </c>
      <c r="N8906" s="16" t="n">
        <f aca="false">I8906*K8906</f>
        <v>392696</v>
      </c>
      <c r="O8906" s="16" t="n">
        <f aca="false">I8906*(K8906-J8906)</f>
        <v>97403</v>
      </c>
      <c r="P8906" s="15" t="n">
        <f aca="false">K8906-J8906</f>
        <v>379</v>
      </c>
      <c r="Q8906" s="0" t="str">
        <f aca="false">IF(G8906=0,"Out of stock",IF(G8906&lt;H8906,"Understocked",IF(G8906&gt;Summary!$B$6*H8906,"Overstocked","Healthy")))</f>
        <v>Healthy</v>
      </c>
      <c r="R8906" s="0" t="str">
        <f aca="false">IF(I8906&gt;=Summary!$B$7,"Fast",IF(I8906&lt;Summary!$B$8,"Slow","Medium"))</f>
        <v>Fast</v>
      </c>
      <c r="S8906" s="15" t="n">
        <f aca="false">IF(M8906&gt;Summary!$B$5,1,0)</f>
        <v>1</v>
      </c>
      <c r="T8906" s="16" t="n">
        <f aca="false">IF(Q8906="Overstocked",(G8906-Summary!$B$6*H8906)*J8906,0)</f>
        <v>0</v>
      </c>
    </row>
    <row r="8907" customFormat="false" ht="15" hidden="false" customHeight="false" outlineLevel="0" collapsed="false">
      <c r="A8907" s="0" t="s">
        <v>9005</v>
      </c>
      <c r="B8907" s="0" t="s">
        <v>95</v>
      </c>
      <c r="C8907" s="0" t="s">
        <v>96</v>
      </c>
      <c r="D8907" s="0" t="s">
        <v>92</v>
      </c>
      <c r="E8907" s="14" t="n">
        <v>45235</v>
      </c>
      <c r="F8907" s="14" t="n">
        <v>45238</v>
      </c>
      <c r="G8907" s="0" t="n">
        <v>448</v>
      </c>
      <c r="H8907" s="0" t="n">
        <v>90</v>
      </c>
      <c r="I8907" s="0" t="n">
        <v>108</v>
      </c>
      <c r="J8907" s="0" t="n">
        <v>1477</v>
      </c>
      <c r="K8907" s="0" t="n">
        <v>1639</v>
      </c>
      <c r="L8907" s="15" t="s">
        <v>87</v>
      </c>
      <c r="M8907" s="0" t="n">
        <v>3</v>
      </c>
      <c r="N8907" s="16" t="n">
        <f aca="false">I8907*K8907</f>
        <v>177012</v>
      </c>
      <c r="O8907" s="16" t="n">
        <f aca="false">I8907*(K8907-J8907)</f>
        <v>17496</v>
      </c>
      <c r="P8907" s="15" t="n">
        <f aca="false">K8907-J8907</f>
        <v>162</v>
      </c>
      <c r="Q8907" s="0" t="str">
        <f aca="false">IF(G8907=0,"Out of stock",IF(G8907&lt;H8907,"Understocked",IF(G8907&gt;Summary!$B$6*H8907,"Overstocked","Healthy")))</f>
        <v>Overstocked</v>
      </c>
      <c r="R8907" s="0" t="str">
        <f aca="false">IF(I8907&gt;=Summary!$B$7,"Fast",IF(I8907&lt;Summary!$B$8,"Slow","Medium"))</f>
        <v>Medium</v>
      </c>
      <c r="S8907" s="15" t="n">
        <f aca="false">IF(M8907&gt;Summary!$B$5,1,0)</f>
        <v>0</v>
      </c>
      <c r="T8907" s="16" t="n">
        <f aca="false">IF(Q8907="Overstocked",(G8907-Summary!$B$6*H8907)*J8907,0)</f>
        <v>129976</v>
      </c>
    </row>
    <row r="8908" customFormat="false" ht="15" hidden="false" customHeight="false" outlineLevel="0" collapsed="false">
      <c r="A8908" s="0" t="s">
        <v>9006</v>
      </c>
      <c r="B8908" s="0" t="s">
        <v>89</v>
      </c>
      <c r="C8908" s="0" t="s">
        <v>96</v>
      </c>
      <c r="D8908" s="0" t="s">
        <v>90</v>
      </c>
      <c r="E8908" s="14" t="n">
        <v>45216</v>
      </c>
      <c r="F8908" s="14" t="n">
        <v>45225</v>
      </c>
      <c r="G8908" s="0" t="n">
        <v>425</v>
      </c>
      <c r="H8908" s="0" t="n">
        <v>106</v>
      </c>
      <c r="I8908" s="0" t="n">
        <v>240</v>
      </c>
      <c r="J8908" s="0" t="n">
        <v>1708</v>
      </c>
      <c r="K8908" s="0" t="n">
        <v>1829</v>
      </c>
      <c r="L8908" s="15" t="s">
        <v>93</v>
      </c>
      <c r="M8908" s="0" t="n">
        <v>9</v>
      </c>
      <c r="N8908" s="16" t="n">
        <f aca="false">I8908*K8908</f>
        <v>438960</v>
      </c>
      <c r="O8908" s="16" t="n">
        <f aca="false">I8908*(K8908-J8908)</f>
        <v>29040</v>
      </c>
      <c r="P8908" s="15" t="n">
        <f aca="false">K8908-J8908</f>
        <v>121</v>
      </c>
      <c r="Q8908" s="0" t="str">
        <f aca="false">IF(G8908=0,"Out of stock",IF(G8908&lt;H8908,"Understocked",IF(G8908&gt;Summary!$B$6*H8908,"Overstocked","Healthy")))</f>
        <v>Overstocked</v>
      </c>
      <c r="R8908" s="0" t="str">
        <f aca="false">IF(I8908&gt;=Summary!$B$7,"Fast",IF(I8908&lt;Summary!$B$8,"Slow","Medium"))</f>
        <v>Fast</v>
      </c>
      <c r="S8908" s="15" t="n">
        <f aca="false">IF(M8908&gt;Summary!$B$5,1,0)</f>
        <v>1</v>
      </c>
      <c r="T8908" s="16" t="n">
        <f aca="false">IF(Q8908="Overstocked",(G8908-Summary!$B$6*H8908)*J8908,0)</f>
        <v>1708</v>
      </c>
    </row>
    <row r="8909" customFormat="false" ht="15" hidden="false" customHeight="false" outlineLevel="0" collapsed="false">
      <c r="A8909" s="0" t="s">
        <v>9007</v>
      </c>
      <c r="B8909" s="0" t="s">
        <v>123</v>
      </c>
      <c r="C8909" s="0" t="s">
        <v>78</v>
      </c>
      <c r="D8909" s="0" t="s">
        <v>79</v>
      </c>
      <c r="E8909" s="14" t="n">
        <v>45201</v>
      </c>
      <c r="F8909" s="14" t="n">
        <v>45205</v>
      </c>
      <c r="G8909" s="0" t="n">
        <v>96</v>
      </c>
      <c r="H8909" s="0" t="n">
        <v>148</v>
      </c>
      <c r="I8909" s="0" t="n">
        <v>22</v>
      </c>
      <c r="J8909" s="0" t="n">
        <v>237</v>
      </c>
      <c r="K8909" s="0" t="n">
        <v>355</v>
      </c>
      <c r="L8909" s="15" t="s">
        <v>93</v>
      </c>
      <c r="M8909" s="0" t="n">
        <v>4</v>
      </c>
      <c r="N8909" s="16" t="n">
        <f aca="false">I8909*K8909</f>
        <v>7810</v>
      </c>
      <c r="O8909" s="16" t="n">
        <f aca="false">I8909*(K8909-J8909)</f>
        <v>2596</v>
      </c>
      <c r="P8909" s="15" t="n">
        <f aca="false">K8909-J8909</f>
        <v>118</v>
      </c>
      <c r="Q8909" s="0" t="str">
        <f aca="false">IF(G8909=0,"Out of stock",IF(G8909&lt;H8909,"Understocked",IF(G8909&gt;Summary!$B$6*H8909,"Overstocked","Healthy")))</f>
        <v>Understocked</v>
      </c>
      <c r="R8909" s="0" t="str">
        <f aca="false">IF(I8909&gt;=Summary!$B$7,"Fast",IF(I8909&lt;Summary!$B$8,"Slow","Medium"))</f>
        <v>Slow</v>
      </c>
      <c r="S8909" s="15" t="n">
        <f aca="false">IF(M8909&gt;Summary!$B$5,1,0)</f>
        <v>0</v>
      </c>
      <c r="T8909" s="16" t="n">
        <f aca="false">IF(Q8909="Overstocked",(G8909-Summary!$B$6*H8909)*J8909,0)</f>
        <v>0</v>
      </c>
    </row>
    <row r="8910" customFormat="false" ht="15" hidden="false" customHeight="false" outlineLevel="0" collapsed="false">
      <c r="A8910" s="0" t="s">
        <v>9008</v>
      </c>
      <c r="B8910" s="0" t="s">
        <v>77</v>
      </c>
      <c r="C8910" s="0" t="s">
        <v>85</v>
      </c>
      <c r="D8910" s="0" t="s">
        <v>90</v>
      </c>
      <c r="E8910" s="14" t="n">
        <v>45450</v>
      </c>
      <c r="F8910" s="14" t="n">
        <v>45454</v>
      </c>
      <c r="G8910" s="0" t="n">
        <v>480</v>
      </c>
      <c r="H8910" s="0" t="n">
        <v>93</v>
      </c>
      <c r="I8910" s="0" t="n">
        <v>27</v>
      </c>
      <c r="J8910" s="0" t="n">
        <v>1557</v>
      </c>
      <c r="K8910" s="0" t="n">
        <v>1954</v>
      </c>
      <c r="L8910" s="15" t="s">
        <v>80</v>
      </c>
      <c r="M8910" s="0" t="n">
        <v>4</v>
      </c>
      <c r="N8910" s="16" t="n">
        <f aca="false">I8910*K8910</f>
        <v>52758</v>
      </c>
      <c r="O8910" s="16" t="n">
        <f aca="false">I8910*(K8910-J8910)</f>
        <v>10719</v>
      </c>
      <c r="P8910" s="15" t="n">
        <f aca="false">K8910-J8910</f>
        <v>397</v>
      </c>
      <c r="Q8910" s="0" t="str">
        <f aca="false">IF(G8910=0,"Out of stock",IF(G8910&lt;H8910,"Understocked",IF(G8910&gt;Summary!$B$6*H8910,"Overstocked","Healthy")))</f>
        <v>Overstocked</v>
      </c>
      <c r="R8910" s="0" t="str">
        <f aca="false">IF(I8910&gt;=Summary!$B$7,"Fast",IF(I8910&lt;Summary!$B$8,"Slow","Medium"))</f>
        <v>Slow</v>
      </c>
      <c r="S8910" s="15" t="n">
        <f aca="false">IF(M8910&gt;Summary!$B$5,1,0)</f>
        <v>0</v>
      </c>
      <c r="T8910" s="16" t="n">
        <f aca="false">IF(Q8910="Overstocked",(G8910-Summary!$B$6*H8910)*J8910,0)</f>
        <v>168156</v>
      </c>
    </row>
    <row r="8911" customFormat="false" ht="15" hidden="false" customHeight="false" outlineLevel="0" collapsed="false">
      <c r="A8911" s="0" t="s">
        <v>9009</v>
      </c>
      <c r="B8911" s="0" t="s">
        <v>101</v>
      </c>
      <c r="C8911" s="0" t="s">
        <v>78</v>
      </c>
      <c r="D8911" s="0" t="s">
        <v>92</v>
      </c>
      <c r="E8911" s="14" t="n">
        <v>45395</v>
      </c>
      <c r="F8911" s="14" t="n">
        <v>45402</v>
      </c>
      <c r="G8911" s="0" t="n">
        <v>468</v>
      </c>
      <c r="H8911" s="0" t="n">
        <v>95</v>
      </c>
      <c r="I8911" s="0" t="n">
        <v>285</v>
      </c>
      <c r="J8911" s="0" t="n">
        <v>1198</v>
      </c>
      <c r="K8911" s="0" t="n">
        <v>1608</v>
      </c>
      <c r="L8911" s="15" t="s">
        <v>80</v>
      </c>
      <c r="M8911" s="0" t="n">
        <v>7</v>
      </c>
      <c r="N8911" s="16" t="n">
        <f aca="false">I8911*K8911</f>
        <v>458280</v>
      </c>
      <c r="O8911" s="16" t="n">
        <f aca="false">I8911*(K8911-J8911)</f>
        <v>116850</v>
      </c>
      <c r="P8911" s="15" t="n">
        <f aca="false">K8911-J8911</f>
        <v>410</v>
      </c>
      <c r="Q8911" s="0" t="str">
        <f aca="false">IF(G8911=0,"Out of stock",IF(G8911&lt;H8911,"Understocked",IF(G8911&gt;Summary!$B$6*H8911,"Overstocked","Healthy")))</f>
        <v>Overstocked</v>
      </c>
      <c r="R8911" s="0" t="str">
        <f aca="false">IF(I8911&gt;=Summary!$B$7,"Fast",IF(I8911&lt;Summary!$B$8,"Slow","Medium"))</f>
        <v>Fast</v>
      </c>
      <c r="S8911" s="15" t="n">
        <f aca="false">IF(M8911&gt;Summary!$B$5,1,0)</f>
        <v>0</v>
      </c>
      <c r="T8911" s="16" t="n">
        <f aca="false">IF(Q8911="Overstocked",(G8911-Summary!$B$6*H8911)*J8911,0)</f>
        <v>105424</v>
      </c>
    </row>
    <row r="8912" customFormat="false" ht="15" hidden="false" customHeight="false" outlineLevel="0" collapsed="false">
      <c r="A8912" s="0" t="s">
        <v>9010</v>
      </c>
      <c r="B8912" s="0" t="s">
        <v>95</v>
      </c>
      <c r="C8912" s="0" t="s">
        <v>96</v>
      </c>
      <c r="D8912" s="0" t="s">
        <v>90</v>
      </c>
      <c r="E8912" s="14" t="n">
        <v>45586</v>
      </c>
      <c r="F8912" s="14" t="n">
        <v>45592</v>
      </c>
      <c r="G8912" s="0" t="n">
        <v>263</v>
      </c>
      <c r="H8912" s="0" t="n">
        <v>142</v>
      </c>
      <c r="I8912" s="0" t="n">
        <v>160</v>
      </c>
      <c r="J8912" s="0" t="n">
        <v>1855</v>
      </c>
      <c r="K8912" s="0" t="n">
        <v>2331</v>
      </c>
      <c r="L8912" s="15" t="s">
        <v>80</v>
      </c>
      <c r="M8912" s="0" t="n">
        <v>6</v>
      </c>
      <c r="N8912" s="16" t="n">
        <f aca="false">I8912*K8912</f>
        <v>372960</v>
      </c>
      <c r="O8912" s="16" t="n">
        <f aca="false">I8912*(K8912-J8912)</f>
        <v>76160</v>
      </c>
      <c r="P8912" s="15" t="n">
        <f aca="false">K8912-J8912</f>
        <v>476</v>
      </c>
      <c r="Q8912" s="0" t="str">
        <f aca="false">IF(G8912=0,"Out of stock",IF(G8912&lt;H8912,"Understocked",IF(G8912&gt;Summary!$B$6*H8912,"Overstocked","Healthy")))</f>
        <v>Healthy</v>
      </c>
      <c r="R8912" s="0" t="str">
        <f aca="false">IF(I8912&gt;=Summary!$B$7,"Fast",IF(I8912&lt;Summary!$B$8,"Slow","Medium"))</f>
        <v>Medium</v>
      </c>
      <c r="S8912" s="15" t="n">
        <f aca="false">IF(M8912&gt;Summary!$B$5,1,0)</f>
        <v>0</v>
      </c>
      <c r="T8912" s="16" t="n">
        <f aca="false">IF(Q8912="Overstocked",(G8912-Summary!$B$6*H8912)*J8912,0)</f>
        <v>0</v>
      </c>
    </row>
    <row r="8913" customFormat="false" ht="15" hidden="false" customHeight="false" outlineLevel="0" collapsed="false">
      <c r="A8913" s="0" t="s">
        <v>9011</v>
      </c>
      <c r="B8913" s="0" t="s">
        <v>101</v>
      </c>
      <c r="C8913" s="0" t="s">
        <v>85</v>
      </c>
      <c r="D8913" s="0" t="s">
        <v>90</v>
      </c>
      <c r="E8913" s="14" t="n">
        <v>45054</v>
      </c>
      <c r="F8913" s="14" t="n">
        <v>45060</v>
      </c>
      <c r="G8913" s="0" t="n">
        <v>66</v>
      </c>
      <c r="H8913" s="0" t="n">
        <v>136</v>
      </c>
      <c r="I8913" s="0" t="n">
        <v>127</v>
      </c>
      <c r="J8913" s="0" t="n">
        <v>855</v>
      </c>
      <c r="K8913" s="0" t="n">
        <v>918</v>
      </c>
      <c r="L8913" s="15" t="s">
        <v>93</v>
      </c>
      <c r="M8913" s="0" t="n">
        <v>6</v>
      </c>
      <c r="N8913" s="16" t="n">
        <f aca="false">I8913*K8913</f>
        <v>116586</v>
      </c>
      <c r="O8913" s="16" t="n">
        <f aca="false">I8913*(K8913-J8913)</f>
        <v>8001</v>
      </c>
      <c r="P8913" s="15" t="n">
        <f aca="false">K8913-J8913</f>
        <v>63</v>
      </c>
      <c r="Q8913" s="0" t="str">
        <f aca="false">IF(G8913=0,"Out of stock",IF(G8913&lt;H8913,"Understocked",IF(G8913&gt;Summary!$B$6*H8913,"Overstocked","Healthy")))</f>
        <v>Understocked</v>
      </c>
      <c r="R8913" s="0" t="str">
        <f aca="false">IF(I8913&gt;=Summary!$B$7,"Fast",IF(I8913&lt;Summary!$B$8,"Slow","Medium"))</f>
        <v>Medium</v>
      </c>
      <c r="S8913" s="15" t="n">
        <f aca="false">IF(M8913&gt;Summary!$B$5,1,0)</f>
        <v>0</v>
      </c>
      <c r="T8913" s="16" t="n">
        <f aca="false">IF(Q8913="Overstocked",(G8913-Summary!$B$6*H8913)*J8913,0)</f>
        <v>0</v>
      </c>
    </row>
    <row r="8914" customFormat="false" ht="15" hidden="false" customHeight="false" outlineLevel="0" collapsed="false">
      <c r="A8914" s="0" t="s">
        <v>9012</v>
      </c>
      <c r="B8914" s="0" t="s">
        <v>113</v>
      </c>
      <c r="C8914" s="0" t="s">
        <v>96</v>
      </c>
      <c r="D8914" s="0" t="s">
        <v>102</v>
      </c>
      <c r="E8914" s="14" t="n">
        <v>44981</v>
      </c>
      <c r="F8914" s="14" t="n">
        <v>44987</v>
      </c>
      <c r="G8914" s="0" t="n">
        <v>403</v>
      </c>
      <c r="H8914" s="0" t="n">
        <v>143</v>
      </c>
      <c r="I8914" s="0" t="n">
        <v>29</v>
      </c>
      <c r="J8914" s="0" t="n">
        <v>476</v>
      </c>
      <c r="K8914" s="0" t="n">
        <v>895</v>
      </c>
      <c r="L8914" s="15" t="s">
        <v>82</v>
      </c>
      <c r="M8914" s="0" t="n">
        <v>6</v>
      </c>
      <c r="N8914" s="16" t="n">
        <f aca="false">I8914*K8914</f>
        <v>25955</v>
      </c>
      <c r="O8914" s="16" t="n">
        <f aca="false">I8914*(K8914-J8914)</f>
        <v>12151</v>
      </c>
      <c r="P8914" s="15" t="n">
        <f aca="false">K8914-J8914</f>
        <v>419</v>
      </c>
      <c r="Q8914" s="0" t="str">
        <f aca="false">IF(G8914=0,"Out of stock",IF(G8914&lt;H8914,"Understocked",IF(G8914&gt;Summary!$B$6*H8914,"Overstocked","Healthy")))</f>
        <v>Healthy</v>
      </c>
      <c r="R8914" s="0" t="str">
        <f aca="false">IF(I8914&gt;=Summary!$B$7,"Fast",IF(I8914&lt;Summary!$B$8,"Slow","Medium"))</f>
        <v>Slow</v>
      </c>
      <c r="S8914" s="15" t="n">
        <f aca="false">IF(M8914&gt;Summary!$B$5,1,0)</f>
        <v>0</v>
      </c>
      <c r="T8914" s="16" t="n">
        <f aca="false">IF(Q8914="Overstocked",(G8914-Summary!$B$6*H8914)*J8914,0)</f>
        <v>0</v>
      </c>
    </row>
    <row r="8915" customFormat="false" ht="15" hidden="false" customHeight="false" outlineLevel="0" collapsed="false">
      <c r="A8915" s="0" t="s">
        <v>9013</v>
      </c>
      <c r="B8915" s="0" t="s">
        <v>107</v>
      </c>
      <c r="C8915" s="0" t="s">
        <v>78</v>
      </c>
      <c r="D8915" s="0" t="s">
        <v>92</v>
      </c>
      <c r="E8915" s="14" t="n">
        <v>45545</v>
      </c>
      <c r="F8915" s="14" t="n">
        <v>45555</v>
      </c>
      <c r="G8915" s="0" t="n">
        <v>64</v>
      </c>
      <c r="H8915" s="0" t="n">
        <v>75</v>
      </c>
      <c r="I8915" s="0" t="n">
        <v>255</v>
      </c>
      <c r="J8915" s="0" t="n">
        <v>1151</v>
      </c>
      <c r="K8915" s="0" t="n">
        <v>1492</v>
      </c>
      <c r="L8915" s="15" t="s">
        <v>87</v>
      </c>
      <c r="M8915" s="0" t="n">
        <v>10</v>
      </c>
      <c r="N8915" s="16" t="n">
        <f aca="false">I8915*K8915</f>
        <v>380460</v>
      </c>
      <c r="O8915" s="16" t="n">
        <f aca="false">I8915*(K8915-J8915)</f>
        <v>86955</v>
      </c>
      <c r="P8915" s="15" t="n">
        <f aca="false">K8915-J8915</f>
        <v>341</v>
      </c>
      <c r="Q8915" s="0" t="str">
        <f aca="false">IF(G8915=0,"Out of stock",IF(G8915&lt;H8915,"Understocked",IF(G8915&gt;Summary!$B$6*H8915,"Overstocked","Healthy")))</f>
        <v>Understocked</v>
      </c>
      <c r="R8915" s="0" t="str">
        <f aca="false">IF(I8915&gt;=Summary!$B$7,"Fast",IF(I8915&lt;Summary!$B$8,"Slow","Medium"))</f>
        <v>Fast</v>
      </c>
      <c r="S8915" s="15" t="n">
        <f aca="false">IF(M8915&gt;Summary!$B$5,1,0)</f>
        <v>1</v>
      </c>
      <c r="T8915" s="16" t="n">
        <f aca="false">IF(Q8915="Overstocked",(G8915-Summary!$B$6*H8915)*J8915,0)</f>
        <v>0</v>
      </c>
    </row>
    <row r="8916" customFormat="false" ht="15" hidden="false" customHeight="false" outlineLevel="0" collapsed="false">
      <c r="A8916" s="0" t="s">
        <v>9014</v>
      </c>
      <c r="B8916" s="0" t="s">
        <v>89</v>
      </c>
      <c r="C8916" s="0" t="s">
        <v>104</v>
      </c>
      <c r="D8916" s="0" t="s">
        <v>90</v>
      </c>
      <c r="E8916" s="14" t="n">
        <v>45429</v>
      </c>
      <c r="F8916" s="14" t="n">
        <v>45436</v>
      </c>
      <c r="G8916" s="0" t="n">
        <v>77</v>
      </c>
      <c r="H8916" s="0" t="n">
        <v>85</v>
      </c>
      <c r="I8916" s="0" t="n">
        <v>117</v>
      </c>
      <c r="J8916" s="0" t="n">
        <v>1590</v>
      </c>
      <c r="K8916" s="0" t="n">
        <v>1916</v>
      </c>
      <c r="L8916" s="15" t="s">
        <v>97</v>
      </c>
      <c r="M8916" s="0" t="n">
        <v>7</v>
      </c>
      <c r="N8916" s="16" t="n">
        <f aca="false">I8916*K8916</f>
        <v>224172</v>
      </c>
      <c r="O8916" s="16" t="n">
        <f aca="false">I8916*(K8916-J8916)</f>
        <v>38142</v>
      </c>
      <c r="P8916" s="15" t="n">
        <f aca="false">K8916-J8916</f>
        <v>326</v>
      </c>
      <c r="Q8916" s="0" t="str">
        <f aca="false">IF(G8916=0,"Out of stock",IF(G8916&lt;H8916,"Understocked",IF(G8916&gt;Summary!$B$6*H8916,"Overstocked","Healthy")))</f>
        <v>Understocked</v>
      </c>
      <c r="R8916" s="0" t="str">
        <f aca="false">IF(I8916&gt;=Summary!$B$7,"Fast",IF(I8916&lt;Summary!$B$8,"Slow","Medium"))</f>
        <v>Medium</v>
      </c>
      <c r="S8916" s="15" t="n">
        <f aca="false">IF(M8916&gt;Summary!$B$5,1,0)</f>
        <v>0</v>
      </c>
      <c r="T8916" s="16" t="n">
        <f aca="false">IF(Q8916="Overstocked",(G8916-Summary!$B$6*H8916)*J8916,0)</f>
        <v>0</v>
      </c>
    </row>
    <row r="8917" customFormat="false" ht="15" hidden="false" customHeight="false" outlineLevel="0" collapsed="false">
      <c r="A8917" s="0" t="s">
        <v>9015</v>
      </c>
      <c r="B8917" s="0" t="s">
        <v>113</v>
      </c>
      <c r="C8917" s="0" t="s">
        <v>96</v>
      </c>
      <c r="D8917" s="0" t="s">
        <v>102</v>
      </c>
      <c r="E8917" s="14" t="n">
        <v>45313</v>
      </c>
      <c r="F8917" s="14" t="n">
        <v>45314</v>
      </c>
      <c r="G8917" s="0" t="n">
        <v>56</v>
      </c>
      <c r="H8917" s="0" t="n">
        <v>136</v>
      </c>
      <c r="I8917" s="0" t="n">
        <v>268</v>
      </c>
      <c r="J8917" s="0" t="n">
        <v>451</v>
      </c>
      <c r="K8917" s="0" t="n">
        <v>800</v>
      </c>
      <c r="L8917" s="15" t="s">
        <v>97</v>
      </c>
      <c r="M8917" s="0" t="n">
        <v>1</v>
      </c>
      <c r="N8917" s="16" t="n">
        <f aca="false">I8917*K8917</f>
        <v>214400</v>
      </c>
      <c r="O8917" s="16" t="n">
        <f aca="false">I8917*(K8917-J8917)</f>
        <v>93532</v>
      </c>
      <c r="P8917" s="15" t="n">
        <f aca="false">K8917-J8917</f>
        <v>349</v>
      </c>
      <c r="Q8917" s="0" t="str">
        <f aca="false">IF(G8917=0,"Out of stock",IF(G8917&lt;H8917,"Understocked",IF(G8917&gt;Summary!$B$6*H8917,"Overstocked","Healthy")))</f>
        <v>Understocked</v>
      </c>
      <c r="R8917" s="0" t="str">
        <f aca="false">IF(I8917&gt;=Summary!$B$7,"Fast",IF(I8917&lt;Summary!$B$8,"Slow","Medium"))</f>
        <v>Fast</v>
      </c>
      <c r="S8917" s="15" t="n">
        <f aca="false">IF(M8917&gt;Summary!$B$5,1,0)</f>
        <v>0</v>
      </c>
      <c r="T8917" s="16" t="n">
        <f aca="false">IF(Q8917="Overstocked",(G8917-Summary!$B$6*H8917)*J8917,0)</f>
        <v>0</v>
      </c>
    </row>
    <row r="8918" customFormat="false" ht="15" hidden="false" customHeight="false" outlineLevel="0" collapsed="false">
      <c r="A8918" s="0" t="s">
        <v>9016</v>
      </c>
      <c r="B8918" s="0" t="s">
        <v>89</v>
      </c>
      <c r="C8918" s="0" t="s">
        <v>96</v>
      </c>
      <c r="D8918" s="0" t="s">
        <v>79</v>
      </c>
      <c r="E8918" s="14" t="n">
        <v>45615</v>
      </c>
      <c r="F8918" s="14" t="n">
        <v>45617</v>
      </c>
      <c r="G8918" s="0" t="n">
        <v>446</v>
      </c>
      <c r="H8918" s="0" t="n">
        <v>108</v>
      </c>
      <c r="I8918" s="0" t="n">
        <v>4</v>
      </c>
      <c r="J8918" s="0" t="n">
        <v>514</v>
      </c>
      <c r="K8918" s="0" t="n">
        <v>832</v>
      </c>
      <c r="L8918" s="15" t="s">
        <v>97</v>
      </c>
      <c r="M8918" s="0" t="n">
        <v>2</v>
      </c>
      <c r="N8918" s="16" t="n">
        <f aca="false">I8918*K8918</f>
        <v>3328</v>
      </c>
      <c r="O8918" s="16" t="n">
        <f aca="false">I8918*(K8918-J8918)</f>
        <v>1272</v>
      </c>
      <c r="P8918" s="15" t="n">
        <f aca="false">K8918-J8918</f>
        <v>318</v>
      </c>
      <c r="Q8918" s="0" t="str">
        <f aca="false">IF(G8918=0,"Out of stock",IF(G8918&lt;H8918,"Understocked",IF(G8918&gt;Summary!$B$6*H8918,"Overstocked","Healthy")))</f>
        <v>Overstocked</v>
      </c>
      <c r="R8918" s="0" t="str">
        <f aca="false">IF(I8918&gt;=Summary!$B$7,"Fast",IF(I8918&lt;Summary!$B$8,"Slow","Medium"))</f>
        <v>Slow</v>
      </c>
      <c r="S8918" s="15" t="n">
        <f aca="false">IF(M8918&gt;Summary!$B$5,1,0)</f>
        <v>0</v>
      </c>
      <c r="T8918" s="16" t="n">
        <f aca="false">IF(Q8918="Overstocked",(G8918-Summary!$B$6*H8918)*J8918,0)</f>
        <v>7196</v>
      </c>
    </row>
    <row r="8919" customFormat="false" ht="15" hidden="false" customHeight="false" outlineLevel="0" collapsed="false">
      <c r="A8919" s="0" t="s">
        <v>9017</v>
      </c>
      <c r="B8919" s="0" t="s">
        <v>89</v>
      </c>
      <c r="C8919" s="0" t="s">
        <v>78</v>
      </c>
      <c r="D8919" s="0" t="s">
        <v>102</v>
      </c>
      <c r="E8919" s="14" t="n">
        <v>45159</v>
      </c>
      <c r="F8919" s="14" t="n">
        <v>45160</v>
      </c>
      <c r="G8919" s="0" t="n">
        <v>14</v>
      </c>
      <c r="H8919" s="0" t="n">
        <v>84</v>
      </c>
      <c r="I8919" s="0" t="n">
        <v>160</v>
      </c>
      <c r="J8919" s="0" t="n">
        <v>1569</v>
      </c>
      <c r="K8919" s="0" t="n">
        <v>1670</v>
      </c>
      <c r="L8919" s="15" t="s">
        <v>87</v>
      </c>
      <c r="M8919" s="0" t="n">
        <v>1</v>
      </c>
      <c r="N8919" s="16" t="n">
        <f aca="false">I8919*K8919</f>
        <v>267200</v>
      </c>
      <c r="O8919" s="16" t="n">
        <f aca="false">I8919*(K8919-J8919)</f>
        <v>16160</v>
      </c>
      <c r="P8919" s="15" t="n">
        <f aca="false">K8919-J8919</f>
        <v>101</v>
      </c>
      <c r="Q8919" s="0" t="str">
        <f aca="false">IF(G8919=0,"Out of stock",IF(G8919&lt;H8919,"Understocked",IF(G8919&gt;Summary!$B$6*H8919,"Overstocked","Healthy")))</f>
        <v>Understocked</v>
      </c>
      <c r="R8919" s="0" t="str">
        <f aca="false">IF(I8919&gt;=Summary!$B$7,"Fast",IF(I8919&lt;Summary!$B$8,"Slow","Medium"))</f>
        <v>Medium</v>
      </c>
      <c r="S8919" s="15" t="n">
        <f aca="false">IF(M8919&gt;Summary!$B$5,1,0)</f>
        <v>0</v>
      </c>
      <c r="T8919" s="16" t="n">
        <f aca="false">IF(Q8919="Overstocked",(G8919-Summary!$B$6*H8919)*J8919,0)</f>
        <v>0</v>
      </c>
    </row>
    <row r="8920" customFormat="false" ht="15" hidden="false" customHeight="false" outlineLevel="0" collapsed="false">
      <c r="A8920" s="0" t="s">
        <v>9018</v>
      </c>
      <c r="B8920" s="0" t="s">
        <v>89</v>
      </c>
      <c r="C8920" s="0" t="s">
        <v>85</v>
      </c>
      <c r="D8920" s="0" t="s">
        <v>86</v>
      </c>
      <c r="E8920" s="14" t="n">
        <v>45190</v>
      </c>
      <c r="F8920" s="14" t="n">
        <v>45199</v>
      </c>
      <c r="G8920" s="0" t="n">
        <v>96</v>
      </c>
      <c r="H8920" s="0" t="n">
        <v>94</v>
      </c>
      <c r="I8920" s="0" t="n">
        <v>77</v>
      </c>
      <c r="J8920" s="0" t="n">
        <v>1245</v>
      </c>
      <c r="K8920" s="0" t="n">
        <v>1695</v>
      </c>
      <c r="L8920" s="15" t="s">
        <v>87</v>
      </c>
      <c r="M8920" s="0" t="n">
        <v>9</v>
      </c>
      <c r="N8920" s="16" t="n">
        <f aca="false">I8920*K8920</f>
        <v>130515</v>
      </c>
      <c r="O8920" s="16" t="n">
        <f aca="false">I8920*(K8920-J8920)</f>
        <v>34650</v>
      </c>
      <c r="P8920" s="15" t="n">
        <f aca="false">K8920-J8920</f>
        <v>450</v>
      </c>
      <c r="Q8920" s="0" t="str">
        <f aca="false">IF(G8920=0,"Out of stock",IF(G8920&lt;H8920,"Understocked",IF(G8920&gt;Summary!$B$6*H8920,"Overstocked","Healthy")))</f>
        <v>Healthy</v>
      </c>
      <c r="R8920" s="0" t="str">
        <f aca="false">IF(I8920&gt;=Summary!$B$7,"Fast",IF(I8920&lt;Summary!$B$8,"Slow","Medium"))</f>
        <v>Slow</v>
      </c>
      <c r="S8920" s="15" t="n">
        <f aca="false">IF(M8920&gt;Summary!$B$5,1,0)</f>
        <v>1</v>
      </c>
      <c r="T8920" s="16" t="n">
        <f aca="false">IF(Q8920="Overstocked",(G8920-Summary!$B$6*H8920)*J8920,0)</f>
        <v>0</v>
      </c>
    </row>
    <row r="8921" customFormat="false" ht="15" hidden="false" customHeight="false" outlineLevel="0" collapsed="false">
      <c r="A8921" s="0" t="s">
        <v>9019</v>
      </c>
      <c r="B8921" s="0" t="s">
        <v>111</v>
      </c>
      <c r="C8921" s="0" t="s">
        <v>85</v>
      </c>
      <c r="D8921" s="0" t="s">
        <v>92</v>
      </c>
      <c r="E8921" s="14" t="n">
        <v>45558</v>
      </c>
      <c r="F8921" s="14" t="n">
        <v>45567</v>
      </c>
      <c r="G8921" s="0" t="n">
        <v>262</v>
      </c>
      <c r="H8921" s="0" t="n">
        <v>88</v>
      </c>
      <c r="I8921" s="0" t="n">
        <v>164</v>
      </c>
      <c r="J8921" s="0" t="n">
        <v>830</v>
      </c>
      <c r="K8921" s="0" t="n">
        <v>995</v>
      </c>
      <c r="L8921" s="15" t="s">
        <v>97</v>
      </c>
      <c r="M8921" s="0" t="n">
        <v>9</v>
      </c>
      <c r="N8921" s="16" t="n">
        <f aca="false">I8921*K8921</f>
        <v>163180</v>
      </c>
      <c r="O8921" s="16" t="n">
        <f aca="false">I8921*(K8921-J8921)</f>
        <v>27060</v>
      </c>
      <c r="P8921" s="15" t="n">
        <f aca="false">K8921-J8921</f>
        <v>165</v>
      </c>
      <c r="Q8921" s="0" t="str">
        <f aca="false">IF(G8921=0,"Out of stock",IF(G8921&lt;H8921,"Understocked",IF(G8921&gt;Summary!$B$6*H8921,"Overstocked","Healthy")))</f>
        <v>Healthy</v>
      </c>
      <c r="R8921" s="0" t="str">
        <f aca="false">IF(I8921&gt;=Summary!$B$7,"Fast",IF(I8921&lt;Summary!$B$8,"Slow","Medium"))</f>
        <v>Medium</v>
      </c>
      <c r="S8921" s="15" t="n">
        <f aca="false">IF(M8921&gt;Summary!$B$5,1,0)</f>
        <v>1</v>
      </c>
      <c r="T8921" s="16" t="n">
        <f aca="false">IF(Q8921="Overstocked",(G8921-Summary!$B$6*H8921)*J8921,0)</f>
        <v>0</v>
      </c>
    </row>
    <row r="8922" customFormat="false" ht="15" hidden="false" customHeight="false" outlineLevel="0" collapsed="false">
      <c r="A8922" s="0" t="s">
        <v>9020</v>
      </c>
      <c r="B8922" s="0" t="s">
        <v>111</v>
      </c>
      <c r="C8922" s="0" t="s">
        <v>78</v>
      </c>
      <c r="D8922" s="0" t="s">
        <v>92</v>
      </c>
      <c r="E8922" s="14" t="n">
        <v>45522</v>
      </c>
      <c r="F8922" s="14" t="n">
        <v>45524</v>
      </c>
      <c r="G8922" s="0" t="n">
        <v>23</v>
      </c>
      <c r="H8922" s="0" t="n">
        <v>118</v>
      </c>
      <c r="I8922" s="0" t="n">
        <v>94</v>
      </c>
      <c r="J8922" s="0" t="n">
        <v>1344</v>
      </c>
      <c r="K8922" s="0" t="n">
        <v>1800</v>
      </c>
      <c r="L8922" s="15" t="s">
        <v>82</v>
      </c>
      <c r="M8922" s="0" t="n">
        <v>2</v>
      </c>
      <c r="N8922" s="16" t="n">
        <f aca="false">I8922*K8922</f>
        <v>169200</v>
      </c>
      <c r="O8922" s="16" t="n">
        <f aca="false">I8922*(K8922-J8922)</f>
        <v>42864</v>
      </c>
      <c r="P8922" s="15" t="n">
        <f aca="false">K8922-J8922</f>
        <v>456</v>
      </c>
      <c r="Q8922" s="0" t="str">
        <f aca="false">IF(G8922=0,"Out of stock",IF(G8922&lt;H8922,"Understocked",IF(G8922&gt;Summary!$B$6*H8922,"Overstocked","Healthy")))</f>
        <v>Understocked</v>
      </c>
      <c r="R8922" s="0" t="str">
        <f aca="false">IF(I8922&gt;=Summary!$B$7,"Fast",IF(I8922&lt;Summary!$B$8,"Slow","Medium"))</f>
        <v>Slow</v>
      </c>
      <c r="S8922" s="15" t="n">
        <f aca="false">IF(M8922&gt;Summary!$B$5,1,0)</f>
        <v>0</v>
      </c>
      <c r="T8922" s="16" t="n">
        <f aca="false">IF(Q8922="Overstocked",(G8922-Summary!$B$6*H8922)*J8922,0)</f>
        <v>0</v>
      </c>
    </row>
    <row r="8923" customFormat="false" ht="15" hidden="false" customHeight="false" outlineLevel="0" collapsed="false">
      <c r="A8923" s="0" t="s">
        <v>9021</v>
      </c>
      <c r="B8923" s="0" t="s">
        <v>107</v>
      </c>
      <c r="C8923" s="0" t="s">
        <v>85</v>
      </c>
      <c r="D8923" s="0" t="s">
        <v>86</v>
      </c>
      <c r="E8923" s="14" t="n">
        <v>45330</v>
      </c>
      <c r="F8923" s="14" t="n">
        <v>45338</v>
      </c>
      <c r="G8923" s="0" t="n">
        <v>222</v>
      </c>
      <c r="H8923" s="0" t="n">
        <v>147</v>
      </c>
      <c r="I8923" s="0" t="n">
        <v>256</v>
      </c>
      <c r="J8923" s="0" t="n">
        <v>1808</v>
      </c>
      <c r="K8923" s="0" t="n">
        <v>2099</v>
      </c>
      <c r="L8923" s="15" t="s">
        <v>80</v>
      </c>
      <c r="M8923" s="0" t="n">
        <v>8</v>
      </c>
      <c r="N8923" s="16" t="n">
        <f aca="false">I8923*K8923</f>
        <v>537344</v>
      </c>
      <c r="O8923" s="16" t="n">
        <f aca="false">I8923*(K8923-J8923)</f>
        <v>74496</v>
      </c>
      <c r="P8923" s="15" t="n">
        <f aca="false">K8923-J8923</f>
        <v>291</v>
      </c>
      <c r="Q8923" s="0" t="str">
        <f aca="false">IF(G8923=0,"Out of stock",IF(G8923&lt;H8923,"Understocked",IF(G8923&gt;Summary!$B$6*H8923,"Overstocked","Healthy")))</f>
        <v>Healthy</v>
      </c>
      <c r="R8923" s="0" t="str">
        <f aca="false">IF(I8923&gt;=Summary!$B$7,"Fast",IF(I8923&lt;Summary!$B$8,"Slow","Medium"))</f>
        <v>Fast</v>
      </c>
      <c r="S8923" s="15" t="n">
        <f aca="false">IF(M8923&gt;Summary!$B$5,1,0)</f>
        <v>1</v>
      </c>
      <c r="T8923" s="16" t="n">
        <f aca="false">IF(Q8923="Overstocked",(G8923-Summary!$B$6*H8923)*J8923,0)</f>
        <v>0</v>
      </c>
    </row>
    <row r="8924" customFormat="false" ht="15" hidden="false" customHeight="false" outlineLevel="0" collapsed="false">
      <c r="A8924" s="0" t="s">
        <v>9022</v>
      </c>
      <c r="B8924" s="0" t="s">
        <v>113</v>
      </c>
      <c r="C8924" s="0" t="s">
        <v>78</v>
      </c>
      <c r="D8924" s="0" t="s">
        <v>79</v>
      </c>
      <c r="E8924" s="14" t="n">
        <v>45197</v>
      </c>
      <c r="F8924" s="14" t="n">
        <v>45205</v>
      </c>
      <c r="G8924" s="0" t="n">
        <v>228</v>
      </c>
      <c r="H8924" s="0" t="n">
        <v>144</v>
      </c>
      <c r="I8924" s="0" t="n">
        <v>39</v>
      </c>
      <c r="J8924" s="0" t="n">
        <v>1022</v>
      </c>
      <c r="K8924" s="0" t="n">
        <v>1359</v>
      </c>
      <c r="L8924" s="15" t="s">
        <v>80</v>
      </c>
      <c r="M8924" s="0" t="n">
        <v>8</v>
      </c>
      <c r="N8924" s="16" t="n">
        <f aca="false">I8924*K8924</f>
        <v>53001</v>
      </c>
      <c r="O8924" s="16" t="n">
        <f aca="false">I8924*(K8924-J8924)</f>
        <v>13143</v>
      </c>
      <c r="P8924" s="15" t="n">
        <f aca="false">K8924-J8924</f>
        <v>337</v>
      </c>
      <c r="Q8924" s="0" t="str">
        <f aca="false">IF(G8924=0,"Out of stock",IF(G8924&lt;H8924,"Understocked",IF(G8924&gt;Summary!$B$6*H8924,"Overstocked","Healthy")))</f>
        <v>Healthy</v>
      </c>
      <c r="R8924" s="0" t="str">
        <f aca="false">IF(I8924&gt;=Summary!$B$7,"Fast",IF(I8924&lt;Summary!$B$8,"Slow","Medium"))</f>
        <v>Slow</v>
      </c>
      <c r="S8924" s="15" t="n">
        <f aca="false">IF(M8924&gt;Summary!$B$5,1,0)</f>
        <v>1</v>
      </c>
      <c r="T8924" s="16" t="n">
        <f aca="false">IF(Q8924="Overstocked",(G8924-Summary!$B$6*H8924)*J8924,0)</f>
        <v>0</v>
      </c>
    </row>
    <row r="8925" customFormat="false" ht="15" hidden="false" customHeight="false" outlineLevel="0" collapsed="false">
      <c r="A8925" s="0" t="s">
        <v>9023</v>
      </c>
      <c r="B8925" s="0" t="s">
        <v>107</v>
      </c>
      <c r="C8925" s="0" t="s">
        <v>78</v>
      </c>
      <c r="D8925" s="0" t="s">
        <v>79</v>
      </c>
      <c r="E8925" s="14" t="n">
        <v>45623</v>
      </c>
      <c r="F8925" s="14" t="n">
        <v>45626</v>
      </c>
      <c r="G8925" s="0" t="n">
        <v>57</v>
      </c>
      <c r="H8925" s="0" t="n">
        <v>148</v>
      </c>
      <c r="I8925" s="0" t="n">
        <v>39</v>
      </c>
      <c r="J8925" s="0" t="n">
        <v>1747</v>
      </c>
      <c r="K8925" s="0" t="n">
        <v>1824</v>
      </c>
      <c r="L8925" s="15" t="s">
        <v>80</v>
      </c>
      <c r="M8925" s="0" t="n">
        <v>3</v>
      </c>
      <c r="N8925" s="16" t="n">
        <f aca="false">I8925*K8925</f>
        <v>71136</v>
      </c>
      <c r="O8925" s="16" t="n">
        <f aca="false">I8925*(K8925-J8925)</f>
        <v>3003</v>
      </c>
      <c r="P8925" s="15" t="n">
        <f aca="false">K8925-J8925</f>
        <v>77</v>
      </c>
      <c r="Q8925" s="0" t="str">
        <f aca="false">IF(G8925=0,"Out of stock",IF(G8925&lt;H8925,"Understocked",IF(G8925&gt;Summary!$B$6*H8925,"Overstocked","Healthy")))</f>
        <v>Understocked</v>
      </c>
      <c r="R8925" s="0" t="str">
        <f aca="false">IF(I8925&gt;=Summary!$B$7,"Fast",IF(I8925&lt;Summary!$B$8,"Slow","Medium"))</f>
        <v>Slow</v>
      </c>
      <c r="S8925" s="15" t="n">
        <f aca="false">IF(M8925&gt;Summary!$B$5,1,0)</f>
        <v>0</v>
      </c>
      <c r="T8925" s="16" t="n">
        <f aca="false">IF(Q8925="Overstocked",(G8925-Summary!$B$6*H8925)*J8925,0)</f>
        <v>0</v>
      </c>
    </row>
    <row r="8926" customFormat="false" ht="15" hidden="false" customHeight="false" outlineLevel="0" collapsed="false">
      <c r="A8926" s="0" t="s">
        <v>9024</v>
      </c>
      <c r="B8926" s="0" t="s">
        <v>113</v>
      </c>
      <c r="C8926" s="0" t="s">
        <v>96</v>
      </c>
      <c r="D8926" s="0" t="s">
        <v>90</v>
      </c>
      <c r="E8926" s="14" t="n">
        <v>45179</v>
      </c>
      <c r="F8926" s="14" t="n">
        <v>45188</v>
      </c>
      <c r="G8926" s="0" t="n">
        <v>389</v>
      </c>
      <c r="H8926" s="0" t="n">
        <v>140</v>
      </c>
      <c r="I8926" s="0" t="n">
        <v>118</v>
      </c>
      <c r="J8926" s="0" t="n">
        <v>585</v>
      </c>
      <c r="K8926" s="0" t="n">
        <v>881</v>
      </c>
      <c r="L8926" s="15" t="s">
        <v>80</v>
      </c>
      <c r="M8926" s="0" t="n">
        <v>9</v>
      </c>
      <c r="N8926" s="16" t="n">
        <f aca="false">I8926*K8926</f>
        <v>103958</v>
      </c>
      <c r="O8926" s="16" t="n">
        <f aca="false">I8926*(K8926-J8926)</f>
        <v>34928</v>
      </c>
      <c r="P8926" s="15" t="n">
        <f aca="false">K8926-J8926</f>
        <v>296</v>
      </c>
      <c r="Q8926" s="0" t="str">
        <f aca="false">IF(G8926=0,"Out of stock",IF(G8926&lt;H8926,"Understocked",IF(G8926&gt;Summary!$B$6*H8926,"Overstocked","Healthy")))</f>
        <v>Healthy</v>
      </c>
      <c r="R8926" s="0" t="str">
        <f aca="false">IF(I8926&gt;=Summary!$B$7,"Fast",IF(I8926&lt;Summary!$B$8,"Slow","Medium"))</f>
        <v>Medium</v>
      </c>
      <c r="S8926" s="15" t="n">
        <f aca="false">IF(M8926&gt;Summary!$B$5,1,0)</f>
        <v>1</v>
      </c>
      <c r="T8926" s="16" t="n">
        <f aca="false">IF(Q8926="Overstocked",(G8926-Summary!$B$6*H8926)*J8926,0)</f>
        <v>0</v>
      </c>
    </row>
    <row r="8927" customFormat="false" ht="15" hidden="false" customHeight="false" outlineLevel="0" collapsed="false">
      <c r="A8927" s="0" t="s">
        <v>9025</v>
      </c>
      <c r="B8927" s="0" t="s">
        <v>77</v>
      </c>
      <c r="C8927" s="0" t="s">
        <v>96</v>
      </c>
      <c r="D8927" s="0" t="s">
        <v>86</v>
      </c>
      <c r="E8927" s="14" t="n">
        <v>45407</v>
      </c>
      <c r="F8927" s="14" t="n">
        <v>45413</v>
      </c>
      <c r="G8927" s="0" t="n">
        <v>157</v>
      </c>
      <c r="H8927" s="0" t="n">
        <v>119</v>
      </c>
      <c r="I8927" s="0" t="n">
        <v>164</v>
      </c>
      <c r="J8927" s="0" t="n">
        <v>1748</v>
      </c>
      <c r="K8927" s="0" t="n">
        <v>1973</v>
      </c>
      <c r="L8927" s="15" t="s">
        <v>87</v>
      </c>
      <c r="M8927" s="0" t="n">
        <v>6</v>
      </c>
      <c r="N8927" s="16" t="n">
        <f aca="false">I8927*K8927</f>
        <v>323572</v>
      </c>
      <c r="O8927" s="16" t="n">
        <f aca="false">I8927*(K8927-J8927)</f>
        <v>36900</v>
      </c>
      <c r="P8927" s="15" t="n">
        <f aca="false">K8927-J8927</f>
        <v>225</v>
      </c>
      <c r="Q8927" s="0" t="str">
        <f aca="false">IF(G8927=0,"Out of stock",IF(G8927&lt;H8927,"Understocked",IF(G8927&gt;Summary!$B$6*H8927,"Overstocked","Healthy")))</f>
        <v>Healthy</v>
      </c>
      <c r="R8927" s="0" t="str">
        <f aca="false">IF(I8927&gt;=Summary!$B$7,"Fast",IF(I8927&lt;Summary!$B$8,"Slow","Medium"))</f>
        <v>Medium</v>
      </c>
      <c r="S8927" s="15" t="n">
        <f aca="false">IF(M8927&gt;Summary!$B$5,1,0)</f>
        <v>0</v>
      </c>
      <c r="T8927" s="16" t="n">
        <f aca="false">IF(Q8927="Overstocked",(G8927-Summary!$B$6*H8927)*J8927,0)</f>
        <v>0</v>
      </c>
    </row>
    <row r="8928" customFormat="false" ht="15" hidden="false" customHeight="false" outlineLevel="0" collapsed="false">
      <c r="A8928" s="0" t="s">
        <v>9026</v>
      </c>
      <c r="B8928" s="0" t="s">
        <v>111</v>
      </c>
      <c r="C8928" s="0" t="s">
        <v>78</v>
      </c>
      <c r="D8928" s="0" t="s">
        <v>79</v>
      </c>
      <c r="E8928" s="14" t="n">
        <v>45335</v>
      </c>
      <c r="F8928" s="14" t="n">
        <v>45343</v>
      </c>
      <c r="G8928" s="0" t="n">
        <v>63</v>
      </c>
      <c r="H8928" s="0" t="n">
        <v>116</v>
      </c>
      <c r="I8928" s="0" t="n">
        <v>250</v>
      </c>
      <c r="J8928" s="0" t="n">
        <v>1998</v>
      </c>
      <c r="K8928" s="0" t="n">
        <v>2486</v>
      </c>
      <c r="L8928" s="15" t="s">
        <v>93</v>
      </c>
      <c r="M8928" s="0" t="n">
        <v>8</v>
      </c>
      <c r="N8928" s="16" t="n">
        <f aca="false">I8928*K8928</f>
        <v>621500</v>
      </c>
      <c r="O8928" s="16" t="n">
        <f aca="false">I8928*(K8928-J8928)</f>
        <v>122000</v>
      </c>
      <c r="P8928" s="15" t="n">
        <f aca="false">K8928-J8928</f>
        <v>488</v>
      </c>
      <c r="Q8928" s="0" t="str">
        <f aca="false">IF(G8928=0,"Out of stock",IF(G8928&lt;H8928,"Understocked",IF(G8928&gt;Summary!$B$6*H8928,"Overstocked","Healthy")))</f>
        <v>Understocked</v>
      </c>
      <c r="R8928" s="0" t="str">
        <f aca="false">IF(I8928&gt;=Summary!$B$7,"Fast",IF(I8928&lt;Summary!$B$8,"Slow","Medium"))</f>
        <v>Fast</v>
      </c>
      <c r="S8928" s="15" t="n">
        <f aca="false">IF(M8928&gt;Summary!$B$5,1,0)</f>
        <v>1</v>
      </c>
      <c r="T8928" s="16" t="n">
        <f aca="false">IF(Q8928="Overstocked",(G8928-Summary!$B$6*H8928)*J8928,0)</f>
        <v>0</v>
      </c>
    </row>
    <row r="8929" customFormat="false" ht="15" hidden="false" customHeight="false" outlineLevel="0" collapsed="false">
      <c r="A8929" s="0" t="s">
        <v>9027</v>
      </c>
      <c r="B8929" s="0" t="s">
        <v>95</v>
      </c>
      <c r="C8929" s="0" t="s">
        <v>104</v>
      </c>
      <c r="D8929" s="0" t="s">
        <v>90</v>
      </c>
      <c r="E8929" s="14" t="n">
        <v>45030</v>
      </c>
      <c r="F8929" s="14" t="n">
        <v>45032</v>
      </c>
      <c r="G8929" s="0" t="n">
        <v>461</v>
      </c>
      <c r="H8929" s="0" t="n">
        <v>130</v>
      </c>
      <c r="I8929" s="0" t="n">
        <v>272</v>
      </c>
      <c r="J8929" s="0" t="n">
        <v>1926</v>
      </c>
      <c r="K8929" s="0" t="n">
        <v>2259</v>
      </c>
      <c r="L8929" s="15" t="s">
        <v>82</v>
      </c>
      <c r="M8929" s="0" t="n">
        <v>2</v>
      </c>
      <c r="N8929" s="16" t="n">
        <f aca="false">I8929*K8929</f>
        <v>614448</v>
      </c>
      <c r="O8929" s="16" t="n">
        <f aca="false">I8929*(K8929-J8929)</f>
        <v>90576</v>
      </c>
      <c r="P8929" s="15" t="n">
        <f aca="false">K8929-J8929</f>
        <v>333</v>
      </c>
      <c r="Q8929" s="0" t="str">
        <f aca="false">IF(G8929=0,"Out of stock",IF(G8929&lt;H8929,"Understocked",IF(G8929&gt;Summary!$B$6*H8929,"Overstocked","Healthy")))</f>
        <v>Healthy</v>
      </c>
      <c r="R8929" s="0" t="str">
        <f aca="false">IF(I8929&gt;=Summary!$B$7,"Fast",IF(I8929&lt;Summary!$B$8,"Slow","Medium"))</f>
        <v>Fast</v>
      </c>
      <c r="S8929" s="15" t="n">
        <f aca="false">IF(M8929&gt;Summary!$B$5,1,0)</f>
        <v>0</v>
      </c>
      <c r="T8929" s="16" t="n">
        <f aca="false">IF(Q8929="Overstocked",(G8929-Summary!$B$6*H8929)*J8929,0)</f>
        <v>0</v>
      </c>
    </row>
    <row r="8930" customFormat="false" ht="15" hidden="false" customHeight="false" outlineLevel="0" collapsed="false">
      <c r="A8930" s="0" t="s">
        <v>9028</v>
      </c>
      <c r="B8930" s="0" t="s">
        <v>89</v>
      </c>
      <c r="C8930" s="0" t="s">
        <v>78</v>
      </c>
      <c r="D8930" s="0" t="s">
        <v>79</v>
      </c>
      <c r="E8930" s="14" t="n">
        <v>45344</v>
      </c>
      <c r="F8930" s="14" t="n">
        <v>45350</v>
      </c>
      <c r="G8930" s="0" t="n">
        <v>477</v>
      </c>
      <c r="H8930" s="0" t="n">
        <v>113</v>
      </c>
      <c r="I8930" s="0" t="n">
        <v>24</v>
      </c>
      <c r="J8930" s="0" t="n">
        <v>1730</v>
      </c>
      <c r="K8930" s="0" t="n">
        <v>2103</v>
      </c>
      <c r="L8930" s="15" t="s">
        <v>93</v>
      </c>
      <c r="M8930" s="0" t="n">
        <v>6</v>
      </c>
      <c r="N8930" s="16" t="n">
        <f aca="false">I8930*K8930</f>
        <v>50472</v>
      </c>
      <c r="O8930" s="16" t="n">
        <f aca="false">I8930*(K8930-J8930)</f>
        <v>8952</v>
      </c>
      <c r="P8930" s="15" t="n">
        <f aca="false">K8930-J8930</f>
        <v>373</v>
      </c>
      <c r="Q8930" s="0" t="str">
        <f aca="false">IF(G8930=0,"Out of stock",IF(G8930&lt;H8930,"Understocked",IF(G8930&gt;Summary!$B$6*H8930,"Overstocked","Healthy")))</f>
        <v>Overstocked</v>
      </c>
      <c r="R8930" s="0" t="str">
        <f aca="false">IF(I8930&gt;=Summary!$B$7,"Fast",IF(I8930&lt;Summary!$B$8,"Slow","Medium"))</f>
        <v>Slow</v>
      </c>
      <c r="S8930" s="15" t="n">
        <f aca="false">IF(M8930&gt;Summary!$B$5,1,0)</f>
        <v>0</v>
      </c>
      <c r="T8930" s="16" t="n">
        <f aca="false">IF(Q8930="Overstocked",(G8930-Summary!$B$6*H8930)*J8930,0)</f>
        <v>43250</v>
      </c>
    </row>
    <row r="8931" customFormat="false" ht="15" hidden="false" customHeight="false" outlineLevel="0" collapsed="false">
      <c r="A8931" s="0" t="s">
        <v>9029</v>
      </c>
      <c r="B8931" s="0" t="s">
        <v>123</v>
      </c>
      <c r="C8931" s="0" t="s">
        <v>78</v>
      </c>
      <c r="D8931" s="0" t="s">
        <v>92</v>
      </c>
      <c r="E8931" s="14" t="n">
        <v>45646</v>
      </c>
      <c r="F8931" s="14" t="n">
        <v>45654</v>
      </c>
      <c r="G8931" s="0" t="n">
        <v>268</v>
      </c>
      <c r="H8931" s="0" t="n">
        <v>74</v>
      </c>
      <c r="I8931" s="0" t="n">
        <v>250</v>
      </c>
      <c r="J8931" s="0" t="n">
        <v>364</v>
      </c>
      <c r="K8931" s="0" t="n">
        <v>841</v>
      </c>
      <c r="L8931" s="15" t="s">
        <v>97</v>
      </c>
      <c r="M8931" s="0" t="n">
        <v>8</v>
      </c>
      <c r="N8931" s="16" t="n">
        <f aca="false">I8931*K8931</f>
        <v>210250</v>
      </c>
      <c r="O8931" s="16" t="n">
        <f aca="false">I8931*(K8931-J8931)</f>
        <v>119250</v>
      </c>
      <c r="P8931" s="15" t="n">
        <f aca="false">K8931-J8931</f>
        <v>477</v>
      </c>
      <c r="Q8931" s="0" t="str">
        <f aca="false">IF(G8931=0,"Out of stock",IF(G8931&lt;H8931,"Understocked",IF(G8931&gt;Summary!$B$6*H8931,"Overstocked","Healthy")))</f>
        <v>Healthy</v>
      </c>
      <c r="R8931" s="0" t="str">
        <f aca="false">IF(I8931&gt;=Summary!$B$7,"Fast",IF(I8931&lt;Summary!$B$8,"Slow","Medium"))</f>
        <v>Fast</v>
      </c>
      <c r="S8931" s="15" t="n">
        <f aca="false">IF(M8931&gt;Summary!$B$5,1,0)</f>
        <v>1</v>
      </c>
      <c r="T8931" s="16" t="n">
        <f aca="false">IF(Q8931="Overstocked",(G8931-Summary!$B$6*H8931)*J8931,0)</f>
        <v>0</v>
      </c>
    </row>
    <row r="8932" customFormat="false" ht="15" hidden="false" customHeight="false" outlineLevel="0" collapsed="false">
      <c r="A8932" s="0" t="s">
        <v>9030</v>
      </c>
      <c r="B8932" s="0" t="s">
        <v>107</v>
      </c>
      <c r="C8932" s="0" t="s">
        <v>85</v>
      </c>
      <c r="D8932" s="0" t="s">
        <v>79</v>
      </c>
      <c r="E8932" s="14" t="n">
        <v>45493</v>
      </c>
      <c r="F8932" s="14" t="n">
        <v>45494</v>
      </c>
      <c r="G8932" s="0" t="n">
        <v>189</v>
      </c>
      <c r="H8932" s="0" t="n">
        <v>112</v>
      </c>
      <c r="I8932" s="0" t="n">
        <v>81</v>
      </c>
      <c r="J8932" s="0" t="n">
        <v>1632</v>
      </c>
      <c r="K8932" s="0" t="n">
        <v>1733</v>
      </c>
      <c r="L8932" s="15" t="s">
        <v>87</v>
      </c>
      <c r="M8932" s="0" t="n">
        <v>1</v>
      </c>
      <c r="N8932" s="16" t="n">
        <f aca="false">I8932*K8932</f>
        <v>140373</v>
      </c>
      <c r="O8932" s="16" t="n">
        <f aca="false">I8932*(K8932-J8932)</f>
        <v>8181</v>
      </c>
      <c r="P8932" s="15" t="n">
        <f aca="false">K8932-J8932</f>
        <v>101</v>
      </c>
      <c r="Q8932" s="0" t="str">
        <f aca="false">IF(G8932=0,"Out of stock",IF(G8932&lt;H8932,"Understocked",IF(G8932&gt;Summary!$B$6*H8932,"Overstocked","Healthy")))</f>
        <v>Healthy</v>
      </c>
      <c r="R8932" s="0" t="str">
        <f aca="false">IF(I8932&gt;=Summary!$B$7,"Fast",IF(I8932&lt;Summary!$B$8,"Slow","Medium"))</f>
        <v>Slow</v>
      </c>
      <c r="S8932" s="15" t="n">
        <f aca="false">IF(M8932&gt;Summary!$B$5,1,0)</f>
        <v>0</v>
      </c>
      <c r="T8932" s="16" t="n">
        <f aca="false">IF(Q8932="Overstocked",(G8932-Summary!$B$6*H8932)*J8932,0)</f>
        <v>0</v>
      </c>
    </row>
    <row r="8933" customFormat="false" ht="15" hidden="false" customHeight="false" outlineLevel="0" collapsed="false">
      <c r="A8933" s="0" t="s">
        <v>9031</v>
      </c>
      <c r="B8933" s="0" t="s">
        <v>84</v>
      </c>
      <c r="C8933" s="0" t="s">
        <v>85</v>
      </c>
      <c r="D8933" s="0" t="s">
        <v>90</v>
      </c>
      <c r="E8933" s="14" t="n">
        <v>45336</v>
      </c>
      <c r="F8933" s="14" t="n">
        <v>45338</v>
      </c>
      <c r="G8933" s="0" t="n">
        <v>2</v>
      </c>
      <c r="H8933" s="0" t="n">
        <v>96</v>
      </c>
      <c r="I8933" s="0" t="n">
        <v>170</v>
      </c>
      <c r="J8933" s="0" t="n">
        <v>1565</v>
      </c>
      <c r="K8933" s="0" t="n">
        <v>1683</v>
      </c>
      <c r="L8933" s="15" t="s">
        <v>80</v>
      </c>
      <c r="M8933" s="0" t="n">
        <v>2</v>
      </c>
      <c r="N8933" s="16" t="n">
        <f aca="false">I8933*K8933</f>
        <v>286110</v>
      </c>
      <c r="O8933" s="16" t="n">
        <f aca="false">I8933*(K8933-J8933)</f>
        <v>20060</v>
      </c>
      <c r="P8933" s="15" t="n">
        <f aca="false">K8933-J8933</f>
        <v>118</v>
      </c>
      <c r="Q8933" s="0" t="str">
        <f aca="false">IF(G8933=0,"Out of stock",IF(G8933&lt;H8933,"Understocked",IF(G8933&gt;Summary!$B$6*H8933,"Overstocked","Healthy")))</f>
        <v>Understocked</v>
      </c>
      <c r="R8933" s="0" t="str">
        <f aca="false">IF(I8933&gt;=Summary!$B$7,"Fast",IF(I8933&lt;Summary!$B$8,"Slow","Medium"))</f>
        <v>Medium</v>
      </c>
      <c r="S8933" s="15" t="n">
        <f aca="false">IF(M8933&gt;Summary!$B$5,1,0)</f>
        <v>0</v>
      </c>
      <c r="T8933" s="16" t="n">
        <f aca="false">IF(Q8933="Overstocked",(G8933-Summary!$B$6*H8933)*J8933,0)</f>
        <v>0</v>
      </c>
    </row>
    <row r="8934" customFormat="false" ht="15" hidden="false" customHeight="false" outlineLevel="0" collapsed="false">
      <c r="A8934" s="0" t="s">
        <v>9032</v>
      </c>
      <c r="B8934" s="0" t="s">
        <v>101</v>
      </c>
      <c r="C8934" s="0" t="s">
        <v>85</v>
      </c>
      <c r="D8934" s="0" t="s">
        <v>90</v>
      </c>
      <c r="E8934" s="14" t="n">
        <v>45315</v>
      </c>
      <c r="F8934" s="14" t="n">
        <v>45320</v>
      </c>
      <c r="G8934" s="0" t="n">
        <v>447</v>
      </c>
      <c r="H8934" s="0" t="n">
        <v>62</v>
      </c>
      <c r="I8934" s="0" t="n">
        <v>88</v>
      </c>
      <c r="J8934" s="0" t="n">
        <v>511</v>
      </c>
      <c r="K8934" s="0" t="n">
        <v>753</v>
      </c>
      <c r="L8934" s="15" t="s">
        <v>82</v>
      </c>
      <c r="M8934" s="0" t="n">
        <v>5</v>
      </c>
      <c r="N8934" s="16" t="n">
        <f aca="false">I8934*K8934</f>
        <v>66264</v>
      </c>
      <c r="O8934" s="16" t="n">
        <f aca="false">I8934*(K8934-J8934)</f>
        <v>21296</v>
      </c>
      <c r="P8934" s="15" t="n">
        <f aca="false">K8934-J8934</f>
        <v>242</v>
      </c>
      <c r="Q8934" s="0" t="str">
        <f aca="false">IF(G8934=0,"Out of stock",IF(G8934&lt;H8934,"Understocked",IF(G8934&gt;Summary!$B$6*H8934,"Overstocked","Healthy")))</f>
        <v>Overstocked</v>
      </c>
      <c r="R8934" s="0" t="str">
        <f aca="false">IF(I8934&gt;=Summary!$B$7,"Fast",IF(I8934&lt;Summary!$B$8,"Slow","Medium"))</f>
        <v>Slow</v>
      </c>
      <c r="S8934" s="15" t="n">
        <f aca="false">IF(M8934&gt;Summary!$B$5,1,0)</f>
        <v>0</v>
      </c>
      <c r="T8934" s="16" t="n">
        <f aca="false">IF(Q8934="Overstocked",(G8934-Summary!$B$6*H8934)*J8934,0)</f>
        <v>101689</v>
      </c>
    </row>
    <row r="8935" customFormat="false" ht="15" hidden="false" customHeight="false" outlineLevel="0" collapsed="false">
      <c r="A8935" s="0" t="s">
        <v>9033</v>
      </c>
      <c r="B8935" s="0" t="s">
        <v>84</v>
      </c>
      <c r="C8935" s="0" t="s">
        <v>85</v>
      </c>
      <c r="D8935" s="0" t="s">
        <v>79</v>
      </c>
      <c r="E8935" s="14" t="n">
        <v>45424</v>
      </c>
      <c r="F8935" s="14" t="n">
        <v>45426</v>
      </c>
      <c r="G8935" s="0" t="n">
        <v>363</v>
      </c>
      <c r="H8935" s="0" t="n">
        <v>59</v>
      </c>
      <c r="I8935" s="0" t="n">
        <v>96</v>
      </c>
      <c r="J8935" s="0" t="n">
        <v>741</v>
      </c>
      <c r="K8935" s="0" t="n">
        <v>1011</v>
      </c>
      <c r="L8935" s="15" t="s">
        <v>93</v>
      </c>
      <c r="M8935" s="0" t="n">
        <v>2</v>
      </c>
      <c r="N8935" s="16" t="n">
        <f aca="false">I8935*K8935</f>
        <v>97056</v>
      </c>
      <c r="O8935" s="16" t="n">
        <f aca="false">I8935*(K8935-J8935)</f>
        <v>25920</v>
      </c>
      <c r="P8935" s="15" t="n">
        <f aca="false">K8935-J8935</f>
        <v>270</v>
      </c>
      <c r="Q8935" s="0" t="str">
        <f aca="false">IF(G8935=0,"Out of stock",IF(G8935&lt;H8935,"Understocked",IF(G8935&gt;Summary!$B$6*H8935,"Overstocked","Healthy")))</f>
        <v>Overstocked</v>
      </c>
      <c r="R8935" s="0" t="str">
        <f aca="false">IF(I8935&gt;=Summary!$B$7,"Fast",IF(I8935&lt;Summary!$B$8,"Slow","Medium"))</f>
        <v>Slow</v>
      </c>
      <c r="S8935" s="15" t="n">
        <f aca="false">IF(M8935&gt;Summary!$B$5,1,0)</f>
        <v>0</v>
      </c>
      <c r="T8935" s="16" t="n">
        <f aca="false">IF(Q8935="Overstocked",(G8935-Summary!$B$6*H8935)*J8935,0)</f>
        <v>94107</v>
      </c>
    </row>
    <row r="8936" customFormat="false" ht="15" hidden="false" customHeight="false" outlineLevel="0" collapsed="false">
      <c r="A8936" s="0" t="s">
        <v>9034</v>
      </c>
      <c r="B8936" s="0" t="s">
        <v>89</v>
      </c>
      <c r="C8936" s="0" t="s">
        <v>85</v>
      </c>
      <c r="D8936" s="0" t="s">
        <v>90</v>
      </c>
      <c r="E8936" s="14" t="n">
        <v>45463</v>
      </c>
      <c r="F8936" s="14" t="n">
        <v>45473</v>
      </c>
      <c r="G8936" s="0" t="n">
        <v>308</v>
      </c>
      <c r="H8936" s="0" t="n">
        <v>66</v>
      </c>
      <c r="I8936" s="0" t="n">
        <v>120</v>
      </c>
      <c r="J8936" s="0" t="n">
        <v>1957</v>
      </c>
      <c r="K8936" s="0" t="n">
        <v>2057</v>
      </c>
      <c r="L8936" s="15" t="s">
        <v>93</v>
      </c>
      <c r="M8936" s="0" t="n">
        <v>10</v>
      </c>
      <c r="N8936" s="16" t="n">
        <f aca="false">I8936*K8936</f>
        <v>246840</v>
      </c>
      <c r="O8936" s="16" t="n">
        <f aca="false">I8936*(K8936-J8936)</f>
        <v>12000</v>
      </c>
      <c r="P8936" s="15" t="n">
        <f aca="false">K8936-J8936</f>
        <v>100</v>
      </c>
      <c r="Q8936" s="0" t="str">
        <f aca="false">IF(G8936=0,"Out of stock",IF(G8936&lt;H8936,"Understocked",IF(G8936&gt;Summary!$B$6*H8936,"Overstocked","Healthy")))</f>
        <v>Overstocked</v>
      </c>
      <c r="R8936" s="0" t="str">
        <f aca="false">IF(I8936&gt;=Summary!$B$7,"Fast",IF(I8936&lt;Summary!$B$8,"Slow","Medium"))</f>
        <v>Medium</v>
      </c>
      <c r="S8936" s="15" t="n">
        <f aca="false">IF(M8936&gt;Summary!$B$5,1,0)</f>
        <v>1</v>
      </c>
      <c r="T8936" s="16" t="n">
        <f aca="false">IF(Q8936="Overstocked",(G8936-Summary!$B$6*H8936)*J8936,0)</f>
        <v>86108</v>
      </c>
    </row>
    <row r="8937" customFormat="false" ht="15" hidden="false" customHeight="false" outlineLevel="0" collapsed="false">
      <c r="A8937" s="0" t="s">
        <v>9035</v>
      </c>
      <c r="B8937" s="0" t="s">
        <v>77</v>
      </c>
      <c r="C8937" s="0" t="s">
        <v>85</v>
      </c>
      <c r="D8937" s="0" t="s">
        <v>86</v>
      </c>
      <c r="E8937" s="14" t="n">
        <v>45570</v>
      </c>
      <c r="F8937" s="14" t="n">
        <v>45576</v>
      </c>
      <c r="G8937" s="0" t="n">
        <v>423</v>
      </c>
      <c r="H8937" s="0" t="n">
        <v>72</v>
      </c>
      <c r="I8937" s="0" t="n">
        <v>18</v>
      </c>
      <c r="J8937" s="0" t="n">
        <v>1345</v>
      </c>
      <c r="K8937" s="0" t="n">
        <v>1707</v>
      </c>
      <c r="L8937" s="15" t="s">
        <v>93</v>
      </c>
      <c r="M8937" s="0" t="n">
        <v>6</v>
      </c>
      <c r="N8937" s="16" t="n">
        <f aca="false">I8937*K8937</f>
        <v>30726</v>
      </c>
      <c r="O8937" s="16" t="n">
        <f aca="false">I8937*(K8937-J8937)</f>
        <v>6516</v>
      </c>
      <c r="P8937" s="15" t="n">
        <f aca="false">K8937-J8937</f>
        <v>362</v>
      </c>
      <c r="Q8937" s="0" t="str">
        <f aca="false">IF(G8937=0,"Out of stock",IF(G8937&lt;H8937,"Understocked",IF(G8937&gt;Summary!$B$6*H8937,"Overstocked","Healthy")))</f>
        <v>Overstocked</v>
      </c>
      <c r="R8937" s="0" t="str">
        <f aca="false">IF(I8937&gt;=Summary!$B$7,"Fast",IF(I8937&lt;Summary!$B$8,"Slow","Medium"))</f>
        <v>Slow</v>
      </c>
      <c r="S8937" s="15" t="n">
        <f aca="false">IF(M8937&gt;Summary!$B$5,1,0)</f>
        <v>0</v>
      </c>
      <c r="T8937" s="16" t="n">
        <f aca="false">IF(Q8937="Overstocked",(G8937-Summary!$B$6*H8937)*J8937,0)</f>
        <v>181575</v>
      </c>
    </row>
    <row r="8938" customFormat="false" ht="15" hidden="false" customHeight="false" outlineLevel="0" collapsed="false">
      <c r="A8938" s="0" t="s">
        <v>9036</v>
      </c>
      <c r="B8938" s="0" t="s">
        <v>84</v>
      </c>
      <c r="C8938" s="0" t="s">
        <v>96</v>
      </c>
      <c r="D8938" s="0" t="s">
        <v>90</v>
      </c>
      <c r="E8938" s="14" t="n">
        <v>45210</v>
      </c>
      <c r="F8938" s="14" t="n">
        <v>45219</v>
      </c>
      <c r="G8938" s="0" t="n">
        <v>119</v>
      </c>
      <c r="H8938" s="0" t="n">
        <v>103</v>
      </c>
      <c r="I8938" s="0" t="n">
        <v>160</v>
      </c>
      <c r="J8938" s="0" t="n">
        <v>1316</v>
      </c>
      <c r="K8938" s="0" t="n">
        <v>1732</v>
      </c>
      <c r="L8938" s="15" t="s">
        <v>87</v>
      </c>
      <c r="M8938" s="0" t="n">
        <v>9</v>
      </c>
      <c r="N8938" s="16" t="n">
        <f aca="false">I8938*K8938</f>
        <v>277120</v>
      </c>
      <c r="O8938" s="16" t="n">
        <f aca="false">I8938*(K8938-J8938)</f>
        <v>66560</v>
      </c>
      <c r="P8938" s="15" t="n">
        <f aca="false">K8938-J8938</f>
        <v>416</v>
      </c>
      <c r="Q8938" s="0" t="str">
        <f aca="false">IF(G8938=0,"Out of stock",IF(G8938&lt;H8938,"Understocked",IF(G8938&gt;Summary!$B$6*H8938,"Overstocked","Healthy")))</f>
        <v>Healthy</v>
      </c>
      <c r="R8938" s="0" t="str">
        <f aca="false">IF(I8938&gt;=Summary!$B$7,"Fast",IF(I8938&lt;Summary!$B$8,"Slow","Medium"))</f>
        <v>Medium</v>
      </c>
      <c r="S8938" s="15" t="n">
        <f aca="false">IF(M8938&gt;Summary!$B$5,1,0)</f>
        <v>1</v>
      </c>
      <c r="T8938" s="16" t="n">
        <f aca="false">IF(Q8938="Overstocked",(G8938-Summary!$B$6*H8938)*J8938,0)</f>
        <v>0</v>
      </c>
    </row>
    <row r="8939" customFormat="false" ht="15" hidden="false" customHeight="false" outlineLevel="0" collapsed="false">
      <c r="A8939" s="0" t="s">
        <v>9037</v>
      </c>
      <c r="B8939" s="0" t="s">
        <v>101</v>
      </c>
      <c r="C8939" s="0" t="s">
        <v>96</v>
      </c>
      <c r="D8939" s="0" t="s">
        <v>92</v>
      </c>
      <c r="E8939" s="14" t="n">
        <v>45414</v>
      </c>
      <c r="F8939" s="14" t="n">
        <v>45417</v>
      </c>
      <c r="G8939" s="0" t="n">
        <v>171</v>
      </c>
      <c r="H8939" s="0" t="n">
        <v>110</v>
      </c>
      <c r="I8939" s="0" t="n">
        <v>186</v>
      </c>
      <c r="J8939" s="0" t="n">
        <v>725</v>
      </c>
      <c r="K8939" s="0" t="n">
        <v>1009</v>
      </c>
      <c r="L8939" s="15" t="s">
        <v>87</v>
      </c>
      <c r="M8939" s="0" t="n">
        <v>3</v>
      </c>
      <c r="N8939" s="16" t="n">
        <f aca="false">I8939*K8939</f>
        <v>187674</v>
      </c>
      <c r="O8939" s="16" t="n">
        <f aca="false">I8939*(K8939-J8939)</f>
        <v>52824</v>
      </c>
      <c r="P8939" s="15" t="n">
        <f aca="false">K8939-J8939</f>
        <v>284</v>
      </c>
      <c r="Q8939" s="0" t="str">
        <f aca="false">IF(G8939=0,"Out of stock",IF(G8939&lt;H8939,"Understocked",IF(G8939&gt;Summary!$B$6*H8939,"Overstocked","Healthy")))</f>
        <v>Healthy</v>
      </c>
      <c r="R8939" s="0" t="str">
        <f aca="false">IF(I8939&gt;=Summary!$B$7,"Fast",IF(I8939&lt;Summary!$B$8,"Slow","Medium"))</f>
        <v>Medium</v>
      </c>
      <c r="S8939" s="15" t="n">
        <f aca="false">IF(M8939&gt;Summary!$B$5,1,0)</f>
        <v>0</v>
      </c>
      <c r="T8939" s="16" t="n">
        <f aca="false">IF(Q8939="Overstocked",(G8939-Summary!$B$6*H8939)*J8939,0)</f>
        <v>0</v>
      </c>
    </row>
    <row r="8940" customFormat="false" ht="15" hidden="false" customHeight="false" outlineLevel="0" collapsed="false">
      <c r="A8940" s="0" t="s">
        <v>9038</v>
      </c>
      <c r="B8940" s="0" t="s">
        <v>84</v>
      </c>
      <c r="C8940" s="0" t="s">
        <v>104</v>
      </c>
      <c r="D8940" s="0" t="s">
        <v>86</v>
      </c>
      <c r="E8940" s="14" t="n">
        <v>45455</v>
      </c>
      <c r="F8940" s="14" t="n">
        <v>45456</v>
      </c>
      <c r="G8940" s="0" t="n">
        <v>21</v>
      </c>
      <c r="H8940" s="0" t="n">
        <v>114</v>
      </c>
      <c r="I8940" s="0" t="n">
        <v>11</v>
      </c>
      <c r="J8940" s="0" t="n">
        <v>1576</v>
      </c>
      <c r="K8940" s="0" t="n">
        <v>1641</v>
      </c>
      <c r="L8940" s="15" t="s">
        <v>97</v>
      </c>
      <c r="M8940" s="0" t="n">
        <v>1</v>
      </c>
      <c r="N8940" s="16" t="n">
        <f aca="false">I8940*K8940</f>
        <v>18051</v>
      </c>
      <c r="O8940" s="16" t="n">
        <f aca="false">I8940*(K8940-J8940)</f>
        <v>715</v>
      </c>
      <c r="P8940" s="15" t="n">
        <f aca="false">K8940-J8940</f>
        <v>65</v>
      </c>
      <c r="Q8940" s="0" t="str">
        <f aca="false">IF(G8940=0,"Out of stock",IF(G8940&lt;H8940,"Understocked",IF(G8940&gt;Summary!$B$6*H8940,"Overstocked","Healthy")))</f>
        <v>Understocked</v>
      </c>
      <c r="R8940" s="0" t="str">
        <f aca="false">IF(I8940&gt;=Summary!$B$7,"Fast",IF(I8940&lt;Summary!$B$8,"Slow","Medium"))</f>
        <v>Slow</v>
      </c>
      <c r="S8940" s="15" t="n">
        <f aca="false">IF(M8940&gt;Summary!$B$5,1,0)</f>
        <v>0</v>
      </c>
      <c r="T8940" s="16" t="n">
        <f aca="false">IF(Q8940="Overstocked",(G8940-Summary!$B$6*H8940)*J8940,0)</f>
        <v>0</v>
      </c>
    </row>
    <row r="8941" customFormat="false" ht="15" hidden="false" customHeight="false" outlineLevel="0" collapsed="false">
      <c r="A8941" s="0" t="s">
        <v>9039</v>
      </c>
      <c r="B8941" s="0" t="s">
        <v>107</v>
      </c>
      <c r="C8941" s="0" t="s">
        <v>78</v>
      </c>
      <c r="D8941" s="0" t="s">
        <v>90</v>
      </c>
      <c r="E8941" s="14" t="n">
        <v>45571</v>
      </c>
      <c r="F8941" s="14" t="n">
        <v>45576</v>
      </c>
      <c r="G8941" s="0" t="n">
        <v>20</v>
      </c>
      <c r="H8941" s="0" t="n">
        <v>55</v>
      </c>
      <c r="I8941" s="0" t="n">
        <v>182</v>
      </c>
      <c r="J8941" s="0" t="n">
        <v>1090</v>
      </c>
      <c r="K8941" s="0" t="n">
        <v>1250</v>
      </c>
      <c r="L8941" s="15" t="s">
        <v>82</v>
      </c>
      <c r="M8941" s="0" t="n">
        <v>5</v>
      </c>
      <c r="N8941" s="16" t="n">
        <f aca="false">I8941*K8941</f>
        <v>227500</v>
      </c>
      <c r="O8941" s="16" t="n">
        <f aca="false">I8941*(K8941-J8941)</f>
        <v>29120</v>
      </c>
      <c r="P8941" s="15" t="n">
        <f aca="false">K8941-J8941</f>
        <v>160</v>
      </c>
      <c r="Q8941" s="0" t="str">
        <f aca="false">IF(G8941=0,"Out of stock",IF(G8941&lt;H8941,"Understocked",IF(G8941&gt;Summary!$B$6*H8941,"Overstocked","Healthy")))</f>
        <v>Understocked</v>
      </c>
      <c r="R8941" s="0" t="str">
        <f aca="false">IF(I8941&gt;=Summary!$B$7,"Fast",IF(I8941&lt;Summary!$B$8,"Slow","Medium"))</f>
        <v>Medium</v>
      </c>
      <c r="S8941" s="15" t="n">
        <f aca="false">IF(M8941&gt;Summary!$B$5,1,0)</f>
        <v>0</v>
      </c>
      <c r="T8941" s="16" t="n">
        <f aca="false">IF(Q8941="Overstocked",(G8941-Summary!$B$6*H8941)*J8941,0)</f>
        <v>0</v>
      </c>
    </row>
    <row r="8942" customFormat="false" ht="15" hidden="false" customHeight="false" outlineLevel="0" collapsed="false">
      <c r="A8942" s="0" t="s">
        <v>9040</v>
      </c>
      <c r="B8942" s="0" t="s">
        <v>89</v>
      </c>
      <c r="C8942" s="0" t="s">
        <v>78</v>
      </c>
      <c r="D8942" s="0" t="s">
        <v>79</v>
      </c>
      <c r="E8942" s="14" t="n">
        <v>45535</v>
      </c>
      <c r="F8942" s="14" t="n">
        <v>45541</v>
      </c>
      <c r="G8942" s="0" t="n">
        <v>284</v>
      </c>
      <c r="H8942" s="0" t="n">
        <v>142</v>
      </c>
      <c r="I8942" s="0" t="n">
        <v>184</v>
      </c>
      <c r="J8942" s="0" t="n">
        <v>482</v>
      </c>
      <c r="K8942" s="0" t="n">
        <v>589</v>
      </c>
      <c r="L8942" s="15" t="s">
        <v>93</v>
      </c>
      <c r="M8942" s="0" t="n">
        <v>6</v>
      </c>
      <c r="N8942" s="16" t="n">
        <f aca="false">I8942*K8942</f>
        <v>108376</v>
      </c>
      <c r="O8942" s="16" t="n">
        <f aca="false">I8942*(K8942-J8942)</f>
        <v>19688</v>
      </c>
      <c r="P8942" s="15" t="n">
        <f aca="false">K8942-J8942</f>
        <v>107</v>
      </c>
      <c r="Q8942" s="0" t="str">
        <f aca="false">IF(G8942=0,"Out of stock",IF(G8942&lt;H8942,"Understocked",IF(G8942&gt;Summary!$B$6*H8942,"Overstocked","Healthy")))</f>
        <v>Healthy</v>
      </c>
      <c r="R8942" s="0" t="str">
        <f aca="false">IF(I8942&gt;=Summary!$B$7,"Fast",IF(I8942&lt;Summary!$B$8,"Slow","Medium"))</f>
        <v>Medium</v>
      </c>
      <c r="S8942" s="15" t="n">
        <f aca="false">IF(M8942&gt;Summary!$B$5,1,0)</f>
        <v>0</v>
      </c>
      <c r="T8942" s="16" t="n">
        <f aca="false">IF(Q8942="Overstocked",(G8942-Summary!$B$6*H8942)*J8942,0)</f>
        <v>0</v>
      </c>
    </row>
    <row r="8943" customFormat="false" ht="15" hidden="false" customHeight="false" outlineLevel="0" collapsed="false">
      <c r="A8943" s="0" t="s">
        <v>9041</v>
      </c>
      <c r="B8943" s="0" t="s">
        <v>115</v>
      </c>
      <c r="C8943" s="0" t="s">
        <v>85</v>
      </c>
      <c r="D8943" s="0" t="s">
        <v>102</v>
      </c>
      <c r="E8943" s="14" t="n">
        <v>45017</v>
      </c>
      <c r="F8943" s="14" t="n">
        <v>45018</v>
      </c>
      <c r="G8943" s="0" t="n">
        <v>334</v>
      </c>
      <c r="H8943" s="0" t="n">
        <v>118</v>
      </c>
      <c r="I8943" s="0" t="n">
        <v>214</v>
      </c>
      <c r="J8943" s="0" t="n">
        <v>764</v>
      </c>
      <c r="K8943" s="0" t="n">
        <v>912</v>
      </c>
      <c r="L8943" s="15" t="s">
        <v>97</v>
      </c>
      <c r="M8943" s="0" t="n">
        <v>1</v>
      </c>
      <c r="N8943" s="16" t="n">
        <f aca="false">I8943*K8943</f>
        <v>195168</v>
      </c>
      <c r="O8943" s="16" t="n">
        <f aca="false">I8943*(K8943-J8943)</f>
        <v>31672</v>
      </c>
      <c r="P8943" s="15" t="n">
        <f aca="false">K8943-J8943</f>
        <v>148</v>
      </c>
      <c r="Q8943" s="0" t="str">
        <f aca="false">IF(G8943=0,"Out of stock",IF(G8943&lt;H8943,"Understocked",IF(G8943&gt;Summary!$B$6*H8943,"Overstocked","Healthy")))</f>
        <v>Healthy</v>
      </c>
      <c r="R8943" s="0" t="str">
        <f aca="false">IF(I8943&gt;=Summary!$B$7,"Fast",IF(I8943&lt;Summary!$B$8,"Slow","Medium"))</f>
        <v>Fast</v>
      </c>
      <c r="S8943" s="15" t="n">
        <f aca="false">IF(M8943&gt;Summary!$B$5,1,0)</f>
        <v>0</v>
      </c>
      <c r="T8943" s="16" t="n">
        <f aca="false">IF(Q8943="Overstocked",(G8943-Summary!$B$6*H8943)*J8943,0)</f>
        <v>0</v>
      </c>
    </row>
    <row r="8944" customFormat="false" ht="15" hidden="false" customHeight="false" outlineLevel="0" collapsed="false">
      <c r="A8944" s="0" t="s">
        <v>9042</v>
      </c>
      <c r="B8944" s="0" t="s">
        <v>101</v>
      </c>
      <c r="C8944" s="0" t="s">
        <v>78</v>
      </c>
      <c r="D8944" s="0" t="s">
        <v>102</v>
      </c>
      <c r="E8944" s="14" t="n">
        <v>45649</v>
      </c>
      <c r="F8944" s="14" t="n">
        <v>45659</v>
      </c>
      <c r="G8944" s="0" t="n">
        <v>29</v>
      </c>
      <c r="H8944" s="0" t="n">
        <v>133</v>
      </c>
      <c r="I8944" s="0" t="n">
        <v>71</v>
      </c>
      <c r="J8944" s="0" t="n">
        <v>615</v>
      </c>
      <c r="K8944" s="0" t="n">
        <v>1024</v>
      </c>
      <c r="L8944" s="15" t="s">
        <v>82</v>
      </c>
      <c r="M8944" s="0" t="n">
        <v>10</v>
      </c>
      <c r="N8944" s="16" t="n">
        <f aca="false">I8944*K8944</f>
        <v>72704</v>
      </c>
      <c r="O8944" s="16" t="n">
        <f aca="false">I8944*(K8944-J8944)</f>
        <v>29039</v>
      </c>
      <c r="P8944" s="15" t="n">
        <f aca="false">K8944-J8944</f>
        <v>409</v>
      </c>
      <c r="Q8944" s="0" t="str">
        <f aca="false">IF(G8944=0,"Out of stock",IF(G8944&lt;H8944,"Understocked",IF(G8944&gt;Summary!$B$6*H8944,"Overstocked","Healthy")))</f>
        <v>Understocked</v>
      </c>
      <c r="R8944" s="0" t="str">
        <f aca="false">IF(I8944&gt;=Summary!$B$7,"Fast",IF(I8944&lt;Summary!$B$8,"Slow","Medium"))</f>
        <v>Slow</v>
      </c>
      <c r="S8944" s="15" t="n">
        <f aca="false">IF(M8944&gt;Summary!$B$5,1,0)</f>
        <v>1</v>
      </c>
      <c r="T8944" s="16" t="n">
        <f aca="false">IF(Q8944="Overstocked",(G8944-Summary!$B$6*H8944)*J8944,0)</f>
        <v>0</v>
      </c>
    </row>
    <row r="8945" customFormat="false" ht="15" hidden="false" customHeight="false" outlineLevel="0" collapsed="false">
      <c r="A8945" s="0" t="s">
        <v>9043</v>
      </c>
      <c r="B8945" s="0" t="s">
        <v>123</v>
      </c>
      <c r="C8945" s="0" t="s">
        <v>85</v>
      </c>
      <c r="D8945" s="0" t="s">
        <v>86</v>
      </c>
      <c r="E8945" s="14" t="n">
        <v>45640</v>
      </c>
      <c r="F8945" s="14" t="n">
        <v>45643</v>
      </c>
      <c r="G8945" s="0" t="n">
        <v>118</v>
      </c>
      <c r="H8945" s="0" t="n">
        <v>110</v>
      </c>
      <c r="I8945" s="0" t="n">
        <v>186</v>
      </c>
      <c r="J8945" s="0" t="n">
        <v>1531</v>
      </c>
      <c r="K8945" s="0" t="n">
        <v>1664</v>
      </c>
      <c r="L8945" s="15" t="s">
        <v>80</v>
      </c>
      <c r="M8945" s="0" t="n">
        <v>3</v>
      </c>
      <c r="N8945" s="16" t="n">
        <f aca="false">I8945*K8945</f>
        <v>309504</v>
      </c>
      <c r="O8945" s="16" t="n">
        <f aca="false">I8945*(K8945-J8945)</f>
        <v>24738</v>
      </c>
      <c r="P8945" s="15" t="n">
        <f aca="false">K8945-J8945</f>
        <v>133</v>
      </c>
      <c r="Q8945" s="0" t="str">
        <f aca="false">IF(G8945=0,"Out of stock",IF(G8945&lt;H8945,"Understocked",IF(G8945&gt;Summary!$B$6*H8945,"Overstocked","Healthy")))</f>
        <v>Healthy</v>
      </c>
      <c r="R8945" s="0" t="str">
        <f aca="false">IF(I8945&gt;=Summary!$B$7,"Fast",IF(I8945&lt;Summary!$B$8,"Slow","Medium"))</f>
        <v>Medium</v>
      </c>
      <c r="S8945" s="15" t="n">
        <f aca="false">IF(M8945&gt;Summary!$B$5,1,0)</f>
        <v>0</v>
      </c>
      <c r="T8945" s="16" t="n">
        <f aca="false">IF(Q8945="Overstocked",(G8945-Summary!$B$6*H8945)*J8945,0)</f>
        <v>0</v>
      </c>
    </row>
    <row r="8946" customFormat="false" ht="15" hidden="false" customHeight="false" outlineLevel="0" collapsed="false">
      <c r="A8946" s="0" t="s">
        <v>9044</v>
      </c>
      <c r="B8946" s="0" t="s">
        <v>115</v>
      </c>
      <c r="C8946" s="0" t="s">
        <v>104</v>
      </c>
      <c r="D8946" s="0" t="s">
        <v>79</v>
      </c>
      <c r="E8946" s="14" t="n">
        <v>45652</v>
      </c>
      <c r="F8946" s="14" t="n">
        <v>45657</v>
      </c>
      <c r="G8946" s="0" t="n">
        <v>62</v>
      </c>
      <c r="H8946" s="0" t="n">
        <v>140</v>
      </c>
      <c r="I8946" s="0" t="n">
        <v>46</v>
      </c>
      <c r="J8946" s="0" t="n">
        <v>1541</v>
      </c>
      <c r="K8946" s="0" t="n">
        <v>1921</v>
      </c>
      <c r="L8946" s="15" t="s">
        <v>97</v>
      </c>
      <c r="M8946" s="0" t="n">
        <v>5</v>
      </c>
      <c r="N8946" s="16" t="n">
        <f aca="false">I8946*K8946</f>
        <v>88366</v>
      </c>
      <c r="O8946" s="16" t="n">
        <f aca="false">I8946*(K8946-J8946)</f>
        <v>17480</v>
      </c>
      <c r="P8946" s="15" t="n">
        <f aca="false">K8946-J8946</f>
        <v>380</v>
      </c>
      <c r="Q8946" s="0" t="str">
        <f aca="false">IF(G8946=0,"Out of stock",IF(G8946&lt;H8946,"Understocked",IF(G8946&gt;Summary!$B$6*H8946,"Overstocked","Healthy")))</f>
        <v>Understocked</v>
      </c>
      <c r="R8946" s="0" t="str">
        <f aca="false">IF(I8946&gt;=Summary!$B$7,"Fast",IF(I8946&lt;Summary!$B$8,"Slow","Medium"))</f>
        <v>Slow</v>
      </c>
      <c r="S8946" s="15" t="n">
        <f aca="false">IF(M8946&gt;Summary!$B$5,1,0)</f>
        <v>0</v>
      </c>
      <c r="T8946" s="16" t="n">
        <f aca="false">IF(Q8946="Overstocked",(G8946-Summary!$B$6*H8946)*J8946,0)</f>
        <v>0</v>
      </c>
    </row>
    <row r="8947" customFormat="false" ht="15" hidden="false" customHeight="false" outlineLevel="0" collapsed="false">
      <c r="A8947" s="0" t="s">
        <v>9045</v>
      </c>
      <c r="B8947" s="0" t="s">
        <v>101</v>
      </c>
      <c r="C8947" s="0" t="s">
        <v>85</v>
      </c>
      <c r="D8947" s="0" t="s">
        <v>79</v>
      </c>
      <c r="E8947" s="14" t="n">
        <v>45533</v>
      </c>
      <c r="F8947" s="14" t="n">
        <v>45534</v>
      </c>
      <c r="G8947" s="0" t="n">
        <v>446</v>
      </c>
      <c r="H8947" s="0" t="n">
        <v>82</v>
      </c>
      <c r="I8947" s="0" t="n">
        <v>238</v>
      </c>
      <c r="J8947" s="0" t="n">
        <v>1606</v>
      </c>
      <c r="K8947" s="0" t="n">
        <v>1880</v>
      </c>
      <c r="L8947" s="15" t="s">
        <v>97</v>
      </c>
      <c r="M8947" s="0" t="n">
        <v>1</v>
      </c>
      <c r="N8947" s="16" t="n">
        <f aca="false">I8947*K8947</f>
        <v>447440</v>
      </c>
      <c r="O8947" s="16" t="n">
        <f aca="false">I8947*(K8947-J8947)</f>
        <v>65212</v>
      </c>
      <c r="P8947" s="15" t="n">
        <f aca="false">K8947-J8947</f>
        <v>274</v>
      </c>
      <c r="Q8947" s="0" t="str">
        <f aca="false">IF(G8947=0,"Out of stock",IF(G8947&lt;H8947,"Understocked",IF(G8947&gt;Summary!$B$6*H8947,"Overstocked","Healthy")))</f>
        <v>Overstocked</v>
      </c>
      <c r="R8947" s="0" t="str">
        <f aca="false">IF(I8947&gt;=Summary!$B$7,"Fast",IF(I8947&lt;Summary!$B$8,"Slow","Medium"))</f>
        <v>Fast</v>
      </c>
      <c r="S8947" s="15" t="n">
        <f aca="false">IF(M8947&gt;Summary!$B$5,1,0)</f>
        <v>0</v>
      </c>
      <c r="T8947" s="16" t="n">
        <f aca="false">IF(Q8947="Overstocked",(G8947-Summary!$B$6*H8947)*J8947,0)</f>
        <v>189508</v>
      </c>
    </row>
    <row r="8948" customFormat="false" ht="15" hidden="false" customHeight="false" outlineLevel="0" collapsed="false">
      <c r="A8948" s="0" t="s">
        <v>9046</v>
      </c>
      <c r="B8948" s="0" t="s">
        <v>123</v>
      </c>
      <c r="C8948" s="0" t="s">
        <v>78</v>
      </c>
      <c r="D8948" s="0" t="s">
        <v>79</v>
      </c>
      <c r="E8948" s="14" t="n">
        <v>45492</v>
      </c>
      <c r="F8948" s="14" t="n">
        <v>45495</v>
      </c>
      <c r="G8948" s="0" t="n">
        <v>346</v>
      </c>
      <c r="H8948" s="0" t="n">
        <v>68</v>
      </c>
      <c r="I8948" s="0" t="n">
        <v>128</v>
      </c>
      <c r="J8948" s="0" t="n">
        <v>225</v>
      </c>
      <c r="K8948" s="0" t="n">
        <v>555</v>
      </c>
      <c r="L8948" s="15" t="s">
        <v>82</v>
      </c>
      <c r="M8948" s="0" t="n">
        <v>3</v>
      </c>
      <c r="N8948" s="16" t="n">
        <f aca="false">I8948*K8948</f>
        <v>71040</v>
      </c>
      <c r="O8948" s="16" t="n">
        <f aca="false">I8948*(K8948-J8948)</f>
        <v>42240</v>
      </c>
      <c r="P8948" s="15" t="n">
        <f aca="false">K8948-J8948</f>
        <v>330</v>
      </c>
      <c r="Q8948" s="0" t="str">
        <f aca="false">IF(G8948=0,"Out of stock",IF(G8948&lt;H8948,"Understocked",IF(G8948&gt;Summary!$B$6*H8948,"Overstocked","Healthy")))</f>
        <v>Overstocked</v>
      </c>
      <c r="R8948" s="0" t="str">
        <f aca="false">IF(I8948&gt;=Summary!$B$7,"Fast",IF(I8948&lt;Summary!$B$8,"Slow","Medium"))</f>
        <v>Medium</v>
      </c>
      <c r="S8948" s="15" t="n">
        <f aca="false">IF(M8948&gt;Summary!$B$5,1,0)</f>
        <v>0</v>
      </c>
      <c r="T8948" s="16" t="n">
        <f aca="false">IF(Q8948="Overstocked",(G8948-Summary!$B$6*H8948)*J8948,0)</f>
        <v>16650</v>
      </c>
    </row>
    <row r="8949" customFormat="false" ht="15" hidden="false" customHeight="false" outlineLevel="0" collapsed="false">
      <c r="A8949" s="0" t="s">
        <v>9047</v>
      </c>
      <c r="B8949" s="0" t="s">
        <v>107</v>
      </c>
      <c r="C8949" s="0" t="s">
        <v>78</v>
      </c>
      <c r="D8949" s="0" t="s">
        <v>86</v>
      </c>
      <c r="E8949" s="14" t="n">
        <v>44927</v>
      </c>
      <c r="F8949" s="14" t="n">
        <v>44937</v>
      </c>
      <c r="G8949" s="0" t="n">
        <v>236</v>
      </c>
      <c r="H8949" s="0" t="n">
        <v>67</v>
      </c>
      <c r="I8949" s="0" t="n">
        <v>273</v>
      </c>
      <c r="J8949" s="0" t="n">
        <v>1288</v>
      </c>
      <c r="K8949" s="0" t="n">
        <v>1769</v>
      </c>
      <c r="L8949" s="15" t="s">
        <v>87</v>
      </c>
      <c r="M8949" s="0" t="n">
        <v>10</v>
      </c>
      <c r="N8949" s="16" t="n">
        <f aca="false">I8949*K8949</f>
        <v>482937</v>
      </c>
      <c r="O8949" s="16" t="n">
        <f aca="false">I8949*(K8949-J8949)</f>
        <v>131313</v>
      </c>
      <c r="P8949" s="15" t="n">
        <f aca="false">K8949-J8949</f>
        <v>481</v>
      </c>
      <c r="Q8949" s="0" t="str">
        <f aca="false">IF(G8949=0,"Out of stock",IF(G8949&lt;H8949,"Understocked",IF(G8949&gt;Summary!$B$6*H8949,"Overstocked","Healthy")))</f>
        <v>Healthy</v>
      </c>
      <c r="R8949" s="0" t="str">
        <f aca="false">IF(I8949&gt;=Summary!$B$7,"Fast",IF(I8949&lt;Summary!$B$8,"Slow","Medium"))</f>
        <v>Fast</v>
      </c>
      <c r="S8949" s="15" t="n">
        <f aca="false">IF(M8949&gt;Summary!$B$5,1,0)</f>
        <v>1</v>
      </c>
      <c r="T8949" s="16" t="n">
        <f aca="false">IF(Q8949="Overstocked",(G8949-Summary!$B$6*H8949)*J8949,0)</f>
        <v>0</v>
      </c>
    </row>
    <row r="8950" customFormat="false" ht="15" hidden="false" customHeight="false" outlineLevel="0" collapsed="false">
      <c r="A8950" s="0" t="s">
        <v>9048</v>
      </c>
      <c r="B8950" s="0" t="s">
        <v>101</v>
      </c>
      <c r="C8950" s="0" t="s">
        <v>85</v>
      </c>
      <c r="D8950" s="0" t="s">
        <v>90</v>
      </c>
      <c r="E8950" s="14" t="n">
        <v>45636</v>
      </c>
      <c r="F8950" s="14" t="n">
        <v>45640</v>
      </c>
      <c r="G8950" s="0" t="n">
        <v>90</v>
      </c>
      <c r="H8950" s="0" t="n">
        <v>99</v>
      </c>
      <c r="I8950" s="0" t="n">
        <v>173</v>
      </c>
      <c r="J8950" s="0" t="n">
        <v>1643</v>
      </c>
      <c r="K8950" s="0" t="n">
        <v>1747</v>
      </c>
      <c r="L8950" s="15" t="s">
        <v>87</v>
      </c>
      <c r="M8950" s="0" t="n">
        <v>4</v>
      </c>
      <c r="N8950" s="16" t="n">
        <f aca="false">I8950*K8950</f>
        <v>302231</v>
      </c>
      <c r="O8950" s="16" t="n">
        <f aca="false">I8950*(K8950-J8950)</f>
        <v>17992</v>
      </c>
      <c r="P8950" s="15" t="n">
        <f aca="false">K8950-J8950</f>
        <v>104</v>
      </c>
      <c r="Q8950" s="0" t="str">
        <f aca="false">IF(G8950=0,"Out of stock",IF(G8950&lt;H8950,"Understocked",IF(G8950&gt;Summary!$B$6*H8950,"Overstocked","Healthy")))</f>
        <v>Understocked</v>
      </c>
      <c r="R8950" s="0" t="str">
        <f aca="false">IF(I8950&gt;=Summary!$B$7,"Fast",IF(I8950&lt;Summary!$B$8,"Slow","Medium"))</f>
        <v>Medium</v>
      </c>
      <c r="S8950" s="15" t="n">
        <f aca="false">IF(M8950&gt;Summary!$B$5,1,0)</f>
        <v>0</v>
      </c>
      <c r="T8950" s="16" t="n">
        <f aca="false">IF(Q8950="Overstocked",(G8950-Summary!$B$6*H8950)*J8950,0)</f>
        <v>0</v>
      </c>
    </row>
    <row r="8951" customFormat="false" ht="15" hidden="false" customHeight="false" outlineLevel="0" collapsed="false">
      <c r="A8951" s="0" t="s">
        <v>9049</v>
      </c>
      <c r="B8951" s="0" t="s">
        <v>95</v>
      </c>
      <c r="C8951" s="0" t="s">
        <v>85</v>
      </c>
      <c r="D8951" s="0" t="s">
        <v>92</v>
      </c>
      <c r="E8951" s="14" t="n">
        <v>45611</v>
      </c>
      <c r="F8951" s="14" t="n">
        <v>45613</v>
      </c>
      <c r="G8951" s="0" t="n">
        <v>427</v>
      </c>
      <c r="H8951" s="0" t="n">
        <v>64</v>
      </c>
      <c r="I8951" s="0" t="n">
        <v>283</v>
      </c>
      <c r="J8951" s="0" t="n">
        <v>313</v>
      </c>
      <c r="K8951" s="0" t="n">
        <v>376</v>
      </c>
      <c r="L8951" s="15" t="s">
        <v>87</v>
      </c>
      <c r="M8951" s="0" t="n">
        <v>2</v>
      </c>
      <c r="N8951" s="16" t="n">
        <f aca="false">I8951*K8951</f>
        <v>106408</v>
      </c>
      <c r="O8951" s="16" t="n">
        <f aca="false">I8951*(K8951-J8951)</f>
        <v>17829</v>
      </c>
      <c r="P8951" s="15" t="n">
        <f aca="false">K8951-J8951</f>
        <v>63</v>
      </c>
      <c r="Q8951" s="0" t="str">
        <f aca="false">IF(G8951=0,"Out of stock",IF(G8951&lt;H8951,"Understocked",IF(G8951&gt;Summary!$B$6*H8951,"Overstocked","Healthy")))</f>
        <v>Overstocked</v>
      </c>
      <c r="R8951" s="0" t="str">
        <f aca="false">IF(I8951&gt;=Summary!$B$7,"Fast",IF(I8951&lt;Summary!$B$8,"Slow","Medium"))</f>
        <v>Fast</v>
      </c>
      <c r="S8951" s="15" t="n">
        <f aca="false">IF(M8951&gt;Summary!$B$5,1,0)</f>
        <v>0</v>
      </c>
      <c r="T8951" s="16" t="n">
        <f aca="false">IF(Q8951="Overstocked",(G8951-Summary!$B$6*H8951)*J8951,0)</f>
        <v>53523</v>
      </c>
    </row>
    <row r="8952" customFormat="false" ht="15" hidden="false" customHeight="false" outlineLevel="0" collapsed="false">
      <c r="A8952" s="0" t="s">
        <v>9050</v>
      </c>
      <c r="B8952" s="0" t="s">
        <v>115</v>
      </c>
      <c r="C8952" s="0" t="s">
        <v>78</v>
      </c>
      <c r="D8952" s="0" t="s">
        <v>92</v>
      </c>
      <c r="E8952" s="14" t="n">
        <v>45412</v>
      </c>
      <c r="F8952" s="14" t="n">
        <v>45420</v>
      </c>
      <c r="G8952" s="0" t="n">
        <v>85</v>
      </c>
      <c r="H8952" s="0" t="n">
        <v>101</v>
      </c>
      <c r="I8952" s="0" t="n">
        <v>96</v>
      </c>
      <c r="J8952" s="0" t="n">
        <v>378</v>
      </c>
      <c r="K8952" s="0" t="n">
        <v>627</v>
      </c>
      <c r="L8952" s="15" t="s">
        <v>87</v>
      </c>
      <c r="M8952" s="0" t="n">
        <v>8</v>
      </c>
      <c r="N8952" s="16" t="n">
        <f aca="false">I8952*K8952</f>
        <v>60192</v>
      </c>
      <c r="O8952" s="16" t="n">
        <f aca="false">I8952*(K8952-J8952)</f>
        <v>23904</v>
      </c>
      <c r="P8952" s="15" t="n">
        <f aca="false">K8952-J8952</f>
        <v>249</v>
      </c>
      <c r="Q8952" s="0" t="str">
        <f aca="false">IF(G8952=0,"Out of stock",IF(G8952&lt;H8952,"Understocked",IF(G8952&gt;Summary!$B$6*H8952,"Overstocked","Healthy")))</f>
        <v>Understocked</v>
      </c>
      <c r="R8952" s="0" t="str">
        <f aca="false">IF(I8952&gt;=Summary!$B$7,"Fast",IF(I8952&lt;Summary!$B$8,"Slow","Medium"))</f>
        <v>Slow</v>
      </c>
      <c r="S8952" s="15" t="n">
        <f aca="false">IF(M8952&gt;Summary!$B$5,1,0)</f>
        <v>1</v>
      </c>
      <c r="T8952" s="16" t="n">
        <f aca="false">IF(Q8952="Overstocked",(G8952-Summary!$B$6*H8952)*J8952,0)</f>
        <v>0</v>
      </c>
    </row>
    <row r="8953" customFormat="false" ht="15" hidden="false" customHeight="false" outlineLevel="0" collapsed="false">
      <c r="A8953" s="0" t="s">
        <v>9051</v>
      </c>
      <c r="B8953" s="0" t="s">
        <v>115</v>
      </c>
      <c r="C8953" s="0" t="s">
        <v>96</v>
      </c>
      <c r="D8953" s="0" t="s">
        <v>79</v>
      </c>
      <c r="E8953" s="14" t="n">
        <v>45330</v>
      </c>
      <c r="F8953" s="14" t="n">
        <v>45340</v>
      </c>
      <c r="G8953" s="0" t="n">
        <v>325</v>
      </c>
      <c r="H8953" s="0" t="n">
        <v>100</v>
      </c>
      <c r="I8953" s="0" t="n">
        <v>80</v>
      </c>
      <c r="J8953" s="0" t="n">
        <v>874</v>
      </c>
      <c r="K8953" s="0" t="n">
        <v>932</v>
      </c>
      <c r="L8953" s="15" t="s">
        <v>80</v>
      </c>
      <c r="M8953" s="0" t="n">
        <v>10</v>
      </c>
      <c r="N8953" s="16" t="n">
        <f aca="false">I8953*K8953</f>
        <v>74560</v>
      </c>
      <c r="O8953" s="16" t="n">
        <f aca="false">I8953*(K8953-J8953)</f>
        <v>4640</v>
      </c>
      <c r="P8953" s="15" t="n">
        <f aca="false">K8953-J8953</f>
        <v>58</v>
      </c>
      <c r="Q8953" s="0" t="str">
        <f aca="false">IF(G8953=0,"Out of stock",IF(G8953&lt;H8953,"Understocked",IF(G8953&gt;Summary!$B$6*H8953,"Overstocked","Healthy")))</f>
        <v>Healthy</v>
      </c>
      <c r="R8953" s="0" t="str">
        <f aca="false">IF(I8953&gt;=Summary!$B$7,"Fast",IF(I8953&lt;Summary!$B$8,"Slow","Medium"))</f>
        <v>Slow</v>
      </c>
      <c r="S8953" s="15" t="n">
        <f aca="false">IF(M8953&gt;Summary!$B$5,1,0)</f>
        <v>1</v>
      </c>
      <c r="T8953" s="16" t="n">
        <f aca="false">IF(Q8953="Overstocked",(G8953-Summary!$B$6*H8953)*J8953,0)</f>
        <v>0</v>
      </c>
    </row>
    <row r="8954" customFormat="false" ht="15" hidden="false" customHeight="false" outlineLevel="0" collapsed="false">
      <c r="A8954" s="0" t="s">
        <v>9052</v>
      </c>
      <c r="B8954" s="0" t="s">
        <v>113</v>
      </c>
      <c r="C8954" s="0" t="s">
        <v>78</v>
      </c>
      <c r="D8954" s="0" t="s">
        <v>92</v>
      </c>
      <c r="E8954" s="14" t="n">
        <v>45143</v>
      </c>
      <c r="F8954" s="14" t="n">
        <v>45145</v>
      </c>
      <c r="G8954" s="0" t="n">
        <v>178</v>
      </c>
      <c r="H8954" s="0" t="n">
        <v>144</v>
      </c>
      <c r="I8954" s="0" t="n">
        <v>288</v>
      </c>
      <c r="J8954" s="0" t="n">
        <v>1281</v>
      </c>
      <c r="K8954" s="0" t="n">
        <v>1391</v>
      </c>
      <c r="L8954" s="15" t="s">
        <v>80</v>
      </c>
      <c r="M8954" s="0" t="n">
        <v>2</v>
      </c>
      <c r="N8954" s="16" t="n">
        <f aca="false">I8954*K8954</f>
        <v>400608</v>
      </c>
      <c r="O8954" s="16" t="n">
        <f aca="false">I8954*(K8954-J8954)</f>
        <v>31680</v>
      </c>
      <c r="P8954" s="15" t="n">
        <f aca="false">K8954-J8954</f>
        <v>110</v>
      </c>
      <c r="Q8954" s="0" t="str">
        <f aca="false">IF(G8954=0,"Out of stock",IF(G8954&lt;H8954,"Understocked",IF(G8954&gt;Summary!$B$6*H8954,"Overstocked","Healthy")))</f>
        <v>Healthy</v>
      </c>
      <c r="R8954" s="0" t="str">
        <f aca="false">IF(I8954&gt;=Summary!$B$7,"Fast",IF(I8954&lt;Summary!$B$8,"Slow","Medium"))</f>
        <v>Fast</v>
      </c>
      <c r="S8954" s="15" t="n">
        <f aca="false">IF(M8954&gt;Summary!$B$5,1,0)</f>
        <v>0</v>
      </c>
      <c r="T8954" s="16" t="n">
        <f aca="false">IF(Q8954="Overstocked",(G8954-Summary!$B$6*H8954)*J8954,0)</f>
        <v>0</v>
      </c>
    </row>
    <row r="8955" customFormat="false" ht="15" hidden="false" customHeight="false" outlineLevel="0" collapsed="false">
      <c r="A8955" s="0" t="s">
        <v>9053</v>
      </c>
      <c r="B8955" s="0" t="s">
        <v>84</v>
      </c>
      <c r="C8955" s="0" t="s">
        <v>78</v>
      </c>
      <c r="D8955" s="0" t="s">
        <v>92</v>
      </c>
      <c r="E8955" s="14" t="n">
        <v>45123</v>
      </c>
      <c r="F8955" s="14" t="n">
        <v>45133</v>
      </c>
      <c r="G8955" s="0" t="n">
        <v>388</v>
      </c>
      <c r="H8955" s="0" t="n">
        <v>133</v>
      </c>
      <c r="I8955" s="0" t="n">
        <v>73</v>
      </c>
      <c r="J8955" s="0" t="n">
        <v>471</v>
      </c>
      <c r="K8955" s="0" t="n">
        <v>766</v>
      </c>
      <c r="L8955" s="15" t="s">
        <v>80</v>
      </c>
      <c r="M8955" s="0" t="n">
        <v>10</v>
      </c>
      <c r="N8955" s="16" t="n">
        <f aca="false">I8955*K8955</f>
        <v>55918</v>
      </c>
      <c r="O8955" s="16" t="n">
        <f aca="false">I8955*(K8955-J8955)</f>
        <v>21535</v>
      </c>
      <c r="P8955" s="15" t="n">
        <f aca="false">K8955-J8955</f>
        <v>295</v>
      </c>
      <c r="Q8955" s="0" t="str">
        <f aca="false">IF(G8955=0,"Out of stock",IF(G8955&lt;H8955,"Understocked",IF(G8955&gt;Summary!$B$6*H8955,"Overstocked","Healthy")))</f>
        <v>Healthy</v>
      </c>
      <c r="R8955" s="0" t="str">
        <f aca="false">IF(I8955&gt;=Summary!$B$7,"Fast",IF(I8955&lt;Summary!$B$8,"Slow","Medium"))</f>
        <v>Slow</v>
      </c>
      <c r="S8955" s="15" t="n">
        <f aca="false">IF(M8955&gt;Summary!$B$5,1,0)</f>
        <v>1</v>
      </c>
      <c r="T8955" s="16" t="n">
        <f aca="false">IF(Q8955="Overstocked",(G8955-Summary!$B$6*H8955)*J8955,0)</f>
        <v>0</v>
      </c>
    </row>
    <row r="8956" customFormat="false" ht="15" hidden="false" customHeight="false" outlineLevel="0" collapsed="false">
      <c r="A8956" s="0" t="s">
        <v>9054</v>
      </c>
      <c r="B8956" s="0" t="s">
        <v>84</v>
      </c>
      <c r="C8956" s="0" t="s">
        <v>104</v>
      </c>
      <c r="D8956" s="0" t="s">
        <v>102</v>
      </c>
      <c r="E8956" s="14" t="n">
        <v>45451</v>
      </c>
      <c r="F8956" s="14" t="n">
        <v>45456</v>
      </c>
      <c r="G8956" s="0" t="n">
        <v>444</v>
      </c>
      <c r="H8956" s="0" t="n">
        <v>76</v>
      </c>
      <c r="I8956" s="0" t="n">
        <v>21</v>
      </c>
      <c r="J8956" s="0" t="n">
        <v>1899</v>
      </c>
      <c r="K8956" s="0" t="n">
        <v>2183</v>
      </c>
      <c r="L8956" s="15" t="s">
        <v>82</v>
      </c>
      <c r="M8956" s="0" t="n">
        <v>5</v>
      </c>
      <c r="N8956" s="16" t="n">
        <f aca="false">I8956*K8956</f>
        <v>45843</v>
      </c>
      <c r="O8956" s="16" t="n">
        <f aca="false">I8956*(K8956-J8956)</f>
        <v>5964</v>
      </c>
      <c r="P8956" s="15" t="n">
        <f aca="false">K8956-J8956</f>
        <v>284</v>
      </c>
      <c r="Q8956" s="0" t="str">
        <f aca="false">IF(G8956=0,"Out of stock",IF(G8956&lt;H8956,"Understocked",IF(G8956&gt;Summary!$B$6*H8956,"Overstocked","Healthy")))</f>
        <v>Overstocked</v>
      </c>
      <c r="R8956" s="0" t="str">
        <f aca="false">IF(I8956&gt;=Summary!$B$7,"Fast",IF(I8956&lt;Summary!$B$8,"Slow","Medium"))</f>
        <v>Slow</v>
      </c>
      <c r="S8956" s="15" t="n">
        <f aca="false">IF(M8956&gt;Summary!$B$5,1,0)</f>
        <v>0</v>
      </c>
      <c r="T8956" s="16" t="n">
        <f aca="false">IF(Q8956="Overstocked",(G8956-Summary!$B$6*H8956)*J8956,0)</f>
        <v>265860</v>
      </c>
    </row>
    <row r="8957" customFormat="false" ht="15" hidden="false" customHeight="false" outlineLevel="0" collapsed="false">
      <c r="A8957" s="0" t="s">
        <v>9055</v>
      </c>
      <c r="B8957" s="0" t="s">
        <v>107</v>
      </c>
      <c r="C8957" s="0" t="s">
        <v>96</v>
      </c>
      <c r="D8957" s="0" t="s">
        <v>79</v>
      </c>
      <c r="E8957" s="14" t="n">
        <v>44940</v>
      </c>
      <c r="F8957" s="14" t="n">
        <v>44941</v>
      </c>
      <c r="G8957" s="0" t="n">
        <v>105</v>
      </c>
      <c r="H8957" s="0" t="n">
        <v>72</v>
      </c>
      <c r="I8957" s="0" t="n">
        <v>229</v>
      </c>
      <c r="J8957" s="0" t="n">
        <v>580</v>
      </c>
      <c r="K8957" s="0" t="n">
        <v>860</v>
      </c>
      <c r="L8957" s="15" t="s">
        <v>97</v>
      </c>
      <c r="M8957" s="0" t="n">
        <v>1</v>
      </c>
      <c r="N8957" s="16" t="n">
        <f aca="false">I8957*K8957</f>
        <v>196940</v>
      </c>
      <c r="O8957" s="16" t="n">
        <f aca="false">I8957*(K8957-J8957)</f>
        <v>64120</v>
      </c>
      <c r="P8957" s="15" t="n">
        <f aca="false">K8957-J8957</f>
        <v>280</v>
      </c>
      <c r="Q8957" s="0" t="str">
        <f aca="false">IF(G8957=0,"Out of stock",IF(G8957&lt;H8957,"Understocked",IF(G8957&gt;Summary!$B$6*H8957,"Overstocked","Healthy")))</f>
        <v>Healthy</v>
      </c>
      <c r="R8957" s="0" t="str">
        <f aca="false">IF(I8957&gt;=Summary!$B$7,"Fast",IF(I8957&lt;Summary!$B$8,"Slow","Medium"))</f>
        <v>Fast</v>
      </c>
      <c r="S8957" s="15" t="n">
        <f aca="false">IF(M8957&gt;Summary!$B$5,1,0)</f>
        <v>0</v>
      </c>
      <c r="T8957" s="16" t="n">
        <f aca="false">IF(Q8957="Overstocked",(G8957-Summary!$B$6*H8957)*J8957,0)</f>
        <v>0</v>
      </c>
    </row>
    <row r="8958" customFormat="false" ht="15" hidden="false" customHeight="false" outlineLevel="0" collapsed="false">
      <c r="A8958" s="0" t="s">
        <v>9056</v>
      </c>
      <c r="B8958" s="0" t="s">
        <v>89</v>
      </c>
      <c r="C8958" s="0" t="s">
        <v>78</v>
      </c>
      <c r="D8958" s="0" t="s">
        <v>92</v>
      </c>
      <c r="E8958" s="14" t="n">
        <v>45434</v>
      </c>
      <c r="F8958" s="14" t="n">
        <v>45443</v>
      </c>
      <c r="G8958" s="0" t="n">
        <v>375</v>
      </c>
      <c r="H8958" s="0" t="n">
        <v>84</v>
      </c>
      <c r="I8958" s="0" t="n">
        <v>255</v>
      </c>
      <c r="J8958" s="0" t="n">
        <v>1631</v>
      </c>
      <c r="K8958" s="0" t="n">
        <v>1711</v>
      </c>
      <c r="L8958" s="15" t="s">
        <v>80</v>
      </c>
      <c r="M8958" s="0" t="n">
        <v>9</v>
      </c>
      <c r="N8958" s="16" t="n">
        <f aca="false">I8958*K8958</f>
        <v>436305</v>
      </c>
      <c r="O8958" s="16" t="n">
        <f aca="false">I8958*(K8958-J8958)</f>
        <v>20400</v>
      </c>
      <c r="P8958" s="15" t="n">
        <f aca="false">K8958-J8958</f>
        <v>80</v>
      </c>
      <c r="Q8958" s="0" t="str">
        <f aca="false">IF(G8958=0,"Out of stock",IF(G8958&lt;H8958,"Understocked",IF(G8958&gt;Summary!$B$6*H8958,"Overstocked","Healthy")))</f>
        <v>Overstocked</v>
      </c>
      <c r="R8958" s="0" t="str">
        <f aca="false">IF(I8958&gt;=Summary!$B$7,"Fast",IF(I8958&lt;Summary!$B$8,"Slow","Medium"))</f>
        <v>Fast</v>
      </c>
      <c r="S8958" s="15" t="n">
        <f aca="false">IF(M8958&gt;Summary!$B$5,1,0)</f>
        <v>1</v>
      </c>
      <c r="T8958" s="16" t="n">
        <f aca="false">IF(Q8958="Overstocked",(G8958-Summary!$B$6*H8958)*J8958,0)</f>
        <v>63609</v>
      </c>
    </row>
    <row r="8959" customFormat="false" ht="15" hidden="false" customHeight="false" outlineLevel="0" collapsed="false">
      <c r="A8959" s="0" t="s">
        <v>9057</v>
      </c>
      <c r="B8959" s="0" t="s">
        <v>95</v>
      </c>
      <c r="C8959" s="0" t="s">
        <v>85</v>
      </c>
      <c r="D8959" s="0" t="s">
        <v>102</v>
      </c>
      <c r="E8959" s="14" t="n">
        <v>45518</v>
      </c>
      <c r="F8959" s="14" t="n">
        <v>45525</v>
      </c>
      <c r="G8959" s="0" t="n">
        <v>50</v>
      </c>
      <c r="H8959" s="0" t="n">
        <v>87</v>
      </c>
      <c r="I8959" s="0" t="n">
        <v>32</v>
      </c>
      <c r="J8959" s="0" t="n">
        <v>1530</v>
      </c>
      <c r="K8959" s="0" t="n">
        <v>1627</v>
      </c>
      <c r="L8959" s="15" t="s">
        <v>80</v>
      </c>
      <c r="M8959" s="0" t="n">
        <v>7</v>
      </c>
      <c r="N8959" s="16" t="n">
        <f aca="false">I8959*K8959</f>
        <v>52064</v>
      </c>
      <c r="O8959" s="16" t="n">
        <f aca="false">I8959*(K8959-J8959)</f>
        <v>3104</v>
      </c>
      <c r="P8959" s="15" t="n">
        <f aca="false">K8959-J8959</f>
        <v>97</v>
      </c>
      <c r="Q8959" s="0" t="str">
        <f aca="false">IF(G8959=0,"Out of stock",IF(G8959&lt;H8959,"Understocked",IF(G8959&gt;Summary!$B$6*H8959,"Overstocked","Healthy")))</f>
        <v>Understocked</v>
      </c>
      <c r="R8959" s="0" t="str">
        <f aca="false">IF(I8959&gt;=Summary!$B$7,"Fast",IF(I8959&lt;Summary!$B$8,"Slow","Medium"))</f>
        <v>Slow</v>
      </c>
      <c r="S8959" s="15" t="n">
        <f aca="false">IF(M8959&gt;Summary!$B$5,1,0)</f>
        <v>0</v>
      </c>
      <c r="T8959" s="16" t="n">
        <f aca="false">IF(Q8959="Overstocked",(G8959-Summary!$B$6*H8959)*J8959,0)</f>
        <v>0</v>
      </c>
    </row>
    <row r="8960" customFormat="false" ht="15" hidden="false" customHeight="false" outlineLevel="0" collapsed="false">
      <c r="A8960" s="0" t="s">
        <v>9058</v>
      </c>
      <c r="B8960" s="0" t="s">
        <v>77</v>
      </c>
      <c r="C8960" s="0" t="s">
        <v>85</v>
      </c>
      <c r="D8960" s="0" t="s">
        <v>86</v>
      </c>
      <c r="E8960" s="14" t="n">
        <v>45631</v>
      </c>
      <c r="F8960" s="14" t="n">
        <v>45633</v>
      </c>
      <c r="G8960" s="0" t="n">
        <v>153</v>
      </c>
      <c r="H8960" s="0" t="n">
        <v>138</v>
      </c>
      <c r="I8960" s="0" t="n">
        <v>256</v>
      </c>
      <c r="J8960" s="0" t="n">
        <v>1368</v>
      </c>
      <c r="K8960" s="0" t="n">
        <v>1844</v>
      </c>
      <c r="L8960" s="15" t="s">
        <v>93</v>
      </c>
      <c r="M8960" s="0" t="n">
        <v>2</v>
      </c>
      <c r="N8960" s="16" t="n">
        <f aca="false">I8960*K8960</f>
        <v>472064</v>
      </c>
      <c r="O8960" s="16" t="n">
        <f aca="false">I8960*(K8960-J8960)</f>
        <v>121856</v>
      </c>
      <c r="P8960" s="15" t="n">
        <f aca="false">K8960-J8960</f>
        <v>476</v>
      </c>
      <c r="Q8960" s="0" t="str">
        <f aca="false">IF(G8960=0,"Out of stock",IF(G8960&lt;H8960,"Understocked",IF(G8960&gt;Summary!$B$6*H8960,"Overstocked","Healthy")))</f>
        <v>Healthy</v>
      </c>
      <c r="R8960" s="0" t="str">
        <f aca="false">IF(I8960&gt;=Summary!$B$7,"Fast",IF(I8960&lt;Summary!$B$8,"Slow","Medium"))</f>
        <v>Fast</v>
      </c>
      <c r="S8960" s="15" t="n">
        <f aca="false">IF(M8960&gt;Summary!$B$5,1,0)</f>
        <v>0</v>
      </c>
      <c r="T8960" s="16" t="n">
        <f aca="false">IF(Q8960="Overstocked",(G8960-Summary!$B$6*H8960)*J8960,0)</f>
        <v>0</v>
      </c>
    </row>
    <row r="8961" customFormat="false" ht="15" hidden="false" customHeight="false" outlineLevel="0" collapsed="false">
      <c r="A8961" s="0" t="s">
        <v>9059</v>
      </c>
      <c r="B8961" s="0" t="s">
        <v>111</v>
      </c>
      <c r="C8961" s="0" t="s">
        <v>104</v>
      </c>
      <c r="D8961" s="0" t="s">
        <v>92</v>
      </c>
      <c r="E8961" s="14" t="n">
        <v>45109</v>
      </c>
      <c r="F8961" s="14" t="n">
        <v>45112</v>
      </c>
      <c r="G8961" s="0" t="n">
        <v>308</v>
      </c>
      <c r="H8961" s="0" t="n">
        <v>140</v>
      </c>
      <c r="I8961" s="0" t="n">
        <v>224</v>
      </c>
      <c r="J8961" s="0" t="n">
        <v>293</v>
      </c>
      <c r="K8961" s="0" t="n">
        <v>522</v>
      </c>
      <c r="L8961" s="15" t="s">
        <v>93</v>
      </c>
      <c r="M8961" s="0" t="n">
        <v>3</v>
      </c>
      <c r="N8961" s="16" t="n">
        <f aca="false">I8961*K8961</f>
        <v>116928</v>
      </c>
      <c r="O8961" s="16" t="n">
        <f aca="false">I8961*(K8961-J8961)</f>
        <v>51296</v>
      </c>
      <c r="P8961" s="15" t="n">
        <f aca="false">K8961-J8961</f>
        <v>229</v>
      </c>
      <c r="Q8961" s="0" t="str">
        <f aca="false">IF(G8961=0,"Out of stock",IF(G8961&lt;H8961,"Understocked",IF(G8961&gt;Summary!$B$6*H8961,"Overstocked","Healthy")))</f>
        <v>Healthy</v>
      </c>
      <c r="R8961" s="0" t="str">
        <f aca="false">IF(I8961&gt;=Summary!$B$7,"Fast",IF(I8961&lt;Summary!$B$8,"Slow","Medium"))</f>
        <v>Fast</v>
      </c>
      <c r="S8961" s="15" t="n">
        <f aca="false">IF(M8961&gt;Summary!$B$5,1,0)</f>
        <v>0</v>
      </c>
      <c r="T8961" s="16" t="n">
        <f aca="false">IF(Q8961="Overstocked",(G8961-Summary!$B$6*H8961)*J8961,0)</f>
        <v>0</v>
      </c>
    </row>
    <row r="8962" customFormat="false" ht="15" hidden="false" customHeight="false" outlineLevel="0" collapsed="false">
      <c r="A8962" s="0" t="s">
        <v>9060</v>
      </c>
      <c r="B8962" s="0" t="s">
        <v>115</v>
      </c>
      <c r="C8962" s="0" t="s">
        <v>96</v>
      </c>
      <c r="D8962" s="0" t="s">
        <v>90</v>
      </c>
      <c r="E8962" s="14" t="n">
        <v>45387</v>
      </c>
      <c r="F8962" s="14" t="n">
        <v>45393</v>
      </c>
      <c r="G8962" s="0" t="n">
        <v>492</v>
      </c>
      <c r="H8962" s="0" t="n">
        <v>100</v>
      </c>
      <c r="I8962" s="0" t="n">
        <v>129</v>
      </c>
      <c r="J8962" s="0" t="n">
        <v>814</v>
      </c>
      <c r="K8962" s="0" t="n">
        <v>962</v>
      </c>
      <c r="L8962" s="15" t="s">
        <v>80</v>
      </c>
      <c r="M8962" s="0" t="n">
        <v>6</v>
      </c>
      <c r="N8962" s="16" t="n">
        <f aca="false">I8962*K8962</f>
        <v>124098</v>
      </c>
      <c r="O8962" s="16" t="n">
        <f aca="false">I8962*(K8962-J8962)</f>
        <v>19092</v>
      </c>
      <c r="P8962" s="15" t="n">
        <f aca="false">K8962-J8962</f>
        <v>148</v>
      </c>
      <c r="Q8962" s="0" t="str">
        <f aca="false">IF(G8962=0,"Out of stock",IF(G8962&lt;H8962,"Understocked",IF(G8962&gt;Summary!$B$6*H8962,"Overstocked","Healthy")))</f>
        <v>Overstocked</v>
      </c>
      <c r="R8962" s="0" t="str">
        <f aca="false">IF(I8962&gt;=Summary!$B$7,"Fast",IF(I8962&lt;Summary!$B$8,"Slow","Medium"))</f>
        <v>Medium</v>
      </c>
      <c r="S8962" s="15" t="n">
        <f aca="false">IF(M8962&gt;Summary!$B$5,1,0)</f>
        <v>0</v>
      </c>
      <c r="T8962" s="16" t="n">
        <f aca="false">IF(Q8962="Overstocked",(G8962-Summary!$B$6*H8962)*J8962,0)</f>
        <v>74888</v>
      </c>
    </row>
    <row r="8963" customFormat="false" ht="15" hidden="false" customHeight="false" outlineLevel="0" collapsed="false">
      <c r="A8963" s="0" t="s">
        <v>9061</v>
      </c>
      <c r="B8963" s="0" t="s">
        <v>115</v>
      </c>
      <c r="C8963" s="0" t="s">
        <v>96</v>
      </c>
      <c r="D8963" s="0" t="s">
        <v>90</v>
      </c>
      <c r="E8963" s="14" t="n">
        <v>45356</v>
      </c>
      <c r="F8963" s="14" t="n">
        <v>45363</v>
      </c>
      <c r="G8963" s="0" t="n">
        <v>152</v>
      </c>
      <c r="H8963" s="0" t="n">
        <v>82</v>
      </c>
      <c r="I8963" s="0" t="n">
        <v>29</v>
      </c>
      <c r="J8963" s="0" t="n">
        <v>859</v>
      </c>
      <c r="K8963" s="0" t="n">
        <v>920</v>
      </c>
      <c r="L8963" s="15" t="s">
        <v>82</v>
      </c>
      <c r="M8963" s="0" t="n">
        <v>7</v>
      </c>
      <c r="N8963" s="16" t="n">
        <f aca="false">I8963*K8963</f>
        <v>26680</v>
      </c>
      <c r="O8963" s="16" t="n">
        <f aca="false">I8963*(K8963-J8963)</f>
        <v>1769</v>
      </c>
      <c r="P8963" s="15" t="n">
        <f aca="false">K8963-J8963</f>
        <v>61</v>
      </c>
      <c r="Q8963" s="0" t="str">
        <f aca="false">IF(G8963=0,"Out of stock",IF(G8963&lt;H8963,"Understocked",IF(G8963&gt;Summary!$B$6*H8963,"Overstocked","Healthy")))</f>
        <v>Healthy</v>
      </c>
      <c r="R8963" s="0" t="str">
        <f aca="false">IF(I8963&gt;=Summary!$B$7,"Fast",IF(I8963&lt;Summary!$B$8,"Slow","Medium"))</f>
        <v>Slow</v>
      </c>
      <c r="S8963" s="15" t="n">
        <f aca="false">IF(M8963&gt;Summary!$B$5,1,0)</f>
        <v>0</v>
      </c>
      <c r="T8963" s="16" t="n">
        <f aca="false">IF(Q8963="Overstocked",(G8963-Summary!$B$6*H8963)*J8963,0)</f>
        <v>0</v>
      </c>
    </row>
    <row r="8964" customFormat="false" ht="15" hidden="false" customHeight="false" outlineLevel="0" collapsed="false">
      <c r="A8964" s="0" t="s">
        <v>9062</v>
      </c>
      <c r="B8964" s="0" t="s">
        <v>115</v>
      </c>
      <c r="C8964" s="0" t="s">
        <v>85</v>
      </c>
      <c r="D8964" s="0" t="s">
        <v>92</v>
      </c>
      <c r="E8964" s="14" t="n">
        <v>45387</v>
      </c>
      <c r="F8964" s="14" t="n">
        <v>45389</v>
      </c>
      <c r="G8964" s="0" t="n">
        <v>274</v>
      </c>
      <c r="H8964" s="0" t="n">
        <v>110</v>
      </c>
      <c r="I8964" s="0" t="n">
        <v>4</v>
      </c>
      <c r="J8964" s="0" t="n">
        <v>829</v>
      </c>
      <c r="K8964" s="0" t="n">
        <v>1254</v>
      </c>
      <c r="L8964" s="15" t="s">
        <v>82</v>
      </c>
      <c r="M8964" s="0" t="n">
        <v>2</v>
      </c>
      <c r="N8964" s="16" t="n">
        <f aca="false">I8964*K8964</f>
        <v>5016</v>
      </c>
      <c r="O8964" s="16" t="n">
        <f aca="false">I8964*(K8964-J8964)</f>
        <v>1700</v>
      </c>
      <c r="P8964" s="15" t="n">
        <f aca="false">K8964-J8964</f>
        <v>425</v>
      </c>
      <c r="Q8964" s="0" t="str">
        <f aca="false">IF(G8964=0,"Out of stock",IF(G8964&lt;H8964,"Understocked",IF(G8964&gt;Summary!$B$6*H8964,"Overstocked","Healthy")))</f>
        <v>Healthy</v>
      </c>
      <c r="R8964" s="0" t="str">
        <f aca="false">IF(I8964&gt;=Summary!$B$7,"Fast",IF(I8964&lt;Summary!$B$8,"Slow","Medium"))</f>
        <v>Slow</v>
      </c>
      <c r="S8964" s="15" t="n">
        <f aca="false">IF(M8964&gt;Summary!$B$5,1,0)</f>
        <v>0</v>
      </c>
      <c r="T8964" s="16" t="n">
        <f aca="false">IF(Q8964="Overstocked",(G8964-Summary!$B$6*H8964)*J8964,0)</f>
        <v>0</v>
      </c>
    </row>
    <row r="8965" customFormat="false" ht="15" hidden="false" customHeight="false" outlineLevel="0" collapsed="false">
      <c r="A8965" s="0" t="s">
        <v>9063</v>
      </c>
      <c r="B8965" s="0" t="s">
        <v>77</v>
      </c>
      <c r="C8965" s="0" t="s">
        <v>104</v>
      </c>
      <c r="D8965" s="0" t="s">
        <v>79</v>
      </c>
      <c r="E8965" s="14" t="n">
        <v>45155</v>
      </c>
      <c r="F8965" s="14" t="n">
        <v>45162</v>
      </c>
      <c r="G8965" s="0" t="n">
        <v>11</v>
      </c>
      <c r="H8965" s="0" t="n">
        <v>108</v>
      </c>
      <c r="I8965" s="0" t="n">
        <v>18</v>
      </c>
      <c r="J8965" s="0" t="n">
        <v>603</v>
      </c>
      <c r="K8965" s="0" t="n">
        <v>1097</v>
      </c>
      <c r="L8965" s="15" t="s">
        <v>87</v>
      </c>
      <c r="M8965" s="0" t="n">
        <v>7</v>
      </c>
      <c r="N8965" s="16" t="n">
        <f aca="false">I8965*K8965</f>
        <v>19746</v>
      </c>
      <c r="O8965" s="16" t="n">
        <f aca="false">I8965*(K8965-J8965)</f>
        <v>8892</v>
      </c>
      <c r="P8965" s="15" t="n">
        <f aca="false">K8965-J8965</f>
        <v>494</v>
      </c>
      <c r="Q8965" s="0" t="str">
        <f aca="false">IF(G8965=0,"Out of stock",IF(G8965&lt;H8965,"Understocked",IF(G8965&gt;Summary!$B$6*H8965,"Overstocked","Healthy")))</f>
        <v>Understocked</v>
      </c>
      <c r="R8965" s="0" t="str">
        <f aca="false">IF(I8965&gt;=Summary!$B$7,"Fast",IF(I8965&lt;Summary!$B$8,"Slow","Medium"))</f>
        <v>Slow</v>
      </c>
      <c r="S8965" s="15" t="n">
        <f aca="false">IF(M8965&gt;Summary!$B$5,1,0)</f>
        <v>0</v>
      </c>
      <c r="T8965" s="16" t="n">
        <f aca="false">IF(Q8965="Overstocked",(G8965-Summary!$B$6*H8965)*J8965,0)</f>
        <v>0</v>
      </c>
    </row>
    <row r="8966" customFormat="false" ht="15" hidden="false" customHeight="false" outlineLevel="0" collapsed="false">
      <c r="A8966" s="0" t="s">
        <v>9064</v>
      </c>
      <c r="B8966" s="0" t="s">
        <v>115</v>
      </c>
      <c r="C8966" s="0" t="s">
        <v>85</v>
      </c>
      <c r="D8966" s="0" t="s">
        <v>86</v>
      </c>
      <c r="E8966" s="14" t="n">
        <v>45596</v>
      </c>
      <c r="F8966" s="14" t="n">
        <v>45598</v>
      </c>
      <c r="G8966" s="0" t="n">
        <v>144</v>
      </c>
      <c r="H8966" s="0" t="n">
        <v>51</v>
      </c>
      <c r="I8966" s="0" t="n">
        <v>24</v>
      </c>
      <c r="J8966" s="0" t="n">
        <v>1315</v>
      </c>
      <c r="K8966" s="0" t="n">
        <v>1630</v>
      </c>
      <c r="L8966" s="15" t="s">
        <v>80</v>
      </c>
      <c r="M8966" s="0" t="n">
        <v>2</v>
      </c>
      <c r="N8966" s="16" t="n">
        <f aca="false">I8966*K8966</f>
        <v>39120</v>
      </c>
      <c r="O8966" s="16" t="n">
        <f aca="false">I8966*(K8966-J8966)</f>
        <v>7560</v>
      </c>
      <c r="P8966" s="15" t="n">
        <f aca="false">K8966-J8966</f>
        <v>315</v>
      </c>
      <c r="Q8966" s="0" t="str">
        <f aca="false">IF(G8966=0,"Out of stock",IF(G8966&lt;H8966,"Understocked",IF(G8966&gt;Summary!$B$6*H8966,"Overstocked","Healthy")))</f>
        <v>Healthy</v>
      </c>
      <c r="R8966" s="0" t="str">
        <f aca="false">IF(I8966&gt;=Summary!$B$7,"Fast",IF(I8966&lt;Summary!$B$8,"Slow","Medium"))</f>
        <v>Slow</v>
      </c>
      <c r="S8966" s="15" t="n">
        <f aca="false">IF(M8966&gt;Summary!$B$5,1,0)</f>
        <v>0</v>
      </c>
      <c r="T8966" s="16" t="n">
        <f aca="false">IF(Q8966="Overstocked",(G8966-Summary!$B$6*H8966)*J8966,0)</f>
        <v>0</v>
      </c>
    </row>
    <row r="8967" customFormat="false" ht="15" hidden="false" customHeight="false" outlineLevel="0" collapsed="false">
      <c r="A8967" s="0" t="s">
        <v>9065</v>
      </c>
      <c r="B8967" s="0" t="s">
        <v>113</v>
      </c>
      <c r="C8967" s="0" t="s">
        <v>85</v>
      </c>
      <c r="D8967" s="0" t="s">
        <v>79</v>
      </c>
      <c r="E8967" s="14" t="n">
        <v>45233</v>
      </c>
      <c r="F8967" s="14" t="n">
        <v>45240</v>
      </c>
      <c r="G8967" s="0" t="n">
        <v>181</v>
      </c>
      <c r="H8967" s="0" t="n">
        <v>128</v>
      </c>
      <c r="I8967" s="0" t="n">
        <v>245</v>
      </c>
      <c r="J8967" s="0" t="n">
        <v>1077</v>
      </c>
      <c r="K8967" s="0" t="n">
        <v>1148</v>
      </c>
      <c r="L8967" s="15" t="s">
        <v>80</v>
      </c>
      <c r="M8967" s="0" t="n">
        <v>7</v>
      </c>
      <c r="N8967" s="16" t="n">
        <f aca="false">I8967*K8967</f>
        <v>281260</v>
      </c>
      <c r="O8967" s="16" t="n">
        <f aca="false">I8967*(K8967-J8967)</f>
        <v>17395</v>
      </c>
      <c r="P8967" s="15" t="n">
        <f aca="false">K8967-J8967</f>
        <v>71</v>
      </c>
      <c r="Q8967" s="0" t="str">
        <f aca="false">IF(G8967=0,"Out of stock",IF(G8967&lt;H8967,"Understocked",IF(G8967&gt;Summary!$B$6*H8967,"Overstocked","Healthy")))</f>
        <v>Healthy</v>
      </c>
      <c r="R8967" s="0" t="str">
        <f aca="false">IF(I8967&gt;=Summary!$B$7,"Fast",IF(I8967&lt;Summary!$B$8,"Slow","Medium"))</f>
        <v>Fast</v>
      </c>
      <c r="S8967" s="15" t="n">
        <f aca="false">IF(M8967&gt;Summary!$B$5,1,0)</f>
        <v>0</v>
      </c>
      <c r="T8967" s="16" t="n">
        <f aca="false">IF(Q8967="Overstocked",(G8967-Summary!$B$6*H8967)*J8967,0)</f>
        <v>0</v>
      </c>
    </row>
    <row r="8968" customFormat="false" ht="15" hidden="false" customHeight="false" outlineLevel="0" collapsed="false">
      <c r="A8968" s="0" t="s">
        <v>9066</v>
      </c>
      <c r="B8968" s="0" t="s">
        <v>113</v>
      </c>
      <c r="C8968" s="0" t="s">
        <v>85</v>
      </c>
      <c r="D8968" s="0" t="s">
        <v>102</v>
      </c>
      <c r="E8968" s="14" t="n">
        <v>45545</v>
      </c>
      <c r="F8968" s="14" t="n">
        <v>45547</v>
      </c>
      <c r="G8968" s="0" t="n">
        <v>419</v>
      </c>
      <c r="H8968" s="0" t="n">
        <v>103</v>
      </c>
      <c r="I8968" s="0" t="n">
        <v>87</v>
      </c>
      <c r="J8968" s="0" t="n">
        <v>291</v>
      </c>
      <c r="K8968" s="0" t="n">
        <v>667</v>
      </c>
      <c r="L8968" s="15" t="s">
        <v>82</v>
      </c>
      <c r="M8968" s="0" t="n">
        <v>2</v>
      </c>
      <c r="N8968" s="16" t="n">
        <f aca="false">I8968*K8968</f>
        <v>58029</v>
      </c>
      <c r="O8968" s="16" t="n">
        <f aca="false">I8968*(K8968-J8968)</f>
        <v>32712</v>
      </c>
      <c r="P8968" s="15" t="n">
        <f aca="false">K8968-J8968</f>
        <v>376</v>
      </c>
      <c r="Q8968" s="0" t="str">
        <f aca="false">IF(G8968=0,"Out of stock",IF(G8968&lt;H8968,"Understocked",IF(G8968&gt;Summary!$B$6*H8968,"Overstocked","Healthy")))</f>
        <v>Overstocked</v>
      </c>
      <c r="R8968" s="0" t="str">
        <f aca="false">IF(I8968&gt;=Summary!$B$7,"Fast",IF(I8968&lt;Summary!$B$8,"Slow","Medium"))</f>
        <v>Slow</v>
      </c>
      <c r="S8968" s="15" t="n">
        <f aca="false">IF(M8968&gt;Summary!$B$5,1,0)</f>
        <v>0</v>
      </c>
      <c r="T8968" s="16" t="n">
        <f aca="false">IF(Q8968="Overstocked",(G8968-Summary!$B$6*H8968)*J8968,0)</f>
        <v>2037</v>
      </c>
    </row>
    <row r="8969" customFormat="false" ht="15" hidden="false" customHeight="false" outlineLevel="0" collapsed="false">
      <c r="A8969" s="0" t="s">
        <v>9067</v>
      </c>
      <c r="B8969" s="0" t="s">
        <v>101</v>
      </c>
      <c r="C8969" s="0" t="s">
        <v>78</v>
      </c>
      <c r="D8969" s="0" t="s">
        <v>86</v>
      </c>
      <c r="E8969" s="14" t="n">
        <v>44929</v>
      </c>
      <c r="F8969" s="14" t="n">
        <v>44937</v>
      </c>
      <c r="G8969" s="0" t="n">
        <v>119</v>
      </c>
      <c r="H8969" s="0" t="n">
        <v>116</v>
      </c>
      <c r="I8969" s="0" t="n">
        <v>258</v>
      </c>
      <c r="J8969" s="0" t="n">
        <v>1475</v>
      </c>
      <c r="K8969" s="0" t="n">
        <v>1618</v>
      </c>
      <c r="L8969" s="15" t="s">
        <v>82</v>
      </c>
      <c r="M8969" s="0" t="n">
        <v>8</v>
      </c>
      <c r="N8969" s="16" t="n">
        <f aca="false">I8969*K8969</f>
        <v>417444</v>
      </c>
      <c r="O8969" s="16" t="n">
        <f aca="false">I8969*(K8969-J8969)</f>
        <v>36894</v>
      </c>
      <c r="P8969" s="15" t="n">
        <f aca="false">K8969-J8969</f>
        <v>143</v>
      </c>
      <c r="Q8969" s="0" t="str">
        <f aca="false">IF(G8969=0,"Out of stock",IF(G8969&lt;H8969,"Understocked",IF(G8969&gt;Summary!$B$6*H8969,"Overstocked","Healthy")))</f>
        <v>Healthy</v>
      </c>
      <c r="R8969" s="0" t="str">
        <f aca="false">IF(I8969&gt;=Summary!$B$7,"Fast",IF(I8969&lt;Summary!$B$8,"Slow","Medium"))</f>
        <v>Fast</v>
      </c>
      <c r="S8969" s="15" t="n">
        <f aca="false">IF(M8969&gt;Summary!$B$5,1,0)</f>
        <v>1</v>
      </c>
      <c r="T8969" s="16" t="n">
        <f aca="false">IF(Q8969="Overstocked",(G8969-Summary!$B$6*H8969)*J8969,0)</f>
        <v>0</v>
      </c>
    </row>
    <row r="8970" customFormat="false" ht="15" hidden="false" customHeight="false" outlineLevel="0" collapsed="false">
      <c r="A8970" s="0" t="s">
        <v>9068</v>
      </c>
      <c r="B8970" s="0" t="s">
        <v>107</v>
      </c>
      <c r="C8970" s="0" t="s">
        <v>96</v>
      </c>
      <c r="D8970" s="0" t="s">
        <v>79</v>
      </c>
      <c r="E8970" s="14" t="n">
        <v>45485</v>
      </c>
      <c r="F8970" s="14" t="n">
        <v>45489</v>
      </c>
      <c r="G8970" s="0" t="n">
        <v>89</v>
      </c>
      <c r="H8970" s="0" t="n">
        <v>131</v>
      </c>
      <c r="I8970" s="0" t="n">
        <v>171</v>
      </c>
      <c r="J8970" s="0" t="n">
        <v>917</v>
      </c>
      <c r="K8970" s="0" t="n">
        <v>1066</v>
      </c>
      <c r="L8970" s="15" t="s">
        <v>82</v>
      </c>
      <c r="M8970" s="0" t="n">
        <v>4</v>
      </c>
      <c r="N8970" s="16" t="n">
        <f aca="false">I8970*K8970</f>
        <v>182286</v>
      </c>
      <c r="O8970" s="16" t="n">
        <f aca="false">I8970*(K8970-J8970)</f>
        <v>25479</v>
      </c>
      <c r="P8970" s="15" t="n">
        <f aca="false">K8970-J8970</f>
        <v>149</v>
      </c>
      <c r="Q8970" s="0" t="str">
        <f aca="false">IF(G8970=0,"Out of stock",IF(G8970&lt;H8970,"Understocked",IF(G8970&gt;Summary!$B$6*H8970,"Overstocked","Healthy")))</f>
        <v>Understocked</v>
      </c>
      <c r="R8970" s="0" t="str">
        <f aca="false">IF(I8970&gt;=Summary!$B$7,"Fast",IF(I8970&lt;Summary!$B$8,"Slow","Medium"))</f>
        <v>Medium</v>
      </c>
      <c r="S8970" s="15" t="n">
        <f aca="false">IF(M8970&gt;Summary!$B$5,1,0)</f>
        <v>0</v>
      </c>
      <c r="T8970" s="16" t="n">
        <f aca="false">IF(Q8970="Overstocked",(G8970-Summary!$B$6*H8970)*J8970,0)</f>
        <v>0</v>
      </c>
    </row>
    <row r="8971" customFormat="false" ht="15" hidden="false" customHeight="false" outlineLevel="0" collapsed="false">
      <c r="A8971" s="0" t="s">
        <v>9069</v>
      </c>
      <c r="B8971" s="0" t="s">
        <v>107</v>
      </c>
      <c r="C8971" s="0" t="s">
        <v>104</v>
      </c>
      <c r="D8971" s="0" t="s">
        <v>92</v>
      </c>
      <c r="E8971" s="14" t="n">
        <v>45320</v>
      </c>
      <c r="F8971" s="14" t="n">
        <v>45329</v>
      </c>
      <c r="G8971" s="0" t="n">
        <v>232</v>
      </c>
      <c r="H8971" s="0" t="n">
        <v>132</v>
      </c>
      <c r="I8971" s="0" t="n">
        <v>76</v>
      </c>
      <c r="J8971" s="0" t="n">
        <v>1665</v>
      </c>
      <c r="K8971" s="0" t="n">
        <v>1947</v>
      </c>
      <c r="L8971" s="15" t="s">
        <v>87</v>
      </c>
      <c r="M8971" s="0" t="n">
        <v>9</v>
      </c>
      <c r="N8971" s="16" t="n">
        <f aca="false">I8971*K8971</f>
        <v>147972</v>
      </c>
      <c r="O8971" s="16" t="n">
        <f aca="false">I8971*(K8971-J8971)</f>
        <v>21432</v>
      </c>
      <c r="P8971" s="15" t="n">
        <f aca="false">K8971-J8971</f>
        <v>282</v>
      </c>
      <c r="Q8971" s="0" t="str">
        <f aca="false">IF(G8971=0,"Out of stock",IF(G8971&lt;H8971,"Understocked",IF(G8971&gt;Summary!$B$6*H8971,"Overstocked","Healthy")))</f>
        <v>Healthy</v>
      </c>
      <c r="R8971" s="0" t="str">
        <f aca="false">IF(I8971&gt;=Summary!$B$7,"Fast",IF(I8971&lt;Summary!$B$8,"Slow","Medium"))</f>
        <v>Slow</v>
      </c>
      <c r="S8971" s="15" t="n">
        <f aca="false">IF(M8971&gt;Summary!$B$5,1,0)</f>
        <v>1</v>
      </c>
      <c r="T8971" s="16" t="n">
        <f aca="false">IF(Q8971="Overstocked",(G8971-Summary!$B$6*H8971)*J8971,0)</f>
        <v>0</v>
      </c>
    </row>
    <row r="8972" customFormat="false" ht="15" hidden="false" customHeight="false" outlineLevel="0" collapsed="false">
      <c r="A8972" s="0" t="s">
        <v>9070</v>
      </c>
      <c r="B8972" s="0" t="s">
        <v>123</v>
      </c>
      <c r="C8972" s="0" t="s">
        <v>96</v>
      </c>
      <c r="D8972" s="0" t="s">
        <v>90</v>
      </c>
      <c r="E8972" s="14" t="n">
        <v>45069</v>
      </c>
      <c r="F8972" s="14" t="n">
        <v>45070</v>
      </c>
      <c r="G8972" s="0" t="n">
        <v>169</v>
      </c>
      <c r="H8972" s="0" t="n">
        <v>89</v>
      </c>
      <c r="I8972" s="0" t="n">
        <v>254</v>
      </c>
      <c r="J8972" s="0" t="n">
        <v>726</v>
      </c>
      <c r="K8972" s="0" t="n">
        <v>776</v>
      </c>
      <c r="L8972" s="15" t="s">
        <v>87</v>
      </c>
      <c r="M8972" s="0" t="n">
        <v>1</v>
      </c>
      <c r="N8972" s="16" t="n">
        <f aca="false">I8972*K8972</f>
        <v>197104</v>
      </c>
      <c r="O8972" s="16" t="n">
        <f aca="false">I8972*(K8972-J8972)</f>
        <v>12700</v>
      </c>
      <c r="P8972" s="15" t="n">
        <f aca="false">K8972-J8972</f>
        <v>50</v>
      </c>
      <c r="Q8972" s="0" t="str">
        <f aca="false">IF(G8972=0,"Out of stock",IF(G8972&lt;H8972,"Understocked",IF(G8972&gt;Summary!$B$6*H8972,"Overstocked","Healthy")))</f>
        <v>Healthy</v>
      </c>
      <c r="R8972" s="0" t="str">
        <f aca="false">IF(I8972&gt;=Summary!$B$7,"Fast",IF(I8972&lt;Summary!$B$8,"Slow","Medium"))</f>
        <v>Fast</v>
      </c>
      <c r="S8972" s="15" t="n">
        <f aca="false">IF(M8972&gt;Summary!$B$5,1,0)</f>
        <v>0</v>
      </c>
      <c r="T8972" s="16" t="n">
        <f aca="false">IF(Q8972="Overstocked",(G8972-Summary!$B$6*H8972)*J8972,0)</f>
        <v>0</v>
      </c>
    </row>
    <row r="8973" customFormat="false" ht="15" hidden="false" customHeight="false" outlineLevel="0" collapsed="false">
      <c r="A8973" s="0" t="s">
        <v>9071</v>
      </c>
      <c r="B8973" s="0" t="s">
        <v>84</v>
      </c>
      <c r="C8973" s="0" t="s">
        <v>85</v>
      </c>
      <c r="D8973" s="0" t="s">
        <v>92</v>
      </c>
      <c r="E8973" s="14" t="n">
        <v>45358</v>
      </c>
      <c r="F8973" s="14" t="n">
        <v>45361</v>
      </c>
      <c r="G8973" s="0" t="n">
        <v>461</v>
      </c>
      <c r="H8973" s="0" t="n">
        <v>125</v>
      </c>
      <c r="I8973" s="0" t="n">
        <v>104</v>
      </c>
      <c r="J8973" s="0" t="n">
        <v>1265</v>
      </c>
      <c r="K8973" s="0" t="n">
        <v>1400</v>
      </c>
      <c r="L8973" s="15" t="s">
        <v>82</v>
      </c>
      <c r="M8973" s="0" t="n">
        <v>3</v>
      </c>
      <c r="N8973" s="16" t="n">
        <f aca="false">I8973*K8973</f>
        <v>145600</v>
      </c>
      <c r="O8973" s="16" t="n">
        <f aca="false">I8973*(K8973-J8973)</f>
        <v>14040</v>
      </c>
      <c r="P8973" s="15" t="n">
        <f aca="false">K8973-J8973</f>
        <v>135</v>
      </c>
      <c r="Q8973" s="0" t="str">
        <f aca="false">IF(G8973=0,"Out of stock",IF(G8973&lt;H8973,"Understocked",IF(G8973&gt;Summary!$B$6*H8973,"Overstocked","Healthy")))</f>
        <v>Healthy</v>
      </c>
      <c r="R8973" s="0" t="str">
        <f aca="false">IF(I8973&gt;=Summary!$B$7,"Fast",IF(I8973&lt;Summary!$B$8,"Slow","Medium"))</f>
        <v>Medium</v>
      </c>
      <c r="S8973" s="15" t="n">
        <f aca="false">IF(M8973&gt;Summary!$B$5,1,0)</f>
        <v>0</v>
      </c>
      <c r="T8973" s="16" t="n">
        <f aca="false">IF(Q8973="Overstocked",(G8973-Summary!$B$6*H8973)*J8973,0)</f>
        <v>0</v>
      </c>
    </row>
    <row r="8974" customFormat="false" ht="15" hidden="false" customHeight="false" outlineLevel="0" collapsed="false">
      <c r="A8974" s="0" t="s">
        <v>9072</v>
      </c>
      <c r="B8974" s="0" t="s">
        <v>95</v>
      </c>
      <c r="C8974" s="0" t="s">
        <v>96</v>
      </c>
      <c r="D8974" s="0" t="s">
        <v>92</v>
      </c>
      <c r="E8974" s="14" t="n">
        <v>45605</v>
      </c>
      <c r="F8974" s="14" t="n">
        <v>45608</v>
      </c>
      <c r="G8974" s="0" t="n">
        <v>8</v>
      </c>
      <c r="H8974" s="0" t="n">
        <v>149</v>
      </c>
      <c r="I8974" s="0" t="n">
        <v>91</v>
      </c>
      <c r="J8974" s="0" t="n">
        <v>1916</v>
      </c>
      <c r="K8974" s="0" t="n">
        <v>2355</v>
      </c>
      <c r="L8974" s="15" t="s">
        <v>80</v>
      </c>
      <c r="M8974" s="0" t="n">
        <v>3</v>
      </c>
      <c r="N8974" s="16" t="n">
        <f aca="false">I8974*K8974</f>
        <v>214305</v>
      </c>
      <c r="O8974" s="16" t="n">
        <f aca="false">I8974*(K8974-J8974)</f>
        <v>39949</v>
      </c>
      <c r="P8974" s="15" t="n">
        <f aca="false">K8974-J8974</f>
        <v>439</v>
      </c>
      <c r="Q8974" s="0" t="str">
        <f aca="false">IF(G8974=0,"Out of stock",IF(G8974&lt;H8974,"Understocked",IF(G8974&gt;Summary!$B$6*H8974,"Overstocked","Healthy")))</f>
        <v>Understocked</v>
      </c>
      <c r="R8974" s="0" t="str">
        <f aca="false">IF(I8974&gt;=Summary!$B$7,"Fast",IF(I8974&lt;Summary!$B$8,"Slow","Medium"))</f>
        <v>Slow</v>
      </c>
      <c r="S8974" s="15" t="n">
        <f aca="false">IF(M8974&gt;Summary!$B$5,1,0)</f>
        <v>0</v>
      </c>
      <c r="T8974" s="16" t="n">
        <f aca="false">IF(Q8974="Overstocked",(G8974-Summary!$B$6*H8974)*J8974,0)</f>
        <v>0</v>
      </c>
    </row>
    <row r="8975" customFormat="false" ht="15" hidden="false" customHeight="false" outlineLevel="0" collapsed="false">
      <c r="A8975" s="0" t="s">
        <v>9073</v>
      </c>
      <c r="B8975" s="0" t="s">
        <v>89</v>
      </c>
      <c r="C8975" s="0" t="s">
        <v>96</v>
      </c>
      <c r="D8975" s="0" t="s">
        <v>79</v>
      </c>
      <c r="E8975" s="14" t="n">
        <v>45384</v>
      </c>
      <c r="F8975" s="14" t="n">
        <v>45387</v>
      </c>
      <c r="G8975" s="0" t="n">
        <v>212</v>
      </c>
      <c r="H8975" s="0" t="n">
        <v>54</v>
      </c>
      <c r="I8975" s="0" t="n">
        <v>75</v>
      </c>
      <c r="J8975" s="0" t="n">
        <v>219</v>
      </c>
      <c r="K8975" s="0" t="n">
        <v>646</v>
      </c>
      <c r="L8975" s="15" t="s">
        <v>97</v>
      </c>
      <c r="M8975" s="0" t="n">
        <v>3</v>
      </c>
      <c r="N8975" s="16" t="n">
        <f aca="false">I8975*K8975</f>
        <v>48450</v>
      </c>
      <c r="O8975" s="16" t="n">
        <f aca="false">I8975*(K8975-J8975)</f>
        <v>32025</v>
      </c>
      <c r="P8975" s="15" t="n">
        <f aca="false">K8975-J8975</f>
        <v>427</v>
      </c>
      <c r="Q8975" s="0" t="str">
        <f aca="false">IF(G8975=0,"Out of stock",IF(G8975&lt;H8975,"Understocked",IF(G8975&gt;Summary!$B$6*H8975,"Overstocked","Healthy")))</f>
        <v>Healthy</v>
      </c>
      <c r="R8975" s="0" t="str">
        <f aca="false">IF(I8975&gt;=Summary!$B$7,"Fast",IF(I8975&lt;Summary!$B$8,"Slow","Medium"))</f>
        <v>Slow</v>
      </c>
      <c r="S8975" s="15" t="n">
        <f aca="false">IF(M8975&gt;Summary!$B$5,1,0)</f>
        <v>0</v>
      </c>
      <c r="T8975" s="16" t="n">
        <f aca="false">IF(Q8975="Overstocked",(G8975-Summary!$B$6*H8975)*J8975,0)</f>
        <v>0</v>
      </c>
    </row>
    <row r="8976" customFormat="false" ht="15" hidden="false" customHeight="false" outlineLevel="0" collapsed="false">
      <c r="A8976" s="0" t="s">
        <v>9074</v>
      </c>
      <c r="B8976" s="0" t="s">
        <v>111</v>
      </c>
      <c r="C8976" s="0" t="s">
        <v>85</v>
      </c>
      <c r="D8976" s="0" t="s">
        <v>90</v>
      </c>
      <c r="E8976" s="14" t="n">
        <v>45341</v>
      </c>
      <c r="F8976" s="14" t="n">
        <v>45350</v>
      </c>
      <c r="G8976" s="0" t="n">
        <v>207</v>
      </c>
      <c r="H8976" s="0" t="n">
        <v>73</v>
      </c>
      <c r="I8976" s="0" t="n">
        <v>84</v>
      </c>
      <c r="J8976" s="0" t="n">
        <v>1905</v>
      </c>
      <c r="K8976" s="0" t="n">
        <v>2405</v>
      </c>
      <c r="L8976" s="15" t="s">
        <v>87</v>
      </c>
      <c r="M8976" s="0" t="n">
        <v>9</v>
      </c>
      <c r="N8976" s="16" t="n">
        <f aca="false">I8976*K8976</f>
        <v>202020</v>
      </c>
      <c r="O8976" s="16" t="n">
        <f aca="false">I8976*(K8976-J8976)</f>
        <v>42000</v>
      </c>
      <c r="P8976" s="15" t="n">
        <f aca="false">K8976-J8976</f>
        <v>500</v>
      </c>
      <c r="Q8976" s="0" t="str">
        <f aca="false">IF(G8976=0,"Out of stock",IF(G8976&lt;H8976,"Understocked",IF(G8976&gt;Summary!$B$6*H8976,"Overstocked","Healthy")))</f>
        <v>Healthy</v>
      </c>
      <c r="R8976" s="0" t="str">
        <f aca="false">IF(I8976&gt;=Summary!$B$7,"Fast",IF(I8976&lt;Summary!$B$8,"Slow","Medium"))</f>
        <v>Slow</v>
      </c>
      <c r="S8976" s="15" t="n">
        <f aca="false">IF(M8976&gt;Summary!$B$5,1,0)</f>
        <v>1</v>
      </c>
      <c r="T8976" s="16" t="n">
        <f aca="false">IF(Q8976="Overstocked",(G8976-Summary!$B$6*H8976)*J8976,0)</f>
        <v>0</v>
      </c>
    </row>
    <row r="8977" customFormat="false" ht="15" hidden="false" customHeight="false" outlineLevel="0" collapsed="false">
      <c r="A8977" s="0" t="s">
        <v>9075</v>
      </c>
      <c r="B8977" s="0" t="s">
        <v>111</v>
      </c>
      <c r="C8977" s="0" t="s">
        <v>85</v>
      </c>
      <c r="D8977" s="0" t="s">
        <v>92</v>
      </c>
      <c r="E8977" s="14" t="n">
        <v>45528</v>
      </c>
      <c r="F8977" s="14" t="n">
        <v>45533</v>
      </c>
      <c r="G8977" s="0" t="n">
        <v>8</v>
      </c>
      <c r="H8977" s="0" t="n">
        <v>100</v>
      </c>
      <c r="I8977" s="0" t="n">
        <v>236</v>
      </c>
      <c r="J8977" s="0" t="n">
        <v>253</v>
      </c>
      <c r="K8977" s="0" t="n">
        <v>357</v>
      </c>
      <c r="L8977" s="15" t="s">
        <v>97</v>
      </c>
      <c r="M8977" s="0" t="n">
        <v>5</v>
      </c>
      <c r="N8977" s="16" t="n">
        <f aca="false">I8977*K8977</f>
        <v>84252</v>
      </c>
      <c r="O8977" s="16" t="n">
        <f aca="false">I8977*(K8977-J8977)</f>
        <v>24544</v>
      </c>
      <c r="P8977" s="15" t="n">
        <f aca="false">K8977-J8977</f>
        <v>104</v>
      </c>
      <c r="Q8977" s="0" t="str">
        <f aca="false">IF(G8977=0,"Out of stock",IF(G8977&lt;H8977,"Understocked",IF(G8977&gt;Summary!$B$6*H8977,"Overstocked","Healthy")))</f>
        <v>Understocked</v>
      </c>
      <c r="R8977" s="0" t="str">
        <f aca="false">IF(I8977&gt;=Summary!$B$7,"Fast",IF(I8977&lt;Summary!$B$8,"Slow","Medium"))</f>
        <v>Fast</v>
      </c>
      <c r="S8977" s="15" t="n">
        <f aca="false">IF(M8977&gt;Summary!$B$5,1,0)</f>
        <v>0</v>
      </c>
      <c r="T8977" s="16" t="n">
        <f aca="false">IF(Q8977="Overstocked",(G8977-Summary!$B$6*H8977)*J8977,0)</f>
        <v>0</v>
      </c>
    </row>
    <row r="8978" customFormat="false" ht="15" hidden="false" customHeight="false" outlineLevel="0" collapsed="false">
      <c r="A8978" s="0" t="s">
        <v>9076</v>
      </c>
      <c r="B8978" s="0" t="s">
        <v>101</v>
      </c>
      <c r="C8978" s="0" t="s">
        <v>78</v>
      </c>
      <c r="D8978" s="0" t="s">
        <v>102</v>
      </c>
      <c r="E8978" s="14" t="n">
        <v>45154</v>
      </c>
      <c r="F8978" s="14" t="n">
        <v>45161</v>
      </c>
      <c r="G8978" s="0" t="n">
        <v>30</v>
      </c>
      <c r="H8978" s="0" t="n">
        <v>56</v>
      </c>
      <c r="I8978" s="0" t="n">
        <v>226</v>
      </c>
      <c r="J8978" s="0" t="n">
        <v>487</v>
      </c>
      <c r="K8978" s="0" t="n">
        <v>734</v>
      </c>
      <c r="L8978" s="15" t="s">
        <v>93</v>
      </c>
      <c r="M8978" s="0" t="n">
        <v>7</v>
      </c>
      <c r="N8978" s="16" t="n">
        <f aca="false">I8978*K8978</f>
        <v>165884</v>
      </c>
      <c r="O8978" s="16" t="n">
        <f aca="false">I8978*(K8978-J8978)</f>
        <v>55822</v>
      </c>
      <c r="P8978" s="15" t="n">
        <f aca="false">K8978-J8978</f>
        <v>247</v>
      </c>
      <c r="Q8978" s="0" t="str">
        <f aca="false">IF(G8978=0,"Out of stock",IF(G8978&lt;H8978,"Understocked",IF(G8978&gt;Summary!$B$6*H8978,"Overstocked","Healthy")))</f>
        <v>Understocked</v>
      </c>
      <c r="R8978" s="0" t="str">
        <f aca="false">IF(I8978&gt;=Summary!$B$7,"Fast",IF(I8978&lt;Summary!$B$8,"Slow","Medium"))</f>
        <v>Fast</v>
      </c>
      <c r="S8978" s="15" t="n">
        <f aca="false">IF(M8978&gt;Summary!$B$5,1,0)</f>
        <v>0</v>
      </c>
      <c r="T8978" s="16" t="n">
        <f aca="false">IF(Q8978="Overstocked",(G8978-Summary!$B$6*H8978)*J8978,0)</f>
        <v>0</v>
      </c>
    </row>
    <row r="8979" customFormat="false" ht="15" hidden="false" customHeight="false" outlineLevel="0" collapsed="false">
      <c r="A8979" s="0" t="s">
        <v>9077</v>
      </c>
      <c r="B8979" s="0" t="s">
        <v>77</v>
      </c>
      <c r="C8979" s="0" t="s">
        <v>78</v>
      </c>
      <c r="D8979" s="0" t="s">
        <v>86</v>
      </c>
      <c r="E8979" s="14" t="n">
        <v>44978</v>
      </c>
      <c r="F8979" s="14" t="n">
        <v>44981</v>
      </c>
      <c r="G8979" s="0" t="n">
        <v>225</v>
      </c>
      <c r="H8979" s="0" t="n">
        <v>80</v>
      </c>
      <c r="I8979" s="0" t="n">
        <v>254</v>
      </c>
      <c r="J8979" s="0" t="n">
        <v>1156</v>
      </c>
      <c r="K8979" s="0" t="n">
        <v>1394</v>
      </c>
      <c r="L8979" s="15" t="s">
        <v>82</v>
      </c>
      <c r="M8979" s="0" t="n">
        <v>3</v>
      </c>
      <c r="N8979" s="16" t="n">
        <f aca="false">I8979*K8979</f>
        <v>354076</v>
      </c>
      <c r="O8979" s="16" t="n">
        <f aca="false">I8979*(K8979-J8979)</f>
        <v>60452</v>
      </c>
      <c r="P8979" s="15" t="n">
        <f aca="false">K8979-J8979</f>
        <v>238</v>
      </c>
      <c r="Q8979" s="0" t="str">
        <f aca="false">IF(G8979=0,"Out of stock",IF(G8979&lt;H8979,"Understocked",IF(G8979&gt;Summary!$B$6*H8979,"Overstocked","Healthy")))</f>
        <v>Healthy</v>
      </c>
      <c r="R8979" s="0" t="str">
        <f aca="false">IF(I8979&gt;=Summary!$B$7,"Fast",IF(I8979&lt;Summary!$B$8,"Slow","Medium"))</f>
        <v>Fast</v>
      </c>
      <c r="S8979" s="15" t="n">
        <f aca="false">IF(M8979&gt;Summary!$B$5,1,0)</f>
        <v>0</v>
      </c>
      <c r="T8979" s="16" t="n">
        <f aca="false">IF(Q8979="Overstocked",(G8979-Summary!$B$6*H8979)*J8979,0)</f>
        <v>0</v>
      </c>
    </row>
    <row r="8980" customFormat="false" ht="15" hidden="false" customHeight="false" outlineLevel="0" collapsed="false">
      <c r="A8980" s="0" t="s">
        <v>9078</v>
      </c>
      <c r="B8980" s="0" t="s">
        <v>84</v>
      </c>
      <c r="C8980" s="0" t="s">
        <v>96</v>
      </c>
      <c r="D8980" s="0" t="s">
        <v>102</v>
      </c>
      <c r="E8980" s="14" t="n">
        <v>44967</v>
      </c>
      <c r="F8980" s="14" t="n">
        <v>44972</v>
      </c>
      <c r="G8980" s="0" t="n">
        <v>439</v>
      </c>
      <c r="H8980" s="0" t="n">
        <v>107</v>
      </c>
      <c r="I8980" s="0" t="n">
        <v>197</v>
      </c>
      <c r="J8980" s="0" t="n">
        <v>592</v>
      </c>
      <c r="K8980" s="0" t="n">
        <v>972</v>
      </c>
      <c r="L8980" s="15" t="s">
        <v>93</v>
      </c>
      <c r="M8980" s="0" t="n">
        <v>5</v>
      </c>
      <c r="N8980" s="16" t="n">
        <f aca="false">I8980*K8980</f>
        <v>191484</v>
      </c>
      <c r="O8980" s="16" t="n">
        <f aca="false">I8980*(K8980-J8980)</f>
        <v>74860</v>
      </c>
      <c r="P8980" s="15" t="n">
        <f aca="false">K8980-J8980</f>
        <v>380</v>
      </c>
      <c r="Q8980" s="0" t="str">
        <f aca="false">IF(G8980=0,"Out of stock",IF(G8980&lt;H8980,"Understocked",IF(G8980&gt;Summary!$B$6*H8980,"Overstocked","Healthy")))</f>
        <v>Overstocked</v>
      </c>
      <c r="R8980" s="0" t="str">
        <f aca="false">IF(I8980&gt;=Summary!$B$7,"Fast",IF(I8980&lt;Summary!$B$8,"Slow","Medium"))</f>
        <v>Medium</v>
      </c>
      <c r="S8980" s="15" t="n">
        <f aca="false">IF(M8980&gt;Summary!$B$5,1,0)</f>
        <v>0</v>
      </c>
      <c r="T8980" s="16" t="n">
        <f aca="false">IF(Q8980="Overstocked",(G8980-Summary!$B$6*H8980)*J8980,0)</f>
        <v>6512</v>
      </c>
    </row>
    <row r="8981" customFormat="false" ht="15" hidden="false" customHeight="false" outlineLevel="0" collapsed="false">
      <c r="A8981" s="0" t="s">
        <v>9079</v>
      </c>
      <c r="B8981" s="0" t="s">
        <v>101</v>
      </c>
      <c r="C8981" s="0" t="s">
        <v>96</v>
      </c>
      <c r="D8981" s="0" t="s">
        <v>79</v>
      </c>
      <c r="E8981" s="14" t="n">
        <v>45639</v>
      </c>
      <c r="F8981" s="14" t="n">
        <v>45642</v>
      </c>
      <c r="G8981" s="0" t="n">
        <v>337</v>
      </c>
      <c r="H8981" s="0" t="n">
        <v>115</v>
      </c>
      <c r="I8981" s="0" t="n">
        <v>75</v>
      </c>
      <c r="J8981" s="0" t="n">
        <v>796</v>
      </c>
      <c r="K8981" s="0" t="n">
        <v>1010</v>
      </c>
      <c r="L8981" s="15" t="s">
        <v>87</v>
      </c>
      <c r="M8981" s="0" t="n">
        <v>3</v>
      </c>
      <c r="N8981" s="16" t="n">
        <f aca="false">I8981*K8981</f>
        <v>75750</v>
      </c>
      <c r="O8981" s="16" t="n">
        <f aca="false">I8981*(K8981-J8981)</f>
        <v>16050</v>
      </c>
      <c r="P8981" s="15" t="n">
        <f aca="false">K8981-J8981</f>
        <v>214</v>
      </c>
      <c r="Q8981" s="0" t="str">
        <f aca="false">IF(G8981=0,"Out of stock",IF(G8981&lt;H8981,"Understocked",IF(G8981&gt;Summary!$B$6*H8981,"Overstocked","Healthy")))</f>
        <v>Healthy</v>
      </c>
      <c r="R8981" s="0" t="str">
        <f aca="false">IF(I8981&gt;=Summary!$B$7,"Fast",IF(I8981&lt;Summary!$B$8,"Slow","Medium"))</f>
        <v>Slow</v>
      </c>
      <c r="S8981" s="15" t="n">
        <f aca="false">IF(M8981&gt;Summary!$B$5,1,0)</f>
        <v>0</v>
      </c>
      <c r="T8981" s="16" t="n">
        <f aca="false">IF(Q8981="Overstocked",(G8981-Summary!$B$6*H8981)*J8981,0)</f>
        <v>0</v>
      </c>
    </row>
    <row r="8982" customFormat="false" ht="15" hidden="false" customHeight="false" outlineLevel="0" collapsed="false">
      <c r="A8982" s="0" t="s">
        <v>9080</v>
      </c>
      <c r="B8982" s="0" t="s">
        <v>89</v>
      </c>
      <c r="C8982" s="0" t="s">
        <v>96</v>
      </c>
      <c r="D8982" s="0" t="s">
        <v>86</v>
      </c>
      <c r="E8982" s="14" t="n">
        <v>45341</v>
      </c>
      <c r="F8982" s="14" t="n">
        <v>45350</v>
      </c>
      <c r="G8982" s="0" t="n">
        <v>152</v>
      </c>
      <c r="H8982" s="0" t="n">
        <v>137</v>
      </c>
      <c r="I8982" s="0" t="n">
        <v>23</v>
      </c>
      <c r="J8982" s="0" t="n">
        <v>1047</v>
      </c>
      <c r="K8982" s="0" t="n">
        <v>1305</v>
      </c>
      <c r="L8982" s="15" t="s">
        <v>97</v>
      </c>
      <c r="M8982" s="0" t="n">
        <v>9</v>
      </c>
      <c r="N8982" s="16" t="n">
        <f aca="false">I8982*K8982</f>
        <v>30015</v>
      </c>
      <c r="O8982" s="16" t="n">
        <f aca="false">I8982*(K8982-J8982)</f>
        <v>5934</v>
      </c>
      <c r="P8982" s="15" t="n">
        <f aca="false">K8982-J8982</f>
        <v>258</v>
      </c>
      <c r="Q8982" s="0" t="str">
        <f aca="false">IF(G8982=0,"Out of stock",IF(G8982&lt;H8982,"Understocked",IF(G8982&gt;Summary!$B$6*H8982,"Overstocked","Healthy")))</f>
        <v>Healthy</v>
      </c>
      <c r="R8982" s="0" t="str">
        <f aca="false">IF(I8982&gt;=Summary!$B$7,"Fast",IF(I8982&lt;Summary!$B$8,"Slow","Medium"))</f>
        <v>Slow</v>
      </c>
      <c r="S8982" s="15" t="n">
        <f aca="false">IF(M8982&gt;Summary!$B$5,1,0)</f>
        <v>1</v>
      </c>
      <c r="T8982" s="16" t="n">
        <f aca="false">IF(Q8982="Overstocked",(G8982-Summary!$B$6*H8982)*J8982,0)</f>
        <v>0</v>
      </c>
    </row>
    <row r="8983" customFormat="false" ht="15" hidden="false" customHeight="false" outlineLevel="0" collapsed="false">
      <c r="A8983" s="0" t="s">
        <v>9081</v>
      </c>
      <c r="B8983" s="0" t="s">
        <v>123</v>
      </c>
      <c r="C8983" s="0" t="s">
        <v>78</v>
      </c>
      <c r="D8983" s="0" t="s">
        <v>86</v>
      </c>
      <c r="E8983" s="14" t="n">
        <v>45245</v>
      </c>
      <c r="F8983" s="14" t="n">
        <v>45251</v>
      </c>
      <c r="G8983" s="0" t="n">
        <v>315</v>
      </c>
      <c r="H8983" s="0" t="n">
        <v>50</v>
      </c>
      <c r="I8983" s="0" t="n">
        <v>296</v>
      </c>
      <c r="J8983" s="0" t="n">
        <v>916</v>
      </c>
      <c r="K8983" s="0" t="n">
        <v>1109</v>
      </c>
      <c r="L8983" s="15" t="s">
        <v>87</v>
      </c>
      <c r="M8983" s="0" t="n">
        <v>6</v>
      </c>
      <c r="N8983" s="16" t="n">
        <f aca="false">I8983*K8983</f>
        <v>328264</v>
      </c>
      <c r="O8983" s="16" t="n">
        <f aca="false">I8983*(K8983-J8983)</f>
        <v>57128</v>
      </c>
      <c r="P8983" s="15" t="n">
        <f aca="false">K8983-J8983</f>
        <v>193</v>
      </c>
      <c r="Q8983" s="0" t="str">
        <f aca="false">IF(G8983=0,"Out of stock",IF(G8983&lt;H8983,"Understocked",IF(G8983&gt;Summary!$B$6*H8983,"Overstocked","Healthy")))</f>
        <v>Overstocked</v>
      </c>
      <c r="R8983" s="0" t="str">
        <f aca="false">IF(I8983&gt;=Summary!$B$7,"Fast",IF(I8983&lt;Summary!$B$8,"Slow","Medium"))</f>
        <v>Fast</v>
      </c>
      <c r="S8983" s="15" t="n">
        <f aca="false">IF(M8983&gt;Summary!$B$5,1,0)</f>
        <v>0</v>
      </c>
      <c r="T8983" s="16" t="n">
        <f aca="false">IF(Q8983="Overstocked",(G8983-Summary!$B$6*H8983)*J8983,0)</f>
        <v>105340</v>
      </c>
    </row>
    <row r="8984" customFormat="false" ht="15" hidden="false" customHeight="false" outlineLevel="0" collapsed="false">
      <c r="A8984" s="0" t="s">
        <v>9082</v>
      </c>
      <c r="B8984" s="0" t="s">
        <v>123</v>
      </c>
      <c r="C8984" s="0" t="s">
        <v>85</v>
      </c>
      <c r="D8984" s="0" t="s">
        <v>86</v>
      </c>
      <c r="E8984" s="14" t="n">
        <v>45171</v>
      </c>
      <c r="F8984" s="14" t="n">
        <v>45179</v>
      </c>
      <c r="G8984" s="0" t="n">
        <v>388</v>
      </c>
      <c r="H8984" s="0" t="n">
        <v>112</v>
      </c>
      <c r="I8984" s="0" t="n">
        <v>136</v>
      </c>
      <c r="J8984" s="0" t="n">
        <v>200</v>
      </c>
      <c r="K8984" s="0" t="n">
        <v>650</v>
      </c>
      <c r="L8984" s="15" t="s">
        <v>97</v>
      </c>
      <c r="M8984" s="0" t="n">
        <v>8</v>
      </c>
      <c r="N8984" s="16" t="n">
        <f aca="false">I8984*K8984</f>
        <v>88400</v>
      </c>
      <c r="O8984" s="16" t="n">
        <f aca="false">I8984*(K8984-J8984)</f>
        <v>61200</v>
      </c>
      <c r="P8984" s="15" t="n">
        <f aca="false">K8984-J8984</f>
        <v>450</v>
      </c>
      <c r="Q8984" s="0" t="str">
        <f aca="false">IF(G8984=0,"Out of stock",IF(G8984&lt;H8984,"Understocked",IF(G8984&gt;Summary!$B$6*H8984,"Overstocked","Healthy")))</f>
        <v>Healthy</v>
      </c>
      <c r="R8984" s="0" t="str">
        <f aca="false">IF(I8984&gt;=Summary!$B$7,"Fast",IF(I8984&lt;Summary!$B$8,"Slow","Medium"))</f>
        <v>Medium</v>
      </c>
      <c r="S8984" s="15" t="n">
        <f aca="false">IF(M8984&gt;Summary!$B$5,1,0)</f>
        <v>1</v>
      </c>
      <c r="T8984" s="16" t="n">
        <f aca="false">IF(Q8984="Overstocked",(G8984-Summary!$B$6*H8984)*J8984,0)</f>
        <v>0</v>
      </c>
    </row>
    <row r="8985" customFormat="false" ht="15" hidden="false" customHeight="false" outlineLevel="0" collapsed="false">
      <c r="A8985" s="0" t="s">
        <v>9083</v>
      </c>
      <c r="B8985" s="0" t="s">
        <v>123</v>
      </c>
      <c r="C8985" s="0" t="s">
        <v>78</v>
      </c>
      <c r="D8985" s="0" t="s">
        <v>79</v>
      </c>
      <c r="E8985" s="14" t="n">
        <v>45018</v>
      </c>
      <c r="F8985" s="14" t="n">
        <v>45025</v>
      </c>
      <c r="G8985" s="0" t="n">
        <v>28</v>
      </c>
      <c r="H8985" s="0" t="n">
        <v>107</v>
      </c>
      <c r="I8985" s="0" t="n">
        <v>220</v>
      </c>
      <c r="J8985" s="0" t="n">
        <v>1906</v>
      </c>
      <c r="K8985" s="0" t="n">
        <v>2099</v>
      </c>
      <c r="L8985" s="15" t="s">
        <v>82</v>
      </c>
      <c r="M8985" s="0" t="n">
        <v>7</v>
      </c>
      <c r="N8985" s="16" t="n">
        <f aca="false">I8985*K8985</f>
        <v>461780</v>
      </c>
      <c r="O8985" s="16" t="n">
        <f aca="false">I8985*(K8985-J8985)</f>
        <v>42460</v>
      </c>
      <c r="P8985" s="15" t="n">
        <f aca="false">K8985-J8985</f>
        <v>193</v>
      </c>
      <c r="Q8985" s="0" t="str">
        <f aca="false">IF(G8985=0,"Out of stock",IF(G8985&lt;H8985,"Understocked",IF(G8985&gt;Summary!$B$6*H8985,"Overstocked","Healthy")))</f>
        <v>Understocked</v>
      </c>
      <c r="R8985" s="0" t="str">
        <f aca="false">IF(I8985&gt;=Summary!$B$7,"Fast",IF(I8985&lt;Summary!$B$8,"Slow","Medium"))</f>
        <v>Fast</v>
      </c>
      <c r="S8985" s="15" t="n">
        <f aca="false">IF(M8985&gt;Summary!$B$5,1,0)</f>
        <v>0</v>
      </c>
      <c r="T8985" s="16" t="n">
        <f aca="false">IF(Q8985="Overstocked",(G8985-Summary!$B$6*H8985)*J8985,0)</f>
        <v>0</v>
      </c>
    </row>
    <row r="8986" customFormat="false" ht="15" hidden="false" customHeight="false" outlineLevel="0" collapsed="false">
      <c r="A8986" s="0" t="s">
        <v>9084</v>
      </c>
      <c r="B8986" s="0" t="s">
        <v>95</v>
      </c>
      <c r="C8986" s="0" t="s">
        <v>78</v>
      </c>
      <c r="D8986" s="0" t="s">
        <v>92</v>
      </c>
      <c r="E8986" s="14" t="n">
        <v>45639</v>
      </c>
      <c r="F8986" s="14" t="n">
        <v>45646</v>
      </c>
      <c r="G8986" s="0" t="n">
        <v>424</v>
      </c>
      <c r="H8986" s="0" t="n">
        <v>53</v>
      </c>
      <c r="I8986" s="0" t="n">
        <v>24</v>
      </c>
      <c r="J8986" s="0" t="n">
        <v>1393</v>
      </c>
      <c r="K8986" s="0" t="n">
        <v>1834</v>
      </c>
      <c r="L8986" s="15" t="s">
        <v>93</v>
      </c>
      <c r="M8986" s="0" t="n">
        <v>7</v>
      </c>
      <c r="N8986" s="16" t="n">
        <f aca="false">I8986*K8986</f>
        <v>44016</v>
      </c>
      <c r="O8986" s="16" t="n">
        <f aca="false">I8986*(K8986-J8986)</f>
        <v>10584</v>
      </c>
      <c r="P8986" s="15" t="n">
        <f aca="false">K8986-J8986</f>
        <v>441</v>
      </c>
      <c r="Q8986" s="0" t="str">
        <f aca="false">IF(G8986=0,"Out of stock",IF(G8986&lt;H8986,"Understocked",IF(G8986&gt;Summary!$B$6*H8986,"Overstocked","Healthy")))</f>
        <v>Overstocked</v>
      </c>
      <c r="R8986" s="0" t="str">
        <f aca="false">IF(I8986&gt;=Summary!$B$7,"Fast",IF(I8986&lt;Summary!$B$8,"Slow","Medium"))</f>
        <v>Slow</v>
      </c>
      <c r="S8986" s="15" t="n">
        <f aca="false">IF(M8986&gt;Summary!$B$5,1,0)</f>
        <v>0</v>
      </c>
      <c r="T8986" s="16" t="n">
        <f aca="false">IF(Q8986="Overstocked",(G8986-Summary!$B$6*H8986)*J8986,0)</f>
        <v>295316</v>
      </c>
    </row>
    <row r="8987" customFormat="false" ht="15" hidden="false" customHeight="false" outlineLevel="0" collapsed="false">
      <c r="A8987" s="0" t="s">
        <v>9085</v>
      </c>
      <c r="B8987" s="0" t="s">
        <v>84</v>
      </c>
      <c r="C8987" s="0" t="s">
        <v>96</v>
      </c>
      <c r="D8987" s="0" t="s">
        <v>79</v>
      </c>
      <c r="E8987" s="14" t="n">
        <v>45270</v>
      </c>
      <c r="F8987" s="14" t="n">
        <v>45275</v>
      </c>
      <c r="G8987" s="0" t="n">
        <v>50</v>
      </c>
      <c r="H8987" s="0" t="n">
        <v>117</v>
      </c>
      <c r="I8987" s="0" t="n">
        <v>291</v>
      </c>
      <c r="J8987" s="0" t="n">
        <v>1692</v>
      </c>
      <c r="K8987" s="0" t="n">
        <v>2134</v>
      </c>
      <c r="L8987" s="15" t="s">
        <v>93</v>
      </c>
      <c r="M8987" s="0" t="n">
        <v>5</v>
      </c>
      <c r="N8987" s="16" t="n">
        <f aca="false">I8987*K8987</f>
        <v>620994</v>
      </c>
      <c r="O8987" s="16" t="n">
        <f aca="false">I8987*(K8987-J8987)</f>
        <v>128622</v>
      </c>
      <c r="P8987" s="15" t="n">
        <f aca="false">K8987-J8987</f>
        <v>442</v>
      </c>
      <c r="Q8987" s="0" t="str">
        <f aca="false">IF(G8987=0,"Out of stock",IF(G8987&lt;H8987,"Understocked",IF(G8987&gt;Summary!$B$6*H8987,"Overstocked","Healthy")))</f>
        <v>Understocked</v>
      </c>
      <c r="R8987" s="0" t="str">
        <f aca="false">IF(I8987&gt;=Summary!$B$7,"Fast",IF(I8987&lt;Summary!$B$8,"Slow","Medium"))</f>
        <v>Fast</v>
      </c>
      <c r="S8987" s="15" t="n">
        <f aca="false">IF(M8987&gt;Summary!$B$5,1,0)</f>
        <v>0</v>
      </c>
      <c r="T8987" s="16" t="n">
        <f aca="false">IF(Q8987="Overstocked",(G8987-Summary!$B$6*H8987)*J8987,0)</f>
        <v>0</v>
      </c>
    </row>
    <row r="8988" customFormat="false" ht="15" hidden="false" customHeight="false" outlineLevel="0" collapsed="false">
      <c r="A8988" s="0" t="s">
        <v>9086</v>
      </c>
      <c r="B8988" s="0" t="s">
        <v>107</v>
      </c>
      <c r="C8988" s="0" t="s">
        <v>96</v>
      </c>
      <c r="D8988" s="0" t="s">
        <v>102</v>
      </c>
      <c r="E8988" s="14" t="n">
        <v>45352</v>
      </c>
      <c r="F8988" s="14" t="n">
        <v>45354</v>
      </c>
      <c r="G8988" s="0" t="n">
        <v>427</v>
      </c>
      <c r="H8988" s="0" t="n">
        <v>132</v>
      </c>
      <c r="I8988" s="0" t="n">
        <v>134</v>
      </c>
      <c r="J8988" s="0" t="n">
        <v>1615</v>
      </c>
      <c r="K8988" s="0" t="n">
        <v>1871</v>
      </c>
      <c r="L8988" s="15" t="s">
        <v>80</v>
      </c>
      <c r="M8988" s="0" t="n">
        <v>2</v>
      </c>
      <c r="N8988" s="16" t="n">
        <f aca="false">I8988*K8988</f>
        <v>250714</v>
      </c>
      <c r="O8988" s="16" t="n">
        <f aca="false">I8988*(K8988-J8988)</f>
        <v>34304</v>
      </c>
      <c r="P8988" s="15" t="n">
        <f aca="false">K8988-J8988</f>
        <v>256</v>
      </c>
      <c r="Q8988" s="0" t="str">
        <f aca="false">IF(G8988=0,"Out of stock",IF(G8988&lt;H8988,"Understocked",IF(G8988&gt;Summary!$B$6*H8988,"Overstocked","Healthy")))</f>
        <v>Healthy</v>
      </c>
      <c r="R8988" s="0" t="str">
        <f aca="false">IF(I8988&gt;=Summary!$B$7,"Fast",IF(I8988&lt;Summary!$B$8,"Slow","Medium"))</f>
        <v>Medium</v>
      </c>
      <c r="S8988" s="15" t="n">
        <f aca="false">IF(M8988&gt;Summary!$B$5,1,0)</f>
        <v>0</v>
      </c>
      <c r="T8988" s="16" t="n">
        <f aca="false">IF(Q8988="Overstocked",(G8988-Summary!$B$6*H8988)*J8988,0)</f>
        <v>0</v>
      </c>
    </row>
    <row r="8989" customFormat="false" ht="15" hidden="false" customHeight="false" outlineLevel="0" collapsed="false">
      <c r="A8989" s="0" t="s">
        <v>9087</v>
      </c>
      <c r="B8989" s="0" t="s">
        <v>115</v>
      </c>
      <c r="C8989" s="0" t="s">
        <v>96</v>
      </c>
      <c r="D8989" s="0" t="s">
        <v>86</v>
      </c>
      <c r="E8989" s="14" t="n">
        <v>45328</v>
      </c>
      <c r="F8989" s="14" t="n">
        <v>45329</v>
      </c>
      <c r="G8989" s="0" t="n">
        <v>72</v>
      </c>
      <c r="H8989" s="0" t="n">
        <v>102</v>
      </c>
      <c r="I8989" s="0" t="n">
        <v>141</v>
      </c>
      <c r="J8989" s="0" t="n">
        <v>1948</v>
      </c>
      <c r="K8989" s="0" t="n">
        <v>2126</v>
      </c>
      <c r="L8989" s="15" t="s">
        <v>93</v>
      </c>
      <c r="M8989" s="0" t="n">
        <v>1</v>
      </c>
      <c r="N8989" s="16" t="n">
        <f aca="false">I8989*K8989</f>
        <v>299766</v>
      </c>
      <c r="O8989" s="16" t="n">
        <f aca="false">I8989*(K8989-J8989)</f>
        <v>25098</v>
      </c>
      <c r="P8989" s="15" t="n">
        <f aca="false">K8989-J8989</f>
        <v>178</v>
      </c>
      <c r="Q8989" s="0" t="str">
        <f aca="false">IF(G8989=0,"Out of stock",IF(G8989&lt;H8989,"Understocked",IF(G8989&gt;Summary!$B$6*H8989,"Overstocked","Healthy")))</f>
        <v>Understocked</v>
      </c>
      <c r="R8989" s="0" t="str">
        <f aca="false">IF(I8989&gt;=Summary!$B$7,"Fast",IF(I8989&lt;Summary!$B$8,"Slow","Medium"))</f>
        <v>Medium</v>
      </c>
      <c r="S8989" s="15" t="n">
        <f aca="false">IF(M8989&gt;Summary!$B$5,1,0)</f>
        <v>0</v>
      </c>
      <c r="T8989" s="16" t="n">
        <f aca="false">IF(Q8989="Overstocked",(G8989-Summary!$B$6*H8989)*J8989,0)</f>
        <v>0</v>
      </c>
    </row>
    <row r="8990" customFormat="false" ht="15" hidden="false" customHeight="false" outlineLevel="0" collapsed="false">
      <c r="A8990" s="0" t="s">
        <v>9088</v>
      </c>
      <c r="B8990" s="0" t="s">
        <v>101</v>
      </c>
      <c r="C8990" s="0" t="s">
        <v>78</v>
      </c>
      <c r="D8990" s="0" t="s">
        <v>102</v>
      </c>
      <c r="E8990" s="14" t="n">
        <v>45069</v>
      </c>
      <c r="F8990" s="14" t="n">
        <v>45076</v>
      </c>
      <c r="G8990" s="0" t="n">
        <v>472</v>
      </c>
      <c r="H8990" s="0" t="n">
        <v>92</v>
      </c>
      <c r="I8990" s="0" t="n">
        <v>11</v>
      </c>
      <c r="J8990" s="0" t="n">
        <v>1516</v>
      </c>
      <c r="K8990" s="0" t="n">
        <v>1853</v>
      </c>
      <c r="L8990" s="15" t="s">
        <v>93</v>
      </c>
      <c r="M8990" s="0" t="n">
        <v>7</v>
      </c>
      <c r="N8990" s="16" t="n">
        <f aca="false">I8990*K8990</f>
        <v>20383</v>
      </c>
      <c r="O8990" s="16" t="n">
        <f aca="false">I8990*(K8990-J8990)</f>
        <v>3707</v>
      </c>
      <c r="P8990" s="15" t="n">
        <f aca="false">K8990-J8990</f>
        <v>337</v>
      </c>
      <c r="Q8990" s="0" t="str">
        <f aca="false">IF(G8990=0,"Out of stock",IF(G8990&lt;H8990,"Understocked",IF(G8990&gt;Summary!$B$6*H8990,"Overstocked","Healthy")))</f>
        <v>Overstocked</v>
      </c>
      <c r="R8990" s="0" t="str">
        <f aca="false">IF(I8990&gt;=Summary!$B$7,"Fast",IF(I8990&lt;Summary!$B$8,"Slow","Medium"))</f>
        <v>Slow</v>
      </c>
      <c r="S8990" s="15" t="n">
        <f aca="false">IF(M8990&gt;Summary!$B$5,1,0)</f>
        <v>0</v>
      </c>
      <c r="T8990" s="16" t="n">
        <f aca="false">IF(Q8990="Overstocked",(G8990-Summary!$B$6*H8990)*J8990,0)</f>
        <v>157664</v>
      </c>
    </row>
    <row r="8991" customFormat="false" ht="15" hidden="false" customHeight="false" outlineLevel="0" collapsed="false">
      <c r="A8991" s="0" t="s">
        <v>9089</v>
      </c>
      <c r="B8991" s="0" t="s">
        <v>123</v>
      </c>
      <c r="C8991" s="0" t="s">
        <v>85</v>
      </c>
      <c r="D8991" s="0" t="s">
        <v>79</v>
      </c>
      <c r="E8991" s="14" t="n">
        <v>45164</v>
      </c>
      <c r="F8991" s="14" t="n">
        <v>45172</v>
      </c>
      <c r="G8991" s="0" t="n">
        <v>328</v>
      </c>
      <c r="H8991" s="0" t="n">
        <v>83</v>
      </c>
      <c r="I8991" s="0" t="n">
        <v>14</v>
      </c>
      <c r="J8991" s="0" t="n">
        <v>317</v>
      </c>
      <c r="K8991" s="0" t="n">
        <v>773</v>
      </c>
      <c r="L8991" s="15" t="s">
        <v>87</v>
      </c>
      <c r="M8991" s="0" t="n">
        <v>8</v>
      </c>
      <c r="N8991" s="16" t="n">
        <f aca="false">I8991*K8991</f>
        <v>10822</v>
      </c>
      <c r="O8991" s="16" t="n">
        <f aca="false">I8991*(K8991-J8991)</f>
        <v>6384</v>
      </c>
      <c r="P8991" s="15" t="n">
        <f aca="false">K8991-J8991</f>
        <v>456</v>
      </c>
      <c r="Q8991" s="0" t="str">
        <f aca="false">IF(G8991=0,"Out of stock",IF(G8991&lt;H8991,"Understocked",IF(G8991&gt;Summary!$B$6*H8991,"Overstocked","Healthy")))</f>
        <v>Healthy</v>
      </c>
      <c r="R8991" s="0" t="str">
        <f aca="false">IF(I8991&gt;=Summary!$B$7,"Fast",IF(I8991&lt;Summary!$B$8,"Slow","Medium"))</f>
        <v>Slow</v>
      </c>
      <c r="S8991" s="15" t="n">
        <f aca="false">IF(M8991&gt;Summary!$B$5,1,0)</f>
        <v>1</v>
      </c>
      <c r="T8991" s="16" t="n">
        <f aca="false">IF(Q8991="Overstocked",(G8991-Summary!$B$6*H8991)*J8991,0)</f>
        <v>0</v>
      </c>
    </row>
    <row r="8992" customFormat="false" ht="15" hidden="false" customHeight="false" outlineLevel="0" collapsed="false">
      <c r="A8992" s="0" t="s">
        <v>9090</v>
      </c>
      <c r="B8992" s="0" t="s">
        <v>123</v>
      </c>
      <c r="C8992" s="0" t="s">
        <v>96</v>
      </c>
      <c r="D8992" s="0" t="s">
        <v>86</v>
      </c>
      <c r="E8992" s="14" t="n">
        <v>45368</v>
      </c>
      <c r="F8992" s="14" t="n">
        <v>45369</v>
      </c>
      <c r="G8992" s="0" t="n">
        <v>435</v>
      </c>
      <c r="H8992" s="0" t="n">
        <v>143</v>
      </c>
      <c r="I8992" s="0" t="n">
        <v>266</v>
      </c>
      <c r="J8992" s="0" t="n">
        <v>1396</v>
      </c>
      <c r="K8992" s="0" t="n">
        <v>1595</v>
      </c>
      <c r="L8992" s="15" t="s">
        <v>87</v>
      </c>
      <c r="M8992" s="0" t="n">
        <v>1</v>
      </c>
      <c r="N8992" s="16" t="n">
        <f aca="false">I8992*K8992</f>
        <v>424270</v>
      </c>
      <c r="O8992" s="16" t="n">
        <f aca="false">I8992*(K8992-J8992)</f>
        <v>52934</v>
      </c>
      <c r="P8992" s="15" t="n">
        <f aca="false">K8992-J8992</f>
        <v>199</v>
      </c>
      <c r="Q8992" s="0" t="str">
        <f aca="false">IF(G8992=0,"Out of stock",IF(G8992&lt;H8992,"Understocked",IF(G8992&gt;Summary!$B$6*H8992,"Overstocked","Healthy")))</f>
        <v>Healthy</v>
      </c>
      <c r="R8992" s="0" t="str">
        <f aca="false">IF(I8992&gt;=Summary!$B$7,"Fast",IF(I8992&lt;Summary!$B$8,"Slow","Medium"))</f>
        <v>Fast</v>
      </c>
      <c r="S8992" s="15" t="n">
        <f aca="false">IF(M8992&gt;Summary!$B$5,1,0)</f>
        <v>0</v>
      </c>
      <c r="T8992" s="16" t="n">
        <f aca="false">IF(Q8992="Overstocked",(G8992-Summary!$B$6*H8992)*J8992,0)</f>
        <v>0</v>
      </c>
    </row>
    <row r="8993" customFormat="false" ht="15" hidden="false" customHeight="false" outlineLevel="0" collapsed="false">
      <c r="A8993" s="0" t="s">
        <v>9091</v>
      </c>
      <c r="B8993" s="0" t="s">
        <v>123</v>
      </c>
      <c r="C8993" s="0" t="s">
        <v>85</v>
      </c>
      <c r="D8993" s="0" t="s">
        <v>90</v>
      </c>
      <c r="E8993" s="14" t="n">
        <v>45253</v>
      </c>
      <c r="F8993" s="14" t="n">
        <v>45256</v>
      </c>
      <c r="G8993" s="0" t="n">
        <v>187</v>
      </c>
      <c r="H8993" s="0" t="n">
        <v>104</v>
      </c>
      <c r="I8993" s="0" t="n">
        <v>108</v>
      </c>
      <c r="J8993" s="0" t="n">
        <v>1328</v>
      </c>
      <c r="K8993" s="0" t="n">
        <v>1676</v>
      </c>
      <c r="L8993" s="15" t="s">
        <v>93</v>
      </c>
      <c r="M8993" s="0" t="n">
        <v>3</v>
      </c>
      <c r="N8993" s="16" t="n">
        <f aca="false">I8993*K8993</f>
        <v>181008</v>
      </c>
      <c r="O8993" s="16" t="n">
        <f aca="false">I8993*(K8993-J8993)</f>
        <v>37584</v>
      </c>
      <c r="P8993" s="15" t="n">
        <f aca="false">K8993-J8993</f>
        <v>348</v>
      </c>
      <c r="Q8993" s="0" t="str">
        <f aca="false">IF(G8993=0,"Out of stock",IF(G8993&lt;H8993,"Understocked",IF(G8993&gt;Summary!$B$6*H8993,"Overstocked","Healthy")))</f>
        <v>Healthy</v>
      </c>
      <c r="R8993" s="0" t="str">
        <f aca="false">IF(I8993&gt;=Summary!$B$7,"Fast",IF(I8993&lt;Summary!$B$8,"Slow","Medium"))</f>
        <v>Medium</v>
      </c>
      <c r="S8993" s="15" t="n">
        <f aca="false">IF(M8993&gt;Summary!$B$5,1,0)</f>
        <v>0</v>
      </c>
      <c r="T8993" s="16" t="n">
        <f aca="false">IF(Q8993="Overstocked",(G8993-Summary!$B$6*H8993)*J8993,0)</f>
        <v>0</v>
      </c>
    </row>
    <row r="8994" customFormat="false" ht="15" hidden="false" customHeight="false" outlineLevel="0" collapsed="false">
      <c r="A8994" s="0" t="s">
        <v>9092</v>
      </c>
      <c r="B8994" s="0" t="s">
        <v>115</v>
      </c>
      <c r="C8994" s="0" t="s">
        <v>78</v>
      </c>
      <c r="D8994" s="0" t="s">
        <v>86</v>
      </c>
      <c r="E8994" s="14" t="n">
        <v>45161</v>
      </c>
      <c r="F8994" s="14" t="n">
        <v>45170</v>
      </c>
      <c r="G8994" s="0" t="n">
        <v>115</v>
      </c>
      <c r="H8994" s="0" t="n">
        <v>113</v>
      </c>
      <c r="I8994" s="0" t="n">
        <v>192</v>
      </c>
      <c r="J8994" s="0" t="n">
        <v>1327</v>
      </c>
      <c r="K8994" s="0" t="n">
        <v>1681</v>
      </c>
      <c r="L8994" s="15" t="s">
        <v>97</v>
      </c>
      <c r="M8994" s="0" t="n">
        <v>9</v>
      </c>
      <c r="N8994" s="16" t="n">
        <f aca="false">I8994*K8994</f>
        <v>322752</v>
      </c>
      <c r="O8994" s="16" t="n">
        <f aca="false">I8994*(K8994-J8994)</f>
        <v>67968</v>
      </c>
      <c r="P8994" s="15" t="n">
        <f aca="false">K8994-J8994</f>
        <v>354</v>
      </c>
      <c r="Q8994" s="0" t="str">
        <f aca="false">IF(G8994=0,"Out of stock",IF(G8994&lt;H8994,"Understocked",IF(G8994&gt;Summary!$B$6*H8994,"Overstocked","Healthy")))</f>
        <v>Healthy</v>
      </c>
      <c r="R8994" s="0" t="str">
        <f aca="false">IF(I8994&gt;=Summary!$B$7,"Fast",IF(I8994&lt;Summary!$B$8,"Slow","Medium"))</f>
        <v>Medium</v>
      </c>
      <c r="S8994" s="15" t="n">
        <f aca="false">IF(M8994&gt;Summary!$B$5,1,0)</f>
        <v>1</v>
      </c>
      <c r="T8994" s="16" t="n">
        <f aca="false">IF(Q8994="Overstocked",(G8994-Summary!$B$6*H8994)*J8994,0)</f>
        <v>0</v>
      </c>
    </row>
    <row r="8995" customFormat="false" ht="15" hidden="false" customHeight="false" outlineLevel="0" collapsed="false">
      <c r="A8995" s="0" t="s">
        <v>9093</v>
      </c>
      <c r="B8995" s="0" t="s">
        <v>107</v>
      </c>
      <c r="C8995" s="0" t="s">
        <v>78</v>
      </c>
      <c r="D8995" s="0" t="s">
        <v>92</v>
      </c>
      <c r="E8995" s="14" t="n">
        <v>45183</v>
      </c>
      <c r="F8995" s="14" t="n">
        <v>45185</v>
      </c>
      <c r="G8995" s="0" t="n">
        <v>465</v>
      </c>
      <c r="H8995" s="0" t="n">
        <v>97</v>
      </c>
      <c r="I8995" s="0" t="n">
        <v>79</v>
      </c>
      <c r="J8995" s="0" t="n">
        <v>207</v>
      </c>
      <c r="K8995" s="0" t="n">
        <v>295</v>
      </c>
      <c r="L8995" s="15" t="s">
        <v>87</v>
      </c>
      <c r="M8995" s="0" t="n">
        <v>2</v>
      </c>
      <c r="N8995" s="16" t="n">
        <f aca="false">I8995*K8995</f>
        <v>23305</v>
      </c>
      <c r="O8995" s="16" t="n">
        <f aca="false">I8995*(K8995-J8995)</f>
        <v>6952</v>
      </c>
      <c r="P8995" s="15" t="n">
        <f aca="false">K8995-J8995</f>
        <v>88</v>
      </c>
      <c r="Q8995" s="0" t="str">
        <f aca="false">IF(G8995=0,"Out of stock",IF(G8995&lt;H8995,"Understocked",IF(G8995&gt;Summary!$B$6*H8995,"Overstocked","Healthy")))</f>
        <v>Overstocked</v>
      </c>
      <c r="R8995" s="0" t="str">
        <f aca="false">IF(I8995&gt;=Summary!$B$7,"Fast",IF(I8995&lt;Summary!$B$8,"Slow","Medium"))</f>
        <v>Slow</v>
      </c>
      <c r="S8995" s="15" t="n">
        <f aca="false">IF(M8995&gt;Summary!$B$5,1,0)</f>
        <v>0</v>
      </c>
      <c r="T8995" s="16" t="n">
        <f aca="false">IF(Q8995="Overstocked",(G8995-Summary!$B$6*H8995)*J8995,0)</f>
        <v>15939</v>
      </c>
    </row>
    <row r="8996" customFormat="false" ht="15" hidden="false" customHeight="false" outlineLevel="0" collapsed="false">
      <c r="A8996" s="0" t="s">
        <v>9094</v>
      </c>
      <c r="B8996" s="0" t="s">
        <v>84</v>
      </c>
      <c r="C8996" s="0" t="s">
        <v>96</v>
      </c>
      <c r="D8996" s="0" t="s">
        <v>102</v>
      </c>
      <c r="E8996" s="14" t="n">
        <v>45191</v>
      </c>
      <c r="F8996" s="14" t="n">
        <v>45198</v>
      </c>
      <c r="G8996" s="0" t="n">
        <v>377</v>
      </c>
      <c r="H8996" s="0" t="n">
        <v>75</v>
      </c>
      <c r="I8996" s="0" t="n">
        <v>98</v>
      </c>
      <c r="J8996" s="0" t="n">
        <v>1415</v>
      </c>
      <c r="K8996" s="0" t="n">
        <v>1705</v>
      </c>
      <c r="L8996" s="15" t="s">
        <v>93</v>
      </c>
      <c r="M8996" s="0" t="n">
        <v>7</v>
      </c>
      <c r="N8996" s="16" t="n">
        <f aca="false">I8996*K8996</f>
        <v>167090</v>
      </c>
      <c r="O8996" s="16" t="n">
        <f aca="false">I8996*(K8996-J8996)</f>
        <v>28420</v>
      </c>
      <c r="P8996" s="15" t="n">
        <f aca="false">K8996-J8996</f>
        <v>290</v>
      </c>
      <c r="Q8996" s="0" t="str">
        <f aca="false">IF(G8996=0,"Out of stock",IF(G8996&lt;H8996,"Understocked",IF(G8996&gt;Summary!$B$6*H8996,"Overstocked","Healthy")))</f>
        <v>Overstocked</v>
      </c>
      <c r="R8996" s="0" t="str">
        <f aca="false">IF(I8996&gt;=Summary!$B$7,"Fast",IF(I8996&lt;Summary!$B$8,"Slow","Medium"))</f>
        <v>Slow</v>
      </c>
      <c r="S8996" s="15" t="n">
        <f aca="false">IF(M8996&gt;Summary!$B$5,1,0)</f>
        <v>0</v>
      </c>
      <c r="T8996" s="16" t="n">
        <f aca="false">IF(Q8996="Overstocked",(G8996-Summary!$B$6*H8996)*J8996,0)</f>
        <v>108955</v>
      </c>
    </row>
    <row r="8997" customFormat="false" ht="15" hidden="false" customHeight="false" outlineLevel="0" collapsed="false">
      <c r="A8997" s="0" t="s">
        <v>9095</v>
      </c>
      <c r="B8997" s="0" t="s">
        <v>123</v>
      </c>
      <c r="C8997" s="0" t="s">
        <v>78</v>
      </c>
      <c r="D8997" s="0" t="s">
        <v>102</v>
      </c>
      <c r="E8997" s="14" t="n">
        <v>45536</v>
      </c>
      <c r="F8997" s="14" t="n">
        <v>45543</v>
      </c>
      <c r="G8997" s="0" t="n">
        <v>244</v>
      </c>
      <c r="H8997" s="0" t="n">
        <v>112</v>
      </c>
      <c r="I8997" s="0" t="n">
        <v>51</v>
      </c>
      <c r="J8997" s="0" t="n">
        <v>1286</v>
      </c>
      <c r="K8997" s="0" t="n">
        <v>1618</v>
      </c>
      <c r="L8997" s="15" t="s">
        <v>93</v>
      </c>
      <c r="M8997" s="0" t="n">
        <v>7</v>
      </c>
      <c r="N8997" s="16" t="n">
        <f aca="false">I8997*K8997</f>
        <v>82518</v>
      </c>
      <c r="O8997" s="16" t="n">
        <f aca="false">I8997*(K8997-J8997)</f>
        <v>16932</v>
      </c>
      <c r="P8997" s="15" t="n">
        <f aca="false">K8997-J8997</f>
        <v>332</v>
      </c>
      <c r="Q8997" s="0" t="str">
        <f aca="false">IF(G8997=0,"Out of stock",IF(G8997&lt;H8997,"Understocked",IF(G8997&gt;Summary!$B$6*H8997,"Overstocked","Healthy")))</f>
        <v>Healthy</v>
      </c>
      <c r="R8997" s="0" t="str">
        <f aca="false">IF(I8997&gt;=Summary!$B$7,"Fast",IF(I8997&lt;Summary!$B$8,"Slow","Medium"))</f>
        <v>Slow</v>
      </c>
      <c r="S8997" s="15" t="n">
        <f aca="false">IF(M8997&gt;Summary!$B$5,1,0)</f>
        <v>0</v>
      </c>
      <c r="T8997" s="16" t="n">
        <f aca="false">IF(Q8997="Overstocked",(G8997-Summary!$B$6*H8997)*J8997,0)</f>
        <v>0</v>
      </c>
    </row>
    <row r="8998" customFormat="false" ht="15" hidden="false" customHeight="false" outlineLevel="0" collapsed="false">
      <c r="A8998" s="0" t="s">
        <v>9096</v>
      </c>
      <c r="B8998" s="0" t="s">
        <v>89</v>
      </c>
      <c r="C8998" s="0" t="s">
        <v>85</v>
      </c>
      <c r="D8998" s="0" t="s">
        <v>86</v>
      </c>
      <c r="E8998" s="14" t="n">
        <v>45139</v>
      </c>
      <c r="F8998" s="14" t="n">
        <v>45141</v>
      </c>
      <c r="G8998" s="0" t="n">
        <v>494</v>
      </c>
      <c r="H8998" s="0" t="n">
        <v>120</v>
      </c>
      <c r="I8998" s="0" t="n">
        <v>275</v>
      </c>
      <c r="J8998" s="0" t="n">
        <v>1672</v>
      </c>
      <c r="K8998" s="0" t="n">
        <v>2048</v>
      </c>
      <c r="L8998" s="15" t="s">
        <v>82</v>
      </c>
      <c r="M8998" s="0" t="n">
        <v>2</v>
      </c>
      <c r="N8998" s="16" t="n">
        <f aca="false">I8998*K8998</f>
        <v>563200</v>
      </c>
      <c r="O8998" s="16" t="n">
        <f aca="false">I8998*(K8998-J8998)</f>
        <v>103400</v>
      </c>
      <c r="P8998" s="15" t="n">
        <f aca="false">K8998-J8998</f>
        <v>376</v>
      </c>
      <c r="Q8998" s="0" t="str">
        <f aca="false">IF(G8998=0,"Out of stock",IF(G8998&lt;H8998,"Understocked",IF(G8998&gt;Summary!$B$6*H8998,"Overstocked","Healthy")))</f>
        <v>Overstocked</v>
      </c>
      <c r="R8998" s="0" t="str">
        <f aca="false">IF(I8998&gt;=Summary!$B$7,"Fast",IF(I8998&lt;Summary!$B$8,"Slow","Medium"))</f>
        <v>Fast</v>
      </c>
      <c r="S8998" s="15" t="n">
        <f aca="false">IF(M8998&gt;Summary!$B$5,1,0)</f>
        <v>0</v>
      </c>
      <c r="T8998" s="16" t="n">
        <f aca="false">IF(Q8998="Overstocked",(G8998-Summary!$B$6*H8998)*J8998,0)</f>
        <v>23408</v>
      </c>
    </row>
    <row r="8999" customFormat="false" ht="15" hidden="false" customHeight="false" outlineLevel="0" collapsed="false">
      <c r="A8999" s="0" t="s">
        <v>9097</v>
      </c>
      <c r="B8999" s="0" t="s">
        <v>95</v>
      </c>
      <c r="C8999" s="0" t="s">
        <v>96</v>
      </c>
      <c r="D8999" s="0" t="s">
        <v>86</v>
      </c>
      <c r="E8999" s="14" t="n">
        <v>45533</v>
      </c>
      <c r="F8999" s="14" t="n">
        <v>45534</v>
      </c>
      <c r="G8999" s="0" t="n">
        <v>262</v>
      </c>
      <c r="H8999" s="0" t="n">
        <v>148</v>
      </c>
      <c r="I8999" s="0" t="n">
        <v>245</v>
      </c>
      <c r="J8999" s="0" t="n">
        <v>313</v>
      </c>
      <c r="K8999" s="0" t="n">
        <v>518</v>
      </c>
      <c r="L8999" s="15" t="s">
        <v>82</v>
      </c>
      <c r="M8999" s="0" t="n">
        <v>1</v>
      </c>
      <c r="N8999" s="16" t="n">
        <f aca="false">I8999*K8999</f>
        <v>126910</v>
      </c>
      <c r="O8999" s="16" t="n">
        <f aca="false">I8999*(K8999-J8999)</f>
        <v>50225</v>
      </c>
      <c r="P8999" s="15" t="n">
        <f aca="false">K8999-J8999</f>
        <v>205</v>
      </c>
      <c r="Q8999" s="0" t="str">
        <f aca="false">IF(G8999=0,"Out of stock",IF(G8999&lt;H8999,"Understocked",IF(G8999&gt;Summary!$B$6*H8999,"Overstocked","Healthy")))</f>
        <v>Healthy</v>
      </c>
      <c r="R8999" s="0" t="str">
        <f aca="false">IF(I8999&gt;=Summary!$B$7,"Fast",IF(I8999&lt;Summary!$B$8,"Slow","Medium"))</f>
        <v>Fast</v>
      </c>
      <c r="S8999" s="15" t="n">
        <f aca="false">IF(M8999&gt;Summary!$B$5,1,0)</f>
        <v>0</v>
      </c>
      <c r="T8999" s="16" t="n">
        <f aca="false">IF(Q8999="Overstocked",(G8999-Summary!$B$6*H8999)*J8999,0)</f>
        <v>0</v>
      </c>
    </row>
    <row r="9000" customFormat="false" ht="15" hidden="false" customHeight="false" outlineLevel="0" collapsed="false">
      <c r="A9000" s="0" t="s">
        <v>9098</v>
      </c>
      <c r="B9000" s="0" t="s">
        <v>111</v>
      </c>
      <c r="C9000" s="0" t="s">
        <v>85</v>
      </c>
      <c r="D9000" s="0" t="s">
        <v>79</v>
      </c>
      <c r="E9000" s="14" t="n">
        <v>45515</v>
      </c>
      <c r="F9000" s="14" t="n">
        <v>45521</v>
      </c>
      <c r="G9000" s="0" t="n">
        <v>420</v>
      </c>
      <c r="H9000" s="0" t="n">
        <v>79</v>
      </c>
      <c r="I9000" s="0" t="n">
        <v>12</v>
      </c>
      <c r="J9000" s="0" t="n">
        <v>1674</v>
      </c>
      <c r="K9000" s="0" t="n">
        <v>1781</v>
      </c>
      <c r="L9000" s="15" t="s">
        <v>82</v>
      </c>
      <c r="M9000" s="0" t="n">
        <v>6</v>
      </c>
      <c r="N9000" s="16" t="n">
        <f aca="false">I9000*K9000</f>
        <v>21372</v>
      </c>
      <c r="O9000" s="16" t="n">
        <f aca="false">I9000*(K9000-J9000)</f>
        <v>1284</v>
      </c>
      <c r="P9000" s="15" t="n">
        <f aca="false">K9000-J9000</f>
        <v>107</v>
      </c>
      <c r="Q9000" s="0" t="str">
        <f aca="false">IF(G9000=0,"Out of stock",IF(G9000&lt;H9000,"Understocked",IF(G9000&gt;Summary!$B$6*H9000,"Overstocked","Healthy")))</f>
        <v>Overstocked</v>
      </c>
      <c r="R9000" s="0" t="str">
        <f aca="false">IF(I9000&gt;=Summary!$B$7,"Fast",IF(I9000&lt;Summary!$B$8,"Slow","Medium"))</f>
        <v>Slow</v>
      </c>
      <c r="S9000" s="15" t="n">
        <f aca="false">IF(M9000&gt;Summary!$B$5,1,0)</f>
        <v>0</v>
      </c>
      <c r="T9000" s="16" t="n">
        <f aca="false">IF(Q9000="Overstocked",(G9000-Summary!$B$6*H9000)*J9000,0)</f>
        <v>174096</v>
      </c>
    </row>
    <row r="9001" customFormat="false" ht="15" hidden="false" customHeight="false" outlineLevel="0" collapsed="false">
      <c r="A9001" s="0" t="s">
        <v>9099</v>
      </c>
      <c r="B9001" s="0" t="s">
        <v>77</v>
      </c>
      <c r="C9001" s="0" t="s">
        <v>78</v>
      </c>
      <c r="D9001" s="0" t="s">
        <v>90</v>
      </c>
      <c r="E9001" s="14" t="n">
        <v>45191</v>
      </c>
      <c r="F9001" s="14" t="n">
        <v>45193</v>
      </c>
      <c r="G9001" s="0" t="n">
        <v>196</v>
      </c>
      <c r="H9001" s="0" t="n">
        <v>57</v>
      </c>
      <c r="I9001" s="0" t="n">
        <v>51</v>
      </c>
      <c r="J9001" s="0" t="n">
        <v>606</v>
      </c>
      <c r="K9001" s="0" t="n">
        <v>764</v>
      </c>
      <c r="L9001" s="15" t="s">
        <v>82</v>
      </c>
      <c r="M9001" s="0" t="n">
        <v>2</v>
      </c>
      <c r="N9001" s="16" t="n">
        <f aca="false">I9001*K9001</f>
        <v>38964</v>
      </c>
      <c r="O9001" s="16" t="n">
        <f aca="false">I9001*(K9001-J9001)</f>
        <v>8058</v>
      </c>
      <c r="P9001" s="15" t="n">
        <f aca="false">K9001-J9001</f>
        <v>158</v>
      </c>
      <c r="Q9001" s="0" t="str">
        <f aca="false">IF(G9001=0,"Out of stock",IF(G9001&lt;H9001,"Understocked",IF(G9001&gt;Summary!$B$6*H9001,"Overstocked","Healthy")))</f>
        <v>Healthy</v>
      </c>
      <c r="R9001" s="0" t="str">
        <f aca="false">IF(I9001&gt;=Summary!$B$7,"Fast",IF(I9001&lt;Summary!$B$8,"Slow","Medium"))</f>
        <v>Slow</v>
      </c>
      <c r="S9001" s="15" t="n">
        <f aca="false">IF(M9001&gt;Summary!$B$5,1,0)</f>
        <v>0</v>
      </c>
      <c r="T9001" s="16" t="n">
        <f aca="false">IF(Q9001="Overstocked",(G9001-Summary!$B$6*H9001)*J9001,0)</f>
        <v>0</v>
      </c>
    </row>
    <row r="9002" customFormat="false" ht="15" hidden="false" customHeight="false" outlineLevel="0" collapsed="false">
      <c r="A9002" s="0" t="s">
        <v>9100</v>
      </c>
      <c r="B9002" s="0" t="s">
        <v>111</v>
      </c>
      <c r="C9002" s="0" t="s">
        <v>85</v>
      </c>
      <c r="D9002" s="0" t="s">
        <v>79</v>
      </c>
      <c r="E9002" s="14" t="n">
        <v>45273</v>
      </c>
      <c r="F9002" s="14" t="n">
        <v>45275</v>
      </c>
      <c r="G9002" s="0" t="n">
        <v>324</v>
      </c>
      <c r="H9002" s="0" t="n">
        <v>52</v>
      </c>
      <c r="I9002" s="0" t="n">
        <v>225</v>
      </c>
      <c r="J9002" s="0" t="n">
        <v>1126</v>
      </c>
      <c r="K9002" s="0" t="n">
        <v>1507</v>
      </c>
      <c r="L9002" s="15" t="s">
        <v>80</v>
      </c>
      <c r="M9002" s="0" t="n">
        <v>2</v>
      </c>
      <c r="N9002" s="16" t="n">
        <f aca="false">I9002*K9002</f>
        <v>339075</v>
      </c>
      <c r="O9002" s="16" t="n">
        <f aca="false">I9002*(K9002-J9002)</f>
        <v>85725</v>
      </c>
      <c r="P9002" s="15" t="n">
        <f aca="false">K9002-J9002</f>
        <v>381</v>
      </c>
      <c r="Q9002" s="0" t="str">
        <f aca="false">IF(G9002=0,"Out of stock",IF(G9002&lt;H9002,"Understocked",IF(G9002&gt;Summary!$B$6*H9002,"Overstocked","Healthy")))</f>
        <v>Overstocked</v>
      </c>
      <c r="R9002" s="0" t="str">
        <f aca="false">IF(I9002&gt;=Summary!$B$7,"Fast",IF(I9002&lt;Summary!$B$8,"Slow","Medium"))</f>
        <v>Fast</v>
      </c>
      <c r="S9002" s="15" t="n">
        <f aca="false">IF(M9002&gt;Summary!$B$5,1,0)</f>
        <v>0</v>
      </c>
      <c r="T9002" s="16" t="n">
        <f aca="false">IF(Q9002="Overstocked",(G9002-Summary!$B$6*H9002)*J9002,0)</f>
        <v>130616</v>
      </c>
    </row>
    <row r="9003" customFormat="false" ht="15" hidden="false" customHeight="false" outlineLevel="0" collapsed="false">
      <c r="A9003" s="0" t="s">
        <v>9101</v>
      </c>
      <c r="B9003" s="0" t="s">
        <v>101</v>
      </c>
      <c r="C9003" s="0" t="s">
        <v>78</v>
      </c>
      <c r="D9003" s="0" t="s">
        <v>79</v>
      </c>
      <c r="E9003" s="14" t="n">
        <v>45172</v>
      </c>
      <c r="F9003" s="14" t="n">
        <v>45178</v>
      </c>
      <c r="G9003" s="0" t="n">
        <v>217</v>
      </c>
      <c r="H9003" s="0" t="n">
        <v>117</v>
      </c>
      <c r="I9003" s="0" t="n">
        <v>14</v>
      </c>
      <c r="J9003" s="0" t="n">
        <v>1107</v>
      </c>
      <c r="K9003" s="0" t="n">
        <v>1235</v>
      </c>
      <c r="L9003" s="15" t="s">
        <v>93</v>
      </c>
      <c r="M9003" s="0" t="n">
        <v>6</v>
      </c>
      <c r="N9003" s="16" t="n">
        <f aca="false">I9003*K9003</f>
        <v>17290</v>
      </c>
      <c r="O9003" s="16" t="n">
        <f aca="false">I9003*(K9003-J9003)</f>
        <v>1792</v>
      </c>
      <c r="P9003" s="15" t="n">
        <f aca="false">K9003-J9003</f>
        <v>128</v>
      </c>
      <c r="Q9003" s="0" t="str">
        <f aca="false">IF(G9003=0,"Out of stock",IF(G9003&lt;H9003,"Understocked",IF(G9003&gt;Summary!$B$6*H9003,"Overstocked","Healthy")))</f>
        <v>Healthy</v>
      </c>
      <c r="R9003" s="0" t="str">
        <f aca="false">IF(I9003&gt;=Summary!$B$7,"Fast",IF(I9003&lt;Summary!$B$8,"Slow","Medium"))</f>
        <v>Slow</v>
      </c>
      <c r="S9003" s="15" t="n">
        <f aca="false">IF(M9003&gt;Summary!$B$5,1,0)</f>
        <v>0</v>
      </c>
      <c r="T9003" s="16" t="n">
        <f aca="false">IF(Q9003="Overstocked",(G9003-Summary!$B$6*H9003)*J9003,0)</f>
        <v>0</v>
      </c>
    </row>
    <row r="9004" customFormat="false" ht="15" hidden="false" customHeight="false" outlineLevel="0" collapsed="false">
      <c r="A9004" s="0" t="s">
        <v>9102</v>
      </c>
      <c r="B9004" s="0" t="s">
        <v>111</v>
      </c>
      <c r="C9004" s="0" t="s">
        <v>96</v>
      </c>
      <c r="D9004" s="0" t="s">
        <v>86</v>
      </c>
      <c r="E9004" s="14" t="n">
        <v>45639</v>
      </c>
      <c r="F9004" s="14" t="n">
        <v>45643</v>
      </c>
      <c r="G9004" s="0" t="n">
        <v>409</v>
      </c>
      <c r="H9004" s="0" t="n">
        <v>147</v>
      </c>
      <c r="I9004" s="0" t="n">
        <v>190</v>
      </c>
      <c r="J9004" s="0" t="n">
        <v>954</v>
      </c>
      <c r="K9004" s="0" t="n">
        <v>1013</v>
      </c>
      <c r="L9004" s="15" t="s">
        <v>97</v>
      </c>
      <c r="M9004" s="0" t="n">
        <v>4</v>
      </c>
      <c r="N9004" s="16" t="n">
        <f aca="false">I9004*K9004</f>
        <v>192470</v>
      </c>
      <c r="O9004" s="16" t="n">
        <f aca="false">I9004*(K9004-J9004)</f>
        <v>11210</v>
      </c>
      <c r="P9004" s="15" t="n">
        <f aca="false">K9004-J9004</f>
        <v>59</v>
      </c>
      <c r="Q9004" s="0" t="str">
        <f aca="false">IF(G9004=0,"Out of stock",IF(G9004&lt;H9004,"Understocked",IF(G9004&gt;Summary!$B$6*H9004,"Overstocked","Healthy")))</f>
        <v>Healthy</v>
      </c>
      <c r="R9004" s="0" t="str">
        <f aca="false">IF(I9004&gt;=Summary!$B$7,"Fast",IF(I9004&lt;Summary!$B$8,"Slow","Medium"))</f>
        <v>Medium</v>
      </c>
      <c r="S9004" s="15" t="n">
        <f aca="false">IF(M9004&gt;Summary!$B$5,1,0)</f>
        <v>0</v>
      </c>
      <c r="T9004" s="16" t="n">
        <f aca="false">IF(Q9004="Overstocked",(G9004-Summary!$B$6*H9004)*J9004,0)</f>
        <v>0</v>
      </c>
    </row>
    <row r="9005" customFormat="false" ht="15" hidden="false" customHeight="false" outlineLevel="0" collapsed="false">
      <c r="A9005" s="0" t="s">
        <v>9103</v>
      </c>
      <c r="B9005" s="0" t="s">
        <v>95</v>
      </c>
      <c r="C9005" s="0" t="s">
        <v>104</v>
      </c>
      <c r="D9005" s="0" t="s">
        <v>86</v>
      </c>
      <c r="E9005" s="14" t="n">
        <v>45024</v>
      </c>
      <c r="F9005" s="14" t="n">
        <v>45033</v>
      </c>
      <c r="G9005" s="0" t="n">
        <v>371</v>
      </c>
      <c r="H9005" s="0" t="n">
        <v>150</v>
      </c>
      <c r="I9005" s="0" t="n">
        <v>152</v>
      </c>
      <c r="J9005" s="0" t="n">
        <v>1546</v>
      </c>
      <c r="K9005" s="0" t="n">
        <v>1772</v>
      </c>
      <c r="L9005" s="15" t="s">
        <v>80</v>
      </c>
      <c r="M9005" s="0" t="n">
        <v>9</v>
      </c>
      <c r="N9005" s="16" t="n">
        <f aca="false">I9005*K9005</f>
        <v>269344</v>
      </c>
      <c r="O9005" s="16" t="n">
        <f aca="false">I9005*(K9005-J9005)</f>
        <v>34352</v>
      </c>
      <c r="P9005" s="15" t="n">
        <f aca="false">K9005-J9005</f>
        <v>226</v>
      </c>
      <c r="Q9005" s="0" t="str">
        <f aca="false">IF(G9005=0,"Out of stock",IF(G9005&lt;H9005,"Understocked",IF(G9005&gt;Summary!$B$6*H9005,"Overstocked","Healthy")))</f>
        <v>Healthy</v>
      </c>
      <c r="R9005" s="0" t="str">
        <f aca="false">IF(I9005&gt;=Summary!$B$7,"Fast",IF(I9005&lt;Summary!$B$8,"Slow","Medium"))</f>
        <v>Medium</v>
      </c>
      <c r="S9005" s="15" t="n">
        <f aca="false">IF(M9005&gt;Summary!$B$5,1,0)</f>
        <v>1</v>
      </c>
      <c r="T9005" s="16" t="n">
        <f aca="false">IF(Q9005="Overstocked",(G9005-Summary!$B$6*H9005)*J9005,0)</f>
        <v>0</v>
      </c>
    </row>
    <row r="9006" customFormat="false" ht="15" hidden="false" customHeight="false" outlineLevel="0" collapsed="false">
      <c r="A9006" s="0" t="s">
        <v>9104</v>
      </c>
      <c r="B9006" s="0" t="s">
        <v>95</v>
      </c>
      <c r="C9006" s="0" t="s">
        <v>78</v>
      </c>
      <c r="D9006" s="0" t="s">
        <v>92</v>
      </c>
      <c r="E9006" s="14" t="n">
        <v>45433</v>
      </c>
      <c r="F9006" s="14" t="n">
        <v>45435</v>
      </c>
      <c r="G9006" s="0" t="n">
        <v>357</v>
      </c>
      <c r="H9006" s="0" t="n">
        <v>86</v>
      </c>
      <c r="I9006" s="0" t="n">
        <v>17</v>
      </c>
      <c r="J9006" s="0" t="n">
        <v>707</v>
      </c>
      <c r="K9006" s="0" t="n">
        <v>853</v>
      </c>
      <c r="L9006" s="15" t="s">
        <v>93</v>
      </c>
      <c r="M9006" s="0" t="n">
        <v>2</v>
      </c>
      <c r="N9006" s="16" t="n">
        <f aca="false">I9006*K9006</f>
        <v>14501</v>
      </c>
      <c r="O9006" s="16" t="n">
        <f aca="false">I9006*(K9006-J9006)</f>
        <v>2482</v>
      </c>
      <c r="P9006" s="15" t="n">
        <f aca="false">K9006-J9006</f>
        <v>146</v>
      </c>
      <c r="Q9006" s="0" t="str">
        <f aca="false">IF(G9006=0,"Out of stock",IF(G9006&lt;H9006,"Understocked",IF(G9006&gt;Summary!$B$6*H9006,"Overstocked","Healthy")))</f>
        <v>Overstocked</v>
      </c>
      <c r="R9006" s="0" t="str">
        <f aca="false">IF(I9006&gt;=Summary!$B$7,"Fast",IF(I9006&lt;Summary!$B$8,"Slow","Medium"))</f>
        <v>Slow</v>
      </c>
      <c r="S9006" s="15" t="n">
        <f aca="false">IF(M9006&gt;Summary!$B$5,1,0)</f>
        <v>0</v>
      </c>
      <c r="T9006" s="16" t="n">
        <f aca="false">IF(Q9006="Overstocked",(G9006-Summary!$B$6*H9006)*J9006,0)</f>
        <v>9191</v>
      </c>
    </row>
    <row r="9007" customFormat="false" ht="15" hidden="false" customHeight="false" outlineLevel="0" collapsed="false">
      <c r="A9007" s="0" t="s">
        <v>9105</v>
      </c>
      <c r="B9007" s="0" t="s">
        <v>89</v>
      </c>
      <c r="C9007" s="0" t="s">
        <v>104</v>
      </c>
      <c r="D9007" s="0" t="s">
        <v>92</v>
      </c>
      <c r="E9007" s="14" t="n">
        <v>45461</v>
      </c>
      <c r="F9007" s="14" t="n">
        <v>45467</v>
      </c>
      <c r="G9007" s="0" t="n">
        <v>8</v>
      </c>
      <c r="H9007" s="0" t="n">
        <v>73</v>
      </c>
      <c r="I9007" s="0" t="n">
        <v>98</v>
      </c>
      <c r="J9007" s="0" t="n">
        <v>1525</v>
      </c>
      <c r="K9007" s="0" t="n">
        <v>1676</v>
      </c>
      <c r="L9007" s="15" t="s">
        <v>80</v>
      </c>
      <c r="M9007" s="0" t="n">
        <v>6</v>
      </c>
      <c r="N9007" s="16" t="n">
        <f aca="false">I9007*K9007</f>
        <v>164248</v>
      </c>
      <c r="O9007" s="16" t="n">
        <f aca="false">I9007*(K9007-J9007)</f>
        <v>14798</v>
      </c>
      <c r="P9007" s="15" t="n">
        <f aca="false">K9007-J9007</f>
        <v>151</v>
      </c>
      <c r="Q9007" s="0" t="str">
        <f aca="false">IF(G9007=0,"Out of stock",IF(G9007&lt;H9007,"Understocked",IF(G9007&gt;Summary!$B$6*H9007,"Overstocked","Healthy")))</f>
        <v>Understocked</v>
      </c>
      <c r="R9007" s="0" t="str">
        <f aca="false">IF(I9007&gt;=Summary!$B$7,"Fast",IF(I9007&lt;Summary!$B$8,"Slow","Medium"))</f>
        <v>Slow</v>
      </c>
      <c r="S9007" s="15" t="n">
        <f aca="false">IF(M9007&gt;Summary!$B$5,1,0)</f>
        <v>0</v>
      </c>
      <c r="T9007" s="16" t="n">
        <f aca="false">IF(Q9007="Overstocked",(G9007-Summary!$B$6*H9007)*J9007,0)</f>
        <v>0</v>
      </c>
    </row>
    <row r="9008" customFormat="false" ht="15" hidden="false" customHeight="false" outlineLevel="0" collapsed="false">
      <c r="A9008" s="0" t="s">
        <v>9106</v>
      </c>
      <c r="B9008" s="0" t="s">
        <v>101</v>
      </c>
      <c r="C9008" s="0" t="s">
        <v>104</v>
      </c>
      <c r="D9008" s="0" t="s">
        <v>102</v>
      </c>
      <c r="E9008" s="14" t="n">
        <v>45064</v>
      </c>
      <c r="F9008" s="14" t="n">
        <v>45066</v>
      </c>
      <c r="G9008" s="0" t="n">
        <v>96</v>
      </c>
      <c r="H9008" s="0" t="n">
        <v>126</v>
      </c>
      <c r="I9008" s="0" t="n">
        <v>273</v>
      </c>
      <c r="J9008" s="0" t="n">
        <v>1537</v>
      </c>
      <c r="K9008" s="0" t="n">
        <v>1869</v>
      </c>
      <c r="L9008" s="15" t="s">
        <v>80</v>
      </c>
      <c r="M9008" s="0" t="n">
        <v>2</v>
      </c>
      <c r="N9008" s="16" t="n">
        <f aca="false">I9008*K9008</f>
        <v>510237</v>
      </c>
      <c r="O9008" s="16" t="n">
        <f aca="false">I9008*(K9008-J9008)</f>
        <v>90636</v>
      </c>
      <c r="P9008" s="15" t="n">
        <f aca="false">K9008-J9008</f>
        <v>332</v>
      </c>
      <c r="Q9008" s="0" t="str">
        <f aca="false">IF(G9008=0,"Out of stock",IF(G9008&lt;H9008,"Understocked",IF(G9008&gt;Summary!$B$6*H9008,"Overstocked","Healthy")))</f>
        <v>Understocked</v>
      </c>
      <c r="R9008" s="0" t="str">
        <f aca="false">IF(I9008&gt;=Summary!$B$7,"Fast",IF(I9008&lt;Summary!$B$8,"Slow","Medium"))</f>
        <v>Fast</v>
      </c>
      <c r="S9008" s="15" t="n">
        <f aca="false">IF(M9008&gt;Summary!$B$5,1,0)</f>
        <v>0</v>
      </c>
      <c r="T9008" s="16" t="n">
        <f aca="false">IF(Q9008="Overstocked",(G9008-Summary!$B$6*H9008)*J9008,0)</f>
        <v>0</v>
      </c>
    </row>
    <row r="9009" customFormat="false" ht="15" hidden="false" customHeight="false" outlineLevel="0" collapsed="false">
      <c r="A9009" s="0" t="s">
        <v>9107</v>
      </c>
      <c r="B9009" s="0" t="s">
        <v>115</v>
      </c>
      <c r="C9009" s="0" t="s">
        <v>85</v>
      </c>
      <c r="D9009" s="0" t="s">
        <v>90</v>
      </c>
      <c r="E9009" s="14" t="n">
        <v>45580</v>
      </c>
      <c r="F9009" s="14" t="n">
        <v>45587</v>
      </c>
      <c r="G9009" s="0" t="n">
        <v>361</v>
      </c>
      <c r="H9009" s="0" t="n">
        <v>107</v>
      </c>
      <c r="I9009" s="0" t="n">
        <v>8</v>
      </c>
      <c r="J9009" s="0" t="n">
        <v>1858</v>
      </c>
      <c r="K9009" s="0" t="n">
        <v>1971</v>
      </c>
      <c r="L9009" s="15" t="s">
        <v>93</v>
      </c>
      <c r="M9009" s="0" t="n">
        <v>7</v>
      </c>
      <c r="N9009" s="16" t="n">
        <f aca="false">I9009*K9009</f>
        <v>15768</v>
      </c>
      <c r="O9009" s="16" t="n">
        <f aca="false">I9009*(K9009-J9009)</f>
        <v>904</v>
      </c>
      <c r="P9009" s="15" t="n">
        <f aca="false">K9009-J9009</f>
        <v>113</v>
      </c>
      <c r="Q9009" s="0" t="str">
        <f aca="false">IF(G9009=0,"Out of stock",IF(G9009&lt;H9009,"Understocked",IF(G9009&gt;Summary!$B$6*H9009,"Overstocked","Healthy")))</f>
        <v>Healthy</v>
      </c>
      <c r="R9009" s="0" t="str">
        <f aca="false">IF(I9009&gt;=Summary!$B$7,"Fast",IF(I9009&lt;Summary!$B$8,"Slow","Medium"))</f>
        <v>Slow</v>
      </c>
      <c r="S9009" s="15" t="n">
        <f aca="false">IF(M9009&gt;Summary!$B$5,1,0)</f>
        <v>0</v>
      </c>
      <c r="T9009" s="16" t="n">
        <f aca="false">IF(Q9009="Overstocked",(G9009-Summary!$B$6*H9009)*J9009,0)</f>
        <v>0</v>
      </c>
    </row>
    <row r="9010" customFormat="false" ht="15" hidden="false" customHeight="false" outlineLevel="0" collapsed="false">
      <c r="A9010" s="0" t="s">
        <v>9108</v>
      </c>
      <c r="B9010" s="0" t="s">
        <v>84</v>
      </c>
      <c r="C9010" s="0" t="s">
        <v>85</v>
      </c>
      <c r="D9010" s="0" t="s">
        <v>90</v>
      </c>
      <c r="E9010" s="14" t="n">
        <v>45433</v>
      </c>
      <c r="F9010" s="14" t="n">
        <v>45437</v>
      </c>
      <c r="G9010" s="0" t="n">
        <v>43</v>
      </c>
      <c r="H9010" s="0" t="n">
        <v>149</v>
      </c>
      <c r="I9010" s="0" t="n">
        <v>42</v>
      </c>
      <c r="J9010" s="0" t="n">
        <v>992</v>
      </c>
      <c r="K9010" s="0" t="n">
        <v>1188</v>
      </c>
      <c r="L9010" s="15" t="s">
        <v>93</v>
      </c>
      <c r="M9010" s="0" t="n">
        <v>4</v>
      </c>
      <c r="N9010" s="16" t="n">
        <f aca="false">I9010*K9010</f>
        <v>49896</v>
      </c>
      <c r="O9010" s="16" t="n">
        <f aca="false">I9010*(K9010-J9010)</f>
        <v>8232</v>
      </c>
      <c r="P9010" s="15" t="n">
        <f aca="false">K9010-J9010</f>
        <v>196</v>
      </c>
      <c r="Q9010" s="0" t="str">
        <f aca="false">IF(G9010=0,"Out of stock",IF(G9010&lt;H9010,"Understocked",IF(G9010&gt;Summary!$B$6*H9010,"Overstocked","Healthy")))</f>
        <v>Understocked</v>
      </c>
      <c r="R9010" s="0" t="str">
        <f aca="false">IF(I9010&gt;=Summary!$B$7,"Fast",IF(I9010&lt;Summary!$B$8,"Slow","Medium"))</f>
        <v>Slow</v>
      </c>
      <c r="S9010" s="15" t="n">
        <f aca="false">IF(M9010&gt;Summary!$B$5,1,0)</f>
        <v>0</v>
      </c>
      <c r="T9010" s="16" t="n">
        <f aca="false">IF(Q9010="Overstocked",(G9010-Summary!$B$6*H9010)*J9010,0)</f>
        <v>0</v>
      </c>
    </row>
    <row r="9011" customFormat="false" ht="15" hidden="false" customHeight="false" outlineLevel="0" collapsed="false">
      <c r="A9011" s="0" t="s">
        <v>9109</v>
      </c>
      <c r="B9011" s="0" t="s">
        <v>101</v>
      </c>
      <c r="C9011" s="0" t="s">
        <v>78</v>
      </c>
      <c r="D9011" s="0" t="s">
        <v>79</v>
      </c>
      <c r="E9011" s="14" t="n">
        <v>45276</v>
      </c>
      <c r="F9011" s="14" t="n">
        <v>45285</v>
      </c>
      <c r="G9011" s="0" t="n">
        <v>333</v>
      </c>
      <c r="H9011" s="0" t="n">
        <v>110</v>
      </c>
      <c r="I9011" s="0" t="n">
        <v>50</v>
      </c>
      <c r="J9011" s="0" t="n">
        <v>644</v>
      </c>
      <c r="K9011" s="0" t="n">
        <v>723</v>
      </c>
      <c r="L9011" s="15" t="s">
        <v>80</v>
      </c>
      <c r="M9011" s="0" t="n">
        <v>9</v>
      </c>
      <c r="N9011" s="16" t="n">
        <f aca="false">I9011*K9011</f>
        <v>36150</v>
      </c>
      <c r="O9011" s="16" t="n">
        <f aca="false">I9011*(K9011-J9011)</f>
        <v>3950</v>
      </c>
      <c r="P9011" s="15" t="n">
        <f aca="false">K9011-J9011</f>
        <v>79</v>
      </c>
      <c r="Q9011" s="0" t="str">
        <f aca="false">IF(G9011=0,"Out of stock",IF(G9011&lt;H9011,"Understocked",IF(G9011&gt;Summary!$B$6*H9011,"Overstocked","Healthy")))</f>
        <v>Healthy</v>
      </c>
      <c r="R9011" s="0" t="str">
        <f aca="false">IF(I9011&gt;=Summary!$B$7,"Fast",IF(I9011&lt;Summary!$B$8,"Slow","Medium"))</f>
        <v>Slow</v>
      </c>
      <c r="S9011" s="15" t="n">
        <f aca="false">IF(M9011&gt;Summary!$B$5,1,0)</f>
        <v>1</v>
      </c>
      <c r="T9011" s="16" t="n">
        <f aca="false">IF(Q9011="Overstocked",(G9011-Summary!$B$6*H9011)*J9011,0)</f>
        <v>0</v>
      </c>
    </row>
    <row r="9012" customFormat="false" ht="15" hidden="false" customHeight="false" outlineLevel="0" collapsed="false">
      <c r="A9012" s="0" t="s">
        <v>9110</v>
      </c>
      <c r="B9012" s="0" t="s">
        <v>84</v>
      </c>
      <c r="C9012" s="0" t="s">
        <v>104</v>
      </c>
      <c r="D9012" s="0" t="s">
        <v>102</v>
      </c>
      <c r="E9012" s="14" t="n">
        <v>45550</v>
      </c>
      <c r="F9012" s="14" t="n">
        <v>45559</v>
      </c>
      <c r="G9012" s="0" t="n">
        <v>380</v>
      </c>
      <c r="H9012" s="0" t="n">
        <v>133</v>
      </c>
      <c r="I9012" s="0" t="n">
        <v>286</v>
      </c>
      <c r="J9012" s="0" t="n">
        <v>1842</v>
      </c>
      <c r="K9012" s="0" t="n">
        <v>2086</v>
      </c>
      <c r="L9012" s="15" t="s">
        <v>82</v>
      </c>
      <c r="M9012" s="0" t="n">
        <v>9</v>
      </c>
      <c r="N9012" s="16" t="n">
        <f aca="false">I9012*K9012</f>
        <v>596596</v>
      </c>
      <c r="O9012" s="16" t="n">
        <f aca="false">I9012*(K9012-J9012)</f>
        <v>69784</v>
      </c>
      <c r="P9012" s="15" t="n">
        <f aca="false">K9012-J9012</f>
        <v>244</v>
      </c>
      <c r="Q9012" s="0" t="str">
        <f aca="false">IF(G9012=0,"Out of stock",IF(G9012&lt;H9012,"Understocked",IF(G9012&gt;Summary!$B$6*H9012,"Overstocked","Healthy")))</f>
        <v>Healthy</v>
      </c>
      <c r="R9012" s="0" t="str">
        <f aca="false">IF(I9012&gt;=Summary!$B$7,"Fast",IF(I9012&lt;Summary!$B$8,"Slow","Medium"))</f>
        <v>Fast</v>
      </c>
      <c r="S9012" s="15" t="n">
        <f aca="false">IF(M9012&gt;Summary!$B$5,1,0)</f>
        <v>1</v>
      </c>
      <c r="T9012" s="16" t="n">
        <f aca="false">IF(Q9012="Overstocked",(G9012-Summary!$B$6*H9012)*J9012,0)</f>
        <v>0</v>
      </c>
    </row>
    <row r="9013" customFormat="false" ht="15" hidden="false" customHeight="false" outlineLevel="0" collapsed="false">
      <c r="A9013" s="0" t="s">
        <v>9111</v>
      </c>
      <c r="B9013" s="0" t="s">
        <v>95</v>
      </c>
      <c r="C9013" s="0" t="s">
        <v>85</v>
      </c>
      <c r="D9013" s="0" t="s">
        <v>92</v>
      </c>
      <c r="E9013" s="14" t="n">
        <v>44985</v>
      </c>
      <c r="F9013" s="14" t="n">
        <v>44995</v>
      </c>
      <c r="G9013" s="0" t="n">
        <v>463</v>
      </c>
      <c r="H9013" s="0" t="n">
        <v>101</v>
      </c>
      <c r="I9013" s="0" t="n">
        <v>72</v>
      </c>
      <c r="J9013" s="0" t="n">
        <v>601</v>
      </c>
      <c r="K9013" s="0" t="n">
        <v>1028</v>
      </c>
      <c r="L9013" s="15" t="s">
        <v>93</v>
      </c>
      <c r="M9013" s="0" t="n">
        <v>10</v>
      </c>
      <c r="N9013" s="16" t="n">
        <f aca="false">I9013*K9013</f>
        <v>74016</v>
      </c>
      <c r="O9013" s="16" t="n">
        <f aca="false">I9013*(K9013-J9013)</f>
        <v>30744</v>
      </c>
      <c r="P9013" s="15" t="n">
        <f aca="false">K9013-J9013</f>
        <v>427</v>
      </c>
      <c r="Q9013" s="0" t="str">
        <f aca="false">IF(G9013=0,"Out of stock",IF(G9013&lt;H9013,"Understocked",IF(G9013&gt;Summary!$B$6*H9013,"Overstocked","Healthy")))</f>
        <v>Overstocked</v>
      </c>
      <c r="R9013" s="0" t="str">
        <f aca="false">IF(I9013&gt;=Summary!$B$7,"Fast",IF(I9013&lt;Summary!$B$8,"Slow","Medium"))</f>
        <v>Slow</v>
      </c>
      <c r="S9013" s="15" t="n">
        <f aca="false">IF(M9013&gt;Summary!$B$5,1,0)</f>
        <v>1</v>
      </c>
      <c r="T9013" s="16" t="n">
        <f aca="false">IF(Q9013="Overstocked",(G9013-Summary!$B$6*H9013)*J9013,0)</f>
        <v>35459</v>
      </c>
    </row>
    <row r="9014" customFormat="false" ht="15" hidden="false" customHeight="false" outlineLevel="0" collapsed="false">
      <c r="A9014" s="0" t="s">
        <v>9112</v>
      </c>
      <c r="B9014" s="0" t="s">
        <v>111</v>
      </c>
      <c r="C9014" s="0" t="s">
        <v>104</v>
      </c>
      <c r="D9014" s="0" t="s">
        <v>90</v>
      </c>
      <c r="E9014" s="14" t="n">
        <v>45092</v>
      </c>
      <c r="F9014" s="14" t="n">
        <v>45101</v>
      </c>
      <c r="G9014" s="0" t="n">
        <v>134</v>
      </c>
      <c r="H9014" s="0" t="n">
        <v>77</v>
      </c>
      <c r="I9014" s="0" t="n">
        <v>275</v>
      </c>
      <c r="J9014" s="0" t="n">
        <v>1244</v>
      </c>
      <c r="K9014" s="0" t="n">
        <v>1596</v>
      </c>
      <c r="L9014" s="15" t="s">
        <v>87</v>
      </c>
      <c r="M9014" s="0" t="n">
        <v>9</v>
      </c>
      <c r="N9014" s="16" t="n">
        <f aca="false">I9014*K9014</f>
        <v>438900</v>
      </c>
      <c r="O9014" s="16" t="n">
        <f aca="false">I9014*(K9014-J9014)</f>
        <v>96800</v>
      </c>
      <c r="P9014" s="15" t="n">
        <f aca="false">K9014-J9014</f>
        <v>352</v>
      </c>
      <c r="Q9014" s="0" t="str">
        <f aca="false">IF(G9014=0,"Out of stock",IF(G9014&lt;H9014,"Understocked",IF(G9014&gt;Summary!$B$6*H9014,"Overstocked","Healthy")))</f>
        <v>Healthy</v>
      </c>
      <c r="R9014" s="0" t="str">
        <f aca="false">IF(I9014&gt;=Summary!$B$7,"Fast",IF(I9014&lt;Summary!$B$8,"Slow","Medium"))</f>
        <v>Fast</v>
      </c>
      <c r="S9014" s="15" t="n">
        <f aca="false">IF(M9014&gt;Summary!$B$5,1,0)</f>
        <v>1</v>
      </c>
      <c r="T9014" s="16" t="n">
        <f aca="false">IF(Q9014="Overstocked",(G9014-Summary!$B$6*H9014)*J9014,0)</f>
        <v>0</v>
      </c>
    </row>
    <row r="9015" customFormat="false" ht="15" hidden="false" customHeight="false" outlineLevel="0" collapsed="false">
      <c r="A9015" s="0" t="s">
        <v>9113</v>
      </c>
      <c r="B9015" s="0" t="s">
        <v>95</v>
      </c>
      <c r="C9015" s="0" t="s">
        <v>85</v>
      </c>
      <c r="D9015" s="0" t="s">
        <v>86</v>
      </c>
      <c r="E9015" s="14" t="n">
        <v>45502</v>
      </c>
      <c r="F9015" s="14" t="n">
        <v>45512</v>
      </c>
      <c r="G9015" s="0" t="n">
        <v>252</v>
      </c>
      <c r="H9015" s="0" t="n">
        <v>140</v>
      </c>
      <c r="I9015" s="0" t="n">
        <v>297</v>
      </c>
      <c r="J9015" s="0" t="n">
        <v>682</v>
      </c>
      <c r="K9015" s="0" t="n">
        <v>825</v>
      </c>
      <c r="L9015" s="15" t="s">
        <v>80</v>
      </c>
      <c r="M9015" s="0" t="n">
        <v>10</v>
      </c>
      <c r="N9015" s="16" t="n">
        <f aca="false">I9015*K9015</f>
        <v>245025</v>
      </c>
      <c r="O9015" s="16" t="n">
        <f aca="false">I9015*(K9015-J9015)</f>
        <v>42471</v>
      </c>
      <c r="P9015" s="15" t="n">
        <f aca="false">K9015-J9015</f>
        <v>143</v>
      </c>
      <c r="Q9015" s="0" t="str">
        <f aca="false">IF(G9015=0,"Out of stock",IF(G9015&lt;H9015,"Understocked",IF(G9015&gt;Summary!$B$6*H9015,"Overstocked","Healthy")))</f>
        <v>Healthy</v>
      </c>
      <c r="R9015" s="0" t="str">
        <f aca="false">IF(I9015&gt;=Summary!$B$7,"Fast",IF(I9015&lt;Summary!$B$8,"Slow","Medium"))</f>
        <v>Fast</v>
      </c>
      <c r="S9015" s="15" t="n">
        <f aca="false">IF(M9015&gt;Summary!$B$5,1,0)</f>
        <v>1</v>
      </c>
      <c r="T9015" s="16" t="n">
        <f aca="false">IF(Q9015="Overstocked",(G9015-Summary!$B$6*H9015)*J9015,0)</f>
        <v>0</v>
      </c>
    </row>
    <row r="9016" customFormat="false" ht="15" hidden="false" customHeight="false" outlineLevel="0" collapsed="false">
      <c r="A9016" s="0" t="s">
        <v>9114</v>
      </c>
      <c r="B9016" s="0" t="s">
        <v>95</v>
      </c>
      <c r="C9016" s="0" t="s">
        <v>78</v>
      </c>
      <c r="D9016" s="0" t="s">
        <v>79</v>
      </c>
      <c r="E9016" s="14" t="n">
        <v>45227</v>
      </c>
      <c r="F9016" s="14" t="n">
        <v>45229</v>
      </c>
      <c r="G9016" s="0" t="n">
        <v>194</v>
      </c>
      <c r="H9016" s="0" t="n">
        <v>62</v>
      </c>
      <c r="I9016" s="0" t="n">
        <v>71</v>
      </c>
      <c r="J9016" s="0" t="n">
        <v>1019</v>
      </c>
      <c r="K9016" s="0" t="n">
        <v>1431</v>
      </c>
      <c r="L9016" s="15" t="s">
        <v>97</v>
      </c>
      <c r="M9016" s="0" t="n">
        <v>2</v>
      </c>
      <c r="N9016" s="16" t="n">
        <f aca="false">I9016*K9016</f>
        <v>101601</v>
      </c>
      <c r="O9016" s="16" t="n">
        <f aca="false">I9016*(K9016-J9016)</f>
        <v>29252</v>
      </c>
      <c r="P9016" s="15" t="n">
        <f aca="false">K9016-J9016</f>
        <v>412</v>
      </c>
      <c r="Q9016" s="0" t="str">
        <f aca="false">IF(G9016=0,"Out of stock",IF(G9016&lt;H9016,"Understocked",IF(G9016&gt;Summary!$B$6*H9016,"Overstocked","Healthy")))</f>
        <v>Healthy</v>
      </c>
      <c r="R9016" s="0" t="str">
        <f aca="false">IF(I9016&gt;=Summary!$B$7,"Fast",IF(I9016&lt;Summary!$B$8,"Slow","Medium"))</f>
        <v>Slow</v>
      </c>
      <c r="S9016" s="15" t="n">
        <f aca="false">IF(M9016&gt;Summary!$B$5,1,0)</f>
        <v>0</v>
      </c>
      <c r="T9016" s="16" t="n">
        <f aca="false">IF(Q9016="Overstocked",(G9016-Summary!$B$6*H9016)*J9016,0)</f>
        <v>0</v>
      </c>
    </row>
    <row r="9017" customFormat="false" ht="15" hidden="false" customHeight="false" outlineLevel="0" collapsed="false">
      <c r="A9017" s="0" t="s">
        <v>9115</v>
      </c>
      <c r="B9017" s="0" t="s">
        <v>95</v>
      </c>
      <c r="C9017" s="0" t="s">
        <v>78</v>
      </c>
      <c r="D9017" s="0" t="s">
        <v>92</v>
      </c>
      <c r="E9017" s="14" t="n">
        <v>45161</v>
      </c>
      <c r="F9017" s="14" t="n">
        <v>45165</v>
      </c>
      <c r="G9017" s="0" t="n">
        <v>383</v>
      </c>
      <c r="H9017" s="0" t="n">
        <v>67</v>
      </c>
      <c r="I9017" s="0" t="n">
        <v>28</v>
      </c>
      <c r="J9017" s="0" t="n">
        <v>1123</v>
      </c>
      <c r="K9017" s="0" t="n">
        <v>1525</v>
      </c>
      <c r="L9017" s="15" t="s">
        <v>82</v>
      </c>
      <c r="M9017" s="0" t="n">
        <v>4</v>
      </c>
      <c r="N9017" s="16" t="n">
        <f aca="false">I9017*K9017</f>
        <v>42700</v>
      </c>
      <c r="O9017" s="16" t="n">
        <f aca="false">I9017*(K9017-J9017)</f>
        <v>11256</v>
      </c>
      <c r="P9017" s="15" t="n">
        <f aca="false">K9017-J9017</f>
        <v>402</v>
      </c>
      <c r="Q9017" s="0" t="str">
        <f aca="false">IF(G9017=0,"Out of stock",IF(G9017&lt;H9017,"Understocked",IF(G9017&gt;Summary!$B$6*H9017,"Overstocked","Healthy")))</f>
        <v>Overstocked</v>
      </c>
      <c r="R9017" s="0" t="str">
        <f aca="false">IF(I9017&gt;=Summary!$B$7,"Fast",IF(I9017&lt;Summary!$B$8,"Slow","Medium"))</f>
        <v>Slow</v>
      </c>
      <c r="S9017" s="15" t="n">
        <f aca="false">IF(M9017&gt;Summary!$B$5,1,0)</f>
        <v>0</v>
      </c>
      <c r="T9017" s="16" t="n">
        <f aca="false">IF(Q9017="Overstocked",(G9017-Summary!$B$6*H9017)*J9017,0)</f>
        <v>129145</v>
      </c>
    </row>
    <row r="9018" customFormat="false" ht="15" hidden="false" customHeight="false" outlineLevel="0" collapsed="false">
      <c r="A9018" s="0" t="s">
        <v>9116</v>
      </c>
      <c r="B9018" s="0" t="s">
        <v>89</v>
      </c>
      <c r="C9018" s="0" t="s">
        <v>85</v>
      </c>
      <c r="D9018" s="0" t="s">
        <v>90</v>
      </c>
      <c r="E9018" s="14" t="n">
        <v>44958</v>
      </c>
      <c r="F9018" s="14" t="n">
        <v>44963</v>
      </c>
      <c r="G9018" s="0" t="n">
        <v>482</v>
      </c>
      <c r="H9018" s="0" t="n">
        <v>107</v>
      </c>
      <c r="I9018" s="0" t="n">
        <v>289</v>
      </c>
      <c r="J9018" s="0" t="n">
        <v>906</v>
      </c>
      <c r="K9018" s="0" t="n">
        <v>1204</v>
      </c>
      <c r="L9018" s="15" t="s">
        <v>82</v>
      </c>
      <c r="M9018" s="0" t="n">
        <v>5</v>
      </c>
      <c r="N9018" s="16" t="n">
        <f aca="false">I9018*K9018</f>
        <v>347956</v>
      </c>
      <c r="O9018" s="16" t="n">
        <f aca="false">I9018*(K9018-J9018)</f>
        <v>86122</v>
      </c>
      <c r="P9018" s="15" t="n">
        <f aca="false">K9018-J9018</f>
        <v>298</v>
      </c>
      <c r="Q9018" s="0" t="str">
        <f aca="false">IF(G9018=0,"Out of stock",IF(G9018&lt;H9018,"Understocked",IF(G9018&gt;Summary!$B$6*H9018,"Overstocked","Healthy")))</f>
        <v>Overstocked</v>
      </c>
      <c r="R9018" s="0" t="str">
        <f aca="false">IF(I9018&gt;=Summary!$B$7,"Fast",IF(I9018&lt;Summary!$B$8,"Slow","Medium"))</f>
        <v>Fast</v>
      </c>
      <c r="S9018" s="15" t="n">
        <f aca="false">IF(M9018&gt;Summary!$B$5,1,0)</f>
        <v>0</v>
      </c>
      <c r="T9018" s="16" t="n">
        <f aca="false">IF(Q9018="Overstocked",(G9018-Summary!$B$6*H9018)*J9018,0)</f>
        <v>48924</v>
      </c>
    </row>
    <row r="9019" customFormat="false" ht="15" hidden="false" customHeight="false" outlineLevel="0" collapsed="false">
      <c r="A9019" s="0" t="s">
        <v>9117</v>
      </c>
      <c r="B9019" s="0" t="s">
        <v>95</v>
      </c>
      <c r="C9019" s="0" t="s">
        <v>78</v>
      </c>
      <c r="D9019" s="0" t="s">
        <v>90</v>
      </c>
      <c r="E9019" s="14" t="n">
        <v>45568</v>
      </c>
      <c r="F9019" s="14" t="n">
        <v>45575</v>
      </c>
      <c r="G9019" s="0" t="n">
        <v>219</v>
      </c>
      <c r="H9019" s="0" t="n">
        <v>64</v>
      </c>
      <c r="I9019" s="0" t="n">
        <v>241</v>
      </c>
      <c r="J9019" s="0" t="n">
        <v>794</v>
      </c>
      <c r="K9019" s="0" t="n">
        <v>879</v>
      </c>
      <c r="L9019" s="15" t="s">
        <v>80</v>
      </c>
      <c r="M9019" s="0" t="n">
        <v>7</v>
      </c>
      <c r="N9019" s="16" t="n">
        <f aca="false">I9019*K9019</f>
        <v>211839</v>
      </c>
      <c r="O9019" s="16" t="n">
        <f aca="false">I9019*(K9019-J9019)</f>
        <v>20485</v>
      </c>
      <c r="P9019" s="15" t="n">
        <f aca="false">K9019-J9019</f>
        <v>85</v>
      </c>
      <c r="Q9019" s="0" t="str">
        <f aca="false">IF(G9019=0,"Out of stock",IF(G9019&lt;H9019,"Understocked",IF(G9019&gt;Summary!$B$6*H9019,"Overstocked","Healthy")))</f>
        <v>Healthy</v>
      </c>
      <c r="R9019" s="0" t="str">
        <f aca="false">IF(I9019&gt;=Summary!$B$7,"Fast",IF(I9019&lt;Summary!$B$8,"Slow","Medium"))</f>
        <v>Fast</v>
      </c>
      <c r="S9019" s="15" t="n">
        <f aca="false">IF(M9019&gt;Summary!$B$5,1,0)</f>
        <v>0</v>
      </c>
      <c r="T9019" s="16" t="n">
        <f aca="false">IF(Q9019="Overstocked",(G9019-Summary!$B$6*H9019)*J9019,0)</f>
        <v>0</v>
      </c>
    </row>
    <row r="9020" customFormat="false" ht="15" hidden="false" customHeight="false" outlineLevel="0" collapsed="false">
      <c r="A9020" s="0" t="s">
        <v>9118</v>
      </c>
      <c r="B9020" s="0" t="s">
        <v>84</v>
      </c>
      <c r="C9020" s="0" t="s">
        <v>85</v>
      </c>
      <c r="D9020" s="0" t="s">
        <v>102</v>
      </c>
      <c r="E9020" s="14" t="n">
        <v>45181</v>
      </c>
      <c r="F9020" s="14" t="n">
        <v>45185</v>
      </c>
      <c r="G9020" s="0" t="n">
        <v>432</v>
      </c>
      <c r="H9020" s="0" t="n">
        <v>130</v>
      </c>
      <c r="I9020" s="0" t="n">
        <v>224</v>
      </c>
      <c r="J9020" s="0" t="n">
        <v>1243</v>
      </c>
      <c r="K9020" s="0" t="n">
        <v>1700</v>
      </c>
      <c r="L9020" s="15" t="s">
        <v>93</v>
      </c>
      <c r="M9020" s="0" t="n">
        <v>4</v>
      </c>
      <c r="N9020" s="16" t="n">
        <f aca="false">I9020*K9020</f>
        <v>380800</v>
      </c>
      <c r="O9020" s="16" t="n">
        <f aca="false">I9020*(K9020-J9020)</f>
        <v>102368</v>
      </c>
      <c r="P9020" s="15" t="n">
        <f aca="false">K9020-J9020</f>
        <v>457</v>
      </c>
      <c r="Q9020" s="0" t="str">
        <f aca="false">IF(G9020=0,"Out of stock",IF(G9020&lt;H9020,"Understocked",IF(G9020&gt;Summary!$B$6*H9020,"Overstocked","Healthy")))</f>
        <v>Healthy</v>
      </c>
      <c r="R9020" s="0" t="str">
        <f aca="false">IF(I9020&gt;=Summary!$B$7,"Fast",IF(I9020&lt;Summary!$B$8,"Slow","Medium"))</f>
        <v>Fast</v>
      </c>
      <c r="S9020" s="15" t="n">
        <f aca="false">IF(M9020&gt;Summary!$B$5,1,0)</f>
        <v>0</v>
      </c>
      <c r="T9020" s="16" t="n">
        <f aca="false">IF(Q9020="Overstocked",(G9020-Summary!$B$6*H9020)*J9020,0)</f>
        <v>0</v>
      </c>
    </row>
    <row r="9021" customFormat="false" ht="15" hidden="false" customHeight="false" outlineLevel="0" collapsed="false">
      <c r="A9021" s="0" t="s">
        <v>9119</v>
      </c>
      <c r="B9021" s="0" t="s">
        <v>113</v>
      </c>
      <c r="C9021" s="0" t="s">
        <v>96</v>
      </c>
      <c r="D9021" s="0" t="s">
        <v>79</v>
      </c>
      <c r="E9021" s="14" t="n">
        <v>45025</v>
      </c>
      <c r="F9021" s="14" t="n">
        <v>45026</v>
      </c>
      <c r="G9021" s="0" t="n">
        <v>76</v>
      </c>
      <c r="H9021" s="0" t="n">
        <v>117</v>
      </c>
      <c r="I9021" s="0" t="n">
        <v>236</v>
      </c>
      <c r="J9021" s="0" t="n">
        <v>476</v>
      </c>
      <c r="K9021" s="0" t="n">
        <v>535</v>
      </c>
      <c r="L9021" s="15" t="s">
        <v>97</v>
      </c>
      <c r="M9021" s="0" t="n">
        <v>1</v>
      </c>
      <c r="N9021" s="16" t="n">
        <f aca="false">I9021*K9021</f>
        <v>126260</v>
      </c>
      <c r="O9021" s="16" t="n">
        <f aca="false">I9021*(K9021-J9021)</f>
        <v>13924</v>
      </c>
      <c r="P9021" s="15" t="n">
        <f aca="false">K9021-J9021</f>
        <v>59</v>
      </c>
      <c r="Q9021" s="0" t="str">
        <f aca="false">IF(G9021=0,"Out of stock",IF(G9021&lt;H9021,"Understocked",IF(G9021&gt;Summary!$B$6*H9021,"Overstocked","Healthy")))</f>
        <v>Understocked</v>
      </c>
      <c r="R9021" s="0" t="str">
        <f aca="false">IF(I9021&gt;=Summary!$B$7,"Fast",IF(I9021&lt;Summary!$B$8,"Slow","Medium"))</f>
        <v>Fast</v>
      </c>
      <c r="S9021" s="15" t="n">
        <f aca="false">IF(M9021&gt;Summary!$B$5,1,0)</f>
        <v>0</v>
      </c>
      <c r="T9021" s="16" t="n">
        <f aca="false">IF(Q9021="Overstocked",(G9021-Summary!$B$6*H9021)*J9021,0)</f>
        <v>0</v>
      </c>
    </row>
    <row r="9022" customFormat="false" ht="15" hidden="false" customHeight="false" outlineLevel="0" collapsed="false">
      <c r="A9022" s="0" t="s">
        <v>9120</v>
      </c>
      <c r="B9022" s="0" t="s">
        <v>89</v>
      </c>
      <c r="C9022" s="0" t="s">
        <v>85</v>
      </c>
      <c r="D9022" s="0" t="s">
        <v>86</v>
      </c>
      <c r="E9022" s="14" t="n">
        <v>45306</v>
      </c>
      <c r="F9022" s="14" t="n">
        <v>45313</v>
      </c>
      <c r="G9022" s="0" t="n">
        <v>121</v>
      </c>
      <c r="H9022" s="0" t="n">
        <v>105</v>
      </c>
      <c r="I9022" s="0" t="n">
        <v>44</v>
      </c>
      <c r="J9022" s="0" t="n">
        <v>1142</v>
      </c>
      <c r="K9022" s="0" t="n">
        <v>1417</v>
      </c>
      <c r="L9022" s="15" t="s">
        <v>87</v>
      </c>
      <c r="M9022" s="0" t="n">
        <v>7</v>
      </c>
      <c r="N9022" s="16" t="n">
        <f aca="false">I9022*K9022</f>
        <v>62348</v>
      </c>
      <c r="O9022" s="16" t="n">
        <f aca="false">I9022*(K9022-J9022)</f>
        <v>12100</v>
      </c>
      <c r="P9022" s="15" t="n">
        <f aca="false">K9022-J9022</f>
        <v>275</v>
      </c>
      <c r="Q9022" s="0" t="str">
        <f aca="false">IF(G9022=0,"Out of stock",IF(G9022&lt;H9022,"Understocked",IF(G9022&gt;Summary!$B$6*H9022,"Overstocked","Healthy")))</f>
        <v>Healthy</v>
      </c>
      <c r="R9022" s="0" t="str">
        <f aca="false">IF(I9022&gt;=Summary!$B$7,"Fast",IF(I9022&lt;Summary!$B$8,"Slow","Medium"))</f>
        <v>Slow</v>
      </c>
      <c r="S9022" s="15" t="n">
        <f aca="false">IF(M9022&gt;Summary!$B$5,1,0)</f>
        <v>0</v>
      </c>
      <c r="T9022" s="16" t="n">
        <f aca="false">IF(Q9022="Overstocked",(G9022-Summary!$B$6*H9022)*J9022,0)</f>
        <v>0</v>
      </c>
    </row>
    <row r="9023" customFormat="false" ht="15" hidden="false" customHeight="false" outlineLevel="0" collapsed="false">
      <c r="A9023" s="0" t="s">
        <v>9121</v>
      </c>
      <c r="B9023" s="0" t="s">
        <v>89</v>
      </c>
      <c r="C9023" s="0" t="s">
        <v>85</v>
      </c>
      <c r="D9023" s="0" t="s">
        <v>92</v>
      </c>
      <c r="E9023" s="14" t="n">
        <v>45252</v>
      </c>
      <c r="F9023" s="14" t="n">
        <v>45262</v>
      </c>
      <c r="G9023" s="0" t="n">
        <v>0</v>
      </c>
      <c r="H9023" s="0" t="n">
        <v>136</v>
      </c>
      <c r="I9023" s="0" t="n">
        <v>279</v>
      </c>
      <c r="J9023" s="0" t="n">
        <v>854</v>
      </c>
      <c r="K9023" s="0" t="n">
        <v>1020</v>
      </c>
      <c r="L9023" s="15" t="s">
        <v>97</v>
      </c>
      <c r="M9023" s="0" t="n">
        <v>10</v>
      </c>
      <c r="N9023" s="16" t="n">
        <f aca="false">I9023*K9023</f>
        <v>284580</v>
      </c>
      <c r="O9023" s="16" t="n">
        <f aca="false">I9023*(K9023-J9023)</f>
        <v>46314</v>
      </c>
      <c r="P9023" s="15" t="n">
        <f aca="false">K9023-J9023</f>
        <v>166</v>
      </c>
      <c r="Q9023" s="0" t="str">
        <f aca="false">IF(G9023=0,"Out of stock",IF(G9023&lt;H9023,"Understocked",IF(G9023&gt;Summary!$B$6*H9023,"Overstocked","Healthy")))</f>
        <v>Out of stock</v>
      </c>
      <c r="R9023" s="0" t="str">
        <f aca="false">IF(I9023&gt;=Summary!$B$7,"Fast",IF(I9023&lt;Summary!$B$8,"Slow","Medium"))</f>
        <v>Fast</v>
      </c>
      <c r="S9023" s="15" t="n">
        <f aca="false">IF(M9023&gt;Summary!$B$5,1,0)</f>
        <v>1</v>
      </c>
      <c r="T9023" s="16" t="n">
        <f aca="false">IF(Q9023="Overstocked",(G9023-Summary!$B$6*H9023)*J9023,0)</f>
        <v>0</v>
      </c>
    </row>
    <row r="9024" customFormat="false" ht="15" hidden="false" customHeight="false" outlineLevel="0" collapsed="false">
      <c r="A9024" s="0" t="s">
        <v>9122</v>
      </c>
      <c r="B9024" s="0" t="s">
        <v>115</v>
      </c>
      <c r="C9024" s="0" t="s">
        <v>78</v>
      </c>
      <c r="D9024" s="0" t="s">
        <v>86</v>
      </c>
      <c r="E9024" s="14" t="n">
        <v>45036</v>
      </c>
      <c r="F9024" s="14" t="n">
        <v>45044</v>
      </c>
      <c r="G9024" s="0" t="n">
        <v>167</v>
      </c>
      <c r="H9024" s="0" t="n">
        <v>119</v>
      </c>
      <c r="I9024" s="0" t="n">
        <v>226</v>
      </c>
      <c r="J9024" s="0" t="n">
        <v>1821</v>
      </c>
      <c r="K9024" s="0" t="n">
        <v>2162</v>
      </c>
      <c r="L9024" s="15" t="s">
        <v>87</v>
      </c>
      <c r="M9024" s="0" t="n">
        <v>8</v>
      </c>
      <c r="N9024" s="16" t="n">
        <f aca="false">I9024*K9024</f>
        <v>488612</v>
      </c>
      <c r="O9024" s="16" t="n">
        <f aca="false">I9024*(K9024-J9024)</f>
        <v>77066</v>
      </c>
      <c r="P9024" s="15" t="n">
        <f aca="false">K9024-J9024</f>
        <v>341</v>
      </c>
      <c r="Q9024" s="0" t="str">
        <f aca="false">IF(G9024=0,"Out of stock",IF(G9024&lt;H9024,"Understocked",IF(G9024&gt;Summary!$B$6*H9024,"Overstocked","Healthy")))</f>
        <v>Healthy</v>
      </c>
      <c r="R9024" s="0" t="str">
        <f aca="false">IF(I9024&gt;=Summary!$B$7,"Fast",IF(I9024&lt;Summary!$B$8,"Slow","Medium"))</f>
        <v>Fast</v>
      </c>
      <c r="S9024" s="15" t="n">
        <f aca="false">IF(M9024&gt;Summary!$B$5,1,0)</f>
        <v>1</v>
      </c>
      <c r="T9024" s="16" t="n">
        <f aca="false">IF(Q9024="Overstocked",(G9024-Summary!$B$6*H9024)*J9024,0)</f>
        <v>0</v>
      </c>
    </row>
    <row r="9025" customFormat="false" ht="15" hidden="false" customHeight="false" outlineLevel="0" collapsed="false">
      <c r="A9025" s="0" t="s">
        <v>9123</v>
      </c>
      <c r="B9025" s="0" t="s">
        <v>111</v>
      </c>
      <c r="C9025" s="0" t="s">
        <v>85</v>
      </c>
      <c r="D9025" s="0" t="s">
        <v>79</v>
      </c>
      <c r="E9025" s="14" t="n">
        <v>45455</v>
      </c>
      <c r="F9025" s="14" t="n">
        <v>45457</v>
      </c>
      <c r="G9025" s="0" t="n">
        <v>115</v>
      </c>
      <c r="H9025" s="0" t="n">
        <v>114</v>
      </c>
      <c r="I9025" s="0" t="n">
        <v>160</v>
      </c>
      <c r="J9025" s="0" t="n">
        <v>1314</v>
      </c>
      <c r="K9025" s="0" t="n">
        <v>1414</v>
      </c>
      <c r="L9025" s="15" t="s">
        <v>80</v>
      </c>
      <c r="M9025" s="0" t="n">
        <v>2</v>
      </c>
      <c r="N9025" s="16" t="n">
        <f aca="false">I9025*K9025</f>
        <v>226240</v>
      </c>
      <c r="O9025" s="16" t="n">
        <f aca="false">I9025*(K9025-J9025)</f>
        <v>16000</v>
      </c>
      <c r="P9025" s="15" t="n">
        <f aca="false">K9025-J9025</f>
        <v>100</v>
      </c>
      <c r="Q9025" s="0" t="str">
        <f aca="false">IF(G9025=0,"Out of stock",IF(G9025&lt;H9025,"Understocked",IF(G9025&gt;Summary!$B$6*H9025,"Overstocked","Healthy")))</f>
        <v>Healthy</v>
      </c>
      <c r="R9025" s="0" t="str">
        <f aca="false">IF(I9025&gt;=Summary!$B$7,"Fast",IF(I9025&lt;Summary!$B$8,"Slow","Medium"))</f>
        <v>Medium</v>
      </c>
      <c r="S9025" s="15" t="n">
        <f aca="false">IF(M9025&gt;Summary!$B$5,1,0)</f>
        <v>0</v>
      </c>
      <c r="T9025" s="16" t="n">
        <f aca="false">IF(Q9025="Overstocked",(G9025-Summary!$B$6*H9025)*J9025,0)</f>
        <v>0</v>
      </c>
    </row>
    <row r="9026" customFormat="false" ht="15" hidden="false" customHeight="false" outlineLevel="0" collapsed="false">
      <c r="A9026" s="0" t="s">
        <v>9124</v>
      </c>
      <c r="B9026" s="0" t="s">
        <v>115</v>
      </c>
      <c r="C9026" s="0" t="s">
        <v>78</v>
      </c>
      <c r="D9026" s="0" t="s">
        <v>102</v>
      </c>
      <c r="E9026" s="14" t="n">
        <v>45365</v>
      </c>
      <c r="F9026" s="14" t="n">
        <v>45366</v>
      </c>
      <c r="G9026" s="0" t="n">
        <v>368</v>
      </c>
      <c r="H9026" s="0" t="n">
        <v>69</v>
      </c>
      <c r="I9026" s="0" t="n">
        <v>167</v>
      </c>
      <c r="J9026" s="0" t="n">
        <v>1947</v>
      </c>
      <c r="K9026" s="0" t="n">
        <v>2318</v>
      </c>
      <c r="L9026" s="15" t="s">
        <v>82</v>
      </c>
      <c r="M9026" s="0" t="n">
        <v>1</v>
      </c>
      <c r="N9026" s="16" t="n">
        <f aca="false">I9026*K9026</f>
        <v>387106</v>
      </c>
      <c r="O9026" s="16" t="n">
        <f aca="false">I9026*(K9026-J9026)</f>
        <v>61957</v>
      </c>
      <c r="P9026" s="15" t="n">
        <f aca="false">K9026-J9026</f>
        <v>371</v>
      </c>
      <c r="Q9026" s="0" t="str">
        <f aca="false">IF(G9026=0,"Out of stock",IF(G9026&lt;H9026,"Understocked",IF(G9026&gt;Summary!$B$6*H9026,"Overstocked","Healthy")))</f>
        <v>Overstocked</v>
      </c>
      <c r="R9026" s="0" t="str">
        <f aca="false">IF(I9026&gt;=Summary!$B$7,"Fast",IF(I9026&lt;Summary!$B$8,"Slow","Medium"))</f>
        <v>Medium</v>
      </c>
      <c r="S9026" s="15" t="n">
        <f aca="false">IF(M9026&gt;Summary!$B$5,1,0)</f>
        <v>0</v>
      </c>
      <c r="T9026" s="16" t="n">
        <f aca="false">IF(Q9026="Overstocked",(G9026-Summary!$B$6*H9026)*J9026,0)</f>
        <v>179124</v>
      </c>
    </row>
    <row r="9027" customFormat="false" ht="15" hidden="false" customHeight="false" outlineLevel="0" collapsed="false">
      <c r="A9027" s="0" t="s">
        <v>9125</v>
      </c>
      <c r="B9027" s="0" t="s">
        <v>95</v>
      </c>
      <c r="C9027" s="0" t="s">
        <v>78</v>
      </c>
      <c r="D9027" s="0" t="s">
        <v>79</v>
      </c>
      <c r="E9027" s="14" t="n">
        <v>45227</v>
      </c>
      <c r="F9027" s="14" t="n">
        <v>45230</v>
      </c>
      <c r="G9027" s="0" t="n">
        <v>241</v>
      </c>
      <c r="H9027" s="0" t="n">
        <v>109</v>
      </c>
      <c r="I9027" s="0" t="n">
        <v>49</v>
      </c>
      <c r="J9027" s="0" t="n">
        <v>1628</v>
      </c>
      <c r="K9027" s="0" t="n">
        <v>2079</v>
      </c>
      <c r="L9027" s="15" t="s">
        <v>80</v>
      </c>
      <c r="M9027" s="0" t="n">
        <v>3</v>
      </c>
      <c r="N9027" s="16" t="n">
        <f aca="false">I9027*K9027</f>
        <v>101871</v>
      </c>
      <c r="O9027" s="16" t="n">
        <f aca="false">I9027*(K9027-J9027)</f>
        <v>22099</v>
      </c>
      <c r="P9027" s="15" t="n">
        <f aca="false">K9027-J9027</f>
        <v>451</v>
      </c>
      <c r="Q9027" s="0" t="str">
        <f aca="false">IF(G9027=0,"Out of stock",IF(G9027&lt;H9027,"Understocked",IF(G9027&gt;Summary!$B$6*H9027,"Overstocked","Healthy")))</f>
        <v>Healthy</v>
      </c>
      <c r="R9027" s="0" t="str">
        <f aca="false">IF(I9027&gt;=Summary!$B$7,"Fast",IF(I9027&lt;Summary!$B$8,"Slow","Medium"))</f>
        <v>Slow</v>
      </c>
      <c r="S9027" s="15" t="n">
        <f aca="false">IF(M9027&gt;Summary!$B$5,1,0)</f>
        <v>0</v>
      </c>
      <c r="T9027" s="16" t="n">
        <f aca="false">IF(Q9027="Overstocked",(G9027-Summary!$B$6*H9027)*J9027,0)</f>
        <v>0</v>
      </c>
    </row>
    <row r="9028" customFormat="false" ht="15" hidden="false" customHeight="false" outlineLevel="0" collapsed="false">
      <c r="A9028" s="0" t="s">
        <v>9126</v>
      </c>
      <c r="B9028" s="0" t="s">
        <v>115</v>
      </c>
      <c r="C9028" s="0" t="s">
        <v>104</v>
      </c>
      <c r="D9028" s="0" t="s">
        <v>86</v>
      </c>
      <c r="E9028" s="14" t="n">
        <v>45168</v>
      </c>
      <c r="F9028" s="14" t="n">
        <v>45178</v>
      </c>
      <c r="G9028" s="0" t="n">
        <v>400</v>
      </c>
      <c r="H9028" s="0" t="n">
        <v>54</v>
      </c>
      <c r="I9028" s="0" t="n">
        <v>121</v>
      </c>
      <c r="J9028" s="0" t="n">
        <v>1439</v>
      </c>
      <c r="K9028" s="0" t="n">
        <v>1550</v>
      </c>
      <c r="L9028" s="15" t="s">
        <v>80</v>
      </c>
      <c r="M9028" s="0" t="n">
        <v>10</v>
      </c>
      <c r="N9028" s="16" t="n">
        <f aca="false">I9028*K9028</f>
        <v>187550</v>
      </c>
      <c r="O9028" s="16" t="n">
        <f aca="false">I9028*(K9028-J9028)</f>
        <v>13431</v>
      </c>
      <c r="P9028" s="15" t="n">
        <f aca="false">K9028-J9028</f>
        <v>111</v>
      </c>
      <c r="Q9028" s="0" t="str">
        <f aca="false">IF(G9028=0,"Out of stock",IF(G9028&lt;H9028,"Understocked",IF(G9028&gt;Summary!$B$6*H9028,"Overstocked","Healthy")))</f>
        <v>Overstocked</v>
      </c>
      <c r="R9028" s="0" t="str">
        <f aca="false">IF(I9028&gt;=Summary!$B$7,"Fast",IF(I9028&lt;Summary!$B$8,"Slow","Medium"))</f>
        <v>Medium</v>
      </c>
      <c r="S9028" s="15" t="n">
        <f aca="false">IF(M9028&gt;Summary!$B$5,1,0)</f>
        <v>1</v>
      </c>
      <c r="T9028" s="16" t="n">
        <f aca="false">IF(Q9028="Overstocked",(G9028-Summary!$B$6*H9028)*J9028,0)</f>
        <v>264776</v>
      </c>
    </row>
    <row r="9029" customFormat="false" ht="15" hidden="false" customHeight="false" outlineLevel="0" collapsed="false">
      <c r="A9029" s="0" t="s">
        <v>9127</v>
      </c>
      <c r="B9029" s="0" t="s">
        <v>107</v>
      </c>
      <c r="C9029" s="0" t="s">
        <v>85</v>
      </c>
      <c r="D9029" s="0" t="s">
        <v>86</v>
      </c>
      <c r="E9029" s="14" t="n">
        <v>44948</v>
      </c>
      <c r="F9029" s="14" t="n">
        <v>44957</v>
      </c>
      <c r="G9029" s="0" t="n">
        <v>104</v>
      </c>
      <c r="H9029" s="0" t="n">
        <v>105</v>
      </c>
      <c r="I9029" s="0" t="n">
        <v>177</v>
      </c>
      <c r="J9029" s="0" t="n">
        <v>1406</v>
      </c>
      <c r="K9029" s="0" t="n">
        <v>1715</v>
      </c>
      <c r="L9029" s="15" t="s">
        <v>93</v>
      </c>
      <c r="M9029" s="0" t="n">
        <v>9</v>
      </c>
      <c r="N9029" s="16" t="n">
        <f aca="false">I9029*K9029</f>
        <v>303555</v>
      </c>
      <c r="O9029" s="16" t="n">
        <f aca="false">I9029*(K9029-J9029)</f>
        <v>54693</v>
      </c>
      <c r="P9029" s="15" t="n">
        <f aca="false">K9029-J9029</f>
        <v>309</v>
      </c>
      <c r="Q9029" s="0" t="str">
        <f aca="false">IF(G9029=0,"Out of stock",IF(G9029&lt;H9029,"Understocked",IF(G9029&gt;Summary!$B$6*H9029,"Overstocked","Healthy")))</f>
        <v>Understocked</v>
      </c>
      <c r="R9029" s="0" t="str">
        <f aca="false">IF(I9029&gt;=Summary!$B$7,"Fast",IF(I9029&lt;Summary!$B$8,"Slow","Medium"))</f>
        <v>Medium</v>
      </c>
      <c r="S9029" s="15" t="n">
        <f aca="false">IF(M9029&gt;Summary!$B$5,1,0)</f>
        <v>1</v>
      </c>
      <c r="T9029" s="16" t="n">
        <f aca="false">IF(Q9029="Overstocked",(G9029-Summary!$B$6*H9029)*J9029,0)</f>
        <v>0</v>
      </c>
    </row>
    <row r="9030" customFormat="false" ht="15" hidden="false" customHeight="false" outlineLevel="0" collapsed="false">
      <c r="A9030" s="0" t="s">
        <v>9128</v>
      </c>
      <c r="B9030" s="0" t="s">
        <v>84</v>
      </c>
      <c r="C9030" s="0" t="s">
        <v>104</v>
      </c>
      <c r="D9030" s="0" t="s">
        <v>102</v>
      </c>
      <c r="E9030" s="14" t="n">
        <v>44945</v>
      </c>
      <c r="F9030" s="14" t="n">
        <v>44954</v>
      </c>
      <c r="G9030" s="0" t="n">
        <v>230</v>
      </c>
      <c r="H9030" s="0" t="n">
        <v>60</v>
      </c>
      <c r="I9030" s="0" t="n">
        <v>136</v>
      </c>
      <c r="J9030" s="0" t="n">
        <v>1165</v>
      </c>
      <c r="K9030" s="0" t="n">
        <v>1217</v>
      </c>
      <c r="L9030" s="15" t="s">
        <v>82</v>
      </c>
      <c r="M9030" s="0" t="n">
        <v>9</v>
      </c>
      <c r="N9030" s="16" t="n">
        <f aca="false">I9030*K9030</f>
        <v>165512</v>
      </c>
      <c r="O9030" s="16" t="n">
        <f aca="false">I9030*(K9030-J9030)</f>
        <v>7072</v>
      </c>
      <c r="P9030" s="15" t="n">
        <f aca="false">K9030-J9030</f>
        <v>52</v>
      </c>
      <c r="Q9030" s="0" t="str">
        <f aca="false">IF(G9030=0,"Out of stock",IF(G9030&lt;H9030,"Understocked",IF(G9030&gt;Summary!$B$6*H9030,"Overstocked","Healthy")))</f>
        <v>Healthy</v>
      </c>
      <c r="R9030" s="0" t="str">
        <f aca="false">IF(I9030&gt;=Summary!$B$7,"Fast",IF(I9030&lt;Summary!$B$8,"Slow","Medium"))</f>
        <v>Medium</v>
      </c>
      <c r="S9030" s="15" t="n">
        <f aca="false">IF(M9030&gt;Summary!$B$5,1,0)</f>
        <v>1</v>
      </c>
      <c r="T9030" s="16" t="n">
        <f aca="false">IF(Q9030="Overstocked",(G9030-Summary!$B$6*H9030)*J9030,0)</f>
        <v>0</v>
      </c>
    </row>
    <row r="9031" customFormat="false" ht="15" hidden="false" customHeight="false" outlineLevel="0" collapsed="false">
      <c r="A9031" s="0" t="s">
        <v>9129</v>
      </c>
      <c r="B9031" s="0" t="s">
        <v>95</v>
      </c>
      <c r="C9031" s="0" t="s">
        <v>78</v>
      </c>
      <c r="D9031" s="0" t="s">
        <v>92</v>
      </c>
      <c r="E9031" s="14" t="n">
        <v>45059</v>
      </c>
      <c r="F9031" s="14" t="n">
        <v>45061</v>
      </c>
      <c r="G9031" s="0" t="n">
        <v>78</v>
      </c>
      <c r="H9031" s="0" t="n">
        <v>124</v>
      </c>
      <c r="I9031" s="0" t="n">
        <v>295</v>
      </c>
      <c r="J9031" s="0" t="n">
        <v>1817</v>
      </c>
      <c r="K9031" s="0" t="n">
        <v>2210</v>
      </c>
      <c r="L9031" s="15" t="s">
        <v>82</v>
      </c>
      <c r="M9031" s="0" t="n">
        <v>2</v>
      </c>
      <c r="N9031" s="16" t="n">
        <f aca="false">I9031*K9031</f>
        <v>651950</v>
      </c>
      <c r="O9031" s="16" t="n">
        <f aca="false">I9031*(K9031-J9031)</f>
        <v>115935</v>
      </c>
      <c r="P9031" s="15" t="n">
        <f aca="false">K9031-J9031</f>
        <v>393</v>
      </c>
      <c r="Q9031" s="0" t="str">
        <f aca="false">IF(G9031=0,"Out of stock",IF(G9031&lt;H9031,"Understocked",IF(G9031&gt;Summary!$B$6*H9031,"Overstocked","Healthy")))</f>
        <v>Understocked</v>
      </c>
      <c r="R9031" s="0" t="str">
        <f aca="false">IF(I9031&gt;=Summary!$B$7,"Fast",IF(I9031&lt;Summary!$B$8,"Slow","Medium"))</f>
        <v>Fast</v>
      </c>
      <c r="S9031" s="15" t="n">
        <f aca="false">IF(M9031&gt;Summary!$B$5,1,0)</f>
        <v>0</v>
      </c>
      <c r="T9031" s="16" t="n">
        <f aca="false">IF(Q9031="Overstocked",(G9031-Summary!$B$6*H9031)*J9031,0)</f>
        <v>0</v>
      </c>
    </row>
    <row r="9032" customFormat="false" ht="15" hidden="false" customHeight="false" outlineLevel="0" collapsed="false">
      <c r="A9032" s="0" t="s">
        <v>9130</v>
      </c>
      <c r="B9032" s="0" t="s">
        <v>123</v>
      </c>
      <c r="C9032" s="0" t="s">
        <v>104</v>
      </c>
      <c r="D9032" s="0" t="s">
        <v>102</v>
      </c>
      <c r="E9032" s="14" t="n">
        <v>45388</v>
      </c>
      <c r="F9032" s="14" t="n">
        <v>45391</v>
      </c>
      <c r="G9032" s="0" t="n">
        <v>438</v>
      </c>
      <c r="H9032" s="0" t="n">
        <v>54</v>
      </c>
      <c r="I9032" s="0" t="n">
        <v>132</v>
      </c>
      <c r="J9032" s="0" t="n">
        <v>684</v>
      </c>
      <c r="K9032" s="0" t="n">
        <v>784</v>
      </c>
      <c r="L9032" s="15" t="s">
        <v>82</v>
      </c>
      <c r="M9032" s="0" t="n">
        <v>3</v>
      </c>
      <c r="N9032" s="16" t="n">
        <f aca="false">I9032*K9032</f>
        <v>103488</v>
      </c>
      <c r="O9032" s="16" t="n">
        <f aca="false">I9032*(K9032-J9032)</f>
        <v>13200</v>
      </c>
      <c r="P9032" s="15" t="n">
        <f aca="false">K9032-J9032</f>
        <v>100</v>
      </c>
      <c r="Q9032" s="0" t="str">
        <f aca="false">IF(G9032=0,"Out of stock",IF(G9032&lt;H9032,"Understocked",IF(G9032&gt;Summary!$B$6*H9032,"Overstocked","Healthy")))</f>
        <v>Overstocked</v>
      </c>
      <c r="R9032" s="0" t="str">
        <f aca="false">IF(I9032&gt;=Summary!$B$7,"Fast",IF(I9032&lt;Summary!$B$8,"Slow","Medium"))</f>
        <v>Medium</v>
      </c>
      <c r="S9032" s="15" t="n">
        <f aca="false">IF(M9032&gt;Summary!$B$5,1,0)</f>
        <v>0</v>
      </c>
      <c r="T9032" s="16" t="n">
        <f aca="false">IF(Q9032="Overstocked",(G9032-Summary!$B$6*H9032)*J9032,0)</f>
        <v>151848</v>
      </c>
    </row>
    <row r="9033" customFormat="false" ht="15" hidden="false" customHeight="false" outlineLevel="0" collapsed="false">
      <c r="A9033" s="0" t="s">
        <v>9131</v>
      </c>
      <c r="B9033" s="0" t="s">
        <v>115</v>
      </c>
      <c r="C9033" s="0" t="s">
        <v>78</v>
      </c>
      <c r="D9033" s="0" t="s">
        <v>79</v>
      </c>
      <c r="E9033" s="14" t="n">
        <v>45326</v>
      </c>
      <c r="F9033" s="14" t="n">
        <v>45331</v>
      </c>
      <c r="G9033" s="0" t="n">
        <v>273</v>
      </c>
      <c r="H9033" s="0" t="n">
        <v>118</v>
      </c>
      <c r="I9033" s="0" t="n">
        <v>199</v>
      </c>
      <c r="J9033" s="0" t="n">
        <v>1727</v>
      </c>
      <c r="K9033" s="0" t="n">
        <v>2158</v>
      </c>
      <c r="L9033" s="15" t="s">
        <v>93</v>
      </c>
      <c r="M9033" s="0" t="n">
        <v>5</v>
      </c>
      <c r="N9033" s="16" t="n">
        <f aca="false">I9033*K9033</f>
        <v>429442</v>
      </c>
      <c r="O9033" s="16" t="n">
        <f aca="false">I9033*(K9033-J9033)</f>
        <v>85769</v>
      </c>
      <c r="P9033" s="15" t="n">
        <f aca="false">K9033-J9033</f>
        <v>431</v>
      </c>
      <c r="Q9033" s="0" t="str">
        <f aca="false">IF(G9033=0,"Out of stock",IF(G9033&lt;H9033,"Understocked",IF(G9033&gt;Summary!$B$6*H9033,"Overstocked","Healthy")))</f>
        <v>Healthy</v>
      </c>
      <c r="R9033" s="0" t="str">
        <f aca="false">IF(I9033&gt;=Summary!$B$7,"Fast",IF(I9033&lt;Summary!$B$8,"Slow","Medium"))</f>
        <v>Medium</v>
      </c>
      <c r="S9033" s="15" t="n">
        <f aca="false">IF(M9033&gt;Summary!$B$5,1,0)</f>
        <v>0</v>
      </c>
      <c r="T9033" s="16" t="n">
        <f aca="false">IF(Q9033="Overstocked",(G9033-Summary!$B$6*H9033)*J9033,0)</f>
        <v>0</v>
      </c>
    </row>
    <row r="9034" customFormat="false" ht="15" hidden="false" customHeight="false" outlineLevel="0" collapsed="false">
      <c r="A9034" s="0" t="s">
        <v>9132</v>
      </c>
      <c r="B9034" s="0" t="s">
        <v>101</v>
      </c>
      <c r="C9034" s="0" t="s">
        <v>96</v>
      </c>
      <c r="D9034" s="0" t="s">
        <v>92</v>
      </c>
      <c r="E9034" s="14" t="n">
        <v>45267</v>
      </c>
      <c r="F9034" s="14" t="n">
        <v>45271</v>
      </c>
      <c r="G9034" s="0" t="n">
        <v>213</v>
      </c>
      <c r="H9034" s="0" t="n">
        <v>95</v>
      </c>
      <c r="I9034" s="0" t="n">
        <v>125</v>
      </c>
      <c r="J9034" s="0" t="n">
        <v>721</v>
      </c>
      <c r="K9034" s="0" t="n">
        <v>815</v>
      </c>
      <c r="L9034" s="15" t="s">
        <v>93</v>
      </c>
      <c r="M9034" s="0" t="n">
        <v>4</v>
      </c>
      <c r="N9034" s="16" t="n">
        <f aca="false">I9034*K9034</f>
        <v>101875</v>
      </c>
      <c r="O9034" s="16" t="n">
        <f aca="false">I9034*(K9034-J9034)</f>
        <v>11750</v>
      </c>
      <c r="P9034" s="15" t="n">
        <f aca="false">K9034-J9034</f>
        <v>94</v>
      </c>
      <c r="Q9034" s="0" t="str">
        <f aca="false">IF(G9034=0,"Out of stock",IF(G9034&lt;H9034,"Understocked",IF(G9034&gt;Summary!$B$6*H9034,"Overstocked","Healthy")))</f>
        <v>Healthy</v>
      </c>
      <c r="R9034" s="0" t="str">
        <f aca="false">IF(I9034&gt;=Summary!$B$7,"Fast",IF(I9034&lt;Summary!$B$8,"Slow","Medium"))</f>
        <v>Medium</v>
      </c>
      <c r="S9034" s="15" t="n">
        <f aca="false">IF(M9034&gt;Summary!$B$5,1,0)</f>
        <v>0</v>
      </c>
      <c r="T9034" s="16" t="n">
        <f aca="false">IF(Q9034="Overstocked",(G9034-Summary!$B$6*H9034)*J9034,0)</f>
        <v>0</v>
      </c>
    </row>
    <row r="9035" customFormat="false" ht="15" hidden="false" customHeight="false" outlineLevel="0" collapsed="false">
      <c r="A9035" s="0" t="s">
        <v>9133</v>
      </c>
      <c r="B9035" s="0" t="s">
        <v>115</v>
      </c>
      <c r="C9035" s="0" t="s">
        <v>104</v>
      </c>
      <c r="D9035" s="0" t="s">
        <v>90</v>
      </c>
      <c r="E9035" s="14" t="n">
        <v>45226</v>
      </c>
      <c r="F9035" s="14" t="n">
        <v>45232</v>
      </c>
      <c r="G9035" s="0" t="n">
        <v>195</v>
      </c>
      <c r="H9035" s="0" t="n">
        <v>55</v>
      </c>
      <c r="I9035" s="0" t="n">
        <v>288</v>
      </c>
      <c r="J9035" s="0" t="n">
        <v>927</v>
      </c>
      <c r="K9035" s="0" t="n">
        <v>1412</v>
      </c>
      <c r="L9035" s="15" t="s">
        <v>93</v>
      </c>
      <c r="M9035" s="0" t="n">
        <v>6</v>
      </c>
      <c r="N9035" s="16" t="n">
        <f aca="false">I9035*K9035</f>
        <v>406656</v>
      </c>
      <c r="O9035" s="16" t="n">
        <f aca="false">I9035*(K9035-J9035)</f>
        <v>139680</v>
      </c>
      <c r="P9035" s="15" t="n">
        <f aca="false">K9035-J9035</f>
        <v>485</v>
      </c>
      <c r="Q9035" s="0" t="str">
        <f aca="false">IF(G9035=0,"Out of stock",IF(G9035&lt;H9035,"Understocked",IF(G9035&gt;Summary!$B$6*H9035,"Overstocked","Healthy")))</f>
        <v>Healthy</v>
      </c>
      <c r="R9035" s="0" t="str">
        <f aca="false">IF(I9035&gt;=Summary!$B$7,"Fast",IF(I9035&lt;Summary!$B$8,"Slow","Medium"))</f>
        <v>Fast</v>
      </c>
      <c r="S9035" s="15" t="n">
        <f aca="false">IF(M9035&gt;Summary!$B$5,1,0)</f>
        <v>0</v>
      </c>
      <c r="T9035" s="16" t="n">
        <f aca="false">IF(Q9035="Overstocked",(G9035-Summary!$B$6*H9035)*J9035,0)</f>
        <v>0</v>
      </c>
    </row>
    <row r="9036" customFormat="false" ht="15" hidden="false" customHeight="false" outlineLevel="0" collapsed="false">
      <c r="A9036" s="0" t="s">
        <v>9134</v>
      </c>
      <c r="B9036" s="0" t="s">
        <v>89</v>
      </c>
      <c r="C9036" s="0" t="s">
        <v>96</v>
      </c>
      <c r="D9036" s="0" t="s">
        <v>79</v>
      </c>
      <c r="E9036" s="14" t="n">
        <v>44929</v>
      </c>
      <c r="F9036" s="14" t="n">
        <v>44931</v>
      </c>
      <c r="G9036" s="0" t="n">
        <v>443</v>
      </c>
      <c r="H9036" s="0" t="n">
        <v>51</v>
      </c>
      <c r="I9036" s="0" t="n">
        <v>109</v>
      </c>
      <c r="J9036" s="0" t="n">
        <v>1611</v>
      </c>
      <c r="K9036" s="0" t="n">
        <v>1893</v>
      </c>
      <c r="L9036" s="15" t="s">
        <v>82</v>
      </c>
      <c r="M9036" s="0" t="n">
        <v>2</v>
      </c>
      <c r="N9036" s="16" t="n">
        <f aca="false">I9036*K9036</f>
        <v>206337</v>
      </c>
      <c r="O9036" s="16" t="n">
        <f aca="false">I9036*(K9036-J9036)</f>
        <v>30738</v>
      </c>
      <c r="P9036" s="15" t="n">
        <f aca="false">K9036-J9036</f>
        <v>282</v>
      </c>
      <c r="Q9036" s="0" t="str">
        <f aca="false">IF(G9036=0,"Out of stock",IF(G9036&lt;H9036,"Understocked",IF(G9036&gt;Summary!$B$6*H9036,"Overstocked","Healthy")))</f>
        <v>Overstocked</v>
      </c>
      <c r="R9036" s="0" t="str">
        <f aca="false">IF(I9036&gt;=Summary!$B$7,"Fast",IF(I9036&lt;Summary!$B$8,"Slow","Medium"))</f>
        <v>Medium</v>
      </c>
      <c r="S9036" s="15" t="n">
        <f aca="false">IF(M9036&gt;Summary!$B$5,1,0)</f>
        <v>0</v>
      </c>
      <c r="T9036" s="16" t="n">
        <f aca="false">IF(Q9036="Overstocked",(G9036-Summary!$B$6*H9036)*J9036,0)</f>
        <v>385029</v>
      </c>
    </row>
    <row r="9037" customFormat="false" ht="15" hidden="false" customHeight="false" outlineLevel="0" collapsed="false">
      <c r="A9037" s="0" t="s">
        <v>9135</v>
      </c>
      <c r="B9037" s="0" t="s">
        <v>111</v>
      </c>
      <c r="C9037" s="0" t="s">
        <v>104</v>
      </c>
      <c r="D9037" s="0" t="s">
        <v>79</v>
      </c>
      <c r="E9037" s="14" t="n">
        <v>45199</v>
      </c>
      <c r="F9037" s="14" t="n">
        <v>45202</v>
      </c>
      <c r="G9037" s="0" t="n">
        <v>83</v>
      </c>
      <c r="H9037" s="0" t="n">
        <v>100</v>
      </c>
      <c r="I9037" s="0" t="n">
        <v>18</v>
      </c>
      <c r="J9037" s="0" t="n">
        <v>1158</v>
      </c>
      <c r="K9037" s="0" t="n">
        <v>1434</v>
      </c>
      <c r="L9037" s="15" t="s">
        <v>97</v>
      </c>
      <c r="M9037" s="0" t="n">
        <v>3</v>
      </c>
      <c r="N9037" s="16" t="n">
        <f aca="false">I9037*K9037</f>
        <v>25812</v>
      </c>
      <c r="O9037" s="16" t="n">
        <f aca="false">I9037*(K9037-J9037)</f>
        <v>4968</v>
      </c>
      <c r="P9037" s="15" t="n">
        <f aca="false">K9037-J9037</f>
        <v>276</v>
      </c>
      <c r="Q9037" s="0" t="str">
        <f aca="false">IF(G9037=0,"Out of stock",IF(G9037&lt;H9037,"Understocked",IF(G9037&gt;Summary!$B$6*H9037,"Overstocked","Healthy")))</f>
        <v>Understocked</v>
      </c>
      <c r="R9037" s="0" t="str">
        <f aca="false">IF(I9037&gt;=Summary!$B$7,"Fast",IF(I9037&lt;Summary!$B$8,"Slow","Medium"))</f>
        <v>Slow</v>
      </c>
      <c r="S9037" s="15" t="n">
        <f aca="false">IF(M9037&gt;Summary!$B$5,1,0)</f>
        <v>0</v>
      </c>
      <c r="T9037" s="16" t="n">
        <f aca="false">IF(Q9037="Overstocked",(G9037-Summary!$B$6*H9037)*J9037,0)</f>
        <v>0</v>
      </c>
    </row>
    <row r="9038" customFormat="false" ht="15" hidden="false" customHeight="false" outlineLevel="0" collapsed="false">
      <c r="A9038" s="0" t="s">
        <v>9136</v>
      </c>
      <c r="B9038" s="0" t="s">
        <v>123</v>
      </c>
      <c r="C9038" s="0" t="s">
        <v>85</v>
      </c>
      <c r="D9038" s="0" t="s">
        <v>86</v>
      </c>
      <c r="E9038" s="14" t="n">
        <v>45353</v>
      </c>
      <c r="F9038" s="14" t="n">
        <v>45360</v>
      </c>
      <c r="G9038" s="0" t="n">
        <v>135</v>
      </c>
      <c r="H9038" s="0" t="n">
        <v>125</v>
      </c>
      <c r="I9038" s="0" t="n">
        <v>158</v>
      </c>
      <c r="J9038" s="0" t="n">
        <v>342</v>
      </c>
      <c r="K9038" s="0" t="n">
        <v>735</v>
      </c>
      <c r="L9038" s="15" t="s">
        <v>82</v>
      </c>
      <c r="M9038" s="0" t="n">
        <v>7</v>
      </c>
      <c r="N9038" s="16" t="n">
        <f aca="false">I9038*K9038</f>
        <v>116130</v>
      </c>
      <c r="O9038" s="16" t="n">
        <f aca="false">I9038*(K9038-J9038)</f>
        <v>62094</v>
      </c>
      <c r="P9038" s="15" t="n">
        <f aca="false">K9038-J9038</f>
        <v>393</v>
      </c>
      <c r="Q9038" s="0" t="str">
        <f aca="false">IF(G9038=0,"Out of stock",IF(G9038&lt;H9038,"Understocked",IF(G9038&gt;Summary!$B$6*H9038,"Overstocked","Healthy")))</f>
        <v>Healthy</v>
      </c>
      <c r="R9038" s="0" t="str">
        <f aca="false">IF(I9038&gt;=Summary!$B$7,"Fast",IF(I9038&lt;Summary!$B$8,"Slow","Medium"))</f>
        <v>Medium</v>
      </c>
      <c r="S9038" s="15" t="n">
        <f aca="false">IF(M9038&gt;Summary!$B$5,1,0)</f>
        <v>0</v>
      </c>
      <c r="T9038" s="16" t="n">
        <f aca="false">IF(Q9038="Overstocked",(G9038-Summary!$B$6*H9038)*J9038,0)</f>
        <v>0</v>
      </c>
    </row>
    <row r="9039" customFormat="false" ht="15" hidden="false" customHeight="false" outlineLevel="0" collapsed="false">
      <c r="A9039" s="0" t="s">
        <v>9137</v>
      </c>
      <c r="B9039" s="0" t="s">
        <v>115</v>
      </c>
      <c r="C9039" s="0" t="s">
        <v>96</v>
      </c>
      <c r="D9039" s="0" t="s">
        <v>102</v>
      </c>
      <c r="E9039" s="14" t="n">
        <v>45269</v>
      </c>
      <c r="F9039" s="14" t="n">
        <v>45272</v>
      </c>
      <c r="G9039" s="0" t="n">
        <v>277</v>
      </c>
      <c r="H9039" s="0" t="n">
        <v>144</v>
      </c>
      <c r="I9039" s="0" t="n">
        <v>242</v>
      </c>
      <c r="J9039" s="0" t="n">
        <v>696</v>
      </c>
      <c r="K9039" s="0" t="n">
        <v>1174</v>
      </c>
      <c r="L9039" s="15" t="s">
        <v>93</v>
      </c>
      <c r="M9039" s="0" t="n">
        <v>3</v>
      </c>
      <c r="N9039" s="16" t="n">
        <f aca="false">I9039*K9039</f>
        <v>284108</v>
      </c>
      <c r="O9039" s="16" t="n">
        <f aca="false">I9039*(K9039-J9039)</f>
        <v>115676</v>
      </c>
      <c r="P9039" s="15" t="n">
        <f aca="false">K9039-J9039</f>
        <v>478</v>
      </c>
      <c r="Q9039" s="0" t="str">
        <f aca="false">IF(G9039=0,"Out of stock",IF(G9039&lt;H9039,"Understocked",IF(G9039&gt;Summary!$B$6*H9039,"Overstocked","Healthy")))</f>
        <v>Healthy</v>
      </c>
      <c r="R9039" s="0" t="str">
        <f aca="false">IF(I9039&gt;=Summary!$B$7,"Fast",IF(I9039&lt;Summary!$B$8,"Slow","Medium"))</f>
        <v>Fast</v>
      </c>
      <c r="S9039" s="15" t="n">
        <f aca="false">IF(M9039&gt;Summary!$B$5,1,0)</f>
        <v>0</v>
      </c>
      <c r="T9039" s="16" t="n">
        <f aca="false">IF(Q9039="Overstocked",(G9039-Summary!$B$6*H9039)*J9039,0)</f>
        <v>0</v>
      </c>
    </row>
    <row r="9040" customFormat="false" ht="15" hidden="false" customHeight="false" outlineLevel="0" collapsed="false">
      <c r="A9040" s="0" t="s">
        <v>9138</v>
      </c>
      <c r="B9040" s="0" t="s">
        <v>115</v>
      </c>
      <c r="C9040" s="0" t="s">
        <v>78</v>
      </c>
      <c r="D9040" s="0" t="s">
        <v>92</v>
      </c>
      <c r="E9040" s="14" t="n">
        <v>45217</v>
      </c>
      <c r="F9040" s="14" t="n">
        <v>45222</v>
      </c>
      <c r="G9040" s="0" t="n">
        <v>257</v>
      </c>
      <c r="H9040" s="0" t="n">
        <v>74</v>
      </c>
      <c r="I9040" s="0" t="n">
        <v>22</v>
      </c>
      <c r="J9040" s="0" t="n">
        <v>1304</v>
      </c>
      <c r="K9040" s="0" t="n">
        <v>1407</v>
      </c>
      <c r="L9040" s="15" t="s">
        <v>97</v>
      </c>
      <c r="M9040" s="0" t="n">
        <v>5</v>
      </c>
      <c r="N9040" s="16" t="n">
        <f aca="false">I9040*K9040</f>
        <v>30954</v>
      </c>
      <c r="O9040" s="16" t="n">
        <f aca="false">I9040*(K9040-J9040)</f>
        <v>2266</v>
      </c>
      <c r="P9040" s="15" t="n">
        <f aca="false">K9040-J9040</f>
        <v>103</v>
      </c>
      <c r="Q9040" s="0" t="str">
        <f aca="false">IF(G9040=0,"Out of stock",IF(G9040&lt;H9040,"Understocked",IF(G9040&gt;Summary!$B$6*H9040,"Overstocked","Healthy")))</f>
        <v>Healthy</v>
      </c>
      <c r="R9040" s="0" t="str">
        <f aca="false">IF(I9040&gt;=Summary!$B$7,"Fast",IF(I9040&lt;Summary!$B$8,"Slow","Medium"))</f>
        <v>Slow</v>
      </c>
      <c r="S9040" s="15" t="n">
        <f aca="false">IF(M9040&gt;Summary!$B$5,1,0)</f>
        <v>0</v>
      </c>
      <c r="T9040" s="16" t="n">
        <f aca="false">IF(Q9040="Overstocked",(G9040-Summary!$B$6*H9040)*J9040,0)</f>
        <v>0</v>
      </c>
    </row>
    <row r="9041" customFormat="false" ht="15" hidden="false" customHeight="false" outlineLevel="0" collapsed="false">
      <c r="A9041" s="0" t="s">
        <v>9139</v>
      </c>
      <c r="B9041" s="0" t="s">
        <v>77</v>
      </c>
      <c r="C9041" s="0" t="s">
        <v>85</v>
      </c>
      <c r="D9041" s="0" t="s">
        <v>79</v>
      </c>
      <c r="E9041" s="14" t="n">
        <v>45100</v>
      </c>
      <c r="F9041" s="14" t="n">
        <v>45108</v>
      </c>
      <c r="G9041" s="0" t="n">
        <v>487</v>
      </c>
      <c r="H9041" s="0" t="n">
        <v>81</v>
      </c>
      <c r="I9041" s="0" t="n">
        <v>213</v>
      </c>
      <c r="J9041" s="0" t="n">
        <v>1091</v>
      </c>
      <c r="K9041" s="0" t="n">
        <v>1376</v>
      </c>
      <c r="L9041" s="15" t="s">
        <v>87</v>
      </c>
      <c r="M9041" s="0" t="n">
        <v>8</v>
      </c>
      <c r="N9041" s="16" t="n">
        <f aca="false">I9041*K9041</f>
        <v>293088</v>
      </c>
      <c r="O9041" s="16" t="n">
        <f aca="false">I9041*(K9041-J9041)</f>
        <v>60705</v>
      </c>
      <c r="P9041" s="15" t="n">
        <f aca="false">K9041-J9041</f>
        <v>285</v>
      </c>
      <c r="Q9041" s="0" t="str">
        <f aca="false">IF(G9041=0,"Out of stock",IF(G9041&lt;H9041,"Understocked",IF(G9041&gt;Summary!$B$6*H9041,"Overstocked","Healthy")))</f>
        <v>Overstocked</v>
      </c>
      <c r="R9041" s="0" t="str">
        <f aca="false">IF(I9041&gt;=Summary!$B$7,"Fast",IF(I9041&lt;Summary!$B$8,"Slow","Medium"))</f>
        <v>Fast</v>
      </c>
      <c r="S9041" s="15" t="n">
        <f aca="false">IF(M9041&gt;Summary!$B$5,1,0)</f>
        <v>1</v>
      </c>
      <c r="T9041" s="16" t="n">
        <f aca="false">IF(Q9041="Overstocked",(G9041-Summary!$B$6*H9041)*J9041,0)</f>
        <v>177833</v>
      </c>
    </row>
    <row r="9042" customFormat="false" ht="15" hidden="false" customHeight="false" outlineLevel="0" collapsed="false">
      <c r="A9042" s="0" t="s">
        <v>9140</v>
      </c>
      <c r="B9042" s="0" t="s">
        <v>111</v>
      </c>
      <c r="C9042" s="0" t="s">
        <v>85</v>
      </c>
      <c r="D9042" s="0" t="s">
        <v>79</v>
      </c>
      <c r="E9042" s="14" t="n">
        <v>45227</v>
      </c>
      <c r="F9042" s="14" t="n">
        <v>45228</v>
      </c>
      <c r="G9042" s="0" t="n">
        <v>36</v>
      </c>
      <c r="H9042" s="0" t="n">
        <v>142</v>
      </c>
      <c r="I9042" s="0" t="n">
        <v>142</v>
      </c>
      <c r="J9042" s="0" t="n">
        <v>694</v>
      </c>
      <c r="K9042" s="0" t="n">
        <v>1028</v>
      </c>
      <c r="L9042" s="15" t="s">
        <v>82</v>
      </c>
      <c r="M9042" s="0" t="n">
        <v>1</v>
      </c>
      <c r="N9042" s="16" t="n">
        <f aca="false">I9042*K9042</f>
        <v>145976</v>
      </c>
      <c r="O9042" s="16" t="n">
        <f aca="false">I9042*(K9042-J9042)</f>
        <v>47428</v>
      </c>
      <c r="P9042" s="15" t="n">
        <f aca="false">K9042-J9042</f>
        <v>334</v>
      </c>
      <c r="Q9042" s="0" t="str">
        <f aca="false">IF(G9042=0,"Out of stock",IF(G9042&lt;H9042,"Understocked",IF(G9042&gt;Summary!$B$6*H9042,"Overstocked","Healthy")))</f>
        <v>Understocked</v>
      </c>
      <c r="R9042" s="0" t="str">
        <f aca="false">IF(I9042&gt;=Summary!$B$7,"Fast",IF(I9042&lt;Summary!$B$8,"Slow","Medium"))</f>
        <v>Medium</v>
      </c>
      <c r="S9042" s="15" t="n">
        <f aca="false">IF(M9042&gt;Summary!$B$5,1,0)</f>
        <v>0</v>
      </c>
      <c r="T9042" s="16" t="n">
        <f aca="false">IF(Q9042="Overstocked",(G9042-Summary!$B$6*H9042)*J9042,0)</f>
        <v>0</v>
      </c>
    </row>
    <row r="9043" customFormat="false" ht="15" hidden="false" customHeight="false" outlineLevel="0" collapsed="false">
      <c r="A9043" s="0" t="s">
        <v>9141</v>
      </c>
      <c r="B9043" s="0" t="s">
        <v>95</v>
      </c>
      <c r="C9043" s="0" t="s">
        <v>85</v>
      </c>
      <c r="D9043" s="0" t="s">
        <v>92</v>
      </c>
      <c r="E9043" s="14" t="n">
        <v>45110</v>
      </c>
      <c r="F9043" s="14" t="n">
        <v>45111</v>
      </c>
      <c r="G9043" s="0" t="n">
        <v>239</v>
      </c>
      <c r="H9043" s="0" t="n">
        <v>100</v>
      </c>
      <c r="I9043" s="0" t="n">
        <v>243</v>
      </c>
      <c r="J9043" s="0" t="n">
        <v>1198</v>
      </c>
      <c r="K9043" s="0" t="n">
        <v>1520</v>
      </c>
      <c r="L9043" s="15" t="s">
        <v>93</v>
      </c>
      <c r="M9043" s="0" t="n">
        <v>1</v>
      </c>
      <c r="N9043" s="16" t="n">
        <f aca="false">I9043*K9043</f>
        <v>369360</v>
      </c>
      <c r="O9043" s="16" t="n">
        <f aca="false">I9043*(K9043-J9043)</f>
        <v>78246</v>
      </c>
      <c r="P9043" s="15" t="n">
        <f aca="false">K9043-J9043</f>
        <v>322</v>
      </c>
      <c r="Q9043" s="0" t="str">
        <f aca="false">IF(G9043=0,"Out of stock",IF(G9043&lt;H9043,"Understocked",IF(G9043&gt;Summary!$B$6*H9043,"Overstocked","Healthy")))</f>
        <v>Healthy</v>
      </c>
      <c r="R9043" s="0" t="str">
        <f aca="false">IF(I9043&gt;=Summary!$B$7,"Fast",IF(I9043&lt;Summary!$B$8,"Slow","Medium"))</f>
        <v>Fast</v>
      </c>
      <c r="S9043" s="15" t="n">
        <f aca="false">IF(M9043&gt;Summary!$B$5,1,0)</f>
        <v>0</v>
      </c>
      <c r="T9043" s="16" t="n">
        <f aca="false">IF(Q9043="Overstocked",(G9043-Summary!$B$6*H9043)*J9043,0)</f>
        <v>0</v>
      </c>
    </row>
    <row r="9044" customFormat="false" ht="15" hidden="false" customHeight="false" outlineLevel="0" collapsed="false">
      <c r="A9044" s="0" t="s">
        <v>9142</v>
      </c>
      <c r="B9044" s="0" t="s">
        <v>111</v>
      </c>
      <c r="C9044" s="0" t="s">
        <v>85</v>
      </c>
      <c r="D9044" s="0" t="s">
        <v>102</v>
      </c>
      <c r="E9044" s="14" t="n">
        <v>44953</v>
      </c>
      <c r="F9044" s="14" t="n">
        <v>44959</v>
      </c>
      <c r="G9044" s="0" t="n">
        <v>75</v>
      </c>
      <c r="H9044" s="0" t="n">
        <v>71</v>
      </c>
      <c r="I9044" s="0" t="n">
        <v>264</v>
      </c>
      <c r="J9044" s="0" t="n">
        <v>1770</v>
      </c>
      <c r="K9044" s="0" t="n">
        <v>2183</v>
      </c>
      <c r="L9044" s="15" t="s">
        <v>87</v>
      </c>
      <c r="M9044" s="0" t="n">
        <v>6</v>
      </c>
      <c r="N9044" s="16" t="n">
        <f aca="false">I9044*K9044</f>
        <v>576312</v>
      </c>
      <c r="O9044" s="16" t="n">
        <f aca="false">I9044*(K9044-J9044)</f>
        <v>109032</v>
      </c>
      <c r="P9044" s="15" t="n">
        <f aca="false">K9044-J9044</f>
        <v>413</v>
      </c>
      <c r="Q9044" s="0" t="str">
        <f aca="false">IF(G9044=0,"Out of stock",IF(G9044&lt;H9044,"Understocked",IF(G9044&gt;Summary!$B$6*H9044,"Overstocked","Healthy")))</f>
        <v>Healthy</v>
      </c>
      <c r="R9044" s="0" t="str">
        <f aca="false">IF(I9044&gt;=Summary!$B$7,"Fast",IF(I9044&lt;Summary!$B$8,"Slow","Medium"))</f>
        <v>Fast</v>
      </c>
      <c r="S9044" s="15" t="n">
        <f aca="false">IF(M9044&gt;Summary!$B$5,1,0)</f>
        <v>0</v>
      </c>
      <c r="T9044" s="16" t="n">
        <f aca="false">IF(Q9044="Overstocked",(G9044-Summary!$B$6*H9044)*J9044,0)</f>
        <v>0</v>
      </c>
    </row>
    <row r="9045" customFormat="false" ht="15" hidden="false" customHeight="false" outlineLevel="0" collapsed="false">
      <c r="A9045" s="0" t="s">
        <v>9143</v>
      </c>
      <c r="B9045" s="0" t="s">
        <v>95</v>
      </c>
      <c r="C9045" s="0" t="s">
        <v>78</v>
      </c>
      <c r="D9045" s="0" t="s">
        <v>86</v>
      </c>
      <c r="E9045" s="14" t="n">
        <v>45373</v>
      </c>
      <c r="F9045" s="14" t="n">
        <v>45379</v>
      </c>
      <c r="G9045" s="0" t="n">
        <v>166</v>
      </c>
      <c r="H9045" s="0" t="n">
        <v>57</v>
      </c>
      <c r="I9045" s="0" t="n">
        <v>139</v>
      </c>
      <c r="J9045" s="0" t="n">
        <v>1195</v>
      </c>
      <c r="K9045" s="0" t="n">
        <v>1503</v>
      </c>
      <c r="L9045" s="15" t="s">
        <v>82</v>
      </c>
      <c r="M9045" s="0" t="n">
        <v>6</v>
      </c>
      <c r="N9045" s="16" t="n">
        <f aca="false">I9045*K9045</f>
        <v>208917</v>
      </c>
      <c r="O9045" s="16" t="n">
        <f aca="false">I9045*(K9045-J9045)</f>
        <v>42812</v>
      </c>
      <c r="P9045" s="15" t="n">
        <f aca="false">K9045-J9045</f>
        <v>308</v>
      </c>
      <c r="Q9045" s="0" t="str">
        <f aca="false">IF(G9045=0,"Out of stock",IF(G9045&lt;H9045,"Understocked",IF(G9045&gt;Summary!$B$6*H9045,"Overstocked","Healthy")))</f>
        <v>Healthy</v>
      </c>
      <c r="R9045" s="0" t="str">
        <f aca="false">IF(I9045&gt;=Summary!$B$7,"Fast",IF(I9045&lt;Summary!$B$8,"Slow","Medium"))</f>
        <v>Medium</v>
      </c>
      <c r="S9045" s="15" t="n">
        <f aca="false">IF(M9045&gt;Summary!$B$5,1,0)</f>
        <v>0</v>
      </c>
      <c r="T9045" s="16" t="n">
        <f aca="false">IF(Q9045="Overstocked",(G9045-Summary!$B$6*H9045)*J9045,0)</f>
        <v>0</v>
      </c>
    </row>
    <row r="9046" customFormat="false" ht="15" hidden="false" customHeight="false" outlineLevel="0" collapsed="false">
      <c r="A9046" s="0" t="s">
        <v>9144</v>
      </c>
      <c r="B9046" s="0" t="s">
        <v>89</v>
      </c>
      <c r="C9046" s="0" t="s">
        <v>104</v>
      </c>
      <c r="D9046" s="0" t="s">
        <v>86</v>
      </c>
      <c r="E9046" s="14" t="n">
        <v>45012</v>
      </c>
      <c r="F9046" s="14" t="n">
        <v>45018</v>
      </c>
      <c r="G9046" s="0" t="n">
        <v>60</v>
      </c>
      <c r="H9046" s="0" t="n">
        <v>79</v>
      </c>
      <c r="I9046" s="0" t="n">
        <v>52</v>
      </c>
      <c r="J9046" s="0" t="n">
        <v>426</v>
      </c>
      <c r="K9046" s="0" t="n">
        <v>696</v>
      </c>
      <c r="L9046" s="15" t="s">
        <v>82</v>
      </c>
      <c r="M9046" s="0" t="n">
        <v>6</v>
      </c>
      <c r="N9046" s="16" t="n">
        <f aca="false">I9046*K9046</f>
        <v>36192</v>
      </c>
      <c r="O9046" s="16" t="n">
        <f aca="false">I9046*(K9046-J9046)</f>
        <v>14040</v>
      </c>
      <c r="P9046" s="15" t="n">
        <f aca="false">K9046-J9046</f>
        <v>270</v>
      </c>
      <c r="Q9046" s="0" t="str">
        <f aca="false">IF(G9046=0,"Out of stock",IF(G9046&lt;H9046,"Understocked",IF(G9046&gt;Summary!$B$6*H9046,"Overstocked","Healthy")))</f>
        <v>Understocked</v>
      </c>
      <c r="R9046" s="0" t="str">
        <f aca="false">IF(I9046&gt;=Summary!$B$7,"Fast",IF(I9046&lt;Summary!$B$8,"Slow","Medium"))</f>
        <v>Slow</v>
      </c>
      <c r="S9046" s="15" t="n">
        <f aca="false">IF(M9046&gt;Summary!$B$5,1,0)</f>
        <v>0</v>
      </c>
      <c r="T9046" s="16" t="n">
        <f aca="false">IF(Q9046="Overstocked",(G9046-Summary!$B$6*H9046)*J9046,0)</f>
        <v>0</v>
      </c>
    </row>
    <row r="9047" customFormat="false" ht="15" hidden="false" customHeight="false" outlineLevel="0" collapsed="false">
      <c r="A9047" s="0" t="s">
        <v>9145</v>
      </c>
      <c r="B9047" s="0" t="s">
        <v>123</v>
      </c>
      <c r="C9047" s="0" t="s">
        <v>96</v>
      </c>
      <c r="D9047" s="0" t="s">
        <v>90</v>
      </c>
      <c r="E9047" s="14" t="n">
        <v>45233</v>
      </c>
      <c r="F9047" s="14" t="n">
        <v>45243</v>
      </c>
      <c r="G9047" s="0" t="n">
        <v>103</v>
      </c>
      <c r="H9047" s="0" t="n">
        <v>120</v>
      </c>
      <c r="I9047" s="0" t="n">
        <v>148</v>
      </c>
      <c r="J9047" s="0" t="n">
        <v>800</v>
      </c>
      <c r="K9047" s="0" t="n">
        <v>1127</v>
      </c>
      <c r="L9047" s="15" t="s">
        <v>82</v>
      </c>
      <c r="M9047" s="0" t="n">
        <v>10</v>
      </c>
      <c r="N9047" s="16" t="n">
        <f aca="false">I9047*K9047</f>
        <v>166796</v>
      </c>
      <c r="O9047" s="16" t="n">
        <f aca="false">I9047*(K9047-J9047)</f>
        <v>48396</v>
      </c>
      <c r="P9047" s="15" t="n">
        <f aca="false">K9047-J9047</f>
        <v>327</v>
      </c>
      <c r="Q9047" s="0" t="str">
        <f aca="false">IF(G9047=0,"Out of stock",IF(G9047&lt;H9047,"Understocked",IF(G9047&gt;Summary!$B$6*H9047,"Overstocked","Healthy")))</f>
        <v>Understocked</v>
      </c>
      <c r="R9047" s="0" t="str">
        <f aca="false">IF(I9047&gt;=Summary!$B$7,"Fast",IF(I9047&lt;Summary!$B$8,"Slow","Medium"))</f>
        <v>Medium</v>
      </c>
      <c r="S9047" s="15" t="n">
        <f aca="false">IF(M9047&gt;Summary!$B$5,1,0)</f>
        <v>1</v>
      </c>
      <c r="T9047" s="16" t="n">
        <f aca="false">IF(Q9047="Overstocked",(G9047-Summary!$B$6*H9047)*J9047,0)</f>
        <v>0</v>
      </c>
    </row>
    <row r="9048" customFormat="false" ht="15" hidden="false" customHeight="false" outlineLevel="0" collapsed="false">
      <c r="A9048" s="0" t="s">
        <v>9146</v>
      </c>
      <c r="B9048" s="0" t="s">
        <v>107</v>
      </c>
      <c r="C9048" s="0" t="s">
        <v>78</v>
      </c>
      <c r="D9048" s="0" t="s">
        <v>79</v>
      </c>
      <c r="E9048" s="14" t="n">
        <v>45558</v>
      </c>
      <c r="F9048" s="14" t="n">
        <v>45565</v>
      </c>
      <c r="G9048" s="0" t="n">
        <v>499</v>
      </c>
      <c r="H9048" s="0" t="n">
        <v>101</v>
      </c>
      <c r="I9048" s="0" t="n">
        <v>80</v>
      </c>
      <c r="J9048" s="0" t="n">
        <v>1270</v>
      </c>
      <c r="K9048" s="0" t="n">
        <v>1544</v>
      </c>
      <c r="L9048" s="15" t="s">
        <v>82</v>
      </c>
      <c r="M9048" s="0" t="n">
        <v>7</v>
      </c>
      <c r="N9048" s="16" t="n">
        <f aca="false">I9048*K9048</f>
        <v>123520</v>
      </c>
      <c r="O9048" s="16" t="n">
        <f aca="false">I9048*(K9048-J9048)</f>
        <v>21920</v>
      </c>
      <c r="P9048" s="15" t="n">
        <f aca="false">K9048-J9048</f>
        <v>274</v>
      </c>
      <c r="Q9048" s="0" t="str">
        <f aca="false">IF(G9048=0,"Out of stock",IF(G9048&lt;H9048,"Understocked",IF(G9048&gt;Summary!$B$6*H9048,"Overstocked","Healthy")))</f>
        <v>Overstocked</v>
      </c>
      <c r="R9048" s="0" t="str">
        <f aca="false">IF(I9048&gt;=Summary!$B$7,"Fast",IF(I9048&lt;Summary!$B$8,"Slow","Medium"))</f>
        <v>Slow</v>
      </c>
      <c r="S9048" s="15" t="n">
        <f aca="false">IF(M9048&gt;Summary!$B$5,1,0)</f>
        <v>0</v>
      </c>
      <c r="T9048" s="16" t="n">
        <f aca="false">IF(Q9048="Overstocked",(G9048-Summary!$B$6*H9048)*J9048,0)</f>
        <v>120650</v>
      </c>
    </row>
    <row r="9049" customFormat="false" ht="15" hidden="false" customHeight="false" outlineLevel="0" collapsed="false">
      <c r="A9049" s="0" t="s">
        <v>9147</v>
      </c>
      <c r="B9049" s="0" t="s">
        <v>84</v>
      </c>
      <c r="C9049" s="0" t="s">
        <v>85</v>
      </c>
      <c r="D9049" s="0" t="s">
        <v>79</v>
      </c>
      <c r="E9049" s="14" t="n">
        <v>44937</v>
      </c>
      <c r="F9049" s="14" t="n">
        <v>44941</v>
      </c>
      <c r="G9049" s="0" t="n">
        <v>290</v>
      </c>
      <c r="H9049" s="0" t="n">
        <v>97</v>
      </c>
      <c r="I9049" s="0" t="n">
        <v>193</v>
      </c>
      <c r="J9049" s="0" t="n">
        <v>1624</v>
      </c>
      <c r="K9049" s="0" t="n">
        <v>1913</v>
      </c>
      <c r="L9049" s="15" t="s">
        <v>82</v>
      </c>
      <c r="M9049" s="0" t="n">
        <v>4</v>
      </c>
      <c r="N9049" s="16" t="n">
        <f aca="false">I9049*K9049</f>
        <v>369209</v>
      </c>
      <c r="O9049" s="16" t="n">
        <f aca="false">I9049*(K9049-J9049)</f>
        <v>55777</v>
      </c>
      <c r="P9049" s="15" t="n">
        <f aca="false">K9049-J9049</f>
        <v>289</v>
      </c>
      <c r="Q9049" s="0" t="str">
        <f aca="false">IF(G9049=0,"Out of stock",IF(G9049&lt;H9049,"Understocked",IF(G9049&gt;Summary!$B$6*H9049,"Overstocked","Healthy")))</f>
        <v>Healthy</v>
      </c>
      <c r="R9049" s="0" t="str">
        <f aca="false">IF(I9049&gt;=Summary!$B$7,"Fast",IF(I9049&lt;Summary!$B$8,"Slow","Medium"))</f>
        <v>Medium</v>
      </c>
      <c r="S9049" s="15" t="n">
        <f aca="false">IF(M9049&gt;Summary!$B$5,1,0)</f>
        <v>0</v>
      </c>
      <c r="T9049" s="16" t="n">
        <f aca="false">IF(Q9049="Overstocked",(G9049-Summary!$B$6*H9049)*J9049,0)</f>
        <v>0</v>
      </c>
    </row>
    <row r="9050" customFormat="false" ht="15" hidden="false" customHeight="false" outlineLevel="0" collapsed="false">
      <c r="A9050" s="0" t="s">
        <v>9148</v>
      </c>
      <c r="B9050" s="0" t="s">
        <v>77</v>
      </c>
      <c r="C9050" s="0" t="s">
        <v>85</v>
      </c>
      <c r="D9050" s="0" t="s">
        <v>102</v>
      </c>
      <c r="E9050" s="14" t="n">
        <v>45347</v>
      </c>
      <c r="F9050" s="14" t="n">
        <v>45349</v>
      </c>
      <c r="G9050" s="0" t="n">
        <v>194</v>
      </c>
      <c r="H9050" s="0" t="n">
        <v>59</v>
      </c>
      <c r="I9050" s="0" t="n">
        <v>247</v>
      </c>
      <c r="J9050" s="0" t="n">
        <v>1215</v>
      </c>
      <c r="K9050" s="0" t="n">
        <v>1424</v>
      </c>
      <c r="L9050" s="15" t="s">
        <v>97</v>
      </c>
      <c r="M9050" s="0" t="n">
        <v>2</v>
      </c>
      <c r="N9050" s="16" t="n">
        <f aca="false">I9050*K9050</f>
        <v>351728</v>
      </c>
      <c r="O9050" s="16" t="n">
        <f aca="false">I9050*(K9050-J9050)</f>
        <v>51623</v>
      </c>
      <c r="P9050" s="15" t="n">
        <f aca="false">K9050-J9050</f>
        <v>209</v>
      </c>
      <c r="Q9050" s="0" t="str">
        <f aca="false">IF(G9050=0,"Out of stock",IF(G9050&lt;H9050,"Understocked",IF(G9050&gt;Summary!$B$6*H9050,"Overstocked","Healthy")))</f>
        <v>Healthy</v>
      </c>
      <c r="R9050" s="0" t="str">
        <f aca="false">IF(I9050&gt;=Summary!$B$7,"Fast",IF(I9050&lt;Summary!$B$8,"Slow","Medium"))</f>
        <v>Fast</v>
      </c>
      <c r="S9050" s="15" t="n">
        <f aca="false">IF(M9050&gt;Summary!$B$5,1,0)</f>
        <v>0</v>
      </c>
      <c r="T9050" s="16" t="n">
        <f aca="false">IF(Q9050="Overstocked",(G9050-Summary!$B$6*H9050)*J9050,0)</f>
        <v>0</v>
      </c>
    </row>
    <row r="9051" customFormat="false" ht="15" hidden="false" customHeight="false" outlineLevel="0" collapsed="false">
      <c r="A9051" s="0" t="s">
        <v>9149</v>
      </c>
      <c r="B9051" s="0" t="s">
        <v>111</v>
      </c>
      <c r="C9051" s="0" t="s">
        <v>85</v>
      </c>
      <c r="D9051" s="0" t="s">
        <v>102</v>
      </c>
      <c r="E9051" s="14" t="n">
        <v>45418</v>
      </c>
      <c r="F9051" s="14" t="n">
        <v>45428</v>
      </c>
      <c r="G9051" s="0" t="n">
        <v>39</v>
      </c>
      <c r="H9051" s="0" t="n">
        <v>76</v>
      </c>
      <c r="I9051" s="0" t="n">
        <v>169</v>
      </c>
      <c r="J9051" s="0" t="n">
        <v>1995</v>
      </c>
      <c r="K9051" s="0" t="n">
        <v>2383</v>
      </c>
      <c r="L9051" s="15" t="s">
        <v>87</v>
      </c>
      <c r="M9051" s="0" t="n">
        <v>10</v>
      </c>
      <c r="N9051" s="16" t="n">
        <f aca="false">I9051*K9051</f>
        <v>402727</v>
      </c>
      <c r="O9051" s="16" t="n">
        <f aca="false">I9051*(K9051-J9051)</f>
        <v>65572</v>
      </c>
      <c r="P9051" s="15" t="n">
        <f aca="false">K9051-J9051</f>
        <v>388</v>
      </c>
      <c r="Q9051" s="0" t="str">
        <f aca="false">IF(G9051=0,"Out of stock",IF(G9051&lt;H9051,"Understocked",IF(G9051&gt;Summary!$B$6*H9051,"Overstocked","Healthy")))</f>
        <v>Understocked</v>
      </c>
      <c r="R9051" s="0" t="str">
        <f aca="false">IF(I9051&gt;=Summary!$B$7,"Fast",IF(I9051&lt;Summary!$B$8,"Slow","Medium"))</f>
        <v>Medium</v>
      </c>
      <c r="S9051" s="15" t="n">
        <f aca="false">IF(M9051&gt;Summary!$B$5,1,0)</f>
        <v>1</v>
      </c>
      <c r="T9051" s="16" t="n">
        <f aca="false">IF(Q9051="Overstocked",(G9051-Summary!$B$6*H9051)*J9051,0)</f>
        <v>0</v>
      </c>
    </row>
    <row r="9052" customFormat="false" ht="15" hidden="false" customHeight="false" outlineLevel="0" collapsed="false">
      <c r="A9052" s="0" t="s">
        <v>9150</v>
      </c>
      <c r="B9052" s="0" t="s">
        <v>115</v>
      </c>
      <c r="C9052" s="0" t="s">
        <v>96</v>
      </c>
      <c r="D9052" s="0" t="s">
        <v>79</v>
      </c>
      <c r="E9052" s="14" t="n">
        <v>45633</v>
      </c>
      <c r="F9052" s="14" t="n">
        <v>45634</v>
      </c>
      <c r="G9052" s="0" t="n">
        <v>116</v>
      </c>
      <c r="H9052" s="0" t="n">
        <v>130</v>
      </c>
      <c r="I9052" s="0" t="n">
        <v>62</v>
      </c>
      <c r="J9052" s="0" t="n">
        <v>648</v>
      </c>
      <c r="K9052" s="0" t="n">
        <v>929</v>
      </c>
      <c r="L9052" s="15" t="s">
        <v>80</v>
      </c>
      <c r="M9052" s="0" t="n">
        <v>1</v>
      </c>
      <c r="N9052" s="16" t="n">
        <f aca="false">I9052*K9052</f>
        <v>57598</v>
      </c>
      <c r="O9052" s="16" t="n">
        <f aca="false">I9052*(K9052-J9052)</f>
        <v>17422</v>
      </c>
      <c r="P9052" s="15" t="n">
        <f aca="false">K9052-J9052</f>
        <v>281</v>
      </c>
      <c r="Q9052" s="0" t="str">
        <f aca="false">IF(G9052=0,"Out of stock",IF(G9052&lt;H9052,"Understocked",IF(G9052&gt;Summary!$B$6*H9052,"Overstocked","Healthy")))</f>
        <v>Understocked</v>
      </c>
      <c r="R9052" s="0" t="str">
        <f aca="false">IF(I9052&gt;=Summary!$B$7,"Fast",IF(I9052&lt;Summary!$B$8,"Slow","Medium"))</f>
        <v>Slow</v>
      </c>
      <c r="S9052" s="15" t="n">
        <f aca="false">IF(M9052&gt;Summary!$B$5,1,0)</f>
        <v>0</v>
      </c>
      <c r="T9052" s="16" t="n">
        <f aca="false">IF(Q9052="Overstocked",(G9052-Summary!$B$6*H9052)*J9052,0)</f>
        <v>0</v>
      </c>
    </row>
    <row r="9053" customFormat="false" ht="15" hidden="false" customHeight="false" outlineLevel="0" collapsed="false">
      <c r="A9053" s="0" t="s">
        <v>9151</v>
      </c>
      <c r="B9053" s="0" t="s">
        <v>101</v>
      </c>
      <c r="C9053" s="0" t="s">
        <v>104</v>
      </c>
      <c r="D9053" s="0" t="s">
        <v>92</v>
      </c>
      <c r="E9053" s="14" t="n">
        <v>45326</v>
      </c>
      <c r="F9053" s="14" t="n">
        <v>45331</v>
      </c>
      <c r="G9053" s="0" t="n">
        <v>180</v>
      </c>
      <c r="H9053" s="0" t="n">
        <v>104</v>
      </c>
      <c r="I9053" s="0" t="n">
        <v>73</v>
      </c>
      <c r="J9053" s="0" t="n">
        <v>1488</v>
      </c>
      <c r="K9053" s="0" t="n">
        <v>1839</v>
      </c>
      <c r="L9053" s="15" t="s">
        <v>93</v>
      </c>
      <c r="M9053" s="0" t="n">
        <v>5</v>
      </c>
      <c r="N9053" s="16" t="n">
        <f aca="false">I9053*K9053</f>
        <v>134247</v>
      </c>
      <c r="O9053" s="16" t="n">
        <f aca="false">I9053*(K9053-J9053)</f>
        <v>25623</v>
      </c>
      <c r="P9053" s="15" t="n">
        <f aca="false">K9053-J9053</f>
        <v>351</v>
      </c>
      <c r="Q9053" s="0" t="str">
        <f aca="false">IF(G9053=0,"Out of stock",IF(G9053&lt;H9053,"Understocked",IF(G9053&gt;Summary!$B$6*H9053,"Overstocked","Healthy")))</f>
        <v>Healthy</v>
      </c>
      <c r="R9053" s="0" t="str">
        <f aca="false">IF(I9053&gt;=Summary!$B$7,"Fast",IF(I9053&lt;Summary!$B$8,"Slow","Medium"))</f>
        <v>Slow</v>
      </c>
      <c r="S9053" s="15" t="n">
        <f aca="false">IF(M9053&gt;Summary!$B$5,1,0)</f>
        <v>0</v>
      </c>
      <c r="T9053" s="16" t="n">
        <f aca="false">IF(Q9053="Overstocked",(G9053-Summary!$B$6*H9053)*J9053,0)</f>
        <v>0</v>
      </c>
    </row>
    <row r="9054" customFormat="false" ht="15" hidden="false" customHeight="false" outlineLevel="0" collapsed="false">
      <c r="A9054" s="0" t="s">
        <v>9152</v>
      </c>
      <c r="B9054" s="0" t="s">
        <v>113</v>
      </c>
      <c r="C9054" s="0" t="s">
        <v>85</v>
      </c>
      <c r="D9054" s="0" t="s">
        <v>79</v>
      </c>
      <c r="E9054" s="14" t="n">
        <v>45530</v>
      </c>
      <c r="F9054" s="14" t="n">
        <v>45540</v>
      </c>
      <c r="G9054" s="0" t="n">
        <v>113</v>
      </c>
      <c r="H9054" s="0" t="n">
        <v>141</v>
      </c>
      <c r="I9054" s="0" t="n">
        <v>132</v>
      </c>
      <c r="J9054" s="0" t="n">
        <v>766</v>
      </c>
      <c r="K9054" s="0" t="n">
        <v>1048</v>
      </c>
      <c r="L9054" s="15" t="s">
        <v>87</v>
      </c>
      <c r="M9054" s="0" t="n">
        <v>10</v>
      </c>
      <c r="N9054" s="16" t="n">
        <f aca="false">I9054*K9054</f>
        <v>138336</v>
      </c>
      <c r="O9054" s="16" t="n">
        <f aca="false">I9054*(K9054-J9054)</f>
        <v>37224</v>
      </c>
      <c r="P9054" s="15" t="n">
        <f aca="false">K9054-J9054</f>
        <v>282</v>
      </c>
      <c r="Q9054" s="0" t="str">
        <f aca="false">IF(G9054=0,"Out of stock",IF(G9054&lt;H9054,"Understocked",IF(G9054&gt;Summary!$B$6*H9054,"Overstocked","Healthy")))</f>
        <v>Understocked</v>
      </c>
      <c r="R9054" s="0" t="str">
        <f aca="false">IF(I9054&gt;=Summary!$B$7,"Fast",IF(I9054&lt;Summary!$B$8,"Slow","Medium"))</f>
        <v>Medium</v>
      </c>
      <c r="S9054" s="15" t="n">
        <f aca="false">IF(M9054&gt;Summary!$B$5,1,0)</f>
        <v>1</v>
      </c>
      <c r="T9054" s="16" t="n">
        <f aca="false">IF(Q9054="Overstocked",(G9054-Summary!$B$6*H9054)*J9054,0)</f>
        <v>0</v>
      </c>
    </row>
    <row r="9055" customFormat="false" ht="15" hidden="false" customHeight="false" outlineLevel="0" collapsed="false">
      <c r="A9055" s="0" t="s">
        <v>9153</v>
      </c>
      <c r="B9055" s="0" t="s">
        <v>115</v>
      </c>
      <c r="C9055" s="0" t="s">
        <v>96</v>
      </c>
      <c r="D9055" s="0" t="s">
        <v>92</v>
      </c>
      <c r="E9055" s="14" t="n">
        <v>45105</v>
      </c>
      <c r="F9055" s="14" t="n">
        <v>45110</v>
      </c>
      <c r="G9055" s="0" t="n">
        <v>321</v>
      </c>
      <c r="H9055" s="0" t="n">
        <v>140</v>
      </c>
      <c r="I9055" s="0" t="n">
        <v>74</v>
      </c>
      <c r="J9055" s="0" t="n">
        <v>1873</v>
      </c>
      <c r="K9055" s="0" t="n">
        <v>1971</v>
      </c>
      <c r="L9055" s="15" t="s">
        <v>82</v>
      </c>
      <c r="M9055" s="0" t="n">
        <v>5</v>
      </c>
      <c r="N9055" s="16" t="n">
        <f aca="false">I9055*K9055</f>
        <v>145854</v>
      </c>
      <c r="O9055" s="16" t="n">
        <f aca="false">I9055*(K9055-J9055)</f>
        <v>7252</v>
      </c>
      <c r="P9055" s="15" t="n">
        <f aca="false">K9055-J9055</f>
        <v>98</v>
      </c>
      <c r="Q9055" s="0" t="str">
        <f aca="false">IF(G9055=0,"Out of stock",IF(G9055&lt;H9055,"Understocked",IF(G9055&gt;Summary!$B$6*H9055,"Overstocked","Healthy")))</f>
        <v>Healthy</v>
      </c>
      <c r="R9055" s="0" t="str">
        <f aca="false">IF(I9055&gt;=Summary!$B$7,"Fast",IF(I9055&lt;Summary!$B$8,"Slow","Medium"))</f>
        <v>Slow</v>
      </c>
      <c r="S9055" s="15" t="n">
        <f aca="false">IF(M9055&gt;Summary!$B$5,1,0)</f>
        <v>0</v>
      </c>
      <c r="T9055" s="16" t="n">
        <f aca="false">IF(Q9055="Overstocked",(G9055-Summary!$B$6*H9055)*J9055,0)</f>
        <v>0</v>
      </c>
    </row>
    <row r="9056" customFormat="false" ht="15" hidden="false" customHeight="false" outlineLevel="0" collapsed="false">
      <c r="A9056" s="0" t="s">
        <v>9154</v>
      </c>
      <c r="B9056" s="0" t="s">
        <v>84</v>
      </c>
      <c r="C9056" s="0" t="s">
        <v>78</v>
      </c>
      <c r="D9056" s="0" t="s">
        <v>92</v>
      </c>
      <c r="E9056" s="14" t="n">
        <v>45559</v>
      </c>
      <c r="F9056" s="14" t="n">
        <v>45562</v>
      </c>
      <c r="G9056" s="0" t="n">
        <v>465</v>
      </c>
      <c r="H9056" s="0" t="n">
        <v>137</v>
      </c>
      <c r="I9056" s="0" t="n">
        <v>239</v>
      </c>
      <c r="J9056" s="0" t="n">
        <v>1808</v>
      </c>
      <c r="K9056" s="0" t="n">
        <v>2036</v>
      </c>
      <c r="L9056" s="15" t="s">
        <v>97</v>
      </c>
      <c r="M9056" s="0" t="n">
        <v>3</v>
      </c>
      <c r="N9056" s="16" t="n">
        <f aca="false">I9056*K9056</f>
        <v>486604</v>
      </c>
      <c r="O9056" s="16" t="n">
        <f aca="false">I9056*(K9056-J9056)</f>
        <v>54492</v>
      </c>
      <c r="P9056" s="15" t="n">
        <f aca="false">K9056-J9056</f>
        <v>228</v>
      </c>
      <c r="Q9056" s="0" t="str">
        <f aca="false">IF(G9056=0,"Out of stock",IF(G9056&lt;H9056,"Understocked",IF(G9056&gt;Summary!$B$6*H9056,"Overstocked","Healthy")))</f>
        <v>Healthy</v>
      </c>
      <c r="R9056" s="0" t="str">
        <f aca="false">IF(I9056&gt;=Summary!$B$7,"Fast",IF(I9056&lt;Summary!$B$8,"Slow","Medium"))</f>
        <v>Fast</v>
      </c>
      <c r="S9056" s="15" t="n">
        <f aca="false">IF(M9056&gt;Summary!$B$5,1,0)</f>
        <v>0</v>
      </c>
      <c r="T9056" s="16" t="n">
        <f aca="false">IF(Q9056="Overstocked",(G9056-Summary!$B$6*H9056)*J9056,0)</f>
        <v>0</v>
      </c>
    </row>
    <row r="9057" customFormat="false" ht="15" hidden="false" customHeight="false" outlineLevel="0" collapsed="false">
      <c r="A9057" s="0" t="s">
        <v>9155</v>
      </c>
      <c r="B9057" s="0" t="s">
        <v>95</v>
      </c>
      <c r="C9057" s="0" t="s">
        <v>104</v>
      </c>
      <c r="D9057" s="0" t="s">
        <v>102</v>
      </c>
      <c r="E9057" s="14" t="n">
        <v>45463</v>
      </c>
      <c r="F9057" s="14" t="n">
        <v>45469</v>
      </c>
      <c r="G9057" s="0" t="n">
        <v>308</v>
      </c>
      <c r="H9057" s="0" t="n">
        <v>105</v>
      </c>
      <c r="I9057" s="0" t="n">
        <v>121</v>
      </c>
      <c r="J9057" s="0" t="n">
        <v>822</v>
      </c>
      <c r="K9057" s="0" t="n">
        <v>889</v>
      </c>
      <c r="L9057" s="15" t="s">
        <v>80</v>
      </c>
      <c r="M9057" s="0" t="n">
        <v>6</v>
      </c>
      <c r="N9057" s="16" t="n">
        <f aca="false">I9057*K9057</f>
        <v>107569</v>
      </c>
      <c r="O9057" s="16" t="n">
        <f aca="false">I9057*(K9057-J9057)</f>
        <v>8107</v>
      </c>
      <c r="P9057" s="15" t="n">
        <f aca="false">K9057-J9057</f>
        <v>67</v>
      </c>
      <c r="Q9057" s="0" t="str">
        <f aca="false">IF(G9057=0,"Out of stock",IF(G9057&lt;H9057,"Understocked",IF(G9057&gt;Summary!$B$6*H9057,"Overstocked","Healthy")))</f>
        <v>Healthy</v>
      </c>
      <c r="R9057" s="0" t="str">
        <f aca="false">IF(I9057&gt;=Summary!$B$7,"Fast",IF(I9057&lt;Summary!$B$8,"Slow","Medium"))</f>
        <v>Medium</v>
      </c>
      <c r="S9057" s="15" t="n">
        <f aca="false">IF(M9057&gt;Summary!$B$5,1,0)</f>
        <v>0</v>
      </c>
      <c r="T9057" s="16" t="n">
        <f aca="false">IF(Q9057="Overstocked",(G9057-Summary!$B$6*H9057)*J9057,0)</f>
        <v>0</v>
      </c>
    </row>
    <row r="9058" customFormat="false" ht="15" hidden="false" customHeight="false" outlineLevel="0" collapsed="false">
      <c r="A9058" s="0" t="s">
        <v>9156</v>
      </c>
      <c r="B9058" s="0" t="s">
        <v>107</v>
      </c>
      <c r="C9058" s="0" t="s">
        <v>78</v>
      </c>
      <c r="D9058" s="0" t="s">
        <v>102</v>
      </c>
      <c r="E9058" s="14" t="n">
        <v>45583</v>
      </c>
      <c r="F9058" s="14" t="n">
        <v>45587</v>
      </c>
      <c r="G9058" s="0" t="n">
        <v>64</v>
      </c>
      <c r="H9058" s="0" t="n">
        <v>70</v>
      </c>
      <c r="I9058" s="0" t="n">
        <v>65</v>
      </c>
      <c r="J9058" s="0" t="n">
        <v>1886</v>
      </c>
      <c r="K9058" s="0" t="n">
        <v>2303</v>
      </c>
      <c r="L9058" s="15" t="s">
        <v>82</v>
      </c>
      <c r="M9058" s="0" t="n">
        <v>4</v>
      </c>
      <c r="N9058" s="16" t="n">
        <f aca="false">I9058*K9058</f>
        <v>149695</v>
      </c>
      <c r="O9058" s="16" t="n">
        <f aca="false">I9058*(K9058-J9058)</f>
        <v>27105</v>
      </c>
      <c r="P9058" s="15" t="n">
        <f aca="false">K9058-J9058</f>
        <v>417</v>
      </c>
      <c r="Q9058" s="0" t="str">
        <f aca="false">IF(G9058=0,"Out of stock",IF(G9058&lt;H9058,"Understocked",IF(G9058&gt;Summary!$B$6*H9058,"Overstocked","Healthy")))</f>
        <v>Understocked</v>
      </c>
      <c r="R9058" s="0" t="str">
        <f aca="false">IF(I9058&gt;=Summary!$B$7,"Fast",IF(I9058&lt;Summary!$B$8,"Slow","Medium"))</f>
        <v>Slow</v>
      </c>
      <c r="S9058" s="15" t="n">
        <f aca="false">IF(M9058&gt;Summary!$B$5,1,0)</f>
        <v>0</v>
      </c>
      <c r="T9058" s="16" t="n">
        <f aca="false">IF(Q9058="Overstocked",(G9058-Summary!$B$6*H9058)*J9058,0)</f>
        <v>0</v>
      </c>
    </row>
    <row r="9059" customFormat="false" ht="15" hidden="false" customHeight="false" outlineLevel="0" collapsed="false">
      <c r="A9059" s="0" t="s">
        <v>9157</v>
      </c>
      <c r="B9059" s="0" t="s">
        <v>113</v>
      </c>
      <c r="C9059" s="0" t="s">
        <v>104</v>
      </c>
      <c r="D9059" s="0" t="s">
        <v>79</v>
      </c>
      <c r="E9059" s="14" t="n">
        <v>45114</v>
      </c>
      <c r="F9059" s="14" t="n">
        <v>45115</v>
      </c>
      <c r="G9059" s="0" t="n">
        <v>361</v>
      </c>
      <c r="H9059" s="0" t="n">
        <v>118</v>
      </c>
      <c r="I9059" s="0" t="n">
        <v>17</v>
      </c>
      <c r="J9059" s="0" t="n">
        <v>408</v>
      </c>
      <c r="K9059" s="0" t="n">
        <v>527</v>
      </c>
      <c r="L9059" s="15" t="s">
        <v>97</v>
      </c>
      <c r="M9059" s="0" t="n">
        <v>1</v>
      </c>
      <c r="N9059" s="16" t="n">
        <f aca="false">I9059*K9059</f>
        <v>8959</v>
      </c>
      <c r="O9059" s="16" t="n">
        <f aca="false">I9059*(K9059-J9059)</f>
        <v>2023</v>
      </c>
      <c r="P9059" s="15" t="n">
        <f aca="false">K9059-J9059</f>
        <v>119</v>
      </c>
      <c r="Q9059" s="0" t="str">
        <f aca="false">IF(G9059=0,"Out of stock",IF(G9059&lt;H9059,"Understocked",IF(G9059&gt;Summary!$B$6*H9059,"Overstocked","Healthy")))</f>
        <v>Healthy</v>
      </c>
      <c r="R9059" s="0" t="str">
        <f aca="false">IF(I9059&gt;=Summary!$B$7,"Fast",IF(I9059&lt;Summary!$B$8,"Slow","Medium"))</f>
        <v>Slow</v>
      </c>
      <c r="S9059" s="15" t="n">
        <f aca="false">IF(M9059&gt;Summary!$B$5,1,0)</f>
        <v>0</v>
      </c>
      <c r="T9059" s="16" t="n">
        <f aca="false">IF(Q9059="Overstocked",(G9059-Summary!$B$6*H9059)*J9059,0)</f>
        <v>0</v>
      </c>
    </row>
    <row r="9060" customFormat="false" ht="15" hidden="false" customHeight="false" outlineLevel="0" collapsed="false">
      <c r="A9060" s="0" t="s">
        <v>9158</v>
      </c>
      <c r="B9060" s="0" t="s">
        <v>111</v>
      </c>
      <c r="C9060" s="0" t="s">
        <v>85</v>
      </c>
      <c r="D9060" s="0" t="s">
        <v>90</v>
      </c>
      <c r="E9060" s="14" t="n">
        <v>45336</v>
      </c>
      <c r="F9060" s="14" t="n">
        <v>45337</v>
      </c>
      <c r="G9060" s="0" t="n">
        <v>205</v>
      </c>
      <c r="H9060" s="0" t="n">
        <v>147</v>
      </c>
      <c r="I9060" s="0" t="n">
        <v>173</v>
      </c>
      <c r="J9060" s="0" t="n">
        <v>453</v>
      </c>
      <c r="K9060" s="0" t="n">
        <v>920</v>
      </c>
      <c r="L9060" s="15" t="s">
        <v>87</v>
      </c>
      <c r="M9060" s="0" t="n">
        <v>1</v>
      </c>
      <c r="N9060" s="16" t="n">
        <f aca="false">I9060*K9060</f>
        <v>159160</v>
      </c>
      <c r="O9060" s="16" t="n">
        <f aca="false">I9060*(K9060-J9060)</f>
        <v>80791</v>
      </c>
      <c r="P9060" s="15" t="n">
        <f aca="false">K9060-J9060</f>
        <v>467</v>
      </c>
      <c r="Q9060" s="0" t="str">
        <f aca="false">IF(G9060=0,"Out of stock",IF(G9060&lt;H9060,"Understocked",IF(G9060&gt;Summary!$B$6*H9060,"Overstocked","Healthy")))</f>
        <v>Healthy</v>
      </c>
      <c r="R9060" s="0" t="str">
        <f aca="false">IF(I9060&gt;=Summary!$B$7,"Fast",IF(I9060&lt;Summary!$B$8,"Slow","Medium"))</f>
        <v>Medium</v>
      </c>
      <c r="S9060" s="15" t="n">
        <f aca="false">IF(M9060&gt;Summary!$B$5,1,0)</f>
        <v>0</v>
      </c>
      <c r="T9060" s="16" t="n">
        <f aca="false">IF(Q9060="Overstocked",(G9060-Summary!$B$6*H9060)*J9060,0)</f>
        <v>0</v>
      </c>
    </row>
    <row r="9061" customFormat="false" ht="15" hidden="false" customHeight="false" outlineLevel="0" collapsed="false">
      <c r="A9061" s="0" t="s">
        <v>9159</v>
      </c>
      <c r="B9061" s="0" t="s">
        <v>115</v>
      </c>
      <c r="C9061" s="0" t="s">
        <v>96</v>
      </c>
      <c r="D9061" s="0" t="s">
        <v>102</v>
      </c>
      <c r="E9061" s="14" t="n">
        <v>45509</v>
      </c>
      <c r="F9061" s="14" t="n">
        <v>45515</v>
      </c>
      <c r="G9061" s="0" t="n">
        <v>341</v>
      </c>
      <c r="H9061" s="0" t="n">
        <v>125</v>
      </c>
      <c r="I9061" s="0" t="n">
        <v>205</v>
      </c>
      <c r="J9061" s="0" t="n">
        <v>1323</v>
      </c>
      <c r="K9061" s="0" t="n">
        <v>1534</v>
      </c>
      <c r="L9061" s="15" t="s">
        <v>87</v>
      </c>
      <c r="M9061" s="0" t="n">
        <v>6</v>
      </c>
      <c r="N9061" s="16" t="n">
        <f aca="false">I9061*K9061</f>
        <v>314470</v>
      </c>
      <c r="O9061" s="16" t="n">
        <f aca="false">I9061*(K9061-J9061)</f>
        <v>43255</v>
      </c>
      <c r="P9061" s="15" t="n">
        <f aca="false">K9061-J9061</f>
        <v>211</v>
      </c>
      <c r="Q9061" s="0" t="str">
        <f aca="false">IF(G9061=0,"Out of stock",IF(G9061&lt;H9061,"Understocked",IF(G9061&gt;Summary!$B$6*H9061,"Overstocked","Healthy")))</f>
        <v>Healthy</v>
      </c>
      <c r="R9061" s="0" t="str">
        <f aca="false">IF(I9061&gt;=Summary!$B$7,"Fast",IF(I9061&lt;Summary!$B$8,"Slow","Medium"))</f>
        <v>Fast</v>
      </c>
      <c r="S9061" s="15" t="n">
        <f aca="false">IF(M9061&gt;Summary!$B$5,1,0)</f>
        <v>0</v>
      </c>
      <c r="T9061" s="16" t="n">
        <f aca="false">IF(Q9061="Overstocked",(G9061-Summary!$B$6*H9061)*J9061,0)</f>
        <v>0</v>
      </c>
    </row>
    <row r="9062" customFormat="false" ht="15" hidden="false" customHeight="false" outlineLevel="0" collapsed="false">
      <c r="A9062" s="0" t="s">
        <v>9160</v>
      </c>
      <c r="B9062" s="0" t="s">
        <v>101</v>
      </c>
      <c r="C9062" s="0" t="s">
        <v>85</v>
      </c>
      <c r="D9062" s="0" t="s">
        <v>102</v>
      </c>
      <c r="E9062" s="14" t="n">
        <v>45346</v>
      </c>
      <c r="F9062" s="14" t="n">
        <v>45352</v>
      </c>
      <c r="G9062" s="0" t="n">
        <v>47</v>
      </c>
      <c r="H9062" s="0" t="n">
        <v>143</v>
      </c>
      <c r="I9062" s="0" t="n">
        <v>45</v>
      </c>
      <c r="J9062" s="0" t="n">
        <v>1293</v>
      </c>
      <c r="K9062" s="0" t="n">
        <v>1791</v>
      </c>
      <c r="L9062" s="15" t="s">
        <v>93</v>
      </c>
      <c r="M9062" s="0" t="n">
        <v>6</v>
      </c>
      <c r="N9062" s="16" t="n">
        <f aca="false">I9062*K9062</f>
        <v>80595</v>
      </c>
      <c r="O9062" s="16" t="n">
        <f aca="false">I9062*(K9062-J9062)</f>
        <v>22410</v>
      </c>
      <c r="P9062" s="15" t="n">
        <f aca="false">K9062-J9062</f>
        <v>498</v>
      </c>
      <c r="Q9062" s="0" t="str">
        <f aca="false">IF(G9062=0,"Out of stock",IF(G9062&lt;H9062,"Understocked",IF(G9062&gt;Summary!$B$6*H9062,"Overstocked","Healthy")))</f>
        <v>Understocked</v>
      </c>
      <c r="R9062" s="0" t="str">
        <f aca="false">IF(I9062&gt;=Summary!$B$7,"Fast",IF(I9062&lt;Summary!$B$8,"Slow","Medium"))</f>
        <v>Slow</v>
      </c>
      <c r="S9062" s="15" t="n">
        <f aca="false">IF(M9062&gt;Summary!$B$5,1,0)</f>
        <v>0</v>
      </c>
      <c r="T9062" s="16" t="n">
        <f aca="false">IF(Q9062="Overstocked",(G9062-Summary!$B$6*H9062)*J9062,0)</f>
        <v>0</v>
      </c>
    </row>
    <row r="9063" customFormat="false" ht="15" hidden="false" customHeight="false" outlineLevel="0" collapsed="false">
      <c r="A9063" s="0" t="s">
        <v>9161</v>
      </c>
      <c r="B9063" s="0" t="s">
        <v>113</v>
      </c>
      <c r="C9063" s="0" t="s">
        <v>85</v>
      </c>
      <c r="D9063" s="0" t="s">
        <v>92</v>
      </c>
      <c r="E9063" s="14" t="n">
        <v>45384</v>
      </c>
      <c r="F9063" s="14" t="n">
        <v>45392</v>
      </c>
      <c r="G9063" s="0" t="n">
        <v>59</v>
      </c>
      <c r="H9063" s="0" t="n">
        <v>74</v>
      </c>
      <c r="I9063" s="0" t="n">
        <v>143</v>
      </c>
      <c r="J9063" s="0" t="n">
        <v>206</v>
      </c>
      <c r="K9063" s="0" t="n">
        <v>459</v>
      </c>
      <c r="L9063" s="15" t="s">
        <v>93</v>
      </c>
      <c r="M9063" s="0" t="n">
        <v>8</v>
      </c>
      <c r="N9063" s="16" t="n">
        <f aca="false">I9063*K9063</f>
        <v>65637</v>
      </c>
      <c r="O9063" s="16" t="n">
        <f aca="false">I9063*(K9063-J9063)</f>
        <v>36179</v>
      </c>
      <c r="P9063" s="15" t="n">
        <f aca="false">K9063-J9063</f>
        <v>253</v>
      </c>
      <c r="Q9063" s="0" t="str">
        <f aca="false">IF(G9063=0,"Out of stock",IF(G9063&lt;H9063,"Understocked",IF(G9063&gt;Summary!$B$6*H9063,"Overstocked","Healthy")))</f>
        <v>Understocked</v>
      </c>
      <c r="R9063" s="0" t="str">
        <f aca="false">IF(I9063&gt;=Summary!$B$7,"Fast",IF(I9063&lt;Summary!$B$8,"Slow","Medium"))</f>
        <v>Medium</v>
      </c>
      <c r="S9063" s="15" t="n">
        <f aca="false">IF(M9063&gt;Summary!$B$5,1,0)</f>
        <v>1</v>
      </c>
      <c r="T9063" s="16" t="n">
        <f aca="false">IF(Q9063="Overstocked",(G9063-Summary!$B$6*H9063)*J9063,0)</f>
        <v>0</v>
      </c>
    </row>
    <row r="9064" customFormat="false" ht="15" hidden="false" customHeight="false" outlineLevel="0" collapsed="false">
      <c r="A9064" s="0" t="s">
        <v>9162</v>
      </c>
      <c r="B9064" s="0" t="s">
        <v>89</v>
      </c>
      <c r="C9064" s="0" t="s">
        <v>104</v>
      </c>
      <c r="D9064" s="0" t="s">
        <v>102</v>
      </c>
      <c r="E9064" s="14" t="n">
        <v>45300</v>
      </c>
      <c r="F9064" s="14" t="n">
        <v>45304</v>
      </c>
      <c r="G9064" s="0" t="n">
        <v>159</v>
      </c>
      <c r="H9064" s="0" t="n">
        <v>70</v>
      </c>
      <c r="I9064" s="0" t="n">
        <v>135</v>
      </c>
      <c r="J9064" s="0" t="n">
        <v>1655</v>
      </c>
      <c r="K9064" s="0" t="n">
        <v>1820</v>
      </c>
      <c r="L9064" s="15" t="s">
        <v>80</v>
      </c>
      <c r="M9064" s="0" t="n">
        <v>4</v>
      </c>
      <c r="N9064" s="16" t="n">
        <f aca="false">I9064*K9064</f>
        <v>245700</v>
      </c>
      <c r="O9064" s="16" t="n">
        <f aca="false">I9064*(K9064-J9064)</f>
        <v>22275</v>
      </c>
      <c r="P9064" s="15" t="n">
        <f aca="false">K9064-J9064</f>
        <v>165</v>
      </c>
      <c r="Q9064" s="0" t="str">
        <f aca="false">IF(G9064=0,"Out of stock",IF(G9064&lt;H9064,"Understocked",IF(G9064&gt;Summary!$B$6*H9064,"Overstocked","Healthy")))</f>
        <v>Healthy</v>
      </c>
      <c r="R9064" s="0" t="str">
        <f aca="false">IF(I9064&gt;=Summary!$B$7,"Fast",IF(I9064&lt;Summary!$B$8,"Slow","Medium"))</f>
        <v>Medium</v>
      </c>
      <c r="S9064" s="15" t="n">
        <f aca="false">IF(M9064&gt;Summary!$B$5,1,0)</f>
        <v>0</v>
      </c>
      <c r="T9064" s="16" t="n">
        <f aca="false">IF(Q9064="Overstocked",(G9064-Summary!$B$6*H9064)*J9064,0)</f>
        <v>0</v>
      </c>
    </row>
    <row r="9065" customFormat="false" ht="15" hidden="false" customHeight="false" outlineLevel="0" collapsed="false">
      <c r="A9065" s="0" t="s">
        <v>9163</v>
      </c>
      <c r="B9065" s="0" t="s">
        <v>115</v>
      </c>
      <c r="C9065" s="0" t="s">
        <v>104</v>
      </c>
      <c r="D9065" s="0" t="s">
        <v>102</v>
      </c>
      <c r="E9065" s="14" t="n">
        <v>45053</v>
      </c>
      <c r="F9065" s="14" t="n">
        <v>45063</v>
      </c>
      <c r="G9065" s="0" t="n">
        <v>75</v>
      </c>
      <c r="H9065" s="0" t="n">
        <v>50</v>
      </c>
      <c r="I9065" s="0" t="n">
        <v>137</v>
      </c>
      <c r="J9065" s="0" t="n">
        <v>1045</v>
      </c>
      <c r="K9065" s="0" t="n">
        <v>1259</v>
      </c>
      <c r="L9065" s="15" t="s">
        <v>80</v>
      </c>
      <c r="M9065" s="0" t="n">
        <v>10</v>
      </c>
      <c r="N9065" s="16" t="n">
        <f aca="false">I9065*K9065</f>
        <v>172483</v>
      </c>
      <c r="O9065" s="16" t="n">
        <f aca="false">I9065*(K9065-J9065)</f>
        <v>29318</v>
      </c>
      <c r="P9065" s="15" t="n">
        <f aca="false">K9065-J9065</f>
        <v>214</v>
      </c>
      <c r="Q9065" s="0" t="str">
        <f aca="false">IF(G9065=0,"Out of stock",IF(G9065&lt;H9065,"Understocked",IF(G9065&gt;Summary!$B$6*H9065,"Overstocked","Healthy")))</f>
        <v>Healthy</v>
      </c>
      <c r="R9065" s="0" t="str">
        <f aca="false">IF(I9065&gt;=Summary!$B$7,"Fast",IF(I9065&lt;Summary!$B$8,"Slow","Medium"))</f>
        <v>Medium</v>
      </c>
      <c r="S9065" s="15" t="n">
        <f aca="false">IF(M9065&gt;Summary!$B$5,1,0)</f>
        <v>1</v>
      </c>
      <c r="T9065" s="16" t="n">
        <f aca="false">IF(Q9065="Overstocked",(G9065-Summary!$B$6*H9065)*J9065,0)</f>
        <v>0</v>
      </c>
    </row>
    <row r="9066" customFormat="false" ht="15" hidden="false" customHeight="false" outlineLevel="0" collapsed="false">
      <c r="A9066" s="0" t="s">
        <v>9164</v>
      </c>
      <c r="B9066" s="0" t="s">
        <v>101</v>
      </c>
      <c r="C9066" s="0" t="s">
        <v>96</v>
      </c>
      <c r="D9066" s="0" t="s">
        <v>86</v>
      </c>
      <c r="E9066" s="14" t="n">
        <v>45551</v>
      </c>
      <c r="F9066" s="14" t="n">
        <v>45559</v>
      </c>
      <c r="G9066" s="0" t="n">
        <v>2</v>
      </c>
      <c r="H9066" s="0" t="n">
        <v>102</v>
      </c>
      <c r="I9066" s="0" t="n">
        <v>4</v>
      </c>
      <c r="J9066" s="0" t="n">
        <v>1472</v>
      </c>
      <c r="K9066" s="0" t="n">
        <v>1840</v>
      </c>
      <c r="L9066" s="15" t="s">
        <v>80</v>
      </c>
      <c r="M9066" s="0" t="n">
        <v>8</v>
      </c>
      <c r="N9066" s="16" t="n">
        <f aca="false">I9066*K9066</f>
        <v>7360</v>
      </c>
      <c r="O9066" s="16" t="n">
        <f aca="false">I9066*(K9066-J9066)</f>
        <v>1472</v>
      </c>
      <c r="P9066" s="15" t="n">
        <f aca="false">K9066-J9066</f>
        <v>368</v>
      </c>
      <c r="Q9066" s="0" t="str">
        <f aca="false">IF(G9066=0,"Out of stock",IF(G9066&lt;H9066,"Understocked",IF(G9066&gt;Summary!$B$6*H9066,"Overstocked","Healthy")))</f>
        <v>Understocked</v>
      </c>
      <c r="R9066" s="0" t="str">
        <f aca="false">IF(I9066&gt;=Summary!$B$7,"Fast",IF(I9066&lt;Summary!$B$8,"Slow","Medium"))</f>
        <v>Slow</v>
      </c>
      <c r="S9066" s="15" t="n">
        <f aca="false">IF(M9066&gt;Summary!$B$5,1,0)</f>
        <v>1</v>
      </c>
      <c r="T9066" s="16" t="n">
        <f aca="false">IF(Q9066="Overstocked",(G9066-Summary!$B$6*H9066)*J9066,0)</f>
        <v>0</v>
      </c>
    </row>
    <row r="9067" customFormat="false" ht="15" hidden="false" customHeight="false" outlineLevel="0" collapsed="false">
      <c r="A9067" s="0" t="s">
        <v>9165</v>
      </c>
      <c r="B9067" s="0" t="s">
        <v>84</v>
      </c>
      <c r="C9067" s="0" t="s">
        <v>96</v>
      </c>
      <c r="D9067" s="0" t="s">
        <v>86</v>
      </c>
      <c r="E9067" s="14" t="n">
        <v>45221</v>
      </c>
      <c r="F9067" s="14" t="n">
        <v>45222</v>
      </c>
      <c r="G9067" s="0" t="n">
        <v>200</v>
      </c>
      <c r="H9067" s="0" t="n">
        <v>124</v>
      </c>
      <c r="I9067" s="0" t="n">
        <v>194</v>
      </c>
      <c r="J9067" s="0" t="n">
        <v>1912</v>
      </c>
      <c r="K9067" s="0" t="n">
        <v>2396</v>
      </c>
      <c r="L9067" s="15" t="s">
        <v>97</v>
      </c>
      <c r="M9067" s="0" t="n">
        <v>1</v>
      </c>
      <c r="N9067" s="16" t="n">
        <f aca="false">I9067*K9067</f>
        <v>464824</v>
      </c>
      <c r="O9067" s="16" t="n">
        <f aca="false">I9067*(K9067-J9067)</f>
        <v>93896</v>
      </c>
      <c r="P9067" s="15" t="n">
        <f aca="false">K9067-J9067</f>
        <v>484</v>
      </c>
      <c r="Q9067" s="0" t="str">
        <f aca="false">IF(G9067=0,"Out of stock",IF(G9067&lt;H9067,"Understocked",IF(G9067&gt;Summary!$B$6*H9067,"Overstocked","Healthy")))</f>
        <v>Healthy</v>
      </c>
      <c r="R9067" s="0" t="str">
        <f aca="false">IF(I9067&gt;=Summary!$B$7,"Fast",IF(I9067&lt;Summary!$B$8,"Slow","Medium"))</f>
        <v>Medium</v>
      </c>
      <c r="S9067" s="15" t="n">
        <f aca="false">IF(M9067&gt;Summary!$B$5,1,0)</f>
        <v>0</v>
      </c>
      <c r="T9067" s="16" t="n">
        <f aca="false">IF(Q9067="Overstocked",(G9067-Summary!$B$6*H9067)*J9067,0)</f>
        <v>0</v>
      </c>
    </row>
    <row r="9068" customFormat="false" ht="15" hidden="false" customHeight="false" outlineLevel="0" collapsed="false">
      <c r="A9068" s="0" t="s">
        <v>9166</v>
      </c>
      <c r="B9068" s="0" t="s">
        <v>95</v>
      </c>
      <c r="C9068" s="0" t="s">
        <v>104</v>
      </c>
      <c r="D9068" s="0" t="s">
        <v>86</v>
      </c>
      <c r="E9068" s="14" t="n">
        <v>45603</v>
      </c>
      <c r="F9068" s="14" t="n">
        <v>45607</v>
      </c>
      <c r="G9068" s="0" t="n">
        <v>476</v>
      </c>
      <c r="H9068" s="0" t="n">
        <v>70</v>
      </c>
      <c r="I9068" s="0" t="n">
        <v>259</v>
      </c>
      <c r="J9068" s="0" t="n">
        <v>987</v>
      </c>
      <c r="K9068" s="0" t="n">
        <v>1119</v>
      </c>
      <c r="L9068" s="15" t="s">
        <v>82</v>
      </c>
      <c r="M9068" s="0" t="n">
        <v>4</v>
      </c>
      <c r="N9068" s="16" t="n">
        <f aca="false">I9068*K9068</f>
        <v>289821</v>
      </c>
      <c r="O9068" s="16" t="n">
        <f aca="false">I9068*(K9068-J9068)</f>
        <v>34188</v>
      </c>
      <c r="P9068" s="15" t="n">
        <f aca="false">K9068-J9068</f>
        <v>132</v>
      </c>
      <c r="Q9068" s="0" t="str">
        <f aca="false">IF(G9068=0,"Out of stock",IF(G9068&lt;H9068,"Understocked",IF(G9068&gt;Summary!$B$6*H9068,"Overstocked","Healthy")))</f>
        <v>Overstocked</v>
      </c>
      <c r="R9068" s="0" t="str">
        <f aca="false">IF(I9068&gt;=Summary!$B$7,"Fast",IF(I9068&lt;Summary!$B$8,"Slow","Medium"))</f>
        <v>Fast</v>
      </c>
      <c r="S9068" s="15" t="n">
        <f aca="false">IF(M9068&gt;Summary!$B$5,1,0)</f>
        <v>0</v>
      </c>
      <c r="T9068" s="16" t="n">
        <f aca="false">IF(Q9068="Overstocked",(G9068-Summary!$B$6*H9068)*J9068,0)</f>
        <v>193452</v>
      </c>
    </row>
    <row r="9069" customFormat="false" ht="15" hidden="false" customHeight="false" outlineLevel="0" collapsed="false">
      <c r="A9069" s="0" t="s">
        <v>9167</v>
      </c>
      <c r="B9069" s="0" t="s">
        <v>95</v>
      </c>
      <c r="C9069" s="0" t="s">
        <v>104</v>
      </c>
      <c r="D9069" s="0" t="s">
        <v>90</v>
      </c>
      <c r="E9069" s="14" t="n">
        <v>45519</v>
      </c>
      <c r="F9069" s="14" t="n">
        <v>45524</v>
      </c>
      <c r="G9069" s="0" t="n">
        <v>4</v>
      </c>
      <c r="H9069" s="0" t="n">
        <v>115</v>
      </c>
      <c r="I9069" s="0" t="n">
        <v>214</v>
      </c>
      <c r="J9069" s="0" t="n">
        <v>513</v>
      </c>
      <c r="K9069" s="0" t="n">
        <v>1011</v>
      </c>
      <c r="L9069" s="15" t="s">
        <v>93</v>
      </c>
      <c r="M9069" s="0" t="n">
        <v>5</v>
      </c>
      <c r="N9069" s="16" t="n">
        <f aca="false">I9069*K9069</f>
        <v>216354</v>
      </c>
      <c r="O9069" s="16" t="n">
        <f aca="false">I9069*(K9069-J9069)</f>
        <v>106572</v>
      </c>
      <c r="P9069" s="15" t="n">
        <f aca="false">K9069-J9069</f>
        <v>498</v>
      </c>
      <c r="Q9069" s="0" t="str">
        <f aca="false">IF(G9069=0,"Out of stock",IF(G9069&lt;H9069,"Understocked",IF(G9069&gt;Summary!$B$6*H9069,"Overstocked","Healthy")))</f>
        <v>Understocked</v>
      </c>
      <c r="R9069" s="0" t="str">
        <f aca="false">IF(I9069&gt;=Summary!$B$7,"Fast",IF(I9069&lt;Summary!$B$8,"Slow","Medium"))</f>
        <v>Fast</v>
      </c>
      <c r="S9069" s="15" t="n">
        <f aca="false">IF(M9069&gt;Summary!$B$5,1,0)</f>
        <v>0</v>
      </c>
      <c r="T9069" s="16" t="n">
        <f aca="false">IF(Q9069="Overstocked",(G9069-Summary!$B$6*H9069)*J9069,0)</f>
        <v>0</v>
      </c>
    </row>
    <row r="9070" customFormat="false" ht="15" hidden="false" customHeight="false" outlineLevel="0" collapsed="false">
      <c r="A9070" s="0" t="s">
        <v>9168</v>
      </c>
      <c r="B9070" s="0" t="s">
        <v>111</v>
      </c>
      <c r="C9070" s="0" t="s">
        <v>78</v>
      </c>
      <c r="D9070" s="0" t="s">
        <v>79</v>
      </c>
      <c r="E9070" s="14" t="n">
        <v>45567</v>
      </c>
      <c r="F9070" s="14" t="n">
        <v>45572</v>
      </c>
      <c r="G9070" s="0" t="n">
        <v>361</v>
      </c>
      <c r="H9070" s="0" t="n">
        <v>122</v>
      </c>
      <c r="I9070" s="0" t="n">
        <v>22</v>
      </c>
      <c r="J9070" s="0" t="n">
        <v>690</v>
      </c>
      <c r="K9070" s="0" t="n">
        <v>960</v>
      </c>
      <c r="L9070" s="15" t="s">
        <v>87</v>
      </c>
      <c r="M9070" s="0" t="n">
        <v>5</v>
      </c>
      <c r="N9070" s="16" t="n">
        <f aca="false">I9070*K9070</f>
        <v>21120</v>
      </c>
      <c r="O9070" s="16" t="n">
        <f aca="false">I9070*(K9070-J9070)</f>
        <v>5940</v>
      </c>
      <c r="P9070" s="15" t="n">
        <f aca="false">K9070-J9070</f>
        <v>270</v>
      </c>
      <c r="Q9070" s="0" t="str">
        <f aca="false">IF(G9070=0,"Out of stock",IF(G9070&lt;H9070,"Understocked",IF(G9070&gt;Summary!$B$6*H9070,"Overstocked","Healthy")))</f>
        <v>Healthy</v>
      </c>
      <c r="R9070" s="0" t="str">
        <f aca="false">IF(I9070&gt;=Summary!$B$7,"Fast",IF(I9070&lt;Summary!$B$8,"Slow","Medium"))</f>
        <v>Slow</v>
      </c>
      <c r="S9070" s="15" t="n">
        <f aca="false">IF(M9070&gt;Summary!$B$5,1,0)</f>
        <v>0</v>
      </c>
      <c r="T9070" s="16" t="n">
        <f aca="false">IF(Q9070="Overstocked",(G9070-Summary!$B$6*H9070)*J9070,0)</f>
        <v>0</v>
      </c>
    </row>
    <row r="9071" customFormat="false" ht="15" hidden="false" customHeight="false" outlineLevel="0" collapsed="false">
      <c r="A9071" s="0" t="s">
        <v>9169</v>
      </c>
      <c r="B9071" s="0" t="s">
        <v>89</v>
      </c>
      <c r="C9071" s="0" t="s">
        <v>85</v>
      </c>
      <c r="D9071" s="0" t="s">
        <v>90</v>
      </c>
      <c r="E9071" s="14" t="n">
        <v>45092</v>
      </c>
      <c r="F9071" s="14" t="n">
        <v>45095</v>
      </c>
      <c r="G9071" s="0" t="n">
        <v>92</v>
      </c>
      <c r="H9071" s="0" t="n">
        <v>102</v>
      </c>
      <c r="I9071" s="0" t="n">
        <v>145</v>
      </c>
      <c r="J9071" s="0" t="n">
        <v>1809</v>
      </c>
      <c r="K9071" s="0" t="n">
        <v>1981</v>
      </c>
      <c r="L9071" s="15" t="s">
        <v>80</v>
      </c>
      <c r="M9071" s="0" t="n">
        <v>3</v>
      </c>
      <c r="N9071" s="16" t="n">
        <f aca="false">I9071*K9071</f>
        <v>287245</v>
      </c>
      <c r="O9071" s="16" t="n">
        <f aca="false">I9071*(K9071-J9071)</f>
        <v>24940</v>
      </c>
      <c r="P9071" s="15" t="n">
        <f aca="false">K9071-J9071</f>
        <v>172</v>
      </c>
      <c r="Q9071" s="0" t="str">
        <f aca="false">IF(G9071=0,"Out of stock",IF(G9071&lt;H9071,"Understocked",IF(G9071&gt;Summary!$B$6*H9071,"Overstocked","Healthy")))</f>
        <v>Understocked</v>
      </c>
      <c r="R9071" s="0" t="str">
        <f aca="false">IF(I9071&gt;=Summary!$B$7,"Fast",IF(I9071&lt;Summary!$B$8,"Slow","Medium"))</f>
        <v>Medium</v>
      </c>
      <c r="S9071" s="15" t="n">
        <f aca="false">IF(M9071&gt;Summary!$B$5,1,0)</f>
        <v>0</v>
      </c>
      <c r="T9071" s="16" t="n">
        <f aca="false">IF(Q9071="Overstocked",(G9071-Summary!$B$6*H9071)*J9071,0)</f>
        <v>0</v>
      </c>
    </row>
    <row r="9072" customFormat="false" ht="15" hidden="false" customHeight="false" outlineLevel="0" collapsed="false">
      <c r="A9072" s="0" t="s">
        <v>9170</v>
      </c>
      <c r="B9072" s="0" t="s">
        <v>101</v>
      </c>
      <c r="C9072" s="0" t="s">
        <v>85</v>
      </c>
      <c r="D9072" s="0" t="s">
        <v>90</v>
      </c>
      <c r="E9072" s="14" t="n">
        <v>45233</v>
      </c>
      <c r="F9072" s="14" t="n">
        <v>45238</v>
      </c>
      <c r="G9072" s="0" t="n">
        <v>405</v>
      </c>
      <c r="H9072" s="0" t="n">
        <v>85</v>
      </c>
      <c r="I9072" s="0" t="n">
        <v>79</v>
      </c>
      <c r="J9072" s="0" t="n">
        <v>1279</v>
      </c>
      <c r="K9072" s="0" t="n">
        <v>1715</v>
      </c>
      <c r="L9072" s="15" t="s">
        <v>87</v>
      </c>
      <c r="M9072" s="0" t="n">
        <v>5</v>
      </c>
      <c r="N9072" s="16" t="n">
        <f aca="false">I9072*K9072</f>
        <v>135485</v>
      </c>
      <c r="O9072" s="16" t="n">
        <f aca="false">I9072*(K9072-J9072)</f>
        <v>34444</v>
      </c>
      <c r="P9072" s="15" t="n">
        <f aca="false">K9072-J9072</f>
        <v>436</v>
      </c>
      <c r="Q9072" s="0" t="str">
        <f aca="false">IF(G9072=0,"Out of stock",IF(G9072&lt;H9072,"Understocked",IF(G9072&gt;Summary!$B$6*H9072,"Overstocked","Healthy")))</f>
        <v>Overstocked</v>
      </c>
      <c r="R9072" s="0" t="str">
        <f aca="false">IF(I9072&gt;=Summary!$B$7,"Fast",IF(I9072&lt;Summary!$B$8,"Slow","Medium"))</f>
        <v>Slow</v>
      </c>
      <c r="S9072" s="15" t="n">
        <f aca="false">IF(M9072&gt;Summary!$B$5,1,0)</f>
        <v>0</v>
      </c>
      <c r="T9072" s="16" t="n">
        <f aca="false">IF(Q9072="Overstocked",(G9072-Summary!$B$6*H9072)*J9072,0)</f>
        <v>83135</v>
      </c>
    </row>
    <row r="9073" customFormat="false" ht="15" hidden="false" customHeight="false" outlineLevel="0" collapsed="false">
      <c r="A9073" s="0" t="s">
        <v>9171</v>
      </c>
      <c r="B9073" s="0" t="s">
        <v>113</v>
      </c>
      <c r="C9073" s="0" t="s">
        <v>78</v>
      </c>
      <c r="D9073" s="0" t="s">
        <v>90</v>
      </c>
      <c r="E9073" s="14" t="n">
        <v>45223</v>
      </c>
      <c r="F9073" s="14" t="n">
        <v>45228</v>
      </c>
      <c r="G9073" s="0" t="n">
        <v>185</v>
      </c>
      <c r="H9073" s="0" t="n">
        <v>108</v>
      </c>
      <c r="I9073" s="0" t="n">
        <v>71</v>
      </c>
      <c r="J9073" s="0" t="n">
        <v>1051</v>
      </c>
      <c r="K9073" s="0" t="n">
        <v>1103</v>
      </c>
      <c r="L9073" s="15" t="s">
        <v>87</v>
      </c>
      <c r="M9073" s="0" t="n">
        <v>5</v>
      </c>
      <c r="N9073" s="16" t="n">
        <f aca="false">I9073*K9073</f>
        <v>78313</v>
      </c>
      <c r="O9073" s="16" t="n">
        <f aca="false">I9073*(K9073-J9073)</f>
        <v>3692</v>
      </c>
      <c r="P9073" s="15" t="n">
        <f aca="false">K9073-J9073</f>
        <v>52</v>
      </c>
      <c r="Q9073" s="0" t="str">
        <f aca="false">IF(G9073=0,"Out of stock",IF(G9073&lt;H9073,"Understocked",IF(G9073&gt;Summary!$B$6*H9073,"Overstocked","Healthy")))</f>
        <v>Healthy</v>
      </c>
      <c r="R9073" s="0" t="str">
        <f aca="false">IF(I9073&gt;=Summary!$B$7,"Fast",IF(I9073&lt;Summary!$B$8,"Slow","Medium"))</f>
        <v>Slow</v>
      </c>
      <c r="S9073" s="15" t="n">
        <f aca="false">IF(M9073&gt;Summary!$B$5,1,0)</f>
        <v>0</v>
      </c>
      <c r="T9073" s="16" t="n">
        <f aca="false">IF(Q9073="Overstocked",(G9073-Summary!$B$6*H9073)*J9073,0)</f>
        <v>0</v>
      </c>
    </row>
    <row r="9074" customFormat="false" ht="15" hidden="false" customHeight="false" outlineLevel="0" collapsed="false">
      <c r="A9074" s="0" t="s">
        <v>9172</v>
      </c>
      <c r="B9074" s="0" t="s">
        <v>111</v>
      </c>
      <c r="C9074" s="0" t="s">
        <v>85</v>
      </c>
      <c r="D9074" s="0" t="s">
        <v>92</v>
      </c>
      <c r="E9074" s="14" t="n">
        <v>45598</v>
      </c>
      <c r="F9074" s="14" t="n">
        <v>45600</v>
      </c>
      <c r="G9074" s="0" t="n">
        <v>259</v>
      </c>
      <c r="H9074" s="0" t="n">
        <v>114</v>
      </c>
      <c r="I9074" s="0" t="n">
        <v>210</v>
      </c>
      <c r="J9074" s="0" t="n">
        <v>273</v>
      </c>
      <c r="K9074" s="0" t="n">
        <v>391</v>
      </c>
      <c r="L9074" s="15" t="s">
        <v>82</v>
      </c>
      <c r="M9074" s="0" t="n">
        <v>2</v>
      </c>
      <c r="N9074" s="16" t="n">
        <f aca="false">I9074*K9074</f>
        <v>82110</v>
      </c>
      <c r="O9074" s="16" t="n">
        <f aca="false">I9074*(K9074-J9074)</f>
        <v>24780</v>
      </c>
      <c r="P9074" s="15" t="n">
        <f aca="false">K9074-J9074</f>
        <v>118</v>
      </c>
      <c r="Q9074" s="0" t="str">
        <f aca="false">IF(G9074=0,"Out of stock",IF(G9074&lt;H9074,"Understocked",IF(G9074&gt;Summary!$B$6*H9074,"Overstocked","Healthy")))</f>
        <v>Healthy</v>
      </c>
      <c r="R9074" s="0" t="str">
        <f aca="false">IF(I9074&gt;=Summary!$B$7,"Fast",IF(I9074&lt;Summary!$B$8,"Slow","Medium"))</f>
        <v>Fast</v>
      </c>
      <c r="S9074" s="15" t="n">
        <f aca="false">IF(M9074&gt;Summary!$B$5,1,0)</f>
        <v>0</v>
      </c>
      <c r="T9074" s="16" t="n">
        <f aca="false">IF(Q9074="Overstocked",(G9074-Summary!$B$6*H9074)*J9074,0)</f>
        <v>0</v>
      </c>
    </row>
    <row r="9075" customFormat="false" ht="15" hidden="false" customHeight="false" outlineLevel="0" collapsed="false">
      <c r="A9075" s="0" t="s">
        <v>9173</v>
      </c>
      <c r="B9075" s="0" t="s">
        <v>77</v>
      </c>
      <c r="C9075" s="0" t="s">
        <v>96</v>
      </c>
      <c r="D9075" s="0" t="s">
        <v>92</v>
      </c>
      <c r="E9075" s="14" t="n">
        <v>45020</v>
      </c>
      <c r="F9075" s="14" t="n">
        <v>45025</v>
      </c>
      <c r="G9075" s="0" t="n">
        <v>292</v>
      </c>
      <c r="H9075" s="0" t="n">
        <v>139</v>
      </c>
      <c r="I9075" s="0" t="n">
        <v>171</v>
      </c>
      <c r="J9075" s="0" t="n">
        <v>844</v>
      </c>
      <c r="K9075" s="0" t="n">
        <v>1181</v>
      </c>
      <c r="L9075" s="15" t="s">
        <v>80</v>
      </c>
      <c r="M9075" s="0" t="n">
        <v>5</v>
      </c>
      <c r="N9075" s="16" t="n">
        <f aca="false">I9075*K9075</f>
        <v>201951</v>
      </c>
      <c r="O9075" s="16" t="n">
        <f aca="false">I9075*(K9075-J9075)</f>
        <v>57627</v>
      </c>
      <c r="P9075" s="15" t="n">
        <f aca="false">K9075-J9075</f>
        <v>337</v>
      </c>
      <c r="Q9075" s="0" t="str">
        <f aca="false">IF(G9075=0,"Out of stock",IF(G9075&lt;H9075,"Understocked",IF(G9075&gt;Summary!$B$6*H9075,"Overstocked","Healthy")))</f>
        <v>Healthy</v>
      </c>
      <c r="R9075" s="0" t="str">
        <f aca="false">IF(I9075&gt;=Summary!$B$7,"Fast",IF(I9075&lt;Summary!$B$8,"Slow","Medium"))</f>
        <v>Medium</v>
      </c>
      <c r="S9075" s="15" t="n">
        <f aca="false">IF(M9075&gt;Summary!$B$5,1,0)</f>
        <v>0</v>
      </c>
      <c r="T9075" s="16" t="n">
        <f aca="false">IF(Q9075="Overstocked",(G9075-Summary!$B$6*H9075)*J9075,0)</f>
        <v>0</v>
      </c>
    </row>
    <row r="9076" customFormat="false" ht="15" hidden="false" customHeight="false" outlineLevel="0" collapsed="false">
      <c r="A9076" s="0" t="s">
        <v>9174</v>
      </c>
      <c r="B9076" s="0" t="s">
        <v>107</v>
      </c>
      <c r="C9076" s="0" t="s">
        <v>96</v>
      </c>
      <c r="D9076" s="0" t="s">
        <v>79</v>
      </c>
      <c r="E9076" s="14" t="n">
        <v>45419</v>
      </c>
      <c r="F9076" s="14" t="n">
        <v>45427</v>
      </c>
      <c r="G9076" s="0" t="n">
        <v>65</v>
      </c>
      <c r="H9076" s="0" t="n">
        <v>55</v>
      </c>
      <c r="I9076" s="0" t="n">
        <v>49</v>
      </c>
      <c r="J9076" s="0" t="n">
        <v>1208</v>
      </c>
      <c r="K9076" s="0" t="n">
        <v>1540</v>
      </c>
      <c r="L9076" s="15" t="s">
        <v>97</v>
      </c>
      <c r="M9076" s="0" t="n">
        <v>8</v>
      </c>
      <c r="N9076" s="16" t="n">
        <f aca="false">I9076*K9076</f>
        <v>75460</v>
      </c>
      <c r="O9076" s="16" t="n">
        <f aca="false">I9076*(K9076-J9076)</f>
        <v>16268</v>
      </c>
      <c r="P9076" s="15" t="n">
        <f aca="false">K9076-J9076</f>
        <v>332</v>
      </c>
      <c r="Q9076" s="0" t="str">
        <f aca="false">IF(G9076=0,"Out of stock",IF(G9076&lt;H9076,"Understocked",IF(G9076&gt;Summary!$B$6*H9076,"Overstocked","Healthy")))</f>
        <v>Healthy</v>
      </c>
      <c r="R9076" s="0" t="str">
        <f aca="false">IF(I9076&gt;=Summary!$B$7,"Fast",IF(I9076&lt;Summary!$B$8,"Slow","Medium"))</f>
        <v>Slow</v>
      </c>
      <c r="S9076" s="15" t="n">
        <f aca="false">IF(M9076&gt;Summary!$B$5,1,0)</f>
        <v>1</v>
      </c>
      <c r="T9076" s="16" t="n">
        <f aca="false">IF(Q9076="Overstocked",(G9076-Summary!$B$6*H9076)*J9076,0)</f>
        <v>0</v>
      </c>
    </row>
    <row r="9077" customFormat="false" ht="15" hidden="false" customHeight="false" outlineLevel="0" collapsed="false">
      <c r="A9077" s="0" t="s">
        <v>9175</v>
      </c>
      <c r="B9077" s="0" t="s">
        <v>123</v>
      </c>
      <c r="C9077" s="0" t="s">
        <v>96</v>
      </c>
      <c r="D9077" s="0" t="s">
        <v>102</v>
      </c>
      <c r="E9077" s="14" t="n">
        <v>45371</v>
      </c>
      <c r="F9077" s="14" t="n">
        <v>45373</v>
      </c>
      <c r="G9077" s="0" t="n">
        <v>185</v>
      </c>
      <c r="H9077" s="0" t="n">
        <v>140</v>
      </c>
      <c r="I9077" s="0" t="n">
        <v>235</v>
      </c>
      <c r="J9077" s="0" t="n">
        <v>1953</v>
      </c>
      <c r="K9077" s="0" t="n">
        <v>2227</v>
      </c>
      <c r="L9077" s="15" t="s">
        <v>80</v>
      </c>
      <c r="M9077" s="0" t="n">
        <v>2</v>
      </c>
      <c r="N9077" s="16" t="n">
        <f aca="false">I9077*K9077</f>
        <v>523345</v>
      </c>
      <c r="O9077" s="16" t="n">
        <f aca="false">I9077*(K9077-J9077)</f>
        <v>64390</v>
      </c>
      <c r="P9077" s="15" t="n">
        <f aca="false">K9077-J9077</f>
        <v>274</v>
      </c>
      <c r="Q9077" s="0" t="str">
        <f aca="false">IF(G9077=0,"Out of stock",IF(G9077&lt;H9077,"Understocked",IF(G9077&gt;Summary!$B$6*H9077,"Overstocked","Healthy")))</f>
        <v>Healthy</v>
      </c>
      <c r="R9077" s="0" t="str">
        <f aca="false">IF(I9077&gt;=Summary!$B$7,"Fast",IF(I9077&lt;Summary!$B$8,"Slow","Medium"))</f>
        <v>Fast</v>
      </c>
      <c r="S9077" s="15" t="n">
        <f aca="false">IF(M9077&gt;Summary!$B$5,1,0)</f>
        <v>0</v>
      </c>
      <c r="T9077" s="16" t="n">
        <f aca="false">IF(Q9077="Overstocked",(G9077-Summary!$B$6*H9077)*J9077,0)</f>
        <v>0</v>
      </c>
    </row>
    <row r="9078" customFormat="false" ht="15" hidden="false" customHeight="false" outlineLevel="0" collapsed="false">
      <c r="A9078" s="0" t="s">
        <v>9176</v>
      </c>
      <c r="B9078" s="0" t="s">
        <v>89</v>
      </c>
      <c r="C9078" s="0" t="s">
        <v>78</v>
      </c>
      <c r="D9078" s="0" t="s">
        <v>92</v>
      </c>
      <c r="E9078" s="14" t="n">
        <v>45240</v>
      </c>
      <c r="F9078" s="14" t="n">
        <v>45250</v>
      </c>
      <c r="G9078" s="0" t="n">
        <v>161</v>
      </c>
      <c r="H9078" s="0" t="n">
        <v>99</v>
      </c>
      <c r="I9078" s="0" t="n">
        <v>118</v>
      </c>
      <c r="J9078" s="0" t="n">
        <v>638</v>
      </c>
      <c r="K9078" s="0" t="n">
        <v>710</v>
      </c>
      <c r="L9078" s="15" t="s">
        <v>80</v>
      </c>
      <c r="M9078" s="0" t="n">
        <v>10</v>
      </c>
      <c r="N9078" s="16" t="n">
        <f aca="false">I9078*K9078</f>
        <v>83780</v>
      </c>
      <c r="O9078" s="16" t="n">
        <f aca="false">I9078*(K9078-J9078)</f>
        <v>8496</v>
      </c>
      <c r="P9078" s="15" t="n">
        <f aca="false">K9078-J9078</f>
        <v>72</v>
      </c>
      <c r="Q9078" s="0" t="str">
        <f aca="false">IF(G9078=0,"Out of stock",IF(G9078&lt;H9078,"Understocked",IF(G9078&gt;Summary!$B$6*H9078,"Overstocked","Healthy")))</f>
        <v>Healthy</v>
      </c>
      <c r="R9078" s="0" t="str">
        <f aca="false">IF(I9078&gt;=Summary!$B$7,"Fast",IF(I9078&lt;Summary!$B$8,"Slow","Medium"))</f>
        <v>Medium</v>
      </c>
      <c r="S9078" s="15" t="n">
        <f aca="false">IF(M9078&gt;Summary!$B$5,1,0)</f>
        <v>1</v>
      </c>
      <c r="T9078" s="16" t="n">
        <f aca="false">IF(Q9078="Overstocked",(G9078-Summary!$B$6*H9078)*J9078,0)</f>
        <v>0</v>
      </c>
    </row>
    <row r="9079" customFormat="false" ht="15" hidden="false" customHeight="false" outlineLevel="0" collapsed="false">
      <c r="A9079" s="0" t="s">
        <v>9177</v>
      </c>
      <c r="B9079" s="0" t="s">
        <v>107</v>
      </c>
      <c r="C9079" s="0" t="s">
        <v>85</v>
      </c>
      <c r="D9079" s="0" t="s">
        <v>86</v>
      </c>
      <c r="E9079" s="14" t="n">
        <v>45322</v>
      </c>
      <c r="F9079" s="14" t="n">
        <v>45328</v>
      </c>
      <c r="G9079" s="0" t="n">
        <v>34</v>
      </c>
      <c r="H9079" s="0" t="n">
        <v>57</v>
      </c>
      <c r="I9079" s="0" t="n">
        <v>115</v>
      </c>
      <c r="J9079" s="0" t="n">
        <v>1059</v>
      </c>
      <c r="K9079" s="0" t="n">
        <v>1373</v>
      </c>
      <c r="L9079" s="15" t="s">
        <v>87</v>
      </c>
      <c r="M9079" s="0" t="n">
        <v>6</v>
      </c>
      <c r="N9079" s="16" t="n">
        <f aca="false">I9079*K9079</f>
        <v>157895</v>
      </c>
      <c r="O9079" s="16" t="n">
        <f aca="false">I9079*(K9079-J9079)</f>
        <v>36110</v>
      </c>
      <c r="P9079" s="15" t="n">
        <f aca="false">K9079-J9079</f>
        <v>314</v>
      </c>
      <c r="Q9079" s="0" t="str">
        <f aca="false">IF(G9079=0,"Out of stock",IF(G9079&lt;H9079,"Understocked",IF(G9079&gt;Summary!$B$6*H9079,"Overstocked","Healthy")))</f>
        <v>Understocked</v>
      </c>
      <c r="R9079" s="0" t="str">
        <f aca="false">IF(I9079&gt;=Summary!$B$7,"Fast",IF(I9079&lt;Summary!$B$8,"Slow","Medium"))</f>
        <v>Medium</v>
      </c>
      <c r="S9079" s="15" t="n">
        <f aca="false">IF(M9079&gt;Summary!$B$5,1,0)</f>
        <v>0</v>
      </c>
      <c r="T9079" s="16" t="n">
        <f aca="false">IF(Q9079="Overstocked",(G9079-Summary!$B$6*H9079)*J9079,0)</f>
        <v>0</v>
      </c>
    </row>
    <row r="9080" customFormat="false" ht="15" hidden="false" customHeight="false" outlineLevel="0" collapsed="false">
      <c r="A9080" s="0" t="s">
        <v>9178</v>
      </c>
      <c r="B9080" s="0" t="s">
        <v>95</v>
      </c>
      <c r="C9080" s="0" t="s">
        <v>96</v>
      </c>
      <c r="D9080" s="0" t="s">
        <v>90</v>
      </c>
      <c r="E9080" s="14" t="n">
        <v>45415</v>
      </c>
      <c r="F9080" s="14" t="n">
        <v>45417</v>
      </c>
      <c r="G9080" s="0" t="n">
        <v>112</v>
      </c>
      <c r="H9080" s="0" t="n">
        <v>57</v>
      </c>
      <c r="I9080" s="0" t="n">
        <v>150</v>
      </c>
      <c r="J9080" s="0" t="n">
        <v>234</v>
      </c>
      <c r="K9080" s="0" t="n">
        <v>380</v>
      </c>
      <c r="L9080" s="15" t="s">
        <v>87</v>
      </c>
      <c r="M9080" s="0" t="n">
        <v>2</v>
      </c>
      <c r="N9080" s="16" t="n">
        <f aca="false">I9080*K9080</f>
        <v>57000</v>
      </c>
      <c r="O9080" s="16" t="n">
        <f aca="false">I9080*(K9080-J9080)</f>
        <v>21900</v>
      </c>
      <c r="P9080" s="15" t="n">
        <f aca="false">K9080-J9080</f>
        <v>146</v>
      </c>
      <c r="Q9080" s="0" t="str">
        <f aca="false">IF(G9080=0,"Out of stock",IF(G9080&lt;H9080,"Understocked",IF(G9080&gt;Summary!$B$6*H9080,"Overstocked","Healthy")))</f>
        <v>Healthy</v>
      </c>
      <c r="R9080" s="0" t="str">
        <f aca="false">IF(I9080&gt;=Summary!$B$7,"Fast",IF(I9080&lt;Summary!$B$8,"Slow","Medium"))</f>
        <v>Medium</v>
      </c>
      <c r="S9080" s="15" t="n">
        <f aca="false">IF(M9080&gt;Summary!$B$5,1,0)</f>
        <v>0</v>
      </c>
      <c r="T9080" s="16" t="n">
        <f aca="false">IF(Q9080="Overstocked",(G9080-Summary!$B$6*H9080)*J9080,0)</f>
        <v>0</v>
      </c>
    </row>
    <row r="9081" customFormat="false" ht="15" hidden="false" customHeight="false" outlineLevel="0" collapsed="false">
      <c r="A9081" s="0" t="s">
        <v>9179</v>
      </c>
      <c r="B9081" s="0" t="s">
        <v>115</v>
      </c>
      <c r="C9081" s="0" t="s">
        <v>78</v>
      </c>
      <c r="D9081" s="0" t="s">
        <v>79</v>
      </c>
      <c r="E9081" s="14" t="n">
        <v>45474</v>
      </c>
      <c r="F9081" s="14" t="n">
        <v>45484</v>
      </c>
      <c r="G9081" s="0" t="n">
        <v>324</v>
      </c>
      <c r="H9081" s="0" t="n">
        <v>54</v>
      </c>
      <c r="I9081" s="0" t="n">
        <v>147</v>
      </c>
      <c r="J9081" s="0" t="n">
        <v>1191</v>
      </c>
      <c r="K9081" s="0" t="n">
        <v>1259</v>
      </c>
      <c r="L9081" s="15" t="s">
        <v>93</v>
      </c>
      <c r="M9081" s="0" t="n">
        <v>10</v>
      </c>
      <c r="N9081" s="16" t="n">
        <f aca="false">I9081*K9081</f>
        <v>185073</v>
      </c>
      <c r="O9081" s="16" t="n">
        <f aca="false">I9081*(K9081-J9081)</f>
        <v>9996</v>
      </c>
      <c r="P9081" s="15" t="n">
        <f aca="false">K9081-J9081</f>
        <v>68</v>
      </c>
      <c r="Q9081" s="0" t="str">
        <f aca="false">IF(G9081=0,"Out of stock",IF(G9081&lt;H9081,"Understocked",IF(G9081&gt;Summary!$B$6*H9081,"Overstocked","Healthy")))</f>
        <v>Overstocked</v>
      </c>
      <c r="R9081" s="0" t="str">
        <f aca="false">IF(I9081&gt;=Summary!$B$7,"Fast",IF(I9081&lt;Summary!$B$8,"Slow","Medium"))</f>
        <v>Medium</v>
      </c>
      <c r="S9081" s="15" t="n">
        <f aca="false">IF(M9081&gt;Summary!$B$5,1,0)</f>
        <v>1</v>
      </c>
      <c r="T9081" s="16" t="n">
        <f aca="false">IF(Q9081="Overstocked",(G9081-Summary!$B$6*H9081)*J9081,0)</f>
        <v>128628</v>
      </c>
    </row>
    <row r="9082" customFormat="false" ht="15" hidden="false" customHeight="false" outlineLevel="0" collapsed="false">
      <c r="A9082" s="0" t="s">
        <v>9180</v>
      </c>
      <c r="B9082" s="0" t="s">
        <v>101</v>
      </c>
      <c r="C9082" s="0" t="s">
        <v>96</v>
      </c>
      <c r="D9082" s="0" t="s">
        <v>79</v>
      </c>
      <c r="E9082" s="14" t="n">
        <v>45277</v>
      </c>
      <c r="F9082" s="14" t="n">
        <v>45278</v>
      </c>
      <c r="G9082" s="0" t="n">
        <v>160</v>
      </c>
      <c r="H9082" s="0" t="n">
        <v>140</v>
      </c>
      <c r="I9082" s="0" t="n">
        <v>75</v>
      </c>
      <c r="J9082" s="0" t="n">
        <v>973</v>
      </c>
      <c r="K9082" s="0" t="n">
        <v>1401</v>
      </c>
      <c r="L9082" s="15" t="s">
        <v>93</v>
      </c>
      <c r="M9082" s="0" t="n">
        <v>1</v>
      </c>
      <c r="N9082" s="16" t="n">
        <f aca="false">I9082*K9082</f>
        <v>105075</v>
      </c>
      <c r="O9082" s="16" t="n">
        <f aca="false">I9082*(K9082-J9082)</f>
        <v>32100</v>
      </c>
      <c r="P9082" s="15" t="n">
        <f aca="false">K9082-J9082</f>
        <v>428</v>
      </c>
      <c r="Q9082" s="0" t="str">
        <f aca="false">IF(G9082=0,"Out of stock",IF(G9082&lt;H9082,"Understocked",IF(G9082&gt;Summary!$B$6*H9082,"Overstocked","Healthy")))</f>
        <v>Healthy</v>
      </c>
      <c r="R9082" s="0" t="str">
        <f aca="false">IF(I9082&gt;=Summary!$B$7,"Fast",IF(I9082&lt;Summary!$B$8,"Slow","Medium"))</f>
        <v>Slow</v>
      </c>
      <c r="S9082" s="15" t="n">
        <f aca="false">IF(M9082&gt;Summary!$B$5,1,0)</f>
        <v>0</v>
      </c>
      <c r="T9082" s="16" t="n">
        <f aca="false">IF(Q9082="Overstocked",(G9082-Summary!$B$6*H9082)*J9082,0)</f>
        <v>0</v>
      </c>
    </row>
    <row r="9083" customFormat="false" ht="15" hidden="false" customHeight="false" outlineLevel="0" collapsed="false">
      <c r="A9083" s="0" t="s">
        <v>9181</v>
      </c>
      <c r="B9083" s="0" t="s">
        <v>115</v>
      </c>
      <c r="C9083" s="0" t="s">
        <v>78</v>
      </c>
      <c r="D9083" s="0" t="s">
        <v>86</v>
      </c>
      <c r="E9083" s="14" t="n">
        <v>44961</v>
      </c>
      <c r="F9083" s="14" t="n">
        <v>44962</v>
      </c>
      <c r="G9083" s="0" t="n">
        <v>85</v>
      </c>
      <c r="H9083" s="0" t="n">
        <v>88</v>
      </c>
      <c r="I9083" s="0" t="n">
        <v>228</v>
      </c>
      <c r="J9083" s="0" t="n">
        <v>348</v>
      </c>
      <c r="K9083" s="0" t="n">
        <v>507</v>
      </c>
      <c r="L9083" s="15" t="s">
        <v>87</v>
      </c>
      <c r="M9083" s="0" t="n">
        <v>1</v>
      </c>
      <c r="N9083" s="16" t="n">
        <f aca="false">I9083*K9083</f>
        <v>115596</v>
      </c>
      <c r="O9083" s="16" t="n">
        <f aca="false">I9083*(K9083-J9083)</f>
        <v>36252</v>
      </c>
      <c r="P9083" s="15" t="n">
        <f aca="false">K9083-J9083</f>
        <v>159</v>
      </c>
      <c r="Q9083" s="0" t="str">
        <f aca="false">IF(G9083=0,"Out of stock",IF(G9083&lt;H9083,"Understocked",IF(G9083&gt;Summary!$B$6*H9083,"Overstocked","Healthy")))</f>
        <v>Understocked</v>
      </c>
      <c r="R9083" s="0" t="str">
        <f aca="false">IF(I9083&gt;=Summary!$B$7,"Fast",IF(I9083&lt;Summary!$B$8,"Slow","Medium"))</f>
        <v>Fast</v>
      </c>
      <c r="S9083" s="15" t="n">
        <f aca="false">IF(M9083&gt;Summary!$B$5,1,0)</f>
        <v>0</v>
      </c>
      <c r="T9083" s="16" t="n">
        <f aca="false">IF(Q9083="Overstocked",(G9083-Summary!$B$6*H9083)*J9083,0)</f>
        <v>0</v>
      </c>
    </row>
    <row r="9084" customFormat="false" ht="15" hidden="false" customHeight="false" outlineLevel="0" collapsed="false">
      <c r="A9084" s="0" t="s">
        <v>9182</v>
      </c>
      <c r="B9084" s="0" t="s">
        <v>115</v>
      </c>
      <c r="C9084" s="0" t="s">
        <v>78</v>
      </c>
      <c r="D9084" s="0" t="s">
        <v>86</v>
      </c>
      <c r="E9084" s="14" t="n">
        <v>45599</v>
      </c>
      <c r="F9084" s="14" t="n">
        <v>45606</v>
      </c>
      <c r="G9084" s="0" t="n">
        <v>168</v>
      </c>
      <c r="H9084" s="0" t="n">
        <v>134</v>
      </c>
      <c r="I9084" s="0" t="n">
        <v>12</v>
      </c>
      <c r="J9084" s="0" t="n">
        <v>1673</v>
      </c>
      <c r="K9084" s="0" t="n">
        <v>1972</v>
      </c>
      <c r="L9084" s="15" t="s">
        <v>82</v>
      </c>
      <c r="M9084" s="0" t="n">
        <v>7</v>
      </c>
      <c r="N9084" s="16" t="n">
        <f aca="false">I9084*K9084</f>
        <v>23664</v>
      </c>
      <c r="O9084" s="16" t="n">
        <f aca="false">I9084*(K9084-J9084)</f>
        <v>3588</v>
      </c>
      <c r="P9084" s="15" t="n">
        <f aca="false">K9084-J9084</f>
        <v>299</v>
      </c>
      <c r="Q9084" s="0" t="str">
        <f aca="false">IF(G9084=0,"Out of stock",IF(G9084&lt;H9084,"Understocked",IF(G9084&gt;Summary!$B$6*H9084,"Overstocked","Healthy")))</f>
        <v>Healthy</v>
      </c>
      <c r="R9084" s="0" t="str">
        <f aca="false">IF(I9084&gt;=Summary!$B$7,"Fast",IF(I9084&lt;Summary!$B$8,"Slow","Medium"))</f>
        <v>Slow</v>
      </c>
      <c r="S9084" s="15" t="n">
        <f aca="false">IF(M9084&gt;Summary!$B$5,1,0)</f>
        <v>0</v>
      </c>
      <c r="T9084" s="16" t="n">
        <f aca="false">IF(Q9084="Overstocked",(G9084-Summary!$B$6*H9084)*J9084,0)</f>
        <v>0</v>
      </c>
    </row>
    <row r="9085" customFormat="false" ht="15" hidden="false" customHeight="false" outlineLevel="0" collapsed="false">
      <c r="A9085" s="0" t="s">
        <v>9183</v>
      </c>
      <c r="B9085" s="0" t="s">
        <v>111</v>
      </c>
      <c r="C9085" s="0" t="s">
        <v>96</v>
      </c>
      <c r="D9085" s="0" t="s">
        <v>79</v>
      </c>
      <c r="E9085" s="14" t="n">
        <v>44943</v>
      </c>
      <c r="F9085" s="14" t="n">
        <v>44951</v>
      </c>
      <c r="G9085" s="0" t="n">
        <v>147</v>
      </c>
      <c r="H9085" s="0" t="n">
        <v>69</v>
      </c>
      <c r="I9085" s="0" t="n">
        <v>121</v>
      </c>
      <c r="J9085" s="0" t="n">
        <v>828</v>
      </c>
      <c r="K9085" s="0" t="n">
        <v>1088</v>
      </c>
      <c r="L9085" s="15" t="s">
        <v>82</v>
      </c>
      <c r="M9085" s="0" t="n">
        <v>8</v>
      </c>
      <c r="N9085" s="16" t="n">
        <f aca="false">I9085*K9085</f>
        <v>131648</v>
      </c>
      <c r="O9085" s="16" t="n">
        <f aca="false">I9085*(K9085-J9085)</f>
        <v>31460</v>
      </c>
      <c r="P9085" s="15" t="n">
        <f aca="false">K9085-J9085</f>
        <v>260</v>
      </c>
      <c r="Q9085" s="0" t="str">
        <f aca="false">IF(G9085=0,"Out of stock",IF(G9085&lt;H9085,"Understocked",IF(G9085&gt;Summary!$B$6*H9085,"Overstocked","Healthy")))</f>
        <v>Healthy</v>
      </c>
      <c r="R9085" s="0" t="str">
        <f aca="false">IF(I9085&gt;=Summary!$B$7,"Fast",IF(I9085&lt;Summary!$B$8,"Slow","Medium"))</f>
        <v>Medium</v>
      </c>
      <c r="S9085" s="15" t="n">
        <f aca="false">IF(M9085&gt;Summary!$B$5,1,0)</f>
        <v>1</v>
      </c>
      <c r="T9085" s="16" t="n">
        <f aca="false">IF(Q9085="Overstocked",(G9085-Summary!$B$6*H9085)*J9085,0)</f>
        <v>0</v>
      </c>
    </row>
    <row r="9086" customFormat="false" ht="15" hidden="false" customHeight="false" outlineLevel="0" collapsed="false">
      <c r="A9086" s="0" t="s">
        <v>9184</v>
      </c>
      <c r="B9086" s="0" t="s">
        <v>113</v>
      </c>
      <c r="C9086" s="0" t="s">
        <v>85</v>
      </c>
      <c r="D9086" s="0" t="s">
        <v>102</v>
      </c>
      <c r="E9086" s="14" t="n">
        <v>45280</v>
      </c>
      <c r="F9086" s="14" t="n">
        <v>45286</v>
      </c>
      <c r="G9086" s="0" t="n">
        <v>467</v>
      </c>
      <c r="H9086" s="0" t="n">
        <v>146</v>
      </c>
      <c r="I9086" s="0" t="n">
        <v>75</v>
      </c>
      <c r="J9086" s="0" t="n">
        <v>212</v>
      </c>
      <c r="K9086" s="0" t="n">
        <v>424</v>
      </c>
      <c r="L9086" s="15" t="s">
        <v>82</v>
      </c>
      <c r="M9086" s="0" t="n">
        <v>6</v>
      </c>
      <c r="N9086" s="16" t="n">
        <f aca="false">I9086*K9086</f>
        <v>31800</v>
      </c>
      <c r="O9086" s="16" t="n">
        <f aca="false">I9086*(K9086-J9086)</f>
        <v>15900</v>
      </c>
      <c r="P9086" s="15" t="n">
        <f aca="false">K9086-J9086</f>
        <v>212</v>
      </c>
      <c r="Q9086" s="0" t="str">
        <f aca="false">IF(G9086=0,"Out of stock",IF(G9086&lt;H9086,"Understocked",IF(G9086&gt;Summary!$B$6*H9086,"Overstocked","Healthy")))</f>
        <v>Healthy</v>
      </c>
      <c r="R9086" s="0" t="str">
        <f aca="false">IF(I9086&gt;=Summary!$B$7,"Fast",IF(I9086&lt;Summary!$B$8,"Slow","Medium"))</f>
        <v>Slow</v>
      </c>
      <c r="S9086" s="15" t="n">
        <f aca="false">IF(M9086&gt;Summary!$B$5,1,0)</f>
        <v>0</v>
      </c>
      <c r="T9086" s="16" t="n">
        <f aca="false">IF(Q9086="Overstocked",(G9086-Summary!$B$6*H9086)*J9086,0)</f>
        <v>0</v>
      </c>
    </row>
    <row r="9087" customFormat="false" ht="15" hidden="false" customHeight="false" outlineLevel="0" collapsed="false">
      <c r="A9087" s="0" t="s">
        <v>9185</v>
      </c>
      <c r="B9087" s="0" t="s">
        <v>95</v>
      </c>
      <c r="C9087" s="0" t="s">
        <v>85</v>
      </c>
      <c r="D9087" s="0" t="s">
        <v>79</v>
      </c>
      <c r="E9087" s="14" t="n">
        <v>45121</v>
      </c>
      <c r="F9087" s="14" t="n">
        <v>45125</v>
      </c>
      <c r="G9087" s="0" t="n">
        <v>66</v>
      </c>
      <c r="H9087" s="0" t="n">
        <v>100</v>
      </c>
      <c r="I9087" s="0" t="n">
        <v>257</v>
      </c>
      <c r="J9087" s="0" t="n">
        <v>1590</v>
      </c>
      <c r="K9087" s="0" t="n">
        <v>1991</v>
      </c>
      <c r="L9087" s="15" t="s">
        <v>97</v>
      </c>
      <c r="M9087" s="0" t="n">
        <v>4</v>
      </c>
      <c r="N9087" s="16" t="n">
        <f aca="false">I9087*K9087</f>
        <v>511687</v>
      </c>
      <c r="O9087" s="16" t="n">
        <f aca="false">I9087*(K9087-J9087)</f>
        <v>103057</v>
      </c>
      <c r="P9087" s="15" t="n">
        <f aca="false">K9087-J9087</f>
        <v>401</v>
      </c>
      <c r="Q9087" s="0" t="str">
        <f aca="false">IF(G9087=0,"Out of stock",IF(G9087&lt;H9087,"Understocked",IF(G9087&gt;Summary!$B$6*H9087,"Overstocked","Healthy")))</f>
        <v>Understocked</v>
      </c>
      <c r="R9087" s="0" t="str">
        <f aca="false">IF(I9087&gt;=Summary!$B$7,"Fast",IF(I9087&lt;Summary!$B$8,"Slow","Medium"))</f>
        <v>Fast</v>
      </c>
      <c r="S9087" s="15" t="n">
        <f aca="false">IF(M9087&gt;Summary!$B$5,1,0)</f>
        <v>0</v>
      </c>
      <c r="T9087" s="16" t="n">
        <f aca="false">IF(Q9087="Overstocked",(G9087-Summary!$B$6*H9087)*J9087,0)</f>
        <v>0</v>
      </c>
    </row>
    <row r="9088" customFormat="false" ht="15" hidden="false" customHeight="false" outlineLevel="0" collapsed="false">
      <c r="A9088" s="0" t="s">
        <v>9186</v>
      </c>
      <c r="B9088" s="0" t="s">
        <v>113</v>
      </c>
      <c r="C9088" s="0" t="s">
        <v>96</v>
      </c>
      <c r="D9088" s="0" t="s">
        <v>86</v>
      </c>
      <c r="E9088" s="14" t="n">
        <v>45467</v>
      </c>
      <c r="F9088" s="14" t="n">
        <v>45472</v>
      </c>
      <c r="G9088" s="0" t="n">
        <v>164</v>
      </c>
      <c r="H9088" s="0" t="n">
        <v>102</v>
      </c>
      <c r="I9088" s="0" t="n">
        <v>64</v>
      </c>
      <c r="J9088" s="0" t="n">
        <v>989</v>
      </c>
      <c r="K9088" s="0" t="n">
        <v>1070</v>
      </c>
      <c r="L9088" s="15" t="s">
        <v>97</v>
      </c>
      <c r="M9088" s="0" t="n">
        <v>5</v>
      </c>
      <c r="N9088" s="16" t="n">
        <f aca="false">I9088*K9088</f>
        <v>68480</v>
      </c>
      <c r="O9088" s="16" t="n">
        <f aca="false">I9088*(K9088-J9088)</f>
        <v>5184</v>
      </c>
      <c r="P9088" s="15" t="n">
        <f aca="false">K9088-J9088</f>
        <v>81</v>
      </c>
      <c r="Q9088" s="0" t="str">
        <f aca="false">IF(G9088=0,"Out of stock",IF(G9088&lt;H9088,"Understocked",IF(G9088&gt;Summary!$B$6*H9088,"Overstocked","Healthy")))</f>
        <v>Healthy</v>
      </c>
      <c r="R9088" s="0" t="str">
        <f aca="false">IF(I9088&gt;=Summary!$B$7,"Fast",IF(I9088&lt;Summary!$B$8,"Slow","Medium"))</f>
        <v>Slow</v>
      </c>
      <c r="S9088" s="15" t="n">
        <f aca="false">IF(M9088&gt;Summary!$B$5,1,0)</f>
        <v>0</v>
      </c>
      <c r="T9088" s="16" t="n">
        <f aca="false">IF(Q9088="Overstocked",(G9088-Summary!$B$6*H9088)*J9088,0)</f>
        <v>0</v>
      </c>
    </row>
    <row r="9089" customFormat="false" ht="15" hidden="false" customHeight="false" outlineLevel="0" collapsed="false">
      <c r="A9089" s="0" t="s">
        <v>9187</v>
      </c>
      <c r="B9089" s="0" t="s">
        <v>77</v>
      </c>
      <c r="C9089" s="0" t="s">
        <v>96</v>
      </c>
      <c r="D9089" s="0" t="s">
        <v>90</v>
      </c>
      <c r="E9089" s="14" t="n">
        <v>44987</v>
      </c>
      <c r="F9089" s="14" t="n">
        <v>44993</v>
      </c>
      <c r="G9089" s="0" t="n">
        <v>447</v>
      </c>
      <c r="H9089" s="0" t="n">
        <v>64</v>
      </c>
      <c r="I9089" s="0" t="n">
        <v>269</v>
      </c>
      <c r="J9089" s="0" t="n">
        <v>866</v>
      </c>
      <c r="K9089" s="0" t="n">
        <v>1025</v>
      </c>
      <c r="L9089" s="15" t="s">
        <v>93</v>
      </c>
      <c r="M9089" s="0" t="n">
        <v>6</v>
      </c>
      <c r="N9089" s="16" t="n">
        <f aca="false">I9089*K9089</f>
        <v>275725</v>
      </c>
      <c r="O9089" s="16" t="n">
        <f aca="false">I9089*(K9089-J9089)</f>
        <v>42771</v>
      </c>
      <c r="P9089" s="15" t="n">
        <f aca="false">K9089-J9089</f>
        <v>159</v>
      </c>
      <c r="Q9089" s="0" t="str">
        <f aca="false">IF(G9089=0,"Out of stock",IF(G9089&lt;H9089,"Understocked",IF(G9089&gt;Summary!$B$6*H9089,"Overstocked","Healthy")))</f>
        <v>Overstocked</v>
      </c>
      <c r="R9089" s="0" t="str">
        <f aca="false">IF(I9089&gt;=Summary!$B$7,"Fast",IF(I9089&lt;Summary!$B$8,"Slow","Medium"))</f>
        <v>Fast</v>
      </c>
      <c r="S9089" s="15" t="n">
        <f aca="false">IF(M9089&gt;Summary!$B$5,1,0)</f>
        <v>0</v>
      </c>
      <c r="T9089" s="16" t="n">
        <f aca="false">IF(Q9089="Overstocked",(G9089-Summary!$B$6*H9089)*J9089,0)</f>
        <v>165406</v>
      </c>
    </row>
    <row r="9090" customFormat="false" ht="15" hidden="false" customHeight="false" outlineLevel="0" collapsed="false">
      <c r="A9090" s="0" t="s">
        <v>9188</v>
      </c>
      <c r="B9090" s="0" t="s">
        <v>84</v>
      </c>
      <c r="C9090" s="0" t="s">
        <v>104</v>
      </c>
      <c r="D9090" s="0" t="s">
        <v>92</v>
      </c>
      <c r="E9090" s="14" t="n">
        <v>45398</v>
      </c>
      <c r="F9090" s="14" t="n">
        <v>45400</v>
      </c>
      <c r="G9090" s="0" t="n">
        <v>35</v>
      </c>
      <c r="H9090" s="0" t="n">
        <v>68</v>
      </c>
      <c r="I9090" s="0" t="n">
        <v>13</v>
      </c>
      <c r="J9090" s="0" t="n">
        <v>818</v>
      </c>
      <c r="K9090" s="0" t="n">
        <v>1197</v>
      </c>
      <c r="L9090" s="15" t="s">
        <v>93</v>
      </c>
      <c r="M9090" s="0" t="n">
        <v>2</v>
      </c>
      <c r="N9090" s="16" t="n">
        <f aca="false">I9090*K9090</f>
        <v>15561</v>
      </c>
      <c r="O9090" s="16" t="n">
        <f aca="false">I9090*(K9090-J9090)</f>
        <v>4927</v>
      </c>
      <c r="P9090" s="15" t="n">
        <f aca="false">K9090-J9090</f>
        <v>379</v>
      </c>
      <c r="Q9090" s="0" t="str">
        <f aca="false">IF(G9090=0,"Out of stock",IF(G9090&lt;H9090,"Understocked",IF(G9090&gt;Summary!$B$6*H9090,"Overstocked","Healthy")))</f>
        <v>Understocked</v>
      </c>
      <c r="R9090" s="0" t="str">
        <f aca="false">IF(I9090&gt;=Summary!$B$7,"Fast",IF(I9090&lt;Summary!$B$8,"Slow","Medium"))</f>
        <v>Slow</v>
      </c>
      <c r="S9090" s="15" t="n">
        <f aca="false">IF(M9090&gt;Summary!$B$5,1,0)</f>
        <v>0</v>
      </c>
      <c r="T9090" s="16" t="n">
        <f aca="false">IF(Q9090="Overstocked",(G9090-Summary!$B$6*H9090)*J9090,0)</f>
        <v>0</v>
      </c>
    </row>
    <row r="9091" customFormat="false" ht="15" hidden="false" customHeight="false" outlineLevel="0" collapsed="false">
      <c r="A9091" s="0" t="s">
        <v>9189</v>
      </c>
      <c r="B9091" s="0" t="s">
        <v>77</v>
      </c>
      <c r="C9091" s="0" t="s">
        <v>78</v>
      </c>
      <c r="D9091" s="0" t="s">
        <v>86</v>
      </c>
      <c r="E9091" s="14" t="n">
        <v>45527</v>
      </c>
      <c r="F9091" s="14" t="n">
        <v>45533</v>
      </c>
      <c r="G9091" s="0" t="n">
        <v>496</v>
      </c>
      <c r="H9091" s="0" t="n">
        <v>68</v>
      </c>
      <c r="I9091" s="0" t="n">
        <v>154</v>
      </c>
      <c r="J9091" s="0" t="n">
        <v>1513</v>
      </c>
      <c r="K9091" s="0" t="n">
        <v>1759</v>
      </c>
      <c r="L9091" s="15" t="s">
        <v>93</v>
      </c>
      <c r="M9091" s="0" t="n">
        <v>6</v>
      </c>
      <c r="N9091" s="16" t="n">
        <f aca="false">I9091*K9091</f>
        <v>270886</v>
      </c>
      <c r="O9091" s="16" t="n">
        <f aca="false">I9091*(K9091-J9091)</f>
        <v>37884</v>
      </c>
      <c r="P9091" s="15" t="n">
        <f aca="false">K9091-J9091</f>
        <v>246</v>
      </c>
      <c r="Q9091" s="0" t="str">
        <f aca="false">IF(G9091=0,"Out of stock",IF(G9091&lt;H9091,"Understocked",IF(G9091&gt;Summary!$B$6*H9091,"Overstocked","Healthy")))</f>
        <v>Overstocked</v>
      </c>
      <c r="R9091" s="0" t="str">
        <f aca="false">IF(I9091&gt;=Summary!$B$7,"Fast",IF(I9091&lt;Summary!$B$8,"Slow","Medium"))</f>
        <v>Medium</v>
      </c>
      <c r="S9091" s="15" t="n">
        <f aca="false">IF(M9091&gt;Summary!$B$5,1,0)</f>
        <v>0</v>
      </c>
      <c r="T9091" s="16" t="n">
        <f aca="false">IF(Q9091="Overstocked",(G9091-Summary!$B$6*H9091)*J9091,0)</f>
        <v>338912</v>
      </c>
    </row>
    <row r="9092" customFormat="false" ht="15" hidden="false" customHeight="false" outlineLevel="0" collapsed="false">
      <c r="A9092" s="0" t="s">
        <v>9190</v>
      </c>
      <c r="B9092" s="0" t="s">
        <v>111</v>
      </c>
      <c r="C9092" s="0" t="s">
        <v>104</v>
      </c>
      <c r="D9092" s="0" t="s">
        <v>92</v>
      </c>
      <c r="E9092" s="14" t="n">
        <v>45042</v>
      </c>
      <c r="F9092" s="14" t="n">
        <v>45043</v>
      </c>
      <c r="G9092" s="0" t="n">
        <v>281</v>
      </c>
      <c r="H9092" s="0" t="n">
        <v>121</v>
      </c>
      <c r="I9092" s="0" t="n">
        <v>169</v>
      </c>
      <c r="J9092" s="0" t="n">
        <v>1106</v>
      </c>
      <c r="K9092" s="0" t="n">
        <v>1169</v>
      </c>
      <c r="L9092" s="15" t="s">
        <v>93</v>
      </c>
      <c r="M9092" s="0" t="n">
        <v>1</v>
      </c>
      <c r="N9092" s="16" t="n">
        <f aca="false">I9092*K9092</f>
        <v>197561</v>
      </c>
      <c r="O9092" s="16" t="n">
        <f aca="false">I9092*(K9092-J9092)</f>
        <v>10647</v>
      </c>
      <c r="P9092" s="15" t="n">
        <f aca="false">K9092-J9092</f>
        <v>63</v>
      </c>
      <c r="Q9092" s="0" t="str">
        <f aca="false">IF(G9092=0,"Out of stock",IF(G9092&lt;H9092,"Understocked",IF(G9092&gt;Summary!$B$6*H9092,"Overstocked","Healthy")))</f>
        <v>Healthy</v>
      </c>
      <c r="R9092" s="0" t="str">
        <f aca="false">IF(I9092&gt;=Summary!$B$7,"Fast",IF(I9092&lt;Summary!$B$8,"Slow","Medium"))</f>
        <v>Medium</v>
      </c>
      <c r="S9092" s="15" t="n">
        <f aca="false">IF(M9092&gt;Summary!$B$5,1,0)</f>
        <v>0</v>
      </c>
      <c r="T9092" s="16" t="n">
        <f aca="false">IF(Q9092="Overstocked",(G9092-Summary!$B$6*H9092)*J9092,0)</f>
        <v>0</v>
      </c>
    </row>
    <row r="9093" customFormat="false" ht="15" hidden="false" customHeight="false" outlineLevel="0" collapsed="false">
      <c r="A9093" s="0" t="s">
        <v>9191</v>
      </c>
      <c r="B9093" s="0" t="s">
        <v>111</v>
      </c>
      <c r="C9093" s="0" t="s">
        <v>96</v>
      </c>
      <c r="D9093" s="0" t="s">
        <v>92</v>
      </c>
      <c r="E9093" s="14" t="n">
        <v>45615</v>
      </c>
      <c r="F9093" s="14" t="n">
        <v>45617</v>
      </c>
      <c r="G9093" s="0" t="n">
        <v>450</v>
      </c>
      <c r="H9093" s="0" t="n">
        <v>62</v>
      </c>
      <c r="I9093" s="0" t="n">
        <v>141</v>
      </c>
      <c r="J9093" s="0" t="n">
        <v>748</v>
      </c>
      <c r="K9093" s="0" t="n">
        <v>957</v>
      </c>
      <c r="L9093" s="15" t="s">
        <v>87</v>
      </c>
      <c r="M9093" s="0" t="n">
        <v>2</v>
      </c>
      <c r="N9093" s="16" t="n">
        <f aca="false">I9093*K9093</f>
        <v>134937</v>
      </c>
      <c r="O9093" s="16" t="n">
        <f aca="false">I9093*(K9093-J9093)</f>
        <v>29469</v>
      </c>
      <c r="P9093" s="15" t="n">
        <f aca="false">K9093-J9093</f>
        <v>209</v>
      </c>
      <c r="Q9093" s="0" t="str">
        <f aca="false">IF(G9093=0,"Out of stock",IF(G9093&lt;H9093,"Understocked",IF(G9093&gt;Summary!$B$6*H9093,"Overstocked","Healthy")))</f>
        <v>Overstocked</v>
      </c>
      <c r="R9093" s="0" t="str">
        <f aca="false">IF(I9093&gt;=Summary!$B$7,"Fast",IF(I9093&lt;Summary!$B$8,"Slow","Medium"))</f>
        <v>Medium</v>
      </c>
      <c r="S9093" s="15" t="n">
        <f aca="false">IF(M9093&gt;Summary!$B$5,1,0)</f>
        <v>0</v>
      </c>
      <c r="T9093" s="16" t="n">
        <f aca="false">IF(Q9093="Overstocked",(G9093-Summary!$B$6*H9093)*J9093,0)</f>
        <v>151096</v>
      </c>
    </row>
    <row r="9094" customFormat="false" ht="15" hidden="false" customHeight="false" outlineLevel="0" collapsed="false">
      <c r="A9094" s="0" t="s">
        <v>9192</v>
      </c>
      <c r="B9094" s="0" t="s">
        <v>84</v>
      </c>
      <c r="C9094" s="0" t="s">
        <v>104</v>
      </c>
      <c r="D9094" s="0" t="s">
        <v>90</v>
      </c>
      <c r="E9094" s="14" t="n">
        <v>45065</v>
      </c>
      <c r="F9094" s="14" t="n">
        <v>45069</v>
      </c>
      <c r="G9094" s="0" t="n">
        <v>195</v>
      </c>
      <c r="H9094" s="0" t="n">
        <v>147</v>
      </c>
      <c r="I9094" s="0" t="n">
        <v>9</v>
      </c>
      <c r="J9094" s="0" t="n">
        <v>346</v>
      </c>
      <c r="K9094" s="0" t="n">
        <v>818</v>
      </c>
      <c r="L9094" s="15" t="s">
        <v>80</v>
      </c>
      <c r="M9094" s="0" t="n">
        <v>4</v>
      </c>
      <c r="N9094" s="16" t="n">
        <f aca="false">I9094*K9094</f>
        <v>7362</v>
      </c>
      <c r="O9094" s="16" t="n">
        <f aca="false">I9094*(K9094-J9094)</f>
        <v>4248</v>
      </c>
      <c r="P9094" s="15" t="n">
        <f aca="false">K9094-J9094</f>
        <v>472</v>
      </c>
      <c r="Q9094" s="0" t="str">
        <f aca="false">IF(G9094=0,"Out of stock",IF(G9094&lt;H9094,"Understocked",IF(G9094&gt;Summary!$B$6*H9094,"Overstocked","Healthy")))</f>
        <v>Healthy</v>
      </c>
      <c r="R9094" s="0" t="str">
        <f aca="false">IF(I9094&gt;=Summary!$B$7,"Fast",IF(I9094&lt;Summary!$B$8,"Slow","Medium"))</f>
        <v>Slow</v>
      </c>
      <c r="S9094" s="15" t="n">
        <f aca="false">IF(M9094&gt;Summary!$B$5,1,0)</f>
        <v>0</v>
      </c>
      <c r="T9094" s="16" t="n">
        <f aca="false">IF(Q9094="Overstocked",(G9094-Summary!$B$6*H9094)*J9094,0)</f>
        <v>0</v>
      </c>
    </row>
    <row r="9095" customFormat="false" ht="15" hidden="false" customHeight="false" outlineLevel="0" collapsed="false">
      <c r="A9095" s="0" t="s">
        <v>9193</v>
      </c>
      <c r="B9095" s="0" t="s">
        <v>111</v>
      </c>
      <c r="C9095" s="0" t="s">
        <v>78</v>
      </c>
      <c r="D9095" s="0" t="s">
        <v>92</v>
      </c>
      <c r="E9095" s="14" t="n">
        <v>45192</v>
      </c>
      <c r="F9095" s="14" t="n">
        <v>45195</v>
      </c>
      <c r="G9095" s="0" t="n">
        <v>34</v>
      </c>
      <c r="H9095" s="0" t="n">
        <v>51</v>
      </c>
      <c r="I9095" s="0" t="n">
        <v>238</v>
      </c>
      <c r="J9095" s="0" t="n">
        <v>265</v>
      </c>
      <c r="K9095" s="0" t="n">
        <v>674</v>
      </c>
      <c r="L9095" s="15" t="s">
        <v>87</v>
      </c>
      <c r="M9095" s="0" t="n">
        <v>3</v>
      </c>
      <c r="N9095" s="16" t="n">
        <f aca="false">I9095*K9095</f>
        <v>160412</v>
      </c>
      <c r="O9095" s="16" t="n">
        <f aca="false">I9095*(K9095-J9095)</f>
        <v>97342</v>
      </c>
      <c r="P9095" s="15" t="n">
        <f aca="false">K9095-J9095</f>
        <v>409</v>
      </c>
      <c r="Q9095" s="0" t="str">
        <f aca="false">IF(G9095=0,"Out of stock",IF(G9095&lt;H9095,"Understocked",IF(G9095&gt;Summary!$B$6*H9095,"Overstocked","Healthy")))</f>
        <v>Understocked</v>
      </c>
      <c r="R9095" s="0" t="str">
        <f aca="false">IF(I9095&gt;=Summary!$B$7,"Fast",IF(I9095&lt;Summary!$B$8,"Slow","Medium"))</f>
        <v>Fast</v>
      </c>
      <c r="S9095" s="15" t="n">
        <f aca="false">IF(M9095&gt;Summary!$B$5,1,0)</f>
        <v>0</v>
      </c>
      <c r="T9095" s="16" t="n">
        <f aca="false">IF(Q9095="Overstocked",(G9095-Summary!$B$6*H9095)*J9095,0)</f>
        <v>0</v>
      </c>
    </row>
    <row r="9096" customFormat="false" ht="15" hidden="false" customHeight="false" outlineLevel="0" collapsed="false">
      <c r="A9096" s="0" t="s">
        <v>9194</v>
      </c>
      <c r="B9096" s="0" t="s">
        <v>95</v>
      </c>
      <c r="C9096" s="0" t="s">
        <v>96</v>
      </c>
      <c r="D9096" s="0" t="s">
        <v>90</v>
      </c>
      <c r="E9096" s="14" t="n">
        <v>45265</v>
      </c>
      <c r="F9096" s="14" t="n">
        <v>45272</v>
      </c>
      <c r="G9096" s="0" t="n">
        <v>323</v>
      </c>
      <c r="H9096" s="0" t="n">
        <v>103</v>
      </c>
      <c r="I9096" s="0" t="n">
        <v>140</v>
      </c>
      <c r="J9096" s="0" t="n">
        <v>1560</v>
      </c>
      <c r="K9096" s="0" t="n">
        <v>1753</v>
      </c>
      <c r="L9096" s="15" t="s">
        <v>82</v>
      </c>
      <c r="M9096" s="0" t="n">
        <v>7</v>
      </c>
      <c r="N9096" s="16" t="n">
        <f aca="false">I9096*K9096</f>
        <v>245420</v>
      </c>
      <c r="O9096" s="16" t="n">
        <f aca="false">I9096*(K9096-J9096)</f>
        <v>27020</v>
      </c>
      <c r="P9096" s="15" t="n">
        <f aca="false">K9096-J9096</f>
        <v>193</v>
      </c>
      <c r="Q9096" s="0" t="str">
        <f aca="false">IF(G9096=0,"Out of stock",IF(G9096&lt;H9096,"Understocked",IF(G9096&gt;Summary!$B$6*H9096,"Overstocked","Healthy")))</f>
        <v>Healthy</v>
      </c>
      <c r="R9096" s="0" t="str">
        <f aca="false">IF(I9096&gt;=Summary!$B$7,"Fast",IF(I9096&lt;Summary!$B$8,"Slow","Medium"))</f>
        <v>Medium</v>
      </c>
      <c r="S9096" s="15" t="n">
        <f aca="false">IF(M9096&gt;Summary!$B$5,1,0)</f>
        <v>0</v>
      </c>
      <c r="T9096" s="16" t="n">
        <f aca="false">IF(Q9096="Overstocked",(G9096-Summary!$B$6*H9096)*J9096,0)</f>
        <v>0</v>
      </c>
    </row>
    <row r="9097" customFormat="false" ht="15" hidden="false" customHeight="false" outlineLevel="0" collapsed="false">
      <c r="A9097" s="0" t="s">
        <v>9195</v>
      </c>
      <c r="B9097" s="0" t="s">
        <v>115</v>
      </c>
      <c r="C9097" s="0" t="s">
        <v>85</v>
      </c>
      <c r="D9097" s="0" t="s">
        <v>86</v>
      </c>
      <c r="E9097" s="14" t="n">
        <v>45001</v>
      </c>
      <c r="F9097" s="14" t="n">
        <v>45005</v>
      </c>
      <c r="G9097" s="0" t="n">
        <v>325</v>
      </c>
      <c r="H9097" s="0" t="n">
        <v>130</v>
      </c>
      <c r="I9097" s="0" t="n">
        <v>293</v>
      </c>
      <c r="J9097" s="0" t="n">
        <v>1817</v>
      </c>
      <c r="K9097" s="0" t="n">
        <v>2059</v>
      </c>
      <c r="L9097" s="15" t="s">
        <v>93</v>
      </c>
      <c r="M9097" s="0" t="n">
        <v>4</v>
      </c>
      <c r="N9097" s="16" t="n">
        <f aca="false">I9097*K9097</f>
        <v>603287</v>
      </c>
      <c r="O9097" s="16" t="n">
        <f aca="false">I9097*(K9097-J9097)</f>
        <v>70906</v>
      </c>
      <c r="P9097" s="15" t="n">
        <f aca="false">K9097-J9097</f>
        <v>242</v>
      </c>
      <c r="Q9097" s="0" t="str">
        <f aca="false">IF(G9097=0,"Out of stock",IF(G9097&lt;H9097,"Understocked",IF(G9097&gt;Summary!$B$6*H9097,"Overstocked","Healthy")))</f>
        <v>Healthy</v>
      </c>
      <c r="R9097" s="0" t="str">
        <f aca="false">IF(I9097&gt;=Summary!$B$7,"Fast",IF(I9097&lt;Summary!$B$8,"Slow","Medium"))</f>
        <v>Fast</v>
      </c>
      <c r="S9097" s="15" t="n">
        <f aca="false">IF(M9097&gt;Summary!$B$5,1,0)</f>
        <v>0</v>
      </c>
      <c r="T9097" s="16" t="n">
        <f aca="false">IF(Q9097="Overstocked",(G9097-Summary!$B$6*H9097)*J9097,0)</f>
        <v>0</v>
      </c>
    </row>
    <row r="9098" customFormat="false" ht="15" hidden="false" customHeight="false" outlineLevel="0" collapsed="false">
      <c r="A9098" s="0" t="s">
        <v>9196</v>
      </c>
      <c r="B9098" s="0" t="s">
        <v>115</v>
      </c>
      <c r="C9098" s="0" t="s">
        <v>85</v>
      </c>
      <c r="D9098" s="0" t="s">
        <v>90</v>
      </c>
      <c r="E9098" s="14" t="n">
        <v>45382</v>
      </c>
      <c r="F9098" s="14" t="n">
        <v>45392</v>
      </c>
      <c r="G9098" s="0" t="n">
        <v>139</v>
      </c>
      <c r="H9098" s="0" t="n">
        <v>143</v>
      </c>
      <c r="I9098" s="0" t="n">
        <v>190</v>
      </c>
      <c r="J9098" s="0" t="n">
        <v>1920</v>
      </c>
      <c r="K9098" s="0" t="n">
        <v>2014</v>
      </c>
      <c r="L9098" s="15" t="s">
        <v>97</v>
      </c>
      <c r="M9098" s="0" t="n">
        <v>10</v>
      </c>
      <c r="N9098" s="16" t="n">
        <f aca="false">I9098*K9098</f>
        <v>382660</v>
      </c>
      <c r="O9098" s="16" t="n">
        <f aca="false">I9098*(K9098-J9098)</f>
        <v>17860</v>
      </c>
      <c r="P9098" s="15" t="n">
        <f aca="false">K9098-J9098</f>
        <v>94</v>
      </c>
      <c r="Q9098" s="0" t="str">
        <f aca="false">IF(G9098=0,"Out of stock",IF(G9098&lt;H9098,"Understocked",IF(G9098&gt;Summary!$B$6*H9098,"Overstocked","Healthy")))</f>
        <v>Understocked</v>
      </c>
      <c r="R9098" s="0" t="str">
        <f aca="false">IF(I9098&gt;=Summary!$B$7,"Fast",IF(I9098&lt;Summary!$B$8,"Slow","Medium"))</f>
        <v>Medium</v>
      </c>
      <c r="S9098" s="15" t="n">
        <f aca="false">IF(M9098&gt;Summary!$B$5,1,0)</f>
        <v>1</v>
      </c>
      <c r="T9098" s="16" t="n">
        <f aca="false">IF(Q9098="Overstocked",(G9098-Summary!$B$6*H9098)*J9098,0)</f>
        <v>0</v>
      </c>
    </row>
    <row r="9099" customFormat="false" ht="15" hidden="false" customHeight="false" outlineLevel="0" collapsed="false">
      <c r="A9099" s="0" t="s">
        <v>9197</v>
      </c>
      <c r="B9099" s="0" t="s">
        <v>123</v>
      </c>
      <c r="C9099" s="0" t="s">
        <v>85</v>
      </c>
      <c r="D9099" s="0" t="s">
        <v>92</v>
      </c>
      <c r="E9099" s="14" t="n">
        <v>45404</v>
      </c>
      <c r="F9099" s="14" t="n">
        <v>45408</v>
      </c>
      <c r="G9099" s="0" t="n">
        <v>40</v>
      </c>
      <c r="H9099" s="0" t="n">
        <v>142</v>
      </c>
      <c r="I9099" s="0" t="n">
        <v>47</v>
      </c>
      <c r="J9099" s="0" t="n">
        <v>1633</v>
      </c>
      <c r="K9099" s="0" t="n">
        <v>1856</v>
      </c>
      <c r="L9099" s="15" t="s">
        <v>80</v>
      </c>
      <c r="M9099" s="0" t="n">
        <v>4</v>
      </c>
      <c r="N9099" s="16" t="n">
        <f aca="false">I9099*K9099</f>
        <v>87232</v>
      </c>
      <c r="O9099" s="16" t="n">
        <f aca="false">I9099*(K9099-J9099)</f>
        <v>10481</v>
      </c>
      <c r="P9099" s="15" t="n">
        <f aca="false">K9099-J9099</f>
        <v>223</v>
      </c>
      <c r="Q9099" s="0" t="str">
        <f aca="false">IF(G9099=0,"Out of stock",IF(G9099&lt;H9099,"Understocked",IF(G9099&gt;Summary!$B$6*H9099,"Overstocked","Healthy")))</f>
        <v>Understocked</v>
      </c>
      <c r="R9099" s="0" t="str">
        <f aca="false">IF(I9099&gt;=Summary!$B$7,"Fast",IF(I9099&lt;Summary!$B$8,"Slow","Medium"))</f>
        <v>Slow</v>
      </c>
      <c r="S9099" s="15" t="n">
        <f aca="false">IF(M9099&gt;Summary!$B$5,1,0)</f>
        <v>0</v>
      </c>
      <c r="T9099" s="16" t="n">
        <f aca="false">IF(Q9099="Overstocked",(G9099-Summary!$B$6*H9099)*J9099,0)</f>
        <v>0</v>
      </c>
    </row>
    <row r="9100" customFormat="false" ht="15" hidden="false" customHeight="false" outlineLevel="0" collapsed="false">
      <c r="A9100" s="0" t="s">
        <v>9198</v>
      </c>
      <c r="B9100" s="0" t="s">
        <v>101</v>
      </c>
      <c r="C9100" s="0" t="s">
        <v>78</v>
      </c>
      <c r="D9100" s="0" t="s">
        <v>102</v>
      </c>
      <c r="E9100" s="14" t="n">
        <v>45563</v>
      </c>
      <c r="F9100" s="14" t="n">
        <v>45569</v>
      </c>
      <c r="G9100" s="0" t="n">
        <v>390</v>
      </c>
      <c r="H9100" s="0" t="n">
        <v>146</v>
      </c>
      <c r="I9100" s="0" t="n">
        <v>274</v>
      </c>
      <c r="J9100" s="0" t="n">
        <v>1254</v>
      </c>
      <c r="K9100" s="0" t="n">
        <v>1404</v>
      </c>
      <c r="L9100" s="15" t="s">
        <v>97</v>
      </c>
      <c r="M9100" s="0" t="n">
        <v>6</v>
      </c>
      <c r="N9100" s="16" t="n">
        <f aca="false">I9100*K9100</f>
        <v>384696</v>
      </c>
      <c r="O9100" s="16" t="n">
        <f aca="false">I9100*(K9100-J9100)</f>
        <v>41100</v>
      </c>
      <c r="P9100" s="15" t="n">
        <f aca="false">K9100-J9100</f>
        <v>150</v>
      </c>
      <c r="Q9100" s="0" t="str">
        <f aca="false">IF(G9100=0,"Out of stock",IF(G9100&lt;H9100,"Understocked",IF(G9100&gt;Summary!$B$6*H9100,"Overstocked","Healthy")))</f>
        <v>Healthy</v>
      </c>
      <c r="R9100" s="0" t="str">
        <f aca="false">IF(I9100&gt;=Summary!$B$7,"Fast",IF(I9100&lt;Summary!$B$8,"Slow","Medium"))</f>
        <v>Fast</v>
      </c>
      <c r="S9100" s="15" t="n">
        <f aca="false">IF(M9100&gt;Summary!$B$5,1,0)</f>
        <v>0</v>
      </c>
      <c r="T9100" s="16" t="n">
        <f aca="false">IF(Q9100="Overstocked",(G9100-Summary!$B$6*H9100)*J9100,0)</f>
        <v>0</v>
      </c>
    </row>
    <row r="9101" customFormat="false" ht="15" hidden="false" customHeight="false" outlineLevel="0" collapsed="false">
      <c r="A9101" s="0" t="s">
        <v>9199</v>
      </c>
      <c r="B9101" s="0" t="s">
        <v>107</v>
      </c>
      <c r="C9101" s="0" t="s">
        <v>78</v>
      </c>
      <c r="D9101" s="0" t="s">
        <v>79</v>
      </c>
      <c r="E9101" s="14" t="n">
        <v>45418</v>
      </c>
      <c r="F9101" s="14" t="n">
        <v>45424</v>
      </c>
      <c r="G9101" s="0" t="n">
        <v>288</v>
      </c>
      <c r="H9101" s="0" t="n">
        <v>60</v>
      </c>
      <c r="I9101" s="0" t="n">
        <v>49</v>
      </c>
      <c r="J9101" s="0" t="n">
        <v>1694</v>
      </c>
      <c r="K9101" s="0" t="n">
        <v>2095</v>
      </c>
      <c r="L9101" s="15" t="s">
        <v>82</v>
      </c>
      <c r="M9101" s="0" t="n">
        <v>6</v>
      </c>
      <c r="N9101" s="16" t="n">
        <f aca="false">I9101*K9101</f>
        <v>102655</v>
      </c>
      <c r="O9101" s="16" t="n">
        <f aca="false">I9101*(K9101-J9101)</f>
        <v>19649</v>
      </c>
      <c r="P9101" s="15" t="n">
        <f aca="false">K9101-J9101</f>
        <v>401</v>
      </c>
      <c r="Q9101" s="0" t="str">
        <f aca="false">IF(G9101=0,"Out of stock",IF(G9101&lt;H9101,"Understocked",IF(G9101&gt;Summary!$B$6*H9101,"Overstocked","Healthy")))</f>
        <v>Overstocked</v>
      </c>
      <c r="R9101" s="0" t="str">
        <f aca="false">IF(I9101&gt;=Summary!$B$7,"Fast",IF(I9101&lt;Summary!$B$8,"Slow","Medium"))</f>
        <v>Slow</v>
      </c>
      <c r="S9101" s="15" t="n">
        <f aca="false">IF(M9101&gt;Summary!$B$5,1,0)</f>
        <v>0</v>
      </c>
      <c r="T9101" s="16" t="n">
        <f aca="false">IF(Q9101="Overstocked",(G9101-Summary!$B$6*H9101)*J9101,0)</f>
        <v>81312</v>
      </c>
    </row>
    <row r="9102" customFormat="false" ht="15" hidden="false" customHeight="false" outlineLevel="0" collapsed="false">
      <c r="A9102" s="0" t="s">
        <v>9200</v>
      </c>
      <c r="B9102" s="0" t="s">
        <v>107</v>
      </c>
      <c r="C9102" s="0" t="s">
        <v>104</v>
      </c>
      <c r="D9102" s="0" t="s">
        <v>90</v>
      </c>
      <c r="E9102" s="14" t="n">
        <v>45580</v>
      </c>
      <c r="F9102" s="14" t="n">
        <v>45581</v>
      </c>
      <c r="G9102" s="0" t="n">
        <v>104</v>
      </c>
      <c r="H9102" s="0" t="n">
        <v>116</v>
      </c>
      <c r="I9102" s="0" t="n">
        <v>47</v>
      </c>
      <c r="J9102" s="0" t="n">
        <v>1745</v>
      </c>
      <c r="K9102" s="0" t="n">
        <v>1881</v>
      </c>
      <c r="L9102" s="15" t="s">
        <v>97</v>
      </c>
      <c r="M9102" s="0" t="n">
        <v>1</v>
      </c>
      <c r="N9102" s="16" t="n">
        <f aca="false">I9102*K9102</f>
        <v>88407</v>
      </c>
      <c r="O9102" s="16" t="n">
        <f aca="false">I9102*(K9102-J9102)</f>
        <v>6392</v>
      </c>
      <c r="P9102" s="15" t="n">
        <f aca="false">K9102-J9102</f>
        <v>136</v>
      </c>
      <c r="Q9102" s="0" t="str">
        <f aca="false">IF(G9102=0,"Out of stock",IF(G9102&lt;H9102,"Understocked",IF(G9102&gt;Summary!$B$6*H9102,"Overstocked","Healthy")))</f>
        <v>Understocked</v>
      </c>
      <c r="R9102" s="0" t="str">
        <f aca="false">IF(I9102&gt;=Summary!$B$7,"Fast",IF(I9102&lt;Summary!$B$8,"Slow","Medium"))</f>
        <v>Slow</v>
      </c>
      <c r="S9102" s="15" t="n">
        <f aca="false">IF(M9102&gt;Summary!$B$5,1,0)</f>
        <v>0</v>
      </c>
      <c r="T9102" s="16" t="n">
        <f aca="false">IF(Q9102="Overstocked",(G9102-Summary!$B$6*H9102)*J9102,0)</f>
        <v>0</v>
      </c>
    </row>
    <row r="9103" customFormat="false" ht="15" hidden="false" customHeight="false" outlineLevel="0" collapsed="false">
      <c r="A9103" s="0" t="s">
        <v>9201</v>
      </c>
      <c r="B9103" s="0" t="s">
        <v>113</v>
      </c>
      <c r="C9103" s="0" t="s">
        <v>78</v>
      </c>
      <c r="D9103" s="0" t="s">
        <v>79</v>
      </c>
      <c r="E9103" s="14" t="n">
        <v>45498</v>
      </c>
      <c r="F9103" s="14" t="n">
        <v>45502</v>
      </c>
      <c r="G9103" s="0" t="n">
        <v>333</v>
      </c>
      <c r="H9103" s="0" t="n">
        <v>145</v>
      </c>
      <c r="I9103" s="0" t="n">
        <v>250</v>
      </c>
      <c r="J9103" s="0" t="n">
        <v>1199</v>
      </c>
      <c r="K9103" s="0" t="n">
        <v>1336</v>
      </c>
      <c r="L9103" s="15" t="s">
        <v>87</v>
      </c>
      <c r="M9103" s="0" t="n">
        <v>4</v>
      </c>
      <c r="N9103" s="16" t="n">
        <f aca="false">I9103*K9103</f>
        <v>334000</v>
      </c>
      <c r="O9103" s="16" t="n">
        <f aca="false">I9103*(K9103-J9103)</f>
        <v>34250</v>
      </c>
      <c r="P9103" s="15" t="n">
        <f aca="false">K9103-J9103</f>
        <v>137</v>
      </c>
      <c r="Q9103" s="0" t="str">
        <f aca="false">IF(G9103=0,"Out of stock",IF(G9103&lt;H9103,"Understocked",IF(G9103&gt;Summary!$B$6*H9103,"Overstocked","Healthy")))</f>
        <v>Healthy</v>
      </c>
      <c r="R9103" s="0" t="str">
        <f aca="false">IF(I9103&gt;=Summary!$B$7,"Fast",IF(I9103&lt;Summary!$B$8,"Slow","Medium"))</f>
        <v>Fast</v>
      </c>
      <c r="S9103" s="15" t="n">
        <f aca="false">IF(M9103&gt;Summary!$B$5,1,0)</f>
        <v>0</v>
      </c>
      <c r="T9103" s="16" t="n">
        <f aca="false">IF(Q9103="Overstocked",(G9103-Summary!$B$6*H9103)*J9103,0)</f>
        <v>0</v>
      </c>
    </row>
    <row r="9104" customFormat="false" ht="15" hidden="false" customHeight="false" outlineLevel="0" collapsed="false">
      <c r="A9104" s="0" t="s">
        <v>9202</v>
      </c>
      <c r="B9104" s="0" t="s">
        <v>111</v>
      </c>
      <c r="C9104" s="0" t="s">
        <v>78</v>
      </c>
      <c r="D9104" s="0" t="s">
        <v>86</v>
      </c>
      <c r="E9104" s="14" t="n">
        <v>45094</v>
      </c>
      <c r="F9104" s="14" t="n">
        <v>45102</v>
      </c>
      <c r="G9104" s="0" t="n">
        <v>334</v>
      </c>
      <c r="H9104" s="0" t="n">
        <v>83</v>
      </c>
      <c r="I9104" s="0" t="n">
        <v>249</v>
      </c>
      <c r="J9104" s="0" t="n">
        <v>704</v>
      </c>
      <c r="K9104" s="0" t="n">
        <v>1105</v>
      </c>
      <c r="L9104" s="15" t="s">
        <v>82</v>
      </c>
      <c r="M9104" s="0" t="n">
        <v>8</v>
      </c>
      <c r="N9104" s="16" t="n">
        <f aca="false">I9104*K9104</f>
        <v>275145</v>
      </c>
      <c r="O9104" s="16" t="n">
        <f aca="false">I9104*(K9104-J9104)</f>
        <v>99849</v>
      </c>
      <c r="P9104" s="15" t="n">
        <f aca="false">K9104-J9104</f>
        <v>401</v>
      </c>
      <c r="Q9104" s="0" t="str">
        <f aca="false">IF(G9104=0,"Out of stock",IF(G9104&lt;H9104,"Understocked",IF(G9104&gt;Summary!$B$6*H9104,"Overstocked","Healthy")))</f>
        <v>Overstocked</v>
      </c>
      <c r="R9104" s="0" t="str">
        <f aca="false">IF(I9104&gt;=Summary!$B$7,"Fast",IF(I9104&lt;Summary!$B$8,"Slow","Medium"))</f>
        <v>Fast</v>
      </c>
      <c r="S9104" s="15" t="n">
        <f aca="false">IF(M9104&gt;Summary!$B$5,1,0)</f>
        <v>1</v>
      </c>
      <c r="T9104" s="16" t="n">
        <f aca="false">IF(Q9104="Overstocked",(G9104-Summary!$B$6*H9104)*J9104,0)</f>
        <v>1408</v>
      </c>
    </row>
    <row r="9105" customFormat="false" ht="15" hidden="false" customHeight="false" outlineLevel="0" collapsed="false">
      <c r="A9105" s="0" t="s">
        <v>9203</v>
      </c>
      <c r="B9105" s="0" t="s">
        <v>95</v>
      </c>
      <c r="C9105" s="0" t="s">
        <v>78</v>
      </c>
      <c r="D9105" s="0" t="s">
        <v>92</v>
      </c>
      <c r="E9105" s="14" t="n">
        <v>45256</v>
      </c>
      <c r="F9105" s="14" t="n">
        <v>45259</v>
      </c>
      <c r="G9105" s="0" t="n">
        <v>374</v>
      </c>
      <c r="H9105" s="0" t="n">
        <v>117</v>
      </c>
      <c r="I9105" s="0" t="n">
        <v>137</v>
      </c>
      <c r="J9105" s="0" t="n">
        <v>1480</v>
      </c>
      <c r="K9105" s="0" t="n">
        <v>1759</v>
      </c>
      <c r="L9105" s="15" t="s">
        <v>97</v>
      </c>
      <c r="M9105" s="0" t="n">
        <v>3</v>
      </c>
      <c r="N9105" s="16" t="n">
        <f aca="false">I9105*K9105</f>
        <v>240983</v>
      </c>
      <c r="O9105" s="16" t="n">
        <f aca="false">I9105*(K9105-J9105)</f>
        <v>38223</v>
      </c>
      <c r="P9105" s="15" t="n">
        <f aca="false">K9105-J9105</f>
        <v>279</v>
      </c>
      <c r="Q9105" s="0" t="str">
        <f aca="false">IF(G9105=0,"Out of stock",IF(G9105&lt;H9105,"Understocked",IF(G9105&gt;Summary!$B$6*H9105,"Overstocked","Healthy")))</f>
        <v>Healthy</v>
      </c>
      <c r="R9105" s="0" t="str">
        <f aca="false">IF(I9105&gt;=Summary!$B$7,"Fast",IF(I9105&lt;Summary!$B$8,"Slow","Medium"))</f>
        <v>Medium</v>
      </c>
      <c r="S9105" s="15" t="n">
        <f aca="false">IF(M9105&gt;Summary!$B$5,1,0)</f>
        <v>0</v>
      </c>
      <c r="T9105" s="16" t="n">
        <f aca="false">IF(Q9105="Overstocked",(G9105-Summary!$B$6*H9105)*J9105,0)</f>
        <v>0</v>
      </c>
    </row>
    <row r="9106" customFormat="false" ht="15" hidden="false" customHeight="false" outlineLevel="0" collapsed="false">
      <c r="A9106" s="0" t="s">
        <v>9204</v>
      </c>
      <c r="B9106" s="0" t="s">
        <v>111</v>
      </c>
      <c r="C9106" s="0" t="s">
        <v>104</v>
      </c>
      <c r="D9106" s="0" t="s">
        <v>92</v>
      </c>
      <c r="E9106" s="14" t="n">
        <v>45055</v>
      </c>
      <c r="F9106" s="14" t="n">
        <v>45061</v>
      </c>
      <c r="G9106" s="0" t="n">
        <v>426</v>
      </c>
      <c r="H9106" s="0" t="n">
        <v>74</v>
      </c>
      <c r="I9106" s="0" t="n">
        <v>183</v>
      </c>
      <c r="J9106" s="0" t="n">
        <v>1684</v>
      </c>
      <c r="K9106" s="0" t="n">
        <v>1783</v>
      </c>
      <c r="L9106" s="15" t="s">
        <v>80</v>
      </c>
      <c r="M9106" s="0" t="n">
        <v>6</v>
      </c>
      <c r="N9106" s="16" t="n">
        <f aca="false">I9106*K9106</f>
        <v>326289</v>
      </c>
      <c r="O9106" s="16" t="n">
        <f aca="false">I9106*(K9106-J9106)</f>
        <v>18117</v>
      </c>
      <c r="P9106" s="15" t="n">
        <f aca="false">K9106-J9106</f>
        <v>99</v>
      </c>
      <c r="Q9106" s="0" t="str">
        <f aca="false">IF(G9106=0,"Out of stock",IF(G9106&lt;H9106,"Understocked",IF(G9106&gt;Summary!$B$6*H9106,"Overstocked","Healthy")))</f>
        <v>Overstocked</v>
      </c>
      <c r="R9106" s="0" t="str">
        <f aca="false">IF(I9106&gt;=Summary!$B$7,"Fast",IF(I9106&lt;Summary!$B$8,"Slow","Medium"))</f>
        <v>Medium</v>
      </c>
      <c r="S9106" s="15" t="n">
        <f aca="false">IF(M9106&gt;Summary!$B$5,1,0)</f>
        <v>0</v>
      </c>
      <c r="T9106" s="16" t="n">
        <f aca="false">IF(Q9106="Overstocked",(G9106-Summary!$B$6*H9106)*J9106,0)</f>
        <v>218920</v>
      </c>
    </row>
    <row r="9107" customFormat="false" ht="15" hidden="false" customHeight="false" outlineLevel="0" collapsed="false">
      <c r="A9107" s="0" t="s">
        <v>9205</v>
      </c>
      <c r="B9107" s="0" t="s">
        <v>123</v>
      </c>
      <c r="C9107" s="0" t="s">
        <v>85</v>
      </c>
      <c r="D9107" s="0" t="s">
        <v>102</v>
      </c>
      <c r="E9107" s="14" t="n">
        <v>45186</v>
      </c>
      <c r="F9107" s="14" t="n">
        <v>45189</v>
      </c>
      <c r="G9107" s="0" t="n">
        <v>30</v>
      </c>
      <c r="H9107" s="0" t="n">
        <v>57</v>
      </c>
      <c r="I9107" s="0" t="n">
        <v>42</v>
      </c>
      <c r="J9107" s="0" t="n">
        <v>1088</v>
      </c>
      <c r="K9107" s="0" t="n">
        <v>1274</v>
      </c>
      <c r="L9107" s="15" t="s">
        <v>82</v>
      </c>
      <c r="M9107" s="0" t="n">
        <v>3</v>
      </c>
      <c r="N9107" s="16" t="n">
        <f aca="false">I9107*K9107</f>
        <v>53508</v>
      </c>
      <c r="O9107" s="16" t="n">
        <f aca="false">I9107*(K9107-J9107)</f>
        <v>7812</v>
      </c>
      <c r="P9107" s="15" t="n">
        <f aca="false">K9107-J9107</f>
        <v>186</v>
      </c>
      <c r="Q9107" s="0" t="str">
        <f aca="false">IF(G9107=0,"Out of stock",IF(G9107&lt;H9107,"Understocked",IF(G9107&gt;Summary!$B$6*H9107,"Overstocked","Healthy")))</f>
        <v>Understocked</v>
      </c>
      <c r="R9107" s="0" t="str">
        <f aca="false">IF(I9107&gt;=Summary!$B$7,"Fast",IF(I9107&lt;Summary!$B$8,"Slow","Medium"))</f>
        <v>Slow</v>
      </c>
      <c r="S9107" s="15" t="n">
        <f aca="false">IF(M9107&gt;Summary!$B$5,1,0)</f>
        <v>0</v>
      </c>
      <c r="T9107" s="16" t="n">
        <f aca="false">IF(Q9107="Overstocked",(G9107-Summary!$B$6*H9107)*J9107,0)</f>
        <v>0</v>
      </c>
    </row>
    <row r="9108" customFormat="false" ht="15" hidden="false" customHeight="false" outlineLevel="0" collapsed="false">
      <c r="A9108" s="0" t="s">
        <v>9206</v>
      </c>
      <c r="B9108" s="0" t="s">
        <v>77</v>
      </c>
      <c r="C9108" s="0" t="s">
        <v>104</v>
      </c>
      <c r="D9108" s="0" t="s">
        <v>79</v>
      </c>
      <c r="E9108" s="14" t="n">
        <v>45169</v>
      </c>
      <c r="F9108" s="14" t="n">
        <v>45174</v>
      </c>
      <c r="G9108" s="0" t="n">
        <v>374</v>
      </c>
      <c r="H9108" s="0" t="n">
        <v>103</v>
      </c>
      <c r="I9108" s="0" t="n">
        <v>211</v>
      </c>
      <c r="J9108" s="0" t="n">
        <v>964</v>
      </c>
      <c r="K9108" s="0" t="n">
        <v>1042</v>
      </c>
      <c r="L9108" s="15" t="s">
        <v>97</v>
      </c>
      <c r="M9108" s="0" t="n">
        <v>5</v>
      </c>
      <c r="N9108" s="16" t="n">
        <f aca="false">I9108*K9108</f>
        <v>219862</v>
      </c>
      <c r="O9108" s="16" t="n">
        <f aca="false">I9108*(K9108-J9108)</f>
        <v>16458</v>
      </c>
      <c r="P9108" s="15" t="n">
        <f aca="false">K9108-J9108</f>
        <v>78</v>
      </c>
      <c r="Q9108" s="0" t="str">
        <f aca="false">IF(G9108=0,"Out of stock",IF(G9108&lt;H9108,"Understocked",IF(G9108&gt;Summary!$B$6*H9108,"Overstocked","Healthy")))</f>
        <v>Healthy</v>
      </c>
      <c r="R9108" s="0" t="str">
        <f aca="false">IF(I9108&gt;=Summary!$B$7,"Fast",IF(I9108&lt;Summary!$B$8,"Slow","Medium"))</f>
        <v>Fast</v>
      </c>
      <c r="S9108" s="15" t="n">
        <f aca="false">IF(M9108&gt;Summary!$B$5,1,0)</f>
        <v>0</v>
      </c>
      <c r="T9108" s="16" t="n">
        <f aca="false">IF(Q9108="Overstocked",(G9108-Summary!$B$6*H9108)*J9108,0)</f>
        <v>0</v>
      </c>
    </row>
    <row r="9109" customFormat="false" ht="15" hidden="false" customHeight="false" outlineLevel="0" collapsed="false">
      <c r="A9109" s="0" t="s">
        <v>9207</v>
      </c>
      <c r="B9109" s="0" t="s">
        <v>77</v>
      </c>
      <c r="C9109" s="0" t="s">
        <v>104</v>
      </c>
      <c r="D9109" s="0" t="s">
        <v>92</v>
      </c>
      <c r="E9109" s="14" t="n">
        <v>45532</v>
      </c>
      <c r="F9109" s="14" t="n">
        <v>45538</v>
      </c>
      <c r="G9109" s="0" t="n">
        <v>492</v>
      </c>
      <c r="H9109" s="0" t="n">
        <v>54</v>
      </c>
      <c r="I9109" s="0" t="n">
        <v>85</v>
      </c>
      <c r="J9109" s="0" t="n">
        <v>400</v>
      </c>
      <c r="K9109" s="0" t="n">
        <v>493</v>
      </c>
      <c r="L9109" s="15" t="s">
        <v>87</v>
      </c>
      <c r="M9109" s="0" t="n">
        <v>6</v>
      </c>
      <c r="N9109" s="16" t="n">
        <f aca="false">I9109*K9109</f>
        <v>41905</v>
      </c>
      <c r="O9109" s="16" t="n">
        <f aca="false">I9109*(K9109-J9109)</f>
        <v>7905</v>
      </c>
      <c r="P9109" s="15" t="n">
        <f aca="false">K9109-J9109</f>
        <v>93</v>
      </c>
      <c r="Q9109" s="0" t="str">
        <f aca="false">IF(G9109=0,"Out of stock",IF(G9109&lt;H9109,"Understocked",IF(G9109&gt;Summary!$B$6*H9109,"Overstocked","Healthy")))</f>
        <v>Overstocked</v>
      </c>
      <c r="R9109" s="0" t="str">
        <f aca="false">IF(I9109&gt;=Summary!$B$7,"Fast",IF(I9109&lt;Summary!$B$8,"Slow","Medium"))</f>
        <v>Slow</v>
      </c>
      <c r="S9109" s="15" t="n">
        <f aca="false">IF(M9109&gt;Summary!$B$5,1,0)</f>
        <v>0</v>
      </c>
      <c r="T9109" s="16" t="n">
        <f aca="false">IF(Q9109="Overstocked",(G9109-Summary!$B$6*H9109)*J9109,0)</f>
        <v>110400</v>
      </c>
    </row>
    <row r="9110" customFormat="false" ht="15" hidden="false" customHeight="false" outlineLevel="0" collapsed="false">
      <c r="A9110" s="0" t="s">
        <v>9208</v>
      </c>
      <c r="B9110" s="0" t="s">
        <v>115</v>
      </c>
      <c r="C9110" s="0" t="s">
        <v>104</v>
      </c>
      <c r="D9110" s="0" t="s">
        <v>90</v>
      </c>
      <c r="E9110" s="14" t="n">
        <v>45366</v>
      </c>
      <c r="F9110" s="14" t="n">
        <v>45376</v>
      </c>
      <c r="G9110" s="0" t="n">
        <v>483</v>
      </c>
      <c r="H9110" s="0" t="n">
        <v>150</v>
      </c>
      <c r="I9110" s="0" t="n">
        <v>162</v>
      </c>
      <c r="J9110" s="0" t="n">
        <v>802</v>
      </c>
      <c r="K9110" s="0" t="n">
        <v>907</v>
      </c>
      <c r="L9110" s="15" t="s">
        <v>82</v>
      </c>
      <c r="M9110" s="0" t="n">
        <v>10</v>
      </c>
      <c r="N9110" s="16" t="n">
        <f aca="false">I9110*K9110</f>
        <v>146934</v>
      </c>
      <c r="O9110" s="16" t="n">
        <f aca="false">I9110*(K9110-J9110)</f>
        <v>17010</v>
      </c>
      <c r="P9110" s="15" t="n">
        <f aca="false">K9110-J9110</f>
        <v>105</v>
      </c>
      <c r="Q9110" s="0" t="str">
        <f aca="false">IF(G9110=0,"Out of stock",IF(G9110&lt;H9110,"Understocked",IF(G9110&gt;Summary!$B$6*H9110,"Overstocked","Healthy")))</f>
        <v>Healthy</v>
      </c>
      <c r="R9110" s="0" t="str">
        <f aca="false">IF(I9110&gt;=Summary!$B$7,"Fast",IF(I9110&lt;Summary!$B$8,"Slow","Medium"))</f>
        <v>Medium</v>
      </c>
      <c r="S9110" s="15" t="n">
        <f aca="false">IF(M9110&gt;Summary!$B$5,1,0)</f>
        <v>1</v>
      </c>
      <c r="T9110" s="16" t="n">
        <f aca="false">IF(Q9110="Overstocked",(G9110-Summary!$B$6*H9110)*J9110,0)</f>
        <v>0</v>
      </c>
    </row>
    <row r="9111" customFormat="false" ht="15" hidden="false" customHeight="false" outlineLevel="0" collapsed="false">
      <c r="A9111" s="0" t="s">
        <v>9209</v>
      </c>
      <c r="B9111" s="0" t="s">
        <v>89</v>
      </c>
      <c r="C9111" s="0" t="s">
        <v>104</v>
      </c>
      <c r="D9111" s="0" t="s">
        <v>90</v>
      </c>
      <c r="E9111" s="14" t="n">
        <v>44942</v>
      </c>
      <c r="F9111" s="14" t="n">
        <v>44944</v>
      </c>
      <c r="G9111" s="0" t="n">
        <v>332</v>
      </c>
      <c r="H9111" s="0" t="n">
        <v>87</v>
      </c>
      <c r="I9111" s="0" t="n">
        <v>55</v>
      </c>
      <c r="J9111" s="0" t="n">
        <v>1690</v>
      </c>
      <c r="K9111" s="0" t="n">
        <v>1839</v>
      </c>
      <c r="L9111" s="15" t="s">
        <v>82</v>
      </c>
      <c r="M9111" s="0" t="n">
        <v>2</v>
      </c>
      <c r="N9111" s="16" t="n">
        <f aca="false">I9111*K9111</f>
        <v>101145</v>
      </c>
      <c r="O9111" s="16" t="n">
        <f aca="false">I9111*(K9111-J9111)</f>
        <v>8195</v>
      </c>
      <c r="P9111" s="15" t="n">
        <f aca="false">K9111-J9111</f>
        <v>149</v>
      </c>
      <c r="Q9111" s="0" t="str">
        <f aca="false">IF(G9111=0,"Out of stock",IF(G9111&lt;H9111,"Understocked",IF(G9111&gt;Summary!$B$6*H9111,"Overstocked","Healthy")))</f>
        <v>Healthy</v>
      </c>
      <c r="R9111" s="0" t="str">
        <f aca="false">IF(I9111&gt;=Summary!$B$7,"Fast",IF(I9111&lt;Summary!$B$8,"Slow","Medium"))</f>
        <v>Slow</v>
      </c>
      <c r="S9111" s="15" t="n">
        <f aca="false">IF(M9111&gt;Summary!$B$5,1,0)</f>
        <v>0</v>
      </c>
      <c r="T9111" s="16" t="n">
        <f aca="false">IF(Q9111="Overstocked",(G9111-Summary!$B$6*H9111)*J9111,0)</f>
        <v>0</v>
      </c>
    </row>
    <row r="9112" customFormat="false" ht="15" hidden="false" customHeight="false" outlineLevel="0" collapsed="false">
      <c r="A9112" s="0" t="s">
        <v>9210</v>
      </c>
      <c r="B9112" s="0" t="s">
        <v>95</v>
      </c>
      <c r="C9112" s="0" t="s">
        <v>78</v>
      </c>
      <c r="D9112" s="0" t="s">
        <v>92</v>
      </c>
      <c r="E9112" s="14" t="n">
        <v>45132</v>
      </c>
      <c r="F9112" s="14" t="n">
        <v>45133</v>
      </c>
      <c r="G9112" s="0" t="n">
        <v>24</v>
      </c>
      <c r="H9112" s="0" t="n">
        <v>127</v>
      </c>
      <c r="I9112" s="0" t="n">
        <v>2</v>
      </c>
      <c r="J9112" s="0" t="n">
        <v>380</v>
      </c>
      <c r="K9112" s="0" t="n">
        <v>446</v>
      </c>
      <c r="L9112" s="15" t="s">
        <v>82</v>
      </c>
      <c r="M9112" s="0" t="n">
        <v>1</v>
      </c>
      <c r="N9112" s="16" t="n">
        <f aca="false">I9112*K9112</f>
        <v>892</v>
      </c>
      <c r="O9112" s="16" t="n">
        <f aca="false">I9112*(K9112-J9112)</f>
        <v>132</v>
      </c>
      <c r="P9112" s="15" t="n">
        <f aca="false">K9112-J9112</f>
        <v>66</v>
      </c>
      <c r="Q9112" s="0" t="str">
        <f aca="false">IF(G9112=0,"Out of stock",IF(G9112&lt;H9112,"Understocked",IF(G9112&gt;Summary!$B$6*H9112,"Overstocked","Healthy")))</f>
        <v>Understocked</v>
      </c>
      <c r="R9112" s="0" t="str">
        <f aca="false">IF(I9112&gt;=Summary!$B$7,"Fast",IF(I9112&lt;Summary!$B$8,"Slow","Medium"))</f>
        <v>Slow</v>
      </c>
      <c r="S9112" s="15" t="n">
        <f aca="false">IF(M9112&gt;Summary!$B$5,1,0)</f>
        <v>0</v>
      </c>
      <c r="T9112" s="16" t="n">
        <f aca="false">IF(Q9112="Overstocked",(G9112-Summary!$B$6*H9112)*J9112,0)</f>
        <v>0</v>
      </c>
    </row>
    <row r="9113" customFormat="false" ht="15" hidden="false" customHeight="false" outlineLevel="0" collapsed="false">
      <c r="A9113" s="0" t="s">
        <v>9211</v>
      </c>
      <c r="B9113" s="0" t="s">
        <v>95</v>
      </c>
      <c r="C9113" s="0" t="s">
        <v>104</v>
      </c>
      <c r="D9113" s="0" t="s">
        <v>86</v>
      </c>
      <c r="E9113" s="14" t="n">
        <v>45642</v>
      </c>
      <c r="F9113" s="14" t="n">
        <v>45647</v>
      </c>
      <c r="G9113" s="0" t="n">
        <v>87</v>
      </c>
      <c r="H9113" s="0" t="n">
        <v>110</v>
      </c>
      <c r="I9113" s="0" t="n">
        <v>187</v>
      </c>
      <c r="J9113" s="0" t="n">
        <v>384</v>
      </c>
      <c r="K9113" s="0" t="n">
        <v>774</v>
      </c>
      <c r="L9113" s="15" t="s">
        <v>93</v>
      </c>
      <c r="M9113" s="0" t="n">
        <v>5</v>
      </c>
      <c r="N9113" s="16" t="n">
        <f aca="false">I9113*K9113</f>
        <v>144738</v>
      </c>
      <c r="O9113" s="16" t="n">
        <f aca="false">I9113*(K9113-J9113)</f>
        <v>72930</v>
      </c>
      <c r="P9113" s="15" t="n">
        <f aca="false">K9113-J9113</f>
        <v>390</v>
      </c>
      <c r="Q9113" s="0" t="str">
        <f aca="false">IF(G9113=0,"Out of stock",IF(G9113&lt;H9113,"Understocked",IF(G9113&gt;Summary!$B$6*H9113,"Overstocked","Healthy")))</f>
        <v>Understocked</v>
      </c>
      <c r="R9113" s="0" t="str">
        <f aca="false">IF(I9113&gt;=Summary!$B$7,"Fast",IF(I9113&lt;Summary!$B$8,"Slow","Medium"))</f>
        <v>Medium</v>
      </c>
      <c r="S9113" s="15" t="n">
        <f aca="false">IF(M9113&gt;Summary!$B$5,1,0)</f>
        <v>0</v>
      </c>
      <c r="T9113" s="16" t="n">
        <f aca="false">IF(Q9113="Overstocked",(G9113-Summary!$B$6*H9113)*J9113,0)</f>
        <v>0</v>
      </c>
    </row>
    <row r="9114" customFormat="false" ht="15" hidden="false" customHeight="false" outlineLevel="0" collapsed="false">
      <c r="A9114" s="0" t="s">
        <v>9212</v>
      </c>
      <c r="B9114" s="0" t="s">
        <v>77</v>
      </c>
      <c r="C9114" s="0" t="s">
        <v>85</v>
      </c>
      <c r="D9114" s="0" t="s">
        <v>102</v>
      </c>
      <c r="E9114" s="14" t="n">
        <v>45282</v>
      </c>
      <c r="F9114" s="14" t="n">
        <v>45284</v>
      </c>
      <c r="G9114" s="0" t="n">
        <v>144</v>
      </c>
      <c r="H9114" s="0" t="n">
        <v>126</v>
      </c>
      <c r="I9114" s="0" t="n">
        <v>85</v>
      </c>
      <c r="J9114" s="0" t="n">
        <v>1521</v>
      </c>
      <c r="K9114" s="0" t="n">
        <v>1619</v>
      </c>
      <c r="L9114" s="15" t="s">
        <v>93</v>
      </c>
      <c r="M9114" s="0" t="n">
        <v>2</v>
      </c>
      <c r="N9114" s="16" t="n">
        <f aca="false">I9114*K9114</f>
        <v>137615</v>
      </c>
      <c r="O9114" s="16" t="n">
        <f aca="false">I9114*(K9114-J9114)</f>
        <v>8330</v>
      </c>
      <c r="P9114" s="15" t="n">
        <f aca="false">K9114-J9114</f>
        <v>98</v>
      </c>
      <c r="Q9114" s="0" t="str">
        <f aca="false">IF(G9114=0,"Out of stock",IF(G9114&lt;H9114,"Understocked",IF(G9114&gt;Summary!$B$6*H9114,"Overstocked","Healthy")))</f>
        <v>Healthy</v>
      </c>
      <c r="R9114" s="0" t="str">
        <f aca="false">IF(I9114&gt;=Summary!$B$7,"Fast",IF(I9114&lt;Summary!$B$8,"Slow","Medium"))</f>
        <v>Slow</v>
      </c>
      <c r="S9114" s="15" t="n">
        <f aca="false">IF(M9114&gt;Summary!$B$5,1,0)</f>
        <v>0</v>
      </c>
      <c r="T9114" s="16" t="n">
        <f aca="false">IF(Q9114="Overstocked",(G9114-Summary!$B$6*H9114)*J9114,0)</f>
        <v>0</v>
      </c>
    </row>
    <row r="9115" customFormat="false" ht="15" hidden="false" customHeight="false" outlineLevel="0" collapsed="false">
      <c r="A9115" s="0" t="s">
        <v>9213</v>
      </c>
      <c r="B9115" s="0" t="s">
        <v>107</v>
      </c>
      <c r="C9115" s="0" t="s">
        <v>104</v>
      </c>
      <c r="D9115" s="0" t="s">
        <v>79</v>
      </c>
      <c r="E9115" s="14" t="n">
        <v>45550</v>
      </c>
      <c r="F9115" s="14" t="n">
        <v>45554</v>
      </c>
      <c r="G9115" s="0" t="n">
        <v>458</v>
      </c>
      <c r="H9115" s="0" t="n">
        <v>137</v>
      </c>
      <c r="I9115" s="0" t="n">
        <v>167</v>
      </c>
      <c r="J9115" s="0" t="n">
        <v>781</v>
      </c>
      <c r="K9115" s="0" t="n">
        <v>1020</v>
      </c>
      <c r="L9115" s="15" t="s">
        <v>80</v>
      </c>
      <c r="M9115" s="0" t="n">
        <v>4</v>
      </c>
      <c r="N9115" s="16" t="n">
        <f aca="false">I9115*K9115</f>
        <v>170340</v>
      </c>
      <c r="O9115" s="16" t="n">
        <f aca="false">I9115*(K9115-J9115)</f>
        <v>39913</v>
      </c>
      <c r="P9115" s="15" t="n">
        <f aca="false">K9115-J9115</f>
        <v>239</v>
      </c>
      <c r="Q9115" s="0" t="str">
        <f aca="false">IF(G9115=0,"Out of stock",IF(G9115&lt;H9115,"Understocked",IF(G9115&gt;Summary!$B$6*H9115,"Overstocked","Healthy")))</f>
        <v>Healthy</v>
      </c>
      <c r="R9115" s="0" t="str">
        <f aca="false">IF(I9115&gt;=Summary!$B$7,"Fast",IF(I9115&lt;Summary!$B$8,"Slow","Medium"))</f>
        <v>Medium</v>
      </c>
      <c r="S9115" s="15" t="n">
        <f aca="false">IF(M9115&gt;Summary!$B$5,1,0)</f>
        <v>0</v>
      </c>
      <c r="T9115" s="16" t="n">
        <f aca="false">IF(Q9115="Overstocked",(G9115-Summary!$B$6*H9115)*J9115,0)</f>
        <v>0</v>
      </c>
    </row>
    <row r="9116" customFormat="false" ht="15" hidden="false" customHeight="false" outlineLevel="0" collapsed="false">
      <c r="A9116" s="0" t="s">
        <v>9214</v>
      </c>
      <c r="B9116" s="0" t="s">
        <v>101</v>
      </c>
      <c r="C9116" s="0" t="s">
        <v>104</v>
      </c>
      <c r="D9116" s="0" t="s">
        <v>86</v>
      </c>
      <c r="E9116" s="14" t="n">
        <v>45258</v>
      </c>
      <c r="F9116" s="14" t="n">
        <v>45266</v>
      </c>
      <c r="G9116" s="0" t="n">
        <v>206</v>
      </c>
      <c r="H9116" s="0" t="n">
        <v>137</v>
      </c>
      <c r="I9116" s="0" t="n">
        <v>285</v>
      </c>
      <c r="J9116" s="0" t="n">
        <v>1991</v>
      </c>
      <c r="K9116" s="0" t="n">
        <v>2203</v>
      </c>
      <c r="L9116" s="15" t="s">
        <v>93</v>
      </c>
      <c r="M9116" s="0" t="n">
        <v>8</v>
      </c>
      <c r="N9116" s="16" t="n">
        <f aca="false">I9116*K9116</f>
        <v>627855</v>
      </c>
      <c r="O9116" s="16" t="n">
        <f aca="false">I9116*(K9116-J9116)</f>
        <v>60420</v>
      </c>
      <c r="P9116" s="15" t="n">
        <f aca="false">K9116-J9116</f>
        <v>212</v>
      </c>
      <c r="Q9116" s="0" t="str">
        <f aca="false">IF(G9116=0,"Out of stock",IF(G9116&lt;H9116,"Understocked",IF(G9116&gt;Summary!$B$6*H9116,"Overstocked","Healthy")))</f>
        <v>Healthy</v>
      </c>
      <c r="R9116" s="0" t="str">
        <f aca="false">IF(I9116&gt;=Summary!$B$7,"Fast",IF(I9116&lt;Summary!$B$8,"Slow","Medium"))</f>
        <v>Fast</v>
      </c>
      <c r="S9116" s="15" t="n">
        <f aca="false">IF(M9116&gt;Summary!$B$5,1,0)</f>
        <v>1</v>
      </c>
      <c r="T9116" s="16" t="n">
        <f aca="false">IF(Q9116="Overstocked",(G9116-Summary!$B$6*H9116)*J9116,0)</f>
        <v>0</v>
      </c>
    </row>
    <row r="9117" customFormat="false" ht="15" hidden="false" customHeight="false" outlineLevel="0" collapsed="false">
      <c r="A9117" s="0" t="s">
        <v>9215</v>
      </c>
      <c r="B9117" s="0" t="s">
        <v>115</v>
      </c>
      <c r="C9117" s="0" t="s">
        <v>85</v>
      </c>
      <c r="D9117" s="0" t="s">
        <v>86</v>
      </c>
      <c r="E9117" s="14" t="n">
        <v>45503</v>
      </c>
      <c r="F9117" s="14" t="n">
        <v>45509</v>
      </c>
      <c r="G9117" s="0" t="n">
        <v>123</v>
      </c>
      <c r="H9117" s="0" t="n">
        <v>128</v>
      </c>
      <c r="I9117" s="0" t="n">
        <v>126</v>
      </c>
      <c r="J9117" s="0" t="n">
        <v>1129</v>
      </c>
      <c r="K9117" s="0" t="n">
        <v>1187</v>
      </c>
      <c r="L9117" s="15" t="s">
        <v>97</v>
      </c>
      <c r="M9117" s="0" t="n">
        <v>6</v>
      </c>
      <c r="N9117" s="16" t="n">
        <f aca="false">I9117*K9117</f>
        <v>149562</v>
      </c>
      <c r="O9117" s="16" t="n">
        <f aca="false">I9117*(K9117-J9117)</f>
        <v>7308</v>
      </c>
      <c r="P9117" s="15" t="n">
        <f aca="false">K9117-J9117</f>
        <v>58</v>
      </c>
      <c r="Q9117" s="0" t="str">
        <f aca="false">IF(G9117=0,"Out of stock",IF(G9117&lt;H9117,"Understocked",IF(G9117&gt;Summary!$B$6*H9117,"Overstocked","Healthy")))</f>
        <v>Understocked</v>
      </c>
      <c r="R9117" s="0" t="str">
        <f aca="false">IF(I9117&gt;=Summary!$B$7,"Fast",IF(I9117&lt;Summary!$B$8,"Slow","Medium"))</f>
        <v>Medium</v>
      </c>
      <c r="S9117" s="15" t="n">
        <f aca="false">IF(M9117&gt;Summary!$B$5,1,0)</f>
        <v>0</v>
      </c>
      <c r="T9117" s="16" t="n">
        <f aca="false">IF(Q9117="Overstocked",(G9117-Summary!$B$6*H9117)*J9117,0)</f>
        <v>0</v>
      </c>
    </row>
    <row r="9118" customFormat="false" ht="15" hidden="false" customHeight="false" outlineLevel="0" collapsed="false">
      <c r="A9118" s="0" t="s">
        <v>9216</v>
      </c>
      <c r="B9118" s="0" t="s">
        <v>111</v>
      </c>
      <c r="C9118" s="0" t="s">
        <v>78</v>
      </c>
      <c r="D9118" s="0" t="s">
        <v>86</v>
      </c>
      <c r="E9118" s="14" t="n">
        <v>45114</v>
      </c>
      <c r="F9118" s="14" t="n">
        <v>45123</v>
      </c>
      <c r="G9118" s="0" t="n">
        <v>448</v>
      </c>
      <c r="H9118" s="0" t="n">
        <v>136</v>
      </c>
      <c r="I9118" s="0" t="n">
        <v>117</v>
      </c>
      <c r="J9118" s="0" t="n">
        <v>1702</v>
      </c>
      <c r="K9118" s="0" t="n">
        <v>1786</v>
      </c>
      <c r="L9118" s="15" t="s">
        <v>80</v>
      </c>
      <c r="M9118" s="0" t="n">
        <v>9</v>
      </c>
      <c r="N9118" s="16" t="n">
        <f aca="false">I9118*K9118</f>
        <v>208962</v>
      </c>
      <c r="O9118" s="16" t="n">
        <f aca="false">I9118*(K9118-J9118)</f>
        <v>9828</v>
      </c>
      <c r="P9118" s="15" t="n">
        <f aca="false">K9118-J9118</f>
        <v>84</v>
      </c>
      <c r="Q9118" s="0" t="str">
        <f aca="false">IF(G9118=0,"Out of stock",IF(G9118&lt;H9118,"Understocked",IF(G9118&gt;Summary!$B$6*H9118,"Overstocked","Healthy")))</f>
        <v>Healthy</v>
      </c>
      <c r="R9118" s="0" t="str">
        <f aca="false">IF(I9118&gt;=Summary!$B$7,"Fast",IF(I9118&lt;Summary!$B$8,"Slow","Medium"))</f>
        <v>Medium</v>
      </c>
      <c r="S9118" s="15" t="n">
        <f aca="false">IF(M9118&gt;Summary!$B$5,1,0)</f>
        <v>1</v>
      </c>
      <c r="T9118" s="16" t="n">
        <f aca="false">IF(Q9118="Overstocked",(G9118-Summary!$B$6*H9118)*J9118,0)</f>
        <v>0</v>
      </c>
    </row>
    <row r="9119" customFormat="false" ht="15" hidden="false" customHeight="false" outlineLevel="0" collapsed="false">
      <c r="A9119" s="0" t="s">
        <v>9217</v>
      </c>
      <c r="B9119" s="0" t="s">
        <v>123</v>
      </c>
      <c r="C9119" s="0" t="s">
        <v>96</v>
      </c>
      <c r="D9119" s="0" t="s">
        <v>86</v>
      </c>
      <c r="E9119" s="14" t="n">
        <v>44991</v>
      </c>
      <c r="F9119" s="14" t="n">
        <v>44997</v>
      </c>
      <c r="G9119" s="0" t="n">
        <v>376</v>
      </c>
      <c r="H9119" s="0" t="n">
        <v>86</v>
      </c>
      <c r="I9119" s="0" t="n">
        <v>247</v>
      </c>
      <c r="J9119" s="0" t="n">
        <v>1944</v>
      </c>
      <c r="K9119" s="0" t="n">
        <v>2022</v>
      </c>
      <c r="L9119" s="15" t="s">
        <v>93</v>
      </c>
      <c r="M9119" s="0" t="n">
        <v>6</v>
      </c>
      <c r="N9119" s="16" t="n">
        <f aca="false">I9119*K9119</f>
        <v>499434</v>
      </c>
      <c r="O9119" s="16" t="n">
        <f aca="false">I9119*(K9119-J9119)</f>
        <v>19266</v>
      </c>
      <c r="P9119" s="15" t="n">
        <f aca="false">K9119-J9119</f>
        <v>78</v>
      </c>
      <c r="Q9119" s="0" t="str">
        <f aca="false">IF(G9119=0,"Out of stock",IF(G9119&lt;H9119,"Understocked",IF(G9119&gt;Summary!$B$6*H9119,"Overstocked","Healthy")))</f>
        <v>Overstocked</v>
      </c>
      <c r="R9119" s="0" t="str">
        <f aca="false">IF(I9119&gt;=Summary!$B$7,"Fast",IF(I9119&lt;Summary!$B$8,"Slow","Medium"))</f>
        <v>Fast</v>
      </c>
      <c r="S9119" s="15" t="n">
        <f aca="false">IF(M9119&gt;Summary!$B$5,1,0)</f>
        <v>0</v>
      </c>
      <c r="T9119" s="16" t="n">
        <f aca="false">IF(Q9119="Overstocked",(G9119-Summary!$B$6*H9119)*J9119,0)</f>
        <v>62208</v>
      </c>
    </row>
    <row r="9120" customFormat="false" ht="15" hidden="false" customHeight="false" outlineLevel="0" collapsed="false">
      <c r="A9120" s="0" t="s">
        <v>9218</v>
      </c>
      <c r="B9120" s="0" t="s">
        <v>89</v>
      </c>
      <c r="C9120" s="0" t="s">
        <v>104</v>
      </c>
      <c r="D9120" s="0" t="s">
        <v>90</v>
      </c>
      <c r="E9120" s="14" t="n">
        <v>45137</v>
      </c>
      <c r="F9120" s="14" t="n">
        <v>45144</v>
      </c>
      <c r="G9120" s="0" t="n">
        <v>496</v>
      </c>
      <c r="H9120" s="0" t="n">
        <v>99</v>
      </c>
      <c r="I9120" s="0" t="n">
        <v>164</v>
      </c>
      <c r="J9120" s="0" t="n">
        <v>422</v>
      </c>
      <c r="K9120" s="0" t="n">
        <v>630</v>
      </c>
      <c r="L9120" s="15" t="s">
        <v>93</v>
      </c>
      <c r="M9120" s="0" t="n">
        <v>7</v>
      </c>
      <c r="N9120" s="16" t="n">
        <f aca="false">I9120*K9120</f>
        <v>103320</v>
      </c>
      <c r="O9120" s="16" t="n">
        <f aca="false">I9120*(K9120-J9120)</f>
        <v>34112</v>
      </c>
      <c r="P9120" s="15" t="n">
        <f aca="false">K9120-J9120</f>
        <v>208</v>
      </c>
      <c r="Q9120" s="0" t="str">
        <f aca="false">IF(G9120=0,"Out of stock",IF(G9120&lt;H9120,"Understocked",IF(G9120&gt;Summary!$B$6*H9120,"Overstocked","Healthy")))</f>
        <v>Overstocked</v>
      </c>
      <c r="R9120" s="0" t="str">
        <f aca="false">IF(I9120&gt;=Summary!$B$7,"Fast",IF(I9120&lt;Summary!$B$8,"Slow","Medium"))</f>
        <v>Medium</v>
      </c>
      <c r="S9120" s="15" t="n">
        <f aca="false">IF(M9120&gt;Summary!$B$5,1,0)</f>
        <v>0</v>
      </c>
      <c r="T9120" s="16" t="n">
        <f aca="false">IF(Q9120="Overstocked",(G9120-Summary!$B$6*H9120)*J9120,0)</f>
        <v>42200</v>
      </c>
    </row>
    <row r="9121" customFormat="false" ht="15" hidden="false" customHeight="false" outlineLevel="0" collapsed="false">
      <c r="A9121" s="0" t="s">
        <v>9219</v>
      </c>
      <c r="B9121" s="0" t="s">
        <v>77</v>
      </c>
      <c r="C9121" s="0" t="s">
        <v>85</v>
      </c>
      <c r="D9121" s="0" t="s">
        <v>86</v>
      </c>
      <c r="E9121" s="14" t="n">
        <v>45549</v>
      </c>
      <c r="F9121" s="14" t="n">
        <v>45554</v>
      </c>
      <c r="G9121" s="0" t="n">
        <v>26</v>
      </c>
      <c r="H9121" s="0" t="n">
        <v>133</v>
      </c>
      <c r="I9121" s="0" t="n">
        <v>61</v>
      </c>
      <c r="J9121" s="0" t="n">
        <v>300</v>
      </c>
      <c r="K9121" s="0" t="n">
        <v>488</v>
      </c>
      <c r="L9121" s="15" t="s">
        <v>82</v>
      </c>
      <c r="M9121" s="0" t="n">
        <v>5</v>
      </c>
      <c r="N9121" s="16" t="n">
        <f aca="false">I9121*K9121</f>
        <v>29768</v>
      </c>
      <c r="O9121" s="16" t="n">
        <f aca="false">I9121*(K9121-J9121)</f>
        <v>11468</v>
      </c>
      <c r="P9121" s="15" t="n">
        <f aca="false">K9121-J9121</f>
        <v>188</v>
      </c>
      <c r="Q9121" s="0" t="str">
        <f aca="false">IF(G9121=0,"Out of stock",IF(G9121&lt;H9121,"Understocked",IF(G9121&gt;Summary!$B$6*H9121,"Overstocked","Healthy")))</f>
        <v>Understocked</v>
      </c>
      <c r="R9121" s="0" t="str">
        <f aca="false">IF(I9121&gt;=Summary!$B$7,"Fast",IF(I9121&lt;Summary!$B$8,"Slow","Medium"))</f>
        <v>Slow</v>
      </c>
      <c r="S9121" s="15" t="n">
        <f aca="false">IF(M9121&gt;Summary!$B$5,1,0)</f>
        <v>0</v>
      </c>
      <c r="T9121" s="16" t="n">
        <f aca="false">IF(Q9121="Overstocked",(G9121-Summary!$B$6*H9121)*J9121,0)</f>
        <v>0</v>
      </c>
    </row>
    <row r="9122" customFormat="false" ht="15" hidden="false" customHeight="false" outlineLevel="0" collapsed="false">
      <c r="A9122" s="0" t="s">
        <v>9220</v>
      </c>
      <c r="B9122" s="0" t="s">
        <v>123</v>
      </c>
      <c r="C9122" s="0" t="s">
        <v>85</v>
      </c>
      <c r="D9122" s="0" t="s">
        <v>102</v>
      </c>
      <c r="E9122" s="14" t="n">
        <v>45463</v>
      </c>
      <c r="F9122" s="14" t="n">
        <v>45464</v>
      </c>
      <c r="G9122" s="0" t="n">
        <v>360</v>
      </c>
      <c r="H9122" s="0" t="n">
        <v>73</v>
      </c>
      <c r="I9122" s="0" t="n">
        <v>92</v>
      </c>
      <c r="J9122" s="0" t="n">
        <v>1480</v>
      </c>
      <c r="K9122" s="0" t="n">
        <v>1842</v>
      </c>
      <c r="L9122" s="15" t="s">
        <v>87</v>
      </c>
      <c r="M9122" s="0" t="n">
        <v>1</v>
      </c>
      <c r="N9122" s="16" t="n">
        <f aca="false">I9122*K9122</f>
        <v>169464</v>
      </c>
      <c r="O9122" s="16" t="n">
        <f aca="false">I9122*(K9122-J9122)</f>
        <v>33304</v>
      </c>
      <c r="P9122" s="15" t="n">
        <f aca="false">K9122-J9122</f>
        <v>362</v>
      </c>
      <c r="Q9122" s="0" t="str">
        <f aca="false">IF(G9122=0,"Out of stock",IF(G9122&lt;H9122,"Understocked",IF(G9122&gt;Summary!$B$6*H9122,"Overstocked","Healthy")))</f>
        <v>Overstocked</v>
      </c>
      <c r="R9122" s="0" t="str">
        <f aca="false">IF(I9122&gt;=Summary!$B$7,"Fast",IF(I9122&lt;Summary!$B$8,"Slow","Medium"))</f>
        <v>Slow</v>
      </c>
      <c r="S9122" s="15" t="n">
        <f aca="false">IF(M9122&gt;Summary!$B$5,1,0)</f>
        <v>0</v>
      </c>
      <c r="T9122" s="16" t="n">
        <f aca="false">IF(Q9122="Overstocked",(G9122-Summary!$B$6*H9122)*J9122,0)</f>
        <v>100640</v>
      </c>
    </row>
    <row r="9123" customFormat="false" ht="15" hidden="false" customHeight="false" outlineLevel="0" collapsed="false">
      <c r="A9123" s="0" t="s">
        <v>9221</v>
      </c>
      <c r="B9123" s="0" t="s">
        <v>101</v>
      </c>
      <c r="C9123" s="0" t="s">
        <v>96</v>
      </c>
      <c r="D9123" s="0" t="s">
        <v>90</v>
      </c>
      <c r="E9123" s="14" t="n">
        <v>44996</v>
      </c>
      <c r="F9123" s="14" t="n">
        <v>45005</v>
      </c>
      <c r="G9123" s="0" t="n">
        <v>500</v>
      </c>
      <c r="H9123" s="0" t="n">
        <v>133</v>
      </c>
      <c r="I9123" s="0" t="n">
        <v>11</v>
      </c>
      <c r="J9123" s="0" t="n">
        <v>692</v>
      </c>
      <c r="K9123" s="0" t="n">
        <v>879</v>
      </c>
      <c r="L9123" s="15" t="s">
        <v>93</v>
      </c>
      <c r="M9123" s="0" t="n">
        <v>9</v>
      </c>
      <c r="N9123" s="16" t="n">
        <f aca="false">I9123*K9123</f>
        <v>9669</v>
      </c>
      <c r="O9123" s="16" t="n">
        <f aca="false">I9123*(K9123-J9123)</f>
        <v>2057</v>
      </c>
      <c r="P9123" s="15" t="n">
        <f aca="false">K9123-J9123</f>
        <v>187</v>
      </c>
      <c r="Q9123" s="0" t="str">
        <f aca="false">IF(G9123=0,"Out of stock",IF(G9123&lt;H9123,"Understocked",IF(G9123&gt;Summary!$B$6*H9123,"Overstocked","Healthy")))</f>
        <v>Healthy</v>
      </c>
      <c r="R9123" s="0" t="str">
        <f aca="false">IF(I9123&gt;=Summary!$B$7,"Fast",IF(I9123&lt;Summary!$B$8,"Slow","Medium"))</f>
        <v>Slow</v>
      </c>
      <c r="S9123" s="15" t="n">
        <f aca="false">IF(M9123&gt;Summary!$B$5,1,0)</f>
        <v>1</v>
      </c>
      <c r="T9123" s="16" t="n">
        <f aca="false">IF(Q9123="Overstocked",(G9123-Summary!$B$6*H9123)*J9123,0)</f>
        <v>0</v>
      </c>
    </row>
    <row r="9124" customFormat="false" ht="15" hidden="false" customHeight="false" outlineLevel="0" collapsed="false">
      <c r="A9124" s="0" t="s">
        <v>9222</v>
      </c>
      <c r="B9124" s="0" t="s">
        <v>95</v>
      </c>
      <c r="C9124" s="0" t="s">
        <v>78</v>
      </c>
      <c r="D9124" s="0" t="s">
        <v>102</v>
      </c>
      <c r="E9124" s="14" t="n">
        <v>45121</v>
      </c>
      <c r="F9124" s="14" t="n">
        <v>45130</v>
      </c>
      <c r="G9124" s="0" t="n">
        <v>236</v>
      </c>
      <c r="H9124" s="0" t="n">
        <v>118</v>
      </c>
      <c r="I9124" s="0" t="n">
        <v>196</v>
      </c>
      <c r="J9124" s="0" t="n">
        <v>603</v>
      </c>
      <c r="K9124" s="0" t="n">
        <v>953</v>
      </c>
      <c r="L9124" s="15" t="s">
        <v>87</v>
      </c>
      <c r="M9124" s="0" t="n">
        <v>9</v>
      </c>
      <c r="N9124" s="16" t="n">
        <f aca="false">I9124*K9124</f>
        <v>186788</v>
      </c>
      <c r="O9124" s="16" t="n">
        <f aca="false">I9124*(K9124-J9124)</f>
        <v>68600</v>
      </c>
      <c r="P9124" s="15" t="n">
        <f aca="false">K9124-J9124</f>
        <v>350</v>
      </c>
      <c r="Q9124" s="0" t="str">
        <f aca="false">IF(G9124=0,"Out of stock",IF(G9124&lt;H9124,"Understocked",IF(G9124&gt;Summary!$B$6*H9124,"Overstocked","Healthy")))</f>
        <v>Healthy</v>
      </c>
      <c r="R9124" s="0" t="str">
        <f aca="false">IF(I9124&gt;=Summary!$B$7,"Fast",IF(I9124&lt;Summary!$B$8,"Slow","Medium"))</f>
        <v>Medium</v>
      </c>
      <c r="S9124" s="15" t="n">
        <f aca="false">IF(M9124&gt;Summary!$B$5,1,0)</f>
        <v>1</v>
      </c>
      <c r="T9124" s="16" t="n">
        <f aca="false">IF(Q9124="Overstocked",(G9124-Summary!$B$6*H9124)*J9124,0)</f>
        <v>0</v>
      </c>
    </row>
    <row r="9125" customFormat="false" ht="15" hidden="false" customHeight="false" outlineLevel="0" collapsed="false">
      <c r="A9125" s="0" t="s">
        <v>9223</v>
      </c>
      <c r="B9125" s="0" t="s">
        <v>113</v>
      </c>
      <c r="C9125" s="0" t="s">
        <v>85</v>
      </c>
      <c r="D9125" s="0" t="s">
        <v>102</v>
      </c>
      <c r="E9125" s="14" t="n">
        <v>45234</v>
      </c>
      <c r="F9125" s="14" t="n">
        <v>45243</v>
      </c>
      <c r="G9125" s="0" t="n">
        <v>286</v>
      </c>
      <c r="H9125" s="0" t="n">
        <v>142</v>
      </c>
      <c r="I9125" s="0" t="n">
        <v>113</v>
      </c>
      <c r="J9125" s="0" t="n">
        <v>447</v>
      </c>
      <c r="K9125" s="0" t="n">
        <v>834</v>
      </c>
      <c r="L9125" s="15" t="s">
        <v>93</v>
      </c>
      <c r="M9125" s="0" t="n">
        <v>9</v>
      </c>
      <c r="N9125" s="16" t="n">
        <f aca="false">I9125*K9125</f>
        <v>94242</v>
      </c>
      <c r="O9125" s="16" t="n">
        <f aca="false">I9125*(K9125-J9125)</f>
        <v>43731</v>
      </c>
      <c r="P9125" s="15" t="n">
        <f aca="false">K9125-J9125</f>
        <v>387</v>
      </c>
      <c r="Q9125" s="0" t="str">
        <f aca="false">IF(G9125=0,"Out of stock",IF(G9125&lt;H9125,"Understocked",IF(G9125&gt;Summary!$B$6*H9125,"Overstocked","Healthy")))</f>
        <v>Healthy</v>
      </c>
      <c r="R9125" s="0" t="str">
        <f aca="false">IF(I9125&gt;=Summary!$B$7,"Fast",IF(I9125&lt;Summary!$B$8,"Slow","Medium"))</f>
        <v>Medium</v>
      </c>
      <c r="S9125" s="15" t="n">
        <f aca="false">IF(M9125&gt;Summary!$B$5,1,0)</f>
        <v>1</v>
      </c>
      <c r="T9125" s="16" t="n">
        <f aca="false">IF(Q9125="Overstocked",(G9125-Summary!$B$6*H9125)*J9125,0)</f>
        <v>0</v>
      </c>
    </row>
    <row r="9126" customFormat="false" ht="15" hidden="false" customHeight="false" outlineLevel="0" collapsed="false">
      <c r="A9126" s="0" t="s">
        <v>9224</v>
      </c>
      <c r="B9126" s="0" t="s">
        <v>113</v>
      </c>
      <c r="C9126" s="0" t="s">
        <v>96</v>
      </c>
      <c r="D9126" s="0" t="s">
        <v>90</v>
      </c>
      <c r="E9126" s="14" t="n">
        <v>45517</v>
      </c>
      <c r="F9126" s="14" t="n">
        <v>45520</v>
      </c>
      <c r="G9126" s="0" t="n">
        <v>96</v>
      </c>
      <c r="H9126" s="0" t="n">
        <v>59</v>
      </c>
      <c r="I9126" s="0" t="n">
        <v>65</v>
      </c>
      <c r="J9126" s="0" t="n">
        <v>684</v>
      </c>
      <c r="K9126" s="0" t="n">
        <v>1120</v>
      </c>
      <c r="L9126" s="15" t="s">
        <v>82</v>
      </c>
      <c r="M9126" s="0" t="n">
        <v>3</v>
      </c>
      <c r="N9126" s="16" t="n">
        <f aca="false">I9126*K9126</f>
        <v>72800</v>
      </c>
      <c r="O9126" s="16" t="n">
        <f aca="false">I9126*(K9126-J9126)</f>
        <v>28340</v>
      </c>
      <c r="P9126" s="15" t="n">
        <f aca="false">K9126-J9126</f>
        <v>436</v>
      </c>
      <c r="Q9126" s="0" t="str">
        <f aca="false">IF(G9126=0,"Out of stock",IF(G9126&lt;H9126,"Understocked",IF(G9126&gt;Summary!$B$6*H9126,"Overstocked","Healthy")))</f>
        <v>Healthy</v>
      </c>
      <c r="R9126" s="0" t="str">
        <f aca="false">IF(I9126&gt;=Summary!$B$7,"Fast",IF(I9126&lt;Summary!$B$8,"Slow","Medium"))</f>
        <v>Slow</v>
      </c>
      <c r="S9126" s="15" t="n">
        <f aca="false">IF(M9126&gt;Summary!$B$5,1,0)</f>
        <v>0</v>
      </c>
      <c r="T9126" s="16" t="n">
        <f aca="false">IF(Q9126="Overstocked",(G9126-Summary!$B$6*H9126)*J9126,0)</f>
        <v>0</v>
      </c>
    </row>
    <row r="9127" customFormat="false" ht="15" hidden="false" customHeight="false" outlineLevel="0" collapsed="false">
      <c r="A9127" s="0" t="s">
        <v>9225</v>
      </c>
      <c r="B9127" s="0" t="s">
        <v>89</v>
      </c>
      <c r="C9127" s="0" t="s">
        <v>78</v>
      </c>
      <c r="D9127" s="0" t="s">
        <v>90</v>
      </c>
      <c r="E9127" s="14" t="n">
        <v>45227</v>
      </c>
      <c r="F9127" s="14" t="n">
        <v>45235</v>
      </c>
      <c r="G9127" s="0" t="n">
        <v>123</v>
      </c>
      <c r="H9127" s="0" t="n">
        <v>143</v>
      </c>
      <c r="I9127" s="0" t="n">
        <v>245</v>
      </c>
      <c r="J9127" s="0" t="n">
        <v>418</v>
      </c>
      <c r="K9127" s="0" t="n">
        <v>904</v>
      </c>
      <c r="L9127" s="15" t="s">
        <v>87</v>
      </c>
      <c r="M9127" s="0" t="n">
        <v>8</v>
      </c>
      <c r="N9127" s="16" t="n">
        <f aca="false">I9127*K9127</f>
        <v>221480</v>
      </c>
      <c r="O9127" s="16" t="n">
        <f aca="false">I9127*(K9127-J9127)</f>
        <v>119070</v>
      </c>
      <c r="P9127" s="15" t="n">
        <f aca="false">K9127-J9127</f>
        <v>486</v>
      </c>
      <c r="Q9127" s="0" t="str">
        <f aca="false">IF(G9127=0,"Out of stock",IF(G9127&lt;H9127,"Understocked",IF(G9127&gt;Summary!$B$6*H9127,"Overstocked","Healthy")))</f>
        <v>Understocked</v>
      </c>
      <c r="R9127" s="0" t="str">
        <f aca="false">IF(I9127&gt;=Summary!$B$7,"Fast",IF(I9127&lt;Summary!$B$8,"Slow","Medium"))</f>
        <v>Fast</v>
      </c>
      <c r="S9127" s="15" t="n">
        <f aca="false">IF(M9127&gt;Summary!$B$5,1,0)</f>
        <v>1</v>
      </c>
      <c r="T9127" s="16" t="n">
        <f aca="false">IF(Q9127="Overstocked",(G9127-Summary!$B$6*H9127)*J9127,0)</f>
        <v>0</v>
      </c>
    </row>
    <row r="9128" customFormat="false" ht="15" hidden="false" customHeight="false" outlineLevel="0" collapsed="false">
      <c r="A9128" s="0" t="s">
        <v>9226</v>
      </c>
      <c r="B9128" s="0" t="s">
        <v>84</v>
      </c>
      <c r="C9128" s="0" t="s">
        <v>85</v>
      </c>
      <c r="D9128" s="0" t="s">
        <v>90</v>
      </c>
      <c r="E9128" s="14" t="n">
        <v>45463</v>
      </c>
      <c r="F9128" s="14" t="n">
        <v>45470</v>
      </c>
      <c r="G9128" s="0" t="n">
        <v>19</v>
      </c>
      <c r="H9128" s="0" t="n">
        <v>124</v>
      </c>
      <c r="I9128" s="0" t="n">
        <v>46</v>
      </c>
      <c r="J9128" s="0" t="n">
        <v>1271</v>
      </c>
      <c r="K9128" s="0" t="n">
        <v>1751</v>
      </c>
      <c r="L9128" s="15" t="s">
        <v>93</v>
      </c>
      <c r="M9128" s="0" t="n">
        <v>7</v>
      </c>
      <c r="N9128" s="16" t="n">
        <f aca="false">I9128*K9128</f>
        <v>80546</v>
      </c>
      <c r="O9128" s="16" t="n">
        <f aca="false">I9128*(K9128-J9128)</f>
        <v>22080</v>
      </c>
      <c r="P9128" s="15" t="n">
        <f aca="false">K9128-J9128</f>
        <v>480</v>
      </c>
      <c r="Q9128" s="0" t="str">
        <f aca="false">IF(G9128=0,"Out of stock",IF(G9128&lt;H9128,"Understocked",IF(G9128&gt;Summary!$B$6*H9128,"Overstocked","Healthy")))</f>
        <v>Understocked</v>
      </c>
      <c r="R9128" s="0" t="str">
        <f aca="false">IF(I9128&gt;=Summary!$B$7,"Fast",IF(I9128&lt;Summary!$B$8,"Slow","Medium"))</f>
        <v>Slow</v>
      </c>
      <c r="S9128" s="15" t="n">
        <f aca="false">IF(M9128&gt;Summary!$B$5,1,0)</f>
        <v>0</v>
      </c>
      <c r="T9128" s="16" t="n">
        <f aca="false">IF(Q9128="Overstocked",(G9128-Summary!$B$6*H9128)*J9128,0)</f>
        <v>0</v>
      </c>
    </row>
    <row r="9129" customFormat="false" ht="15" hidden="false" customHeight="false" outlineLevel="0" collapsed="false">
      <c r="A9129" s="0" t="s">
        <v>9227</v>
      </c>
      <c r="B9129" s="0" t="s">
        <v>89</v>
      </c>
      <c r="C9129" s="0" t="s">
        <v>96</v>
      </c>
      <c r="D9129" s="0" t="s">
        <v>86</v>
      </c>
      <c r="E9129" s="14" t="n">
        <v>44957</v>
      </c>
      <c r="F9129" s="14" t="n">
        <v>44958</v>
      </c>
      <c r="G9129" s="0" t="n">
        <v>422</v>
      </c>
      <c r="H9129" s="0" t="n">
        <v>138</v>
      </c>
      <c r="I9129" s="0" t="n">
        <v>157</v>
      </c>
      <c r="J9129" s="0" t="n">
        <v>1875</v>
      </c>
      <c r="K9129" s="0" t="n">
        <v>2307</v>
      </c>
      <c r="L9129" s="15" t="s">
        <v>80</v>
      </c>
      <c r="M9129" s="0" t="n">
        <v>1</v>
      </c>
      <c r="N9129" s="16" t="n">
        <f aca="false">I9129*K9129</f>
        <v>362199</v>
      </c>
      <c r="O9129" s="16" t="n">
        <f aca="false">I9129*(K9129-J9129)</f>
        <v>67824</v>
      </c>
      <c r="P9129" s="15" t="n">
        <f aca="false">K9129-J9129</f>
        <v>432</v>
      </c>
      <c r="Q9129" s="0" t="str">
        <f aca="false">IF(G9129=0,"Out of stock",IF(G9129&lt;H9129,"Understocked",IF(G9129&gt;Summary!$B$6*H9129,"Overstocked","Healthy")))</f>
        <v>Healthy</v>
      </c>
      <c r="R9129" s="0" t="str">
        <f aca="false">IF(I9129&gt;=Summary!$B$7,"Fast",IF(I9129&lt;Summary!$B$8,"Slow","Medium"))</f>
        <v>Medium</v>
      </c>
      <c r="S9129" s="15" t="n">
        <f aca="false">IF(M9129&gt;Summary!$B$5,1,0)</f>
        <v>0</v>
      </c>
      <c r="T9129" s="16" t="n">
        <f aca="false">IF(Q9129="Overstocked",(G9129-Summary!$B$6*H9129)*J9129,0)</f>
        <v>0</v>
      </c>
    </row>
    <row r="9130" customFormat="false" ht="15" hidden="false" customHeight="false" outlineLevel="0" collapsed="false">
      <c r="A9130" s="0" t="s">
        <v>9228</v>
      </c>
      <c r="B9130" s="0" t="s">
        <v>111</v>
      </c>
      <c r="C9130" s="0" t="s">
        <v>78</v>
      </c>
      <c r="D9130" s="0" t="s">
        <v>102</v>
      </c>
      <c r="E9130" s="14" t="n">
        <v>45536</v>
      </c>
      <c r="F9130" s="14" t="n">
        <v>45537</v>
      </c>
      <c r="G9130" s="0" t="n">
        <v>398</v>
      </c>
      <c r="H9130" s="0" t="n">
        <v>146</v>
      </c>
      <c r="I9130" s="0" t="n">
        <v>249</v>
      </c>
      <c r="J9130" s="0" t="n">
        <v>736</v>
      </c>
      <c r="K9130" s="0" t="n">
        <v>834</v>
      </c>
      <c r="L9130" s="15" t="s">
        <v>80</v>
      </c>
      <c r="M9130" s="0" t="n">
        <v>1</v>
      </c>
      <c r="N9130" s="16" t="n">
        <f aca="false">I9130*K9130</f>
        <v>207666</v>
      </c>
      <c r="O9130" s="16" t="n">
        <f aca="false">I9130*(K9130-J9130)</f>
        <v>24402</v>
      </c>
      <c r="P9130" s="15" t="n">
        <f aca="false">K9130-J9130</f>
        <v>98</v>
      </c>
      <c r="Q9130" s="0" t="str">
        <f aca="false">IF(G9130=0,"Out of stock",IF(G9130&lt;H9130,"Understocked",IF(G9130&gt;Summary!$B$6*H9130,"Overstocked","Healthy")))</f>
        <v>Healthy</v>
      </c>
      <c r="R9130" s="0" t="str">
        <f aca="false">IF(I9130&gt;=Summary!$B$7,"Fast",IF(I9130&lt;Summary!$B$8,"Slow","Medium"))</f>
        <v>Fast</v>
      </c>
      <c r="S9130" s="15" t="n">
        <f aca="false">IF(M9130&gt;Summary!$B$5,1,0)</f>
        <v>0</v>
      </c>
      <c r="T9130" s="16" t="n">
        <f aca="false">IF(Q9130="Overstocked",(G9130-Summary!$B$6*H9130)*J9130,0)</f>
        <v>0</v>
      </c>
    </row>
    <row r="9131" customFormat="false" ht="15" hidden="false" customHeight="false" outlineLevel="0" collapsed="false">
      <c r="A9131" s="0" t="s">
        <v>9229</v>
      </c>
      <c r="B9131" s="0" t="s">
        <v>111</v>
      </c>
      <c r="C9131" s="0" t="s">
        <v>96</v>
      </c>
      <c r="D9131" s="0" t="s">
        <v>90</v>
      </c>
      <c r="E9131" s="14" t="n">
        <v>44980</v>
      </c>
      <c r="F9131" s="14" t="n">
        <v>44988</v>
      </c>
      <c r="G9131" s="0" t="n">
        <v>82</v>
      </c>
      <c r="H9131" s="0" t="n">
        <v>149</v>
      </c>
      <c r="I9131" s="0" t="n">
        <v>228</v>
      </c>
      <c r="J9131" s="0" t="n">
        <v>1526</v>
      </c>
      <c r="K9131" s="0" t="n">
        <v>1754</v>
      </c>
      <c r="L9131" s="15" t="s">
        <v>87</v>
      </c>
      <c r="M9131" s="0" t="n">
        <v>8</v>
      </c>
      <c r="N9131" s="16" t="n">
        <f aca="false">I9131*K9131</f>
        <v>399912</v>
      </c>
      <c r="O9131" s="16" t="n">
        <f aca="false">I9131*(K9131-J9131)</f>
        <v>51984</v>
      </c>
      <c r="P9131" s="15" t="n">
        <f aca="false">K9131-J9131</f>
        <v>228</v>
      </c>
      <c r="Q9131" s="0" t="str">
        <f aca="false">IF(G9131=0,"Out of stock",IF(G9131&lt;H9131,"Understocked",IF(G9131&gt;Summary!$B$6*H9131,"Overstocked","Healthy")))</f>
        <v>Understocked</v>
      </c>
      <c r="R9131" s="0" t="str">
        <f aca="false">IF(I9131&gt;=Summary!$B$7,"Fast",IF(I9131&lt;Summary!$B$8,"Slow","Medium"))</f>
        <v>Fast</v>
      </c>
      <c r="S9131" s="15" t="n">
        <f aca="false">IF(M9131&gt;Summary!$B$5,1,0)</f>
        <v>1</v>
      </c>
      <c r="T9131" s="16" t="n">
        <f aca="false">IF(Q9131="Overstocked",(G9131-Summary!$B$6*H9131)*J9131,0)</f>
        <v>0</v>
      </c>
    </row>
    <row r="9132" customFormat="false" ht="15" hidden="false" customHeight="false" outlineLevel="0" collapsed="false">
      <c r="A9132" s="0" t="s">
        <v>9230</v>
      </c>
      <c r="B9132" s="0" t="s">
        <v>107</v>
      </c>
      <c r="C9132" s="0" t="s">
        <v>96</v>
      </c>
      <c r="D9132" s="0" t="s">
        <v>90</v>
      </c>
      <c r="E9132" s="14" t="n">
        <v>45486</v>
      </c>
      <c r="F9132" s="14" t="n">
        <v>45495</v>
      </c>
      <c r="G9132" s="0" t="n">
        <v>270</v>
      </c>
      <c r="H9132" s="0" t="n">
        <v>128</v>
      </c>
      <c r="I9132" s="0" t="n">
        <v>83</v>
      </c>
      <c r="J9132" s="0" t="n">
        <v>549</v>
      </c>
      <c r="K9132" s="0" t="n">
        <v>603</v>
      </c>
      <c r="L9132" s="15" t="s">
        <v>82</v>
      </c>
      <c r="M9132" s="0" t="n">
        <v>9</v>
      </c>
      <c r="N9132" s="16" t="n">
        <f aca="false">I9132*K9132</f>
        <v>50049</v>
      </c>
      <c r="O9132" s="16" t="n">
        <f aca="false">I9132*(K9132-J9132)</f>
        <v>4482</v>
      </c>
      <c r="P9132" s="15" t="n">
        <f aca="false">K9132-J9132</f>
        <v>54</v>
      </c>
      <c r="Q9132" s="0" t="str">
        <f aca="false">IF(G9132=0,"Out of stock",IF(G9132&lt;H9132,"Understocked",IF(G9132&gt;Summary!$B$6*H9132,"Overstocked","Healthy")))</f>
        <v>Healthy</v>
      </c>
      <c r="R9132" s="0" t="str">
        <f aca="false">IF(I9132&gt;=Summary!$B$7,"Fast",IF(I9132&lt;Summary!$B$8,"Slow","Medium"))</f>
        <v>Slow</v>
      </c>
      <c r="S9132" s="15" t="n">
        <f aca="false">IF(M9132&gt;Summary!$B$5,1,0)</f>
        <v>1</v>
      </c>
      <c r="T9132" s="16" t="n">
        <f aca="false">IF(Q9132="Overstocked",(G9132-Summary!$B$6*H9132)*J9132,0)</f>
        <v>0</v>
      </c>
    </row>
    <row r="9133" customFormat="false" ht="15" hidden="false" customHeight="false" outlineLevel="0" collapsed="false">
      <c r="A9133" s="0" t="s">
        <v>9231</v>
      </c>
      <c r="B9133" s="0" t="s">
        <v>115</v>
      </c>
      <c r="C9133" s="0" t="s">
        <v>104</v>
      </c>
      <c r="D9133" s="0" t="s">
        <v>79</v>
      </c>
      <c r="E9133" s="14" t="n">
        <v>45638</v>
      </c>
      <c r="F9133" s="14" t="n">
        <v>45646</v>
      </c>
      <c r="G9133" s="0" t="n">
        <v>81</v>
      </c>
      <c r="H9133" s="0" t="n">
        <v>120</v>
      </c>
      <c r="I9133" s="0" t="n">
        <v>50</v>
      </c>
      <c r="J9133" s="0" t="n">
        <v>1181</v>
      </c>
      <c r="K9133" s="0" t="n">
        <v>1471</v>
      </c>
      <c r="L9133" s="15" t="s">
        <v>80</v>
      </c>
      <c r="M9133" s="0" t="n">
        <v>8</v>
      </c>
      <c r="N9133" s="16" t="n">
        <f aca="false">I9133*K9133</f>
        <v>73550</v>
      </c>
      <c r="O9133" s="16" t="n">
        <f aca="false">I9133*(K9133-J9133)</f>
        <v>14500</v>
      </c>
      <c r="P9133" s="15" t="n">
        <f aca="false">K9133-J9133</f>
        <v>290</v>
      </c>
      <c r="Q9133" s="0" t="str">
        <f aca="false">IF(G9133=0,"Out of stock",IF(G9133&lt;H9133,"Understocked",IF(G9133&gt;Summary!$B$6*H9133,"Overstocked","Healthy")))</f>
        <v>Understocked</v>
      </c>
      <c r="R9133" s="0" t="str">
        <f aca="false">IF(I9133&gt;=Summary!$B$7,"Fast",IF(I9133&lt;Summary!$B$8,"Slow","Medium"))</f>
        <v>Slow</v>
      </c>
      <c r="S9133" s="15" t="n">
        <f aca="false">IF(M9133&gt;Summary!$B$5,1,0)</f>
        <v>1</v>
      </c>
      <c r="T9133" s="16" t="n">
        <f aca="false">IF(Q9133="Overstocked",(G9133-Summary!$B$6*H9133)*J9133,0)</f>
        <v>0</v>
      </c>
    </row>
    <row r="9134" customFormat="false" ht="15" hidden="false" customHeight="false" outlineLevel="0" collapsed="false">
      <c r="A9134" s="0" t="s">
        <v>9232</v>
      </c>
      <c r="B9134" s="0" t="s">
        <v>89</v>
      </c>
      <c r="C9134" s="0" t="s">
        <v>104</v>
      </c>
      <c r="D9134" s="0" t="s">
        <v>79</v>
      </c>
      <c r="E9134" s="14" t="n">
        <v>44990</v>
      </c>
      <c r="F9134" s="14" t="n">
        <v>44998</v>
      </c>
      <c r="G9134" s="0" t="n">
        <v>454</v>
      </c>
      <c r="H9134" s="0" t="n">
        <v>69</v>
      </c>
      <c r="I9134" s="0" t="n">
        <v>27</v>
      </c>
      <c r="J9134" s="0" t="n">
        <v>520</v>
      </c>
      <c r="K9134" s="0" t="n">
        <v>668</v>
      </c>
      <c r="L9134" s="15" t="s">
        <v>82</v>
      </c>
      <c r="M9134" s="0" t="n">
        <v>8</v>
      </c>
      <c r="N9134" s="16" t="n">
        <f aca="false">I9134*K9134</f>
        <v>18036</v>
      </c>
      <c r="O9134" s="16" t="n">
        <f aca="false">I9134*(K9134-J9134)</f>
        <v>3996</v>
      </c>
      <c r="P9134" s="15" t="n">
        <f aca="false">K9134-J9134</f>
        <v>148</v>
      </c>
      <c r="Q9134" s="0" t="str">
        <f aca="false">IF(G9134=0,"Out of stock",IF(G9134&lt;H9134,"Understocked",IF(G9134&gt;Summary!$B$6*H9134,"Overstocked","Healthy")))</f>
        <v>Overstocked</v>
      </c>
      <c r="R9134" s="0" t="str">
        <f aca="false">IF(I9134&gt;=Summary!$B$7,"Fast",IF(I9134&lt;Summary!$B$8,"Slow","Medium"))</f>
        <v>Slow</v>
      </c>
      <c r="S9134" s="15" t="n">
        <f aca="false">IF(M9134&gt;Summary!$B$5,1,0)</f>
        <v>1</v>
      </c>
      <c r="T9134" s="16" t="n">
        <f aca="false">IF(Q9134="Overstocked",(G9134-Summary!$B$6*H9134)*J9134,0)</f>
        <v>92560</v>
      </c>
    </row>
    <row r="9135" customFormat="false" ht="15" hidden="false" customHeight="false" outlineLevel="0" collapsed="false">
      <c r="A9135" s="0" t="s">
        <v>9233</v>
      </c>
      <c r="B9135" s="0" t="s">
        <v>89</v>
      </c>
      <c r="C9135" s="0" t="s">
        <v>78</v>
      </c>
      <c r="D9135" s="0" t="s">
        <v>92</v>
      </c>
      <c r="E9135" s="14" t="n">
        <v>45629</v>
      </c>
      <c r="F9135" s="14" t="n">
        <v>45633</v>
      </c>
      <c r="G9135" s="0" t="n">
        <v>310</v>
      </c>
      <c r="H9135" s="0" t="n">
        <v>99</v>
      </c>
      <c r="I9135" s="0" t="n">
        <v>138</v>
      </c>
      <c r="J9135" s="0" t="n">
        <v>313</v>
      </c>
      <c r="K9135" s="0" t="n">
        <v>727</v>
      </c>
      <c r="L9135" s="15" t="s">
        <v>87</v>
      </c>
      <c r="M9135" s="0" t="n">
        <v>4</v>
      </c>
      <c r="N9135" s="16" t="n">
        <f aca="false">I9135*K9135</f>
        <v>100326</v>
      </c>
      <c r="O9135" s="16" t="n">
        <f aca="false">I9135*(K9135-J9135)</f>
        <v>57132</v>
      </c>
      <c r="P9135" s="15" t="n">
        <f aca="false">K9135-J9135</f>
        <v>414</v>
      </c>
      <c r="Q9135" s="0" t="str">
        <f aca="false">IF(G9135=0,"Out of stock",IF(G9135&lt;H9135,"Understocked",IF(G9135&gt;Summary!$B$6*H9135,"Overstocked","Healthy")))</f>
        <v>Healthy</v>
      </c>
      <c r="R9135" s="0" t="str">
        <f aca="false">IF(I9135&gt;=Summary!$B$7,"Fast",IF(I9135&lt;Summary!$B$8,"Slow","Medium"))</f>
        <v>Medium</v>
      </c>
      <c r="S9135" s="15" t="n">
        <f aca="false">IF(M9135&gt;Summary!$B$5,1,0)</f>
        <v>0</v>
      </c>
      <c r="T9135" s="16" t="n">
        <f aca="false">IF(Q9135="Overstocked",(G9135-Summary!$B$6*H9135)*J9135,0)</f>
        <v>0</v>
      </c>
    </row>
    <row r="9136" customFormat="false" ht="15" hidden="false" customHeight="false" outlineLevel="0" collapsed="false">
      <c r="A9136" s="0" t="s">
        <v>9234</v>
      </c>
      <c r="B9136" s="0" t="s">
        <v>111</v>
      </c>
      <c r="C9136" s="0" t="s">
        <v>104</v>
      </c>
      <c r="D9136" s="0" t="s">
        <v>102</v>
      </c>
      <c r="E9136" s="14" t="n">
        <v>45366</v>
      </c>
      <c r="F9136" s="14" t="n">
        <v>45374</v>
      </c>
      <c r="G9136" s="0" t="n">
        <v>44</v>
      </c>
      <c r="H9136" s="0" t="n">
        <v>148</v>
      </c>
      <c r="I9136" s="0" t="n">
        <v>125</v>
      </c>
      <c r="J9136" s="0" t="n">
        <v>724</v>
      </c>
      <c r="K9136" s="0" t="n">
        <v>821</v>
      </c>
      <c r="L9136" s="15" t="s">
        <v>82</v>
      </c>
      <c r="M9136" s="0" t="n">
        <v>8</v>
      </c>
      <c r="N9136" s="16" t="n">
        <f aca="false">I9136*K9136</f>
        <v>102625</v>
      </c>
      <c r="O9136" s="16" t="n">
        <f aca="false">I9136*(K9136-J9136)</f>
        <v>12125</v>
      </c>
      <c r="P9136" s="15" t="n">
        <f aca="false">K9136-J9136</f>
        <v>97</v>
      </c>
      <c r="Q9136" s="0" t="str">
        <f aca="false">IF(G9136=0,"Out of stock",IF(G9136&lt;H9136,"Understocked",IF(G9136&gt;Summary!$B$6*H9136,"Overstocked","Healthy")))</f>
        <v>Understocked</v>
      </c>
      <c r="R9136" s="0" t="str">
        <f aca="false">IF(I9136&gt;=Summary!$B$7,"Fast",IF(I9136&lt;Summary!$B$8,"Slow","Medium"))</f>
        <v>Medium</v>
      </c>
      <c r="S9136" s="15" t="n">
        <f aca="false">IF(M9136&gt;Summary!$B$5,1,0)</f>
        <v>1</v>
      </c>
      <c r="T9136" s="16" t="n">
        <f aca="false">IF(Q9136="Overstocked",(G9136-Summary!$B$6*H9136)*J9136,0)</f>
        <v>0</v>
      </c>
    </row>
    <row r="9137" customFormat="false" ht="15" hidden="false" customHeight="false" outlineLevel="0" collapsed="false">
      <c r="A9137" s="0" t="s">
        <v>9235</v>
      </c>
      <c r="B9137" s="0" t="s">
        <v>84</v>
      </c>
      <c r="C9137" s="0" t="s">
        <v>104</v>
      </c>
      <c r="D9137" s="0" t="s">
        <v>86</v>
      </c>
      <c r="E9137" s="14" t="n">
        <v>45529</v>
      </c>
      <c r="F9137" s="14" t="n">
        <v>45531</v>
      </c>
      <c r="G9137" s="0" t="n">
        <v>479</v>
      </c>
      <c r="H9137" s="0" t="n">
        <v>81</v>
      </c>
      <c r="I9137" s="0" t="n">
        <v>284</v>
      </c>
      <c r="J9137" s="0" t="n">
        <v>825</v>
      </c>
      <c r="K9137" s="0" t="n">
        <v>1236</v>
      </c>
      <c r="L9137" s="15" t="s">
        <v>80</v>
      </c>
      <c r="M9137" s="0" t="n">
        <v>2</v>
      </c>
      <c r="N9137" s="16" t="n">
        <f aca="false">I9137*K9137</f>
        <v>351024</v>
      </c>
      <c r="O9137" s="16" t="n">
        <f aca="false">I9137*(K9137-J9137)</f>
        <v>116724</v>
      </c>
      <c r="P9137" s="15" t="n">
        <f aca="false">K9137-J9137</f>
        <v>411</v>
      </c>
      <c r="Q9137" s="0" t="str">
        <f aca="false">IF(G9137=0,"Out of stock",IF(G9137&lt;H9137,"Understocked",IF(G9137&gt;Summary!$B$6*H9137,"Overstocked","Healthy")))</f>
        <v>Overstocked</v>
      </c>
      <c r="R9137" s="0" t="str">
        <f aca="false">IF(I9137&gt;=Summary!$B$7,"Fast",IF(I9137&lt;Summary!$B$8,"Slow","Medium"))</f>
        <v>Fast</v>
      </c>
      <c r="S9137" s="15" t="n">
        <f aca="false">IF(M9137&gt;Summary!$B$5,1,0)</f>
        <v>0</v>
      </c>
      <c r="T9137" s="16" t="n">
        <f aca="false">IF(Q9137="Overstocked",(G9137-Summary!$B$6*H9137)*J9137,0)</f>
        <v>127875</v>
      </c>
    </row>
    <row r="9138" customFormat="false" ht="15" hidden="false" customHeight="false" outlineLevel="0" collapsed="false">
      <c r="A9138" s="0" t="s">
        <v>9236</v>
      </c>
      <c r="B9138" s="0" t="s">
        <v>77</v>
      </c>
      <c r="C9138" s="0" t="s">
        <v>96</v>
      </c>
      <c r="D9138" s="0" t="s">
        <v>102</v>
      </c>
      <c r="E9138" s="14" t="n">
        <v>45557</v>
      </c>
      <c r="F9138" s="14" t="n">
        <v>45567</v>
      </c>
      <c r="G9138" s="0" t="n">
        <v>25</v>
      </c>
      <c r="H9138" s="0" t="n">
        <v>51</v>
      </c>
      <c r="I9138" s="0" t="n">
        <v>20</v>
      </c>
      <c r="J9138" s="0" t="n">
        <v>851</v>
      </c>
      <c r="K9138" s="0" t="n">
        <v>959</v>
      </c>
      <c r="L9138" s="15" t="s">
        <v>80</v>
      </c>
      <c r="M9138" s="0" t="n">
        <v>10</v>
      </c>
      <c r="N9138" s="16" t="n">
        <f aca="false">I9138*K9138</f>
        <v>19180</v>
      </c>
      <c r="O9138" s="16" t="n">
        <f aca="false">I9138*(K9138-J9138)</f>
        <v>2160</v>
      </c>
      <c r="P9138" s="15" t="n">
        <f aca="false">K9138-J9138</f>
        <v>108</v>
      </c>
      <c r="Q9138" s="0" t="str">
        <f aca="false">IF(G9138=0,"Out of stock",IF(G9138&lt;H9138,"Understocked",IF(G9138&gt;Summary!$B$6*H9138,"Overstocked","Healthy")))</f>
        <v>Understocked</v>
      </c>
      <c r="R9138" s="0" t="str">
        <f aca="false">IF(I9138&gt;=Summary!$B$7,"Fast",IF(I9138&lt;Summary!$B$8,"Slow","Medium"))</f>
        <v>Slow</v>
      </c>
      <c r="S9138" s="15" t="n">
        <f aca="false">IF(M9138&gt;Summary!$B$5,1,0)</f>
        <v>1</v>
      </c>
      <c r="T9138" s="16" t="n">
        <f aca="false">IF(Q9138="Overstocked",(G9138-Summary!$B$6*H9138)*J9138,0)</f>
        <v>0</v>
      </c>
    </row>
    <row r="9139" customFormat="false" ht="15" hidden="false" customHeight="false" outlineLevel="0" collapsed="false">
      <c r="A9139" s="0" t="s">
        <v>9237</v>
      </c>
      <c r="B9139" s="0" t="s">
        <v>77</v>
      </c>
      <c r="C9139" s="0" t="s">
        <v>85</v>
      </c>
      <c r="D9139" s="0" t="s">
        <v>92</v>
      </c>
      <c r="E9139" s="14" t="n">
        <v>45237</v>
      </c>
      <c r="F9139" s="14" t="n">
        <v>45242</v>
      </c>
      <c r="G9139" s="0" t="n">
        <v>74</v>
      </c>
      <c r="H9139" s="0" t="n">
        <v>140</v>
      </c>
      <c r="I9139" s="0" t="n">
        <v>108</v>
      </c>
      <c r="J9139" s="0" t="n">
        <v>283</v>
      </c>
      <c r="K9139" s="0" t="n">
        <v>396</v>
      </c>
      <c r="L9139" s="15" t="s">
        <v>87</v>
      </c>
      <c r="M9139" s="0" t="n">
        <v>5</v>
      </c>
      <c r="N9139" s="16" t="n">
        <f aca="false">I9139*K9139</f>
        <v>42768</v>
      </c>
      <c r="O9139" s="16" t="n">
        <f aca="false">I9139*(K9139-J9139)</f>
        <v>12204</v>
      </c>
      <c r="P9139" s="15" t="n">
        <f aca="false">K9139-J9139</f>
        <v>113</v>
      </c>
      <c r="Q9139" s="0" t="str">
        <f aca="false">IF(G9139=0,"Out of stock",IF(G9139&lt;H9139,"Understocked",IF(G9139&gt;Summary!$B$6*H9139,"Overstocked","Healthy")))</f>
        <v>Understocked</v>
      </c>
      <c r="R9139" s="0" t="str">
        <f aca="false">IF(I9139&gt;=Summary!$B$7,"Fast",IF(I9139&lt;Summary!$B$8,"Slow","Medium"))</f>
        <v>Medium</v>
      </c>
      <c r="S9139" s="15" t="n">
        <f aca="false">IF(M9139&gt;Summary!$B$5,1,0)</f>
        <v>0</v>
      </c>
      <c r="T9139" s="16" t="n">
        <f aca="false">IF(Q9139="Overstocked",(G9139-Summary!$B$6*H9139)*J9139,0)</f>
        <v>0</v>
      </c>
    </row>
    <row r="9140" customFormat="false" ht="15" hidden="false" customHeight="false" outlineLevel="0" collapsed="false">
      <c r="A9140" s="0" t="s">
        <v>9238</v>
      </c>
      <c r="B9140" s="0" t="s">
        <v>123</v>
      </c>
      <c r="C9140" s="0" t="s">
        <v>78</v>
      </c>
      <c r="D9140" s="0" t="s">
        <v>86</v>
      </c>
      <c r="E9140" s="14" t="n">
        <v>45266</v>
      </c>
      <c r="F9140" s="14" t="n">
        <v>45271</v>
      </c>
      <c r="G9140" s="0" t="n">
        <v>293</v>
      </c>
      <c r="H9140" s="0" t="n">
        <v>83</v>
      </c>
      <c r="I9140" s="0" t="n">
        <v>152</v>
      </c>
      <c r="J9140" s="0" t="n">
        <v>972</v>
      </c>
      <c r="K9140" s="0" t="n">
        <v>1109</v>
      </c>
      <c r="L9140" s="15" t="s">
        <v>82</v>
      </c>
      <c r="M9140" s="0" t="n">
        <v>5</v>
      </c>
      <c r="N9140" s="16" t="n">
        <f aca="false">I9140*K9140</f>
        <v>168568</v>
      </c>
      <c r="O9140" s="16" t="n">
        <f aca="false">I9140*(K9140-J9140)</f>
        <v>20824</v>
      </c>
      <c r="P9140" s="15" t="n">
        <f aca="false">K9140-J9140</f>
        <v>137</v>
      </c>
      <c r="Q9140" s="0" t="str">
        <f aca="false">IF(G9140=0,"Out of stock",IF(G9140&lt;H9140,"Understocked",IF(G9140&gt;Summary!$B$6*H9140,"Overstocked","Healthy")))</f>
        <v>Healthy</v>
      </c>
      <c r="R9140" s="0" t="str">
        <f aca="false">IF(I9140&gt;=Summary!$B$7,"Fast",IF(I9140&lt;Summary!$B$8,"Slow","Medium"))</f>
        <v>Medium</v>
      </c>
      <c r="S9140" s="15" t="n">
        <f aca="false">IF(M9140&gt;Summary!$B$5,1,0)</f>
        <v>0</v>
      </c>
      <c r="T9140" s="16" t="n">
        <f aca="false">IF(Q9140="Overstocked",(G9140-Summary!$B$6*H9140)*J9140,0)</f>
        <v>0</v>
      </c>
    </row>
    <row r="9141" customFormat="false" ht="15" hidden="false" customHeight="false" outlineLevel="0" collapsed="false">
      <c r="A9141" s="0" t="s">
        <v>9239</v>
      </c>
      <c r="B9141" s="0" t="s">
        <v>123</v>
      </c>
      <c r="C9141" s="0" t="s">
        <v>96</v>
      </c>
      <c r="D9141" s="0" t="s">
        <v>86</v>
      </c>
      <c r="E9141" s="14" t="n">
        <v>45503</v>
      </c>
      <c r="F9141" s="14" t="n">
        <v>45513</v>
      </c>
      <c r="G9141" s="0" t="n">
        <v>397</v>
      </c>
      <c r="H9141" s="0" t="n">
        <v>91</v>
      </c>
      <c r="I9141" s="0" t="n">
        <v>223</v>
      </c>
      <c r="J9141" s="0" t="n">
        <v>1334</v>
      </c>
      <c r="K9141" s="0" t="n">
        <v>1676</v>
      </c>
      <c r="L9141" s="15" t="s">
        <v>93</v>
      </c>
      <c r="M9141" s="0" t="n">
        <v>10</v>
      </c>
      <c r="N9141" s="16" t="n">
        <f aca="false">I9141*K9141</f>
        <v>373748</v>
      </c>
      <c r="O9141" s="16" t="n">
        <f aca="false">I9141*(K9141-J9141)</f>
        <v>76266</v>
      </c>
      <c r="P9141" s="15" t="n">
        <f aca="false">K9141-J9141</f>
        <v>342</v>
      </c>
      <c r="Q9141" s="0" t="str">
        <f aca="false">IF(G9141=0,"Out of stock",IF(G9141&lt;H9141,"Understocked",IF(G9141&gt;Summary!$B$6*H9141,"Overstocked","Healthy")))</f>
        <v>Overstocked</v>
      </c>
      <c r="R9141" s="0" t="str">
        <f aca="false">IF(I9141&gt;=Summary!$B$7,"Fast",IF(I9141&lt;Summary!$B$8,"Slow","Medium"))</f>
        <v>Fast</v>
      </c>
      <c r="S9141" s="15" t="n">
        <f aca="false">IF(M9141&gt;Summary!$B$5,1,0)</f>
        <v>1</v>
      </c>
      <c r="T9141" s="16" t="n">
        <f aca="false">IF(Q9141="Overstocked",(G9141-Summary!$B$6*H9141)*J9141,0)</f>
        <v>44022</v>
      </c>
    </row>
    <row r="9142" customFormat="false" ht="15" hidden="false" customHeight="false" outlineLevel="0" collapsed="false">
      <c r="A9142" s="0" t="s">
        <v>9240</v>
      </c>
      <c r="B9142" s="0" t="s">
        <v>115</v>
      </c>
      <c r="C9142" s="0" t="s">
        <v>78</v>
      </c>
      <c r="D9142" s="0" t="s">
        <v>92</v>
      </c>
      <c r="E9142" s="14" t="n">
        <v>45412</v>
      </c>
      <c r="F9142" s="14" t="n">
        <v>45415</v>
      </c>
      <c r="G9142" s="0" t="n">
        <v>37</v>
      </c>
      <c r="H9142" s="0" t="n">
        <v>70</v>
      </c>
      <c r="I9142" s="0" t="n">
        <v>219</v>
      </c>
      <c r="J9142" s="0" t="n">
        <v>1210</v>
      </c>
      <c r="K9142" s="0" t="n">
        <v>1465</v>
      </c>
      <c r="L9142" s="15" t="s">
        <v>87</v>
      </c>
      <c r="M9142" s="0" t="n">
        <v>3</v>
      </c>
      <c r="N9142" s="16" t="n">
        <f aca="false">I9142*K9142</f>
        <v>320835</v>
      </c>
      <c r="O9142" s="16" t="n">
        <f aca="false">I9142*(K9142-J9142)</f>
        <v>55845</v>
      </c>
      <c r="P9142" s="15" t="n">
        <f aca="false">K9142-J9142</f>
        <v>255</v>
      </c>
      <c r="Q9142" s="0" t="str">
        <f aca="false">IF(G9142=0,"Out of stock",IF(G9142&lt;H9142,"Understocked",IF(G9142&gt;Summary!$B$6*H9142,"Overstocked","Healthy")))</f>
        <v>Understocked</v>
      </c>
      <c r="R9142" s="0" t="str">
        <f aca="false">IF(I9142&gt;=Summary!$B$7,"Fast",IF(I9142&lt;Summary!$B$8,"Slow","Medium"))</f>
        <v>Fast</v>
      </c>
      <c r="S9142" s="15" t="n">
        <f aca="false">IF(M9142&gt;Summary!$B$5,1,0)</f>
        <v>0</v>
      </c>
      <c r="T9142" s="16" t="n">
        <f aca="false">IF(Q9142="Overstocked",(G9142-Summary!$B$6*H9142)*J9142,0)</f>
        <v>0</v>
      </c>
    </row>
    <row r="9143" customFormat="false" ht="15" hidden="false" customHeight="false" outlineLevel="0" collapsed="false">
      <c r="A9143" s="0" t="s">
        <v>9241</v>
      </c>
      <c r="B9143" s="0" t="s">
        <v>107</v>
      </c>
      <c r="C9143" s="0" t="s">
        <v>78</v>
      </c>
      <c r="D9143" s="0" t="s">
        <v>86</v>
      </c>
      <c r="E9143" s="14" t="n">
        <v>45595</v>
      </c>
      <c r="F9143" s="14" t="n">
        <v>45604</v>
      </c>
      <c r="G9143" s="0" t="n">
        <v>167</v>
      </c>
      <c r="H9143" s="0" t="n">
        <v>54</v>
      </c>
      <c r="I9143" s="0" t="n">
        <v>185</v>
      </c>
      <c r="J9143" s="0" t="n">
        <v>1539</v>
      </c>
      <c r="K9143" s="0" t="n">
        <v>1839</v>
      </c>
      <c r="L9143" s="15" t="s">
        <v>80</v>
      </c>
      <c r="M9143" s="0" t="n">
        <v>9</v>
      </c>
      <c r="N9143" s="16" t="n">
        <f aca="false">I9143*K9143</f>
        <v>340215</v>
      </c>
      <c r="O9143" s="16" t="n">
        <f aca="false">I9143*(K9143-J9143)</f>
        <v>55500</v>
      </c>
      <c r="P9143" s="15" t="n">
        <f aca="false">K9143-J9143</f>
        <v>300</v>
      </c>
      <c r="Q9143" s="0" t="str">
        <f aca="false">IF(G9143=0,"Out of stock",IF(G9143&lt;H9143,"Understocked",IF(G9143&gt;Summary!$B$6*H9143,"Overstocked","Healthy")))</f>
        <v>Healthy</v>
      </c>
      <c r="R9143" s="0" t="str">
        <f aca="false">IF(I9143&gt;=Summary!$B$7,"Fast",IF(I9143&lt;Summary!$B$8,"Slow","Medium"))</f>
        <v>Medium</v>
      </c>
      <c r="S9143" s="15" t="n">
        <f aca="false">IF(M9143&gt;Summary!$B$5,1,0)</f>
        <v>1</v>
      </c>
      <c r="T9143" s="16" t="n">
        <f aca="false">IF(Q9143="Overstocked",(G9143-Summary!$B$6*H9143)*J9143,0)</f>
        <v>0</v>
      </c>
    </row>
    <row r="9144" customFormat="false" ht="15" hidden="false" customHeight="false" outlineLevel="0" collapsed="false">
      <c r="A9144" s="0" t="s">
        <v>9242</v>
      </c>
      <c r="B9144" s="0" t="s">
        <v>89</v>
      </c>
      <c r="C9144" s="0" t="s">
        <v>96</v>
      </c>
      <c r="D9144" s="0" t="s">
        <v>102</v>
      </c>
      <c r="E9144" s="14" t="n">
        <v>44939</v>
      </c>
      <c r="F9144" s="14" t="n">
        <v>44942</v>
      </c>
      <c r="G9144" s="0" t="n">
        <v>236</v>
      </c>
      <c r="H9144" s="0" t="n">
        <v>124</v>
      </c>
      <c r="I9144" s="0" t="n">
        <v>79</v>
      </c>
      <c r="J9144" s="0" t="n">
        <v>564</v>
      </c>
      <c r="K9144" s="0" t="n">
        <v>1033</v>
      </c>
      <c r="L9144" s="15" t="s">
        <v>87</v>
      </c>
      <c r="M9144" s="0" t="n">
        <v>3</v>
      </c>
      <c r="N9144" s="16" t="n">
        <f aca="false">I9144*K9144</f>
        <v>81607</v>
      </c>
      <c r="O9144" s="16" t="n">
        <f aca="false">I9144*(K9144-J9144)</f>
        <v>37051</v>
      </c>
      <c r="P9144" s="15" t="n">
        <f aca="false">K9144-J9144</f>
        <v>469</v>
      </c>
      <c r="Q9144" s="0" t="str">
        <f aca="false">IF(G9144=0,"Out of stock",IF(G9144&lt;H9144,"Understocked",IF(G9144&gt;Summary!$B$6*H9144,"Overstocked","Healthy")))</f>
        <v>Healthy</v>
      </c>
      <c r="R9144" s="0" t="str">
        <f aca="false">IF(I9144&gt;=Summary!$B$7,"Fast",IF(I9144&lt;Summary!$B$8,"Slow","Medium"))</f>
        <v>Slow</v>
      </c>
      <c r="S9144" s="15" t="n">
        <f aca="false">IF(M9144&gt;Summary!$B$5,1,0)</f>
        <v>0</v>
      </c>
      <c r="T9144" s="16" t="n">
        <f aca="false">IF(Q9144="Overstocked",(G9144-Summary!$B$6*H9144)*J9144,0)</f>
        <v>0</v>
      </c>
    </row>
    <row r="9145" customFormat="false" ht="15" hidden="false" customHeight="false" outlineLevel="0" collapsed="false">
      <c r="A9145" s="0" t="s">
        <v>9243</v>
      </c>
      <c r="B9145" s="0" t="s">
        <v>115</v>
      </c>
      <c r="C9145" s="0" t="s">
        <v>78</v>
      </c>
      <c r="D9145" s="0" t="s">
        <v>92</v>
      </c>
      <c r="E9145" s="14" t="n">
        <v>45085</v>
      </c>
      <c r="F9145" s="14" t="n">
        <v>45095</v>
      </c>
      <c r="G9145" s="0" t="n">
        <v>123</v>
      </c>
      <c r="H9145" s="0" t="n">
        <v>81</v>
      </c>
      <c r="I9145" s="0" t="n">
        <v>270</v>
      </c>
      <c r="J9145" s="0" t="n">
        <v>460</v>
      </c>
      <c r="K9145" s="0" t="n">
        <v>528</v>
      </c>
      <c r="L9145" s="15" t="s">
        <v>87</v>
      </c>
      <c r="M9145" s="0" t="n">
        <v>10</v>
      </c>
      <c r="N9145" s="16" t="n">
        <f aca="false">I9145*K9145</f>
        <v>142560</v>
      </c>
      <c r="O9145" s="16" t="n">
        <f aca="false">I9145*(K9145-J9145)</f>
        <v>18360</v>
      </c>
      <c r="P9145" s="15" t="n">
        <f aca="false">K9145-J9145</f>
        <v>68</v>
      </c>
      <c r="Q9145" s="0" t="str">
        <f aca="false">IF(G9145=0,"Out of stock",IF(G9145&lt;H9145,"Understocked",IF(G9145&gt;Summary!$B$6*H9145,"Overstocked","Healthy")))</f>
        <v>Healthy</v>
      </c>
      <c r="R9145" s="0" t="str">
        <f aca="false">IF(I9145&gt;=Summary!$B$7,"Fast",IF(I9145&lt;Summary!$B$8,"Slow","Medium"))</f>
        <v>Fast</v>
      </c>
      <c r="S9145" s="15" t="n">
        <f aca="false">IF(M9145&gt;Summary!$B$5,1,0)</f>
        <v>1</v>
      </c>
      <c r="T9145" s="16" t="n">
        <f aca="false">IF(Q9145="Overstocked",(G9145-Summary!$B$6*H9145)*J9145,0)</f>
        <v>0</v>
      </c>
    </row>
    <row r="9146" customFormat="false" ht="15" hidden="false" customHeight="false" outlineLevel="0" collapsed="false">
      <c r="A9146" s="0" t="s">
        <v>9244</v>
      </c>
      <c r="B9146" s="0" t="s">
        <v>89</v>
      </c>
      <c r="C9146" s="0" t="s">
        <v>104</v>
      </c>
      <c r="D9146" s="0" t="s">
        <v>92</v>
      </c>
      <c r="E9146" s="14" t="n">
        <v>45271</v>
      </c>
      <c r="F9146" s="14" t="n">
        <v>45273</v>
      </c>
      <c r="G9146" s="0" t="n">
        <v>209</v>
      </c>
      <c r="H9146" s="0" t="n">
        <v>102</v>
      </c>
      <c r="I9146" s="0" t="n">
        <v>262</v>
      </c>
      <c r="J9146" s="0" t="n">
        <v>1896</v>
      </c>
      <c r="K9146" s="0" t="n">
        <v>2205</v>
      </c>
      <c r="L9146" s="15" t="s">
        <v>97</v>
      </c>
      <c r="M9146" s="0" t="n">
        <v>2</v>
      </c>
      <c r="N9146" s="16" t="n">
        <f aca="false">I9146*K9146</f>
        <v>577710</v>
      </c>
      <c r="O9146" s="16" t="n">
        <f aca="false">I9146*(K9146-J9146)</f>
        <v>80958</v>
      </c>
      <c r="P9146" s="15" t="n">
        <f aca="false">K9146-J9146</f>
        <v>309</v>
      </c>
      <c r="Q9146" s="0" t="str">
        <f aca="false">IF(G9146=0,"Out of stock",IF(G9146&lt;H9146,"Understocked",IF(G9146&gt;Summary!$B$6*H9146,"Overstocked","Healthy")))</f>
        <v>Healthy</v>
      </c>
      <c r="R9146" s="0" t="str">
        <f aca="false">IF(I9146&gt;=Summary!$B$7,"Fast",IF(I9146&lt;Summary!$B$8,"Slow","Medium"))</f>
        <v>Fast</v>
      </c>
      <c r="S9146" s="15" t="n">
        <f aca="false">IF(M9146&gt;Summary!$B$5,1,0)</f>
        <v>0</v>
      </c>
      <c r="T9146" s="16" t="n">
        <f aca="false">IF(Q9146="Overstocked",(G9146-Summary!$B$6*H9146)*J9146,0)</f>
        <v>0</v>
      </c>
    </row>
    <row r="9147" customFormat="false" ht="15" hidden="false" customHeight="false" outlineLevel="0" collapsed="false">
      <c r="A9147" s="0" t="s">
        <v>9245</v>
      </c>
      <c r="B9147" s="0" t="s">
        <v>101</v>
      </c>
      <c r="C9147" s="0" t="s">
        <v>104</v>
      </c>
      <c r="D9147" s="0" t="s">
        <v>79</v>
      </c>
      <c r="E9147" s="14" t="n">
        <v>44947</v>
      </c>
      <c r="F9147" s="14" t="n">
        <v>44948</v>
      </c>
      <c r="G9147" s="0" t="n">
        <v>176</v>
      </c>
      <c r="H9147" s="0" t="n">
        <v>58</v>
      </c>
      <c r="I9147" s="0" t="n">
        <v>149</v>
      </c>
      <c r="J9147" s="0" t="n">
        <v>1611</v>
      </c>
      <c r="K9147" s="0" t="n">
        <v>1734</v>
      </c>
      <c r="L9147" s="15" t="s">
        <v>97</v>
      </c>
      <c r="M9147" s="0" t="n">
        <v>1</v>
      </c>
      <c r="N9147" s="16" t="n">
        <f aca="false">I9147*K9147</f>
        <v>258366</v>
      </c>
      <c r="O9147" s="16" t="n">
        <f aca="false">I9147*(K9147-J9147)</f>
        <v>18327</v>
      </c>
      <c r="P9147" s="15" t="n">
        <f aca="false">K9147-J9147</f>
        <v>123</v>
      </c>
      <c r="Q9147" s="0" t="str">
        <f aca="false">IF(G9147=0,"Out of stock",IF(G9147&lt;H9147,"Understocked",IF(G9147&gt;Summary!$B$6*H9147,"Overstocked","Healthy")))</f>
        <v>Healthy</v>
      </c>
      <c r="R9147" s="0" t="str">
        <f aca="false">IF(I9147&gt;=Summary!$B$7,"Fast",IF(I9147&lt;Summary!$B$8,"Slow","Medium"))</f>
        <v>Medium</v>
      </c>
      <c r="S9147" s="15" t="n">
        <f aca="false">IF(M9147&gt;Summary!$B$5,1,0)</f>
        <v>0</v>
      </c>
      <c r="T9147" s="16" t="n">
        <f aca="false">IF(Q9147="Overstocked",(G9147-Summary!$B$6*H9147)*J9147,0)</f>
        <v>0</v>
      </c>
    </row>
    <row r="9148" customFormat="false" ht="15" hidden="false" customHeight="false" outlineLevel="0" collapsed="false">
      <c r="A9148" s="0" t="s">
        <v>9246</v>
      </c>
      <c r="B9148" s="0" t="s">
        <v>123</v>
      </c>
      <c r="C9148" s="0" t="s">
        <v>85</v>
      </c>
      <c r="D9148" s="0" t="s">
        <v>86</v>
      </c>
      <c r="E9148" s="14" t="n">
        <v>45126</v>
      </c>
      <c r="F9148" s="14" t="n">
        <v>45133</v>
      </c>
      <c r="G9148" s="0" t="n">
        <v>484</v>
      </c>
      <c r="H9148" s="0" t="n">
        <v>141</v>
      </c>
      <c r="I9148" s="0" t="n">
        <v>104</v>
      </c>
      <c r="J9148" s="0" t="n">
        <v>718</v>
      </c>
      <c r="K9148" s="0" t="n">
        <v>837</v>
      </c>
      <c r="L9148" s="15" t="s">
        <v>97</v>
      </c>
      <c r="M9148" s="0" t="n">
        <v>7</v>
      </c>
      <c r="N9148" s="16" t="n">
        <f aca="false">I9148*K9148</f>
        <v>87048</v>
      </c>
      <c r="O9148" s="16" t="n">
        <f aca="false">I9148*(K9148-J9148)</f>
        <v>12376</v>
      </c>
      <c r="P9148" s="15" t="n">
        <f aca="false">K9148-J9148</f>
        <v>119</v>
      </c>
      <c r="Q9148" s="0" t="str">
        <f aca="false">IF(G9148=0,"Out of stock",IF(G9148&lt;H9148,"Understocked",IF(G9148&gt;Summary!$B$6*H9148,"Overstocked","Healthy")))</f>
        <v>Healthy</v>
      </c>
      <c r="R9148" s="0" t="str">
        <f aca="false">IF(I9148&gt;=Summary!$B$7,"Fast",IF(I9148&lt;Summary!$B$8,"Slow","Medium"))</f>
        <v>Medium</v>
      </c>
      <c r="S9148" s="15" t="n">
        <f aca="false">IF(M9148&gt;Summary!$B$5,1,0)</f>
        <v>0</v>
      </c>
      <c r="T9148" s="16" t="n">
        <f aca="false">IF(Q9148="Overstocked",(G9148-Summary!$B$6*H9148)*J9148,0)</f>
        <v>0</v>
      </c>
    </row>
    <row r="9149" customFormat="false" ht="15" hidden="false" customHeight="false" outlineLevel="0" collapsed="false">
      <c r="A9149" s="0" t="s">
        <v>9247</v>
      </c>
      <c r="B9149" s="0" t="s">
        <v>101</v>
      </c>
      <c r="C9149" s="0" t="s">
        <v>96</v>
      </c>
      <c r="D9149" s="0" t="s">
        <v>86</v>
      </c>
      <c r="E9149" s="14" t="n">
        <v>44987</v>
      </c>
      <c r="F9149" s="14" t="n">
        <v>44997</v>
      </c>
      <c r="G9149" s="0" t="n">
        <v>293</v>
      </c>
      <c r="H9149" s="0" t="n">
        <v>97</v>
      </c>
      <c r="I9149" s="0" t="n">
        <v>259</v>
      </c>
      <c r="J9149" s="0" t="n">
        <v>324</v>
      </c>
      <c r="K9149" s="0" t="n">
        <v>786</v>
      </c>
      <c r="L9149" s="15" t="s">
        <v>97</v>
      </c>
      <c r="M9149" s="0" t="n">
        <v>10</v>
      </c>
      <c r="N9149" s="16" t="n">
        <f aca="false">I9149*K9149</f>
        <v>203574</v>
      </c>
      <c r="O9149" s="16" t="n">
        <f aca="false">I9149*(K9149-J9149)</f>
        <v>119658</v>
      </c>
      <c r="P9149" s="15" t="n">
        <f aca="false">K9149-J9149</f>
        <v>462</v>
      </c>
      <c r="Q9149" s="0" t="str">
        <f aca="false">IF(G9149=0,"Out of stock",IF(G9149&lt;H9149,"Understocked",IF(G9149&gt;Summary!$B$6*H9149,"Overstocked","Healthy")))</f>
        <v>Healthy</v>
      </c>
      <c r="R9149" s="0" t="str">
        <f aca="false">IF(I9149&gt;=Summary!$B$7,"Fast",IF(I9149&lt;Summary!$B$8,"Slow","Medium"))</f>
        <v>Fast</v>
      </c>
      <c r="S9149" s="15" t="n">
        <f aca="false">IF(M9149&gt;Summary!$B$5,1,0)</f>
        <v>1</v>
      </c>
      <c r="T9149" s="16" t="n">
        <f aca="false">IF(Q9149="Overstocked",(G9149-Summary!$B$6*H9149)*J9149,0)</f>
        <v>0</v>
      </c>
    </row>
    <row r="9150" customFormat="false" ht="15" hidden="false" customHeight="false" outlineLevel="0" collapsed="false">
      <c r="A9150" s="0" t="s">
        <v>9248</v>
      </c>
      <c r="B9150" s="0" t="s">
        <v>84</v>
      </c>
      <c r="C9150" s="0" t="s">
        <v>78</v>
      </c>
      <c r="D9150" s="0" t="s">
        <v>102</v>
      </c>
      <c r="E9150" s="14" t="n">
        <v>45571</v>
      </c>
      <c r="F9150" s="14" t="n">
        <v>45574</v>
      </c>
      <c r="G9150" s="0" t="n">
        <v>491</v>
      </c>
      <c r="H9150" s="0" t="n">
        <v>66</v>
      </c>
      <c r="I9150" s="0" t="n">
        <v>252</v>
      </c>
      <c r="J9150" s="0" t="n">
        <v>1157</v>
      </c>
      <c r="K9150" s="0" t="n">
        <v>1568</v>
      </c>
      <c r="L9150" s="15" t="s">
        <v>87</v>
      </c>
      <c r="M9150" s="0" t="n">
        <v>3</v>
      </c>
      <c r="N9150" s="16" t="n">
        <f aca="false">I9150*K9150</f>
        <v>395136</v>
      </c>
      <c r="O9150" s="16" t="n">
        <f aca="false">I9150*(K9150-J9150)</f>
        <v>103572</v>
      </c>
      <c r="P9150" s="15" t="n">
        <f aca="false">K9150-J9150</f>
        <v>411</v>
      </c>
      <c r="Q9150" s="0" t="str">
        <f aca="false">IF(G9150=0,"Out of stock",IF(G9150&lt;H9150,"Understocked",IF(G9150&gt;Summary!$B$6*H9150,"Overstocked","Healthy")))</f>
        <v>Overstocked</v>
      </c>
      <c r="R9150" s="0" t="str">
        <f aca="false">IF(I9150&gt;=Summary!$B$7,"Fast",IF(I9150&lt;Summary!$B$8,"Slow","Medium"))</f>
        <v>Fast</v>
      </c>
      <c r="S9150" s="15" t="n">
        <f aca="false">IF(M9150&gt;Summary!$B$5,1,0)</f>
        <v>0</v>
      </c>
      <c r="T9150" s="16" t="n">
        <f aca="false">IF(Q9150="Overstocked",(G9150-Summary!$B$6*H9150)*J9150,0)</f>
        <v>262639</v>
      </c>
    </row>
    <row r="9151" customFormat="false" ht="15" hidden="false" customHeight="false" outlineLevel="0" collapsed="false">
      <c r="A9151" s="0" t="s">
        <v>9249</v>
      </c>
      <c r="B9151" s="0" t="s">
        <v>84</v>
      </c>
      <c r="C9151" s="0" t="s">
        <v>85</v>
      </c>
      <c r="D9151" s="0" t="s">
        <v>90</v>
      </c>
      <c r="E9151" s="14" t="n">
        <v>45399</v>
      </c>
      <c r="F9151" s="14" t="n">
        <v>45400</v>
      </c>
      <c r="G9151" s="0" t="n">
        <v>349</v>
      </c>
      <c r="H9151" s="0" t="n">
        <v>125</v>
      </c>
      <c r="I9151" s="0" t="n">
        <v>106</v>
      </c>
      <c r="J9151" s="0" t="n">
        <v>1409</v>
      </c>
      <c r="K9151" s="0" t="n">
        <v>1495</v>
      </c>
      <c r="L9151" s="15" t="s">
        <v>82</v>
      </c>
      <c r="M9151" s="0" t="n">
        <v>1</v>
      </c>
      <c r="N9151" s="16" t="n">
        <f aca="false">I9151*K9151</f>
        <v>158470</v>
      </c>
      <c r="O9151" s="16" t="n">
        <f aca="false">I9151*(K9151-J9151)</f>
        <v>9116</v>
      </c>
      <c r="P9151" s="15" t="n">
        <f aca="false">K9151-J9151</f>
        <v>86</v>
      </c>
      <c r="Q9151" s="0" t="str">
        <f aca="false">IF(G9151=0,"Out of stock",IF(G9151&lt;H9151,"Understocked",IF(G9151&gt;Summary!$B$6*H9151,"Overstocked","Healthy")))</f>
        <v>Healthy</v>
      </c>
      <c r="R9151" s="0" t="str">
        <f aca="false">IF(I9151&gt;=Summary!$B$7,"Fast",IF(I9151&lt;Summary!$B$8,"Slow","Medium"))</f>
        <v>Medium</v>
      </c>
      <c r="S9151" s="15" t="n">
        <f aca="false">IF(M9151&gt;Summary!$B$5,1,0)</f>
        <v>0</v>
      </c>
      <c r="T9151" s="16" t="n">
        <f aca="false">IF(Q9151="Overstocked",(G9151-Summary!$B$6*H9151)*J9151,0)</f>
        <v>0</v>
      </c>
    </row>
    <row r="9152" customFormat="false" ht="15" hidden="false" customHeight="false" outlineLevel="0" collapsed="false">
      <c r="A9152" s="0" t="s">
        <v>9250</v>
      </c>
      <c r="B9152" s="0" t="s">
        <v>111</v>
      </c>
      <c r="C9152" s="0" t="s">
        <v>104</v>
      </c>
      <c r="D9152" s="0" t="s">
        <v>102</v>
      </c>
      <c r="E9152" s="14" t="n">
        <v>45419</v>
      </c>
      <c r="F9152" s="14" t="n">
        <v>45422</v>
      </c>
      <c r="G9152" s="0" t="n">
        <v>29</v>
      </c>
      <c r="H9152" s="0" t="n">
        <v>74</v>
      </c>
      <c r="I9152" s="0" t="n">
        <v>173</v>
      </c>
      <c r="J9152" s="0" t="n">
        <v>260</v>
      </c>
      <c r="K9152" s="0" t="n">
        <v>661</v>
      </c>
      <c r="L9152" s="15" t="s">
        <v>93</v>
      </c>
      <c r="M9152" s="0" t="n">
        <v>3</v>
      </c>
      <c r="N9152" s="16" t="n">
        <f aca="false">I9152*K9152</f>
        <v>114353</v>
      </c>
      <c r="O9152" s="16" t="n">
        <f aca="false">I9152*(K9152-J9152)</f>
        <v>69373</v>
      </c>
      <c r="P9152" s="15" t="n">
        <f aca="false">K9152-J9152</f>
        <v>401</v>
      </c>
      <c r="Q9152" s="0" t="str">
        <f aca="false">IF(G9152=0,"Out of stock",IF(G9152&lt;H9152,"Understocked",IF(G9152&gt;Summary!$B$6*H9152,"Overstocked","Healthy")))</f>
        <v>Understocked</v>
      </c>
      <c r="R9152" s="0" t="str">
        <f aca="false">IF(I9152&gt;=Summary!$B$7,"Fast",IF(I9152&lt;Summary!$B$8,"Slow","Medium"))</f>
        <v>Medium</v>
      </c>
      <c r="S9152" s="15" t="n">
        <f aca="false">IF(M9152&gt;Summary!$B$5,1,0)</f>
        <v>0</v>
      </c>
      <c r="T9152" s="16" t="n">
        <f aca="false">IF(Q9152="Overstocked",(G9152-Summary!$B$6*H9152)*J9152,0)</f>
        <v>0</v>
      </c>
    </row>
    <row r="9153" customFormat="false" ht="15" hidden="false" customHeight="false" outlineLevel="0" collapsed="false">
      <c r="A9153" s="0" t="s">
        <v>9251</v>
      </c>
      <c r="B9153" s="0" t="s">
        <v>77</v>
      </c>
      <c r="C9153" s="0" t="s">
        <v>96</v>
      </c>
      <c r="D9153" s="0" t="s">
        <v>86</v>
      </c>
      <c r="E9153" s="14" t="n">
        <v>45261</v>
      </c>
      <c r="F9153" s="14" t="n">
        <v>45269</v>
      </c>
      <c r="G9153" s="0" t="n">
        <v>253</v>
      </c>
      <c r="H9153" s="0" t="n">
        <v>141</v>
      </c>
      <c r="I9153" s="0" t="n">
        <v>210</v>
      </c>
      <c r="J9153" s="0" t="n">
        <v>1840</v>
      </c>
      <c r="K9153" s="0" t="n">
        <v>2076</v>
      </c>
      <c r="L9153" s="15" t="s">
        <v>93</v>
      </c>
      <c r="M9153" s="0" t="n">
        <v>8</v>
      </c>
      <c r="N9153" s="16" t="n">
        <f aca="false">I9153*K9153</f>
        <v>435960</v>
      </c>
      <c r="O9153" s="16" t="n">
        <f aca="false">I9153*(K9153-J9153)</f>
        <v>49560</v>
      </c>
      <c r="P9153" s="15" t="n">
        <f aca="false">K9153-J9153</f>
        <v>236</v>
      </c>
      <c r="Q9153" s="0" t="str">
        <f aca="false">IF(G9153=0,"Out of stock",IF(G9153&lt;H9153,"Understocked",IF(G9153&gt;Summary!$B$6*H9153,"Overstocked","Healthy")))</f>
        <v>Healthy</v>
      </c>
      <c r="R9153" s="0" t="str">
        <f aca="false">IF(I9153&gt;=Summary!$B$7,"Fast",IF(I9153&lt;Summary!$B$8,"Slow","Medium"))</f>
        <v>Fast</v>
      </c>
      <c r="S9153" s="15" t="n">
        <f aca="false">IF(M9153&gt;Summary!$B$5,1,0)</f>
        <v>1</v>
      </c>
      <c r="T9153" s="16" t="n">
        <f aca="false">IF(Q9153="Overstocked",(G9153-Summary!$B$6*H9153)*J9153,0)</f>
        <v>0</v>
      </c>
    </row>
    <row r="9154" customFormat="false" ht="15" hidden="false" customHeight="false" outlineLevel="0" collapsed="false">
      <c r="A9154" s="0" t="s">
        <v>9252</v>
      </c>
      <c r="B9154" s="0" t="s">
        <v>111</v>
      </c>
      <c r="C9154" s="0" t="s">
        <v>85</v>
      </c>
      <c r="D9154" s="0" t="s">
        <v>90</v>
      </c>
      <c r="E9154" s="14" t="n">
        <v>45376</v>
      </c>
      <c r="F9154" s="14" t="n">
        <v>45384</v>
      </c>
      <c r="G9154" s="0" t="n">
        <v>160</v>
      </c>
      <c r="H9154" s="0" t="n">
        <v>113</v>
      </c>
      <c r="I9154" s="0" t="n">
        <v>129</v>
      </c>
      <c r="J9154" s="0" t="n">
        <v>903</v>
      </c>
      <c r="K9154" s="0" t="n">
        <v>1051</v>
      </c>
      <c r="L9154" s="15" t="s">
        <v>87</v>
      </c>
      <c r="M9154" s="0" t="n">
        <v>8</v>
      </c>
      <c r="N9154" s="16" t="n">
        <f aca="false">I9154*K9154</f>
        <v>135579</v>
      </c>
      <c r="O9154" s="16" t="n">
        <f aca="false">I9154*(K9154-J9154)</f>
        <v>19092</v>
      </c>
      <c r="P9154" s="15" t="n">
        <f aca="false">K9154-J9154</f>
        <v>148</v>
      </c>
      <c r="Q9154" s="0" t="str">
        <f aca="false">IF(G9154=0,"Out of stock",IF(G9154&lt;H9154,"Understocked",IF(G9154&gt;Summary!$B$6*H9154,"Overstocked","Healthy")))</f>
        <v>Healthy</v>
      </c>
      <c r="R9154" s="0" t="str">
        <f aca="false">IF(I9154&gt;=Summary!$B$7,"Fast",IF(I9154&lt;Summary!$B$8,"Slow","Medium"))</f>
        <v>Medium</v>
      </c>
      <c r="S9154" s="15" t="n">
        <f aca="false">IF(M9154&gt;Summary!$B$5,1,0)</f>
        <v>1</v>
      </c>
      <c r="T9154" s="16" t="n">
        <f aca="false">IF(Q9154="Overstocked",(G9154-Summary!$B$6*H9154)*J9154,0)</f>
        <v>0</v>
      </c>
    </row>
    <row r="9155" customFormat="false" ht="15" hidden="false" customHeight="false" outlineLevel="0" collapsed="false">
      <c r="A9155" s="0" t="s">
        <v>9253</v>
      </c>
      <c r="B9155" s="0" t="s">
        <v>77</v>
      </c>
      <c r="C9155" s="0" t="s">
        <v>96</v>
      </c>
      <c r="D9155" s="0" t="s">
        <v>79</v>
      </c>
      <c r="E9155" s="14" t="n">
        <v>45608</v>
      </c>
      <c r="F9155" s="14" t="n">
        <v>45609</v>
      </c>
      <c r="G9155" s="0" t="n">
        <v>398</v>
      </c>
      <c r="H9155" s="0" t="n">
        <v>116</v>
      </c>
      <c r="I9155" s="0" t="n">
        <v>129</v>
      </c>
      <c r="J9155" s="0" t="n">
        <v>1287</v>
      </c>
      <c r="K9155" s="0" t="n">
        <v>1647</v>
      </c>
      <c r="L9155" s="15" t="s">
        <v>87</v>
      </c>
      <c r="M9155" s="0" t="n">
        <v>1</v>
      </c>
      <c r="N9155" s="16" t="n">
        <f aca="false">I9155*K9155</f>
        <v>212463</v>
      </c>
      <c r="O9155" s="16" t="n">
        <f aca="false">I9155*(K9155-J9155)</f>
        <v>46440</v>
      </c>
      <c r="P9155" s="15" t="n">
        <f aca="false">K9155-J9155</f>
        <v>360</v>
      </c>
      <c r="Q9155" s="0" t="str">
        <f aca="false">IF(G9155=0,"Out of stock",IF(G9155&lt;H9155,"Understocked",IF(G9155&gt;Summary!$B$6*H9155,"Overstocked","Healthy")))</f>
        <v>Healthy</v>
      </c>
      <c r="R9155" s="0" t="str">
        <f aca="false">IF(I9155&gt;=Summary!$B$7,"Fast",IF(I9155&lt;Summary!$B$8,"Slow","Medium"))</f>
        <v>Medium</v>
      </c>
      <c r="S9155" s="15" t="n">
        <f aca="false">IF(M9155&gt;Summary!$B$5,1,0)</f>
        <v>0</v>
      </c>
      <c r="T9155" s="16" t="n">
        <f aca="false">IF(Q9155="Overstocked",(G9155-Summary!$B$6*H9155)*J9155,0)</f>
        <v>0</v>
      </c>
    </row>
    <row r="9156" customFormat="false" ht="15" hidden="false" customHeight="false" outlineLevel="0" collapsed="false">
      <c r="A9156" s="0" t="s">
        <v>9254</v>
      </c>
      <c r="B9156" s="0" t="s">
        <v>123</v>
      </c>
      <c r="C9156" s="0" t="s">
        <v>78</v>
      </c>
      <c r="D9156" s="0" t="s">
        <v>79</v>
      </c>
      <c r="E9156" s="14" t="n">
        <v>45218</v>
      </c>
      <c r="F9156" s="14" t="n">
        <v>45226</v>
      </c>
      <c r="G9156" s="0" t="n">
        <v>355</v>
      </c>
      <c r="H9156" s="0" t="n">
        <v>73</v>
      </c>
      <c r="I9156" s="0" t="n">
        <v>8</v>
      </c>
      <c r="J9156" s="0" t="n">
        <v>469</v>
      </c>
      <c r="K9156" s="0" t="n">
        <v>646</v>
      </c>
      <c r="L9156" s="15" t="s">
        <v>87</v>
      </c>
      <c r="M9156" s="0" t="n">
        <v>8</v>
      </c>
      <c r="N9156" s="16" t="n">
        <f aca="false">I9156*K9156</f>
        <v>5168</v>
      </c>
      <c r="O9156" s="16" t="n">
        <f aca="false">I9156*(K9156-J9156)</f>
        <v>1416</v>
      </c>
      <c r="P9156" s="15" t="n">
        <f aca="false">K9156-J9156</f>
        <v>177</v>
      </c>
      <c r="Q9156" s="0" t="str">
        <f aca="false">IF(G9156=0,"Out of stock",IF(G9156&lt;H9156,"Understocked",IF(G9156&gt;Summary!$B$6*H9156,"Overstocked","Healthy")))</f>
        <v>Overstocked</v>
      </c>
      <c r="R9156" s="0" t="str">
        <f aca="false">IF(I9156&gt;=Summary!$B$7,"Fast",IF(I9156&lt;Summary!$B$8,"Slow","Medium"))</f>
        <v>Slow</v>
      </c>
      <c r="S9156" s="15" t="n">
        <f aca="false">IF(M9156&gt;Summary!$B$5,1,0)</f>
        <v>1</v>
      </c>
      <c r="T9156" s="16" t="n">
        <f aca="false">IF(Q9156="Overstocked",(G9156-Summary!$B$6*H9156)*J9156,0)</f>
        <v>29547</v>
      </c>
    </row>
    <row r="9157" customFormat="false" ht="15" hidden="false" customHeight="false" outlineLevel="0" collapsed="false">
      <c r="A9157" s="0" t="s">
        <v>9255</v>
      </c>
      <c r="B9157" s="0" t="s">
        <v>101</v>
      </c>
      <c r="C9157" s="0" t="s">
        <v>96</v>
      </c>
      <c r="D9157" s="0" t="s">
        <v>86</v>
      </c>
      <c r="E9157" s="14" t="n">
        <v>45118</v>
      </c>
      <c r="F9157" s="14" t="n">
        <v>45124</v>
      </c>
      <c r="G9157" s="0" t="n">
        <v>128</v>
      </c>
      <c r="H9157" s="0" t="n">
        <v>93</v>
      </c>
      <c r="I9157" s="0" t="n">
        <v>263</v>
      </c>
      <c r="J9157" s="0" t="n">
        <v>1784</v>
      </c>
      <c r="K9157" s="0" t="n">
        <v>2161</v>
      </c>
      <c r="L9157" s="15" t="s">
        <v>80</v>
      </c>
      <c r="M9157" s="0" t="n">
        <v>6</v>
      </c>
      <c r="N9157" s="16" t="n">
        <f aca="false">I9157*K9157</f>
        <v>568343</v>
      </c>
      <c r="O9157" s="16" t="n">
        <f aca="false">I9157*(K9157-J9157)</f>
        <v>99151</v>
      </c>
      <c r="P9157" s="15" t="n">
        <f aca="false">K9157-J9157</f>
        <v>377</v>
      </c>
      <c r="Q9157" s="0" t="str">
        <f aca="false">IF(G9157=0,"Out of stock",IF(G9157&lt;H9157,"Understocked",IF(G9157&gt;Summary!$B$6*H9157,"Overstocked","Healthy")))</f>
        <v>Healthy</v>
      </c>
      <c r="R9157" s="0" t="str">
        <f aca="false">IF(I9157&gt;=Summary!$B$7,"Fast",IF(I9157&lt;Summary!$B$8,"Slow","Medium"))</f>
        <v>Fast</v>
      </c>
      <c r="S9157" s="15" t="n">
        <f aca="false">IF(M9157&gt;Summary!$B$5,1,0)</f>
        <v>0</v>
      </c>
      <c r="T9157" s="16" t="n">
        <f aca="false">IF(Q9157="Overstocked",(G9157-Summary!$B$6*H9157)*J9157,0)</f>
        <v>0</v>
      </c>
    </row>
    <row r="9158" customFormat="false" ht="15" hidden="false" customHeight="false" outlineLevel="0" collapsed="false">
      <c r="A9158" s="0" t="s">
        <v>9256</v>
      </c>
      <c r="B9158" s="0" t="s">
        <v>77</v>
      </c>
      <c r="C9158" s="0" t="s">
        <v>78</v>
      </c>
      <c r="D9158" s="0" t="s">
        <v>102</v>
      </c>
      <c r="E9158" s="14" t="n">
        <v>45122</v>
      </c>
      <c r="F9158" s="14" t="n">
        <v>45130</v>
      </c>
      <c r="G9158" s="0" t="n">
        <v>413</v>
      </c>
      <c r="H9158" s="0" t="n">
        <v>123</v>
      </c>
      <c r="I9158" s="0" t="n">
        <v>86</v>
      </c>
      <c r="J9158" s="0" t="n">
        <v>665</v>
      </c>
      <c r="K9158" s="0" t="n">
        <v>1119</v>
      </c>
      <c r="L9158" s="15" t="s">
        <v>93</v>
      </c>
      <c r="M9158" s="0" t="n">
        <v>8</v>
      </c>
      <c r="N9158" s="16" t="n">
        <f aca="false">I9158*K9158</f>
        <v>96234</v>
      </c>
      <c r="O9158" s="16" t="n">
        <f aca="false">I9158*(K9158-J9158)</f>
        <v>39044</v>
      </c>
      <c r="P9158" s="15" t="n">
        <f aca="false">K9158-J9158</f>
        <v>454</v>
      </c>
      <c r="Q9158" s="0" t="str">
        <f aca="false">IF(G9158=0,"Out of stock",IF(G9158&lt;H9158,"Understocked",IF(G9158&gt;Summary!$B$6*H9158,"Overstocked","Healthy")))</f>
        <v>Healthy</v>
      </c>
      <c r="R9158" s="0" t="str">
        <f aca="false">IF(I9158&gt;=Summary!$B$7,"Fast",IF(I9158&lt;Summary!$B$8,"Slow","Medium"))</f>
        <v>Slow</v>
      </c>
      <c r="S9158" s="15" t="n">
        <f aca="false">IF(M9158&gt;Summary!$B$5,1,0)</f>
        <v>1</v>
      </c>
      <c r="T9158" s="16" t="n">
        <f aca="false">IF(Q9158="Overstocked",(G9158-Summary!$B$6*H9158)*J9158,0)</f>
        <v>0</v>
      </c>
    </row>
    <row r="9159" customFormat="false" ht="15" hidden="false" customHeight="false" outlineLevel="0" collapsed="false">
      <c r="A9159" s="0" t="s">
        <v>9257</v>
      </c>
      <c r="B9159" s="0" t="s">
        <v>101</v>
      </c>
      <c r="C9159" s="0" t="s">
        <v>85</v>
      </c>
      <c r="D9159" s="0" t="s">
        <v>86</v>
      </c>
      <c r="E9159" s="14" t="n">
        <v>45132</v>
      </c>
      <c r="F9159" s="14" t="n">
        <v>45138</v>
      </c>
      <c r="G9159" s="0" t="n">
        <v>293</v>
      </c>
      <c r="H9159" s="0" t="n">
        <v>148</v>
      </c>
      <c r="I9159" s="0" t="n">
        <v>173</v>
      </c>
      <c r="J9159" s="0" t="n">
        <v>1136</v>
      </c>
      <c r="K9159" s="0" t="n">
        <v>1366</v>
      </c>
      <c r="L9159" s="15" t="s">
        <v>87</v>
      </c>
      <c r="M9159" s="0" t="n">
        <v>6</v>
      </c>
      <c r="N9159" s="16" t="n">
        <f aca="false">I9159*K9159</f>
        <v>236318</v>
      </c>
      <c r="O9159" s="16" t="n">
        <f aca="false">I9159*(K9159-J9159)</f>
        <v>39790</v>
      </c>
      <c r="P9159" s="15" t="n">
        <f aca="false">K9159-J9159</f>
        <v>230</v>
      </c>
      <c r="Q9159" s="0" t="str">
        <f aca="false">IF(G9159=0,"Out of stock",IF(G9159&lt;H9159,"Understocked",IF(G9159&gt;Summary!$B$6*H9159,"Overstocked","Healthy")))</f>
        <v>Healthy</v>
      </c>
      <c r="R9159" s="0" t="str">
        <f aca="false">IF(I9159&gt;=Summary!$B$7,"Fast",IF(I9159&lt;Summary!$B$8,"Slow","Medium"))</f>
        <v>Medium</v>
      </c>
      <c r="S9159" s="15" t="n">
        <f aca="false">IF(M9159&gt;Summary!$B$5,1,0)</f>
        <v>0</v>
      </c>
      <c r="T9159" s="16" t="n">
        <f aca="false">IF(Q9159="Overstocked",(G9159-Summary!$B$6*H9159)*J9159,0)</f>
        <v>0</v>
      </c>
    </row>
    <row r="9160" customFormat="false" ht="15" hidden="false" customHeight="false" outlineLevel="0" collapsed="false">
      <c r="A9160" s="0" t="s">
        <v>9258</v>
      </c>
      <c r="B9160" s="0" t="s">
        <v>111</v>
      </c>
      <c r="C9160" s="0" t="s">
        <v>104</v>
      </c>
      <c r="D9160" s="0" t="s">
        <v>79</v>
      </c>
      <c r="E9160" s="14" t="n">
        <v>45461</v>
      </c>
      <c r="F9160" s="14" t="n">
        <v>45469</v>
      </c>
      <c r="G9160" s="0" t="n">
        <v>468</v>
      </c>
      <c r="H9160" s="0" t="n">
        <v>93</v>
      </c>
      <c r="I9160" s="0" t="n">
        <v>259</v>
      </c>
      <c r="J9160" s="0" t="n">
        <v>697</v>
      </c>
      <c r="K9160" s="0" t="n">
        <v>951</v>
      </c>
      <c r="L9160" s="15" t="s">
        <v>80</v>
      </c>
      <c r="M9160" s="0" t="n">
        <v>8</v>
      </c>
      <c r="N9160" s="16" t="n">
        <f aca="false">I9160*K9160</f>
        <v>246309</v>
      </c>
      <c r="O9160" s="16" t="n">
        <f aca="false">I9160*(K9160-J9160)</f>
        <v>65786</v>
      </c>
      <c r="P9160" s="15" t="n">
        <f aca="false">K9160-J9160</f>
        <v>254</v>
      </c>
      <c r="Q9160" s="0" t="str">
        <f aca="false">IF(G9160=0,"Out of stock",IF(G9160&lt;H9160,"Understocked",IF(G9160&gt;Summary!$B$6*H9160,"Overstocked","Healthy")))</f>
        <v>Overstocked</v>
      </c>
      <c r="R9160" s="0" t="str">
        <f aca="false">IF(I9160&gt;=Summary!$B$7,"Fast",IF(I9160&lt;Summary!$B$8,"Slow","Medium"))</f>
        <v>Fast</v>
      </c>
      <c r="S9160" s="15" t="n">
        <f aca="false">IF(M9160&gt;Summary!$B$5,1,0)</f>
        <v>1</v>
      </c>
      <c r="T9160" s="16" t="n">
        <f aca="false">IF(Q9160="Overstocked",(G9160-Summary!$B$6*H9160)*J9160,0)</f>
        <v>66912</v>
      </c>
    </row>
    <row r="9161" customFormat="false" ht="15" hidden="false" customHeight="false" outlineLevel="0" collapsed="false">
      <c r="A9161" s="0" t="s">
        <v>9259</v>
      </c>
      <c r="B9161" s="0" t="s">
        <v>89</v>
      </c>
      <c r="C9161" s="0" t="s">
        <v>96</v>
      </c>
      <c r="D9161" s="0" t="s">
        <v>90</v>
      </c>
      <c r="E9161" s="14" t="n">
        <v>45118</v>
      </c>
      <c r="F9161" s="14" t="n">
        <v>45128</v>
      </c>
      <c r="G9161" s="0" t="n">
        <v>243</v>
      </c>
      <c r="H9161" s="0" t="n">
        <v>122</v>
      </c>
      <c r="I9161" s="0" t="n">
        <v>142</v>
      </c>
      <c r="J9161" s="0" t="n">
        <v>300</v>
      </c>
      <c r="K9161" s="0" t="n">
        <v>584</v>
      </c>
      <c r="L9161" s="15" t="s">
        <v>97</v>
      </c>
      <c r="M9161" s="0" t="n">
        <v>10</v>
      </c>
      <c r="N9161" s="16" t="n">
        <f aca="false">I9161*K9161</f>
        <v>82928</v>
      </c>
      <c r="O9161" s="16" t="n">
        <f aca="false">I9161*(K9161-J9161)</f>
        <v>40328</v>
      </c>
      <c r="P9161" s="15" t="n">
        <f aca="false">K9161-J9161</f>
        <v>284</v>
      </c>
      <c r="Q9161" s="0" t="str">
        <f aca="false">IF(G9161=0,"Out of stock",IF(G9161&lt;H9161,"Understocked",IF(G9161&gt;Summary!$B$6*H9161,"Overstocked","Healthy")))</f>
        <v>Healthy</v>
      </c>
      <c r="R9161" s="0" t="str">
        <f aca="false">IF(I9161&gt;=Summary!$B$7,"Fast",IF(I9161&lt;Summary!$B$8,"Slow","Medium"))</f>
        <v>Medium</v>
      </c>
      <c r="S9161" s="15" t="n">
        <f aca="false">IF(M9161&gt;Summary!$B$5,1,0)</f>
        <v>1</v>
      </c>
      <c r="T9161" s="16" t="n">
        <f aca="false">IF(Q9161="Overstocked",(G9161-Summary!$B$6*H9161)*J9161,0)</f>
        <v>0</v>
      </c>
    </row>
    <row r="9162" customFormat="false" ht="15" hidden="false" customHeight="false" outlineLevel="0" collapsed="false">
      <c r="A9162" s="0" t="s">
        <v>9260</v>
      </c>
      <c r="B9162" s="0" t="s">
        <v>89</v>
      </c>
      <c r="C9162" s="0" t="s">
        <v>85</v>
      </c>
      <c r="D9162" s="0" t="s">
        <v>79</v>
      </c>
      <c r="E9162" s="14" t="n">
        <v>45201</v>
      </c>
      <c r="F9162" s="14" t="n">
        <v>45211</v>
      </c>
      <c r="G9162" s="0" t="n">
        <v>282</v>
      </c>
      <c r="H9162" s="0" t="n">
        <v>58</v>
      </c>
      <c r="I9162" s="0" t="n">
        <v>169</v>
      </c>
      <c r="J9162" s="0" t="n">
        <v>1405</v>
      </c>
      <c r="K9162" s="0" t="n">
        <v>1785</v>
      </c>
      <c r="L9162" s="15" t="s">
        <v>93</v>
      </c>
      <c r="M9162" s="0" t="n">
        <v>10</v>
      </c>
      <c r="N9162" s="16" t="n">
        <f aca="false">I9162*K9162</f>
        <v>301665</v>
      </c>
      <c r="O9162" s="16" t="n">
        <f aca="false">I9162*(K9162-J9162)</f>
        <v>64220</v>
      </c>
      <c r="P9162" s="15" t="n">
        <f aca="false">K9162-J9162</f>
        <v>380</v>
      </c>
      <c r="Q9162" s="0" t="str">
        <f aca="false">IF(G9162=0,"Out of stock",IF(G9162&lt;H9162,"Understocked",IF(G9162&gt;Summary!$B$6*H9162,"Overstocked","Healthy")))</f>
        <v>Overstocked</v>
      </c>
      <c r="R9162" s="0" t="str">
        <f aca="false">IF(I9162&gt;=Summary!$B$7,"Fast",IF(I9162&lt;Summary!$B$8,"Slow","Medium"))</f>
        <v>Medium</v>
      </c>
      <c r="S9162" s="15" t="n">
        <f aca="false">IF(M9162&gt;Summary!$B$5,1,0)</f>
        <v>1</v>
      </c>
      <c r="T9162" s="16" t="n">
        <f aca="false">IF(Q9162="Overstocked",(G9162-Summary!$B$6*H9162)*J9162,0)</f>
        <v>70250</v>
      </c>
    </row>
    <row r="9163" customFormat="false" ht="15" hidden="false" customHeight="false" outlineLevel="0" collapsed="false">
      <c r="A9163" s="0" t="s">
        <v>9261</v>
      </c>
      <c r="B9163" s="0" t="s">
        <v>89</v>
      </c>
      <c r="C9163" s="0" t="s">
        <v>85</v>
      </c>
      <c r="D9163" s="0" t="s">
        <v>90</v>
      </c>
      <c r="E9163" s="14" t="n">
        <v>45260</v>
      </c>
      <c r="F9163" s="14" t="n">
        <v>45265</v>
      </c>
      <c r="G9163" s="0" t="n">
        <v>82</v>
      </c>
      <c r="H9163" s="0" t="n">
        <v>133</v>
      </c>
      <c r="I9163" s="0" t="n">
        <v>212</v>
      </c>
      <c r="J9163" s="0" t="n">
        <v>1658</v>
      </c>
      <c r="K9163" s="0" t="n">
        <v>2133</v>
      </c>
      <c r="L9163" s="15" t="s">
        <v>93</v>
      </c>
      <c r="M9163" s="0" t="n">
        <v>5</v>
      </c>
      <c r="N9163" s="16" t="n">
        <f aca="false">I9163*K9163</f>
        <v>452196</v>
      </c>
      <c r="O9163" s="16" t="n">
        <f aca="false">I9163*(K9163-J9163)</f>
        <v>100700</v>
      </c>
      <c r="P9163" s="15" t="n">
        <f aca="false">K9163-J9163</f>
        <v>475</v>
      </c>
      <c r="Q9163" s="0" t="str">
        <f aca="false">IF(G9163=0,"Out of stock",IF(G9163&lt;H9163,"Understocked",IF(G9163&gt;Summary!$B$6*H9163,"Overstocked","Healthy")))</f>
        <v>Understocked</v>
      </c>
      <c r="R9163" s="0" t="str">
        <f aca="false">IF(I9163&gt;=Summary!$B$7,"Fast",IF(I9163&lt;Summary!$B$8,"Slow","Medium"))</f>
        <v>Fast</v>
      </c>
      <c r="S9163" s="15" t="n">
        <f aca="false">IF(M9163&gt;Summary!$B$5,1,0)</f>
        <v>0</v>
      </c>
      <c r="T9163" s="16" t="n">
        <f aca="false">IF(Q9163="Overstocked",(G9163-Summary!$B$6*H9163)*J9163,0)</f>
        <v>0</v>
      </c>
    </row>
    <row r="9164" customFormat="false" ht="15" hidden="false" customHeight="false" outlineLevel="0" collapsed="false">
      <c r="A9164" s="0" t="s">
        <v>9262</v>
      </c>
      <c r="B9164" s="0" t="s">
        <v>107</v>
      </c>
      <c r="C9164" s="0" t="s">
        <v>78</v>
      </c>
      <c r="D9164" s="0" t="s">
        <v>90</v>
      </c>
      <c r="E9164" s="14" t="n">
        <v>45492</v>
      </c>
      <c r="F9164" s="14" t="n">
        <v>45494</v>
      </c>
      <c r="G9164" s="0" t="n">
        <v>405</v>
      </c>
      <c r="H9164" s="0" t="n">
        <v>81</v>
      </c>
      <c r="I9164" s="0" t="n">
        <v>62</v>
      </c>
      <c r="J9164" s="0" t="n">
        <v>941</v>
      </c>
      <c r="K9164" s="0" t="n">
        <v>1380</v>
      </c>
      <c r="L9164" s="15" t="s">
        <v>82</v>
      </c>
      <c r="M9164" s="0" t="n">
        <v>2</v>
      </c>
      <c r="N9164" s="16" t="n">
        <f aca="false">I9164*K9164</f>
        <v>85560</v>
      </c>
      <c r="O9164" s="16" t="n">
        <f aca="false">I9164*(K9164-J9164)</f>
        <v>27218</v>
      </c>
      <c r="P9164" s="15" t="n">
        <f aca="false">K9164-J9164</f>
        <v>439</v>
      </c>
      <c r="Q9164" s="0" t="str">
        <f aca="false">IF(G9164=0,"Out of stock",IF(G9164&lt;H9164,"Understocked",IF(G9164&gt;Summary!$B$6*H9164,"Overstocked","Healthy")))</f>
        <v>Overstocked</v>
      </c>
      <c r="R9164" s="0" t="str">
        <f aca="false">IF(I9164&gt;=Summary!$B$7,"Fast",IF(I9164&lt;Summary!$B$8,"Slow","Medium"))</f>
        <v>Slow</v>
      </c>
      <c r="S9164" s="15" t="n">
        <f aca="false">IF(M9164&gt;Summary!$B$5,1,0)</f>
        <v>0</v>
      </c>
      <c r="T9164" s="16" t="n">
        <f aca="false">IF(Q9164="Overstocked",(G9164-Summary!$B$6*H9164)*J9164,0)</f>
        <v>76221</v>
      </c>
    </row>
    <row r="9165" customFormat="false" ht="15" hidden="false" customHeight="false" outlineLevel="0" collapsed="false">
      <c r="A9165" s="0" t="s">
        <v>9263</v>
      </c>
      <c r="B9165" s="0" t="s">
        <v>101</v>
      </c>
      <c r="C9165" s="0" t="s">
        <v>85</v>
      </c>
      <c r="D9165" s="0" t="s">
        <v>79</v>
      </c>
      <c r="E9165" s="14" t="n">
        <v>45244</v>
      </c>
      <c r="F9165" s="14" t="n">
        <v>45253</v>
      </c>
      <c r="G9165" s="0" t="n">
        <v>171</v>
      </c>
      <c r="H9165" s="0" t="n">
        <v>118</v>
      </c>
      <c r="I9165" s="0" t="n">
        <v>166</v>
      </c>
      <c r="J9165" s="0" t="n">
        <v>1783</v>
      </c>
      <c r="K9165" s="0" t="n">
        <v>2208</v>
      </c>
      <c r="L9165" s="15" t="s">
        <v>82</v>
      </c>
      <c r="M9165" s="0" t="n">
        <v>9</v>
      </c>
      <c r="N9165" s="16" t="n">
        <f aca="false">I9165*K9165</f>
        <v>366528</v>
      </c>
      <c r="O9165" s="16" t="n">
        <f aca="false">I9165*(K9165-J9165)</f>
        <v>70550</v>
      </c>
      <c r="P9165" s="15" t="n">
        <f aca="false">K9165-J9165</f>
        <v>425</v>
      </c>
      <c r="Q9165" s="0" t="str">
        <f aca="false">IF(G9165=0,"Out of stock",IF(G9165&lt;H9165,"Understocked",IF(G9165&gt;Summary!$B$6*H9165,"Overstocked","Healthy")))</f>
        <v>Healthy</v>
      </c>
      <c r="R9165" s="0" t="str">
        <f aca="false">IF(I9165&gt;=Summary!$B$7,"Fast",IF(I9165&lt;Summary!$B$8,"Slow","Medium"))</f>
        <v>Medium</v>
      </c>
      <c r="S9165" s="15" t="n">
        <f aca="false">IF(M9165&gt;Summary!$B$5,1,0)</f>
        <v>1</v>
      </c>
      <c r="T9165" s="16" t="n">
        <f aca="false">IF(Q9165="Overstocked",(G9165-Summary!$B$6*H9165)*J9165,0)</f>
        <v>0</v>
      </c>
    </row>
    <row r="9166" customFormat="false" ht="15" hidden="false" customHeight="false" outlineLevel="0" collapsed="false">
      <c r="A9166" s="0" t="s">
        <v>9264</v>
      </c>
      <c r="B9166" s="0" t="s">
        <v>113</v>
      </c>
      <c r="C9166" s="0" t="s">
        <v>85</v>
      </c>
      <c r="D9166" s="0" t="s">
        <v>79</v>
      </c>
      <c r="E9166" s="14" t="n">
        <v>45563</v>
      </c>
      <c r="F9166" s="14" t="n">
        <v>45565</v>
      </c>
      <c r="G9166" s="0" t="n">
        <v>188</v>
      </c>
      <c r="H9166" s="0" t="n">
        <v>128</v>
      </c>
      <c r="I9166" s="0" t="n">
        <v>298</v>
      </c>
      <c r="J9166" s="0" t="n">
        <v>1041</v>
      </c>
      <c r="K9166" s="0" t="n">
        <v>1528</v>
      </c>
      <c r="L9166" s="15" t="s">
        <v>97</v>
      </c>
      <c r="M9166" s="0" t="n">
        <v>2</v>
      </c>
      <c r="N9166" s="16" t="n">
        <f aca="false">I9166*K9166</f>
        <v>455344</v>
      </c>
      <c r="O9166" s="16" t="n">
        <f aca="false">I9166*(K9166-J9166)</f>
        <v>145126</v>
      </c>
      <c r="P9166" s="15" t="n">
        <f aca="false">K9166-J9166</f>
        <v>487</v>
      </c>
      <c r="Q9166" s="0" t="str">
        <f aca="false">IF(G9166=0,"Out of stock",IF(G9166&lt;H9166,"Understocked",IF(G9166&gt;Summary!$B$6*H9166,"Overstocked","Healthy")))</f>
        <v>Healthy</v>
      </c>
      <c r="R9166" s="0" t="str">
        <f aca="false">IF(I9166&gt;=Summary!$B$7,"Fast",IF(I9166&lt;Summary!$B$8,"Slow","Medium"))</f>
        <v>Fast</v>
      </c>
      <c r="S9166" s="15" t="n">
        <f aca="false">IF(M9166&gt;Summary!$B$5,1,0)</f>
        <v>0</v>
      </c>
      <c r="T9166" s="16" t="n">
        <f aca="false">IF(Q9166="Overstocked",(G9166-Summary!$B$6*H9166)*J9166,0)</f>
        <v>0</v>
      </c>
    </row>
    <row r="9167" customFormat="false" ht="15" hidden="false" customHeight="false" outlineLevel="0" collapsed="false">
      <c r="A9167" s="0" t="s">
        <v>9265</v>
      </c>
      <c r="B9167" s="0" t="s">
        <v>84</v>
      </c>
      <c r="C9167" s="0" t="s">
        <v>104</v>
      </c>
      <c r="D9167" s="0" t="s">
        <v>86</v>
      </c>
      <c r="E9167" s="14" t="n">
        <v>45599</v>
      </c>
      <c r="F9167" s="14" t="n">
        <v>45605</v>
      </c>
      <c r="G9167" s="0" t="n">
        <v>275</v>
      </c>
      <c r="H9167" s="0" t="n">
        <v>144</v>
      </c>
      <c r="I9167" s="0" t="n">
        <v>133</v>
      </c>
      <c r="J9167" s="0" t="n">
        <v>1448</v>
      </c>
      <c r="K9167" s="0" t="n">
        <v>1514</v>
      </c>
      <c r="L9167" s="15" t="s">
        <v>82</v>
      </c>
      <c r="M9167" s="0" t="n">
        <v>6</v>
      </c>
      <c r="N9167" s="16" t="n">
        <f aca="false">I9167*K9167</f>
        <v>201362</v>
      </c>
      <c r="O9167" s="16" t="n">
        <f aca="false">I9167*(K9167-J9167)</f>
        <v>8778</v>
      </c>
      <c r="P9167" s="15" t="n">
        <f aca="false">K9167-J9167</f>
        <v>66</v>
      </c>
      <c r="Q9167" s="0" t="str">
        <f aca="false">IF(G9167=0,"Out of stock",IF(G9167&lt;H9167,"Understocked",IF(G9167&gt;Summary!$B$6*H9167,"Overstocked","Healthy")))</f>
        <v>Healthy</v>
      </c>
      <c r="R9167" s="0" t="str">
        <f aca="false">IF(I9167&gt;=Summary!$B$7,"Fast",IF(I9167&lt;Summary!$B$8,"Slow","Medium"))</f>
        <v>Medium</v>
      </c>
      <c r="S9167" s="15" t="n">
        <f aca="false">IF(M9167&gt;Summary!$B$5,1,0)</f>
        <v>0</v>
      </c>
      <c r="T9167" s="16" t="n">
        <f aca="false">IF(Q9167="Overstocked",(G9167-Summary!$B$6*H9167)*J9167,0)</f>
        <v>0</v>
      </c>
    </row>
    <row r="9168" customFormat="false" ht="15" hidden="false" customHeight="false" outlineLevel="0" collapsed="false">
      <c r="A9168" s="0" t="s">
        <v>9266</v>
      </c>
      <c r="B9168" s="0" t="s">
        <v>95</v>
      </c>
      <c r="C9168" s="0" t="s">
        <v>96</v>
      </c>
      <c r="D9168" s="0" t="s">
        <v>86</v>
      </c>
      <c r="E9168" s="14" t="n">
        <v>45349</v>
      </c>
      <c r="F9168" s="14" t="n">
        <v>45350</v>
      </c>
      <c r="G9168" s="0" t="n">
        <v>131</v>
      </c>
      <c r="H9168" s="0" t="n">
        <v>106</v>
      </c>
      <c r="I9168" s="0" t="n">
        <v>263</v>
      </c>
      <c r="J9168" s="0" t="n">
        <v>667</v>
      </c>
      <c r="K9168" s="0" t="n">
        <v>967</v>
      </c>
      <c r="L9168" s="15" t="s">
        <v>97</v>
      </c>
      <c r="M9168" s="0" t="n">
        <v>1</v>
      </c>
      <c r="N9168" s="16" t="n">
        <f aca="false">I9168*K9168</f>
        <v>254321</v>
      </c>
      <c r="O9168" s="16" t="n">
        <f aca="false">I9168*(K9168-J9168)</f>
        <v>78900</v>
      </c>
      <c r="P9168" s="15" t="n">
        <f aca="false">K9168-J9168</f>
        <v>300</v>
      </c>
      <c r="Q9168" s="0" t="str">
        <f aca="false">IF(G9168=0,"Out of stock",IF(G9168&lt;H9168,"Understocked",IF(G9168&gt;Summary!$B$6*H9168,"Overstocked","Healthy")))</f>
        <v>Healthy</v>
      </c>
      <c r="R9168" s="0" t="str">
        <f aca="false">IF(I9168&gt;=Summary!$B$7,"Fast",IF(I9168&lt;Summary!$B$8,"Slow","Medium"))</f>
        <v>Fast</v>
      </c>
      <c r="S9168" s="15" t="n">
        <f aca="false">IF(M9168&gt;Summary!$B$5,1,0)</f>
        <v>0</v>
      </c>
      <c r="T9168" s="16" t="n">
        <f aca="false">IF(Q9168="Overstocked",(G9168-Summary!$B$6*H9168)*J9168,0)</f>
        <v>0</v>
      </c>
    </row>
    <row r="9169" customFormat="false" ht="15" hidden="false" customHeight="false" outlineLevel="0" collapsed="false">
      <c r="A9169" s="0" t="s">
        <v>9267</v>
      </c>
      <c r="B9169" s="0" t="s">
        <v>123</v>
      </c>
      <c r="C9169" s="0" t="s">
        <v>96</v>
      </c>
      <c r="D9169" s="0" t="s">
        <v>92</v>
      </c>
      <c r="E9169" s="14" t="n">
        <v>45227</v>
      </c>
      <c r="F9169" s="14" t="n">
        <v>45231</v>
      </c>
      <c r="G9169" s="0" t="n">
        <v>346</v>
      </c>
      <c r="H9169" s="0" t="n">
        <v>60</v>
      </c>
      <c r="I9169" s="0" t="n">
        <v>221</v>
      </c>
      <c r="J9169" s="0" t="n">
        <v>1020</v>
      </c>
      <c r="K9169" s="0" t="n">
        <v>1475</v>
      </c>
      <c r="L9169" s="15" t="s">
        <v>80</v>
      </c>
      <c r="M9169" s="0" t="n">
        <v>4</v>
      </c>
      <c r="N9169" s="16" t="n">
        <f aca="false">I9169*K9169</f>
        <v>325975</v>
      </c>
      <c r="O9169" s="16" t="n">
        <f aca="false">I9169*(K9169-J9169)</f>
        <v>100555</v>
      </c>
      <c r="P9169" s="15" t="n">
        <f aca="false">K9169-J9169</f>
        <v>455</v>
      </c>
      <c r="Q9169" s="0" t="str">
        <f aca="false">IF(G9169=0,"Out of stock",IF(G9169&lt;H9169,"Understocked",IF(G9169&gt;Summary!$B$6*H9169,"Overstocked","Healthy")))</f>
        <v>Overstocked</v>
      </c>
      <c r="R9169" s="0" t="str">
        <f aca="false">IF(I9169&gt;=Summary!$B$7,"Fast",IF(I9169&lt;Summary!$B$8,"Slow","Medium"))</f>
        <v>Fast</v>
      </c>
      <c r="S9169" s="15" t="n">
        <f aca="false">IF(M9169&gt;Summary!$B$5,1,0)</f>
        <v>0</v>
      </c>
      <c r="T9169" s="16" t="n">
        <f aca="false">IF(Q9169="Overstocked",(G9169-Summary!$B$6*H9169)*J9169,0)</f>
        <v>108120</v>
      </c>
    </row>
    <row r="9170" customFormat="false" ht="15" hidden="false" customHeight="false" outlineLevel="0" collapsed="false">
      <c r="A9170" s="0" t="s">
        <v>9268</v>
      </c>
      <c r="B9170" s="0" t="s">
        <v>77</v>
      </c>
      <c r="C9170" s="0" t="s">
        <v>96</v>
      </c>
      <c r="D9170" s="0" t="s">
        <v>86</v>
      </c>
      <c r="E9170" s="14" t="n">
        <v>44933</v>
      </c>
      <c r="F9170" s="14" t="n">
        <v>44938</v>
      </c>
      <c r="G9170" s="0" t="n">
        <v>340</v>
      </c>
      <c r="H9170" s="0" t="n">
        <v>146</v>
      </c>
      <c r="I9170" s="0" t="n">
        <v>54</v>
      </c>
      <c r="J9170" s="0" t="n">
        <v>1955</v>
      </c>
      <c r="K9170" s="0" t="n">
        <v>2337</v>
      </c>
      <c r="L9170" s="15" t="s">
        <v>97</v>
      </c>
      <c r="M9170" s="0" t="n">
        <v>5</v>
      </c>
      <c r="N9170" s="16" t="n">
        <f aca="false">I9170*K9170</f>
        <v>126198</v>
      </c>
      <c r="O9170" s="16" t="n">
        <f aca="false">I9170*(K9170-J9170)</f>
        <v>20628</v>
      </c>
      <c r="P9170" s="15" t="n">
        <f aca="false">K9170-J9170</f>
        <v>382</v>
      </c>
      <c r="Q9170" s="0" t="str">
        <f aca="false">IF(G9170=0,"Out of stock",IF(G9170&lt;H9170,"Understocked",IF(G9170&gt;Summary!$B$6*H9170,"Overstocked","Healthy")))</f>
        <v>Healthy</v>
      </c>
      <c r="R9170" s="0" t="str">
        <f aca="false">IF(I9170&gt;=Summary!$B$7,"Fast",IF(I9170&lt;Summary!$B$8,"Slow","Medium"))</f>
        <v>Slow</v>
      </c>
      <c r="S9170" s="15" t="n">
        <f aca="false">IF(M9170&gt;Summary!$B$5,1,0)</f>
        <v>0</v>
      </c>
      <c r="T9170" s="16" t="n">
        <f aca="false">IF(Q9170="Overstocked",(G9170-Summary!$B$6*H9170)*J9170,0)</f>
        <v>0</v>
      </c>
    </row>
    <row r="9171" customFormat="false" ht="15" hidden="false" customHeight="false" outlineLevel="0" collapsed="false">
      <c r="A9171" s="0" t="s">
        <v>9269</v>
      </c>
      <c r="B9171" s="0" t="s">
        <v>113</v>
      </c>
      <c r="C9171" s="0" t="s">
        <v>96</v>
      </c>
      <c r="D9171" s="0" t="s">
        <v>102</v>
      </c>
      <c r="E9171" s="14" t="n">
        <v>44938</v>
      </c>
      <c r="F9171" s="14" t="n">
        <v>44947</v>
      </c>
      <c r="G9171" s="0" t="n">
        <v>1</v>
      </c>
      <c r="H9171" s="0" t="n">
        <v>66</v>
      </c>
      <c r="I9171" s="0" t="n">
        <v>7</v>
      </c>
      <c r="J9171" s="0" t="n">
        <v>1793</v>
      </c>
      <c r="K9171" s="0" t="n">
        <v>1969</v>
      </c>
      <c r="L9171" s="15" t="s">
        <v>97</v>
      </c>
      <c r="M9171" s="0" t="n">
        <v>9</v>
      </c>
      <c r="N9171" s="16" t="n">
        <f aca="false">I9171*K9171</f>
        <v>13783</v>
      </c>
      <c r="O9171" s="16" t="n">
        <f aca="false">I9171*(K9171-J9171)</f>
        <v>1232</v>
      </c>
      <c r="P9171" s="15" t="n">
        <f aca="false">K9171-J9171</f>
        <v>176</v>
      </c>
      <c r="Q9171" s="0" t="str">
        <f aca="false">IF(G9171=0,"Out of stock",IF(G9171&lt;H9171,"Understocked",IF(G9171&gt;Summary!$B$6*H9171,"Overstocked","Healthy")))</f>
        <v>Understocked</v>
      </c>
      <c r="R9171" s="0" t="str">
        <f aca="false">IF(I9171&gt;=Summary!$B$7,"Fast",IF(I9171&lt;Summary!$B$8,"Slow","Medium"))</f>
        <v>Slow</v>
      </c>
      <c r="S9171" s="15" t="n">
        <f aca="false">IF(M9171&gt;Summary!$B$5,1,0)</f>
        <v>1</v>
      </c>
      <c r="T9171" s="16" t="n">
        <f aca="false">IF(Q9171="Overstocked",(G9171-Summary!$B$6*H9171)*J9171,0)</f>
        <v>0</v>
      </c>
    </row>
    <row r="9172" customFormat="false" ht="15" hidden="false" customHeight="false" outlineLevel="0" collapsed="false">
      <c r="A9172" s="0" t="s">
        <v>9270</v>
      </c>
      <c r="B9172" s="0" t="s">
        <v>107</v>
      </c>
      <c r="C9172" s="0" t="s">
        <v>85</v>
      </c>
      <c r="D9172" s="0" t="s">
        <v>92</v>
      </c>
      <c r="E9172" s="14" t="n">
        <v>45369</v>
      </c>
      <c r="F9172" s="14" t="n">
        <v>45372</v>
      </c>
      <c r="G9172" s="0" t="n">
        <v>497</v>
      </c>
      <c r="H9172" s="0" t="n">
        <v>111</v>
      </c>
      <c r="I9172" s="0" t="n">
        <v>10</v>
      </c>
      <c r="J9172" s="0" t="n">
        <v>1393</v>
      </c>
      <c r="K9172" s="0" t="n">
        <v>1737</v>
      </c>
      <c r="L9172" s="15" t="s">
        <v>80</v>
      </c>
      <c r="M9172" s="0" t="n">
        <v>3</v>
      </c>
      <c r="N9172" s="16" t="n">
        <f aca="false">I9172*K9172</f>
        <v>17370</v>
      </c>
      <c r="O9172" s="16" t="n">
        <f aca="false">I9172*(K9172-J9172)</f>
        <v>3440</v>
      </c>
      <c r="P9172" s="15" t="n">
        <f aca="false">K9172-J9172</f>
        <v>344</v>
      </c>
      <c r="Q9172" s="0" t="str">
        <f aca="false">IF(G9172=0,"Out of stock",IF(G9172&lt;H9172,"Understocked",IF(G9172&gt;Summary!$B$6*H9172,"Overstocked","Healthy")))</f>
        <v>Overstocked</v>
      </c>
      <c r="R9172" s="0" t="str">
        <f aca="false">IF(I9172&gt;=Summary!$B$7,"Fast",IF(I9172&lt;Summary!$B$8,"Slow","Medium"))</f>
        <v>Slow</v>
      </c>
      <c r="S9172" s="15" t="n">
        <f aca="false">IF(M9172&gt;Summary!$B$5,1,0)</f>
        <v>0</v>
      </c>
      <c r="T9172" s="16" t="n">
        <f aca="false">IF(Q9172="Overstocked",(G9172-Summary!$B$6*H9172)*J9172,0)</f>
        <v>73829</v>
      </c>
    </row>
    <row r="9173" customFormat="false" ht="15" hidden="false" customHeight="false" outlineLevel="0" collapsed="false">
      <c r="A9173" s="0" t="s">
        <v>9271</v>
      </c>
      <c r="B9173" s="0" t="s">
        <v>107</v>
      </c>
      <c r="C9173" s="0" t="s">
        <v>78</v>
      </c>
      <c r="D9173" s="0" t="s">
        <v>92</v>
      </c>
      <c r="E9173" s="14" t="n">
        <v>45463</v>
      </c>
      <c r="F9173" s="14" t="n">
        <v>45469</v>
      </c>
      <c r="G9173" s="0" t="n">
        <v>443</v>
      </c>
      <c r="H9173" s="0" t="n">
        <v>102</v>
      </c>
      <c r="I9173" s="0" t="n">
        <v>259</v>
      </c>
      <c r="J9173" s="0" t="n">
        <v>1172</v>
      </c>
      <c r="K9173" s="0" t="n">
        <v>1470</v>
      </c>
      <c r="L9173" s="15" t="s">
        <v>97</v>
      </c>
      <c r="M9173" s="0" t="n">
        <v>6</v>
      </c>
      <c r="N9173" s="16" t="n">
        <f aca="false">I9173*K9173</f>
        <v>380730</v>
      </c>
      <c r="O9173" s="16" t="n">
        <f aca="false">I9173*(K9173-J9173)</f>
        <v>77182</v>
      </c>
      <c r="P9173" s="15" t="n">
        <f aca="false">K9173-J9173</f>
        <v>298</v>
      </c>
      <c r="Q9173" s="0" t="str">
        <f aca="false">IF(G9173=0,"Out of stock",IF(G9173&lt;H9173,"Understocked",IF(G9173&gt;Summary!$B$6*H9173,"Overstocked","Healthy")))</f>
        <v>Overstocked</v>
      </c>
      <c r="R9173" s="0" t="str">
        <f aca="false">IF(I9173&gt;=Summary!$B$7,"Fast",IF(I9173&lt;Summary!$B$8,"Slow","Medium"))</f>
        <v>Fast</v>
      </c>
      <c r="S9173" s="15" t="n">
        <f aca="false">IF(M9173&gt;Summary!$B$5,1,0)</f>
        <v>0</v>
      </c>
      <c r="T9173" s="16" t="n">
        <f aca="false">IF(Q9173="Overstocked",(G9173-Summary!$B$6*H9173)*J9173,0)</f>
        <v>41020</v>
      </c>
    </row>
    <row r="9174" customFormat="false" ht="15" hidden="false" customHeight="false" outlineLevel="0" collapsed="false">
      <c r="A9174" s="0" t="s">
        <v>9272</v>
      </c>
      <c r="B9174" s="0" t="s">
        <v>84</v>
      </c>
      <c r="C9174" s="0" t="s">
        <v>85</v>
      </c>
      <c r="D9174" s="0" t="s">
        <v>102</v>
      </c>
      <c r="E9174" s="14" t="n">
        <v>45110</v>
      </c>
      <c r="F9174" s="14" t="n">
        <v>45116</v>
      </c>
      <c r="G9174" s="0" t="n">
        <v>487</v>
      </c>
      <c r="H9174" s="0" t="n">
        <v>135</v>
      </c>
      <c r="I9174" s="0" t="n">
        <v>48</v>
      </c>
      <c r="J9174" s="0" t="n">
        <v>962</v>
      </c>
      <c r="K9174" s="0" t="n">
        <v>1121</v>
      </c>
      <c r="L9174" s="15" t="s">
        <v>80</v>
      </c>
      <c r="M9174" s="0" t="n">
        <v>6</v>
      </c>
      <c r="N9174" s="16" t="n">
        <f aca="false">I9174*K9174</f>
        <v>53808</v>
      </c>
      <c r="O9174" s="16" t="n">
        <f aca="false">I9174*(K9174-J9174)</f>
        <v>7632</v>
      </c>
      <c r="P9174" s="15" t="n">
        <f aca="false">K9174-J9174</f>
        <v>159</v>
      </c>
      <c r="Q9174" s="0" t="str">
        <f aca="false">IF(G9174=0,"Out of stock",IF(G9174&lt;H9174,"Understocked",IF(G9174&gt;Summary!$B$6*H9174,"Overstocked","Healthy")))</f>
        <v>Healthy</v>
      </c>
      <c r="R9174" s="0" t="str">
        <f aca="false">IF(I9174&gt;=Summary!$B$7,"Fast",IF(I9174&lt;Summary!$B$8,"Slow","Medium"))</f>
        <v>Slow</v>
      </c>
      <c r="S9174" s="15" t="n">
        <f aca="false">IF(M9174&gt;Summary!$B$5,1,0)</f>
        <v>0</v>
      </c>
      <c r="T9174" s="16" t="n">
        <f aca="false">IF(Q9174="Overstocked",(G9174-Summary!$B$6*H9174)*J9174,0)</f>
        <v>0</v>
      </c>
    </row>
    <row r="9175" customFormat="false" ht="15" hidden="false" customHeight="false" outlineLevel="0" collapsed="false">
      <c r="A9175" s="0" t="s">
        <v>9273</v>
      </c>
      <c r="B9175" s="0" t="s">
        <v>77</v>
      </c>
      <c r="C9175" s="0" t="s">
        <v>104</v>
      </c>
      <c r="D9175" s="0" t="s">
        <v>79</v>
      </c>
      <c r="E9175" s="14" t="n">
        <v>45022</v>
      </c>
      <c r="F9175" s="14" t="n">
        <v>45029</v>
      </c>
      <c r="G9175" s="0" t="n">
        <v>492</v>
      </c>
      <c r="H9175" s="0" t="n">
        <v>128</v>
      </c>
      <c r="I9175" s="0" t="n">
        <v>122</v>
      </c>
      <c r="J9175" s="0" t="n">
        <v>312</v>
      </c>
      <c r="K9175" s="0" t="n">
        <v>495</v>
      </c>
      <c r="L9175" s="15" t="s">
        <v>93</v>
      </c>
      <c r="M9175" s="0" t="n">
        <v>7</v>
      </c>
      <c r="N9175" s="16" t="n">
        <f aca="false">I9175*K9175</f>
        <v>60390</v>
      </c>
      <c r="O9175" s="16" t="n">
        <f aca="false">I9175*(K9175-J9175)</f>
        <v>22326</v>
      </c>
      <c r="P9175" s="15" t="n">
        <f aca="false">K9175-J9175</f>
        <v>183</v>
      </c>
      <c r="Q9175" s="0" t="str">
        <f aca="false">IF(G9175=0,"Out of stock",IF(G9175&lt;H9175,"Understocked",IF(G9175&gt;Summary!$B$6*H9175,"Overstocked","Healthy")))</f>
        <v>Healthy</v>
      </c>
      <c r="R9175" s="0" t="str">
        <f aca="false">IF(I9175&gt;=Summary!$B$7,"Fast",IF(I9175&lt;Summary!$B$8,"Slow","Medium"))</f>
        <v>Medium</v>
      </c>
      <c r="S9175" s="15" t="n">
        <f aca="false">IF(M9175&gt;Summary!$B$5,1,0)</f>
        <v>0</v>
      </c>
      <c r="T9175" s="16" t="n">
        <f aca="false">IF(Q9175="Overstocked",(G9175-Summary!$B$6*H9175)*J9175,0)</f>
        <v>0</v>
      </c>
    </row>
    <row r="9176" customFormat="false" ht="15" hidden="false" customHeight="false" outlineLevel="0" collapsed="false">
      <c r="A9176" s="0" t="s">
        <v>9274</v>
      </c>
      <c r="B9176" s="0" t="s">
        <v>95</v>
      </c>
      <c r="C9176" s="0" t="s">
        <v>78</v>
      </c>
      <c r="D9176" s="0" t="s">
        <v>86</v>
      </c>
      <c r="E9176" s="14" t="n">
        <v>45472</v>
      </c>
      <c r="F9176" s="14" t="n">
        <v>45473</v>
      </c>
      <c r="G9176" s="0" t="n">
        <v>217</v>
      </c>
      <c r="H9176" s="0" t="n">
        <v>127</v>
      </c>
      <c r="I9176" s="0" t="n">
        <v>38</v>
      </c>
      <c r="J9176" s="0" t="n">
        <v>1245</v>
      </c>
      <c r="K9176" s="0" t="n">
        <v>1742</v>
      </c>
      <c r="L9176" s="15" t="s">
        <v>93</v>
      </c>
      <c r="M9176" s="0" t="n">
        <v>1</v>
      </c>
      <c r="N9176" s="16" t="n">
        <f aca="false">I9176*K9176</f>
        <v>66196</v>
      </c>
      <c r="O9176" s="16" t="n">
        <f aca="false">I9176*(K9176-J9176)</f>
        <v>18886</v>
      </c>
      <c r="P9176" s="15" t="n">
        <f aca="false">K9176-J9176</f>
        <v>497</v>
      </c>
      <c r="Q9176" s="0" t="str">
        <f aca="false">IF(G9176=0,"Out of stock",IF(G9176&lt;H9176,"Understocked",IF(G9176&gt;Summary!$B$6*H9176,"Overstocked","Healthy")))</f>
        <v>Healthy</v>
      </c>
      <c r="R9176" s="0" t="str">
        <f aca="false">IF(I9176&gt;=Summary!$B$7,"Fast",IF(I9176&lt;Summary!$B$8,"Slow","Medium"))</f>
        <v>Slow</v>
      </c>
      <c r="S9176" s="15" t="n">
        <f aca="false">IF(M9176&gt;Summary!$B$5,1,0)</f>
        <v>0</v>
      </c>
      <c r="T9176" s="16" t="n">
        <f aca="false">IF(Q9176="Overstocked",(G9176-Summary!$B$6*H9176)*J9176,0)</f>
        <v>0</v>
      </c>
    </row>
    <row r="9177" customFormat="false" ht="15" hidden="false" customHeight="false" outlineLevel="0" collapsed="false">
      <c r="A9177" s="0" t="s">
        <v>9275</v>
      </c>
      <c r="B9177" s="0" t="s">
        <v>115</v>
      </c>
      <c r="C9177" s="0" t="s">
        <v>85</v>
      </c>
      <c r="D9177" s="0" t="s">
        <v>86</v>
      </c>
      <c r="E9177" s="14" t="n">
        <v>45063</v>
      </c>
      <c r="F9177" s="14" t="n">
        <v>45067</v>
      </c>
      <c r="G9177" s="0" t="n">
        <v>291</v>
      </c>
      <c r="H9177" s="0" t="n">
        <v>67</v>
      </c>
      <c r="I9177" s="0" t="n">
        <v>197</v>
      </c>
      <c r="J9177" s="0" t="n">
        <v>377</v>
      </c>
      <c r="K9177" s="0" t="n">
        <v>640</v>
      </c>
      <c r="L9177" s="15" t="s">
        <v>80</v>
      </c>
      <c r="M9177" s="0" t="n">
        <v>4</v>
      </c>
      <c r="N9177" s="16" t="n">
        <f aca="false">I9177*K9177</f>
        <v>126080</v>
      </c>
      <c r="O9177" s="16" t="n">
        <f aca="false">I9177*(K9177-J9177)</f>
        <v>51811</v>
      </c>
      <c r="P9177" s="15" t="n">
        <f aca="false">K9177-J9177</f>
        <v>263</v>
      </c>
      <c r="Q9177" s="0" t="str">
        <f aca="false">IF(G9177=0,"Out of stock",IF(G9177&lt;H9177,"Understocked",IF(G9177&gt;Summary!$B$6*H9177,"Overstocked","Healthy")))</f>
        <v>Overstocked</v>
      </c>
      <c r="R9177" s="0" t="str">
        <f aca="false">IF(I9177&gt;=Summary!$B$7,"Fast",IF(I9177&lt;Summary!$B$8,"Slow","Medium"))</f>
        <v>Medium</v>
      </c>
      <c r="S9177" s="15" t="n">
        <f aca="false">IF(M9177&gt;Summary!$B$5,1,0)</f>
        <v>0</v>
      </c>
      <c r="T9177" s="16" t="n">
        <f aca="false">IF(Q9177="Overstocked",(G9177-Summary!$B$6*H9177)*J9177,0)</f>
        <v>8671</v>
      </c>
    </row>
    <row r="9178" customFormat="false" ht="15" hidden="false" customHeight="false" outlineLevel="0" collapsed="false">
      <c r="A9178" s="0" t="s">
        <v>9276</v>
      </c>
      <c r="B9178" s="0" t="s">
        <v>77</v>
      </c>
      <c r="C9178" s="0" t="s">
        <v>85</v>
      </c>
      <c r="D9178" s="0" t="s">
        <v>90</v>
      </c>
      <c r="E9178" s="14" t="n">
        <v>45409</v>
      </c>
      <c r="F9178" s="14" t="n">
        <v>45410</v>
      </c>
      <c r="G9178" s="0" t="n">
        <v>240</v>
      </c>
      <c r="H9178" s="0" t="n">
        <v>112</v>
      </c>
      <c r="I9178" s="0" t="n">
        <v>248</v>
      </c>
      <c r="J9178" s="0" t="n">
        <v>1329</v>
      </c>
      <c r="K9178" s="0" t="n">
        <v>1449</v>
      </c>
      <c r="L9178" s="15" t="s">
        <v>93</v>
      </c>
      <c r="M9178" s="0" t="n">
        <v>1</v>
      </c>
      <c r="N9178" s="16" t="n">
        <f aca="false">I9178*K9178</f>
        <v>359352</v>
      </c>
      <c r="O9178" s="16" t="n">
        <f aca="false">I9178*(K9178-J9178)</f>
        <v>29760</v>
      </c>
      <c r="P9178" s="15" t="n">
        <f aca="false">K9178-J9178</f>
        <v>120</v>
      </c>
      <c r="Q9178" s="0" t="str">
        <f aca="false">IF(G9178=0,"Out of stock",IF(G9178&lt;H9178,"Understocked",IF(G9178&gt;Summary!$B$6*H9178,"Overstocked","Healthy")))</f>
        <v>Healthy</v>
      </c>
      <c r="R9178" s="0" t="str">
        <f aca="false">IF(I9178&gt;=Summary!$B$7,"Fast",IF(I9178&lt;Summary!$B$8,"Slow","Medium"))</f>
        <v>Fast</v>
      </c>
      <c r="S9178" s="15" t="n">
        <f aca="false">IF(M9178&gt;Summary!$B$5,1,0)</f>
        <v>0</v>
      </c>
      <c r="T9178" s="16" t="n">
        <f aca="false">IF(Q9178="Overstocked",(G9178-Summary!$B$6*H9178)*J9178,0)</f>
        <v>0</v>
      </c>
    </row>
    <row r="9179" customFormat="false" ht="15" hidden="false" customHeight="false" outlineLevel="0" collapsed="false">
      <c r="A9179" s="0" t="s">
        <v>9277</v>
      </c>
      <c r="B9179" s="0" t="s">
        <v>107</v>
      </c>
      <c r="C9179" s="0" t="s">
        <v>104</v>
      </c>
      <c r="D9179" s="0" t="s">
        <v>90</v>
      </c>
      <c r="E9179" s="14" t="n">
        <v>45270</v>
      </c>
      <c r="F9179" s="14" t="n">
        <v>45280</v>
      </c>
      <c r="G9179" s="0" t="n">
        <v>256</v>
      </c>
      <c r="H9179" s="0" t="n">
        <v>113</v>
      </c>
      <c r="I9179" s="0" t="n">
        <v>288</v>
      </c>
      <c r="J9179" s="0" t="n">
        <v>1808</v>
      </c>
      <c r="K9179" s="0" t="n">
        <v>2285</v>
      </c>
      <c r="L9179" s="15" t="s">
        <v>87</v>
      </c>
      <c r="M9179" s="0" t="n">
        <v>10</v>
      </c>
      <c r="N9179" s="16" t="n">
        <f aca="false">I9179*K9179</f>
        <v>658080</v>
      </c>
      <c r="O9179" s="16" t="n">
        <f aca="false">I9179*(K9179-J9179)</f>
        <v>137376</v>
      </c>
      <c r="P9179" s="15" t="n">
        <f aca="false">K9179-J9179</f>
        <v>477</v>
      </c>
      <c r="Q9179" s="0" t="str">
        <f aca="false">IF(G9179=0,"Out of stock",IF(G9179&lt;H9179,"Understocked",IF(G9179&gt;Summary!$B$6*H9179,"Overstocked","Healthy")))</f>
        <v>Healthy</v>
      </c>
      <c r="R9179" s="0" t="str">
        <f aca="false">IF(I9179&gt;=Summary!$B$7,"Fast",IF(I9179&lt;Summary!$B$8,"Slow","Medium"))</f>
        <v>Fast</v>
      </c>
      <c r="S9179" s="15" t="n">
        <f aca="false">IF(M9179&gt;Summary!$B$5,1,0)</f>
        <v>1</v>
      </c>
      <c r="T9179" s="16" t="n">
        <f aca="false">IF(Q9179="Overstocked",(G9179-Summary!$B$6*H9179)*J9179,0)</f>
        <v>0</v>
      </c>
    </row>
    <row r="9180" customFormat="false" ht="15" hidden="false" customHeight="false" outlineLevel="0" collapsed="false">
      <c r="A9180" s="0" t="s">
        <v>9278</v>
      </c>
      <c r="B9180" s="0" t="s">
        <v>101</v>
      </c>
      <c r="C9180" s="0" t="s">
        <v>85</v>
      </c>
      <c r="D9180" s="0" t="s">
        <v>79</v>
      </c>
      <c r="E9180" s="14" t="n">
        <v>45195</v>
      </c>
      <c r="F9180" s="14" t="n">
        <v>45200</v>
      </c>
      <c r="G9180" s="0" t="n">
        <v>149</v>
      </c>
      <c r="H9180" s="0" t="n">
        <v>64</v>
      </c>
      <c r="I9180" s="0" t="n">
        <v>188</v>
      </c>
      <c r="J9180" s="0" t="n">
        <v>1289</v>
      </c>
      <c r="K9180" s="0" t="n">
        <v>1787</v>
      </c>
      <c r="L9180" s="15" t="s">
        <v>93</v>
      </c>
      <c r="M9180" s="0" t="n">
        <v>5</v>
      </c>
      <c r="N9180" s="16" t="n">
        <f aca="false">I9180*K9180</f>
        <v>335956</v>
      </c>
      <c r="O9180" s="16" t="n">
        <f aca="false">I9180*(K9180-J9180)</f>
        <v>93624</v>
      </c>
      <c r="P9180" s="15" t="n">
        <f aca="false">K9180-J9180</f>
        <v>498</v>
      </c>
      <c r="Q9180" s="0" t="str">
        <f aca="false">IF(G9180=0,"Out of stock",IF(G9180&lt;H9180,"Understocked",IF(G9180&gt;Summary!$B$6*H9180,"Overstocked","Healthy")))</f>
        <v>Healthy</v>
      </c>
      <c r="R9180" s="0" t="str">
        <f aca="false">IF(I9180&gt;=Summary!$B$7,"Fast",IF(I9180&lt;Summary!$B$8,"Slow","Medium"))</f>
        <v>Medium</v>
      </c>
      <c r="S9180" s="15" t="n">
        <f aca="false">IF(M9180&gt;Summary!$B$5,1,0)</f>
        <v>0</v>
      </c>
      <c r="T9180" s="16" t="n">
        <f aca="false">IF(Q9180="Overstocked",(G9180-Summary!$B$6*H9180)*J9180,0)</f>
        <v>0</v>
      </c>
    </row>
    <row r="9181" customFormat="false" ht="15" hidden="false" customHeight="false" outlineLevel="0" collapsed="false">
      <c r="A9181" s="0" t="s">
        <v>9279</v>
      </c>
      <c r="B9181" s="0" t="s">
        <v>95</v>
      </c>
      <c r="C9181" s="0" t="s">
        <v>78</v>
      </c>
      <c r="D9181" s="0" t="s">
        <v>102</v>
      </c>
      <c r="E9181" s="14" t="n">
        <v>45308</v>
      </c>
      <c r="F9181" s="14" t="n">
        <v>45311</v>
      </c>
      <c r="G9181" s="0" t="n">
        <v>126</v>
      </c>
      <c r="H9181" s="0" t="n">
        <v>116</v>
      </c>
      <c r="I9181" s="0" t="n">
        <v>233</v>
      </c>
      <c r="J9181" s="0" t="n">
        <v>788</v>
      </c>
      <c r="K9181" s="0" t="n">
        <v>1136</v>
      </c>
      <c r="L9181" s="15" t="s">
        <v>82</v>
      </c>
      <c r="M9181" s="0" t="n">
        <v>3</v>
      </c>
      <c r="N9181" s="16" t="n">
        <f aca="false">I9181*K9181</f>
        <v>264688</v>
      </c>
      <c r="O9181" s="16" t="n">
        <f aca="false">I9181*(K9181-J9181)</f>
        <v>81084</v>
      </c>
      <c r="P9181" s="15" t="n">
        <f aca="false">K9181-J9181</f>
        <v>348</v>
      </c>
      <c r="Q9181" s="0" t="str">
        <f aca="false">IF(G9181=0,"Out of stock",IF(G9181&lt;H9181,"Understocked",IF(G9181&gt;Summary!$B$6*H9181,"Overstocked","Healthy")))</f>
        <v>Healthy</v>
      </c>
      <c r="R9181" s="0" t="str">
        <f aca="false">IF(I9181&gt;=Summary!$B$7,"Fast",IF(I9181&lt;Summary!$B$8,"Slow","Medium"))</f>
        <v>Fast</v>
      </c>
      <c r="S9181" s="15" t="n">
        <f aca="false">IF(M9181&gt;Summary!$B$5,1,0)</f>
        <v>0</v>
      </c>
      <c r="T9181" s="16" t="n">
        <f aca="false">IF(Q9181="Overstocked",(G9181-Summary!$B$6*H9181)*J9181,0)</f>
        <v>0</v>
      </c>
    </row>
    <row r="9182" customFormat="false" ht="15" hidden="false" customHeight="false" outlineLevel="0" collapsed="false">
      <c r="A9182" s="0" t="s">
        <v>9280</v>
      </c>
      <c r="B9182" s="0" t="s">
        <v>111</v>
      </c>
      <c r="C9182" s="0" t="s">
        <v>104</v>
      </c>
      <c r="D9182" s="0" t="s">
        <v>92</v>
      </c>
      <c r="E9182" s="14" t="n">
        <v>45569</v>
      </c>
      <c r="F9182" s="14" t="n">
        <v>45576</v>
      </c>
      <c r="G9182" s="0" t="n">
        <v>403</v>
      </c>
      <c r="H9182" s="0" t="n">
        <v>110</v>
      </c>
      <c r="I9182" s="0" t="n">
        <v>4</v>
      </c>
      <c r="J9182" s="0" t="n">
        <v>326</v>
      </c>
      <c r="K9182" s="0" t="n">
        <v>467</v>
      </c>
      <c r="L9182" s="15" t="s">
        <v>97</v>
      </c>
      <c r="M9182" s="0" t="n">
        <v>7</v>
      </c>
      <c r="N9182" s="16" t="n">
        <f aca="false">I9182*K9182</f>
        <v>1868</v>
      </c>
      <c r="O9182" s="16" t="n">
        <f aca="false">I9182*(K9182-J9182)</f>
        <v>564</v>
      </c>
      <c r="P9182" s="15" t="n">
        <f aca="false">K9182-J9182</f>
        <v>141</v>
      </c>
      <c r="Q9182" s="0" t="str">
        <f aca="false">IF(G9182=0,"Out of stock",IF(G9182&lt;H9182,"Understocked",IF(G9182&gt;Summary!$B$6*H9182,"Overstocked","Healthy")))</f>
        <v>Healthy</v>
      </c>
      <c r="R9182" s="0" t="str">
        <f aca="false">IF(I9182&gt;=Summary!$B$7,"Fast",IF(I9182&lt;Summary!$B$8,"Slow","Medium"))</f>
        <v>Slow</v>
      </c>
      <c r="S9182" s="15" t="n">
        <f aca="false">IF(M9182&gt;Summary!$B$5,1,0)</f>
        <v>0</v>
      </c>
      <c r="T9182" s="16" t="n">
        <f aca="false">IF(Q9182="Overstocked",(G9182-Summary!$B$6*H9182)*J9182,0)</f>
        <v>0</v>
      </c>
    </row>
    <row r="9183" customFormat="false" ht="15" hidden="false" customHeight="false" outlineLevel="0" collapsed="false">
      <c r="A9183" s="0" t="s">
        <v>9281</v>
      </c>
      <c r="B9183" s="0" t="s">
        <v>77</v>
      </c>
      <c r="C9183" s="0" t="s">
        <v>78</v>
      </c>
      <c r="D9183" s="0" t="s">
        <v>102</v>
      </c>
      <c r="E9183" s="14" t="n">
        <v>45028</v>
      </c>
      <c r="F9183" s="14" t="n">
        <v>45030</v>
      </c>
      <c r="G9183" s="0" t="n">
        <v>261</v>
      </c>
      <c r="H9183" s="0" t="n">
        <v>58</v>
      </c>
      <c r="I9183" s="0" t="n">
        <v>289</v>
      </c>
      <c r="J9183" s="0" t="n">
        <v>1322</v>
      </c>
      <c r="K9183" s="0" t="n">
        <v>1604</v>
      </c>
      <c r="L9183" s="15" t="s">
        <v>82</v>
      </c>
      <c r="M9183" s="0" t="n">
        <v>2</v>
      </c>
      <c r="N9183" s="16" t="n">
        <f aca="false">I9183*K9183</f>
        <v>463556</v>
      </c>
      <c r="O9183" s="16" t="n">
        <f aca="false">I9183*(K9183-J9183)</f>
        <v>81498</v>
      </c>
      <c r="P9183" s="15" t="n">
        <f aca="false">K9183-J9183</f>
        <v>282</v>
      </c>
      <c r="Q9183" s="0" t="str">
        <f aca="false">IF(G9183=0,"Out of stock",IF(G9183&lt;H9183,"Understocked",IF(G9183&gt;Summary!$B$6*H9183,"Overstocked","Healthy")))</f>
        <v>Overstocked</v>
      </c>
      <c r="R9183" s="0" t="str">
        <f aca="false">IF(I9183&gt;=Summary!$B$7,"Fast",IF(I9183&lt;Summary!$B$8,"Slow","Medium"))</f>
        <v>Fast</v>
      </c>
      <c r="S9183" s="15" t="n">
        <f aca="false">IF(M9183&gt;Summary!$B$5,1,0)</f>
        <v>0</v>
      </c>
      <c r="T9183" s="16" t="n">
        <f aca="false">IF(Q9183="Overstocked",(G9183-Summary!$B$6*H9183)*J9183,0)</f>
        <v>38338</v>
      </c>
    </row>
    <row r="9184" customFormat="false" ht="15" hidden="false" customHeight="false" outlineLevel="0" collapsed="false">
      <c r="A9184" s="0" t="s">
        <v>9282</v>
      </c>
      <c r="B9184" s="0" t="s">
        <v>123</v>
      </c>
      <c r="C9184" s="0" t="s">
        <v>104</v>
      </c>
      <c r="D9184" s="0" t="s">
        <v>92</v>
      </c>
      <c r="E9184" s="14" t="n">
        <v>45307</v>
      </c>
      <c r="F9184" s="14" t="n">
        <v>45313</v>
      </c>
      <c r="G9184" s="0" t="n">
        <v>291</v>
      </c>
      <c r="H9184" s="0" t="n">
        <v>57</v>
      </c>
      <c r="I9184" s="0" t="n">
        <v>188</v>
      </c>
      <c r="J9184" s="0" t="n">
        <v>1626</v>
      </c>
      <c r="K9184" s="0" t="n">
        <v>2020</v>
      </c>
      <c r="L9184" s="15" t="s">
        <v>87</v>
      </c>
      <c r="M9184" s="0" t="n">
        <v>6</v>
      </c>
      <c r="N9184" s="16" t="n">
        <f aca="false">I9184*K9184</f>
        <v>379760</v>
      </c>
      <c r="O9184" s="16" t="n">
        <f aca="false">I9184*(K9184-J9184)</f>
        <v>74072</v>
      </c>
      <c r="P9184" s="15" t="n">
        <f aca="false">K9184-J9184</f>
        <v>394</v>
      </c>
      <c r="Q9184" s="0" t="str">
        <f aca="false">IF(G9184=0,"Out of stock",IF(G9184&lt;H9184,"Understocked",IF(G9184&gt;Summary!$B$6*H9184,"Overstocked","Healthy")))</f>
        <v>Overstocked</v>
      </c>
      <c r="R9184" s="0" t="str">
        <f aca="false">IF(I9184&gt;=Summary!$B$7,"Fast",IF(I9184&lt;Summary!$B$8,"Slow","Medium"))</f>
        <v>Medium</v>
      </c>
      <c r="S9184" s="15" t="n">
        <f aca="false">IF(M9184&gt;Summary!$B$5,1,0)</f>
        <v>0</v>
      </c>
      <c r="T9184" s="16" t="n">
        <f aca="false">IF(Q9184="Overstocked",(G9184-Summary!$B$6*H9184)*J9184,0)</f>
        <v>102438</v>
      </c>
    </row>
    <row r="9185" customFormat="false" ht="15" hidden="false" customHeight="false" outlineLevel="0" collapsed="false">
      <c r="A9185" s="0" t="s">
        <v>9283</v>
      </c>
      <c r="B9185" s="0" t="s">
        <v>111</v>
      </c>
      <c r="C9185" s="0" t="s">
        <v>104</v>
      </c>
      <c r="D9185" s="0" t="s">
        <v>86</v>
      </c>
      <c r="E9185" s="14" t="n">
        <v>45575</v>
      </c>
      <c r="F9185" s="14" t="n">
        <v>45584</v>
      </c>
      <c r="G9185" s="0" t="n">
        <v>260</v>
      </c>
      <c r="H9185" s="0" t="n">
        <v>106</v>
      </c>
      <c r="I9185" s="0" t="n">
        <v>52</v>
      </c>
      <c r="J9185" s="0" t="n">
        <v>1832</v>
      </c>
      <c r="K9185" s="0" t="n">
        <v>2077</v>
      </c>
      <c r="L9185" s="15" t="s">
        <v>82</v>
      </c>
      <c r="M9185" s="0" t="n">
        <v>9</v>
      </c>
      <c r="N9185" s="16" t="n">
        <f aca="false">I9185*K9185</f>
        <v>108004</v>
      </c>
      <c r="O9185" s="16" t="n">
        <f aca="false">I9185*(K9185-J9185)</f>
        <v>12740</v>
      </c>
      <c r="P9185" s="15" t="n">
        <f aca="false">K9185-J9185</f>
        <v>245</v>
      </c>
      <c r="Q9185" s="0" t="str">
        <f aca="false">IF(G9185=0,"Out of stock",IF(G9185&lt;H9185,"Understocked",IF(G9185&gt;Summary!$B$6*H9185,"Overstocked","Healthy")))</f>
        <v>Healthy</v>
      </c>
      <c r="R9185" s="0" t="str">
        <f aca="false">IF(I9185&gt;=Summary!$B$7,"Fast",IF(I9185&lt;Summary!$B$8,"Slow","Medium"))</f>
        <v>Slow</v>
      </c>
      <c r="S9185" s="15" t="n">
        <f aca="false">IF(M9185&gt;Summary!$B$5,1,0)</f>
        <v>1</v>
      </c>
      <c r="T9185" s="16" t="n">
        <f aca="false">IF(Q9185="Overstocked",(G9185-Summary!$B$6*H9185)*J9185,0)</f>
        <v>0</v>
      </c>
    </row>
    <row r="9186" customFormat="false" ht="15" hidden="false" customHeight="false" outlineLevel="0" collapsed="false">
      <c r="A9186" s="0" t="s">
        <v>9284</v>
      </c>
      <c r="B9186" s="0" t="s">
        <v>123</v>
      </c>
      <c r="C9186" s="0" t="s">
        <v>78</v>
      </c>
      <c r="D9186" s="0" t="s">
        <v>102</v>
      </c>
      <c r="E9186" s="14" t="n">
        <v>44992</v>
      </c>
      <c r="F9186" s="14" t="n">
        <v>45000</v>
      </c>
      <c r="G9186" s="0" t="n">
        <v>190</v>
      </c>
      <c r="H9186" s="0" t="n">
        <v>67</v>
      </c>
      <c r="I9186" s="0" t="n">
        <v>36</v>
      </c>
      <c r="J9186" s="0" t="n">
        <v>1722</v>
      </c>
      <c r="K9186" s="0" t="n">
        <v>1955</v>
      </c>
      <c r="L9186" s="15" t="s">
        <v>82</v>
      </c>
      <c r="M9186" s="0" t="n">
        <v>8</v>
      </c>
      <c r="N9186" s="16" t="n">
        <f aca="false">I9186*K9186</f>
        <v>70380</v>
      </c>
      <c r="O9186" s="16" t="n">
        <f aca="false">I9186*(K9186-J9186)</f>
        <v>8388</v>
      </c>
      <c r="P9186" s="15" t="n">
        <f aca="false">K9186-J9186</f>
        <v>233</v>
      </c>
      <c r="Q9186" s="0" t="str">
        <f aca="false">IF(G9186=0,"Out of stock",IF(G9186&lt;H9186,"Understocked",IF(G9186&gt;Summary!$B$6*H9186,"Overstocked","Healthy")))</f>
        <v>Healthy</v>
      </c>
      <c r="R9186" s="0" t="str">
        <f aca="false">IF(I9186&gt;=Summary!$B$7,"Fast",IF(I9186&lt;Summary!$B$8,"Slow","Medium"))</f>
        <v>Slow</v>
      </c>
      <c r="S9186" s="15" t="n">
        <f aca="false">IF(M9186&gt;Summary!$B$5,1,0)</f>
        <v>1</v>
      </c>
      <c r="T9186" s="16" t="n">
        <f aca="false">IF(Q9186="Overstocked",(G9186-Summary!$B$6*H9186)*J9186,0)</f>
        <v>0</v>
      </c>
    </row>
    <row r="9187" customFormat="false" ht="15" hidden="false" customHeight="false" outlineLevel="0" collapsed="false">
      <c r="A9187" s="0" t="s">
        <v>9285</v>
      </c>
      <c r="B9187" s="0" t="s">
        <v>123</v>
      </c>
      <c r="C9187" s="0" t="s">
        <v>85</v>
      </c>
      <c r="D9187" s="0" t="s">
        <v>86</v>
      </c>
      <c r="E9187" s="14" t="n">
        <v>45550</v>
      </c>
      <c r="F9187" s="14" t="n">
        <v>45551</v>
      </c>
      <c r="G9187" s="0" t="n">
        <v>159</v>
      </c>
      <c r="H9187" s="0" t="n">
        <v>103</v>
      </c>
      <c r="I9187" s="0" t="n">
        <v>15</v>
      </c>
      <c r="J9187" s="0" t="n">
        <v>1423</v>
      </c>
      <c r="K9187" s="0" t="n">
        <v>1553</v>
      </c>
      <c r="L9187" s="15" t="s">
        <v>82</v>
      </c>
      <c r="M9187" s="0" t="n">
        <v>1</v>
      </c>
      <c r="N9187" s="16" t="n">
        <f aca="false">I9187*K9187</f>
        <v>23295</v>
      </c>
      <c r="O9187" s="16" t="n">
        <f aca="false">I9187*(K9187-J9187)</f>
        <v>1950</v>
      </c>
      <c r="P9187" s="15" t="n">
        <f aca="false">K9187-J9187</f>
        <v>130</v>
      </c>
      <c r="Q9187" s="0" t="str">
        <f aca="false">IF(G9187=0,"Out of stock",IF(G9187&lt;H9187,"Understocked",IF(G9187&gt;Summary!$B$6*H9187,"Overstocked","Healthy")))</f>
        <v>Healthy</v>
      </c>
      <c r="R9187" s="0" t="str">
        <f aca="false">IF(I9187&gt;=Summary!$B$7,"Fast",IF(I9187&lt;Summary!$B$8,"Slow","Medium"))</f>
        <v>Slow</v>
      </c>
      <c r="S9187" s="15" t="n">
        <f aca="false">IF(M9187&gt;Summary!$B$5,1,0)</f>
        <v>0</v>
      </c>
      <c r="T9187" s="16" t="n">
        <f aca="false">IF(Q9187="Overstocked",(G9187-Summary!$B$6*H9187)*J9187,0)</f>
        <v>0</v>
      </c>
    </row>
    <row r="9188" customFormat="false" ht="15" hidden="false" customHeight="false" outlineLevel="0" collapsed="false">
      <c r="A9188" s="0" t="s">
        <v>9286</v>
      </c>
      <c r="B9188" s="0" t="s">
        <v>77</v>
      </c>
      <c r="C9188" s="0" t="s">
        <v>78</v>
      </c>
      <c r="D9188" s="0" t="s">
        <v>90</v>
      </c>
      <c r="E9188" s="14" t="n">
        <v>45120</v>
      </c>
      <c r="F9188" s="14" t="n">
        <v>45121</v>
      </c>
      <c r="G9188" s="0" t="n">
        <v>215</v>
      </c>
      <c r="H9188" s="0" t="n">
        <v>150</v>
      </c>
      <c r="I9188" s="0" t="n">
        <v>99</v>
      </c>
      <c r="J9188" s="0" t="n">
        <v>774</v>
      </c>
      <c r="K9188" s="0" t="n">
        <v>1155</v>
      </c>
      <c r="L9188" s="15" t="s">
        <v>82</v>
      </c>
      <c r="M9188" s="0" t="n">
        <v>1</v>
      </c>
      <c r="N9188" s="16" t="n">
        <f aca="false">I9188*K9188</f>
        <v>114345</v>
      </c>
      <c r="O9188" s="16" t="n">
        <f aca="false">I9188*(K9188-J9188)</f>
        <v>37719</v>
      </c>
      <c r="P9188" s="15" t="n">
        <f aca="false">K9188-J9188</f>
        <v>381</v>
      </c>
      <c r="Q9188" s="0" t="str">
        <f aca="false">IF(G9188=0,"Out of stock",IF(G9188&lt;H9188,"Understocked",IF(G9188&gt;Summary!$B$6*H9188,"Overstocked","Healthy")))</f>
        <v>Healthy</v>
      </c>
      <c r="R9188" s="0" t="str">
        <f aca="false">IF(I9188&gt;=Summary!$B$7,"Fast",IF(I9188&lt;Summary!$B$8,"Slow","Medium"))</f>
        <v>Slow</v>
      </c>
      <c r="S9188" s="15" t="n">
        <f aca="false">IF(M9188&gt;Summary!$B$5,1,0)</f>
        <v>0</v>
      </c>
      <c r="T9188" s="16" t="n">
        <f aca="false">IF(Q9188="Overstocked",(G9188-Summary!$B$6*H9188)*J9188,0)</f>
        <v>0</v>
      </c>
    </row>
    <row r="9189" customFormat="false" ht="15" hidden="false" customHeight="false" outlineLevel="0" collapsed="false">
      <c r="A9189" s="0" t="s">
        <v>9287</v>
      </c>
      <c r="B9189" s="0" t="s">
        <v>123</v>
      </c>
      <c r="C9189" s="0" t="s">
        <v>104</v>
      </c>
      <c r="D9189" s="0" t="s">
        <v>79</v>
      </c>
      <c r="E9189" s="14" t="n">
        <v>45483</v>
      </c>
      <c r="F9189" s="14" t="n">
        <v>45489</v>
      </c>
      <c r="G9189" s="0" t="n">
        <v>121</v>
      </c>
      <c r="H9189" s="0" t="n">
        <v>50</v>
      </c>
      <c r="I9189" s="0" t="n">
        <v>100</v>
      </c>
      <c r="J9189" s="0" t="n">
        <v>1592</v>
      </c>
      <c r="K9189" s="0" t="n">
        <v>1790</v>
      </c>
      <c r="L9189" s="15" t="s">
        <v>97</v>
      </c>
      <c r="M9189" s="0" t="n">
        <v>6</v>
      </c>
      <c r="N9189" s="16" t="n">
        <f aca="false">I9189*K9189</f>
        <v>179000</v>
      </c>
      <c r="O9189" s="16" t="n">
        <f aca="false">I9189*(K9189-J9189)</f>
        <v>19800</v>
      </c>
      <c r="P9189" s="15" t="n">
        <f aca="false">K9189-J9189</f>
        <v>198</v>
      </c>
      <c r="Q9189" s="0" t="str">
        <f aca="false">IF(G9189=0,"Out of stock",IF(G9189&lt;H9189,"Understocked",IF(G9189&gt;Summary!$B$6*H9189,"Overstocked","Healthy")))</f>
        <v>Healthy</v>
      </c>
      <c r="R9189" s="0" t="str">
        <f aca="false">IF(I9189&gt;=Summary!$B$7,"Fast",IF(I9189&lt;Summary!$B$8,"Slow","Medium"))</f>
        <v>Medium</v>
      </c>
      <c r="S9189" s="15" t="n">
        <f aca="false">IF(M9189&gt;Summary!$B$5,1,0)</f>
        <v>0</v>
      </c>
      <c r="T9189" s="16" t="n">
        <f aca="false">IF(Q9189="Overstocked",(G9189-Summary!$B$6*H9189)*J9189,0)</f>
        <v>0</v>
      </c>
    </row>
    <row r="9190" customFormat="false" ht="15" hidden="false" customHeight="false" outlineLevel="0" collapsed="false">
      <c r="A9190" s="0" t="s">
        <v>9288</v>
      </c>
      <c r="B9190" s="0" t="s">
        <v>107</v>
      </c>
      <c r="C9190" s="0" t="s">
        <v>85</v>
      </c>
      <c r="D9190" s="0" t="s">
        <v>86</v>
      </c>
      <c r="E9190" s="14" t="n">
        <v>45449</v>
      </c>
      <c r="F9190" s="14" t="n">
        <v>45456</v>
      </c>
      <c r="G9190" s="0" t="n">
        <v>357</v>
      </c>
      <c r="H9190" s="0" t="n">
        <v>148</v>
      </c>
      <c r="I9190" s="0" t="n">
        <v>146</v>
      </c>
      <c r="J9190" s="0" t="n">
        <v>1528</v>
      </c>
      <c r="K9190" s="0" t="n">
        <v>2007</v>
      </c>
      <c r="L9190" s="15" t="s">
        <v>93</v>
      </c>
      <c r="M9190" s="0" t="n">
        <v>7</v>
      </c>
      <c r="N9190" s="16" t="n">
        <f aca="false">I9190*K9190</f>
        <v>293022</v>
      </c>
      <c r="O9190" s="16" t="n">
        <f aca="false">I9190*(K9190-J9190)</f>
        <v>69934</v>
      </c>
      <c r="P9190" s="15" t="n">
        <f aca="false">K9190-J9190</f>
        <v>479</v>
      </c>
      <c r="Q9190" s="0" t="str">
        <f aca="false">IF(G9190=0,"Out of stock",IF(G9190&lt;H9190,"Understocked",IF(G9190&gt;Summary!$B$6*H9190,"Overstocked","Healthy")))</f>
        <v>Healthy</v>
      </c>
      <c r="R9190" s="0" t="str">
        <f aca="false">IF(I9190&gt;=Summary!$B$7,"Fast",IF(I9190&lt;Summary!$B$8,"Slow","Medium"))</f>
        <v>Medium</v>
      </c>
      <c r="S9190" s="15" t="n">
        <f aca="false">IF(M9190&gt;Summary!$B$5,1,0)</f>
        <v>0</v>
      </c>
      <c r="T9190" s="16" t="n">
        <f aca="false">IF(Q9190="Overstocked",(G9190-Summary!$B$6*H9190)*J9190,0)</f>
        <v>0</v>
      </c>
    </row>
    <row r="9191" customFormat="false" ht="15" hidden="false" customHeight="false" outlineLevel="0" collapsed="false">
      <c r="A9191" s="0" t="s">
        <v>9289</v>
      </c>
      <c r="B9191" s="0" t="s">
        <v>123</v>
      </c>
      <c r="C9191" s="0" t="s">
        <v>104</v>
      </c>
      <c r="D9191" s="0" t="s">
        <v>86</v>
      </c>
      <c r="E9191" s="14" t="n">
        <v>45017</v>
      </c>
      <c r="F9191" s="14" t="n">
        <v>45019</v>
      </c>
      <c r="G9191" s="0" t="n">
        <v>312</v>
      </c>
      <c r="H9191" s="0" t="n">
        <v>104</v>
      </c>
      <c r="I9191" s="0" t="n">
        <v>82</v>
      </c>
      <c r="J9191" s="0" t="n">
        <v>1385</v>
      </c>
      <c r="K9191" s="0" t="n">
        <v>1451</v>
      </c>
      <c r="L9191" s="15" t="s">
        <v>97</v>
      </c>
      <c r="M9191" s="0" t="n">
        <v>2</v>
      </c>
      <c r="N9191" s="16" t="n">
        <f aca="false">I9191*K9191</f>
        <v>118982</v>
      </c>
      <c r="O9191" s="16" t="n">
        <f aca="false">I9191*(K9191-J9191)</f>
        <v>5412</v>
      </c>
      <c r="P9191" s="15" t="n">
        <f aca="false">K9191-J9191</f>
        <v>66</v>
      </c>
      <c r="Q9191" s="0" t="str">
        <f aca="false">IF(G9191=0,"Out of stock",IF(G9191&lt;H9191,"Understocked",IF(G9191&gt;Summary!$B$6*H9191,"Overstocked","Healthy")))</f>
        <v>Healthy</v>
      </c>
      <c r="R9191" s="0" t="str">
        <f aca="false">IF(I9191&gt;=Summary!$B$7,"Fast",IF(I9191&lt;Summary!$B$8,"Slow","Medium"))</f>
        <v>Slow</v>
      </c>
      <c r="S9191" s="15" t="n">
        <f aca="false">IF(M9191&gt;Summary!$B$5,1,0)</f>
        <v>0</v>
      </c>
      <c r="T9191" s="16" t="n">
        <f aca="false">IF(Q9191="Overstocked",(G9191-Summary!$B$6*H9191)*J9191,0)</f>
        <v>0</v>
      </c>
    </row>
    <row r="9192" customFormat="false" ht="15" hidden="false" customHeight="false" outlineLevel="0" collapsed="false">
      <c r="A9192" s="0" t="s">
        <v>9290</v>
      </c>
      <c r="B9192" s="0" t="s">
        <v>123</v>
      </c>
      <c r="C9192" s="0" t="s">
        <v>85</v>
      </c>
      <c r="D9192" s="0" t="s">
        <v>102</v>
      </c>
      <c r="E9192" s="14" t="n">
        <v>45282</v>
      </c>
      <c r="F9192" s="14" t="n">
        <v>45291</v>
      </c>
      <c r="G9192" s="0" t="n">
        <v>142</v>
      </c>
      <c r="H9192" s="0" t="n">
        <v>119</v>
      </c>
      <c r="I9192" s="0" t="n">
        <v>210</v>
      </c>
      <c r="J9192" s="0" t="n">
        <v>1310</v>
      </c>
      <c r="K9192" s="0" t="n">
        <v>1606</v>
      </c>
      <c r="L9192" s="15" t="s">
        <v>80</v>
      </c>
      <c r="M9192" s="0" t="n">
        <v>9</v>
      </c>
      <c r="N9192" s="16" t="n">
        <f aca="false">I9192*K9192</f>
        <v>337260</v>
      </c>
      <c r="O9192" s="16" t="n">
        <f aca="false">I9192*(K9192-J9192)</f>
        <v>62160</v>
      </c>
      <c r="P9192" s="15" t="n">
        <f aca="false">K9192-J9192</f>
        <v>296</v>
      </c>
      <c r="Q9192" s="0" t="str">
        <f aca="false">IF(G9192=0,"Out of stock",IF(G9192&lt;H9192,"Understocked",IF(G9192&gt;Summary!$B$6*H9192,"Overstocked","Healthy")))</f>
        <v>Healthy</v>
      </c>
      <c r="R9192" s="0" t="str">
        <f aca="false">IF(I9192&gt;=Summary!$B$7,"Fast",IF(I9192&lt;Summary!$B$8,"Slow","Medium"))</f>
        <v>Fast</v>
      </c>
      <c r="S9192" s="15" t="n">
        <f aca="false">IF(M9192&gt;Summary!$B$5,1,0)</f>
        <v>1</v>
      </c>
      <c r="T9192" s="16" t="n">
        <f aca="false">IF(Q9192="Overstocked",(G9192-Summary!$B$6*H9192)*J9192,0)</f>
        <v>0</v>
      </c>
    </row>
    <row r="9193" customFormat="false" ht="15" hidden="false" customHeight="false" outlineLevel="0" collapsed="false">
      <c r="A9193" s="0" t="s">
        <v>9291</v>
      </c>
      <c r="B9193" s="0" t="s">
        <v>101</v>
      </c>
      <c r="C9193" s="0" t="s">
        <v>78</v>
      </c>
      <c r="D9193" s="0" t="s">
        <v>92</v>
      </c>
      <c r="E9193" s="14" t="n">
        <v>45405</v>
      </c>
      <c r="F9193" s="14" t="n">
        <v>45408</v>
      </c>
      <c r="G9193" s="0" t="n">
        <v>231</v>
      </c>
      <c r="H9193" s="0" t="n">
        <v>102</v>
      </c>
      <c r="I9193" s="0" t="n">
        <v>12</v>
      </c>
      <c r="J9193" s="0" t="n">
        <v>1380</v>
      </c>
      <c r="K9193" s="0" t="n">
        <v>1682</v>
      </c>
      <c r="L9193" s="15" t="s">
        <v>97</v>
      </c>
      <c r="M9193" s="0" t="n">
        <v>3</v>
      </c>
      <c r="N9193" s="16" t="n">
        <f aca="false">I9193*K9193</f>
        <v>20184</v>
      </c>
      <c r="O9193" s="16" t="n">
        <f aca="false">I9193*(K9193-J9193)</f>
        <v>3624</v>
      </c>
      <c r="P9193" s="15" t="n">
        <f aca="false">K9193-J9193</f>
        <v>302</v>
      </c>
      <c r="Q9193" s="0" t="str">
        <f aca="false">IF(G9193=0,"Out of stock",IF(G9193&lt;H9193,"Understocked",IF(G9193&gt;Summary!$B$6*H9193,"Overstocked","Healthy")))</f>
        <v>Healthy</v>
      </c>
      <c r="R9193" s="0" t="str">
        <f aca="false">IF(I9193&gt;=Summary!$B$7,"Fast",IF(I9193&lt;Summary!$B$8,"Slow","Medium"))</f>
        <v>Slow</v>
      </c>
      <c r="S9193" s="15" t="n">
        <f aca="false">IF(M9193&gt;Summary!$B$5,1,0)</f>
        <v>0</v>
      </c>
      <c r="T9193" s="16" t="n">
        <f aca="false">IF(Q9193="Overstocked",(G9193-Summary!$B$6*H9193)*J9193,0)</f>
        <v>0</v>
      </c>
    </row>
    <row r="9194" customFormat="false" ht="15" hidden="false" customHeight="false" outlineLevel="0" collapsed="false">
      <c r="A9194" s="0" t="s">
        <v>9292</v>
      </c>
      <c r="B9194" s="0" t="s">
        <v>115</v>
      </c>
      <c r="C9194" s="0" t="s">
        <v>85</v>
      </c>
      <c r="D9194" s="0" t="s">
        <v>86</v>
      </c>
      <c r="E9194" s="14" t="n">
        <v>45192</v>
      </c>
      <c r="F9194" s="14" t="n">
        <v>45202</v>
      </c>
      <c r="G9194" s="0" t="n">
        <v>37</v>
      </c>
      <c r="H9194" s="0" t="n">
        <v>55</v>
      </c>
      <c r="I9194" s="0" t="n">
        <v>203</v>
      </c>
      <c r="J9194" s="0" t="n">
        <v>1225</v>
      </c>
      <c r="K9194" s="0" t="n">
        <v>1630</v>
      </c>
      <c r="L9194" s="15" t="s">
        <v>82</v>
      </c>
      <c r="M9194" s="0" t="n">
        <v>10</v>
      </c>
      <c r="N9194" s="16" t="n">
        <f aca="false">I9194*K9194</f>
        <v>330890</v>
      </c>
      <c r="O9194" s="16" t="n">
        <f aca="false">I9194*(K9194-J9194)</f>
        <v>82215</v>
      </c>
      <c r="P9194" s="15" t="n">
        <f aca="false">K9194-J9194</f>
        <v>405</v>
      </c>
      <c r="Q9194" s="0" t="str">
        <f aca="false">IF(G9194=0,"Out of stock",IF(G9194&lt;H9194,"Understocked",IF(G9194&gt;Summary!$B$6*H9194,"Overstocked","Healthy")))</f>
        <v>Understocked</v>
      </c>
      <c r="R9194" s="0" t="str">
        <f aca="false">IF(I9194&gt;=Summary!$B$7,"Fast",IF(I9194&lt;Summary!$B$8,"Slow","Medium"))</f>
        <v>Fast</v>
      </c>
      <c r="S9194" s="15" t="n">
        <f aca="false">IF(M9194&gt;Summary!$B$5,1,0)</f>
        <v>1</v>
      </c>
      <c r="T9194" s="16" t="n">
        <f aca="false">IF(Q9194="Overstocked",(G9194-Summary!$B$6*H9194)*J9194,0)</f>
        <v>0</v>
      </c>
    </row>
    <row r="9195" customFormat="false" ht="15" hidden="false" customHeight="false" outlineLevel="0" collapsed="false">
      <c r="A9195" s="0" t="s">
        <v>9293</v>
      </c>
      <c r="B9195" s="0" t="s">
        <v>95</v>
      </c>
      <c r="C9195" s="0" t="s">
        <v>104</v>
      </c>
      <c r="D9195" s="0" t="s">
        <v>79</v>
      </c>
      <c r="E9195" s="14" t="n">
        <v>45097</v>
      </c>
      <c r="F9195" s="14" t="n">
        <v>45107</v>
      </c>
      <c r="G9195" s="0" t="n">
        <v>104</v>
      </c>
      <c r="H9195" s="0" t="n">
        <v>54</v>
      </c>
      <c r="I9195" s="0" t="n">
        <v>82</v>
      </c>
      <c r="J9195" s="0" t="n">
        <v>1579</v>
      </c>
      <c r="K9195" s="0" t="n">
        <v>2056</v>
      </c>
      <c r="L9195" s="15" t="s">
        <v>97</v>
      </c>
      <c r="M9195" s="0" t="n">
        <v>10</v>
      </c>
      <c r="N9195" s="16" t="n">
        <f aca="false">I9195*K9195</f>
        <v>168592</v>
      </c>
      <c r="O9195" s="16" t="n">
        <f aca="false">I9195*(K9195-J9195)</f>
        <v>39114</v>
      </c>
      <c r="P9195" s="15" t="n">
        <f aca="false">K9195-J9195</f>
        <v>477</v>
      </c>
      <c r="Q9195" s="0" t="str">
        <f aca="false">IF(G9195=0,"Out of stock",IF(G9195&lt;H9195,"Understocked",IF(G9195&gt;Summary!$B$6*H9195,"Overstocked","Healthy")))</f>
        <v>Healthy</v>
      </c>
      <c r="R9195" s="0" t="str">
        <f aca="false">IF(I9195&gt;=Summary!$B$7,"Fast",IF(I9195&lt;Summary!$B$8,"Slow","Medium"))</f>
        <v>Slow</v>
      </c>
      <c r="S9195" s="15" t="n">
        <f aca="false">IF(M9195&gt;Summary!$B$5,1,0)</f>
        <v>1</v>
      </c>
      <c r="T9195" s="16" t="n">
        <f aca="false">IF(Q9195="Overstocked",(G9195-Summary!$B$6*H9195)*J9195,0)</f>
        <v>0</v>
      </c>
    </row>
    <row r="9196" customFormat="false" ht="15" hidden="false" customHeight="false" outlineLevel="0" collapsed="false">
      <c r="A9196" s="0" t="s">
        <v>9294</v>
      </c>
      <c r="B9196" s="0" t="s">
        <v>95</v>
      </c>
      <c r="C9196" s="0" t="s">
        <v>78</v>
      </c>
      <c r="D9196" s="0" t="s">
        <v>79</v>
      </c>
      <c r="E9196" s="14" t="n">
        <v>45255</v>
      </c>
      <c r="F9196" s="14" t="n">
        <v>45264</v>
      </c>
      <c r="G9196" s="0" t="n">
        <v>345</v>
      </c>
      <c r="H9196" s="0" t="n">
        <v>61</v>
      </c>
      <c r="I9196" s="0" t="n">
        <v>173</v>
      </c>
      <c r="J9196" s="0" t="n">
        <v>1751</v>
      </c>
      <c r="K9196" s="0" t="n">
        <v>1889</v>
      </c>
      <c r="L9196" s="15" t="s">
        <v>87</v>
      </c>
      <c r="M9196" s="0" t="n">
        <v>9</v>
      </c>
      <c r="N9196" s="16" t="n">
        <f aca="false">I9196*K9196</f>
        <v>326797</v>
      </c>
      <c r="O9196" s="16" t="n">
        <f aca="false">I9196*(K9196-J9196)</f>
        <v>23874</v>
      </c>
      <c r="P9196" s="15" t="n">
        <f aca="false">K9196-J9196</f>
        <v>138</v>
      </c>
      <c r="Q9196" s="0" t="str">
        <f aca="false">IF(G9196=0,"Out of stock",IF(G9196&lt;H9196,"Understocked",IF(G9196&gt;Summary!$B$6*H9196,"Overstocked","Healthy")))</f>
        <v>Overstocked</v>
      </c>
      <c r="R9196" s="0" t="str">
        <f aca="false">IF(I9196&gt;=Summary!$B$7,"Fast",IF(I9196&lt;Summary!$B$8,"Slow","Medium"))</f>
        <v>Medium</v>
      </c>
      <c r="S9196" s="15" t="n">
        <f aca="false">IF(M9196&gt;Summary!$B$5,1,0)</f>
        <v>1</v>
      </c>
      <c r="T9196" s="16" t="n">
        <f aca="false">IF(Q9196="Overstocked",(G9196-Summary!$B$6*H9196)*J9196,0)</f>
        <v>176851</v>
      </c>
    </row>
    <row r="9197" customFormat="false" ht="15" hidden="false" customHeight="false" outlineLevel="0" collapsed="false">
      <c r="A9197" s="0" t="s">
        <v>9295</v>
      </c>
      <c r="B9197" s="0" t="s">
        <v>107</v>
      </c>
      <c r="C9197" s="0" t="s">
        <v>104</v>
      </c>
      <c r="D9197" s="0" t="s">
        <v>79</v>
      </c>
      <c r="E9197" s="14" t="n">
        <v>45325</v>
      </c>
      <c r="F9197" s="14" t="n">
        <v>45331</v>
      </c>
      <c r="G9197" s="0" t="n">
        <v>162</v>
      </c>
      <c r="H9197" s="0" t="n">
        <v>63</v>
      </c>
      <c r="I9197" s="0" t="n">
        <v>8</v>
      </c>
      <c r="J9197" s="0" t="n">
        <v>316</v>
      </c>
      <c r="K9197" s="0" t="n">
        <v>486</v>
      </c>
      <c r="L9197" s="15" t="s">
        <v>82</v>
      </c>
      <c r="M9197" s="0" t="n">
        <v>6</v>
      </c>
      <c r="N9197" s="16" t="n">
        <f aca="false">I9197*K9197</f>
        <v>3888</v>
      </c>
      <c r="O9197" s="16" t="n">
        <f aca="false">I9197*(K9197-J9197)</f>
        <v>1360</v>
      </c>
      <c r="P9197" s="15" t="n">
        <f aca="false">K9197-J9197</f>
        <v>170</v>
      </c>
      <c r="Q9197" s="0" t="str">
        <f aca="false">IF(G9197=0,"Out of stock",IF(G9197&lt;H9197,"Understocked",IF(G9197&gt;Summary!$B$6*H9197,"Overstocked","Healthy")))</f>
        <v>Healthy</v>
      </c>
      <c r="R9197" s="0" t="str">
        <f aca="false">IF(I9197&gt;=Summary!$B$7,"Fast",IF(I9197&lt;Summary!$B$8,"Slow","Medium"))</f>
        <v>Slow</v>
      </c>
      <c r="S9197" s="15" t="n">
        <f aca="false">IF(M9197&gt;Summary!$B$5,1,0)</f>
        <v>0</v>
      </c>
      <c r="T9197" s="16" t="n">
        <f aca="false">IF(Q9197="Overstocked",(G9197-Summary!$B$6*H9197)*J9197,0)</f>
        <v>0</v>
      </c>
    </row>
    <row r="9198" customFormat="false" ht="15" hidden="false" customHeight="false" outlineLevel="0" collapsed="false">
      <c r="A9198" s="0" t="s">
        <v>9296</v>
      </c>
      <c r="B9198" s="0" t="s">
        <v>77</v>
      </c>
      <c r="C9198" s="0" t="s">
        <v>104</v>
      </c>
      <c r="D9198" s="0" t="s">
        <v>102</v>
      </c>
      <c r="E9198" s="14" t="n">
        <v>45214</v>
      </c>
      <c r="F9198" s="14" t="n">
        <v>45218</v>
      </c>
      <c r="G9198" s="0" t="n">
        <v>356</v>
      </c>
      <c r="H9198" s="0" t="n">
        <v>93</v>
      </c>
      <c r="I9198" s="0" t="n">
        <v>263</v>
      </c>
      <c r="J9198" s="0" t="n">
        <v>1110</v>
      </c>
      <c r="K9198" s="0" t="n">
        <v>1162</v>
      </c>
      <c r="L9198" s="15" t="s">
        <v>82</v>
      </c>
      <c r="M9198" s="0" t="n">
        <v>4</v>
      </c>
      <c r="N9198" s="16" t="n">
        <f aca="false">I9198*K9198</f>
        <v>305606</v>
      </c>
      <c r="O9198" s="16" t="n">
        <f aca="false">I9198*(K9198-J9198)</f>
        <v>13676</v>
      </c>
      <c r="P9198" s="15" t="n">
        <f aca="false">K9198-J9198</f>
        <v>52</v>
      </c>
      <c r="Q9198" s="0" t="str">
        <f aca="false">IF(G9198=0,"Out of stock",IF(G9198&lt;H9198,"Understocked",IF(G9198&gt;Summary!$B$6*H9198,"Overstocked","Healthy")))</f>
        <v>Healthy</v>
      </c>
      <c r="R9198" s="0" t="str">
        <f aca="false">IF(I9198&gt;=Summary!$B$7,"Fast",IF(I9198&lt;Summary!$B$8,"Slow","Medium"))</f>
        <v>Fast</v>
      </c>
      <c r="S9198" s="15" t="n">
        <f aca="false">IF(M9198&gt;Summary!$B$5,1,0)</f>
        <v>0</v>
      </c>
      <c r="T9198" s="16" t="n">
        <f aca="false">IF(Q9198="Overstocked",(G9198-Summary!$B$6*H9198)*J9198,0)</f>
        <v>0</v>
      </c>
    </row>
    <row r="9199" customFormat="false" ht="15" hidden="false" customHeight="false" outlineLevel="0" collapsed="false">
      <c r="A9199" s="0" t="s">
        <v>9297</v>
      </c>
      <c r="B9199" s="0" t="s">
        <v>101</v>
      </c>
      <c r="C9199" s="0" t="s">
        <v>78</v>
      </c>
      <c r="D9199" s="0" t="s">
        <v>92</v>
      </c>
      <c r="E9199" s="14" t="n">
        <v>45340</v>
      </c>
      <c r="F9199" s="14" t="n">
        <v>45342</v>
      </c>
      <c r="G9199" s="0" t="n">
        <v>350</v>
      </c>
      <c r="H9199" s="0" t="n">
        <v>113</v>
      </c>
      <c r="I9199" s="0" t="n">
        <v>215</v>
      </c>
      <c r="J9199" s="0" t="n">
        <v>249</v>
      </c>
      <c r="K9199" s="0" t="n">
        <v>452</v>
      </c>
      <c r="L9199" s="15" t="s">
        <v>97</v>
      </c>
      <c r="M9199" s="0" t="n">
        <v>2</v>
      </c>
      <c r="N9199" s="16" t="n">
        <f aca="false">I9199*K9199</f>
        <v>97180</v>
      </c>
      <c r="O9199" s="16" t="n">
        <f aca="false">I9199*(K9199-J9199)</f>
        <v>43645</v>
      </c>
      <c r="P9199" s="15" t="n">
        <f aca="false">K9199-J9199</f>
        <v>203</v>
      </c>
      <c r="Q9199" s="0" t="str">
        <f aca="false">IF(G9199=0,"Out of stock",IF(G9199&lt;H9199,"Understocked",IF(G9199&gt;Summary!$B$6*H9199,"Overstocked","Healthy")))</f>
        <v>Healthy</v>
      </c>
      <c r="R9199" s="0" t="str">
        <f aca="false">IF(I9199&gt;=Summary!$B$7,"Fast",IF(I9199&lt;Summary!$B$8,"Slow","Medium"))</f>
        <v>Fast</v>
      </c>
      <c r="S9199" s="15" t="n">
        <f aca="false">IF(M9199&gt;Summary!$B$5,1,0)</f>
        <v>0</v>
      </c>
      <c r="T9199" s="16" t="n">
        <f aca="false">IF(Q9199="Overstocked",(G9199-Summary!$B$6*H9199)*J9199,0)</f>
        <v>0</v>
      </c>
    </row>
    <row r="9200" customFormat="false" ht="15" hidden="false" customHeight="false" outlineLevel="0" collapsed="false">
      <c r="A9200" s="0" t="s">
        <v>9298</v>
      </c>
      <c r="B9200" s="0" t="s">
        <v>107</v>
      </c>
      <c r="C9200" s="0" t="s">
        <v>78</v>
      </c>
      <c r="D9200" s="0" t="s">
        <v>92</v>
      </c>
      <c r="E9200" s="14" t="n">
        <v>45449</v>
      </c>
      <c r="F9200" s="14" t="n">
        <v>45456</v>
      </c>
      <c r="G9200" s="0" t="n">
        <v>206</v>
      </c>
      <c r="H9200" s="0" t="n">
        <v>101</v>
      </c>
      <c r="I9200" s="0" t="n">
        <v>177</v>
      </c>
      <c r="J9200" s="0" t="n">
        <v>1396</v>
      </c>
      <c r="K9200" s="0" t="n">
        <v>1464</v>
      </c>
      <c r="L9200" s="15" t="s">
        <v>80</v>
      </c>
      <c r="M9200" s="0" t="n">
        <v>7</v>
      </c>
      <c r="N9200" s="16" t="n">
        <f aca="false">I9200*K9200</f>
        <v>259128</v>
      </c>
      <c r="O9200" s="16" t="n">
        <f aca="false">I9200*(K9200-J9200)</f>
        <v>12036</v>
      </c>
      <c r="P9200" s="15" t="n">
        <f aca="false">K9200-J9200</f>
        <v>68</v>
      </c>
      <c r="Q9200" s="0" t="str">
        <f aca="false">IF(G9200=0,"Out of stock",IF(G9200&lt;H9200,"Understocked",IF(G9200&gt;Summary!$B$6*H9200,"Overstocked","Healthy")))</f>
        <v>Healthy</v>
      </c>
      <c r="R9200" s="0" t="str">
        <f aca="false">IF(I9200&gt;=Summary!$B$7,"Fast",IF(I9200&lt;Summary!$B$8,"Slow","Medium"))</f>
        <v>Medium</v>
      </c>
      <c r="S9200" s="15" t="n">
        <f aca="false">IF(M9200&gt;Summary!$B$5,1,0)</f>
        <v>0</v>
      </c>
      <c r="T9200" s="16" t="n">
        <f aca="false">IF(Q9200="Overstocked",(G9200-Summary!$B$6*H9200)*J9200,0)</f>
        <v>0</v>
      </c>
    </row>
    <row r="9201" customFormat="false" ht="15" hidden="false" customHeight="false" outlineLevel="0" collapsed="false">
      <c r="A9201" s="0" t="s">
        <v>9299</v>
      </c>
      <c r="B9201" s="0" t="s">
        <v>115</v>
      </c>
      <c r="C9201" s="0" t="s">
        <v>78</v>
      </c>
      <c r="D9201" s="0" t="s">
        <v>102</v>
      </c>
      <c r="E9201" s="14" t="n">
        <v>45554</v>
      </c>
      <c r="F9201" s="14" t="n">
        <v>45564</v>
      </c>
      <c r="G9201" s="0" t="n">
        <v>429</v>
      </c>
      <c r="H9201" s="0" t="n">
        <v>70</v>
      </c>
      <c r="I9201" s="0" t="n">
        <v>287</v>
      </c>
      <c r="J9201" s="0" t="n">
        <v>1606</v>
      </c>
      <c r="K9201" s="0" t="n">
        <v>2003</v>
      </c>
      <c r="L9201" s="15" t="s">
        <v>82</v>
      </c>
      <c r="M9201" s="0" t="n">
        <v>10</v>
      </c>
      <c r="N9201" s="16" t="n">
        <f aca="false">I9201*K9201</f>
        <v>574861</v>
      </c>
      <c r="O9201" s="16" t="n">
        <f aca="false">I9201*(K9201-J9201)</f>
        <v>113939</v>
      </c>
      <c r="P9201" s="15" t="n">
        <f aca="false">K9201-J9201</f>
        <v>397</v>
      </c>
      <c r="Q9201" s="0" t="str">
        <f aca="false">IF(G9201=0,"Out of stock",IF(G9201&lt;H9201,"Understocked",IF(G9201&gt;Summary!$B$6*H9201,"Overstocked","Healthy")))</f>
        <v>Overstocked</v>
      </c>
      <c r="R9201" s="0" t="str">
        <f aca="false">IF(I9201&gt;=Summary!$B$7,"Fast",IF(I9201&lt;Summary!$B$8,"Slow","Medium"))</f>
        <v>Fast</v>
      </c>
      <c r="S9201" s="15" t="n">
        <f aca="false">IF(M9201&gt;Summary!$B$5,1,0)</f>
        <v>1</v>
      </c>
      <c r="T9201" s="16" t="n">
        <f aca="false">IF(Q9201="Overstocked",(G9201-Summary!$B$6*H9201)*J9201,0)</f>
        <v>239294</v>
      </c>
    </row>
    <row r="9202" customFormat="false" ht="15" hidden="false" customHeight="false" outlineLevel="0" collapsed="false">
      <c r="A9202" s="0" t="s">
        <v>9300</v>
      </c>
      <c r="B9202" s="0" t="s">
        <v>95</v>
      </c>
      <c r="C9202" s="0" t="s">
        <v>96</v>
      </c>
      <c r="D9202" s="0" t="s">
        <v>92</v>
      </c>
      <c r="E9202" s="14" t="n">
        <v>45430</v>
      </c>
      <c r="F9202" s="14" t="n">
        <v>45435</v>
      </c>
      <c r="G9202" s="0" t="n">
        <v>462</v>
      </c>
      <c r="H9202" s="0" t="n">
        <v>140</v>
      </c>
      <c r="I9202" s="0" t="n">
        <v>213</v>
      </c>
      <c r="J9202" s="0" t="n">
        <v>743</v>
      </c>
      <c r="K9202" s="0" t="n">
        <v>899</v>
      </c>
      <c r="L9202" s="15" t="s">
        <v>80</v>
      </c>
      <c r="M9202" s="0" t="n">
        <v>5</v>
      </c>
      <c r="N9202" s="16" t="n">
        <f aca="false">I9202*K9202</f>
        <v>191487</v>
      </c>
      <c r="O9202" s="16" t="n">
        <f aca="false">I9202*(K9202-J9202)</f>
        <v>33228</v>
      </c>
      <c r="P9202" s="15" t="n">
        <f aca="false">K9202-J9202</f>
        <v>156</v>
      </c>
      <c r="Q9202" s="0" t="str">
        <f aca="false">IF(G9202=0,"Out of stock",IF(G9202&lt;H9202,"Understocked",IF(G9202&gt;Summary!$B$6*H9202,"Overstocked","Healthy")))</f>
        <v>Healthy</v>
      </c>
      <c r="R9202" s="0" t="str">
        <f aca="false">IF(I9202&gt;=Summary!$B$7,"Fast",IF(I9202&lt;Summary!$B$8,"Slow","Medium"))</f>
        <v>Fast</v>
      </c>
      <c r="S9202" s="15" t="n">
        <f aca="false">IF(M9202&gt;Summary!$B$5,1,0)</f>
        <v>0</v>
      </c>
      <c r="T9202" s="16" t="n">
        <f aca="false">IF(Q9202="Overstocked",(G9202-Summary!$B$6*H9202)*J9202,0)</f>
        <v>0</v>
      </c>
    </row>
    <row r="9203" customFormat="false" ht="15" hidden="false" customHeight="false" outlineLevel="0" collapsed="false">
      <c r="A9203" s="0" t="s">
        <v>9301</v>
      </c>
      <c r="B9203" s="0" t="s">
        <v>115</v>
      </c>
      <c r="C9203" s="0" t="s">
        <v>85</v>
      </c>
      <c r="D9203" s="0" t="s">
        <v>86</v>
      </c>
      <c r="E9203" s="14" t="n">
        <v>44956</v>
      </c>
      <c r="F9203" s="14" t="n">
        <v>44961</v>
      </c>
      <c r="G9203" s="0" t="n">
        <v>90</v>
      </c>
      <c r="H9203" s="0" t="n">
        <v>136</v>
      </c>
      <c r="I9203" s="0" t="n">
        <v>36</v>
      </c>
      <c r="J9203" s="0" t="n">
        <v>1610</v>
      </c>
      <c r="K9203" s="0" t="n">
        <v>2051</v>
      </c>
      <c r="L9203" s="15" t="s">
        <v>93</v>
      </c>
      <c r="M9203" s="0" t="n">
        <v>5</v>
      </c>
      <c r="N9203" s="16" t="n">
        <f aca="false">I9203*K9203</f>
        <v>73836</v>
      </c>
      <c r="O9203" s="16" t="n">
        <f aca="false">I9203*(K9203-J9203)</f>
        <v>15876</v>
      </c>
      <c r="P9203" s="15" t="n">
        <f aca="false">K9203-J9203</f>
        <v>441</v>
      </c>
      <c r="Q9203" s="0" t="str">
        <f aca="false">IF(G9203=0,"Out of stock",IF(G9203&lt;H9203,"Understocked",IF(G9203&gt;Summary!$B$6*H9203,"Overstocked","Healthy")))</f>
        <v>Understocked</v>
      </c>
      <c r="R9203" s="0" t="str">
        <f aca="false">IF(I9203&gt;=Summary!$B$7,"Fast",IF(I9203&lt;Summary!$B$8,"Slow","Medium"))</f>
        <v>Slow</v>
      </c>
      <c r="S9203" s="15" t="n">
        <f aca="false">IF(M9203&gt;Summary!$B$5,1,0)</f>
        <v>0</v>
      </c>
      <c r="T9203" s="16" t="n">
        <f aca="false">IF(Q9203="Overstocked",(G9203-Summary!$B$6*H9203)*J9203,0)</f>
        <v>0</v>
      </c>
    </row>
    <row r="9204" customFormat="false" ht="15" hidden="false" customHeight="false" outlineLevel="0" collapsed="false">
      <c r="A9204" s="0" t="s">
        <v>9302</v>
      </c>
      <c r="B9204" s="0" t="s">
        <v>113</v>
      </c>
      <c r="C9204" s="0" t="s">
        <v>104</v>
      </c>
      <c r="D9204" s="0" t="s">
        <v>92</v>
      </c>
      <c r="E9204" s="14" t="n">
        <v>45067</v>
      </c>
      <c r="F9204" s="14" t="n">
        <v>45068</v>
      </c>
      <c r="G9204" s="0" t="n">
        <v>180</v>
      </c>
      <c r="H9204" s="0" t="n">
        <v>116</v>
      </c>
      <c r="I9204" s="0" t="n">
        <v>168</v>
      </c>
      <c r="J9204" s="0" t="n">
        <v>1817</v>
      </c>
      <c r="K9204" s="0" t="n">
        <v>2163</v>
      </c>
      <c r="L9204" s="15" t="s">
        <v>97</v>
      </c>
      <c r="M9204" s="0" t="n">
        <v>1</v>
      </c>
      <c r="N9204" s="16" t="n">
        <f aca="false">I9204*K9204</f>
        <v>363384</v>
      </c>
      <c r="O9204" s="16" t="n">
        <f aca="false">I9204*(K9204-J9204)</f>
        <v>58128</v>
      </c>
      <c r="P9204" s="15" t="n">
        <f aca="false">K9204-J9204</f>
        <v>346</v>
      </c>
      <c r="Q9204" s="0" t="str">
        <f aca="false">IF(G9204=0,"Out of stock",IF(G9204&lt;H9204,"Understocked",IF(G9204&gt;Summary!$B$6*H9204,"Overstocked","Healthy")))</f>
        <v>Healthy</v>
      </c>
      <c r="R9204" s="0" t="str">
        <f aca="false">IF(I9204&gt;=Summary!$B$7,"Fast",IF(I9204&lt;Summary!$B$8,"Slow","Medium"))</f>
        <v>Medium</v>
      </c>
      <c r="S9204" s="15" t="n">
        <f aca="false">IF(M9204&gt;Summary!$B$5,1,0)</f>
        <v>0</v>
      </c>
      <c r="T9204" s="16" t="n">
        <f aca="false">IF(Q9204="Overstocked",(G9204-Summary!$B$6*H9204)*J9204,0)</f>
        <v>0</v>
      </c>
    </row>
    <row r="9205" customFormat="false" ht="15" hidden="false" customHeight="false" outlineLevel="0" collapsed="false">
      <c r="A9205" s="0" t="s">
        <v>9303</v>
      </c>
      <c r="B9205" s="0" t="s">
        <v>77</v>
      </c>
      <c r="C9205" s="0" t="s">
        <v>85</v>
      </c>
      <c r="D9205" s="0" t="s">
        <v>92</v>
      </c>
      <c r="E9205" s="14" t="n">
        <v>45533</v>
      </c>
      <c r="F9205" s="14" t="n">
        <v>45538</v>
      </c>
      <c r="G9205" s="0" t="n">
        <v>359</v>
      </c>
      <c r="H9205" s="0" t="n">
        <v>99</v>
      </c>
      <c r="I9205" s="0" t="n">
        <v>21</v>
      </c>
      <c r="J9205" s="0" t="n">
        <v>848</v>
      </c>
      <c r="K9205" s="0" t="n">
        <v>1213</v>
      </c>
      <c r="L9205" s="15" t="s">
        <v>97</v>
      </c>
      <c r="M9205" s="0" t="n">
        <v>5</v>
      </c>
      <c r="N9205" s="16" t="n">
        <f aca="false">I9205*K9205</f>
        <v>25473</v>
      </c>
      <c r="O9205" s="16" t="n">
        <f aca="false">I9205*(K9205-J9205)</f>
        <v>7665</v>
      </c>
      <c r="P9205" s="15" t="n">
        <f aca="false">K9205-J9205</f>
        <v>365</v>
      </c>
      <c r="Q9205" s="0" t="str">
        <f aca="false">IF(G9205=0,"Out of stock",IF(G9205&lt;H9205,"Understocked",IF(G9205&gt;Summary!$B$6*H9205,"Overstocked","Healthy")))</f>
        <v>Healthy</v>
      </c>
      <c r="R9205" s="0" t="str">
        <f aca="false">IF(I9205&gt;=Summary!$B$7,"Fast",IF(I9205&lt;Summary!$B$8,"Slow","Medium"))</f>
        <v>Slow</v>
      </c>
      <c r="S9205" s="15" t="n">
        <f aca="false">IF(M9205&gt;Summary!$B$5,1,0)</f>
        <v>0</v>
      </c>
      <c r="T9205" s="16" t="n">
        <f aca="false">IF(Q9205="Overstocked",(G9205-Summary!$B$6*H9205)*J9205,0)</f>
        <v>0</v>
      </c>
    </row>
    <row r="9206" customFormat="false" ht="15" hidden="false" customHeight="false" outlineLevel="0" collapsed="false">
      <c r="A9206" s="0" t="s">
        <v>9304</v>
      </c>
      <c r="B9206" s="0" t="s">
        <v>77</v>
      </c>
      <c r="C9206" s="0" t="s">
        <v>78</v>
      </c>
      <c r="D9206" s="0" t="s">
        <v>86</v>
      </c>
      <c r="E9206" s="14" t="n">
        <v>45150</v>
      </c>
      <c r="F9206" s="14" t="n">
        <v>45151</v>
      </c>
      <c r="G9206" s="0" t="n">
        <v>164</v>
      </c>
      <c r="H9206" s="0" t="n">
        <v>143</v>
      </c>
      <c r="I9206" s="0" t="n">
        <v>134</v>
      </c>
      <c r="J9206" s="0" t="n">
        <v>986</v>
      </c>
      <c r="K9206" s="0" t="n">
        <v>1285</v>
      </c>
      <c r="L9206" s="15" t="s">
        <v>93</v>
      </c>
      <c r="M9206" s="0" t="n">
        <v>1</v>
      </c>
      <c r="N9206" s="16" t="n">
        <f aca="false">I9206*K9206</f>
        <v>172190</v>
      </c>
      <c r="O9206" s="16" t="n">
        <f aca="false">I9206*(K9206-J9206)</f>
        <v>40066</v>
      </c>
      <c r="P9206" s="15" t="n">
        <f aca="false">K9206-J9206</f>
        <v>299</v>
      </c>
      <c r="Q9206" s="0" t="str">
        <f aca="false">IF(G9206=0,"Out of stock",IF(G9206&lt;H9206,"Understocked",IF(G9206&gt;Summary!$B$6*H9206,"Overstocked","Healthy")))</f>
        <v>Healthy</v>
      </c>
      <c r="R9206" s="0" t="str">
        <f aca="false">IF(I9206&gt;=Summary!$B$7,"Fast",IF(I9206&lt;Summary!$B$8,"Slow","Medium"))</f>
        <v>Medium</v>
      </c>
      <c r="S9206" s="15" t="n">
        <f aca="false">IF(M9206&gt;Summary!$B$5,1,0)</f>
        <v>0</v>
      </c>
      <c r="T9206" s="16" t="n">
        <f aca="false">IF(Q9206="Overstocked",(G9206-Summary!$B$6*H9206)*J9206,0)</f>
        <v>0</v>
      </c>
    </row>
    <row r="9207" customFormat="false" ht="15" hidden="false" customHeight="false" outlineLevel="0" collapsed="false">
      <c r="A9207" s="0" t="s">
        <v>9305</v>
      </c>
      <c r="B9207" s="0" t="s">
        <v>107</v>
      </c>
      <c r="C9207" s="0" t="s">
        <v>104</v>
      </c>
      <c r="D9207" s="0" t="s">
        <v>86</v>
      </c>
      <c r="E9207" s="14" t="n">
        <v>45459</v>
      </c>
      <c r="F9207" s="14" t="n">
        <v>45465</v>
      </c>
      <c r="G9207" s="0" t="n">
        <v>336</v>
      </c>
      <c r="H9207" s="0" t="n">
        <v>146</v>
      </c>
      <c r="I9207" s="0" t="n">
        <v>210</v>
      </c>
      <c r="J9207" s="0" t="n">
        <v>1862</v>
      </c>
      <c r="K9207" s="0" t="n">
        <v>1921</v>
      </c>
      <c r="L9207" s="15" t="s">
        <v>97</v>
      </c>
      <c r="M9207" s="0" t="n">
        <v>6</v>
      </c>
      <c r="N9207" s="16" t="n">
        <f aca="false">I9207*K9207</f>
        <v>403410</v>
      </c>
      <c r="O9207" s="16" t="n">
        <f aca="false">I9207*(K9207-J9207)</f>
        <v>12390</v>
      </c>
      <c r="P9207" s="15" t="n">
        <f aca="false">K9207-J9207</f>
        <v>59</v>
      </c>
      <c r="Q9207" s="0" t="str">
        <f aca="false">IF(G9207=0,"Out of stock",IF(G9207&lt;H9207,"Understocked",IF(G9207&gt;Summary!$B$6*H9207,"Overstocked","Healthy")))</f>
        <v>Healthy</v>
      </c>
      <c r="R9207" s="0" t="str">
        <f aca="false">IF(I9207&gt;=Summary!$B$7,"Fast",IF(I9207&lt;Summary!$B$8,"Slow","Medium"))</f>
        <v>Fast</v>
      </c>
      <c r="S9207" s="15" t="n">
        <f aca="false">IF(M9207&gt;Summary!$B$5,1,0)</f>
        <v>0</v>
      </c>
      <c r="T9207" s="16" t="n">
        <f aca="false">IF(Q9207="Overstocked",(G9207-Summary!$B$6*H9207)*J9207,0)</f>
        <v>0</v>
      </c>
    </row>
    <row r="9208" customFormat="false" ht="15" hidden="false" customHeight="false" outlineLevel="0" collapsed="false">
      <c r="A9208" s="0" t="s">
        <v>9306</v>
      </c>
      <c r="B9208" s="0" t="s">
        <v>115</v>
      </c>
      <c r="C9208" s="0" t="s">
        <v>85</v>
      </c>
      <c r="D9208" s="0" t="s">
        <v>79</v>
      </c>
      <c r="E9208" s="14" t="n">
        <v>45090</v>
      </c>
      <c r="F9208" s="14" t="n">
        <v>45094</v>
      </c>
      <c r="G9208" s="0" t="n">
        <v>62</v>
      </c>
      <c r="H9208" s="0" t="n">
        <v>118</v>
      </c>
      <c r="I9208" s="0" t="n">
        <v>117</v>
      </c>
      <c r="J9208" s="0" t="n">
        <v>604</v>
      </c>
      <c r="K9208" s="0" t="n">
        <v>888</v>
      </c>
      <c r="L9208" s="15" t="s">
        <v>80</v>
      </c>
      <c r="M9208" s="0" t="n">
        <v>4</v>
      </c>
      <c r="N9208" s="16" t="n">
        <f aca="false">I9208*K9208</f>
        <v>103896</v>
      </c>
      <c r="O9208" s="16" t="n">
        <f aca="false">I9208*(K9208-J9208)</f>
        <v>33228</v>
      </c>
      <c r="P9208" s="15" t="n">
        <f aca="false">K9208-J9208</f>
        <v>284</v>
      </c>
      <c r="Q9208" s="0" t="str">
        <f aca="false">IF(G9208=0,"Out of stock",IF(G9208&lt;H9208,"Understocked",IF(G9208&gt;Summary!$B$6*H9208,"Overstocked","Healthy")))</f>
        <v>Understocked</v>
      </c>
      <c r="R9208" s="0" t="str">
        <f aca="false">IF(I9208&gt;=Summary!$B$7,"Fast",IF(I9208&lt;Summary!$B$8,"Slow","Medium"))</f>
        <v>Medium</v>
      </c>
      <c r="S9208" s="15" t="n">
        <f aca="false">IF(M9208&gt;Summary!$B$5,1,0)</f>
        <v>0</v>
      </c>
      <c r="T9208" s="16" t="n">
        <f aca="false">IF(Q9208="Overstocked",(G9208-Summary!$B$6*H9208)*J9208,0)</f>
        <v>0</v>
      </c>
    </row>
    <row r="9209" customFormat="false" ht="15" hidden="false" customHeight="false" outlineLevel="0" collapsed="false">
      <c r="A9209" s="0" t="s">
        <v>9307</v>
      </c>
      <c r="B9209" s="0" t="s">
        <v>101</v>
      </c>
      <c r="C9209" s="0" t="s">
        <v>85</v>
      </c>
      <c r="D9209" s="0" t="s">
        <v>90</v>
      </c>
      <c r="E9209" s="14" t="n">
        <v>45283</v>
      </c>
      <c r="F9209" s="14" t="n">
        <v>45292</v>
      </c>
      <c r="G9209" s="0" t="n">
        <v>409</v>
      </c>
      <c r="H9209" s="0" t="n">
        <v>94</v>
      </c>
      <c r="I9209" s="0" t="n">
        <v>86</v>
      </c>
      <c r="J9209" s="0" t="n">
        <v>1089</v>
      </c>
      <c r="K9209" s="0" t="n">
        <v>1330</v>
      </c>
      <c r="L9209" s="15" t="s">
        <v>97</v>
      </c>
      <c r="M9209" s="0" t="n">
        <v>9</v>
      </c>
      <c r="N9209" s="16" t="n">
        <f aca="false">I9209*K9209</f>
        <v>114380</v>
      </c>
      <c r="O9209" s="16" t="n">
        <f aca="false">I9209*(K9209-J9209)</f>
        <v>20726</v>
      </c>
      <c r="P9209" s="15" t="n">
        <f aca="false">K9209-J9209</f>
        <v>241</v>
      </c>
      <c r="Q9209" s="0" t="str">
        <f aca="false">IF(G9209=0,"Out of stock",IF(G9209&lt;H9209,"Understocked",IF(G9209&gt;Summary!$B$6*H9209,"Overstocked","Healthy")))</f>
        <v>Overstocked</v>
      </c>
      <c r="R9209" s="0" t="str">
        <f aca="false">IF(I9209&gt;=Summary!$B$7,"Fast",IF(I9209&lt;Summary!$B$8,"Slow","Medium"))</f>
        <v>Slow</v>
      </c>
      <c r="S9209" s="15" t="n">
        <f aca="false">IF(M9209&gt;Summary!$B$5,1,0)</f>
        <v>1</v>
      </c>
      <c r="T9209" s="16" t="n">
        <f aca="false">IF(Q9209="Overstocked",(G9209-Summary!$B$6*H9209)*J9209,0)</f>
        <v>35937</v>
      </c>
    </row>
    <row r="9210" customFormat="false" ht="15" hidden="false" customHeight="false" outlineLevel="0" collapsed="false">
      <c r="A9210" s="0" t="s">
        <v>9308</v>
      </c>
      <c r="B9210" s="0" t="s">
        <v>101</v>
      </c>
      <c r="C9210" s="0" t="s">
        <v>85</v>
      </c>
      <c r="D9210" s="0" t="s">
        <v>102</v>
      </c>
      <c r="E9210" s="14" t="n">
        <v>45642</v>
      </c>
      <c r="F9210" s="14" t="n">
        <v>45645</v>
      </c>
      <c r="G9210" s="0" t="n">
        <v>68</v>
      </c>
      <c r="H9210" s="0" t="n">
        <v>102</v>
      </c>
      <c r="I9210" s="0" t="n">
        <v>178</v>
      </c>
      <c r="J9210" s="0" t="n">
        <v>455</v>
      </c>
      <c r="K9210" s="0" t="n">
        <v>852</v>
      </c>
      <c r="L9210" s="15" t="s">
        <v>97</v>
      </c>
      <c r="M9210" s="0" t="n">
        <v>3</v>
      </c>
      <c r="N9210" s="16" t="n">
        <f aca="false">I9210*K9210</f>
        <v>151656</v>
      </c>
      <c r="O9210" s="16" t="n">
        <f aca="false">I9210*(K9210-J9210)</f>
        <v>70666</v>
      </c>
      <c r="P9210" s="15" t="n">
        <f aca="false">K9210-J9210</f>
        <v>397</v>
      </c>
      <c r="Q9210" s="0" t="str">
        <f aca="false">IF(G9210=0,"Out of stock",IF(G9210&lt;H9210,"Understocked",IF(G9210&gt;Summary!$B$6*H9210,"Overstocked","Healthy")))</f>
        <v>Understocked</v>
      </c>
      <c r="R9210" s="0" t="str">
        <f aca="false">IF(I9210&gt;=Summary!$B$7,"Fast",IF(I9210&lt;Summary!$B$8,"Slow","Medium"))</f>
        <v>Medium</v>
      </c>
      <c r="S9210" s="15" t="n">
        <f aca="false">IF(M9210&gt;Summary!$B$5,1,0)</f>
        <v>0</v>
      </c>
      <c r="T9210" s="16" t="n">
        <f aca="false">IF(Q9210="Overstocked",(G9210-Summary!$B$6*H9210)*J9210,0)</f>
        <v>0</v>
      </c>
    </row>
    <row r="9211" customFormat="false" ht="15" hidden="false" customHeight="false" outlineLevel="0" collapsed="false">
      <c r="A9211" s="0" t="s">
        <v>9309</v>
      </c>
      <c r="B9211" s="0" t="s">
        <v>111</v>
      </c>
      <c r="C9211" s="0" t="s">
        <v>78</v>
      </c>
      <c r="D9211" s="0" t="s">
        <v>86</v>
      </c>
      <c r="E9211" s="14" t="n">
        <v>45556</v>
      </c>
      <c r="F9211" s="14" t="n">
        <v>45563</v>
      </c>
      <c r="G9211" s="0" t="n">
        <v>367</v>
      </c>
      <c r="H9211" s="0" t="n">
        <v>73</v>
      </c>
      <c r="I9211" s="0" t="n">
        <v>248</v>
      </c>
      <c r="J9211" s="0" t="n">
        <v>974</v>
      </c>
      <c r="K9211" s="0" t="n">
        <v>1376</v>
      </c>
      <c r="L9211" s="15" t="s">
        <v>80</v>
      </c>
      <c r="M9211" s="0" t="n">
        <v>7</v>
      </c>
      <c r="N9211" s="16" t="n">
        <f aca="false">I9211*K9211</f>
        <v>341248</v>
      </c>
      <c r="O9211" s="16" t="n">
        <f aca="false">I9211*(K9211-J9211)</f>
        <v>99696</v>
      </c>
      <c r="P9211" s="15" t="n">
        <f aca="false">K9211-J9211</f>
        <v>402</v>
      </c>
      <c r="Q9211" s="0" t="str">
        <f aca="false">IF(G9211=0,"Out of stock",IF(G9211&lt;H9211,"Understocked",IF(G9211&gt;Summary!$B$6*H9211,"Overstocked","Healthy")))</f>
        <v>Overstocked</v>
      </c>
      <c r="R9211" s="0" t="str">
        <f aca="false">IF(I9211&gt;=Summary!$B$7,"Fast",IF(I9211&lt;Summary!$B$8,"Slow","Medium"))</f>
        <v>Fast</v>
      </c>
      <c r="S9211" s="15" t="n">
        <f aca="false">IF(M9211&gt;Summary!$B$5,1,0)</f>
        <v>0</v>
      </c>
      <c r="T9211" s="16" t="n">
        <f aca="false">IF(Q9211="Overstocked",(G9211-Summary!$B$6*H9211)*J9211,0)</f>
        <v>73050</v>
      </c>
    </row>
    <row r="9212" customFormat="false" ht="15" hidden="false" customHeight="false" outlineLevel="0" collapsed="false">
      <c r="A9212" s="0" t="s">
        <v>9310</v>
      </c>
      <c r="B9212" s="0" t="s">
        <v>101</v>
      </c>
      <c r="C9212" s="0" t="s">
        <v>85</v>
      </c>
      <c r="D9212" s="0" t="s">
        <v>86</v>
      </c>
      <c r="E9212" s="14" t="n">
        <v>45017</v>
      </c>
      <c r="F9212" s="14" t="n">
        <v>45023</v>
      </c>
      <c r="G9212" s="0" t="n">
        <v>345</v>
      </c>
      <c r="H9212" s="0" t="n">
        <v>82</v>
      </c>
      <c r="I9212" s="0" t="n">
        <v>21</v>
      </c>
      <c r="J9212" s="0" t="n">
        <v>1381</v>
      </c>
      <c r="K9212" s="0" t="n">
        <v>1471</v>
      </c>
      <c r="L9212" s="15" t="s">
        <v>93</v>
      </c>
      <c r="M9212" s="0" t="n">
        <v>6</v>
      </c>
      <c r="N9212" s="16" t="n">
        <f aca="false">I9212*K9212</f>
        <v>30891</v>
      </c>
      <c r="O9212" s="16" t="n">
        <f aca="false">I9212*(K9212-J9212)</f>
        <v>1890</v>
      </c>
      <c r="P9212" s="15" t="n">
        <f aca="false">K9212-J9212</f>
        <v>90</v>
      </c>
      <c r="Q9212" s="0" t="str">
        <f aca="false">IF(G9212=0,"Out of stock",IF(G9212&lt;H9212,"Understocked",IF(G9212&gt;Summary!$B$6*H9212,"Overstocked","Healthy")))</f>
        <v>Overstocked</v>
      </c>
      <c r="R9212" s="0" t="str">
        <f aca="false">IF(I9212&gt;=Summary!$B$7,"Fast",IF(I9212&lt;Summary!$B$8,"Slow","Medium"))</f>
        <v>Slow</v>
      </c>
      <c r="S9212" s="15" t="n">
        <f aca="false">IF(M9212&gt;Summary!$B$5,1,0)</f>
        <v>0</v>
      </c>
      <c r="T9212" s="16" t="n">
        <f aca="false">IF(Q9212="Overstocked",(G9212-Summary!$B$6*H9212)*J9212,0)</f>
        <v>23477</v>
      </c>
    </row>
    <row r="9213" customFormat="false" ht="15" hidden="false" customHeight="false" outlineLevel="0" collapsed="false">
      <c r="A9213" s="0" t="s">
        <v>9311</v>
      </c>
      <c r="B9213" s="0" t="s">
        <v>107</v>
      </c>
      <c r="C9213" s="0" t="s">
        <v>78</v>
      </c>
      <c r="D9213" s="0" t="s">
        <v>102</v>
      </c>
      <c r="E9213" s="14" t="n">
        <v>45086</v>
      </c>
      <c r="F9213" s="14" t="n">
        <v>45095</v>
      </c>
      <c r="G9213" s="0" t="n">
        <v>145</v>
      </c>
      <c r="H9213" s="0" t="n">
        <v>75</v>
      </c>
      <c r="I9213" s="0" t="n">
        <v>261</v>
      </c>
      <c r="J9213" s="0" t="n">
        <v>1961</v>
      </c>
      <c r="K9213" s="0" t="n">
        <v>2047</v>
      </c>
      <c r="L9213" s="15" t="s">
        <v>93</v>
      </c>
      <c r="M9213" s="0" t="n">
        <v>9</v>
      </c>
      <c r="N9213" s="16" t="n">
        <f aca="false">I9213*K9213</f>
        <v>534267</v>
      </c>
      <c r="O9213" s="16" t="n">
        <f aca="false">I9213*(K9213-J9213)</f>
        <v>22446</v>
      </c>
      <c r="P9213" s="15" t="n">
        <f aca="false">K9213-J9213</f>
        <v>86</v>
      </c>
      <c r="Q9213" s="0" t="str">
        <f aca="false">IF(G9213=0,"Out of stock",IF(G9213&lt;H9213,"Understocked",IF(G9213&gt;Summary!$B$6*H9213,"Overstocked","Healthy")))</f>
        <v>Healthy</v>
      </c>
      <c r="R9213" s="0" t="str">
        <f aca="false">IF(I9213&gt;=Summary!$B$7,"Fast",IF(I9213&lt;Summary!$B$8,"Slow","Medium"))</f>
        <v>Fast</v>
      </c>
      <c r="S9213" s="15" t="n">
        <f aca="false">IF(M9213&gt;Summary!$B$5,1,0)</f>
        <v>1</v>
      </c>
      <c r="T9213" s="16" t="n">
        <f aca="false">IF(Q9213="Overstocked",(G9213-Summary!$B$6*H9213)*J9213,0)</f>
        <v>0</v>
      </c>
    </row>
    <row r="9214" customFormat="false" ht="15" hidden="false" customHeight="false" outlineLevel="0" collapsed="false">
      <c r="A9214" s="0" t="s">
        <v>9312</v>
      </c>
      <c r="B9214" s="0" t="s">
        <v>77</v>
      </c>
      <c r="C9214" s="0" t="s">
        <v>85</v>
      </c>
      <c r="D9214" s="0" t="s">
        <v>86</v>
      </c>
      <c r="E9214" s="14" t="n">
        <v>45195</v>
      </c>
      <c r="F9214" s="14" t="n">
        <v>45200</v>
      </c>
      <c r="G9214" s="0" t="n">
        <v>142</v>
      </c>
      <c r="H9214" s="0" t="n">
        <v>131</v>
      </c>
      <c r="I9214" s="0" t="n">
        <v>50</v>
      </c>
      <c r="J9214" s="0" t="n">
        <v>1800</v>
      </c>
      <c r="K9214" s="0" t="n">
        <v>2075</v>
      </c>
      <c r="L9214" s="15" t="s">
        <v>87</v>
      </c>
      <c r="M9214" s="0" t="n">
        <v>5</v>
      </c>
      <c r="N9214" s="16" t="n">
        <f aca="false">I9214*K9214</f>
        <v>103750</v>
      </c>
      <c r="O9214" s="16" t="n">
        <f aca="false">I9214*(K9214-J9214)</f>
        <v>13750</v>
      </c>
      <c r="P9214" s="15" t="n">
        <f aca="false">K9214-J9214</f>
        <v>275</v>
      </c>
      <c r="Q9214" s="0" t="str">
        <f aca="false">IF(G9214=0,"Out of stock",IF(G9214&lt;H9214,"Understocked",IF(G9214&gt;Summary!$B$6*H9214,"Overstocked","Healthy")))</f>
        <v>Healthy</v>
      </c>
      <c r="R9214" s="0" t="str">
        <f aca="false">IF(I9214&gt;=Summary!$B$7,"Fast",IF(I9214&lt;Summary!$B$8,"Slow","Medium"))</f>
        <v>Slow</v>
      </c>
      <c r="S9214" s="15" t="n">
        <f aca="false">IF(M9214&gt;Summary!$B$5,1,0)</f>
        <v>0</v>
      </c>
      <c r="T9214" s="16" t="n">
        <f aca="false">IF(Q9214="Overstocked",(G9214-Summary!$B$6*H9214)*J9214,0)</f>
        <v>0</v>
      </c>
    </row>
    <row r="9215" customFormat="false" ht="15" hidden="false" customHeight="false" outlineLevel="0" collapsed="false">
      <c r="A9215" s="0" t="s">
        <v>9313</v>
      </c>
      <c r="B9215" s="0" t="s">
        <v>113</v>
      </c>
      <c r="C9215" s="0" t="s">
        <v>96</v>
      </c>
      <c r="D9215" s="0" t="s">
        <v>79</v>
      </c>
      <c r="E9215" s="14" t="n">
        <v>45532</v>
      </c>
      <c r="F9215" s="14" t="n">
        <v>45534</v>
      </c>
      <c r="G9215" s="0" t="n">
        <v>167</v>
      </c>
      <c r="H9215" s="0" t="n">
        <v>64</v>
      </c>
      <c r="I9215" s="0" t="n">
        <v>217</v>
      </c>
      <c r="J9215" s="0" t="n">
        <v>1181</v>
      </c>
      <c r="K9215" s="0" t="n">
        <v>1407</v>
      </c>
      <c r="L9215" s="15" t="s">
        <v>80</v>
      </c>
      <c r="M9215" s="0" t="n">
        <v>2</v>
      </c>
      <c r="N9215" s="16" t="n">
        <f aca="false">I9215*K9215</f>
        <v>305319</v>
      </c>
      <c r="O9215" s="16" t="n">
        <f aca="false">I9215*(K9215-J9215)</f>
        <v>49042</v>
      </c>
      <c r="P9215" s="15" t="n">
        <f aca="false">K9215-J9215</f>
        <v>226</v>
      </c>
      <c r="Q9215" s="0" t="str">
        <f aca="false">IF(G9215=0,"Out of stock",IF(G9215&lt;H9215,"Understocked",IF(G9215&gt;Summary!$B$6*H9215,"Overstocked","Healthy")))</f>
        <v>Healthy</v>
      </c>
      <c r="R9215" s="0" t="str">
        <f aca="false">IF(I9215&gt;=Summary!$B$7,"Fast",IF(I9215&lt;Summary!$B$8,"Slow","Medium"))</f>
        <v>Fast</v>
      </c>
      <c r="S9215" s="15" t="n">
        <f aca="false">IF(M9215&gt;Summary!$B$5,1,0)</f>
        <v>0</v>
      </c>
      <c r="T9215" s="16" t="n">
        <f aca="false">IF(Q9215="Overstocked",(G9215-Summary!$B$6*H9215)*J9215,0)</f>
        <v>0</v>
      </c>
    </row>
    <row r="9216" customFormat="false" ht="15" hidden="false" customHeight="false" outlineLevel="0" collapsed="false">
      <c r="A9216" s="0" t="s">
        <v>9314</v>
      </c>
      <c r="B9216" s="0" t="s">
        <v>101</v>
      </c>
      <c r="C9216" s="0" t="s">
        <v>104</v>
      </c>
      <c r="D9216" s="0" t="s">
        <v>92</v>
      </c>
      <c r="E9216" s="14" t="n">
        <v>44960</v>
      </c>
      <c r="F9216" s="14" t="n">
        <v>44965</v>
      </c>
      <c r="G9216" s="0" t="n">
        <v>99</v>
      </c>
      <c r="H9216" s="0" t="n">
        <v>121</v>
      </c>
      <c r="I9216" s="0" t="n">
        <v>262</v>
      </c>
      <c r="J9216" s="0" t="n">
        <v>668</v>
      </c>
      <c r="K9216" s="0" t="n">
        <v>880</v>
      </c>
      <c r="L9216" s="15" t="s">
        <v>82</v>
      </c>
      <c r="M9216" s="0" t="n">
        <v>5</v>
      </c>
      <c r="N9216" s="16" t="n">
        <f aca="false">I9216*K9216</f>
        <v>230560</v>
      </c>
      <c r="O9216" s="16" t="n">
        <f aca="false">I9216*(K9216-J9216)</f>
        <v>55544</v>
      </c>
      <c r="P9216" s="15" t="n">
        <f aca="false">K9216-J9216</f>
        <v>212</v>
      </c>
      <c r="Q9216" s="0" t="str">
        <f aca="false">IF(G9216=0,"Out of stock",IF(G9216&lt;H9216,"Understocked",IF(G9216&gt;Summary!$B$6*H9216,"Overstocked","Healthy")))</f>
        <v>Understocked</v>
      </c>
      <c r="R9216" s="0" t="str">
        <f aca="false">IF(I9216&gt;=Summary!$B$7,"Fast",IF(I9216&lt;Summary!$B$8,"Slow","Medium"))</f>
        <v>Fast</v>
      </c>
      <c r="S9216" s="15" t="n">
        <f aca="false">IF(M9216&gt;Summary!$B$5,1,0)</f>
        <v>0</v>
      </c>
      <c r="T9216" s="16" t="n">
        <f aca="false">IF(Q9216="Overstocked",(G9216-Summary!$B$6*H9216)*J9216,0)</f>
        <v>0</v>
      </c>
    </row>
    <row r="9217" customFormat="false" ht="15" hidden="false" customHeight="false" outlineLevel="0" collapsed="false">
      <c r="A9217" s="0" t="s">
        <v>9315</v>
      </c>
      <c r="B9217" s="0" t="s">
        <v>111</v>
      </c>
      <c r="C9217" s="0" t="s">
        <v>104</v>
      </c>
      <c r="D9217" s="0" t="s">
        <v>92</v>
      </c>
      <c r="E9217" s="14" t="n">
        <v>45119</v>
      </c>
      <c r="F9217" s="14" t="n">
        <v>45123</v>
      </c>
      <c r="G9217" s="0" t="n">
        <v>23</v>
      </c>
      <c r="H9217" s="0" t="n">
        <v>146</v>
      </c>
      <c r="I9217" s="0" t="n">
        <v>65</v>
      </c>
      <c r="J9217" s="0" t="n">
        <v>813</v>
      </c>
      <c r="K9217" s="0" t="n">
        <v>1031</v>
      </c>
      <c r="L9217" s="15" t="s">
        <v>82</v>
      </c>
      <c r="M9217" s="0" t="n">
        <v>4</v>
      </c>
      <c r="N9217" s="16" t="n">
        <f aca="false">I9217*K9217</f>
        <v>67015</v>
      </c>
      <c r="O9217" s="16" t="n">
        <f aca="false">I9217*(K9217-J9217)</f>
        <v>14170</v>
      </c>
      <c r="P9217" s="15" t="n">
        <f aca="false">K9217-J9217</f>
        <v>218</v>
      </c>
      <c r="Q9217" s="0" t="str">
        <f aca="false">IF(G9217=0,"Out of stock",IF(G9217&lt;H9217,"Understocked",IF(G9217&gt;Summary!$B$6*H9217,"Overstocked","Healthy")))</f>
        <v>Understocked</v>
      </c>
      <c r="R9217" s="0" t="str">
        <f aca="false">IF(I9217&gt;=Summary!$B$7,"Fast",IF(I9217&lt;Summary!$B$8,"Slow","Medium"))</f>
        <v>Slow</v>
      </c>
      <c r="S9217" s="15" t="n">
        <f aca="false">IF(M9217&gt;Summary!$B$5,1,0)</f>
        <v>0</v>
      </c>
      <c r="T9217" s="16" t="n">
        <f aca="false">IF(Q9217="Overstocked",(G9217-Summary!$B$6*H9217)*J9217,0)</f>
        <v>0</v>
      </c>
    </row>
    <row r="9218" customFormat="false" ht="15" hidden="false" customHeight="false" outlineLevel="0" collapsed="false">
      <c r="A9218" s="0" t="s">
        <v>9316</v>
      </c>
      <c r="B9218" s="0" t="s">
        <v>111</v>
      </c>
      <c r="C9218" s="0" t="s">
        <v>85</v>
      </c>
      <c r="D9218" s="0" t="s">
        <v>90</v>
      </c>
      <c r="E9218" s="14" t="n">
        <v>45235</v>
      </c>
      <c r="F9218" s="14" t="n">
        <v>45236</v>
      </c>
      <c r="G9218" s="0" t="n">
        <v>487</v>
      </c>
      <c r="H9218" s="0" t="n">
        <v>133</v>
      </c>
      <c r="I9218" s="0" t="n">
        <v>67</v>
      </c>
      <c r="J9218" s="0" t="n">
        <v>1807</v>
      </c>
      <c r="K9218" s="0" t="n">
        <v>2167</v>
      </c>
      <c r="L9218" s="15" t="s">
        <v>93</v>
      </c>
      <c r="M9218" s="0" t="n">
        <v>1</v>
      </c>
      <c r="N9218" s="16" t="n">
        <f aca="false">I9218*K9218</f>
        <v>145189</v>
      </c>
      <c r="O9218" s="16" t="n">
        <f aca="false">I9218*(K9218-J9218)</f>
        <v>24120</v>
      </c>
      <c r="P9218" s="15" t="n">
        <f aca="false">K9218-J9218</f>
        <v>360</v>
      </c>
      <c r="Q9218" s="0" t="str">
        <f aca="false">IF(G9218=0,"Out of stock",IF(G9218&lt;H9218,"Understocked",IF(G9218&gt;Summary!$B$6*H9218,"Overstocked","Healthy")))</f>
        <v>Healthy</v>
      </c>
      <c r="R9218" s="0" t="str">
        <f aca="false">IF(I9218&gt;=Summary!$B$7,"Fast",IF(I9218&lt;Summary!$B$8,"Slow","Medium"))</f>
        <v>Slow</v>
      </c>
      <c r="S9218" s="15" t="n">
        <f aca="false">IF(M9218&gt;Summary!$B$5,1,0)</f>
        <v>0</v>
      </c>
      <c r="T9218" s="16" t="n">
        <f aca="false">IF(Q9218="Overstocked",(G9218-Summary!$B$6*H9218)*J9218,0)</f>
        <v>0</v>
      </c>
    </row>
    <row r="9219" customFormat="false" ht="15" hidden="false" customHeight="false" outlineLevel="0" collapsed="false">
      <c r="A9219" s="0" t="s">
        <v>9317</v>
      </c>
      <c r="B9219" s="0" t="s">
        <v>84</v>
      </c>
      <c r="C9219" s="0" t="s">
        <v>96</v>
      </c>
      <c r="D9219" s="0" t="s">
        <v>86</v>
      </c>
      <c r="E9219" s="14" t="n">
        <v>45473</v>
      </c>
      <c r="F9219" s="14" t="n">
        <v>45478</v>
      </c>
      <c r="G9219" s="0" t="n">
        <v>318</v>
      </c>
      <c r="H9219" s="0" t="n">
        <v>73</v>
      </c>
      <c r="I9219" s="0" t="n">
        <v>143</v>
      </c>
      <c r="J9219" s="0" t="n">
        <v>608</v>
      </c>
      <c r="K9219" s="0" t="n">
        <v>742</v>
      </c>
      <c r="L9219" s="15" t="s">
        <v>80</v>
      </c>
      <c r="M9219" s="0" t="n">
        <v>5</v>
      </c>
      <c r="N9219" s="16" t="n">
        <f aca="false">I9219*K9219</f>
        <v>106106</v>
      </c>
      <c r="O9219" s="16" t="n">
        <f aca="false">I9219*(K9219-J9219)</f>
        <v>19162</v>
      </c>
      <c r="P9219" s="15" t="n">
        <f aca="false">K9219-J9219</f>
        <v>134</v>
      </c>
      <c r="Q9219" s="0" t="str">
        <f aca="false">IF(G9219=0,"Out of stock",IF(G9219&lt;H9219,"Understocked",IF(G9219&gt;Summary!$B$6*H9219,"Overstocked","Healthy")))</f>
        <v>Overstocked</v>
      </c>
      <c r="R9219" s="0" t="str">
        <f aca="false">IF(I9219&gt;=Summary!$B$7,"Fast",IF(I9219&lt;Summary!$B$8,"Slow","Medium"))</f>
        <v>Medium</v>
      </c>
      <c r="S9219" s="15" t="n">
        <f aca="false">IF(M9219&gt;Summary!$B$5,1,0)</f>
        <v>0</v>
      </c>
      <c r="T9219" s="16" t="n">
        <f aca="false">IF(Q9219="Overstocked",(G9219-Summary!$B$6*H9219)*J9219,0)</f>
        <v>15808</v>
      </c>
    </row>
    <row r="9220" customFormat="false" ht="15" hidden="false" customHeight="false" outlineLevel="0" collapsed="false">
      <c r="A9220" s="0" t="s">
        <v>9318</v>
      </c>
      <c r="B9220" s="0" t="s">
        <v>115</v>
      </c>
      <c r="C9220" s="0" t="s">
        <v>78</v>
      </c>
      <c r="D9220" s="0" t="s">
        <v>92</v>
      </c>
      <c r="E9220" s="14" t="n">
        <v>45475</v>
      </c>
      <c r="F9220" s="14" t="n">
        <v>45482</v>
      </c>
      <c r="G9220" s="0" t="n">
        <v>90</v>
      </c>
      <c r="H9220" s="0" t="n">
        <v>62</v>
      </c>
      <c r="I9220" s="0" t="n">
        <v>262</v>
      </c>
      <c r="J9220" s="0" t="n">
        <v>1608</v>
      </c>
      <c r="K9220" s="0" t="n">
        <v>1782</v>
      </c>
      <c r="L9220" s="15" t="s">
        <v>93</v>
      </c>
      <c r="M9220" s="0" t="n">
        <v>7</v>
      </c>
      <c r="N9220" s="16" t="n">
        <f aca="false">I9220*K9220</f>
        <v>466884</v>
      </c>
      <c r="O9220" s="16" t="n">
        <f aca="false">I9220*(K9220-J9220)</f>
        <v>45588</v>
      </c>
      <c r="P9220" s="15" t="n">
        <f aca="false">K9220-J9220</f>
        <v>174</v>
      </c>
      <c r="Q9220" s="0" t="str">
        <f aca="false">IF(G9220=0,"Out of stock",IF(G9220&lt;H9220,"Understocked",IF(G9220&gt;Summary!$B$6*H9220,"Overstocked","Healthy")))</f>
        <v>Healthy</v>
      </c>
      <c r="R9220" s="0" t="str">
        <f aca="false">IF(I9220&gt;=Summary!$B$7,"Fast",IF(I9220&lt;Summary!$B$8,"Slow","Medium"))</f>
        <v>Fast</v>
      </c>
      <c r="S9220" s="15" t="n">
        <f aca="false">IF(M9220&gt;Summary!$B$5,1,0)</f>
        <v>0</v>
      </c>
      <c r="T9220" s="16" t="n">
        <f aca="false">IF(Q9220="Overstocked",(G9220-Summary!$B$6*H9220)*J9220,0)</f>
        <v>0</v>
      </c>
    </row>
    <row r="9221" customFormat="false" ht="15" hidden="false" customHeight="false" outlineLevel="0" collapsed="false">
      <c r="A9221" s="0" t="s">
        <v>9319</v>
      </c>
      <c r="B9221" s="0" t="s">
        <v>89</v>
      </c>
      <c r="C9221" s="0" t="s">
        <v>78</v>
      </c>
      <c r="D9221" s="0" t="s">
        <v>92</v>
      </c>
      <c r="E9221" s="14" t="n">
        <v>45176</v>
      </c>
      <c r="F9221" s="14" t="n">
        <v>45182</v>
      </c>
      <c r="G9221" s="0" t="n">
        <v>122</v>
      </c>
      <c r="H9221" s="0" t="n">
        <v>144</v>
      </c>
      <c r="I9221" s="0" t="n">
        <v>64</v>
      </c>
      <c r="J9221" s="0" t="n">
        <v>366</v>
      </c>
      <c r="K9221" s="0" t="n">
        <v>591</v>
      </c>
      <c r="L9221" s="15" t="s">
        <v>82</v>
      </c>
      <c r="M9221" s="0" t="n">
        <v>6</v>
      </c>
      <c r="N9221" s="16" t="n">
        <f aca="false">I9221*K9221</f>
        <v>37824</v>
      </c>
      <c r="O9221" s="16" t="n">
        <f aca="false">I9221*(K9221-J9221)</f>
        <v>14400</v>
      </c>
      <c r="P9221" s="15" t="n">
        <f aca="false">K9221-J9221</f>
        <v>225</v>
      </c>
      <c r="Q9221" s="0" t="str">
        <f aca="false">IF(G9221=0,"Out of stock",IF(G9221&lt;H9221,"Understocked",IF(G9221&gt;Summary!$B$6*H9221,"Overstocked","Healthy")))</f>
        <v>Understocked</v>
      </c>
      <c r="R9221" s="0" t="str">
        <f aca="false">IF(I9221&gt;=Summary!$B$7,"Fast",IF(I9221&lt;Summary!$B$8,"Slow","Medium"))</f>
        <v>Slow</v>
      </c>
      <c r="S9221" s="15" t="n">
        <f aca="false">IF(M9221&gt;Summary!$B$5,1,0)</f>
        <v>0</v>
      </c>
      <c r="T9221" s="16" t="n">
        <f aca="false">IF(Q9221="Overstocked",(G9221-Summary!$B$6*H9221)*J9221,0)</f>
        <v>0</v>
      </c>
    </row>
    <row r="9222" customFormat="false" ht="15" hidden="false" customHeight="false" outlineLevel="0" collapsed="false">
      <c r="A9222" s="0" t="s">
        <v>9320</v>
      </c>
      <c r="B9222" s="0" t="s">
        <v>111</v>
      </c>
      <c r="C9222" s="0" t="s">
        <v>78</v>
      </c>
      <c r="D9222" s="0" t="s">
        <v>92</v>
      </c>
      <c r="E9222" s="14" t="n">
        <v>45601</v>
      </c>
      <c r="F9222" s="14" t="n">
        <v>45608</v>
      </c>
      <c r="G9222" s="0" t="n">
        <v>215</v>
      </c>
      <c r="H9222" s="0" t="n">
        <v>52</v>
      </c>
      <c r="I9222" s="0" t="n">
        <v>171</v>
      </c>
      <c r="J9222" s="0" t="n">
        <v>939</v>
      </c>
      <c r="K9222" s="0" t="n">
        <v>1363</v>
      </c>
      <c r="L9222" s="15" t="s">
        <v>82</v>
      </c>
      <c r="M9222" s="0" t="n">
        <v>7</v>
      </c>
      <c r="N9222" s="16" t="n">
        <f aca="false">I9222*K9222</f>
        <v>233073</v>
      </c>
      <c r="O9222" s="16" t="n">
        <f aca="false">I9222*(K9222-J9222)</f>
        <v>72504</v>
      </c>
      <c r="P9222" s="15" t="n">
        <f aca="false">K9222-J9222</f>
        <v>424</v>
      </c>
      <c r="Q9222" s="0" t="str">
        <f aca="false">IF(G9222=0,"Out of stock",IF(G9222&lt;H9222,"Understocked",IF(G9222&gt;Summary!$B$6*H9222,"Overstocked","Healthy")))</f>
        <v>Overstocked</v>
      </c>
      <c r="R9222" s="0" t="str">
        <f aca="false">IF(I9222&gt;=Summary!$B$7,"Fast",IF(I9222&lt;Summary!$B$8,"Slow","Medium"))</f>
        <v>Medium</v>
      </c>
      <c r="S9222" s="15" t="n">
        <f aca="false">IF(M9222&gt;Summary!$B$5,1,0)</f>
        <v>0</v>
      </c>
      <c r="T9222" s="16" t="n">
        <f aca="false">IF(Q9222="Overstocked",(G9222-Summary!$B$6*H9222)*J9222,0)</f>
        <v>6573</v>
      </c>
    </row>
    <row r="9223" customFormat="false" ht="15" hidden="false" customHeight="false" outlineLevel="0" collapsed="false">
      <c r="A9223" s="0" t="s">
        <v>9321</v>
      </c>
      <c r="B9223" s="0" t="s">
        <v>89</v>
      </c>
      <c r="C9223" s="0" t="s">
        <v>78</v>
      </c>
      <c r="D9223" s="0" t="s">
        <v>90</v>
      </c>
      <c r="E9223" s="14" t="n">
        <v>44997</v>
      </c>
      <c r="F9223" s="14" t="n">
        <v>45005</v>
      </c>
      <c r="G9223" s="0" t="n">
        <v>442</v>
      </c>
      <c r="H9223" s="0" t="n">
        <v>94</v>
      </c>
      <c r="I9223" s="0" t="n">
        <v>19</v>
      </c>
      <c r="J9223" s="0" t="n">
        <v>1035</v>
      </c>
      <c r="K9223" s="0" t="n">
        <v>1140</v>
      </c>
      <c r="L9223" s="15" t="s">
        <v>93</v>
      </c>
      <c r="M9223" s="0" t="n">
        <v>8</v>
      </c>
      <c r="N9223" s="16" t="n">
        <f aca="false">I9223*K9223</f>
        <v>21660</v>
      </c>
      <c r="O9223" s="16" t="n">
        <f aca="false">I9223*(K9223-J9223)</f>
        <v>1995</v>
      </c>
      <c r="P9223" s="15" t="n">
        <f aca="false">K9223-J9223</f>
        <v>105</v>
      </c>
      <c r="Q9223" s="0" t="str">
        <f aca="false">IF(G9223=0,"Out of stock",IF(G9223&lt;H9223,"Understocked",IF(G9223&gt;Summary!$B$6*H9223,"Overstocked","Healthy")))</f>
        <v>Overstocked</v>
      </c>
      <c r="R9223" s="0" t="str">
        <f aca="false">IF(I9223&gt;=Summary!$B$7,"Fast",IF(I9223&lt;Summary!$B$8,"Slow","Medium"))</f>
        <v>Slow</v>
      </c>
      <c r="S9223" s="15" t="n">
        <f aca="false">IF(M9223&gt;Summary!$B$5,1,0)</f>
        <v>1</v>
      </c>
      <c r="T9223" s="16" t="n">
        <f aca="false">IF(Q9223="Overstocked",(G9223-Summary!$B$6*H9223)*J9223,0)</f>
        <v>68310</v>
      </c>
    </row>
    <row r="9224" customFormat="false" ht="15" hidden="false" customHeight="false" outlineLevel="0" collapsed="false">
      <c r="A9224" s="0" t="s">
        <v>9322</v>
      </c>
      <c r="B9224" s="0" t="s">
        <v>95</v>
      </c>
      <c r="C9224" s="0" t="s">
        <v>78</v>
      </c>
      <c r="D9224" s="0" t="s">
        <v>90</v>
      </c>
      <c r="E9224" s="14" t="n">
        <v>45613</v>
      </c>
      <c r="F9224" s="14" t="n">
        <v>45621</v>
      </c>
      <c r="G9224" s="0" t="n">
        <v>372</v>
      </c>
      <c r="H9224" s="0" t="n">
        <v>66</v>
      </c>
      <c r="I9224" s="0" t="n">
        <v>17</v>
      </c>
      <c r="J9224" s="0" t="n">
        <v>1603</v>
      </c>
      <c r="K9224" s="0" t="n">
        <v>1881</v>
      </c>
      <c r="L9224" s="15" t="s">
        <v>80</v>
      </c>
      <c r="M9224" s="0" t="n">
        <v>8</v>
      </c>
      <c r="N9224" s="16" t="n">
        <f aca="false">I9224*K9224</f>
        <v>31977</v>
      </c>
      <c r="O9224" s="16" t="n">
        <f aca="false">I9224*(K9224-J9224)</f>
        <v>4726</v>
      </c>
      <c r="P9224" s="15" t="n">
        <f aca="false">K9224-J9224</f>
        <v>278</v>
      </c>
      <c r="Q9224" s="0" t="str">
        <f aca="false">IF(G9224=0,"Out of stock",IF(G9224&lt;H9224,"Understocked",IF(G9224&gt;Summary!$B$6*H9224,"Overstocked","Healthy")))</f>
        <v>Overstocked</v>
      </c>
      <c r="R9224" s="0" t="str">
        <f aca="false">IF(I9224&gt;=Summary!$B$7,"Fast",IF(I9224&lt;Summary!$B$8,"Slow","Medium"))</f>
        <v>Slow</v>
      </c>
      <c r="S9224" s="15" t="n">
        <f aca="false">IF(M9224&gt;Summary!$B$5,1,0)</f>
        <v>1</v>
      </c>
      <c r="T9224" s="16" t="n">
        <f aca="false">IF(Q9224="Overstocked",(G9224-Summary!$B$6*H9224)*J9224,0)</f>
        <v>173124</v>
      </c>
    </row>
    <row r="9225" customFormat="false" ht="15" hidden="false" customHeight="false" outlineLevel="0" collapsed="false">
      <c r="A9225" s="0" t="s">
        <v>9323</v>
      </c>
      <c r="B9225" s="0" t="s">
        <v>107</v>
      </c>
      <c r="C9225" s="0" t="s">
        <v>104</v>
      </c>
      <c r="D9225" s="0" t="s">
        <v>102</v>
      </c>
      <c r="E9225" s="14" t="n">
        <v>45225</v>
      </c>
      <c r="F9225" s="14" t="n">
        <v>45229</v>
      </c>
      <c r="G9225" s="0" t="n">
        <v>459</v>
      </c>
      <c r="H9225" s="0" t="n">
        <v>82</v>
      </c>
      <c r="I9225" s="0" t="n">
        <v>62</v>
      </c>
      <c r="J9225" s="0" t="n">
        <v>1814</v>
      </c>
      <c r="K9225" s="0" t="n">
        <v>1881</v>
      </c>
      <c r="L9225" s="15" t="s">
        <v>80</v>
      </c>
      <c r="M9225" s="0" t="n">
        <v>4</v>
      </c>
      <c r="N9225" s="16" t="n">
        <f aca="false">I9225*K9225</f>
        <v>116622</v>
      </c>
      <c r="O9225" s="16" t="n">
        <f aca="false">I9225*(K9225-J9225)</f>
        <v>4154</v>
      </c>
      <c r="P9225" s="15" t="n">
        <f aca="false">K9225-J9225</f>
        <v>67</v>
      </c>
      <c r="Q9225" s="0" t="str">
        <f aca="false">IF(G9225=0,"Out of stock",IF(G9225&lt;H9225,"Understocked",IF(G9225&gt;Summary!$B$6*H9225,"Overstocked","Healthy")))</f>
        <v>Overstocked</v>
      </c>
      <c r="R9225" s="0" t="str">
        <f aca="false">IF(I9225&gt;=Summary!$B$7,"Fast",IF(I9225&lt;Summary!$B$8,"Slow","Medium"))</f>
        <v>Slow</v>
      </c>
      <c r="S9225" s="15" t="n">
        <f aca="false">IF(M9225&gt;Summary!$B$5,1,0)</f>
        <v>0</v>
      </c>
      <c r="T9225" s="16" t="n">
        <f aca="false">IF(Q9225="Overstocked",(G9225-Summary!$B$6*H9225)*J9225,0)</f>
        <v>237634</v>
      </c>
    </row>
    <row r="9226" customFormat="false" ht="15" hidden="false" customHeight="false" outlineLevel="0" collapsed="false">
      <c r="A9226" s="0" t="s">
        <v>9324</v>
      </c>
      <c r="B9226" s="0" t="s">
        <v>113</v>
      </c>
      <c r="C9226" s="0" t="s">
        <v>96</v>
      </c>
      <c r="D9226" s="0" t="s">
        <v>102</v>
      </c>
      <c r="E9226" s="14" t="n">
        <v>44996</v>
      </c>
      <c r="F9226" s="14" t="n">
        <v>45002</v>
      </c>
      <c r="G9226" s="0" t="n">
        <v>282</v>
      </c>
      <c r="H9226" s="0" t="n">
        <v>77</v>
      </c>
      <c r="I9226" s="0" t="n">
        <v>268</v>
      </c>
      <c r="J9226" s="0" t="n">
        <v>1724</v>
      </c>
      <c r="K9226" s="0" t="n">
        <v>1889</v>
      </c>
      <c r="L9226" s="15" t="s">
        <v>80</v>
      </c>
      <c r="M9226" s="0" t="n">
        <v>6</v>
      </c>
      <c r="N9226" s="16" t="n">
        <f aca="false">I9226*K9226</f>
        <v>506252</v>
      </c>
      <c r="O9226" s="16" t="n">
        <f aca="false">I9226*(K9226-J9226)</f>
        <v>44220</v>
      </c>
      <c r="P9226" s="15" t="n">
        <f aca="false">K9226-J9226</f>
        <v>165</v>
      </c>
      <c r="Q9226" s="0" t="str">
        <f aca="false">IF(G9226=0,"Out of stock",IF(G9226&lt;H9226,"Understocked",IF(G9226&gt;Summary!$B$6*H9226,"Overstocked","Healthy")))</f>
        <v>Healthy</v>
      </c>
      <c r="R9226" s="0" t="str">
        <f aca="false">IF(I9226&gt;=Summary!$B$7,"Fast",IF(I9226&lt;Summary!$B$8,"Slow","Medium"))</f>
        <v>Fast</v>
      </c>
      <c r="S9226" s="15" t="n">
        <f aca="false">IF(M9226&gt;Summary!$B$5,1,0)</f>
        <v>0</v>
      </c>
      <c r="T9226" s="16" t="n">
        <f aca="false">IF(Q9226="Overstocked",(G9226-Summary!$B$6*H9226)*J9226,0)</f>
        <v>0</v>
      </c>
    </row>
    <row r="9227" customFormat="false" ht="15" hidden="false" customHeight="false" outlineLevel="0" collapsed="false">
      <c r="A9227" s="0" t="s">
        <v>9325</v>
      </c>
      <c r="B9227" s="0" t="s">
        <v>89</v>
      </c>
      <c r="C9227" s="0" t="s">
        <v>78</v>
      </c>
      <c r="D9227" s="0" t="s">
        <v>79</v>
      </c>
      <c r="E9227" s="14" t="n">
        <v>45387</v>
      </c>
      <c r="F9227" s="14" t="n">
        <v>45392</v>
      </c>
      <c r="G9227" s="0" t="n">
        <v>349</v>
      </c>
      <c r="H9227" s="0" t="n">
        <v>129</v>
      </c>
      <c r="I9227" s="0" t="n">
        <v>130</v>
      </c>
      <c r="J9227" s="0" t="n">
        <v>1186</v>
      </c>
      <c r="K9227" s="0" t="n">
        <v>1449</v>
      </c>
      <c r="L9227" s="15" t="s">
        <v>80</v>
      </c>
      <c r="M9227" s="0" t="n">
        <v>5</v>
      </c>
      <c r="N9227" s="16" t="n">
        <f aca="false">I9227*K9227</f>
        <v>188370</v>
      </c>
      <c r="O9227" s="16" t="n">
        <f aca="false">I9227*(K9227-J9227)</f>
        <v>34190</v>
      </c>
      <c r="P9227" s="15" t="n">
        <f aca="false">K9227-J9227</f>
        <v>263</v>
      </c>
      <c r="Q9227" s="0" t="str">
        <f aca="false">IF(G9227=0,"Out of stock",IF(G9227&lt;H9227,"Understocked",IF(G9227&gt;Summary!$B$6*H9227,"Overstocked","Healthy")))</f>
        <v>Healthy</v>
      </c>
      <c r="R9227" s="0" t="str">
        <f aca="false">IF(I9227&gt;=Summary!$B$7,"Fast",IF(I9227&lt;Summary!$B$8,"Slow","Medium"))</f>
        <v>Medium</v>
      </c>
      <c r="S9227" s="15" t="n">
        <f aca="false">IF(M9227&gt;Summary!$B$5,1,0)</f>
        <v>0</v>
      </c>
      <c r="T9227" s="16" t="n">
        <f aca="false">IF(Q9227="Overstocked",(G9227-Summary!$B$6*H9227)*J9227,0)</f>
        <v>0</v>
      </c>
    </row>
    <row r="9228" customFormat="false" ht="15" hidden="false" customHeight="false" outlineLevel="0" collapsed="false">
      <c r="A9228" s="0" t="s">
        <v>9326</v>
      </c>
      <c r="B9228" s="0" t="s">
        <v>111</v>
      </c>
      <c r="C9228" s="0" t="s">
        <v>78</v>
      </c>
      <c r="D9228" s="0" t="s">
        <v>86</v>
      </c>
      <c r="E9228" s="14" t="n">
        <v>44933</v>
      </c>
      <c r="F9228" s="14" t="n">
        <v>44936</v>
      </c>
      <c r="G9228" s="0" t="n">
        <v>262</v>
      </c>
      <c r="H9228" s="0" t="n">
        <v>72</v>
      </c>
      <c r="I9228" s="0" t="n">
        <v>246</v>
      </c>
      <c r="J9228" s="0" t="n">
        <v>1770</v>
      </c>
      <c r="K9228" s="0" t="n">
        <v>2189</v>
      </c>
      <c r="L9228" s="15" t="s">
        <v>80</v>
      </c>
      <c r="M9228" s="0" t="n">
        <v>3</v>
      </c>
      <c r="N9228" s="16" t="n">
        <f aca="false">I9228*K9228</f>
        <v>538494</v>
      </c>
      <c r="O9228" s="16" t="n">
        <f aca="false">I9228*(K9228-J9228)</f>
        <v>103074</v>
      </c>
      <c r="P9228" s="15" t="n">
        <f aca="false">K9228-J9228</f>
        <v>419</v>
      </c>
      <c r="Q9228" s="0" t="str">
        <f aca="false">IF(G9228=0,"Out of stock",IF(G9228&lt;H9228,"Understocked",IF(G9228&gt;Summary!$B$6*H9228,"Overstocked","Healthy")))</f>
        <v>Healthy</v>
      </c>
      <c r="R9228" s="0" t="str">
        <f aca="false">IF(I9228&gt;=Summary!$B$7,"Fast",IF(I9228&lt;Summary!$B$8,"Slow","Medium"))</f>
        <v>Fast</v>
      </c>
      <c r="S9228" s="15" t="n">
        <f aca="false">IF(M9228&gt;Summary!$B$5,1,0)</f>
        <v>0</v>
      </c>
      <c r="T9228" s="16" t="n">
        <f aca="false">IF(Q9228="Overstocked",(G9228-Summary!$B$6*H9228)*J9228,0)</f>
        <v>0</v>
      </c>
    </row>
    <row r="9229" customFormat="false" ht="15" hidden="false" customHeight="false" outlineLevel="0" collapsed="false">
      <c r="A9229" s="0" t="s">
        <v>9327</v>
      </c>
      <c r="B9229" s="0" t="s">
        <v>77</v>
      </c>
      <c r="C9229" s="0" t="s">
        <v>78</v>
      </c>
      <c r="D9229" s="0" t="s">
        <v>92</v>
      </c>
      <c r="E9229" s="14" t="n">
        <v>45507</v>
      </c>
      <c r="F9229" s="14" t="n">
        <v>45513</v>
      </c>
      <c r="G9229" s="0" t="n">
        <v>219</v>
      </c>
      <c r="H9229" s="0" t="n">
        <v>97</v>
      </c>
      <c r="I9229" s="0" t="n">
        <v>73</v>
      </c>
      <c r="J9229" s="0" t="n">
        <v>467</v>
      </c>
      <c r="K9229" s="0" t="n">
        <v>561</v>
      </c>
      <c r="L9229" s="15" t="s">
        <v>80</v>
      </c>
      <c r="M9229" s="0" t="n">
        <v>6</v>
      </c>
      <c r="N9229" s="16" t="n">
        <f aca="false">I9229*K9229</f>
        <v>40953</v>
      </c>
      <c r="O9229" s="16" t="n">
        <f aca="false">I9229*(K9229-J9229)</f>
        <v>6862</v>
      </c>
      <c r="P9229" s="15" t="n">
        <f aca="false">K9229-J9229</f>
        <v>94</v>
      </c>
      <c r="Q9229" s="0" t="str">
        <f aca="false">IF(G9229=0,"Out of stock",IF(G9229&lt;H9229,"Understocked",IF(G9229&gt;Summary!$B$6*H9229,"Overstocked","Healthy")))</f>
        <v>Healthy</v>
      </c>
      <c r="R9229" s="0" t="str">
        <f aca="false">IF(I9229&gt;=Summary!$B$7,"Fast",IF(I9229&lt;Summary!$B$8,"Slow","Medium"))</f>
        <v>Slow</v>
      </c>
      <c r="S9229" s="15" t="n">
        <f aca="false">IF(M9229&gt;Summary!$B$5,1,0)</f>
        <v>0</v>
      </c>
      <c r="T9229" s="16" t="n">
        <f aca="false">IF(Q9229="Overstocked",(G9229-Summary!$B$6*H9229)*J9229,0)</f>
        <v>0</v>
      </c>
    </row>
    <row r="9230" customFormat="false" ht="15" hidden="false" customHeight="false" outlineLevel="0" collapsed="false">
      <c r="A9230" s="0" t="s">
        <v>9328</v>
      </c>
      <c r="B9230" s="0" t="s">
        <v>123</v>
      </c>
      <c r="C9230" s="0" t="s">
        <v>96</v>
      </c>
      <c r="D9230" s="0" t="s">
        <v>92</v>
      </c>
      <c r="E9230" s="14" t="n">
        <v>45180</v>
      </c>
      <c r="F9230" s="14" t="n">
        <v>45183</v>
      </c>
      <c r="G9230" s="0" t="n">
        <v>343</v>
      </c>
      <c r="H9230" s="0" t="n">
        <v>62</v>
      </c>
      <c r="I9230" s="0" t="n">
        <v>222</v>
      </c>
      <c r="J9230" s="0" t="n">
        <v>1247</v>
      </c>
      <c r="K9230" s="0" t="n">
        <v>1518</v>
      </c>
      <c r="L9230" s="15" t="s">
        <v>93</v>
      </c>
      <c r="M9230" s="0" t="n">
        <v>3</v>
      </c>
      <c r="N9230" s="16" t="n">
        <f aca="false">I9230*K9230</f>
        <v>336996</v>
      </c>
      <c r="O9230" s="16" t="n">
        <f aca="false">I9230*(K9230-J9230)</f>
        <v>60162</v>
      </c>
      <c r="P9230" s="15" t="n">
        <f aca="false">K9230-J9230</f>
        <v>271</v>
      </c>
      <c r="Q9230" s="0" t="str">
        <f aca="false">IF(G9230=0,"Out of stock",IF(G9230&lt;H9230,"Understocked",IF(G9230&gt;Summary!$B$6*H9230,"Overstocked","Healthy")))</f>
        <v>Overstocked</v>
      </c>
      <c r="R9230" s="0" t="str">
        <f aca="false">IF(I9230&gt;=Summary!$B$7,"Fast",IF(I9230&lt;Summary!$B$8,"Slow","Medium"))</f>
        <v>Fast</v>
      </c>
      <c r="S9230" s="15" t="n">
        <f aca="false">IF(M9230&gt;Summary!$B$5,1,0)</f>
        <v>0</v>
      </c>
      <c r="T9230" s="16" t="n">
        <f aca="false">IF(Q9230="Overstocked",(G9230-Summary!$B$6*H9230)*J9230,0)</f>
        <v>118465</v>
      </c>
    </row>
    <row r="9231" customFormat="false" ht="15" hidden="false" customHeight="false" outlineLevel="0" collapsed="false">
      <c r="A9231" s="0" t="s">
        <v>9329</v>
      </c>
      <c r="B9231" s="0" t="s">
        <v>84</v>
      </c>
      <c r="C9231" s="0" t="s">
        <v>78</v>
      </c>
      <c r="D9231" s="0" t="s">
        <v>79</v>
      </c>
      <c r="E9231" s="14" t="n">
        <v>45261</v>
      </c>
      <c r="F9231" s="14" t="n">
        <v>45270</v>
      </c>
      <c r="G9231" s="0" t="n">
        <v>402</v>
      </c>
      <c r="H9231" s="0" t="n">
        <v>142</v>
      </c>
      <c r="I9231" s="0" t="n">
        <v>226</v>
      </c>
      <c r="J9231" s="0" t="n">
        <v>987</v>
      </c>
      <c r="K9231" s="0" t="n">
        <v>1257</v>
      </c>
      <c r="L9231" s="15" t="s">
        <v>93</v>
      </c>
      <c r="M9231" s="0" t="n">
        <v>9</v>
      </c>
      <c r="N9231" s="16" t="n">
        <f aca="false">I9231*K9231</f>
        <v>284082</v>
      </c>
      <c r="O9231" s="16" t="n">
        <f aca="false">I9231*(K9231-J9231)</f>
        <v>61020</v>
      </c>
      <c r="P9231" s="15" t="n">
        <f aca="false">K9231-J9231</f>
        <v>270</v>
      </c>
      <c r="Q9231" s="0" t="str">
        <f aca="false">IF(G9231=0,"Out of stock",IF(G9231&lt;H9231,"Understocked",IF(G9231&gt;Summary!$B$6*H9231,"Overstocked","Healthy")))</f>
        <v>Healthy</v>
      </c>
      <c r="R9231" s="0" t="str">
        <f aca="false">IF(I9231&gt;=Summary!$B$7,"Fast",IF(I9231&lt;Summary!$B$8,"Slow","Medium"))</f>
        <v>Fast</v>
      </c>
      <c r="S9231" s="15" t="n">
        <f aca="false">IF(M9231&gt;Summary!$B$5,1,0)</f>
        <v>1</v>
      </c>
      <c r="T9231" s="16" t="n">
        <f aca="false">IF(Q9231="Overstocked",(G9231-Summary!$B$6*H9231)*J9231,0)</f>
        <v>0</v>
      </c>
    </row>
    <row r="9232" customFormat="false" ht="15" hidden="false" customHeight="false" outlineLevel="0" collapsed="false">
      <c r="A9232" s="0" t="s">
        <v>9330</v>
      </c>
      <c r="B9232" s="0" t="s">
        <v>95</v>
      </c>
      <c r="C9232" s="0" t="s">
        <v>96</v>
      </c>
      <c r="D9232" s="0" t="s">
        <v>86</v>
      </c>
      <c r="E9232" s="14" t="n">
        <v>45025</v>
      </c>
      <c r="F9232" s="14" t="n">
        <v>45033</v>
      </c>
      <c r="G9232" s="0" t="n">
        <v>238</v>
      </c>
      <c r="H9232" s="0" t="n">
        <v>143</v>
      </c>
      <c r="I9232" s="0" t="n">
        <v>89</v>
      </c>
      <c r="J9232" s="0" t="n">
        <v>1358</v>
      </c>
      <c r="K9232" s="0" t="n">
        <v>1590</v>
      </c>
      <c r="L9232" s="15" t="s">
        <v>80</v>
      </c>
      <c r="M9232" s="0" t="n">
        <v>8</v>
      </c>
      <c r="N9232" s="16" t="n">
        <f aca="false">I9232*K9232</f>
        <v>141510</v>
      </c>
      <c r="O9232" s="16" t="n">
        <f aca="false">I9232*(K9232-J9232)</f>
        <v>20648</v>
      </c>
      <c r="P9232" s="15" t="n">
        <f aca="false">K9232-J9232</f>
        <v>232</v>
      </c>
      <c r="Q9232" s="0" t="str">
        <f aca="false">IF(G9232=0,"Out of stock",IF(G9232&lt;H9232,"Understocked",IF(G9232&gt;Summary!$B$6*H9232,"Overstocked","Healthy")))</f>
        <v>Healthy</v>
      </c>
      <c r="R9232" s="0" t="str">
        <f aca="false">IF(I9232&gt;=Summary!$B$7,"Fast",IF(I9232&lt;Summary!$B$8,"Slow","Medium"))</f>
        <v>Slow</v>
      </c>
      <c r="S9232" s="15" t="n">
        <f aca="false">IF(M9232&gt;Summary!$B$5,1,0)</f>
        <v>1</v>
      </c>
      <c r="T9232" s="16" t="n">
        <f aca="false">IF(Q9232="Overstocked",(G9232-Summary!$B$6*H9232)*J9232,0)</f>
        <v>0</v>
      </c>
    </row>
    <row r="9233" customFormat="false" ht="15" hidden="false" customHeight="false" outlineLevel="0" collapsed="false">
      <c r="A9233" s="0" t="s">
        <v>9331</v>
      </c>
      <c r="B9233" s="0" t="s">
        <v>77</v>
      </c>
      <c r="C9233" s="0" t="s">
        <v>96</v>
      </c>
      <c r="D9233" s="0" t="s">
        <v>92</v>
      </c>
      <c r="E9233" s="14" t="n">
        <v>44987</v>
      </c>
      <c r="F9233" s="14" t="n">
        <v>44994</v>
      </c>
      <c r="G9233" s="0" t="n">
        <v>314</v>
      </c>
      <c r="H9233" s="0" t="n">
        <v>145</v>
      </c>
      <c r="I9233" s="0" t="n">
        <v>29</v>
      </c>
      <c r="J9233" s="0" t="n">
        <v>267</v>
      </c>
      <c r="K9233" s="0" t="n">
        <v>484</v>
      </c>
      <c r="L9233" s="15" t="s">
        <v>80</v>
      </c>
      <c r="M9233" s="0" t="n">
        <v>7</v>
      </c>
      <c r="N9233" s="16" t="n">
        <f aca="false">I9233*K9233</f>
        <v>14036</v>
      </c>
      <c r="O9233" s="16" t="n">
        <f aca="false">I9233*(K9233-J9233)</f>
        <v>6293</v>
      </c>
      <c r="P9233" s="15" t="n">
        <f aca="false">K9233-J9233</f>
        <v>217</v>
      </c>
      <c r="Q9233" s="0" t="str">
        <f aca="false">IF(G9233=0,"Out of stock",IF(G9233&lt;H9233,"Understocked",IF(G9233&gt;Summary!$B$6*H9233,"Overstocked","Healthy")))</f>
        <v>Healthy</v>
      </c>
      <c r="R9233" s="0" t="str">
        <f aca="false">IF(I9233&gt;=Summary!$B$7,"Fast",IF(I9233&lt;Summary!$B$8,"Slow","Medium"))</f>
        <v>Slow</v>
      </c>
      <c r="S9233" s="15" t="n">
        <f aca="false">IF(M9233&gt;Summary!$B$5,1,0)</f>
        <v>0</v>
      </c>
      <c r="T9233" s="16" t="n">
        <f aca="false">IF(Q9233="Overstocked",(G9233-Summary!$B$6*H9233)*J9233,0)</f>
        <v>0</v>
      </c>
    </row>
    <row r="9234" customFormat="false" ht="15" hidden="false" customHeight="false" outlineLevel="0" collapsed="false">
      <c r="A9234" s="0" t="s">
        <v>9332</v>
      </c>
      <c r="B9234" s="0" t="s">
        <v>123</v>
      </c>
      <c r="C9234" s="0" t="s">
        <v>78</v>
      </c>
      <c r="D9234" s="0" t="s">
        <v>90</v>
      </c>
      <c r="E9234" s="14" t="n">
        <v>45298</v>
      </c>
      <c r="F9234" s="14" t="n">
        <v>45299</v>
      </c>
      <c r="G9234" s="0" t="n">
        <v>157</v>
      </c>
      <c r="H9234" s="0" t="n">
        <v>55</v>
      </c>
      <c r="I9234" s="0" t="n">
        <v>177</v>
      </c>
      <c r="J9234" s="0" t="n">
        <v>1405</v>
      </c>
      <c r="K9234" s="0" t="n">
        <v>1802</v>
      </c>
      <c r="L9234" s="15" t="s">
        <v>97</v>
      </c>
      <c r="M9234" s="0" t="n">
        <v>1</v>
      </c>
      <c r="N9234" s="16" t="n">
        <f aca="false">I9234*K9234</f>
        <v>318954</v>
      </c>
      <c r="O9234" s="16" t="n">
        <f aca="false">I9234*(K9234-J9234)</f>
        <v>70269</v>
      </c>
      <c r="P9234" s="15" t="n">
        <f aca="false">K9234-J9234</f>
        <v>397</v>
      </c>
      <c r="Q9234" s="0" t="str">
        <f aca="false">IF(G9234=0,"Out of stock",IF(G9234&lt;H9234,"Understocked",IF(G9234&gt;Summary!$B$6*H9234,"Overstocked","Healthy")))</f>
        <v>Healthy</v>
      </c>
      <c r="R9234" s="0" t="str">
        <f aca="false">IF(I9234&gt;=Summary!$B$7,"Fast",IF(I9234&lt;Summary!$B$8,"Slow","Medium"))</f>
        <v>Medium</v>
      </c>
      <c r="S9234" s="15" t="n">
        <f aca="false">IF(M9234&gt;Summary!$B$5,1,0)</f>
        <v>0</v>
      </c>
      <c r="T9234" s="16" t="n">
        <f aca="false">IF(Q9234="Overstocked",(G9234-Summary!$B$6*H9234)*J9234,0)</f>
        <v>0</v>
      </c>
    </row>
    <row r="9235" customFormat="false" ht="15" hidden="false" customHeight="false" outlineLevel="0" collapsed="false">
      <c r="A9235" s="0" t="s">
        <v>9333</v>
      </c>
      <c r="B9235" s="0" t="s">
        <v>115</v>
      </c>
      <c r="C9235" s="0" t="s">
        <v>96</v>
      </c>
      <c r="D9235" s="0" t="s">
        <v>86</v>
      </c>
      <c r="E9235" s="14" t="n">
        <v>45626</v>
      </c>
      <c r="F9235" s="14" t="n">
        <v>45629</v>
      </c>
      <c r="G9235" s="0" t="n">
        <v>186</v>
      </c>
      <c r="H9235" s="0" t="n">
        <v>97</v>
      </c>
      <c r="I9235" s="0" t="n">
        <v>178</v>
      </c>
      <c r="J9235" s="0" t="n">
        <v>450</v>
      </c>
      <c r="K9235" s="0" t="n">
        <v>838</v>
      </c>
      <c r="L9235" s="15" t="s">
        <v>97</v>
      </c>
      <c r="M9235" s="0" t="n">
        <v>3</v>
      </c>
      <c r="N9235" s="16" t="n">
        <f aca="false">I9235*K9235</f>
        <v>149164</v>
      </c>
      <c r="O9235" s="16" t="n">
        <f aca="false">I9235*(K9235-J9235)</f>
        <v>69064</v>
      </c>
      <c r="P9235" s="15" t="n">
        <f aca="false">K9235-J9235</f>
        <v>388</v>
      </c>
      <c r="Q9235" s="0" t="str">
        <f aca="false">IF(G9235=0,"Out of stock",IF(G9235&lt;H9235,"Understocked",IF(G9235&gt;Summary!$B$6*H9235,"Overstocked","Healthy")))</f>
        <v>Healthy</v>
      </c>
      <c r="R9235" s="0" t="str">
        <f aca="false">IF(I9235&gt;=Summary!$B$7,"Fast",IF(I9235&lt;Summary!$B$8,"Slow","Medium"))</f>
        <v>Medium</v>
      </c>
      <c r="S9235" s="15" t="n">
        <f aca="false">IF(M9235&gt;Summary!$B$5,1,0)</f>
        <v>0</v>
      </c>
      <c r="T9235" s="16" t="n">
        <f aca="false">IF(Q9235="Overstocked",(G9235-Summary!$B$6*H9235)*J9235,0)</f>
        <v>0</v>
      </c>
    </row>
    <row r="9236" customFormat="false" ht="15" hidden="false" customHeight="false" outlineLevel="0" collapsed="false">
      <c r="A9236" s="0" t="s">
        <v>9334</v>
      </c>
      <c r="B9236" s="0" t="s">
        <v>123</v>
      </c>
      <c r="C9236" s="0" t="s">
        <v>85</v>
      </c>
      <c r="D9236" s="0" t="s">
        <v>90</v>
      </c>
      <c r="E9236" s="14" t="n">
        <v>44956</v>
      </c>
      <c r="F9236" s="14" t="n">
        <v>44959</v>
      </c>
      <c r="G9236" s="0" t="n">
        <v>186</v>
      </c>
      <c r="H9236" s="0" t="n">
        <v>137</v>
      </c>
      <c r="I9236" s="0" t="n">
        <v>37</v>
      </c>
      <c r="J9236" s="0" t="n">
        <v>306</v>
      </c>
      <c r="K9236" s="0" t="n">
        <v>746</v>
      </c>
      <c r="L9236" s="15" t="s">
        <v>93</v>
      </c>
      <c r="M9236" s="0" t="n">
        <v>3</v>
      </c>
      <c r="N9236" s="16" t="n">
        <f aca="false">I9236*K9236</f>
        <v>27602</v>
      </c>
      <c r="O9236" s="16" t="n">
        <f aca="false">I9236*(K9236-J9236)</f>
        <v>16280</v>
      </c>
      <c r="P9236" s="15" t="n">
        <f aca="false">K9236-J9236</f>
        <v>440</v>
      </c>
      <c r="Q9236" s="0" t="str">
        <f aca="false">IF(G9236=0,"Out of stock",IF(G9236&lt;H9236,"Understocked",IF(G9236&gt;Summary!$B$6*H9236,"Overstocked","Healthy")))</f>
        <v>Healthy</v>
      </c>
      <c r="R9236" s="0" t="str">
        <f aca="false">IF(I9236&gt;=Summary!$B$7,"Fast",IF(I9236&lt;Summary!$B$8,"Slow","Medium"))</f>
        <v>Slow</v>
      </c>
      <c r="S9236" s="15" t="n">
        <f aca="false">IF(M9236&gt;Summary!$B$5,1,0)</f>
        <v>0</v>
      </c>
      <c r="T9236" s="16" t="n">
        <f aca="false">IF(Q9236="Overstocked",(G9236-Summary!$B$6*H9236)*J9236,0)</f>
        <v>0</v>
      </c>
    </row>
    <row r="9237" customFormat="false" ht="15" hidden="false" customHeight="false" outlineLevel="0" collapsed="false">
      <c r="A9237" s="0" t="s">
        <v>9335</v>
      </c>
      <c r="B9237" s="0" t="s">
        <v>107</v>
      </c>
      <c r="C9237" s="0" t="s">
        <v>104</v>
      </c>
      <c r="D9237" s="0" t="s">
        <v>92</v>
      </c>
      <c r="E9237" s="14" t="n">
        <v>45236</v>
      </c>
      <c r="F9237" s="14" t="n">
        <v>45244</v>
      </c>
      <c r="G9237" s="0" t="n">
        <v>366</v>
      </c>
      <c r="H9237" s="0" t="n">
        <v>90</v>
      </c>
      <c r="I9237" s="0" t="n">
        <v>159</v>
      </c>
      <c r="J9237" s="0" t="n">
        <v>1005</v>
      </c>
      <c r="K9237" s="0" t="n">
        <v>1293</v>
      </c>
      <c r="L9237" s="15" t="s">
        <v>82</v>
      </c>
      <c r="M9237" s="0" t="n">
        <v>8</v>
      </c>
      <c r="N9237" s="16" t="n">
        <f aca="false">I9237*K9237</f>
        <v>205587</v>
      </c>
      <c r="O9237" s="16" t="n">
        <f aca="false">I9237*(K9237-J9237)</f>
        <v>45792</v>
      </c>
      <c r="P9237" s="15" t="n">
        <f aca="false">K9237-J9237</f>
        <v>288</v>
      </c>
      <c r="Q9237" s="0" t="str">
        <f aca="false">IF(G9237=0,"Out of stock",IF(G9237&lt;H9237,"Understocked",IF(G9237&gt;Summary!$B$6*H9237,"Overstocked","Healthy")))</f>
        <v>Overstocked</v>
      </c>
      <c r="R9237" s="0" t="str">
        <f aca="false">IF(I9237&gt;=Summary!$B$7,"Fast",IF(I9237&lt;Summary!$B$8,"Slow","Medium"))</f>
        <v>Medium</v>
      </c>
      <c r="S9237" s="15" t="n">
        <f aca="false">IF(M9237&gt;Summary!$B$5,1,0)</f>
        <v>1</v>
      </c>
      <c r="T9237" s="16" t="n">
        <f aca="false">IF(Q9237="Overstocked",(G9237-Summary!$B$6*H9237)*J9237,0)</f>
        <v>6030</v>
      </c>
    </row>
    <row r="9238" customFormat="false" ht="15" hidden="false" customHeight="false" outlineLevel="0" collapsed="false">
      <c r="A9238" s="0" t="s">
        <v>9336</v>
      </c>
      <c r="B9238" s="0" t="s">
        <v>101</v>
      </c>
      <c r="C9238" s="0" t="s">
        <v>78</v>
      </c>
      <c r="D9238" s="0" t="s">
        <v>86</v>
      </c>
      <c r="E9238" s="14" t="n">
        <v>45222</v>
      </c>
      <c r="F9238" s="14" t="n">
        <v>45232</v>
      </c>
      <c r="G9238" s="0" t="n">
        <v>23</v>
      </c>
      <c r="H9238" s="0" t="n">
        <v>118</v>
      </c>
      <c r="I9238" s="0" t="n">
        <v>158</v>
      </c>
      <c r="J9238" s="0" t="n">
        <v>1272</v>
      </c>
      <c r="K9238" s="0" t="n">
        <v>1407</v>
      </c>
      <c r="L9238" s="15" t="s">
        <v>93</v>
      </c>
      <c r="M9238" s="0" t="n">
        <v>10</v>
      </c>
      <c r="N9238" s="16" t="n">
        <f aca="false">I9238*K9238</f>
        <v>222306</v>
      </c>
      <c r="O9238" s="16" t="n">
        <f aca="false">I9238*(K9238-J9238)</f>
        <v>21330</v>
      </c>
      <c r="P9238" s="15" t="n">
        <f aca="false">K9238-J9238</f>
        <v>135</v>
      </c>
      <c r="Q9238" s="0" t="str">
        <f aca="false">IF(G9238=0,"Out of stock",IF(G9238&lt;H9238,"Understocked",IF(G9238&gt;Summary!$B$6*H9238,"Overstocked","Healthy")))</f>
        <v>Understocked</v>
      </c>
      <c r="R9238" s="0" t="str">
        <f aca="false">IF(I9238&gt;=Summary!$B$7,"Fast",IF(I9238&lt;Summary!$B$8,"Slow","Medium"))</f>
        <v>Medium</v>
      </c>
      <c r="S9238" s="15" t="n">
        <f aca="false">IF(M9238&gt;Summary!$B$5,1,0)</f>
        <v>1</v>
      </c>
      <c r="T9238" s="16" t="n">
        <f aca="false">IF(Q9238="Overstocked",(G9238-Summary!$B$6*H9238)*J9238,0)</f>
        <v>0</v>
      </c>
    </row>
    <row r="9239" customFormat="false" ht="15" hidden="false" customHeight="false" outlineLevel="0" collapsed="false">
      <c r="A9239" s="0" t="s">
        <v>9337</v>
      </c>
      <c r="B9239" s="0" t="s">
        <v>89</v>
      </c>
      <c r="C9239" s="0" t="s">
        <v>104</v>
      </c>
      <c r="D9239" s="0" t="s">
        <v>86</v>
      </c>
      <c r="E9239" s="14" t="n">
        <v>45003</v>
      </c>
      <c r="F9239" s="14" t="n">
        <v>45008</v>
      </c>
      <c r="G9239" s="0" t="n">
        <v>31</v>
      </c>
      <c r="H9239" s="0" t="n">
        <v>84</v>
      </c>
      <c r="I9239" s="0" t="n">
        <v>71</v>
      </c>
      <c r="J9239" s="0" t="n">
        <v>992</v>
      </c>
      <c r="K9239" s="0" t="n">
        <v>1300</v>
      </c>
      <c r="L9239" s="15" t="s">
        <v>80</v>
      </c>
      <c r="M9239" s="0" t="n">
        <v>5</v>
      </c>
      <c r="N9239" s="16" t="n">
        <f aca="false">I9239*K9239</f>
        <v>92300</v>
      </c>
      <c r="O9239" s="16" t="n">
        <f aca="false">I9239*(K9239-J9239)</f>
        <v>21868</v>
      </c>
      <c r="P9239" s="15" t="n">
        <f aca="false">K9239-J9239</f>
        <v>308</v>
      </c>
      <c r="Q9239" s="0" t="str">
        <f aca="false">IF(G9239=0,"Out of stock",IF(G9239&lt;H9239,"Understocked",IF(G9239&gt;Summary!$B$6*H9239,"Overstocked","Healthy")))</f>
        <v>Understocked</v>
      </c>
      <c r="R9239" s="0" t="str">
        <f aca="false">IF(I9239&gt;=Summary!$B$7,"Fast",IF(I9239&lt;Summary!$B$8,"Slow","Medium"))</f>
        <v>Slow</v>
      </c>
      <c r="S9239" s="15" t="n">
        <f aca="false">IF(M9239&gt;Summary!$B$5,1,0)</f>
        <v>0</v>
      </c>
      <c r="T9239" s="16" t="n">
        <f aca="false">IF(Q9239="Overstocked",(G9239-Summary!$B$6*H9239)*J9239,0)</f>
        <v>0</v>
      </c>
    </row>
    <row r="9240" customFormat="false" ht="15" hidden="false" customHeight="false" outlineLevel="0" collapsed="false">
      <c r="A9240" s="0" t="s">
        <v>9338</v>
      </c>
      <c r="B9240" s="0" t="s">
        <v>123</v>
      </c>
      <c r="C9240" s="0" t="s">
        <v>104</v>
      </c>
      <c r="D9240" s="0" t="s">
        <v>90</v>
      </c>
      <c r="E9240" s="14" t="n">
        <v>45621</v>
      </c>
      <c r="F9240" s="14" t="n">
        <v>45626</v>
      </c>
      <c r="G9240" s="0" t="n">
        <v>218</v>
      </c>
      <c r="H9240" s="0" t="n">
        <v>70</v>
      </c>
      <c r="I9240" s="0" t="n">
        <v>125</v>
      </c>
      <c r="J9240" s="0" t="n">
        <v>1025</v>
      </c>
      <c r="K9240" s="0" t="n">
        <v>1103</v>
      </c>
      <c r="L9240" s="15" t="s">
        <v>80</v>
      </c>
      <c r="M9240" s="0" t="n">
        <v>5</v>
      </c>
      <c r="N9240" s="16" t="n">
        <f aca="false">I9240*K9240</f>
        <v>137875</v>
      </c>
      <c r="O9240" s="16" t="n">
        <f aca="false">I9240*(K9240-J9240)</f>
        <v>9750</v>
      </c>
      <c r="P9240" s="15" t="n">
        <f aca="false">K9240-J9240</f>
        <v>78</v>
      </c>
      <c r="Q9240" s="0" t="str">
        <f aca="false">IF(G9240=0,"Out of stock",IF(G9240&lt;H9240,"Understocked",IF(G9240&gt;Summary!$B$6*H9240,"Overstocked","Healthy")))</f>
        <v>Healthy</v>
      </c>
      <c r="R9240" s="0" t="str">
        <f aca="false">IF(I9240&gt;=Summary!$B$7,"Fast",IF(I9240&lt;Summary!$B$8,"Slow","Medium"))</f>
        <v>Medium</v>
      </c>
      <c r="S9240" s="15" t="n">
        <f aca="false">IF(M9240&gt;Summary!$B$5,1,0)</f>
        <v>0</v>
      </c>
      <c r="T9240" s="16" t="n">
        <f aca="false">IF(Q9240="Overstocked",(G9240-Summary!$B$6*H9240)*J9240,0)</f>
        <v>0</v>
      </c>
    </row>
    <row r="9241" customFormat="false" ht="15" hidden="false" customHeight="false" outlineLevel="0" collapsed="false">
      <c r="A9241" s="0" t="s">
        <v>9339</v>
      </c>
      <c r="B9241" s="0" t="s">
        <v>107</v>
      </c>
      <c r="C9241" s="0" t="s">
        <v>85</v>
      </c>
      <c r="D9241" s="0" t="s">
        <v>102</v>
      </c>
      <c r="E9241" s="14" t="n">
        <v>45216</v>
      </c>
      <c r="F9241" s="14" t="n">
        <v>45220</v>
      </c>
      <c r="G9241" s="0" t="n">
        <v>349</v>
      </c>
      <c r="H9241" s="0" t="n">
        <v>66</v>
      </c>
      <c r="I9241" s="0" t="n">
        <v>2</v>
      </c>
      <c r="J9241" s="0" t="n">
        <v>1334</v>
      </c>
      <c r="K9241" s="0" t="n">
        <v>1568</v>
      </c>
      <c r="L9241" s="15" t="s">
        <v>87</v>
      </c>
      <c r="M9241" s="0" t="n">
        <v>4</v>
      </c>
      <c r="N9241" s="16" t="n">
        <f aca="false">I9241*K9241</f>
        <v>3136</v>
      </c>
      <c r="O9241" s="16" t="n">
        <f aca="false">I9241*(K9241-J9241)</f>
        <v>468</v>
      </c>
      <c r="P9241" s="15" t="n">
        <f aca="false">K9241-J9241</f>
        <v>234</v>
      </c>
      <c r="Q9241" s="0" t="str">
        <f aca="false">IF(G9241=0,"Out of stock",IF(G9241&lt;H9241,"Understocked",IF(G9241&gt;Summary!$B$6*H9241,"Overstocked","Healthy")))</f>
        <v>Overstocked</v>
      </c>
      <c r="R9241" s="0" t="str">
        <f aca="false">IF(I9241&gt;=Summary!$B$7,"Fast",IF(I9241&lt;Summary!$B$8,"Slow","Medium"))</f>
        <v>Slow</v>
      </c>
      <c r="S9241" s="15" t="n">
        <f aca="false">IF(M9241&gt;Summary!$B$5,1,0)</f>
        <v>0</v>
      </c>
      <c r="T9241" s="16" t="n">
        <f aca="false">IF(Q9241="Overstocked",(G9241-Summary!$B$6*H9241)*J9241,0)</f>
        <v>113390</v>
      </c>
    </row>
    <row r="9242" customFormat="false" ht="15" hidden="false" customHeight="false" outlineLevel="0" collapsed="false">
      <c r="A9242" s="0" t="s">
        <v>9340</v>
      </c>
      <c r="B9242" s="0" t="s">
        <v>111</v>
      </c>
      <c r="C9242" s="0" t="s">
        <v>78</v>
      </c>
      <c r="D9242" s="0" t="s">
        <v>90</v>
      </c>
      <c r="E9242" s="14" t="n">
        <v>45038</v>
      </c>
      <c r="F9242" s="14" t="n">
        <v>45041</v>
      </c>
      <c r="G9242" s="0" t="n">
        <v>486</v>
      </c>
      <c r="H9242" s="0" t="n">
        <v>73</v>
      </c>
      <c r="I9242" s="0" t="n">
        <v>191</v>
      </c>
      <c r="J9242" s="0" t="n">
        <v>1141</v>
      </c>
      <c r="K9242" s="0" t="n">
        <v>1193</v>
      </c>
      <c r="L9242" s="15" t="s">
        <v>87</v>
      </c>
      <c r="M9242" s="0" t="n">
        <v>3</v>
      </c>
      <c r="N9242" s="16" t="n">
        <f aca="false">I9242*K9242</f>
        <v>227863</v>
      </c>
      <c r="O9242" s="16" t="n">
        <f aca="false">I9242*(K9242-J9242)</f>
        <v>9932</v>
      </c>
      <c r="P9242" s="15" t="n">
        <f aca="false">K9242-J9242</f>
        <v>52</v>
      </c>
      <c r="Q9242" s="0" t="str">
        <f aca="false">IF(G9242=0,"Out of stock",IF(G9242&lt;H9242,"Understocked",IF(G9242&gt;Summary!$B$6*H9242,"Overstocked","Healthy")))</f>
        <v>Overstocked</v>
      </c>
      <c r="R9242" s="0" t="str">
        <f aca="false">IF(I9242&gt;=Summary!$B$7,"Fast",IF(I9242&lt;Summary!$B$8,"Slow","Medium"))</f>
        <v>Medium</v>
      </c>
      <c r="S9242" s="15" t="n">
        <f aca="false">IF(M9242&gt;Summary!$B$5,1,0)</f>
        <v>0</v>
      </c>
      <c r="T9242" s="16" t="n">
        <f aca="false">IF(Q9242="Overstocked",(G9242-Summary!$B$6*H9242)*J9242,0)</f>
        <v>221354</v>
      </c>
    </row>
    <row r="9243" customFormat="false" ht="15" hidden="false" customHeight="false" outlineLevel="0" collapsed="false">
      <c r="A9243" s="0" t="s">
        <v>9341</v>
      </c>
      <c r="B9243" s="0" t="s">
        <v>77</v>
      </c>
      <c r="C9243" s="0" t="s">
        <v>96</v>
      </c>
      <c r="D9243" s="0" t="s">
        <v>90</v>
      </c>
      <c r="E9243" s="14" t="n">
        <v>44996</v>
      </c>
      <c r="F9243" s="14" t="n">
        <v>45005</v>
      </c>
      <c r="G9243" s="0" t="n">
        <v>496</v>
      </c>
      <c r="H9243" s="0" t="n">
        <v>57</v>
      </c>
      <c r="I9243" s="0" t="n">
        <v>183</v>
      </c>
      <c r="J9243" s="0" t="n">
        <v>419</v>
      </c>
      <c r="K9243" s="0" t="n">
        <v>698</v>
      </c>
      <c r="L9243" s="15" t="s">
        <v>87</v>
      </c>
      <c r="M9243" s="0" t="n">
        <v>9</v>
      </c>
      <c r="N9243" s="16" t="n">
        <f aca="false">I9243*K9243</f>
        <v>127734</v>
      </c>
      <c r="O9243" s="16" t="n">
        <f aca="false">I9243*(K9243-J9243)</f>
        <v>51057</v>
      </c>
      <c r="P9243" s="15" t="n">
        <f aca="false">K9243-J9243</f>
        <v>279</v>
      </c>
      <c r="Q9243" s="0" t="str">
        <f aca="false">IF(G9243=0,"Out of stock",IF(G9243&lt;H9243,"Understocked",IF(G9243&gt;Summary!$B$6*H9243,"Overstocked","Healthy")))</f>
        <v>Overstocked</v>
      </c>
      <c r="R9243" s="0" t="str">
        <f aca="false">IF(I9243&gt;=Summary!$B$7,"Fast",IF(I9243&lt;Summary!$B$8,"Slow","Medium"))</f>
        <v>Medium</v>
      </c>
      <c r="S9243" s="15" t="n">
        <f aca="false">IF(M9243&gt;Summary!$B$5,1,0)</f>
        <v>1</v>
      </c>
      <c r="T9243" s="16" t="n">
        <f aca="false">IF(Q9243="Overstocked",(G9243-Summary!$B$6*H9243)*J9243,0)</f>
        <v>112292</v>
      </c>
    </row>
    <row r="9244" customFormat="false" ht="15" hidden="false" customHeight="false" outlineLevel="0" collapsed="false">
      <c r="A9244" s="0" t="s">
        <v>9342</v>
      </c>
      <c r="B9244" s="0" t="s">
        <v>115</v>
      </c>
      <c r="C9244" s="0" t="s">
        <v>78</v>
      </c>
      <c r="D9244" s="0" t="s">
        <v>79</v>
      </c>
      <c r="E9244" s="14" t="n">
        <v>45654</v>
      </c>
      <c r="F9244" s="14" t="n">
        <v>45656</v>
      </c>
      <c r="G9244" s="0" t="n">
        <v>38</v>
      </c>
      <c r="H9244" s="0" t="n">
        <v>71</v>
      </c>
      <c r="I9244" s="0" t="n">
        <v>195</v>
      </c>
      <c r="J9244" s="0" t="n">
        <v>251</v>
      </c>
      <c r="K9244" s="0" t="n">
        <v>628</v>
      </c>
      <c r="L9244" s="15" t="s">
        <v>93</v>
      </c>
      <c r="M9244" s="0" t="n">
        <v>2</v>
      </c>
      <c r="N9244" s="16" t="n">
        <f aca="false">I9244*K9244</f>
        <v>122460</v>
      </c>
      <c r="O9244" s="16" t="n">
        <f aca="false">I9244*(K9244-J9244)</f>
        <v>73515</v>
      </c>
      <c r="P9244" s="15" t="n">
        <f aca="false">K9244-J9244</f>
        <v>377</v>
      </c>
      <c r="Q9244" s="0" t="str">
        <f aca="false">IF(G9244=0,"Out of stock",IF(G9244&lt;H9244,"Understocked",IF(G9244&gt;Summary!$B$6*H9244,"Overstocked","Healthy")))</f>
        <v>Understocked</v>
      </c>
      <c r="R9244" s="0" t="str">
        <f aca="false">IF(I9244&gt;=Summary!$B$7,"Fast",IF(I9244&lt;Summary!$B$8,"Slow","Medium"))</f>
        <v>Medium</v>
      </c>
      <c r="S9244" s="15" t="n">
        <f aca="false">IF(M9244&gt;Summary!$B$5,1,0)</f>
        <v>0</v>
      </c>
      <c r="T9244" s="16" t="n">
        <f aca="false">IF(Q9244="Overstocked",(G9244-Summary!$B$6*H9244)*J9244,0)</f>
        <v>0</v>
      </c>
    </row>
    <row r="9245" customFormat="false" ht="15" hidden="false" customHeight="false" outlineLevel="0" collapsed="false">
      <c r="A9245" s="0" t="s">
        <v>9343</v>
      </c>
      <c r="B9245" s="0" t="s">
        <v>95</v>
      </c>
      <c r="C9245" s="0" t="s">
        <v>104</v>
      </c>
      <c r="D9245" s="0" t="s">
        <v>79</v>
      </c>
      <c r="E9245" s="14" t="n">
        <v>45246</v>
      </c>
      <c r="F9245" s="14" t="n">
        <v>45251</v>
      </c>
      <c r="G9245" s="0" t="n">
        <v>398</v>
      </c>
      <c r="H9245" s="0" t="n">
        <v>51</v>
      </c>
      <c r="I9245" s="0" t="n">
        <v>57</v>
      </c>
      <c r="J9245" s="0" t="n">
        <v>1028</v>
      </c>
      <c r="K9245" s="0" t="n">
        <v>1395</v>
      </c>
      <c r="L9245" s="15" t="s">
        <v>97</v>
      </c>
      <c r="M9245" s="0" t="n">
        <v>5</v>
      </c>
      <c r="N9245" s="16" t="n">
        <f aca="false">I9245*K9245</f>
        <v>79515</v>
      </c>
      <c r="O9245" s="16" t="n">
        <f aca="false">I9245*(K9245-J9245)</f>
        <v>20919</v>
      </c>
      <c r="P9245" s="15" t="n">
        <f aca="false">K9245-J9245</f>
        <v>367</v>
      </c>
      <c r="Q9245" s="0" t="str">
        <f aca="false">IF(G9245=0,"Out of stock",IF(G9245&lt;H9245,"Understocked",IF(G9245&gt;Summary!$B$6*H9245,"Overstocked","Healthy")))</f>
        <v>Overstocked</v>
      </c>
      <c r="R9245" s="0" t="str">
        <f aca="false">IF(I9245&gt;=Summary!$B$7,"Fast",IF(I9245&lt;Summary!$B$8,"Slow","Medium"))</f>
        <v>Slow</v>
      </c>
      <c r="S9245" s="15" t="n">
        <f aca="false">IF(M9245&gt;Summary!$B$5,1,0)</f>
        <v>0</v>
      </c>
      <c r="T9245" s="16" t="n">
        <f aca="false">IF(Q9245="Overstocked",(G9245-Summary!$B$6*H9245)*J9245,0)</f>
        <v>199432</v>
      </c>
    </row>
    <row r="9246" customFormat="false" ht="15" hidden="false" customHeight="false" outlineLevel="0" collapsed="false">
      <c r="A9246" s="0" t="s">
        <v>9344</v>
      </c>
      <c r="B9246" s="0" t="s">
        <v>115</v>
      </c>
      <c r="C9246" s="0" t="s">
        <v>85</v>
      </c>
      <c r="D9246" s="0" t="s">
        <v>102</v>
      </c>
      <c r="E9246" s="14" t="n">
        <v>45438</v>
      </c>
      <c r="F9246" s="14" t="n">
        <v>45443</v>
      </c>
      <c r="G9246" s="0" t="n">
        <v>130</v>
      </c>
      <c r="H9246" s="0" t="n">
        <v>60</v>
      </c>
      <c r="I9246" s="0" t="n">
        <v>162</v>
      </c>
      <c r="J9246" s="0" t="n">
        <v>856</v>
      </c>
      <c r="K9246" s="0" t="n">
        <v>942</v>
      </c>
      <c r="L9246" s="15" t="s">
        <v>93</v>
      </c>
      <c r="M9246" s="0" t="n">
        <v>5</v>
      </c>
      <c r="N9246" s="16" t="n">
        <f aca="false">I9246*K9246</f>
        <v>152604</v>
      </c>
      <c r="O9246" s="16" t="n">
        <f aca="false">I9246*(K9246-J9246)</f>
        <v>13932</v>
      </c>
      <c r="P9246" s="15" t="n">
        <f aca="false">K9246-J9246</f>
        <v>86</v>
      </c>
      <c r="Q9246" s="0" t="str">
        <f aca="false">IF(G9246=0,"Out of stock",IF(G9246&lt;H9246,"Understocked",IF(G9246&gt;Summary!$B$6*H9246,"Overstocked","Healthy")))</f>
        <v>Healthy</v>
      </c>
      <c r="R9246" s="0" t="str">
        <f aca="false">IF(I9246&gt;=Summary!$B$7,"Fast",IF(I9246&lt;Summary!$B$8,"Slow","Medium"))</f>
        <v>Medium</v>
      </c>
      <c r="S9246" s="15" t="n">
        <f aca="false">IF(M9246&gt;Summary!$B$5,1,0)</f>
        <v>0</v>
      </c>
      <c r="T9246" s="16" t="n">
        <f aca="false">IF(Q9246="Overstocked",(G9246-Summary!$B$6*H9246)*J9246,0)</f>
        <v>0</v>
      </c>
    </row>
    <row r="9247" customFormat="false" ht="15" hidden="false" customHeight="false" outlineLevel="0" collapsed="false">
      <c r="A9247" s="0" t="s">
        <v>9345</v>
      </c>
      <c r="B9247" s="0" t="s">
        <v>89</v>
      </c>
      <c r="C9247" s="0" t="s">
        <v>104</v>
      </c>
      <c r="D9247" s="0" t="s">
        <v>90</v>
      </c>
      <c r="E9247" s="14" t="n">
        <v>44930</v>
      </c>
      <c r="F9247" s="14" t="n">
        <v>44931</v>
      </c>
      <c r="G9247" s="0" t="n">
        <v>326</v>
      </c>
      <c r="H9247" s="0" t="n">
        <v>129</v>
      </c>
      <c r="I9247" s="0" t="n">
        <v>264</v>
      </c>
      <c r="J9247" s="0" t="n">
        <v>403</v>
      </c>
      <c r="K9247" s="0" t="n">
        <v>678</v>
      </c>
      <c r="L9247" s="15" t="s">
        <v>82</v>
      </c>
      <c r="M9247" s="0" t="n">
        <v>1</v>
      </c>
      <c r="N9247" s="16" t="n">
        <f aca="false">I9247*K9247</f>
        <v>178992</v>
      </c>
      <c r="O9247" s="16" t="n">
        <f aca="false">I9247*(K9247-J9247)</f>
        <v>72600</v>
      </c>
      <c r="P9247" s="15" t="n">
        <f aca="false">K9247-J9247</f>
        <v>275</v>
      </c>
      <c r="Q9247" s="0" t="str">
        <f aca="false">IF(G9247=0,"Out of stock",IF(G9247&lt;H9247,"Understocked",IF(G9247&gt;Summary!$B$6*H9247,"Overstocked","Healthy")))</f>
        <v>Healthy</v>
      </c>
      <c r="R9247" s="0" t="str">
        <f aca="false">IF(I9247&gt;=Summary!$B$7,"Fast",IF(I9247&lt;Summary!$B$8,"Slow","Medium"))</f>
        <v>Fast</v>
      </c>
      <c r="S9247" s="15" t="n">
        <f aca="false">IF(M9247&gt;Summary!$B$5,1,0)</f>
        <v>0</v>
      </c>
      <c r="T9247" s="16" t="n">
        <f aca="false">IF(Q9247="Overstocked",(G9247-Summary!$B$6*H9247)*J9247,0)</f>
        <v>0</v>
      </c>
    </row>
    <row r="9248" customFormat="false" ht="15" hidden="false" customHeight="false" outlineLevel="0" collapsed="false">
      <c r="A9248" s="0" t="s">
        <v>9346</v>
      </c>
      <c r="B9248" s="0" t="s">
        <v>89</v>
      </c>
      <c r="C9248" s="0" t="s">
        <v>96</v>
      </c>
      <c r="D9248" s="0" t="s">
        <v>92</v>
      </c>
      <c r="E9248" s="14" t="n">
        <v>45580</v>
      </c>
      <c r="F9248" s="14" t="n">
        <v>45587</v>
      </c>
      <c r="G9248" s="0" t="n">
        <v>53</v>
      </c>
      <c r="H9248" s="0" t="n">
        <v>66</v>
      </c>
      <c r="I9248" s="0" t="n">
        <v>138</v>
      </c>
      <c r="J9248" s="0" t="n">
        <v>630</v>
      </c>
      <c r="K9248" s="0" t="n">
        <v>909</v>
      </c>
      <c r="L9248" s="15" t="s">
        <v>87</v>
      </c>
      <c r="M9248" s="0" t="n">
        <v>7</v>
      </c>
      <c r="N9248" s="16" t="n">
        <f aca="false">I9248*K9248</f>
        <v>125442</v>
      </c>
      <c r="O9248" s="16" t="n">
        <f aca="false">I9248*(K9248-J9248)</f>
        <v>38502</v>
      </c>
      <c r="P9248" s="15" t="n">
        <f aca="false">K9248-J9248</f>
        <v>279</v>
      </c>
      <c r="Q9248" s="0" t="str">
        <f aca="false">IF(G9248=0,"Out of stock",IF(G9248&lt;H9248,"Understocked",IF(G9248&gt;Summary!$B$6*H9248,"Overstocked","Healthy")))</f>
        <v>Understocked</v>
      </c>
      <c r="R9248" s="0" t="str">
        <f aca="false">IF(I9248&gt;=Summary!$B$7,"Fast",IF(I9248&lt;Summary!$B$8,"Slow","Medium"))</f>
        <v>Medium</v>
      </c>
      <c r="S9248" s="15" t="n">
        <f aca="false">IF(M9248&gt;Summary!$B$5,1,0)</f>
        <v>0</v>
      </c>
      <c r="T9248" s="16" t="n">
        <f aca="false">IF(Q9248="Overstocked",(G9248-Summary!$B$6*H9248)*J9248,0)</f>
        <v>0</v>
      </c>
    </row>
    <row r="9249" customFormat="false" ht="15" hidden="false" customHeight="false" outlineLevel="0" collapsed="false">
      <c r="A9249" s="0" t="s">
        <v>9347</v>
      </c>
      <c r="B9249" s="0" t="s">
        <v>89</v>
      </c>
      <c r="C9249" s="0" t="s">
        <v>104</v>
      </c>
      <c r="D9249" s="0" t="s">
        <v>86</v>
      </c>
      <c r="E9249" s="14" t="n">
        <v>45386</v>
      </c>
      <c r="F9249" s="14" t="n">
        <v>45396</v>
      </c>
      <c r="G9249" s="0" t="n">
        <v>65</v>
      </c>
      <c r="H9249" s="0" t="n">
        <v>114</v>
      </c>
      <c r="I9249" s="0" t="n">
        <v>179</v>
      </c>
      <c r="J9249" s="0" t="n">
        <v>600</v>
      </c>
      <c r="K9249" s="0" t="n">
        <v>993</v>
      </c>
      <c r="L9249" s="15" t="s">
        <v>93</v>
      </c>
      <c r="M9249" s="0" t="n">
        <v>10</v>
      </c>
      <c r="N9249" s="16" t="n">
        <f aca="false">I9249*K9249</f>
        <v>177747</v>
      </c>
      <c r="O9249" s="16" t="n">
        <f aca="false">I9249*(K9249-J9249)</f>
        <v>70347</v>
      </c>
      <c r="P9249" s="15" t="n">
        <f aca="false">K9249-J9249</f>
        <v>393</v>
      </c>
      <c r="Q9249" s="0" t="str">
        <f aca="false">IF(G9249=0,"Out of stock",IF(G9249&lt;H9249,"Understocked",IF(G9249&gt;Summary!$B$6*H9249,"Overstocked","Healthy")))</f>
        <v>Understocked</v>
      </c>
      <c r="R9249" s="0" t="str">
        <f aca="false">IF(I9249&gt;=Summary!$B$7,"Fast",IF(I9249&lt;Summary!$B$8,"Slow","Medium"))</f>
        <v>Medium</v>
      </c>
      <c r="S9249" s="15" t="n">
        <f aca="false">IF(M9249&gt;Summary!$B$5,1,0)</f>
        <v>1</v>
      </c>
      <c r="T9249" s="16" t="n">
        <f aca="false">IF(Q9249="Overstocked",(G9249-Summary!$B$6*H9249)*J9249,0)</f>
        <v>0</v>
      </c>
    </row>
    <row r="9250" customFormat="false" ht="15" hidden="false" customHeight="false" outlineLevel="0" collapsed="false">
      <c r="A9250" s="0" t="s">
        <v>9348</v>
      </c>
      <c r="B9250" s="0" t="s">
        <v>77</v>
      </c>
      <c r="C9250" s="0" t="s">
        <v>78</v>
      </c>
      <c r="D9250" s="0" t="s">
        <v>90</v>
      </c>
      <c r="E9250" s="14" t="n">
        <v>45427</v>
      </c>
      <c r="F9250" s="14" t="n">
        <v>45437</v>
      </c>
      <c r="G9250" s="0" t="n">
        <v>56</v>
      </c>
      <c r="H9250" s="0" t="n">
        <v>59</v>
      </c>
      <c r="I9250" s="0" t="n">
        <v>187</v>
      </c>
      <c r="J9250" s="0" t="n">
        <v>790</v>
      </c>
      <c r="K9250" s="0" t="n">
        <v>987</v>
      </c>
      <c r="L9250" s="15" t="s">
        <v>80</v>
      </c>
      <c r="M9250" s="0" t="n">
        <v>10</v>
      </c>
      <c r="N9250" s="16" t="n">
        <f aca="false">I9250*K9250</f>
        <v>184569</v>
      </c>
      <c r="O9250" s="16" t="n">
        <f aca="false">I9250*(K9250-J9250)</f>
        <v>36839</v>
      </c>
      <c r="P9250" s="15" t="n">
        <f aca="false">K9250-J9250</f>
        <v>197</v>
      </c>
      <c r="Q9250" s="0" t="str">
        <f aca="false">IF(G9250=0,"Out of stock",IF(G9250&lt;H9250,"Understocked",IF(G9250&gt;Summary!$B$6*H9250,"Overstocked","Healthy")))</f>
        <v>Understocked</v>
      </c>
      <c r="R9250" s="0" t="str">
        <f aca="false">IF(I9250&gt;=Summary!$B$7,"Fast",IF(I9250&lt;Summary!$B$8,"Slow","Medium"))</f>
        <v>Medium</v>
      </c>
      <c r="S9250" s="15" t="n">
        <f aca="false">IF(M9250&gt;Summary!$B$5,1,0)</f>
        <v>1</v>
      </c>
      <c r="T9250" s="16" t="n">
        <f aca="false">IF(Q9250="Overstocked",(G9250-Summary!$B$6*H9250)*J9250,0)</f>
        <v>0</v>
      </c>
    </row>
    <row r="9251" customFormat="false" ht="15" hidden="false" customHeight="false" outlineLevel="0" collapsed="false">
      <c r="A9251" s="0" t="s">
        <v>9349</v>
      </c>
      <c r="B9251" s="0" t="s">
        <v>115</v>
      </c>
      <c r="C9251" s="0" t="s">
        <v>85</v>
      </c>
      <c r="D9251" s="0" t="s">
        <v>86</v>
      </c>
      <c r="E9251" s="14" t="n">
        <v>45408</v>
      </c>
      <c r="F9251" s="14" t="n">
        <v>45415</v>
      </c>
      <c r="G9251" s="0" t="n">
        <v>251</v>
      </c>
      <c r="H9251" s="0" t="n">
        <v>96</v>
      </c>
      <c r="I9251" s="0" t="n">
        <v>245</v>
      </c>
      <c r="J9251" s="0" t="n">
        <v>487</v>
      </c>
      <c r="K9251" s="0" t="n">
        <v>544</v>
      </c>
      <c r="L9251" s="15" t="s">
        <v>87</v>
      </c>
      <c r="M9251" s="0" t="n">
        <v>7</v>
      </c>
      <c r="N9251" s="16" t="n">
        <f aca="false">I9251*K9251</f>
        <v>133280</v>
      </c>
      <c r="O9251" s="16" t="n">
        <f aca="false">I9251*(K9251-J9251)</f>
        <v>13965</v>
      </c>
      <c r="P9251" s="15" t="n">
        <f aca="false">K9251-J9251</f>
        <v>57</v>
      </c>
      <c r="Q9251" s="0" t="str">
        <f aca="false">IF(G9251=0,"Out of stock",IF(G9251&lt;H9251,"Understocked",IF(G9251&gt;Summary!$B$6*H9251,"Overstocked","Healthy")))</f>
        <v>Healthy</v>
      </c>
      <c r="R9251" s="0" t="str">
        <f aca="false">IF(I9251&gt;=Summary!$B$7,"Fast",IF(I9251&lt;Summary!$B$8,"Slow","Medium"))</f>
        <v>Fast</v>
      </c>
      <c r="S9251" s="15" t="n">
        <f aca="false">IF(M9251&gt;Summary!$B$5,1,0)</f>
        <v>0</v>
      </c>
      <c r="T9251" s="16" t="n">
        <f aca="false">IF(Q9251="Overstocked",(G9251-Summary!$B$6*H9251)*J9251,0)</f>
        <v>0</v>
      </c>
    </row>
    <row r="9252" customFormat="false" ht="15" hidden="false" customHeight="false" outlineLevel="0" collapsed="false">
      <c r="A9252" s="0" t="s">
        <v>9350</v>
      </c>
      <c r="B9252" s="0" t="s">
        <v>101</v>
      </c>
      <c r="C9252" s="0" t="s">
        <v>85</v>
      </c>
      <c r="D9252" s="0" t="s">
        <v>86</v>
      </c>
      <c r="E9252" s="14" t="n">
        <v>45585</v>
      </c>
      <c r="F9252" s="14" t="n">
        <v>45589</v>
      </c>
      <c r="G9252" s="0" t="n">
        <v>285</v>
      </c>
      <c r="H9252" s="0" t="n">
        <v>143</v>
      </c>
      <c r="I9252" s="0" t="n">
        <v>116</v>
      </c>
      <c r="J9252" s="0" t="n">
        <v>297</v>
      </c>
      <c r="K9252" s="0" t="n">
        <v>765</v>
      </c>
      <c r="L9252" s="15" t="s">
        <v>93</v>
      </c>
      <c r="M9252" s="0" t="n">
        <v>4</v>
      </c>
      <c r="N9252" s="16" t="n">
        <f aca="false">I9252*K9252</f>
        <v>88740</v>
      </c>
      <c r="O9252" s="16" t="n">
        <f aca="false">I9252*(K9252-J9252)</f>
        <v>54288</v>
      </c>
      <c r="P9252" s="15" t="n">
        <f aca="false">K9252-J9252</f>
        <v>468</v>
      </c>
      <c r="Q9252" s="0" t="str">
        <f aca="false">IF(G9252=0,"Out of stock",IF(G9252&lt;H9252,"Understocked",IF(G9252&gt;Summary!$B$6*H9252,"Overstocked","Healthy")))</f>
        <v>Healthy</v>
      </c>
      <c r="R9252" s="0" t="str">
        <f aca="false">IF(I9252&gt;=Summary!$B$7,"Fast",IF(I9252&lt;Summary!$B$8,"Slow","Medium"))</f>
        <v>Medium</v>
      </c>
      <c r="S9252" s="15" t="n">
        <f aca="false">IF(M9252&gt;Summary!$B$5,1,0)</f>
        <v>0</v>
      </c>
      <c r="T9252" s="16" t="n">
        <f aca="false">IF(Q9252="Overstocked",(G9252-Summary!$B$6*H9252)*J9252,0)</f>
        <v>0</v>
      </c>
    </row>
    <row r="9253" customFormat="false" ht="15" hidden="false" customHeight="false" outlineLevel="0" collapsed="false">
      <c r="A9253" s="0" t="s">
        <v>9351</v>
      </c>
      <c r="B9253" s="0" t="s">
        <v>123</v>
      </c>
      <c r="C9253" s="0" t="s">
        <v>85</v>
      </c>
      <c r="D9253" s="0" t="s">
        <v>102</v>
      </c>
      <c r="E9253" s="14" t="n">
        <v>45522</v>
      </c>
      <c r="F9253" s="14" t="n">
        <v>45531</v>
      </c>
      <c r="G9253" s="0" t="n">
        <v>7</v>
      </c>
      <c r="H9253" s="0" t="n">
        <v>62</v>
      </c>
      <c r="I9253" s="0" t="n">
        <v>11</v>
      </c>
      <c r="J9253" s="0" t="n">
        <v>1878</v>
      </c>
      <c r="K9253" s="0" t="n">
        <v>2336</v>
      </c>
      <c r="L9253" s="15" t="s">
        <v>93</v>
      </c>
      <c r="M9253" s="0" t="n">
        <v>9</v>
      </c>
      <c r="N9253" s="16" t="n">
        <f aca="false">I9253*K9253</f>
        <v>25696</v>
      </c>
      <c r="O9253" s="16" t="n">
        <f aca="false">I9253*(K9253-J9253)</f>
        <v>5038</v>
      </c>
      <c r="P9253" s="15" t="n">
        <f aca="false">K9253-J9253</f>
        <v>458</v>
      </c>
      <c r="Q9253" s="0" t="str">
        <f aca="false">IF(G9253=0,"Out of stock",IF(G9253&lt;H9253,"Understocked",IF(G9253&gt;Summary!$B$6*H9253,"Overstocked","Healthy")))</f>
        <v>Understocked</v>
      </c>
      <c r="R9253" s="0" t="str">
        <f aca="false">IF(I9253&gt;=Summary!$B$7,"Fast",IF(I9253&lt;Summary!$B$8,"Slow","Medium"))</f>
        <v>Slow</v>
      </c>
      <c r="S9253" s="15" t="n">
        <f aca="false">IF(M9253&gt;Summary!$B$5,1,0)</f>
        <v>1</v>
      </c>
      <c r="T9253" s="16" t="n">
        <f aca="false">IF(Q9253="Overstocked",(G9253-Summary!$B$6*H9253)*J9253,0)</f>
        <v>0</v>
      </c>
    </row>
    <row r="9254" customFormat="false" ht="15" hidden="false" customHeight="false" outlineLevel="0" collapsed="false">
      <c r="A9254" s="0" t="s">
        <v>9352</v>
      </c>
      <c r="B9254" s="0" t="s">
        <v>95</v>
      </c>
      <c r="C9254" s="0" t="s">
        <v>85</v>
      </c>
      <c r="D9254" s="0" t="s">
        <v>90</v>
      </c>
      <c r="E9254" s="14" t="n">
        <v>44945</v>
      </c>
      <c r="F9254" s="14" t="n">
        <v>44949</v>
      </c>
      <c r="G9254" s="0" t="n">
        <v>358</v>
      </c>
      <c r="H9254" s="0" t="n">
        <v>92</v>
      </c>
      <c r="I9254" s="0" t="n">
        <v>151</v>
      </c>
      <c r="J9254" s="0" t="n">
        <v>1385</v>
      </c>
      <c r="K9254" s="0" t="n">
        <v>1631</v>
      </c>
      <c r="L9254" s="15" t="s">
        <v>93</v>
      </c>
      <c r="M9254" s="0" t="n">
        <v>4</v>
      </c>
      <c r="N9254" s="16" t="n">
        <f aca="false">I9254*K9254</f>
        <v>246281</v>
      </c>
      <c r="O9254" s="16" t="n">
        <f aca="false">I9254*(K9254-J9254)</f>
        <v>37146</v>
      </c>
      <c r="P9254" s="15" t="n">
        <f aca="false">K9254-J9254</f>
        <v>246</v>
      </c>
      <c r="Q9254" s="0" t="str">
        <f aca="false">IF(G9254=0,"Out of stock",IF(G9254&lt;H9254,"Understocked",IF(G9254&gt;Summary!$B$6*H9254,"Overstocked","Healthy")))</f>
        <v>Healthy</v>
      </c>
      <c r="R9254" s="0" t="str">
        <f aca="false">IF(I9254&gt;=Summary!$B$7,"Fast",IF(I9254&lt;Summary!$B$8,"Slow","Medium"))</f>
        <v>Medium</v>
      </c>
      <c r="S9254" s="15" t="n">
        <f aca="false">IF(M9254&gt;Summary!$B$5,1,0)</f>
        <v>0</v>
      </c>
      <c r="T9254" s="16" t="n">
        <f aca="false">IF(Q9254="Overstocked",(G9254-Summary!$B$6*H9254)*J9254,0)</f>
        <v>0</v>
      </c>
    </row>
    <row r="9255" customFormat="false" ht="15" hidden="false" customHeight="false" outlineLevel="0" collapsed="false">
      <c r="A9255" s="0" t="s">
        <v>9353</v>
      </c>
      <c r="B9255" s="0" t="s">
        <v>123</v>
      </c>
      <c r="C9255" s="0" t="s">
        <v>96</v>
      </c>
      <c r="D9255" s="0" t="s">
        <v>90</v>
      </c>
      <c r="E9255" s="14" t="n">
        <v>45055</v>
      </c>
      <c r="F9255" s="14" t="n">
        <v>45057</v>
      </c>
      <c r="G9255" s="0" t="n">
        <v>60</v>
      </c>
      <c r="H9255" s="0" t="n">
        <v>117</v>
      </c>
      <c r="I9255" s="0" t="n">
        <v>99</v>
      </c>
      <c r="J9255" s="0" t="n">
        <v>373</v>
      </c>
      <c r="K9255" s="0" t="n">
        <v>432</v>
      </c>
      <c r="L9255" s="15" t="s">
        <v>80</v>
      </c>
      <c r="M9255" s="0" t="n">
        <v>2</v>
      </c>
      <c r="N9255" s="16" t="n">
        <f aca="false">I9255*K9255</f>
        <v>42768</v>
      </c>
      <c r="O9255" s="16" t="n">
        <f aca="false">I9255*(K9255-J9255)</f>
        <v>5841</v>
      </c>
      <c r="P9255" s="15" t="n">
        <f aca="false">K9255-J9255</f>
        <v>59</v>
      </c>
      <c r="Q9255" s="0" t="str">
        <f aca="false">IF(G9255=0,"Out of stock",IF(G9255&lt;H9255,"Understocked",IF(G9255&gt;Summary!$B$6*H9255,"Overstocked","Healthy")))</f>
        <v>Understocked</v>
      </c>
      <c r="R9255" s="0" t="str">
        <f aca="false">IF(I9255&gt;=Summary!$B$7,"Fast",IF(I9255&lt;Summary!$B$8,"Slow","Medium"))</f>
        <v>Slow</v>
      </c>
      <c r="S9255" s="15" t="n">
        <f aca="false">IF(M9255&gt;Summary!$B$5,1,0)</f>
        <v>0</v>
      </c>
      <c r="T9255" s="16" t="n">
        <f aca="false">IF(Q9255="Overstocked",(G9255-Summary!$B$6*H9255)*J9255,0)</f>
        <v>0</v>
      </c>
    </row>
    <row r="9256" customFormat="false" ht="15" hidden="false" customHeight="false" outlineLevel="0" collapsed="false">
      <c r="A9256" s="0" t="s">
        <v>9354</v>
      </c>
      <c r="B9256" s="0" t="s">
        <v>123</v>
      </c>
      <c r="C9256" s="0" t="s">
        <v>96</v>
      </c>
      <c r="D9256" s="0" t="s">
        <v>102</v>
      </c>
      <c r="E9256" s="14" t="n">
        <v>44936</v>
      </c>
      <c r="F9256" s="14" t="n">
        <v>44945</v>
      </c>
      <c r="G9256" s="0" t="n">
        <v>255</v>
      </c>
      <c r="H9256" s="0" t="n">
        <v>126</v>
      </c>
      <c r="I9256" s="0" t="n">
        <v>244</v>
      </c>
      <c r="J9256" s="0" t="n">
        <v>1518</v>
      </c>
      <c r="K9256" s="0" t="n">
        <v>1637</v>
      </c>
      <c r="L9256" s="15" t="s">
        <v>87</v>
      </c>
      <c r="M9256" s="0" t="n">
        <v>9</v>
      </c>
      <c r="N9256" s="16" t="n">
        <f aca="false">I9256*K9256</f>
        <v>399428</v>
      </c>
      <c r="O9256" s="16" t="n">
        <f aca="false">I9256*(K9256-J9256)</f>
        <v>29036</v>
      </c>
      <c r="P9256" s="15" t="n">
        <f aca="false">K9256-J9256</f>
        <v>119</v>
      </c>
      <c r="Q9256" s="0" t="str">
        <f aca="false">IF(G9256=0,"Out of stock",IF(G9256&lt;H9256,"Understocked",IF(G9256&gt;Summary!$B$6*H9256,"Overstocked","Healthy")))</f>
        <v>Healthy</v>
      </c>
      <c r="R9256" s="0" t="str">
        <f aca="false">IF(I9256&gt;=Summary!$B$7,"Fast",IF(I9256&lt;Summary!$B$8,"Slow","Medium"))</f>
        <v>Fast</v>
      </c>
      <c r="S9256" s="15" t="n">
        <f aca="false">IF(M9256&gt;Summary!$B$5,1,0)</f>
        <v>1</v>
      </c>
      <c r="T9256" s="16" t="n">
        <f aca="false">IF(Q9256="Overstocked",(G9256-Summary!$B$6*H9256)*J9256,0)</f>
        <v>0</v>
      </c>
    </row>
    <row r="9257" customFormat="false" ht="15" hidden="false" customHeight="false" outlineLevel="0" collapsed="false">
      <c r="A9257" s="0" t="s">
        <v>9355</v>
      </c>
      <c r="B9257" s="0" t="s">
        <v>107</v>
      </c>
      <c r="C9257" s="0" t="s">
        <v>78</v>
      </c>
      <c r="D9257" s="0" t="s">
        <v>92</v>
      </c>
      <c r="E9257" s="14" t="n">
        <v>45579</v>
      </c>
      <c r="F9257" s="14" t="n">
        <v>45585</v>
      </c>
      <c r="G9257" s="0" t="n">
        <v>367</v>
      </c>
      <c r="H9257" s="0" t="n">
        <v>74</v>
      </c>
      <c r="I9257" s="0" t="n">
        <v>235</v>
      </c>
      <c r="J9257" s="0" t="n">
        <v>1886</v>
      </c>
      <c r="K9257" s="0" t="n">
        <v>2029</v>
      </c>
      <c r="L9257" s="15" t="s">
        <v>80</v>
      </c>
      <c r="M9257" s="0" t="n">
        <v>6</v>
      </c>
      <c r="N9257" s="16" t="n">
        <f aca="false">I9257*K9257</f>
        <v>476815</v>
      </c>
      <c r="O9257" s="16" t="n">
        <f aca="false">I9257*(K9257-J9257)</f>
        <v>33605</v>
      </c>
      <c r="P9257" s="15" t="n">
        <f aca="false">K9257-J9257</f>
        <v>143</v>
      </c>
      <c r="Q9257" s="0" t="str">
        <f aca="false">IF(G9257=0,"Out of stock",IF(G9257&lt;H9257,"Understocked",IF(G9257&gt;Summary!$B$6*H9257,"Overstocked","Healthy")))</f>
        <v>Overstocked</v>
      </c>
      <c r="R9257" s="0" t="str">
        <f aca="false">IF(I9257&gt;=Summary!$B$7,"Fast",IF(I9257&lt;Summary!$B$8,"Slow","Medium"))</f>
        <v>Fast</v>
      </c>
      <c r="S9257" s="15" t="n">
        <f aca="false">IF(M9257&gt;Summary!$B$5,1,0)</f>
        <v>0</v>
      </c>
      <c r="T9257" s="16" t="n">
        <f aca="false">IF(Q9257="Overstocked",(G9257-Summary!$B$6*H9257)*J9257,0)</f>
        <v>133906</v>
      </c>
    </row>
    <row r="9258" customFormat="false" ht="15" hidden="false" customHeight="false" outlineLevel="0" collapsed="false">
      <c r="A9258" s="0" t="s">
        <v>9356</v>
      </c>
      <c r="B9258" s="0" t="s">
        <v>111</v>
      </c>
      <c r="C9258" s="0" t="s">
        <v>96</v>
      </c>
      <c r="D9258" s="0" t="s">
        <v>86</v>
      </c>
      <c r="E9258" s="14" t="n">
        <v>45278</v>
      </c>
      <c r="F9258" s="14" t="n">
        <v>45286</v>
      </c>
      <c r="G9258" s="0" t="n">
        <v>271</v>
      </c>
      <c r="H9258" s="0" t="n">
        <v>130</v>
      </c>
      <c r="I9258" s="0" t="n">
        <v>30</v>
      </c>
      <c r="J9258" s="0" t="n">
        <v>1474</v>
      </c>
      <c r="K9258" s="0" t="n">
        <v>1959</v>
      </c>
      <c r="L9258" s="15" t="s">
        <v>87</v>
      </c>
      <c r="M9258" s="0" t="n">
        <v>8</v>
      </c>
      <c r="N9258" s="16" t="n">
        <f aca="false">I9258*K9258</f>
        <v>58770</v>
      </c>
      <c r="O9258" s="16" t="n">
        <f aca="false">I9258*(K9258-J9258)</f>
        <v>14550</v>
      </c>
      <c r="P9258" s="15" t="n">
        <f aca="false">K9258-J9258</f>
        <v>485</v>
      </c>
      <c r="Q9258" s="0" t="str">
        <f aca="false">IF(G9258=0,"Out of stock",IF(G9258&lt;H9258,"Understocked",IF(G9258&gt;Summary!$B$6*H9258,"Overstocked","Healthy")))</f>
        <v>Healthy</v>
      </c>
      <c r="R9258" s="0" t="str">
        <f aca="false">IF(I9258&gt;=Summary!$B$7,"Fast",IF(I9258&lt;Summary!$B$8,"Slow","Medium"))</f>
        <v>Slow</v>
      </c>
      <c r="S9258" s="15" t="n">
        <f aca="false">IF(M9258&gt;Summary!$B$5,1,0)</f>
        <v>1</v>
      </c>
      <c r="T9258" s="16" t="n">
        <f aca="false">IF(Q9258="Overstocked",(G9258-Summary!$B$6*H9258)*J9258,0)</f>
        <v>0</v>
      </c>
    </row>
    <row r="9259" customFormat="false" ht="15" hidden="false" customHeight="false" outlineLevel="0" collapsed="false">
      <c r="A9259" s="0" t="s">
        <v>9357</v>
      </c>
      <c r="B9259" s="0" t="s">
        <v>89</v>
      </c>
      <c r="C9259" s="0" t="s">
        <v>85</v>
      </c>
      <c r="D9259" s="0" t="s">
        <v>92</v>
      </c>
      <c r="E9259" s="14" t="n">
        <v>45358</v>
      </c>
      <c r="F9259" s="14" t="n">
        <v>45359</v>
      </c>
      <c r="G9259" s="0" t="n">
        <v>367</v>
      </c>
      <c r="H9259" s="0" t="n">
        <v>66</v>
      </c>
      <c r="I9259" s="0" t="n">
        <v>250</v>
      </c>
      <c r="J9259" s="0" t="n">
        <v>1062</v>
      </c>
      <c r="K9259" s="0" t="n">
        <v>1121</v>
      </c>
      <c r="L9259" s="15" t="s">
        <v>82</v>
      </c>
      <c r="M9259" s="0" t="n">
        <v>1</v>
      </c>
      <c r="N9259" s="16" t="n">
        <f aca="false">I9259*K9259</f>
        <v>280250</v>
      </c>
      <c r="O9259" s="16" t="n">
        <f aca="false">I9259*(K9259-J9259)</f>
        <v>14750</v>
      </c>
      <c r="P9259" s="15" t="n">
        <f aca="false">K9259-J9259</f>
        <v>59</v>
      </c>
      <c r="Q9259" s="0" t="str">
        <f aca="false">IF(G9259=0,"Out of stock",IF(G9259&lt;H9259,"Understocked",IF(G9259&gt;Summary!$B$6*H9259,"Overstocked","Healthy")))</f>
        <v>Overstocked</v>
      </c>
      <c r="R9259" s="0" t="str">
        <f aca="false">IF(I9259&gt;=Summary!$B$7,"Fast",IF(I9259&lt;Summary!$B$8,"Slow","Medium"))</f>
        <v>Fast</v>
      </c>
      <c r="S9259" s="15" t="n">
        <f aca="false">IF(M9259&gt;Summary!$B$5,1,0)</f>
        <v>0</v>
      </c>
      <c r="T9259" s="16" t="n">
        <f aca="false">IF(Q9259="Overstocked",(G9259-Summary!$B$6*H9259)*J9259,0)</f>
        <v>109386</v>
      </c>
    </row>
    <row r="9260" customFormat="false" ht="15" hidden="false" customHeight="false" outlineLevel="0" collapsed="false">
      <c r="A9260" s="0" t="s">
        <v>9358</v>
      </c>
      <c r="B9260" s="0" t="s">
        <v>101</v>
      </c>
      <c r="C9260" s="0" t="s">
        <v>85</v>
      </c>
      <c r="D9260" s="0" t="s">
        <v>90</v>
      </c>
      <c r="E9260" s="14" t="n">
        <v>45039</v>
      </c>
      <c r="F9260" s="14" t="n">
        <v>45047</v>
      </c>
      <c r="G9260" s="0" t="n">
        <v>497</v>
      </c>
      <c r="H9260" s="0" t="n">
        <v>58</v>
      </c>
      <c r="I9260" s="0" t="n">
        <v>103</v>
      </c>
      <c r="J9260" s="0" t="n">
        <v>326</v>
      </c>
      <c r="K9260" s="0" t="n">
        <v>795</v>
      </c>
      <c r="L9260" s="15" t="s">
        <v>80</v>
      </c>
      <c r="M9260" s="0" t="n">
        <v>8</v>
      </c>
      <c r="N9260" s="16" t="n">
        <f aca="false">I9260*K9260</f>
        <v>81885</v>
      </c>
      <c r="O9260" s="16" t="n">
        <f aca="false">I9260*(K9260-J9260)</f>
        <v>48307</v>
      </c>
      <c r="P9260" s="15" t="n">
        <f aca="false">K9260-J9260</f>
        <v>469</v>
      </c>
      <c r="Q9260" s="0" t="str">
        <f aca="false">IF(G9260=0,"Out of stock",IF(G9260&lt;H9260,"Understocked",IF(G9260&gt;Summary!$B$6*H9260,"Overstocked","Healthy")))</f>
        <v>Overstocked</v>
      </c>
      <c r="R9260" s="0" t="str">
        <f aca="false">IF(I9260&gt;=Summary!$B$7,"Fast",IF(I9260&lt;Summary!$B$8,"Slow","Medium"))</f>
        <v>Medium</v>
      </c>
      <c r="S9260" s="15" t="n">
        <f aca="false">IF(M9260&gt;Summary!$B$5,1,0)</f>
        <v>1</v>
      </c>
      <c r="T9260" s="16" t="n">
        <f aca="false">IF(Q9260="Overstocked",(G9260-Summary!$B$6*H9260)*J9260,0)</f>
        <v>86390</v>
      </c>
    </row>
    <row r="9261" customFormat="false" ht="15" hidden="false" customHeight="false" outlineLevel="0" collapsed="false">
      <c r="A9261" s="0" t="s">
        <v>9359</v>
      </c>
      <c r="B9261" s="0" t="s">
        <v>107</v>
      </c>
      <c r="C9261" s="0" t="s">
        <v>85</v>
      </c>
      <c r="D9261" s="0" t="s">
        <v>90</v>
      </c>
      <c r="E9261" s="14" t="n">
        <v>45363</v>
      </c>
      <c r="F9261" s="14" t="n">
        <v>45372</v>
      </c>
      <c r="G9261" s="0" t="n">
        <v>437</v>
      </c>
      <c r="H9261" s="0" t="n">
        <v>79</v>
      </c>
      <c r="I9261" s="0" t="n">
        <v>144</v>
      </c>
      <c r="J9261" s="0" t="n">
        <v>1533</v>
      </c>
      <c r="K9261" s="0" t="n">
        <v>1896</v>
      </c>
      <c r="L9261" s="15" t="s">
        <v>82</v>
      </c>
      <c r="M9261" s="0" t="n">
        <v>9</v>
      </c>
      <c r="N9261" s="16" t="n">
        <f aca="false">I9261*K9261</f>
        <v>273024</v>
      </c>
      <c r="O9261" s="16" t="n">
        <f aca="false">I9261*(K9261-J9261)</f>
        <v>52272</v>
      </c>
      <c r="P9261" s="15" t="n">
        <f aca="false">K9261-J9261</f>
        <v>363</v>
      </c>
      <c r="Q9261" s="0" t="str">
        <f aca="false">IF(G9261=0,"Out of stock",IF(G9261&lt;H9261,"Understocked",IF(G9261&gt;Summary!$B$6*H9261,"Overstocked","Healthy")))</f>
        <v>Overstocked</v>
      </c>
      <c r="R9261" s="0" t="str">
        <f aca="false">IF(I9261&gt;=Summary!$B$7,"Fast",IF(I9261&lt;Summary!$B$8,"Slow","Medium"))</f>
        <v>Medium</v>
      </c>
      <c r="S9261" s="15" t="n">
        <f aca="false">IF(M9261&gt;Summary!$B$5,1,0)</f>
        <v>1</v>
      </c>
      <c r="T9261" s="16" t="n">
        <f aca="false">IF(Q9261="Overstocked",(G9261-Summary!$B$6*H9261)*J9261,0)</f>
        <v>185493</v>
      </c>
    </row>
    <row r="9262" customFormat="false" ht="15" hidden="false" customHeight="false" outlineLevel="0" collapsed="false">
      <c r="A9262" s="0" t="s">
        <v>9360</v>
      </c>
      <c r="B9262" s="0" t="s">
        <v>107</v>
      </c>
      <c r="C9262" s="0" t="s">
        <v>104</v>
      </c>
      <c r="D9262" s="0" t="s">
        <v>92</v>
      </c>
      <c r="E9262" s="14" t="n">
        <v>45157</v>
      </c>
      <c r="F9262" s="14" t="n">
        <v>45160</v>
      </c>
      <c r="G9262" s="0" t="n">
        <v>285</v>
      </c>
      <c r="H9262" s="0" t="n">
        <v>109</v>
      </c>
      <c r="I9262" s="0" t="n">
        <v>262</v>
      </c>
      <c r="J9262" s="0" t="n">
        <v>487</v>
      </c>
      <c r="K9262" s="0" t="n">
        <v>603</v>
      </c>
      <c r="L9262" s="15" t="s">
        <v>93</v>
      </c>
      <c r="M9262" s="0" t="n">
        <v>3</v>
      </c>
      <c r="N9262" s="16" t="n">
        <f aca="false">I9262*K9262</f>
        <v>157986</v>
      </c>
      <c r="O9262" s="16" t="n">
        <f aca="false">I9262*(K9262-J9262)</f>
        <v>30392</v>
      </c>
      <c r="P9262" s="15" t="n">
        <f aca="false">K9262-J9262</f>
        <v>116</v>
      </c>
      <c r="Q9262" s="0" t="str">
        <f aca="false">IF(G9262=0,"Out of stock",IF(G9262&lt;H9262,"Understocked",IF(G9262&gt;Summary!$B$6*H9262,"Overstocked","Healthy")))</f>
        <v>Healthy</v>
      </c>
      <c r="R9262" s="0" t="str">
        <f aca="false">IF(I9262&gt;=Summary!$B$7,"Fast",IF(I9262&lt;Summary!$B$8,"Slow","Medium"))</f>
        <v>Fast</v>
      </c>
      <c r="S9262" s="15" t="n">
        <f aca="false">IF(M9262&gt;Summary!$B$5,1,0)</f>
        <v>0</v>
      </c>
      <c r="T9262" s="16" t="n">
        <f aca="false">IF(Q9262="Overstocked",(G9262-Summary!$B$6*H9262)*J9262,0)</f>
        <v>0</v>
      </c>
    </row>
    <row r="9263" customFormat="false" ht="15" hidden="false" customHeight="false" outlineLevel="0" collapsed="false">
      <c r="A9263" s="0" t="s">
        <v>9361</v>
      </c>
      <c r="B9263" s="0" t="s">
        <v>77</v>
      </c>
      <c r="C9263" s="0" t="s">
        <v>104</v>
      </c>
      <c r="D9263" s="0" t="s">
        <v>86</v>
      </c>
      <c r="E9263" s="14" t="n">
        <v>44948</v>
      </c>
      <c r="F9263" s="14" t="n">
        <v>44951</v>
      </c>
      <c r="G9263" s="0" t="n">
        <v>214</v>
      </c>
      <c r="H9263" s="0" t="n">
        <v>147</v>
      </c>
      <c r="I9263" s="0" t="n">
        <v>295</v>
      </c>
      <c r="J9263" s="0" t="n">
        <v>1188</v>
      </c>
      <c r="K9263" s="0" t="n">
        <v>1323</v>
      </c>
      <c r="L9263" s="15" t="s">
        <v>87</v>
      </c>
      <c r="M9263" s="0" t="n">
        <v>3</v>
      </c>
      <c r="N9263" s="16" t="n">
        <f aca="false">I9263*K9263</f>
        <v>390285</v>
      </c>
      <c r="O9263" s="16" t="n">
        <f aca="false">I9263*(K9263-J9263)</f>
        <v>39825</v>
      </c>
      <c r="P9263" s="15" t="n">
        <f aca="false">K9263-J9263</f>
        <v>135</v>
      </c>
      <c r="Q9263" s="0" t="str">
        <f aca="false">IF(G9263=0,"Out of stock",IF(G9263&lt;H9263,"Understocked",IF(G9263&gt;Summary!$B$6*H9263,"Overstocked","Healthy")))</f>
        <v>Healthy</v>
      </c>
      <c r="R9263" s="0" t="str">
        <f aca="false">IF(I9263&gt;=Summary!$B$7,"Fast",IF(I9263&lt;Summary!$B$8,"Slow","Medium"))</f>
        <v>Fast</v>
      </c>
      <c r="S9263" s="15" t="n">
        <f aca="false">IF(M9263&gt;Summary!$B$5,1,0)</f>
        <v>0</v>
      </c>
      <c r="T9263" s="16" t="n">
        <f aca="false">IF(Q9263="Overstocked",(G9263-Summary!$B$6*H9263)*J9263,0)</f>
        <v>0</v>
      </c>
    </row>
    <row r="9264" customFormat="false" ht="15" hidden="false" customHeight="false" outlineLevel="0" collapsed="false">
      <c r="A9264" s="0" t="s">
        <v>9362</v>
      </c>
      <c r="B9264" s="0" t="s">
        <v>107</v>
      </c>
      <c r="C9264" s="0" t="s">
        <v>104</v>
      </c>
      <c r="D9264" s="0" t="s">
        <v>90</v>
      </c>
      <c r="E9264" s="14" t="n">
        <v>45590</v>
      </c>
      <c r="F9264" s="14" t="n">
        <v>45598</v>
      </c>
      <c r="G9264" s="0" t="n">
        <v>396</v>
      </c>
      <c r="H9264" s="0" t="n">
        <v>150</v>
      </c>
      <c r="I9264" s="0" t="n">
        <v>234</v>
      </c>
      <c r="J9264" s="0" t="n">
        <v>216</v>
      </c>
      <c r="K9264" s="0" t="n">
        <v>582</v>
      </c>
      <c r="L9264" s="15" t="s">
        <v>82</v>
      </c>
      <c r="M9264" s="0" t="n">
        <v>8</v>
      </c>
      <c r="N9264" s="16" t="n">
        <f aca="false">I9264*K9264</f>
        <v>136188</v>
      </c>
      <c r="O9264" s="16" t="n">
        <f aca="false">I9264*(K9264-J9264)</f>
        <v>85644</v>
      </c>
      <c r="P9264" s="15" t="n">
        <f aca="false">K9264-J9264</f>
        <v>366</v>
      </c>
      <c r="Q9264" s="0" t="str">
        <f aca="false">IF(G9264=0,"Out of stock",IF(G9264&lt;H9264,"Understocked",IF(G9264&gt;Summary!$B$6*H9264,"Overstocked","Healthy")))</f>
        <v>Healthy</v>
      </c>
      <c r="R9264" s="0" t="str">
        <f aca="false">IF(I9264&gt;=Summary!$B$7,"Fast",IF(I9264&lt;Summary!$B$8,"Slow","Medium"))</f>
        <v>Fast</v>
      </c>
      <c r="S9264" s="15" t="n">
        <f aca="false">IF(M9264&gt;Summary!$B$5,1,0)</f>
        <v>1</v>
      </c>
      <c r="T9264" s="16" t="n">
        <f aca="false">IF(Q9264="Overstocked",(G9264-Summary!$B$6*H9264)*J9264,0)</f>
        <v>0</v>
      </c>
    </row>
    <row r="9265" customFormat="false" ht="15" hidden="false" customHeight="false" outlineLevel="0" collapsed="false">
      <c r="A9265" s="0" t="s">
        <v>9363</v>
      </c>
      <c r="B9265" s="0" t="s">
        <v>77</v>
      </c>
      <c r="C9265" s="0" t="s">
        <v>104</v>
      </c>
      <c r="D9265" s="0" t="s">
        <v>90</v>
      </c>
      <c r="E9265" s="14" t="n">
        <v>45204</v>
      </c>
      <c r="F9265" s="14" t="n">
        <v>45207</v>
      </c>
      <c r="G9265" s="0" t="n">
        <v>295</v>
      </c>
      <c r="H9265" s="0" t="n">
        <v>79</v>
      </c>
      <c r="I9265" s="0" t="n">
        <v>94</v>
      </c>
      <c r="J9265" s="0" t="n">
        <v>309</v>
      </c>
      <c r="K9265" s="0" t="n">
        <v>502</v>
      </c>
      <c r="L9265" s="15" t="s">
        <v>82</v>
      </c>
      <c r="M9265" s="0" t="n">
        <v>3</v>
      </c>
      <c r="N9265" s="16" t="n">
        <f aca="false">I9265*K9265</f>
        <v>47188</v>
      </c>
      <c r="O9265" s="16" t="n">
        <f aca="false">I9265*(K9265-J9265)</f>
        <v>18142</v>
      </c>
      <c r="P9265" s="15" t="n">
        <f aca="false">K9265-J9265</f>
        <v>193</v>
      </c>
      <c r="Q9265" s="0" t="str">
        <f aca="false">IF(G9265=0,"Out of stock",IF(G9265&lt;H9265,"Understocked",IF(G9265&gt;Summary!$B$6*H9265,"Overstocked","Healthy")))</f>
        <v>Healthy</v>
      </c>
      <c r="R9265" s="0" t="str">
        <f aca="false">IF(I9265&gt;=Summary!$B$7,"Fast",IF(I9265&lt;Summary!$B$8,"Slow","Medium"))</f>
        <v>Slow</v>
      </c>
      <c r="S9265" s="15" t="n">
        <f aca="false">IF(M9265&gt;Summary!$B$5,1,0)</f>
        <v>0</v>
      </c>
      <c r="T9265" s="16" t="n">
        <f aca="false">IF(Q9265="Overstocked",(G9265-Summary!$B$6*H9265)*J9265,0)</f>
        <v>0</v>
      </c>
    </row>
    <row r="9266" customFormat="false" ht="15" hidden="false" customHeight="false" outlineLevel="0" collapsed="false">
      <c r="A9266" s="0" t="s">
        <v>9364</v>
      </c>
      <c r="B9266" s="0" t="s">
        <v>115</v>
      </c>
      <c r="C9266" s="0" t="s">
        <v>85</v>
      </c>
      <c r="D9266" s="0" t="s">
        <v>86</v>
      </c>
      <c r="E9266" s="14" t="n">
        <v>45201</v>
      </c>
      <c r="F9266" s="14" t="n">
        <v>45204</v>
      </c>
      <c r="G9266" s="0" t="n">
        <v>387</v>
      </c>
      <c r="H9266" s="0" t="n">
        <v>148</v>
      </c>
      <c r="I9266" s="0" t="n">
        <v>78</v>
      </c>
      <c r="J9266" s="0" t="n">
        <v>1824</v>
      </c>
      <c r="K9266" s="0" t="n">
        <v>2216</v>
      </c>
      <c r="L9266" s="15" t="s">
        <v>80</v>
      </c>
      <c r="M9266" s="0" t="n">
        <v>3</v>
      </c>
      <c r="N9266" s="16" t="n">
        <f aca="false">I9266*K9266</f>
        <v>172848</v>
      </c>
      <c r="O9266" s="16" t="n">
        <f aca="false">I9266*(K9266-J9266)</f>
        <v>30576</v>
      </c>
      <c r="P9266" s="15" t="n">
        <f aca="false">K9266-J9266</f>
        <v>392</v>
      </c>
      <c r="Q9266" s="0" t="str">
        <f aca="false">IF(G9266=0,"Out of stock",IF(G9266&lt;H9266,"Understocked",IF(G9266&gt;Summary!$B$6*H9266,"Overstocked","Healthy")))</f>
        <v>Healthy</v>
      </c>
      <c r="R9266" s="0" t="str">
        <f aca="false">IF(I9266&gt;=Summary!$B$7,"Fast",IF(I9266&lt;Summary!$B$8,"Slow","Medium"))</f>
        <v>Slow</v>
      </c>
      <c r="S9266" s="15" t="n">
        <f aca="false">IF(M9266&gt;Summary!$B$5,1,0)</f>
        <v>0</v>
      </c>
      <c r="T9266" s="16" t="n">
        <f aca="false">IF(Q9266="Overstocked",(G9266-Summary!$B$6*H9266)*J9266,0)</f>
        <v>0</v>
      </c>
    </row>
    <row r="9267" customFormat="false" ht="15" hidden="false" customHeight="false" outlineLevel="0" collapsed="false">
      <c r="A9267" s="0" t="s">
        <v>9365</v>
      </c>
      <c r="B9267" s="0" t="s">
        <v>101</v>
      </c>
      <c r="C9267" s="0" t="s">
        <v>96</v>
      </c>
      <c r="D9267" s="0" t="s">
        <v>90</v>
      </c>
      <c r="E9267" s="14" t="n">
        <v>45089</v>
      </c>
      <c r="F9267" s="14" t="n">
        <v>45096</v>
      </c>
      <c r="G9267" s="0" t="n">
        <v>14</v>
      </c>
      <c r="H9267" s="0" t="n">
        <v>97</v>
      </c>
      <c r="I9267" s="0" t="n">
        <v>242</v>
      </c>
      <c r="J9267" s="0" t="n">
        <v>223</v>
      </c>
      <c r="K9267" s="0" t="n">
        <v>604</v>
      </c>
      <c r="L9267" s="15" t="s">
        <v>82</v>
      </c>
      <c r="M9267" s="0" t="n">
        <v>7</v>
      </c>
      <c r="N9267" s="16" t="n">
        <f aca="false">I9267*K9267</f>
        <v>146168</v>
      </c>
      <c r="O9267" s="16" t="n">
        <f aca="false">I9267*(K9267-J9267)</f>
        <v>92202</v>
      </c>
      <c r="P9267" s="15" t="n">
        <f aca="false">K9267-J9267</f>
        <v>381</v>
      </c>
      <c r="Q9267" s="0" t="str">
        <f aca="false">IF(G9267=0,"Out of stock",IF(G9267&lt;H9267,"Understocked",IF(G9267&gt;Summary!$B$6*H9267,"Overstocked","Healthy")))</f>
        <v>Understocked</v>
      </c>
      <c r="R9267" s="0" t="str">
        <f aca="false">IF(I9267&gt;=Summary!$B$7,"Fast",IF(I9267&lt;Summary!$B$8,"Slow","Medium"))</f>
        <v>Fast</v>
      </c>
      <c r="S9267" s="15" t="n">
        <f aca="false">IF(M9267&gt;Summary!$B$5,1,0)</f>
        <v>0</v>
      </c>
      <c r="T9267" s="16" t="n">
        <f aca="false">IF(Q9267="Overstocked",(G9267-Summary!$B$6*H9267)*J9267,0)</f>
        <v>0</v>
      </c>
    </row>
    <row r="9268" customFormat="false" ht="15" hidden="false" customHeight="false" outlineLevel="0" collapsed="false">
      <c r="A9268" s="0" t="s">
        <v>9366</v>
      </c>
      <c r="B9268" s="0" t="s">
        <v>111</v>
      </c>
      <c r="C9268" s="0" t="s">
        <v>78</v>
      </c>
      <c r="D9268" s="0" t="s">
        <v>102</v>
      </c>
      <c r="E9268" s="14" t="n">
        <v>45134</v>
      </c>
      <c r="F9268" s="14" t="n">
        <v>45142</v>
      </c>
      <c r="G9268" s="0" t="n">
        <v>488</v>
      </c>
      <c r="H9268" s="0" t="n">
        <v>116</v>
      </c>
      <c r="I9268" s="0" t="n">
        <v>215</v>
      </c>
      <c r="J9268" s="0" t="n">
        <v>1107</v>
      </c>
      <c r="K9268" s="0" t="n">
        <v>1535</v>
      </c>
      <c r="L9268" s="15" t="s">
        <v>97</v>
      </c>
      <c r="M9268" s="0" t="n">
        <v>8</v>
      </c>
      <c r="N9268" s="16" t="n">
        <f aca="false">I9268*K9268</f>
        <v>330025</v>
      </c>
      <c r="O9268" s="16" t="n">
        <f aca="false">I9268*(K9268-J9268)</f>
        <v>92020</v>
      </c>
      <c r="P9268" s="15" t="n">
        <f aca="false">K9268-J9268</f>
        <v>428</v>
      </c>
      <c r="Q9268" s="0" t="str">
        <f aca="false">IF(G9268=0,"Out of stock",IF(G9268&lt;H9268,"Understocked",IF(G9268&gt;Summary!$B$6*H9268,"Overstocked","Healthy")))</f>
        <v>Overstocked</v>
      </c>
      <c r="R9268" s="0" t="str">
        <f aca="false">IF(I9268&gt;=Summary!$B$7,"Fast",IF(I9268&lt;Summary!$B$8,"Slow","Medium"))</f>
        <v>Fast</v>
      </c>
      <c r="S9268" s="15" t="n">
        <f aca="false">IF(M9268&gt;Summary!$B$5,1,0)</f>
        <v>1</v>
      </c>
      <c r="T9268" s="16" t="n">
        <f aca="false">IF(Q9268="Overstocked",(G9268-Summary!$B$6*H9268)*J9268,0)</f>
        <v>26568</v>
      </c>
    </row>
    <row r="9269" customFormat="false" ht="15" hidden="false" customHeight="false" outlineLevel="0" collapsed="false">
      <c r="A9269" s="0" t="s">
        <v>9367</v>
      </c>
      <c r="B9269" s="0" t="s">
        <v>107</v>
      </c>
      <c r="C9269" s="0" t="s">
        <v>104</v>
      </c>
      <c r="D9269" s="0" t="s">
        <v>102</v>
      </c>
      <c r="E9269" s="14" t="n">
        <v>45488</v>
      </c>
      <c r="F9269" s="14" t="n">
        <v>45495</v>
      </c>
      <c r="G9269" s="0" t="n">
        <v>122</v>
      </c>
      <c r="H9269" s="0" t="n">
        <v>107</v>
      </c>
      <c r="I9269" s="0" t="n">
        <v>224</v>
      </c>
      <c r="J9269" s="0" t="n">
        <v>1229</v>
      </c>
      <c r="K9269" s="0" t="n">
        <v>1546</v>
      </c>
      <c r="L9269" s="15" t="s">
        <v>82</v>
      </c>
      <c r="M9269" s="0" t="n">
        <v>7</v>
      </c>
      <c r="N9269" s="16" t="n">
        <f aca="false">I9269*K9269</f>
        <v>346304</v>
      </c>
      <c r="O9269" s="16" t="n">
        <f aca="false">I9269*(K9269-J9269)</f>
        <v>71008</v>
      </c>
      <c r="P9269" s="15" t="n">
        <f aca="false">K9269-J9269</f>
        <v>317</v>
      </c>
      <c r="Q9269" s="0" t="str">
        <f aca="false">IF(G9269=0,"Out of stock",IF(G9269&lt;H9269,"Understocked",IF(G9269&gt;Summary!$B$6*H9269,"Overstocked","Healthy")))</f>
        <v>Healthy</v>
      </c>
      <c r="R9269" s="0" t="str">
        <f aca="false">IF(I9269&gt;=Summary!$B$7,"Fast",IF(I9269&lt;Summary!$B$8,"Slow","Medium"))</f>
        <v>Fast</v>
      </c>
      <c r="S9269" s="15" t="n">
        <f aca="false">IF(M9269&gt;Summary!$B$5,1,0)</f>
        <v>0</v>
      </c>
      <c r="T9269" s="16" t="n">
        <f aca="false">IF(Q9269="Overstocked",(G9269-Summary!$B$6*H9269)*J9269,0)</f>
        <v>0</v>
      </c>
    </row>
    <row r="9270" customFormat="false" ht="15" hidden="false" customHeight="false" outlineLevel="0" collapsed="false">
      <c r="A9270" s="0" t="s">
        <v>9368</v>
      </c>
      <c r="B9270" s="0" t="s">
        <v>123</v>
      </c>
      <c r="C9270" s="0" t="s">
        <v>96</v>
      </c>
      <c r="D9270" s="0" t="s">
        <v>102</v>
      </c>
      <c r="E9270" s="14" t="n">
        <v>45281</v>
      </c>
      <c r="F9270" s="14" t="n">
        <v>45283</v>
      </c>
      <c r="G9270" s="0" t="n">
        <v>471</v>
      </c>
      <c r="H9270" s="0" t="n">
        <v>129</v>
      </c>
      <c r="I9270" s="0" t="n">
        <v>219</v>
      </c>
      <c r="J9270" s="0" t="n">
        <v>1331</v>
      </c>
      <c r="K9270" s="0" t="n">
        <v>1532</v>
      </c>
      <c r="L9270" s="15" t="s">
        <v>82</v>
      </c>
      <c r="M9270" s="0" t="n">
        <v>2</v>
      </c>
      <c r="N9270" s="16" t="n">
        <f aca="false">I9270*K9270</f>
        <v>335508</v>
      </c>
      <c r="O9270" s="16" t="n">
        <f aca="false">I9270*(K9270-J9270)</f>
        <v>44019</v>
      </c>
      <c r="P9270" s="15" t="n">
        <f aca="false">K9270-J9270</f>
        <v>201</v>
      </c>
      <c r="Q9270" s="0" t="str">
        <f aca="false">IF(G9270=0,"Out of stock",IF(G9270&lt;H9270,"Understocked",IF(G9270&gt;Summary!$B$6*H9270,"Overstocked","Healthy")))</f>
        <v>Healthy</v>
      </c>
      <c r="R9270" s="0" t="str">
        <f aca="false">IF(I9270&gt;=Summary!$B$7,"Fast",IF(I9270&lt;Summary!$B$8,"Slow","Medium"))</f>
        <v>Fast</v>
      </c>
      <c r="S9270" s="15" t="n">
        <f aca="false">IF(M9270&gt;Summary!$B$5,1,0)</f>
        <v>0</v>
      </c>
      <c r="T9270" s="16" t="n">
        <f aca="false">IF(Q9270="Overstocked",(G9270-Summary!$B$6*H9270)*J9270,0)</f>
        <v>0</v>
      </c>
    </row>
    <row r="9271" customFormat="false" ht="15" hidden="false" customHeight="false" outlineLevel="0" collapsed="false">
      <c r="A9271" s="0" t="s">
        <v>9369</v>
      </c>
      <c r="B9271" s="0" t="s">
        <v>107</v>
      </c>
      <c r="C9271" s="0" t="s">
        <v>78</v>
      </c>
      <c r="D9271" s="0" t="s">
        <v>86</v>
      </c>
      <c r="E9271" s="14" t="n">
        <v>45310</v>
      </c>
      <c r="F9271" s="14" t="n">
        <v>45318</v>
      </c>
      <c r="G9271" s="0" t="n">
        <v>60</v>
      </c>
      <c r="H9271" s="0" t="n">
        <v>116</v>
      </c>
      <c r="I9271" s="0" t="n">
        <v>256</v>
      </c>
      <c r="J9271" s="0" t="n">
        <v>1234</v>
      </c>
      <c r="K9271" s="0" t="n">
        <v>1481</v>
      </c>
      <c r="L9271" s="15" t="s">
        <v>82</v>
      </c>
      <c r="M9271" s="0" t="n">
        <v>8</v>
      </c>
      <c r="N9271" s="16" t="n">
        <f aca="false">I9271*K9271</f>
        <v>379136</v>
      </c>
      <c r="O9271" s="16" t="n">
        <f aca="false">I9271*(K9271-J9271)</f>
        <v>63232</v>
      </c>
      <c r="P9271" s="15" t="n">
        <f aca="false">K9271-J9271</f>
        <v>247</v>
      </c>
      <c r="Q9271" s="0" t="str">
        <f aca="false">IF(G9271=0,"Out of stock",IF(G9271&lt;H9271,"Understocked",IF(G9271&gt;Summary!$B$6*H9271,"Overstocked","Healthy")))</f>
        <v>Understocked</v>
      </c>
      <c r="R9271" s="0" t="str">
        <f aca="false">IF(I9271&gt;=Summary!$B$7,"Fast",IF(I9271&lt;Summary!$B$8,"Slow","Medium"))</f>
        <v>Fast</v>
      </c>
      <c r="S9271" s="15" t="n">
        <f aca="false">IF(M9271&gt;Summary!$B$5,1,0)</f>
        <v>1</v>
      </c>
      <c r="T9271" s="16" t="n">
        <f aca="false">IF(Q9271="Overstocked",(G9271-Summary!$B$6*H9271)*J9271,0)</f>
        <v>0</v>
      </c>
    </row>
    <row r="9272" customFormat="false" ht="15" hidden="false" customHeight="false" outlineLevel="0" collapsed="false">
      <c r="A9272" s="0" t="s">
        <v>9370</v>
      </c>
      <c r="B9272" s="0" t="s">
        <v>115</v>
      </c>
      <c r="C9272" s="0" t="s">
        <v>78</v>
      </c>
      <c r="D9272" s="0" t="s">
        <v>86</v>
      </c>
      <c r="E9272" s="14" t="n">
        <v>45435</v>
      </c>
      <c r="F9272" s="14" t="n">
        <v>45438</v>
      </c>
      <c r="G9272" s="0" t="n">
        <v>86</v>
      </c>
      <c r="H9272" s="0" t="n">
        <v>62</v>
      </c>
      <c r="I9272" s="0" t="n">
        <v>227</v>
      </c>
      <c r="J9272" s="0" t="n">
        <v>217</v>
      </c>
      <c r="K9272" s="0" t="n">
        <v>539</v>
      </c>
      <c r="L9272" s="15" t="s">
        <v>87</v>
      </c>
      <c r="M9272" s="0" t="n">
        <v>3</v>
      </c>
      <c r="N9272" s="16" t="n">
        <f aca="false">I9272*K9272</f>
        <v>122353</v>
      </c>
      <c r="O9272" s="16" t="n">
        <f aca="false">I9272*(K9272-J9272)</f>
        <v>73094</v>
      </c>
      <c r="P9272" s="15" t="n">
        <f aca="false">K9272-J9272</f>
        <v>322</v>
      </c>
      <c r="Q9272" s="0" t="str">
        <f aca="false">IF(G9272=0,"Out of stock",IF(G9272&lt;H9272,"Understocked",IF(G9272&gt;Summary!$B$6*H9272,"Overstocked","Healthy")))</f>
        <v>Healthy</v>
      </c>
      <c r="R9272" s="0" t="str">
        <f aca="false">IF(I9272&gt;=Summary!$B$7,"Fast",IF(I9272&lt;Summary!$B$8,"Slow","Medium"))</f>
        <v>Fast</v>
      </c>
      <c r="S9272" s="15" t="n">
        <f aca="false">IF(M9272&gt;Summary!$B$5,1,0)</f>
        <v>0</v>
      </c>
      <c r="T9272" s="16" t="n">
        <f aca="false">IF(Q9272="Overstocked",(G9272-Summary!$B$6*H9272)*J9272,0)</f>
        <v>0</v>
      </c>
    </row>
    <row r="9273" customFormat="false" ht="15" hidden="false" customHeight="false" outlineLevel="0" collapsed="false">
      <c r="A9273" s="0" t="s">
        <v>9371</v>
      </c>
      <c r="B9273" s="0" t="s">
        <v>115</v>
      </c>
      <c r="C9273" s="0" t="s">
        <v>104</v>
      </c>
      <c r="D9273" s="0" t="s">
        <v>86</v>
      </c>
      <c r="E9273" s="14" t="n">
        <v>45498</v>
      </c>
      <c r="F9273" s="14" t="n">
        <v>45506</v>
      </c>
      <c r="G9273" s="0" t="n">
        <v>40</v>
      </c>
      <c r="H9273" s="0" t="n">
        <v>102</v>
      </c>
      <c r="I9273" s="0" t="n">
        <v>289</v>
      </c>
      <c r="J9273" s="0" t="n">
        <v>1956</v>
      </c>
      <c r="K9273" s="0" t="n">
        <v>2288</v>
      </c>
      <c r="L9273" s="15" t="s">
        <v>80</v>
      </c>
      <c r="M9273" s="0" t="n">
        <v>8</v>
      </c>
      <c r="N9273" s="16" t="n">
        <f aca="false">I9273*K9273</f>
        <v>661232</v>
      </c>
      <c r="O9273" s="16" t="n">
        <f aca="false">I9273*(K9273-J9273)</f>
        <v>95948</v>
      </c>
      <c r="P9273" s="15" t="n">
        <f aca="false">K9273-J9273</f>
        <v>332</v>
      </c>
      <c r="Q9273" s="0" t="str">
        <f aca="false">IF(G9273=0,"Out of stock",IF(G9273&lt;H9273,"Understocked",IF(G9273&gt;Summary!$B$6*H9273,"Overstocked","Healthy")))</f>
        <v>Understocked</v>
      </c>
      <c r="R9273" s="0" t="str">
        <f aca="false">IF(I9273&gt;=Summary!$B$7,"Fast",IF(I9273&lt;Summary!$B$8,"Slow","Medium"))</f>
        <v>Fast</v>
      </c>
      <c r="S9273" s="15" t="n">
        <f aca="false">IF(M9273&gt;Summary!$B$5,1,0)</f>
        <v>1</v>
      </c>
      <c r="T9273" s="16" t="n">
        <f aca="false">IF(Q9273="Overstocked",(G9273-Summary!$B$6*H9273)*J9273,0)</f>
        <v>0</v>
      </c>
    </row>
    <row r="9274" customFormat="false" ht="15" hidden="false" customHeight="false" outlineLevel="0" collapsed="false">
      <c r="A9274" s="0" t="s">
        <v>9372</v>
      </c>
      <c r="B9274" s="0" t="s">
        <v>111</v>
      </c>
      <c r="C9274" s="0" t="s">
        <v>104</v>
      </c>
      <c r="D9274" s="0" t="s">
        <v>90</v>
      </c>
      <c r="E9274" s="14" t="n">
        <v>45339</v>
      </c>
      <c r="F9274" s="14" t="n">
        <v>45340</v>
      </c>
      <c r="G9274" s="0" t="n">
        <v>452</v>
      </c>
      <c r="H9274" s="0" t="n">
        <v>57</v>
      </c>
      <c r="I9274" s="0" t="n">
        <v>205</v>
      </c>
      <c r="J9274" s="0" t="n">
        <v>345</v>
      </c>
      <c r="K9274" s="0" t="n">
        <v>648</v>
      </c>
      <c r="L9274" s="15" t="s">
        <v>93</v>
      </c>
      <c r="M9274" s="0" t="n">
        <v>1</v>
      </c>
      <c r="N9274" s="16" t="n">
        <f aca="false">I9274*K9274</f>
        <v>132840</v>
      </c>
      <c r="O9274" s="16" t="n">
        <f aca="false">I9274*(K9274-J9274)</f>
        <v>62115</v>
      </c>
      <c r="P9274" s="15" t="n">
        <f aca="false">K9274-J9274</f>
        <v>303</v>
      </c>
      <c r="Q9274" s="0" t="str">
        <f aca="false">IF(G9274=0,"Out of stock",IF(G9274&lt;H9274,"Understocked",IF(G9274&gt;Summary!$B$6*H9274,"Overstocked","Healthy")))</f>
        <v>Overstocked</v>
      </c>
      <c r="R9274" s="0" t="str">
        <f aca="false">IF(I9274&gt;=Summary!$B$7,"Fast",IF(I9274&lt;Summary!$B$8,"Slow","Medium"))</f>
        <v>Fast</v>
      </c>
      <c r="S9274" s="15" t="n">
        <f aca="false">IF(M9274&gt;Summary!$B$5,1,0)</f>
        <v>0</v>
      </c>
      <c r="T9274" s="16" t="n">
        <f aca="false">IF(Q9274="Overstocked",(G9274-Summary!$B$6*H9274)*J9274,0)</f>
        <v>77280</v>
      </c>
    </row>
    <row r="9275" customFormat="false" ht="15" hidden="false" customHeight="false" outlineLevel="0" collapsed="false">
      <c r="A9275" s="0" t="s">
        <v>9373</v>
      </c>
      <c r="B9275" s="0" t="s">
        <v>111</v>
      </c>
      <c r="C9275" s="0" t="s">
        <v>78</v>
      </c>
      <c r="D9275" s="0" t="s">
        <v>90</v>
      </c>
      <c r="E9275" s="14" t="n">
        <v>45218</v>
      </c>
      <c r="F9275" s="14" t="n">
        <v>45220</v>
      </c>
      <c r="G9275" s="0" t="n">
        <v>485</v>
      </c>
      <c r="H9275" s="0" t="n">
        <v>148</v>
      </c>
      <c r="I9275" s="0" t="n">
        <v>150</v>
      </c>
      <c r="J9275" s="0" t="n">
        <v>1714</v>
      </c>
      <c r="K9275" s="0" t="n">
        <v>1813</v>
      </c>
      <c r="L9275" s="15" t="s">
        <v>80</v>
      </c>
      <c r="M9275" s="0" t="n">
        <v>2</v>
      </c>
      <c r="N9275" s="16" t="n">
        <f aca="false">I9275*K9275</f>
        <v>271950</v>
      </c>
      <c r="O9275" s="16" t="n">
        <f aca="false">I9275*(K9275-J9275)</f>
        <v>14850</v>
      </c>
      <c r="P9275" s="15" t="n">
        <f aca="false">K9275-J9275</f>
        <v>99</v>
      </c>
      <c r="Q9275" s="0" t="str">
        <f aca="false">IF(G9275=0,"Out of stock",IF(G9275&lt;H9275,"Understocked",IF(G9275&gt;Summary!$B$6*H9275,"Overstocked","Healthy")))</f>
        <v>Healthy</v>
      </c>
      <c r="R9275" s="0" t="str">
        <f aca="false">IF(I9275&gt;=Summary!$B$7,"Fast",IF(I9275&lt;Summary!$B$8,"Slow","Medium"))</f>
        <v>Medium</v>
      </c>
      <c r="S9275" s="15" t="n">
        <f aca="false">IF(M9275&gt;Summary!$B$5,1,0)</f>
        <v>0</v>
      </c>
      <c r="T9275" s="16" t="n">
        <f aca="false">IF(Q9275="Overstocked",(G9275-Summary!$B$6*H9275)*J9275,0)</f>
        <v>0</v>
      </c>
    </row>
    <row r="9276" customFormat="false" ht="15" hidden="false" customHeight="false" outlineLevel="0" collapsed="false">
      <c r="A9276" s="0" t="s">
        <v>9374</v>
      </c>
      <c r="B9276" s="0" t="s">
        <v>84</v>
      </c>
      <c r="C9276" s="0" t="s">
        <v>96</v>
      </c>
      <c r="D9276" s="0" t="s">
        <v>86</v>
      </c>
      <c r="E9276" s="14" t="n">
        <v>45300</v>
      </c>
      <c r="F9276" s="14" t="n">
        <v>45304</v>
      </c>
      <c r="G9276" s="0" t="n">
        <v>267</v>
      </c>
      <c r="H9276" s="0" t="n">
        <v>98</v>
      </c>
      <c r="I9276" s="0" t="n">
        <v>117</v>
      </c>
      <c r="J9276" s="0" t="n">
        <v>241</v>
      </c>
      <c r="K9276" s="0" t="n">
        <v>608</v>
      </c>
      <c r="L9276" s="15" t="s">
        <v>82</v>
      </c>
      <c r="M9276" s="0" t="n">
        <v>4</v>
      </c>
      <c r="N9276" s="16" t="n">
        <f aca="false">I9276*K9276</f>
        <v>71136</v>
      </c>
      <c r="O9276" s="16" t="n">
        <f aca="false">I9276*(K9276-J9276)</f>
        <v>42939</v>
      </c>
      <c r="P9276" s="15" t="n">
        <f aca="false">K9276-J9276</f>
        <v>367</v>
      </c>
      <c r="Q9276" s="0" t="str">
        <f aca="false">IF(G9276=0,"Out of stock",IF(G9276&lt;H9276,"Understocked",IF(G9276&gt;Summary!$B$6*H9276,"Overstocked","Healthy")))</f>
        <v>Healthy</v>
      </c>
      <c r="R9276" s="0" t="str">
        <f aca="false">IF(I9276&gt;=Summary!$B$7,"Fast",IF(I9276&lt;Summary!$B$8,"Slow","Medium"))</f>
        <v>Medium</v>
      </c>
      <c r="S9276" s="15" t="n">
        <f aca="false">IF(M9276&gt;Summary!$B$5,1,0)</f>
        <v>0</v>
      </c>
      <c r="T9276" s="16" t="n">
        <f aca="false">IF(Q9276="Overstocked",(G9276-Summary!$B$6*H9276)*J9276,0)</f>
        <v>0</v>
      </c>
    </row>
    <row r="9277" customFormat="false" ht="15" hidden="false" customHeight="false" outlineLevel="0" collapsed="false">
      <c r="A9277" s="0" t="s">
        <v>9375</v>
      </c>
      <c r="B9277" s="0" t="s">
        <v>84</v>
      </c>
      <c r="C9277" s="0" t="s">
        <v>104</v>
      </c>
      <c r="D9277" s="0" t="s">
        <v>102</v>
      </c>
      <c r="E9277" s="14" t="n">
        <v>45453</v>
      </c>
      <c r="F9277" s="14" t="n">
        <v>45455</v>
      </c>
      <c r="G9277" s="0" t="n">
        <v>76</v>
      </c>
      <c r="H9277" s="0" t="n">
        <v>92</v>
      </c>
      <c r="I9277" s="0" t="n">
        <v>136</v>
      </c>
      <c r="J9277" s="0" t="n">
        <v>1067</v>
      </c>
      <c r="K9277" s="0" t="n">
        <v>1121</v>
      </c>
      <c r="L9277" s="15" t="s">
        <v>97</v>
      </c>
      <c r="M9277" s="0" t="n">
        <v>2</v>
      </c>
      <c r="N9277" s="16" t="n">
        <f aca="false">I9277*K9277</f>
        <v>152456</v>
      </c>
      <c r="O9277" s="16" t="n">
        <f aca="false">I9277*(K9277-J9277)</f>
        <v>7344</v>
      </c>
      <c r="P9277" s="15" t="n">
        <f aca="false">K9277-J9277</f>
        <v>54</v>
      </c>
      <c r="Q9277" s="0" t="str">
        <f aca="false">IF(G9277=0,"Out of stock",IF(G9277&lt;H9277,"Understocked",IF(G9277&gt;Summary!$B$6*H9277,"Overstocked","Healthy")))</f>
        <v>Understocked</v>
      </c>
      <c r="R9277" s="0" t="str">
        <f aca="false">IF(I9277&gt;=Summary!$B$7,"Fast",IF(I9277&lt;Summary!$B$8,"Slow","Medium"))</f>
        <v>Medium</v>
      </c>
      <c r="S9277" s="15" t="n">
        <f aca="false">IF(M9277&gt;Summary!$B$5,1,0)</f>
        <v>0</v>
      </c>
      <c r="T9277" s="16" t="n">
        <f aca="false">IF(Q9277="Overstocked",(G9277-Summary!$B$6*H9277)*J9277,0)</f>
        <v>0</v>
      </c>
    </row>
    <row r="9278" customFormat="false" ht="15" hidden="false" customHeight="false" outlineLevel="0" collapsed="false">
      <c r="A9278" s="0" t="s">
        <v>9376</v>
      </c>
      <c r="B9278" s="0" t="s">
        <v>111</v>
      </c>
      <c r="C9278" s="0" t="s">
        <v>78</v>
      </c>
      <c r="D9278" s="0" t="s">
        <v>102</v>
      </c>
      <c r="E9278" s="14" t="n">
        <v>45001</v>
      </c>
      <c r="F9278" s="14" t="n">
        <v>45002</v>
      </c>
      <c r="G9278" s="0" t="n">
        <v>160</v>
      </c>
      <c r="H9278" s="0" t="n">
        <v>105</v>
      </c>
      <c r="I9278" s="0" t="n">
        <v>286</v>
      </c>
      <c r="J9278" s="0" t="n">
        <v>692</v>
      </c>
      <c r="K9278" s="0" t="n">
        <v>966</v>
      </c>
      <c r="L9278" s="15" t="s">
        <v>87</v>
      </c>
      <c r="M9278" s="0" t="n">
        <v>1</v>
      </c>
      <c r="N9278" s="16" t="n">
        <f aca="false">I9278*K9278</f>
        <v>276276</v>
      </c>
      <c r="O9278" s="16" t="n">
        <f aca="false">I9278*(K9278-J9278)</f>
        <v>78364</v>
      </c>
      <c r="P9278" s="15" t="n">
        <f aca="false">K9278-J9278</f>
        <v>274</v>
      </c>
      <c r="Q9278" s="0" t="str">
        <f aca="false">IF(G9278=0,"Out of stock",IF(G9278&lt;H9278,"Understocked",IF(G9278&gt;Summary!$B$6*H9278,"Overstocked","Healthy")))</f>
        <v>Healthy</v>
      </c>
      <c r="R9278" s="0" t="str">
        <f aca="false">IF(I9278&gt;=Summary!$B$7,"Fast",IF(I9278&lt;Summary!$B$8,"Slow","Medium"))</f>
        <v>Fast</v>
      </c>
      <c r="S9278" s="15" t="n">
        <f aca="false">IF(M9278&gt;Summary!$B$5,1,0)</f>
        <v>0</v>
      </c>
      <c r="T9278" s="16" t="n">
        <f aca="false">IF(Q9278="Overstocked",(G9278-Summary!$B$6*H9278)*J9278,0)</f>
        <v>0</v>
      </c>
    </row>
    <row r="9279" customFormat="false" ht="15" hidden="false" customHeight="false" outlineLevel="0" collapsed="false">
      <c r="A9279" s="0" t="s">
        <v>9377</v>
      </c>
      <c r="B9279" s="0" t="s">
        <v>89</v>
      </c>
      <c r="C9279" s="0" t="s">
        <v>78</v>
      </c>
      <c r="D9279" s="0" t="s">
        <v>92</v>
      </c>
      <c r="E9279" s="14" t="n">
        <v>45356</v>
      </c>
      <c r="F9279" s="14" t="n">
        <v>45362</v>
      </c>
      <c r="G9279" s="0" t="n">
        <v>146</v>
      </c>
      <c r="H9279" s="0" t="n">
        <v>145</v>
      </c>
      <c r="I9279" s="0" t="n">
        <v>287</v>
      </c>
      <c r="J9279" s="0" t="n">
        <v>964</v>
      </c>
      <c r="K9279" s="0" t="n">
        <v>1425</v>
      </c>
      <c r="L9279" s="15" t="s">
        <v>87</v>
      </c>
      <c r="M9279" s="0" t="n">
        <v>6</v>
      </c>
      <c r="N9279" s="16" t="n">
        <f aca="false">I9279*K9279</f>
        <v>408975</v>
      </c>
      <c r="O9279" s="16" t="n">
        <f aca="false">I9279*(K9279-J9279)</f>
        <v>132307</v>
      </c>
      <c r="P9279" s="15" t="n">
        <f aca="false">K9279-J9279</f>
        <v>461</v>
      </c>
      <c r="Q9279" s="0" t="str">
        <f aca="false">IF(G9279=0,"Out of stock",IF(G9279&lt;H9279,"Understocked",IF(G9279&gt;Summary!$B$6*H9279,"Overstocked","Healthy")))</f>
        <v>Healthy</v>
      </c>
      <c r="R9279" s="0" t="str">
        <f aca="false">IF(I9279&gt;=Summary!$B$7,"Fast",IF(I9279&lt;Summary!$B$8,"Slow","Medium"))</f>
        <v>Fast</v>
      </c>
      <c r="S9279" s="15" t="n">
        <f aca="false">IF(M9279&gt;Summary!$B$5,1,0)</f>
        <v>0</v>
      </c>
      <c r="T9279" s="16" t="n">
        <f aca="false">IF(Q9279="Overstocked",(G9279-Summary!$B$6*H9279)*J9279,0)</f>
        <v>0</v>
      </c>
    </row>
    <row r="9280" customFormat="false" ht="15" hidden="false" customHeight="false" outlineLevel="0" collapsed="false">
      <c r="A9280" s="0" t="s">
        <v>9378</v>
      </c>
      <c r="B9280" s="0" t="s">
        <v>113</v>
      </c>
      <c r="C9280" s="0" t="s">
        <v>85</v>
      </c>
      <c r="D9280" s="0" t="s">
        <v>79</v>
      </c>
      <c r="E9280" s="14" t="n">
        <v>45232</v>
      </c>
      <c r="F9280" s="14" t="n">
        <v>45233</v>
      </c>
      <c r="G9280" s="0" t="n">
        <v>290</v>
      </c>
      <c r="H9280" s="0" t="n">
        <v>92</v>
      </c>
      <c r="I9280" s="0" t="n">
        <v>297</v>
      </c>
      <c r="J9280" s="0" t="n">
        <v>1287</v>
      </c>
      <c r="K9280" s="0" t="n">
        <v>1638</v>
      </c>
      <c r="L9280" s="15" t="s">
        <v>82</v>
      </c>
      <c r="M9280" s="0" t="n">
        <v>1</v>
      </c>
      <c r="N9280" s="16" t="n">
        <f aca="false">I9280*K9280</f>
        <v>486486</v>
      </c>
      <c r="O9280" s="16" t="n">
        <f aca="false">I9280*(K9280-J9280)</f>
        <v>104247</v>
      </c>
      <c r="P9280" s="15" t="n">
        <f aca="false">K9280-J9280</f>
        <v>351</v>
      </c>
      <c r="Q9280" s="0" t="str">
        <f aca="false">IF(G9280=0,"Out of stock",IF(G9280&lt;H9280,"Understocked",IF(G9280&gt;Summary!$B$6*H9280,"Overstocked","Healthy")))</f>
        <v>Healthy</v>
      </c>
      <c r="R9280" s="0" t="str">
        <f aca="false">IF(I9280&gt;=Summary!$B$7,"Fast",IF(I9280&lt;Summary!$B$8,"Slow","Medium"))</f>
        <v>Fast</v>
      </c>
      <c r="S9280" s="15" t="n">
        <f aca="false">IF(M9280&gt;Summary!$B$5,1,0)</f>
        <v>0</v>
      </c>
      <c r="T9280" s="16" t="n">
        <f aca="false">IF(Q9280="Overstocked",(G9280-Summary!$B$6*H9280)*J9280,0)</f>
        <v>0</v>
      </c>
    </row>
    <row r="9281" customFormat="false" ht="15" hidden="false" customHeight="false" outlineLevel="0" collapsed="false">
      <c r="A9281" s="0" t="s">
        <v>9379</v>
      </c>
      <c r="B9281" s="0" t="s">
        <v>115</v>
      </c>
      <c r="C9281" s="0" t="s">
        <v>78</v>
      </c>
      <c r="D9281" s="0" t="s">
        <v>90</v>
      </c>
      <c r="E9281" s="14" t="n">
        <v>45559</v>
      </c>
      <c r="F9281" s="14" t="n">
        <v>45568</v>
      </c>
      <c r="G9281" s="0" t="n">
        <v>57</v>
      </c>
      <c r="H9281" s="0" t="n">
        <v>83</v>
      </c>
      <c r="I9281" s="0" t="n">
        <v>204</v>
      </c>
      <c r="J9281" s="0" t="n">
        <v>1401</v>
      </c>
      <c r="K9281" s="0" t="n">
        <v>1813</v>
      </c>
      <c r="L9281" s="15" t="s">
        <v>93</v>
      </c>
      <c r="M9281" s="0" t="n">
        <v>9</v>
      </c>
      <c r="N9281" s="16" t="n">
        <f aca="false">I9281*K9281</f>
        <v>369852</v>
      </c>
      <c r="O9281" s="16" t="n">
        <f aca="false">I9281*(K9281-J9281)</f>
        <v>84048</v>
      </c>
      <c r="P9281" s="15" t="n">
        <f aca="false">K9281-J9281</f>
        <v>412</v>
      </c>
      <c r="Q9281" s="0" t="str">
        <f aca="false">IF(G9281=0,"Out of stock",IF(G9281&lt;H9281,"Understocked",IF(G9281&gt;Summary!$B$6*H9281,"Overstocked","Healthy")))</f>
        <v>Understocked</v>
      </c>
      <c r="R9281" s="0" t="str">
        <f aca="false">IF(I9281&gt;=Summary!$B$7,"Fast",IF(I9281&lt;Summary!$B$8,"Slow","Medium"))</f>
        <v>Fast</v>
      </c>
      <c r="S9281" s="15" t="n">
        <f aca="false">IF(M9281&gt;Summary!$B$5,1,0)</f>
        <v>1</v>
      </c>
      <c r="T9281" s="16" t="n">
        <f aca="false">IF(Q9281="Overstocked",(G9281-Summary!$B$6*H9281)*J9281,0)</f>
        <v>0</v>
      </c>
    </row>
    <row r="9282" customFormat="false" ht="15" hidden="false" customHeight="false" outlineLevel="0" collapsed="false">
      <c r="A9282" s="0" t="s">
        <v>9380</v>
      </c>
      <c r="B9282" s="0" t="s">
        <v>89</v>
      </c>
      <c r="C9282" s="0" t="s">
        <v>96</v>
      </c>
      <c r="D9282" s="0" t="s">
        <v>90</v>
      </c>
      <c r="E9282" s="14" t="n">
        <v>45372</v>
      </c>
      <c r="F9282" s="14" t="n">
        <v>45374</v>
      </c>
      <c r="G9282" s="0" t="n">
        <v>372</v>
      </c>
      <c r="H9282" s="0" t="n">
        <v>149</v>
      </c>
      <c r="I9282" s="0" t="n">
        <v>230</v>
      </c>
      <c r="J9282" s="0" t="n">
        <v>1387</v>
      </c>
      <c r="K9282" s="0" t="n">
        <v>1845</v>
      </c>
      <c r="L9282" s="15" t="s">
        <v>97</v>
      </c>
      <c r="M9282" s="0" t="n">
        <v>2</v>
      </c>
      <c r="N9282" s="16" t="n">
        <f aca="false">I9282*K9282</f>
        <v>424350</v>
      </c>
      <c r="O9282" s="16" t="n">
        <f aca="false">I9282*(K9282-J9282)</f>
        <v>105340</v>
      </c>
      <c r="P9282" s="15" t="n">
        <f aca="false">K9282-J9282</f>
        <v>458</v>
      </c>
      <c r="Q9282" s="0" t="str">
        <f aca="false">IF(G9282=0,"Out of stock",IF(G9282&lt;H9282,"Understocked",IF(G9282&gt;Summary!$B$6*H9282,"Overstocked","Healthy")))</f>
        <v>Healthy</v>
      </c>
      <c r="R9282" s="0" t="str">
        <f aca="false">IF(I9282&gt;=Summary!$B$7,"Fast",IF(I9282&lt;Summary!$B$8,"Slow","Medium"))</f>
        <v>Fast</v>
      </c>
      <c r="S9282" s="15" t="n">
        <f aca="false">IF(M9282&gt;Summary!$B$5,1,0)</f>
        <v>0</v>
      </c>
      <c r="T9282" s="16" t="n">
        <f aca="false">IF(Q9282="Overstocked",(G9282-Summary!$B$6*H9282)*J9282,0)</f>
        <v>0</v>
      </c>
    </row>
    <row r="9283" customFormat="false" ht="15" hidden="false" customHeight="false" outlineLevel="0" collapsed="false">
      <c r="A9283" s="0" t="s">
        <v>9381</v>
      </c>
      <c r="B9283" s="0" t="s">
        <v>89</v>
      </c>
      <c r="C9283" s="0" t="s">
        <v>96</v>
      </c>
      <c r="D9283" s="0" t="s">
        <v>90</v>
      </c>
      <c r="E9283" s="14" t="n">
        <v>45513</v>
      </c>
      <c r="F9283" s="14" t="n">
        <v>45520</v>
      </c>
      <c r="G9283" s="0" t="n">
        <v>367</v>
      </c>
      <c r="H9283" s="0" t="n">
        <v>100</v>
      </c>
      <c r="I9283" s="0" t="n">
        <v>3</v>
      </c>
      <c r="J9283" s="0" t="n">
        <v>961</v>
      </c>
      <c r="K9283" s="0" t="n">
        <v>1084</v>
      </c>
      <c r="L9283" s="15" t="s">
        <v>82</v>
      </c>
      <c r="M9283" s="0" t="n">
        <v>7</v>
      </c>
      <c r="N9283" s="16" t="n">
        <f aca="false">I9283*K9283</f>
        <v>3252</v>
      </c>
      <c r="O9283" s="16" t="n">
        <f aca="false">I9283*(K9283-J9283)</f>
        <v>369</v>
      </c>
      <c r="P9283" s="15" t="n">
        <f aca="false">K9283-J9283</f>
        <v>123</v>
      </c>
      <c r="Q9283" s="0" t="str">
        <f aca="false">IF(G9283=0,"Out of stock",IF(G9283&lt;H9283,"Understocked",IF(G9283&gt;Summary!$B$6*H9283,"Overstocked","Healthy")))</f>
        <v>Healthy</v>
      </c>
      <c r="R9283" s="0" t="str">
        <f aca="false">IF(I9283&gt;=Summary!$B$7,"Fast",IF(I9283&lt;Summary!$B$8,"Slow","Medium"))</f>
        <v>Slow</v>
      </c>
      <c r="S9283" s="15" t="n">
        <f aca="false">IF(M9283&gt;Summary!$B$5,1,0)</f>
        <v>0</v>
      </c>
      <c r="T9283" s="16" t="n">
        <f aca="false">IF(Q9283="Overstocked",(G9283-Summary!$B$6*H9283)*J9283,0)</f>
        <v>0</v>
      </c>
    </row>
    <row r="9284" customFormat="false" ht="15" hidden="false" customHeight="false" outlineLevel="0" collapsed="false">
      <c r="A9284" s="0" t="s">
        <v>9382</v>
      </c>
      <c r="B9284" s="0" t="s">
        <v>111</v>
      </c>
      <c r="C9284" s="0" t="s">
        <v>104</v>
      </c>
      <c r="D9284" s="0" t="s">
        <v>86</v>
      </c>
      <c r="E9284" s="14" t="n">
        <v>45184</v>
      </c>
      <c r="F9284" s="14" t="n">
        <v>45191</v>
      </c>
      <c r="G9284" s="0" t="n">
        <v>184</v>
      </c>
      <c r="H9284" s="0" t="n">
        <v>101</v>
      </c>
      <c r="I9284" s="0" t="n">
        <v>296</v>
      </c>
      <c r="J9284" s="0" t="n">
        <v>342</v>
      </c>
      <c r="K9284" s="0" t="n">
        <v>685</v>
      </c>
      <c r="L9284" s="15" t="s">
        <v>97</v>
      </c>
      <c r="M9284" s="0" t="n">
        <v>7</v>
      </c>
      <c r="N9284" s="16" t="n">
        <f aca="false">I9284*K9284</f>
        <v>202760</v>
      </c>
      <c r="O9284" s="16" t="n">
        <f aca="false">I9284*(K9284-J9284)</f>
        <v>101528</v>
      </c>
      <c r="P9284" s="15" t="n">
        <f aca="false">K9284-J9284</f>
        <v>343</v>
      </c>
      <c r="Q9284" s="0" t="str">
        <f aca="false">IF(G9284=0,"Out of stock",IF(G9284&lt;H9284,"Understocked",IF(G9284&gt;Summary!$B$6*H9284,"Overstocked","Healthy")))</f>
        <v>Healthy</v>
      </c>
      <c r="R9284" s="0" t="str">
        <f aca="false">IF(I9284&gt;=Summary!$B$7,"Fast",IF(I9284&lt;Summary!$B$8,"Slow","Medium"))</f>
        <v>Fast</v>
      </c>
      <c r="S9284" s="15" t="n">
        <f aca="false">IF(M9284&gt;Summary!$B$5,1,0)</f>
        <v>0</v>
      </c>
      <c r="T9284" s="16" t="n">
        <f aca="false">IF(Q9284="Overstocked",(G9284-Summary!$B$6*H9284)*J9284,0)</f>
        <v>0</v>
      </c>
    </row>
    <row r="9285" customFormat="false" ht="15" hidden="false" customHeight="false" outlineLevel="0" collapsed="false">
      <c r="A9285" s="0" t="s">
        <v>9383</v>
      </c>
      <c r="B9285" s="0" t="s">
        <v>95</v>
      </c>
      <c r="C9285" s="0" t="s">
        <v>85</v>
      </c>
      <c r="D9285" s="0" t="s">
        <v>92</v>
      </c>
      <c r="E9285" s="14" t="n">
        <v>45283</v>
      </c>
      <c r="F9285" s="14" t="n">
        <v>45284</v>
      </c>
      <c r="G9285" s="0" t="n">
        <v>238</v>
      </c>
      <c r="H9285" s="0" t="n">
        <v>75</v>
      </c>
      <c r="I9285" s="0" t="n">
        <v>132</v>
      </c>
      <c r="J9285" s="0" t="n">
        <v>1769</v>
      </c>
      <c r="K9285" s="0" t="n">
        <v>2114</v>
      </c>
      <c r="L9285" s="15" t="s">
        <v>87</v>
      </c>
      <c r="M9285" s="0" t="n">
        <v>1</v>
      </c>
      <c r="N9285" s="16" t="n">
        <f aca="false">I9285*K9285</f>
        <v>279048</v>
      </c>
      <c r="O9285" s="16" t="n">
        <f aca="false">I9285*(K9285-J9285)</f>
        <v>45540</v>
      </c>
      <c r="P9285" s="15" t="n">
        <f aca="false">K9285-J9285</f>
        <v>345</v>
      </c>
      <c r="Q9285" s="0" t="str">
        <f aca="false">IF(G9285=0,"Out of stock",IF(G9285&lt;H9285,"Understocked",IF(G9285&gt;Summary!$B$6*H9285,"Overstocked","Healthy")))</f>
        <v>Healthy</v>
      </c>
      <c r="R9285" s="0" t="str">
        <f aca="false">IF(I9285&gt;=Summary!$B$7,"Fast",IF(I9285&lt;Summary!$B$8,"Slow","Medium"))</f>
        <v>Medium</v>
      </c>
      <c r="S9285" s="15" t="n">
        <f aca="false">IF(M9285&gt;Summary!$B$5,1,0)</f>
        <v>0</v>
      </c>
      <c r="T9285" s="16" t="n">
        <f aca="false">IF(Q9285="Overstocked",(G9285-Summary!$B$6*H9285)*J9285,0)</f>
        <v>0</v>
      </c>
    </row>
    <row r="9286" customFormat="false" ht="15" hidden="false" customHeight="false" outlineLevel="0" collapsed="false">
      <c r="A9286" s="0" t="s">
        <v>9384</v>
      </c>
      <c r="B9286" s="0" t="s">
        <v>95</v>
      </c>
      <c r="C9286" s="0" t="s">
        <v>85</v>
      </c>
      <c r="D9286" s="0" t="s">
        <v>79</v>
      </c>
      <c r="E9286" s="14" t="n">
        <v>45443</v>
      </c>
      <c r="F9286" s="14" t="n">
        <v>45444</v>
      </c>
      <c r="G9286" s="0" t="n">
        <v>37</v>
      </c>
      <c r="H9286" s="0" t="n">
        <v>136</v>
      </c>
      <c r="I9286" s="0" t="n">
        <v>244</v>
      </c>
      <c r="J9286" s="0" t="n">
        <v>1908</v>
      </c>
      <c r="K9286" s="0" t="n">
        <v>2349</v>
      </c>
      <c r="L9286" s="15" t="s">
        <v>87</v>
      </c>
      <c r="M9286" s="0" t="n">
        <v>1</v>
      </c>
      <c r="N9286" s="16" t="n">
        <f aca="false">I9286*K9286</f>
        <v>573156</v>
      </c>
      <c r="O9286" s="16" t="n">
        <f aca="false">I9286*(K9286-J9286)</f>
        <v>107604</v>
      </c>
      <c r="P9286" s="15" t="n">
        <f aca="false">K9286-J9286</f>
        <v>441</v>
      </c>
      <c r="Q9286" s="0" t="str">
        <f aca="false">IF(G9286=0,"Out of stock",IF(G9286&lt;H9286,"Understocked",IF(G9286&gt;Summary!$B$6*H9286,"Overstocked","Healthy")))</f>
        <v>Understocked</v>
      </c>
      <c r="R9286" s="0" t="str">
        <f aca="false">IF(I9286&gt;=Summary!$B$7,"Fast",IF(I9286&lt;Summary!$B$8,"Slow","Medium"))</f>
        <v>Fast</v>
      </c>
      <c r="S9286" s="15" t="n">
        <f aca="false">IF(M9286&gt;Summary!$B$5,1,0)</f>
        <v>0</v>
      </c>
      <c r="T9286" s="16" t="n">
        <f aca="false">IF(Q9286="Overstocked",(G9286-Summary!$B$6*H9286)*J9286,0)</f>
        <v>0</v>
      </c>
    </row>
    <row r="9287" customFormat="false" ht="15" hidden="false" customHeight="false" outlineLevel="0" collapsed="false">
      <c r="A9287" s="0" t="s">
        <v>9385</v>
      </c>
      <c r="B9287" s="0" t="s">
        <v>95</v>
      </c>
      <c r="C9287" s="0" t="s">
        <v>96</v>
      </c>
      <c r="D9287" s="0" t="s">
        <v>92</v>
      </c>
      <c r="E9287" s="14" t="n">
        <v>45127</v>
      </c>
      <c r="F9287" s="14" t="n">
        <v>45128</v>
      </c>
      <c r="G9287" s="0" t="n">
        <v>219</v>
      </c>
      <c r="H9287" s="0" t="n">
        <v>54</v>
      </c>
      <c r="I9287" s="0" t="n">
        <v>164</v>
      </c>
      <c r="J9287" s="0" t="n">
        <v>1914</v>
      </c>
      <c r="K9287" s="0" t="n">
        <v>2387</v>
      </c>
      <c r="L9287" s="15" t="s">
        <v>97</v>
      </c>
      <c r="M9287" s="0" t="n">
        <v>1</v>
      </c>
      <c r="N9287" s="16" t="n">
        <f aca="false">I9287*K9287</f>
        <v>391468</v>
      </c>
      <c r="O9287" s="16" t="n">
        <f aca="false">I9287*(K9287-J9287)</f>
        <v>77572</v>
      </c>
      <c r="P9287" s="15" t="n">
        <f aca="false">K9287-J9287</f>
        <v>473</v>
      </c>
      <c r="Q9287" s="0" t="str">
        <f aca="false">IF(G9287=0,"Out of stock",IF(G9287&lt;H9287,"Understocked",IF(G9287&gt;Summary!$B$6*H9287,"Overstocked","Healthy")))</f>
        <v>Overstocked</v>
      </c>
      <c r="R9287" s="0" t="str">
        <f aca="false">IF(I9287&gt;=Summary!$B$7,"Fast",IF(I9287&lt;Summary!$B$8,"Slow","Medium"))</f>
        <v>Medium</v>
      </c>
      <c r="S9287" s="15" t="n">
        <f aca="false">IF(M9287&gt;Summary!$B$5,1,0)</f>
        <v>0</v>
      </c>
      <c r="T9287" s="16" t="n">
        <f aca="false">IF(Q9287="Overstocked",(G9287-Summary!$B$6*H9287)*J9287,0)</f>
        <v>5742</v>
      </c>
    </row>
    <row r="9288" customFormat="false" ht="15" hidden="false" customHeight="false" outlineLevel="0" collapsed="false">
      <c r="A9288" s="0" t="s">
        <v>9386</v>
      </c>
      <c r="B9288" s="0" t="s">
        <v>107</v>
      </c>
      <c r="C9288" s="0" t="s">
        <v>104</v>
      </c>
      <c r="D9288" s="0" t="s">
        <v>86</v>
      </c>
      <c r="E9288" s="14" t="n">
        <v>45566</v>
      </c>
      <c r="F9288" s="14" t="n">
        <v>45571</v>
      </c>
      <c r="G9288" s="0" t="n">
        <v>15</v>
      </c>
      <c r="H9288" s="0" t="n">
        <v>115</v>
      </c>
      <c r="I9288" s="0" t="n">
        <v>65</v>
      </c>
      <c r="J9288" s="0" t="n">
        <v>1071</v>
      </c>
      <c r="K9288" s="0" t="n">
        <v>1175</v>
      </c>
      <c r="L9288" s="15" t="s">
        <v>87</v>
      </c>
      <c r="M9288" s="0" t="n">
        <v>5</v>
      </c>
      <c r="N9288" s="16" t="n">
        <f aca="false">I9288*K9288</f>
        <v>76375</v>
      </c>
      <c r="O9288" s="16" t="n">
        <f aca="false">I9288*(K9288-J9288)</f>
        <v>6760</v>
      </c>
      <c r="P9288" s="15" t="n">
        <f aca="false">K9288-J9288</f>
        <v>104</v>
      </c>
      <c r="Q9288" s="0" t="str">
        <f aca="false">IF(G9288=0,"Out of stock",IF(G9288&lt;H9288,"Understocked",IF(G9288&gt;Summary!$B$6*H9288,"Overstocked","Healthy")))</f>
        <v>Understocked</v>
      </c>
      <c r="R9288" s="0" t="str">
        <f aca="false">IF(I9288&gt;=Summary!$B$7,"Fast",IF(I9288&lt;Summary!$B$8,"Slow","Medium"))</f>
        <v>Slow</v>
      </c>
      <c r="S9288" s="15" t="n">
        <f aca="false">IF(M9288&gt;Summary!$B$5,1,0)</f>
        <v>0</v>
      </c>
      <c r="T9288" s="16" t="n">
        <f aca="false">IF(Q9288="Overstocked",(G9288-Summary!$B$6*H9288)*J9288,0)</f>
        <v>0</v>
      </c>
    </row>
    <row r="9289" customFormat="false" ht="15" hidden="false" customHeight="false" outlineLevel="0" collapsed="false">
      <c r="A9289" s="0" t="s">
        <v>9387</v>
      </c>
      <c r="B9289" s="0" t="s">
        <v>95</v>
      </c>
      <c r="C9289" s="0" t="s">
        <v>78</v>
      </c>
      <c r="D9289" s="0" t="s">
        <v>79</v>
      </c>
      <c r="E9289" s="14" t="n">
        <v>44934</v>
      </c>
      <c r="F9289" s="14" t="n">
        <v>44937</v>
      </c>
      <c r="G9289" s="0" t="n">
        <v>304</v>
      </c>
      <c r="H9289" s="0" t="n">
        <v>125</v>
      </c>
      <c r="I9289" s="0" t="n">
        <v>190</v>
      </c>
      <c r="J9289" s="0" t="n">
        <v>1576</v>
      </c>
      <c r="K9289" s="0" t="n">
        <v>2000</v>
      </c>
      <c r="L9289" s="15" t="s">
        <v>82</v>
      </c>
      <c r="M9289" s="0" t="n">
        <v>3</v>
      </c>
      <c r="N9289" s="16" t="n">
        <f aca="false">I9289*K9289</f>
        <v>380000</v>
      </c>
      <c r="O9289" s="16" t="n">
        <f aca="false">I9289*(K9289-J9289)</f>
        <v>80560</v>
      </c>
      <c r="P9289" s="15" t="n">
        <f aca="false">K9289-J9289</f>
        <v>424</v>
      </c>
      <c r="Q9289" s="0" t="str">
        <f aca="false">IF(G9289=0,"Out of stock",IF(G9289&lt;H9289,"Understocked",IF(G9289&gt;Summary!$B$6*H9289,"Overstocked","Healthy")))</f>
        <v>Healthy</v>
      </c>
      <c r="R9289" s="0" t="str">
        <f aca="false">IF(I9289&gt;=Summary!$B$7,"Fast",IF(I9289&lt;Summary!$B$8,"Slow","Medium"))</f>
        <v>Medium</v>
      </c>
      <c r="S9289" s="15" t="n">
        <f aca="false">IF(M9289&gt;Summary!$B$5,1,0)</f>
        <v>0</v>
      </c>
      <c r="T9289" s="16" t="n">
        <f aca="false">IF(Q9289="Overstocked",(G9289-Summary!$B$6*H9289)*J9289,0)</f>
        <v>0</v>
      </c>
    </row>
    <row r="9290" customFormat="false" ht="15" hidden="false" customHeight="false" outlineLevel="0" collapsed="false">
      <c r="A9290" s="0" t="s">
        <v>9388</v>
      </c>
      <c r="B9290" s="0" t="s">
        <v>115</v>
      </c>
      <c r="C9290" s="0" t="s">
        <v>104</v>
      </c>
      <c r="D9290" s="0" t="s">
        <v>102</v>
      </c>
      <c r="E9290" s="14" t="n">
        <v>45411</v>
      </c>
      <c r="F9290" s="14" t="n">
        <v>45412</v>
      </c>
      <c r="G9290" s="0" t="n">
        <v>49</v>
      </c>
      <c r="H9290" s="0" t="n">
        <v>122</v>
      </c>
      <c r="I9290" s="0" t="n">
        <v>212</v>
      </c>
      <c r="J9290" s="0" t="n">
        <v>1238</v>
      </c>
      <c r="K9290" s="0" t="n">
        <v>1658</v>
      </c>
      <c r="L9290" s="15" t="s">
        <v>80</v>
      </c>
      <c r="M9290" s="0" t="n">
        <v>1</v>
      </c>
      <c r="N9290" s="16" t="n">
        <f aca="false">I9290*K9290</f>
        <v>351496</v>
      </c>
      <c r="O9290" s="16" t="n">
        <f aca="false">I9290*(K9290-J9290)</f>
        <v>89040</v>
      </c>
      <c r="P9290" s="15" t="n">
        <f aca="false">K9290-J9290</f>
        <v>420</v>
      </c>
      <c r="Q9290" s="0" t="str">
        <f aca="false">IF(G9290=0,"Out of stock",IF(G9290&lt;H9290,"Understocked",IF(G9290&gt;Summary!$B$6*H9290,"Overstocked","Healthy")))</f>
        <v>Understocked</v>
      </c>
      <c r="R9290" s="0" t="str">
        <f aca="false">IF(I9290&gt;=Summary!$B$7,"Fast",IF(I9290&lt;Summary!$B$8,"Slow","Medium"))</f>
        <v>Fast</v>
      </c>
      <c r="S9290" s="15" t="n">
        <f aca="false">IF(M9290&gt;Summary!$B$5,1,0)</f>
        <v>0</v>
      </c>
      <c r="T9290" s="16" t="n">
        <f aca="false">IF(Q9290="Overstocked",(G9290-Summary!$B$6*H9290)*J9290,0)</f>
        <v>0</v>
      </c>
    </row>
    <row r="9291" customFormat="false" ht="15" hidden="false" customHeight="false" outlineLevel="0" collapsed="false">
      <c r="A9291" s="0" t="s">
        <v>9389</v>
      </c>
      <c r="B9291" s="0" t="s">
        <v>123</v>
      </c>
      <c r="C9291" s="0" t="s">
        <v>85</v>
      </c>
      <c r="D9291" s="0" t="s">
        <v>86</v>
      </c>
      <c r="E9291" s="14" t="n">
        <v>45625</v>
      </c>
      <c r="F9291" s="14" t="n">
        <v>45628</v>
      </c>
      <c r="G9291" s="0" t="n">
        <v>366</v>
      </c>
      <c r="H9291" s="0" t="n">
        <v>127</v>
      </c>
      <c r="I9291" s="0" t="n">
        <v>66</v>
      </c>
      <c r="J9291" s="0" t="n">
        <v>1665</v>
      </c>
      <c r="K9291" s="0" t="n">
        <v>1999</v>
      </c>
      <c r="L9291" s="15" t="s">
        <v>82</v>
      </c>
      <c r="M9291" s="0" t="n">
        <v>3</v>
      </c>
      <c r="N9291" s="16" t="n">
        <f aca="false">I9291*K9291</f>
        <v>131934</v>
      </c>
      <c r="O9291" s="16" t="n">
        <f aca="false">I9291*(K9291-J9291)</f>
        <v>22044</v>
      </c>
      <c r="P9291" s="15" t="n">
        <f aca="false">K9291-J9291</f>
        <v>334</v>
      </c>
      <c r="Q9291" s="0" t="str">
        <f aca="false">IF(G9291=0,"Out of stock",IF(G9291&lt;H9291,"Understocked",IF(G9291&gt;Summary!$B$6*H9291,"Overstocked","Healthy")))</f>
        <v>Healthy</v>
      </c>
      <c r="R9291" s="0" t="str">
        <f aca="false">IF(I9291&gt;=Summary!$B$7,"Fast",IF(I9291&lt;Summary!$B$8,"Slow","Medium"))</f>
        <v>Slow</v>
      </c>
      <c r="S9291" s="15" t="n">
        <f aca="false">IF(M9291&gt;Summary!$B$5,1,0)</f>
        <v>0</v>
      </c>
      <c r="T9291" s="16" t="n">
        <f aca="false">IF(Q9291="Overstocked",(G9291-Summary!$B$6*H9291)*J9291,0)</f>
        <v>0</v>
      </c>
    </row>
    <row r="9292" customFormat="false" ht="15" hidden="false" customHeight="false" outlineLevel="0" collapsed="false">
      <c r="A9292" s="0" t="s">
        <v>9390</v>
      </c>
      <c r="B9292" s="0" t="s">
        <v>77</v>
      </c>
      <c r="C9292" s="0" t="s">
        <v>104</v>
      </c>
      <c r="D9292" s="0" t="s">
        <v>90</v>
      </c>
      <c r="E9292" s="14" t="n">
        <v>45084</v>
      </c>
      <c r="F9292" s="14" t="n">
        <v>45091</v>
      </c>
      <c r="G9292" s="0" t="n">
        <v>439</v>
      </c>
      <c r="H9292" s="0" t="n">
        <v>91</v>
      </c>
      <c r="I9292" s="0" t="n">
        <v>271</v>
      </c>
      <c r="J9292" s="0" t="n">
        <v>365</v>
      </c>
      <c r="K9292" s="0" t="n">
        <v>445</v>
      </c>
      <c r="L9292" s="15" t="s">
        <v>93</v>
      </c>
      <c r="M9292" s="0" t="n">
        <v>7</v>
      </c>
      <c r="N9292" s="16" t="n">
        <f aca="false">I9292*K9292</f>
        <v>120595</v>
      </c>
      <c r="O9292" s="16" t="n">
        <f aca="false">I9292*(K9292-J9292)</f>
        <v>21680</v>
      </c>
      <c r="P9292" s="15" t="n">
        <f aca="false">K9292-J9292</f>
        <v>80</v>
      </c>
      <c r="Q9292" s="0" t="str">
        <f aca="false">IF(G9292=0,"Out of stock",IF(G9292&lt;H9292,"Understocked",IF(G9292&gt;Summary!$B$6*H9292,"Overstocked","Healthy")))</f>
        <v>Overstocked</v>
      </c>
      <c r="R9292" s="0" t="str">
        <f aca="false">IF(I9292&gt;=Summary!$B$7,"Fast",IF(I9292&lt;Summary!$B$8,"Slow","Medium"))</f>
        <v>Fast</v>
      </c>
      <c r="S9292" s="15" t="n">
        <f aca="false">IF(M9292&gt;Summary!$B$5,1,0)</f>
        <v>0</v>
      </c>
      <c r="T9292" s="16" t="n">
        <f aca="false">IF(Q9292="Overstocked",(G9292-Summary!$B$6*H9292)*J9292,0)</f>
        <v>27375</v>
      </c>
    </row>
    <row r="9293" customFormat="false" ht="15" hidden="false" customHeight="false" outlineLevel="0" collapsed="false">
      <c r="A9293" s="0" t="s">
        <v>9391</v>
      </c>
      <c r="B9293" s="0" t="s">
        <v>113</v>
      </c>
      <c r="C9293" s="0" t="s">
        <v>96</v>
      </c>
      <c r="D9293" s="0" t="s">
        <v>102</v>
      </c>
      <c r="E9293" s="14" t="n">
        <v>45094</v>
      </c>
      <c r="F9293" s="14" t="n">
        <v>45098</v>
      </c>
      <c r="G9293" s="0" t="n">
        <v>134</v>
      </c>
      <c r="H9293" s="0" t="n">
        <v>138</v>
      </c>
      <c r="I9293" s="0" t="n">
        <v>63</v>
      </c>
      <c r="J9293" s="0" t="n">
        <v>862</v>
      </c>
      <c r="K9293" s="0" t="n">
        <v>1131</v>
      </c>
      <c r="L9293" s="15" t="s">
        <v>87</v>
      </c>
      <c r="M9293" s="0" t="n">
        <v>4</v>
      </c>
      <c r="N9293" s="16" t="n">
        <f aca="false">I9293*K9293</f>
        <v>71253</v>
      </c>
      <c r="O9293" s="16" t="n">
        <f aca="false">I9293*(K9293-J9293)</f>
        <v>16947</v>
      </c>
      <c r="P9293" s="15" t="n">
        <f aca="false">K9293-J9293</f>
        <v>269</v>
      </c>
      <c r="Q9293" s="0" t="str">
        <f aca="false">IF(G9293=0,"Out of stock",IF(G9293&lt;H9293,"Understocked",IF(G9293&gt;Summary!$B$6*H9293,"Overstocked","Healthy")))</f>
        <v>Understocked</v>
      </c>
      <c r="R9293" s="0" t="str">
        <f aca="false">IF(I9293&gt;=Summary!$B$7,"Fast",IF(I9293&lt;Summary!$B$8,"Slow","Medium"))</f>
        <v>Slow</v>
      </c>
      <c r="S9293" s="15" t="n">
        <f aca="false">IF(M9293&gt;Summary!$B$5,1,0)</f>
        <v>0</v>
      </c>
      <c r="T9293" s="16" t="n">
        <f aca="false">IF(Q9293="Overstocked",(G9293-Summary!$B$6*H9293)*J9293,0)</f>
        <v>0</v>
      </c>
    </row>
    <row r="9294" customFormat="false" ht="15" hidden="false" customHeight="false" outlineLevel="0" collapsed="false">
      <c r="A9294" s="0" t="s">
        <v>9392</v>
      </c>
      <c r="B9294" s="0" t="s">
        <v>84</v>
      </c>
      <c r="C9294" s="0" t="s">
        <v>85</v>
      </c>
      <c r="D9294" s="0" t="s">
        <v>90</v>
      </c>
      <c r="E9294" s="14" t="n">
        <v>45117</v>
      </c>
      <c r="F9294" s="14" t="n">
        <v>45127</v>
      </c>
      <c r="G9294" s="0" t="n">
        <v>415</v>
      </c>
      <c r="H9294" s="0" t="n">
        <v>77</v>
      </c>
      <c r="I9294" s="0" t="n">
        <v>182</v>
      </c>
      <c r="J9294" s="0" t="n">
        <v>1944</v>
      </c>
      <c r="K9294" s="0" t="n">
        <v>2388</v>
      </c>
      <c r="L9294" s="15" t="s">
        <v>80</v>
      </c>
      <c r="M9294" s="0" t="n">
        <v>10</v>
      </c>
      <c r="N9294" s="16" t="n">
        <f aca="false">I9294*K9294</f>
        <v>434616</v>
      </c>
      <c r="O9294" s="16" t="n">
        <f aca="false">I9294*(K9294-J9294)</f>
        <v>80808</v>
      </c>
      <c r="P9294" s="15" t="n">
        <f aca="false">K9294-J9294</f>
        <v>444</v>
      </c>
      <c r="Q9294" s="0" t="str">
        <f aca="false">IF(G9294=0,"Out of stock",IF(G9294&lt;H9294,"Understocked",IF(G9294&gt;Summary!$B$6*H9294,"Overstocked","Healthy")))</f>
        <v>Overstocked</v>
      </c>
      <c r="R9294" s="0" t="str">
        <f aca="false">IF(I9294&gt;=Summary!$B$7,"Fast",IF(I9294&lt;Summary!$B$8,"Slow","Medium"))</f>
        <v>Medium</v>
      </c>
      <c r="S9294" s="15" t="n">
        <f aca="false">IF(M9294&gt;Summary!$B$5,1,0)</f>
        <v>1</v>
      </c>
      <c r="T9294" s="16" t="n">
        <f aca="false">IF(Q9294="Overstocked",(G9294-Summary!$B$6*H9294)*J9294,0)</f>
        <v>208008</v>
      </c>
    </row>
    <row r="9295" customFormat="false" ht="15" hidden="false" customHeight="false" outlineLevel="0" collapsed="false">
      <c r="A9295" s="0" t="s">
        <v>9393</v>
      </c>
      <c r="B9295" s="0" t="s">
        <v>123</v>
      </c>
      <c r="C9295" s="0" t="s">
        <v>104</v>
      </c>
      <c r="D9295" s="0" t="s">
        <v>90</v>
      </c>
      <c r="E9295" s="14" t="n">
        <v>45358</v>
      </c>
      <c r="F9295" s="14" t="n">
        <v>45366</v>
      </c>
      <c r="G9295" s="0" t="n">
        <v>128</v>
      </c>
      <c r="H9295" s="0" t="n">
        <v>118</v>
      </c>
      <c r="I9295" s="0" t="n">
        <v>117</v>
      </c>
      <c r="J9295" s="0" t="n">
        <v>695</v>
      </c>
      <c r="K9295" s="0" t="n">
        <v>988</v>
      </c>
      <c r="L9295" s="15" t="s">
        <v>80</v>
      </c>
      <c r="M9295" s="0" t="n">
        <v>8</v>
      </c>
      <c r="N9295" s="16" t="n">
        <f aca="false">I9295*K9295</f>
        <v>115596</v>
      </c>
      <c r="O9295" s="16" t="n">
        <f aca="false">I9295*(K9295-J9295)</f>
        <v>34281</v>
      </c>
      <c r="P9295" s="15" t="n">
        <f aca="false">K9295-J9295</f>
        <v>293</v>
      </c>
      <c r="Q9295" s="0" t="str">
        <f aca="false">IF(G9295=0,"Out of stock",IF(G9295&lt;H9295,"Understocked",IF(G9295&gt;Summary!$B$6*H9295,"Overstocked","Healthy")))</f>
        <v>Healthy</v>
      </c>
      <c r="R9295" s="0" t="str">
        <f aca="false">IF(I9295&gt;=Summary!$B$7,"Fast",IF(I9295&lt;Summary!$B$8,"Slow","Medium"))</f>
        <v>Medium</v>
      </c>
      <c r="S9295" s="15" t="n">
        <f aca="false">IF(M9295&gt;Summary!$B$5,1,0)</f>
        <v>1</v>
      </c>
      <c r="T9295" s="16" t="n">
        <f aca="false">IF(Q9295="Overstocked",(G9295-Summary!$B$6*H9295)*J9295,0)</f>
        <v>0</v>
      </c>
    </row>
    <row r="9296" customFormat="false" ht="15" hidden="false" customHeight="false" outlineLevel="0" collapsed="false">
      <c r="A9296" s="0" t="s">
        <v>9394</v>
      </c>
      <c r="B9296" s="0" t="s">
        <v>84</v>
      </c>
      <c r="C9296" s="0" t="s">
        <v>96</v>
      </c>
      <c r="D9296" s="0" t="s">
        <v>102</v>
      </c>
      <c r="E9296" s="14" t="n">
        <v>45438</v>
      </c>
      <c r="F9296" s="14" t="n">
        <v>45448</v>
      </c>
      <c r="G9296" s="0" t="n">
        <v>464</v>
      </c>
      <c r="H9296" s="0" t="n">
        <v>53</v>
      </c>
      <c r="I9296" s="0" t="n">
        <v>232</v>
      </c>
      <c r="J9296" s="0" t="n">
        <v>1420</v>
      </c>
      <c r="K9296" s="0" t="n">
        <v>1802</v>
      </c>
      <c r="L9296" s="15" t="s">
        <v>97</v>
      </c>
      <c r="M9296" s="0" t="n">
        <v>10</v>
      </c>
      <c r="N9296" s="16" t="n">
        <f aca="false">I9296*K9296</f>
        <v>418064</v>
      </c>
      <c r="O9296" s="16" t="n">
        <f aca="false">I9296*(K9296-J9296)</f>
        <v>88624</v>
      </c>
      <c r="P9296" s="15" t="n">
        <f aca="false">K9296-J9296</f>
        <v>382</v>
      </c>
      <c r="Q9296" s="0" t="str">
        <f aca="false">IF(G9296=0,"Out of stock",IF(G9296&lt;H9296,"Understocked",IF(G9296&gt;Summary!$B$6*H9296,"Overstocked","Healthy")))</f>
        <v>Overstocked</v>
      </c>
      <c r="R9296" s="0" t="str">
        <f aca="false">IF(I9296&gt;=Summary!$B$7,"Fast",IF(I9296&lt;Summary!$B$8,"Slow","Medium"))</f>
        <v>Fast</v>
      </c>
      <c r="S9296" s="15" t="n">
        <f aca="false">IF(M9296&gt;Summary!$B$5,1,0)</f>
        <v>1</v>
      </c>
      <c r="T9296" s="16" t="n">
        <f aca="false">IF(Q9296="Overstocked",(G9296-Summary!$B$6*H9296)*J9296,0)</f>
        <v>357840</v>
      </c>
    </row>
    <row r="9297" customFormat="false" ht="15" hidden="false" customHeight="false" outlineLevel="0" collapsed="false">
      <c r="A9297" s="0" t="s">
        <v>9395</v>
      </c>
      <c r="B9297" s="0" t="s">
        <v>123</v>
      </c>
      <c r="C9297" s="0" t="s">
        <v>96</v>
      </c>
      <c r="D9297" s="0" t="s">
        <v>79</v>
      </c>
      <c r="E9297" s="14" t="n">
        <v>45476</v>
      </c>
      <c r="F9297" s="14" t="n">
        <v>45477</v>
      </c>
      <c r="G9297" s="0" t="n">
        <v>410</v>
      </c>
      <c r="H9297" s="0" t="n">
        <v>104</v>
      </c>
      <c r="I9297" s="0" t="n">
        <v>243</v>
      </c>
      <c r="J9297" s="0" t="n">
        <v>537</v>
      </c>
      <c r="K9297" s="0" t="n">
        <v>710</v>
      </c>
      <c r="L9297" s="15" t="s">
        <v>93</v>
      </c>
      <c r="M9297" s="0" t="n">
        <v>1</v>
      </c>
      <c r="N9297" s="16" t="n">
        <f aca="false">I9297*K9297</f>
        <v>172530</v>
      </c>
      <c r="O9297" s="16" t="n">
        <f aca="false">I9297*(K9297-J9297)</f>
        <v>42039</v>
      </c>
      <c r="P9297" s="15" t="n">
        <f aca="false">K9297-J9297</f>
        <v>173</v>
      </c>
      <c r="Q9297" s="0" t="str">
        <f aca="false">IF(G9297=0,"Out of stock",IF(G9297&lt;H9297,"Understocked",IF(G9297&gt;Summary!$B$6*H9297,"Overstocked","Healthy")))</f>
        <v>Healthy</v>
      </c>
      <c r="R9297" s="0" t="str">
        <f aca="false">IF(I9297&gt;=Summary!$B$7,"Fast",IF(I9297&lt;Summary!$B$8,"Slow","Medium"))</f>
        <v>Fast</v>
      </c>
      <c r="S9297" s="15" t="n">
        <f aca="false">IF(M9297&gt;Summary!$B$5,1,0)</f>
        <v>0</v>
      </c>
      <c r="T9297" s="16" t="n">
        <f aca="false">IF(Q9297="Overstocked",(G9297-Summary!$B$6*H9297)*J9297,0)</f>
        <v>0</v>
      </c>
    </row>
    <row r="9298" customFormat="false" ht="15" hidden="false" customHeight="false" outlineLevel="0" collapsed="false">
      <c r="A9298" s="0" t="s">
        <v>9396</v>
      </c>
      <c r="B9298" s="0" t="s">
        <v>111</v>
      </c>
      <c r="C9298" s="0" t="s">
        <v>85</v>
      </c>
      <c r="D9298" s="0" t="s">
        <v>79</v>
      </c>
      <c r="E9298" s="14" t="n">
        <v>45177</v>
      </c>
      <c r="F9298" s="14" t="n">
        <v>45185</v>
      </c>
      <c r="G9298" s="0" t="n">
        <v>299</v>
      </c>
      <c r="H9298" s="0" t="n">
        <v>74</v>
      </c>
      <c r="I9298" s="0" t="n">
        <v>179</v>
      </c>
      <c r="J9298" s="0" t="n">
        <v>483</v>
      </c>
      <c r="K9298" s="0" t="n">
        <v>977</v>
      </c>
      <c r="L9298" s="15" t="s">
        <v>97</v>
      </c>
      <c r="M9298" s="0" t="n">
        <v>8</v>
      </c>
      <c r="N9298" s="16" t="n">
        <f aca="false">I9298*K9298</f>
        <v>174883</v>
      </c>
      <c r="O9298" s="16" t="n">
        <f aca="false">I9298*(K9298-J9298)</f>
        <v>88426</v>
      </c>
      <c r="P9298" s="15" t="n">
        <f aca="false">K9298-J9298</f>
        <v>494</v>
      </c>
      <c r="Q9298" s="0" t="str">
        <f aca="false">IF(G9298=0,"Out of stock",IF(G9298&lt;H9298,"Understocked",IF(G9298&gt;Summary!$B$6*H9298,"Overstocked","Healthy")))</f>
        <v>Overstocked</v>
      </c>
      <c r="R9298" s="0" t="str">
        <f aca="false">IF(I9298&gt;=Summary!$B$7,"Fast",IF(I9298&lt;Summary!$B$8,"Slow","Medium"))</f>
        <v>Medium</v>
      </c>
      <c r="S9298" s="15" t="n">
        <f aca="false">IF(M9298&gt;Summary!$B$5,1,0)</f>
        <v>1</v>
      </c>
      <c r="T9298" s="16" t="n">
        <f aca="false">IF(Q9298="Overstocked",(G9298-Summary!$B$6*H9298)*J9298,0)</f>
        <v>1449</v>
      </c>
    </row>
    <row r="9299" customFormat="false" ht="15" hidden="false" customHeight="false" outlineLevel="0" collapsed="false">
      <c r="A9299" s="0" t="s">
        <v>9397</v>
      </c>
      <c r="B9299" s="0" t="s">
        <v>123</v>
      </c>
      <c r="C9299" s="0" t="s">
        <v>96</v>
      </c>
      <c r="D9299" s="0" t="s">
        <v>102</v>
      </c>
      <c r="E9299" s="14" t="n">
        <v>45211</v>
      </c>
      <c r="F9299" s="14" t="n">
        <v>45212</v>
      </c>
      <c r="G9299" s="0" t="n">
        <v>138</v>
      </c>
      <c r="H9299" s="0" t="n">
        <v>72</v>
      </c>
      <c r="I9299" s="0" t="n">
        <v>253</v>
      </c>
      <c r="J9299" s="0" t="n">
        <v>378</v>
      </c>
      <c r="K9299" s="0" t="n">
        <v>780</v>
      </c>
      <c r="L9299" s="15" t="s">
        <v>93</v>
      </c>
      <c r="M9299" s="0" t="n">
        <v>1</v>
      </c>
      <c r="N9299" s="16" t="n">
        <f aca="false">I9299*K9299</f>
        <v>197340</v>
      </c>
      <c r="O9299" s="16" t="n">
        <f aca="false">I9299*(K9299-J9299)</f>
        <v>101706</v>
      </c>
      <c r="P9299" s="15" t="n">
        <f aca="false">K9299-J9299</f>
        <v>402</v>
      </c>
      <c r="Q9299" s="0" t="str">
        <f aca="false">IF(G9299=0,"Out of stock",IF(G9299&lt;H9299,"Understocked",IF(G9299&gt;Summary!$B$6*H9299,"Overstocked","Healthy")))</f>
        <v>Healthy</v>
      </c>
      <c r="R9299" s="0" t="str">
        <f aca="false">IF(I9299&gt;=Summary!$B$7,"Fast",IF(I9299&lt;Summary!$B$8,"Slow","Medium"))</f>
        <v>Fast</v>
      </c>
      <c r="S9299" s="15" t="n">
        <f aca="false">IF(M9299&gt;Summary!$B$5,1,0)</f>
        <v>0</v>
      </c>
      <c r="T9299" s="16" t="n">
        <f aca="false">IF(Q9299="Overstocked",(G9299-Summary!$B$6*H9299)*J9299,0)</f>
        <v>0</v>
      </c>
    </row>
    <row r="9300" customFormat="false" ht="15" hidden="false" customHeight="false" outlineLevel="0" collapsed="false">
      <c r="A9300" s="0" t="s">
        <v>9398</v>
      </c>
      <c r="B9300" s="0" t="s">
        <v>115</v>
      </c>
      <c r="C9300" s="0" t="s">
        <v>78</v>
      </c>
      <c r="D9300" s="0" t="s">
        <v>92</v>
      </c>
      <c r="E9300" s="14" t="n">
        <v>45318</v>
      </c>
      <c r="F9300" s="14" t="n">
        <v>45327</v>
      </c>
      <c r="G9300" s="0" t="n">
        <v>241</v>
      </c>
      <c r="H9300" s="0" t="n">
        <v>57</v>
      </c>
      <c r="I9300" s="0" t="n">
        <v>32</v>
      </c>
      <c r="J9300" s="0" t="n">
        <v>445</v>
      </c>
      <c r="K9300" s="0" t="n">
        <v>824</v>
      </c>
      <c r="L9300" s="15" t="s">
        <v>82</v>
      </c>
      <c r="M9300" s="0" t="n">
        <v>9</v>
      </c>
      <c r="N9300" s="16" t="n">
        <f aca="false">I9300*K9300</f>
        <v>26368</v>
      </c>
      <c r="O9300" s="16" t="n">
        <f aca="false">I9300*(K9300-J9300)</f>
        <v>12128</v>
      </c>
      <c r="P9300" s="15" t="n">
        <f aca="false">K9300-J9300</f>
        <v>379</v>
      </c>
      <c r="Q9300" s="0" t="str">
        <f aca="false">IF(G9300=0,"Out of stock",IF(G9300&lt;H9300,"Understocked",IF(G9300&gt;Summary!$B$6*H9300,"Overstocked","Healthy")))</f>
        <v>Overstocked</v>
      </c>
      <c r="R9300" s="0" t="str">
        <f aca="false">IF(I9300&gt;=Summary!$B$7,"Fast",IF(I9300&lt;Summary!$B$8,"Slow","Medium"))</f>
        <v>Slow</v>
      </c>
      <c r="S9300" s="15" t="n">
        <f aca="false">IF(M9300&gt;Summary!$B$5,1,0)</f>
        <v>1</v>
      </c>
      <c r="T9300" s="16" t="n">
        <f aca="false">IF(Q9300="Overstocked",(G9300-Summary!$B$6*H9300)*J9300,0)</f>
        <v>5785</v>
      </c>
    </row>
    <row r="9301" customFormat="false" ht="15" hidden="false" customHeight="false" outlineLevel="0" collapsed="false">
      <c r="A9301" s="0" t="s">
        <v>9399</v>
      </c>
      <c r="B9301" s="0" t="s">
        <v>89</v>
      </c>
      <c r="C9301" s="0" t="s">
        <v>78</v>
      </c>
      <c r="D9301" s="0" t="s">
        <v>92</v>
      </c>
      <c r="E9301" s="14" t="n">
        <v>45163</v>
      </c>
      <c r="F9301" s="14" t="n">
        <v>45165</v>
      </c>
      <c r="G9301" s="0" t="n">
        <v>314</v>
      </c>
      <c r="H9301" s="0" t="n">
        <v>140</v>
      </c>
      <c r="I9301" s="0" t="n">
        <v>198</v>
      </c>
      <c r="J9301" s="0" t="n">
        <v>1188</v>
      </c>
      <c r="K9301" s="0" t="n">
        <v>1671</v>
      </c>
      <c r="L9301" s="15" t="s">
        <v>93</v>
      </c>
      <c r="M9301" s="0" t="n">
        <v>2</v>
      </c>
      <c r="N9301" s="16" t="n">
        <f aca="false">I9301*K9301</f>
        <v>330858</v>
      </c>
      <c r="O9301" s="16" t="n">
        <f aca="false">I9301*(K9301-J9301)</f>
        <v>95634</v>
      </c>
      <c r="P9301" s="15" t="n">
        <f aca="false">K9301-J9301</f>
        <v>483</v>
      </c>
      <c r="Q9301" s="0" t="str">
        <f aca="false">IF(G9301=0,"Out of stock",IF(G9301&lt;H9301,"Understocked",IF(G9301&gt;Summary!$B$6*H9301,"Overstocked","Healthy")))</f>
        <v>Healthy</v>
      </c>
      <c r="R9301" s="0" t="str">
        <f aca="false">IF(I9301&gt;=Summary!$B$7,"Fast",IF(I9301&lt;Summary!$B$8,"Slow","Medium"))</f>
        <v>Medium</v>
      </c>
      <c r="S9301" s="15" t="n">
        <f aca="false">IF(M9301&gt;Summary!$B$5,1,0)</f>
        <v>0</v>
      </c>
      <c r="T9301" s="16" t="n">
        <f aca="false">IF(Q9301="Overstocked",(G9301-Summary!$B$6*H9301)*J9301,0)</f>
        <v>0</v>
      </c>
    </row>
    <row r="9302" customFormat="false" ht="15" hidden="false" customHeight="false" outlineLevel="0" collapsed="false">
      <c r="A9302" s="0" t="s">
        <v>9400</v>
      </c>
      <c r="B9302" s="0" t="s">
        <v>84</v>
      </c>
      <c r="C9302" s="0" t="s">
        <v>85</v>
      </c>
      <c r="D9302" s="0" t="s">
        <v>90</v>
      </c>
      <c r="E9302" s="14" t="n">
        <v>45379</v>
      </c>
      <c r="F9302" s="14" t="n">
        <v>45384</v>
      </c>
      <c r="G9302" s="0" t="n">
        <v>482</v>
      </c>
      <c r="H9302" s="0" t="n">
        <v>117</v>
      </c>
      <c r="I9302" s="0" t="n">
        <v>61</v>
      </c>
      <c r="J9302" s="0" t="n">
        <v>638</v>
      </c>
      <c r="K9302" s="0" t="n">
        <v>1121</v>
      </c>
      <c r="L9302" s="15" t="s">
        <v>93</v>
      </c>
      <c r="M9302" s="0" t="n">
        <v>5</v>
      </c>
      <c r="N9302" s="16" t="n">
        <f aca="false">I9302*K9302</f>
        <v>68381</v>
      </c>
      <c r="O9302" s="16" t="n">
        <f aca="false">I9302*(K9302-J9302)</f>
        <v>29463</v>
      </c>
      <c r="P9302" s="15" t="n">
        <f aca="false">K9302-J9302</f>
        <v>483</v>
      </c>
      <c r="Q9302" s="0" t="str">
        <f aca="false">IF(G9302=0,"Out of stock",IF(G9302&lt;H9302,"Understocked",IF(G9302&gt;Summary!$B$6*H9302,"Overstocked","Healthy")))</f>
        <v>Overstocked</v>
      </c>
      <c r="R9302" s="0" t="str">
        <f aca="false">IF(I9302&gt;=Summary!$B$7,"Fast",IF(I9302&lt;Summary!$B$8,"Slow","Medium"))</f>
        <v>Slow</v>
      </c>
      <c r="S9302" s="15" t="n">
        <f aca="false">IF(M9302&gt;Summary!$B$5,1,0)</f>
        <v>0</v>
      </c>
      <c r="T9302" s="16" t="n">
        <f aca="false">IF(Q9302="Overstocked",(G9302-Summary!$B$6*H9302)*J9302,0)</f>
        <v>8932</v>
      </c>
    </row>
    <row r="9303" customFormat="false" ht="15" hidden="false" customHeight="false" outlineLevel="0" collapsed="false">
      <c r="A9303" s="0" t="s">
        <v>9401</v>
      </c>
      <c r="B9303" s="0" t="s">
        <v>95</v>
      </c>
      <c r="C9303" s="0" t="s">
        <v>78</v>
      </c>
      <c r="D9303" s="0" t="s">
        <v>79</v>
      </c>
      <c r="E9303" s="14" t="n">
        <v>45175</v>
      </c>
      <c r="F9303" s="14" t="n">
        <v>45185</v>
      </c>
      <c r="G9303" s="0" t="n">
        <v>93</v>
      </c>
      <c r="H9303" s="0" t="n">
        <v>83</v>
      </c>
      <c r="I9303" s="0" t="n">
        <v>70</v>
      </c>
      <c r="J9303" s="0" t="n">
        <v>840</v>
      </c>
      <c r="K9303" s="0" t="n">
        <v>895</v>
      </c>
      <c r="L9303" s="15" t="s">
        <v>93</v>
      </c>
      <c r="M9303" s="0" t="n">
        <v>10</v>
      </c>
      <c r="N9303" s="16" t="n">
        <f aca="false">I9303*K9303</f>
        <v>62650</v>
      </c>
      <c r="O9303" s="16" t="n">
        <f aca="false">I9303*(K9303-J9303)</f>
        <v>3850</v>
      </c>
      <c r="P9303" s="15" t="n">
        <f aca="false">K9303-J9303</f>
        <v>55</v>
      </c>
      <c r="Q9303" s="0" t="str">
        <f aca="false">IF(G9303=0,"Out of stock",IF(G9303&lt;H9303,"Understocked",IF(G9303&gt;Summary!$B$6*H9303,"Overstocked","Healthy")))</f>
        <v>Healthy</v>
      </c>
      <c r="R9303" s="0" t="str">
        <f aca="false">IF(I9303&gt;=Summary!$B$7,"Fast",IF(I9303&lt;Summary!$B$8,"Slow","Medium"))</f>
        <v>Slow</v>
      </c>
      <c r="S9303" s="15" t="n">
        <f aca="false">IF(M9303&gt;Summary!$B$5,1,0)</f>
        <v>1</v>
      </c>
      <c r="T9303" s="16" t="n">
        <f aca="false">IF(Q9303="Overstocked",(G9303-Summary!$B$6*H9303)*J9303,0)</f>
        <v>0</v>
      </c>
    </row>
    <row r="9304" customFormat="false" ht="15" hidden="false" customHeight="false" outlineLevel="0" collapsed="false">
      <c r="A9304" s="0" t="s">
        <v>9402</v>
      </c>
      <c r="B9304" s="0" t="s">
        <v>111</v>
      </c>
      <c r="C9304" s="0" t="s">
        <v>85</v>
      </c>
      <c r="D9304" s="0" t="s">
        <v>92</v>
      </c>
      <c r="E9304" s="14" t="n">
        <v>45282</v>
      </c>
      <c r="F9304" s="14" t="n">
        <v>45285</v>
      </c>
      <c r="G9304" s="0" t="n">
        <v>183</v>
      </c>
      <c r="H9304" s="0" t="n">
        <v>150</v>
      </c>
      <c r="I9304" s="0" t="n">
        <v>273</v>
      </c>
      <c r="J9304" s="0" t="n">
        <v>622</v>
      </c>
      <c r="K9304" s="0" t="n">
        <v>784</v>
      </c>
      <c r="L9304" s="15" t="s">
        <v>80</v>
      </c>
      <c r="M9304" s="0" t="n">
        <v>3</v>
      </c>
      <c r="N9304" s="16" t="n">
        <f aca="false">I9304*K9304</f>
        <v>214032</v>
      </c>
      <c r="O9304" s="16" t="n">
        <f aca="false">I9304*(K9304-J9304)</f>
        <v>44226</v>
      </c>
      <c r="P9304" s="15" t="n">
        <f aca="false">K9304-J9304</f>
        <v>162</v>
      </c>
      <c r="Q9304" s="0" t="str">
        <f aca="false">IF(G9304=0,"Out of stock",IF(G9304&lt;H9304,"Understocked",IF(G9304&gt;Summary!$B$6*H9304,"Overstocked","Healthy")))</f>
        <v>Healthy</v>
      </c>
      <c r="R9304" s="0" t="str">
        <f aca="false">IF(I9304&gt;=Summary!$B$7,"Fast",IF(I9304&lt;Summary!$B$8,"Slow","Medium"))</f>
        <v>Fast</v>
      </c>
      <c r="S9304" s="15" t="n">
        <f aca="false">IF(M9304&gt;Summary!$B$5,1,0)</f>
        <v>0</v>
      </c>
      <c r="T9304" s="16" t="n">
        <f aca="false">IF(Q9304="Overstocked",(G9304-Summary!$B$6*H9304)*J9304,0)</f>
        <v>0</v>
      </c>
    </row>
    <row r="9305" customFormat="false" ht="15" hidden="false" customHeight="false" outlineLevel="0" collapsed="false">
      <c r="A9305" s="0" t="s">
        <v>9403</v>
      </c>
      <c r="B9305" s="0" t="s">
        <v>113</v>
      </c>
      <c r="C9305" s="0" t="s">
        <v>85</v>
      </c>
      <c r="D9305" s="0" t="s">
        <v>79</v>
      </c>
      <c r="E9305" s="14" t="n">
        <v>45637</v>
      </c>
      <c r="F9305" s="14" t="n">
        <v>45641</v>
      </c>
      <c r="G9305" s="0" t="n">
        <v>222</v>
      </c>
      <c r="H9305" s="0" t="n">
        <v>61</v>
      </c>
      <c r="I9305" s="0" t="n">
        <v>36</v>
      </c>
      <c r="J9305" s="0" t="n">
        <v>943</v>
      </c>
      <c r="K9305" s="0" t="n">
        <v>1163</v>
      </c>
      <c r="L9305" s="15" t="s">
        <v>80</v>
      </c>
      <c r="M9305" s="0" t="n">
        <v>4</v>
      </c>
      <c r="N9305" s="16" t="n">
        <f aca="false">I9305*K9305</f>
        <v>41868</v>
      </c>
      <c r="O9305" s="16" t="n">
        <f aca="false">I9305*(K9305-J9305)</f>
        <v>7920</v>
      </c>
      <c r="P9305" s="15" t="n">
        <f aca="false">K9305-J9305</f>
        <v>220</v>
      </c>
      <c r="Q9305" s="0" t="str">
        <f aca="false">IF(G9305=0,"Out of stock",IF(G9305&lt;H9305,"Understocked",IF(G9305&gt;Summary!$B$6*H9305,"Overstocked","Healthy")))</f>
        <v>Healthy</v>
      </c>
      <c r="R9305" s="0" t="str">
        <f aca="false">IF(I9305&gt;=Summary!$B$7,"Fast",IF(I9305&lt;Summary!$B$8,"Slow","Medium"))</f>
        <v>Slow</v>
      </c>
      <c r="S9305" s="15" t="n">
        <f aca="false">IF(M9305&gt;Summary!$B$5,1,0)</f>
        <v>0</v>
      </c>
      <c r="T9305" s="16" t="n">
        <f aca="false">IF(Q9305="Overstocked",(G9305-Summary!$B$6*H9305)*J9305,0)</f>
        <v>0</v>
      </c>
    </row>
    <row r="9306" customFormat="false" ht="15" hidden="false" customHeight="false" outlineLevel="0" collapsed="false">
      <c r="A9306" s="0" t="s">
        <v>9404</v>
      </c>
      <c r="B9306" s="0" t="s">
        <v>113</v>
      </c>
      <c r="C9306" s="0" t="s">
        <v>78</v>
      </c>
      <c r="D9306" s="0" t="s">
        <v>79</v>
      </c>
      <c r="E9306" s="14" t="n">
        <v>44957</v>
      </c>
      <c r="F9306" s="14" t="n">
        <v>44963</v>
      </c>
      <c r="G9306" s="0" t="n">
        <v>369</v>
      </c>
      <c r="H9306" s="0" t="n">
        <v>104</v>
      </c>
      <c r="I9306" s="0" t="n">
        <v>140</v>
      </c>
      <c r="J9306" s="0" t="n">
        <v>1565</v>
      </c>
      <c r="K9306" s="0" t="n">
        <v>1844</v>
      </c>
      <c r="L9306" s="15" t="s">
        <v>87</v>
      </c>
      <c r="M9306" s="0" t="n">
        <v>6</v>
      </c>
      <c r="N9306" s="16" t="n">
        <f aca="false">I9306*K9306</f>
        <v>258160</v>
      </c>
      <c r="O9306" s="16" t="n">
        <f aca="false">I9306*(K9306-J9306)</f>
        <v>39060</v>
      </c>
      <c r="P9306" s="15" t="n">
        <f aca="false">K9306-J9306</f>
        <v>279</v>
      </c>
      <c r="Q9306" s="0" t="str">
        <f aca="false">IF(G9306=0,"Out of stock",IF(G9306&lt;H9306,"Understocked",IF(G9306&gt;Summary!$B$6*H9306,"Overstocked","Healthy")))</f>
        <v>Healthy</v>
      </c>
      <c r="R9306" s="0" t="str">
        <f aca="false">IF(I9306&gt;=Summary!$B$7,"Fast",IF(I9306&lt;Summary!$B$8,"Slow","Medium"))</f>
        <v>Medium</v>
      </c>
      <c r="S9306" s="15" t="n">
        <f aca="false">IF(M9306&gt;Summary!$B$5,1,0)</f>
        <v>0</v>
      </c>
      <c r="T9306" s="16" t="n">
        <f aca="false">IF(Q9306="Overstocked",(G9306-Summary!$B$6*H9306)*J9306,0)</f>
        <v>0</v>
      </c>
    </row>
    <row r="9307" customFormat="false" ht="15" hidden="false" customHeight="false" outlineLevel="0" collapsed="false">
      <c r="A9307" s="0" t="s">
        <v>9405</v>
      </c>
      <c r="B9307" s="0" t="s">
        <v>89</v>
      </c>
      <c r="C9307" s="0" t="s">
        <v>85</v>
      </c>
      <c r="D9307" s="0" t="s">
        <v>92</v>
      </c>
      <c r="E9307" s="14" t="n">
        <v>45289</v>
      </c>
      <c r="F9307" s="14" t="n">
        <v>45299</v>
      </c>
      <c r="G9307" s="0" t="n">
        <v>69</v>
      </c>
      <c r="H9307" s="0" t="n">
        <v>123</v>
      </c>
      <c r="I9307" s="0" t="n">
        <v>288</v>
      </c>
      <c r="J9307" s="0" t="n">
        <v>369</v>
      </c>
      <c r="K9307" s="0" t="n">
        <v>781</v>
      </c>
      <c r="L9307" s="15" t="s">
        <v>93</v>
      </c>
      <c r="M9307" s="0" t="n">
        <v>10</v>
      </c>
      <c r="N9307" s="16" t="n">
        <f aca="false">I9307*K9307</f>
        <v>224928</v>
      </c>
      <c r="O9307" s="16" t="n">
        <f aca="false">I9307*(K9307-J9307)</f>
        <v>118656</v>
      </c>
      <c r="P9307" s="15" t="n">
        <f aca="false">K9307-J9307</f>
        <v>412</v>
      </c>
      <c r="Q9307" s="0" t="str">
        <f aca="false">IF(G9307=0,"Out of stock",IF(G9307&lt;H9307,"Understocked",IF(G9307&gt;Summary!$B$6*H9307,"Overstocked","Healthy")))</f>
        <v>Understocked</v>
      </c>
      <c r="R9307" s="0" t="str">
        <f aca="false">IF(I9307&gt;=Summary!$B$7,"Fast",IF(I9307&lt;Summary!$B$8,"Slow","Medium"))</f>
        <v>Fast</v>
      </c>
      <c r="S9307" s="15" t="n">
        <f aca="false">IF(M9307&gt;Summary!$B$5,1,0)</f>
        <v>1</v>
      </c>
      <c r="T9307" s="16" t="n">
        <f aca="false">IF(Q9307="Overstocked",(G9307-Summary!$B$6*H9307)*J9307,0)</f>
        <v>0</v>
      </c>
    </row>
    <row r="9308" customFormat="false" ht="15" hidden="false" customHeight="false" outlineLevel="0" collapsed="false">
      <c r="A9308" s="0" t="s">
        <v>9406</v>
      </c>
      <c r="B9308" s="0" t="s">
        <v>115</v>
      </c>
      <c r="C9308" s="0" t="s">
        <v>104</v>
      </c>
      <c r="D9308" s="0" t="s">
        <v>86</v>
      </c>
      <c r="E9308" s="14" t="n">
        <v>45258</v>
      </c>
      <c r="F9308" s="14" t="n">
        <v>45263</v>
      </c>
      <c r="G9308" s="0" t="n">
        <v>151</v>
      </c>
      <c r="H9308" s="0" t="n">
        <v>53</v>
      </c>
      <c r="I9308" s="0" t="n">
        <v>68</v>
      </c>
      <c r="J9308" s="0" t="n">
        <v>610</v>
      </c>
      <c r="K9308" s="0" t="n">
        <v>660</v>
      </c>
      <c r="L9308" s="15" t="s">
        <v>87</v>
      </c>
      <c r="M9308" s="0" t="n">
        <v>5</v>
      </c>
      <c r="N9308" s="16" t="n">
        <f aca="false">I9308*K9308</f>
        <v>44880</v>
      </c>
      <c r="O9308" s="16" t="n">
        <f aca="false">I9308*(K9308-J9308)</f>
        <v>3400</v>
      </c>
      <c r="P9308" s="15" t="n">
        <f aca="false">K9308-J9308</f>
        <v>50</v>
      </c>
      <c r="Q9308" s="0" t="str">
        <f aca="false">IF(G9308=0,"Out of stock",IF(G9308&lt;H9308,"Understocked",IF(G9308&gt;Summary!$B$6*H9308,"Overstocked","Healthy")))</f>
        <v>Healthy</v>
      </c>
      <c r="R9308" s="0" t="str">
        <f aca="false">IF(I9308&gt;=Summary!$B$7,"Fast",IF(I9308&lt;Summary!$B$8,"Slow","Medium"))</f>
        <v>Slow</v>
      </c>
      <c r="S9308" s="15" t="n">
        <f aca="false">IF(M9308&gt;Summary!$B$5,1,0)</f>
        <v>0</v>
      </c>
      <c r="T9308" s="16" t="n">
        <f aca="false">IF(Q9308="Overstocked",(G9308-Summary!$B$6*H9308)*J9308,0)</f>
        <v>0</v>
      </c>
    </row>
    <row r="9309" customFormat="false" ht="15" hidden="false" customHeight="false" outlineLevel="0" collapsed="false">
      <c r="A9309" s="0" t="s">
        <v>9407</v>
      </c>
      <c r="B9309" s="0" t="s">
        <v>113</v>
      </c>
      <c r="C9309" s="0" t="s">
        <v>96</v>
      </c>
      <c r="D9309" s="0" t="s">
        <v>79</v>
      </c>
      <c r="E9309" s="14" t="n">
        <v>45437</v>
      </c>
      <c r="F9309" s="14" t="n">
        <v>45444</v>
      </c>
      <c r="G9309" s="0" t="n">
        <v>201</v>
      </c>
      <c r="H9309" s="0" t="n">
        <v>57</v>
      </c>
      <c r="I9309" s="0" t="n">
        <v>70</v>
      </c>
      <c r="J9309" s="0" t="n">
        <v>1689</v>
      </c>
      <c r="K9309" s="0" t="n">
        <v>2094</v>
      </c>
      <c r="L9309" s="15" t="s">
        <v>82</v>
      </c>
      <c r="M9309" s="0" t="n">
        <v>7</v>
      </c>
      <c r="N9309" s="16" t="n">
        <f aca="false">I9309*K9309</f>
        <v>146580</v>
      </c>
      <c r="O9309" s="16" t="n">
        <f aca="false">I9309*(K9309-J9309)</f>
        <v>28350</v>
      </c>
      <c r="P9309" s="15" t="n">
        <f aca="false">K9309-J9309</f>
        <v>405</v>
      </c>
      <c r="Q9309" s="0" t="str">
        <f aca="false">IF(G9309=0,"Out of stock",IF(G9309&lt;H9309,"Understocked",IF(G9309&gt;Summary!$B$6*H9309,"Overstocked","Healthy")))</f>
        <v>Healthy</v>
      </c>
      <c r="R9309" s="0" t="str">
        <f aca="false">IF(I9309&gt;=Summary!$B$7,"Fast",IF(I9309&lt;Summary!$B$8,"Slow","Medium"))</f>
        <v>Slow</v>
      </c>
      <c r="S9309" s="15" t="n">
        <f aca="false">IF(M9309&gt;Summary!$B$5,1,0)</f>
        <v>0</v>
      </c>
      <c r="T9309" s="16" t="n">
        <f aca="false">IF(Q9309="Overstocked",(G9309-Summary!$B$6*H9309)*J9309,0)</f>
        <v>0</v>
      </c>
    </row>
    <row r="9310" customFormat="false" ht="15" hidden="false" customHeight="false" outlineLevel="0" collapsed="false">
      <c r="A9310" s="0" t="s">
        <v>9408</v>
      </c>
      <c r="B9310" s="0" t="s">
        <v>77</v>
      </c>
      <c r="C9310" s="0" t="s">
        <v>78</v>
      </c>
      <c r="D9310" s="0" t="s">
        <v>92</v>
      </c>
      <c r="E9310" s="14" t="n">
        <v>45149</v>
      </c>
      <c r="F9310" s="14" t="n">
        <v>45157</v>
      </c>
      <c r="G9310" s="0" t="n">
        <v>201</v>
      </c>
      <c r="H9310" s="0" t="n">
        <v>69</v>
      </c>
      <c r="I9310" s="0" t="n">
        <v>43</v>
      </c>
      <c r="J9310" s="0" t="n">
        <v>1410</v>
      </c>
      <c r="K9310" s="0" t="n">
        <v>1705</v>
      </c>
      <c r="L9310" s="15" t="s">
        <v>80</v>
      </c>
      <c r="M9310" s="0" t="n">
        <v>8</v>
      </c>
      <c r="N9310" s="16" t="n">
        <f aca="false">I9310*K9310</f>
        <v>73315</v>
      </c>
      <c r="O9310" s="16" t="n">
        <f aca="false">I9310*(K9310-J9310)</f>
        <v>12685</v>
      </c>
      <c r="P9310" s="15" t="n">
        <f aca="false">K9310-J9310</f>
        <v>295</v>
      </c>
      <c r="Q9310" s="0" t="str">
        <f aca="false">IF(G9310=0,"Out of stock",IF(G9310&lt;H9310,"Understocked",IF(G9310&gt;Summary!$B$6*H9310,"Overstocked","Healthy")))</f>
        <v>Healthy</v>
      </c>
      <c r="R9310" s="0" t="str">
        <f aca="false">IF(I9310&gt;=Summary!$B$7,"Fast",IF(I9310&lt;Summary!$B$8,"Slow","Medium"))</f>
        <v>Slow</v>
      </c>
      <c r="S9310" s="15" t="n">
        <f aca="false">IF(M9310&gt;Summary!$B$5,1,0)</f>
        <v>1</v>
      </c>
      <c r="T9310" s="16" t="n">
        <f aca="false">IF(Q9310="Overstocked",(G9310-Summary!$B$6*H9310)*J9310,0)</f>
        <v>0</v>
      </c>
    </row>
    <row r="9311" customFormat="false" ht="15" hidden="false" customHeight="false" outlineLevel="0" collapsed="false">
      <c r="A9311" s="0" t="s">
        <v>9409</v>
      </c>
      <c r="B9311" s="0" t="s">
        <v>123</v>
      </c>
      <c r="C9311" s="0" t="s">
        <v>104</v>
      </c>
      <c r="D9311" s="0" t="s">
        <v>92</v>
      </c>
      <c r="E9311" s="14" t="n">
        <v>45207</v>
      </c>
      <c r="F9311" s="14" t="n">
        <v>45215</v>
      </c>
      <c r="G9311" s="0" t="n">
        <v>191</v>
      </c>
      <c r="H9311" s="0" t="n">
        <v>90</v>
      </c>
      <c r="I9311" s="0" t="n">
        <v>125</v>
      </c>
      <c r="J9311" s="0" t="n">
        <v>457</v>
      </c>
      <c r="K9311" s="0" t="n">
        <v>918</v>
      </c>
      <c r="L9311" s="15" t="s">
        <v>80</v>
      </c>
      <c r="M9311" s="0" t="n">
        <v>8</v>
      </c>
      <c r="N9311" s="16" t="n">
        <f aca="false">I9311*K9311</f>
        <v>114750</v>
      </c>
      <c r="O9311" s="16" t="n">
        <f aca="false">I9311*(K9311-J9311)</f>
        <v>57625</v>
      </c>
      <c r="P9311" s="15" t="n">
        <f aca="false">K9311-J9311</f>
        <v>461</v>
      </c>
      <c r="Q9311" s="0" t="str">
        <f aca="false">IF(G9311=0,"Out of stock",IF(G9311&lt;H9311,"Understocked",IF(G9311&gt;Summary!$B$6*H9311,"Overstocked","Healthy")))</f>
        <v>Healthy</v>
      </c>
      <c r="R9311" s="0" t="str">
        <f aca="false">IF(I9311&gt;=Summary!$B$7,"Fast",IF(I9311&lt;Summary!$B$8,"Slow","Medium"))</f>
        <v>Medium</v>
      </c>
      <c r="S9311" s="15" t="n">
        <f aca="false">IF(M9311&gt;Summary!$B$5,1,0)</f>
        <v>1</v>
      </c>
      <c r="T9311" s="16" t="n">
        <f aca="false">IF(Q9311="Overstocked",(G9311-Summary!$B$6*H9311)*J9311,0)</f>
        <v>0</v>
      </c>
    </row>
    <row r="9312" customFormat="false" ht="15" hidden="false" customHeight="false" outlineLevel="0" collapsed="false">
      <c r="A9312" s="0" t="s">
        <v>9410</v>
      </c>
      <c r="B9312" s="0" t="s">
        <v>115</v>
      </c>
      <c r="C9312" s="0" t="s">
        <v>85</v>
      </c>
      <c r="D9312" s="0" t="s">
        <v>90</v>
      </c>
      <c r="E9312" s="14" t="n">
        <v>45085</v>
      </c>
      <c r="F9312" s="14" t="n">
        <v>45086</v>
      </c>
      <c r="G9312" s="0" t="n">
        <v>126</v>
      </c>
      <c r="H9312" s="0" t="n">
        <v>120</v>
      </c>
      <c r="I9312" s="0" t="n">
        <v>130</v>
      </c>
      <c r="J9312" s="0" t="n">
        <v>1070</v>
      </c>
      <c r="K9312" s="0" t="n">
        <v>1334</v>
      </c>
      <c r="L9312" s="15" t="s">
        <v>82</v>
      </c>
      <c r="M9312" s="0" t="n">
        <v>1</v>
      </c>
      <c r="N9312" s="16" t="n">
        <f aca="false">I9312*K9312</f>
        <v>173420</v>
      </c>
      <c r="O9312" s="16" t="n">
        <f aca="false">I9312*(K9312-J9312)</f>
        <v>34320</v>
      </c>
      <c r="P9312" s="15" t="n">
        <f aca="false">K9312-J9312</f>
        <v>264</v>
      </c>
      <c r="Q9312" s="0" t="str">
        <f aca="false">IF(G9312=0,"Out of stock",IF(G9312&lt;H9312,"Understocked",IF(G9312&gt;Summary!$B$6*H9312,"Overstocked","Healthy")))</f>
        <v>Healthy</v>
      </c>
      <c r="R9312" s="0" t="str">
        <f aca="false">IF(I9312&gt;=Summary!$B$7,"Fast",IF(I9312&lt;Summary!$B$8,"Slow","Medium"))</f>
        <v>Medium</v>
      </c>
      <c r="S9312" s="15" t="n">
        <f aca="false">IF(M9312&gt;Summary!$B$5,1,0)</f>
        <v>0</v>
      </c>
      <c r="T9312" s="16" t="n">
        <f aca="false">IF(Q9312="Overstocked",(G9312-Summary!$B$6*H9312)*J9312,0)</f>
        <v>0</v>
      </c>
    </row>
    <row r="9313" customFormat="false" ht="15" hidden="false" customHeight="false" outlineLevel="0" collapsed="false">
      <c r="A9313" s="0" t="s">
        <v>9411</v>
      </c>
      <c r="B9313" s="0" t="s">
        <v>123</v>
      </c>
      <c r="C9313" s="0" t="s">
        <v>96</v>
      </c>
      <c r="D9313" s="0" t="s">
        <v>90</v>
      </c>
      <c r="E9313" s="14" t="n">
        <v>45480</v>
      </c>
      <c r="F9313" s="14" t="n">
        <v>45482</v>
      </c>
      <c r="G9313" s="0" t="n">
        <v>47</v>
      </c>
      <c r="H9313" s="0" t="n">
        <v>64</v>
      </c>
      <c r="I9313" s="0" t="n">
        <v>14</v>
      </c>
      <c r="J9313" s="0" t="n">
        <v>1060</v>
      </c>
      <c r="K9313" s="0" t="n">
        <v>1504</v>
      </c>
      <c r="L9313" s="15" t="s">
        <v>80</v>
      </c>
      <c r="M9313" s="0" t="n">
        <v>2</v>
      </c>
      <c r="N9313" s="16" t="n">
        <f aca="false">I9313*K9313</f>
        <v>21056</v>
      </c>
      <c r="O9313" s="16" t="n">
        <f aca="false">I9313*(K9313-J9313)</f>
        <v>6216</v>
      </c>
      <c r="P9313" s="15" t="n">
        <f aca="false">K9313-J9313</f>
        <v>444</v>
      </c>
      <c r="Q9313" s="0" t="str">
        <f aca="false">IF(G9313=0,"Out of stock",IF(G9313&lt;H9313,"Understocked",IF(G9313&gt;Summary!$B$6*H9313,"Overstocked","Healthy")))</f>
        <v>Understocked</v>
      </c>
      <c r="R9313" s="0" t="str">
        <f aca="false">IF(I9313&gt;=Summary!$B$7,"Fast",IF(I9313&lt;Summary!$B$8,"Slow","Medium"))</f>
        <v>Slow</v>
      </c>
      <c r="S9313" s="15" t="n">
        <f aca="false">IF(M9313&gt;Summary!$B$5,1,0)</f>
        <v>0</v>
      </c>
      <c r="T9313" s="16" t="n">
        <f aca="false">IF(Q9313="Overstocked",(G9313-Summary!$B$6*H9313)*J9313,0)</f>
        <v>0</v>
      </c>
    </row>
    <row r="9314" customFormat="false" ht="15" hidden="false" customHeight="false" outlineLevel="0" collapsed="false">
      <c r="A9314" s="0" t="s">
        <v>9412</v>
      </c>
      <c r="B9314" s="0" t="s">
        <v>111</v>
      </c>
      <c r="C9314" s="0" t="s">
        <v>78</v>
      </c>
      <c r="D9314" s="0" t="s">
        <v>90</v>
      </c>
      <c r="E9314" s="14" t="n">
        <v>45357</v>
      </c>
      <c r="F9314" s="14" t="n">
        <v>45361</v>
      </c>
      <c r="G9314" s="0" t="n">
        <v>373</v>
      </c>
      <c r="H9314" s="0" t="n">
        <v>130</v>
      </c>
      <c r="I9314" s="0" t="n">
        <v>240</v>
      </c>
      <c r="J9314" s="0" t="n">
        <v>834</v>
      </c>
      <c r="K9314" s="0" t="n">
        <v>1027</v>
      </c>
      <c r="L9314" s="15" t="s">
        <v>97</v>
      </c>
      <c r="M9314" s="0" t="n">
        <v>4</v>
      </c>
      <c r="N9314" s="16" t="n">
        <f aca="false">I9314*K9314</f>
        <v>246480</v>
      </c>
      <c r="O9314" s="16" t="n">
        <f aca="false">I9314*(K9314-J9314)</f>
        <v>46320</v>
      </c>
      <c r="P9314" s="15" t="n">
        <f aca="false">K9314-J9314</f>
        <v>193</v>
      </c>
      <c r="Q9314" s="0" t="str">
        <f aca="false">IF(G9314=0,"Out of stock",IF(G9314&lt;H9314,"Understocked",IF(G9314&gt;Summary!$B$6*H9314,"Overstocked","Healthy")))</f>
        <v>Healthy</v>
      </c>
      <c r="R9314" s="0" t="str">
        <f aca="false">IF(I9314&gt;=Summary!$B$7,"Fast",IF(I9314&lt;Summary!$B$8,"Slow","Medium"))</f>
        <v>Fast</v>
      </c>
      <c r="S9314" s="15" t="n">
        <f aca="false">IF(M9314&gt;Summary!$B$5,1,0)</f>
        <v>0</v>
      </c>
      <c r="T9314" s="16" t="n">
        <f aca="false">IF(Q9314="Overstocked",(G9314-Summary!$B$6*H9314)*J9314,0)</f>
        <v>0</v>
      </c>
    </row>
    <row r="9315" customFormat="false" ht="15" hidden="false" customHeight="false" outlineLevel="0" collapsed="false">
      <c r="A9315" s="0" t="s">
        <v>9413</v>
      </c>
      <c r="B9315" s="0" t="s">
        <v>101</v>
      </c>
      <c r="C9315" s="0" t="s">
        <v>104</v>
      </c>
      <c r="D9315" s="0" t="s">
        <v>86</v>
      </c>
      <c r="E9315" s="14" t="n">
        <v>45509</v>
      </c>
      <c r="F9315" s="14" t="n">
        <v>45515</v>
      </c>
      <c r="G9315" s="0" t="n">
        <v>132</v>
      </c>
      <c r="H9315" s="0" t="n">
        <v>96</v>
      </c>
      <c r="I9315" s="0" t="n">
        <v>154</v>
      </c>
      <c r="J9315" s="0" t="n">
        <v>1188</v>
      </c>
      <c r="K9315" s="0" t="n">
        <v>1300</v>
      </c>
      <c r="L9315" s="15" t="s">
        <v>87</v>
      </c>
      <c r="M9315" s="0" t="n">
        <v>6</v>
      </c>
      <c r="N9315" s="16" t="n">
        <f aca="false">I9315*K9315</f>
        <v>200200</v>
      </c>
      <c r="O9315" s="16" t="n">
        <f aca="false">I9315*(K9315-J9315)</f>
        <v>17248</v>
      </c>
      <c r="P9315" s="15" t="n">
        <f aca="false">K9315-J9315</f>
        <v>112</v>
      </c>
      <c r="Q9315" s="0" t="str">
        <f aca="false">IF(G9315=0,"Out of stock",IF(G9315&lt;H9315,"Understocked",IF(G9315&gt;Summary!$B$6*H9315,"Overstocked","Healthy")))</f>
        <v>Healthy</v>
      </c>
      <c r="R9315" s="0" t="str">
        <f aca="false">IF(I9315&gt;=Summary!$B$7,"Fast",IF(I9315&lt;Summary!$B$8,"Slow","Medium"))</f>
        <v>Medium</v>
      </c>
      <c r="S9315" s="15" t="n">
        <f aca="false">IF(M9315&gt;Summary!$B$5,1,0)</f>
        <v>0</v>
      </c>
      <c r="T9315" s="16" t="n">
        <f aca="false">IF(Q9315="Overstocked",(G9315-Summary!$B$6*H9315)*J9315,0)</f>
        <v>0</v>
      </c>
    </row>
    <row r="9316" customFormat="false" ht="15" hidden="false" customHeight="false" outlineLevel="0" collapsed="false">
      <c r="A9316" s="0" t="s">
        <v>9414</v>
      </c>
      <c r="B9316" s="0" t="s">
        <v>123</v>
      </c>
      <c r="C9316" s="0" t="s">
        <v>96</v>
      </c>
      <c r="D9316" s="0" t="s">
        <v>86</v>
      </c>
      <c r="E9316" s="14" t="n">
        <v>45168</v>
      </c>
      <c r="F9316" s="14" t="n">
        <v>45178</v>
      </c>
      <c r="G9316" s="0" t="n">
        <v>375</v>
      </c>
      <c r="H9316" s="0" t="n">
        <v>125</v>
      </c>
      <c r="I9316" s="0" t="n">
        <v>156</v>
      </c>
      <c r="J9316" s="0" t="n">
        <v>1414</v>
      </c>
      <c r="K9316" s="0" t="n">
        <v>1626</v>
      </c>
      <c r="L9316" s="15" t="s">
        <v>87</v>
      </c>
      <c r="M9316" s="0" t="n">
        <v>10</v>
      </c>
      <c r="N9316" s="16" t="n">
        <f aca="false">I9316*K9316</f>
        <v>253656</v>
      </c>
      <c r="O9316" s="16" t="n">
        <f aca="false">I9316*(K9316-J9316)</f>
        <v>33072</v>
      </c>
      <c r="P9316" s="15" t="n">
        <f aca="false">K9316-J9316</f>
        <v>212</v>
      </c>
      <c r="Q9316" s="0" t="str">
        <f aca="false">IF(G9316=0,"Out of stock",IF(G9316&lt;H9316,"Understocked",IF(G9316&gt;Summary!$B$6*H9316,"Overstocked","Healthy")))</f>
        <v>Healthy</v>
      </c>
      <c r="R9316" s="0" t="str">
        <f aca="false">IF(I9316&gt;=Summary!$B$7,"Fast",IF(I9316&lt;Summary!$B$8,"Slow","Medium"))</f>
        <v>Medium</v>
      </c>
      <c r="S9316" s="15" t="n">
        <f aca="false">IF(M9316&gt;Summary!$B$5,1,0)</f>
        <v>1</v>
      </c>
      <c r="T9316" s="16" t="n">
        <f aca="false">IF(Q9316="Overstocked",(G9316-Summary!$B$6*H9316)*J9316,0)</f>
        <v>0</v>
      </c>
    </row>
    <row r="9317" customFormat="false" ht="15" hidden="false" customHeight="false" outlineLevel="0" collapsed="false">
      <c r="A9317" s="0" t="s">
        <v>9415</v>
      </c>
      <c r="B9317" s="0" t="s">
        <v>101</v>
      </c>
      <c r="C9317" s="0" t="s">
        <v>85</v>
      </c>
      <c r="D9317" s="0" t="s">
        <v>102</v>
      </c>
      <c r="E9317" s="14" t="n">
        <v>45504</v>
      </c>
      <c r="F9317" s="14" t="n">
        <v>45513</v>
      </c>
      <c r="G9317" s="0" t="n">
        <v>420</v>
      </c>
      <c r="H9317" s="0" t="n">
        <v>100</v>
      </c>
      <c r="I9317" s="0" t="n">
        <v>195</v>
      </c>
      <c r="J9317" s="0" t="n">
        <v>1783</v>
      </c>
      <c r="K9317" s="0" t="n">
        <v>2068</v>
      </c>
      <c r="L9317" s="15" t="s">
        <v>82</v>
      </c>
      <c r="M9317" s="0" t="n">
        <v>9</v>
      </c>
      <c r="N9317" s="16" t="n">
        <f aca="false">I9317*K9317</f>
        <v>403260</v>
      </c>
      <c r="O9317" s="16" t="n">
        <f aca="false">I9317*(K9317-J9317)</f>
        <v>55575</v>
      </c>
      <c r="P9317" s="15" t="n">
        <f aca="false">K9317-J9317</f>
        <v>285</v>
      </c>
      <c r="Q9317" s="0" t="str">
        <f aca="false">IF(G9317=0,"Out of stock",IF(G9317&lt;H9317,"Understocked",IF(G9317&gt;Summary!$B$6*H9317,"Overstocked","Healthy")))</f>
        <v>Overstocked</v>
      </c>
      <c r="R9317" s="0" t="str">
        <f aca="false">IF(I9317&gt;=Summary!$B$7,"Fast",IF(I9317&lt;Summary!$B$8,"Slow","Medium"))</f>
        <v>Medium</v>
      </c>
      <c r="S9317" s="15" t="n">
        <f aca="false">IF(M9317&gt;Summary!$B$5,1,0)</f>
        <v>1</v>
      </c>
      <c r="T9317" s="16" t="n">
        <f aca="false">IF(Q9317="Overstocked",(G9317-Summary!$B$6*H9317)*J9317,0)</f>
        <v>35660</v>
      </c>
    </row>
    <row r="9318" customFormat="false" ht="15" hidden="false" customHeight="false" outlineLevel="0" collapsed="false">
      <c r="A9318" s="0" t="s">
        <v>9416</v>
      </c>
      <c r="B9318" s="0" t="s">
        <v>107</v>
      </c>
      <c r="C9318" s="0" t="s">
        <v>104</v>
      </c>
      <c r="D9318" s="0" t="s">
        <v>86</v>
      </c>
      <c r="E9318" s="14" t="n">
        <v>45340</v>
      </c>
      <c r="F9318" s="14" t="n">
        <v>45349</v>
      </c>
      <c r="G9318" s="0" t="n">
        <v>68</v>
      </c>
      <c r="H9318" s="0" t="n">
        <v>106</v>
      </c>
      <c r="I9318" s="0" t="n">
        <v>127</v>
      </c>
      <c r="J9318" s="0" t="n">
        <v>1271</v>
      </c>
      <c r="K9318" s="0" t="n">
        <v>1725</v>
      </c>
      <c r="L9318" s="15" t="s">
        <v>82</v>
      </c>
      <c r="M9318" s="0" t="n">
        <v>9</v>
      </c>
      <c r="N9318" s="16" t="n">
        <f aca="false">I9318*K9318</f>
        <v>219075</v>
      </c>
      <c r="O9318" s="16" t="n">
        <f aca="false">I9318*(K9318-J9318)</f>
        <v>57658</v>
      </c>
      <c r="P9318" s="15" t="n">
        <f aca="false">K9318-J9318</f>
        <v>454</v>
      </c>
      <c r="Q9318" s="0" t="str">
        <f aca="false">IF(G9318=0,"Out of stock",IF(G9318&lt;H9318,"Understocked",IF(G9318&gt;Summary!$B$6*H9318,"Overstocked","Healthy")))</f>
        <v>Understocked</v>
      </c>
      <c r="R9318" s="0" t="str">
        <f aca="false">IF(I9318&gt;=Summary!$B$7,"Fast",IF(I9318&lt;Summary!$B$8,"Slow","Medium"))</f>
        <v>Medium</v>
      </c>
      <c r="S9318" s="15" t="n">
        <f aca="false">IF(M9318&gt;Summary!$B$5,1,0)</f>
        <v>1</v>
      </c>
      <c r="T9318" s="16" t="n">
        <f aca="false">IF(Q9318="Overstocked",(G9318-Summary!$B$6*H9318)*J9318,0)</f>
        <v>0</v>
      </c>
    </row>
    <row r="9319" customFormat="false" ht="15" hidden="false" customHeight="false" outlineLevel="0" collapsed="false">
      <c r="A9319" s="0" t="s">
        <v>9417</v>
      </c>
      <c r="B9319" s="0" t="s">
        <v>77</v>
      </c>
      <c r="C9319" s="0" t="s">
        <v>85</v>
      </c>
      <c r="D9319" s="0" t="s">
        <v>102</v>
      </c>
      <c r="E9319" s="14" t="n">
        <v>45299</v>
      </c>
      <c r="F9319" s="14" t="n">
        <v>45304</v>
      </c>
      <c r="G9319" s="0" t="n">
        <v>498</v>
      </c>
      <c r="H9319" s="0" t="n">
        <v>144</v>
      </c>
      <c r="I9319" s="0" t="n">
        <v>191</v>
      </c>
      <c r="J9319" s="0" t="n">
        <v>1112</v>
      </c>
      <c r="K9319" s="0" t="n">
        <v>1313</v>
      </c>
      <c r="L9319" s="15" t="s">
        <v>80</v>
      </c>
      <c r="M9319" s="0" t="n">
        <v>5</v>
      </c>
      <c r="N9319" s="16" t="n">
        <f aca="false">I9319*K9319</f>
        <v>250783</v>
      </c>
      <c r="O9319" s="16" t="n">
        <f aca="false">I9319*(K9319-J9319)</f>
        <v>38391</v>
      </c>
      <c r="P9319" s="15" t="n">
        <f aca="false">K9319-J9319</f>
        <v>201</v>
      </c>
      <c r="Q9319" s="0" t="str">
        <f aca="false">IF(G9319=0,"Out of stock",IF(G9319&lt;H9319,"Understocked",IF(G9319&gt;Summary!$B$6*H9319,"Overstocked","Healthy")))</f>
        <v>Healthy</v>
      </c>
      <c r="R9319" s="0" t="str">
        <f aca="false">IF(I9319&gt;=Summary!$B$7,"Fast",IF(I9319&lt;Summary!$B$8,"Slow","Medium"))</f>
        <v>Medium</v>
      </c>
      <c r="S9319" s="15" t="n">
        <f aca="false">IF(M9319&gt;Summary!$B$5,1,0)</f>
        <v>0</v>
      </c>
      <c r="T9319" s="16" t="n">
        <f aca="false">IF(Q9319="Overstocked",(G9319-Summary!$B$6*H9319)*J9319,0)</f>
        <v>0</v>
      </c>
    </row>
    <row r="9320" customFormat="false" ht="15" hidden="false" customHeight="false" outlineLevel="0" collapsed="false">
      <c r="A9320" s="0" t="s">
        <v>9418</v>
      </c>
      <c r="B9320" s="0" t="s">
        <v>107</v>
      </c>
      <c r="C9320" s="0" t="s">
        <v>85</v>
      </c>
      <c r="D9320" s="0" t="s">
        <v>92</v>
      </c>
      <c r="E9320" s="14" t="n">
        <v>45109</v>
      </c>
      <c r="F9320" s="14" t="n">
        <v>45114</v>
      </c>
      <c r="G9320" s="0" t="n">
        <v>474</v>
      </c>
      <c r="H9320" s="0" t="n">
        <v>65</v>
      </c>
      <c r="I9320" s="0" t="n">
        <v>224</v>
      </c>
      <c r="J9320" s="0" t="n">
        <v>1757</v>
      </c>
      <c r="K9320" s="0" t="n">
        <v>1854</v>
      </c>
      <c r="L9320" s="15" t="s">
        <v>93</v>
      </c>
      <c r="M9320" s="0" t="n">
        <v>5</v>
      </c>
      <c r="N9320" s="16" t="n">
        <f aca="false">I9320*K9320</f>
        <v>415296</v>
      </c>
      <c r="O9320" s="16" t="n">
        <f aca="false">I9320*(K9320-J9320)</f>
        <v>21728</v>
      </c>
      <c r="P9320" s="15" t="n">
        <f aca="false">K9320-J9320</f>
        <v>97</v>
      </c>
      <c r="Q9320" s="0" t="str">
        <f aca="false">IF(G9320=0,"Out of stock",IF(G9320&lt;H9320,"Understocked",IF(G9320&gt;Summary!$B$6*H9320,"Overstocked","Healthy")))</f>
        <v>Overstocked</v>
      </c>
      <c r="R9320" s="0" t="str">
        <f aca="false">IF(I9320&gt;=Summary!$B$7,"Fast",IF(I9320&lt;Summary!$B$8,"Slow","Medium"))</f>
        <v>Fast</v>
      </c>
      <c r="S9320" s="15" t="n">
        <f aca="false">IF(M9320&gt;Summary!$B$5,1,0)</f>
        <v>0</v>
      </c>
      <c r="T9320" s="16" t="n">
        <f aca="false">IF(Q9320="Overstocked",(G9320-Summary!$B$6*H9320)*J9320,0)</f>
        <v>375998</v>
      </c>
    </row>
    <row r="9321" customFormat="false" ht="15" hidden="false" customHeight="false" outlineLevel="0" collapsed="false">
      <c r="A9321" s="0" t="s">
        <v>9419</v>
      </c>
      <c r="B9321" s="0" t="s">
        <v>77</v>
      </c>
      <c r="C9321" s="0" t="s">
        <v>104</v>
      </c>
      <c r="D9321" s="0" t="s">
        <v>86</v>
      </c>
      <c r="E9321" s="14" t="n">
        <v>45266</v>
      </c>
      <c r="F9321" s="14" t="n">
        <v>45274</v>
      </c>
      <c r="G9321" s="0" t="n">
        <v>274</v>
      </c>
      <c r="H9321" s="0" t="n">
        <v>103</v>
      </c>
      <c r="I9321" s="0" t="n">
        <v>130</v>
      </c>
      <c r="J9321" s="0" t="n">
        <v>757</v>
      </c>
      <c r="K9321" s="0" t="n">
        <v>983</v>
      </c>
      <c r="L9321" s="15" t="s">
        <v>93</v>
      </c>
      <c r="M9321" s="0" t="n">
        <v>8</v>
      </c>
      <c r="N9321" s="16" t="n">
        <f aca="false">I9321*K9321</f>
        <v>127790</v>
      </c>
      <c r="O9321" s="16" t="n">
        <f aca="false">I9321*(K9321-J9321)</f>
        <v>29380</v>
      </c>
      <c r="P9321" s="15" t="n">
        <f aca="false">K9321-J9321</f>
        <v>226</v>
      </c>
      <c r="Q9321" s="0" t="str">
        <f aca="false">IF(G9321=0,"Out of stock",IF(G9321&lt;H9321,"Understocked",IF(G9321&gt;Summary!$B$6*H9321,"Overstocked","Healthy")))</f>
        <v>Healthy</v>
      </c>
      <c r="R9321" s="0" t="str">
        <f aca="false">IF(I9321&gt;=Summary!$B$7,"Fast",IF(I9321&lt;Summary!$B$8,"Slow","Medium"))</f>
        <v>Medium</v>
      </c>
      <c r="S9321" s="15" t="n">
        <f aca="false">IF(M9321&gt;Summary!$B$5,1,0)</f>
        <v>1</v>
      </c>
      <c r="T9321" s="16" t="n">
        <f aca="false">IF(Q9321="Overstocked",(G9321-Summary!$B$6*H9321)*J9321,0)</f>
        <v>0</v>
      </c>
    </row>
    <row r="9322" customFormat="false" ht="15" hidden="false" customHeight="false" outlineLevel="0" collapsed="false">
      <c r="A9322" s="0" t="s">
        <v>9420</v>
      </c>
      <c r="B9322" s="0" t="s">
        <v>89</v>
      </c>
      <c r="C9322" s="0" t="s">
        <v>78</v>
      </c>
      <c r="D9322" s="0" t="s">
        <v>86</v>
      </c>
      <c r="E9322" s="14" t="n">
        <v>45142</v>
      </c>
      <c r="F9322" s="14" t="n">
        <v>45150</v>
      </c>
      <c r="G9322" s="0" t="n">
        <v>114</v>
      </c>
      <c r="H9322" s="0" t="n">
        <v>124</v>
      </c>
      <c r="I9322" s="0" t="n">
        <v>22</v>
      </c>
      <c r="J9322" s="0" t="n">
        <v>514</v>
      </c>
      <c r="K9322" s="0" t="n">
        <v>804</v>
      </c>
      <c r="L9322" s="15" t="s">
        <v>93</v>
      </c>
      <c r="M9322" s="0" t="n">
        <v>8</v>
      </c>
      <c r="N9322" s="16" t="n">
        <f aca="false">I9322*K9322</f>
        <v>17688</v>
      </c>
      <c r="O9322" s="16" t="n">
        <f aca="false">I9322*(K9322-J9322)</f>
        <v>6380</v>
      </c>
      <c r="P9322" s="15" t="n">
        <f aca="false">K9322-J9322</f>
        <v>290</v>
      </c>
      <c r="Q9322" s="0" t="str">
        <f aca="false">IF(G9322=0,"Out of stock",IF(G9322&lt;H9322,"Understocked",IF(G9322&gt;Summary!$B$6*H9322,"Overstocked","Healthy")))</f>
        <v>Understocked</v>
      </c>
      <c r="R9322" s="0" t="str">
        <f aca="false">IF(I9322&gt;=Summary!$B$7,"Fast",IF(I9322&lt;Summary!$B$8,"Slow","Medium"))</f>
        <v>Slow</v>
      </c>
      <c r="S9322" s="15" t="n">
        <f aca="false">IF(M9322&gt;Summary!$B$5,1,0)</f>
        <v>1</v>
      </c>
      <c r="T9322" s="16" t="n">
        <f aca="false">IF(Q9322="Overstocked",(G9322-Summary!$B$6*H9322)*J9322,0)</f>
        <v>0</v>
      </c>
    </row>
    <row r="9323" customFormat="false" ht="15" hidden="false" customHeight="false" outlineLevel="0" collapsed="false">
      <c r="A9323" s="0" t="s">
        <v>9421</v>
      </c>
      <c r="B9323" s="0" t="s">
        <v>89</v>
      </c>
      <c r="C9323" s="0" t="s">
        <v>104</v>
      </c>
      <c r="D9323" s="0" t="s">
        <v>102</v>
      </c>
      <c r="E9323" s="14" t="n">
        <v>45459</v>
      </c>
      <c r="F9323" s="14" t="n">
        <v>45468</v>
      </c>
      <c r="G9323" s="0" t="n">
        <v>348</v>
      </c>
      <c r="H9323" s="0" t="n">
        <v>92</v>
      </c>
      <c r="I9323" s="0" t="n">
        <v>30</v>
      </c>
      <c r="J9323" s="0" t="n">
        <v>1579</v>
      </c>
      <c r="K9323" s="0" t="n">
        <v>1634</v>
      </c>
      <c r="L9323" s="15" t="s">
        <v>87</v>
      </c>
      <c r="M9323" s="0" t="n">
        <v>9</v>
      </c>
      <c r="N9323" s="16" t="n">
        <f aca="false">I9323*K9323</f>
        <v>49020</v>
      </c>
      <c r="O9323" s="16" t="n">
        <f aca="false">I9323*(K9323-J9323)</f>
        <v>1650</v>
      </c>
      <c r="P9323" s="15" t="n">
        <f aca="false">K9323-J9323</f>
        <v>55</v>
      </c>
      <c r="Q9323" s="0" t="str">
        <f aca="false">IF(G9323=0,"Out of stock",IF(G9323&lt;H9323,"Understocked",IF(G9323&gt;Summary!$B$6*H9323,"Overstocked","Healthy")))</f>
        <v>Healthy</v>
      </c>
      <c r="R9323" s="0" t="str">
        <f aca="false">IF(I9323&gt;=Summary!$B$7,"Fast",IF(I9323&lt;Summary!$B$8,"Slow","Medium"))</f>
        <v>Slow</v>
      </c>
      <c r="S9323" s="15" t="n">
        <f aca="false">IF(M9323&gt;Summary!$B$5,1,0)</f>
        <v>1</v>
      </c>
      <c r="T9323" s="16" t="n">
        <f aca="false">IF(Q9323="Overstocked",(G9323-Summary!$B$6*H9323)*J9323,0)</f>
        <v>0</v>
      </c>
    </row>
    <row r="9324" customFormat="false" ht="15" hidden="false" customHeight="false" outlineLevel="0" collapsed="false">
      <c r="A9324" s="0" t="s">
        <v>9422</v>
      </c>
      <c r="B9324" s="0" t="s">
        <v>101</v>
      </c>
      <c r="C9324" s="0" t="s">
        <v>78</v>
      </c>
      <c r="D9324" s="0" t="s">
        <v>90</v>
      </c>
      <c r="E9324" s="14" t="n">
        <v>45570</v>
      </c>
      <c r="F9324" s="14" t="n">
        <v>45579</v>
      </c>
      <c r="G9324" s="0" t="n">
        <v>367</v>
      </c>
      <c r="H9324" s="0" t="n">
        <v>111</v>
      </c>
      <c r="I9324" s="0" t="n">
        <v>296</v>
      </c>
      <c r="J9324" s="0" t="n">
        <v>1507</v>
      </c>
      <c r="K9324" s="0" t="n">
        <v>1635</v>
      </c>
      <c r="L9324" s="15" t="s">
        <v>87</v>
      </c>
      <c r="M9324" s="0" t="n">
        <v>9</v>
      </c>
      <c r="N9324" s="16" t="n">
        <f aca="false">I9324*K9324</f>
        <v>483960</v>
      </c>
      <c r="O9324" s="16" t="n">
        <f aca="false">I9324*(K9324-J9324)</f>
        <v>37888</v>
      </c>
      <c r="P9324" s="15" t="n">
        <f aca="false">K9324-J9324</f>
        <v>128</v>
      </c>
      <c r="Q9324" s="0" t="str">
        <f aca="false">IF(G9324=0,"Out of stock",IF(G9324&lt;H9324,"Understocked",IF(G9324&gt;Summary!$B$6*H9324,"Overstocked","Healthy")))</f>
        <v>Healthy</v>
      </c>
      <c r="R9324" s="0" t="str">
        <f aca="false">IF(I9324&gt;=Summary!$B$7,"Fast",IF(I9324&lt;Summary!$B$8,"Slow","Medium"))</f>
        <v>Fast</v>
      </c>
      <c r="S9324" s="15" t="n">
        <f aca="false">IF(M9324&gt;Summary!$B$5,1,0)</f>
        <v>1</v>
      </c>
      <c r="T9324" s="16" t="n">
        <f aca="false">IF(Q9324="Overstocked",(G9324-Summary!$B$6*H9324)*J9324,0)</f>
        <v>0</v>
      </c>
    </row>
    <row r="9325" customFormat="false" ht="15" hidden="false" customHeight="false" outlineLevel="0" collapsed="false">
      <c r="A9325" s="0" t="s">
        <v>9423</v>
      </c>
      <c r="B9325" s="0" t="s">
        <v>113</v>
      </c>
      <c r="C9325" s="0" t="s">
        <v>85</v>
      </c>
      <c r="D9325" s="0" t="s">
        <v>102</v>
      </c>
      <c r="E9325" s="14" t="n">
        <v>45653</v>
      </c>
      <c r="F9325" s="14" t="n">
        <v>45659</v>
      </c>
      <c r="G9325" s="0" t="n">
        <v>254</v>
      </c>
      <c r="H9325" s="0" t="n">
        <v>118</v>
      </c>
      <c r="I9325" s="0" t="n">
        <v>51</v>
      </c>
      <c r="J9325" s="0" t="n">
        <v>1369</v>
      </c>
      <c r="K9325" s="0" t="n">
        <v>1778</v>
      </c>
      <c r="L9325" s="15" t="s">
        <v>80</v>
      </c>
      <c r="M9325" s="0" t="n">
        <v>6</v>
      </c>
      <c r="N9325" s="16" t="n">
        <f aca="false">I9325*K9325</f>
        <v>90678</v>
      </c>
      <c r="O9325" s="16" t="n">
        <f aca="false">I9325*(K9325-J9325)</f>
        <v>20859</v>
      </c>
      <c r="P9325" s="15" t="n">
        <f aca="false">K9325-J9325</f>
        <v>409</v>
      </c>
      <c r="Q9325" s="0" t="str">
        <f aca="false">IF(G9325=0,"Out of stock",IF(G9325&lt;H9325,"Understocked",IF(G9325&gt;Summary!$B$6*H9325,"Overstocked","Healthy")))</f>
        <v>Healthy</v>
      </c>
      <c r="R9325" s="0" t="str">
        <f aca="false">IF(I9325&gt;=Summary!$B$7,"Fast",IF(I9325&lt;Summary!$B$8,"Slow","Medium"))</f>
        <v>Slow</v>
      </c>
      <c r="S9325" s="15" t="n">
        <f aca="false">IF(M9325&gt;Summary!$B$5,1,0)</f>
        <v>0</v>
      </c>
      <c r="T9325" s="16" t="n">
        <f aca="false">IF(Q9325="Overstocked",(G9325-Summary!$B$6*H9325)*J9325,0)</f>
        <v>0</v>
      </c>
    </row>
    <row r="9326" customFormat="false" ht="15" hidden="false" customHeight="false" outlineLevel="0" collapsed="false">
      <c r="A9326" s="0" t="s">
        <v>9424</v>
      </c>
      <c r="B9326" s="0" t="s">
        <v>113</v>
      </c>
      <c r="C9326" s="0" t="s">
        <v>78</v>
      </c>
      <c r="D9326" s="0" t="s">
        <v>92</v>
      </c>
      <c r="E9326" s="14" t="n">
        <v>45315</v>
      </c>
      <c r="F9326" s="14" t="n">
        <v>45318</v>
      </c>
      <c r="G9326" s="0" t="n">
        <v>372</v>
      </c>
      <c r="H9326" s="0" t="n">
        <v>83</v>
      </c>
      <c r="I9326" s="0" t="n">
        <v>274</v>
      </c>
      <c r="J9326" s="0" t="n">
        <v>1238</v>
      </c>
      <c r="K9326" s="0" t="n">
        <v>1594</v>
      </c>
      <c r="L9326" s="15" t="s">
        <v>97</v>
      </c>
      <c r="M9326" s="0" t="n">
        <v>3</v>
      </c>
      <c r="N9326" s="16" t="n">
        <f aca="false">I9326*K9326</f>
        <v>436756</v>
      </c>
      <c r="O9326" s="16" t="n">
        <f aca="false">I9326*(K9326-J9326)</f>
        <v>97544</v>
      </c>
      <c r="P9326" s="15" t="n">
        <f aca="false">K9326-J9326</f>
        <v>356</v>
      </c>
      <c r="Q9326" s="0" t="str">
        <f aca="false">IF(G9326=0,"Out of stock",IF(G9326&lt;H9326,"Understocked",IF(G9326&gt;Summary!$B$6*H9326,"Overstocked","Healthy")))</f>
        <v>Overstocked</v>
      </c>
      <c r="R9326" s="0" t="str">
        <f aca="false">IF(I9326&gt;=Summary!$B$7,"Fast",IF(I9326&lt;Summary!$B$8,"Slow","Medium"))</f>
        <v>Fast</v>
      </c>
      <c r="S9326" s="15" t="n">
        <f aca="false">IF(M9326&gt;Summary!$B$5,1,0)</f>
        <v>0</v>
      </c>
      <c r="T9326" s="16" t="n">
        <f aca="false">IF(Q9326="Overstocked",(G9326-Summary!$B$6*H9326)*J9326,0)</f>
        <v>49520</v>
      </c>
    </row>
    <row r="9327" customFormat="false" ht="15" hidden="false" customHeight="false" outlineLevel="0" collapsed="false">
      <c r="A9327" s="0" t="s">
        <v>9425</v>
      </c>
      <c r="B9327" s="0" t="s">
        <v>113</v>
      </c>
      <c r="C9327" s="0" t="s">
        <v>96</v>
      </c>
      <c r="D9327" s="0" t="s">
        <v>86</v>
      </c>
      <c r="E9327" s="14" t="n">
        <v>45437</v>
      </c>
      <c r="F9327" s="14" t="n">
        <v>45443</v>
      </c>
      <c r="G9327" s="0" t="n">
        <v>475</v>
      </c>
      <c r="H9327" s="0" t="n">
        <v>56</v>
      </c>
      <c r="I9327" s="0" t="n">
        <v>294</v>
      </c>
      <c r="J9327" s="0" t="n">
        <v>851</v>
      </c>
      <c r="K9327" s="0" t="n">
        <v>1014</v>
      </c>
      <c r="L9327" s="15" t="s">
        <v>87</v>
      </c>
      <c r="M9327" s="0" t="n">
        <v>6</v>
      </c>
      <c r="N9327" s="16" t="n">
        <f aca="false">I9327*K9327</f>
        <v>298116</v>
      </c>
      <c r="O9327" s="16" t="n">
        <f aca="false">I9327*(K9327-J9327)</f>
        <v>47922</v>
      </c>
      <c r="P9327" s="15" t="n">
        <f aca="false">K9327-J9327</f>
        <v>163</v>
      </c>
      <c r="Q9327" s="0" t="str">
        <f aca="false">IF(G9327=0,"Out of stock",IF(G9327&lt;H9327,"Understocked",IF(G9327&gt;Summary!$B$6*H9327,"Overstocked","Healthy")))</f>
        <v>Overstocked</v>
      </c>
      <c r="R9327" s="0" t="str">
        <f aca="false">IF(I9327&gt;=Summary!$B$7,"Fast",IF(I9327&lt;Summary!$B$8,"Slow","Medium"))</f>
        <v>Fast</v>
      </c>
      <c r="S9327" s="15" t="n">
        <f aca="false">IF(M9327&gt;Summary!$B$5,1,0)</f>
        <v>0</v>
      </c>
      <c r="T9327" s="16" t="n">
        <f aca="false">IF(Q9327="Overstocked",(G9327-Summary!$B$6*H9327)*J9327,0)</f>
        <v>213601</v>
      </c>
    </row>
    <row r="9328" customFormat="false" ht="15" hidden="false" customHeight="false" outlineLevel="0" collapsed="false">
      <c r="A9328" s="0" t="s">
        <v>9426</v>
      </c>
      <c r="B9328" s="0" t="s">
        <v>95</v>
      </c>
      <c r="C9328" s="0" t="s">
        <v>85</v>
      </c>
      <c r="D9328" s="0" t="s">
        <v>102</v>
      </c>
      <c r="E9328" s="14" t="n">
        <v>45040</v>
      </c>
      <c r="F9328" s="14" t="n">
        <v>45043</v>
      </c>
      <c r="G9328" s="0" t="n">
        <v>352</v>
      </c>
      <c r="H9328" s="0" t="n">
        <v>104</v>
      </c>
      <c r="I9328" s="0" t="n">
        <v>45</v>
      </c>
      <c r="J9328" s="0" t="n">
        <v>1793</v>
      </c>
      <c r="K9328" s="0" t="n">
        <v>2034</v>
      </c>
      <c r="L9328" s="15" t="s">
        <v>80</v>
      </c>
      <c r="M9328" s="0" t="n">
        <v>3</v>
      </c>
      <c r="N9328" s="16" t="n">
        <f aca="false">I9328*K9328</f>
        <v>91530</v>
      </c>
      <c r="O9328" s="16" t="n">
        <f aca="false">I9328*(K9328-J9328)</f>
        <v>10845</v>
      </c>
      <c r="P9328" s="15" t="n">
        <f aca="false">K9328-J9328</f>
        <v>241</v>
      </c>
      <c r="Q9328" s="0" t="str">
        <f aca="false">IF(G9328=0,"Out of stock",IF(G9328&lt;H9328,"Understocked",IF(G9328&gt;Summary!$B$6*H9328,"Overstocked","Healthy")))</f>
        <v>Healthy</v>
      </c>
      <c r="R9328" s="0" t="str">
        <f aca="false">IF(I9328&gt;=Summary!$B$7,"Fast",IF(I9328&lt;Summary!$B$8,"Slow","Medium"))</f>
        <v>Slow</v>
      </c>
      <c r="S9328" s="15" t="n">
        <f aca="false">IF(M9328&gt;Summary!$B$5,1,0)</f>
        <v>0</v>
      </c>
      <c r="T9328" s="16" t="n">
        <f aca="false">IF(Q9328="Overstocked",(G9328-Summary!$B$6*H9328)*J9328,0)</f>
        <v>0</v>
      </c>
    </row>
    <row r="9329" customFormat="false" ht="15" hidden="false" customHeight="false" outlineLevel="0" collapsed="false">
      <c r="A9329" s="0" t="s">
        <v>9427</v>
      </c>
      <c r="B9329" s="0" t="s">
        <v>84</v>
      </c>
      <c r="C9329" s="0" t="s">
        <v>85</v>
      </c>
      <c r="D9329" s="0" t="s">
        <v>79</v>
      </c>
      <c r="E9329" s="14" t="n">
        <v>45013</v>
      </c>
      <c r="F9329" s="14" t="n">
        <v>45018</v>
      </c>
      <c r="G9329" s="0" t="n">
        <v>142</v>
      </c>
      <c r="H9329" s="0" t="n">
        <v>69</v>
      </c>
      <c r="I9329" s="0" t="n">
        <v>123</v>
      </c>
      <c r="J9329" s="0" t="n">
        <v>495</v>
      </c>
      <c r="K9329" s="0" t="n">
        <v>652</v>
      </c>
      <c r="L9329" s="15" t="s">
        <v>82</v>
      </c>
      <c r="M9329" s="0" t="n">
        <v>5</v>
      </c>
      <c r="N9329" s="16" t="n">
        <f aca="false">I9329*K9329</f>
        <v>80196</v>
      </c>
      <c r="O9329" s="16" t="n">
        <f aca="false">I9329*(K9329-J9329)</f>
        <v>19311</v>
      </c>
      <c r="P9329" s="15" t="n">
        <f aca="false">K9329-J9329</f>
        <v>157</v>
      </c>
      <c r="Q9329" s="0" t="str">
        <f aca="false">IF(G9329=0,"Out of stock",IF(G9329&lt;H9329,"Understocked",IF(G9329&gt;Summary!$B$6*H9329,"Overstocked","Healthy")))</f>
        <v>Healthy</v>
      </c>
      <c r="R9329" s="0" t="str">
        <f aca="false">IF(I9329&gt;=Summary!$B$7,"Fast",IF(I9329&lt;Summary!$B$8,"Slow","Medium"))</f>
        <v>Medium</v>
      </c>
      <c r="S9329" s="15" t="n">
        <f aca="false">IF(M9329&gt;Summary!$B$5,1,0)</f>
        <v>0</v>
      </c>
      <c r="T9329" s="16" t="n">
        <f aca="false">IF(Q9329="Overstocked",(G9329-Summary!$B$6*H9329)*J9329,0)</f>
        <v>0</v>
      </c>
    </row>
    <row r="9330" customFormat="false" ht="15" hidden="false" customHeight="false" outlineLevel="0" collapsed="false">
      <c r="A9330" s="0" t="s">
        <v>9428</v>
      </c>
      <c r="B9330" s="0" t="s">
        <v>111</v>
      </c>
      <c r="C9330" s="0" t="s">
        <v>96</v>
      </c>
      <c r="D9330" s="0" t="s">
        <v>92</v>
      </c>
      <c r="E9330" s="14" t="n">
        <v>45315</v>
      </c>
      <c r="F9330" s="14" t="n">
        <v>45323</v>
      </c>
      <c r="G9330" s="0" t="n">
        <v>180</v>
      </c>
      <c r="H9330" s="0" t="n">
        <v>100</v>
      </c>
      <c r="I9330" s="0" t="n">
        <v>111</v>
      </c>
      <c r="J9330" s="0" t="n">
        <v>1471</v>
      </c>
      <c r="K9330" s="0" t="n">
        <v>1800</v>
      </c>
      <c r="L9330" s="15" t="s">
        <v>82</v>
      </c>
      <c r="M9330" s="0" t="n">
        <v>8</v>
      </c>
      <c r="N9330" s="16" t="n">
        <f aca="false">I9330*K9330</f>
        <v>199800</v>
      </c>
      <c r="O9330" s="16" t="n">
        <f aca="false">I9330*(K9330-J9330)</f>
        <v>36519</v>
      </c>
      <c r="P9330" s="15" t="n">
        <f aca="false">K9330-J9330</f>
        <v>329</v>
      </c>
      <c r="Q9330" s="0" t="str">
        <f aca="false">IF(G9330=0,"Out of stock",IF(G9330&lt;H9330,"Understocked",IF(G9330&gt;Summary!$B$6*H9330,"Overstocked","Healthy")))</f>
        <v>Healthy</v>
      </c>
      <c r="R9330" s="0" t="str">
        <f aca="false">IF(I9330&gt;=Summary!$B$7,"Fast",IF(I9330&lt;Summary!$B$8,"Slow","Medium"))</f>
        <v>Medium</v>
      </c>
      <c r="S9330" s="15" t="n">
        <f aca="false">IF(M9330&gt;Summary!$B$5,1,0)</f>
        <v>1</v>
      </c>
      <c r="T9330" s="16" t="n">
        <f aca="false">IF(Q9330="Overstocked",(G9330-Summary!$B$6*H9330)*J9330,0)</f>
        <v>0</v>
      </c>
    </row>
    <row r="9331" customFormat="false" ht="15" hidden="false" customHeight="false" outlineLevel="0" collapsed="false">
      <c r="A9331" s="0" t="s">
        <v>9429</v>
      </c>
      <c r="B9331" s="0" t="s">
        <v>84</v>
      </c>
      <c r="C9331" s="0" t="s">
        <v>85</v>
      </c>
      <c r="D9331" s="0" t="s">
        <v>102</v>
      </c>
      <c r="E9331" s="14" t="n">
        <v>45398</v>
      </c>
      <c r="F9331" s="14" t="n">
        <v>45402</v>
      </c>
      <c r="G9331" s="0" t="n">
        <v>55</v>
      </c>
      <c r="H9331" s="0" t="n">
        <v>145</v>
      </c>
      <c r="I9331" s="0" t="n">
        <v>197</v>
      </c>
      <c r="J9331" s="0" t="n">
        <v>1494</v>
      </c>
      <c r="K9331" s="0" t="n">
        <v>1635</v>
      </c>
      <c r="L9331" s="15" t="s">
        <v>93</v>
      </c>
      <c r="M9331" s="0" t="n">
        <v>4</v>
      </c>
      <c r="N9331" s="16" t="n">
        <f aca="false">I9331*K9331</f>
        <v>322095</v>
      </c>
      <c r="O9331" s="16" t="n">
        <f aca="false">I9331*(K9331-J9331)</f>
        <v>27777</v>
      </c>
      <c r="P9331" s="15" t="n">
        <f aca="false">K9331-J9331</f>
        <v>141</v>
      </c>
      <c r="Q9331" s="0" t="str">
        <f aca="false">IF(G9331=0,"Out of stock",IF(G9331&lt;H9331,"Understocked",IF(G9331&gt;Summary!$B$6*H9331,"Overstocked","Healthy")))</f>
        <v>Understocked</v>
      </c>
      <c r="R9331" s="0" t="str">
        <f aca="false">IF(I9331&gt;=Summary!$B$7,"Fast",IF(I9331&lt;Summary!$B$8,"Slow","Medium"))</f>
        <v>Medium</v>
      </c>
      <c r="S9331" s="15" t="n">
        <f aca="false">IF(M9331&gt;Summary!$B$5,1,0)</f>
        <v>0</v>
      </c>
      <c r="T9331" s="16" t="n">
        <f aca="false">IF(Q9331="Overstocked",(G9331-Summary!$B$6*H9331)*J9331,0)</f>
        <v>0</v>
      </c>
    </row>
    <row r="9332" customFormat="false" ht="15" hidden="false" customHeight="false" outlineLevel="0" collapsed="false">
      <c r="A9332" s="0" t="s">
        <v>9430</v>
      </c>
      <c r="B9332" s="0" t="s">
        <v>101</v>
      </c>
      <c r="C9332" s="0" t="s">
        <v>85</v>
      </c>
      <c r="D9332" s="0" t="s">
        <v>90</v>
      </c>
      <c r="E9332" s="14" t="n">
        <v>45439</v>
      </c>
      <c r="F9332" s="14" t="n">
        <v>45445</v>
      </c>
      <c r="G9332" s="0" t="n">
        <v>68</v>
      </c>
      <c r="H9332" s="0" t="n">
        <v>50</v>
      </c>
      <c r="I9332" s="0" t="n">
        <v>202</v>
      </c>
      <c r="J9332" s="0" t="n">
        <v>1422</v>
      </c>
      <c r="K9332" s="0" t="n">
        <v>1732</v>
      </c>
      <c r="L9332" s="15" t="s">
        <v>93</v>
      </c>
      <c r="M9332" s="0" t="n">
        <v>6</v>
      </c>
      <c r="N9332" s="16" t="n">
        <f aca="false">I9332*K9332</f>
        <v>349864</v>
      </c>
      <c r="O9332" s="16" t="n">
        <f aca="false">I9332*(K9332-J9332)</f>
        <v>62620</v>
      </c>
      <c r="P9332" s="15" t="n">
        <f aca="false">K9332-J9332</f>
        <v>310</v>
      </c>
      <c r="Q9332" s="0" t="str">
        <f aca="false">IF(G9332=0,"Out of stock",IF(G9332&lt;H9332,"Understocked",IF(G9332&gt;Summary!$B$6*H9332,"Overstocked","Healthy")))</f>
        <v>Healthy</v>
      </c>
      <c r="R9332" s="0" t="str">
        <f aca="false">IF(I9332&gt;=Summary!$B$7,"Fast",IF(I9332&lt;Summary!$B$8,"Slow","Medium"))</f>
        <v>Fast</v>
      </c>
      <c r="S9332" s="15" t="n">
        <f aca="false">IF(M9332&gt;Summary!$B$5,1,0)</f>
        <v>0</v>
      </c>
      <c r="T9332" s="16" t="n">
        <f aca="false">IF(Q9332="Overstocked",(G9332-Summary!$B$6*H9332)*J9332,0)</f>
        <v>0</v>
      </c>
    </row>
    <row r="9333" customFormat="false" ht="15" hidden="false" customHeight="false" outlineLevel="0" collapsed="false">
      <c r="A9333" s="0" t="s">
        <v>9431</v>
      </c>
      <c r="B9333" s="0" t="s">
        <v>111</v>
      </c>
      <c r="C9333" s="0" t="s">
        <v>85</v>
      </c>
      <c r="D9333" s="0" t="s">
        <v>86</v>
      </c>
      <c r="E9333" s="14" t="n">
        <v>45435</v>
      </c>
      <c r="F9333" s="14" t="n">
        <v>45441</v>
      </c>
      <c r="G9333" s="0" t="n">
        <v>369</v>
      </c>
      <c r="H9333" s="0" t="n">
        <v>122</v>
      </c>
      <c r="I9333" s="0" t="n">
        <v>138</v>
      </c>
      <c r="J9333" s="0" t="n">
        <v>667</v>
      </c>
      <c r="K9333" s="0" t="n">
        <v>761</v>
      </c>
      <c r="L9333" s="15" t="s">
        <v>80</v>
      </c>
      <c r="M9333" s="0" t="n">
        <v>6</v>
      </c>
      <c r="N9333" s="16" t="n">
        <f aca="false">I9333*K9333</f>
        <v>105018</v>
      </c>
      <c r="O9333" s="16" t="n">
        <f aca="false">I9333*(K9333-J9333)</f>
        <v>12972</v>
      </c>
      <c r="P9333" s="15" t="n">
        <f aca="false">K9333-J9333</f>
        <v>94</v>
      </c>
      <c r="Q9333" s="0" t="str">
        <f aca="false">IF(G9333=0,"Out of stock",IF(G9333&lt;H9333,"Understocked",IF(G9333&gt;Summary!$B$6*H9333,"Overstocked","Healthy")))</f>
        <v>Healthy</v>
      </c>
      <c r="R9333" s="0" t="str">
        <f aca="false">IF(I9333&gt;=Summary!$B$7,"Fast",IF(I9333&lt;Summary!$B$8,"Slow","Medium"))</f>
        <v>Medium</v>
      </c>
      <c r="S9333" s="15" t="n">
        <f aca="false">IF(M9333&gt;Summary!$B$5,1,0)</f>
        <v>0</v>
      </c>
      <c r="T9333" s="16" t="n">
        <f aca="false">IF(Q9333="Overstocked",(G9333-Summary!$B$6*H9333)*J9333,0)</f>
        <v>0</v>
      </c>
    </row>
    <row r="9334" customFormat="false" ht="15" hidden="false" customHeight="false" outlineLevel="0" collapsed="false">
      <c r="A9334" s="0" t="s">
        <v>9432</v>
      </c>
      <c r="B9334" s="0" t="s">
        <v>101</v>
      </c>
      <c r="C9334" s="0" t="s">
        <v>85</v>
      </c>
      <c r="D9334" s="0" t="s">
        <v>90</v>
      </c>
      <c r="E9334" s="14" t="n">
        <v>45594</v>
      </c>
      <c r="F9334" s="14" t="n">
        <v>45602</v>
      </c>
      <c r="G9334" s="0" t="n">
        <v>345</v>
      </c>
      <c r="H9334" s="0" t="n">
        <v>119</v>
      </c>
      <c r="I9334" s="0" t="n">
        <v>293</v>
      </c>
      <c r="J9334" s="0" t="n">
        <v>1807</v>
      </c>
      <c r="K9334" s="0" t="n">
        <v>2129</v>
      </c>
      <c r="L9334" s="15" t="s">
        <v>80</v>
      </c>
      <c r="M9334" s="0" t="n">
        <v>8</v>
      </c>
      <c r="N9334" s="16" t="n">
        <f aca="false">I9334*K9334</f>
        <v>623797</v>
      </c>
      <c r="O9334" s="16" t="n">
        <f aca="false">I9334*(K9334-J9334)</f>
        <v>94346</v>
      </c>
      <c r="P9334" s="15" t="n">
        <f aca="false">K9334-J9334</f>
        <v>322</v>
      </c>
      <c r="Q9334" s="0" t="str">
        <f aca="false">IF(G9334=0,"Out of stock",IF(G9334&lt;H9334,"Understocked",IF(G9334&gt;Summary!$B$6*H9334,"Overstocked","Healthy")))</f>
        <v>Healthy</v>
      </c>
      <c r="R9334" s="0" t="str">
        <f aca="false">IF(I9334&gt;=Summary!$B$7,"Fast",IF(I9334&lt;Summary!$B$8,"Slow","Medium"))</f>
        <v>Fast</v>
      </c>
      <c r="S9334" s="15" t="n">
        <f aca="false">IF(M9334&gt;Summary!$B$5,1,0)</f>
        <v>1</v>
      </c>
      <c r="T9334" s="16" t="n">
        <f aca="false">IF(Q9334="Overstocked",(G9334-Summary!$B$6*H9334)*J9334,0)</f>
        <v>0</v>
      </c>
    </row>
    <row r="9335" customFormat="false" ht="15" hidden="false" customHeight="false" outlineLevel="0" collapsed="false">
      <c r="A9335" s="0" t="s">
        <v>9433</v>
      </c>
      <c r="B9335" s="0" t="s">
        <v>115</v>
      </c>
      <c r="C9335" s="0" t="s">
        <v>104</v>
      </c>
      <c r="D9335" s="0" t="s">
        <v>92</v>
      </c>
      <c r="E9335" s="14" t="n">
        <v>45514</v>
      </c>
      <c r="F9335" s="14" t="n">
        <v>45516</v>
      </c>
      <c r="G9335" s="0" t="n">
        <v>363</v>
      </c>
      <c r="H9335" s="0" t="n">
        <v>101</v>
      </c>
      <c r="I9335" s="0" t="n">
        <v>27</v>
      </c>
      <c r="J9335" s="0" t="n">
        <v>1475</v>
      </c>
      <c r="K9335" s="0" t="n">
        <v>1703</v>
      </c>
      <c r="L9335" s="15" t="s">
        <v>80</v>
      </c>
      <c r="M9335" s="0" t="n">
        <v>2</v>
      </c>
      <c r="N9335" s="16" t="n">
        <f aca="false">I9335*K9335</f>
        <v>45981</v>
      </c>
      <c r="O9335" s="16" t="n">
        <f aca="false">I9335*(K9335-J9335)</f>
        <v>6156</v>
      </c>
      <c r="P9335" s="15" t="n">
        <f aca="false">K9335-J9335</f>
        <v>228</v>
      </c>
      <c r="Q9335" s="0" t="str">
        <f aca="false">IF(G9335=0,"Out of stock",IF(G9335&lt;H9335,"Understocked",IF(G9335&gt;Summary!$B$6*H9335,"Overstocked","Healthy")))</f>
        <v>Healthy</v>
      </c>
      <c r="R9335" s="0" t="str">
        <f aca="false">IF(I9335&gt;=Summary!$B$7,"Fast",IF(I9335&lt;Summary!$B$8,"Slow","Medium"))</f>
        <v>Slow</v>
      </c>
      <c r="S9335" s="15" t="n">
        <f aca="false">IF(M9335&gt;Summary!$B$5,1,0)</f>
        <v>0</v>
      </c>
      <c r="T9335" s="16" t="n">
        <f aca="false">IF(Q9335="Overstocked",(G9335-Summary!$B$6*H9335)*J9335,0)</f>
        <v>0</v>
      </c>
    </row>
    <row r="9336" customFormat="false" ht="15" hidden="false" customHeight="false" outlineLevel="0" collapsed="false">
      <c r="A9336" s="0" t="s">
        <v>9434</v>
      </c>
      <c r="B9336" s="0" t="s">
        <v>111</v>
      </c>
      <c r="C9336" s="0" t="s">
        <v>96</v>
      </c>
      <c r="D9336" s="0" t="s">
        <v>102</v>
      </c>
      <c r="E9336" s="14" t="n">
        <v>45259</v>
      </c>
      <c r="F9336" s="14" t="n">
        <v>45267</v>
      </c>
      <c r="G9336" s="0" t="n">
        <v>428</v>
      </c>
      <c r="H9336" s="0" t="n">
        <v>84</v>
      </c>
      <c r="I9336" s="0" t="n">
        <v>80</v>
      </c>
      <c r="J9336" s="0" t="n">
        <v>1520</v>
      </c>
      <c r="K9336" s="0" t="n">
        <v>1878</v>
      </c>
      <c r="L9336" s="15" t="s">
        <v>80</v>
      </c>
      <c r="M9336" s="0" t="n">
        <v>8</v>
      </c>
      <c r="N9336" s="16" t="n">
        <f aca="false">I9336*K9336</f>
        <v>150240</v>
      </c>
      <c r="O9336" s="16" t="n">
        <f aca="false">I9336*(K9336-J9336)</f>
        <v>28640</v>
      </c>
      <c r="P9336" s="15" t="n">
        <f aca="false">K9336-J9336</f>
        <v>358</v>
      </c>
      <c r="Q9336" s="0" t="str">
        <f aca="false">IF(G9336=0,"Out of stock",IF(G9336&lt;H9336,"Understocked",IF(G9336&gt;Summary!$B$6*H9336,"Overstocked","Healthy")))</f>
        <v>Overstocked</v>
      </c>
      <c r="R9336" s="0" t="str">
        <f aca="false">IF(I9336&gt;=Summary!$B$7,"Fast",IF(I9336&lt;Summary!$B$8,"Slow","Medium"))</f>
        <v>Slow</v>
      </c>
      <c r="S9336" s="15" t="n">
        <f aca="false">IF(M9336&gt;Summary!$B$5,1,0)</f>
        <v>1</v>
      </c>
      <c r="T9336" s="16" t="n">
        <f aca="false">IF(Q9336="Overstocked",(G9336-Summary!$B$6*H9336)*J9336,0)</f>
        <v>139840</v>
      </c>
    </row>
    <row r="9337" customFormat="false" ht="15" hidden="false" customHeight="false" outlineLevel="0" collapsed="false">
      <c r="A9337" s="0" t="s">
        <v>9435</v>
      </c>
      <c r="B9337" s="0" t="s">
        <v>123</v>
      </c>
      <c r="C9337" s="0" t="s">
        <v>85</v>
      </c>
      <c r="D9337" s="0" t="s">
        <v>92</v>
      </c>
      <c r="E9337" s="14" t="n">
        <v>45551</v>
      </c>
      <c r="F9337" s="14" t="n">
        <v>45559</v>
      </c>
      <c r="G9337" s="0" t="n">
        <v>287</v>
      </c>
      <c r="H9337" s="0" t="n">
        <v>137</v>
      </c>
      <c r="I9337" s="0" t="n">
        <v>153</v>
      </c>
      <c r="J9337" s="0" t="n">
        <v>750</v>
      </c>
      <c r="K9337" s="0" t="n">
        <v>1147</v>
      </c>
      <c r="L9337" s="15" t="s">
        <v>80</v>
      </c>
      <c r="M9337" s="0" t="n">
        <v>8</v>
      </c>
      <c r="N9337" s="16" t="n">
        <f aca="false">I9337*K9337</f>
        <v>175491</v>
      </c>
      <c r="O9337" s="16" t="n">
        <f aca="false">I9337*(K9337-J9337)</f>
        <v>60741</v>
      </c>
      <c r="P9337" s="15" t="n">
        <f aca="false">K9337-J9337</f>
        <v>397</v>
      </c>
      <c r="Q9337" s="0" t="str">
        <f aca="false">IF(G9337=0,"Out of stock",IF(G9337&lt;H9337,"Understocked",IF(G9337&gt;Summary!$B$6*H9337,"Overstocked","Healthy")))</f>
        <v>Healthy</v>
      </c>
      <c r="R9337" s="0" t="str">
        <f aca="false">IF(I9337&gt;=Summary!$B$7,"Fast",IF(I9337&lt;Summary!$B$8,"Slow","Medium"))</f>
        <v>Medium</v>
      </c>
      <c r="S9337" s="15" t="n">
        <f aca="false">IF(M9337&gt;Summary!$B$5,1,0)</f>
        <v>1</v>
      </c>
      <c r="T9337" s="16" t="n">
        <f aca="false">IF(Q9337="Overstocked",(G9337-Summary!$B$6*H9337)*J9337,0)</f>
        <v>0</v>
      </c>
    </row>
    <row r="9338" customFormat="false" ht="15" hidden="false" customHeight="false" outlineLevel="0" collapsed="false">
      <c r="A9338" s="0" t="s">
        <v>9436</v>
      </c>
      <c r="B9338" s="0" t="s">
        <v>89</v>
      </c>
      <c r="C9338" s="0" t="s">
        <v>85</v>
      </c>
      <c r="D9338" s="0" t="s">
        <v>86</v>
      </c>
      <c r="E9338" s="14" t="n">
        <v>45496</v>
      </c>
      <c r="F9338" s="14" t="n">
        <v>45498</v>
      </c>
      <c r="G9338" s="0" t="n">
        <v>134</v>
      </c>
      <c r="H9338" s="0" t="n">
        <v>125</v>
      </c>
      <c r="I9338" s="0" t="n">
        <v>294</v>
      </c>
      <c r="J9338" s="0" t="n">
        <v>845</v>
      </c>
      <c r="K9338" s="0" t="n">
        <v>1099</v>
      </c>
      <c r="L9338" s="15" t="s">
        <v>93</v>
      </c>
      <c r="M9338" s="0" t="n">
        <v>2</v>
      </c>
      <c r="N9338" s="16" t="n">
        <f aca="false">I9338*K9338</f>
        <v>323106</v>
      </c>
      <c r="O9338" s="16" t="n">
        <f aca="false">I9338*(K9338-J9338)</f>
        <v>74676</v>
      </c>
      <c r="P9338" s="15" t="n">
        <f aca="false">K9338-J9338</f>
        <v>254</v>
      </c>
      <c r="Q9338" s="0" t="str">
        <f aca="false">IF(G9338=0,"Out of stock",IF(G9338&lt;H9338,"Understocked",IF(G9338&gt;Summary!$B$6*H9338,"Overstocked","Healthy")))</f>
        <v>Healthy</v>
      </c>
      <c r="R9338" s="0" t="str">
        <f aca="false">IF(I9338&gt;=Summary!$B$7,"Fast",IF(I9338&lt;Summary!$B$8,"Slow","Medium"))</f>
        <v>Fast</v>
      </c>
      <c r="S9338" s="15" t="n">
        <f aca="false">IF(M9338&gt;Summary!$B$5,1,0)</f>
        <v>0</v>
      </c>
      <c r="T9338" s="16" t="n">
        <f aca="false">IF(Q9338="Overstocked",(G9338-Summary!$B$6*H9338)*J9338,0)</f>
        <v>0</v>
      </c>
    </row>
    <row r="9339" customFormat="false" ht="15" hidden="false" customHeight="false" outlineLevel="0" collapsed="false">
      <c r="A9339" s="0" t="s">
        <v>9437</v>
      </c>
      <c r="B9339" s="0" t="s">
        <v>84</v>
      </c>
      <c r="C9339" s="0" t="s">
        <v>104</v>
      </c>
      <c r="D9339" s="0" t="s">
        <v>102</v>
      </c>
      <c r="E9339" s="14" t="n">
        <v>45162</v>
      </c>
      <c r="F9339" s="14" t="n">
        <v>45165</v>
      </c>
      <c r="G9339" s="0" t="n">
        <v>298</v>
      </c>
      <c r="H9339" s="0" t="n">
        <v>140</v>
      </c>
      <c r="I9339" s="0" t="n">
        <v>254</v>
      </c>
      <c r="J9339" s="0" t="n">
        <v>516</v>
      </c>
      <c r="K9339" s="0" t="n">
        <v>833</v>
      </c>
      <c r="L9339" s="15" t="s">
        <v>80</v>
      </c>
      <c r="M9339" s="0" t="n">
        <v>3</v>
      </c>
      <c r="N9339" s="16" t="n">
        <f aca="false">I9339*K9339</f>
        <v>211582</v>
      </c>
      <c r="O9339" s="16" t="n">
        <f aca="false">I9339*(K9339-J9339)</f>
        <v>80518</v>
      </c>
      <c r="P9339" s="15" t="n">
        <f aca="false">K9339-J9339</f>
        <v>317</v>
      </c>
      <c r="Q9339" s="0" t="str">
        <f aca="false">IF(G9339=0,"Out of stock",IF(G9339&lt;H9339,"Understocked",IF(G9339&gt;Summary!$B$6*H9339,"Overstocked","Healthy")))</f>
        <v>Healthy</v>
      </c>
      <c r="R9339" s="0" t="str">
        <f aca="false">IF(I9339&gt;=Summary!$B$7,"Fast",IF(I9339&lt;Summary!$B$8,"Slow","Medium"))</f>
        <v>Fast</v>
      </c>
      <c r="S9339" s="15" t="n">
        <f aca="false">IF(M9339&gt;Summary!$B$5,1,0)</f>
        <v>0</v>
      </c>
      <c r="T9339" s="16" t="n">
        <f aca="false">IF(Q9339="Overstocked",(G9339-Summary!$B$6*H9339)*J9339,0)</f>
        <v>0</v>
      </c>
    </row>
    <row r="9340" customFormat="false" ht="15" hidden="false" customHeight="false" outlineLevel="0" collapsed="false">
      <c r="A9340" s="0" t="s">
        <v>9438</v>
      </c>
      <c r="B9340" s="0" t="s">
        <v>101</v>
      </c>
      <c r="C9340" s="0" t="s">
        <v>104</v>
      </c>
      <c r="D9340" s="0" t="s">
        <v>86</v>
      </c>
      <c r="E9340" s="14" t="n">
        <v>45405</v>
      </c>
      <c r="F9340" s="14" t="n">
        <v>45414</v>
      </c>
      <c r="G9340" s="0" t="n">
        <v>319</v>
      </c>
      <c r="H9340" s="0" t="n">
        <v>93</v>
      </c>
      <c r="I9340" s="0" t="n">
        <v>232</v>
      </c>
      <c r="J9340" s="0" t="n">
        <v>1287</v>
      </c>
      <c r="K9340" s="0" t="n">
        <v>1554</v>
      </c>
      <c r="L9340" s="15" t="s">
        <v>93</v>
      </c>
      <c r="M9340" s="0" t="n">
        <v>9</v>
      </c>
      <c r="N9340" s="16" t="n">
        <f aca="false">I9340*K9340</f>
        <v>360528</v>
      </c>
      <c r="O9340" s="16" t="n">
        <f aca="false">I9340*(K9340-J9340)</f>
        <v>61944</v>
      </c>
      <c r="P9340" s="15" t="n">
        <f aca="false">K9340-J9340</f>
        <v>267</v>
      </c>
      <c r="Q9340" s="0" t="str">
        <f aca="false">IF(G9340=0,"Out of stock",IF(G9340&lt;H9340,"Understocked",IF(G9340&gt;Summary!$B$6*H9340,"Overstocked","Healthy")))</f>
        <v>Healthy</v>
      </c>
      <c r="R9340" s="0" t="str">
        <f aca="false">IF(I9340&gt;=Summary!$B$7,"Fast",IF(I9340&lt;Summary!$B$8,"Slow","Medium"))</f>
        <v>Fast</v>
      </c>
      <c r="S9340" s="15" t="n">
        <f aca="false">IF(M9340&gt;Summary!$B$5,1,0)</f>
        <v>1</v>
      </c>
      <c r="T9340" s="16" t="n">
        <f aca="false">IF(Q9340="Overstocked",(G9340-Summary!$B$6*H9340)*J9340,0)</f>
        <v>0</v>
      </c>
    </row>
    <row r="9341" customFormat="false" ht="15" hidden="false" customHeight="false" outlineLevel="0" collapsed="false">
      <c r="A9341" s="0" t="s">
        <v>9439</v>
      </c>
      <c r="B9341" s="0" t="s">
        <v>95</v>
      </c>
      <c r="C9341" s="0" t="s">
        <v>104</v>
      </c>
      <c r="D9341" s="0" t="s">
        <v>90</v>
      </c>
      <c r="E9341" s="14" t="n">
        <v>45492</v>
      </c>
      <c r="F9341" s="14" t="n">
        <v>45496</v>
      </c>
      <c r="G9341" s="0" t="n">
        <v>271</v>
      </c>
      <c r="H9341" s="0" t="n">
        <v>55</v>
      </c>
      <c r="I9341" s="0" t="n">
        <v>211</v>
      </c>
      <c r="J9341" s="0" t="n">
        <v>1808</v>
      </c>
      <c r="K9341" s="0" t="n">
        <v>1895</v>
      </c>
      <c r="L9341" s="15" t="s">
        <v>87</v>
      </c>
      <c r="M9341" s="0" t="n">
        <v>4</v>
      </c>
      <c r="N9341" s="16" t="n">
        <f aca="false">I9341*K9341</f>
        <v>399845</v>
      </c>
      <c r="O9341" s="16" t="n">
        <f aca="false">I9341*(K9341-J9341)</f>
        <v>18357</v>
      </c>
      <c r="P9341" s="15" t="n">
        <f aca="false">K9341-J9341</f>
        <v>87</v>
      </c>
      <c r="Q9341" s="0" t="str">
        <f aca="false">IF(G9341=0,"Out of stock",IF(G9341&lt;H9341,"Understocked",IF(G9341&gt;Summary!$B$6*H9341,"Overstocked","Healthy")))</f>
        <v>Overstocked</v>
      </c>
      <c r="R9341" s="0" t="str">
        <f aca="false">IF(I9341&gt;=Summary!$B$7,"Fast",IF(I9341&lt;Summary!$B$8,"Slow","Medium"))</f>
        <v>Fast</v>
      </c>
      <c r="S9341" s="15" t="n">
        <f aca="false">IF(M9341&gt;Summary!$B$5,1,0)</f>
        <v>0</v>
      </c>
      <c r="T9341" s="16" t="n">
        <f aca="false">IF(Q9341="Overstocked",(G9341-Summary!$B$6*H9341)*J9341,0)</f>
        <v>92208</v>
      </c>
    </row>
    <row r="9342" customFormat="false" ht="15" hidden="false" customHeight="false" outlineLevel="0" collapsed="false">
      <c r="A9342" s="0" t="s">
        <v>9440</v>
      </c>
      <c r="B9342" s="0" t="s">
        <v>84</v>
      </c>
      <c r="C9342" s="0" t="s">
        <v>104</v>
      </c>
      <c r="D9342" s="0" t="s">
        <v>79</v>
      </c>
      <c r="E9342" s="14" t="n">
        <v>45574</v>
      </c>
      <c r="F9342" s="14" t="n">
        <v>45577</v>
      </c>
      <c r="G9342" s="0" t="n">
        <v>41</v>
      </c>
      <c r="H9342" s="0" t="n">
        <v>80</v>
      </c>
      <c r="I9342" s="0" t="n">
        <v>23</v>
      </c>
      <c r="J9342" s="0" t="n">
        <v>1725</v>
      </c>
      <c r="K9342" s="0" t="n">
        <v>1816</v>
      </c>
      <c r="L9342" s="15" t="s">
        <v>93</v>
      </c>
      <c r="M9342" s="0" t="n">
        <v>3</v>
      </c>
      <c r="N9342" s="16" t="n">
        <f aca="false">I9342*K9342</f>
        <v>41768</v>
      </c>
      <c r="O9342" s="16" t="n">
        <f aca="false">I9342*(K9342-J9342)</f>
        <v>2093</v>
      </c>
      <c r="P9342" s="15" t="n">
        <f aca="false">K9342-J9342</f>
        <v>91</v>
      </c>
      <c r="Q9342" s="0" t="str">
        <f aca="false">IF(G9342=0,"Out of stock",IF(G9342&lt;H9342,"Understocked",IF(G9342&gt;Summary!$B$6*H9342,"Overstocked","Healthy")))</f>
        <v>Understocked</v>
      </c>
      <c r="R9342" s="0" t="str">
        <f aca="false">IF(I9342&gt;=Summary!$B$7,"Fast",IF(I9342&lt;Summary!$B$8,"Slow","Medium"))</f>
        <v>Slow</v>
      </c>
      <c r="S9342" s="15" t="n">
        <f aca="false">IF(M9342&gt;Summary!$B$5,1,0)</f>
        <v>0</v>
      </c>
      <c r="T9342" s="16" t="n">
        <f aca="false">IF(Q9342="Overstocked",(G9342-Summary!$B$6*H9342)*J9342,0)</f>
        <v>0</v>
      </c>
    </row>
    <row r="9343" customFormat="false" ht="15" hidden="false" customHeight="false" outlineLevel="0" collapsed="false">
      <c r="A9343" s="0" t="s">
        <v>9441</v>
      </c>
      <c r="B9343" s="0" t="s">
        <v>111</v>
      </c>
      <c r="C9343" s="0" t="s">
        <v>96</v>
      </c>
      <c r="D9343" s="0" t="s">
        <v>102</v>
      </c>
      <c r="E9343" s="14" t="n">
        <v>45292</v>
      </c>
      <c r="F9343" s="14" t="n">
        <v>45297</v>
      </c>
      <c r="G9343" s="0" t="n">
        <v>480</v>
      </c>
      <c r="H9343" s="0" t="n">
        <v>65</v>
      </c>
      <c r="I9343" s="0" t="n">
        <v>67</v>
      </c>
      <c r="J9343" s="0" t="n">
        <v>1074</v>
      </c>
      <c r="K9343" s="0" t="n">
        <v>1567</v>
      </c>
      <c r="L9343" s="15" t="s">
        <v>87</v>
      </c>
      <c r="M9343" s="0" t="n">
        <v>5</v>
      </c>
      <c r="N9343" s="16" t="n">
        <f aca="false">I9343*K9343</f>
        <v>104989</v>
      </c>
      <c r="O9343" s="16" t="n">
        <f aca="false">I9343*(K9343-J9343)</f>
        <v>33031</v>
      </c>
      <c r="P9343" s="15" t="n">
        <f aca="false">K9343-J9343</f>
        <v>493</v>
      </c>
      <c r="Q9343" s="0" t="str">
        <f aca="false">IF(G9343=0,"Out of stock",IF(G9343&lt;H9343,"Understocked",IF(G9343&gt;Summary!$B$6*H9343,"Overstocked","Healthy")))</f>
        <v>Overstocked</v>
      </c>
      <c r="R9343" s="0" t="str">
        <f aca="false">IF(I9343&gt;=Summary!$B$7,"Fast",IF(I9343&lt;Summary!$B$8,"Slow","Medium"))</f>
        <v>Slow</v>
      </c>
      <c r="S9343" s="15" t="n">
        <f aca="false">IF(M9343&gt;Summary!$B$5,1,0)</f>
        <v>0</v>
      </c>
      <c r="T9343" s="16" t="n">
        <f aca="false">IF(Q9343="Overstocked",(G9343-Summary!$B$6*H9343)*J9343,0)</f>
        <v>236280</v>
      </c>
    </row>
    <row r="9344" customFormat="false" ht="15" hidden="false" customHeight="false" outlineLevel="0" collapsed="false">
      <c r="A9344" s="0" t="s">
        <v>9442</v>
      </c>
      <c r="B9344" s="0" t="s">
        <v>101</v>
      </c>
      <c r="C9344" s="0" t="s">
        <v>104</v>
      </c>
      <c r="D9344" s="0" t="s">
        <v>79</v>
      </c>
      <c r="E9344" s="14" t="n">
        <v>45572</v>
      </c>
      <c r="F9344" s="14" t="n">
        <v>45580</v>
      </c>
      <c r="G9344" s="0" t="n">
        <v>96</v>
      </c>
      <c r="H9344" s="0" t="n">
        <v>72</v>
      </c>
      <c r="I9344" s="0" t="n">
        <v>64</v>
      </c>
      <c r="J9344" s="0" t="n">
        <v>1679</v>
      </c>
      <c r="K9344" s="0" t="n">
        <v>1753</v>
      </c>
      <c r="L9344" s="15" t="s">
        <v>97</v>
      </c>
      <c r="M9344" s="0" t="n">
        <v>8</v>
      </c>
      <c r="N9344" s="16" t="n">
        <f aca="false">I9344*K9344</f>
        <v>112192</v>
      </c>
      <c r="O9344" s="16" t="n">
        <f aca="false">I9344*(K9344-J9344)</f>
        <v>4736</v>
      </c>
      <c r="P9344" s="15" t="n">
        <f aca="false">K9344-J9344</f>
        <v>74</v>
      </c>
      <c r="Q9344" s="0" t="str">
        <f aca="false">IF(G9344=0,"Out of stock",IF(G9344&lt;H9344,"Understocked",IF(G9344&gt;Summary!$B$6*H9344,"Overstocked","Healthy")))</f>
        <v>Healthy</v>
      </c>
      <c r="R9344" s="0" t="str">
        <f aca="false">IF(I9344&gt;=Summary!$B$7,"Fast",IF(I9344&lt;Summary!$B$8,"Slow","Medium"))</f>
        <v>Slow</v>
      </c>
      <c r="S9344" s="15" t="n">
        <f aca="false">IF(M9344&gt;Summary!$B$5,1,0)</f>
        <v>1</v>
      </c>
      <c r="T9344" s="16" t="n">
        <f aca="false">IF(Q9344="Overstocked",(G9344-Summary!$B$6*H9344)*J9344,0)</f>
        <v>0</v>
      </c>
    </row>
    <row r="9345" customFormat="false" ht="15" hidden="false" customHeight="false" outlineLevel="0" collapsed="false">
      <c r="A9345" s="0" t="s">
        <v>9443</v>
      </c>
      <c r="B9345" s="0" t="s">
        <v>95</v>
      </c>
      <c r="C9345" s="0" t="s">
        <v>96</v>
      </c>
      <c r="D9345" s="0" t="s">
        <v>79</v>
      </c>
      <c r="E9345" s="14" t="n">
        <v>45431</v>
      </c>
      <c r="F9345" s="14" t="n">
        <v>45436</v>
      </c>
      <c r="G9345" s="0" t="n">
        <v>375</v>
      </c>
      <c r="H9345" s="0" t="n">
        <v>128</v>
      </c>
      <c r="I9345" s="0" t="n">
        <v>60</v>
      </c>
      <c r="J9345" s="0" t="n">
        <v>701</v>
      </c>
      <c r="K9345" s="0" t="n">
        <v>1142</v>
      </c>
      <c r="L9345" s="15" t="s">
        <v>80</v>
      </c>
      <c r="M9345" s="0" t="n">
        <v>5</v>
      </c>
      <c r="N9345" s="16" t="n">
        <f aca="false">I9345*K9345</f>
        <v>68520</v>
      </c>
      <c r="O9345" s="16" t="n">
        <f aca="false">I9345*(K9345-J9345)</f>
        <v>26460</v>
      </c>
      <c r="P9345" s="15" t="n">
        <f aca="false">K9345-J9345</f>
        <v>441</v>
      </c>
      <c r="Q9345" s="0" t="str">
        <f aca="false">IF(G9345=0,"Out of stock",IF(G9345&lt;H9345,"Understocked",IF(G9345&gt;Summary!$B$6*H9345,"Overstocked","Healthy")))</f>
        <v>Healthy</v>
      </c>
      <c r="R9345" s="0" t="str">
        <f aca="false">IF(I9345&gt;=Summary!$B$7,"Fast",IF(I9345&lt;Summary!$B$8,"Slow","Medium"))</f>
        <v>Slow</v>
      </c>
      <c r="S9345" s="15" t="n">
        <f aca="false">IF(M9345&gt;Summary!$B$5,1,0)</f>
        <v>0</v>
      </c>
      <c r="T9345" s="16" t="n">
        <f aca="false">IF(Q9345="Overstocked",(G9345-Summary!$B$6*H9345)*J9345,0)</f>
        <v>0</v>
      </c>
    </row>
    <row r="9346" customFormat="false" ht="15" hidden="false" customHeight="false" outlineLevel="0" collapsed="false">
      <c r="A9346" s="0" t="s">
        <v>9444</v>
      </c>
      <c r="B9346" s="0" t="s">
        <v>115</v>
      </c>
      <c r="C9346" s="0" t="s">
        <v>104</v>
      </c>
      <c r="D9346" s="0" t="s">
        <v>92</v>
      </c>
      <c r="E9346" s="14" t="n">
        <v>45358</v>
      </c>
      <c r="F9346" s="14" t="n">
        <v>45362</v>
      </c>
      <c r="G9346" s="0" t="n">
        <v>313</v>
      </c>
      <c r="H9346" s="0" t="n">
        <v>86</v>
      </c>
      <c r="I9346" s="0" t="n">
        <v>71</v>
      </c>
      <c r="J9346" s="0" t="n">
        <v>1716</v>
      </c>
      <c r="K9346" s="0" t="n">
        <v>2042</v>
      </c>
      <c r="L9346" s="15" t="s">
        <v>93</v>
      </c>
      <c r="M9346" s="0" t="n">
        <v>4</v>
      </c>
      <c r="N9346" s="16" t="n">
        <f aca="false">I9346*K9346</f>
        <v>144982</v>
      </c>
      <c r="O9346" s="16" t="n">
        <f aca="false">I9346*(K9346-J9346)</f>
        <v>23146</v>
      </c>
      <c r="P9346" s="15" t="n">
        <f aca="false">K9346-J9346</f>
        <v>326</v>
      </c>
      <c r="Q9346" s="0" t="str">
        <f aca="false">IF(G9346=0,"Out of stock",IF(G9346&lt;H9346,"Understocked",IF(G9346&gt;Summary!$B$6*H9346,"Overstocked","Healthy")))</f>
        <v>Healthy</v>
      </c>
      <c r="R9346" s="0" t="str">
        <f aca="false">IF(I9346&gt;=Summary!$B$7,"Fast",IF(I9346&lt;Summary!$B$8,"Slow","Medium"))</f>
        <v>Slow</v>
      </c>
      <c r="S9346" s="15" t="n">
        <f aca="false">IF(M9346&gt;Summary!$B$5,1,0)</f>
        <v>0</v>
      </c>
      <c r="T9346" s="16" t="n">
        <f aca="false">IF(Q9346="Overstocked",(G9346-Summary!$B$6*H9346)*J9346,0)</f>
        <v>0</v>
      </c>
    </row>
    <row r="9347" customFormat="false" ht="15" hidden="false" customHeight="false" outlineLevel="0" collapsed="false">
      <c r="A9347" s="0" t="s">
        <v>9445</v>
      </c>
      <c r="B9347" s="0" t="s">
        <v>111</v>
      </c>
      <c r="C9347" s="0" t="s">
        <v>104</v>
      </c>
      <c r="D9347" s="0" t="s">
        <v>86</v>
      </c>
      <c r="E9347" s="14" t="n">
        <v>45598</v>
      </c>
      <c r="F9347" s="14" t="n">
        <v>45600</v>
      </c>
      <c r="G9347" s="0" t="n">
        <v>214</v>
      </c>
      <c r="H9347" s="0" t="n">
        <v>105</v>
      </c>
      <c r="I9347" s="0" t="n">
        <v>44</v>
      </c>
      <c r="J9347" s="0" t="n">
        <v>817</v>
      </c>
      <c r="K9347" s="0" t="n">
        <v>1161</v>
      </c>
      <c r="L9347" s="15" t="s">
        <v>80</v>
      </c>
      <c r="M9347" s="0" t="n">
        <v>2</v>
      </c>
      <c r="N9347" s="16" t="n">
        <f aca="false">I9347*K9347</f>
        <v>51084</v>
      </c>
      <c r="O9347" s="16" t="n">
        <f aca="false">I9347*(K9347-J9347)</f>
        <v>15136</v>
      </c>
      <c r="P9347" s="15" t="n">
        <f aca="false">K9347-J9347</f>
        <v>344</v>
      </c>
      <c r="Q9347" s="0" t="str">
        <f aca="false">IF(G9347=0,"Out of stock",IF(G9347&lt;H9347,"Understocked",IF(G9347&gt;Summary!$B$6*H9347,"Overstocked","Healthy")))</f>
        <v>Healthy</v>
      </c>
      <c r="R9347" s="0" t="str">
        <f aca="false">IF(I9347&gt;=Summary!$B$7,"Fast",IF(I9347&lt;Summary!$B$8,"Slow","Medium"))</f>
        <v>Slow</v>
      </c>
      <c r="S9347" s="15" t="n">
        <f aca="false">IF(M9347&gt;Summary!$B$5,1,0)</f>
        <v>0</v>
      </c>
      <c r="T9347" s="16" t="n">
        <f aca="false">IF(Q9347="Overstocked",(G9347-Summary!$B$6*H9347)*J9347,0)</f>
        <v>0</v>
      </c>
    </row>
    <row r="9348" customFormat="false" ht="15" hidden="false" customHeight="false" outlineLevel="0" collapsed="false">
      <c r="A9348" s="0" t="s">
        <v>9446</v>
      </c>
      <c r="B9348" s="0" t="s">
        <v>101</v>
      </c>
      <c r="C9348" s="0" t="s">
        <v>96</v>
      </c>
      <c r="D9348" s="0" t="s">
        <v>102</v>
      </c>
      <c r="E9348" s="14" t="n">
        <v>45107</v>
      </c>
      <c r="F9348" s="14" t="n">
        <v>45109</v>
      </c>
      <c r="G9348" s="0" t="n">
        <v>87</v>
      </c>
      <c r="H9348" s="0" t="n">
        <v>53</v>
      </c>
      <c r="I9348" s="0" t="n">
        <v>278</v>
      </c>
      <c r="J9348" s="0" t="n">
        <v>1655</v>
      </c>
      <c r="K9348" s="0" t="n">
        <v>1852</v>
      </c>
      <c r="L9348" s="15" t="s">
        <v>93</v>
      </c>
      <c r="M9348" s="0" t="n">
        <v>2</v>
      </c>
      <c r="N9348" s="16" t="n">
        <f aca="false">I9348*K9348</f>
        <v>514856</v>
      </c>
      <c r="O9348" s="16" t="n">
        <f aca="false">I9348*(K9348-J9348)</f>
        <v>54766</v>
      </c>
      <c r="P9348" s="15" t="n">
        <f aca="false">K9348-J9348</f>
        <v>197</v>
      </c>
      <c r="Q9348" s="0" t="str">
        <f aca="false">IF(G9348=0,"Out of stock",IF(G9348&lt;H9348,"Understocked",IF(G9348&gt;Summary!$B$6*H9348,"Overstocked","Healthy")))</f>
        <v>Healthy</v>
      </c>
      <c r="R9348" s="0" t="str">
        <f aca="false">IF(I9348&gt;=Summary!$B$7,"Fast",IF(I9348&lt;Summary!$B$8,"Slow","Medium"))</f>
        <v>Fast</v>
      </c>
      <c r="S9348" s="15" t="n">
        <f aca="false">IF(M9348&gt;Summary!$B$5,1,0)</f>
        <v>0</v>
      </c>
      <c r="T9348" s="16" t="n">
        <f aca="false">IF(Q9348="Overstocked",(G9348-Summary!$B$6*H9348)*J9348,0)</f>
        <v>0</v>
      </c>
    </row>
    <row r="9349" customFormat="false" ht="15" hidden="false" customHeight="false" outlineLevel="0" collapsed="false">
      <c r="A9349" s="0" t="s">
        <v>9447</v>
      </c>
      <c r="B9349" s="0" t="s">
        <v>77</v>
      </c>
      <c r="C9349" s="0" t="s">
        <v>85</v>
      </c>
      <c r="D9349" s="0" t="s">
        <v>86</v>
      </c>
      <c r="E9349" s="14" t="n">
        <v>45280</v>
      </c>
      <c r="F9349" s="14" t="n">
        <v>45283</v>
      </c>
      <c r="G9349" s="0" t="n">
        <v>454</v>
      </c>
      <c r="H9349" s="0" t="n">
        <v>63</v>
      </c>
      <c r="I9349" s="0" t="n">
        <v>240</v>
      </c>
      <c r="J9349" s="0" t="n">
        <v>402</v>
      </c>
      <c r="K9349" s="0" t="n">
        <v>587</v>
      </c>
      <c r="L9349" s="15" t="s">
        <v>97</v>
      </c>
      <c r="M9349" s="0" t="n">
        <v>3</v>
      </c>
      <c r="N9349" s="16" t="n">
        <f aca="false">I9349*K9349</f>
        <v>140880</v>
      </c>
      <c r="O9349" s="16" t="n">
        <f aca="false">I9349*(K9349-J9349)</f>
        <v>44400</v>
      </c>
      <c r="P9349" s="15" t="n">
        <f aca="false">K9349-J9349</f>
        <v>185</v>
      </c>
      <c r="Q9349" s="0" t="str">
        <f aca="false">IF(G9349=0,"Out of stock",IF(G9349&lt;H9349,"Understocked",IF(G9349&gt;Summary!$B$6*H9349,"Overstocked","Healthy")))</f>
        <v>Overstocked</v>
      </c>
      <c r="R9349" s="0" t="str">
        <f aca="false">IF(I9349&gt;=Summary!$B$7,"Fast",IF(I9349&lt;Summary!$B$8,"Slow","Medium"))</f>
        <v>Fast</v>
      </c>
      <c r="S9349" s="15" t="n">
        <f aca="false">IF(M9349&gt;Summary!$B$5,1,0)</f>
        <v>0</v>
      </c>
      <c r="T9349" s="16" t="n">
        <f aca="false">IF(Q9349="Overstocked",(G9349-Summary!$B$6*H9349)*J9349,0)</f>
        <v>81204</v>
      </c>
    </row>
    <row r="9350" customFormat="false" ht="15" hidden="false" customHeight="false" outlineLevel="0" collapsed="false">
      <c r="A9350" s="0" t="s">
        <v>9448</v>
      </c>
      <c r="B9350" s="0" t="s">
        <v>111</v>
      </c>
      <c r="C9350" s="0" t="s">
        <v>96</v>
      </c>
      <c r="D9350" s="0" t="s">
        <v>92</v>
      </c>
      <c r="E9350" s="14" t="n">
        <v>45146</v>
      </c>
      <c r="F9350" s="14" t="n">
        <v>45148</v>
      </c>
      <c r="G9350" s="0" t="n">
        <v>15</v>
      </c>
      <c r="H9350" s="0" t="n">
        <v>54</v>
      </c>
      <c r="I9350" s="0" t="n">
        <v>286</v>
      </c>
      <c r="J9350" s="0" t="n">
        <v>1418</v>
      </c>
      <c r="K9350" s="0" t="n">
        <v>1758</v>
      </c>
      <c r="L9350" s="15" t="s">
        <v>93</v>
      </c>
      <c r="M9350" s="0" t="n">
        <v>2</v>
      </c>
      <c r="N9350" s="16" t="n">
        <f aca="false">I9350*K9350</f>
        <v>502788</v>
      </c>
      <c r="O9350" s="16" t="n">
        <f aca="false">I9350*(K9350-J9350)</f>
        <v>97240</v>
      </c>
      <c r="P9350" s="15" t="n">
        <f aca="false">K9350-J9350</f>
        <v>340</v>
      </c>
      <c r="Q9350" s="0" t="str">
        <f aca="false">IF(G9350=0,"Out of stock",IF(G9350&lt;H9350,"Understocked",IF(G9350&gt;Summary!$B$6*H9350,"Overstocked","Healthy")))</f>
        <v>Understocked</v>
      </c>
      <c r="R9350" s="0" t="str">
        <f aca="false">IF(I9350&gt;=Summary!$B$7,"Fast",IF(I9350&lt;Summary!$B$8,"Slow","Medium"))</f>
        <v>Fast</v>
      </c>
      <c r="S9350" s="15" t="n">
        <f aca="false">IF(M9350&gt;Summary!$B$5,1,0)</f>
        <v>0</v>
      </c>
      <c r="T9350" s="16" t="n">
        <f aca="false">IF(Q9350="Overstocked",(G9350-Summary!$B$6*H9350)*J9350,0)</f>
        <v>0</v>
      </c>
    </row>
    <row r="9351" customFormat="false" ht="15" hidden="false" customHeight="false" outlineLevel="0" collapsed="false">
      <c r="A9351" s="0" t="s">
        <v>9449</v>
      </c>
      <c r="B9351" s="0" t="s">
        <v>111</v>
      </c>
      <c r="C9351" s="0" t="s">
        <v>96</v>
      </c>
      <c r="D9351" s="0" t="s">
        <v>102</v>
      </c>
      <c r="E9351" s="14" t="n">
        <v>45043</v>
      </c>
      <c r="F9351" s="14" t="n">
        <v>45046</v>
      </c>
      <c r="G9351" s="0" t="n">
        <v>135</v>
      </c>
      <c r="H9351" s="0" t="n">
        <v>53</v>
      </c>
      <c r="I9351" s="0" t="n">
        <v>192</v>
      </c>
      <c r="J9351" s="0" t="n">
        <v>1097</v>
      </c>
      <c r="K9351" s="0" t="n">
        <v>1171</v>
      </c>
      <c r="L9351" s="15" t="s">
        <v>87</v>
      </c>
      <c r="M9351" s="0" t="n">
        <v>3</v>
      </c>
      <c r="N9351" s="16" t="n">
        <f aca="false">I9351*K9351</f>
        <v>224832</v>
      </c>
      <c r="O9351" s="16" t="n">
        <f aca="false">I9351*(K9351-J9351)</f>
        <v>14208</v>
      </c>
      <c r="P9351" s="15" t="n">
        <f aca="false">K9351-J9351</f>
        <v>74</v>
      </c>
      <c r="Q9351" s="0" t="str">
        <f aca="false">IF(G9351=0,"Out of stock",IF(G9351&lt;H9351,"Understocked",IF(G9351&gt;Summary!$B$6*H9351,"Overstocked","Healthy")))</f>
        <v>Healthy</v>
      </c>
      <c r="R9351" s="0" t="str">
        <f aca="false">IF(I9351&gt;=Summary!$B$7,"Fast",IF(I9351&lt;Summary!$B$8,"Slow","Medium"))</f>
        <v>Medium</v>
      </c>
      <c r="S9351" s="15" t="n">
        <f aca="false">IF(M9351&gt;Summary!$B$5,1,0)</f>
        <v>0</v>
      </c>
      <c r="T9351" s="16" t="n">
        <f aca="false">IF(Q9351="Overstocked",(G9351-Summary!$B$6*H9351)*J9351,0)</f>
        <v>0</v>
      </c>
    </row>
    <row r="9352" customFormat="false" ht="15" hidden="false" customHeight="false" outlineLevel="0" collapsed="false">
      <c r="A9352" s="0" t="s">
        <v>9450</v>
      </c>
      <c r="B9352" s="0" t="s">
        <v>107</v>
      </c>
      <c r="C9352" s="0" t="s">
        <v>78</v>
      </c>
      <c r="D9352" s="0" t="s">
        <v>92</v>
      </c>
      <c r="E9352" s="14" t="n">
        <v>45014</v>
      </c>
      <c r="F9352" s="14" t="n">
        <v>45023</v>
      </c>
      <c r="G9352" s="0" t="n">
        <v>452</v>
      </c>
      <c r="H9352" s="0" t="n">
        <v>128</v>
      </c>
      <c r="I9352" s="0" t="n">
        <v>16</v>
      </c>
      <c r="J9352" s="0" t="n">
        <v>1382</v>
      </c>
      <c r="K9352" s="0" t="n">
        <v>1633</v>
      </c>
      <c r="L9352" s="15" t="s">
        <v>82</v>
      </c>
      <c r="M9352" s="0" t="n">
        <v>9</v>
      </c>
      <c r="N9352" s="16" t="n">
        <f aca="false">I9352*K9352</f>
        <v>26128</v>
      </c>
      <c r="O9352" s="16" t="n">
        <f aca="false">I9352*(K9352-J9352)</f>
        <v>4016</v>
      </c>
      <c r="P9352" s="15" t="n">
        <f aca="false">K9352-J9352</f>
        <v>251</v>
      </c>
      <c r="Q9352" s="0" t="str">
        <f aca="false">IF(G9352=0,"Out of stock",IF(G9352&lt;H9352,"Understocked",IF(G9352&gt;Summary!$B$6*H9352,"Overstocked","Healthy")))</f>
        <v>Healthy</v>
      </c>
      <c r="R9352" s="0" t="str">
        <f aca="false">IF(I9352&gt;=Summary!$B$7,"Fast",IF(I9352&lt;Summary!$B$8,"Slow","Medium"))</f>
        <v>Slow</v>
      </c>
      <c r="S9352" s="15" t="n">
        <f aca="false">IF(M9352&gt;Summary!$B$5,1,0)</f>
        <v>1</v>
      </c>
      <c r="T9352" s="16" t="n">
        <f aca="false">IF(Q9352="Overstocked",(G9352-Summary!$B$6*H9352)*J9352,0)</f>
        <v>0</v>
      </c>
    </row>
    <row r="9353" customFormat="false" ht="15" hidden="false" customHeight="false" outlineLevel="0" collapsed="false">
      <c r="A9353" s="0" t="s">
        <v>9451</v>
      </c>
      <c r="B9353" s="0" t="s">
        <v>84</v>
      </c>
      <c r="C9353" s="0" t="s">
        <v>85</v>
      </c>
      <c r="D9353" s="0" t="s">
        <v>90</v>
      </c>
      <c r="E9353" s="14" t="n">
        <v>44929</v>
      </c>
      <c r="F9353" s="14" t="n">
        <v>44937</v>
      </c>
      <c r="G9353" s="0" t="n">
        <v>70</v>
      </c>
      <c r="H9353" s="0" t="n">
        <v>109</v>
      </c>
      <c r="I9353" s="0" t="n">
        <v>145</v>
      </c>
      <c r="J9353" s="0" t="n">
        <v>548</v>
      </c>
      <c r="K9353" s="0" t="n">
        <v>697</v>
      </c>
      <c r="L9353" s="15" t="s">
        <v>93</v>
      </c>
      <c r="M9353" s="0" t="n">
        <v>8</v>
      </c>
      <c r="N9353" s="16" t="n">
        <f aca="false">I9353*K9353</f>
        <v>101065</v>
      </c>
      <c r="O9353" s="16" t="n">
        <f aca="false">I9353*(K9353-J9353)</f>
        <v>21605</v>
      </c>
      <c r="P9353" s="15" t="n">
        <f aca="false">K9353-J9353</f>
        <v>149</v>
      </c>
      <c r="Q9353" s="0" t="str">
        <f aca="false">IF(G9353=0,"Out of stock",IF(G9353&lt;H9353,"Understocked",IF(G9353&gt;Summary!$B$6*H9353,"Overstocked","Healthy")))</f>
        <v>Understocked</v>
      </c>
      <c r="R9353" s="0" t="str">
        <f aca="false">IF(I9353&gt;=Summary!$B$7,"Fast",IF(I9353&lt;Summary!$B$8,"Slow","Medium"))</f>
        <v>Medium</v>
      </c>
      <c r="S9353" s="15" t="n">
        <f aca="false">IF(M9353&gt;Summary!$B$5,1,0)</f>
        <v>1</v>
      </c>
      <c r="T9353" s="16" t="n">
        <f aca="false">IF(Q9353="Overstocked",(G9353-Summary!$B$6*H9353)*J9353,0)</f>
        <v>0</v>
      </c>
    </row>
    <row r="9354" customFormat="false" ht="15" hidden="false" customHeight="false" outlineLevel="0" collapsed="false">
      <c r="A9354" s="0" t="s">
        <v>9452</v>
      </c>
      <c r="B9354" s="0" t="s">
        <v>111</v>
      </c>
      <c r="C9354" s="0" t="s">
        <v>85</v>
      </c>
      <c r="D9354" s="0" t="s">
        <v>86</v>
      </c>
      <c r="E9354" s="14" t="n">
        <v>45545</v>
      </c>
      <c r="F9354" s="14" t="n">
        <v>45555</v>
      </c>
      <c r="G9354" s="0" t="n">
        <v>323</v>
      </c>
      <c r="H9354" s="0" t="n">
        <v>72</v>
      </c>
      <c r="I9354" s="0" t="n">
        <v>160</v>
      </c>
      <c r="J9354" s="0" t="n">
        <v>1619</v>
      </c>
      <c r="K9354" s="0" t="n">
        <v>1973</v>
      </c>
      <c r="L9354" s="15" t="s">
        <v>87</v>
      </c>
      <c r="M9354" s="0" t="n">
        <v>10</v>
      </c>
      <c r="N9354" s="16" t="n">
        <f aca="false">I9354*K9354</f>
        <v>315680</v>
      </c>
      <c r="O9354" s="16" t="n">
        <f aca="false">I9354*(K9354-J9354)</f>
        <v>56640</v>
      </c>
      <c r="P9354" s="15" t="n">
        <f aca="false">K9354-J9354</f>
        <v>354</v>
      </c>
      <c r="Q9354" s="0" t="str">
        <f aca="false">IF(G9354=0,"Out of stock",IF(G9354&lt;H9354,"Understocked",IF(G9354&gt;Summary!$B$6*H9354,"Overstocked","Healthy")))</f>
        <v>Overstocked</v>
      </c>
      <c r="R9354" s="0" t="str">
        <f aca="false">IF(I9354&gt;=Summary!$B$7,"Fast",IF(I9354&lt;Summary!$B$8,"Slow","Medium"))</f>
        <v>Medium</v>
      </c>
      <c r="S9354" s="15" t="n">
        <f aca="false">IF(M9354&gt;Summary!$B$5,1,0)</f>
        <v>1</v>
      </c>
      <c r="T9354" s="16" t="n">
        <f aca="false">IF(Q9354="Overstocked",(G9354-Summary!$B$6*H9354)*J9354,0)</f>
        <v>56665</v>
      </c>
    </row>
    <row r="9355" customFormat="false" ht="15" hidden="false" customHeight="false" outlineLevel="0" collapsed="false">
      <c r="A9355" s="0" t="s">
        <v>9453</v>
      </c>
      <c r="B9355" s="0" t="s">
        <v>95</v>
      </c>
      <c r="C9355" s="0" t="s">
        <v>85</v>
      </c>
      <c r="D9355" s="0" t="s">
        <v>90</v>
      </c>
      <c r="E9355" s="14" t="n">
        <v>45120</v>
      </c>
      <c r="F9355" s="14" t="n">
        <v>45128</v>
      </c>
      <c r="G9355" s="0" t="n">
        <v>450</v>
      </c>
      <c r="H9355" s="0" t="n">
        <v>106</v>
      </c>
      <c r="I9355" s="0" t="n">
        <v>75</v>
      </c>
      <c r="J9355" s="0" t="n">
        <v>749</v>
      </c>
      <c r="K9355" s="0" t="n">
        <v>1099</v>
      </c>
      <c r="L9355" s="15" t="s">
        <v>82</v>
      </c>
      <c r="M9355" s="0" t="n">
        <v>8</v>
      </c>
      <c r="N9355" s="16" t="n">
        <f aca="false">I9355*K9355</f>
        <v>82425</v>
      </c>
      <c r="O9355" s="16" t="n">
        <f aca="false">I9355*(K9355-J9355)</f>
        <v>26250</v>
      </c>
      <c r="P9355" s="15" t="n">
        <f aca="false">K9355-J9355</f>
        <v>350</v>
      </c>
      <c r="Q9355" s="0" t="str">
        <f aca="false">IF(G9355=0,"Out of stock",IF(G9355&lt;H9355,"Understocked",IF(G9355&gt;Summary!$B$6*H9355,"Overstocked","Healthy")))</f>
        <v>Overstocked</v>
      </c>
      <c r="R9355" s="0" t="str">
        <f aca="false">IF(I9355&gt;=Summary!$B$7,"Fast",IF(I9355&lt;Summary!$B$8,"Slow","Medium"))</f>
        <v>Slow</v>
      </c>
      <c r="S9355" s="15" t="n">
        <f aca="false">IF(M9355&gt;Summary!$B$5,1,0)</f>
        <v>1</v>
      </c>
      <c r="T9355" s="16" t="n">
        <f aca="false">IF(Q9355="Overstocked",(G9355-Summary!$B$6*H9355)*J9355,0)</f>
        <v>19474</v>
      </c>
    </row>
    <row r="9356" customFormat="false" ht="15" hidden="false" customHeight="false" outlineLevel="0" collapsed="false">
      <c r="A9356" s="0" t="s">
        <v>9454</v>
      </c>
      <c r="B9356" s="0" t="s">
        <v>77</v>
      </c>
      <c r="C9356" s="0" t="s">
        <v>78</v>
      </c>
      <c r="D9356" s="0" t="s">
        <v>90</v>
      </c>
      <c r="E9356" s="14" t="n">
        <v>45303</v>
      </c>
      <c r="F9356" s="14" t="n">
        <v>45312</v>
      </c>
      <c r="G9356" s="0" t="n">
        <v>330</v>
      </c>
      <c r="H9356" s="0" t="n">
        <v>62</v>
      </c>
      <c r="I9356" s="0" t="n">
        <v>253</v>
      </c>
      <c r="J9356" s="0" t="n">
        <v>262</v>
      </c>
      <c r="K9356" s="0" t="n">
        <v>445</v>
      </c>
      <c r="L9356" s="15" t="s">
        <v>93</v>
      </c>
      <c r="M9356" s="0" t="n">
        <v>9</v>
      </c>
      <c r="N9356" s="16" t="n">
        <f aca="false">I9356*K9356</f>
        <v>112585</v>
      </c>
      <c r="O9356" s="16" t="n">
        <f aca="false">I9356*(K9356-J9356)</f>
        <v>46299</v>
      </c>
      <c r="P9356" s="15" t="n">
        <f aca="false">K9356-J9356</f>
        <v>183</v>
      </c>
      <c r="Q9356" s="0" t="str">
        <f aca="false">IF(G9356=0,"Out of stock",IF(G9356&lt;H9356,"Understocked",IF(G9356&gt;Summary!$B$6*H9356,"Overstocked","Healthy")))</f>
        <v>Overstocked</v>
      </c>
      <c r="R9356" s="0" t="str">
        <f aca="false">IF(I9356&gt;=Summary!$B$7,"Fast",IF(I9356&lt;Summary!$B$8,"Slow","Medium"))</f>
        <v>Fast</v>
      </c>
      <c r="S9356" s="15" t="n">
        <f aca="false">IF(M9356&gt;Summary!$B$5,1,0)</f>
        <v>1</v>
      </c>
      <c r="T9356" s="16" t="n">
        <f aca="false">IF(Q9356="Overstocked",(G9356-Summary!$B$6*H9356)*J9356,0)</f>
        <v>21484</v>
      </c>
    </row>
    <row r="9357" customFormat="false" ht="15" hidden="false" customHeight="false" outlineLevel="0" collapsed="false">
      <c r="A9357" s="0" t="s">
        <v>9455</v>
      </c>
      <c r="B9357" s="0" t="s">
        <v>123</v>
      </c>
      <c r="C9357" s="0" t="s">
        <v>104</v>
      </c>
      <c r="D9357" s="0" t="s">
        <v>90</v>
      </c>
      <c r="E9357" s="14" t="n">
        <v>45043</v>
      </c>
      <c r="F9357" s="14" t="n">
        <v>45046</v>
      </c>
      <c r="G9357" s="0" t="n">
        <v>386</v>
      </c>
      <c r="H9357" s="0" t="n">
        <v>147</v>
      </c>
      <c r="I9357" s="0" t="n">
        <v>188</v>
      </c>
      <c r="J9357" s="0" t="n">
        <v>437</v>
      </c>
      <c r="K9357" s="0" t="n">
        <v>784</v>
      </c>
      <c r="L9357" s="15" t="s">
        <v>93</v>
      </c>
      <c r="M9357" s="0" t="n">
        <v>3</v>
      </c>
      <c r="N9357" s="16" t="n">
        <f aca="false">I9357*K9357</f>
        <v>147392</v>
      </c>
      <c r="O9357" s="16" t="n">
        <f aca="false">I9357*(K9357-J9357)</f>
        <v>65236</v>
      </c>
      <c r="P9357" s="15" t="n">
        <f aca="false">K9357-J9357</f>
        <v>347</v>
      </c>
      <c r="Q9357" s="0" t="str">
        <f aca="false">IF(G9357=0,"Out of stock",IF(G9357&lt;H9357,"Understocked",IF(G9357&gt;Summary!$B$6*H9357,"Overstocked","Healthy")))</f>
        <v>Healthy</v>
      </c>
      <c r="R9357" s="0" t="str">
        <f aca="false">IF(I9357&gt;=Summary!$B$7,"Fast",IF(I9357&lt;Summary!$B$8,"Slow","Medium"))</f>
        <v>Medium</v>
      </c>
      <c r="S9357" s="15" t="n">
        <f aca="false">IF(M9357&gt;Summary!$B$5,1,0)</f>
        <v>0</v>
      </c>
      <c r="T9357" s="16" t="n">
        <f aca="false">IF(Q9357="Overstocked",(G9357-Summary!$B$6*H9357)*J9357,0)</f>
        <v>0</v>
      </c>
    </row>
    <row r="9358" customFormat="false" ht="15" hidden="false" customHeight="false" outlineLevel="0" collapsed="false">
      <c r="A9358" s="0" t="s">
        <v>9456</v>
      </c>
      <c r="B9358" s="0" t="s">
        <v>84</v>
      </c>
      <c r="C9358" s="0" t="s">
        <v>85</v>
      </c>
      <c r="D9358" s="0" t="s">
        <v>86</v>
      </c>
      <c r="E9358" s="14" t="n">
        <v>45603</v>
      </c>
      <c r="F9358" s="14" t="n">
        <v>45604</v>
      </c>
      <c r="G9358" s="0" t="n">
        <v>102</v>
      </c>
      <c r="H9358" s="0" t="n">
        <v>140</v>
      </c>
      <c r="I9358" s="0" t="n">
        <v>50</v>
      </c>
      <c r="J9358" s="0" t="n">
        <v>1940</v>
      </c>
      <c r="K9358" s="0" t="n">
        <v>2160</v>
      </c>
      <c r="L9358" s="15" t="s">
        <v>80</v>
      </c>
      <c r="M9358" s="0" t="n">
        <v>1</v>
      </c>
      <c r="N9358" s="16" t="n">
        <f aca="false">I9358*K9358</f>
        <v>108000</v>
      </c>
      <c r="O9358" s="16" t="n">
        <f aca="false">I9358*(K9358-J9358)</f>
        <v>11000</v>
      </c>
      <c r="P9358" s="15" t="n">
        <f aca="false">K9358-J9358</f>
        <v>220</v>
      </c>
      <c r="Q9358" s="0" t="str">
        <f aca="false">IF(G9358=0,"Out of stock",IF(G9358&lt;H9358,"Understocked",IF(G9358&gt;Summary!$B$6*H9358,"Overstocked","Healthy")))</f>
        <v>Understocked</v>
      </c>
      <c r="R9358" s="0" t="str">
        <f aca="false">IF(I9358&gt;=Summary!$B$7,"Fast",IF(I9358&lt;Summary!$B$8,"Slow","Medium"))</f>
        <v>Slow</v>
      </c>
      <c r="S9358" s="15" t="n">
        <f aca="false">IF(M9358&gt;Summary!$B$5,1,0)</f>
        <v>0</v>
      </c>
      <c r="T9358" s="16" t="n">
        <f aca="false">IF(Q9358="Overstocked",(G9358-Summary!$B$6*H9358)*J9358,0)</f>
        <v>0</v>
      </c>
    </row>
    <row r="9359" customFormat="false" ht="15" hidden="false" customHeight="false" outlineLevel="0" collapsed="false">
      <c r="A9359" s="0" t="s">
        <v>9457</v>
      </c>
      <c r="B9359" s="0" t="s">
        <v>84</v>
      </c>
      <c r="C9359" s="0" t="s">
        <v>104</v>
      </c>
      <c r="D9359" s="0" t="s">
        <v>102</v>
      </c>
      <c r="E9359" s="14" t="n">
        <v>45225</v>
      </c>
      <c r="F9359" s="14" t="n">
        <v>45231</v>
      </c>
      <c r="G9359" s="0" t="n">
        <v>46</v>
      </c>
      <c r="H9359" s="0" t="n">
        <v>81</v>
      </c>
      <c r="I9359" s="0" t="n">
        <v>180</v>
      </c>
      <c r="J9359" s="0" t="n">
        <v>1546</v>
      </c>
      <c r="K9359" s="0" t="n">
        <v>1668</v>
      </c>
      <c r="L9359" s="15" t="s">
        <v>93</v>
      </c>
      <c r="M9359" s="0" t="n">
        <v>6</v>
      </c>
      <c r="N9359" s="16" t="n">
        <f aca="false">I9359*K9359</f>
        <v>300240</v>
      </c>
      <c r="O9359" s="16" t="n">
        <f aca="false">I9359*(K9359-J9359)</f>
        <v>21960</v>
      </c>
      <c r="P9359" s="15" t="n">
        <f aca="false">K9359-J9359</f>
        <v>122</v>
      </c>
      <c r="Q9359" s="0" t="str">
        <f aca="false">IF(G9359=0,"Out of stock",IF(G9359&lt;H9359,"Understocked",IF(G9359&gt;Summary!$B$6*H9359,"Overstocked","Healthy")))</f>
        <v>Understocked</v>
      </c>
      <c r="R9359" s="0" t="str">
        <f aca="false">IF(I9359&gt;=Summary!$B$7,"Fast",IF(I9359&lt;Summary!$B$8,"Slow","Medium"))</f>
        <v>Medium</v>
      </c>
      <c r="S9359" s="15" t="n">
        <f aca="false">IF(M9359&gt;Summary!$B$5,1,0)</f>
        <v>0</v>
      </c>
      <c r="T9359" s="16" t="n">
        <f aca="false">IF(Q9359="Overstocked",(G9359-Summary!$B$6*H9359)*J9359,0)</f>
        <v>0</v>
      </c>
    </row>
    <row r="9360" customFormat="false" ht="15" hidden="false" customHeight="false" outlineLevel="0" collapsed="false">
      <c r="A9360" s="0" t="s">
        <v>9458</v>
      </c>
      <c r="B9360" s="0" t="s">
        <v>89</v>
      </c>
      <c r="C9360" s="0" t="s">
        <v>96</v>
      </c>
      <c r="D9360" s="0" t="s">
        <v>102</v>
      </c>
      <c r="E9360" s="14" t="n">
        <v>44984</v>
      </c>
      <c r="F9360" s="14" t="n">
        <v>44994</v>
      </c>
      <c r="G9360" s="0" t="n">
        <v>251</v>
      </c>
      <c r="H9360" s="0" t="n">
        <v>147</v>
      </c>
      <c r="I9360" s="0" t="n">
        <v>233</v>
      </c>
      <c r="J9360" s="0" t="n">
        <v>1561</v>
      </c>
      <c r="K9360" s="0" t="n">
        <v>2054</v>
      </c>
      <c r="L9360" s="15" t="s">
        <v>87</v>
      </c>
      <c r="M9360" s="0" t="n">
        <v>10</v>
      </c>
      <c r="N9360" s="16" t="n">
        <f aca="false">I9360*K9360</f>
        <v>478582</v>
      </c>
      <c r="O9360" s="16" t="n">
        <f aca="false">I9360*(K9360-J9360)</f>
        <v>114869</v>
      </c>
      <c r="P9360" s="15" t="n">
        <f aca="false">K9360-J9360</f>
        <v>493</v>
      </c>
      <c r="Q9360" s="0" t="str">
        <f aca="false">IF(G9360=0,"Out of stock",IF(G9360&lt;H9360,"Understocked",IF(G9360&gt;Summary!$B$6*H9360,"Overstocked","Healthy")))</f>
        <v>Healthy</v>
      </c>
      <c r="R9360" s="0" t="str">
        <f aca="false">IF(I9360&gt;=Summary!$B$7,"Fast",IF(I9360&lt;Summary!$B$8,"Slow","Medium"))</f>
        <v>Fast</v>
      </c>
      <c r="S9360" s="15" t="n">
        <f aca="false">IF(M9360&gt;Summary!$B$5,1,0)</f>
        <v>1</v>
      </c>
      <c r="T9360" s="16" t="n">
        <f aca="false">IF(Q9360="Overstocked",(G9360-Summary!$B$6*H9360)*J9360,0)</f>
        <v>0</v>
      </c>
    </row>
    <row r="9361" customFormat="false" ht="15" hidden="false" customHeight="false" outlineLevel="0" collapsed="false">
      <c r="A9361" s="0" t="s">
        <v>9459</v>
      </c>
      <c r="B9361" s="0" t="s">
        <v>95</v>
      </c>
      <c r="C9361" s="0" t="s">
        <v>85</v>
      </c>
      <c r="D9361" s="0" t="s">
        <v>79</v>
      </c>
      <c r="E9361" s="14" t="n">
        <v>45655</v>
      </c>
      <c r="F9361" s="14" t="n">
        <v>45664</v>
      </c>
      <c r="G9361" s="0" t="n">
        <v>218</v>
      </c>
      <c r="H9361" s="0" t="n">
        <v>90</v>
      </c>
      <c r="I9361" s="0" t="n">
        <v>160</v>
      </c>
      <c r="J9361" s="0" t="n">
        <v>628</v>
      </c>
      <c r="K9361" s="0" t="n">
        <v>732</v>
      </c>
      <c r="L9361" s="15" t="s">
        <v>87</v>
      </c>
      <c r="M9361" s="0" t="n">
        <v>9</v>
      </c>
      <c r="N9361" s="16" t="n">
        <f aca="false">I9361*K9361</f>
        <v>117120</v>
      </c>
      <c r="O9361" s="16" t="n">
        <f aca="false">I9361*(K9361-J9361)</f>
        <v>16640</v>
      </c>
      <c r="P9361" s="15" t="n">
        <f aca="false">K9361-J9361</f>
        <v>104</v>
      </c>
      <c r="Q9361" s="0" t="str">
        <f aca="false">IF(G9361=0,"Out of stock",IF(G9361&lt;H9361,"Understocked",IF(G9361&gt;Summary!$B$6*H9361,"Overstocked","Healthy")))</f>
        <v>Healthy</v>
      </c>
      <c r="R9361" s="0" t="str">
        <f aca="false">IF(I9361&gt;=Summary!$B$7,"Fast",IF(I9361&lt;Summary!$B$8,"Slow","Medium"))</f>
        <v>Medium</v>
      </c>
      <c r="S9361" s="15" t="n">
        <f aca="false">IF(M9361&gt;Summary!$B$5,1,0)</f>
        <v>1</v>
      </c>
      <c r="T9361" s="16" t="n">
        <f aca="false">IF(Q9361="Overstocked",(G9361-Summary!$B$6*H9361)*J9361,0)</f>
        <v>0</v>
      </c>
    </row>
    <row r="9362" customFormat="false" ht="15" hidden="false" customHeight="false" outlineLevel="0" collapsed="false">
      <c r="A9362" s="0" t="s">
        <v>9460</v>
      </c>
      <c r="B9362" s="0" t="s">
        <v>123</v>
      </c>
      <c r="C9362" s="0" t="s">
        <v>104</v>
      </c>
      <c r="D9362" s="0" t="s">
        <v>102</v>
      </c>
      <c r="E9362" s="14" t="n">
        <v>45637</v>
      </c>
      <c r="F9362" s="14" t="n">
        <v>45638</v>
      </c>
      <c r="G9362" s="0" t="n">
        <v>385</v>
      </c>
      <c r="H9362" s="0" t="n">
        <v>85</v>
      </c>
      <c r="I9362" s="0" t="n">
        <v>30</v>
      </c>
      <c r="J9362" s="0" t="n">
        <v>463</v>
      </c>
      <c r="K9362" s="0" t="n">
        <v>886</v>
      </c>
      <c r="L9362" s="15" t="s">
        <v>80</v>
      </c>
      <c r="M9362" s="0" t="n">
        <v>1</v>
      </c>
      <c r="N9362" s="16" t="n">
        <f aca="false">I9362*K9362</f>
        <v>26580</v>
      </c>
      <c r="O9362" s="16" t="n">
        <f aca="false">I9362*(K9362-J9362)</f>
        <v>12690</v>
      </c>
      <c r="P9362" s="15" t="n">
        <f aca="false">K9362-J9362</f>
        <v>423</v>
      </c>
      <c r="Q9362" s="0" t="str">
        <f aca="false">IF(G9362=0,"Out of stock",IF(G9362&lt;H9362,"Understocked",IF(G9362&gt;Summary!$B$6*H9362,"Overstocked","Healthy")))</f>
        <v>Overstocked</v>
      </c>
      <c r="R9362" s="0" t="str">
        <f aca="false">IF(I9362&gt;=Summary!$B$7,"Fast",IF(I9362&lt;Summary!$B$8,"Slow","Medium"))</f>
        <v>Slow</v>
      </c>
      <c r="S9362" s="15" t="n">
        <f aca="false">IF(M9362&gt;Summary!$B$5,1,0)</f>
        <v>0</v>
      </c>
      <c r="T9362" s="16" t="n">
        <f aca="false">IF(Q9362="Overstocked",(G9362-Summary!$B$6*H9362)*J9362,0)</f>
        <v>20835</v>
      </c>
    </row>
    <row r="9363" customFormat="false" ht="15" hidden="false" customHeight="false" outlineLevel="0" collapsed="false">
      <c r="A9363" s="0" t="s">
        <v>9461</v>
      </c>
      <c r="B9363" s="0" t="s">
        <v>101</v>
      </c>
      <c r="C9363" s="0" t="s">
        <v>104</v>
      </c>
      <c r="D9363" s="0" t="s">
        <v>86</v>
      </c>
      <c r="E9363" s="14" t="n">
        <v>45510</v>
      </c>
      <c r="F9363" s="14" t="n">
        <v>45518</v>
      </c>
      <c r="G9363" s="0" t="n">
        <v>64</v>
      </c>
      <c r="H9363" s="0" t="n">
        <v>75</v>
      </c>
      <c r="I9363" s="0" t="n">
        <v>206</v>
      </c>
      <c r="J9363" s="0" t="n">
        <v>1802</v>
      </c>
      <c r="K9363" s="0" t="n">
        <v>2233</v>
      </c>
      <c r="L9363" s="15" t="s">
        <v>93</v>
      </c>
      <c r="M9363" s="0" t="n">
        <v>8</v>
      </c>
      <c r="N9363" s="16" t="n">
        <f aca="false">I9363*K9363</f>
        <v>459998</v>
      </c>
      <c r="O9363" s="16" t="n">
        <f aca="false">I9363*(K9363-J9363)</f>
        <v>88786</v>
      </c>
      <c r="P9363" s="15" t="n">
        <f aca="false">K9363-J9363</f>
        <v>431</v>
      </c>
      <c r="Q9363" s="0" t="str">
        <f aca="false">IF(G9363=0,"Out of stock",IF(G9363&lt;H9363,"Understocked",IF(G9363&gt;Summary!$B$6*H9363,"Overstocked","Healthy")))</f>
        <v>Understocked</v>
      </c>
      <c r="R9363" s="0" t="str">
        <f aca="false">IF(I9363&gt;=Summary!$B$7,"Fast",IF(I9363&lt;Summary!$B$8,"Slow","Medium"))</f>
        <v>Fast</v>
      </c>
      <c r="S9363" s="15" t="n">
        <f aca="false">IF(M9363&gt;Summary!$B$5,1,0)</f>
        <v>1</v>
      </c>
      <c r="T9363" s="16" t="n">
        <f aca="false">IF(Q9363="Overstocked",(G9363-Summary!$B$6*H9363)*J9363,0)</f>
        <v>0</v>
      </c>
    </row>
    <row r="9364" customFormat="false" ht="15" hidden="false" customHeight="false" outlineLevel="0" collapsed="false">
      <c r="A9364" s="0" t="s">
        <v>9462</v>
      </c>
      <c r="B9364" s="0" t="s">
        <v>89</v>
      </c>
      <c r="C9364" s="0" t="s">
        <v>78</v>
      </c>
      <c r="D9364" s="0" t="s">
        <v>86</v>
      </c>
      <c r="E9364" s="14" t="n">
        <v>45385</v>
      </c>
      <c r="F9364" s="14" t="n">
        <v>45393</v>
      </c>
      <c r="G9364" s="0" t="n">
        <v>243</v>
      </c>
      <c r="H9364" s="0" t="n">
        <v>56</v>
      </c>
      <c r="I9364" s="0" t="n">
        <v>24</v>
      </c>
      <c r="J9364" s="0" t="n">
        <v>1091</v>
      </c>
      <c r="K9364" s="0" t="n">
        <v>1400</v>
      </c>
      <c r="L9364" s="15" t="s">
        <v>97</v>
      </c>
      <c r="M9364" s="0" t="n">
        <v>8</v>
      </c>
      <c r="N9364" s="16" t="n">
        <f aca="false">I9364*K9364</f>
        <v>33600</v>
      </c>
      <c r="O9364" s="16" t="n">
        <f aca="false">I9364*(K9364-J9364)</f>
        <v>7416</v>
      </c>
      <c r="P9364" s="15" t="n">
        <f aca="false">K9364-J9364</f>
        <v>309</v>
      </c>
      <c r="Q9364" s="0" t="str">
        <f aca="false">IF(G9364=0,"Out of stock",IF(G9364&lt;H9364,"Understocked",IF(G9364&gt;Summary!$B$6*H9364,"Overstocked","Healthy")))</f>
        <v>Overstocked</v>
      </c>
      <c r="R9364" s="0" t="str">
        <f aca="false">IF(I9364&gt;=Summary!$B$7,"Fast",IF(I9364&lt;Summary!$B$8,"Slow","Medium"))</f>
        <v>Slow</v>
      </c>
      <c r="S9364" s="15" t="n">
        <f aca="false">IF(M9364&gt;Summary!$B$5,1,0)</f>
        <v>1</v>
      </c>
      <c r="T9364" s="16" t="n">
        <f aca="false">IF(Q9364="Overstocked",(G9364-Summary!$B$6*H9364)*J9364,0)</f>
        <v>20729</v>
      </c>
    </row>
    <row r="9365" customFormat="false" ht="15" hidden="false" customHeight="false" outlineLevel="0" collapsed="false">
      <c r="A9365" s="0" t="s">
        <v>9463</v>
      </c>
      <c r="B9365" s="0" t="s">
        <v>107</v>
      </c>
      <c r="C9365" s="0" t="s">
        <v>78</v>
      </c>
      <c r="D9365" s="0" t="s">
        <v>79</v>
      </c>
      <c r="E9365" s="14" t="n">
        <v>45251</v>
      </c>
      <c r="F9365" s="14" t="n">
        <v>45256</v>
      </c>
      <c r="G9365" s="0" t="n">
        <v>488</v>
      </c>
      <c r="H9365" s="0" t="n">
        <v>107</v>
      </c>
      <c r="I9365" s="0" t="n">
        <v>147</v>
      </c>
      <c r="J9365" s="0" t="n">
        <v>1133</v>
      </c>
      <c r="K9365" s="0" t="n">
        <v>1620</v>
      </c>
      <c r="L9365" s="15" t="s">
        <v>82</v>
      </c>
      <c r="M9365" s="0" t="n">
        <v>5</v>
      </c>
      <c r="N9365" s="16" t="n">
        <f aca="false">I9365*K9365</f>
        <v>238140</v>
      </c>
      <c r="O9365" s="16" t="n">
        <f aca="false">I9365*(K9365-J9365)</f>
        <v>71589</v>
      </c>
      <c r="P9365" s="15" t="n">
        <f aca="false">K9365-J9365</f>
        <v>487</v>
      </c>
      <c r="Q9365" s="0" t="str">
        <f aca="false">IF(G9365=0,"Out of stock",IF(G9365&lt;H9365,"Understocked",IF(G9365&gt;Summary!$B$6*H9365,"Overstocked","Healthy")))</f>
        <v>Overstocked</v>
      </c>
      <c r="R9365" s="0" t="str">
        <f aca="false">IF(I9365&gt;=Summary!$B$7,"Fast",IF(I9365&lt;Summary!$B$8,"Slow","Medium"))</f>
        <v>Medium</v>
      </c>
      <c r="S9365" s="15" t="n">
        <f aca="false">IF(M9365&gt;Summary!$B$5,1,0)</f>
        <v>0</v>
      </c>
      <c r="T9365" s="16" t="n">
        <f aca="false">IF(Q9365="Overstocked",(G9365-Summary!$B$6*H9365)*J9365,0)</f>
        <v>67980</v>
      </c>
    </row>
    <row r="9366" customFormat="false" ht="15" hidden="false" customHeight="false" outlineLevel="0" collapsed="false">
      <c r="A9366" s="0" t="s">
        <v>9464</v>
      </c>
      <c r="B9366" s="0" t="s">
        <v>84</v>
      </c>
      <c r="C9366" s="0" t="s">
        <v>85</v>
      </c>
      <c r="D9366" s="0" t="s">
        <v>102</v>
      </c>
      <c r="E9366" s="14" t="n">
        <v>45070</v>
      </c>
      <c r="F9366" s="14" t="n">
        <v>45074</v>
      </c>
      <c r="G9366" s="0" t="n">
        <v>297</v>
      </c>
      <c r="H9366" s="0" t="n">
        <v>119</v>
      </c>
      <c r="I9366" s="0" t="n">
        <v>202</v>
      </c>
      <c r="J9366" s="0" t="n">
        <v>959</v>
      </c>
      <c r="K9366" s="0" t="n">
        <v>1343</v>
      </c>
      <c r="L9366" s="15" t="s">
        <v>93</v>
      </c>
      <c r="M9366" s="0" t="n">
        <v>4</v>
      </c>
      <c r="N9366" s="16" t="n">
        <f aca="false">I9366*K9366</f>
        <v>271286</v>
      </c>
      <c r="O9366" s="16" t="n">
        <f aca="false">I9366*(K9366-J9366)</f>
        <v>77568</v>
      </c>
      <c r="P9366" s="15" t="n">
        <f aca="false">K9366-J9366</f>
        <v>384</v>
      </c>
      <c r="Q9366" s="0" t="str">
        <f aca="false">IF(G9366=0,"Out of stock",IF(G9366&lt;H9366,"Understocked",IF(G9366&gt;Summary!$B$6*H9366,"Overstocked","Healthy")))</f>
        <v>Healthy</v>
      </c>
      <c r="R9366" s="0" t="str">
        <f aca="false">IF(I9366&gt;=Summary!$B$7,"Fast",IF(I9366&lt;Summary!$B$8,"Slow","Medium"))</f>
        <v>Fast</v>
      </c>
      <c r="S9366" s="15" t="n">
        <f aca="false">IF(M9366&gt;Summary!$B$5,1,0)</f>
        <v>0</v>
      </c>
      <c r="T9366" s="16" t="n">
        <f aca="false">IF(Q9366="Overstocked",(G9366-Summary!$B$6*H9366)*J9366,0)</f>
        <v>0</v>
      </c>
    </row>
    <row r="9367" customFormat="false" ht="15" hidden="false" customHeight="false" outlineLevel="0" collapsed="false">
      <c r="A9367" s="0" t="s">
        <v>9465</v>
      </c>
      <c r="B9367" s="0" t="s">
        <v>89</v>
      </c>
      <c r="C9367" s="0" t="s">
        <v>96</v>
      </c>
      <c r="D9367" s="0" t="s">
        <v>90</v>
      </c>
      <c r="E9367" s="14" t="n">
        <v>45160</v>
      </c>
      <c r="F9367" s="14" t="n">
        <v>45164</v>
      </c>
      <c r="G9367" s="0" t="n">
        <v>137</v>
      </c>
      <c r="H9367" s="0" t="n">
        <v>70</v>
      </c>
      <c r="I9367" s="0" t="n">
        <v>286</v>
      </c>
      <c r="J9367" s="0" t="n">
        <v>1155</v>
      </c>
      <c r="K9367" s="0" t="n">
        <v>1538</v>
      </c>
      <c r="L9367" s="15" t="s">
        <v>80</v>
      </c>
      <c r="M9367" s="0" t="n">
        <v>4</v>
      </c>
      <c r="N9367" s="16" t="n">
        <f aca="false">I9367*K9367</f>
        <v>439868</v>
      </c>
      <c r="O9367" s="16" t="n">
        <f aca="false">I9367*(K9367-J9367)</f>
        <v>109538</v>
      </c>
      <c r="P9367" s="15" t="n">
        <f aca="false">K9367-J9367</f>
        <v>383</v>
      </c>
      <c r="Q9367" s="0" t="str">
        <f aca="false">IF(G9367=0,"Out of stock",IF(G9367&lt;H9367,"Understocked",IF(G9367&gt;Summary!$B$6*H9367,"Overstocked","Healthy")))</f>
        <v>Healthy</v>
      </c>
      <c r="R9367" s="0" t="str">
        <f aca="false">IF(I9367&gt;=Summary!$B$7,"Fast",IF(I9367&lt;Summary!$B$8,"Slow","Medium"))</f>
        <v>Fast</v>
      </c>
      <c r="S9367" s="15" t="n">
        <f aca="false">IF(M9367&gt;Summary!$B$5,1,0)</f>
        <v>0</v>
      </c>
      <c r="T9367" s="16" t="n">
        <f aca="false">IF(Q9367="Overstocked",(G9367-Summary!$B$6*H9367)*J9367,0)</f>
        <v>0</v>
      </c>
    </row>
    <row r="9368" customFormat="false" ht="15" hidden="false" customHeight="false" outlineLevel="0" collapsed="false">
      <c r="A9368" s="0" t="s">
        <v>9466</v>
      </c>
      <c r="B9368" s="0" t="s">
        <v>101</v>
      </c>
      <c r="C9368" s="0" t="s">
        <v>104</v>
      </c>
      <c r="D9368" s="0" t="s">
        <v>92</v>
      </c>
      <c r="E9368" s="14" t="n">
        <v>45315</v>
      </c>
      <c r="F9368" s="14" t="n">
        <v>45321</v>
      </c>
      <c r="G9368" s="0" t="n">
        <v>97</v>
      </c>
      <c r="H9368" s="0" t="n">
        <v>51</v>
      </c>
      <c r="I9368" s="0" t="n">
        <v>17</v>
      </c>
      <c r="J9368" s="0" t="n">
        <v>987</v>
      </c>
      <c r="K9368" s="0" t="n">
        <v>1339</v>
      </c>
      <c r="L9368" s="15" t="s">
        <v>93</v>
      </c>
      <c r="M9368" s="0" t="n">
        <v>6</v>
      </c>
      <c r="N9368" s="16" t="n">
        <f aca="false">I9368*K9368</f>
        <v>22763</v>
      </c>
      <c r="O9368" s="16" t="n">
        <f aca="false">I9368*(K9368-J9368)</f>
        <v>5984</v>
      </c>
      <c r="P9368" s="15" t="n">
        <f aca="false">K9368-J9368</f>
        <v>352</v>
      </c>
      <c r="Q9368" s="0" t="str">
        <f aca="false">IF(G9368=0,"Out of stock",IF(G9368&lt;H9368,"Understocked",IF(G9368&gt;Summary!$B$6*H9368,"Overstocked","Healthy")))</f>
        <v>Healthy</v>
      </c>
      <c r="R9368" s="0" t="str">
        <f aca="false">IF(I9368&gt;=Summary!$B$7,"Fast",IF(I9368&lt;Summary!$B$8,"Slow","Medium"))</f>
        <v>Slow</v>
      </c>
      <c r="S9368" s="15" t="n">
        <f aca="false">IF(M9368&gt;Summary!$B$5,1,0)</f>
        <v>0</v>
      </c>
      <c r="T9368" s="16" t="n">
        <f aca="false">IF(Q9368="Overstocked",(G9368-Summary!$B$6*H9368)*J9368,0)</f>
        <v>0</v>
      </c>
    </row>
    <row r="9369" customFormat="false" ht="15" hidden="false" customHeight="false" outlineLevel="0" collapsed="false">
      <c r="A9369" s="0" t="s">
        <v>9467</v>
      </c>
      <c r="B9369" s="0" t="s">
        <v>77</v>
      </c>
      <c r="C9369" s="0" t="s">
        <v>104</v>
      </c>
      <c r="D9369" s="0" t="s">
        <v>102</v>
      </c>
      <c r="E9369" s="14" t="n">
        <v>45094</v>
      </c>
      <c r="F9369" s="14" t="n">
        <v>45104</v>
      </c>
      <c r="G9369" s="0" t="n">
        <v>399</v>
      </c>
      <c r="H9369" s="0" t="n">
        <v>123</v>
      </c>
      <c r="I9369" s="0" t="n">
        <v>147</v>
      </c>
      <c r="J9369" s="0" t="n">
        <v>370</v>
      </c>
      <c r="K9369" s="0" t="n">
        <v>778</v>
      </c>
      <c r="L9369" s="15" t="s">
        <v>80</v>
      </c>
      <c r="M9369" s="0" t="n">
        <v>10</v>
      </c>
      <c r="N9369" s="16" t="n">
        <f aca="false">I9369*K9369</f>
        <v>114366</v>
      </c>
      <c r="O9369" s="16" t="n">
        <f aca="false">I9369*(K9369-J9369)</f>
        <v>59976</v>
      </c>
      <c r="P9369" s="15" t="n">
        <f aca="false">K9369-J9369</f>
        <v>408</v>
      </c>
      <c r="Q9369" s="0" t="str">
        <f aca="false">IF(G9369=0,"Out of stock",IF(G9369&lt;H9369,"Understocked",IF(G9369&gt;Summary!$B$6*H9369,"Overstocked","Healthy")))</f>
        <v>Healthy</v>
      </c>
      <c r="R9369" s="0" t="str">
        <f aca="false">IF(I9369&gt;=Summary!$B$7,"Fast",IF(I9369&lt;Summary!$B$8,"Slow","Medium"))</f>
        <v>Medium</v>
      </c>
      <c r="S9369" s="15" t="n">
        <f aca="false">IF(M9369&gt;Summary!$B$5,1,0)</f>
        <v>1</v>
      </c>
      <c r="T9369" s="16" t="n">
        <f aca="false">IF(Q9369="Overstocked",(G9369-Summary!$B$6*H9369)*J9369,0)</f>
        <v>0</v>
      </c>
    </row>
    <row r="9370" customFormat="false" ht="15" hidden="false" customHeight="false" outlineLevel="0" collapsed="false">
      <c r="A9370" s="0" t="s">
        <v>9468</v>
      </c>
      <c r="B9370" s="0" t="s">
        <v>113</v>
      </c>
      <c r="C9370" s="0" t="s">
        <v>96</v>
      </c>
      <c r="D9370" s="0" t="s">
        <v>79</v>
      </c>
      <c r="E9370" s="14" t="n">
        <v>45050</v>
      </c>
      <c r="F9370" s="14" t="n">
        <v>45055</v>
      </c>
      <c r="G9370" s="0" t="n">
        <v>349</v>
      </c>
      <c r="H9370" s="0" t="n">
        <v>104</v>
      </c>
      <c r="I9370" s="0" t="n">
        <v>47</v>
      </c>
      <c r="J9370" s="0" t="n">
        <v>1016</v>
      </c>
      <c r="K9370" s="0" t="n">
        <v>1428</v>
      </c>
      <c r="L9370" s="15" t="s">
        <v>87</v>
      </c>
      <c r="M9370" s="0" t="n">
        <v>5</v>
      </c>
      <c r="N9370" s="16" t="n">
        <f aca="false">I9370*K9370</f>
        <v>67116</v>
      </c>
      <c r="O9370" s="16" t="n">
        <f aca="false">I9370*(K9370-J9370)</f>
        <v>19364</v>
      </c>
      <c r="P9370" s="15" t="n">
        <f aca="false">K9370-J9370</f>
        <v>412</v>
      </c>
      <c r="Q9370" s="0" t="str">
        <f aca="false">IF(G9370=0,"Out of stock",IF(G9370&lt;H9370,"Understocked",IF(G9370&gt;Summary!$B$6*H9370,"Overstocked","Healthy")))</f>
        <v>Healthy</v>
      </c>
      <c r="R9370" s="0" t="str">
        <f aca="false">IF(I9370&gt;=Summary!$B$7,"Fast",IF(I9370&lt;Summary!$B$8,"Slow","Medium"))</f>
        <v>Slow</v>
      </c>
      <c r="S9370" s="15" t="n">
        <f aca="false">IF(M9370&gt;Summary!$B$5,1,0)</f>
        <v>0</v>
      </c>
      <c r="T9370" s="16" t="n">
        <f aca="false">IF(Q9370="Overstocked",(G9370-Summary!$B$6*H9370)*J9370,0)</f>
        <v>0</v>
      </c>
    </row>
    <row r="9371" customFormat="false" ht="15" hidden="false" customHeight="false" outlineLevel="0" collapsed="false">
      <c r="A9371" s="0" t="s">
        <v>9469</v>
      </c>
      <c r="B9371" s="0" t="s">
        <v>84</v>
      </c>
      <c r="C9371" s="0" t="s">
        <v>85</v>
      </c>
      <c r="D9371" s="0" t="s">
        <v>79</v>
      </c>
      <c r="E9371" s="14" t="n">
        <v>44953</v>
      </c>
      <c r="F9371" s="14" t="n">
        <v>44958</v>
      </c>
      <c r="G9371" s="0" t="n">
        <v>412</v>
      </c>
      <c r="H9371" s="0" t="n">
        <v>69</v>
      </c>
      <c r="I9371" s="0" t="n">
        <v>75</v>
      </c>
      <c r="J9371" s="0" t="n">
        <v>1932</v>
      </c>
      <c r="K9371" s="0" t="n">
        <v>2231</v>
      </c>
      <c r="L9371" s="15" t="s">
        <v>87</v>
      </c>
      <c r="M9371" s="0" t="n">
        <v>5</v>
      </c>
      <c r="N9371" s="16" t="n">
        <f aca="false">I9371*K9371</f>
        <v>167325</v>
      </c>
      <c r="O9371" s="16" t="n">
        <f aca="false">I9371*(K9371-J9371)</f>
        <v>22425</v>
      </c>
      <c r="P9371" s="15" t="n">
        <f aca="false">K9371-J9371</f>
        <v>299</v>
      </c>
      <c r="Q9371" s="0" t="str">
        <f aca="false">IF(G9371=0,"Out of stock",IF(G9371&lt;H9371,"Understocked",IF(G9371&gt;Summary!$B$6*H9371,"Overstocked","Healthy")))</f>
        <v>Overstocked</v>
      </c>
      <c r="R9371" s="0" t="str">
        <f aca="false">IF(I9371&gt;=Summary!$B$7,"Fast",IF(I9371&lt;Summary!$B$8,"Slow","Medium"))</f>
        <v>Slow</v>
      </c>
      <c r="S9371" s="15" t="n">
        <f aca="false">IF(M9371&gt;Summary!$B$5,1,0)</f>
        <v>0</v>
      </c>
      <c r="T9371" s="16" t="n">
        <f aca="false">IF(Q9371="Overstocked",(G9371-Summary!$B$6*H9371)*J9371,0)</f>
        <v>262752</v>
      </c>
    </row>
    <row r="9372" customFormat="false" ht="15" hidden="false" customHeight="false" outlineLevel="0" collapsed="false">
      <c r="A9372" s="0" t="s">
        <v>9470</v>
      </c>
      <c r="B9372" s="0" t="s">
        <v>101</v>
      </c>
      <c r="C9372" s="0" t="s">
        <v>96</v>
      </c>
      <c r="D9372" s="0" t="s">
        <v>92</v>
      </c>
      <c r="E9372" s="14" t="n">
        <v>44941</v>
      </c>
      <c r="F9372" s="14" t="n">
        <v>44950</v>
      </c>
      <c r="G9372" s="0" t="n">
        <v>67</v>
      </c>
      <c r="H9372" s="0" t="n">
        <v>70</v>
      </c>
      <c r="I9372" s="0" t="n">
        <v>152</v>
      </c>
      <c r="J9372" s="0" t="n">
        <v>1003</v>
      </c>
      <c r="K9372" s="0" t="n">
        <v>1445</v>
      </c>
      <c r="L9372" s="15" t="s">
        <v>97</v>
      </c>
      <c r="M9372" s="0" t="n">
        <v>9</v>
      </c>
      <c r="N9372" s="16" t="n">
        <f aca="false">I9372*K9372</f>
        <v>219640</v>
      </c>
      <c r="O9372" s="16" t="n">
        <f aca="false">I9372*(K9372-J9372)</f>
        <v>67184</v>
      </c>
      <c r="P9372" s="15" t="n">
        <f aca="false">K9372-J9372</f>
        <v>442</v>
      </c>
      <c r="Q9372" s="0" t="str">
        <f aca="false">IF(G9372=0,"Out of stock",IF(G9372&lt;H9372,"Understocked",IF(G9372&gt;Summary!$B$6*H9372,"Overstocked","Healthy")))</f>
        <v>Understocked</v>
      </c>
      <c r="R9372" s="0" t="str">
        <f aca="false">IF(I9372&gt;=Summary!$B$7,"Fast",IF(I9372&lt;Summary!$B$8,"Slow","Medium"))</f>
        <v>Medium</v>
      </c>
      <c r="S9372" s="15" t="n">
        <f aca="false">IF(M9372&gt;Summary!$B$5,1,0)</f>
        <v>1</v>
      </c>
      <c r="T9372" s="16" t="n">
        <f aca="false">IF(Q9372="Overstocked",(G9372-Summary!$B$6*H9372)*J9372,0)</f>
        <v>0</v>
      </c>
    </row>
    <row r="9373" customFormat="false" ht="15" hidden="false" customHeight="false" outlineLevel="0" collapsed="false">
      <c r="A9373" s="0" t="s">
        <v>9471</v>
      </c>
      <c r="B9373" s="0" t="s">
        <v>111</v>
      </c>
      <c r="C9373" s="0" t="s">
        <v>78</v>
      </c>
      <c r="D9373" s="0" t="s">
        <v>86</v>
      </c>
      <c r="E9373" s="14" t="n">
        <v>45365</v>
      </c>
      <c r="F9373" s="14" t="n">
        <v>45370</v>
      </c>
      <c r="G9373" s="0" t="n">
        <v>398</v>
      </c>
      <c r="H9373" s="0" t="n">
        <v>99</v>
      </c>
      <c r="I9373" s="0" t="n">
        <v>199</v>
      </c>
      <c r="J9373" s="0" t="n">
        <v>410</v>
      </c>
      <c r="K9373" s="0" t="n">
        <v>692</v>
      </c>
      <c r="L9373" s="15" t="s">
        <v>87</v>
      </c>
      <c r="M9373" s="0" t="n">
        <v>5</v>
      </c>
      <c r="N9373" s="16" t="n">
        <f aca="false">I9373*K9373</f>
        <v>137708</v>
      </c>
      <c r="O9373" s="16" t="n">
        <f aca="false">I9373*(K9373-J9373)</f>
        <v>56118</v>
      </c>
      <c r="P9373" s="15" t="n">
        <f aca="false">K9373-J9373</f>
        <v>282</v>
      </c>
      <c r="Q9373" s="0" t="str">
        <f aca="false">IF(G9373=0,"Out of stock",IF(G9373&lt;H9373,"Understocked",IF(G9373&gt;Summary!$B$6*H9373,"Overstocked","Healthy")))</f>
        <v>Overstocked</v>
      </c>
      <c r="R9373" s="0" t="str">
        <f aca="false">IF(I9373&gt;=Summary!$B$7,"Fast",IF(I9373&lt;Summary!$B$8,"Slow","Medium"))</f>
        <v>Medium</v>
      </c>
      <c r="S9373" s="15" t="n">
        <f aca="false">IF(M9373&gt;Summary!$B$5,1,0)</f>
        <v>0</v>
      </c>
      <c r="T9373" s="16" t="n">
        <f aca="false">IF(Q9373="Overstocked",(G9373-Summary!$B$6*H9373)*J9373,0)</f>
        <v>820</v>
      </c>
    </row>
    <row r="9374" customFormat="false" ht="15" hidden="false" customHeight="false" outlineLevel="0" collapsed="false">
      <c r="A9374" s="0" t="s">
        <v>9472</v>
      </c>
      <c r="B9374" s="0" t="s">
        <v>101</v>
      </c>
      <c r="C9374" s="0" t="s">
        <v>96</v>
      </c>
      <c r="D9374" s="0" t="s">
        <v>90</v>
      </c>
      <c r="E9374" s="14" t="n">
        <v>45362</v>
      </c>
      <c r="F9374" s="14" t="n">
        <v>45370</v>
      </c>
      <c r="G9374" s="0" t="n">
        <v>314</v>
      </c>
      <c r="H9374" s="0" t="n">
        <v>130</v>
      </c>
      <c r="I9374" s="0" t="n">
        <v>240</v>
      </c>
      <c r="J9374" s="0" t="n">
        <v>1478</v>
      </c>
      <c r="K9374" s="0" t="n">
        <v>1767</v>
      </c>
      <c r="L9374" s="15" t="s">
        <v>80</v>
      </c>
      <c r="M9374" s="0" t="n">
        <v>8</v>
      </c>
      <c r="N9374" s="16" t="n">
        <f aca="false">I9374*K9374</f>
        <v>424080</v>
      </c>
      <c r="O9374" s="16" t="n">
        <f aca="false">I9374*(K9374-J9374)</f>
        <v>69360</v>
      </c>
      <c r="P9374" s="15" t="n">
        <f aca="false">K9374-J9374</f>
        <v>289</v>
      </c>
      <c r="Q9374" s="0" t="str">
        <f aca="false">IF(G9374=0,"Out of stock",IF(G9374&lt;H9374,"Understocked",IF(G9374&gt;Summary!$B$6*H9374,"Overstocked","Healthy")))</f>
        <v>Healthy</v>
      </c>
      <c r="R9374" s="0" t="str">
        <f aca="false">IF(I9374&gt;=Summary!$B$7,"Fast",IF(I9374&lt;Summary!$B$8,"Slow","Medium"))</f>
        <v>Fast</v>
      </c>
      <c r="S9374" s="15" t="n">
        <f aca="false">IF(M9374&gt;Summary!$B$5,1,0)</f>
        <v>1</v>
      </c>
      <c r="T9374" s="16" t="n">
        <f aca="false">IF(Q9374="Overstocked",(G9374-Summary!$B$6*H9374)*J9374,0)</f>
        <v>0</v>
      </c>
    </row>
    <row r="9375" customFormat="false" ht="15" hidden="false" customHeight="false" outlineLevel="0" collapsed="false">
      <c r="A9375" s="0" t="s">
        <v>9473</v>
      </c>
      <c r="B9375" s="0" t="s">
        <v>107</v>
      </c>
      <c r="C9375" s="0" t="s">
        <v>96</v>
      </c>
      <c r="D9375" s="0" t="s">
        <v>92</v>
      </c>
      <c r="E9375" s="14" t="n">
        <v>45132</v>
      </c>
      <c r="F9375" s="14" t="n">
        <v>45133</v>
      </c>
      <c r="G9375" s="0" t="n">
        <v>461</v>
      </c>
      <c r="H9375" s="0" t="n">
        <v>122</v>
      </c>
      <c r="I9375" s="0" t="n">
        <v>118</v>
      </c>
      <c r="J9375" s="0" t="n">
        <v>1229</v>
      </c>
      <c r="K9375" s="0" t="n">
        <v>1400</v>
      </c>
      <c r="L9375" s="15" t="s">
        <v>82</v>
      </c>
      <c r="M9375" s="0" t="n">
        <v>1</v>
      </c>
      <c r="N9375" s="16" t="n">
        <f aca="false">I9375*K9375</f>
        <v>165200</v>
      </c>
      <c r="O9375" s="16" t="n">
        <f aca="false">I9375*(K9375-J9375)</f>
        <v>20178</v>
      </c>
      <c r="P9375" s="15" t="n">
        <f aca="false">K9375-J9375</f>
        <v>171</v>
      </c>
      <c r="Q9375" s="0" t="str">
        <f aca="false">IF(G9375=0,"Out of stock",IF(G9375&lt;H9375,"Understocked",IF(G9375&gt;Summary!$B$6*H9375,"Overstocked","Healthy")))</f>
        <v>Healthy</v>
      </c>
      <c r="R9375" s="0" t="str">
        <f aca="false">IF(I9375&gt;=Summary!$B$7,"Fast",IF(I9375&lt;Summary!$B$8,"Slow","Medium"))</f>
        <v>Medium</v>
      </c>
      <c r="S9375" s="15" t="n">
        <f aca="false">IF(M9375&gt;Summary!$B$5,1,0)</f>
        <v>0</v>
      </c>
      <c r="T9375" s="16" t="n">
        <f aca="false">IF(Q9375="Overstocked",(G9375-Summary!$B$6*H9375)*J9375,0)</f>
        <v>0</v>
      </c>
    </row>
    <row r="9376" customFormat="false" ht="15" hidden="false" customHeight="false" outlineLevel="0" collapsed="false">
      <c r="A9376" s="0" t="s">
        <v>9474</v>
      </c>
      <c r="B9376" s="0" t="s">
        <v>123</v>
      </c>
      <c r="C9376" s="0" t="s">
        <v>104</v>
      </c>
      <c r="D9376" s="0" t="s">
        <v>102</v>
      </c>
      <c r="E9376" s="14" t="n">
        <v>45380</v>
      </c>
      <c r="F9376" s="14" t="n">
        <v>45385</v>
      </c>
      <c r="G9376" s="0" t="n">
        <v>22</v>
      </c>
      <c r="H9376" s="0" t="n">
        <v>118</v>
      </c>
      <c r="I9376" s="0" t="n">
        <v>192</v>
      </c>
      <c r="J9376" s="0" t="n">
        <v>1845</v>
      </c>
      <c r="K9376" s="0" t="n">
        <v>2330</v>
      </c>
      <c r="L9376" s="15" t="s">
        <v>93</v>
      </c>
      <c r="M9376" s="0" t="n">
        <v>5</v>
      </c>
      <c r="N9376" s="16" t="n">
        <f aca="false">I9376*K9376</f>
        <v>447360</v>
      </c>
      <c r="O9376" s="16" t="n">
        <f aca="false">I9376*(K9376-J9376)</f>
        <v>93120</v>
      </c>
      <c r="P9376" s="15" t="n">
        <f aca="false">K9376-J9376</f>
        <v>485</v>
      </c>
      <c r="Q9376" s="0" t="str">
        <f aca="false">IF(G9376=0,"Out of stock",IF(G9376&lt;H9376,"Understocked",IF(G9376&gt;Summary!$B$6*H9376,"Overstocked","Healthy")))</f>
        <v>Understocked</v>
      </c>
      <c r="R9376" s="0" t="str">
        <f aca="false">IF(I9376&gt;=Summary!$B$7,"Fast",IF(I9376&lt;Summary!$B$8,"Slow","Medium"))</f>
        <v>Medium</v>
      </c>
      <c r="S9376" s="15" t="n">
        <f aca="false">IF(M9376&gt;Summary!$B$5,1,0)</f>
        <v>0</v>
      </c>
      <c r="T9376" s="16" t="n">
        <f aca="false">IF(Q9376="Overstocked",(G9376-Summary!$B$6*H9376)*J9376,0)</f>
        <v>0</v>
      </c>
    </row>
    <row r="9377" customFormat="false" ht="15" hidden="false" customHeight="false" outlineLevel="0" collapsed="false">
      <c r="A9377" s="0" t="s">
        <v>9475</v>
      </c>
      <c r="B9377" s="0" t="s">
        <v>101</v>
      </c>
      <c r="C9377" s="0" t="s">
        <v>85</v>
      </c>
      <c r="D9377" s="0" t="s">
        <v>92</v>
      </c>
      <c r="E9377" s="14" t="n">
        <v>45404</v>
      </c>
      <c r="F9377" s="14" t="n">
        <v>45409</v>
      </c>
      <c r="G9377" s="0" t="n">
        <v>228</v>
      </c>
      <c r="H9377" s="0" t="n">
        <v>141</v>
      </c>
      <c r="I9377" s="0" t="n">
        <v>35</v>
      </c>
      <c r="J9377" s="0" t="n">
        <v>1416</v>
      </c>
      <c r="K9377" s="0" t="n">
        <v>1619</v>
      </c>
      <c r="L9377" s="15" t="s">
        <v>82</v>
      </c>
      <c r="M9377" s="0" t="n">
        <v>5</v>
      </c>
      <c r="N9377" s="16" t="n">
        <f aca="false">I9377*K9377</f>
        <v>56665</v>
      </c>
      <c r="O9377" s="16" t="n">
        <f aca="false">I9377*(K9377-J9377)</f>
        <v>7105</v>
      </c>
      <c r="P9377" s="15" t="n">
        <f aca="false">K9377-J9377</f>
        <v>203</v>
      </c>
      <c r="Q9377" s="0" t="str">
        <f aca="false">IF(G9377=0,"Out of stock",IF(G9377&lt;H9377,"Understocked",IF(G9377&gt;Summary!$B$6*H9377,"Overstocked","Healthy")))</f>
        <v>Healthy</v>
      </c>
      <c r="R9377" s="0" t="str">
        <f aca="false">IF(I9377&gt;=Summary!$B$7,"Fast",IF(I9377&lt;Summary!$B$8,"Slow","Medium"))</f>
        <v>Slow</v>
      </c>
      <c r="S9377" s="15" t="n">
        <f aca="false">IF(M9377&gt;Summary!$B$5,1,0)</f>
        <v>0</v>
      </c>
      <c r="T9377" s="16" t="n">
        <f aca="false">IF(Q9377="Overstocked",(G9377-Summary!$B$6*H9377)*J9377,0)</f>
        <v>0</v>
      </c>
    </row>
    <row r="9378" customFormat="false" ht="15" hidden="false" customHeight="false" outlineLevel="0" collapsed="false">
      <c r="A9378" s="0" t="s">
        <v>9476</v>
      </c>
      <c r="B9378" s="0" t="s">
        <v>95</v>
      </c>
      <c r="C9378" s="0" t="s">
        <v>104</v>
      </c>
      <c r="D9378" s="0" t="s">
        <v>79</v>
      </c>
      <c r="E9378" s="14" t="n">
        <v>45107</v>
      </c>
      <c r="F9378" s="14" t="n">
        <v>45116</v>
      </c>
      <c r="G9378" s="0" t="n">
        <v>392</v>
      </c>
      <c r="H9378" s="0" t="n">
        <v>91</v>
      </c>
      <c r="I9378" s="0" t="n">
        <v>110</v>
      </c>
      <c r="J9378" s="0" t="n">
        <v>1957</v>
      </c>
      <c r="K9378" s="0" t="n">
        <v>2228</v>
      </c>
      <c r="L9378" s="15" t="s">
        <v>93</v>
      </c>
      <c r="M9378" s="0" t="n">
        <v>9</v>
      </c>
      <c r="N9378" s="16" t="n">
        <f aca="false">I9378*K9378</f>
        <v>245080</v>
      </c>
      <c r="O9378" s="16" t="n">
        <f aca="false">I9378*(K9378-J9378)</f>
        <v>29810</v>
      </c>
      <c r="P9378" s="15" t="n">
        <f aca="false">K9378-J9378</f>
        <v>271</v>
      </c>
      <c r="Q9378" s="0" t="str">
        <f aca="false">IF(G9378=0,"Out of stock",IF(G9378&lt;H9378,"Understocked",IF(G9378&gt;Summary!$B$6*H9378,"Overstocked","Healthy")))</f>
        <v>Overstocked</v>
      </c>
      <c r="R9378" s="0" t="str">
        <f aca="false">IF(I9378&gt;=Summary!$B$7,"Fast",IF(I9378&lt;Summary!$B$8,"Slow","Medium"))</f>
        <v>Medium</v>
      </c>
      <c r="S9378" s="15" t="n">
        <f aca="false">IF(M9378&gt;Summary!$B$5,1,0)</f>
        <v>1</v>
      </c>
      <c r="T9378" s="16" t="n">
        <f aca="false">IF(Q9378="Overstocked",(G9378-Summary!$B$6*H9378)*J9378,0)</f>
        <v>54796</v>
      </c>
    </row>
    <row r="9379" customFormat="false" ht="15" hidden="false" customHeight="false" outlineLevel="0" collapsed="false">
      <c r="A9379" s="0" t="s">
        <v>9477</v>
      </c>
      <c r="B9379" s="0" t="s">
        <v>101</v>
      </c>
      <c r="C9379" s="0" t="s">
        <v>96</v>
      </c>
      <c r="D9379" s="0" t="s">
        <v>79</v>
      </c>
      <c r="E9379" s="14" t="n">
        <v>45488</v>
      </c>
      <c r="F9379" s="14" t="n">
        <v>45490</v>
      </c>
      <c r="G9379" s="0" t="n">
        <v>362</v>
      </c>
      <c r="H9379" s="0" t="n">
        <v>127</v>
      </c>
      <c r="I9379" s="0" t="n">
        <v>88</v>
      </c>
      <c r="J9379" s="0" t="n">
        <v>747</v>
      </c>
      <c r="K9379" s="0" t="n">
        <v>1027</v>
      </c>
      <c r="L9379" s="15" t="s">
        <v>80</v>
      </c>
      <c r="M9379" s="0" t="n">
        <v>2</v>
      </c>
      <c r="N9379" s="16" t="n">
        <f aca="false">I9379*K9379</f>
        <v>90376</v>
      </c>
      <c r="O9379" s="16" t="n">
        <f aca="false">I9379*(K9379-J9379)</f>
        <v>24640</v>
      </c>
      <c r="P9379" s="15" t="n">
        <f aca="false">K9379-J9379</f>
        <v>280</v>
      </c>
      <c r="Q9379" s="0" t="str">
        <f aca="false">IF(G9379=0,"Out of stock",IF(G9379&lt;H9379,"Understocked",IF(G9379&gt;Summary!$B$6*H9379,"Overstocked","Healthy")))</f>
        <v>Healthy</v>
      </c>
      <c r="R9379" s="0" t="str">
        <f aca="false">IF(I9379&gt;=Summary!$B$7,"Fast",IF(I9379&lt;Summary!$B$8,"Slow","Medium"))</f>
        <v>Slow</v>
      </c>
      <c r="S9379" s="15" t="n">
        <f aca="false">IF(M9379&gt;Summary!$B$5,1,0)</f>
        <v>0</v>
      </c>
      <c r="T9379" s="16" t="n">
        <f aca="false">IF(Q9379="Overstocked",(G9379-Summary!$B$6*H9379)*J9379,0)</f>
        <v>0</v>
      </c>
    </row>
    <row r="9380" customFormat="false" ht="15" hidden="false" customHeight="false" outlineLevel="0" collapsed="false">
      <c r="A9380" s="0" t="s">
        <v>9478</v>
      </c>
      <c r="B9380" s="0" t="s">
        <v>89</v>
      </c>
      <c r="C9380" s="0" t="s">
        <v>96</v>
      </c>
      <c r="D9380" s="0" t="s">
        <v>102</v>
      </c>
      <c r="E9380" s="14" t="n">
        <v>45099</v>
      </c>
      <c r="F9380" s="14" t="n">
        <v>45109</v>
      </c>
      <c r="G9380" s="0" t="n">
        <v>315</v>
      </c>
      <c r="H9380" s="0" t="n">
        <v>129</v>
      </c>
      <c r="I9380" s="0" t="n">
        <v>261</v>
      </c>
      <c r="J9380" s="0" t="n">
        <v>463</v>
      </c>
      <c r="K9380" s="0" t="n">
        <v>893</v>
      </c>
      <c r="L9380" s="15" t="s">
        <v>87</v>
      </c>
      <c r="M9380" s="0" t="n">
        <v>10</v>
      </c>
      <c r="N9380" s="16" t="n">
        <f aca="false">I9380*K9380</f>
        <v>233073</v>
      </c>
      <c r="O9380" s="16" t="n">
        <f aca="false">I9380*(K9380-J9380)</f>
        <v>112230</v>
      </c>
      <c r="P9380" s="15" t="n">
        <f aca="false">K9380-J9380</f>
        <v>430</v>
      </c>
      <c r="Q9380" s="0" t="str">
        <f aca="false">IF(G9380=0,"Out of stock",IF(G9380&lt;H9380,"Understocked",IF(G9380&gt;Summary!$B$6*H9380,"Overstocked","Healthy")))</f>
        <v>Healthy</v>
      </c>
      <c r="R9380" s="0" t="str">
        <f aca="false">IF(I9380&gt;=Summary!$B$7,"Fast",IF(I9380&lt;Summary!$B$8,"Slow","Medium"))</f>
        <v>Fast</v>
      </c>
      <c r="S9380" s="15" t="n">
        <f aca="false">IF(M9380&gt;Summary!$B$5,1,0)</f>
        <v>1</v>
      </c>
      <c r="T9380" s="16" t="n">
        <f aca="false">IF(Q9380="Overstocked",(G9380-Summary!$B$6*H9380)*J9380,0)</f>
        <v>0</v>
      </c>
    </row>
    <row r="9381" customFormat="false" ht="15" hidden="false" customHeight="false" outlineLevel="0" collapsed="false">
      <c r="A9381" s="0" t="s">
        <v>9479</v>
      </c>
      <c r="B9381" s="0" t="s">
        <v>84</v>
      </c>
      <c r="C9381" s="0" t="s">
        <v>78</v>
      </c>
      <c r="D9381" s="0" t="s">
        <v>90</v>
      </c>
      <c r="E9381" s="14" t="n">
        <v>45637</v>
      </c>
      <c r="F9381" s="14" t="n">
        <v>45643</v>
      </c>
      <c r="G9381" s="0" t="n">
        <v>364</v>
      </c>
      <c r="H9381" s="0" t="n">
        <v>125</v>
      </c>
      <c r="I9381" s="0" t="n">
        <v>263</v>
      </c>
      <c r="J9381" s="0" t="n">
        <v>1041</v>
      </c>
      <c r="K9381" s="0" t="n">
        <v>1215</v>
      </c>
      <c r="L9381" s="15" t="s">
        <v>87</v>
      </c>
      <c r="M9381" s="0" t="n">
        <v>6</v>
      </c>
      <c r="N9381" s="16" t="n">
        <f aca="false">I9381*K9381</f>
        <v>319545</v>
      </c>
      <c r="O9381" s="16" t="n">
        <f aca="false">I9381*(K9381-J9381)</f>
        <v>45762</v>
      </c>
      <c r="P9381" s="15" t="n">
        <f aca="false">K9381-J9381</f>
        <v>174</v>
      </c>
      <c r="Q9381" s="0" t="str">
        <f aca="false">IF(G9381=0,"Out of stock",IF(G9381&lt;H9381,"Understocked",IF(G9381&gt;Summary!$B$6*H9381,"Overstocked","Healthy")))</f>
        <v>Healthy</v>
      </c>
      <c r="R9381" s="0" t="str">
        <f aca="false">IF(I9381&gt;=Summary!$B$7,"Fast",IF(I9381&lt;Summary!$B$8,"Slow","Medium"))</f>
        <v>Fast</v>
      </c>
      <c r="S9381" s="15" t="n">
        <f aca="false">IF(M9381&gt;Summary!$B$5,1,0)</f>
        <v>0</v>
      </c>
      <c r="T9381" s="16" t="n">
        <f aca="false">IF(Q9381="Overstocked",(G9381-Summary!$B$6*H9381)*J9381,0)</f>
        <v>0</v>
      </c>
    </row>
    <row r="9382" customFormat="false" ht="15" hidden="false" customHeight="false" outlineLevel="0" collapsed="false">
      <c r="A9382" s="0" t="s">
        <v>9480</v>
      </c>
      <c r="B9382" s="0" t="s">
        <v>111</v>
      </c>
      <c r="C9382" s="0" t="s">
        <v>96</v>
      </c>
      <c r="D9382" s="0" t="s">
        <v>92</v>
      </c>
      <c r="E9382" s="14" t="n">
        <v>45036</v>
      </c>
      <c r="F9382" s="14" t="n">
        <v>45039</v>
      </c>
      <c r="G9382" s="0" t="n">
        <v>179</v>
      </c>
      <c r="H9382" s="0" t="n">
        <v>139</v>
      </c>
      <c r="I9382" s="0" t="n">
        <v>199</v>
      </c>
      <c r="J9382" s="0" t="n">
        <v>552</v>
      </c>
      <c r="K9382" s="0" t="n">
        <v>1052</v>
      </c>
      <c r="L9382" s="15" t="s">
        <v>82</v>
      </c>
      <c r="M9382" s="0" t="n">
        <v>3</v>
      </c>
      <c r="N9382" s="16" t="n">
        <f aca="false">I9382*K9382</f>
        <v>209348</v>
      </c>
      <c r="O9382" s="16" t="n">
        <f aca="false">I9382*(K9382-J9382)</f>
        <v>99500</v>
      </c>
      <c r="P9382" s="15" t="n">
        <f aca="false">K9382-J9382</f>
        <v>500</v>
      </c>
      <c r="Q9382" s="0" t="str">
        <f aca="false">IF(G9382=0,"Out of stock",IF(G9382&lt;H9382,"Understocked",IF(G9382&gt;Summary!$B$6*H9382,"Overstocked","Healthy")))</f>
        <v>Healthy</v>
      </c>
      <c r="R9382" s="0" t="str">
        <f aca="false">IF(I9382&gt;=Summary!$B$7,"Fast",IF(I9382&lt;Summary!$B$8,"Slow","Medium"))</f>
        <v>Medium</v>
      </c>
      <c r="S9382" s="15" t="n">
        <f aca="false">IF(M9382&gt;Summary!$B$5,1,0)</f>
        <v>0</v>
      </c>
      <c r="T9382" s="16" t="n">
        <f aca="false">IF(Q9382="Overstocked",(G9382-Summary!$B$6*H9382)*J9382,0)</f>
        <v>0</v>
      </c>
    </row>
    <row r="9383" customFormat="false" ht="15" hidden="false" customHeight="false" outlineLevel="0" collapsed="false">
      <c r="A9383" s="0" t="s">
        <v>9481</v>
      </c>
      <c r="B9383" s="0" t="s">
        <v>89</v>
      </c>
      <c r="C9383" s="0" t="s">
        <v>85</v>
      </c>
      <c r="D9383" s="0" t="s">
        <v>86</v>
      </c>
      <c r="E9383" s="14" t="n">
        <v>44931</v>
      </c>
      <c r="F9383" s="14" t="n">
        <v>44934</v>
      </c>
      <c r="G9383" s="0" t="n">
        <v>290</v>
      </c>
      <c r="H9383" s="0" t="n">
        <v>119</v>
      </c>
      <c r="I9383" s="0" t="n">
        <v>29</v>
      </c>
      <c r="J9383" s="0" t="n">
        <v>377</v>
      </c>
      <c r="K9383" s="0" t="n">
        <v>455</v>
      </c>
      <c r="L9383" s="15" t="s">
        <v>82</v>
      </c>
      <c r="M9383" s="0" t="n">
        <v>3</v>
      </c>
      <c r="N9383" s="16" t="n">
        <f aca="false">I9383*K9383</f>
        <v>13195</v>
      </c>
      <c r="O9383" s="16" t="n">
        <f aca="false">I9383*(K9383-J9383)</f>
        <v>2262</v>
      </c>
      <c r="P9383" s="15" t="n">
        <f aca="false">K9383-J9383</f>
        <v>78</v>
      </c>
      <c r="Q9383" s="0" t="str">
        <f aca="false">IF(G9383=0,"Out of stock",IF(G9383&lt;H9383,"Understocked",IF(G9383&gt;Summary!$B$6*H9383,"Overstocked","Healthy")))</f>
        <v>Healthy</v>
      </c>
      <c r="R9383" s="0" t="str">
        <f aca="false">IF(I9383&gt;=Summary!$B$7,"Fast",IF(I9383&lt;Summary!$B$8,"Slow","Medium"))</f>
        <v>Slow</v>
      </c>
      <c r="S9383" s="15" t="n">
        <f aca="false">IF(M9383&gt;Summary!$B$5,1,0)</f>
        <v>0</v>
      </c>
      <c r="T9383" s="16" t="n">
        <f aca="false">IF(Q9383="Overstocked",(G9383-Summary!$B$6*H9383)*J9383,0)</f>
        <v>0</v>
      </c>
    </row>
    <row r="9384" customFormat="false" ht="15" hidden="false" customHeight="false" outlineLevel="0" collapsed="false">
      <c r="A9384" s="0" t="s">
        <v>9482</v>
      </c>
      <c r="B9384" s="0" t="s">
        <v>84</v>
      </c>
      <c r="C9384" s="0" t="s">
        <v>78</v>
      </c>
      <c r="D9384" s="0" t="s">
        <v>92</v>
      </c>
      <c r="E9384" s="14" t="n">
        <v>45190</v>
      </c>
      <c r="F9384" s="14" t="n">
        <v>45195</v>
      </c>
      <c r="G9384" s="0" t="n">
        <v>33</v>
      </c>
      <c r="H9384" s="0" t="n">
        <v>51</v>
      </c>
      <c r="I9384" s="0" t="n">
        <v>43</v>
      </c>
      <c r="J9384" s="0" t="n">
        <v>965</v>
      </c>
      <c r="K9384" s="0" t="n">
        <v>1369</v>
      </c>
      <c r="L9384" s="15" t="s">
        <v>82</v>
      </c>
      <c r="M9384" s="0" t="n">
        <v>5</v>
      </c>
      <c r="N9384" s="16" t="n">
        <f aca="false">I9384*K9384</f>
        <v>58867</v>
      </c>
      <c r="O9384" s="16" t="n">
        <f aca="false">I9384*(K9384-J9384)</f>
        <v>17372</v>
      </c>
      <c r="P9384" s="15" t="n">
        <f aca="false">K9384-J9384</f>
        <v>404</v>
      </c>
      <c r="Q9384" s="0" t="str">
        <f aca="false">IF(G9384=0,"Out of stock",IF(G9384&lt;H9384,"Understocked",IF(G9384&gt;Summary!$B$6*H9384,"Overstocked","Healthy")))</f>
        <v>Understocked</v>
      </c>
      <c r="R9384" s="0" t="str">
        <f aca="false">IF(I9384&gt;=Summary!$B$7,"Fast",IF(I9384&lt;Summary!$B$8,"Slow","Medium"))</f>
        <v>Slow</v>
      </c>
      <c r="S9384" s="15" t="n">
        <f aca="false">IF(M9384&gt;Summary!$B$5,1,0)</f>
        <v>0</v>
      </c>
      <c r="T9384" s="16" t="n">
        <f aca="false">IF(Q9384="Overstocked",(G9384-Summary!$B$6*H9384)*J9384,0)</f>
        <v>0</v>
      </c>
    </row>
    <row r="9385" customFormat="false" ht="15" hidden="false" customHeight="false" outlineLevel="0" collapsed="false">
      <c r="A9385" s="0" t="s">
        <v>9483</v>
      </c>
      <c r="B9385" s="0" t="s">
        <v>95</v>
      </c>
      <c r="C9385" s="0" t="s">
        <v>104</v>
      </c>
      <c r="D9385" s="0" t="s">
        <v>86</v>
      </c>
      <c r="E9385" s="14" t="n">
        <v>45434</v>
      </c>
      <c r="F9385" s="14" t="n">
        <v>45437</v>
      </c>
      <c r="G9385" s="0" t="n">
        <v>341</v>
      </c>
      <c r="H9385" s="0" t="n">
        <v>51</v>
      </c>
      <c r="I9385" s="0" t="n">
        <v>248</v>
      </c>
      <c r="J9385" s="0" t="n">
        <v>1654</v>
      </c>
      <c r="K9385" s="0" t="n">
        <v>2028</v>
      </c>
      <c r="L9385" s="15" t="s">
        <v>87</v>
      </c>
      <c r="M9385" s="0" t="n">
        <v>3</v>
      </c>
      <c r="N9385" s="16" t="n">
        <f aca="false">I9385*K9385</f>
        <v>502944</v>
      </c>
      <c r="O9385" s="16" t="n">
        <f aca="false">I9385*(K9385-J9385)</f>
        <v>92752</v>
      </c>
      <c r="P9385" s="15" t="n">
        <f aca="false">K9385-J9385</f>
        <v>374</v>
      </c>
      <c r="Q9385" s="0" t="str">
        <f aca="false">IF(G9385=0,"Out of stock",IF(G9385&lt;H9385,"Understocked",IF(G9385&gt;Summary!$B$6*H9385,"Overstocked","Healthy")))</f>
        <v>Overstocked</v>
      </c>
      <c r="R9385" s="0" t="str">
        <f aca="false">IF(I9385&gt;=Summary!$B$7,"Fast",IF(I9385&lt;Summary!$B$8,"Slow","Medium"))</f>
        <v>Fast</v>
      </c>
      <c r="S9385" s="15" t="n">
        <f aca="false">IF(M9385&gt;Summary!$B$5,1,0)</f>
        <v>0</v>
      </c>
      <c r="T9385" s="16" t="n">
        <f aca="false">IF(Q9385="Overstocked",(G9385-Summary!$B$6*H9385)*J9385,0)</f>
        <v>226598</v>
      </c>
    </row>
    <row r="9386" customFormat="false" ht="15" hidden="false" customHeight="false" outlineLevel="0" collapsed="false">
      <c r="A9386" s="0" t="s">
        <v>9484</v>
      </c>
      <c r="B9386" s="0" t="s">
        <v>95</v>
      </c>
      <c r="C9386" s="0" t="s">
        <v>96</v>
      </c>
      <c r="D9386" s="0" t="s">
        <v>90</v>
      </c>
      <c r="E9386" s="14" t="n">
        <v>45382</v>
      </c>
      <c r="F9386" s="14" t="n">
        <v>45389</v>
      </c>
      <c r="G9386" s="0" t="n">
        <v>407</v>
      </c>
      <c r="H9386" s="0" t="n">
        <v>70</v>
      </c>
      <c r="I9386" s="0" t="n">
        <v>20</v>
      </c>
      <c r="J9386" s="0" t="n">
        <v>324</v>
      </c>
      <c r="K9386" s="0" t="n">
        <v>584</v>
      </c>
      <c r="L9386" s="15" t="s">
        <v>82</v>
      </c>
      <c r="M9386" s="0" t="n">
        <v>7</v>
      </c>
      <c r="N9386" s="16" t="n">
        <f aca="false">I9386*K9386</f>
        <v>11680</v>
      </c>
      <c r="O9386" s="16" t="n">
        <f aca="false">I9386*(K9386-J9386)</f>
        <v>5200</v>
      </c>
      <c r="P9386" s="15" t="n">
        <f aca="false">K9386-J9386</f>
        <v>260</v>
      </c>
      <c r="Q9386" s="0" t="str">
        <f aca="false">IF(G9386=0,"Out of stock",IF(G9386&lt;H9386,"Understocked",IF(G9386&gt;Summary!$B$6*H9386,"Overstocked","Healthy")))</f>
        <v>Overstocked</v>
      </c>
      <c r="R9386" s="0" t="str">
        <f aca="false">IF(I9386&gt;=Summary!$B$7,"Fast",IF(I9386&lt;Summary!$B$8,"Slow","Medium"))</f>
        <v>Slow</v>
      </c>
      <c r="S9386" s="15" t="n">
        <f aca="false">IF(M9386&gt;Summary!$B$5,1,0)</f>
        <v>0</v>
      </c>
      <c r="T9386" s="16" t="n">
        <f aca="false">IF(Q9386="Overstocked",(G9386-Summary!$B$6*H9386)*J9386,0)</f>
        <v>41148</v>
      </c>
    </row>
    <row r="9387" customFormat="false" ht="15" hidden="false" customHeight="false" outlineLevel="0" collapsed="false">
      <c r="A9387" s="0" t="s">
        <v>9485</v>
      </c>
      <c r="B9387" s="0" t="s">
        <v>123</v>
      </c>
      <c r="C9387" s="0" t="s">
        <v>104</v>
      </c>
      <c r="D9387" s="0" t="s">
        <v>92</v>
      </c>
      <c r="E9387" s="14" t="n">
        <v>45387</v>
      </c>
      <c r="F9387" s="14" t="n">
        <v>45393</v>
      </c>
      <c r="G9387" s="0" t="n">
        <v>316</v>
      </c>
      <c r="H9387" s="0" t="n">
        <v>124</v>
      </c>
      <c r="I9387" s="0" t="n">
        <v>186</v>
      </c>
      <c r="J9387" s="0" t="n">
        <v>498</v>
      </c>
      <c r="K9387" s="0" t="n">
        <v>805</v>
      </c>
      <c r="L9387" s="15" t="s">
        <v>97</v>
      </c>
      <c r="M9387" s="0" t="n">
        <v>6</v>
      </c>
      <c r="N9387" s="16" t="n">
        <f aca="false">I9387*K9387</f>
        <v>149730</v>
      </c>
      <c r="O9387" s="16" t="n">
        <f aca="false">I9387*(K9387-J9387)</f>
        <v>57102</v>
      </c>
      <c r="P9387" s="15" t="n">
        <f aca="false">K9387-J9387</f>
        <v>307</v>
      </c>
      <c r="Q9387" s="0" t="str">
        <f aca="false">IF(G9387=0,"Out of stock",IF(G9387&lt;H9387,"Understocked",IF(G9387&gt;Summary!$B$6*H9387,"Overstocked","Healthy")))</f>
        <v>Healthy</v>
      </c>
      <c r="R9387" s="0" t="str">
        <f aca="false">IF(I9387&gt;=Summary!$B$7,"Fast",IF(I9387&lt;Summary!$B$8,"Slow","Medium"))</f>
        <v>Medium</v>
      </c>
      <c r="S9387" s="15" t="n">
        <f aca="false">IF(M9387&gt;Summary!$B$5,1,0)</f>
        <v>0</v>
      </c>
      <c r="T9387" s="16" t="n">
        <f aca="false">IF(Q9387="Overstocked",(G9387-Summary!$B$6*H9387)*J9387,0)</f>
        <v>0</v>
      </c>
    </row>
    <row r="9388" customFormat="false" ht="15" hidden="false" customHeight="false" outlineLevel="0" collapsed="false">
      <c r="A9388" s="0" t="s">
        <v>9486</v>
      </c>
      <c r="B9388" s="0" t="s">
        <v>107</v>
      </c>
      <c r="C9388" s="0" t="s">
        <v>85</v>
      </c>
      <c r="D9388" s="0" t="s">
        <v>92</v>
      </c>
      <c r="E9388" s="14" t="n">
        <v>45245</v>
      </c>
      <c r="F9388" s="14" t="n">
        <v>45248</v>
      </c>
      <c r="G9388" s="0" t="n">
        <v>263</v>
      </c>
      <c r="H9388" s="0" t="n">
        <v>75</v>
      </c>
      <c r="I9388" s="0" t="n">
        <v>196</v>
      </c>
      <c r="J9388" s="0" t="n">
        <v>1087</v>
      </c>
      <c r="K9388" s="0" t="n">
        <v>1379</v>
      </c>
      <c r="L9388" s="15" t="s">
        <v>93</v>
      </c>
      <c r="M9388" s="0" t="n">
        <v>3</v>
      </c>
      <c r="N9388" s="16" t="n">
        <f aca="false">I9388*K9388</f>
        <v>270284</v>
      </c>
      <c r="O9388" s="16" t="n">
        <f aca="false">I9388*(K9388-J9388)</f>
        <v>57232</v>
      </c>
      <c r="P9388" s="15" t="n">
        <f aca="false">K9388-J9388</f>
        <v>292</v>
      </c>
      <c r="Q9388" s="0" t="str">
        <f aca="false">IF(G9388=0,"Out of stock",IF(G9388&lt;H9388,"Understocked",IF(G9388&gt;Summary!$B$6*H9388,"Overstocked","Healthy")))</f>
        <v>Healthy</v>
      </c>
      <c r="R9388" s="0" t="str">
        <f aca="false">IF(I9388&gt;=Summary!$B$7,"Fast",IF(I9388&lt;Summary!$B$8,"Slow","Medium"))</f>
        <v>Medium</v>
      </c>
      <c r="S9388" s="15" t="n">
        <f aca="false">IF(M9388&gt;Summary!$B$5,1,0)</f>
        <v>0</v>
      </c>
      <c r="T9388" s="16" t="n">
        <f aca="false">IF(Q9388="Overstocked",(G9388-Summary!$B$6*H9388)*J9388,0)</f>
        <v>0</v>
      </c>
    </row>
    <row r="9389" customFormat="false" ht="15" hidden="false" customHeight="false" outlineLevel="0" collapsed="false">
      <c r="A9389" s="0" t="s">
        <v>9487</v>
      </c>
      <c r="B9389" s="0" t="s">
        <v>115</v>
      </c>
      <c r="C9389" s="0" t="s">
        <v>85</v>
      </c>
      <c r="D9389" s="0" t="s">
        <v>92</v>
      </c>
      <c r="E9389" s="14" t="n">
        <v>44983</v>
      </c>
      <c r="F9389" s="14" t="n">
        <v>44985</v>
      </c>
      <c r="G9389" s="0" t="n">
        <v>388</v>
      </c>
      <c r="H9389" s="0" t="n">
        <v>53</v>
      </c>
      <c r="I9389" s="0" t="n">
        <v>42</v>
      </c>
      <c r="J9389" s="0" t="n">
        <v>530</v>
      </c>
      <c r="K9389" s="0" t="n">
        <v>871</v>
      </c>
      <c r="L9389" s="15" t="s">
        <v>97</v>
      </c>
      <c r="M9389" s="0" t="n">
        <v>2</v>
      </c>
      <c r="N9389" s="16" t="n">
        <f aca="false">I9389*K9389</f>
        <v>36582</v>
      </c>
      <c r="O9389" s="16" t="n">
        <f aca="false">I9389*(K9389-J9389)</f>
        <v>14322</v>
      </c>
      <c r="P9389" s="15" t="n">
        <f aca="false">K9389-J9389</f>
        <v>341</v>
      </c>
      <c r="Q9389" s="0" t="str">
        <f aca="false">IF(G9389=0,"Out of stock",IF(G9389&lt;H9389,"Understocked",IF(G9389&gt;Summary!$B$6*H9389,"Overstocked","Healthy")))</f>
        <v>Overstocked</v>
      </c>
      <c r="R9389" s="0" t="str">
        <f aca="false">IF(I9389&gt;=Summary!$B$7,"Fast",IF(I9389&lt;Summary!$B$8,"Slow","Medium"))</f>
        <v>Slow</v>
      </c>
      <c r="S9389" s="15" t="n">
        <f aca="false">IF(M9389&gt;Summary!$B$5,1,0)</f>
        <v>0</v>
      </c>
      <c r="T9389" s="16" t="n">
        <f aca="false">IF(Q9389="Overstocked",(G9389-Summary!$B$6*H9389)*J9389,0)</f>
        <v>93280</v>
      </c>
    </row>
    <row r="9390" customFormat="false" ht="15" hidden="false" customHeight="false" outlineLevel="0" collapsed="false">
      <c r="A9390" s="0" t="s">
        <v>9488</v>
      </c>
      <c r="B9390" s="0" t="s">
        <v>95</v>
      </c>
      <c r="C9390" s="0" t="s">
        <v>85</v>
      </c>
      <c r="D9390" s="0" t="s">
        <v>92</v>
      </c>
      <c r="E9390" s="14" t="n">
        <v>45005</v>
      </c>
      <c r="F9390" s="14" t="n">
        <v>45010</v>
      </c>
      <c r="G9390" s="0" t="n">
        <v>252</v>
      </c>
      <c r="H9390" s="0" t="n">
        <v>59</v>
      </c>
      <c r="I9390" s="0" t="n">
        <v>234</v>
      </c>
      <c r="J9390" s="0" t="n">
        <v>1205</v>
      </c>
      <c r="K9390" s="0" t="n">
        <v>1387</v>
      </c>
      <c r="L9390" s="15" t="s">
        <v>97</v>
      </c>
      <c r="M9390" s="0" t="n">
        <v>5</v>
      </c>
      <c r="N9390" s="16" t="n">
        <f aca="false">I9390*K9390</f>
        <v>324558</v>
      </c>
      <c r="O9390" s="16" t="n">
        <f aca="false">I9390*(K9390-J9390)</f>
        <v>42588</v>
      </c>
      <c r="P9390" s="15" t="n">
        <f aca="false">K9390-J9390</f>
        <v>182</v>
      </c>
      <c r="Q9390" s="0" t="str">
        <f aca="false">IF(G9390=0,"Out of stock",IF(G9390&lt;H9390,"Understocked",IF(G9390&gt;Summary!$B$6*H9390,"Overstocked","Healthy")))</f>
        <v>Overstocked</v>
      </c>
      <c r="R9390" s="0" t="str">
        <f aca="false">IF(I9390&gt;=Summary!$B$7,"Fast",IF(I9390&lt;Summary!$B$8,"Slow","Medium"))</f>
        <v>Fast</v>
      </c>
      <c r="S9390" s="15" t="n">
        <f aca="false">IF(M9390&gt;Summary!$B$5,1,0)</f>
        <v>0</v>
      </c>
      <c r="T9390" s="16" t="n">
        <f aca="false">IF(Q9390="Overstocked",(G9390-Summary!$B$6*H9390)*J9390,0)</f>
        <v>19280</v>
      </c>
    </row>
    <row r="9391" customFormat="false" ht="15" hidden="false" customHeight="false" outlineLevel="0" collapsed="false">
      <c r="A9391" s="0" t="s">
        <v>9489</v>
      </c>
      <c r="B9391" s="0" t="s">
        <v>84</v>
      </c>
      <c r="C9391" s="0" t="s">
        <v>85</v>
      </c>
      <c r="D9391" s="0" t="s">
        <v>79</v>
      </c>
      <c r="E9391" s="14" t="n">
        <v>45526</v>
      </c>
      <c r="F9391" s="14" t="n">
        <v>45527</v>
      </c>
      <c r="G9391" s="0" t="n">
        <v>63</v>
      </c>
      <c r="H9391" s="0" t="n">
        <v>99</v>
      </c>
      <c r="I9391" s="0" t="n">
        <v>222</v>
      </c>
      <c r="J9391" s="0" t="n">
        <v>1860</v>
      </c>
      <c r="K9391" s="0" t="n">
        <v>2112</v>
      </c>
      <c r="L9391" s="15" t="s">
        <v>97</v>
      </c>
      <c r="M9391" s="0" t="n">
        <v>1</v>
      </c>
      <c r="N9391" s="16" t="n">
        <f aca="false">I9391*K9391</f>
        <v>468864</v>
      </c>
      <c r="O9391" s="16" t="n">
        <f aca="false">I9391*(K9391-J9391)</f>
        <v>55944</v>
      </c>
      <c r="P9391" s="15" t="n">
        <f aca="false">K9391-J9391</f>
        <v>252</v>
      </c>
      <c r="Q9391" s="0" t="str">
        <f aca="false">IF(G9391=0,"Out of stock",IF(G9391&lt;H9391,"Understocked",IF(G9391&gt;Summary!$B$6*H9391,"Overstocked","Healthy")))</f>
        <v>Understocked</v>
      </c>
      <c r="R9391" s="0" t="str">
        <f aca="false">IF(I9391&gt;=Summary!$B$7,"Fast",IF(I9391&lt;Summary!$B$8,"Slow","Medium"))</f>
        <v>Fast</v>
      </c>
      <c r="S9391" s="15" t="n">
        <f aca="false">IF(M9391&gt;Summary!$B$5,1,0)</f>
        <v>0</v>
      </c>
      <c r="T9391" s="16" t="n">
        <f aca="false">IF(Q9391="Overstocked",(G9391-Summary!$B$6*H9391)*J9391,0)</f>
        <v>0</v>
      </c>
    </row>
    <row r="9392" customFormat="false" ht="15" hidden="false" customHeight="false" outlineLevel="0" collapsed="false">
      <c r="A9392" s="0" t="s">
        <v>9490</v>
      </c>
      <c r="B9392" s="0" t="s">
        <v>84</v>
      </c>
      <c r="C9392" s="0" t="s">
        <v>96</v>
      </c>
      <c r="D9392" s="0" t="s">
        <v>92</v>
      </c>
      <c r="E9392" s="14" t="n">
        <v>45541</v>
      </c>
      <c r="F9392" s="14" t="n">
        <v>45548</v>
      </c>
      <c r="G9392" s="0" t="n">
        <v>272</v>
      </c>
      <c r="H9392" s="0" t="n">
        <v>109</v>
      </c>
      <c r="I9392" s="0" t="n">
        <v>294</v>
      </c>
      <c r="J9392" s="0" t="n">
        <v>782</v>
      </c>
      <c r="K9392" s="0" t="n">
        <v>1231</v>
      </c>
      <c r="L9392" s="15" t="s">
        <v>80</v>
      </c>
      <c r="M9392" s="0" t="n">
        <v>7</v>
      </c>
      <c r="N9392" s="16" t="n">
        <f aca="false">I9392*K9392</f>
        <v>361914</v>
      </c>
      <c r="O9392" s="16" t="n">
        <f aca="false">I9392*(K9392-J9392)</f>
        <v>132006</v>
      </c>
      <c r="P9392" s="15" t="n">
        <f aca="false">K9392-J9392</f>
        <v>449</v>
      </c>
      <c r="Q9392" s="0" t="str">
        <f aca="false">IF(G9392=0,"Out of stock",IF(G9392&lt;H9392,"Understocked",IF(G9392&gt;Summary!$B$6*H9392,"Overstocked","Healthy")))</f>
        <v>Healthy</v>
      </c>
      <c r="R9392" s="0" t="str">
        <f aca="false">IF(I9392&gt;=Summary!$B$7,"Fast",IF(I9392&lt;Summary!$B$8,"Slow","Medium"))</f>
        <v>Fast</v>
      </c>
      <c r="S9392" s="15" t="n">
        <f aca="false">IF(M9392&gt;Summary!$B$5,1,0)</f>
        <v>0</v>
      </c>
      <c r="T9392" s="16" t="n">
        <f aca="false">IF(Q9392="Overstocked",(G9392-Summary!$B$6*H9392)*J9392,0)</f>
        <v>0</v>
      </c>
    </row>
    <row r="9393" customFormat="false" ht="15" hidden="false" customHeight="false" outlineLevel="0" collapsed="false">
      <c r="A9393" s="0" t="s">
        <v>9491</v>
      </c>
      <c r="B9393" s="0" t="s">
        <v>84</v>
      </c>
      <c r="C9393" s="0" t="s">
        <v>96</v>
      </c>
      <c r="D9393" s="0" t="s">
        <v>102</v>
      </c>
      <c r="E9393" s="14" t="n">
        <v>45020</v>
      </c>
      <c r="F9393" s="14" t="n">
        <v>45021</v>
      </c>
      <c r="G9393" s="0" t="n">
        <v>156</v>
      </c>
      <c r="H9393" s="0" t="n">
        <v>127</v>
      </c>
      <c r="I9393" s="0" t="n">
        <v>230</v>
      </c>
      <c r="J9393" s="0" t="n">
        <v>1701</v>
      </c>
      <c r="K9393" s="0" t="n">
        <v>1865</v>
      </c>
      <c r="L9393" s="15" t="s">
        <v>97</v>
      </c>
      <c r="M9393" s="0" t="n">
        <v>1</v>
      </c>
      <c r="N9393" s="16" t="n">
        <f aca="false">I9393*K9393</f>
        <v>428950</v>
      </c>
      <c r="O9393" s="16" t="n">
        <f aca="false">I9393*(K9393-J9393)</f>
        <v>37720</v>
      </c>
      <c r="P9393" s="15" t="n">
        <f aca="false">K9393-J9393</f>
        <v>164</v>
      </c>
      <c r="Q9393" s="0" t="str">
        <f aca="false">IF(G9393=0,"Out of stock",IF(G9393&lt;H9393,"Understocked",IF(G9393&gt;Summary!$B$6*H9393,"Overstocked","Healthy")))</f>
        <v>Healthy</v>
      </c>
      <c r="R9393" s="0" t="str">
        <f aca="false">IF(I9393&gt;=Summary!$B$7,"Fast",IF(I9393&lt;Summary!$B$8,"Slow","Medium"))</f>
        <v>Fast</v>
      </c>
      <c r="S9393" s="15" t="n">
        <f aca="false">IF(M9393&gt;Summary!$B$5,1,0)</f>
        <v>0</v>
      </c>
      <c r="T9393" s="16" t="n">
        <f aca="false">IF(Q9393="Overstocked",(G9393-Summary!$B$6*H9393)*J9393,0)</f>
        <v>0</v>
      </c>
    </row>
    <row r="9394" customFormat="false" ht="15" hidden="false" customHeight="false" outlineLevel="0" collapsed="false">
      <c r="A9394" s="0" t="s">
        <v>9492</v>
      </c>
      <c r="B9394" s="0" t="s">
        <v>101</v>
      </c>
      <c r="C9394" s="0" t="s">
        <v>78</v>
      </c>
      <c r="D9394" s="0" t="s">
        <v>79</v>
      </c>
      <c r="E9394" s="14" t="n">
        <v>45065</v>
      </c>
      <c r="F9394" s="14" t="n">
        <v>45066</v>
      </c>
      <c r="G9394" s="0" t="n">
        <v>323</v>
      </c>
      <c r="H9394" s="0" t="n">
        <v>115</v>
      </c>
      <c r="I9394" s="0" t="n">
        <v>234</v>
      </c>
      <c r="J9394" s="0" t="n">
        <v>1632</v>
      </c>
      <c r="K9394" s="0" t="n">
        <v>1923</v>
      </c>
      <c r="L9394" s="15" t="s">
        <v>82</v>
      </c>
      <c r="M9394" s="0" t="n">
        <v>1</v>
      </c>
      <c r="N9394" s="16" t="n">
        <f aca="false">I9394*K9394</f>
        <v>449982</v>
      </c>
      <c r="O9394" s="16" t="n">
        <f aca="false">I9394*(K9394-J9394)</f>
        <v>68094</v>
      </c>
      <c r="P9394" s="15" t="n">
        <f aca="false">K9394-J9394</f>
        <v>291</v>
      </c>
      <c r="Q9394" s="0" t="str">
        <f aca="false">IF(G9394=0,"Out of stock",IF(G9394&lt;H9394,"Understocked",IF(G9394&gt;Summary!$B$6*H9394,"Overstocked","Healthy")))</f>
        <v>Healthy</v>
      </c>
      <c r="R9394" s="0" t="str">
        <f aca="false">IF(I9394&gt;=Summary!$B$7,"Fast",IF(I9394&lt;Summary!$B$8,"Slow","Medium"))</f>
        <v>Fast</v>
      </c>
      <c r="S9394" s="15" t="n">
        <f aca="false">IF(M9394&gt;Summary!$B$5,1,0)</f>
        <v>0</v>
      </c>
      <c r="T9394" s="16" t="n">
        <f aca="false">IF(Q9394="Overstocked",(G9394-Summary!$B$6*H9394)*J9394,0)</f>
        <v>0</v>
      </c>
    </row>
    <row r="9395" customFormat="false" ht="15" hidden="false" customHeight="false" outlineLevel="0" collapsed="false">
      <c r="A9395" s="0" t="s">
        <v>9493</v>
      </c>
      <c r="B9395" s="0" t="s">
        <v>95</v>
      </c>
      <c r="C9395" s="0" t="s">
        <v>85</v>
      </c>
      <c r="D9395" s="0" t="s">
        <v>86</v>
      </c>
      <c r="E9395" s="14" t="n">
        <v>45628</v>
      </c>
      <c r="F9395" s="14" t="n">
        <v>45637</v>
      </c>
      <c r="G9395" s="0" t="n">
        <v>484</v>
      </c>
      <c r="H9395" s="0" t="n">
        <v>142</v>
      </c>
      <c r="I9395" s="0" t="n">
        <v>67</v>
      </c>
      <c r="J9395" s="0" t="n">
        <v>1614</v>
      </c>
      <c r="K9395" s="0" t="n">
        <v>2032</v>
      </c>
      <c r="L9395" s="15" t="s">
        <v>80</v>
      </c>
      <c r="M9395" s="0" t="n">
        <v>9</v>
      </c>
      <c r="N9395" s="16" t="n">
        <f aca="false">I9395*K9395</f>
        <v>136144</v>
      </c>
      <c r="O9395" s="16" t="n">
        <f aca="false">I9395*(K9395-J9395)</f>
        <v>28006</v>
      </c>
      <c r="P9395" s="15" t="n">
        <f aca="false">K9395-J9395</f>
        <v>418</v>
      </c>
      <c r="Q9395" s="0" t="str">
        <f aca="false">IF(G9395=0,"Out of stock",IF(G9395&lt;H9395,"Understocked",IF(G9395&gt;Summary!$B$6*H9395,"Overstocked","Healthy")))</f>
        <v>Healthy</v>
      </c>
      <c r="R9395" s="0" t="str">
        <f aca="false">IF(I9395&gt;=Summary!$B$7,"Fast",IF(I9395&lt;Summary!$B$8,"Slow","Medium"))</f>
        <v>Slow</v>
      </c>
      <c r="S9395" s="15" t="n">
        <f aca="false">IF(M9395&gt;Summary!$B$5,1,0)</f>
        <v>1</v>
      </c>
      <c r="T9395" s="16" t="n">
        <f aca="false">IF(Q9395="Overstocked",(G9395-Summary!$B$6*H9395)*J9395,0)</f>
        <v>0</v>
      </c>
    </row>
    <row r="9396" customFormat="false" ht="15" hidden="false" customHeight="false" outlineLevel="0" collapsed="false">
      <c r="A9396" s="0" t="s">
        <v>9494</v>
      </c>
      <c r="B9396" s="0" t="s">
        <v>115</v>
      </c>
      <c r="C9396" s="0" t="s">
        <v>96</v>
      </c>
      <c r="D9396" s="0" t="s">
        <v>102</v>
      </c>
      <c r="E9396" s="14" t="n">
        <v>45503</v>
      </c>
      <c r="F9396" s="14" t="n">
        <v>45513</v>
      </c>
      <c r="G9396" s="0" t="n">
        <v>63</v>
      </c>
      <c r="H9396" s="0" t="n">
        <v>80</v>
      </c>
      <c r="I9396" s="0" t="n">
        <v>251</v>
      </c>
      <c r="J9396" s="0" t="n">
        <v>1275</v>
      </c>
      <c r="K9396" s="0" t="n">
        <v>1736</v>
      </c>
      <c r="L9396" s="15" t="s">
        <v>97</v>
      </c>
      <c r="M9396" s="0" t="n">
        <v>10</v>
      </c>
      <c r="N9396" s="16" t="n">
        <f aca="false">I9396*K9396</f>
        <v>435736</v>
      </c>
      <c r="O9396" s="16" t="n">
        <f aca="false">I9396*(K9396-J9396)</f>
        <v>115711</v>
      </c>
      <c r="P9396" s="15" t="n">
        <f aca="false">K9396-J9396</f>
        <v>461</v>
      </c>
      <c r="Q9396" s="0" t="str">
        <f aca="false">IF(G9396=0,"Out of stock",IF(G9396&lt;H9396,"Understocked",IF(G9396&gt;Summary!$B$6*H9396,"Overstocked","Healthy")))</f>
        <v>Understocked</v>
      </c>
      <c r="R9396" s="0" t="str">
        <f aca="false">IF(I9396&gt;=Summary!$B$7,"Fast",IF(I9396&lt;Summary!$B$8,"Slow","Medium"))</f>
        <v>Fast</v>
      </c>
      <c r="S9396" s="15" t="n">
        <f aca="false">IF(M9396&gt;Summary!$B$5,1,0)</f>
        <v>1</v>
      </c>
      <c r="T9396" s="16" t="n">
        <f aca="false">IF(Q9396="Overstocked",(G9396-Summary!$B$6*H9396)*J9396,0)</f>
        <v>0</v>
      </c>
    </row>
    <row r="9397" customFormat="false" ht="15" hidden="false" customHeight="false" outlineLevel="0" collapsed="false">
      <c r="A9397" s="0" t="s">
        <v>9495</v>
      </c>
      <c r="B9397" s="0" t="s">
        <v>77</v>
      </c>
      <c r="C9397" s="0" t="s">
        <v>78</v>
      </c>
      <c r="D9397" s="0" t="s">
        <v>90</v>
      </c>
      <c r="E9397" s="14" t="n">
        <v>45432</v>
      </c>
      <c r="F9397" s="14" t="n">
        <v>45439</v>
      </c>
      <c r="G9397" s="0" t="n">
        <v>274</v>
      </c>
      <c r="H9397" s="0" t="n">
        <v>107</v>
      </c>
      <c r="I9397" s="0" t="n">
        <v>242</v>
      </c>
      <c r="J9397" s="0" t="n">
        <v>779</v>
      </c>
      <c r="K9397" s="0" t="n">
        <v>860</v>
      </c>
      <c r="L9397" s="15" t="s">
        <v>97</v>
      </c>
      <c r="M9397" s="0" t="n">
        <v>7</v>
      </c>
      <c r="N9397" s="16" t="n">
        <f aca="false">I9397*K9397</f>
        <v>208120</v>
      </c>
      <c r="O9397" s="16" t="n">
        <f aca="false">I9397*(K9397-J9397)</f>
        <v>19602</v>
      </c>
      <c r="P9397" s="15" t="n">
        <f aca="false">K9397-J9397</f>
        <v>81</v>
      </c>
      <c r="Q9397" s="0" t="str">
        <f aca="false">IF(G9397=0,"Out of stock",IF(G9397&lt;H9397,"Understocked",IF(G9397&gt;Summary!$B$6*H9397,"Overstocked","Healthy")))</f>
        <v>Healthy</v>
      </c>
      <c r="R9397" s="0" t="str">
        <f aca="false">IF(I9397&gt;=Summary!$B$7,"Fast",IF(I9397&lt;Summary!$B$8,"Slow","Medium"))</f>
        <v>Fast</v>
      </c>
      <c r="S9397" s="15" t="n">
        <f aca="false">IF(M9397&gt;Summary!$B$5,1,0)</f>
        <v>0</v>
      </c>
      <c r="T9397" s="16" t="n">
        <f aca="false">IF(Q9397="Overstocked",(G9397-Summary!$B$6*H9397)*J9397,0)</f>
        <v>0</v>
      </c>
    </row>
    <row r="9398" customFormat="false" ht="15" hidden="false" customHeight="false" outlineLevel="0" collapsed="false">
      <c r="A9398" s="0" t="s">
        <v>9496</v>
      </c>
      <c r="B9398" s="0" t="s">
        <v>95</v>
      </c>
      <c r="C9398" s="0" t="s">
        <v>104</v>
      </c>
      <c r="D9398" s="0" t="s">
        <v>92</v>
      </c>
      <c r="E9398" s="14" t="n">
        <v>45418</v>
      </c>
      <c r="F9398" s="14" t="n">
        <v>45426</v>
      </c>
      <c r="G9398" s="0" t="n">
        <v>282</v>
      </c>
      <c r="H9398" s="0" t="n">
        <v>91</v>
      </c>
      <c r="I9398" s="0" t="n">
        <v>78</v>
      </c>
      <c r="J9398" s="0" t="n">
        <v>1133</v>
      </c>
      <c r="K9398" s="0" t="n">
        <v>1511</v>
      </c>
      <c r="L9398" s="15" t="s">
        <v>82</v>
      </c>
      <c r="M9398" s="0" t="n">
        <v>8</v>
      </c>
      <c r="N9398" s="16" t="n">
        <f aca="false">I9398*K9398</f>
        <v>117858</v>
      </c>
      <c r="O9398" s="16" t="n">
        <f aca="false">I9398*(K9398-J9398)</f>
        <v>29484</v>
      </c>
      <c r="P9398" s="15" t="n">
        <f aca="false">K9398-J9398</f>
        <v>378</v>
      </c>
      <c r="Q9398" s="0" t="str">
        <f aca="false">IF(G9398=0,"Out of stock",IF(G9398&lt;H9398,"Understocked",IF(G9398&gt;Summary!$B$6*H9398,"Overstocked","Healthy")))</f>
        <v>Healthy</v>
      </c>
      <c r="R9398" s="0" t="str">
        <f aca="false">IF(I9398&gt;=Summary!$B$7,"Fast",IF(I9398&lt;Summary!$B$8,"Slow","Medium"))</f>
        <v>Slow</v>
      </c>
      <c r="S9398" s="15" t="n">
        <f aca="false">IF(M9398&gt;Summary!$B$5,1,0)</f>
        <v>1</v>
      </c>
      <c r="T9398" s="16" t="n">
        <f aca="false">IF(Q9398="Overstocked",(G9398-Summary!$B$6*H9398)*J9398,0)</f>
        <v>0</v>
      </c>
    </row>
    <row r="9399" customFormat="false" ht="15" hidden="false" customHeight="false" outlineLevel="0" collapsed="false">
      <c r="A9399" s="0" t="s">
        <v>9497</v>
      </c>
      <c r="B9399" s="0" t="s">
        <v>101</v>
      </c>
      <c r="C9399" s="0" t="s">
        <v>85</v>
      </c>
      <c r="D9399" s="0" t="s">
        <v>86</v>
      </c>
      <c r="E9399" s="14" t="n">
        <v>44977</v>
      </c>
      <c r="F9399" s="14" t="n">
        <v>44978</v>
      </c>
      <c r="G9399" s="0" t="n">
        <v>142</v>
      </c>
      <c r="H9399" s="0" t="n">
        <v>150</v>
      </c>
      <c r="I9399" s="0" t="n">
        <v>156</v>
      </c>
      <c r="J9399" s="0" t="n">
        <v>1935</v>
      </c>
      <c r="K9399" s="0" t="n">
        <v>2038</v>
      </c>
      <c r="L9399" s="15" t="s">
        <v>87</v>
      </c>
      <c r="M9399" s="0" t="n">
        <v>1</v>
      </c>
      <c r="N9399" s="16" t="n">
        <f aca="false">I9399*K9399</f>
        <v>317928</v>
      </c>
      <c r="O9399" s="16" t="n">
        <f aca="false">I9399*(K9399-J9399)</f>
        <v>16068</v>
      </c>
      <c r="P9399" s="15" t="n">
        <f aca="false">K9399-J9399</f>
        <v>103</v>
      </c>
      <c r="Q9399" s="0" t="str">
        <f aca="false">IF(G9399=0,"Out of stock",IF(G9399&lt;H9399,"Understocked",IF(G9399&gt;Summary!$B$6*H9399,"Overstocked","Healthy")))</f>
        <v>Understocked</v>
      </c>
      <c r="R9399" s="0" t="str">
        <f aca="false">IF(I9399&gt;=Summary!$B$7,"Fast",IF(I9399&lt;Summary!$B$8,"Slow","Medium"))</f>
        <v>Medium</v>
      </c>
      <c r="S9399" s="15" t="n">
        <f aca="false">IF(M9399&gt;Summary!$B$5,1,0)</f>
        <v>0</v>
      </c>
      <c r="T9399" s="16" t="n">
        <f aca="false">IF(Q9399="Overstocked",(G9399-Summary!$B$6*H9399)*J9399,0)</f>
        <v>0</v>
      </c>
    </row>
    <row r="9400" customFormat="false" ht="15" hidden="false" customHeight="false" outlineLevel="0" collapsed="false">
      <c r="A9400" s="0" t="s">
        <v>9498</v>
      </c>
      <c r="B9400" s="0" t="s">
        <v>95</v>
      </c>
      <c r="C9400" s="0" t="s">
        <v>78</v>
      </c>
      <c r="D9400" s="0" t="s">
        <v>90</v>
      </c>
      <c r="E9400" s="14" t="n">
        <v>45371</v>
      </c>
      <c r="F9400" s="14" t="n">
        <v>45381</v>
      </c>
      <c r="G9400" s="0" t="n">
        <v>276</v>
      </c>
      <c r="H9400" s="0" t="n">
        <v>78</v>
      </c>
      <c r="I9400" s="0" t="n">
        <v>10</v>
      </c>
      <c r="J9400" s="0" t="n">
        <v>643</v>
      </c>
      <c r="K9400" s="0" t="n">
        <v>1050</v>
      </c>
      <c r="L9400" s="15" t="s">
        <v>82</v>
      </c>
      <c r="M9400" s="0" t="n">
        <v>10</v>
      </c>
      <c r="N9400" s="16" t="n">
        <f aca="false">I9400*K9400</f>
        <v>10500</v>
      </c>
      <c r="O9400" s="16" t="n">
        <f aca="false">I9400*(K9400-J9400)</f>
        <v>4070</v>
      </c>
      <c r="P9400" s="15" t="n">
        <f aca="false">K9400-J9400</f>
        <v>407</v>
      </c>
      <c r="Q9400" s="0" t="str">
        <f aca="false">IF(G9400=0,"Out of stock",IF(G9400&lt;H9400,"Understocked",IF(G9400&gt;Summary!$B$6*H9400,"Overstocked","Healthy")))</f>
        <v>Healthy</v>
      </c>
      <c r="R9400" s="0" t="str">
        <f aca="false">IF(I9400&gt;=Summary!$B$7,"Fast",IF(I9400&lt;Summary!$B$8,"Slow","Medium"))</f>
        <v>Slow</v>
      </c>
      <c r="S9400" s="15" t="n">
        <f aca="false">IF(M9400&gt;Summary!$B$5,1,0)</f>
        <v>1</v>
      </c>
      <c r="T9400" s="16" t="n">
        <f aca="false">IF(Q9400="Overstocked",(G9400-Summary!$B$6*H9400)*J9400,0)</f>
        <v>0</v>
      </c>
    </row>
    <row r="9401" customFormat="false" ht="15" hidden="false" customHeight="false" outlineLevel="0" collapsed="false">
      <c r="A9401" s="0" t="s">
        <v>9499</v>
      </c>
      <c r="B9401" s="0" t="s">
        <v>84</v>
      </c>
      <c r="C9401" s="0" t="s">
        <v>78</v>
      </c>
      <c r="D9401" s="0" t="s">
        <v>92</v>
      </c>
      <c r="E9401" s="14" t="n">
        <v>45255</v>
      </c>
      <c r="F9401" s="14" t="n">
        <v>45262</v>
      </c>
      <c r="G9401" s="0" t="n">
        <v>323</v>
      </c>
      <c r="H9401" s="0" t="n">
        <v>120</v>
      </c>
      <c r="I9401" s="0" t="n">
        <v>154</v>
      </c>
      <c r="J9401" s="0" t="n">
        <v>1640</v>
      </c>
      <c r="K9401" s="0" t="n">
        <v>2089</v>
      </c>
      <c r="L9401" s="15" t="s">
        <v>80</v>
      </c>
      <c r="M9401" s="0" t="n">
        <v>7</v>
      </c>
      <c r="N9401" s="16" t="n">
        <f aca="false">I9401*K9401</f>
        <v>321706</v>
      </c>
      <c r="O9401" s="16" t="n">
        <f aca="false">I9401*(K9401-J9401)</f>
        <v>69146</v>
      </c>
      <c r="P9401" s="15" t="n">
        <f aca="false">K9401-J9401</f>
        <v>449</v>
      </c>
      <c r="Q9401" s="0" t="str">
        <f aca="false">IF(G9401=0,"Out of stock",IF(G9401&lt;H9401,"Understocked",IF(G9401&gt;Summary!$B$6*H9401,"Overstocked","Healthy")))</f>
        <v>Healthy</v>
      </c>
      <c r="R9401" s="0" t="str">
        <f aca="false">IF(I9401&gt;=Summary!$B$7,"Fast",IF(I9401&lt;Summary!$B$8,"Slow","Medium"))</f>
        <v>Medium</v>
      </c>
      <c r="S9401" s="15" t="n">
        <f aca="false">IF(M9401&gt;Summary!$B$5,1,0)</f>
        <v>0</v>
      </c>
      <c r="T9401" s="16" t="n">
        <f aca="false">IF(Q9401="Overstocked",(G9401-Summary!$B$6*H9401)*J9401,0)</f>
        <v>0</v>
      </c>
    </row>
    <row r="9402" customFormat="false" ht="15" hidden="false" customHeight="false" outlineLevel="0" collapsed="false">
      <c r="A9402" s="0" t="s">
        <v>9500</v>
      </c>
      <c r="B9402" s="0" t="s">
        <v>77</v>
      </c>
      <c r="C9402" s="0" t="s">
        <v>96</v>
      </c>
      <c r="D9402" s="0" t="s">
        <v>79</v>
      </c>
      <c r="E9402" s="14" t="n">
        <v>45353</v>
      </c>
      <c r="F9402" s="14" t="n">
        <v>45361</v>
      </c>
      <c r="G9402" s="0" t="n">
        <v>49</v>
      </c>
      <c r="H9402" s="0" t="n">
        <v>113</v>
      </c>
      <c r="I9402" s="0" t="n">
        <v>142</v>
      </c>
      <c r="J9402" s="0" t="n">
        <v>232</v>
      </c>
      <c r="K9402" s="0" t="n">
        <v>297</v>
      </c>
      <c r="L9402" s="15" t="s">
        <v>97</v>
      </c>
      <c r="M9402" s="0" t="n">
        <v>8</v>
      </c>
      <c r="N9402" s="16" t="n">
        <f aca="false">I9402*K9402</f>
        <v>42174</v>
      </c>
      <c r="O9402" s="16" t="n">
        <f aca="false">I9402*(K9402-J9402)</f>
        <v>9230</v>
      </c>
      <c r="P9402" s="15" t="n">
        <f aca="false">K9402-J9402</f>
        <v>65</v>
      </c>
      <c r="Q9402" s="0" t="str">
        <f aca="false">IF(G9402=0,"Out of stock",IF(G9402&lt;H9402,"Understocked",IF(G9402&gt;Summary!$B$6*H9402,"Overstocked","Healthy")))</f>
        <v>Understocked</v>
      </c>
      <c r="R9402" s="0" t="str">
        <f aca="false">IF(I9402&gt;=Summary!$B$7,"Fast",IF(I9402&lt;Summary!$B$8,"Slow","Medium"))</f>
        <v>Medium</v>
      </c>
      <c r="S9402" s="15" t="n">
        <f aca="false">IF(M9402&gt;Summary!$B$5,1,0)</f>
        <v>1</v>
      </c>
      <c r="T9402" s="16" t="n">
        <f aca="false">IF(Q9402="Overstocked",(G9402-Summary!$B$6*H9402)*J9402,0)</f>
        <v>0</v>
      </c>
    </row>
    <row r="9403" customFormat="false" ht="15" hidden="false" customHeight="false" outlineLevel="0" collapsed="false">
      <c r="A9403" s="0" t="s">
        <v>9501</v>
      </c>
      <c r="B9403" s="0" t="s">
        <v>115</v>
      </c>
      <c r="C9403" s="0" t="s">
        <v>85</v>
      </c>
      <c r="D9403" s="0" t="s">
        <v>92</v>
      </c>
      <c r="E9403" s="14" t="n">
        <v>45096</v>
      </c>
      <c r="F9403" s="14" t="n">
        <v>45097</v>
      </c>
      <c r="G9403" s="0" t="n">
        <v>32</v>
      </c>
      <c r="H9403" s="0" t="n">
        <v>53</v>
      </c>
      <c r="I9403" s="0" t="n">
        <v>160</v>
      </c>
      <c r="J9403" s="0" t="n">
        <v>227</v>
      </c>
      <c r="K9403" s="0" t="n">
        <v>379</v>
      </c>
      <c r="L9403" s="15" t="s">
        <v>82</v>
      </c>
      <c r="M9403" s="0" t="n">
        <v>1</v>
      </c>
      <c r="N9403" s="16" t="n">
        <f aca="false">I9403*K9403</f>
        <v>60640</v>
      </c>
      <c r="O9403" s="16" t="n">
        <f aca="false">I9403*(K9403-J9403)</f>
        <v>24320</v>
      </c>
      <c r="P9403" s="15" t="n">
        <f aca="false">K9403-J9403</f>
        <v>152</v>
      </c>
      <c r="Q9403" s="0" t="str">
        <f aca="false">IF(G9403=0,"Out of stock",IF(G9403&lt;H9403,"Understocked",IF(G9403&gt;Summary!$B$6*H9403,"Overstocked","Healthy")))</f>
        <v>Understocked</v>
      </c>
      <c r="R9403" s="0" t="str">
        <f aca="false">IF(I9403&gt;=Summary!$B$7,"Fast",IF(I9403&lt;Summary!$B$8,"Slow","Medium"))</f>
        <v>Medium</v>
      </c>
      <c r="S9403" s="15" t="n">
        <f aca="false">IF(M9403&gt;Summary!$B$5,1,0)</f>
        <v>0</v>
      </c>
      <c r="T9403" s="16" t="n">
        <f aca="false">IF(Q9403="Overstocked",(G9403-Summary!$B$6*H9403)*J9403,0)</f>
        <v>0</v>
      </c>
    </row>
    <row r="9404" customFormat="false" ht="15" hidden="false" customHeight="false" outlineLevel="0" collapsed="false">
      <c r="A9404" s="0" t="s">
        <v>9502</v>
      </c>
      <c r="B9404" s="0" t="s">
        <v>77</v>
      </c>
      <c r="C9404" s="0" t="s">
        <v>104</v>
      </c>
      <c r="D9404" s="0" t="s">
        <v>90</v>
      </c>
      <c r="E9404" s="14" t="n">
        <v>45161</v>
      </c>
      <c r="F9404" s="14" t="n">
        <v>45163</v>
      </c>
      <c r="G9404" s="0" t="n">
        <v>228</v>
      </c>
      <c r="H9404" s="0" t="n">
        <v>96</v>
      </c>
      <c r="I9404" s="0" t="n">
        <v>94</v>
      </c>
      <c r="J9404" s="0" t="n">
        <v>1430</v>
      </c>
      <c r="K9404" s="0" t="n">
        <v>1594</v>
      </c>
      <c r="L9404" s="15" t="s">
        <v>87</v>
      </c>
      <c r="M9404" s="0" t="n">
        <v>2</v>
      </c>
      <c r="N9404" s="16" t="n">
        <f aca="false">I9404*K9404</f>
        <v>149836</v>
      </c>
      <c r="O9404" s="16" t="n">
        <f aca="false">I9404*(K9404-J9404)</f>
        <v>15416</v>
      </c>
      <c r="P9404" s="15" t="n">
        <f aca="false">K9404-J9404</f>
        <v>164</v>
      </c>
      <c r="Q9404" s="0" t="str">
        <f aca="false">IF(G9404=0,"Out of stock",IF(G9404&lt;H9404,"Understocked",IF(G9404&gt;Summary!$B$6*H9404,"Overstocked","Healthy")))</f>
        <v>Healthy</v>
      </c>
      <c r="R9404" s="0" t="str">
        <f aca="false">IF(I9404&gt;=Summary!$B$7,"Fast",IF(I9404&lt;Summary!$B$8,"Slow","Medium"))</f>
        <v>Slow</v>
      </c>
      <c r="S9404" s="15" t="n">
        <f aca="false">IF(M9404&gt;Summary!$B$5,1,0)</f>
        <v>0</v>
      </c>
      <c r="T9404" s="16" t="n">
        <f aca="false">IF(Q9404="Overstocked",(G9404-Summary!$B$6*H9404)*J9404,0)</f>
        <v>0</v>
      </c>
    </row>
    <row r="9405" customFormat="false" ht="15" hidden="false" customHeight="false" outlineLevel="0" collapsed="false">
      <c r="A9405" s="0" t="s">
        <v>9503</v>
      </c>
      <c r="B9405" s="0" t="s">
        <v>113</v>
      </c>
      <c r="C9405" s="0" t="s">
        <v>78</v>
      </c>
      <c r="D9405" s="0" t="s">
        <v>90</v>
      </c>
      <c r="E9405" s="14" t="n">
        <v>45428</v>
      </c>
      <c r="F9405" s="14" t="n">
        <v>45430</v>
      </c>
      <c r="G9405" s="0" t="n">
        <v>424</v>
      </c>
      <c r="H9405" s="0" t="n">
        <v>143</v>
      </c>
      <c r="I9405" s="0" t="n">
        <v>1</v>
      </c>
      <c r="J9405" s="0" t="n">
        <v>948</v>
      </c>
      <c r="K9405" s="0" t="n">
        <v>1379</v>
      </c>
      <c r="L9405" s="15" t="s">
        <v>97</v>
      </c>
      <c r="M9405" s="0" t="n">
        <v>2</v>
      </c>
      <c r="N9405" s="16" t="n">
        <f aca="false">I9405*K9405</f>
        <v>1379</v>
      </c>
      <c r="O9405" s="16" t="n">
        <f aca="false">I9405*(K9405-J9405)</f>
        <v>431</v>
      </c>
      <c r="P9405" s="15" t="n">
        <f aca="false">K9405-J9405</f>
        <v>431</v>
      </c>
      <c r="Q9405" s="0" t="str">
        <f aca="false">IF(G9405=0,"Out of stock",IF(G9405&lt;H9405,"Understocked",IF(G9405&gt;Summary!$B$6*H9405,"Overstocked","Healthy")))</f>
        <v>Healthy</v>
      </c>
      <c r="R9405" s="0" t="str">
        <f aca="false">IF(I9405&gt;=Summary!$B$7,"Fast",IF(I9405&lt;Summary!$B$8,"Slow","Medium"))</f>
        <v>Slow</v>
      </c>
      <c r="S9405" s="15" t="n">
        <f aca="false">IF(M9405&gt;Summary!$B$5,1,0)</f>
        <v>0</v>
      </c>
      <c r="T9405" s="16" t="n">
        <f aca="false">IF(Q9405="Overstocked",(G9405-Summary!$B$6*H9405)*J9405,0)</f>
        <v>0</v>
      </c>
    </row>
    <row r="9406" customFormat="false" ht="15" hidden="false" customHeight="false" outlineLevel="0" collapsed="false">
      <c r="A9406" s="0" t="s">
        <v>9504</v>
      </c>
      <c r="B9406" s="0" t="s">
        <v>77</v>
      </c>
      <c r="C9406" s="0" t="s">
        <v>96</v>
      </c>
      <c r="D9406" s="0" t="s">
        <v>102</v>
      </c>
      <c r="E9406" s="14" t="n">
        <v>45372</v>
      </c>
      <c r="F9406" s="14" t="n">
        <v>45377</v>
      </c>
      <c r="G9406" s="0" t="n">
        <v>398</v>
      </c>
      <c r="H9406" s="0" t="n">
        <v>60</v>
      </c>
      <c r="I9406" s="0" t="n">
        <v>281</v>
      </c>
      <c r="J9406" s="0" t="n">
        <v>762</v>
      </c>
      <c r="K9406" s="0" t="n">
        <v>1139</v>
      </c>
      <c r="L9406" s="15" t="s">
        <v>97</v>
      </c>
      <c r="M9406" s="0" t="n">
        <v>5</v>
      </c>
      <c r="N9406" s="16" t="n">
        <f aca="false">I9406*K9406</f>
        <v>320059</v>
      </c>
      <c r="O9406" s="16" t="n">
        <f aca="false">I9406*(K9406-J9406)</f>
        <v>105937</v>
      </c>
      <c r="P9406" s="15" t="n">
        <f aca="false">K9406-J9406</f>
        <v>377</v>
      </c>
      <c r="Q9406" s="0" t="str">
        <f aca="false">IF(G9406=0,"Out of stock",IF(G9406&lt;H9406,"Understocked",IF(G9406&gt;Summary!$B$6*H9406,"Overstocked","Healthy")))</f>
        <v>Overstocked</v>
      </c>
      <c r="R9406" s="0" t="str">
        <f aca="false">IF(I9406&gt;=Summary!$B$7,"Fast",IF(I9406&lt;Summary!$B$8,"Slow","Medium"))</f>
        <v>Fast</v>
      </c>
      <c r="S9406" s="15" t="n">
        <f aca="false">IF(M9406&gt;Summary!$B$5,1,0)</f>
        <v>0</v>
      </c>
      <c r="T9406" s="16" t="n">
        <f aca="false">IF(Q9406="Overstocked",(G9406-Summary!$B$6*H9406)*J9406,0)</f>
        <v>120396</v>
      </c>
    </row>
    <row r="9407" customFormat="false" ht="15" hidden="false" customHeight="false" outlineLevel="0" collapsed="false">
      <c r="A9407" s="0" t="s">
        <v>9505</v>
      </c>
      <c r="B9407" s="0" t="s">
        <v>95</v>
      </c>
      <c r="C9407" s="0" t="s">
        <v>104</v>
      </c>
      <c r="D9407" s="0" t="s">
        <v>79</v>
      </c>
      <c r="E9407" s="14" t="n">
        <v>45535</v>
      </c>
      <c r="F9407" s="14" t="n">
        <v>45541</v>
      </c>
      <c r="G9407" s="0" t="n">
        <v>234</v>
      </c>
      <c r="H9407" s="0" t="n">
        <v>114</v>
      </c>
      <c r="I9407" s="0" t="n">
        <v>69</v>
      </c>
      <c r="J9407" s="0" t="n">
        <v>260</v>
      </c>
      <c r="K9407" s="0" t="n">
        <v>342</v>
      </c>
      <c r="L9407" s="15" t="s">
        <v>93</v>
      </c>
      <c r="M9407" s="0" t="n">
        <v>6</v>
      </c>
      <c r="N9407" s="16" t="n">
        <f aca="false">I9407*K9407</f>
        <v>23598</v>
      </c>
      <c r="O9407" s="16" t="n">
        <f aca="false">I9407*(K9407-J9407)</f>
        <v>5658</v>
      </c>
      <c r="P9407" s="15" t="n">
        <f aca="false">K9407-J9407</f>
        <v>82</v>
      </c>
      <c r="Q9407" s="0" t="str">
        <f aca="false">IF(G9407=0,"Out of stock",IF(G9407&lt;H9407,"Understocked",IF(G9407&gt;Summary!$B$6*H9407,"Overstocked","Healthy")))</f>
        <v>Healthy</v>
      </c>
      <c r="R9407" s="0" t="str">
        <f aca="false">IF(I9407&gt;=Summary!$B$7,"Fast",IF(I9407&lt;Summary!$B$8,"Slow","Medium"))</f>
        <v>Slow</v>
      </c>
      <c r="S9407" s="15" t="n">
        <f aca="false">IF(M9407&gt;Summary!$B$5,1,0)</f>
        <v>0</v>
      </c>
      <c r="T9407" s="16" t="n">
        <f aca="false">IF(Q9407="Overstocked",(G9407-Summary!$B$6*H9407)*J9407,0)</f>
        <v>0</v>
      </c>
    </row>
    <row r="9408" customFormat="false" ht="15" hidden="false" customHeight="false" outlineLevel="0" collapsed="false">
      <c r="A9408" s="0" t="s">
        <v>9506</v>
      </c>
      <c r="B9408" s="0" t="s">
        <v>115</v>
      </c>
      <c r="C9408" s="0" t="s">
        <v>85</v>
      </c>
      <c r="D9408" s="0" t="s">
        <v>102</v>
      </c>
      <c r="E9408" s="14" t="n">
        <v>44979</v>
      </c>
      <c r="F9408" s="14" t="n">
        <v>44987</v>
      </c>
      <c r="G9408" s="0" t="n">
        <v>326</v>
      </c>
      <c r="H9408" s="0" t="n">
        <v>135</v>
      </c>
      <c r="I9408" s="0" t="n">
        <v>93</v>
      </c>
      <c r="J9408" s="0" t="n">
        <v>568</v>
      </c>
      <c r="K9408" s="0" t="n">
        <v>1047</v>
      </c>
      <c r="L9408" s="15" t="s">
        <v>80</v>
      </c>
      <c r="M9408" s="0" t="n">
        <v>8</v>
      </c>
      <c r="N9408" s="16" t="n">
        <f aca="false">I9408*K9408</f>
        <v>97371</v>
      </c>
      <c r="O9408" s="16" t="n">
        <f aca="false">I9408*(K9408-J9408)</f>
        <v>44547</v>
      </c>
      <c r="P9408" s="15" t="n">
        <f aca="false">K9408-J9408</f>
        <v>479</v>
      </c>
      <c r="Q9408" s="0" t="str">
        <f aca="false">IF(G9408=0,"Out of stock",IF(G9408&lt;H9408,"Understocked",IF(G9408&gt;Summary!$B$6*H9408,"Overstocked","Healthy")))</f>
        <v>Healthy</v>
      </c>
      <c r="R9408" s="0" t="str">
        <f aca="false">IF(I9408&gt;=Summary!$B$7,"Fast",IF(I9408&lt;Summary!$B$8,"Slow","Medium"))</f>
        <v>Slow</v>
      </c>
      <c r="S9408" s="15" t="n">
        <f aca="false">IF(M9408&gt;Summary!$B$5,1,0)</f>
        <v>1</v>
      </c>
      <c r="T9408" s="16" t="n">
        <f aca="false">IF(Q9408="Overstocked",(G9408-Summary!$B$6*H9408)*J9408,0)</f>
        <v>0</v>
      </c>
    </row>
    <row r="9409" customFormat="false" ht="15" hidden="false" customHeight="false" outlineLevel="0" collapsed="false">
      <c r="A9409" s="0" t="s">
        <v>9507</v>
      </c>
      <c r="B9409" s="0" t="s">
        <v>123</v>
      </c>
      <c r="C9409" s="0" t="s">
        <v>96</v>
      </c>
      <c r="D9409" s="0" t="s">
        <v>86</v>
      </c>
      <c r="E9409" s="14" t="n">
        <v>45047</v>
      </c>
      <c r="F9409" s="14" t="n">
        <v>45056</v>
      </c>
      <c r="G9409" s="0" t="n">
        <v>267</v>
      </c>
      <c r="H9409" s="0" t="n">
        <v>59</v>
      </c>
      <c r="I9409" s="0" t="n">
        <v>46</v>
      </c>
      <c r="J9409" s="0" t="n">
        <v>1877</v>
      </c>
      <c r="K9409" s="0" t="n">
        <v>2331</v>
      </c>
      <c r="L9409" s="15" t="s">
        <v>93</v>
      </c>
      <c r="M9409" s="0" t="n">
        <v>9</v>
      </c>
      <c r="N9409" s="16" t="n">
        <f aca="false">I9409*K9409</f>
        <v>107226</v>
      </c>
      <c r="O9409" s="16" t="n">
        <f aca="false">I9409*(K9409-J9409)</f>
        <v>20884</v>
      </c>
      <c r="P9409" s="15" t="n">
        <f aca="false">K9409-J9409</f>
        <v>454</v>
      </c>
      <c r="Q9409" s="0" t="str">
        <f aca="false">IF(G9409=0,"Out of stock",IF(G9409&lt;H9409,"Understocked",IF(G9409&gt;Summary!$B$6*H9409,"Overstocked","Healthy")))</f>
        <v>Overstocked</v>
      </c>
      <c r="R9409" s="0" t="str">
        <f aca="false">IF(I9409&gt;=Summary!$B$7,"Fast",IF(I9409&lt;Summary!$B$8,"Slow","Medium"))</f>
        <v>Slow</v>
      </c>
      <c r="S9409" s="15" t="n">
        <f aca="false">IF(M9409&gt;Summary!$B$5,1,0)</f>
        <v>1</v>
      </c>
      <c r="T9409" s="16" t="n">
        <f aca="false">IF(Q9409="Overstocked",(G9409-Summary!$B$6*H9409)*J9409,0)</f>
        <v>58187</v>
      </c>
    </row>
    <row r="9410" customFormat="false" ht="15" hidden="false" customHeight="false" outlineLevel="0" collapsed="false">
      <c r="A9410" s="0" t="s">
        <v>9508</v>
      </c>
      <c r="B9410" s="0" t="s">
        <v>84</v>
      </c>
      <c r="C9410" s="0" t="s">
        <v>78</v>
      </c>
      <c r="D9410" s="0" t="s">
        <v>79</v>
      </c>
      <c r="E9410" s="14" t="n">
        <v>45078</v>
      </c>
      <c r="F9410" s="14" t="n">
        <v>45084</v>
      </c>
      <c r="G9410" s="0" t="n">
        <v>347</v>
      </c>
      <c r="H9410" s="0" t="n">
        <v>112</v>
      </c>
      <c r="I9410" s="0" t="n">
        <v>205</v>
      </c>
      <c r="J9410" s="0" t="n">
        <v>534</v>
      </c>
      <c r="K9410" s="0" t="n">
        <v>800</v>
      </c>
      <c r="L9410" s="15" t="s">
        <v>87</v>
      </c>
      <c r="M9410" s="0" t="n">
        <v>6</v>
      </c>
      <c r="N9410" s="16" t="n">
        <f aca="false">I9410*K9410</f>
        <v>164000</v>
      </c>
      <c r="O9410" s="16" t="n">
        <f aca="false">I9410*(K9410-J9410)</f>
        <v>54530</v>
      </c>
      <c r="P9410" s="15" t="n">
        <f aca="false">K9410-J9410</f>
        <v>266</v>
      </c>
      <c r="Q9410" s="0" t="str">
        <f aca="false">IF(G9410=0,"Out of stock",IF(G9410&lt;H9410,"Understocked",IF(G9410&gt;Summary!$B$6*H9410,"Overstocked","Healthy")))</f>
        <v>Healthy</v>
      </c>
      <c r="R9410" s="0" t="str">
        <f aca="false">IF(I9410&gt;=Summary!$B$7,"Fast",IF(I9410&lt;Summary!$B$8,"Slow","Medium"))</f>
        <v>Fast</v>
      </c>
      <c r="S9410" s="15" t="n">
        <f aca="false">IF(M9410&gt;Summary!$B$5,1,0)</f>
        <v>0</v>
      </c>
      <c r="T9410" s="16" t="n">
        <f aca="false">IF(Q9410="Overstocked",(G9410-Summary!$B$6*H9410)*J9410,0)</f>
        <v>0</v>
      </c>
    </row>
    <row r="9411" customFormat="false" ht="15" hidden="false" customHeight="false" outlineLevel="0" collapsed="false">
      <c r="A9411" s="0" t="s">
        <v>9509</v>
      </c>
      <c r="B9411" s="0" t="s">
        <v>123</v>
      </c>
      <c r="C9411" s="0" t="s">
        <v>85</v>
      </c>
      <c r="D9411" s="0" t="s">
        <v>102</v>
      </c>
      <c r="E9411" s="14" t="n">
        <v>44954</v>
      </c>
      <c r="F9411" s="14" t="n">
        <v>44961</v>
      </c>
      <c r="G9411" s="0" t="n">
        <v>118</v>
      </c>
      <c r="H9411" s="0" t="n">
        <v>125</v>
      </c>
      <c r="I9411" s="0" t="n">
        <v>235</v>
      </c>
      <c r="J9411" s="0" t="n">
        <v>1796</v>
      </c>
      <c r="K9411" s="0" t="n">
        <v>2099</v>
      </c>
      <c r="L9411" s="15" t="s">
        <v>82</v>
      </c>
      <c r="M9411" s="0" t="n">
        <v>7</v>
      </c>
      <c r="N9411" s="16" t="n">
        <f aca="false">I9411*K9411</f>
        <v>493265</v>
      </c>
      <c r="O9411" s="16" t="n">
        <f aca="false">I9411*(K9411-J9411)</f>
        <v>71205</v>
      </c>
      <c r="P9411" s="15" t="n">
        <f aca="false">K9411-J9411</f>
        <v>303</v>
      </c>
      <c r="Q9411" s="0" t="str">
        <f aca="false">IF(G9411=0,"Out of stock",IF(G9411&lt;H9411,"Understocked",IF(G9411&gt;Summary!$B$6*H9411,"Overstocked","Healthy")))</f>
        <v>Understocked</v>
      </c>
      <c r="R9411" s="0" t="str">
        <f aca="false">IF(I9411&gt;=Summary!$B$7,"Fast",IF(I9411&lt;Summary!$B$8,"Slow","Medium"))</f>
        <v>Fast</v>
      </c>
      <c r="S9411" s="15" t="n">
        <f aca="false">IF(M9411&gt;Summary!$B$5,1,0)</f>
        <v>0</v>
      </c>
      <c r="T9411" s="16" t="n">
        <f aca="false">IF(Q9411="Overstocked",(G9411-Summary!$B$6*H9411)*J9411,0)</f>
        <v>0</v>
      </c>
    </row>
    <row r="9412" customFormat="false" ht="15" hidden="false" customHeight="false" outlineLevel="0" collapsed="false">
      <c r="A9412" s="0" t="s">
        <v>9510</v>
      </c>
      <c r="B9412" s="0" t="s">
        <v>101</v>
      </c>
      <c r="C9412" s="0" t="s">
        <v>104</v>
      </c>
      <c r="D9412" s="0" t="s">
        <v>92</v>
      </c>
      <c r="E9412" s="14" t="n">
        <v>44999</v>
      </c>
      <c r="F9412" s="14" t="n">
        <v>45001</v>
      </c>
      <c r="G9412" s="0" t="n">
        <v>213</v>
      </c>
      <c r="H9412" s="0" t="n">
        <v>68</v>
      </c>
      <c r="I9412" s="0" t="n">
        <v>60</v>
      </c>
      <c r="J9412" s="0" t="n">
        <v>1240</v>
      </c>
      <c r="K9412" s="0" t="n">
        <v>1672</v>
      </c>
      <c r="L9412" s="15" t="s">
        <v>93</v>
      </c>
      <c r="M9412" s="0" t="n">
        <v>2</v>
      </c>
      <c r="N9412" s="16" t="n">
        <f aca="false">I9412*K9412</f>
        <v>100320</v>
      </c>
      <c r="O9412" s="16" t="n">
        <f aca="false">I9412*(K9412-J9412)</f>
        <v>25920</v>
      </c>
      <c r="P9412" s="15" t="n">
        <f aca="false">K9412-J9412</f>
        <v>432</v>
      </c>
      <c r="Q9412" s="0" t="str">
        <f aca="false">IF(G9412=0,"Out of stock",IF(G9412&lt;H9412,"Understocked",IF(G9412&gt;Summary!$B$6*H9412,"Overstocked","Healthy")))</f>
        <v>Healthy</v>
      </c>
      <c r="R9412" s="0" t="str">
        <f aca="false">IF(I9412&gt;=Summary!$B$7,"Fast",IF(I9412&lt;Summary!$B$8,"Slow","Medium"))</f>
        <v>Slow</v>
      </c>
      <c r="S9412" s="15" t="n">
        <f aca="false">IF(M9412&gt;Summary!$B$5,1,0)</f>
        <v>0</v>
      </c>
      <c r="T9412" s="16" t="n">
        <f aca="false">IF(Q9412="Overstocked",(G9412-Summary!$B$6*H9412)*J9412,0)</f>
        <v>0</v>
      </c>
    </row>
    <row r="9413" customFormat="false" ht="15" hidden="false" customHeight="false" outlineLevel="0" collapsed="false">
      <c r="A9413" s="0" t="s">
        <v>9511</v>
      </c>
      <c r="B9413" s="0" t="s">
        <v>77</v>
      </c>
      <c r="C9413" s="0" t="s">
        <v>96</v>
      </c>
      <c r="D9413" s="0" t="s">
        <v>79</v>
      </c>
      <c r="E9413" s="14" t="n">
        <v>44937</v>
      </c>
      <c r="F9413" s="14" t="n">
        <v>44944</v>
      </c>
      <c r="G9413" s="0" t="n">
        <v>220</v>
      </c>
      <c r="H9413" s="0" t="n">
        <v>50</v>
      </c>
      <c r="I9413" s="0" t="n">
        <v>153</v>
      </c>
      <c r="J9413" s="0" t="n">
        <v>262</v>
      </c>
      <c r="K9413" s="0" t="n">
        <v>416</v>
      </c>
      <c r="L9413" s="15" t="s">
        <v>82</v>
      </c>
      <c r="M9413" s="0" t="n">
        <v>7</v>
      </c>
      <c r="N9413" s="16" t="n">
        <f aca="false">I9413*K9413</f>
        <v>63648</v>
      </c>
      <c r="O9413" s="16" t="n">
        <f aca="false">I9413*(K9413-J9413)</f>
        <v>23562</v>
      </c>
      <c r="P9413" s="15" t="n">
        <f aca="false">K9413-J9413</f>
        <v>154</v>
      </c>
      <c r="Q9413" s="0" t="str">
        <f aca="false">IF(G9413=0,"Out of stock",IF(G9413&lt;H9413,"Understocked",IF(G9413&gt;Summary!$B$6*H9413,"Overstocked","Healthy")))</f>
        <v>Overstocked</v>
      </c>
      <c r="R9413" s="0" t="str">
        <f aca="false">IF(I9413&gt;=Summary!$B$7,"Fast",IF(I9413&lt;Summary!$B$8,"Slow","Medium"))</f>
        <v>Medium</v>
      </c>
      <c r="S9413" s="15" t="n">
        <f aca="false">IF(M9413&gt;Summary!$B$5,1,0)</f>
        <v>0</v>
      </c>
      <c r="T9413" s="16" t="n">
        <f aca="false">IF(Q9413="Overstocked",(G9413-Summary!$B$6*H9413)*J9413,0)</f>
        <v>5240</v>
      </c>
    </row>
    <row r="9414" customFormat="false" ht="15" hidden="false" customHeight="false" outlineLevel="0" collapsed="false">
      <c r="A9414" s="0" t="s">
        <v>9512</v>
      </c>
      <c r="B9414" s="0" t="s">
        <v>115</v>
      </c>
      <c r="C9414" s="0" t="s">
        <v>85</v>
      </c>
      <c r="D9414" s="0" t="s">
        <v>86</v>
      </c>
      <c r="E9414" s="14" t="n">
        <v>45250</v>
      </c>
      <c r="F9414" s="14" t="n">
        <v>45260</v>
      </c>
      <c r="G9414" s="0" t="n">
        <v>206</v>
      </c>
      <c r="H9414" s="0" t="n">
        <v>123</v>
      </c>
      <c r="I9414" s="0" t="n">
        <v>251</v>
      </c>
      <c r="J9414" s="0" t="n">
        <v>1515</v>
      </c>
      <c r="K9414" s="0" t="n">
        <v>1933</v>
      </c>
      <c r="L9414" s="15" t="s">
        <v>82</v>
      </c>
      <c r="M9414" s="0" t="n">
        <v>10</v>
      </c>
      <c r="N9414" s="16" t="n">
        <f aca="false">I9414*K9414</f>
        <v>485183</v>
      </c>
      <c r="O9414" s="16" t="n">
        <f aca="false">I9414*(K9414-J9414)</f>
        <v>104918</v>
      </c>
      <c r="P9414" s="15" t="n">
        <f aca="false">K9414-J9414</f>
        <v>418</v>
      </c>
      <c r="Q9414" s="0" t="str">
        <f aca="false">IF(G9414=0,"Out of stock",IF(G9414&lt;H9414,"Understocked",IF(G9414&gt;Summary!$B$6*H9414,"Overstocked","Healthy")))</f>
        <v>Healthy</v>
      </c>
      <c r="R9414" s="0" t="str">
        <f aca="false">IF(I9414&gt;=Summary!$B$7,"Fast",IF(I9414&lt;Summary!$B$8,"Slow","Medium"))</f>
        <v>Fast</v>
      </c>
      <c r="S9414" s="15" t="n">
        <f aca="false">IF(M9414&gt;Summary!$B$5,1,0)</f>
        <v>1</v>
      </c>
      <c r="T9414" s="16" t="n">
        <f aca="false">IF(Q9414="Overstocked",(G9414-Summary!$B$6*H9414)*J9414,0)</f>
        <v>0</v>
      </c>
    </row>
    <row r="9415" customFormat="false" ht="15" hidden="false" customHeight="false" outlineLevel="0" collapsed="false">
      <c r="A9415" s="0" t="s">
        <v>9513</v>
      </c>
      <c r="B9415" s="0" t="s">
        <v>95</v>
      </c>
      <c r="C9415" s="0" t="s">
        <v>78</v>
      </c>
      <c r="D9415" s="0" t="s">
        <v>92</v>
      </c>
      <c r="E9415" s="14" t="n">
        <v>45629</v>
      </c>
      <c r="F9415" s="14" t="n">
        <v>45633</v>
      </c>
      <c r="G9415" s="0" t="n">
        <v>412</v>
      </c>
      <c r="H9415" s="0" t="n">
        <v>87</v>
      </c>
      <c r="I9415" s="0" t="n">
        <v>81</v>
      </c>
      <c r="J9415" s="0" t="n">
        <v>636</v>
      </c>
      <c r="K9415" s="0" t="n">
        <v>945</v>
      </c>
      <c r="L9415" s="15" t="s">
        <v>82</v>
      </c>
      <c r="M9415" s="0" t="n">
        <v>4</v>
      </c>
      <c r="N9415" s="16" t="n">
        <f aca="false">I9415*K9415</f>
        <v>76545</v>
      </c>
      <c r="O9415" s="16" t="n">
        <f aca="false">I9415*(K9415-J9415)</f>
        <v>25029</v>
      </c>
      <c r="P9415" s="15" t="n">
        <f aca="false">K9415-J9415</f>
        <v>309</v>
      </c>
      <c r="Q9415" s="0" t="str">
        <f aca="false">IF(G9415=0,"Out of stock",IF(G9415&lt;H9415,"Understocked",IF(G9415&gt;Summary!$B$6*H9415,"Overstocked","Healthy")))</f>
        <v>Overstocked</v>
      </c>
      <c r="R9415" s="0" t="str">
        <f aca="false">IF(I9415&gt;=Summary!$B$7,"Fast",IF(I9415&lt;Summary!$B$8,"Slow","Medium"))</f>
        <v>Slow</v>
      </c>
      <c r="S9415" s="15" t="n">
        <f aca="false">IF(M9415&gt;Summary!$B$5,1,0)</f>
        <v>0</v>
      </c>
      <c r="T9415" s="16" t="n">
        <f aca="false">IF(Q9415="Overstocked",(G9415-Summary!$B$6*H9415)*J9415,0)</f>
        <v>40704</v>
      </c>
    </row>
    <row r="9416" customFormat="false" ht="15" hidden="false" customHeight="false" outlineLevel="0" collapsed="false">
      <c r="A9416" s="0" t="s">
        <v>9514</v>
      </c>
      <c r="B9416" s="0" t="s">
        <v>95</v>
      </c>
      <c r="C9416" s="0" t="s">
        <v>104</v>
      </c>
      <c r="D9416" s="0" t="s">
        <v>102</v>
      </c>
      <c r="E9416" s="14" t="n">
        <v>45104</v>
      </c>
      <c r="F9416" s="14" t="n">
        <v>45105</v>
      </c>
      <c r="G9416" s="0" t="n">
        <v>207</v>
      </c>
      <c r="H9416" s="0" t="n">
        <v>77</v>
      </c>
      <c r="I9416" s="0" t="n">
        <v>151</v>
      </c>
      <c r="J9416" s="0" t="n">
        <v>1583</v>
      </c>
      <c r="K9416" s="0" t="n">
        <v>2009</v>
      </c>
      <c r="L9416" s="15" t="s">
        <v>87</v>
      </c>
      <c r="M9416" s="0" t="n">
        <v>1</v>
      </c>
      <c r="N9416" s="16" t="n">
        <f aca="false">I9416*K9416</f>
        <v>303359</v>
      </c>
      <c r="O9416" s="16" t="n">
        <f aca="false">I9416*(K9416-J9416)</f>
        <v>64326</v>
      </c>
      <c r="P9416" s="15" t="n">
        <f aca="false">K9416-J9416</f>
        <v>426</v>
      </c>
      <c r="Q9416" s="0" t="str">
        <f aca="false">IF(G9416=0,"Out of stock",IF(G9416&lt;H9416,"Understocked",IF(G9416&gt;Summary!$B$6*H9416,"Overstocked","Healthy")))</f>
        <v>Healthy</v>
      </c>
      <c r="R9416" s="0" t="str">
        <f aca="false">IF(I9416&gt;=Summary!$B$7,"Fast",IF(I9416&lt;Summary!$B$8,"Slow","Medium"))</f>
        <v>Medium</v>
      </c>
      <c r="S9416" s="15" t="n">
        <f aca="false">IF(M9416&gt;Summary!$B$5,1,0)</f>
        <v>0</v>
      </c>
      <c r="T9416" s="16" t="n">
        <f aca="false">IF(Q9416="Overstocked",(G9416-Summary!$B$6*H9416)*J9416,0)</f>
        <v>0</v>
      </c>
    </row>
    <row r="9417" customFormat="false" ht="15" hidden="false" customHeight="false" outlineLevel="0" collapsed="false">
      <c r="A9417" s="0" t="s">
        <v>9515</v>
      </c>
      <c r="B9417" s="0" t="s">
        <v>95</v>
      </c>
      <c r="C9417" s="0" t="s">
        <v>104</v>
      </c>
      <c r="D9417" s="0" t="s">
        <v>92</v>
      </c>
      <c r="E9417" s="14" t="n">
        <v>45504</v>
      </c>
      <c r="F9417" s="14" t="n">
        <v>45506</v>
      </c>
      <c r="G9417" s="0" t="n">
        <v>92</v>
      </c>
      <c r="H9417" s="0" t="n">
        <v>50</v>
      </c>
      <c r="I9417" s="0" t="n">
        <v>164</v>
      </c>
      <c r="J9417" s="0" t="n">
        <v>1338</v>
      </c>
      <c r="K9417" s="0" t="n">
        <v>1545</v>
      </c>
      <c r="L9417" s="15" t="s">
        <v>82</v>
      </c>
      <c r="M9417" s="0" t="n">
        <v>2</v>
      </c>
      <c r="N9417" s="16" t="n">
        <f aca="false">I9417*K9417</f>
        <v>253380</v>
      </c>
      <c r="O9417" s="16" t="n">
        <f aca="false">I9417*(K9417-J9417)</f>
        <v>33948</v>
      </c>
      <c r="P9417" s="15" t="n">
        <f aca="false">K9417-J9417</f>
        <v>207</v>
      </c>
      <c r="Q9417" s="0" t="str">
        <f aca="false">IF(G9417=0,"Out of stock",IF(G9417&lt;H9417,"Understocked",IF(G9417&gt;Summary!$B$6*H9417,"Overstocked","Healthy")))</f>
        <v>Healthy</v>
      </c>
      <c r="R9417" s="0" t="str">
        <f aca="false">IF(I9417&gt;=Summary!$B$7,"Fast",IF(I9417&lt;Summary!$B$8,"Slow","Medium"))</f>
        <v>Medium</v>
      </c>
      <c r="S9417" s="15" t="n">
        <f aca="false">IF(M9417&gt;Summary!$B$5,1,0)</f>
        <v>0</v>
      </c>
      <c r="T9417" s="16" t="n">
        <f aca="false">IF(Q9417="Overstocked",(G9417-Summary!$B$6*H9417)*J9417,0)</f>
        <v>0</v>
      </c>
    </row>
    <row r="9418" customFormat="false" ht="15" hidden="false" customHeight="false" outlineLevel="0" collapsed="false">
      <c r="A9418" s="0" t="s">
        <v>9516</v>
      </c>
      <c r="B9418" s="0" t="s">
        <v>84</v>
      </c>
      <c r="C9418" s="0" t="s">
        <v>85</v>
      </c>
      <c r="D9418" s="0" t="s">
        <v>92</v>
      </c>
      <c r="E9418" s="14" t="n">
        <v>45186</v>
      </c>
      <c r="F9418" s="14" t="n">
        <v>45188</v>
      </c>
      <c r="G9418" s="0" t="n">
        <v>75</v>
      </c>
      <c r="H9418" s="0" t="n">
        <v>138</v>
      </c>
      <c r="I9418" s="0" t="n">
        <v>279</v>
      </c>
      <c r="J9418" s="0" t="n">
        <v>1303</v>
      </c>
      <c r="K9418" s="0" t="n">
        <v>1639</v>
      </c>
      <c r="L9418" s="15" t="s">
        <v>97</v>
      </c>
      <c r="M9418" s="0" t="n">
        <v>2</v>
      </c>
      <c r="N9418" s="16" t="n">
        <f aca="false">I9418*K9418</f>
        <v>457281</v>
      </c>
      <c r="O9418" s="16" t="n">
        <f aca="false">I9418*(K9418-J9418)</f>
        <v>93744</v>
      </c>
      <c r="P9418" s="15" t="n">
        <f aca="false">K9418-J9418</f>
        <v>336</v>
      </c>
      <c r="Q9418" s="0" t="str">
        <f aca="false">IF(G9418=0,"Out of stock",IF(G9418&lt;H9418,"Understocked",IF(G9418&gt;Summary!$B$6*H9418,"Overstocked","Healthy")))</f>
        <v>Understocked</v>
      </c>
      <c r="R9418" s="0" t="str">
        <f aca="false">IF(I9418&gt;=Summary!$B$7,"Fast",IF(I9418&lt;Summary!$B$8,"Slow","Medium"))</f>
        <v>Fast</v>
      </c>
      <c r="S9418" s="15" t="n">
        <f aca="false">IF(M9418&gt;Summary!$B$5,1,0)</f>
        <v>0</v>
      </c>
      <c r="T9418" s="16" t="n">
        <f aca="false">IF(Q9418="Overstocked",(G9418-Summary!$B$6*H9418)*J9418,0)</f>
        <v>0</v>
      </c>
    </row>
    <row r="9419" customFormat="false" ht="15" hidden="false" customHeight="false" outlineLevel="0" collapsed="false">
      <c r="A9419" s="0" t="s">
        <v>9517</v>
      </c>
      <c r="B9419" s="0" t="s">
        <v>123</v>
      </c>
      <c r="C9419" s="0" t="s">
        <v>96</v>
      </c>
      <c r="D9419" s="0" t="s">
        <v>102</v>
      </c>
      <c r="E9419" s="14" t="n">
        <v>44936</v>
      </c>
      <c r="F9419" s="14" t="n">
        <v>44945</v>
      </c>
      <c r="G9419" s="0" t="n">
        <v>318</v>
      </c>
      <c r="H9419" s="0" t="n">
        <v>115</v>
      </c>
      <c r="I9419" s="0" t="n">
        <v>58</v>
      </c>
      <c r="J9419" s="0" t="n">
        <v>1200</v>
      </c>
      <c r="K9419" s="0" t="n">
        <v>1548</v>
      </c>
      <c r="L9419" s="15" t="s">
        <v>82</v>
      </c>
      <c r="M9419" s="0" t="n">
        <v>9</v>
      </c>
      <c r="N9419" s="16" t="n">
        <f aca="false">I9419*K9419</f>
        <v>89784</v>
      </c>
      <c r="O9419" s="16" t="n">
        <f aca="false">I9419*(K9419-J9419)</f>
        <v>20184</v>
      </c>
      <c r="P9419" s="15" t="n">
        <f aca="false">K9419-J9419</f>
        <v>348</v>
      </c>
      <c r="Q9419" s="0" t="str">
        <f aca="false">IF(G9419=0,"Out of stock",IF(G9419&lt;H9419,"Understocked",IF(G9419&gt;Summary!$B$6*H9419,"Overstocked","Healthy")))</f>
        <v>Healthy</v>
      </c>
      <c r="R9419" s="0" t="str">
        <f aca="false">IF(I9419&gt;=Summary!$B$7,"Fast",IF(I9419&lt;Summary!$B$8,"Slow","Medium"))</f>
        <v>Slow</v>
      </c>
      <c r="S9419" s="15" t="n">
        <f aca="false">IF(M9419&gt;Summary!$B$5,1,0)</f>
        <v>1</v>
      </c>
      <c r="T9419" s="16" t="n">
        <f aca="false">IF(Q9419="Overstocked",(G9419-Summary!$B$6*H9419)*J9419,0)</f>
        <v>0</v>
      </c>
    </row>
    <row r="9420" customFormat="false" ht="15" hidden="false" customHeight="false" outlineLevel="0" collapsed="false">
      <c r="A9420" s="0" t="s">
        <v>9518</v>
      </c>
      <c r="B9420" s="0" t="s">
        <v>95</v>
      </c>
      <c r="C9420" s="0" t="s">
        <v>96</v>
      </c>
      <c r="D9420" s="0" t="s">
        <v>102</v>
      </c>
      <c r="E9420" s="14" t="n">
        <v>45131</v>
      </c>
      <c r="F9420" s="14" t="n">
        <v>45136</v>
      </c>
      <c r="G9420" s="0" t="n">
        <v>288</v>
      </c>
      <c r="H9420" s="0" t="n">
        <v>143</v>
      </c>
      <c r="I9420" s="0" t="n">
        <v>70</v>
      </c>
      <c r="J9420" s="0" t="n">
        <v>1727</v>
      </c>
      <c r="K9420" s="0" t="n">
        <v>2079</v>
      </c>
      <c r="L9420" s="15" t="s">
        <v>97</v>
      </c>
      <c r="M9420" s="0" t="n">
        <v>5</v>
      </c>
      <c r="N9420" s="16" t="n">
        <f aca="false">I9420*K9420</f>
        <v>145530</v>
      </c>
      <c r="O9420" s="16" t="n">
        <f aca="false">I9420*(K9420-J9420)</f>
        <v>24640</v>
      </c>
      <c r="P9420" s="15" t="n">
        <f aca="false">K9420-J9420</f>
        <v>352</v>
      </c>
      <c r="Q9420" s="0" t="str">
        <f aca="false">IF(G9420=0,"Out of stock",IF(G9420&lt;H9420,"Understocked",IF(G9420&gt;Summary!$B$6*H9420,"Overstocked","Healthy")))</f>
        <v>Healthy</v>
      </c>
      <c r="R9420" s="0" t="str">
        <f aca="false">IF(I9420&gt;=Summary!$B$7,"Fast",IF(I9420&lt;Summary!$B$8,"Slow","Medium"))</f>
        <v>Slow</v>
      </c>
      <c r="S9420" s="15" t="n">
        <f aca="false">IF(M9420&gt;Summary!$B$5,1,0)</f>
        <v>0</v>
      </c>
      <c r="T9420" s="16" t="n">
        <f aca="false">IF(Q9420="Overstocked",(G9420-Summary!$B$6*H9420)*J9420,0)</f>
        <v>0</v>
      </c>
    </row>
    <row r="9421" customFormat="false" ht="15" hidden="false" customHeight="false" outlineLevel="0" collapsed="false">
      <c r="A9421" s="0" t="s">
        <v>9519</v>
      </c>
      <c r="B9421" s="0" t="s">
        <v>115</v>
      </c>
      <c r="C9421" s="0" t="s">
        <v>85</v>
      </c>
      <c r="D9421" s="0" t="s">
        <v>86</v>
      </c>
      <c r="E9421" s="14" t="n">
        <v>45273</v>
      </c>
      <c r="F9421" s="14" t="n">
        <v>45274</v>
      </c>
      <c r="G9421" s="0" t="n">
        <v>293</v>
      </c>
      <c r="H9421" s="0" t="n">
        <v>88</v>
      </c>
      <c r="I9421" s="0" t="n">
        <v>201</v>
      </c>
      <c r="J9421" s="0" t="n">
        <v>521</v>
      </c>
      <c r="K9421" s="0" t="n">
        <v>910</v>
      </c>
      <c r="L9421" s="15" t="s">
        <v>82</v>
      </c>
      <c r="M9421" s="0" t="n">
        <v>1</v>
      </c>
      <c r="N9421" s="16" t="n">
        <f aca="false">I9421*K9421</f>
        <v>182910</v>
      </c>
      <c r="O9421" s="16" t="n">
        <f aca="false">I9421*(K9421-J9421)</f>
        <v>78189</v>
      </c>
      <c r="P9421" s="15" t="n">
        <f aca="false">K9421-J9421</f>
        <v>389</v>
      </c>
      <c r="Q9421" s="0" t="str">
        <f aca="false">IF(G9421=0,"Out of stock",IF(G9421&lt;H9421,"Understocked",IF(G9421&gt;Summary!$B$6*H9421,"Overstocked","Healthy")))</f>
        <v>Healthy</v>
      </c>
      <c r="R9421" s="0" t="str">
        <f aca="false">IF(I9421&gt;=Summary!$B$7,"Fast",IF(I9421&lt;Summary!$B$8,"Slow","Medium"))</f>
        <v>Fast</v>
      </c>
      <c r="S9421" s="15" t="n">
        <f aca="false">IF(M9421&gt;Summary!$B$5,1,0)</f>
        <v>0</v>
      </c>
      <c r="T9421" s="16" t="n">
        <f aca="false">IF(Q9421="Overstocked",(G9421-Summary!$B$6*H9421)*J9421,0)</f>
        <v>0</v>
      </c>
    </row>
    <row r="9422" customFormat="false" ht="15" hidden="false" customHeight="false" outlineLevel="0" collapsed="false">
      <c r="A9422" s="0" t="s">
        <v>9520</v>
      </c>
      <c r="B9422" s="0" t="s">
        <v>115</v>
      </c>
      <c r="C9422" s="0" t="s">
        <v>78</v>
      </c>
      <c r="D9422" s="0" t="s">
        <v>90</v>
      </c>
      <c r="E9422" s="14" t="n">
        <v>44986</v>
      </c>
      <c r="F9422" s="14" t="n">
        <v>44991</v>
      </c>
      <c r="G9422" s="0" t="n">
        <v>459</v>
      </c>
      <c r="H9422" s="0" t="n">
        <v>123</v>
      </c>
      <c r="I9422" s="0" t="n">
        <v>154</v>
      </c>
      <c r="J9422" s="0" t="n">
        <v>503</v>
      </c>
      <c r="K9422" s="0" t="n">
        <v>600</v>
      </c>
      <c r="L9422" s="15" t="s">
        <v>93</v>
      </c>
      <c r="M9422" s="0" t="n">
        <v>5</v>
      </c>
      <c r="N9422" s="16" t="n">
        <f aca="false">I9422*K9422</f>
        <v>92400</v>
      </c>
      <c r="O9422" s="16" t="n">
        <f aca="false">I9422*(K9422-J9422)</f>
        <v>14938</v>
      </c>
      <c r="P9422" s="15" t="n">
        <f aca="false">K9422-J9422</f>
        <v>97</v>
      </c>
      <c r="Q9422" s="0" t="str">
        <f aca="false">IF(G9422=0,"Out of stock",IF(G9422&lt;H9422,"Understocked",IF(G9422&gt;Summary!$B$6*H9422,"Overstocked","Healthy")))</f>
        <v>Healthy</v>
      </c>
      <c r="R9422" s="0" t="str">
        <f aca="false">IF(I9422&gt;=Summary!$B$7,"Fast",IF(I9422&lt;Summary!$B$8,"Slow","Medium"))</f>
        <v>Medium</v>
      </c>
      <c r="S9422" s="15" t="n">
        <f aca="false">IF(M9422&gt;Summary!$B$5,1,0)</f>
        <v>0</v>
      </c>
      <c r="T9422" s="16" t="n">
        <f aca="false">IF(Q9422="Overstocked",(G9422-Summary!$B$6*H9422)*J9422,0)</f>
        <v>0</v>
      </c>
    </row>
    <row r="9423" customFormat="false" ht="15" hidden="false" customHeight="false" outlineLevel="0" collapsed="false">
      <c r="A9423" s="0" t="s">
        <v>9521</v>
      </c>
      <c r="B9423" s="0" t="s">
        <v>84</v>
      </c>
      <c r="C9423" s="0" t="s">
        <v>104</v>
      </c>
      <c r="D9423" s="0" t="s">
        <v>79</v>
      </c>
      <c r="E9423" s="14" t="n">
        <v>45302</v>
      </c>
      <c r="F9423" s="14" t="n">
        <v>45306</v>
      </c>
      <c r="G9423" s="0" t="n">
        <v>284</v>
      </c>
      <c r="H9423" s="0" t="n">
        <v>78</v>
      </c>
      <c r="I9423" s="0" t="n">
        <v>184</v>
      </c>
      <c r="J9423" s="0" t="n">
        <v>1096</v>
      </c>
      <c r="K9423" s="0" t="n">
        <v>1190</v>
      </c>
      <c r="L9423" s="15" t="s">
        <v>97</v>
      </c>
      <c r="M9423" s="0" t="n">
        <v>4</v>
      </c>
      <c r="N9423" s="16" t="n">
        <f aca="false">I9423*K9423</f>
        <v>218960</v>
      </c>
      <c r="O9423" s="16" t="n">
        <f aca="false">I9423*(K9423-J9423)</f>
        <v>17296</v>
      </c>
      <c r="P9423" s="15" t="n">
        <f aca="false">K9423-J9423</f>
        <v>94</v>
      </c>
      <c r="Q9423" s="0" t="str">
        <f aca="false">IF(G9423=0,"Out of stock",IF(G9423&lt;H9423,"Understocked",IF(G9423&gt;Summary!$B$6*H9423,"Overstocked","Healthy")))</f>
        <v>Healthy</v>
      </c>
      <c r="R9423" s="0" t="str">
        <f aca="false">IF(I9423&gt;=Summary!$B$7,"Fast",IF(I9423&lt;Summary!$B$8,"Slow","Medium"))</f>
        <v>Medium</v>
      </c>
      <c r="S9423" s="15" t="n">
        <f aca="false">IF(M9423&gt;Summary!$B$5,1,0)</f>
        <v>0</v>
      </c>
      <c r="T9423" s="16" t="n">
        <f aca="false">IF(Q9423="Overstocked",(G9423-Summary!$B$6*H9423)*J9423,0)</f>
        <v>0</v>
      </c>
    </row>
    <row r="9424" customFormat="false" ht="15" hidden="false" customHeight="false" outlineLevel="0" collapsed="false">
      <c r="A9424" s="0" t="s">
        <v>9522</v>
      </c>
      <c r="B9424" s="0" t="s">
        <v>101</v>
      </c>
      <c r="C9424" s="0" t="s">
        <v>85</v>
      </c>
      <c r="D9424" s="0" t="s">
        <v>102</v>
      </c>
      <c r="E9424" s="14" t="n">
        <v>45455</v>
      </c>
      <c r="F9424" s="14" t="n">
        <v>45456</v>
      </c>
      <c r="G9424" s="0" t="n">
        <v>216</v>
      </c>
      <c r="H9424" s="0" t="n">
        <v>70</v>
      </c>
      <c r="I9424" s="0" t="n">
        <v>185</v>
      </c>
      <c r="J9424" s="0" t="n">
        <v>1014</v>
      </c>
      <c r="K9424" s="0" t="n">
        <v>1193</v>
      </c>
      <c r="L9424" s="15" t="s">
        <v>80</v>
      </c>
      <c r="M9424" s="0" t="n">
        <v>1</v>
      </c>
      <c r="N9424" s="16" t="n">
        <f aca="false">I9424*K9424</f>
        <v>220705</v>
      </c>
      <c r="O9424" s="16" t="n">
        <f aca="false">I9424*(K9424-J9424)</f>
        <v>33115</v>
      </c>
      <c r="P9424" s="15" t="n">
        <f aca="false">K9424-J9424</f>
        <v>179</v>
      </c>
      <c r="Q9424" s="0" t="str">
        <f aca="false">IF(G9424=0,"Out of stock",IF(G9424&lt;H9424,"Understocked",IF(G9424&gt;Summary!$B$6*H9424,"Overstocked","Healthy")))</f>
        <v>Healthy</v>
      </c>
      <c r="R9424" s="0" t="str">
        <f aca="false">IF(I9424&gt;=Summary!$B$7,"Fast",IF(I9424&lt;Summary!$B$8,"Slow","Medium"))</f>
        <v>Medium</v>
      </c>
      <c r="S9424" s="15" t="n">
        <f aca="false">IF(M9424&gt;Summary!$B$5,1,0)</f>
        <v>0</v>
      </c>
      <c r="T9424" s="16" t="n">
        <f aca="false">IF(Q9424="Overstocked",(G9424-Summary!$B$6*H9424)*J9424,0)</f>
        <v>0</v>
      </c>
    </row>
    <row r="9425" customFormat="false" ht="15" hidden="false" customHeight="false" outlineLevel="0" collapsed="false">
      <c r="A9425" s="0" t="s">
        <v>9523</v>
      </c>
      <c r="B9425" s="0" t="s">
        <v>95</v>
      </c>
      <c r="C9425" s="0" t="s">
        <v>78</v>
      </c>
      <c r="D9425" s="0" t="s">
        <v>90</v>
      </c>
      <c r="E9425" s="14" t="n">
        <v>45035</v>
      </c>
      <c r="F9425" s="14" t="n">
        <v>45044</v>
      </c>
      <c r="G9425" s="0" t="n">
        <v>498</v>
      </c>
      <c r="H9425" s="0" t="n">
        <v>95</v>
      </c>
      <c r="I9425" s="0" t="n">
        <v>187</v>
      </c>
      <c r="J9425" s="0" t="n">
        <v>375</v>
      </c>
      <c r="K9425" s="0" t="n">
        <v>593</v>
      </c>
      <c r="L9425" s="15" t="s">
        <v>93</v>
      </c>
      <c r="M9425" s="0" t="n">
        <v>9</v>
      </c>
      <c r="N9425" s="16" t="n">
        <f aca="false">I9425*K9425</f>
        <v>110891</v>
      </c>
      <c r="O9425" s="16" t="n">
        <f aca="false">I9425*(K9425-J9425)</f>
        <v>40766</v>
      </c>
      <c r="P9425" s="15" t="n">
        <f aca="false">K9425-J9425</f>
        <v>218</v>
      </c>
      <c r="Q9425" s="0" t="str">
        <f aca="false">IF(G9425=0,"Out of stock",IF(G9425&lt;H9425,"Understocked",IF(G9425&gt;Summary!$B$6*H9425,"Overstocked","Healthy")))</f>
        <v>Overstocked</v>
      </c>
      <c r="R9425" s="0" t="str">
        <f aca="false">IF(I9425&gt;=Summary!$B$7,"Fast",IF(I9425&lt;Summary!$B$8,"Slow","Medium"))</f>
        <v>Medium</v>
      </c>
      <c r="S9425" s="15" t="n">
        <f aca="false">IF(M9425&gt;Summary!$B$5,1,0)</f>
        <v>1</v>
      </c>
      <c r="T9425" s="16" t="n">
        <f aca="false">IF(Q9425="Overstocked",(G9425-Summary!$B$6*H9425)*J9425,0)</f>
        <v>44250</v>
      </c>
    </row>
    <row r="9426" customFormat="false" ht="15" hidden="false" customHeight="false" outlineLevel="0" collapsed="false">
      <c r="A9426" s="0" t="s">
        <v>9524</v>
      </c>
      <c r="B9426" s="0" t="s">
        <v>107</v>
      </c>
      <c r="C9426" s="0" t="s">
        <v>104</v>
      </c>
      <c r="D9426" s="0" t="s">
        <v>79</v>
      </c>
      <c r="E9426" s="14" t="n">
        <v>45467</v>
      </c>
      <c r="F9426" s="14" t="n">
        <v>45469</v>
      </c>
      <c r="G9426" s="0" t="n">
        <v>384</v>
      </c>
      <c r="H9426" s="0" t="n">
        <v>135</v>
      </c>
      <c r="I9426" s="0" t="n">
        <v>57</v>
      </c>
      <c r="J9426" s="0" t="n">
        <v>1609</v>
      </c>
      <c r="K9426" s="0" t="n">
        <v>1857</v>
      </c>
      <c r="L9426" s="15" t="s">
        <v>87</v>
      </c>
      <c r="M9426" s="0" t="n">
        <v>2</v>
      </c>
      <c r="N9426" s="16" t="n">
        <f aca="false">I9426*K9426</f>
        <v>105849</v>
      </c>
      <c r="O9426" s="16" t="n">
        <f aca="false">I9426*(K9426-J9426)</f>
        <v>14136</v>
      </c>
      <c r="P9426" s="15" t="n">
        <f aca="false">K9426-J9426</f>
        <v>248</v>
      </c>
      <c r="Q9426" s="0" t="str">
        <f aca="false">IF(G9426=0,"Out of stock",IF(G9426&lt;H9426,"Understocked",IF(G9426&gt;Summary!$B$6*H9426,"Overstocked","Healthy")))</f>
        <v>Healthy</v>
      </c>
      <c r="R9426" s="0" t="str">
        <f aca="false">IF(I9426&gt;=Summary!$B$7,"Fast",IF(I9426&lt;Summary!$B$8,"Slow","Medium"))</f>
        <v>Slow</v>
      </c>
      <c r="S9426" s="15" t="n">
        <f aca="false">IF(M9426&gt;Summary!$B$5,1,0)</f>
        <v>0</v>
      </c>
      <c r="T9426" s="16" t="n">
        <f aca="false">IF(Q9426="Overstocked",(G9426-Summary!$B$6*H9426)*J9426,0)</f>
        <v>0</v>
      </c>
    </row>
    <row r="9427" customFormat="false" ht="15" hidden="false" customHeight="false" outlineLevel="0" collapsed="false">
      <c r="A9427" s="0" t="s">
        <v>9525</v>
      </c>
      <c r="B9427" s="0" t="s">
        <v>111</v>
      </c>
      <c r="C9427" s="0" t="s">
        <v>104</v>
      </c>
      <c r="D9427" s="0" t="s">
        <v>79</v>
      </c>
      <c r="E9427" s="14" t="n">
        <v>45056</v>
      </c>
      <c r="F9427" s="14" t="n">
        <v>45065</v>
      </c>
      <c r="G9427" s="0" t="n">
        <v>450</v>
      </c>
      <c r="H9427" s="0" t="n">
        <v>54</v>
      </c>
      <c r="I9427" s="0" t="n">
        <v>36</v>
      </c>
      <c r="J9427" s="0" t="n">
        <v>1565</v>
      </c>
      <c r="K9427" s="0" t="n">
        <v>1997</v>
      </c>
      <c r="L9427" s="15" t="s">
        <v>80</v>
      </c>
      <c r="M9427" s="0" t="n">
        <v>9</v>
      </c>
      <c r="N9427" s="16" t="n">
        <f aca="false">I9427*K9427</f>
        <v>71892</v>
      </c>
      <c r="O9427" s="16" t="n">
        <f aca="false">I9427*(K9427-J9427)</f>
        <v>15552</v>
      </c>
      <c r="P9427" s="15" t="n">
        <f aca="false">K9427-J9427</f>
        <v>432</v>
      </c>
      <c r="Q9427" s="0" t="str">
        <f aca="false">IF(G9427=0,"Out of stock",IF(G9427&lt;H9427,"Understocked",IF(G9427&gt;Summary!$B$6*H9427,"Overstocked","Healthy")))</f>
        <v>Overstocked</v>
      </c>
      <c r="R9427" s="0" t="str">
        <f aca="false">IF(I9427&gt;=Summary!$B$7,"Fast",IF(I9427&lt;Summary!$B$8,"Slow","Medium"))</f>
        <v>Slow</v>
      </c>
      <c r="S9427" s="15" t="n">
        <f aca="false">IF(M9427&gt;Summary!$B$5,1,0)</f>
        <v>1</v>
      </c>
      <c r="T9427" s="16" t="n">
        <f aca="false">IF(Q9427="Overstocked",(G9427-Summary!$B$6*H9427)*J9427,0)</f>
        <v>366210</v>
      </c>
    </row>
    <row r="9428" customFormat="false" ht="15" hidden="false" customHeight="false" outlineLevel="0" collapsed="false">
      <c r="A9428" s="0" t="s">
        <v>9526</v>
      </c>
      <c r="B9428" s="0" t="s">
        <v>89</v>
      </c>
      <c r="C9428" s="0" t="s">
        <v>78</v>
      </c>
      <c r="D9428" s="0" t="s">
        <v>86</v>
      </c>
      <c r="E9428" s="14" t="n">
        <v>45420</v>
      </c>
      <c r="F9428" s="14" t="n">
        <v>45421</v>
      </c>
      <c r="G9428" s="0" t="n">
        <v>61</v>
      </c>
      <c r="H9428" s="0" t="n">
        <v>120</v>
      </c>
      <c r="I9428" s="0" t="n">
        <v>163</v>
      </c>
      <c r="J9428" s="0" t="n">
        <v>903</v>
      </c>
      <c r="K9428" s="0" t="n">
        <v>1041</v>
      </c>
      <c r="L9428" s="15" t="s">
        <v>97</v>
      </c>
      <c r="M9428" s="0" t="n">
        <v>1</v>
      </c>
      <c r="N9428" s="16" t="n">
        <f aca="false">I9428*K9428</f>
        <v>169683</v>
      </c>
      <c r="O9428" s="16" t="n">
        <f aca="false">I9428*(K9428-J9428)</f>
        <v>22494</v>
      </c>
      <c r="P9428" s="15" t="n">
        <f aca="false">K9428-J9428</f>
        <v>138</v>
      </c>
      <c r="Q9428" s="0" t="str">
        <f aca="false">IF(G9428=0,"Out of stock",IF(G9428&lt;H9428,"Understocked",IF(G9428&gt;Summary!$B$6*H9428,"Overstocked","Healthy")))</f>
        <v>Understocked</v>
      </c>
      <c r="R9428" s="0" t="str">
        <f aca="false">IF(I9428&gt;=Summary!$B$7,"Fast",IF(I9428&lt;Summary!$B$8,"Slow","Medium"))</f>
        <v>Medium</v>
      </c>
      <c r="S9428" s="15" t="n">
        <f aca="false">IF(M9428&gt;Summary!$B$5,1,0)</f>
        <v>0</v>
      </c>
      <c r="T9428" s="16" t="n">
        <f aca="false">IF(Q9428="Overstocked",(G9428-Summary!$B$6*H9428)*J9428,0)</f>
        <v>0</v>
      </c>
    </row>
    <row r="9429" customFormat="false" ht="15" hidden="false" customHeight="false" outlineLevel="0" collapsed="false">
      <c r="A9429" s="0" t="s">
        <v>9527</v>
      </c>
      <c r="B9429" s="0" t="s">
        <v>89</v>
      </c>
      <c r="C9429" s="0" t="s">
        <v>78</v>
      </c>
      <c r="D9429" s="0" t="s">
        <v>90</v>
      </c>
      <c r="E9429" s="14" t="n">
        <v>45580</v>
      </c>
      <c r="F9429" s="14" t="n">
        <v>45589</v>
      </c>
      <c r="G9429" s="0" t="n">
        <v>422</v>
      </c>
      <c r="H9429" s="0" t="n">
        <v>102</v>
      </c>
      <c r="I9429" s="0" t="n">
        <v>141</v>
      </c>
      <c r="J9429" s="0" t="n">
        <v>1739</v>
      </c>
      <c r="K9429" s="0" t="n">
        <v>1967</v>
      </c>
      <c r="L9429" s="15" t="s">
        <v>87</v>
      </c>
      <c r="M9429" s="0" t="n">
        <v>9</v>
      </c>
      <c r="N9429" s="16" t="n">
        <f aca="false">I9429*K9429</f>
        <v>277347</v>
      </c>
      <c r="O9429" s="16" t="n">
        <f aca="false">I9429*(K9429-J9429)</f>
        <v>32148</v>
      </c>
      <c r="P9429" s="15" t="n">
        <f aca="false">K9429-J9429</f>
        <v>228</v>
      </c>
      <c r="Q9429" s="0" t="str">
        <f aca="false">IF(G9429=0,"Out of stock",IF(G9429&lt;H9429,"Understocked",IF(G9429&gt;Summary!$B$6*H9429,"Overstocked","Healthy")))</f>
        <v>Overstocked</v>
      </c>
      <c r="R9429" s="0" t="str">
        <f aca="false">IF(I9429&gt;=Summary!$B$7,"Fast",IF(I9429&lt;Summary!$B$8,"Slow","Medium"))</f>
        <v>Medium</v>
      </c>
      <c r="S9429" s="15" t="n">
        <f aca="false">IF(M9429&gt;Summary!$B$5,1,0)</f>
        <v>1</v>
      </c>
      <c r="T9429" s="16" t="n">
        <f aca="false">IF(Q9429="Overstocked",(G9429-Summary!$B$6*H9429)*J9429,0)</f>
        <v>24346</v>
      </c>
    </row>
    <row r="9430" customFormat="false" ht="15" hidden="false" customHeight="false" outlineLevel="0" collapsed="false">
      <c r="A9430" s="0" t="s">
        <v>9528</v>
      </c>
      <c r="B9430" s="0" t="s">
        <v>77</v>
      </c>
      <c r="C9430" s="0" t="s">
        <v>96</v>
      </c>
      <c r="D9430" s="0" t="s">
        <v>92</v>
      </c>
      <c r="E9430" s="14" t="n">
        <v>45003</v>
      </c>
      <c r="F9430" s="14" t="n">
        <v>45006</v>
      </c>
      <c r="G9430" s="0" t="n">
        <v>214</v>
      </c>
      <c r="H9430" s="0" t="n">
        <v>72</v>
      </c>
      <c r="I9430" s="0" t="n">
        <v>147</v>
      </c>
      <c r="J9430" s="0" t="n">
        <v>1907</v>
      </c>
      <c r="K9430" s="0" t="n">
        <v>2027</v>
      </c>
      <c r="L9430" s="15" t="s">
        <v>80</v>
      </c>
      <c r="M9430" s="0" t="n">
        <v>3</v>
      </c>
      <c r="N9430" s="16" t="n">
        <f aca="false">I9430*K9430</f>
        <v>297969</v>
      </c>
      <c r="O9430" s="16" t="n">
        <f aca="false">I9430*(K9430-J9430)</f>
        <v>17640</v>
      </c>
      <c r="P9430" s="15" t="n">
        <f aca="false">K9430-J9430</f>
        <v>120</v>
      </c>
      <c r="Q9430" s="0" t="str">
        <f aca="false">IF(G9430=0,"Out of stock",IF(G9430&lt;H9430,"Understocked",IF(G9430&gt;Summary!$B$6*H9430,"Overstocked","Healthy")))</f>
        <v>Healthy</v>
      </c>
      <c r="R9430" s="0" t="str">
        <f aca="false">IF(I9430&gt;=Summary!$B$7,"Fast",IF(I9430&lt;Summary!$B$8,"Slow","Medium"))</f>
        <v>Medium</v>
      </c>
      <c r="S9430" s="15" t="n">
        <f aca="false">IF(M9430&gt;Summary!$B$5,1,0)</f>
        <v>0</v>
      </c>
      <c r="T9430" s="16" t="n">
        <f aca="false">IF(Q9430="Overstocked",(G9430-Summary!$B$6*H9430)*J9430,0)</f>
        <v>0</v>
      </c>
    </row>
    <row r="9431" customFormat="false" ht="15" hidden="false" customHeight="false" outlineLevel="0" collapsed="false">
      <c r="A9431" s="0" t="s">
        <v>9529</v>
      </c>
      <c r="B9431" s="0" t="s">
        <v>84</v>
      </c>
      <c r="C9431" s="0" t="s">
        <v>78</v>
      </c>
      <c r="D9431" s="0" t="s">
        <v>92</v>
      </c>
      <c r="E9431" s="14" t="n">
        <v>45280</v>
      </c>
      <c r="F9431" s="14" t="n">
        <v>45281</v>
      </c>
      <c r="G9431" s="0" t="n">
        <v>316</v>
      </c>
      <c r="H9431" s="0" t="n">
        <v>64</v>
      </c>
      <c r="I9431" s="0" t="n">
        <v>135</v>
      </c>
      <c r="J9431" s="0" t="n">
        <v>616</v>
      </c>
      <c r="K9431" s="0" t="n">
        <v>876</v>
      </c>
      <c r="L9431" s="15" t="s">
        <v>97</v>
      </c>
      <c r="M9431" s="0" t="n">
        <v>1</v>
      </c>
      <c r="N9431" s="16" t="n">
        <f aca="false">I9431*K9431</f>
        <v>118260</v>
      </c>
      <c r="O9431" s="16" t="n">
        <f aca="false">I9431*(K9431-J9431)</f>
        <v>35100</v>
      </c>
      <c r="P9431" s="15" t="n">
        <f aca="false">K9431-J9431</f>
        <v>260</v>
      </c>
      <c r="Q9431" s="0" t="str">
        <f aca="false">IF(G9431=0,"Out of stock",IF(G9431&lt;H9431,"Understocked",IF(G9431&gt;Summary!$B$6*H9431,"Overstocked","Healthy")))</f>
        <v>Overstocked</v>
      </c>
      <c r="R9431" s="0" t="str">
        <f aca="false">IF(I9431&gt;=Summary!$B$7,"Fast",IF(I9431&lt;Summary!$B$8,"Slow","Medium"))</f>
        <v>Medium</v>
      </c>
      <c r="S9431" s="15" t="n">
        <f aca="false">IF(M9431&gt;Summary!$B$5,1,0)</f>
        <v>0</v>
      </c>
      <c r="T9431" s="16" t="n">
        <f aca="false">IF(Q9431="Overstocked",(G9431-Summary!$B$6*H9431)*J9431,0)</f>
        <v>36960</v>
      </c>
    </row>
    <row r="9432" customFormat="false" ht="15" hidden="false" customHeight="false" outlineLevel="0" collapsed="false">
      <c r="A9432" s="0" t="s">
        <v>9530</v>
      </c>
      <c r="B9432" s="0" t="s">
        <v>95</v>
      </c>
      <c r="C9432" s="0" t="s">
        <v>96</v>
      </c>
      <c r="D9432" s="0" t="s">
        <v>90</v>
      </c>
      <c r="E9432" s="14" t="n">
        <v>45184</v>
      </c>
      <c r="F9432" s="14" t="n">
        <v>45190</v>
      </c>
      <c r="G9432" s="0" t="n">
        <v>93</v>
      </c>
      <c r="H9432" s="0" t="n">
        <v>77</v>
      </c>
      <c r="I9432" s="0" t="n">
        <v>267</v>
      </c>
      <c r="J9432" s="0" t="n">
        <v>917</v>
      </c>
      <c r="K9432" s="0" t="n">
        <v>1025</v>
      </c>
      <c r="L9432" s="15" t="s">
        <v>80</v>
      </c>
      <c r="M9432" s="0" t="n">
        <v>6</v>
      </c>
      <c r="N9432" s="16" t="n">
        <f aca="false">I9432*K9432</f>
        <v>273675</v>
      </c>
      <c r="O9432" s="16" t="n">
        <f aca="false">I9432*(K9432-J9432)</f>
        <v>28836</v>
      </c>
      <c r="P9432" s="15" t="n">
        <f aca="false">K9432-J9432</f>
        <v>108</v>
      </c>
      <c r="Q9432" s="0" t="str">
        <f aca="false">IF(G9432=0,"Out of stock",IF(G9432&lt;H9432,"Understocked",IF(G9432&gt;Summary!$B$6*H9432,"Overstocked","Healthy")))</f>
        <v>Healthy</v>
      </c>
      <c r="R9432" s="0" t="str">
        <f aca="false">IF(I9432&gt;=Summary!$B$7,"Fast",IF(I9432&lt;Summary!$B$8,"Slow","Medium"))</f>
        <v>Fast</v>
      </c>
      <c r="S9432" s="15" t="n">
        <f aca="false">IF(M9432&gt;Summary!$B$5,1,0)</f>
        <v>0</v>
      </c>
      <c r="T9432" s="16" t="n">
        <f aca="false">IF(Q9432="Overstocked",(G9432-Summary!$B$6*H9432)*J9432,0)</f>
        <v>0</v>
      </c>
    </row>
    <row r="9433" customFormat="false" ht="15" hidden="false" customHeight="false" outlineLevel="0" collapsed="false">
      <c r="A9433" s="0" t="s">
        <v>9531</v>
      </c>
      <c r="B9433" s="0" t="s">
        <v>89</v>
      </c>
      <c r="C9433" s="0" t="s">
        <v>104</v>
      </c>
      <c r="D9433" s="0" t="s">
        <v>92</v>
      </c>
      <c r="E9433" s="14" t="n">
        <v>45557</v>
      </c>
      <c r="F9433" s="14" t="n">
        <v>45566</v>
      </c>
      <c r="G9433" s="0" t="n">
        <v>192</v>
      </c>
      <c r="H9433" s="0" t="n">
        <v>112</v>
      </c>
      <c r="I9433" s="0" t="n">
        <v>191</v>
      </c>
      <c r="J9433" s="0" t="n">
        <v>1851</v>
      </c>
      <c r="K9433" s="0" t="n">
        <v>1979</v>
      </c>
      <c r="L9433" s="15" t="s">
        <v>82</v>
      </c>
      <c r="M9433" s="0" t="n">
        <v>9</v>
      </c>
      <c r="N9433" s="16" t="n">
        <f aca="false">I9433*K9433</f>
        <v>377989</v>
      </c>
      <c r="O9433" s="16" t="n">
        <f aca="false">I9433*(K9433-J9433)</f>
        <v>24448</v>
      </c>
      <c r="P9433" s="15" t="n">
        <f aca="false">K9433-J9433</f>
        <v>128</v>
      </c>
      <c r="Q9433" s="0" t="str">
        <f aca="false">IF(G9433=0,"Out of stock",IF(G9433&lt;H9433,"Understocked",IF(G9433&gt;Summary!$B$6*H9433,"Overstocked","Healthy")))</f>
        <v>Healthy</v>
      </c>
      <c r="R9433" s="0" t="str">
        <f aca="false">IF(I9433&gt;=Summary!$B$7,"Fast",IF(I9433&lt;Summary!$B$8,"Slow","Medium"))</f>
        <v>Medium</v>
      </c>
      <c r="S9433" s="15" t="n">
        <f aca="false">IF(M9433&gt;Summary!$B$5,1,0)</f>
        <v>1</v>
      </c>
      <c r="T9433" s="16" t="n">
        <f aca="false">IF(Q9433="Overstocked",(G9433-Summary!$B$6*H9433)*J9433,0)</f>
        <v>0</v>
      </c>
    </row>
    <row r="9434" customFormat="false" ht="15" hidden="false" customHeight="false" outlineLevel="0" collapsed="false">
      <c r="A9434" s="0" t="s">
        <v>9532</v>
      </c>
      <c r="B9434" s="0" t="s">
        <v>101</v>
      </c>
      <c r="C9434" s="0" t="s">
        <v>96</v>
      </c>
      <c r="D9434" s="0" t="s">
        <v>79</v>
      </c>
      <c r="E9434" s="14" t="n">
        <v>45266</v>
      </c>
      <c r="F9434" s="14" t="n">
        <v>45276</v>
      </c>
      <c r="G9434" s="0" t="n">
        <v>36</v>
      </c>
      <c r="H9434" s="0" t="n">
        <v>113</v>
      </c>
      <c r="I9434" s="0" t="n">
        <v>114</v>
      </c>
      <c r="J9434" s="0" t="n">
        <v>1771</v>
      </c>
      <c r="K9434" s="0" t="n">
        <v>2186</v>
      </c>
      <c r="L9434" s="15" t="s">
        <v>93</v>
      </c>
      <c r="M9434" s="0" t="n">
        <v>10</v>
      </c>
      <c r="N9434" s="16" t="n">
        <f aca="false">I9434*K9434</f>
        <v>249204</v>
      </c>
      <c r="O9434" s="16" t="n">
        <f aca="false">I9434*(K9434-J9434)</f>
        <v>47310</v>
      </c>
      <c r="P9434" s="15" t="n">
        <f aca="false">K9434-J9434</f>
        <v>415</v>
      </c>
      <c r="Q9434" s="0" t="str">
        <f aca="false">IF(G9434=0,"Out of stock",IF(G9434&lt;H9434,"Understocked",IF(G9434&gt;Summary!$B$6*H9434,"Overstocked","Healthy")))</f>
        <v>Understocked</v>
      </c>
      <c r="R9434" s="0" t="str">
        <f aca="false">IF(I9434&gt;=Summary!$B$7,"Fast",IF(I9434&lt;Summary!$B$8,"Slow","Medium"))</f>
        <v>Medium</v>
      </c>
      <c r="S9434" s="15" t="n">
        <f aca="false">IF(M9434&gt;Summary!$B$5,1,0)</f>
        <v>1</v>
      </c>
      <c r="T9434" s="16" t="n">
        <f aca="false">IF(Q9434="Overstocked",(G9434-Summary!$B$6*H9434)*J9434,0)</f>
        <v>0</v>
      </c>
    </row>
    <row r="9435" customFormat="false" ht="15" hidden="false" customHeight="false" outlineLevel="0" collapsed="false">
      <c r="A9435" s="0" t="s">
        <v>9533</v>
      </c>
      <c r="B9435" s="0" t="s">
        <v>101</v>
      </c>
      <c r="C9435" s="0" t="s">
        <v>96</v>
      </c>
      <c r="D9435" s="0" t="s">
        <v>102</v>
      </c>
      <c r="E9435" s="14" t="n">
        <v>45129</v>
      </c>
      <c r="F9435" s="14" t="n">
        <v>45139</v>
      </c>
      <c r="G9435" s="0" t="n">
        <v>153</v>
      </c>
      <c r="H9435" s="0" t="n">
        <v>150</v>
      </c>
      <c r="I9435" s="0" t="n">
        <v>136</v>
      </c>
      <c r="J9435" s="0" t="n">
        <v>844</v>
      </c>
      <c r="K9435" s="0" t="n">
        <v>1011</v>
      </c>
      <c r="L9435" s="15" t="s">
        <v>93</v>
      </c>
      <c r="M9435" s="0" t="n">
        <v>10</v>
      </c>
      <c r="N9435" s="16" t="n">
        <f aca="false">I9435*K9435</f>
        <v>137496</v>
      </c>
      <c r="O9435" s="16" t="n">
        <f aca="false">I9435*(K9435-J9435)</f>
        <v>22712</v>
      </c>
      <c r="P9435" s="15" t="n">
        <f aca="false">K9435-J9435</f>
        <v>167</v>
      </c>
      <c r="Q9435" s="0" t="str">
        <f aca="false">IF(G9435=0,"Out of stock",IF(G9435&lt;H9435,"Understocked",IF(G9435&gt;Summary!$B$6*H9435,"Overstocked","Healthy")))</f>
        <v>Healthy</v>
      </c>
      <c r="R9435" s="0" t="str">
        <f aca="false">IF(I9435&gt;=Summary!$B$7,"Fast",IF(I9435&lt;Summary!$B$8,"Slow","Medium"))</f>
        <v>Medium</v>
      </c>
      <c r="S9435" s="15" t="n">
        <f aca="false">IF(M9435&gt;Summary!$B$5,1,0)</f>
        <v>1</v>
      </c>
      <c r="T9435" s="16" t="n">
        <f aca="false">IF(Q9435="Overstocked",(G9435-Summary!$B$6*H9435)*J9435,0)</f>
        <v>0</v>
      </c>
    </row>
    <row r="9436" customFormat="false" ht="15" hidden="false" customHeight="false" outlineLevel="0" collapsed="false">
      <c r="A9436" s="0" t="s">
        <v>9534</v>
      </c>
      <c r="B9436" s="0" t="s">
        <v>89</v>
      </c>
      <c r="C9436" s="0" t="s">
        <v>96</v>
      </c>
      <c r="D9436" s="0" t="s">
        <v>102</v>
      </c>
      <c r="E9436" s="14" t="n">
        <v>45311</v>
      </c>
      <c r="F9436" s="14" t="n">
        <v>45317</v>
      </c>
      <c r="G9436" s="0" t="n">
        <v>159</v>
      </c>
      <c r="H9436" s="0" t="n">
        <v>85</v>
      </c>
      <c r="I9436" s="0" t="n">
        <v>233</v>
      </c>
      <c r="J9436" s="0" t="n">
        <v>446</v>
      </c>
      <c r="K9436" s="0" t="n">
        <v>939</v>
      </c>
      <c r="L9436" s="15" t="s">
        <v>97</v>
      </c>
      <c r="M9436" s="0" t="n">
        <v>6</v>
      </c>
      <c r="N9436" s="16" t="n">
        <f aca="false">I9436*K9436</f>
        <v>218787</v>
      </c>
      <c r="O9436" s="16" t="n">
        <f aca="false">I9436*(K9436-J9436)</f>
        <v>114869</v>
      </c>
      <c r="P9436" s="15" t="n">
        <f aca="false">K9436-J9436</f>
        <v>493</v>
      </c>
      <c r="Q9436" s="0" t="str">
        <f aca="false">IF(G9436=0,"Out of stock",IF(G9436&lt;H9436,"Understocked",IF(G9436&gt;Summary!$B$6*H9436,"Overstocked","Healthy")))</f>
        <v>Healthy</v>
      </c>
      <c r="R9436" s="0" t="str">
        <f aca="false">IF(I9436&gt;=Summary!$B$7,"Fast",IF(I9436&lt;Summary!$B$8,"Slow","Medium"))</f>
        <v>Fast</v>
      </c>
      <c r="S9436" s="15" t="n">
        <f aca="false">IF(M9436&gt;Summary!$B$5,1,0)</f>
        <v>0</v>
      </c>
      <c r="T9436" s="16" t="n">
        <f aca="false">IF(Q9436="Overstocked",(G9436-Summary!$B$6*H9436)*J9436,0)</f>
        <v>0</v>
      </c>
    </row>
    <row r="9437" customFormat="false" ht="15" hidden="false" customHeight="false" outlineLevel="0" collapsed="false">
      <c r="A9437" s="0" t="s">
        <v>9535</v>
      </c>
      <c r="B9437" s="0" t="s">
        <v>115</v>
      </c>
      <c r="C9437" s="0" t="s">
        <v>85</v>
      </c>
      <c r="D9437" s="0" t="s">
        <v>90</v>
      </c>
      <c r="E9437" s="14" t="n">
        <v>45304</v>
      </c>
      <c r="F9437" s="14" t="n">
        <v>45313</v>
      </c>
      <c r="G9437" s="0" t="n">
        <v>385</v>
      </c>
      <c r="H9437" s="0" t="n">
        <v>66</v>
      </c>
      <c r="I9437" s="0" t="n">
        <v>201</v>
      </c>
      <c r="J9437" s="0" t="n">
        <v>688</v>
      </c>
      <c r="K9437" s="0" t="n">
        <v>882</v>
      </c>
      <c r="L9437" s="15" t="s">
        <v>87</v>
      </c>
      <c r="M9437" s="0" t="n">
        <v>9</v>
      </c>
      <c r="N9437" s="16" t="n">
        <f aca="false">I9437*K9437</f>
        <v>177282</v>
      </c>
      <c r="O9437" s="16" t="n">
        <f aca="false">I9437*(K9437-J9437)</f>
        <v>38994</v>
      </c>
      <c r="P9437" s="15" t="n">
        <f aca="false">K9437-J9437</f>
        <v>194</v>
      </c>
      <c r="Q9437" s="0" t="str">
        <f aca="false">IF(G9437=0,"Out of stock",IF(G9437&lt;H9437,"Understocked",IF(G9437&gt;Summary!$B$6*H9437,"Overstocked","Healthy")))</f>
        <v>Overstocked</v>
      </c>
      <c r="R9437" s="0" t="str">
        <f aca="false">IF(I9437&gt;=Summary!$B$7,"Fast",IF(I9437&lt;Summary!$B$8,"Slow","Medium"))</f>
        <v>Fast</v>
      </c>
      <c r="S9437" s="15" t="n">
        <f aca="false">IF(M9437&gt;Summary!$B$5,1,0)</f>
        <v>1</v>
      </c>
      <c r="T9437" s="16" t="n">
        <f aca="false">IF(Q9437="Overstocked",(G9437-Summary!$B$6*H9437)*J9437,0)</f>
        <v>83248</v>
      </c>
    </row>
    <row r="9438" customFormat="false" ht="15" hidden="false" customHeight="false" outlineLevel="0" collapsed="false">
      <c r="A9438" s="0" t="s">
        <v>9536</v>
      </c>
      <c r="B9438" s="0" t="s">
        <v>111</v>
      </c>
      <c r="C9438" s="0" t="s">
        <v>78</v>
      </c>
      <c r="D9438" s="0" t="s">
        <v>79</v>
      </c>
      <c r="E9438" s="14" t="n">
        <v>45214</v>
      </c>
      <c r="F9438" s="14" t="n">
        <v>45222</v>
      </c>
      <c r="G9438" s="0" t="n">
        <v>256</v>
      </c>
      <c r="H9438" s="0" t="n">
        <v>142</v>
      </c>
      <c r="I9438" s="0" t="n">
        <v>96</v>
      </c>
      <c r="J9438" s="0" t="n">
        <v>1541</v>
      </c>
      <c r="K9438" s="0" t="n">
        <v>1944</v>
      </c>
      <c r="L9438" s="15" t="s">
        <v>87</v>
      </c>
      <c r="M9438" s="0" t="n">
        <v>8</v>
      </c>
      <c r="N9438" s="16" t="n">
        <f aca="false">I9438*K9438</f>
        <v>186624</v>
      </c>
      <c r="O9438" s="16" t="n">
        <f aca="false">I9438*(K9438-J9438)</f>
        <v>38688</v>
      </c>
      <c r="P9438" s="15" t="n">
        <f aca="false">K9438-J9438</f>
        <v>403</v>
      </c>
      <c r="Q9438" s="0" t="str">
        <f aca="false">IF(G9438=0,"Out of stock",IF(G9438&lt;H9438,"Understocked",IF(G9438&gt;Summary!$B$6*H9438,"Overstocked","Healthy")))</f>
        <v>Healthy</v>
      </c>
      <c r="R9438" s="0" t="str">
        <f aca="false">IF(I9438&gt;=Summary!$B$7,"Fast",IF(I9438&lt;Summary!$B$8,"Slow","Medium"))</f>
        <v>Slow</v>
      </c>
      <c r="S9438" s="15" t="n">
        <f aca="false">IF(M9438&gt;Summary!$B$5,1,0)</f>
        <v>1</v>
      </c>
      <c r="T9438" s="16" t="n">
        <f aca="false">IF(Q9438="Overstocked",(G9438-Summary!$B$6*H9438)*J9438,0)</f>
        <v>0</v>
      </c>
    </row>
    <row r="9439" customFormat="false" ht="15" hidden="false" customHeight="false" outlineLevel="0" collapsed="false">
      <c r="A9439" s="0" t="s">
        <v>9537</v>
      </c>
      <c r="B9439" s="0" t="s">
        <v>115</v>
      </c>
      <c r="C9439" s="0" t="s">
        <v>96</v>
      </c>
      <c r="D9439" s="0" t="s">
        <v>92</v>
      </c>
      <c r="E9439" s="14" t="n">
        <v>45300</v>
      </c>
      <c r="F9439" s="14" t="n">
        <v>45310</v>
      </c>
      <c r="G9439" s="0" t="n">
        <v>161</v>
      </c>
      <c r="H9439" s="0" t="n">
        <v>57</v>
      </c>
      <c r="I9439" s="0" t="n">
        <v>223</v>
      </c>
      <c r="J9439" s="0" t="n">
        <v>1519</v>
      </c>
      <c r="K9439" s="0" t="n">
        <v>1635</v>
      </c>
      <c r="L9439" s="15" t="s">
        <v>80</v>
      </c>
      <c r="M9439" s="0" t="n">
        <v>10</v>
      </c>
      <c r="N9439" s="16" t="n">
        <f aca="false">I9439*K9439</f>
        <v>364605</v>
      </c>
      <c r="O9439" s="16" t="n">
        <f aca="false">I9439*(K9439-J9439)</f>
        <v>25868</v>
      </c>
      <c r="P9439" s="15" t="n">
        <f aca="false">K9439-J9439</f>
        <v>116</v>
      </c>
      <c r="Q9439" s="0" t="str">
        <f aca="false">IF(G9439=0,"Out of stock",IF(G9439&lt;H9439,"Understocked",IF(G9439&gt;Summary!$B$6*H9439,"Overstocked","Healthy")))</f>
        <v>Healthy</v>
      </c>
      <c r="R9439" s="0" t="str">
        <f aca="false">IF(I9439&gt;=Summary!$B$7,"Fast",IF(I9439&lt;Summary!$B$8,"Slow","Medium"))</f>
        <v>Fast</v>
      </c>
      <c r="S9439" s="15" t="n">
        <f aca="false">IF(M9439&gt;Summary!$B$5,1,0)</f>
        <v>1</v>
      </c>
      <c r="T9439" s="16" t="n">
        <f aca="false">IF(Q9439="Overstocked",(G9439-Summary!$B$6*H9439)*J9439,0)</f>
        <v>0</v>
      </c>
    </row>
    <row r="9440" customFormat="false" ht="15" hidden="false" customHeight="false" outlineLevel="0" collapsed="false">
      <c r="A9440" s="0" t="s">
        <v>9538</v>
      </c>
      <c r="B9440" s="0" t="s">
        <v>89</v>
      </c>
      <c r="C9440" s="0" t="s">
        <v>78</v>
      </c>
      <c r="D9440" s="0" t="s">
        <v>90</v>
      </c>
      <c r="E9440" s="14" t="n">
        <v>45002</v>
      </c>
      <c r="F9440" s="14" t="n">
        <v>45008</v>
      </c>
      <c r="G9440" s="0" t="n">
        <v>302</v>
      </c>
      <c r="H9440" s="0" t="n">
        <v>125</v>
      </c>
      <c r="I9440" s="0" t="n">
        <v>18</v>
      </c>
      <c r="J9440" s="0" t="n">
        <v>862</v>
      </c>
      <c r="K9440" s="0" t="n">
        <v>1128</v>
      </c>
      <c r="L9440" s="15" t="s">
        <v>80</v>
      </c>
      <c r="M9440" s="0" t="n">
        <v>6</v>
      </c>
      <c r="N9440" s="16" t="n">
        <f aca="false">I9440*K9440</f>
        <v>20304</v>
      </c>
      <c r="O9440" s="16" t="n">
        <f aca="false">I9440*(K9440-J9440)</f>
        <v>4788</v>
      </c>
      <c r="P9440" s="15" t="n">
        <f aca="false">K9440-J9440</f>
        <v>266</v>
      </c>
      <c r="Q9440" s="0" t="str">
        <f aca="false">IF(G9440=0,"Out of stock",IF(G9440&lt;H9440,"Understocked",IF(G9440&gt;Summary!$B$6*H9440,"Overstocked","Healthy")))</f>
        <v>Healthy</v>
      </c>
      <c r="R9440" s="0" t="str">
        <f aca="false">IF(I9440&gt;=Summary!$B$7,"Fast",IF(I9440&lt;Summary!$B$8,"Slow","Medium"))</f>
        <v>Slow</v>
      </c>
      <c r="S9440" s="15" t="n">
        <f aca="false">IF(M9440&gt;Summary!$B$5,1,0)</f>
        <v>0</v>
      </c>
      <c r="T9440" s="16" t="n">
        <f aca="false">IF(Q9440="Overstocked",(G9440-Summary!$B$6*H9440)*J9440,0)</f>
        <v>0</v>
      </c>
    </row>
    <row r="9441" customFormat="false" ht="15" hidden="false" customHeight="false" outlineLevel="0" collapsed="false">
      <c r="A9441" s="0" t="s">
        <v>9539</v>
      </c>
      <c r="B9441" s="0" t="s">
        <v>111</v>
      </c>
      <c r="C9441" s="0" t="s">
        <v>96</v>
      </c>
      <c r="D9441" s="0" t="s">
        <v>92</v>
      </c>
      <c r="E9441" s="14" t="n">
        <v>45105</v>
      </c>
      <c r="F9441" s="14" t="n">
        <v>45112</v>
      </c>
      <c r="G9441" s="0" t="n">
        <v>414</v>
      </c>
      <c r="H9441" s="0" t="n">
        <v>89</v>
      </c>
      <c r="I9441" s="0" t="n">
        <v>280</v>
      </c>
      <c r="J9441" s="0" t="n">
        <v>1052</v>
      </c>
      <c r="K9441" s="0" t="n">
        <v>1377</v>
      </c>
      <c r="L9441" s="15" t="s">
        <v>82</v>
      </c>
      <c r="M9441" s="0" t="n">
        <v>7</v>
      </c>
      <c r="N9441" s="16" t="n">
        <f aca="false">I9441*K9441</f>
        <v>385560</v>
      </c>
      <c r="O9441" s="16" t="n">
        <f aca="false">I9441*(K9441-J9441)</f>
        <v>91000</v>
      </c>
      <c r="P9441" s="15" t="n">
        <f aca="false">K9441-J9441</f>
        <v>325</v>
      </c>
      <c r="Q9441" s="0" t="str">
        <f aca="false">IF(G9441=0,"Out of stock",IF(G9441&lt;H9441,"Understocked",IF(G9441&gt;Summary!$B$6*H9441,"Overstocked","Healthy")))</f>
        <v>Overstocked</v>
      </c>
      <c r="R9441" s="0" t="str">
        <f aca="false">IF(I9441&gt;=Summary!$B$7,"Fast",IF(I9441&lt;Summary!$B$8,"Slow","Medium"))</f>
        <v>Fast</v>
      </c>
      <c r="S9441" s="15" t="n">
        <f aca="false">IF(M9441&gt;Summary!$B$5,1,0)</f>
        <v>0</v>
      </c>
      <c r="T9441" s="16" t="n">
        <f aca="false">IF(Q9441="Overstocked",(G9441-Summary!$B$6*H9441)*J9441,0)</f>
        <v>61016</v>
      </c>
    </row>
    <row r="9442" customFormat="false" ht="15" hidden="false" customHeight="false" outlineLevel="0" collapsed="false">
      <c r="A9442" s="0" t="s">
        <v>9540</v>
      </c>
      <c r="B9442" s="0" t="s">
        <v>107</v>
      </c>
      <c r="C9442" s="0" t="s">
        <v>78</v>
      </c>
      <c r="D9442" s="0" t="s">
        <v>86</v>
      </c>
      <c r="E9442" s="14" t="n">
        <v>45090</v>
      </c>
      <c r="F9442" s="14" t="n">
        <v>45095</v>
      </c>
      <c r="G9442" s="0" t="n">
        <v>148</v>
      </c>
      <c r="H9442" s="0" t="n">
        <v>52</v>
      </c>
      <c r="I9442" s="0" t="n">
        <v>141</v>
      </c>
      <c r="J9442" s="0" t="n">
        <v>412</v>
      </c>
      <c r="K9442" s="0" t="n">
        <v>476</v>
      </c>
      <c r="L9442" s="15" t="s">
        <v>97</v>
      </c>
      <c r="M9442" s="0" t="n">
        <v>5</v>
      </c>
      <c r="N9442" s="16" t="n">
        <f aca="false">I9442*K9442</f>
        <v>67116</v>
      </c>
      <c r="O9442" s="16" t="n">
        <f aca="false">I9442*(K9442-J9442)</f>
        <v>9024</v>
      </c>
      <c r="P9442" s="15" t="n">
        <f aca="false">K9442-J9442</f>
        <v>64</v>
      </c>
      <c r="Q9442" s="0" t="str">
        <f aca="false">IF(G9442=0,"Out of stock",IF(G9442&lt;H9442,"Understocked",IF(G9442&gt;Summary!$B$6*H9442,"Overstocked","Healthy")))</f>
        <v>Healthy</v>
      </c>
      <c r="R9442" s="0" t="str">
        <f aca="false">IF(I9442&gt;=Summary!$B$7,"Fast",IF(I9442&lt;Summary!$B$8,"Slow","Medium"))</f>
        <v>Medium</v>
      </c>
      <c r="S9442" s="15" t="n">
        <f aca="false">IF(M9442&gt;Summary!$B$5,1,0)</f>
        <v>0</v>
      </c>
      <c r="T9442" s="16" t="n">
        <f aca="false">IF(Q9442="Overstocked",(G9442-Summary!$B$6*H9442)*J9442,0)</f>
        <v>0</v>
      </c>
    </row>
    <row r="9443" customFormat="false" ht="15" hidden="false" customHeight="false" outlineLevel="0" collapsed="false">
      <c r="A9443" s="0" t="s">
        <v>9541</v>
      </c>
      <c r="B9443" s="0" t="s">
        <v>89</v>
      </c>
      <c r="C9443" s="0" t="s">
        <v>85</v>
      </c>
      <c r="D9443" s="0" t="s">
        <v>90</v>
      </c>
      <c r="E9443" s="14" t="n">
        <v>45644</v>
      </c>
      <c r="F9443" s="14" t="n">
        <v>45646</v>
      </c>
      <c r="G9443" s="0" t="n">
        <v>451</v>
      </c>
      <c r="H9443" s="0" t="n">
        <v>91</v>
      </c>
      <c r="I9443" s="0" t="n">
        <v>45</v>
      </c>
      <c r="J9443" s="0" t="n">
        <v>1620</v>
      </c>
      <c r="K9443" s="0" t="n">
        <v>1767</v>
      </c>
      <c r="L9443" s="15" t="s">
        <v>87</v>
      </c>
      <c r="M9443" s="0" t="n">
        <v>2</v>
      </c>
      <c r="N9443" s="16" t="n">
        <f aca="false">I9443*K9443</f>
        <v>79515</v>
      </c>
      <c r="O9443" s="16" t="n">
        <f aca="false">I9443*(K9443-J9443)</f>
        <v>6615</v>
      </c>
      <c r="P9443" s="15" t="n">
        <f aca="false">K9443-J9443</f>
        <v>147</v>
      </c>
      <c r="Q9443" s="0" t="str">
        <f aca="false">IF(G9443=0,"Out of stock",IF(G9443&lt;H9443,"Understocked",IF(G9443&gt;Summary!$B$6*H9443,"Overstocked","Healthy")))</f>
        <v>Overstocked</v>
      </c>
      <c r="R9443" s="0" t="str">
        <f aca="false">IF(I9443&gt;=Summary!$B$7,"Fast",IF(I9443&lt;Summary!$B$8,"Slow","Medium"))</f>
        <v>Slow</v>
      </c>
      <c r="S9443" s="15" t="n">
        <f aca="false">IF(M9443&gt;Summary!$B$5,1,0)</f>
        <v>0</v>
      </c>
      <c r="T9443" s="16" t="n">
        <f aca="false">IF(Q9443="Overstocked",(G9443-Summary!$B$6*H9443)*J9443,0)</f>
        <v>140940</v>
      </c>
    </row>
    <row r="9444" customFormat="false" ht="15" hidden="false" customHeight="false" outlineLevel="0" collapsed="false">
      <c r="A9444" s="0" t="s">
        <v>9542</v>
      </c>
      <c r="B9444" s="0" t="s">
        <v>95</v>
      </c>
      <c r="C9444" s="0" t="s">
        <v>104</v>
      </c>
      <c r="D9444" s="0" t="s">
        <v>79</v>
      </c>
      <c r="E9444" s="14" t="n">
        <v>45001</v>
      </c>
      <c r="F9444" s="14" t="n">
        <v>45011</v>
      </c>
      <c r="G9444" s="0" t="n">
        <v>302</v>
      </c>
      <c r="H9444" s="0" t="n">
        <v>108</v>
      </c>
      <c r="I9444" s="0" t="n">
        <v>62</v>
      </c>
      <c r="J9444" s="0" t="n">
        <v>1655</v>
      </c>
      <c r="K9444" s="0" t="n">
        <v>1749</v>
      </c>
      <c r="L9444" s="15" t="s">
        <v>97</v>
      </c>
      <c r="M9444" s="0" t="n">
        <v>10</v>
      </c>
      <c r="N9444" s="16" t="n">
        <f aca="false">I9444*K9444</f>
        <v>108438</v>
      </c>
      <c r="O9444" s="16" t="n">
        <f aca="false">I9444*(K9444-J9444)</f>
        <v>5828</v>
      </c>
      <c r="P9444" s="15" t="n">
        <f aca="false">K9444-J9444</f>
        <v>94</v>
      </c>
      <c r="Q9444" s="0" t="str">
        <f aca="false">IF(G9444=0,"Out of stock",IF(G9444&lt;H9444,"Understocked",IF(G9444&gt;Summary!$B$6*H9444,"Overstocked","Healthy")))</f>
        <v>Healthy</v>
      </c>
      <c r="R9444" s="0" t="str">
        <f aca="false">IF(I9444&gt;=Summary!$B$7,"Fast",IF(I9444&lt;Summary!$B$8,"Slow","Medium"))</f>
        <v>Slow</v>
      </c>
      <c r="S9444" s="15" t="n">
        <f aca="false">IF(M9444&gt;Summary!$B$5,1,0)</f>
        <v>1</v>
      </c>
      <c r="T9444" s="16" t="n">
        <f aca="false">IF(Q9444="Overstocked",(G9444-Summary!$B$6*H9444)*J9444,0)</f>
        <v>0</v>
      </c>
    </row>
    <row r="9445" customFormat="false" ht="15" hidden="false" customHeight="false" outlineLevel="0" collapsed="false">
      <c r="A9445" s="0" t="s">
        <v>9543</v>
      </c>
      <c r="B9445" s="0" t="s">
        <v>111</v>
      </c>
      <c r="C9445" s="0" t="s">
        <v>78</v>
      </c>
      <c r="D9445" s="0" t="s">
        <v>90</v>
      </c>
      <c r="E9445" s="14" t="n">
        <v>45611</v>
      </c>
      <c r="F9445" s="14" t="n">
        <v>45620</v>
      </c>
      <c r="G9445" s="0" t="n">
        <v>96</v>
      </c>
      <c r="H9445" s="0" t="n">
        <v>145</v>
      </c>
      <c r="I9445" s="0" t="n">
        <v>44</v>
      </c>
      <c r="J9445" s="0" t="n">
        <v>1097</v>
      </c>
      <c r="K9445" s="0" t="n">
        <v>1228</v>
      </c>
      <c r="L9445" s="15" t="s">
        <v>82</v>
      </c>
      <c r="M9445" s="0" t="n">
        <v>9</v>
      </c>
      <c r="N9445" s="16" t="n">
        <f aca="false">I9445*K9445</f>
        <v>54032</v>
      </c>
      <c r="O9445" s="16" t="n">
        <f aca="false">I9445*(K9445-J9445)</f>
        <v>5764</v>
      </c>
      <c r="P9445" s="15" t="n">
        <f aca="false">K9445-J9445</f>
        <v>131</v>
      </c>
      <c r="Q9445" s="0" t="str">
        <f aca="false">IF(G9445=0,"Out of stock",IF(G9445&lt;H9445,"Understocked",IF(G9445&gt;Summary!$B$6*H9445,"Overstocked","Healthy")))</f>
        <v>Understocked</v>
      </c>
      <c r="R9445" s="0" t="str">
        <f aca="false">IF(I9445&gt;=Summary!$B$7,"Fast",IF(I9445&lt;Summary!$B$8,"Slow","Medium"))</f>
        <v>Slow</v>
      </c>
      <c r="S9445" s="15" t="n">
        <f aca="false">IF(M9445&gt;Summary!$B$5,1,0)</f>
        <v>1</v>
      </c>
      <c r="T9445" s="16" t="n">
        <f aca="false">IF(Q9445="Overstocked",(G9445-Summary!$B$6*H9445)*J9445,0)</f>
        <v>0</v>
      </c>
    </row>
    <row r="9446" customFormat="false" ht="15" hidden="false" customHeight="false" outlineLevel="0" collapsed="false">
      <c r="A9446" s="0" t="s">
        <v>9544</v>
      </c>
      <c r="B9446" s="0" t="s">
        <v>84</v>
      </c>
      <c r="C9446" s="0" t="s">
        <v>96</v>
      </c>
      <c r="D9446" s="0" t="s">
        <v>79</v>
      </c>
      <c r="E9446" s="14" t="n">
        <v>45183</v>
      </c>
      <c r="F9446" s="14" t="n">
        <v>45185</v>
      </c>
      <c r="G9446" s="0" t="n">
        <v>117</v>
      </c>
      <c r="H9446" s="0" t="n">
        <v>150</v>
      </c>
      <c r="I9446" s="0" t="n">
        <v>203</v>
      </c>
      <c r="J9446" s="0" t="n">
        <v>408</v>
      </c>
      <c r="K9446" s="0" t="n">
        <v>648</v>
      </c>
      <c r="L9446" s="15" t="s">
        <v>93</v>
      </c>
      <c r="M9446" s="0" t="n">
        <v>2</v>
      </c>
      <c r="N9446" s="16" t="n">
        <f aca="false">I9446*K9446</f>
        <v>131544</v>
      </c>
      <c r="O9446" s="16" t="n">
        <f aca="false">I9446*(K9446-J9446)</f>
        <v>48720</v>
      </c>
      <c r="P9446" s="15" t="n">
        <f aca="false">K9446-J9446</f>
        <v>240</v>
      </c>
      <c r="Q9446" s="0" t="str">
        <f aca="false">IF(G9446=0,"Out of stock",IF(G9446&lt;H9446,"Understocked",IF(G9446&gt;Summary!$B$6*H9446,"Overstocked","Healthy")))</f>
        <v>Understocked</v>
      </c>
      <c r="R9446" s="0" t="str">
        <f aca="false">IF(I9446&gt;=Summary!$B$7,"Fast",IF(I9446&lt;Summary!$B$8,"Slow","Medium"))</f>
        <v>Fast</v>
      </c>
      <c r="S9446" s="15" t="n">
        <f aca="false">IF(M9446&gt;Summary!$B$5,1,0)</f>
        <v>0</v>
      </c>
      <c r="T9446" s="16" t="n">
        <f aca="false">IF(Q9446="Overstocked",(G9446-Summary!$B$6*H9446)*J9446,0)</f>
        <v>0</v>
      </c>
    </row>
    <row r="9447" customFormat="false" ht="15" hidden="false" customHeight="false" outlineLevel="0" collapsed="false">
      <c r="A9447" s="0" t="s">
        <v>9545</v>
      </c>
      <c r="B9447" s="0" t="s">
        <v>113</v>
      </c>
      <c r="C9447" s="0" t="s">
        <v>85</v>
      </c>
      <c r="D9447" s="0" t="s">
        <v>92</v>
      </c>
      <c r="E9447" s="14" t="n">
        <v>45587</v>
      </c>
      <c r="F9447" s="14" t="n">
        <v>45591</v>
      </c>
      <c r="G9447" s="0" t="n">
        <v>207</v>
      </c>
      <c r="H9447" s="0" t="n">
        <v>78</v>
      </c>
      <c r="I9447" s="0" t="n">
        <v>67</v>
      </c>
      <c r="J9447" s="0" t="n">
        <v>1108</v>
      </c>
      <c r="K9447" s="0" t="n">
        <v>1292</v>
      </c>
      <c r="L9447" s="15" t="s">
        <v>93</v>
      </c>
      <c r="M9447" s="0" t="n">
        <v>4</v>
      </c>
      <c r="N9447" s="16" t="n">
        <f aca="false">I9447*K9447</f>
        <v>86564</v>
      </c>
      <c r="O9447" s="16" t="n">
        <f aca="false">I9447*(K9447-J9447)</f>
        <v>12328</v>
      </c>
      <c r="P9447" s="15" t="n">
        <f aca="false">K9447-J9447</f>
        <v>184</v>
      </c>
      <c r="Q9447" s="0" t="str">
        <f aca="false">IF(G9447=0,"Out of stock",IF(G9447&lt;H9447,"Understocked",IF(G9447&gt;Summary!$B$6*H9447,"Overstocked","Healthy")))</f>
        <v>Healthy</v>
      </c>
      <c r="R9447" s="0" t="str">
        <f aca="false">IF(I9447&gt;=Summary!$B$7,"Fast",IF(I9447&lt;Summary!$B$8,"Slow","Medium"))</f>
        <v>Slow</v>
      </c>
      <c r="S9447" s="15" t="n">
        <f aca="false">IF(M9447&gt;Summary!$B$5,1,0)</f>
        <v>0</v>
      </c>
      <c r="T9447" s="16" t="n">
        <f aca="false">IF(Q9447="Overstocked",(G9447-Summary!$B$6*H9447)*J9447,0)</f>
        <v>0</v>
      </c>
    </row>
    <row r="9448" customFormat="false" ht="15" hidden="false" customHeight="false" outlineLevel="0" collapsed="false">
      <c r="A9448" s="0" t="s">
        <v>9546</v>
      </c>
      <c r="B9448" s="0" t="s">
        <v>107</v>
      </c>
      <c r="C9448" s="0" t="s">
        <v>96</v>
      </c>
      <c r="D9448" s="0" t="s">
        <v>79</v>
      </c>
      <c r="E9448" s="14" t="n">
        <v>45541</v>
      </c>
      <c r="F9448" s="14" t="n">
        <v>45551</v>
      </c>
      <c r="G9448" s="0" t="n">
        <v>325</v>
      </c>
      <c r="H9448" s="0" t="n">
        <v>114</v>
      </c>
      <c r="I9448" s="0" t="n">
        <v>68</v>
      </c>
      <c r="J9448" s="0" t="n">
        <v>717</v>
      </c>
      <c r="K9448" s="0" t="n">
        <v>1207</v>
      </c>
      <c r="L9448" s="15" t="s">
        <v>97</v>
      </c>
      <c r="M9448" s="0" t="n">
        <v>10</v>
      </c>
      <c r="N9448" s="16" t="n">
        <f aca="false">I9448*K9448</f>
        <v>82076</v>
      </c>
      <c r="O9448" s="16" t="n">
        <f aca="false">I9448*(K9448-J9448)</f>
        <v>33320</v>
      </c>
      <c r="P9448" s="15" t="n">
        <f aca="false">K9448-J9448</f>
        <v>490</v>
      </c>
      <c r="Q9448" s="0" t="str">
        <f aca="false">IF(G9448=0,"Out of stock",IF(G9448&lt;H9448,"Understocked",IF(G9448&gt;Summary!$B$6*H9448,"Overstocked","Healthy")))</f>
        <v>Healthy</v>
      </c>
      <c r="R9448" s="0" t="str">
        <f aca="false">IF(I9448&gt;=Summary!$B$7,"Fast",IF(I9448&lt;Summary!$B$8,"Slow","Medium"))</f>
        <v>Slow</v>
      </c>
      <c r="S9448" s="15" t="n">
        <f aca="false">IF(M9448&gt;Summary!$B$5,1,0)</f>
        <v>1</v>
      </c>
      <c r="T9448" s="16" t="n">
        <f aca="false">IF(Q9448="Overstocked",(G9448-Summary!$B$6*H9448)*J9448,0)</f>
        <v>0</v>
      </c>
    </row>
    <row r="9449" customFormat="false" ht="15" hidden="false" customHeight="false" outlineLevel="0" collapsed="false">
      <c r="A9449" s="0" t="s">
        <v>9547</v>
      </c>
      <c r="B9449" s="0" t="s">
        <v>89</v>
      </c>
      <c r="C9449" s="0" t="s">
        <v>104</v>
      </c>
      <c r="D9449" s="0" t="s">
        <v>90</v>
      </c>
      <c r="E9449" s="14" t="n">
        <v>45336</v>
      </c>
      <c r="F9449" s="14" t="n">
        <v>45339</v>
      </c>
      <c r="G9449" s="0" t="n">
        <v>113</v>
      </c>
      <c r="H9449" s="0" t="n">
        <v>118</v>
      </c>
      <c r="I9449" s="0" t="n">
        <v>77</v>
      </c>
      <c r="J9449" s="0" t="n">
        <v>1027</v>
      </c>
      <c r="K9449" s="0" t="n">
        <v>1245</v>
      </c>
      <c r="L9449" s="15" t="s">
        <v>80</v>
      </c>
      <c r="M9449" s="0" t="n">
        <v>3</v>
      </c>
      <c r="N9449" s="16" t="n">
        <f aca="false">I9449*K9449</f>
        <v>95865</v>
      </c>
      <c r="O9449" s="16" t="n">
        <f aca="false">I9449*(K9449-J9449)</f>
        <v>16786</v>
      </c>
      <c r="P9449" s="15" t="n">
        <f aca="false">K9449-J9449</f>
        <v>218</v>
      </c>
      <c r="Q9449" s="0" t="str">
        <f aca="false">IF(G9449=0,"Out of stock",IF(G9449&lt;H9449,"Understocked",IF(G9449&gt;Summary!$B$6*H9449,"Overstocked","Healthy")))</f>
        <v>Understocked</v>
      </c>
      <c r="R9449" s="0" t="str">
        <f aca="false">IF(I9449&gt;=Summary!$B$7,"Fast",IF(I9449&lt;Summary!$B$8,"Slow","Medium"))</f>
        <v>Slow</v>
      </c>
      <c r="S9449" s="15" t="n">
        <f aca="false">IF(M9449&gt;Summary!$B$5,1,0)</f>
        <v>0</v>
      </c>
      <c r="T9449" s="16" t="n">
        <f aca="false">IF(Q9449="Overstocked",(G9449-Summary!$B$6*H9449)*J9449,0)</f>
        <v>0</v>
      </c>
    </row>
    <row r="9450" customFormat="false" ht="15" hidden="false" customHeight="false" outlineLevel="0" collapsed="false">
      <c r="A9450" s="0" t="s">
        <v>9548</v>
      </c>
      <c r="B9450" s="0" t="s">
        <v>84</v>
      </c>
      <c r="C9450" s="0" t="s">
        <v>78</v>
      </c>
      <c r="D9450" s="0" t="s">
        <v>86</v>
      </c>
      <c r="E9450" s="14" t="n">
        <v>45088</v>
      </c>
      <c r="F9450" s="14" t="n">
        <v>45093</v>
      </c>
      <c r="G9450" s="0" t="n">
        <v>145</v>
      </c>
      <c r="H9450" s="0" t="n">
        <v>148</v>
      </c>
      <c r="I9450" s="0" t="n">
        <v>243</v>
      </c>
      <c r="J9450" s="0" t="n">
        <v>210</v>
      </c>
      <c r="K9450" s="0" t="n">
        <v>432</v>
      </c>
      <c r="L9450" s="15" t="s">
        <v>80</v>
      </c>
      <c r="M9450" s="0" t="n">
        <v>5</v>
      </c>
      <c r="N9450" s="16" t="n">
        <f aca="false">I9450*K9450</f>
        <v>104976</v>
      </c>
      <c r="O9450" s="16" t="n">
        <f aca="false">I9450*(K9450-J9450)</f>
        <v>53946</v>
      </c>
      <c r="P9450" s="15" t="n">
        <f aca="false">K9450-J9450</f>
        <v>222</v>
      </c>
      <c r="Q9450" s="0" t="str">
        <f aca="false">IF(G9450=0,"Out of stock",IF(G9450&lt;H9450,"Understocked",IF(G9450&gt;Summary!$B$6*H9450,"Overstocked","Healthy")))</f>
        <v>Understocked</v>
      </c>
      <c r="R9450" s="0" t="str">
        <f aca="false">IF(I9450&gt;=Summary!$B$7,"Fast",IF(I9450&lt;Summary!$B$8,"Slow","Medium"))</f>
        <v>Fast</v>
      </c>
      <c r="S9450" s="15" t="n">
        <f aca="false">IF(M9450&gt;Summary!$B$5,1,0)</f>
        <v>0</v>
      </c>
      <c r="T9450" s="16" t="n">
        <f aca="false">IF(Q9450="Overstocked",(G9450-Summary!$B$6*H9450)*J9450,0)</f>
        <v>0</v>
      </c>
    </row>
    <row r="9451" customFormat="false" ht="15" hidden="false" customHeight="false" outlineLevel="0" collapsed="false">
      <c r="A9451" s="0" t="s">
        <v>9549</v>
      </c>
      <c r="B9451" s="0" t="s">
        <v>84</v>
      </c>
      <c r="C9451" s="0" t="s">
        <v>78</v>
      </c>
      <c r="D9451" s="0" t="s">
        <v>79</v>
      </c>
      <c r="E9451" s="14" t="n">
        <v>45110</v>
      </c>
      <c r="F9451" s="14" t="n">
        <v>45113</v>
      </c>
      <c r="G9451" s="0" t="n">
        <v>195</v>
      </c>
      <c r="H9451" s="0" t="n">
        <v>89</v>
      </c>
      <c r="I9451" s="0" t="n">
        <v>35</v>
      </c>
      <c r="J9451" s="0" t="n">
        <v>294</v>
      </c>
      <c r="K9451" s="0" t="n">
        <v>583</v>
      </c>
      <c r="L9451" s="15" t="s">
        <v>80</v>
      </c>
      <c r="M9451" s="0" t="n">
        <v>3</v>
      </c>
      <c r="N9451" s="16" t="n">
        <f aca="false">I9451*K9451</f>
        <v>20405</v>
      </c>
      <c r="O9451" s="16" t="n">
        <f aca="false">I9451*(K9451-J9451)</f>
        <v>10115</v>
      </c>
      <c r="P9451" s="15" t="n">
        <f aca="false">K9451-J9451</f>
        <v>289</v>
      </c>
      <c r="Q9451" s="0" t="str">
        <f aca="false">IF(G9451=0,"Out of stock",IF(G9451&lt;H9451,"Understocked",IF(G9451&gt;Summary!$B$6*H9451,"Overstocked","Healthy")))</f>
        <v>Healthy</v>
      </c>
      <c r="R9451" s="0" t="str">
        <f aca="false">IF(I9451&gt;=Summary!$B$7,"Fast",IF(I9451&lt;Summary!$B$8,"Slow","Medium"))</f>
        <v>Slow</v>
      </c>
      <c r="S9451" s="15" t="n">
        <f aca="false">IF(M9451&gt;Summary!$B$5,1,0)</f>
        <v>0</v>
      </c>
      <c r="T9451" s="16" t="n">
        <f aca="false">IF(Q9451="Overstocked",(G9451-Summary!$B$6*H9451)*J9451,0)</f>
        <v>0</v>
      </c>
    </row>
    <row r="9452" customFormat="false" ht="15" hidden="false" customHeight="false" outlineLevel="0" collapsed="false">
      <c r="A9452" s="0" t="s">
        <v>9550</v>
      </c>
      <c r="B9452" s="0" t="s">
        <v>89</v>
      </c>
      <c r="C9452" s="0" t="s">
        <v>78</v>
      </c>
      <c r="D9452" s="0" t="s">
        <v>86</v>
      </c>
      <c r="E9452" s="14" t="n">
        <v>45370</v>
      </c>
      <c r="F9452" s="14" t="n">
        <v>45373</v>
      </c>
      <c r="G9452" s="0" t="n">
        <v>479</v>
      </c>
      <c r="H9452" s="0" t="n">
        <v>110</v>
      </c>
      <c r="I9452" s="0" t="n">
        <v>134</v>
      </c>
      <c r="J9452" s="0" t="n">
        <v>1403</v>
      </c>
      <c r="K9452" s="0" t="n">
        <v>1828</v>
      </c>
      <c r="L9452" s="15" t="s">
        <v>97</v>
      </c>
      <c r="M9452" s="0" t="n">
        <v>3</v>
      </c>
      <c r="N9452" s="16" t="n">
        <f aca="false">I9452*K9452</f>
        <v>244952</v>
      </c>
      <c r="O9452" s="16" t="n">
        <f aca="false">I9452*(K9452-J9452)</f>
        <v>56950</v>
      </c>
      <c r="P9452" s="15" t="n">
        <f aca="false">K9452-J9452</f>
        <v>425</v>
      </c>
      <c r="Q9452" s="0" t="str">
        <f aca="false">IF(G9452=0,"Out of stock",IF(G9452&lt;H9452,"Understocked",IF(G9452&gt;Summary!$B$6*H9452,"Overstocked","Healthy")))</f>
        <v>Overstocked</v>
      </c>
      <c r="R9452" s="0" t="str">
        <f aca="false">IF(I9452&gt;=Summary!$B$7,"Fast",IF(I9452&lt;Summary!$B$8,"Slow","Medium"))</f>
        <v>Medium</v>
      </c>
      <c r="S9452" s="15" t="n">
        <f aca="false">IF(M9452&gt;Summary!$B$5,1,0)</f>
        <v>0</v>
      </c>
      <c r="T9452" s="16" t="n">
        <f aca="false">IF(Q9452="Overstocked",(G9452-Summary!$B$6*H9452)*J9452,0)</f>
        <v>54717</v>
      </c>
    </row>
    <row r="9453" customFormat="false" ht="15" hidden="false" customHeight="false" outlineLevel="0" collapsed="false">
      <c r="A9453" s="0" t="s">
        <v>9551</v>
      </c>
      <c r="B9453" s="0" t="s">
        <v>107</v>
      </c>
      <c r="C9453" s="0" t="s">
        <v>78</v>
      </c>
      <c r="D9453" s="0" t="s">
        <v>102</v>
      </c>
      <c r="E9453" s="14" t="n">
        <v>45595</v>
      </c>
      <c r="F9453" s="14" t="n">
        <v>45602</v>
      </c>
      <c r="G9453" s="0" t="n">
        <v>462</v>
      </c>
      <c r="H9453" s="0" t="n">
        <v>117</v>
      </c>
      <c r="I9453" s="0" t="n">
        <v>182</v>
      </c>
      <c r="J9453" s="0" t="n">
        <v>1066</v>
      </c>
      <c r="K9453" s="0" t="n">
        <v>1207</v>
      </c>
      <c r="L9453" s="15" t="s">
        <v>93</v>
      </c>
      <c r="M9453" s="0" t="n">
        <v>7</v>
      </c>
      <c r="N9453" s="16" t="n">
        <f aca="false">I9453*K9453</f>
        <v>219674</v>
      </c>
      <c r="O9453" s="16" t="n">
        <f aca="false">I9453*(K9453-J9453)</f>
        <v>25662</v>
      </c>
      <c r="P9453" s="15" t="n">
        <f aca="false">K9453-J9453</f>
        <v>141</v>
      </c>
      <c r="Q9453" s="0" t="str">
        <f aca="false">IF(G9453=0,"Out of stock",IF(G9453&lt;H9453,"Understocked",IF(G9453&gt;Summary!$B$6*H9453,"Overstocked","Healthy")))</f>
        <v>Healthy</v>
      </c>
      <c r="R9453" s="0" t="str">
        <f aca="false">IF(I9453&gt;=Summary!$B$7,"Fast",IF(I9453&lt;Summary!$B$8,"Slow","Medium"))</f>
        <v>Medium</v>
      </c>
      <c r="S9453" s="15" t="n">
        <f aca="false">IF(M9453&gt;Summary!$B$5,1,0)</f>
        <v>0</v>
      </c>
      <c r="T9453" s="16" t="n">
        <f aca="false">IF(Q9453="Overstocked",(G9453-Summary!$B$6*H9453)*J9453,0)</f>
        <v>0</v>
      </c>
    </row>
    <row r="9454" customFormat="false" ht="15" hidden="false" customHeight="false" outlineLevel="0" collapsed="false">
      <c r="A9454" s="0" t="s">
        <v>9552</v>
      </c>
      <c r="B9454" s="0" t="s">
        <v>84</v>
      </c>
      <c r="C9454" s="0" t="s">
        <v>85</v>
      </c>
      <c r="D9454" s="0" t="s">
        <v>79</v>
      </c>
      <c r="E9454" s="14" t="n">
        <v>45526</v>
      </c>
      <c r="F9454" s="14" t="n">
        <v>45536</v>
      </c>
      <c r="G9454" s="0" t="n">
        <v>484</v>
      </c>
      <c r="H9454" s="0" t="n">
        <v>122</v>
      </c>
      <c r="I9454" s="0" t="n">
        <v>142</v>
      </c>
      <c r="J9454" s="0" t="n">
        <v>1640</v>
      </c>
      <c r="K9454" s="0" t="n">
        <v>1808</v>
      </c>
      <c r="L9454" s="15" t="s">
        <v>97</v>
      </c>
      <c r="M9454" s="0" t="n">
        <v>10</v>
      </c>
      <c r="N9454" s="16" t="n">
        <f aca="false">I9454*K9454</f>
        <v>256736</v>
      </c>
      <c r="O9454" s="16" t="n">
        <f aca="false">I9454*(K9454-J9454)</f>
        <v>23856</v>
      </c>
      <c r="P9454" s="15" t="n">
        <f aca="false">K9454-J9454</f>
        <v>168</v>
      </c>
      <c r="Q9454" s="0" t="str">
        <f aca="false">IF(G9454=0,"Out of stock",IF(G9454&lt;H9454,"Understocked",IF(G9454&gt;Summary!$B$6*H9454,"Overstocked","Healthy")))</f>
        <v>Healthy</v>
      </c>
      <c r="R9454" s="0" t="str">
        <f aca="false">IF(I9454&gt;=Summary!$B$7,"Fast",IF(I9454&lt;Summary!$B$8,"Slow","Medium"))</f>
        <v>Medium</v>
      </c>
      <c r="S9454" s="15" t="n">
        <f aca="false">IF(M9454&gt;Summary!$B$5,1,0)</f>
        <v>1</v>
      </c>
      <c r="T9454" s="16" t="n">
        <f aca="false">IF(Q9454="Overstocked",(G9454-Summary!$B$6*H9454)*J9454,0)</f>
        <v>0</v>
      </c>
    </row>
    <row r="9455" customFormat="false" ht="15" hidden="false" customHeight="false" outlineLevel="0" collapsed="false">
      <c r="A9455" s="0" t="s">
        <v>9553</v>
      </c>
      <c r="B9455" s="0" t="s">
        <v>95</v>
      </c>
      <c r="C9455" s="0" t="s">
        <v>85</v>
      </c>
      <c r="D9455" s="0" t="s">
        <v>79</v>
      </c>
      <c r="E9455" s="14" t="n">
        <v>45507</v>
      </c>
      <c r="F9455" s="14" t="n">
        <v>45508</v>
      </c>
      <c r="G9455" s="0" t="n">
        <v>336</v>
      </c>
      <c r="H9455" s="0" t="n">
        <v>90</v>
      </c>
      <c r="I9455" s="0" t="n">
        <v>216</v>
      </c>
      <c r="J9455" s="0" t="n">
        <v>1992</v>
      </c>
      <c r="K9455" s="0" t="n">
        <v>2239</v>
      </c>
      <c r="L9455" s="15" t="s">
        <v>87</v>
      </c>
      <c r="M9455" s="0" t="n">
        <v>1</v>
      </c>
      <c r="N9455" s="16" t="n">
        <f aca="false">I9455*K9455</f>
        <v>483624</v>
      </c>
      <c r="O9455" s="16" t="n">
        <f aca="false">I9455*(K9455-J9455)</f>
        <v>53352</v>
      </c>
      <c r="P9455" s="15" t="n">
        <f aca="false">K9455-J9455</f>
        <v>247</v>
      </c>
      <c r="Q9455" s="0" t="str">
        <f aca="false">IF(G9455=0,"Out of stock",IF(G9455&lt;H9455,"Understocked",IF(G9455&gt;Summary!$B$6*H9455,"Overstocked","Healthy")))</f>
        <v>Healthy</v>
      </c>
      <c r="R9455" s="0" t="str">
        <f aca="false">IF(I9455&gt;=Summary!$B$7,"Fast",IF(I9455&lt;Summary!$B$8,"Slow","Medium"))</f>
        <v>Fast</v>
      </c>
      <c r="S9455" s="15" t="n">
        <f aca="false">IF(M9455&gt;Summary!$B$5,1,0)</f>
        <v>0</v>
      </c>
      <c r="T9455" s="16" t="n">
        <f aca="false">IF(Q9455="Overstocked",(G9455-Summary!$B$6*H9455)*J9455,0)</f>
        <v>0</v>
      </c>
    </row>
    <row r="9456" customFormat="false" ht="15" hidden="false" customHeight="false" outlineLevel="0" collapsed="false">
      <c r="A9456" s="0" t="s">
        <v>9554</v>
      </c>
      <c r="B9456" s="0" t="s">
        <v>107</v>
      </c>
      <c r="C9456" s="0" t="s">
        <v>96</v>
      </c>
      <c r="D9456" s="0" t="s">
        <v>102</v>
      </c>
      <c r="E9456" s="14" t="n">
        <v>45550</v>
      </c>
      <c r="F9456" s="14" t="n">
        <v>45555</v>
      </c>
      <c r="G9456" s="0" t="n">
        <v>498</v>
      </c>
      <c r="H9456" s="0" t="n">
        <v>115</v>
      </c>
      <c r="I9456" s="0" t="n">
        <v>215</v>
      </c>
      <c r="J9456" s="0" t="n">
        <v>319</v>
      </c>
      <c r="K9456" s="0" t="n">
        <v>488</v>
      </c>
      <c r="L9456" s="15" t="s">
        <v>93</v>
      </c>
      <c r="M9456" s="0" t="n">
        <v>5</v>
      </c>
      <c r="N9456" s="16" t="n">
        <f aca="false">I9456*K9456</f>
        <v>104920</v>
      </c>
      <c r="O9456" s="16" t="n">
        <f aca="false">I9456*(K9456-J9456)</f>
        <v>36335</v>
      </c>
      <c r="P9456" s="15" t="n">
        <f aca="false">K9456-J9456</f>
        <v>169</v>
      </c>
      <c r="Q9456" s="0" t="str">
        <f aca="false">IF(G9456=0,"Out of stock",IF(G9456&lt;H9456,"Understocked",IF(G9456&gt;Summary!$B$6*H9456,"Overstocked","Healthy")))</f>
        <v>Overstocked</v>
      </c>
      <c r="R9456" s="0" t="str">
        <f aca="false">IF(I9456&gt;=Summary!$B$7,"Fast",IF(I9456&lt;Summary!$B$8,"Slow","Medium"))</f>
        <v>Fast</v>
      </c>
      <c r="S9456" s="15" t="n">
        <f aca="false">IF(M9456&gt;Summary!$B$5,1,0)</f>
        <v>0</v>
      </c>
      <c r="T9456" s="16" t="n">
        <f aca="false">IF(Q9456="Overstocked",(G9456-Summary!$B$6*H9456)*J9456,0)</f>
        <v>12122</v>
      </c>
    </row>
    <row r="9457" customFormat="false" ht="15" hidden="false" customHeight="false" outlineLevel="0" collapsed="false">
      <c r="A9457" s="0" t="s">
        <v>9555</v>
      </c>
      <c r="B9457" s="0" t="s">
        <v>84</v>
      </c>
      <c r="C9457" s="0" t="s">
        <v>104</v>
      </c>
      <c r="D9457" s="0" t="s">
        <v>92</v>
      </c>
      <c r="E9457" s="14" t="n">
        <v>44955</v>
      </c>
      <c r="F9457" s="14" t="n">
        <v>44963</v>
      </c>
      <c r="G9457" s="0" t="n">
        <v>96</v>
      </c>
      <c r="H9457" s="0" t="n">
        <v>54</v>
      </c>
      <c r="I9457" s="0" t="n">
        <v>38</v>
      </c>
      <c r="J9457" s="0" t="n">
        <v>259</v>
      </c>
      <c r="K9457" s="0" t="n">
        <v>579</v>
      </c>
      <c r="L9457" s="15" t="s">
        <v>87</v>
      </c>
      <c r="M9457" s="0" t="n">
        <v>8</v>
      </c>
      <c r="N9457" s="16" t="n">
        <f aca="false">I9457*K9457</f>
        <v>22002</v>
      </c>
      <c r="O9457" s="16" t="n">
        <f aca="false">I9457*(K9457-J9457)</f>
        <v>12160</v>
      </c>
      <c r="P9457" s="15" t="n">
        <f aca="false">K9457-J9457</f>
        <v>320</v>
      </c>
      <c r="Q9457" s="0" t="str">
        <f aca="false">IF(G9457=0,"Out of stock",IF(G9457&lt;H9457,"Understocked",IF(G9457&gt;Summary!$B$6*H9457,"Overstocked","Healthy")))</f>
        <v>Healthy</v>
      </c>
      <c r="R9457" s="0" t="str">
        <f aca="false">IF(I9457&gt;=Summary!$B$7,"Fast",IF(I9457&lt;Summary!$B$8,"Slow","Medium"))</f>
        <v>Slow</v>
      </c>
      <c r="S9457" s="15" t="n">
        <f aca="false">IF(M9457&gt;Summary!$B$5,1,0)</f>
        <v>1</v>
      </c>
      <c r="T9457" s="16" t="n">
        <f aca="false">IF(Q9457="Overstocked",(G9457-Summary!$B$6*H9457)*J9457,0)</f>
        <v>0</v>
      </c>
    </row>
    <row r="9458" customFormat="false" ht="15" hidden="false" customHeight="false" outlineLevel="0" collapsed="false">
      <c r="A9458" s="0" t="s">
        <v>9556</v>
      </c>
      <c r="B9458" s="0" t="s">
        <v>101</v>
      </c>
      <c r="C9458" s="0" t="s">
        <v>78</v>
      </c>
      <c r="D9458" s="0" t="s">
        <v>90</v>
      </c>
      <c r="E9458" s="14" t="n">
        <v>45527</v>
      </c>
      <c r="F9458" s="14" t="n">
        <v>45528</v>
      </c>
      <c r="G9458" s="0" t="n">
        <v>248</v>
      </c>
      <c r="H9458" s="0" t="n">
        <v>96</v>
      </c>
      <c r="I9458" s="0" t="n">
        <v>180</v>
      </c>
      <c r="J9458" s="0" t="n">
        <v>577</v>
      </c>
      <c r="K9458" s="0" t="n">
        <v>736</v>
      </c>
      <c r="L9458" s="15" t="s">
        <v>82</v>
      </c>
      <c r="M9458" s="0" t="n">
        <v>1</v>
      </c>
      <c r="N9458" s="16" t="n">
        <f aca="false">I9458*K9458</f>
        <v>132480</v>
      </c>
      <c r="O9458" s="16" t="n">
        <f aca="false">I9458*(K9458-J9458)</f>
        <v>28620</v>
      </c>
      <c r="P9458" s="15" t="n">
        <f aca="false">K9458-J9458</f>
        <v>159</v>
      </c>
      <c r="Q9458" s="0" t="str">
        <f aca="false">IF(G9458=0,"Out of stock",IF(G9458&lt;H9458,"Understocked",IF(G9458&gt;Summary!$B$6*H9458,"Overstocked","Healthy")))</f>
        <v>Healthy</v>
      </c>
      <c r="R9458" s="0" t="str">
        <f aca="false">IF(I9458&gt;=Summary!$B$7,"Fast",IF(I9458&lt;Summary!$B$8,"Slow","Medium"))</f>
        <v>Medium</v>
      </c>
      <c r="S9458" s="15" t="n">
        <f aca="false">IF(M9458&gt;Summary!$B$5,1,0)</f>
        <v>0</v>
      </c>
      <c r="T9458" s="16" t="n">
        <f aca="false">IF(Q9458="Overstocked",(G9458-Summary!$B$6*H9458)*J9458,0)</f>
        <v>0</v>
      </c>
    </row>
    <row r="9459" customFormat="false" ht="15" hidden="false" customHeight="false" outlineLevel="0" collapsed="false">
      <c r="A9459" s="0" t="s">
        <v>9557</v>
      </c>
      <c r="B9459" s="0" t="s">
        <v>84</v>
      </c>
      <c r="C9459" s="0" t="s">
        <v>78</v>
      </c>
      <c r="D9459" s="0" t="s">
        <v>90</v>
      </c>
      <c r="E9459" s="14" t="n">
        <v>45560</v>
      </c>
      <c r="F9459" s="14" t="n">
        <v>45569</v>
      </c>
      <c r="G9459" s="0" t="n">
        <v>309</v>
      </c>
      <c r="H9459" s="0" t="n">
        <v>51</v>
      </c>
      <c r="I9459" s="0" t="n">
        <v>275</v>
      </c>
      <c r="J9459" s="0" t="n">
        <v>1256</v>
      </c>
      <c r="K9459" s="0" t="n">
        <v>1594</v>
      </c>
      <c r="L9459" s="15" t="s">
        <v>97</v>
      </c>
      <c r="M9459" s="0" t="n">
        <v>9</v>
      </c>
      <c r="N9459" s="16" t="n">
        <f aca="false">I9459*K9459</f>
        <v>438350</v>
      </c>
      <c r="O9459" s="16" t="n">
        <f aca="false">I9459*(K9459-J9459)</f>
        <v>92950</v>
      </c>
      <c r="P9459" s="15" t="n">
        <f aca="false">K9459-J9459</f>
        <v>338</v>
      </c>
      <c r="Q9459" s="0" t="str">
        <f aca="false">IF(G9459=0,"Out of stock",IF(G9459&lt;H9459,"Understocked",IF(G9459&gt;Summary!$B$6*H9459,"Overstocked","Healthy")))</f>
        <v>Overstocked</v>
      </c>
      <c r="R9459" s="0" t="str">
        <f aca="false">IF(I9459&gt;=Summary!$B$7,"Fast",IF(I9459&lt;Summary!$B$8,"Slow","Medium"))</f>
        <v>Fast</v>
      </c>
      <c r="S9459" s="15" t="n">
        <f aca="false">IF(M9459&gt;Summary!$B$5,1,0)</f>
        <v>1</v>
      </c>
      <c r="T9459" s="16" t="n">
        <f aca="false">IF(Q9459="Overstocked",(G9459-Summary!$B$6*H9459)*J9459,0)</f>
        <v>131880</v>
      </c>
    </row>
    <row r="9460" customFormat="false" ht="15" hidden="false" customHeight="false" outlineLevel="0" collapsed="false">
      <c r="A9460" s="0" t="s">
        <v>9558</v>
      </c>
      <c r="B9460" s="0" t="s">
        <v>77</v>
      </c>
      <c r="C9460" s="0" t="s">
        <v>104</v>
      </c>
      <c r="D9460" s="0" t="s">
        <v>79</v>
      </c>
      <c r="E9460" s="14" t="n">
        <v>45539</v>
      </c>
      <c r="F9460" s="14" t="n">
        <v>45540</v>
      </c>
      <c r="G9460" s="0" t="n">
        <v>78</v>
      </c>
      <c r="H9460" s="0" t="n">
        <v>132</v>
      </c>
      <c r="I9460" s="0" t="n">
        <v>219</v>
      </c>
      <c r="J9460" s="0" t="n">
        <v>1307</v>
      </c>
      <c r="K9460" s="0" t="n">
        <v>1500</v>
      </c>
      <c r="L9460" s="15" t="s">
        <v>87</v>
      </c>
      <c r="M9460" s="0" t="n">
        <v>1</v>
      </c>
      <c r="N9460" s="16" t="n">
        <f aca="false">I9460*K9460</f>
        <v>328500</v>
      </c>
      <c r="O9460" s="16" t="n">
        <f aca="false">I9460*(K9460-J9460)</f>
        <v>42267</v>
      </c>
      <c r="P9460" s="15" t="n">
        <f aca="false">K9460-J9460</f>
        <v>193</v>
      </c>
      <c r="Q9460" s="0" t="str">
        <f aca="false">IF(G9460=0,"Out of stock",IF(G9460&lt;H9460,"Understocked",IF(G9460&gt;Summary!$B$6*H9460,"Overstocked","Healthy")))</f>
        <v>Understocked</v>
      </c>
      <c r="R9460" s="0" t="str">
        <f aca="false">IF(I9460&gt;=Summary!$B$7,"Fast",IF(I9460&lt;Summary!$B$8,"Slow","Medium"))</f>
        <v>Fast</v>
      </c>
      <c r="S9460" s="15" t="n">
        <f aca="false">IF(M9460&gt;Summary!$B$5,1,0)</f>
        <v>0</v>
      </c>
      <c r="T9460" s="16" t="n">
        <f aca="false">IF(Q9460="Overstocked",(G9460-Summary!$B$6*H9460)*J9460,0)</f>
        <v>0</v>
      </c>
    </row>
    <row r="9461" customFormat="false" ht="15" hidden="false" customHeight="false" outlineLevel="0" collapsed="false">
      <c r="A9461" s="0" t="s">
        <v>9559</v>
      </c>
      <c r="B9461" s="0" t="s">
        <v>123</v>
      </c>
      <c r="C9461" s="0" t="s">
        <v>96</v>
      </c>
      <c r="D9461" s="0" t="s">
        <v>90</v>
      </c>
      <c r="E9461" s="14" t="n">
        <v>45624</v>
      </c>
      <c r="F9461" s="14" t="n">
        <v>45634</v>
      </c>
      <c r="G9461" s="0" t="n">
        <v>85</v>
      </c>
      <c r="H9461" s="0" t="n">
        <v>102</v>
      </c>
      <c r="I9461" s="0" t="n">
        <v>145</v>
      </c>
      <c r="J9461" s="0" t="n">
        <v>465</v>
      </c>
      <c r="K9461" s="0" t="n">
        <v>933</v>
      </c>
      <c r="L9461" s="15" t="s">
        <v>82</v>
      </c>
      <c r="M9461" s="0" t="n">
        <v>10</v>
      </c>
      <c r="N9461" s="16" t="n">
        <f aca="false">I9461*K9461</f>
        <v>135285</v>
      </c>
      <c r="O9461" s="16" t="n">
        <f aca="false">I9461*(K9461-J9461)</f>
        <v>67860</v>
      </c>
      <c r="P9461" s="15" t="n">
        <f aca="false">K9461-J9461</f>
        <v>468</v>
      </c>
      <c r="Q9461" s="0" t="str">
        <f aca="false">IF(G9461=0,"Out of stock",IF(G9461&lt;H9461,"Understocked",IF(G9461&gt;Summary!$B$6*H9461,"Overstocked","Healthy")))</f>
        <v>Understocked</v>
      </c>
      <c r="R9461" s="0" t="str">
        <f aca="false">IF(I9461&gt;=Summary!$B$7,"Fast",IF(I9461&lt;Summary!$B$8,"Slow","Medium"))</f>
        <v>Medium</v>
      </c>
      <c r="S9461" s="15" t="n">
        <f aca="false">IF(M9461&gt;Summary!$B$5,1,0)</f>
        <v>1</v>
      </c>
      <c r="T9461" s="16" t="n">
        <f aca="false">IF(Q9461="Overstocked",(G9461-Summary!$B$6*H9461)*J9461,0)</f>
        <v>0</v>
      </c>
    </row>
    <row r="9462" customFormat="false" ht="15" hidden="false" customHeight="false" outlineLevel="0" collapsed="false">
      <c r="A9462" s="0" t="s">
        <v>9560</v>
      </c>
      <c r="B9462" s="0" t="s">
        <v>111</v>
      </c>
      <c r="C9462" s="0" t="s">
        <v>104</v>
      </c>
      <c r="D9462" s="0" t="s">
        <v>90</v>
      </c>
      <c r="E9462" s="14" t="n">
        <v>45476</v>
      </c>
      <c r="F9462" s="14" t="n">
        <v>45483</v>
      </c>
      <c r="G9462" s="0" t="n">
        <v>380</v>
      </c>
      <c r="H9462" s="0" t="n">
        <v>81</v>
      </c>
      <c r="I9462" s="0" t="n">
        <v>155</v>
      </c>
      <c r="J9462" s="0" t="n">
        <v>1959</v>
      </c>
      <c r="K9462" s="0" t="n">
        <v>2139</v>
      </c>
      <c r="L9462" s="15" t="s">
        <v>93</v>
      </c>
      <c r="M9462" s="0" t="n">
        <v>7</v>
      </c>
      <c r="N9462" s="16" t="n">
        <f aca="false">I9462*K9462</f>
        <v>331545</v>
      </c>
      <c r="O9462" s="16" t="n">
        <f aca="false">I9462*(K9462-J9462)</f>
        <v>27900</v>
      </c>
      <c r="P9462" s="15" t="n">
        <f aca="false">K9462-J9462</f>
        <v>180</v>
      </c>
      <c r="Q9462" s="0" t="str">
        <f aca="false">IF(G9462=0,"Out of stock",IF(G9462&lt;H9462,"Understocked",IF(G9462&gt;Summary!$B$6*H9462,"Overstocked","Healthy")))</f>
        <v>Overstocked</v>
      </c>
      <c r="R9462" s="0" t="str">
        <f aca="false">IF(I9462&gt;=Summary!$B$7,"Fast",IF(I9462&lt;Summary!$B$8,"Slow","Medium"))</f>
        <v>Medium</v>
      </c>
      <c r="S9462" s="15" t="n">
        <f aca="false">IF(M9462&gt;Summary!$B$5,1,0)</f>
        <v>0</v>
      </c>
      <c r="T9462" s="16" t="n">
        <f aca="false">IF(Q9462="Overstocked",(G9462-Summary!$B$6*H9462)*J9462,0)</f>
        <v>109704</v>
      </c>
    </row>
    <row r="9463" customFormat="false" ht="15" hidden="false" customHeight="false" outlineLevel="0" collapsed="false">
      <c r="A9463" s="0" t="s">
        <v>9561</v>
      </c>
      <c r="B9463" s="0" t="s">
        <v>89</v>
      </c>
      <c r="C9463" s="0" t="s">
        <v>85</v>
      </c>
      <c r="D9463" s="0" t="s">
        <v>86</v>
      </c>
      <c r="E9463" s="14" t="n">
        <v>45508</v>
      </c>
      <c r="F9463" s="14" t="n">
        <v>45511</v>
      </c>
      <c r="G9463" s="0" t="n">
        <v>233</v>
      </c>
      <c r="H9463" s="0" t="n">
        <v>64</v>
      </c>
      <c r="I9463" s="0" t="n">
        <v>62</v>
      </c>
      <c r="J9463" s="0" t="n">
        <v>563</v>
      </c>
      <c r="K9463" s="0" t="n">
        <v>1049</v>
      </c>
      <c r="L9463" s="15" t="s">
        <v>97</v>
      </c>
      <c r="M9463" s="0" t="n">
        <v>3</v>
      </c>
      <c r="N9463" s="16" t="n">
        <f aca="false">I9463*K9463</f>
        <v>65038</v>
      </c>
      <c r="O9463" s="16" t="n">
        <f aca="false">I9463*(K9463-J9463)</f>
        <v>30132</v>
      </c>
      <c r="P9463" s="15" t="n">
        <f aca="false">K9463-J9463</f>
        <v>486</v>
      </c>
      <c r="Q9463" s="0" t="str">
        <f aca="false">IF(G9463=0,"Out of stock",IF(G9463&lt;H9463,"Understocked",IF(G9463&gt;Summary!$B$6*H9463,"Overstocked","Healthy")))</f>
        <v>Healthy</v>
      </c>
      <c r="R9463" s="0" t="str">
        <f aca="false">IF(I9463&gt;=Summary!$B$7,"Fast",IF(I9463&lt;Summary!$B$8,"Slow","Medium"))</f>
        <v>Slow</v>
      </c>
      <c r="S9463" s="15" t="n">
        <f aca="false">IF(M9463&gt;Summary!$B$5,1,0)</f>
        <v>0</v>
      </c>
      <c r="T9463" s="16" t="n">
        <f aca="false">IF(Q9463="Overstocked",(G9463-Summary!$B$6*H9463)*J9463,0)</f>
        <v>0</v>
      </c>
    </row>
    <row r="9464" customFormat="false" ht="15" hidden="false" customHeight="false" outlineLevel="0" collapsed="false">
      <c r="A9464" s="0" t="s">
        <v>9562</v>
      </c>
      <c r="B9464" s="0" t="s">
        <v>101</v>
      </c>
      <c r="C9464" s="0" t="s">
        <v>96</v>
      </c>
      <c r="D9464" s="0" t="s">
        <v>79</v>
      </c>
      <c r="E9464" s="14" t="n">
        <v>45328</v>
      </c>
      <c r="F9464" s="14" t="n">
        <v>45338</v>
      </c>
      <c r="G9464" s="0" t="n">
        <v>159</v>
      </c>
      <c r="H9464" s="0" t="n">
        <v>52</v>
      </c>
      <c r="I9464" s="0" t="n">
        <v>87</v>
      </c>
      <c r="J9464" s="0" t="n">
        <v>1823</v>
      </c>
      <c r="K9464" s="0" t="n">
        <v>2196</v>
      </c>
      <c r="L9464" s="15" t="s">
        <v>93</v>
      </c>
      <c r="M9464" s="0" t="n">
        <v>10</v>
      </c>
      <c r="N9464" s="16" t="n">
        <f aca="false">I9464*K9464</f>
        <v>191052</v>
      </c>
      <c r="O9464" s="16" t="n">
        <f aca="false">I9464*(K9464-J9464)</f>
        <v>32451</v>
      </c>
      <c r="P9464" s="15" t="n">
        <f aca="false">K9464-J9464</f>
        <v>373</v>
      </c>
      <c r="Q9464" s="0" t="str">
        <f aca="false">IF(G9464=0,"Out of stock",IF(G9464&lt;H9464,"Understocked",IF(G9464&gt;Summary!$B$6*H9464,"Overstocked","Healthy")))</f>
        <v>Healthy</v>
      </c>
      <c r="R9464" s="0" t="str">
        <f aca="false">IF(I9464&gt;=Summary!$B$7,"Fast",IF(I9464&lt;Summary!$B$8,"Slow","Medium"))</f>
        <v>Slow</v>
      </c>
      <c r="S9464" s="15" t="n">
        <f aca="false">IF(M9464&gt;Summary!$B$5,1,0)</f>
        <v>1</v>
      </c>
      <c r="T9464" s="16" t="n">
        <f aca="false">IF(Q9464="Overstocked",(G9464-Summary!$B$6*H9464)*J9464,0)</f>
        <v>0</v>
      </c>
    </row>
    <row r="9465" customFormat="false" ht="15" hidden="false" customHeight="false" outlineLevel="0" collapsed="false">
      <c r="A9465" s="0" t="s">
        <v>9563</v>
      </c>
      <c r="B9465" s="0" t="s">
        <v>107</v>
      </c>
      <c r="C9465" s="0" t="s">
        <v>104</v>
      </c>
      <c r="D9465" s="0" t="s">
        <v>102</v>
      </c>
      <c r="E9465" s="14" t="n">
        <v>44960</v>
      </c>
      <c r="F9465" s="14" t="n">
        <v>44970</v>
      </c>
      <c r="G9465" s="0" t="n">
        <v>488</v>
      </c>
      <c r="H9465" s="0" t="n">
        <v>147</v>
      </c>
      <c r="I9465" s="0" t="n">
        <v>141</v>
      </c>
      <c r="J9465" s="0" t="n">
        <v>1969</v>
      </c>
      <c r="K9465" s="0" t="n">
        <v>2334</v>
      </c>
      <c r="L9465" s="15" t="s">
        <v>97</v>
      </c>
      <c r="M9465" s="0" t="n">
        <v>10</v>
      </c>
      <c r="N9465" s="16" t="n">
        <f aca="false">I9465*K9465</f>
        <v>329094</v>
      </c>
      <c r="O9465" s="16" t="n">
        <f aca="false">I9465*(K9465-J9465)</f>
        <v>51465</v>
      </c>
      <c r="P9465" s="15" t="n">
        <f aca="false">K9465-J9465</f>
        <v>365</v>
      </c>
      <c r="Q9465" s="0" t="str">
        <f aca="false">IF(G9465=0,"Out of stock",IF(G9465&lt;H9465,"Understocked",IF(G9465&gt;Summary!$B$6*H9465,"Overstocked","Healthy")))</f>
        <v>Healthy</v>
      </c>
      <c r="R9465" s="0" t="str">
        <f aca="false">IF(I9465&gt;=Summary!$B$7,"Fast",IF(I9465&lt;Summary!$B$8,"Slow","Medium"))</f>
        <v>Medium</v>
      </c>
      <c r="S9465" s="15" t="n">
        <f aca="false">IF(M9465&gt;Summary!$B$5,1,0)</f>
        <v>1</v>
      </c>
      <c r="T9465" s="16" t="n">
        <f aca="false">IF(Q9465="Overstocked",(G9465-Summary!$B$6*H9465)*J9465,0)</f>
        <v>0</v>
      </c>
    </row>
    <row r="9466" customFormat="false" ht="15" hidden="false" customHeight="false" outlineLevel="0" collapsed="false">
      <c r="A9466" s="0" t="s">
        <v>9564</v>
      </c>
      <c r="B9466" s="0" t="s">
        <v>115</v>
      </c>
      <c r="C9466" s="0" t="s">
        <v>96</v>
      </c>
      <c r="D9466" s="0" t="s">
        <v>102</v>
      </c>
      <c r="E9466" s="14" t="n">
        <v>45642</v>
      </c>
      <c r="F9466" s="14" t="n">
        <v>45645</v>
      </c>
      <c r="G9466" s="0" t="n">
        <v>164</v>
      </c>
      <c r="H9466" s="0" t="n">
        <v>134</v>
      </c>
      <c r="I9466" s="0" t="n">
        <v>180</v>
      </c>
      <c r="J9466" s="0" t="n">
        <v>1538</v>
      </c>
      <c r="K9466" s="0" t="n">
        <v>1968</v>
      </c>
      <c r="L9466" s="15" t="s">
        <v>87</v>
      </c>
      <c r="M9466" s="0" t="n">
        <v>3</v>
      </c>
      <c r="N9466" s="16" t="n">
        <f aca="false">I9466*K9466</f>
        <v>354240</v>
      </c>
      <c r="O9466" s="16" t="n">
        <f aca="false">I9466*(K9466-J9466)</f>
        <v>77400</v>
      </c>
      <c r="P9466" s="15" t="n">
        <f aca="false">K9466-J9466</f>
        <v>430</v>
      </c>
      <c r="Q9466" s="0" t="str">
        <f aca="false">IF(G9466=0,"Out of stock",IF(G9466&lt;H9466,"Understocked",IF(G9466&gt;Summary!$B$6*H9466,"Overstocked","Healthy")))</f>
        <v>Healthy</v>
      </c>
      <c r="R9466" s="0" t="str">
        <f aca="false">IF(I9466&gt;=Summary!$B$7,"Fast",IF(I9466&lt;Summary!$B$8,"Slow","Medium"))</f>
        <v>Medium</v>
      </c>
      <c r="S9466" s="15" t="n">
        <f aca="false">IF(M9466&gt;Summary!$B$5,1,0)</f>
        <v>0</v>
      </c>
      <c r="T9466" s="16" t="n">
        <f aca="false">IF(Q9466="Overstocked",(G9466-Summary!$B$6*H9466)*J9466,0)</f>
        <v>0</v>
      </c>
    </row>
    <row r="9467" customFormat="false" ht="15" hidden="false" customHeight="false" outlineLevel="0" collapsed="false">
      <c r="A9467" s="0" t="s">
        <v>9565</v>
      </c>
      <c r="B9467" s="0" t="s">
        <v>113</v>
      </c>
      <c r="C9467" s="0" t="s">
        <v>96</v>
      </c>
      <c r="D9467" s="0" t="s">
        <v>92</v>
      </c>
      <c r="E9467" s="14" t="n">
        <v>45247</v>
      </c>
      <c r="F9467" s="14" t="n">
        <v>45254</v>
      </c>
      <c r="G9467" s="0" t="n">
        <v>290</v>
      </c>
      <c r="H9467" s="0" t="n">
        <v>52</v>
      </c>
      <c r="I9467" s="0" t="n">
        <v>85</v>
      </c>
      <c r="J9467" s="0" t="n">
        <v>1330</v>
      </c>
      <c r="K9467" s="0" t="n">
        <v>1443</v>
      </c>
      <c r="L9467" s="15" t="s">
        <v>80</v>
      </c>
      <c r="M9467" s="0" t="n">
        <v>7</v>
      </c>
      <c r="N9467" s="16" t="n">
        <f aca="false">I9467*K9467</f>
        <v>122655</v>
      </c>
      <c r="O9467" s="16" t="n">
        <f aca="false">I9467*(K9467-J9467)</f>
        <v>9605</v>
      </c>
      <c r="P9467" s="15" t="n">
        <f aca="false">K9467-J9467</f>
        <v>113</v>
      </c>
      <c r="Q9467" s="0" t="str">
        <f aca="false">IF(G9467=0,"Out of stock",IF(G9467&lt;H9467,"Understocked",IF(G9467&gt;Summary!$B$6*H9467,"Overstocked","Healthy")))</f>
        <v>Overstocked</v>
      </c>
      <c r="R9467" s="0" t="str">
        <f aca="false">IF(I9467&gt;=Summary!$B$7,"Fast",IF(I9467&lt;Summary!$B$8,"Slow","Medium"))</f>
        <v>Slow</v>
      </c>
      <c r="S9467" s="15" t="n">
        <f aca="false">IF(M9467&gt;Summary!$B$5,1,0)</f>
        <v>0</v>
      </c>
      <c r="T9467" s="16" t="n">
        <f aca="false">IF(Q9467="Overstocked",(G9467-Summary!$B$6*H9467)*J9467,0)</f>
        <v>109060</v>
      </c>
    </row>
    <row r="9468" customFormat="false" ht="15" hidden="false" customHeight="false" outlineLevel="0" collapsed="false">
      <c r="A9468" s="0" t="s">
        <v>9566</v>
      </c>
      <c r="B9468" s="0" t="s">
        <v>77</v>
      </c>
      <c r="C9468" s="0" t="s">
        <v>85</v>
      </c>
      <c r="D9468" s="0" t="s">
        <v>79</v>
      </c>
      <c r="E9468" s="14" t="n">
        <v>45045</v>
      </c>
      <c r="F9468" s="14" t="n">
        <v>45047</v>
      </c>
      <c r="G9468" s="0" t="n">
        <v>431</v>
      </c>
      <c r="H9468" s="0" t="n">
        <v>78</v>
      </c>
      <c r="I9468" s="0" t="n">
        <v>115</v>
      </c>
      <c r="J9468" s="0" t="n">
        <v>575</v>
      </c>
      <c r="K9468" s="0" t="n">
        <v>787</v>
      </c>
      <c r="L9468" s="15" t="s">
        <v>82</v>
      </c>
      <c r="M9468" s="0" t="n">
        <v>2</v>
      </c>
      <c r="N9468" s="16" t="n">
        <f aca="false">I9468*K9468</f>
        <v>90505</v>
      </c>
      <c r="O9468" s="16" t="n">
        <f aca="false">I9468*(K9468-J9468)</f>
        <v>24380</v>
      </c>
      <c r="P9468" s="15" t="n">
        <f aca="false">K9468-J9468</f>
        <v>212</v>
      </c>
      <c r="Q9468" s="0" t="str">
        <f aca="false">IF(G9468=0,"Out of stock",IF(G9468&lt;H9468,"Understocked",IF(G9468&gt;Summary!$B$6*H9468,"Overstocked","Healthy")))</f>
        <v>Overstocked</v>
      </c>
      <c r="R9468" s="0" t="str">
        <f aca="false">IF(I9468&gt;=Summary!$B$7,"Fast",IF(I9468&lt;Summary!$B$8,"Slow","Medium"))</f>
        <v>Medium</v>
      </c>
      <c r="S9468" s="15" t="n">
        <f aca="false">IF(M9468&gt;Summary!$B$5,1,0)</f>
        <v>0</v>
      </c>
      <c r="T9468" s="16" t="n">
        <f aca="false">IF(Q9468="Overstocked",(G9468-Summary!$B$6*H9468)*J9468,0)</f>
        <v>68425</v>
      </c>
    </row>
    <row r="9469" customFormat="false" ht="15" hidden="false" customHeight="false" outlineLevel="0" collapsed="false">
      <c r="A9469" s="0" t="s">
        <v>9567</v>
      </c>
      <c r="B9469" s="0" t="s">
        <v>111</v>
      </c>
      <c r="C9469" s="0" t="s">
        <v>85</v>
      </c>
      <c r="D9469" s="0" t="s">
        <v>86</v>
      </c>
      <c r="E9469" s="14" t="n">
        <v>45618</v>
      </c>
      <c r="F9469" s="14" t="n">
        <v>45627</v>
      </c>
      <c r="G9469" s="0" t="n">
        <v>116</v>
      </c>
      <c r="H9469" s="0" t="n">
        <v>124</v>
      </c>
      <c r="I9469" s="0" t="n">
        <v>12</v>
      </c>
      <c r="J9469" s="0" t="n">
        <v>1931</v>
      </c>
      <c r="K9469" s="0" t="n">
        <v>2107</v>
      </c>
      <c r="L9469" s="15" t="s">
        <v>82</v>
      </c>
      <c r="M9469" s="0" t="n">
        <v>9</v>
      </c>
      <c r="N9469" s="16" t="n">
        <f aca="false">I9469*K9469</f>
        <v>25284</v>
      </c>
      <c r="O9469" s="16" t="n">
        <f aca="false">I9469*(K9469-J9469)</f>
        <v>2112</v>
      </c>
      <c r="P9469" s="15" t="n">
        <f aca="false">K9469-J9469</f>
        <v>176</v>
      </c>
      <c r="Q9469" s="0" t="str">
        <f aca="false">IF(G9469=0,"Out of stock",IF(G9469&lt;H9469,"Understocked",IF(G9469&gt;Summary!$B$6*H9469,"Overstocked","Healthy")))</f>
        <v>Understocked</v>
      </c>
      <c r="R9469" s="0" t="str">
        <f aca="false">IF(I9469&gt;=Summary!$B$7,"Fast",IF(I9469&lt;Summary!$B$8,"Slow","Medium"))</f>
        <v>Slow</v>
      </c>
      <c r="S9469" s="15" t="n">
        <f aca="false">IF(M9469&gt;Summary!$B$5,1,0)</f>
        <v>1</v>
      </c>
      <c r="T9469" s="16" t="n">
        <f aca="false">IF(Q9469="Overstocked",(G9469-Summary!$B$6*H9469)*J9469,0)</f>
        <v>0</v>
      </c>
    </row>
    <row r="9470" customFormat="false" ht="15" hidden="false" customHeight="false" outlineLevel="0" collapsed="false">
      <c r="A9470" s="0" t="s">
        <v>9568</v>
      </c>
      <c r="B9470" s="0" t="s">
        <v>89</v>
      </c>
      <c r="C9470" s="0" t="s">
        <v>96</v>
      </c>
      <c r="D9470" s="0" t="s">
        <v>90</v>
      </c>
      <c r="E9470" s="14" t="n">
        <v>45604</v>
      </c>
      <c r="F9470" s="14" t="n">
        <v>45614</v>
      </c>
      <c r="G9470" s="0" t="n">
        <v>317</v>
      </c>
      <c r="H9470" s="0" t="n">
        <v>126</v>
      </c>
      <c r="I9470" s="0" t="n">
        <v>23</v>
      </c>
      <c r="J9470" s="0" t="n">
        <v>1322</v>
      </c>
      <c r="K9470" s="0" t="n">
        <v>1668</v>
      </c>
      <c r="L9470" s="15" t="s">
        <v>82</v>
      </c>
      <c r="M9470" s="0" t="n">
        <v>10</v>
      </c>
      <c r="N9470" s="16" t="n">
        <f aca="false">I9470*K9470</f>
        <v>38364</v>
      </c>
      <c r="O9470" s="16" t="n">
        <f aca="false">I9470*(K9470-J9470)</f>
        <v>7958</v>
      </c>
      <c r="P9470" s="15" t="n">
        <f aca="false">K9470-J9470</f>
        <v>346</v>
      </c>
      <c r="Q9470" s="0" t="str">
        <f aca="false">IF(G9470=0,"Out of stock",IF(G9470&lt;H9470,"Understocked",IF(G9470&gt;Summary!$B$6*H9470,"Overstocked","Healthy")))</f>
        <v>Healthy</v>
      </c>
      <c r="R9470" s="0" t="str">
        <f aca="false">IF(I9470&gt;=Summary!$B$7,"Fast",IF(I9470&lt;Summary!$B$8,"Slow","Medium"))</f>
        <v>Slow</v>
      </c>
      <c r="S9470" s="15" t="n">
        <f aca="false">IF(M9470&gt;Summary!$B$5,1,0)</f>
        <v>1</v>
      </c>
      <c r="T9470" s="16" t="n">
        <f aca="false">IF(Q9470="Overstocked",(G9470-Summary!$B$6*H9470)*J9470,0)</f>
        <v>0</v>
      </c>
    </row>
    <row r="9471" customFormat="false" ht="15" hidden="false" customHeight="false" outlineLevel="0" collapsed="false">
      <c r="A9471" s="0" t="s">
        <v>9569</v>
      </c>
      <c r="B9471" s="0" t="s">
        <v>89</v>
      </c>
      <c r="C9471" s="0" t="s">
        <v>104</v>
      </c>
      <c r="D9471" s="0" t="s">
        <v>102</v>
      </c>
      <c r="E9471" s="14" t="n">
        <v>44950</v>
      </c>
      <c r="F9471" s="14" t="n">
        <v>44953</v>
      </c>
      <c r="G9471" s="0" t="n">
        <v>9</v>
      </c>
      <c r="H9471" s="0" t="n">
        <v>139</v>
      </c>
      <c r="I9471" s="0" t="n">
        <v>72</v>
      </c>
      <c r="J9471" s="0" t="n">
        <v>1636</v>
      </c>
      <c r="K9471" s="0" t="n">
        <v>2083</v>
      </c>
      <c r="L9471" s="15" t="s">
        <v>97</v>
      </c>
      <c r="M9471" s="0" t="n">
        <v>3</v>
      </c>
      <c r="N9471" s="16" t="n">
        <f aca="false">I9471*K9471</f>
        <v>149976</v>
      </c>
      <c r="O9471" s="16" t="n">
        <f aca="false">I9471*(K9471-J9471)</f>
        <v>32184</v>
      </c>
      <c r="P9471" s="15" t="n">
        <f aca="false">K9471-J9471</f>
        <v>447</v>
      </c>
      <c r="Q9471" s="0" t="str">
        <f aca="false">IF(G9471=0,"Out of stock",IF(G9471&lt;H9471,"Understocked",IF(G9471&gt;Summary!$B$6*H9471,"Overstocked","Healthy")))</f>
        <v>Understocked</v>
      </c>
      <c r="R9471" s="0" t="str">
        <f aca="false">IF(I9471&gt;=Summary!$B$7,"Fast",IF(I9471&lt;Summary!$B$8,"Slow","Medium"))</f>
        <v>Slow</v>
      </c>
      <c r="S9471" s="15" t="n">
        <f aca="false">IF(M9471&gt;Summary!$B$5,1,0)</f>
        <v>0</v>
      </c>
      <c r="T9471" s="16" t="n">
        <f aca="false">IF(Q9471="Overstocked",(G9471-Summary!$B$6*H9471)*J9471,0)</f>
        <v>0</v>
      </c>
    </row>
    <row r="9472" customFormat="false" ht="15" hidden="false" customHeight="false" outlineLevel="0" collapsed="false">
      <c r="A9472" s="0" t="s">
        <v>9570</v>
      </c>
      <c r="B9472" s="0" t="s">
        <v>107</v>
      </c>
      <c r="C9472" s="0" t="s">
        <v>104</v>
      </c>
      <c r="D9472" s="0" t="s">
        <v>102</v>
      </c>
      <c r="E9472" s="14" t="n">
        <v>45473</v>
      </c>
      <c r="F9472" s="14" t="n">
        <v>45480</v>
      </c>
      <c r="G9472" s="0" t="n">
        <v>469</v>
      </c>
      <c r="H9472" s="0" t="n">
        <v>67</v>
      </c>
      <c r="I9472" s="0" t="n">
        <v>198</v>
      </c>
      <c r="J9472" s="0" t="n">
        <v>442</v>
      </c>
      <c r="K9472" s="0" t="n">
        <v>851</v>
      </c>
      <c r="L9472" s="15" t="s">
        <v>80</v>
      </c>
      <c r="M9472" s="0" t="n">
        <v>7</v>
      </c>
      <c r="N9472" s="16" t="n">
        <f aca="false">I9472*K9472</f>
        <v>168498</v>
      </c>
      <c r="O9472" s="16" t="n">
        <f aca="false">I9472*(K9472-J9472)</f>
        <v>80982</v>
      </c>
      <c r="P9472" s="15" t="n">
        <f aca="false">K9472-J9472</f>
        <v>409</v>
      </c>
      <c r="Q9472" s="0" t="str">
        <f aca="false">IF(G9472=0,"Out of stock",IF(G9472&lt;H9472,"Understocked",IF(G9472&gt;Summary!$B$6*H9472,"Overstocked","Healthy")))</f>
        <v>Overstocked</v>
      </c>
      <c r="R9472" s="0" t="str">
        <f aca="false">IF(I9472&gt;=Summary!$B$7,"Fast",IF(I9472&lt;Summary!$B$8,"Slow","Medium"))</f>
        <v>Medium</v>
      </c>
      <c r="S9472" s="15" t="n">
        <f aca="false">IF(M9472&gt;Summary!$B$5,1,0)</f>
        <v>0</v>
      </c>
      <c r="T9472" s="16" t="n">
        <f aca="false">IF(Q9472="Overstocked",(G9472-Summary!$B$6*H9472)*J9472,0)</f>
        <v>88842</v>
      </c>
    </row>
    <row r="9473" customFormat="false" ht="15" hidden="false" customHeight="false" outlineLevel="0" collapsed="false">
      <c r="A9473" s="0" t="s">
        <v>9571</v>
      </c>
      <c r="B9473" s="0" t="s">
        <v>123</v>
      </c>
      <c r="C9473" s="0" t="s">
        <v>96</v>
      </c>
      <c r="D9473" s="0" t="s">
        <v>92</v>
      </c>
      <c r="E9473" s="14" t="n">
        <v>45385</v>
      </c>
      <c r="F9473" s="14" t="n">
        <v>45390</v>
      </c>
      <c r="G9473" s="0" t="n">
        <v>156</v>
      </c>
      <c r="H9473" s="0" t="n">
        <v>106</v>
      </c>
      <c r="I9473" s="0" t="n">
        <v>191</v>
      </c>
      <c r="J9473" s="0" t="n">
        <v>455</v>
      </c>
      <c r="K9473" s="0" t="n">
        <v>708</v>
      </c>
      <c r="L9473" s="15" t="s">
        <v>87</v>
      </c>
      <c r="M9473" s="0" t="n">
        <v>5</v>
      </c>
      <c r="N9473" s="16" t="n">
        <f aca="false">I9473*K9473</f>
        <v>135228</v>
      </c>
      <c r="O9473" s="16" t="n">
        <f aca="false">I9473*(K9473-J9473)</f>
        <v>48323</v>
      </c>
      <c r="P9473" s="15" t="n">
        <f aca="false">K9473-J9473</f>
        <v>253</v>
      </c>
      <c r="Q9473" s="0" t="str">
        <f aca="false">IF(G9473=0,"Out of stock",IF(G9473&lt;H9473,"Understocked",IF(G9473&gt;Summary!$B$6*H9473,"Overstocked","Healthy")))</f>
        <v>Healthy</v>
      </c>
      <c r="R9473" s="0" t="str">
        <f aca="false">IF(I9473&gt;=Summary!$B$7,"Fast",IF(I9473&lt;Summary!$B$8,"Slow","Medium"))</f>
        <v>Medium</v>
      </c>
      <c r="S9473" s="15" t="n">
        <f aca="false">IF(M9473&gt;Summary!$B$5,1,0)</f>
        <v>0</v>
      </c>
      <c r="T9473" s="16" t="n">
        <f aca="false">IF(Q9473="Overstocked",(G9473-Summary!$B$6*H9473)*J9473,0)</f>
        <v>0</v>
      </c>
    </row>
    <row r="9474" customFormat="false" ht="15" hidden="false" customHeight="false" outlineLevel="0" collapsed="false">
      <c r="A9474" s="0" t="s">
        <v>9572</v>
      </c>
      <c r="B9474" s="0" t="s">
        <v>123</v>
      </c>
      <c r="C9474" s="0" t="s">
        <v>96</v>
      </c>
      <c r="D9474" s="0" t="s">
        <v>92</v>
      </c>
      <c r="E9474" s="14" t="n">
        <v>45323</v>
      </c>
      <c r="F9474" s="14" t="n">
        <v>45324</v>
      </c>
      <c r="G9474" s="0" t="n">
        <v>125</v>
      </c>
      <c r="H9474" s="0" t="n">
        <v>83</v>
      </c>
      <c r="I9474" s="0" t="n">
        <v>262</v>
      </c>
      <c r="J9474" s="0" t="n">
        <v>921</v>
      </c>
      <c r="K9474" s="0" t="n">
        <v>1327</v>
      </c>
      <c r="L9474" s="15" t="s">
        <v>93</v>
      </c>
      <c r="M9474" s="0" t="n">
        <v>1</v>
      </c>
      <c r="N9474" s="16" t="n">
        <f aca="false">I9474*K9474</f>
        <v>347674</v>
      </c>
      <c r="O9474" s="16" t="n">
        <f aca="false">I9474*(K9474-J9474)</f>
        <v>106372</v>
      </c>
      <c r="P9474" s="15" t="n">
        <f aca="false">K9474-J9474</f>
        <v>406</v>
      </c>
      <c r="Q9474" s="0" t="str">
        <f aca="false">IF(G9474=0,"Out of stock",IF(G9474&lt;H9474,"Understocked",IF(G9474&gt;Summary!$B$6*H9474,"Overstocked","Healthy")))</f>
        <v>Healthy</v>
      </c>
      <c r="R9474" s="0" t="str">
        <f aca="false">IF(I9474&gt;=Summary!$B$7,"Fast",IF(I9474&lt;Summary!$B$8,"Slow","Medium"))</f>
        <v>Fast</v>
      </c>
      <c r="S9474" s="15" t="n">
        <f aca="false">IF(M9474&gt;Summary!$B$5,1,0)</f>
        <v>0</v>
      </c>
      <c r="T9474" s="16" t="n">
        <f aca="false">IF(Q9474="Overstocked",(G9474-Summary!$B$6*H9474)*J9474,0)</f>
        <v>0</v>
      </c>
    </row>
    <row r="9475" customFormat="false" ht="15" hidden="false" customHeight="false" outlineLevel="0" collapsed="false">
      <c r="A9475" s="0" t="s">
        <v>9573</v>
      </c>
      <c r="B9475" s="0" t="s">
        <v>115</v>
      </c>
      <c r="C9475" s="0" t="s">
        <v>85</v>
      </c>
      <c r="D9475" s="0" t="s">
        <v>79</v>
      </c>
      <c r="E9475" s="14" t="n">
        <v>45624</v>
      </c>
      <c r="F9475" s="14" t="n">
        <v>45631</v>
      </c>
      <c r="G9475" s="0" t="n">
        <v>223</v>
      </c>
      <c r="H9475" s="0" t="n">
        <v>80</v>
      </c>
      <c r="I9475" s="0" t="n">
        <v>114</v>
      </c>
      <c r="J9475" s="0" t="n">
        <v>1428</v>
      </c>
      <c r="K9475" s="0" t="n">
        <v>1607</v>
      </c>
      <c r="L9475" s="15" t="s">
        <v>93</v>
      </c>
      <c r="M9475" s="0" t="n">
        <v>7</v>
      </c>
      <c r="N9475" s="16" t="n">
        <f aca="false">I9475*K9475</f>
        <v>183198</v>
      </c>
      <c r="O9475" s="16" t="n">
        <f aca="false">I9475*(K9475-J9475)</f>
        <v>20406</v>
      </c>
      <c r="P9475" s="15" t="n">
        <f aca="false">K9475-J9475</f>
        <v>179</v>
      </c>
      <c r="Q9475" s="0" t="str">
        <f aca="false">IF(G9475=0,"Out of stock",IF(G9475&lt;H9475,"Understocked",IF(G9475&gt;Summary!$B$6*H9475,"Overstocked","Healthy")))</f>
        <v>Healthy</v>
      </c>
      <c r="R9475" s="0" t="str">
        <f aca="false">IF(I9475&gt;=Summary!$B$7,"Fast",IF(I9475&lt;Summary!$B$8,"Slow","Medium"))</f>
        <v>Medium</v>
      </c>
      <c r="S9475" s="15" t="n">
        <f aca="false">IF(M9475&gt;Summary!$B$5,1,0)</f>
        <v>0</v>
      </c>
      <c r="T9475" s="16" t="n">
        <f aca="false">IF(Q9475="Overstocked",(G9475-Summary!$B$6*H9475)*J9475,0)</f>
        <v>0</v>
      </c>
    </row>
    <row r="9476" customFormat="false" ht="15" hidden="false" customHeight="false" outlineLevel="0" collapsed="false">
      <c r="A9476" s="0" t="s">
        <v>9574</v>
      </c>
      <c r="B9476" s="0" t="s">
        <v>107</v>
      </c>
      <c r="C9476" s="0" t="s">
        <v>104</v>
      </c>
      <c r="D9476" s="0" t="s">
        <v>86</v>
      </c>
      <c r="E9476" s="14" t="n">
        <v>44941</v>
      </c>
      <c r="F9476" s="14" t="n">
        <v>44949</v>
      </c>
      <c r="G9476" s="0" t="n">
        <v>191</v>
      </c>
      <c r="H9476" s="0" t="n">
        <v>107</v>
      </c>
      <c r="I9476" s="0" t="n">
        <v>26</v>
      </c>
      <c r="J9476" s="0" t="n">
        <v>371</v>
      </c>
      <c r="K9476" s="0" t="n">
        <v>868</v>
      </c>
      <c r="L9476" s="15" t="s">
        <v>80</v>
      </c>
      <c r="M9476" s="0" t="n">
        <v>8</v>
      </c>
      <c r="N9476" s="16" t="n">
        <f aca="false">I9476*K9476</f>
        <v>22568</v>
      </c>
      <c r="O9476" s="16" t="n">
        <f aca="false">I9476*(K9476-J9476)</f>
        <v>12922</v>
      </c>
      <c r="P9476" s="15" t="n">
        <f aca="false">K9476-J9476</f>
        <v>497</v>
      </c>
      <c r="Q9476" s="0" t="str">
        <f aca="false">IF(G9476=0,"Out of stock",IF(G9476&lt;H9476,"Understocked",IF(G9476&gt;Summary!$B$6*H9476,"Overstocked","Healthy")))</f>
        <v>Healthy</v>
      </c>
      <c r="R9476" s="0" t="str">
        <f aca="false">IF(I9476&gt;=Summary!$B$7,"Fast",IF(I9476&lt;Summary!$B$8,"Slow","Medium"))</f>
        <v>Slow</v>
      </c>
      <c r="S9476" s="15" t="n">
        <f aca="false">IF(M9476&gt;Summary!$B$5,1,0)</f>
        <v>1</v>
      </c>
      <c r="T9476" s="16" t="n">
        <f aca="false">IF(Q9476="Overstocked",(G9476-Summary!$B$6*H9476)*J9476,0)</f>
        <v>0</v>
      </c>
    </row>
    <row r="9477" customFormat="false" ht="15" hidden="false" customHeight="false" outlineLevel="0" collapsed="false">
      <c r="A9477" s="0" t="s">
        <v>9575</v>
      </c>
      <c r="B9477" s="0" t="s">
        <v>123</v>
      </c>
      <c r="C9477" s="0" t="s">
        <v>104</v>
      </c>
      <c r="D9477" s="0" t="s">
        <v>90</v>
      </c>
      <c r="E9477" s="14" t="n">
        <v>45471</v>
      </c>
      <c r="F9477" s="14" t="n">
        <v>45480</v>
      </c>
      <c r="G9477" s="0" t="n">
        <v>494</v>
      </c>
      <c r="H9477" s="0" t="n">
        <v>84</v>
      </c>
      <c r="I9477" s="0" t="n">
        <v>218</v>
      </c>
      <c r="J9477" s="0" t="n">
        <v>1488</v>
      </c>
      <c r="K9477" s="0" t="n">
        <v>1647</v>
      </c>
      <c r="L9477" s="15" t="s">
        <v>82</v>
      </c>
      <c r="M9477" s="0" t="n">
        <v>9</v>
      </c>
      <c r="N9477" s="16" t="n">
        <f aca="false">I9477*K9477</f>
        <v>359046</v>
      </c>
      <c r="O9477" s="16" t="n">
        <f aca="false">I9477*(K9477-J9477)</f>
        <v>34662</v>
      </c>
      <c r="P9477" s="15" t="n">
        <f aca="false">K9477-J9477</f>
        <v>159</v>
      </c>
      <c r="Q9477" s="0" t="str">
        <f aca="false">IF(G9477=0,"Out of stock",IF(G9477&lt;H9477,"Understocked",IF(G9477&gt;Summary!$B$6*H9477,"Overstocked","Healthy")))</f>
        <v>Overstocked</v>
      </c>
      <c r="R9477" s="0" t="str">
        <f aca="false">IF(I9477&gt;=Summary!$B$7,"Fast",IF(I9477&lt;Summary!$B$8,"Slow","Medium"))</f>
        <v>Fast</v>
      </c>
      <c r="S9477" s="15" t="n">
        <f aca="false">IF(M9477&gt;Summary!$B$5,1,0)</f>
        <v>1</v>
      </c>
      <c r="T9477" s="16" t="n">
        <f aca="false">IF(Q9477="Overstocked",(G9477-Summary!$B$6*H9477)*J9477,0)</f>
        <v>235104</v>
      </c>
    </row>
    <row r="9478" customFormat="false" ht="15" hidden="false" customHeight="false" outlineLevel="0" collapsed="false">
      <c r="A9478" s="0" t="s">
        <v>9576</v>
      </c>
      <c r="B9478" s="0" t="s">
        <v>84</v>
      </c>
      <c r="C9478" s="0" t="s">
        <v>78</v>
      </c>
      <c r="D9478" s="0" t="s">
        <v>79</v>
      </c>
      <c r="E9478" s="14" t="n">
        <v>45315</v>
      </c>
      <c r="F9478" s="14" t="n">
        <v>45320</v>
      </c>
      <c r="G9478" s="0" t="n">
        <v>248</v>
      </c>
      <c r="H9478" s="0" t="n">
        <v>136</v>
      </c>
      <c r="I9478" s="0" t="n">
        <v>266</v>
      </c>
      <c r="J9478" s="0" t="n">
        <v>797</v>
      </c>
      <c r="K9478" s="0" t="n">
        <v>1021</v>
      </c>
      <c r="L9478" s="15" t="s">
        <v>87</v>
      </c>
      <c r="M9478" s="0" t="n">
        <v>5</v>
      </c>
      <c r="N9478" s="16" t="n">
        <f aca="false">I9478*K9478</f>
        <v>271586</v>
      </c>
      <c r="O9478" s="16" t="n">
        <f aca="false">I9478*(K9478-J9478)</f>
        <v>59584</v>
      </c>
      <c r="P9478" s="15" t="n">
        <f aca="false">K9478-J9478</f>
        <v>224</v>
      </c>
      <c r="Q9478" s="0" t="str">
        <f aca="false">IF(G9478=0,"Out of stock",IF(G9478&lt;H9478,"Understocked",IF(G9478&gt;Summary!$B$6*H9478,"Overstocked","Healthy")))</f>
        <v>Healthy</v>
      </c>
      <c r="R9478" s="0" t="str">
        <f aca="false">IF(I9478&gt;=Summary!$B$7,"Fast",IF(I9478&lt;Summary!$B$8,"Slow","Medium"))</f>
        <v>Fast</v>
      </c>
      <c r="S9478" s="15" t="n">
        <f aca="false">IF(M9478&gt;Summary!$B$5,1,0)</f>
        <v>0</v>
      </c>
      <c r="T9478" s="16" t="n">
        <f aca="false">IF(Q9478="Overstocked",(G9478-Summary!$B$6*H9478)*J9478,0)</f>
        <v>0</v>
      </c>
    </row>
    <row r="9479" customFormat="false" ht="15" hidden="false" customHeight="false" outlineLevel="0" collapsed="false">
      <c r="A9479" s="0" t="s">
        <v>9577</v>
      </c>
      <c r="B9479" s="0" t="s">
        <v>115</v>
      </c>
      <c r="C9479" s="0" t="s">
        <v>85</v>
      </c>
      <c r="D9479" s="0" t="s">
        <v>86</v>
      </c>
      <c r="E9479" s="14" t="n">
        <v>45339</v>
      </c>
      <c r="F9479" s="14" t="n">
        <v>45348</v>
      </c>
      <c r="G9479" s="0" t="n">
        <v>216</v>
      </c>
      <c r="H9479" s="0" t="n">
        <v>120</v>
      </c>
      <c r="I9479" s="0" t="n">
        <v>296</v>
      </c>
      <c r="J9479" s="0" t="n">
        <v>1553</v>
      </c>
      <c r="K9479" s="0" t="n">
        <v>1654</v>
      </c>
      <c r="L9479" s="15" t="s">
        <v>87</v>
      </c>
      <c r="M9479" s="0" t="n">
        <v>9</v>
      </c>
      <c r="N9479" s="16" t="n">
        <f aca="false">I9479*K9479</f>
        <v>489584</v>
      </c>
      <c r="O9479" s="16" t="n">
        <f aca="false">I9479*(K9479-J9479)</f>
        <v>29896</v>
      </c>
      <c r="P9479" s="15" t="n">
        <f aca="false">K9479-J9479</f>
        <v>101</v>
      </c>
      <c r="Q9479" s="0" t="str">
        <f aca="false">IF(G9479=0,"Out of stock",IF(G9479&lt;H9479,"Understocked",IF(G9479&gt;Summary!$B$6*H9479,"Overstocked","Healthy")))</f>
        <v>Healthy</v>
      </c>
      <c r="R9479" s="0" t="str">
        <f aca="false">IF(I9479&gt;=Summary!$B$7,"Fast",IF(I9479&lt;Summary!$B$8,"Slow","Medium"))</f>
        <v>Fast</v>
      </c>
      <c r="S9479" s="15" t="n">
        <f aca="false">IF(M9479&gt;Summary!$B$5,1,0)</f>
        <v>1</v>
      </c>
      <c r="T9479" s="16" t="n">
        <f aca="false">IF(Q9479="Overstocked",(G9479-Summary!$B$6*H9479)*J9479,0)</f>
        <v>0</v>
      </c>
    </row>
    <row r="9480" customFormat="false" ht="15" hidden="false" customHeight="false" outlineLevel="0" collapsed="false">
      <c r="A9480" s="0" t="s">
        <v>9578</v>
      </c>
      <c r="B9480" s="0" t="s">
        <v>111</v>
      </c>
      <c r="C9480" s="0" t="s">
        <v>85</v>
      </c>
      <c r="D9480" s="0" t="s">
        <v>102</v>
      </c>
      <c r="E9480" s="14" t="n">
        <v>44956</v>
      </c>
      <c r="F9480" s="14" t="n">
        <v>44965</v>
      </c>
      <c r="G9480" s="0" t="n">
        <v>35</v>
      </c>
      <c r="H9480" s="0" t="n">
        <v>92</v>
      </c>
      <c r="I9480" s="0" t="n">
        <v>65</v>
      </c>
      <c r="J9480" s="0" t="n">
        <v>1074</v>
      </c>
      <c r="K9480" s="0" t="n">
        <v>1335</v>
      </c>
      <c r="L9480" s="15" t="s">
        <v>87</v>
      </c>
      <c r="M9480" s="0" t="n">
        <v>9</v>
      </c>
      <c r="N9480" s="16" t="n">
        <f aca="false">I9480*K9480</f>
        <v>86775</v>
      </c>
      <c r="O9480" s="16" t="n">
        <f aca="false">I9480*(K9480-J9480)</f>
        <v>16965</v>
      </c>
      <c r="P9480" s="15" t="n">
        <f aca="false">K9480-J9480</f>
        <v>261</v>
      </c>
      <c r="Q9480" s="0" t="str">
        <f aca="false">IF(G9480=0,"Out of stock",IF(G9480&lt;H9480,"Understocked",IF(G9480&gt;Summary!$B$6*H9480,"Overstocked","Healthy")))</f>
        <v>Understocked</v>
      </c>
      <c r="R9480" s="0" t="str">
        <f aca="false">IF(I9480&gt;=Summary!$B$7,"Fast",IF(I9480&lt;Summary!$B$8,"Slow","Medium"))</f>
        <v>Slow</v>
      </c>
      <c r="S9480" s="15" t="n">
        <f aca="false">IF(M9480&gt;Summary!$B$5,1,0)</f>
        <v>1</v>
      </c>
      <c r="T9480" s="16" t="n">
        <f aca="false">IF(Q9480="Overstocked",(G9480-Summary!$B$6*H9480)*J9480,0)</f>
        <v>0</v>
      </c>
    </row>
    <row r="9481" customFormat="false" ht="15" hidden="false" customHeight="false" outlineLevel="0" collapsed="false">
      <c r="A9481" s="0" t="s">
        <v>9579</v>
      </c>
      <c r="B9481" s="0" t="s">
        <v>123</v>
      </c>
      <c r="C9481" s="0" t="s">
        <v>85</v>
      </c>
      <c r="D9481" s="0" t="s">
        <v>102</v>
      </c>
      <c r="E9481" s="14" t="n">
        <v>45528</v>
      </c>
      <c r="F9481" s="14" t="n">
        <v>45532</v>
      </c>
      <c r="G9481" s="0" t="n">
        <v>189</v>
      </c>
      <c r="H9481" s="0" t="n">
        <v>119</v>
      </c>
      <c r="I9481" s="0" t="n">
        <v>66</v>
      </c>
      <c r="J9481" s="0" t="n">
        <v>1683</v>
      </c>
      <c r="K9481" s="0" t="n">
        <v>1807</v>
      </c>
      <c r="L9481" s="15" t="s">
        <v>93</v>
      </c>
      <c r="M9481" s="0" t="n">
        <v>4</v>
      </c>
      <c r="N9481" s="16" t="n">
        <f aca="false">I9481*K9481</f>
        <v>119262</v>
      </c>
      <c r="O9481" s="16" t="n">
        <f aca="false">I9481*(K9481-J9481)</f>
        <v>8184</v>
      </c>
      <c r="P9481" s="15" t="n">
        <f aca="false">K9481-J9481</f>
        <v>124</v>
      </c>
      <c r="Q9481" s="0" t="str">
        <f aca="false">IF(G9481=0,"Out of stock",IF(G9481&lt;H9481,"Understocked",IF(G9481&gt;Summary!$B$6*H9481,"Overstocked","Healthy")))</f>
        <v>Healthy</v>
      </c>
      <c r="R9481" s="0" t="str">
        <f aca="false">IF(I9481&gt;=Summary!$B$7,"Fast",IF(I9481&lt;Summary!$B$8,"Slow","Medium"))</f>
        <v>Slow</v>
      </c>
      <c r="S9481" s="15" t="n">
        <f aca="false">IF(M9481&gt;Summary!$B$5,1,0)</f>
        <v>0</v>
      </c>
      <c r="T9481" s="16" t="n">
        <f aca="false">IF(Q9481="Overstocked",(G9481-Summary!$B$6*H9481)*J9481,0)</f>
        <v>0</v>
      </c>
    </row>
    <row r="9482" customFormat="false" ht="15" hidden="false" customHeight="false" outlineLevel="0" collapsed="false">
      <c r="A9482" s="0" t="s">
        <v>9580</v>
      </c>
      <c r="B9482" s="0" t="s">
        <v>89</v>
      </c>
      <c r="C9482" s="0" t="s">
        <v>104</v>
      </c>
      <c r="D9482" s="0" t="s">
        <v>102</v>
      </c>
      <c r="E9482" s="14" t="n">
        <v>45461</v>
      </c>
      <c r="F9482" s="14" t="n">
        <v>45463</v>
      </c>
      <c r="G9482" s="0" t="n">
        <v>159</v>
      </c>
      <c r="H9482" s="0" t="n">
        <v>68</v>
      </c>
      <c r="I9482" s="0" t="n">
        <v>69</v>
      </c>
      <c r="J9482" s="0" t="n">
        <v>439</v>
      </c>
      <c r="K9482" s="0" t="n">
        <v>926</v>
      </c>
      <c r="L9482" s="15" t="s">
        <v>93</v>
      </c>
      <c r="M9482" s="0" t="n">
        <v>2</v>
      </c>
      <c r="N9482" s="16" t="n">
        <f aca="false">I9482*K9482</f>
        <v>63894</v>
      </c>
      <c r="O9482" s="16" t="n">
        <f aca="false">I9482*(K9482-J9482)</f>
        <v>33603</v>
      </c>
      <c r="P9482" s="15" t="n">
        <f aca="false">K9482-J9482</f>
        <v>487</v>
      </c>
      <c r="Q9482" s="0" t="str">
        <f aca="false">IF(G9482=0,"Out of stock",IF(G9482&lt;H9482,"Understocked",IF(G9482&gt;Summary!$B$6*H9482,"Overstocked","Healthy")))</f>
        <v>Healthy</v>
      </c>
      <c r="R9482" s="0" t="str">
        <f aca="false">IF(I9482&gt;=Summary!$B$7,"Fast",IF(I9482&lt;Summary!$B$8,"Slow","Medium"))</f>
        <v>Slow</v>
      </c>
      <c r="S9482" s="15" t="n">
        <f aca="false">IF(M9482&gt;Summary!$B$5,1,0)</f>
        <v>0</v>
      </c>
      <c r="T9482" s="16" t="n">
        <f aca="false">IF(Q9482="Overstocked",(G9482-Summary!$B$6*H9482)*J9482,0)</f>
        <v>0</v>
      </c>
    </row>
    <row r="9483" customFormat="false" ht="15" hidden="false" customHeight="false" outlineLevel="0" collapsed="false">
      <c r="A9483" s="0" t="s">
        <v>9581</v>
      </c>
      <c r="B9483" s="0" t="s">
        <v>115</v>
      </c>
      <c r="C9483" s="0" t="s">
        <v>96</v>
      </c>
      <c r="D9483" s="0" t="s">
        <v>102</v>
      </c>
      <c r="E9483" s="14" t="n">
        <v>45352</v>
      </c>
      <c r="F9483" s="14" t="n">
        <v>45357</v>
      </c>
      <c r="G9483" s="0" t="n">
        <v>187</v>
      </c>
      <c r="H9483" s="0" t="n">
        <v>82</v>
      </c>
      <c r="I9483" s="0" t="n">
        <v>72</v>
      </c>
      <c r="J9483" s="0" t="n">
        <v>1355</v>
      </c>
      <c r="K9483" s="0" t="n">
        <v>1813</v>
      </c>
      <c r="L9483" s="15" t="s">
        <v>82</v>
      </c>
      <c r="M9483" s="0" t="n">
        <v>5</v>
      </c>
      <c r="N9483" s="16" t="n">
        <f aca="false">I9483*K9483</f>
        <v>130536</v>
      </c>
      <c r="O9483" s="16" t="n">
        <f aca="false">I9483*(K9483-J9483)</f>
        <v>32976</v>
      </c>
      <c r="P9483" s="15" t="n">
        <f aca="false">K9483-J9483</f>
        <v>458</v>
      </c>
      <c r="Q9483" s="0" t="str">
        <f aca="false">IF(G9483=0,"Out of stock",IF(G9483&lt;H9483,"Understocked",IF(G9483&gt;Summary!$B$6*H9483,"Overstocked","Healthy")))</f>
        <v>Healthy</v>
      </c>
      <c r="R9483" s="0" t="str">
        <f aca="false">IF(I9483&gt;=Summary!$B$7,"Fast",IF(I9483&lt;Summary!$B$8,"Slow","Medium"))</f>
        <v>Slow</v>
      </c>
      <c r="S9483" s="15" t="n">
        <f aca="false">IF(M9483&gt;Summary!$B$5,1,0)</f>
        <v>0</v>
      </c>
      <c r="T9483" s="16" t="n">
        <f aca="false">IF(Q9483="Overstocked",(G9483-Summary!$B$6*H9483)*J9483,0)</f>
        <v>0</v>
      </c>
    </row>
    <row r="9484" customFormat="false" ht="15" hidden="false" customHeight="false" outlineLevel="0" collapsed="false">
      <c r="A9484" s="0" t="s">
        <v>9582</v>
      </c>
      <c r="B9484" s="0" t="s">
        <v>107</v>
      </c>
      <c r="C9484" s="0" t="s">
        <v>85</v>
      </c>
      <c r="D9484" s="0" t="s">
        <v>90</v>
      </c>
      <c r="E9484" s="14" t="n">
        <v>45621</v>
      </c>
      <c r="F9484" s="14" t="n">
        <v>45623</v>
      </c>
      <c r="G9484" s="0" t="n">
        <v>0</v>
      </c>
      <c r="H9484" s="0" t="n">
        <v>69</v>
      </c>
      <c r="I9484" s="0" t="n">
        <v>93</v>
      </c>
      <c r="J9484" s="0" t="n">
        <v>717</v>
      </c>
      <c r="K9484" s="0" t="n">
        <v>1126</v>
      </c>
      <c r="L9484" s="15" t="s">
        <v>93</v>
      </c>
      <c r="M9484" s="0" t="n">
        <v>2</v>
      </c>
      <c r="N9484" s="16" t="n">
        <f aca="false">I9484*K9484</f>
        <v>104718</v>
      </c>
      <c r="O9484" s="16" t="n">
        <f aca="false">I9484*(K9484-J9484)</f>
        <v>38037</v>
      </c>
      <c r="P9484" s="15" t="n">
        <f aca="false">K9484-J9484</f>
        <v>409</v>
      </c>
      <c r="Q9484" s="0" t="str">
        <f aca="false">IF(G9484=0,"Out of stock",IF(G9484&lt;H9484,"Understocked",IF(G9484&gt;Summary!$B$6*H9484,"Overstocked","Healthy")))</f>
        <v>Out of stock</v>
      </c>
      <c r="R9484" s="0" t="str">
        <f aca="false">IF(I9484&gt;=Summary!$B$7,"Fast",IF(I9484&lt;Summary!$B$8,"Slow","Medium"))</f>
        <v>Slow</v>
      </c>
      <c r="S9484" s="15" t="n">
        <f aca="false">IF(M9484&gt;Summary!$B$5,1,0)</f>
        <v>0</v>
      </c>
      <c r="T9484" s="16" t="n">
        <f aca="false">IF(Q9484="Overstocked",(G9484-Summary!$B$6*H9484)*J9484,0)</f>
        <v>0</v>
      </c>
    </row>
    <row r="9485" customFormat="false" ht="15" hidden="false" customHeight="false" outlineLevel="0" collapsed="false">
      <c r="A9485" s="0" t="s">
        <v>9583</v>
      </c>
      <c r="B9485" s="0" t="s">
        <v>84</v>
      </c>
      <c r="C9485" s="0" t="s">
        <v>96</v>
      </c>
      <c r="D9485" s="0" t="s">
        <v>90</v>
      </c>
      <c r="E9485" s="14" t="n">
        <v>45410</v>
      </c>
      <c r="F9485" s="14" t="n">
        <v>45418</v>
      </c>
      <c r="G9485" s="0" t="n">
        <v>369</v>
      </c>
      <c r="H9485" s="0" t="n">
        <v>149</v>
      </c>
      <c r="I9485" s="0" t="n">
        <v>256</v>
      </c>
      <c r="J9485" s="0" t="n">
        <v>1612</v>
      </c>
      <c r="K9485" s="0" t="n">
        <v>1766</v>
      </c>
      <c r="L9485" s="15" t="s">
        <v>87</v>
      </c>
      <c r="M9485" s="0" t="n">
        <v>8</v>
      </c>
      <c r="N9485" s="16" t="n">
        <f aca="false">I9485*K9485</f>
        <v>452096</v>
      </c>
      <c r="O9485" s="16" t="n">
        <f aca="false">I9485*(K9485-J9485)</f>
        <v>39424</v>
      </c>
      <c r="P9485" s="15" t="n">
        <f aca="false">K9485-J9485</f>
        <v>154</v>
      </c>
      <c r="Q9485" s="0" t="str">
        <f aca="false">IF(G9485=0,"Out of stock",IF(G9485&lt;H9485,"Understocked",IF(G9485&gt;Summary!$B$6*H9485,"Overstocked","Healthy")))</f>
        <v>Healthy</v>
      </c>
      <c r="R9485" s="0" t="str">
        <f aca="false">IF(I9485&gt;=Summary!$B$7,"Fast",IF(I9485&lt;Summary!$B$8,"Slow","Medium"))</f>
        <v>Fast</v>
      </c>
      <c r="S9485" s="15" t="n">
        <f aca="false">IF(M9485&gt;Summary!$B$5,1,0)</f>
        <v>1</v>
      </c>
      <c r="T9485" s="16" t="n">
        <f aca="false">IF(Q9485="Overstocked",(G9485-Summary!$B$6*H9485)*J9485,0)</f>
        <v>0</v>
      </c>
    </row>
    <row r="9486" customFormat="false" ht="15" hidden="false" customHeight="false" outlineLevel="0" collapsed="false">
      <c r="A9486" s="0" t="s">
        <v>9584</v>
      </c>
      <c r="B9486" s="0" t="s">
        <v>115</v>
      </c>
      <c r="C9486" s="0" t="s">
        <v>85</v>
      </c>
      <c r="D9486" s="0" t="s">
        <v>92</v>
      </c>
      <c r="E9486" s="14" t="n">
        <v>45090</v>
      </c>
      <c r="F9486" s="14" t="n">
        <v>45094</v>
      </c>
      <c r="G9486" s="0" t="n">
        <v>440</v>
      </c>
      <c r="H9486" s="0" t="n">
        <v>94</v>
      </c>
      <c r="I9486" s="0" t="n">
        <v>133</v>
      </c>
      <c r="J9486" s="0" t="n">
        <v>602</v>
      </c>
      <c r="K9486" s="0" t="n">
        <v>983</v>
      </c>
      <c r="L9486" s="15" t="s">
        <v>97</v>
      </c>
      <c r="M9486" s="0" t="n">
        <v>4</v>
      </c>
      <c r="N9486" s="16" t="n">
        <f aca="false">I9486*K9486</f>
        <v>130739</v>
      </c>
      <c r="O9486" s="16" t="n">
        <f aca="false">I9486*(K9486-J9486)</f>
        <v>50673</v>
      </c>
      <c r="P9486" s="15" t="n">
        <f aca="false">K9486-J9486</f>
        <v>381</v>
      </c>
      <c r="Q9486" s="0" t="str">
        <f aca="false">IF(G9486=0,"Out of stock",IF(G9486&lt;H9486,"Understocked",IF(G9486&gt;Summary!$B$6*H9486,"Overstocked","Healthy")))</f>
        <v>Overstocked</v>
      </c>
      <c r="R9486" s="0" t="str">
        <f aca="false">IF(I9486&gt;=Summary!$B$7,"Fast",IF(I9486&lt;Summary!$B$8,"Slow","Medium"))</f>
        <v>Medium</v>
      </c>
      <c r="S9486" s="15" t="n">
        <f aca="false">IF(M9486&gt;Summary!$B$5,1,0)</f>
        <v>0</v>
      </c>
      <c r="T9486" s="16" t="n">
        <f aca="false">IF(Q9486="Overstocked",(G9486-Summary!$B$6*H9486)*J9486,0)</f>
        <v>38528</v>
      </c>
    </row>
    <row r="9487" customFormat="false" ht="15" hidden="false" customHeight="false" outlineLevel="0" collapsed="false">
      <c r="A9487" s="0" t="s">
        <v>9585</v>
      </c>
      <c r="B9487" s="0" t="s">
        <v>115</v>
      </c>
      <c r="C9487" s="0" t="s">
        <v>104</v>
      </c>
      <c r="D9487" s="0" t="s">
        <v>102</v>
      </c>
      <c r="E9487" s="14" t="n">
        <v>45653</v>
      </c>
      <c r="F9487" s="14" t="n">
        <v>45659</v>
      </c>
      <c r="G9487" s="0" t="n">
        <v>322</v>
      </c>
      <c r="H9487" s="0" t="n">
        <v>145</v>
      </c>
      <c r="I9487" s="0" t="n">
        <v>97</v>
      </c>
      <c r="J9487" s="0" t="n">
        <v>812</v>
      </c>
      <c r="K9487" s="0" t="n">
        <v>1169</v>
      </c>
      <c r="L9487" s="15" t="s">
        <v>87</v>
      </c>
      <c r="M9487" s="0" t="n">
        <v>6</v>
      </c>
      <c r="N9487" s="16" t="n">
        <f aca="false">I9487*K9487</f>
        <v>113393</v>
      </c>
      <c r="O9487" s="16" t="n">
        <f aca="false">I9487*(K9487-J9487)</f>
        <v>34629</v>
      </c>
      <c r="P9487" s="15" t="n">
        <f aca="false">K9487-J9487</f>
        <v>357</v>
      </c>
      <c r="Q9487" s="0" t="str">
        <f aca="false">IF(G9487=0,"Out of stock",IF(G9487&lt;H9487,"Understocked",IF(G9487&gt;Summary!$B$6*H9487,"Overstocked","Healthy")))</f>
        <v>Healthy</v>
      </c>
      <c r="R9487" s="0" t="str">
        <f aca="false">IF(I9487&gt;=Summary!$B$7,"Fast",IF(I9487&lt;Summary!$B$8,"Slow","Medium"))</f>
        <v>Slow</v>
      </c>
      <c r="S9487" s="15" t="n">
        <f aca="false">IF(M9487&gt;Summary!$B$5,1,0)</f>
        <v>0</v>
      </c>
      <c r="T9487" s="16" t="n">
        <f aca="false">IF(Q9487="Overstocked",(G9487-Summary!$B$6*H9487)*J9487,0)</f>
        <v>0</v>
      </c>
    </row>
    <row r="9488" customFormat="false" ht="15" hidden="false" customHeight="false" outlineLevel="0" collapsed="false">
      <c r="A9488" s="0" t="s">
        <v>9586</v>
      </c>
      <c r="B9488" s="0" t="s">
        <v>84</v>
      </c>
      <c r="C9488" s="0" t="s">
        <v>96</v>
      </c>
      <c r="D9488" s="0" t="s">
        <v>79</v>
      </c>
      <c r="E9488" s="14" t="n">
        <v>45342</v>
      </c>
      <c r="F9488" s="14" t="n">
        <v>45352</v>
      </c>
      <c r="G9488" s="0" t="n">
        <v>149</v>
      </c>
      <c r="H9488" s="0" t="n">
        <v>126</v>
      </c>
      <c r="I9488" s="0" t="n">
        <v>291</v>
      </c>
      <c r="J9488" s="0" t="n">
        <v>1643</v>
      </c>
      <c r="K9488" s="0" t="n">
        <v>2048</v>
      </c>
      <c r="L9488" s="15" t="s">
        <v>82</v>
      </c>
      <c r="M9488" s="0" t="n">
        <v>10</v>
      </c>
      <c r="N9488" s="16" t="n">
        <f aca="false">I9488*K9488</f>
        <v>595968</v>
      </c>
      <c r="O9488" s="16" t="n">
        <f aca="false">I9488*(K9488-J9488)</f>
        <v>117855</v>
      </c>
      <c r="P9488" s="15" t="n">
        <f aca="false">K9488-J9488</f>
        <v>405</v>
      </c>
      <c r="Q9488" s="0" t="str">
        <f aca="false">IF(G9488=0,"Out of stock",IF(G9488&lt;H9488,"Understocked",IF(G9488&gt;Summary!$B$6*H9488,"Overstocked","Healthy")))</f>
        <v>Healthy</v>
      </c>
      <c r="R9488" s="0" t="str">
        <f aca="false">IF(I9488&gt;=Summary!$B$7,"Fast",IF(I9488&lt;Summary!$B$8,"Slow","Medium"))</f>
        <v>Fast</v>
      </c>
      <c r="S9488" s="15" t="n">
        <f aca="false">IF(M9488&gt;Summary!$B$5,1,0)</f>
        <v>1</v>
      </c>
      <c r="T9488" s="16" t="n">
        <f aca="false">IF(Q9488="Overstocked",(G9488-Summary!$B$6*H9488)*J9488,0)</f>
        <v>0</v>
      </c>
    </row>
    <row r="9489" customFormat="false" ht="15" hidden="false" customHeight="false" outlineLevel="0" collapsed="false">
      <c r="A9489" s="0" t="s">
        <v>9587</v>
      </c>
      <c r="B9489" s="0" t="s">
        <v>111</v>
      </c>
      <c r="C9489" s="0" t="s">
        <v>96</v>
      </c>
      <c r="D9489" s="0" t="s">
        <v>86</v>
      </c>
      <c r="E9489" s="14" t="n">
        <v>45039</v>
      </c>
      <c r="F9489" s="14" t="n">
        <v>45048</v>
      </c>
      <c r="G9489" s="0" t="n">
        <v>101</v>
      </c>
      <c r="H9489" s="0" t="n">
        <v>88</v>
      </c>
      <c r="I9489" s="0" t="n">
        <v>125</v>
      </c>
      <c r="J9489" s="0" t="n">
        <v>244</v>
      </c>
      <c r="K9489" s="0" t="n">
        <v>609</v>
      </c>
      <c r="L9489" s="15" t="s">
        <v>93</v>
      </c>
      <c r="M9489" s="0" t="n">
        <v>9</v>
      </c>
      <c r="N9489" s="16" t="n">
        <f aca="false">I9489*K9489</f>
        <v>76125</v>
      </c>
      <c r="O9489" s="16" t="n">
        <f aca="false">I9489*(K9489-J9489)</f>
        <v>45625</v>
      </c>
      <c r="P9489" s="15" t="n">
        <f aca="false">K9489-J9489</f>
        <v>365</v>
      </c>
      <c r="Q9489" s="0" t="str">
        <f aca="false">IF(G9489=0,"Out of stock",IF(G9489&lt;H9489,"Understocked",IF(G9489&gt;Summary!$B$6*H9489,"Overstocked","Healthy")))</f>
        <v>Healthy</v>
      </c>
      <c r="R9489" s="0" t="str">
        <f aca="false">IF(I9489&gt;=Summary!$B$7,"Fast",IF(I9489&lt;Summary!$B$8,"Slow","Medium"))</f>
        <v>Medium</v>
      </c>
      <c r="S9489" s="15" t="n">
        <f aca="false">IF(M9489&gt;Summary!$B$5,1,0)</f>
        <v>1</v>
      </c>
      <c r="T9489" s="16" t="n">
        <f aca="false">IF(Q9489="Overstocked",(G9489-Summary!$B$6*H9489)*J9489,0)</f>
        <v>0</v>
      </c>
    </row>
    <row r="9490" customFormat="false" ht="15" hidden="false" customHeight="false" outlineLevel="0" collapsed="false">
      <c r="A9490" s="0" t="s">
        <v>9588</v>
      </c>
      <c r="B9490" s="0" t="s">
        <v>123</v>
      </c>
      <c r="C9490" s="0" t="s">
        <v>96</v>
      </c>
      <c r="D9490" s="0" t="s">
        <v>92</v>
      </c>
      <c r="E9490" s="14" t="n">
        <v>45428</v>
      </c>
      <c r="F9490" s="14" t="n">
        <v>45433</v>
      </c>
      <c r="G9490" s="0" t="n">
        <v>169</v>
      </c>
      <c r="H9490" s="0" t="n">
        <v>144</v>
      </c>
      <c r="I9490" s="0" t="n">
        <v>153</v>
      </c>
      <c r="J9490" s="0" t="n">
        <v>1267</v>
      </c>
      <c r="K9490" s="0" t="n">
        <v>1758</v>
      </c>
      <c r="L9490" s="15" t="s">
        <v>93</v>
      </c>
      <c r="M9490" s="0" t="n">
        <v>5</v>
      </c>
      <c r="N9490" s="16" t="n">
        <f aca="false">I9490*K9490</f>
        <v>268974</v>
      </c>
      <c r="O9490" s="16" t="n">
        <f aca="false">I9490*(K9490-J9490)</f>
        <v>75123</v>
      </c>
      <c r="P9490" s="15" t="n">
        <f aca="false">K9490-J9490</f>
        <v>491</v>
      </c>
      <c r="Q9490" s="0" t="str">
        <f aca="false">IF(G9490=0,"Out of stock",IF(G9490&lt;H9490,"Understocked",IF(G9490&gt;Summary!$B$6*H9490,"Overstocked","Healthy")))</f>
        <v>Healthy</v>
      </c>
      <c r="R9490" s="0" t="str">
        <f aca="false">IF(I9490&gt;=Summary!$B$7,"Fast",IF(I9490&lt;Summary!$B$8,"Slow","Medium"))</f>
        <v>Medium</v>
      </c>
      <c r="S9490" s="15" t="n">
        <f aca="false">IF(M9490&gt;Summary!$B$5,1,0)</f>
        <v>0</v>
      </c>
      <c r="T9490" s="16" t="n">
        <f aca="false">IF(Q9490="Overstocked",(G9490-Summary!$B$6*H9490)*J9490,0)</f>
        <v>0</v>
      </c>
    </row>
    <row r="9491" customFormat="false" ht="15" hidden="false" customHeight="false" outlineLevel="0" collapsed="false">
      <c r="A9491" s="0" t="s">
        <v>9589</v>
      </c>
      <c r="B9491" s="0" t="s">
        <v>89</v>
      </c>
      <c r="C9491" s="0" t="s">
        <v>96</v>
      </c>
      <c r="D9491" s="0" t="s">
        <v>79</v>
      </c>
      <c r="E9491" s="14" t="n">
        <v>45022</v>
      </c>
      <c r="F9491" s="14" t="n">
        <v>45023</v>
      </c>
      <c r="G9491" s="0" t="n">
        <v>441</v>
      </c>
      <c r="H9491" s="0" t="n">
        <v>141</v>
      </c>
      <c r="I9491" s="0" t="n">
        <v>255</v>
      </c>
      <c r="J9491" s="0" t="n">
        <v>611</v>
      </c>
      <c r="K9491" s="0" t="n">
        <v>894</v>
      </c>
      <c r="L9491" s="15" t="s">
        <v>97</v>
      </c>
      <c r="M9491" s="0" t="n">
        <v>1</v>
      </c>
      <c r="N9491" s="16" t="n">
        <f aca="false">I9491*K9491</f>
        <v>227970</v>
      </c>
      <c r="O9491" s="16" t="n">
        <f aca="false">I9491*(K9491-J9491)</f>
        <v>72165</v>
      </c>
      <c r="P9491" s="15" t="n">
        <f aca="false">K9491-J9491</f>
        <v>283</v>
      </c>
      <c r="Q9491" s="0" t="str">
        <f aca="false">IF(G9491=0,"Out of stock",IF(G9491&lt;H9491,"Understocked",IF(G9491&gt;Summary!$B$6*H9491,"Overstocked","Healthy")))</f>
        <v>Healthy</v>
      </c>
      <c r="R9491" s="0" t="str">
        <f aca="false">IF(I9491&gt;=Summary!$B$7,"Fast",IF(I9491&lt;Summary!$B$8,"Slow","Medium"))</f>
        <v>Fast</v>
      </c>
      <c r="S9491" s="15" t="n">
        <f aca="false">IF(M9491&gt;Summary!$B$5,1,0)</f>
        <v>0</v>
      </c>
      <c r="T9491" s="16" t="n">
        <f aca="false">IF(Q9491="Overstocked",(G9491-Summary!$B$6*H9491)*J9491,0)</f>
        <v>0</v>
      </c>
    </row>
    <row r="9492" customFormat="false" ht="15" hidden="false" customHeight="false" outlineLevel="0" collapsed="false">
      <c r="A9492" s="0" t="s">
        <v>9590</v>
      </c>
      <c r="B9492" s="0" t="s">
        <v>111</v>
      </c>
      <c r="C9492" s="0" t="s">
        <v>96</v>
      </c>
      <c r="D9492" s="0" t="s">
        <v>86</v>
      </c>
      <c r="E9492" s="14" t="n">
        <v>45616</v>
      </c>
      <c r="F9492" s="14" t="n">
        <v>45620</v>
      </c>
      <c r="G9492" s="0" t="n">
        <v>483</v>
      </c>
      <c r="H9492" s="0" t="n">
        <v>88</v>
      </c>
      <c r="I9492" s="0" t="n">
        <v>295</v>
      </c>
      <c r="J9492" s="0" t="n">
        <v>767</v>
      </c>
      <c r="K9492" s="0" t="n">
        <v>950</v>
      </c>
      <c r="L9492" s="15" t="s">
        <v>93</v>
      </c>
      <c r="M9492" s="0" t="n">
        <v>4</v>
      </c>
      <c r="N9492" s="16" t="n">
        <f aca="false">I9492*K9492</f>
        <v>280250</v>
      </c>
      <c r="O9492" s="16" t="n">
        <f aca="false">I9492*(K9492-J9492)</f>
        <v>53985</v>
      </c>
      <c r="P9492" s="15" t="n">
        <f aca="false">K9492-J9492</f>
        <v>183</v>
      </c>
      <c r="Q9492" s="0" t="str">
        <f aca="false">IF(G9492=0,"Out of stock",IF(G9492&lt;H9492,"Understocked",IF(G9492&gt;Summary!$B$6*H9492,"Overstocked","Healthy")))</f>
        <v>Overstocked</v>
      </c>
      <c r="R9492" s="0" t="str">
        <f aca="false">IF(I9492&gt;=Summary!$B$7,"Fast",IF(I9492&lt;Summary!$B$8,"Slow","Medium"))</f>
        <v>Fast</v>
      </c>
      <c r="S9492" s="15" t="n">
        <f aca="false">IF(M9492&gt;Summary!$B$5,1,0)</f>
        <v>0</v>
      </c>
      <c r="T9492" s="16" t="n">
        <f aca="false">IF(Q9492="Overstocked",(G9492-Summary!$B$6*H9492)*J9492,0)</f>
        <v>100477</v>
      </c>
    </row>
    <row r="9493" customFormat="false" ht="15" hidden="false" customHeight="false" outlineLevel="0" collapsed="false">
      <c r="A9493" s="0" t="s">
        <v>9591</v>
      </c>
      <c r="B9493" s="0" t="s">
        <v>77</v>
      </c>
      <c r="C9493" s="0" t="s">
        <v>85</v>
      </c>
      <c r="D9493" s="0" t="s">
        <v>102</v>
      </c>
      <c r="E9493" s="14" t="n">
        <v>45597</v>
      </c>
      <c r="F9493" s="14" t="n">
        <v>45607</v>
      </c>
      <c r="G9493" s="0" t="n">
        <v>192</v>
      </c>
      <c r="H9493" s="0" t="n">
        <v>108</v>
      </c>
      <c r="I9493" s="0" t="n">
        <v>263</v>
      </c>
      <c r="J9493" s="0" t="n">
        <v>1700</v>
      </c>
      <c r="K9493" s="0" t="n">
        <v>1988</v>
      </c>
      <c r="L9493" s="15" t="s">
        <v>82</v>
      </c>
      <c r="M9493" s="0" t="n">
        <v>10</v>
      </c>
      <c r="N9493" s="16" t="n">
        <f aca="false">I9493*K9493</f>
        <v>522844</v>
      </c>
      <c r="O9493" s="16" t="n">
        <f aca="false">I9493*(K9493-J9493)</f>
        <v>75744</v>
      </c>
      <c r="P9493" s="15" t="n">
        <f aca="false">K9493-J9493</f>
        <v>288</v>
      </c>
      <c r="Q9493" s="0" t="str">
        <f aca="false">IF(G9493=0,"Out of stock",IF(G9493&lt;H9493,"Understocked",IF(G9493&gt;Summary!$B$6*H9493,"Overstocked","Healthy")))</f>
        <v>Healthy</v>
      </c>
      <c r="R9493" s="0" t="str">
        <f aca="false">IF(I9493&gt;=Summary!$B$7,"Fast",IF(I9493&lt;Summary!$B$8,"Slow","Medium"))</f>
        <v>Fast</v>
      </c>
      <c r="S9493" s="15" t="n">
        <f aca="false">IF(M9493&gt;Summary!$B$5,1,0)</f>
        <v>1</v>
      </c>
      <c r="T9493" s="16" t="n">
        <f aca="false">IF(Q9493="Overstocked",(G9493-Summary!$B$6*H9493)*J9493,0)</f>
        <v>0</v>
      </c>
    </row>
    <row r="9494" customFormat="false" ht="15" hidden="false" customHeight="false" outlineLevel="0" collapsed="false">
      <c r="A9494" s="0" t="s">
        <v>9592</v>
      </c>
      <c r="B9494" s="0" t="s">
        <v>89</v>
      </c>
      <c r="C9494" s="0" t="s">
        <v>85</v>
      </c>
      <c r="D9494" s="0" t="s">
        <v>86</v>
      </c>
      <c r="E9494" s="14" t="n">
        <v>44945</v>
      </c>
      <c r="F9494" s="14" t="n">
        <v>44947</v>
      </c>
      <c r="G9494" s="0" t="n">
        <v>206</v>
      </c>
      <c r="H9494" s="0" t="n">
        <v>138</v>
      </c>
      <c r="I9494" s="0" t="n">
        <v>1</v>
      </c>
      <c r="J9494" s="0" t="n">
        <v>1895</v>
      </c>
      <c r="K9494" s="0" t="n">
        <v>2056</v>
      </c>
      <c r="L9494" s="15" t="s">
        <v>87</v>
      </c>
      <c r="M9494" s="0" t="n">
        <v>2</v>
      </c>
      <c r="N9494" s="16" t="n">
        <f aca="false">I9494*K9494</f>
        <v>2056</v>
      </c>
      <c r="O9494" s="16" t="n">
        <f aca="false">I9494*(K9494-J9494)</f>
        <v>161</v>
      </c>
      <c r="P9494" s="15" t="n">
        <f aca="false">K9494-J9494</f>
        <v>161</v>
      </c>
      <c r="Q9494" s="0" t="str">
        <f aca="false">IF(G9494=0,"Out of stock",IF(G9494&lt;H9494,"Understocked",IF(G9494&gt;Summary!$B$6*H9494,"Overstocked","Healthy")))</f>
        <v>Healthy</v>
      </c>
      <c r="R9494" s="0" t="str">
        <f aca="false">IF(I9494&gt;=Summary!$B$7,"Fast",IF(I9494&lt;Summary!$B$8,"Slow","Medium"))</f>
        <v>Slow</v>
      </c>
      <c r="S9494" s="15" t="n">
        <f aca="false">IF(M9494&gt;Summary!$B$5,1,0)</f>
        <v>0</v>
      </c>
      <c r="T9494" s="16" t="n">
        <f aca="false">IF(Q9494="Overstocked",(G9494-Summary!$B$6*H9494)*J9494,0)</f>
        <v>0</v>
      </c>
    </row>
    <row r="9495" customFormat="false" ht="15" hidden="false" customHeight="false" outlineLevel="0" collapsed="false">
      <c r="A9495" s="0" t="s">
        <v>9593</v>
      </c>
      <c r="B9495" s="0" t="s">
        <v>89</v>
      </c>
      <c r="C9495" s="0" t="s">
        <v>104</v>
      </c>
      <c r="D9495" s="0" t="s">
        <v>102</v>
      </c>
      <c r="E9495" s="14" t="n">
        <v>45044</v>
      </c>
      <c r="F9495" s="14" t="n">
        <v>45051</v>
      </c>
      <c r="G9495" s="0" t="n">
        <v>452</v>
      </c>
      <c r="H9495" s="0" t="n">
        <v>87</v>
      </c>
      <c r="I9495" s="0" t="n">
        <v>137</v>
      </c>
      <c r="J9495" s="0" t="n">
        <v>1843</v>
      </c>
      <c r="K9495" s="0" t="n">
        <v>2123</v>
      </c>
      <c r="L9495" s="15" t="s">
        <v>97</v>
      </c>
      <c r="M9495" s="0" t="n">
        <v>7</v>
      </c>
      <c r="N9495" s="16" t="n">
        <f aca="false">I9495*K9495</f>
        <v>290851</v>
      </c>
      <c r="O9495" s="16" t="n">
        <f aca="false">I9495*(K9495-J9495)</f>
        <v>38360</v>
      </c>
      <c r="P9495" s="15" t="n">
        <f aca="false">K9495-J9495</f>
        <v>280</v>
      </c>
      <c r="Q9495" s="0" t="str">
        <f aca="false">IF(G9495=0,"Out of stock",IF(G9495&lt;H9495,"Understocked",IF(G9495&gt;Summary!$B$6*H9495,"Overstocked","Healthy")))</f>
        <v>Overstocked</v>
      </c>
      <c r="R9495" s="0" t="str">
        <f aca="false">IF(I9495&gt;=Summary!$B$7,"Fast",IF(I9495&lt;Summary!$B$8,"Slow","Medium"))</f>
        <v>Medium</v>
      </c>
      <c r="S9495" s="15" t="n">
        <f aca="false">IF(M9495&gt;Summary!$B$5,1,0)</f>
        <v>0</v>
      </c>
      <c r="T9495" s="16" t="n">
        <f aca="false">IF(Q9495="Overstocked",(G9495-Summary!$B$6*H9495)*J9495,0)</f>
        <v>191672</v>
      </c>
    </row>
    <row r="9496" customFormat="false" ht="15" hidden="false" customHeight="false" outlineLevel="0" collapsed="false">
      <c r="A9496" s="0" t="s">
        <v>9594</v>
      </c>
      <c r="B9496" s="0" t="s">
        <v>123</v>
      </c>
      <c r="C9496" s="0" t="s">
        <v>96</v>
      </c>
      <c r="D9496" s="0" t="s">
        <v>79</v>
      </c>
      <c r="E9496" s="14" t="n">
        <v>45198</v>
      </c>
      <c r="F9496" s="14" t="n">
        <v>45203</v>
      </c>
      <c r="G9496" s="0" t="n">
        <v>429</v>
      </c>
      <c r="H9496" s="0" t="n">
        <v>63</v>
      </c>
      <c r="I9496" s="0" t="n">
        <v>175</v>
      </c>
      <c r="J9496" s="0" t="n">
        <v>469</v>
      </c>
      <c r="K9496" s="0" t="n">
        <v>774</v>
      </c>
      <c r="L9496" s="15" t="s">
        <v>87</v>
      </c>
      <c r="M9496" s="0" t="n">
        <v>5</v>
      </c>
      <c r="N9496" s="16" t="n">
        <f aca="false">I9496*K9496</f>
        <v>135450</v>
      </c>
      <c r="O9496" s="16" t="n">
        <f aca="false">I9496*(K9496-J9496)</f>
        <v>53375</v>
      </c>
      <c r="P9496" s="15" t="n">
        <f aca="false">K9496-J9496</f>
        <v>305</v>
      </c>
      <c r="Q9496" s="0" t="str">
        <f aca="false">IF(G9496=0,"Out of stock",IF(G9496&lt;H9496,"Understocked",IF(G9496&gt;Summary!$B$6*H9496,"Overstocked","Healthy")))</f>
        <v>Overstocked</v>
      </c>
      <c r="R9496" s="0" t="str">
        <f aca="false">IF(I9496&gt;=Summary!$B$7,"Fast",IF(I9496&lt;Summary!$B$8,"Slow","Medium"))</f>
        <v>Medium</v>
      </c>
      <c r="S9496" s="15" t="n">
        <f aca="false">IF(M9496&gt;Summary!$B$5,1,0)</f>
        <v>0</v>
      </c>
      <c r="T9496" s="16" t="n">
        <f aca="false">IF(Q9496="Overstocked",(G9496-Summary!$B$6*H9496)*J9496,0)</f>
        <v>83013</v>
      </c>
    </row>
    <row r="9497" customFormat="false" ht="15" hidden="false" customHeight="false" outlineLevel="0" collapsed="false">
      <c r="A9497" s="0" t="s">
        <v>9595</v>
      </c>
      <c r="B9497" s="0" t="s">
        <v>123</v>
      </c>
      <c r="C9497" s="0" t="s">
        <v>78</v>
      </c>
      <c r="D9497" s="0" t="s">
        <v>102</v>
      </c>
      <c r="E9497" s="14" t="n">
        <v>45022</v>
      </c>
      <c r="F9497" s="14" t="n">
        <v>45023</v>
      </c>
      <c r="G9497" s="0" t="n">
        <v>247</v>
      </c>
      <c r="H9497" s="0" t="n">
        <v>143</v>
      </c>
      <c r="I9497" s="0" t="n">
        <v>120</v>
      </c>
      <c r="J9497" s="0" t="n">
        <v>1318</v>
      </c>
      <c r="K9497" s="0" t="n">
        <v>1371</v>
      </c>
      <c r="L9497" s="15" t="s">
        <v>87</v>
      </c>
      <c r="M9497" s="0" t="n">
        <v>1</v>
      </c>
      <c r="N9497" s="16" t="n">
        <f aca="false">I9497*K9497</f>
        <v>164520</v>
      </c>
      <c r="O9497" s="16" t="n">
        <f aca="false">I9497*(K9497-J9497)</f>
        <v>6360</v>
      </c>
      <c r="P9497" s="15" t="n">
        <f aca="false">K9497-J9497</f>
        <v>53</v>
      </c>
      <c r="Q9497" s="0" t="str">
        <f aca="false">IF(G9497=0,"Out of stock",IF(G9497&lt;H9497,"Understocked",IF(G9497&gt;Summary!$B$6*H9497,"Overstocked","Healthy")))</f>
        <v>Healthy</v>
      </c>
      <c r="R9497" s="0" t="str">
        <f aca="false">IF(I9497&gt;=Summary!$B$7,"Fast",IF(I9497&lt;Summary!$B$8,"Slow","Medium"))</f>
        <v>Medium</v>
      </c>
      <c r="S9497" s="15" t="n">
        <f aca="false">IF(M9497&gt;Summary!$B$5,1,0)</f>
        <v>0</v>
      </c>
      <c r="T9497" s="16" t="n">
        <f aca="false">IF(Q9497="Overstocked",(G9497-Summary!$B$6*H9497)*J9497,0)</f>
        <v>0</v>
      </c>
    </row>
    <row r="9498" customFormat="false" ht="15" hidden="false" customHeight="false" outlineLevel="0" collapsed="false">
      <c r="A9498" s="0" t="s">
        <v>9596</v>
      </c>
      <c r="B9498" s="0" t="s">
        <v>84</v>
      </c>
      <c r="C9498" s="0" t="s">
        <v>96</v>
      </c>
      <c r="D9498" s="0" t="s">
        <v>102</v>
      </c>
      <c r="E9498" s="14" t="n">
        <v>45231</v>
      </c>
      <c r="F9498" s="14" t="n">
        <v>45237</v>
      </c>
      <c r="G9498" s="0" t="n">
        <v>405</v>
      </c>
      <c r="H9498" s="0" t="n">
        <v>95</v>
      </c>
      <c r="I9498" s="0" t="n">
        <v>230</v>
      </c>
      <c r="J9498" s="0" t="n">
        <v>1597</v>
      </c>
      <c r="K9498" s="0" t="n">
        <v>1979</v>
      </c>
      <c r="L9498" s="15" t="s">
        <v>97</v>
      </c>
      <c r="M9498" s="0" t="n">
        <v>6</v>
      </c>
      <c r="N9498" s="16" t="n">
        <f aca="false">I9498*K9498</f>
        <v>455170</v>
      </c>
      <c r="O9498" s="16" t="n">
        <f aca="false">I9498*(K9498-J9498)</f>
        <v>87860</v>
      </c>
      <c r="P9498" s="15" t="n">
        <f aca="false">K9498-J9498</f>
        <v>382</v>
      </c>
      <c r="Q9498" s="0" t="str">
        <f aca="false">IF(G9498=0,"Out of stock",IF(G9498&lt;H9498,"Understocked",IF(G9498&gt;Summary!$B$6*H9498,"Overstocked","Healthy")))</f>
        <v>Overstocked</v>
      </c>
      <c r="R9498" s="0" t="str">
        <f aca="false">IF(I9498&gt;=Summary!$B$7,"Fast",IF(I9498&lt;Summary!$B$8,"Slow","Medium"))</f>
        <v>Fast</v>
      </c>
      <c r="S9498" s="15" t="n">
        <f aca="false">IF(M9498&gt;Summary!$B$5,1,0)</f>
        <v>0</v>
      </c>
      <c r="T9498" s="16" t="n">
        <f aca="false">IF(Q9498="Overstocked",(G9498-Summary!$B$6*H9498)*J9498,0)</f>
        <v>39925</v>
      </c>
    </row>
    <row r="9499" customFormat="false" ht="15" hidden="false" customHeight="false" outlineLevel="0" collapsed="false">
      <c r="A9499" s="0" t="s">
        <v>9597</v>
      </c>
      <c r="B9499" s="0" t="s">
        <v>113</v>
      </c>
      <c r="C9499" s="0" t="s">
        <v>104</v>
      </c>
      <c r="D9499" s="0" t="s">
        <v>92</v>
      </c>
      <c r="E9499" s="14" t="n">
        <v>45211</v>
      </c>
      <c r="F9499" s="14" t="n">
        <v>45220</v>
      </c>
      <c r="G9499" s="0" t="n">
        <v>11</v>
      </c>
      <c r="H9499" s="0" t="n">
        <v>113</v>
      </c>
      <c r="I9499" s="0" t="n">
        <v>145</v>
      </c>
      <c r="J9499" s="0" t="n">
        <v>1288</v>
      </c>
      <c r="K9499" s="0" t="n">
        <v>1478</v>
      </c>
      <c r="L9499" s="15" t="s">
        <v>87</v>
      </c>
      <c r="M9499" s="0" t="n">
        <v>9</v>
      </c>
      <c r="N9499" s="16" t="n">
        <f aca="false">I9499*K9499</f>
        <v>214310</v>
      </c>
      <c r="O9499" s="16" t="n">
        <f aca="false">I9499*(K9499-J9499)</f>
        <v>27550</v>
      </c>
      <c r="P9499" s="15" t="n">
        <f aca="false">K9499-J9499</f>
        <v>190</v>
      </c>
      <c r="Q9499" s="0" t="str">
        <f aca="false">IF(G9499=0,"Out of stock",IF(G9499&lt;H9499,"Understocked",IF(G9499&gt;Summary!$B$6*H9499,"Overstocked","Healthy")))</f>
        <v>Understocked</v>
      </c>
      <c r="R9499" s="0" t="str">
        <f aca="false">IF(I9499&gt;=Summary!$B$7,"Fast",IF(I9499&lt;Summary!$B$8,"Slow","Medium"))</f>
        <v>Medium</v>
      </c>
      <c r="S9499" s="15" t="n">
        <f aca="false">IF(M9499&gt;Summary!$B$5,1,0)</f>
        <v>1</v>
      </c>
      <c r="T9499" s="16" t="n">
        <f aca="false">IF(Q9499="Overstocked",(G9499-Summary!$B$6*H9499)*J9499,0)</f>
        <v>0</v>
      </c>
    </row>
    <row r="9500" customFormat="false" ht="15" hidden="false" customHeight="false" outlineLevel="0" collapsed="false">
      <c r="A9500" s="0" t="s">
        <v>9598</v>
      </c>
      <c r="B9500" s="0" t="s">
        <v>95</v>
      </c>
      <c r="C9500" s="0" t="s">
        <v>96</v>
      </c>
      <c r="D9500" s="0" t="s">
        <v>102</v>
      </c>
      <c r="E9500" s="14" t="n">
        <v>45323</v>
      </c>
      <c r="F9500" s="14" t="n">
        <v>45329</v>
      </c>
      <c r="G9500" s="0" t="n">
        <v>190</v>
      </c>
      <c r="H9500" s="0" t="n">
        <v>65</v>
      </c>
      <c r="I9500" s="0" t="n">
        <v>199</v>
      </c>
      <c r="J9500" s="0" t="n">
        <v>1066</v>
      </c>
      <c r="K9500" s="0" t="n">
        <v>1547</v>
      </c>
      <c r="L9500" s="15" t="s">
        <v>93</v>
      </c>
      <c r="M9500" s="0" t="n">
        <v>6</v>
      </c>
      <c r="N9500" s="16" t="n">
        <f aca="false">I9500*K9500</f>
        <v>307853</v>
      </c>
      <c r="O9500" s="16" t="n">
        <f aca="false">I9500*(K9500-J9500)</f>
        <v>95719</v>
      </c>
      <c r="P9500" s="15" t="n">
        <f aca="false">K9500-J9500</f>
        <v>481</v>
      </c>
      <c r="Q9500" s="0" t="str">
        <f aca="false">IF(G9500=0,"Out of stock",IF(G9500&lt;H9500,"Understocked",IF(G9500&gt;Summary!$B$6*H9500,"Overstocked","Healthy")))</f>
        <v>Healthy</v>
      </c>
      <c r="R9500" s="0" t="str">
        <f aca="false">IF(I9500&gt;=Summary!$B$7,"Fast",IF(I9500&lt;Summary!$B$8,"Slow","Medium"))</f>
        <v>Medium</v>
      </c>
      <c r="S9500" s="15" t="n">
        <f aca="false">IF(M9500&gt;Summary!$B$5,1,0)</f>
        <v>0</v>
      </c>
      <c r="T9500" s="16" t="n">
        <f aca="false">IF(Q9500="Overstocked",(G9500-Summary!$B$6*H9500)*J9500,0)</f>
        <v>0</v>
      </c>
    </row>
    <row r="9501" customFormat="false" ht="15" hidden="false" customHeight="false" outlineLevel="0" collapsed="false">
      <c r="A9501" s="0" t="s">
        <v>9599</v>
      </c>
      <c r="B9501" s="0" t="s">
        <v>111</v>
      </c>
      <c r="C9501" s="0" t="s">
        <v>85</v>
      </c>
      <c r="D9501" s="0" t="s">
        <v>79</v>
      </c>
      <c r="E9501" s="14" t="n">
        <v>45210</v>
      </c>
      <c r="F9501" s="14" t="n">
        <v>45211</v>
      </c>
      <c r="G9501" s="0" t="n">
        <v>0</v>
      </c>
      <c r="H9501" s="0" t="n">
        <v>98</v>
      </c>
      <c r="I9501" s="0" t="n">
        <v>234</v>
      </c>
      <c r="J9501" s="0" t="n">
        <v>1918</v>
      </c>
      <c r="K9501" s="0" t="n">
        <v>2380</v>
      </c>
      <c r="L9501" s="15" t="s">
        <v>97</v>
      </c>
      <c r="M9501" s="0" t="n">
        <v>1</v>
      </c>
      <c r="N9501" s="16" t="n">
        <f aca="false">I9501*K9501</f>
        <v>556920</v>
      </c>
      <c r="O9501" s="16" t="n">
        <f aca="false">I9501*(K9501-J9501)</f>
        <v>108108</v>
      </c>
      <c r="P9501" s="15" t="n">
        <f aca="false">K9501-J9501</f>
        <v>462</v>
      </c>
      <c r="Q9501" s="0" t="str">
        <f aca="false">IF(G9501=0,"Out of stock",IF(G9501&lt;H9501,"Understocked",IF(G9501&gt;Summary!$B$6*H9501,"Overstocked","Healthy")))</f>
        <v>Out of stock</v>
      </c>
      <c r="R9501" s="0" t="str">
        <f aca="false">IF(I9501&gt;=Summary!$B$7,"Fast",IF(I9501&lt;Summary!$B$8,"Slow","Medium"))</f>
        <v>Fast</v>
      </c>
      <c r="S9501" s="15" t="n">
        <f aca="false">IF(M9501&gt;Summary!$B$5,1,0)</f>
        <v>0</v>
      </c>
      <c r="T9501" s="16" t="n">
        <f aca="false">IF(Q9501="Overstocked",(G9501-Summary!$B$6*H9501)*J9501,0)</f>
        <v>0</v>
      </c>
    </row>
    <row r="9502" customFormat="false" ht="15" hidden="false" customHeight="false" outlineLevel="0" collapsed="false">
      <c r="A9502" s="0" t="s">
        <v>9600</v>
      </c>
      <c r="B9502" s="0" t="s">
        <v>111</v>
      </c>
      <c r="C9502" s="0" t="s">
        <v>96</v>
      </c>
      <c r="D9502" s="0" t="s">
        <v>86</v>
      </c>
      <c r="E9502" s="14" t="n">
        <v>45651</v>
      </c>
      <c r="F9502" s="14" t="n">
        <v>45659</v>
      </c>
      <c r="G9502" s="0" t="n">
        <v>279</v>
      </c>
      <c r="H9502" s="0" t="n">
        <v>89</v>
      </c>
      <c r="I9502" s="0" t="n">
        <v>35</v>
      </c>
      <c r="J9502" s="0" t="n">
        <v>1645</v>
      </c>
      <c r="K9502" s="0" t="n">
        <v>2083</v>
      </c>
      <c r="L9502" s="15" t="s">
        <v>93</v>
      </c>
      <c r="M9502" s="0" t="n">
        <v>8</v>
      </c>
      <c r="N9502" s="16" t="n">
        <f aca="false">I9502*K9502</f>
        <v>72905</v>
      </c>
      <c r="O9502" s="16" t="n">
        <f aca="false">I9502*(K9502-J9502)</f>
        <v>15330</v>
      </c>
      <c r="P9502" s="15" t="n">
        <f aca="false">K9502-J9502</f>
        <v>438</v>
      </c>
      <c r="Q9502" s="0" t="str">
        <f aca="false">IF(G9502=0,"Out of stock",IF(G9502&lt;H9502,"Understocked",IF(G9502&gt;Summary!$B$6*H9502,"Overstocked","Healthy")))</f>
        <v>Healthy</v>
      </c>
      <c r="R9502" s="0" t="str">
        <f aca="false">IF(I9502&gt;=Summary!$B$7,"Fast",IF(I9502&lt;Summary!$B$8,"Slow","Medium"))</f>
        <v>Slow</v>
      </c>
      <c r="S9502" s="15" t="n">
        <f aca="false">IF(M9502&gt;Summary!$B$5,1,0)</f>
        <v>1</v>
      </c>
      <c r="T9502" s="16" t="n">
        <f aca="false">IF(Q9502="Overstocked",(G9502-Summary!$B$6*H9502)*J9502,0)</f>
        <v>0</v>
      </c>
    </row>
    <row r="9503" customFormat="false" ht="15" hidden="false" customHeight="false" outlineLevel="0" collapsed="false">
      <c r="A9503" s="0" t="s">
        <v>9601</v>
      </c>
      <c r="B9503" s="0" t="s">
        <v>77</v>
      </c>
      <c r="C9503" s="0" t="s">
        <v>96</v>
      </c>
      <c r="D9503" s="0" t="s">
        <v>102</v>
      </c>
      <c r="E9503" s="14" t="n">
        <v>45416</v>
      </c>
      <c r="F9503" s="14" t="n">
        <v>45425</v>
      </c>
      <c r="G9503" s="0" t="n">
        <v>85</v>
      </c>
      <c r="H9503" s="0" t="n">
        <v>94</v>
      </c>
      <c r="I9503" s="0" t="n">
        <v>48</v>
      </c>
      <c r="J9503" s="0" t="n">
        <v>581</v>
      </c>
      <c r="K9503" s="0" t="n">
        <v>1053</v>
      </c>
      <c r="L9503" s="15" t="s">
        <v>82</v>
      </c>
      <c r="M9503" s="0" t="n">
        <v>9</v>
      </c>
      <c r="N9503" s="16" t="n">
        <f aca="false">I9503*K9503</f>
        <v>50544</v>
      </c>
      <c r="O9503" s="16" t="n">
        <f aca="false">I9503*(K9503-J9503)</f>
        <v>22656</v>
      </c>
      <c r="P9503" s="15" t="n">
        <f aca="false">K9503-J9503</f>
        <v>472</v>
      </c>
      <c r="Q9503" s="0" t="str">
        <f aca="false">IF(G9503=0,"Out of stock",IF(G9503&lt;H9503,"Understocked",IF(G9503&gt;Summary!$B$6*H9503,"Overstocked","Healthy")))</f>
        <v>Understocked</v>
      </c>
      <c r="R9503" s="0" t="str">
        <f aca="false">IF(I9503&gt;=Summary!$B$7,"Fast",IF(I9503&lt;Summary!$B$8,"Slow","Medium"))</f>
        <v>Slow</v>
      </c>
      <c r="S9503" s="15" t="n">
        <f aca="false">IF(M9503&gt;Summary!$B$5,1,0)</f>
        <v>1</v>
      </c>
      <c r="T9503" s="16" t="n">
        <f aca="false">IF(Q9503="Overstocked",(G9503-Summary!$B$6*H9503)*J9503,0)</f>
        <v>0</v>
      </c>
    </row>
    <row r="9504" customFormat="false" ht="15" hidden="false" customHeight="false" outlineLevel="0" collapsed="false">
      <c r="A9504" s="0" t="s">
        <v>9602</v>
      </c>
      <c r="B9504" s="0" t="s">
        <v>95</v>
      </c>
      <c r="C9504" s="0" t="s">
        <v>85</v>
      </c>
      <c r="D9504" s="0" t="s">
        <v>92</v>
      </c>
      <c r="E9504" s="14" t="n">
        <v>45423</v>
      </c>
      <c r="F9504" s="14" t="n">
        <v>45432</v>
      </c>
      <c r="G9504" s="0" t="n">
        <v>370</v>
      </c>
      <c r="H9504" s="0" t="n">
        <v>147</v>
      </c>
      <c r="I9504" s="0" t="n">
        <v>245</v>
      </c>
      <c r="J9504" s="0" t="n">
        <v>856</v>
      </c>
      <c r="K9504" s="0" t="n">
        <v>1343</v>
      </c>
      <c r="L9504" s="15" t="s">
        <v>82</v>
      </c>
      <c r="M9504" s="0" t="n">
        <v>9</v>
      </c>
      <c r="N9504" s="16" t="n">
        <f aca="false">I9504*K9504</f>
        <v>329035</v>
      </c>
      <c r="O9504" s="16" t="n">
        <f aca="false">I9504*(K9504-J9504)</f>
        <v>119315</v>
      </c>
      <c r="P9504" s="15" t="n">
        <f aca="false">K9504-J9504</f>
        <v>487</v>
      </c>
      <c r="Q9504" s="0" t="str">
        <f aca="false">IF(G9504=0,"Out of stock",IF(G9504&lt;H9504,"Understocked",IF(G9504&gt;Summary!$B$6*H9504,"Overstocked","Healthy")))</f>
        <v>Healthy</v>
      </c>
      <c r="R9504" s="0" t="str">
        <f aca="false">IF(I9504&gt;=Summary!$B$7,"Fast",IF(I9504&lt;Summary!$B$8,"Slow","Medium"))</f>
        <v>Fast</v>
      </c>
      <c r="S9504" s="15" t="n">
        <f aca="false">IF(M9504&gt;Summary!$B$5,1,0)</f>
        <v>1</v>
      </c>
      <c r="T9504" s="16" t="n">
        <f aca="false">IF(Q9504="Overstocked",(G9504-Summary!$B$6*H9504)*J9504,0)</f>
        <v>0</v>
      </c>
    </row>
    <row r="9505" customFormat="false" ht="15" hidden="false" customHeight="false" outlineLevel="0" collapsed="false">
      <c r="A9505" s="0" t="s">
        <v>9603</v>
      </c>
      <c r="B9505" s="0" t="s">
        <v>77</v>
      </c>
      <c r="C9505" s="0" t="s">
        <v>85</v>
      </c>
      <c r="D9505" s="0" t="s">
        <v>102</v>
      </c>
      <c r="E9505" s="14" t="n">
        <v>45216</v>
      </c>
      <c r="F9505" s="14" t="n">
        <v>45221</v>
      </c>
      <c r="G9505" s="0" t="n">
        <v>144</v>
      </c>
      <c r="H9505" s="0" t="n">
        <v>111</v>
      </c>
      <c r="I9505" s="0" t="n">
        <v>102</v>
      </c>
      <c r="J9505" s="0" t="n">
        <v>1292</v>
      </c>
      <c r="K9505" s="0" t="n">
        <v>1530</v>
      </c>
      <c r="L9505" s="15" t="s">
        <v>87</v>
      </c>
      <c r="M9505" s="0" t="n">
        <v>5</v>
      </c>
      <c r="N9505" s="16" t="n">
        <f aca="false">I9505*K9505</f>
        <v>156060</v>
      </c>
      <c r="O9505" s="16" t="n">
        <f aca="false">I9505*(K9505-J9505)</f>
        <v>24276</v>
      </c>
      <c r="P9505" s="15" t="n">
        <f aca="false">K9505-J9505</f>
        <v>238</v>
      </c>
      <c r="Q9505" s="0" t="str">
        <f aca="false">IF(G9505=0,"Out of stock",IF(G9505&lt;H9505,"Understocked",IF(G9505&gt;Summary!$B$6*H9505,"Overstocked","Healthy")))</f>
        <v>Healthy</v>
      </c>
      <c r="R9505" s="0" t="str">
        <f aca="false">IF(I9505&gt;=Summary!$B$7,"Fast",IF(I9505&lt;Summary!$B$8,"Slow","Medium"))</f>
        <v>Medium</v>
      </c>
      <c r="S9505" s="15" t="n">
        <f aca="false">IF(M9505&gt;Summary!$B$5,1,0)</f>
        <v>0</v>
      </c>
      <c r="T9505" s="16" t="n">
        <f aca="false">IF(Q9505="Overstocked",(G9505-Summary!$B$6*H9505)*J9505,0)</f>
        <v>0</v>
      </c>
    </row>
    <row r="9506" customFormat="false" ht="15" hidden="false" customHeight="false" outlineLevel="0" collapsed="false">
      <c r="A9506" s="0" t="s">
        <v>9604</v>
      </c>
      <c r="B9506" s="0" t="s">
        <v>101</v>
      </c>
      <c r="C9506" s="0" t="s">
        <v>78</v>
      </c>
      <c r="D9506" s="0" t="s">
        <v>90</v>
      </c>
      <c r="E9506" s="14" t="n">
        <v>44987</v>
      </c>
      <c r="F9506" s="14" t="n">
        <v>44996</v>
      </c>
      <c r="G9506" s="0" t="n">
        <v>279</v>
      </c>
      <c r="H9506" s="0" t="n">
        <v>85</v>
      </c>
      <c r="I9506" s="0" t="n">
        <v>253</v>
      </c>
      <c r="J9506" s="0" t="n">
        <v>521</v>
      </c>
      <c r="K9506" s="0" t="n">
        <v>854</v>
      </c>
      <c r="L9506" s="15" t="s">
        <v>97</v>
      </c>
      <c r="M9506" s="0" t="n">
        <v>9</v>
      </c>
      <c r="N9506" s="16" t="n">
        <f aca="false">I9506*K9506</f>
        <v>216062</v>
      </c>
      <c r="O9506" s="16" t="n">
        <f aca="false">I9506*(K9506-J9506)</f>
        <v>84249</v>
      </c>
      <c r="P9506" s="15" t="n">
        <f aca="false">K9506-J9506</f>
        <v>333</v>
      </c>
      <c r="Q9506" s="0" t="str">
        <f aca="false">IF(G9506=0,"Out of stock",IF(G9506&lt;H9506,"Understocked",IF(G9506&gt;Summary!$B$6*H9506,"Overstocked","Healthy")))</f>
        <v>Healthy</v>
      </c>
      <c r="R9506" s="0" t="str">
        <f aca="false">IF(I9506&gt;=Summary!$B$7,"Fast",IF(I9506&lt;Summary!$B$8,"Slow","Medium"))</f>
        <v>Fast</v>
      </c>
      <c r="S9506" s="15" t="n">
        <f aca="false">IF(M9506&gt;Summary!$B$5,1,0)</f>
        <v>1</v>
      </c>
      <c r="T9506" s="16" t="n">
        <f aca="false">IF(Q9506="Overstocked",(G9506-Summary!$B$6*H9506)*J9506,0)</f>
        <v>0</v>
      </c>
    </row>
    <row r="9507" customFormat="false" ht="15" hidden="false" customHeight="false" outlineLevel="0" collapsed="false">
      <c r="A9507" s="0" t="s">
        <v>9605</v>
      </c>
      <c r="B9507" s="0" t="s">
        <v>84</v>
      </c>
      <c r="C9507" s="0" t="s">
        <v>96</v>
      </c>
      <c r="D9507" s="0" t="s">
        <v>90</v>
      </c>
      <c r="E9507" s="14" t="n">
        <v>45210</v>
      </c>
      <c r="F9507" s="14" t="n">
        <v>45214</v>
      </c>
      <c r="G9507" s="0" t="n">
        <v>243</v>
      </c>
      <c r="H9507" s="0" t="n">
        <v>118</v>
      </c>
      <c r="I9507" s="0" t="n">
        <v>33</v>
      </c>
      <c r="J9507" s="0" t="n">
        <v>1883</v>
      </c>
      <c r="K9507" s="0" t="n">
        <v>2025</v>
      </c>
      <c r="L9507" s="15" t="s">
        <v>82</v>
      </c>
      <c r="M9507" s="0" t="n">
        <v>4</v>
      </c>
      <c r="N9507" s="16" t="n">
        <f aca="false">I9507*K9507</f>
        <v>66825</v>
      </c>
      <c r="O9507" s="16" t="n">
        <f aca="false">I9507*(K9507-J9507)</f>
        <v>4686</v>
      </c>
      <c r="P9507" s="15" t="n">
        <f aca="false">K9507-J9507</f>
        <v>142</v>
      </c>
      <c r="Q9507" s="0" t="str">
        <f aca="false">IF(G9507=0,"Out of stock",IF(G9507&lt;H9507,"Understocked",IF(G9507&gt;Summary!$B$6*H9507,"Overstocked","Healthy")))</f>
        <v>Healthy</v>
      </c>
      <c r="R9507" s="0" t="str">
        <f aca="false">IF(I9507&gt;=Summary!$B$7,"Fast",IF(I9507&lt;Summary!$B$8,"Slow","Medium"))</f>
        <v>Slow</v>
      </c>
      <c r="S9507" s="15" t="n">
        <f aca="false">IF(M9507&gt;Summary!$B$5,1,0)</f>
        <v>0</v>
      </c>
      <c r="T9507" s="16" t="n">
        <f aca="false">IF(Q9507="Overstocked",(G9507-Summary!$B$6*H9507)*J9507,0)</f>
        <v>0</v>
      </c>
    </row>
    <row r="9508" customFormat="false" ht="15" hidden="false" customHeight="false" outlineLevel="0" collapsed="false">
      <c r="A9508" s="0" t="s">
        <v>9606</v>
      </c>
      <c r="B9508" s="0" t="s">
        <v>115</v>
      </c>
      <c r="C9508" s="0" t="s">
        <v>85</v>
      </c>
      <c r="D9508" s="0" t="s">
        <v>79</v>
      </c>
      <c r="E9508" s="14" t="n">
        <v>45555</v>
      </c>
      <c r="F9508" s="14" t="n">
        <v>45561</v>
      </c>
      <c r="G9508" s="0" t="n">
        <v>281</v>
      </c>
      <c r="H9508" s="0" t="n">
        <v>59</v>
      </c>
      <c r="I9508" s="0" t="n">
        <v>262</v>
      </c>
      <c r="J9508" s="0" t="n">
        <v>1095</v>
      </c>
      <c r="K9508" s="0" t="n">
        <v>1519</v>
      </c>
      <c r="L9508" s="15" t="s">
        <v>93</v>
      </c>
      <c r="M9508" s="0" t="n">
        <v>6</v>
      </c>
      <c r="N9508" s="16" t="n">
        <f aca="false">I9508*K9508</f>
        <v>397978</v>
      </c>
      <c r="O9508" s="16" t="n">
        <f aca="false">I9508*(K9508-J9508)</f>
        <v>111088</v>
      </c>
      <c r="P9508" s="15" t="n">
        <f aca="false">K9508-J9508</f>
        <v>424</v>
      </c>
      <c r="Q9508" s="0" t="str">
        <f aca="false">IF(G9508=0,"Out of stock",IF(G9508&lt;H9508,"Understocked",IF(G9508&gt;Summary!$B$6*H9508,"Overstocked","Healthy")))</f>
        <v>Overstocked</v>
      </c>
      <c r="R9508" s="0" t="str">
        <f aca="false">IF(I9508&gt;=Summary!$B$7,"Fast",IF(I9508&lt;Summary!$B$8,"Slow","Medium"))</f>
        <v>Fast</v>
      </c>
      <c r="S9508" s="15" t="n">
        <f aca="false">IF(M9508&gt;Summary!$B$5,1,0)</f>
        <v>0</v>
      </c>
      <c r="T9508" s="16" t="n">
        <f aca="false">IF(Q9508="Overstocked",(G9508-Summary!$B$6*H9508)*J9508,0)</f>
        <v>49275</v>
      </c>
    </row>
    <row r="9509" customFormat="false" ht="15" hidden="false" customHeight="false" outlineLevel="0" collapsed="false">
      <c r="A9509" s="0" t="s">
        <v>9607</v>
      </c>
      <c r="B9509" s="0" t="s">
        <v>107</v>
      </c>
      <c r="C9509" s="0" t="s">
        <v>78</v>
      </c>
      <c r="D9509" s="0" t="s">
        <v>92</v>
      </c>
      <c r="E9509" s="14" t="n">
        <v>45323</v>
      </c>
      <c r="F9509" s="14" t="n">
        <v>45325</v>
      </c>
      <c r="G9509" s="0" t="n">
        <v>167</v>
      </c>
      <c r="H9509" s="0" t="n">
        <v>114</v>
      </c>
      <c r="I9509" s="0" t="n">
        <v>269</v>
      </c>
      <c r="J9509" s="0" t="n">
        <v>509</v>
      </c>
      <c r="K9509" s="0" t="n">
        <v>760</v>
      </c>
      <c r="L9509" s="15" t="s">
        <v>82</v>
      </c>
      <c r="M9509" s="0" t="n">
        <v>2</v>
      </c>
      <c r="N9509" s="16" t="n">
        <f aca="false">I9509*K9509</f>
        <v>204440</v>
      </c>
      <c r="O9509" s="16" t="n">
        <f aca="false">I9509*(K9509-J9509)</f>
        <v>67519</v>
      </c>
      <c r="P9509" s="15" t="n">
        <f aca="false">K9509-J9509</f>
        <v>251</v>
      </c>
      <c r="Q9509" s="0" t="str">
        <f aca="false">IF(G9509=0,"Out of stock",IF(G9509&lt;H9509,"Understocked",IF(G9509&gt;Summary!$B$6*H9509,"Overstocked","Healthy")))</f>
        <v>Healthy</v>
      </c>
      <c r="R9509" s="0" t="str">
        <f aca="false">IF(I9509&gt;=Summary!$B$7,"Fast",IF(I9509&lt;Summary!$B$8,"Slow","Medium"))</f>
        <v>Fast</v>
      </c>
      <c r="S9509" s="15" t="n">
        <f aca="false">IF(M9509&gt;Summary!$B$5,1,0)</f>
        <v>0</v>
      </c>
      <c r="T9509" s="16" t="n">
        <f aca="false">IF(Q9509="Overstocked",(G9509-Summary!$B$6*H9509)*J9509,0)</f>
        <v>0</v>
      </c>
    </row>
    <row r="9510" customFormat="false" ht="15" hidden="false" customHeight="false" outlineLevel="0" collapsed="false">
      <c r="A9510" s="0" t="s">
        <v>9608</v>
      </c>
      <c r="B9510" s="0" t="s">
        <v>84</v>
      </c>
      <c r="C9510" s="0" t="s">
        <v>78</v>
      </c>
      <c r="D9510" s="0" t="s">
        <v>92</v>
      </c>
      <c r="E9510" s="14" t="n">
        <v>45521</v>
      </c>
      <c r="F9510" s="14" t="n">
        <v>45528</v>
      </c>
      <c r="G9510" s="0" t="n">
        <v>146</v>
      </c>
      <c r="H9510" s="0" t="n">
        <v>141</v>
      </c>
      <c r="I9510" s="0" t="n">
        <v>129</v>
      </c>
      <c r="J9510" s="0" t="n">
        <v>1111</v>
      </c>
      <c r="K9510" s="0" t="n">
        <v>1234</v>
      </c>
      <c r="L9510" s="15" t="s">
        <v>80</v>
      </c>
      <c r="M9510" s="0" t="n">
        <v>7</v>
      </c>
      <c r="N9510" s="16" t="n">
        <f aca="false">I9510*K9510</f>
        <v>159186</v>
      </c>
      <c r="O9510" s="16" t="n">
        <f aca="false">I9510*(K9510-J9510)</f>
        <v>15867</v>
      </c>
      <c r="P9510" s="15" t="n">
        <f aca="false">K9510-J9510</f>
        <v>123</v>
      </c>
      <c r="Q9510" s="0" t="str">
        <f aca="false">IF(G9510=0,"Out of stock",IF(G9510&lt;H9510,"Understocked",IF(G9510&gt;Summary!$B$6*H9510,"Overstocked","Healthy")))</f>
        <v>Healthy</v>
      </c>
      <c r="R9510" s="0" t="str">
        <f aca="false">IF(I9510&gt;=Summary!$B$7,"Fast",IF(I9510&lt;Summary!$B$8,"Slow","Medium"))</f>
        <v>Medium</v>
      </c>
      <c r="S9510" s="15" t="n">
        <f aca="false">IF(M9510&gt;Summary!$B$5,1,0)</f>
        <v>0</v>
      </c>
      <c r="T9510" s="16" t="n">
        <f aca="false">IF(Q9510="Overstocked",(G9510-Summary!$B$6*H9510)*J9510,0)</f>
        <v>0</v>
      </c>
    </row>
    <row r="9511" customFormat="false" ht="15" hidden="false" customHeight="false" outlineLevel="0" collapsed="false">
      <c r="A9511" s="0" t="s">
        <v>9609</v>
      </c>
      <c r="B9511" s="0" t="s">
        <v>101</v>
      </c>
      <c r="C9511" s="0" t="s">
        <v>78</v>
      </c>
      <c r="D9511" s="0" t="s">
        <v>102</v>
      </c>
      <c r="E9511" s="14" t="n">
        <v>45575</v>
      </c>
      <c r="F9511" s="14" t="n">
        <v>45577</v>
      </c>
      <c r="G9511" s="0" t="n">
        <v>386</v>
      </c>
      <c r="H9511" s="0" t="n">
        <v>69</v>
      </c>
      <c r="I9511" s="0" t="n">
        <v>39</v>
      </c>
      <c r="J9511" s="0" t="n">
        <v>1443</v>
      </c>
      <c r="K9511" s="0" t="n">
        <v>1900</v>
      </c>
      <c r="L9511" s="15" t="s">
        <v>93</v>
      </c>
      <c r="M9511" s="0" t="n">
        <v>2</v>
      </c>
      <c r="N9511" s="16" t="n">
        <f aca="false">I9511*K9511</f>
        <v>74100</v>
      </c>
      <c r="O9511" s="16" t="n">
        <f aca="false">I9511*(K9511-J9511)</f>
        <v>17823</v>
      </c>
      <c r="P9511" s="15" t="n">
        <f aca="false">K9511-J9511</f>
        <v>457</v>
      </c>
      <c r="Q9511" s="0" t="str">
        <f aca="false">IF(G9511=0,"Out of stock",IF(G9511&lt;H9511,"Understocked",IF(G9511&gt;Summary!$B$6*H9511,"Overstocked","Healthy")))</f>
        <v>Overstocked</v>
      </c>
      <c r="R9511" s="0" t="str">
        <f aca="false">IF(I9511&gt;=Summary!$B$7,"Fast",IF(I9511&lt;Summary!$B$8,"Slow","Medium"))</f>
        <v>Slow</v>
      </c>
      <c r="S9511" s="15" t="n">
        <f aca="false">IF(M9511&gt;Summary!$B$5,1,0)</f>
        <v>0</v>
      </c>
      <c r="T9511" s="16" t="n">
        <f aca="false">IF(Q9511="Overstocked",(G9511-Summary!$B$6*H9511)*J9511,0)</f>
        <v>158730</v>
      </c>
    </row>
    <row r="9512" customFormat="false" ht="15" hidden="false" customHeight="false" outlineLevel="0" collapsed="false">
      <c r="A9512" s="0" t="s">
        <v>9610</v>
      </c>
      <c r="B9512" s="0" t="s">
        <v>101</v>
      </c>
      <c r="C9512" s="0" t="s">
        <v>96</v>
      </c>
      <c r="D9512" s="0" t="s">
        <v>102</v>
      </c>
      <c r="E9512" s="14" t="n">
        <v>45022</v>
      </c>
      <c r="F9512" s="14" t="n">
        <v>45026</v>
      </c>
      <c r="G9512" s="0" t="n">
        <v>478</v>
      </c>
      <c r="H9512" s="0" t="n">
        <v>103</v>
      </c>
      <c r="I9512" s="0" t="n">
        <v>141</v>
      </c>
      <c r="J9512" s="0" t="n">
        <v>338</v>
      </c>
      <c r="K9512" s="0" t="n">
        <v>762</v>
      </c>
      <c r="L9512" s="15" t="s">
        <v>93</v>
      </c>
      <c r="M9512" s="0" t="n">
        <v>4</v>
      </c>
      <c r="N9512" s="16" t="n">
        <f aca="false">I9512*K9512</f>
        <v>107442</v>
      </c>
      <c r="O9512" s="16" t="n">
        <f aca="false">I9512*(K9512-J9512)</f>
        <v>59784</v>
      </c>
      <c r="P9512" s="15" t="n">
        <f aca="false">K9512-J9512</f>
        <v>424</v>
      </c>
      <c r="Q9512" s="0" t="str">
        <f aca="false">IF(G9512=0,"Out of stock",IF(G9512&lt;H9512,"Understocked",IF(G9512&gt;Summary!$B$6*H9512,"Overstocked","Healthy")))</f>
        <v>Overstocked</v>
      </c>
      <c r="R9512" s="0" t="str">
        <f aca="false">IF(I9512&gt;=Summary!$B$7,"Fast",IF(I9512&lt;Summary!$B$8,"Slow","Medium"))</f>
        <v>Medium</v>
      </c>
      <c r="S9512" s="15" t="n">
        <f aca="false">IF(M9512&gt;Summary!$B$5,1,0)</f>
        <v>0</v>
      </c>
      <c r="T9512" s="16" t="n">
        <f aca="false">IF(Q9512="Overstocked",(G9512-Summary!$B$6*H9512)*J9512,0)</f>
        <v>22308</v>
      </c>
    </row>
    <row r="9513" customFormat="false" ht="15" hidden="false" customHeight="false" outlineLevel="0" collapsed="false">
      <c r="A9513" s="0" t="s">
        <v>9611</v>
      </c>
      <c r="B9513" s="0" t="s">
        <v>95</v>
      </c>
      <c r="C9513" s="0" t="s">
        <v>96</v>
      </c>
      <c r="D9513" s="0" t="s">
        <v>90</v>
      </c>
      <c r="E9513" s="14" t="n">
        <v>45126</v>
      </c>
      <c r="F9513" s="14" t="n">
        <v>45127</v>
      </c>
      <c r="G9513" s="0" t="n">
        <v>341</v>
      </c>
      <c r="H9513" s="0" t="n">
        <v>93</v>
      </c>
      <c r="I9513" s="0" t="n">
        <v>39</v>
      </c>
      <c r="J9513" s="0" t="n">
        <v>437</v>
      </c>
      <c r="K9513" s="0" t="n">
        <v>636</v>
      </c>
      <c r="L9513" s="15" t="s">
        <v>82</v>
      </c>
      <c r="M9513" s="0" t="n">
        <v>1</v>
      </c>
      <c r="N9513" s="16" t="n">
        <f aca="false">I9513*K9513</f>
        <v>24804</v>
      </c>
      <c r="O9513" s="16" t="n">
        <f aca="false">I9513*(K9513-J9513)</f>
        <v>7761</v>
      </c>
      <c r="P9513" s="15" t="n">
        <f aca="false">K9513-J9513</f>
        <v>199</v>
      </c>
      <c r="Q9513" s="0" t="str">
        <f aca="false">IF(G9513=0,"Out of stock",IF(G9513&lt;H9513,"Understocked",IF(G9513&gt;Summary!$B$6*H9513,"Overstocked","Healthy")))</f>
        <v>Healthy</v>
      </c>
      <c r="R9513" s="0" t="str">
        <f aca="false">IF(I9513&gt;=Summary!$B$7,"Fast",IF(I9513&lt;Summary!$B$8,"Slow","Medium"))</f>
        <v>Slow</v>
      </c>
      <c r="S9513" s="15" t="n">
        <f aca="false">IF(M9513&gt;Summary!$B$5,1,0)</f>
        <v>0</v>
      </c>
      <c r="T9513" s="16" t="n">
        <f aca="false">IF(Q9513="Overstocked",(G9513-Summary!$B$6*H9513)*J9513,0)</f>
        <v>0</v>
      </c>
    </row>
    <row r="9514" customFormat="false" ht="15" hidden="false" customHeight="false" outlineLevel="0" collapsed="false">
      <c r="A9514" s="0" t="s">
        <v>9612</v>
      </c>
      <c r="B9514" s="0" t="s">
        <v>89</v>
      </c>
      <c r="C9514" s="0" t="s">
        <v>85</v>
      </c>
      <c r="D9514" s="0" t="s">
        <v>79</v>
      </c>
      <c r="E9514" s="14" t="n">
        <v>44964</v>
      </c>
      <c r="F9514" s="14" t="n">
        <v>44971</v>
      </c>
      <c r="G9514" s="0" t="n">
        <v>407</v>
      </c>
      <c r="H9514" s="0" t="n">
        <v>93</v>
      </c>
      <c r="I9514" s="0" t="n">
        <v>77</v>
      </c>
      <c r="J9514" s="0" t="n">
        <v>1420</v>
      </c>
      <c r="K9514" s="0" t="n">
        <v>1873</v>
      </c>
      <c r="L9514" s="15" t="s">
        <v>93</v>
      </c>
      <c r="M9514" s="0" t="n">
        <v>7</v>
      </c>
      <c r="N9514" s="16" t="n">
        <f aca="false">I9514*K9514</f>
        <v>144221</v>
      </c>
      <c r="O9514" s="16" t="n">
        <f aca="false">I9514*(K9514-J9514)</f>
        <v>34881</v>
      </c>
      <c r="P9514" s="15" t="n">
        <f aca="false">K9514-J9514</f>
        <v>453</v>
      </c>
      <c r="Q9514" s="0" t="str">
        <f aca="false">IF(G9514=0,"Out of stock",IF(G9514&lt;H9514,"Understocked",IF(G9514&gt;Summary!$B$6*H9514,"Overstocked","Healthy")))</f>
        <v>Overstocked</v>
      </c>
      <c r="R9514" s="0" t="str">
        <f aca="false">IF(I9514&gt;=Summary!$B$7,"Fast",IF(I9514&lt;Summary!$B$8,"Slow","Medium"))</f>
        <v>Slow</v>
      </c>
      <c r="S9514" s="15" t="n">
        <f aca="false">IF(M9514&gt;Summary!$B$5,1,0)</f>
        <v>0</v>
      </c>
      <c r="T9514" s="16" t="n">
        <f aca="false">IF(Q9514="Overstocked",(G9514-Summary!$B$6*H9514)*J9514,0)</f>
        <v>49700</v>
      </c>
    </row>
    <row r="9515" customFormat="false" ht="15" hidden="false" customHeight="false" outlineLevel="0" collapsed="false">
      <c r="A9515" s="0" t="s">
        <v>9613</v>
      </c>
      <c r="B9515" s="0" t="s">
        <v>84</v>
      </c>
      <c r="C9515" s="0" t="s">
        <v>85</v>
      </c>
      <c r="D9515" s="0" t="s">
        <v>102</v>
      </c>
      <c r="E9515" s="14" t="n">
        <v>45251</v>
      </c>
      <c r="F9515" s="14" t="n">
        <v>45261</v>
      </c>
      <c r="G9515" s="0" t="n">
        <v>237</v>
      </c>
      <c r="H9515" s="0" t="n">
        <v>56</v>
      </c>
      <c r="I9515" s="0" t="n">
        <v>42</v>
      </c>
      <c r="J9515" s="0" t="n">
        <v>494</v>
      </c>
      <c r="K9515" s="0" t="n">
        <v>658</v>
      </c>
      <c r="L9515" s="15" t="s">
        <v>82</v>
      </c>
      <c r="M9515" s="0" t="n">
        <v>10</v>
      </c>
      <c r="N9515" s="16" t="n">
        <f aca="false">I9515*K9515</f>
        <v>27636</v>
      </c>
      <c r="O9515" s="16" t="n">
        <f aca="false">I9515*(K9515-J9515)</f>
        <v>6888</v>
      </c>
      <c r="P9515" s="15" t="n">
        <f aca="false">K9515-J9515</f>
        <v>164</v>
      </c>
      <c r="Q9515" s="0" t="str">
        <f aca="false">IF(G9515=0,"Out of stock",IF(G9515&lt;H9515,"Understocked",IF(G9515&gt;Summary!$B$6*H9515,"Overstocked","Healthy")))</f>
        <v>Overstocked</v>
      </c>
      <c r="R9515" s="0" t="str">
        <f aca="false">IF(I9515&gt;=Summary!$B$7,"Fast",IF(I9515&lt;Summary!$B$8,"Slow","Medium"))</f>
        <v>Slow</v>
      </c>
      <c r="S9515" s="15" t="n">
        <f aca="false">IF(M9515&gt;Summary!$B$5,1,0)</f>
        <v>1</v>
      </c>
      <c r="T9515" s="16" t="n">
        <f aca="false">IF(Q9515="Overstocked",(G9515-Summary!$B$6*H9515)*J9515,0)</f>
        <v>6422</v>
      </c>
    </row>
    <row r="9516" customFormat="false" ht="15" hidden="false" customHeight="false" outlineLevel="0" collapsed="false">
      <c r="A9516" s="0" t="s">
        <v>9614</v>
      </c>
      <c r="B9516" s="0" t="s">
        <v>113</v>
      </c>
      <c r="C9516" s="0" t="s">
        <v>78</v>
      </c>
      <c r="D9516" s="0" t="s">
        <v>102</v>
      </c>
      <c r="E9516" s="14" t="n">
        <v>45573</v>
      </c>
      <c r="F9516" s="14" t="n">
        <v>45583</v>
      </c>
      <c r="G9516" s="0" t="n">
        <v>388</v>
      </c>
      <c r="H9516" s="0" t="n">
        <v>85</v>
      </c>
      <c r="I9516" s="0" t="n">
        <v>32</v>
      </c>
      <c r="J9516" s="0" t="n">
        <v>721</v>
      </c>
      <c r="K9516" s="0" t="n">
        <v>1116</v>
      </c>
      <c r="L9516" s="15" t="s">
        <v>80</v>
      </c>
      <c r="M9516" s="0" t="n">
        <v>10</v>
      </c>
      <c r="N9516" s="16" t="n">
        <f aca="false">I9516*K9516</f>
        <v>35712</v>
      </c>
      <c r="O9516" s="16" t="n">
        <f aca="false">I9516*(K9516-J9516)</f>
        <v>12640</v>
      </c>
      <c r="P9516" s="15" t="n">
        <f aca="false">K9516-J9516</f>
        <v>395</v>
      </c>
      <c r="Q9516" s="0" t="str">
        <f aca="false">IF(G9516=0,"Out of stock",IF(G9516&lt;H9516,"Understocked",IF(G9516&gt;Summary!$B$6*H9516,"Overstocked","Healthy")))</f>
        <v>Overstocked</v>
      </c>
      <c r="R9516" s="0" t="str">
        <f aca="false">IF(I9516&gt;=Summary!$B$7,"Fast",IF(I9516&lt;Summary!$B$8,"Slow","Medium"))</f>
        <v>Slow</v>
      </c>
      <c r="S9516" s="15" t="n">
        <f aca="false">IF(M9516&gt;Summary!$B$5,1,0)</f>
        <v>1</v>
      </c>
      <c r="T9516" s="16" t="n">
        <f aca="false">IF(Q9516="Overstocked",(G9516-Summary!$B$6*H9516)*J9516,0)</f>
        <v>34608</v>
      </c>
    </row>
    <row r="9517" customFormat="false" ht="15" hidden="false" customHeight="false" outlineLevel="0" collapsed="false">
      <c r="A9517" s="0" t="s">
        <v>9615</v>
      </c>
      <c r="B9517" s="0" t="s">
        <v>107</v>
      </c>
      <c r="C9517" s="0" t="s">
        <v>85</v>
      </c>
      <c r="D9517" s="0" t="s">
        <v>90</v>
      </c>
      <c r="E9517" s="14" t="n">
        <v>45498</v>
      </c>
      <c r="F9517" s="14" t="n">
        <v>45508</v>
      </c>
      <c r="G9517" s="0" t="n">
        <v>294</v>
      </c>
      <c r="H9517" s="0" t="n">
        <v>66</v>
      </c>
      <c r="I9517" s="0" t="n">
        <v>169</v>
      </c>
      <c r="J9517" s="0" t="n">
        <v>702</v>
      </c>
      <c r="K9517" s="0" t="n">
        <v>977</v>
      </c>
      <c r="L9517" s="15" t="s">
        <v>97</v>
      </c>
      <c r="M9517" s="0" t="n">
        <v>10</v>
      </c>
      <c r="N9517" s="16" t="n">
        <f aca="false">I9517*K9517</f>
        <v>165113</v>
      </c>
      <c r="O9517" s="16" t="n">
        <f aca="false">I9517*(K9517-J9517)</f>
        <v>46475</v>
      </c>
      <c r="P9517" s="15" t="n">
        <f aca="false">K9517-J9517</f>
        <v>275</v>
      </c>
      <c r="Q9517" s="0" t="str">
        <f aca="false">IF(G9517=0,"Out of stock",IF(G9517&lt;H9517,"Understocked",IF(G9517&gt;Summary!$B$6*H9517,"Overstocked","Healthy")))</f>
        <v>Overstocked</v>
      </c>
      <c r="R9517" s="0" t="str">
        <f aca="false">IF(I9517&gt;=Summary!$B$7,"Fast",IF(I9517&lt;Summary!$B$8,"Slow","Medium"))</f>
        <v>Medium</v>
      </c>
      <c r="S9517" s="15" t="n">
        <f aca="false">IF(M9517&gt;Summary!$B$5,1,0)</f>
        <v>1</v>
      </c>
      <c r="T9517" s="16" t="n">
        <f aca="false">IF(Q9517="Overstocked",(G9517-Summary!$B$6*H9517)*J9517,0)</f>
        <v>21060</v>
      </c>
    </row>
    <row r="9518" customFormat="false" ht="15" hidden="false" customHeight="false" outlineLevel="0" collapsed="false">
      <c r="A9518" s="0" t="s">
        <v>9616</v>
      </c>
      <c r="B9518" s="0" t="s">
        <v>115</v>
      </c>
      <c r="C9518" s="0" t="s">
        <v>96</v>
      </c>
      <c r="D9518" s="0" t="s">
        <v>79</v>
      </c>
      <c r="E9518" s="14" t="n">
        <v>45612</v>
      </c>
      <c r="F9518" s="14" t="n">
        <v>45619</v>
      </c>
      <c r="G9518" s="0" t="n">
        <v>247</v>
      </c>
      <c r="H9518" s="0" t="n">
        <v>101</v>
      </c>
      <c r="I9518" s="0" t="n">
        <v>130</v>
      </c>
      <c r="J9518" s="0" t="n">
        <v>478</v>
      </c>
      <c r="K9518" s="0" t="n">
        <v>707</v>
      </c>
      <c r="L9518" s="15" t="s">
        <v>87</v>
      </c>
      <c r="M9518" s="0" t="n">
        <v>7</v>
      </c>
      <c r="N9518" s="16" t="n">
        <f aca="false">I9518*K9518</f>
        <v>91910</v>
      </c>
      <c r="O9518" s="16" t="n">
        <f aca="false">I9518*(K9518-J9518)</f>
        <v>29770</v>
      </c>
      <c r="P9518" s="15" t="n">
        <f aca="false">K9518-J9518</f>
        <v>229</v>
      </c>
      <c r="Q9518" s="0" t="str">
        <f aca="false">IF(G9518=0,"Out of stock",IF(G9518&lt;H9518,"Understocked",IF(G9518&gt;Summary!$B$6*H9518,"Overstocked","Healthy")))</f>
        <v>Healthy</v>
      </c>
      <c r="R9518" s="0" t="str">
        <f aca="false">IF(I9518&gt;=Summary!$B$7,"Fast",IF(I9518&lt;Summary!$B$8,"Slow","Medium"))</f>
        <v>Medium</v>
      </c>
      <c r="S9518" s="15" t="n">
        <f aca="false">IF(M9518&gt;Summary!$B$5,1,0)</f>
        <v>0</v>
      </c>
      <c r="T9518" s="16" t="n">
        <f aca="false">IF(Q9518="Overstocked",(G9518-Summary!$B$6*H9518)*J9518,0)</f>
        <v>0</v>
      </c>
    </row>
    <row r="9519" customFormat="false" ht="15" hidden="false" customHeight="false" outlineLevel="0" collapsed="false">
      <c r="A9519" s="0" t="s">
        <v>9617</v>
      </c>
      <c r="B9519" s="0" t="s">
        <v>101</v>
      </c>
      <c r="C9519" s="0" t="s">
        <v>104</v>
      </c>
      <c r="D9519" s="0" t="s">
        <v>90</v>
      </c>
      <c r="E9519" s="14" t="n">
        <v>45306</v>
      </c>
      <c r="F9519" s="14" t="n">
        <v>45315</v>
      </c>
      <c r="G9519" s="0" t="n">
        <v>350</v>
      </c>
      <c r="H9519" s="0" t="n">
        <v>94</v>
      </c>
      <c r="I9519" s="0" t="n">
        <v>219</v>
      </c>
      <c r="J9519" s="0" t="n">
        <v>524</v>
      </c>
      <c r="K9519" s="0" t="n">
        <v>583</v>
      </c>
      <c r="L9519" s="15" t="s">
        <v>80</v>
      </c>
      <c r="M9519" s="0" t="n">
        <v>9</v>
      </c>
      <c r="N9519" s="16" t="n">
        <f aca="false">I9519*K9519</f>
        <v>127677</v>
      </c>
      <c r="O9519" s="16" t="n">
        <f aca="false">I9519*(K9519-J9519)</f>
        <v>12921</v>
      </c>
      <c r="P9519" s="15" t="n">
        <f aca="false">K9519-J9519</f>
        <v>59</v>
      </c>
      <c r="Q9519" s="0" t="str">
        <f aca="false">IF(G9519=0,"Out of stock",IF(G9519&lt;H9519,"Understocked",IF(G9519&gt;Summary!$B$6*H9519,"Overstocked","Healthy")))</f>
        <v>Healthy</v>
      </c>
      <c r="R9519" s="0" t="str">
        <f aca="false">IF(I9519&gt;=Summary!$B$7,"Fast",IF(I9519&lt;Summary!$B$8,"Slow","Medium"))</f>
        <v>Fast</v>
      </c>
      <c r="S9519" s="15" t="n">
        <f aca="false">IF(M9519&gt;Summary!$B$5,1,0)</f>
        <v>1</v>
      </c>
      <c r="T9519" s="16" t="n">
        <f aca="false">IF(Q9519="Overstocked",(G9519-Summary!$B$6*H9519)*J9519,0)</f>
        <v>0</v>
      </c>
    </row>
    <row r="9520" customFormat="false" ht="15" hidden="false" customHeight="false" outlineLevel="0" collapsed="false">
      <c r="A9520" s="0" t="s">
        <v>9618</v>
      </c>
      <c r="B9520" s="0" t="s">
        <v>107</v>
      </c>
      <c r="C9520" s="0" t="s">
        <v>96</v>
      </c>
      <c r="D9520" s="0" t="s">
        <v>90</v>
      </c>
      <c r="E9520" s="14" t="n">
        <v>45558</v>
      </c>
      <c r="F9520" s="14" t="n">
        <v>45564</v>
      </c>
      <c r="G9520" s="0" t="n">
        <v>344</v>
      </c>
      <c r="H9520" s="0" t="n">
        <v>110</v>
      </c>
      <c r="I9520" s="0" t="n">
        <v>63</v>
      </c>
      <c r="J9520" s="0" t="n">
        <v>640</v>
      </c>
      <c r="K9520" s="0" t="n">
        <v>891</v>
      </c>
      <c r="L9520" s="15" t="s">
        <v>87</v>
      </c>
      <c r="M9520" s="0" t="n">
        <v>6</v>
      </c>
      <c r="N9520" s="16" t="n">
        <f aca="false">I9520*K9520</f>
        <v>56133</v>
      </c>
      <c r="O9520" s="16" t="n">
        <f aca="false">I9520*(K9520-J9520)</f>
        <v>15813</v>
      </c>
      <c r="P9520" s="15" t="n">
        <f aca="false">K9520-J9520</f>
        <v>251</v>
      </c>
      <c r="Q9520" s="0" t="str">
        <f aca="false">IF(G9520=0,"Out of stock",IF(G9520&lt;H9520,"Understocked",IF(G9520&gt;Summary!$B$6*H9520,"Overstocked","Healthy")))</f>
        <v>Healthy</v>
      </c>
      <c r="R9520" s="0" t="str">
        <f aca="false">IF(I9520&gt;=Summary!$B$7,"Fast",IF(I9520&lt;Summary!$B$8,"Slow","Medium"))</f>
        <v>Slow</v>
      </c>
      <c r="S9520" s="15" t="n">
        <f aca="false">IF(M9520&gt;Summary!$B$5,1,0)</f>
        <v>0</v>
      </c>
      <c r="T9520" s="16" t="n">
        <f aca="false">IF(Q9520="Overstocked",(G9520-Summary!$B$6*H9520)*J9520,0)</f>
        <v>0</v>
      </c>
    </row>
    <row r="9521" customFormat="false" ht="15" hidden="false" customHeight="false" outlineLevel="0" collapsed="false">
      <c r="A9521" s="0" t="s">
        <v>9619</v>
      </c>
      <c r="B9521" s="0" t="s">
        <v>115</v>
      </c>
      <c r="C9521" s="0" t="s">
        <v>104</v>
      </c>
      <c r="D9521" s="0" t="s">
        <v>102</v>
      </c>
      <c r="E9521" s="14" t="n">
        <v>45520</v>
      </c>
      <c r="F9521" s="14" t="n">
        <v>45526</v>
      </c>
      <c r="G9521" s="0" t="n">
        <v>339</v>
      </c>
      <c r="H9521" s="0" t="n">
        <v>80</v>
      </c>
      <c r="I9521" s="0" t="n">
        <v>31</v>
      </c>
      <c r="J9521" s="0" t="n">
        <v>575</v>
      </c>
      <c r="K9521" s="0" t="n">
        <v>1003</v>
      </c>
      <c r="L9521" s="15" t="s">
        <v>93</v>
      </c>
      <c r="M9521" s="0" t="n">
        <v>6</v>
      </c>
      <c r="N9521" s="16" t="n">
        <f aca="false">I9521*K9521</f>
        <v>31093</v>
      </c>
      <c r="O9521" s="16" t="n">
        <f aca="false">I9521*(K9521-J9521)</f>
        <v>13268</v>
      </c>
      <c r="P9521" s="15" t="n">
        <f aca="false">K9521-J9521</f>
        <v>428</v>
      </c>
      <c r="Q9521" s="0" t="str">
        <f aca="false">IF(G9521=0,"Out of stock",IF(G9521&lt;H9521,"Understocked",IF(G9521&gt;Summary!$B$6*H9521,"Overstocked","Healthy")))</f>
        <v>Overstocked</v>
      </c>
      <c r="R9521" s="0" t="str">
        <f aca="false">IF(I9521&gt;=Summary!$B$7,"Fast",IF(I9521&lt;Summary!$B$8,"Slow","Medium"))</f>
        <v>Slow</v>
      </c>
      <c r="S9521" s="15" t="n">
        <f aca="false">IF(M9521&gt;Summary!$B$5,1,0)</f>
        <v>0</v>
      </c>
      <c r="T9521" s="16" t="n">
        <f aca="false">IF(Q9521="Overstocked",(G9521-Summary!$B$6*H9521)*J9521,0)</f>
        <v>10925</v>
      </c>
    </row>
    <row r="9522" customFormat="false" ht="15" hidden="false" customHeight="false" outlineLevel="0" collapsed="false">
      <c r="A9522" s="0" t="s">
        <v>9620</v>
      </c>
      <c r="B9522" s="0" t="s">
        <v>77</v>
      </c>
      <c r="C9522" s="0" t="s">
        <v>104</v>
      </c>
      <c r="D9522" s="0" t="s">
        <v>102</v>
      </c>
      <c r="E9522" s="14" t="n">
        <v>45078</v>
      </c>
      <c r="F9522" s="14" t="n">
        <v>45085</v>
      </c>
      <c r="G9522" s="0" t="n">
        <v>500</v>
      </c>
      <c r="H9522" s="0" t="n">
        <v>149</v>
      </c>
      <c r="I9522" s="0" t="n">
        <v>258</v>
      </c>
      <c r="J9522" s="0" t="n">
        <v>1523</v>
      </c>
      <c r="K9522" s="0" t="n">
        <v>1804</v>
      </c>
      <c r="L9522" s="15" t="s">
        <v>82</v>
      </c>
      <c r="M9522" s="0" t="n">
        <v>7</v>
      </c>
      <c r="N9522" s="16" t="n">
        <f aca="false">I9522*K9522</f>
        <v>465432</v>
      </c>
      <c r="O9522" s="16" t="n">
        <f aca="false">I9522*(K9522-J9522)</f>
        <v>72498</v>
      </c>
      <c r="P9522" s="15" t="n">
        <f aca="false">K9522-J9522</f>
        <v>281</v>
      </c>
      <c r="Q9522" s="0" t="str">
        <f aca="false">IF(G9522=0,"Out of stock",IF(G9522&lt;H9522,"Understocked",IF(G9522&gt;Summary!$B$6*H9522,"Overstocked","Healthy")))</f>
        <v>Healthy</v>
      </c>
      <c r="R9522" s="0" t="str">
        <f aca="false">IF(I9522&gt;=Summary!$B$7,"Fast",IF(I9522&lt;Summary!$B$8,"Slow","Medium"))</f>
        <v>Fast</v>
      </c>
      <c r="S9522" s="15" t="n">
        <f aca="false">IF(M9522&gt;Summary!$B$5,1,0)</f>
        <v>0</v>
      </c>
      <c r="T9522" s="16" t="n">
        <f aca="false">IF(Q9522="Overstocked",(G9522-Summary!$B$6*H9522)*J9522,0)</f>
        <v>0</v>
      </c>
    </row>
    <row r="9523" customFormat="false" ht="15" hidden="false" customHeight="false" outlineLevel="0" collapsed="false">
      <c r="A9523" s="0" t="s">
        <v>9621</v>
      </c>
      <c r="B9523" s="0" t="s">
        <v>115</v>
      </c>
      <c r="C9523" s="0" t="s">
        <v>78</v>
      </c>
      <c r="D9523" s="0" t="s">
        <v>102</v>
      </c>
      <c r="E9523" s="14" t="n">
        <v>45172</v>
      </c>
      <c r="F9523" s="14" t="n">
        <v>45173</v>
      </c>
      <c r="G9523" s="0" t="n">
        <v>179</v>
      </c>
      <c r="H9523" s="0" t="n">
        <v>115</v>
      </c>
      <c r="I9523" s="0" t="n">
        <v>4</v>
      </c>
      <c r="J9523" s="0" t="n">
        <v>497</v>
      </c>
      <c r="K9523" s="0" t="n">
        <v>616</v>
      </c>
      <c r="L9523" s="15" t="s">
        <v>80</v>
      </c>
      <c r="M9523" s="0" t="n">
        <v>1</v>
      </c>
      <c r="N9523" s="16" t="n">
        <f aca="false">I9523*K9523</f>
        <v>2464</v>
      </c>
      <c r="O9523" s="16" t="n">
        <f aca="false">I9523*(K9523-J9523)</f>
        <v>476</v>
      </c>
      <c r="P9523" s="15" t="n">
        <f aca="false">K9523-J9523</f>
        <v>119</v>
      </c>
      <c r="Q9523" s="0" t="str">
        <f aca="false">IF(G9523=0,"Out of stock",IF(G9523&lt;H9523,"Understocked",IF(G9523&gt;Summary!$B$6*H9523,"Overstocked","Healthy")))</f>
        <v>Healthy</v>
      </c>
      <c r="R9523" s="0" t="str">
        <f aca="false">IF(I9523&gt;=Summary!$B$7,"Fast",IF(I9523&lt;Summary!$B$8,"Slow","Medium"))</f>
        <v>Slow</v>
      </c>
      <c r="S9523" s="15" t="n">
        <f aca="false">IF(M9523&gt;Summary!$B$5,1,0)</f>
        <v>0</v>
      </c>
      <c r="T9523" s="16" t="n">
        <f aca="false">IF(Q9523="Overstocked",(G9523-Summary!$B$6*H9523)*J9523,0)</f>
        <v>0</v>
      </c>
    </row>
    <row r="9524" customFormat="false" ht="15" hidden="false" customHeight="false" outlineLevel="0" collapsed="false">
      <c r="A9524" s="0" t="s">
        <v>9622</v>
      </c>
      <c r="B9524" s="0" t="s">
        <v>123</v>
      </c>
      <c r="C9524" s="0" t="s">
        <v>78</v>
      </c>
      <c r="D9524" s="0" t="s">
        <v>86</v>
      </c>
      <c r="E9524" s="14" t="n">
        <v>45065</v>
      </c>
      <c r="F9524" s="14" t="n">
        <v>45074</v>
      </c>
      <c r="G9524" s="0" t="n">
        <v>32</v>
      </c>
      <c r="H9524" s="0" t="n">
        <v>112</v>
      </c>
      <c r="I9524" s="0" t="n">
        <v>19</v>
      </c>
      <c r="J9524" s="0" t="n">
        <v>614</v>
      </c>
      <c r="K9524" s="0" t="n">
        <v>952</v>
      </c>
      <c r="L9524" s="15" t="s">
        <v>80</v>
      </c>
      <c r="M9524" s="0" t="n">
        <v>9</v>
      </c>
      <c r="N9524" s="16" t="n">
        <f aca="false">I9524*K9524</f>
        <v>18088</v>
      </c>
      <c r="O9524" s="16" t="n">
        <f aca="false">I9524*(K9524-J9524)</f>
        <v>6422</v>
      </c>
      <c r="P9524" s="15" t="n">
        <f aca="false">K9524-J9524</f>
        <v>338</v>
      </c>
      <c r="Q9524" s="0" t="str">
        <f aca="false">IF(G9524=0,"Out of stock",IF(G9524&lt;H9524,"Understocked",IF(G9524&gt;Summary!$B$6*H9524,"Overstocked","Healthy")))</f>
        <v>Understocked</v>
      </c>
      <c r="R9524" s="0" t="str">
        <f aca="false">IF(I9524&gt;=Summary!$B$7,"Fast",IF(I9524&lt;Summary!$B$8,"Slow","Medium"))</f>
        <v>Slow</v>
      </c>
      <c r="S9524" s="15" t="n">
        <f aca="false">IF(M9524&gt;Summary!$B$5,1,0)</f>
        <v>1</v>
      </c>
      <c r="T9524" s="16" t="n">
        <f aca="false">IF(Q9524="Overstocked",(G9524-Summary!$B$6*H9524)*J9524,0)</f>
        <v>0</v>
      </c>
    </row>
    <row r="9525" customFormat="false" ht="15" hidden="false" customHeight="false" outlineLevel="0" collapsed="false">
      <c r="A9525" s="0" t="s">
        <v>9623</v>
      </c>
      <c r="B9525" s="0" t="s">
        <v>101</v>
      </c>
      <c r="C9525" s="0" t="s">
        <v>96</v>
      </c>
      <c r="D9525" s="0" t="s">
        <v>86</v>
      </c>
      <c r="E9525" s="14" t="n">
        <v>45244</v>
      </c>
      <c r="F9525" s="14" t="n">
        <v>45253</v>
      </c>
      <c r="G9525" s="0" t="n">
        <v>497</v>
      </c>
      <c r="H9525" s="0" t="n">
        <v>65</v>
      </c>
      <c r="I9525" s="0" t="n">
        <v>24</v>
      </c>
      <c r="J9525" s="0" t="n">
        <v>871</v>
      </c>
      <c r="K9525" s="0" t="n">
        <v>950</v>
      </c>
      <c r="L9525" s="15" t="s">
        <v>80</v>
      </c>
      <c r="M9525" s="0" t="n">
        <v>9</v>
      </c>
      <c r="N9525" s="16" t="n">
        <f aca="false">I9525*K9525</f>
        <v>22800</v>
      </c>
      <c r="O9525" s="16" t="n">
        <f aca="false">I9525*(K9525-J9525)</f>
        <v>1896</v>
      </c>
      <c r="P9525" s="15" t="n">
        <f aca="false">K9525-J9525</f>
        <v>79</v>
      </c>
      <c r="Q9525" s="0" t="str">
        <f aca="false">IF(G9525=0,"Out of stock",IF(G9525&lt;H9525,"Understocked",IF(G9525&gt;Summary!$B$6*H9525,"Overstocked","Healthy")))</f>
        <v>Overstocked</v>
      </c>
      <c r="R9525" s="0" t="str">
        <f aca="false">IF(I9525&gt;=Summary!$B$7,"Fast",IF(I9525&lt;Summary!$B$8,"Slow","Medium"))</f>
        <v>Slow</v>
      </c>
      <c r="S9525" s="15" t="n">
        <f aca="false">IF(M9525&gt;Summary!$B$5,1,0)</f>
        <v>1</v>
      </c>
      <c r="T9525" s="16" t="n">
        <f aca="false">IF(Q9525="Overstocked",(G9525-Summary!$B$6*H9525)*J9525,0)</f>
        <v>206427</v>
      </c>
    </row>
    <row r="9526" customFormat="false" ht="15" hidden="false" customHeight="false" outlineLevel="0" collapsed="false">
      <c r="A9526" s="0" t="s">
        <v>9624</v>
      </c>
      <c r="B9526" s="0" t="s">
        <v>115</v>
      </c>
      <c r="C9526" s="0" t="s">
        <v>96</v>
      </c>
      <c r="D9526" s="0" t="s">
        <v>90</v>
      </c>
      <c r="E9526" s="14" t="n">
        <v>45020</v>
      </c>
      <c r="F9526" s="14" t="n">
        <v>45021</v>
      </c>
      <c r="G9526" s="0" t="n">
        <v>71</v>
      </c>
      <c r="H9526" s="0" t="n">
        <v>92</v>
      </c>
      <c r="I9526" s="0" t="n">
        <v>154</v>
      </c>
      <c r="J9526" s="0" t="n">
        <v>699</v>
      </c>
      <c r="K9526" s="0" t="n">
        <v>1182</v>
      </c>
      <c r="L9526" s="15" t="s">
        <v>87</v>
      </c>
      <c r="M9526" s="0" t="n">
        <v>1</v>
      </c>
      <c r="N9526" s="16" t="n">
        <f aca="false">I9526*K9526</f>
        <v>182028</v>
      </c>
      <c r="O9526" s="16" t="n">
        <f aca="false">I9526*(K9526-J9526)</f>
        <v>74382</v>
      </c>
      <c r="P9526" s="15" t="n">
        <f aca="false">K9526-J9526</f>
        <v>483</v>
      </c>
      <c r="Q9526" s="0" t="str">
        <f aca="false">IF(G9526=0,"Out of stock",IF(G9526&lt;H9526,"Understocked",IF(G9526&gt;Summary!$B$6*H9526,"Overstocked","Healthy")))</f>
        <v>Understocked</v>
      </c>
      <c r="R9526" s="0" t="str">
        <f aca="false">IF(I9526&gt;=Summary!$B$7,"Fast",IF(I9526&lt;Summary!$B$8,"Slow","Medium"))</f>
        <v>Medium</v>
      </c>
      <c r="S9526" s="15" t="n">
        <f aca="false">IF(M9526&gt;Summary!$B$5,1,0)</f>
        <v>0</v>
      </c>
      <c r="T9526" s="16" t="n">
        <f aca="false">IF(Q9526="Overstocked",(G9526-Summary!$B$6*H9526)*J9526,0)</f>
        <v>0</v>
      </c>
    </row>
    <row r="9527" customFormat="false" ht="15" hidden="false" customHeight="false" outlineLevel="0" collapsed="false">
      <c r="A9527" s="0" t="s">
        <v>9625</v>
      </c>
      <c r="B9527" s="0" t="s">
        <v>123</v>
      </c>
      <c r="C9527" s="0" t="s">
        <v>104</v>
      </c>
      <c r="D9527" s="0" t="s">
        <v>92</v>
      </c>
      <c r="E9527" s="14" t="n">
        <v>45495</v>
      </c>
      <c r="F9527" s="14" t="n">
        <v>45498</v>
      </c>
      <c r="G9527" s="0" t="n">
        <v>400</v>
      </c>
      <c r="H9527" s="0" t="n">
        <v>133</v>
      </c>
      <c r="I9527" s="0" t="n">
        <v>154</v>
      </c>
      <c r="J9527" s="0" t="n">
        <v>1625</v>
      </c>
      <c r="K9527" s="0" t="n">
        <v>1853</v>
      </c>
      <c r="L9527" s="15" t="s">
        <v>87</v>
      </c>
      <c r="M9527" s="0" t="n">
        <v>3</v>
      </c>
      <c r="N9527" s="16" t="n">
        <f aca="false">I9527*K9527</f>
        <v>285362</v>
      </c>
      <c r="O9527" s="16" t="n">
        <f aca="false">I9527*(K9527-J9527)</f>
        <v>35112</v>
      </c>
      <c r="P9527" s="15" t="n">
        <f aca="false">K9527-J9527</f>
        <v>228</v>
      </c>
      <c r="Q9527" s="0" t="str">
        <f aca="false">IF(G9527=0,"Out of stock",IF(G9527&lt;H9527,"Understocked",IF(G9527&gt;Summary!$B$6*H9527,"Overstocked","Healthy")))</f>
        <v>Healthy</v>
      </c>
      <c r="R9527" s="0" t="str">
        <f aca="false">IF(I9527&gt;=Summary!$B$7,"Fast",IF(I9527&lt;Summary!$B$8,"Slow","Medium"))</f>
        <v>Medium</v>
      </c>
      <c r="S9527" s="15" t="n">
        <f aca="false">IF(M9527&gt;Summary!$B$5,1,0)</f>
        <v>0</v>
      </c>
      <c r="T9527" s="16" t="n">
        <f aca="false">IF(Q9527="Overstocked",(G9527-Summary!$B$6*H9527)*J9527,0)</f>
        <v>0</v>
      </c>
    </row>
    <row r="9528" customFormat="false" ht="15" hidden="false" customHeight="false" outlineLevel="0" collapsed="false">
      <c r="A9528" s="0" t="s">
        <v>9626</v>
      </c>
      <c r="B9528" s="0" t="s">
        <v>77</v>
      </c>
      <c r="C9528" s="0" t="s">
        <v>78</v>
      </c>
      <c r="D9528" s="0" t="s">
        <v>90</v>
      </c>
      <c r="E9528" s="14" t="n">
        <v>45585</v>
      </c>
      <c r="F9528" s="14" t="n">
        <v>45588</v>
      </c>
      <c r="G9528" s="0" t="n">
        <v>228</v>
      </c>
      <c r="H9528" s="0" t="n">
        <v>101</v>
      </c>
      <c r="I9528" s="0" t="n">
        <v>153</v>
      </c>
      <c r="J9528" s="0" t="n">
        <v>988</v>
      </c>
      <c r="K9528" s="0" t="n">
        <v>1415</v>
      </c>
      <c r="L9528" s="15" t="s">
        <v>82</v>
      </c>
      <c r="M9528" s="0" t="n">
        <v>3</v>
      </c>
      <c r="N9528" s="16" t="n">
        <f aca="false">I9528*K9528</f>
        <v>216495</v>
      </c>
      <c r="O9528" s="16" t="n">
        <f aca="false">I9528*(K9528-J9528)</f>
        <v>65331</v>
      </c>
      <c r="P9528" s="15" t="n">
        <f aca="false">K9528-J9528</f>
        <v>427</v>
      </c>
      <c r="Q9528" s="0" t="str">
        <f aca="false">IF(G9528=0,"Out of stock",IF(G9528&lt;H9528,"Understocked",IF(G9528&gt;Summary!$B$6*H9528,"Overstocked","Healthy")))</f>
        <v>Healthy</v>
      </c>
      <c r="R9528" s="0" t="str">
        <f aca="false">IF(I9528&gt;=Summary!$B$7,"Fast",IF(I9528&lt;Summary!$B$8,"Slow","Medium"))</f>
        <v>Medium</v>
      </c>
      <c r="S9528" s="15" t="n">
        <f aca="false">IF(M9528&gt;Summary!$B$5,1,0)</f>
        <v>0</v>
      </c>
      <c r="T9528" s="16" t="n">
        <f aca="false">IF(Q9528="Overstocked",(G9528-Summary!$B$6*H9528)*J9528,0)</f>
        <v>0</v>
      </c>
    </row>
    <row r="9529" customFormat="false" ht="15" hidden="false" customHeight="false" outlineLevel="0" collapsed="false">
      <c r="A9529" s="0" t="s">
        <v>9627</v>
      </c>
      <c r="B9529" s="0" t="s">
        <v>89</v>
      </c>
      <c r="C9529" s="0" t="s">
        <v>85</v>
      </c>
      <c r="D9529" s="0" t="s">
        <v>79</v>
      </c>
      <c r="E9529" s="14" t="n">
        <v>45555</v>
      </c>
      <c r="F9529" s="14" t="n">
        <v>45563</v>
      </c>
      <c r="G9529" s="0" t="n">
        <v>359</v>
      </c>
      <c r="H9529" s="0" t="n">
        <v>73</v>
      </c>
      <c r="I9529" s="0" t="n">
        <v>83</v>
      </c>
      <c r="J9529" s="0" t="n">
        <v>1875</v>
      </c>
      <c r="K9529" s="0" t="n">
        <v>1928</v>
      </c>
      <c r="L9529" s="15" t="s">
        <v>93</v>
      </c>
      <c r="M9529" s="0" t="n">
        <v>8</v>
      </c>
      <c r="N9529" s="16" t="n">
        <f aca="false">I9529*K9529</f>
        <v>160024</v>
      </c>
      <c r="O9529" s="16" t="n">
        <f aca="false">I9529*(K9529-J9529)</f>
        <v>4399</v>
      </c>
      <c r="P9529" s="15" t="n">
        <f aca="false">K9529-J9529</f>
        <v>53</v>
      </c>
      <c r="Q9529" s="0" t="str">
        <f aca="false">IF(G9529=0,"Out of stock",IF(G9529&lt;H9529,"Understocked",IF(G9529&gt;Summary!$B$6*H9529,"Overstocked","Healthy")))</f>
        <v>Overstocked</v>
      </c>
      <c r="R9529" s="0" t="str">
        <f aca="false">IF(I9529&gt;=Summary!$B$7,"Fast",IF(I9529&lt;Summary!$B$8,"Slow","Medium"))</f>
        <v>Slow</v>
      </c>
      <c r="S9529" s="15" t="n">
        <f aca="false">IF(M9529&gt;Summary!$B$5,1,0)</f>
        <v>1</v>
      </c>
      <c r="T9529" s="16" t="n">
        <f aca="false">IF(Q9529="Overstocked",(G9529-Summary!$B$6*H9529)*J9529,0)</f>
        <v>125625</v>
      </c>
    </row>
    <row r="9530" customFormat="false" ht="15" hidden="false" customHeight="false" outlineLevel="0" collapsed="false">
      <c r="A9530" s="0" t="s">
        <v>9628</v>
      </c>
      <c r="B9530" s="0" t="s">
        <v>77</v>
      </c>
      <c r="C9530" s="0" t="s">
        <v>85</v>
      </c>
      <c r="D9530" s="0" t="s">
        <v>86</v>
      </c>
      <c r="E9530" s="14" t="n">
        <v>45226</v>
      </c>
      <c r="F9530" s="14" t="n">
        <v>45231</v>
      </c>
      <c r="G9530" s="0" t="n">
        <v>251</v>
      </c>
      <c r="H9530" s="0" t="n">
        <v>54</v>
      </c>
      <c r="I9530" s="0" t="n">
        <v>261</v>
      </c>
      <c r="J9530" s="0" t="n">
        <v>1468</v>
      </c>
      <c r="K9530" s="0" t="n">
        <v>1551</v>
      </c>
      <c r="L9530" s="15" t="s">
        <v>80</v>
      </c>
      <c r="M9530" s="0" t="n">
        <v>5</v>
      </c>
      <c r="N9530" s="16" t="n">
        <f aca="false">I9530*K9530</f>
        <v>404811</v>
      </c>
      <c r="O9530" s="16" t="n">
        <f aca="false">I9530*(K9530-J9530)</f>
        <v>21663</v>
      </c>
      <c r="P9530" s="15" t="n">
        <f aca="false">K9530-J9530</f>
        <v>83</v>
      </c>
      <c r="Q9530" s="0" t="str">
        <f aca="false">IF(G9530=0,"Out of stock",IF(G9530&lt;H9530,"Understocked",IF(G9530&gt;Summary!$B$6*H9530,"Overstocked","Healthy")))</f>
        <v>Overstocked</v>
      </c>
      <c r="R9530" s="0" t="str">
        <f aca="false">IF(I9530&gt;=Summary!$B$7,"Fast",IF(I9530&lt;Summary!$B$8,"Slow","Medium"))</f>
        <v>Fast</v>
      </c>
      <c r="S9530" s="15" t="n">
        <f aca="false">IF(M9530&gt;Summary!$B$5,1,0)</f>
        <v>0</v>
      </c>
      <c r="T9530" s="16" t="n">
        <f aca="false">IF(Q9530="Overstocked",(G9530-Summary!$B$6*H9530)*J9530,0)</f>
        <v>51380</v>
      </c>
    </row>
    <row r="9531" customFormat="false" ht="15" hidden="false" customHeight="false" outlineLevel="0" collapsed="false">
      <c r="A9531" s="0" t="s">
        <v>9629</v>
      </c>
      <c r="B9531" s="0" t="s">
        <v>95</v>
      </c>
      <c r="C9531" s="0" t="s">
        <v>85</v>
      </c>
      <c r="D9531" s="0" t="s">
        <v>86</v>
      </c>
      <c r="E9531" s="14" t="n">
        <v>45002</v>
      </c>
      <c r="F9531" s="14" t="n">
        <v>45007</v>
      </c>
      <c r="G9531" s="0" t="n">
        <v>35</v>
      </c>
      <c r="H9531" s="0" t="n">
        <v>79</v>
      </c>
      <c r="I9531" s="0" t="n">
        <v>288</v>
      </c>
      <c r="J9531" s="0" t="n">
        <v>783</v>
      </c>
      <c r="K9531" s="0" t="n">
        <v>1235</v>
      </c>
      <c r="L9531" s="15" t="s">
        <v>82</v>
      </c>
      <c r="M9531" s="0" t="n">
        <v>5</v>
      </c>
      <c r="N9531" s="16" t="n">
        <f aca="false">I9531*K9531</f>
        <v>355680</v>
      </c>
      <c r="O9531" s="16" t="n">
        <f aca="false">I9531*(K9531-J9531)</f>
        <v>130176</v>
      </c>
      <c r="P9531" s="15" t="n">
        <f aca="false">K9531-J9531</f>
        <v>452</v>
      </c>
      <c r="Q9531" s="0" t="str">
        <f aca="false">IF(G9531=0,"Out of stock",IF(G9531&lt;H9531,"Understocked",IF(G9531&gt;Summary!$B$6*H9531,"Overstocked","Healthy")))</f>
        <v>Understocked</v>
      </c>
      <c r="R9531" s="0" t="str">
        <f aca="false">IF(I9531&gt;=Summary!$B$7,"Fast",IF(I9531&lt;Summary!$B$8,"Slow","Medium"))</f>
        <v>Fast</v>
      </c>
      <c r="S9531" s="15" t="n">
        <f aca="false">IF(M9531&gt;Summary!$B$5,1,0)</f>
        <v>0</v>
      </c>
      <c r="T9531" s="16" t="n">
        <f aca="false">IF(Q9531="Overstocked",(G9531-Summary!$B$6*H9531)*J9531,0)</f>
        <v>0</v>
      </c>
    </row>
    <row r="9532" customFormat="false" ht="15" hidden="false" customHeight="false" outlineLevel="0" collapsed="false">
      <c r="A9532" s="0" t="s">
        <v>9630</v>
      </c>
      <c r="B9532" s="0" t="s">
        <v>84</v>
      </c>
      <c r="C9532" s="0" t="s">
        <v>96</v>
      </c>
      <c r="D9532" s="0" t="s">
        <v>79</v>
      </c>
      <c r="E9532" s="14" t="n">
        <v>45331</v>
      </c>
      <c r="F9532" s="14" t="n">
        <v>45336</v>
      </c>
      <c r="G9532" s="0" t="n">
        <v>20</v>
      </c>
      <c r="H9532" s="0" t="n">
        <v>73</v>
      </c>
      <c r="I9532" s="0" t="n">
        <v>87</v>
      </c>
      <c r="J9532" s="0" t="n">
        <v>753</v>
      </c>
      <c r="K9532" s="0" t="n">
        <v>875</v>
      </c>
      <c r="L9532" s="15" t="s">
        <v>93</v>
      </c>
      <c r="M9532" s="0" t="n">
        <v>5</v>
      </c>
      <c r="N9532" s="16" t="n">
        <f aca="false">I9532*K9532</f>
        <v>76125</v>
      </c>
      <c r="O9532" s="16" t="n">
        <f aca="false">I9532*(K9532-J9532)</f>
        <v>10614</v>
      </c>
      <c r="P9532" s="15" t="n">
        <f aca="false">K9532-J9532</f>
        <v>122</v>
      </c>
      <c r="Q9532" s="0" t="str">
        <f aca="false">IF(G9532=0,"Out of stock",IF(G9532&lt;H9532,"Understocked",IF(G9532&gt;Summary!$B$6*H9532,"Overstocked","Healthy")))</f>
        <v>Understocked</v>
      </c>
      <c r="R9532" s="0" t="str">
        <f aca="false">IF(I9532&gt;=Summary!$B$7,"Fast",IF(I9532&lt;Summary!$B$8,"Slow","Medium"))</f>
        <v>Slow</v>
      </c>
      <c r="S9532" s="15" t="n">
        <f aca="false">IF(M9532&gt;Summary!$B$5,1,0)</f>
        <v>0</v>
      </c>
      <c r="T9532" s="16" t="n">
        <f aca="false">IF(Q9532="Overstocked",(G9532-Summary!$B$6*H9532)*J9532,0)</f>
        <v>0</v>
      </c>
    </row>
    <row r="9533" customFormat="false" ht="15" hidden="false" customHeight="false" outlineLevel="0" collapsed="false">
      <c r="A9533" s="0" t="s">
        <v>9631</v>
      </c>
      <c r="B9533" s="0" t="s">
        <v>77</v>
      </c>
      <c r="C9533" s="0" t="s">
        <v>96</v>
      </c>
      <c r="D9533" s="0" t="s">
        <v>92</v>
      </c>
      <c r="E9533" s="14" t="n">
        <v>45486</v>
      </c>
      <c r="F9533" s="14" t="n">
        <v>45490</v>
      </c>
      <c r="G9533" s="0" t="n">
        <v>115</v>
      </c>
      <c r="H9533" s="0" t="n">
        <v>121</v>
      </c>
      <c r="I9533" s="0" t="n">
        <v>55</v>
      </c>
      <c r="J9533" s="0" t="n">
        <v>706</v>
      </c>
      <c r="K9533" s="0" t="n">
        <v>998</v>
      </c>
      <c r="L9533" s="15" t="s">
        <v>93</v>
      </c>
      <c r="M9533" s="0" t="n">
        <v>4</v>
      </c>
      <c r="N9533" s="16" t="n">
        <f aca="false">I9533*K9533</f>
        <v>54890</v>
      </c>
      <c r="O9533" s="16" t="n">
        <f aca="false">I9533*(K9533-J9533)</f>
        <v>16060</v>
      </c>
      <c r="P9533" s="15" t="n">
        <f aca="false">K9533-J9533</f>
        <v>292</v>
      </c>
      <c r="Q9533" s="0" t="str">
        <f aca="false">IF(G9533=0,"Out of stock",IF(G9533&lt;H9533,"Understocked",IF(G9533&gt;Summary!$B$6*H9533,"Overstocked","Healthy")))</f>
        <v>Understocked</v>
      </c>
      <c r="R9533" s="0" t="str">
        <f aca="false">IF(I9533&gt;=Summary!$B$7,"Fast",IF(I9533&lt;Summary!$B$8,"Slow","Medium"))</f>
        <v>Slow</v>
      </c>
      <c r="S9533" s="15" t="n">
        <f aca="false">IF(M9533&gt;Summary!$B$5,1,0)</f>
        <v>0</v>
      </c>
      <c r="T9533" s="16" t="n">
        <f aca="false">IF(Q9533="Overstocked",(G9533-Summary!$B$6*H9533)*J9533,0)</f>
        <v>0</v>
      </c>
    </row>
    <row r="9534" customFormat="false" ht="15" hidden="false" customHeight="false" outlineLevel="0" collapsed="false">
      <c r="A9534" s="0" t="s">
        <v>9632</v>
      </c>
      <c r="B9534" s="0" t="s">
        <v>77</v>
      </c>
      <c r="C9534" s="0" t="s">
        <v>104</v>
      </c>
      <c r="D9534" s="0" t="s">
        <v>79</v>
      </c>
      <c r="E9534" s="14" t="n">
        <v>44965</v>
      </c>
      <c r="F9534" s="14" t="n">
        <v>44969</v>
      </c>
      <c r="G9534" s="0" t="n">
        <v>294</v>
      </c>
      <c r="H9534" s="0" t="n">
        <v>139</v>
      </c>
      <c r="I9534" s="0" t="n">
        <v>80</v>
      </c>
      <c r="J9534" s="0" t="n">
        <v>732</v>
      </c>
      <c r="K9534" s="0" t="n">
        <v>893</v>
      </c>
      <c r="L9534" s="15" t="s">
        <v>80</v>
      </c>
      <c r="M9534" s="0" t="n">
        <v>4</v>
      </c>
      <c r="N9534" s="16" t="n">
        <f aca="false">I9534*K9534</f>
        <v>71440</v>
      </c>
      <c r="O9534" s="16" t="n">
        <f aca="false">I9534*(K9534-J9534)</f>
        <v>12880</v>
      </c>
      <c r="P9534" s="15" t="n">
        <f aca="false">K9534-J9534</f>
        <v>161</v>
      </c>
      <c r="Q9534" s="0" t="str">
        <f aca="false">IF(G9534=0,"Out of stock",IF(G9534&lt;H9534,"Understocked",IF(G9534&gt;Summary!$B$6*H9534,"Overstocked","Healthy")))</f>
        <v>Healthy</v>
      </c>
      <c r="R9534" s="0" t="str">
        <f aca="false">IF(I9534&gt;=Summary!$B$7,"Fast",IF(I9534&lt;Summary!$B$8,"Slow","Medium"))</f>
        <v>Slow</v>
      </c>
      <c r="S9534" s="15" t="n">
        <f aca="false">IF(M9534&gt;Summary!$B$5,1,0)</f>
        <v>0</v>
      </c>
      <c r="T9534" s="16" t="n">
        <f aca="false">IF(Q9534="Overstocked",(G9534-Summary!$B$6*H9534)*J9534,0)</f>
        <v>0</v>
      </c>
    </row>
    <row r="9535" customFormat="false" ht="15" hidden="false" customHeight="false" outlineLevel="0" collapsed="false">
      <c r="A9535" s="0" t="s">
        <v>9633</v>
      </c>
      <c r="B9535" s="0" t="s">
        <v>113</v>
      </c>
      <c r="C9535" s="0" t="s">
        <v>78</v>
      </c>
      <c r="D9535" s="0" t="s">
        <v>92</v>
      </c>
      <c r="E9535" s="14" t="n">
        <v>45087</v>
      </c>
      <c r="F9535" s="14" t="n">
        <v>45091</v>
      </c>
      <c r="G9535" s="0" t="n">
        <v>235</v>
      </c>
      <c r="H9535" s="0" t="n">
        <v>106</v>
      </c>
      <c r="I9535" s="0" t="n">
        <v>135</v>
      </c>
      <c r="J9535" s="0" t="n">
        <v>911</v>
      </c>
      <c r="K9535" s="0" t="n">
        <v>1211</v>
      </c>
      <c r="L9535" s="15" t="s">
        <v>80</v>
      </c>
      <c r="M9535" s="0" t="n">
        <v>4</v>
      </c>
      <c r="N9535" s="16" t="n">
        <f aca="false">I9535*K9535</f>
        <v>163485</v>
      </c>
      <c r="O9535" s="16" t="n">
        <f aca="false">I9535*(K9535-J9535)</f>
        <v>40500</v>
      </c>
      <c r="P9535" s="15" t="n">
        <f aca="false">K9535-J9535</f>
        <v>300</v>
      </c>
      <c r="Q9535" s="0" t="str">
        <f aca="false">IF(G9535=0,"Out of stock",IF(G9535&lt;H9535,"Understocked",IF(G9535&gt;Summary!$B$6*H9535,"Overstocked","Healthy")))</f>
        <v>Healthy</v>
      </c>
      <c r="R9535" s="0" t="str">
        <f aca="false">IF(I9535&gt;=Summary!$B$7,"Fast",IF(I9535&lt;Summary!$B$8,"Slow","Medium"))</f>
        <v>Medium</v>
      </c>
      <c r="S9535" s="15" t="n">
        <f aca="false">IF(M9535&gt;Summary!$B$5,1,0)</f>
        <v>0</v>
      </c>
      <c r="T9535" s="16" t="n">
        <f aca="false">IF(Q9535="Overstocked",(G9535-Summary!$B$6*H9535)*J9535,0)</f>
        <v>0</v>
      </c>
    </row>
    <row r="9536" customFormat="false" ht="15" hidden="false" customHeight="false" outlineLevel="0" collapsed="false">
      <c r="A9536" s="0" t="s">
        <v>9634</v>
      </c>
      <c r="B9536" s="0" t="s">
        <v>111</v>
      </c>
      <c r="C9536" s="0" t="s">
        <v>96</v>
      </c>
      <c r="D9536" s="0" t="s">
        <v>86</v>
      </c>
      <c r="E9536" s="14" t="n">
        <v>45521</v>
      </c>
      <c r="F9536" s="14" t="n">
        <v>45522</v>
      </c>
      <c r="G9536" s="0" t="n">
        <v>476</v>
      </c>
      <c r="H9536" s="0" t="n">
        <v>86</v>
      </c>
      <c r="I9536" s="0" t="n">
        <v>147</v>
      </c>
      <c r="J9536" s="0" t="n">
        <v>1917</v>
      </c>
      <c r="K9536" s="0" t="n">
        <v>2311</v>
      </c>
      <c r="L9536" s="15" t="s">
        <v>97</v>
      </c>
      <c r="M9536" s="0" t="n">
        <v>1</v>
      </c>
      <c r="N9536" s="16" t="n">
        <f aca="false">I9536*K9536</f>
        <v>339717</v>
      </c>
      <c r="O9536" s="16" t="n">
        <f aca="false">I9536*(K9536-J9536)</f>
        <v>57918</v>
      </c>
      <c r="P9536" s="15" t="n">
        <f aca="false">K9536-J9536</f>
        <v>394</v>
      </c>
      <c r="Q9536" s="0" t="str">
        <f aca="false">IF(G9536=0,"Out of stock",IF(G9536&lt;H9536,"Understocked",IF(G9536&gt;Summary!$B$6*H9536,"Overstocked","Healthy")))</f>
        <v>Overstocked</v>
      </c>
      <c r="R9536" s="0" t="str">
        <f aca="false">IF(I9536&gt;=Summary!$B$7,"Fast",IF(I9536&lt;Summary!$B$8,"Slow","Medium"))</f>
        <v>Medium</v>
      </c>
      <c r="S9536" s="15" t="n">
        <f aca="false">IF(M9536&gt;Summary!$B$5,1,0)</f>
        <v>0</v>
      </c>
      <c r="T9536" s="16" t="n">
        <f aca="false">IF(Q9536="Overstocked",(G9536-Summary!$B$6*H9536)*J9536,0)</f>
        <v>253044</v>
      </c>
    </row>
    <row r="9537" customFormat="false" ht="15" hidden="false" customHeight="false" outlineLevel="0" collapsed="false">
      <c r="A9537" s="0" t="s">
        <v>9635</v>
      </c>
      <c r="B9537" s="0" t="s">
        <v>95</v>
      </c>
      <c r="C9537" s="0" t="s">
        <v>78</v>
      </c>
      <c r="D9537" s="0" t="s">
        <v>92</v>
      </c>
      <c r="E9537" s="14" t="n">
        <v>44947</v>
      </c>
      <c r="F9537" s="14" t="n">
        <v>44954</v>
      </c>
      <c r="G9537" s="0" t="n">
        <v>114</v>
      </c>
      <c r="H9537" s="0" t="n">
        <v>74</v>
      </c>
      <c r="I9537" s="0" t="n">
        <v>7</v>
      </c>
      <c r="J9537" s="0" t="n">
        <v>625</v>
      </c>
      <c r="K9537" s="0" t="n">
        <v>701</v>
      </c>
      <c r="L9537" s="15" t="s">
        <v>97</v>
      </c>
      <c r="M9537" s="0" t="n">
        <v>7</v>
      </c>
      <c r="N9537" s="16" t="n">
        <f aca="false">I9537*K9537</f>
        <v>4907</v>
      </c>
      <c r="O9537" s="16" t="n">
        <f aca="false">I9537*(K9537-J9537)</f>
        <v>532</v>
      </c>
      <c r="P9537" s="15" t="n">
        <f aca="false">K9537-J9537</f>
        <v>76</v>
      </c>
      <c r="Q9537" s="0" t="str">
        <f aca="false">IF(G9537=0,"Out of stock",IF(G9537&lt;H9537,"Understocked",IF(G9537&gt;Summary!$B$6*H9537,"Overstocked","Healthy")))</f>
        <v>Healthy</v>
      </c>
      <c r="R9537" s="0" t="str">
        <f aca="false">IF(I9537&gt;=Summary!$B$7,"Fast",IF(I9537&lt;Summary!$B$8,"Slow","Medium"))</f>
        <v>Slow</v>
      </c>
      <c r="S9537" s="15" t="n">
        <f aca="false">IF(M9537&gt;Summary!$B$5,1,0)</f>
        <v>0</v>
      </c>
      <c r="T9537" s="16" t="n">
        <f aca="false">IF(Q9537="Overstocked",(G9537-Summary!$B$6*H9537)*J9537,0)</f>
        <v>0</v>
      </c>
    </row>
    <row r="9538" customFormat="false" ht="15" hidden="false" customHeight="false" outlineLevel="0" collapsed="false">
      <c r="A9538" s="0" t="s">
        <v>9636</v>
      </c>
      <c r="B9538" s="0" t="s">
        <v>95</v>
      </c>
      <c r="C9538" s="0" t="s">
        <v>104</v>
      </c>
      <c r="D9538" s="0" t="s">
        <v>102</v>
      </c>
      <c r="E9538" s="14" t="n">
        <v>45298</v>
      </c>
      <c r="F9538" s="14" t="n">
        <v>45305</v>
      </c>
      <c r="G9538" s="0" t="n">
        <v>114</v>
      </c>
      <c r="H9538" s="0" t="n">
        <v>65</v>
      </c>
      <c r="I9538" s="0" t="n">
        <v>84</v>
      </c>
      <c r="J9538" s="0" t="n">
        <v>1812</v>
      </c>
      <c r="K9538" s="0" t="n">
        <v>2176</v>
      </c>
      <c r="L9538" s="15" t="s">
        <v>97</v>
      </c>
      <c r="M9538" s="0" t="n">
        <v>7</v>
      </c>
      <c r="N9538" s="16" t="n">
        <f aca="false">I9538*K9538</f>
        <v>182784</v>
      </c>
      <c r="O9538" s="16" t="n">
        <f aca="false">I9538*(K9538-J9538)</f>
        <v>30576</v>
      </c>
      <c r="P9538" s="15" t="n">
        <f aca="false">K9538-J9538</f>
        <v>364</v>
      </c>
      <c r="Q9538" s="0" t="str">
        <f aca="false">IF(G9538=0,"Out of stock",IF(G9538&lt;H9538,"Understocked",IF(G9538&gt;Summary!$B$6*H9538,"Overstocked","Healthy")))</f>
        <v>Healthy</v>
      </c>
      <c r="R9538" s="0" t="str">
        <f aca="false">IF(I9538&gt;=Summary!$B$7,"Fast",IF(I9538&lt;Summary!$B$8,"Slow","Medium"))</f>
        <v>Slow</v>
      </c>
      <c r="S9538" s="15" t="n">
        <f aca="false">IF(M9538&gt;Summary!$B$5,1,0)</f>
        <v>0</v>
      </c>
      <c r="T9538" s="16" t="n">
        <f aca="false">IF(Q9538="Overstocked",(G9538-Summary!$B$6*H9538)*J9538,0)</f>
        <v>0</v>
      </c>
    </row>
    <row r="9539" customFormat="false" ht="15" hidden="false" customHeight="false" outlineLevel="0" collapsed="false">
      <c r="A9539" s="0" t="s">
        <v>9637</v>
      </c>
      <c r="B9539" s="0" t="s">
        <v>77</v>
      </c>
      <c r="C9539" s="0" t="s">
        <v>96</v>
      </c>
      <c r="D9539" s="0" t="s">
        <v>102</v>
      </c>
      <c r="E9539" s="14" t="n">
        <v>45263</v>
      </c>
      <c r="F9539" s="14" t="n">
        <v>45265</v>
      </c>
      <c r="G9539" s="0" t="n">
        <v>2</v>
      </c>
      <c r="H9539" s="0" t="n">
        <v>68</v>
      </c>
      <c r="I9539" s="0" t="n">
        <v>230</v>
      </c>
      <c r="J9539" s="0" t="n">
        <v>1513</v>
      </c>
      <c r="K9539" s="0" t="n">
        <v>1823</v>
      </c>
      <c r="L9539" s="15" t="s">
        <v>93</v>
      </c>
      <c r="M9539" s="0" t="n">
        <v>2</v>
      </c>
      <c r="N9539" s="16" t="n">
        <f aca="false">I9539*K9539</f>
        <v>419290</v>
      </c>
      <c r="O9539" s="16" t="n">
        <f aca="false">I9539*(K9539-J9539)</f>
        <v>71300</v>
      </c>
      <c r="P9539" s="15" t="n">
        <f aca="false">K9539-J9539</f>
        <v>310</v>
      </c>
      <c r="Q9539" s="0" t="str">
        <f aca="false">IF(G9539=0,"Out of stock",IF(G9539&lt;H9539,"Understocked",IF(G9539&gt;Summary!$B$6*H9539,"Overstocked","Healthy")))</f>
        <v>Understocked</v>
      </c>
      <c r="R9539" s="0" t="str">
        <f aca="false">IF(I9539&gt;=Summary!$B$7,"Fast",IF(I9539&lt;Summary!$B$8,"Slow","Medium"))</f>
        <v>Fast</v>
      </c>
      <c r="S9539" s="15" t="n">
        <f aca="false">IF(M9539&gt;Summary!$B$5,1,0)</f>
        <v>0</v>
      </c>
      <c r="T9539" s="16" t="n">
        <f aca="false">IF(Q9539="Overstocked",(G9539-Summary!$B$6*H9539)*J9539,0)</f>
        <v>0</v>
      </c>
    </row>
    <row r="9540" customFormat="false" ht="15" hidden="false" customHeight="false" outlineLevel="0" collapsed="false">
      <c r="A9540" s="0" t="s">
        <v>9638</v>
      </c>
      <c r="B9540" s="0" t="s">
        <v>101</v>
      </c>
      <c r="C9540" s="0" t="s">
        <v>104</v>
      </c>
      <c r="D9540" s="0" t="s">
        <v>79</v>
      </c>
      <c r="E9540" s="14" t="n">
        <v>45333</v>
      </c>
      <c r="F9540" s="14" t="n">
        <v>45337</v>
      </c>
      <c r="G9540" s="0" t="n">
        <v>163</v>
      </c>
      <c r="H9540" s="0" t="n">
        <v>150</v>
      </c>
      <c r="I9540" s="0" t="n">
        <v>223</v>
      </c>
      <c r="J9540" s="0" t="n">
        <v>1286</v>
      </c>
      <c r="K9540" s="0" t="n">
        <v>1643</v>
      </c>
      <c r="L9540" s="15" t="s">
        <v>82</v>
      </c>
      <c r="M9540" s="0" t="n">
        <v>4</v>
      </c>
      <c r="N9540" s="16" t="n">
        <f aca="false">I9540*K9540</f>
        <v>366389</v>
      </c>
      <c r="O9540" s="16" t="n">
        <f aca="false">I9540*(K9540-J9540)</f>
        <v>79611</v>
      </c>
      <c r="P9540" s="15" t="n">
        <f aca="false">K9540-J9540</f>
        <v>357</v>
      </c>
      <c r="Q9540" s="0" t="str">
        <f aca="false">IF(G9540=0,"Out of stock",IF(G9540&lt;H9540,"Understocked",IF(G9540&gt;Summary!$B$6*H9540,"Overstocked","Healthy")))</f>
        <v>Healthy</v>
      </c>
      <c r="R9540" s="0" t="str">
        <f aca="false">IF(I9540&gt;=Summary!$B$7,"Fast",IF(I9540&lt;Summary!$B$8,"Slow","Medium"))</f>
        <v>Fast</v>
      </c>
      <c r="S9540" s="15" t="n">
        <f aca="false">IF(M9540&gt;Summary!$B$5,1,0)</f>
        <v>0</v>
      </c>
      <c r="T9540" s="16" t="n">
        <f aca="false">IF(Q9540="Overstocked",(G9540-Summary!$B$6*H9540)*J9540,0)</f>
        <v>0</v>
      </c>
    </row>
    <row r="9541" customFormat="false" ht="15" hidden="false" customHeight="false" outlineLevel="0" collapsed="false">
      <c r="A9541" s="0" t="s">
        <v>9639</v>
      </c>
      <c r="B9541" s="0" t="s">
        <v>101</v>
      </c>
      <c r="C9541" s="0" t="s">
        <v>85</v>
      </c>
      <c r="D9541" s="0" t="s">
        <v>102</v>
      </c>
      <c r="E9541" s="14" t="n">
        <v>45644</v>
      </c>
      <c r="F9541" s="14" t="n">
        <v>45648</v>
      </c>
      <c r="G9541" s="0" t="n">
        <v>25</v>
      </c>
      <c r="H9541" s="0" t="n">
        <v>69</v>
      </c>
      <c r="I9541" s="0" t="n">
        <v>114</v>
      </c>
      <c r="J9541" s="0" t="n">
        <v>1505</v>
      </c>
      <c r="K9541" s="0" t="n">
        <v>1762</v>
      </c>
      <c r="L9541" s="15" t="s">
        <v>80</v>
      </c>
      <c r="M9541" s="0" t="n">
        <v>4</v>
      </c>
      <c r="N9541" s="16" t="n">
        <f aca="false">I9541*K9541</f>
        <v>200868</v>
      </c>
      <c r="O9541" s="16" t="n">
        <f aca="false">I9541*(K9541-J9541)</f>
        <v>29298</v>
      </c>
      <c r="P9541" s="15" t="n">
        <f aca="false">K9541-J9541</f>
        <v>257</v>
      </c>
      <c r="Q9541" s="0" t="str">
        <f aca="false">IF(G9541=0,"Out of stock",IF(G9541&lt;H9541,"Understocked",IF(G9541&gt;Summary!$B$6*H9541,"Overstocked","Healthy")))</f>
        <v>Understocked</v>
      </c>
      <c r="R9541" s="0" t="str">
        <f aca="false">IF(I9541&gt;=Summary!$B$7,"Fast",IF(I9541&lt;Summary!$B$8,"Slow","Medium"))</f>
        <v>Medium</v>
      </c>
      <c r="S9541" s="15" t="n">
        <f aca="false">IF(M9541&gt;Summary!$B$5,1,0)</f>
        <v>0</v>
      </c>
      <c r="T9541" s="16" t="n">
        <f aca="false">IF(Q9541="Overstocked",(G9541-Summary!$B$6*H9541)*J9541,0)</f>
        <v>0</v>
      </c>
    </row>
    <row r="9542" customFormat="false" ht="15" hidden="false" customHeight="false" outlineLevel="0" collapsed="false">
      <c r="A9542" s="0" t="s">
        <v>9640</v>
      </c>
      <c r="B9542" s="0" t="s">
        <v>95</v>
      </c>
      <c r="C9542" s="0" t="s">
        <v>104</v>
      </c>
      <c r="D9542" s="0" t="s">
        <v>86</v>
      </c>
      <c r="E9542" s="14" t="n">
        <v>45443</v>
      </c>
      <c r="F9542" s="14" t="n">
        <v>45449</v>
      </c>
      <c r="G9542" s="0" t="n">
        <v>93</v>
      </c>
      <c r="H9542" s="0" t="n">
        <v>141</v>
      </c>
      <c r="I9542" s="0" t="n">
        <v>264</v>
      </c>
      <c r="J9542" s="0" t="n">
        <v>1880</v>
      </c>
      <c r="K9542" s="0" t="n">
        <v>2244</v>
      </c>
      <c r="L9542" s="15" t="s">
        <v>80</v>
      </c>
      <c r="M9542" s="0" t="n">
        <v>6</v>
      </c>
      <c r="N9542" s="16" t="n">
        <f aca="false">I9542*K9542</f>
        <v>592416</v>
      </c>
      <c r="O9542" s="16" t="n">
        <f aca="false">I9542*(K9542-J9542)</f>
        <v>96096</v>
      </c>
      <c r="P9542" s="15" t="n">
        <f aca="false">K9542-J9542</f>
        <v>364</v>
      </c>
      <c r="Q9542" s="0" t="str">
        <f aca="false">IF(G9542=0,"Out of stock",IF(G9542&lt;H9542,"Understocked",IF(G9542&gt;Summary!$B$6*H9542,"Overstocked","Healthy")))</f>
        <v>Understocked</v>
      </c>
      <c r="R9542" s="0" t="str">
        <f aca="false">IF(I9542&gt;=Summary!$B$7,"Fast",IF(I9542&lt;Summary!$B$8,"Slow","Medium"))</f>
        <v>Fast</v>
      </c>
      <c r="S9542" s="15" t="n">
        <f aca="false">IF(M9542&gt;Summary!$B$5,1,0)</f>
        <v>0</v>
      </c>
      <c r="T9542" s="16" t="n">
        <f aca="false">IF(Q9542="Overstocked",(G9542-Summary!$B$6*H9542)*J9542,0)</f>
        <v>0</v>
      </c>
    </row>
    <row r="9543" customFormat="false" ht="15" hidden="false" customHeight="false" outlineLevel="0" collapsed="false">
      <c r="A9543" s="0" t="s">
        <v>9641</v>
      </c>
      <c r="B9543" s="0" t="s">
        <v>123</v>
      </c>
      <c r="C9543" s="0" t="s">
        <v>85</v>
      </c>
      <c r="D9543" s="0" t="s">
        <v>86</v>
      </c>
      <c r="E9543" s="14" t="n">
        <v>45315</v>
      </c>
      <c r="F9543" s="14" t="n">
        <v>45318</v>
      </c>
      <c r="G9543" s="0" t="n">
        <v>113</v>
      </c>
      <c r="H9543" s="0" t="n">
        <v>147</v>
      </c>
      <c r="I9543" s="0" t="n">
        <v>213</v>
      </c>
      <c r="J9543" s="0" t="n">
        <v>528</v>
      </c>
      <c r="K9543" s="0" t="n">
        <v>823</v>
      </c>
      <c r="L9543" s="15" t="s">
        <v>93</v>
      </c>
      <c r="M9543" s="0" t="n">
        <v>3</v>
      </c>
      <c r="N9543" s="16" t="n">
        <f aca="false">I9543*K9543</f>
        <v>175299</v>
      </c>
      <c r="O9543" s="16" t="n">
        <f aca="false">I9543*(K9543-J9543)</f>
        <v>62835</v>
      </c>
      <c r="P9543" s="15" t="n">
        <f aca="false">K9543-J9543</f>
        <v>295</v>
      </c>
      <c r="Q9543" s="0" t="str">
        <f aca="false">IF(G9543=0,"Out of stock",IF(G9543&lt;H9543,"Understocked",IF(G9543&gt;Summary!$B$6*H9543,"Overstocked","Healthy")))</f>
        <v>Understocked</v>
      </c>
      <c r="R9543" s="0" t="str">
        <f aca="false">IF(I9543&gt;=Summary!$B$7,"Fast",IF(I9543&lt;Summary!$B$8,"Slow","Medium"))</f>
        <v>Fast</v>
      </c>
      <c r="S9543" s="15" t="n">
        <f aca="false">IF(M9543&gt;Summary!$B$5,1,0)</f>
        <v>0</v>
      </c>
      <c r="T9543" s="16" t="n">
        <f aca="false">IF(Q9543="Overstocked",(G9543-Summary!$B$6*H9543)*J9543,0)</f>
        <v>0</v>
      </c>
    </row>
    <row r="9544" customFormat="false" ht="15" hidden="false" customHeight="false" outlineLevel="0" collapsed="false">
      <c r="A9544" s="0" t="s">
        <v>9642</v>
      </c>
      <c r="B9544" s="0" t="s">
        <v>107</v>
      </c>
      <c r="C9544" s="0" t="s">
        <v>78</v>
      </c>
      <c r="D9544" s="0" t="s">
        <v>92</v>
      </c>
      <c r="E9544" s="14" t="n">
        <v>44939</v>
      </c>
      <c r="F9544" s="14" t="n">
        <v>44940</v>
      </c>
      <c r="G9544" s="0" t="n">
        <v>241</v>
      </c>
      <c r="H9544" s="0" t="n">
        <v>138</v>
      </c>
      <c r="I9544" s="0" t="n">
        <v>234</v>
      </c>
      <c r="J9544" s="0" t="n">
        <v>1279</v>
      </c>
      <c r="K9544" s="0" t="n">
        <v>1642</v>
      </c>
      <c r="L9544" s="15" t="s">
        <v>93</v>
      </c>
      <c r="M9544" s="0" t="n">
        <v>1</v>
      </c>
      <c r="N9544" s="16" t="n">
        <f aca="false">I9544*K9544</f>
        <v>384228</v>
      </c>
      <c r="O9544" s="16" t="n">
        <f aca="false">I9544*(K9544-J9544)</f>
        <v>84942</v>
      </c>
      <c r="P9544" s="15" t="n">
        <f aca="false">K9544-J9544</f>
        <v>363</v>
      </c>
      <c r="Q9544" s="0" t="str">
        <f aca="false">IF(G9544=0,"Out of stock",IF(G9544&lt;H9544,"Understocked",IF(G9544&gt;Summary!$B$6*H9544,"Overstocked","Healthy")))</f>
        <v>Healthy</v>
      </c>
      <c r="R9544" s="0" t="str">
        <f aca="false">IF(I9544&gt;=Summary!$B$7,"Fast",IF(I9544&lt;Summary!$B$8,"Slow","Medium"))</f>
        <v>Fast</v>
      </c>
      <c r="S9544" s="15" t="n">
        <f aca="false">IF(M9544&gt;Summary!$B$5,1,0)</f>
        <v>0</v>
      </c>
      <c r="T9544" s="16" t="n">
        <f aca="false">IF(Q9544="Overstocked",(G9544-Summary!$B$6*H9544)*J9544,0)</f>
        <v>0</v>
      </c>
    </row>
    <row r="9545" customFormat="false" ht="15" hidden="false" customHeight="false" outlineLevel="0" collapsed="false">
      <c r="A9545" s="0" t="s">
        <v>9643</v>
      </c>
      <c r="B9545" s="0" t="s">
        <v>84</v>
      </c>
      <c r="C9545" s="0" t="s">
        <v>96</v>
      </c>
      <c r="D9545" s="0" t="s">
        <v>102</v>
      </c>
      <c r="E9545" s="14" t="n">
        <v>45107</v>
      </c>
      <c r="F9545" s="14" t="n">
        <v>45109</v>
      </c>
      <c r="G9545" s="0" t="n">
        <v>447</v>
      </c>
      <c r="H9545" s="0" t="n">
        <v>114</v>
      </c>
      <c r="I9545" s="0" t="n">
        <v>116</v>
      </c>
      <c r="J9545" s="0" t="n">
        <v>845</v>
      </c>
      <c r="K9545" s="0" t="n">
        <v>899</v>
      </c>
      <c r="L9545" s="15" t="s">
        <v>82</v>
      </c>
      <c r="M9545" s="0" t="n">
        <v>2</v>
      </c>
      <c r="N9545" s="16" t="n">
        <f aca="false">I9545*K9545</f>
        <v>104284</v>
      </c>
      <c r="O9545" s="16" t="n">
        <f aca="false">I9545*(K9545-J9545)</f>
        <v>6264</v>
      </c>
      <c r="P9545" s="15" t="n">
        <f aca="false">K9545-J9545</f>
        <v>54</v>
      </c>
      <c r="Q9545" s="0" t="str">
        <f aca="false">IF(G9545=0,"Out of stock",IF(G9545&lt;H9545,"Understocked",IF(G9545&gt;Summary!$B$6*H9545,"Overstocked","Healthy")))</f>
        <v>Healthy</v>
      </c>
      <c r="R9545" s="0" t="str">
        <f aca="false">IF(I9545&gt;=Summary!$B$7,"Fast",IF(I9545&lt;Summary!$B$8,"Slow","Medium"))</f>
        <v>Medium</v>
      </c>
      <c r="S9545" s="15" t="n">
        <f aca="false">IF(M9545&gt;Summary!$B$5,1,0)</f>
        <v>0</v>
      </c>
      <c r="T9545" s="16" t="n">
        <f aca="false">IF(Q9545="Overstocked",(G9545-Summary!$B$6*H9545)*J9545,0)</f>
        <v>0</v>
      </c>
    </row>
    <row r="9546" customFormat="false" ht="15" hidden="false" customHeight="false" outlineLevel="0" collapsed="false">
      <c r="A9546" s="0" t="s">
        <v>9644</v>
      </c>
      <c r="B9546" s="0" t="s">
        <v>95</v>
      </c>
      <c r="C9546" s="0" t="s">
        <v>96</v>
      </c>
      <c r="D9546" s="0" t="s">
        <v>86</v>
      </c>
      <c r="E9546" s="14" t="n">
        <v>45501</v>
      </c>
      <c r="F9546" s="14" t="n">
        <v>45502</v>
      </c>
      <c r="G9546" s="0" t="n">
        <v>286</v>
      </c>
      <c r="H9546" s="0" t="n">
        <v>56</v>
      </c>
      <c r="I9546" s="0" t="n">
        <v>10</v>
      </c>
      <c r="J9546" s="0" t="n">
        <v>878</v>
      </c>
      <c r="K9546" s="0" t="n">
        <v>1109</v>
      </c>
      <c r="L9546" s="15" t="s">
        <v>82</v>
      </c>
      <c r="M9546" s="0" t="n">
        <v>1</v>
      </c>
      <c r="N9546" s="16" t="n">
        <f aca="false">I9546*K9546</f>
        <v>11090</v>
      </c>
      <c r="O9546" s="16" t="n">
        <f aca="false">I9546*(K9546-J9546)</f>
        <v>2310</v>
      </c>
      <c r="P9546" s="15" t="n">
        <f aca="false">K9546-J9546</f>
        <v>231</v>
      </c>
      <c r="Q9546" s="0" t="str">
        <f aca="false">IF(G9546=0,"Out of stock",IF(G9546&lt;H9546,"Understocked",IF(G9546&gt;Summary!$B$6*H9546,"Overstocked","Healthy")))</f>
        <v>Overstocked</v>
      </c>
      <c r="R9546" s="0" t="str">
        <f aca="false">IF(I9546&gt;=Summary!$B$7,"Fast",IF(I9546&lt;Summary!$B$8,"Slow","Medium"))</f>
        <v>Slow</v>
      </c>
      <c r="S9546" s="15" t="n">
        <f aca="false">IF(M9546&gt;Summary!$B$5,1,0)</f>
        <v>0</v>
      </c>
      <c r="T9546" s="16" t="n">
        <f aca="false">IF(Q9546="Overstocked",(G9546-Summary!$B$6*H9546)*J9546,0)</f>
        <v>54436</v>
      </c>
    </row>
    <row r="9547" customFormat="false" ht="15" hidden="false" customHeight="false" outlineLevel="0" collapsed="false">
      <c r="A9547" s="0" t="s">
        <v>9645</v>
      </c>
      <c r="B9547" s="0" t="s">
        <v>84</v>
      </c>
      <c r="C9547" s="0" t="s">
        <v>96</v>
      </c>
      <c r="D9547" s="0" t="s">
        <v>92</v>
      </c>
      <c r="E9547" s="14" t="n">
        <v>45193</v>
      </c>
      <c r="F9547" s="14" t="n">
        <v>45203</v>
      </c>
      <c r="G9547" s="0" t="n">
        <v>372</v>
      </c>
      <c r="H9547" s="0" t="n">
        <v>137</v>
      </c>
      <c r="I9547" s="0" t="n">
        <v>123</v>
      </c>
      <c r="J9547" s="0" t="n">
        <v>1719</v>
      </c>
      <c r="K9547" s="0" t="n">
        <v>1996</v>
      </c>
      <c r="L9547" s="15" t="s">
        <v>80</v>
      </c>
      <c r="M9547" s="0" t="n">
        <v>10</v>
      </c>
      <c r="N9547" s="16" t="n">
        <f aca="false">I9547*K9547</f>
        <v>245508</v>
      </c>
      <c r="O9547" s="16" t="n">
        <f aca="false">I9547*(K9547-J9547)</f>
        <v>34071</v>
      </c>
      <c r="P9547" s="15" t="n">
        <f aca="false">K9547-J9547</f>
        <v>277</v>
      </c>
      <c r="Q9547" s="0" t="str">
        <f aca="false">IF(G9547=0,"Out of stock",IF(G9547&lt;H9547,"Understocked",IF(G9547&gt;Summary!$B$6*H9547,"Overstocked","Healthy")))</f>
        <v>Healthy</v>
      </c>
      <c r="R9547" s="0" t="str">
        <f aca="false">IF(I9547&gt;=Summary!$B$7,"Fast",IF(I9547&lt;Summary!$B$8,"Slow","Medium"))</f>
        <v>Medium</v>
      </c>
      <c r="S9547" s="15" t="n">
        <f aca="false">IF(M9547&gt;Summary!$B$5,1,0)</f>
        <v>1</v>
      </c>
      <c r="T9547" s="16" t="n">
        <f aca="false">IF(Q9547="Overstocked",(G9547-Summary!$B$6*H9547)*J9547,0)</f>
        <v>0</v>
      </c>
    </row>
    <row r="9548" customFormat="false" ht="15" hidden="false" customHeight="false" outlineLevel="0" collapsed="false">
      <c r="A9548" s="0" t="s">
        <v>9646</v>
      </c>
      <c r="B9548" s="0" t="s">
        <v>95</v>
      </c>
      <c r="C9548" s="0" t="s">
        <v>78</v>
      </c>
      <c r="D9548" s="0" t="s">
        <v>92</v>
      </c>
      <c r="E9548" s="14" t="n">
        <v>45589</v>
      </c>
      <c r="F9548" s="14" t="n">
        <v>45592</v>
      </c>
      <c r="G9548" s="0" t="n">
        <v>496</v>
      </c>
      <c r="H9548" s="0" t="n">
        <v>65</v>
      </c>
      <c r="I9548" s="0" t="n">
        <v>101</v>
      </c>
      <c r="J9548" s="0" t="n">
        <v>1378</v>
      </c>
      <c r="K9548" s="0" t="n">
        <v>1685</v>
      </c>
      <c r="L9548" s="15" t="s">
        <v>82</v>
      </c>
      <c r="M9548" s="0" t="n">
        <v>3</v>
      </c>
      <c r="N9548" s="16" t="n">
        <f aca="false">I9548*K9548</f>
        <v>170185</v>
      </c>
      <c r="O9548" s="16" t="n">
        <f aca="false">I9548*(K9548-J9548)</f>
        <v>31007</v>
      </c>
      <c r="P9548" s="15" t="n">
        <f aca="false">K9548-J9548</f>
        <v>307</v>
      </c>
      <c r="Q9548" s="0" t="str">
        <f aca="false">IF(G9548=0,"Out of stock",IF(G9548&lt;H9548,"Understocked",IF(G9548&gt;Summary!$B$6*H9548,"Overstocked","Healthy")))</f>
        <v>Overstocked</v>
      </c>
      <c r="R9548" s="0" t="str">
        <f aca="false">IF(I9548&gt;=Summary!$B$7,"Fast",IF(I9548&lt;Summary!$B$8,"Slow","Medium"))</f>
        <v>Medium</v>
      </c>
      <c r="S9548" s="15" t="n">
        <f aca="false">IF(M9548&gt;Summary!$B$5,1,0)</f>
        <v>0</v>
      </c>
      <c r="T9548" s="16" t="n">
        <f aca="false">IF(Q9548="Overstocked",(G9548-Summary!$B$6*H9548)*J9548,0)</f>
        <v>325208</v>
      </c>
    </row>
    <row r="9549" customFormat="false" ht="15" hidden="false" customHeight="false" outlineLevel="0" collapsed="false">
      <c r="A9549" s="0" t="s">
        <v>9647</v>
      </c>
      <c r="B9549" s="0" t="s">
        <v>111</v>
      </c>
      <c r="C9549" s="0" t="s">
        <v>104</v>
      </c>
      <c r="D9549" s="0" t="s">
        <v>79</v>
      </c>
      <c r="E9549" s="14" t="n">
        <v>45199</v>
      </c>
      <c r="F9549" s="14" t="n">
        <v>45206</v>
      </c>
      <c r="G9549" s="0" t="n">
        <v>321</v>
      </c>
      <c r="H9549" s="0" t="n">
        <v>117</v>
      </c>
      <c r="I9549" s="0" t="n">
        <v>202</v>
      </c>
      <c r="J9549" s="0" t="n">
        <v>1525</v>
      </c>
      <c r="K9549" s="0" t="n">
        <v>1607</v>
      </c>
      <c r="L9549" s="15" t="s">
        <v>80</v>
      </c>
      <c r="M9549" s="0" t="n">
        <v>7</v>
      </c>
      <c r="N9549" s="16" t="n">
        <f aca="false">I9549*K9549</f>
        <v>324614</v>
      </c>
      <c r="O9549" s="16" t="n">
        <f aca="false">I9549*(K9549-J9549)</f>
        <v>16564</v>
      </c>
      <c r="P9549" s="15" t="n">
        <f aca="false">K9549-J9549</f>
        <v>82</v>
      </c>
      <c r="Q9549" s="0" t="str">
        <f aca="false">IF(G9549=0,"Out of stock",IF(G9549&lt;H9549,"Understocked",IF(G9549&gt;Summary!$B$6*H9549,"Overstocked","Healthy")))</f>
        <v>Healthy</v>
      </c>
      <c r="R9549" s="0" t="str">
        <f aca="false">IF(I9549&gt;=Summary!$B$7,"Fast",IF(I9549&lt;Summary!$B$8,"Slow","Medium"))</f>
        <v>Fast</v>
      </c>
      <c r="S9549" s="15" t="n">
        <f aca="false">IF(M9549&gt;Summary!$B$5,1,0)</f>
        <v>0</v>
      </c>
      <c r="T9549" s="16" t="n">
        <f aca="false">IF(Q9549="Overstocked",(G9549-Summary!$B$6*H9549)*J9549,0)</f>
        <v>0</v>
      </c>
    </row>
    <row r="9550" customFormat="false" ht="15" hidden="false" customHeight="false" outlineLevel="0" collapsed="false">
      <c r="A9550" s="0" t="s">
        <v>9648</v>
      </c>
      <c r="B9550" s="0" t="s">
        <v>101</v>
      </c>
      <c r="C9550" s="0" t="s">
        <v>96</v>
      </c>
      <c r="D9550" s="0" t="s">
        <v>92</v>
      </c>
      <c r="E9550" s="14" t="n">
        <v>45323</v>
      </c>
      <c r="F9550" s="14" t="n">
        <v>45329</v>
      </c>
      <c r="G9550" s="0" t="n">
        <v>335</v>
      </c>
      <c r="H9550" s="0" t="n">
        <v>63</v>
      </c>
      <c r="I9550" s="0" t="n">
        <v>32</v>
      </c>
      <c r="J9550" s="0" t="n">
        <v>1677</v>
      </c>
      <c r="K9550" s="0" t="n">
        <v>2063</v>
      </c>
      <c r="L9550" s="15" t="s">
        <v>87</v>
      </c>
      <c r="M9550" s="0" t="n">
        <v>6</v>
      </c>
      <c r="N9550" s="16" t="n">
        <f aca="false">I9550*K9550</f>
        <v>66016</v>
      </c>
      <c r="O9550" s="16" t="n">
        <f aca="false">I9550*(K9550-J9550)</f>
        <v>12352</v>
      </c>
      <c r="P9550" s="15" t="n">
        <f aca="false">K9550-J9550</f>
        <v>386</v>
      </c>
      <c r="Q9550" s="0" t="str">
        <f aca="false">IF(G9550=0,"Out of stock",IF(G9550&lt;H9550,"Understocked",IF(G9550&gt;Summary!$B$6*H9550,"Overstocked","Healthy")))</f>
        <v>Overstocked</v>
      </c>
      <c r="R9550" s="0" t="str">
        <f aca="false">IF(I9550&gt;=Summary!$B$7,"Fast",IF(I9550&lt;Summary!$B$8,"Slow","Medium"))</f>
        <v>Slow</v>
      </c>
      <c r="S9550" s="15" t="n">
        <f aca="false">IF(M9550&gt;Summary!$B$5,1,0)</f>
        <v>0</v>
      </c>
      <c r="T9550" s="16" t="n">
        <f aca="false">IF(Q9550="Overstocked",(G9550-Summary!$B$6*H9550)*J9550,0)</f>
        <v>139191</v>
      </c>
    </row>
    <row r="9551" customFormat="false" ht="15" hidden="false" customHeight="false" outlineLevel="0" collapsed="false">
      <c r="A9551" s="0" t="s">
        <v>9649</v>
      </c>
      <c r="B9551" s="0" t="s">
        <v>77</v>
      </c>
      <c r="C9551" s="0" t="s">
        <v>85</v>
      </c>
      <c r="D9551" s="0" t="s">
        <v>79</v>
      </c>
      <c r="E9551" s="14" t="n">
        <v>45144</v>
      </c>
      <c r="F9551" s="14" t="n">
        <v>45152</v>
      </c>
      <c r="G9551" s="0" t="n">
        <v>156</v>
      </c>
      <c r="H9551" s="0" t="n">
        <v>150</v>
      </c>
      <c r="I9551" s="0" t="n">
        <v>151</v>
      </c>
      <c r="J9551" s="0" t="n">
        <v>846</v>
      </c>
      <c r="K9551" s="0" t="n">
        <v>1131</v>
      </c>
      <c r="L9551" s="15" t="s">
        <v>87</v>
      </c>
      <c r="M9551" s="0" t="n">
        <v>8</v>
      </c>
      <c r="N9551" s="16" t="n">
        <f aca="false">I9551*K9551</f>
        <v>170781</v>
      </c>
      <c r="O9551" s="16" t="n">
        <f aca="false">I9551*(K9551-J9551)</f>
        <v>43035</v>
      </c>
      <c r="P9551" s="15" t="n">
        <f aca="false">K9551-J9551</f>
        <v>285</v>
      </c>
      <c r="Q9551" s="0" t="str">
        <f aca="false">IF(G9551=0,"Out of stock",IF(G9551&lt;H9551,"Understocked",IF(G9551&gt;Summary!$B$6*H9551,"Overstocked","Healthy")))</f>
        <v>Healthy</v>
      </c>
      <c r="R9551" s="0" t="str">
        <f aca="false">IF(I9551&gt;=Summary!$B$7,"Fast",IF(I9551&lt;Summary!$B$8,"Slow","Medium"))</f>
        <v>Medium</v>
      </c>
      <c r="S9551" s="15" t="n">
        <f aca="false">IF(M9551&gt;Summary!$B$5,1,0)</f>
        <v>1</v>
      </c>
      <c r="T9551" s="16" t="n">
        <f aca="false">IF(Q9551="Overstocked",(G9551-Summary!$B$6*H9551)*J9551,0)</f>
        <v>0</v>
      </c>
    </row>
    <row r="9552" customFormat="false" ht="15" hidden="false" customHeight="false" outlineLevel="0" collapsed="false">
      <c r="A9552" s="0" t="s">
        <v>9650</v>
      </c>
      <c r="B9552" s="0" t="s">
        <v>113</v>
      </c>
      <c r="C9552" s="0" t="s">
        <v>85</v>
      </c>
      <c r="D9552" s="0" t="s">
        <v>102</v>
      </c>
      <c r="E9552" s="14" t="n">
        <v>44981</v>
      </c>
      <c r="F9552" s="14" t="n">
        <v>44985</v>
      </c>
      <c r="G9552" s="0" t="n">
        <v>95</v>
      </c>
      <c r="H9552" s="0" t="n">
        <v>98</v>
      </c>
      <c r="I9552" s="0" t="n">
        <v>282</v>
      </c>
      <c r="J9552" s="0" t="n">
        <v>1752</v>
      </c>
      <c r="K9552" s="0" t="n">
        <v>2223</v>
      </c>
      <c r="L9552" s="15" t="s">
        <v>97</v>
      </c>
      <c r="M9552" s="0" t="n">
        <v>4</v>
      </c>
      <c r="N9552" s="16" t="n">
        <f aca="false">I9552*K9552</f>
        <v>626886</v>
      </c>
      <c r="O9552" s="16" t="n">
        <f aca="false">I9552*(K9552-J9552)</f>
        <v>132822</v>
      </c>
      <c r="P9552" s="15" t="n">
        <f aca="false">K9552-J9552</f>
        <v>471</v>
      </c>
      <c r="Q9552" s="0" t="str">
        <f aca="false">IF(G9552=0,"Out of stock",IF(G9552&lt;H9552,"Understocked",IF(G9552&gt;Summary!$B$6*H9552,"Overstocked","Healthy")))</f>
        <v>Understocked</v>
      </c>
      <c r="R9552" s="0" t="str">
        <f aca="false">IF(I9552&gt;=Summary!$B$7,"Fast",IF(I9552&lt;Summary!$B$8,"Slow","Medium"))</f>
        <v>Fast</v>
      </c>
      <c r="S9552" s="15" t="n">
        <f aca="false">IF(M9552&gt;Summary!$B$5,1,0)</f>
        <v>0</v>
      </c>
      <c r="T9552" s="16" t="n">
        <f aca="false">IF(Q9552="Overstocked",(G9552-Summary!$B$6*H9552)*J9552,0)</f>
        <v>0</v>
      </c>
    </row>
    <row r="9553" customFormat="false" ht="15" hidden="false" customHeight="false" outlineLevel="0" collapsed="false">
      <c r="A9553" s="0" t="s">
        <v>9651</v>
      </c>
      <c r="B9553" s="0" t="s">
        <v>111</v>
      </c>
      <c r="C9553" s="0" t="s">
        <v>104</v>
      </c>
      <c r="D9553" s="0" t="s">
        <v>102</v>
      </c>
      <c r="E9553" s="14" t="n">
        <v>45153</v>
      </c>
      <c r="F9553" s="14" t="n">
        <v>45161</v>
      </c>
      <c r="G9553" s="0" t="n">
        <v>60</v>
      </c>
      <c r="H9553" s="0" t="n">
        <v>149</v>
      </c>
      <c r="I9553" s="0" t="n">
        <v>251</v>
      </c>
      <c r="J9553" s="0" t="n">
        <v>1405</v>
      </c>
      <c r="K9553" s="0" t="n">
        <v>1814</v>
      </c>
      <c r="L9553" s="15" t="s">
        <v>93</v>
      </c>
      <c r="M9553" s="0" t="n">
        <v>8</v>
      </c>
      <c r="N9553" s="16" t="n">
        <f aca="false">I9553*K9553</f>
        <v>455314</v>
      </c>
      <c r="O9553" s="16" t="n">
        <f aca="false">I9553*(K9553-J9553)</f>
        <v>102659</v>
      </c>
      <c r="P9553" s="15" t="n">
        <f aca="false">K9553-J9553</f>
        <v>409</v>
      </c>
      <c r="Q9553" s="0" t="str">
        <f aca="false">IF(G9553=0,"Out of stock",IF(G9553&lt;H9553,"Understocked",IF(G9553&gt;Summary!$B$6*H9553,"Overstocked","Healthy")))</f>
        <v>Understocked</v>
      </c>
      <c r="R9553" s="0" t="str">
        <f aca="false">IF(I9553&gt;=Summary!$B$7,"Fast",IF(I9553&lt;Summary!$B$8,"Slow","Medium"))</f>
        <v>Fast</v>
      </c>
      <c r="S9553" s="15" t="n">
        <f aca="false">IF(M9553&gt;Summary!$B$5,1,0)</f>
        <v>1</v>
      </c>
      <c r="T9553" s="16" t="n">
        <f aca="false">IF(Q9553="Overstocked",(G9553-Summary!$B$6*H9553)*J9553,0)</f>
        <v>0</v>
      </c>
    </row>
    <row r="9554" customFormat="false" ht="15" hidden="false" customHeight="false" outlineLevel="0" collapsed="false">
      <c r="A9554" s="0" t="s">
        <v>9652</v>
      </c>
      <c r="B9554" s="0" t="s">
        <v>115</v>
      </c>
      <c r="C9554" s="0" t="s">
        <v>85</v>
      </c>
      <c r="D9554" s="0" t="s">
        <v>79</v>
      </c>
      <c r="E9554" s="14" t="n">
        <v>45519</v>
      </c>
      <c r="F9554" s="14" t="n">
        <v>45521</v>
      </c>
      <c r="G9554" s="0" t="n">
        <v>363</v>
      </c>
      <c r="H9554" s="0" t="n">
        <v>128</v>
      </c>
      <c r="I9554" s="0" t="n">
        <v>25</v>
      </c>
      <c r="J9554" s="0" t="n">
        <v>1552</v>
      </c>
      <c r="K9554" s="0" t="n">
        <v>1929</v>
      </c>
      <c r="L9554" s="15" t="s">
        <v>80</v>
      </c>
      <c r="M9554" s="0" t="n">
        <v>2</v>
      </c>
      <c r="N9554" s="16" t="n">
        <f aca="false">I9554*K9554</f>
        <v>48225</v>
      </c>
      <c r="O9554" s="16" t="n">
        <f aca="false">I9554*(K9554-J9554)</f>
        <v>9425</v>
      </c>
      <c r="P9554" s="15" t="n">
        <f aca="false">K9554-J9554</f>
        <v>377</v>
      </c>
      <c r="Q9554" s="0" t="str">
        <f aca="false">IF(G9554=0,"Out of stock",IF(G9554&lt;H9554,"Understocked",IF(G9554&gt;Summary!$B$6*H9554,"Overstocked","Healthy")))</f>
        <v>Healthy</v>
      </c>
      <c r="R9554" s="0" t="str">
        <f aca="false">IF(I9554&gt;=Summary!$B$7,"Fast",IF(I9554&lt;Summary!$B$8,"Slow","Medium"))</f>
        <v>Slow</v>
      </c>
      <c r="S9554" s="15" t="n">
        <f aca="false">IF(M9554&gt;Summary!$B$5,1,0)</f>
        <v>0</v>
      </c>
      <c r="T9554" s="16" t="n">
        <f aca="false">IF(Q9554="Overstocked",(G9554-Summary!$B$6*H9554)*J9554,0)</f>
        <v>0</v>
      </c>
    </row>
    <row r="9555" customFormat="false" ht="15" hidden="false" customHeight="false" outlineLevel="0" collapsed="false">
      <c r="A9555" s="0" t="s">
        <v>9653</v>
      </c>
      <c r="B9555" s="0" t="s">
        <v>107</v>
      </c>
      <c r="C9555" s="0" t="s">
        <v>104</v>
      </c>
      <c r="D9555" s="0" t="s">
        <v>102</v>
      </c>
      <c r="E9555" s="14" t="n">
        <v>45564</v>
      </c>
      <c r="F9555" s="14" t="n">
        <v>45570</v>
      </c>
      <c r="G9555" s="0" t="n">
        <v>44</v>
      </c>
      <c r="H9555" s="0" t="n">
        <v>113</v>
      </c>
      <c r="I9555" s="0" t="n">
        <v>110</v>
      </c>
      <c r="J9555" s="0" t="n">
        <v>1619</v>
      </c>
      <c r="K9555" s="0" t="n">
        <v>1935</v>
      </c>
      <c r="L9555" s="15" t="s">
        <v>97</v>
      </c>
      <c r="M9555" s="0" t="n">
        <v>6</v>
      </c>
      <c r="N9555" s="16" t="n">
        <f aca="false">I9555*K9555</f>
        <v>212850</v>
      </c>
      <c r="O9555" s="16" t="n">
        <f aca="false">I9555*(K9555-J9555)</f>
        <v>34760</v>
      </c>
      <c r="P9555" s="15" t="n">
        <f aca="false">K9555-J9555</f>
        <v>316</v>
      </c>
      <c r="Q9555" s="0" t="str">
        <f aca="false">IF(G9555=0,"Out of stock",IF(G9555&lt;H9555,"Understocked",IF(G9555&gt;Summary!$B$6*H9555,"Overstocked","Healthy")))</f>
        <v>Understocked</v>
      </c>
      <c r="R9555" s="0" t="str">
        <f aca="false">IF(I9555&gt;=Summary!$B$7,"Fast",IF(I9555&lt;Summary!$B$8,"Slow","Medium"))</f>
        <v>Medium</v>
      </c>
      <c r="S9555" s="15" t="n">
        <f aca="false">IF(M9555&gt;Summary!$B$5,1,0)</f>
        <v>0</v>
      </c>
      <c r="T9555" s="16" t="n">
        <f aca="false">IF(Q9555="Overstocked",(G9555-Summary!$B$6*H9555)*J9555,0)</f>
        <v>0</v>
      </c>
    </row>
    <row r="9556" customFormat="false" ht="15" hidden="false" customHeight="false" outlineLevel="0" collapsed="false">
      <c r="A9556" s="0" t="s">
        <v>9654</v>
      </c>
      <c r="B9556" s="0" t="s">
        <v>113</v>
      </c>
      <c r="C9556" s="0" t="s">
        <v>78</v>
      </c>
      <c r="D9556" s="0" t="s">
        <v>86</v>
      </c>
      <c r="E9556" s="14" t="n">
        <v>45140</v>
      </c>
      <c r="F9556" s="14" t="n">
        <v>45146</v>
      </c>
      <c r="G9556" s="0" t="n">
        <v>409</v>
      </c>
      <c r="H9556" s="0" t="n">
        <v>127</v>
      </c>
      <c r="I9556" s="0" t="n">
        <v>12</v>
      </c>
      <c r="J9556" s="0" t="n">
        <v>476</v>
      </c>
      <c r="K9556" s="0" t="n">
        <v>758</v>
      </c>
      <c r="L9556" s="15" t="s">
        <v>87</v>
      </c>
      <c r="M9556" s="0" t="n">
        <v>6</v>
      </c>
      <c r="N9556" s="16" t="n">
        <f aca="false">I9556*K9556</f>
        <v>9096</v>
      </c>
      <c r="O9556" s="16" t="n">
        <f aca="false">I9556*(K9556-J9556)</f>
        <v>3384</v>
      </c>
      <c r="P9556" s="15" t="n">
        <f aca="false">K9556-J9556</f>
        <v>282</v>
      </c>
      <c r="Q9556" s="0" t="str">
        <f aca="false">IF(G9556=0,"Out of stock",IF(G9556&lt;H9556,"Understocked",IF(G9556&gt;Summary!$B$6*H9556,"Overstocked","Healthy")))</f>
        <v>Healthy</v>
      </c>
      <c r="R9556" s="0" t="str">
        <f aca="false">IF(I9556&gt;=Summary!$B$7,"Fast",IF(I9556&lt;Summary!$B$8,"Slow","Medium"))</f>
        <v>Slow</v>
      </c>
      <c r="S9556" s="15" t="n">
        <f aca="false">IF(M9556&gt;Summary!$B$5,1,0)</f>
        <v>0</v>
      </c>
      <c r="T9556" s="16" t="n">
        <f aca="false">IF(Q9556="Overstocked",(G9556-Summary!$B$6*H9556)*J9556,0)</f>
        <v>0</v>
      </c>
    </row>
    <row r="9557" customFormat="false" ht="15" hidden="false" customHeight="false" outlineLevel="0" collapsed="false">
      <c r="A9557" s="0" t="s">
        <v>9655</v>
      </c>
      <c r="B9557" s="0" t="s">
        <v>101</v>
      </c>
      <c r="C9557" s="0" t="s">
        <v>96</v>
      </c>
      <c r="D9557" s="0" t="s">
        <v>102</v>
      </c>
      <c r="E9557" s="14" t="n">
        <v>45114</v>
      </c>
      <c r="F9557" s="14" t="n">
        <v>45118</v>
      </c>
      <c r="G9557" s="0" t="n">
        <v>97</v>
      </c>
      <c r="H9557" s="0" t="n">
        <v>96</v>
      </c>
      <c r="I9557" s="0" t="n">
        <v>223</v>
      </c>
      <c r="J9557" s="0" t="n">
        <v>770</v>
      </c>
      <c r="K9557" s="0" t="n">
        <v>1234</v>
      </c>
      <c r="L9557" s="15" t="s">
        <v>93</v>
      </c>
      <c r="M9557" s="0" t="n">
        <v>4</v>
      </c>
      <c r="N9557" s="16" t="n">
        <f aca="false">I9557*K9557</f>
        <v>275182</v>
      </c>
      <c r="O9557" s="16" t="n">
        <f aca="false">I9557*(K9557-J9557)</f>
        <v>103472</v>
      </c>
      <c r="P9557" s="15" t="n">
        <f aca="false">K9557-J9557</f>
        <v>464</v>
      </c>
      <c r="Q9557" s="0" t="str">
        <f aca="false">IF(G9557=0,"Out of stock",IF(G9557&lt;H9557,"Understocked",IF(G9557&gt;Summary!$B$6*H9557,"Overstocked","Healthy")))</f>
        <v>Healthy</v>
      </c>
      <c r="R9557" s="0" t="str">
        <f aca="false">IF(I9557&gt;=Summary!$B$7,"Fast",IF(I9557&lt;Summary!$B$8,"Slow","Medium"))</f>
        <v>Fast</v>
      </c>
      <c r="S9557" s="15" t="n">
        <f aca="false">IF(M9557&gt;Summary!$B$5,1,0)</f>
        <v>0</v>
      </c>
      <c r="T9557" s="16" t="n">
        <f aca="false">IF(Q9557="Overstocked",(G9557-Summary!$B$6*H9557)*J9557,0)</f>
        <v>0</v>
      </c>
    </row>
    <row r="9558" customFormat="false" ht="15" hidden="false" customHeight="false" outlineLevel="0" collapsed="false">
      <c r="A9558" s="0" t="s">
        <v>9656</v>
      </c>
      <c r="B9558" s="0" t="s">
        <v>101</v>
      </c>
      <c r="C9558" s="0" t="s">
        <v>78</v>
      </c>
      <c r="D9558" s="0" t="s">
        <v>102</v>
      </c>
      <c r="E9558" s="14" t="n">
        <v>44963</v>
      </c>
      <c r="F9558" s="14" t="n">
        <v>44967</v>
      </c>
      <c r="G9558" s="0" t="n">
        <v>187</v>
      </c>
      <c r="H9558" s="0" t="n">
        <v>118</v>
      </c>
      <c r="I9558" s="0" t="n">
        <v>93</v>
      </c>
      <c r="J9558" s="0" t="n">
        <v>1055</v>
      </c>
      <c r="K9558" s="0" t="n">
        <v>1114</v>
      </c>
      <c r="L9558" s="15" t="s">
        <v>80</v>
      </c>
      <c r="M9558" s="0" t="n">
        <v>4</v>
      </c>
      <c r="N9558" s="16" t="n">
        <f aca="false">I9558*K9558</f>
        <v>103602</v>
      </c>
      <c r="O9558" s="16" t="n">
        <f aca="false">I9558*(K9558-J9558)</f>
        <v>5487</v>
      </c>
      <c r="P9558" s="15" t="n">
        <f aca="false">K9558-J9558</f>
        <v>59</v>
      </c>
      <c r="Q9558" s="0" t="str">
        <f aca="false">IF(G9558=0,"Out of stock",IF(G9558&lt;H9558,"Understocked",IF(G9558&gt;Summary!$B$6*H9558,"Overstocked","Healthy")))</f>
        <v>Healthy</v>
      </c>
      <c r="R9558" s="0" t="str">
        <f aca="false">IF(I9558&gt;=Summary!$B$7,"Fast",IF(I9558&lt;Summary!$B$8,"Slow","Medium"))</f>
        <v>Slow</v>
      </c>
      <c r="S9558" s="15" t="n">
        <f aca="false">IF(M9558&gt;Summary!$B$5,1,0)</f>
        <v>0</v>
      </c>
      <c r="T9558" s="16" t="n">
        <f aca="false">IF(Q9558="Overstocked",(G9558-Summary!$B$6*H9558)*J9558,0)</f>
        <v>0</v>
      </c>
    </row>
    <row r="9559" customFormat="false" ht="15" hidden="false" customHeight="false" outlineLevel="0" collapsed="false">
      <c r="A9559" s="0" t="s">
        <v>9657</v>
      </c>
      <c r="B9559" s="0" t="s">
        <v>111</v>
      </c>
      <c r="C9559" s="0" t="s">
        <v>78</v>
      </c>
      <c r="D9559" s="0" t="s">
        <v>102</v>
      </c>
      <c r="E9559" s="14" t="n">
        <v>45636</v>
      </c>
      <c r="F9559" s="14" t="n">
        <v>45644</v>
      </c>
      <c r="G9559" s="0" t="n">
        <v>215</v>
      </c>
      <c r="H9559" s="0" t="n">
        <v>96</v>
      </c>
      <c r="I9559" s="0" t="n">
        <v>137</v>
      </c>
      <c r="J9559" s="0" t="n">
        <v>1961</v>
      </c>
      <c r="K9559" s="0" t="n">
        <v>2264</v>
      </c>
      <c r="L9559" s="15" t="s">
        <v>87</v>
      </c>
      <c r="M9559" s="0" t="n">
        <v>8</v>
      </c>
      <c r="N9559" s="16" t="n">
        <f aca="false">I9559*K9559</f>
        <v>310168</v>
      </c>
      <c r="O9559" s="16" t="n">
        <f aca="false">I9559*(K9559-J9559)</f>
        <v>41511</v>
      </c>
      <c r="P9559" s="15" t="n">
        <f aca="false">K9559-J9559</f>
        <v>303</v>
      </c>
      <c r="Q9559" s="0" t="str">
        <f aca="false">IF(G9559=0,"Out of stock",IF(G9559&lt;H9559,"Understocked",IF(G9559&gt;Summary!$B$6*H9559,"Overstocked","Healthy")))</f>
        <v>Healthy</v>
      </c>
      <c r="R9559" s="0" t="str">
        <f aca="false">IF(I9559&gt;=Summary!$B$7,"Fast",IF(I9559&lt;Summary!$B$8,"Slow","Medium"))</f>
        <v>Medium</v>
      </c>
      <c r="S9559" s="15" t="n">
        <f aca="false">IF(M9559&gt;Summary!$B$5,1,0)</f>
        <v>1</v>
      </c>
      <c r="T9559" s="16" t="n">
        <f aca="false">IF(Q9559="Overstocked",(G9559-Summary!$B$6*H9559)*J9559,0)</f>
        <v>0</v>
      </c>
    </row>
    <row r="9560" customFormat="false" ht="15" hidden="false" customHeight="false" outlineLevel="0" collapsed="false">
      <c r="A9560" s="0" t="s">
        <v>9658</v>
      </c>
      <c r="B9560" s="0" t="s">
        <v>115</v>
      </c>
      <c r="C9560" s="0" t="s">
        <v>104</v>
      </c>
      <c r="D9560" s="0" t="s">
        <v>92</v>
      </c>
      <c r="E9560" s="14" t="n">
        <v>45163</v>
      </c>
      <c r="F9560" s="14" t="n">
        <v>45171</v>
      </c>
      <c r="G9560" s="0" t="n">
        <v>302</v>
      </c>
      <c r="H9560" s="0" t="n">
        <v>142</v>
      </c>
      <c r="I9560" s="0" t="n">
        <v>256</v>
      </c>
      <c r="J9560" s="0" t="n">
        <v>1711</v>
      </c>
      <c r="K9560" s="0" t="n">
        <v>1819</v>
      </c>
      <c r="L9560" s="15" t="s">
        <v>82</v>
      </c>
      <c r="M9560" s="0" t="n">
        <v>8</v>
      </c>
      <c r="N9560" s="16" t="n">
        <f aca="false">I9560*K9560</f>
        <v>465664</v>
      </c>
      <c r="O9560" s="16" t="n">
        <f aca="false">I9560*(K9560-J9560)</f>
        <v>27648</v>
      </c>
      <c r="P9560" s="15" t="n">
        <f aca="false">K9560-J9560</f>
        <v>108</v>
      </c>
      <c r="Q9560" s="0" t="str">
        <f aca="false">IF(G9560=0,"Out of stock",IF(G9560&lt;H9560,"Understocked",IF(G9560&gt;Summary!$B$6*H9560,"Overstocked","Healthy")))</f>
        <v>Healthy</v>
      </c>
      <c r="R9560" s="0" t="str">
        <f aca="false">IF(I9560&gt;=Summary!$B$7,"Fast",IF(I9560&lt;Summary!$B$8,"Slow","Medium"))</f>
        <v>Fast</v>
      </c>
      <c r="S9560" s="15" t="n">
        <f aca="false">IF(M9560&gt;Summary!$B$5,1,0)</f>
        <v>1</v>
      </c>
      <c r="T9560" s="16" t="n">
        <f aca="false">IF(Q9560="Overstocked",(G9560-Summary!$B$6*H9560)*J9560,0)</f>
        <v>0</v>
      </c>
    </row>
    <row r="9561" customFormat="false" ht="15" hidden="false" customHeight="false" outlineLevel="0" collapsed="false">
      <c r="A9561" s="0" t="s">
        <v>9659</v>
      </c>
      <c r="B9561" s="0" t="s">
        <v>101</v>
      </c>
      <c r="C9561" s="0" t="s">
        <v>96</v>
      </c>
      <c r="D9561" s="0" t="s">
        <v>79</v>
      </c>
      <c r="E9561" s="14" t="n">
        <v>45133</v>
      </c>
      <c r="F9561" s="14" t="n">
        <v>45139</v>
      </c>
      <c r="G9561" s="0" t="n">
        <v>232</v>
      </c>
      <c r="H9561" s="0" t="n">
        <v>67</v>
      </c>
      <c r="I9561" s="0" t="n">
        <v>266</v>
      </c>
      <c r="J9561" s="0" t="n">
        <v>777</v>
      </c>
      <c r="K9561" s="0" t="n">
        <v>926</v>
      </c>
      <c r="L9561" s="15" t="s">
        <v>97</v>
      </c>
      <c r="M9561" s="0" t="n">
        <v>6</v>
      </c>
      <c r="N9561" s="16" t="n">
        <f aca="false">I9561*K9561</f>
        <v>246316</v>
      </c>
      <c r="O9561" s="16" t="n">
        <f aca="false">I9561*(K9561-J9561)</f>
        <v>39634</v>
      </c>
      <c r="P9561" s="15" t="n">
        <f aca="false">K9561-J9561</f>
        <v>149</v>
      </c>
      <c r="Q9561" s="0" t="str">
        <f aca="false">IF(G9561=0,"Out of stock",IF(G9561&lt;H9561,"Understocked",IF(G9561&gt;Summary!$B$6*H9561,"Overstocked","Healthy")))</f>
        <v>Healthy</v>
      </c>
      <c r="R9561" s="0" t="str">
        <f aca="false">IF(I9561&gt;=Summary!$B$7,"Fast",IF(I9561&lt;Summary!$B$8,"Slow","Medium"))</f>
        <v>Fast</v>
      </c>
      <c r="S9561" s="15" t="n">
        <f aca="false">IF(M9561&gt;Summary!$B$5,1,0)</f>
        <v>0</v>
      </c>
      <c r="T9561" s="16" t="n">
        <f aca="false">IF(Q9561="Overstocked",(G9561-Summary!$B$6*H9561)*J9561,0)</f>
        <v>0</v>
      </c>
    </row>
    <row r="9562" customFormat="false" ht="15" hidden="false" customHeight="false" outlineLevel="0" collapsed="false">
      <c r="A9562" s="0" t="s">
        <v>9660</v>
      </c>
      <c r="B9562" s="0" t="s">
        <v>101</v>
      </c>
      <c r="C9562" s="0" t="s">
        <v>96</v>
      </c>
      <c r="D9562" s="0" t="s">
        <v>92</v>
      </c>
      <c r="E9562" s="14" t="n">
        <v>45357</v>
      </c>
      <c r="F9562" s="14" t="n">
        <v>45360</v>
      </c>
      <c r="G9562" s="0" t="n">
        <v>180</v>
      </c>
      <c r="H9562" s="0" t="n">
        <v>101</v>
      </c>
      <c r="I9562" s="0" t="n">
        <v>4</v>
      </c>
      <c r="J9562" s="0" t="n">
        <v>1127</v>
      </c>
      <c r="K9562" s="0" t="n">
        <v>1274</v>
      </c>
      <c r="L9562" s="15" t="s">
        <v>97</v>
      </c>
      <c r="M9562" s="0" t="n">
        <v>3</v>
      </c>
      <c r="N9562" s="16" t="n">
        <f aca="false">I9562*K9562</f>
        <v>5096</v>
      </c>
      <c r="O9562" s="16" t="n">
        <f aca="false">I9562*(K9562-J9562)</f>
        <v>588</v>
      </c>
      <c r="P9562" s="15" t="n">
        <f aca="false">K9562-J9562</f>
        <v>147</v>
      </c>
      <c r="Q9562" s="0" t="str">
        <f aca="false">IF(G9562=0,"Out of stock",IF(G9562&lt;H9562,"Understocked",IF(G9562&gt;Summary!$B$6*H9562,"Overstocked","Healthy")))</f>
        <v>Healthy</v>
      </c>
      <c r="R9562" s="0" t="str">
        <f aca="false">IF(I9562&gt;=Summary!$B$7,"Fast",IF(I9562&lt;Summary!$B$8,"Slow","Medium"))</f>
        <v>Slow</v>
      </c>
      <c r="S9562" s="15" t="n">
        <f aca="false">IF(M9562&gt;Summary!$B$5,1,0)</f>
        <v>0</v>
      </c>
      <c r="T9562" s="16" t="n">
        <f aca="false">IF(Q9562="Overstocked",(G9562-Summary!$B$6*H9562)*J9562,0)</f>
        <v>0</v>
      </c>
    </row>
    <row r="9563" customFormat="false" ht="15" hidden="false" customHeight="false" outlineLevel="0" collapsed="false">
      <c r="A9563" s="0" t="s">
        <v>9661</v>
      </c>
      <c r="B9563" s="0" t="s">
        <v>89</v>
      </c>
      <c r="C9563" s="0" t="s">
        <v>78</v>
      </c>
      <c r="D9563" s="0" t="s">
        <v>92</v>
      </c>
      <c r="E9563" s="14" t="n">
        <v>45358</v>
      </c>
      <c r="F9563" s="14" t="n">
        <v>45362</v>
      </c>
      <c r="G9563" s="0" t="n">
        <v>165</v>
      </c>
      <c r="H9563" s="0" t="n">
        <v>94</v>
      </c>
      <c r="I9563" s="0" t="n">
        <v>163</v>
      </c>
      <c r="J9563" s="0" t="n">
        <v>1370</v>
      </c>
      <c r="K9563" s="0" t="n">
        <v>1513</v>
      </c>
      <c r="L9563" s="15" t="s">
        <v>80</v>
      </c>
      <c r="M9563" s="0" t="n">
        <v>4</v>
      </c>
      <c r="N9563" s="16" t="n">
        <f aca="false">I9563*K9563</f>
        <v>246619</v>
      </c>
      <c r="O9563" s="16" t="n">
        <f aca="false">I9563*(K9563-J9563)</f>
        <v>23309</v>
      </c>
      <c r="P9563" s="15" t="n">
        <f aca="false">K9563-J9563</f>
        <v>143</v>
      </c>
      <c r="Q9563" s="0" t="str">
        <f aca="false">IF(G9563=0,"Out of stock",IF(G9563&lt;H9563,"Understocked",IF(G9563&gt;Summary!$B$6*H9563,"Overstocked","Healthy")))</f>
        <v>Healthy</v>
      </c>
      <c r="R9563" s="0" t="str">
        <f aca="false">IF(I9563&gt;=Summary!$B$7,"Fast",IF(I9563&lt;Summary!$B$8,"Slow","Medium"))</f>
        <v>Medium</v>
      </c>
      <c r="S9563" s="15" t="n">
        <f aca="false">IF(M9563&gt;Summary!$B$5,1,0)</f>
        <v>0</v>
      </c>
      <c r="T9563" s="16" t="n">
        <f aca="false">IF(Q9563="Overstocked",(G9563-Summary!$B$6*H9563)*J9563,0)</f>
        <v>0</v>
      </c>
    </row>
    <row r="9564" customFormat="false" ht="15" hidden="false" customHeight="false" outlineLevel="0" collapsed="false">
      <c r="A9564" s="0" t="s">
        <v>9662</v>
      </c>
      <c r="B9564" s="0" t="s">
        <v>101</v>
      </c>
      <c r="C9564" s="0" t="s">
        <v>96</v>
      </c>
      <c r="D9564" s="0" t="s">
        <v>86</v>
      </c>
      <c r="E9564" s="14" t="n">
        <v>45615</v>
      </c>
      <c r="F9564" s="14" t="n">
        <v>45623</v>
      </c>
      <c r="G9564" s="0" t="n">
        <v>459</v>
      </c>
      <c r="H9564" s="0" t="n">
        <v>134</v>
      </c>
      <c r="I9564" s="0" t="n">
        <v>258</v>
      </c>
      <c r="J9564" s="0" t="n">
        <v>1933</v>
      </c>
      <c r="K9564" s="0" t="n">
        <v>2184</v>
      </c>
      <c r="L9564" s="15" t="s">
        <v>93</v>
      </c>
      <c r="M9564" s="0" t="n">
        <v>8</v>
      </c>
      <c r="N9564" s="16" t="n">
        <f aca="false">I9564*K9564</f>
        <v>563472</v>
      </c>
      <c r="O9564" s="16" t="n">
        <f aca="false">I9564*(K9564-J9564)</f>
        <v>64758</v>
      </c>
      <c r="P9564" s="15" t="n">
        <f aca="false">K9564-J9564</f>
        <v>251</v>
      </c>
      <c r="Q9564" s="0" t="str">
        <f aca="false">IF(G9564=0,"Out of stock",IF(G9564&lt;H9564,"Understocked",IF(G9564&gt;Summary!$B$6*H9564,"Overstocked","Healthy")))</f>
        <v>Healthy</v>
      </c>
      <c r="R9564" s="0" t="str">
        <f aca="false">IF(I9564&gt;=Summary!$B$7,"Fast",IF(I9564&lt;Summary!$B$8,"Slow","Medium"))</f>
        <v>Fast</v>
      </c>
      <c r="S9564" s="15" t="n">
        <f aca="false">IF(M9564&gt;Summary!$B$5,1,0)</f>
        <v>1</v>
      </c>
      <c r="T9564" s="16" t="n">
        <f aca="false">IF(Q9564="Overstocked",(G9564-Summary!$B$6*H9564)*J9564,0)</f>
        <v>0</v>
      </c>
    </row>
    <row r="9565" customFormat="false" ht="15" hidden="false" customHeight="false" outlineLevel="0" collapsed="false">
      <c r="A9565" s="0" t="s">
        <v>9663</v>
      </c>
      <c r="B9565" s="0" t="s">
        <v>107</v>
      </c>
      <c r="C9565" s="0" t="s">
        <v>96</v>
      </c>
      <c r="D9565" s="0" t="s">
        <v>92</v>
      </c>
      <c r="E9565" s="14" t="n">
        <v>44981</v>
      </c>
      <c r="F9565" s="14" t="n">
        <v>44986</v>
      </c>
      <c r="G9565" s="0" t="n">
        <v>263</v>
      </c>
      <c r="H9565" s="0" t="n">
        <v>81</v>
      </c>
      <c r="I9565" s="0" t="n">
        <v>141</v>
      </c>
      <c r="J9565" s="0" t="n">
        <v>1958</v>
      </c>
      <c r="K9565" s="0" t="n">
        <v>2382</v>
      </c>
      <c r="L9565" s="15" t="s">
        <v>93</v>
      </c>
      <c r="M9565" s="0" t="n">
        <v>5</v>
      </c>
      <c r="N9565" s="16" t="n">
        <f aca="false">I9565*K9565</f>
        <v>335862</v>
      </c>
      <c r="O9565" s="16" t="n">
        <f aca="false">I9565*(K9565-J9565)</f>
        <v>59784</v>
      </c>
      <c r="P9565" s="15" t="n">
        <f aca="false">K9565-J9565</f>
        <v>424</v>
      </c>
      <c r="Q9565" s="0" t="str">
        <f aca="false">IF(G9565=0,"Out of stock",IF(G9565&lt;H9565,"Understocked",IF(G9565&gt;Summary!$B$6*H9565,"Overstocked","Healthy")))</f>
        <v>Healthy</v>
      </c>
      <c r="R9565" s="0" t="str">
        <f aca="false">IF(I9565&gt;=Summary!$B$7,"Fast",IF(I9565&lt;Summary!$B$8,"Slow","Medium"))</f>
        <v>Medium</v>
      </c>
      <c r="S9565" s="15" t="n">
        <f aca="false">IF(M9565&gt;Summary!$B$5,1,0)</f>
        <v>0</v>
      </c>
      <c r="T9565" s="16" t="n">
        <f aca="false">IF(Q9565="Overstocked",(G9565-Summary!$B$6*H9565)*J9565,0)</f>
        <v>0</v>
      </c>
    </row>
    <row r="9566" customFormat="false" ht="15" hidden="false" customHeight="false" outlineLevel="0" collapsed="false">
      <c r="A9566" s="0" t="s">
        <v>9664</v>
      </c>
      <c r="B9566" s="0" t="s">
        <v>84</v>
      </c>
      <c r="C9566" s="0" t="s">
        <v>104</v>
      </c>
      <c r="D9566" s="0" t="s">
        <v>92</v>
      </c>
      <c r="E9566" s="14" t="n">
        <v>44969</v>
      </c>
      <c r="F9566" s="14" t="n">
        <v>44971</v>
      </c>
      <c r="G9566" s="0" t="n">
        <v>403</v>
      </c>
      <c r="H9566" s="0" t="n">
        <v>71</v>
      </c>
      <c r="I9566" s="0" t="n">
        <v>120</v>
      </c>
      <c r="J9566" s="0" t="n">
        <v>1340</v>
      </c>
      <c r="K9566" s="0" t="n">
        <v>1733</v>
      </c>
      <c r="L9566" s="15" t="s">
        <v>80</v>
      </c>
      <c r="M9566" s="0" t="n">
        <v>2</v>
      </c>
      <c r="N9566" s="16" t="n">
        <f aca="false">I9566*K9566</f>
        <v>207960</v>
      </c>
      <c r="O9566" s="16" t="n">
        <f aca="false">I9566*(K9566-J9566)</f>
        <v>47160</v>
      </c>
      <c r="P9566" s="15" t="n">
        <f aca="false">K9566-J9566</f>
        <v>393</v>
      </c>
      <c r="Q9566" s="0" t="str">
        <f aca="false">IF(G9566=0,"Out of stock",IF(G9566&lt;H9566,"Understocked",IF(G9566&gt;Summary!$B$6*H9566,"Overstocked","Healthy")))</f>
        <v>Overstocked</v>
      </c>
      <c r="R9566" s="0" t="str">
        <f aca="false">IF(I9566&gt;=Summary!$B$7,"Fast",IF(I9566&lt;Summary!$B$8,"Slow","Medium"))</f>
        <v>Medium</v>
      </c>
      <c r="S9566" s="15" t="n">
        <f aca="false">IF(M9566&gt;Summary!$B$5,1,0)</f>
        <v>0</v>
      </c>
      <c r="T9566" s="16" t="n">
        <f aca="false">IF(Q9566="Overstocked",(G9566-Summary!$B$6*H9566)*J9566,0)</f>
        <v>159460</v>
      </c>
    </row>
    <row r="9567" customFormat="false" ht="15" hidden="false" customHeight="false" outlineLevel="0" collapsed="false">
      <c r="A9567" s="0" t="s">
        <v>9665</v>
      </c>
      <c r="B9567" s="0" t="s">
        <v>107</v>
      </c>
      <c r="C9567" s="0" t="s">
        <v>96</v>
      </c>
      <c r="D9567" s="0" t="s">
        <v>92</v>
      </c>
      <c r="E9567" s="14" t="n">
        <v>45435</v>
      </c>
      <c r="F9567" s="14" t="n">
        <v>45437</v>
      </c>
      <c r="G9567" s="0" t="n">
        <v>179</v>
      </c>
      <c r="H9567" s="0" t="n">
        <v>101</v>
      </c>
      <c r="I9567" s="0" t="n">
        <v>221</v>
      </c>
      <c r="J9567" s="0" t="n">
        <v>1391</v>
      </c>
      <c r="K9567" s="0" t="n">
        <v>1507</v>
      </c>
      <c r="L9567" s="15" t="s">
        <v>80</v>
      </c>
      <c r="M9567" s="0" t="n">
        <v>2</v>
      </c>
      <c r="N9567" s="16" t="n">
        <f aca="false">I9567*K9567</f>
        <v>333047</v>
      </c>
      <c r="O9567" s="16" t="n">
        <f aca="false">I9567*(K9567-J9567)</f>
        <v>25636</v>
      </c>
      <c r="P9567" s="15" t="n">
        <f aca="false">K9567-J9567</f>
        <v>116</v>
      </c>
      <c r="Q9567" s="0" t="str">
        <f aca="false">IF(G9567=0,"Out of stock",IF(G9567&lt;H9567,"Understocked",IF(G9567&gt;Summary!$B$6*H9567,"Overstocked","Healthy")))</f>
        <v>Healthy</v>
      </c>
      <c r="R9567" s="0" t="str">
        <f aca="false">IF(I9567&gt;=Summary!$B$7,"Fast",IF(I9567&lt;Summary!$B$8,"Slow","Medium"))</f>
        <v>Fast</v>
      </c>
      <c r="S9567" s="15" t="n">
        <f aca="false">IF(M9567&gt;Summary!$B$5,1,0)</f>
        <v>0</v>
      </c>
      <c r="T9567" s="16" t="n">
        <f aca="false">IF(Q9567="Overstocked",(G9567-Summary!$B$6*H9567)*J9567,0)</f>
        <v>0</v>
      </c>
    </row>
    <row r="9568" customFormat="false" ht="15" hidden="false" customHeight="false" outlineLevel="0" collapsed="false">
      <c r="A9568" s="0" t="s">
        <v>9666</v>
      </c>
      <c r="B9568" s="0" t="s">
        <v>107</v>
      </c>
      <c r="C9568" s="0" t="s">
        <v>78</v>
      </c>
      <c r="D9568" s="0" t="s">
        <v>90</v>
      </c>
      <c r="E9568" s="14" t="n">
        <v>45514</v>
      </c>
      <c r="F9568" s="14" t="n">
        <v>45522</v>
      </c>
      <c r="G9568" s="0" t="n">
        <v>297</v>
      </c>
      <c r="H9568" s="0" t="n">
        <v>83</v>
      </c>
      <c r="I9568" s="0" t="n">
        <v>97</v>
      </c>
      <c r="J9568" s="0" t="n">
        <v>1074</v>
      </c>
      <c r="K9568" s="0" t="n">
        <v>1131</v>
      </c>
      <c r="L9568" s="15" t="s">
        <v>82</v>
      </c>
      <c r="M9568" s="0" t="n">
        <v>8</v>
      </c>
      <c r="N9568" s="16" t="n">
        <f aca="false">I9568*K9568</f>
        <v>109707</v>
      </c>
      <c r="O9568" s="16" t="n">
        <f aca="false">I9568*(K9568-J9568)</f>
        <v>5529</v>
      </c>
      <c r="P9568" s="15" t="n">
        <f aca="false">K9568-J9568</f>
        <v>57</v>
      </c>
      <c r="Q9568" s="0" t="str">
        <f aca="false">IF(G9568=0,"Out of stock",IF(G9568&lt;H9568,"Understocked",IF(G9568&gt;Summary!$B$6*H9568,"Overstocked","Healthy")))</f>
        <v>Healthy</v>
      </c>
      <c r="R9568" s="0" t="str">
        <f aca="false">IF(I9568&gt;=Summary!$B$7,"Fast",IF(I9568&lt;Summary!$B$8,"Slow","Medium"))</f>
        <v>Slow</v>
      </c>
      <c r="S9568" s="15" t="n">
        <f aca="false">IF(M9568&gt;Summary!$B$5,1,0)</f>
        <v>1</v>
      </c>
      <c r="T9568" s="16" t="n">
        <f aca="false">IF(Q9568="Overstocked",(G9568-Summary!$B$6*H9568)*J9568,0)</f>
        <v>0</v>
      </c>
    </row>
    <row r="9569" customFormat="false" ht="15" hidden="false" customHeight="false" outlineLevel="0" collapsed="false">
      <c r="A9569" s="0" t="s">
        <v>9667</v>
      </c>
      <c r="B9569" s="0" t="s">
        <v>107</v>
      </c>
      <c r="C9569" s="0" t="s">
        <v>85</v>
      </c>
      <c r="D9569" s="0" t="s">
        <v>90</v>
      </c>
      <c r="E9569" s="14" t="n">
        <v>45169</v>
      </c>
      <c r="F9569" s="14" t="n">
        <v>45178</v>
      </c>
      <c r="G9569" s="0" t="n">
        <v>215</v>
      </c>
      <c r="H9569" s="0" t="n">
        <v>113</v>
      </c>
      <c r="I9569" s="0" t="n">
        <v>48</v>
      </c>
      <c r="J9569" s="0" t="n">
        <v>309</v>
      </c>
      <c r="K9569" s="0" t="n">
        <v>651</v>
      </c>
      <c r="L9569" s="15" t="s">
        <v>93</v>
      </c>
      <c r="M9569" s="0" t="n">
        <v>9</v>
      </c>
      <c r="N9569" s="16" t="n">
        <f aca="false">I9569*K9569</f>
        <v>31248</v>
      </c>
      <c r="O9569" s="16" t="n">
        <f aca="false">I9569*(K9569-J9569)</f>
        <v>16416</v>
      </c>
      <c r="P9569" s="15" t="n">
        <f aca="false">K9569-J9569</f>
        <v>342</v>
      </c>
      <c r="Q9569" s="0" t="str">
        <f aca="false">IF(G9569=0,"Out of stock",IF(G9569&lt;H9569,"Understocked",IF(G9569&gt;Summary!$B$6*H9569,"Overstocked","Healthy")))</f>
        <v>Healthy</v>
      </c>
      <c r="R9569" s="0" t="str">
        <f aca="false">IF(I9569&gt;=Summary!$B$7,"Fast",IF(I9569&lt;Summary!$B$8,"Slow","Medium"))</f>
        <v>Slow</v>
      </c>
      <c r="S9569" s="15" t="n">
        <f aca="false">IF(M9569&gt;Summary!$B$5,1,0)</f>
        <v>1</v>
      </c>
      <c r="T9569" s="16" t="n">
        <f aca="false">IF(Q9569="Overstocked",(G9569-Summary!$B$6*H9569)*J9569,0)</f>
        <v>0</v>
      </c>
    </row>
    <row r="9570" customFormat="false" ht="15" hidden="false" customHeight="false" outlineLevel="0" collapsed="false">
      <c r="A9570" s="0" t="s">
        <v>9668</v>
      </c>
      <c r="B9570" s="0" t="s">
        <v>111</v>
      </c>
      <c r="C9570" s="0" t="s">
        <v>78</v>
      </c>
      <c r="D9570" s="0" t="s">
        <v>86</v>
      </c>
      <c r="E9570" s="14" t="n">
        <v>45538</v>
      </c>
      <c r="F9570" s="14" t="n">
        <v>45547</v>
      </c>
      <c r="G9570" s="0" t="n">
        <v>179</v>
      </c>
      <c r="H9570" s="0" t="n">
        <v>111</v>
      </c>
      <c r="I9570" s="0" t="n">
        <v>215</v>
      </c>
      <c r="J9570" s="0" t="n">
        <v>1699</v>
      </c>
      <c r="K9570" s="0" t="n">
        <v>1807</v>
      </c>
      <c r="L9570" s="15" t="s">
        <v>87</v>
      </c>
      <c r="M9570" s="0" t="n">
        <v>9</v>
      </c>
      <c r="N9570" s="16" t="n">
        <f aca="false">I9570*K9570</f>
        <v>388505</v>
      </c>
      <c r="O9570" s="16" t="n">
        <f aca="false">I9570*(K9570-J9570)</f>
        <v>23220</v>
      </c>
      <c r="P9570" s="15" t="n">
        <f aca="false">K9570-J9570</f>
        <v>108</v>
      </c>
      <c r="Q9570" s="0" t="str">
        <f aca="false">IF(G9570=0,"Out of stock",IF(G9570&lt;H9570,"Understocked",IF(G9570&gt;Summary!$B$6*H9570,"Overstocked","Healthy")))</f>
        <v>Healthy</v>
      </c>
      <c r="R9570" s="0" t="str">
        <f aca="false">IF(I9570&gt;=Summary!$B$7,"Fast",IF(I9570&lt;Summary!$B$8,"Slow","Medium"))</f>
        <v>Fast</v>
      </c>
      <c r="S9570" s="15" t="n">
        <f aca="false">IF(M9570&gt;Summary!$B$5,1,0)</f>
        <v>1</v>
      </c>
      <c r="T9570" s="16" t="n">
        <f aca="false">IF(Q9570="Overstocked",(G9570-Summary!$B$6*H9570)*J9570,0)</f>
        <v>0</v>
      </c>
    </row>
    <row r="9571" customFormat="false" ht="15" hidden="false" customHeight="false" outlineLevel="0" collapsed="false">
      <c r="A9571" s="0" t="s">
        <v>9669</v>
      </c>
      <c r="B9571" s="0" t="s">
        <v>84</v>
      </c>
      <c r="C9571" s="0" t="s">
        <v>96</v>
      </c>
      <c r="D9571" s="0" t="s">
        <v>92</v>
      </c>
      <c r="E9571" s="14" t="n">
        <v>45409</v>
      </c>
      <c r="F9571" s="14" t="n">
        <v>45418</v>
      </c>
      <c r="G9571" s="0" t="n">
        <v>456</v>
      </c>
      <c r="H9571" s="0" t="n">
        <v>87</v>
      </c>
      <c r="I9571" s="0" t="n">
        <v>112</v>
      </c>
      <c r="J9571" s="0" t="n">
        <v>1842</v>
      </c>
      <c r="K9571" s="0" t="n">
        <v>1975</v>
      </c>
      <c r="L9571" s="15" t="s">
        <v>82</v>
      </c>
      <c r="M9571" s="0" t="n">
        <v>9</v>
      </c>
      <c r="N9571" s="16" t="n">
        <f aca="false">I9571*K9571</f>
        <v>221200</v>
      </c>
      <c r="O9571" s="16" t="n">
        <f aca="false">I9571*(K9571-J9571)</f>
        <v>14896</v>
      </c>
      <c r="P9571" s="15" t="n">
        <f aca="false">K9571-J9571</f>
        <v>133</v>
      </c>
      <c r="Q9571" s="0" t="str">
        <f aca="false">IF(G9571=0,"Out of stock",IF(G9571&lt;H9571,"Understocked",IF(G9571&gt;Summary!$B$6*H9571,"Overstocked","Healthy")))</f>
        <v>Overstocked</v>
      </c>
      <c r="R9571" s="0" t="str">
        <f aca="false">IF(I9571&gt;=Summary!$B$7,"Fast",IF(I9571&lt;Summary!$B$8,"Slow","Medium"))</f>
        <v>Medium</v>
      </c>
      <c r="S9571" s="15" t="n">
        <f aca="false">IF(M9571&gt;Summary!$B$5,1,0)</f>
        <v>1</v>
      </c>
      <c r="T9571" s="16" t="n">
        <f aca="false">IF(Q9571="Overstocked",(G9571-Summary!$B$6*H9571)*J9571,0)</f>
        <v>198936</v>
      </c>
    </row>
    <row r="9572" customFormat="false" ht="15" hidden="false" customHeight="false" outlineLevel="0" collapsed="false">
      <c r="A9572" s="0" t="s">
        <v>9670</v>
      </c>
      <c r="B9572" s="0" t="s">
        <v>115</v>
      </c>
      <c r="C9572" s="0" t="s">
        <v>104</v>
      </c>
      <c r="D9572" s="0" t="s">
        <v>90</v>
      </c>
      <c r="E9572" s="14" t="n">
        <v>45613</v>
      </c>
      <c r="F9572" s="14" t="n">
        <v>45623</v>
      </c>
      <c r="G9572" s="0" t="n">
        <v>223</v>
      </c>
      <c r="H9572" s="0" t="n">
        <v>76</v>
      </c>
      <c r="I9572" s="0" t="n">
        <v>239</v>
      </c>
      <c r="J9572" s="0" t="n">
        <v>643</v>
      </c>
      <c r="K9572" s="0" t="n">
        <v>1041</v>
      </c>
      <c r="L9572" s="15" t="s">
        <v>97</v>
      </c>
      <c r="M9572" s="0" t="n">
        <v>10</v>
      </c>
      <c r="N9572" s="16" t="n">
        <f aca="false">I9572*K9572</f>
        <v>248799</v>
      </c>
      <c r="O9572" s="16" t="n">
        <f aca="false">I9572*(K9572-J9572)</f>
        <v>95122</v>
      </c>
      <c r="P9572" s="15" t="n">
        <f aca="false">K9572-J9572</f>
        <v>398</v>
      </c>
      <c r="Q9572" s="0" t="str">
        <f aca="false">IF(G9572=0,"Out of stock",IF(G9572&lt;H9572,"Understocked",IF(G9572&gt;Summary!$B$6*H9572,"Overstocked","Healthy")))</f>
        <v>Healthy</v>
      </c>
      <c r="R9572" s="0" t="str">
        <f aca="false">IF(I9572&gt;=Summary!$B$7,"Fast",IF(I9572&lt;Summary!$B$8,"Slow","Medium"))</f>
        <v>Fast</v>
      </c>
      <c r="S9572" s="15" t="n">
        <f aca="false">IF(M9572&gt;Summary!$B$5,1,0)</f>
        <v>1</v>
      </c>
      <c r="T9572" s="16" t="n">
        <f aca="false">IF(Q9572="Overstocked",(G9572-Summary!$B$6*H9572)*J9572,0)</f>
        <v>0</v>
      </c>
    </row>
    <row r="9573" customFormat="false" ht="15" hidden="false" customHeight="false" outlineLevel="0" collapsed="false">
      <c r="A9573" s="0" t="s">
        <v>9671</v>
      </c>
      <c r="B9573" s="0" t="s">
        <v>115</v>
      </c>
      <c r="C9573" s="0" t="s">
        <v>104</v>
      </c>
      <c r="D9573" s="0" t="s">
        <v>92</v>
      </c>
      <c r="E9573" s="14" t="n">
        <v>44964</v>
      </c>
      <c r="F9573" s="14" t="n">
        <v>44965</v>
      </c>
      <c r="G9573" s="0" t="n">
        <v>330</v>
      </c>
      <c r="H9573" s="0" t="n">
        <v>72</v>
      </c>
      <c r="I9573" s="0" t="n">
        <v>198</v>
      </c>
      <c r="J9573" s="0" t="n">
        <v>1007</v>
      </c>
      <c r="K9573" s="0" t="n">
        <v>1368</v>
      </c>
      <c r="L9573" s="15" t="s">
        <v>93</v>
      </c>
      <c r="M9573" s="0" t="n">
        <v>1</v>
      </c>
      <c r="N9573" s="16" t="n">
        <f aca="false">I9573*K9573</f>
        <v>270864</v>
      </c>
      <c r="O9573" s="16" t="n">
        <f aca="false">I9573*(K9573-J9573)</f>
        <v>71478</v>
      </c>
      <c r="P9573" s="15" t="n">
        <f aca="false">K9573-J9573</f>
        <v>361</v>
      </c>
      <c r="Q9573" s="0" t="str">
        <f aca="false">IF(G9573=0,"Out of stock",IF(G9573&lt;H9573,"Understocked",IF(G9573&gt;Summary!$B$6*H9573,"Overstocked","Healthy")))</f>
        <v>Overstocked</v>
      </c>
      <c r="R9573" s="0" t="str">
        <f aca="false">IF(I9573&gt;=Summary!$B$7,"Fast",IF(I9573&lt;Summary!$B$8,"Slow","Medium"))</f>
        <v>Medium</v>
      </c>
      <c r="S9573" s="15" t="n">
        <f aca="false">IF(M9573&gt;Summary!$B$5,1,0)</f>
        <v>0</v>
      </c>
      <c r="T9573" s="16" t="n">
        <f aca="false">IF(Q9573="Overstocked",(G9573-Summary!$B$6*H9573)*J9573,0)</f>
        <v>42294</v>
      </c>
    </row>
    <row r="9574" customFormat="false" ht="15" hidden="false" customHeight="false" outlineLevel="0" collapsed="false">
      <c r="A9574" s="0" t="s">
        <v>9672</v>
      </c>
      <c r="B9574" s="0" t="s">
        <v>101</v>
      </c>
      <c r="C9574" s="0" t="s">
        <v>78</v>
      </c>
      <c r="D9574" s="0" t="s">
        <v>92</v>
      </c>
      <c r="E9574" s="14" t="n">
        <v>44956</v>
      </c>
      <c r="F9574" s="14" t="n">
        <v>44966</v>
      </c>
      <c r="G9574" s="0" t="n">
        <v>477</v>
      </c>
      <c r="H9574" s="0" t="n">
        <v>149</v>
      </c>
      <c r="I9574" s="0" t="n">
        <v>166</v>
      </c>
      <c r="J9574" s="0" t="n">
        <v>524</v>
      </c>
      <c r="K9574" s="0" t="n">
        <v>707</v>
      </c>
      <c r="L9574" s="15" t="s">
        <v>97</v>
      </c>
      <c r="M9574" s="0" t="n">
        <v>10</v>
      </c>
      <c r="N9574" s="16" t="n">
        <f aca="false">I9574*K9574</f>
        <v>117362</v>
      </c>
      <c r="O9574" s="16" t="n">
        <f aca="false">I9574*(K9574-J9574)</f>
        <v>30378</v>
      </c>
      <c r="P9574" s="15" t="n">
        <f aca="false">K9574-J9574</f>
        <v>183</v>
      </c>
      <c r="Q9574" s="0" t="str">
        <f aca="false">IF(G9574=0,"Out of stock",IF(G9574&lt;H9574,"Understocked",IF(G9574&gt;Summary!$B$6*H9574,"Overstocked","Healthy")))</f>
        <v>Healthy</v>
      </c>
      <c r="R9574" s="0" t="str">
        <f aca="false">IF(I9574&gt;=Summary!$B$7,"Fast",IF(I9574&lt;Summary!$B$8,"Slow","Medium"))</f>
        <v>Medium</v>
      </c>
      <c r="S9574" s="15" t="n">
        <f aca="false">IF(M9574&gt;Summary!$B$5,1,0)</f>
        <v>1</v>
      </c>
      <c r="T9574" s="16" t="n">
        <f aca="false">IF(Q9574="Overstocked",(G9574-Summary!$B$6*H9574)*J9574,0)</f>
        <v>0</v>
      </c>
    </row>
    <row r="9575" customFormat="false" ht="15" hidden="false" customHeight="false" outlineLevel="0" collapsed="false">
      <c r="A9575" s="0" t="s">
        <v>9673</v>
      </c>
      <c r="B9575" s="0" t="s">
        <v>111</v>
      </c>
      <c r="C9575" s="0" t="s">
        <v>78</v>
      </c>
      <c r="D9575" s="0" t="s">
        <v>90</v>
      </c>
      <c r="E9575" s="14" t="n">
        <v>45471</v>
      </c>
      <c r="F9575" s="14" t="n">
        <v>45480</v>
      </c>
      <c r="G9575" s="0" t="n">
        <v>477</v>
      </c>
      <c r="H9575" s="0" t="n">
        <v>77</v>
      </c>
      <c r="I9575" s="0" t="n">
        <v>177</v>
      </c>
      <c r="J9575" s="0" t="n">
        <v>965</v>
      </c>
      <c r="K9575" s="0" t="n">
        <v>1405</v>
      </c>
      <c r="L9575" s="15" t="s">
        <v>97</v>
      </c>
      <c r="M9575" s="0" t="n">
        <v>9</v>
      </c>
      <c r="N9575" s="16" t="n">
        <f aca="false">I9575*K9575</f>
        <v>248685</v>
      </c>
      <c r="O9575" s="16" t="n">
        <f aca="false">I9575*(K9575-J9575)</f>
        <v>77880</v>
      </c>
      <c r="P9575" s="15" t="n">
        <f aca="false">K9575-J9575</f>
        <v>440</v>
      </c>
      <c r="Q9575" s="0" t="str">
        <f aca="false">IF(G9575=0,"Out of stock",IF(G9575&lt;H9575,"Understocked",IF(G9575&gt;Summary!$B$6*H9575,"Overstocked","Healthy")))</f>
        <v>Overstocked</v>
      </c>
      <c r="R9575" s="0" t="str">
        <f aca="false">IF(I9575&gt;=Summary!$B$7,"Fast",IF(I9575&lt;Summary!$B$8,"Slow","Medium"))</f>
        <v>Medium</v>
      </c>
      <c r="S9575" s="15" t="n">
        <f aca="false">IF(M9575&gt;Summary!$B$5,1,0)</f>
        <v>1</v>
      </c>
      <c r="T9575" s="16" t="n">
        <f aca="false">IF(Q9575="Overstocked",(G9575-Summary!$B$6*H9575)*J9575,0)</f>
        <v>163085</v>
      </c>
    </row>
    <row r="9576" customFormat="false" ht="15" hidden="false" customHeight="false" outlineLevel="0" collapsed="false">
      <c r="A9576" s="0" t="s">
        <v>9674</v>
      </c>
      <c r="B9576" s="0" t="s">
        <v>101</v>
      </c>
      <c r="C9576" s="0" t="s">
        <v>96</v>
      </c>
      <c r="D9576" s="0" t="s">
        <v>102</v>
      </c>
      <c r="E9576" s="14" t="n">
        <v>45512</v>
      </c>
      <c r="F9576" s="14" t="n">
        <v>45513</v>
      </c>
      <c r="G9576" s="0" t="n">
        <v>382</v>
      </c>
      <c r="H9576" s="0" t="n">
        <v>79</v>
      </c>
      <c r="I9576" s="0" t="n">
        <v>181</v>
      </c>
      <c r="J9576" s="0" t="n">
        <v>959</v>
      </c>
      <c r="K9576" s="0" t="n">
        <v>1182</v>
      </c>
      <c r="L9576" s="15" t="s">
        <v>93</v>
      </c>
      <c r="M9576" s="0" t="n">
        <v>1</v>
      </c>
      <c r="N9576" s="16" t="n">
        <f aca="false">I9576*K9576</f>
        <v>213942</v>
      </c>
      <c r="O9576" s="16" t="n">
        <f aca="false">I9576*(K9576-J9576)</f>
        <v>40363</v>
      </c>
      <c r="P9576" s="15" t="n">
        <f aca="false">K9576-J9576</f>
        <v>223</v>
      </c>
      <c r="Q9576" s="0" t="str">
        <f aca="false">IF(G9576=0,"Out of stock",IF(G9576&lt;H9576,"Understocked",IF(G9576&gt;Summary!$B$6*H9576,"Overstocked","Healthy")))</f>
        <v>Overstocked</v>
      </c>
      <c r="R9576" s="0" t="str">
        <f aca="false">IF(I9576&gt;=Summary!$B$7,"Fast",IF(I9576&lt;Summary!$B$8,"Slow","Medium"))</f>
        <v>Medium</v>
      </c>
      <c r="S9576" s="15" t="n">
        <f aca="false">IF(M9576&gt;Summary!$B$5,1,0)</f>
        <v>0</v>
      </c>
      <c r="T9576" s="16" t="n">
        <f aca="false">IF(Q9576="Overstocked",(G9576-Summary!$B$6*H9576)*J9576,0)</f>
        <v>63294</v>
      </c>
    </row>
    <row r="9577" customFormat="false" ht="15" hidden="false" customHeight="false" outlineLevel="0" collapsed="false">
      <c r="A9577" s="0" t="s">
        <v>9675</v>
      </c>
      <c r="B9577" s="0" t="s">
        <v>89</v>
      </c>
      <c r="C9577" s="0" t="s">
        <v>85</v>
      </c>
      <c r="D9577" s="0" t="s">
        <v>92</v>
      </c>
      <c r="E9577" s="14" t="n">
        <v>45046</v>
      </c>
      <c r="F9577" s="14" t="n">
        <v>45047</v>
      </c>
      <c r="G9577" s="0" t="n">
        <v>198</v>
      </c>
      <c r="H9577" s="0" t="n">
        <v>126</v>
      </c>
      <c r="I9577" s="0" t="n">
        <v>240</v>
      </c>
      <c r="J9577" s="0" t="n">
        <v>1360</v>
      </c>
      <c r="K9577" s="0" t="n">
        <v>1782</v>
      </c>
      <c r="L9577" s="15" t="s">
        <v>97</v>
      </c>
      <c r="M9577" s="0" t="n">
        <v>1</v>
      </c>
      <c r="N9577" s="16" t="n">
        <f aca="false">I9577*K9577</f>
        <v>427680</v>
      </c>
      <c r="O9577" s="16" t="n">
        <f aca="false">I9577*(K9577-J9577)</f>
        <v>101280</v>
      </c>
      <c r="P9577" s="15" t="n">
        <f aca="false">K9577-J9577</f>
        <v>422</v>
      </c>
      <c r="Q9577" s="0" t="str">
        <f aca="false">IF(G9577=0,"Out of stock",IF(G9577&lt;H9577,"Understocked",IF(G9577&gt;Summary!$B$6*H9577,"Overstocked","Healthy")))</f>
        <v>Healthy</v>
      </c>
      <c r="R9577" s="0" t="str">
        <f aca="false">IF(I9577&gt;=Summary!$B$7,"Fast",IF(I9577&lt;Summary!$B$8,"Slow","Medium"))</f>
        <v>Fast</v>
      </c>
      <c r="S9577" s="15" t="n">
        <f aca="false">IF(M9577&gt;Summary!$B$5,1,0)</f>
        <v>0</v>
      </c>
      <c r="T9577" s="16" t="n">
        <f aca="false">IF(Q9577="Overstocked",(G9577-Summary!$B$6*H9577)*J9577,0)</f>
        <v>0</v>
      </c>
    </row>
    <row r="9578" customFormat="false" ht="15" hidden="false" customHeight="false" outlineLevel="0" collapsed="false">
      <c r="A9578" s="0" t="s">
        <v>9676</v>
      </c>
      <c r="B9578" s="0" t="s">
        <v>123</v>
      </c>
      <c r="C9578" s="0" t="s">
        <v>104</v>
      </c>
      <c r="D9578" s="0" t="s">
        <v>102</v>
      </c>
      <c r="E9578" s="14" t="n">
        <v>45458</v>
      </c>
      <c r="F9578" s="14" t="n">
        <v>45464</v>
      </c>
      <c r="G9578" s="0" t="n">
        <v>23</v>
      </c>
      <c r="H9578" s="0" t="n">
        <v>142</v>
      </c>
      <c r="I9578" s="0" t="n">
        <v>203</v>
      </c>
      <c r="J9578" s="0" t="n">
        <v>530</v>
      </c>
      <c r="K9578" s="0" t="n">
        <v>990</v>
      </c>
      <c r="L9578" s="15" t="s">
        <v>87</v>
      </c>
      <c r="M9578" s="0" t="n">
        <v>6</v>
      </c>
      <c r="N9578" s="16" t="n">
        <f aca="false">I9578*K9578</f>
        <v>200970</v>
      </c>
      <c r="O9578" s="16" t="n">
        <f aca="false">I9578*(K9578-J9578)</f>
        <v>93380</v>
      </c>
      <c r="P9578" s="15" t="n">
        <f aca="false">K9578-J9578</f>
        <v>460</v>
      </c>
      <c r="Q9578" s="0" t="str">
        <f aca="false">IF(G9578=0,"Out of stock",IF(G9578&lt;H9578,"Understocked",IF(G9578&gt;Summary!$B$6*H9578,"Overstocked","Healthy")))</f>
        <v>Understocked</v>
      </c>
      <c r="R9578" s="0" t="str">
        <f aca="false">IF(I9578&gt;=Summary!$B$7,"Fast",IF(I9578&lt;Summary!$B$8,"Slow","Medium"))</f>
        <v>Fast</v>
      </c>
      <c r="S9578" s="15" t="n">
        <f aca="false">IF(M9578&gt;Summary!$B$5,1,0)</f>
        <v>0</v>
      </c>
      <c r="T9578" s="16" t="n">
        <f aca="false">IF(Q9578="Overstocked",(G9578-Summary!$B$6*H9578)*J9578,0)</f>
        <v>0</v>
      </c>
    </row>
    <row r="9579" customFormat="false" ht="15" hidden="false" customHeight="false" outlineLevel="0" collapsed="false">
      <c r="A9579" s="0" t="s">
        <v>9677</v>
      </c>
      <c r="B9579" s="0" t="s">
        <v>107</v>
      </c>
      <c r="C9579" s="0" t="s">
        <v>85</v>
      </c>
      <c r="D9579" s="0" t="s">
        <v>86</v>
      </c>
      <c r="E9579" s="14" t="n">
        <v>45203</v>
      </c>
      <c r="F9579" s="14" t="n">
        <v>45211</v>
      </c>
      <c r="G9579" s="0" t="n">
        <v>167</v>
      </c>
      <c r="H9579" s="0" t="n">
        <v>131</v>
      </c>
      <c r="I9579" s="0" t="n">
        <v>151</v>
      </c>
      <c r="J9579" s="0" t="n">
        <v>1996</v>
      </c>
      <c r="K9579" s="0" t="n">
        <v>2428</v>
      </c>
      <c r="L9579" s="15" t="s">
        <v>82</v>
      </c>
      <c r="M9579" s="0" t="n">
        <v>8</v>
      </c>
      <c r="N9579" s="16" t="n">
        <f aca="false">I9579*K9579</f>
        <v>366628</v>
      </c>
      <c r="O9579" s="16" t="n">
        <f aca="false">I9579*(K9579-J9579)</f>
        <v>65232</v>
      </c>
      <c r="P9579" s="15" t="n">
        <f aca="false">K9579-J9579</f>
        <v>432</v>
      </c>
      <c r="Q9579" s="0" t="str">
        <f aca="false">IF(G9579=0,"Out of stock",IF(G9579&lt;H9579,"Understocked",IF(G9579&gt;Summary!$B$6*H9579,"Overstocked","Healthy")))</f>
        <v>Healthy</v>
      </c>
      <c r="R9579" s="0" t="str">
        <f aca="false">IF(I9579&gt;=Summary!$B$7,"Fast",IF(I9579&lt;Summary!$B$8,"Slow","Medium"))</f>
        <v>Medium</v>
      </c>
      <c r="S9579" s="15" t="n">
        <f aca="false">IF(M9579&gt;Summary!$B$5,1,0)</f>
        <v>1</v>
      </c>
      <c r="T9579" s="16" t="n">
        <f aca="false">IF(Q9579="Overstocked",(G9579-Summary!$B$6*H9579)*J9579,0)</f>
        <v>0</v>
      </c>
    </row>
    <row r="9580" customFormat="false" ht="15" hidden="false" customHeight="false" outlineLevel="0" collapsed="false">
      <c r="A9580" s="0" t="s">
        <v>9678</v>
      </c>
      <c r="B9580" s="0" t="s">
        <v>89</v>
      </c>
      <c r="C9580" s="0" t="s">
        <v>104</v>
      </c>
      <c r="D9580" s="0" t="s">
        <v>102</v>
      </c>
      <c r="E9580" s="14" t="n">
        <v>45306</v>
      </c>
      <c r="F9580" s="14" t="n">
        <v>45316</v>
      </c>
      <c r="G9580" s="0" t="n">
        <v>488</v>
      </c>
      <c r="H9580" s="0" t="n">
        <v>50</v>
      </c>
      <c r="I9580" s="0" t="n">
        <v>68</v>
      </c>
      <c r="J9580" s="0" t="n">
        <v>1842</v>
      </c>
      <c r="K9580" s="0" t="n">
        <v>1920</v>
      </c>
      <c r="L9580" s="15" t="s">
        <v>80</v>
      </c>
      <c r="M9580" s="0" t="n">
        <v>10</v>
      </c>
      <c r="N9580" s="16" t="n">
        <f aca="false">I9580*K9580</f>
        <v>130560</v>
      </c>
      <c r="O9580" s="16" t="n">
        <f aca="false">I9580*(K9580-J9580)</f>
        <v>5304</v>
      </c>
      <c r="P9580" s="15" t="n">
        <f aca="false">K9580-J9580</f>
        <v>78</v>
      </c>
      <c r="Q9580" s="0" t="str">
        <f aca="false">IF(G9580=0,"Out of stock",IF(G9580&lt;H9580,"Understocked",IF(G9580&gt;Summary!$B$6*H9580,"Overstocked","Healthy")))</f>
        <v>Overstocked</v>
      </c>
      <c r="R9580" s="0" t="str">
        <f aca="false">IF(I9580&gt;=Summary!$B$7,"Fast",IF(I9580&lt;Summary!$B$8,"Slow","Medium"))</f>
        <v>Slow</v>
      </c>
      <c r="S9580" s="15" t="n">
        <f aca="false">IF(M9580&gt;Summary!$B$5,1,0)</f>
        <v>1</v>
      </c>
      <c r="T9580" s="16" t="n">
        <f aca="false">IF(Q9580="Overstocked",(G9580-Summary!$B$6*H9580)*J9580,0)</f>
        <v>530496</v>
      </c>
    </row>
    <row r="9581" customFormat="false" ht="15" hidden="false" customHeight="false" outlineLevel="0" collapsed="false">
      <c r="A9581" s="0" t="s">
        <v>9679</v>
      </c>
      <c r="B9581" s="0" t="s">
        <v>84</v>
      </c>
      <c r="C9581" s="0" t="s">
        <v>96</v>
      </c>
      <c r="D9581" s="0" t="s">
        <v>102</v>
      </c>
      <c r="E9581" s="14" t="n">
        <v>45304</v>
      </c>
      <c r="F9581" s="14" t="n">
        <v>45309</v>
      </c>
      <c r="G9581" s="0" t="n">
        <v>352</v>
      </c>
      <c r="H9581" s="0" t="n">
        <v>83</v>
      </c>
      <c r="I9581" s="0" t="n">
        <v>237</v>
      </c>
      <c r="J9581" s="0" t="n">
        <v>906</v>
      </c>
      <c r="K9581" s="0" t="n">
        <v>1183</v>
      </c>
      <c r="L9581" s="15" t="s">
        <v>87</v>
      </c>
      <c r="M9581" s="0" t="n">
        <v>5</v>
      </c>
      <c r="N9581" s="16" t="n">
        <f aca="false">I9581*K9581</f>
        <v>280371</v>
      </c>
      <c r="O9581" s="16" t="n">
        <f aca="false">I9581*(K9581-J9581)</f>
        <v>65649</v>
      </c>
      <c r="P9581" s="15" t="n">
        <f aca="false">K9581-J9581</f>
        <v>277</v>
      </c>
      <c r="Q9581" s="0" t="str">
        <f aca="false">IF(G9581=0,"Out of stock",IF(G9581&lt;H9581,"Understocked",IF(G9581&gt;Summary!$B$6*H9581,"Overstocked","Healthy")))</f>
        <v>Overstocked</v>
      </c>
      <c r="R9581" s="0" t="str">
        <f aca="false">IF(I9581&gt;=Summary!$B$7,"Fast",IF(I9581&lt;Summary!$B$8,"Slow","Medium"))</f>
        <v>Fast</v>
      </c>
      <c r="S9581" s="15" t="n">
        <f aca="false">IF(M9581&gt;Summary!$B$5,1,0)</f>
        <v>0</v>
      </c>
      <c r="T9581" s="16" t="n">
        <f aca="false">IF(Q9581="Overstocked",(G9581-Summary!$B$6*H9581)*J9581,0)</f>
        <v>18120</v>
      </c>
    </row>
    <row r="9582" customFormat="false" ht="15" hidden="false" customHeight="false" outlineLevel="0" collapsed="false">
      <c r="A9582" s="0" t="s">
        <v>9680</v>
      </c>
      <c r="B9582" s="0" t="s">
        <v>84</v>
      </c>
      <c r="C9582" s="0" t="s">
        <v>85</v>
      </c>
      <c r="D9582" s="0" t="s">
        <v>102</v>
      </c>
      <c r="E9582" s="14" t="n">
        <v>45047</v>
      </c>
      <c r="F9582" s="14" t="n">
        <v>45055</v>
      </c>
      <c r="G9582" s="0" t="n">
        <v>263</v>
      </c>
      <c r="H9582" s="0" t="n">
        <v>76</v>
      </c>
      <c r="I9582" s="0" t="n">
        <v>300</v>
      </c>
      <c r="J9582" s="0" t="n">
        <v>1054</v>
      </c>
      <c r="K9582" s="0" t="n">
        <v>1218</v>
      </c>
      <c r="L9582" s="15" t="s">
        <v>97</v>
      </c>
      <c r="M9582" s="0" t="n">
        <v>8</v>
      </c>
      <c r="N9582" s="16" t="n">
        <f aca="false">I9582*K9582</f>
        <v>365400</v>
      </c>
      <c r="O9582" s="16" t="n">
        <f aca="false">I9582*(K9582-J9582)</f>
        <v>49200</v>
      </c>
      <c r="P9582" s="15" t="n">
        <f aca="false">K9582-J9582</f>
        <v>164</v>
      </c>
      <c r="Q9582" s="0" t="str">
        <f aca="false">IF(G9582=0,"Out of stock",IF(G9582&lt;H9582,"Understocked",IF(G9582&gt;Summary!$B$6*H9582,"Overstocked","Healthy")))</f>
        <v>Healthy</v>
      </c>
      <c r="R9582" s="0" t="str">
        <f aca="false">IF(I9582&gt;=Summary!$B$7,"Fast",IF(I9582&lt;Summary!$B$8,"Slow","Medium"))</f>
        <v>Fast</v>
      </c>
      <c r="S9582" s="15" t="n">
        <f aca="false">IF(M9582&gt;Summary!$B$5,1,0)</f>
        <v>1</v>
      </c>
      <c r="T9582" s="16" t="n">
        <f aca="false">IF(Q9582="Overstocked",(G9582-Summary!$B$6*H9582)*J9582,0)</f>
        <v>0</v>
      </c>
    </row>
    <row r="9583" customFormat="false" ht="15" hidden="false" customHeight="false" outlineLevel="0" collapsed="false">
      <c r="A9583" s="0" t="s">
        <v>9681</v>
      </c>
      <c r="B9583" s="0" t="s">
        <v>77</v>
      </c>
      <c r="C9583" s="0" t="s">
        <v>85</v>
      </c>
      <c r="D9583" s="0" t="s">
        <v>90</v>
      </c>
      <c r="E9583" s="14" t="n">
        <v>45551</v>
      </c>
      <c r="F9583" s="14" t="n">
        <v>45556</v>
      </c>
      <c r="G9583" s="0" t="n">
        <v>454</v>
      </c>
      <c r="H9583" s="0" t="n">
        <v>133</v>
      </c>
      <c r="I9583" s="0" t="n">
        <v>85</v>
      </c>
      <c r="J9583" s="0" t="n">
        <v>1992</v>
      </c>
      <c r="K9583" s="0" t="n">
        <v>2183</v>
      </c>
      <c r="L9583" s="15" t="s">
        <v>82</v>
      </c>
      <c r="M9583" s="0" t="n">
        <v>5</v>
      </c>
      <c r="N9583" s="16" t="n">
        <f aca="false">I9583*K9583</f>
        <v>185555</v>
      </c>
      <c r="O9583" s="16" t="n">
        <f aca="false">I9583*(K9583-J9583)</f>
        <v>16235</v>
      </c>
      <c r="P9583" s="15" t="n">
        <f aca="false">K9583-J9583</f>
        <v>191</v>
      </c>
      <c r="Q9583" s="0" t="str">
        <f aca="false">IF(G9583=0,"Out of stock",IF(G9583&lt;H9583,"Understocked",IF(G9583&gt;Summary!$B$6*H9583,"Overstocked","Healthy")))</f>
        <v>Healthy</v>
      </c>
      <c r="R9583" s="0" t="str">
        <f aca="false">IF(I9583&gt;=Summary!$B$7,"Fast",IF(I9583&lt;Summary!$B$8,"Slow","Medium"))</f>
        <v>Slow</v>
      </c>
      <c r="S9583" s="15" t="n">
        <f aca="false">IF(M9583&gt;Summary!$B$5,1,0)</f>
        <v>0</v>
      </c>
      <c r="T9583" s="16" t="n">
        <f aca="false">IF(Q9583="Overstocked",(G9583-Summary!$B$6*H9583)*J9583,0)</f>
        <v>0</v>
      </c>
    </row>
    <row r="9584" customFormat="false" ht="15" hidden="false" customHeight="false" outlineLevel="0" collapsed="false">
      <c r="A9584" s="0" t="s">
        <v>9682</v>
      </c>
      <c r="B9584" s="0" t="s">
        <v>113</v>
      </c>
      <c r="C9584" s="0" t="s">
        <v>96</v>
      </c>
      <c r="D9584" s="0" t="s">
        <v>90</v>
      </c>
      <c r="E9584" s="14" t="n">
        <v>45190</v>
      </c>
      <c r="F9584" s="14" t="n">
        <v>45197</v>
      </c>
      <c r="G9584" s="0" t="n">
        <v>246</v>
      </c>
      <c r="H9584" s="0" t="n">
        <v>79</v>
      </c>
      <c r="I9584" s="0" t="n">
        <v>1</v>
      </c>
      <c r="J9584" s="0" t="n">
        <v>487</v>
      </c>
      <c r="K9584" s="0" t="n">
        <v>555</v>
      </c>
      <c r="L9584" s="15" t="s">
        <v>87</v>
      </c>
      <c r="M9584" s="0" t="n">
        <v>7</v>
      </c>
      <c r="N9584" s="16" t="n">
        <f aca="false">I9584*K9584</f>
        <v>555</v>
      </c>
      <c r="O9584" s="16" t="n">
        <f aca="false">I9584*(K9584-J9584)</f>
        <v>68</v>
      </c>
      <c r="P9584" s="15" t="n">
        <f aca="false">K9584-J9584</f>
        <v>68</v>
      </c>
      <c r="Q9584" s="0" t="str">
        <f aca="false">IF(G9584=0,"Out of stock",IF(G9584&lt;H9584,"Understocked",IF(G9584&gt;Summary!$B$6*H9584,"Overstocked","Healthy")))</f>
        <v>Healthy</v>
      </c>
      <c r="R9584" s="0" t="str">
        <f aca="false">IF(I9584&gt;=Summary!$B$7,"Fast",IF(I9584&lt;Summary!$B$8,"Slow","Medium"))</f>
        <v>Slow</v>
      </c>
      <c r="S9584" s="15" t="n">
        <f aca="false">IF(M9584&gt;Summary!$B$5,1,0)</f>
        <v>0</v>
      </c>
      <c r="T9584" s="16" t="n">
        <f aca="false">IF(Q9584="Overstocked",(G9584-Summary!$B$6*H9584)*J9584,0)</f>
        <v>0</v>
      </c>
    </row>
    <row r="9585" customFormat="false" ht="15" hidden="false" customHeight="false" outlineLevel="0" collapsed="false">
      <c r="A9585" s="0" t="s">
        <v>9683</v>
      </c>
      <c r="B9585" s="0" t="s">
        <v>111</v>
      </c>
      <c r="C9585" s="0" t="s">
        <v>104</v>
      </c>
      <c r="D9585" s="0" t="s">
        <v>86</v>
      </c>
      <c r="E9585" s="14" t="n">
        <v>45457</v>
      </c>
      <c r="F9585" s="14" t="n">
        <v>45462</v>
      </c>
      <c r="G9585" s="0" t="n">
        <v>97</v>
      </c>
      <c r="H9585" s="0" t="n">
        <v>131</v>
      </c>
      <c r="I9585" s="0" t="n">
        <v>1</v>
      </c>
      <c r="J9585" s="0" t="n">
        <v>257</v>
      </c>
      <c r="K9585" s="0" t="n">
        <v>733</v>
      </c>
      <c r="L9585" s="15" t="s">
        <v>93</v>
      </c>
      <c r="M9585" s="0" t="n">
        <v>5</v>
      </c>
      <c r="N9585" s="16" t="n">
        <f aca="false">I9585*K9585</f>
        <v>733</v>
      </c>
      <c r="O9585" s="16" t="n">
        <f aca="false">I9585*(K9585-J9585)</f>
        <v>476</v>
      </c>
      <c r="P9585" s="15" t="n">
        <f aca="false">K9585-J9585</f>
        <v>476</v>
      </c>
      <c r="Q9585" s="0" t="str">
        <f aca="false">IF(G9585=0,"Out of stock",IF(G9585&lt;H9585,"Understocked",IF(G9585&gt;Summary!$B$6*H9585,"Overstocked","Healthy")))</f>
        <v>Understocked</v>
      </c>
      <c r="R9585" s="0" t="str">
        <f aca="false">IF(I9585&gt;=Summary!$B$7,"Fast",IF(I9585&lt;Summary!$B$8,"Slow","Medium"))</f>
        <v>Slow</v>
      </c>
      <c r="S9585" s="15" t="n">
        <f aca="false">IF(M9585&gt;Summary!$B$5,1,0)</f>
        <v>0</v>
      </c>
      <c r="T9585" s="16" t="n">
        <f aca="false">IF(Q9585="Overstocked",(G9585-Summary!$B$6*H9585)*J9585,0)</f>
        <v>0</v>
      </c>
    </row>
    <row r="9586" customFormat="false" ht="15" hidden="false" customHeight="false" outlineLevel="0" collapsed="false">
      <c r="A9586" s="0" t="s">
        <v>9684</v>
      </c>
      <c r="B9586" s="0" t="s">
        <v>77</v>
      </c>
      <c r="C9586" s="0" t="s">
        <v>104</v>
      </c>
      <c r="D9586" s="0" t="s">
        <v>86</v>
      </c>
      <c r="E9586" s="14" t="n">
        <v>45276</v>
      </c>
      <c r="F9586" s="14" t="n">
        <v>45279</v>
      </c>
      <c r="G9586" s="0" t="n">
        <v>219</v>
      </c>
      <c r="H9586" s="0" t="n">
        <v>119</v>
      </c>
      <c r="I9586" s="0" t="n">
        <v>43</v>
      </c>
      <c r="J9586" s="0" t="n">
        <v>371</v>
      </c>
      <c r="K9586" s="0" t="n">
        <v>626</v>
      </c>
      <c r="L9586" s="15" t="s">
        <v>87</v>
      </c>
      <c r="M9586" s="0" t="n">
        <v>3</v>
      </c>
      <c r="N9586" s="16" t="n">
        <f aca="false">I9586*K9586</f>
        <v>26918</v>
      </c>
      <c r="O9586" s="16" t="n">
        <f aca="false">I9586*(K9586-J9586)</f>
        <v>10965</v>
      </c>
      <c r="P9586" s="15" t="n">
        <f aca="false">K9586-J9586</f>
        <v>255</v>
      </c>
      <c r="Q9586" s="0" t="str">
        <f aca="false">IF(G9586=0,"Out of stock",IF(G9586&lt;H9586,"Understocked",IF(G9586&gt;Summary!$B$6*H9586,"Overstocked","Healthy")))</f>
        <v>Healthy</v>
      </c>
      <c r="R9586" s="0" t="str">
        <f aca="false">IF(I9586&gt;=Summary!$B$7,"Fast",IF(I9586&lt;Summary!$B$8,"Slow","Medium"))</f>
        <v>Slow</v>
      </c>
      <c r="S9586" s="15" t="n">
        <f aca="false">IF(M9586&gt;Summary!$B$5,1,0)</f>
        <v>0</v>
      </c>
      <c r="T9586" s="16" t="n">
        <f aca="false">IF(Q9586="Overstocked",(G9586-Summary!$B$6*H9586)*J9586,0)</f>
        <v>0</v>
      </c>
    </row>
    <row r="9587" customFormat="false" ht="15" hidden="false" customHeight="false" outlineLevel="0" collapsed="false">
      <c r="A9587" s="0" t="s">
        <v>9685</v>
      </c>
      <c r="B9587" s="0" t="s">
        <v>111</v>
      </c>
      <c r="C9587" s="0" t="s">
        <v>85</v>
      </c>
      <c r="D9587" s="0" t="s">
        <v>86</v>
      </c>
      <c r="E9587" s="14" t="n">
        <v>45079</v>
      </c>
      <c r="F9587" s="14" t="n">
        <v>45086</v>
      </c>
      <c r="G9587" s="0" t="n">
        <v>90</v>
      </c>
      <c r="H9587" s="0" t="n">
        <v>133</v>
      </c>
      <c r="I9587" s="0" t="n">
        <v>298</v>
      </c>
      <c r="J9587" s="0" t="n">
        <v>1552</v>
      </c>
      <c r="K9587" s="0" t="n">
        <v>1641</v>
      </c>
      <c r="L9587" s="15" t="s">
        <v>97</v>
      </c>
      <c r="M9587" s="0" t="n">
        <v>7</v>
      </c>
      <c r="N9587" s="16" t="n">
        <f aca="false">I9587*K9587</f>
        <v>489018</v>
      </c>
      <c r="O9587" s="16" t="n">
        <f aca="false">I9587*(K9587-J9587)</f>
        <v>26522</v>
      </c>
      <c r="P9587" s="15" t="n">
        <f aca="false">K9587-J9587</f>
        <v>89</v>
      </c>
      <c r="Q9587" s="0" t="str">
        <f aca="false">IF(G9587=0,"Out of stock",IF(G9587&lt;H9587,"Understocked",IF(G9587&gt;Summary!$B$6*H9587,"Overstocked","Healthy")))</f>
        <v>Understocked</v>
      </c>
      <c r="R9587" s="0" t="str">
        <f aca="false">IF(I9587&gt;=Summary!$B$7,"Fast",IF(I9587&lt;Summary!$B$8,"Slow","Medium"))</f>
        <v>Fast</v>
      </c>
      <c r="S9587" s="15" t="n">
        <f aca="false">IF(M9587&gt;Summary!$B$5,1,0)</f>
        <v>0</v>
      </c>
      <c r="T9587" s="16" t="n">
        <f aca="false">IF(Q9587="Overstocked",(G9587-Summary!$B$6*H9587)*J9587,0)</f>
        <v>0</v>
      </c>
    </row>
    <row r="9588" customFormat="false" ht="15" hidden="false" customHeight="false" outlineLevel="0" collapsed="false">
      <c r="A9588" s="0" t="s">
        <v>9686</v>
      </c>
      <c r="B9588" s="0" t="s">
        <v>115</v>
      </c>
      <c r="C9588" s="0" t="s">
        <v>85</v>
      </c>
      <c r="D9588" s="0" t="s">
        <v>102</v>
      </c>
      <c r="E9588" s="14" t="n">
        <v>45137</v>
      </c>
      <c r="F9588" s="14" t="n">
        <v>45147</v>
      </c>
      <c r="G9588" s="0" t="n">
        <v>322</v>
      </c>
      <c r="H9588" s="0" t="n">
        <v>121</v>
      </c>
      <c r="I9588" s="0" t="n">
        <v>54</v>
      </c>
      <c r="J9588" s="0" t="n">
        <v>1548</v>
      </c>
      <c r="K9588" s="0" t="n">
        <v>1965</v>
      </c>
      <c r="L9588" s="15" t="s">
        <v>87</v>
      </c>
      <c r="M9588" s="0" t="n">
        <v>10</v>
      </c>
      <c r="N9588" s="16" t="n">
        <f aca="false">I9588*K9588</f>
        <v>106110</v>
      </c>
      <c r="O9588" s="16" t="n">
        <f aca="false">I9588*(K9588-J9588)</f>
        <v>22518</v>
      </c>
      <c r="P9588" s="15" t="n">
        <f aca="false">K9588-J9588</f>
        <v>417</v>
      </c>
      <c r="Q9588" s="0" t="str">
        <f aca="false">IF(G9588=0,"Out of stock",IF(G9588&lt;H9588,"Understocked",IF(G9588&gt;Summary!$B$6*H9588,"Overstocked","Healthy")))</f>
        <v>Healthy</v>
      </c>
      <c r="R9588" s="0" t="str">
        <f aca="false">IF(I9588&gt;=Summary!$B$7,"Fast",IF(I9588&lt;Summary!$B$8,"Slow","Medium"))</f>
        <v>Slow</v>
      </c>
      <c r="S9588" s="15" t="n">
        <f aca="false">IF(M9588&gt;Summary!$B$5,1,0)</f>
        <v>1</v>
      </c>
      <c r="T9588" s="16" t="n">
        <f aca="false">IF(Q9588="Overstocked",(G9588-Summary!$B$6*H9588)*J9588,0)</f>
        <v>0</v>
      </c>
    </row>
    <row r="9589" customFormat="false" ht="15" hidden="false" customHeight="false" outlineLevel="0" collapsed="false">
      <c r="A9589" s="0" t="s">
        <v>9687</v>
      </c>
      <c r="B9589" s="0" t="s">
        <v>115</v>
      </c>
      <c r="C9589" s="0" t="s">
        <v>96</v>
      </c>
      <c r="D9589" s="0" t="s">
        <v>86</v>
      </c>
      <c r="E9589" s="14" t="n">
        <v>45508</v>
      </c>
      <c r="F9589" s="14" t="n">
        <v>45518</v>
      </c>
      <c r="G9589" s="0" t="n">
        <v>487</v>
      </c>
      <c r="H9589" s="0" t="n">
        <v>62</v>
      </c>
      <c r="I9589" s="0" t="n">
        <v>286</v>
      </c>
      <c r="J9589" s="0" t="n">
        <v>395</v>
      </c>
      <c r="K9589" s="0" t="n">
        <v>845</v>
      </c>
      <c r="L9589" s="15" t="s">
        <v>97</v>
      </c>
      <c r="M9589" s="0" t="n">
        <v>10</v>
      </c>
      <c r="N9589" s="16" t="n">
        <f aca="false">I9589*K9589</f>
        <v>241670</v>
      </c>
      <c r="O9589" s="16" t="n">
        <f aca="false">I9589*(K9589-J9589)</f>
        <v>128700</v>
      </c>
      <c r="P9589" s="15" t="n">
        <f aca="false">K9589-J9589</f>
        <v>450</v>
      </c>
      <c r="Q9589" s="0" t="str">
        <f aca="false">IF(G9589=0,"Out of stock",IF(G9589&lt;H9589,"Understocked",IF(G9589&gt;Summary!$B$6*H9589,"Overstocked","Healthy")))</f>
        <v>Overstocked</v>
      </c>
      <c r="R9589" s="0" t="str">
        <f aca="false">IF(I9589&gt;=Summary!$B$7,"Fast",IF(I9589&lt;Summary!$B$8,"Slow","Medium"))</f>
        <v>Fast</v>
      </c>
      <c r="S9589" s="15" t="n">
        <f aca="false">IF(M9589&gt;Summary!$B$5,1,0)</f>
        <v>1</v>
      </c>
      <c r="T9589" s="16" t="n">
        <f aca="false">IF(Q9589="Overstocked",(G9589-Summary!$B$6*H9589)*J9589,0)</f>
        <v>94405</v>
      </c>
    </row>
    <row r="9590" customFormat="false" ht="15" hidden="false" customHeight="false" outlineLevel="0" collapsed="false">
      <c r="A9590" s="0" t="s">
        <v>9688</v>
      </c>
      <c r="B9590" s="0" t="s">
        <v>89</v>
      </c>
      <c r="C9590" s="0" t="s">
        <v>96</v>
      </c>
      <c r="D9590" s="0" t="s">
        <v>79</v>
      </c>
      <c r="E9590" s="14" t="n">
        <v>45018</v>
      </c>
      <c r="F9590" s="14" t="n">
        <v>45027</v>
      </c>
      <c r="G9590" s="0" t="n">
        <v>265</v>
      </c>
      <c r="H9590" s="0" t="n">
        <v>62</v>
      </c>
      <c r="I9590" s="0" t="n">
        <v>169</v>
      </c>
      <c r="J9590" s="0" t="n">
        <v>1807</v>
      </c>
      <c r="K9590" s="0" t="n">
        <v>2071</v>
      </c>
      <c r="L9590" s="15" t="s">
        <v>93</v>
      </c>
      <c r="M9590" s="0" t="n">
        <v>9</v>
      </c>
      <c r="N9590" s="16" t="n">
        <f aca="false">I9590*K9590</f>
        <v>349999</v>
      </c>
      <c r="O9590" s="16" t="n">
        <f aca="false">I9590*(K9590-J9590)</f>
        <v>44616</v>
      </c>
      <c r="P9590" s="15" t="n">
        <f aca="false">K9590-J9590</f>
        <v>264</v>
      </c>
      <c r="Q9590" s="0" t="str">
        <f aca="false">IF(G9590=0,"Out of stock",IF(G9590&lt;H9590,"Understocked",IF(G9590&gt;Summary!$B$6*H9590,"Overstocked","Healthy")))</f>
        <v>Overstocked</v>
      </c>
      <c r="R9590" s="0" t="str">
        <f aca="false">IF(I9590&gt;=Summary!$B$7,"Fast",IF(I9590&lt;Summary!$B$8,"Slow","Medium"))</f>
        <v>Medium</v>
      </c>
      <c r="S9590" s="15" t="n">
        <f aca="false">IF(M9590&gt;Summary!$B$5,1,0)</f>
        <v>1</v>
      </c>
      <c r="T9590" s="16" t="n">
        <f aca="false">IF(Q9590="Overstocked",(G9590-Summary!$B$6*H9590)*J9590,0)</f>
        <v>30719</v>
      </c>
    </row>
    <row r="9591" customFormat="false" ht="15" hidden="false" customHeight="false" outlineLevel="0" collapsed="false">
      <c r="A9591" s="0" t="s">
        <v>9689</v>
      </c>
      <c r="B9591" s="0" t="s">
        <v>89</v>
      </c>
      <c r="C9591" s="0" t="s">
        <v>85</v>
      </c>
      <c r="D9591" s="0" t="s">
        <v>102</v>
      </c>
      <c r="E9591" s="14" t="n">
        <v>45340</v>
      </c>
      <c r="F9591" s="14" t="n">
        <v>45343</v>
      </c>
      <c r="G9591" s="0" t="n">
        <v>282</v>
      </c>
      <c r="H9591" s="0" t="n">
        <v>75</v>
      </c>
      <c r="I9591" s="0" t="n">
        <v>32</v>
      </c>
      <c r="J9591" s="0" t="n">
        <v>1909</v>
      </c>
      <c r="K9591" s="0" t="n">
        <v>2064</v>
      </c>
      <c r="L9591" s="15" t="s">
        <v>93</v>
      </c>
      <c r="M9591" s="0" t="n">
        <v>3</v>
      </c>
      <c r="N9591" s="16" t="n">
        <f aca="false">I9591*K9591</f>
        <v>66048</v>
      </c>
      <c r="O9591" s="16" t="n">
        <f aca="false">I9591*(K9591-J9591)</f>
        <v>4960</v>
      </c>
      <c r="P9591" s="15" t="n">
        <f aca="false">K9591-J9591</f>
        <v>155</v>
      </c>
      <c r="Q9591" s="0" t="str">
        <f aca="false">IF(G9591=0,"Out of stock",IF(G9591&lt;H9591,"Understocked",IF(G9591&gt;Summary!$B$6*H9591,"Overstocked","Healthy")))</f>
        <v>Healthy</v>
      </c>
      <c r="R9591" s="0" t="str">
        <f aca="false">IF(I9591&gt;=Summary!$B$7,"Fast",IF(I9591&lt;Summary!$B$8,"Slow","Medium"))</f>
        <v>Slow</v>
      </c>
      <c r="S9591" s="15" t="n">
        <f aca="false">IF(M9591&gt;Summary!$B$5,1,0)</f>
        <v>0</v>
      </c>
      <c r="T9591" s="16" t="n">
        <f aca="false">IF(Q9591="Overstocked",(G9591-Summary!$B$6*H9591)*J9591,0)</f>
        <v>0</v>
      </c>
    </row>
    <row r="9592" customFormat="false" ht="15" hidden="false" customHeight="false" outlineLevel="0" collapsed="false">
      <c r="A9592" s="0" t="s">
        <v>9690</v>
      </c>
      <c r="B9592" s="0" t="s">
        <v>115</v>
      </c>
      <c r="C9592" s="0" t="s">
        <v>104</v>
      </c>
      <c r="D9592" s="0" t="s">
        <v>86</v>
      </c>
      <c r="E9592" s="14" t="n">
        <v>45535</v>
      </c>
      <c r="F9592" s="14" t="n">
        <v>45539</v>
      </c>
      <c r="G9592" s="0" t="n">
        <v>372</v>
      </c>
      <c r="H9592" s="0" t="n">
        <v>92</v>
      </c>
      <c r="I9592" s="0" t="n">
        <v>132</v>
      </c>
      <c r="J9592" s="0" t="n">
        <v>1093</v>
      </c>
      <c r="K9592" s="0" t="n">
        <v>1561</v>
      </c>
      <c r="L9592" s="15" t="s">
        <v>93</v>
      </c>
      <c r="M9592" s="0" t="n">
        <v>4</v>
      </c>
      <c r="N9592" s="16" t="n">
        <f aca="false">I9592*K9592</f>
        <v>206052</v>
      </c>
      <c r="O9592" s="16" t="n">
        <f aca="false">I9592*(K9592-J9592)</f>
        <v>61776</v>
      </c>
      <c r="P9592" s="15" t="n">
        <f aca="false">K9592-J9592</f>
        <v>468</v>
      </c>
      <c r="Q9592" s="0" t="str">
        <f aca="false">IF(G9592=0,"Out of stock",IF(G9592&lt;H9592,"Understocked",IF(G9592&gt;Summary!$B$6*H9592,"Overstocked","Healthy")))</f>
        <v>Overstocked</v>
      </c>
      <c r="R9592" s="0" t="str">
        <f aca="false">IF(I9592&gt;=Summary!$B$7,"Fast",IF(I9592&lt;Summary!$B$8,"Slow","Medium"))</f>
        <v>Medium</v>
      </c>
      <c r="S9592" s="15" t="n">
        <f aca="false">IF(M9592&gt;Summary!$B$5,1,0)</f>
        <v>0</v>
      </c>
      <c r="T9592" s="16" t="n">
        <f aca="false">IF(Q9592="Overstocked",(G9592-Summary!$B$6*H9592)*J9592,0)</f>
        <v>4372</v>
      </c>
    </row>
    <row r="9593" customFormat="false" ht="15" hidden="false" customHeight="false" outlineLevel="0" collapsed="false">
      <c r="A9593" s="0" t="s">
        <v>9691</v>
      </c>
      <c r="B9593" s="0" t="s">
        <v>77</v>
      </c>
      <c r="C9593" s="0" t="s">
        <v>78</v>
      </c>
      <c r="D9593" s="0" t="s">
        <v>92</v>
      </c>
      <c r="E9593" s="14" t="n">
        <v>45011</v>
      </c>
      <c r="F9593" s="14" t="n">
        <v>45017</v>
      </c>
      <c r="G9593" s="0" t="n">
        <v>367</v>
      </c>
      <c r="H9593" s="0" t="n">
        <v>114</v>
      </c>
      <c r="I9593" s="0" t="n">
        <v>238</v>
      </c>
      <c r="J9593" s="0" t="n">
        <v>1471</v>
      </c>
      <c r="K9593" s="0" t="n">
        <v>1805</v>
      </c>
      <c r="L9593" s="15" t="s">
        <v>80</v>
      </c>
      <c r="M9593" s="0" t="n">
        <v>6</v>
      </c>
      <c r="N9593" s="16" t="n">
        <f aca="false">I9593*K9593</f>
        <v>429590</v>
      </c>
      <c r="O9593" s="16" t="n">
        <f aca="false">I9593*(K9593-J9593)</f>
        <v>79492</v>
      </c>
      <c r="P9593" s="15" t="n">
        <f aca="false">K9593-J9593</f>
        <v>334</v>
      </c>
      <c r="Q9593" s="0" t="str">
        <f aca="false">IF(G9593=0,"Out of stock",IF(G9593&lt;H9593,"Understocked",IF(G9593&gt;Summary!$B$6*H9593,"Overstocked","Healthy")))</f>
        <v>Healthy</v>
      </c>
      <c r="R9593" s="0" t="str">
        <f aca="false">IF(I9593&gt;=Summary!$B$7,"Fast",IF(I9593&lt;Summary!$B$8,"Slow","Medium"))</f>
        <v>Fast</v>
      </c>
      <c r="S9593" s="15" t="n">
        <f aca="false">IF(M9593&gt;Summary!$B$5,1,0)</f>
        <v>0</v>
      </c>
      <c r="T9593" s="16" t="n">
        <f aca="false">IF(Q9593="Overstocked",(G9593-Summary!$B$6*H9593)*J9593,0)</f>
        <v>0</v>
      </c>
    </row>
    <row r="9594" customFormat="false" ht="15" hidden="false" customHeight="false" outlineLevel="0" collapsed="false">
      <c r="A9594" s="0" t="s">
        <v>9692</v>
      </c>
      <c r="B9594" s="0" t="s">
        <v>111</v>
      </c>
      <c r="C9594" s="0" t="s">
        <v>85</v>
      </c>
      <c r="D9594" s="0" t="s">
        <v>102</v>
      </c>
      <c r="E9594" s="14" t="n">
        <v>45469</v>
      </c>
      <c r="F9594" s="14" t="n">
        <v>45474</v>
      </c>
      <c r="G9594" s="0" t="n">
        <v>54</v>
      </c>
      <c r="H9594" s="0" t="n">
        <v>95</v>
      </c>
      <c r="I9594" s="0" t="n">
        <v>279</v>
      </c>
      <c r="J9594" s="0" t="n">
        <v>1692</v>
      </c>
      <c r="K9594" s="0" t="n">
        <v>1998</v>
      </c>
      <c r="L9594" s="15" t="s">
        <v>80</v>
      </c>
      <c r="M9594" s="0" t="n">
        <v>5</v>
      </c>
      <c r="N9594" s="16" t="n">
        <f aca="false">I9594*K9594</f>
        <v>557442</v>
      </c>
      <c r="O9594" s="16" t="n">
        <f aca="false">I9594*(K9594-J9594)</f>
        <v>85374</v>
      </c>
      <c r="P9594" s="15" t="n">
        <f aca="false">K9594-J9594</f>
        <v>306</v>
      </c>
      <c r="Q9594" s="0" t="str">
        <f aca="false">IF(G9594=0,"Out of stock",IF(G9594&lt;H9594,"Understocked",IF(G9594&gt;Summary!$B$6*H9594,"Overstocked","Healthy")))</f>
        <v>Understocked</v>
      </c>
      <c r="R9594" s="0" t="str">
        <f aca="false">IF(I9594&gt;=Summary!$B$7,"Fast",IF(I9594&lt;Summary!$B$8,"Slow","Medium"))</f>
        <v>Fast</v>
      </c>
      <c r="S9594" s="15" t="n">
        <f aca="false">IF(M9594&gt;Summary!$B$5,1,0)</f>
        <v>0</v>
      </c>
      <c r="T9594" s="16" t="n">
        <f aca="false">IF(Q9594="Overstocked",(G9594-Summary!$B$6*H9594)*J9594,0)</f>
        <v>0</v>
      </c>
    </row>
    <row r="9595" customFormat="false" ht="15" hidden="false" customHeight="false" outlineLevel="0" collapsed="false">
      <c r="A9595" s="0" t="s">
        <v>9693</v>
      </c>
      <c r="B9595" s="0" t="s">
        <v>115</v>
      </c>
      <c r="C9595" s="0" t="s">
        <v>96</v>
      </c>
      <c r="D9595" s="0" t="s">
        <v>90</v>
      </c>
      <c r="E9595" s="14" t="n">
        <v>45556</v>
      </c>
      <c r="F9595" s="14" t="n">
        <v>45558</v>
      </c>
      <c r="G9595" s="0" t="n">
        <v>185</v>
      </c>
      <c r="H9595" s="0" t="n">
        <v>77</v>
      </c>
      <c r="I9595" s="0" t="n">
        <v>226</v>
      </c>
      <c r="J9595" s="0" t="n">
        <v>294</v>
      </c>
      <c r="K9595" s="0" t="n">
        <v>650</v>
      </c>
      <c r="L9595" s="15" t="s">
        <v>82</v>
      </c>
      <c r="M9595" s="0" t="n">
        <v>2</v>
      </c>
      <c r="N9595" s="16" t="n">
        <f aca="false">I9595*K9595</f>
        <v>146900</v>
      </c>
      <c r="O9595" s="16" t="n">
        <f aca="false">I9595*(K9595-J9595)</f>
        <v>80456</v>
      </c>
      <c r="P9595" s="15" t="n">
        <f aca="false">K9595-J9595</f>
        <v>356</v>
      </c>
      <c r="Q9595" s="0" t="str">
        <f aca="false">IF(G9595=0,"Out of stock",IF(G9595&lt;H9595,"Understocked",IF(G9595&gt;Summary!$B$6*H9595,"Overstocked","Healthy")))</f>
        <v>Healthy</v>
      </c>
      <c r="R9595" s="0" t="str">
        <f aca="false">IF(I9595&gt;=Summary!$B$7,"Fast",IF(I9595&lt;Summary!$B$8,"Slow","Medium"))</f>
        <v>Fast</v>
      </c>
      <c r="S9595" s="15" t="n">
        <f aca="false">IF(M9595&gt;Summary!$B$5,1,0)</f>
        <v>0</v>
      </c>
      <c r="T9595" s="16" t="n">
        <f aca="false">IF(Q9595="Overstocked",(G9595-Summary!$B$6*H9595)*J9595,0)</f>
        <v>0</v>
      </c>
    </row>
    <row r="9596" customFormat="false" ht="15" hidden="false" customHeight="false" outlineLevel="0" collapsed="false">
      <c r="A9596" s="0" t="s">
        <v>9694</v>
      </c>
      <c r="B9596" s="0" t="s">
        <v>101</v>
      </c>
      <c r="C9596" s="0" t="s">
        <v>96</v>
      </c>
      <c r="D9596" s="0" t="s">
        <v>86</v>
      </c>
      <c r="E9596" s="14" t="n">
        <v>45469</v>
      </c>
      <c r="F9596" s="14" t="n">
        <v>45474</v>
      </c>
      <c r="G9596" s="0" t="n">
        <v>106</v>
      </c>
      <c r="H9596" s="0" t="n">
        <v>140</v>
      </c>
      <c r="I9596" s="0" t="n">
        <v>199</v>
      </c>
      <c r="J9596" s="0" t="n">
        <v>1373</v>
      </c>
      <c r="K9596" s="0" t="n">
        <v>1452</v>
      </c>
      <c r="L9596" s="15" t="s">
        <v>80</v>
      </c>
      <c r="M9596" s="0" t="n">
        <v>5</v>
      </c>
      <c r="N9596" s="16" t="n">
        <f aca="false">I9596*K9596</f>
        <v>288948</v>
      </c>
      <c r="O9596" s="16" t="n">
        <f aca="false">I9596*(K9596-J9596)</f>
        <v>15721</v>
      </c>
      <c r="P9596" s="15" t="n">
        <f aca="false">K9596-J9596</f>
        <v>79</v>
      </c>
      <c r="Q9596" s="0" t="str">
        <f aca="false">IF(G9596=0,"Out of stock",IF(G9596&lt;H9596,"Understocked",IF(G9596&gt;Summary!$B$6*H9596,"Overstocked","Healthy")))</f>
        <v>Understocked</v>
      </c>
      <c r="R9596" s="0" t="str">
        <f aca="false">IF(I9596&gt;=Summary!$B$7,"Fast",IF(I9596&lt;Summary!$B$8,"Slow","Medium"))</f>
        <v>Medium</v>
      </c>
      <c r="S9596" s="15" t="n">
        <f aca="false">IF(M9596&gt;Summary!$B$5,1,0)</f>
        <v>0</v>
      </c>
      <c r="T9596" s="16" t="n">
        <f aca="false">IF(Q9596="Overstocked",(G9596-Summary!$B$6*H9596)*J9596,0)</f>
        <v>0</v>
      </c>
    </row>
    <row r="9597" customFormat="false" ht="15" hidden="false" customHeight="false" outlineLevel="0" collapsed="false">
      <c r="A9597" s="0" t="s">
        <v>9695</v>
      </c>
      <c r="B9597" s="0" t="s">
        <v>107</v>
      </c>
      <c r="C9597" s="0" t="s">
        <v>96</v>
      </c>
      <c r="D9597" s="0" t="s">
        <v>90</v>
      </c>
      <c r="E9597" s="14" t="n">
        <v>45279</v>
      </c>
      <c r="F9597" s="14" t="n">
        <v>45280</v>
      </c>
      <c r="G9597" s="0" t="n">
        <v>257</v>
      </c>
      <c r="H9597" s="0" t="n">
        <v>102</v>
      </c>
      <c r="I9597" s="0" t="n">
        <v>114</v>
      </c>
      <c r="J9597" s="0" t="n">
        <v>268</v>
      </c>
      <c r="K9597" s="0" t="n">
        <v>367</v>
      </c>
      <c r="L9597" s="15" t="s">
        <v>93</v>
      </c>
      <c r="M9597" s="0" t="n">
        <v>1</v>
      </c>
      <c r="N9597" s="16" t="n">
        <f aca="false">I9597*K9597</f>
        <v>41838</v>
      </c>
      <c r="O9597" s="16" t="n">
        <f aca="false">I9597*(K9597-J9597)</f>
        <v>11286</v>
      </c>
      <c r="P9597" s="15" t="n">
        <f aca="false">K9597-J9597</f>
        <v>99</v>
      </c>
      <c r="Q9597" s="0" t="str">
        <f aca="false">IF(G9597=0,"Out of stock",IF(G9597&lt;H9597,"Understocked",IF(G9597&gt;Summary!$B$6*H9597,"Overstocked","Healthy")))</f>
        <v>Healthy</v>
      </c>
      <c r="R9597" s="0" t="str">
        <f aca="false">IF(I9597&gt;=Summary!$B$7,"Fast",IF(I9597&lt;Summary!$B$8,"Slow","Medium"))</f>
        <v>Medium</v>
      </c>
      <c r="S9597" s="15" t="n">
        <f aca="false">IF(M9597&gt;Summary!$B$5,1,0)</f>
        <v>0</v>
      </c>
      <c r="T9597" s="16" t="n">
        <f aca="false">IF(Q9597="Overstocked",(G9597-Summary!$B$6*H9597)*J9597,0)</f>
        <v>0</v>
      </c>
    </row>
    <row r="9598" customFormat="false" ht="15" hidden="false" customHeight="false" outlineLevel="0" collapsed="false">
      <c r="A9598" s="0" t="s">
        <v>9696</v>
      </c>
      <c r="B9598" s="0" t="s">
        <v>111</v>
      </c>
      <c r="C9598" s="0" t="s">
        <v>78</v>
      </c>
      <c r="D9598" s="0" t="s">
        <v>90</v>
      </c>
      <c r="E9598" s="14" t="n">
        <v>45060</v>
      </c>
      <c r="F9598" s="14" t="n">
        <v>45064</v>
      </c>
      <c r="G9598" s="0" t="n">
        <v>370</v>
      </c>
      <c r="H9598" s="0" t="n">
        <v>148</v>
      </c>
      <c r="I9598" s="0" t="n">
        <v>151</v>
      </c>
      <c r="J9598" s="0" t="n">
        <v>780</v>
      </c>
      <c r="K9598" s="0" t="n">
        <v>1125</v>
      </c>
      <c r="L9598" s="15" t="s">
        <v>80</v>
      </c>
      <c r="M9598" s="0" t="n">
        <v>4</v>
      </c>
      <c r="N9598" s="16" t="n">
        <f aca="false">I9598*K9598</f>
        <v>169875</v>
      </c>
      <c r="O9598" s="16" t="n">
        <f aca="false">I9598*(K9598-J9598)</f>
        <v>52095</v>
      </c>
      <c r="P9598" s="15" t="n">
        <f aca="false">K9598-J9598</f>
        <v>345</v>
      </c>
      <c r="Q9598" s="0" t="str">
        <f aca="false">IF(G9598=0,"Out of stock",IF(G9598&lt;H9598,"Understocked",IF(G9598&gt;Summary!$B$6*H9598,"Overstocked","Healthy")))</f>
        <v>Healthy</v>
      </c>
      <c r="R9598" s="0" t="str">
        <f aca="false">IF(I9598&gt;=Summary!$B$7,"Fast",IF(I9598&lt;Summary!$B$8,"Slow","Medium"))</f>
        <v>Medium</v>
      </c>
      <c r="S9598" s="15" t="n">
        <f aca="false">IF(M9598&gt;Summary!$B$5,1,0)</f>
        <v>0</v>
      </c>
      <c r="T9598" s="16" t="n">
        <f aca="false">IF(Q9598="Overstocked",(G9598-Summary!$B$6*H9598)*J9598,0)</f>
        <v>0</v>
      </c>
    </row>
    <row r="9599" customFormat="false" ht="15" hidden="false" customHeight="false" outlineLevel="0" collapsed="false">
      <c r="A9599" s="0" t="s">
        <v>9697</v>
      </c>
      <c r="B9599" s="0" t="s">
        <v>111</v>
      </c>
      <c r="C9599" s="0" t="s">
        <v>96</v>
      </c>
      <c r="D9599" s="0" t="s">
        <v>86</v>
      </c>
      <c r="E9599" s="14" t="n">
        <v>45211</v>
      </c>
      <c r="F9599" s="14" t="n">
        <v>45217</v>
      </c>
      <c r="G9599" s="0" t="n">
        <v>89</v>
      </c>
      <c r="H9599" s="0" t="n">
        <v>91</v>
      </c>
      <c r="I9599" s="0" t="n">
        <v>76</v>
      </c>
      <c r="J9599" s="0" t="n">
        <v>1119</v>
      </c>
      <c r="K9599" s="0" t="n">
        <v>1232</v>
      </c>
      <c r="L9599" s="15" t="s">
        <v>82</v>
      </c>
      <c r="M9599" s="0" t="n">
        <v>6</v>
      </c>
      <c r="N9599" s="16" t="n">
        <f aca="false">I9599*K9599</f>
        <v>93632</v>
      </c>
      <c r="O9599" s="16" t="n">
        <f aca="false">I9599*(K9599-J9599)</f>
        <v>8588</v>
      </c>
      <c r="P9599" s="15" t="n">
        <f aca="false">K9599-J9599</f>
        <v>113</v>
      </c>
      <c r="Q9599" s="0" t="str">
        <f aca="false">IF(G9599=0,"Out of stock",IF(G9599&lt;H9599,"Understocked",IF(G9599&gt;Summary!$B$6*H9599,"Overstocked","Healthy")))</f>
        <v>Understocked</v>
      </c>
      <c r="R9599" s="0" t="str">
        <f aca="false">IF(I9599&gt;=Summary!$B$7,"Fast",IF(I9599&lt;Summary!$B$8,"Slow","Medium"))</f>
        <v>Slow</v>
      </c>
      <c r="S9599" s="15" t="n">
        <f aca="false">IF(M9599&gt;Summary!$B$5,1,0)</f>
        <v>0</v>
      </c>
      <c r="T9599" s="16" t="n">
        <f aca="false">IF(Q9599="Overstocked",(G9599-Summary!$B$6*H9599)*J9599,0)</f>
        <v>0</v>
      </c>
    </row>
    <row r="9600" customFormat="false" ht="15" hidden="false" customHeight="false" outlineLevel="0" collapsed="false">
      <c r="A9600" s="0" t="s">
        <v>9698</v>
      </c>
      <c r="B9600" s="0" t="s">
        <v>123</v>
      </c>
      <c r="C9600" s="0" t="s">
        <v>104</v>
      </c>
      <c r="D9600" s="0" t="s">
        <v>79</v>
      </c>
      <c r="E9600" s="14" t="n">
        <v>45313</v>
      </c>
      <c r="F9600" s="14" t="n">
        <v>45322</v>
      </c>
      <c r="G9600" s="0" t="n">
        <v>268</v>
      </c>
      <c r="H9600" s="0" t="n">
        <v>130</v>
      </c>
      <c r="I9600" s="0" t="n">
        <v>300</v>
      </c>
      <c r="J9600" s="0" t="n">
        <v>1381</v>
      </c>
      <c r="K9600" s="0" t="n">
        <v>1638</v>
      </c>
      <c r="L9600" s="15" t="s">
        <v>93</v>
      </c>
      <c r="M9600" s="0" t="n">
        <v>9</v>
      </c>
      <c r="N9600" s="16" t="n">
        <f aca="false">I9600*K9600</f>
        <v>491400</v>
      </c>
      <c r="O9600" s="16" t="n">
        <f aca="false">I9600*(K9600-J9600)</f>
        <v>77100</v>
      </c>
      <c r="P9600" s="15" t="n">
        <f aca="false">K9600-J9600</f>
        <v>257</v>
      </c>
      <c r="Q9600" s="0" t="str">
        <f aca="false">IF(G9600=0,"Out of stock",IF(G9600&lt;H9600,"Understocked",IF(G9600&gt;Summary!$B$6*H9600,"Overstocked","Healthy")))</f>
        <v>Healthy</v>
      </c>
      <c r="R9600" s="0" t="str">
        <f aca="false">IF(I9600&gt;=Summary!$B$7,"Fast",IF(I9600&lt;Summary!$B$8,"Slow","Medium"))</f>
        <v>Fast</v>
      </c>
      <c r="S9600" s="15" t="n">
        <f aca="false">IF(M9600&gt;Summary!$B$5,1,0)</f>
        <v>1</v>
      </c>
      <c r="T9600" s="16" t="n">
        <f aca="false">IF(Q9600="Overstocked",(G9600-Summary!$B$6*H9600)*J9600,0)</f>
        <v>0</v>
      </c>
    </row>
    <row r="9601" customFormat="false" ht="15" hidden="false" customHeight="false" outlineLevel="0" collapsed="false">
      <c r="A9601" s="0" t="s">
        <v>9699</v>
      </c>
      <c r="B9601" s="0" t="s">
        <v>113</v>
      </c>
      <c r="C9601" s="0" t="s">
        <v>96</v>
      </c>
      <c r="D9601" s="0" t="s">
        <v>90</v>
      </c>
      <c r="E9601" s="14" t="n">
        <v>44952</v>
      </c>
      <c r="F9601" s="14" t="n">
        <v>44955</v>
      </c>
      <c r="G9601" s="0" t="n">
        <v>99</v>
      </c>
      <c r="H9601" s="0" t="n">
        <v>110</v>
      </c>
      <c r="I9601" s="0" t="n">
        <v>101</v>
      </c>
      <c r="J9601" s="0" t="n">
        <v>920</v>
      </c>
      <c r="K9601" s="0" t="n">
        <v>1181</v>
      </c>
      <c r="L9601" s="15" t="s">
        <v>80</v>
      </c>
      <c r="M9601" s="0" t="n">
        <v>3</v>
      </c>
      <c r="N9601" s="16" t="n">
        <f aca="false">I9601*K9601</f>
        <v>119281</v>
      </c>
      <c r="O9601" s="16" t="n">
        <f aca="false">I9601*(K9601-J9601)</f>
        <v>26361</v>
      </c>
      <c r="P9601" s="15" t="n">
        <f aca="false">K9601-J9601</f>
        <v>261</v>
      </c>
      <c r="Q9601" s="0" t="str">
        <f aca="false">IF(G9601=0,"Out of stock",IF(G9601&lt;H9601,"Understocked",IF(G9601&gt;Summary!$B$6*H9601,"Overstocked","Healthy")))</f>
        <v>Understocked</v>
      </c>
      <c r="R9601" s="0" t="str">
        <f aca="false">IF(I9601&gt;=Summary!$B$7,"Fast",IF(I9601&lt;Summary!$B$8,"Slow","Medium"))</f>
        <v>Medium</v>
      </c>
      <c r="S9601" s="15" t="n">
        <f aca="false">IF(M9601&gt;Summary!$B$5,1,0)</f>
        <v>0</v>
      </c>
      <c r="T9601" s="16" t="n">
        <f aca="false">IF(Q9601="Overstocked",(G9601-Summary!$B$6*H9601)*J9601,0)</f>
        <v>0</v>
      </c>
    </row>
    <row r="9602" customFormat="false" ht="15" hidden="false" customHeight="false" outlineLevel="0" collapsed="false">
      <c r="A9602" s="0" t="s">
        <v>9700</v>
      </c>
      <c r="B9602" s="0" t="s">
        <v>95</v>
      </c>
      <c r="C9602" s="0" t="s">
        <v>104</v>
      </c>
      <c r="D9602" s="0" t="s">
        <v>90</v>
      </c>
      <c r="E9602" s="14" t="n">
        <v>44927</v>
      </c>
      <c r="F9602" s="14" t="n">
        <v>44932</v>
      </c>
      <c r="G9602" s="0" t="n">
        <v>301</v>
      </c>
      <c r="H9602" s="0" t="n">
        <v>98</v>
      </c>
      <c r="I9602" s="0" t="n">
        <v>65</v>
      </c>
      <c r="J9602" s="0" t="n">
        <v>865</v>
      </c>
      <c r="K9602" s="0" t="n">
        <v>1270</v>
      </c>
      <c r="L9602" s="15" t="s">
        <v>82</v>
      </c>
      <c r="M9602" s="0" t="n">
        <v>5</v>
      </c>
      <c r="N9602" s="16" t="n">
        <f aca="false">I9602*K9602</f>
        <v>82550</v>
      </c>
      <c r="O9602" s="16" t="n">
        <f aca="false">I9602*(K9602-J9602)</f>
        <v>26325</v>
      </c>
      <c r="P9602" s="15" t="n">
        <f aca="false">K9602-J9602</f>
        <v>405</v>
      </c>
      <c r="Q9602" s="0" t="str">
        <f aca="false">IF(G9602=0,"Out of stock",IF(G9602&lt;H9602,"Understocked",IF(G9602&gt;Summary!$B$6*H9602,"Overstocked","Healthy")))</f>
        <v>Healthy</v>
      </c>
      <c r="R9602" s="0" t="str">
        <f aca="false">IF(I9602&gt;=Summary!$B$7,"Fast",IF(I9602&lt;Summary!$B$8,"Slow","Medium"))</f>
        <v>Slow</v>
      </c>
      <c r="S9602" s="15" t="n">
        <f aca="false">IF(M9602&gt;Summary!$B$5,1,0)</f>
        <v>0</v>
      </c>
      <c r="T9602" s="16" t="n">
        <f aca="false">IF(Q9602="Overstocked",(G9602-Summary!$B$6*H9602)*J9602,0)</f>
        <v>0</v>
      </c>
    </row>
    <row r="9603" customFormat="false" ht="15" hidden="false" customHeight="false" outlineLevel="0" collapsed="false">
      <c r="A9603" s="0" t="s">
        <v>9701</v>
      </c>
      <c r="B9603" s="0" t="s">
        <v>89</v>
      </c>
      <c r="C9603" s="0" t="s">
        <v>78</v>
      </c>
      <c r="D9603" s="0" t="s">
        <v>102</v>
      </c>
      <c r="E9603" s="14" t="n">
        <v>45557</v>
      </c>
      <c r="F9603" s="14" t="n">
        <v>45562</v>
      </c>
      <c r="G9603" s="0" t="n">
        <v>453</v>
      </c>
      <c r="H9603" s="0" t="n">
        <v>63</v>
      </c>
      <c r="I9603" s="0" t="n">
        <v>161</v>
      </c>
      <c r="J9603" s="0" t="n">
        <v>1643</v>
      </c>
      <c r="K9603" s="0" t="n">
        <v>1750</v>
      </c>
      <c r="L9603" s="15" t="s">
        <v>93</v>
      </c>
      <c r="M9603" s="0" t="n">
        <v>5</v>
      </c>
      <c r="N9603" s="16" t="n">
        <f aca="false">I9603*K9603</f>
        <v>281750</v>
      </c>
      <c r="O9603" s="16" t="n">
        <f aca="false">I9603*(K9603-J9603)</f>
        <v>17227</v>
      </c>
      <c r="P9603" s="15" t="n">
        <f aca="false">K9603-J9603</f>
        <v>107</v>
      </c>
      <c r="Q9603" s="0" t="str">
        <f aca="false">IF(G9603=0,"Out of stock",IF(G9603&lt;H9603,"Understocked",IF(G9603&gt;Summary!$B$6*H9603,"Overstocked","Healthy")))</f>
        <v>Overstocked</v>
      </c>
      <c r="R9603" s="0" t="str">
        <f aca="false">IF(I9603&gt;=Summary!$B$7,"Fast",IF(I9603&lt;Summary!$B$8,"Slow","Medium"))</f>
        <v>Medium</v>
      </c>
      <c r="S9603" s="15" t="n">
        <f aca="false">IF(M9603&gt;Summary!$B$5,1,0)</f>
        <v>0</v>
      </c>
      <c r="T9603" s="16" t="n">
        <f aca="false">IF(Q9603="Overstocked",(G9603-Summary!$B$6*H9603)*J9603,0)</f>
        <v>330243</v>
      </c>
    </row>
    <row r="9604" customFormat="false" ht="15" hidden="false" customHeight="false" outlineLevel="0" collapsed="false">
      <c r="A9604" s="0" t="s">
        <v>9702</v>
      </c>
      <c r="B9604" s="0" t="s">
        <v>101</v>
      </c>
      <c r="C9604" s="0" t="s">
        <v>104</v>
      </c>
      <c r="D9604" s="0" t="s">
        <v>102</v>
      </c>
      <c r="E9604" s="14" t="n">
        <v>45549</v>
      </c>
      <c r="F9604" s="14" t="n">
        <v>45551</v>
      </c>
      <c r="G9604" s="0" t="n">
        <v>283</v>
      </c>
      <c r="H9604" s="0" t="n">
        <v>54</v>
      </c>
      <c r="I9604" s="0" t="n">
        <v>228</v>
      </c>
      <c r="J9604" s="0" t="n">
        <v>874</v>
      </c>
      <c r="K9604" s="0" t="n">
        <v>1198</v>
      </c>
      <c r="L9604" s="15" t="s">
        <v>80</v>
      </c>
      <c r="M9604" s="0" t="n">
        <v>2</v>
      </c>
      <c r="N9604" s="16" t="n">
        <f aca="false">I9604*K9604</f>
        <v>273144</v>
      </c>
      <c r="O9604" s="16" t="n">
        <f aca="false">I9604*(K9604-J9604)</f>
        <v>73872</v>
      </c>
      <c r="P9604" s="15" t="n">
        <f aca="false">K9604-J9604</f>
        <v>324</v>
      </c>
      <c r="Q9604" s="0" t="str">
        <f aca="false">IF(G9604=0,"Out of stock",IF(G9604&lt;H9604,"Understocked",IF(G9604&gt;Summary!$B$6*H9604,"Overstocked","Healthy")))</f>
        <v>Overstocked</v>
      </c>
      <c r="R9604" s="0" t="str">
        <f aca="false">IF(I9604&gt;=Summary!$B$7,"Fast",IF(I9604&lt;Summary!$B$8,"Slow","Medium"))</f>
        <v>Fast</v>
      </c>
      <c r="S9604" s="15" t="n">
        <f aca="false">IF(M9604&gt;Summary!$B$5,1,0)</f>
        <v>0</v>
      </c>
      <c r="T9604" s="16" t="n">
        <f aca="false">IF(Q9604="Overstocked",(G9604-Summary!$B$6*H9604)*J9604,0)</f>
        <v>58558</v>
      </c>
    </row>
    <row r="9605" customFormat="false" ht="15" hidden="false" customHeight="false" outlineLevel="0" collapsed="false">
      <c r="A9605" s="0" t="s">
        <v>9703</v>
      </c>
      <c r="B9605" s="0" t="s">
        <v>89</v>
      </c>
      <c r="C9605" s="0" t="s">
        <v>85</v>
      </c>
      <c r="D9605" s="0" t="s">
        <v>79</v>
      </c>
      <c r="E9605" s="14" t="n">
        <v>45328</v>
      </c>
      <c r="F9605" s="14" t="n">
        <v>45338</v>
      </c>
      <c r="G9605" s="0" t="n">
        <v>308</v>
      </c>
      <c r="H9605" s="0" t="n">
        <v>107</v>
      </c>
      <c r="I9605" s="0" t="n">
        <v>238</v>
      </c>
      <c r="J9605" s="0" t="n">
        <v>868</v>
      </c>
      <c r="K9605" s="0" t="n">
        <v>1210</v>
      </c>
      <c r="L9605" s="15" t="s">
        <v>80</v>
      </c>
      <c r="M9605" s="0" t="n">
        <v>10</v>
      </c>
      <c r="N9605" s="16" t="n">
        <f aca="false">I9605*K9605</f>
        <v>287980</v>
      </c>
      <c r="O9605" s="16" t="n">
        <f aca="false">I9605*(K9605-J9605)</f>
        <v>81396</v>
      </c>
      <c r="P9605" s="15" t="n">
        <f aca="false">K9605-J9605</f>
        <v>342</v>
      </c>
      <c r="Q9605" s="0" t="str">
        <f aca="false">IF(G9605=0,"Out of stock",IF(G9605&lt;H9605,"Understocked",IF(G9605&gt;Summary!$B$6*H9605,"Overstocked","Healthy")))</f>
        <v>Healthy</v>
      </c>
      <c r="R9605" s="0" t="str">
        <f aca="false">IF(I9605&gt;=Summary!$B$7,"Fast",IF(I9605&lt;Summary!$B$8,"Slow","Medium"))</f>
        <v>Fast</v>
      </c>
      <c r="S9605" s="15" t="n">
        <f aca="false">IF(M9605&gt;Summary!$B$5,1,0)</f>
        <v>1</v>
      </c>
      <c r="T9605" s="16" t="n">
        <f aca="false">IF(Q9605="Overstocked",(G9605-Summary!$B$6*H9605)*J9605,0)</f>
        <v>0</v>
      </c>
    </row>
    <row r="9606" customFormat="false" ht="15" hidden="false" customHeight="false" outlineLevel="0" collapsed="false">
      <c r="A9606" s="0" t="s">
        <v>9704</v>
      </c>
      <c r="B9606" s="0" t="s">
        <v>111</v>
      </c>
      <c r="C9606" s="0" t="s">
        <v>96</v>
      </c>
      <c r="D9606" s="0" t="s">
        <v>86</v>
      </c>
      <c r="E9606" s="14" t="n">
        <v>45492</v>
      </c>
      <c r="F9606" s="14" t="n">
        <v>45493</v>
      </c>
      <c r="G9606" s="0" t="n">
        <v>113</v>
      </c>
      <c r="H9606" s="0" t="n">
        <v>70</v>
      </c>
      <c r="I9606" s="0" t="n">
        <v>168</v>
      </c>
      <c r="J9606" s="0" t="n">
        <v>866</v>
      </c>
      <c r="K9606" s="0" t="n">
        <v>1089</v>
      </c>
      <c r="L9606" s="15" t="s">
        <v>82</v>
      </c>
      <c r="M9606" s="0" t="n">
        <v>1</v>
      </c>
      <c r="N9606" s="16" t="n">
        <f aca="false">I9606*K9606</f>
        <v>182952</v>
      </c>
      <c r="O9606" s="16" t="n">
        <f aca="false">I9606*(K9606-J9606)</f>
        <v>37464</v>
      </c>
      <c r="P9606" s="15" t="n">
        <f aca="false">K9606-J9606</f>
        <v>223</v>
      </c>
      <c r="Q9606" s="0" t="str">
        <f aca="false">IF(G9606=0,"Out of stock",IF(G9606&lt;H9606,"Understocked",IF(G9606&gt;Summary!$B$6*H9606,"Overstocked","Healthy")))</f>
        <v>Healthy</v>
      </c>
      <c r="R9606" s="0" t="str">
        <f aca="false">IF(I9606&gt;=Summary!$B$7,"Fast",IF(I9606&lt;Summary!$B$8,"Slow","Medium"))</f>
        <v>Medium</v>
      </c>
      <c r="S9606" s="15" t="n">
        <f aca="false">IF(M9606&gt;Summary!$B$5,1,0)</f>
        <v>0</v>
      </c>
      <c r="T9606" s="16" t="n">
        <f aca="false">IF(Q9606="Overstocked",(G9606-Summary!$B$6*H9606)*J9606,0)</f>
        <v>0</v>
      </c>
    </row>
    <row r="9607" customFormat="false" ht="15" hidden="false" customHeight="false" outlineLevel="0" collapsed="false">
      <c r="A9607" s="0" t="s">
        <v>9705</v>
      </c>
      <c r="B9607" s="0" t="s">
        <v>77</v>
      </c>
      <c r="C9607" s="0" t="s">
        <v>85</v>
      </c>
      <c r="D9607" s="0" t="s">
        <v>92</v>
      </c>
      <c r="E9607" s="14" t="n">
        <v>45257</v>
      </c>
      <c r="F9607" s="14" t="n">
        <v>45267</v>
      </c>
      <c r="G9607" s="0" t="n">
        <v>263</v>
      </c>
      <c r="H9607" s="0" t="n">
        <v>86</v>
      </c>
      <c r="I9607" s="0" t="n">
        <v>205</v>
      </c>
      <c r="J9607" s="0" t="n">
        <v>246</v>
      </c>
      <c r="K9607" s="0" t="n">
        <v>319</v>
      </c>
      <c r="L9607" s="15" t="s">
        <v>87</v>
      </c>
      <c r="M9607" s="0" t="n">
        <v>10</v>
      </c>
      <c r="N9607" s="16" t="n">
        <f aca="false">I9607*K9607</f>
        <v>65395</v>
      </c>
      <c r="O9607" s="16" t="n">
        <f aca="false">I9607*(K9607-J9607)</f>
        <v>14965</v>
      </c>
      <c r="P9607" s="15" t="n">
        <f aca="false">K9607-J9607</f>
        <v>73</v>
      </c>
      <c r="Q9607" s="0" t="str">
        <f aca="false">IF(G9607=0,"Out of stock",IF(G9607&lt;H9607,"Understocked",IF(G9607&gt;Summary!$B$6*H9607,"Overstocked","Healthy")))</f>
        <v>Healthy</v>
      </c>
      <c r="R9607" s="0" t="str">
        <f aca="false">IF(I9607&gt;=Summary!$B$7,"Fast",IF(I9607&lt;Summary!$B$8,"Slow","Medium"))</f>
        <v>Fast</v>
      </c>
      <c r="S9607" s="15" t="n">
        <f aca="false">IF(M9607&gt;Summary!$B$5,1,0)</f>
        <v>1</v>
      </c>
      <c r="T9607" s="16" t="n">
        <f aca="false">IF(Q9607="Overstocked",(G9607-Summary!$B$6*H9607)*J9607,0)</f>
        <v>0</v>
      </c>
    </row>
    <row r="9608" customFormat="false" ht="15" hidden="false" customHeight="false" outlineLevel="0" collapsed="false">
      <c r="A9608" s="0" t="s">
        <v>9706</v>
      </c>
      <c r="B9608" s="0" t="s">
        <v>89</v>
      </c>
      <c r="C9608" s="0" t="s">
        <v>78</v>
      </c>
      <c r="D9608" s="0" t="s">
        <v>86</v>
      </c>
      <c r="E9608" s="14" t="n">
        <v>45191</v>
      </c>
      <c r="F9608" s="14" t="n">
        <v>45200</v>
      </c>
      <c r="G9608" s="0" t="n">
        <v>274</v>
      </c>
      <c r="H9608" s="0" t="n">
        <v>95</v>
      </c>
      <c r="I9608" s="0" t="n">
        <v>129</v>
      </c>
      <c r="J9608" s="0" t="n">
        <v>887</v>
      </c>
      <c r="K9608" s="0" t="n">
        <v>1180</v>
      </c>
      <c r="L9608" s="15" t="s">
        <v>80</v>
      </c>
      <c r="M9608" s="0" t="n">
        <v>9</v>
      </c>
      <c r="N9608" s="16" t="n">
        <f aca="false">I9608*K9608</f>
        <v>152220</v>
      </c>
      <c r="O9608" s="16" t="n">
        <f aca="false">I9608*(K9608-J9608)</f>
        <v>37797</v>
      </c>
      <c r="P9608" s="15" t="n">
        <f aca="false">K9608-J9608</f>
        <v>293</v>
      </c>
      <c r="Q9608" s="0" t="str">
        <f aca="false">IF(G9608=0,"Out of stock",IF(G9608&lt;H9608,"Understocked",IF(G9608&gt;Summary!$B$6*H9608,"Overstocked","Healthy")))</f>
        <v>Healthy</v>
      </c>
      <c r="R9608" s="0" t="str">
        <f aca="false">IF(I9608&gt;=Summary!$B$7,"Fast",IF(I9608&lt;Summary!$B$8,"Slow","Medium"))</f>
        <v>Medium</v>
      </c>
      <c r="S9608" s="15" t="n">
        <f aca="false">IF(M9608&gt;Summary!$B$5,1,0)</f>
        <v>1</v>
      </c>
      <c r="T9608" s="16" t="n">
        <f aca="false">IF(Q9608="Overstocked",(G9608-Summary!$B$6*H9608)*J9608,0)</f>
        <v>0</v>
      </c>
    </row>
    <row r="9609" customFormat="false" ht="15" hidden="false" customHeight="false" outlineLevel="0" collapsed="false">
      <c r="A9609" s="0" t="s">
        <v>9707</v>
      </c>
      <c r="B9609" s="0" t="s">
        <v>123</v>
      </c>
      <c r="C9609" s="0" t="s">
        <v>96</v>
      </c>
      <c r="D9609" s="0" t="s">
        <v>79</v>
      </c>
      <c r="E9609" s="14" t="n">
        <v>45137</v>
      </c>
      <c r="F9609" s="14" t="n">
        <v>45143</v>
      </c>
      <c r="G9609" s="0" t="n">
        <v>0</v>
      </c>
      <c r="H9609" s="0" t="n">
        <v>72</v>
      </c>
      <c r="I9609" s="0" t="n">
        <v>253</v>
      </c>
      <c r="J9609" s="0" t="n">
        <v>1699</v>
      </c>
      <c r="K9609" s="0" t="n">
        <v>1976</v>
      </c>
      <c r="L9609" s="15" t="s">
        <v>82</v>
      </c>
      <c r="M9609" s="0" t="n">
        <v>6</v>
      </c>
      <c r="N9609" s="16" t="n">
        <f aca="false">I9609*K9609</f>
        <v>499928</v>
      </c>
      <c r="O9609" s="16" t="n">
        <f aca="false">I9609*(K9609-J9609)</f>
        <v>70081</v>
      </c>
      <c r="P9609" s="15" t="n">
        <f aca="false">K9609-J9609</f>
        <v>277</v>
      </c>
      <c r="Q9609" s="0" t="str">
        <f aca="false">IF(G9609=0,"Out of stock",IF(G9609&lt;H9609,"Understocked",IF(G9609&gt;Summary!$B$6*H9609,"Overstocked","Healthy")))</f>
        <v>Out of stock</v>
      </c>
      <c r="R9609" s="0" t="str">
        <f aca="false">IF(I9609&gt;=Summary!$B$7,"Fast",IF(I9609&lt;Summary!$B$8,"Slow","Medium"))</f>
        <v>Fast</v>
      </c>
      <c r="S9609" s="15" t="n">
        <f aca="false">IF(M9609&gt;Summary!$B$5,1,0)</f>
        <v>0</v>
      </c>
      <c r="T9609" s="16" t="n">
        <f aca="false">IF(Q9609="Overstocked",(G9609-Summary!$B$6*H9609)*J9609,0)</f>
        <v>0</v>
      </c>
    </row>
    <row r="9610" customFormat="false" ht="15" hidden="false" customHeight="false" outlineLevel="0" collapsed="false">
      <c r="A9610" s="0" t="s">
        <v>9708</v>
      </c>
      <c r="B9610" s="0" t="s">
        <v>89</v>
      </c>
      <c r="C9610" s="0" t="s">
        <v>85</v>
      </c>
      <c r="D9610" s="0" t="s">
        <v>86</v>
      </c>
      <c r="E9610" s="14" t="n">
        <v>45156</v>
      </c>
      <c r="F9610" s="14" t="n">
        <v>45158</v>
      </c>
      <c r="G9610" s="0" t="n">
        <v>500</v>
      </c>
      <c r="H9610" s="0" t="n">
        <v>126</v>
      </c>
      <c r="I9610" s="0" t="n">
        <v>119</v>
      </c>
      <c r="J9610" s="0" t="n">
        <v>1266</v>
      </c>
      <c r="K9610" s="0" t="n">
        <v>1445</v>
      </c>
      <c r="L9610" s="15" t="s">
        <v>82</v>
      </c>
      <c r="M9610" s="0" t="n">
        <v>2</v>
      </c>
      <c r="N9610" s="16" t="n">
        <f aca="false">I9610*K9610</f>
        <v>171955</v>
      </c>
      <c r="O9610" s="16" t="n">
        <f aca="false">I9610*(K9610-J9610)</f>
        <v>21301</v>
      </c>
      <c r="P9610" s="15" t="n">
        <f aca="false">K9610-J9610</f>
        <v>179</v>
      </c>
      <c r="Q9610" s="0" t="str">
        <f aca="false">IF(G9610=0,"Out of stock",IF(G9610&lt;H9610,"Understocked",IF(G9610&gt;Summary!$B$6*H9610,"Overstocked","Healthy")))</f>
        <v>Healthy</v>
      </c>
      <c r="R9610" s="0" t="str">
        <f aca="false">IF(I9610&gt;=Summary!$B$7,"Fast",IF(I9610&lt;Summary!$B$8,"Slow","Medium"))</f>
        <v>Medium</v>
      </c>
      <c r="S9610" s="15" t="n">
        <f aca="false">IF(M9610&gt;Summary!$B$5,1,0)</f>
        <v>0</v>
      </c>
      <c r="T9610" s="16" t="n">
        <f aca="false">IF(Q9610="Overstocked",(G9610-Summary!$B$6*H9610)*J9610,0)</f>
        <v>0</v>
      </c>
    </row>
    <row r="9611" customFormat="false" ht="15" hidden="false" customHeight="false" outlineLevel="0" collapsed="false">
      <c r="A9611" s="0" t="s">
        <v>9709</v>
      </c>
      <c r="B9611" s="0" t="s">
        <v>84</v>
      </c>
      <c r="C9611" s="0" t="s">
        <v>85</v>
      </c>
      <c r="D9611" s="0" t="s">
        <v>79</v>
      </c>
      <c r="E9611" s="14" t="n">
        <v>45100</v>
      </c>
      <c r="F9611" s="14" t="n">
        <v>45104</v>
      </c>
      <c r="G9611" s="0" t="n">
        <v>225</v>
      </c>
      <c r="H9611" s="0" t="n">
        <v>70</v>
      </c>
      <c r="I9611" s="0" t="n">
        <v>201</v>
      </c>
      <c r="J9611" s="0" t="n">
        <v>773</v>
      </c>
      <c r="K9611" s="0" t="n">
        <v>855</v>
      </c>
      <c r="L9611" s="15" t="s">
        <v>93</v>
      </c>
      <c r="M9611" s="0" t="n">
        <v>4</v>
      </c>
      <c r="N9611" s="16" t="n">
        <f aca="false">I9611*K9611</f>
        <v>171855</v>
      </c>
      <c r="O9611" s="16" t="n">
        <f aca="false">I9611*(K9611-J9611)</f>
        <v>16482</v>
      </c>
      <c r="P9611" s="15" t="n">
        <f aca="false">K9611-J9611</f>
        <v>82</v>
      </c>
      <c r="Q9611" s="0" t="str">
        <f aca="false">IF(G9611=0,"Out of stock",IF(G9611&lt;H9611,"Understocked",IF(G9611&gt;Summary!$B$6*H9611,"Overstocked","Healthy")))</f>
        <v>Healthy</v>
      </c>
      <c r="R9611" s="0" t="str">
        <f aca="false">IF(I9611&gt;=Summary!$B$7,"Fast",IF(I9611&lt;Summary!$B$8,"Slow","Medium"))</f>
        <v>Fast</v>
      </c>
      <c r="S9611" s="15" t="n">
        <f aca="false">IF(M9611&gt;Summary!$B$5,1,0)</f>
        <v>0</v>
      </c>
      <c r="T9611" s="16" t="n">
        <f aca="false">IF(Q9611="Overstocked",(G9611-Summary!$B$6*H9611)*J9611,0)</f>
        <v>0</v>
      </c>
    </row>
    <row r="9612" customFormat="false" ht="15" hidden="false" customHeight="false" outlineLevel="0" collapsed="false">
      <c r="A9612" s="0" t="s">
        <v>9710</v>
      </c>
      <c r="B9612" s="0" t="s">
        <v>101</v>
      </c>
      <c r="C9612" s="0" t="s">
        <v>85</v>
      </c>
      <c r="D9612" s="0" t="s">
        <v>86</v>
      </c>
      <c r="E9612" s="14" t="n">
        <v>45598</v>
      </c>
      <c r="F9612" s="14" t="n">
        <v>45604</v>
      </c>
      <c r="G9612" s="0" t="n">
        <v>143</v>
      </c>
      <c r="H9612" s="0" t="n">
        <v>116</v>
      </c>
      <c r="I9612" s="0" t="n">
        <v>189</v>
      </c>
      <c r="J9612" s="0" t="n">
        <v>682</v>
      </c>
      <c r="K9612" s="0" t="n">
        <v>1147</v>
      </c>
      <c r="L9612" s="15" t="s">
        <v>82</v>
      </c>
      <c r="M9612" s="0" t="n">
        <v>6</v>
      </c>
      <c r="N9612" s="16" t="n">
        <f aca="false">I9612*K9612</f>
        <v>216783</v>
      </c>
      <c r="O9612" s="16" t="n">
        <f aca="false">I9612*(K9612-J9612)</f>
        <v>87885</v>
      </c>
      <c r="P9612" s="15" t="n">
        <f aca="false">K9612-J9612</f>
        <v>465</v>
      </c>
      <c r="Q9612" s="0" t="str">
        <f aca="false">IF(G9612=0,"Out of stock",IF(G9612&lt;H9612,"Understocked",IF(G9612&gt;Summary!$B$6*H9612,"Overstocked","Healthy")))</f>
        <v>Healthy</v>
      </c>
      <c r="R9612" s="0" t="str">
        <f aca="false">IF(I9612&gt;=Summary!$B$7,"Fast",IF(I9612&lt;Summary!$B$8,"Slow","Medium"))</f>
        <v>Medium</v>
      </c>
      <c r="S9612" s="15" t="n">
        <f aca="false">IF(M9612&gt;Summary!$B$5,1,0)</f>
        <v>0</v>
      </c>
      <c r="T9612" s="16" t="n">
        <f aca="false">IF(Q9612="Overstocked",(G9612-Summary!$B$6*H9612)*J9612,0)</f>
        <v>0</v>
      </c>
    </row>
    <row r="9613" customFormat="false" ht="15" hidden="false" customHeight="false" outlineLevel="0" collapsed="false">
      <c r="A9613" s="0" t="s">
        <v>9711</v>
      </c>
      <c r="B9613" s="0" t="s">
        <v>89</v>
      </c>
      <c r="C9613" s="0" t="s">
        <v>85</v>
      </c>
      <c r="D9613" s="0" t="s">
        <v>92</v>
      </c>
      <c r="E9613" s="14" t="n">
        <v>45166</v>
      </c>
      <c r="F9613" s="14" t="n">
        <v>45168</v>
      </c>
      <c r="G9613" s="0" t="n">
        <v>461</v>
      </c>
      <c r="H9613" s="0" t="n">
        <v>131</v>
      </c>
      <c r="I9613" s="0" t="n">
        <v>51</v>
      </c>
      <c r="J9613" s="0" t="n">
        <v>1719</v>
      </c>
      <c r="K9613" s="0" t="n">
        <v>2127</v>
      </c>
      <c r="L9613" s="15" t="s">
        <v>80</v>
      </c>
      <c r="M9613" s="0" t="n">
        <v>2</v>
      </c>
      <c r="N9613" s="16" t="n">
        <f aca="false">I9613*K9613</f>
        <v>108477</v>
      </c>
      <c r="O9613" s="16" t="n">
        <f aca="false">I9613*(K9613-J9613)</f>
        <v>20808</v>
      </c>
      <c r="P9613" s="15" t="n">
        <f aca="false">K9613-J9613</f>
        <v>408</v>
      </c>
      <c r="Q9613" s="0" t="str">
        <f aca="false">IF(G9613=0,"Out of stock",IF(G9613&lt;H9613,"Understocked",IF(G9613&gt;Summary!$B$6*H9613,"Overstocked","Healthy")))</f>
        <v>Healthy</v>
      </c>
      <c r="R9613" s="0" t="str">
        <f aca="false">IF(I9613&gt;=Summary!$B$7,"Fast",IF(I9613&lt;Summary!$B$8,"Slow","Medium"))</f>
        <v>Slow</v>
      </c>
      <c r="S9613" s="15" t="n">
        <f aca="false">IF(M9613&gt;Summary!$B$5,1,0)</f>
        <v>0</v>
      </c>
      <c r="T9613" s="16" t="n">
        <f aca="false">IF(Q9613="Overstocked",(G9613-Summary!$B$6*H9613)*J9613,0)</f>
        <v>0</v>
      </c>
    </row>
    <row r="9614" customFormat="false" ht="15" hidden="false" customHeight="false" outlineLevel="0" collapsed="false">
      <c r="A9614" s="0" t="s">
        <v>9712</v>
      </c>
      <c r="B9614" s="0" t="s">
        <v>113</v>
      </c>
      <c r="C9614" s="0" t="s">
        <v>104</v>
      </c>
      <c r="D9614" s="0" t="s">
        <v>90</v>
      </c>
      <c r="E9614" s="14" t="n">
        <v>45639</v>
      </c>
      <c r="F9614" s="14" t="n">
        <v>45641</v>
      </c>
      <c r="G9614" s="0" t="n">
        <v>333</v>
      </c>
      <c r="H9614" s="0" t="n">
        <v>142</v>
      </c>
      <c r="I9614" s="0" t="n">
        <v>235</v>
      </c>
      <c r="J9614" s="0" t="n">
        <v>1083</v>
      </c>
      <c r="K9614" s="0" t="n">
        <v>1196</v>
      </c>
      <c r="L9614" s="15" t="s">
        <v>97</v>
      </c>
      <c r="M9614" s="0" t="n">
        <v>2</v>
      </c>
      <c r="N9614" s="16" t="n">
        <f aca="false">I9614*K9614</f>
        <v>281060</v>
      </c>
      <c r="O9614" s="16" t="n">
        <f aca="false">I9614*(K9614-J9614)</f>
        <v>26555</v>
      </c>
      <c r="P9614" s="15" t="n">
        <f aca="false">K9614-J9614</f>
        <v>113</v>
      </c>
      <c r="Q9614" s="0" t="str">
        <f aca="false">IF(G9614=0,"Out of stock",IF(G9614&lt;H9614,"Understocked",IF(G9614&gt;Summary!$B$6*H9614,"Overstocked","Healthy")))</f>
        <v>Healthy</v>
      </c>
      <c r="R9614" s="0" t="str">
        <f aca="false">IF(I9614&gt;=Summary!$B$7,"Fast",IF(I9614&lt;Summary!$B$8,"Slow","Medium"))</f>
        <v>Fast</v>
      </c>
      <c r="S9614" s="15" t="n">
        <f aca="false">IF(M9614&gt;Summary!$B$5,1,0)</f>
        <v>0</v>
      </c>
      <c r="T9614" s="16" t="n">
        <f aca="false">IF(Q9614="Overstocked",(G9614-Summary!$B$6*H9614)*J9614,0)</f>
        <v>0</v>
      </c>
    </row>
    <row r="9615" customFormat="false" ht="15" hidden="false" customHeight="false" outlineLevel="0" collapsed="false">
      <c r="A9615" s="0" t="s">
        <v>9713</v>
      </c>
      <c r="B9615" s="0" t="s">
        <v>101</v>
      </c>
      <c r="C9615" s="0" t="s">
        <v>104</v>
      </c>
      <c r="D9615" s="0" t="s">
        <v>86</v>
      </c>
      <c r="E9615" s="14" t="n">
        <v>45164</v>
      </c>
      <c r="F9615" s="14" t="n">
        <v>45166</v>
      </c>
      <c r="G9615" s="0" t="n">
        <v>375</v>
      </c>
      <c r="H9615" s="0" t="n">
        <v>60</v>
      </c>
      <c r="I9615" s="0" t="n">
        <v>182</v>
      </c>
      <c r="J9615" s="0" t="n">
        <v>765</v>
      </c>
      <c r="K9615" s="0" t="n">
        <v>1001</v>
      </c>
      <c r="L9615" s="15" t="s">
        <v>87</v>
      </c>
      <c r="M9615" s="0" t="n">
        <v>2</v>
      </c>
      <c r="N9615" s="16" t="n">
        <f aca="false">I9615*K9615</f>
        <v>182182</v>
      </c>
      <c r="O9615" s="16" t="n">
        <f aca="false">I9615*(K9615-J9615)</f>
        <v>42952</v>
      </c>
      <c r="P9615" s="15" t="n">
        <f aca="false">K9615-J9615</f>
        <v>236</v>
      </c>
      <c r="Q9615" s="0" t="str">
        <f aca="false">IF(G9615=0,"Out of stock",IF(G9615&lt;H9615,"Understocked",IF(G9615&gt;Summary!$B$6*H9615,"Overstocked","Healthy")))</f>
        <v>Overstocked</v>
      </c>
      <c r="R9615" s="0" t="str">
        <f aca="false">IF(I9615&gt;=Summary!$B$7,"Fast",IF(I9615&lt;Summary!$B$8,"Slow","Medium"))</f>
        <v>Medium</v>
      </c>
      <c r="S9615" s="15" t="n">
        <f aca="false">IF(M9615&gt;Summary!$B$5,1,0)</f>
        <v>0</v>
      </c>
      <c r="T9615" s="16" t="n">
        <f aca="false">IF(Q9615="Overstocked",(G9615-Summary!$B$6*H9615)*J9615,0)</f>
        <v>103275</v>
      </c>
    </row>
    <row r="9616" customFormat="false" ht="15" hidden="false" customHeight="false" outlineLevel="0" collapsed="false">
      <c r="A9616" s="0" t="s">
        <v>9714</v>
      </c>
      <c r="B9616" s="0" t="s">
        <v>77</v>
      </c>
      <c r="C9616" s="0" t="s">
        <v>85</v>
      </c>
      <c r="D9616" s="0" t="s">
        <v>92</v>
      </c>
      <c r="E9616" s="14" t="n">
        <v>45521</v>
      </c>
      <c r="F9616" s="14" t="n">
        <v>45528</v>
      </c>
      <c r="G9616" s="0" t="n">
        <v>165</v>
      </c>
      <c r="H9616" s="0" t="n">
        <v>140</v>
      </c>
      <c r="I9616" s="0" t="n">
        <v>210</v>
      </c>
      <c r="J9616" s="0" t="n">
        <v>1072</v>
      </c>
      <c r="K9616" s="0" t="n">
        <v>1551</v>
      </c>
      <c r="L9616" s="15" t="s">
        <v>80</v>
      </c>
      <c r="M9616" s="0" t="n">
        <v>7</v>
      </c>
      <c r="N9616" s="16" t="n">
        <f aca="false">I9616*K9616</f>
        <v>325710</v>
      </c>
      <c r="O9616" s="16" t="n">
        <f aca="false">I9616*(K9616-J9616)</f>
        <v>100590</v>
      </c>
      <c r="P9616" s="15" t="n">
        <f aca="false">K9616-J9616</f>
        <v>479</v>
      </c>
      <c r="Q9616" s="0" t="str">
        <f aca="false">IF(G9616=0,"Out of stock",IF(G9616&lt;H9616,"Understocked",IF(G9616&gt;Summary!$B$6*H9616,"Overstocked","Healthy")))</f>
        <v>Healthy</v>
      </c>
      <c r="R9616" s="0" t="str">
        <f aca="false">IF(I9616&gt;=Summary!$B$7,"Fast",IF(I9616&lt;Summary!$B$8,"Slow","Medium"))</f>
        <v>Fast</v>
      </c>
      <c r="S9616" s="15" t="n">
        <f aca="false">IF(M9616&gt;Summary!$B$5,1,0)</f>
        <v>0</v>
      </c>
      <c r="T9616" s="16" t="n">
        <f aca="false">IF(Q9616="Overstocked",(G9616-Summary!$B$6*H9616)*J9616,0)</f>
        <v>0</v>
      </c>
    </row>
    <row r="9617" customFormat="false" ht="15" hidden="false" customHeight="false" outlineLevel="0" collapsed="false">
      <c r="A9617" s="0" t="s">
        <v>9715</v>
      </c>
      <c r="B9617" s="0" t="s">
        <v>89</v>
      </c>
      <c r="C9617" s="0" t="s">
        <v>85</v>
      </c>
      <c r="D9617" s="0" t="s">
        <v>86</v>
      </c>
      <c r="E9617" s="14" t="n">
        <v>45066</v>
      </c>
      <c r="F9617" s="14" t="n">
        <v>45075</v>
      </c>
      <c r="G9617" s="0" t="n">
        <v>2</v>
      </c>
      <c r="H9617" s="0" t="n">
        <v>107</v>
      </c>
      <c r="I9617" s="0" t="n">
        <v>21</v>
      </c>
      <c r="J9617" s="0" t="n">
        <v>1499</v>
      </c>
      <c r="K9617" s="0" t="n">
        <v>1986</v>
      </c>
      <c r="L9617" s="15" t="s">
        <v>80</v>
      </c>
      <c r="M9617" s="0" t="n">
        <v>9</v>
      </c>
      <c r="N9617" s="16" t="n">
        <f aca="false">I9617*K9617</f>
        <v>41706</v>
      </c>
      <c r="O9617" s="16" t="n">
        <f aca="false">I9617*(K9617-J9617)</f>
        <v>10227</v>
      </c>
      <c r="P9617" s="15" t="n">
        <f aca="false">K9617-J9617</f>
        <v>487</v>
      </c>
      <c r="Q9617" s="0" t="str">
        <f aca="false">IF(G9617=0,"Out of stock",IF(G9617&lt;H9617,"Understocked",IF(G9617&gt;Summary!$B$6*H9617,"Overstocked","Healthy")))</f>
        <v>Understocked</v>
      </c>
      <c r="R9617" s="0" t="str">
        <f aca="false">IF(I9617&gt;=Summary!$B$7,"Fast",IF(I9617&lt;Summary!$B$8,"Slow","Medium"))</f>
        <v>Slow</v>
      </c>
      <c r="S9617" s="15" t="n">
        <f aca="false">IF(M9617&gt;Summary!$B$5,1,0)</f>
        <v>1</v>
      </c>
      <c r="T9617" s="16" t="n">
        <f aca="false">IF(Q9617="Overstocked",(G9617-Summary!$B$6*H9617)*J9617,0)</f>
        <v>0</v>
      </c>
    </row>
    <row r="9618" customFormat="false" ht="15" hidden="false" customHeight="false" outlineLevel="0" collapsed="false">
      <c r="A9618" s="0" t="s">
        <v>9716</v>
      </c>
      <c r="B9618" s="0" t="s">
        <v>115</v>
      </c>
      <c r="C9618" s="0" t="s">
        <v>96</v>
      </c>
      <c r="D9618" s="0" t="s">
        <v>79</v>
      </c>
      <c r="E9618" s="14" t="n">
        <v>45129</v>
      </c>
      <c r="F9618" s="14" t="n">
        <v>45135</v>
      </c>
      <c r="G9618" s="0" t="n">
        <v>451</v>
      </c>
      <c r="H9618" s="0" t="n">
        <v>91</v>
      </c>
      <c r="I9618" s="0" t="n">
        <v>67</v>
      </c>
      <c r="J9618" s="0" t="n">
        <v>1235</v>
      </c>
      <c r="K9618" s="0" t="n">
        <v>1482</v>
      </c>
      <c r="L9618" s="15" t="s">
        <v>82</v>
      </c>
      <c r="M9618" s="0" t="n">
        <v>6</v>
      </c>
      <c r="N9618" s="16" t="n">
        <f aca="false">I9618*K9618</f>
        <v>99294</v>
      </c>
      <c r="O9618" s="16" t="n">
        <f aca="false">I9618*(K9618-J9618)</f>
        <v>16549</v>
      </c>
      <c r="P9618" s="15" t="n">
        <f aca="false">K9618-J9618</f>
        <v>247</v>
      </c>
      <c r="Q9618" s="0" t="str">
        <f aca="false">IF(G9618=0,"Out of stock",IF(G9618&lt;H9618,"Understocked",IF(G9618&gt;Summary!$B$6*H9618,"Overstocked","Healthy")))</f>
        <v>Overstocked</v>
      </c>
      <c r="R9618" s="0" t="str">
        <f aca="false">IF(I9618&gt;=Summary!$B$7,"Fast",IF(I9618&lt;Summary!$B$8,"Slow","Medium"))</f>
        <v>Slow</v>
      </c>
      <c r="S9618" s="15" t="n">
        <f aca="false">IF(M9618&gt;Summary!$B$5,1,0)</f>
        <v>0</v>
      </c>
      <c r="T9618" s="16" t="n">
        <f aca="false">IF(Q9618="Overstocked",(G9618-Summary!$B$6*H9618)*J9618,0)</f>
        <v>107445</v>
      </c>
    </row>
    <row r="9619" customFormat="false" ht="15" hidden="false" customHeight="false" outlineLevel="0" collapsed="false">
      <c r="A9619" s="0" t="s">
        <v>9717</v>
      </c>
      <c r="B9619" s="0" t="s">
        <v>84</v>
      </c>
      <c r="C9619" s="0" t="s">
        <v>78</v>
      </c>
      <c r="D9619" s="0" t="s">
        <v>102</v>
      </c>
      <c r="E9619" s="14" t="n">
        <v>45553</v>
      </c>
      <c r="F9619" s="14" t="n">
        <v>45555</v>
      </c>
      <c r="G9619" s="0" t="n">
        <v>259</v>
      </c>
      <c r="H9619" s="0" t="n">
        <v>135</v>
      </c>
      <c r="I9619" s="0" t="n">
        <v>184</v>
      </c>
      <c r="J9619" s="0" t="n">
        <v>1574</v>
      </c>
      <c r="K9619" s="0" t="n">
        <v>1720</v>
      </c>
      <c r="L9619" s="15" t="s">
        <v>82</v>
      </c>
      <c r="M9619" s="0" t="n">
        <v>2</v>
      </c>
      <c r="N9619" s="16" t="n">
        <f aca="false">I9619*K9619</f>
        <v>316480</v>
      </c>
      <c r="O9619" s="16" t="n">
        <f aca="false">I9619*(K9619-J9619)</f>
        <v>26864</v>
      </c>
      <c r="P9619" s="15" t="n">
        <f aca="false">K9619-J9619</f>
        <v>146</v>
      </c>
      <c r="Q9619" s="0" t="str">
        <f aca="false">IF(G9619=0,"Out of stock",IF(G9619&lt;H9619,"Understocked",IF(G9619&gt;Summary!$B$6*H9619,"Overstocked","Healthy")))</f>
        <v>Healthy</v>
      </c>
      <c r="R9619" s="0" t="str">
        <f aca="false">IF(I9619&gt;=Summary!$B$7,"Fast",IF(I9619&lt;Summary!$B$8,"Slow","Medium"))</f>
        <v>Medium</v>
      </c>
      <c r="S9619" s="15" t="n">
        <f aca="false">IF(M9619&gt;Summary!$B$5,1,0)</f>
        <v>0</v>
      </c>
      <c r="T9619" s="16" t="n">
        <f aca="false">IF(Q9619="Overstocked",(G9619-Summary!$B$6*H9619)*J9619,0)</f>
        <v>0</v>
      </c>
    </row>
    <row r="9620" customFormat="false" ht="15" hidden="false" customHeight="false" outlineLevel="0" collapsed="false">
      <c r="A9620" s="0" t="s">
        <v>9718</v>
      </c>
      <c r="B9620" s="0" t="s">
        <v>95</v>
      </c>
      <c r="C9620" s="0" t="s">
        <v>104</v>
      </c>
      <c r="D9620" s="0" t="s">
        <v>90</v>
      </c>
      <c r="E9620" s="14" t="n">
        <v>45072</v>
      </c>
      <c r="F9620" s="14" t="n">
        <v>45074</v>
      </c>
      <c r="G9620" s="0" t="n">
        <v>213</v>
      </c>
      <c r="H9620" s="0" t="n">
        <v>88</v>
      </c>
      <c r="I9620" s="0" t="n">
        <v>119</v>
      </c>
      <c r="J9620" s="0" t="n">
        <v>405</v>
      </c>
      <c r="K9620" s="0" t="n">
        <v>760</v>
      </c>
      <c r="L9620" s="15" t="s">
        <v>82</v>
      </c>
      <c r="M9620" s="0" t="n">
        <v>2</v>
      </c>
      <c r="N9620" s="16" t="n">
        <f aca="false">I9620*K9620</f>
        <v>90440</v>
      </c>
      <c r="O9620" s="16" t="n">
        <f aca="false">I9620*(K9620-J9620)</f>
        <v>42245</v>
      </c>
      <c r="P9620" s="15" t="n">
        <f aca="false">K9620-J9620</f>
        <v>355</v>
      </c>
      <c r="Q9620" s="0" t="str">
        <f aca="false">IF(G9620=0,"Out of stock",IF(G9620&lt;H9620,"Understocked",IF(G9620&gt;Summary!$B$6*H9620,"Overstocked","Healthy")))</f>
        <v>Healthy</v>
      </c>
      <c r="R9620" s="0" t="str">
        <f aca="false">IF(I9620&gt;=Summary!$B$7,"Fast",IF(I9620&lt;Summary!$B$8,"Slow","Medium"))</f>
        <v>Medium</v>
      </c>
      <c r="S9620" s="15" t="n">
        <f aca="false">IF(M9620&gt;Summary!$B$5,1,0)</f>
        <v>0</v>
      </c>
      <c r="T9620" s="16" t="n">
        <f aca="false">IF(Q9620="Overstocked",(G9620-Summary!$B$6*H9620)*J9620,0)</f>
        <v>0</v>
      </c>
    </row>
    <row r="9621" customFormat="false" ht="15" hidden="false" customHeight="false" outlineLevel="0" collapsed="false">
      <c r="A9621" s="0" t="s">
        <v>9719</v>
      </c>
      <c r="B9621" s="0" t="s">
        <v>84</v>
      </c>
      <c r="C9621" s="0" t="s">
        <v>96</v>
      </c>
      <c r="D9621" s="0" t="s">
        <v>86</v>
      </c>
      <c r="E9621" s="14" t="n">
        <v>45056</v>
      </c>
      <c r="F9621" s="14" t="n">
        <v>45060</v>
      </c>
      <c r="G9621" s="0" t="n">
        <v>260</v>
      </c>
      <c r="H9621" s="0" t="n">
        <v>134</v>
      </c>
      <c r="I9621" s="0" t="n">
        <v>202</v>
      </c>
      <c r="J9621" s="0" t="n">
        <v>1612</v>
      </c>
      <c r="K9621" s="0" t="n">
        <v>1909</v>
      </c>
      <c r="L9621" s="15" t="s">
        <v>82</v>
      </c>
      <c r="M9621" s="0" t="n">
        <v>4</v>
      </c>
      <c r="N9621" s="16" t="n">
        <f aca="false">I9621*K9621</f>
        <v>385618</v>
      </c>
      <c r="O9621" s="16" t="n">
        <f aca="false">I9621*(K9621-J9621)</f>
        <v>59994</v>
      </c>
      <c r="P9621" s="15" t="n">
        <f aca="false">K9621-J9621</f>
        <v>297</v>
      </c>
      <c r="Q9621" s="0" t="str">
        <f aca="false">IF(G9621=0,"Out of stock",IF(G9621&lt;H9621,"Understocked",IF(G9621&gt;Summary!$B$6*H9621,"Overstocked","Healthy")))</f>
        <v>Healthy</v>
      </c>
      <c r="R9621" s="0" t="str">
        <f aca="false">IF(I9621&gt;=Summary!$B$7,"Fast",IF(I9621&lt;Summary!$B$8,"Slow","Medium"))</f>
        <v>Fast</v>
      </c>
      <c r="S9621" s="15" t="n">
        <f aca="false">IF(M9621&gt;Summary!$B$5,1,0)</f>
        <v>0</v>
      </c>
      <c r="T9621" s="16" t="n">
        <f aca="false">IF(Q9621="Overstocked",(G9621-Summary!$B$6*H9621)*J9621,0)</f>
        <v>0</v>
      </c>
    </row>
    <row r="9622" customFormat="false" ht="15" hidden="false" customHeight="false" outlineLevel="0" collapsed="false">
      <c r="A9622" s="0" t="s">
        <v>9720</v>
      </c>
      <c r="B9622" s="0" t="s">
        <v>115</v>
      </c>
      <c r="C9622" s="0" t="s">
        <v>78</v>
      </c>
      <c r="D9622" s="0" t="s">
        <v>86</v>
      </c>
      <c r="E9622" s="14" t="n">
        <v>45187</v>
      </c>
      <c r="F9622" s="14" t="n">
        <v>45192</v>
      </c>
      <c r="G9622" s="0" t="n">
        <v>355</v>
      </c>
      <c r="H9622" s="0" t="n">
        <v>71</v>
      </c>
      <c r="I9622" s="0" t="n">
        <v>178</v>
      </c>
      <c r="J9622" s="0" t="n">
        <v>1714</v>
      </c>
      <c r="K9622" s="0" t="n">
        <v>2195</v>
      </c>
      <c r="L9622" s="15" t="s">
        <v>82</v>
      </c>
      <c r="M9622" s="0" t="n">
        <v>5</v>
      </c>
      <c r="N9622" s="16" t="n">
        <f aca="false">I9622*K9622</f>
        <v>390710</v>
      </c>
      <c r="O9622" s="16" t="n">
        <f aca="false">I9622*(K9622-J9622)</f>
        <v>85618</v>
      </c>
      <c r="P9622" s="15" t="n">
        <f aca="false">K9622-J9622</f>
        <v>481</v>
      </c>
      <c r="Q9622" s="0" t="str">
        <f aca="false">IF(G9622=0,"Out of stock",IF(G9622&lt;H9622,"Understocked",IF(G9622&gt;Summary!$B$6*H9622,"Overstocked","Healthy")))</f>
        <v>Overstocked</v>
      </c>
      <c r="R9622" s="0" t="str">
        <f aca="false">IF(I9622&gt;=Summary!$B$7,"Fast",IF(I9622&lt;Summary!$B$8,"Slow","Medium"))</f>
        <v>Medium</v>
      </c>
      <c r="S9622" s="15" t="n">
        <f aca="false">IF(M9622&gt;Summary!$B$5,1,0)</f>
        <v>0</v>
      </c>
      <c r="T9622" s="16" t="n">
        <f aca="false">IF(Q9622="Overstocked",(G9622-Summary!$B$6*H9622)*J9622,0)</f>
        <v>121694</v>
      </c>
    </row>
    <row r="9623" customFormat="false" ht="15" hidden="false" customHeight="false" outlineLevel="0" collapsed="false">
      <c r="A9623" s="0" t="s">
        <v>9721</v>
      </c>
      <c r="B9623" s="0" t="s">
        <v>84</v>
      </c>
      <c r="C9623" s="0" t="s">
        <v>96</v>
      </c>
      <c r="D9623" s="0" t="s">
        <v>86</v>
      </c>
      <c r="E9623" s="14" t="n">
        <v>45432</v>
      </c>
      <c r="F9623" s="14" t="n">
        <v>45433</v>
      </c>
      <c r="G9623" s="0" t="n">
        <v>201</v>
      </c>
      <c r="H9623" s="0" t="n">
        <v>132</v>
      </c>
      <c r="I9623" s="0" t="n">
        <v>209</v>
      </c>
      <c r="J9623" s="0" t="n">
        <v>1112</v>
      </c>
      <c r="K9623" s="0" t="n">
        <v>1354</v>
      </c>
      <c r="L9623" s="15" t="s">
        <v>82</v>
      </c>
      <c r="M9623" s="0" t="n">
        <v>1</v>
      </c>
      <c r="N9623" s="16" t="n">
        <f aca="false">I9623*K9623</f>
        <v>282986</v>
      </c>
      <c r="O9623" s="16" t="n">
        <f aca="false">I9623*(K9623-J9623)</f>
        <v>50578</v>
      </c>
      <c r="P9623" s="15" t="n">
        <f aca="false">K9623-J9623</f>
        <v>242</v>
      </c>
      <c r="Q9623" s="0" t="str">
        <f aca="false">IF(G9623=0,"Out of stock",IF(G9623&lt;H9623,"Understocked",IF(G9623&gt;Summary!$B$6*H9623,"Overstocked","Healthy")))</f>
        <v>Healthy</v>
      </c>
      <c r="R9623" s="0" t="str">
        <f aca="false">IF(I9623&gt;=Summary!$B$7,"Fast",IF(I9623&lt;Summary!$B$8,"Slow","Medium"))</f>
        <v>Fast</v>
      </c>
      <c r="S9623" s="15" t="n">
        <f aca="false">IF(M9623&gt;Summary!$B$5,1,0)</f>
        <v>0</v>
      </c>
      <c r="T9623" s="16" t="n">
        <f aca="false">IF(Q9623="Overstocked",(G9623-Summary!$B$6*H9623)*J9623,0)</f>
        <v>0</v>
      </c>
    </row>
    <row r="9624" customFormat="false" ht="15" hidden="false" customHeight="false" outlineLevel="0" collapsed="false">
      <c r="A9624" s="0" t="s">
        <v>9722</v>
      </c>
      <c r="B9624" s="0" t="s">
        <v>84</v>
      </c>
      <c r="C9624" s="0" t="s">
        <v>78</v>
      </c>
      <c r="D9624" s="0" t="s">
        <v>79</v>
      </c>
      <c r="E9624" s="14" t="n">
        <v>45112</v>
      </c>
      <c r="F9624" s="14" t="n">
        <v>45114</v>
      </c>
      <c r="G9624" s="0" t="n">
        <v>424</v>
      </c>
      <c r="H9624" s="0" t="n">
        <v>113</v>
      </c>
      <c r="I9624" s="0" t="n">
        <v>255</v>
      </c>
      <c r="J9624" s="0" t="n">
        <v>1487</v>
      </c>
      <c r="K9624" s="0" t="n">
        <v>1715</v>
      </c>
      <c r="L9624" s="15" t="s">
        <v>80</v>
      </c>
      <c r="M9624" s="0" t="n">
        <v>2</v>
      </c>
      <c r="N9624" s="16" t="n">
        <f aca="false">I9624*K9624</f>
        <v>437325</v>
      </c>
      <c r="O9624" s="16" t="n">
        <f aca="false">I9624*(K9624-J9624)</f>
        <v>58140</v>
      </c>
      <c r="P9624" s="15" t="n">
        <f aca="false">K9624-J9624</f>
        <v>228</v>
      </c>
      <c r="Q9624" s="0" t="str">
        <f aca="false">IF(G9624=0,"Out of stock",IF(G9624&lt;H9624,"Understocked",IF(G9624&gt;Summary!$B$6*H9624,"Overstocked","Healthy")))</f>
        <v>Healthy</v>
      </c>
      <c r="R9624" s="0" t="str">
        <f aca="false">IF(I9624&gt;=Summary!$B$7,"Fast",IF(I9624&lt;Summary!$B$8,"Slow","Medium"))</f>
        <v>Fast</v>
      </c>
      <c r="S9624" s="15" t="n">
        <f aca="false">IF(M9624&gt;Summary!$B$5,1,0)</f>
        <v>0</v>
      </c>
      <c r="T9624" s="16" t="n">
        <f aca="false">IF(Q9624="Overstocked",(G9624-Summary!$B$6*H9624)*J9624,0)</f>
        <v>0</v>
      </c>
    </row>
    <row r="9625" customFormat="false" ht="15" hidden="false" customHeight="false" outlineLevel="0" collapsed="false">
      <c r="A9625" s="0" t="s">
        <v>9723</v>
      </c>
      <c r="B9625" s="0" t="s">
        <v>123</v>
      </c>
      <c r="C9625" s="0" t="s">
        <v>96</v>
      </c>
      <c r="D9625" s="0" t="s">
        <v>79</v>
      </c>
      <c r="E9625" s="14" t="n">
        <v>45414</v>
      </c>
      <c r="F9625" s="14" t="n">
        <v>45415</v>
      </c>
      <c r="G9625" s="0" t="n">
        <v>137</v>
      </c>
      <c r="H9625" s="0" t="n">
        <v>119</v>
      </c>
      <c r="I9625" s="0" t="n">
        <v>27</v>
      </c>
      <c r="J9625" s="0" t="n">
        <v>417</v>
      </c>
      <c r="K9625" s="0" t="n">
        <v>518</v>
      </c>
      <c r="L9625" s="15" t="s">
        <v>80</v>
      </c>
      <c r="M9625" s="0" t="n">
        <v>1</v>
      </c>
      <c r="N9625" s="16" t="n">
        <f aca="false">I9625*K9625</f>
        <v>13986</v>
      </c>
      <c r="O9625" s="16" t="n">
        <f aca="false">I9625*(K9625-J9625)</f>
        <v>2727</v>
      </c>
      <c r="P9625" s="15" t="n">
        <f aca="false">K9625-J9625</f>
        <v>101</v>
      </c>
      <c r="Q9625" s="0" t="str">
        <f aca="false">IF(G9625=0,"Out of stock",IF(G9625&lt;H9625,"Understocked",IF(G9625&gt;Summary!$B$6*H9625,"Overstocked","Healthy")))</f>
        <v>Healthy</v>
      </c>
      <c r="R9625" s="0" t="str">
        <f aca="false">IF(I9625&gt;=Summary!$B$7,"Fast",IF(I9625&lt;Summary!$B$8,"Slow","Medium"))</f>
        <v>Slow</v>
      </c>
      <c r="S9625" s="15" t="n">
        <f aca="false">IF(M9625&gt;Summary!$B$5,1,0)</f>
        <v>0</v>
      </c>
      <c r="T9625" s="16" t="n">
        <f aca="false">IF(Q9625="Overstocked",(G9625-Summary!$B$6*H9625)*J9625,0)</f>
        <v>0</v>
      </c>
    </row>
    <row r="9626" customFormat="false" ht="15" hidden="false" customHeight="false" outlineLevel="0" collapsed="false">
      <c r="A9626" s="0" t="s">
        <v>9724</v>
      </c>
      <c r="B9626" s="0" t="s">
        <v>111</v>
      </c>
      <c r="C9626" s="0" t="s">
        <v>78</v>
      </c>
      <c r="D9626" s="0" t="s">
        <v>90</v>
      </c>
      <c r="E9626" s="14" t="n">
        <v>45414</v>
      </c>
      <c r="F9626" s="14" t="n">
        <v>45420</v>
      </c>
      <c r="G9626" s="0" t="n">
        <v>367</v>
      </c>
      <c r="H9626" s="0" t="n">
        <v>109</v>
      </c>
      <c r="I9626" s="0" t="n">
        <v>238</v>
      </c>
      <c r="J9626" s="0" t="n">
        <v>1399</v>
      </c>
      <c r="K9626" s="0" t="n">
        <v>1582</v>
      </c>
      <c r="L9626" s="15" t="s">
        <v>82</v>
      </c>
      <c r="M9626" s="0" t="n">
        <v>6</v>
      </c>
      <c r="N9626" s="16" t="n">
        <f aca="false">I9626*K9626</f>
        <v>376516</v>
      </c>
      <c r="O9626" s="16" t="n">
        <f aca="false">I9626*(K9626-J9626)</f>
        <v>43554</v>
      </c>
      <c r="P9626" s="15" t="n">
        <f aca="false">K9626-J9626</f>
        <v>183</v>
      </c>
      <c r="Q9626" s="0" t="str">
        <f aca="false">IF(G9626=0,"Out of stock",IF(G9626&lt;H9626,"Understocked",IF(G9626&gt;Summary!$B$6*H9626,"Overstocked","Healthy")))</f>
        <v>Healthy</v>
      </c>
      <c r="R9626" s="0" t="str">
        <f aca="false">IF(I9626&gt;=Summary!$B$7,"Fast",IF(I9626&lt;Summary!$B$8,"Slow","Medium"))</f>
        <v>Fast</v>
      </c>
      <c r="S9626" s="15" t="n">
        <f aca="false">IF(M9626&gt;Summary!$B$5,1,0)</f>
        <v>0</v>
      </c>
      <c r="T9626" s="16" t="n">
        <f aca="false">IF(Q9626="Overstocked",(G9626-Summary!$B$6*H9626)*J9626,0)</f>
        <v>0</v>
      </c>
    </row>
    <row r="9627" customFormat="false" ht="15" hidden="false" customHeight="false" outlineLevel="0" collapsed="false">
      <c r="A9627" s="0" t="s">
        <v>9725</v>
      </c>
      <c r="B9627" s="0" t="s">
        <v>107</v>
      </c>
      <c r="C9627" s="0" t="s">
        <v>78</v>
      </c>
      <c r="D9627" s="0" t="s">
        <v>102</v>
      </c>
      <c r="E9627" s="14" t="n">
        <v>45601</v>
      </c>
      <c r="F9627" s="14" t="n">
        <v>45605</v>
      </c>
      <c r="G9627" s="0" t="n">
        <v>213</v>
      </c>
      <c r="H9627" s="0" t="n">
        <v>113</v>
      </c>
      <c r="I9627" s="0" t="n">
        <v>191</v>
      </c>
      <c r="J9627" s="0" t="n">
        <v>1918</v>
      </c>
      <c r="K9627" s="0" t="n">
        <v>2002</v>
      </c>
      <c r="L9627" s="15" t="s">
        <v>93</v>
      </c>
      <c r="M9627" s="0" t="n">
        <v>4</v>
      </c>
      <c r="N9627" s="16" t="n">
        <f aca="false">I9627*K9627</f>
        <v>382382</v>
      </c>
      <c r="O9627" s="16" t="n">
        <f aca="false">I9627*(K9627-J9627)</f>
        <v>16044</v>
      </c>
      <c r="P9627" s="15" t="n">
        <f aca="false">K9627-J9627</f>
        <v>84</v>
      </c>
      <c r="Q9627" s="0" t="str">
        <f aca="false">IF(G9627=0,"Out of stock",IF(G9627&lt;H9627,"Understocked",IF(G9627&gt;Summary!$B$6*H9627,"Overstocked","Healthy")))</f>
        <v>Healthy</v>
      </c>
      <c r="R9627" s="0" t="str">
        <f aca="false">IF(I9627&gt;=Summary!$B$7,"Fast",IF(I9627&lt;Summary!$B$8,"Slow","Medium"))</f>
        <v>Medium</v>
      </c>
      <c r="S9627" s="15" t="n">
        <f aca="false">IF(M9627&gt;Summary!$B$5,1,0)</f>
        <v>0</v>
      </c>
      <c r="T9627" s="16" t="n">
        <f aca="false">IF(Q9627="Overstocked",(G9627-Summary!$B$6*H9627)*J9627,0)</f>
        <v>0</v>
      </c>
    </row>
    <row r="9628" customFormat="false" ht="15" hidden="false" customHeight="false" outlineLevel="0" collapsed="false">
      <c r="A9628" s="0" t="s">
        <v>9726</v>
      </c>
      <c r="B9628" s="0" t="s">
        <v>89</v>
      </c>
      <c r="C9628" s="0" t="s">
        <v>85</v>
      </c>
      <c r="D9628" s="0" t="s">
        <v>90</v>
      </c>
      <c r="E9628" s="14" t="n">
        <v>45361</v>
      </c>
      <c r="F9628" s="14" t="n">
        <v>45364</v>
      </c>
      <c r="G9628" s="0" t="n">
        <v>333</v>
      </c>
      <c r="H9628" s="0" t="n">
        <v>143</v>
      </c>
      <c r="I9628" s="0" t="n">
        <v>47</v>
      </c>
      <c r="J9628" s="0" t="n">
        <v>1854</v>
      </c>
      <c r="K9628" s="0" t="n">
        <v>1975</v>
      </c>
      <c r="L9628" s="15" t="s">
        <v>97</v>
      </c>
      <c r="M9628" s="0" t="n">
        <v>3</v>
      </c>
      <c r="N9628" s="16" t="n">
        <f aca="false">I9628*K9628</f>
        <v>92825</v>
      </c>
      <c r="O9628" s="16" t="n">
        <f aca="false">I9628*(K9628-J9628)</f>
        <v>5687</v>
      </c>
      <c r="P9628" s="15" t="n">
        <f aca="false">K9628-J9628</f>
        <v>121</v>
      </c>
      <c r="Q9628" s="0" t="str">
        <f aca="false">IF(G9628=0,"Out of stock",IF(G9628&lt;H9628,"Understocked",IF(G9628&gt;Summary!$B$6*H9628,"Overstocked","Healthy")))</f>
        <v>Healthy</v>
      </c>
      <c r="R9628" s="0" t="str">
        <f aca="false">IF(I9628&gt;=Summary!$B$7,"Fast",IF(I9628&lt;Summary!$B$8,"Slow","Medium"))</f>
        <v>Slow</v>
      </c>
      <c r="S9628" s="15" t="n">
        <f aca="false">IF(M9628&gt;Summary!$B$5,1,0)</f>
        <v>0</v>
      </c>
      <c r="T9628" s="16" t="n">
        <f aca="false">IF(Q9628="Overstocked",(G9628-Summary!$B$6*H9628)*J9628,0)</f>
        <v>0</v>
      </c>
    </row>
    <row r="9629" customFormat="false" ht="15" hidden="false" customHeight="false" outlineLevel="0" collapsed="false">
      <c r="A9629" s="0" t="s">
        <v>9727</v>
      </c>
      <c r="B9629" s="0" t="s">
        <v>89</v>
      </c>
      <c r="C9629" s="0" t="s">
        <v>85</v>
      </c>
      <c r="D9629" s="0" t="s">
        <v>79</v>
      </c>
      <c r="E9629" s="14" t="n">
        <v>45014</v>
      </c>
      <c r="F9629" s="14" t="n">
        <v>45024</v>
      </c>
      <c r="G9629" s="0" t="n">
        <v>178</v>
      </c>
      <c r="H9629" s="0" t="n">
        <v>72</v>
      </c>
      <c r="I9629" s="0" t="n">
        <v>164</v>
      </c>
      <c r="J9629" s="0" t="n">
        <v>1441</v>
      </c>
      <c r="K9629" s="0" t="n">
        <v>1564</v>
      </c>
      <c r="L9629" s="15" t="s">
        <v>97</v>
      </c>
      <c r="M9629" s="0" t="n">
        <v>10</v>
      </c>
      <c r="N9629" s="16" t="n">
        <f aca="false">I9629*K9629</f>
        <v>256496</v>
      </c>
      <c r="O9629" s="16" t="n">
        <f aca="false">I9629*(K9629-J9629)</f>
        <v>20172</v>
      </c>
      <c r="P9629" s="15" t="n">
        <f aca="false">K9629-J9629</f>
        <v>123</v>
      </c>
      <c r="Q9629" s="0" t="str">
        <f aca="false">IF(G9629=0,"Out of stock",IF(G9629&lt;H9629,"Understocked",IF(G9629&gt;Summary!$B$6*H9629,"Overstocked","Healthy")))</f>
        <v>Healthy</v>
      </c>
      <c r="R9629" s="0" t="str">
        <f aca="false">IF(I9629&gt;=Summary!$B$7,"Fast",IF(I9629&lt;Summary!$B$8,"Slow","Medium"))</f>
        <v>Medium</v>
      </c>
      <c r="S9629" s="15" t="n">
        <f aca="false">IF(M9629&gt;Summary!$B$5,1,0)</f>
        <v>1</v>
      </c>
      <c r="T9629" s="16" t="n">
        <f aca="false">IF(Q9629="Overstocked",(G9629-Summary!$B$6*H9629)*J9629,0)</f>
        <v>0</v>
      </c>
    </row>
    <row r="9630" customFormat="false" ht="15" hidden="false" customHeight="false" outlineLevel="0" collapsed="false">
      <c r="A9630" s="0" t="s">
        <v>9728</v>
      </c>
      <c r="B9630" s="0" t="s">
        <v>111</v>
      </c>
      <c r="C9630" s="0" t="s">
        <v>85</v>
      </c>
      <c r="D9630" s="0" t="s">
        <v>79</v>
      </c>
      <c r="E9630" s="14" t="n">
        <v>45017</v>
      </c>
      <c r="F9630" s="14" t="n">
        <v>45021</v>
      </c>
      <c r="G9630" s="0" t="n">
        <v>333</v>
      </c>
      <c r="H9630" s="0" t="n">
        <v>78</v>
      </c>
      <c r="I9630" s="0" t="n">
        <v>252</v>
      </c>
      <c r="J9630" s="0" t="n">
        <v>1566</v>
      </c>
      <c r="K9630" s="0" t="n">
        <v>2025</v>
      </c>
      <c r="L9630" s="15" t="s">
        <v>82</v>
      </c>
      <c r="M9630" s="0" t="n">
        <v>4</v>
      </c>
      <c r="N9630" s="16" t="n">
        <f aca="false">I9630*K9630</f>
        <v>510300</v>
      </c>
      <c r="O9630" s="16" t="n">
        <f aca="false">I9630*(K9630-J9630)</f>
        <v>115668</v>
      </c>
      <c r="P9630" s="15" t="n">
        <f aca="false">K9630-J9630</f>
        <v>459</v>
      </c>
      <c r="Q9630" s="0" t="str">
        <f aca="false">IF(G9630=0,"Out of stock",IF(G9630&lt;H9630,"Understocked",IF(G9630&gt;Summary!$B$6*H9630,"Overstocked","Healthy")))</f>
        <v>Overstocked</v>
      </c>
      <c r="R9630" s="0" t="str">
        <f aca="false">IF(I9630&gt;=Summary!$B$7,"Fast",IF(I9630&lt;Summary!$B$8,"Slow","Medium"))</f>
        <v>Fast</v>
      </c>
      <c r="S9630" s="15" t="n">
        <f aca="false">IF(M9630&gt;Summary!$B$5,1,0)</f>
        <v>0</v>
      </c>
      <c r="T9630" s="16" t="n">
        <f aca="false">IF(Q9630="Overstocked",(G9630-Summary!$B$6*H9630)*J9630,0)</f>
        <v>32886</v>
      </c>
    </row>
    <row r="9631" customFormat="false" ht="15" hidden="false" customHeight="false" outlineLevel="0" collapsed="false">
      <c r="A9631" s="0" t="s">
        <v>9729</v>
      </c>
      <c r="B9631" s="0" t="s">
        <v>77</v>
      </c>
      <c r="C9631" s="0" t="s">
        <v>78</v>
      </c>
      <c r="D9631" s="0" t="s">
        <v>79</v>
      </c>
      <c r="E9631" s="14" t="n">
        <v>45606</v>
      </c>
      <c r="F9631" s="14" t="n">
        <v>45610</v>
      </c>
      <c r="G9631" s="0" t="n">
        <v>56</v>
      </c>
      <c r="H9631" s="0" t="n">
        <v>117</v>
      </c>
      <c r="I9631" s="0" t="n">
        <v>102</v>
      </c>
      <c r="J9631" s="0" t="n">
        <v>1631</v>
      </c>
      <c r="K9631" s="0" t="n">
        <v>2040</v>
      </c>
      <c r="L9631" s="15" t="s">
        <v>80</v>
      </c>
      <c r="M9631" s="0" t="n">
        <v>4</v>
      </c>
      <c r="N9631" s="16" t="n">
        <f aca="false">I9631*K9631</f>
        <v>208080</v>
      </c>
      <c r="O9631" s="16" t="n">
        <f aca="false">I9631*(K9631-J9631)</f>
        <v>41718</v>
      </c>
      <c r="P9631" s="15" t="n">
        <f aca="false">K9631-J9631</f>
        <v>409</v>
      </c>
      <c r="Q9631" s="0" t="str">
        <f aca="false">IF(G9631=0,"Out of stock",IF(G9631&lt;H9631,"Understocked",IF(G9631&gt;Summary!$B$6*H9631,"Overstocked","Healthy")))</f>
        <v>Understocked</v>
      </c>
      <c r="R9631" s="0" t="str">
        <f aca="false">IF(I9631&gt;=Summary!$B$7,"Fast",IF(I9631&lt;Summary!$B$8,"Slow","Medium"))</f>
        <v>Medium</v>
      </c>
      <c r="S9631" s="15" t="n">
        <f aca="false">IF(M9631&gt;Summary!$B$5,1,0)</f>
        <v>0</v>
      </c>
      <c r="T9631" s="16" t="n">
        <f aca="false">IF(Q9631="Overstocked",(G9631-Summary!$B$6*H9631)*J9631,0)</f>
        <v>0</v>
      </c>
    </row>
    <row r="9632" customFormat="false" ht="15" hidden="false" customHeight="false" outlineLevel="0" collapsed="false">
      <c r="A9632" s="0" t="s">
        <v>9730</v>
      </c>
      <c r="B9632" s="0" t="s">
        <v>111</v>
      </c>
      <c r="C9632" s="0" t="s">
        <v>78</v>
      </c>
      <c r="D9632" s="0" t="s">
        <v>90</v>
      </c>
      <c r="E9632" s="14" t="n">
        <v>45340</v>
      </c>
      <c r="F9632" s="14" t="n">
        <v>45343</v>
      </c>
      <c r="G9632" s="0" t="n">
        <v>3</v>
      </c>
      <c r="H9632" s="0" t="n">
        <v>137</v>
      </c>
      <c r="I9632" s="0" t="n">
        <v>46</v>
      </c>
      <c r="J9632" s="0" t="n">
        <v>833</v>
      </c>
      <c r="K9632" s="0" t="n">
        <v>1060</v>
      </c>
      <c r="L9632" s="15" t="s">
        <v>87</v>
      </c>
      <c r="M9632" s="0" t="n">
        <v>3</v>
      </c>
      <c r="N9632" s="16" t="n">
        <f aca="false">I9632*K9632</f>
        <v>48760</v>
      </c>
      <c r="O9632" s="16" t="n">
        <f aca="false">I9632*(K9632-J9632)</f>
        <v>10442</v>
      </c>
      <c r="P9632" s="15" t="n">
        <f aca="false">K9632-J9632</f>
        <v>227</v>
      </c>
      <c r="Q9632" s="0" t="str">
        <f aca="false">IF(G9632=0,"Out of stock",IF(G9632&lt;H9632,"Understocked",IF(G9632&gt;Summary!$B$6*H9632,"Overstocked","Healthy")))</f>
        <v>Understocked</v>
      </c>
      <c r="R9632" s="0" t="str">
        <f aca="false">IF(I9632&gt;=Summary!$B$7,"Fast",IF(I9632&lt;Summary!$B$8,"Slow","Medium"))</f>
        <v>Slow</v>
      </c>
      <c r="S9632" s="15" t="n">
        <f aca="false">IF(M9632&gt;Summary!$B$5,1,0)</f>
        <v>0</v>
      </c>
      <c r="T9632" s="16" t="n">
        <f aca="false">IF(Q9632="Overstocked",(G9632-Summary!$B$6*H9632)*J9632,0)</f>
        <v>0</v>
      </c>
    </row>
    <row r="9633" customFormat="false" ht="15" hidden="false" customHeight="false" outlineLevel="0" collapsed="false">
      <c r="A9633" s="0" t="s">
        <v>9731</v>
      </c>
      <c r="B9633" s="0" t="s">
        <v>111</v>
      </c>
      <c r="C9633" s="0" t="s">
        <v>96</v>
      </c>
      <c r="D9633" s="0" t="s">
        <v>79</v>
      </c>
      <c r="E9633" s="14" t="n">
        <v>45439</v>
      </c>
      <c r="F9633" s="14" t="n">
        <v>45442</v>
      </c>
      <c r="G9633" s="0" t="n">
        <v>414</v>
      </c>
      <c r="H9633" s="0" t="n">
        <v>98</v>
      </c>
      <c r="I9633" s="0" t="n">
        <v>298</v>
      </c>
      <c r="J9633" s="0" t="n">
        <v>285</v>
      </c>
      <c r="K9633" s="0" t="n">
        <v>461</v>
      </c>
      <c r="L9633" s="15" t="s">
        <v>80</v>
      </c>
      <c r="M9633" s="0" t="n">
        <v>3</v>
      </c>
      <c r="N9633" s="16" t="n">
        <f aca="false">I9633*K9633</f>
        <v>137378</v>
      </c>
      <c r="O9633" s="16" t="n">
        <f aca="false">I9633*(K9633-J9633)</f>
        <v>52448</v>
      </c>
      <c r="P9633" s="15" t="n">
        <f aca="false">K9633-J9633</f>
        <v>176</v>
      </c>
      <c r="Q9633" s="0" t="str">
        <f aca="false">IF(G9633=0,"Out of stock",IF(G9633&lt;H9633,"Understocked",IF(G9633&gt;Summary!$B$6*H9633,"Overstocked","Healthy")))</f>
        <v>Overstocked</v>
      </c>
      <c r="R9633" s="0" t="str">
        <f aca="false">IF(I9633&gt;=Summary!$B$7,"Fast",IF(I9633&lt;Summary!$B$8,"Slow","Medium"))</f>
        <v>Fast</v>
      </c>
      <c r="S9633" s="15" t="n">
        <f aca="false">IF(M9633&gt;Summary!$B$5,1,0)</f>
        <v>0</v>
      </c>
      <c r="T9633" s="16" t="n">
        <f aca="false">IF(Q9633="Overstocked",(G9633-Summary!$B$6*H9633)*J9633,0)</f>
        <v>6270</v>
      </c>
    </row>
    <row r="9634" customFormat="false" ht="15" hidden="false" customHeight="false" outlineLevel="0" collapsed="false">
      <c r="A9634" s="0" t="s">
        <v>9732</v>
      </c>
      <c r="B9634" s="0" t="s">
        <v>107</v>
      </c>
      <c r="C9634" s="0" t="s">
        <v>85</v>
      </c>
      <c r="D9634" s="0" t="s">
        <v>86</v>
      </c>
      <c r="E9634" s="14" t="n">
        <v>45617</v>
      </c>
      <c r="F9634" s="14" t="n">
        <v>45627</v>
      </c>
      <c r="G9634" s="0" t="n">
        <v>166</v>
      </c>
      <c r="H9634" s="0" t="n">
        <v>53</v>
      </c>
      <c r="I9634" s="0" t="n">
        <v>281</v>
      </c>
      <c r="J9634" s="0" t="n">
        <v>583</v>
      </c>
      <c r="K9634" s="0" t="n">
        <v>641</v>
      </c>
      <c r="L9634" s="15" t="s">
        <v>93</v>
      </c>
      <c r="M9634" s="0" t="n">
        <v>10</v>
      </c>
      <c r="N9634" s="16" t="n">
        <f aca="false">I9634*K9634</f>
        <v>180121</v>
      </c>
      <c r="O9634" s="16" t="n">
        <f aca="false">I9634*(K9634-J9634)</f>
        <v>16298</v>
      </c>
      <c r="P9634" s="15" t="n">
        <f aca="false">K9634-J9634</f>
        <v>58</v>
      </c>
      <c r="Q9634" s="0" t="str">
        <f aca="false">IF(G9634=0,"Out of stock",IF(G9634&lt;H9634,"Understocked",IF(G9634&gt;Summary!$B$6*H9634,"Overstocked","Healthy")))</f>
        <v>Healthy</v>
      </c>
      <c r="R9634" s="0" t="str">
        <f aca="false">IF(I9634&gt;=Summary!$B$7,"Fast",IF(I9634&lt;Summary!$B$8,"Slow","Medium"))</f>
        <v>Fast</v>
      </c>
      <c r="S9634" s="15" t="n">
        <f aca="false">IF(M9634&gt;Summary!$B$5,1,0)</f>
        <v>1</v>
      </c>
      <c r="T9634" s="16" t="n">
        <f aca="false">IF(Q9634="Overstocked",(G9634-Summary!$B$6*H9634)*J9634,0)</f>
        <v>0</v>
      </c>
    </row>
    <row r="9635" customFormat="false" ht="15" hidden="false" customHeight="false" outlineLevel="0" collapsed="false">
      <c r="A9635" s="0" t="s">
        <v>9733</v>
      </c>
      <c r="B9635" s="0" t="s">
        <v>84</v>
      </c>
      <c r="C9635" s="0" t="s">
        <v>96</v>
      </c>
      <c r="D9635" s="0" t="s">
        <v>92</v>
      </c>
      <c r="E9635" s="14" t="n">
        <v>45193</v>
      </c>
      <c r="F9635" s="14" t="n">
        <v>45201</v>
      </c>
      <c r="G9635" s="0" t="n">
        <v>327</v>
      </c>
      <c r="H9635" s="0" t="n">
        <v>79</v>
      </c>
      <c r="I9635" s="0" t="n">
        <v>14</v>
      </c>
      <c r="J9635" s="0" t="n">
        <v>1979</v>
      </c>
      <c r="K9635" s="0" t="n">
        <v>2082</v>
      </c>
      <c r="L9635" s="15" t="s">
        <v>80</v>
      </c>
      <c r="M9635" s="0" t="n">
        <v>8</v>
      </c>
      <c r="N9635" s="16" t="n">
        <f aca="false">I9635*K9635</f>
        <v>29148</v>
      </c>
      <c r="O9635" s="16" t="n">
        <f aca="false">I9635*(K9635-J9635)</f>
        <v>1442</v>
      </c>
      <c r="P9635" s="15" t="n">
        <f aca="false">K9635-J9635</f>
        <v>103</v>
      </c>
      <c r="Q9635" s="0" t="str">
        <f aca="false">IF(G9635=0,"Out of stock",IF(G9635&lt;H9635,"Understocked",IF(G9635&gt;Summary!$B$6*H9635,"Overstocked","Healthy")))</f>
        <v>Overstocked</v>
      </c>
      <c r="R9635" s="0" t="str">
        <f aca="false">IF(I9635&gt;=Summary!$B$7,"Fast",IF(I9635&lt;Summary!$B$8,"Slow","Medium"))</f>
        <v>Slow</v>
      </c>
      <c r="S9635" s="15" t="n">
        <f aca="false">IF(M9635&gt;Summary!$B$5,1,0)</f>
        <v>1</v>
      </c>
      <c r="T9635" s="16" t="n">
        <f aca="false">IF(Q9635="Overstocked",(G9635-Summary!$B$6*H9635)*J9635,0)</f>
        <v>21769</v>
      </c>
    </row>
    <row r="9636" customFormat="false" ht="15" hidden="false" customHeight="false" outlineLevel="0" collapsed="false">
      <c r="A9636" s="0" t="s">
        <v>9734</v>
      </c>
      <c r="B9636" s="0" t="s">
        <v>113</v>
      </c>
      <c r="C9636" s="0" t="s">
        <v>78</v>
      </c>
      <c r="D9636" s="0" t="s">
        <v>90</v>
      </c>
      <c r="E9636" s="14" t="n">
        <v>45466</v>
      </c>
      <c r="F9636" s="14" t="n">
        <v>45472</v>
      </c>
      <c r="G9636" s="0" t="n">
        <v>266</v>
      </c>
      <c r="H9636" s="0" t="n">
        <v>121</v>
      </c>
      <c r="I9636" s="0" t="n">
        <v>216</v>
      </c>
      <c r="J9636" s="0" t="n">
        <v>892</v>
      </c>
      <c r="K9636" s="0" t="n">
        <v>1273</v>
      </c>
      <c r="L9636" s="15" t="s">
        <v>80</v>
      </c>
      <c r="M9636" s="0" t="n">
        <v>6</v>
      </c>
      <c r="N9636" s="16" t="n">
        <f aca="false">I9636*K9636</f>
        <v>274968</v>
      </c>
      <c r="O9636" s="16" t="n">
        <f aca="false">I9636*(K9636-J9636)</f>
        <v>82296</v>
      </c>
      <c r="P9636" s="15" t="n">
        <f aca="false">K9636-J9636</f>
        <v>381</v>
      </c>
      <c r="Q9636" s="0" t="str">
        <f aca="false">IF(G9636=0,"Out of stock",IF(G9636&lt;H9636,"Understocked",IF(G9636&gt;Summary!$B$6*H9636,"Overstocked","Healthy")))</f>
        <v>Healthy</v>
      </c>
      <c r="R9636" s="0" t="str">
        <f aca="false">IF(I9636&gt;=Summary!$B$7,"Fast",IF(I9636&lt;Summary!$B$8,"Slow","Medium"))</f>
        <v>Fast</v>
      </c>
      <c r="S9636" s="15" t="n">
        <f aca="false">IF(M9636&gt;Summary!$B$5,1,0)</f>
        <v>0</v>
      </c>
      <c r="T9636" s="16" t="n">
        <f aca="false">IF(Q9636="Overstocked",(G9636-Summary!$B$6*H9636)*J9636,0)</f>
        <v>0</v>
      </c>
    </row>
    <row r="9637" customFormat="false" ht="15" hidden="false" customHeight="false" outlineLevel="0" collapsed="false">
      <c r="A9637" s="0" t="s">
        <v>9735</v>
      </c>
      <c r="B9637" s="0" t="s">
        <v>107</v>
      </c>
      <c r="C9637" s="0" t="s">
        <v>104</v>
      </c>
      <c r="D9637" s="0" t="s">
        <v>79</v>
      </c>
      <c r="E9637" s="14" t="n">
        <v>45041</v>
      </c>
      <c r="F9637" s="14" t="n">
        <v>45046</v>
      </c>
      <c r="G9637" s="0" t="n">
        <v>307</v>
      </c>
      <c r="H9637" s="0" t="n">
        <v>133</v>
      </c>
      <c r="I9637" s="0" t="n">
        <v>33</v>
      </c>
      <c r="J9637" s="0" t="n">
        <v>1875</v>
      </c>
      <c r="K9637" s="0" t="n">
        <v>2084</v>
      </c>
      <c r="L9637" s="15" t="s">
        <v>80</v>
      </c>
      <c r="M9637" s="0" t="n">
        <v>5</v>
      </c>
      <c r="N9637" s="16" t="n">
        <f aca="false">I9637*K9637</f>
        <v>68772</v>
      </c>
      <c r="O9637" s="16" t="n">
        <f aca="false">I9637*(K9637-J9637)</f>
        <v>6897</v>
      </c>
      <c r="P9637" s="15" t="n">
        <f aca="false">K9637-J9637</f>
        <v>209</v>
      </c>
      <c r="Q9637" s="0" t="str">
        <f aca="false">IF(G9637=0,"Out of stock",IF(G9637&lt;H9637,"Understocked",IF(G9637&gt;Summary!$B$6*H9637,"Overstocked","Healthy")))</f>
        <v>Healthy</v>
      </c>
      <c r="R9637" s="0" t="str">
        <f aca="false">IF(I9637&gt;=Summary!$B$7,"Fast",IF(I9637&lt;Summary!$B$8,"Slow","Medium"))</f>
        <v>Slow</v>
      </c>
      <c r="S9637" s="15" t="n">
        <f aca="false">IF(M9637&gt;Summary!$B$5,1,0)</f>
        <v>0</v>
      </c>
      <c r="T9637" s="16" t="n">
        <f aca="false">IF(Q9637="Overstocked",(G9637-Summary!$B$6*H9637)*J9637,0)</f>
        <v>0</v>
      </c>
    </row>
    <row r="9638" customFormat="false" ht="15" hidden="false" customHeight="false" outlineLevel="0" collapsed="false">
      <c r="A9638" s="0" t="s">
        <v>9736</v>
      </c>
      <c r="B9638" s="0" t="s">
        <v>107</v>
      </c>
      <c r="C9638" s="0" t="s">
        <v>85</v>
      </c>
      <c r="D9638" s="0" t="s">
        <v>86</v>
      </c>
      <c r="E9638" s="14" t="n">
        <v>45085</v>
      </c>
      <c r="F9638" s="14" t="n">
        <v>45087</v>
      </c>
      <c r="G9638" s="0" t="n">
        <v>358</v>
      </c>
      <c r="H9638" s="0" t="n">
        <v>86</v>
      </c>
      <c r="I9638" s="0" t="n">
        <v>156</v>
      </c>
      <c r="J9638" s="0" t="n">
        <v>1482</v>
      </c>
      <c r="K9638" s="0" t="n">
        <v>1927</v>
      </c>
      <c r="L9638" s="15" t="s">
        <v>93</v>
      </c>
      <c r="M9638" s="0" t="n">
        <v>2</v>
      </c>
      <c r="N9638" s="16" t="n">
        <f aca="false">I9638*K9638</f>
        <v>300612</v>
      </c>
      <c r="O9638" s="16" t="n">
        <f aca="false">I9638*(K9638-J9638)</f>
        <v>69420</v>
      </c>
      <c r="P9638" s="15" t="n">
        <f aca="false">K9638-J9638</f>
        <v>445</v>
      </c>
      <c r="Q9638" s="0" t="str">
        <f aca="false">IF(G9638=0,"Out of stock",IF(G9638&lt;H9638,"Understocked",IF(G9638&gt;Summary!$B$6*H9638,"Overstocked","Healthy")))</f>
        <v>Overstocked</v>
      </c>
      <c r="R9638" s="0" t="str">
        <f aca="false">IF(I9638&gt;=Summary!$B$7,"Fast",IF(I9638&lt;Summary!$B$8,"Slow","Medium"))</f>
        <v>Medium</v>
      </c>
      <c r="S9638" s="15" t="n">
        <f aca="false">IF(M9638&gt;Summary!$B$5,1,0)</f>
        <v>0</v>
      </c>
      <c r="T9638" s="16" t="n">
        <f aca="false">IF(Q9638="Overstocked",(G9638-Summary!$B$6*H9638)*J9638,0)</f>
        <v>20748</v>
      </c>
    </row>
    <row r="9639" customFormat="false" ht="15" hidden="false" customHeight="false" outlineLevel="0" collapsed="false">
      <c r="A9639" s="0" t="s">
        <v>9737</v>
      </c>
      <c r="B9639" s="0" t="s">
        <v>95</v>
      </c>
      <c r="C9639" s="0" t="s">
        <v>96</v>
      </c>
      <c r="D9639" s="0" t="s">
        <v>86</v>
      </c>
      <c r="E9639" s="14" t="n">
        <v>45181</v>
      </c>
      <c r="F9639" s="14" t="n">
        <v>45191</v>
      </c>
      <c r="G9639" s="0" t="n">
        <v>463</v>
      </c>
      <c r="H9639" s="0" t="n">
        <v>131</v>
      </c>
      <c r="I9639" s="0" t="n">
        <v>243</v>
      </c>
      <c r="J9639" s="0" t="n">
        <v>1742</v>
      </c>
      <c r="K9639" s="0" t="n">
        <v>2196</v>
      </c>
      <c r="L9639" s="15" t="s">
        <v>93</v>
      </c>
      <c r="M9639" s="0" t="n">
        <v>10</v>
      </c>
      <c r="N9639" s="16" t="n">
        <f aca="false">I9639*K9639</f>
        <v>533628</v>
      </c>
      <c r="O9639" s="16" t="n">
        <f aca="false">I9639*(K9639-J9639)</f>
        <v>110322</v>
      </c>
      <c r="P9639" s="15" t="n">
        <f aca="false">K9639-J9639</f>
        <v>454</v>
      </c>
      <c r="Q9639" s="0" t="str">
        <f aca="false">IF(G9639=0,"Out of stock",IF(G9639&lt;H9639,"Understocked",IF(G9639&gt;Summary!$B$6*H9639,"Overstocked","Healthy")))</f>
        <v>Healthy</v>
      </c>
      <c r="R9639" s="0" t="str">
        <f aca="false">IF(I9639&gt;=Summary!$B$7,"Fast",IF(I9639&lt;Summary!$B$8,"Slow","Medium"))</f>
        <v>Fast</v>
      </c>
      <c r="S9639" s="15" t="n">
        <f aca="false">IF(M9639&gt;Summary!$B$5,1,0)</f>
        <v>1</v>
      </c>
      <c r="T9639" s="16" t="n">
        <f aca="false">IF(Q9639="Overstocked",(G9639-Summary!$B$6*H9639)*J9639,0)</f>
        <v>0</v>
      </c>
    </row>
    <row r="9640" customFormat="false" ht="15" hidden="false" customHeight="false" outlineLevel="0" collapsed="false">
      <c r="A9640" s="0" t="s">
        <v>9738</v>
      </c>
      <c r="B9640" s="0" t="s">
        <v>95</v>
      </c>
      <c r="C9640" s="0" t="s">
        <v>78</v>
      </c>
      <c r="D9640" s="0" t="s">
        <v>90</v>
      </c>
      <c r="E9640" s="14" t="n">
        <v>45247</v>
      </c>
      <c r="F9640" s="14" t="n">
        <v>45257</v>
      </c>
      <c r="G9640" s="0" t="n">
        <v>352</v>
      </c>
      <c r="H9640" s="0" t="n">
        <v>77</v>
      </c>
      <c r="I9640" s="0" t="n">
        <v>156</v>
      </c>
      <c r="J9640" s="0" t="n">
        <v>1495</v>
      </c>
      <c r="K9640" s="0" t="n">
        <v>1659</v>
      </c>
      <c r="L9640" s="15" t="s">
        <v>97</v>
      </c>
      <c r="M9640" s="0" t="n">
        <v>10</v>
      </c>
      <c r="N9640" s="16" t="n">
        <f aca="false">I9640*K9640</f>
        <v>258804</v>
      </c>
      <c r="O9640" s="16" t="n">
        <f aca="false">I9640*(K9640-J9640)</f>
        <v>25584</v>
      </c>
      <c r="P9640" s="15" t="n">
        <f aca="false">K9640-J9640</f>
        <v>164</v>
      </c>
      <c r="Q9640" s="0" t="str">
        <f aca="false">IF(G9640=0,"Out of stock",IF(G9640&lt;H9640,"Understocked",IF(G9640&gt;Summary!$B$6*H9640,"Overstocked","Healthy")))</f>
        <v>Overstocked</v>
      </c>
      <c r="R9640" s="0" t="str">
        <f aca="false">IF(I9640&gt;=Summary!$B$7,"Fast",IF(I9640&lt;Summary!$B$8,"Slow","Medium"))</f>
        <v>Medium</v>
      </c>
      <c r="S9640" s="15" t="n">
        <f aca="false">IF(M9640&gt;Summary!$B$5,1,0)</f>
        <v>1</v>
      </c>
      <c r="T9640" s="16" t="n">
        <f aca="false">IF(Q9640="Overstocked",(G9640-Summary!$B$6*H9640)*J9640,0)</f>
        <v>65780</v>
      </c>
    </row>
    <row r="9641" customFormat="false" ht="15" hidden="false" customHeight="false" outlineLevel="0" collapsed="false">
      <c r="A9641" s="0" t="s">
        <v>9739</v>
      </c>
      <c r="B9641" s="0" t="s">
        <v>101</v>
      </c>
      <c r="C9641" s="0" t="s">
        <v>78</v>
      </c>
      <c r="D9641" s="0" t="s">
        <v>102</v>
      </c>
      <c r="E9641" s="14" t="n">
        <v>44990</v>
      </c>
      <c r="F9641" s="14" t="n">
        <v>44991</v>
      </c>
      <c r="G9641" s="0" t="n">
        <v>258</v>
      </c>
      <c r="H9641" s="0" t="n">
        <v>66</v>
      </c>
      <c r="I9641" s="0" t="n">
        <v>150</v>
      </c>
      <c r="J9641" s="0" t="n">
        <v>1620</v>
      </c>
      <c r="K9641" s="0" t="n">
        <v>2069</v>
      </c>
      <c r="L9641" s="15" t="s">
        <v>87</v>
      </c>
      <c r="M9641" s="0" t="n">
        <v>1</v>
      </c>
      <c r="N9641" s="16" t="n">
        <f aca="false">I9641*K9641</f>
        <v>310350</v>
      </c>
      <c r="O9641" s="16" t="n">
        <f aca="false">I9641*(K9641-J9641)</f>
        <v>67350</v>
      </c>
      <c r="P9641" s="15" t="n">
        <f aca="false">K9641-J9641</f>
        <v>449</v>
      </c>
      <c r="Q9641" s="0" t="str">
        <f aca="false">IF(G9641=0,"Out of stock",IF(G9641&lt;H9641,"Understocked",IF(G9641&gt;Summary!$B$6*H9641,"Overstocked","Healthy")))</f>
        <v>Healthy</v>
      </c>
      <c r="R9641" s="0" t="str">
        <f aca="false">IF(I9641&gt;=Summary!$B$7,"Fast",IF(I9641&lt;Summary!$B$8,"Slow","Medium"))</f>
        <v>Medium</v>
      </c>
      <c r="S9641" s="15" t="n">
        <f aca="false">IF(M9641&gt;Summary!$B$5,1,0)</f>
        <v>0</v>
      </c>
      <c r="T9641" s="16" t="n">
        <f aca="false">IF(Q9641="Overstocked",(G9641-Summary!$B$6*H9641)*J9641,0)</f>
        <v>0</v>
      </c>
    </row>
    <row r="9642" customFormat="false" ht="15" hidden="false" customHeight="false" outlineLevel="0" collapsed="false">
      <c r="A9642" s="0" t="s">
        <v>9740</v>
      </c>
      <c r="B9642" s="0" t="s">
        <v>123</v>
      </c>
      <c r="C9642" s="0" t="s">
        <v>104</v>
      </c>
      <c r="D9642" s="0" t="s">
        <v>90</v>
      </c>
      <c r="E9642" s="14" t="n">
        <v>45322</v>
      </c>
      <c r="F9642" s="14" t="n">
        <v>45325</v>
      </c>
      <c r="G9642" s="0" t="n">
        <v>92</v>
      </c>
      <c r="H9642" s="0" t="n">
        <v>98</v>
      </c>
      <c r="I9642" s="0" t="n">
        <v>276</v>
      </c>
      <c r="J9642" s="0" t="n">
        <v>257</v>
      </c>
      <c r="K9642" s="0" t="n">
        <v>567</v>
      </c>
      <c r="L9642" s="15" t="s">
        <v>97</v>
      </c>
      <c r="M9642" s="0" t="n">
        <v>3</v>
      </c>
      <c r="N9642" s="16" t="n">
        <f aca="false">I9642*K9642</f>
        <v>156492</v>
      </c>
      <c r="O9642" s="16" t="n">
        <f aca="false">I9642*(K9642-J9642)</f>
        <v>85560</v>
      </c>
      <c r="P9642" s="15" t="n">
        <f aca="false">K9642-J9642</f>
        <v>310</v>
      </c>
      <c r="Q9642" s="0" t="str">
        <f aca="false">IF(G9642=0,"Out of stock",IF(G9642&lt;H9642,"Understocked",IF(G9642&gt;Summary!$B$6*H9642,"Overstocked","Healthy")))</f>
        <v>Understocked</v>
      </c>
      <c r="R9642" s="0" t="str">
        <f aca="false">IF(I9642&gt;=Summary!$B$7,"Fast",IF(I9642&lt;Summary!$B$8,"Slow","Medium"))</f>
        <v>Fast</v>
      </c>
      <c r="S9642" s="15" t="n">
        <f aca="false">IF(M9642&gt;Summary!$B$5,1,0)</f>
        <v>0</v>
      </c>
      <c r="T9642" s="16" t="n">
        <f aca="false">IF(Q9642="Overstocked",(G9642-Summary!$B$6*H9642)*J9642,0)</f>
        <v>0</v>
      </c>
    </row>
    <row r="9643" customFormat="false" ht="15" hidden="false" customHeight="false" outlineLevel="0" collapsed="false">
      <c r="A9643" s="0" t="s">
        <v>9741</v>
      </c>
      <c r="B9643" s="0" t="s">
        <v>95</v>
      </c>
      <c r="C9643" s="0" t="s">
        <v>96</v>
      </c>
      <c r="D9643" s="0" t="s">
        <v>102</v>
      </c>
      <c r="E9643" s="14" t="n">
        <v>45216</v>
      </c>
      <c r="F9643" s="14" t="n">
        <v>45218</v>
      </c>
      <c r="G9643" s="0" t="n">
        <v>237</v>
      </c>
      <c r="H9643" s="0" t="n">
        <v>102</v>
      </c>
      <c r="I9643" s="0" t="n">
        <v>240</v>
      </c>
      <c r="J9643" s="0" t="n">
        <v>1458</v>
      </c>
      <c r="K9643" s="0" t="n">
        <v>1530</v>
      </c>
      <c r="L9643" s="15" t="s">
        <v>80</v>
      </c>
      <c r="M9643" s="0" t="n">
        <v>2</v>
      </c>
      <c r="N9643" s="16" t="n">
        <f aca="false">I9643*K9643</f>
        <v>367200</v>
      </c>
      <c r="O9643" s="16" t="n">
        <f aca="false">I9643*(K9643-J9643)</f>
        <v>17280</v>
      </c>
      <c r="P9643" s="15" t="n">
        <f aca="false">K9643-J9643</f>
        <v>72</v>
      </c>
      <c r="Q9643" s="0" t="str">
        <f aca="false">IF(G9643=0,"Out of stock",IF(G9643&lt;H9643,"Understocked",IF(G9643&gt;Summary!$B$6*H9643,"Overstocked","Healthy")))</f>
        <v>Healthy</v>
      </c>
      <c r="R9643" s="0" t="str">
        <f aca="false">IF(I9643&gt;=Summary!$B$7,"Fast",IF(I9643&lt;Summary!$B$8,"Slow","Medium"))</f>
        <v>Fast</v>
      </c>
      <c r="S9643" s="15" t="n">
        <f aca="false">IF(M9643&gt;Summary!$B$5,1,0)</f>
        <v>0</v>
      </c>
      <c r="T9643" s="16" t="n">
        <f aca="false">IF(Q9643="Overstocked",(G9643-Summary!$B$6*H9643)*J9643,0)</f>
        <v>0</v>
      </c>
    </row>
    <row r="9644" customFormat="false" ht="15" hidden="false" customHeight="false" outlineLevel="0" collapsed="false">
      <c r="A9644" s="0" t="s">
        <v>9742</v>
      </c>
      <c r="B9644" s="0" t="s">
        <v>101</v>
      </c>
      <c r="C9644" s="0" t="s">
        <v>78</v>
      </c>
      <c r="D9644" s="0" t="s">
        <v>86</v>
      </c>
      <c r="E9644" s="14" t="n">
        <v>45092</v>
      </c>
      <c r="F9644" s="14" t="n">
        <v>45094</v>
      </c>
      <c r="G9644" s="0" t="n">
        <v>450</v>
      </c>
      <c r="H9644" s="0" t="n">
        <v>118</v>
      </c>
      <c r="I9644" s="0" t="n">
        <v>97</v>
      </c>
      <c r="J9644" s="0" t="n">
        <v>665</v>
      </c>
      <c r="K9644" s="0" t="n">
        <v>1059</v>
      </c>
      <c r="L9644" s="15" t="s">
        <v>93</v>
      </c>
      <c r="M9644" s="0" t="n">
        <v>2</v>
      </c>
      <c r="N9644" s="16" t="n">
        <f aca="false">I9644*K9644</f>
        <v>102723</v>
      </c>
      <c r="O9644" s="16" t="n">
        <f aca="false">I9644*(K9644-J9644)</f>
        <v>38218</v>
      </c>
      <c r="P9644" s="15" t="n">
        <f aca="false">K9644-J9644</f>
        <v>394</v>
      </c>
      <c r="Q9644" s="0" t="str">
        <f aca="false">IF(G9644=0,"Out of stock",IF(G9644&lt;H9644,"Understocked",IF(G9644&gt;Summary!$B$6*H9644,"Overstocked","Healthy")))</f>
        <v>Healthy</v>
      </c>
      <c r="R9644" s="0" t="str">
        <f aca="false">IF(I9644&gt;=Summary!$B$7,"Fast",IF(I9644&lt;Summary!$B$8,"Slow","Medium"))</f>
        <v>Slow</v>
      </c>
      <c r="S9644" s="15" t="n">
        <f aca="false">IF(M9644&gt;Summary!$B$5,1,0)</f>
        <v>0</v>
      </c>
      <c r="T9644" s="16" t="n">
        <f aca="false">IF(Q9644="Overstocked",(G9644-Summary!$B$6*H9644)*J9644,0)</f>
        <v>0</v>
      </c>
    </row>
    <row r="9645" customFormat="false" ht="15" hidden="false" customHeight="false" outlineLevel="0" collapsed="false">
      <c r="A9645" s="0" t="s">
        <v>9743</v>
      </c>
      <c r="B9645" s="0" t="s">
        <v>84</v>
      </c>
      <c r="C9645" s="0" t="s">
        <v>78</v>
      </c>
      <c r="D9645" s="0" t="s">
        <v>102</v>
      </c>
      <c r="E9645" s="14" t="n">
        <v>45095</v>
      </c>
      <c r="F9645" s="14" t="n">
        <v>45100</v>
      </c>
      <c r="G9645" s="0" t="n">
        <v>36</v>
      </c>
      <c r="H9645" s="0" t="n">
        <v>119</v>
      </c>
      <c r="I9645" s="0" t="n">
        <v>116</v>
      </c>
      <c r="J9645" s="0" t="n">
        <v>1633</v>
      </c>
      <c r="K9645" s="0" t="n">
        <v>1821</v>
      </c>
      <c r="L9645" s="15" t="s">
        <v>80</v>
      </c>
      <c r="M9645" s="0" t="n">
        <v>5</v>
      </c>
      <c r="N9645" s="16" t="n">
        <f aca="false">I9645*K9645</f>
        <v>211236</v>
      </c>
      <c r="O9645" s="16" t="n">
        <f aca="false">I9645*(K9645-J9645)</f>
        <v>21808</v>
      </c>
      <c r="P9645" s="15" t="n">
        <f aca="false">K9645-J9645</f>
        <v>188</v>
      </c>
      <c r="Q9645" s="0" t="str">
        <f aca="false">IF(G9645=0,"Out of stock",IF(G9645&lt;H9645,"Understocked",IF(G9645&gt;Summary!$B$6*H9645,"Overstocked","Healthy")))</f>
        <v>Understocked</v>
      </c>
      <c r="R9645" s="0" t="str">
        <f aca="false">IF(I9645&gt;=Summary!$B$7,"Fast",IF(I9645&lt;Summary!$B$8,"Slow","Medium"))</f>
        <v>Medium</v>
      </c>
      <c r="S9645" s="15" t="n">
        <f aca="false">IF(M9645&gt;Summary!$B$5,1,0)</f>
        <v>0</v>
      </c>
      <c r="T9645" s="16" t="n">
        <f aca="false">IF(Q9645="Overstocked",(G9645-Summary!$B$6*H9645)*J9645,0)</f>
        <v>0</v>
      </c>
    </row>
    <row r="9646" customFormat="false" ht="15" hidden="false" customHeight="false" outlineLevel="0" collapsed="false">
      <c r="A9646" s="0" t="s">
        <v>9744</v>
      </c>
      <c r="B9646" s="0" t="s">
        <v>115</v>
      </c>
      <c r="C9646" s="0" t="s">
        <v>85</v>
      </c>
      <c r="D9646" s="0" t="s">
        <v>90</v>
      </c>
      <c r="E9646" s="14" t="n">
        <v>45376</v>
      </c>
      <c r="F9646" s="14" t="n">
        <v>45384</v>
      </c>
      <c r="G9646" s="0" t="n">
        <v>297</v>
      </c>
      <c r="H9646" s="0" t="n">
        <v>137</v>
      </c>
      <c r="I9646" s="0" t="n">
        <v>208</v>
      </c>
      <c r="J9646" s="0" t="n">
        <v>1275</v>
      </c>
      <c r="K9646" s="0" t="n">
        <v>1404</v>
      </c>
      <c r="L9646" s="15" t="s">
        <v>80</v>
      </c>
      <c r="M9646" s="0" t="n">
        <v>8</v>
      </c>
      <c r="N9646" s="16" t="n">
        <f aca="false">I9646*K9646</f>
        <v>292032</v>
      </c>
      <c r="O9646" s="16" t="n">
        <f aca="false">I9646*(K9646-J9646)</f>
        <v>26832</v>
      </c>
      <c r="P9646" s="15" t="n">
        <f aca="false">K9646-J9646</f>
        <v>129</v>
      </c>
      <c r="Q9646" s="0" t="str">
        <f aca="false">IF(G9646=0,"Out of stock",IF(G9646&lt;H9646,"Understocked",IF(G9646&gt;Summary!$B$6*H9646,"Overstocked","Healthy")))</f>
        <v>Healthy</v>
      </c>
      <c r="R9646" s="0" t="str">
        <f aca="false">IF(I9646&gt;=Summary!$B$7,"Fast",IF(I9646&lt;Summary!$B$8,"Slow","Medium"))</f>
        <v>Fast</v>
      </c>
      <c r="S9646" s="15" t="n">
        <f aca="false">IF(M9646&gt;Summary!$B$5,1,0)</f>
        <v>1</v>
      </c>
      <c r="T9646" s="16" t="n">
        <f aca="false">IF(Q9646="Overstocked",(G9646-Summary!$B$6*H9646)*J9646,0)</f>
        <v>0</v>
      </c>
    </row>
    <row r="9647" customFormat="false" ht="15" hidden="false" customHeight="false" outlineLevel="0" collapsed="false">
      <c r="A9647" s="0" t="s">
        <v>9745</v>
      </c>
      <c r="B9647" s="0" t="s">
        <v>101</v>
      </c>
      <c r="C9647" s="0" t="s">
        <v>85</v>
      </c>
      <c r="D9647" s="0" t="s">
        <v>92</v>
      </c>
      <c r="E9647" s="14" t="n">
        <v>45475</v>
      </c>
      <c r="F9647" s="14" t="n">
        <v>45483</v>
      </c>
      <c r="G9647" s="0" t="n">
        <v>433</v>
      </c>
      <c r="H9647" s="0" t="n">
        <v>112</v>
      </c>
      <c r="I9647" s="0" t="n">
        <v>242</v>
      </c>
      <c r="J9647" s="0" t="n">
        <v>1510</v>
      </c>
      <c r="K9647" s="0" t="n">
        <v>1832</v>
      </c>
      <c r="L9647" s="15" t="s">
        <v>97</v>
      </c>
      <c r="M9647" s="0" t="n">
        <v>8</v>
      </c>
      <c r="N9647" s="16" t="n">
        <f aca="false">I9647*K9647</f>
        <v>443344</v>
      </c>
      <c r="O9647" s="16" t="n">
        <f aca="false">I9647*(K9647-J9647)</f>
        <v>77924</v>
      </c>
      <c r="P9647" s="15" t="n">
        <f aca="false">K9647-J9647</f>
        <v>322</v>
      </c>
      <c r="Q9647" s="0" t="str">
        <f aca="false">IF(G9647=0,"Out of stock",IF(G9647&lt;H9647,"Understocked",IF(G9647&gt;Summary!$B$6*H9647,"Overstocked","Healthy")))</f>
        <v>Healthy</v>
      </c>
      <c r="R9647" s="0" t="str">
        <f aca="false">IF(I9647&gt;=Summary!$B$7,"Fast",IF(I9647&lt;Summary!$B$8,"Slow","Medium"))</f>
        <v>Fast</v>
      </c>
      <c r="S9647" s="15" t="n">
        <f aca="false">IF(M9647&gt;Summary!$B$5,1,0)</f>
        <v>1</v>
      </c>
      <c r="T9647" s="16" t="n">
        <f aca="false">IF(Q9647="Overstocked",(G9647-Summary!$B$6*H9647)*J9647,0)</f>
        <v>0</v>
      </c>
    </row>
    <row r="9648" customFormat="false" ht="15" hidden="false" customHeight="false" outlineLevel="0" collapsed="false">
      <c r="A9648" s="0" t="s">
        <v>9746</v>
      </c>
      <c r="B9648" s="0" t="s">
        <v>113</v>
      </c>
      <c r="C9648" s="0" t="s">
        <v>78</v>
      </c>
      <c r="D9648" s="0" t="s">
        <v>92</v>
      </c>
      <c r="E9648" s="14" t="n">
        <v>45633</v>
      </c>
      <c r="F9648" s="14" t="n">
        <v>45638</v>
      </c>
      <c r="G9648" s="0" t="n">
        <v>111</v>
      </c>
      <c r="H9648" s="0" t="n">
        <v>113</v>
      </c>
      <c r="I9648" s="0" t="n">
        <v>114</v>
      </c>
      <c r="J9648" s="0" t="n">
        <v>1322</v>
      </c>
      <c r="K9648" s="0" t="n">
        <v>1472</v>
      </c>
      <c r="L9648" s="15" t="s">
        <v>82</v>
      </c>
      <c r="M9648" s="0" t="n">
        <v>5</v>
      </c>
      <c r="N9648" s="16" t="n">
        <f aca="false">I9648*K9648</f>
        <v>167808</v>
      </c>
      <c r="O9648" s="16" t="n">
        <f aca="false">I9648*(K9648-J9648)</f>
        <v>17100</v>
      </c>
      <c r="P9648" s="15" t="n">
        <f aca="false">K9648-J9648</f>
        <v>150</v>
      </c>
      <c r="Q9648" s="0" t="str">
        <f aca="false">IF(G9648=0,"Out of stock",IF(G9648&lt;H9648,"Understocked",IF(G9648&gt;Summary!$B$6*H9648,"Overstocked","Healthy")))</f>
        <v>Understocked</v>
      </c>
      <c r="R9648" s="0" t="str">
        <f aca="false">IF(I9648&gt;=Summary!$B$7,"Fast",IF(I9648&lt;Summary!$B$8,"Slow","Medium"))</f>
        <v>Medium</v>
      </c>
      <c r="S9648" s="15" t="n">
        <f aca="false">IF(M9648&gt;Summary!$B$5,1,0)</f>
        <v>0</v>
      </c>
      <c r="T9648" s="16" t="n">
        <f aca="false">IF(Q9648="Overstocked",(G9648-Summary!$B$6*H9648)*J9648,0)</f>
        <v>0</v>
      </c>
    </row>
    <row r="9649" customFormat="false" ht="15" hidden="false" customHeight="false" outlineLevel="0" collapsed="false">
      <c r="A9649" s="0" t="s">
        <v>9747</v>
      </c>
      <c r="B9649" s="0" t="s">
        <v>123</v>
      </c>
      <c r="C9649" s="0" t="s">
        <v>78</v>
      </c>
      <c r="D9649" s="0" t="s">
        <v>86</v>
      </c>
      <c r="E9649" s="14" t="n">
        <v>45589</v>
      </c>
      <c r="F9649" s="14" t="n">
        <v>45590</v>
      </c>
      <c r="G9649" s="0" t="n">
        <v>299</v>
      </c>
      <c r="H9649" s="0" t="n">
        <v>86</v>
      </c>
      <c r="I9649" s="0" t="n">
        <v>121</v>
      </c>
      <c r="J9649" s="0" t="n">
        <v>1443</v>
      </c>
      <c r="K9649" s="0" t="n">
        <v>1829</v>
      </c>
      <c r="L9649" s="15" t="s">
        <v>87</v>
      </c>
      <c r="M9649" s="0" t="n">
        <v>1</v>
      </c>
      <c r="N9649" s="16" t="n">
        <f aca="false">I9649*K9649</f>
        <v>221309</v>
      </c>
      <c r="O9649" s="16" t="n">
        <f aca="false">I9649*(K9649-J9649)</f>
        <v>46706</v>
      </c>
      <c r="P9649" s="15" t="n">
        <f aca="false">K9649-J9649</f>
        <v>386</v>
      </c>
      <c r="Q9649" s="0" t="str">
        <f aca="false">IF(G9649=0,"Out of stock",IF(G9649&lt;H9649,"Understocked",IF(G9649&gt;Summary!$B$6*H9649,"Overstocked","Healthy")))</f>
        <v>Healthy</v>
      </c>
      <c r="R9649" s="0" t="str">
        <f aca="false">IF(I9649&gt;=Summary!$B$7,"Fast",IF(I9649&lt;Summary!$B$8,"Slow","Medium"))</f>
        <v>Medium</v>
      </c>
      <c r="S9649" s="15" t="n">
        <f aca="false">IF(M9649&gt;Summary!$B$5,1,0)</f>
        <v>0</v>
      </c>
      <c r="T9649" s="16" t="n">
        <f aca="false">IF(Q9649="Overstocked",(G9649-Summary!$B$6*H9649)*J9649,0)</f>
        <v>0</v>
      </c>
    </row>
    <row r="9650" customFormat="false" ht="15" hidden="false" customHeight="false" outlineLevel="0" collapsed="false">
      <c r="A9650" s="0" t="s">
        <v>9748</v>
      </c>
      <c r="B9650" s="0" t="s">
        <v>111</v>
      </c>
      <c r="C9650" s="0" t="s">
        <v>96</v>
      </c>
      <c r="D9650" s="0" t="s">
        <v>90</v>
      </c>
      <c r="E9650" s="14" t="n">
        <v>45034</v>
      </c>
      <c r="F9650" s="14" t="n">
        <v>45035</v>
      </c>
      <c r="G9650" s="0" t="n">
        <v>417</v>
      </c>
      <c r="H9650" s="0" t="n">
        <v>85</v>
      </c>
      <c r="I9650" s="0" t="n">
        <v>63</v>
      </c>
      <c r="J9650" s="0" t="n">
        <v>1481</v>
      </c>
      <c r="K9650" s="0" t="n">
        <v>1874</v>
      </c>
      <c r="L9650" s="15" t="s">
        <v>82</v>
      </c>
      <c r="M9650" s="0" t="n">
        <v>1</v>
      </c>
      <c r="N9650" s="16" t="n">
        <f aca="false">I9650*K9650</f>
        <v>118062</v>
      </c>
      <c r="O9650" s="16" t="n">
        <f aca="false">I9650*(K9650-J9650)</f>
        <v>24759</v>
      </c>
      <c r="P9650" s="15" t="n">
        <f aca="false">K9650-J9650</f>
        <v>393</v>
      </c>
      <c r="Q9650" s="0" t="str">
        <f aca="false">IF(G9650=0,"Out of stock",IF(G9650&lt;H9650,"Understocked",IF(G9650&gt;Summary!$B$6*H9650,"Overstocked","Healthy")))</f>
        <v>Overstocked</v>
      </c>
      <c r="R9650" s="0" t="str">
        <f aca="false">IF(I9650&gt;=Summary!$B$7,"Fast",IF(I9650&lt;Summary!$B$8,"Slow","Medium"))</f>
        <v>Slow</v>
      </c>
      <c r="S9650" s="15" t="n">
        <f aca="false">IF(M9650&gt;Summary!$B$5,1,0)</f>
        <v>0</v>
      </c>
      <c r="T9650" s="16" t="n">
        <f aca="false">IF(Q9650="Overstocked",(G9650-Summary!$B$6*H9650)*J9650,0)</f>
        <v>114037</v>
      </c>
    </row>
    <row r="9651" customFormat="false" ht="15" hidden="false" customHeight="false" outlineLevel="0" collapsed="false">
      <c r="A9651" s="0" t="s">
        <v>9749</v>
      </c>
      <c r="B9651" s="0" t="s">
        <v>107</v>
      </c>
      <c r="C9651" s="0" t="s">
        <v>104</v>
      </c>
      <c r="D9651" s="0" t="s">
        <v>102</v>
      </c>
      <c r="E9651" s="14" t="n">
        <v>45437</v>
      </c>
      <c r="F9651" s="14" t="n">
        <v>45444</v>
      </c>
      <c r="G9651" s="0" t="n">
        <v>220</v>
      </c>
      <c r="H9651" s="0" t="n">
        <v>131</v>
      </c>
      <c r="I9651" s="0" t="n">
        <v>189</v>
      </c>
      <c r="J9651" s="0" t="n">
        <v>907</v>
      </c>
      <c r="K9651" s="0" t="n">
        <v>1027</v>
      </c>
      <c r="L9651" s="15" t="s">
        <v>87</v>
      </c>
      <c r="M9651" s="0" t="n">
        <v>7</v>
      </c>
      <c r="N9651" s="16" t="n">
        <f aca="false">I9651*K9651</f>
        <v>194103</v>
      </c>
      <c r="O9651" s="16" t="n">
        <f aca="false">I9651*(K9651-J9651)</f>
        <v>22680</v>
      </c>
      <c r="P9651" s="15" t="n">
        <f aca="false">K9651-J9651</f>
        <v>120</v>
      </c>
      <c r="Q9651" s="0" t="str">
        <f aca="false">IF(G9651=0,"Out of stock",IF(G9651&lt;H9651,"Understocked",IF(G9651&gt;Summary!$B$6*H9651,"Overstocked","Healthy")))</f>
        <v>Healthy</v>
      </c>
      <c r="R9651" s="0" t="str">
        <f aca="false">IF(I9651&gt;=Summary!$B$7,"Fast",IF(I9651&lt;Summary!$B$8,"Slow","Medium"))</f>
        <v>Medium</v>
      </c>
      <c r="S9651" s="15" t="n">
        <f aca="false">IF(M9651&gt;Summary!$B$5,1,0)</f>
        <v>0</v>
      </c>
      <c r="T9651" s="16" t="n">
        <f aca="false">IF(Q9651="Overstocked",(G9651-Summary!$B$6*H9651)*J9651,0)</f>
        <v>0</v>
      </c>
    </row>
    <row r="9652" customFormat="false" ht="15" hidden="false" customHeight="false" outlineLevel="0" collapsed="false">
      <c r="A9652" s="0" t="s">
        <v>9750</v>
      </c>
      <c r="B9652" s="0" t="s">
        <v>89</v>
      </c>
      <c r="C9652" s="0" t="s">
        <v>85</v>
      </c>
      <c r="D9652" s="0" t="s">
        <v>102</v>
      </c>
      <c r="E9652" s="14" t="n">
        <v>45289</v>
      </c>
      <c r="F9652" s="14" t="n">
        <v>45297</v>
      </c>
      <c r="G9652" s="0" t="n">
        <v>494</v>
      </c>
      <c r="H9652" s="0" t="n">
        <v>134</v>
      </c>
      <c r="I9652" s="0" t="n">
        <v>27</v>
      </c>
      <c r="J9652" s="0" t="n">
        <v>249</v>
      </c>
      <c r="K9652" s="0" t="n">
        <v>496</v>
      </c>
      <c r="L9652" s="15" t="s">
        <v>87</v>
      </c>
      <c r="M9652" s="0" t="n">
        <v>8</v>
      </c>
      <c r="N9652" s="16" t="n">
        <f aca="false">I9652*K9652</f>
        <v>13392</v>
      </c>
      <c r="O9652" s="16" t="n">
        <f aca="false">I9652*(K9652-J9652)</f>
        <v>6669</v>
      </c>
      <c r="P9652" s="15" t="n">
        <f aca="false">K9652-J9652</f>
        <v>247</v>
      </c>
      <c r="Q9652" s="0" t="str">
        <f aca="false">IF(G9652=0,"Out of stock",IF(G9652&lt;H9652,"Understocked",IF(G9652&gt;Summary!$B$6*H9652,"Overstocked","Healthy")))</f>
        <v>Healthy</v>
      </c>
      <c r="R9652" s="0" t="str">
        <f aca="false">IF(I9652&gt;=Summary!$B$7,"Fast",IF(I9652&lt;Summary!$B$8,"Slow","Medium"))</f>
        <v>Slow</v>
      </c>
      <c r="S9652" s="15" t="n">
        <f aca="false">IF(M9652&gt;Summary!$B$5,1,0)</f>
        <v>1</v>
      </c>
      <c r="T9652" s="16" t="n">
        <f aca="false">IF(Q9652="Overstocked",(G9652-Summary!$B$6*H9652)*J9652,0)</f>
        <v>0</v>
      </c>
    </row>
    <row r="9653" customFormat="false" ht="15" hidden="false" customHeight="false" outlineLevel="0" collapsed="false">
      <c r="A9653" s="0" t="s">
        <v>9751</v>
      </c>
      <c r="B9653" s="0" t="s">
        <v>113</v>
      </c>
      <c r="C9653" s="0" t="s">
        <v>96</v>
      </c>
      <c r="D9653" s="0" t="s">
        <v>92</v>
      </c>
      <c r="E9653" s="14" t="n">
        <v>45324</v>
      </c>
      <c r="F9653" s="14" t="n">
        <v>45334</v>
      </c>
      <c r="G9653" s="0" t="n">
        <v>178</v>
      </c>
      <c r="H9653" s="0" t="n">
        <v>101</v>
      </c>
      <c r="I9653" s="0" t="n">
        <v>208</v>
      </c>
      <c r="J9653" s="0" t="n">
        <v>452</v>
      </c>
      <c r="K9653" s="0" t="n">
        <v>847</v>
      </c>
      <c r="L9653" s="15" t="s">
        <v>97</v>
      </c>
      <c r="M9653" s="0" t="n">
        <v>10</v>
      </c>
      <c r="N9653" s="16" t="n">
        <f aca="false">I9653*K9653</f>
        <v>176176</v>
      </c>
      <c r="O9653" s="16" t="n">
        <f aca="false">I9653*(K9653-J9653)</f>
        <v>82160</v>
      </c>
      <c r="P9653" s="15" t="n">
        <f aca="false">K9653-J9653</f>
        <v>395</v>
      </c>
      <c r="Q9653" s="0" t="str">
        <f aca="false">IF(G9653=0,"Out of stock",IF(G9653&lt;H9653,"Understocked",IF(G9653&gt;Summary!$B$6*H9653,"Overstocked","Healthy")))</f>
        <v>Healthy</v>
      </c>
      <c r="R9653" s="0" t="str">
        <f aca="false">IF(I9653&gt;=Summary!$B$7,"Fast",IF(I9653&lt;Summary!$B$8,"Slow","Medium"))</f>
        <v>Fast</v>
      </c>
      <c r="S9653" s="15" t="n">
        <f aca="false">IF(M9653&gt;Summary!$B$5,1,0)</f>
        <v>1</v>
      </c>
      <c r="T9653" s="16" t="n">
        <f aca="false">IF(Q9653="Overstocked",(G9653-Summary!$B$6*H9653)*J9653,0)</f>
        <v>0</v>
      </c>
    </row>
    <row r="9654" customFormat="false" ht="15" hidden="false" customHeight="false" outlineLevel="0" collapsed="false">
      <c r="A9654" s="0" t="s">
        <v>9752</v>
      </c>
      <c r="B9654" s="0" t="s">
        <v>115</v>
      </c>
      <c r="C9654" s="0" t="s">
        <v>96</v>
      </c>
      <c r="D9654" s="0" t="s">
        <v>79</v>
      </c>
      <c r="E9654" s="14" t="n">
        <v>45510</v>
      </c>
      <c r="F9654" s="14" t="n">
        <v>45515</v>
      </c>
      <c r="G9654" s="0" t="n">
        <v>86</v>
      </c>
      <c r="H9654" s="0" t="n">
        <v>114</v>
      </c>
      <c r="I9654" s="0" t="n">
        <v>25</v>
      </c>
      <c r="J9654" s="0" t="n">
        <v>1758</v>
      </c>
      <c r="K9654" s="0" t="n">
        <v>2071</v>
      </c>
      <c r="L9654" s="15" t="s">
        <v>80</v>
      </c>
      <c r="M9654" s="0" t="n">
        <v>5</v>
      </c>
      <c r="N9654" s="16" t="n">
        <f aca="false">I9654*K9654</f>
        <v>51775</v>
      </c>
      <c r="O9654" s="16" t="n">
        <f aca="false">I9654*(K9654-J9654)</f>
        <v>7825</v>
      </c>
      <c r="P9654" s="15" t="n">
        <f aca="false">K9654-J9654</f>
        <v>313</v>
      </c>
      <c r="Q9654" s="0" t="str">
        <f aca="false">IF(G9654=0,"Out of stock",IF(G9654&lt;H9654,"Understocked",IF(G9654&gt;Summary!$B$6*H9654,"Overstocked","Healthy")))</f>
        <v>Understocked</v>
      </c>
      <c r="R9654" s="0" t="str">
        <f aca="false">IF(I9654&gt;=Summary!$B$7,"Fast",IF(I9654&lt;Summary!$B$8,"Slow","Medium"))</f>
        <v>Slow</v>
      </c>
      <c r="S9654" s="15" t="n">
        <f aca="false">IF(M9654&gt;Summary!$B$5,1,0)</f>
        <v>0</v>
      </c>
      <c r="T9654" s="16" t="n">
        <f aca="false">IF(Q9654="Overstocked",(G9654-Summary!$B$6*H9654)*J9654,0)</f>
        <v>0</v>
      </c>
    </row>
    <row r="9655" customFormat="false" ht="15" hidden="false" customHeight="false" outlineLevel="0" collapsed="false">
      <c r="A9655" s="0" t="s">
        <v>9753</v>
      </c>
      <c r="B9655" s="0" t="s">
        <v>84</v>
      </c>
      <c r="C9655" s="0" t="s">
        <v>78</v>
      </c>
      <c r="D9655" s="0" t="s">
        <v>92</v>
      </c>
      <c r="E9655" s="14" t="n">
        <v>45269</v>
      </c>
      <c r="F9655" s="14" t="n">
        <v>45278</v>
      </c>
      <c r="G9655" s="0" t="n">
        <v>496</v>
      </c>
      <c r="H9655" s="0" t="n">
        <v>62</v>
      </c>
      <c r="I9655" s="0" t="n">
        <v>71</v>
      </c>
      <c r="J9655" s="0" t="n">
        <v>476</v>
      </c>
      <c r="K9655" s="0" t="n">
        <v>666</v>
      </c>
      <c r="L9655" s="15" t="s">
        <v>93</v>
      </c>
      <c r="M9655" s="0" t="n">
        <v>9</v>
      </c>
      <c r="N9655" s="16" t="n">
        <f aca="false">I9655*K9655</f>
        <v>47286</v>
      </c>
      <c r="O9655" s="16" t="n">
        <f aca="false">I9655*(K9655-J9655)</f>
        <v>13490</v>
      </c>
      <c r="P9655" s="15" t="n">
        <f aca="false">K9655-J9655</f>
        <v>190</v>
      </c>
      <c r="Q9655" s="0" t="str">
        <f aca="false">IF(G9655=0,"Out of stock",IF(G9655&lt;H9655,"Understocked",IF(G9655&gt;Summary!$B$6*H9655,"Overstocked","Healthy")))</f>
        <v>Overstocked</v>
      </c>
      <c r="R9655" s="0" t="str">
        <f aca="false">IF(I9655&gt;=Summary!$B$7,"Fast",IF(I9655&lt;Summary!$B$8,"Slow","Medium"))</f>
        <v>Slow</v>
      </c>
      <c r="S9655" s="15" t="n">
        <f aca="false">IF(M9655&gt;Summary!$B$5,1,0)</f>
        <v>1</v>
      </c>
      <c r="T9655" s="16" t="n">
        <f aca="false">IF(Q9655="Overstocked",(G9655-Summary!$B$6*H9655)*J9655,0)</f>
        <v>118048</v>
      </c>
    </row>
    <row r="9656" customFormat="false" ht="15" hidden="false" customHeight="false" outlineLevel="0" collapsed="false">
      <c r="A9656" s="0" t="s">
        <v>9754</v>
      </c>
      <c r="B9656" s="0" t="s">
        <v>84</v>
      </c>
      <c r="C9656" s="0" t="s">
        <v>78</v>
      </c>
      <c r="D9656" s="0" t="s">
        <v>90</v>
      </c>
      <c r="E9656" s="14" t="n">
        <v>45590</v>
      </c>
      <c r="F9656" s="14" t="n">
        <v>45596</v>
      </c>
      <c r="G9656" s="0" t="n">
        <v>376</v>
      </c>
      <c r="H9656" s="0" t="n">
        <v>65</v>
      </c>
      <c r="I9656" s="0" t="n">
        <v>118</v>
      </c>
      <c r="J9656" s="0" t="n">
        <v>647</v>
      </c>
      <c r="K9656" s="0" t="n">
        <v>965</v>
      </c>
      <c r="L9656" s="15" t="s">
        <v>93</v>
      </c>
      <c r="M9656" s="0" t="n">
        <v>6</v>
      </c>
      <c r="N9656" s="16" t="n">
        <f aca="false">I9656*K9656</f>
        <v>113870</v>
      </c>
      <c r="O9656" s="16" t="n">
        <f aca="false">I9656*(K9656-J9656)</f>
        <v>37524</v>
      </c>
      <c r="P9656" s="15" t="n">
        <f aca="false">K9656-J9656</f>
        <v>318</v>
      </c>
      <c r="Q9656" s="0" t="str">
        <f aca="false">IF(G9656=0,"Out of stock",IF(G9656&lt;H9656,"Understocked",IF(G9656&gt;Summary!$B$6*H9656,"Overstocked","Healthy")))</f>
        <v>Overstocked</v>
      </c>
      <c r="R9656" s="0" t="str">
        <f aca="false">IF(I9656&gt;=Summary!$B$7,"Fast",IF(I9656&lt;Summary!$B$8,"Slow","Medium"))</f>
        <v>Medium</v>
      </c>
      <c r="S9656" s="15" t="n">
        <f aca="false">IF(M9656&gt;Summary!$B$5,1,0)</f>
        <v>0</v>
      </c>
      <c r="T9656" s="16" t="n">
        <f aca="false">IF(Q9656="Overstocked",(G9656-Summary!$B$6*H9656)*J9656,0)</f>
        <v>75052</v>
      </c>
    </row>
    <row r="9657" customFormat="false" ht="15" hidden="false" customHeight="false" outlineLevel="0" collapsed="false">
      <c r="A9657" s="0" t="s">
        <v>9755</v>
      </c>
      <c r="B9657" s="0" t="s">
        <v>89</v>
      </c>
      <c r="C9657" s="0" t="s">
        <v>78</v>
      </c>
      <c r="D9657" s="0" t="s">
        <v>86</v>
      </c>
      <c r="E9657" s="14" t="n">
        <v>45300</v>
      </c>
      <c r="F9657" s="14" t="n">
        <v>45304</v>
      </c>
      <c r="G9657" s="0" t="n">
        <v>457</v>
      </c>
      <c r="H9657" s="0" t="n">
        <v>51</v>
      </c>
      <c r="I9657" s="0" t="n">
        <v>194</v>
      </c>
      <c r="J9657" s="0" t="n">
        <v>1127</v>
      </c>
      <c r="K9657" s="0" t="n">
        <v>1595</v>
      </c>
      <c r="L9657" s="15" t="s">
        <v>87</v>
      </c>
      <c r="M9657" s="0" t="n">
        <v>4</v>
      </c>
      <c r="N9657" s="16" t="n">
        <f aca="false">I9657*K9657</f>
        <v>309430</v>
      </c>
      <c r="O9657" s="16" t="n">
        <f aca="false">I9657*(K9657-J9657)</f>
        <v>90792</v>
      </c>
      <c r="P9657" s="15" t="n">
        <f aca="false">K9657-J9657</f>
        <v>468</v>
      </c>
      <c r="Q9657" s="0" t="str">
        <f aca="false">IF(G9657=0,"Out of stock",IF(G9657&lt;H9657,"Understocked",IF(G9657&gt;Summary!$B$6*H9657,"Overstocked","Healthy")))</f>
        <v>Overstocked</v>
      </c>
      <c r="R9657" s="0" t="str">
        <f aca="false">IF(I9657&gt;=Summary!$B$7,"Fast",IF(I9657&lt;Summary!$B$8,"Slow","Medium"))</f>
        <v>Medium</v>
      </c>
      <c r="S9657" s="15" t="n">
        <f aca="false">IF(M9657&gt;Summary!$B$5,1,0)</f>
        <v>0</v>
      </c>
      <c r="T9657" s="16" t="n">
        <f aca="false">IF(Q9657="Overstocked",(G9657-Summary!$B$6*H9657)*J9657,0)</f>
        <v>285131</v>
      </c>
    </row>
    <row r="9658" customFormat="false" ht="15" hidden="false" customHeight="false" outlineLevel="0" collapsed="false">
      <c r="A9658" s="0" t="s">
        <v>9756</v>
      </c>
      <c r="B9658" s="0" t="s">
        <v>123</v>
      </c>
      <c r="C9658" s="0" t="s">
        <v>78</v>
      </c>
      <c r="D9658" s="0" t="s">
        <v>92</v>
      </c>
      <c r="E9658" s="14" t="n">
        <v>45073</v>
      </c>
      <c r="F9658" s="14" t="n">
        <v>45080</v>
      </c>
      <c r="G9658" s="0" t="n">
        <v>275</v>
      </c>
      <c r="H9658" s="0" t="n">
        <v>120</v>
      </c>
      <c r="I9658" s="0" t="n">
        <v>213</v>
      </c>
      <c r="J9658" s="0" t="n">
        <v>1263</v>
      </c>
      <c r="K9658" s="0" t="n">
        <v>1665</v>
      </c>
      <c r="L9658" s="15" t="s">
        <v>80</v>
      </c>
      <c r="M9658" s="0" t="n">
        <v>7</v>
      </c>
      <c r="N9658" s="16" t="n">
        <f aca="false">I9658*K9658</f>
        <v>354645</v>
      </c>
      <c r="O9658" s="16" t="n">
        <f aca="false">I9658*(K9658-J9658)</f>
        <v>85626</v>
      </c>
      <c r="P9658" s="15" t="n">
        <f aca="false">K9658-J9658</f>
        <v>402</v>
      </c>
      <c r="Q9658" s="0" t="str">
        <f aca="false">IF(G9658=0,"Out of stock",IF(G9658&lt;H9658,"Understocked",IF(G9658&gt;Summary!$B$6*H9658,"Overstocked","Healthy")))</f>
        <v>Healthy</v>
      </c>
      <c r="R9658" s="0" t="str">
        <f aca="false">IF(I9658&gt;=Summary!$B$7,"Fast",IF(I9658&lt;Summary!$B$8,"Slow","Medium"))</f>
        <v>Fast</v>
      </c>
      <c r="S9658" s="15" t="n">
        <f aca="false">IF(M9658&gt;Summary!$B$5,1,0)</f>
        <v>0</v>
      </c>
      <c r="T9658" s="16" t="n">
        <f aca="false">IF(Q9658="Overstocked",(G9658-Summary!$B$6*H9658)*J9658,0)</f>
        <v>0</v>
      </c>
    </row>
    <row r="9659" customFormat="false" ht="15" hidden="false" customHeight="false" outlineLevel="0" collapsed="false">
      <c r="A9659" s="0" t="s">
        <v>9757</v>
      </c>
      <c r="B9659" s="0" t="s">
        <v>95</v>
      </c>
      <c r="C9659" s="0" t="s">
        <v>104</v>
      </c>
      <c r="D9659" s="0" t="s">
        <v>86</v>
      </c>
      <c r="E9659" s="14" t="n">
        <v>45200</v>
      </c>
      <c r="F9659" s="14" t="n">
        <v>45203</v>
      </c>
      <c r="G9659" s="0" t="n">
        <v>488</v>
      </c>
      <c r="H9659" s="0" t="n">
        <v>148</v>
      </c>
      <c r="I9659" s="0" t="n">
        <v>89</v>
      </c>
      <c r="J9659" s="0" t="n">
        <v>372</v>
      </c>
      <c r="K9659" s="0" t="n">
        <v>663</v>
      </c>
      <c r="L9659" s="15" t="s">
        <v>93</v>
      </c>
      <c r="M9659" s="0" t="n">
        <v>3</v>
      </c>
      <c r="N9659" s="16" t="n">
        <f aca="false">I9659*K9659</f>
        <v>59007</v>
      </c>
      <c r="O9659" s="16" t="n">
        <f aca="false">I9659*(K9659-J9659)</f>
        <v>25899</v>
      </c>
      <c r="P9659" s="15" t="n">
        <f aca="false">K9659-J9659</f>
        <v>291</v>
      </c>
      <c r="Q9659" s="0" t="str">
        <f aca="false">IF(G9659=0,"Out of stock",IF(G9659&lt;H9659,"Understocked",IF(G9659&gt;Summary!$B$6*H9659,"Overstocked","Healthy")))</f>
        <v>Healthy</v>
      </c>
      <c r="R9659" s="0" t="str">
        <f aca="false">IF(I9659&gt;=Summary!$B$7,"Fast",IF(I9659&lt;Summary!$B$8,"Slow","Medium"))</f>
        <v>Slow</v>
      </c>
      <c r="S9659" s="15" t="n">
        <f aca="false">IF(M9659&gt;Summary!$B$5,1,0)</f>
        <v>0</v>
      </c>
      <c r="T9659" s="16" t="n">
        <f aca="false">IF(Q9659="Overstocked",(G9659-Summary!$B$6*H9659)*J9659,0)</f>
        <v>0</v>
      </c>
    </row>
    <row r="9660" customFormat="false" ht="15" hidden="false" customHeight="false" outlineLevel="0" collapsed="false">
      <c r="A9660" s="0" t="s">
        <v>9758</v>
      </c>
      <c r="B9660" s="0" t="s">
        <v>115</v>
      </c>
      <c r="C9660" s="0" t="s">
        <v>104</v>
      </c>
      <c r="D9660" s="0" t="s">
        <v>86</v>
      </c>
      <c r="E9660" s="14" t="n">
        <v>45108</v>
      </c>
      <c r="F9660" s="14" t="n">
        <v>45109</v>
      </c>
      <c r="G9660" s="0" t="n">
        <v>141</v>
      </c>
      <c r="H9660" s="0" t="n">
        <v>77</v>
      </c>
      <c r="I9660" s="0" t="n">
        <v>86</v>
      </c>
      <c r="J9660" s="0" t="n">
        <v>1636</v>
      </c>
      <c r="K9660" s="0" t="n">
        <v>1797</v>
      </c>
      <c r="L9660" s="15" t="s">
        <v>97</v>
      </c>
      <c r="M9660" s="0" t="n">
        <v>1</v>
      </c>
      <c r="N9660" s="16" t="n">
        <f aca="false">I9660*K9660</f>
        <v>154542</v>
      </c>
      <c r="O9660" s="16" t="n">
        <f aca="false">I9660*(K9660-J9660)</f>
        <v>13846</v>
      </c>
      <c r="P9660" s="15" t="n">
        <f aca="false">K9660-J9660</f>
        <v>161</v>
      </c>
      <c r="Q9660" s="0" t="str">
        <f aca="false">IF(G9660=0,"Out of stock",IF(G9660&lt;H9660,"Understocked",IF(G9660&gt;Summary!$B$6*H9660,"Overstocked","Healthy")))</f>
        <v>Healthy</v>
      </c>
      <c r="R9660" s="0" t="str">
        <f aca="false">IF(I9660&gt;=Summary!$B$7,"Fast",IF(I9660&lt;Summary!$B$8,"Slow","Medium"))</f>
        <v>Slow</v>
      </c>
      <c r="S9660" s="15" t="n">
        <f aca="false">IF(M9660&gt;Summary!$B$5,1,0)</f>
        <v>0</v>
      </c>
      <c r="T9660" s="16" t="n">
        <f aca="false">IF(Q9660="Overstocked",(G9660-Summary!$B$6*H9660)*J9660,0)</f>
        <v>0</v>
      </c>
    </row>
    <row r="9661" customFormat="false" ht="15" hidden="false" customHeight="false" outlineLevel="0" collapsed="false">
      <c r="A9661" s="0" t="s">
        <v>9759</v>
      </c>
      <c r="B9661" s="0" t="s">
        <v>84</v>
      </c>
      <c r="C9661" s="0" t="s">
        <v>78</v>
      </c>
      <c r="D9661" s="0" t="s">
        <v>86</v>
      </c>
      <c r="E9661" s="14" t="n">
        <v>45065</v>
      </c>
      <c r="F9661" s="14" t="n">
        <v>45069</v>
      </c>
      <c r="G9661" s="0" t="n">
        <v>97</v>
      </c>
      <c r="H9661" s="0" t="n">
        <v>73</v>
      </c>
      <c r="I9661" s="0" t="n">
        <v>70</v>
      </c>
      <c r="J9661" s="0" t="n">
        <v>470</v>
      </c>
      <c r="K9661" s="0" t="n">
        <v>596</v>
      </c>
      <c r="L9661" s="15" t="s">
        <v>97</v>
      </c>
      <c r="M9661" s="0" t="n">
        <v>4</v>
      </c>
      <c r="N9661" s="16" t="n">
        <f aca="false">I9661*K9661</f>
        <v>41720</v>
      </c>
      <c r="O9661" s="16" t="n">
        <f aca="false">I9661*(K9661-J9661)</f>
        <v>8820</v>
      </c>
      <c r="P9661" s="15" t="n">
        <f aca="false">K9661-J9661</f>
        <v>126</v>
      </c>
      <c r="Q9661" s="0" t="str">
        <f aca="false">IF(G9661=0,"Out of stock",IF(G9661&lt;H9661,"Understocked",IF(G9661&gt;Summary!$B$6*H9661,"Overstocked","Healthy")))</f>
        <v>Healthy</v>
      </c>
      <c r="R9661" s="0" t="str">
        <f aca="false">IF(I9661&gt;=Summary!$B$7,"Fast",IF(I9661&lt;Summary!$B$8,"Slow","Medium"))</f>
        <v>Slow</v>
      </c>
      <c r="S9661" s="15" t="n">
        <f aca="false">IF(M9661&gt;Summary!$B$5,1,0)</f>
        <v>0</v>
      </c>
      <c r="T9661" s="16" t="n">
        <f aca="false">IF(Q9661="Overstocked",(G9661-Summary!$B$6*H9661)*J9661,0)</f>
        <v>0</v>
      </c>
    </row>
    <row r="9662" customFormat="false" ht="15" hidden="false" customHeight="false" outlineLevel="0" collapsed="false">
      <c r="A9662" s="0" t="s">
        <v>9760</v>
      </c>
      <c r="B9662" s="0" t="s">
        <v>95</v>
      </c>
      <c r="C9662" s="0" t="s">
        <v>96</v>
      </c>
      <c r="D9662" s="0" t="s">
        <v>102</v>
      </c>
      <c r="E9662" s="14" t="n">
        <v>44966</v>
      </c>
      <c r="F9662" s="14" t="n">
        <v>44969</v>
      </c>
      <c r="G9662" s="0" t="n">
        <v>48</v>
      </c>
      <c r="H9662" s="0" t="n">
        <v>142</v>
      </c>
      <c r="I9662" s="0" t="n">
        <v>101</v>
      </c>
      <c r="J9662" s="0" t="n">
        <v>1291</v>
      </c>
      <c r="K9662" s="0" t="n">
        <v>1523</v>
      </c>
      <c r="L9662" s="15" t="s">
        <v>87</v>
      </c>
      <c r="M9662" s="0" t="n">
        <v>3</v>
      </c>
      <c r="N9662" s="16" t="n">
        <f aca="false">I9662*K9662</f>
        <v>153823</v>
      </c>
      <c r="O9662" s="16" t="n">
        <f aca="false">I9662*(K9662-J9662)</f>
        <v>23432</v>
      </c>
      <c r="P9662" s="15" t="n">
        <f aca="false">K9662-J9662</f>
        <v>232</v>
      </c>
      <c r="Q9662" s="0" t="str">
        <f aca="false">IF(G9662=0,"Out of stock",IF(G9662&lt;H9662,"Understocked",IF(G9662&gt;Summary!$B$6*H9662,"Overstocked","Healthy")))</f>
        <v>Understocked</v>
      </c>
      <c r="R9662" s="0" t="str">
        <f aca="false">IF(I9662&gt;=Summary!$B$7,"Fast",IF(I9662&lt;Summary!$B$8,"Slow","Medium"))</f>
        <v>Medium</v>
      </c>
      <c r="S9662" s="15" t="n">
        <f aca="false">IF(M9662&gt;Summary!$B$5,1,0)</f>
        <v>0</v>
      </c>
      <c r="T9662" s="16" t="n">
        <f aca="false">IF(Q9662="Overstocked",(G9662-Summary!$B$6*H9662)*J9662,0)</f>
        <v>0</v>
      </c>
    </row>
    <row r="9663" customFormat="false" ht="15" hidden="false" customHeight="false" outlineLevel="0" collapsed="false">
      <c r="A9663" s="0" t="s">
        <v>9761</v>
      </c>
      <c r="B9663" s="0" t="s">
        <v>101</v>
      </c>
      <c r="C9663" s="0" t="s">
        <v>104</v>
      </c>
      <c r="D9663" s="0" t="s">
        <v>86</v>
      </c>
      <c r="E9663" s="14" t="n">
        <v>45474</v>
      </c>
      <c r="F9663" s="14" t="n">
        <v>45484</v>
      </c>
      <c r="G9663" s="0" t="n">
        <v>394</v>
      </c>
      <c r="H9663" s="0" t="n">
        <v>96</v>
      </c>
      <c r="I9663" s="0" t="n">
        <v>119</v>
      </c>
      <c r="J9663" s="0" t="n">
        <v>403</v>
      </c>
      <c r="K9663" s="0" t="n">
        <v>660</v>
      </c>
      <c r="L9663" s="15" t="s">
        <v>80</v>
      </c>
      <c r="M9663" s="0" t="n">
        <v>10</v>
      </c>
      <c r="N9663" s="16" t="n">
        <f aca="false">I9663*K9663</f>
        <v>78540</v>
      </c>
      <c r="O9663" s="16" t="n">
        <f aca="false">I9663*(K9663-J9663)</f>
        <v>30583</v>
      </c>
      <c r="P9663" s="15" t="n">
        <f aca="false">K9663-J9663</f>
        <v>257</v>
      </c>
      <c r="Q9663" s="0" t="str">
        <f aca="false">IF(G9663=0,"Out of stock",IF(G9663&lt;H9663,"Understocked",IF(G9663&gt;Summary!$B$6*H9663,"Overstocked","Healthy")))</f>
        <v>Overstocked</v>
      </c>
      <c r="R9663" s="0" t="str">
        <f aca="false">IF(I9663&gt;=Summary!$B$7,"Fast",IF(I9663&lt;Summary!$B$8,"Slow","Medium"))</f>
        <v>Medium</v>
      </c>
      <c r="S9663" s="15" t="n">
        <f aca="false">IF(M9663&gt;Summary!$B$5,1,0)</f>
        <v>1</v>
      </c>
      <c r="T9663" s="16" t="n">
        <f aca="false">IF(Q9663="Overstocked",(G9663-Summary!$B$6*H9663)*J9663,0)</f>
        <v>4030</v>
      </c>
    </row>
    <row r="9664" customFormat="false" ht="15" hidden="false" customHeight="false" outlineLevel="0" collapsed="false">
      <c r="A9664" s="0" t="s">
        <v>9762</v>
      </c>
      <c r="B9664" s="0" t="s">
        <v>107</v>
      </c>
      <c r="C9664" s="0" t="s">
        <v>104</v>
      </c>
      <c r="D9664" s="0" t="s">
        <v>92</v>
      </c>
      <c r="E9664" s="14" t="n">
        <v>45517</v>
      </c>
      <c r="F9664" s="14" t="n">
        <v>45521</v>
      </c>
      <c r="G9664" s="0" t="n">
        <v>420</v>
      </c>
      <c r="H9664" s="0" t="n">
        <v>132</v>
      </c>
      <c r="I9664" s="0" t="n">
        <v>116</v>
      </c>
      <c r="J9664" s="0" t="n">
        <v>793</v>
      </c>
      <c r="K9664" s="0" t="n">
        <v>1233</v>
      </c>
      <c r="L9664" s="15" t="s">
        <v>97</v>
      </c>
      <c r="M9664" s="0" t="n">
        <v>4</v>
      </c>
      <c r="N9664" s="16" t="n">
        <f aca="false">I9664*K9664</f>
        <v>143028</v>
      </c>
      <c r="O9664" s="16" t="n">
        <f aca="false">I9664*(K9664-J9664)</f>
        <v>51040</v>
      </c>
      <c r="P9664" s="15" t="n">
        <f aca="false">K9664-J9664</f>
        <v>440</v>
      </c>
      <c r="Q9664" s="0" t="str">
        <f aca="false">IF(G9664=0,"Out of stock",IF(G9664&lt;H9664,"Understocked",IF(G9664&gt;Summary!$B$6*H9664,"Overstocked","Healthy")))</f>
        <v>Healthy</v>
      </c>
      <c r="R9664" s="0" t="str">
        <f aca="false">IF(I9664&gt;=Summary!$B$7,"Fast",IF(I9664&lt;Summary!$B$8,"Slow","Medium"))</f>
        <v>Medium</v>
      </c>
      <c r="S9664" s="15" t="n">
        <f aca="false">IF(M9664&gt;Summary!$B$5,1,0)</f>
        <v>0</v>
      </c>
      <c r="T9664" s="16" t="n">
        <f aca="false">IF(Q9664="Overstocked",(G9664-Summary!$B$6*H9664)*J9664,0)</f>
        <v>0</v>
      </c>
    </row>
    <row r="9665" customFormat="false" ht="15" hidden="false" customHeight="false" outlineLevel="0" collapsed="false">
      <c r="A9665" s="0" t="s">
        <v>9763</v>
      </c>
      <c r="B9665" s="0" t="s">
        <v>101</v>
      </c>
      <c r="C9665" s="0" t="s">
        <v>78</v>
      </c>
      <c r="D9665" s="0" t="s">
        <v>79</v>
      </c>
      <c r="E9665" s="14" t="n">
        <v>45135</v>
      </c>
      <c r="F9665" s="14" t="n">
        <v>45141</v>
      </c>
      <c r="G9665" s="0" t="n">
        <v>315</v>
      </c>
      <c r="H9665" s="0" t="n">
        <v>87</v>
      </c>
      <c r="I9665" s="0" t="n">
        <v>9</v>
      </c>
      <c r="J9665" s="0" t="n">
        <v>1913</v>
      </c>
      <c r="K9665" s="0" t="n">
        <v>2217</v>
      </c>
      <c r="L9665" s="15" t="s">
        <v>93</v>
      </c>
      <c r="M9665" s="0" t="n">
        <v>6</v>
      </c>
      <c r="N9665" s="16" t="n">
        <f aca="false">I9665*K9665</f>
        <v>19953</v>
      </c>
      <c r="O9665" s="16" t="n">
        <f aca="false">I9665*(K9665-J9665)</f>
        <v>2736</v>
      </c>
      <c r="P9665" s="15" t="n">
        <f aca="false">K9665-J9665</f>
        <v>304</v>
      </c>
      <c r="Q9665" s="0" t="str">
        <f aca="false">IF(G9665=0,"Out of stock",IF(G9665&lt;H9665,"Understocked",IF(G9665&gt;Summary!$B$6*H9665,"Overstocked","Healthy")))</f>
        <v>Healthy</v>
      </c>
      <c r="R9665" s="0" t="str">
        <f aca="false">IF(I9665&gt;=Summary!$B$7,"Fast",IF(I9665&lt;Summary!$B$8,"Slow","Medium"))</f>
        <v>Slow</v>
      </c>
      <c r="S9665" s="15" t="n">
        <f aca="false">IF(M9665&gt;Summary!$B$5,1,0)</f>
        <v>0</v>
      </c>
      <c r="T9665" s="16" t="n">
        <f aca="false">IF(Q9665="Overstocked",(G9665-Summary!$B$6*H9665)*J9665,0)</f>
        <v>0</v>
      </c>
    </row>
    <row r="9666" customFormat="false" ht="15" hidden="false" customHeight="false" outlineLevel="0" collapsed="false">
      <c r="A9666" s="0" t="s">
        <v>9764</v>
      </c>
      <c r="B9666" s="0" t="s">
        <v>113</v>
      </c>
      <c r="C9666" s="0" t="s">
        <v>104</v>
      </c>
      <c r="D9666" s="0" t="s">
        <v>102</v>
      </c>
      <c r="E9666" s="14" t="n">
        <v>45181</v>
      </c>
      <c r="F9666" s="14" t="n">
        <v>45186</v>
      </c>
      <c r="G9666" s="0" t="n">
        <v>304</v>
      </c>
      <c r="H9666" s="0" t="n">
        <v>86</v>
      </c>
      <c r="I9666" s="0" t="n">
        <v>19</v>
      </c>
      <c r="J9666" s="0" t="n">
        <v>1366</v>
      </c>
      <c r="K9666" s="0" t="n">
        <v>1800</v>
      </c>
      <c r="L9666" s="15" t="s">
        <v>97</v>
      </c>
      <c r="M9666" s="0" t="n">
        <v>5</v>
      </c>
      <c r="N9666" s="16" t="n">
        <f aca="false">I9666*K9666</f>
        <v>34200</v>
      </c>
      <c r="O9666" s="16" t="n">
        <f aca="false">I9666*(K9666-J9666)</f>
        <v>8246</v>
      </c>
      <c r="P9666" s="15" t="n">
        <f aca="false">K9666-J9666</f>
        <v>434</v>
      </c>
      <c r="Q9666" s="0" t="str">
        <f aca="false">IF(G9666=0,"Out of stock",IF(G9666&lt;H9666,"Understocked",IF(G9666&gt;Summary!$B$6*H9666,"Overstocked","Healthy")))</f>
        <v>Healthy</v>
      </c>
      <c r="R9666" s="0" t="str">
        <f aca="false">IF(I9666&gt;=Summary!$B$7,"Fast",IF(I9666&lt;Summary!$B$8,"Slow","Medium"))</f>
        <v>Slow</v>
      </c>
      <c r="S9666" s="15" t="n">
        <f aca="false">IF(M9666&gt;Summary!$B$5,1,0)</f>
        <v>0</v>
      </c>
      <c r="T9666" s="16" t="n">
        <f aca="false">IF(Q9666="Overstocked",(G9666-Summary!$B$6*H9666)*J9666,0)</f>
        <v>0</v>
      </c>
    </row>
    <row r="9667" customFormat="false" ht="15" hidden="false" customHeight="false" outlineLevel="0" collapsed="false">
      <c r="A9667" s="0" t="s">
        <v>9765</v>
      </c>
      <c r="B9667" s="0" t="s">
        <v>115</v>
      </c>
      <c r="C9667" s="0" t="s">
        <v>78</v>
      </c>
      <c r="D9667" s="0" t="s">
        <v>79</v>
      </c>
      <c r="E9667" s="14" t="n">
        <v>45148</v>
      </c>
      <c r="F9667" s="14" t="n">
        <v>45156</v>
      </c>
      <c r="G9667" s="0" t="n">
        <v>324</v>
      </c>
      <c r="H9667" s="0" t="n">
        <v>100</v>
      </c>
      <c r="I9667" s="0" t="n">
        <v>297</v>
      </c>
      <c r="J9667" s="0" t="n">
        <v>1620</v>
      </c>
      <c r="K9667" s="0" t="n">
        <v>1773</v>
      </c>
      <c r="L9667" s="15" t="s">
        <v>82</v>
      </c>
      <c r="M9667" s="0" t="n">
        <v>8</v>
      </c>
      <c r="N9667" s="16" t="n">
        <f aca="false">I9667*K9667</f>
        <v>526581</v>
      </c>
      <c r="O9667" s="16" t="n">
        <f aca="false">I9667*(K9667-J9667)</f>
        <v>45441</v>
      </c>
      <c r="P9667" s="15" t="n">
        <f aca="false">K9667-J9667</f>
        <v>153</v>
      </c>
      <c r="Q9667" s="0" t="str">
        <f aca="false">IF(G9667=0,"Out of stock",IF(G9667&lt;H9667,"Understocked",IF(G9667&gt;Summary!$B$6*H9667,"Overstocked","Healthy")))</f>
        <v>Healthy</v>
      </c>
      <c r="R9667" s="0" t="str">
        <f aca="false">IF(I9667&gt;=Summary!$B$7,"Fast",IF(I9667&lt;Summary!$B$8,"Slow","Medium"))</f>
        <v>Fast</v>
      </c>
      <c r="S9667" s="15" t="n">
        <f aca="false">IF(M9667&gt;Summary!$B$5,1,0)</f>
        <v>1</v>
      </c>
      <c r="T9667" s="16" t="n">
        <f aca="false">IF(Q9667="Overstocked",(G9667-Summary!$B$6*H9667)*J9667,0)</f>
        <v>0</v>
      </c>
    </row>
    <row r="9668" customFormat="false" ht="15" hidden="false" customHeight="false" outlineLevel="0" collapsed="false">
      <c r="A9668" s="0" t="s">
        <v>9766</v>
      </c>
      <c r="B9668" s="0" t="s">
        <v>84</v>
      </c>
      <c r="C9668" s="0" t="s">
        <v>78</v>
      </c>
      <c r="D9668" s="0" t="s">
        <v>79</v>
      </c>
      <c r="E9668" s="14" t="n">
        <v>45237</v>
      </c>
      <c r="F9668" s="14" t="n">
        <v>45246</v>
      </c>
      <c r="G9668" s="0" t="n">
        <v>213</v>
      </c>
      <c r="H9668" s="0" t="n">
        <v>61</v>
      </c>
      <c r="I9668" s="0" t="n">
        <v>160</v>
      </c>
      <c r="J9668" s="0" t="n">
        <v>636</v>
      </c>
      <c r="K9668" s="0" t="n">
        <v>999</v>
      </c>
      <c r="L9668" s="15" t="s">
        <v>97</v>
      </c>
      <c r="M9668" s="0" t="n">
        <v>9</v>
      </c>
      <c r="N9668" s="16" t="n">
        <f aca="false">I9668*K9668</f>
        <v>159840</v>
      </c>
      <c r="O9668" s="16" t="n">
        <f aca="false">I9668*(K9668-J9668)</f>
        <v>58080</v>
      </c>
      <c r="P9668" s="15" t="n">
        <f aca="false">K9668-J9668</f>
        <v>363</v>
      </c>
      <c r="Q9668" s="0" t="str">
        <f aca="false">IF(G9668=0,"Out of stock",IF(G9668&lt;H9668,"Understocked",IF(G9668&gt;Summary!$B$6*H9668,"Overstocked","Healthy")))</f>
        <v>Healthy</v>
      </c>
      <c r="R9668" s="0" t="str">
        <f aca="false">IF(I9668&gt;=Summary!$B$7,"Fast",IF(I9668&lt;Summary!$B$8,"Slow","Medium"))</f>
        <v>Medium</v>
      </c>
      <c r="S9668" s="15" t="n">
        <f aca="false">IF(M9668&gt;Summary!$B$5,1,0)</f>
        <v>1</v>
      </c>
      <c r="T9668" s="16" t="n">
        <f aca="false">IF(Q9668="Overstocked",(G9668-Summary!$B$6*H9668)*J9668,0)</f>
        <v>0</v>
      </c>
    </row>
    <row r="9669" customFormat="false" ht="15" hidden="false" customHeight="false" outlineLevel="0" collapsed="false">
      <c r="A9669" s="0" t="s">
        <v>9767</v>
      </c>
      <c r="B9669" s="0" t="s">
        <v>95</v>
      </c>
      <c r="C9669" s="0" t="s">
        <v>96</v>
      </c>
      <c r="D9669" s="0" t="s">
        <v>90</v>
      </c>
      <c r="E9669" s="14" t="n">
        <v>45272</v>
      </c>
      <c r="F9669" s="14" t="n">
        <v>45275</v>
      </c>
      <c r="G9669" s="0" t="n">
        <v>250</v>
      </c>
      <c r="H9669" s="0" t="n">
        <v>85</v>
      </c>
      <c r="I9669" s="0" t="n">
        <v>174</v>
      </c>
      <c r="J9669" s="0" t="n">
        <v>841</v>
      </c>
      <c r="K9669" s="0" t="n">
        <v>1095</v>
      </c>
      <c r="L9669" s="15" t="s">
        <v>93</v>
      </c>
      <c r="M9669" s="0" t="n">
        <v>3</v>
      </c>
      <c r="N9669" s="16" t="n">
        <f aca="false">I9669*K9669</f>
        <v>190530</v>
      </c>
      <c r="O9669" s="16" t="n">
        <f aca="false">I9669*(K9669-J9669)</f>
        <v>44196</v>
      </c>
      <c r="P9669" s="15" t="n">
        <f aca="false">K9669-J9669</f>
        <v>254</v>
      </c>
      <c r="Q9669" s="0" t="str">
        <f aca="false">IF(G9669=0,"Out of stock",IF(G9669&lt;H9669,"Understocked",IF(G9669&gt;Summary!$B$6*H9669,"Overstocked","Healthy")))</f>
        <v>Healthy</v>
      </c>
      <c r="R9669" s="0" t="str">
        <f aca="false">IF(I9669&gt;=Summary!$B$7,"Fast",IF(I9669&lt;Summary!$B$8,"Slow","Medium"))</f>
        <v>Medium</v>
      </c>
      <c r="S9669" s="15" t="n">
        <f aca="false">IF(M9669&gt;Summary!$B$5,1,0)</f>
        <v>0</v>
      </c>
      <c r="T9669" s="16" t="n">
        <f aca="false">IF(Q9669="Overstocked",(G9669-Summary!$B$6*H9669)*J9669,0)</f>
        <v>0</v>
      </c>
    </row>
    <row r="9670" customFormat="false" ht="15" hidden="false" customHeight="false" outlineLevel="0" collapsed="false">
      <c r="A9670" s="0" t="s">
        <v>9768</v>
      </c>
      <c r="B9670" s="0" t="s">
        <v>113</v>
      </c>
      <c r="C9670" s="0" t="s">
        <v>78</v>
      </c>
      <c r="D9670" s="0" t="s">
        <v>79</v>
      </c>
      <c r="E9670" s="14" t="n">
        <v>45157</v>
      </c>
      <c r="F9670" s="14" t="n">
        <v>45159</v>
      </c>
      <c r="G9670" s="0" t="n">
        <v>102</v>
      </c>
      <c r="H9670" s="0" t="n">
        <v>105</v>
      </c>
      <c r="I9670" s="0" t="n">
        <v>282</v>
      </c>
      <c r="J9670" s="0" t="n">
        <v>1731</v>
      </c>
      <c r="K9670" s="0" t="n">
        <v>1918</v>
      </c>
      <c r="L9670" s="15" t="s">
        <v>80</v>
      </c>
      <c r="M9670" s="0" t="n">
        <v>2</v>
      </c>
      <c r="N9670" s="16" t="n">
        <f aca="false">I9670*K9670</f>
        <v>540876</v>
      </c>
      <c r="O9670" s="16" t="n">
        <f aca="false">I9670*(K9670-J9670)</f>
        <v>52734</v>
      </c>
      <c r="P9670" s="15" t="n">
        <f aca="false">K9670-J9670</f>
        <v>187</v>
      </c>
      <c r="Q9670" s="0" t="str">
        <f aca="false">IF(G9670=0,"Out of stock",IF(G9670&lt;H9670,"Understocked",IF(G9670&gt;Summary!$B$6*H9670,"Overstocked","Healthy")))</f>
        <v>Understocked</v>
      </c>
      <c r="R9670" s="0" t="str">
        <f aca="false">IF(I9670&gt;=Summary!$B$7,"Fast",IF(I9670&lt;Summary!$B$8,"Slow","Medium"))</f>
        <v>Fast</v>
      </c>
      <c r="S9670" s="15" t="n">
        <f aca="false">IF(M9670&gt;Summary!$B$5,1,0)</f>
        <v>0</v>
      </c>
      <c r="T9670" s="16" t="n">
        <f aca="false">IF(Q9670="Overstocked",(G9670-Summary!$B$6*H9670)*J9670,0)</f>
        <v>0</v>
      </c>
    </row>
    <row r="9671" customFormat="false" ht="15" hidden="false" customHeight="false" outlineLevel="0" collapsed="false">
      <c r="A9671" s="0" t="s">
        <v>9769</v>
      </c>
      <c r="B9671" s="0" t="s">
        <v>77</v>
      </c>
      <c r="C9671" s="0" t="s">
        <v>104</v>
      </c>
      <c r="D9671" s="0" t="s">
        <v>102</v>
      </c>
      <c r="E9671" s="14" t="n">
        <v>45526</v>
      </c>
      <c r="F9671" s="14" t="n">
        <v>45532</v>
      </c>
      <c r="G9671" s="0" t="n">
        <v>284</v>
      </c>
      <c r="H9671" s="0" t="n">
        <v>97</v>
      </c>
      <c r="I9671" s="0" t="n">
        <v>224</v>
      </c>
      <c r="J9671" s="0" t="n">
        <v>819</v>
      </c>
      <c r="K9671" s="0" t="n">
        <v>1033</v>
      </c>
      <c r="L9671" s="15" t="s">
        <v>93</v>
      </c>
      <c r="M9671" s="0" t="n">
        <v>6</v>
      </c>
      <c r="N9671" s="16" t="n">
        <f aca="false">I9671*K9671</f>
        <v>231392</v>
      </c>
      <c r="O9671" s="16" t="n">
        <f aca="false">I9671*(K9671-J9671)</f>
        <v>47936</v>
      </c>
      <c r="P9671" s="15" t="n">
        <f aca="false">K9671-J9671</f>
        <v>214</v>
      </c>
      <c r="Q9671" s="0" t="str">
        <f aca="false">IF(G9671=0,"Out of stock",IF(G9671&lt;H9671,"Understocked",IF(G9671&gt;Summary!$B$6*H9671,"Overstocked","Healthy")))</f>
        <v>Healthy</v>
      </c>
      <c r="R9671" s="0" t="str">
        <f aca="false">IF(I9671&gt;=Summary!$B$7,"Fast",IF(I9671&lt;Summary!$B$8,"Slow","Medium"))</f>
        <v>Fast</v>
      </c>
      <c r="S9671" s="15" t="n">
        <f aca="false">IF(M9671&gt;Summary!$B$5,1,0)</f>
        <v>0</v>
      </c>
      <c r="T9671" s="16" t="n">
        <f aca="false">IF(Q9671="Overstocked",(G9671-Summary!$B$6*H9671)*J9671,0)</f>
        <v>0</v>
      </c>
    </row>
    <row r="9672" customFormat="false" ht="15" hidden="false" customHeight="false" outlineLevel="0" collapsed="false">
      <c r="A9672" s="0" t="s">
        <v>9770</v>
      </c>
      <c r="B9672" s="0" t="s">
        <v>123</v>
      </c>
      <c r="C9672" s="0" t="s">
        <v>96</v>
      </c>
      <c r="D9672" s="0" t="s">
        <v>90</v>
      </c>
      <c r="E9672" s="14" t="n">
        <v>45262</v>
      </c>
      <c r="F9672" s="14" t="n">
        <v>45264</v>
      </c>
      <c r="G9672" s="0" t="n">
        <v>25</v>
      </c>
      <c r="H9672" s="0" t="n">
        <v>143</v>
      </c>
      <c r="I9672" s="0" t="n">
        <v>33</v>
      </c>
      <c r="J9672" s="0" t="n">
        <v>398</v>
      </c>
      <c r="K9672" s="0" t="n">
        <v>747</v>
      </c>
      <c r="L9672" s="15" t="s">
        <v>80</v>
      </c>
      <c r="M9672" s="0" t="n">
        <v>2</v>
      </c>
      <c r="N9672" s="16" t="n">
        <f aca="false">I9672*K9672</f>
        <v>24651</v>
      </c>
      <c r="O9672" s="16" t="n">
        <f aca="false">I9672*(K9672-J9672)</f>
        <v>11517</v>
      </c>
      <c r="P9672" s="15" t="n">
        <f aca="false">K9672-J9672</f>
        <v>349</v>
      </c>
      <c r="Q9672" s="0" t="str">
        <f aca="false">IF(G9672=0,"Out of stock",IF(G9672&lt;H9672,"Understocked",IF(G9672&gt;Summary!$B$6*H9672,"Overstocked","Healthy")))</f>
        <v>Understocked</v>
      </c>
      <c r="R9672" s="0" t="str">
        <f aca="false">IF(I9672&gt;=Summary!$B$7,"Fast",IF(I9672&lt;Summary!$B$8,"Slow","Medium"))</f>
        <v>Slow</v>
      </c>
      <c r="S9672" s="15" t="n">
        <f aca="false">IF(M9672&gt;Summary!$B$5,1,0)</f>
        <v>0</v>
      </c>
      <c r="T9672" s="16" t="n">
        <f aca="false">IF(Q9672="Overstocked",(G9672-Summary!$B$6*H9672)*J9672,0)</f>
        <v>0</v>
      </c>
    </row>
    <row r="9673" customFormat="false" ht="15" hidden="false" customHeight="false" outlineLevel="0" collapsed="false">
      <c r="A9673" s="0" t="s">
        <v>9771</v>
      </c>
      <c r="B9673" s="0" t="s">
        <v>77</v>
      </c>
      <c r="C9673" s="0" t="s">
        <v>96</v>
      </c>
      <c r="D9673" s="0" t="s">
        <v>102</v>
      </c>
      <c r="E9673" s="14" t="n">
        <v>45352</v>
      </c>
      <c r="F9673" s="14" t="n">
        <v>45355</v>
      </c>
      <c r="G9673" s="0" t="n">
        <v>181</v>
      </c>
      <c r="H9673" s="0" t="n">
        <v>59</v>
      </c>
      <c r="I9673" s="0" t="n">
        <v>295</v>
      </c>
      <c r="J9673" s="0" t="n">
        <v>1779</v>
      </c>
      <c r="K9673" s="0" t="n">
        <v>1983</v>
      </c>
      <c r="L9673" s="15" t="s">
        <v>82</v>
      </c>
      <c r="M9673" s="0" t="n">
        <v>3</v>
      </c>
      <c r="N9673" s="16" t="n">
        <f aca="false">I9673*K9673</f>
        <v>584985</v>
      </c>
      <c r="O9673" s="16" t="n">
        <f aca="false">I9673*(K9673-J9673)</f>
        <v>60180</v>
      </c>
      <c r="P9673" s="15" t="n">
        <f aca="false">K9673-J9673</f>
        <v>204</v>
      </c>
      <c r="Q9673" s="0" t="str">
        <f aca="false">IF(G9673=0,"Out of stock",IF(G9673&lt;H9673,"Understocked",IF(G9673&gt;Summary!$B$6*H9673,"Overstocked","Healthy")))</f>
        <v>Healthy</v>
      </c>
      <c r="R9673" s="0" t="str">
        <f aca="false">IF(I9673&gt;=Summary!$B$7,"Fast",IF(I9673&lt;Summary!$B$8,"Slow","Medium"))</f>
        <v>Fast</v>
      </c>
      <c r="S9673" s="15" t="n">
        <f aca="false">IF(M9673&gt;Summary!$B$5,1,0)</f>
        <v>0</v>
      </c>
      <c r="T9673" s="16" t="n">
        <f aca="false">IF(Q9673="Overstocked",(G9673-Summary!$B$6*H9673)*J9673,0)</f>
        <v>0</v>
      </c>
    </row>
    <row r="9674" customFormat="false" ht="15" hidden="false" customHeight="false" outlineLevel="0" collapsed="false">
      <c r="A9674" s="0" t="s">
        <v>9772</v>
      </c>
      <c r="B9674" s="0" t="s">
        <v>95</v>
      </c>
      <c r="C9674" s="0" t="s">
        <v>96</v>
      </c>
      <c r="D9674" s="0" t="s">
        <v>79</v>
      </c>
      <c r="E9674" s="14" t="n">
        <v>44954</v>
      </c>
      <c r="F9674" s="14" t="n">
        <v>44959</v>
      </c>
      <c r="G9674" s="0" t="n">
        <v>391</v>
      </c>
      <c r="H9674" s="0" t="n">
        <v>75</v>
      </c>
      <c r="I9674" s="0" t="n">
        <v>248</v>
      </c>
      <c r="J9674" s="0" t="n">
        <v>1597</v>
      </c>
      <c r="K9674" s="0" t="n">
        <v>1964</v>
      </c>
      <c r="L9674" s="15" t="s">
        <v>82</v>
      </c>
      <c r="M9674" s="0" t="n">
        <v>5</v>
      </c>
      <c r="N9674" s="16" t="n">
        <f aca="false">I9674*K9674</f>
        <v>487072</v>
      </c>
      <c r="O9674" s="16" t="n">
        <f aca="false">I9674*(K9674-J9674)</f>
        <v>91016</v>
      </c>
      <c r="P9674" s="15" t="n">
        <f aca="false">K9674-J9674</f>
        <v>367</v>
      </c>
      <c r="Q9674" s="0" t="str">
        <f aca="false">IF(G9674=0,"Out of stock",IF(G9674&lt;H9674,"Understocked",IF(G9674&gt;Summary!$B$6*H9674,"Overstocked","Healthy")))</f>
        <v>Overstocked</v>
      </c>
      <c r="R9674" s="0" t="str">
        <f aca="false">IF(I9674&gt;=Summary!$B$7,"Fast",IF(I9674&lt;Summary!$B$8,"Slow","Medium"))</f>
        <v>Fast</v>
      </c>
      <c r="S9674" s="15" t="n">
        <f aca="false">IF(M9674&gt;Summary!$B$5,1,0)</f>
        <v>0</v>
      </c>
      <c r="T9674" s="16" t="n">
        <f aca="false">IF(Q9674="Overstocked",(G9674-Summary!$B$6*H9674)*J9674,0)</f>
        <v>145327</v>
      </c>
    </row>
    <row r="9675" customFormat="false" ht="15" hidden="false" customHeight="false" outlineLevel="0" collapsed="false">
      <c r="A9675" s="0" t="s">
        <v>9773</v>
      </c>
      <c r="B9675" s="0" t="s">
        <v>113</v>
      </c>
      <c r="C9675" s="0" t="s">
        <v>104</v>
      </c>
      <c r="D9675" s="0" t="s">
        <v>92</v>
      </c>
      <c r="E9675" s="14" t="n">
        <v>45284</v>
      </c>
      <c r="F9675" s="14" t="n">
        <v>45287</v>
      </c>
      <c r="G9675" s="0" t="n">
        <v>174</v>
      </c>
      <c r="H9675" s="0" t="n">
        <v>84</v>
      </c>
      <c r="I9675" s="0" t="n">
        <v>209</v>
      </c>
      <c r="J9675" s="0" t="n">
        <v>773</v>
      </c>
      <c r="K9675" s="0" t="n">
        <v>1113</v>
      </c>
      <c r="L9675" s="15" t="s">
        <v>97</v>
      </c>
      <c r="M9675" s="0" t="n">
        <v>3</v>
      </c>
      <c r="N9675" s="16" t="n">
        <f aca="false">I9675*K9675</f>
        <v>232617</v>
      </c>
      <c r="O9675" s="16" t="n">
        <f aca="false">I9675*(K9675-J9675)</f>
        <v>71060</v>
      </c>
      <c r="P9675" s="15" t="n">
        <f aca="false">K9675-J9675</f>
        <v>340</v>
      </c>
      <c r="Q9675" s="0" t="str">
        <f aca="false">IF(G9675=0,"Out of stock",IF(G9675&lt;H9675,"Understocked",IF(G9675&gt;Summary!$B$6*H9675,"Overstocked","Healthy")))</f>
        <v>Healthy</v>
      </c>
      <c r="R9675" s="0" t="str">
        <f aca="false">IF(I9675&gt;=Summary!$B$7,"Fast",IF(I9675&lt;Summary!$B$8,"Slow","Medium"))</f>
        <v>Fast</v>
      </c>
      <c r="S9675" s="15" t="n">
        <f aca="false">IF(M9675&gt;Summary!$B$5,1,0)</f>
        <v>0</v>
      </c>
      <c r="T9675" s="16" t="n">
        <f aca="false">IF(Q9675="Overstocked",(G9675-Summary!$B$6*H9675)*J9675,0)</f>
        <v>0</v>
      </c>
    </row>
    <row r="9676" customFormat="false" ht="15" hidden="false" customHeight="false" outlineLevel="0" collapsed="false">
      <c r="A9676" s="0" t="s">
        <v>9774</v>
      </c>
      <c r="B9676" s="0" t="s">
        <v>123</v>
      </c>
      <c r="C9676" s="0" t="s">
        <v>104</v>
      </c>
      <c r="D9676" s="0" t="s">
        <v>102</v>
      </c>
      <c r="E9676" s="14" t="n">
        <v>45183</v>
      </c>
      <c r="F9676" s="14" t="n">
        <v>45188</v>
      </c>
      <c r="G9676" s="0" t="n">
        <v>463</v>
      </c>
      <c r="H9676" s="0" t="n">
        <v>77</v>
      </c>
      <c r="I9676" s="0" t="n">
        <v>224</v>
      </c>
      <c r="J9676" s="0" t="n">
        <v>437</v>
      </c>
      <c r="K9676" s="0" t="n">
        <v>922</v>
      </c>
      <c r="L9676" s="15" t="s">
        <v>82</v>
      </c>
      <c r="M9676" s="0" t="n">
        <v>5</v>
      </c>
      <c r="N9676" s="16" t="n">
        <f aca="false">I9676*K9676</f>
        <v>206528</v>
      </c>
      <c r="O9676" s="16" t="n">
        <f aca="false">I9676*(K9676-J9676)</f>
        <v>108640</v>
      </c>
      <c r="P9676" s="15" t="n">
        <f aca="false">K9676-J9676</f>
        <v>485</v>
      </c>
      <c r="Q9676" s="0" t="str">
        <f aca="false">IF(G9676=0,"Out of stock",IF(G9676&lt;H9676,"Understocked",IF(G9676&gt;Summary!$B$6*H9676,"Overstocked","Healthy")))</f>
        <v>Overstocked</v>
      </c>
      <c r="R9676" s="0" t="str">
        <f aca="false">IF(I9676&gt;=Summary!$B$7,"Fast",IF(I9676&lt;Summary!$B$8,"Slow","Medium"))</f>
        <v>Fast</v>
      </c>
      <c r="S9676" s="15" t="n">
        <f aca="false">IF(M9676&gt;Summary!$B$5,1,0)</f>
        <v>0</v>
      </c>
      <c r="T9676" s="16" t="n">
        <f aca="false">IF(Q9676="Overstocked",(G9676-Summary!$B$6*H9676)*J9676,0)</f>
        <v>67735</v>
      </c>
    </row>
    <row r="9677" customFormat="false" ht="15" hidden="false" customHeight="false" outlineLevel="0" collapsed="false">
      <c r="A9677" s="0" t="s">
        <v>9775</v>
      </c>
      <c r="B9677" s="0" t="s">
        <v>77</v>
      </c>
      <c r="C9677" s="0" t="s">
        <v>78</v>
      </c>
      <c r="D9677" s="0" t="s">
        <v>86</v>
      </c>
      <c r="E9677" s="14" t="n">
        <v>45104</v>
      </c>
      <c r="F9677" s="14" t="n">
        <v>45114</v>
      </c>
      <c r="G9677" s="0" t="n">
        <v>51</v>
      </c>
      <c r="H9677" s="0" t="n">
        <v>58</v>
      </c>
      <c r="I9677" s="0" t="n">
        <v>90</v>
      </c>
      <c r="J9677" s="0" t="n">
        <v>1594</v>
      </c>
      <c r="K9677" s="0" t="n">
        <v>1730</v>
      </c>
      <c r="L9677" s="15" t="s">
        <v>82</v>
      </c>
      <c r="M9677" s="0" t="n">
        <v>10</v>
      </c>
      <c r="N9677" s="16" t="n">
        <f aca="false">I9677*K9677</f>
        <v>155700</v>
      </c>
      <c r="O9677" s="16" t="n">
        <f aca="false">I9677*(K9677-J9677)</f>
        <v>12240</v>
      </c>
      <c r="P9677" s="15" t="n">
        <f aca="false">K9677-J9677</f>
        <v>136</v>
      </c>
      <c r="Q9677" s="0" t="str">
        <f aca="false">IF(G9677=0,"Out of stock",IF(G9677&lt;H9677,"Understocked",IF(G9677&gt;Summary!$B$6*H9677,"Overstocked","Healthy")))</f>
        <v>Understocked</v>
      </c>
      <c r="R9677" s="0" t="str">
        <f aca="false">IF(I9677&gt;=Summary!$B$7,"Fast",IF(I9677&lt;Summary!$B$8,"Slow","Medium"))</f>
        <v>Slow</v>
      </c>
      <c r="S9677" s="15" t="n">
        <f aca="false">IF(M9677&gt;Summary!$B$5,1,0)</f>
        <v>1</v>
      </c>
      <c r="T9677" s="16" t="n">
        <f aca="false">IF(Q9677="Overstocked",(G9677-Summary!$B$6*H9677)*J9677,0)</f>
        <v>0</v>
      </c>
    </row>
    <row r="9678" customFormat="false" ht="15" hidden="false" customHeight="false" outlineLevel="0" collapsed="false">
      <c r="A9678" s="0" t="s">
        <v>9776</v>
      </c>
      <c r="B9678" s="0" t="s">
        <v>77</v>
      </c>
      <c r="C9678" s="0" t="s">
        <v>85</v>
      </c>
      <c r="D9678" s="0" t="s">
        <v>90</v>
      </c>
      <c r="E9678" s="14" t="n">
        <v>45518</v>
      </c>
      <c r="F9678" s="14" t="n">
        <v>45520</v>
      </c>
      <c r="G9678" s="0" t="n">
        <v>26</v>
      </c>
      <c r="H9678" s="0" t="n">
        <v>90</v>
      </c>
      <c r="I9678" s="0" t="n">
        <v>140</v>
      </c>
      <c r="J9678" s="0" t="n">
        <v>1000</v>
      </c>
      <c r="K9678" s="0" t="n">
        <v>1353</v>
      </c>
      <c r="L9678" s="15" t="s">
        <v>97</v>
      </c>
      <c r="M9678" s="0" t="n">
        <v>2</v>
      </c>
      <c r="N9678" s="16" t="n">
        <f aca="false">I9678*K9678</f>
        <v>189420</v>
      </c>
      <c r="O9678" s="16" t="n">
        <f aca="false">I9678*(K9678-J9678)</f>
        <v>49420</v>
      </c>
      <c r="P9678" s="15" t="n">
        <f aca="false">K9678-J9678</f>
        <v>353</v>
      </c>
      <c r="Q9678" s="0" t="str">
        <f aca="false">IF(G9678=0,"Out of stock",IF(G9678&lt;H9678,"Understocked",IF(G9678&gt;Summary!$B$6*H9678,"Overstocked","Healthy")))</f>
        <v>Understocked</v>
      </c>
      <c r="R9678" s="0" t="str">
        <f aca="false">IF(I9678&gt;=Summary!$B$7,"Fast",IF(I9678&lt;Summary!$B$8,"Slow","Medium"))</f>
        <v>Medium</v>
      </c>
      <c r="S9678" s="15" t="n">
        <f aca="false">IF(M9678&gt;Summary!$B$5,1,0)</f>
        <v>0</v>
      </c>
      <c r="T9678" s="16" t="n">
        <f aca="false">IF(Q9678="Overstocked",(G9678-Summary!$B$6*H9678)*J9678,0)</f>
        <v>0</v>
      </c>
    </row>
    <row r="9679" customFormat="false" ht="15" hidden="false" customHeight="false" outlineLevel="0" collapsed="false">
      <c r="A9679" s="0" t="s">
        <v>9777</v>
      </c>
      <c r="B9679" s="0" t="s">
        <v>84</v>
      </c>
      <c r="C9679" s="0" t="s">
        <v>104</v>
      </c>
      <c r="D9679" s="0" t="s">
        <v>90</v>
      </c>
      <c r="E9679" s="14" t="n">
        <v>44949</v>
      </c>
      <c r="F9679" s="14" t="n">
        <v>44955</v>
      </c>
      <c r="G9679" s="0" t="n">
        <v>457</v>
      </c>
      <c r="H9679" s="0" t="n">
        <v>67</v>
      </c>
      <c r="I9679" s="0" t="n">
        <v>126</v>
      </c>
      <c r="J9679" s="0" t="n">
        <v>1603</v>
      </c>
      <c r="K9679" s="0" t="n">
        <v>1927</v>
      </c>
      <c r="L9679" s="15" t="s">
        <v>87</v>
      </c>
      <c r="M9679" s="0" t="n">
        <v>6</v>
      </c>
      <c r="N9679" s="16" t="n">
        <f aca="false">I9679*K9679</f>
        <v>242802</v>
      </c>
      <c r="O9679" s="16" t="n">
        <f aca="false">I9679*(K9679-J9679)</f>
        <v>40824</v>
      </c>
      <c r="P9679" s="15" t="n">
        <f aca="false">K9679-J9679</f>
        <v>324</v>
      </c>
      <c r="Q9679" s="0" t="str">
        <f aca="false">IF(G9679=0,"Out of stock",IF(G9679&lt;H9679,"Understocked",IF(G9679&gt;Summary!$B$6*H9679,"Overstocked","Healthy")))</f>
        <v>Overstocked</v>
      </c>
      <c r="R9679" s="0" t="str">
        <f aca="false">IF(I9679&gt;=Summary!$B$7,"Fast",IF(I9679&lt;Summary!$B$8,"Slow","Medium"))</f>
        <v>Medium</v>
      </c>
      <c r="S9679" s="15" t="n">
        <f aca="false">IF(M9679&gt;Summary!$B$5,1,0)</f>
        <v>0</v>
      </c>
      <c r="T9679" s="16" t="n">
        <f aca="false">IF(Q9679="Overstocked",(G9679-Summary!$B$6*H9679)*J9679,0)</f>
        <v>302967</v>
      </c>
    </row>
    <row r="9680" customFormat="false" ht="15" hidden="false" customHeight="false" outlineLevel="0" collapsed="false">
      <c r="A9680" s="0" t="s">
        <v>9778</v>
      </c>
      <c r="B9680" s="0" t="s">
        <v>107</v>
      </c>
      <c r="C9680" s="0" t="s">
        <v>85</v>
      </c>
      <c r="D9680" s="0" t="s">
        <v>92</v>
      </c>
      <c r="E9680" s="14" t="n">
        <v>45125</v>
      </c>
      <c r="F9680" s="14" t="n">
        <v>45126</v>
      </c>
      <c r="G9680" s="0" t="n">
        <v>413</v>
      </c>
      <c r="H9680" s="0" t="n">
        <v>84</v>
      </c>
      <c r="I9680" s="0" t="n">
        <v>149</v>
      </c>
      <c r="J9680" s="0" t="n">
        <v>1040</v>
      </c>
      <c r="K9680" s="0" t="n">
        <v>1222</v>
      </c>
      <c r="L9680" s="15" t="s">
        <v>80</v>
      </c>
      <c r="M9680" s="0" t="n">
        <v>1</v>
      </c>
      <c r="N9680" s="16" t="n">
        <f aca="false">I9680*K9680</f>
        <v>182078</v>
      </c>
      <c r="O9680" s="16" t="n">
        <f aca="false">I9680*(K9680-J9680)</f>
        <v>27118</v>
      </c>
      <c r="P9680" s="15" t="n">
        <f aca="false">K9680-J9680</f>
        <v>182</v>
      </c>
      <c r="Q9680" s="0" t="str">
        <f aca="false">IF(G9680=0,"Out of stock",IF(G9680&lt;H9680,"Understocked",IF(G9680&gt;Summary!$B$6*H9680,"Overstocked","Healthy")))</f>
        <v>Overstocked</v>
      </c>
      <c r="R9680" s="0" t="str">
        <f aca="false">IF(I9680&gt;=Summary!$B$7,"Fast",IF(I9680&lt;Summary!$B$8,"Slow","Medium"))</f>
        <v>Medium</v>
      </c>
      <c r="S9680" s="15" t="n">
        <f aca="false">IF(M9680&gt;Summary!$B$5,1,0)</f>
        <v>0</v>
      </c>
      <c r="T9680" s="16" t="n">
        <f aca="false">IF(Q9680="Overstocked",(G9680-Summary!$B$6*H9680)*J9680,0)</f>
        <v>80080</v>
      </c>
    </row>
    <row r="9681" customFormat="false" ht="15" hidden="false" customHeight="false" outlineLevel="0" collapsed="false">
      <c r="A9681" s="0" t="s">
        <v>9779</v>
      </c>
      <c r="B9681" s="0" t="s">
        <v>101</v>
      </c>
      <c r="C9681" s="0" t="s">
        <v>104</v>
      </c>
      <c r="D9681" s="0" t="s">
        <v>79</v>
      </c>
      <c r="E9681" s="14" t="n">
        <v>44932</v>
      </c>
      <c r="F9681" s="14" t="n">
        <v>44933</v>
      </c>
      <c r="G9681" s="0" t="n">
        <v>265</v>
      </c>
      <c r="H9681" s="0" t="n">
        <v>120</v>
      </c>
      <c r="I9681" s="0" t="n">
        <v>284</v>
      </c>
      <c r="J9681" s="0" t="n">
        <v>1702</v>
      </c>
      <c r="K9681" s="0" t="n">
        <v>1915</v>
      </c>
      <c r="L9681" s="15" t="s">
        <v>93</v>
      </c>
      <c r="M9681" s="0" t="n">
        <v>1</v>
      </c>
      <c r="N9681" s="16" t="n">
        <f aca="false">I9681*K9681</f>
        <v>543860</v>
      </c>
      <c r="O9681" s="16" t="n">
        <f aca="false">I9681*(K9681-J9681)</f>
        <v>60492</v>
      </c>
      <c r="P9681" s="15" t="n">
        <f aca="false">K9681-J9681</f>
        <v>213</v>
      </c>
      <c r="Q9681" s="0" t="str">
        <f aca="false">IF(G9681=0,"Out of stock",IF(G9681&lt;H9681,"Understocked",IF(G9681&gt;Summary!$B$6*H9681,"Overstocked","Healthy")))</f>
        <v>Healthy</v>
      </c>
      <c r="R9681" s="0" t="str">
        <f aca="false">IF(I9681&gt;=Summary!$B$7,"Fast",IF(I9681&lt;Summary!$B$8,"Slow","Medium"))</f>
        <v>Fast</v>
      </c>
      <c r="S9681" s="15" t="n">
        <f aca="false">IF(M9681&gt;Summary!$B$5,1,0)</f>
        <v>0</v>
      </c>
      <c r="T9681" s="16" t="n">
        <f aca="false">IF(Q9681="Overstocked",(G9681-Summary!$B$6*H9681)*J9681,0)</f>
        <v>0</v>
      </c>
    </row>
    <row r="9682" customFormat="false" ht="15" hidden="false" customHeight="false" outlineLevel="0" collapsed="false">
      <c r="A9682" s="0" t="s">
        <v>9780</v>
      </c>
      <c r="B9682" s="0" t="s">
        <v>95</v>
      </c>
      <c r="C9682" s="0" t="s">
        <v>78</v>
      </c>
      <c r="D9682" s="0" t="s">
        <v>92</v>
      </c>
      <c r="E9682" s="14" t="n">
        <v>45302</v>
      </c>
      <c r="F9682" s="14" t="n">
        <v>45306</v>
      </c>
      <c r="G9682" s="0" t="n">
        <v>14</v>
      </c>
      <c r="H9682" s="0" t="n">
        <v>93</v>
      </c>
      <c r="I9682" s="0" t="n">
        <v>269</v>
      </c>
      <c r="J9682" s="0" t="n">
        <v>1215</v>
      </c>
      <c r="K9682" s="0" t="n">
        <v>1694</v>
      </c>
      <c r="L9682" s="15" t="s">
        <v>82</v>
      </c>
      <c r="M9682" s="0" t="n">
        <v>4</v>
      </c>
      <c r="N9682" s="16" t="n">
        <f aca="false">I9682*K9682</f>
        <v>455686</v>
      </c>
      <c r="O9682" s="16" t="n">
        <f aca="false">I9682*(K9682-J9682)</f>
        <v>128851</v>
      </c>
      <c r="P9682" s="15" t="n">
        <f aca="false">K9682-J9682</f>
        <v>479</v>
      </c>
      <c r="Q9682" s="0" t="str">
        <f aca="false">IF(G9682=0,"Out of stock",IF(G9682&lt;H9682,"Understocked",IF(G9682&gt;Summary!$B$6*H9682,"Overstocked","Healthy")))</f>
        <v>Understocked</v>
      </c>
      <c r="R9682" s="0" t="str">
        <f aca="false">IF(I9682&gt;=Summary!$B$7,"Fast",IF(I9682&lt;Summary!$B$8,"Slow","Medium"))</f>
        <v>Fast</v>
      </c>
      <c r="S9682" s="15" t="n">
        <f aca="false">IF(M9682&gt;Summary!$B$5,1,0)</f>
        <v>0</v>
      </c>
      <c r="T9682" s="16" t="n">
        <f aca="false">IF(Q9682="Overstocked",(G9682-Summary!$B$6*H9682)*J9682,0)</f>
        <v>0</v>
      </c>
    </row>
    <row r="9683" customFormat="false" ht="15" hidden="false" customHeight="false" outlineLevel="0" collapsed="false">
      <c r="A9683" s="0" t="s">
        <v>9781</v>
      </c>
      <c r="B9683" s="0" t="s">
        <v>95</v>
      </c>
      <c r="C9683" s="0" t="s">
        <v>104</v>
      </c>
      <c r="D9683" s="0" t="s">
        <v>79</v>
      </c>
      <c r="E9683" s="14" t="n">
        <v>45518</v>
      </c>
      <c r="F9683" s="14" t="n">
        <v>45527</v>
      </c>
      <c r="G9683" s="0" t="n">
        <v>345</v>
      </c>
      <c r="H9683" s="0" t="n">
        <v>66</v>
      </c>
      <c r="I9683" s="0" t="n">
        <v>139</v>
      </c>
      <c r="J9683" s="0" t="n">
        <v>1690</v>
      </c>
      <c r="K9683" s="0" t="n">
        <v>1901</v>
      </c>
      <c r="L9683" s="15" t="s">
        <v>80</v>
      </c>
      <c r="M9683" s="0" t="n">
        <v>9</v>
      </c>
      <c r="N9683" s="16" t="n">
        <f aca="false">I9683*K9683</f>
        <v>264239</v>
      </c>
      <c r="O9683" s="16" t="n">
        <f aca="false">I9683*(K9683-J9683)</f>
        <v>29329</v>
      </c>
      <c r="P9683" s="15" t="n">
        <f aca="false">K9683-J9683</f>
        <v>211</v>
      </c>
      <c r="Q9683" s="0" t="str">
        <f aca="false">IF(G9683=0,"Out of stock",IF(G9683&lt;H9683,"Understocked",IF(G9683&gt;Summary!$B$6*H9683,"Overstocked","Healthy")))</f>
        <v>Overstocked</v>
      </c>
      <c r="R9683" s="0" t="str">
        <f aca="false">IF(I9683&gt;=Summary!$B$7,"Fast",IF(I9683&lt;Summary!$B$8,"Slow","Medium"))</f>
        <v>Medium</v>
      </c>
      <c r="S9683" s="15" t="n">
        <f aca="false">IF(M9683&gt;Summary!$B$5,1,0)</f>
        <v>1</v>
      </c>
      <c r="T9683" s="16" t="n">
        <f aca="false">IF(Q9683="Overstocked",(G9683-Summary!$B$6*H9683)*J9683,0)</f>
        <v>136890</v>
      </c>
    </row>
    <row r="9684" customFormat="false" ht="15" hidden="false" customHeight="false" outlineLevel="0" collapsed="false">
      <c r="A9684" s="0" t="s">
        <v>9782</v>
      </c>
      <c r="B9684" s="0" t="s">
        <v>84</v>
      </c>
      <c r="C9684" s="0" t="s">
        <v>78</v>
      </c>
      <c r="D9684" s="0" t="s">
        <v>102</v>
      </c>
      <c r="E9684" s="14" t="n">
        <v>45122</v>
      </c>
      <c r="F9684" s="14" t="n">
        <v>45124</v>
      </c>
      <c r="G9684" s="0" t="n">
        <v>278</v>
      </c>
      <c r="H9684" s="0" t="n">
        <v>134</v>
      </c>
      <c r="I9684" s="0" t="n">
        <v>111</v>
      </c>
      <c r="J9684" s="0" t="n">
        <v>1109</v>
      </c>
      <c r="K9684" s="0" t="n">
        <v>1421</v>
      </c>
      <c r="L9684" s="15" t="s">
        <v>97</v>
      </c>
      <c r="M9684" s="0" t="n">
        <v>2</v>
      </c>
      <c r="N9684" s="16" t="n">
        <f aca="false">I9684*K9684</f>
        <v>157731</v>
      </c>
      <c r="O9684" s="16" t="n">
        <f aca="false">I9684*(K9684-J9684)</f>
        <v>34632</v>
      </c>
      <c r="P9684" s="15" t="n">
        <f aca="false">K9684-J9684</f>
        <v>312</v>
      </c>
      <c r="Q9684" s="0" t="str">
        <f aca="false">IF(G9684=0,"Out of stock",IF(G9684&lt;H9684,"Understocked",IF(G9684&gt;Summary!$B$6*H9684,"Overstocked","Healthy")))</f>
        <v>Healthy</v>
      </c>
      <c r="R9684" s="0" t="str">
        <f aca="false">IF(I9684&gt;=Summary!$B$7,"Fast",IF(I9684&lt;Summary!$B$8,"Slow","Medium"))</f>
        <v>Medium</v>
      </c>
      <c r="S9684" s="15" t="n">
        <f aca="false">IF(M9684&gt;Summary!$B$5,1,0)</f>
        <v>0</v>
      </c>
      <c r="T9684" s="16" t="n">
        <f aca="false">IF(Q9684="Overstocked",(G9684-Summary!$B$6*H9684)*J9684,0)</f>
        <v>0</v>
      </c>
    </row>
    <row r="9685" customFormat="false" ht="15" hidden="false" customHeight="false" outlineLevel="0" collapsed="false">
      <c r="A9685" s="0" t="s">
        <v>9783</v>
      </c>
      <c r="B9685" s="0" t="s">
        <v>115</v>
      </c>
      <c r="C9685" s="0" t="s">
        <v>85</v>
      </c>
      <c r="D9685" s="0" t="s">
        <v>79</v>
      </c>
      <c r="E9685" s="14" t="n">
        <v>45003</v>
      </c>
      <c r="F9685" s="14" t="n">
        <v>45013</v>
      </c>
      <c r="G9685" s="0" t="n">
        <v>440</v>
      </c>
      <c r="H9685" s="0" t="n">
        <v>90</v>
      </c>
      <c r="I9685" s="0" t="n">
        <v>22</v>
      </c>
      <c r="J9685" s="0" t="n">
        <v>1203</v>
      </c>
      <c r="K9685" s="0" t="n">
        <v>1692</v>
      </c>
      <c r="L9685" s="15" t="s">
        <v>97</v>
      </c>
      <c r="M9685" s="0" t="n">
        <v>10</v>
      </c>
      <c r="N9685" s="16" t="n">
        <f aca="false">I9685*K9685</f>
        <v>37224</v>
      </c>
      <c r="O9685" s="16" t="n">
        <f aca="false">I9685*(K9685-J9685)</f>
        <v>10758</v>
      </c>
      <c r="P9685" s="15" t="n">
        <f aca="false">K9685-J9685</f>
        <v>489</v>
      </c>
      <c r="Q9685" s="0" t="str">
        <f aca="false">IF(G9685=0,"Out of stock",IF(G9685&lt;H9685,"Understocked",IF(G9685&gt;Summary!$B$6*H9685,"Overstocked","Healthy")))</f>
        <v>Overstocked</v>
      </c>
      <c r="R9685" s="0" t="str">
        <f aca="false">IF(I9685&gt;=Summary!$B$7,"Fast",IF(I9685&lt;Summary!$B$8,"Slow","Medium"))</f>
        <v>Slow</v>
      </c>
      <c r="S9685" s="15" t="n">
        <f aca="false">IF(M9685&gt;Summary!$B$5,1,0)</f>
        <v>1</v>
      </c>
      <c r="T9685" s="16" t="n">
        <f aca="false">IF(Q9685="Overstocked",(G9685-Summary!$B$6*H9685)*J9685,0)</f>
        <v>96240</v>
      </c>
    </row>
    <row r="9686" customFormat="false" ht="15" hidden="false" customHeight="false" outlineLevel="0" collapsed="false">
      <c r="A9686" s="0" t="s">
        <v>9784</v>
      </c>
      <c r="B9686" s="0" t="s">
        <v>107</v>
      </c>
      <c r="C9686" s="0" t="s">
        <v>85</v>
      </c>
      <c r="D9686" s="0" t="s">
        <v>102</v>
      </c>
      <c r="E9686" s="14" t="n">
        <v>44961</v>
      </c>
      <c r="F9686" s="14" t="n">
        <v>44969</v>
      </c>
      <c r="G9686" s="0" t="n">
        <v>0</v>
      </c>
      <c r="H9686" s="0" t="n">
        <v>149</v>
      </c>
      <c r="I9686" s="0" t="n">
        <v>208</v>
      </c>
      <c r="J9686" s="0" t="n">
        <v>1145</v>
      </c>
      <c r="K9686" s="0" t="n">
        <v>1254</v>
      </c>
      <c r="L9686" s="15" t="s">
        <v>80</v>
      </c>
      <c r="M9686" s="0" t="n">
        <v>8</v>
      </c>
      <c r="N9686" s="16" t="n">
        <f aca="false">I9686*K9686</f>
        <v>260832</v>
      </c>
      <c r="O9686" s="16" t="n">
        <f aca="false">I9686*(K9686-J9686)</f>
        <v>22672</v>
      </c>
      <c r="P9686" s="15" t="n">
        <f aca="false">K9686-J9686</f>
        <v>109</v>
      </c>
      <c r="Q9686" s="0" t="str">
        <f aca="false">IF(G9686=0,"Out of stock",IF(G9686&lt;H9686,"Understocked",IF(G9686&gt;Summary!$B$6*H9686,"Overstocked","Healthy")))</f>
        <v>Out of stock</v>
      </c>
      <c r="R9686" s="0" t="str">
        <f aca="false">IF(I9686&gt;=Summary!$B$7,"Fast",IF(I9686&lt;Summary!$B$8,"Slow","Medium"))</f>
        <v>Fast</v>
      </c>
      <c r="S9686" s="15" t="n">
        <f aca="false">IF(M9686&gt;Summary!$B$5,1,0)</f>
        <v>1</v>
      </c>
      <c r="T9686" s="16" t="n">
        <f aca="false">IF(Q9686="Overstocked",(G9686-Summary!$B$6*H9686)*J9686,0)</f>
        <v>0</v>
      </c>
    </row>
    <row r="9687" customFormat="false" ht="15" hidden="false" customHeight="false" outlineLevel="0" collapsed="false">
      <c r="A9687" s="0" t="s">
        <v>9785</v>
      </c>
      <c r="B9687" s="0" t="s">
        <v>107</v>
      </c>
      <c r="C9687" s="0" t="s">
        <v>78</v>
      </c>
      <c r="D9687" s="0" t="s">
        <v>102</v>
      </c>
      <c r="E9687" s="14" t="n">
        <v>45033</v>
      </c>
      <c r="F9687" s="14" t="n">
        <v>45036</v>
      </c>
      <c r="G9687" s="0" t="n">
        <v>278</v>
      </c>
      <c r="H9687" s="0" t="n">
        <v>145</v>
      </c>
      <c r="I9687" s="0" t="n">
        <v>181</v>
      </c>
      <c r="J9687" s="0" t="n">
        <v>299</v>
      </c>
      <c r="K9687" s="0" t="n">
        <v>525</v>
      </c>
      <c r="L9687" s="15" t="s">
        <v>87</v>
      </c>
      <c r="M9687" s="0" t="n">
        <v>3</v>
      </c>
      <c r="N9687" s="16" t="n">
        <f aca="false">I9687*K9687</f>
        <v>95025</v>
      </c>
      <c r="O9687" s="16" t="n">
        <f aca="false">I9687*(K9687-J9687)</f>
        <v>40906</v>
      </c>
      <c r="P9687" s="15" t="n">
        <f aca="false">K9687-J9687</f>
        <v>226</v>
      </c>
      <c r="Q9687" s="0" t="str">
        <f aca="false">IF(G9687=0,"Out of stock",IF(G9687&lt;H9687,"Understocked",IF(G9687&gt;Summary!$B$6*H9687,"Overstocked","Healthy")))</f>
        <v>Healthy</v>
      </c>
      <c r="R9687" s="0" t="str">
        <f aca="false">IF(I9687&gt;=Summary!$B$7,"Fast",IF(I9687&lt;Summary!$B$8,"Slow","Medium"))</f>
        <v>Medium</v>
      </c>
      <c r="S9687" s="15" t="n">
        <f aca="false">IF(M9687&gt;Summary!$B$5,1,0)</f>
        <v>0</v>
      </c>
      <c r="T9687" s="16" t="n">
        <f aca="false">IF(Q9687="Overstocked",(G9687-Summary!$B$6*H9687)*J9687,0)</f>
        <v>0</v>
      </c>
    </row>
    <row r="9688" customFormat="false" ht="15" hidden="false" customHeight="false" outlineLevel="0" collapsed="false">
      <c r="A9688" s="0" t="s">
        <v>9786</v>
      </c>
      <c r="B9688" s="0" t="s">
        <v>95</v>
      </c>
      <c r="C9688" s="0" t="s">
        <v>85</v>
      </c>
      <c r="D9688" s="0" t="s">
        <v>86</v>
      </c>
      <c r="E9688" s="14" t="n">
        <v>45480</v>
      </c>
      <c r="F9688" s="14" t="n">
        <v>45485</v>
      </c>
      <c r="G9688" s="0" t="n">
        <v>19</v>
      </c>
      <c r="H9688" s="0" t="n">
        <v>51</v>
      </c>
      <c r="I9688" s="0" t="n">
        <v>275</v>
      </c>
      <c r="J9688" s="0" t="n">
        <v>990</v>
      </c>
      <c r="K9688" s="0" t="n">
        <v>1432</v>
      </c>
      <c r="L9688" s="15" t="s">
        <v>82</v>
      </c>
      <c r="M9688" s="0" t="n">
        <v>5</v>
      </c>
      <c r="N9688" s="16" t="n">
        <f aca="false">I9688*K9688</f>
        <v>393800</v>
      </c>
      <c r="O9688" s="16" t="n">
        <f aca="false">I9688*(K9688-J9688)</f>
        <v>121550</v>
      </c>
      <c r="P9688" s="15" t="n">
        <f aca="false">K9688-J9688</f>
        <v>442</v>
      </c>
      <c r="Q9688" s="0" t="str">
        <f aca="false">IF(G9688=0,"Out of stock",IF(G9688&lt;H9688,"Understocked",IF(G9688&gt;Summary!$B$6*H9688,"Overstocked","Healthy")))</f>
        <v>Understocked</v>
      </c>
      <c r="R9688" s="0" t="str">
        <f aca="false">IF(I9688&gt;=Summary!$B$7,"Fast",IF(I9688&lt;Summary!$B$8,"Slow","Medium"))</f>
        <v>Fast</v>
      </c>
      <c r="S9688" s="15" t="n">
        <f aca="false">IF(M9688&gt;Summary!$B$5,1,0)</f>
        <v>0</v>
      </c>
      <c r="T9688" s="16" t="n">
        <f aca="false">IF(Q9688="Overstocked",(G9688-Summary!$B$6*H9688)*J9688,0)</f>
        <v>0</v>
      </c>
    </row>
    <row r="9689" customFormat="false" ht="15" hidden="false" customHeight="false" outlineLevel="0" collapsed="false">
      <c r="A9689" s="0" t="s">
        <v>9787</v>
      </c>
      <c r="B9689" s="0" t="s">
        <v>84</v>
      </c>
      <c r="C9689" s="0" t="s">
        <v>85</v>
      </c>
      <c r="D9689" s="0" t="s">
        <v>86</v>
      </c>
      <c r="E9689" s="14" t="n">
        <v>45488</v>
      </c>
      <c r="F9689" s="14" t="n">
        <v>45489</v>
      </c>
      <c r="G9689" s="0" t="n">
        <v>146</v>
      </c>
      <c r="H9689" s="0" t="n">
        <v>54</v>
      </c>
      <c r="I9689" s="0" t="n">
        <v>278</v>
      </c>
      <c r="J9689" s="0" t="n">
        <v>779</v>
      </c>
      <c r="K9689" s="0" t="n">
        <v>1014</v>
      </c>
      <c r="L9689" s="15" t="s">
        <v>97</v>
      </c>
      <c r="M9689" s="0" t="n">
        <v>1</v>
      </c>
      <c r="N9689" s="16" t="n">
        <f aca="false">I9689*K9689</f>
        <v>281892</v>
      </c>
      <c r="O9689" s="16" t="n">
        <f aca="false">I9689*(K9689-J9689)</f>
        <v>65330</v>
      </c>
      <c r="P9689" s="15" t="n">
        <f aca="false">K9689-J9689</f>
        <v>235</v>
      </c>
      <c r="Q9689" s="0" t="str">
        <f aca="false">IF(G9689=0,"Out of stock",IF(G9689&lt;H9689,"Understocked",IF(G9689&gt;Summary!$B$6*H9689,"Overstocked","Healthy")))</f>
        <v>Healthy</v>
      </c>
      <c r="R9689" s="0" t="str">
        <f aca="false">IF(I9689&gt;=Summary!$B$7,"Fast",IF(I9689&lt;Summary!$B$8,"Slow","Medium"))</f>
        <v>Fast</v>
      </c>
      <c r="S9689" s="15" t="n">
        <f aca="false">IF(M9689&gt;Summary!$B$5,1,0)</f>
        <v>0</v>
      </c>
      <c r="T9689" s="16" t="n">
        <f aca="false">IF(Q9689="Overstocked",(G9689-Summary!$B$6*H9689)*J9689,0)</f>
        <v>0</v>
      </c>
    </row>
    <row r="9690" customFormat="false" ht="15" hidden="false" customHeight="false" outlineLevel="0" collapsed="false">
      <c r="A9690" s="0" t="s">
        <v>9788</v>
      </c>
      <c r="B9690" s="0" t="s">
        <v>113</v>
      </c>
      <c r="C9690" s="0" t="s">
        <v>104</v>
      </c>
      <c r="D9690" s="0" t="s">
        <v>92</v>
      </c>
      <c r="E9690" s="14" t="n">
        <v>45596</v>
      </c>
      <c r="F9690" s="14" t="n">
        <v>45603</v>
      </c>
      <c r="G9690" s="0" t="n">
        <v>432</v>
      </c>
      <c r="H9690" s="0" t="n">
        <v>58</v>
      </c>
      <c r="I9690" s="0" t="n">
        <v>127</v>
      </c>
      <c r="J9690" s="0" t="n">
        <v>1206</v>
      </c>
      <c r="K9690" s="0" t="n">
        <v>1328</v>
      </c>
      <c r="L9690" s="15" t="s">
        <v>82</v>
      </c>
      <c r="M9690" s="0" t="n">
        <v>7</v>
      </c>
      <c r="N9690" s="16" t="n">
        <f aca="false">I9690*K9690</f>
        <v>168656</v>
      </c>
      <c r="O9690" s="16" t="n">
        <f aca="false">I9690*(K9690-J9690)</f>
        <v>15494</v>
      </c>
      <c r="P9690" s="15" t="n">
        <f aca="false">K9690-J9690</f>
        <v>122</v>
      </c>
      <c r="Q9690" s="0" t="str">
        <f aca="false">IF(G9690=0,"Out of stock",IF(G9690&lt;H9690,"Understocked",IF(G9690&gt;Summary!$B$6*H9690,"Overstocked","Healthy")))</f>
        <v>Overstocked</v>
      </c>
      <c r="R9690" s="0" t="str">
        <f aca="false">IF(I9690&gt;=Summary!$B$7,"Fast",IF(I9690&lt;Summary!$B$8,"Slow","Medium"))</f>
        <v>Medium</v>
      </c>
      <c r="S9690" s="15" t="n">
        <f aca="false">IF(M9690&gt;Summary!$B$5,1,0)</f>
        <v>0</v>
      </c>
      <c r="T9690" s="16" t="n">
        <f aca="false">IF(Q9690="Overstocked",(G9690-Summary!$B$6*H9690)*J9690,0)</f>
        <v>241200</v>
      </c>
    </row>
    <row r="9691" customFormat="false" ht="15" hidden="false" customHeight="false" outlineLevel="0" collapsed="false">
      <c r="A9691" s="0" t="s">
        <v>9789</v>
      </c>
      <c r="B9691" s="0" t="s">
        <v>123</v>
      </c>
      <c r="C9691" s="0" t="s">
        <v>85</v>
      </c>
      <c r="D9691" s="0" t="s">
        <v>86</v>
      </c>
      <c r="E9691" s="14" t="n">
        <v>45245</v>
      </c>
      <c r="F9691" s="14" t="n">
        <v>45248</v>
      </c>
      <c r="G9691" s="0" t="n">
        <v>209</v>
      </c>
      <c r="H9691" s="0" t="n">
        <v>149</v>
      </c>
      <c r="I9691" s="0" t="n">
        <v>33</v>
      </c>
      <c r="J9691" s="0" t="n">
        <v>495</v>
      </c>
      <c r="K9691" s="0" t="n">
        <v>705</v>
      </c>
      <c r="L9691" s="15" t="s">
        <v>93</v>
      </c>
      <c r="M9691" s="0" t="n">
        <v>3</v>
      </c>
      <c r="N9691" s="16" t="n">
        <f aca="false">I9691*K9691</f>
        <v>23265</v>
      </c>
      <c r="O9691" s="16" t="n">
        <f aca="false">I9691*(K9691-J9691)</f>
        <v>6930</v>
      </c>
      <c r="P9691" s="15" t="n">
        <f aca="false">K9691-J9691</f>
        <v>210</v>
      </c>
      <c r="Q9691" s="0" t="str">
        <f aca="false">IF(G9691=0,"Out of stock",IF(G9691&lt;H9691,"Understocked",IF(G9691&gt;Summary!$B$6*H9691,"Overstocked","Healthy")))</f>
        <v>Healthy</v>
      </c>
      <c r="R9691" s="0" t="str">
        <f aca="false">IF(I9691&gt;=Summary!$B$7,"Fast",IF(I9691&lt;Summary!$B$8,"Slow","Medium"))</f>
        <v>Slow</v>
      </c>
      <c r="S9691" s="15" t="n">
        <f aca="false">IF(M9691&gt;Summary!$B$5,1,0)</f>
        <v>0</v>
      </c>
      <c r="T9691" s="16" t="n">
        <f aca="false">IF(Q9691="Overstocked",(G9691-Summary!$B$6*H9691)*J9691,0)</f>
        <v>0</v>
      </c>
    </row>
    <row r="9692" customFormat="false" ht="15" hidden="false" customHeight="false" outlineLevel="0" collapsed="false">
      <c r="A9692" s="0" t="s">
        <v>9790</v>
      </c>
      <c r="B9692" s="0" t="s">
        <v>101</v>
      </c>
      <c r="C9692" s="0" t="s">
        <v>96</v>
      </c>
      <c r="D9692" s="0" t="s">
        <v>102</v>
      </c>
      <c r="E9692" s="14" t="n">
        <v>45228</v>
      </c>
      <c r="F9692" s="14" t="n">
        <v>45236</v>
      </c>
      <c r="G9692" s="0" t="n">
        <v>412</v>
      </c>
      <c r="H9692" s="0" t="n">
        <v>124</v>
      </c>
      <c r="I9692" s="0" t="n">
        <v>127</v>
      </c>
      <c r="J9692" s="0" t="n">
        <v>1906</v>
      </c>
      <c r="K9692" s="0" t="n">
        <v>2049</v>
      </c>
      <c r="L9692" s="15" t="s">
        <v>80</v>
      </c>
      <c r="M9692" s="0" t="n">
        <v>8</v>
      </c>
      <c r="N9692" s="16" t="n">
        <f aca="false">I9692*K9692</f>
        <v>260223</v>
      </c>
      <c r="O9692" s="16" t="n">
        <f aca="false">I9692*(K9692-J9692)</f>
        <v>18161</v>
      </c>
      <c r="P9692" s="15" t="n">
        <f aca="false">K9692-J9692</f>
        <v>143</v>
      </c>
      <c r="Q9692" s="0" t="str">
        <f aca="false">IF(G9692=0,"Out of stock",IF(G9692&lt;H9692,"Understocked",IF(G9692&gt;Summary!$B$6*H9692,"Overstocked","Healthy")))</f>
        <v>Healthy</v>
      </c>
      <c r="R9692" s="0" t="str">
        <f aca="false">IF(I9692&gt;=Summary!$B$7,"Fast",IF(I9692&lt;Summary!$B$8,"Slow","Medium"))</f>
        <v>Medium</v>
      </c>
      <c r="S9692" s="15" t="n">
        <f aca="false">IF(M9692&gt;Summary!$B$5,1,0)</f>
        <v>1</v>
      </c>
      <c r="T9692" s="16" t="n">
        <f aca="false">IF(Q9692="Overstocked",(G9692-Summary!$B$6*H9692)*J9692,0)</f>
        <v>0</v>
      </c>
    </row>
    <row r="9693" customFormat="false" ht="15" hidden="false" customHeight="false" outlineLevel="0" collapsed="false">
      <c r="A9693" s="0" t="s">
        <v>9791</v>
      </c>
      <c r="B9693" s="0" t="s">
        <v>77</v>
      </c>
      <c r="C9693" s="0" t="s">
        <v>96</v>
      </c>
      <c r="D9693" s="0" t="s">
        <v>92</v>
      </c>
      <c r="E9693" s="14" t="n">
        <v>45022</v>
      </c>
      <c r="F9693" s="14" t="n">
        <v>45031</v>
      </c>
      <c r="G9693" s="0" t="n">
        <v>173</v>
      </c>
      <c r="H9693" s="0" t="n">
        <v>125</v>
      </c>
      <c r="I9693" s="0" t="n">
        <v>61</v>
      </c>
      <c r="J9693" s="0" t="n">
        <v>276</v>
      </c>
      <c r="K9693" s="0" t="n">
        <v>562</v>
      </c>
      <c r="L9693" s="15" t="s">
        <v>82</v>
      </c>
      <c r="M9693" s="0" t="n">
        <v>9</v>
      </c>
      <c r="N9693" s="16" t="n">
        <f aca="false">I9693*K9693</f>
        <v>34282</v>
      </c>
      <c r="O9693" s="16" t="n">
        <f aca="false">I9693*(K9693-J9693)</f>
        <v>17446</v>
      </c>
      <c r="P9693" s="15" t="n">
        <f aca="false">K9693-J9693</f>
        <v>286</v>
      </c>
      <c r="Q9693" s="0" t="str">
        <f aca="false">IF(G9693=0,"Out of stock",IF(G9693&lt;H9693,"Understocked",IF(G9693&gt;Summary!$B$6*H9693,"Overstocked","Healthy")))</f>
        <v>Healthy</v>
      </c>
      <c r="R9693" s="0" t="str">
        <f aca="false">IF(I9693&gt;=Summary!$B$7,"Fast",IF(I9693&lt;Summary!$B$8,"Slow","Medium"))</f>
        <v>Slow</v>
      </c>
      <c r="S9693" s="15" t="n">
        <f aca="false">IF(M9693&gt;Summary!$B$5,1,0)</f>
        <v>1</v>
      </c>
      <c r="T9693" s="16" t="n">
        <f aca="false">IF(Q9693="Overstocked",(G9693-Summary!$B$6*H9693)*J9693,0)</f>
        <v>0</v>
      </c>
    </row>
    <row r="9694" customFormat="false" ht="15" hidden="false" customHeight="false" outlineLevel="0" collapsed="false">
      <c r="A9694" s="0" t="s">
        <v>9792</v>
      </c>
      <c r="B9694" s="0" t="s">
        <v>95</v>
      </c>
      <c r="C9694" s="0" t="s">
        <v>78</v>
      </c>
      <c r="D9694" s="0" t="s">
        <v>102</v>
      </c>
      <c r="E9694" s="14" t="n">
        <v>45140</v>
      </c>
      <c r="F9694" s="14" t="n">
        <v>45147</v>
      </c>
      <c r="G9694" s="0" t="n">
        <v>412</v>
      </c>
      <c r="H9694" s="0" t="n">
        <v>136</v>
      </c>
      <c r="I9694" s="0" t="n">
        <v>273</v>
      </c>
      <c r="J9694" s="0" t="n">
        <v>449</v>
      </c>
      <c r="K9694" s="0" t="n">
        <v>731</v>
      </c>
      <c r="L9694" s="15" t="s">
        <v>80</v>
      </c>
      <c r="M9694" s="0" t="n">
        <v>7</v>
      </c>
      <c r="N9694" s="16" t="n">
        <f aca="false">I9694*K9694</f>
        <v>199563</v>
      </c>
      <c r="O9694" s="16" t="n">
        <f aca="false">I9694*(K9694-J9694)</f>
        <v>76986</v>
      </c>
      <c r="P9694" s="15" t="n">
        <f aca="false">K9694-J9694</f>
        <v>282</v>
      </c>
      <c r="Q9694" s="0" t="str">
        <f aca="false">IF(G9694=0,"Out of stock",IF(G9694&lt;H9694,"Understocked",IF(G9694&gt;Summary!$B$6*H9694,"Overstocked","Healthy")))</f>
        <v>Healthy</v>
      </c>
      <c r="R9694" s="0" t="str">
        <f aca="false">IF(I9694&gt;=Summary!$B$7,"Fast",IF(I9694&lt;Summary!$B$8,"Slow","Medium"))</f>
        <v>Fast</v>
      </c>
      <c r="S9694" s="15" t="n">
        <f aca="false">IF(M9694&gt;Summary!$B$5,1,0)</f>
        <v>0</v>
      </c>
      <c r="T9694" s="16" t="n">
        <f aca="false">IF(Q9694="Overstocked",(G9694-Summary!$B$6*H9694)*J9694,0)</f>
        <v>0</v>
      </c>
    </row>
    <row r="9695" customFormat="false" ht="15" hidden="false" customHeight="false" outlineLevel="0" collapsed="false">
      <c r="A9695" s="0" t="s">
        <v>9793</v>
      </c>
      <c r="B9695" s="0" t="s">
        <v>77</v>
      </c>
      <c r="C9695" s="0" t="s">
        <v>85</v>
      </c>
      <c r="D9695" s="0" t="s">
        <v>79</v>
      </c>
      <c r="E9695" s="14" t="n">
        <v>44943</v>
      </c>
      <c r="F9695" s="14" t="n">
        <v>44945</v>
      </c>
      <c r="G9695" s="0" t="n">
        <v>450</v>
      </c>
      <c r="H9695" s="0" t="n">
        <v>74</v>
      </c>
      <c r="I9695" s="0" t="n">
        <v>228</v>
      </c>
      <c r="J9695" s="0" t="n">
        <v>243</v>
      </c>
      <c r="K9695" s="0" t="n">
        <v>570</v>
      </c>
      <c r="L9695" s="15" t="s">
        <v>87</v>
      </c>
      <c r="M9695" s="0" t="n">
        <v>2</v>
      </c>
      <c r="N9695" s="16" t="n">
        <f aca="false">I9695*K9695</f>
        <v>129960</v>
      </c>
      <c r="O9695" s="16" t="n">
        <f aca="false">I9695*(K9695-J9695)</f>
        <v>74556</v>
      </c>
      <c r="P9695" s="15" t="n">
        <f aca="false">K9695-J9695</f>
        <v>327</v>
      </c>
      <c r="Q9695" s="0" t="str">
        <f aca="false">IF(G9695=0,"Out of stock",IF(G9695&lt;H9695,"Understocked",IF(G9695&gt;Summary!$B$6*H9695,"Overstocked","Healthy")))</f>
        <v>Overstocked</v>
      </c>
      <c r="R9695" s="0" t="str">
        <f aca="false">IF(I9695&gt;=Summary!$B$7,"Fast",IF(I9695&lt;Summary!$B$8,"Slow","Medium"))</f>
        <v>Fast</v>
      </c>
      <c r="S9695" s="15" t="n">
        <f aca="false">IF(M9695&gt;Summary!$B$5,1,0)</f>
        <v>0</v>
      </c>
      <c r="T9695" s="16" t="n">
        <f aca="false">IF(Q9695="Overstocked",(G9695-Summary!$B$6*H9695)*J9695,0)</f>
        <v>37422</v>
      </c>
    </row>
    <row r="9696" customFormat="false" ht="15" hidden="false" customHeight="false" outlineLevel="0" collapsed="false">
      <c r="A9696" s="0" t="s">
        <v>9794</v>
      </c>
      <c r="B9696" s="0" t="s">
        <v>89</v>
      </c>
      <c r="C9696" s="0" t="s">
        <v>85</v>
      </c>
      <c r="D9696" s="0" t="s">
        <v>86</v>
      </c>
      <c r="E9696" s="14" t="n">
        <v>45641</v>
      </c>
      <c r="F9696" s="14" t="n">
        <v>45645</v>
      </c>
      <c r="G9696" s="0" t="n">
        <v>349</v>
      </c>
      <c r="H9696" s="0" t="n">
        <v>74</v>
      </c>
      <c r="I9696" s="0" t="n">
        <v>96</v>
      </c>
      <c r="J9696" s="0" t="n">
        <v>1832</v>
      </c>
      <c r="K9696" s="0" t="n">
        <v>1950</v>
      </c>
      <c r="L9696" s="15" t="s">
        <v>82</v>
      </c>
      <c r="M9696" s="0" t="n">
        <v>4</v>
      </c>
      <c r="N9696" s="16" t="n">
        <f aca="false">I9696*K9696</f>
        <v>187200</v>
      </c>
      <c r="O9696" s="16" t="n">
        <f aca="false">I9696*(K9696-J9696)</f>
        <v>11328</v>
      </c>
      <c r="P9696" s="15" t="n">
        <f aca="false">K9696-J9696</f>
        <v>118</v>
      </c>
      <c r="Q9696" s="0" t="str">
        <f aca="false">IF(G9696=0,"Out of stock",IF(G9696&lt;H9696,"Understocked",IF(G9696&gt;Summary!$B$6*H9696,"Overstocked","Healthy")))</f>
        <v>Overstocked</v>
      </c>
      <c r="R9696" s="0" t="str">
        <f aca="false">IF(I9696&gt;=Summary!$B$7,"Fast",IF(I9696&lt;Summary!$B$8,"Slow","Medium"))</f>
        <v>Slow</v>
      </c>
      <c r="S9696" s="15" t="n">
        <f aca="false">IF(M9696&gt;Summary!$B$5,1,0)</f>
        <v>0</v>
      </c>
      <c r="T9696" s="16" t="n">
        <f aca="false">IF(Q9696="Overstocked",(G9696-Summary!$B$6*H9696)*J9696,0)</f>
        <v>97096</v>
      </c>
    </row>
    <row r="9697" customFormat="false" ht="15" hidden="false" customHeight="false" outlineLevel="0" collapsed="false">
      <c r="A9697" s="0" t="s">
        <v>9795</v>
      </c>
      <c r="B9697" s="0" t="s">
        <v>113</v>
      </c>
      <c r="C9697" s="0" t="s">
        <v>85</v>
      </c>
      <c r="D9697" s="0" t="s">
        <v>79</v>
      </c>
      <c r="E9697" s="14" t="n">
        <v>45089</v>
      </c>
      <c r="F9697" s="14" t="n">
        <v>45095</v>
      </c>
      <c r="G9697" s="0" t="n">
        <v>23</v>
      </c>
      <c r="H9697" s="0" t="n">
        <v>50</v>
      </c>
      <c r="I9697" s="0" t="n">
        <v>174</v>
      </c>
      <c r="J9697" s="0" t="n">
        <v>1501</v>
      </c>
      <c r="K9697" s="0" t="n">
        <v>1946</v>
      </c>
      <c r="L9697" s="15" t="s">
        <v>82</v>
      </c>
      <c r="M9697" s="0" t="n">
        <v>6</v>
      </c>
      <c r="N9697" s="16" t="n">
        <f aca="false">I9697*K9697</f>
        <v>338604</v>
      </c>
      <c r="O9697" s="16" t="n">
        <f aca="false">I9697*(K9697-J9697)</f>
        <v>77430</v>
      </c>
      <c r="P9697" s="15" t="n">
        <f aca="false">K9697-J9697</f>
        <v>445</v>
      </c>
      <c r="Q9697" s="0" t="str">
        <f aca="false">IF(G9697=0,"Out of stock",IF(G9697&lt;H9697,"Understocked",IF(G9697&gt;Summary!$B$6*H9697,"Overstocked","Healthy")))</f>
        <v>Understocked</v>
      </c>
      <c r="R9697" s="0" t="str">
        <f aca="false">IF(I9697&gt;=Summary!$B$7,"Fast",IF(I9697&lt;Summary!$B$8,"Slow","Medium"))</f>
        <v>Medium</v>
      </c>
      <c r="S9697" s="15" t="n">
        <f aca="false">IF(M9697&gt;Summary!$B$5,1,0)</f>
        <v>0</v>
      </c>
      <c r="T9697" s="16" t="n">
        <f aca="false">IF(Q9697="Overstocked",(G9697-Summary!$B$6*H9697)*J9697,0)</f>
        <v>0</v>
      </c>
    </row>
    <row r="9698" customFormat="false" ht="15" hidden="false" customHeight="false" outlineLevel="0" collapsed="false">
      <c r="A9698" s="0" t="s">
        <v>9796</v>
      </c>
      <c r="B9698" s="0" t="s">
        <v>111</v>
      </c>
      <c r="C9698" s="0" t="s">
        <v>85</v>
      </c>
      <c r="D9698" s="0" t="s">
        <v>79</v>
      </c>
      <c r="E9698" s="14" t="n">
        <v>45080</v>
      </c>
      <c r="F9698" s="14" t="n">
        <v>45083</v>
      </c>
      <c r="G9698" s="0" t="n">
        <v>381</v>
      </c>
      <c r="H9698" s="0" t="n">
        <v>91</v>
      </c>
      <c r="I9698" s="0" t="n">
        <v>282</v>
      </c>
      <c r="J9698" s="0" t="n">
        <v>898</v>
      </c>
      <c r="K9698" s="0" t="n">
        <v>1053</v>
      </c>
      <c r="L9698" s="15" t="s">
        <v>93</v>
      </c>
      <c r="M9698" s="0" t="n">
        <v>3</v>
      </c>
      <c r="N9698" s="16" t="n">
        <f aca="false">I9698*K9698</f>
        <v>296946</v>
      </c>
      <c r="O9698" s="16" t="n">
        <f aca="false">I9698*(K9698-J9698)</f>
        <v>43710</v>
      </c>
      <c r="P9698" s="15" t="n">
        <f aca="false">K9698-J9698</f>
        <v>155</v>
      </c>
      <c r="Q9698" s="0" t="str">
        <f aca="false">IF(G9698=0,"Out of stock",IF(G9698&lt;H9698,"Understocked",IF(G9698&gt;Summary!$B$6*H9698,"Overstocked","Healthy")))</f>
        <v>Overstocked</v>
      </c>
      <c r="R9698" s="0" t="str">
        <f aca="false">IF(I9698&gt;=Summary!$B$7,"Fast",IF(I9698&lt;Summary!$B$8,"Slow","Medium"))</f>
        <v>Fast</v>
      </c>
      <c r="S9698" s="15" t="n">
        <f aca="false">IF(M9698&gt;Summary!$B$5,1,0)</f>
        <v>0</v>
      </c>
      <c r="T9698" s="16" t="n">
        <f aca="false">IF(Q9698="Overstocked",(G9698-Summary!$B$6*H9698)*J9698,0)</f>
        <v>15266</v>
      </c>
    </row>
    <row r="9699" customFormat="false" ht="15" hidden="false" customHeight="false" outlineLevel="0" collapsed="false">
      <c r="A9699" s="0" t="s">
        <v>9797</v>
      </c>
      <c r="B9699" s="0" t="s">
        <v>95</v>
      </c>
      <c r="C9699" s="0" t="s">
        <v>78</v>
      </c>
      <c r="D9699" s="0" t="s">
        <v>79</v>
      </c>
      <c r="E9699" s="14" t="n">
        <v>45063</v>
      </c>
      <c r="F9699" s="14" t="n">
        <v>45072</v>
      </c>
      <c r="G9699" s="0" t="n">
        <v>450</v>
      </c>
      <c r="H9699" s="0" t="n">
        <v>126</v>
      </c>
      <c r="I9699" s="0" t="n">
        <v>112</v>
      </c>
      <c r="J9699" s="0" t="n">
        <v>1373</v>
      </c>
      <c r="K9699" s="0" t="n">
        <v>1714</v>
      </c>
      <c r="L9699" s="15" t="s">
        <v>97</v>
      </c>
      <c r="M9699" s="0" t="n">
        <v>9</v>
      </c>
      <c r="N9699" s="16" t="n">
        <f aca="false">I9699*K9699</f>
        <v>191968</v>
      </c>
      <c r="O9699" s="16" t="n">
        <f aca="false">I9699*(K9699-J9699)</f>
        <v>38192</v>
      </c>
      <c r="P9699" s="15" t="n">
        <f aca="false">K9699-J9699</f>
        <v>341</v>
      </c>
      <c r="Q9699" s="0" t="str">
        <f aca="false">IF(G9699=0,"Out of stock",IF(G9699&lt;H9699,"Understocked",IF(G9699&gt;Summary!$B$6*H9699,"Overstocked","Healthy")))</f>
        <v>Healthy</v>
      </c>
      <c r="R9699" s="0" t="str">
        <f aca="false">IF(I9699&gt;=Summary!$B$7,"Fast",IF(I9699&lt;Summary!$B$8,"Slow","Medium"))</f>
        <v>Medium</v>
      </c>
      <c r="S9699" s="15" t="n">
        <f aca="false">IF(M9699&gt;Summary!$B$5,1,0)</f>
        <v>1</v>
      </c>
      <c r="T9699" s="16" t="n">
        <f aca="false">IF(Q9699="Overstocked",(G9699-Summary!$B$6*H9699)*J9699,0)</f>
        <v>0</v>
      </c>
    </row>
    <row r="9700" customFormat="false" ht="15" hidden="false" customHeight="false" outlineLevel="0" collapsed="false">
      <c r="A9700" s="0" t="s">
        <v>9798</v>
      </c>
      <c r="B9700" s="0" t="s">
        <v>123</v>
      </c>
      <c r="C9700" s="0" t="s">
        <v>104</v>
      </c>
      <c r="D9700" s="0" t="s">
        <v>86</v>
      </c>
      <c r="E9700" s="14" t="n">
        <v>45363</v>
      </c>
      <c r="F9700" s="14" t="n">
        <v>45366</v>
      </c>
      <c r="G9700" s="0" t="n">
        <v>405</v>
      </c>
      <c r="H9700" s="0" t="n">
        <v>96</v>
      </c>
      <c r="I9700" s="0" t="n">
        <v>218</v>
      </c>
      <c r="J9700" s="0" t="n">
        <v>639</v>
      </c>
      <c r="K9700" s="0" t="n">
        <v>714</v>
      </c>
      <c r="L9700" s="15" t="s">
        <v>80</v>
      </c>
      <c r="M9700" s="0" t="n">
        <v>3</v>
      </c>
      <c r="N9700" s="16" t="n">
        <f aca="false">I9700*K9700</f>
        <v>155652</v>
      </c>
      <c r="O9700" s="16" t="n">
        <f aca="false">I9700*(K9700-J9700)</f>
        <v>16350</v>
      </c>
      <c r="P9700" s="15" t="n">
        <f aca="false">K9700-J9700</f>
        <v>75</v>
      </c>
      <c r="Q9700" s="0" t="str">
        <f aca="false">IF(G9700=0,"Out of stock",IF(G9700&lt;H9700,"Understocked",IF(G9700&gt;Summary!$B$6*H9700,"Overstocked","Healthy")))</f>
        <v>Overstocked</v>
      </c>
      <c r="R9700" s="0" t="str">
        <f aca="false">IF(I9700&gt;=Summary!$B$7,"Fast",IF(I9700&lt;Summary!$B$8,"Slow","Medium"))</f>
        <v>Fast</v>
      </c>
      <c r="S9700" s="15" t="n">
        <f aca="false">IF(M9700&gt;Summary!$B$5,1,0)</f>
        <v>0</v>
      </c>
      <c r="T9700" s="16" t="n">
        <f aca="false">IF(Q9700="Overstocked",(G9700-Summary!$B$6*H9700)*J9700,0)</f>
        <v>13419</v>
      </c>
    </row>
    <row r="9701" customFormat="false" ht="15" hidden="false" customHeight="false" outlineLevel="0" collapsed="false">
      <c r="A9701" s="0" t="s">
        <v>9799</v>
      </c>
      <c r="B9701" s="0" t="s">
        <v>123</v>
      </c>
      <c r="C9701" s="0" t="s">
        <v>85</v>
      </c>
      <c r="D9701" s="0" t="s">
        <v>79</v>
      </c>
      <c r="E9701" s="14" t="n">
        <v>45642</v>
      </c>
      <c r="F9701" s="14" t="n">
        <v>45652</v>
      </c>
      <c r="G9701" s="0" t="n">
        <v>241</v>
      </c>
      <c r="H9701" s="0" t="n">
        <v>106</v>
      </c>
      <c r="I9701" s="0" t="n">
        <v>183</v>
      </c>
      <c r="J9701" s="0" t="n">
        <v>1524</v>
      </c>
      <c r="K9701" s="0" t="n">
        <v>1953</v>
      </c>
      <c r="L9701" s="15" t="s">
        <v>82</v>
      </c>
      <c r="M9701" s="0" t="n">
        <v>10</v>
      </c>
      <c r="N9701" s="16" t="n">
        <f aca="false">I9701*K9701</f>
        <v>357399</v>
      </c>
      <c r="O9701" s="16" t="n">
        <f aca="false">I9701*(K9701-J9701)</f>
        <v>78507</v>
      </c>
      <c r="P9701" s="15" t="n">
        <f aca="false">K9701-J9701</f>
        <v>429</v>
      </c>
      <c r="Q9701" s="0" t="str">
        <f aca="false">IF(G9701=0,"Out of stock",IF(G9701&lt;H9701,"Understocked",IF(G9701&gt;Summary!$B$6*H9701,"Overstocked","Healthy")))</f>
        <v>Healthy</v>
      </c>
      <c r="R9701" s="0" t="str">
        <f aca="false">IF(I9701&gt;=Summary!$B$7,"Fast",IF(I9701&lt;Summary!$B$8,"Slow","Medium"))</f>
        <v>Medium</v>
      </c>
      <c r="S9701" s="15" t="n">
        <f aca="false">IF(M9701&gt;Summary!$B$5,1,0)</f>
        <v>1</v>
      </c>
      <c r="T9701" s="16" t="n">
        <f aca="false">IF(Q9701="Overstocked",(G9701-Summary!$B$6*H9701)*J9701,0)</f>
        <v>0</v>
      </c>
    </row>
    <row r="9702" customFormat="false" ht="15" hidden="false" customHeight="false" outlineLevel="0" collapsed="false">
      <c r="A9702" s="0" t="s">
        <v>9800</v>
      </c>
      <c r="B9702" s="0" t="s">
        <v>107</v>
      </c>
      <c r="C9702" s="0" t="s">
        <v>104</v>
      </c>
      <c r="D9702" s="0" t="s">
        <v>102</v>
      </c>
      <c r="E9702" s="14" t="n">
        <v>44988</v>
      </c>
      <c r="F9702" s="14" t="n">
        <v>44990</v>
      </c>
      <c r="G9702" s="0" t="n">
        <v>231</v>
      </c>
      <c r="H9702" s="0" t="n">
        <v>84</v>
      </c>
      <c r="I9702" s="0" t="n">
        <v>225</v>
      </c>
      <c r="J9702" s="0" t="n">
        <v>623</v>
      </c>
      <c r="K9702" s="0" t="n">
        <v>812</v>
      </c>
      <c r="L9702" s="15" t="s">
        <v>82</v>
      </c>
      <c r="M9702" s="0" t="n">
        <v>2</v>
      </c>
      <c r="N9702" s="16" t="n">
        <f aca="false">I9702*K9702</f>
        <v>182700</v>
      </c>
      <c r="O9702" s="16" t="n">
        <f aca="false">I9702*(K9702-J9702)</f>
        <v>42525</v>
      </c>
      <c r="P9702" s="15" t="n">
        <f aca="false">K9702-J9702</f>
        <v>189</v>
      </c>
      <c r="Q9702" s="0" t="str">
        <f aca="false">IF(G9702=0,"Out of stock",IF(G9702&lt;H9702,"Understocked",IF(G9702&gt;Summary!$B$6*H9702,"Overstocked","Healthy")))</f>
        <v>Healthy</v>
      </c>
      <c r="R9702" s="0" t="str">
        <f aca="false">IF(I9702&gt;=Summary!$B$7,"Fast",IF(I9702&lt;Summary!$B$8,"Slow","Medium"))</f>
        <v>Fast</v>
      </c>
      <c r="S9702" s="15" t="n">
        <f aca="false">IF(M9702&gt;Summary!$B$5,1,0)</f>
        <v>0</v>
      </c>
      <c r="T9702" s="16" t="n">
        <f aca="false">IF(Q9702="Overstocked",(G9702-Summary!$B$6*H9702)*J9702,0)</f>
        <v>0</v>
      </c>
    </row>
    <row r="9703" customFormat="false" ht="15" hidden="false" customHeight="false" outlineLevel="0" collapsed="false">
      <c r="A9703" s="0" t="s">
        <v>9801</v>
      </c>
      <c r="B9703" s="0" t="s">
        <v>111</v>
      </c>
      <c r="C9703" s="0" t="s">
        <v>78</v>
      </c>
      <c r="D9703" s="0" t="s">
        <v>79</v>
      </c>
      <c r="E9703" s="14" t="n">
        <v>44961</v>
      </c>
      <c r="F9703" s="14" t="n">
        <v>44965</v>
      </c>
      <c r="G9703" s="0" t="n">
        <v>447</v>
      </c>
      <c r="H9703" s="0" t="n">
        <v>82</v>
      </c>
      <c r="I9703" s="0" t="n">
        <v>216</v>
      </c>
      <c r="J9703" s="0" t="n">
        <v>751</v>
      </c>
      <c r="K9703" s="0" t="n">
        <v>1110</v>
      </c>
      <c r="L9703" s="15" t="s">
        <v>82</v>
      </c>
      <c r="M9703" s="0" t="n">
        <v>4</v>
      </c>
      <c r="N9703" s="16" t="n">
        <f aca="false">I9703*K9703</f>
        <v>239760</v>
      </c>
      <c r="O9703" s="16" t="n">
        <f aca="false">I9703*(K9703-J9703)</f>
        <v>77544</v>
      </c>
      <c r="P9703" s="15" t="n">
        <f aca="false">K9703-J9703</f>
        <v>359</v>
      </c>
      <c r="Q9703" s="0" t="str">
        <f aca="false">IF(G9703=0,"Out of stock",IF(G9703&lt;H9703,"Understocked",IF(G9703&gt;Summary!$B$6*H9703,"Overstocked","Healthy")))</f>
        <v>Overstocked</v>
      </c>
      <c r="R9703" s="0" t="str">
        <f aca="false">IF(I9703&gt;=Summary!$B$7,"Fast",IF(I9703&lt;Summary!$B$8,"Slow","Medium"))</f>
        <v>Fast</v>
      </c>
      <c r="S9703" s="15" t="n">
        <f aca="false">IF(M9703&gt;Summary!$B$5,1,0)</f>
        <v>0</v>
      </c>
      <c r="T9703" s="16" t="n">
        <f aca="false">IF(Q9703="Overstocked",(G9703-Summary!$B$6*H9703)*J9703,0)</f>
        <v>89369</v>
      </c>
    </row>
    <row r="9704" customFormat="false" ht="15" hidden="false" customHeight="false" outlineLevel="0" collapsed="false">
      <c r="A9704" s="0" t="s">
        <v>9802</v>
      </c>
      <c r="B9704" s="0" t="s">
        <v>95</v>
      </c>
      <c r="C9704" s="0" t="s">
        <v>78</v>
      </c>
      <c r="D9704" s="0" t="s">
        <v>92</v>
      </c>
      <c r="E9704" s="14" t="n">
        <v>45192</v>
      </c>
      <c r="F9704" s="14" t="n">
        <v>45195</v>
      </c>
      <c r="G9704" s="0" t="n">
        <v>59</v>
      </c>
      <c r="H9704" s="0" t="n">
        <v>93</v>
      </c>
      <c r="I9704" s="0" t="n">
        <v>81</v>
      </c>
      <c r="J9704" s="0" t="n">
        <v>1010</v>
      </c>
      <c r="K9704" s="0" t="n">
        <v>1320</v>
      </c>
      <c r="L9704" s="15" t="s">
        <v>97</v>
      </c>
      <c r="M9704" s="0" t="n">
        <v>3</v>
      </c>
      <c r="N9704" s="16" t="n">
        <f aca="false">I9704*K9704</f>
        <v>106920</v>
      </c>
      <c r="O9704" s="16" t="n">
        <f aca="false">I9704*(K9704-J9704)</f>
        <v>25110</v>
      </c>
      <c r="P9704" s="15" t="n">
        <f aca="false">K9704-J9704</f>
        <v>310</v>
      </c>
      <c r="Q9704" s="0" t="str">
        <f aca="false">IF(G9704=0,"Out of stock",IF(G9704&lt;H9704,"Understocked",IF(G9704&gt;Summary!$B$6*H9704,"Overstocked","Healthy")))</f>
        <v>Understocked</v>
      </c>
      <c r="R9704" s="0" t="str">
        <f aca="false">IF(I9704&gt;=Summary!$B$7,"Fast",IF(I9704&lt;Summary!$B$8,"Slow","Medium"))</f>
        <v>Slow</v>
      </c>
      <c r="S9704" s="15" t="n">
        <f aca="false">IF(M9704&gt;Summary!$B$5,1,0)</f>
        <v>0</v>
      </c>
      <c r="T9704" s="16" t="n">
        <f aca="false">IF(Q9704="Overstocked",(G9704-Summary!$B$6*H9704)*J9704,0)</f>
        <v>0</v>
      </c>
    </row>
    <row r="9705" customFormat="false" ht="15" hidden="false" customHeight="false" outlineLevel="0" collapsed="false">
      <c r="A9705" s="0" t="s">
        <v>9803</v>
      </c>
      <c r="B9705" s="0" t="s">
        <v>89</v>
      </c>
      <c r="C9705" s="0" t="s">
        <v>78</v>
      </c>
      <c r="D9705" s="0" t="s">
        <v>92</v>
      </c>
      <c r="E9705" s="14" t="n">
        <v>45560</v>
      </c>
      <c r="F9705" s="14" t="n">
        <v>45562</v>
      </c>
      <c r="G9705" s="0" t="n">
        <v>66</v>
      </c>
      <c r="H9705" s="0" t="n">
        <v>102</v>
      </c>
      <c r="I9705" s="0" t="n">
        <v>132</v>
      </c>
      <c r="J9705" s="0" t="n">
        <v>641</v>
      </c>
      <c r="K9705" s="0" t="n">
        <v>814</v>
      </c>
      <c r="L9705" s="15" t="s">
        <v>97</v>
      </c>
      <c r="M9705" s="0" t="n">
        <v>2</v>
      </c>
      <c r="N9705" s="16" t="n">
        <f aca="false">I9705*K9705</f>
        <v>107448</v>
      </c>
      <c r="O9705" s="16" t="n">
        <f aca="false">I9705*(K9705-J9705)</f>
        <v>22836</v>
      </c>
      <c r="P9705" s="15" t="n">
        <f aca="false">K9705-J9705</f>
        <v>173</v>
      </c>
      <c r="Q9705" s="0" t="str">
        <f aca="false">IF(G9705=0,"Out of stock",IF(G9705&lt;H9705,"Understocked",IF(G9705&gt;Summary!$B$6*H9705,"Overstocked","Healthy")))</f>
        <v>Understocked</v>
      </c>
      <c r="R9705" s="0" t="str">
        <f aca="false">IF(I9705&gt;=Summary!$B$7,"Fast",IF(I9705&lt;Summary!$B$8,"Slow","Medium"))</f>
        <v>Medium</v>
      </c>
      <c r="S9705" s="15" t="n">
        <f aca="false">IF(M9705&gt;Summary!$B$5,1,0)</f>
        <v>0</v>
      </c>
      <c r="T9705" s="16" t="n">
        <f aca="false">IF(Q9705="Overstocked",(G9705-Summary!$B$6*H9705)*J9705,0)</f>
        <v>0</v>
      </c>
    </row>
    <row r="9706" customFormat="false" ht="15" hidden="false" customHeight="false" outlineLevel="0" collapsed="false">
      <c r="A9706" s="0" t="s">
        <v>9804</v>
      </c>
      <c r="B9706" s="0" t="s">
        <v>111</v>
      </c>
      <c r="C9706" s="0" t="s">
        <v>104</v>
      </c>
      <c r="D9706" s="0" t="s">
        <v>86</v>
      </c>
      <c r="E9706" s="14" t="n">
        <v>45040</v>
      </c>
      <c r="F9706" s="14" t="n">
        <v>45046</v>
      </c>
      <c r="G9706" s="0" t="n">
        <v>241</v>
      </c>
      <c r="H9706" s="0" t="n">
        <v>143</v>
      </c>
      <c r="I9706" s="0" t="n">
        <v>182</v>
      </c>
      <c r="J9706" s="0" t="n">
        <v>742</v>
      </c>
      <c r="K9706" s="0" t="n">
        <v>1106</v>
      </c>
      <c r="L9706" s="15" t="s">
        <v>82</v>
      </c>
      <c r="M9706" s="0" t="n">
        <v>6</v>
      </c>
      <c r="N9706" s="16" t="n">
        <f aca="false">I9706*K9706</f>
        <v>201292</v>
      </c>
      <c r="O9706" s="16" t="n">
        <f aca="false">I9706*(K9706-J9706)</f>
        <v>66248</v>
      </c>
      <c r="P9706" s="15" t="n">
        <f aca="false">K9706-J9706</f>
        <v>364</v>
      </c>
      <c r="Q9706" s="0" t="str">
        <f aca="false">IF(G9706=0,"Out of stock",IF(G9706&lt;H9706,"Understocked",IF(G9706&gt;Summary!$B$6*H9706,"Overstocked","Healthy")))</f>
        <v>Healthy</v>
      </c>
      <c r="R9706" s="0" t="str">
        <f aca="false">IF(I9706&gt;=Summary!$B$7,"Fast",IF(I9706&lt;Summary!$B$8,"Slow","Medium"))</f>
        <v>Medium</v>
      </c>
      <c r="S9706" s="15" t="n">
        <f aca="false">IF(M9706&gt;Summary!$B$5,1,0)</f>
        <v>0</v>
      </c>
      <c r="T9706" s="16" t="n">
        <f aca="false">IF(Q9706="Overstocked",(G9706-Summary!$B$6*H9706)*J9706,0)</f>
        <v>0</v>
      </c>
    </row>
    <row r="9707" customFormat="false" ht="15" hidden="false" customHeight="false" outlineLevel="0" collapsed="false">
      <c r="A9707" s="0" t="s">
        <v>9805</v>
      </c>
      <c r="B9707" s="0" t="s">
        <v>95</v>
      </c>
      <c r="C9707" s="0" t="s">
        <v>104</v>
      </c>
      <c r="D9707" s="0" t="s">
        <v>79</v>
      </c>
      <c r="E9707" s="14" t="n">
        <v>45508</v>
      </c>
      <c r="F9707" s="14" t="n">
        <v>45509</v>
      </c>
      <c r="G9707" s="0" t="n">
        <v>307</v>
      </c>
      <c r="H9707" s="0" t="n">
        <v>111</v>
      </c>
      <c r="I9707" s="0" t="n">
        <v>229</v>
      </c>
      <c r="J9707" s="0" t="n">
        <v>1192</v>
      </c>
      <c r="K9707" s="0" t="n">
        <v>1256</v>
      </c>
      <c r="L9707" s="15" t="s">
        <v>80</v>
      </c>
      <c r="M9707" s="0" t="n">
        <v>1</v>
      </c>
      <c r="N9707" s="16" t="n">
        <f aca="false">I9707*K9707</f>
        <v>287624</v>
      </c>
      <c r="O9707" s="16" t="n">
        <f aca="false">I9707*(K9707-J9707)</f>
        <v>14656</v>
      </c>
      <c r="P9707" s="15" t="n">
        <f aca="false">K9707-J9707</f>
        <v>64</v>
      </c>
      <c r="Q9707" s="0" t="str">
        <f aca="false">IF(G9707=0,"Out of stock",IF(G9707&lt;H9707,"Understocked",IF(G9707&gt;Summary!$B$6*H9707,"Overstocked","Healthy")))</f>
        <v>Healthy</v>
      </c>
      <c r="R9707" s="0" t="str">
        <f aca="false">IF(I9707&gt;=Summary!$B$7,"Fast",IF(I9707&lt;Summary!$B$8,"Slow","Medium"))</f>
        <v>Fast</v>
      </c>
      <c r="S9707" s="15" t="n">
        <f aca="false">IF(M9707&gt;Summary!$B$5,1,0)</f>
        <v>0</v>
      </c>
      <c r="T9707" s="16" t="n">
        <f aca="false">IF(Q9707="Overstocked",(G9707-Summary!$B$6*H9707)*J9707,0)</f>
        <v>0</v>
      </c>
    </row>
    <row r="9708" customFormat="false" ht="15" hidden="false" customHeight="false" outlineLevel="0" collapsed="false">
      <c r="A9708" s="0" t="s">
        <v>9806</v>
      </c>
      <c r="B9708" s="0" t="s">
        <v>107</v>
      </c>
      <c r="C9708" s="0" t="s">
        <v>85</v>
      </c>
      <c r="D9708" s="0" t="s">
        <v>102</v>
      </c>
      <c r="E9708" s="14" t="n">
        <v>45198</v>
      </c>
      <c r="F9708" s="14" t="n">
        <v>45203</v>
      </c>
      <c r="G9708" s="0" t="n">
        <v>197</v>
      </c>
      <c r="H9708" s="0" t="n">
        <v>59</v>
      </c>
      <c r="I9708" s="0" t="n">
        <v>135</v>
      </c>
      <c r="J9708" s="0" t="n">
        <v>1017</v>
      </c>
      <c r="K9708" s="0" t="n">
        <v>1238</v>
      </c>
      <c r="L9708" s="15" t="s">
        <v>80</v>
      </c>
      <c r="M9708" s="0" t="n">
        <v>5</v>
      </c>
      <c r="N9708" s="16" t="n">
        <f aca="false">I9708*K9708</f>
        <v>167130</v>
      </c>
      <c r="O9708" s="16" t="n">
        <f aca="false">I9708*(K9708-J9708)</f>
        <v>29835</v>
      </c>
      <c r="P9708" s="15" t="n">
        <f aca="false">K9708-J9708</f>
        <v>221</v>
      </c>
      <c r="Q9708" s="0" t="str">
        <f aca="false">IF(G9708=0,"Out of stock",IF(G9708&lt;H9708,"Understocked",IF(G9708&gt;Summary!$B$6*H9708,"Overstocked","Healthy")))</f>
        <v>Healthy</v>
      </c>
      <c r="R9708" s="0" t="str">
        <f aca="false">IF(I9708&gt;=Summary!$B$7,"Fast",IF(I9708&lt;Summary!$B$8,"Slow","Medium"))</f>
        <v>Medium</v>
      </c>
      <c r="S9708" s="15" t="n">
        <f aca="false">IF(M9708&gt;Summary!$B$5,1,0)</f>
        <v>0</v>
      </c>
      <c r="T9708" s="16" t="n">
        <f aca="false">IF(Q9708="Overstocked",(G9708-Summary!$B$6*H9708)*J9708,0)</f>
        <v>0</v>
      </c>
    </row>
    <row r="9709" customFormat="false" ht="15" hidden="false" customHeight="false" outlineLevel="0" collapsed="false">
      <c r="A9709" s="0" t="s">
        <v>9807</v>
      </c>
      <c r="B9709" s="0" t="s">
        <v>84</v>
      </c>
      <c r="C9709" s="0" t="s">
        <v>104</v>
      </c>
      <c r="D9709" s="0" t="s">
        <v>86</v>
      </c>
      <c r="E9709" s="14" t="n">
        <v>45608</v>
      </c>
      <c r="F9709" s="14" t="n">
        <v>45615</v>
      </c>
      <c r="G9709" s="0" t="n">
        <v>406</v>
      </c>
      <c r="H9709" s="0" t="n">
        <v>111</v>
      </c>
      <c r="I9709" s="0" t="n">
        <v>177</v>
      </c>
      <c r="J9709" s="0" t="n">
        <v>789</v>
      </c>
      <c r="K9709" s="0" t="n">
        <v>1120</v>
      </c>
      <c r="L9709" s="15" t="s">
        <v>80</v>
      </c>
      <c r="M9709" s="0" t="n">
        <v>7</v>
      </c>
      <c r="N9709" s="16" t="n">
        <f aca="false">I9709*K9709</f>
        <v>198240</v>
      </c>
      <c r="O9709" s="16" t="n">
        <f aca="false">I9709*(K9709-J9709)</f>
        <v>58587</v>
      </c>
      <c r="P9709" s="15" t="n">
        <f aca="false">K9709-J9709</f>
        <v>331</v>
      </c>
      <c r="Q9709" s="0" t="str">
        <f aca="false">IF(G9709=0,"Out of stock",IF(G9709&lt;H9709,"Understocked",IF(G9709&gt;Summary!$B$6*H9709,"Overstocked","Healthy")))</f>
        <v>Healthy</v>
      </c>
      <c r="R9709" s="0" t="str">
        <f aca="false">IF(I9709&gt;=Summary!$B$7,"Fast",IF(I9709&lt;Summary!$B$8,"Slow","Medium"))</f>
        <v>Medium</v>
      </c>
      <c r="S9709" s="15" t="n">
        <f aca="false">IF(M9709&gt;Summary!$B$5,1,0)</f>
        <v>0</v>
      </c>
      <c r="T9709" s="16" t="n">
        <f aca="false">IF(Q9709="Overstocked",(G9709-Summary!$B$6*H9709)*J9709,0)</f>
        <v>0</v>
      </c>
    </row>
    <row r="9710" customFormat="false" ht="15" hidden="false" customHeight="false" outlineLevel="0" collapsed="false">
      <c r="A9710" s="0" t="s">
        <v>9808</v>
      </c>
      <c r="B9710" s="0" t="s">
        <v>95</v>
      </c>
      <c r="C9710" s="0" t="s">
        <v>104</v>
      </c>
      <c r="D9710" s="0" t="s">
        <v>90</v>
      </c>
      <c r="E9710" s="14" t="n">
        <v>45331</v>
      </c>
      <c r="F9710" s="14" t="n">
        <v>45338</v>
      </c>
      <c r="G9710" s="0" t="n">
        <v>314</v>
      </c>
      <c r="H9710" s="0" t="n">
        <v>110</v>
      </c>
      <c r="I9710" s="0" t="n">
        <v>100</v>
      </c>
      <c r="J9710" s="0" t="n">
        <v>1096</v>
      </c>
      <c r="K9710" s="0" t="n">
        <v>1356</v>
      </c>
      <c r="L9710" s="15" t="s">
        <v>97</v>
      </c>
      <c r="M9710" s="0" t="n">
        <v>7</v>
      </c>
      <c r="N9710" s="16" t="n">
        <f aca="false">I9710*K9710</f>
        <v>135600</v>
      </c>
      <c r="O9710" s="16" t="n">
        <f aca="false">I9710*(K9710-J9710)</f>
        <v>26000</v>
      </c>
      <c r="P9710" s="15" t="n">
        <f aca="false">K9710-J9710</f>
        <v>260</v>
      </c>
      <c r="Q9710" s="0" t="str">
        <f aca="false">IF(G9710=0,"Out of stock",IF(G9710&lt;H9710,"Understocked",IF(G9710&gt;Summary!$B$6*H9710,"Overstocked","Healthy")))</f>
        <v>Healthy</v>
      </c>
      <c r="R9710" s="0" t="str">
        <f aca="false">IF(I9710&gt;=Summary!$B$7,"Fast",IF(I9710&lt;Summary!$B$8,"Slow","Medium"))</f>
        <v>Medium</v>
      </c>
      <c r="S9710" s="15" t="n">
        <f aca="false">IF(M9710&gt;Summary!$B$5,1,0)</f>
        <v>0</v>
      </c>
      <c r="T9710" s="16" t="n">
        <f aca="false">IF(Q9710="Overstocked",(G9710-Summary!$B$6*H9710)*J9710,0)</f>
        <v>0</v>
      </c>
    </row>
    <row r="9711" customFormat="false" ht="15" hidden="false" customHeight="false" outlineLevel="0" collapsed="false">
      <c r="A9711" s="0" t="s">
        <v>9809</v>
      </c>
      <c r="B9711" s="0" t="s">
        <v>101</v>
      </c>
      <c r="C9711" s="0" t="s">
        <v>104</v>
      </c>
      <c r="D9711" s="0" t="s">
        <v>79</v>
      </c>
      <c r="E9711" s="14" t="n">
        <v>45216</v>
      </c>
      <c r="F9711" s="14" t="n">
        <v>45223</v>
      </c>
      <c r="G9711" s="0" t="n">
        <v>412</v>
      </c>
      <c r="H9711" s="0" t="n">
        <v>97</v>
      </c>
      <c r="I9711" s="0" t="n">
        <v>119</v>
      </c>
      <c r="J9711" s="0" t="n">
        <v>1909</v>
      </c>
      <c r="K9711" s="0" t="n">
        <v>1963</v>
      </c>
      <c r="L9711" s="15" t="s">
        <v>82</v>
      </c>
      <c r="M9711" s="0" t="n">
        <v>7</v>
      </c>
      <c r="N9711" s="16" t="n">
        <f aca="false">I9711*K9711</f>
        <v>233597</v>
      </c>
      <c r="O9711" s="16" t="n">
        <f aca="false">I9711*(K9711-J9711)</f>
        <v>6426</v>
      </c>
      <c r="P9711" s="15" t="n">
        <f aca="false">K9711-J9711</f>
        <v>54</v>
      </c>
      <c r="Q9711" s="0" t="str">
        <f aca="false">IF(G9711=0,"Out of stock",IF(G9711&lt;H9711,"Understocked",IF(G9711&gt;Summary!$B$6*H9711,"Overstocked","Healthy")))</f>
        <v>Overstocked</v>
      </c>
      <c r="R9711" s="0" t="str">
        <f aca="false">IF(I9711&gt;=Summary!$B$7,"Fast",IF(I9711&lt;Summary!$B$8,"Slow","Medium"))</f>
        <v>Medium</v>
      </c>
      <c r="S9711" s="15" t="n">
        <f aca="false">IF(M9711&gt;Summary!$B$5,1,0)</f>
        <v>0</v>
      </c>
      <c r="T9711" s="16" t="n">
        <f aca="false">IF(Q9711="Overstocked",(G9711-Summary!$B$6*H9711)*J9711,0)</f>
        <v>45816</v>
      </c>
    </row>
    <row r="9712" customFormat="false" ht="15" hidden="false" customHeight="false" outlineLevel="0" collapsed="false">
      <c r="A9712" s="0" t="s">
        <v>9810</v>
      </c>
      <c r="B9712" s="0" t="s">
        <v>77</v>
      </c>
      <c r="C9712" s="0" t="s">
        <v>78</v>
      </c>
      <c r="D9712" s="0" t="s">
        <v>102</v>
      </c>
      <c r="E9712" s="14" t="n">
        <v>45377</v>
      </c>
      <c r="F9712" s="14" t="n">
        <v>45386</v>
      </c>
      <c r="G9712" s="0" t="n">
        <v>193</v>
      </c>
      <c r="H9712" s="0" t="n">
        <v>91</v>
      </c>
      <c r="I9712" s="0" t="n">
        <v>251</v>
      </c>
      <c r="J9712" s="0" t="n">
        <v>707</v>
      </c>
      <c r="K9712" s="0" t="n">
        <v>1113</v>
      </c>
      <c r="L9712" s="15" t="s">
        <v>82</v>
      </c>
      <c r="M9712" s="0" t="n">
        <v>9</v>
      </c>
      <c r="N9712" s="16" t="n">
        <f aca="false">I9712*K9712</f>
        <v>279363</v>
      </c>
      <c r="O9712" s="16" t="n">
        <f aca="false">I9712*(K9712-J9712)</f>
        <v>101906</v>
      </c>
      <c r="P9712" s="15" t="n">
        <f aca="false">K9712-J9712</f>
        <v>406</v>
      </c>
      <c r="Q9712" s="0" t="str">
        <f aca="false">IF(G9712=0,"Out of stock",IF(G9712&lt;H9712,"Understocked",IF(G9712&gt;Summary!$B$6*H9712,"Overstocked","Healthy")))</f>
        <v>Healthy</v>
      </c>
      <c r="R9712" s="0" t="str">
        <f aca="false">IF(I9712&gt;=Summary!$B$7,"Fast",IF(I9712&lt;Summary!$B$8,"Slow","Medium"))</f>
        <v>Fast</v>
      </c>
      <c r="S9712" s="15" t="n">
        <f aca="false">IF(M9712&gt;Summary!$B$5,1,0)</f>
        <v>1</v>
      </c>
      <c r="T9712" s="16" t="n">
        <f aca="false">IF(Q9712="Overstocked",(G9712-Summary!$B$6*H9712)*J9712,0)</f>
        <v>0</v>
      </c>
    </row>
    <row r="9713" customFormat="false" ht="15" hidden="false" customHeight="false" outlineLevel="0" collapsed="false">
      <c r="A9713" s="0" t="s">
        <v>9811</v>
      </c>
      <c r="B9713" s="0" t="s">
        <v>101</v>
      </c>
      <c r="C9713" s="0" t="s">
        <v>96</v>
      </c>
      <c r="D9713" s="0" t="s">
        <v>92</v>
      </c>
      <c r="E9713" s="14" t="n">
        <v>45389</v>
      </c>
      <c r="F9713" s="14" t="n">
        <v>45392</v>
      </c>
      <c r="G9713" s="0" t="n">
        <v>471</v>
      </c>
      <c r="H9713" s="0" t="n">
        <v>130</v>
      </c>
      <c r="I9713" s="0" t="n">
        <v>74</v>
      </c>
      <c r="J9713" s="0" t="n">
        <v>491</v>
      </c>
      <c r="K9713" s="0" t="n">
        <v>861</v>
      </c>
      <c r="L9713" s="15" t="s">
        <v>82</v>
      </c>
      <c r="M9713" s="0" t="n">
        <v>3</v>
      </c>
      <c r="N9713" s="16" t="n">
        <f aca="false">I9713*K9713</f>
        <v>63714</v>
      </c>
      <c r="O9713" s="16" t="n">
        <f aca="false">I9713*(K9713-J9713)</f>
        <v>27380</v>
      </c>
      <c r="P9713" s="15" t="n">
        <f aca="false">K9713-J9713</f>
        <v>370</v>
      </c>
      <c r="Q9713" s="0" t="str">
        <f aca="false">IF(G9713=0,"Out of stock",IF(G9713&lt;H9713,"Understocked",IF(G9713&gt;Summary!$B$6*H9713,"Overstocked","Healthy")))</f>
        <v>Healthy</v>
      </c>
      <c r="R9713" s="0" t="str">
        <f aca="false">IF(I9713&gt;=Summary!$B$7,"Fast",IF(I9713&lt;Summary!$B$8,"Slow","Medium"))</f>
        <v>Slow</v>
      </c>
      <c r="S9713" s="15" t="n">
        <f aca="false">IF(M9713&gt;Summary!$B$5,1,0)</f>
        <v>0</v>
      </c>
      <c r="T9713" s="16" t="n">
        <f aca="false">IF(Q9713="Overstocked",(G9713-Summary!$B$6*H9713)*J9713,0)</f>
        <v>0</v>
      </c>
    </row>
    <row r="9714" customFormat="false" ht="15" hidden="false" customHeight="false" outlineLevel="0" collapsed="false">
      <c r="A9714" s="0" t="s">
        <v>9812</v>
      </c>
      <c r="B9714" s="0" t="s">
        <v>84</v>
      </c>
      <c r="C9714" s="0" t="s">
        <v>85</v>
      </c>
      <c r="D9714" s="0" t="s">
        <v>92</v>
      </c>
      <c r="E9714" s="14" t="n">
        <v>45069</v>
      </c>
      <c r="F9714" s="14" t="n">
        <v>45078</v>
      </c>
      <c r="G9714" s="0" t="n">
        <v>363</v>
      </c>
      <c r="H9714" s="0" t="n">
        <v>142</v>
      </c>
      <c r="I9714" s="0" t="n">
        <v>285</v>
      </c>
      <c r="J9714" s="0" t="n">
        <v>819</v>
      </c>
      <c r="K9714" s="0" t="n">
        <v>1198</v>
      </c>
      <c r="L9714" s="15" t="s">
        <v>87</v>
      </c>
      <c r="M9714" s="0" t="n">
        <v>9</v>
      </c>
      <c r="N9714" s="16" t="n">
        <f aca="false">I9714*K9714</f>
        <v>341430</v>
      </c>
      <c r="O9714" s="16" t="n">
        <f aca="false">I9714*(K9714-J9714)</f>
        <v>108015</v>
      </c>
      <c r="P9714" s="15" t="n">
        <f aca="false">K9714-J9714</f>
        <v>379</v>
      </c>
      <c r="Q9714" s="0" t="str">
        <f aca="false">IF(G9714=0,"Out of stock",IF(G9714&lt;H9714,"Understocked",IF(G9714&gt;Summary!$B$6*H9714,"Overstocked","Healthy")))</f>
        <v>Healthy</v>
      </c>
      <c r="R9714" s="0" t="str">
        <f aca="false">IF(I9714&gt;=Summary!$B$7,"Fast",IF(I9714&lt;Summary!$B$8,"Slow","Medium"))</f>
        <v>Fast</v>
      </c>
      <c r="S9714" s="15" t="n">
        <f aca="false">IF(M9714&gt;Summary!$B$5,1,0)</f>
        <v>1</v>
      </c>
      <c r="T9714" s="16" t="n">
        <f aca="false">IF(Q9714="Overstocked",(G9714-Summary!$B$6*H9714)*J9714,0)</f>
        <v>0</v>
      </c>
    </row>
    <row r="9715" customFormat="false" ht="15" hidden="false" customHeight="false" outlineLevel="0" collapsed="false">
      <c r="A9715" s="0" t="s">
        <v>9813</v>
      </c>
      <c r="B9715" s="0" t="s">
        <v>107</v>
      </c>
      <c r="C9715" s="0" t="s">
        <v>96</v>
      </c>
      <c r="D9715" s="0" t="s">
        <v>92</v>
      </c>
      <c r="E9715" s="14" t="n">
        <v>45062</v>
      </c>
      <c r="F9715" s="14" t="n">
        <v>45067</v>
      </c>
      <c r="G9715" s="0" t="n">
        <v>424</v>
      </c>
      <c r="H9715" s="0" t="n">
        <v>70</v>
      </c>
      <c r="I9715" s="0" t="n">
        <v>55</v>
      </c>
      <c r="J9715" s="0" t="n">
        <v>1211</v>
      </c>
      <c r="K9715" s="0" t="n">
        <v>1626</v>
      </c>
      <c r="L9715" s="15" t="s">
        <v>80</v>
      </c>
      <c r="M9715" s="0" t="n">
        <v>5</v>
      </c>
      <c r="N9715" s="16" t="n">
        <f aca="false">I9715*K9715</f>
        <v>89430</v>
      </c>
      <c r="O9715" s="16" t="n">
        <f aca="false">I9715*(K9715-J9715)</f>
        <v>22825</v>
      </c>
      <c r="P9715" s="15" t="n">
        <f aca="false">K9715-J9715</f>
        <v>415</v>
      </c>
      <c r="Q9715" s="0" t="str">
        <f aca="false">IF(G9715=0,"Out of stock",IF(G9715&lt;H9715,"Understocked",IF(G9715&gt;Summary!$B$6*H9715,"Overstocked","Healthy")))</f>
        <v>Overstocked</v>
      </c>
      <c r="R9715" s="0" t="str">
        <f aca="false">IF(I9715&gt;=Summary!$B$7,"Fast",IF(I9715&lt;Summary!$B$8,"Slow","Medium"))</f>
        <v>Slow</v>
      </c>
      <c r="S9715" s="15" t="n">
        <f aca="false">IF(M9715&gt;Summary!$B$5,1,0)</f>
        <v>0</v>
      </c>
      <c r="T9715" s="16" t="n">
        <f aca="false">IF(Q9715="Overstocked",(G9715-Summary!$B$6*H9715)*J9715,0)</f>
        <v>174384</v>
      </c>
    </row>
    <row r="9716" customFormat="false" ht="15" hidden="false" customHeight="false" outlineLevel="0" collapsed="false">
      <c r="A9716" s="0" t="s">
        <v>9814</v>
      </c>
      <c r="B9716" s="0" t="s">
        <v>95</v>
      </c>
      <c r="C9716" s="0" t="s">
        <v>78</v>
      </c>
      <c r="D9716" s="0" t="s">
        <v>92</v>
      </c>
      <c r="E9716" s="14" t="n">
        <v>44971</v>
      </c>
      <c r="F9716" s="14" t="n">
        <v>44977</v>
      </c>
      <c r="G9716" s="0" t="n">
        <v>139</v>
      </c>
      <c r="H9716" s="0" t="n">
        <v>103</v>
      </c>
      <c r="I9716" s="0" t="n">
        <v>13</v>
      </c>
      <c r="J9716" s="0" t="n">
        <v>692</v>
      </c>
      <c r="K9716" s="0" t="n">
        <v>843</v>
      </c>
      <c r="L9716" s="15" t="s">
        <v>87</v>
      </c>
      <c r="M9716" s="0" t="n">
        <v>6</v>
      </c>
      <c r="N9716" s="16" t="n">
        <f aca="false">I9716*K9716</f>
        <v>10959</v>
      </c>
      <c r="O9716" s="16" t="n">
        <f aca="false">I9716*(K9716-J9716)</f>
        <v>1963</v>
      </c>
      <c r="P9716" s="15" t="n">
        <f aca="false">K9716-J9716</f>
        <v>151</v>
      </c>
      <c r="Q9716" s="0" t="str">
        <f aca="false">IF(G9716=0,"Out of stock",IF(G9716&lt;H9716,"Understocked",IF(G9716&gt;Summary!$B$6*H9716,"Overstocked","Healthy")))</f>
        <v>Healthy</v>
      </c>
      <c r="R9716" s="0" t="str">
        <f aca="false">IF(I9716&gt;=Summary!$B$7,"Fast",IF(I9716&lt;Summary!$B$8,"Slow","Medium"))</f>
        <v>Slow</v>
      </c>
      <c r="S9716" s="15" t="n">
        <f aca="false">IF(M9716&gt;Summary!$B$5,1,0)</f>
        <v>0</v>
      </c>
      <c r="T9716" s="16" t="n">
        <f aca="false">IF(Q9716="Overstocked",(G9716-Summary!$B$6*H9716)*J9716,0)</f>
        <v>0</v>
      </c>
    </row>
    <row r="9717" customFormat="false" ht="15" hidden="false" customHeight="false" outlineLevel="0" collapsed="false">
      <c r="A9717" s="0" t="s">
        <v>9815</v>
      </c>
      <c r="B9717" s="0" t="s">
        <v>107</v>
      </c>
      <c r="C9717" s="0" t="s">
        <v>96</v>
      </c>
      <c r="D9717" s="0" t="s">
        <v>102</v>
      </c>
      <c r="E9717" s="14" t="n">
        <v>45296</v>
      </c>
      <c r="F9717" s="14" t="n">
        <v>45297</v>
      </c>
      <c r="G9717" s="0" t="n">
        <v>446</v>
      </c>
      <c r="H9717" s="0" t="n">
        <v>68</v>
      </c>
      <c r="I9717" s="0" t="n">
        <v>216</v>
      </c>
      <c r="J9717" s="0" t="n">
        <v>1102</v>
      </c>
      <c r="K9717" s="0" t="n">
        <v>1385</v>
      </c>
      <c r="L9717" s="15" t="s">
        <v>82</v>
      </c>
      <c r="M9717" s="0" t="n">
        <v>1</v>
      </c>
      <c r="N9717" s="16" t="n">
        <f aca="false">I9717*K9717</f>
        <v>299160</v>
      </c>
      <c r="O9717" s="16" t="n">
        <f aca="false">I9717*(K9717-J9717)</f>
        <v>61128</v>
      </c>
      <c r="P9717" s="15" t="n">
        <f aca="false">K9717-J9717</f>
        <v>283</v>
      </c>
      <c r="Q9717" s="0" t="str">
        <f aca="false">IF(G9717=0,"Out of stock",IF(G9717&lt;H9717,"Understocked",IF(G9717&gt;Summary!$B$6*H9717,"Overstocked","Healthy")))</f>
        <v>Overstocked</v>
      </c>
      <c r="R9717" s="0" t="str">
        <f aca="false">IF(I9717&gt;=Summary!$B$7,"Fast",IF(I9717&lt;Summary!$B$8,"Slow","Medium"))</f>
        <v>Fast</v>
      </c>
      <c r="S9717" s="15" t="n">
        <f aca="false">IF(M9717&gt;Summary!$B$5,1,0)</f>
        <v>0</v>
      </c>
      <c r="T9717" s="16" t="n">
        <f aca="false">IF(Q9717="Overstocked",(G9717-Summary!$B$6*H9717)*J9717,0)</f>
        <v>191748</v>
      </c>
    </row>
    <row r="9718" customFormat="false" ht="15" hidden="false" customHeight="false" outlineLevel="0" collapsed="false">
      <c r="A9718" s="0" t="s">
        <v>9816</v>
      </c>
      <c r="B9718" s="0" t="s">
        <v>89</v>
      </c>
      <c r="C9718" s="0" t="s">
        <v>78</v>
      </c>
      <c r="D9718" s="0" t="s">
        <v>90</v>
      </c>
      <c r="E9718" s="14" t="n">
        <v>45405</v>
      </c>
      <c r="F9718" s="14" t="n">
        <v>45410</v>
      </c>
      <c r="G9718" s="0" t="n">
        <v>7</v>
      </c>
      <c r="H9718" s="0" t="n">
        <v>77</v>
      </c>
      <c r="I9718" s="0" t="n">
        <v>173</v>
      </c>
      <c r="J9718" s="0" t="n">
        <v>917</v>
      </c>
      <c r="K9718" s="0" t="n">
        <v>1161</v>
      </c>
      <c r="L9718" s="15" t="s">
        <v>87</v>
      </c>
      <c r="M9718" s="0" t="n">
        <v>5</v>
      </c>
      <c r="N9718" s="16" t="n">
        <f aca="false">I9718*K9718</f>
        <v>200853</v>
      </c>
      <c r="O9718" s="16" t="n">
        <f aca="false">I9718*(K9718-J9718)</f>
        <v>42212</v>
      </c>
      <c r="P9718" s="15" t="n">
        <f aca="false">K9718-J9718</f>
        <v>244</v>
      </c>
      <c r="Q9718" s="0" t="str">
        <f aca="false">IF(G9718=0,"Out of stock",IF(G9718&lt;H9718,"Understocked",IF(G9718&gt;Summary!$B$6*H9718,"Overstocked","Healthy")))</f>
        <v>Understocked</v>
      </c>
      <c r="R9718" s="0" t="str">
        <f aca="false">IF(I9718&gt;=Summary!$B$7,"Fast",IF(I9718&lt;Summary!$B$8,"Slow","Medium"))</f>
        <v>Medium</v>
      </c>
      <c r="S9718" s="15" t="n">
        <f aca="false">IF(M9718&gt;Summary!$B$5,1,0)</f>
        <v>0</v>
      </c>
      <c r="T9718" s="16" t="n">
        <f aca="false">IF(Q9718="Overstocked",(G9718-Summary!$B$6*H9718)*J9718,0)</f>
        <v>0</v>
      </c>
    </row>
    <row r="9719" customFormat="false" ht="15" hidden="false" customHeight="false" outlineLevel="0" collapsed="false">
      <c r="A9719" s="0" t="s">
        <v>9817</v>
      </c>
      <c r="B9719" s="0" t="s">
        <v>123</v>
      </c>
      <c r="C9719" s="0" t="s">
        <v>96</v>
      </c>
      <c r="D9719" s="0" t="s">
        <v>102</v>
      </c>
      <c r="E9719" s="14" t="n">
        <v>44934</v>
      </c>
      <c r="F9719" s="14" t="n">
        <v>44943</v>
      </c>
      <c r="G9719" s="0" t="n">
        <v>46</v>
      </c>
      <c r="H9719" s="0" t="n">
        <v>72</v>
      </c>
      <c r="I9719" s="0" t="n">
        <v>125</v>
      </c>
      <c r="J9719" s="0" t="n">
        <v>829</v>
      </c>
      <c r="K9719" s="0" t="n">
        <v>977</v>
      </c>
      <c r="L9719" s="15" t="s">
        <v>87</v>
      </c>
      <c r="M9719" s="0" t="n">
        <v>9</v>
      </c>
      <c r="N9719" s="16" t="n">
        <f aca="false">I9719*K9719</f>
        <v>122125</v>
      </c>
      <c r="O9719" s="16" t="n">
        <f aca="false">I9719*(K9719-J9719)</f>
        <v>18500</v>
      </c>
      <c r="P9719" s="15" t="n">
        <f aca="false">K9719-J9719</f>
        <v>148</v>
      </c>
      <c r="Q9719" s="0" t="str">
        <f aca="false">IF(G9719=0,"Out of stock",IF(G9719&lt;H9719,"Understocked",IF(G9719&gt;Summary!$B$6*H9719,"Overstocked","Healthy")))</f>
        <v>Understocked</v>
      </c>
      <c r="R9719" s="0" t="str">
        <f aca="false">IF(I9719&gt;=Summary!$B$7,"Fast",IF(I9719&lt;Summary!$B$8,"Slow","Medium"))</f>
        <v>Medium</v>
      </c>
      <c r="S9719" s="15" t="n">
        <f aca="false">IF(M9719&gt;Summary!$B$5,1,0)</f>
        <v>1</v>
      </c>
      <c r="T9719" s="16" t="n">
        <f aca="false">IF(Q9719="Overstocked",(G9719-Summary!$B$6*H9719)*J9719,0)</f>
        <v>0</v>
      </c>
    </row>
    <row r="9720" customFormat="false" ht="15" hidden="false" customHeight="false" outlineLevel="0" collapsed="false">
      <c r="A9720" s="0" t="s">
        <v>9818</v>
      </c>
      <c r="B9720" s="0" t="s">
        <v>107</v>
      </c>
      <c r="C9720" s="0" t="s">
        <v>85</v>
      </c>
      <c r="D9720" s="0" t="s">
        <v>79</v>
      </c>
      <c r="E9720" s="14" t="n">
        <v>45108</v>
      </c>
      <c r="F9720" s="14" t="n">
        <v>45111</v>
      </c>
      <c r="G9720" s="0" t="n">
        <v>266</v>
      </c>
      <c r="H9720" s="0" t="n">
        <v>100</v>
      </c>
      <c r="I9720" s="0" t="n">
        <v>149</v>
      </c>
      <c r="J9720" s="0" t="n">
        <v>1957</v>
      </c>
      <c r="K9720" s="0" t="n">
        <v>2334</v>
      </c>
      <c r="L9720" s="15" t="s">
        <v>82</v>
      </c>
      <c r="M9720" s="0" t="n">
        <v>3</v>
      </c>
      <c r="N9720" s="16" t="n">
        <f aca="false">I9720*K9720</f>
        <v>347766</v>
      </c>
      <c r="O9720" s="16" t="n">
        <f aca="false">I9720*(K9720-J9720)</f>
        <v>56173</v>
      </c>
      <c r="P9720" s="15" t="n">
        <f aca="false">K9720-J9720</f>
        <v>377</v>
      </c>
      <c r="Q9720" s="0" t="str">
        <f aca="false">IF(G9720=0,"Out of stock",IF(G9720&lt;H9720,"Understocked",IF(G9720&gt;Summary!$B$6*H9720,"Overstocked","Healthy")))</f>
        <v>Healthy</v>
      </c>
      <c r="R9720" s="0" t="str">
        <f aca="false">IF(I9720&gt;=Summary!$B$7,"Fast",IF(I9720&lt;Summary!$B$8,"Slow","Medium"))</f>
        <v>Medium</v>
      </c>
      <c r="S9720" s="15" t="n">
        <f aca="false">IF(M9720&gt;Summary!$B$5,1,0)</f>
        <v>0</v>
      </c>
      <c r="T9720" s="16" t="n">
        <f aca="false">IF(Q9720="Overstocked",(G9720-Summary!$B$6*H9720)*J9720,0)</f>
        <v>0</v>
      </c>
    </row>
    <row r="9721" customFormat="false" ht="15" hidden="false" customHeight="false" outlineLevel="0" collapsed="false">
      <c r="A9721" s="0" t="s">
        <v>9819</v>
      </c>
      <c r="B9721" s="0" t="s">
        <v>89</v>
      </c>
      <c r="C9721" s="0" t="s">
        <v>104</v>
      </c>
      <c r="D9721" s="0" t="s">
        <v>102</v>
      </c>
      <c r="E9721" s="14" t="n">
        <v>45313</v>
      </c>
      <c r="F9721" s="14" t="n">
        <v>45323</v>
      </c>
      <c r="G9721" s="0" t="n">
        <v>43</v>
      </c>
      <c r="H9721" s="0" t="n">
        <v>92</v>
      </c>
      <c r="I9721" s="0" t="n">
        <v>231</v>
      </c>
      <c r="J9721" s="0" t="n">
        <v>1209</v>
      </c>
      <c r="K9721" s="0" t="n">
        <v>1692</v>
      </c>
      <c r="L9721" s="15" t="s">
        <v>82</v>
      </c>
      <c r="M9721" s="0" t="n">
        <v>10</v>
      </c>
      <c r="N9721" s="16" t="n">
        <f aca="false">I9721*K9721</f>
        <v>390852</v>
      </c>
      <c r="O9721" s="16" t="n">
        <f aca="false">I9721*(K9721-J9721)</f>
        <v>111573</v>
      </c>
      <c r="P9721" s="15" t="n">
        <f aca="false">K9721-J9721</f>
        <v>483</v>
      </c>
      <c r="Q9721" s="0" t="str">
        <f aca="false">IF(G9721=0,"Out of stock",IF(G9721&lt;H9721,"Understocked",IF(G9721&gt;Summary!$B$6*H9721,"Overstocked","Healthy")))</f>
        <v>Understocked</v>
      </c>
      <c r="R9721" s="0" t="str">
        <f aca="false">IF(I9721&gt;=Summary!$B$7,"Fast",IF(I9721&lt;Summary!$B$8,"Slow","Medium"))</f>
        <v>Fast</v>
      </c>
      <c r="S9721" s="15" t="n">
        <f aca="false">IF(M9721&gt;Summary!$B$5,1,0)</f>
        <v>1</v>
      </c>
      <c r="T9721" s="16" t="n">
        <f aca="false">IF(Q9721="Overstocked",(G9721-Summary!$B$6*H9721)*J9721,0)</f>
        <v>0</v>
      </c>
    </row>
    <row r="9722" customFormat="false" ht="15" hidden="false" customHeight="false" outlineLevel="0" collapsed="false">
      <c r="A9722" s="0" t="s">
        <v>9820</v>
      </c>
      <c r="B9722" s="0" t="s">
        <v>95</v>
      </c>
      <c r="C9722" s="0" t="s">
        <v>96</v>
      </c>
      <c r="D9722" s="0" t="s">
        <v>90</v>
      </c>
      <c r="E9722" s="14" t="n">
        <v>45561</v>
      </c>
      <c r="F9722" s="14" t="n">
        <v>45571</v>
      </c>
      <c r="G9722" s="0" t="n">
        <v>79</v>
      </c>
      <c r="H9722" s="0" t="n">
        <v>89</v>
      </c>
      <c r="I9722" s="0" t="n">
        <v>21</v>
      </c>
      <c r="J9722" s="0" t="n">
        <v>494</v>
      </c>
      <c r="K9722" s="0" t="n">
        <v>901</v>
      </c>
      <c r="L9722" s="15" t="s">
        <v>80</v>
      </c>
      <c r="M9722" s="0" t="n">
        <v>10</v>
      </c>
      <c r="N9722" s="16" t="n">
        <f aca="false">I9722*K9722</f>
        <v>18921</v>
      </c>
      <c r="O9722" s="16" t="n">
        <f aca="false">I9722*(K9722-J9722)</f>
        <v>8547</v>
      </c>
      <c r="P9722" s="15" t="n">
        <f aca="false">K9722-J9722</f>
        <v>407</v>
      </c>
      <c r="Q9722" s="0" t="str">
        <f aca="false">IF(G9722=0,"Out of stock",IF(G9722&lt;H9722,"Understocked",IF(G9722&gt;Summary!$B$6*H9722,"Overstocked","Healthy")))</f>
        <v>Understocked</v>
      </c>
      <c r="R9722" s="0" t="str">
        <f aca="false">IF(I9722&gt;=Summary!$B$7,"Fast",IF(I9722&lt;Summary!$B$8,"Slow","Medium"))</f>
        <v>Slow</v>
      </c>
      <c r="S9722" s="15" t="n">
        <f aca="false">IF(M9722&gt;Summary!$B$5,1,0)</f>
        <v>1</v>
      </c>
      <c r="T9722" s="16" t="n">
        <f aca="false">IF(Q9722="Overstocked",(G9722-Summary!$B$6*H9722)*J9722,0)</f>
        <v>0</v>
      </c>
    </row>
    <row r="9723" customFormat="false" ht="15" hidden="false" customHeight="false" outlineLevel="0" collapsed="false">
      <c r="A9723" s="0" t="s">
        <v>9821</v>
      </c>
      <c r="B9723" s="0" t="s">
        <v>89</v>
      </c>
      <c r="C9723" s="0" t="s">
        <v>85</v>
      </c>
      <c r="D9723" s="0" t="s">
        <v>86</v>
      </c>
      <c r="E9723" s="14" t="n">
        <v>45036</v>
      </c>
      <c r="F9723" s="14" t="n">
        <v>45042</v>
      </c>
      <c r="G9723" s="0" t="n">
        <v>95</v>
      </c>
      <c r="H9723" s="0" t="n">
        <v>149</v>
      </c>
      <c r="I9723" s="0" t="n">
        <v>78</v>
      </c>
      <c r="J9723" s="0" t="n">
        <v>1388</v>
      </c>
      <c r="K9723" s="0" t="n">
        <v>1491</v>
      </c>
      <c r="L9723" s="15" t="s">
        <v>93</v>
      </c>
      <c r="M9723" s="0" t="n">
        <v>6</v>
      </c>
      <c r="N9723" s="16" t="n">
        <f aca="false">I9723*K9723</f>
        <v>116298</v>
      </c>
      <c r="O9723" s="16" t="n">
        <f aca="false">I9723*(K9723-J9723)</f>
        <v>8034</v>
      </c>
      <c r="P9723" s="15" t="n">
        <f aca="false">K9723-J9723</f>
        <v>103</v>
      </c>
      <c r="Q9723" s="0" t="str">
        <f aca="false">IF(G9723=0,"Out of stock",IF(G9723&lt;H9723,"Understocked",IF(G9723&gt;Summary!$B$6*H9723,"Overstocked","Healthy")))</f>
        <v>Understocked</v>
      </c>
      <c r="R9723" s="0" t="str">
        <f aca="false">IF(I9723&gt;=Summary!$B$7,"Fast",IF(I9723&lt;Summary!$B$8,"Slow","Medium"))</f>
        <v>Slow</v>
      </c>
      <c r="S9723" s="15" t="n">
        <f aca="false">IF(M9723&gt;Summary!$B$5,1,0)</f>
        <v>0</v>
      </c>
      <c r="T9723" s="16" t="n">
        <f aca="false">IF(Q9723="Overstocked",(G9723-Summary!$B$6*H9723)*J9723,0)</f>
        <v>0</v>
      </c>
    </row>
    <row r="9724" customFormat="false" ht="15" hidden="false" customHeight="false" outlineLevel="0" collapsed="false">
      <c r="A9724" s="0" t="s">
        <v>9822</v>
      </c>
      <c r="B9724" s="0" t="s">
        <v>101</v>
      </c>
      <c r="C9724" s="0" t="s">
        <v>78</v>
      </c>
      <c r="D9724" s="0" t="s">
        <v>79</v>
      </c>
      <c r="E9724" s="14" t="n">
        <v>45228</v>
      </c>
      <c r="F9724" s="14" t="n">
        <v>45237</v>
      </c>
      <c r="G9724" s="0" t="n">
        <v>489</v>
      </c>
      <c r="H9724" s="0" t="n">
        <v>98</v>
      </c>
      <c r="I9724" s="0" t="n">
        <v>298</v>
      </c>
      <c r="J9724" s="0" t="n">
        <v>612</v>
      </c>
      <c r="K9724" s="0" t="n">
        <v>1096</v>
      </c>
      <c r="L9724" s="15" t="s">
        <v>93</v>
      </c>
      <c r="M9724" s="0" t="n">
        <v>9</v>
      </c>
      <c r="N9724" s="16" t="n">
        <f aca="false">I9724*K9724</f>
        <v>326608</v>
      </c>
      <c r="O9724" s="16" t="n">
        <f aca="false">I9724*(K9724-J9724)</f>
        <v>144232</v>
      </c>
      <c r="P9724" s="15" t="n">
        <f aca="false">K9724-J9724</f>
        <v>484</v>
      </c>
      <c r="Q9724" s="0" t="str">
        <f aca="false">IF(G9724=0,"Out of stock",IF(G9724&lt;H9724,"Understocked",IF(G9724&gt;Summary!$B$6*H9724,"Overstocked","Healthy")))</f>
        <v>Overstocked</v>
      </c>
      <c r="R9724" s="0" t="str">
        <f aca="false">IF(I9724&gt;=Summary!$B$7,"Fast",IF(I9724&lt;Summary!$B$8,"Slow","Medium"))</f>
        <v>Fast</v>
      </c>
      <c r="S9724" s="15" t="n">
        <f aca="false">IF(M9724&gt;Summary!$B$5,1,0)</f>
        <v>1</v>
      </c>
      <c r="T9724" s="16" t="n">
        <f aca="false">IF(Q9724="Overstocked",(G9724-Summary!$B$6*H9724)*J9724,0)</f>
        <v>59364</v>
      </c>
    </row>
    <row r="9725" customFormat="false" ht="15" hidden="false" customHeight="false" outlineLevel="0" collapsed="false">
      <c r="A9725" s="0" t="s">
        <v>9823</v>
      </c>
      <c r="B9725" s="0" t="s">
        <v>89</v>
      </c>
      <c r="C9725" s="0" t="s">
        <v>104</v>
      </c>
      <c r="D9725" s="0" t="s">
        <v>79</v>
      </c>
      <c r="E9725" s="14" t="n">
        <v>45158</v>
      </c>
      <c r="F9725" s="14" t="n">
        <v>45163</v>
      </c>
      <c r="G9725" s="0" t="n">
        <v>213</v>
      </c>
      <c r="H9725" s="0" t="n">
        <v>95</v>
      </c>
      <c r="I9725" s="0" t="n">
        <v>274</v>
      </c>
      <c r="J9725" s="0" t="n">
        <v>1284</v>
      </c>
      <c r="K9725" s="0" t="n">
        <v>1556</v>
      </c>
      <c r="L9725" s="15" t="s">
        <v>80</v>
      </c>
      <c r="M9725" s="0" t="n">
        <v>5</v>
      </c>
      <c r="N9725" s="16" t="n">
        <f aca="false">I9725*K9725</f>
        <v>426344</v>
      </c>
      <c r="O9725" s="16" t="n">
        <f aca="false">I9725*(K9725-J9725)</f>
        <v>74528</v>
      </c>
      <c r="P9725" s="15" t="n">
        <f aca="false">K9725-J9725</f>
        <v>272</v>
      </c>
      <c r="Q9725" s="0" t="str">
        <f aca="false">IF(G9725=0,"Out of stock",IF(G9725&lt;H9725,"Understocked",IF(G9725&gt;Summary!$B$6*H9725,"Overstocked","Healthy")))</f>
        <v>Healthy</v>
      </c>
      <c r="R9725" s="0" t="str">
        <f aca="false">IF(I9725&gt;=Summary!$B$7,"Fast",IF(I9725&lt;Summary!$B$8,"Slow","Medium"))</f>
        <v>Fast</v>
      </c>
      <c r="S9725" s="15" t="n">
        <f aca="false">IF(M9725&gt;Summary!$B$5,1,0)</f>
        <v>0</v>
      </c>
      <c r="T9725" s="16" t="n">
        <f aca="false">IF(Q9725="Overstocked",(G9725-Summary!$B$6*H9725)*J9725,0)</f>
        <v>0</v>
      </c>
    </row>
    <row r="9726" customFormat="false" ht="15" hidden="false" customHeight="false" outlineLevel="0" collapsed="false">
      <c r="A9726" s="0" t="s">
        <v>9824</v>
      </c>
      <c r="B9726" s="0" t="s">
        <v>95</v>
      </c>
      <c r="C9726" s="0" t="s">
        <v>85</v>
      </c>
      <c r="D9726" s="0" t="s">
        <v>92</v>
      </c>
      <c r="E9726" s="14" t="n">
        <v>45478</v>
      </c>
      <c r="F9726" s="14" t="n">
        <v>45487</v>
      </c>
      <c r="G9726" s="0" t="n">
        <v>92</v>
      </c>
      <c r="H9726" s="0" t="n">
        <v>83</v>
      </c>
      <c r="I9726" s="0" t="n">
        <v>213</v>
      </c>
      <c r="J9726" s="0" t="n">
        <v>1444</v>
      </c>
      <c r="K9726" s="0" t="n">
        <v>1773</v>
      </c>
      <c r="L9726" s="15" t="s">
        <v>82</v>
      </c>
      <c r="M9726" s="0" t="n">
        <v>9</v>
      </c>
      <c r="N9726" s="16" t="n">
        <f aca="false">I9726*K9726</f>
        <v>377649</v>
      </c>
      <c r="O9726" s="16" t="n">
        <f aca="false">I9726*(K9726-J9726)</f>
        <v>70077</v>
      </c>
      <c r="P9726" s="15" t="n">
        <f aca="false">K9726-J9726</f>
        <v>329</v>
      </c>
      <c r="Q9726" s="0" t="str">
        <f aca="false">IF(G9726=0,"Out of stock",IF(G9726&lt;H9726,"Understocked",IF(G9726&gt;Summary!$B$6*H9726,"Overstocked","Healthy")))</f>
        <v>Healthy</v>
      </c>
      <c r="R9726" s="0" t="str">
        <f aca="false">IF(I9726&gt;=Summary!$B$7,"Fast",IF(I9726&lt;Summary!$B$8,"Slow","Medium"))</f>
        <v>Fast</v>
      </c>
      <c r="S9726" s="15" t="n">
        <f aca="false">IF(M9726&gt;Summary!$B$5,1,0)</f>
        <v>1</v>
      </c>
      <c r="T9726" s="16" t="n">
        <f aca="false">IF(Q9726="Overstocked",(G9726-Summary!$B$6*H9726)*J9726,0)</f>
        <v>0</v>
      </c>
    </row>
    <row r="9727" customFormat="false" ht="15" hidden="false" customHeight="false" outlineLevel="0" collapsed="false">
      <c r="A9727" s="0" t="s">
        <v>9825</v>
      </c>
      <c r="B9727" s="0" t="s">
        <v>111</v>
      </c>
      <c r="C9727" s="0" t="s">
        <v>104</v>
      </c>
      <c r="D9727" s="0" t="s">
        <v>102</v>
      </c>
      <c r="E9727" s="14" t="n">
        <v>45490</v>
      </c>
      <c r="F9727" s="14" t="n">
        <v>45500</v>
      </c>
      <c r="G9727" s="0" t="n">
        <v>253</v>
      </c>
      <c r="H9727" s="0" t="n">
        <v>90</v>
      </c>
      <c r="I9727" s="0" t="n">
        <v>198</v>
      </c>
      <c r="J9727" s="0" t="n">
        <v>1936</v>
      </c>
      <c r="K9727" s="0" t="n">
        <v>2364</v>
      </c>
      <c r="L9727" s="15" t="s">
        <v>87</v>
      </c>
      <c r="M9727" s="0" t="n">
        <v>10</v>
      </c>
      <c r="N9727" s="16" t="n">
        <f aca="false">I9727*K9727</f>
        <v>468072</v>
      </c>
      <c r="O9727" s="16" t="n">
        <f aca="false">I9727*(K9727-J9727)</f>
        <v>84744</v>
      </c>
      <c r="P9727" s="15" t="n">
        <f aca="false">K9727-J9727</f>
        <v>428</v>
      </c>
      <c r="Q9727" s="0" t="str">
        <f aca="false">IF(G9727=0,"Out of stock",IF(G9727&lt;H9727,"Understocked",IF(G9727&gt;Summary!$B$6*H9727,"Overstocked","Healthy")))</f>
        <v>Healthy</v>
      </c>
      <c r="R9727" s="0" t="str">
        <f aca="false">IF(I9727&gt;=Summary!$B$7,"Fast",IF(I9727&lt;Summary!$B$8,"Slow","Medium"))</f>
        <v>Medium</v>
      </c>
      <c r="S9727" s="15" t="n">
        <f aca="false">IF(M9727&gt;Summary!$B$5,1,0)</f>
        <v>1</v>
      </c>
      <c r="T9727" s="16" t="n">
        <f aca="false">IF(Q9727="Overstocked",(G9727-Summary!$B$6*H9727)*J9727,0)</f>
        <v>0</v>
      </c>
    </row>
    <row r="9728" customFormat="false" ht="15" hidden="false" customHeight="false" outlineLevel="0" collapsed="false">
      <c r="A9728" s="0" t="s">
        <v>9826</v>
      </c>
      <c r="B9728" s="0" t="s">
        <v>107</v>
      </c>
      <c r="C9728" s="0" t="s">
        <v>78</v>
      </c>
      <c r="D9728" s="0" t="s">
        <v>90</v>
      </c>
      <c r="E9728" s="14" t="n">
        <v>45580</v>
      </c>
      <c r="F9728" s="14" t="n">
        <v>45583</v>
      </c>
      <c r="G9728" s="0" t="n">
        <v>301</v>
      </c>
      <c r="H9728" s="0" t="n">
        <v>71</v>
      </c>
      <c r="I9728" s="0" t="n">
        <v>284</v>
      </c>
      <c r="J9728" s="0" t="n">
        <v>1913</v>
      </c>
      <c r="K9728" s="0" t="n">
        <v>2031</v>
      </c>
      <c r="L9728" s="15" t="s">
        <v>97</v>
      </c>
      <c r="M9728" s="0" t="n">
        <v>3</v>
      </c>
      <c r="N9728" s="16" t="n">
        <f aca="false">I9728*K9728</f>
        <v>576804</v>
      </c>
      <c r="O9728" s="16" t="n">
        <f aca="false">I9728*(K9728-J9728)</f>
        <v>33512</v>
      </c>
      <c r="P9728" s="15" t="n">
        <f aca="false">K9728-J9728</f>
        <v>118</v>
      </c>
      <c r="Q9728" s="0" t="str">
        <f aca="false">IF(G9728=0,"Out of stock",IF(G9728&lt;H9728,"Understocked",IF(G9728&gt;Summary!$B$6*H9728,"Overstocked","Healthy")))</f>
        <v>Overstocked</v>
      </c>
      <c r="R9728" s="0" t="str">
        <f aca="false">IF(I9728&gt;=Summary!$B$7,"Fast",IF(I9728&lt;Summary!$B$8,"Slow","Medium"))</f>
        <v>Fast</v>
      </c>
      <c r="S9728" s="15" t="n">
        <f aca="false">IF(M9728&gt;Summary!$B$5,1,0)</f>
        <v>0</v>
      </c>
      <c r="T9728" s="16" t="n">
        <f aca="false">IF(Q9728="Overstocked",(G9728-Summary!$B$6*H9728)*J9728,0)</f>
        <v>32521</v>
      </c>
    </row>
    <row r="9729" customFormat="false" ht="15" hidden="false" customHeight="false" outlineLevel="0" collapsed="false">
      <c r="A9729" s="0" t="s">
        <v>9827</v>
      </c>
      <c r="B9729" s="0" t="s">
        <v>113</v>
      </c>
      <c r="C9729" s="0" t="s">
        <v>85</v>
      </c>
      <c r="D9729" s="0" t="s">
        <v>102</v>
      </c>
      <c r="E9729" s="14" t="n">
        <v>45222</v>
      </c>
      <c r="F9729" s="14" t="n">
        <v>45225</v>
      </c>
      <c r="G9729" s="0" t="n">
        <v>119</v>
      </c>
      <c r="H9729" s="0" t="n">
        <v>124</v>
      </c>
      <c r="I9729" s="0" t="n">
        <v>153</v>
      </c>
      <c r="J9729" s="0" t="n">
        <v>1038</v>
      </c>
      <c r="K9729" s="0" t="n">
        <v>1242</v>
      </c>
      <c r="L9729" s="15" t="s">
        <v>82</v>
      </c>
      <c r="M9729" s="0" t="n">
        <v>3</v>
      </c>
      <c r="N9729" s="16" t="n">
        <f aca="false">I9729*K9729</f>
        <v>190026</v>
      </c>
      <c r="O9729" s="16" t="n">
        <f aca="false">I9729*(K9729-J9729)</f>
        <v>31212</v>
      </c>
      <c r="P9729" s="15" t="n">
        <f aca="false">K9729-J9729</f>
        <v>204</v>
      </c>
      <c r="Q9729" s="0" t="str">
        <f aca="false">IF(G9729=0,"Out of stock",IF(G9729&lt;H9729,"Understocked",IF(G9729&gt;Summary!$B$6*H9729,"Overstocked","Healthy")))</f>
        <v>Understocked</v>
      </c>
      <c r="R9729" s="0" t="str">
        <f aca="false">IF(I9729&gt;=Summary!$B$7,"Fast",IF(I9729&lt;Summary!$B$8,"Slow","Medium"))</f>
        <v>Medium</v>
      </c>
      <c r="S9729" s="15" t="n">
        <f aca="false">IF(M9729&gt;Summary!$B$5,1,0)</f>
        <v>0</v>
      </c>
      <c r="T9729" s="16" t="n">
        <f aca="false">IF(Q9729="Overstocked",(G9729-Summary!$B$6*H9729)*J9729,0)</f>
        <v>0</v>
      </c>
    </row>
    <row r="9730" customFormat="false" ht="15" hidden="false" customHeight="false" outlineLevel="0" collapsed="false">
      <c r="A9730" s="0" t="s">
        <v>9828</v>
      </c>
      <c r="B9730" s="0" t="s">
        <v>107</v>
      </c>
      <c r="C9730" s="0" t="s">
        <v>96</v>
      </c>
      <c r="D9730" s="0" t="s">
        <v>79</v>
      </c>
      <c r="E9730" s="14" t="n">
        <v>45070</v>
      </c>
      <c r="F9730" s="14" t="n">
        <v>45075</v>
      </c>
      <c r="G9730" s="0" t="n">
        <v>1</v>
      </c>
      <c r="H9730" s="0" t="n">
        <v>125</v>
      </c>
      <c r="I9730" s="0" t="n">
        <v>147</v>
      </c>
      <c r="J9730" s="0" t="n">
        <v>595</v>
      </c>
      <c r="K9730" s="0" t="n">
        <v>787</v>
      </c>
      <c r="L9730" s="15" t="s">
        <v>87</v>
      </c>
      <c r="M9730" s="0" t="n">
        <v>5</v>
      </c>
      <c r="N9730" s="16" t="n">
        <f aca="false">I9730*K9730</f>
        <v>115689</v>
      </c>
      <c r="O9730" s="16" t="n">
        <f aca="false">I9730*(K9730-J9730)</f>
        <v>28224</v>
      </c>
      <c r="P9730" s="15" t="n">
        <f aca="false">K9730-J9730</f>
        <v>192</v>
      </c>
      <c r="Q9730" s="0" t="str">
        <f aca="false">IF(G9730=0,"Out of stock",IF(G9730&lt;H9730,"Understocked",IF(G9730&gt;Summary!$B$6*H9730,"Overstocked","Healthy")))</f>
        <v>Understocked</v>
      </c>
      <c r="R9730" s="0" t="str">
        <f aca="false">IF(I9730&gt;=Summary!$B$7,"Fast",IF(I9730&lt;Summary!$B$8,"Slow","Medium"))</f>
        <v>Medium</v>
      </c>
      <c r="S9730" s="15" t="n">
        <f aca="false">IF(M9730&gt;Summary!$B$5,1,0)</f>
        <v>0</v>
      </c>
      <c r="T9730" s="16" t="n">
        <f aca="false">IF(Q9730="Overstocked",(G9730-Summary!$B$6*H9730)*J9730,0)</f>
        <v>0</v>
      </c>
    </row>
    <row r="9731" customFormat="false" ht="15" hidden="false" customHeight="false" outlineLevel="0" collapsed="false">
      <c r="A9731" s="0" t="s">
        <v>9829</v>
      </c>
      <c r="B9731" s="0" t="s">
        <v>113</v>
      </c>
      <c r="C9731" s="0" t="s">
        <v>104</v>
      </c>
      <c r="D9731" s="0" t="s">
        <v>79</v>
      </c>
      <c r="E9731" s="14" t="n">
        <v>45309</v>
      </c>
      <c r="F9731" s="14" t="n">
        <v>45319</v>
      </c>
      <c r="G9731" s="0" t="n">
        <v>215</v>
      </c>
      <c r="H9731" s="0" t="n">
        <v>125</v>
      </c>
      <c r="I9731" s="0" t="n">
        <v>42</v>
      </c>
      <c r="J9731" s="0" t="n">
        <v>386</v>
      </c>
      <c r="K9731" s="0" t="n">
        <v>836</v>
      </c>
      <c r="L9731" s="15" t="s">
        <v>93</v>
      </c>
      <c r="M9731" s="0" t="n">
        <v>10</v>
      </c>
      <c r="N9731" s="16" t="n">
        <f aca="false">I9731*K9731</f>
        <v>35112</v>
      </c>
      <c r="O9731" s="16" t="n">
        <f aca="false">I9731*(K9731-J9731)</f>
        <v>18900</v>
      </c>
      <c r="P9731" s="15" t="n">
        <f aca="false">K9731-J9731</f>
        <v>450</v>
      </c>
      <c r="Q9731" s="0" t="str">
        <f aca="false">IF(G9731=0,"Out of stock",IF(G9731&lt;H9731,"Understocked",IF(G9731&gt;Summary!$B$6*H9731,"Overstocked","Healthy")))</f>
        <v>Healthy</v>
      </c>
      <c r="R9731" s="0" t="str">
        <f aca="false">IF(I9731&gt;=Summary!$B$7,"Fast",IF(I9731&lt;Summary!$B$8,"Slow","Medium"))</f>
        <v>Slow</v>
      </c>
      <c r="S9731" s="15" t="n">
        <f aca="false">IF(M9731&gt;Summary!$B$5,1,0)</f>
        <v>1</v>
      </c>
      <c r="T9731" s="16" t="n">
        <f aca="false">IF(Q9731="Overstocked",(G9731-Summary!$B$6*H9731)*J9731,0)</f>
        <v>0</v>
      </c>
    </row>
    <row r="9732" customFormat="false" ht="15" hidden="false" customHeight="false" outlineLevel="0" collapsed="false">
      <c r="A9732" s="0" t="s">
        <v>9830</v>
      </c>
      <c r="B9732" s="0" t="s">
        <v>89</v>
      </c>
      <c r="C9732" s="0" t="s">
        <v>96</v>
      </c>
      <c r="D9732" s="0" t="s">
        <v>79</v>
      </c>
      <c r="E9732" s="14" t="n">
        <v>44997</v>
      </c>
      <c r="F9732" s="14" t="n">
        <v>45006</v>
      </c>
      <c r="G9732" s="0" t="n">
        <v>164</v>
      </c>
      <c r="H9732" s="0" t="n">
        <v>94</v>
      </c>
      <c r="I9732" s="0" t="n">
        <v>36</v>
      </c>
      <c r="J9732" s="0" t="n">
        <v>568</v>
      </c>
      <c r="K9732" s="0" t="n">
        <v>983</v>
      </c>
      <c r="L9732" s="15" t="s">
        <v>80</v>
      </c>
      <c r="M9732" s="0" t="n">
        <v>9</v>
      </c>
      <c r="N9732" s="16" t="n">
        <f aca="false">I9732*K9732</f>
        <v>35388</v>
      </c>
      <c r="O9732" s="16" t="n">
        <f aca="false">I9732*(K9732-J9732)</f>
        <v>14940</v>
      </c>
      <c r="P9732" s="15" t="n">
        <f aca="false">K9732-J9732</f>
        <v>415</v>
      </c>
      <c r="Q9732" s="0" t="str">
        <f aca="false">IF(G9732=0,"Out of stock",IF(G9732&lt;H9732,"Understocked",IF(G9732&gt;Summary!$B$6*H9732,"Overstocked","Healthy")))</f>
        <v>Healthy</v>
      </c>
      <c r="R9732" s="0" t="str">
        <f aca="false">IF(I9732&gt;=Summary!$B$7,"Fast",IF(I9732&lt;Summary!$B$8,"Slow","Medium"))</f>
        <v>Slow</v>
      </c>
      <c r="S9732" s="15" t="n">
        <f aca="false">IF(M9732&gt;Summary!$B$5,1,0)</f>
        <v>1</v>
      </c>
      <c r="T9732" s="16" t="n">
        <f aca="false">IF(Q9732="Overstocked",(G9732-Summary!$B$6*H9732)*J9732,0)</f>
        <v>0</v>
      </c>
    </row>
    <row r="9733" customFormat="false" ht="15" hidden="false" customHeight="false" outlineLevel="0" collapsed="false">
      <c r="A9733" s="0" t="s">
        <v>9831</v>
      </c>
      <c r="B9733" s="0" t="s">
        <v>113</v>
      </c>
      <c r="C9733" s="0" t="s">
        <v>78</v>
      </c>
      <c r="D9733" s="0" t="s">
        <v>79</v>
      </c>
      <c r="E9733" s="14" t="n">
        <v>45015</v>
      </c>
      <c r="F9733" s="14" t="n">
        <v>45022</v>
      </c>
      <c r="G9733" s="0" t="n">
        <v>21</v>
      </c>
      <c r="H9733" s="0" t="n">
        <v>113</v>
      </c>
      <c r="I9733" s="0" t="n">
        <v>52</v>
      </c>
      <c r="J9733" s="0" t="n">
        <v>563</v>
      </c>
      <c r="K9733" s="0" t="n">
        <v>646</v>
      </c>
      <c r="L9733" s="15" t="s">
        <v>80</v>
      </c>
      <c r="M9733" s="0" t="n">
        <v>7</v>
      </c>
      <c r="N9733" s="16" t="n">
        <f aca="false">I9733*K9733</f>
        <v>33592</v>
      </c>
      <c r="O9733" s="16" t="n">
        <f aca="false">I9733*(K9733-J9733)</f>
        <v>4316</v>
      </c>
      <c r="P9733" s="15" t="n">
        <f aca="false">K9733-J9733</f>
        <v>83</v>
      </c>
      <c r="Q9733" s="0" t="str">
        <f aca="false">IF(G9733=0,"Out of stock",IF(G9733&lt;H9733,"Understocked",IF(G9733&gt;Summary!$B$6*H9733,"Overstocked","Healthy")))</f>
        <v>Understocked</v>
      </c>
      <c r="R9733" s="0" t="str">
        <f aca="false">IF(I9733&gt;=Summary!$B$7,"Fast",IF(I9733&lt;Summary!$B$8,"Slow","Medium"))</f>
        <v>Slow</v>
      </c>
      <c r="S9733" s="15" t="n">
        <f aca="false">IF(M9733&gt;Summary!$B$5,1,0)</f>
        <v>0</v>
      </c>
      <c r="T9733" s="16" t="n">
        <f aca="false">IF(Q9733="Overstocked",(G9733-Summary!$B$6*H9733)*J9733,0)</f>
        <v>0</v>
      </c>
    </row>
    <row r="9734" customFormat="false" ht="15" hidden="false" customHeight="false" outlineLevel="0" collapsed="false">
      <c r="A9734" s="0" t="s">
        <v>9832</v>
      </c>
      <c r="B9734" s="0" t="s">
        <v>107</v>
      </c>
      <c r="C9734" s="0" t="s">
        <v>85</v>
      </c>
      <c r="D9734" s="0" t="s">
        <v>79</v>
      </c>
      <c r="E9734" s="14" t="n">
        <v>44930</v>
      </c>
      <c r="F9734" s="14" t="n">
        <v>44937</v>
      </c>
      <c r="G9734" s="0" t="n">
        <v>287</v>
      </c>
      <c r="H9734" s="0" t="n">
        <v>81</v>
      </c>
      <c r="I9734" s="0" t="n">
        <v>98</v>
      </c>
      <c r="J9734" s="0" t="n">
        <v>1170</v>
      </c>
      <c r="K9734" s="0" t="n">
        <v>1618</v>
      </c>
      <c r="L9734" s="15" t="s">
        <v>80</v>
      </c>
      <c r="M9734" s="0" t="n">
        <v>7</v>
      </c>
      <c r="N9734" s="16" t="n">
        <f aca="false">I9734*K9734</f>
        <v>158564</v>
      </c>
      <c r="O9734" s="16" t="n">
        <f aca="false">I9734*(K9734-J9734)</f>
        <v>43904</v>
      </c>
      <c r="P9734" s="15" t="n">
        <f aca="false">K9734-J9734</f>
        <v>448</v>
      </c>
      <c r="Q9734" s="0" t="str">
        <f aca="false">IF(G9734=0,"Out of stock",IF(G9734&lt;H9734,"Understocked",IF(G9734&gt;Summary!$B$6*H9734,"Overstocked","Healthy")))</f>
        <v>Healthy</v>
      </c>
      <c r="R9734" s="0" t="str">
        <f aca="false">IF(I9734&gt;=Summary!$B$7,"Fast",IF(I9734&lt;Summary!$B$8,"Slow","Medium"))</f>
        <v>Slow</v>
      </c>
      <c r="S9734" s="15" t="n">
        <f aca="false">IF(M9734&gt;Summary!$B$5,1,0)</f>
        <v>0</v>
      </c>
      <c r="T9734" s="16" t="n">
        <f aca="false">IF(Q9734="Overstocked",(G9734-Summary!$B$6*H9734)*J9734,0)</f>
        <v>0</v>
      </c>
    </row>
    <row r="9735" customFormat="false" ht="15" hidden="false" customHeight="false" outlineLevel="0" collapsed="false">
      <c r="A9735" s="0" t="s">
        <v>9833</v>
      </c>
      <c r="B9735" s="0" t="s">
        <v>123</v>
      </c>
      <c r="C9735" s="0" t="s">
        <v>104</v>
      </c>
      <c r="D9735" s="0" t="s">
        <v>79</v>
      </c>
      <c r="E9735" s="14" t="n">
        <v>45603</v>
      </c>
      <c r="F9735" s="14" t="n">
        <v>45610</v>
      </c>
      <c r="G9735" s="0" t="n">
        <v>379</v>
      </c>
      <c r="H9735" s="0" t="n">
        <v>94</v>
      </c>
      <c r="I9735" s="0" t="n">
        <v>23</v>
      </c>
      <c r="J9735" s="0" t="n">
        <v>1220</v>
      </c>
      <c r="K9735" s="0" t="n">
        <v>1295</v>
      </c>
      <c r="L9735" s="15" t="s">
        <v>93</v>
      </c>
      <c r="M9735" s="0" t="n">
        <v>7</v>
      </c>
      <c r="N9735" s="16" t="n">
        <f aca="false">I9735*K9735</f>
        <v>29785</v>
      </c>
      <c r="O9735" s="16" t="n">
        <f aca="false">I9735*(K9735-J9735)</f>
        <v>1725</v>
      </c>
      <c r="P9735" s="15" t="n">
        <f aca="false">K9735-J9735</f>
        <v>75</v>
      </c>
      <c r="Q9735" s="0" t="str">
        <f aca="false">IF(G9735=0,"Out of stock",IF(G9735&lt;H9735,"Understocked",IF(G9735&gt;Summary!$B$6*H9735,"Overstocked","Healthy")))</f>
        <v>Overstocked</v>
      </c>
      <c r="R9735" s="0" t="str">
        <f aca="false">IF(I9735&gt;=Summary!$B$7,"Fast",IF(I9735&lt;Summary!$B$8,"Slow","Medium"))</f>
        <v>Slow</v>
      </c>
      <c r="S9735" s="15" t="n">
        <f aca="false">IF(M9735&gt;Summary!$B$5,1,0)</f>
        <v>0</v>
      </c>
      <c r="T9735" s="16" t="n">
        <f aca="false">IF(Q9735="Overstocked",(G9735-Summary!$B$6*H9735)*J9735,0)</f>
        <v>3660</v>
      </c>
    </row>
    <row r="9736" customFormat="false" ht="15" hidden="false" customHeight="false" outlineLevel="0" collapsed="false">
      <c r="A9736" s="0" t="s">
        <v>9834</v>
      </c>
      <c r="B9736" s="0" t="s">
        <v>123</v>
      </c>
      <c r="C9736" s="0" t="s">
        <v>96</v>
      </c>
      <c r="D9736" s="0" t="s">
        <v>92</v>
      </c>
      <c r="E9736" s="14" t="n">
        <v>45560</v>
      </c>
      <c r="F9736" s="14" t="n">
        <v>45569</v>
      </c>
      <c r="G9736" s="0" t="n">
        <v>32</v>
      </c>
      <c r="H9736" s="0" t="n">
        <v>147</v>
      </c>
      <c r="I9736" s="0" t="n">
        <v>170</v>
      </c>
      <c r="J9736" s="0" t="n">
        <v>498</v>
      </c>
      <c r="K9736" s="0" t="n">
        <v>934</v>
      </c>
      <c r="L9736" s="15" t="s">
        <v>93</v>
      </c>
      <c r="M9736" s="0" t="n">
        <v>9</v>
      </c>
      <c r="N9736" s="16" t="n">
        <f aca="false">I9736*K9736</f>
        <v>158780</v>
      </c>
      <c r="O9736" s="16" t="n">
        <f aca="false">I9736*(K9736-J9736)</f>
        <v>74120</v>
      </c>
      <c r="P9736" s="15" t="n">
        <f aca="false">K9736-J9736</f>
        <v>436</v>
      </c>
      <c r="Q9736" s="0" t="str">
        <f aca="false">IF(G9736=0,"Out of stock",IF(G9736&lt;H9736,"Understocked",IF(G9736&gt;Summary!$B$6*H9736,"Overstocked","Healthy")))</f>
        <v>Understocked</v>
      </c>
      <c r="R9736" s="0" t="str">
        <f aca="false">IF(I9736&gt;=Summary!$B$7,"Fast",IF(I9736&lt;Summary!$B$8,"Slow","Medium"))</f>
        <v>Medium</v>
      </c>
      <c r="S9736" s="15" t="n">
        <f aca="false">IF(M9736&gt;Summary!$B$5,1,0)</f>
        <v>1</v>
      </c>
      <c r="T9736" s="16" t="n">
        <f aca="false">IF(Q9736="Overstocked",(G9736-Summary!$B$6*H9736)*J9736,0)</f>
        <v>0</v>
      </c>
    </row>
    <row r="9737" customFormat="false" ht="15" hidden="false" customHeight="false" outlineLevel="0" collapsed="false">
      <c r="A9737" s="0" t="s">
        <v>9835</v>
      </c>
      <c r="B9737" s="0" t="s">
        <v>101</v>
      </c>
      <c r="C9737" s="0" t="s">
        <v>104</v>
      </c>
      <c r="D9737" s="0" t="s">
        <v>86</v>
      </c>
      <c r="E9737" s="14" t="n">
        <v>45607</v>
      </c>
      <c r="F9737" s="14" t="n">
        <v>45611</v>
      </c>
      <c r="G9737" s="0" t="n">
        <v>391</v>
      </c>
      <c r="H9737" s="0" t="n">
        <v>125</v>
      </c>
      <c r="I9737" s="0" t="n">
        <v>211</v>
      </c>
      <c r="J9737" s="0" t="n">
        <v>1903</v>
      </c>
      <c r="K9737" s="0" t="n">
        <v>2052</v>
      </c>
      <c r="L9737" s="15" t="s">
        <v>97</v>
      </c>
      <c r="M9737" s="0" t="n">
        <v>4</v>
      </c>
      <c r="N9737" s="16" t="n">
        <f aca="false">I9737*K9737</f>
        <v>432972</v>
      </c>
      <c r="O9737" s="16" t="n">
        <f aca="false">I9737*(K9737-J9737)</f>
        <v>31439</v>
      </c>
      <c r="P9737" s="15" t="n">
        <f aca="false">K9737-J9737</f>
        <v>149</v>
      </c>
      <c r="Q9737" s="0" t="str">
        <f aca="false">IF(G9737=0,"Out of stock",IF(G9737&lt;H9737,"Understocked",IF(G9737&gt;Summary!$B$6*H9737,"Overstocked","Healthy")))</f>
        <v>Healthy</v>
      </c>
      <c r="R9737" s="0" t="str">
        <f aca="false">IF(I9737&gt;=Summary!$B$7,"Fast",IF(I9737&lt;Summary!$B$8,"Slow","Medium"))</f>
        <v>Fast</v>
      </c>
      <c r="S9737" s="15" t="n">
        <f aca="false">IF(M9737&gt;Summary!$B$5,1,0)</f>
        <v>0</v>
      </c>
      <c r="T9737" s="16" t="n">
        <f aca="false">IF(Q9737="Overstocked",(G9737-Summary!$B$6*H9737)*J9737,0)</f>
        <v>0</v>
      </c>
    </row>
    <row r="9738" customFormat="false" ht="15" hidden="false" customHeight="false" outlineLevel="0" collapsed="false">
      <c r="A9738" s="0" t="s">
        <v>9836</v>
      </c>
      <c r="B9738" s="0" t="s">
        <v>84</v>
      </c>
      <c r="C9738" s="0" t="s">
        <v>78</v>
      </c>
      <c r="D9738" s="0" t="s">
        <v>102</v>
      </c>
      <c r="E9738" s="14" t="n">
        <v>45233</v>
      </c>
      <c r="F9738" s="14" t="n">
        <v>45240</v>
      </c>
      <c r="G9738" s="0" t="n">
        <v>165</v>
      </c>
      <c r="H9738" s="0" t="n">
        <v>86</v>
      </c>
      <c r="I9738" s="0" t="n">
        <v>138</v>
      </c>
      <c r="J9738" s="0" t="n">
        <v>924</v>
      </c>
      <c r="K9738" s="0" t="n">
        <v>985</v>
      </c>
      <c r="L9738" s="15" t="s">
        <v>80</v>
      </c>
      <c r="M9738" s="0" t="n">
        <v>7</v>
      </c>
      <c r="N9738" s="16" t="n">
        <f aca="false">I9738*K9738</f>
        <v>135930</v>
      </c>
      <c r="O9738" s="16" t="n">
        <f aca="false">I9738*(K9738-J9738)</f>
        <v>8418</v>
      </c>
      <c r="P9738" s="15" t="n">
        <f aca="false">K9738-J9738</f>
        <v>61</v>
      </c>
      <c r="Q9738" s="0" t="str">
        <f aca="false">IF(G9738=0,"Out of stock",IF(G9738&lt;H9738,"Understocked",IF(G9738&gt;Summary!$B$6*H9738,"Overstocked","Healthy")))</f>
        <v>Healthy</v>
      </c>
      <c r="R9738" s="0" t="str">
        <f aca="false">IF(I9738&gt;=Summary!$B$7,"Fast",IF(I9738&lt;Summary!$B$8,"Slow","Medium"))</f>
        <v>Medium</v>
      </c>
      <c r="S9738" s="15" t="n">
        <f aca="false">IF(M9738&gt;Summary!$B$5,1,0)</f>
        <v>0</v>
      </c>
      <c r="T9738" s="16" t="n">
        <f aca="false">IF(Q9738="Overstocked",(G9738-Summary!$B$6*H9738)*J9738,0)</f>
        <v>0</v>
      </c>
    </row>
    <row r="9739" customFormat="false" ht="15" hidden="false" customHeight="false" outlineLevel="0" collapsed="false">
      <c r="A9739" s="0" t="s">
        <v>9837</v>
      </c>
      <c r="B9739" s="0" t="s">
        <v>111</v>
      </c>
      <c r="C9739" s="0" t="s">
        <v>78</v>
      </c>
      <c r="D9739" s="0" t="s">
        <v>90</v>
      </c>
      <c r="E9739" s="14" t="n">
        <v>45443</v>
      </c>
      <c r="F9739" s="14" t="n">
        <v>45451</v>
      </c>
      <c r="G9739" s="0" t="n">
        <v>193</v>
      </c>
      <c r="H9739" s="0" t="n">
        <v>71</v>
      </c>
      <c r="I9739" s="0" t="n">
        <v>264</v>
      </c>
      <c r="J9739" s="0" t="n">
        <v>739</v>
      </c>
      <c r="K9739" s="0" t="n">
        <v>962</v>
      </c>
      <c r="L9739" s="15" t="s">
        <v>80</v>
      </c>
      <c r="M9739" s="0" t="n">
        <v>8</v>
      </c>
      <c r="N9739" s="16" t="n">
        <f aca="false">I9739*K9739</f>
        <v>253968</v>
      </c>
      <c r="O9739" s="16" t="n">
        <f aca="false">I9739*(K9739-J9739)</f>
        <v>58872</v>
      </c>
      <c r="P9739" s="15" t="n">
        <f aca="false">K9739-J9739</f>
        <v>223</v>
      </c>
      <c r="Q9739" s="0" t="str">
        <f aca="false">IF(G9739=0,"Out of stock",IF(G9739&lt;H9739,"Understocked",IF(G9739&gt;Summary!$B$6*H9739,"Overstocked","Healthy")))</f>
        <v>Healthy</v>
      </c>
      <c r="R9739" s="0" t="str">
        <f aca="false">IF(I9739&gt;=Summary!$B$7,"Fast",IF(I9739&lt;Summary!$B$8,"Slow","Medium"))</f>
        <v>Fast</v>
      </c>
      <c r="S9739" s="15" t="n">
        <f aca="false">IF(M9739&gt;Summary!$B$5,1,0)</f>
        <v>1</v>
      </c>
      <c r="T9739" s="16" t="n">
        <f aca="false">IF(Q9739="Overstocked",(G9739-Summary!$B$6*H9739)*J9739,0)</f>
        <v>0</v>
      </c>
    </row>
    <row r="9740" customFormat="false" ht="15" hidden="false" customHeight="false" outlineLevel="0" collapsed="false">
      <c r="A9740" s="0" t="s">
        <v>9838</v>
      </c>
      <c r="B9740" s="0" t="s">
        <v>113</v>
      </c>
      <c r="C9740" s="0" t="s">
        <v>96</v>
      </c>
      <c r="D9740" s="0" t="s">
        <v>90</v>
      </c>
      <c r="E9740" s="14" t="n">
        <v>45388</v>
      </c>
      <c r="F9740" s="14" t="n">
        <v>45397</v>
      </c>
      <c r="G9740" s="0" t="n">
        <v>378</v>
      </c>
      <c r="H9740" s="0" t="n">
        <v>146</v>
      </c>
      <c r="I9740" s="0" t="n">
        <v>101</v>
      </c>
      <c r="J9740" s="0" t="n">
        <v>1867</v>
      </c>
      <c r="K9740" s="0" t="n">
        <v>2306</v>
      </c>
      <c r="L9740" s="15" t="s">
        <v>97</v>
      </c>
      <c r="M9740" s="0" t="n">
        <v>9</v>
      </c>
      <c r="N9740" s="16" t="n">
        <f aca="false">I9740*K9740</f>
        <v>232906</v>
      </c>
      <c r="O9740" s="16" t="n">
        <f aca="false">I9740*(K9740-J9740)</f>
        <v>44339</v>
      </c>
      <c r="P9740" s="15" t="n">
        <f aca="false">K9740-J9740</f>
        <v>439</v>
      </c>
      <c r="Q9740" s="0" t="str">
        <f aca="false">IF(G9740=0,"Out of stock",IF(G9740&lt;H9740,"Understocked",IF(G9740&gt;Summary!$B$6*H9740,"Overstocked","Healthy")))</f>
        <v>Healthy</v>
      </c>
      <c r="R9740" s="0" t="str">
        <f aca="false">IF(I9740&gt;=Summary!$B$7,"Fast",IF(I9740&lt;Summary!$B$8,"Slow","Medium"))</f>
        <v>Medium</v>
      </c>
      <c r="S9740" s="15" t="n">
        <f aca="false">IF(M9740&gt;Summary!$B$5,1,0)</f>
        <v>1</v>
      </c>
      <c r="T9740" s="16" t="n">
        <f aca="false">IF(Q9740="Overstocked",(G9740-Summary!$B$6*H9740)*J9740,0)</f>
        <v>0</v>
      </c>
    </row>
    <row r="9741" customFormat="false" ht="15" hidden="false" customHeight="false" outlineLevel="0" collapsed="false">
      <c r="A9741" s="0" t="s">
        <v>9839</v>
      </c>
      <c r="B9741" s="0" t="s">
        <v>123</v>
      </c>
      <c r="C9741" s="0" t="s">
        <v>85</v>
      </c>
      <c r="D9741" s="0" t="s">
        <v>79</v>
      </c>
      <c r="E9741" s="14" t="n">
        <v>45125</v>
      </c>
      <c r="F9741" s="14" t="n">
        <v>45133</v>
      </c>
      <c r="G9741" s="0" t="n">
        <v>471</v>
      </c>
      <c r="H9741" s="0" t="n">
        <v>51</v>
      </c>
      <c r="I9741" s="0" t="n">
        <v>108</v>
      </c>
      <c r="J9741" s="0" t="n">
        <v>574</v>
      </c>
      <c r="K9741" s="0" t="n">
        <v>1015</v>
      </c>
      <c r="L9741" s="15" t="s">
        <v>87</v>
      </c>
      <c r="M9741" s="0" t="n">
        <v>8</v>
      </c>
      <c r="N9741" s="16" t="n">
        <f aca="false">I9741*K9741</f>
        <v>109620</v>
      </c>
      <c r="O9741" s="16" t="n">
        <f aca="false">I9741*(K9741-J9741)</f>
        <v>47628</v>
      </c>
      <c r="P9741" s="15" t="n">
        <f aca="false">K9741-J9741</f>
        <v>441</v>
      </c>
      <c r="Q9741" s="0" t="str">
        <f aca="false">IF(G9741=0,"Out of stock",IF(G9741&lt;H9741,"Understocked",IF(G9741&gt;Summary!$B$6*H9741,"Overstocked","Healthy")))</f>
        <v>Overstocked</v>
      </c>
      <c r="R9741" s="0" t="str">
        <f aca="false">IF(I9741&gt;=Summary!$B$7,"Fast",IF(I9741&lt;Summary!$B$8,"Slow","Medium"))</f>
        <v>Medium</v>
      </c>
      <c r="S9741" s="15" t="n">
        <f aca="false">IF(M9741&gt;Summary!$B$5,1,0)</f>
        <v>1</v>
      </c>
      <c r="T9741" s="16" t="n">
        <f aca="false">IF(Q9741="Overstocked",(G9741-Summary!$B$6*H9741)*J9741,0)</f>
        <v>153258</v>
      </c>
    </row>
    <row r="9742" customFormat="false" ht="15" hidden="false" customHeight="false" outlineLevel="0" collapsed="false">
      <c r="A9742" s="0" t="s">
        <v>9840</v>
      </c>
      <c r="B9742" s="0" t="s">
        <v>84</v>
      </c>
      <c r="C9742" s="0" t="s">
        <v>78</v>
      </c>
      <c r="D9742" s="0" t="s">
        <v>92</v>
      </c>
      <c r="E9742" s="14" t="n">
        <v>45154</v>
      </c>
      <c r="F9742" s="14" t="n">
        <v>45163</v>
      </c>
      <c r="G9742" s="0" t="n">
        <v>429</v>
      </c>
      <c r="H9742" s="0" t="n">
        <v>78</v>
      </c>
      <c r="I9742" s="0" t="n">
        <v>191</v>
      </c>
      <c r="J9742" s="0" t="n">
        <v>1474</v>
      </c>
      <c r="K9742" s="0" t="n">
        <v>1697</v>
      </c>
      <c r="L9742" s="15" t="s">
        <v>97</v>
      </c>
      <c r="M9742" s="0" t="n">
        <v>9</v>
      </c>
      <c r="N9742" s="16" t="n">
        <f aca="false">I9742*K9742</f>
        <v>324127</v>
      </c>
      <c r="O9742" s="16" t="n">
        <f aca="false">I9742*(K9742-J9742)</f>
        <v>42593</v>
      </c>
      <c r="P9742" s="15" t="n">
        <f aca="false">K9742-J9742</f>
        <v>223</v>
      </c>
      <c r="Q9742" s="0" t="str">
        <f aca="false">IF(G9742=0,"Out of stock",IF(G9742&lt;H9742,"Understocked",IF(G9742&gt;Summary!$B$6*H9742,"Overstocked","Healthy")))</f>
        <v>Overstocked</v>
      </c>
      <c r="R9742" s="0" t="str">
        <f aca="false">IF(I9742&gt;=Summary!$B$7,"Fast",IF(I9742&lt;Summary!$B$8,"Slow","Medium"))</f>
        <v>Medium</v>
      </c>
      <c r="S9742" s="15" t="n">
        <f aca="false">IF(M9742&gt;Summary!$B$5,1,0)</f>
        <v>1</v>
      </c>
      <c r="T9742" s="16" t="n">
        <f aca="false">IF(Q9742="Overstocked",(G9742-Summary!$B$6*H9742)*J9742,0)</f>
        <v>172458</v>
      </c>
    </row>
    <row r="9743" customFormat="false" ht="15" hidden="false" customHeight="false" outlineLevel="0" collapsed="false">
      <c r="A9743" s="0" t="s">
        <v>9841</v>
      </c>
      <c r="B9743" s="0" t="s">
        <v>77</v>
      </c>
      <c r="C9743" s="0" t="s">
        <v>96</v>
      </c>
      <c r="D9743" s="0" t="s">
        <v>86</v>
      </c>
      <c r="E9743" s="14" t="n">
        <v>44936</v>
      </c>
      <c r="F9743" s="14" t="n">
        <v>44943</v>
      </c>
      <c r="G9743" s="0" t="n">
        <v>394</v>
      </c>
      <c r="H9743" s="0" t="n">
        <v>74</v>
      </c>
      <c r="I9743" s="0" t="n">
        <v>251</v>
      </c>
      <c r="J9743" s="0" t="n">
        <v>1520</v>
      </c>
      <c r="K9743" s="0" t="n">
        <v>1656</v>
      </c>
      <c r="L9743" s="15" t="s">
        <v>93</v>
      </c>
      <c r="M9743" s="0" t="n">
        <v>7</v>
      </c>
      <c r="N9743" s="16" t="n">
        <f aca="false">I9743*K9743</f>
        <v>415656</v>
      </c>
      <c r="O9743" s="16" t="n">
        <f aca="false">I9743*(K9743-J9743)</f>
        <v>34136</v>
      </c>
      <c r="P9743" s="15" t="n">
        <f aca="false">K9743-J9743</f>
        <v>136</v>
      </c>
      <c r="Q9743" s="0" t="str">
        <f aca="false">IF(G9743=0,"Out of stock",IF(G9743&lt;H9743,"Understocked",IF(G9743&gt;Summary!$B$6*H9743,"Overstocked","Healthy")))</f>
        <v>Overstocked</v>
      </c>
      <c r="R9743" s="0" t="str">
        <f aca="false">IF(I9743&gt;=Summary!$B$7,"Fast",IF(I9743&lt;Summary!$B$8,"Slow","Medium"))</f>
        <v>Fast</v>
      </c>
      <c r="S9743" s="15" t="n">
        <f aca="false">IF(M9743&gt;Summary!$B$5,1,0)</f>
        <v>0</v>
      </c>
      <c r="T9743" s="16" t="n">
        <f aca="false">IF(Q9743="Overstocked",(G9743-Summary!$B$6*H9743)*J9743,0)</f>
        <v>148960</v>
      </c>
    </row>
    <row r="9744" customFormat="false" ht="15" hidden="false" customHeight="false" outlineLevel="0" collapsed="false">
      <c r="A9744" s="0" t="s">
        <v>9842</v>
      </c>
      <c r="B9744" s="0" t="s">
        <v>107</v>
      </c>
      <c r="C9744" s="0" t="s">
        <v>78</v>
      </c>
      <c r="D9744" s="0" t="s">
        <v>79</v>
      </c>
      <c r="E9744" s="14" t="n">
        <v>45152</v>
      </c>
      <c r="F9744" s="14" t="n">
        <v>45161</v>
      </c>
      <c r="G9744" s="0" t="n">
        <v>341</v>
      </c>
      <c r="H9744" s="0" t="n">
        <v>112</v>
      </c>
      <c r="I9744" s="0" t="n">
        <v>61</v>
      </c>
      <c r="J9744" s="0" t="n">
        <v>1006</v>
      </c>
      <c r="K9744" s="0" t="n">
        <v>1436</v>
      </c>
      <c r="L9744" s="15" t="s">
        <v>80</v>
      </c>
      <c r="M9744" s="0" t="n">
        <v>9</v>
      </c>
      <c r="N9744" s="16" t="n">
        <f aca="false">I9744*K9744</f>
        <v>87596</v>
      </c>
      <c r="O9744" s="16" t="n">
        <f aca="false">I9744*(K9744-J9744)</f>
        <v>26230</v>
      </c>
      <c r="P9744" s="15" t="n">
        <f aca="false">K9744-J9744</f>
        <v>430</v>
      </c>
      <c r="Q9744" s="0" t="str">
        <f aca="false">IF(G9744=0,"Out of stock",IF(G9744&lt;H9744,"Understocked",IF(G9744&gt;Summary!$B$6*H9744,"Overstocked","Healthy")))</f>
        <v>Healthy</v>
      </c>
      <c r="R9744" s="0" t="str">
        <f aca="false">IF(I9744&gt;=Summary!$B$7,"Fast",IF(I9744&lt;Summary!$B$8,"Slow","Medium"))</f>
        <v>Slow</v>
      </c>
      <c r="S9744" s="15" t="n">
        <f aca="false">IF(M9744&gt;Summary!$B$5,1,0)</f>
        <v>1</v>
      </c>
      <c r="T9744" s="16" t="n">
        <f aca="false">IF(Q9744="Overstocked",(G9744-Summary!$B$6*H9744)*J9744,0)</f>
        <v>0</v>
      </c>
    </row>
    <row r="9745" customFormat="false" ht="15" hidden="false" customHeight="false" outlineLevel="0" collapsed="false">
      <c r="A9745" s="0" t="s">
        <v>9843</v>
      </c>
      <c r="B9745" s="0" t="s">
        <v>115</v>
      </c>
      <c r="C9745" s="0" t="s">
        <v>96</v>
      </c>
      <c r="D9745" s="0" t="s">
        <v>86</v>
      </c>
      <c r="E9745" s="14" t="n">
        <v>45359</v>
      </c>
      <c r="F9745" s="14" t="n">
        <v>45364</v>
      </c>
      <c r="G9745" s="0" t="n">
        <v>484</v>
      </c>
      <c r="H9745" s="0" t="n">
        <v>55</v>
      </c>
      <c r="I9745" s="0" t="n">
        <v>272</v>
      </c>
      <c r="J9745" s="0" t="n">
        <v>1893</v>
      </c>
      <c r="K9745" s="0" t="n">
        <v>2202</v>
      </c>
      <c r="L9745" s="15" t="s">
        <v>93</v>
      </c>
      <c r="M9745" s="0" t="n">
        <v>5</v>
      </c>
      <c r="N9745" s="16" t="n">
        <f aca="false">I9745*K9745</f>
        <v>598944</v>
      </c>
      <c r="O9745" s="16" t="n">
        <f aca="false">I9745*(K9745-J9745)</f>
        <v>84048</v>
      </c>
      <c r="P9745" s="15" t="n">
        <f aca="false">K9745-J9745</f>
        <v>309</v>
      </c>
      <c r="Q9745" s="0" t="str">
        <f aca="false">IF(G9745=0,"Out of stock",IF(G9745&lt;H9745,"Understocked",IF(G9745&gt;Summary!$B$6*H9745,"Overstocked","Healthy")))</f>
        <v>Overstocked</v>
      </c>
      <c r="R9745" s="0" t="str">
        <f aca="false">IF(I9745&gt;=Summary!$B$7,"Fast",IF(I9745&lt;Summary!$B$8,"Slow","Medium"))</f>
        <v>Fast</v>
      </c>
      <c r="S9745" s="15" t="n">
        <f aca="false">IF(M9745&gt;Summary!$B$5,1,0)</f>
        <v>0</v>
      </c>
      <c r="T9745" s="16" t="n">
        <f aca="false">IF(Q9745="Overstocked",(G9745-Summary!$B$6*H9745)*J9745,0)</f>
        <v>499752</v>
      </c>
    </row>
    <row r="9746" customFormat="false" ht="15" hidden="false" customHeight="false" outlineLevel="0" collapsed="false">
      <c r="A9746" s="0" t="s">
        <v>9844</v>
      </c>
      <c r="B9746" s="0" t="s">
        <v>101</v>
      </c>
      <c r="C9746" s="0" t="s">
        <v>104</v>
      </c>
      <c r="D9746" s="0" t="s">
        <v>102</v>
      </c>
      <c r="E9746" s="14" t="n">
        <v>44987</v>
      </c>
      <c r="F9746" s="14" t="n">
        <v>44992</v>
      </c>
      <c r="G9746" s="0" t="n">
        <v>467</v>
      </c>
      <c r="H9746" s="0" t="n">
        <v>80</v>
      </c>
      <c r="I9746" s="0" t="n">
        <v>177</v>
      </c>
      <c r="J9746" s="0" t="n">
        <v>550</v>
      </c>
      <c r="K9746" s="0" t="n">
        <v>691</v>
      </c>
      <c r="L9746" s="15" t="s">
        <v>87</v>
      </c>
      <c r="M9746" s="0" t="n">
        <v>5</v>
      </c>
      <c r="N9746" s="16" t="n">
        <f aca="false">I9746*K9746</f>
        <v>122307</v>
      </c>
      <c r="O9746" s="16" t="n">
        <f aca="false">I9746*(K9746-J9746)</f>
        <v>24957</v>
      </c>
      <c r="P9746" s="15" t="n">
        <f aca="false">K9746-J9746</f>
        <v>141</v>
      </c>
      <c r="Q9746" s="0" t="str">
        <f aca="false">IF(G9746=0,"Out of stock",IF(G9746&lt;H9746,"Understocked",IF(G9746&gt;Summary!$B$6*H9746,"Overstocked","Healthy")))</f>
        <v>Overstocked</v>
      </c>
      <c r="R9746" s="0" t="str">
        <f aca="false">IF(I9746&gt;=Summary!$B$7,"Fast",IF(I9746&lt;Summary!$B$8,"Slow","Medium"))</f>
        <v>Medium</v>
      </c>
      <c r="S9746" s="15" t="n">
        <f aca="false">IF(M9746&gt;Summary!$B$5,1,0)</f>
        <v>0</v>
      </c>
      <c r="T9746" s="16" t="n">
        <f aca="false">IF(Q9746="Overstocked",(G9746-Summary!$B$6*H9746)*J9746,0)</f>
        <v>80850</v>
      </c>
    </row>
    <row r="9747" customFormat="false" ht="15" hidden="false" customHeight="false" outlineLevel="0" collapsed="false">
      <c r="A9747" s="0" t="s">
        <v>9845</v>
      </c>
      <c r="B9747" s="0" t="s">
        <v>95</v>
      </c>
      <c r="C9747" s="0" t="s">
        <v>85</v>
      </c>
      <c r="D9747" s="0" t="s">
        <v>86</v>
      </c>
      <c r="E9747" s="14" t="n">
        <v>45256</v>
      </c>
      <c r="F9747" s="14" t="n">
        <v>45260</v>
      </c>
      <c r="G9747" s="0" t="n">
        <v>285</v>
      </c>
      <c r="H9747" s="0" t="n">
        <v>114</v>
      </c>
      <c r="I9747" s="0" t="n">
        <v>203</v>
      </c>
      <c r="J9747" s="0" t="n">
        <v>1200</v>
      </c>
      <c r="K9747" s="0" t="n">
        <v>1528</v>
      </c>
      <c r="L9747" s="15" t="s">
        <v>80</v>
      </c>
      <c r="M9747" s="0" t="n">
        <v>4</v>
      </c>
      <c r="N9747" s="16" t="n">
        <f aca="false">I9747*K9747</f>
        <v>310184</v>
      </c>
      <c r="O9747" s="16" t="n">
        <f aca="false">I9747*(K9747-J9747)</f>
        <v>66584</v>
      </c>
      <c r="P9747" s="15" t="n">
        <f aca="false">K9747-J9747</f>
        <v>328</v>
      </c>
      <c r="Q9747" s="0" t="str">
        <f aca="false">IF(G9747=0,"Out of stock",IF(G9747&lt;H9747,"Understocked",IF(G9747&gt;Summary!$B$6*H9747,"Overstocked","Healthy")))</f>
        <v>Healthy</v>
      </c>
      <c r="R9747" s="0" t="str">
        <f aca="false">IF(I9747&gt;=Summary!$B$7,"Fast",IF(I9747&lt;Summary!$B$8,"Slow","Medium"))</f>
        <v>Fast</v>
      </c>
      <c r="S9747" s="15" t="n">
        <f aca="false">IF(M9747&gt;Summary!$B$5,1,0)</f>
        <v>0</v>
      </c>
      <c r="T9747" s="16" t="n">
        <f aca="false">IF(Q9747="Overstocked",(G9747-Summary!$B$6*H9747)*J9747,0)</f>
        <v>0</v>
      </c>
    </row>
    <row r="9748" customFormat="false" ht="15" hidden="false" customHeight="false" outlineLevel="0" collapsed="false">
      <c r="A9748" s="0" t="s">
        <v>9846</v>
      </c>
      <c r="B9748" s="0" t="s">
        <v>101</v>
      </c>
      <c r="C9748" s="0" t="s">
        <v>85</v>
      </c>
      <c r="D9748" s="0" t="s">
        <v>92</v>
      </c>
      <c r="E9748" s="14" t="n">
        <v>45088</v>
      </c>
      <c r="F9748" s="14" t="n">
        <v>45093</v>
      </c>
      <c r="G9748" s="0" t="n">
        <v>225</v>
      </c>
      <c r="H9748" s="0" t="n">
        <v>120</v>
      </c>
      <c r="I9748" s="0" t="n">
        <v>249</v>
      </c>
      <c r="J9748" s="0" t="n">
        <v>1878</v>
      </c>
      <c r="K9748" s="0" t="n">
        <v>2332</v>
      </c>
      <c r="L9748" s="15" t="s">
        <v>80</v>
      </c>
      <c r="M9748" s="0" t="n">
        <v>5</v>
      </c>
      <c r="N9748" s="16" t="n">
        <f aca="false">I9748*K9748</f>
        <v>580668</v>
      </c>
      <c r="O9748" s="16" t="n">
        <f aca="false">I9748*(K9748-J9748)</f>
        <v>113046</v>
      </c>
      <c r="P9748" s="15" t="n">
        <f aca="false">K9748-J9748</f>
        <v>454</v>
      </c>
      <c r="Q9748" s="0" t="str">
        <f aca="false">IF(G9748=0,"Out of stock",IF(G9748&lt;H9748,"Understocked",IF(G9748&gt;Summary!$B$6*H9748,"Overstocked","Healthy")))</f>
        <v>Healthy</v>
      </c>
      <c r="R9748" s="0" t="str">
        <f aca="false">IF(I9748&gt;=Summary!$B$7,"Fast",IF(I9748&lt;Summary!$B$8,"Slow","Medium"))</f>
        <v>Fast</v>
      </c>
      <c r="S9748" s="15" t="n">
        <f aca="false">IF(M9748&gt;Summary!$B$5,1,0)</f>
        <v>0</v>
      </c>
      <c r="T9748" s="16" t="n">
        <f aca="false">IF(Q9748="Overstocked",(G9748-Summary!$B$6*H9748)*J9748,0)</f>
        <v>0</v>
      </c>
    </row>
    <row r="9749" customFormat="false" ht="15" hidden="false" customHeight="false" outlineLevel="0" collapsed="false">
      <c r="A9749" s="0" t="s">
        <v>9847</v>
      </c>
      <c r="B9749" s="0" t="s">
        <v>84</v>
      </c>
      <c r="C9749" s="0" t="s">
        <v>78</v>
      </c>
      <c r="D9749" s="0" t="s">
        <v>102</v>
      </c>
      <c r="E9749" s="14" t="n">
        <v>44982</v>
      </c>
      <c r="F9749" s="14" t="n">
        <v>44989</v>
      </c>
      <c r="G9749" s="0" t="n">
        <v>271</v>
      </c>
      <c r="H9749" s="0" t="n">
        <v>81</v>
      </c>
      <c r="I9749" s="0" t="n">
        <v>228</v>
      </c>
      <c r="J9749" s="0" t="n">
        <v>234</v>
      </c>
      <c r="K9749" s="0" t="n">
        <v>643</v>
      </c>
      <c r="L9749" s="15" t="s">
        <v>80</v>
      </c>
      <c r="M9749" s="0" t="n">
        <v>7</v>
      </c>
      <c r="N9749" s="16" t="n">
        <f aca="false">I9749*K9749</f>
        <v>146604</v>
      </c>
      <c r="O9749" s="16" t="n">
        <f aca="false">I9749*(K9749-J9749)</f>
        <v>93252</v>
      </c>
      <c r="P9749" s="15" t="n">
        <f aca="false">K9749-J9749</f>
        <v>409</v>
      </c>
      <c r="Q9749" s="0" t="str">
        <f aca="false">IF(G9749=0,"Out of stock",IF(G9749&lt;H9749,"Understocked",IF(G9749&gt;Summary!$B$6*H9749,"Overstocked","Healthy")))</f>
        <v>Healthy</v>
      </c>
      <c r="R9749" s="0" t="str">
        <f aca="false">IF(I9749&gt;=Summary!$B$7,"Fast",IF(I9749&lt;Summary!$B$8,"Slow","Medium"))</f>
        <v>Fast</v>
      </c>
      <c r="S9749" s="15" t="n">
        <f aca="false">IF(M9749&gt;Summary!$B$5,1,0)</f>
        <v>0</v>
      </c>
      <c r="T9749" s="16" t="n">
        <f aca="false">IF(Q9749="Overstocked",(G9749-Summary!$B$6*H9749)*J9749,0)</f>
        <v>0</v>
      </c>
    </row>
    <row r="9750" customFormat="false" ht="15" hidden="false" customHeight="false" outlineLevel="0" collapsed="false">
      <c r="A9750" s="0" t="s">
        <v>9848</v>
      </c>
      <c r="B9750" s="0" t="s">
        <v>101</v>
      </c>
      <c r="C9750" s="0" t="s">
        <v>78</v>
      </c>
      <c r="D9750" s="0" t="s">
        <v>79</v>
      </c>
      <c r="E9750" s="14" t="n">
        <v>45568</v>
      </c>
      <c r="F9750" s="14" t="n">
        <v>45576</v>
      </c>
      <c r="G9750" s="0" t="n">
        <v>406</v>
      </c>
      <c r="H9750" s="0" t="n">
        <v>70</v>
      </c>
      <c r="I9750" s="0" t="n">
        <v>140</v>
      </c>
      <c r="J9750" s="0" t="n">
        <v>764</v>
      </c>
      <c r="K9750" s="0" t="n">
        <v>1167</v>
      </c>
      <c r="L9750" s="15" t="s">
        <v>97</v>
      </c>
      <c r="M9750" s="0" t="n">
        <v>8</v>
      </c>
      <c r="N9750" s="16" t="n">
        <f aca="false">I9750*K9750</f>
        <v>163380</v>
      </c>
      <c r="O9750" s="16" t="n">
        <f aca="false">I9750*(K9750-J9750)</f>
        <v>56420</v>
      </c>
      <c r="P9750" s="15" t="n">
        <f aca="false">K9750-J9750</f>
        <v>403</v>
      </c>
      <c r="Q9750" s="0" t="str">
        <f aca="false">IF(G9750=0,"Out of stock",IF(G9750&lt;H9750,"Understocked",IF(G9750&gt;Summary!$B$6*H9750,"Overstocked","Healthy")))</f>
        <v>Overstocked</v>
      </c>
      <c r="R9750" s="0" t="str">
        <f aca="false">IF(I9750&gt;=Summary!$B$7,"Fast",IF(I9750&lt;Summary!$B$8,"Slow","Medium"))</f>
        <v>Medium</v>
      </c>
      <c r="S9750" s="15" t="n">
        <f aca="false">IF(M9750&gt;Summary!$B$5,1,0)</f>
        <v>1</v>
      </c>
      <c r="T9750" s="16" t="n">
        <f aca="false">IF(Q9750="Overstocked",(G9750-Summary!$B$6*H9750)*J9750,0)</f>
        <v>96264</v>
      </c>
    </row>
    <row r="9751" customFormat="false" ht="15" hidden="false" customHeight="false" outlineLevel="0" collapsed="false">
      <c r="A9751" s="0" t="s">
        <v>9849</v>
      </c>
      <c r="B9751" s="0" t="s">
        <v>84</v>
      </c>
      <c r="C9751" s="0" t="s">
        <v>78</v>
      </c>
      <c r="D9751" s="0" t="s">
        <v>90</v>
      </c>
      <c r="E9751" s="14" t="n">
        <v>45217</v>
      </c>
      <c r="F9751" s="14" t="n">
        <v>45224</v>
      </c>
      <c r="G9751" s="0" t="n">
        <v>416</v>
      </c>
      <c r="H9751" s="0" t="n">
        <v>143</v>
      </c>
      <c r="I9751" s="0" t="n">
        <v>79</v>
      </c>
      <c r="J9751" s="0" t="n">
        <v>1843</v>
      </c>
      <c r="K9751" s="0" t="n">
        <v>2269</v>
      </c>
      <c r="L9751" s="15" t="s">
        <v>93</v>
      </c>
      <c r="M9751" s="0" t="n">
        <v>7</v>
      </c>
      <c r="N9751" s="16" t="n">
        <f aca="false">I9751*K9751</f>
        <v>179251</v>
      </c>
      <c r="O9751" s="16" t="n">
        <f aca="false">I9751*(K9751-J9751)</f>
        <v>33654</v>
      </c>
      <c r="P9751" s="15" t="n">
        <f aca="false">K9751-J9751</f>
        <v>426</v>
      </c>
      <c r="Q9751" s="0" t="str">
        <f aca="false">IF(G9751=0,"Out of stock",IF(G9751&lt;H9751,"Understocked",IF(G9751&gt;Summary!$B$6*H9751,"Overstocked","Healthy")))</f>
        <v>Healthy</v>
      </c>
      <c r="R9751" s="0" t="str">
        <f aca="false">IF(I9751&gt;=Summary!$B$7,"Fast",IF(I9751&lt;Summary!$B$8,"Slow","Medium"))</f>
        <v>Slow</v>
      </c>
      <c r="S9751" s="15" t="n">
        <f aca="false">IF(M9751&gt;Summary!$B$5,1,0)</f>
        <v>0</v>
      </c>
      <c r="T9751" s="16" t="n">
        <f aca="false">IF(Q9751="Overstocked",(G9751-Summary!$B$6*H9751)*J9751,0)</f>
        <v>0</v>
      </c>
    </row>
    <row r="9752" customFormat="false" ht="15" hidden="false" customHeight="false" outlineLevel="0" collapsed="false">
      <c r="A9752" s="0" t="s">
        <v>9850</v>
      </c>
      <c r="B9752" s="0" t="s">
        <v>77</v>
      </c>
      <c r="C9752" s="0" t="s">
        <v>104</v>
      </c>
      <c r="D9752" s="0" t="s">
        <v>92</v>
      </c>
      <c r="E9752" s="14" t="n">
        <v>44944</v>
      </c>
      <c r="F9752" s="14" t="n">
        <v>44946</v>
      </c>
      <c r="G9752" s="0" t="n">
        <v>365</v>
      </c>
      <c r="H9752" s="0" t="n">
        <v>74</v>
      </c>
      <c r="I9752" s="0" t="n">
        <v>121</v>
      </c>
      <c r="J9752" s="0" t="n">
        <v>1670</v>
      </c>
      <c r="K9752" s="0" t="n">
        <v>2062</v>
      </c>
      <c r="L9752" s="15" t="s">
        <v>87</v>
      </c>
      <c r="M9752" s="0" t="n">
        <v>2</v>
      </c>
      <c r="N9752" s="16" t="n">
        <f aca="false">I9752*K9752</f>
        <v>249502</v>
      </c>
      <c r="O9752" s="16" t="n">
        <f aca="false">I9752*(K9752-J9752)</f>
        <v>47432</v>
      </c>
      <c r="P9752" s="15" t="n">
        <f aca="false">K9752-J9752</f>
        <v>392</v>
      </c>
      <c r="Q9752" s="0" t="str">
        <f aca="false">IF(G9752=0,"Out of stock",IF(G9752&lt;H9752,"Understocked",IF(G9752&gt;Summary!$B$6*H9752,"Overstocked","Healthy")))</f>
        <v>Overstocked</v>
      </c>
      <c r="R9752" s="0" t="str">
        <f aca="false">IF(I9752&gt;=Summary!$B$7,"Fast",IF(I9752&lt;Summary!$B$8,"Slow","Medium"))</f>
        <v>Medium</v>
      </c>
      <c r="S9752" s="15" t="n">
        <f aca="false">IF(M9752&gt;Summary!$B$5,1,0)</f>
        <v>0</v>
      </c>
      <c r="T9752" s="16" t="n">
        <f aca="false">IF(Q9752="Overstocked",(G9752-Summary!$B$6*H9752)*J9752,0)</f>
        <v>115230</v>
      </c>
    </row>
    <row r="9753" customFormat="false" ht="15" hidden="false" customHeight="false" outlineLevel="0" collapsed="false">
      <c r="A9753" s="0" t="s">
        <v>9851</v>
      </c>
      <c r="B9753" s="0" t="s">
        <v>115</v>
      </c>
      <c r="C9753" s="0" t="s">
        <v>104</v>
      </c>
      <c r="D9753" s="0" t="s">
        <v>102</v>
      </c>
      <c r="E9753" s="14" t="n">
        <v>45266</v>
      </c>
      <c r="F9753" s="14" t="n">
        <v>45267</v>
      </c>
      <c r="G9753" s="0" t="n">
        <v>396</v>
      </c>
      <c r="H9753" s="0" t="n">
        <v>56</v>
      </c>
      <c r="I9753" s="0" t="n">
        <v>57</v>
      </c>
      <c r="J9753" s="0" t="n">
        <v>1474</v>
      </c>
      <c r="K9753" s="0" t="n">
        <v>1695</v>
      </c>
      <c r="L9753" s="15" t="s">
        <v>97</v>
      </c>
      <c r="M9753" s="0" t="n">
        <v>1</v>
      </c>
      <c r="N9753" s="16" t="n">
        <f aca="false">I9753*K9753</f>
        <v>96615</v>
      </c>
      <c r="O9753" s="16" t="n">
        <f aca="false">I9753*(K9753-J9753)</f>
        <v>12597</v>
      </c>
      <c r="P9753" s="15" t="n">
        <f aca="false">K9753-J9753</f>
        <v>221</v>
      </c>
      <c r="Q9753" s="0" t="str">
        <f aca="false">IF(G9753=0,"Out of stock",IF(G9753&lt;H9753,"Understocked",IF(G9753&gt;Summary!$B$6*H9753,"Overstocked","Healthy")))</f>
        <v>Overstocked</v>
      </c>
      <c r="R9753" s="0" t="str">
        <f aca="false">IF(I9753&gt;=Summary!$B$7,"Fast",IF(I9753&lt;Summary!$B$8,"Slow","Medium"))</f>
        <v>Slow</v>
      </c>
      <c r="S9753" s="15" t="n">
        <f aca="false">IF(M9753&gt;Summary!$B$5,1,0)</f>
        <v>0</v>
      </c>
      <c r="T9753" s="16" t="n">
        <f aca="false">IF(Q9753="Overstocked",(G9753-Summary!$B$6*H9753)*J9753,0)</f>
        <v>253528</v>
      </c>
    </row>
    <row r="9754" customFormat="false" ht="15" hidden="false" customHeight="false" outlineLevel="0" collapsed="false">
      <c r="A9754" s="0" t="s">
        <v>9852</v>
      </c>
      <c r="B9754" s="0" t="s">
        <v>113</v>
      </c>
      <c r="C9754" s="0" t="s">
        <v>78</v>
      </c>
      <c r="D9754" s="0" t="s">
        <v>102</v>
      </c>
      <c r="E9754" s="14" t="n">
        <v>44994</v>
      </c>
      <c r="F9754" s="14" t="n">
        <v>44995</v>
      </c>
      <c r="G9754" s="0" t="n">
        <v>265</v>
      </c>
      <c r="H9754" s="0" t="n">
        <v>140</v>
      </c>
      <c r="I9754" s="0" t="n">
        <v>151</v>
      </c>
      <c r="J9754" s="0" t="n">
        <v>494</v>
      </c>
      <c r="K9754" s="0" t="n">
        <v>640</v>
      </c>
      <c r="L9754" s="15" t="s">
        <v>80</v>
      </c>
      <c r="M9754" s="0" t="n">
        <v>1</v>
      </c>
      <c r="N9754" s="16" t="n">
        <f aca="false">I9754*K9754</f>
        <v>96640</v>
      </c>
      <c r="O9754" s="16" t="n">
        <f aca="false">I9754*(K9754-J9754)</f>
        <v>22046</v>
      </c>
      <c r="P9754" s="15" t="n">
        <f aca="false">K9754-J9754</f>
        <v>146</v>
      </c>
      <c r="Q9754" s="0" t="str">
        <f aca="false">IF(G9754=0,"Out of stock",IF(G9754&lt;H9754,"Understocked",IF(G9754&gt;Summary!$B$6*H9754,"Overstocked","Healthy")))</f>
        <v>Healthy</v>
      </c>
      <c r="R9754" s="0" t="str">
        <f aca="false">IF(I9754&gt;=Summary!$B$7,"Fast",IF(I9754&lt;Summary!$B$8,"Slow","Medium"))</f>
        <v>Medium</v>
      </c>
      <c r="S9754" s="15" t="n">
        <f aca="false">IF(M9754&gt;Summary!$B$5,1,0)</f>
        <v>0</v>
      </c>
      <c r="T9754" s="16" t="n">
        <f aca="false">IF(Q9754="Overstocked",(G9754-Summary!$B$6*H9754)*J9754,0)</f>
        <v>0</v>
      </c>
    </row>
    <row r="9755" customFormat="false" ht="15" hidden="false" customHeight="false" outlineLevel="0" collapsed="false">
      <c r="A9755" s="0" t="s">
        <v>9853</v>
      </c>
      <c r="B9755" s="0" t="s">
        <v>113</v>
      </c>
      <c r="C9755" s="0" t="s">
        <v>96</v>
      </c>
      <c r="D9755" s="0" t="s">
        <v>92</v>
      </c>
      <c r="E9755" s="14" t="n">
        <v>45173</v>
      </c>
      <c r="F9755" s="14" t="n">
        <v>45181</v>
      </c>
      <c r="G9755" s="0" t="n">
        <v>7</v>
      </c>
      <c r="H9755" s="0" t="n">
        <v>52</v>
      </c>
      <c r="I9755" s="0" t="n">
        <v>219</v>
      </c>
      <c r="J9755" s="0" t="n">
        <v>1248</v>
      </c>
      <c r="K9755" s="0" t="n">
        <v>1726</v>
      </c>
      <c r="L9755" s="15" t="s">
        <v>97</v>
      </c>
      <c r="M9755" s="0" t="n">
        <v>8</v>
      </c>
      <c r="N9755" s="16" t="n">
        <f aca="false">I9755*K9755</f>
        <v>377994</v>
      </c>
      <c r="O9755" s="16" t="n">
        <f aca="false">I9755*(K9755-J9755)</f>
        <v>104682</v>
      </c>
      <c r="P9755" s="15" t="n">
        <f aca="false">K9755-J9755</f>
        <v>478</v>
      </c>
      <c r="Q9755" s="0" t="str">
        <f aca="false">IF(G9755=0,"Out of stock",IF(G9755&lt;H9755,"Understocked",IF(G9755&gt;Summary!$B$6*H9755,"Overstocked","Healthy")))</f>
        <v>Understocked</v>
      </c>
      <c r="R9755" s="0" t="str">
        <f aca="false">IF(I9755&gt;=Summary!$B$7,"Fast",IF(I9755&lt;Summary!$B$8,"Slow","Medium"))</f>
        <v>Fast</v>
      </c>
      <c r="S9755" s="15" t="n">
        <f aca="false">IF(M9755&gt;Summary!$B$5,1,0)</f>
        <v>1</v>
      </c>
      <c r="T9755" s="16" t="n">
        <f aca="false">IF(Q9755="Overstocked",(G9755-Summary!$B$6*H9755)*J9755,0)</f>
        <v>0</v>
      </c>
    </row>
    <row r="9756" customFormat="false" ht="15" hidden="false" customHeight="false" outlineLevel="0" collapsed="false">
      <c r="A9756" s="0" t="s">
        <v>9854</v>
      </c>
      <c r="B9756" s="0" t="s">
        <v>89</v>
      </c>
      <c r="C9756" s="0" t="s">
        <v>85</v>
      </c>
      <c r="D9756" s="0" t="s">
        <v>79</v>
      </c>
      <c r="E9756" s="14" t="n">
        <v>45176</v>
      </c>
      <c r="F9756" s="14" t="n">
        <v>45181</v>
      </c>
      <c r="G9756" s="0" t="n">
        <v>98</v>
      </c>
      <c r="H9756" s="0" t="n">
        <v>67</v>
      </c>
      <c r="I9756" s="0" t="n">
        <v>107</v>
      </c>
      <c r="J9756" s="0" t="n">
        <v>1154</v>
      </c>
      <c r="K9756" s="0" t="n">
        <v>1550</v>
      </c>
      <c r="L9756" s="15" t="s">
        <v>97</v>
      </c>
      <c r="M9756" s="0" t="n">
        <v>5</v>
      </c>
      <c r="N9756" s="16" t="n">
        <f aca="false">I9756*K9756</f>
        <v>165850</v>
      </c>
      <c r="O9756" s="16" t="n">
        <f aca="false">I9756*(K9756-J9756)</f>
        <v>42372</v>
      </c>
      <c r="P9756" s="15" t="n">
        <f aca="false">K9756-J9756</f>
        <v>396</v>
      </c>
      <c r="Q9756" s="0" t="str">
        <f aca="false">IF(G9756=0,"Out of stock",IF(G9756&lt;H9756,"Understocked",IF(G9756&gt;Summary!$B$6*H9756,"Overstocked","Healthy")))</f>
        <v>Healthy</v>
      </c>
      <c r="R9756" s="0" t="str">
        <f aca="false">IF(I9756&gt;=Summary!$B$7,"Fast",IF(I9756&lt;Summary!$B$8,"Slow","Medium"))</f>
        <v>Medium</v>
      </c>
      <c r="S9756" s="15" t="n">
        <f aca="false">IF(M9756&gt;Summary!$B$5,1,0)</f>
        <v>0</v>
      </c>
      <c r="T9756" s="16" t="n">
        <f aca="false">IF(Q9756="Overstocked",(G9756-Summary!$B$6*H9756)*J9756,0)</f>
        <v>0</v>
      </c>
    </row>
    <row r="9757" customFormat="false" ht="15" hidden="false" customHeight="false" outlineLevel="0" collapsed="false">
      <c r="A9757" s="0" t="s">
        <v>9855</v>
      </c>
      <c r="B9757" s="0" t="s">
        <v>84</v>
      </c>
      <c r="C9757" s="0" t="s">
        <v>85</v>
      </c>
      <c r="D9757" s="0" t="s">
        <v>86</v>
      </c>
      <c r="E9757" s="14" t="n">
        <v>45141</v>
      </c>
      <c r="F9757" s="14" t="n">
        <v>45151</v>
      </c>
      <c r="G9757" s="0" t="n">
        <v>433</v>
      </c>
      <c r="H9757" s="0" t="n">
        <v>93</v>
      </c>
      <c r="I9757" s="0" t="n">
        <v>41</v>
      </c>
      <c r="J9757" s="0" t="n">
        <v>428</v>
      </c>
      <c r="K9757" s="0" t="n">
        <v>789</v>
      </c>
      <c r="L9757" s="15" t="s">
        <v>87</v>
      </c>
      <c r="M9757" s="0" t="n">
        <v>10</v>
      </c>
      <c r="N9757" s="16" t="n">
        <f aca="false">I9757*K9757</f>
        <v>32349</v>
      </c>
      <c r="O9757" s="16" t="n">
        <f aca="false">I9757*(K9757-J9757)</f>
        <v>14801</v>
      </c>
      <c r="P9757" s="15" t="n">
        <f aca="false">K9757-J9757</f>
        <v>361</v>
      </c>
      <c r="Q9757" s="0" t="str">
        <f aca="false">IF(G9757=0,"Out of stock",IF(G9757&lt;H9757,"Understocked",IF(G9757&gt;Summary!$B$6*H9757,"Overstocked","Healthy")))</f>
        <v>Overstocked</v>
      </c>
      <c r="R9757" s="0" t="str">
        <f aca="false">IF(I9757&gt;=Summary!$B$7,"Fast",IF(I9757&lt;Summary!$B$8,"Slow","Medium"))</f>
        <v>Slow</v>
      </c>
      <c r="S9757" s="15" t="n">
        <f aca="false">IF(M9757&gt;Summary!$B$5,1,0)</f>
        <v>1</v>
      </c>
      <c r="T9757" s="16" t="n">
        <f aca="false">IF(Q9757="Overstocked",(G9757-Summary!$B$6*H9757)*J9757,0)</f>
        <v>26108</v>
      </c>
    </row>
    <row r="9758" customFormat="false" ht="15" hidden="false" customHeight="false" outlineLevel="0" collapsed="false">
      <c r="A9758" s="0" t="s">
        <v>9856</v>
      </c>
      <c r="B9758" s="0" t="s">
        <v>123</v>
      </c>
      <c r="C9758" s="0" t="s">
        <v>85</v>
      </c>
      <c r="D9758" s="0" t="s">
        <v>86</v>
      </c>
      <c r="E9758" s="14" t="n">
        <v>45109</v>
      </c>
      <c r="F9758" s="14" t="n">
        <v>45115</v>
      </c>
      <c r="G9758" s="0" t="n">
        <v>349</v>
      </c>
      <c r="H9758" s="0" t="n">
        <v>150</v>
      </c>
      <c r="I9758" s="0" t="n">
        <v>200</v>
      </c>
      <c r="J9758" s="0" t="n">
        <v>1326</v>
      </c>
      <c r="K9758" s="0" t="n">
        <v>1652</v>
      </c>
      <c r="L9758" s="15" t="s">
        <v>87</v>
      </c>
      <c r="M9758" s="0" t="n">
        <v>6</v>
      </c>
      <c r="N9758" s="16" t="n">
        <f aca="false">I9758*K9758</f>
        <v>330400</v>
      </c>
      <c r="O9758" s="16" t="n">
        <f aca="false">I9758*(K9758-J9758)</f>
        <v>65200</v>
      </c>
      <c r="P9758" s="15" t="n">
        <f aca="false">K9758-J9758</f>
        <v>326</v>
      </c>
      <c r="Q9758" s="0" t="str">
        <f aca="false">IF(G9758=0,"Out of stock",IF(G9758&lt;H9758,"Understocked",IF(G9758&gt;Summary!$B$6*H9758,"Overstocked","Healthy")))</f>
        <v>Healthy</v>
      </c>
      <c r="R9758" s="0" t="str">
        <f aca="false">IF(I9758&gt;=Summary!$B$7,"Fast",IF(I9758&lt;Summary!$B$8,"Slow","Medium"))</f>
        <v>Fast</v>
      </c>
      <c r="S9758" s="15" t="n">
        <f aca="false">IF(M9758&gt;Summary!$B$5,1,0)</f>
        <v>0</v>
      </c>
      <c r="T9758" s="16" t="n">
        <f aca="false">IF(Q9758="Overstocked",(G9758-Summary!$B$6*H9758)*J9758,0)</f>
        <v>0</v>
      </c>
    </row>
    <row r="9759" customFormat="false" ht="15" hidden="false" customHeight="false" outlineLevel="0" collapsed="false">
      <c r="A9759" s="0" t="s">
        <v>9857</v>
      </c>
      <c r="B9759" s="0" t="s">
        <v>111</v>
      </c>
      <c r="C9759" s="0" t="s">
        <v>96</v>
      </c>
      <c r="D9759" s="0" t="s">
        <v>86</v>
      </c>
      <c r="E9759" s="14" t="n">
        <v>45032</v>
      </c>
      <c r="F9759" s="14" t="n">
        <v>45033</v>
      </c>
      <c r="G9759" s="0" t="n">
        <v>346</v>
      </c>
      <c r="H9759" s="0" t="n">
        <v>103</v>
      </c>
      <c r="I9759" s="0" t="n">
        <v>35</v>
      </c>
      <c r="J9759" s="0" t="n">
        <v>1071</v>
      </c>
      <c r="K9759" s="0" t="n">
        <v>1294</v>
      </c>
      <c r="L9759" s="15" t="s">
        <v>97</v>
      </c>
      <c r="M9759" s="0" t="n">
        <v>1</v>
      </c>
      <c r="N9759" s="16" t="n">
        <f aca="false">I9759*K9759</f>
        <v>45290</v>
      </c>
      <c r="O9759" s="16" t="n">
        <f aca="false">I9759*(K9759-J9759)</f>
        <v>7805</v>
      </c>
      <c r="P9759" s="15" t="n">
        <f aca="false">K9759-J9759</f>
        <v>223</v>
      </c>
      <c r="Q9759" s="0" t="str">
        <f aca="false">IF(G9759=0,"Out of stock",IF(G9759&lt;H9759,"Understocked",IF(G9759&gt;Summary!$B$6*H9759,"Overstocked","Healthy")))</f>
        <v>Healthy</v>
      </c>
      <c r="R9759" s="0" t="str">
        <f aca="false">IF(I9759&gt;=Summary!$B$7,"Fast",IF(I9759&lt;Summary!$B$8,"Slow","Medium"))</f>
        <v>Slow</v>
      </c>
      <c r="S9759" s="15" t="n">
        <f aca="false">IF(M9759&gt;Summary!$B$5,1,0)</f>
        <v>0</v>
      </c>
      <c r="T9759" s="16" t="n">
        <f aca="false">IF(Q9759="Overstocked",(G9759-Summary!$B$6*H9759)*J9759,0)</f>
        <v>0</v>
      </c>
    </row>
    <row r="9760" customFormat="false" ht="15" hidden="false" customHeight="false" outlineLevel="0" collapsed="false">
      <c r="A9760" s="0" t="s">
        <v>9858</v>
      </c>
      <c r="B9760" s="0" t="s">
        <v>107</v>
      </c>
      <c r="C9760" s="0" t="s">
        <v>96</v>
      </c>
      <c r="D9760" s="0" t="s">
        <v>92</v>
      </c>
      <c r="E9760" s="14" t="n">
        <v>45616</v>
      </c>
      <c r="F9760" s="14" t="n">
        <v>45620</v>
      </c>
      <c r="G9760" s="0" t="n">
        <v>18</v>
      </c>
      <c r="H9760" s="0" t="n">
        <v>75</v>
      </c>
      <c r="I9760" s="0" t="n">
        <v>154</v>
      </c>
      <c r="J9760" s="0" t="n">
        <v>1651</v>
      </c>
      <c r="K9760" s="0" t="n">
        <v>1832</v>
      </c>
      <c r="L9760" s="15" t="s">
        <v>97</v>
      </c>
      <c r="M9760" s="0" t="n">
        <v>4</v>
      </c>
      <c r="N9760" s="16" t="n">
        <f aca="false">I9760*K9760</f>
        <v>282128</v>
      </c>
      <c r="O9760" s="16" t="n">
        <f aca="false">I9760*(K9760-J9760)</f>
        <v>27874</v>
      </c>
      <c r="P9760" s="15" t="n">
        <f aca="false">K9760-J9760</f>
        <v>181</v>
      </c>
      <c r="Q9760" s="0" t="str">
        <f aca="false">IF(G9760=0,"Out of stock",IF(G9760&lt;H9760,"Understocked",IF(G9760&gt;Summary!$B$6*H9760,"Overstocked","Healthy")))</f>
        <v>Understocked</v>
      </c>
      <c r="R9760" s="0" t="str">
        <f aca="false">IF(I9760&gt;=Summary!$B$7,"Fast",IF(I9760&lt;Summary!$B$8,"Slow","Medium"))</f>
        <v>Medium</v>
      </c>
      <c r="S9760" s="15" t="n">
        <f aca="false">IF(M9760&gt;Summary!$B$5,1,0)</f>
        <v>0</v>
      </c>
      <c r="T9760" s="16" t="n">
        <f aca="false">IF(Q9760="Overstocked",(G9760-Summary!$B$6*H9760)*J9760,0)</f>
        <v>0</v>
      </c>
    </row>
    <row r="9761" customFormat="false" ht="15" hidden="false" customHeight="false" outlineLevel="0" collapsed="false">
      <c r="A9761" s="0" t="s">
        <v>9859</v>
      </c>
      <c r="B9761" s="0" t="s">
        <v>84</v>
      </c>
      <c r="C9761" s="0" t="s">
        <v>96</v>
      </c>
      <c r="D9761" s="0" t="s">
        <v>92</v>
      </c>
      <c r="E9761" s="14" t="n">
        <v>45131</v>
      </c>
      <c r="F9761" s="14" t="n">
        <v>45135</v>
      </c>
      <c r="G9761" s="0" t="n">
        <v>306</v>
      </c>
      <c r="H9761" s="0" t="n">
        <v>137</v>
      </c>
      <c r="I9761" s="0" t="n">
        <v>187</v>
      </c>
      <c r="J9761" s="0" t="n">
        <v>1138</v>
      </c>
      <c r="K9761" s="0" t="n">
        <v>1607</v>
      </c>
      <c r="L9761" s="15" t="s">
        <v>80</v>
      </c>
      <c r="M9761" s="0" t="n">
        <v>4</v>
      </c>
      <c r="N9761" s="16" t="n">
        <f aca="false">I9761*K9761</f>
        <v>300509</v>
      </c>
      <c r="O9761" s="16" t="n">
        <f aca="false">I9761*(K9761-J9761)</f>
        <v>87703</v>
      </c>
      <c r="P9761" s="15" t="n">
        <f aca="false">K9761-J9761</f>
        <v>469</v>
      </c>
      <c r="Q9761" s="0" t="str">
        <f aca="false">IF(G9761=0,"Out of stock",IF(G9761&lt;H9761,"Understocked",IF(G9761&gt;Summary!$B$6*H9761,"Overstocked","Healthy")))</f>
        <v>Healthy</v>
      </c>
      <c r="R9761" s="0" t="str">
        <f aca="false">IF(I9761&gt;=Summary!$B$7,"Fast",IF(I9761&lt;Summary!$B$8,"Slow","Medium"))</f>
        <v>Medium</v>
      </c>
      <c r="S9761" s="15" t="n">
        <f aca="false">IF(M9761&gt;Summary!$B$5,1,0)</f>
        <v>0</v>
      </c>
      <c r="T9761" s="16" t="n">
        <f aca="false">IF(Q9761="Overstocked",(G9761-Summary!$B$6*H9761)*J9761,0)</f>
        <v>0</v>
      </c>
    </row>
    <row r="9762" customFormat="false" ht="15" hidden="false" customHeight="false" outlineLevel="0" collapsed="false">
      <c r="A9762" s="0" t="s">
        <v>9860</v>
      </c>
      <c r="B9762" s="0" t="s">
        <v>101</v>
      </c>
      <c r="C9762" s="0" t="s">
        <v>104</v>
      </c>
      <c r="D9762" s="0" t="s">
        <v>86</v>
      </c>
      <c r="E9762" s="14" t="n">
        <v>45192</v>
      </c>
      <c r="F9762" s="14" t="n">
        <v>45199</v>
      </c>
      <c r="G9762" s="0" t="n">
        <v>193</v>
      </c>
      <c r="H9762" s="0" t="n">
        <v>103</v>
      </c>
      <c r="I9762" s="0" t="n">
        <v>27</v>
      </c>
      <c r="J9762" s="0" t="n">
        <v>1631</v>
      </c>
      <c r="K9762" s="0" t="n">
        <v>1766</v>
      </c>
      <c r="L9762" s="15" t="s">
        <v>97</v>
      </c>
      <c r="M9762" s="0" t="n">
        <v>7</v>
      </c>
      <c r="N9762" s="16" t="n">
        <f aca="false">I9762*K9762</f>
        <v>47682</v>
      </c>
      <c r="O9762" s="16" t="n">
        <f aca="false">I9762*(K9762-J9762)</f>
        <v>3645</v>
      </c>
      <c r="P9762" s="15" t="n">
        <f aca="false">K9762-J9762</f>
        <v>135</v>
      </c>
      <c r="Q9762" s="0" t="str">
        <f aca="false">IF(G9762=0,"Out of stock",IF(G9762&lt;H9762,"Understocked",IF(G9762&gt;Summary!$B$6*H9762,"Overstocked","Healthy")))</f>
        <v>Healthy</v>
      </c>
      <c r="R9762" s="0" t="str">
        <f aca="false">IF(I9762&gt;=Summary!$B$7,"Fast",IF(I9762&lt;Summary!$B$8,"Slow","Medium"))</f>
        <v>Slow</v>
      </c>
      <c r="S9762" s="15" t="n">
        <f aca="false">IF(M9762&gt;Summary!$B$5,1,0)</f>
        <v>0</v>
      </c>
      <c r="T9762" s="16" t="n">
        <f aca="false">IF(Q9762="Overstocked",(G9762-Summary!$B$6*H9762)*J9762,0)</f>
        <v>0</v>
      </c>
    </row>
    <row r="9763" customFormat="false" ht="15" hidden="false" customHeight="false" outlineLevel="0" collapsed="false">
      <c r="A9763" s="0" t="s">
        <v>9861</v>
      </c>
      <c r="B9763" s="0" t="s">
        <v>101</v>
      </c>
      <c r="C9763" s="0" t="s">
        <v>85</v>
      </c>
      <c r="D9763" s="0" t="s">
        <v>79</v>
      </c>
      <c r="E9763" s="14" t="n">
        <v>45589</v>
      </c>
      <c r="F9763" s="14" t="n">
        <v>45596</v>
      </c>
      <c r="G9763" s="0" t="n">
        <v>295</v>
      </c>
      <c r="H9763" s="0" t="n">
        <v>85</v>
      </c>
      <c r="I9763" s="0" t="n">
        <v>196</v>
      </c>
      <c r="J9763" s="0" t="n">
        <v>1229</v>
      </c>
      <c r="K9763" s="0" t="n">
        <v>1542</v>
      </c>
      <c r="L9763" s="15" t="s">
        <v>97</v>
      </c>
      <c r="M9763" s="0" t="n">
        <v>7</v>
      </c>
      <c r="N9763" s="16" t="n">
        <f aca="false">I9763*K9763</f>
        <v>302232</v>
      </c>
      <c r="O9763" s="16" t="n">
        <f aca="false">I9763*(K9763-J9763)</f>
        <v>61348</v>
      </c>
      <c r="P9763" s="15" t="n">
        <f aca="false">K9763-J9763</f>
        <v>313</v>
      </c>
      <c r="Q9763" s="0" t="str">
        <f aca="false">IF(G9763=0,"Out of stock",IF(G9763&lt;H9763,"Understocked",IF(G9763&gt;Summary!$B$6*H9763,"Overstocked","Healthy")))</f>
        <v>Healthy</v>
      </c>
      <c r="R9763" s="0" t="str">
        <f aca="false">IF(I9763&gt;=Summary!$B$7,"Fast",IF(I9763&lt;Summary!$B$8,"Slow","Medium"))</f>
        <v>Medium</v>
      </c>
      <c r="S9763" s="15" t="n">
        <f aca="false">IF(M9763&gt;Summary!$B$5,1,0)</f>
        <v>0</v>
      </c>
      <c r="T9763" s="16" t="n">
        <f aca="false">IF(Q9763="Overstocked",(G9763-Summary!$B$6*H9763)*J9763,0)</f>
        <v>0</v>
      </c>
    </row>
    <row r="9764" customFormat="false" ht="15" hidden="false" customHeight="false" outlineLevel="0" collapsed="false">
      <c r="A9764" s="0" t="s">
        <v>9862</v>
      </c>
      <c r="B9764" s="0" t="s">
        <v>84</v>
      </c>
      <c r="C9764" s="0" t="s">
        <v>78</v>
      </c>
      <c r="D9764" s="0" t="s">
        <v>92</v>
      </c>
      <c r="E9764" s="14" t="n">
        <v>45027</v>
      </c>
      <c r="F9764" s="14" t="n">
        <v>45030</v>
      </c>
      <c r="G9764" s="0" t="n">
        <v>225</v>
      </c>
      <c r="H9764" s="0" t="n">
        <v>88</v>
      </c>
      <c r="I9764" s="0" t="n">
        <v>187</v>
      </c>
      <c r="J9764" s="0" t="n">
        <v>825</v>
      </c>
      <c r="K9764" s="0" t="n">
        <v>1033</v>
      </c>
      <c r="L9764" s="15" t="s">
        <v>80</v>
      </c>
      <c r="M9764" s="0" t="n">
        <v>3</v>
      </c>
      <c r="N9764" s="16" t="n">
        <f aca="false">I9764*K9764</f>
        <v>193171</v>
      </c>
      <c r="O9764" s="16" t="n">
        <f aca="false">I9764*(K9764-J9764)</f>
        <v>38896</v>
      </c>
      <c r="P9764" s="15" t="n">
        <f aca="false">K9764-J9764</f>
        <v>208</v>
      </c>
      <c r="Q9764" s="0" t="str">
        <f aca="false">IF(G9764=0,"Out of stock",IF(G9764&lt;H9764,"Understocked",IF(G9764&gt;Summary!$B$6*H9764,"Overstocked","Healthy")))</f>
        <v>Healthy</v>
      </c>
      <c r="R9764" s="0" t="str">
        <f aca="false">IF(I9764&gt;=Summary!$B$7,"Fast",IF(I9764&lt;Summary!$B$8,"Slow","Medium"))</f>
        <v>Medium</v>
      </c>
      <c r="S9764" s="15" t="n">
        <f aca="false">IF(M9764&gt;Summary!$B$5,1,0)</f>
        <v>0</v>
      </c>
      <c r="T9764" s="16" t="n">
        <f aca="false">IF(Q9764="Overstocked",(G9764-Summary!$B$6*H9764)*J9764,0)</f>
        <v>0</v>
      </c>
    </row>
    <row r="9765" customFormat="false" ht="15" hidden="false" customHeight="false" outlineLevel="0" collapsed="false">
      <c r="A9765" s="0" t="s">
        <v>9863</v>
      </c>
      <c r="B9765" s="0" t="s">
        <v>77</v>
      </c>
      <c r="C9765" s="0" t="s">
        <v>78</v>
      </c>
      <c r="D9765" s="0" t="s">
        <v>90</v>
      </c>
      <c r="E9765" s="14" t="n">
        <v>45293</v>
      </c>
      <c r="F9765" s="14" t="n">
        <v>45299</v>
      </c>
      <c r="G9765" s="0" t="n">
        <v>422</v>
      </c>
      <c r="H9765" s="0" t="n">
        <v>145</v>
      </c>
      <c r="I9765" s="0" t="n">
        <v>165</v>
      </c>
      <c r="J9765" s="0" t="n">
        <v>669</v>
      </c>
      <c r="K9765" s="0" t="n">
        <v>764</v>
      </c>
      <c r="L9765" s="15" t="s">
        <v>87</v>
      </c>
      <c r="M9765" s="0" t="n">
        <v>6</v>
      </c>
      <c r="N9765" s="16" t="n">
        <f aca="false">I9765*K9765</f>
        <v>126060</v>
      </c>
      <c r="O9765" s="16" t="n">
        <f aca="false">I9765*(K9765-J9765)</f>
        <v>15675</v>
      </c>
      <c r="P9765" s="15" t="n">
        <f aca="false">K9765-J9765</f>
        <v>95</v>
      </c>
      <c r="Q9765" s="0" t="str">
        <f aca="false">IF(G9765=0,"Out of stock",IF(G9765&lt;H9765,"Understocked",IF(G9765&gt;Summary!$B$6*H9765,"Overstocked","Healthy")))</f>
        <v>Healthy</v>
      </c>
      <c r="R9765" s="0" t="str">
        <f aca="false">IF(I9765&gt;=Summary!$B$7,"Fast",IF(I9765&lt;Summary!$B$8,"Slow","Medium"))</f>
        <v>Medium</v>
      </c>
      <c r="S9765" s="15" t="n">
        <f aca="false">IF(M9765&gt;Summary!$B$5,1,0)</f>
        <v>0</v>
      </c>
      <c r="T9765" s="16" t="n">
        <f aca="false">IF(Q9765="Overstocked",(G9765-Summary!$B$6*H9765)*J9765,0)</f>
        <v>0</v>
      </c>
    </row>
    <row r="9766" customFormat="false" ht="15" hidden="false" customHeight="false" outlineLevel="0" collapsed="false">
      <c r="A9766" s="0" t="s">
        <v>9864</v>
      </c>
      <c r="B9766" s="0" t="s">
        <v>101</v>
      </c>
      <c r="C9766" s="0" t="s">
        <v>78</v>
      </c>
      <c r="D9766" s="0" t="s">
        <v>90</v>
      </c>
      <c r="E9766" s="14" t="n">
        <v>45480</v>
      </c>
      <c r="F9766" s="14" t="n">
        <v>45481</v>
      </c>
      <c r="G9766" s="0" t="n">
        <v>483</v>
      </c>
      <c r="H9766" s="0" t="n">
        <v>132</v>
      </c>
      <c r="I9766" s="0" t="n">
        <v>223</v>
      </c>
      <c r="J9766" s="0" t="n">
        <v>1701</v>
      </c>
      <c r="K9766" s="0" t="n">
        <v>2152</v>
      </c>
      <c r="L9766" s="15" t="s">
        <v>93</v>
      </c>
      <c r="M9766" s="0" t="n">
        <v>1</v>
      </c>
      <c r="N9766" s="16" t="n">
        <f aca="false">I9766*K9766</f>
        <v>479896</v>
      </c>
      <c r="O9766" s="16" t="n">
        <f aca="false">I9766*(K9766-J9766)</f>
        <v>100573</v>
      </c>
      <c r="P9766" s="15" t="n">
        <f aca="false">K9766-J9766</f>
        <v>451</v>
      </c>
      <c r="Q9766" s="0" t="str">
        <f aca="false">IF(G9766=0,"Out of stock",IF(G9766&lt;H9766,"Understocked",IF(G9766&gt;Summary!$B$6*H9766,"Overstocked","Healthy")))</f>
        <v>Healthy</v>
      </c>
      <c r="R9766" s="0" t="str">
        <f aca="false">IF(I9766&gt;=Summary!$B$7,"Fast",IF(I9766&lt;Summary!$B$8,"Slow","Medium"))</f>
        <v>Fast</v>
      </c>
      <c r="S9766" s="15" t="n">
        <f aca="false">IF(M9766&gt;Summary!$B$5,1,0)</f>
        <v>0</v>
      </c>
      <c r="T9766" s="16" t="n">
        <f aca="false">IF(Q9766="Overstocked",(G9766-Summary!$B$6*H9766)*J9766,0)</f>
        <v>0</v>
      </c>
    </row>
    <row r="9767" customFormat="false" ht="15" hidden="false" customHeight="false" outlineLevel="0" collapsed="false">
      <c r="A9767" s="0" t="s">
        <v>9865</v>
      </c>
      <c r="B9767" s="0" t="s">
        <v>111</v>
      </c>
      <c r="C9767" s="0" t="s">
        <v>78</v>
      </c>
      <c r="D9767" s="0" t="s">
        <v>79</v>
      </c>
      <c r="E9767" s="14" t="n">
        <v>45412</v>
      </c>
      <c r="F9767" s="14" t="n">
        <v>45414</v>
      </c>
      <c r="G9767" s="0" t="n">
        <v>131</v>
      </c>
      <c r="H9767" s="0" t="n">
        <v>123</v>
      </c>
      <c r="I9767" s="0" t="n">
        <v>264</v>
      </c>
      <c r="J9767" s="0" t="n">
        <v>539</v>
      </c>
      <c r="K9767" s="0" t="n">
        <v>602</v>
      </c>
      <c r="L9767" s="15" t="s">
        <v>82</v>
      </c>
      <c r="M9767" s="0" t="n">
        <v>2</v>
      </c>
      <c r="N9767" s="16" t="n">
        <f aca="false">I9767*K9767</f>
        <v>158928</v>
      </c>
      <c r="O9767" s="16" t="n">
        <f aca="false">I9767*(K9767-J9767)</f>
        <v>16632</v>
      </c>
      <c r="P9767" s="15" t="n">
        <f aca="false">K9767-J9767</f>
        <v>63</v>
      </c>
      <c r="Q9767" s="0" t="str">
        <f aca="false">IF(G9767=0,"Out of stock",IF(G9767&lt;H9767,"Understocked",IF(G9767&gt;Summary!$B$6*H9767,"Overstocked","Healthy")))</f>
        <v>Healthy</v>
      </c>
      <c r="R9767" s="0" t="str">
        <f aca="false">IF(I9767&gt;=Summary!$B$7,"Fast",IF(I9767&lt;Summary!$B$8,"Slow","Medium"))</f>
        <v>Fast</v>
      </c>
      <c r="S9767" s="15" t="n">
        <f aca="false">IF(M9767&gt;Summary!$B$5,1,0)</f>
        <v>0</v>
      </c>
      <c r="T9767" s="16" t="n">
        <f aca="false">IF(Q9767="Overstocked",(G9767-Summary!$B$6*H9767)*J9767,0)</f>
        <v>0</v>
      </c>
    </row>
    <row r="9768" customFormat="false" ht="15" hidden="false" customHeight="false" outlineLevel="0" collapsed="false">
      <c r="A9768" s="0" t="s">
        <v>9866</v>
      </c>
      <c r="B9768" s="0" t="s">
        <v>123</v>
      </c>
      <c r="C9768" s="0" t="s">
        <v>96</v>
      </c>
      <c r="D9768" s="0" t="s">
        <v>92</v>
      </c>
      <c r="E9768" s="14" t="n">
        <v>44932</v>
      </c>
      <c r="F9768" s="14" t="n">
        <v>44938</v>
      </c>
      <c r="G9768" s="0" t="n">
        <v>375</v>
      </c>
      <c r="H9768" s="0" t="n">
        <v>131</v>
      </c>
      <c r="I9768" s="0" t="n">
        <v>76</v>
      </c>
      <c r="J9768" s="0" t="n">
        <v>1940</v>
      </c>
      <c r="K9768" s="0" t="n">
        <v>2247</v>
      </c>
      <c r="L9768" s="15" t="s">
        <v>87</v>
      </c>
      <c r="M9768" s="0" t="n">
        <v>6</v>
      </c>
      <c r="N9768" s="16" t="n">
        <f aca="false">I9768*K9768</f>
        <v>170772</v>
      </c>
      <c r="O9768" s="16" t="n">
        <f aca="false">I9768*(K9768-J9768)</f>
        <v>23332</v>
      </c>
      <c r="P9768" s="15" t="n">
        <f aca="false">K9768-J9768</f>
        <v>307</v>
      </c>
      <c r="Q9768" s="0" t="str">
        <f aca="false">IF(G9768=0,"Out of stock",IF(G9768&lt;H9768,"Understocked",IF(G9768&gt;Summary!$B$6*H9768,"Overstocked","Healthy")))</f>
        <v>Healthy</v>
      </c>
      <c r="R9768" s="0" t="str">
        <f aca="false">IF(I9768&gt;=Summary!$B$7,"Fast",IF(I9768&lt;Summary!$B$8,"Slow","Medium"))</f>
        <v>Slow</v>
      </c>
      <c r="S9768" s="15" t="n">
        <f aca="false">IF(M9768&gt;Summary!$B$5,1,0)</f>
        <v>0</v>
      </c>
      <c r="T9768" s="16" t="n">
        <f aca="false">IF(Q9768="Overstocked",(G9768-Summary!$B$6*H9768)*J9768,0)</f>
        <v>0</v>
      </c>
    </row>
    <row r="9769" customFormat="false" ht="15" hidden="false" customHeight="false" outlineLevel="0" collapsed="false">
      <c r="A9769" s="0" t="s">
        <v>9867</v>
      </c>
      <c r="B9769" s="0" t="s">
        <v>101</v>
      </c>
      <c r="C9769" s="0" t="s">
        <v>85</v>
      </c>
      <c r="D9769" s="0" t="s">
        <v>86</v>
      </c>
      <c r="E9769" s="14" t="n">
        <v>44965</v>
      </c>
      <c r="F9769" s="14" t="n">
        <v>44967</v>
      </c>
      <c r="G9769" s="0" t="n">
        <v>377</v>
      </c>
      <c r="H9769" s="0" t="n">
        <v>92</v>
      </c>
      <c r="I9769" s="0" t="n">
        <v>162</v>
      </c>
      <c r="J9769" s="0" t="n">
        <v>1581</v>
      </c>
      <c r="K9769" s="0" t="n">
        <v>1957</v>
      </c>
      <c r="L9769" s="15" t="s">
        <v>80</v>
      </c>
      <c r="M9769" s="0" t="n">
        <v>2</v>
      </c>
      <c r="N9769" s="16" t="n">
        <f aca="false">I9769*K9769</f>
        <v>317034</v>
      </c>
      <c r="O9769" s="16" t="n">
        <f aca="false">I9769*(K9769-J9769)</f>
        <v>60912</v>
      </c>
      <c r="P9769" s="15" t="n">
        <f aca="false">K9769-J9769</f>
        <v>376</v>
      </c>
      <c r="Q9769" s="0" t="str">
        <f aca="false">IF(G9769=0,"Out of stock",IF(G9769&lt;H9769,"Understocked",IF(G9769&gt;Summary!$B$6*H9769,"Overstocked","Healthy")))</f>
        <v>Overstocked</v>
      </c>
      <c r="R9769" s="0" t="str">
        <f aca="false">IF(I9769&gt;=Summary!$B$7,"Fast",IF(I9769&lt;Summary!$B$8,"Slow","Medium"))</f>
        <v>Medium</v>
      </c>
      <c r="S9769" s="15" t="n">
        <f aca="false">IF(M9769&gt;Summary!$B$5,1,0)</f>
        <v>0</v>
      </c>
      <c r="T9769" s="16" t="n">
        <f aca="false">IF(Q9769="Overstocked",(G9769-Summary!$B$6*H9769)*J9769,0)</f>
        <v>14229</v>
      </c>
    </row>
    <row r="9770" customFormat="false" ht="15" hidden="false" customHeight="false" outlineLevel="0" collapsed="false">
      <c r="A9770" s="0" t="s">
        <v>9868</v>
      </c>
      <c r="B9770" s="0" t="s">
        <v>89</v>
      </c>
      <c r="C9770" s="0" t="s">
        <v>96</v>
      </c>
      <c r="D9770" s="0" t="s">
        <v>86</v>
      </c>
      <c r="E9770" s="14" t="n">
        <v>45077</v>
      </c>
      <c r="F9770" s="14" t="n">
        <v>45082</v>
      </c>
      <c r="G9770" s="0" t="n">
        <v>393</v>
      </c>
      <c r="H9770" s="0" t="n">
        <v>66</v>
      </c>
      <c r="I9770" s="0" t="n">
        <v>277</v>
      </c>
      <c r="J9770" s="0" t="n">
        <v>1142</v>
      </c>
      <c r="K9770" s="0" t="n">
        <v>1411</v>
      </c>
      <c r="L9770" s="15" t="s">
        <v>87</v>
      </c>
      <c r="M9770" s="0" t="n">
        <v>5</v>
      </c>
      <c r="N9770" s="16" t="n">
        <f aca="false">I9770*K9770</f>
        <v>390847</v>
      </c>
      <c r="O9770" s="16" t="n">
        <f aca="false">I9770*(K9770-J9770)</f>
        <v>74513</v>
      </c>
      <c r="P9770" s="15" t="n">
        <f aca="false">K9770-J9770</f>
        <v>269</v>
      </c>
      <c r="Q9770" s="0" t="str">
        <f aca="false">IF(G9770=0,"Out of stock",IF(G9770&lt;H9770,"Understocked",IF(G9770&gt;Summary!$B$6*H9770,"Overstocked","Healthy")))</f>
        <v>Overstocked</v>
      </c>
      <c r="R9770" s="0" t="str">
        <f aca="false">IF(I9770&gt;=Summary!$B$7,"Fast",IF(I9770&lt;Summary!$B$8,"Slow","Medium"))</f>
        <v>Fast</v>
      </c>
      <c r="S9770" s="15" t="n">
        <f aca="false">IF(M9770&gt;Summary!$B$5,1,0)</f>
        <v>0</v>
      </c>
      <c r="T9770" s="16" t="n">
        <f aca="false">IF(Q9770="Overstocked",(G9770-Summary!$B$6*H9770)*J9770,0)</f>
        <v>147318</v>
      </c>
    </row>
    <row r="9771" customFormat="false" ht="15" hidden="false" customHeight="false" outlineLevel="0" collapsed="false">
      <c r="A9771" s="0" t="s">
        <v>9869</v>
      </c>
      <c r="B9771" s="0" t="s">
        <v>113</v>
      </c>
      <c r="C9771" s="0" t="s">
        <v>104</v>
      </c>
      <c r="D9771" s="0" t="s">
        <v>86</v>
      </c>
      <c r="E9771" s="14" t="n">
        <v>45325</v>
      </c>
      <c r="F9771" s="14" t="n">
        <v>45326</v>
      </c>
      <c r="G9771" s="0" t="n">
        <v>7</v>
      </c>
      <c r="H9771" s="0" t="n">
        <v>70</v>
      </c>
      <c r="I9771" s="0" t="n">
        <v>246</v>
      </c>
      <c r="J9771" s="0" t="n">
        <v>1662</v>
      </c>
      <c r="K9771" s="0" t="n">
        <v>1714</v>
      </c>
      <c r="L9771" s="15" t="s">
        <v>93</v>
      </c>
      <c r="M9771" s="0" t="n">
        <v>1</v>
      </c>
      <c r="N9771" s="16" t="n">
        <f aca="false">I9771*K9771</f>
        <v>421644</v>
      </c>
      <c r="O9771" s="16" t="n">
        <f aca="false">I9771*(K9771-J9771)</f>
        <v>12792</v>
      </c>
      <c r="P9771" s="15" t="n">
        <f aca="false">K9771-J9771</f>
        <v>52</v>
      </c>
      <c r="Q9771" s="0" t="str">
        <f aca="false">IF(G9771=0,"Out of stock",IF(G9771&lt;H9771,"Understocked",IF(G9771&gt;Summary!$B$6*H9771,"Overstocked","Healthy")))</f>
        <v>Understocked</v>
      </c>
      <c r="R9771" s="0" t="str">
        <f aca="false">IF(I9771&gt;=Summary!$B$7,"Fast",IF(I9771&lt;Summary!$B$8,"Slow","Medium"))</f>
        <v>Fast</v>
      </c>
      <c r="S9771" s="15" t="n">
        <f aca="false">IF(M9771&gt;Summary!$B$5,1,0)</f>
        <v>0</v>
      </c>
      <c r="T9771" s="16" t="n">
        <f aca="false">IF(Q9771="Overstocked",(G9771-Summary!$B$6*H9771)*J9771,0)</f>
        <v>0</v>
      </c>
    </row>
    <row r="9772" customFormat="false" ht="15" hidden="false" customHeight="false" outlineLevel="0" collapsed="false">
      <c r="A9772" s="0" t="s">
        <v>9870</v>
      </c>
      <c r="B9772" s="0" t="s">
        <v>113</v>
      </c>
      <c r="C9772" s="0" t="s">
        <v>85</v>
      </c>
      <c r="D9772" s="0" t="s">
        <v>92</v>
      </c>
      <c r="E9772" s="14" t="n">
        <v>45608</v>
      </c>
      <c r="F9772" s="14" t="n">
        <v>45617</v>
      </c>
      <c r="G9772" s="0" t="n">
        <v>320</v>
      </c>
      <c r="H9772" s="0" t="n">
        <v>110</v>
      </c>
      <c r="I9772" s="0" t="n">
        <v>90</v>
      </c>
      <c r="J9772" s="0" t="n">
        <v>953</v>
      </c>
      <c r="K9772" s="0" t="n">
        <v>1027</v>
      </c>
      <c r="L9772" s="15" t="s">
        <v>93</v>
      </c>
      <c r="M9772" s="0" t="n">
        <v>9</v>
      </c>
      <c r="N9772" s="16" t="n">
        <f aca="false">I9772*K9772</f>
        <v>92430</v>
      </c>
      <c r="O9772" s="16" t="n">
        <f aca="false">I9772*(K9772-J9772)</f>
        <v>6660</v>
      </c>
      <c r="P9772" s="15" t="n">
        <f aca="false">K9772-J9772</f>
        <v>74</v>
      </c>
      <c r="Q9772" s="0" t="str">
        <f aca="false">IF(G9772=0,"Out of stock",IF(G9772&lt;H9772,"Understocked",IF(G9772&gt;Summary!$B$6*H9772,"Overstocked","Healthy")))</f>
        <v>Healthy</v>
      </c>
      <c r="R9772" s="0" t="str">
        <f aca="false">IF(I9772&gt;=Summary!$B$7,"Fast",IF(I9772&lt;Summary!$B$8,"Slow","Medium"))</f>
        <v>Slow</v>
      </c>
      <c r="S9772" s="15" t="n">
        <f aca="false">IF(M9772&gt;Summary!$B$5,1,0)</f>
        <v>1</v>
      </c>
      <c r="T9772" s="16" t="n">
        <f aca="false">IF(Q9772="Overstocked",(G9772-Summary!$B$6*H9772)*J9772,0)</f>
        <v>0</v>
      </c>
    </row>
    <row r="9773" customFormat="false" ht="15" hidden="false" customHeight="false" outlineLevel="0" collapsed="false">
      <c r="A9773" s="0" t="s">
        <v>9871</v>
      </c>
      <c r="B9773" s="0" t="s">
        <v>111</v>
      </c>
      <c r="C9773" s="0" t="s">
        <v>104</v>
      </c>
      <c r="D9773" s="0" t="s">
        <v>92</v>
      </c>
      <c r="E9773" s="14" t="n">
        <v>44989</v>
      </c>
      <c r="F9773" s="14" t="n">
        <v>44992</v>
      </c>
      <c r="G9773" s="0" t="n">
        <v>25</v>
      </c>
      <c r="H9773" s="0" t="n">
        <v>91</v>
      </c>
      <c r="I9773" s="0" t="n">
        <v>160</v>
      </c>
      <c r="J9773" s="0" t="n">
        <v>1841</v>
      </c>
      <c r="K9773" s="0" t="n">
        <v>2267</v>
      </c>
      <c r="L9773" s="15" t="s">
        <v>93</v>
      </c>
      <c r="M9773" s="0" t="n">
        <v>3</v>
      </c>
      <c r="N9773" s="16" t="n">
        <f aca="false">I9773*K9773</f>
        <v>362720</v>
      </c>
      <c r="O9773" s="16" t="n">
        <f aca="false">I9773*(K9773-J9773)</f>
        <v>68160</v>
      </c>
      <c r="P9773" s="15" t="n">
        <f aca="false">K9773-J9773</f>
        <v>426</v>
      </c>
      <c r="Q9773" s="0" t="str">
        <f aca="false">IF(G9773=0,"Out of stock",IF(G9773&lt;H9773,"Understocked",IF(G9773&gt;Summary!$B$6*H9773,"Overstocked","Healthy")))</f>
        <v>Understocked</v>
      </c>
      <c r="R9773" s="0" t="str">
        <f aca="false">IF(I9773&gt;=Summary!$B$7,"Fast",IF(I9773&lt;Summary!$B$8,"Slow","Medium"))</f>
        <v>Medium</v>
      </c>
      <c r="S9773" s="15" t="n">
        <f aca="false">IF(M9773&gt;Summary!$B$5,1,0)</f>
        <v>0</v>
      </c>
      <c r="T9773" s="16" t="n">
        <f aca="false">IF(Q9773="Overstocked",(G9773-Summary!$B$6*H9773)*J9773,0)</f>
        <v>0</v>
      </c>
    </row>
    <row r="9774" customFormat="false" ht="15" hidden="false" customHeight="false" outlineLevel="0" collapsed="false">
      <c r="A9774" s="0" t="s">
        <v>9872</v>
      </c>
      <c r="B9774" s="0" t="s">
        <v>115</v>
      </c>
      <c r="C9774" s="0" t="s">
        <v>104</v>
      </c>
      <c r="D9774" s="0" t="s">
        <v>90</v>
      </c>
      <c r="E9774" s="14" t="n">
        <v>45530</v>
      </c>
      <c r="F9774" s="14" t="n">
        <v>45537</v>
      </c>
      <c r="G9774" s="0" t="n">
        <v>156</v>
      </c>
      <c r="H9774" s="0" t="n">
        <v>88</v>
      </c>
      <c r="I9774" s="0" t="n">
        <v>92</v>
      </c>
      <c r="J9774" s="0" t="n">
        <v>1920</v>
      </c>
      <c r="K9774" s="0" t="n">
        <v>2091</v>
      </c>
      <c r="L9774" s="15" t="s">
        <v>97</v>
      </c>
      <c r="M9774" s="0" t="n">
        <v>7</v>
      </c>
      <c r="N9774" s="16" t="n">
        <f aca="false">I9774*K9774</f>
        <v>192372</v>
      </c>
      <c r="O9774" s="16" t="n">
        <f aca="false">I9774*(K9774-J9774)</f>
        <v>15732</v>
      </c>
      <c r="P9774" s="15" t="n">
        <f aca="false">K9774-J9774</f>
        <v>171</v>
      </c>
      <c r="Q9774" s="0" t="str">
        <f aca="false">IF(G9774=0,"Out of stock",IF(G9774&lt;H9774,"Understocked",IF(G9774&gt;Summary!$B$6*H9774,"Overstocked","Healthy")))</f>
        <v>Healthy</v>
      </c>
      <c r="R9774" s="0" t="str">
        <f aca="false">IF(I9774&gt;=Summary!$B$7,"Fast",IF(I9774&lt;Summary!$B$8,"Slow","Medium"))</f>
        <v>Slow</v>
      </c>
      <c r="S9774" s="15" t="n">
        <f aca="false">IF(M9774&gt;Summary!$B$5,1,0)</f>
        <v>0</v>
      </c>
      <c r="T9774" s="16" t="n">
        <f aca="false">IF(Q9774="Overstocked",(G9774-Summary!$B$6*H9774)*J9774,0)</f>
        <v>0</v>
      </c>
    </row>
    <row r="9775" customFormat="false" ht="15" hidden="false" customHeight="false" outlineLevel="0" collapsed="false">
      <c r="A9775" s="0" t="s">
        <v>9873</v>
      </c>
      <c r="B9775" s="0" t="s">
        <v>113</v>
      </c>
      <c r="C9775" s="0" t="s">
        <v>104</v>
      </c>
      <c r="D9775" s="0" t="s">
        <v>92</v>
      </c>
      <c r="E9775" s="14" t="n">
        <v>45537</v>
      </c>
      <c r="F9775" s="14" t="n">
        <v>45546</v>
      </c>
      <c r="G9775" s="0" t="n">
        <v>484</v>
      </c>
      <c r="H9775" s="0" t="n">
        <v>100</v>
      </c>
      <c r="I9775" s="0" t="n">
        <v>286</v>
      </c>
      <c r="J9775" s="0" t="n">
        <v>902</v>
      </c>
      <c r="K9775" s="0" t="n">
        <v>1247</v>
      </c>
      <c r="L9775" s="15" t="s">
        <v>80</v>
      </c>
      <c r="M9775" s="0" t="n">
        <v>9</v>
      </c>
      <c r="N9775" s="16" t="n">
        <f aca="false">I9775*K9775</f>
        <v>356642</v>
      </c>
      <c r="O9775" s="16" t="n">
        <f aca="false">I9775*(K9775-J9775)</f>
        <v>98670</v>
      </c>
      <c r="P9775" s="15" t="n">
        <f aca="false">K9775-J9775</f>
        <v>345</v>
      </c>
      <c r="Q9775" s="0" t="str">
        <f aca="false">IF(G9775=0,"Out of stock",IF(G9775&lt;H9775,"Understocked",IF(G9775&gt;Summary!$B$6*H9775,"Overstocked","Healthy")))</f>
        <v>Overstocked</v>
      </c>
      <c r="R9775" s="0" t="str">
        <f aca="false">IF(I9775&gt;=Summary!$B$7,"Fast",IF(I9775&lt;Summary!$B$8,"Slow","Medium"))</f>
        <v>Fast</v>
      </c>
      <c r="S9775" s="15" t="n">
        <f aca="false">IF(M9775&gt;Summary!$B$5,1,0)</f>
        <v>1</v>
      </c>
      <c r="T9775" s="16" t="n">
        <f aca="false">IF(Q9775="Overstocked",(G9775-Summary!$B$6*H9775)*J9775,0)</f>
        <v>75768</v>
      </c>
    </row>
    <row r="9776" customFormat="false" ht="15" hidden="false" customHeight="false" outlineLevel="0" collapsed="false">
      <c r="A9776" s="0" t="s">
        <v>9874</v>
      </c>
      <c r="B9776" s="0" t="s">
        <v>77</v>
      </c>
      <c r="C9776" s="0" t="s">
        <v>104</v>
      </c>
      <c r="D9776" s="0" t="s">
        <v>79</v>
      </c>
      <c r="E9776" s="14" t="n">
        <v>44963</v>
      </c>
      <c r="F9776" s="14" t="n">
        <v>44966</v>
      </c>
      <c r="G9776" s="0" t="n">
        <v>90</v>
      </c>
      <c r="H9776" s="0" t="n">
        <v>94</v>
      </c>
      <c r="I9776" s="0" t="n">
        <v>243</v>
      </c>
      <c r="J9776" s="0" t="n">
        <v>934</v>
      </c>
      <c r="K9776" s="0" t="n">
        <v>1427</v>
      </c>
      <c r="L9776" s="15" t="s">
        <v>82</v>
      </c>
      <c r="M9776" s="0" t="n">
        <v>3</v>
      </c>
      <c r="N9776" s="16" t="n">
        <f aca="false">I9776*K9776</f>
        <v>346761</v>
      </c>
      <c r="O9776" s="16" t="n">
        <f aca="false">I9776*(K9776-J9776)</f>
        <v>119799</v>
      </c>
      <c r="P9776" s="15" t="n">
        <f aca="false">K9776-J9776</f>
        <v>493</v>
      </c>
      <c r="Q9776" s="0" t="str">
        <f aca="false">IF(G9776=0,"Out of stock",IF(G9776&lt;H9776,"Understocked",IF(G9776&gt;Summary!$B$6*H9776,"Overstocked","Healthy")))</f>
        <v>Understocked</v>
      </c>
      <c r="R9776" s="0" t="str">
        <f aca="false">IF(I9776&gt;=Summary!$B$7,"Fast",IF(I9776&lt;Summary!$B$8,"Slow","Medium"))</f>
        <v>Fast</v>
      </c>
      <c r="S9776" s="15" t="n">
        <f aca="false">IF(M9776&gt;Summary!$B$5,1,0)</f>
        <v>0</v>
      </c>
      <c r="T9776" s="16" t="n">
        <f aca="false">IF(Q9776="Overstocked",(G9776-Summary!$B$6*H9776)*J9776,0)</f>
        <v>0</v>
      </c>
    </row>
    <row r="9777" customFormat="false" ht="15" hidden="false" customHeight="false" outlineLevel="0" collapsed="false">
      <c r="A9777" s="0" t="s">
        <v>9875</v>
      </c>
      <c r="B9777" s="0" t="s">
        <v>84</v>
      </c>
      <c r="C9777" s="0" t="s">
        <v>104</v>
      </c>
      <c r="D9777" s="0" t="s">
        <v>86</v>
      </c>
      <c r="E9777" s="14" t="n">
        <v>45109</v>
      </c>
      <c r="F9777" s="14" t="n">
        <v>45112</v>
      </c>
      <c r="G9777" s="0" t="n">
        <v>9</v>
      </c>
      <c r="H9777" s="0" t="n">
        <v>71</v>
      </c>
      <c r="I9777" s="0" t="n">
        <v>238</v>
      </c>
      <c r="J9777" s="0" t="n">
        <v>1484</v>
      </c>
      <c r="K9777" s="0" t="n">
        <v>1561</v>
      </c>
      <c r="L9777" s="15" t="s">
        <v>87</v>
      </c>
      <c r="M9777" s="0" t="n">
        <v>3</v>
      </c>
      <c r="N9777" s="16" t="n">
        <f aca="false">I9777*K9777</f>
        <v>371518</v>
      </c>
      <c r="O9777" s="16" t="n">
        <f aca="false">I9777*(K9777-J9777)</f>
        <v>18326</v>
      </c>
      <c r="P9777" s="15" t="n">
        <f aca="false">K9777-J9777</f>
        <v>77</v>
      </c>
      <c r="Q9777" s="0" t="str">
        <f aca="false">IF(G9777=0,"Out of stock",IF(G9777&lt;H9777,"Understocked",IF(G9777&gt;Summary!$B$6*H9777,"Overstocked","Healthy")))</f>
        <v>Understocked</v>
      </c>
      <c r="R9777" s="0" t="str">
        <f aca="false">IF(I9777&gt;=Summary!$B$7,"Fast",IF(I9777&lt;Summary!$B$8,"Slow","Medium"))</f>
        <v>Fast</v>
      </c>
      <c r="S9777" s="15" t="n">
        <f aca="false">IF(M9777&gt;Summary!$B$5,1,0)</f>
        <v>0</v>
      </c>
      <c r="T9777" s="16" t="n">
        <f aca="false">IF(Q9777="Overstocked",(G9777-Summary!$B$6*H9777)*J9777,0)</f>
        <v>0</v>
      </c>
    </row>
    <row r="9778" customFormat="false" ht="15" hidden="false" customHeight="false" outlineLevel="0" collapsed="false">
      <c r="A9778" s="0" t="s">
        <v>9876</v>
      </c>
      <c r="B9778" s="0" t="s">
        <v>115</v>
      </c>
      <c r="C9778" s="0" t="s">
        <v>78</v>
      </c>
      <c r="D9778" s="0" t="s">
        <v>102</v>
      </c>
      <c r="E9778" s="14" t="n">
        <v>45158</v>
      </c>
      <c r="F9778" s="14" t="n">
        <v>45166</v>
      </c>
      <c r="G9778" s="0" t="n">
        <v>445</v>
      </c>
      <c r="H9778" s="0" t="n">
        <v>106</v>
      </c>
      <c r="I9778" s="0" t="n">
        <v>136</v>
      </c>
      <c r="J9778" s="0" t="n">
        <v>931</v>
      </c>
      <c r="K9778" s="0" t="n">
        <v>993</v>
      </c>
      <c r="L9778" s="15" t="s">
        <v>87</v>
      </c>
      <c r="M9778" s="0" t="n">
        <v>8</v>
      </c>
      <c r="N9778" s="16" t="n">
        <f aca="false">I9778*K9778</f>
        <v>135048</v>
      </c>
      <c r="O9778" s="16" t="n">
        <f aca="false">I9778*(K9778-J9778)</f>
        <v>8432</v>
      </c>
      <c r="P9778" s="15" t="n">
        <f aca="false">K9778-J9778</f>
        <v>62</v>
      </c>
      <c r="Q9778" s="0" t="str">
        <f aca="false">IF(G9778=0,"Out of stock",IF(G9778&lt;H9778,"Understocked",IF(G9778&gt;Summary!$B$6*H9778,"Overstocked","Healthy")))</f>
        <v>Overstocked</v>
      </c>
      <c r="R9778" s="0" t="str">
        <f aca="false">IF(I9778&gt;=Summary!$B$7,"Fast",IF(I9778&lt;Summary!$B$8,"Slow","Medium"))</f>
        <v>Medium</v>
      </c>
      <c r="S9778" s="15" t="n">
        <f aca="false">IF(M9778&gt;Summary!$B$5,1,0)</f>
        <v>1</v>
      </c>
      <c r="T9778" s="16" t="n">
        <f aca="false">IF(Q9778="Overstocked",(G9778-Summary!$B$6*H9778)*J9778,0)</f>
        <v>19551</v>
      </c>
    </row>
    <row r="9779" customFormat="false" ht="15" hidden="false" customHeight="false" outlineLevel="0" collapsed="false">
      <c r="A9779" s="0" t="s">
        <v>9877</v>
      </c>
      <c r="B9779" s="0" t="s">
        <v>115</v>
      </c>
      <c r="C9779" s="0" t="s">
        <v>85</v>
      </c>
      <c r="D9779" s="0" t="s">
        <v>92</v>
      </c>
      <c r="E9779" s="14" t="n">
        <v>45504</v>
      </c>
      <c r="F9779" s="14" t="n">
        <v>45512</v>
      </c>
      <c r="G9779" s="0" t="n">
        <v>440</v>
      </c>
      <c r="H9779" s="0" t="n">
        <v>129</v>
      </c>
      <c r="I9779" s="0" t="n">
        <v>198</v>
      </c>
      <c r="J9779" s="0" t="n">
        <v>308</v>
      </c>
      <c r="K9779" s="0" t="n">
        <v>611</v>
      </c>
      <c r="L9779" s="15" t="s">
        <v>80</v>
      </c>
      <c r="M9779" s="0" t="n">
        <v>8</v>
      </c>
      <c r="N9779" s="16" t="n">
        <f aca="false">I9779*K9779</f>
        <v>120978</v>
      </c>
      <c r="O9779" s="16" t="n">
        <f aca="false">I9779*(K9779-J9779)</f>
        <v>59994</v>
      </c>
      <c r="P9779" s="15" t="n">
        <f aca="false">K9779-J9779</f>
        <v>303</v>
      </c>
      <c r="Q9779" s="0" t="str">
        <f aca="false">IF(G9779=0,"Out of stock",IF(G9779&lt;H9779,"Understocked",IF(G9779&gt;Summary!$B$6*H9779,"Overstocked","Healthy")))</f>
        <v>Healthy</v>
      </c>
      <c r="R9779" s="0" t="str">
        <f aca="false">IF(I9779&gt;=Summary!$B$7,"Fast",IF(I9779&lt;Summary!$B$8,"Slow","Medium"))</f>
        <v>Medium</v>
      </c>
      <c r="S9779" s="15" t="n">
        <f aca="false">IF(M9779&gt;Summary!$B$5,1,0)</f>
        <v>1</v>
      </c>
      <c r="T9779" s="16" t="n">
        <f aca="false">IF(Q9779="Overstocked",(G9779-Summary!$B$6*H9779)*J9779,0)</f>
        <v>0</v>
      </c>
    </row>
    <row r="9780" customFormat="false" ht="15" hidden="false" customHeight="false" outlineLevel="0" collapsed="false">
      <c r="A9780" s="0" t="s">
        <v>9878</v>
      </c>
      <c r="B9780" s="0" t="s">
        <v>95</v>
      </c>
      <c r="C9780" s="0" t="s">
        <v>85</v>
      </c>
      <c r="D9780" s="0" t="s">
        <v>102</v>
      </c>
      <c r="E9780" s="14" t="n">
        <v>45319</v>
      </c>
      <c r="F9780" s="14" t="n">
        <v>45328</v>
      </c>
      <c r="G9780" s="0" t="n">
        <v>129</v>
      </c>
      <c r="H9780" s="0" t="n">
        <v>125</v>
      </c>
      <c r="I9780" s="0" t="n">
        <v>63</v>
      </c>
      <c r="J9780" s="0" t="n">
        <v>1185</v>
      </c>
      <c r="K9780" s="0" t="n">
        <v>1421</v>
      </c>
      <c r="L9780" s="15" t="s">
        <v>80</v>
      </c>
      <c r="M9780" s="0" t="n">
        <v>9</v>
      </c>
      <c r="N9780" s="16" t="n">
        <f aca="false">I9780*K9780</f>
        <v>89523</v>
      </c>
      <c r="O9780" s="16" t="n">
        <f aca="false">I9780*(K9780-J9780)</f>
        <v>14868</v>
      </c>
      <c r="P9780" s="15" t="n">
        <f aca="false">K9780-J9780</f>
        <v>236</v>
      </c>
      <c r="Q9780" s="0" t="str">
        <f aca="false">IF(G9780=0,"Out of stock",IF(G9780&lt;H9780,"Understocked",IF(G9780&gt;Summary!$B$6*H9780,"Overstocked","Healthy")))</f>
        <v>Healthy</v>
      </c>
      <c r="R9780" s="0" t="str">
        <f aca="false">IF(I9780&gt;=Summary!$B$7,"Fast",IF(I9780&lt;Summary!$B$8,"Slow","Medium"))</f>
        <v>Slow</v>
      </c>
      <c r="S9780" s="15" t="n">
        <f aca="false">IF(M9780&gt;Summary!$B$5,1,0)</f>
        <v>1</v>
      </c>
      <c r="T9780" s="16" t="n">
        <f aca="false">IF(Q9780="Overstocked",(G9780-Summary!$B$6*H9780)*J9780,0)</f>
        <v>0</v>
      </c>
    </row>
    <row r="9781" customFormat="false" ht="15" hidden="false" customHeight="false" outlineLevel="0" collapsed="false">
      <c r="A9781" s="0" t="s">
        <v>9879</v>
      </c>
      <c r="B9781" s="0" t="s">
        <v>77</v>
      </c>
      <c r="C9781" s="0" t="s">
        <v>85</v>
      </c>
      <c r="D9781" s="0" t="s">
        <v>92</v>
      </c>
      <c r="E9781" s="14" t="n">
        <v>44972</v>
      </c>
      <c r="F9781" s="14" t="n">
        <v>44977</v>
      </c>
      <c r="G9781" s="0" t="n">
        <v>384</v>
      </c>
      <c r="H9781" s="0" t="n">
        <v>110</v>
      </c>
      <c r="I9781" s="0" t="n">
        <v>178</v>
      </c>
      <c r="J9781" s="0" t="n">
        <v>941</v>
      </c>
      <c r="K9781" s="0" t="n">
        <v>1243</v>
      </c>
      <c r="L9781" s="15" t="s">
        <v>87</v>
      </c>
      <c r="M9781" s="0" t="n">
        <v>5</v>
      </c>
      <c r="N9781" s="16" t="n">
        <f aca="false">I9781*K9781</f>
        <v>221254</v>
      </c>
      <c r="O9781" s="16" t="n">
        <f aca="false">I9781*(K9781-J9781)</f>
        <v>53756</v>
      </c>
      <c r="P9781" s="15" t="n">
        <f aca="false">K9781-J9781</f>
        <v>302</v>
      </c>
      <c r="Q9781" s="0" t="str">
        <f aca="false">IF(G9781=0,"Out of stock",IF(G9781&lt;H9781,"Understocked",IF(G9781&gt;Summary!$B$6*H9781,"Overstocked","Healthy")))</f>
        <v>Healthy</v>
      </c>
      <c r="R9781" s="0" t="str">
        <f aca="false">IF(I9781&gt;=Summary!$B$7,"Fast",IF(I9781&lt;Summary!$B$8,"Slow","Medium"))</f>
        <v>Medium</v>
      </c>
      <c r="S9781" s="15" t="n">
        <f aca="false">IF(M9781&gt;Summary!$B$5,1,0)</f>
        <v>0</v>
      </c>
      <c r="T9781" s="16" t="n">
        <f aca="false">IF(Q9781="Overstocked",(G9781-Summary!$B$6*H9781)*J9781,0)</f>
        <v>0</v>
      </c>
    </row>
    <row r="9782" customFormat="false" ht="15" hidden="false" customHeight="false" outlineLevel="0" collapsed="false">
      <c r="A9782" s="0" t="s">
        <v>9880</v>
      </c>
      <c r="B9782" s="0" t="s">
        <v>77</v>
      </c>
      <c r="C9782" s="0" t="s">
        <v>96</v>
      </c>
      <c r="D9782" s="0" t="s">
        <v>92</v>
      </c>
      <c r="E9782" s="14" t="n">
        <v>45506</v>
      </c>
      <c r="F9782" s="14" t="n">
        <v>45512</v>
      </c>
      <c r="G9782" s="0" t="n">
        <v>346</v>
      </c>
      <c r="H9782" s="0" t="n">
        <v>94</v>
      </c>
      <c r="I9782" s="0" t="n">
        <v>271</v>
      </c>
      <c r="J9782" s="0" t="n">
        <v>1308</v>
      </c>
      <c r="K9782" s="0" t="n">
        <v>1663</v>
      </c>
      <c r="L9782" s="15" t="s">
        <v>82</v>
      </c>
      <c r="M9782" s="0" t="n">
        <v>6</v>
      </c>
      <c r="N9782" s="16" t="n">
        <f aca="false">I9782*K9782</f>
        <v>450673</v>
      </c>
      <c r="O9782" s="16" t="n">
        <f aca="false">I9782*(K9782-J9782)</f>
        <v>96205</v>
      </c>
      <c r="P9782" s="15" t="n">
        <f aca="false">K9782-J9782</f>
        <v>355</v>
      </c>
      <c r="Q9782" s="0" t="str">
        <f aca="false">IF(G9782=0,"Out of stock",IF(G9782&lt;H9782,"Understocked",IF(G9782&gt;Summary!$B$6*H9782,"Overstocked","Healthy")))</f>
        <v>Healthy</v>
      </c>
      <c r="R9782" s="0" t="str">
        <f aca="false">IF(I9782&gt;=Summary!$B$7,"Fast",IF(I9782&lt;Summary!$B$8,"Slow","Medium"))</f>
        <v>Fast</v>
      </c>
      <c r="S9782" s="15" t="n">
        <f aca="false">IF(M9782&gt;Summary!$B$5,1,0)</f>
        <v>0</v>
      </c>
      <c r="T9782" s="16" t="n">
        <f aca="false">IF(Q9782="Overstocked",(G9782-Summary!$B$6*H9782)*J9782,0)</f>
        <v>0</v>
      </c>
    </row>
    <row r="9783" customFormat="false" ht="15" hidden="false" customHeight="false" outlineLevel="0" collapsed="false">
      <c r="A9783" s="0" t="s">
        <v>9881</v>
      </c>
      <c r="B9783" s="0" t="s">
        <v>111</v>
      </c>
      <c r="C9783" s="0" t="s">
        <v>78</v>
      </c>
      <c r="D9783" s="0" t="s">
        <v>79</v>
      </c>
      <c r="E9783" s="14" t="n">
        <v>45654</v>
      </c>
      <c r="F9783" s="14" t="n">
        <v>45663</v>
      </c>
      <c r="G9783" s="0" t="n">
        <v>57</v>
      </c>
      <c r="H9783" s="0" t="n">
        <v>110</v>
      </c>
      <c r="I9783" s="0" t="n">
        <v>144</v>
      </c>
      <c r="J9783" s="0" t="n">
        <v>213</v>
      </c>
      <c r="K9783" s="0" t="n">
        <v>462</v>
      </c>
      <c r="L9783" s="15" t="s">
        <v>82</v>
      </c>
      <c r="M9783" s="0" t="n">
        <v>9</v>
      </c>
      <c r="N9783" s="16" t="n">
        <f aca="false">I9783*K9783</f>
        <v>66528</v>
      </c>
      <c r="O9783" s="16" t="n">
        <f aca="false">I9783*(K9783-J9783)</f>
        <v>35856</v>
      </c>
      <c r="P9783" s="15" t="n">
        <f aca="false">K9783-J9783</f>
        <v>249</v>
      </c>
      <c r="Q9783" s="0" t="str">
        <f aca="false">IF(G9783=0,"Out of stock",IF(G9783&lt;H9783,"Understocked",IF(G9783&gt;Summary!$B$6*H9783,"Overstocked","Healthy")))</f>
        <v>Understocked</v>
      </c>
      <c r="R9783" s="0" t="str">
        <f aca="false">IF(I9783&gt;=Summary!$B$7,"Fast",IF(I9783&lt;Summary!$B$8,"Slow","Medium"))</f>
        <v>Medium</v>
      </c>
      <c r="S9783" s="15" t="n">
        <f aca="false">IF(M9783&gt;Summary!$B$5,1,0)</f>
        <v>1</v>
      </c>
      <c r="T9783" s="16" t="n">
        <f aca="false">IF(Q9783="Overstocked",(G9783-Summary!$B$6*H9783)*J9783,0)</f>
        <v>0</v>
      </c>
    </row>
    <row r="9784" customFormat="false" ht="15" hidden="false" customHeight="false" outlineLevel="0" collapsed="false">
      <c r="A9784" s="0" t="s">
        <v>9882</v>
      </c>
      <c r="B9784" s="0" t="s">
        <v>77</v>
      </c>
      <c r="C9784" s="0" t="s">
        <v>85</v>
      </c>
      <c r="D9784" s="0" t="s">
        <v>86</v>
      </c>
      <c r="E9784" s="14" t="n">
        <v>45305</v>
      </c>
      <c r="F9784" s="14" t="n">
        <v>45314</v>
      </c>
      <c r="G9784" s="0" t="n">
        <v>476</v>
      </c>
      <c r="H9784" s="0" t="n">
        <v>115</v>
      </c>
      <c r="I9784" s="0" t="n">
        <v>80</v>
      </c>
      <c r="J9784" s="0" t="n">
        <v>498</v>
      </c>
      <c r="K9784" s="0" t="n">
        <v>718</v>
      </c>
      <c r="L9784" s="15" t="s">
        <v>80</v>
      </c>
      <c r="M9784" s="0" t="n">
        <v>9</v>
      </c>
      <c r="N9784" s="16" t="n">
        <f aca="false">I9784*K9784</f>
        <v>57440</v>
      </c>
      <c r="O9784" s="16" t="n">
        <f aca="false">I9784*(K9784-J9784)</f>
        <v>17600</v>
      </c>
      <c r="P9784" s="15" t="n">
        <f aca="false">K9784-J9784</f>
        <v>220</v>
      </c>
      <c r="Q9784" s="0" t="str">
        <f aca="false">IF(G9784=0,"Out of stock",IF(G9784&lt;H9784,"Understocked",IF(G9784&gt;Summary!$B$6*H9784,"Overstocked","Healthy")))</f>
        <v>Overstocked</v>
      </c>
      <c r="R9784" s="0" t="str">
        <f aca="false">IF(I9784&gt;=Summary!$B$7,"Fast",IF(I9784&lt;Summary!$B$8,"Slow","Medium"))</f>
        <v>Slow</v>
      </c>
      <c r="S9784" s="15" t="n">
        <f aca="false">IF(M9784&gt;Summary!$B$5,1,0)</f>
        <v>1</v>
      </c>
      <c r="T9784" s="16" t="n">
        <f aca="false">IF(Q9784="Overstocked",(G9784-Summary!$B$6*H9784)*J9784,0)</f>
        <v>7968</v>
      </c>
    </row>
    <row r="9785" customFormat="false" ht="15" hidden="false" customHeight="false" outlineLevel="0" collapsed="false">
      <c r="A9785" s="0" t="s">
        <v>9883</v>
      </c>
      <c r="B9785" s="0" t="s">
        <v>89</v>
      </c>
      <c r="C9785" s="0" t="s">
        <v>96</v>
      </c>
      <c r="D9785" s="0" t="s">
        <v>92</v>
      </c>
      <c r="E9785" s="14" t="n">
        <v>44942</v>
      </c>
      <c r="F9785" s="14" t="n">
        <v>44950</v>
      </c>
      <c r="G9785" s="0" t="n">
        <v>19</v>
      </c>
      <c r="H9785" s="0" t="n">
        <v>95</v>
      </c>
      <c r="I9785" s="0" t="n">
        <v>291</v>
      </c>
      <c r="J9785" s="0" t="n">
        <v>1295</v>
      </c>
      <c r="K9785" s="0" t="n">
        <v>1608</v>
      </c>
      <c r="L9785" s="15" t="s">
        <v>87</v>
      </c>
      <c r="M9785" s="0" t="n">
        <v>8</v>
      </c>
      <c r="N9785" s="16" t="n">
        <f aca="false">I9785*K9785</f>
        <v>467928</v>
      </c>
      <c r="O9785" s="16" t="n">
        <f aca="false">I9785*(K9785-J9785)</f>
        <v>91083</v>
      </c>
      <c r="P9785" s="15" t="n">
        <f aca="false">K9785-J9785</f>
        <v>313</v>
      </c>
      <c r="Q9785" s="0" t="str">
        <f aca="false">IF(G9785=0,"Out of stock",IF(G9785&lt;H9785,"Understocked",IF(G9785&gt;Summary!$B$6*H9785,"Overstocked","Healthy")))</f>
        <v>Understocked</v>
      </c>
      <c r="R9785" s="0" t="str">
        <f aca="false">IF(I9785&gt;=Summary!$B$7,"Fast",IF(I9785&lt;Summary!$B$8,"Slow","Medium"))</f>
        <v>Fast</v>
      </c>
      <c r="S9785" s="15" t="n">
        <f aca="false">IF(M9785&gt;Summary!$B$5,1,0)</f>
        <v>1</v>
      </c>
      <c r="T9785" s="16" t="n">
        <f aca="false">IF(Q9785="Overstocked",(G9785-Summary!$B$6*H9785)*J9785,0)</f>
        <v>0</v>
      </c>
    </row>
    <row r="9786" customFormat="false" ht="15" hidden="false" customHeight="false" outlineLevel="0" collapsed="false">
      <c r="A9786" s="0" t="s">
        <v>9884</v>
      </c>
      <c r="B9786" s="0" t="s">
        <v>115</v>
      </c>
      <c r="C9786" s="0" t="s">
        <v>96</v>
      </c>
      <c r="D9786" s="0" t="s">
        <v>90</v>
      </c>
      <c r="E9786" s="14" t="n">
        <v>45407</v>
      </c>
      <c r="F9786" s="14" t="n">
        <v>45408</v>
      </c>
      <c r="G9786" s="0" t="n">
        <v>443</v>
      </c>
      <c r="H9786" s="0" t="n">
        <v>145</v>
      </c>
      <c r="I9786" s="0" t="n">
        <v>148</v>
      </c>
      <c r="J9786" s="0" t="n">
        <v>636</v>
      </c>
      <c r="K9786" s="0" t="n">
        <v>707</v>
      </c>
      <c r="L9786" s="15" t="s">
        <v>97</v>
      </c>
      <c r="M9786" s="0" t="n">
        <v>1</v>
      </c>
      <c r="N9786" s="16" t="n">
        <f aca="false">I9786*K9786</f>
        <v>104636</v>
      </c>
      <c r="O9786" s="16" t="n">
        <f aca="false">I9786*(K9786-J9786)</f>
        <v>10508</v>
      </c>
      <c r="P9786" s="15" t="n">
        <f aca="false">K9786-J9786</f>
        <v>71</v>
      </c>
      <c r="Q9786" s="0" t="str">
        <f aca="false">IF(G9786=0,"Out of stock",IF(G9786&lt;H9786,"Understocked",IF(G9786&gt;Summary!$B$6*H9786,"Overstocked","Healthy")))</f>
        <v>Healthy</v>
      </c>
      <c r="R9786" s="0" t="str">
        <f aca="false">IF(I9786&gt;=Summary!$B$7,"Fast",IF(I9786&lt;Summary!$B$8,"Slow","Medium"))</f>
        <v>Medium</v>
      </c>
      <c r="S9786" s="15" t="n">
        <f aca="false">IF(M9786&gt;Summary!$B$5,1,0)</f>
        <v>0</v>
      </c>
      <c r="T9786" s="16" t="n">
        <f aca="false">IF(Q9786="Overstocked",(G9786-Summary!$B$6*H9786)*J9786,0)</f>
        <v>0</v>
      </c>
    </row>
    <row r="9787" customFormat="false" ht="15" hidden="false" customHeight="false" outlineLevel="0" collapsed="false">
      <c r="A9787" s="0" t="s">
        <v>9885</v>
      </c>
      <c r="B9787" s="0" t="s">
        <v>111</v>
      </c>
      <c r="C9787" s="0" t="s">
        <v>104</v>
      </c>
      <c r="D9787" s="0" t="s">
        <v>102</v>
      </c>
      <c r="E9787" s="14" t="n">
        <v>45476</v>
      </c>
      <c r="F9787" s="14" t="n">
        <v>45486</v>
      </c>
      <c r="G9787" s="0" t="n">
        <v>283</v>
      </c>
      <c r="H9787" s="0" t="n">
        <v>66</v>
      </c>
      <c r="I9787" s="0" t="n">
        <v>149</v>
      </c>
      <c r="J9787" s="0" t="n">
        <v>1704</v>
      </c>
      <c r="K9787" s="0" t="n">
        <v>1787</v>
      </c>
      <c r="L9787" s="15" t="s">
        <v>93</v>
      </c>
      <c r="M9787" s="0" t="n">
        <v>10</v>
      </c>
      <c r="N9787" s="16" t="n">
        <f aca="false">I9787*K9787</f>
        <v>266263</v>
      </c>
      <c r="O9787" s="16" t="n">
        <f aca="false">I9787*(K9787-J9787)</f>
        <v>12367</v>
      </c>
      <c r="P9787" s="15" t="n">
        <f aca="false">K9787-J9787</f>
        <v>83</v>
      </c>
      <c r="Q9787" s="0" t="str">
        <f aca="false">IF(G9787=0,"Out of stock",IF(G9787&lt;H9787,"Understocked",IF(G9787&gt;Summary!$B$6*H9787,"Overstocked","Healthy")))</f>
        <v>Overstocked</v>
      </c>
      <c r="R9787" s="0" t="str">
        <f aca="false">IF(I9787&gt;=Summary!$B$7,"Fast",IF(I9787&lt;Summary!$B$8,"Slow","Medium"))</f>
        <v>Medium</v>
      </c>
      <c r="S9787" s="15" t="n">
        <f aca="false">IF(M9787&gt;Summary!$B$5,1,0)</f>
        <v>1</v>
      </c>
      <c r="T9787" s="16" t="n">
        <f aca="false">IF(Q9787="Overstocked",(G9787-Summary!$B$6*H9787)*J9787,0)</f>
        <v>32376</v>
      </c>
    </row>
    <row r="9788" customFormat="false" ht="15" hidden="false" customHeight="false" outlineLevel="0" collapsed="false">
      <c r="A9788" s="0" t="s">
        <v>9886</v>
      </c>
      <c r="B9788" s="0" t="s">
        <v>107</v>
      </c>
      <c r="C9788" s="0" t="s">
        <v>96</v>
      </c>
      <c r="D9788" s="0" t="s">
        <v>90</v>
      </c>
      <c r="E9788" s="14" t="n">
        <v>45386</v>
      </c>
      <c r="F9788" s="14" t="n">
        <v>45393</v>
      </c>
      <c r="G9788" s="0" t="n">
        <v>75</v>
      </c>
      <c r="H9788" s="0" t="n">
        <v>112</v>
      </c>
      <c r="I9788" s="0" t="n">
        <v>33</v>
      </c>
      <c r="J9788" s="0" t="n">
        <v>1529</v>
      </c>
      <c r="K9788" s="0" t="n">
        <v>1891</v>
      </c>
      <c r="L9788" s="15" t="s">
        <v>93</v>
      </c>
      <c r="M9788" s="0" t="n">
        <v>7</v>
      </c>
      <c r="N9788" s="16" t="n">
        <f aca="false">I9788*K9788</f>
        <v>62403</v>
      </c>
      <c r="O9788" s="16" t="n">
        <f aca="false">I9788*(K9788-J9788)</f>
        <v>11946</v>
      </c>
      <c r="P9788" s="15" t="n">
        <f aca="false">K9788-J9788</f>
        <v>362</v>
      </c>
      <c r="Q9788" s="0" t="str">
        <f aca="false">IF(G9788=0,"Out of stock",IF(G9788&lt;H9788,"Understocked",IF(G9788&gt;Summary!$B$6*H9788,"Overstocked","Healthy")))</f>
        <v>Understocked</v>
      </c>
      <c r="R9788" s="0" t="str">
        <f aca="false">IF(I9788&gt;=Summary!$B$7,"Fast",IF(I9788&lt;Summary!$B$8,"Slow","Medium"))</f>
        <v>Slow</v>
      </c>
      <c r="S9788" s="15" t="n">
        <f aca="false">IF(M9788&gt;Summary!$B$5,1,0)</f>
        <v>0</v>
      </c>
      <c r="T9788" s="16" t="n">
        <f aca="false">IF(Q9788="Overstocked",(G9788-Summary!$B$6*H9788)*J9788,0)</f>
        <v>0</v>
      </c>
    </row>
    <row r="9789" customFormat="false" ht="15" hidden="false" customHeight="false" outlineLevel="0" collapsed="false">
      <c r="A9789" s="0" t="s">
        <v>9887</v>
      </c>
      <c r="B9789" s="0" t="s">
        <v>123</v>
      </c>
      <c r="C9789" s="0" t="s">
        <v>85</v>
      </c>
      <c r="D9789" s="0" t="s">
        <v>79</v>
      </c>
      <c r="E9789" s="14" t="n">
        <v>45316</v>
      </c>
      <c r="F9789" s="14" t="n">
        <v>45317</v>
      </c>
      <c r="G9789" s="0" t="n">
        <v>294</v>
      </c>
      <c r="H9789" s="0" t="n">
        <v>144</v>
      </c>
      <c r="I9789" s="0" t="n">
        <v>123</v>
      </c>
      <c r="J9789" s="0" t="n">
        <v>1619</v>
      </c>
      <c r="K9789" s="0" t="n">
        <v>2034</v>
      </c>
      <c r="L9789" s="15" t="s">
        <v>82</v>
      </c>
      <c r="M9789" s="0" t="n">
        <v>1</v>
      </c>
      <c r="N9789" s="16" t="n">
        <f aca="false">I9789*K9789</f>
        <v>250182</v>
      </c>
      <c r="O9789" s="16" t="n">
        <f aca="false">I9789*(K9789-J9789)</f>
        <v>51045</v>
      </c>
      <c r="P9789" s="15" t="n">
        <f aca="false">K9789-J9789</f>
        <v>415</v>
      </c>
      <c r="Q9789" s="0" t="str">
        <f aca="false">IF(G9789=0,"Out of stock",IF(G9789&lt;H9789,"Understocked",IF(G9789&gt;Summary!$B$6*H9789,"Overstocked","Healthy")))</f>
        <v>Healthy</v>
      </c>
      <c r="R9789" s="0" t="str">
        <f aca="false">IF(I9789&gt;=Summary!$B$7,"Fast",IF(I9789&lt;Summary!$B$8,"Slow","Medium"))</f>
        <v>Medium</v>
      </c>
      <c r="S9789" s="15" t="n">
        <f aca="false">IF(M9789&gt;Summary!$B$5,1,0)</f>
        <v>0</v>
      </c>
      <c r="T9789" s="16" t="n">
        <f aca="false">IF(Q9789="Overstocked",(G9789-Summary!$B$6*H9789)*J9789,0)</f>
        <v>0</v>
      </c>
    </row>
    <row r="9790" customFormat="false" ht="15" hidden="false" customHeight="false" outlineLevel="0" collapsed="false">
      <c r="A9790" s="0" t="s">
        <v>9888</v>
      </c>
      <c r="B9790" s="0" t="s">
        <v>107</v>
      </c>
      <c r="C9790" s="0" t="s">
        <v>96</v>
      </c>
      <c r="D9790" s="0" t="s">
        <v>79</v>
      </c>
      <c r="E9790" s="14" t="n">
        <v>45556</v>
      </c>
      <c r="F9790" s="14" t="n">
        <v>45564</v>
      </c>
      <c r="G9790" s="0" t="n">
        <v>186</v>
      </c>
      <c r="H9790" s="0" t="n">
        <v>58</v>
      </c>
      <c r="I9790" s="0" t="n">
        <v>65</v>
      </c>
      <c r="J9790" s="0" t="n">
        <v>481</v>
      </c>
      <c r="K9790" s="0" t="n">
        <v>930</v>
      </c>
      <c r="L9790" s="15" t="s">
        <v>82</v>
      </c>
      <c r="M9790" s="0" t="n">
        <v>8</v>
      </c>
      <c r="N9790" s="16" t="n">
        <f aca="false">I9790*K9790</f>
        <v>60450</v>
      </c>
      <c r="O9790" s="16" t="n">
        <f aca="false">I9790*(K9790-J9790)</f>
        <v>29185</v>
      </c>
      <c r="P9790" s="15" t="n">
        <f aca="false">K9790-J9790</f>
        <v>449</v>
      </c>
      <c r="Q9790" s="0" t="str">
        <f aca="false">IF(G9790=0,"Out of stock",IF(G9790&lt;H9790,"Understocked",IF(G9790&gt;Summary!$B$6*H9790,"Overstocked","Healthy")))</f>
        <v>Healthy</v>
      </c>
      <c r="R9790" s="0" t="str">
        <f aca="false">IF(I9790&gt;=Summary!$B$7,"Fast",IF(I9790&lt;Summary!$B$8,"Slow","Medium"))</f>
        <v>Slow</v>
      </c>
      <c r="S9790" s="15" t="n">
        <f aca="false">IF(M9790&gt;Summary!$B$5,1,0)</f>
        <v>1</v>
      </c>
      <c r="T9790" s="16" t="n">
        <f aca="false">IF(Q9790="Overstocked",(G9790-Summary!$B$6*H9790)*J9790,0)</f>
        <v>0</v>
      </c>
    </row>
    <row r="9791" customFormat="false" ht="15" hidden="false" customHeight="false" outlineLevel="0" collapsed="false">
      <c r="A9791" s="0" t="s">
        <v>9889</v>
      </c>
      <c r="B9791" s="0" t="s">
        <v>115</v>
      </c>
      <c r="C9791" s="0" t="s">
        <v>78</v>
      </c>
      <c r="D9791" s="0" t="s">
        <v>79</v>
      </c>
      <c r="E9791" s="14" t="n">
        <v>45097</v>
      </c>
      <c r="F9791" s="14" t="n">
        <v>45103</v>
      </c>
      <c r="G9791" s="0" t="n">
        <v>309</v>
      </c>
      <c r="H9791" s="0" t="n">
        <v>110</v>
      </c>
      <c r="I9791" s="0" t="n">
        <v>282</v>
      </c>
      <c r="J9791" s="0" t="n">
        <v>1601</v>
      </c>
      <c r="K9791" s="0" t="n">
        <v>1896</v>
      </c>
      <c r="L9791" s="15" t="s">
        <v>93</v>
      </c>
      <c r="M9791" s="0" t="n">
        <v>6</v>
      </c>
      <c r="N9791" s="16" t="n">
        <f aca="false">I9791*K9791</f>
        <v>534672</v>
      </c>
      <c r="O9791" s="16" t="n">
        <f aca="false">I9791*(K9791-J9791)</f>
        <v>83190</v>
      </c>
      <c r="P9791" s="15" t="n">
        <f aca="false">K9791-J9791</f>
        <v>295</v>
      </c>
      <c r="Q9791" s="0" t="str">
        <f aca="false">IF(G9791=0,"Out of stock",IF(G9791&lt;H9791,"Understocked",IF(G9791&gt;Summary!$B$6*H9791,"Overstocked","Healthy")))</f>
        <v>Healthy</v>
      </c>
      <c r="R9791" s="0" t="str">
        <f aca="false">IF(I9791&gt;=Summary!$B$7,"Fast",IF(I9791&lt;Summary!$B$8,"Slow","Medium"))</f>
        <v>Fast</v>
      </c>
      <c r="S9791" s="15" t="n">
        <f aca="false">IF(M9791&gt;Summary!$B$5,1,0)</f>
        <v>0</v>
      </c>
      <c r="T9791" s="16" t="n">
        <f aca="false">IF(Q9791="Overstocked",(G9791-Summary!$B$6*H9791)*J9791,0)</f>
        <v>0</v>
      </c>
    </row>
    <row r="9792" customFormat="false" ht="15" hidden="false" customHeight="false" outlineLevel="0" collapsed="false">
      <c r="A9792" s="0" t="s">
        <v>9890</v>
      </c>
      <c r="B9792" s="0" t="s">
        <v>113</v>
      </c>
      <c r="C9792" s="0" t="s">
        <v>78</v>
      </c>
      <c r="D9792" s="0" t="s">
        <v>92</v>
      </c>
      <c r="E9792" s="14" t="n">
        <v>45457</v>
      </c>
      <c r="F9792" s="14" t="n">
        <v>45458</v>
      </c>
      <c r="G9792" s="0" t="n">
        <v>18</v>
      </c>
      <c r="H9792" s="0" t="n">
        <v>64</v>
      </c>
      <c r="I9792" s="0" t="n">
        <v>227</v>
      </c>
      <c r="J9792" s="0" t="n">
        <v>1349</v>
      </c>
      <c r="K9792" s="0" t="n">
        <v>1702</v>
      </c>
      <c r="L9792" s="15" t="s">
        <v>93</v>
      </c>
      <c r="M9792" s="0" t="n">
        <v>1</v>
      </c>
      <c r="N9792" s="16" t="n">
        <f aca="false">I9792*K9792</f>
        <v>386354</v>
      </c>
      <c r="O9792" s="16" t="n">
        <f aca="false">I9792*(K9792-J9792)</f>
        <v>80131</v>
      </c>
      <c r="P9792" s="15" t="n">
        <f aca="false">K9792-J9792</f>
        <v>353</v>
      </c>
      <c r="Q9792" s="0" t="str">
        <f aca="false">IF(G9792=0,"Out of stock",IF(G9792&lt;H9792,"Understocked",IF(G9792&gt;Summary!$B$6*H9792,"Overstocked","Healthy")))</f>
        <v>Understocked</v>
      </c>
      <c r="R9792" s="0" t="str">
        <f aca="false">IF(I9792&gt;=Summary!$B$7,"Fast",IF(I9792&lt;Summary!$B$8,"Slow","Medium"))</f>
        <v>Fast</v>
      </c>
      <c r="S9792" s="15" t="n">
        <f aca="false">IF(M9792&gt;Summary!$B$5,1,0)</f>
        <v>0</v>
      </c>
      <c r="T9792" s="16" t="n">
        <f aca="false">IF(Q9792="Overstocked",(G9792-Summary!$B$6*H9792)*J9792,0)</f>
        <v>0</v>
      </c>
    </row>
    <row r="9793" customFormat="false" ht="15" hidden="false" customHeight="false" outlineLevel="0" collapsed="false">
      <c r="A9793" s="0" t="s">
        <v>9891</v>
      </c>
      <c r="B9793" s="0" t="s">
        <v>107</v>
      </c>
      <c r="C9793" s="0" t="s">
        <v>78</v>
      </c>
      <c r="D9793" s="0" t="s">
        <v>102</v>
      </c>
      <c r="E9793" s="14" t="n">
        <v>45588</v>
      </c>
      <c r="F9793" s="14" t="n">
        <v>45593</v>
      </c>
      <c r="G9793" s="0" t="n">
        <v>111</v>
      </c>
      <c r="H9793" s="0" t="n">
        <v>94</v>
      </c>
      <c r="I9793" s="0" t="n">
        <v>288</v>
      </c>
      <c r="J9793" s="0" t="n">
        <v>682</v>
      </c>
      <c r="K9793" s="0" t="n">
        <v>1023</v>
      </c>
      <c r="L9793" s="15" t="s">
        <v>82</v>
      </c>
      <c r="M9793" s="0" t="n">
        <v>5</v>
      </c>
      <c r="N9793" s="16" t="n">
        <f aca="false">I9793*K9793</f>
        <v>294624</v>
      </c>
      <c r="O9793" s="16" t="n">
        <f aca="false">I9793*(K9793-J9793)</f>
        <v>98208</v>
      </c>
      <c r="P9793" s="15" t="n">
        <f aca="false">K9793-J9793</f>
        <v>341</v>
      </c>
      <c r="Q9793" s="0" t="str">
        <f aca="false">IF(G9793=0,"Out of stock",IF(G9793&lt;H9793,"Understocked",IF(G9793&gt;Summary!$B$6*H9793,"Overstocked","Healthy")))</f>
        <v>Healthy</v>
      </c>
      <c r="R9793" s="0" t="str">
        <f aca="false">IF(I9793&gt;=Summary!$B$7,"Fast",IF(I9793&lt;Summary!$B$8,"Slow","Medium"))</f>
        <v>Fast</v>
      </c>
      <c r="S9793" s="15" t="n">
        <f aca="false">IF(M9793&gt;Summary!$B$5,1,0)</f>
        <v>0</v>
      </c>
      <c r="T9793" s="16" t="n">
        <f aca="false">IF(Q9793="Overstocked",(G9793-Summary!$B$6*H9793)*J9793,0)</f>
        <v>0</v>
      </c>
    </row>
    <row r="9794" customFormat="false" ht="15" hidden="false" customHeight="false" outlineLevel="0" collapsed="false">
      <c r="A9794" s="0" t="s">
        <v>9892</v>
      </c>
      <c r="B9794" s="0" t="s">
        <v>115</v>
      </c>
      <c r="C9794" s="0" t="s">
        <v>85</v>
      </c>
      <c r="D9794" s="0" t="s">
        <v>92</v>
      </c>
      <c r="E9794" s="14" t="n">
        <v>45555</v>
      </c>
      <c r="F9794" s="14" t="n">
        <v>45565</v>
      </c>
      <c r="G9794" s="0" t="n">
        <v>94</v>
      </c>
      <c r="H9794" s="0" t="n">
        <v>73</v>
      </c>
      <c r="I9794" s="0" t="n">
        <v>190</v>
      </c>
      <c r="J9794" s="0" t="n">
        <v>332</v>
      </c>
      <c r="K9794" s="0" t="n">
        <v>498</v>
      </c>
      <c r="L9794" s="15" t="s">
        <v>87</v>
      </c>
      <c r="M9794" s="0" t="n">
        <v>10</v>
      </c>
      <c r="N9794" s="16" t="n">
        <f aca="false">I9794*K9794</f>
        <v>94620</v>
      </c>
      <c r="O9794" s="16" t="n">
        <f aca="false">I9794*(K9794-J9794)</f>
        <v>31540</v>
      </c>
      <c r="P9794" s="15" t="n">
        <f aca="false">K9794-J9794</f>
        <v>166</v>
      </c>
      <c r="Q9794" s="0" t="str">
        <f aca="false">IF(G9794=0,"Out of stock",IF(G9794&lt;H9794,"Understocked",IF(G9794&gt;Summary!$B$6*H9794,"Overstocked","Healthy")))</f>
        <v>Healthy</v>
      </c>
      <c r="R9794" s="0" t="str">
        <f aca="false">IF(I9794&gt;=Summary!$B$7,"Fast",IF(I9794&lt;Summary!$B$8,"Slow","Medium"))</f>
        <v>Medium</v>
      </c>
      <c r="S9794" s="15" t="n">
        <f aca="false">IF(M9794&gt;Summary!$B$5,1,0)</f>
        <v>1</v>
      </c>
      <c r="T9794" s="16" t="n">
        <f aca="false">IF(Q9794="Overstocked",(G9794-Summary!$B$6*H9794)*J9794,0)</f>
        <v>0</v>
      </c>
    </row>
    <row r="9795" customFormat="false" ht="15" hidden="false" customHeight="false" outlineLevel="0" collapsed="false">
      <c r="A9795" s="0" t="s">
        <v>9893</v>
      </c>
      <c r="B9795" s="0" t="s">
        <v>95</v>
      </c>
      <c r="C9795" s="0" t="s">
        <v>96</v>
      </c>
      <c r="D9795" s="0" t="s">
        <v>86</v>
      </c>
      <c r="E9795" s="14" t="n">
        <v>45411</v>
      </c>
      <c r="F9795" s="14" t="n">
        <v>45418</v>
      </c>
      <c r="G9795" s="0" t="n">
        <v>166</v>
      </c>
      <c r="H9795" s="0" t="n">
        <v>109</v>
      </c>
      <c r="I9795" s="0" t="n">
        <v>253</v>
      </c>
      <c r="J9795" s="0" t="n">
        <v>790</v>
      </c>
      <c r="K9795" s="0" t="n">
        <v>1064</v>
      </c>
      <c r="L9795" s="15" t="s">
        <v>80</v>
      </c>
      <c r="M9795" s="0" t="n">
        <v>7</v>
      </c>
      <c r="N9795" s="16" t="n">
        <f aca="false">I9795*K9795</f>
        <v>269192</v>
      </c>
      <c r="O9795" s="16" t="n">
        <f aca="false">I9795*(K9795-J9795)</f>
        <v>69322</v>
      </c>
      <c r="P9795" s="15" t="n">
        <f aca="false">K9795-J9795</f>
        <v>274</v>
      </c>
      <c r="Q9795" s="0" t="str">
        <f aca="false">IF(G9795=0,"Out of stock",IF(G9795&lt;H9795,"Understocked",IF(G9795&gt;Summary!$B$6*H9795,"Overstocked","Healthy")))</f>
        <v>Healthy</v>
      </c>
      <c r="R9795" s="0" t="str">
        <f aca="false">IF(I9795&gt;=Summary!$B$7,"Fast",IF(I9795&lt;Summary!$B$8,"Slow","Medium"))</f>
        <v>Fast</v>
      </c>
      <c r="S9795" s="15" t="n">
        <f aca="false">IF(M9795&gt;Summary!$B$5,1,0)</f>
        <v>0</v>
      </c>
      <c r="T9795" s="16" t="n">
        <f aca="false">IF(Q9795="Overstocked",(G9795-Summary!$B$6*H9795)*J9795,0)</f>
        <v>0</v>
      </c>
    </row>
    <row r="9796" customFormat="false" ht="15" hidden="false" customHeight="false" outlineLevel="0" collapsed="false">
      <c r="A9796" s="0" t="s">
        <v>9894</v>
      </c>
      <c r="B9796" s="0" t="s">
        <v>123</v>
      </c>
      <c r="C9796" s="0" t="s">
        <v>96</v>
      </c>
      <c r="D9796" s="0" t="s">
        <v>90</v>
      </c>
      <c r="E9796" s="14" t="n">
        <v>44994</v>
      </c>
      <c r="F9796" s="14" t="n">
        <v>45002</v>
      </c>
      <c r="G9796" s="0" t="n">
        <v>238</v>
      </c>
      <c r="H9796" s="0" t="n">
        <v>119</v>
      </c>
      <c r="I9796" s="0" t="n">
        <v>216</v>
      </c>
      <c r="J9796" s="0" t="n">
        <v>618</v>
      </c>
      <c r="K9796" s="0" t="n">
        <v>988</v>
      </c>
      <c r="L9796" s="15" t="s">
        <v>80</v>
      </c>
      <c r="M9796" s="0" t="n">
        <v>8</v>
      </c>
      <c r="N9796" s="16" t="n">
        <f aca="false">I9796*K9796</f>
        <v>213408</v>
      </c>
      <c r="O9796" s="16" t="n">
        <f aca="false">I9796*(K9796-J9796)</f>
        <v>79920</v>
      </c>
      <c r="P9796" s="15" t="n">
        <f aca="false">K9796-J9796</f>
        <v>370</v>
      </c>
      <c r="Q9796" s="0" t="str">
        <f aca="false">IF(G9796=0,"Out of stock",IF(G9796&lt;H9796,"Understocked",IF(G9796&gt;Summary!$B$6*H9796,"Overstocked","Healthy")))</f>
        <v>Healthy</v>
      </c>
      <c r="R9796" s="0" t="str">
        <f aca="false">IF(I9796&gt;=Summary!$B$7,"Fast",IF(I9796&lt;Summary!$B$8,"Slow","Medium"))</f>
        <v>Fast</v>
      </c>
      <c r="S9796" s="15" t="n">
        <f aca="false">IF(M9796&gt;Summary!$B$5,1,0)</f>
        <v>1</v>
      </c>
      <c r="T9796" s="16" t="n">
        <f aca="false">IF(Q9796="Overstocked",(G9796-Summary!$B$6*H9796)*J9796,0)</f>
        <v>0</v>
      </c>
    </row>
    <row r="9797" customFormat="false" ht="15" hidden="false" customHeight="false" outlineLevel="0" collapsed="false">
      <c r="A9797" s="0" t="s">
        <v>9895</v>
      </c>
      <c r="B9797" s="0" t="s">
        <v>95</v>
      </c>
      <c r="C9797" s="0" t="s">
        <v>104</v>
      </c>
      <c r="D9797" s="0" t="s">
        <v>90</v>
      </c>
      <c r="E9797" s="14" t="n">
        <v>45288</v>
      </c>
      <c r="F9797" s="14" t="n">
        <v>45294</v>
      </c>
      <c r="G9797" s="0" t="n">
        <v>453</v>
      </c>
      <c r="H9797" s="0" t="n">
        <v>138</v>
      </c>
      <c r="I9797" s="0" t="n">
        <v>123</v>
      </c>
      <c r="J9797" s="0" t="n">
        <v>1852</v>
      </c>
      <c r="K9797" s="0" t="n">
        <v>1966</v>
      </c>
      <c r="L9797" s="15" t="s">
        <v>80</v>
      </c>
      <c r="M9797" s="0" t="n">
        <v>6</v>
      </c>
      <c r="N9797" s="16" t="n">
        <f aca="false">I9797*K9797</f>
        <v>241818</v>
      </c>
      <c r="O9797" s="16" t="n">
        <f aca="false">I9797*(K9797-J9797)</f>
        <v>14022</v>
      </c>
      <c r="P9797" s="15" t="n">
        <f aca="false">K9797-J9797</f>
        <v>114</v>
      </c>
      <c r="Q9797" s="0" t="str">
        <f aca="false">IF(G9797=0,"Out of stock",IF(G9797&lt;H9797,"Understocked",IF(G9797&gt;Summary!$B$6*H9797,"Overstocked","Healthy")))</f>
        <v>Healthy</v>
      </c>
      <c r="R9797" s="0" t="str">
        <f aca="false">IF(I9797&gt;=Summary!$B$7,"Fast",IF(I9797&lt;Summary!$B$8,"Slow","Medium"))</f>
        <v>Medium</v>
      </c>
      <c r="S9797" s="15" t="n">
        <f aca="false">IF(M9797&gt;Summary!$B$5,1,0)</f>
        <v>0</v>
      </c>
      <c r="T9797" s="16" t="n">
        <f aca="false">IF(Q9797="Overstocked",(G9797-Summary!$B$6*H9797)*J9797,0)</f>
        <v>0</v>
      </c>
    </row>
    <row r="9798" customFormat="false" ht="15" hidden="false" customHeight="false" outlineLevel="0" collapsed="false">
      <c r="A9798" s="0" t="s">
        <v>9896</v>
      </c>
      <c r="B9798" s="0" t="s">
        <v>101</v>
      </c>
      <c r="C9798" s="0" t="s">
        <v>96</v>
      </c>
      <c r="D9798" s="0" t="s">
        <v>86</v>
      </c>
      <c r="E9798" s="14" t="n">
        <v>44992</v>
      </c>
      <c r="F9798" s="14" t="n">
        <v>45002</v>
      </c>
      <c r="G9798" s="0" t="n">
        <v>451</v>
      </c>
      <c r="H9798" s="0" t="n">
        <v>95</v>
      </c>
      <c r="I9798" s="0" t="n">
        <v>293</v>
      </c>
      <c r="J9798" s="0" t="n">
        <v>204</v>
      </c>
      <c r="K9798" s="0" t="n">
        <v>549</v>
      </c>
      <c r="L9798" s="15" t="s">
        <v>80</v>
      </c>
      <c r="M9798" s="0" t="n">
        <v>10</v>
      </c>
      <c r="N9798" s="16" t="n">
        <f aca="false">I9798*K9798</f>
        <v>160857</v>
      </c>
      <c r="O9798" s="16" t="n">
        <f aca="false">I9798*(K9798-J9798)</f>
        <v>101085</v>
      </c>
      <c r="P9798" s="15" t="n">
        <f aca="false">K9798-J9798</f>
        <v>345</v>
      </c>
      <c r="Q9798" s="0" t="str">
        <f aca="false">IF(G9798=0,"Out of stock",IF(G9798&lt;H9798,"Understocked",IF(G9798&gt;Summary!$B$6*H9798,"Overstocked","Healthy")))</f>
        <v>Overstocked</v>
      </c>
      <c r="R9798" s="0" t="str">
        <f aca="false">IF(I9798&gt;=Summary!$B$7,"Fast",IF(I9798&lt;Summary!$B$8,"Slow","Medium"))</f>
        <v>Fast</v>
      </c>
      <c r="S9798" s="15" t="n">
        <f aca="false">IF(M9798&gt;Summary!$B$5,1,0)</f>
        <v>1</v>
      </c>
      <c r="T9798" s="16" t="n">
        <f aca="false">IF(Q9798="Overstocked",(G9798-Summary!$B$6*H9798)*J9798,0)</f>
        <v>14484</v>
      </c>
    </row>
    <row r="9799" customFormat="false" ht="15" hidden="false" customHeight="false" outlineLevel="0" collapsed="false">
      <c r="A9799" s="0" t="s">
        <v>9897</v>
      </c>
      <c r="B9799" s="0" t="s">
        <v>84</v>
      </c>
      <c r="C9799" s="0" t="s">
        <v>85</v>
      </c>
      <c r="D9799" s="0" t="s">
        <v>102</v>
      </c>
      <c r="E9799" s="14" t="n">
        <v>45292</v>
      </c>
      <c r="F9799" s="14" t="n">
        <v>45299</v>
      </c>
      <c r="G9799" s="0" t="n">
        <v>25</v>
      </c>
      <c r="H9799" s="0" t="n">
        <v>81</v>
      </c>
      <c r="I9799" s="0" t="n">
        <v>238</v>
      </c>
      <c r="J9799" s="0" t="n">
        <v>1493</v>
      </c>
      <c r="K9799" s="0" t="n">
        <v>1768</v>
      </c>
      <c r="L9799" s="15" t="s">
        <v>87</v>
      </c>
      <c r="M9799" s="0" t="n">
        <v>7</v>
      </c>
      <c r="N9799" s="16" t="n">
        <f aca="false">I9799*K9799</f>
        <v>420784</v>
      </c>
      <c r="O9799" s="16" t="n">
        <f aca="false">I9799*(K9799-J9799)</f>
        <v>65450</v>
      </c>
      <c r="P9799" s="15" t="n">
        <f aca="false">K9799-J9799</f>
        <v>275</v>
      </c>
      <c r="Q9799" s="0" t="str">
        <f aca="false">IF(G9799=0,"Out of stock",IF(G9799&lt;H9799,"Understocked",IF(G9799&gt;Summary!$B$6*H9799,"Overstocked","Healthy")))</f>
        <v>Understocked</v>
      </c>
      <c r="R9799" s="0" t="str">
        <f aca="false">IF(I9799&gt;=Summary!$B$7,"Fast",IF(I9799&lt;Summary!$B$8,"Slow","Medium"))</f>
        <v>Fast</v>
      </c>
      <c r="S9799" s="15" t="n">
        <f aca="false">IF(M9799&gt;Summary!$B$5,1,0)</f>
        <v>0</v>
      </c>
      <c r="T9799" s="16" t="n">
        <f aca="false">IF(Q9799="Overstocked",(G9799-Summary!$B$6*H9799)*J9799,0)</f>
        <v>0</v>
      </c>
    </row>
    <row r="9800" customFormat="false" ht="15" hidden="false" customHeight="false" outlineLevel="0" collapsed="false">
      <c r="A9800" s="0" t="s">
        <v>9898</v>
      </c>
      <c r="B9800" s="0" t="s">
        <v>77</v>
      </c>
      <c r="C9800" s="0" t="s">
        <v>85</v>
      </c>
      <c r="D9800" s="0" t="s">
        <v>90</v>
      </c>
      <c r="E9800" s="14" t="n">
        <v>45524</v>
      </c>
      <c r="F9800" s="14" t="n">
        <v>45526</v>
      </c>
      <c r="G9800" s="0" t="n">
        <v>61</v>
      </c>
      <c r="H9800" s="0" t="n">
        <v>124</v>
      </c>
      <c r="I9800" s="0" t="n">
        <v>273</v>
      </c>
      <c r="J9800" s="0" t="n">
        <v>1149</v>
      </c>
      <c r="K9800" s="0" t="n">
        <v>1249</v>
      </c>
      <c r="L9800" s="15" t="s">
        <v>97</v>
      </c>
      <c r="M9800" s="0" t="n">
        <v>2</v>
      </c>
      <c r="N9800" s="16" t="n">
        <f aca="false">I9800*K9800</f>
        <v>340977</v>
      </c>
      <c r="O9800" s="16" t="n">
        <f aca="false">I9800*(K9800-J9800)</f>
        <v>27300</v>
      </c>
      <c r="P9800" s="15" t="n">
        <f aca="false">K9800-J9800</f>
        <v>100</v>
      </c>
      <c r="Q9800" s="0" t="str">
        <f aca="false">IF(G9800=0,"Out of stock",IF(G9800&lt;H9800,"Understocked",IF(G9800&gt;Summary!$B$6*H9800,"Overstocked","Healthy")))</f>
        <v>Understocked</v>
      </c>
      <c r="R9800" s="0" t="str">
        <f aca="false">IF(I9800&gt;=Summary!$B$7,"Fast",IF(I9800&lt;Summary!$B$8,"Slow","Medium"))</f>
        <v>Fast</v>
      </c>
      <c r="S9800" s="15" t="n">
        <f aca="false">IF(M9800&gt;Summary!$B$5,1,0)</f>
        <v>0</v>
      </c>
      <c r="T9800" s="16" t="n">
        <f aca="false">IF(Q9800="Overstocked",(G9800-Summary!$B$6*H9800)*J9800,0)</f>
        <v>0</v>
      </c>
    </row>
    <row r="9801" customFormat="false" ht="15" hidden="false" customHeight="false" outlineLevel="0" collapsed="false">
      <c r="A9801" s="0" t="s">
        <v>9899</v>
      </c>
      <c r="B9801" s="0" t="s">
        <v>77</v>
      </c>
      <c r="C9801" s="0" t="s">
        <v>85</v>
      </c>
      <c r="D9801" s="0" t="s">
        <v>79</v>
      </c>
      <c r="E9801" s="14" t="n">
        <v>45443</v>
      </c>
      <c r="F9801" s="14" t="n">
        <v>45450</v>
      </c>
      <c r="G9801" s="0" t="n">
        <v>399</v>
      </c>
      <c r="H9801" s="0" t="n">
        <v>102</v>
      </c>
      <c r="I9801" s="0" t="n">
        <v>235</v>
      </c>
      <c r="J9801" s="0" t="n">
        <v>252</v>
      </c>
      <c r="K9801" s="0" t="n">
        <v>685</v>
      </c>
      <c r="L9801" s="15" t="s">
        <v>87</v>
      </c>
      <c r="M9801" s="0" t="n">
        <v>7</v>
      </c>
      <c r="N9801" s="16" t="n">
        <f aca="false">I9801*K9801</f>
        <v>160975</v>
      </c>
      <c r="O9801" s="16" t="n">
        <f aca="false">I9801*(K9801-J9801)</f>
        <v>101755</v>
      </c>
      <c r="P9801" s="15" t="n">
        <f aca="false">K9801-J9801</f>
        <v>433</v>
      </c>
      <c r="Q9801" s="0" t="str">
        <f aca="false">IF(G9801=0,"Out of stock",IF(G9801&lt;H9801,"Understocked",IF(G9801&gt;Summary!$B$6*H9801,"Overstocked","Healthy")))</f>
        <v>Healthy</v>
      </c>
      <c r="R9801" s="0" t="str">
        <f aca="false">IF(I9801&gt;=Summary!$B$7,"Fast",IF(I9801&lt;Summary!$B$8,"Slow","Medium"))</f>
        <v>Fast</v>
      </c>
      <c r="S9801" s="15" t="n">
        <f aca="false">IF(M9801&gt;Summary!$B$5,1,0)</f>
        <v>0</v>
      </c>
      <c r="T9801" s="16" t="n">
        <f aca="false">IF(Q9801="Overstocked",(G9801-Summary!$B$6*H9801)*J9801,0)</f>
        <v>0</v>
      </c>
    </row>
    <row r="9802" customFormat="false" ht="15" hidden="false" customHeight="false" outlineLevel="0" collapsed="false">
      <c r="A9802" s="0" t="s">
        <v>9900</v>
      </c>
      <c r="B9802" s="0" t="s">
        <v>123</v>
      </c>
      <c r="C9802" s="0" t="s">
        <v>104</v>
      </c>
      <c r="D9802" s="0" t="s">
        <v>86</v>
      </c>
      <c r="E9802" s="14" t="n">
        <v>45072</v>
      </c>
      <c r="F9802" s="14" t="n">
        <v>45080</v>
      </c>
      <c r="G9802" s="0" t="n">
        <v>279</v>
      </c>
      <c r="H9802" s="0" t="n">
        <v>100</v>
      </c>
      <c r="I9802" s="0" t="n">
        <v>139</v>
      </c>
      <c r="J9802" s="0" t="n">
        <v>794</v>
      </c>
      <c r="K9802" s="0" t="n">
        <v>1212</v>
      </c>
      <c r="L9802" s="15" t="s">
        <v>80</v>
      </c>
      <c r="M9802" s="0" t="n">
        <v>8</v>
      </c>
      <c r="N9802" s="16" t="n">
        <f aca="false">I9802*K9802</f>
        <v>168468</v>
      </c>
      <c r="O9802" s="16" t="n">
        <f aca="false">I9802*(K9802-J9802)</f>
        <v>58102</v>
      </c>
      <c r="P9802" s="15" t="n">
        <f aca="false">K9802-J9802</f>
        <v>418</v>
      </c>
      <c r="Q9802" s="0" t="str">
        <f aca="false">IF(G9802=0,"Out of stock",IF(G9802&lt;H9802,"Understocked",IF(G9802&gt;Summary!$B$6*H9802,"Overstocked","Healthy")))</f>
        <v>Healthy</v>
      </c>
      <c r="R9802" s="0" t="str">
        <f aca="false">IF(I9802&gt;=Summary!$B$7,"Fast",IF(I9802&lt;Summary!$B$8,"Slow","Medium"))</f>
        <v>Medium</v>
      </c>
      <c r="S9802" s="15" t="n">
        <f aca="false">IF(M9802&gt;Summary!$B$5,1,0)</f>
        <v>1</v>
      </c>
      <c r="T9802" s="16" t="n">
        <f aca="false">IF(Q9802="Overstocked",(G9802-Summary!$B$6*H9802)*J9802,0)</f>
        <v>0</v>
      </c>
    </row>
    <row r="9803" customFormat="false" ht="15" hidden="false" customHeight="false" outlineLevel="0" collapsed="false">
      <c r="A9803" s="0" t="s">
        <v>9901</v>
      </c>
      <c r="B9803" s="0" t="s">
        <v>77</v>
      </c>
      <c r="C9803" s="0" t="s">
        <v>104</v>
      </c>
      <c r="D9803" s="0" t="s">
        <v>92</v>
      </c>
      <c r="E9803" s="14" t="n">
        <v>45253</v>
      </c>
      <c r="F9803" s="14" t="n">
        <v>45261</v>
      </c>
      <c r="G9803" s="0" t="n">
        <v>125</v>
      </c>
      <c r="H9803" s="0" t="n">
        <v>101</v>
      </c>
      <c r="I9803" s="0" t="n">
        <v>140</v>
      </c>
      <c r="J9803" s="0" t="n">
        <v>1994</v>
      </c>
      <c r="K9803" s="0" t="n">
        <v>2074</v>
      </c>
      <c r="L9803" s="15" t="s">
        <v>97</v>
      </c>
      <c r="M9803" s="0" t="n">
        <v>8</v>
      </c>
      <c r="N9803" s="16" t="n">
        <f aca="false">I9803*K9803</f>
        <v>290360</v>
      </c>
      <c r="O9803" s="16" t="n">
        <f aca="false">I9803*(K9803-J9803)</f>
        <v>11200</v>
      </c>
      <c r="P9803" s="15" t="n">
        <f aca="false">K9803-J9803</f>
        <v>80</v>
      </c>
      <c r="Q9803" s="0" t="str">
        <f aca="false">IF(G9803=0,"Out of stock",IF(G9803&lt;H9803,"Understocked",IF(G9803&gt;Summary!$B$6*H9803,"Overstocked","Healthy")))</f>
        <v>Healthy</v>
      </c>
      <c r="R9803" s="0" t="str">
        <f aca="false">IF(I9803&gt;=Summary!$B$7,"Fast",IF(I9803&lt;Summary!$B$8,"Slow","Medium"))</f>
        <v>Medium</v>
      </c>
      <c r="S9803" s="15" t="n">
        <f aca="false">IF(M9803&gt;Summary!$B$5,1,0)</f>
        <v>1</v>
      </c>
      <c r="T9803" s="16" t="n">
        <f aca="false">IF(Q9803="Overstocked",(G9803-Summary!$B$6*H9803)*J9803,0)</f>
        <v>0</v>
      </c>
    </row>
    <row r="9804" customFormat="false" ht="15" hidden="false" customHeight="false" outlineLevel="0" collapsed="false">
      <c r="A9804" s="0" t="s">
        <v>9902</v>
      </c>
      <c r="B9804" s="0" t="s">
        <v>101</v>
      </c>
      <c r="C9804" s="0" t="s">
        <v>104</v>
      </c>
      <c r="D9804" s="0" t="s">
        <v>79</v>
      </c>
      <c r="E9804" s="14" t="n">
        <v>45549</v>
      </c>
      <c r="F9804" s="14" t="n">
        <v>45551</v>
      </c>
      <c r="G9804" s="0" t="n">
        <v>10</v>
      </c>
      <c r="H9804" s="0" t="n">
        <v>142</v>
      </c>
      <c r="I9804" s="0" t="n">
        <v>216</v>
      </c>
      <c r="J9804" s="0" t="n">
        <v>1849</v>
      </c>
      <c r="K9804" s="0" t="n">
        <v>2090</v>
      </c>
      <c r="L9804" s="15" t="s">
        <v>87</v>
      </c>
      <c r="M9804" s="0" t="n">
        <v>2</v>
      </c>
      <c r="N9804" s="16" t="n">
        <f aca="false">I9804*K9804</f>
        <v>451440</v>
      </c>
      <c r="O9804" s="16" t="n">
        <f aca="false">I9804*(K9804-J9804)</f>
        <v>52056</v>
      </c>
      <c r="P9804" s="15" t="n">
        <f aca="false">K9804-J9804</f>
        <v>241</v>
      </c>
      <c r="Q9804" s="0" t="str">
        <f aca="false">IF(G9804=0,"Out of stock",IF(G9804&lt;H9804,"Understocked",IF(G9804&gt;Summary!$B$6*H9804,"Overstocked","Healthy")))</f>
        <v>Understocked</v>
      </c>
      <c r="R9804" s="0" t="str">
        <f aca="false">IF(I9804&gt;=Summary!$B$7,"Fast",IF(I9804&lt;Summary!$B$8,"Slow","Medium"))</f>
        <v>Fast</v>
      </c>
      <c r="S9804" s="15" t="n">
        <f aca="false">IF(M9804&gt;Summary!$B$5,1,0)</f>
        <v>0</v>
      </c>
      <c r="T9804" s="16" t="n">
        <f aca="false">IF(Q9804="Overstocked",(G9804-Summary!$B$6*H9804)*J9804,0)</f>
        <v>0</v>
      </c>
    </row>
    <row r="9805" customFormat="false" ht="15" hidden="false" customHeight="false" outlineLevel="0" collapsed="false">
      <c r="A9805" s="0" t="s">
        <v>9903</v>
      </c>
      <c r="B9805" s="0" t="s">
        <v>101</v>
      </c>
      <c r="C9805" s="0" t="s">
        <v>96</v>
      </c>
      <c r="D9805" s="0" t="s">
        <v>79</v>
      </c>
      <c r="E9805" s="14" t="n">
        <v>45009</v>
      </c>
      <c r="F9805" s="14" t="n">
        <v>45011</v>
      </c>
      <c r="G9805" s="0" t="n">
        <v>210</v>
      </c>
      <c r="H9805" s="0" t="n">
        <v>59</v>
      </c>
      <c r="I9805" s="0" t="n">
        <v>283</v>
      </c>
      <c r="J9805" s="0" t="n">
        <v>906</v>
      </c>
      <c r="K9805" s="0" t="n">
        <v>1235</v>
      </c>
      <c r="L9805" s="15" t="s">
        <v>93</v>
      </c>
      <c r="M9805" s="0" t="n">
        <v>2</v>
      </c>
      <c r="N9805" s="16" t="n">
        <f aca="false">I9805*K9805</f>
        <v>349505</v>
      </c>
      <c r="O9805" s="16" t="n">
        <f aca="false">I9805*(K9805-J9805)</f>
        <v>93107</v>
      </c>
      <c r="P9805" s="15" t="n">
        <f aca="false">K9805-J9805</f>
        <v>329</v>
      </c>
      <c r="Q9805" s="0" t="str">
        <f aca="false">IF(G9805=0,"Out of stock",IF(G9805&lt;H9805,"Understocked",IF(G9805&gt;Summary!$B$6*H9805,"Overstocked","Healthy")))</f>
        <v>Healthy</v>
      </c>
      <c r="R9805" s="0" t="str">
        <f aca="false">IF(I9805&gt;=Summary!$B$7,"Fast",IF(I9805&lt;Summary!$B$8,"Slow","Medium"))</f>
        <v>Fast</v>
      </c>
      <c r="S9805" s="15" t="n">
        <f aca="false">IF(M9805&gt;Summary!$B$5,1,0)</f>
        <v>0</v>
      </c>
      <c r="T9805" s="16" t="n">
        <f aca="false">IF(Q9805="Overstocked",(G9805-Summary!$B$6*H9805)*J9805,0)</f>
        <v>0</v>
      </c>
    </row>
    <row r="9806" customFormat="false" ht="15" hidden="false" customHeight="false" outlineLevel="0" collapsed="false">
      <c r="A9806" s="0" t="s">
        <v>9904</v>
      </c>
      <c r="B9806" s="0" t="s">
        <v>84</v>
      </c>
      <c r="C9806" s="0" t="s">
        <v>96</v>
      </c>
      <c r="D9806" s="0" t="s">
        <v>79</v>
      </c>
      <c r="E9806" s="14" t="n">
        <v>44975</v>
      </c>
      <c r="F9806" s="14" t="n">
        <v>44985</v>
      </c>
      <c r="G9806" s="0" t="n">
        <v>486</v>
      </c>
      <c r="H9806" s="0" t="n">
        <v>50</v>
      </c>
      <c r="I9806" s="0" t="n">
        <v>246</v>
      </c>
      <c r="J9806" s="0" t="n">
        <v>1356</v>
      </c>
      <c r="K9806" s="0" t="n">
        <v>1527</v>
      </c>
      <c r="L9806" s="15" t="s">
        <v>82</v>
      </c>
      <c r="M9806" s="0" t="n">
        <v>10</v>
      </c>
      <c r="N9806" s="16" t="n">
        <f aca="false">I9806*K9806</f>
        <v>375642</v>
      </c>
      <c r="O9806" s="16" t="n">
        <f aca="false">I9806*(K9806-J9806)</f>
        <v>42066</v>
      </c>
      <c r="P9806" s="15" t="n">
        <f aca="false">K9806-J9806</f>
        <v>171</v>
      </c>
      <c r="Q9806" s="0" t="str">
        <f aca="false">IF(G9806=0,"Out of stock",IF(G9806&lt;H9806,"Understocked",IF(G9806&gt;Summary!$B$6*H9806,"Overstocked","Healthy")))</f>
        <v>Overstocked</v>
      </c>
      <c r="R9806" s="0" t="str">
        <f aca="false">IF(I9806&gt;=Summary!$B$7,"Fast",IF(I9806&lt;Summary!$B$8,"Slow","Medium"))</f>
        <v>Fast</v>
      </c>
      <c r="S9806" s="15" t="n">
        <f aca="false">IF(M9806&gt;Summary!$B$5,1,0)</f>
        <v>1</v>
      </c>
      <c r="T9806" s="16" t="n">
        <f aca="false">IF(Q9806="Overstocked",(G9806-Summary!$B$6*H9806)*J9806,0)</f>
        <v>387816</v>
      </c>
    </row>
    <row r="9807" customFormat="false" ht="15" hidden="false" customHeight="false" outlineLevel="0" collapsed="false">
      <c r="A9807" s="0" t="s">
        <v>9905</v>
      </c>
      <c r="B9807" s="0" t="s">
        <v>95</v>
      </c>
      <c r="C9807" s="0" t="s">
        <v>104</v>
      </c>
      <c r="D9807" s="0" t="s">
        <v>79</v>
      </c>
      <c r="E9807" s="14" t="n">
        <v>45068</v>
      </c>
      <c r="F9807" s="14" t="n">
        <v>45073</v>
      </c>
      <c r="G9807" s="0" t="n">
        <v>387</v>
      </c>
      <c r="H9807" s="0" t="n">
        <v>53</v>
      </c>
      <c r="I9807" s="0" t="n">
        <v>67</v>
      </c>
      <c r="J9807" s="0" t="n">
        <v>655</v>
      </c>
      <c r="K9807" s="0" t="n">
        <v>815</v>
      </c>
      <c r="L9807" s="15" t="s">
        <v>97</v>
      </c>
      <c r="M9807" s="0" t="n">
        <v>5</v>
      </c>
      <c r="N9807" s="16" t="n">
        <f aca="false">I9807*K9807</f>
        <v>54605</v>
      </c>
      <c r="O9807" s="16" t="n">
        <f aca="false">I9807*(K9807-J9807)</f>
        <v>10720</v>
      </c>
      <c r="P9807" s="15" t="n">
        <f aca="false">K9807-J9807</f>
        <v>160</v>
      </c>
      <c r="Q9807" s="0" t="str">
        <f aca="false">IF(G9807=0,"Out of stock",IF(G9807&lt;H9807,"Understocked",IF(G9807&gt;Summary!$B$6*H9807,"Overstocked","Healthy")))</f>
        <v>Overstocked</v>
      </c>
      <c r="R9807" s="0" t="str">
        <f aca="false">IF(I9807&gt;=Summary!$B$7,"Fast",IF(I9807&lt;Summary!$B$8,"Slow","Medium"))</f>
        <v>Slow</v>
      </c>
      <c r="S9807" s="15" t="n">
        <f aca="false">IF(M9807&gt;Summary!$B$5,1,0)</f>
        <v>0</v>
      </c>
      <c r="T9807" s="16" t="n">
        <f aca="false">IF(Q9807="Overstocked",(G9807-Summary!$B$6*H9807)*J9807,0)</f>
        <v>114625</v>
      </c>
    </row>
    <row r="9808" customFormat="false" ht="15" hidden="false" customHeight="false" outlineLevel="0" collapsed="false">
      <c r="A9808" s="0" t="s">
        <v>9906</v>
      </c>
      <c r="B9808" s="0" t="s">
        <v>115</v>
      </c>
      <c r="C9808" s="0" t="s">
        <v>96</v>
      </c>
      <c r="D9808" s="0" t="s">
        <v>90</v>
      </c>
      <c r="E9808" s="14" t="n">
        <v>45082</v>
      </c>
      <c r="F9808" s="14" t="n">
        <v>45085</v>
      </c>
      <c r="G9808" s="0" t="n">
        <v>42</v>
      </c>
      <c r="H9808" s="0" t="n">
        <v>139</v>
      </c>
      <c r="I9808" s="0" t="n">
        <v>219</v>
      </c>
      <c r="J9808" s="0" t="n">
        <v>857</v>
      </c>
      <c r="K9808" s="0" t="n">
        <v>1098</v>
      </c>
      <c r="L9808" s="15" t="s">
        <v>82</v>
      </c>
      <c r="M9808" s="0" t="n">
        <v>3</v>
      </c>
      <c r="N9808" s="16" t="n">
        <f aca="false">I9808*K9808</f>
        <v>240462</v>
      </c>
      <c r="O9808" s="16" t="n">
        <f aca="false">I9808*(K9808-J9808)</f>
        <v>52779</v>
      </c>
      <c r="P9808" s="15" t="n">
        <f aca="false">K9808-J9808</f>
        <v>241</v>
      </c>
      <c r="Q9808" s="0" t="str">
        <f aca="false">IF(G9808=0,"Out of stock",IF(G9808&lt;H9808,"Understocked",IF(G9808&gt;Summary!$B$6*H9808,"Overstocked","Healthy")))</f>
        <v>Understocked</v>
      </c>
      <c r="R9808" s="0" t="str">
        <f aca="false">IF(I9808&gt;=Summary!$B$7,"Fast",IF(I9808&lt;Summary!$B$8,"Slow","Medium"))</f>
        <v>Fast</v>
      </c>
      <c r="S9808" s="15" t="n">
        <f aca="false">IF(M9808&gt;Summary!$B$5,1,0)</f>
        <v>0</v>
      </c>
      <c r="T9808" s="16" t="n">
        <f aca="false">IF(Q9808="Overstocked",(G9808-Summary!$B$6*H9808)*J9808,0)</f>
        <v>0</v>
      </c>
    </row>
    <row r="9809" customFormat="false" ht="15" hidden="false" customHeight="false" outlineLevel="0" collapsed="false">
      <c r="A9809" s="0" t="s">
        <v>9907</v>
      </c>
      <c r="B9809" s="0" t="s">
        <v>113</v>
      </c>
      <c r="C9809" s="0" t="s">
        <v>96</v>
      </c>
      <c r="D9809" s="0" t="s">
        <v>86</v>
      </c>
      <c r="E9809" s="14" t="n">
        <v>45020</v>
      </c>
      <c r="F9809" s="14" t="n">
        <v>45021</v>
      </c>
      <c r="G9809" s="0" t="n">
        <v>351</v>
      </c>
      <c r="H9809" s="0" t="n">
        <v>86</v>
      </c>
      <c r="I9809" s="0" t="n">
        <v>93</v>
      </c>
      <c r="J9809" s="0" t="n">
        <v>1680</v>
      </c>
      <c r="K9809" s="0" t="n">
        <v>2152</v>
      </c>
      <c r="L9809" s="15" t="s">
        <v>97</v>
      </c>
      <c r="M9809" s="0" t="n">
        <v>1</v>
      </c>
      <c r="N9809" s="16" t="n">
        <f aca="false">I9809*K9809</f>
        <v>200136</v>
      </c>
      <c r="O9809" s="16" t="n">
        <f aca="false">I9809*(K9809-J9809)</f>
        <v>43896</v>
      </c>
      <c r="P9809" s="15" t="n">
        <f aca="false">K9809-J9809</f>
        <v>472</v>
      </c>
      <c r="Q9809" s="0" t="str">
        <f aca="false">IF(G9809=0,"Out of stock",IF(G9809&lt;H9809,"Understocked",IF(G9809&gt;Summary!$B$6*H9809,"Overstocked","Healthy")))</f>
        <v>Overstocked</v>
      </c>
      <c r="R9809" s="0" t="str">
        <f aca="false">IF(I9809&gt;=Summary!$B$7,"Fast",IF(I9809&lt;Summary!$B$8,"Slow","Medium"))</f>
        <v>Slow</v>
      </c>
      <c r="S9809" s="15" t="n">
        <f aca="false">IF(M9809&gt;Summary!$B$5,1,0)</f>
        <v>0</v>
      </c>
      <c r="T9809" s="16" t="n">
        <f aca="false">IF(Q9809="Overstocked",(G9809-Summary!$B$6*H9809)*J9809,0)</f>
        <v>11760</v>
      </c>
    </row>
    <row r="9810" customFormat="false" ht="15" hidden="false" customHeight="false" outlineLevel="0" collapsed="false">
      <c r="A9810" s="0" t="s">
        <v>9908</v>
      </c>
      <c r="B9810" s="0" t="s">
        <v>113</v>
      </c>
      <c r="C9810" s="0" t="s">
        <v>85</v>
      </c>
      <c r="D9810" s="0" t="s">
        <v>86</v>
      </c>
      <c r="E9810" s="14" t="n">
        <v>45523</v>
      </c>
      <c r="F9810" s="14" t="n">
        <v>45528</v>
      </c>
      <c r="G9810" s="0" t="n">
        <v>399</v>
      </c>
      <c r="H9810" s="0" t="n">
        <v>87</v>
      </c>
      <c r="I9810" s="0" t="n">
        <v>90</v>
      </c>
      <c r="J9810" s="0" t="n">
        <v>1053</v>
      </c>
      <c r="K9810" s="0" t="n">
        <v>1369</v>
      </c>
      <c r="L9810" s="15" t="s">
        <v>97</v>
      </c>
      <c r="M9810" s="0" t="n">
        <v>5</v>
      </c>
      <c r="N9810" s="16" t="n">
        <f aca="false">I9810*K9810</f>
        <v>123210</v>
      </c>
      <c r="O9810" s="16" t="n">
        <f aca="false">I9810*(K9810-J9810)</f>
        <v>28440</v>
      </c>
      <c r="P9810" s="15" t="n">
        <f aca="false">K9810-J9810</f>
        <v>316</v>
      </c>
      <c r="Q9810" s="0" t="str">
        <f aca="false">IF(G9810=0,"Out of stock",IF(G9810&lt;H9810,"Understocked",IF(G9810&gt;Summary!$B$6*H9810,"Overstocked","Healthy")))</f>
        <v>Overstocked</v>
      </c>
      <c r="R9810" s="0" t="str">
        <f aca="false">IF(I9810&gt;=Summary!$B$7,"Fast",IF(I9810&lt;Summary!$B$8,"Slow","Medium"))</f>
        <v>Slow</v>
      </c>
      <c r="S9810" s="15" t="n">
        <f aca="false">IF(M9810&gt;Summary!$B$5,1,0)</f>
        <v>0</v>
      </c>
      <c r="T9810" s="16" t="n">
        <f aca="false">IF(Q9810="Overstocked",(G9810-Summary!$B$6*H9810)*J9810,0)</f>
        <v>53703</v>
      </c>
    </row>
    <row r="9811" customFormat="false" ht="15" hidden="false" customHeight="false" outlineLevel="0" collapsed="false">
      <c r="A9811" s="0" t="s">
        <v>9909</v>
      </c>
      <c r="B9811" s="0" t="s">
        <v>115</v>
      </c>
      <c r="C9811" s="0" t="s">
        <v>85</v>
      </c>
      <c r="D9811" s="0" t="s">
        <v>86</v>
      </c>
      <c r="E9811" s="14" t="n">
        <v>45587</v>
      </c>
      <c r="F9811" s="14" t="n">
        <v>45592</v>
      </c>
      <c r="G9811" s="0" t="n">
        <v>448</v>
      </c>
      <c r="H9811" s="0" t="n">
        <v>85</v>
      </c>
      <c r="I9811" s="0" t="n">
        <v>92</v>
      </c>
      <c r="J9811" s="0" t="n">
        <v>652</v>
      </c>
      <c r="K9811" s="0" t="n">
        <v>853</v>
      </c>
      <c r="L9811" s="15" t="s">
        <v>80</v>
      </c>
      <c r="M9811" s="0" t="n">
        <v>5</v>
      </c>
      <c r="N9811" s="16" t="n">
        <f aca="false">I9811*K9811</f>
        <v>78476</v>
      </c>
      <c r="O9811" s="16" t="n">
        <f aca="false">I9811*(K9811-J9811)</f>
        <v>18492</v>
      </c>
      <c r="P9811" s="15" t="n">
        <f aca="false">K9811-J9811</f>
        <v>201</v>
      </c>
      <c r="Q9811" s="0" t="str">
        <f aca="false">IF(G9811=0,"Out of stock",IF(G9811&lt;H9811,"Understocked",IF(G9811&gt;Summary!$B$6*H9811,"Overstocked","Healthy")))</f>
        <v>Overstocked</v>
      </c>
      <c r="R9811" s="0" t="str">
        <f aca="false">IF(I9811&gt;=Summary!$B$7,"Fast",IF(I9811&lt;Summary!$B$8,"Slow","Medium"))</f>
        <v>Slow</v>
      </c>
      <c r="S9811" s="15" t="n">
        <f aca="false">IF(M9811&gt;Summary!$B$5,1,0)</f>
        <v>0</v>
      </c>
      <c r="T9811" s="16" t="n">
        <f aca="false">IF(Q9811="Overstocked",(G9811-Summary!$B$6*H9811)*J9811,0)</f>
        <v>70416</v>
      </c>
    </row>
    <row r="9812" customFormat="false" ht="15" hidden="false" customHeight="false" outlineLevel="0" collapsed="false">
      <c r="A9812" s="0" t="s">
        <v>9910</v>
      </c>
      <c r="B9812" s="0" t="s">
        <v>89</v>
      </c>
      <c r="C9812" s="0" t="s">
        <v>85</v>
      </c>
      <c r="D9812" s="0" t="s">
        <v>79</v>
      </c>
      <c r="E9812" s="14" t="n">
        <v>45608</v>
      </c>
      <c r="F9812" s="14" t="n">
        <v>45615</v>
      </c>
      <c r="G9812" s="0" t="n">
        <v>184</v>
      </c>
      <c r="H9812" s="0" t="n">
        <v>70</v>
      </c>
      <c r="I9812" s="0" t="n">
        <v>263</v>
      </c>
      <c r="J9812" s="0" t="n">
        <v>1465</v>
      </c>
      <c r="K9812" s="0" t="n">
        <v>1551</v>
      </c>
      <c r="L9812" s="15" t="s">
        <v>93</v>
      </c>
      <c r="M9812" s="0" t="n">
        <v>7</v>
      </c>
      <c r="N9812" s="16" t="n">
        <f aca="false">I9812*K9812</f>
        <v>407913</v>
      </c>
      <c r="O9812" s="16" t="n">
        <f aca="false">I9812*(K9812-J9812)</f>
        <v>22618</v>
      </c>
      <c r="P9812" s="15" t="n">
        <f aca="false">K9812-J9812</f>
        <v>86</v>
      </c>
      <c r="Q9812" s="0" t="str">
        <f aca="false">IF(G9812=0,"Out of stock",IF(G9812&lt;H9812,"Understocked",IF(G9812&gt;Summary!$B$6*H9812,"Overstocked","Healthy")))</f>
        <v>Healthy</v>
      </c>
      <c r="R9812" s="0" t="str">
        <f aca="false">IF(I9812&gt;=Summary!$B$7,"Fast",IF(I9812&lt;Summary!$B$8,"Slow","Medium"))</f>
        <v>Fast</v>
      </c>
      <c r="S9812" s="15" t="n">
        <f aca="false">IF(M9812&gt;Summary!$B$5,1,0)</f>
        <v>0</v>
      </c>
      <c r="T9812" s="16" t="n">
        <f aca="false">IF(Q9812="Overstocked",(G9812-Summary!$B$6*H9812)*J9812,0)</f>
        <v>0</v>
      </c>
    </row>
    <row r="9813" customFormat="false" ht="15" hidden="false" customHeight="false" outlineLevel="0" collapsed="false">
      <c r="A9813" s="0" t="s">
        <v>9911</v>
      </c>
      <c r="B9813" s="0" t="s">
        <v>111</v>
      </c>
      <c r="C9813" s="0" t="s">
        <v>104</v>
      </c>
      <c r="D9813" s="0" t="s">
        <v>79</v>
      </c>
      <c r="E9813" s="14" t="n">
        <v>44952</v>
      </c>
      <c r="F9813" s="14" t="n">
        <v>44957</v>
      </c>
      <c r="G9813" s="0" t="n">
        <v>265</v>
      </c>
      <c r="H9813" s="0" t="n">
        <v>143</v>
      </c>
      <c r="I9813" s="0" t="n">
        <v>134</v>
      </c>
      <c r="J9813" s="0" t="n">
        <v>910</v>
      </c>
      <c r="K9813" s="0" t="n">
        <v>1175</v>
      </c>
      <c r="L9813" s="15" t="s">
        <v>97</v>
      </c>
      <c r="M9813" s="0" t="n">
        <v>5</v>
      </c>
      <c r="N9813" s="16" t="n">
        <f aca="false">I9813*K9813</f>
        <v>157450</v>
      </c>
      <c r="O9813" s="16" t="n">
        <f aca="false">I9813*(K9813-J9813)</f>
        <v>35510</v>
      </c>
      <c r="P9813" s="15" t="n">
        <f aca="false">K9813-J9813</f>
        <v>265</v>
      </c>
      <c r="Q9813" s="0" t="str">
        <f aca="false">IF(G9813=0,"Out of stock",IF(G9813&lt;H9813,"Understocked",IF(G9813&gt;Summary!$B$6*H9813,"Overstocked","Healthy")))</f>
        <v>Healthy</v>
      </c>
      <c r="R9813" s="0" t="str">
        <f aca="false">IF(I9813&gt;=Summary!$B$7,"Fast",IF(I9813&lt;Summary!$B$8,"Slow","Medium"))</f>
        <v>Medium</v>
      </c>
      <c r="S9813" s="15" t="n">
        <f aca="false">IF(M9813&gt;Summary!$B$5,1,0)</f>
        <v>0</v>
      </c>
      <c r="T9813" s="16" t="n">
        <f aca="false">IF(Q9813="Overstocked",(G9813-Summary!$B$6*H9813)*J9813,0)</f>
        <v>0</v>
      </c>
    </row>
    <row r="9814" customFormat="false" ht="15" hidden="false" customHeight="false" outlineLevel="0" collapsed="false">
      <c r="A9814" s="0" t="s">
        <v>9912</v>
      </c>
      <c r="B9814" s="0" t="s">
        <v>123</v>
      </c>
      <c r="C9814" s="0" t="s">
        <v>85</v>
      </c>
      <c r="D9814" s="0" t="s">
        <v>102</v>
      </c>
      <c r="E9814" s="14" t="n">
        <v>45279</v>
      </c>
      <c r="F9814" s="14" t="n">
        <v>45283</v>
      </c>
      <c r="G9814" s="0" t="n">
        <v>178</v>
      </c>
      <c r="H9814" s="0" t="n">
        <v>69</v>
      </c>
      <c r="I9814" s="0" t="n">
        <v>8</v>
      </c>
      <c r="J9814" s="0" t="n">
        <v>1068</v>
      </c>
      <c r="K9814" s="0" t="n">
        <v>1265</v>
      </c>
      <c r="L9814" s="15" t="s">
        <v>82</v>
      </c>
      <c r="M9814" s="0" t="n">
        <v>4</v>
      </c>
      <c r="N9814" s="16" t="n">
        <f aca="false">I9814*K9814</f>
        <v>10120</v>
      </c>
      <c r="O9814" s="16" t="n">
        <f aca="false">I9814*(K9814-J9814)</f>
        <v>1576</v>
      </c>
      <c r="P9814" s="15" t="n">
        <f aca="false">K9814-J9814</f>
        <v>197</v>
      </c>
      <c r="Q9814" s="0" t="str">
        <f aca="false">IF(G9814=0,"Out of stock",IF(G9814&lt;H9814,"Understocked",IF(G9814&gt;Summary!$B$6*H9814,"Overstocked","Healthy")))</f>
        <v>Healthy</v>
      </c>
      <c r="R9814" s="0" t="str">
        <f aca="false">IF(I9814&gt;=Summary!$B$7,"Fast",IF(I9814&lt;Summary!$B$8,"Slow","Medium"))</f>
        <v>Slow</v>
      </c>
      <c r="S9814" s="15" t="n">
        <f aca="false">IF(M9814&gt;Summary!$B$5,1,0)</f>
        <v>0</v>
      </c>
      <c r="T9814" s="16" t="n">
        <f aca="false">IF(Q9814="Overstocked",(G9814-Summary!$B$6*H9814)*J9814,0)</f>
        <v>0</v>
      </c>
    </row>
    <row r="9815" customFormat="false" ht="15" hidden="false" customHeight="false" outlineLevel="0" collapsed="false">
      <c r="A9815" s="0" t="s">
        <v>9913</v>
      </c>
      <c r="B9815" s="0" t="s">
        <v>115</v>
      </c>
      <c r="C9815" s="0" t="s">
        <v>85</v>
      </c>
      <c r="D9815" s="0" t="s">
        <v>86</v>
      </c>
      <c r="E9815" s="14" t="n">
        <v>45656</v>
      </c>
      <c r="F9815" s="14" t="n">
        <v>45665</v>
      </c>
      <c r="G9815" s="0" t="n">
        <v>216</v>
      </c>
      <c r="H9815" s="0" t="n">
        <v>77</v>
      </c>
      <c r="I9815" s="0" t="n">
        <v>26</v>
      </c>
      <c r="J9815" s="0" t="n">
        <v>214</v>
      </c>
      <c r="K9815" s="0" t="n">
        <v>534</v>
      </c>
      <c r="L9815" s="15" t="s">
        <v>82</v>
      </c>
      <c r="M9815" s="0" t="n">
        <v>9</v>
      </c>
      <c r="N9815" s="16" t="n">
        <f aca="false">I9815*K9815</f>
        <v>13884</v>
      </c>
      <c r="O9815" s="16" t="n">
        <f aca="false">I9815*(K9815-J9815)</f>
        <v>8320</v>
      </c>
      <c r="P9815" s="15" t="n">
        <f aca="false">K9815-J9815</f>
        <v>320</v>
      </c>
      <c r="Q9815" s="0" t="str">
        <f aca="false">IF(G9815=0,"Out of stock",IF(G9815&lt;H9815,"Understocked",IF(G9815&gt;Summary!$B$6*H9815,"Overstocked","Healthy")))</f>
        <v>Healthy</v>
      </c>
      <c r="R9815" s="0" t="str">
        <f aca="false">IF(I9815&gt;=Summary!$B$7,"Fast",IF(I9815&lt;Summary!$B$8,"Slow","Medium"))</f>
        <v>Slow</v>
      </c>
      <c r="S9815" s="15" t="n">
        <f aca="false">IF(M9815&gt;Summary!$B$5,1,0)</f>
        <v>1</v>
      </c>
      <c r="T9815" s="16" t="n">
        <f aca="false">IF(Q9815="Overstocked",(G9815-Summary!$B$6*H9815)*J9815,0)</f>
        <v>0</v>
      </c>
    </row>
    <row r="9816" customFormat="false" ht="15" hidden="false" customHeight="false" outlineLevel="0" collapsed="false">
      <c r="A9816" s="0" t="s">
        <v>9914</v>
      </c>
      <c r="B9816" s="0" t="s">
        <v>111</v>
      </c>
      <c r="C9816" s="0" t="s">
        <v>85</v>
      </c>
      <c r="D9816" s="0" t="s">
        <v>90</v>
      </c>
      <c r="E9816" s="14" t="n">
        <v>45014</v>
      </c>
      <c r="F9816" s="14" t="n">
        <v>45024</v>
      </c>
      <c r="G9816" s="0" t="n">
        <v>341</v>
      </c>
      <c r="H9816" s="0" t="n">
        <v>117</v>
      </c>
      <c r="I9816" s="0" t="n">
        <v>248</v>
      </c>
      <c r="J9816" s="0" t="n">
        <v>1555</v>
      </c>
      <c r="K9816" s="0" t="n">
        <v>1869</v>
      </c>
      <c r="L9816" s="15" t="s">
        <v>93</v>
      </c>
      <c r="M9816" s="0" t="n">
        <v>10</v>
      </c>
      <c r="N9816" s="16" t="n">
        <f aca="false">I9816*K9816</f>
        <v>463512</v>
      </c>
      <c r="O9816" s="16" t="n">
        <f aca="false">I9816*(K9816-J9816)</f>
        <v>77872</v>
      </c>
      <c r="P9816" s="15" t="n">
        <f aca="false">K9816-J9816</f>
        <v>314</v>
      </c>
      <c r="Q9816" s="0" t="str">
        <f aca="false">IF(G9816=0,"Out of stock",IF(G9816&lt;H9816,"Understocked",IF(G9816&gt;Summary!$B$6*H9816,"Overstocked","Healthy")))</f>
        <v>Healthy</v>
      </c>
      <c r="R9816" s="0" t="str">
        <f aca="false">IF(I9816&gt;=Summary!$B$7,"Fast",IF(I9816&lt;Summary!$B$8,"Slow","Medium"))</f>
        <v>Fast</v>
      </c>
      <c r="S9816" s="15" t="n">
        <f aca="false">IF(M9816&gt;Summary!$B$5,1,0)</f>
        <v>1</v>
      </c>
      <c r="T9816" s="16" t="n">
        <f aca="false">IF(Q9816="Overstocked",(G9816-Summary!$B$6*H9816)*J9816,0)</f>
        <v>0</v>
      </c>
    </row>
    <row r="9817" customFormat="false" ht="15" hidden="false" customHeight="false" outlineLevel="0" collapsed="false">
      <c r="A9817" s="0" t="s">
        <v>9915</v>
      </c>
      <c r="B9817" s="0" t="s">
        <v>111</v>
      </c>
      <c r="C9817" s="0" t="s">
        <v>96</v>
      </c>
      <c r="D9817" s="0" t="s">
        <v>90</v>
      </c>
      <c r="E9817" s="14" t="n">
        <v>45603</v>
      </c>
      <c r="F9817" s="14" t="n">
        <v>45610</v>
      </c>
      <c r="G9817" s="0" t="n">
        <v>303</v>
      </c>
      <c r="H9817" s="0" t="n">
        <v>130</v>
      </c>
      <c r="I9817" s="0" t="n">
        <v>11</v>
      </c>
      <c r="J9817" s="0" t="n">
        <v>276</v>
      </c>
      <c r="K9817" s="0" t="n">
        <v>569</v>
      </c>
      <c r="L9817" s="15" t="s">
        <v>87</v>
      </c>
      <c r="M9817" s="0" t="n">
        <v>7</v>
      </c>
      <c r="N9817" s="16" t="n">
        <f aca="false">I9817*K9817</f>
        <v>6259</v>
      </c>
      <c r="O9817" s="16" t="n">
        <f aca="false">I9817*(K9817-J9817)</f>
        <v>3223</v>
      </c>
      <c r="P9817" s="15" t="n">
        <f aca="false">K9817-J9817</f>
        <v>293</v>
      </c>
      <c r="Q9817" s="0" t="str">
        <f aca="false">IF(G9817=0,"Out of stock",IF(G9817&lt;H9817,"Understocked",IF(G9817&gt;Summary!$B$6*H9817,"Overstocked","Healthy")))</f>
        <v>Healthy</v>
      </c>
      <c r="R9817" s="0" t="str">
        <f aca="false">IF(I9817&gt;=Summary!$B$7,"Fast",IF(I9817&lt;Summary!$B$8,"Slow","Medium"))</f>
        <v>Slow</v>
      </c>
      <c r="S9817" s="15" t="n">
        <f aca="false">IF(M9817&gt;Summary!$B$5,1,0)</f>
        <v>0</v>
      </c>
      <c r="T9817" s="16" t="n">
        <f aca="false">IF(Q9817="Overstocked",(G9817-Summary!$B$6*H9817)*J9817,0)</f>
        <v>0</v>
      </c>
    </row>
    <row r="9818" customFormat="false" ht="15" hidden="false" customHeight="false" outlineLevel="0" collapsed="false">
      <c r="A9818" s="0" t="s">
        <v>9916</v>
      </c>
      <c r="B9818" s="0" t="s">
        <v>77</v>
      </c>
      <c r="C9818" s="0" t="s">
        <v>96</v>
      </c>
      <c r="D9818" s="0" t="s">
        <v>102</v>
      </c>
      <c r="E9818" s="14" t="n">
        <v>45486</v>
      </c>
      <c r="F9818" s="14" t="n">
        <v>45495</v>
      </c>
      <c r="G9818" s="0" t="n">
        <v>108</v>
      </c>
      <c r="H9818" s="0" t="n">
        <v>140</v>
      </c>
      <c r="I9818" s="0" t="n">
        <v>139</v>
      </c>
      <c r="J9818" s="0" t="n">
        <v>347</v>
      </c>
      <c r="K9818" s="0" t="n">
        <v>478</v>
      </c>
      <c r="L9818" s="15" t="s">
        <v>93</v>
      </c>
      <c r="M9818" s="0" t="n">
        <v>9</v>
      </c>
      <c r="N9818" s="16" t="n">
        <f aca="false">I9818*K9818</f>
        <v>66442</v>
      </c>
      <c r="O9818" s="16" t="n">
        <f aca="false">I9818*(K9818-J9818)</f>
        <v>18209</v>
      </c>
      <c r="P9818" s="15" t="n">
        <f aca="false">K9818-J9818</f>
        <v>131</v>
      </c>
      <c r="Q9818" s="0" t="str">
        <f aca="false">IF(G9818=0,"Out of stock",IF(G9818&lt;H9818,"Understocked",IF(G9818&gt;Summary!$B$6*H9818,"Overstocked","Healthy")))</f>
        <v>Understocked</v>
      </c>
      <c r="R9818" s="0" t="str">
        <f aca="false">IF(I9818&gt;=Summary!$B$7,"Fast",IF(I9818&lt;Summary!$B$8,"Slow","Medium"))</f>
        <v>Medium</v>
      </c>
      <c r="S9818" s="15" t="n">
        <f aca="false">IF(M9818&gt;Summary!$B$5,1,0)</f>
        <v>1</v>
      </c>
      <c r="T9818" s="16" t="n">
        <f aca="false">IF(Q9818="Overstocked",(G9818-Summary!$B$6*H9818)*J9818,0)</f>
        <v>0</v>
      </c>
    </row>
    <row r="9819" customFormat="false" ht="15" hidden="false" customHeight="false" outlineLevel="0" collapsed="false">
      <c r="A9819" s="0" t="s">
        <v>9917</v>
      </c>
      <c r="B9819" s="0" t="s">
        <v>89</v>
      </c>
      <c r="C9819" s="0" t="s">
        <v>96</v>
      </c>
      <c r="D9819" s="0" t="s">
        <v>90</v>
      </c>
      <c r="E9819" s="14" t="n">
        <v>45614</v>
      </c>
      <c r="F9819" s="14" t="n">
        <v>45616</v>
      </c>
      <c r="G9819" s="0" t="n">
        <v>268</v>
      </c>
      <c r="H9819" s="0" t="n">
        <v>100</v>
      </c>
      <c r="I9819" s="0" t="n">
        <v>74</v>
      </c>
      <c r="J9819" s="0" t="n">
        <v>478</v>
      </c>
      <c r="K9819" s="0" t="n">
        <v>876</v>
      </c>
      <c r="L9819" s="15" t="s">
        <v>80</v>
      </c>
      <c r="M9819" s="0" t="n">
        <v>2</v>
      </c>
      <c r="N9819" s="16" t="n">
        <f aca="false">I9819*K9819</f>
        <v>64824</v>
      </c>
      <c r="O9819" s="16" t="n">
        <f aca="false">I9819*(K9819-J9819)</f>
        <v>29452</v>
      </c>
      <c r="P9819" s="15" t="n">
        <f aca="false">K9819-J9819</f>
        <v>398</v>
      </c>
      <c r="Q9819" s="0" t="str">
        <f aca="false">IF(G9819=0,"Out of stock",IF(G9819&lt;H9819,"Understocked",IF(G9819&gt;Summary!$B$6*H9819,"Overstocked","Healthy")))</f>
        <v>Healthy</v>
      </c>
      <c r="R9819" s="0" t="str">
        <f aca="false">IF(I9819&gt;=Summary!$B$7,"Fast",IF(I9819&lt;Summary!$B$8,"Slow","Medium"))</f>
        <v>Slow</v>
      </c>
      <c r="S9819" s="15" t="n">
        <f aca="false">IF(M9819&gt;Summary!$B$5,1,0)</f>
        <v>0</v>
      </c>
      <c r="T9819" s="16" t="n">
        <f aca="false">IF(Q9819="Overstocked",(G9819-Summary!$B$6*H9819)*J9819,0)</f>
        <v>0</v>
      </c>
    </row>
    <row r="9820" customFormat="false" ht="15" hidden="false" customHeight="false" outlineLevel="0" collapsed="false">
      <c r="A9820" s="0" t="s">
        <v>9918</v>
      </c>
      <c r="B9820" s="0" t="s">
        <v>113</v>
      </c>
      <c r="C9820" s="0" t="s">
        <v>85</v>
      </c>
      <c r="D9820" s="0" t="s">
        <v>92</v>
      </c>
      <c r="E9820" s="14" t="n">
        <v>45150</v>
      </c>
      <c r="F9820" s="14" t="n">
        <v>45153</v>
      </c>
      <c r="G9820" s="0" t="n">
        <v>12</v>
      </c>
      <c r="H9820" s="0" t="n">
        <v>133</v>
      </c>
      <c r="I9820" s="0" t="n">
        <v>251</v>
      </c>
      <c r="J9820" s="0" t="n">
        <v>1406</v>
      </c>
      <c r="K9820" s="0" t="n">
        <v>1894</v>
      </c>
      <c r="L9820" s="15" t="s">
        <v>82</v>
      </c>
      <c r="M9820" s="0" t="n">
        <v>3</v>
      </c>
      <c r="N9820" s="16" t="n">
        <f aca="false">I9820*K9820</f>
        <v>475394</v>
      </c>
      <c r="O9820" s="16" t="n">
        <f aca="false">I9820*(K9820-J9820)</f>
        <v>122488</v>
      </c>
      <c r="P9820" s="15" t="n">
        <f aca="false">K9820-J9820</f>
        <v>488</v>
      </c>
      <c r="Q9820" s="0" t="str">
        <f aca="false">IF(G9820=0,"Out of stock",IF(G9820&lt;H9820,"Understocked",IF(G9820&gt;Summary!$B$6*H9820,"Overstocked","Healthy")))</f>
        <v>Understocked</v>
      </c>
      <c r="R9820" s="0" t="str">
        <f aca="false">IF(I9820&gt;=Summary!$B$7,"Fast",IF(I9820&lt;Summary!$B$8,"Slow","Medium"))</f>
        <v>Fast</v>
      </c>
      <c r="S9820" s="15" t="n">
        <f aca="false">IF(M9820&gt;Summary!$B$5,1,0)</f>
        <v>0</v>
      </c>
      <c r="T9820" s="16" t="n">
        <f aca="false">IF(Q9820="Overstocked",(G9820-Summary!$B$6*H9820)*J9820,0)</f>
        <v>0</v>
      </c>
    </row>
    <row r="9821" customFormat="false" ht="15" hidden="false" customHeight="false" outlineLevel="0" collapsed="false">
      <c r="A9821" s="0" t="s">
        <v>9919</v>
      </c>
      <c r="B9821" s="0" t="s">
        <v>113</v>
      </c>
      <c r="C9821" s="0" t="s">
        <v>96</v>
      </c>
      <c r="D9821" s="0" t="s">
        <v>102</v>
      </c>
      <c r="E9821" s="14" t="n">
        <v>45454</v>
      </c>
      <c r="F9821" s="14" t="n">
        <v>45455</v>
      </c>
      <c r="G9821" s="0" t="n">
        <v>231</v>
      </c>
      <c r="H9821" s="0" t="n">
        <v>102</v>
      </c>
      <c r="I9821" s="0" t="n">
        <v>7</v>
      </c>
      <c r="J9821" s="0" t="n">
        <v>1263</v>
      </c>
      <c r="K9821" s="0" t="n">
        <v>1746</v>
      </c>
      <c r="L9821" s="15" t="s">
        <v>82</v>
      </c>
      <c r="M9821" s="0" t="n">
        <v>1</v>
      </c>
      <c r="N9821" s="16" t="n">
        <f aca="false">I9821*K9821</f>
        <v>12222</v>
      </c>
      <c r="O9821" s="16" t="n">
        <f aca="false">I9821*(K9821-J9821)</f>
        <v>3381</v>
      </c>
      <c r="P9821" s="15" t="n">
        <f aca="false">K9821-J9821</f>
        <v>483</v>
      </c>
      <c r="Q9821" s="0" t="str">
        <f aca="false">IF(G9821=0,"Out of stock",IF(G9821&lt;H9821,"Understocked",IF(G9821&gt;Summary!$B$6*H9821,"Overstocked","Healthy")))</f>
        <v>Healthy</v>
      </c>
      <c r="R9821" s="0" t="str">
        <f aca="false">IF(I9821&gt;=Summary!$B$7,"Fast",IF(I9821&lt;Summary!$B$8,"Slow","Medium"))</f>
        <v>Slow</v>
      </c>
      <c r="S9821" s="15" t="n">
        <f aca="false">IF(M9821&gt;Summary!$B$5,1,0)</f>
        <v>0</v>
      </c>
      <c r="T9821" s="16" t="n">
        <f aca="false">IF(Q9821="Overstocked",(G9821-Summary!$B$6*H9821)*J9821,0)</f>
        <v>0</v>
      </c>
    </row>
    <row r="9822" customFormat="false" ht="15" hidden="false" customHeight="false" outlineLevel="0" collapsed="false">
      <c r="A9822" s="0" t="s">
        <v>9920</v>
      </c>
      <c r="B9822" s="0" t="s">
        <v>101</v>
      </c>
      <c r="C9822" s="0" t="s">
        <v>96</v>
      </c>
      <c r="D9822" s="0" t="s">
        <v>90</v>
      </c>
      <c r="E9822" s="14" t="n">
        <v>44973</v>
      </c>
      <c r="F9822" s="14" t="n">
        <v>44978</v>
      </c>
      <c r="G9822" s="0" t="n">
        <v>334</v>
      </c>
      <c r="H9822" s="0" t="n">
        <v>51</v>
      </c>
      <c r="I9822" s="0" t="n">
        <v>27</v>
      </c>
      <c r="J9822" s="0" t="n">
        <v>1984</v>
      </c>
      <c r="K9822" s="0" t="n">
        <v>2217</v>
      </c>
      <c r="L9822" s="15" t="s">
        <v>93</v>
      </c>
      <c r="M9822" s="0" t="n">
        <v>5</v>
      </c>
      <c r="N9822" s="16" t="n">
        <f aca="false">I9822*K9822</f>
        <v>59859</v>
      </c>
      <c r="O9822" s="16" t="n">
        <f aca="false">I9822*(K9822-J9822)</f>
        <v>6291</v>
      </c>
      <c r="P9822" s="15" t="n">
        <f aca="false">K9822-J9822</f>
        <v>233</v>
      </c>
      <c r="Q9822" s="0" t="str">
        <f aca="false">IF(G9822=0,"Out of stock",IF(G9822&lt;H9822,"Understocked",IF(G9822&gt;Summary!$B$6*H9822,"Overstocked","Healthy")))</f>
        <v>Overstocked</v>
      </c>
      <c r="R9822" s="0" t="str">
        <f aca="false">IF(I9822&gt;=Summary!$B$7,"Fast",IF(I9822&lt;Summary!$B$8,"Slow","Medium"))</f>
        <v>Slow</v>
      </c>
      <c r="S9822" s="15" t="n">
        <f aca="false">IF(M9822&gt;Summary!$B$5,1,0)</f>
        <v>0</v>
      </c>
      <c r="T9822" s="16" t="n">
        <f aca="false">IF(Q9822="Overstocked",(G9822-Summary!$B$6*H9822)*J9822,0)</f>
        <v>257920</v>
      </c>
    </row>
    <row r="9823" customFormat="false" ht="15" hidden="false" customHeight="false" outlineLevel="0" collapsed="false">
      <c r="A9823" s="0" t="s">
        <v>9921</v>
      </c>
      <c r="B9823" s="0" t="s">
        <v>77</v>
      </c>
      <c r="C9823" s="0" t="s">
        <v>96</v>
      </c>
      <c r="D9823" s="0" t="s">
        <v>92</v>
      </c>
      <c r="E9823" s="14" t="n">
        <v>45212</v>
      </c>
      <c r="F9823" s="14" t="n">
        <v>45213</v>
      </c>
      <c r="G9823" s="0" t="n">
        <v>467</v>
      </c>
      <c r="H9823" s="0" t="n">
        <v>136</v>
      </c>
      <c r="I9823" s="0" t="n">
        <v>226</v>
      </c>
      <c r="J9823" s="0" t="n">
        <v>1828</v>
      </c>
      <c r="K9823" s="0" t="n">
        <v>2070</v>
      </c>
      <c r="L9823" s="15" t="s">
        <v>93</v>
      </c>
      <c r="M9823" s="0" t="n">
        <v>1</v>
      </c>
      <c r="N9823" s="16" t="n">
        <f aca="false">I9823*K9823</f>
        <v>467820</v>
      </c>
      <c r="O9823" s="16" t="n">
        <f aca="false">I9823*(K9823-J9823)</f>
        <v>54692</v>
      </c>
      <c r="P9823" s="15" t="n">
        <f aca="false">K9823-J9823</f>
        <v>242</v>
      </c>
      <c r="Q9823" s="0" t="str">
        <f aca="false">IF(G9823=0,"Out of stock",IF(G9823&lt;H9823,"Understocked",IF(G9823&gt;Summary!$B$6*H9823,"Overstocked","Healthy")))</f>
        <v>Healthy</v>
      </c>
      <c r="R9823" s="0" t="str">
        <f aca="false">IF(I9823&gt;=Summary!$B$7,"Fast",IF(I9823&lt;Summary!$B$8,"Slow","Medium"))</f>
        <v>Fast</v>
      </c>
      <c r="S9823" s="15" t="n">
        <f aca="false">IF(M9823&gt;Summary!$B$5,1,0)</f>
        <v>0</v>
      </c>
      <c r="T9823" s="16" t="n">
        <f aca="false">IF(Q9823="Overstocked",(G9823-Summary!$B$6*H9823)*J9823,0)</f>
        <v>0</v>
      </c>
    </row>
    <row r="9824" customFormat="false" ht="15" hidden="false" customHeight="false" outlineLevel="0" collapsed="false">
      <c r="A9824" s="0" t="s">
        <v>9922</v>
      </c>
      <c r="B9824" s="0" t="s">
        <v>95</v>
      </c>
      <c r="C9824" s="0" t="s">
        <v>85</v>
      </c>
      <c r="D9824" s="0" t="s">
        <v>86</v>
      </c>
      <c r="E9824" s="14" t="n">
        <v>45073</v>
      </c>
      <c r="F9824" s="14" t="n">
        <v>45080</v>
      </c>
      <c r="G9824" s="0" t="n">
        <v>395</v>
      </c>
      <c r="H9824" s="0" t="n">
        <v>75</v>
      </c>
      <c r="I9824" s="0" t="n">
        <v>63</v>
      </c>
      <c r="J9824" s="0" t="n">
        <v>513</v>
      </c>
      <c r="K9824" s="0" t="n">
        <v>848</v>
      </c>
      <c r="L9824" s="15" t="s">
        <v>97</v>
      </c>
      <c r="M9824" s="0" t="n">
        <v>7</v>
      </c>
      <c r="N9824" s="16" t="n">
        <f aca="false">I9824*K9824</f>
        <v>53424</v>
      </c>
      <c r="O9824" s="16" t="n">
        <f aca="false">I9824*(K9824-J9824)</f>
        <v>21105</v>
      </c>
      <c r="P9824" s="15" t="n">
        <f aca="false">K9824-J9824</f>
        <v>335</v>
      </c>
      <c r="Q9824" s="0" t="str">
        <f aca="false">IF(G9824=0,"Out of stock",IF(G9824&lt;H9824,"Understocked",IF(G9824&gt;Summary!$B$6*H9824,"Overstocked","Healthy")))</f>
        <v>Overstocked</v>
      </c>
      <c r="R9824" s="0" t="str">
        <f aca="false">IF(I9824&gt;=Summary!$B$7,"Fast",IF(I9824&lt;Summary!$B$8,"Slow","Medium"))</f>
        <v>Slow</v>
      </c>
      <c r="S9824" s="15" t="n">
        <f aca="false">IF(M9824&gt;Summary!$B$5,1,0)</f>
        <v>0</v>
      </c>
      <c r="T9824" s="16" t="n">
        <f aca="false">IF(Q9824="Overstocked",(G9824-Summary!$B$6*H9824)*J9824,0)</f>
        <v>48735</v>
      </c>
    </row>
    <row r="9825" customFormat="false" ht="15" hidden="false" customHeight="false" outlineLevel="0" collapsed="false">
      <c r="A9825" s="0" t="s">
        <v>9923</v>
      </c>
      <c r="B9825" s="0" t="s">
        <v>89</v>
      </c>
      <c r="C9825" s="0" t="s">
        <v>78</v>
      </c>
      <c r="D9825" s="0" t="s">
        <v>90</v>
      </c>
      <c r="E9825" s="14" t="n">
        <v>45066</v>
      </c>
      <c r="F9825" s="14" t="n">
        <v>45072</v>
      </c>
      <c r="G9825" s="0" t="n">
        <v>172</v>
      </c>
      <c r="H9825" s="0" t="n">
        <v>97</v>
      </c>
      <c r="I9825" s="0" t="n">
        <v>6</v>
      </c>
      <c r="J9825" s="0" t="n">
        <v>1635</v>
      </c>
      <c r="K9825" s="0" t="n">
        <v>1732</v>
      </c>
      <c r="L9825" s="15" t="s">
        <v>80</v>
      </c>
      <c r="M9825" s="0" t="n">
        <v>6</v>
      </c>
      <c r="N9825" s="16" t="n">
        <f aca="false">I9825*K9825</f>
        <v>10392</v>
      </c>
      <c r="O9825" s="16" t="n">
        <f aca="false">I9825*(K9825-J9825)</f>
        <v>582</v>
      </c>
      <c r="P9825" s="15" t="n">
        <f aca="false">K9825-J9825</f>
        <v>97</v>
      </c>
      <c r="Q9825" s="0" t="str">
        <f aca="false">IF(G9825=0,"Out of stock",IF(G9825&lt;H9825,"Understocked",IF(G9825&gt;Summary!$B$6*H9825,"Overstocked","Healthy")))</f>
        <v>Healthy</v>
      </c>
      <c r="R9825" s="0" t="str">
        <f aca="false">IF(I9825&gt;=Summary!$B$7,"Fast",IF(I9825&lt;Summary!$B$8,"Slow","Medium"))</f>
        <v>Slow</v>
      </c>
      <c r="S9825" s="15" t="n">
        <f aca="false">IF(M9825&gt;Summary!$B$5,1,0)</f>
        <v>0</v>
      </c>
      <c r="T9825" s="16" t="n">
        <f aca="false">IF(Q9825="Overstocked",(G9825-Summary!$B$6*H9825)*J9825,0)</f>
        <v>0</v>
      </c>
    </row>
    <row r="9826" customFormat="false" ht="15" hidden="false" customHeight="false" outlineLevel="0" collapsed="false">
      <c r="A9826" s="0" t="s">
        <v>9924</v>
      </c>
      <c r="B9826" s="0" t="s">
        <v>111</v>
      </c>
      <c r="C9826" s="0" t="s">
        <v>78</v>
      </c>
      <c r="D9826" s="0" t="s">
        <v>102</v>
      </c>
      <c r="E9826" s="14" t="n">
        <v>44982</v>
      </c>
      <c r="F9826" s="14" t="n">
        <v>44986</v>
      </c>
      <c r="G9826" s="0" t="n">
        <v>396</v>
      </c>
      <c r="H9826" s="0" t="n">
        <v>84</v>
      </c>
      <c r="I9826" s="0" t="n">
        <v>292</v>
      </c>
      <c r="J9826" s="0" t="n">
        <v>1833</v>
      </c>
      <c r="K9826" s="0" t="n">
        <v>1892</v>
      </c>
      <c r="L9826" s="15" t="s">
        <v>87</v>
      </c>
      <c r="M9826" s="0" t="n">
        <v>4</v>
      </c>
      <c r="N9826" s="16" t="n">
        <f aca="false">I9826*K9826</f>
        <v>552464</v>
      </c>
      <c r="O9826" s="16" t="n">
        <f aca="false">I9826*(K9826-J9826)</f>
        <v>17228</v>
      </c>
      <c r="P9826" s="15" t="n">
        <f aca="false">K9826-J9826</f>
        <v>59</v>
      </c>
      <c r="Q9826" s="0" t="str">
        <f aca="false">IF(G9826=0,"Out of stock",IF(G9826&lt;H9826,"Understocked",IF(G9826&gt;Summary!$B$6*H9826,"Overstocked","Healthy")))</f>
        <v>Overstocked</v>
      </c>
      <c r="R9826" s="0" t="str">
        <f aca="false">IF(I9826&gt;=Summary!$B$7,"Fast",IF(I9826&lt;Summary!$B$8,"Slow","Medium"))</f>
        <v>Fast</v>
      </c>
      <c r="S9826" s="15" t="n">
        <f aca="false">IF(M9826&gt;Summary!$B$5,1,0)</f>
        <v>0</v>
      </c>
      <c r="T9826" s="16" t="n">
        <f aca="false">IF(Q9826="Overstocked",(G9826-Summary!$B$6*H9826)*J9826,0)</f>
        <v>109980</v>
      </c>
    </row>
    <row r="9827" customFormat="false" ht="15" hidden="false" customHeight="false" outlineLevel="0" collapsed="false">
      <c r="A9827" s="0" t="s">
        <v>9925</v>
      </c>
      <c r="B9827" s="0" t="s">
        <v>115</v>
      </c>
      <c r="C9827" s="0" t="s">
        <v>96</v>
      </c>
      <c r="D9827" s="0" t="s">
        <v>102</v>
      </c>
      <c r="E9827" s="14" t="n">
        <v>45092</v>
      </c>
      <c r="F9827" s="14" t="n">
        <v>45102</v>
      </c>
      <c r="G9827" s="0" t="n">
        <v>360</v>
      </c>
      <c r="H9827" s="0" t="n">
        <v>108</v>
      </c>
      <c r="I9827" s="0" t="n">
        <v>97</v>
      </c>
      <c r="J9827" s="0" t="n">
        <v>565</v>
      </c>
      <c r="K9827" s="0" t="n">
        <v>811</v>
      </c>
      <c r="L9827" s="15" t="s">
        <v>97</v>
      </c>
      <c r="M9827" s="0" t="n">
        <v>10</v>
      </c>
      <c r="N9827" s="16" t="n">
        <f aca="false">I9827*K9827</f>
        <v>78667</v>
      </c>
      <c r="O9827" s="16" t="n">
        <f aca="false">I9827*(K9827-J9827)</f>
        <v>23862</v>
      </c>
      <c r="P9827" s="15" t="n">
        <f aca="false">K9827-J9827</f>
        <v>246</v>
      </c>
      <c r="Q9827" s="0" t="str">
        <f aca="false">IF(G9827=0,"Out of stock",IF(G9827&lt;H9827,"Understocked",IF(G9827&gt;Summary!$B$6*H9827,"Overstocked","Healthy")))</f>
        <v>Healthy</v>
      </c>
      <c r="R9827" s="0" t="str">
        <f aca="false">IF(I9827&gt;=Summary!$B$7,"Fast",IF(I9827&lt;Summary!$B$8,"Slow","Medium"))</f>
        <v>Slow</v>
      </c>
      <c r="S9827" s="15" t="n">
        <f aca="false">IF(M9827&gt;Summary!$B$5,1,0)</f>
        <v>1</v>
      </c>
      <c r="T9827" s="16" t="n">
        <f aca="false">IF(Q9827="Overstocked",(G9827-Summary!$B$6*H9827)*J9827,0)</f>
        <v>0</v>
      </c>
    </row>
    <row r="9828" customFormat="false" ht="15" hidden="false" customHeight="false" outlineLevel="0" collapsed="false">
      <c r="A9828" s="0" t="s">
        <v>9926</v>
      </c>
      <c r="B9828" s="0" t="s">
        <v>113</v>
      </c>
      <c r="C9828" s="0" t="s">
        <v>85</v>
      </c>
      <c r="D9828" s="0" t="s">
        <v>86</v>
      </c>
      <c r="E9828" s="14" t="n">
        <v>44984</v>
      </c>
      <c r="F9828" s="14" t="n">
        <v>44992</v>
      </c>
      <c r="G9828" s="0" t="n">
        <v>2</v>
      </c>
      <c r="H9828" s="0" t="n">
        <v>118</v>
      </c>
      <c r="I9828" s="0" t="n">
        <v>195</v>
      </c>
      <c r="J9828" s="0" t="n">
        <v>940</v>
      </c>
      <c r="K9828" s="0" t="n">
        <v>1091</v>
      </c>
      <c r="L9828" s="15" t="s">
        <v>97</v>
      </c>
      <c r="M9828" s="0" t="n">
        <v>8</v>
      </c>
      <c r="N9828" s="16" t="n">
        <f aca="false">I9828*K9828</f>
        <v>212745</v>
      </c>
      <c r="O9828" s="16" t="n">
        <f aca="false">I9828*(K9828-J9828)</f>
        <v>29445</v>
      </c>
      <c r="P9828" s="15" t="n">
        <f aca="false">K9828-J9828</f>
        <v>151</v>
      </c>
      <c r="Q9828" s="0" t="str">
        <f aca="false">IF(G9828=0,"Out of stock",IF(G9828&lt;H9828,"Understocked",IF(G9828&gt;Summary!$B$6*H9828,"Overstocked","Healthy")))</f>
        <v>Understocked</v>
      </c>
      <c r="R9828" s="0" t="str">
        <f aca="false">IF(I9828&gt;=Summary!$B$7,"Fast",IF(I9828&lt;Summary!$B$8,"Slow","Medium"))</f>
        <v>Medium</v>
      </c>
      <c r="S9828" s="15" t="n">
        <f aca="false">IF(M9828&gt;Summary!$B$5,1,0)</f>
        <v>1</v>
      </c>
      <c r="T9828" s="16" t="n">
        <f aca="false">IF(Q9828="Overstocked",(G9828-Summary!$B$6*H9828)*J9828,0)</f>
        <v>0</v>
      </c>
    </row>
    <row r="9829" customFormat="false" ht="15" hidden="false" customHeight="false" outlineLevel="0" collapsed="false">
      <c r="A9829" s="0" t="s">
        <v>9927</v>
      </c>
      <c r="B9829" s="0" t="s">
        <v>115</v>
      </c>
      <c r="C9829" s="0" t="s">
        <v>104</v>
      </c>
      <c r="D9829" s="0" t="s">
        <v>102</v>
      </c>
      <c r="E9829" s="14" t="n">
        <v>45222</v>
      </c>
      <c r="F9829" s="14" t="n">
        <v>45230</v>
      </c>
      <c r="G9829" s="0" t="n">
        <v>253</v>
      </c>
      <c r="H9829" s="0" t="n">
        <v>99</v>
      </c>
      <c r="I9829" s="0" t="n">
        <v>45</v>
      </c>
      <c r="J9829" s="0" t="n">
        <v>1856</v>
      </c>
      <c r="K9829" s="0" t="n">
        <v>1927</v>
      </c>
      <c r="L9829" s="15" t="s">
        <v>97</v>
      </c>
      <c r="M9829" s="0" t="n">
        <v>8</v>
      </c>
      <c r="N9829" s="16" t="n">
        <f aca="false">I9829*K9829</f>
        <v>86715</v>
      </c>
      <c r="O9829" s="16" t="n">
        <f aca="false">I9829*(K9829-J9829)</f>
        <v>3195</v>
      </c>
      <c r="P9829" s="15" t="n">
        <f aca="false">K9829-J9829</f>
        <v>71</v>
      </c>
      <c r="Q9829" s="0" t="str">
        <f aca="false">IF(G9829=0,"Out of stock",IF(G9829&lt;H9829,"Understocked",IF(G9829&gt;Summary!$B$6*H9829,"Overstocked","Healthy")))</f>
        <v>Healthy</v>
      </c>
      <c r="R9829" s="0" t="str">
        <f aca="false">IF(I9829&gt;=Summary!$B$7,"Fast",IF(I9829&lt;Summary!$B$8,"Slow","Medium"))</f>
        <v>Slow</v>
      </c>
      <c r="S9829" s="15" t="n">
        <f aca="false">IF(M9829&gt;Summary!$B$5,1,0)</f>
        <v>1</v>
      </c>
      <c r="T9829" s="16" t="n">
        <f aca="false">IF(Q9829="Overstocked",(G9829-Summary!$B$6*H9829)*J9829,0)</f>
        <v>0</v>
      </c>
    </row>
    <row r="9830" customFormat="false" ht="15" hidden="false" customHeight="false" outlineLevel="0" collapsed="false">
      <c r="A9830" s="0" t="s">
        <v>9928</v>
      </c>
      <c r="B9830" s="0" t="s">
        <v>101</v>
      </c>
      <c r="C9830" s="0" t="s">
        <v>78</v>
      </c>
      <c r="D9830" s="0" t="s">
        <v>86</v>
      </c>
      <c r="E9830" s="14" t="n">
        <v>45207</v>
      </c>
      <c r="F9830" s="14" t="n">
        <v>45211</v>
      </c>
      <c r="G9830" s="0" t="n">
        <v>75</v>
      </c>
      <c r="H9830" s="0" t="n">
        <v>131</v>
      </c>
      <c r="I9830" s="0" t="n">
        <v>67</v>
      </c>
      <c r="J9830" s="0" t="n">
        <v>1572</v>
      </c>
      <c r="K9830" s="0" t="n">
        <v>1907</v>
      </c>
      <c r="L9830" s="15" t="s">
        <v>97</v>
      </c>
      <c r="M9830" s="0" t="n">
        <v>4</v>
      </c>
      <c r="N9830" s="16" t="n">
        <f aca="false">I9830*K9830</f>
        <v>127769</v>
      </c>
      <c r="O9830" s="16" t="n">
        <f aca="false">I9830*(K9830-J9830)</f>
        <v>22445</v>
      </c>
      <c r="P9830" s="15" t="n">
        <f aca="false">K9830-J9830</f>
        <v>335</v>
      </c>
      <c r="Q9830" s="0" t="str">
        <f aca="false">IF(G9830=0,"Out of stock",IF(G9830&lt;H9830,"Understocked",IF(G9830&gt;Summary!$B$6*H9830,"Overstocked","Healthy")))</f>
        <v>Understocked</v>
      </c>
      <c r="R9830" s="0" t="str">
        <f aca="false">IF(I9830&gt;=Summary!$B$7,"Fast",IF(I9830&lt;Summary!$B$8,"Slow","Medium"))</f>
        <v>Slow</v>
      </c>
      <c r="S9830" s="15" t="n">
        <f aca="false">IF(M9830&gt;Summary!$B$5,1,0)</f>
        <v>0</v>
      </c>
      <c r="T9830" s="16" t="n">
        <f aca="false">IF(Q9830="Overstocked",(G9830-Summary!$B$6*H9830)*J9830,0)</f>
        <v>0</v>
      </c>
    </row>
    <row r="9831" customFormat="false" ht="15" hidden="false" customHeight="false" outlineLevel="0" collapsed="false">
      <c r="A9831" s="0" t="s">
        <v>9929</v>
      </c>
      <c r="B9831" s="0" t="s">
        <v>77</v>
      </c>
      <c r="C9831" s="0" t="s">
        <v>104</v>
      </c>
      <c r="D9831" s="0" t="s">
        <v>92</v>
      </c>
      <c r="E9831" s="14" t="n">
        <v>45136</v>
      </c>
      <c r="F9831" s="14" t="n">
        <v>45144</v>
      </c>
      <c r="G9831" s="0" t="n">
        <v>3</v>
      </c>
      <c r="H9831" s="0" t="n">
        <v>95</v>
      </c>
      <c r="I9831" s="0" t="n">
        <v>104</v>
      </c>
      <c r="J9831" s="0" t="n">
        <v>1774</v>
      </c>
      <c r="K9831" s="0" t="n">
        <v>2199</v>
      </c>
      <c r="L9831" s="15" t="s">
        <v>80</v>
      </c>
      <c r="M9831" s="0" t="n">
        <v>8</v>
      </c>
      <c r="N9831" s="16" t="n">
        <f aca="false">I9831*K9831</f>
        <v>228696</v>
      </c>
      <c r="O9831" s="16" t="n">
        <f aca="false">I9831*(K9831-J9831)</f>
        <v>44200</v>
      </c>
      <c r="P9831" s="15" t="n">
        <f aca="false">K9831-J9831</f>
        <v>425</v>
      </c>
      <c r="Q9831" s="0" t="str">
        <f aca="false">IF(G9831=0,"Out of stock",IF(G9831&lt;H9831,"Understocked",IF(G9831&gt;Summary!$B$6*H9831,"Overstocked","Healthy")))</f>
        <v>Understocked</v>
      </c>
      <c r="R9831" s="0" t="str">
        <f aca="false">IF(I9831&gt;=Summary!$B$7,"Fast",IF(I9831&lt;Summary!$B$8,"Slow","Medium"))</f>
        <v>Medium</v>
      </c>
      <c r="S9831" s="15" t="n">
        <f aca="false">IF(M9831&gt;Summary!$B$5,1,0)</f>
        <v>1</v>
      </c>
      <c r="T9831" s="16" t="n">
        <f aca="false">IF(Q9831="Overstocked",(G9831-Summary!$B$6*H9831)*J9831,0)</f>
        <v>0</v>
      </c>
    </row>
    <row r="9832" customFormat="false" ht="15" hidden="false" customHeight="false" outlineLevel="0" collapsed="false">
      <c r="A9832" s="0" t="s">
        <v>9930</v>
      </c>
      <c r="B9832" s="0" t="s">
        <v>95</v>
      </c>
      <c r="C9832" s="0" t="s">
        <v>96</v>
      </c>
      <c r="D9832" s="0" t="s">
        <v>79</v>
      </c>
      <c r="E9832" s="14" t="n">
        <v>45596</v>
      </c>
      <c r="F9832" s="14" t="n">
        <v>45606</v>
      </c>
      <c r="G9832" s="0" t="n">
        <v>326</v>
      </c>
      <c r="H9832" s="0" t="n">
        <v>130</v>
      </c>
      <c r="I9832" s="0" t="n">
        <v>233</v>
      </c>
      <c r="J9832" s="0" t="n">
        <v>961</v>
      </c>
      <c r="K9832" s="0" t="n">
        <v>1376</v>
      </c>
      <c r="L9832" s="15" t="s">
        <v>80</v>
      </c>
      <c r="M9832" s="0" t="n">
        <v>10</v>
      </c>
      <c r="N9832" s="16" t="n">
        <f aca="false">I9832*K9832</f>
        <v>320608</v>
      </c>
      <c r="O9832" s="16" t="n">
        <f aca="false">I9832*(K9832-J9832)</f>
        <v>96695</v>
      </c>
      <c r="P9832" s="15" t="n">
        <f aca="false">K9832-J9832</f>
        <v>415</v>
      </c>
      <c r="Q9832" s="0" t="str">
        <f aca="false">IF(G9832=0,"Out of stock",IF(G9832&lt;H9832,"Understocked",IF(G9832&gt;Summary!$B$6*H9832,"Overstocked","Healthy")))</f>
        <v>Healthy</v>
      </c>
      <c r="R9832" s="0" t="str">
        <f aca="false">IF(I9832&gt;=Summary!$B$7,"Fast",IF(I9832&lt;Summary!$B$8,"Slow","Medium"))</f>
        <v>Fast</v>
      </c>
      <c r="S9832" s="15" t="n">
        <f aca="false">IF(M9832&gt;Summary!$B$5,1,0)</f>
        <v>1</v>
      </c>
      <c r="T9832" s="16" t="n">
        <f aca="false">IF(Q9832="Overstocked",(G9832-Summary!$B$6*H9832)*J9832,0)</f>
        <v>0</v>
      </c>
    </row>
    <row r="9833" customFormat="false" ht="15" hidden="false" customHeight="false" outlineLevel="0" collapsed="false">
      <c r="A9833" s="0" t="s">
        <v>9931</v>
      </c>
      <c r="B9833" s="0" t="s">
        <v>84</v>
      </c>
      <c r="C9833" s="0" t="s">
        <v>85</v>
      </c>
      <c r="D9833" s="0" t="s">
        <v>90</v>
      </c>
      <c r="E9833" s="14" t="n">
        <v>45400</v>
      </c>
      <c r="F9833" s="14" t="n">
        <v>45402</v>
      </c>
      <c r="G9833" s="0" t="n">
        <v>196</v>
      </c>
      <c r="H9833" s="0" t="n">
        <v>68</v>
      </c>
      <c r="I9833" s="0" t="n">
        <v>29</v>
      </c>
      <c r="J9833" s="0" t="n">
        <v>1106</v>
      </c>
      <c r="K9833" s="0" t="n">
        <v>1333</v>
      </c>
      <c r="L9833" s="15" t="s">
        <v>93</v>
      </c>
      <c r="M9833" s="0" t="n">
        <v>2</v>
      </c>
      <c r="N9833" s="16" t="n">
        <f aca="false">I9833*K9833</f>
        <v>38657</v>
      </c>
      <c r="O9833" s="16" t="n">
        <f aca="false">I9833*(K9833-J9833)</f>
        <v>6583</v>
      </c>
      <c r="P9833" s="15" t="n">
        <f aca="false">K9833-J9833</f>
        <v>227</v>
      </c>
      <c r="Q9833" s="0" t="str">
        <f aca="false">IF(G9833=0,"Out of stock",IF(G9833&lt;H9833,"Understocked",IF(G9833&gt;Summary!$B$6*H9833,"Overstocked","Healthy")))</f>
        <v>Healthy</v>
      </c>
      <c r="R9833" s="0" t="str">
        <f aca="false">IF(I9833&gt;=Summary!$B$7,"Fast",IF(I9833&lt;Summary!$B$8,"Slow","Medium"))</f>
        <v>Slow</v>
      </c>
      <c r="S9833" s="15" t="n">
        <f aca="false">IF(M9833&gt;Summary!$B$5,1,0)</f>
        <v>0</v>
      </c>
      <c r="T9833" s="16" t="n">
        <f aca="false">IF(Q9833="Overstocked",(G9833-Summary!$B$6*H9833)*J9833,0)</f>
        <v>0</v>
      </c>
    </row>
    <row r="9834" customFormat="false" ht="15" hidden="false" customHeight="false" outlineLevel="0" collapsed="false">
      <c r="A9834" s="0" t="s">
        <v>9932</v>
      </c>
      <c r="B9834" s="0" t="s">
        <v>113</v>
      </c>
      <c r="C9834" s="0" t="s">
        <v>104</v>
      </c>
      <c r="D9834" s="0" t="s">
        <v>102</v>
      </c>
      <c r="E9834" s="14" t="n">
        <v>45501</v>
      </c>
      <c r="F9834" s="14" t="n">
        <v>45510</v>
      </c>
      <c r="G9834" s="0" t="n">
        <v>492</v>
      </c>
      <c r="H9834" s="0" t="n">
        <v>114</v>
      </c>
      <c r="I9834" s="0" t="n">
        <v>16</v>
      </c>
      <c r="J9834" s="0" t="n">
        <v>1254</v>
      </c>
      <c r="K9834" s="0" t="n">
        <v>1382</v>
      </c>
      <c r="L9834" s="15" t="s">
        <v>93</v>
      </c>
      <c r="M9834" s="0" t="n">
        <v>9</v>
      </c>
      <c r="N9834" s="16" t="n">
        <f aca="false">I9834*K9834</f>
        <v>22112</v>
      </c>
      <c r="O9834" s="16" t="n">
        <f aca="false">I9834*(K9834-J9834)</f>
        <v>2048</v>
      </c>
      <c r="P9834" s="15" t="n">
        <f aca="false">K9834-J9834</f>
        <v>128</v>
      </c>
      <c r="Q9834" s="0" t="str">
        <f aca="false">IF(G9834=0,"Out of stock",IF(G9834&lt;H9834,"Understocked",IF(G9834&gt;Summary!$B$6*H9834,"Overstocked","Healthy")))</f>
        <v>Overstocked</v>
      </c>
      <c r="R9834" s="0" t="str">
        <f aca="false">IF(I9834&gt;=Summary!$B$7,"Fast",IF(I9834&lt;Summary!$B$8,"Slow","Medium"))</f>
        <v>Slow</v>
      </c>
      <c r="S9834" s="15" t="n">
        <f aca="false">IF(M9834&gt;Summary!$B$5,1,0)</f>
        <v>1</v>
      </c>
      <c r="T9834" s="16" t="n">
        <f aca="false">IF(Q9834="Overstocked",(G9834-Summary!$B$6*H9834)*J9834,0)</f>
        <v>45144</v>
      </c>
    </row>
    <row r="9835" customFormat="false" ht="15" hidden="false" customHeight="false" outlineLevel="0" collapsed="false">
      <c r="A9835" s="0" t="s">
        <v>9933</v>
      </c>
      <c r="B9835" s="0" t="s">
        <v>101</v>
      </c>
      <c r="C9835" s="0" t="s">
        <v>78</v>
      </c>
      <c r="D9835" s="0" t="s">
        <v>92</v>
      </c>
      <c r="E9835" s="14" t="n">
        <v>44988</v>
      </c>
      <c r="F9835" s="14" t="n">
        <v>44998</v>
      </c>
      <c r="G9835" s="0" t="n">
        <v>50</v>
      </c>
      <c r="H9835" s="0" t="n">
        <v>147</v>
      </c>
      <c r="I9835" s="0" t="n">
        <v>275</v>
      </c>
      <c r="J9835" s="0" t="n">
        <v>1859</v>
      </c>
      <c r="K9835" s="0" t="n">
        <v>2253</v>
      </c>
      <c r="L9835" s="15" t="s">
        <v>82</v>
      </c>
      <c r="M9835" s="0" t="n">
        <v>10</v>
      </c>
      <c r="N9835" s="16" t="n">
        <f aca="false">I9835*K9835</f>
        <v>619575</v>
      </c>
      <c r="O9835" s="16" t="n">
        <f aca="false">I9835*(K9835-J9835)</f>
        <v>108350</v>
      </c>
      <c r="P9835" s="15" t="n">
        <f aca="false">K9835-J9835</f>
        <v>394</v>
      </c>
      <c r="Q9835" s="0" t="str">
        <f aca="false">IF(G9835=0,"Out of stock",IF(G9835&lt;H9835,"Understocked",IF(G9835&gt;Summary!$B$6*H9835,"Overstocked","Healthy")))</f>
        <v>Understocked</v>
      </c>
      <c r="R9835" s="0" t="str">
        <f aca="false">IF(I9835&gt;=Summary!$B$7,"Fast",IF(I9835&lt;Summary!$B$8,"Slow","Medium"))</f>
        <v>Fast</v>
      </c>
      <c r="S9835" s="15" t="n">
        <f aca="false">IF(M9835&gt;Summary!$B$5,1,0)</f>
        <v>1</v>
      </c>
      <c r="T9835" s="16" t="n">
        <f aca="false">IF(Q9835="Overstocked",(G9835-Summary!$B$6*H9835)*J9835,0)</f>
        <v>0</v>
      </c>
    </row>
    <row r="9836" customFormat="false" ht="15" hidden="false" customHeight="false" outlineLevel="0" collapsed="false">
      <c r="A9836" s="0" t="s">
        <v>9934</v>
      </c>
      <c r="B9836" s="0" t="s">
        <v>115</v>
      </c>
      <c r="C9836" s="0" t="s">
        <v>85</v>
      </c>
      <c r="D9836" s="0" t="s">
        <v>102</v>
      </c>
      <c r="E9836" s="14" t="n">
        <v>45378</v>
      </c>
      <c r="F9836" s="14" t="n">
        <v>45388</v>
      </c>
      <c r="G9836" s="0" t="n">
        <v>247</v>
      </c>
      <c r="H9836" s="0" t="n">
        <v>53</v>
      </c>
      <c r="I9836" s="0" t="n">
        <v>42</v>
      </c>
      <c r="J9836" s="0" t="n">
        <v>1003</v>
      </c>
      <c r="K9836" s="0" t="n">
        <v>1284</v>
      </c>
      <c r="L9836" s="15" t="s">
        <v>82</v>
      </c>
      <c r="M9836" s="0" t="n">
        <v>10</v>
      </c>
      <c r="N9836" s="16" t="n">
        <f aca="false">I9836*K9836</f>
        <v>53928</v>
      </c>
      <c r="O9836" s="16" t="n">
        <f aca="false">I9836*(K9836-J9836)</f>
        <v>11802</v>
      </c>
      <c r="P9836" s="15" t="n">
        <f aca="false">K9836-J9836</f>
        <v>281</v>
      </c>
      <c r="Q9836" s="0" t="str">
        <f aca="false">IF(G9836=0,"Out of stock",IF(G9836&lt;H9836,"Understocked",IF(G9836&gt;Summary!$B$6*H9836,"Overstocked","Healthy")))</f>
        <v>Overstocked</v>
      </c>
      <c r="R9836" s="0" t="str">
        <f aca="false">IF(I9836&gt;=Summary!$B$7,"Fast",IF(I9836&lt;Summary!$B$8,"Slow","Medium"))</f>
        <v>Slow</v>
      </c>
      <c r="S9836" s="15" t="n">
        <f aca="false">IF(M9836&gt;Summary!$B$5,1,0)</f>
        <v>1</v>
      </c>
      <c r="T9836" s="16" t="n">
        <f aca="false">IF(Q9836="Overstocked",(G9836-Summary!$B$6*H9836)*J9836,0)</f>
        <v>35105</v>
      </c>
    </row>
    <row r="9837" customFormat="false" ht="15" hidden="false" customHeight="false" outlineLevel="0" collapsed="false">
      <c r="A9837" s="0" t="s">
        <v>9935</v>
      </c>
      <c r="B9837" s="0" t="s">
        <v>77</v>
      </c>
      <c r="C9837" s="0" t="s">
        <v>96</v>
      </c>
      <c r="D9837" s="0" t="s">
        <v>86</v>
      </c>
      <c r="E9837" s="14" t="n">
        <v>45024</v>
      </c>
      <c r="F9837" s="14" t="n">
        <v>45028</v>
      </c>
      <c r="G9837" s="0" t="n">
        <v>331</v>
      </c>
      <c r="H9837" s="0" t="n">
        <v>123</v>
      </c>
      <c r="I9837" s="0" t="n">
        <v>236</v>
      </c>
      <c r="J9837" s="0" t="n">
        <v>872</v>
      </c>
      <c r="K9837" s="0" t="n">
        <v>961</v>
      </c>
      <c r="L9837" s="15" t="s">
        <v>87</v>
      </c>
      <c r="M9837" s="0" t="n">
        <v>4</v>
      </c>
      <c r="N9837" s="16" t="n">
        <f aca="false">I9837*K9837</f>
        <v>226796</v>
      </c>
      <c r="O9837" s="16" t="n">
        <f aca="false">I9837*(K9837-J9837)</f>
        <v>21004</v>
      </c>
      <c r="P9837" s="15" t="n">
        <f aca="false">K9837-J9837</f>
        <v>89</v>
      </c>
      <c r="Q9837" s="0" t="str">
        <f aca="false">IF(G9837=0,"Out of stock",IF(G9837&lt;H9837,"Understocked",IF(G9837&gt;Summary!$B$6*H9837,"Overstocked","Healthy")))</f>
        <v>Healthy</v>
      </c>
      <c r="R9837" s="0" t="str">
        <f aca="false">IF(I9837&gt;=Summary!$B$7,"Fast",IF(I9837&lt;Summary!$B$8,"Slow","Medium"))</f>
        <v>Fast</v>
      </c>
      <c r="S9837" s="15" t="n">
        <f aca="false">IF(M9837&gt;Summary!$B$5,1,0)</f>
        <v>0</v>
      </c>
      <c r="T9837" s="16" t="n">
        <f aca="false">IF(Q9837="Overstocked",(G9837-Summary!$B$6*H9837)*J9837,0)</f>
        <v>0</v>
      </c>
    </row>
    <row r="9838" customFormat="false" ht="15" hidden="false" customHeight="false" outlineLevel="0" collapsed="false">
      <c r="A9838" s="0" t="s">
        <v>9936</v>
      </c>
      <c r="B9838" s="0" t="s">
        <v>95</v>
      </c>
      <c r="C9838" s="0" t="s">
        <v>78</v>
      </c>
      <c r="D9838" s="0" t="s">
        <v>90</v>
      </c>
      <c r="E9838" s="14" t="n">
        <v>45002</v>
      </c>
      <c r="F9838" s="14" t="n">
        <v>45006</v>
      </c>
      <c r="G9838" s="0" t="n">
        <v>455</v>
      </c>
      <c r="H9838" s="0" t="n">
        <v>74</v>
      </c>
      <c r="I9838" s="0" t="n">
        <v>170</v>
      </c>
      <c r="J9838" s="0" t="n">
        <v>1165</v>
      </c>
      <c r="K9838" s="0" t="n">
        <v>1479</v>
      </c>
      <c r="L9838" s="15" t="s">
        <v>93</v>
      </c>
      <c r="M9838" s="0" t="n">
        <v>4</v>
      </c>
      <c r="N9838" s="16" t="n">
        <f aca="false">I9838*K9838</f>
        <v>251430</v>
      </c>
      <c r="O9838" s="16" t="n">
        <f aca="false">I9838*(K9838-J9838)</f>
        <v>53380</v>
      </c>
      <c r="P9838" s="15" t="n">
        <f aca="false">K9838-J9838</f>
        <v>314</v>
      </c>
      <c r="Q9838" s="0" t="str">
        <f aca="false">IF(G9838=0,"Out of stock",IF(G9838&lt;H9838,"Understocked",IF(G9838&gt;Summary!$B$6*H9838,"Overstocked","Healthy")))</f>
        <v>Overstocked</v>
      </c>
      <c r="R9838" s="0" t="str">
        <f aca="false">IF(I9838&gt;=Summary!$B$7,"Fast",IF(I9838&lt;Summary!$B$8,"Slow","Medium"))</f>
        <v>Medium</v>
      </c>
      <c r="S9838" s="15" t="n">
        <f aca="false">IF(M9838&gt;Summary!$B$5,1,0)</f>
        <v>0</v>
      </c>
      <c r="T9838" s="16" t="n">
        <f aca="false">IF(Q9838="Overstocked",(G9838-Summary!$B$6*H9838)*J9838,0)</f>
        <v>185235</v>
      </c>
    </row>
    <row r="9839" customFormat="false" ht="15" hidden="false" customHeight="false" outlineLevel="0" collapsed="false">
      <c r="A9839" s="0" t="s">
        <v>9937</v>
      </c>
      <c r="B9839" s="0" t="s">
        <v>89</v>
      </c>
      <c r="C9839" s="0" t="s">
        <v>104</v>
      </c>
      <c r="D9839" s="0" t="s">
        <v>92</v>
      </c>
      <c r="E9839" s="14" t="n">
        <v>45316</v>
      </c>
      <c r="F9839" s="14" t="n">
        <v>45323</v>
      </c>
      <c r="G9839" s="0" t="n">
        <v>358</v>
      </c>
      <c r="H9839" s="0" t="n">
        <v>144</v>
      </c>
      <c r="I9839" s="0" t="n">
        <v>31</v>
      </c>
      <c r="J9839" s="0" t="n">
        <v>1805</v>
      </c>
      <c r="K9839" s="0" t="n">
        <v>2247</v>
      </c>
      <c r="L9839" s="15" t="s">
        <v>82</v>
      </c>
      <c r="M9839" s="0" t="n">
        <v>7</v>
      </c>
      <c r="N9839" s="16" t="n">
        <f aca="false">I9839*K9839</f>
        <v>69657</v>
      </c>
      <c r="O9839" s="16" t="n">
        <f aca="false">I9839*(K9839-J9839)</f>
        <v>13702</v>
      </c>
      <c r="P9839" s="15" t="n">
        <f aca="false">K9839-J9839</f>
        <v>442</v>
      </c>
      <c r="Q9839" s="0" t="str">
        <f aca="false">IF(G9839=0,"Out of stock",IF(G9839&lt;H9839,"Understocked",IF(G9839&gt;Summary!$B$6*H9839,"Overstocked","Healthy")))</f>
        <v>Healthy</v>
      </c>
      <c r="R9839" s="0" t="str">
        <f aca="false">IF(I9839&gt;=Summary!$B$7,"Fast",IF(I9839&lt;Summary!$B$8,"Slow","Medium"))</f>
        <v>Slow</v>
      </c>
      <c r="S9839" s="15" t="n">
        <f aca="false">IF(M9839&gt;Summary!$B$5,1,0)</f>
        <v>0</v>
      </c>
      <c r="T9839" s="16" t="n">
        <f aca="false">IF(Q9839="Overstocked",(G9839-Summary!$B$6*H9839)*J9839,0)</f>
        <v>0</v>
      </c>
    </row>
    <row r="9840" customFormat="false" ht="15" hidden="false" customHeight="false" outlineLevel="0" collapsed="false">
      <c r="A9840" s="0" t="s">
        <v>9938</v>
      </c>
      <c r="B9840" s="0" t="s">
        <v>77</v>
      </c>
      <c r="C9840" s="0" t="s">
        <v>78</v>
      </c>
      <c r="D9840" s="0" t="s">
        <v>102</v>
      </c>
      <c r="E9840" s="14" t="n">
        <v>45460</v>
      </c>
      <c r="F9840" s="14" t="n">
        <v>45467</v>
      </c>
      <c r="G9840" s="0" t="n">
        <v>228</v>
      </c>
      <c r="H9840" s="0" t="n">
        <v>134</v>
      </c>
      <c r="I9840" s="0" t="n">
        <v>68</v>
      </c>
      <c r="J9840" s="0" t="n">
        <v>884</v>
      </c>
      <c r="K9840" s="0" t="n">
        <v>1366</v>
      </c>
      <c r="L9840" s="15" t="s">
        <v>97</v>
      </c>
      <c r="M9840" s="0" t="n">
        <v>7</v>
      </c>
      <c r="N9840" s="16" t="n">
        <f aca="false">I9840*K9840</f>
        <v>92888</v>
      </c>
      <c r="O9840" s="16" t="n">
        <f aca="false">I9840*(K9840-J9840)</f>
        <v>32776</v>
      </c>
      <c r="P9840" s="15" t="n">
        <f aca="false">K9840-J9840</f>
        <v>482</v>
      </c>
      <c r="Q9840" s="0" t="str">
        <f aca="false">IF(G9840=0,"Out of stock",IF(G9840&lt;H9840,"Understocked",IF(G9840&gt;Summary!$B$6*H9840,"Overstocked","Healthy")))</f>
        <v>Healthy</v>
      </c>
      <c r="R9840" s="0" t="str">
        <f aca="false">IF(I9840&gt;=Summary!$B$7,"Fast",IF(I9840&lt;Summary!$B$8,"Slow","Medium"))</f>
        <v>Slow</v>
      </c>
      <c r="S9840" s="15" t="n">
        <f aca="false">IF(M9840&gt;Summary!$B$5,1,0)</f>
        <v>0</v>
      </c>
      <c r="T9840" s="16" t="n">
        <f aca="false">IF(Q9840="Overstocked",(G9840-Summary!$B$6*H9840)*J9840,0)</f>
        <v>0</v>
      </c>
    </row>
    <row r="9841" customFormat="false" ht="15" hidden="false" customHeight="false" outlineLevel="0" collapsed="false">
      <c r="A9841" s="0" t="s">
        <v>9939</v>
      </c>
      <c r="B9841" s="0" t="s">
        <v>84</v>
      </c>
      <c r="C9841" s="0" t="s">
        <v>96</v>
      </c>
      <c r="D9841" s="0" t="s">
        <v>90</v>
      </c>
      <c r="E9841" s="14" t="n">
        <v>45357</v>
      </c>
      <c r="F9841" s="14" t="n">
        <v>45358</v>
      </c>
      <c r="G9841" s="0" t="n">
        <v>394</v>
      </c>
      <c r="H9841" s="0" t="n">
        <v>75</v>
      </c>
      <c r="I9841" s="0" t="n">
        <v>56</v>
      </c>
      <c r="J9841" s="0" t="n">
        <v>932</v>
      </c>
      <c r="K9841" s="0" t="n">
        <v>1428</v>
      </c>
      <c r="L9841" s="15" t="s">
        <v>82</v>
      </c>
      <c r="M9841" s="0" t="n">
        <v>1</v>
      </c>
      <c r="N9841" s="16" t="n">
        <f aca="false">I9841*K9841</f>
        <v>79968</v>
      </c>
      <c r="O9841" s="16" t="n">
        <f aca="false">I9841*(K9841-J9841)</f>
        <v>27776</v>
      </c>
      <c r="P9841" s="15" t="n">
        <f aca="false">K9841-J9841</f>
        <v>496</v>
      </c>
      <c r="Q9841" s="0" t="str">
        <f aca="false">IF(G9841=0,"Out of stock",IF(G9841&lt;H9841,"Understocked",IF(G9841&gt;Summary!$B$6*H9841,"Overstocked","Healthy")))</f>
        <v>Overstocked</v>
      </c>
      <c r="R9841" s="0" t="str">
        <f aca="false">IF(I9841&gt;=Summary!$B$7,"Fast",IF(I9841&lt;Summary!$B$8,"Slow","Medium"))</f>
        <v>Slow</v>
      </c>
      <c r="S9841" s="15" t="n">
        <f aca="false">IF(M9841&gt;Summary!$B$5,1,0)</f>
        <v>0</v>
      </c>
      <c r="T9841" s="16" t="n">
        <f aca="false">IF(Q9841="Overstocked",(G9841-Summary!$B$6*H9841)*J9841,0)</f>
        <v>87608</v>
      </c>
    </row>
    <row r="9842" customFormat="false" ht="15" hidden="false" customHeight="false" outlineLevel="0" collapsed="false">
      <c r="A9842" s="0" t="s">
        <v>9940</v>
      </c>
      <c r="B9842" s="0" t="s">
        <v>89</v>
      </c>
      <c r="C9842" s="0" t="s">
        <v>78</v>
      </c>
      <c r="D9842" s="0" t="s">
        <v>92</v>
      </c>
      <c r="E9842" s="14" t="n">
        <v>44975</v>
      </c>
      <c r="F9842" s="14" t="n">
        <v>44985</v>
      </c>
      <c r="G9842" s="0" t="n">
        <v>138</v>
      </c>
      <c r="H9842" s="0" t="n">
        <v>78</v>
      </c>
      <c r="I9842" s="0" t="n">
        <v>206</v>
      </c>
      <c r="J9842" s="0" t="n">
        <v>851</v>
      </c>
      <c r="K9842" s="0" t="n">
        <v>961</v>
      </c>
      <c r="L9842" s="15" t="s">
        <v>93</v>
      </c>
      <c r="M9842" s="0" t="n">
        <v>10</v>
      </c>
      <c r="N9842" s="16" t="n">
        <f aca="false">I9842*K9842</f>
        <v>197966</v>
      </c>
      <c r="O9842" s="16" t="n">
        <f aca="false">I9842*(K9842-J9842)</f>
        <v>22660</v>
      </c>
      <c r="P9842" s="15" t="n">
        <f aca="false">K9842-J9842</f>
        <v>110</v>
      </c>
      <c r="Q9842" s="0" t="str">
        <f aca="false">IF(G9842=0,"Out of stock",IF(G9842&lt;H9842,"Understocked",IF(G9842&gt;Summary!$B$6*H9842,"Overstocked","Healthy")))</f>
        <v>Healthy</v>
      </c>
      <c r="R9842" s="0" t="str">
        <f aca="false">IF(I9842&gt;=Summary!$B$7,"Fast",IF(I9842&lt;Summary!$B$8,"Slow","Medium"))</f>
        <v>Fast</v>
      </c>
      <c r="S9842" s="15" t="n">
        <f aca="false">IF(M9842&gt;Summary!$B$5,1,0)</f>
        <v>1</v>
      </c>
      <c r="T9842" s="16" t="n">
        <f aca="false">IF(Q9842="Overstocked",(G9842-Summary!$B$6*H9842)*J9842,0)</f>
        <v>0</v>
      </c>
    </row>
    <row r="9843" customFormat="false" ht="15" hidden="false" customHeight="false" outlineLevel="0" collapsed="false">
      <c r="A9843" s="0" t="s">
        <v>9941</v>
      </c>
      <c r="B9843" s="0" t="s">
        <v>123</v>
      </c>
      <c r="C9843" s="0" t="s">
        <v>96</v>
      </c>
      <c r="D9843" s="0" t="s">
        <v>92</v>
      </c>
      <c r="E9843" s="14" t="n">
        <v>45374</v>
      </c>
      <c r="F9843" s="14" t="n">
        <v>45376</v>
      </c>
      <c r="G9843" s="0" t="n">
        <v>163</v>
      </c>
      <c r="H9843" s="0" t="n">
        <v>136</v>
      </c>
      <c r="I9843" s="0" t="n">
        <v>280</v>
      </c>
      <c r="J9843" s="0" t="n">
        <v>1048</v>
      </c>
      <c r="K9843" s="0" t="n">
        <v>1254</v>
      </c>
      <c r="L9843" s="15" t="s">
        <v>87</v>
      </c>
      <c r="M9843" s="0" t="n">
        <v>2</v>
      </c>
      <c r="N9843" s="16" t="n">
        <f aca="false">I9843*K9843</f>
        <v>351120</v>
      </c>
      <c r="O9843" s="16" t="n">
        <f aca="false">I9843*(K9843-J9843)</f>
        <v>57680</v>
      </c>
      <c r="P9843" s="15" t="n">
        <f aca="false">K9843-J9843</f>
        <v>206</v>
      </c>
      <c r="Q9843" s="0" t="str">
        <f aca="false">IF(G9843=0,"Out of stock",IF(G9843&lt;H9843,"Understocked",IF(G9843&gt;Summary!$B$6*H9843,"Overstocked","Healthy")))</f>
        <v>Healthy</v>
      </c>
      <c r="R9843" s="0" t="str">
        <f aca="false">IF(I9843&gt;=Summary!$B$7,"Fast",IF(I9843&lt;Summary!$B$8,"Slow","Medium"))</f>
        <v>Fast</v>
      </c>
      <c r="S9843" s="15" t="n">
        <f aca="false">IF(M9843&gt;Summary!$B$5,1,0)</f>
        <v>0</v>
      </c>
      <c r="T9843" s="16" t="n">
        <f aca="false">IF(Q9843="Overstocked",(G9843-Summary!$B$6*H9843)*J9843,0)</f>
        <v>0</v>
      </c>
    </row>
    <row r="9844" customFormat="false" ht="15" hidden="false" customHeight="false" outlineLevel="0" collapsed="false">
      <c r="A9844" s="0" t="s">
        <v>9942</v>
      </c>
      <c r="B9844" s="0" t="s">
        <v>89</v>
      </c>
      <c r="C9844" s="0" t="s">
        <v>85</v>
      </c>
      <c r="D9844" s="0" t="s">
        <v>92</v>
      </c>
      <c r="E9844" s="14" t="n">
        <v>45220</v>
      </c>
      <c r="F9844" s="14" t="n">
        <v>45225</v>
      </c>
      <c r="G9844" s="0" t="n">
        <v>242</v>
      </c>
      <c r="H9844" s="0" t="n">
        <v>90</v>
      </c>
      <c r="I9844" s="0" t="n">
        <v>0</v>
      </c>
      <c r="J9844" s="0" t="n">
        <v>1775</v>
      </c>
      <c r="K9844" s="0" t="n">
        <v>1953</v>
      </c>
      <c r="L9844" s="15" t="s">
        <v>80</v>
      </c>
      <c r="M9844" s="0" t="n">
        <v>5</v>
      </c>
      <c r="N9844" s="16" t="n">
        <f aca="false">I9844*K9844</f>
        <v>0</v>
      </c>
      <c r="O9844" s="16" t="n">
        <f aca="false">I9844*(K9844-J9844)</f>
        <v>0</v>
      </c>
      <c r="P9844" s="15" t="n">
        <f aca="false">K9844-J9844</f>
        <v>178</v>
      </c>
      <c r="Q9844" s="0" t="str">
        <f aca="false">IF(G9844=0,"Out of stock",IF(G9844&lt;H9844,"Understocked",IF(G9844&gt;Summary!$B$6*H9844,"Overstocked","Healthy")))</f>
        <v>Healthy</v>
      </c>
      <c r="R9844" s="0" t="str">
        <f aca="false">IF(I9844&gt;=Summary!$B$7,"Fast",IF(I9844&lt;Summary!$B$8,"Slow","Medium"))</f>
        <v>Slow</v>
      </c>
      <c r="S9844" s="15" t="n">
        <f aca="false">IF(M9844&gt;Summary!$B$5,1,0)</f>
        <v>0</v>
      </c>
      <c r="T9844" s="16" t="n">
        <f aca="false">IF(Q9844="Overstocked",(G9844-Summary!$B$6*H9844)*J9844,0)</f>
        <v>0</v>
      </c>
    </row>
    <row r="9845" customFormat="false" ht="15" hidden="false" customHeight="false" outlineLevel="0" collapsed="false">
      <c r="A9845" s="0" t="s">
        <v>9943</v>
      </c>
      <c r="B9845" s="0" t="s">
        <v>113</v>
      </c>
      <c r="C9845" s="0" t="s">
        <v>85</v>
      </c>
      <c r="D9845" s="0" t="s">
        <v>102</v>
      </c>
      <c r="E9845" s="14" t="n">
        <v>45375</v>
      </c>
      <c r="F9845" s="14" t="n">
        <v>45385</v>
      </c>
      <c r="G9845" s="0" t="n">
        <v>83</v>
      </c>
      <c r="H9845" s="0" t="n">
        <v>100</v>
      </c>
      <c r="I9845" s="0" t="n">
        <v>86</v>
      </c>
      <c r="J9845" s="0" t="n">
        <v>661</v>
      </c>
      <c r="K9845" s="0" t="n">
        <v>900</v>
      </c>
      <c r="L9845" s="15" t="s">
        <v>82</v>
      </c>
      <c r="M9845" s="0" t="n">
        <v>10</v>
      </c>
      <c r="N9845" s="16" t="n">
        <f aca="false">I9845*K9845</f>
        <v>77400</v>
      </c>
      <c r="O9845" s="16" t="n">
        <f aca="false">I9845*(K9845-J9845)</f>
        <v>20554</v>
      </c>
      <c r="P9845" s="15" t="n">
        <f aca="false">K9845-J9845</f>
        <v>239</v>
      </c>
      <c r="Q9845" s="0" t="str">
        <f aca="false">IF(G9845=0,"Out of stock",IF(G9845&lt;H9845,"Understocked",IF(G9845&gt;Summary!$B$6*H9845,"Overstocked","Healthy")))</f>
        <v>Understocked</v>
      </c>
      <c r="R9845" s="0" t="str">
        <f aca="false">IF(I9845&gt;=Summary!$B$7,"Fast",IF(I9845&lt;Summary!$B$8,"Slow","Medium"))</f>
        <v>Slow</v>
      </c>
      <c r="S9845" s="15" t="n">
        <f aca="false">IF(M9845&gt;Summary!$B$5,1,0)</f>
        <v>1</v>
      </c>
      <c r="T9845" s="16" t="n">
        <f aca="false">IF(Q9845="Overstocked",(G9845-Summary!$B$6*H9845)*J9845,0)</f>
        <v>0</v>
      </c>
    </row>
    <row r="9846" customFormat="false" ht="15" hidden="false" customHeight="false" outlineLevel="0" collapsed="false">
      <c r="A9846" s="0" t="s">
        <v>9944</v>
      </c>
      <c r="B9846" s="0" t="s">
        <v>115</v>
      </c>
      <c r="C9846" s="0" t="s">
        <v>104</v>
      </c>
      <c r="D9846" s="0" t="s">
        <v>90</v>
      </c>
      <c r="E9846" s="14" t="n">
        <v>45116</v>
      </c>
      <c r="F9846" s="14" t="n">
        <v>45122</v>
      </c>
      <c r="G9846" s="0" t="n">
        <v>228</v>
      </c>
      <c r="H9846" s="0" t="n">
        <v>70</v>
      </c>
      <c r="I9846" s="0" t="n">
        <v>240</v>
      </c>
      <c r="J9846" s="0" t="n">
        <v>1965</v>
      </c>
      <c r="K9846" s="0" t="n">
        <v>2180</v>
      </c>
      <c r="L9846" s="15" t="s">
        <v>97</v>
      </c>
      <c r="M9846" s="0" t="n">
        <v>6</v>
      </c>
      <c r="N9846" s="16" t="n">
        <f aca="false">I9846*K9846</f>
        <v>523200</v>
      </c>
      <c r="O9846" s="16" t="n">
        <f aca="false">I9846*(K9846-J9846)</f>
        <v>51600</v>
      </c>
      <c r="P9846" s="15" t="n">
        <f aca="false">K9846-J9846</f>
        <v>215</v>
      </c>
      <c r="Q9846" s="0" t="str">
        <f aca="false">IF(G9846=0,"Out of stock",IF(G9846&lt;H9846,"Understocked",IF(G9846&gt;Summary!$B$6*H9846,"Overstocked","Healthy")))</f>
        <v>Healthy</v>
      </c>
      <c r="R9846" s="0" t="str">
        <f aca="false">IF(I9846&gt;=Summary!$B$7,"Fast",IF(I9846&lt;Summary!$B$8,"Slow","Medium"))</f>
        <v>Fast</v>
      </c>
      <c r="S9846" s="15" t="n">
        <f aca="false">IF(M9846&gt;Summary!$B$5,1,0)</f>
        <v>0</v>
      </c>
      <c r="T9846" s="16" t="n">
        <f aca="false">IF(Q9846="Overstocked",(G9846-Summary!$B$6*H9846)*J9846,0)</f>
        <v>0</v>
      </c>
    </row>
    <row r="9847" customFormat="false" ht="15" hidden="false" customHeight="false" outlineLevel="0" collapsed="false">
      <c r="A9847" s="0" t="s">
        <v>9945</v>
      </c>
      <c r="B9847" s="0" t="s">
        <v>113</v>
      </c>
      <c r="C9847" s="0" t="s">
        <v>78</v>
      </c>
      <c r="D9847" s="0" t="s">
        <v>92</v>
      </c>
      <c r="E9847" s="14" t="n">
        <v>45515</v>
      </c>
      <c r="F9847" s="14" t="n">
        <v>45524</v>
      </c>
      <c r="G9847" s="0" t="n">
        <v>116</v>
      </c>
      <c r="H9847" s="0" t="n">
        <v>146</v>
      </c>
      <c r="I9847" s="0" t="n">
        <v>137</v>
      </c>
      <c r="J9847" s="0" t="n">
        <v>1250</v>
      </c>
      <c r="K9847" s="0" t="n">
        <v>1323</v>
      </c>
      <c r="L9847" s="15" t="s">
        <v>80</v>
      </c>
      <c r="M9847" s="0" t="n">
        <v>9</v>
      </c>
      <c r="N9847" s="16" t="n">
        <f aca="false">I9847*K9847</f>
        <v>181251</v>
      </c>
      <c r="O9847" s="16" t="n">
        <f aca="false">I9847*(K9847-J9847)</f>
        <v>10001</v>
      </c>
      <c r="P9847" s="15" t="n">
        <f aca="false">K9847-J9847</f>
        <v>73</v>
      </c>
      <c r="Q9847" s="0" t="str">
        <f aca="false">IF(G9847=0,"Out of stock",IF(G9847&lt;H9847,"Understocked",IF(G9847&gt;Summary!$B$6*H9847,"Overstocked","Healthy")))</f>
        <v>Understocked</v>
      </c>
      <c r="R9847" s="0" t="str">
        <f aca="false">IF(I9847&gt;=Summary!$B$7,"Fast",IF(I9847&lt;Summary!$B$8,"Slow","Medium"))</f>
        <v>Medium</v>
      </c>
      <c r="S9847" s="15" t="n">
        <f aca="false">IF(M9847&gt;Summary!$B$5,1,0)</f>
        <v>1</v>
      </c>
      <c r="T9847" s="16" t="n">
        <f aca="false">IF(Q9847="Overstocked",(G9847-Summary!$B$6*H9847)*J9847,0)</f>
        <v>0</v>
      </c>
    </row>
    <row r="9848" customFormat="false" ht="15" hidden="false" customHeight="false" outlineLevel="0" collapsed="false">
      <c r="A9848" s="0" t="s">
        <v>9946</v>
      </c>
      <c r="B9848" s="0" t="s">
        <v>111</v>
      </c>
      <c r="C9848" s="0" t="s">
        <v>96</v>
      </c>
      <c r="D9848" s="0" t="s">
        <v>92</v>
      </c>
      <c r="E9848" s="14" t="n">
        <v>44991</v>
      </c>
      <c r="F9848" s="14" t="n">
        <v>44998</v>
      </c>
      <c r="G9848" s="0" t="n">
        <v>349</v>
      </c>
      <c r="H9848" s="0" t="n">
        <v>104</v>
      </c>
      <c r="I9848" s="0" t="n">
        <v>215</v>
      </c>
      <c r="J9848" s="0" t="n">
        <v>417</v>
      </c>
      <c r="K9848" s="0" t="n">
        <v>753</v>
      </c>
      <c r="L9848" s="15" t="s">
        <v>93</v>
      </c>
      <c r="M9848" s="0" t="n">
        <v>7</v>
      </c>
      <c r="N9848" s="16" t="n">
        <f aca="false">I9848*K9848</f>
        <v>161895</v>
      </c>
      <c r="O9848" s="16" t="n">
        <f aca="false">I9848*(K9848-J9848)</f>
        <v>72240</v>
      </c>
      <c r="P9848" s="15" t="n">
        <f aca="false">K9848-J9848</f>
        <v>336</v>
      </c>
      <c r="Q9848" s="0" t="str">
        <f aca="false">IF(G9848=0,"Out of stock",IF(G9848&lt;H9848,"Understocked",IF(G9848&gt;Summary!$B$6*H9848,"Overstocked","Healthy")))</f>
        <v>Healthy</v>
      </c>
      <c r="R9848" s="0" t="str">
        <f aca="false">IF(I9848&gt;=Summary!$B$7,"Fast",IF(I9848&lt;Summary!$B$8,"Slow","Medium"))</f>
        <v>Fast</v>
      </c>
      <c r="S9848" s="15" t="n">
        <f aca="false">IF(M9848&gt;Summary!$B$5,1,0)</f>
        <v>0</v>
      </c>
      <c r="T9848" s="16" t="n">
        <f aca="false">IF(Q9848="Overstocked",(G9848-Summary!$B$6*H9848)*J9848,0)</f>
        <v>0</v>
      </c>
    </row>
    <row r="9849" customFormat="false" ht="15" hidden="false" customHeight="false" outlineLevel="0" collapsed="false">
      <c r="A9849" s="0" t="s">
        <v>9947</v>
      </c>
      <c r="B9849" s="0" t="s">
        <v>107</v>
      </c>
      <c r="C9849" s="0" t="s">
        <v>104</v>
      </c>
      <c r="D9849" s="0" t="s">
        <v>90</v>
      </c>
      <c r="E9849" s="14" t="n">
        <v>45047</v>
      </c>
      <c r="F9849" s="14" t="n">
        <v>45057</v>
      </c>
      <c r="G9849" s="0" t="n">
        <v>11</v>
      </c>
      <c r="H9849" s="0" t="n">
        <v>138</v>
      </c>
      <c r="I9849" s="0" t="n">
        <v>171</v>
      </c>
      <c r="J9849" s="0" t="n">
        <v>867</v>
      </c>
      <c r="K9849" s="0" t="n">
        <v>1298</v>
      </c>
      <c r="L9849" s="15" t="s">
        <v>97</v>
      </c>
      <c r="M9849" s="0" t="n">
        <v>10</v>
      </c>
      <c r="N9849" s="16" t="n">
        <f aca="false">I9849*K9849</f>
        <v>221958</v>
      </c>
      <c r="O9849" s="16" t="n">
        <f aca="false">I9849*(K9849-J9849)</f>
        <v>73701</v>
      </c>
      <c r="P9849" s="15" t="n">
        <f aca="false">K9849-J9849</f>
        <v>431</v>
      </c>
      <c r="Q9849" s="0" t="str">
        <f aca="false">IF(G9849=0,"Out of stock",IF(G9849&lt;H9849,"Understocked",IF(G9849&gt;Summary!$B$6*H9849,"Overstocked","Healthy")))</f>
        <v>Understocked</v>
      </c>
      <c r="R9849" s="0" t="str">
        <f aca="false">IF(I9849&gt;=Summary!$B$7,"Fast",IF(I9849&lt;Summary!$B$8,"Slow","Medium"))</f>
        <v>Medium</v>
      </c>
      <c r="S9849" s="15" t="n">
        <f aca="false">IF(M9849&gt;Summary!$B$5,1,0)</f>
        <v>1</v>
      </c>
      <c r="T9849" s="16" t="n">
        <f aca="false">IF(Q9849="Overstocked",(G9849-Summary!$B$6*H9849)*J9849,0)</f>
        <v>0</v>
      </c>
    </row>
    <row r="9850" customFormat="false" ht="15" hidden="false" customHeight="false" outlineLevel="0" collapsed="false">
      <c r="A9850" s="0" t="s">
        <v>9948</v>
      </c>
      <c r="B9850" s="0" t="s">
        <v>95</v>
      </c>
      <c r="C9850" s="0" t="s">
        <v>96</v>
      </c>
      <c r="D9850" s="0" t="s">
        <v>86</v>
      </c>
      <c r="E9850" s="14" t="n">
        <v>45302</v>
      </c>
      <c r="F9850" s="14" t="n">
        <v>45311</v>
      </c>
      <c r="G9850" s="0" t="n">
        <v>355</v>
      </c>
      <c r="H9850" s="0" t="n">
        <v>92</v>
      </c>
      <c r="I9850" s="0" t="n">
        <v>177</v>
      </c>
      <c r="J9850" s="0" t="n">
        <v>1341</v>
      </c>
      <c r="K9850" s="0" t="n">
        <v>1692</v>
      </c>
      <c r="L9850" s="15" t="s">
        <v>82</v>
      </c>
      <c r="M9850" s="0" t="n">
        <v>9</v>
      </c>
      <c r="N9850" s="16" t="n">
        <f aca="false">I9850*K9850</f>
        <v>299484</v>
      </c>
      <c r="O9850" s="16" t="n">
        <f aca="false">I9850*(K9850-J9850)</f>
        <v>62127</v>
      </c>
      <c r="P9850" s="15" t="n">
        <f aca="false">K9850-J9850</f>
        <v>351</v>
      </c>
      <c r="Q9850" s="0" t="str">
        <f aca="false">IF(G9850=0,"Out of stock",IF(G9850&lt;H9850,"Understocked",IF(G9850&gt;Summary!$B$6*H9850,"Overstocked","Healthy")))</f>
        <v>Healthy</v>
      </c>
      <c r="R9850" s="0" t="str">
        <f aca="false">IF(I9850&gt;=Summary!$B$7,"Fast",IF(I9850&lt;Summary!$B$8,"Slow","Medium"))</f>
        <v>Medium</v>
      </c>
      <c r="S9850" s="15" t="n">
        <f aca="false">IF(M9850&gt;Summary!$B$5,1,0)</f>
        <v>1</v>
      </c>
      <c r="T9850" s="16" t="n">
        <f aca="false">IF(Q9850="Overstocked",(G9850-Summary!$B$6*H9850)*J9850,0)</f>
        <v>0</v>
      </c>
    </row>
    <row r="9851" customFormat="false" ht="15" hidden="false" customHeight="false" outlineLevel="0" collapsed="false">
      <c r="A9851" s="0" t="s">
        <v>9949</v>
      </c>
      <c r="B9851" s="0" t="s">
        <v>123</v>
      </c>
      <c r="C9851" s="0" t="s">
        <v>78</v>
      </c>
      <c r="D9851" s="0" t="s">
        <v>92</v>
      </c>
      <c r="E9851" s="14" t="n">
        <v>45623</v>
      </c>
      <c r="F9851" s="14" t="n">
        <v>45628</v>
      </c>
      <c r="G9851" s="0" t="n">
        <v>12</v>
      </c>
      <c r="H9851" s="0" t="n">
        <v>59</v>
      </c>
      <c r="I9851" s="0" t="n">
        <v>105</v>
      </c>
      <c r="J9851" s="0" t="n">
        <v>1820</v>
      </c>
      <c r="K9851" s="0" t="n">
        <v>2315</v>
      </c>
      <c r="L9851" s="15" t="s">
        <v>82</v>
      </c>
      <c r="M9851" s="0" t="n">
        <v>5</v>
      </c>
      <c r="N9851" s="16" t="n">
        <f aca="false">I9851*K9851</f>
        <v>243075</v>
      </c>
      <c r="O9851" s="16" t="n">
        <f aca="false">I9851*(K9851-J9851)</f>
        <v>51975</v>
      </c>
      <c r="P9851" s="15" t="n">
        <f aca="false">K9851-J9851</f>
        <v>495</v>
      </c>
      <c r="Q9851" s="0" t="str">
        <f aca="false">IF(G9851=0,"Out of stock",IF(G9851&lt;H9851,"Understocked",IF(G9851&gt;Summary!$B$6*H9851,"Overstocked","Healthy")))</f>
        <v>Understocked</v>
      </c>
      <c r="R9851" s="0" t="str">
        <f aca="false">IF(I9851&gt;=Summary!$B$7,"Fast",IF(I9851&lt;Summary!$B$8,"Slow","Medium"))</f>
        <v>Medium</v>
      </c>
      <c r="S9851" s="15" t="n">
        <f aca="false">IF(M9851&gt;Summary!$B$5,1,0)</f>
        <v>0</v>
      </c>
      <c r="T9851" s="16" t="n">
        <f aca="false">IF(Q9851="Overstocked",(G9851-Summary!$B$6*H9851)*J9851,0)</f>
        <v>0</v>
      </c>
    </row>
    <row r="9852" customFormat="false" ht="15" hidden="false" customHeight="false" outlineLevel="0" collapsed="false">
      <c r="A9852" s="0" t="s">
        <v>9950</v>
      </c>
      <c r="B9852" s="0" t="s">
        <v>107</v>
      </c>
      <c r="C9852" s="0" t="s">
        <v>96</v>
      </c>
      <c r="D9852" s="0" t="s">
        <v>86</v>
      </c>
      <c r="E9852" s="14" t="n">
        <v>44962</v>
      </c>
      <c r="F9852" s="14" t="n">
        <v>44965</v>
      </c>
      <c r="G9852" s="0" t="n">
        <v>414</v>
      </c>
      <c r="H9852" s="0" t="n">
        <v>132</v>
      </c>
      <c r="I9852" s="0" t="n">
        <v>35</v>
      </c>
      <c r="J9852" s="0" t="n">
        <v>1365</v>
      </c>
      <c r="K9852" s="0" t="n">
        <v>1725</v>
      </c>
      <c r="L9852" s="15" t="s">
        <v>82</v>
      </c>
      <c r="M9852" s="0" t="n">
        <v>3</v>
      </c>
      <c r="N9852" s="16" t="n">
        <f aca="false">I9852*K9852</f>
        <v>60375</v>
      </c>
      <c r="O9852" s="16" t="n">
        <f aca="false">I9852*(K9852-J9852)</f>
        <v>12600</v>
      </c>
      <c r="P9852" s="15" t="n">
        <f aca="false">K9852-J9852</f>
        <v>360</v>
      </c>
      <c r="Q9852" s="0" t="str">
        <f aca="false">IF(G9852=0,"Out of stock",IF(G9852&lt;H9852,"Understocked",IF(G9852&gt;Summary!$B$6*H9852,"Overstocked","Healthy")))</f>
        <v>Healthy</v>
      </c>
      <c r="R9852" s="0" t="str">
        <f aca="false">IF(I9852&gt;=Summary!$B$7,"Fast",IF(I9852&lt;Summary!$B$8,"Slow","Medium"))</f>
        <v>Slow</v>
      </c>
      <c r="S9852" s="15" t="n">
        <f aca="false">IF(M9852&gt;Summary!$B$5,1,0)</f>
        <v>0</v>
      </c>
      <c r="T9852" s="16" t="n">
        <f aca="false">IF(Q9852="Overstocked",(G9852-Summary!$B$6*H9852)*J9852,0)</f>
        <v>0</v>
      </c>
    </row>
    <row r="9853" customFormat="false" ht="15" hidden="false" customHeight="false" outlineLevel="0" collapsed="false">
      <c r="A9853" s="0" t="s">
        <v>9951</v>
      </c>
      <c r="B9853" s="0" t="s">
        <v>77</v>
      </c>
      <c r="C9853" s="0" t="s">
        <v>96</v>
      </c>
      <c r="D9853" s="0" t="s">
        <v>90</v>
      </c>
      <c r="E9853" s="14" t="n">
        <v>45060</v>
      </c>
      <c r="F9853" s="14" t="n">
        <v>45068</v>
      </c>
      <c r="G9853" s="0" t="n">
        <v>471</v>
      </c>
      <c r="H9853" s="0" t="n">
        <v>143</v>
      </c>
      <c r="I9853" s="0" t="n">
        <v>59</v>
      </c>
      <c r="J9853" s="0" t="n">
        <v>1150</v>
      </c>
      <c r="K9853" s="0" t="n">
        <v>1639</v>
      </c>
      <c r="L9853" s="15" t="s">
        <v>82</v>
      </c>
      <c r="M9853" s="0" t="n">
        <v>8</v>
      </c>
      <c r="N9853" s="16" t="n">
        <f aca="false">I9853*K9853</f>
        <v>96701</v>
      </c>
      <c r="O9853" s="16" t="n">
        <f aca="false">I9853*(K9853-J9853)</f>
        <v>28851</v>
      </c>
      <c r="P9853" s="15" t="n">
        <f aca="false">K9853-J9853</f>
        <v>489</v>
      </c>
      <c r="Q9853" s="0" t="str">
        <f aca="false">IF(G9853=0,"Out of stock",IF(G9853&lt;H9853,"Understocked",IF(G9853&gt;Summary!$B$6*H9853,"Overstocked","Healthy")))</f>
        <v>Healthy</v>
      </c>
      <c r="R9853" s="0" t="str">
        <f aca="false">IF(I9853&gt;=Summary!$B$7,"Fast",IF(I9853&lt;Summary!$B$8,"Slow","Medium"))</f>
        <v>Slow</v>
      </c>
      <c r="S9853" s="15" t="n">
        <f aca="false">IF(M9853&gt;Summary!$B$5,1,0)</f>
        <v>1</v>
      </c>
      <c r="T9853" s="16" t="n">
        <f aca="false">IF(Q9853="Overstocked",(G9853-Summary!$B$6*H9853)*J9853,0)</f>
        <v>0</v>
      </c>
    </row>
    <row r="9854" customFormat="false" ht="15" hidden="false" customHeight="false" outlineLevel="0" collapsed="false">
      <c r="A9854" s="0" t="s">
        <v>9952</v>
      </c>
      <c r="B9854" s="0" t="s">
        <v>115</v>
      </c>
      <c r="C9854" s="0" t="s">
        <v>85</v>
      </c>
      <c r="D9854" s="0" t="s">
        <v>79</v>
      </c>
      <c r="E9854" s="14" t="n">
        <v>45456</v>
      </c>
      <c r="F9854" s="14" t="n">
        <v>45465</v>
      </c>
      <c r="G9854" s="0" t="n">
        <v>473</v>
      </c>
      <c r="H9854" s="0" t="n">
        <v>61</v>
      </c>
      <c r="I9854" s="0" t="n">
        <v>141</v>
      </c>
      <c r="J9854" s="0" t="n">
        <v>1332</v>
      </c>
      <c r="K9854" s="0" t="n">
        <v>1597</v>
      </c>
      <c r="L9854" s="15" t="s">
        <v>87</v>
      </c>
      <c r="M9854" s="0" t="n">
        <v>9</v>
      </c>
      <c r="N9854" s="16" t="n">
        <f aca="false">I9854*K9854</f>
        <v>225177</v>
      </c>
      <c r="O9854" s="16" t="n">
        <f aca="false">I9854*(K9854-J9854)</f>
        <v>37365</v>
      </c>
      <c r="P9854" s="15" t="n">
        <f aca="false">K9854-J9854</f>
        <v>265</v>
      </c>
      <c r="Q9854" s="0" t="str">
        <f aca="false">IF(G9854=0,"Out of stock",IF(G9854&lt;H9854,"Understocked",IF(G9854&gt;Summary!$B$6*H9854,"Overstocked","Healthy")))</f>
        <v>Overstocked</v>
      </c>
      <c r="R9854" s="0" t="str">
        <f aca="false">IF(I9854&gt;=Summary!$B$7,"Fast",IF(I9854&lt;Summary!$B$8,"Slow","Medium"))</f>
        <v>Medium</v>
      </c>
      <c r="S9854" s="15" t="n">
        <f aca="false">IF(M9854&gt;Summary!$B$5,1,0)</f>
        <v>1</v>
      </c>
      <c r="T9854" s="16" t="n">
        <f aca="false">IF(Q9854="Overstocked",(G9854-Summary!$B$6*H9854)*J9854,0)</f>
        <v>305028</v>
      </c>
    </row>
    <row r="9855" customFormat="false" ht="15" hidden="false" customHeight="false" outlineLevel="0" collapsed="false">
      <c r="A9855" s="0" t="s">
        <v>9953</v>
      </c>
      <c r="B9855" s="0" t="s">
        <v>123</v>
      </c>
      <c r="C9855" s="0" t="s">
        <v>78</v>
      </c>
      <c r="D9855" s="0" t="s">
        <v>92</v>
      </c>
      <c r="E9855" s="14" t="n">
        <v>45640</v>
      </c>
      <c r="F9855" s="14" t="n">
        <v>45650</v>
      </c>
      <c r="G9855" s="0" t="n">
        <v>468</v>
      </c>
      <c r="H9855" s="0" t="n">
        <v>51</v>
      </c>
      <c r="I9855" s="0" t="n">
        <v>71</v>
      </c>
      <c r="J9855" s="0" t="n">
        <v>1121</v>
      </c>
      <c r="K9855" s="0" t="n">
        <v>1192</v>
      </c>
      <c r="L9855" s="15" t="s">
        <v>97</v>
      </c>
      <c r="M9855" s="0" t="n">
        <v>10</v>
      </c>
      <c r="N9855" s="16" t="n">
        <f aca="false">I9855*K9855</f>
        <v>84632</v>
      </c>
      <c r="O9855" s="16" t="n">
        <f aca="false">I9855*(K9855-J9855)</f>
        <v>5041</v>
      </c>
      <c r="P9855" s="15" t="n">
        <f aca="false">K9855-J9855</f>
        <v>71</v>
      </c>
      <c r="Q9855" s="0" t="str">
        <f aca="false">IF(G9855=0,"Out of stock",IF(G9855&lt;H9855,"Understocked",IF(G9855&gt;Summary!$B$6*H9855,"Overstocked","Healthy")))</f>
        <v>Overstocked</v>
      </c>
      <c r="R9855" s="0" t="str">
        <f aca="false">IF(I9855&gt;=Summary!$B$7,"Fast",IF(I9855&lt;Summary!$B$8,"Slow","Medium"))</f>
        <v>Slow</v>
      </c>
      <c r="S9855" s="15" t="n">
        <f aca="false">IF(M9855&gt;Summary!$B$5,1,0)</f>
        <v>1</v>
      </c>
      <c r="T9855" s="16" t="n">
        <f aca="false">IF(Q9855="Overstocked",(G9855-Summary!$B$6*H9855)*J9855,0)</f>
        <v>295944</v>
      </c>
    </row>
    <row r="9856" customFormat="false" ht="15" hidden="false" customHeight="false" outlineLevel="0" collapsed="false">
      <c r="A9856" s="0" t="s">
        <v>9954</v>
      </c>
      <c r="B9856" s="0" t="s">
        <v>95</v>
      </c>
      <c r="C9856" s="0" t="s">
        <v>85</v>
      </c>
      <c r="D9856" s="0" t="s">
        <v>102</v>
      </c>
      <c r="E9856" s="14" t="n">
        <v>45506</v>
      </c>
      <c r="F9856" s="14" t="n">
        <v>45510</v>
      </c>
      <c r="G9856" s="0" t="n">
        <v>18</v>
      </c>
      <c r="H9856" s="0" t="n">
        <v>122</v>
      </c>
      <c r="I9856" s="0" t="n">
        <v>132</v>
      </c>
      <c r="J9856" s="0" t="n">
        <v>571</v>
      </c>
      <c r="K9856" s="0" t="n">
        <v>751</v>
      </c>
      <c r="L9856" s="15" t="s">
        <v>80</v>
      </c>
      <c r="M9856" s="0" t="n">
        <v>4</v>
      </c>
      <c r="N9856" s="16" t="n">
        <f aca="false">I9856*K9856</f>
        <v>99132</v>
      </c>
      <c r="O9856" s="16" t="n">
        <f aca="false">I9856*(K9856-J9856)</f>
        <v>23760</v>
      </c>
      <c r="P9856" s="15" t="n">
        <f aca="false">K9856-J9856</f>
        <v>180</v>
      </c>
      <c r="Q9856" s="0" t="str">
        <f aca="false">IF(G9856=0,"Out of stock",IF(G9856&lt;H9856,"Understocked",IF(G9856&gt;Summary!$B$6*H9856,"Overstocked","Healthy")))</f>
        <v>Understocked</v>
      </c>
      <c r="R9856" s="0" t="str">
        <f aca="false">IF(I9856&gt;=Summary!$B$7,"Fast",IF(I9856&lt;Summary!$B$8,"Slow","Medium"))</f>
        <v>Medium</v>
      </c>
      <c r="S9856" s="15" t="n">
        <f aca="false">IF(M9856&gt;Summary!$B$5,1,0)</f>
        <v>0</v>
      </c>
      <c r="T9856" s="16" t="n">
        <f aca="false">IF(Q9856="Overstocked",(G9856-Summary!$B$6*H9856)*J9856,0)</f>
        <v>0</v>
      </c>
    </row>
    <row r="9857" customFormat="false" ht="15" hidden="false" customHeight="false" outlineLevel="0" collapsed="false">
      <c r="A9857" s="0" t="s">
        <v>9955</v>
      </c>
      <c r="B9857" s="0" t="s">
        <v>111</v>
      </c>
      <c r="C9857" s="0" t="s">
        <v>96</v>
      </c>
      <c r="D9857" s="0" t="s">
        <v>92</v>
      </c>
      <c r="E9857" s="14" t="n">
        <v>45002</v>
      </c>
      <c r="F9857" s="14" t="n">
        <v>45010</v>
      </c>
      <c r="G9857" s="0" t="n">
        <v>378</v>
      </c>
      <c r="H9857" s="0" t="n">
        <v>122</v>
      </c>
      <c r="I9857" s="0" t="n">
        <v>243</v>
      </c>
      <c r="J9857" s="0" t="n">
        <v>1548</v>
      </c>
      <c r="K9857" s="0" t="n">
        <v>1625</v>
      </c>
      <c r="L9857" s="15" t="s">
        <v>93</v>
      </c>
      <c r="M9857" s="0" t="n">
        <v>8</v>
      </c>
      <c r="N9857" s="16" t="n">
        <f aca="false">I9857*K9857</f>
        <v>394875</v>
      </c>
      <c r="O9857" s="16" t="n">
        <f aca="false">I9857*(K9857-J9857)</f>
        <v>18711</v>
      </c>
      <c r="P9857" s="15" t="n">
        <f aca="false">K9857-J9857</f>
        <v>77</v>
      </c>
      <c r="Q9857" s="0" t="str">
        <f aca="false">IF(G9857=0,"Out of stock",IF(G9857&lt;H9857,"Understocked",IF(G9857&gt;Summary!$B$6*H9857,"Overstocked","Healthy")))</f>
        <v>Healthy</v>
      </c>
      <c r="R9857" s="0" t="str">
        <f aca="false">IF(I9857&gt;=Summary!$B$7,"Fast",IF(I9857&lt;Summary!$B$8,"Slow","Medium"))</f>
        <v>Fast</v>
      </c>
      <c r="S9857" s="15" t="n">
        <f aca="false">IF(M9857&gt;Summary!$B$5,1,0)</f>
        <v>1</v>
      </c>
      <c r="T9857" s="16" t="n">
        <f aca="false">IF(Q9857="Overstocked",(G9857-Summary!$B$6*H9857)*J9857,0)</f>
        <v>0</v>
      </c>
    </row>
    <row r="9858" customFormat="false" ht="15" hidden="false" customHeight="false" outlineLevel="0" collapsed="false">
      <c r="A9858" s="0" t="s">
        <v>9956</v>
      </c>
      <c r="B9858" s="0" t="s">
        <v>101</v>
      </c>
      <c r="C9858" s="0" t="s">
        <v>96</v>
      </c>
      <c r="D9858" s="0" t="s">
        <v>90</v>
      </c>
      <c r="E9858" s="14" t="n">
        <v>45478</v>
      </c>
      <c r="F9858" s="14" t="n">
        <v>45487</v>
      </c>
      <c r="G9858" s="0" t="n">
        <v>5</v>
      </c>
      <c r="H9858" s="0" t="n">
        <v>70</v>
      </c>
      <c r="I9858" s="0" t="n">
        <v>134</v>
      </c>
      <c r="J9858" s="0" t="n">
        <v>1959</v>
      </c>
      <c r="K9858" s="0" t="n">
        <v>2143</v>
      </c>
      <c r="L9858" s="15" t="s">
        <v>97</v>
      </c>
      <c r="M9858" s="0" t="n">
        <v>9</v>
      </c>
      <c r="N9858" s="16" t="n">
        <f aca="false">I9858*K9858</f>
        <v>287162</v>
      </c>
      <c r="O9858" s="16" t="n">
        <f aca="false">I9858*(K9858-J9858)</f>
        <v>24656</v>
      </c>
      <c r="P9858" s="15" t="n">
        <f aca="false">K9858-J9858</f>
        <v>184</v>
      </c>
      <c r="Q9858" s="0" t="str">
        <f aca="false">IF(G9858=0,"Out of stock",IF(G9858&lt;H9858,"Understocked",IF(G9858&gt;Summary!$B$6*H9858,"Overstocked","Healthy")))</f>
        <v>Understocked</v>
      </c>
      <c r="R9858" s="0" t="str">
        <f aca="false">IF(I9858&gt;=Summary!$B$7,"Fast",IF(I9858&lt;Summary!$B$8,"Slow","Medium"))</f>
        <v>Medium</v>
      </c>
      <c r="S9858" s="15" t="n">
        <f aca="false">IF(M9858&gt;Summary!$B$5,1,0)</f>
        <v>1</v>
      </c>
      <c r="T9858" s="16" t="n">
        <f aca="false">IF(Q9858="Overstocked",(G9858-Summary!$B$6*H9858)*J9858,0)</f>
        <v>0</v>
      </c>
    </row>
    <row r="9859" customFormat="false" ht="15" hidden="false" customHeight="false" outlineLevel="0" collapsed="false">
      <c r="A9859" s="0" t="s">
        <v>9957</v>
      </c>
      <c r="B9859" s="0" t="s">
        <v>84</v>
      </c>
      <c r="C9859" s="0" t="s">
        <v>78</v>
      </c>
      <c r="D9859" s="0" t="s">
        <v>102</v>
      </c>
      <c r="E9859" s="14" t="n">
        <v>45003</v>
      </c>
      <c r="F9859" s="14" t="n">
        <v>45009</v>
      </c>
      <c r="G9859" s="0" t="n">
        <v>453</v>
      </c>
      <c r="H9859" s="0" t="n">
        <v>85</v>
      </c>
      <c r="I9859" s="0" t="n">
        <v>293</v>
      </c>
      <c r="J9859" s="0" t="n">
        <v>1767</v>
      </c>
      <c r="K9859" s="0" t="n">
        <v>1893</v>
      </c>
      <c r="L9859" s="15" t="s">
        <v>80</v>
      </c>
      <c r="M9859" s="0" t="n">
        <v>6</v>
      </c>
      <c r="N9859" s="16" t="n">
        <f aca="false">I9859*K9859</f>
        <v>554649</v>
      </c>
      <c r="O9859" s="16" t="n">
        <f aca="false">I9859*(K9859-J9859)</f>
        <v>36918</v>
      </c>
      <c r="P9859" s="15" t="n">
        <f aca="false">K9859-J9859</f>
        <v>126</v>
      </c>
      <c r="Q9859" s="0" t="str">
        <f aca="false">IF(G9859=0,"Out of stock",IF(G9859&lt;H9859,"Understocked",IF(G9859&gt;Summary!$B$6*H9859,"Overstocked","Healthy")))</f>
        <v>Overstocked</v>
      </c>
      <c r="R9859" s="0" t="str">
        <f aca="false">IF(I9859&gt;=Summary!$B$7,"Fast",IF(I9859&lt;Summary!$B$8,"Slow","Medium"))</f>
        <v>Fast</v>
      </c>
      <c r="S9859" s="15" t="n">
        <f aca="false">IF(M9859&gt;Summary!$B$5,1,0)</f>
        <v>0</v>
      </c>
      <c r="T9859" s="16" t="n">
        <f aca="false">IF(Q9859="Overstocked",(G9859-Summary!$B$6*H9859)*J9859,0)</f>
        <v>199671</v>
      </c>
    </row>
    <row r="9860" customFormat="false" ht="15" hidden="false" customHeight="false" outlineLevel="0" collapsed="false">
      <c r="A9860" s="0" t="s">
        <v>9958</v>
      </c>
      <c r="B9860" s="0" t="s">
        <v>115</v>
      </c>
      <c r="C9860" s="0" t="s">
        <v>78</v>
      </c>
      <c r="D9860" s="0" t="s">
        <v>79</v>
      </c>
      <c r="E9860" s="14" t="n">
        <v>45302</v>
      </c>
      <c r="F9860" s="14" t="n">
        <v>45310</v>
      </c>
      <c r="G9860" s="0" t="n">
        <v>166</v>
      </c>
      <c r="H9860" s="0" t="n">
        <v>101</v>
      </c>
      <c r="I9860" s="0" t="n">
        <v>214</v>
      </c>
      <c r="J9860" s="0" t="n">
        <v>1748</v>
      </c>
      <c r="K9860" s="0" t="n">
        <v>2236</v>
      </c>
      <c r="L9860" s="15" t="s">
        <v>97</v>
      </c>
      <c r="M9860" s="0" t="n">
        <v>8</v>
      </c>
      <c r="N9860" s="16" t="n">
        <f aca="false">I9860*K9860</f>
        <v>478504</v>
      </c>
      <c r="O9860" s="16" t="n">
        <f aca="false">I9860*(K9860-J9860)</f>
        <v>104432</v>
      </c>
      <c r="P9860" s="15" t="n">
        <f aca="false">K9860-J9860</f>
        <v>488</v>
      </c>
      <c r="Q9860" s="0" t="str">
        <f aca="false">IF(G9860=0,"Out of stock",IF(G9860&lt;H9860,"Understocked",IF(G9860&gt;Summary!$B$6*H9860,"Overstocked","Healthy")))</f>
        <v>Healthy</v>
      </c>
      <c r="R9860" s="0" t="str">
        <f aca="false">IF(I9860&gt;=Summary!$B$7,"Fast",IF(I9860&lt;Summary!$B$8,"Slow","Medium"))</f>
        <v>Fast</v>
      </c>
      <c r="S9860" s="15" t="n">
        <f aca="false">IF(M9860&gt;Summary!$B$5,1,0)</f>
        <v>1</v>
      </c>
      <c r="T9860" s="16" t="n">
        <f aca="false">IF(Q9860="Overstocked",(G9860-Summary!$B$6*H9860)*J9860,0)</f>
        <v>0</v>
      </c>
    </row>
    <row r="9861" customFormat="false" ht="15" hidden="false" customHeight="false" outlineLevel="0" collapsed="false">
      <c r="A9861" s="0" t="s">
        <v>9959</v>
      </c>
      <c r="B9861" s="0" t="s">
        <v>113</v>
      </c>
      <c r="C9861" s="0" t="s">
        <v>85</v>
      </c>
      <c r="D9861" s="0" t="s">
        <v>79</v>
      </c>
      <c r="E9861" s="14" t="n">
        <v>45616</v>
      </c>
      <c r="F9861" s="14" t="n">
        <v>45620</v>
      </c>
      <c r="G9861" s="0" t="n">
        <v>308</v>
      </c>
      <c r="H9861" s="0" t="n">
        <v>108</v>
      </c>
      <c r="I9861" s="0" t="n">
        <v>193</v>
      </c>
      <c r="J9861" s="0" t="n">
        <v>1920</v>
      </c>
      <c r="K9861" s="0" t="n">
        <v>2364</v>
      </c>
      <c r="L9861" s="15" t="s">
        <v>97</v>
      </c>
      <c r="M9861" s="0" t="n">
        <v>4</v>
      </c>
      <c r="N9861" s="16" t="n">
        <f aca="false">I9861*K9861</f>
        <v>456252</v>
      </c>
      <c r="O9861" s="16" t="n">
        <f aca="false">I9861*(K9861-J9861)</f>
        <v>85692</v>
      </c>
      <c r="P9861" s="15" t="n">
        <f aca="false">K9861-J9861</f>
        <v>444</v>
      </c>
      <c r="Q9861" s="0" t="str">
        <f aca="false">IF(G9861=0,"Out of stock",IF(G9861&lt;H9861,"Understocked",IF(G9861&gt;Summary!$B$6*H9861,"Overstocked","Healthy")))</f>
        <v>Healthy</v>
      </c>
      <c r="R9861" s="0" t="str">
        <f aca="false">IF(I9861&gt;=Summary!$B$7,"Fast",IF(I9861&lt;Summary!$B$8,"Slow","Medium"))</f>
        <v>Medium</v>
      </c>
      <c r="S9861" s="15" t="n">
        <f aca="false">IF(M9861&gt;Summary!$B$5,1,0)</f>
        <v>0</v>
      </c>
      <c r="T9861" s="16" t="n">
        <f aca="false">IF(Q9861="Overstocked",(G9861-Summary!$B$6*H9861)*J9861,0)</f>
        <v>0</v>
      </c>
    </row>
    <row r="9862" customFormat="false" ht="15" hidden="false" customHeight="false" outlineLevel="0" collapsed="false">
      <c r="A9862" s="0" t="s">
        <v>9960</v>
      </c>
      <c r="B9862" s="0" t="s">
        <v>95</v>
      </c>
      <c r="C9862" s="0" t="s">
        <v>96</v>
      </c>
      <c r="D9862" s="0" t="s">
        <v>102</v>
      </c>
      <c r="E9862" s="14" t="n">
        <v>44945</v>
      </c>
      <c r="F9862" s="14" t="n">
        <v>44951</v>
      </c>
      <c r="G9862" s="0" t="n">
        <v>308</v>
      </c>
      <c r="H9862" s="0" t="n">
        <v>94</v>
      </c>
      <c r="I9862" s="0" t="n">
        <v>178</v>
      </c>
      <c r="J9862" s="0" t="n">
        <v>1938</v>
      </c>
      <c r="K9862" s="0" t="n">
        <v>2053</v>
      </c>
      <c r="L9862" s="15" t="s">
        <v>82</v>
      </c>
      <c r="M9862" s="0" t="n">
        <v>6</v>
      </c>
      <c r="N9862" s="16" t="n">
        <f aca="false">I9862*K9862</f>
        <v>365434</v>
      </c>
      <c r="O9862" s="16" t="n">
        <f aca="false">I9862*(K9862-J9862)</f>
        <v>20470</v>
      </c>
      <c r="P9862" s="15" t="n">
        <f aca="false">K9862-J9862</f>
        <v>115</v>
      </c>
      <c r="Q9862" s="0" t="str">
        <f aca="false">IF(G9862=0,"Out of stock",IF(G9862&lt;H9862,"Understocked",IF(G9862&gt;Summary!$B$6*H9862,"Overstocked","Healthy")))</f>
        <v>Healthy</v>
      </c>
      <c r="R9862" s="0" t="str">
        <f aca="false">IF(I9862&gt;=Summary!$B$7,"Fast",IF(I9862&lt;Summary!$B$8,"Slow","Medium"))</f>
        <v>Medium</v>
      </c>
      <c r="S9862" s="15" t="n">
        <f aca="false">IF(M9862&gt;Summary!$B$5,1,0)</f>
        <v>0</v>
      </c>
      <c r="T9862" s="16" t="n">
        <f aca="false">IF(Q9862="Overstocked",(G9862-Summary!$B$6*H9862)*J9862,0)</f>
        <v>0</v>
      </c>
    </row>
    <row r="9863" customFormat="false" ht="15" hidden="false" customHeight="false" outlineLevel="0" collapsed="false">
      <c r="A9863" s="0" t="s">
        <v>9961</v>
      </c>
      <c r="B9863" s="0" t="s">
        <v>123</v>
      </c>
      <c r="C9863" s="0" t="s">
        <v>96</v>
      </c>
      <c r="D9863" s="0" t="s">
        <v>90</v>
      </c>
      <c r="E9863" s="14" t="n">
        <v>45013</v>
      </c>
      <c r="F9863" s="14" t="n">
        <v>45020</v>
      </c>
      <c r="G9863" s="0" t="n">
        <v>135</v>
      </c>
      <c r="H9863" s="0" t="n">
        <v>89</v>
      </c>
      <c r="I9863" s="0" t="n">
        <v>247</v>
      </c>
      <c r="J9863" s="0" t="n">
        <v>1942</v>
      </c>
      <c r="K9863" s="0" t="n">
        <v>2074</v>
      </c>
      <c r="L9863" s="15" t="s">
        <v>93</v>
      </c>
      <c r="M9863" s="0" t="n">
        <v>7</v>
      </c>
      <c r="N9863" s="16" t="n">
        <f aca="false">I9863*K9863</f>
        <v>512278</v>
      </c>
      <c r="O9863" s="16" t="n">
        <f aca="false">I9863*(K9863-J9863)</f>
        <v>32604</v>
      </c>
      <c r="P9863" s="15" t="n">
        <f aca="false">K9863-J9863</f>
        <v>132</v>
      </c>
      <c r="Q9863" s="0" t="str">
        <f aca="false">IF(G9863=0,"Out of stock",IF(G9863&lt;H9863,"Understocked",IF(G9863&gt;Summary!$B$6*H9863,"Overstocked","Healthy")))</f>
        <v>Healthy</v>
      </c>
      <c r="R9863" s="0" t="str">
        <f aca="false">IF(I9863&gt;=Summary!$B$7,"Fast",IF(I9863&lt;Summary!$B$8,"Slow","Medium"))</f>
        <v>Fast</v>
      </c>
      <c r="S9863" s="15" t="n">
        <f aca="false">IF(M9863&gt;Summary!$B$5,1,0)</f>
        <v>0</v>
      </c>
      <c r="T9863" s="16" t="n">
        <f aca="false">IF(Q9863="Overstocked",(G9863-Summary!$B$6*H9863)*J9863,0)</f>
        <v>0</v>
      </c>
    </row>
    <row r="9864" customFormat="false" ht="15" hidden="false" customHeight="false" outlineLevel="0" collapsed="false">
      <c r="A9864" s="0" t="s">
        <v>9962</v>
      </c>
      <c r="B9864" s="0" t="s">
        <v>111</v>
      </c>
      <c r="C9864" s="0" t="s">
        <v>96</v>
      </c>
      <c r="D9864" s="0" t="s">
        <v>102</v>
      </c>
      <c r="E9864" s="14" t="n">
        <v>45175</v>
      </c>
      <c r="F9864" s="14" t="n">
        <v>45178</v>
      </c>
      <c r="G9864" s="0" t="n">
        <v>208</v>
      </c>
      <c r="H9864" s="0" t="n">
        <v>89</v>
      </c>
      <c r="I9864" s="0" t="n">
        <v>77</v>
      </c>
      <c r="J9864" s="0" t="n">
        <v>809</v>
      </c>
      <c r="K9864" s="0" t="n">
        <v>1291</v>
      </c>
      <c r="L9864" s="15" t="s">
        <v>97</v>
      </c>
      <c r="M9864" s="0" t="n">
        <v>3</v>
      </c>
      <c r="N9864" s="16" t="n">
        <f aca="false">I9864*K9864</f>
        <v>99407</v>
      </c>
      <c r="O9864" s="16" t="n">
        <f aca="false">I9864*(K9864-J9864)</f>
        <v>37114</v>
      </c>
      <c r="P9864" s="15" t="n">
        <f aca="false">K9864-J9864</f>
        <v>482</v>
      </c>
      <c r="Q9864" s="0" t="str">
        <f aca="false">IF(G9864=0,"Out of stock",IF(G9864&lt;H9864,"Understocked",IF(G9864&gt;Summary!$B$6*H9864,"Overstocked","Healthy")))</f>
        <v>Healthy</v>
      </c>
      <c r="R9864" s="0" t="str">
        <f aca="false">IF(I9864&gt;=Summary!$B$7,"Fast",IF(I9864&lt;Summary!$B$8,"Slow","Medium"))</f>
        <v>Slow</v>
      </c>
      <c r="S9864" s="15" t="n">
        <f aca="false">IF(M9864&gt;Summary!$B$5,1,0)</f>
        <v>0</v>
      </c>
      <c r="T9864" s="16" t="n">
        <f aca="false">IF(Q9864="Overstocked",(G9864-Summary!$B$6*H9864)*J9864,0)</f>
        <v>0</v>
      </c>
    </row>
    <row r="9865" customFormat="false" ht="15" hidden="false" customHeight="false" outlineLevel="0" collapsed="false">
      <c r="A9865" s="0" t="s">
        <v>9963</v>
      </c>
      <c r="B9865" s="0" t="s">
        <v>113</v>
      </c>
      <c r="C9865" s="0" t="s">
        <v>104</v>
      </c>
      <c r="D9865" s="0" t="s">
        <v>102</v>
      </c>
      <c r="E9865" s="14" t="n">
        <v>44975</v>
      </c>
      <c r="F9865" s="14" t="n">
        <v>44982</v>
      </c>
      <c r="G9865" s="0" t="n">
        <v>271</v>
      </c>
      <c r="H9865" s="0" t="n">
        <v>148</v>
      </c>
      <c r="I9865" s="0" t="n">
        <v>273</v>
      </c>
      <c r="J9865" s="0" t="n">
        <v>1423</v>
      </c>
      <c r="K9865" s="0" t="n">
        <v>1838</v>
      </c>
      <c r="L9865" s="15" t="s">
        <v>87</v>
      </c>
      <c r="M9865" s="0" t="n">
        <v>7</v>
      </c>
      <c r="N9865" s="16" t="n">
        <f aca="false">I9865*K9865</f>
        <v>501774</v>
      </c>
      <c r="O9865" s="16" t="n">
        <f aca="false">I9865*(K9865-J9865)</f>
        <v>113295</v>
      </c>
      <c r="P9865" s="15" t="n">
        <f aca="false">K9865-J9865</f>
        <v>415</v>
      </c>
      <c r="Q9865" s="0" t="str">
        <f aca="false">IF(G9865=0,"Out of stock",IF(G9865&lt;H9865,"Understocked",IF(G9865&gt;Summary!$B$6*H9865,"Overstocked","Healthy")))</f>
        <v>Healthy</v>
      </c>
      <c r="R9865" s="0" t="str">
        <f aca="false">IF(I9865&gt;=Summary!$B$7,"Fast",IF(I9865&lt;Summary!$B$8,"Slow","Medium"))</f>
        <v>Fast</v>
      </c>
      <c r="S9865" s="15" t="n">
        <f aca="false">IF(M9865&gt;Summary!$B$5,1,0)</f>
        <v>0</v>
      </c>
      <c r="T9865" s="16" t="n">
        <f aca="false">IF(Q9865="Overstocked",(G9865-Summary!$B$6*H9865)*J9865,0)</f>
        <v>0</v>
      </c>
    </row>
    <row r="9866" customFormat="false" ht="15" hidden="false" customHeight="false" outlineLevel="0" collapsed="false">
      <c r="A9866" s="0" t="s">
        <v>9964</v>
      </c>
      <c r="B9866" s="0" t="s">
        <v>77</v>
      </c>
      <c r="C9866" s="0" t="s">
        <v>104</v>
      </c>
      <c r="D9866" s="0" t="s">
        <v>90</v>
      </c>
      <c r="E9866" s="14" t="n">
        <v>45257</v>
      </c>
      <c r="F9866" s="14" t="n">
        <v>45261</v>
      </c>
      <c r="G9866" s="0" t="n">
        <v>22</v>
      </c>
      <c r="H9866" s="0" t="n">
        <v>142</v>
      </c>
      <c r="I9866" s="0" t="n">
        <v>115</v>
      </c>
      <c r="J9866" s="0" t="n">
        <v>890</v>
      </c>
      <c r="K9866" s="0" t="n">
        <v>1033</v>
      </c>
      <c r="L9866" s="15" t="s">
        <v>97</v>
      </c>
      <c r="M9866" s="0" t="n">
        <v>4</v>
      </c>
      <c r="N9866" s="16" t="n">
        <f aca="false">I9866*K9866</f>
        <v>118795</v>
      </c>
      <c r="O9866" s="16" t="n">
        <f aca="false">I9866*(K9866-J9866)</f>
        <v>16445</v>
      </c>
      <c r="P9866" s="15" t="n">
        <f aca="false">K9866-J9866</f>
        <v>143</v>
      </c>
      <c r="Q9866" s="0" t="str">
        <f aca="false">IF(G9866=0,"Out of stock",IF(G9866&lt;H9866,"Understocked",IF(G9866&gt;Summary!$B$6*H9866,"Overstocked","Healthy")))</f>
        <v>Understocked</v>
      </c>
      <c r="R9866" s="0" t="str">
        <f aca="false">IF(I9866&gt;=Summary!$B$7,"Fast",IF(I9866&lt;Summary!$B$8,"Slow","Medium"))</f>
        <v>Medium</v>
      </c>
      <c r="S9866" s="15" t="n">
        <f aca="false">IF(M9866&gt;Summary!$B$5,1,0)</f>
        <v>0</v>
      </c>
      <c r="T9866" s="16" t="n">
        <f aca="false">IF(Q9866="Overstocked",(G9866-Summary!$B$6*H9866)*J9866,0)</f>
        <v>0</v>
      </c>
    </row>
    <row r="9867" customFormat="false" ht="15" hidden="false" customHeight="false" outlineLevel="0" collapsed="false">
      <c r="A9867" s="0" t="s">
        <v>9965</v>
      </c>
      <c r="B9867" s="0" t="s">
        <v>77</v>
      </c>
      <c r="C9867" s="0" t="s">
        <v>85</v>
      </c>
      <c r="D9867" s="0" t="s">
        <v>90</v>
      </c>
      <c r="E9867" s="14" t="n">
        <v>45497</v>
      </c>
      <c r="F9867" s="14" t="n">
        <v>45502</v>
      </c>
      <c r="G9867" s="0" t="n">
        <v>378</v>
      </c>
      <c r="H9867" s="0" t="n">
        <v>132</v>
      </c>
      <c r="I9867" s="0" t="n">
        <v>290</v>
      </c>
      <c r="J9867" s="0" t="n">
        <v>953</v>
      </c>
      <c r="K9867" s="0" t="n">
        <v>1397</v>
      </c>
      <c r="L9867" s="15" t="s">
        <v>80</v>
      </c>
      <c r="M9867" s="0" t="n">
        <v>5</v>
      </c>
      <c r="N9867" s="16" t="n">
        <f aca="false">I9867*K9867</f>
        <v>405130</v>
      </c>
      <c r="O9867" s="16" t="n">
        <f aca="false">I9867*(K9867-J9867)</f>
        <v>128760</v>
      </c>
      <c r="P9867" s="15" t="n">
        <f aca="false">K9867-J9867</f>
        <v>444</v>
      </c>
      <c r="Q9867" s="0" t="str">
        <f aca="false">IF(G9867=0,"Out of stock",IF(G9867&lt;H9867,"Understocked",IF(G9867&gt;Summary!$B$6*H9867,"Overstocked","Healthy")))</f>
        <v>Healthy</v>
      </c>
      <c r="R9867" s="0" t="str">
        <f aca="false">IF(I9867&gt;=Summary!$B$7,"Fast",IF(I9867&lt;Summary!$B$8,"Slow","Medium"))</f>
        <v>Fast</v>
      </c>
      <c r="S9867" s="15" t="n">
        <f aca="false">IF(M9867&gt;Summary!$B$5,1,0)</f>
        <v>0</v>
      </c>
      <c r="T9867" s="16" t="n">
        <f aca="false">IF(Q9867="Overstocked",(G9867-Summary!$B$6*H9867)*J9867,0)</f>
        <v>0</v>
      </c>
    </row>
    <row r="9868" customFormat="false" ht="15" hidden="false" customHeight="false" outlineLevel="0" collapsed="false">
      <c r="A9868" s="0" t="s">
        <v>9966</v>
      </c>
      <c r="B9868" s="0" t="s">
        <v>84</v>
      </c>
      <c r="C9868" s="0" t="s">
        <v>78</v>
      </c>
      <c r="D9868" s="0" t="s">
        <v>90</v>
      </c>
      <c r="E9868" s="14" t="n">
        <v>45213</v>
      </c>
      <c r="F9868" s="14" t="n">
        <v>45218</v>
      </c>
      <c r="G9868" s="0" t="n">
        <v>445</v>
      </c>
      <c r="H9868" s="0" t="n">
        <v>120</v>
      </c>
      <c r="I9868" s="0" t="n">
        <v>65</v>
      </c>
      <c r="J9868" s="0" t="n">
        <v>1455</v>
      </c>
      <c r="K9868" s="0" t="n">
        <v>1934</v>
      </c>
      <c r="L9868" s="15" t="s">
        <v>87</v>
      </c>
      <c r="M9868" s="0" t="n">
        <v>5</v>
      </c>
      <c r="N9868" s="16" t="n">
        <f aca="false">I9868*K9868</f>
        <v>125710</v>
      </c>
      <c r="O9868" s="16" t="n">
        <f aca="false">I9868*(K9868-J9868)</f>
        <v>31135</v>
      </c>
      <c r="P9868" s="15" t="n">
        <f aca="false">K9868-J9868</f>
        <v>479</v>
      </c>
      <c r="Q9868" s="0" t="str">
        <f aca="false">IF(G9868=0,"Out of stock",IF(G9868&lt;H9868,"Understocked",IF(G9868&gt;Summary!$B$6*H9868,"Overstocked","Healthy")))</f>
        <v>Healthy</v>
      </c>
      <c r="R9868" s="0" t="str">
        <f aca="false">IF(I9868&gt;=Summary!$B$7,"Fast",IF(I9868&lt;Summary!$B$8,"Slow","Medium"))</f>
        <v>Slow</v>
      </c>
      <c r="S9868" s="15" t="n">
        <f aca="false">IF(M9868&gt;Summary!$B$5,1,0)</f>
        <v>0</v>
      </c>
      <c r="T9868" s="16" t="n">
        <f aca="false">IF(Q9868="Overstocked",(G9868-Summary!$B$6*H9868)*J9868,0)</f>
        <v>0</v>
      </c>
    </row>
    <row r="9869" customFormat="false" ht="15" hidden="false" customHeight="false" outlineLevel="0" collapsed="false">
      <c r="A9869" s="0" t="s">
        <v>9967</v>
      </c>
      <c r="B9869" s="0" t="s">
        <v>77</v>
      </c>
      <c r="C9869" s="0" t="s">
        <v>78</v>
      </c>
      <c r="D9869" s="0" t="s">
        <v>90</v>
      </c>
      <c r="E9869" s="14" t="n">
        <v>45639</v>
      </c>
      <c r="F9869" s="14" t="n">
        <v>45640</v>
      </c>
      <c r="G9869" s="0" t="n">
        <v>339</v>
      </c>
      <c r="H9869" s="0" t="n">
        <v>141</v>
      </c>
      <c r="I9869" s="0" t="n">
        <v>187</v>
      </c>
      <c r="J9869" s="0" t="n">
        <v>689</v>
      </c>
      <c r="K9869" s="0" t="n">
        <v>784</v>
      </c>
      <c r="L9869" s="15" t="s">
        <v>80</v>
      </c>
      <c r="M9869" s="0" t="n">
        <v>1</v>
      </c>
      <c r="N9869" s="16" t="n">
        <f aca="false">I9869*K9869</f>
        <v>146608</v>
      </c>
      <c r="O9869" s="16" t="n">
        <f aca="false">I9869*(K9869-J9869)</f>
        <v>17765</v>
      </c>
      <c r="P9869" s="15" t="n">
        <f aca="false">K9869-J9869</f>
        <v>95</v>
      </c>
      <c r="Q9869" s="0" t="str">
        <f aca="false">IF(G9869=0,"Out of stock",IF(G9869&lt;H9869,"Understocked",IF(G9869&gt;Summary!$B$6*H9869,"Overstocked","Healthy")))</f>
        <v>Healthy</v>
      </c>
      <c r="R9869" s="0" t="str">
        <f aca="false">IF(I9869&gt;=Summary!$B$7,"Fast",IF(I9869&lt;Summary!$B$8,"Slow","Medium"))</f>
        <v>Medium</v>
      </c>
      <c r="S9869" s="15" t="n">
        <f aca="false">IF(M9869&gt;Summary!$B$5,1,0)</f>
        <v>0</v>
      </c>
      <c r="T9869" s="16" t="n">
        <f aca="false">IF(Q9869="Overstocked",(G9869-Summary!$B$6*H9869)*J9869,0)</f>
        <v>0</v>
      </c>
    </row>
    <row r="9870" customFormat="false" ht="15" hidden="false" customHeight="false" outlineLevel="0" collapsed="false">
      <c r="A9870" s="0" t="s">
        <v>9968</v>
      </c>
      <c r="B9870" s="0" t="s">
        <v>84</v>
      </c>
      <c r="C9870" s="0" t="s">
        <v>85</v>
      </c>
      <c r="D9870" s="0" t="s">
        <v>92</v>
      </c>
      <c r="E9870" s="14" t="n">
        <v>45377</v>
      </c>
      <c r="F9870" s="14" t="n">
        <v>45381</v>
      </c>
      <c r="G9870" s="0" t="n">
        <v>451</v>
      </c>
      <c r="H9870" s="0" t="n">
        <v>98</v>
      </c>
      <c r="I9870" s="0" t="n">
        <v>134</v>
      </c>
      <c r="J9870" s="0" t="n">
        <v>958</v>
      </c>
      <c r="K9870" s="0" t="n">
        <v>1022</v>
      </c>
      <c r="L9870" s="15" t="s">
        <v>87</v>
      </c>
      <c r="M9870" s="0" t="n">
        <v>4</v>
      </c>
      <c r="N9870" s="16" t="n">
        <f aca="false">I9870*K9870</f>
        <v>136948</v>
      </c>
      <c r="O9870" s="16" t="n">
        <f aca="false">I9870*(K9870-J9870)</f>
        <v>8576</v>
      </c>
      <c r="P9870" s="15" t="n">
        <f aca="false">K9870-J9870</f>
        <v>64</v>
      </c>
      <c r="Q9870" s="0" t="str">
        <f aca="false">IF(G9870=0,"Out of stock",IF(G9870&lt;H9870,"Understocked",IF(G9870&gt;Summary!$B$6*H9870,"Overstocked","Healthy")))</f>
        <v>Overstocked</v>
      </c>
      <c r="R9870" s="0" t="str">
        <f aca="false">IF(I9870&gt;=Summary!$B$7,"Fast",IF(I9870&lt;Summary!$B$8,"Slow","Medium"))</f>
        <v>Medium</v>
      </c>
      <c r="S9870" s="15" t="n">
        <f aca="false">IF(M9870&gt;Summary!$B$5,1,0)</f>
        <v>0</v>
      </c>
      <c r="T9870" s="16" t="n">
        <f aca="false">IF(Q9870="Overstocked",(G9870-Summary!$B$6*H9870)*J9870,0)</f>
        <v>56522</v>
      </c>
    </row>
    <row r="9871" customFormat="false" ht="15" hidden="false" customHeight="false" outlineLevel="0" collapsed="false">
      <c r="A9871" s="0" t="s">
        <v>9969</v>
      </c>
      <c r="B9871" s="0" t="s">
        <v>107</v>
      </c>
      <c r="C9871" s="0" t="s">
        <v>96</v>
      </c>
      <c r="D9871" s="0" t="s">
        <v>79</v>
      </c>
      <c r="E9871" s="14" t="n">
        <v>44970</v>
      </c>
      <c r="F9871" s="14" t="n">
        <v>44976</v>
      </c>
      <c r="G9871" s="0" t="n">
        <v>247</v>
      </c>
      <c r="H9871" s="0" t="n">
        <v>125</v>
      </c>
      <c r="I9871" s="0" t="n">
        <v>299</v>
      </c>
      <c r="J9871" s="0" t="n">
        <v>828</v>
      </c>
      <c r="K9871" s="0" t="n">
        <v>1106</v>
      </c>
      <c r="L9871" s="15" t="s">
        <v>80</v>
      </c>
      <c r="M9871" s="0" t="n">
        <v>6</v>
      </c>
      <c r="N9871" s="16" t="n">
        <f aca="false">I9871*K9871</f>
        <v>330694</v>
      </c>
      <c r="O9871" s="16" t="n">
        <f aca="false">I9871*(K9871-J9871)</f>
        <v>83122</v>
      </c>
      <c r="P9871" s="15" t="n">
        <f aca="false">K9871-J9871</f>
        <v>278</v>
      </c>
      <c r="Q9871" s="0" t="str">
        <f aca="false">IF(G9871=0,"Out of stock",IF(G9871&lt;H9871,"Understocked",IF(G9871&gt;Summary!$B$6*H9871,"Overstocked","Healthy")))</f>
        <v>Healthy</v>
      </c>
      <c r="R9871" s="0" t="str">
        <f aca="false">IF(I9871&gt;=Summary!$B$7,"Fast",IF(I9871&lt;Summary!$B$8,"Slow","Medium"))</f>
        <v>Fast</v>
      </c>
      <c r="S9871" s="15" t="n">
        <f aca="false">IF(M9871&gt;Summary!$B$5,1,0)</f>
        <v>0</v>
      </c>
      <c r="T9871" s="16" t="n">
        <f aca="false">IF(Q9871="Overstocked",(G9871-Summary!$B$6*H9871)*J9871,0)</f>
        <v>0</v>
      </c>
    </row>
    <row r="9872" customFormat="false" ht="15" hidden="false" customHeight="false" outlineLevel="0" collapsed="false">
      <c r="A9872" s="0" t="s">
        <v>9970</v>
      </c>
      <c r="B9872" s="0" t="s">
        <v>84</v>
      </c>
      <c r="C9872" s="0" t="s">
        <v>78</v>
      </c>
      <c r="D9872" s="0" t="s">
        <v>92</v>
      </c>
      <c r="E9872" s="14" t="n">
        <v>45042</v>
      </c>
      <c r="F9872" s="14" t="n">
        <v>45045</v>
      </c>
      <c r="G9872" s="0" t="n">
        <v>203</v>
      </c>
      <c r="H9872" s="0" t="n">
        <v>74</v>
      </c>
      <c r="I9872" s="0" t="n">
        <v>173</v>
      </c>
      <c r="J9872" s="0" t="n">
        <v>724</v>
      </c>
      <c r="K9872" s="0" t="n">
        <v>902</v>
      </c>
      <c r="L9872" s="15" t="s">
        <v>80</v>
      </c>
      <c r="M9872" s="0" t="n">
        <v>3</v>
      </c>
      <c r="N9872" s="16" t="n">
        <f aca="false">I9872*K9872</f>
        <v>156046</v>
      </c>
      <c r="O9872" s="16" t="n">
        <f aca="false">I9872*(K9872-J9872)</f>
        <v>30794</v>
      </c>
      <c r="P9872" s="15" t="n">
        <f aca="false">K9872-J9872</f>
        <v>178</v>
      </c>
      <c r="Q9872" s="0" t="str">
        <f aca="false">IF(G9872=0,"Out of stock",IF(G9872&lt;H9872,"Understocked",IF(G9872&gt;Summary!$B$6*H9872,"Overstocked","Healthy")))</f>
        <v>Healthy</v>
      </c>
      <c r="R9872" s="0" t="str">
        <f aca="false">IF(I9872&gt;=Summary!$B$7,"Fast",IF(I9872&lt;Summary!$B$8,"Slow","Medium"))</f>
        <v>Medium</v>
      </c>
      <c r="S9872" s="15" t="n">
        <f aca="false">IF(M9872&gt;Summary!$B$5,1,0)</f>
        <v>0</v>
      </c>
      <c r="T9872" s="16" t="n">
        <f aca="false">IF(Q9872="Overstocked",(G9872-Summary!$B$6*H9872)*J9872,0)</f>
        <v>0</v>
      </c>
    </row>
    <row r="9873" customFormat="false" ht="15" hidden="false" customHeight="false" outlineLevel="0" collapsed="false">
      <c r="A9873" s="0" t="s">
        <v>9971</v>
      </c>
      <c r="B9873" s="0" t="s">
        <v>101</v>
      </c>
      <c r="C9873" s="0" t="s">
        <v>104</v>
      </c>
      <c r="D9873" s="0" t="s">
        <v>92</v>
      </c>
      <c r="E9873" s="14" t="n">
        <v>45103</v>
      </c>
      <c r="F9873" s="14" t="n">
        <v>45112</v>
      </c>
      <c r="G9873" s="0" t="n">
        <v>360</v>
      </c>
      <c r="H9873" s="0" t="n">
        <v>88</v>
      </c>
      <c r="I9873" s="0" t="n">
        <v>91</v>
      </c>
      <c r="J9873" s="0" t="n">
        <v>813</v>
      </c>
      <c r="K9873" s="0" t="n">
        <v>1242</v>
      </c>
      <c r="L9873" s="15" t="s">
        <v>87</v>
      </c>
      <c r="M9873" s="0" t="n">
        <v>9</v>
      </c>
      <c r="N9873" s="16" t="n">
        <f aca="false">I9873*K9873</f>
        <v>113022</v>
      </c>
      <c r="O9873" s="16" t="n">
        <f aca="false">I9873*(K9873-J9873)</f>
        <v>39039</v>
      </c>
      <c r="P9873" s="15" t="n">
        <f aca="false">K9873-J9873</f>
        <v>429</v>
      </c>
      <c r="Q9873" s="0" t="str">
        <f aca="false">IF(G9873=0,"Out of stock",IF(G9873&lt;H9873,"Understocked",IF(G9873&gt;Summary!$B$6*H9873,"Overstocked","Healthy")))</f>
        <v>Overstocked</v>
      </c>
      <c r="R9873" s="0" t="str">
        <f aca="false">IF(I9873&gt;=Summary!$B$7,"Fast",IF(I9873&lt;Summary!$B$8,"Slow","Medium"))</f>
        <v>Slow</v>
      </c>
      <c r="S9873" s="15" t="n">
        <f aca="false">IF(M9873&gt;Summary!$B$5,1,0)</f>
        <v>1</v>
      </c>
      <c r="T9873" s="16" t="n">
        <f aca="false">IF(Q9873="Overstocked",(G9873-Summary!$B$6*H9873)*J9873,0)</f>
        <v>6504</v>
      </c>
    </row>
    <row r="9874" customFormat="false" ht="15" hidden="false" customHeight="false" outlineLevel="0" collapsed="false">
      <c r="A9874" s="0" t="s">
        <v>9972</v>
      </c>
      <c r="B9874" s="0" t="s">
        <v>115</v>
      </c>
      <c r="C9874" s="0" t="s">
        <v>104</v>
      </c>
      <c r="D9874" s="0" t="s">
        <v>90</v>
      </c>
      <c r="E9874" s="14" t="n">
        <v>45633</v>
      </c>
      <c r="F9874" s="14" t="n">
        <v>45637</v>
      </c>
      <c r="G9874" s="0" t="n">
        <v>110</v>
      </c>
      <c r="H9874" s="0" t="n">
        <v>111</v>
      </c>
      <c r="I9874" s="0" t="n">
        <v>203</v>
      </c>
      <c r="J9874" s="0" t="n">
        <v>459</v>
      </c>
      <c r="K9874" s="0" t="n">
        <v>756</v>
      </c>
      <c r="L9874" s="15" t="s">
        <v>87</v>
      </c>
      <c r="M9874" s="0" t="n">
        <v>4</v>
      </c>
      <c r="N9874" s="16" t="n">
        <f aca="false">I9874*K9874</f>
        <v>153468</v>
      </c>
      <c r="O9874" s="16" t="n">
        <f aca="false">I9874*(K9874-J9874)</f>
        <v>60291</v>
      </c>
      <c r="P9874" s="15" t="n">
        <f aca="false">K9874-J9874</f>
        <v>297</v>
      </c>
      <c r="Q9874" s="0" t="str">
        <f aca="false">IF(G9874=0,"Out of stock",IF(G9874&lt;H9874,"Understocked",IF(G9874&gt;Summary!$B$6*H9874,"Overstocked","Healthy")))</f>
        <v>Understocked</v>
      </c>
      <c r="R9874" s="0" t="str">
        <f aca="false">IF(I9874&gt;=Summary!$B$7,"Fast",IF(I9874&lt;Summary!$B$8,"Slow","Medium"))</f>
        <v>Fast</v>
      </c>
      <c r="S9874" s="15" t="n">
        <f aca="false">IF(M9874&gt;Summary!$B$5,1,0)</f>
        <v>0</v>
      </c>
      <c r="T9874" s="16" t="n">
        <f aca="false">IF(Q9874="Overstocked",(G9874-Summary!$B$6*H9874)*J9874,0)</f>
        <v>0</v>
      </c>
    </row>
    <row r="9875" customFormat="false" ht="15" hidden="false" customHeight="false" outlineLevel="0" collapsed="false">
      <c r="A9875" s="0" t="s">
        <v>9973</v>
      </c>
      <c r="B9875" s="0" t="s">
        <v>107</v>
      </c>
      <c r="C9875" s="0" t="s">
        <v>85</v>
      </c>
      <c r="D9875" s="0" t="s">
        <v>102</v>
      </c>
      <c r="E9875" s="14" t="n">
        <v>44944</v>
      </c>
      <c r="F9875" s="14" t="n">
        <v>44953</v>
      </c>
      <c r="G9875" s="0" t="n">
        <v>477</v>
      </c>
      <c r="H9875" s="0" t="n">
        <v>69</v>
      </c>
      <c r="I9875" s="0" t="n">
        <v>263</v>
      </c>
      <c r="J9875" s="0" t="n">
        <v>294</v>
      </c>
      <c r="K9875" s="0" t="n">
        <v>408</v>
      </c>
      <c r="L9875" s="15" t="s">
        <v>93</v>
      </c>
      <c r="M9875" s="0" t="n">
        <v>9</v>
      </c>
      <c r="N9875" s="16" t="n">
        <f aca="false">I9875*K9875</f>
        <v>107304</v>
      </c>
      <c r="O9875" s="16" t="n">
        <f aca="false">I9875*(K9875-J9875)</f>
        <v>29982</v>
      </c>
      <c r="P9875" s="15" t="n">
        <f aca="false">K9875-J9875</f>
        <v>114</v>
      </c>
      <c r="Q9875" s="0" t="str">
        <f aca="false">IF(G9875=0,"Out of stock",IF(G9875&lt;H9875,"Understocked",IF(G9875&gt;Summary!$B$6*H9875,"Overstocked","Healthy")))</f>
        <v>Overstocked</v>
      </c>
      <c r="R9875" s="0" t="str">
        <f aca="false">IF(I9875&gt;=Summary!$B$7,"Fast",IF(I9875&lt;Summary!$B$8,"Slow","Medium"))</f>
        <v>Fast</v>
      </c>
      <c r="S9875" s="15" t="n">
        <f aca="false">IF(M9875&gt;Summary!$B$5,1,0)</f>
        <v>1</v>
      </c>
      <c r="T9875" s="16" t="n">
        <f aca="false">IF(Q9875="Overstocked",(G9875-Summary!$B$6*H9875)*J9875,0)</f>
        <v>59094</v>
      </c>
    </row>
    <row r="9876" customFormat="false" ht="15" hidden="false" customHeight="false" outlineLevel="0" collapsed="false">
      <c r="A9876" s="0" t="s">
        <v>9974</v>
      </c>
      <c r="B9876" s="0" t="s">
        <v>107</v>
      </c>
      <c r="C9876" s="0" t="s">
        <v>104</v>
      </c>
      <c r="D9876" s="0" t="s">
        <v>79</v>
      </c>
      <c r="E9876" s="14" t="n">
        <v>45277</v>
      </c>
      <c r="F9876" s="14" t="n">
        <v>45284</v>
      </c>
      <c r="G9876" s="0" t="n">
        <v>231</v>
      </c>
      <c r="H9876" s="0" t="n">
        <v>121</v>
      </c>
      <c r="I9876" s="0" t="n">
        <v>237</v>
      </c>
      <c r="J9876" s="0" t="n">
        <v>514</v>
      </c>
      <c r="K9876" s="0" t="n">
        <v>901</v>
      </c>
      <c r="L9876" s="15" t="s">
        <v>80</v>
      </c>
      <c r="M9876" s="0" t="n">
        <v>7</v>
      </c>
      <c r="N9876" s="16" t="n">
        <f aca="false">I9876*K9876</f>
        <v>213537</v>
      </c>
      <c r="O9876" s="16" t="n">
        <f aca="false">I9876*(K9876-J9876)</f>
        <v>91719</v>
      </c>
      <c r="P9876" s="15" t="n">
        <f aca="false">K9876-J9876</f>
        <v>387</v>
      </c>
      <c r="Q9876" s="0" t="str">
        <f aca="false">IF(G9876=0,"Out of stock",IF(G9876&lt;H9876,"Understocked",IF(G9876&gt;Summary!$B$6*H9876,"Overstocked","Healthy")))</f>
        <v>Healthy</v>
      </c>
      <c r="R9876" s="0" t="str">
        <f aca="false">IF(I9876&gt;=Summary!$B$7,"Fast",IF(I9876&lt;Summary!$B$8,"Slow","Medium"))</f>
        <v>Fast</v>
      </c>
      <c r="S9876" s="15" t="n">
        <f aca="false">IF(M9876&gt;Summary!$B$5,1,0)</f>
        <v>0</v>
      </c>
      <c r="T9876" s="16" t="n">
        <f aca="false">IF(Q9876="Overstocked",(G9876-Summary!$B$6*H9876)*J9876,0)</f>
        <v>0</v>
      </c>
    </row>
    <row r="9877" customFormat="false" ht="15" hidden="false" customHeight="false" outlineLevel="0" collapsed="false">
      <c r="A9877" s="0" t="s">
        <v>9975</v>
      </c>
      <c r="B9877" s="0" t="s">
        <v>95</v>
      </c>
      <c r="C9877" s="0" t="s">
        <v>104</v>
      </c>
      <c r="D9877" s="0" t="s">
        <v>86</v>
      </c>
      <c r="E9877" s="14" t="n">
        <v>45423</v>
      </c>
      <c r="F9877" s="14" t="n">
        <v>45428</v>
      </c>
      <c r="G9877" s="0" t="n">
        <v>38</v>
      </c>
      <c r="H9877" s="0" t="n">
        <v>110</v>
      </c>
      <c r="I9877" s="0" t="n">
        <v>220</v>
      </c>
      <c r="J9877" s="0" t="n">
        <v>354</v>
      </c>
      <c r="K9877" s="0" t="n">
        <v>621</v>
      </c>
      <c r="L9877" s="15" t="s">
        <v>80</v>
      </c>
      <c r="M9877" s="0" t="n">
        <v>5</v>
      </c>
      <c r="N9877" s="16" t="n">
        <f aca="false">I9877*K9877</f>
        <v>136620</v>
      </c>
      <c r="O9877" s="16" t="n">
        <f aca="false">I9877*(K9877-J9877)</f>
        <v>58740</v>
      </c>
      <c r="P9877" s="15" t="n">
        <f aca="false">K9877-J9877</f>
        <v>267</v>
      </c>
      <c r="Q9877" s="0" t="str">
        <f aca="false">IF(G9877=0,"Out of stock",IF(G9877&lt;H9877,"Understocked",IF(G9877&gt;Summary!$B$6*H9877,"Overstocked","Healthy")))</f>
        <v>Understocked</v>
      </c>
      <c r="R9877" s="0" t="str">
        <f aca="false">IF(I9877&gt;=Summary!$B$7,"Fast",IF(I9877&lt;Summary!$B$8,"Slow","Medium"))</f>
        <v>Fast</v>
      </c>
      <c r="S9877" s="15" t="n">
        <f aca="false">IF(M9877&gt;Summary!$B$5,1,0)</f>
        <v>0</v>
      </c>
      <c r="T9877" s="16" t="n">
        <f aca="false">IF(Q9877="Overstocked",(G9877-Summary!$B$6*H9877)*J9877,0)</f>
        <v>0</v>
      </c>
    </row>
    <row r="9878" customFormat="false" ht="15" hidden="false" customHeight="false" outlineLevel="0" collapsed="false">
      <c r="A9878" s="0" t="s">
        <v>9976</v>
      </c>
      <c r="B9878" s="0" t="s">
        <v>113</v>
      </c>
      <c r="C9878" s="0" t="s">
        <v>96</v>
      </c>
      <c r="D9878" s="0" t="s">
        <v>86</v>
      </c>
      <c r="E9878" s="14" t="n">
        <v>45576</v>
      </c>
      <c r="F9878" s="14" t="n">
        <v>45583</v>
      </c>
      <c r="G9878" s="0" t="n">
        <v>389</v>
      </c>
      <c r="H9878" s="0" t="n">
        <v>129</v>
      </c>
      <c r="I9878" s="0" t="n">
        <v>58</v>
      </c>
      <c r="J9878" s="0" t="n">
        <v>1115</v>
      </c>
      <c r="K9878" s="0" t="n">
        <v>1370</v>
      </c>
      <c r="L9878" s="15" t="s">
        <v>93</v>
      </c>
      <c r="M9878" s="0" t="n">
        <v>7</v>
      </c>
      <c r="N9878" s="16" t="n">
        <f aca="false">I9878*K9878</f>
        <v>79460</v>
      </c>
      <c r="O9878" s="16" t="n">
        <f aca="false">I9878*(K9878-J9878)</f>
        <v>14790</v>
      </c>
      <c r="P9878" s="15" t="n">
        <f aca="false">K9878-J9878</f>
        <v>255</v>
      </c>
      <c r="Q9878" s="0" t="str">
        <f aca="false">IF(G9878=0,"Out of stock",IF(G9878&lt;H9878,"Understocked",IF(G9878&gt;Summary!$B$6*H9878,"Overstocked","Healthy")))</f>
        <v>Healthy</v>
      </c>
      <c r="R9878" s="0" t="str">
        <f aca="false">IF(I9878&gt;=Summary!$B$7,"Fast",IF(I9878&lt;Summary!$B$8,"Slow","Medium"))</f>
        <v>Slow</v>
      </c>
      <c r="S9878" s="15" t="n">
        <f aca="false">IF(M9878&gt;Summary!$B$5,1,0)</f>
        <v>0</v>
      </c>
      <c r="T9878" s="16" t="n">
        <f aca="false">IF(Q9878="Overstocked",(G9878-Summary!$B$6*H9878)*J9878,0)</f>
        <v>0</v>
      </c>
    </row>
    <row r="9879" customFormat="false" ht="15" hidden="false" customHeight="false" outlineLevel="0" collapsed="false">
      <c r="A9879" s="0" t="s">
        <v>9977</v>
      </c>
      <c r="B9879" s="0" t="s">
        <v>77</v>
      </c>
      <c r="C9879" s="0" t="s">
        <v>78</v>
      </c>
      <c r="D9879" s="0" t="s">
        <v>102</v>
      </c>
      <c r="E9879" s="14" t="n">
        <v>45555</v>
      </c>
      <c r="F9879" s="14" t="n">
        <v>45558</v>
      </c>
      <c r="G9879" s="0" t="n">
        <v>49</v>
      </c>
      <c r="H9879" s="0" t="n">
        <v>106</v>
      </c>
      <c r="I9879" s="0" t="n">
        <v>193</v>
      </c>
      <c r="J9879" s="0" t="n">
        <v>1698</v>
      </c>
      <c r="K9879" s="0" t="n">
        <v>2119</v>
      </c>
      <c r="L9879" s="15" t="s">
        <v>97</v>
      </c>
      <c r="M9879" s="0" t="n">
        <v>3</v>
      </c>
      <c r="N9879" s="16" t="n">
        <f aca="false">I9879*K9879</f>
        <v>408967</v>
      </c>
      <c r="O9879" s="16" t="n">
        <f aca="false">I9879*(K9879-J9879)</f>
        <v>81253</v>
      </c>
      <c r="P9879" s="15" t="n">
        <f aca="false">K9879-J9879</f>
        <v>421</v>
      </c>
      <c r="Q9879" s="0" t="str">
        <f aca="false">IF(G9879=0,"Out of stock",IF(G9879&lt;H9879,"Understocked",IF(G9879&gt;Summary!$B$6*H9879,"Overstocked","Healthy")))</f>
        <v>Understocked</v>
      </c>
      <c r="R9879" s="0" t="str">
        <f aca="false">IF(I9879&gt;=Summary!$B$7,"Fast",IF(I9879&lt;Summary!$B$8,"Slow","Medium"))</f>
        <v>Medium</v>
      </c>
      <c r="S9879" s="15" t="n">
        <f aca="false">IF(M9879&gt;Summary!$B$5,1,0)</f>
        <v>0</v>
      </c>
      <c r="T9879" s="16" t="n">
        <f aca="false">IF(Q9879="Overstocked",(G9879-Summary!$B$6*H9879)*J9879,0)</f>
        <v>0</v>
      </c>
    </row>
    <row r="9880" customFormat="false" ht="15" hidden="false" customHeight="false" outlineLevel="0" collapsed="false">
      <c r="A9880" s="0" t="s">
        <v>9978</v>
      </c>
      <c r="B9880" s="0" t="s">
        <v>111</v>
      </c>
      <c r="C9880" s="0" t="s">
        <v>78</v>
      </c>
      <c r="D9880" s="0" t="s">
        <v>102</v>
      </c>
      <c r="E9880" s="14" t="n">
        <v>45596</v>
      </c>
      <c r="F9880" s="14" t="n">
        <v>45601</v>
      </c>
      <c r="G9880" s="0" t="n">
        <v>453</v>
      </c>
      <c r="H9880" s="0" t="n">
        <v>146</v>
      </c>
      <c r="I9880" s="0" t="n">
        <v>160</v>
      </c>
      <c r="J9880" s="0" t="n">
        <v>877</v>
      </c>
      <c r="K9880" s="0" t="n">
        <v>1223</v>
      </c>
      <c r="L9880" s="15" t="s">
        <v>82</v>
      </c>
      <c r="M9880" s="0" t="n">
        <v>5</v>
      </c>
      <c r="N9880" s="16" t="n">
        <f aca="false">I9880*K9880</f>
        <v>195680</v>
      </c>
      <c r="O9880" s="16" t="n">
        <f aca="false">I9880*(K9880-J9880)</f>
        <v>55360</v>
      </c>
      <c r="P9880" s="15" t="n">
        <f aca="false">K9880-J9880</f>
        <v>346</v>
      </c>
      <c r="Q9880" s="0" t="str">
        <f aca="false">IF(G9880=0,"Out of stock",IF(G9880&lt;H9880,"Understocked",IF(G9880&gt;Summary!$B$6*H9880,"Overstocked","Healthy")))</f>
        <v>Healthy</v>
      </c>
      <c r="R9880" s="0" t="str">
        <f aca="false">IF(I9880&gt;=Summary!$B$7,"Fast",IF(I9880&lt;Summary!$B$8,"Slow","Medium"))</f>
        <v>Medium</v>
      </c>
      <c r="S9880" s="15" t="n">
        <f aca="false">IF(M9880&gt;Summary!$B$5,1,0)</f>
        <v>0</v>
      </c>
      <c r="T9880" s="16" t="n">
        <f aca="false">IF(Q9880="Overstocked",(G9880-Summary!$B$6*H9880)*J9880,0)</f>
        <v>0</v>
      </c>
    </row>
    <row r="9881" customFormat="false" ht="15" hidden="false" customHeight="false" outlineLevel="0" collapsed="false">
      <c r="A9881" s="0" t="s">
        <v>9979</v>
      </c>
      <c r="B9881" s="0" t="s">
        <v>107</v>
      </c>
      <c r="C9881" s="0" t="s">
        <v>96</v>
      </c>
      <c r="D9881" s="0" t="s">
        <v>92</v>
      </c>
      <c r="E9881" s="14" t="n">
        <v>45025</v>
      </c>
      <c r="F9881" s="14" t="n">
        <v>45035</v>
      </c>
      <c r="G9881" s="0" t="n">
        <v>67</v>
      </c>
      <c r="H9881" s="0" t="n">
        <v>132</v>
      </c>
      <c r="I9881" s="0" t="n">
        <v>235</v>
      </c>
      <c r="J9881" s="0" t="n">
        <v>522</v>
      </c>
      <c r="K9881" s="0" t="n">
        <v>759</v>
      </c>
      <c r="L9881" s="15" t="s">
        <v>97</v>
      </c>
      <c r="M9881" s="0" t="n">
        <v>10</v>
      </c>
      <c r="N9881" s="16" t="n">
        <f aca="false">I9881*K9881</f>
        <v>178365</v>
      </c>
      <c r="O9881" s="16" t="n">
        <f aca="false">I9881*(K9881-J9881)</f>
        <v>55695</v>
      </c>
      <c r="P9881" s="15" t="n">
        <f aca="false">K9881-J9881</f>
        <v>237</v>
      </c>
      <c r="Q9881" s="0" t="str">
        <f aca="false">IF(G9881=0,"Out of stock",IF(G9881&lt;H9881,"Understocked",IF(G9881&gt;Summary!$B$6*H9881,"Overstocked","Healthy")))</f>
        <v>Understocked</v>
      </c>
      <c r="R9881" s="0" t="str">
        <f aca="false">IF(I9881&gt;=Summary!$B$7,"Fast",IF(I9881&lt;Summary!$B$8,"Slow","Medium"))</f>
        <v>Fast</v>
      </c>
      <c r="S9881" s="15" t="n">
        <f aca="false">IF(M9881&gt;Summary!$B$5,1,0)</f>
        <v>1</v>
      </c>
      <c r="T9881" s="16" t="n">
        <f aca="false">IF(Q9881="Overstocked",(G9881-Summary!$B$6*H9881)*J9881,0)</f>
        <v>0</v>
      </c>
    </row>
    <row r="9882" customFormat="false" ht="15" hidden="false" customHeight="false" outlineLevel="0" collapsed="false">
      <c r="A9882" s="0" t="s">
        <v>9980</v>
      </c>
      <c r="B9882" s="0" t="s">
        <v>123</v>
      </c>
      <c r="C9882" s="0" t="s">
        <v>96</v>
      </c>
      <c r="D9882" s="0" t="s">
        <v>92</v>
      </c>
      <c r="E9882" s="14" t="n">
        <v>45435</v>
      </c>
      <c r="F9882" s="14" t="n">
        <v>45436</v>
      </c>
      <c r="G9882" s="0" t="n">
        <v>438</v>
      </c>
      <c r="H9882" s="0" t="n">
        <v>82</v>
      </c>
      <c r="I9882" s="0" t="n">
        <v>223</v>
      </c>
      <c r="J9882" s="0" t="n">
        <v>1734</v>
      </c>
      <c r="K9882" s="0" t="n">
        <v>2086</v>
      </c>
      <c r="L9882" s="15" t="s">
        <v>97</v>
      </c>
      <c r="M9882" s="0" t="n">
        <v>1</v>
      </c>
      <c r="N9882" s="16" t="n">
        <f aca="false">I9882*K9882</f>
        <v>465178</v>
      </c>
      <c r="O9882" s="16" t="n">
        <f aca="false">I9882*(K9882-J9882)</f>
        <v>78496</v>
      </c>
      <c r="P9882" s="15" t="n">
        <f aca="false">K9882-J9882</f>
        <v>352</v>
      </c>
      <c r="Q9882" s="0" t="str">
        <f aca="false">IF(G9882=0,"Out of stock",IF(G9882&lt;H9882,"Understocked",IF(G9882&gt;Summary!$B$6*H9882,"Overstocked","Healthy")))</f>
        <v>Overstocked</v>
      </c>
      <c r="R9882" s="0" t="str">
        <f aca="false">IF(I9882&gt;=Summary!$B$7,"Fast",IF(I9882&lt;Summary!$B$8,"Slow","Medium"))</f>
        <v>Fast</v>
      </c>
      <c r="S9882" s="15" t="n">
        <f aca="false">IF(M9882&gt;Summary!$B$5,1,0)</f>
        <v>0</v>
      </c>
      <c r="T9882" s="16" t="n">
        <f aca="false">IF(Q9882="Overstocked",(G9882-Summary!$B$6*H9882)*J9882,0)</f>
        <v>190740</v>
      </c>
    </row>
    <row r="9883" customFormat="false" ht="15" hidden="false" customHeight="false" outlineLevel="0" collapsed="false">
      <c r="A9883" s="0" t="s">
        <v>9981</v>
      </c>
      <c r="B9883" s="0" t="s">
        <v>123</v>
      </c>
      <c r="C9883" s="0" t="s">
        <v>96</v>
      </c>
      <c r="D9883" s="0" t="s">
        <v>79</v>
      </c>
      <c r="E9883" s="14" t="n">
        <v>45434</v>
      </c>
      <c r="F9883" s="14" t="n">
        <v>45440</v>
      </c>
      <c r="G9883" s="0" t="n">
        <v>269</v>
      </c>
      <c r="H9883" s="0" t="n">
        <v>144</v>
      </c>
      <c r="I9883" s="0" t="n">
        <v>147</v>
      </c>
      <c r="J9883" s="0" t="n">
        <v>690</v>
      </c>
      <c r="K9883" s="0" t="n">
        <v>934</v>
      </c>
      <c r="L9883" s="15" t="s">
        <v>82</v>
      </c>
      <c r="M9883" s="0" t="n">
        <v>6</v>
      </c>
      <c r="N9883" s="16" t="n">
        <f aca="false">I9883*K9883</f>
        <v>137298</v>
      </c>
      <c r="O9883" s="16" t="n">
        <f aca="false">I9883*(K9883-J9883)</f>
        <v>35868</v>
      </c>
      <c r="P9883" s="15" t="n">
        <f aca="false">K9883-J9883</f>
        <v>244</v>
      </c>
      <c r="Q9883" s="0" t="str">
        <f aca="false">IF(G9883=0,"Out of stock",IF(G9883&lt;H9883,"Understocked",IF(G9883&gt;Summary!$B$6*H9883,"Overstocked","Healthy")))</f>
        <v>Healthy</v>
      </c>
      <c r="R9883" s="0" t="str">
        <f aca="false">IF(I9883&gt;=Summary!$B$7,"Fast",IF(I9883&lt;Summary!$B$8,"Slow","Medium"))</f>
        <v>Medium</v>
      </c>
      <c r="S9883" s="15" t="n">
        <f aca="false">IF(M9883&gt;Summary!$B$5,1,0)</f>
        <v>0</v>
      </c>
      <c r="T9883" s="16" t="n">
        <f aca="false">IF(Q9883="Overstocked",(G9883-Summary!$B$6*H9883)*J9883,0)</f>
        <v>0</v>
      </c>
    </row>
    <row r="9884" customFormat="false" ht="15" hidden="false" customHeight="false" outlineLevel="0" collapsed="false">
      <c r="A9884" s="0" t="s">
        <v>9982</v>
      </c>
      <c r="B9884" s="0" t="s">
        <v>95</v>
      </c>
      <c r="C9884" s="0" t="s">
        <v>96</v>
      </c>
      <c r="D9884" s="0" t="s">
        <v>92</v>
      </c>
      <c r="E9884" s="14" t="n">
        <v>45427</v>
      </c>
      <c r="F9884" s="14" t="n">
        <v>45429</v>
      </c>
      <c r="G9884" s="0" t="n">
        <v>248</v>
      </c>
      <c r="H9884" s="0" t="n">
        <v>61</v>
      </c>
      <c r="I9884" s="0" t="n">
        <v>128</v>
      </c>
      <c r="J9884" s="0" t="n">
        <v>1413</v>
      </c>
      <c r="K9884" s="0" t="n">
        <v>1668</v>
      </c>
      <c r="L9884" s="15" t="s">
        <v>97</v>
      </c>
      <c r="M9884" s="0" t="n">
        <v>2</v>
      </c>
      <c r="N9884" s="16" t="n">
        <f aca="false">I9884*K9884</f>
        <v>213504</v>
      </c>
      <c r="O9884" s="16" t="n">
        <f aca="false">I9884*(K9884-J9884)</f>
        <v>32640</v>
      </c>
      <c r="P9884" s="15" t="n">
        <f aca="false">K9884-J9884</f>
        <v>255</v>
      </c>
      <c r="Q9884" s="0" t="str">
        <f aca="false">IF(G9884=0,"Out of stock",IF(G9884&lt;H9884,"Understocked",IF(G9884&gt;Summary!$B$6*H9884,"Overstocked","Healthy")))</f>
        <v>Overstocked</v>
      </c>
      <c r="R9884" s="0" t="str">
        <f aca="false">IF(I9884&gt;=Summary!$B$7,"Fast",IF(I9884&lt;Summary!$B$8,"Slow","Medium"))</f>
        <v>Medium</v>
      </c>
      <c r="S9884" s="15" t="n">
        <f aca="false">IF(M9884&gt;Summary!$B$5,1,0)</f>
        <v>0</v>
      </c>
      <c r="T9884" s="16" t="n">
        <f aca="false">IF(Q9884="Overstocked",(G9884-Summary!$B$6*H9884)*J9884,0)</f>
        <v>5652</v>
      </c>
    </row>
    <row r="9885" customFormat="false" ht="15" hidden="false" customHeight="false" outlineLevel="0" collapsed="false">
      <c r="A9885" s="0" t="s">
        <v>9983</v>
      </c>
      <c r="B9885" s="0" t="s">
        <v>95</v>
      </c>
      <c r="C9885" s="0" t="s">
        <v>96</v>
      </c>
      <c r="D9885" s="0" t="s">
        <v>92</v>
      </c>
      <c r="E9885" s="14" t="n">
        <v>45178</v>
      </c>
      <c r="F9885" s="14" t="n">
        <v>45186</v>
      </c>
      <c r="G9885" s="0" t="n">
        <v>456</v>
      </c>
      <c r="H9885" s="0" t="n">
        <v>100</v>
      </c>
      <c r="I9885" s="0" t="n">
        <v>20</v>
      </c>
      <c r="J9885" s="0" t="n">
        <v>219</v>
      </c>
      <c r="K9885" s="0" t="n">
        <v>294</v>
      </c>
      <c r="L9885" s="15" t="s">
        <v>80</v>
      </c>
      <c r="M9885" s="0" t="n">
        <v>8</v>
      </c>
      <c r="N9885" s="16" t="n">
        <f aca="false">I9885*K9885</f>
        <v>5880</v>
      </c>
      <c r="O9885" s="16" t="n">
        <f aca="false">I9885*(K9885-J9885)</f>
        <v>1500</v>
      </c>
      <c r="P9885" s="15" t="n">
        <f aca="false">K9885-J9885</f>
        <v>75</v>
      </c>
      <c r="Q9885" s="0" t="str">
        <f aca="false">IF(G9885=0,"Out of stock",IF(G9885&lt;H9885,"Understocked",IF(G9885&gt;Summary!$B$6*H9885,"Overstocked","Healthy")))</f>
        <v>Overstocked</v>
      </c>
      <c r="R9885" s="0" t="str">
        <f aca="false">IF(I9885&gt;=Summary!$B$7,"Fast",IF(I9885&lt;Summary!$B$8,"Slow","Medium"))</f>
        <v>Slow</v>
      </c>
      <c r="S9885" s="15" t="n">
        <f aca="false">IF(M9885&gt;Summary!$B$5,1,0)</f>
        <v>1</v>
      </c>
      <c r="T9885" s="16" t="n">
        <f aca="false">IF(Q9885="Overstocked",(G9885-Summary!$B$6*H9885)*J9885,0)</f>
        <v>12264</v>
      </c>
    </row>
    <row r="9886" customFormat="false" ht="15" hidden="false" customHeight="false" outlineLevel="0" collapsed="false">
      <c r="A9886" s="0" t="s">
        <v>9984</v>
      </c>
      <c r="B9886" s="0" t="s">
        <v>89</v>
      </c>
      <c r="C9886" s="0" t="s">
        <v>104</v>
      </c>
      <c r="D9886" s="0" t="s">
        <v>90</v>
      </c>
      <c r="E9886" s="14" t="n">
        <v>45123</v>
      </c>
      <c r="F9886" s="14" t="n">
        <v>45132</v>
      </c>
      <c r="G9886" s="0" t="n">
        <v>162</v>
      </c>
      <c r="H9886" s="0" t="n">
        <v>95</v>
      </c>
      <c r="I9886" s="0" t="n">
        <v>103</v>
      </c>
      <c r="J9886" s="0" t="n">
        <v>886</v>
      </c>
      <c r="K9886" s="0" t="n">
        <v>1077</v>
      </c>
      <c r="L9886" s="15" t="s">
        <v>82</v>
      </c>
      <c r="M9886" s="0" t="n">
        <v>9</v>
      </c>
      <c r="N9886" s="16" t="n">
        <f aca="false">I9886*K9886</f>
        <v>110931</v>
      </c>
      <c r="O9886" s="16" t="n">
        <f aca="false">I9886*(K9886-J9886)</f>
        <v>19673</v>
      </c>
      <c r="P9886" s="15" t="n">
        <f aca="false">K9886-J9886</f>
        <v>191</v>
      </c>
      <c r="Q9886" s="0" t="str">
        <f aca="false">IF(G9886=0,"Out of stock",IF(G9886&lt;H9886,"Understocked",IF(G9886&gt;Summary!$B$6*H9886,"Overstocked","Healthy")))</f>
        <v>Healthy</v>
      </c>
      <c r="R9886" s="0" t="str">
        <f aca="false">IF(I9886&gt;=Summary!$B$7,"Fast",IF(I9886&lt;Summary!$B$8,"Slow","Medium"))</f>
        <v>Medium</v>
      </c>
      <c r="S9886" s="15" t="n">
        <f aca="false">IF(M9886&gt;Summary!$B$5,1,0)</f>
        <v>1</v>
      </c>
      <c r="T9886" s="16" t="n">
        <f aca="false">IF(Q9886="Overstocked",(G9886-Summary!$B$6*H9886)*J9886,0)</f>
        <v>0</v>
      </c>
    </row>
    <row r="9887" customFormat="false" ht="15" hidden="false" customHeight="false" outlineLevel="0" collapsed="false">
      <c r="A9887" s="0" t="s">
        <v>9985</v>
      </c>
      <c r="B9887" s="0" t="s">
        <v>84</v>
      </c>
      <c r="C9887" s="0" t="s">
        <v>85</v>
      </c>
      <c r="D9887" s="0" t="s">
        <v>102</v>
      </c>
      <c r="E9887" s="14" t="n">
        <v>45239</v>
      </c>
      <c r="F9887" s="14" t="n">
        <v>45245</v>
      </c>
      <c r="G9887" s="0" t="n">
        <v>220</v>
      </c>
      <c r="H9887" s="0" t="n">
        <v>53</v>
      </c>
      <c r="I9887" s="0" t="n">
        <v>244</v>
      </c>
      <c r="J9887" s="0" t="n">
        <v>601</v>
      </c>
      <c r="K9887" s="0" t="n">
        <v>1075</v>
      </c>
      <c r="L9887" s="15" t="s">
        <v>82</v>
      </c>
      <c r="M9887" s="0" t="n">
        <v>6</v>
      </c>
      <c r="N9887" s="16" t="n">
        <f aca="false">I9887*K9887</f>
        <v>262300</v>
      </c>
      <c r="O9887" s="16" t="n">
        <f aca="false">I9887*(K9887-J9887)</f>
        <v>115656</v>
      </c>
      <c r="P9887" s="15" t="n">
        <f aca="false">K9887-J9887</f>
        <v>474</v>
      </c>
      <c r="Q9887" s="0" t="str">
        <f aca="false">IF(G9887=0,"Out of stock",IF(G9887&lt;H9887,"Understocked",IF(G9887&gt;Summary!$B$6*H9887,"Overstocked","Healthy")))</f>
        <v>Overstocked</v>
      </c>
      <c r="R9887" s="0" t="str">
        <f aca="false">IF(I9887&gt;=Summary!$B$7,"Fast",IF(I9887&lt;Summary!$B$8,"Slow","Medium"))</f>
        <v>Fast</v>
      </c>
      <c r="S9887" s="15" t="n">
        <f aca="false">IF(M9887&gt;Summary!$B$5,1,0)</f>
        <v>0</v>
      </c>
      <c r="T9887" s="16" t="n">
        <f aca="false">IF(Q9887="Overstocked",(G9887-Summary!$B$6*H9887)*J9887,0)</f>
        <v>4808</v>
      </c>
    </row>
    <row r="9888" customFormat="false" ht="15" hidden="false" customHeight="false" outlineLevel="0" collapsed="false">
      <c r="A9888" s="0" t="s">
        <v>9986</v>
      </c>
      <c r="B9888" s="0" t="s">
        <v>77</v>
      </c>
      <c r="C9888" s="0" t="s">
        <v>96</v>
      </c>
      <c r="D9888" s="0" t="s">
        <v>92</v>
      </c>
      <c r="E9888" s="14" t="n">
        <v>45560</v>
      </c>
      <c r="F9888" s="14" t="n">
        <v>45566</v>
      </c>
      <c r="G9888" s="0" t="n">
        <v>205</v>
      </c>
      <c r="H9888" s="0" t="n">
        <v>119</v>
      </c>
      <c r="I9888" s="0" t="n">
        <v>290</v>
      </c>
      <c r="J9888" s="0" t="n">
        <v>1568</v>
      </c>
      <c r="K9888" s="0" t="n">
        <v>1828</v>
      </c>
      <c r="L9888" s="15" t="s">
        <v>97</v>
      </c>
      <c r="M9888" s="0" t="n">
        <v>6</v>
      </c>
      <c r="N9888" s="16" t="n">
        <f aca="false">I9888*K9888</f>
        <v>530120</v>
      </c>
      <c r="O9888" s="16" t="n">
        <f aca="false">I9888*(K9888-J9888)</f>
        <v>75400</v>
      </c>
      <c r="P9888" s="15" t="n">
        <f aca="false">K9888-J9888</f>
        <v>260</v>
      </c>
      <c r="Q9888" s="0" t="str">
        <f aca="false">IF(G9888=0,"Out of stock",IF(G9888&lt;H9888,"Understocked",IF(G9888&gt;Summary!$B$6*H9888,"Overstocked","Healthy")))</f>
        <v>Healthy</v>
      </c>
      <c r="R9888" s="0" t="str">
        <f aca="false">IF(I9888&gt;=Summary!$B$7,"Fast",IF(I9888&lt;Summary!$B$8,"Slow","Medium"))</f>
        <v>Fast</v>
      </c>
      <c r="S9888" s="15" t="n">
        <f aca="false">IF(M9888&gt;Summary!$B$5,1,0)</f>
        <v>0</v>
      </c>
      <c r="T9888" s="16" t="n">
        <f aca="false">IF(Q9888="Overstocked",(G9888-Summary!$B$6*H9888)*J9888,0)</f>
        <v>0</v>
      </c>
    </row>
    <row r="9889" customFormat="false" ht="15" hidden="false" customHeight="false" outlineLevel="0" collapsed="false">
      <c r="A9889" s="0" t="s">
        <v>9987</v>
      </c>
      <c r="B9889" s="0" t="s">
        <v>115</v>
      </c>
      <c r="C9889" s="0" t="s">
        <v>85</v>
      </c>
      <c r="D9889" s="0" t="s">
        <v>102</v>
      </c>
      <c r="E9889" s="14" t="n">
        <v>45222</v>
      </c>
      <c r="F9889" s="14" t="n">
        <v>45231</v>
      </c>
      <c r="G9889" s="0" t="n">
        <v>130</v>
      </c>
      <c r="H9889" s="0" t="n">
        <v>64</v>
      </c>
      <c r="I9889" s="0" t="n">
        <v>197</v>
      </c>
      <c r="J9889" s="0" t="n">
        <v>1443</v>
      </c>
      <c r="K9889" s="0" t="n">
        <v>1630</v>
      </c>
      <c r="L9889" s="15" t="s">
        <v>80</v>
      </c>
      <c r="M9889" s="0" t="n">
        <v>9</v>
      </c>
      <c r="N9889" s="16" t="n">
        <f aca="false">I9889*K9889</f>
        <v>321110</v>
      </c>
      <c r="O9889" s="16" t="n">
        <f aca="false">I9889*(K9889-J9889)</f>
        <v>36839</v>
      </c>
      <c r="P9889" s="15" t="n">
        <f aca="false">K9889-J9889</f>
        <v>187</v>
      </c>
      <c r="Q9889" s="0" t="str">
        <f aca="false">IF(G9889=0,"Out of stock",IF(G9889&lt;H9889,"Understocked",IF(G9889&gt;Summary!$B$6*H9889,"Overstocked","Healthy")))</f>
        <v>Healthy</v>
      </c>
      <c r="R9889" s="0" t="str">
        <f aca="false">IF(I9889&gt;=Summary!$B$7,"Fast",IF(I9889&lt;Summary!$B$8,"Slow","Medium"))</f>
        <v>Medium</v>
      </c>
      <c r="S9889" s="15" t="n">
        <f aca="false">IF(M9889&gt;Summary!$B$5,1,0)</f>
        <v>1</v>
      </c>
      <c r="T9889" s="16" t="n">
        <f aca="false">IF(Q9889="Overstocked",(G9889-Summary!$B$6*H9889)*J9889,0)</f>
        <v>0</v>
      </c>
    </row>
    <row r="9890" customFormat="false" ht="15" hidden="false" customHeight="false" outlineLevel="0" collapsed="false">
      <c r="A9890" s="0" t="s">
        <v>9988</v>
      </c>
      <c r="B9890" s="0" t="s">
        <v>77</v>
      </c>
      <c r="C9890" s="0" t="s">
        <v>96</v>
      </c>
      <c r="D9890" s="0" t="s">
        <v>90</v>
      </c>
      <c r="E9890" s="14" t="n">
        <v>44975</v>
      </c>
      <c r="F9890" s="14" t="n">
        <v>44976</v>
      </c>
      <c r="G9890" s="0" t="n">
        <v>188</v>
      </c>
      <c r="H9890" s="0" t="n">
        <v>100</v>
      </c>
      <c r="I9890" s="0" t="n">
        <v>118</v>
      </c>
      <c r="J9890" s="0" t="n">
        <v>1980</v>
      </c>
      <c r="K9890" s="0" t="n">
        <v>2297</v>
      </c>
      <c r="L9890" s="15" t="s">
        <v>93</v>
      </c>
      <c r="M9890" s="0" t="n">
        <v>1</v>
      </c>
      <c r="N9890" s="16" t="n">
        <f aca="false">I9890*K9890</f>
        <v>271046</v>
      </c>
      <c r="O9890" s="16" t="n">
        <f aca="false">I9890*(K9890-J9890)</f>
        <v>37406</v>
      </c>
      <c r="P9890" s="15" t="n">
        <f aca="false">K9890-J9890</f>
        <v>317</v>
      </c>
      <c r="Q9890" s="0" t="str">
        <f aca="false">IF(G9890=0,"Out of stock",IF(G9890&lt;H9890,"Understocked",IF(G9890&gt;Summary!$B$6*H9890,"Overstocked","Healthy")))</f>
        <v>Healthy</v>
      </c>
      <c r="R9890" s="0" t="str">
        <f aca="false">IF(I9890&gt;=Summary!$B$7,"Fast",IF(I9890&lt;Summary!$B$8,"Slow","Medium"))</f>
        <v>Medium</v>
      </c>
      <c r="S9890" s="15" t="n">
        <f aca="false">IF(M9890&gt;Summary!$B$5,1,0)</f>
        <v>0</v>
      </c>
      <c r="T9890" s="16" t="n">
        <f aca="false">IF(Q9890="Overstocked",(G9890-Summary!$B$6*H9890)*J9890,0)</f>
        <v>0</v>
      </c>
    </row>
    <row r="9891" customFormat="false" ht="15" hidden="false" customHeight="false" outlineLevel="0" collapsed="false">
      <c r="A9891" s="0" t="s">
        <v>9989</v>
      </c>
      <c r="B9891" s="0" t="s">
        <v>113</v>
      </c>
      <c r="C9891" s="0" t="s">
        <v>85</v>
      </c>
      <c r="D9891" s="0" t="s">
        <v>86</v>
      </c>
      <c r="E9891" s="14" t="n">
        <v>45156</v>
      </c>
      <c r="F9891" s="14" t="n">
        <v>45166</v>
      </c>
      <c r="G9891" s="0" t="n">
        <v>241</v>
      </c>
      <c r="H9891" s="0" t="n">
        <v>141</v>
      </c>
      <c r="I9891" s="0" t="n">
        <v>78</v>
      </c>
      <c r="J9891" s="0" t="n">
        <v>1262</v>
      </c>
      <c r="K9891" s="0" t="n">
        <v>1379</v>
      </c>
      <c r="L9891" s="15" t="s">
        <v>87</v>
      </c>
      <c r="M9891" s="0" t="n">
        <v>10</v>
      </c>
      <c r="N9891" s="16" t="n">
        <f aca="false">I9891*K9891</f>
        <v>107562</v>
      </c>
      <c r="O9891" s="16" t="n">
        <f aca="false">I9891*(K9891-J9891)</f>
        <v>9126</v>
      </c>
      <c r="P9891" s="15" t="n">
        <f aca="false">K9891-J9891</f>
        <v>117</v>
      </c>
      <c r="Q9891" s="0" t="str">
        <f aca="false">IF(G9891=0,"Out of stock",IF(G9891&lt;H9891,"Understocked",IF(G9891&gt;Summary!$B$6*H9891,"Overstocked","Healthy")))</f>
        <v>Healthy</v>
      </c>
      <c r="R9891" s="0" t="str">
        <f aca="false">IF(I9891&gt;=Summary!$B$7,"Fast",IF(I9891&lt;Summary!$B$8,"Slow","Medium"))</f>
        <v>Slow</v>
      </c>
      <c r="S9891" s="15" t="n">
        <f aca="false">IF(M9891&gt;Summary!$B$5,1,0)</f>
        <v>1</v>
      </c>
      <c r="T9891" s="16" t="n">
        <f aca="false">IF(Q9891="Overstocked",(G9891-Summary!$B$6*H9891)*J9891,0)</f>
        <v>0</v>
      </c>
    </row>
    <row r="9892" customFormat="false" ht="15" hidden="false" customHeight="false" outlineLevel="0" collapsed="false">
      <c r="A9892" s="0" t="s">
        <v>9990</v>
      </c>
      <c r="B9892" s="0" t="s">
        <v>107</v>
      </c>
      <c r="C9892" s="0" t="s">
        <v>78</v>
      </c>
      <c r="D9892" s="0" t="s">
        <v>92</v>
      </c>
      <c r="E9892" s="14" t="n">
        <v>45573</v>
      </c>
      <c r="F9892" s="14" t="n">
        <v>45576</v>
      </c>
      <c r="G9892" s="0" t="n">
        <v>312</v>
      </c>
      <c r="H9892" s="0" t="n">
        <v>92</v>
      </c>
      <c r="I9892" s="0" t="n">
        <v>117</v>
      </c>
      <c r="J9892" s="0" t="n">
        <v>426</v>
      </c>
      <c r="K9892" s="0" t="n">
        <v>557</v>
      </c>
      <c r="L9892" s="15" t="s">
        <v>82</v>
      </c>
      <c r="M9892" s="0" t="n">
        <v>3</v>
      </c>
      <c r="N9892" s="16" t="n">
        <f aca="false">I9892*K9892</f>
        <v>65169</v>
      </c>
      <c r="O9892" s="16" t="n">
        <f aca="false">I9892*(K9892-J9892)</f>
        <v>15327</v>
      </c>
      <c r="P9892" s="15" t="n">
        <f aca="false">K9892-J9892</f>
        <v>131</v>
      </c>
      <c r="Q9892" s="0" t="str">
        <f aca="false">IF(G9892=0,"Out of stock",IF(G9892&lt;H9892,"Understocked",IF(G9892&gt;Summary!$B$6*H9892,"Overstocked","Healthy")))</f>
        <v>Healthy</v>
      </c>
      <c r="R9892" s="0" t="str">
        <f aca="false">IF(I9892&gt;=Summary!$B$7,"Fast",IF(I9892&lt;Summary!$B$8,"Slow","Medium"))</f>
        <v>Medium</v>
      </c>
      <c r="S9892" s="15" t="n">
        <f aca="false">IF(M9892&gt;Summary!$B$5,1,0)</f>
        <v>0</v>
      </c>
      <c r="T9892" s="16" t="n">
        <f aca="false">IF(Q9892="Overstocked",(G9892-Summary!$B$6*H9892)*J9892,0)</f>
        <v>0</v>
      </c>
    </row>
    <row r="9893" customFormat="false" ht="15" hidden="false" customHeight="false" outlineLevel="0" collapsed="false">
      <c r="A9893" s="0" t="s">
        <v>9991</v>
      </c>
      <c r="B9893" s="0" t="s">
        <v>107</v>
      </c>
      <c r="C9893" s="0" t="s">
        <v>85</v>
      </c>
      <c r="D9893" s="0" t="s">
        <v>90</v>
      </c>
      <c r="E9893" s="14" t="n">
        <v>45584</v>
      </c>
      <c r="F9893" s="14" t="n">
        <v>45592</v>
      </c>
      <c r="G9893" s="0" t="n">
        <v>115</v>
      </c>
      <c r="H9893" s="0" t="n">
        <v>115</v>
      </c>
      <c r="I9893" s="0" t="n">
        <v>177</v>
      </c>
      <c r="J9893" s="0" t="n">
        <v>1354</v>
      </c>
      <c r="K9893" s="0" t="n">
        <v>1608</v>
      </c>
      <c r="L9893" s="15" t="s">
        <v>97</v>
      </c>
      <c r="M9893" s="0" t="n">
        <v>8</v>
      </c>
      <c r="N9893" s="16" t="n">
        <f aca="false">I9893*K9893</f>
        <v>284616</v>
      </c>
      <c r="O9893" s="16" t="n">
        <f aca="false">I9893*(K9893-J9893)</f>
        <v>44958</v>
      </c>
      <c r="P9893" s="15" t="n">
        <f aca="false">K9893-J9893</f>
        <v>254</v>
      </c>
      <c r="Q9893" s="0" t="str">
        <f aca="false">IF(G9893=0,"Out of stock",IF(G9893&lt;H9893,"Understocked",IF(G9893&gt;Summary!$B$6*H9893,"Overstocked","Healthy")))</f>
        <v>Healthy</v>
      </c>
      <c r="R9893" s="0" t="str">
        <f aca="false">IF(I9893&gt;=Summary!$B$7,"Fast",IF(I9893&lt;Summary!$B$8,"Slow","Medium"))</f>
        <v>Medium</v>
      </c>
      <c r="S9893" s="15" t="n">
        <f aca="false">IF(M9893&gt;Summary!$B$5,1,0)</f>
        <v>1</v>
      </c>
      <c r="T9893" s="16" t="n">
        <f aca="false">IF(Q9893="Overstocked",(G9893-Summary!$B$6*H9893)*J9893,0)</f>
        <v>0</v>
      </c>
    </row>
    <row r="9894" customFormat="false" ht="15" hidden="false" customHeight="false" outlineLevel="0" collapsed="false">
      <c r="A9894" s="0" t="s">
        <v>9992</v>
      </c>
      <c r="B9894" s="0" t="s">
        <v>113</v>
      </c>
      <c r="C9894" s="0" t="s">
        <v>78</v>
      </c>
      <c r="D9894" s="0" t="s">
        <v>86</v>
      </c>
      <c r="E9894" s="14" t="n">
        <v>45091</v>
      </c>
      <c r="F9894" s="14" t="n">
        <v>45092</v>
      </c>
      <c r="G9894" s="0" t="n">
        <v>107</v>
      </c>
      <c r="H9894" s="0" t="n">
        <v>133</v>
      </c>
      <c r="I9894" s="0" t="n">
        <v>160</v>
      </c>
      <c r="J9894" s="0" t="n">
        <v>843</v>
      </c>
      <c r="K9894" s="0" t="n">
        <v>1144</v>
      </c>
      <c r="L9894" s="15" t="s">
        <v>80</v>
      </c>
      <c r="M9894" s="0" t="n">
        <v>1</v>
      </c>
      <c r="N9894" s="16" t="n">
        <f aca="false">I9894*K9894</f>
        <v>183040</v>
      </c>
      <c r="O9894" s="16" t="n">
        <f aca="false">I9894*(K9894-J9894)</f>
        <v>48160</v>
      </c>
      <c r="P9894" s="15" t="n">
        <f aca="false">K9894-J9894</f>
        <v>301</v>
      </c>
      <c r="Q9894" s="0" t="str">
        <f aca="false">IF(G9894=0,"Out of stock",IF(G9894&lt;H9894,"Understocked",IF(G9894&gt;Summary!$B$6*H9894,"Overstocked","Healthy")))</f>
        <v>Understocked</v>
      </c>
      <c r="R9894" s="0" t="str">
        <f aca="false">IF(I9894&gt;=Summary!$B$7,"Fast",IF(I9894&lt;Summary!$B$8,"Slow","Medium"))</f>
        <v>Medium</v>
      </c>
      <c r="S9894" s="15" t="n">
        <f aca="false">IF(M9894&gt;Summary!$B$5,1,0)</f>
        <v>0</v>
      </c>
      <c r="T9894" s="16" t="n">
        <f aca="false">IF(Q9894="Overstocked",(G9894-Summary!$B$6*H9894)*J9894,0)</f>
        <v>0</v>
      </c>
    </row>
    <row r="9895" customFormat="false" ht="15" hidden="false" customHeight="false" outlineLevel="0" collapsed="false">
      <c r="A9895" s="0" t="s">
        <v>9993</v>
      </c>
      <c r="B9895" s="0" t="s">
        <v>95</v>
      </c>
      <c r="C9895" s="0" t="s">
        <v>85</v>
      </c>
      <c r="D9895" s="0" t="s">
        <v>90</v>
      </c>
      <c r="E9895" s="14" t="n">
        <v>45237</v>
      </c>
      <c r="F9895" s="14" t="n">
        <v>45246</v>
      </c>
      <c r="G9895" s="0" t="n">
        <v>452</v>
      </c>
      <c r="H9895" s="0" t="n">
        <v>95</v>
      </c>
      <c r="I9895" s="0" t="n">
        <v>14</v>
      </c>
      <c r="J9895" s="0" t="n">
        <v>688</v>
      </c>
      <c r="K9895" s="0" t="n">
        <v>1109</v>
      </c>
      <c r="L9895" s="15" t="s">
        <v>80</v>
      </c>
      <c r="M9895" s="0" t="n">
        <v>9</v>
      </c>
      <c r="N9895" s="16" t="n">
        <f aca="false">I9895*K9895</f>
        <v>15526</v>
      </c>
      <c r="O9895" s="16" t="n">
        <f aca="false">I9895*(K9895-J9895)</f>
        <v>5894</v>
      </c>
      <c r="P9895" s="15" t="n">
        <f aca="false">K9895-J9895</f>
        <v>421</v>
      </c>
      <c r="Q9895" s="0" t="str">
        <f aca="false">IF(G9895=0,"Out of stock",IF(G9895&lt;H9895,"Understocked",IF(G9895&gt;Summary!$B$6*H9895,"Overstocked","Healthy")))</f>
        <v>Overstocked</v>
      </c>
      <c r="R9895" s="0" t="str">
        <f aca="false">IF(I9895&gt;=Summary!$B$7,"Fast",IF(I9895&lt;Summary!$B$8,"Slow","Medium"))</f>
        <v>Slow</v>
      </c>
      <c r="S9895" s="15" t="n">
        <f aca="false">IF(M9895&gt;Summary!$B$5,1,0)</f>
        <v>1</v>
      </c>
      <c r="T9895" s="16" t="n">
        <f aca="false">IF(Q9895="Overstocked",(G9895-Summary!$B$6*H9895)*J9895,0)</f>
        <v>49536</v>
      </c>
    </row>
    <row r="9896" customFormat="false" ht="15" hidden="false" customHeight="false" outlineLevel="0" collapsed="false">
      <c r="A9896" s="0" t="s">
        <v>9994</v>
      </c>
      <c r="B9896" s="0" t="s">
        <v>101</v>
      </c>
      <c r="C9896" s="0" t="s">
        <v>78</v>
      </c>
      <c r="D9896" s="0" t="s">
        <v>90</v>
      </c>
      <c r="E9896" s="14" t="n">
        <v>45103</v>
      </c>
      <c r="F9896" s="14" t="n">
        <v>45107</v>
      </c>
      <c r="G9896" s="0" t="n">
        <v>7</v>
      </c>
      <c r="H9896" s="0" t="n">
        <v>100</v>
      </c>
      <c r="I9896" s="0" t="n">
        <v>33</v>
      </c>
      <c r="J9896" s="0" t="n">
        <v>1286</v>
      </c>
      <c r="K9896" s="0" t="n">
        <v>1603</v>
      </c>
      <c r="L9896" s="15" t="s">
        <v>87</v>
      </c>
      <c r="M9896" s="0" t="n">
        <v>4</v>
      </c>
      <c r="N9896" s="16" t="n">
        <f aca="false">I9896*K9896</f>
        <v>52899</v>
      </c>
      <c r="O9896" s="16" t="n">
        <f aca="false">I9896*(K9896-J9896)</f>
        <v>10461</v>
      </c>
      <c r="P9896" s="15" t="n">
        <f aca="false">K9896-J9896</f>
        <v>317</v>
      </c>
      <c r="Q9896" s="0" t="str">
        <f aca="false">IF(G9896=0,"Out of stock",IF(G9896&lt;H9896,"Understocked",IF(G9896&gt;Summary!$B$6*H9896,"Overstocked","Healthy")))</f>
        <v>Understocked</v>
      </c>
      <c r="R9896" s="0" t="str">
        <f aca="false">IF(I9896&gt;=Summary!$B$7,"Fast",IF(I9896&lt;Summary!$B$8,"Slow","Medium"))</f>
        <v>Slow</v>
      </c>
      <c r="S9896" s="15" t="n">
        <f aca="false">IF(M9896&gt;Summary!$B$5,1,0)</f>
        <v>0</v>
      </c>
      <c r="T9896" s="16" t="n">
        <f aca="false">IF(Q9896="Overstocked",(G9896-Summary!$B$6*H9896)*J9896,0)</f>
        <v>0</v>
      </c>
    </row>
    <row r="9897" customFormat="false" ht="15" hidden="false" customHeight="false" outlineLevel="0" collapsed="false">
      <c r="A9897" s="0" t="s">
        <v>9995</v>
      </c>
      <c r="B9897" s="0" t="s">
        <v>101</v>
      </c>
      <c r="C9897" s="0" t="s">
        <v>85</v>
      </c>
      <c r="D9897" s="0" t="s">
        <v>90</v>
      </c>
      <c r="E9897" s="14" t="n">
        <v>45322</v>
      </c>
      <c r="F9897" s="14" t="n">
        <v>45328</v>
      </c>
      <c r="G9897" s="0" t="n">
        <v>74</v>
      </c>
      <c r="H9897" s="0" t="n">
        <v>95</v>
      </c>
      <c r="I9897" s="0" t="n">
        <v>80</v>
      </c>
      <c r="J9897" s="0" t="n">
        <v>650</v>
      </c>
      <c r="K9897" s="0" t="n">
        <v>865</v>
      </c>
      <c r="L9897" s="15" t="s">
        <v>87</v>
      </c>
      <c r="M9897" s="0" t="n">
        <v>6</v>
      </c>
      <c r="N9897" s="16" t="n">
        <f aca="false">I9897*K9897</f>
        <v>69200</v>
      </c>
      <c r="O9897" s="16" t="n">
        <f aca="false">I9897*(K9897-J9897)</f>
        <v>17200</v>
      </c>
      <c r="P9897" s="15" t="n">
        <f aca="false">K9897-J9897</f>
        <v>215</v>
      </c>
      <c r="Q9897" s="0" t="str">
        <f aca="false">IF(G9897=0,"Out of stock",IF(G9897&lt;H9897,"Understocked",IF(G9897&gt;Summary!$B$6*H9897,"Overstocked","Healthy")))</f>
        <v>Understocked</v>
      </c>
      <c r="R9897" s="0" t="str">
        <f aca="false">IF(I9897&gt;=Summary!$B$7,"Fast",IF(I9897&lt;Summary!$B$8,"Slow","Medium"))</f>
        <v>Slow</v>
      </c>
      <c r="S9897" s="15" t="n">
        <f aca="false">IF(M9897&gt;Summary!$B$5,1,0)</f>
        <v>0</v>
      </c>
      <c r="T9897" s="16" t="n">
        <f aca="false">IF(Q9897="Overstocked",(G9897-Summary!$B$6*H9897)*J9897,0)</f>
        <v>0</v>
      </c>
    </row>
    <row r="9898" customFormat="false" ht="15" hidden="false" customHeight="false" outlineLevel="0" collapsed="false">
      <c r="A9898" s="0" t="s">
        <v>9996</v>
      </c>
      <c r="B9898" s="0" t="s">
        <v>107</v>
      </c>
      <c r="C9898" s="0" t="s">
        <v>78</v>
      </c>
      <c r="D9898" s="0" t="s">
        <v>92</v>
      </c>
      <c r="E9898" s="14" t="n">
        <v>45159</v>
      </c>
      <c r="F9898" s="14" t="n">
        <v>45162</v>
      </c>
      <c r="G9898" s="0" t="n">
        <v>266</v>
      </c>
      <c r="H9898" s="0" t="n">
        <v>114</v>
      </c>
      <c r="I9898" s="0" t="n">
        <v>126</v>
      </c>
      <c r="J9898" s="0" t="n">
        <v>760</v>
      </c>
      <c r="K9898" s="0" t="n">
        <v>837</v>
      </c>
      <c r="L9898" s="15" t="s">
        <v>93</v>
      </c>
      <c r="M9898" s="0" t="n">
        <v>3</v>
      </c>
      <c r="N9898" s="16" t="n">
        <f aca="false">I9898*K9898</f>
        <v>105462</v>
      </c>
      <c r="O9898" s="16" t="n">
        <f aca="false">I9898*(K9898-J9898)</f>
        <v>9702</v>
      </c>
      <c r="P9898" s="15" t="n">
        <f aca="false">K9898-J9898</f>
        <v>77</v>
      </c>
      <c r="Q9898" s="0" t="str">
        <f aca="false">IF(G9898=0,"Out of stock",IF(G9898&lt;H9898,"Understocked",IF(G9898&gt;Summary!$B$6*H9898,"Overstocked","Healthy")))</f>
        <v>Healthy</v>
      </c>
      <c r="R9898" s="0" t="str">
        <f aca="false">IF(I9898&gt;=Summary!$B$7,"Fast",IF(I9898&lt;Summary!$B$8,"Slow","Medium"))</f>
        <v>Medium</v>
      </c>
      <c r="S9898" s="15" t="n">
        <f aca="false">IF(M9898&gt;Summary!$B$5,1,0)</f>
        <v>0</v>
      </c>
      <c r="T9898" s="16" t="n">
        <f aca="false">IF(Q9898="Overstocked",(G9898-Summary!$B$6*H9898)*J9898,0)</f>
        <v>0</v>
      </c>
    </row>
    <row r="9899" customFormat="false" ht="15" hidden="false" customHeight="false" outlineLevel="0" collapsed="false">
      <c r="A9899" s="0" t="s">
        <v>9997</v>
      </c>
      <c r="B9899" s="0" t="s">
        <v>84</v>
      </c>
      <c r="C9899" s="0" t="s">
        <v>78</v>
      </c>
      <c r="D9899" s="0" t="s">
        <v>102</v>
      </c>
      <c r="E9899" s="14" t="n">
        <v>45181</v>
      </c>
      <c r="F9899" s="14" t="n">
        <v>45186</v>
      </c>
      <c r="G9899" s="0" t="n">
        <v>350</v>
      </c>
      <c r="H9899" s="0" t="n">
        <v>56</v>
      </c>
      <c r="I9899" s="0" t="n">
        <v>281</v>
      </c>
      <c r="J9899" s="0" t="n">
        <v>438</v>
      </c>
      <c r="K9899" s="0" t="n">
        <v>808</v>
      </c>
      <c r="L9899" s="15" t="s">
        <v>87</v>
      </c>
      <c r="M9899" s="0" t="n">
        <v>5</v>
      </c>
      <c r="N9899" s="16" t="n">
        <f aca="false">I9899*K9899</f>
        <v>227048</v>
      </c>
      <c r="O9899" s="16" t="n">
        <f aca="false">I9899*(K9899-J9899)</f>
        <v>103970</v>
      </c>
      <c r="P9899" s="15" t="n">
        <f aca="false">K9899-J9899</f>
        <v>370</v>
      </c>
      <c r="Q9899" s="0" t="str">
        <f aca="false">IF(G9899=0,"Out of stock",IF(G9899&lt;H9899,"Understocked",IF(G9899&gt;Summary!$B$6*H9899,"Overstocked","Healthy")))</f>
        <v>Overstocked</v>
      </c>
      <c r="R9899" s="0" t="str">
        <f aca="false">IF(I9899&gt;=Summary!$B$7,"Fast",IF(I9899&lt;Summary!$B$8,"Slow","Medium"))</f>
        <v>Fast</v>
      </c>
      <c r="S9899" s="15" t="n">
        <f aca="false">IF(M9899&gt;Summary!$B$5,1,0)</f>
        <v>0</v>
      </c>
      <c r="T9899" s="16" t="n">
        <f aca="false">IF(Q9899="Overstocked",(G9899-Summary!$B$6*H9899)*J9899,0)</f>
        <v>55188</v>
      </c>
    </row>
    <row r="9900" customFormat="false" ht="15" hidden="false" customHeight="false" outlineLevel="0" collapsed="false">
      <c r="A9900" s="0" t="s">
        <v>9998</v>
      </c>
      <c r="B9900" s="0" t="s">
        <v>115</v>
      </c>
      <c r="C9900" s="0" t="s">
        <v>104</v>
      </c>
      <c r="D9900" s="0" t="s">
        <v>79</v>
      </c>
      <c r="E9900" s="14" t="n">
        <v>45096</v>
      </c>
      <c r="F9900" s="14" t="n">
        <v>45100</v>
      </c>
      <c r="G9900" s="0" t="n">
        <v>76</v>
      </c>
      <c r="H9900" s="0" t="n">
        <v>73</v>
      </c>
      <c r="I9900" s="0" t="n">
        <v>192</v>
      </c>
      <c r="J9900" s="0" t="n">
        <v>428</v>
      </c>
      <c r="K9900" s="0" t="n">
        <v>507</v>
      </c>
      <c r="L9900" s="15" t="s">
        <v>93</v>
      </c>
      <c r="M9900" s="0" t="n">
        <v>4</v>
      </c>
      <c r="N9900" s="16" t="n">
        <f aca="false">I9900*K9900</f>
        <v>97344</v>
      </c>
      <c r="O9900" s="16" t="n">
        <f aca="false">I9900*(K9900-J9900)</f>
        <v>15168</v>
      </c>
      <c r="P9900" s="15" t="n">
        <f aca="false">K9900-J9900</f>
        <v>79</v>
      </c>
      <c r="Q9900" s="0" t="str">
        <f aca="false">IF(G9900=0,"Out of stock",IF(G9900&lt;H9900,"Understocked",IF(G9900&gt;Summary!$B$6*H9900,"Overstocked","Healthy")))</f>
        <v>Healthy</v>
      </c>
      <c r="R9900" s="0" t="str">
        <f aca="false">IF(I9900&gt;=Summary!$B$7,"Fast",IF(I9900&lt;Summary!$B$8,"Slow","Medium"))</f>
        <v>Medium</v>
      </c>
      <c r="S9900" s="15" t="n">
        <f aca="false">IF(M9900&gt;Summary!$B$5,1,0)</f>
        <v>0</v>
      </c>
      <c r="T9900" s="16" t="n">
        <f aca="false">IF(Q9900="Overstocked",(G9900-Summary!$B$6*H9900)*J9900,0)</f>
        <v>0</v>
      </c>
    </row>
    <row r="9901" customFormat="false" ht="15" hidden="false" customHeight="false" outlineLevel="0" collapsed="false">
      <c r="A9901" s="0" t="s">
        <v>9999</v>
      </c>
      <c r="B9901" s="0" t="s">
        <v>101</v>
      </c>
      <c r="C9901" s="0" t="s">
        <v>104</v>
      </c>
      <c r="D9901" s="0" t="s">
        <v>86</v>
      </c>
      <c r="E9901" s="14" t="n">
        <v>45340</v>
      </c>
      <c r="F9901" s="14" t="n">
        <v>45341</v>
      </c>
      <c r="G9901" s="0" t="n">
        <v>284</v>
      </c>
      <c r="H9901" s="0" t="n">
        <v>60</v>
      </c>
      <c r="I9901" s="0" t="n">
        <v>117</v>
      </c>
      <c r="J9901" s="0" t="n">
        <v>264</v>
      </c>
      <c r="K9901" s="0" t="n">
        <v>401</v>
      </c>
      <c r="L9901" s="15" t="s">
        <v>87</v>
      </c>
      <c r="M9901" s="0" t="n">
        <v>1</v>
      </c>
      <c r="N9901" s="16" t="n">
        <f aca="false">I9901*K9901</f>
        <v>46917</v>
      </c>
      <c r="O9901" s="16" t="n">
        <f aca="false">I9901*(K9901-J9901)</f>
        <v>16029</v>
      </c>
      <c r="P9901" s="15" t="n">
        <f aca="false">K9901-J9901</f>
        <v>137</v>
      </c>
      <c r="Q9901" s="0" t="str">
        <f aca="false">IF(G9901=0,"Out of stock",IF(G9901&lt;H9901,"Understocked",IF(G9901&gt;Summary!$B$6*H9901,"Overstocked","Healthy")))</f>
        <v>Overstocked</v>
      </c>
      <c r="R9901" s="0" t="str">
        <f aca="false">IF(I9901&gt;=Summary!$B$7,"Fast",IF(I9901&lt;Summary!$B$8,"Slow","Medium"))</f>
        <v>Medium</v>
      </c>
      <c r="S9901" s="15" t="n">
        <f aca="false">IF(M9901&gt;Summary!$B$5,1,0)</f>
        <v>0</v>
      </c>
      <c r="T9901" s="16" t="n">
        <f aca="false">IF(Q9901="Overstocked",(G9901-Summary!$B$6*H9901)*J9901,0)</f>
        <v>11616</v>
      </c>
    </row>
    <row r="9902" customFormat="false" ht="15" hidden="false" customHeight="false" outlineLevel="0" collapsed="false">
      <c r="A9902" s="0" t="s">
        <v>10000</v>
      </c>
      <c r="B9902" s="0" t="s">
        <v>89</v>
      </c>
      <c r="C9902" s="0" t="s">
        <v>104</v>
      </c>
      <c r="D9902" s="0" t="s">
        <v>86</v>
      </c>
      <c r="E9902" s="14" t="n">
        <v>45105</v>
      </c>
      <c r="F9902" s="14" t="n">
        <v>45108</v>
      </c>
      <c r="G9902" s="0" t="n">
        <v>97</v>
      </c>
      <c r="H9902" s="0" t="n">
        <v>146</v>
      </c>
      <c r="I9902" s="0" t="n">
        <v>254</v>
      </c>
      <c r="J9902" s="0" t="n">
        <v>297</v>
      </c>
      <c r="K9902" s="0" t="n">
        <v>477</v>
      </c>
      <c r="L9902" s="15" t="s">
        <v>82</v>
      </c>
      <c r="M9902" s="0" t="n">
        <v>3</v>
      </c>
      <c r="N9902" s="16" t="n">
        <f aca="false">I9902*K9902</f>
        <v>121158</v>
      </c>
      <c r="O9902" s="16" t="n">
        <f aca="false">I9902*(K9902-J9902)</f>
        <v>45720</v>
      </c>
      <c r="P9902" s="15" t="n">
        <f aca="false">K9902-J9902</f>
        <v>180</v>
      </c>
      <c r="Q9902" s="0" t="str">
        <f aca="false">IF(G9902=0,"Out of stock",IF(G9902&lt;H9902,"Understocked",IF(G9902&gt;Summary!$B$6*H9902,"Overstocked","Healthy")))</f>
        <v>Understocked</v>
      </c>
      <c r="R9902" s="0" t="str">
        <f aca="false">IF(I9902&gt;=Summary!$B$7,"Fast",IF(I9902&lt;Summary!$B$8,"Slow","Medium"))</f>
        <v>Fast</v>
      </c>
      <c r="S9902" s="15" t="n">
        <f aca="false">IF(M9902&gt;Summary!$B$5,1,0)</f>
        <v>0</v>
      </c>
      <c r="T9902" s="16" t="n">
        <f aca="false">IF(Q9902="Overstocked",(G9902-Summary!$B$6*H9902)*J9902,0)</f>
        <v>0</v>
      </c>
    </row>
    <row r="9903" customFormat="false" ht="15" hidden="false" customHeight="false" outlineLevel="0" collapsed="false">
      <c r="A9903" s="0" t="s">
        <v>10001</v>
      </c>
      <c r="B9903" s="0" t="s">
        <v>107</v>
      </c>
      <c r="C9903" s="0" t="s">
        <v>96</v>
      </c>
      <c r="D9903" s="0" t="s">
        <v>92</v>
      </c>
      <c r="E9903" s="14" t="n">
        <v>45462</v>
      </c>
      <c r="F9903" s="14" t="n">
        <v>45471</v>
      </c>
      <c r="G9903" s="0" t="n">
        <v>444</v>
      </c>
      <c r="H9903" s="0" t="n">
        <v>99</v>
      </c>
      <c r="I9903" s="0" t="n">
        <v>260</v>
      </c>
      <c r="J9903" s="0" t="n">
        <v>656</v>
      </c>
      <c r="K9903" s="0" t="n">
        <v>821</v>
      </c>
      <c r="L9903" s="15" t="s">
        <v>82</v>
      </c>
      <c r="M9903" s="0" t="n">
        <v>9</v>
      </c>
      <c r="N9903" s="16" t="n">
        <f aca="false">I9903*K9903</f>
        <v>213460</v>
      </c>
      <c r="O9903" s="16" t="n">
        <f aca="false">I9903*(K9903-J9903)</f>
        <v>42900</v>
      </c>
      <c r="P9903" s="15" t="n">
        <f aca="false">K9903-J9903</f>
        <v>165</v>
      </c>
      <c r="Q9903" s="0" t="str">
        <f aca="false">IF(G9903=0,"Out of stock",IF(G9903&lt;H9903,"Understocked",IF(G9903&gt;Summary!$B$6*H9903,"Overstocked","Healthy")))</f>
        <v>Overstocked</v>
      </c>
      <c r="R9903" s="0" t="str">
        <f aca="false">IF(I9903&gt;=Summary!$B$7,"Fast",IF(I9903&lt;Summary!$B$8,"Slow","Medium"))</f>
        <v>Fast</v>
      </c>
      <c r="S9903" s="15" t="n">
        <f aca="false">IF(M9903&gt;Summary!$B$5,1,0)</f>
        <v>1</v>
      </c>
      <c r="T9903" s="16" t="n">
        <f aca="false">IF(Q9903="Overstocked",(G9903-Summary!$B$6*H9903)*J9903,0)</f>
        <v>31488</v>
      </c>
    </row>
    <row r="9904" customFormat="false" ht="15" hidden="false" customHeight="false" outlineLevel="0" collapsed="false">
      <c r="A9904" s="0" t="s">
        <v>10002</v>
      </c>
      <c r="B9904" s="0" t="s">
        <v>84</v>
      </c>
      <c r="C9904" s="0" t="s">
        <v>96</v>
      </c>
      <c r="D9904" s="0" t="s">
        <v>90</v>
      </c>
      <c r="E9904" s="14" t="n">
        <v>45344</v>
      </c>
      <c r="F9904" s="14" t="n">
        <v>45352</v>
      </c>
      <c r="G9904" s="0" t="n">
        <v>280</v>
      </c>
      <c r="H9904" s="0" t="n">
        <v>59</v>
      </c>
      <c r="I9904" s="0" t="n">
        <v>156</v>
      </c>
      <c r="J9904" s="0" t="n">
        <v>1149</v>
      </c>
      <c r="K9904" s="0" t="n">
        <v>1365</v>
      </c>
      <c r="L9904" s="15" t="s">
        <v>80</v>
      </c>
      <c r="M9904" s="0" t="n">
        <v>8</v>
      </c>
      <c r="N9904" s="16" t="n">
        <f aca="false">I9904*K9904</f>
        <v>212940</v>
      </c>
      <c r="O9904" s="16" t="n">
        <f aca="false">I9904*(K9904-J9904)</f>
        <v>33696</v>
      </c>
      <c r="P9904" s="15" t="n">
        <f aca="false">K9904-J9904</f>
        <v>216</v>
      </c>
      <c r="Q9904" s="0" t="str">
        <f aca="false">IF(G9904=0,"Out of stock",IF(G9904&lt;H9904,"Understocked",IF(G9904&gt;Summary!$B$6*H9904,"Overstocked","Healthy")))</f>
        <v>Overstocked</v>
      </c>
      <c r="R9904" s="0" t="str">
        <f aca="false">IF(I9904&gt;=Summary!$B$7,"Fast",IF(I9904&lt;Summary!$B$8,"Slow","Medium"))</f>
        <v>Medium</v>
      </c>
      <c r="S9904" s="15" t="n">
        <f aca="false">IF(M9904&gt;Summary!$B$5,1,0)</f>
        <v>1</v>
      </c>
      <c r="T9904" s="16" t="n">
        <f aca="false">IF(Q9904="Overstocked",(G9904-Summary!$B$6*H9904)*J9904,0)</f>
        <v>50556</v>
      </c>
    </row>
    <row r="9905" customFormat="false" ht="15" hidden="false" customHeight="false" outlineLevel="0" collapsed="false">
      <c r="A9905" s="0" t="s">
        <v>10003</v>
      </c>
      <c r="B9905" s="0" t="s">
        <v>89</v>
      </c>
      <c r="C9905" s="0" t="s">
        <v>85</v>
      </c>
      <c r="D9905" s="0" t="s">
        <v>86</v>
      </c>
      <c r="E9905" s="14" t="n">
        <v>45535</v>
      </c>
      <c r="F9905" s="14" t="n">
        <v>45542</v>
      </c>
      <c r="G9905" s="0" t="n">
        <v>138</v>
      </c>
      <c r="H9905" s="0" t="n">
        <v>109</v>
      </c>
      <c r="I9905" s="0" t="n">
        <v>23</v>
      </c>
      <c r="J9905" s="0" t="n">
        <v>1077</v>
      </c>
      <c r="K9905" s="0" t="n">
        <v>1169</v>
      </c>
      <c r="L9905" s="15" t="s">
        <v>87</v>
      </c>
      <c r="M9905" s="0" t="n">
        <v>7</v>
      </c>
      <c r="N9905" s="16" t="n">
        <f aca="false">I9905*K9905</f>
        <v>26887</v>
      </c>
      <c r="O9905" s="16" t="n">
        <f aca="false">I9905*(K9905-J9905)</f>
        <v>2116</v>
      </c>
      <c r="P9905" s="15" t="n">
        <f aca="false">K9905-J9905</f>
        <v>92</v>
      </c>
      <c r="Q9905" s="0" t="str">
        <f aca="false">IF(G9905=0,"Out of stock",IF(G9905&lt;H9905,"Understocked",IF(G9905&gt;Summary!$B$6*H9905,"Overstocked","Healthy")))</f>
        <v>Healthy</v>
      </c>
      <c r="R9905" s="0" t="str">
        <f aca="false">IF(I9905&gt;=Summary!$B$7,"Fast",IF(I9905&lt;Summary!$B$8,"Slow","Medium"))</f>
        <v>Slow</v>
      </c>
      <c r="S9905" s="15" t="n">
        <f aca="false">IF(M9905&gt;Summary!$B$5,1,0)</f>
        <v>0</v>
      </c>
      <c r="T9905" s="16" t="n">
        <f aca="false">IF(Q9905="Overstocked",(G9905-Summary!$B$6*H9905)*J9905,0)</f>
        <v>0</v>
      </c>
    </row>
    <row r="9906" customFormat="false" ht="15" hidden="false" customHeight="false" outlineLevel="0" collapsed="false">
      <c r="A9906" s="0" t="s">
        <v>10004</v>
      </c>
      <c r="B9906" s="0" t="s">
        <v>77</v>
      </c>
      <c r="C9906" s="0" t="s">
        <v>96</v>
      </c>
      <c r="D9906" s="0" t="s">
        <v>90</v>
      </c>
      <c r="E9906" s="14" t="n">
        <v>45362</v>
      </c>
      <c r="F9906" s="14" t="n">
        <v>45365</v>
      </c>
      <c r="G9906" s="0" t="n">
        <v>254</v>
      </c>
      <c r="H9906" s="0" t="n">
        <v>126</v>
      </c>
      <c r="I9906" s="0" t="n">
        <v>23</v>
      </c>
      <c r="J9906" s="0" t="n">
        <v>1730</v>
      </c>
      <c r="K9906" s="0" t="n">
        <v>1822</v>
      </c>
      <c r="L9906" s="15" t="s">
        <v>82</v>
      </c>
      <c r="M9906" s="0" t="n">
        <v>3</v>
      </c>
      <c r="N9906" s="16" t="n">
        <f aca="false">I9906*K9906</f>
        <v>41906</v>
      </c>
      <c r="O9906" s="16" t="n">
        <f aca="false">I9906*(K9906-J9906)</f>
        <v>2116</v>
      </c>
      <c r="P9906" s="15" t="n">
        <f aca="false">K9906-J9906</f>
        <v>92</v>
      </c>
      <c r="Q9906" s="0" t="str">
        <f aca="false">IF(G9906=0,"Out of stock",IF(G9906&lt;H9906,"Understocked",IF(G9906&gt;Summary!$B$6*H9906,"Overstocked","Healthy")))</f>
        <v>Healthy</v>
      </c>
      <c r="R9906" s="0" t="str">
        <f aca="false">IF(I9906&gt;=Summary!$B$7,"Fast",IF(I9906&lt;Summary!$B$8,"Slow","Medium"))</f>
        <v>Slow</v>
      </c>
      <c r="S9906" s="15" t="n">
        <f aca="false">IF(M9906&gt;Summary!$B$5,1,0)</f>
        <v>0</v>
      </c>
      <c r="T9906" s="16" t="n">
        <f aca="false">IF(Q9906="Overstocked",(G9906-Summary!$B$6*H9906)*J9906,0)</f>
        <v>0</v>
      </c>
    </row>
    <row r="9907" customFormat="false" ht="15" hidden="false" customHeight="false" outlineLevel="0" collapsed="false">
      <c r="A9907" s="0" t="s">
        <v>10005</v>
      </c>
      <c r="B9907" s="0" t="s">
        <v>113</v>
      </c>
      <c r="C9907" s="0" t="s">
        <v>85</v>
      </c>
      <c r="D9907" s="0" t="s">
        <v>90</v>
      </c>
      <c r="E9907" s="14" t="n">
        <v>45318</v>
      </c>
      <c r="F9907" s="14" t="n">
        <v>45327</v>
      </c>
      <c r="G9907" s="0" t="n">
        <v>500</v>
      </c>
      <c r="H9907" s="0" t="n">
        <v>125</v>
      </c>
      <c r="I9907" s="0" t="n">
        <v>140</v>
      </c>
      <c r="J9907" s="0" t="n">
        <v>1943</v>
      </c>
      <c r="K9907" s="0" t="n">
        <v>2190</v>
      </c>
      <c r="L9907" s="15" t="s">
        <v>82</v>
      </c>
      <c r="M9907" s="0" t="n">
        <v>9</v>
      </c>
      <c r="N9907" s="16" t="n">
        <f aca="false">I9907*K9907</f>
        <v>306600</v>
      </c>
      <c r="O9907" s="16" t="n">
        <f aca="false">I9907*(K9907-J9907)</f>
        <v>34580</v>
      </c>
      <c r="P9907" s="15" t="n">
        <f aca="false">K9907-J9907</f>
        <v>247</v>
      </c>
      <c r="Q9907" s="0" t="str">
        <f aca="false">IF(G9907=0,"Out of stock",IF(G9907&lt;H9907,"Understocked",IF(G9907&gt;Summary!$B$6*H9907,"Overstocked","Healthy")))</f>
        <v>Healthy</v>
      </c>
      <c r="R9907" s="0" t="str">
        <f aca="false">IF(I9907&gt;=Summary!$B$7,"Fast",IF(I9907&lt;Summary!$B$8,"Slow","Medium"))</f>
        <v>Medium</v>
      </c>
      <c r="S9907" s="15" t="n">
        <f aca="false">IF(M9907&gt;Summary!$B$5,1,0)</f>
        <v>1</v>
      </c>
      <c r="T9907" s="16" t="n">
        <f aca="false">IF(Q9907="Overstocked",(G9907-Summary!$B$6*H9907)*J9907,0)</f>
        <v>0</v>
      </c>
    </row>
    <row r="9908" customFormat="false" ht="15" hidden="false" customHeight="false" outlineLevel="0" collapsed="false">
      <c r="A9908" s="0" t="s">
        <v>10006</v>
      </c>
      <c r="B9908" s="0" t="s">
        <v>111</v>
      </c>
      <c r="C9908" s="0" t="s">
        <v>78</v>
      </c>
      <c r="D9908" s="0" t="s">
        <v>90</v>
      </c>
      <c r="E9908" s="14" t="n">
        <v>45409</v>
      </c>
      <c r="F9908" s="14" t="n">
        <v>45416</v>
      </c>
      <c r="G9908" s="0" t="n">
        <v>7</v>
      </c>
      <c r="H9908" s="0" t="n">
        <v>96</v>
      </c>
      <c r="I9908" s="0" t="n">
        <v>138</v>
      </c>
      <c r="J9908" s="0" t="n">
        <v>853</v>
      </c>
      <c r="K9908" s="0" t="n">
        <v>1032</v>
      </c>
      <c r="L9908" s="15" t="s">
        <v>93</v>
      </c>
      <c r="M9908" s="0" t="n">
        <v>7</v>
      </c>
      <c r="N9908" s="16" t="n">
        <f aca="false">I9908*K9908</f>
        <v>142416</v>
      </c>
      <c r="O9908" s="16" t="n">
        <f aca="false">I9908*(K9908-J9908)</f>
        <v>24702</v>
      </c>
      <c r="P9908" s="15" t="n">
        <f aca="false">K9908-J9908</f>
        <v>179</v>
      </c>
      <c r="Q9908" s="0" t="str">
        <f aca="false">IF(G9908=0,"Out of stock",IF(G9908&lt;H9908,"Understocked",IF(G9908&gt;Summary!$B$6*H9908,"Overstocked","Healthy")))</f>
        <v>Understocked</v>
      </c>
      <c r="R9908" s="0" t="str">
        <f aca="false">IF(I9908&gt;=Summary!$B$7,"Fast",IF(I9908&lt;Summary!$B$8,"Slow","Medium"))</f>
        <v>Medium</v>
      </c>
      <c r="S9908" s="15" t="n">
        <f aca="false">IF(M9908&gt;Summary!$B$5,1,0)</f>
        <v>0</v>
      </c>
      <c r="T9908" s="16" t="n">
        <f aca="false">IF(Q9908="Overstocked",(G9908-Summary!$B$6*H9908)*J9908,0)</f>
        <v>0</v>
      </c>
    </row>
    <row r="9909" customFormat="false" ht="15" hidden="false" customHeight="false" outlineLevel="0" collapsed="false">
      <c r="A9909" s="0" t="s">
        <v>10007</v>
      </c>
      <c r="B9909" s="0" t="s">
        <v>123</v>
      </c>
      <c r="C9909" s="0" t="s">
        <v>78</v>
      </c>
      <c r="D9909" s="0" t="s">
        <v>92</v>
      </c>
      <c r="E9909" s="14" t="n">
        <v>44982</v>
      </c>
      <c r="F9909" s="14" t="n">
        <v>44990</v>
      </c>
      <c r="G9909" s="0" t="n">
        <v>418</v>
      </c>
      <c r="H9909" s="0" t="n">
        <v>124</v>
      </c>
      <c r="I9909" s="0" t="n">
        <v>138</v>
      </c>
      <c r="J9909" s="0" t="n">
        <v>307</v>
      </c>
      <c r="K9909" s="0" t="n">
        <v>636</v>
      </c>
      <c r="L9909" s="15" t="s">
        <v>87</v>
      </c>
      <c r="M9909" s="0" t="n">
        <v>8</v>
      </c>
      <c r="N9909" s="16" t="n">
        <f aca="false">I9909*K9909</f>
        <v>87768</v>
      </c>
      <c r="O9909" s="16" t="n">
        <f aca="false">I9909*(K9909-J9909)</f>
        <v>45402</v>
      </c>
      <c r="P9909" s="15" t="n">
        <f aca="false">K9909-J9909</f>
        <v>329</v>
      </c>
      <c r="Q9909" s="0" t="str">
        <f aca="false">IF(G9909=0,"Out of stock",IF(G9909&lt;H9909,"Understocked",IF(G9909&gt;Summary!$B$6*H9909,"Overstocked","Healthy")))</f>
        <v>Healthy</v>
      </c>
      <c r="R9909" s="0" t="str">
        <f aca="false">IF(I9909&gt;=Summary!$B$7,"Fast",IF(I9909&lt;Summary!$B$8,"Slow","Medium"))</f>
        <v>Medium</v>
      </c>
      <c r="S9909" s="15" t="n">
        <f aca="false">IF(M9909&gt;Summary!$B$5,1,0)</f>
        <v>1</v>
      </c>
      <c r="T9909" s="16" t="n">
        <f aca="false">IF(Q9909="Overstocked",(G9909-Summary!$B$6*H9909)*J9909,0)</f>
        <v>0</v>
      </c>
    </row>
    <row r="9910" customFormat="false" ht="15" hidden="false" customHeight="false" outlineLevel="0" collapsed="false">
      <c r="A9910" s="0" t="s">
        <v>10008</v>
      </c>
      <c r="B9910" s="0" t="s">
        <v>111</v>
      </c>
      <c r="C9910" s="0" t="s">
        <v>85</v>
      </c>
      <c r="D9910" s="0" t="s">
        <v>102</v>
      </c>
      <c r="E9910" s="14" t="n">
        <v>44963</v>
      </c>
      <c r="F9910" s="14" t="n">
        <v>44970</v>
      </c>
      <c r="G9910" s="0" t="n">
        <v>110</v>
      </c>
      <c r="H9910" s="0" t="n">
        <v>100</v>
      </c>
      <c r="I9910" s="0" t="n">
        <v>81</v>
      </c>
      <c r="J9910" s="0" t="n">
        <v>1502</v>
      </c>
      <c r="K9910" s="0" t="n">
        <v>1558</v>
      </c>
      <c r="L9910" s="15" t="s">
        <v>97</v>
      </c>
      <c r="M9910" s="0" t="n">
        <v>7</v>
      </c>
      <c r="N9910" s="16" t="n">
        <f aca="false">I9910*K9910</f>
        <v>126198</v>
      </c>
      <c r="O9910" s="16" t="n">
        <f aca="false">I9910*(K9910-J9910)</f>
        <v>4536</v>
      </c>
      <c r="P9910" s="15" t="n">
        <f aca="false">K9910-J9910</f>
        <v>56</v>
      </c>
      <c r="Q9910" s="0" t="str">
        <f aca="false">IF(G9910=0,"Out of stock",IF(G9910&lt;H9910,"Understocked",IF(G9910&gt;Summary!$B$6*H9910,"Overstocked","Healthy")))</f>
        <v>Healthy</v>
      </c>
      <c r="R9910" s="0" t="str">
        <f aca="false">IF(I9910&gt;=Summary!$B$7,"Fast",IF(I9910&lt;Summary!$B$8,"Slow","Medium"))</f>
        <v>Slow</v>
      </c>
      <c r="S9910" s="15" t="n">
        <f aca="false">IF(M9910&gt;Summary!$B$5,1,0)</f>
        <v>0</v>
      </c>
      <c r="T9910" s="16" t="n">
        <f aca="false">IF(Q9910="Overstocked",(G9910-Summary!$B$6*H9910)*J9910,0)</f>
        <v>0</v>
      </c>
    </row>
    <row r="9911" customFormat="false" ht="15" hidden="false" customHeight="false" outlineLevel="0" collapsed="false">
      <c r="A9911" s="0" t="s">
        <v>10009</v>
      </c>
      <c r="B9911" s="0" t="s">
        <v>95</v>
      </c>
      <c r="C9911" s="0" t="s">
        <v>85</v>
      </c>
      <c r="D9911" s="0" t="s">
        <v>90</v>
      </c>
      <c r="E9911" s="14" t="n">
        <v>44966</v>
      </c>
      <c r="F9911" s="14" t="n">
        <v>44968</v>
      </c>
      <c r="G9911" s="0" t="n">
        <v>6</v>
      </c>
      <c r="H9911" s="0" t="n">
        <v>78</v>
      </c>
      <c r="I9911" s="0" t="n">
        <v>97</v>
      </c>
      <c r="J9911" s="0" t="n">
        <v>1146</v>
      </c>
      <c r="K9911" s="0" t="n">
        <v>1335</v>
      </c>
      <c r="L9911" s="15" t="s">
        <v>82</v>
      </c>
      <c r="M9911" s="0" t="n">
        <v>2</v>
      </c>
      <c r="N9911" s="16" t="n">
        <f aca="false">I9911*K9911</f>
        <v>129495</v>
      </c>
      <c r="O9911" s="16" t="n">
        <f aca="false">I9911*(K9911-J9911)</f>
        <v>18333</v>
      </c>
      <c r="P9911" s="15" t="n">
        <f aca="false">K9911-J9911</f>
        <v>189</v>
      </c>
      <c r="Q9911" s="0" t="str">
        <f aca="false">IF(G9911=0,"Out of stock",IF(G9911&lt;H9911,"Understocked",IF(G9911&gt;Summary!$B$6*H9911,"Overstocked","Healthy")))</f>
        <v>Understocked</v>
      </c>
      <c r="R9911" s="0" t="str">
        <f aca="false">IF(I9911&gt;=Summary!$B$7,"Fast",IF(I9911&lt;Summary!$B$8,"Slow","Medium"))</f>
        <v>Slow</v>
      </c>
      <c r="S9911" s="15" t="n">
        <f aca="false">IF(M9911&gt;Summary!$B$5,1,0)</f>
        <v>0</v>
      </c>
      <c r="T9911" s="16" t="n">
        <f aca="false">IF(Q9911="Overstocked",(G9911-Summary!$B$6*H9911)*J9911,0)</f>
        <v>0</v>
      </c>
    </row>
    <row r="9912" customFormat="false" ht="15" hidden="false" customHeight="false" outlineLevel="0" collapsed="false">
      <c r="A9912" s="0" t="s">
        <v>10010</v>
      </c>
      <c r="B9912" s="0" t="s">
        <v>111</v>
      </c>
      <c r="C9912" s="0" t="s">
        <v>78</v>
      </c>
      <c r="D9912" s="0" t="s">
        <v>79</v>
      </c>
      <c r="E9912" s="14" t="n">
        <v>45564</v>
      </c>
      <c r="F9912" s="14" t="n">
        <v>45570</v>
      </c>
      <c r="G9912" s="0" t="n">
        <v>347</v>
      </c>
      <c r="H9912" s="0" t="n">
        <v>143</v>
      </c>
      <c r="I9912" s="0" t="n">
        <v>107</v>
      </c>
      <c r="J9912" s="0" t="n">
        <v>1442</v>
      </c>
      <c r="K9912" s="0" t="n">
        <v>1533</v>
      </c>
      <c r="L9912" s="15" t="s">
        <v>87</v>
      </c>
      <c r="M9912" s="0" t="n">
        <v>6</v>
      </c>
      <c r="N9912" s="16" t="n">
        <f aca="false">I9912*K9912</f>
        <v>164031</v>
      </c>
      <c r="O9912" s="16" t="n">
        <f aca="false">I9912*(K9912-J9912)</f>
        <v>9737</v>
      </c>
      <c r="P9912" s="15" t="n">
        <f aca="false">K9912-J9912</f>
        <v>91</v>
      </c>
      <c r="Q9912" s="0" t="str">
        <f aca="false">IF(G9912=0,"Out of stock",IF(G9912&lt;H9912,"Understocked",IF(G9912&gt;Summary!$B$6*H9912,"Overstocked","Healthy")))</f>
        <v>Healthy</v>
      </c>
      <c r="R9912" s="0" t="str">
        <f aca="false">IF(I9912&gt;=Summary!$B$7,"Fast",IF(I9912&lt;Summary!$B$8,"Slow","Medium"))</f>
        <v>Medium</v>
      </c>
      <c r="S9912" s="15" t="n">
        <f aca="false">IF(M9912&gt;Summary!$B$5,1,0)</f>
        <v>0</v>
      </c>
      <c r="T9912" s="16" t="n">
        <f aca="false">IF(Q9912="Overstocked",(G9912-Summary!$B$6*H9912)*J9912,0)</f>
        <v>0</v>
      </c>
    </row>
    <row r="9913" customFormat="false" ht="15" hidden="false" customHeight="false" outlineLevel="0" collapsed="false">
      <c r="A9913" s="0" t="s">
        <v>10011</v>
      </c>
      <c r="B9913" s="0" t="s">
        <v>123</v>
      </c>
      <c r="C9913" s="0" t="s">
        <v>78</v>
      </c>
      <c r="D9913" s="0" t="s">
        <v>102</v>
      </c>
      <c r="E9913" s="14" t="n">
        <v>45111</v>
      </c>
      <c r="F9913" s="14" t="n">
        <v>45121</v>
      </c>
      <c r="G9913" s="0" t="n">
        <v>237</v>
      </c>
      <c r="H9913" s="0" t="n">
        <v>143</v>
      </c>
      <c r="I9913" s="0" t="n">
        <v>107</v>
      </c>
      <c r="J9913" s="0" t="n">
        <v>1038</v>
      </c>
      <c r="K9913" s="0" t="n">
        <v>1403</v>
      </c>
      <c r="L9913" s="15" t="s">
        <v>93</v>
      </c>
      <c r="M9913" s="0" t="n">
        <v>10</v>
      </c>
      <c r="N9913" s="16" t="n">
        <f aca="false">I9913*K9913</f>
        <v>150121</v>
      </c>
      <c r="O9913" s="16" t="n">
        <f aca="false">I9913*(K9913-J9913)</f>
        <v>39055</v>
      </c>
      <c r="P9913" s="15" t="n">
        <f aca="false">K9913-J9913</f>
        <v>365</v>
      </c>
      <c r="Q9913" s="0" t="str">
        <f aca="false">IF(G9913=0,"Out of stock",IF(G9913&lt;H9913,"Understocked",IF(G9913&gt;Summary!$B$6*H9913,"Overstocked","Healthy")))</f>
        <v>Healthy</v>
      </c>
      <c r="R9913" s="0" t="str">
        <f aca="false">IF(I9913&gt;=Summary!$B$7,"Fast",IF(I9913&lt;Summary!$B$8,"Slow","Medium"))</f>
        <v>Medium</v>
      </c>
      <c r="S9913" s="15" t="n">
        <f aca="false">IF(M9913&gt;Summary!$B$5,1,0)</f>
        <v>1</v>
      </c>
      <c r="T9913" s="16" t="n">
        <f aca="false">IF(Q9913="Overstocked",(G9913-Summary!$B$6*H9913)*J9913,0)</f>
        <v>0</v>
      </c>
    </row>
    <row r="9914" customFormat="false" ht="15" hidden="false" customHeight="false" outlineLevel="0" collapsed="false">
      <c r="A9914" s="0" t="s">
        <v>10012</v>
      </c>
      <c r="B9914" s="0" t="s">
        <v>84</v>
      </c>
      <c r="C9914" s="0" t="s">
        <v>104</v>
      </c>
      <c r="D9914" s="0" t="s">
        <v>102</v>
      </c>
      <c r="E9914" s="14" t="n">
        <v>45001</v>
      </c>
      <c r="F9914" s="14" t="n">
        <v>45009</v>
      </c>
      <c r="G9914" s="0" t="n">
        <v>145</v>
      </c>
      <c r="H9914" s="0" t="n">
        <v>57</v>
      </c>
      <c r="I9914" s="0" t="n">
        <v>291</v>
      </c>
      <c r="J9914" s="0" t="n">
        <v>746</v>
      </c>
      <c r="K9914" s="0" t="n">
        <v>930</v>
      </c>
      <c r="L9914" s="15" t="s">
        <v>80</v>
      </c>
      <c r="M9914" s="0" t="n">
        <v>8</v>
      </c>
      <c r="N9914" s="16" t="n">
        <f aca="false">I9914*K9914</f>
        <v>270630</v>
      </c>
      <c r="O9914" s="16" t="n">
        <f aca="false">I9914*(K9914-J9914)</f>
        <v>53544</v>
      </c>
      <c r="P9914" s="15" t="n">
        <f aca="false">K9914-J9914</f>
        <v>184</v>
      </c>
      <c r="Q9914" s="0" t="str">
        <f aca="false">IF(G9914=0,"Out of stock",IF(G9914&lt;H9914,"Understocked",IF(G9914&gt;Summary!$B$6*H9914,"Overstocked","Healthy")))</f>
        <v>Healthy</v>
      </c>
      <c r="R9914" s="0" t="str">
        <f aca="false">IF(I9914&gt;=Summary!$B$7,"Fast",IF(I9914&lt;Summary!$B$8,"Slow","Medium"))</f>
        <v>Fast</v>
      </c>
      <c r="S9914" s="15" t="n">
        <f aca="false">IF(M9914&gt;Summary!$B$5,1,0)</f>
        <v>1</v>
      </c>
      <c r="T9914" s="16" t="n">
        <f aca="false">IF(Q9914="Overstocked",(G9914-Summary!$B$6*H9914)*J9914,0)</f>
        <v>0</v>
      </c>
    </row>
    <row r="9915" customFormat="false" ht="15" hidden="false" customHeight="false" outlineLevel="0" collapsed="false">
      <c r="A9915" s="0" t="s">
        <v>10013</v>
      </c>
      <c r="B9915" s="0" t="s">
        <v>111</v>
      </c>
      <c r="C9915" s="0" t="s">
        <v>85</v>
      </c>
      <c r="D9915" s="0" t="s">
        <v>90</v>
      </c>
      <c r="E9915" s="14" t="n">
        <v>44972</v>
      </c>
      <c r="F9915" s="14" t="n">
        <v>44976</v>
      </c>
      <c r="G9915" s="0" t="n">
        <v>339</v>
      </c>
      <c r="H9915" s="0" t="n">
        <v>97</v>
      </c>
      <c r="I9915" s="0" t="n">
        <v>78</v>
      </c>
      <c r="J9915" s="0" t="n">
        <v>262</v>
      </c>
      <c r="K9915" s="0" t="n">
        <v>458</v>
      </c>
      <c r="L9915" s="15" t="s">
        <v>87</v>
      </c>
      <c r="M9915" s="0" t="n">
        <v>4</v>
      </c>
      <c r="N9915" s="16" t="n">
        <f aca="false">I9915*K9915</f>
        <v>35724</v>
      </c>
      <c r="O9915" s="16" t="n">
        <f aca="false">I9915*(K9915-J9915)</f>
        <v>15288</v>
      </c>
      <c r="P9915" s="15" t="n">
        <f aca="false">K9915-J9915</f>
        <v>196</v>
      </c>
      <c r="Q9915" s="0" t="str">
        <f aca="false">IF(G9915=0,"Out of stock",IF(G9915&lt;H9915,"Understocked",IF(G9915&gt;Summary!$B$6*H9915,"Overstocked","Healthy")))</f>
        <v>Healthy</v>
      </c>
      <c r="R9915" s="0" t="str">
        <f aca="false">IF(I9915&gt;=Summary!$B$7,"Fast",IF(I9915&lt;Summary!$B$8,"Slow","Medium"))</f>
        <v>Slow</v>
      </c>
      <c r="S9915" s="15" t="n">
        <f aca="false">IF(M9915&gt;Summary!$B$5,1,0)</f>
        <v>0</v>
      </c>
      <c r="T9915" s="16" t="n">
        <f aca="false">IF(Q9915="Overstocked",(G9915-Summary!$B$6*H9915)*J9915,0)</f>
        <v>0</v>
      </c>
    </row>
    <row r="9916" customFormat="false" ht="15" hidden="false" customHeight="false" outlineLevel="0" collapsed="false">
      <c r="A9916" s="0" t="s">
        <v>10014</v>
      </c>
      <c r="B9916" s="0" t="s">
        <v>89</v>
      </c>
      <c r="C9916" s="0" t="s">
        <v>96</v>
      </c>
      <c r="D9916" s="0" t="s">
        <v>92</v>
      </c>
      <c r="E9916" s="14" t="n">
        <v>44969</v>
      </c>
      <c r="F9916" s="14" t="n">
        <v>44975</v>
      </c>
      <c r="G9916" s="0" t="n">
        <v>30</v>
      </c>
      <c r="H9916" s="0" t="n">
        <v>129</v>
      </c>
      <c r="I9916" s="0" t="n">
        <v>138</v>
      </c>
      <c r="J9916" s="0" t="n">
        <v>1288</v>
      </c>
      <c r="K9916" s="0" t="n">
        <v>1491</v>
      </c>
      <c r="L9916" s="15" t="s">
        <v>82</v>
      </c>
      <c r="M9916" s="0" t="n">
        <v>6</v>
      </c>
      <c r="N9916" s="16" t="n">
        <f aca="false">I9916*K9916</f>
        <v>205758</v>
      </c>
      <c r="O9916" s="16" t="n">
        <f aca="false">I9916*(K9916-J9916)</f>
        <v>28014</v>
      </c>
      <c r="P9916" s="15" t="n">
        <f aca="false">K9916-J9916</f>
        <v>203</v>
      </c>
      <c r="Q9916" s="0" t="str">
        <f aca="false">IF(G9916=0,"Out of stock",IF(G9916&lt;H9916,"Understocked",IF(G9916&gt;Summary!$B$6*H9916,"Overstocked","Healthy")))</f>
        <v>Understocked</v>
      </c>
      <c r="R9916" s="0" t="str">
        <f aca="false">IF(I9916&gt;=Summary!$B$7,"Fast",IF(I9916&lt;Summary!$B$8,"Slow","Medium"))</f>
        <v>Medium</v>
      </c>
      <c r="S9916" s="15" t="n">
        <f aca="false">IF(M9916&gt;Summary!$B$5,1,0)</f>
        <v>0</v>
      </c>
      <c r="T9916" s="16" t="n">
        <f aca="false">IF(Q9916="Overstocked",(G9916-Summary!$B$6*H9916)*J9916,0)</f>
        <v>0</v>
      </c>
    </row>
    <row r="9917" customFormat="false" ht="15" hidden="false" customHeight="false" outlineLevel="0" collapsed="false">
      <c r="A9917" s="0" t="s">
        <v>10015</v>
      </c>
      <c r="B9917" s="0" t="s">
        <v>89</v>
      </c>
      <c r="C9917" s="0" t="s">
        <v>104</v>
      </c>
      <c r="D9917" s="0" t="s">
        <v>102</v>
      </c>
      <c r="E9917" s="14" t="n">
        <v>45316</v>
      </c>
      <c r="F9917" s="14" t="n">
        <v>45324</v>
      </c>
      <c r="G9917" s="0" t="n">
        <v>245</v>
      </c>
      <c r="H9917" s="0" t="n">
        <v>146</v>
      </c>
      <c r="I9917" s="0" t="n">
        <v>200</v>
      </c>
      <c r="J9917" s="0" t="n">
        <v>1881</v>
      </c>
      <c r="K9917" s="0" t="n">
        <v>1950</v>
      </c>
      <c r="L9917" s="15" t="s">
        <v>97</v>
      </c>
      <c r="M9917" s="0" t="n">
        <v>8</v>
      </c>
      <c r="N9917" s="16" t="n">
        <f aca="false">I9917*K9917</f>
        <v>390000</v>
      </c>
      <c r="O9917" s="16" t="n">
        <f aca="false">I9917*(K9917-J9917)</f>
        <v>13800</v>
      </c>
      <c r="P9917" s="15" t="n">
        <f aca="false">K9917-J9917</f>
        <v>69</v>
      </c>
      <c r="Q9917" s="0" t="str">
        <f aca="false">IF(G9917=0,"Out of stock",IF(G9917&lt;H9917,"Understocked",IF(G9917&gt;Summary!$B$6*H9917,"Overstocked","Healthy")))</f>
        <v>Healthy</v>
      </c>
      <c r="R9917" s="0" t="str">
        <f aca="false">IF(I9917&gt;=Summary!$B$7,"Fast",IF(I9917&lt;Summary!$B$8,"Slow","Medium"))</f>
        <v>Fast</v>
      </c>
      <c r="S9917" s="15" t="n">
        <f aca="false">IF(M9917&gt;Summary!$B$5,1,0)</f>
        <v>1</v>
      </c>
      <c r="T9917" s="16" t="n">
        <f aca="false">IF(Q9917="Overstocked",(G9917-Summary!$B$6*H9917)*J9917,0)</f>
        <v>0</v>
      </c>
    </row>
    <row r="9918" customFormat="false" ht="15" hidden="false" customHeight="false" outlineLevel="0" collapsed="false">
      <c r="A9918" s="0" t="s">
        <v>10016</v>
      </c>
      <c r="B9918" s="0" t="s">
        <v>89</v>
      </c>
      <c r="C9918" s="0" t="s">
        <v>96</v>
      </c>
      <c r="D9918" s="0" t="s">
        <v>79</v>
      </c>
      <c r="E9918" s="14" t="n">
        <v>44932</v>
      </c>
      <c r="F9918" s="14" t="n">
        <v>44934</v>
      </c>
      <c r="G9918" s="0" t="n">
        <v>45</v>
      </c>
      <c r="H9918" s="0" t="n">
        <v>103</v>
      </c>
      <c r="I9918" s="0" t="n">
        <v>152</v>
      </c>
      <c r="J9918" s="0" t="n">
        <v>1781</v>
      </c>
      <c r="K9918" s="0" t="n">
        <v>2199</v>
      </c>
      <c r="L9918" s="15" t="s">
        <v>93</v>
      </c>
      <c r="M9918" s="0" t="n">
        <v>2</v>
      </c>
      <c r="N9918" s="16" t="n">
        <f aca="false">I9918*K9918</f>
        <v>334248</v>
      </c>
      <c r="O9918" s="16" t="n">
        <f aca="false">I9918*(K9918-J9918)</f>
        <v>63536</v>
      </c>
      <c r="P9918" s="15" t="n">
        <f aca="false">K9918-J9918</f>
        <v>418</v>
      </c>
      <c r="Q9918" s="0" t="str">
        <f aca="false">IF(G9918=0,"Out of stock",IF(G9918&lt;H9918,"Understocked",IF(G9918&gt;Summary!$B$6*H9918,"Overstocked","Healthy")))</f>
        <v>Understocked</v>
      </c>
      <c r="R9918" s="0" t="str">
        <f aca="false">IF(I9918&gt;=Summary!$B$7,"Fast",IF(I9918&lt;Summary!$B$8,"Slow","Medium"))</f>
        <v>Medium</v>
      </c>
      <c r="S9918" s="15" t="n">
        <f aca="false">IF(M9918&gt;Summary!$B$5,1,0)</f>
        <v>0</v>
      </c>
      <c r="T9918" s="16" t="n">
        <f aca="false">IF(Q9918="Overstocked",(G9918-Summary!$B$6*H9918)*J9918,0)</f>
        <v>0</v>
      </c>
    </row>
    <row r="9919" customFormat="false" ht="15" hidden="false" customHeight="false" outlineLevel="0" collapsed="false">
      <c r="A9919" s="0" t="s">
        <v>10017</v>
      </c>
      <c r="B9919" s="0" t="s">
        <v>113</v>
      </c>
      <c r="C9919" s="0" t="s">
        <v>78</v>
      </c>
      <c r="D9919" s="0" t="s">
        <v>86</v>
      </c>
      <c r="E9919" s="14" t="n">
        <v>45341</v>
      </c>
      <c r="F9919" s="14" t="n">
        <v>45342</v>
      </c>
      <c r="G9919" s="0" t="n">
        <v>138</v>
      </c>
      <c r="H9919" s="0" t="n">
        <v>123</v>
      </c>
      <c r="I9919" s="0" t="n">
        <v>24</v>
      </c>
      <c r="J9919" s="0" t="n">
        <v>676</v>
      </c>
      <c r="K9919" s="0" t="n">
        <v>840</v>
      </c>
      <c r="L9919" s="15" t="s">
        <v>87</v>
      </c>
      <c r="M9919" s="0" t="n">
        <v>1</v>
      </c>
      <c r="N9919" s="16" t="n">
        <f aca="false">I9919*K9919</f>
        <v>20160</v>
      </c>
      <c r="O9919" s="16" t="n">
        <f aca="false">I9919*(K9919-J9919)</f>
        <v>3936</v>
      </c>
      <c r="P9919" s="15" t="n">
        <f aca="false">K9919-J9919</f>
        <v>164</v>
      </c>
      <c r="Q9919" s="0" t="str">
        <f aca="false">IF(G9919=0,"Out of stock",IF(G9919&lt;H9919,"Understocked",IF(G9919&gt;Summary!$B$6*H9919,"Overstocked","Healthy")))</f>
        <v>Healthy</v>
      </c>
      <c r="R9919" s="0" t="str">
        <f aca="false">IF(I9919&gt;=Summary!$B$7,"Fast",IF(I9919&lt;Summary!$B$8,"Slow","Medium"))</f>
        <v>Slow</v>
      </c>
      <c r="S9919" s="15" t="n">
        <f aca="false">IF(M9919&gt;Summary!$B$5,1,0)</f>
        <v>0</v>
      </c>
      <c r="T9919" s="16" t="n">
        <f aca="false">IF(Q9919="Overstocked",(G9919-Summary!$B$6*H9919)*J9919,0)</f>
        <v>0</v>
      </c>
    </row>
    <row r="9920" customFormat="false" ht="15" hidden="false" customHeight="false" outlineLevel="0" collapsed="false">
      <c r="A9920" s="0" t="s">
        <v>10018</v>
      </c>
      <c r="B9920" s="0" t="s">
        <v>101</v>
      </c>
      <c r="C9920" s="0" t="s">
        <v>96</v>
      </c>
      <c r="D9920" s="0" t="s">
        <v>86</v>
      </c>
      <c r="E9920" s="14" t="n">
        <v>45318</v>
      </c>
      <c r="F9920" s="14" t="n">
        <v>45323</v>
      </c>
      <c r="G9920" s="0" t="n">
        <v>327</v>
      </c>
      <c r="H9920" s="0" t="n">
        <v>67</v>
      </c>
      <c r="I9920" s="0" t="n">
        <v>77</v>
      </c>
      <c r="J9920" s="0" t="n">
        <v>423</v>
      </c>
      <c r="K9920" s="0" t="n">
        <v>686</v>
      </c>
      <c r="L9920" s="15" t="s">
        <v>97</v>
      </c>
      <c r="M9920" s="0" t="n">
        <v>5</v>
      </c>
      <c r="N9920" s="16" t="n">
        <f aca="false">I9920*K9920</f>
        <v>52822</v>
      </c>
      <c r="O9920" s="16" t="n">
        <f aca="false">I9920*(K9920-J9920)</f>
        <v>20251</v>
      </c>
      <c r="P9920" s="15" t="n">
        <f aca="false">K9920-J9920</f>
        <v>263</v>
      </c>
      <c r="Q9920" s="0" t="str">
        <f aca="false">IF(G9920=0,"Out of stock",IF(G9920&lt;H9920,"Understocked",IF(G9920&gt;Summary!$B$6*H9920,"Overstocked","Healthy")))</f>
        <v>Overstocked</v>
      </c>
      <c r="R9920" s="0" t="str">
        <f aca="false">IF(I9920&gt;=Summary!$B$7,"Fast",IF(I9920&lt;Summary!$B$8,"Slow","Medium"))</f>
        <v>Slow</v>
      </c>
      <c r="S9920" s="15" t="n">
        <f aca="false">IF(M9920&gt;Summary!$B$5,1,0)</f>
        <v>0</v>
      </c>
      <c r="T9920" s="16" t="n">
        <f aca="false">IF(Q9920="Overstocked",(G9920-Summary!$B$6*H9920)*J9920,0)</f>
        <v>24957</v>
      </c>
    </row>
    <row r="9921" customFormat="false" ht="15" hidden="false" customHeight="false" outlineLevel="0" collapsed="false">
      <c r="A9921" s="0" t="s">
        <v>10019</v>
      </c>
      <c r="B9921" s="0" t="s">
        <v>77</v>
      </c>
      <c r="C9921" s="0" t="s">
        <v>96</v>
      </c>
      <c r="D9921" s="0" t="s">
        <v>86</v>
      </c>
      <c r="E9921" s="14" t="n">
        <v>45048</v>
      </c>
      <c r="F9921" s="14" t="n">
        <v>45055</v>
      </c>
      <c r="G9921" s="0" t="n">
        <v>276</v>
      </c>
      <c r="H9921" s="0" t="n">
        <v>97</v>
      </c>
      <c r="I9921" s="0" t="n">
        <v>154</v>
      </c>
      <c r="J9921" s="0" t="n">
        <v>1213</v>
      </c>
      <c r="K9921" s="0" t="n">
        <v>1286</v>
      </c>
      <c r="L9921" s="15" t="s">
        <v>80</v>
      </c>
      <c r="M9921" s="0" t="n">
        <v>7</v>
      </c>
      <c r="N9921" s="16" t="n">
        <f aca="false">I9921*K9921</f>
        <v>198044</v>
      </c>
      <c r="O9921" s="16" t="n">
        <f aca="false">I9921*(K9921-J9921)</f>
        <v>11242</v>
      </c>
      <c r="P9921" s="15" t="n">
        <f aca="false">K9921-J9921</f>
        <v>73</v>
      </c>
      <c r="Q9921" s="0" t="str">
        <f aca="false">IF(G9921=0,"Out of stock",IF(G9921&lt;H9921,"Understocked",IF(G9921&gt;Summary!$B$6*H9921,"Overstocked","Healthy")))</f>
        <v>Healthy</v>
      </c>
      <c r="R9921" s="0" t="str">
        <f aca="false">IF(I9921&gt;=Summary!$B$7,"Fast",IF(I9921&lt;Summary!$B$8,"Slow","Medium"))</f>
        <v>Medium</v>
      </c>
      <c r="S9921" s="15" t="n">
        <f aca="false">IF(M9921&gt;Summary!$B$5,1,0)</f>
        <v>0</v>
      </c>
      <c r="T9921" s="16" t="n">
        <f aca="false">IF(Q9921="Overstocked",(G9921-Summary!$B$6*H9921)*J9921,0)</f>
        <v>0</v>
      </c>
    </row>
    <row r="9922" customFormat="false" ht="15" hidden="false" customHeight="false" outlineLevel="0" collapsed="false">
      <c r="A9922" s="0" t="s">
        <v>10020</v>
      </c>
      <c r="B9922" s="0" t="s">
        <v>95</v>
      </c>
      <c r="C9922" s="0" t="s">
        <v>104</v>
      </c>
      <c r="D9922" s="0" t="s">
        <v>90</v>
      </c>
      <c r="E9922" s="14" t="n">
        <v>45277</v>
      </c>
      <c r="F9922" s="14" t="n">
        <v>45283</v>
      </c>
      <c r="G9922" s="0" t="n">
        <v>57</v>
      </c>
      <c r="H9922" s="0" t="n">
        <v>57</v>
      </c>
      <c r="I9922" s="0" t="n">
        <v>159</v>
      </c>
      <c r="J9922" s="0" t="n">
        <v>346</v>
      </c>
      <c r="K9922" s="0" t="n">
        <v>574</v>
      </c>
      <c r="L9922" s="15" t="s">
        <v>93</v>
      </c>
      <c r="M9922" s="0" t="n">
        <v>6</v>
      </c>
      <c r="N9922" s="16" t="n">
        <f aca="false">I9922*K9922</f>
        <v>91266</v>
      </c>
      <c r="O9922" s="16" t="n">
        <f aca="false">I9922*(K9922-J9922)</f>
        <v>36252</v>
      </c>
      <c r="P9922" s="15" t="n">
        <f aca="false">K9922-J9922</f>
        <v>228</v>
      </c>
      <c r="Q9922" s="0" t="str">
        <f aca="false">IF(G9922=0,"Out of stock",IF(G9922&lt;H9922,"Understocked",IF(G9922&gt;Summary!$B$6*H9922,"Overstocked","Healthy")))</f>
        <v>Healthy</v>
      </c>
      <c r="R9922" s="0" t="str">
        <f aca="false">IF(I9922&gt;=Summary!$B$7,"Fast",IF(I9922&lt;Summary!$B$8,"Slow","Medium"))</f>
        <v>Medium</v>
      </c>
      <c r="S9922" s="15" t="n">
        <f aca="false">IF(M9922&gt;Summary!$B$5,1,0)</f>
        <v>0</v>
      </c>
      <c r="T9922" s="16" t="n">
        <f aca="false">IF(Q9922="Overstocked",(G9922-Summary!$B$6*H9922)*J9922,0)</f>
        <v>0</v>
      </c>
    </row>
    <row r="9923" customFormat="false" ht="15" hidden="false" customHeight="false" outlineLevel="0" collapsed="false">
      <c r="A9923" s="0" t="s">
        <v>10021</v>
      </c>
      <c r="B9923" s="0" t="s">
        <v>84</v>
      </c>
      <c r="C9923" s="0" t="s">
        <v>96</v>
      </c>
      <c r="D9923" s="0" t="s">
        <v>86</v>
      </c>
      <c r="E9923" s="14" t="n">
        <v>45318</v>
      </c>
      <c r="F9923" s="14" t="n">
        <v>45327</v>
      </c>
      <c r="G9923" s="0" t="n">
        <v>455</v>
      </c>
      <c r="H9923" s="0" t="n">
        <v>116</v>
      </c>
      <c r="I9923" s="0" t="n">
        <v>53</v>
      </c>
      <c r="J9923" s="0" t="n">
        <v>1931</v>
      </c>
      <c r="K9923" s="0" t="n">
        <v>2137</v>
      </c>
      <c r="L9923" s="15" t="s">
        <v>87</v>
      </c>
      <c r="M9923" s="0" t="n">
        <v>9</v>
      </c>
      <c r="N9923" s="16" t="n">
        <f aca="false">I9923*K9923</f>
        <v>113261</v>
      </c>
      <c r="O9923" s="16" t="n">
        <f aca="false">I9923*(K9923-J9923)</f>
        <v>10918</v>
      </c>
      <c r="P9923" s="15" t="n">
        <f aca="false">K9923-J9923</f>
        <v>206</v>
      </c>
      <c r="Q9923" s="0" t="str">
        <f aca="false">IF(G9923=0,"Out of stock",IF(G9923&lt;H9923,"Understocked",IF(G9923&gt;Summary!$B$6*H9923,"Overstocked","Healthy")))</f>
        <v>Healthy</v>
      </c>
      <c r="R9923" s="0" t="str">
        <f aca="false">IF(I9923&gt;=Summary!$B$7,"Fast",IF(I9923&lt;Summary!$B$8,"Slow","Medium"))</f>
        <v>Slow</v>
      </c>
      <c r="S9923" s="15" t="n">
        <f aca="false">IF(M9923&gt;Summary!$B$5,1,0)</f>
        <v>1</v>
      </c>
      <c r="T9923" s="16" t="n">
        <f aca="false">IF(Q9923="Overstocked",(G9923-Summary!$B$6*H9923)*J9923,0)</f>
        <v>0</v>
      </c>
    </row>
    <row r="9924" customFormat="false" ht="15" hidden="false" customHeight="false" outlineLevel="0" collapsed="false">
      <c r="A9924" s="0" t="s">
        <v>10022</v>
      </c>
      <c r="B9924" s="0" t="s">
        <v>111</v>
      </c>
      <c r="C9924" s="0" t="s">
        <v>104</v>
      </c>
      <c r="D9924" s="0" t="s">
        <v>102</v>
      </c>
      <c r="E9924" s="14" t="n">
        <v>45029</v>
      </c>
      <c r="F9924" s="14" t="n">
        <v>45033</v>
      </c>
      <c r="G9924" s="0" t="n">
        <v>147</v>
      </c>
      <c r="H9924" s="0" t="n">
        <v>129</v>
      </c>
      <c r="I9924" s="0" t="n">
        <v>1</v>
      </c>
      <c r="J9924" s="0" t="n">
        <v>329</v>
      </c>
      <c r="K9924" s="0" t="n">
        <v>809</v>
      </c>
      <c r="L9924" s="15" t="s">
        <v>80</v>
      </c>
      <c r="M9924" s="0" t="n">
        <v>4</v>
      </c>
      <c r="N9924" s="16" t="n">
        <f aca="false">I9924*K9924</f>
        <v>809</v>
      </c>
      <c r="O9924" s="16" t="n">
        <f aca="false">I9924*(K9924-J9924)</f>
        <v>480</v>
      </c>
      <c r="P9924" s="15" t="n">
        <f aca="false">K9924-J9924</f>
        <v>480</v>
      </c>
      <c r="Q9924" s="0" t="str">
        <f aca="false">IF(G9924=0,"Out of stock",IF(G9924&lt;H9924,"Understocked",IF(G9924&gt;Summary!$B$6*H9924,"Overstocked","Healthy")))</f>
        <v>Healthy</v>
      </c>
      <c r="R9924" s="0" t="str">
        <f aca="false">IF(I9924&gt;=Summary!$B$7,"Fast",IF(I9924&lt;Summary!$B$8,"Slow","Medium"))</f>
        <v>Slow</v>
      </c>
      <c r="S9924" s="15" t="n">
        <f aca="false">IF(M9924&gt;Summary!$B$5,1,0)</f>
        <v>0</v>
      </c>
      <c r="T9924" s="16" t="n">
        <f aca="false">IF(Q9924="Overstocked",(G9924-Summary!$B$6*H9924)*J9924,0)</f>
        <v>0</v>
      </c>
    </row>
    <row r="9925" customFormat="false" ht="15" hidden="false" customHeight="false" outlineLevel="0" collapsed="false">
      <c r="A9925" s="0" t="s">
        <v>10023</v>
      </c>
      <c r="B9925" s="0" t="s">
        <v>107</v>
      </c>
      <c r="C9925" s="0" t="s">
        <v>104</v>
      </c>
      <c r="D9925" s="0" t="s">
        <v>102</v>
      </c>
      <c r="E9925" s="14" t="n">
        <v>45624</v>
      </c>
      <c r="F9925" s="14" t="n">
        <v>45626</v>
      </c>
      <c r="G9925" s="0" t="n">
        <v>43</v>
      </c>
      <c r="H9925" s="0" t="n">
        <v>106</v>
      </c>
      <c r="I9925" s="0" t="n">
        <v>0</v>
      </c>
      <c r="J9925" s="0" t="n">
        <v>204</v>
      </c>
      <c r="K9925" s="0" t="n">
        <v>442</v>
      </c>
      <c r="L9925" s="15" t="s">
        <v>80</v>
      </c>
      <c r="M9925" s="0" t="n">
        <v>2</v>
      </c>
      <c r="N9925" s="16" t="n">
        <f aca="false">I9925*K9925</f>
        <v>0</v>
      </c>
      <c r="O9925" s="16" t="n">
        <f aca="false">I9925*(K9925-J9925)</f>
        <v>0</v>
      </c>
      <c r="P9925" s="15" t="n">
        <f aca="false">K9925-J9925</f>
        <v>238</v>
      </c>
      <c r="Q9925" s="0" t="str">
        <f aca="false">IF(G9925=0,"Out of stock",IF(G9925&lt;H9925,"Understocked",IF(G9925&gt;Summary!$B$6*H9925,"Overstocked","Healthy")))</f>
        <v>Understocked</v>
      </c>
      <c r="R9925" s="0" t="str">
        <f aca="false">IF(I9925&gt;=Summary!$B$7,"Fast",IF(I9925&lt;Summary!$B$8,"Slow","Medium"))</f>
        <v>Slow</v>
      </c>
      <c r="S9925" s="15" t="n">
        <f aca="false">IF(M9925&gt;Summary!$B$5,1,0)</f>
        <v>0</v>
      </c>
      <c r="T9925" s="16" t="n">
        <f aca="false">IF(Q9925="Overstocked",(G9925-Summary!$B$6*H9925)*J9925,0)</f>
        <v>0</v>
      </c>
    </row>
    <row r="9926" customFormat="false" ht="15" hidden="false" customHeight="false" outlineLevel="0" collapsed="false">
      <c r="A9926" s="0" t="s">
        <v>10024</v>
      </c>
      <c r="B9926" s="0" t="s">
        <v>77</v>
      </c>
      <c r="C9926" s="0" t="s">
        <v>96</v>
      </c>
      <c r="D9926" s="0" t="s">
        <v>90</v>
      </c>
      <c r="E9926" s="14" t="n">
        <v>44954</v>
      </c>
      <c r="F9926" s="14" t="n">
        <v>44958</v>
      </c>
      <c r="G9926" s="0" t="n">
        <v>494</v>
      </c>
      <c r="H9926" s="0" t="n">
        <v>134</v>
      </c>
      <c r="I9926" s="0" t="n">
        <v>43</v>
      </c>
      <c r="J9926" s="0" t="n">
        <v>1713</v>
      </c>
      <c r="K9926" s="0" t="n">
        <v>2082</v>
      </c>
      <c r="L9926" s="15" t="s">
        <v>87</v>
      </c>
      <c r="M9926" s="0" t="n">
        <v>4</v>
      </c>
      <c r="N9926" s="16" t="n">
        <f aca="false">I9926*K9926</f>
        <v>89526</v>
      </c>
      <c r="O9926" s="16" t="n">
        <f aca="false">I9926*(K9926-J9926)</f>
        <v>15867</v>
      </c>
      <c r="P9926" s="15" t="n">
        <f aca="false">K9926-J9926</f>
        <v>369</v>
      </c>
      <c r="Q9926" s="0" t="str">
        <f aca="false">IF(G9926=0,"Out of stock",IF(G9926&lt;H9926,"Understocked",IF(G9926&gt;Summary!$B$6*H9926,"Overstocked","Healthy")))</f>
        <v>Healthy</v>
      </c>
      <c r="R9926" s="0" t="str">
        <f aca="false">IF(I9926&gt;=Summary!$B$7,"Fast",IF(I9926&lt;Summary!$B$8,"Slow","Medium"))</f>
        <v>Slow</v>
      </c>
      <c r="S9926" s="15" t="n">
        <f aca="false">IF(M9926&gt;Summary!$B$5,1,0)</f>
        <v>0</v>
      </c>
      <c r="T9926" s="16" t="n">
        <f aca="false">IF(Q9926="Overstocked",(G9926-Summary!$B$6*H9926)*J9926,0)</f>
        <v>0</v>
      </c>
    </row>
    <row r="9927" customFormat="false" ht="15" hidden="false" customHeight="false" outlineLevel="0" collapsed="false">
      <c r="A9927" s="0" t="s">
        <v>10025</v>
      </c>
      <c r="B9927" s="0" t="s">
        <v>101</v>
      </c>
      <c r="C9927" s="0" t="s">
        <v>78</v>
      </c>
      <c r="D9927" s="0" t="s">
        <v>92</v>
      </c>
      <c r="E9927" s="14" t="n">
        <v>44930</v>
      </c>
      <c r="F9927" s="14" t="n">
        <v>44940</v>
      </c>
      <c r="G9927" s="0" t="n">
        <v>234</v>
      </c>
      <c r="H9927" s="0" t="n">
        <v>51</v>
      </c>
      <c r="I9927" s="0" t="n">
        <v>237</v>
      </c>
      <c r="J9927" s="0" t="n">
        <v>1769</v>
      </c>
      <c r="K9927" s="0" t="n">
        <v>1993</v>
      </c>
      <c r="L9927" s="15" t="s">
        <v>87</v>
      </c>
      <c r="M9927" s="0" t="n">
        <v>10</v>
      </c>
      <c r="N9927" s="16" t="n">
        <f aca="false">I9927*K9927</f>
        <v>472341</v>
      </c>
      <c r="O9927" s="16" t="n">
        <f aca="false">I9927*(K9927-J9927)</f>
        <v>53088</v>
      </c>
      <c r="P9927" s="15" t="n">
        <f aca="false">K9927-J9927</f>
        <v>224</v>
      </c>
      <c r="Q9927" s="0" t="str">
        <f aca="false">IF(G9927=0,"Out of stock",IF(G9927&lt;H9927,"Understocked",IF(G9927&gt;Summary!$B$6*H9927,"Overstocked","Healthy")))</f>
        <v>Overstocked</v>
      </c>
      <c r="R9927" s="0" t="str">
        <f aca="false">IF(I9927&gt;=Summary!$B$7,"Fast",IF(I9927&lt;Summary!$B$8,"Slow","Medium"))</f>
        <v>Fast</v>
      </c>
      <c r="S9927" s="15" t="n">
        <f aca="false">IF(M9927&gt;Summary!$B$5,1,0)</f>
        <v>1</v>
      </c>
      <c r="T9927" s="16" t="n">
        <f aca="false">IF(Q9927="Overstocked",(G9927-Summary!$B$6*H9927)*J9927,0)</f>
        <v>53070</v>
      </c>
    </row>
    <row r="9928" customFormat="false" ht="15" hidden="false" customHeight="false" outlineLevel="0" collapsed="false">
      <c r="A9928" s="0" t="s">
        <v>10026</v>
      </c>
      <c r="B9928" s="0" t="s">
        <v>101</v>
      </c>
      <c r="C9928" s="0" t="s">
        <v>78</v>
      </c>
      <c r="D9928" s="0" t="s">
        <v>90</v>
      </c>
      <c r="E9928" s="14" t="n">
        <v>45452</v>
      </c>
      <c r="F9928" s="14" t="n">
        <v>45453</v>
      </c>
      <c r="G9928" s="0" t="n">
        <v>11</v>
      </c>
      <c r="H9928" s="0" t="n">
        <v>105</v>
      </c>
      <c r="I9928" s="0" t="n">
        <v>221</v>
      </c>
      <c r="J9928" s="0" t="n">
        <v>439</v>
      </c>
      <c r="K9928" s="0" t="n">
        <v>851</v>
      </c>
      <c r="L9928" s="15" t="s">
        <v>93</v>
      </c>
      <c r="M9928" s="0" t="n">
        <v>1</v>
      </c>
      <c r="N9928" s="16" t="n">
        <f aca="false">I9928*K9928</f>
        <v>188071</v>
      </c>
      <c r="O9928" s="16" t="n">
        <f aca="false">I9928*(K9928-J9928)</f>
        <v>91052</v>
      </c>
      <c r="P9928" s="15" t="n">
        <f aca="false">K9928-J9928</f>
        <v>412</v>
      </c>
      <c r="Q9928" s="0" t="str">
        <f aca="false">IF(G9928=0,"Out of stock",IF(G9928&lt;H9928,"Understocked",IF(G9928&gt;Summary!$B$6*H9928,"Overstocked","Healthy")))</f>
        <v>Understocked</v>
      </c>
      <c r="R9928" s="0" t="str">
        <f aca="false">IF(I9928&gt;=Summary!$B$7,"Fast",IF(I9928&lt;Summary!$B$8,"Slow","Medium"))</f>
        <v>Fast</v>
      </c>
      <c r="S9928" s="15" t="n">
        <f aca="false">IF(M9928&gt;Summary!$B$5,1,0)</f>
        <v>0</v>
      </c>
      <c r="T9928" s="16" t="n">
        <f aca="false">IF(Q9928="Overstocked",(G9928-Summary!$B$6*H9928)*J9928,0)</f>
        <v>0</v>
      </c>
    </row>
    <row r="9929" customFormat="false" ht="15" hidden="false" customHeight="false" outlineLevel="0" collapsed="false">
      <c r="A9929" s="0" t="s">
        <v>10027</v>
      </c>
      <c r="B9929" s="0" t="s">
        <v>107</v>
      </c>
      <c r="C9929" s="0" t="s">
        <v>104</v>
      </c>
      <c r="D9929" s="0" t="s">
        <v>92</v>
      </c>
      <c r="E9929" s="14" t="n">
        <v>45481</v>
      </c>
      <c r="F9929" s="14" t="n">
        <v>45488</v>
      </c>
      <c r="G9929" s="0" t="n">
        <v>472</v>
      </c>
      <c r="H9929" s="0" t="n">
        <v>55</v>
      </c>
      <c r="I9929" s="0" t="n">
        <v>13</v>
      </c>
      <c r="J9929" s="0" t="n">
        <v>1216</v>
      </c>
      <c r="K9929" s="0" t="n">
        <v>1702</v>
      </c>
      <c r="L9929" s="15" t="s">
        <v>80</v>
      </c>
      <c r="M9929" s="0" t="n">
        <v>7</v>
      </c>
      <c r="N9929" s="16" t="n">
        <f aca="false">I9929*K9929</f>
        <v>22126</v>
      </c>
      <c r="O9929" s="16" t="n">
        <f aca="false">I9929*(K9929-J9929)</f>
        <v>6318</v>
      </c>
      <c r="P9929" s="15" t="n">
        <f aca="false">K9929-J9929</f>
        <v>486</v>
      </c>
      <c r="Q9929" s="0" t="str">
        <f aca="false">IF(G9929=0,"Out of stock",IF(G9929&lt;H9929,"Understocked",IF(G9929&gt;Summary!$B$6*H9929,"Overstocked","Healthy")))</f>
        <v>Overstocked</v>
      </c>
      <c r="R9929" s="0" t="str">
        <f aca="false">IF(I9929&gt;=Summary!$B$7,"Fast",IF(I9929&lt;Summary!$B$8,"Slow","Medium"))</f>
        <v>Slow</v>
      </c>
      <c r="S9929" s="15" t="n">
        <f aca="false">IF(M9929&gt;Summary!$B$5,1,0)</f>
        <v>0</v>
      </c>
      <c r="T9929" s="16" t="n">
        <f aca="false">IF(Q9929="Overstocked",(G9929-Summary!$B$6*H9929)*J9929,0)</f>
        <v>306432</v>
      </c>
    </row>
    <row r="9930" customFormat="false" ht="15" hidden="false" customHeight="false" outlineLevel="0" collapsed="false">
      <c r="A9930" s="0" t="s">
        <v>10028</v>
      </c>
      <c r="B9930" s="0" t="s">
        <v>107</v>
      </c>
      <c r="C9930" s="0" t="s">
        <v>85</v>
      </c>
      <c r="D9930" s="0" t="s">
        <v>102</v>
      </c>
      <c r="E9930" s="14" t="n">
        <v>45066</v>
      </c>
      <c r="F9930" s="14" t="n">
        <v>45067</v>
      </c>
      <c r="G9930" s="0" t="n">
        <v>185</v>
      </c>
      <c r="H9930" s="0" t="n">
        <v>77</v>
      </c>
      <c r="I9930" s="0" t="n">
        <v>164</v>
      </c>
      <c r="J9930" s="0" t="n">
        <v>1185</v>
      </c>
      <c r="K9930" s="0" t="n">
        <v>1250</v>
      </c>
      <c r="L9930" s="15" t="s">
        <v>97</v>
      </c>
      <c r="M9930" s="0" t="n">
        <v>1</v>
      </c>
      <c r="N9930" s="16" t="n">
        <f aca="false">I9930*K9930</f>
        <v>205000</v>
      </c>
      <c r="O9930" s="16" t="n">
        <f aca="false">I9930*(K9930-J9930)</f>
        <v>10660</v>
      </c>
      <c r="P9930" s="15" t="n">
        <f aca="false">K9930-J9930</f>
        <v>65</v>
      </c>
      <c r="Q9930" s="0" t="str">
        <f aca="false">IF(G9930=0,"Out of stock",IF(G9930&lt;H9930,"Understocked",IF(G9930&gt;Summary!$B$6*H9930,"Overstocked","Healthy")))</f>
        <v>Healthy</v>
      </c>
      <c r="R9930" s="0" t="str">
        <f aca="false">IF(I9930&gt;=Summary!$B$7,"Fast",IF(I9930&lt;Summary!$B$8,"Slow","Medium"))</f>
        <v>Medium</v>
      </c>
      <c r="S9930" s="15" t="n">
        <f aca="false">IF(M9930&gt;Summary!$B$5,1,0)</f>
        <v>0</v>
      </c>
      <c r="T9930" s="16" t="n">
        <f aca="false">IF(Q9930="Overstocked",(G9930-Summary!$B$6*H9930)*J9930,0)</f>
        <v>0</v>
      </c>
    </row>
    <row r="9931" customFormat="false" ht="15" hidden="false" customHeight="false" outlineLevel="0" collapsed="false">
      <c r="A9931" s="0" t="s">
        <v>10029</v>
      </c>
      <c r="B9931" s="0" t="s">
        <v>95</v>
      </c>
      <c r="C9931" s="0" t="s">
        <v>78</v>
      </c>
      <c r="D9931" s="0" t="s">
        <v>92</v>
      </c>
      <c r="E9931" s="14" t="n">
        <v>45114</v>
      </c>
      <c r="F9931" s="14" t="n">
        <v>45115</v>
      </c>
      <c r="G9931" s="0" t="n">
        <v>73</v>
      </c>
      <c r="H9931" s="0" t="n">
        <v>121</v>
      </c>
      <c r="I9931" s="0" t="n">
        <v>88</v>
      </c>
      <c r="J9931" s="0" t="n">
        <v>1448</v>
      </c>
      <c r="K9931" s="0" t="n">
        <v>1862</v>
      </c>
      <c r="L9931" s="15" t="s">
        <v>87</v>
      </c>
      <c r="M9931" s="0" t="n">
        <v>1</v>
      </c>
      <c r="N9931" s="16" t="n">
        <f aca="false">I9931*K9931</f>
        <v>163856</v>
      </c>
      <c r="O9931" s="16" t="n">
        <f aca="false">I9931*(K9931-J9931)</f>
        <v>36432</v>
      </c>
      <c r="P9931" s="15" t="n">
        <f aca="false">K9931-J9931</f>
        <v>414</v>
      </c>
      <c r="Q9931" s="0" t="str">
        <f aca="false">IF(G9931=0,"Out of stock",IF(G9931&lt;H9931,"Understocked",IF(G9931&gt;Summary!$B$6*H9931,"Overstocked","Healthy")))</f>
        <v>Understocked</v>
      </c>
      <c r="R9931" s="0" t="str">
        <f aca="false">IF(I9931&gt;=Summary!$B$7,"Fast",IF(I9931&lt;Summary!$B$8,"Slow","Medium"))</f>
        <v>Slow</v>
      </c>
      <c r="S9931" s="15" t="n">
        <f aca="false">IF(M9931&gt;Summary!$B$5,1,0)</f>
        <v>0</v>
      </c>
      <c r="T9931" s="16" t="n">
        <f aca="false">IF(Q9931="Overstocked",(G9931-Summary!$B$6*H9931)*J9931,0)</f>
        <v>0</v>
      </c>
    </row>
    <row r="9932" customFormat="false" ht="15" hidden="false" customHeight="false" outlineLevel="0" collapsed="false">
      <c r="A9932" s="0" t="s">
        <v>10030</v>
      </c>
      <c r="B9932" s="0" t="s">
        <v>123</v>
      </c>
      <c r="C9932" s="0" t="s">
        <v>78</v>
      </c>
      <c r="D9932" s="0" t="s">
        <v>86</v>
      </c>
      <c r="E9932" s="14" t="n">
        <v>45392</v>
      </c>
      <c r="F9932" s="14" t="n">
        <v>45400</v>
      </c>
      <c r="G9932" s="0" t="n">
        <v>465</v>
      </c>
      <c r="H9932" s="0" t="n">
        <v>128</v>
      </c>
      <c r="I9932" s="0" t="n">
        <v>155</v>
      </c>
      <c r="J9932" s="0" t="n">
        <v>1333</v>
      </c>
      <c r="K9932" s="0" t="n">
        <v>1804</v>
      </c>
      <c r="L9932" s="15" t="s">
        <v>80</v>
      </c>
      <c r="M9932" s="0" t="n">
        <v>8</v>
      </c>
      <c r="N9932" s="16" t="n">
        <f aca="false">I9932*K9932</f>
        <v>279620</v>
      </c>
      <c r="O9932" s="16" t="n">
        <f aca="false">I9932*(K9932-J9932)</f>
        <v>73005</v>
      </c>
      <c r="P9932" s="15" t="n">
        <f aca="false">K9932-J9932</f>
        <v>471</v>
      </c>
      <c r="Q9932" s="0" t="str">
        <f aca="false">IF(G9932=0,"Out of stock",IF(G9932&lt;H9932,"Understocked",IF(G9932&gt;Summary!$B$6*H9932,"Overstocked","Healthy")))</f>
        <v>Healthy</v>
      </c>
      <c r="R9932" s="0" t="str">
        <f aca="false">IF(I9932&gt;=Summary!$B$7,"Fast",IF(I9932&lt;Summary!$B$8,"Slow","Medium"))</f>
        <v>Medium</v>
      </c>
      <c r="S9932" s="15" t="n">
        <f aca="false">IF(M9932&gt;Summary!$B$5,1,0)</f>
        <v>1</v>
      </c>
      <c r="T9932" s="16" t="n">
        <f aca="false">IF(Q9932="Overstocked",(G9932-Summary!$B$6*H9932)*J9932,0)</f>
        <v>0</v>
      </c>
    </row>
    <row r="9933" customFormat="false" ht="15" hidden="false" customHeight="false" outlineLevel="0" collapsed="false">
      <c r="A9933" s="0" t="s">
        <v>10031</v>
      </c>
      <c r="B9933" s="0" t="s">
        <v>95</v>
      </c>
      <c r="C9933" s="0" t="s">
        <v>78</v>
      </c>
      <c r="D9933" s="0" t="s">
        <v>102</v>
      </c>
      <c r="E9933" s="14" t="n">
        <v>45427</v>
      </c>
      <c r="F9933" s="14" t="n">
        <v>45437</v>
      </c>
      <c r="G9933" s="0" t="n">
        <v>116</v>
      </c>
      <c r="H9933" s="0" t="n">
        <v>126</v>
      </c>
      <c r="I9933" s="0" t="n">
        <v>201</v>
      </c>
      <c r="J9933" s="0" t="n">
        <v>328</v>
      </c>
      <c r="K9933" s="0" t="n">
        <v>777</v>
      </c>
      <c r="L9933" s="15" t="s">
        <v>80</v>
      </c>
      <c r="M9933" s="0" t="n">
        <v>10</v>
      </c>
      <c r="N9933" s="16" t="n">
        <f aca="false">I9933*K9933</f>
        <v>156177</v>
      </c>
      <c r="O9933" s="16" t="n">
        <f aca="false">I9933*(K9933-J9933)</f>
        <v>90249</v>
      </c>
      <c r="P9933" s="15" t="n">
        <f aca="false">K9933-J9933</f>
        <v>449</v>
      </c>
      <c r="Q9933" s="0" t="str">
        <f aca="false">IF(G9933=0,"Out of stock",IF(G9933&lt;H9933,"Understocked",IF(G9933&gt;Summary!$B$6*H9933,"Overstocked","Healthy")))</f>
        <v>Understocked</v>
      </c>
      <c r="R9933" s="0" t="str">
        <f aca="false">IF(I9933&gt;=Summary!$B$7,"Fast",IF(I9933&lt;Summary!$B$8,"Slow","Medium"))</f>
        <v>Fast</v>
      </c>
      <c r="S9933" s="15" t="n">
        <f aca="false">IF(M9933&gt;Summary!$B$5,1,0)</f>
        <v>1</v>
      </c>
      <c r="T9933" s="16" t="n">
        <f aca="false">IF(Q9933="Overstocked",(G9933-Summary!$B$6*H9933)*J9933,0)</f>
        <v>0</v>
      </c>
    </row>
    <row r="9934" customFormat="false" ht="15" hidden="false" customHeight="false" outlineLevel="0" collapsed="false">
      <c r="A9934" s="0" t="s">
        <v>10032</v>
      </c>
      <c r="B9934" s="0" t="s">
        <v>95</v>
      </c>
      <c r="C9934" s="0" t="s">
        <v>85</v>
      </c>
      <c r="D9934" s="0" t="s">
        <v>86</v>
      </c>
      <c r="E9934" s="14" t="n">
        <v>45570</v>
      </c>
      <c r="F9934" s="14" t="n">
        <v>45578</v>
      </c>
      <c r="G9934" s="0" t="n">
        <v>282</v>
      </c>
      <c r="H9934" s="0" t="n">
        <v>117</v>
      </c>
      <c r="I9934" s="0" t="n">
        <v>229</v>
      </c>
      <c r="J9934" s="0" t="n">
        <v>440</v>
      </c>
      <c r="K9934" s="0" t="n">
        <v>504</v>
      </c>
      <c r="L9934" s="15" t="s">
        <v>97</v>
      </c>
      <c r="M9934" s="0" t="n">
        <v>8</v>
      </c>
      <c r="N9934" s="16" t="n">
        <f aca="false">I9934*K9934</f>
        <v>115416</v>
      </c>
      <c r="O9934" s="16" t="n">
        <f aca="false">I9934*(K9934-J9934)</f>
        <v>14656</v>
      </c>
      <c r="P9934" s="15" t="n">
        <f aca="false">K9934-J9934</f>
        <v>64</v>
      </c>
      <c r="Q9934" s="0" t="str">
        <f aca="false">IF(G9934=0,"Out of stock",IF(G9934&lt;H9934,"Understocked",IF(G9934&gt;Summary!$B$6*H9934,"Overstocked","Healthy")))</f>
        <v>Healthy</v>
      </c>
      <c r="R9934" s="0" t="str">
        <f aca="false">IF(I9934&gt;=Summary!$B$7,"Fast",IF(I9934&lt;Summary!$B$8,"Slow","Medium"))</f>
        <v>Fast</v>
      </c>
      <c r="S9934" s="15" t="n">
        <f aca="false">IF(M9934&gt;Summary!$B$5,1,0)</f>
        <v>1</v>
      </c>
      <c r="T9934" s="16" t="n">
        <f aca="false">IF(Q9934="Overstocked",(G9934-Summary!$B$6*H9934)*J9934,0)</f>
        <v>0</v>
      </c>
    </row>
    <row r="9935" customFormat="false" ht="15" hidden="false" customHeight="false" outlineLevel="0" collapsed="false">
      <c r="A9935" s="0" t="s">
        <v>10033</v>
      </c>
      <c r="B9935" s="0" t="s">
        <v>101</v>
      </c>
      <c r="C9935" s="0" t="s">
        <v>104</v>
      </c>
      <c r="D9935" s="0" t="s">
        <v>79</v>
      </c>
      <c r="E9935" s="14" t="n">
        <v>45101</v>
      </c>
      <c r="F9935" s="14" t="n">
        <v>45108</v>
      </c>
      <c r="G9935" s="0" t="n">
        <v>240</v>
      </c>
      <c r="H9935" s="0" t="n">
        <v>86</v>
      </c>
      <c r="I9935" s="0" t="n">
        <v>14</v>
      </c>
      <c r="J9935" s="0" t="n">
        <v>785</v>
      </c>
      <c r="K9935" s="0" t="n">
        <v>1108</v>
      </c>
      <c r="L9935" s="15" t="s">
        <v>80</v>
      </c>
      <c r="M9935" s="0" t="n">
        <v>7</v>
      </c>
      <c r="N9935" s="16" t="n">
        <f aca="false">I9935*K9935</f>
        <v>15512</v>
      </c>
      <c r="O9935" s="16" t="n">
        <f aca="false">I9935*(K9935-J9935)</f>
        <v>4522</v>
      </c>
      <c r="P9935" s="15" t="n">
        <f aca="false">K9935-J9935</f>
        <v>323</v>
      </c>
      <c r="Q9935" s="0" t="str">
        <f aca="false">IF(G9935=0,"Out of stock",IF(G9935&lt;H9935,"Understocked",IF(G9935&gt;Summary!$B$6*H9935,"Overstocked","Healthy")))</f>
        <v>Healthy</v>
      </c>
      <c r="R9935" s="0" t="str">
        <f aca="false">IF(I9935&gt;=Summary!$B$7,"Fast",IF(I9935&lt;Summary!$B$8,"Slow","Medium"))</f>
        <v>Slow</v>
      </c>
      <c r="S9935" s="15" t="n">
        <f aca="false">IF(M9935&gt;Summary!$B$5,1,0)</f>
        <v>0</v>
      </c>
      <c r="T9935" s="16" t="n">
        <f aca="false">IF(Q9935="Overstocked",(G9935-Summary!$B$6*H9935)*J9935,0)</f>
        <v>0</v>
      </c>
    </row>
    <row r="9936" customFormat="false" ht="15" hidden="false" customHeight="false" outlineLevel="0" collapsed="false">
      <c r="A9936" s="0" t="s">
        <v>10034</v>
      </c>
      <c r="B9936" s="0" t="s">
        <v>84</v>
      </c>
      <c r="C9936" s="0" t="s">
        <v>85</v>
      </c>
      <c r="D9936" s="0" t="s">
        <v>102</v>
      </c>
      <c r="E9936" s="14" t="n">
        <v>45164</v>
      </c>
      <c r="F9936" s="14" t="n">
        <v>45165</v>
      </c>
      <c r="G9936" s="0" t="n">
        <v>190</v>
      </c>
      <c r="H9936" s="0" t="n">
        <v>138</v>
      </c>
      <c r="I9936" s="0" t="n">
        <v>297</v>
      </c>
      <c r="J9936" s="0" t="n">
        <v>908</v>
      </c>
      <c r="K9936" s="0" t="n">
        <v>1361</v>
      </c>
      <c r="L9936" s="15" t="s">
        <v>80</v>
      </c>
      <c r="M9936" s="0" t="n">
        <v>1</v>
      </c>
      <c r="N9936" s="16" t="n">
        <f aca="false">I9936*K9936</f>
        <v>404217</v>
      </c>
      <c r="O9936" s="16" t="n">
        <f aca="false">I9936*(K9936-J9936)</f>
        <v>134541</v>
      </c>
      <c r="P9936" s="15" t="n">
        <f aca="false">K9936-J9936</f>
        <v>453</v>
      </c>
      <c r="Q9936" s="0" t="str">
        <f aca="false">IF(G9936=0,"Out of stock",IF(G9936&lt;H9936,"Understocked",IF(G9936&gt;Summary!$B$6*H9936,"Overstocked","Healthy")))</f>
        <v>Healthy</v>
      </c>
      <c r="R9936" s="0" t="str">
        <f aca="false">IF(I9936&gt;=Summary!$B$7,"Fast",IF(I9936&lt;Summary!$B$8,"Slow","Medium"))</f>
        <v>Fast</v>
      </c>
      <c r="S9936" s="15" t="n">
        <f aca="false">IF(M9936&gt;Summary!$B$5,1,0)</f>
        <v>0</v>
      </c>
      <c r="T9936" s="16" t="n">
        <f aca="false">IF(Q9936="Overstocked",(G9936-Summary!$B$6*H9936)*J9936,0)</f>
        <v>0</v>
      </c>
    </row>
    <row r="9937" customFormat="false" ht="15" hidden="false" customHeight="false" outlineLevel="0" collapsed="false">
      <c r="A9937" s="0" t="s">
        <v>10035</v>
      </c>
      <c r="B9937" s="0" t="s">
        <v>95</v>
      </c>
      <c r="C9937" s="0" t="s">
        <v>96</v>
      </c>
      <c r="D9937" s="0" t="s">
        <v>79</v>
      </c>
      <c r="E9937" s="14" t="n">
        <v>45398</v>
      </c>
      <c r="F9937" s="14" t="n">
        <v>45406</v>
      </c>
      <c r="G9937" s="0" t="n">
        <v>41</v>
      </c>
      <c r="H9937" s="0" t="n">
        <v>86</v>
      </c>
      <c r="I9937" s="0" t="n">
        <v>195</v>
      </c>
      <c r="J9937" s="0" t="n">
        <v>1875</v>
      </c>
      <c r="K9937" s="0" t="n">
        <v>1964</v>
      </c>
      <c r="L9937" s="15" t="s">
        <v>87</v>
      </c>
      <c r="M9937" s="0" t="n">
        <v>8</v>
      </c>
      <c r="N9937" s="16" t="n">
        <f aca="false">I9937*K9937</f>
        <v>382980</v>
      </c>
      <c r="O9937" s="16" t="n">
        <f aca="false">I9937*(K9937-J9937)</f>
        <v>17355</v>
      </c>
      <c r="P9937" s="15" t="n">
        <f aca="false">K9937-J9937</f>
        <v>89</v>
      </c>
      <c r="Q9937" s="0" t="str">
        <f aca="false">IF(G9937=0,"Out of stock",IF(G9937&lt;H9937,"Understocked",IF(G9937&gt;Summary!$B$6*H9937,"Overstocked","Healthy")))</f>
        <v>Understocked</v>
      </c>
      <c r="R9937" s="0" t="str">
        <f aca="false">IF(I9937&gt;=Summary!$B$7,"Fast",IF(I9937&lt;Summary!$B$8,"Slow","Medium"))</f>
        <v>Medium</v>
      </c>
      <c r="S9937" s="15" t="n">
        <f aca="false">IF(M9937&gt;Summary!$B$5,1,0)</f>
        <v>1</v>
      </c>
      <c r="T9937" s="16" t="n">
        <f aca="false">IF(Q9937="Overstocked",(G9937-Summary!$B$6*H9937)*J9937,0)</f>
        <v>0</v>
      </c>
    </row>
    <row r="9938" customFormat="false" ht="15" hidden="false" customHeight="false" outlineLevel="0" collapsed="false">
      <c r="A9938" s="0" t="s">
        <v>10036</v>
      </c>
      <c r="B9938" s="0" t="s">
        <v>89</v>
      </c>
      <c r="C9938" s="0" t="s">
        <v>78</v>
      </c>
      <c r="D9938" s="0" t="s">
        <v>86</v>
      </c>
      <c r="E9938" s="14" t="n">
        <v>45017</v>
      </c>
      <c r="F9938" s="14" t="n">
        <v>45027</v>
      </c>
      <c r="G9938" s="0" t="n">
        <v>70</v>
      </c>
      <c r="H9938" s="0" t="n">
        <v>75</v>
      </c>
      <c r="I9938" s="0" t="n">
        <v>154</v>
      </c>
      <c r="J9938" s="0" t="n">
        <v>1492</v>
      </c>
      <c r="K9938" s="0" t="n">
        <v>1661</v>
      </c>
      <c r="L9938" s="15" t="s">
        <v>93</v>
      </c>
      <c r="M9938" s="0" t="n">
        <v>10</v>
      </c>
      <c r="N9938" s="16" t="n">
        <f aca="false">I9938*K9938</f>
        <v>255794</v>
      </c>
      <c r="O9938" s="16" t="n">
        <f aca="false">I9938*(K9938-J9938)</f>
        <v>26026</v>
      </c>
      <c r="P9938" s="15" t="n">
        <f aca="false">K9938-J9938</f>
        <v>169</v>
      </c>
      <c r="Q9938" s="0" t="str">
        <f aca="false">IF(G9938=0,"Out of stock",IF(G9938&lt;H9938,"Understocked",IF(G9938&gt;Summary!$B$6*H9938,"Overstocked","Healthy")))</f>
        <v>Understocked</v>
      </c>
      <c r="R9938" s="0" t="str">
        <f aca="false">IF(I9938&gt;=Summary!$B$7,"Fast",IF(I9938&lt;Summary!$B$8,"Slow","Medium"))</f>
        <v>Medium</v>
      </c>
      <c r="S9938" s="15" t="n">
        <f aca="false">IF(M9938&gt;Summary!$B$5,1,0)</f>
        <v>1</v>
      </c>
      <c r="T9938" s="16" t="n">
        <f aca="false">IF(Q9938="Overstocked",(G9938-Summary!$B$6*H9938)*J9938,0)</f>
        <v>0</v>
      </c>
    </row>
    <row r="9939" customFormat="false" ht="15" hidden="false" customHeight="false" outlineLevel="0" collapsed="false">
      <c r="A9939" s="0" t="s">
        <v>10037</v>
      </c>
      <c r="B9939" s="0" t="s">
        <v>107</v>
      </c>
      <c r="C9939" s="0" t="s">
        <v>96</v>
      </c>
      <c r="D9939" s="0" t="s">
        <v>79</v>
      </c>
      <c r="E9939" s="14" t="n">
        <v>45020</v>
      </c>
      <c r="F9939" s="14" t="n">
        <v>45027</v>
      </c>
      <c r="G9939" s="0" t="n">
        <v>153</v>
      </c>
      <c r="H9939" s="0" t="n">
        <v>138</v>
      </c>
      <c r="I9939" s="0" t="n">
        <v>153</v>
      </c>
      <c r="J9939" s="0" t="n">
        <v>1269</v>
      </c>
      <c r="K9939" s="0" t="n">
        <v>1539</v>
      </c>
      <c r="L9939" s="15" t="s">
        <v>97</v>
      </c>
      <c r="M9939" s="0" t="n">
        <v>7</v>
      </c>
      <c r="N9939" s="16" t="n">
        <f aca="false">I9939*K9939</f>
        <v>235467</v>
      </c>
      <c r="O9939" s="16" t="n">
        <f aca="false">I9939*(K9939-J9939)</f>
        <v>41310</v>
      </c>
      <c r="P9939" s="15" t="n">
        <f aca="false">K9939-J9939</f>
        <v>270</v>
      </c>
      <c r="Q9939" s="0" t="str">
        <f aca="false">IF(G9939=0,"Out of stock",IF(G9939&lt;H9939,"Understocked",IF(G9939&gt;Summary!$B$6*H9939,"Overstocked","Healthy")))</f>
        <v>Healthy</v>
      </c>
      <c r="R9939" s="0" t="str">
        <f aca="false">IF(I9939&gt;=Summary!$B$7,"Fast",IF(I9939&lt;Summary!$B$8,"Slow","Medium"))</f>
        <v>Medium</v>
      </c>
      <c r="S9939" s="15" t="n">
        <f aca="false">IF(M9939&gt;Summary!$B$5,1,0)</f>
        <v>0</v>
      </c>
      <c r="T9939" s="16" t="n">
        <f aca="false">IF(Q9939="Overstocked",(G9939-Summary!$B$6*H9939)*J9939,0)</f>
        <v>0</v>
      </c>
    </row>
    <row r="9940" customFormat="false" ht="15" hidden="false" customHeight="false" outlineLevel="0" collapsed="false">
      <c r="A9940" s="0" t="s">
        <v>10038</v>
      </c>
      <c r="B9940" s="0" t="s">
        <v>84</v>
      </c>
      <c r="C9940" s="0" t="s">
        <v>85</v>
      </c>
      <c r="D9940" s="0" t="s">
        <v>102</v>
      </c>
      <c r="E9940" s="14" t="n">
        <v>45498</v>
      </c>
      <c r="F9940" s="14" t="n">
        <v>45500</v>
      </c>
      <c r="G9940" s="0" t="n">
        <v>149</v>
      </c>
      <c r="H9940" s="0" t="n">
        <v>82</v>
      </c>
      <c r="I9940" s="0" t="n">
        <v>7</v>
      </c>
      <c r="J9940" s="0" t="n">
        <v>969</v>
      </c>
      <c r="K9940" s="0" t="n">
        <v>1191</v>
      </c>
      <c r="L9940" s="15" t="s">
        <v>82</v>
      </c>
      <c r="M9940" s="0" t="n">
        <v>2</v>
      </c>
      <c r="N9940" s="16" t="n">
        <f aca="false">I9940*K9940</f>
        <v>8337</v>
      </c>
      <c r="O9940" s="16" t="n">
        <f aca="false">I9940*(K9940-J9940)</f>
        <v>1554</v>
      </c>
      <c r="P9940" s="15" t="n">
        <f aca="false">K9940-J9940</f>
        <v>222</v>
      </c>
      <c r="Q9940" s="0" t="str">
        <f aca="false">IF(G9940=0,"Out of stock",IF(G9940&lt;H9940,"Understocked",IF(G9940&gt;Summary!$B$6*H9940,"Overstocked","Healthy")))</f>
        <v>Healthy</v>
      </c>
      <c r="R9940" s="0" t="str">
        <f aca="false">IF(I9940&gt;=Summary!$B$7,"Fast",IF(I9940&lt;Summary!$B$8,"Slow","Medium"))</f>
        <v>Slow</v>
      </c>
      <c r="S9940" s="15" t="n">
        <f aca="false">IF(M9940&gt;Summary!$B$5,1,0)</f>
        <v>0</v>
      </c>
      <c r="T9940" s="16" t="n">
        <f aca="false">IF(Q9940="Overstocked",(G9940-Summary!$B$6*H9940)*J9940,0)</f>
        <v>0</v>
      </c>
    </row>
    <row r="9941" customFormat="false" ht="15" hidden="false" customHeight="false" outlineLevel="0" collapsed="false">
      <c r="A9941" s="0" t="s">
        <v>10039</v>
      </c>
      <c r="B9941" s="0" t="s">
        <v>107</v>
      </c>
      <c r="C9941" s="0" t="s">
        <v>104</v>
      </c>
      <c r="D9941" s="0" t="s">
        <v>86</v>
      </c>
      <c r="E9941" s="14" t="n">
        <v>45103</v>
      </c>
      <c r="F9941" s="14" t="n">
        <v>45109</v>
      </c>
      <c r="G9941" s="0" t="n">
        <v>335</v>
      </c>
      <c r="H9941" s="0" t="n">
        <v>84</v>
      </c>
      <c r="I9941" s="0" t="n">
        <v>101</v>
      </c>
      <c r="J9941" s="0" t="n">
        <v>948</v>
      </c>
      <c r="K9941" s="0" t="n">
        <v>1029</v>
      </c>
      <c r="L9941" s="15" t="s">
        <v>87</v>
      </c>
      <c r="M9941" s="0" t="n">
        <v>6</v>
      </c>
      <c r="N9941" s="16" t="n">
        <f aca="false">I9941*K9941</f>
        <v>103929</v>
      </c>
      <c r="O9941" s="16" t="n">
        <f aca="false">I9941*(K9941-J9941)</f>
        <v>8181</v>
      </c>
      <c r="P9941" s="15" t="n">
        <f aca="false">K9941-J9941</f>
        <v>81</v>
      </c>
      <c r="Q9941" s="0" t="str">
        <f aca="false">IF(G9941=0,"Out of stock",IF(G9941&lt;H9941,"Understocked",IF(G9941&gt;Summary!$B$6*H9941,"Overstocked","Healthy")))</f>
        <v>Healthy</v>
      </c>
      <c r="R9941" s="0" t="str">
        <f aca="false">IF(I9941&gt;=Summary!$B$7,"Fast",IF(I9941&lt;Summary!$B$8,"Slow","Medium"))</f>
        <v>Medium</v>
      </c>
      <c r="S9941" s="15" t="n">
        <f aca="false">IF(M9941&gt;Summary!$B$5,1,0)</f>
        <v>0</v>
      </c>
      <c r="T9941" s="16" t="n">
        <f aca="false">IF(Q9941="Overstocked",(G9941-Summary!$B$6*H9941)*J9941,0)</f>
        <v>0</v>
      </c>
    </row>
    <row r="9942" customFormat="false" ht="15" hidden="false" customHeight="false" outlineLevel="0" collapsed="false">
      <c r="A9942" s="0" t="s">
        <v>10040</v>
      </c>
      <c r="B9942" s="0" t="s">
        <v>115</v>
      </c>
      <c r="C9942" s="0" t="s">
        <v>78</v>
      </c>
      <c r="D9942" s="0" t="s">
        <v>90</v>
      </c>
      <c r="E9942" s="14" t="n">
        <v>45328</v>
      </c>
      <c r="F9942" s="14" t="n">
        <v>45332</v>
      </c>
      <c r="G9942" s="0" t="n">
        <v>204</v>
      </c>
      <c r="H9942" s="0" t="n">
        <v>113</v>
      </c>
      <c r="I9942" s="0" t="n">
        <v>131</v>
      </c>
      <c r="J9942" s="0" t="n">
        <v>501</v>
      </c>
      <c r="K9942" s="0" t="n">
        <v>973</v>
      </c>
      <c r="L9942" s="15" t="s">
        <v>80</v>
      </c>
      <c r="M9942" s="0" t="n">
        <v>4</v>
      </c>
      <c r="N9942" s="16" t="n">
        <f aca="false">I9942*K9942</f>
        <v>127463</v>
      </c>
      <c r="O9942" s="16" t="n">
        <f aca="false">I9942*(K9942-J9942)</f>
        <v>61832</v>
      </c>
      <c r="P9942" s="15" t="n">
        <f aca="false">K9942-J9942</f>
        <v>472</v>
      </c>
      <c r="Q9942" s="0" t="str">
        <f aca="false">IF(G9942=0,"Out of stock",IF(G9942&lt;H9942,"Understocked",IF(G9942&gt;Summary!$B$6*H9942,"Overstocked","Healthy")))</f>
        <v>Healthy</v>
      </c>
      <c r="R9942" s="0" t="str">
        <f aca="false">IF(I9942&gt;=Summary!$B$7,"Fast",IF(I9942&lt;Summary!$B$8,"Slow","Medium"))</f>
        <v>Medium</v>
      </c>
      <c r="S9942" s="15" t="n">
        <f aca="false">IF(M9942&gt;Summary!$B$5,1,0)</f>
        <v>0</v>
      </c>
      <c r="T9942" s="16" t="n">
        <f aca="false">IF(Q9942="Overstocked",(G9942-Summary!$B$6*H9942)*J9942,0)</f>
        <v>0</v>
      </c>
    </row>
    <row r="9943" customFormat="false" ht="15" hidden="false" customHeight="false" outlineLevel="0" collapsed="false">
      <c r="A9943" s="0" t="s">
        <v>10041</v>
      </c>
      <c r="B9943" s="0" t="s">
        <v>101</v>
      </c>
      <c r="C9943" s="0" t="s">
        <v>78</v>
      </c>
      <c r="D9943" s="0" t="s">
        <v>90</v>
      </c>
      <c r="E9943" s="14" t="n">
        <v>45579</v>
      </c>
      <c r="F9943" s="14" t="n">
        <v>45584</v>
      </c>
      <c r="G9943" s="0" t="n">
        <v>81</v>
      </c>
      <c r="H9943" s="0" t="n">
        <v>72</v>
      </c>
      <c r="I9943" s="0" t="n">
        <v>218</v>
      </c>
      <c r="J9943" s="0" t="n">
        <v>1698</v>
      </c>
      <c r="K9943" s="0" t="n">
        <v>1968</v>
      </c>
      <c r="L9943" s="15" t="s">
        <v>87</v>
      </c>
      <c r="M9943" s="0" t="n">
        <v>5</v>
      </c>
      <c r="N9943" s="16" t="n">
        <f aca="false">I9943*K9943</f>
        <v>429024</v>
      </c>
      <c r="O9943" s="16" t="n">
        <f aca="false">I9943*(K9943-J9943)</f>
        <v>58860</v>
      </c>
      <c r="P9943" s="15" t="n">
        <f aca="false">K9943-J9943</f>
        <v>270</v>
      </c>
      <c r="Q9943" s="0" t="str">
        <f aca="false">IF(G9943=0,"Out of stock",IF(G9943&lt;H9943,"Understocked",IF(G9943&gt;Summary!$B$6*H9943,"Overstocked","Healthy")))</f>
        <v>Healthy</v>
      </c>
      <c r="R9943" s="0" t="str">
        <f aca="false">IF(I9943&gt;=Summary!$B$7,"Fast",IF(I9943&lt;Summary!$B$8,"Slow","Medium"))</f>
        <v>Fast</v>
      </c>
      <c r="S9943" s="15" t="n">
        <f aca="false">IF(M9943&gt;Summary!$B$5,1,0)</f>
        <v>0</v>
      </c>
      <c r="T9943" s="16" t="n">
        <f aca="false">IF(Q9943="Overstocked",(G9943-Summary!$B$6*H9943)*J9943,0)</f>
        <v>0</v>
      </c>
    </row>
    <row r="9944" customFormat="false" ht="15" hidden="false" customHeight="false" outlineLevel="0" collapsed="false">
      <c r="A9944" s="0" t="s">
        <v>10042</v>
      </c>
      <c r="B9944" s="0" t="s">
        <v>89</v>
      </c>
      <c r="C9944" s="0" t="s">
        <v>85</v>
      </c>
      <c r="D9944" s="0" t="s">
        <v>79</v>
      </c>
      <c r="E9944" s="14" t="n">
        <v>45367</v>
      </c>
      <c r="F9944" s="14" t="n">
        <v>45369</v>
      </c>
      <c r="G9944" s="0" t="n">
        <v>335</v>
      </c>
      <c r="H9944" s="0" t="n">
        <v>64</v>
      </c>
      <c r="I9944" s="0" t="n">
        <v>250</v>
      </c>
      <c r="J9944" s="0" t="n">
        <v>1654</v>
      </c>
      <c r="K9944" s="0" t="n">
        <v>2039</v>
      </c>
      <c r="L9944" s="15" t="s">
        <v>97</v>
      </c>
      <c r="M9944" s="0" t="n">
        <v>2</v>
      </c>
      <c r="N9944" s="16" t="n">
        <f aca="false">I9944*K9944</f>
        <v>509750</v>
      </c>
      <c r="O9944" s="16" t="n">
        <f aca="false">I9944*(K9944-J9944)</f>
        <v>96250</v>
      </c>
      <c r="P9944" s="15" t="n">
        <f aca="false">K9944-J9944</f>
        <v>385</v>
      </c>
      <c r="Q9944" s="0" t="str">
        <f aca="false">IF(G9944=0,"Out of stock",IF(G9944&lt;H9944,"Understocked",IF(G9944&gt;Summary!$B$6*H9944,"Overstocked","Healthy")))</f>
        <v>Overstocked</v>
      </c>
      <c r="R9944" s="0" t="str">
        <f aca="false">IF(I9944&gt;=Summary!$B$7,"Fast",IF(I9944&lt;Summary!$B$8,"Slow","Medium"))</f>
        <v>Fast</v>
      </c>
      <c r="S9944" s="15" t="n">
        <f aca="false">IF(M9944&gt;Summary!$B$5,1,0)</f>
        <v>0</v>
      </c>
      <c r="T9944" s="16" t="n">
        <f aca="false">IF(Q9944="Overstocked",(G9944-Summary!$B$6*H9944)*J9944,0)</f>
        <v>130666</v>
      </c>
    </row>
    <row r="9945" customFormat="false" ht="15" hidden="false" customHeight="false" outlineLevel="0" collapsed="false">
      <c r="A9945" s="0" t="s">
        <v>10043</v>
      </c>
      <c r="B9945" s="0" t="s">
        <v>111</v>
      </c>
      <c r="C9945" s="0" t="s">
        <v>96</v>
      </c>
      <c r="D9945" s="0" t="s">
        <v>102</v>
      </c>
      <c r="E9945" s="14" t="n">
        <v>44992</v>
      </c>
      <c r="F9945" s="14" t="n">
        <v>45002</v>
      </c>
      <c r="G9945" s="0" t="n">
        <v>467</v>
      </c>
      <c r="H9945" s="0" t="n">
        <v>65</v>
      </c>
      <c r="I9945" s="0" t="n">
        <v>126</v>
      </c>
      <c r="J9945" s="0" t="n">
        <v>393</v>
      </c>
      <c r="K9945" s="0" t="n">
        <v>770</v>
      </c>
      <c r="L9945" s="15" t="s">
        <v>87</v>
      </c>
      <c r="M9945" s="0" t="n">
        <v>10</v>
      </c>
      <c r="N9945" s="16" t="n">
        <f aca="false">I9945*K9945</f>
        <v>97020</v>
      </c>
      <c r="O9945" s="16" t="n">
        <f aca="false">I9945*(K9945-J9945)</f>
        <v>47502</v>
      </c>
      <c r="P9945" s="15" t="n">
        <f aca="false">K9945-J9945</f>
        <v>377</v>
      </c>
      <c r="Q9945" s="0" t="str">
        <f aca="false">IF(G9945=0,"Out of stock",IF(G9945&lt;H9945,"Understocked",IF(G9945&gt;Summary!$B$6*H9945,"Overstocked","Healthy")))</f>
        <v>Overstocked</v>
      </c>
      <c r="R9945" s="0" t="str">
        <f aca="false">IF(I9945&gt;=Summary!$B$7,"Fast",IF(I9945&lt;Summary!$B$8,"Slow","Medium"))</f>
        <v>Medium</v>
      </c>
      <c r="S9945" s="15" t="n">
        <f aca="false">IF(M9945&gt;Summary!$B$5,1,0)</f>
        <v>1</v>
      </c>
      <c r="T9945" s="16" t="n">
        <f aca="false">IF(Q9945="Overstocked",(G9945-Summary!$B$6*H9945)*J9945,0)</f>
        <v>81351</v>
      </c>
    </row>
    <row r="9946" customFormat="false" ht="15" hidden="false" customHeight="false" outlineLevel="0" collapsed="false">
      <c r="A9946" s="0" t="s">
        <v>10044</v>
      </c>
      <c r="B9946" s="0" t="s">
        <v>89</v>
      </c>
      <c r="C9946" s="0" t="s">
        <v>96</v>
      </c>
      <c r="D9946" s="0" t="s">
        <v>102</v>
      </c>
      <c r="E9946" s="14" t="n">
        <v>45554</v>
      </c>
      <c r="F9946" s="14" t="n">
        <v>45558</v>
      </c>
      <c r="G9946" s="0" t="n">
        <v>26</v>
      </c>
      <c r="H9946" s="0" t="n">
        <v>130</v>
      </c>
      <c r="I9946" s="0" t="n">
        <v>31</v>
      </c>
      <c r="J9946" s="0" t="n">
        <v>1106</v>
      </c>
      <c r="K9946" s="0" t="n">
        <v>1298</v>
      </c>
      <c r="L9946" s="15" t="s">
        <v>80</v>
      </c>
      <c r="M9946" s="0" t="n">
        <v>4</v>
      </c>
      <c r="N9946" s="16" t="n">
        <f aca="false">I9946*K9946</f>
        <v>40238</v>
      </c>
      <c r="O9946" s="16" t="n">
        <f aca="false">I9946*(K9946-J9946)</f>
        <v>5952</v>
      </c>
      <c r="P9946" s="15" t="n">
        <f aca="false">K9946-J9946</f>
        <v>192</v>
      </c>
      <c r="Q9946" s="0" t="str">
        <f aca="false">IF(G9946=0,"Out of stock",IF(G9946&lt;H9946,"Understocked",IF(G9946&gt;Summary!$B$6*H9946,"Overstocked","Healthy")))</f>
        <v>Understocked</v>
      </c>
      <c r="R9946" s="0" t="str">
        <f aca="false">IF(I9946&gt;=Summary!$B$7,"Fast",IF(I9946&lt;Summary!$B$8,"Slow","Medium"))</f>
        <v>Slow</v>
      </c>
      <c r="S9946" s="15" t="n">
        <f aca="false">IF(M9946&gt;Summary!$B$5,1,0)</f>
        <v>0</v>
      </c>
      <c r="T9946" s="16" t="n">
        <f aca="false">IF(Q9946="Overstocked",(G9946-Summary!$B$6*H9946)*J9946,0)</f>
        <v>0</v>
      </c>
    </row>
    <row r="9947" customFormat="false" ht="15" hidden="false" customHeight="false" outlineLevel="0" collapsed="false">
      <c r="A9947" s="0" t="s">
        <v>10045</v>
      </c>
      <c r="B9947" s="0" t="s">
        <v>113</v>
      </c>
      <c r="C9947" s="0" t="s">
        <v>78</v>
      </c>
      <c r="D9947" s="0" t="s">
        <v>90</v>
      </c>
      <c r="E9947" s="14" t="n">
        <v>45015</v>
      </c>
      <c r="F9947" s="14" t="n">
        <v>45025</v>
      </c>
      <c r="G9947" s="0" t="n">
        <v>273</v>
      </c>
      <c r="H9947" s="0" t="n">
        <v>91</v>
      </c>
      <c r="I9947" s="0" t="n">
        <v>245</v>
      </c>
      <c r="J9947" s="0" t="n">
        <v>677</v>
      </c>
      <c r="K9947" s="0" t="n">
        <v>1048</v>
      </c>
      <c r="L9947" s="15" t="s">
        <v>80</v>
      </c>
      <c r="M9947" s="0" t="n">
        <v>10</v>
      </c>
      <c r="N9947" s="16" t="n">
        <f aca="false">I9947*K9947</f>
        <v>256760</v>
      </c>
      <c r="O9947" s="16" t="n">
        <f aca="false">I9947*(K9947-J9947)</f>
        <v>90895</v>
      </c>
      <c r="P9947" s="15" t="n">
        <f aca="false">K9947-J9947</f>
        <v>371</v>
      </c>
      <c r="Q9947" s="0" t="str">
        <f aca="false">IF(G9947=0,"Out of stock",IF(G9947&lt;H9947,"Understocked",IF(G9947&gt;Summary!$B$6*H9947,"Overstocked","Healthy")))</f>
        <v>Healthy</v>
      </c>
      <c r="R9947" s="0" t="str">
        <f aca="false">IF(I9947&gt;=Summary!$B$7,"Fast",IF(I9947&lt;Summary!$B$8,"Slow","Medium"))</f>
        <v>Fast</v>
      </c>
      <c r="S9947" s="15" t="n">
        <f aca="false">IF(M9947&gt;Summary!$B$5,1,0)</f>
        <v>1</v>
      </c>
      <c r="T9947" s="16" t="n">
        <f aca="false">IF(Q9947="Overstocked",(G9947-Summary!$B$6*H9947)*J9947,0)</f>
        <v>0</v>
      </c>
    </row>
    <row r="9948" customFormat="false" ht="15" hidden="false" customHeight="false" outlineLevel="0" collapsed="false">
      <c r="A9948" s="0" t="s">
        <v>10046</v>
      </c>
      <c r="B9948" s="0" t="s">
        <v>123</v>
      </c>
      <c r="C9948" s="0" t="s">
        <v>104</v>
      </c>
      <c r="D9948" s="0" t="s">
        <v>90</v>
      </c>
      <c r="E9948" s="14" t="n">
        <v>45476</v>
      </c>
      <c r="F9948" s="14" t="n">
        <v>45486</v>
      </c>
      <c r="G9948" s="0" t="n">
        <v>161</v>
      </c>
      <c r="H9948" s="0" t="n">
        <v>144</v>
      </c>
      <c r="I9948" s="0" t="n">
        <v>25</v>
      </c>
      <c r="J9948" s="0" t="n">
        <v>1557</v>
      </c>
      <c r="K9948" s="0" t="n">
        <v>1765</v>
      </c>
      <c r="L9948" s="15" t="s">
        <v>93</v>
      </c>
      <c r="M9948" s="0" t="n">
        <v>10</v>
      </c>
      <c r="N9948" s="16" t="n">
        <f aca="false">I9948*K9948</f>
        <v>44125</v>
      </c>
      <c r="O9948" s="16" t="n">
        <f aca="false">I9948*(K9948-J9948)</f>
        <v>5200</v>
      </c>
      <c r="P9948" s="15" t="n">
        <f aca="false">K9948-J9948</f>
        <v>208</v>
      </c>
      <c r="Q9948" s="0" t="str">
        <f aca="false">IF(G9948=0,"Out of stock",IF(G9948&lt;H9948,"Understocked",IF(G9948&gt;Summary!$B$6*H9948,"Overstocked","Healthy")))</f>
        <v>Healthy</v>
      </c>
      <c r="R9948" s="0" t="str">
        <f aca="false">IF(I9948&gt;=Summary!$B$7,"Fast",IF(I9948&lt;Summary!$B$8,"Slow","Medium"))</f>
        <v>Slow</v>
      </c>
      <c r="S9948" s="15" t="n">
        <f aca="false">IF(M9948&gt;Summary!$B$5,1,0)</f>
        <v>1</v>
      </c>
      <c r="T9948" s="16" t="n">
        <f aca="false">IF(Q9948="Overstocked",(G9948-Summary!$B$6*H9948)*J9948,0)</f>
        <v>0</v>
      </c>
    </row>
    <row r="9949" customFormat="false" ht="15" hidden="false" customHeight="false" outlineLevel="0" collapsed="false">
      <c r="A9949" s="0" t="s">
        <v>10047</v>
      </c>
      <c r="B9949" s="0" t="s">
        <v>95</v>
      </c>
      <c r="C9949" s="0" t="s">
        <v>78</v>
      </c>
      <c r="D9949" s="0" t="s">
        <v>102</v>
      </c>
      <c r="E9949" s="14" t="n">
        <v>45448</v>
      </c>
      <c r="F9949" s="14" t="n">
        <v>45458</v>
      </c>
      <c r="G9949" s="0" t="n">
        <v>241</v>
      </c>
      <c r="H9949" s="0" t="n">
        <v>107</v>
      </c>
      <c r="I9949" s="0" t="n">
        <v>195</v>
      </c>
      <c r="J9949" s="0" t="n">
        <v>1741</v>
      </c>
      <c r="K9949" s="0" t="n">
        <v>2084</v>
      </c>
      <c r="L9949" s="15" t="s">
        <v>87</v>
      </c>
      <c r="M9949" s="0" t="n">
        <v>10</v>
      </c>
      <c r="N9949" s="16" t="n">
        <f aca="false">I9949*K9949</f>
        <v>406380</v>
      </c>
      <c r="O9949" s="16" t="n">
        <f aca="false">I9949*(K9949-J9949)</f>
        <v>66885</v>
      </c>
      <c r="P9949" s="15" t="n">
        <f aca="false">K9949-J9949</f>
        <v>343</v>
      </c>
      <c r="Q9949" s="0" t="str">
        <f aca="false">IF(G9949=0,"Out of stock",IF(G9949&lt;H9949,"Understocked",IF(G9949&gt;Summary!$B$6*H9949,"Overstocked","Healthy")))</f>
        <v>Healthy</v>
      </c>
      <c r="R9949" s="0" t="str">
        <f aca="false">IF(I9949&gt;=Summary!$B$7,"Fast",IF(I9949&lt;Summary!$B$8,"Slow","Medium"))</f>
        <v>Medium</v>
      </c>
      <c r="S9949" s="15" t="n">
        <f aca="false">IF(M9949&gt;Summary!$B$5,1,0)</f>
        <v>1</v>
      </c>
      <c r="T9949" s="16" t="n">
        <f aca="false">IF(Q9949="Overstocked",(G9949-Summary!$B$6*H9949)*J9949,0)</f>
        <v>0</v>
      </c>
    </row>
    <row r="9950" customFormat="false" ht="15" hidden="false" customHeight="false" outlineLevel="0" collapsed="false">
      <c r="A9950" s="0" t="s">
        <v>10048</v>
      </c>
      <c r="B9950" s="0" t="s">
        <v>89</v>
      </c>
      <c r="C9950" s="0" t="s">
        <v>96</v>
      </c>
      <c r="D9950" s="0" t="s">
        <v>79</v>
      </c>
      <c r="E9950" s="14" t="n">
        <v>45515</v>
      </c>
      <c r="F9950" s="14" t="n">
        <v>45522</v>
      </c>
      <c r="G9950" s="0" t="n">
        <v>65</v>
      </c>
      <c r="H9950" s="0" t="n">
        <v>103</v>
      </c>
      <c r="I9950" s="0" t="n">
        <v>143</v>
      </c>
      <c r="J9950" s="0" t="n">
        <v>673</v>
      </c>
      <c r="K9950" s="0" t="n">
        <v>1133</v>
      </c>
      <c r="L9950" s="15" t="s">
        <v>97</v>
      </c>
      <c r="M9950" s="0" t="n">
        <v>7</v>
      </c>
      <c r="N9950" s="16" t="n">
        <f aca="false">I9950*K9950</f>
        <v>162019</v>
      </c>
      <c r="O9950" s="16" t="n">
        <f aca="false">I9950*(K9950-J9950)</f>
        <v>65780</v>
      </c>
      <c r="P9950" s="15" t="n">
        <f aca="false">K9950-J9950</f>
        <v>460</v>
      </c>
      <c r="Q9950" s="0" t="str">
        <f aca="false">IF(G9950=0,"Out of stock",IF(G9950&lt;H9950,"Understocked",IF(G9950&gt;Summary!$B$6*H9950,"Overstocked","Healthy")))</f>
        <v>Understocked</v>
      </c>
      <c r="R9950" s="0" t="str">
        <f aca="false">IF(I9950&gt;=Summary!$B$7,"Fast",IF(I9950&lt;Summary!$B$8,"Slow","Medium"))</f>
        <v>Medium</v>
      </c>
      <c r="S9950" s="15" t="n">
        <f aca="false">IF(M9950&gt;Summary!$B$5,1,0)</f>
        <v>0</v>
      </c>
      <c r="T9950" s="16" t="n">
        <f aca="false">IF(Q9950="Overstocked",(G9950-Summary!$B$6*H9950)*J9950,0)</f>
        <v>0</v>
      </c>
    </row>
    <row r="9951" customFormat="false" ht="15" hidden="false" customHeight="false" outlineLevel="0" collapsed="false">
      <c r="A9951" s="0" t="s">
        <v>10049</v>
      </c>
      <c r="B9951" s="0" t="s">
        <v>101</v>
      </c>
      <c r="C9951" s="0" t="s">
        <v>85</v>
      </c>
      <c r="D9951" s="0" t="s">
        <v>90</v>
      </c>
      <c r="E9951" s="14" t="n">
        <v>45594</v>
      </c>
      <c r="F9951" s="14" t="n">
        <v>45595</v>
      </c>
      <c r="G9951" s="0" t="n">
        <v>43</v>
      </c>
      <c r="H9951" s="0" t="n">
        <v>125</v>
      </c>
      <c r="I9951" s="0" t="n">
        <v>225</v>
      </c>
      <c r="J9951" s="0" t="n">
        <v>1130</v>
      </c>
      <c r="K9951" s="0" t="n">
        <v>1445</v>
      </c>
      <c r="L9951" s="15" t="s">
        <v>93</v>
      </c>
      <c r="M9951" s="0" t="n">
        <v>1</v>
      </c>
      <c r="N9951" s="16" t="n">
        <f aca="false">I9951*K9951</f>
        <v>325125</v>
      </c>
      <c r="O9951" s="16" t="n">
        <f aca="false">I9951*(K9951-J9951)</f>
        <v>70875</v>
      </c>
      <c r="P9951" s="15" t="n">
        <f aca="false">K9951-J9951</f>
        <v>315</v>
      </c>
      <c r="Q9951" s="0" t="str">
        <f aca="false">IF(G9951=0,"Out of stock",IF(G9951&lt;H9951,"Understocked",IF(G9951&gt;Summary!$B$6*H9951,"Overstocked","Healthy")))</f>
        <v>Understocked</v>
      </c>
      <c r="R9951" s="0" t="str">
        <f aca="false">IF(I9951&gt;=Summary!$B$7,"Fast",IF(I9951&lt;Summary!$B$8,"Slow","Medium"))</f>
        <v>Fast</v>
      </c>
      <c r="S9951" s="15" t="n">
        <f aca="false">IF(M9951&gt;Summary!$B$5,1,0)</f>
        <v>0</v>
      </c>
      <c r="T9951" s="16" t="n">
        <f aca="false">IF(Q9951="Overstocked",(G9951-Summary!$B$6*H9951)*J9951,0)</f>
        <v>0</v>
      </c>
    </row>
    <row r="9952" customFormat="false" ht="15" hidden="false" customHeight="false" outlineLevel="0" collapsed="false">
      <c r="A9952" s="0" t="s">
        <v>10050</v>
      </c>
      <c r="B9952" s="0" t="s">
        <v>101</v>
      </c>
      <c r="C9952" s="0" t="s">
        <v>78</v>
      </c>
      <c r="D9952" s="0" t="s">
        <v>90</v>
      </c>
      <c r="E9952" s="14" t="n">
        <v>45590</v>
      </c>
      <c r="F9952" s="14" t="n">
        <v>45594</v>
      </c>
      <c r="G9952" s="0" t="n">
        <v>284</v>
      </c>
      <c r="H9952" s="0" t="n">
        <v>66</v>
      </c>
      <c r="I9952" s="0" t="n">
        <v>226</v>
      </c>
      <c r="J9952" s="0" t="n">
        <v>1162</v>
      </c>
      <c r="K9952" s="0" t="n">
        <v>1421</v>
      </c>
      <c r="L9952" s="15" t="s">
        <v>80</v>
      </c>
      <c r="M9952" s="0" t="n">
        <v>4</v>
      </c>
      <c r="N9952" s="16" t="n">
        <f aca="false">I9952*K9952</f>
        <v>321146</v>
      </c>
      <c r="O9952" s="16" t="n">
        <f aca="false">I9952*(K9952-J9952)</f>
        <v>58534</v>
      </c>
      <c r="P9952" s="15" t="n">
        <f aca="false">K9952-J9952</f>
        <v>259</v>
      </c>
      <c r="Q9952" s="0" t="str">
        <f aca="false">IF(G9952=0,"Out of stock",IF(G9952&lt;H9952,"Understocked",IF(G9952&gt;Summary!$B$6*H9952,"Overstocked","Healthy")))</f>
        <v>Overstocked</v>
      </c>
      <c r="R9952" s="0" t="str">
        <f aca="false">IF(I9952&gt;=Summary!$B$7,"Fast",IF(I9952&lt;Summary!$B$8,"Slow","Medium"))</f>
        <v>Fast</v>
      </c>
      <c r="S9952" s="15" t="n">
        <f aca="false">IF(M9952&gt;Summary!$B$5,1,0)</f>
        <v>0</v>
      </c>
      <c r="T9952" s="16" t="n">
        <f aca="false">IF(Q9952="Overstocked",(G9952-Summary!$B$6*H9952)*J9952,0)</f>
        <v>23240</v>
      </c>
    </row>
    <row r="9953" customFormat="false" ht="15" hidden="false" customHeight="false" outlineLevel="0" collapsed="false">
      <c r="A9953" s="0" t="s">
        <v>10051</v>
      </c>
      <c r="B9953" s="0" t="s">
        <v>115</v>
      </c>
      <c r="C9953" s="0" t="s">
        <v>104</v>
      </c>
      <c r="D9953" s="0" t="s">
        <v>79</v>
      </c>
      <c r="E9953" s="14" t="n">
        <v>45001</v>
      </c>
      <c r="F9953" s="14" t="n">
        <v>45002</v>
      </c>
      <c r="G9953" s="0" t="n">
        <v>148</v>
      </c>
      <c r="H9953" s="0" t="n">
        <v>93</v>
      </c>
      <c r="I9953" s="0" t="n">
        <v>289</v>
      </c>
      <c r="J9953" s="0" t="n">
        <v>352</v>
      </c>
      <c r="K9953" s="0" t="n">
        <v>525</v>
      </c>
      <c r="L9953" s="15" t="s">
        <v>87</v>
      </c>
      <c r="M9953" s="0" t="n">
        <v>1</v>
      </c>
      <c r="N9953" s="16" t="n">
        <f aca="false">I9953*K9953</f>
        <v>151725</v>
      </c>
      <c r="O9953" s="16" t="n">
        <f aca="false">I9953*(K9953-J9953)</f>
        <v>49997</v>
      </c>
      <c r="P9953" s="15" t="n">
        <f aca="false">K9953-J9953</f>
        <v>173</v>
      </c>
      <c r="Q9953" s="0" t="str">
        <f aca="false">IF(G9953=0,"Out of stock",IF(G9953&lt;H9953,"Understocked",IF(G9953&gt;Summary!$B$6*H9953,"Overstocked","Healthy")))</f>
        <v>Healthy</v>
      </c>
      <c r="R9953" s="0" t="str">
        <f aca="false">IF(I9953&gt;=Summary!$B$7,"Fast",IF(I9953&lt;Summary!$B$8,"Slow","Medium"))</f>
        <v>Fast</v>
      </c>
      <c r="S9953" s="15" t="n">
        <f aca="false">IF(M9953&gt;Summary!$B$5,1,0)</f>
        <v>0</v>
      </c>
      <c r="T9953" s="16" t="n">
        <f aca="false">IF(Q9953="Overstocked",(G9953-Summary!$B$6*H9953)*J9953,0)</f>
        <v>0</v>
      </c>
    </row>
    <row r="9954" customFormat="false" ht="15" hidden="false" customHeight="false" outlineLevel="0" collapsed="false">
      <c r="A9954" s="0" t="s">
        <v>10052</v>
      </c>
      <c r="B9954" s="0" t="s">
        <v>113</v>
      </c>
      <c r="C9954" s="0" t="s">
        <v>104</v>
      </c>
      <c r="D9954" s="0" t="s">
        <v>92</v>
      </c>
      <c r="E9954" s="14" t="n">
        <v>45639</v>
      </c>
      <c r="F9954" s="14" t="n">
        <v>45648</v>
      </c>
      <c r="G9954" s="0" t="n">
        <v>274</v>
      </c>
      <c r="H9954" s="0" t="n">
        <v>54</v>
      </c>
      <c r="I9954" s="0" t="n">
        <v>222</v>
      </c>
      <c r="J9954" s="0" t="n">
        <v>1928</v>
      </c>
      <c r="K9954" s="0" t="n">
        <v>2045</v>
      </c>
      <c r="L9954" s="15" t="s">
        <v>87</v>
      </c>
      <c r="M9954" s="0" t="n">
        <v>9</v>
      </c>
      <c r="N9954" s="16" t="n">
        <f aca="false">I9954*K9954</f>
        <v>453990</v>
      </c>
      <c r="O9954" s="16" t="n">
        <f aca="false">I9954*(K9954-J9954)</f>
        <v>25974</v>
      </c>
      <c r="P9954" s="15" t="n">
        <f aca="false">K9954-J9954</f>
        <v>117</v>
      </c>
      <c r="Q9954" s="0" t="str">
        <f aca="false">IF(G9954=0,"Out of stock",IF(G9954&lt;H9954,"Understocked",IF(G9954&gt;Summary!$B$6*H9954,"Overstocked","Healthy")))</f>
        <v>Overstocked</v>
      </c>
      <c r="R9954" s="0" t="str">
        <f aca="false">IF(I9954&gt;=Summary!$B$7,"Fast",IF(I9954&lt;Summary!$B$8,"Slow","Medium"))</f>
        <v>Fast</v>
      </c>
      <c r="S9954" s="15" t="n">
        <f aca="false">IF(M9954&gt;Summary!$B$5,1,0)</f>
        <v>1</v>
      </c>
      <c r="T9954" s="16" t="n">
        <f aca="false">IF(Q9954="Overstocked",(G9954-Summary!$B$6*H9954)*J9954,0)</f>
        <v>111824</v>
      </c>
    </row>
    <row r="9955" customFormat="false" ht="15" hidden="false" customHeight="false" outlineLevel="0" collapsed="false">
      <c r="A9955" s="0" t="s">
        <v>10053</v>
      </c>
      <c r="B9955" s="0" t="s">
        <v>123</v>
      </c>
      <c r="C9955" s="0" t="s">
        <v>96</v>
      </c>
      <c r="D9955" s="0" t="s">
        <v>79</v>
      </c>
      <c r="E9955" s="14" t="n">
        <v>45148</v>
      </c>
      <c r="F9955" s="14" t="n">
        <v>45154</v>
      </c>
      <c r="G9955" s="0" t="n">
        <v>109</v>
      </c>
      <c r="H9955" s="0" t="n">
        <v>70</v>
      </c>
      <c r="I9955" s="0" t="n">
        <v>263</v>
      </c>
      <c r="J9955" s="0" t="n">
        <v>1061</v>
      </c>
      <c r="K9955" s="0" t="n">
        <v>1334</v>
      </c>
      <c r="L9955" s="15" t="s">
        <v>82</v>
      </c>
      <c r="M9955" s="0" t="n">
        <v>6</v>
      </c>
      <c r="N9955" s="16" t="n">
        <f aca="false">I9955*K9955</f>
        <v>350842</v>
      </c>
      <c r="O9955" s="16" t="n">
        <f aca="false">I9955*(K9955-J9955)</f>
        <v>71799</v>
      </c>
      <c r="P9955" s="15" t="n">
        <f aca="false">K9955-J9955</f>
        <v>273</v>
      </c>
      <c r="Q9955" s="0" t="str">
        <f aca="false">IF(G9955=0,"Out of stock",IF(G9955&lt;H9955,"Understocked",IF(G9955&gt;Summary!$B$6*H9955,"Overstocked","Healthy")))</f>
        <v>Healthy</v>
      </c>
      <c r="R9955" s="0" t="str">
        <f aca="false">IF(I9955&gt;=Summary!$B$7,"Fast",IF(I9955&lt;Summary!$B$8,"Slow","Medium"))</f>
        <v>Fast</v>
      </c>
      <c r="S9955" s="15" t="n">
        <f aca="false">IF(M9955&gt;Summary!$B$5,1,0)</f>
        <v>0</v>
      </c>
      <c r="T9955" s="16" t="n">
        <f aca="false">IF(Q9955="Overstocked",(G9955-Summary!$B$6*H9955)*J9955,0)</f>
        <v>0</v>
      </c>
    </row>
    <row r="9956" customFormat="false" ht="15" hidden="false" customHeight="false" outlineLevel="0" collapsed="false">
      <c r="A9956" s="0" t="s">
        <v>10054</v>
      </c>
      <c r="B9956" s="0" t="s">
        <v>113</v>
      </c>
      <c r="C9956" s="0" t="s">
        <v>85</v>
      </c>
      <c r="D9956" s="0" t="s">
        <v>90</v>
      </c>
      <c r="E9956" s="14" t="n">
        <v>45365</v>
      </c>
      <c r="F9956" s="14" t="n">
        <v>45366</v>
      </c>
      <c r="G9956" s="0" t="n">
        <v>213</v>
      </c>
      <c r="H9956" s="0" t="n">
        <v>63</v>
      </c>
      <c r="I9956" s="0" t="n">
        <v>200</v>
      </c>
      <c r="J9956" s="0" t="n">
        <v>1261</v>
      </c>
      <c r="K9956" s="0" t="n">
        <v>1434</v>
      </c>
      <c r="L9956" s="15" t="s">
        <v>97</v>
      </c>
      <c r="M9956" s="0" t="n">
        <v>1</v>
      </c>
      <c r="N9956" s="16" t="n">
        <f aca="false">I9956*K9956</f>
        <v>286800</v>
      </c>
      <c r="O9956" s="16" t="n">
        <f aca="false">I9956*(K9956-J9956)</f>
        <v>34600</v>
      </c>
      <c r="P9956" s="15" t="n">
        <f aca="false">K9956-J9956</f>
        <v>173</v>
      </c>
      <c r="Q9956" s="0" t="str">
        <f aca="false">IF(G9956=0,"Out of stock",IF(G9956&lt;H9956,"Understocked",IF(G9956&gt;Summary!$B$6*H9956,"Overstocked","Healthy")))</f>
        <v>Healthy</v>
      </c>
      <c r="R9956" s="0" t="str">
        <f aca="false">IF(I9956&gt;=Summary!$B$7,"Fast",IF(I9956&lt;Summary!$B$8,"Slow","Medium"))</f>
        <v>Fast</v>
      </c>
      <c r="S9956" s="15" t="n">
        <f aca="false">IF(M9956&gt;Summary!$B$5,1,0)</f>
        <v>0</v>
      </c>
      <c r="T9956" s="16" t="n">
        <f aca="false">IF(Q9956="Overstocked",(G9956-Summary!$B$6*H9956)*J9956,0)</f>
        <v>0</v>
      </c>
    </row>
    <row r="9957" customFormat="false" ht="15" hidden="false" customHeight="false" outlineLevel="0" collapsed="false">
      <c r="A9957" s="0" t="s">
        <v>10055</v>
      </c>
      <c r="B9957" s="0" t="s">
        <v>113</v>
      </c>
      <c r="C9957" s="0" t="s">
        <v>96</v>
      </c>
      <c r="D9957" s="0" t="s">
        <v>90</v>
      </c>
      <c r="E9957" s="14" t="n">
        <v>45526</v>
      </c>
      <c r="F9957" s="14" t="n">
        <v>45528</v>
      </c>
      <c r="G9957" s="0" t="n">
        <v>30</v>
      </c>
      <c r="H9957" s="0" t="n">
        <v>82</v>
      </c>
      <c r="I9957" s="0" t="n">
        <v>10</v>
      </c>
      <c r="J9957" s="0" t="n">
        <v>739</v>
      </c>
      <c r="K9957" s="0" t="n">
        <v>1226</v>
      </c>
      <c r="L9957" s="15" t="s">
        <v>93</v>
      </c>
      <c r="M9957" s="0" t="n">
        <v>2</v>
      </c>
      <c r="N9957" s="16" t="n">
        <f aca="false">I9957*K9957</f>
        <v>12260</v>
      </c>
      <c r="O9957" s="16" t="n">
        <f aca="false">I9957*(K9957-J9957)</f>
        <v>4870</v>
      </c>
      <c r="P9957" s="15" t="n">
        <f aca="false">K9957-J9957</f>
        <v>487</v>
      </c>
      <c r="Q9957" s="0" t="str">
        <f aca="false">IF(G9957=0,"Out of stock",IF(G9957&lt;H9957,"Understocked",IF(G9957&gt;Summary!$B$6*H9957,"Overstocked","Healthy")))</f>
        <v>Understocked</v>
      </c>
      <c r="R9957" s="0" t="str">
        <f aca="false">IF(I9957&gt;=Summary!$B$7,"Fast",IF(I9957&lt;Summary!$B$8,"Slow","Medium"))</f>
        <v>Slow</v>
      </c>
      <c r="S9957" s="15" t="n">
        <f aca="false">IF(M9957&gt;Summary!$B$5,1,0)</f>
        <v>0</v>
      </c>
      <c r="T9957" s="16" t="n">
        <f aca="false">IF(Q9957="Overstocked",(G9957-Summary!$B$6*H9957)*J9957,0)</f>
        <v>0</v>
      </c>
    </row>
    <row r="9958" customFormat="false" ht="15" hidden="false" customHeight="false" outlineLevel="0" collapsed="false">
      <c r="A9958" s="0" t="s">
        <v>10056</v>
      </c>
      <c r="B9958" s="0" t="s">
        <v>113</v>
      </c>
      <c r="C9958" s="0" t="s">
        <v>96</v>
      </c>
      <c r="D9958" s="0" t="s">
        <v>92</v>
      </c>
      <c r="E9958" s="14" t="n">
        <v>45006</v>
      </c>
      <c r="F9958" s="14" t="n">
        <v>45016</v>
      </c>
      <c r="G9958" s="0" t="n">
        <v>69</v>
      </c>
      <c r="H9958" s="0" t="n">
        <v>116</v>
      </c>
      <c r="I9958" s="0" t="n">
        <v>36</v>
      </c>
      <c r="J9958" s="0" t="n">
        <v>1922</v>
      </c>
      <c r="K9958" s="0" t="n">
        <v>2008</v>
      </c>
      <c r="L9958" s="15" t="s">
        <v>93</v>
      </c>
      <c r="M9958" s="0" t="n">
        <v>10</v>
      </c>
      <c r="N9958" s="16" t="n">
        <f aca="false">I9958*K9958</f>
        <v>72288</v>
      </c>
      <c r="O9958" s="16" t="n">
        <f aca="false">I9958*(K9958-J9958)</f>
        <v>3096</v>
      </c>
      <c r="P9958" s="15" t="n">
        <f aca="false">K9958-J9958</f>
        <v>86</v>
      </c>
      <c r="Q9958" s="0" t="str">
        <f aca="false">IF(G9958=0,"Out of stock",IF(G9958&lt;H9958,"Understocked",IF(G9958&gt;Summary!$B$6*H9958,"Overstocked","Healthy")))</f>
        <v>Understocked</v>
      </c>
      <c r="R9958" s="0" t="str">
        <f aca="false">IF(I9958&gt;=Summary!$B$7,"Fast",IF(I9958&lt;Summary!$B$8,"Slow","Medium"))</f>
        <v>Slow</v>
      </c>
      <c r="S9958" s="15" t="n">
        <f aca="false">IF(M9958&gt;Summary!$B$5,1,0)</f>
        <v>1</v>
      </c>
      <c r="T9958" s="16" t="n">
        <f aca="false">IF(Q9958="Overstocked",(G9958-Summary!$B$6*H9958)*J9958,0)</f>
        <v>0</v>
      </c>
    </row>
    <row r="9959" customFormat="false" ht="15" hidden="false" customHeight="false" outlineLevel="0" collapsed="false">
      <c r="A9959" s="0" t="s">
        <v>10057</v>
      </c>
      <c r="B9959" s="0" t="s">
        <v>115</v>
      </c>
      <c r="C9959" s="0" t="s">
        <v>85</v>
      </c>
      <c r="D9959" s="0" t="s">
        <v>79</v>
      </c>
      <c r="E9959" s="14" t="n">
        <v>45358</v>
      </c>
      <c r="F9959" s="14" t="n">
        <v>45362</v>
      </c>
      <c r="G9959" s="0" t="n">
        <v>213</v>
      </c>
      <c r="H9959" s="0" t="n">
        <v>99</v>
      </c>
      <c r="I9959" s="0" t="n">
        <v>45</v>
      </c>
      <c r="J9959" s="0" t="n">
        <v>1118</v>
      </c>
      <c r="K9959" s="0" t="n">
        <v>1250</v>
      </c>
      <c r="L9959" s="15" t="s">
        <v>87</v>
      </c>
      <c r="M9959" s="0" t="n">
        <v>4</v>
      </c>
      <c r="N9959" s="16" t="n">
        <f aca="false">I9959*K9959</f>
        <v>56250</v>
      </c>
      <c r="O9959" s="16" t="n">
        <f aca="false">I9959*(K9959-J9959)</f>
        <v>5940</v>
      </c>
      <c r="P9959" s="15" t="n">
        <f aca="false">K9959-J9959</f>
        <v>132</v>
      </c>
      <c r="Q9959" s="0" t="str">
        <f aca="false">IF(G9959=0,"Out of stock",IF(G9959&lt;H9959,"Understocked",IF(G9959&gt;Summary!$B$6*H9959,"Overstocked","Healthy")))</f>
        <v>Healthy</v>
      </c>
      <c r="R9959" s="0" t="str">
        <f aca="false">IF(I9959&gt;=Summary!$B$7,"Fast",IF(I9959&lt;Summary!$B$8,"Slow","Medium"))</f>
        <v>Slow</v>
      </c>
      <c r="S9959" s="15" t="n">
        <f aca="false">IF(M9959&gt;Summary!$B$5,1,0)</f>
        <v>0</v>
      </c>
      <c r="T9959" s="16" t="n">
        <f aca="false">IF(Q9959="Overstocked",(G9959-Summary!$B$6*H9959)*J9959,0)</f>
        <v>0</v>
      </c>
    </row>
    <row r="9960" customFormat="false" ht="15" hidden="false" customHeight="false" outlineLevel="0" collapsed="false">
      <c r="A9960" s="0" t="s">
        <v>10058</v>
      </c>
      <c r="B9960" s="0" t="s">
        <v>123</v>
      </c>
      <c r="C9960" s="0" t="s">
        <v>78</v>
      </c>
      <c r="D9960" s="0" t="s">
        <v>92</v>
      </c>
      <c r="E9960" s="14" t="n">
        <v>45152</v>
      </c>
      <c r="F9960" s="14" t="n">
        <v>45155</v>
      </c>
      <c r="G9960" s="0" t="n">
        <v>26</v>
      </c>
      <c r="H9960" s="0" t="n">
        <v>150</v>
      </c>
      <c r="I9960" s="0" t="n">
        <v>90</v>
      </c>
      <c r="J9960" s="0" t="n">
        <v>461</v>
      </c>
      <c r="K9960" s="0" t="n">
        <v>871</v>
      </c>
      <c r="L9960" s="15" t="s">
        <v>87</v>
      </c>
      <c r="M9960" s="0" t="n">
        <v>3</v>
      </c>
      <c r="N9960" s="16" t="n">
        <f aca="false">I9960*K9960</f>
        <v>78390</v>
      </c>
      <c r="O9960" s="16" t="n">
        <f aca="false">I9960*(K9960-J9960)</f>
        <v>36900</v>
      </c>
      <c r="P9960" s="15" t="n">
        <f aca="false">K9960-J9960</f>
        <v>410</v>
      </c>
      <c r="Q9960" s="0" t="str">
        <f aca="false">IF(G9960=0,"Out of stock",IF(G9960&lt;H9960,"Understocked",IF(G9960&gt;Summary!$B$6*H9960,"Overstocked","Healthy")))</f>
        <v>Understocked</v>
      </c>
      <c r="R9960" s="0" t="str">
        <f aca="false">IF(I9960&gt;=Summary!$B$7,"Fast",IF(I9960&lt;Summary!$B$8,"Slow","Medium"))</f>
        <v>Slow</v>
      </c>
      <c r="S9960" s="15" t="n">
        <f aca="false">IF(M9960&gt;Summary!$B$5,1,0)</f>
        <v>0</v>
      </c>
      <c r="T9960" s="16" t="n">
        <f aca="false">IF(Q9960="Overstocked",(G9960-Summary!$B$6*H9960)*J9960,0)</f>
        <v>0</v>
      </c>
    </row>
    <row r="9961" customFormat="false" ht="15" hidden="false" customHeight="false" outlineLevel="0" collapsed="false">
      <c r="A9961" s="0" t="s">
        <v>10059</v>
      </c>
      <c r="B9961" s="0" t="s">
        <v>95</v>
      </c>
      <c r="C9961" s="0" t="s">
        <v>85</v>
      </c>
      <c r="D9961" s="0" t="s">
        <v>79</v>
      </c>
      <c r="E9961" s="14" t="n">
        <v>45388</v>
      </c>
      <c r="F9961" s="14" t="n">
        <v>45395</v>
      </c>
      <c r="G9961" s="0" t="n">
        <v>134</v>
      </c>
      <c r="H9961" s="0" t="n">
        <v>81</v>
      </c>
      <c r="I9961" s="0" t="n">
        <v>261</v>
      </c>
      <c r="J9961" s="0" t="n">
        <v>1901</v>
      </c>
      <c r="K9961" s="0" t="n">
        <v>2330</v>
      </c>
      <c r="L9961" s="15" t="s">
        <v>82</v>
      </c>
      <c r="M9961" s="0" t="n">
        <v>7</v>
      </c>
      <c r="N9961" s="16" t="n">
        <f aca="false">I9961*K9961</f>
        <v>608130</v>
      </c>
      <c r="O9961" s="16" t="n">
        <f aca="false">I9961*(K9961-J9961)</f>
        <v>111969</v>
      </c>
      <c r="P9961" s="15" t="n">
        <f aca="false">K9961-J9961</f>
        <v>429</v>
      </c>
      <c r="Q9961" s="0" t="str">
        <f aca="false">IF(G9961=0,"Out of stock",IF(G9961&lt;H9961,"Understocked",IF(G9961&gt;Summary!$B$6*H9961,"Overstocked","Healthy")))</f>
        <v>Healthy</v>
      </c>
      <c r="R9961" s="0" t="str">
        <f aca="false">IF(I9961&gt;=Summary!$B$7,"Fast",IF(I9961&lt;Summary!$B$8,"Slow","Medium"))</f>
        <v>Fast</v>
      </c>
      <c r="S9961" s="15" t="n">
        <f aca="false">IF(M9961&gt;Summary!$B$5,1,0)</f>
        <v>0</v>
      </c>
      <c r="T9961" s="16" t="n">
        <f aca="false">IF(Q9961="Overstocked",(G9961-Summary!$B$6*H9961)*J9961,0)</f>
        <v>0</v>
      </c>
    </row>
    <row r="9962" customFormat="false" ht="15" hidden="false" customHeight="false" outlineLevel="0" collapsed="false">
      <c r="A9962" s="0" t="s">
        <v>10060</v>
      </c>
      <c r="B9962" s="0" t="s">
        <v>115</v>
      </c>
      <c r="C9962" s="0" t="s">
        <v>78</v>
      </c>
      <c r="D9962" s="0" t="s">
        <v>92</v>
      </c>
      <c r="E9962" s="14" t="n">
        <v>45607</v>
      </c>
      <c r="F9962" s="14" t="n">
        <v>45614</v>
      </c>
      <c r="G9962" s="0" t="n">
        <v>476</v>
      </c>
      <c r="H9962" s="0" t="n">
        <v>148</v>
      </c>
      <c r="I9962" s="0" t="n">
        <v>178</v>
      </c>
      <c r="J9962" s="0" t="n">
        <v>1228</v>
      </c>
      <c r="K9962" s="0" t="n">
        <v>1586</v>
      </c>
      <c r="L9962" s="15" t="s">
        <v>80</v>
      </c>
      <c r="M9962" s="0" t="n">
        <v>7</v>
      </c>
      <c r="N9962" s="16" t="n">
        <f aca="false">I9962*K9962</f>
        <v>282308</v>
      </c>
      <c r="O9962" s="16" t="n">
        <f aca="false">I9962*(K9962-J9962)</f>
        <v>63724</v>
      </c>
      <c r="P9962" s="15" t="n">
        <f aca="false">K9962-J9962</f>
        <v>358</v>
      </c>
      <c r="Q9962" s="0" t="str">
        <f aca="false">IF(G9962=0,"Out of stock",IF(G9962&lt;H9962,"Understocked",IF(G9962&gt;Summary!$B$6*H9962,"Overstocked","Healthy")))</f>
        <v>Healthy</v>
      </c>
      <c r="R9962" s="0" t="str">
        <f aca="false">IF(I9962&gt;=Summary!$B$7,"Fast",IF(I9962&lt;Summary!$B$8,"Slow","Medium"))</f>
        <v>Medium</v>
      </c>
      <c r="S9962" s="15" t="n">
        <f aca="false">IF(M9962&gt;Summary!$B$5,1,0)</f>
        <v>0</v>
      </c>
      <c r="T9962" s="16" t="n">
        <f aca="false">IF(Q9962="Overstocked",(G9962-Summary!$B$6*H9962)*J9962,0)</f>
        <v>0</v>
      </c>
    </row>
    <row r="9963" customFormat="false" ht="15" hidden="false" customHeight="false" outlineLevel="0" collapsed="false">
      <c r="A9963" s="0" t="s">
        <v>10061</v>
      </c>
      <c r="B9963" s="0" t="s">
        <v>89</v>
      </c>
      <c r="C9963" s="0" t="s">
        <v>78</v>
      </c>
      <c r="D9963" s="0" t="s">
        <v>90</v>
      </c>
      <c r="E9963" s="14" t="n">
        <v>45577</v>
      </c>
      <c r="F9963" s="14" t="n">
        <v>45583</v>
      </c>
      <c r="G9963" s="0" t="n">
        <v>164</v>
      </c>
      <c r="H9963" s="0" t="n">
        <v>102</v>
      </c>
      <c r="I9963" s="0" t="n">
        <v>150</v>
      </c>
      <c r="J9963" s="0" t="n">
        <v>738</v>
      </c>
      <c r="K9963" s="0" t="n">
        <v>843</v>
      </c>
      <c r="L9963" s="15" t="s">
        <v>97</v>
      </c>
      <c r="M9963" s="0" t="n">
        <v>6</v>
      </c>
      <c r="N9963" s="16" t="n">
        <f aca="false">I9963*K9963</f>
        <v>126450</v>
      </c>
      <c r="O9963" s="16" t="n">
        <f aca="false">I9963*(K9963-J9963)</f>
        <v>15750</v>
      </c>
      <c r="P9963" s="15" t="n">
        <f aca="false">K9963-J9963</f>
        <v>105</v>
      </c>
      <c r="Q9963" s="0" t="str">
        <f aca="false">IF(G9963=0,"Out of stock",IF(G9963&lt;H9963,"Understocked",IF(G9963&gt;Summary!$B$6*H9963,"Overstocked","Healthy")))</f>
        <v>Healthy</v>
      </c>
      <c r="R9963" s="0" t="str">
        <f aca="false">IF(I9963&gt;=Summary!$B$7,"Fast",IF(I9963&lt;Summary!$B$8,"Slow","Medium"))</f>
        <v>Medium</v>
      </c>
      <c r="S9963" s="15" t="n">
        <f aca="false">IF(M9963&gt;Summary!$B$5,1,0)</f>
        <v>0</v>
      </c>
      <c r="T9963" s="16" t="n">
        <f aca="false">IF(Q9963="Overstocked",(G9963-Summary!$B$6*H9963)*J9963,0)</f>
        <v>0</v>
      </c>
    </row>
    <row r="9964" customFormat="false" ht="15" hidden="false" customHeight="false" outlineLevel="0" collapsed="false">
      <c r="A9964" s="0" t="s">
        <v>10062</v>
      </c>
      <c r="B9964" s="0" t="s">
        <v>107</v>
      </c>
      <c r="C9964" s="0" t="s">
        <v>85</v>
      </c>
      <c r="D9964" s="0" t="s">
        <v>79</v>
      </c>
      <c r="E9964" s="14" t="n">
        <v>45073</v>
      </c>
      <c r="F9964" s="14" t="n">
        <v>45074</v>
      </c>
      <c r="G9964" s="0" t="n">
        <v>192</v>
      </c>
      <c r="H9964" s="0" t="n">
        <v>132</v>
      </c>
      <c r="I9964" s="0" t="n">
        <v>69</v>
      </c>
      <c r="J9964" s="0" t="n">
        <v>1602</v>
      </c>
      <c r="K9964" s="0" t="n">
        <v>1810</v>
      </c>
      <c r="L9964" s="15" t="s">
        <v>80</v>
      </c>
      <c r="M9964" s="0" t="n">
        <v>1</v>
      </c>
      <c r="N9964" s="16" t="n">
        <f aca="false">I9964*K9964</f>
        <v>124890</v>
      </c>
      <c r="O9964" s="16" t="n">
        <f aca="false">I9964*(K9964-J9964)</f>
        <v>14352</v>
      </c>
      <c r="P9964" s="15" t="n">
        <f aca="false">K9964-J9964</f>
        <v>208</v>
      </c>
      <c r="Q9964" s="0" t="str">
        <f aca="false">IF(G9964=0,"Out of stock",IF(G9964&lt;H9964,"Understocked",IF(G9964&gt;Summary!$B$6*H9964,"Overstocked","Healthy")))</f>
        <v>Healthy</v>
      </c>
      <c r="R9964" s="0" t="str">
        <f aca="false">IF(I9964&gt;=Summary!$B$7,"Fast",IF(I9964&lt;Summary!$B$8,"Slow","Medium"))</f>
        <v>Slow</v>
      </c>
      <c r="S9964" s="15" t="n">
        <f aca="false">IF(M9964&gt;Summary!$B$5,1,0)</f>
        <v>0</v>
      </c>
      <c r="T9964" s="16" t="n">
        <f aca="false">IF(Q9964="Overstocked",(G9964-Summary!$B$6*H9964)*J9964,0)</f>
        <v>0</v>
      </c>
    </row>
    <row r="9965" customFormat="false" ht="15" hidden="false" customHeight="false" outlineLevel="0" collapsed="false">
      <c r="A9965" s="0" t="s">
        <v>10063</v>
      </c>
      <c r="B9965" s="0" t="s">
        <v>84</v>
      </c>
      <c r="C9965" s="0" t="s">
        <v>96</v>
      </c>
      <c r="D9965" s="0" t="s">
        <v>86</v>
      </c>
      <c r="E9965" s="14" t="n">
        <v>45612</v>
      </c>
      <c r="F9965" s="14" t="n">
        <v>45616</v>
      </c>
      <c r="G9965" s="0" t="n">
        <v>201</v>
      </c>
      <c r="H9965" s="0" t="n">
        <v>110</v>
      </c>
      <c r="I9965" s="0" t="n">
        <v>72</v>
      </c>
      <c r="J9965" s="0" t="n">
        <v>1656</v>
      </c>
      <c r="K9965" s="0" t="n">
        <v>1836</v>
      </c>
      <c r="L9965" s="15" t="s">
        <v>87</v>
      </c>
      <c r="M9965" s="0" t="n">
        <v>4</v>
      </c>
      <c r="N9965" s="16" t="n">
        <f aca="false">I9965*K9965</f>
        <v>132192</v>
      </c>
      <c r="O9965" s="16" t="n">
        <f aca="false">I9965*(K9965-J9965)</f>
        <v>12960</v>
      </c>
      <c r="P9965" s="15" t="n">
        <f aca="false">K9965-J9965</f>
        <v>180</v>
      </c>
      <c r="Q9965" s="0" t="str">
        <f aca="false">IF(G9965=0,"Out of stock",IF(G9965&lt;H9965,"Understocked",IF(G9965&gt;Summary!$B$6*H9965,"Overstocked","Healthy")))</f>
        <v>Healthy</v>
      </c>
      <c r="R9965" s="0" t="str">
        <f aca="false">IF(I9965&gt;=Summary!$B$7,"Fast",IF(I9965&lt;Summary!$B$8,"Slow","Medium"))</f>
        <v>Slow</v>
      </c>
      <c r="S9965" s="15" t="n">
        <f aca="false">IF(M9965&gt;Summary!$B$5,1,0)</f>
        <v>0</v>
      </c>
      <c r="T9965" s="16" t="n">
        <f aca="false">IF(Q9965="Overstocked",(G9965-Summary!$B$6*H9965)*J9965,0)</f>
        <v>0</v>
      </c>
    </row>
    <row r="9966" customFormat="false" ht="15" hidden="false" customHeight="false" outlineLevel="0" collapsed="false">
      <c r="A9966" s="0" t="s">
        <v>10064</v>
      </c>
      <c r="B9966" s="0" t="s">
        <v>95</v>
      </c>
      <c r="C9966" s="0" t="s">
        <v>78</v>
      </c>
      <c r="D9966" s="0" t="s">
        <v>92</v>
      </c>
      <c r="E9966" s="14" t="n">
        <v>45649</v>
      </c>
      <c r="F9966" s="14" t="n">
        <v>45650</v>
      </c>
      <c r="G9966" s="0" t="n">
        <v>406</v>
      </c>
      <c r="H9966" s="0" t="n">
        <v>52</v>
      </c>
      <c r="I9966" s="0" t="n">
        <v>111</v>
      </c>
      <c r="J9966" s="0" t="n">
        <v>925</v>
      </c>
      <c r="K9966" s="0" t="n">
        <v>1228</v>
      </c>
      <c r="L9966" s="15" t="s">
        <v>87</v>
      </c>
      <c r="M9966" s="0" t="n">
        <v>1</v>
      </c>
      <c r="N9966" s="16" t="n">
        <f aca="false">I9966*K9966</f>
        <v>136308</v>
      </c>
      <c r="O9966" s="16" t="n">
        <f aca="false">I9966*(K9966-J9966)</f>
        <v>33633</v>
      </c>
      <c r="P9966" s="15" t="n">
        <f aca="false">K9966-J9966</f>
        <v>303</v>
      </c>
      <c r="Q9966" s="0" t="str">
        <f aca="false">IF(G9966=0,"Out of stock",IF(G9966&lt;H9966,"Understocked",IF(G9966&gt;Summary!$B$6*H9966,"Overstocked","Healthy")))</f>
        <v>Overstocked</v>
      </c>
      <c r="R9966" s="0" t="str">
        <f aca="false">IF(I9966&gt;=Summary!$B$7,"Fast",IF(I9966&lt;Summary!$B$8,"Slow","Medium"))</f>
        <v>Medium</v>
      </c>
      <c r="S9966" s="15" t="n">
        <f aca="false">IF(M9966&gt;Summary!$B$5,1,0)</f>
        <v>0</v>
      </c>
      <c r="T9966" s="16" t="n">
        <f aca="false">IF(Q9966="Overstocked",(G9966-Summary!$B$6*H9966)*J9966,0)</f>
        <v>183150</v>
      </c>
    </row>
    <row r="9967" customFormat="false" ht="15" hidden="false" customHeight="false" outlineLevel="0" collapsed="false">
      <c r="A9967" s="0" t="s">
        <v>10065</v>
      </c>
      <c r="B9967" s="0" t="s">
        <v>113</v>
      </c>
      <c r="C9967" s="0" t="s">
        <v>78</v>
      </c>
      <c r="D9967" s="0" t="s">
        <v>86</v>
      </c>
      <c r="E9967" s="14" t="n">
        <v>45009</v>
      </c>
      <c r="F9967" s="14" t="n">
        <v>45013</v>
      </c>
      <c r="G9967" s="0" t="n">
        <v>36</v>
      </c>
      <c r="H9967" s="0" t="n">
        <v>138</v>
      </c>
      <c r="I9967" s="0" t="n">
        <v>271</v>
      </c>
      <c r="J9967" s="0" t="n">
        <v>1876</v>
      </c>
      <c r="K9967" s="0" t="n">
        <v>1952</v>
      </c>
      <c r="L9967" s="15" t="s">
        <v>80</v>
      </c>
      <c r="M9967" s="0" t="n">
        <v>4</v>
      </c>
      <c r="N9967" s="16" t="n">
        <f aca="false">I9967*K9967</f>
        <v>528992</v>
      </c>
      <c r="O9967" s="16" t="n">
        <f aca="false">I9967*(K9967-J9967)</f>
        <v>20596</v>
      </c>
      <c r="P9967" s="15" t="n">
        <f aca="false">K9967-J9967</f>
        <v>76</v>
      </c>
      <c r="Q9967" s="0" t="str">
        <f aca="false">IF(G9967=0,"Out of stock",IF(G9967&lt;H9967,"Understocked",IF(G9967&gt;Summary!$B$6*H9967,"Overstocked","Healthy")))</f>
        <v>Understocked</v>
      </c>
      <c r="R9967" s="0" t="str">
        <f aca="false">IF(I9967&gt;=Summary!$B$7,"Fast",IF(I9967&lt;Summary!$B$8,"Slow","Medium"))</f>
        <v>Fast</v>
      </c>
      <c r="S9967" s="15" t="n">
        <f aca="false">IF(M9967&gt;Summary!$B$5,1,0)</f>
        <v>0</v>
      </c>
      <c r="T9967" s="16" t="n">
        <f aca="false">IF(Q9967="Overstocked",(G9967-Summary!$B$6*H9967)*J9967,0)</f>
        <v>0</v>
      </c>
    </row>
    <row r="9968" customFormat="false" ht="15" hidden="false" customHeight="false" outlineLevel="0" collapsed="false">
      <c r="A9968" s="0" t="s">
        <v>10066</v>
      </c>
      <c r="B9968" s="0" t="s">
        <v>111</v>
      </c>
      <c r="C9968" s="0" t="s">
        <v>78</v>
      </c>
      <c r="D9968" s="0" t="s">
        <v>79</v>
      </c>
      <c r="E9968" s="14" t="n">
        <v>44956</v>
      </c>
      <c r="F9968" s="14" t="n">
        <v>44957</v>
      </c>
      <c r="G9968" s="0" t="n">
        <v>234</v>
      </c>
      <c r="H9968" s="0" t="n">
        <v>61</v>
      </c>
      <c r="I9968" s="0" t="n">
        <v>6</v>
      </c>
      <c r="J9968" s="0" t="n">
        <v>1076</v>
      </c>
      <c r="K9968" s="0" t="n">
        <v>1363</v>
      </c>
      <c r="L9968" s="15" t="s">
        <v>93</v>
      </c>
      <c r="M9968" s="0" t="n">
        <v>1</v>
      </c>
      <c r="N9968" s="16" t="n">
        <f aca="false">I9968*K9968</f>
        <v>8178</v>
      </c>
      <c r="O9968" s="16" t="n">
        <f aca="false">I9968*(K9968-J9968)</f>
        <v>1722</v>
      </c>
      <c r="P9968" s="15" t="n">
        <f aca="false">K9968-J9968</f>
        <v>287</v>
      </c>
      <c r="Q9968" s="0" t="str">
        <f aca="false">IF(G9968=0,"Out of stock",IF(G9968&lt;H9968,"Understocked",IF(G9968&gt;Summary!$B$6*H9968,"Overstocked","Healthy")))</f>
        <v>Healthy</v>
      </c>
      <c r="R9968" s="0" t="str">
        <f aca="false">IF(I9968&gt;=Summary!$B$7,"Fast",IF(I9968&lt;Summary!$B$8,"Slow","Medium"))</f>
        <v>Slow</v>
      </c>
      <c r="S9968" s="15" t="n">
        <f aca="false">IF(M9968&gt;Summary!$B$5,1,0)</f>
        <v>0</v>
      </c>
      <c r="T9968" s="16" t="n">
        <f aca="false">IF(Q9968="Overstocked",(G9968-Summary!$B$6*H9968)*J9968,0)</f>
        <v>0</v>
      </c>
    </row>
    <row r="9969" customFormat="false" ht="15" hidden="false" customHeight="false" outlineLevel="0" collapsed="false">
      <c r="A9969" s="0" t="s">
        <v>10067</v>
      </c>
      <c r="B9969" s="0" t="s">
        <v>101</v>
      </c>
      <c r="C9969" s="0" t="s">
        <v>78</v>
      </c>
      <c r="D9969" s="0" t="s">
        <v>90</v>
      </c>
      <c r="E9969" s="14" t="n">
        <v>45400</v>
      </c>
      <c r="F9969" s="14" t="n">
        <v>45401</v>
      </c>
      <c r="G9969" s="0" t="n">
        <v>47</v>
      </c>
      <c r="H9969" s="0" t="n">
        <v>85</v>
      </c>
      <c r="I9969" s="0" t="n">
        <v>74</v>
      </c>
      <c r="J9969" s="0" t="n">
        <v>969</v>
      </c>
      <c r="K9969" s="0" t="n">
        <v>1023</v>
      </c>
      <c r="L9969" s="15" t="s">
        <v>93</v>
      </c>
      <c r="M9969" s="0" t="n">
        <v>1</v>
      </c>
      <c r="N9969" s="16" t="n">
        <f aca="false">I9969*K9969</f>
        <v>75702</v>
      </c>
      <c r="O9969" s="16" t="n">
        <f aca="false">I9969*(K9969-J9969)</f>
        <v>3996</v>
      </c>
      <c r="P9969" s="15" t="n">
        <f aca="false">K9969-J9969</f>
        <v>54</v>
      </c>
      <c r="Q9969" s="0" t="str">
        <f aca="false">IF(G9969=0,"Out of stock",IF(G9969&lt;H9969,"Understocked",IF(G9969&gt;Summary!$B$6*H9969,"Overstocked","Healthy")))</f>
        <v>Understocked</v>
      </c>
      <c r="R9969" s="0" t="str">
        <f aca="false">IF(I9969&gt;=Summary!$B$7,"Fast",IF(I9969&lt;Summary!$B$8,"Slow","Medium"))</f>
        <v>Slow</v>
      </c>
      <c r="S9969" s="15" t="n">
        <f aca="false">IF(M9969&gt;Summary!$B$5,1,0)</f>
        <v>0</v>
      </c>
      <c r="T9969" s="16" t="n">
        <f aca="false">IF(Q9969="Overstocked",(G9969-Summary!$B$6*H9969)*J9969,0)</f>
        <v>0</v>
      </c>
    </row>
    <row r="9970" customFormat="false" ht="15" hidden="false" customHeight="false" outlineLevel="0" collapsed="false">
      <c r="A9970" s="0" t="s">
        <v>10068</v>
      </c>
      <c r="B9970" s="0" t="s">
        <v>95</v>
      </c>
      <c r="C9970" s="0" t="s">
        <v>85</v>
      </c>
      <c r="D9970" s="0" t="s">
        <v>79</v>
      </c>
      <c r="E9970" s="14" t="n">
        <v>45383</v>
      </c>
      <c r="F9970" s="14" t="n">
        <v>45385</v>
      </c>
      <c r="G9970" s="0" t="n">
        <v>184</v>
      </c>
      <c r="H9970" s="0" t="n">
        <v>126</v>
      </c>
      <c r="I9970" s="0" t="n">
        <v>136</v>
      </c>
      <c r="J9970" s="0" t="n">
        <v>1344</v>
      </c>
      <c r="K9970" s="0" t="n">
        <v>1805</v>
      </c>
      <c r="L9970" s="15" t="s">
        <v>87</v>
      </c>
      <c r="M9970" s="0" t="n">
        <v>2</v>
      </c>
      <c r="N9970" s="16" t="n">
        <f aca="false">I9970*K9970</f>
        <v>245480</v>
      </c>
      <c r="O9970" s="16" t="n">
        <f aca="false">I9970*(K9970-J9970)</f>
        <v>62696</v>
      </c>
      <c r="P9970" s="15" t="n">
        <f aca="false">K9970-J9970</f>
        <v>461</v>
      </c>
      <c r="Q9970" s="0" t="str">
        <f aca="false">IF(G9970=0,"Out of stock",IF(G9970&lt;H9970,"Understocked",IF(G9970&gt;Summary!$B$6*H9970,"Overstocked","Healthy")))</f>
        <v>Healthy</v>
      </c>
      <c r="R9970" s="0" t="str">
        <f aca="false">IF(I9970&gt;=Summary!$B$7,"Fast",IF(I9970&lt;Summary!$B$8,"Slow","Medium"))</f>
        <v>Medium</v>
      </c>
      <c r="S9970" s="15" t="n">
        <f aca="false">IF(M9970&gt;Summary!$B$5,1,0)</f>
        <v>0</v>
      </c>
      <c r="T9970" s="16" t="n">
        <f aca="false">IF(Q9970="Overstocked",(G9970-Summary!$B$6*H9970)*J9970,0)</f>
        <v>0</v>
      </c>
    </row>
    <row r="9971" customFormat="false" ht="15" hidden="false" customHeight="false" outlineLevel="0" collapsed="false">
      <c r="A9971" s="0" t="s">
        <v>10069</v>
      </c>
      <c r="B9971" s="0" t="s">
        <v>107</v>
      </c>
      <c r="C9971" s="0" t="s">
        <v>96</v>
      </c>
      <c r="D9971" s="0" t="s">
        <v>102</v>
      </c>
      <c r="E9971" s="14" t="n">
        <v>45563</v>
      </c>
      <c r="F9971" s="14" t="n">
        <v>45564</v>
      </c>
      <c r="G9971" s="0" t="n">
        <v>95</v>
      </c>
      <c r="H9971" s="0" t="n">
        <v>112</v>
      </c>
      <c r="I9971" s="0" t="n">
        <v>72</v>
      </c>
      <c r="J9971" s="0" t="n">
        <v>624</v>
      </c>
      <c r="K9971" s="0" t="n">
        <v>875</v>
      </c>
      <c r="L9971" s="15" t="s">
        <v>97</v>
      </c>
      <c r="M9971" s="0" t="n">
        <v>1</v>
      </c>
      <c r="N9971" s="16" t="n">
        <f aca="false">I9971*K9971</f>
        <v>63000</v>
      </c>
      <c r="O9971" s="16" t="n">
        <f aca="false">I9971*(K9971-J9971)</f>
        <v>18072</v>
      </c>
      <c r="P9971" s="15" t="n">
        <f aca="false">K9971-J9971</f>
        <v>251</v>
      </c>
      <c r="Q9971" s="0" t="str">
        <f aca="false">IF(G9971=0,"Out of stock",IF(G9971&lt;H9971,"Understocked",IF(G9971&gt;Summary!$B$6*H9971,"Overstocked","Healthy")))</f>
        <v>Understocked</v>
      </c>
      <c r="R9971" s="0" t="str">
        <f aca="false">IF(I9971&gt;=Summary!$B$7,"Fast",IF(I9971&lt;Summary!$B$8,"Slow","Medium"))</f>
        <v>Slow</v>
      </c>
      <c r="S9971" s="15" t="n">
        <f aca="false">IF(M9971&gt;Summary!$B$5,1,0)</f>
        <v>0</v>
      </c>
      <c r="T9971" s="16" t="n">
        <f aca="false">IF(Q9971="Overstocked",(G9971-Summary!$B$6*H9971)*J9971,0)</f>
        <v>0</v>
      </c>
    </row>
    <row r="9972" customFormat="false" ht="15" hidden="false" customHeight="false" outlineLevel="0" collapsed="false">
      <c r="A9972" s="0" t="s">
        <v>10070</v>
      </c>
      <c r="B9972" s="0" t="s">
        <v>123</v>
      </c>
      <c r="C9972" s="0" t="s">
        <v>85</v>
      </c>
      <c r="D9972" s="0" t="s">
        <v>102</v>
      </c>
      <c r="E9972" s="14" t="n">
        <v>45517</v>
      </c>
      <c r="F9972" s="14" t="n">
        <v>45520</v>
      </c>
      <c r="G9972" s="0" t="n">
        <v>49</v>
      </c>
      <c r="H9972" s="0" t="n">
        <v>75</v>
      </c>
      <c r="I9972" s="0" t="n">
        <v>247</v>
      </c>
      <c r="J9972" s="0" t="n">
        <v>1167</v>
      </c>
      <c r="K9972" s="0" t="n">
        <v>1251</v>
      </c>
      <c r="L9972" s="15" t="s">
        <v>97</v>
      </c>
      <c r="M9972" s="0" t="n">
        <v>3</v>
      </c>
      <c r="N9972" s="16" t="n">
        <f aca="false">I9972*K9972</f>
        <v>308997</v>
      </c>
      <c r="O9972" s="16" t="n">
        <f aca="false">I9972*(K9972-J9972)</f>
        <v>20748</v>
      </c>
      <c r="P9972" s="15" t="n">
        <f aca="false">K9972-J9972</f>
        <v>84</v>
      </c>
      <c r="Q9972" s="0" t="str">
        <f aca="false">IF(G9972=0,"Out of stock",IF(G9972&lt;H9972,"Understocked",IF(G9972&gt;Summary!$B$6*H9972,"Overstocked","Healthy")))</f>
        <v>Understocked</v>
      </c>
      <c r="R9972" s="0" t="str">
        <f aca="false">IF(I9972&gt;=Summary!$B$7,"Fast",IF(I9972&lt;Summary!$B$8,"Slow","Medium"))</f>
        <v>Fast</v>
      </c>
      <c r="S9972" s="15" t="n">
        <f aca="false">IF(M9972&gt;Summary!$B$5,1,0)</f>
        <v>0</v>
      </c>
      <c r="T9972" s="16" t="n">
        <f aca="false">IF(Q9972="Overstocked",(G9972-Summary!$B$6*H9972)*J9972,0)</f>
        <v>0</v>
      </c>
    </row>
    <row r="9973" customFormat="false" ht="15" hidden="false" customHeight="false" outlineLevel="0" collapsed="false">
      <c r="A9973" s="0" t="s">
        <v>10071</v>
      </c>
      <c r="B9973" s="0" t="s">
        <v>89</v>
      </c>
      <c r="C9973" s="0" t="s">
        <v>85</v>
      </c>
      <c r="D9973" s="0" t="s">
        <v>86</v>
      </c>
      <c r="E9973" s="14" t="n">
        <v>45054</v>
      </c>
      <c r="F9973" s="14" t="n">
        <v>45059</v>
      </c>
      <c r="G9973" s="0" t="n">
        <v>56</v>
      </c>
      <c r="H9973" s="0" t="n">
        <v>99</v>
      </c>
      <c r="I9973" s="0" t="n">
        <v>235</v>
      </c>
      <c r="J9973" s="0" t="n">
        <v>445</v>
      </c>
      <c r="K9973" s="0" t="n">
        <v>640</v>
      </c>
      <c r="L9973" s="15" t="s">
        <v>82</v>
      </c>
      <c r="M9973" s="0" t="n">
        <v>5</v>
      </c>
      <c r="N9973" s="16" t="n">
        <f aca="false">I9973*K9973</f>
        <v>150400</v>
      </c>
      <c r="O9973" s="16" t="n">
        <f aca="false">I9973*(K9973-J9973)</f>
        <v>45825</v>
      </c>
      <c r="P9973" s="15" t="n">
        <f aca="false">K9973-J9973</f>
        <v>195</v>
      </c>
      <c r="Q9973" s="0" t="str">
        <f aca="false">IF(G9973=0,"Out of stock",IF(G9973&lt;H9973,"Understocked",IF(G9973&gt;Summary!$B$6*H9973,"Overstocked","Healthy")))</f>
        <v>Understocked</v>
      </c>
      <c r="R9973" s="0" t="str">
        <f aca="false">IF(I9973&gt;=Summary!$B$7,"Fast",IF(I9973&lt;Summary!$B$8,"Slow","Medium"))</f>
        <v>Fast</v>
      </c>
      <c r="S9973" s="15" t="n">
        <f aca="false">IF(M9973&gt;Summary!$B$5,1,0)</f>
        <v>0</v>
      </c>
      <c r="T9973" s="16" t="n">
        <f aca="false">IF(Q9973="Overstocked",(G9973-Summary!$B$6*H9973)*J9973,0)</f>
        <v>0</v>
      </c>
    </row>
    <row r="9974" customFormat="false" ht="15" hidden="false" customHeight="false" outlineLevel="0" collapsed="false">
      <c r="A9974" s="0" t="s">
        <v>10072</v>
      </c>
      <c r="B9974" s="0" t="s">
        <v>123</v>
      </c>
      <c r="C9974" s="0" t="s">
        <v>78</v>
      </c>
      <c r="D9974" s="0" t="s">
        <v>92</v>
      </c>
      <c r="E9974" s="14" t="n">
        <v>45545</v>
      </c>
      <c r="F9974" s="14" t="n">
        <v>45549</v>
      </c>
      <c r="G9974" s="0" t="n">
        <v>421</v>
      </c>
      <c r="H9974" s="0" t="n">
        <v>84</v>
      </c>
      <c r="I9974" s="0" t="n">
        <v>148</v>
      </c>
      <c r="J9974" s="0" t="n">
        <v>1438</v>
      </c>
      <c r="K9974" s="0" t="n">
        <v>1755</v>
      </c>
      <c r="L9974" s="15" t="s">
        <v>93</v>
      </c>
      <c r="M9974" s="0" t="n">
        <v>4</v>
      </c>
      <c r="N9974" s="16" t="n">
        <f aca="false">I9974*K9974</f>
        <v>259740</v>
      </c>
      <c r="O9974" s="16" t="n">
        <f aca="false">I9974*(K9974-J9974)</f>
        <v>46916</v>
      </c>
      <c r="P9974" s="15" t="n">
        <f aca="false">K9974-J9974</f>
        <v>317</v>
      </c>
      <c r="Q9974" s="0" t="str">
        <f aca="false">IF(G9974=0,"Out of stock",IF(G9974&lt;H9974,"Understocked",IF(G9974&gt;Summary!$B$6*H9974,"Overstocked","Healthy")))</f>
        <v>Overstocked</v>
      </c>
      <c r="R9974" s="0" t="str">
        <f aca="false">IF(I9974&gt;=Summary!$B$7,"Fast",IF(I9974&lt;Summary!$B$8,"Slow","Medium"))</f>
        <v>Medium</v>
      </c>
      <c r="S9974" s="15" t="n">
        <f aca="false">IF(M9974&gt;Summary!$B$5,1,0)</f>
        <v>0</v>
      </c>
      <c r="T9974" s="16" t="n">
        <f aca="false">IF(Q9974="Overstocked",(G9974-Summary!$B$6*H9974)*J9974,0)</f>
        <v>122230</v>
      </c>
    </row>
    <row r="9975" customFormat="false" ht="15" hidden="false" customHeight="false" outlineLevel="0" collapsed="false">
      <c r="A9975" s="0" t="s">
        <v>10073</v>
      </c>
      <c r="B9975" s="0" t="s">
        <v>115</v>
      </c>
      <c r="C9975" s="0" t="s">
        <v>104</v>
      </c>
      <c r="D9975" s="0" t="s">
        <v>86</v>
      </c>
      <c r="E9975" s="14" t="n">
        <v>45275</v>
      </c>
      <c r="F9975" s="14" t="n">
        <v>45276</v>
      </c>
      <c r="G9975" s="0" t="n">
        <v>437</v>
      </c>
      <c r="H9975" s="0" t="n">
        <v>129</v>
      </c>
      <c r="I9975" s="0" t="n">
        <v>30</v>
      </c>
      <c r="J9975" s="0" t="n">
        <v>833</v>
      </c>
      <c r="K9975" s="0" t="n">
        <v>1227</v>
      </c>
      <c r="L9975" s="15" t="s">
        <v>93</v>
      </c>
      <c r="M9975" s="0" t="n">
        <v>1</v>
      </c>
      <c r="N9975" s="16" t="n">
        <f aca="false">I9975*K9975</f>
        <v>36810</v>
      </c>
      <c r="O9975" s="16" t="n">
        <f aca="false">I9975*(K9975-J9975)</f>
        <v>11820</v>
      </c>
      <c r="P9975" s="15" t="n">
        <f aca="false">K9975-J9975</f>
        <v>394</v>
      </c>
      <c r="Q9975" s="0" t="str">
        <f aca="false">IF(G9975=0,"Out of stock",IF(G9975&lt;H9975,"Understocked",IF(G9975&gt;Summary!$B$6*H9975,"Overstocked","Healthy")))</f>
        <v>Healthy</v>
      </c>
      <c r="R9975" s="0" t="str">
        <f aca="false">IF(I9975&gt;=Summary!$B$7,"Fast",IF(I9975&lt;Summary!$B$8,"Slow","Medium"))</f>
        <v>Slow</v>
      </c>
      <c r="S9975" s="15" t="n">
        <f aca="false">IF(M9975&gt;Summary!$B$5,1,0)</f>
        <v>0</v>
      </c>
      <c r="T9975" s="16" t="n">
        <f aca="false">IF(Q9975="Overstocked",(G9975-Summary!$B$6*H9975)*J9975,0)</f>
        <v>0</v>
      </c>
    </row>
    <row r="9976" customFormat="false" ht="15" hidden="false" customHeight="false" outlineLevel="0" collapsed="false">
      <c r="A9976" s="0" t="s">
        <v>10074</v>
      </c>
      <c r="B9976" s="0" t="s">
        <v>115</v>
      </c>
      <c r="C9976" s="0" t="s">
        <v>104</v>
      </c>
      <c r="D9976" s="0" t="s">
        <v>90</v>
      </c>
      <c r="E9976" s="14" t="n">
        <v>45212</v>
      </c>
      <c r="F9976" s="14" t="n">
        <v>45216</v>
      </c>
      <c r="G9976" s="0" t="n">
        <v>199</v>
      </c>
      <c r="H9976" s="0" t="n">
        <v>137</v>
      </c>
      <c r="I9976" s="0" t="n">
        <v>121</v>
      </c>
      <c r="J9976" s="0" t="n">
        <v>1119</v>
      </c>
      <c r="K9976" s="0" t="n">
        <v>1338</v>
      </c>
      <c r="L9976" s="15" t="s">
        <v>87</v>
      </c>
      <c r="M9976" s="0" t="n">
        <v>4</v>
      </c>
      <c r="N9976" s="16" t="n">
        <f aca="false">I9976*K9976</f>
        <v>161898</v>
      </c>
      <c r="O9976" s="16" t="n">
        <f aca="false">I9976*(K9976-J9976)</f>
        <v>26499</v>
      </c>
      <c r="P9976" s="15" t="n">
        <f aca="false">K9976-J9976</f>
        <v>219</v>
      </c>
      <c r="Q9976" s="0" t="str">
        <f aca="false">IF(G9976=0,"Out of stock",IF(G9976&lt;H9976,"Understocked",IF(G9976&gt;Summary!$B$6*H9976,"Overstocked","Healthy")))</f>
        <v>Healthy</v>
      </c>
      <c r="R9976" s="0" t="str">
        <f aca="false">IF(I9976&gt;=Summary!$B$7,"Fast",IF(I9976&lt;Summary!$B$8,"Slow","Medium"))</f>
        <v>Medium</v>
      </c>
      <c r="S9976" s="15" t="n">
        <f aca="false">IF(M9976&gt;Summary!$B$5,1,0)</f>
        <v>0</v>
      </c>
      <c r="T9976" s="16" t="n">
        <f aca="false">IF(Q9976="Overstocked",(G9976-Summary!$B$6*H9976)*J9976,0)</f>
        <v>0</v>
      </c>
    </row>
    <row r="9977" customFormat="false" ht="15" hidden="false" customHeight="false" outlineLevel="0" collapsed="false">
      <c r="A9977" s="0" t="s">
        <v>10075</v>
      </c>
      <c r="B9977" s="0" t="s">
        <v>123</v>
      </c>
      <c r="C9977" s="0" t="s">
        <v>78</v>
      </c>
      <c r="D9977" s="0" t="s">
        <v>86</v>
      </c>
      <c r="E9977" s="14" t="n">
        <v>45158</v>
      </c>
      <c r="F9977" s="14" t="n">
        <v>45168</v>
      </c>
      <c r="G9977" s="0" t="n">
        <v>425</v>
      </c>
      <c r="H9977" s="0" t="n">
        <v>142</v>
      </c>
      <c r="I9977" s="0" t="n">
        <v>237</v>
      </c>
      <c r="J9977" s="0" t="n">
        <v>1493</v>
      </c>
      <c r="K9977" s="0" t="n">
        <v>1697</v>
      </c>
      <c r="L9977" s="15" t="s">
        <v>93</v>
      </c>
      <c r="M9977" s="0" t="n">
        <v>10</v>
      </c>
      <c r="N9977" s="16" t="n">
        <f aca="false">I9977*K9977</f>
        <v>402189</v>
      </c>
      <c r="O9977" s="16" t="n">
        <f aca="false">I9977*(K9977-J9977)</f>
        <v>48348</v>
      </c>
      <c r="P9977" s="15" t="n">
        <f aca="false">K9977-J9977</f>
        <v>204</v>
      </c>
      <c r="Q9977" s="0" t="str">
        <f aca="false">IF(G9977=0,"Out of stock",IF(G9977&lt;H9977,"Understocked",IF(G9977&gt;Summary!$B$6*H9977,"Overstocked","Healthy")))</f>
        <v>Healthy</v>
      </c>
      <c r="R9977" s="0" t="str">
        <f aca="false">IF(I9977&gt;=Summary!$B$7,"Fast",IF(I9977&lt;Summary!$B$8,"Slow","Medium"))</f>
        <v>Fast</v>
      </c>
      <c r="S9977" s="15" t="n">
        <f aca="false">IF(M9977&gt;Summary!$B$5,1,0)</f>
        <v>1</v>
      </c>
      <c r="T9977" s="16" t="n">
        <f aca="false">IF(Q9977="Overstocked",(G9977-Summary!$B$6*H9977)*J9977,0)</f>
        <v>0</v>
      </c>
    </row>
    <row r="9978" customFormat="false" ht="15" hidden="false" customHeight="false" outlineLevel="0" collapsed="false">
      <c r="A9978" s="0" t="s">
        <v>10076</v>
      </c>
      <c r="B9978" s="0" t="s">
        <v>115</v>
      </c>
      <c r="C9978" s="0" t="s">
        <v>78</v>
      </c>
      <c r="D9978" s="0" t="s">
        <v>86</v>
      </c>
      <c r="E9978" s="14" t="n">
        <v>45128</v>
      </c>
      <c r="F9978" s="14" t="n">
        <v>45136</v>
      </c>
      <c r="G9978" s="0" t="n">
        <v>107</v>
      </c>
      <c r="H9978" s="0" t="n">
        <v>109</v>
      </c>
      <c r="I9978" s="0" t="n">
        <v>15</v>
      </c>
      <c r="J9978" s="0" t="n">
        <v>1538</v>
      </c>
      <c r="K9978" s="0" t="n">
        <v>1815</v>
      </c>
      <c r="L9978" s="15" t="s">
        <v>80</v>
      </c>
      <c r="M9978" s="0" t="n">
        <v>8</v>
      </c>
      <c r="N9978" s="16" t="n">
        <f aca="false">I9978*K9978</f>
        <v>27225</v>
      </c>
      <c r="O9978" s="16" t="n">
        <f aca="false">I9978*(K9978-J9978)</f>
        <v>4155</v>
      </c>
      <c r="P9978" s="15" t="n">
        <f aca="false">K9978-J9978</f>
        <v>277</v>
      </c>
      <c r="Q9978" s="0" t="str">
        <f aca="false">IF(G9978=0,"Out of stock",IF(G9978&lt;H9978,"Understocked",IF(G9978&gt;Summary!$B$6*H9978,"Overstocked","Healthy")))</f>
        <v>Understocked</v>
      </c>
      <c r="R9978" s="0" t="str">
        <f aca="false">IF(I9978&gt;=Summary!$B$7,"Fast",IF(I9978&lt;Summary!$B$8,"Slow","Medium"))</f>
        <v>Slow</v>
      </c>
      <c r="S9978" s="15" t="n">
        <f aca="false">IF(M9978&gt;Summary!$B$5,1,0)</f>
        <v>1</v>
      </c>
      <c r="T9978" s="16" t="n">
        <f aca="false">IF(Q9978="Overstocked",(G9978-Summary!$B$6*H9978)*J9978,0)</f>
        <v>0</v>
      </c>
    </row>
    <row r="9979" customFormat="false" ht="15" hidden="false" customHeight="false" outlineLevel="0" collapsed="false">
      <c r="A9979" s="0" t="s">
        <v>10077</v>
      </c>
      <c r="B9979" s="0" t="s">
        <v>113</v>
      </c>
      <c r="C9979" s="0" t="s">
        <v>85</v>
      </c>
      <c r="D9979" s="0" t="s">
        <v>92</v>
      </c>
      <c r="E9979" s="14" t="n">
        <v>45600</v>
      </c>
      <c r="F9979" s="14" t="n">
        <v>45603</v>
      </c>
      <c r="G9979" s="0" t="n">
        <v>165</v>
      </c>
      <c r="H9979" s="0" t="n">
        <v>114</v>
      </c>
      <c r="I9979" s="0" t="n">
        <v>34</v>
      </c>
      <c r="J9979" s="0" t="n">
        <v>1574</v>
      </c>
      <c r="K9979" s="0" t="n">
        <v>1625</v>
      </c>
      <c r="L9979" s="15" t="s">
        <v>97</v>
      </c>
      <c r="M9979" s="0" t="n">
        <v>3</v>
      </c>
      <c r="N9979" s="16" t="n">
        <f aca="false">I9979*K9979</f>
        <v>55250</v>
      </c>
      <c r="O9979" s="16" t="n">
        <f aca="false">I9979*(K9979-J9979)</f>
        <v>1734</v>
      </c>
      <c r="P9979" s="15" t="n">
        <f aca="false">K9979-J9979</f>
        <v>51</v>
      </c>
      <c r="Q9979" s="0" t="str">
        <f aca="false">IF(G9979=0,"Out of stock",IF(G9979&lt;H9979,"Understocked",IF(G9979&gt;Summary!$B$6*H9979,"Overstocked","Healthy")))</f>
        <v>Healthy</v>
      </c>
      <c r="R9979" s="0" t="str">
        <f aca="false">IF(I9979&gt;=Summary!$B$7,"Fast",IF(I9979&lt;Summary!$B$8,"Slow","Medium"))</f>
        <v>Slow</v>
      </c>
      <c r="S9979" s="15" t="n">
        <f aca="false">IF(M9979&gt;Summary!$B$5,1,0)</f>
        <v>0</v>
      </c>
      <c r="T9979" s="16" t="n">
        <f aca="false">IF(Q9979="Overstocked",(G9979-Summary!$B$6*H9979)*J9979,0)</f>
        <v>0</v>
      </c>
    </row>
    <row r="9980" customFormat="false" ht="15" hidden="false" customHeight="false" outlineLevel="0" collapsed="false">
      <c r="A9980" s="0" t="s">
        <v>10078</v>
      </c>
      <c r="B9980" s="0" t="s">
        <v>77</v>
      </c>
      <c r="C9980" s="0" t="s">
        <v>96</v>
      </c>
      <c r="D9980" s="0" t="s">
        <v>86</v>
      </c>
      <c r="E9980" s="14" t="n">
        <v>45470</v>
      </c>
      <c r="F9980" s="14" t="n">
        <v>45480</v>
      </c>
      <c r="G9980" s="0" t="n">
        <v>196</v>
      </c>
      <c r="H9980" s="0" t="n">
        <v>147</v>
      </c>
      <c r="I9980" s="0" t="n">
        <v>228</v>
      </c>
      <c r="J9980" s="0" t="n">
        <v>1601</v>
      </c>
      <c r="K9980" s="0" t="n">
        <v>2072</v>
      </c>
      <c r="L9980" s="15" t="s">
        <v>80</v>
      </c>
      <c r="M9980" s="0" t="n">
        <v>10</v>
      </c>
      <c r="N9980" s="16" t="n">
        <f aca="false">I9980*K9980</f>
        <v>472416</v>
      </c>
      <c r="O9980" s="16" t="n">
        <f aca="false">I9980*(K9980-J9980)</f>
        <v>107388</v>
      </c>
      <c r="P9980" s="15" t="n">
        <f aca="false">K9980-J9980</f>
        <v>471</v>
      </c>
      <c r="Q9980" s="0" t="str">
        <f aca="false">IF(G9980=0,"Out of stock",IF(G9980&lt;H9980,"Understocked",IF(G9980&gt;Summary!$B$6*H9980,"Overstocked","Healthy")))</f>
        <v>Healthy</v>
      </c>
      <c r="R9980" s="0" t="str">
        <f aca="false">IF(I9980&gt;=Summary!$B$7,"Fast",IF(I9980&lt;Summary!$B$8,"Slow","Medium"))</f>
        <v>Fast</v>
      </c>
      <c r="S9980" s="15" t="n">
        <f aca="false">IF(M9980&gt;Summary!$B$5,1,0)</f>
        <v>1</v>
      </c>
      <c r="T9980" s="16" t="n">
        <f aca="false">IF(Q9980="Overstocked",(G9980-Summary!$B$6*H9980)*J9980,0)</f>
        <v>0</v>
      </c>
    </row>
    <row r="9981" customFormat="false" ht="15" hidden="false" customHeight="false" outlineLevel="0" collapsed="false">
      <c r="A9981" s="0" t="s">
        <v>10079</v>
      </c>
      <c r="B9981" s="0" t="s">
        <v>77</v>
      </c>
      <c r="C9981" s="0" t="s">
        <v>104</v>
      </c>
      <c r="D9981" s="0" t="s">
        <v>86</v>
      </c>
      <c r="E9981" s="14" t="n">
        <v>45301</v>
      </c>
      <c r="F9981" s="14" t="n">
        <v>45309</v>
      </c>
      <c r="G9981" s="0" t="n">
        <v>271</v>
      </c>
      <c r="H9981" s="0" t="n">
        <v>70</v>
      </c>
      <c r="I9981" s="0" t="n">
        <v>187</v>
      </c>
      <c r="J9981" s="0" t="n">
        <v>912</v>
      </c>
      <c r="K9981" s="0" t="n">
        <v>1193</v>
      </c>
      <c r="L9981" s="15" t="s">
        <v>97</v>
      </c>
      <c r="M9981" s="0" t="n">
        <v>8</v>
      </c>
      <c r="N9981" s="16" t="n">
        <f aca="false">I9981*K9981</f>
        <v>223091</v>
      </c>
      <c r="O9981" s="16" t="n">
        <f aca="false">I9981*(K9981-J9981)</f>
        <v>52547</v>
      </c>
      <c r="P9981" s="15" t="n">
        <f aca="false">K9981-J9981</f>
        <v>281</v>
      </c>
      <c r="Q9981" s="0" t="str">
        <f aca="false">IF(G9981=0,"Out of stock",IF(G9981&lt;H9981,"Understocked",IF(G9981&gt;Summary!$B$6*H9981,"Overstocked","Healthy")))</f>
        <v>Healthy</v>
      </c>
      <c r="R9981" s="0" t="str">
        <f aca="false">IF(I9981&gt;=Summary!$B$7,"Fast",IF(I9981&lt;Summary!$B$8,"Slow","Medium"))</f>
        <v>Medium</v>
      </c>
      <c r="S9981" s="15" t="n">
        <f aca="false">IF(M9981&gt;Summary!$B$5,1,0)</f>
        <v>1</v>
      </c>
      <c r="T9981" s="16" t="n">
        <f aca="false">IF(Q9981="Overstocked",(G9981-Summary!$B$6*H9981)*J9981,0)</f>
        <v>0</v>
      </c>
    </row>
    <row r="9982" customFormat="false" ht="15" hidden="false" customHeight="false" outlineLevel="0" collapsed="false">
      <c r="A9982" s="0" t="s">
        <v>10080</v>
      </c>
      <c r="B9982" s="0" t="s">
        <v>113</v>
      </c>
      <c r="C9982" s="0" t="s">
        <v>78</v>
      </c>
      <c r="D9982" s="0" t="s">
        <v>79</v>
      </c>
      <c r="E9982" s="14" t="n">
        <v>45146</v>
      </c>
      <c r="F9982" s="14" t="n">
        <v>45154</v>
      </c>
      <c r="G9982" s="0" t="n">
        <v>51</v>
      </c>
      <c r="H9982" s="0" t="n">
        <v>127</v>
      </c>
      <c r="I9982" s="0" t="n">
        <v>120</v>
      </c>
      <c r="J9982" s="0" t="n">
        <v>1860</v>
      </c>
      <c r="K9982" s="0" t="n">
        <v>2007</v>
      </c>
      <c r="L9982" s="15" t="s">
        <v>82</v>
      </c>
      <c r="M9982" s="0" t="n">
        <v>8</v>
      </c>
      <c r="N9982" s="16" t="n">
        <f aca="false">I9982*K9982</f>
        <v>240840</v>
      </c>
      <c r="O9982" s="16" t="n">
        <f aca="false">I9982*(K9982-J9982)</f>
        <v>17640</v>
      </c>
      <c r="P9982" s="15" t="n">
        <f aca="false">K9982-J9982</f>
        <v>147</v>
      </c>
      <c r="Q9982" s="0" t="str">
        <f aca="false">IF(G9982=0,"Out of stock",IF(G9982&lt;H9982,"Understocked",IF(G9982&gt;Summary!$B$6*H9982,"Overstocked","Healthy")))</f>
        <v>Understocked</v>
      </c>
      <c r="R9982" s="0" t="str">
        <f aca="false">IF(I9982&gt;=Summary!$B$7,"Fast",IF(I9982&lt;Summary!$B$8,"Slow","Medium"))</f>
        <v>Medium</v>
      </c>
      <c r="S9982" s="15" t="n">
        <f aca="false">IF(M9982&gt;Summary!$B$5,1,0)</f>
        <v>1</v>
      </c>
      <c r="T9982" s="16" t="n">
        <f aca="false">IF(Q9982="Overstocked",(G9982-Summary!$B$6*H9982)*J9982,0)</f>
        <v>0</v>
      </c>
    </row>
    <row r="9983" customFormat="false" ht="15" hidden="false" customHeight="false" outlineLevel="0" collapsed="false">
      <c r="A9983" s="0" t="s">
        <v>10081</v>
      </c>
      <c r="B9983" s="0" t="s">
        <v>101</v>
      </c>
      <c r="C9983" s="0" t="s">
        <v>85</v>
      </c>
      <c r="D9983" s="0" t="s">
        <v>79</v>
      </c>
      <c r="E9983" s="14" t="n">
        <v>45106</v>
      </c>
      <c r="F9983" s="14" t="n">
        <v>45109</v>
      </c>
      <c r="G9983" s="0" t="n">
        <v>77</v>
      </c>
      <c r="H9983" s="0" t="n">
        <v>119</v>
      </c>
      <c r="I9983" s="0" t="n">
        <v>187</v>
      </c>
      <c r="J9983" s="0" t="n">
        <v>277</v>
      </c>
      <c r="K9983" s="0" t="n">
        <v>466</v>
      </c>
      <c r="L9983" s="15" t="s">
        <v>82</v>
      </c>
      <c r="M9983" s="0" t="n">
        <v>3</v>
      </c>
      <c r="N9983" s="16" t="n">
        <f aca="false">I9983*K9983</f>
        <v>87142</v>
      </c>
      <c r="O9983" s="16" t="n">
        <f aca="false">I9983*(K9983-J9983)</f>
        <v>35343</v>
      </c>
      <c r="P9983" s="15" t="n">
        <f aca="false">K9983-J9983</f>
        <v>189</v>
      </c>
      <c r="Q9983" s="0" t="str">
        <f aca="false">IF(G9983=0,"Out of stock",IF(G9983&lt;H9983,"Understocked",IF(G9983&gt;Summary!$B$6*H9983,"Overstocked","Healthy")))</f>
        <v>Understocked</v>
      </c>
      <c r="R9983" s="0" t="str">
        <f aca="false">IF(I9983&gt;=Summary!$B$7,"Fast",IF(I9983&lt;Summary!$B$8,"Slow","Medium"))</f>
        <v>Medium</v>
      </c>
      <c r="S9983" s="15" t="n">
        <f aca="false">IF(M9983&gt;Summary!$B$5,1,0)</f>
        <v>0</v>
      </c>
      <c r="T9983" s="16" t="n">
        <f aca="false">IF(Q9983="Overstocked",(G9983-Summary!$B$6*H9983)*J9983,0)</f>
        <v>0</v>
      </c>
    </row>
    <row r="9984" customFormat="false" ht="15" hidden="false" customHeight="false" outlineLevel="0" collapsed="false">
      <c r="A9984" s="0" t="s">
        <v>10082</v>
      </c>
      <c r="B9984" s="0" t="s">
        <v>113</v>
      </c>
      <c r="C9984" s="0" t="s">
        <v>85</v>
      </c>
      <c r="D9984" s="0" t="s">
        <v>90</v>
      </c>
      <c r="E9984" s="14" t="n">
        <v>45003</v>
      </c>
      <c r="F9984" s="14" t="n">
        <v>45010</v>
      </c>
      <c r="G9984" s="0" t="n">
        <v>150</v>
      </c>
      <c r="H9984" s="0" t="n">
        <v>110</v>
      </c>
      <c r="I9984" s="0" t="n">
        <v>71</v>
      </c>
      <c r="J9984" s="0" t="n">
        <v>686</v>
      </c>
      <c r="K9984" s="0" t="n">
        <v>1045</v>
      </c>
      <c r="L9984" s="15" t="s">
        <v>82</v>
      </c>
      <c r="M9984" s="0" t="n">
        <v>7</v>
      </c>
      <c r="N9984" s="16" t="n">
        <f aca="false">I9984*K9984</f>
        <v>74195</v>
      </c>
      <c r="O9984" s="16" t="n">
        <f aca="false">I9984*(K9984-J9984)</f>
        <v>25489</v>
      </c>
      <c r="P9984" s="15" t="n">
        <f aca="false">K9984-J9984</f>
        <v>359</v>
      </c>
      <c r="Q9984" s="0" t="str">
        <f aca="false">IF(G9984=0,"Out of stock",IF(G9984&lt;H9984,"Understocked",IF(G9984&gt;Summary!$B$6*H9984,"Overstocked","Healthy")))</f>
        <v>Healthy</v>
      </c>
      <c r="R9984" s="0" t="str">
        <f aca="false">IF(I9984&gt;=Summary!$B$7,"Fast",IF(I9984&lt;Summary!$B$8,"Slow","Medium"))</f>
        <v>Slow</v>
      </c>
      <c r="S9984" s="15" t="n">
        <f aca="false">IF(M9984&gt;Summary!$B$5,1,0)</f>
        <v>0</v>
      </c>
      <c r="T9984" s="16" t="n">
        <f aca="false">IF(Q9984="Overstocked",(G9984-Summary!$B$6*H9984)*J9984,0)</f>
        <v>0</v>
      </c>
    </row>
    <row r="9985" customFormat="false" ht="15" hidden="false" customHeight="false" outlineLevel="0" collapsed="false">
      <c r="A9985" s="0" t="s">
        <v>10083</v>
      </c>
      <c r="B9985" s="0" t="s">
        <v>107</v>
      </c>
      <c r="C9985" s="0" t="s">
        <v>104</v>
      </c>
      <c r="D9985" s="0" t="s">
        <v>79</v>
      </c>
      <c r="E9985" s="14" t="n">
        <v>45391</v>
      </c>
      <c r="F9985" s="14" t="n">
        <v>45395</v>
      </c>
      <c r="G9985" s="0" t="n">
        <v>318</v>
      </c>
      <c r="H9985" s="0" t="n">
        <v>90</v>
      </c>
      <c r="I9985" s="0" t="n">
        <v>110</v>
      </c>
      <c r="J9985" s="0" t="n">
        <v>1588</v>
      </c>
      <c r="K9985" s="0" t="n">
        <v>1864</v>
      </c>
      <c r="L9985" s="15" t="s">
        <v>97</v>
      </c>
      <c r="M9985" s="0" t="n">
        <v>4</v>
      </c>
      <c r="N9985" s="16" t="n">
        <f aca="false">I9985*K9985</f>
        <v>205040</v>
      </c>
      <c r="O9985" s="16" t="n">
        <f aca="false">I9985*(K9985-J9985)</f>
        <v>30360</v>
      </c>
      <c r="P9985" s="15" t="n">
        <f aca="false">K9985-J9985</f>
        <v>276</v>
      </c>
      <c r="Q9985" s="0" t="str">
        <f aca="false">IF(G9985=0,"Out of stock",IF(G9985&lt;H9985,"Understocked",IF(G9985&gt;Summary!$B$6*H9985,"Overstocked","Healthy")))</f>
        <v>Healthy</v>
      </c>
      <c r="R9985" s="0" t="str">
        <f aca="false">IF(I9985&gt;=Summary!$B$7,"Fast",IF(I9985&lt;Summary!$B$8,"Slow","Medium"))</f>
        <v>Medium</v>
      </c>
      <c r="S9985" s="15" t="n">
        <f aca="false">IF(M9985&gt;Summary!$B$5,1,0)</f>
        <v>0</v>
      </c>
      <c r="T9985" s="16" t="n">
        <f aca="false">IF(Q9985="Overstocked",(G9985-Summary!$B$6*H9985)*J9985,0)</f>
        <v>0</v>
      </c>
    </row>
    <row r="9986" customFormat="false" ht="15" hidden="false" customHeight="false" outlineLevel="0" collapsed="false">
      <c r="A9986" s="0" t="s">
        <v>10084</v>
      </c>
      <c r="B9986" s="0" t="s">
        <v>107</v>
      </c>
      <c r="C9986" s="0" t="s">
        <v>85</v>
      </c>
      <c r="D9986" s="0" t="s">
        <v>92</v>
      </c>
      <c r="E9986" s="14" t="n">
        <v>45395</v>
      </c>
      <c r="F9986" s="14" t="n">
        <v>45401</v>
      </c>
      <c r="G9986" s="0" t="n">
        <v>283</v>
      </c>
      <c r="H9986" s="0" t="n">
        <v>140</v>
      </c>
      <c r="I9986" s="0" t="n">
        <v>36</v>
      </c>
      <c r="J9986" s="0" t="n">
        <v>519</v>
      </c>
      <c r="K9986" s="0" t="n">
        <v>705</v>
      </c>
      <c r="L9986" s="15" t="s">
        <v>87</v>
      </c>
      <c r="M9986" s="0" t="n">
        <v>6</v>
      </c>
      <c r="N9986" s="16" t="n">
        <f aca="false">I9986*K9986</f>
        <v>25380</v>
      </c>
      <c r="O9986" s="16" t="n">
        <f aca="false">I9986*(K9986-J9986)</f>
        <v>6696</v>
      </c>
      <c r="P9986" s="15" t="n">
        <f aca="false">K9986-J9986</f>
        <v>186</v>
      </c>
      <c r="Q9986" s="0" t="str">
        <f aca="false">IF(G9986=0,"Out of stock",IF(G9986&lt;H9986,"Understocked",IF(G9986&gt;Summary!$B$6*H9986,"Overstocked","Healthy")))</f>
        <v>Healthy</v>
      </c>
      <c r="R9986" s="0" t="str">
        <f aca="false">IF(I9986&gt;=Summary!$B$7,"Fast",IF(I9986&lt;Summary!$B$8,"Slow","Medium"))</f>
        <v>Slow</v>
      </c>
      <c r="S9986" s="15" t="n">
        <f aca="false">IF(M9986&gt;Summary!$B$5,1,0)</f>
        <v>0</v>
      </c>
      <c r="T9986" s="16" t="n">
        <f aca="false">IF(Q9986="Overstocked",(G9986-Summary!$B$6*H9986)*J9986,0)</f>
        <v>0</v>
      </c>
    </row>
    <row r="9987" customFormat="false" ht="15" hidden="false" customHeight="false" outlineLevel="0" collapsed="false">
      <c r="A9987" s="0" t="s">
        <v>10085</v>
      </c>
      <c r="B9987" s="0" t="s">
        <v>89</v>
      </c>
      <c r="C9987" s="0" t="s">
        <v>96</v>
      </c>
      <c r="D9987" s="0" t="s">
        <v>102</v>
      </c>
      <c r="E9987" s="14" t="n">
        <v>45562</v>
      </c>
      <c r="F9987" s="14" t="n">
        <v>45571</v>
      </c>
      <c r="G9987" s="0" t="n">
        <v>236</v>
      </c>
      <c r="H9987" s="0" t="n">
        <v>139</v>
      </c>
      <c r="I9987" s="0" t="n">
        <v>293</v>
      </c>
      <c r="J9987" s="0" t="n">
        <v>1142</v>
      </c>
      <c r="K9987" s="0" t="n">
        <v>1634</v>
      </c>
      <c r="L9987" s="15" t="s">
        <v>97</v>
      </c>
      <c r="M9987" s="0" t="n">
        <v>9</v>
      </c>
      <c r="N9987" s="16" t="n">
        <f aca="false">I9987*K9987</f>
        <v>478762</v>
      </c>
      <c r="O9987" s="16" t="n">
        <f aca="false">I9987*(K9987-J9987)</f>
        <v>144156</v>
      </c>
      <c r="P9987" s="15" t="n">
        <f aca="false">K9987-J9987</f>
        <v>492</v>
      </c>
      <c r="Q9987" s="0" t="str">
        <f aca="false">IF(G9987=0,"Out of stock",IF(G9987&lt;H9987,"Understocked",IF(G9987&gt;Summary!$B$6*H9987,"Overstocked","Healthy")))</f>
        <v>Healthy</v>
      </c>
      <c r="R9987" s="0" t="str">
        <f aca="false">IF(I9987&gt;=Summary!$B$7,"Fast",IF(I9987&lt;Summary!$B$8,"Slow","Medium"))</f>
        <v>Fast</v>
      </c>
      <c r="S9987" s="15" t="n">
        <f aca="false">IF(M9987&gt;Summary!$B$5,1,0)</f>
        <v>1</v>
      </c>
      <c r="T9987" s="16" t="n">
        <f aca="false">IF(Q9987="Overstocked",(G9987-Summary!$B$6*H9987)*J9987,0)</f>
        <v>0</v>
      </c>
    </row>
    <row r="9988" customFormat="false" ht="15" hidden="false" customHeight="false" outlineLevel="0" collapsed="false">
      <c r="A9988" s="0" t="s">
        <v>10086</v>
      </c>
      <c r="B9988" s="0" t="s">
        <v>115</v>
      </c>
      <c r="C9988" s="0" t="s">
        <v>78</v>
      </c>
      <c r="D9988" s="0" t="s">
        <v>79</v>
      </c>
      <c r="E9988" s="14" t="n">
        <v>45563</v>
      </c>
      <c r="F9988" s="14" t="n">
        <v>45571</v>
      </c>
      <c r="G9988" s="0" t="n">
        <v>130</v>
      </c>
      <c r="H9988" s="0" t="n">
        <v>80</v>
      </c>
      <c r="I9988" s="0" t="n">
        <v>173</v>
      </c>
      <c r="J9988" s="0" t="n">
        <v>1894</v>
      </c>
      <c r="K9988" s="0" t="n">
        <v>2186</v>
      </c>
      <c r="L9988" s="15" t="s">
        <v>80</v>
      </c>
      <c r="M9988" s="0" t="n">
        <v>8</v>
      </c>
      <c r="N9988" s="16" t="n">
        <f aca="false">I9988*K9988</f>
        <v>378178</v>
      </c>
      <c r="O9988" s="16" t="n">
        <f aca="false">I9988*(K9988-J9988)</f>
        <v>50516</v>
      </c>
      <c r="P9988" s="15" t="n">
        <f aca="false">K9988-J9988</f>
        <v>292</v>
      </c>
      <c r="Q9988" s="0" t="str">
        <f aca="false">IF(G9988=0,"Out of stock",IF(G9988&lt;H9988,"Understocked",IF(G9988&gt;Summary!$B$6*H9988,"Overstocked","Healthy")))</f>
        <v>Healthy</v>
      </c>
      <c r="R9988" s="0" t="str">
        <f aca="false">IF(I9988&gt;=Summary!$B$7,"Fast",IF(I9988&lt;Summary!$B$8,"Slow","Medium"))</f>
        <v>Medium</v>
      </c>
      <c r="S9988" s="15" t="n">
        <f aca="false">IF(M9988&gt;Summary!$B$5,1,0)</f>
        <v>1</v>
      </c>
      <c r="T9988" s="16" t="n">
        <f aca="false">IF(Q9988="Overstocked",(G9988-Summary!$B$6*H9988)*J9988,0)</f>
        <v>0</v>
      </c>
    </row>
    <row r="9989" customFormat="false" ht="15" hidden="false" customHeight="false" outlineLevel="0" collapsed="false">
      <c r="A9989" s="0" t="s">
        <v>10087</v>
      </c>
      <c r="B9989" s="0" t="s">
        <v>107</v>
      </c>
      <c r="C9989" s="0" t="s">
        <v>85</v>
      </c>
      <c r="D9989" s="0" t="s">
        <v>92</v>
      </c>
      <c r="E9989" s="14" t="n">
        <v>45634</v>
      </c>
      <c r="F9989" s="14" t="n">
        <v>45637</v>
      </c>
      <c r="G9989" s="0" t="n">
        <v>231</v>
      </c>
      <c r="H9989" s="0" t="n">
        <v>60</v>
      </c>
      <c r="I9989" s="0" t="n">
        <v>124</v>
      </c>
      <c r="J9989" s="0" t="n">
        <v>1052</v>
      </c>
      <c r="K9989" s="0" t="n">
        <v>1376</v>
      </c>
      <c r="L9989" s="15" t="s">
        <v>93</v>
      </c>
      <c r="M9989" s="0" t="n">
        <v>3</v>
      </c>
      <c r="N9989" s="16" t="n">
        <f aca="false">I9989*K9989</f>
        <v>170624</v>
      </c>
      <c r="O9989" s="16" t="n">
        <f aca="false">I9989*(K9989-J9989)</f>
        <v>40176</v>
      </c>
      <c r="P9989" s="15" t="n">
        <f aca="false">K9989-J9989</f>
        <v>324</v>
      </c>
      <c r="Q9989" s="0" t="str">
        <f aca="false">IF(G9989=0,"Out of stock",IF(G9989&lt;H9989,"Understocked",IF(G9989&gt;Summary!$B$6*H9989,"Overstocked","Healthy")))</f>
        <v>Healthy</v>
      </c>
      <c r="R9989" s="0" t="str">
        <f aca="false">IF(I9989&gt;=Summary!$B$7,"Fast",IF(I9989&lt;Summary!$B$8,"Slow","Medium"))</f>
        <v>Medium</v>
      </c>
      <c r="S9989" s="15" t="n">
        <f aca="false">IF(M9989&gt;Summary!$B$5,1,0)</f>
        <v>0</v>
      </c>
      <c r="T9989" s="16" t="n">
        <f aca="false">IF(Q9989="Overstocked",(G9989-Summary!$B$6*H9989)*J9989,0)</f>
        <v>0</v>
      </c>
    </row>
    <row r="9990" customFormat="false" ht="15" hidden="false" customHeight="false" outlineLevel="0" collapsed="false">
      <c r="A9990" s="0" t="s">
        <v>10088</v>
      </c>
      <c r="B9990" s="0" t="s">
        <v>123</v>
      </c>
      <c r="C9990" s="0" t="s">
        <v>78</v>
      </c>
      <c r="D9990" s="0" t="s">
        <v>90</v>
      </c>
      <c r="E9990" s="14" t="n">
        <v>45194</v>
      </c>
      <c r="F9990" s="14" t="n">
        <v>45196</v>
      </c>
      <c r="G9990" s="0" t="n">
        <v>363</v>
      </c>
      <c r="H9990" s="0" t="n">
        <v>134</v>
      </c>
      <c r="I9990" s="0" t="n">
        <v>127</v>
      </c>
      <c r="J9990" s="0" t="n">
        <v>922</v>
      </c>
      <c r="K9990" s="0" t="n">
        <v>1396</v>
      </c>
      <c r="L9990" s="15" t="s">
        <v>82</v>
      </c>
      <c r="M9990" s="0" t="n">
        <v>2</v>
      </c>
      <c r="N9990" s="16" t="n">
        <f aca="false">I9990*K9990</f>
        <v>177292</v>
      </c>
      <c r="O9990" s="16" t="n">
        <f aca="false">I9990*(K9990-J9990)</f>
        <v>60198</v>
      </c>
      <c r="P9990" s="15" t="n">
        <f aca="false">K9990-J9990</f>
        <v>474</v>
      </c>
      <c r="Q9990" s="0" t="str">
        <f aca="false">IF(G9990=0,"Out of stock",IF(G9990&lt;H9990,"Understocked",IF(G9990&gt;Summary!$B$6*H9990,"Overstocked","Healthy")))</f>
        <v>Healthy</v>
      </c>
      <c r="R9990" s="0" t="str">
        <f aca="false">IF(I9990&gt;=Summary!$B$7,"Fast",IF(I9990&lt;Summary!$B$8,"Slow","Medium"))</f>
        <v>Medium</v>
      </c>
      <c r="S9990" s="15" t="n">
        <f aca="false">IF(M9990&gt;Summary!$B$5,1,0)</f>
        <v>0</v>
      </c>
      <c r="T9990" s="16" t="n">
        <f aca="false">IF(Q9990="Overstocked",(G9990-Summary!$B$6*H9990)*J9990,0)</f>
        <v>0</v>
      </c>
    </row>
    <row r="9991" customFormat="false" ht="15" hidden="false" customHeight="false" outlineLevel="0" collapsed="false">
      <c r="A9991" s="0" t="s">
        <v>10089</v>
      </c>
      <c r="B9991" s="0" t="s">
        <v>95</v>
      </c>
      <c r="C9991" s="0" t="s">
        <v>85</v>
      </c>
      <c r="D9991" s="0" t="s">
        <v>86</v>
      </c>
      <c r="E9991" s="14" t="n">
        <v>45096</v>
      </c>
      <c r="F9991" s="14" t="n">
        <v>45098</v>
      </c>
      <c r="G9991" s="0" t="n">
        <v>136</v>
      </c>
      <c r="H9991" s="0" t="n">
        <v>73</v>
      </c>
      <c r="I9991" s="0" t="n">
        <v>33</v>
      </c>
      <c r="J9991" s="0" t="n">
        <v>252</v>
      </c>
      <c r="K9991" s="0" t="n">
        <v>718</v>
      </c>
      <c r="L9991" s="15" t="s">
        <v>93</v>
      </c>
      <c r="M9991" s="0" t="n">
        <v>2</v>
      </c>
      <c r="N9991" s="16" t="n">
        <f aca="false">I9991*K9991</f>
        <v>23694</v>
      </c>
      <c r="O9991" s="16" t="n">
        <f aca="false">I9991*(K9991-J9991)</f>
        <v>15378</v>
      </c>
      <c r="P9991" s="15" t="n">
        <f aca="false">K9991-J9991</f>
        <v>466</v>
      </c>
      <c r="Q9991" s="0" t="str">
        <f aca="false">IF(G9991=0,"Out of stock",IF(G9991&lt;H9991,"Understocked",IF(G9991&gt;Summary!$B$6*H9991,"Overstocked","Healthy")))</f>
        <v>Healthy</v>
      </c>
      <c r="R9991" s="0" t="str">
        <f aca="false">IF(I9991&gt;=Summary!$B$7,"Fast",IF(I9991&lt;Summary!$B$8,"Slow","Medium"))</f>
        <v>Slow</v>
      </c>
      <c r="S9991" s="15" t="n">
        <f aca="false">IF(M9991&gt;Summary!$B$5,1,0)</f>
        <v>0</v>
      </c>
      <c r="T9991" s="16" t="n">
        <f aca="false">IF(Q9991="Overstocked",(G9991-Summary!$B$6*H9991)*J9991,0)</f>
        <v>0</v>
      </c>
    </row>
    <row r="9992" customFormat="false" ht="15" hidden="false" customHeight="false" outlineLevel="0" collapsed="false">
      <c r="A9992" s="0" t="s">
        <v>10090</v>
      </c>
      <c r="B9992" s="0" t="s">
        <v>89</v>
      </c>
      <c r="C9992" s="0" t="s">
        <v>85</v>
      </c>
      <c r="D9992" s="0" t="s">
        <v>90</v>
      </c>
      <c r="E9992" s="14" t="n">
        <v>45239</v>
      </c>
      <c r="F9992" s="14" t="n">
        <v>45244</v>
      </c>
      <c r="G9992" s="0" t="n">
        <v>170</v>
      </c>
      <c r="H9992" s="0" t="n">
        <v>111</v>
      </c>
      <c r="I9992" s="0" t="n">
        <v>250</v>
      </c>
      <c r="J9992" s="0" t="n">
        <v>240</v>
      </c>
      <c r="K9992" s="0" t="n">
        <v>509</v>
      </c>
      <c r="L9992" s="15" t="s">
        <v>80</v>
      </c>
      <c r="M9992" s="0" t="n">
        <v>5</v>
      </c>
      <c r="N9992" s="16" t="n">
        <f aca="false">I9992*K9992</f>
        <v>127250</v>
      </c>
      <c r="O9992" s="16" t="n">
        <f aca="false">I9992*(K9992-J9992)</f>
        <v>67250</v>
      </c>
      <c r="P9992" s="15" t="n">
        <f aca="false">K9992-J9992</f>
        <v>269</v>
      </c>
      <c r="Q9992" s="0" t="str">
        <f aca="false">IF(G9992=0,"Out of stock",IF(G9992&lt;H9992,"Understocked",IF(G9992&gt;Summary!$B$6*H9992,"Overstocked","Healthy")))</f>
        <v>Healthy</v>
      </c>
      <c r="R9992" s="0" t="str">
        <f aca="false">IF(I9992&gt;=Summary!$B$7,"Fast",IF(I9992&lt;Summary!$B$8,"Slow","Medium"))</f>
        <v>Fast</v>
      </c>
      <c r="S9992" s="15" t="n">
        <f aca="false">IF(M9992&gt;Summary!$B$5,1,0)</f>
        <v>0</v>
      </c>
      <c r="T9992" s="16" t="n">
        <f aca="false">IF(Q9992="Overstocked",(G9992-Summary!$B$6*H9992)*J9992,0)</f>
        <v>0</v>
      </c>
    </row>
    <row r="9993" customFormat="false" ht="15" hidden="false" customHeight="false" outlineLevel="0" collapsed="false">
      <c r="A9993" s="0" t="s">
        <v>10091</v>
      </c>
      <c r="B9993" s="0" t="s">
        <v>115</v>
      </c>
      <c r="C9993" s="0" t="s">
        <v>85</v>
      </c>
      <c r="D9993" s="0" t="s">
        <v>86</v>
      </c>
      <c r="E9993" s="14" t="n">
        <v>45277</v>
      </c>
      <c r="F9993" s="14" t="n">
        <v>45286</v>
      </c>
      <c r="G9993" s="0" t="n">
        <v>78</v>
      </c>
      <c r="H9993" s="0" t="n">
        <v>135</v>
      </c>
      <c r="I9993" s="0" t="n">
        <v>159</v>
      </c>
      <c r="J9993" s="0" t="n">
        <v>1657</v>
      </c>
      <c r="K9993" s="0" t="n">
        <v>2130</v>
      </c>
      <c r="L9993" s="15" t="s">
        <v>93</v>
      </c>
      <c r="M9993" s="0" t="n">
        <v>9</v>
      </c>
      <c r="N9993" s="16" t="n">
        <f aca="false">I9993*K9993</f>
        <v>338670</v>
      </c>
      <c r="O9993" s="16" t="n">
        <f aca="false">I9993*(K9993-J9993)</f>
        <v>75207</v>
      </c>
      <c r="P9993" s="15" t="n">
        <f aca="false">K9993-J9993</f>
        <v>473</v>
      </c>
      <c r="Q9993" s="0" t="str">
        <f aca="false">IF(G9993=0,"Out of stock",IF(G9993&lt;H9993,"Understocked",IF(G9993&gt;Summary!$B$6*H9993,"Overstocked","Healthy")))</f>
        <v>Understocked</v>
      </c>
      <c r="R9993" s="0" t="str">
        <f aca="false">IF(I9993&gt;=Summary!$B$7,"Fast",IF(I9993&lt;Summary!$B$8,"Slow","Medium"))</f>
        <v>Medium</v>
      </c>
      <c r="S9993" s="15" t="n">
        <f aca="false">IF(M9993&gt;Summary!$B$5,1,0)</f>
        <v>1</v>
      </c>
      <c r="T9993" s="16" t="n">
        <f aca="false">IF(Q9993="Overstocked",(G9993-Summary!$B$6*H9993)*J9993,0)</f>
        <v>0</v>
      </c>
    </row>
    <row r="9994" customFormat="false" ht="15" hidden="false" customHeight="false" outlineLevel="0" collapsed="false">
      <c r="A9994" s="0" t="s">
        <v>10092</v>
      </c>
      <c r="B9994" s="0" t="s">
        <v>101</v>
      </c>
      <c r="C9994" s="0" t="s">
        <v>78</v>
      </c>
      <c r="D9994" s="0" t="s">
        <v>92</v>
      </c>
      <c r="E9994" s="14" t="n">
        <v>45019</v>
      </c>
      <c r="F9994" s="14" t="n">
        <v>45029</v>
      </c>
      <c r="G9994" s="0" t="n">
        <v>376</v>
      </c>
      <c r="H9994" s="0" t="n">
        <v>129</v>
      </c>
      <c r="I9994" s="0" t="n">
        <v>150</v>
      </c>
      <c r="J9994" s="0" t="n">
        <v>641</v>
      </c>
      <c r="K9994" s="0" t="n">
        <v>845</v>
      </c>
      <c r="L9994" s="15" t="s">
        <v>93</v>
      </c>
      <c r="M9994" s="0" t="n">
        <v>10</v>
      </c>
      <c r="N9994" s="16" t="n">
        <f aca="false">I9994*K9994</f>
        <v>126750</v>
      </c>
      <c r="O9994" s="16" t="n">
        <f aca="false">I9994*(K9994-J9994)</f>
        <v>30600</v>
      </c>
      <c r="P9994" s="15" t="n">
        <f aca="false">K9994-J9994</f>
        <v>204</v>
      </c>
      <c r="Q9994" s="0" t="str">
        <f aca="false">IF(G9994=0,"Out of stock",IF(G9994&lt;H9994,"Understocked",IF(G9994&gt;Summary!$B$6*H9994,"Overstocked","Healthy")))</f>
        <v>Healthy</v>
      </c>
      <c r="R9994" s="0" t="str">
        <f aca="false">IF(I9994&gt;=Summary!$B$7,"Fast",IF(I9994&lt;Summary!$B$8,"Slow","Medium"))</f>
        <v>Medium</v>
      </c>
      <c r="S9994" s="15" t="n">
        <f aca="false">IF(M9994&gt;Summary!$B$5,1,0)</f>
        <v>1</v>
      </c>
      <c r="T9994" s="16" t="n">
        <f aca="false">IF(Q9994="Overstocked",(G9994-Summary!$B$6*H9994)*J9994,0)</f>
        <v>0</v>
      </c>
    </row>
    <row r="9995" customFormat="false" ht="15" hidden="false" customHeight="false" outlineLevel="0" collapsed="false">
      <c r="A9995" s="0" t="s">
        <v>10093</v>
      </c>
      <c r="B9995" s="0" t="s">
        <v>113</v>
      </c>
      <c r="C9995" s="0" t="s">
        <v>96</v>
      </c>
      <c r="D9995" s="0" t="s">
        <v>92</v>
      </c>
      <c r="E9995" s="14" t="n">
        <v>45585</v>
      </c>
      <c r="F9995" s="14" t="n">
        <v>45594</v>
      </c>
      <c r="G9995" s="0" t="n">
        <v>420</v>
      </c>
      <c r="H9995" s="0" t="n">
        <v>127</v>
      </c>
      <c r="I9995" s="0" t="n">
        <v>173</v>
      </c>
      <c r="J9995" s="0" t="n">
        <v>1367</v>
      </c>
      <c r="K9995" s="0" t="n">
        <v>1621</v>
      </c>
      <c r="L9995" s="15" t="s">
        <v>82</v>
      </c>
      <c r="M9995" s="0" t="n">
        <v>9</v>
      </c>
      <c r="N9995" s="16" t="n">
        <f aca="false">I9995*K9995</f>
        <v>280433</v>
      </c>
      <c r="O9995" s="16" t="n">
        <f aca="false">I9995*(K9995-J9995)</f>
        <v>43942</v>
      </c>
      <c r="P9995" s="15" t="n">
        <f aca="false">K9995-J9995</f>
        <v>254</v>
      </c>
      <c r="Q9995" s="0" t="str">
        <f aca="false">IF(G9995=0,"Out of stock",IF(G9995&lt;H9995,"Understocked",IF(G9995&gt;Summary!$B$6*H9995,"Overstocked","Healthy")))</f>
        <v>Healthy</v>
      </c>
      <c r="R9995" s="0" t="str">
        <f aca="false">IF(I9995&gt;=Summary!$B$7,"Fast",IF(I9995&lt;Summary!$B$8,"Slow","Medium"))</f>
        <v>Medium</v>
      </c>
      <c r="S9995" s="15" t="n">
        <f aca="false">IF(M9995&gt;Summary!$B$5,1,0)</f>
        <v>1</v>
      </c>
      <c r="T9995" s="16" t="n">
        <f aca="false">IF(Q9995="Overstocked",(G9995-Summary!$B$6*H9995)*J9995,0)</f>
        <v>0</v>
      </c>
    </row>
    <row r="9996" customFormat="false" ht="15" hidden="false" customHeight="false" outlineLevel="0" collapsed="false">
      <c r="A9996" s="0" t="s">
        <v>10094</v>
      </c>
      <c r="B9996" s="0" t="s">
        <v>89</v>
      </c>
      <c r="C9996" s="0" t="s">
        <v>85</v>
      </c>
      <c r="D9996" s="0" t="s">
        <v>90</v>
      </c>
      <c r="E9996" s="14" t="n">
        <v>45284</v>
      </c>
      <c r="F9996" s="14" t="n">
        <v>45286</v>
      </c>
      <c r="G9996" s="0" t="n">
        <v>110</v>
      </c>
      <c r="H9996" s="0" t="n">
        <v>109</v>
      </c>
      <c r="I9996" s="0" t="n">
        <v>107</v>
      </c>
      <c r="J9996" s="0" t="n">
        <v>866</v>
      </c>
      <c r="K9996" s="0" t="n">
        <v>1338</v>
      </c>
      <c r="L9996" s="15" t="s">
        <v>87</v>
      </c>
      <c r="M9996" s="0" t="n">
        <v>2</v>
      </c>
      <c r="N9996" s="16" t="n">
        <f aca="false">I9996*K9996</f>
        <v>143166</v>
      </c>
      <c r="O9996" s="16" t="n">
        <f aca="false">I9996*(K9996-J9996)</f>
        <v>50504</v>
      </c>
      <c r="P9996" s="15" t="n">
        <f aca="false">K9996-J9996</f>
        <v>472</v>
      </c>
      <c r="Q9996" s="0" t="str">
        <f aca="false">IF(G9996=0,"Out of stock",IF(G9996&lt;H9996,"Understocked",IF(G9996&gt;Summary!$B$6*H9996,"Overstocked","Healthy")))</f>
        <v>Healthy</v>
      </c>
      <c r="R9996" s="0" t="str">
        <f aca="false">IF(I9996&gt;=Summary!$B$7,"Fast",IF(I9996&lt;Summary!$B$8,"Slow","Medium"))</f>
        <v>Medium</v>
      </c>
      <c r="S9996" s="15" t="n">
        <f aca="false">IF(M9996&gt;Summary!$B$5,1,0)</f>
        <v>0</v>
      </c>
      <c r="T9996" s="16" t="n">
        <f aca="false">IF(Q9996="Overstocked",(G9996-Summary!$B$6*H9996)*J9996,0)</f>
        <v>0</v>
      </c>
    </row>
    <row r="9997" customFormat="false" ht="15" hidden="false" customHeight="false" outlineLevel="0" collapsed="false">
      <c r="A9997" s="0" t="s">
        <v>10095</v>
      </c>
      <c r="B9997" s="0" t="s">
        <v>95</v>
      </c>
      <c r="C9997" s="0" t="s">
        <v>104</v>
      </c>
      <c r="D9997" s="0" t="s">
        <v>90</v>
      </c>
      <c r="E9997" s="14" t="n">
        <v>45174</v>
      </c>
      <c r="F9997" s="14" t="n">
        <v>45175</v>
      </c>
      <c r="G9997" s="0" t="n">
        <v>436</v>
      </c>
      <c r="H9997" s="0" t="n">
        <v>121</v>
      </c>
      <c r="I9997" s="0" t="n">
        <v>150</v>
      </c>
      <c r="J9997" s="0" t="n">
        <v>1268</v>
      </c>
      <c r="K9997" s="0" t="n">
        <v>1480</v>
      </c>
      <c r="L9997" s="15" t="s">
        <v>87</v>
      </c>
      <c r="M9997" s="0" t="n">
        <v>1</v>
      </c>
      <c r="N9997" s="16" t="n">
        <f aca="false">I9997*K9997</f>
        <v>222000</v>
      </c>
      <c r="O9997" s="16" t="n">
        <f aca="false">I9997*(K9997-J9997)</f>
        <v>31800</v>
      </c>
      <c r="P9997" s="15" t="n">
        <f aca="false">K9997-J9997</f>
        <v>212</v>
      </c>
      <c r="Q9997" s="0" t="str">
        <f aca="false">IF(G9997=0,"Out of stock",IF(G9997&lt;H9997,"Understocked",IF(G9997&gt;Summary!$B$6*H9997,"Overstocked","Healthy")))</f>
        <v>Healthy</v>
      </c>
      <c r="R9997" s="0" t="str">
        <f aca="false">IF(I9997&gt;=Summary!$B$7,"Fast",IF(I9997&lt;Summary!$B$8,"Slow","Medium"))</f>
        <v>Medium</v>
      </c>
      <c r="S9997" s="15" t="n">
        <f aca="false">IF(M9997&gt;Summary!$B$5,1,0)</f>
        <v>0</v>
      </c>
      <c r="T9997" s="16" t="n">
        <f aca="false">IF(Q9997="Overstocked",(G9997-Summary!$B$6*H9997)*J9997,0)</f>
        <v>0</v>
      </c>
    </row>
    <row r="9998" customFormat="false" ht="15" hidden="false" customHeight="false" outlineLevel="0" collapsed="false">
      <c r="A9998" s="0" t="s">
        <v>10096</v>
      </c>
      <c r="B9998" s="0" t="s">
        <v>113</v>
      </c>
      <c r="C9998" s="0" t="s">
        <v>104</v>
      </c>
      <c r="D9998" s="0" t="s">
        <v>90</v>
      </c>
      <c r="E9998" s="14" t="n">
        <v>45530</v>
      </c>
      <c r="F9998" s="14" t="n">
        <v>45540</v>
      </c>
      <c r="G9998" s="0" t="n">
        <v>466</v>
      </c>
      <c r="H9998" s="0" t="n">
        <v>142</v>
      </c>
      <c r="I9998" s="0" t="n">
        <v>14</v>
      </c>
      <c r="J9998" s="0" t="n">
        <v>389</v>
      </c>
      <c r="K9998" s="0" t="n">
        <v>602</v>
      </c>
      <c r="L9998" s="15" t="s">
        <v>97</v>
      </c>
      <c r="M9998" s="0" t="n">
        <v>10</v>
      </c>
      <c r="N9998" s="16" t="n">
        <f aca="false">I9998*K9998</f>
        <v>8428</v>
      </c>
      <c r="O9998" s="16" t="n">
        <f aca="false">I9998*(K9998-J9998)</f>
        <v>2982</v>
      </c>
      <c r="P9998" s="15" t="n">
        <f aca="false">K9998-J9998</f>
        <v>213</v>
      </c>
      <c r="Q9998" s="0" t="str">
        <f aca="false">IF(G9998=0,"Out of stock",IF(G9998&lt;H9998,"Understocked",IF(G9998&gt;Summary!$B$6*H9998,"Overstocked","Healthy")))</f>
        <v>Healthy</v>
      </c>
      <c r="R9998" s="0" t="str">
        <f aca="false">IF(I9998&gt;=Summary!$B$7,"Fast",IF(I9998&lt;Summary!$B$8,"Slow","Medium"))</f>
        <v>Slow</v>
      </c>
      <c r="S9998" s="15" t="n">
        <f aca="false">IF(M9998&gt;Summary!$B$5,1,0)</f>
        <v>1</v>
      </c>
      <c r="T9998" s="16" t="n">
        <f aca="false">IF(Q9998="Overstocked",(G9998-Summary!$B$6*H9998)*J9998,0)</f>
        <v>0</v>
      </c>
    </row>
    <row r="9999" customFormat="false" ht="15" hidden="false" customHeight="false" outlineLevel="0" collapsed="false">
      <c r="A9999" s="0" t="s">
        <v>10097</v>
      </c>
      <c r="B9999" s="0" t="s">
        <v>95</v>
      </c>
      <c r="C9999" s="0" t="s">
        <v>96</v>
      </c>
      <c r="D9999" s="0" t="s">
        <v>79</v>
      </c>
      <c r="E9999" s="14" t="n">
        <v>45343</v>
      </c>
      <c r="F9999" s="14" t="n">
        <v>45353</v>
      </c>
      <c r="G9999" s="0" t="n">
        <v>292</v>
      </c>
      <c r="H9999" s="0" t="n">
        <v>128</v>
      </c>
      <c r="I9999" s="0" t="n">
        <v>262</v>
      </c>
      <c r="J9999" s="0" t="n">
        <v>1523</v>
      </c>
      <c r="K9999" s="0" t="n">
        <v>1758</v>
      </c>
      <c r="L9999" s="15" t="s">
        <v>97</v>
      </c>
      <c r="M9999" s="0" t="n">
        <v>10</v>
      </c>
      <c r="N9999" s="16" t="n">
        <f aca="false">I9999*K9999</f>
        <v>460596</v>
      </c>
      <c r="O9999" s="16" t="n">
        <f aca="false">I9999*(K9999-J9999)</f>
        <v>61570</v>
      </c>
      <c r="P9999" s="15" t="n">
        <f aca="false">K9999-J9999</f>
        <v>235</v>
      </c>
      <c r="Q9999" s="0" t="str">
        <f aca="false">IF(G9999=0,"Out of stock",IF(G9999&lt;H9999,"Understocked",IF(G9999&gt;Summary!$B$6*H9999,"Overstocked","Healthy")))</f>
        <v>Healthy</v>
      </c>
      <c r="R9999" s="0" t="str">
        <f aca="false">IF(I9999&gt;=Summary!$B$7,"Fast",IF(I9999&lt;Summary!$B$8,"Slow","Medium"))</f>
        <v>Fast</v>
      </c>
      <c r="S9999" s="15" t="n">
        <f aca="false">IF(M9999&gt;Summary!$B$5,1,0)</f>
        <v>1</v>
      </c>
      <c r="T9999" s="16" t="n">
        <f aca="false">IF(Q9999="Overstocked",(G9999-Summary!$B$6*H9999)*J9999,0)</f>
        <v>0</v>
      </c>
    </row>
    <row r="10000" customFormat="false" ht="15" hidden="false" customHeight="false" outlineLevel="0" collapsed="false">
      <c r="A10000" s="0" t="s">
        <v>10098</v>
      </c>
      <c r="B10000" s="0" t="s">
        <v>77</v>
      </c>
      <c r="C10000" s="0" t="s">
        <v>96</v>
      </c>
      <c r="D10000" s="0" t="s">
        <v>90</v>
      </c>
      <c r="E10000" s="14" t="n">
        <v>45270</v>
      </c>
      <c r="F10000" s="14" t="n">
        <v>45271</v>
      </c>
      <c r="G10000" s="0" t="n">
        <v>283</v>
      </c>
      <c r="H10000" s="0" t="n">
        <v>105</v>
      </c>
      <c r="I10000" s="0" t="n">
        <v>34</v>
      </c>
      <c r="J10000" s="0" t="n">
        <v>1596</v>
      </c>
      <c r="K10000" s="0" t="n">
        <v>2015</v>
      </c>
      <c r="L10000" s="15" t="s">
        <v>97</v>
      </c>
      <c r="M10000" s="0" t="n">
        <v>1</v>
      </c>
      <c r="N10000" s="16" t="n">
        <f aca="false">I10000*K10000</f>
        <v>68510</v>
      </c>
      <c r="O10000" s="16" t="n">
        <f aca="false">I10000*(K10000-J10000)</f>
        <v>14246</v>
      </c>
      <c r="P10000" s="15" t="n">
        <f aca="false">K10000-J10000</f>
        <v>419</v>
      </c>
      <c r="Q10000" s="0" t="str">
        <f aca="false">IF(G10000=0,"Out of stock",IF(G10000&lt;H10000,"Understocked",IF(G10000&gt;Summary!$B$6*H10000,"Overstocked","Healthy")))</f>
        <v>Healthy</v>
      </c>
      <c r="R10000" s="0" t="str">
        <f aca="false">IF(I10000&gt;=Summary!$B$7,"Fast",IF(I10000&lt;Summary!$B$8,"Slow","Medium"))</f>
        <v>Slow</v>
      </c>
      <c r="S10000" s="15" t="n">
        <f aca="false">IF(M10000&gt;Summary!$B$5,1,0)</f>
        <v>0</v>
      </c>
      <c r="T10000" s="16" t="n">
        <f aca="false">IF(Q10000="Overstocked",(G10000-Summary!$B$6*H10000)*J10000,0)</f>
        <v>0</v>
      </c>
    </row>
    <row r="10001" customFormat="false" ht="15" hidden="false" customHeight="false" outlineLevel="0" collapsed="false">
      <c r="A10001" s="0" t="s">
        <v>10099</v>
      </c>
      <c r="B10001" s="0" t="s">
        <v>101</v>
      </c>
      <c r="C10001" s="0" t="s">
        <v>104</v>
      </c>
      <c r="D10001" s="0" t="s">
        <v>90</v>
      </c>
      <c r="E10001" s="14" t="n">
        <v>45626</v>
      </c>
      <c r="F10001" s="14" t="n">
        <v>45632</v>
      </c>
      <c r="G10001" s="0" t="n">
        <v>300</v>
      </c>
      <c r="H10001" s="0" t="n">
        <v>105</v>
      </c>
      <c r="I10001" s="0" t="n">
        <v>186</v>
      </c>
      <c r="J10001" s="0" t="n">
        <v>714</v>
      </c>
      <c r="K10001" s="0" t="n">
        <v>927</v>
      </c>
      <c r="L10001" s="15" t="s">
        <v>93</v>
      </c>
      <c r="M10001" s="0" t="n">
        <v>6</v>
      </c>
      <c r="N10001" s="16" t="n">
        <f aca="false">I10001*K10001</f>
        <v>172422</v>
      </c>
      <c r="O10001" s="16" t="n">
        <f aca="false">I10001*(K10001-J10001)</f>
        <v>39618</v>
      </c>
      <c r="P10001" s="15" t="n">
        <f aca="false">K10001-J10001</f>
        <v>213</v>
      </c>
      <c r="Q10001" s="0" t="str">
        <f aca="false">IF(G10001=0,"Out of stock",IF(G10001&lt;H10001,"Understocked",IF(G10001&gt;Summary!$B$6*H10001,"Overstocked","Healthy")))</f>
        <v>Healthy</v>
      </c>
      <c r="R10001" s="0" t="str">
        <f aca="false">IF(I10001&gt;=Summary!$B$7,"Fast",IF(I10001&lt;Summary!$B$8,"Slow","Medium"))</f>
        <v>Medium</v>
      </c>
      <c r="S10001" s="15" t="n">
        <f aca="false">IF(M10001&gt;Summary!$B$5,1,0)</f>
        <v>0</v>
      </c>
      <c r="T10001" s="16" t="n">
        <f aca="false">IF(Q10001="Overstocked",(G10001-Summary!$B$6*H10001)*J10001,0)</f>
        <v>0</v>
      </c>
    </row>
    <row r="10002" customFormat="false" ht="15" hidden="false" customHeight="false" outlineLevel="0" collapsed="false">
      <c r="A10002" s="0" t="s">
        <v>10100</v>
      </c>
      <c r="B10002" s="0" t="s">
        <v>115</v>
      </c>
      <c r="C10002" s="0" t="s">
        <v>78</v>
      </c>
      <c r="D10002" s="0" t="s">
        <v>86</v>
      </c>
      <c r="E10002" s="14" t="n">
        <v>45461</v>
      </c>
      <c r="F10002" s="14" t="n">
        <v>45468</v>
      </c>
      <c r="G10002" s="0" t="n">
        <v>130</v>
      </c>
      <c r="H10002" s="0" t="n">
        <v>83</v>
      </c>
      <c r="I10002" s="0" t="n">
        <v>162</v>
      </c>
      <c r="J10002" s="0" t="n">
        <v>703</v>
      </c>
      <c r="K10002" s="0" t="n">
        <v>970</v>
      </c>
      <c r="L10002" s="15" t="s">
        <v>80</v>
      </c>
      <c r="M10002" s="0" t="n">
        <v>7</v>
      </c>
      <c r="N10002" s="16" t="n">
        <f aca="false">I10002*K10002</f>
        <v>157140</v>
      </c>
      <c r="O10002" s="16" t="n">
        <f aca="false">I10002*(K10002-J10002)</f>
        <v>43254</v>
      </c>
      <c r="P10002" s="15" t="n">
        <f aca="false">K10002-J10002</f>
        <v>267</v>
      </c>
      <c r="Q10002" s="0" t="str">
        <f aca="false">IF(G10002=0,"Out of stock",IF(G10002&lt;H10002,"Understocked",IF(G10002&gt;Summary!$B$6*H10002,"Overstocked","Healthy")))</f>
        <v>Healthy</v>
      </c>
      <c r="R10002" s="0" t="str">
        <f aca="false">IF(I10002&gt;=Summary!$B$7,"Fast",IF(I10002&lt;Summary!$B$8,"Slow","Medium"))</f>
        <v>Medium</v>
      </c>
      <c r="S10002" s="15" t="n">
        <f aca="false">IF(M10002&gt;Summary!$B$5,1,0)</f>
        <v>0</v>
      </c>
      <c r="T10002" s="16" t="n">
        <f aca="false">IF(Q10002="Overstocked",(G10002-Summary!$B$6*H10002)*J10002,0)</f>
        <v>0</v>
      </c>
    </row>
    <row r="10003" customFormat="false" ht="15" hidden="false" customHeight="false" outlineLevel="0" collapsed="false">
      <c r="A10003" s="0" t="s">
        <v>10101</v>
      </c>
      <c r="B10003" s="0" t="s">
        <v>113</v>
      </c>
      <c r="C10003" s="0" t="s">
        <v>85</v>
      </c>
      <c r="D10003" s="0" t="s">
        <v>102</v>
      </c>
      <c r="E10003" s="14" t="n">
        <v>45538</v>
      </c>
      <c r="F10003" s="14" t="n">
        <v>45547</v>
      </c>
      <c r="G10003" s="0" t="n">
        <v>194</v>
      </c>
      <c r="H10003" s="0" t="n">
        <v>130</v>
      </c>
      <c r="I10003" s="0" t="n">
        <v>262</v>
      </c>
      <c r="J10003" s="0" t="n">
        <v>1449</v>
      </c>
      <c r="K10003" s="0" t="n">
        <v>1691</v>
      </c>
      <c r="L10003" s="15" t="s">
        <v>93</v>
      </c>
      <c r="M10003" s="0" t="n">
        <v>9</v>
      </c>
      <c r="N10003" s="16" t="n">
        <f aca="false">I10003*K10003</f>
        <v>443042</v>
      </c>
      <c r="O10003" s="16" t="n">
        <f aca="false">I10003*(K10003-J10003)</f>
        <v>63404</v>
      </c>
      <c r="P10003" s="15" t="n">
        <f aca="false">K10003-J10003</f>
        <v>242</v>
      </c>
      <c r="Q10003" s="0" t="str">
        <f aca="false">IF(G10003=0,"Out of stock",IF(G10003&lt;H10003,"Understocked",IF(G10003&gt;Summary!$B$6*H10003,"Overstocked","Healthy")))</f>
        <v>Healthy</v>
      </c>
      <c r="R10003" s="0" t="str">
        <f aca="false">IF(I10003&gt;=Summary!$B$7,"Fast",IF(I10003&lt;Summary!$B$8,"Slow","Medium"))</f>
        <v>Fast</v>
      </c>
      <c r="S10003" s="15" t="n">
        <f aca="false">IF(M10003&gt;Summary!$B$5,1,0)</f>
        <v>1</v>
      </c>
      <c r="T10003" s="16" t="n">
        <f aca="false">IF(Q10003="Overstocked",(G10003-Summary!$B$6*H10003)*J10003,0)</f>
        <v>0</v>
      </c>
    </row>
    <row r="10004" customFormat="false" ht="15" hidden="false" customHeight="false" outlineLevel="0" collapsed="false">
      <c r="A10004" s="0" t="s">
        <v>10102</v>
      </c>
      <c r="B10004" s="0" t="s">
        <v>89</v>
      </c>
      <c r="C10004" s="0" t="s">
        <v>85</v>
      </c>
      <c r="D10004" s="0" t="s">
        <v>102</v>
      </c>
      <c r="E10004" s="14" t="n">
        <v>45392</v>
      </c>
      <c r="F10004" s="14" t="n">
        <v>45393</v>
      </c>
      <c r="G10004" s="0" t="n">
        <v>278</v>
      </c>
      <c r="H10004" s="0" t="n">
        <v>66</v>
      </c>
      <c r="I10004" s="0" t="n">
        <v>95</v>
      </c>
      <c r="J10004" s="0" t="n">
        <v>1527</v>
      </c>
      <c r="K10004" s="0" t="n">
        <v>1936</v>
      </c>
      <c r="L10004" s="15" t="s">
        <v>93</v>
      </c>
      <c r="M10004" s="0" t="n">
        <v>1</v>
      </c>
      <c r="N10004" s="16" t="n">
        <f aca="false">I10004*K10004</f>
        <v>183920</v>
      </c>
      <c r="O10004" s="16" t="n">
        <f aca="false">I10004*(K10004-J10004)</f>
        <v>38855</v>
      </c>
      <c r="P10004" s="15" t="n">
        <f aca="false">K10004-J10004</f>
        <v>409</v>
      </c>
      <c r="Q10004" s="0" t="str">
        <f aca="false">IF(G10004=0,"Out of stock",IF(G10004&lt;H10004,"Understocked",IF(G10004&gt;Summary!$B$6*H10004,"Overstocked","Healthy")))</f>
        <v>Overstocked</v>
      </c>
      <c r="R10004" s="0" t="str">
        <f aca="false">IF(I10004&gt;=Summary!$B$7,"Fast",IF(I10004&lt;Summary!$B$8,"Slow","Medium"))</f>
        <v>Slow</v>
      </c>
      <c r="S10004" s="15" t="n">
        <f aca="false">IF(M10004&gt;Summary!$B$5,1,0)</f>
        <v>0</v>
      </c>
      <c r="T10004" s="16" t="n">
        <f aca="false">IF(Q10004="Overstocked",(G10004-Summary!$B$6*H10004)*J10004,0)</f>
        <v>21378</v>
      </c>
    </row>
    <row r="10005" customFormat="false" ht="15" hidden="false" customHeight="false" outlineLevel="0" collapsed="false">
      <c r="A10005" s="0" t="s">
        <v>10103</v>
      </c>
      <c r="B10005" s="0" t="s">
        <v>115</v>
      </c>
      <c r="C10005" s="0" t="s">
        <v>85</v>
      </c>
      <c r="D10005" s="0" t="s">
        <v>102</v>
      </c>
      <c r="E10005" s="14" t="n">
        <v>45344</v>
      </c>
      <c r="F10005" s="14" t="n">
        <v>45352</v>
      </c>
      <c r="G10005" s="0" t="n">
        <v>460</v>
      </c>
      <c r="H10005" s="0" t="n">
        <v>79</v>
      </c>
      <c r="I10005" s="0" t="n">
        <v>104</v>
      </c>
      <c r="J10005" s="0" t="n">
        <v>354</v>
      </c>
      <c r="K10005" s="0" t="n">
        <v>696</v>
      </c>
      <c r="L10005" s="15" t="s">
        <v>97</v>
      </c>
      <c r="M10005" s="0" t="n">
        <v>8</v>
      </c>
      <c r="N10005" s="16" t="n">
        <f aca="false">I10005*K10005</f>
        <v>72384</v>
      </c>
      <c r="O10005" s="16" t="n">
        <f aca="false">I10005*(K10005-J10005)</f>
        <v>35568</v>
      </c>
      <c r="P10005" s="15" t="n">
        <f aca="false">K10005-J10005</f>
        <v>342</v>
      </c>
      <c r="Q10005" s="0" t="str">
        <f aca="false">IF(G10005=0,"Out of stock",IF(G10005&lt;H10005,"Understocked",IF(G10005&gt;Summary!$B$6*H10005,"Overstocked","Healthy")))</f>
        <v>Overstocked</v>
      </c>
      <c r="R10005" s="0" t="str">
        <f aca="false">IF(I10005&gt;=Summary!$B$7,"Fast",IF(I10005&lt;Summary!$B$8,"Slow","Medium"))</f>
        <v>Medium</v>
      </c>
      <c r="S10005" s="15" t="n">
        <f aca="false">IF(M10005&gt;Summary!$B$5,1,0)</f>
        <v>1</v>
      </c>
      <c r="T10005" s="16" t="n">
        <f aca="false">IF(Q10005="Overstocked",(G10005-Summary!$B$6*H10005)*J10005,0)</f>
        <v>50976</v>
      </c>
    </row>
    <row r="10006" customFormat="false" ht="15" hidden="false" customHeight="false" outlineLevel="0" collapsed="false">
      <c r="A10006" s="0" t="s">
        <v>10104</v>
      </c>
      <c r="B10006" s="0" t="s">
        <v>113</v>
      </c>
      <c r="C10006" s="0" t="s">
        <v>78</v>
      </c>
      <c r="D10006" s="0" t="s">
        <v>79</v>
      </c>
      <c r="E10006" s="14" t="n">
        <v>45325</v>
      </c>
      <c r="F10006" s="14" t="n">
        <v>45327</v>
      </c>
      <c r="G10006" s="0" t="n">
        <v>37</v>
      </c>
      <c r="H10006" s="0" t="n">
        <v>139</v>
      </c>
      <c r="I10006" s="0" t="n">
        <v>273</v>
      </c>
      <c r="J10006" s="0" t="n">
        <v>1740</v>
      </c>
      <c r="K10006" s="0" t="n">
        <v>2239</v>
      </c>
      <c r="L10006" s="15" t="s">
        <v>80</v>
      </c>
      <c r="M10006" s="0" t="n">
        <v>2</v>
      </c>
      <c r="N10006" s="16" t="n">
        <f aca="false">I10006*K10006</f>
        <v>611247</v>
      </c>
      <c r="O10006" s="16" t="n">
        <f aca="false">I10006*(K10006-J10006)</f>
        <v>136227</v>
      </c>
      <c r="P10006" s="15" t="n">
        <f aca="false">K10006-J10006</f>
        <v>499</v>
      </c>
      <c r="Q10006" s="0" t="str">
        <f aca="false">IF(G10006=0,"Out of stock",IF(G10006&lt;H10006,"Understocked",IF(G10006&gt;Summary!$B$6*H10006,"Overstocked","Healthy")))</f>
        <v>Understocked</v>
      </c>
      <c r="R10006" s="0" t="str">
        <f aca="false">IF(I10006&gt;=Summary!$B$7,"Fast",IF(I10006&lt;Summary!$B$8,"Slow","Medium"))</f>
        <v>Fast</v>
      </c>
      <c r="S10006" s="15" t="n">
        <f aca="false">IF(M10006&gt;Summary!$B$5,1,0)</f>
        <v>0</v>
      </c>
      <c r="T10006" s="16" t="n">
        <f aca="false">IF(Q10006="Overstocked",(G10006-Summary!$B$6*H10006)*J10006,0)</f>
        <v>0</v>
      </c>
    </row>
    <row r="10007" customFormat="false" ht="15" hidden="false" customHeight="false" outlineLevel="0" collapsed="false">
      <c r="A10007" s="0" t="s">
        <v>10105</v>
      </c>
      <c r="B10007" s="0" t="s">
        <v>95</v>
      </c>
      <c r="C10007" s="0" t="s">
        <v>104</v>
      </c>
      <c r="D10007" s="0" t="s">
        <v>90</v>
      </c>
      <c r="E10007" s="14" t="n">
        <v>45304</v>
      </c>
      <c r="F10007" s="14" t="n">
        <v>45309</v>
      </c>
      <c r="G10007" s="0" t="n">
        <v>39</v>
      </c>
      <c r="H10007" s="0" t="n">
        <v>63</v>
      </c>
      <c r="I10007" s="0" t="n">
        <v>227</v>
      </c>
      <c r="J10007" s="0" t="n">
        <v>1565</v>
      </c>
      <c r="K10007" s="0" t="n">
        <v>1750</v>
      </c>
      <c r="L10007" s="15" t="s">
        <v>87</v>
      </c>
      <c r="M10007" s="0" t="n">
        <v>5</v>
      </c>
      <c r="N10007" s="16" t="n">
        <f aca="false">I10007*K10007</f>
        <v>397250</v>
      </c>
      <c r="O10007" s="16" t="n">
        <f aca="false">I10007*(K10007-J10007)</f>
        <v>41995</v>
      </c>
      <c r="P10007" s="15" t="n">
        <f aca="false">K10007-J10007</f>
        <v>185</v>
      </c>
      <c r="Q10007" s="0" t="str">
        <f aca="false">IF(G10007=0,"Out of stock",IF(G10007&lt;H10007,"Understocked",IF(G10007&gt;Summary!$B$6*H10007,"Overstocked","Healthy")))</f>
        <v>Understocked</v>
      </c>
      <c r="R10007" s="0" t="str">
        <f aca="false">IF(I10007&gt;=Summary!$B$7,"Fast",IF(I10007&lt;Summary!$B$8,"Slow","Medium"))</f>
        <v>Fast</v>
      </c>
      <c r="S10007" s="15" t="n">
        <f aca="false">IF(M10007&gt;Summary!$B$5,1,0)</f>
        <v>0</v>
      </c>
      <c r="T10007" s="16" t="n">
        <f aca="false">IF(Q10007="Overstocked",(G10007-Summary!$B$6*H10007)*J10007,0)</f>
        <v>0</v>
      </c>
    </row>
    <row r="10008" customFormat="false" ht="15" hidden="false" customHeight="false" outlineLevel="0" collapsed="false">
      <c r="A10008" s="0" t="s">
        <v>10106</v>
      </c>
      <c r="B10008" s="0" t="s">
        <v>89</v>
      </c>
      <c r="C10008" s="0" t="s">
        <v>104</v>
      </c>
      <c r="D10008" s="0" t="s">
        <v>90</v>
      </c>
      <c r="E10008" s="14" t="n">
        <v>45015</v>
      </c>
      <c r="F10008" s="14" t="n">
        <v>45016</v>
      </c>
      <c r="G10008" s="0" t="n">
        <v>54</v>
      </c>
      <c r="H10008" s="0" t="n">
        <v>138</v>
      </c>
      <c r="I10008" s="0" t="n">
        <v>299</v>
      </c>
      <c r="J10008" s="0" t="n">
        <v>1314</v>
      </c>
      <c r="K10008" s="0" t="n">
        <v>1688</v>
      </c>
      <c r="L10008" s="15" t="s">
        <v>80</v>
      </c>
      <c r="M10008" s="0" t="n">
        <v>1</v>
      </c>
      <c r="N10008" s="16" t="n">
        <f aca="false">I10008*K10008</f>
        <v>504712</v>
      </c>
      <c r="O10008" s="16" t="n">
        <f aca="false">I10008*(K10008-J10008)</f>
        <v>111826</v>
      </c>
      <c r="P10008" s="15" t="n">
        <f aca="false">K10008-J10008</f>
        <v>374</v>
      </c>
      <c r="Q10008" s="0" t="str">
        <f aca="false">IF(G10008=0,"Out of stock",IF(G10008&lt;H10008,"Understocked",IF(G10008&gt;Summary!$B$6*H10008,"Overstocked","Healthy")))</f>
        <v>Understocked</v>
      </c>
      <c r="R10008" s="0" t="str">
        <f aca="false">IF(I10008&gt;=Summary!$B$7,"Fast",IF(I10008&lt;Summary!$B$8,"Slow","Medium"))</f>
        <v>Fast</v>
      </c>
      <c r="S10008" s="15" t="n">
        <f aca="false">IF(M10008&gt;Summary!$B$5,1,0)</f>
        <v>0</v>
      </c>
      <c r="T10008" s="16" t="n">
        <f aca="false">IF(Q10008="Overstocked",(G10008-Summary!$B$6*H10008)*J10008,0)</f>
        <v>0</v>
      </c>
    </row>
    <row r="10009" customFormat="false" ht="15" hidden="false" customHeight="false" outlineLevel="0" collapsed="false">
      <c r="A10009" s="0" t="s">
        <v>10107</v>
      </c>
      <c r="B10009" s="0" t="s">
        <v>101</v>
      </c>
      <c r="C10009" s="0" t="s">
        <v>85</v>
      </c>
      <c r="D10009" s="0" t="s">
        <v>102</v>
      </c>
      <c r="E10009" s="14" t="n">
        <v>45570</v>
      </c>
      <c r="F10009" s="14" t="n">
        <v>45574</v>
      </c>
      <c r="G10009" s="0" t="n">
        <v>416</v>
      </c>
      <c r="H10009" s="0" t="n">
        <v>148</v>
      </c>
      <c r="I10009" s="0" t="n">
        <v>147</v>
      </c>
      <c r="J10009" s="0" t="n">
        <v>1735</v>
      </c>
      <c r="K10009" s="0" t="n">
        <v>2067</v>
      </c>
      <c r="L10009" s="15" t="s">
        <v>97</v>
      </c>
      <c r="M10009" s="0" t="n">
        <v>4</v>
      </c>
      <c r="N10009" s="16" t="n">
        <f aca="false">I10009*K10009</f>
        <v>303849</v>
      </c>
      <c r="O10009" s="16" t="n">
        <f aca="false">I10009*(K10009-J10009)</f>
        <v>48804</v>
      </c>
      <c r="P10009" s="15" t="n">
        <f aca="false">K10009-J10009</f>
        <v>332</v>
      </c>
      <c r="Q10009" s="0" t="str">
        <f aca="false">IF(G10009=0,"Out of stock",IF(G10009&lt;H10009,"Understocked",IF(G10009&gt;Summary!$B$6*H10009,"Overstocked","Healthy")))</f>
        <v>Healthy</v>
      </c>
      <c r="R10009" s="0" t="str">
        <f aca="false">IF(I10009&gt;=Summary!$B$7,"Fast",IF(I10009&lt;Summary!$B$8,"Slow","Medium"))</f>
        <v>Medium</v>
      </c>
      <c r="S10009" s="15" t="n">
        <f aca="false">IF(M10009&gt;Summary!$B$5,1,0)</f>
        <v>0</v>
      </c>
      <c r="T10009" s="16" t="n">
        <f aca="false">IF(Q10009="Overstocked",(G10009-Summary!$B$6*H10009)*J10009,0)</f>
        <v>0</v>
      </c>
    </row>
    <row r="10010" customFormat="false" ht="15" hidden="false" customHeight="false" outlineLevel="0" collapsed="false">
      <c r="A10010" s="0" t="s">
        <v>10108</v>
      </c>
      <c r="B10010" s="0" t="s">
        <v>95</v>
      </c>
      <c r="C10010" s="0" t="s">
        <v>85</v>
      </c>
      <c r="D10010" s="0" t="s">
        <v>79</v>
      </c>
      <c r="E10010" s="14" t="n">
        <v>45521</v>
      </c>
      <c r="F10010" s="14" t="n">
        <v>45529</v>
      </c>
      <c r="G10010" s="0" t="n">
        <v>471</v>
      </c>
      <c r="H10010" s="0" t="n">
        <v>70</v>
      </c>
      <c r="I10010" s="0" t="n">
        <v>238</v>
      </c>
      <c r="J10010" s="0" t="n">
        <v>1644</v>
      </c>
      <c r="K10010" s="0" t="n">
        <v>1987</v>
      </c>
      <c r="L10010" s="15" t="s">
        <v>87</v>
      </c>
      <c r="M10010" s="0" t="n">
        <v>8</v>
      </c>
      <c r="N10010" s="16" t="n">
        <f aca="false">I10010*K10010</f>
        <v>472906</v>
      </c>
      <c r="O10010" s="16" t="n">
        <f aca="false">I10010*(K10010-J10010)</f>
        <v>81634</v>
      </c>
      <c r="P10010" s="15" t="n">
        <f aca="false">K10010-J10010</f>
        <v>343</v>
      </c>
      <c r="Q10010" s="0" t="str">
        <f aca="false">IF(G10010=0,"Out of stock",IF(G10010&lt;H10010,"Understocked",IF(G10010&gt;Summary!$B$6*H10010,"Overstocked","Healthy")))</f>
        <v>Overstocked</v>
      </c>
      <c r="R10010" s="0" t="str">
        <f aca="false">IF(I10010&gt;=Summary!$B$7,"Fast",IF(I10010&lt;Summary!$B$8,"Slow","Medium"))</f>
        <v>Fast</v>
      </c>
      <c r="S10010" s="15" t="n">
        <f aca="false">IF(M10010&gt;Summary!$B$5,1,0)</f>
        <v>1</v>
      </c>
      <c r="T10010" s="16" t="n">
        <f aca="false">IF(Q10010="Overstocked",(G10010-Summary!$B$6*H10010)*J10010,0)</f>
        <v>314004</v>
      </c>
    </row>
    <row r="10011" customFormat="false" ht="15" hidden="false" customHeight="false" outlineLevel="0" collapsed="false">
      <c r="A10011" s="0" t="s">
        <v>10109</v>
      </c>
      <c r="B10011" s="0" t="s">
        <v>89</v>
      </c>
      <c r="C10011" s="0" t="s">
        <v>96</v>
      </c>
      <c r="D10011" s="0" t="s">
        <v>90</v>
      </c>
      <c r="E10011" s="14" t="n">
        <v>45463</v>
      </c>
      <c r="F10011" s="14" t="n">
        <v>45465</v>
      </c>
      <c r="G10011" s="0" t="n">
        <v>30</v>
      </c>
      <c r="H10011" s="0" t="n">
        <v>106</v>
      </c>
      <c r="I10011" s="0" t="n">
        <v>163</v>
      </c>
      <c r="J10011" s="0" t="n">
        <v>966</v>
      </c>
      <c r="K10011" s="0" t="n">
        <v>1158</v>
      </c>
      <c r="L10011" s="15" t="s">
        <v>87</v>
      </c>
      <c r="M10011" s="0" t="n">
        <v>2</v>
      </c>
      <c r="N10011" s="16" t="n">
        <f aca="false">I10011*K10011</f>
        <v>188754</v>
      </c>
      <c r="O10011" s="16" t="n">
        <f aca="false">I10011*(K10011-J10011)</f>
        <v>31296</v>
      </c>
      <c r="P10011" s="15" t="n">
        <f aca="false">K10011-J10011</f>
        <v>192</v>
      </c>
      <c r="Q10011" s="0" t="str">
        <f aca="false">IF(G10011=0,"Out of stock",IF(G10011&lt;H10011,"Understocked",IF(G10011&gt;Summary!$B$6*H10011,"Overstocked","Healthy")))</f>
        <v>Understocked</v>
      </c>
      <c r="R10011" s="0" t="str">
        <f aca="false">IF(I10011&gt;=Summary!$B$7,"Fast",IF(I10011&lt;Summary!$B$8,"Slow","Medium"))</f>
        <v>Medium</v>
      </c>
      <c r="S10011" s="15" t="n">
        <f aca="false">IF(M10011&gt;Summary!$B$5,1,0)</f>
        <v>0</v>
      </c>
      <c r="T10011" s="16" t="n">
        <f aca="false">IF(Q10011="Overstocked",(G10011-Summary!$B$6*H10011)*J10011,0)</f>
        <v>0</v>
      </c>
    </row>
    <row r="10012" customFormat="false" ht="15" hidden="false" customHeight="false" outlineLevel="0" collapsed="false">
      <c r="A10012" s="0" t="s">
        <v>10110</v>
      </c>
      <c r="B10012" s="0" t="s">
        <v>107</v>
      </c>
      <c r="C10012" s="0" t="s">
        <v>96</v>
      </c>
      <c r="D10012" s="0" t="s">
        <v>102</v>
      </c>
      <c r="E10012" s="14" t="n">
        <v>45574</v>
      </c>
      <c r="F10012" s="14" t="n">
        <v>45579</v>
      </c>
      <c r="G10012" s="0" t="n">
        <v>405</v>
      </c>
      <c r="H10012" s="0" t="n">
        <v>148</v>
      </c>
      <c r="I10012" s="0" t="n">
        <v>59</v>
      </c>
      <c r="J10012" s="0" t="n">
        <v>505</v>
      </c>
      <c r="K10012" s="0" t="n">
        <v>820</v>
      </c>
      <c r="L10012" s="15" t="s">
        <v>82</v>
      </c>
      <c r="M10012" s="0" t="n">
        <v>5</v>
      </c>
      <c r="N10012" s="16" t="n">
        <f aca="false">I10012*K10012</f>
        <v>48380</v>
      </c>
      <c r="O10012" s="16" t="n">
        <f aca="false">I10012*(K10012-J10012)</f>
        <v>18585</v>
      </c>
      <c r="P10012" s="15" t="n">
        <f aca="false">K10012-J10012</f>
        <v>315</v>
      </c>
      <c r="Q10012" s="0" t="str">
        <f aca="false">IF(G10012=0,"Out of stock",IF(G10012&lt;H10012,"Understocked",IF(G10012&gt;Summary!$B$6*H10012,"Overstocked","Healthy")))</f>
        <v>Healthy</v>
      </c>
      <c r="R10012" s="0" t="str">
        <f aca="false">IF(I10012&gt;=Summary!$B$7,"Fast",IF(I10012&lt;Summary!$B$8,"Slow","Medium"))</f>
        <v>Slow</v>
      </c>
      <c r="S10012" s="15" t="n">
        <f aca="false">IF(M10012&gt;Summary!$B$5,1,0)</f>
        <v>0</v>
      </c>
      <c r="T10012" s="16" t="n">
        <f aca="false">IF(Q10012="Overstocked",(G10012-Summary!$B$6*H10012)*J10012,0)</f>
        <v>0</v>
      </c>
    </row>
    <row r="10013" customFormat="false" ht="15" hidden="false" customHeight="false" outlineLevel="0" collapsed="false">
      <c r="A10013" s="0" t="s">
        <v>10111</v>
      </c>
      <c r="B10013" s="0" t="s">
        <v>101</v>
      </c>
      <c r="C10013" s="0" t="s">
        <v>96</v>
      </c>
      <c r="D10013" s="0" t="s">
        <v>92</v>
      </c>
      <c r="E10013" s="14" t="n">
        <v>45359</v>
      </c>
      <c r="F10013" s="14" t="n">
        <v>45366</v>
      </c>
      <c r="G10013" s="0" t="n">
        <v>143</v>
      </c>
      <c r="H10013" s="0" t="n">
        <v>130</v>
      </c>
      <c r="I10013" s="0" t="n">
        <v>104</v>
      </c>
      <c r="J10013" s="0" t="n">
        <v>386</v>
      </c>
      <c r="K10013" s="0" t="n">
        <v>480</v>
      </c>
      <c r="L10013" s="15" t="s">
        <v>82</v>
      </c>
      <c r="M10013" s="0" t="n">
        <v>7</v>
      </c>
      <c r="N10013" s="16" t="n">
        <f aca="false">I10013*K10013</f>
        <v>49920</v>
      </c>
      <c r="O10013" s="16" t="n">
        <f aca="false">I10013*(K10013-J10013)</f>
        <v>9776</v>
      </c>
      <c r="P10013" s="15" t="n">
        <f aca="false">K10013-J10013</f>
        <v>94</v>
      </c>
      <c r="Q10013" s="0" t="str">
        <f aca="false">IF(G10013=0,"Out of stock",IF(G10013&lt;H10013,"Understocked",IF(G10013&gt;Summary!$B$6*H10013,"Overstocked","Healthy")))</f>
        <v>Healthy</v>
      </c>
      <c r="R10013" s="0" t="str">
        <f aca="false">IF(I10013&gt;=Summary!$B$7,"Fast",IF(I10013&lt;Summary!$B$8,"Slow","Medium"))</f>
        <v>Medium</v>
      </c>
      <c r="S10013" s="15" t="n">
        <f aca="false">IF(M10013&gt;Summary!$B$5,1,0)</f>
        <v>0</v>
      </c>
      <c r="T10013" s="16" t="n">
        <f aca="false">IF(Q10013="Overstocked",(G10013-Summary!$B$6*H10013)*J10013,0)</f>
        <v>0</v>
      </c>
    </row>
    <row r="10014" customFormat="false" ht="15" hidden="false" customHeight="false" outlineLevel="0" collapsed="false">
      <c r="A10014" s="0" t="s">
        <v>10112</v>
      </c>
      <c r="B10014" s="0" t="s">
        <v>113</v>
      </c>
      <c r="C10014" s="0" t="s">
        <v>96</v>
      </c>
      <c r="D10014" s="0" t="s">
        <v>90</v>
      </c>
      <c r="E10014" s="14" t="n">
        <v>45614</v>
      </c>
      <c r="F10014" s="14" t="n">
        <v>45624</v>
      </c>
      <c r="G10014" s="0" t="n">
        <v>219</v>
      </c>
      <c r="H10014" s="0" t="n">
        <v>73</v>
      </c>
      <c r="I10014" s="0" t="n">
        <v>53</v>
      </c>
      <c r="J10014" s="0" t="n">
        <v>1094</v>
      </c>
      <c r="K10014" s="0" t="n">
        <v>1307</v>
      </c>
      <c r="L10014" s="15" t="s">
        <v>93</v>
      </c>
      <c r="M10014" s="0" t="n">
        <v>10</v>
      </c>
      <c r="N10014" s="16" t="n">
        <f aca="false">I10014*K10014</f>
        <v>69271</v>
      </c>
      <c r="O10014" s="16" t="n">
        <f aca="false">I10014*(K10014-J10014)</f>
        <v>11289</v>
      </c>
      <c r="P10014" s="15" t="n">
        <f aca="false">K10014-J10014</f>
        <v>213</v>
      </c>
      <c r="Q10014" s="0" t="str">
        <f aca="false">IF(G10014=0,"Out of stock",IF(G10014&lt;H10014,"Understocked",IF(G10014&gt;Summary!$B$6*H10014,"Overstocked","Healthy")))</f>
        <v>Healthy</v>
      </c>
      <c r="R10014" s="0" t="str">
        <f aca="false">IF(I10014&gt;=Summary!$B$7,"Fast",IF(I10014&lt;Summary!$B$8,"Slow","Medium"))</f>
        <v>Slow</v>
      </c>
      <c r="S10014" s="15" t="n">
        <f aca="false">IF(M10014&gt;Summary!$B$5,1,0)</f>
        <v>1</v>
      </c>
      <c r="T10014" s="16" t="n">
        <f aca="false">IF(Q10014="Overstocked",(G10014-Summary!$B$6*H10014)*J10014,0)</f>
        <v>0</v>
      </c>
    </row>
    <row r="10015" customFormat="false" ht="15" hidden="false" customHeight="false" outlineLevel="0" collapsed="false">
      <c r="A10015" s="0" t="s">
        <v>10113</v>
      </c>
      <c r="B10015" s="0" t="s">
        <v>89</v>
      </c>
      <c r="C10015" s="0" t="s">
        <v>104</v>
      </c>
      <c r="D10015" s="0" t="s">
        <v>92</v>
      </c>
      <c r="E10015" s="14" t="n">
        <v>45099</v>
      </c>
      <c r="F10015" s="14" t="n">
        <v>45100</v>
      </c>
      <c r="G10015" s="0" t="n">
        <v>220</v>
      </c>
      <c r="H10015" s="0" t="n">
        <v>112</v>
      </c>
      <c r="I10015" s="0" t="n">
        <v>265</v>
      </c>
      <c r="J10015" s="0" t="n">
        <v>596</v>
      </c>
      <c r="K10015" s="0" t="n">
        <v>770</v>
      </c>
      <c r="L10015" s="15" t="s">
        <v>87</v>
      </c>
      <c r="M10015" s="0" t="n">
        <v>1</v>
      </c>
      <c r="N10015" s="16" t="n">
        <f aca="false">I10015*K10015</f>
        <v>204050</v>
      </c>
      <c r="O10015" s="16" t="n">
        <f aca="false">I10015*(K10015-J10015)</f>
        <v>46110</v>
      </c>
      <c r="P10015" s="15" t="n">
        <f aca="false">K10015-J10015</f>
        <v>174</v>
      </c>
      <c r="Q10015" s="0" t="str">
        <f aca="false">IF(G10015=0,"Out of stock",IF(G10015&lt;H10015,"Understocked",IF(G10015&gt;Summary!$B$6*H10015,"Overstocked","Healthy")))</f>
        <v>Healthy</v>
      </c>
      <c r="R10015" s="0" t="str">
        <f aca="false">IF(I10015&gt;=Summary!$B$7,"Fast",IF(I10015&lt;Summary!$B$8,"Slow","Medium"))</f>
        <v>Fast</v>
      </c>
      <c r="S10015" s="15" t="n">
        <f aca="false">IF(M10015&gt;Summary!$B$5,1,0)</f>
        <v>0</v>
      </c>
      <c r="T10015" s="16" t="n">
        <f aca="false">IF(Q10015="Overstocked",(G10015-Summary!$B$6*H10015)*J10015,0)</f>
        <v>0</v>
      </c>
    </row>
    <row r="10016" customFormat="false" ht="15" hidden="false" customHeight="false" outlineLevel="0" collapsed="false">
      <c r="A10016" s="0" t="s">
        <v>10114</v>
      </c>
      <c r="B10016" s="0" t="s">
        <v>84</v>
      </c>
      <c r="C10016" s="0" t="s">
        <v>85</v>
      </c>
      <c r="D10016" s="0" t="s">
        <v>86</v>
      </c>
      <c r="E10016" s="14" t="n">
        <v>45343</v>
      </c>
      <c r="F10016" s="14" t="n">
        <v>45348</v>
      </c>
      <c r="G10016" s="0" t="n">
        <v>437</v>
      </c>
      <c r="H10016" s="0" t="n">
        <v>130</v>
      </c>
      <c r="I10016" s="0" t="n">
        <v>116</v>
      </c>
      <c r="J10016" s="0" t="n">
        <v>1859</v>
      </c>
      <c r="K10016" s="0" t="n">
        <v>2136</v>
      </c>
      <c r="L10016" s="15" t="s">
        <v>87</v>
      </c>
      <c r="M10016" s="0" t="n">
        <v>5</v>
      </c>
      <c r="N10016" s="16" t="n">
        <f aca="false">I10016*K10016</f>
        <v>247776</v>
      </c>
      <c r="O10016" s="16" t="n">
        <f aca="false">I10016*(K10016-J10016)</f>
        <v>32132</v>
      </c>
      <c r="P10016" s="15" t="n">
        <f aca="false">K10016-J10016</f>
        <v>277</v>
      </c>
      <c r="Q10016" s="0" t="str">
        <f aca="false">IF(G10016=0,"Out of stock",IF(G10016&lt;H10016,"Understocked",IF(G10016&gt;Summary!$B$6*H10016,"Overstocked","Healthy")))</f>
        <v>Healthy</v>
      </c>
      <c r="R10016" s="0" t="str">
        <f aca="false">IF(I10016&gt;=Summary!$B$7,"Fast",IF(I10016&lt;Summary!$B$8,"Slow","Medium"))</f>
        <v>Medium</v>
      </c>
      <c r="S10016" s="15" t="n">
        <f aca="false">IF(M10016&gt;Summary!$B$5,1,0)</f>
        <v>0</v>
      </c>
      <c r="T10016" s="16" t="n">
        <f aca="false">IF(Q10016="Overstocked",(G10016-Summary!$B$6*H10016)*J10016,0)</f>
        <v>0</v>
      </c>
    </row>
    <row r="10017" customFormat="false" ht="15" hidden="false" customHeight="false" outlineLevel="0" collapsed="false">
      <c r="A10017" s="0" t="s">
        <v>10115</v>
      </c>
      <c r="B10017" s="0" t="s">
        <v>115</v>
      </c>
      <c r="C10017" s="0" t="s">
        <v>78</v>
      </c>
      <c r="D10017" s="0" t="s">
        <v>79</v>
      </c>
      <c r="E10017" s="14" t="n">
        <v>45275</v>
      </c>
      <c r="F10017" s="14" t="n">
        <v>45285</v>
      </c>
      <c r="G10017" s="0" t="n">
        <v>451</v>
      </c>
      <c r="H10017" s="0" t="n">
        <v>113</v>
      </c>
      <c r="I10017" s="0" t="n">
        <v>90</v>
      </c>
      <c r="J10017" s="0" t="n">
        <v>689</v>
      </c>
      <c r="K10017" s="0" t="n">
        <v>934</v>
      </c>
      <c r="L10017" s="15" t="s">
        <v>93</v>
      </c>
      <c r="M10017" s="0" t="n">
        <v>10</v>
      </c>
      <c r="N10017" s="16" t="n">
        <f aca="false">I10017*K10017</f>
        <v>84060</v>
      </c>
      <c r="O10017" s="16" t="n">
        <f aca="false">I10017*(K10017-J10017)</f>
        <v>22050</v>
      </c>
      <c r="P10017" s="15" t="n">
        <f aca="false">K10017-J10017</f>
        <v>245</v>
      </c>
      <c r="Q10017" s="0" t="str">
        <f aca="false">IF(G10017=0,"Out of stock",IF(G10017&lt;H10017,"Understocked",IF(G10017&gt;Summary!$B$6*H10017,"Overstocked","Healthy")))</f>
        <v>Healthy</v>
      </c>
      <c r="R10017" s="0" t="str">
        <f aca="false">IF(I10017&gt;=Summary!$B$7,"Fast",IF(I10017&lt;Summary!$B$8,"Slow","Medium"))</f>
        <v>Slow</v>
      </c>
      <c r="S10017" s="15" t="n">
        <f aca="false">IF(M10017&gt;Summary!$B$5,1,0)</f>
        <v>1</v>
      </c>
      <c r="T10017" s="16" t="n">
        <f aca="false">IF(Q10017="Overstocked",(G10017-Summary!$B$6*H10017)*J10017,0)</f>
        <v>0</v>
      </c>
    </row>
    <row r="10018" customFormat="false" ht="15" hidden="false" customHeight="false" outlineLevel="0" collapsed="false">
      <c r="A10018" s="0" t="s">
        <v>10116</v>
      </c>
      <c r="B10018" s="0" t="s">
        <v>123</v>
      </c>
      <c r="C10018" s="0" t="s">
        <v>96</v>
      </c>
      <c r="D10018" s="0" t="s">
        <v>79</v>
      </c>
      <c r="E10018" s="14" t="n">
        <v>45156</v>
      </c>
      <c r="F10018" s="14" t="n">
        <v>45166</v>
      </c>
      <c r="G10018" s="0" t="n">
        <v>495</v>
      </c>
      <c r="H10018" s="0" t="n">
        <v>142</v>
      </c>
      <c r="I10018" s="0" t="n">
        <v>2</v>
      </c>
      <c r="J10018" s="0" t="n">
        <v>366</v>
      </c>
      <c r="K10018" s="0" t="n">
        <v>486</v>
      </c>
      <c r="L10018" s="15" t="s">
        <v>93</v>
      </c>
      <c r="M10018" s="0" t="n">
        <v>10</v>
      </c>
      <c r="N10018" s="16" t="n">
        <f aca="false">I10018*K10018</f>
        <v>972</v>
      </c>
      <c r="O10018" s="16" t="n">
        <f aca="false">I10018*(K10018-J10018)</f>
        <v>240</v>
      </c>
      <c r="P10018" s="15" t="n">
        <f aca="false">K10018-J10018</f>
        <v>120</v>
      </c>
      <c r="Q10018" s="0" t="str">
        <f aca="false">IF(G10018=0,"Out of stock",IF(G10018&lt;H10018,"Understocked",IF(G10018&gt;Summary!$B$6*H10018,"Overstocked","Healthy")))</f>
        <v>Healthy</v>
      </c>
      <c r="R10018" s="0" t="str">
        <f aca="false">IF(I10018&gt;=Summary!$B$7,"Fast",IF(I10018&lt;Summary!$B$8,"Slow","Medium"))</f>
        <v>Slow</v>
      </c>
      <c r="S10018" s="15" t="n">
        <f aca="false">IF(M10018&gt;Summary!$B$5,1,0)</f>
        <v>1</v>
      </c>
      <c r="T10018" s="16" t="n">
        <f aca="false">IF(Q10018="Overstocked",(G10018-Summary!$B$6*H10018)*J10018,0)</f>
        <v>0</v>
      </c>
    </row>
    <row r="10019" customFormat="false" ht="15" hidden="false" customHeight="false" outlineLevel="0" collapsed="false">
      <c r="A10019" s="0" t="s">
        <v>10117</v>
      </c>
      <c r="B10019" s="0" t="s">
        <v>84</v>
      </c>
      <c r="C10019" s="0" t="s">
        <v>85</v>
      </c>
      <c r="D10019" s="0" t="s">
        <v>92</v>
      </c>
      <c r="E10019" s="14" t="n">
        <v>45008</v>
      </c>
      <c r="F10019" s="14" t="n">
        <v>45014</v>
      </c>
      <c r="G10019" s="0" t="n">
        <v>396</v>
      </c>
      <c r="H10019" s="0" t="n">
        <v>88</v>
      </c>
      <c r="I10019" s="0" t="n">
        <v>41</v>
      </c>
      <c r="J10019" s="0" t="n">
        <v>438</v>
      </c>
      <c r="K10019" s="0" t="n">
        <v>489</v>
      </c>
      <c r="L10019" s="15" t="s">
        <v>80</v>
      </c>
      <c r="M10019" s="0" t="n">
        <v>6</v>
      </c>
      <c r="N10019" s="16" t="n">
        <f aca="false">I10019*K10019</f>
        <v>20049</v>
      </c>
      <c r="O10019" s="16" t="n">
        <f aca="false">I10019*(K10019-J10019)</f>
        <v>2091</v>
      </c>
      <c r="P10019" s="15" t="n">
        <f aca="false">K10019-J10019</f>
        <v>51</v>
      </c>
      <c r="Q10019" s="0" t="str">
        <f aca="false">IF(G10019=0,"Out of stock",IF(G10019&lt;H10019,"Understocked",IF(G10019&gt;Summary!$B$6*H10019,"Overstocked","Healthy")))</f>
        <v>Overstocked</v>
      </c>
      <c r="R10019" s="0" t="str">
        <f aca="false">IF(I10019&gt;=Summary!$B$7,"Fast",IF(I10019&lt;Summary!$B$8,"Slow","Medium"))</f>
        <v>Slow</v>
      </c>
      <c r="S10019" s="15" t="n">
        <f aca="false">IF(M10019&gt;Summary!$B$5,1,0)</f>
        <v>0</v>
      </c>
      <c r="T10019" s="16" t="n">
        <f aca="false">IF(Q10019="Overstocked",(G10019-Summary!$B$6*H10019)*J10019,0)</f>
        <v>19272</v>
      </c>
    </row>
    <row r="10020" customFormat="false" ht="15" hidden="false" customHeight="false" outlineLevel="0" collapsed="false">
      <c r="A10020" s="0" t="s">
        <v>10118</v>
      </c>
      <c r="B10020" s="0" t="s">
        <v>123</v>
      </c>
      <c r="C10020" s="0" t="s">
        <v>104</v>
      </c>
      <c r="D10020" s="0" t="s">
        <v>90</v>
      </c>
      <c r="E10020" s="14" t="n">
        <v>45528</v>
      </c>
      <c r="F10020" s="14" t="n">
        <v>45536</v>
      </c>
      <c r="G10020" s="0" t="n">
        <v>130</v>
      </c>
      <c r="H10020" s="0" t="n">
        <v>132</v>
      </c>
      <c r="I10020" s="0" t="n">
        <v>154</v>
      </c>
      <c r="J10020" s="0" t="n">
        <v>722</v>
      </c>
      <c r="K10020" s="0" t="n">
        <v>1148</v>
      </c>
      <c r="L10020" s="15" t="s">
        <v>80</v>
      </c>
      <c r="M10020" s="0" t="n">
        <v>8</v>
      </c>
      <c r="N10020" s="16" t="n">
        <f aca="false">I10020*K10020</f>
        <v>176792</v>
      </c>
      <c r="O10020" s="16" t="n">
        <f aca="false">I10020*(K10020-J10020)</f>
        <v>65604</v>
      </c>
      <c r="P10020" s="15" t="n">
        <f aca="false">K10020-J10020</f>
        <v>426</v>
      </c>
      <c r="Q10020" s="0" t="str">
        <f aca="false">IF(G10020=0,"Out of stock",IF(G10020&lt;H10020,"Understocked",IF(G10020&gt;Summary!$B$6*H10020,"Overstocked","Healthy")))</f>
        <v>Understocked</v>
      </c>
      <c r="R10020" s="0" t="str">
        <f aca="false">IF(I10020&gt;=Summary!$B$7,"Fast",IF(I10020&lt;Summary!$B$8,"Slow","Medium"))</f>
        <v>Medium</v>
      </c>
      <c r="S10020" s="15" t="n">
        <f aca="false">IF(M10020&gt;Summary!$B$5,1,0)</f>
        <v>1</v>
      </c>
      <c r="T10020" s="16" t="n">
        <f aca="false">IF(Q10020="Overstocked",(G10020-Summary!$B$6*H10020)*J10020,0)</f>
        <v>0</v>
      </c>
    </row>
    <row r="10021" customFormat="false" ht="15" hidden="false" customHeight="false" outlineLevel="0" collapsed="false">
      <c r="A10021" s="0" t="s">
        <v>10119</v>
      </c>
      <c r="B10021" s="0" t="s">
        <v>113</v>
      </c>
      <c r="C10021" s="0" t="s">
        <v>78</v>
      </c>
      <c r="D10021" s="0" t="s">
        <v>102</v>
      </c>
      <c r="E10021" s="14" t="n">
        <v>45120</v>
      </c>
      <c r="F10021" s="14" t="n">
        <v>45124</v>
      </c>
      <c r="G10021" s="0" t="n">
        <v>266</v>
      </c>
      <c r="H10021" s="0" t="n">
        <v>69</v>
      </c>
      <c r="I10021" s="0" t="n">
        <v>273</v>
      </c>
      <c r="J10021" s="0" t="n">
        <v>1298</v>
      </c>
      <c r="K10021" s="0" t="n">
        <v>1453</v>
      </c>
      <c r="L10021" s="15" t="s">
        <v>82</v>
      </c>
      <c r="M10021" s="0" t="n">
        <v>4</v>
      </c>
      <c r="N10021" s="16" t="n">
        <f aca="false">I10021*K10021</f>
        <v>396669</v>
      </c>
      <c r="O10021" s="16" t="n">
        <f aca="false">I10021*(K10021-J10021)</f>
        <v>42315</v>
      </c>
      <c r="P10021" s="15" t="n">
        <f aca="false">K10021-J10021</f>
        <v>155</v>
      </c>
      <c r="Q10021" s="0" t="str">
        <f aca="false">IF(G10021=0,"Out of stock",IF(G10021&lt;H10021,"Understocked",IF(G10021&gt;Summary!$B$6*H10021,"Overstocked","Healthy")))</f>
        <v>Healthy</v>
      </c>
      <c r="R10021" s="0" t="str">
        <f aca="false">IF(I10021&gt;=Summary!$B$7,"Fast",IF(I10021&lt;Summary!$B$8,"Slow","Medium"))</f>
        <v>Fast</v>
      </c>
      <c r="S10021" s="15" t="n">
        <f aca="false">IF(M10021&gt;Summary!$B$5,1,0)</f>
        <v>0</v>
      </c>
      <c r="T10021" s="16" t="n">
        <f aca="false">IF(Q10021="Overstocked",(G10021-Summary!$B$6*H10021)*J10021,0)</f>
        <v>0</v>
      </c>
    </row>
    <row r="10022" customFormat="false" ht="15" hidden="false" customHeight="false" outlineLevel="0" collapsed="false">
      <c r="A10022" s="0" t="s">
        <v>10120</v>
      </c>
      <c r="B10022" s="0" t="s">
        <v>123</v>
      </c>
      <c r="C10022" s="0" t="s">
        <v>96</v>
      </c>
      <c r="D10022" s="0" t="s">
        <v>79</v>
      </c>
      <c r="E10022" s="14" t="n">
        <v>45599</v>
      </c>
      <c r="F10022" s="14" t="n">
        <v>45607</v>
      </c>
      <c r="G10022" s="0" t="n">
        <v>488</v>
      </c>
      <c r="H10022" s="0" t="n">
        <v>141</v>
      </c>
      <c r="I10022" s="0" t="n">
        <v>22</v>
      </c>
      <c r="J10022" s="0" t="n">
        <v>1821</v>
      </c>
      <c r="K10022" s="0" t="n">
        <v>2270</v>
      </c>
      <c r="L10022" s="15" t="s">
        <v>97</v>
      </c>
      <c r="M10022" s="0" t="n">
        <v>8</v>
      </c>
      <c r="N10022" s="16" t="n">
        <f aca="false">I10022*K10022</f>
        <v>49940</v>
      </c>
      <c r="O10022" s="16" t="n">
        <f aca="false">I10022*(K10022-J10022)</f>
        <v>9878</v>
      </c>
      <c r="P10022" s="15" t="n">
        <f aca="false">K10022-J10022</f>
        <v>449</v>
      </c>
      <c r="Q10022" s="0" t="str">
        <f aca="false">IF(G10022=0,"Out of stock",IF(G10022&lt;H10022,"Understocked",IF(G10022&gt;Summary!$B$6*H10022,"Overstocked","Healthy")))</f>
        <v>Healthy</v>
      </c>
      <c r="R10022" s="0" t="str">
        <f aca="false">IF(I10022&gt;=Summary!$B$7,"Fast",IF(I10022&lt;Summary!$B$8,"Slow","Medium"))</f>
        <v>Slow</v>
      </c>
      <c r="S10022" s="15" t="n">
        <f aca="false">IF(M10022&gt;Summary!$B$5,1,0)</f>
        <v>1</v>
      </c>
      <c r="T10022" s="16" t="n">
        <f aca="false">IF(Q10022="Overstocked",(G10022-Summary!$B$6*H10022)*J10022,0)</f>
        <v>0</v>
      </c>
    </row>
    <row r="10023" customFormat="false" ht="15" hidden="false" customHeight="false" outlineLevel="0" collapsed="false">
      <c r="A10023" s="0" t="s">
        <v>10121</v>
      </c>
      <c r="B10023" s="0" t="s">
        <v>84</v>
      </c>
      <c r="C10023" s="0" t="s">
        <v>96</v>
      </c>
      <c r="D10023" s="0" t="s">
        <v>92</v>
      </c>
      <c r="E10023" s="14" t="n">
        <v>44993</v>
      </c>
      <c r="F10023" s="14" t="n">
        <v>45002</v>
      </c>
      <c r="G10023" s="0" t="n">
        <v>29</v>
      </c>
      <c r="H10023" s="0" t="n">
        <v>64</v>
      </c>
      <c r="I10023" s="0" t="n">
        <v>272</v>
      </c>
      <c r="J10023" s="0" t="n">
        <v>1760</v>
      </c>
      <c r="K10023" s="0" t="n">
        <v>1893</v>
      </c>
      <c r="L10023" s="15" t="s">
        <v>80</v>
      </c>
      <c r="M10023" s="0" t="n">
        <v>9</v>
      </c>
      <c r="N10023" s="16" t="n">
        <f aca="false">I10023*K10023</f>
        <v>514896</v>
      </c>
      <c r="O10023" s="16" t="n">
        <f aca="false">I10023*(K10023-J10023)</f>
        <v>36176</v>
      </c>
      <c r="P10023" s="15" t="n">
        <f aca="false">K10023-J10023</f>
        <v>133</v>
      </c>
      <c r="Q10023" s="0" t="str">
        <f aca="false">IF(G10023=0,"Out of stock",IF(G10023&lt;H10023,"Understocked",IF(G10023&gt;Summary!$B$6*H10023,"Overstocked","Healthy")))</f>
        <v>Understocked</v>
      </c>
      <c r="R10023" s="0" t="str">
        <f aca="false">IF(I10023&gt;=Summary!$B$7,"Fast",IF(I10023&lt;Summary!$B$8,"Slow","Medium"))</f>
        <v>Fast</v>
      </c>
      <c r="S10023" s="15" t="n">
        <f aca="false">IF(M10023&gt;Summary!$B$5,1,0)</f>
        <v>1</v>
      </c>
      <c r="T10023" s="16" t="n">
        <f aca="false">IF(Q10023="Overstocked",(G10023-Summary!$B$6*H10023)*J10023,0)</f>
        <v>0</v>
      </c>
    </row>
    <row r="10024" customFormat="false" ht="15" hidden="false" customHeight="false" outlineLevel="0" collapsed="false">
      <c r="A10024" s="0" t="s">
        <v>10122</v>
      </c>
      <c r="B10024" s="0" t="s">
        <v>89</v>
      </c>
      <c r="C10024" s="0" t="s">
        <v>104</v>
      </c>
      <c r="D10024" s="0" t="s">
        <v>90</v>
      </c>
      <c r="E10024" s="14" t="n">
        <v>45064</v>
      </c>
      <c r="F10024" s="14" t="n">
        <v>45066</v>
      </c>
      <c r="G10024" s="0" t="n">
        <v>329</v>
      </c>
      <c r="H10024" s="0" t="n">
        <v>84</v>
      </c>
      <c r="I10024" s="0" t="n">
        <v>48</v>
      </c>
      <c r="J10024" s="0" t="n">
        <v>1986</v>
      </c>
      <c r="K10024" s="0" t="n">
        <v>2155</v>
      </c>
      <c r="L10024" s="15" t="s">
        <v>87</v>
      </c>
      <c r="M10024" s="0" t="n">
        <v>2</v>
      </c>
      <c r="N10024" s="16" t="n">
        <f aca="false">I10024*K10024</f>
        <v>103440</v>
      </c>
      <c r="O10024" s="16" t="n">
        <f aca="false">I10024*(K10024-J10024)</f>
        <v>8112</v>
      </c>
      <c r="P10024" s="15" t="n">
        <f aca="false">K10024-J10024</f>
        <v>169</v>
      </c>
      <c r="Q10024" s="0" t="str">
        <f aca="false">IF(G10024=0,"Out of stock",IF(G10024&lt;H10024,"Understocked",IF(G10024&gt;Summary!$B$6*H10024,"Overstocked","Healthy")))</f>
        <v>Healthy</v>
      </c>
      <c r="R10024" s="0" t="str">
        <f aca="false">IF(I10024&gt;=Summary!$B$7,"Fast",IF(I10024&lt;Summary!$B$8,"Slow","Medium"))</f>
        <v>Slow</v>
      </c>
      <c r="S10024" s="15" t="n">
        <f aca="false">IF(M10024&gt;Summary!$B$5,1,0)</f>
        <v>0</v>
      </c>
      <c r="T10024" s="16" t="n">
        <f aca="false">IF(Q10024="Overstocked",(G10024-Summary!$B$6*H10024)*J10024,0)</f>
        <v>0</v>
      </c>
    </row>
    <row r="10025" customFormat="false" ht="15" hidden="false" customHeight="false" outlineLevel="0" collapsed="false">
      <c r="A10025" s="0" t="s">
        <v>10123</v>
      </c>
      <c r="B10025" s="0" t="s">
        <v>113</v>
      </c>
      <c r="C10025" s="0" t="s">
        <v>104</v>
      </c>
      <c r="D10025" s="0" t="s">
        <v>79</v>
      </c>
      <c r="E10025" s="14" t="n">
        <v>45389</v>
      </c>
      <c r="F10025" s="14" t="n">
        <v>45392</v>
      </c>
      <c r="G10025" s="0" t="n">
        <v>160</v>
      </c>
      <c r="H10025" s="0" t="n">
        <v>117</v>
      </c>
      <c r="I10025" s="0" t="n">
        <v>161</v>
      </c>
      <c r="J10025" s="0" t="n">
        <v>1154</v>
      </c>
      <c r="K10025" s="0" t="n">
        <v>1370</v>
      </c>
      <c r="L10025" s="15" t="s">
        <v>82</v>
      </c>
      <c r="M10025" s="0" t="n">
        <v>3</v>
      </c>
      <c r="N10025" s="16" t="n">
        <f aca="false">I10025*K10025</f>
        <v>220570</v>
      </c>
      <c r="O10025" s="16" t="n">
        <f aca="false">I10025*(K10025-J10025)</f>
        <v>34776</v>
      </c>
      <c r="P10025" s="15" t="n">
        <f aca="false">K10025-J10025</f>
        <v>216</v>
      </c>
      <c r="Q10025" s="0" t="str">
        <f aca="false">IF(G10025=0,"Out of stock",IF(G10025&lt;H10025,"Understocked",IF(G10025&gt;Summary!$B$6*H10025,"Overstocked","Healthy")))</f>
        <v>Healthy</v>
      </c>
      <c r="R10025" s="0" t="str">
        <f aca="false">IF(I10025&gt;=Summary!$B$7,"Fast",IF(I10025&lt;Summary!$B$8,"Slow","Medium"))</f>
        <v>Medium</v>
      </c>
      <c r="S10025" s="15" t="n">
        <f aca="false">IF(M10025&gt;Summary!$B$5,1,0)</f>
        <v>0</v>
      </c>
      <c r="T10025" s="16" t="n">
        <f aca="false">IF(Q10025="Overstocked",(G10025-Summary!$B$6*H10025)*J10025,0)</f>
        <v>0</v>
      </c>
    </row>
    <row r="10026" customFormat="false" ht="15" hidden="false" customHeight="false" outlineLevel="0" collapsed="false">
      <c r="A10026" s="0" t="s">
        <v>10124</v>
      </c>
      <c r="B10026" s="0" t="s">
        <v>95</v>
      </c>
      <c r="C10026" s="0" t="s">
        <v>78</v>
      </c>
      <c r="D10026" s="0" t="s">
        <v>86</v>
      </c>
      <c r="E10026" s="14" t="n">
        <v>45589</v>
      </c>
      <c r="F10026" s="14" t="n">
        <v>45594</v>
      </c>
      <c r="G10026" s="0" t="n">
        <v>424</v>
      </c>
      <c r="H10026" s="0" t="n">
        <v>80</v>
      </c>
      <c r="I10026" s="0" t="n">
        <v>185</v>
      </c>
      <c r="J10026" s="0" t="n">
        <v>1414</v>
      </c>
      <c r="K10026" s="0" t="n">
        <v>1895</v>
      </c>
      <c r="L10026" s="15" t="s">
        <v>93</v>
      </c>
      <c r="M10026" s="0" t="n">
        <v>5</v>
      </c>
      <c r="N10026" s="16" t="n">
        <f aca="false">I10026*K10026</f>
        <v>350575</v>
      </c>
      <c r="O10026" s="16" t="n">
        <f aca="false">I10026*(K10026-J10026)</f>
        <v>88985</v>
      </c>
      <c r="P10026" s="15" t="n">
        <f aca="false">K10026-J10026</f>
        <v>481</v>
      </c>
      <c r="Q10026" s="0" t="str">
        <f aca="false">IF(G10026=0,"Out of stock",IF(G10026&lt;H10026,"Understocked",IF(G10026&gt;Summary!$B$6*H10026,"Overstocked","Healthy")))</f>
        <v>Overstocked</v>
      </c>
      <c r="R10026" s="0" t="str">
        <f aca="false">IF(I10026&gt;=Summary!$B$7,"Fast",IF(I10026&lt;Summary!$B$8,"Slow","Medium"))</f>
        <v>Medium</v>
      </c>
      <c r="S10026" s="15" t="n">
        <f aca="false">IF(M10026&gt;Summary!$B$5,1,0)</f>
        <v>0</v>
      </c>
      <c r="T10026" s="16" t="n">
        <f aca="false">IF(Q10026="Overstocked",(G10026-Summary!$B$6*H10026)*J10026,0)</f>
        <v>147056</v>
      </c>
    </row>
    <row r="10027" customFormat="false" ht="15" hidden="false" customHeight="false" outlineLevel="0" collapsed="false">
      <c r="A10027" s="0" t="s">
        <v>10125</v>
      </c>
      <c r="B10027" s="0" t="s">
        <v>115</v>
      </c>
      <c r="C10027" s="0" t="s">
        <v>78</v>
      </c>
      <c r="D10027" s="0" t="s">
        <v>102</v>
      </c>
      <c r="E10027" s="14" t="n">
        <v>44975</v>
      </c>
      <c r="F10027" s="14" t="n">
        <v>44981</v>
      </c>
      <c r="G10027" s="0" t="n">
        <v>289</v>
      </c>
      <c r="H10027" s="0" t="n">
        <v>74</v>
      </c>
      <c r="I10027" s="0" t="n">
        <v>187</v>
      </c>
      <c r="J10027" s="0" t="n">
        <v>374</v>
      </c>
      <c r="K10027" s="0" t="n">
        <v>868</v>
      </c>
      <c r="L10027" s="15" t="s">
        <v>97</v>
      </c>
      <c r="M10027" s="0" t="n">
        <v>6</v>
      </c>
      <c r="N10027" s="16" t="n">
        <f aca="false">I10027*K10027</f>
        <v>162316</v>
      </c>
      <c r="O10027" s="16" t="n">
        <f aca="false">I10027*(K10027-J10027)</f>
        <v>92378</v>
      </c>
      <c r="P10027" s="15" t="n">
        <f aca="false">K10027-J10027</f>
        <v>494</v>
      </c>
      <c r="Q10027" s="0" t="str">
        <f aca="false">IF(G10027=0,"Out of stock",IF(G10027&lt;H10027,"Understocked",IF(G10027&gt;Summary!$B$6*H10027,"Overstocked","Healthy")))</f>
        <v>Healthy</v>
      </c>
      <c r="R10027" s="0" t="str">
        <f aca="false">IF(I10027&gt;=Summary!$B$7,"Fast",IF(I10027&lt;Summary!$B$8,"Slow","Medium"))</f>
        <v>Medium</v>
      </c>
      <c r="S10027" s="15" t="n">
        <f aca="false">IF(M10027&gt;Summary!$B$5,1,0)</f>
        <v>0</v>
      </c>
      <c r="T10027" s="16" t="n">
        <f aca="false">IF(Q10027="Overstocked",(G10027-Summary!$B$6*H10027)*J10027,0)</f>
        <v>0</v>
      </c>
    </row>
    <row r="10028" customFormat="false" ht="15" hidden="false" customHeight="false" outlineLevel="0" collapsed="false">
      <c r="A10028" s="0" t="s">
        <v>10126</v>
      </c>
      <c r="B10028" s="0" t="s">
        <v>107</v>
      </c>
      <c r="C10028" s="0" t="s">
        <v>96</v>
      </c>
      <c r="D10028" s="0" t="s">
        <v>92</v>
      </c>
      <c r="E10028" s="14" t="n">
        <v>44999</v>
      </c>
      <c r="F10028" s="14" t="n">
        <v>45001</v>
      </c>
      <c r="G10028" s="0" t="n">
        <v>5</v>
      </c>
      <c r="H10028" s="0" t="n">
        <v>148</v>
      </c>
      <c r="I10028" s="0" t="n">
        <v>267</v>
      </c>
      <c r="J10028" s="0" t="n">
        <v>580</v>
      </c>
      <c r="K10028" s="0" t="n">
        <v>784</v>
      </c>
      <c r="L10028" s="15" t="s">
        <v>97</v>
      </c>
      <c r="M10028" s="0" t="n">
        <v>2</v>
      </c>
      <c r="N10028" s="16" t="n">
        <f aca="false">I10028*K10028</f>
        <v>209328</v>
      </c>
      <c r="O10028" s="16" t="n">
        <f aca="false">I10028*(K10028-J10028)</f>
        <v>54468</v>
      </c>
      <c r="P10028" s="15" t="n">
        <f aca="false">K10028-J10028</f>
        <v>204</v>
      </c>
      <c r="Q10028" s="0" t="str">
        <f aca="false">IF(G10028=0,"Out of stock",IF(G10028&lt;H10028,"Understocked",IF(G10028&gt;Summary!$B$6*H10028,"Overstocked","Healthy")))</f>
        <v>Understocked</v>
      </c>
      <c r="R10028" s="0" t="str">
        <f aca="false">IF(I10028&gt;=Summary!$B$7,"Fast",IF(I10028&lt;Summary!$B$8,"Slow","Medium"))</f>
        <v>Fast</v>
      </c>
      <c r="S10028" s="15" t="n">
        <f aca="false">IF(M10028&gt;Summary!$B$5,1,0)</f>
        <v>0</v>
      </c>
      <c r="T10028" s="16" t="n">
        <f aca="false">IF(Q10028="Overstocked",(G10028-Summary!$B$6*H10028)*J10028,0)</f>
        <v>0</v>
      </c>
    </row>
    <row r="10029" customFormat="false" ht="15" hidden="false" customHeight="false" outlineLevel="0" collapsed="false">
      <c r="A10029" s="0" t="s">
        <v>10127</v>
      </c>
      <c r="B10029" s="0" t="s">
        <v>95</v>
      </c>
      <c r="C10029" s="0" t="s">
        <v>78</v>
      </c>
      <c r="D10029" s="0" t="s">
        <v>79</v>
      </c>
      <c r="E10029" s="14" t="n">
        <v>45574</v>
      </c>
      <c r="F10029" s="14" t="n">
        <v>45584</v>
      </c>
      <c r="G10029" s="0" t="n">
        <v>431</v>
      </c>
      <c r="H10029" s="0" t="n">
        <v>112</v>
      </c>
      <c r="I10029" s="0" t="n">
        <v>244</v>
      </c>
      <c r="J10029" s="0" t="n">
        <v>1665</v>
      </c>
      <c r="K10029" s="0" t="n">
        <v>2085</v>
      </c>
      <c r="L10029" s="15" t="s">
        <v>87</v>
      </c>
      <c r="M10029" s="0" t="n">
        <v>10</v>
      </c>
      <c r="N10029" s="16" t="n">
        <f aca="false">I10029*K10029</f>
        <v>508740</v>
      </c>
      <c r="O10029" s="16" t="n">
        <f aca="false">I10029*(K10029-J10029)</f>
        <v>102480</v>
      </c>
      <c r="P10029" s="15" t="n">
        <f aca="false">K10029-J10029</f>
        <v>420</v>
      </c>
      <c r="Q10029" s="0" t="str">
        <f aca="false">IF(G10029=0,"Out of stock",IF(G10029&lt;H10029,"Understocked",IF(G10029&gt;Summary!$B$6*H10029,"Overstocked","Healthy")))</f>
        <v>Healthy</v>
      </c>
      <c r="R10029" s="0" t="str">
        <f aca="false">IF(I10029&gt;=Summary!$B$7,"Fast",IF(I10029&lt;Summary!$B$8,"Slow","Medium"))</f>
        <v>Fast</v>
      </c>
      <c r="S10029" s="15" t="n">
        <f aca="false">IF(M10029&gt;Summary!$B$5,1,0)</f>
        <v>1</v>
      </c>
      <c r="T10029" s="16" t="n">
        <f aca="false">IF(Q10029="Overstocked",(G10029-Summary!$B$6*H10029)*J10029,0)</f>
        <v>0</v>
      </c>
    </row>
    <row r="10030" customFormat="false" ht="15" hidden="false" customHeight="false" outlineLevel="0" collapsed="false">
      <c r="A10030" s="0" t="s">
        <v>10128</v>
      </c>
      <c r="B10030" s="0" t="s">
        <v>77</v>
      </c>
      <c r="C10030" s="0" t="s">
        <v>78</v>
      </c>
      <c r="D10030" s="0" t="s">
        <v>86</v>
      </c>
      <c r="E10030" s="14" t="n">
        <v>45049</v>
      </c>
      <c r="F10030" s="14" t="n">
        <v>45059</v>
      </c>
      <c r="G10030" s="0" t="n">
        <v>453</v>
      </c>
      <c r="H10030" s="0" t="n">
        <v>83</v>
      </c>
      <c r="I10030" s="0" t="n">
        <v>178</v>
      </c>
      <c r="J10030" s="0" t="n">
        <v>341</v>
      </c>
      <c r="K10030" s="0" t="n">
        <v>397</v>
      </c>
      <c r="L10030" s="15" t="s">
        <v>87</v>
      </c>
      <c r="M10030" s="0" t="n">
        <v>10</v>
      </c>
      <c r="N10030" s="16" t="n">
        <f aca="false">I10030*K10030</f>
        <v>70666</v>
      </c>
      <c r="O10030" s="16" t="n">
        <f aca="false">I10030*(K10030-J10030)</f>
        <v>9968</v>
      </c>
      <c r="P10030" s="15" t="n">
        <f aca="false">K10030-J10030</f>
        <v>56</v>
      </c>
      <c r="Q10030" s="0" t="str">
        <f aca="false">IF(G10030=0,"Out of stock",IF(G10030&lt;H10030,"Understocked",IF(G10030&gt;Summary!$B$6*H10030,"Overstocked","Healthy")))</f>
        <v>Overstocked</v>
      </c>
      <c r="R10030" s="0" t="str">
        <f aca="false">IF(I10030&gt;=Summary!$B$7,"Fast",IF(I10030&lt;Summary!$B$8,"Slow","Medium"))</f>
        <v>Medium</v>
      </c>
      <c r="S10030" s="15" t="n">
        <f aca="false">IF(M10030&gt;Summary!$B$5,1,0)</f>
        <v>1</v>
      </c>
      <c r="T10030" s="16" t="n">
        <f aca="false">IF(Q10030="Overstocked",(G10030-Summary!$B$6*H10030)*J10030,0)</f>
        <v>41261</v>
      </c>
    </row>
    <row r="10031" customFormat="false" ht="15" hidden="false" customHeight="false" outlineLevel="0" collapsed="false">
      <c r="A10031" s="0" t="s">
        <v>10129</v>
      </c>
      <c r="B10031" s="0" t="s">
        <v>107</v>
      </c>
      <c r="C10031" s="0" t="s">
        <v>104</v>
      </c>
      <c r="D10031" s="0" t="s">
        <v>102</v>
      </c>
      <c r="E10031" s="14" t="n">
        <v>45445</v>
      </c>
      <c r="F10031" s="14" t="n">
        <v>45448</v>
      </c>
      <c r="G10031" s="0" t="n">
        <v>90</v>
      </c>
      <c r="H10031" s="0" t="n">
        <v>86</v>
      </c>
      <c r="I10031" s="0" t="n">
        <v>108</v>
      </c>
      <c r="J10031" s="0" t="n">
        <v>833</v>
      </c>
      <c r="K10031" s="0" t="n">
        <v>1182</v>
      </c>
      <c r="L10031" s="15" t="s">
        <v>97</v>
      </c>
      <c r="M10031" s="0" t="n">
        <v>3</v>
      </c>
      <c r="N10031" s="16" t="n">
        <f aca="false">I10031*K10031</f>
        <v>127656</v>
      </c>
      <c r="O10031" s="16" t="n">
        <f aca="false">I10031*(K10031-J10031)</f>
        <v>37692</v>
      </c>
      <c r="P10031" s="15" t="n">
        <f aca="false">K10031-J10031</f>
        <v>349</v>
      </c>
      <c r="Q10031" s="0" t="str">
        <f aca="false">IF(G10031=0,"Out of stock",IF(G10031&lt;H10031,"Understocked",IF(G10031&gt;Summary!$B$6*H10031,"Overstocked","Healthy")))</f>
        <v>Healthy</v>
      </c>
      <c r="R10031" s="0" t="str">
        <f aca="false">IF(I10031&gt;=Summary!$B$7,"Fast",IF(I10031&lt;Summary!$B$8,"Slow","Medium"))</f>
        <v>Medium</v>
      </c>
      <c r="S10031" s="15" t="n">
        <f aca="false">IF(M10031&gt;Summary!$B$5,1,0)</f>
        <v>0</v>
      </c>
      <c r="T10031" s="16" t="n">
        <f aca="false">IF(Q10031="Overstocked",(G10031-Summary!$B$6*H10031)*J10031,0)</f>
        <v>0</v>
      </c>
    </row>
    <row r="10032" customFormat="false" ht="15" hidden="false" customHeight="false" outlineLevel="0" collapsed="false">
      <c r="A10032" s="0" t="s">
        <v>10130</v>
      </c>
      <c r="B10032" s="0" t="s">
        <v>123</v>
      </c>
      <c r="C10032" s="0" t="s">
        <v>85</v>
      </c>
      <c r="D10032" s="0" t="s">
        <v>90</v>
      </c>
      <c r="E10032" s="14" t="n">
        <v>45518</v>
      </c>
      <c r="F10032" s="14" t="n">
        <v>45521</v>
      </c>
      <c r="G10032" s="0" t="n">
        <v>63</v>
      </c>
      <c r="H10032" s="0" t="n">
        <v>135</v>
      </c>
      <c r="I10032" s="0" t="n">
        <v>44</v>
      </c>
      <c r="J10032" s="0" t="n">
        <v>421</v>
      </c>
      <c r="K10032" s="0" t="n">
        <v>680</v>
      </c>
      <c r="L10032" s="15" t="s">
        <v>80</v>
      </c>
      <c r="M10032" s="0" t="n">
        <v>3</v>
      </c>
      <c r="N10032" s="16" t="n">
        <f aca="false">I10032*K10032</f>
        <v>29920</v>
      </c>
      <c r="O10032" s="16" t="n">
        <f aca="false">I10032*(K10032-J10032)</f>
        <v>11396</v>
      </c>
      <c r="P10032" s="15" t="n">
        <f aca="false">K10032-J10032</f>
        <v>259</v>
      </c>
      <c r="Q10032" s="0" t="str">
        <f aca="false">IF(G10032=0,"Out of stock",IF(G10032&lt;H10032,"Understocked",IF(G10032&gt;Summary!$B$6*H10032,"Overstocked","Healthy")))</f>
        <v>Understocked</v>
      </c>
      <c r="R10032" s="0" t="str">
        <f aca="false">IF(I10032&gt;=Summary!$B$7,"Fast",IF(I10032&lt;Summary!$B$8,"Slow","Medium"))</f>
        <v>Slow</v>
      </c>
      <c r="S10032" s="15" t="n">
        <f aca="false">IF(M10032&gt;Summary!$B$5,1,0)</f>
        <v>0</v>
      </c>
      <c r="T10032" s="16" t="n">
        <f aca="false">IF(Q10032="Overstocked",(G10032-Summary!$B$6*H10032)*J10032,0)</f>
        <v>0</v>
      </c>
    </row>
    <row r="10033" customFormat="false" ht="15" hidden="false" customHeight="false" outlineLevel="0" collapsed="false">
      <c r="A10033" s="0" t="s">
        <v>10131</v>
      </c>
      <c r="B10033" s="0" t="s">
        <v>89</v>
      </c>
      <c r="C10033" s="0" t="s">
        <v>96</v>
      </c>
      <c r="D10033" s="0" t="s">
        <v>102</v>
      </c>
      <c r="E10033" s="14" t="n">
        <v>45001</v>
      </c>
      <c r="F10033" s="14" t="n">
        <v>45011</v>
      </c>
      <c r="G10033" s="0" t="n">
        <v>344</v>
      </c>
      <c r="H10033" s="0" t="n">
        <v>115</v>
      </c>
      <c r="I10033" s="0" t="n">
        <v>127</v>
      </c>
      <c r="J10033" s="0" t="n">
        <v>1384</v>
      </c>
      <c r="K10033" s="0" t="n">
        <v>1752</v>
      </c>
      <c r="L10033" s="15" t="s">
        <v>93</v>
      </c>
      <c r="M10033" s="0" t="n">
        <v>10</v>
      </c>
      <c r="N10033" s="16" t="n">
        <f aca="false">I10033*K10033</f>
        <v>222504</v>
      </c>
      <c r="O10033" s="16" t="n">
        <f aca="false">I10033*(K10033-J10033)</f>
        <v>46736</v>
      </c>
      <c r="P10033" s="15" t="n">
        <f aca="false">K10033-J10033</f>
        <v>368</v>
      </c>
      <c r="Q10033" s="0" t="str">
        <f aca="false">IF(G10033=0,"Out of stock",IF(G10033&lt;H10033,"Understocked",IF(G10033&gt;Summary!$B$6*H10033,"Overstocked","Healthy")))</f>
        <v>Healthy</v>
      </c>
      <c r="R10033" s="0" t="str">
        <f aca="false">IF(I10033&gt;=Summary!$B$7,"Fast",IF(I10033&lt;Summary!$B$8,"Slow","Medium"))</f>
        <v>Medium</v>
      </c>
      <c r="S10033" s="15" t="n">
        <f aca="false">IF(M10033&gt;Summary!$B$5,1,0)</f>
        <v>1</v>
      </c>
      <c r="T10033" s="16" t="n">
        <f aca="false">IF(Q10033="Overstocked",(G10033-Summary!$B$6*H10033)*J10033,0)</f>
        <v>0</v>
      </c>
    </row>
    <row r="10034" customFormat="false" ht="15" hidden="false" customHeight="false" outlineLevel="0" collapsed="false">
      <c r="A10034" s="0" t="s">
        <v>10132</v>
      </c>
      <c r="B10034" s="0" t="s">
        <v>115</v>
      </c>
      <c r="C10034" s="0" t="s">
        <v>96</v>
      </c>
      <c r="D10034" s="0" t="s">
        <v>90</v>
      </c>
      <c r="E10034" s="14" t="n">
        <v>45380</v>
      </c>
      <c r="F10034" s="14" t="n">
        <v>45390</v>
      </c>
      <c r="G10034" s="0" t="n">
        <v>169</v>
      </c>
      <c r="H10034" s="0" t="n">
        <v>97</v>
      </c>
      <c r="I10034" s="0" t="n">
        <v>71</v>
      </c>
      <c r="J10034" s="0" t="n">
        <v>987</v>
      </c>
      <c r="K10034" s="0" t="n">
        <v>1221</v>
      </c>
      <c r="L10034" s="15" t="s">
        <v>97</v>
      </c>
      <c r="M10034" s="0" t="n">
        <v>10</v>
      </c>
      <c r="N10034" s="16" t="n">
        <f aca="false">I10034*K10034</f>
        <v>86691</v>
      </c>
      <c r="O10034" s="16" t="n">
        <f aca="false">I10034*(K10034-J10034)</f>
        <v>16614</v>
      </c>
      <c r="P10034" s="15" t="n">
        <f aca="false">K10034-J10034</f>
        <v>234</v>
      </c>
      <c r="Q10034" s="0" t="str">
        <f aca="false">IF(G10034=0,"Out of stock",IF(G10034&lt;H10034,"Understocked",IF(G10034&gt;Summary!$B$6*H10034,"Overstocked","Healthy")))</f>
        <v>Healthy</v>
      </c>
      <c r="R10034" s="0" t="str">
        <f aca="false">IF(I10034&gt;=Summary!$B$7,"Fast",IF(I10034&lt;Summary!$B$8,"Slow","Medium"))</f>
        <v>Slow</v>
      </c>
      <c r="S10034" s="15" t="n">
        <f aca="false">IF(M10034&gt;Summary!$B$5,1,0)</f>
        <v>1</v>
      </c>
      <c r="T10034" s="16" t="n">
        <f aca="false">IF(Q10034="Overstocked",(G10034-Summary!$B$6*H10034)*J10034,0)</f>
        <v>0</v>
      </c>
    </row>
    <row r="10035" customFormat="false" ht="15" hidden="false" customHeight="false" outlineLevel="0" collapsed="false">
      <c r="A10035" s="0" t="s">
        <v>10133</v>
      </c>
      <c r="B10035" s="0" t="s">
        <v>115</v>
      </c>
      <c r="C10035" s="0" t="s">
        <v>78</v>
      </c>
      <c r="D10035" s="0" t="s">
        <v>86</v>
      </c>
      <c r="E10035" s="14" t="n">
        <v>45600</v>
      </c>
      <c r="F10035" s="14" t="n">
        <v>45610</v>
      </c>
      <c r="G10035" s="0" t="n">
        <v>420</v>
      </c>
      <c r="H10035" s="0" t="n">
        <v>127</v>
      </c>
      <c r="I10035" s="0" t="n">
        <v>284</v>
      </c>
      <c r="J10035" s="0" t="n">
        <v>417</v>
      </c>
      <c r="K10035" s="0" t="n">
        <v>780</v>
      </c>
      <c r="L10035" s="15" t="s">
        <v>87</v>
      </c>
      <c r="M10035" s="0" t="n">
        <v>10</v>
      </c>
      <c r="N10035" s="16" t="n">
        <f aca="false">I10035*K10035</f>
        <v>221520</v>
      </c>
      <c r="O10035" s="16" t="n">
        <f aca="false">I10035*(K10035-J10035)</f>
        <v>103092</v>
      </c>
      <c r="P10035" s="15" t="n">
        <f aca="false">K10035-J10035</f>
        <v>363</v>
      </c>
      <c r="Q10035" s="0" t="str">
        <f aca="false">IF(G10035=0,"Out of stock",IF(G10035&lt;H10035,"Understocked",IF(G10035&gt;Summary!$B$6*H10035,"Overstocked","Healthy")))</f>
        <v>Healthy</v>
      </c>
      <c r="R10035" s="0" t="str">
        <f aca="false">IF(I10035&gt;=Summary!$B$7,"Fast",IF(I10035&lt;Summary!$B$8,"Slow","Medium"))</f>
        <v>Fast</v>
      </c>
      <c r="S10035" s="15" t="n">
        <f aca="false">IF(M10035&gt;Summary!$B$5,1,0)</f>
        <v>1</v>
      </c>
      <c r="T10035" s="16" t="n">
        <f aca="false">IF(Q10035="Overstocked",(G10035-Summary!$B$6*H10035)*J10035,0)</f>
        <v>0</v>
      </c>
    </row>
    <row r="10036" customFormat="false" ht="15" hidden="false" customHeight="false" outlineLevel="0" collapsed="false">
      <c r="A10036" s="0" t="s">
        <v>10134</v>
      </c>
      <c r="B10036" s="0" t="s">
        <v>115</v>
      </c>
      <c r="C10036" s="0" t="s">
        <v>85</v>
      </c>
      <c r="D10036" s="0" t="s">
        <v>79</v>
      </c>
      <c r="E10036" s="14" t="n">
        <v>45620</v>
      </c>
      <c r="F10036" s="14" t="n">
        <v>45622</v>
      </c>
      <c r="G10036" s="0" t="n">
        <v>230</v>
      </c>
      <c r="H10036" s="0" t="n">
        <v>61</v>
      </c>
      <c r="I10036" s="0" t="n">
        <v>150</v>
      </c>
      <c r="J10036" s="0" t="n">
        <v>380</v>
      </c>
      <c r="K10036" s="0" t="n">
        <v>755</v>
      </c>
      <c r="L10036" s="15" t="s">
        <v>97</v>
      </c>
      <c r="M10036" s="0" t="n">
        <v>2</v>
      </c>
      <c r="N10036" s="16" t="n">
        <f aca="false">I10036*K10036</f>
        <v>113250</v>
      </c>
      <c r="O10036" s="16" t="n">
        <f aca="false">I10036*(K10036-J10036)</f>
        <v>56250</v>
      </c>
      <c r="P10036" s="15" t="n">
        <f aca="false">K10036-J10036</f>
        <v>375</v>
      </c>
      <c r="Q10036" s="0" t="str">
        <f aca="false">IF(G10036=0,"Out of stock",IF(G10036&lt;H10036,"Understocked",IF(G10036&gt;Summary!$B$6*H10036,"Overstocked","Healthy")))</f>
        <v>Healthy</v>
      </c>
      <c r="R10036" s="0" t="str">
        <f aca="false">IF(I10036&gt;=Summary!$B$7,"Fast",IF(I10036&lt;Summary!$B$8,"Slow","Medium"))</f>
        <v>Medium</v>
      </c>
      <c r="S10036" s="15" t="n">
        <f aca="false">IF(M10036&gt;Summary!$B$5,1,0)</f>
        <v>0</v>
      </c>
      <c r="T10036" s="16" t="n">
        <f aca="false">IF(Q10036="Overstocked",(G10036-Summary!$B$6*H10036)*J10036,0)</f>
        <v>0</v>
      </c>
    </row>
    <row r="10037" customFormat="false" ht="15" hidden="false" customHeight="false" outlineLevel="0" collapsed="false">
      <c r="A10037" s="0" t="s">
        <v>10135</v>
      </c>
      <c r="B10037" s="0" t="s">
        <v>95</v>
      </c>
      <c r="C10037" s="0" t="s">
        <v>78</v>
      </c>
      <c r="D10037" s="0" t="s">
        <v>102</v>
      </c>
      <c r="E10037" s="14" t="n">
        <v>45311</v>
      </c>
      <c r="F10037" s="14" t="n">
        <v>45316</v>
      </c>
      <c r="G10037" s="0" t="n">
        <v>470</v>
      </c>
      <c r="H10037" s="0" t="n">
        <v>146</v>
      </c>
      <c r="I10037" s="0" t="n">
        <v>202</v>
      </c>
      <c r="J10037" s="0" t="n">
        <v>1687</v>
      </c>
      <c r="K10037" s="0" t="n">
        <v>2121</v>
      </c>
      <c r="L10037" s="15" t="s">
        <v>87</v>
      </c>
      <c r="M10037" s="0" t="n">
        <v>5</v>
      </c>
      <c r="N10037" s="16" t="n">
        <f aca="false">I10037*K10037</f>
        <v>428442</v>
      </c>
      <c r="O10037" s="16" t="n">
        <f aca="false">I10037*(K10037-J10037)</f>
        <v>87668</v>
      </c>
      <c r="P10037" s="15" t="n">
        <f aca="false">K10037-J10037</f>
        <v>434</v>
      </c>
      <c r="Q10037" s="0" t="str">
        <f aca="false">IF(G10037=0,"Out of stock",IF(G10037&lt;H10037,"Understocked",IF(G10037&gt;Summary!$B$6*H10037,"Overstocked","Healthy")))</f>
        <v>Healthy</v>
      </c>
      <c r="R10037" s="0" t="str">
        <f aca="false">IF(I10037&gt;=Summary!$B$7,"Fast",IF(I10037&lt;Summary!$B$8,"Slow","Medium"))</f>
        <v>Fast</v>
      </c>
      <c r="S10037" s="15" t="n">
        <f aca="false">IF(M10037&gt;Summary!$B$5,1,0)</f>
        <v>0</v>
      </c>
      <c r="T10037" s="16" t="n">
        <f aca="false">IF(Q10037="Overstocked",(G10037-Summary!$B$6*H10037)*J10037,0)</f>
        <v>0</v>
      </c>
    </row>
    <row r="10038" customFormat="false" ht="15" hidden="false" customHeight="false" outlineLevel="0" collapsed="false">
      <c r="A10038" s="0" t="s">
        <v>10136</v>
      </c>
      <c r="B10038" s="0" t="s">
        <v>113</v>
      </c>
      <c r="C10038" s="0" t="s">
        <v>96</v>
      </c>
      <c r="D10038" s="0" t="s">
        <v>79</v>
      </c>
      <c r="E10038" s="14" t="n">
        <v>45403</v>
      </c>
      <c r="F10038" s="14" t="n">
        <v>45407</v>
      </c>
      <c r="G10038" s="0" t="n">
        <v>475</v>
      </c>
      <c r="H10038" s="0" t="n">
        <v>102</v>
      </c>
      <c r="I10038" s="0" t="n">
        <v>56</v>
      </c>
      <c r="J10038" s="0" t="n">
        <v>1711</v>
      </c>
      <c r="K10038" s="0" t="n">
        <v>1797</v>
      </c>
      <c r="L10038" s="15" t="s">
        <v>87</v>
      </c>
      <c r="M10038" s="0" t="n">
        <v>4</v>
      </c>
      <c r="N10038" s="16" t="n">
        <f aca="false">I10038*K10038</f>
        <v>100632</v>
      </c>
      <c r="O10038" s="16" t="n">
        <f aca="false">I10038*(K10038-J10038)</f>
        <v>4816</v>
      </c>
      <c r="P10038" s="15" t="n">
        <f aca="false">K10038-J10038</f>
        <v>86</v>
      </c>
      <c r="Q10038" s="0" t="str">
        <f aca="false">IF(G10038=0,"Out of stock",IF(G10038&lt;H10038,"Understocked",IF(G10038&gt;Summary!$B$6*H10038,"Overstocked","Healthy")))</f>
        <v>Overstocked</v>
      </c>
      <c r="R10038" s="0" t="str">
        <f aca="false">IF(I10038&gt;=Summary!$B$7,"Fast",IF(I10038&lt;Summary!$B$8,"Slow","Medium"))</f>
        <v>Slow</v>
      </c>
      <c r="S10038" s="15" t="n">
        <f aca="false">IF(M10038&gt;Summary!$B$5,1,0)</f>
        <v>0</v>
      </c>
      <c r="T10038" s="16" t="n">
        <f aca="false">IF(Q10038="Overstocked",(G10038-Summary!$B$6*H10038)*J10038,0)</f>
        <v>114637</v>
      </c>
    </row>
    <row r="10039" customFormat="false" ht="15" hidden="false" customHeight="false" outlineLevel="0" collapsed="false">
      <c r="A10039" s="0" t="s">
        <v>10137</v>
      </c>
      <c r="B10039" s="0" t="s">
        <v>84</v>
      </c>
      <c r="C10039" s="0" t="s">
        <v>104</v>
      </c>
      <c r="D10039" s="0" t="s">
        <v>92</v>
      </c>
      <c r="E10039" s="14" t="n">
        <v>45060</v>
      </c>
      <c r="F10039" s="14" t="n">
        <v>45063</v>
      </c>
      <c r="G10039" s="0" t="n">
        <v>97</v>
      </c>
      <c r="H10039" s="0" t="n">
        <v>69</v>
      </c>
      <c r="I10039" s="0" t="n">
        <v>49</v>
      </c>
      <c r="J10039" s="0" t="n">
        <v>1384</v>
      </c>
      <c r="K10039" s="0" t="n">
        <v>1774</v>
      </c>
      <c r="L10039" s="15" t="s">
        <v>87</v>
      </c>
      <c r="M10039" s="0" t="n">
        <v>3</v>
      </c>
      <c r="N10039" s="16" t="n">
        <f aca="false">I10039*K10039</f>
        <v>86926</v>
      </c>
      <c r="O10039" s="16" t="n">
        <f aca="false">I10039*(K10039-J10039)</f>
        <v>19110</v>
      </c>
      <c r="P10039" s="15" t="n">
        <f aca="false">K10039-J10039</f>
        <v>390</v>
      </c>
      <c r="Q10039" s="0" t="str">
        <f aca="false">IF(G10039=0,"Out of stock",IF(G10039&lt;H10039,"Understocked",IF(G10039&gt;Summary!$B$6*H10039,"Overstocked","Healthy")))</f>
        <v>Healthy</v>
      </c>
      <c r="R10039" s="0" t="str">
        <f aca="false">IF(I10039&gt;=Summary!$B$7,"Fast",IF(I10039&lt;Summary!$B$8,"Slow","Medium"))</f>
        <v>Slow</v>
      </c>
      <c r="S10039" s="15" t="n">
        <f aca="false">IF(M10039&gt;Summary!$B$5,1,0)</f>
        <v>0</v>
      </c>
      <c r="T10039" s="16" t="n">
        <f aca="false">IF(Q10039="Overstocked",(G10039-Summary!$B$6*H10039)*J10039,0)</f>
        <v>0</v>
      </c>
    </row>
    <row r="10040" customFormat="false" ht="15" hidden="false" customHeight="false" outlineLevel="0" collapsed="false">
      <c r="A10040" s="0" t="s">
        <v>10138</v>
      </c>
      <c r="B10040" s="0" t="s">
        <v>89</v>
      </c>
      <c r="C10040" s="0" t="s">
        <v>78</v>
      </c>
      <c r="D10040" s="0" t="s">
        <v>90</v>
      </c>
      <c r="E10040" s="14" t="n">
        <v>45391</v>
      </c>
      <c r="F10040" s="14" t="n">
        <v>45401</v>
      </c>
      <c r="G10040" s="0" t="n">
        <v>95</v>
      </c>
      <c r="H10040" s="0" t="n">
        <v>89</v>
      </c>
      <c r="I10040" s="0" t="n">
        <v>141</v>
      </c>
      <c r="J10040" s="0" t="n">
        <v>608</v>
      </c>
      <c r="K10040" s="0" t="n">
        <v>819</v>
      </c>
      <c r="L10040" s="15" t="s">
        <v>97</v>
      </c>
      <c r="M10040" s="0" t="n">
        <v>10</v>
      </c>
      <c r="N10040" s="16" t="n">
        <f aca="false">I10040*K10040</f>
        <v>115479</v>
      </c>
      <c r="O10040" s="16" t="n">
        <f aca="false">I10040*(K10040-J10040)</f>
        <v>29751</v>
      </c>
      <c r="P10040" s="15" t="n">
        <f aca="false">K10040-J10040</f>
        <v>211</v>
      </c>
      <c r="Q10040" s="0" t="str">
        <f aca="false">IF(G10040=0,"Out of stock",IF(G10040&lt;H10040,"Understocked",IF(G10040&gt;Summary!$B$6*H10040,"Overstocked","Healthy")))</f>
        <v>Healthy</v>
      </c>
      <c r="R10040" s="0" t="str">
        <f aca="false">IF(I10040&gt;=Summary!$B$7,"Fast",IF(I10040&lt;Summary!$B$8,"Slow","Medium"))</f>
        <v>Medium</v>
      </c>
      <c r="S10040" s="15" t="n">
        <f aca="false">IF(M10040&gt;Summary!$B$5,1,0)</f>
        <v>1</v>
      </c>
      <c r="T10040" s="16" t="n">
        <f aca="false">IF(Q10040="Overstocked",(G10040-Summary!$B$6*H10040)*J10040,0)</f>
        <v>0</v>
      </c>
    </row>
    <row r="10041" customFormat="false" ht="15" hidden="false" customHeight="false" outlineLevel="0" collapsed="false">
      <c r="A10041" s="0" t="s">
        <v>10139</v>
      </c>
      <c r="B10041" s="0" t="s">
        <v>77</v>
      </c>
      <c r="C10041" s="0" t="s">
        <v>85</v>
      </c>
      <c r="D10041" s="0" t="s">
        <v>86</v>
      </c>
      <c r="E10041" s="14" t="n">
        <v>45171</v>
      </c>
      <c r="F10041" s="14" t="n">
        <v>45175</v>
      </c>
      <c r="G10041" s="0" t="n">
        <v>238</v>
      </c>
      <c r="H10041" s="0" t="n">
        <v>97</v>
      </c>
      <c r="I10041" s="0" t="n">
        <v>21</v>
      </c>
      <c r="J10041" s="0" t="n">
        <v>1431</v>
      </c>
      <c r="K10041" s="0" t="n">
        <v>1551</v>
      </c>
      <c r="L10041" s="15" t="s">
        <v>87</v>
      </c>
      <c r="M10041" s="0" t="n">
        <v>4</v>
      </c>
      <c r="N10041" s="16" t="n">
        <f aca="false">I10041*K10041</f>
        <v>32571</v>
      </c>
      <c r="O10041" s="16" t="n">
        <f aca="false">I10041*(K10041-J10041)</f>
        <v>2520</v>
      </c>
      <c r="P10041" s="15" t="n">
        <f aca="false">K10041-J10041</f>
        <v>120</v>
      </c>
      <c r="Q10041" s="0" t="str">
        <f aca="false">IF(G10041=0,"Out of stock",IF(G10041&lt;H10041,"Understocked",IF(G10041&gt;Summary!$B$6*H10041,"Overstocked","Healthy")))</f>
        <v>Healthy</v>
      </c>
      <c r="R10041" s="0" t="str">
        <f aca="false">IF(I10041&gt;=Summary!$B$7,"Fast",IF(I10041&lt;Summary!$B$8,"Slow","Medium"))</f>
        <v>Slow</v>
      </c>
      <c r="S10041" s="15" t="n">
        <f aca="false">IF(M10041&gt;Summary!$B$5,1,0)</f>
        <v>0</v>
      </c>
      <c r="T10041" s="16" t="n">
        <f aca="false">IF(Q10041="Overstocked",(G10041-Summary!$B$6*H10041)*J10041,0)</f>
        <v>0</v>
      </c>
    </row>
    <row r="10042" customFormat="false" ht="15" hidden="false" customHeight="false" outlineLevel="0" collapsed="false">
      <c r="A10042" s="0" t="s">
        <v>10140</v>
      </c>
      <c r="B10042" s="0" t="s">
        <v>107</v>
      </c>
      <c r="C10042" s="0" t="s">
        <v>96</v>
      </c>
      <c r="D10042" s="0" t="s">
        <v>102</v>
      </c>
      <c r="E10042" s="14" t="n">
        <v>45181</v>
      </c>
      <c r="F10042" s="14" t="n">
        <v>45189</v>
      </c>
      <c r="G10042" s="0" t="n">
        <v>409</v>
      </c>
      <c r="H10042" s="0" t="n">
        <v>60</v>
      </c>
      <c r="I10042" s="0" t="n">
        <v>251</v>
      </c>
      <c r="J10042" s="0" t="n">
        <v>1065</v>
      </c>
      <c r="K10042" s="0" t="n">
        <v>1276</v>
      </c>
      <c r="L10042" s="15" t="s">
        <v>82</v>
      </c>
      <c r="M10042" s="0" t="n">
        <v>8</v>
      </c>
      <c r="N10042" s="16" t="n">
        <f aca="false">I10042*K10042</f>
        <v>320276</v>
      </c>
      <c r="O10042" s="16" t="n">
        <f aca="false">I10042*(K10042-J10042)</f>
        <v>52961</v>
      </c>
      <c r="P10042" s="15" t="n">
        <f aca="false">K10042-J10042</f>
        <v>211</v>
      </c>
      <c r="Q10042" s="0" t="str">
        <f aca="false">IF(G10042=0,"Out of stock",IF(G10042&lt;H10042,"Understocked",IF(G10042&gt;Summary!$B$6*H10042,"Overstocked","Healthy")))</f>
        <v>Overstocked</v>
      </c>
      <c r="R10042" s="0" t="str">
        <f aca="false">IF(I10042&gt;=Summary!$B$7,"Fast",IF(I10042&lt;Summary!$B$8,"Slow","Medium"))</f>
        <v>Fast</v>
      </c>
      <c r="S10042" s="15" t="n">
        <f aca="false">IF(M10042&gt;Summary!$B$5,1,0)</f>
        <v>1</v>
      </c>
      <c r="T10042" s="16" t="n">
        <f aca="false">IF(Q10042="Overstocked",(G10042-Summary!$B$6*H10042)*J10042,0)</f>
        <v>179985</v>
      </c>
    </row>
    <row r="10043" customFormat="false" ht="15" hidden="false" customHeight="false" outlineLevel="0" collapsed="false">
      <c r="A10043" s="0" t="s">
        <v>10141</v>
      </c>
      <c r="B10043" s="0" t="s">
        <v>77</v>
      </c>
      <c r="C10043" s="0" t="s">
        <v>96</v>
      </c>
      <c r="D10043" s="0" t="s">
        <v>102</v>
      </c>
      <c r="E10043" s="14" t="n">
        <v>45541</v>
      </c>
      <c r="F10043" s="14" t="n">
        <v>45542</v>
      </c>
      <c r="G10043" s="0" t="n">
        <v>65</v>
      </c>
      <c r="H10043" s="0" t="n">
        <v>63</v>
      </c>
      <c r="I10043" s="0" t="n">
        <v>216</v>
      </c>
      <c r="J10043" s="0" t="n">
        <v>757</v>
      </c>
      <c r="K10043" s="0" t="n">
        <v>849</v>
      </c>
      <c r="L10043" s="15" t="s">
        <v>82</v>
      </c>
      <c r="M10043" s="0" t="n">
        <v>1</v>
      </c>
      <c r="N10043" s="16" t="n">
        <f aca="false">I10043*K10043</f>
        <v>183384</v>
      </c>
      <c r="O10043" s="16" t="n">
        <f aca="false">I10043*(K10043-J10043)</f>
        <v>19872</v>
      </c>
      <c r="P10043" s="15" t="n">
        <f aca="false">K10043-J10043</f>
        <v>92</v>
      </c>
      <c r="Q10043" s="0" t="str">
        <f aca="false">IF(G10043=0,"Out of stock",IF(G10043&lt;H10043,"Understocked",IF(G10043&gt;Summary!$B$6*H10043,"Overstocked","Healthy")))</f>
        <v>Healthy</v>
      </c>
      <c r="R10043" s="0" t="str">
        <f aca="false">IF(I10043&gt;=Summary!$B$7,"Fast",IF(I10043&lt;Summary!$B$8,"Slow","Medium"))</f>
        <v>Fast</v>
      </c>
      <c r="S10043" s="15" t="n">
        <f aca="false">IF(M10043&gt;Summary!$B$5,1,0)</f>
        <v>0</v>
      </c>
      <c r="T10043" s="16" t="n">
        <f aca="false">IF(Q10043="Overstocked",(G10043-Summary!$B$6*H10043)*J10043,0)</f>
        <v>0</v>
      </c>
    </row>
    <row r="10044" customFormat="false" ht="15" hidden="false" customHeight="false" outlineLevel="0" collapsed="false">
      <c r="A10044" s="0" t="s">
        <v>10142</v>
      </c>
      <c r="B10044" s="0" t="s">
        <v>95</v>
      </c>
      <c r="C10044" s="0" t="s">
        <v>78</v>
      </c>
      <c r="D10044" s="0" t="s">
        <v>79</v>
      </c>
      <c r="E10044" s="14" t="n">
        <v>45221</v>
      </c>
      <c r="F10044" s="14" t="n">
        <v>45223</v>
      </c>
      <c r="G10044" s="0" t="n">
        <v>243</v>
      </c>
      <c r="H10044" s="0" t="n">
        <v>60</v>
      </c>
      <c r="I10044" s="0" t="n">
        <v>247</v>
      </c>
      <c r="J10044" s="0" t="n">
        <v>1142</v>
      </c>
      <c r="K10044" s="0" t="n">
        <v>1386</v>
      </c>
      <c r="L10044" s="15" t="s">
        <v>87</v>
      </c>
      <c r="M10044" s="0" t="n">
        <v>2</v>
      </c>
      <c r="N10044" s="16" t="n">
        <f aca="false">I10044*K10044</f>
        <v>342342</v>
      </c>
      <c r="O10044" s="16" t="n">
        <f aca="false">I10044*(K10044-J10044)</f>
        <v>60268</v>
      </c>
      <c r="P10044" s="15" t="n">
        <f aca="false">K10044-J10044</f>
        <v>244</v>
      </c>
      <c r="Q10044" s="0" t="str">
        <f aca="false">IF(G10044=0,"Out of stock",IF(G10044&lt;H10044,"Understocked",IF(G10044&gt;Summary!$B$6*H10044,"Overstocked","Healthy")))</f>
        <v>Overstocked</v>
      </c>
      <c r="R10044" s="0" t="str">
        <f aca="false">IF(I10044&gt;=Summary!$B$7,"Fast",IF(I10044&lt;Summary!$B$8,"Slow","Medium"))</f>
        <v>Fast</v>
      </c>
      <c r="S10044" s="15" t="n">
        <f aca="false">IF(M10044&gt;Summary!$B$5,1,0)</f>
        <v>0</v>
      </c>
      <c r="T10044" s="16" t="n">
        <f aca="false">IF(Q10044="Overstocked",(G10044-Summary!$B$6*H10044)*J10044,0)</f>
        <v>3426</v>
      </c>
    </row>
    <row r="10045" customFormat="false" ht="15" hidden="false" customHeight="false" outlineLevel="0" collapsed="false">
      <c r="A10045" s="0" t="s">
        <v>10143</v>
      </c>
      <c r="B10045" s="0" t="s">
        <v>84</v>
      </c>
      <c r="C10045" s="0" t="s">
        <v>78</v>
      </c>
      <c r="D10045" s="0" t="s">
        <v>90</v>
      </c>
      <c r="E10045" s="14" t="n">
        <v>45475</v>
      </c>
      <c r="F10045" s="14" t="n">
        <v>45478</v>
      </c>
      <c r="G10045" s="0" t="n">
        <v>437</v>
      </c>
      <c r="H10045" s="0" t="n">
        <v>50</v>
      </c>
      <c r="I10045" s="0" t="n">
        <v>130</v>
      </c>
      <c r="J10045" s="0" t="n">
        <v>1361</v>
      </c>
      <c r="K10045" s="0" t="n">
        <v>1739</v>
      </c>
      <c r="L10045" s="15" t="s">
        <v>93</v>
      </c>
      <c r="M10045" s="0" t="n">
        <v>3</v>
      </c>
      <c r="N10045" s="16" t="n">
        <f aca="false">I10045*K10045</f>
        <v>226070</v>
      </c>
      <c r="O10045" s="16" t="n">
        <f aca="false">I10045*(K10045-J10045)</f>
        <v>49140</v>
      </c>
      <c r="P10045" s="15" t="n">
        <f aca="false">K10045-J10045</f>
        <v>378</v>
      </c>
      <c r="Q10045" s="0" t="str">
        <f aca="false">IF(G10045=0,"Out of stock",IF(G10045&lt;H10045,"Understocked",IF(G10045&gt;Summary!$B$6*H10045,"Overstocked","Healthy")))</f>
        <v>Overstocked</v>
      </c>
      <c r="R10045" s="0" t="str">
        <f aca="false">IF(I10045&gt;=Summary!$B$7,"Fast",IF(I10045&lt;Summary!$B$8,"Slow","Medium"))</f>
        <v>Medium</v>
      </c>
      <c r="S10045" s="15" t="n">
        <f aca="false">IF(M10045&gt;Summary!$B$5,1,0)</f>
        <v>0</v>
      </c>
      <c r="T10045" s="16" t="n">
        <f aca="false">IF(Q10045="Overstocked",(G10045-Summary!$B$6*H10045)*J10045,0)</f>
        <v>322557</v>
      </c>
    </row>
    <row r="10046" customFormat="false" ht="15" hidden="false" customHeight="false" outlineLevel="0" collapsed="false">
      <c r="A10046" s="0" t="s">
        <v>10144</v>
      </c>
      <c r="B10046" s="0" t="s">
        <v>101</v>
      </c>
      <c r="C10046" s="0" t="s">
        <v>85</v>
      </c>
      <c r="D10046" s="0" t="s">
        <v>86</v>
      </c>
      <c r="E10046" s="14" t="n">
        <v>45097</v>
      </c>
      <c r="F10046" s="14" t="n">
        <v>45098</v>
      </c>
      <c r="G10046" s="0" t="n">
        <v>291</v>
      </c>
      <c r="H10046" s="0" t="n">
        <v>150</v>
      </c>
      <c r="I10046" s="0" t="n">
        <v>249</v>
      </c>
      <c r="J10046" s="0" t="n">
        <v>1257</v>
      </c>
      <c r="K10046" s="0" t="n">
        <v>1601</v>
      </c>
      <c r="L10046" s="15" t="s">
        <v>87</v>
      </c>
      <c r="M10046" s="0" t="n">
        <v>1</v>
      </c>
      <c r="N10046" s="16" t="n">
        <f aca="false">I10046*K10046</f>
        <v>398649</v>
      </c>
      <c r="O10046" s="16" t="n">
        <f aca="false">I10046*(K10046-J10046)</f>
        <v>85656</v>
      </c>
      <c r="P10046" s="15" t="n">
        <f aca="false">K10046-J10046</f>
        <v>344</v>
      </c>
      <c r="Q10046" s="0" t="str">
        <f aca="false">IF(G10046=0,"Out of stock",IF(G10046&lt;H10046,"Understocked",IF(G10046&gt;Summary!$B$6*H10046,"Overstocked","Healthy")))</f>
        <v>Healthy</v>
      </c>
      <c r="R10046" s="0" t="str">
        <f aca="false">IF(I10046&gt;=Summary!$B$7,"Fast",IF(I10046&lt;Summary!$B$8,"Slow","Medium"))</f>
        <v>Fast</v>
      </c>
      <c r="S10046" s="15" t="n">
        <f aca="false">IF(M10046&gt;Summary!$B$5,1,0)</f>
        <v>0</v>
      </c>
      <c r="T10046" s="16" t="n">
        <f aca="false">IF(Q10046="Overstocked",(G10046-Summary!$B$6*H10046)*J10046,0)</f>
        <v>0</v>
      </c>
    </row>
    <row r="10047" customFormat="false" ht="15" hidden="false" customHeight="false" outlineLevel="0" collapsed="false">
      <c r="A10047" s="0" t="s">
        <v>10145</v>
      </c>
      <c r="B10047" s="0" t="s">
        <v>123</v>
      </c>
      <c r="C10047" s="0" t="s">
        <v>104</v>
      </c>
      <c r="D10047" s="0" t="s">
        <v>90</v>
      </c>
      <c r="E10047" s="14" t="n">
        <v>45143</v>
      </c>
      <c r="F10047" s="14" t="n">
        <v>45148</v>
      </c>
      <c r="G10047" s="0" t="n">
        <v>27</v>
      </c>
      <c r="H10047" s="0" t="n">
        <v>102</v>
      </c>
      <c r="I10047" s="0" t="n">
        <v>20</v>
      </c>
      <c r="J10047" s="0" t="n">
        <v>972</v>
      </c>
      <c r="K10047" s="0" t="n">
        <v>1361</v>
      </c>
      <c r="L10047" s="15" t="s">
        <v>97</v>
      </c>
      <c r="M10047" s="0" t="n">
        <v>5</v>
      </c>
      <c r="N10047" s="16" t="n">
        <f aca="false">I10047*K10047</f>
        <v>27220</v>
      </c>
      <c r="O10047" s="16" t="n">
        <f aca="false">I10047*(K10047-J10047)</f>
        <v>7780</v>
      </c>
      <c r="P10047" s="15" t="n">
        <f aca="false">K10047-J10047</f>
        <v>389</v>
      </c>
      <c r="Q10047" s="0" t="str">
        <f aca="false">IF(G10047=0,"Out of stock",IF(G10047&lt;H10047,"Understocked",IF(G10047&gt;Summary!$B$6*H10047,"Overstocked","Healthy")))</f>
        <v>Understocked</v>
      </c>
      <c r="R10047" s="0" t="str">
        <f aca="false">IF(I10047&gt;=Summary!$B$7,"Fast",IF(I10047&lt;Summary!$B$8,"Slow","Medium"))</f>
        <v>Slow</v>
      </c>
      <c r="S10047" s="15" t="n">
        <f aca="false">IF(M10047&gt;Summary!$B$5,1,0)</f>
        <v>0</v>
      </c>
      <c r="T10047" s="16" t="n">
        <f aca="false">IF(Q10047="Overstocked",(G10047-Summary!$B$6*H10047)*J10047,0)</f>
        <v>0</v>
      </c>
    </row>
    <row r="10048" customFormat="false" ht="15" hidden="false" customHeight="false" outlineLevel="0" collapsed="false">
      <c r="A10048" s="0" t="s">
        <v>10146</v>
      </c>
      <c r="B10048" s="0" t="s">
        <v>115</v>
      </c>
      <c r="C10048" s="0" t="s">
        <v>85</v>
      </c>
      <c r="D10048" s="0" t="s">
        <v>79</v>
      </c>
      <c r="E10048" s="14" t="n">
        <v>45046</v>
      </c>
      <c r="F10048" s="14" t="n">
        <v>45051</v>
      </c>
      <c r="G10048" s="0" t="n">
        <v>21</v>
      </c>
      <c r="H10048" s="0" t="n">
        <v>135</v>
      </c>
      <c r="I10048" s="0" t="n">
        <v>73</v>
      </c>
      <c r="J10048" s="0" t="n">
        <v>1893</v>
      </c>
      <c r="K10048" s="0" t="n">
        <v>2276</v>
      </c>
      <c r="L10048" s="15" t="s">
        <v>80</v>
      </c>
      <c r="M10048" s="0" t="n">
        <v>5</v>
      </c>
      <c r="N10048" s="16" t="n">
        <f aca="false">I10048*K10048</f>
        <v>166148</v>
      </c>
      <c r="O10048" s="16" t="n">
        <f aca="false">I10048*(K10048-J10048)</f>
        <v>27959</v>
      </c>
      <c r="P10048" s="15" t="n">
        <f aca="false">K10048-J10048</f>
        <v>383</v>
      </c>
      <c r="Q10048" s="0" t="str">
        <f aca="false">IF(G10048=0,"Out of stock",IF(G10048&lt;H10048,"Understocked",IF(G10048&gt;Summary!$B$6*H10048,"Overstocked","Healthy")))</f>
        <v>Understocked</v>
      </c>
      <c r="R10048" s="0" t="str">
        <f aca="false">IF(I10048&gt;=Summary!$B$7,"Fast",IF(I10048&lt;Summary!$B$8,"Slow","Medium"))</f>
        <v>Slow</v>
      </c>
      <c r="S10048" s="15" t="n">
        <f aca="false">IF(M10048&gt;Summary!$B$5,1,0)</f>
        <v>0</v>
      </c>
      <c r="T10048" s="16" t="n">
        <f aca="false">IF(Q10048="Overstocked",(G10048-Summary!$B$6*H10048)*J10048,0)</f>
        <v>0</v>
      </c>
    </row>
    <row r="10049" customFormat="false" ht="15" hidden="false" customHeight="false" outlineLevel="0" collapsed="false">
      <c r="A10049" s="0" t="s">
        <v>10147</v>
      </c>
      <c r="B10049" s="0" t="s">
        <v>101</v>
      </c>
      <c r="C10049" s="0" t="s">
        <v>96</v>
      </c>
      <c r="D10049" s="0" t="s">
        <v>102</v>
      </c>
      <c r="E10049" s="14" t="n">
        <v>44995</v>
      </c>
      <c r="F10049" s="14" t="n">
        <v>44999</v>
      </c>
      <c r="G10049" s="0" t="n">
        <v>271</v>
      </c>
      <c r="H10049" s="0" t="n">
        <v>126</v>
      </c>
      <c r="I10049" s="0" t="n">
        <v>9</v>
      </c>
      <c r="J10049" s="0" t="n">
        <v>880</v>
      </c>
      <c r="K10049" s="0" t="n">
        <v>1360</v>
      </c>
      <c r="L10049" s="15" t="s">
        <v>82</v>
      </c>
      <c r="M10049" s="0" t="n">
        <v>4</v>
      </c>
      <c r="N10049" s="16" t="n">
        <f aca="false">I10049*K10049</f>
        <v>12240</v>
      </c>
      <c r="O10049" s="16" t="n">
        <f aca="false">I10049*(K10049-J10049)</f>
        <v>4320</v>
      </c>
      <c r="P10049" s="15" t="n">
        <f aca="false">K10049-J10049</f>
        <v>480</v>
      </c>
      <c r="Q10049" s="0" t="str">
        <f aca="false">IF(G10049=0,"Out of stock",IF(G10049&lt;H10049,"Understocked",IF(G10049&gt;Summary!$B$6*H10049,"Overstocked","Healthy")))</f>
        <v>Healthy</v>
      </c>
      <c r="R10049" s="0" t="str">
        <f aca="false">IF(I10049&gt;=Summary!$B$7,"Fast",IF(I10049&lt;Summary!$B$8,"Slow","Medium"))</f>
        <v>Slow</v>
      </c>
      <c r="S10049" s="15" t="n">
        <f aca="false">IF(M10049&gt;Summary!$B$5,1,0)</f>
        <v>0</v>
      </c>
      <c r="T10049" s="16" t="n">
        <f aca="false">IF(Q10049="Overstocked",(G10049-Summary!$B$6*H10049)*J10049,0)</f>
        <v>0</v>
      </c>
    </row>
    <row r="10050" customFormat="false" ht="15" hidden="false" customHeight="false" outlineLevel="0" collapsed="false">
      <c r="A10050" s="0" t="s">
        <v>10148</v>
      </c>
      <c r="B10050" s="0" t="s">
        <v>95</v>
      </c>
      <c r="C10050" s="0" t="s">
        <v>85</v>
      </c>
      <c r="D10050" s="0" t="s">
        <v>92</v>
      </c>
      <c r="E10050" s="14" t="n">
        <v>45250</v>
      </c>
      <c r="F10050" s="14" t="n">
        <v>45254</v>
      </c>
      <c r="G10050" s="0" t="n">
        <v>231</v>
      </c>
      <c r="H10050" s="0" t="n">
        <v>120</v>
      </c>
      <c r="I10050" s="0" t="n">
        <v>177</v>
      </c>
      <c r="J10050" s="0" t="n">
        <v>470</v>
      </c>
      <c r="K10050" s="0" t="n">
        <v>647</v>
      </c>
      <c r="L10050" s="15" t="s">
        <v>93</v>
      </c>
      <c r="M10050" s="0" t="n">
        <v>4</v>
      </c>
      <c r="N10050" s="16" t="n">
        <f aca="false">I10050*K10050</f>
        <v>114519</v>
      </c>
      <c r="O10050" s="16" t="n">
        <f aca="false">I10050*(K10050-J10050)</f>
        <v>31329</v>
      </c>
      <c r="P10050" s="15" t="n">
        <f aca="false">K10050-J10050</f>
        <v>177</v>
      </c>
      <c r="Q10050" s="0" t="str">
        <f aca="false">IF(G10050=0,"Out of stock",IF(G10050&lt;H10050,"Understocked",IF(G10050&gt;Summary!$B$6*H10050,"Overstocked","Healthy")))</f>
        <v>Healthy</v>
      </c>
      <c r="R10050" s="0" t="str">
        <f aca="false">IF(I10050&gt;=Summary!$B$7,"Fast",IF(I10050&lt;Summary!$B$8,"Slow","Medium"))</f>
        <v>Medium</v>
      </c>
      <c r="S10050" s="15" t="n">
        <f aca="false">IF(M10050&gt;Summary!$B$5,1,0)</f>
        <v>0</v>
      </c>
      <c r="T10050" s="16" t="n">
        <f aca="false">IF(Q10050="Overstocked",(G10050-Summary!$B$6*H10050)*J10050,0)</f>
        <v>0</v>
      </c>
    </row>
    <row r="10051" customFormat="false" ht="15" hidden="false" customHeight="false" outlineLevel="0" collapsed="false">
      <c r="A10051" s="0" t="s">
        <v>10149</v>
      </c>
      <c r="B10051" s="0" t="s">
        <v>111</v>
      </c>
      <c r="C10051" s="0" t="s">
        <v>78</v>
      </c>
      <c r="D10051" s="0" t="s">
        <v>102</v>
      </c>
      <c r="E10051" s="14" t="n">
        <v>45093</v>
      </c>
      <c r="F10051" s="14" t="n">
        <v>45098</v>
      </c>
      <c r="G10051" s="0" t="n">
        <v>18</v>
      </c>
      <c r="H10051" s="0" t="n">
        <v>148</v>
      </c>
      <c r="I10051" s="0" t="n">
        <v>137</v>
      </c>
      <c r="J10051" s="0" t="n">
        <v>998</v>
      </c>
      <c r="K10051" s="0" t="n">
        <v>1218</v>
      </c>
      <c r="L10051" s="15" t="s">
        <v>80</v>
      </c>
      <c r="M10051" s="0" t="n">
        <v>5</v>
      </c>
      <c r="N10051" s="16" t="n">
        <f aca="false">I10051*K10051</f>
        <v>166866</v>
      </c>
      <c r="O10051" s="16" t="n">
        <f aca="false">I10051*(K10051-J10051)</f>
        <v>30140</v>
      </c>
      <c r="P10051" s="15" t="n">
        <f aca="false">K10051-J10051</f>
        <v>220</v>
      </c>
      <c r="Q10051" s="0" t="str">
        <f aca="false">IF(G10051=0,"Out of stock",IF(G10051&lt;H10051,"Understocked",IF(G10051&gt;Summary!$B$6*H10051,"Overstocked","Healthy")))</f>
        <v>Understocked</v>
      </c>
      <c r="R10051" s="0" t="str">
        <f aca="false">IF(I10051&gt;=Summary!$B$7,"Fast",IF(I10051&lt;Summary!$B$8,"Slow","Medium"))</f>
        <v>Medium</v>
      </c>
      <c r="S10051" s="15" t="n">
        <f aca="false">IF(M10051&gt;Summary!$B$5,1,0)</f>
        <v>0</v>
      </c>
      <c r="T10051" s="16" t="n">
        <f aca="false">IF(Q10051="Overstocked",(G10051-Summary!$B$6*H10051)*J10051,0)</f>
        <v>0</v>
      </c>
    </row>
    <row r="10052" customFormat="false" ht="15" hidden="false" customHeight="false" outlineLevel="0" collapsed="false">
      <c r="A10052" s="0" t="s">
        <v>10150</v>
      </c>
      <c r="B10052" s="0" t="s">
        <v>89</v>
      </c>
      <c r="C10052" s="0" t="s">
        <v>85</v>
      </c>
      <c r="D10052" s="0" t="s">
        <v>102</v>
      </c>
      <c r="E10052" s="14" t="n">
        <v>45144</v>
      </c>
      <c r="F10052" s="14" t="n">
        <v>45152</v>
      </c>
      <c r="G10052" s="0" t="n">
        <v>25</v>
      </c>
      <c r="H10052" s="0" t="n">
        <v>99</v>
      </c>
      <c r="I10052" s="0" t="n">
        <v>59</v>
      </c>
      <c r="J10052" s="0" t="n">
        <v>1575</v>
      </c>
      <c r="K10052" s="0" t="n">
        <v>1911</v>
      </c>
      <c r="L10052" s="15" t="s">
        <v>82</v>
      </c>
      <c r="M10052" s="0" t="n">
        <v>8</v>
      </c>
      <c r="N10052" s="16" t="n">
        <f aca="false">I10052*K10052</f>
        <v>112749</v>
      </c>
      <c r="O10052" s="16" t="n">
        <f aca="false">I10052*(K10052-J10052)</f>
        <v>19824</v>
      </c>
      <c r="P10052" s="15" t="n">
        <f aca="false">K10052-J10052</f>
        <v>336</v>
      </c>
      <c r="Q10052" s="0" t="str">
        <f aca="false">IF(G10052=0,"Out of stock",IF(G10052&lt;H10052,"Understocked",IF(G10052&gt;Summary!$B$6*H10052,"Overstocked","Healthy")))</f>
        <v>Understocked</v>
      </c>
      <c r="R10052" s="0" t="str">
        <f aca="false">IF(I10052&gt;=Summary!$B$7,"Fast",IF(I10052&lt;Summary!$B$8,"Slow","Medium"))</f>
        <v>Slow</v>
      </c>
      <c r="S10052" s="15" t="n">
        <f aca="false">IF(M10052&gt;Summary!$B$5,1,0)</f>
        <v>1</v>
      </c>
      <c r="T10052" s="16" t="n">
        <f aca="false">IF(Q10052="Overstocked",(G10052-Summary!$B$6*H10052)*J10052,0)</f>
        <v>0</v>
      </c>
    </row>
    <row r="10053" customFormat="false" ht="15" hidden="false" customHeight="false" outlineLevel="0" collapsed="false">
      <c r="A10053" s="0" t="s">
        <v>10151</v>
      </c>
      <c r="B10053" s="0" t="s">
        <v>107</v>
      </c>
      <c r="C10053" s="0" t="s">
        <v>85</v>
      </c>
      <c r="D10053" s="0" t="s">
        <v>92</v>
      </c>
      <c r="E10053" s="14" t="n">
        <v>45141</v>
      </c>
      <c r="F10053" s="14" t="n">
        <v>45144</v>
      </c>
      <c r="G10053" s="0" t="n">
        <v>270</v>
      </c>
      <c r="H10053" s="0" t="n">
        <v>67</v>
      </c>
      <c r="I10053" s="0" t="n">
        <v>285</v>
      </c>
      <c r="J10053" s="0" t="n">
        <v>684</v>
      </c>
      <c r="K10053" s="0" t="n">
        <v>1100</v>
      </c>
      <c r="L10053" s="15" t="s">
        <v>82</v>
      </c>
      <c r="M10053" s="0" t="n">
        <v>3</v>
      </c>
      <c r="N10053" s="16" t="n">
        <f aca="false">I10053*K10053</f>
        <v>313500</v>
      </c>
      <c r="O10053" s="16" t="n">
        <f aca="false">I10053*(K10053-J10053)</f>
        <v>118560</v>
      </c>
      <c r="P10053" s="15" t="n">
        <f aca="false">K10053-J10053</f>
        <v>416</v>
      </c>
      <c r="Q10053" s="0" t="str">
        <f aca="false">IF(G10053=0,"Out of stock",IF(G10053&lt;H10053,"Understocked",IF(G10053&gt;Summary!$B$6*H10053,"Overstocked","Healthy")))</f>
        <v>Overstocked</v>
      </c>
      <c r="R10053" s="0" t="str">
        <f aca="false">IF(I10053&gt;=Summary!$B$7,"Fast",IF(I10053&lt;Summary!$B$8,"Slow","Medium"))</f>
        <v>Fast</v>
      </c>
      <c r="S10053" s="15" t="n">
        <f aca="false">IF(M10053&gt;Summary!$B$5,1,0)</f>
        <v>0</v>
      </c>
      <c r="T10053" s="16" t="n">
        <f aca="false">IF(Q10053="Overstocked",(G10053-Summary!$B$6*H10053)*J10053,0)</f>
        <v>1368</v>
      </c>
    </row>
    <row r="10054" customFormat="false" ht="15" hidden="false" customHeight="false" outlineLevel="0" collapsed="false">
      <c r="A10054" s="0" t="s">
        <v>10152</v>
      </c>
      <c r="B10054" s="0" t="s">
        <v>111</v>
      </c>
      <c r="C10054" s="0" t="s">
        <v>85</v>
      </c>
      <c r="D10054" s="0" t="s">
        <v>86</v>
      </c>
      <c r="E10054" s="14" t="n">
        <v>44930</v>
      </c>
      <c r="F10054" s="14" t="n">
        <v>44933</v>
      </c>
      <c r="G10054" s="0" t="n">
        <v>107</v>
      </c>
      <c r="H10054" s="0" t="n">
        <v>70</v>
      </c>
      <c r="I10054" s="0" t="n">
        <v>138</v>
      </c>
      <c r="J10054" s="0" t="n">
        <v>1489</v>
      </c>
      <c r="K10054" s="0" t="n">
        <v>1795</v>
      </c>
      <c r="L10054" s="15" t="s">
        <v>87</v>
      </c>
      <c r="M10054" s="0" t="n">
        <v>3</v>
      </c>
      <c r="N10054" s="16" t="n">
        <f aca="false">I10054*K10054</f>
        <v>247710</v>
      </c>
      <c r="O10054" s="16" t="n">
        <f aca="false">I10054*(K10054-J10054)</f>
        <v>42228</v>
      </c>
      <c r="P10054" s="15" t="n">
        <f aca="false">K10054-J10054</f>
        <v>306</v>
      </c>
      <c r="Q10054" s="0" t="str">
        <f aca="false">IF(G10054=0,"Out of stock",IF(G10054&lt;H10054,"Understocked",IF(G10054&gt;Summary!$B$6*H10054,"Overstocked","Healthy")))</f>
        <v>Healthy</v>
      </c>
      <c r="R10054" s="0" t="str">
        <f aca="false">IF(I10054&gt;=Summary!$B$7,"Fast",IF(I10054&lt;Summary!$B$8,"Slow","Medium"))</f>
        <v>Medium</v>
      </c>
      <c r="S10054" s="15" t="n">
        <f aca="false">IF(M10054&gt;Summary!$B$5,1,0)</f>
        <v>0</v>
      </c>
      <c r="T10054" s="16" t="n">
        <f aca="false">IF(Q10054="Overstocked",(G10054-Summary!$B$6*H10054)*J10054,0)</f>
        <v>0</v>
      </c>
    </row>
    <row r="10055" customFormat="false" ht="15" hidden="false" customHeight="false" outlineLevel="0" collapsed="false">
      <c r="A10055" s="0" t="s">
        <v>10153</v>
      </c>
      <c r="B10055" s="0" t="s">
        <v>101</v>
      </c>
      <c r="C10055" s="0" t="s">
        <v>104</v>
      </c>
      <c r="D10055" s="0" t="s">
        <v>86</v>
      </c>
      <c r="E10055" s="14" t="n">
        <v>45261</v>
      </c>
      <c r="F10055" s="14" t="n">
        <v>45262</v>
      </c>
      <c r="G10055" s="0" t="n">
        <v>492</v>
      </c>
      <c r="H10055" s="0" t="n">
        <v>122</v>
      </c>
      <c r="I10055" s="0" t="n">
        <v>7</v>
      </c>
      <c r="J10055" s="0" t="n">
        <v>250</v>
      </c>
      <c r="K10055" s="0" t="n">
        <v>623</v>
      </c>
      <c r="L10055" s="15" t="s">
        <v>80</v>
      </c>
      <c r="M10055" s="0" t="n">
        <v>1</v>
      </c>
      <c r="N10055" s="16" t="n">
        <f aca="false">I10055*K10055</f>
        <v>4361</v>
      </c>
      <c r="O10055" s="16" t="n">
        <f aca="false">I10055*(K10055-J10055)</f>
        <v>2611</v>
      </c>
      <c r="P10055" s="15" t="n">
        <f aca="false">K10055-J10055</f>
        <v>373</v>
      </c>
      <c r="Q10055" s="0" t="str">
        <f aca="false">IF(G10055=0,"Out of stock",IF(G10055&lt;H10055,"Understocked",IF(G10055&gt;Summary!$B$6*H10055,"Overstocked","Healthy")))</f>
        <v>Overstocked</v>
      </c>
      <c r="R10055" s="0" t="str">
        <f aca="false">IF(I10055&gt;=Summary!$B$7,"Fast",IF(I10055&lt;Summary!$B$8,"Slow","Medium"))</f>
        <v>Slow</v>
      </c>
      <c r="S10055" s="15" t="n">
        <f aca="false">IF(M10055&gt;Summary!$B$5,1,0)</f>
        <v>0</v>
      </c>
      <c r="T10055" s="16" t="n">
        <f aca="false">IF(Q10055="Overstocked",(G10055-Summary!$B$6*H10055)*J10055,0)</f>
        <v>1000</v>
      </c>
    </row>
    <row r="10056" customFormat="false" ht="15" hidden="false" customHeight="false" outlineLevel="0" collapsed="false">
      <c r="A10056" s="0" t="s">
        <v>10154</v>
      </c>
      <c r="B10056" s="0" t="s">
        <v>123</v>
      </c>
      <c r="C10056" s="0" t="s">
        <v>78</v>
      </c>
      <c r="D10056" s="0" t="s">
        <v>92</v>
      </c>
      <c r="E10056" s="14" t="n">
        <v>45066</v>
      </c>
      <c r="F10056" s="14" t="n">
        <v>45074</v>
      </c>
      <c r="G10056" s="0" t="n">
        <v>85</v>
      </c>
      <c r="H10056" s="0" t="n">
        <v>136</v>
      </c>
      <c r="I10056" s="0" t="n">
        <v>9</v>
      </c>
      <c r="J10056" s="0" t="n">
        <v>1820</v>
      </c>
      <c r="K10056" s="0" t="n">
        <v>2209</v>
      </c>
      <c r="L10056" s="15" t="s">
        <v>93</v>
      </c>
      <c r="M10056" s="0" t="n">
        <v>8</v>
      </c>
      <c r="N10056" s="16" t="n">
        <f aca="false">I10056*K10056</f>
        <v>19881</v>
      </c>
      <c r="O10056" s="16" t="n">
        <f aca="false">I10056*(K10056-J10056)</f>
        <v>3501</v>
      </c>
      <c r="P10056" s="15" t="n">
        <f aca="false">K10056-J10056</f>
        <v>389</v>
      </c>
      <c r="Q10056" s="0" t="str">
        <f aca="false">IF(G10056=0,"Out of stock",IF(G10056&lt;H10056,"Understocked",IF(G10056&gt;Summary!$B$6*H10056,"Overstocked","Healthy")))</f>
        <v>Understocked</v>
      </c>
      <c r="R10056" s="0" t="str">
        <f aca="false">IF(I10056&gt;=Summary!$B$7,"Fast",IF(I10056&lt;Summary!$B$8,"Slow","Medium"))</f>
        <v>Slow</v>
      </c>
      <c r="S10056" s="15" t="n">
        <f aca="false">IF(M10056&gt;Summary!$B$5,1,0)</f>
        <v>1</v>
      </c>
      <c r="T10056" s="16" t="n">
        <f aca="false">IF(Q10056="Overstocked",(G10056-Summary!$B$6*H10056)*J10056,0)</f>
        <v>0</v>
      </c>
    </row>
    <row r="10057" customFormat="false" ht="15" hidden="false" customHeight="false" outlineLevel="0" collapsed="false">
      <c r="A10057" s="0" t="s">
        <v>10155</v>
      </c>
      <c r="B10057" s="0" t="s">
        <v>95</v>
      </c>
      <c r="C10057" s="0" t="s">
        <v>104</v>
      </c>
      <c r="D10057" s="0" t="s">
        <v>86</v>
      </c>
      <c r="E10057" s="14" t="n">
        <v>45045</v>
      </c>
      <c r="F10057" s="14" t="n">
        <v>45050</v>
      </c>
      <c r="G10057" s="0" t="n">
        <v>12</v>
      </c>
      <c r="H10057" s="0" t="n">
        <v>95</v>
      </c>
      <c r="I10057" s="0" t="n">
        <v>34</v>
      </c>
      <c r="J10057" s="0" t="n">
        <v>288</v>
      </c>
      <c r="K10057" s="0" t="n">
        <v>659</v>
      </c>
      <c r="L10057" s="15" t="s">
        <v>80</v>
      </c>
      <c r="M10057" s="0" t="n">
        <v>5</v>
      </c>
      <c r="N10057" s="16" t="n">
        <f aca="false">I10057*K10057</f>
        <v>22406</v>
      </c>
      <c r="O10057" s="16" t="n">
        <f aca="false">I10057*(K10057-J10057)</f>
        <v>12614</v>
      </c>
      <c r="P10057" s="15" t="n">
        <f aca="false">K10057-J10057</f>
        <v>371</v>
      </c>
      <c r="Q10057" s="0" t="str">
        <f aca="false">IF(G10057=0,"Out of stock",IF(G10057&lt;H10057,"Understocked",IF(G10057&gt;Summary!$B$6*H10057,"Overstocked","Healthy")))</f>
        <v>Understocked</v>
      </c>
      <c r="R10057" s="0" t="str">
        <f aca="false">IF(I10057&gt;=Summary!$B$7,"Fast",IF(I10057&lt;Summary!$B$8,"Slow","Medium"))</f>
        <v>Slow</v>
      </c>
      <c r="S10057" s="15" t="n">
        <f aca="false">IF(M10057&gt;Summary!$B$5,1,0)</f>
        <v>0</v>
      </c>
      <c r="T10057" s="16" t="n">
        <f aca="false">IF(Q10057="Overstocked",(G10057-Summary!$B$6*H10057)*J10057,0)</f>
        <v>0</v>
      </c>
    </row>
    <row r="10058" customFormat="false" ht="15" hidden="false" customHeight="false" outlineLevel="0" collapsed="false">
      <c r="A10058" s="0" t="s">
        <v>10156</v>
      </c>
      <c r="B10058" s="0" t="s">
        <v>123</v>
      </c>
      <c r="C10058" s="0" t="s">
        <v>96</v>
      </c>
      <c r="D10058" s="0" t="s">
        <v>79</v>
      </c>
      <c r="E10058" s="14" t="n">
        <v>45303</v>
      </c>
      <c r="F10058" s="14" t="n">
        <v>45305</v>
      </c>
      <c r="G10058" s="0" t="n">
        <v>462</v>
      </c>
      <c r="H10058" s="0" t="n">
        <v>84</v>
      </c>
      <c r="I10058" s="0" t="n">
        <v>40</v>
      </c>
      <c r="J10058" s="0" t="n">
        <v>1215</v>
      </c>
      <c r="K10058" s="0" t="n">
        <v>1635</v>
      </c>
      <c r="L10058" s="15" t="s">
        <v>82</v>
      </c>
      <c r="M10058" s="0" t="n">
        <v>2</v>
      </c>
      <c r="N10058" s="16" t="n">
        <f aca="false">I10058*K10058</f>
        <v>65400</v>
      </c>
      <c r="O10058" s="16" t="n">
        <f aca="false">I10058*(K10058-J10058)</f>
        <v>16800</v>
      </c>
      <c r="P10058" s="15" t="n">
        <f aca="false">K10058-J10058</f>
        <v>420</v>
      </c>
      <c r="Q10058" s="0" t="str">
        <f aca="false">IF(G10058=0,"Out of stock",IF(G10058&lt;H10058,"Understocked",IF(G10058&gt;Summary!$B$6*H10058,"Overstocked","Healthy")))</f>
        <v>Overstocked</v>
      </c>
      <c r="R10058" s="0" t="str">
        <f aca="false">IF(I10058&gt;=Summary!$B$7,"Fast",IF(I10058&lt;Summary!$B$8,"Slow","Medium"))</f>
        <v>Slow</v>
      </c>
      <c r="S10058" s="15" t="n">
        <f aca="false">IF(M10058&gt;Summary!$B$5,1,0)</f>
        <v>0</v>
      </c>
      <c r="T10058" s="16" t="n">
        <f aca="false">IF(Q10058="Overstocked",(G10058-Summary!$B$6*H10058)*J10058,0)</f>
        <v>153090</v>
      </c>
    </row>
    <row r="10059" customFormat="false" ht="15" hidden="false" customHeight="false" outlineLevel="0" collapsed="false">
      <c r="A10059" s="0" t="s">
        <v>10157</v>
      </c>
      <c r="B10059" s="0" t="s">
        <v>123</v>
      </c>
      <c r="C10059" s="0" t="s">
        <v>85</v>
      </c>
      <c r="D10059" s="0" t="s">
        <v>102</v>
      </c>
      <c r="E10059" s="14" t="n">
        <v>45283</v>
      </c>
      <c r="F10059" s="14" t="n">
        <v>45284</v>
      </c>
      <c r="G10059" s="0" t="n">
        <v>41</v>
      </c>
      <c r="H10059" s="0" t="n">
        <v>71</v>
      </c>
      <c r="I10059" s="0" t="n">
        <v>7</v>
      </c>
      <c r="J10059" s="0" t="n">
        <v>541</v>
      </c>
      <c r="K10059" s="0" t="n">
        <v>661</v>
      </c>
      <c r="L10059" s="15" t="s">
        <v>97</v>
      </c>
      <c r="M10059" s="0" t="n">
        <v>1</v>
      </c>
      <c r="N10059" s="16" t="n">
        <f aca="false">I10059*K10059</f>
        <v>4627</v>
      </c>
      <c r="O10059" s="16" t="n">
        <f aca="false">I10059*(K10059-J10059)</f>
        <v>840</v>
      </c>
      <c r="P10059" s="15" t="n">
        <f aca="false">K10059-J10059</f>
        <v>120</v>
      </c>
      <c r="Q10059" s="0" t="str">
        <f aca="false">IF(G10059=0,"Out of stock",IF(G10059&lt;H10059,"Understocked",IF(G10059&gt;Summary!$B$6*H10059,"Overstocked","Healthy")))</f>
        <v>Understocked</v>
      </c>
      <c r="R10059" s="0" t="str">
        <f aca="false">IF(I10059&gt;=Summary!$B$7,"Fast",IF(I10059&lt;Summary!$B$8,"Slow","Medium"))</f>
        <v>Slow</v>
      </c>
      <c r="S10059" s="15" t="n">
        <f aca="false">IF(M10059&gt;Summary!$B$5,1,0)</f>
        <v>0</v>
      </c>
      <c r="T10059" s="16" t="n">
        <f aca="false">IF(Q10059="Overstocked",(G10059-Summary!$B$6*H10059)*J10059,0)</f>
        <v>0</v>
      </c>
    </row>
    <row r="10060" customFormat="false" ht="15" hidden="false" customHeight="false" outlineLevel="0" collapsed="false">
      <c r="A10060" s="0" t="s">
        <v>10158</v>
      </c>
      <c r="B10060" s="0" t="s">
        <v>95</v>
      </c>
      <c r="C10060" s="0" t="s">
        <v>96</v>
      </c>
      <c r="D10060" s="0" t="s">
        <v>90</v>
      </c>
      <c r="E10060" s="14" t="n">
        <v>45445</v>
      </c>
      <c r="F10060" s="14" t="n">
        <v>45448</v>
      </c>
      <c r="G10060" s="0" t="n">
        <v>381</v>
      </c>
      <c r="H10060" s="0" t="n">
        <v>77</v>
      </c>
      <c r="I10060" s="0" t="n">
        <v>1</v>
      </c>
      <c r="J10060" s="0" t="n">
        <v>295</v>
      </c>
      <c r="K10060" s="0" t="n">
        <v>465</v>
      </c>
      <c r="L10060" s="15" t="s">
        <v>97</v>
      </c>
      <c r="M10060" s="0" t="n">
        <v>3</v>
      </c>
      <c r="N10060" s="16" t="n">
        <f aca="false">I10060*K10060</f>
        <v>465</v>
      </c>
      <c r="O10060" s="16" t="n">
        <f aca="false">I10060*(K10060-J10060)</f>
        <v>170</v>
      </c>
      <c r="P10060" s="15" t="n">
        <f aca="false">K10060-J10060</f>
        <v>170</v>
      </c>
      <c r="Q10060" s="0" t="str">
        <f aca="false">IF(G10060=0,"Out of stock",IF(G10060&lt;H10060,"Understocked",IF(G10060&gt;Summary!$B$6*H10060,"Overstocked","Healthy")))</f>
        <v>Overstocked</v>
      </c>
      <c r="R10060" s="0" t="str">
        <f aca="false">IF(I10060&gt;=Summary!$B$7,"Fast",IF(I10060&lt;Summary!$B$8,"Slow","Medium"))</f>
        <v>Slow</v>
      </c>
      <c r="S10060" s="15" t="n">
        <f aca="false">IF(M10060&gt;Summary!$B$5,1,0)</f>
        <v>0</v>
      </c>
      <c r="T10060" s="16" t="n">
        <f aca="false">IF(Q10060="Overstocked",(G10060-Summary!$B$6*H10060)*J10060,0)</f>
        <v>21535</v>
      </c>
    </row>
    <row r="10061" customFormat="false" ht="15" hidden="false" customHeight="false" outlineLevel="0" collapsed="false">
      <c r="A10061" s="0" t="s">
        <v>10159</v>
      </c>
      <c r="B10061" s="0" t="s">
        <v>95</v>
      </c>
      <c r="C10061" s="0" t="s">
        <v>104</v>
      </c>
      <c r="D10061" s="0" t="s">
        <v>102</v>
      </c>
      <c r="E10061" s="14" t="n">
        <v>45639</v>
      </c>
      <c r="F10061" s="14" t="n">
        <v>45643</v>
      </c>
      <c r="G10061" s="0" t="n">
        <v>219</v>
      </c>
      <c r="H10061" s="0" t="n">
        <v>55</v>
      </c>
      <c r="I10061" s="0" t="n">
        <v>265</v>
      </c>
      <c r="J10061" s="0" t="n">
        <v>1511</v>
      </c>
      <c r="K10061" s="0" t="n">
        <v>1620</v>
      </c>
      <c r="L10061" s="15" t="s">
        <v>82</v>
      </c>
      <c r="M10061" s="0" t="n">
        <v>4</v>
      </c>
      <c r="N10061" s="16" t="n">
        <f aca="false">I10061*K10061</f>
        <v>429300</v>
      </c>
      <c r="O10061" s="16" t="n">
        <f aca="false">I10061*(K10061-J10061)</f>
        <v>28885</v>
      </c>
      <c r="P10061" s="15" t="n">
        <f aca="false">K10061-J10061</f>
        <v>109</v>
      </c>
      <c r="Q10061" s="0" t="str">
        <f aca="false">IF(G10061=0,"Out of stock",IF(G10061&lt;H10061,"Understocked",IF(G10061&gt;Summary!$B$6*H10061,"Overstocked","Healthy")))</f>
        <v>Healthy</v>
      </c>
      <c r="R10061" s="0" t="str">
        <f aca="false">IF(I10061&gt;=Summary!$B$7,"Fast",IF(I10061&lt;Summary!$B$8,"Slow","Medium"))</f>
        <v>Fast</v>
      </c>
      <c r="S10061" s="15" t="n">
        <f aca="false">IF(M10061&gt;Summary!$B$5,1,0)</f>
        <v>0</v>
      </c>
      <c r="T10061" s="16" t="n">
        <f aca="false">IF(Q10061="Overstocked",(G10061-Summary!$B$6*H10061)*J10061,0)</f>
        <v>0</v>
      </c>
    </row>
    <row r="10062" customFormat="false" ht="15" hidden="false" customHeight="false" outlineLevel="0" collapsed="false">
      <c r="A10062" s="0" t="s">
        <v>10160</v>
      </c>
      <c r="B10062" s="0" t="s">
        <v>89</v>
      </c>
      <c r="C10062" s="0" t="s">
        <v>104</v>
      </c>
      <c r="D10062" s="0" t="s">
        <v>102</v>
      </c>
      <c r="E10062" s="14" t="n">
        <v>45627</v>
      </c>
      <c r="F10062" s="14" t="n">
        <v>45630</v>
      </c>
      <c r="G10062" s="0" t="n">
        <v>85</v>
      </c>
      <c r="H10062" s="0" t="n">
        <v>63</v>
      </c>
      <c r="I10062" s="0" t="n">
        <v>207</v>
      </c>
      <c r="J10062" s="0" t="n">
        <v>200</v>
      </c>
      <c r="K10062" s="0" t="n">
        <v>557</v>
      </c>
      <c r="L10062" s="15" t="s">
        <v>93</v>
      </c>
      <c r="M10062" s="0" t="n">
        <v>3</v>
      </c>
      <c r="N10062" s="16" t="n">
        <f aca="false">I10062*K10062</f>
        <v>115299</v>
      </c>
      <c r="O10062" s="16" t="n">
        <f aca="false">I10062*(K10062-J10062)</f>
        <v>73899</v>
      </c>
      <c r="P10062" s="15" t="n">
        <f aca="false">K10062-J10062</f>
        <v>357</v>
      </c>
      <c r="Q10062" s="0" t="str">
        <f aca="false">IF(G10062=0,"Out of stock",IF(G10062&lt;H10062,"Understocked",IF(G10062&gt;Summary!$B$6*H10062,"Overstocked","Healthy")))</f>
        <v>Healthy</v>
      </c>
      <c r="R10062" s="0" t="str">
        <f aca="false">IF(I10062&gt;=Summary!$B$7,"Fast",IF(I10062&lt;Summary!$B$8,"Slow","Medium"))</f>
        <v>Fast</v>
      </c>
      <c r="S10062" s="15" t="n">
        <f aca="false">IF(M10062&gt;Summary!$B$5,1,0)</f>
        <v>0</v>
      </c>
      <c r="T10062" s="16" t="n">
        <f aca="false">IF(Q10062="Overstocked",(G10062-Summary!$B$6*H10062)*J10062,0)</f>
        <v>0</v>
      </c>
    </row>
    <row r="10063" customFormat="false" ht="15" hidden="false" customHeight="false" outlineLevel="0" collapsed="false">
      <c r="A10063" s="0" t="s">
        <v>10161</v>
      </c>
      <c r="B10063" s="0" t="s">
        <v>77</v>
      </c>
      <c r="C10063" s="0" t="s">
        <v>96</v>
      </c>
      <c r="D10063" s="0" t="s">
        <v>79</v>
      </c>
      <c r="E10063" s="14" t="n">
        <v>44979</v>
      </c>
      <c r="F10063" s="14" t="n">
        <v>44980</v>
      </c>
      <c r="G10063" s="0" t="n">
        <v>229</v>
      </c>
      <c r="H10063" s="0" t="n">
        <v>96</v>
      </c>
      <c r="I10063" s="0" t="n">
        <v>44</v>
      </c>
      <c r="J10063" s="0" t="n">
        <v>885</v>
      </c>
      <c r="K10063" s="0" t="n">
        <v>1363</v>
      </c>
      <c r="L10063" s="15" t="s">
        <v>80</v>
      </c>
      <c r="M10063" s="0" t="n">
        <v>1</v>
      </c>
      <c r="N10063" s="16" t="n">
        <f aca="false">I10063*K10063</f>
        <v>59972</v>
      </c>
      <c r="O10063" s="16" t="n">
        <f aca="false">I10063*(K10063-J10063)</f>
        <v>21032</v>
      </c>
      <c r="P10063" s="15" t="n">
        <f aca="false">K10063-J10063</f>
        <v>478</v>
      </c>
      <c r="Q10063" s="0" t="str">
        <f aca="false">IF(G10063=0,"Out of stock",IF(G10063&lt;H10063,"Understocked",IF(G10063&gt;Summary!$B$6*H10063,"Overstocked","Healthy")))</f>
        <v>Healthy</v>
      </c>
      <c r="R10063" s="0" t="str">
        <f aca="false">IF(I10063&gt;=Summary!$B$7,"Fast",IF(I10063&lt;Summary!$B$8,"Slow","Medium"))</f>
        <v>Slow</v>
      </c>
      <c r="S10063" s="15" t="n">
        <f aca="false">IF(M10063&gt;Summary!$B$5,1,0)</f>
        <v>0</v>
      </c>
      <c r="T10063" s="16" t="n">
        <f aca="false">IF(Q10063="Overstocked",(G10063-Summary!$B$6*H10063)*J10063,0)</f>
        <v>0</v>
      </c>
    </row>
    <row r="10064" customFormat="false" ht="15" hidden="false" customHeight="false" outlineLevel="0" collapsed="false">
      <c r="A10064" s="0" t="s">
        <v>10162</v>
      </c>
      <c r="B10064" s="0" t="s">
        <v>123</v>
      </c>
      <c r="C10064" s="0" t="s">
        <v>78</v>
      </c>
      <c r="D10064" s="0" t="s">
        <v>79</v>
      </c>
      <c r="E10064" s="14" t="n">
        <v>45453</v>
      </c>
      <c r="F10064" s="14" t="n">
        <v>45458</v>
      </c>
      <c r="G10064" s="0" t="n">
        <v>224</v>
      </c>
      <c r="H10064" s="0" t="n">
        <v>90</v>
      </c>
      <c r="I10064" s="0" t="n">
        <v>37</v>
      </c>
      <c r="J10064" s="0" t="n">
        <v>1195</v>
      </c>
      <c r="K10064" s="0" t="n">
        <v>1414</v>
      </c>
      <c r="L10064" s="15" t="s">
        <v>82</v>
      </c>
      <c r="M10064" s="0" t="n">
        <v>5</v>
      </c>
      <c r="N10064" s="16" t="n">
        <f aca="false">I10064*K10064</f>
        <v>52318</v>
      </c>
      <c r="O10064" s="16" t="n">
        <f aca="false">I10064*(K10064-J10064)</f>
        <v>8103</v>
      </c>
      <c r="P10064" s="15" t="n">
        <f aca="false">K10064-J10064</f>
        <v>219</v>
      </c>
      <c r="Q10064" s="0" t="str">
        <f aca="false">IF(G10064=0,"Out of stock",IF(G10064&lt;H10064,"Understocked",IF(G10064&gt;Summary!$B$6*H10064,"Overstocked","Healthy")))</f>
        <v>Healthy</v>
      </c>
      <c r="R10064" s="0" t="str">
        <f aca="false">IF(I10064&gt;=Summary!$B$7,"Fast",IF(I10064&lt;Summary!$B$8,"Slow","Medium"))</f>
        <v>Slow</v>
      </c>
      <c r="S10064" s="15" t="n">
        <f aca="false">IF(M10064&gt;Summary!$B$5,1,0)</f>
        <v>0</v>
      </c>
      <c r="T10064" s="16" t="n">
        <f aca="false">IF(Q10064="Overstocked",(G10064-Summary!$B$6*H10064)*J10064,0)</f>
        <v>0</v>
      </c>
    </row>
    <row r="10065" customFormat="false" ht="15" hidden="false" customHeight="false" outlineLevel="0" collapsed="false">
      <c r="A10065" s="0" t="s">
        <v>10163</v>
      </c>
      <c r="B10065" s="0" t="s">
        <v>95</v>
      </c>
      <c r="C10065" s="0" t="s">
        <v>85</v>
      </c>
      <c r="D10065" s="0" t="s">
        <v>86</v>
      </c>
      <c r="E10065" s="14" t="n">
        <v>44983</v>
      </c>
      <c r="F10065" s="14" t="n">
        <v>44993</v>
      </c>
      <c r="G10065" s="0" t="n">
        <v>200</v>
      </c>
      <c r="H10065" s="0" t="n">
        <v>84</v>
      </c>
      <c r="I10065" s="0" t="n">
        <v>132</v>
      </c>
      <c r="J10065" s="0" t="n">
        <v>492</v>
      </c>
      <c r="K10065" s="0" t="n">
        <v>688</v>
      </c>
      <c r="L10065" s="15" t="s">
        <v>80</v>
      </c>
      <c r="M10065" s="0" t="n">
        <v>10</v>
      </c>
      <c r="N10065" s="16" t="n">
        <f aca="false">I10065*K10065</f>
        <v>90816</v>
      </c>
      <c r="O10065" s="16" t="n">
        <f aca="false">I10065*(K10065-J10065)</f>
        <v>25872</v>
      </c>
      <c r="P10065" s="15" t="n">
        <f aca="false">K10065-J10065</f>
        <v>196</v>
      </c>
      <c r="Q10065" s="0" t="str">
        <f aca="false">IF(G10065=0,"Out of stock",IF(G10065&lt;H10065,"Understocked",IF(G10065&gt;Summary!$B$6*H10065,"Overstocked","Healthy")))</f>
        <v>Healthy</v>
      </c>
      <c r="R10065" s="0" t="str">
        <f aca="false">IF(I10065&gt;=Summary!$B$7,"Fast",IF(I10065&lt;Summary!$B$8,"Slow","Medium"))</f>
        <v>Medium</v>
      </c>
      <c r="S10065" s="15" t="n">
        <f aca="false">IF(M10065&gt;Summary!$B$5,1,0)</f>
        <v>1</v>
      </c>
      <c r="T10065" s="16" t="n">
        <f aca="false">IF(Q10065="Overstocked",(G10065-Summary!$B$6*H10065)*J10065,0)</f>
        <v>0</v>
      </c>
    </row>
    <row r="10066" customFormat="false" ht="15" hidden="false" customHeight="false" outlineLevel="0" collapsed="false">
      <c r="A10066" s="0" t="s">
        <v>10164</v>
      </c>
      <c r="B10066" s="0" t="s">
        <v>101</v>
      </c>
      <c r="C10066" s="0" t="s">
        <v>85</v>
      </c>
      <c r="D10066" s="0" t="s">
        <v>79</v>
      </c>
      <c r="E10066" s="14" t="n">
        <v>45202</v>
      </c>
      <c r="F10066" s="14" t="n">
        <v>45203</v>
      </c>
      <c r="G10066" s="0" t="n">
        <v>260</v>
      </c>
      <c r="H10066" s="0" t="n">
        <v>120</v>
      </c>
      <c r="I10066" s="0" t="n">
        <v>298</v>
      </c>
      <c r="J10066" s="0" t="n">
        <v>669</v>
      </c>
      <c r="K10066" s="0" t="n">
        <v>965</v>
      </c>
      <c r="L10066" s="15" t="s">
        <v>82</v>
      </c>
      <c r="M10066" s="0" t="n">
        <v>1</v>
      </c>
      <c r="N10066" s="16" t="n">
        <f aca="false">I10066*K10066</f>
        <v>287570</v>
      </c>
      <c r="O10066" s="16" t="n">
        <f aca="false">I10066*(K10066-J10066)</f>
        <v>88208</v>
      </c>
      <c r="P10066" s="15" t="n">
        <f aca="false">K10066-J10066</f>
        <v>296</v>
      </c>
      <c r="Q10066" s="0" t="str">
        <f aca="false">IF(G10066=0,"Out of stock",IF(G10066&lt;H10066,"Understocked",IF(G10066&gt;Summary!$B$6*H10066,"Overstocked","Healthy")))</f>
        <v>Healthy</v>
      </c>
      <c r="R10066" s="0" t="str">
        <f aca="false">IF(I10066&gt;=Summary!$B$7,"Fast",IF(I10066&lt;Summary!$B$8,"Slow","Medium"))</f>
        <v>Fast</v>
      </c>
      <c r="S10066" s="15" t="n">
        <f aca="false">IF(M10066&gt;Summary!$B$5,1,0)</f>
        <v>0</v>
      </c>
      <c r="T10066" s="16" t="n">
        <f aca="false">IF(Q10066="Overstocked",(G10066-Summary!$B$6*H10066)*J10066,0)</f>
        <v>0</v>
      </c>
    </row>
    <row r="10067" customFormat="false" ht="15" hidden="false" customHeight="false" outlineLevel="0" collapsed="false">
      <c r="A10067" s="0" t="s">
        <v>10165</v>
      </c>
      <c r="B10067" s="0" t="s">
        <v>95</v>
      </c>
      <c r="C10067" s="0" t="s">
        <v>104</v>
      </c>
      <c r="D10067" s="0" t="s">
        <v>79</v>
      </c>
      <c r="E10067" s="14" t="n">
        <v>45590</v>
      </c>
      <c r="F10067" s="14" t="n">
        <v>45599</v>
      </c>
      <c r="G10067" s="0" t="n">
        <v>104</v>
      </c>
      <c r="H10067" s="0" t="n">
        <v>109</v>
      </c>
      <c r="I10067" s="0" t="n">
        <v>139</v>
      </c>
      <c r="J10067" s="0" t="n">
        <v>538</v>
      </c>
      <c r="K10067" s="0" t="n">
        <v>757</v>
      </c>
      <c r="L10067" s="15" t="s">
        <v>93</v>
      </c>
      <c r="M10067" s="0" t="n">
        <v>9</v>
      </c>
      <c r="N10067" s="16" t="n">
        <f aca="false">I10067*K10067</f>
        <v>105223</v>
      </c>
      <c r="O10067" s="16" t="n">
        <f aca="false">I10067*(K10067-J10067)</f>
        <v>30441</v>
      </c>
      <c r="P10067" s="15" t="n">
        <f aca="false">K10067-J10067</f>
        <v>219</v>
      </c>
      <c r="Q10067" s="0" t="str">
        <f aca="false">IF(G10067=0,"Out of stock",IF(G10067&lt;H10067,"Understocked",IF(G10067&gt;Summary!$B$6*H10067,"Overstocked","Healthy")))</f>
        <v>Understocked</v>
      </c>
      <c r="R10067" s="0" t="str">
        <f aca="false">IF(I10067&gt;=Summary!$B$7,"Fast",IF(I10067&lt;Summary!$B$8,"Slow","Medium"))</f>
        <v>Medium</v>
      </c>
      <c r="S10067" s="15" t="n">
        <f aca="false">IF(M10067&gt;Summary!$B$5,1,0)</f>
        <v>1</v>
      </c>
      <c r="T10067" s="16" t="n">
        <f aca="false">IF(Q10067="Overstocked",(G10067-Summary!$B$6*H10067)*J10067,0)</f>
        <v>0</v>
      </c>
    </row>
    <row r="10068" customFormat="false" ht="15" hidden="false" customHeight="false" outlineLevel="0" collapsed="false">
      <c r="A10068" s="0" t="s">
        <v>10166</v>
      </c>
      <c r="B10068" s="0" t="s">
        <v>115</v>
      </c>
      <c r="C10068" s="0" t="s">
        <v>96</v>
      </c>
      <c r="D10068" s="0" t="s">
        <v>79</v>
      </c>
      <c r="E10068" s="14" t="n">
        <v>45027</v>
      </c>
      <c r="F10068" s="14" t="n">
        <v>45033</v>
      </c>
      <c r="G10068" s="0" t="n">
        <v>242</v>
      </c>
      <c r="H10068" s="0" t="n">
        <v>51</v>
      </c>
      <c r="I10068" s="0" t="n">
        <v>118</v>
      </c>
      <c r="J10068" s="0" t="n">
        <v>827</v>
      </c>
      <c r="K10068" s="0" t="n">
        <v>1158</v>
      </c>
      <c r="L10068" s="15" t="s">
        <v>80</v>
      </c>
      <c r="M10068" s="0" t="n">
        <v>6</v>
      </c>
      <c r="N10068" s="16" t="n">
        <f aca="false">I10068*K10068</f>
        <v>136644</v>
      </c>
      <c r="O10068" s="16" t="n">
        <f aca="false">I10068*(K10068-J10068)</f>
        <v>39058</v>
      </c>
      <c r="P10068" s="15" t="n">
        <f aca="false">K10068-J10068</f>
        <v>331</v>
      </c>
      <c r="Q10068" s="0" t="str">
        <f aca="false">IF(G10068=0,"Out of stock",IF(G10068&lt;H10068,"Understocked",IF(G10068&gt;Summary!$B$6*H10068,"Overstocked","Healthy")))</f>
        <v>Overstocked</v>
      </c>
      <c r="R10068" s="0" t="str">
        <f aca="false">IF(I10068&gt;=Summary!$B$7,"Fast",IF(I10068&lt;Summary!$B$8,"Slow","Medium"))</f>
        <v>Medium</v>
      </c>
      <c r="S10068" s="15" t="n">
        <f aca="false">IF(M10068&gt;Summary!$B$5,1,0)</f>
        <v>0</v>
      </c>
      <c r="T10068" s="16" t="n">
        <f aca="false">IF(Q10068="Overstocked",(G10068-Summary!$B$6*H10068)*J10068,0)</f>
        <v>31426</v>
      </c>
    </row>
    <row r="10069" customFormat="false" ht="15" hidden="false" customHeight="false" outlineLevel="0" collapsed="false">
      <c r="A10069" s="0" t="s">
        <v>10167</v>
      </c>
      <c r="B10069" s="0" t="s">
        <v>84</v>
      </c>
      <c r="C10069" s="0" t="s">
        <v>78</v>
      </c>
      <c r="D10069" s="0" t="s">
        <v>79</v>
      </c>
      <c r="E10069" s="14" t="n">
        <v>45192</v>
      </c>
      <c r="F10069" s="14" t="n">
        <v>45197</v>
      </c>
      <c r="G10069" s="0" t="n">
        <v>237</v>
      </c>
      <c r="H10069" s="0" t="n">
        <v>53</v>
      </c>
      <c r="I10069" s="0" t="n">
        <v>164</v>
      </c>
      <c r="J10069" s="0" t="n">
        <v>555</v>
      </c>
      <c r="K10069" s="0" t="n">
        <v>1022</v>
      </c>
      <c r="L10069" s="15" t="s">
        <v>80</v>
      </c>
      <c r="M10069" s="0" t="n">
        <v>5</v>
      </c>
      <c r="N10069" s="16" t="n">
        <f aca="false">I10069*K10069</f>
        <v>167608</v>
      </c>
      <c r="O10069" s="16" t="n">
        <f aca="false">I10069*(K10069-J10069)</f>
        <v>76588</v>
      </c>
      <c r="P10069" s="15" t="n">
        <f aca="false">K10069-J10069</f>
        <v>467</v>
      </c>
      <c r="Q10069" s="0" t="str">
        <f aca="false">IF(G10069=0,"Out of stock",IF(G10069&lt;H10069,"Understocked",IF(G10069&gt;Summary!$B$6*H10069,"Overstocked","Healthy")))</f>
        <v>Overstocked</v>
      </c>
      <c r="R10069" s="0" t="str">
        <f aca="false">IF(I10069&gt;=Summary!$B$7,"Fast",IF(I10069&lt;Summary!$B$8,"Slow","Medium"))</f>
        <v>Medium</v>
      </c>
      <c r="S10069" s="15" t="n">
        <f aca="false">IF(M10069&gt;Summary!$B$5,1,0)</f>
        <v>0</v>
      </c>
      <c r="T10069" s="16" t="n">
        <f aca="false">IF(Q10069="Overstocked",(G10069-Summary!$B$6*H10069)*J10069,0)</f>
        <v>13875</v>
      </c>
    </row>
    <row r="10070" customFormat="false" ht="15" hidden="false" customHeight="false" outlineLevel="0" collapsed="false">
      <c r="A10070" s="0" t="s">
        <v>10168</v>
      </c>
      <c r="B10070" s="0" t="s">
        <v>95</v>
      </c>
      <c r="C10070" s="0" t="s">
        <v>104</v>
      </c>
      <c r="D10070" s="0" t="s">
        <v>86</v>
      </c>
      <c r="E10070" s="14" t="n">
        <v>45062</v>
      </c>
      <c r="F10070" s="14" t="n">
        <v>45072</v>
      </c>
      <c r="G10070" s="0" t="n">
        <v>286</v>
      </c>
      <c r="H10070" s="0" t="n">
        <v>131</v>
      </c>
      <c r="I10070" s="0" t="n">
        <v>271</v>
      </c>
      <c r="J10070" s="0" t="n">
        <v>960</v>
      </c>
      <c r="K10070" s="0" t="n">
        <v>1366</v>
      </c>
      <c r="L10070" s="15" t="s">
        <v>87</v>
      </c>
      <c r="M10070" s="0" t="n">
        <v>10</v>
      </c>
      <c r="N10070" s="16" t="n">
        <f aca="false">I10070*K10070</f>
        <v>370186</v>
      </c>
      <c r="O10070" s="16" t="n">
        <f aca="false">I10070*(K10070-J10070)</f>
        <v>110026</v>
      </c>
      <c r="P10070" s="15" t="n">
        <f aca="false">K10070-J10070</f>
        <v>406</v>
      </c>
      <c r="Q10070" s="0" t="str">
        <f aca="false">IF(G10070=0,"Out of stock",IF(G10070&lt;H10070,"Understocked",IF(G10070&gt;Summary!$B$6*H10070,"Overstocked","Healthy")))</f>
        <v>Healthy</v>
      </c>
      <c r="R10070" s="0" t="str">
        <f aca="false">IF(I10070&gt;=Summary!$B$7,"Fast",IF(I10070&lt;Summary!$B$8,"Slow","Medium"))</f>
        <v>Fast</v>
      </c>
      <c r="S10070" s="15" t="n">
        <f aca="false">IF(M10070&gt;Summary!$B$5,1,0)</f>
        <v>1</v>
      </c>
      <c r="T10070" s="16" t="n">
        <f aca="false">IF(Q10070="Overstocked",(G10070-Summary!$B$6*H10070)*J10070,0)</f>
        <v>0</v>
      </c>
    </row>
    <row r="10071" customFormat="false" ht="15" hidden="false" customHeight="false" outlineLevel="0" collapsed="false">
      <c r="A10071" s="0" t="s">
        <v>10169</v>
      </c>
      <c r="B10071" s="0" t="s">
        <v>111</v>
      </c>
      <c r="C10071" s="0" t="s">
        <v>78</v>
      </c>
      <c r="D10071" s="0" t="s">
        <v>102</v>
      </c>
      <c r="E10071" s="14" t="n">
        <v>45163</v>
      </c>
      <c r="F10071" s="14" t="n">
        <v>45173</v>
      </c>
      <c r="G10071" s="0" t="n">
        <v>334</v>
      </c>
      <c r="H10071" s="0" t="n">
        <v>111</v>
      </c>
      <c r="I10071" s="0" t="n">
        <v>69</v>
      </c>
      <c r="J10071" s="0" t="n">
        <v>601</v>
      </c>
      <c r="K10071" s="0" t="n">
        <v>840</v>
      </c>
      <c r="L10071" s="15" t="s">
        <v>97</v>
      </c>
      <c r="M10071" s="0" t="n">
        <v>10</v>
      </c>
      <c r="N10071" s="16" t="n">
        <f aca="false">I10071*K10071</f>
        <v>57960</v>
      </c>
      <c r="O10071" s="16" t="n">
        <f aca="false">I10071*(K10071-J10071)</f>
        <v>16491</v>
      </c>
      <c r="P10071" s="15" t="n">
        <f aca="false">K10071-J10071</f>
        <v>239</v>
      </c>
      <c r="Q10071" s="0" t="str">
        <f aca="false">IF(G10071=0,"Out of stock",IF(G10071&lt;H10071,"Understocked",IF(G10071&gt;Summary!$B$6*H10071,"Overstocked","Healthy")))</f>
        <v>Healthy</v>
      </c>
      <c r="R10071" s="0" t="str">
        <f aca="false">IF(I10071&gt;=Summary!$B$7,"Fast",IF(I10071&lt;Summary!$B$8,"Slow","Medium"))</f>
        <v>Slow</v>
      </c>
      <c r="S10071" s="15" t="n">
        <f aca="false">IF(M10071&gt;Summary!$B$5,1,0)</f>
        <v>1</v>
      </c>
      <c r="T10071" s="16" t="n">
        <f aca="false">IF(Q10071="Overstocked",(G10071-Summary!$B$6*H10071)*J10071,0)</f>
        <v>0</v>
      </c>
    </row>
    <row r="10072" customFormat="false" ht="15" hidden="false" customHeight="false" outlineLevel="0" collapsed="false">
      <c r="A10072" s="0" t="s">
        <v>10170</v>
      </c>
      <c r="B10072" s="0" t="s">
        <v>84</v>
      </c>
      <c r="C10072" s="0" t="s">
        <v>85</v>
      </c>
      <c r="D10072" s="0" t="s">
        <v>79</v>
      </c>
      <c r="E10072" s="14" t="n">
        <v>45203</v>
      </c>
      <c r="F10072" s="14" t="n">
        <v>45209</v>
      </c>
      <c r="G10072" s="0" t="n">
        <v>162</v>
      </c>
      <c r="H10072" s="0" t="n">
        <v>74</v>
      </c>
      <c r="I10072" s="0" t="n">
        <v>120</v>
      </c>
      <c r="J10072" s="0" t="n">
        <v>289</v>
      </c>
      <c r="K10072" s="0" t="n">
        <v>549</v>
      </c>
      <c r="L10072" s="15" t="s">
        <v>93</v>
      </c>
      <c r="M10072" s="0" t="n">
        <v>6</v>
      </c>
      <c r="N10072" s="16" t="n">
        <f aca="false">I10072*K10072</f>
        <v>65880</v>
      </c>
      <c r="O10072" s="16" t="n">
        <f aca="false">I10072*(K10072-J10072)</f>
        <v>31200</v>
      </c>
      <c r="P10072" s="15" t="n">
        <f aca="false">K10072-J10072</f>
        <v>260</v>
      </c>
      <c r="Q10072" s="0" t="str">
        <f aca="false">IF(G10072=0,"Out of stock",IF(G10072&lt;H10072,"Understocked",IF(G10072&gt;Summary!$B$6*H10072,"Overstocked","Healthy")))</f>
        <v>Healthy</v>
      </c>
      <c r="R10072" s="0" t="str">
        <f aca="false">IF(I10072&gt;=Summary!$B$7,"Fast",IF(I10072&lt;Summary!$B$8,"Slow","Medium"))</f>
        <v>Medium</v>
      </c>
      <c r="S10072" s="15" t="n">
        <f aca="false">IF(M10072&gt;Summary!$B$5,1,0)</f>
        <v>0</v>
      </c>
      <c r="T10072" s="16" t="n">
        <f aca="false">IF(Q10072="Overstocked",(G10072-Summary!$B$6*H10072)*J10072,0)</f>
        <v>0</v>
      </c>
    </row>
    <row r="10073" customFormat="false" ht="15" hidden="false" customHeight="false" outlineLevel="0" collapsed="false">
      <c r="A10073" s="0" t="s">
        <v>10171</v>
      </c>
      <c r="B10073" s="0" t="s">
        <v>107</v>
      </c>
      <c r="C10073" s="0" t="s">
        <v>96</v>
      </c>
      <c r="D10073" s="0" t="s">
        <v>79</v>
      </c>
      <c r="E10073" s="14" t="n">
        <v>45288</v>
      </c>
      <c r="F10073" s="14" t="n">
        <v>45296</v>
      </c>
      <c r="G10073" s="0" t="n">
        <v>321</v>
      </c>
      <c r="H10073" s="0" t="n">
        <v>100</v>
      </c>
      <c r="I10073" s="0" t="n">
        <v>112</v>
      </c>
      <c r="J10073" s="0" t="n">
        <v>1863</v>
      </c>
      <c r="K10073" s="0" t="n">
        <v>2168</v>
      </c>
      <c r="L10073" s="15" t="s">
        <v>82</v>
      </c>
      <c r="M10073" s="0" t="n">
        <v>8</v>
      </c>
      <c r="N10073" s="16" t="n">
        <f aca="false">I10073*K10073</f>
        <v>242816</v>
      </c>
      <c r="O10073" s="16" t="n">
        <f aca="false">I10073*(K10073-J10073)</f>
        <v>34160</v>
      </c>
      <c r="P10073" s="15" t="n">
        <f aca="false">K10073-J10073</f>
        <v>305</v>
      </c>
      <c r="Q10073" s="0" t="str">
        <f aca="false">IF(G10073=0,"Out of stock",IF(G10073&lt;H10073,"Understocked",IF(G10073&gt;Summary!$B$6*H10073,"Overstocked","Healthy")))</f>
        <v>Healthy</v>
      </c>
      <c r="R10073" s="0" t="str">
        <f aca="false">IF(I10073&gt;=Summary!$B$7,"Fast",IF(I10073&lt;Summary!$B$8,"Slow","Medium"))</f>
        <v>Medium</v>
      </c>
      <c r="S10073" s="15" t="n">
        <f aca="false">IF(M10073&gt;Summary!$B$5,1,0)</f>
        <v>1</v>
      </c>
      <c r="T10073" s="16" t="n">
        <f aca="false">IF(Q10073="Overstocked",(G10073-Summary!$B$6*H10073)*J10073,0)</f>
        <v>0</v>
      </c>
    </row>
    <row r="10074" customFormat="false" ht="15" hidden="false" customHeight="false" outlineLevel="0" collapsed="false">
      <c r="A10074" s="0" t="s">
        <v>10172</v>
      </c>
      <c r="B10074" s="0" t="s">
        <v>77</v>
      </c>
      <c r="C10074" s="0" t="s">
        <v>104</v>
      </c>
      <c r="D10074" s="0" t="s">
        <v>86</v>
      </c>
      <c r="E10074" s="14" t="n">
        <v>45214</v>
      </c>
      <c r="F10074" s="14" t="n">
        <v>45222</v>
      </c>
      <c r="G10074" s="0" t="n">
        <v>90</v>
      </c>
      <c r="H10074" s="0" t="n">
        <v>71</v>
      </c>
      <c r="I10074" s="0" t="n">
        <v>127</v>
      </c>
      <c r="J10074" s="0" t="n">
        <v>1656</v>
      </c>
      <c r="K10074" s="0" t="n">
        <v>2111</v>
      </c>
      <c r="L10074" s="15" t="s">
        <v>97</v>
      </c>
      <c r="M10074" s="0" t="n">
        <v>8</v>
      </c>
      <c r="N10074" s="16" t="n">
        <f aca="false">I10074*K10074</f>
        <v>268097</v>
      </c>
      <c r="O10074" s="16" t="n">
        <f aca="false">I10074*(K10074-J10074)</f>
        <v>57785</v>
      </c>
      <c r="P10074" s="15" t="n">
        <f aca="false">K10074-J10074</f>
        <v>455</v>
      </c>
      <c r="Q10074" s="0" t="str">
        <f aca="false">IF(G10074=0,"Out of stock",IF(G10074&lt;H10074,"Understocked",IF(G10074&gt;Summary!$B$6*H10074,"Overstocked","Healthy")))</f>
        <v>Healthy</v>
      </c>
      <c r="R10074" s="0" t="str">
        <f aca="false">IF(I10074&gt;=Summary!$B$7,"Fast",IF(I10074&lt;Summary!$B$8,"Slow","Medium"))</f>
        <v>Medium</v>
      </c>
      <c r="S10074" s="15" t="n">
        <f aca="false">IF(M10074&gt;Summary!$B$5,1,0)</f>
        <v>1</v>
      </c>
      <c r="T10074" s="16" t="n">
        <f aca="false">IF(Q10074="Overstocked",(G10074-Summary!$B$6*H10074)*J10074,0)</f>
        <v>0</v>
      </c>
    </row>
    <row r="10075" customFormat="false" ht="15" hidden="false" customHeight="false" outlineLevel="0" collapsed="false">
      <c r="A10075" s="0" t="s">
        <v>10173</v>
      </c>
      <c r="B10075" s="0" t="s">
        <v>84</v>
      </c>
      <c r="C10075" s="0" t="s">
        <v>85</v>
      </c>
      <c r="D10075" s="0" t="s">
        <v>102</v>
      </c>
      <c r="E10075" s="14" t="n">
        <v>45533</v>
      </c>
      <c r="F10075" s="14" t="n">
        <v>45539</v>
      </c>
      <c r="G10075" s="0" t="n">
        <v>295</v>
      </c>
      <c r="H10075" s="0" t="n">
        <v>90</v>
      </c>
      <c r="I10075" s="0" t="n">
        <v>90</v>
      </c>
      <c r="J10075" s="0" t="n">
        <v>1574</v>
      </c>
      <c r="K10075" s="0" t="n">
        <v>1885</v>
      </c>
      <c r="L10075" s="15" t="s">
        <v>93</v>
      </c>
      <c r="M10075" s="0" t="n">
        <v>6</v>
      </c>
      <c r="N10075" s="16" t="n">
        <f aca="false">I10075*K10075</f>
        <v>169650</v>
      </c>
      <c r="O10075" s="16" t="n">
        <f aca="false">I10075*(K10075-J10075)</f>
        <v>27990</v>
      </c>
      <c r="P10075" s="15" t="n">
        <f aca="false">K10075-J10075</f>
        <v>311</v>
      </c>
      <c r="Q10075" s="0" t="str">
        <f aca="false">IF(G10075=0,"Out of stock",IF(G10075&lt;H10075,"Understocked",IF(G10075&gt;Summary!$B$6*H10075,"Overstocked","Healthy")))</f>
        <v>Healthy</v>
      </c>
      <c r="R10075" s="0" t="str">
        <f aca="false">IF(I10075&gt;=Summary!$B$7,"Fast",IF(I10075&lt;Summary!$B$8,"Slow","Medium"))</f>
        <v>Slow</v>
      </c>
      <c r="S10075" s="15" t="n">
        <f aca="false">IF(M10075&gt;Summary!$B$5,1,0)</f>
        <v>0</v>
      </c>
      <c r="T10075" s="16" t="n">
        <f aca="false">IF(Q10075="Overstocked",(G10075-Summary!$B$6*H10075)*J10075,0)</f>
        <v>0</v>
      </c>
    </row>
    <row r="10076" customFormat="false" ht="15" hidden="false" customHeight="false" outlineLevel="0" collapsed="false">
      <c r="A10076" s="0" t="s">
        <v>10174</v>
      </c>
      <c r="B10076" s="0" t="s">
        <v>84</v>
      </c>
      <c r="C10076" s="0" t="s">
        <v>104</v>
      </c>
      <c r="D10076" s="0" t="s">
        <v>90</v>
      </c>
      <c r="E10076" s="14" t="n">
        <v>45478</v>
      </c>
      <c r="F10076" s="14" t="n">
        <v>45480</v>
      </c>
      <c r="G10076" s="0" t="n">
        <v>88</v>
      </c>
      <c r="H10076" s="0" t="n">
        <v>142</v>
      </c>
      <c r="I10076" s="0" t="n">
        <v>179</v>
      </c>
      <c r="J10076" s="0" t="n">
        <v>1167</v>
      </c>
      <c r="K10076" s="0" t="n">
        <v>1263</v>
      </c>
      <c r="L10076" s="15" t="s">
        <v>93</v>
      </c>
      <c r="M10076" s="0" t="n">
        <v>2</v>
      </c>
      <c r="N10076" s="16" t="n">
        <f aca="false">I10076*K10076</f>
        <v>226077</v>
      </c>
      <c r="O10076" s="16" t="n">
        <f aca="false">I10076*(K10076-J10076)</f>
        <v>17184</v>
      </c>
      <c r="P10076" s="15" t="n">
        <f aca="false">K10076-J10076</f>
        <v>96</v>
      </c>
      <c r="Q10076" s="0" t="str">
        <f aca="false">IF(G10076=0,"Out of stock",IF(G10076&lt;H10076,"Understocked",IF(G10076&gt;Summary!$B$6*H10076,"Overstocked","Healthy")))</f>
        <v>Understocked</v>
      </c>
      <c r="R10076" s="0" t="str">
        <f aca="false">IF(I10076&gt;=Summary!$B$7,"Fast",IF(I10076&lt;Summary!$B$8,"Slow","Medium"))</f>
        <v>Medium</v>
      </c>
      <c r="S10076" s="15" t="n">
        <f aca="false">IF(M10076&gt;Summary!$B$5,1,0)</f>
        <v>0</v>
      </c>
      <c r="T10076" s="16" t="n">
        <f aca="false">IF(Q10076="Overstocked",(G10076-Summary!$B$6*H10076)*J10076,0)</f>
        <v>0</v>
      </c>
    </row>
    <row r="10077" customFormat="false" ht="15" hidden="false" customHeight="false" outlineLevel="0" collapsed="false">
      <c r="A10077" s="0" t="s">
        <v>10175</v>
      </c>
      <c r="B10077" s="0" t="s">
        <v>95</v>
      </c>
      <c r="C10077" s="0" t="s">
        <v>85</v>
      </c>
      <c r="D10077" s="0" t="s">
        <v>92</v>
      </c>
      <c r="E10077" s="14" t="n">
        <v>45581</v>
      </c>
      <c r="F10077" s="14" t="n">
        <v>45588</v>
      </c>
      <c r="G10077" s="0" t="n">
        <v>287</v>
      </c>
      <c r="H10077" s="0" t="n">
        <v>107</v>
      </c>
      <c r="I10077" s="0" t="n">
        <v>145</v>
      </c>
      <c r="J10077" s="0" t="n">
        <v>1984</v>
      </c>
      <c r="K10077" s="0" t="n">
        <v>2074</v>
      </c>
      <c r="L10077" s="15" t="s">
        <v>82</v>
      </c>
      <c r="M10077" s="0" t="n">
        <v>7</v>
      </c>
      <c r="N10077" s="16" t="n">
        <f aca="false">I10077*K10077</f>
        <v>300730</v>
      </c>
      <c r="O10077" s="16" t="n">
        <f aca="false">I10077*(K10077-J10077)</f>
        <v>13050</v>
      </c>
      <c r="P10077" s="15" t="n">
        <f aca="false">K10077-J10077</f>
        <v>90</v>
      </c>
      <c r="Q10077" s="0" t="str">
        <f aca="false">IF(G10077=0,"Out of stock",IF(G10077&lt;H10077,"Understocked",IF(G10077&gt;Summary!$B$6*H10077,"Overstocked","Healthy")))</f>
        <v>Healthy</v>
      </c>
      <c r="R10077" s="0" t="str">
        <f aca="false">IF(I10077&gt;=Summary!$B$7,"Fast",IF(I10077&lt;Summary!$B$8,"Slow","Medium"))</f>
        <v>Medium</v>
      </c>
      <c r="S10077" s="15" t="n">
        <f aca="false">IF(M10077&gt;Summary!$B$5,1,0)</f>
        <v>0</v>
      </c>
      <c r="T10077" s="16" t="n">
        <f aca="false">IF(Q10077="Overstocked",(G10077-Summary!$B$6*H10077)*J10077,0)</f>
        <v>0</v>
      </c>
    </row>
    <row r="10078" customFormat="false" ht="15" hidden="false" customHeight="false" outlineLevel="0" collapsed="false">
      <c r="A10078" s="0" t="s">
        <v>10176</v>
      </c>
      <c r="B10078" s="0" t="s">
        <v>111</v>
      </c>
      <c r="C10078" s="0" t="s">
        <v>85</v>
      </c>
      <c r="D10078" s="0" t="s">
        <v>79</v>
      </c>
      <c r="E10078" s="14" t="n">
        <v>45473</v>
      </c>
      <c r="F10078" s="14" t="n">
        <v>45475</v>
      </c>
      <c r="G10078" s="0" t="n">
        <v>345</v>
      </c>
      <c r="H10078" s="0" t="n">
        <v>65</v>
      </c>
      <c r="I10078" s="0" t="n">
        <v>5</v>
      </c>
      <c r="J10078" s="0" t="n">
        <v>957</v>
      </c>
      <c r="K10078" s="0" t="n">
        <v>1071</v>
      </c>
      <c r="L10078" s="15" t="s">
        <v>82</v>
      </c>
      <c r="M10078" s="0" t="n">
        <v>2</v>
      </c>
      <c r="N10078" s="16" t="n">
        <f aca="false">I10078*K10078</f>
        <v>5355</v>
      </c>
      <c r="O10078" s="16" t="n">
        <f aca="false">I10078*(K10078-J10078)</f>
        <v>570</v>
      </c>
      <c r="P10078" s="15" t="n">
        <f aca="false">K10078-J10078</f>
        <v>114</v>
      </c>
      <c r="Q10078" s="0" t="str">
        <f aca="false">IF(G10078=0,"Out of stock",IF(G10078&lt;H10078,"Understocked",IF(G10078&gt;Summary!$B$6*H10078,"Overstocked","Healthy")))</f>
        <v>Overstocked</v>
      </c>
      <c r="R10078" s="0" t="str">
        <f aca="false">IF(I10078&gt;=Summary!$B$7,"Fast",IF(I10078&lt;Summary!$B$8,"Slow","Medium"))</f>
        <v>Slow</v>
      </c>
      <c r="S10078" s="15" t="n">
        <f aca="false">IF(M10078&gt;Summary!$B$5,1,0)</f>
        <v>0</v>
      </c>
      <c r="T10078" s="16" t="n">
        <f aca="false">IF(Q10078="Overstocked",(G10078-Summary!$B$6*H10078)*J10078,0)</f>
        <v>81345</v>
      </c>
    </row>
    <row r="10079" customFormat="false" ht="15" hidden="false" customHeight="false" outlineLevel="0" collapsed="false">
      <c r="A10079" s="0" t="s">
        <v>10177</v>
      </c>
      <c r="B10079" s="0" t="s">
        <v>111</v>
      </c>
      <c r="C10079" s="0" t="s">
        <v>104</v>
      </c>
      <c r="D10079" s="0" t="s">
        <v>86</v>
      </c>
      <c r="E10079" s="14" t="n">
        <v>45039</v>
      </c>
      <c r="F10079" s="14" t="n">
        <v>45044</v>
      </c>
      <c r="G10079" s="0" t="n">
        <v>464</v>
      </c>
      <c r="H10079" s="0" t="n">
        <v>64</v>
      </c>
      <c r="I10079" s="0" t="n">
        <v>299</v>
      </c>
      <c r="J10079" s="0" t="n">
        <v>1159</v>
      </c>
      <c r="K10079" s="0" t="n">
        <v>1337</v>
      </c>
      <c r="L10079" s="15" t="s">
        <v>80</v>
      </c>
      <c r="M10079" s="0" t="n">
        <v>5</v>
      </c>
      <c r="N10079" s="16" t="n">
        <f aca="false">I10079*K10079</f>
        <v>399763</v>
      </c>
      <c r="O10079" s="16" t="n">
        <f aca="false">I10079*(K10079-J10079)</f>
        <v>53222</v>
      </c>
      <c r="P10079" s="15" t="n">
        <f aca="false">K10079-J10079</f>
        <v>178</v>
      </c>
      <c r="Q10079" s="0" t="str">
        <f aca="false">IF(G10079=0,"Out of stock",IF(G10079&lt;H10079,"Understocked",IF(G10079&gt;Summary!$B$6*H10079,"Overstocked","Healthy")))</f>
        <v>Overstocked</v>
      </c>
      <c r="R10079" s="0" t="str">
        <f aca="false">IF(I10079&gt;=Summary!$B$7,"Fast",IF(I10079&lt;Summary!$B$8,"Slow","Medium"))</f>
        <v>Fast</v>
      </c>
      <c r="S10079" s="15" t="n">
        <f aca="false">IF(M10079&gt;Summary!$B$5,1,0)</f>
        <v>0</v>
      </c>
      <c r="T10079" s="16" t="n">
        <f aca="false">IF(Q10079="Overstocked",(G10079-Summary!$B$6*H10079)*J10079,0)</f>
        <v>241072</v>
      </c>
    </row>
    <row r="10080" customFormat="false" ht="15" hidden="false" customHeight="false" outlineLevel="0" collapsed="false">
      <c r="A10080" s="0" t="s">
        <v>10178</v>
      </c>
      <c r="B10080" s="0" t="s">
        <v>113</v>
      </c>
      <c r="C10080" s="0" t="s">
        <v>96</v>
      </c>
      <c r="D10080" s="0" t="s">
        <v>92</v>
      </c>
      <c r="E10080" s="14" t="n">
        <v>45185</v>
      </c>
      <c r="F10080" s="14" t="n">
        <v>45189</v>
      </c>
      <c r="G10080" s="0" t="n">
        <v>201</v>
      </c>
      <c r="H10080" s="0" t="n">
        <v>97</v>
      </c>
      <c r="I10080" s="0" t="n">
        <v>22</v>
      </c>
      <c r="J10080" s="0" t="n">
        <v>943</v>
      </c>
      <c r="K10080" s="0" t="n">
        <v>1110</v>
      </c>
      <c r="L10080" s="15" t="s">
        <v>93</v>
      </c>
      <c r="M10080" s="0" t="n">
        <v>4</v>
      </c>
      <c r="N10080" s="16" t="n">
        <f aca="false">I10080*K10080</f>
        <v>24420</v>
      </c>
      <c r="O10080" s="16" t="n">
        <f aca="false">I10080*(K10080-J10080)</f>
        <v>3674</v>
      </c>
      <c r="P10080" s="15" t="n">
        <f aca="false">K10080-J10080</f>
        <v>167</v>
      </c>
      <c r="Q10080" s="0" t="str">
        <f aca="false">IF(G10080=0,"Out of stock",IF(G10080&lt;H10080,"Understocked",IF(G10080&gt;Summary!$B$6*H10080,"Overstocked","Healthy")))</f>
        <v>Healthy</v>
      </c>
      <c r="R10080" s="0" t="str">
        <f aca="false">IF(I10080&gt;=Summary!$B$7,"Fast",IF(I10080&lt;Summary!$B$8,"Slow","Medium"))</f>
        <v>Slow</v>
      </c>
      <c r="S10080" s="15" t="n">
        <f aca="false">IF(M10080&gt;Summary!$B$5,1,0)</f>
        <v>0</v>
      </c>
      <c r="T10080" s="16" t="n">
        <f aca="false">IF(Q10080="Overstocked",(G10080-Summary!$B$6*H10080)*J10080,0)</f>
        <v>0</v>
      </c>
    </row>
    <row r="10081" customFormat="false" ht="15" hidden="false" customHeight="false" outlineLevel="0" collapsed="false">
      <c r="A10081" s="0" t="s">
        <v>10179</v>
      </c>
      <c r="B10081" s="0" t="s">
        <v>77</v>
      </c>
      <c r="C10081" s="0" t="s">
        <v>104</v>
      </c>
      <c r="D10081" s="0" t="s">
        <v>79</v>
      </c>
      <c r="E10081" s="14" t="n">
        <v>45383</v>
      </c>
      <c r="F10081" s="14" t="n">
        <v>45389</v>
      </c>
      <c r="G10081" s="0" t="n">
        <v>342</v>
      </c>
      <c r="H10081" s="0" t="n">
        <v>127</v>
      </c>
      <c r="I10081" s="0" t="n">
        <v>17</v>
      </c>
      <c r="J10081" s="0" t="n">
        <v>1118</v>
      </c>
      <c r="K10081" s="0" t="n">
        <v>1449</v>
      </c>
      <c r="L10081" s="15" t="s">
        <v>87</v>
      </c>
      <c r="M10081" s="0" t="n">
        <v>6</v>
      </c>
      <c r="N10081" s="16" t="n">
        <f aca="false">I10081*K10081</f>
        <v>24633</v>
      </c>
      <c r="O10081" s="16" t="n">
        <f aca="false">I10081*(K10081-J10081)</f>
        <v>5627</v>
      </c>
      <c r="P10081" s="15" t="n">
        <f aca="false">K10081-J10081</f>
        <v>331</v>
      </c>
      <c r="Q10081" s="0" t="str">
        <f aca="false">IF(G10081=0,"Out of stock",IF(G10081&lt;H10081,"Understocked",IF(G10081&gt;Summary!$B$6*H10081,"Overstocked","Healthy")))</f>
        <v>Healthy</v>
      </c>
      <c r="R10081" s="0" t="str">
        <f aca="false">IF(I10081&gt;=Summary!$B$7,"Fast",IF(I10081&lt;Summary!$B$8,"Slow","Medium"))</f>
        <v>Slow</v>
      </c>
      <c r="S10081" s="15" t="n">
        <f aca="false">IF(M10081&gt;Summary!$B$5,1,0)</f>
        <v>0</v>
      </c>
      <c r="T10081" s="16" t="n">
        <f aca="false">IF(Q10081="Overstocked",(G10081-Summary!$B$6*H10081)*J10081,0)</f>
        <v>0</v>
      </c>
    </row>
    <row r="10082" customFormat="false" ht="15" hidden="false" customHeight="false" outlineLevel="0" collapsed="false">
      <c r="A10082" s="0" t="s">
        <v>10180</v>
      </c>
      <c r="B10082" s="0" t="s">
        <v>95</v>
      </c>
      <c r="C10082" s="0" t="s">
        <v>104</v>
      </c>
      <c r="D10082" s="0" t="s">
        <v>102</v>
      </c>
      <c r="E10082" s="14" t="n">
        <v>45117</v>
      </c>
      <c r="F10082" s="14" t="n">
        <v>45125</v>
      </c>
      <c r="G10082" s="0" t="n">
        <v>339</v>
      </c>
      <c r="H10082" s="0" t="n">
        <v>147</v>
      </c>
      <c r="I10082" s="0" t="n">
        <v>91</v>
      </c>
      <c r="J10082" s="0" t="n">
        <v>1954</v>
      </c>
      <c r="K10082" s="0" t="n">
        <v>2173</v>
      </c>
      <c r="L10082" s="15" t="s">
        <v>97</v>
      </c>
      <c r="M10082" s="0" t="n">
        <v>8</v>
      </c>
      <c r="N10082" s="16" t="n">
        <f aca="false">I10082*K10082</f>
        <v>197743</v>
      </c>
      <c r="O10082" s="16" t="n">
        <f aca="false">I10082*(K10082-J10082)</f>
        <v>19929</v>
      </c>
      <c r="P10082" s="15" t="n">
        <f aca="false">K10082-J10082</f>
        <v>219</v>
      </c>
      <c r="Q10082" s="0" t="str">
        <f aca="false">IF(G10082=0,"Out of stock",IF(G10082&lt;H10082,"Understocked",IF(G10082&gt;Summary!$B$6*H10082,"Overstocked","Healthy")))</f>
        <v>Healthy</v>
      </c>
      <c r="R10082" s="0" t="str">
        <f aca="false">IF(I10082&gt;=Summary!$B$7,"Fast",IF(I10082&lt;Summary!$B$8,"Slow","Medium"))</f>
        <v>Slow</v>
      </c>
      <c r="S10082" s="15" t="n">
        <f aca="false">IF(M10082&gt;Summary!$B$5,1,0)</f>
        <v>1</v>
      </c>
      <c r="T10082" s="16" t="n">
        <f aca="false">IF(Q10082="Overstocked",(G10082-Summary!$B$6*H10082)*J10082,0)</f>
        <v>0</v>
      </c>
    </row>
    <row r="10083" customFormat="false" ht="15" hidden="false" customHeight="false" outlineLevel="0" collapsed="false">
      <c r="A10083" s="0" t="s">
        <v>10181</v>
      </c>
      <c r="B10083" s="0" t="s">
        <v>107</v>
      </c>
      <c r="C10083" s="0" t="s">
        <v>85</v>
      </c>
      <c r="D10083" s="0" t="s">
        <v>90</v>
      </c>
      <c r="E10083" s="14" t="n">
        <v>45055</v>
      </c>
      <c r="F10083" s="14" t="n">
        <v>45056</v>
      </c>
      <c r="G10083" s="0" t="n">
        <v>375</v>
      </c>
      <c r="H10083" s="0" t="n">
        <v>52</v>
      </c>
      <c r="I10083" s="0" t="n">
        <v>232</v>
      </c>
      <c r="J10083" s="0" t="n">
        <v>1419</v>
      </c>
      <c r="K10083" s="0" t="n">
        <v>1910</v>
      </c>
      <c r="L10083" s="15" t="s">
        <v>87</v>
      </c>
      <c r="M10083" s="0" t="n">
        <v>1</v>
      </c>
      <c r="N10083" s="16" t="n">
        <f aca="false">I10083*K10083</f>
        <v>443120</v>
      </c>
      <c r="O10083" s="16" t="n">
        <f aca="false">I10083*(K10083-J10083)</f>
        <v>113912</v>
      </c>
      <c r="P10083" s="15" t="n">
        <f aca="false">K10083-J10083</f>
        <v>491</v>
      </c>
      <c r="Q10083" s="0" t="str">
        <f aca="false">IF(G10083=0,"Out of stock",IF(G10083&lt;H10083,"Understocked",IF(G10083&gt;Summary!$B$6*H10083,"Overstocked","Healthy")))</f>
        <v>Overstocked</v>
      </c>
      <c r="R10083" s="0" t="str">
        <f aca="false">IF(I10083&gt;=Summary!$B$7,"Fast",IF(I10083&lt;Summary!$B$8,"Slow","Medium"))</f>
        <v>Fast</v>
      </c>
      <c r="S10083" s="15" t="n">
        <f aca="false">IF(M10083&gt;Summary!$B$5,1,0)</f>
        <v>0</v>
      </c>
      <c r="T10083" s="16" t="n">
        <f aca="false">IF(Q10083="Overstocked",(G10083-Summary!$B$6*H10083)*J10083,0)</f>
        <v>236973</v>
      </c>
    </row>
    <row r="10084" customFormat="false" ht="15" hidden="false" customHeight="false" outlineLevel="0" collapsed="false">
      <c r="A10084" s="0" t="s">
        <v>10182</v>
      </c>
      <c r="B10084" s="0" t="s">
        <v>111</v>
      </c>
      <c r="C10084" s="0" t="s">
        <v>104</v>
      </c>
      <c r="D10084" s="0" t="s">
        <v>86</v>
      </c>
      <c r="E10084" s="14" t="n">
        <v>45323</v>
      </c>
      <c r="F10084" s="14" t="n">
        <v>45324</v>
      </c>
      <c r="G10084" s="0" t="n">
        <v>154</v>
      </c>
      <c r="H10084" s="0" t="n">
        <v>75</v>
      </c>
      <c r="I10084" s="0" t="n">
        <v>258</v>
      </c>
      <c r="J10084" s="0" t="n">
        <v>1445</v>
      </c>
      <c r="K10084" s="0" t="n">
        <v>1711</v>
      </c>
      <c r="L10084" s="15" t="s">
        <v>97</v>
      </c>
      <c r="M10084" s="0" t="n">
        <v>1</v>
      </c>
      <c r="N10084" s="16" t="n">
        <f aca="false">I10084*K10084</f>
        <v>441438</v>
      </c>
      <c r="O10084" s="16" t="n">
        <f aca="false">I10084*(K10084-J10084)</f>
        <v>68628</v>
      </c>
      <c r="P10084" s="15" t="n">
        <f aca="false">K10084-J10084</f>
        <v>266</v>
      </c>
      <c r="Q10084" s="0" t="str">
        <f aca="false">IF(G10084=0,"Out of stock",IF(G10084&lt;H10084,"Understocked",IF(G10084&gt;Summary!$B$6*H10084,"Overstocked","Healthy")))</f>
        <v>Healthy</v>
      </c>
      <c r="R10084" s="0" t="str">
        <f aca="false">IF(I10084&gt;=Summary!$B$7,"Fast",IF(I10084&lt;Summary!$B$8,"Slow","Medium"))</f>
        <v>Fast</v>
      </c>
      <c r="S10084" s="15" t="n">
        <f aca="false">IF(M10084&gt;Summary!$B$5,1,0)</f>
        <v>0</v>
      </c>
      <c r="T10084" s="16" t="n">
        <f aca="false">IF(Q10084="Overstocked",(G10084-Summary!$B$6*H10084)*J10084,0)</f>
        <v>0</v>
      </c>
    </row>
    <row r="10085" customFormat="false" ht="15" hidden="false" customHeight="false" outlineLevel="0" collapsed="false">
      <c r="A10085" s="0" t="s">
        <v>10183</v>
      </c>
      <c r="B10085" s="0" t="s">
        <v>101</v>
      </c>
      <c r="C10085" s="0" t="s">
        <v>78</v>
      </c>
      <c r="D10085" s="0" t="s">
        <v>92</v>
      </c>
      <c r="E10085" s="14" t="n">
        <v>45306</v>
      </c>
      <c r="F10085" s="14" t="n">
        <v>45310</v>
      </c>
      <c r="G10085" s="0" t="n">
        <v>202</v>
      </c>
      <c r="H10085" s="0" t="n">
        <v>143</v>
      </c>
      <c r="I10085" s="0" t="n">
        <v>265</v>
      </c>
      <c r="J10085" s="0" t="n">
        <v>312</v>
      </c>
      <c r="K10085" s="0" t="n">
        <v>744</v>
      </c>
      <c r="L10085" s="15" t="s">
        <v>97</v>
      </c>
      <c r="M10085" s="0" t="n">
        <v>4</v>
      </c>
      <c r="N10085" s="16" t="n">
        <f aca="false">I10085*K10085</f>
        <v>197160</v>
      </c>
      <c r="O10085" s="16" t="n">
        <f aca="false">I10085*(K10085-J10085)</f>
        <v>114480</v>
      </c>
      <c r="P10085" s="15" t="n">
        <f aca="false">K10085-J10085</f>
        <v>432</v>
      </c>
      <c r="Q10085" s="0" t="str">
        <f aca="false">IF(G10085=0,"Out of stock",IF(G10085&lt;H10085,"Understocked",IF(G10085&gt;Summary!$B$6*H10085,"Overstocked","Healthy")))</f>
        <v>Healthy</v>
      </c>
      <c r="R10085" s="0" t="str">
        <f aca="false">IF(I10085&gt;=Summary!$B$7,"Fast",IF(I10085&lt;Summary!$B$8,"Slow","Medium"))</f>
        <v>Fast</v>
      </c>
      <c r="S10085" s="15" t="n">
        <f aca="false">IF(M10085&gt;Summary!$B$5,1,0)</f>
        <v>0</v>
      </c>
      <c r="T10085" s="16" t="n">
        <f aca="false">IF(Q10085="Overstocked",(G10085-Summary!$B$6*H10085)*J10085,0)</f>
        <v>0</v>
      </c>
    </row>
    <row r="10086" customFormat="false" ht="15" hidden="false" customHeight="false" outlineLevel="0" collapsed="false">
      <c r="A10086" s="0" t="s">
        <v>10184</v>
      </c>
      <c r="B10086" s="0" t="s">
        <v>123</v>
      </c>
      <c r="C10086" s="0" t="s">
        <v>78</v>
      </c>
      <c r="D10086" s="0" t="s">
        <v>79</v>
      </c>
      <c r="E10086" s="14" t="n">
        <v>45009</v>
      </c>
      <c r="F10086" s="14" t="n">
        <v>45013</v>
      </c>
      <c r="G10086" s="0" t="n">
        <v>266</v>
      </c>
      <c r="H10086" s="0" t="n">
        <v>99</v>
      </c>
      <c r="I10086" s="0" t="n">
        <v>114</v>
      </c>
      <c r="J10086" s="0" t="n">
        <v>948</v>
      </c>
      <c r="K10086" s="0" t="n">
        <v>1391</v>
      </c>
      <c r="L10086" s="15" t="s">
        <v>82</v>
      </c>
      <c r="M10086" s="0" t="n">
        <v>4</v>
      </c>
      <c r="N10086" s="16" t="n">
        <f aca="false">I10086*K10086</f>
        <v>158574</v>
      </c>
      <c r="O10086" s="16" t="n">
        <f aca="false">I10086*(K10086-J10086)</f>
        <v>50502</v>
      </c>
      <c r="P10086" s="15" t="n">
        <f aca="false">K10086-J10086</f>
        <v>443</v>
      </c>
      <c r="Q10086" s="0" t="str">
        <f aca="false">IF(G10086=0,"Out of stock",IF(G10086&lt;H10086,"Understocked",IF(G10086&gt;Summary!$B$6*H10086,"Overstocked","Healthy")))</f>
        <v>Healthy</v>
      </c>
      <c r="R10086" s="0" t="str">
        <f aca="false">IF(I10086&gt;=Summary!$B$7,"Fast",IF(I10086&lt;Summary!$B$8,"Slow","Medium"))</f>
        <v>Medium</v>
      </c>
      <c r="S10086" s="15" t="n">
        <f aca="false">IF(M10086&gt;Summary!$B$5,1,0)</f>
        <v>0</v>
      </c>
      <c r="T10086" s="16" t="n">
        <f aca="false">IF(Q10086="Overstocked",(G10086-Summary!$B$6*H10086)*J10086,0)</f>
        <v>0</v>
      </c>
    </row>
    <row r="10087" customFormat="false" ht="15" hidden="false" customHeight="false" outlineLevel="0" collapsed="false">
      <c r="A10087" s="0" t="s">
        <v>10185</v>
      </c>
      <c r="B10087" s="0" t="s">
        <v>115</v>
      </c>
      <c r="C10087" s="0" t="s">
        <v>96</v>
      </c>
      <c r="D10087" s="0" t="s">
        <v>90</v>
      </c>
      <c r="E10087" s="14" t="n">
        <v>45621</v>
      </c>
      <c r="F10087" s="14" t="n">
        <v>45626</v>
      </c>
      <c r="G10087" s="0" t="n">
        <v>367</v>
      </c>
      <c r="H10087" s="0" t="n">
        <v>79</v>
      </c>
      <c r="I10087" s="0" t="n">
        <v>79</v>
      </c>
      <c r="J10087" s="0" t="n">
        <v>542</v>
      </c>
      <c r="K10087" s="0" t="n">
        <v>595</v>
      </c>
      <c r="L10087" s="15" t="s">
        <v>87</v>
      </c>
      <c r="M10087" s="0" t="n">
        <v>5</v>
      </c>
      <c r="N10087" s="16" t="n">
        <f aca="false">I10087*K10087</f>
        <v>47005</v>
      </c>
      <c r="O10087" s="16" t="n">
        <f aca="false">I10087*(K10087-J10087)</f>
        <v>4187</v>
      </c>
      <c r="P10087" s="15" t="n">
        <f aca="false">K10087-J10087</f>
        <v>53</v>
      </c>
      <c r="Q10087" s="0" t="str">
        <f aca="false">IF(G10087=0,"Out of stock",IF(G10087&lt;H10087,"Understocked",IF(G10087&gt;Summary!$B$6*H10087,"Overstocked","Healthy")))</f>
        <v>Overstocked</v>
      </c>
      <c r="R10087" s="0" t="str">
        <f aca="false">IF(I10087&gt;=Summary!$B$7,"Fast",IF(I10087&lt;Summary!$B$8,"Slow","Medium"))</f>
        <v>Slow</v>
      </c>
      <c r="S10087" s="15" t="n">
        <f aca="false">IF(M10087&gt;Summary!$B$5,1,0)</f>
        <v>0</v>
      </c>
      <c r="T10087" s="16" t="n">
        <f aca="false">IF(Q10087="Overstocked",(G10087-Summary!$B$6*H10087)*J10087,0)</f>
        <v>27642</v>
      </c>
    </row>
    <row r="10088" customFormat="false" ht="15" hidden="false" customHeight="false" outlineLevel="0" collapsed="false">
      <c r="A10088" s="0" t="s">
        <v>10186</v>
      </c>
      <c r="B10088" s="0" t="s">
        <v>101</v>
      </c>
      <c r="C10088" s="0" t="s">
        <v>104</v>
      </c>
      <c r="D10088" s="0" t="s">
        <v>86</v>
      </c>
      <c r="E10088" s="14" t="n">
        <v>45254</v>
      </c>
      <c r="F10088" s="14" t="n">
        <v>45260</v>
      </c>
      <c r="G10088" s="0" t="n">
        <v>195</v>
      </c>
      <c r="H10088" s="0" t="n">
        <v>58</v>
      </c>
      <c r="I10088" s="0" t="n">
        <v>185</v>
      </c>
      <c r="J10088" s="0" t="n">
        <v>431</v>
      </c>
      <c r="K10088" s="0" t="n">
        <v>623</v>
      </c>
      <c r="L10088" s="15" t="s">
        <v>87</v>
      </c>
      <c r="M10088" s="0" t="n">
        <v>6</v>
      </c>
      <c r="N10088" s="16" t="n">
        <f aca="false">I10088*K10088</f>
        <v>115255</v>
      </c>
      <c r="O10088" s="16" t="n">
        <f aca="false">I10088*(K10088-J10088)</f>
        <v>35520</v>
      </c>
      <c r="P10088" s="15" t="n">
        <f aca="false">K10088-J10088</f>
        <v>192</v>
      </c>
      <c r="Q10088" s="0" t="str">
        <f aca="false">IF(G10088=0,"Out of stock",IF(G10088&lt;H10088,"Understocked",IF(G10088&gt;Summary!$B$6*H10088,"Overstocked","Healthy")))</f>
        <v>Healthy</v>
      </c>
      <c r="R10088" s="0" t="str">
        <f aca="false">IF(I10088&gt;=Summary!$B$7,"Fast",IF(I10088&lt;Summary!$B$8,"Slow","Medium"))</f>
        <v>Medium</v>
      </c>
      <c r="S10088" s="15" t="n">
        <f aca="false">IF(M10088&gt;Summary!$B$5,1,0)</f>
        <v>0</v>
      </c>
      <c r="T10088" s="16" t="n">
        <f aca="false">IF(Q10088="Overstocked",(G10088-Summary!$B$6*H10088)*J10088,0)</f>
        <v>0</v>
      </c>
    </row>
    <row r="10089" customFormat="false" ht="15" hidden="false" customHeight="false" outlineLevel="0" collapsed="false">
      <c r="A10089" s="0" t="s">
        <v>10187</v>
      </c>
      <c r="B10089" s="0" t="s">
        <v>111</v>
      </c>
      <c r="C10089" s="0" t="s">
        <v>78</v>
      </c>
      <c r="D10089" s="0" t="s">
        <v>79</v>
      </c>
      <c r="E10089" s="14" t="n">
        <v>45094</v>
      </c>
      <c r="F10089" s="14" t="n">
        <v>45104</v>
      </c>
      <c r="G10089" s="0" t="n">
        <v>82</v>
      </c>
      <c r="H10089" s="0" t="n">
        <v>141</v>
      </c>
      <c r="I10089" s="0" t="n">
        <v>267</v>
      </c>
      <c r="J10089" s="0" t="n">
        <v>845</v>
      </c>
      <c r="K10089" s="0" t="n">
        <v>962</v>
      </c>
      <c r="L10089" s="15" t="s">
        <v>80</v>
      </c>
      <c r="M10089" s="0" t="n">
        <v>10</v>
      </c>
      <c r="N10089" s="16" t="n">
        <f aca="false">I10089*K10089</f>
        <v>256854</v>
      </c>
      <c r="O10089" s="16" t="n">
        <f aca="false">I10089*(K10089-J10089)</f>
        <v>31239</v>
      </c>
      <c r="P10089" s="15" t="n">
        <f aca="false">K10089-J10089</f>
        <v>117</v>
      </c>
      <c r="Q10089" s="0" t="str">
        <f aca="false">IF(G10089=0,"Out of stock",IF(G10089&lt;H10089,"Understocked",IF(G10089&gt;Summary!$B$6*H10089,"Overstocked","Healthy")))</f>
        <v>Understocked</v>
      </c>
      <c r="R10089" s="0" t="str">
        <f aca="false">IF(I10089&gt;=Summary!$B$7,"Fast",IF(I10089&lt;Summary!$B$8,"Slow","Medium"))</f>
        <v>Fast</v>
      </c>
      <c r="S10089" s="15" t="n">
        <f aca="false">IF(M10089&gt;Summary!$B$5,1,0)</f>
        <v>1</v>
      </c>
      <c r="T10089" s="16" t="n">
        <f aca="false">IF(Q10089="Overstocked",(G10089-Summary!$B$6*H10089)*J10089,0)</f>
        <v>0</v>
      </c>
    </row>
    <row r="10090" customFormat="false" ht="15" hidden="false" customHeight="false" outlineLevel="0" collapsed="false">
      <c r="A10090" s="0" t="s">
        <v>10188</v>
      </c>
      <c r="B10090" s="0" t="s">
        <v>89</v>
      </c>
      <c r="C10090" s="0" t="s">
        <v>85</v>
      </c>
      <c r="D10090" s="0" t="s">
        <v>92</v>
      </c>
      <c r="E10090" s="14" t="n">
        <v>44936</v>
      </c>
      <c r="F10090" s="14" t="n">
        <v>44940</v>
      </c>
      <c r="G10090" s="0" t="n">
        <v>69</v>
      </c>
      <c r="H10090" s="0" t="n">
        <v>86</v>
      </c>
      <c r="I10090" s="0" t="n">
        <v>200</v>
      </c>
      <c r="J10090" s="0" t="n">
        <v>1920</v>
      </c>
      <c r="K10090" s="0" t="n">
        <v>2211</v>
      </c>
      <c r="L10090" s="15" t="s">
        <v>82</v>
      </c>
      <c r="M10090" s="0" t="n">
        <v>4</v>
      </c>
      <c r="N10090" s="16" t="n">
        <f aca="false">I10090*K10090</f>
        <v>442200</v>
      </c>
      <c r="O10090" s="16" t="n">
        <f aca="false">I10090*(K10090-J10090)</f>
        <v>58200</v>
      </c>
      <c r="P10090" s="15" t="n">
        <f aca="false">K10090-J10090</f>
        <v>291</v>
      </c>
      <c r="Q10090" s="0" t="str">
        <f aca="false">IF(G10090=0,"Out of stock",IF(G10090&lt;H10090,"Understocked",IF(G10090&gt;Summary!$B$6*H10090,"Overstocked","Healthy")))</f>
        <v>Understocked</v>
      </c>
      <c r="R10090" s="0" t="str">
        <f aca="false">IF(I10090&gt;=Summary!$B$7,"Fast",IF(I10090&lt;Summary!$B$8,"Slow","Medium"))</f>
        <v>Fast</v>
      </c>
      <c r="S10090" s="15" t="n">
        <f aca="false">IF(M10090&gt;Summary!$B$5,1,0)</f>
        <v>0</v>
      </c>
      <c r="T10090" s="16" t="n">
        <f aca="false">IF(Q10090="Overstocked",(G10090-Summary!$B$6*H10090)*J10090,0)</f>
        <v>0</v>
      </c>
    </row>
    <row r="10091" customFormat="false" ht="15" hidden="false" customHeight="false" outlineLevel="0" collapsed="false">
      <c r="A10091" s="0" t="s">
        <v>10189</v>
      </c>
      <c r="B10091" s="0" t="s">
        <v>77</v>
      </c>
      <c r="C10091" s="0" t="s">
        <v>104</v>
      </c>
      <c r="D10091" s="0" t="s">
        <v>86</v>
      </c>
      <c r="E10091" s="14" t="n">
        <v>45540</v>
      </c>
      <c r="F10091" s="14" t="n">
        <v>45541</v>
      </c>
      <c r="G10091" s="0" t="n">
        <v>248</v>
      </c>
      <c r="H10091" s="0" t="n">
        <v>143</v>
      </c>
      <c r="I10091" s="0" t="n">
        <v>46</v>
      </c>
      <c r="J10091" s="0" t="n">
        <v>395</v>
      </c>
      <c r="K10091" s="0" t="n">
        <v>478</v>
      </c>
      <c r="L10091" s="15" t="s">
        <v>97</v>
      </c>
      <c r="M10091" s="0" t="n">
        <v>1</v>
      </c>
      <c r="N10091" s="16" t="n">
        <f aca="false">I10091*K10091</f>
        <v>21988</v>
      </c>
      <c r="O10091" s="16" t="n">
        <f aca="false">I10091*(K10091-J10091)</f>
        <v>3818</v>
      </c>
      <c r="P10091" s="15" t="n">
        <f aca="false">K10091-J10091</f>
        <v>83</v>
      </c>
      <c r="Q10091" s="0" t="str">
        <f aca="false">IF(G10091=0,"Out of stock",IF(G10091&lt;H10091,"Understocked",IF(G10091&gt;Summary!$B$6*H10091,"Overstocked","Healthy")))</f>
        <v>Healthy</v>
      </c>
      <c r="R10091" s="0" t="str">
        <f aca="false">IF(I10091&gt;=Summary!$B$7,"Fast",IF(I10091&lt;Summary!$B$8,"Slow","Medium"))</f>
        <v>Slow</v>
      </c>
      <c r="S10091" s="15" t="n">
        <f aca="false">IF(M10091&gt;Summary!$B$5,1,0)</f>
        <v>0</v>
      </c>
      <c r="T10091" s="16" t="n">
        <f aca="false">IF(Q10091="Overstocked",(G10091-Summary!$B$6*H10091)*J10091,0)</f>
        <v>0</v>
      </c>
    </row>
    <row r="10092" customFormat="false" ht="15" hidden="false" customHeight="false" outlineLevel="0" collapsed="false">
      <c r="A10092" s="0" t="s">
        <v>10190</v>
      </c>
      <c r="B10092" s="0" t="s">
        <v>113</v>
      </c>
      <c r="C10092" s="0" t="s">
        <v>96</v>
      </c>
      <c r="D10092" s="0" t="s">
        <v>86</v>
      </c>
      <c r="E10092" s="14" t="n">
        <v>45656</v>
      </c>
      <c r="F10092" s="14" t="n">
        <v>45659</v>
      </c>
      <c r="G10092" s="0" t="n">
        <v>219</v>
      </c>
      <c r="H10092" s="0" t="n">
        <v>96</v>
      </c>
      <c r="I10092" s="0" t="n">
        <v>74</v>
      </c>
      <c r="J10092" s="0" t="n">
        <v>919</v>
      </c>
      <c r="K10092" s="0" t="n">
        <v>1399</v>
      </c>
      <c r="L10092" s="15" t="s">
        <v>80</v>
      </c>
      <c r="M10092" s="0" t="n">
        <v>3</v>
      </c>
      <c r="N10092" s="16" t="n">
        <f aca="false">I10092*K10092</f>
        <v>103526</v>
      </c>
      <c r="O10092" s="16" t="n">
        <f aca="false">I10092*(K10092-J10092)</f>
        <v>35520</v>
      </c>
      <c r="P10092" s="15" t="n">
        <f aca="false">K10092-J10092</f>
        <v>480</v>
      </c>
      <c r="Q10092" s="0" t="str">
        <f aca="false">IF(G10092=0,"Out of stock",IF(G10092&lt;H10092,"Understocked",IF(G10092&gt;Summary!$B$6*H10092,"Overstocked","Healthy")))</f>
        <v>Healthy</v>
      </c>
      <c r="R10092" s="0" t="str">
        <f aca="false">IF(I10092&gt;=Summary!$B$7,"Fast",IF(I10092&lt;Summary!$B$8,"Slow","Medium"))</f>
        <v>Slow</v>
      </c>
      <c r="S10092" s="15" t="n">
        <f aca="false">IF(M10092&gt;Summary!$B$5,1,0)</f>
        <v>0</v>
      </c>
      <c r="T10092" s="16" t="n">
        <f aca="false">IF(Q10092="Overstocked",(G10092-Summary!$B$6*H10092)*J10092,0)</f>
        <v>0</v>
      </c>
    </row>
    <row r="10093" customFormat="false" ht="15" hidden="false" customHeight="false" outlineLevel="0" collapsed="false">
      <c r="A10093" s="0" t="s">
        <v>10191</v>
      </c>
      <c r="B10093" s="0" t="s">
        <v>101</v>
      </c>
      <c r="C10093" s="0" t="s">
        <v>104</v>
      </c>
      <c r="D10093" s="0" t="s">
        <v>79</v>
      </c>
      <c r="E10093" s="14" t="n">
        <v>45569</v>
      </c>
      <c r="F10093" s="14" t="n">
        <v>45570</v>
      </c>
      <c r="G10093" s="0" t="n">
        <v>454</v>
      </c>
      <c r="H10093" s="0" t="n">
        <v>52</v>
      </c>
      <c r="I10093" s="0" t="n">
        <v>251</v>
      </c>
      <c r="J10093" s="0" t="n">
        <v>344</v>
      </c>
      <c r="K10093" s="0" t="n">
        <v>836</v>
      </c>
      <c r="L10093" s="15" t="s">
        <v>93</v>
      </c>
      <c r="M10093" s="0" t="n">
        <v>1</v>
      </c>
      <c r="N10093" s="16" t="n">
        <f aca="false">I10093*K10093</f>
        <v>209836</v>
      </c>
      <c r="O10093" s="16" t="n">
        <f aca="false">I10093*(K10093-J10093)</f>
        <v>123492</v>
      </c>
      <c r="P10093" s="15" t="n">
        <f aca="false">K10093-J10093</f>
        <v>492</v>
      </c>
      <c r="Q10093" s="0" t="str">
        <f aca="false">IF(G10093=0,"Out of stock",IF(G10093&lt;H10093,"Understocked",IF(G10093&gt;Summary!$B$6*H10093,"Overstocked","Healthy")))</f>
        <v>Overstocked</v>
      </c>
      <c r="R10093" s="0" t="str">
        <f aca="false">IF(I10093&gt;=Summary!$B$7,"Fast",IF(I10093&lt;Summary!$B$8,"Slow","Medium"))</f>
        <v>Fast</v>
      </c>
      <c r="S10093" s="15" t="n">
        <f aca="false">IF(M10093&gt;Summary!$B$5,1,0)</f>
        <v>0</v>
      </c>
      <c r="T10093" s="16" t="n">
        <f aca="false">IF(Q10093="Overstocked",(G10093-Summary!$B$6*H10093)*J10093,0)</f>
        <v>84624</v>
      </c>
    </row>
    <row r="10094" customFormat="false" ht="15" hidden="false" customHeight="false" outlineLevel="0" collapsed="false">
      <c r="A10094" s="0" t="s">
        <v>10192</v>
      </c>
      <c r="B10094" s="0" t="s">
        <v>107</v>
      </c>
      <c r="C10094" s="0" t="s">
        <v>85</v>
      </c>
      <c r="D10094" s="0" t="s">
        <v>102</v>
      </c>
      <c r="E10094" s="14" t="n">
        <v>45530</v>
      </c>
      <c r="F10094" s="14" t="n">
        <v>45539</v>
      </c>
      <c r="G10094" s="0" t="n">
        <v>266</v>
      </c>
      <c r="H10094" s="0" t="n">
        <v>122</v>
      </c>
      <c r="I10094" s="0" t="n">
        <v>195</v>
      </c>
      <c r="J10094" s="0" t="n">
        <v>1523</v>
      </c>
      <c r="K10094" s="0" t="n">
        <v>1978</v>
      </c>
      <c r="L10094" s="15" t="s">
        <v>93</v>
      </c>
      <c r="M10094" s="0" t="n">
        <v>9</v>
      </c>
      <c r="N10094" s="16" t="n">
        <f aca="false">I10094*K10094</f>
        <v>385710</v>
      </c>
      <c r="O10094" s="16" t="n">
        <f aca="false">I10094*(K10094-J10094)</f>
        <v>88725</v>
      </c>
      <c r="P10094" s="15" t="n">
        <f aca="false">K10094-J10094</f>
        <v>455</v>
      </c>
      <c r="Q10094" s="0" t="str">
        <f aca="false">IF(G10094=0,"Out of stock",IF(G10094&lt;H10094,"Understocked",IF(G10094&gt;Summary!$B$6*H10094,"Overstocked","Healthy")))</f>
        <v>Healthy</v>
      </c>
      <c r="R10094" s="0" t="str">
        <f aca="false">IF(I10094&gt;=Summary!$B$7,"Fast",IF(I10094&lt;Summary!$B$8,"Slow","Medium"))</f>
        <v>Medium</v>
      </c>
      <c r="S10094" s="15" t="n">
        <f aca="false">IF(M10094&gt;Summary!$B$5,1,0)</f>
        <v>1</v>
      </c>
      <c r="T10094" s="16" t="n">
        <f aca="false">IF(Q10094="Overstocked",(G10094-Summary!$B$6*H10094)*J10094,0)</f>
        <v>0</v>
      </c>
    </row>
    <row r="10095" customFormat="false" ht="15" hidden="false" customHeight="false" outlineLevel="0" collapsed="false">
      <c r="A10095" s="0" t="s">
        <v>10193</v>
      </c>
      <c r="B10095" s="0" t="s">
        <v>77</v>
      </c>
      <c r="C10095" s="0" t="s">
        <v>85</v>
      </c>
      <c r="D10095" s="0" t="s">
        <v>86</v>
      </c>
      <c r="E10095" s="14" t="n">
        <v>45286</v>
      </c>
      <c r="F10095" s="14" t="n">
        <v>45293</v>
      </c>
      <c r="G10095" s="0" t="n">
        <v>422</v>
      </c>
      <c r="H10095" s="0" t="n">
        <v>99</v>
      </c>
      <c r="I10095" s="0" t="n">
        <v>175</v>
      </c>
      <c r="J10095" s="0" t="n">
        <v>1069</v>
      </c>
      <c r="K10095" s="0" t="n">
        <v>1369</v>
      </c>
      <c r="L10095" s="15" t="s">
        <v>80</v>
      </c>
      <c r="M10095" s="0" t="n">
        <v>7</v>
      </c>
      <c r="N10095" s="16" t="n">
        <f aca="false">I10095*K10095</f>
        <v>239575</v>
      </c>
      <c r="O10095" s="16" t="n">
        <f aca="false">I10095*(K10095-J10095)</f>
        <v>52500</v>
      </c>
      <c r="P10095" s="15" t="n">
        <f aca="false">K10095-J10095</f>
        <v>300</v>
      </c>
      <c r="Q10095" s="0" t="str">
        <f aca="false">IF(G10095=0,"Out of stock",IF(G10095&lt;H10095,"Understocked",IF(G10095&gt;Summary!$B$6*H10095,"Overstocked","Healthy")))</f>
        <v>Overstocked</v>
      </c>
      <c r="R10095" s="0" t="str">
        <f aca="false">IF(I10095&gt;=Summary!$B$7,"Fast",IF(I10095&lt;Summary!$B$8,"Slow","Medium"))</f>
        <v>Medium</v>
      </c>
      <c r="S10095" s="15" t="n">
        <f aca="false">IF(M10095&gt;Summary!$B$5,1,0)</f>
        <v>0</v>
      </c>
      <c r="T10095" s="16" t="n">
        <f aca="false">IF(Q10095="Overstocked",(G10095-Summary!$B$6*H10095)*J10095,0)</f>
        <v>27794</v>
      </c>
    </row>
    <row r="10096" customFormat="false" ht="15" hidden="false" customHeight="false" outlineLevel="0" collapsed="false">
      <c r="A10096" s="0" t="s">
        <v>10194</v>
      </c>
      <c r="B10096" s="0" t="s">
        <v>115</v>
      </c>
      <c r="C10096" s="0" t="s">
        <v>85</v>
      </c>
      <c r="D10096" s="0" t="s">
        <v>102</v>
      </c>
      <c r="E10096" s="14" t="n">
        <v>45464</v>
      </c>
      <c r="F10096" s="14" t="n">
        <v>45470</v>
      </c>
      <c r="G10096" s="0" t="n">
        <v>462</v>
      </c>
      <c r="H10096" s="0" t="n">
        <v>91</v>
      </c>
      <c r="I10096" s="0" t="n">
        <v>82</v>
      </c>
      <c r="J10096" s="0" t="n">
        <v>624</v>
      </c>
      <c r="K10096" s="0" t="n">
        <v>940</v>
      </c>
      <c r="L10096" s="15" t="s">
        <v>82</v>
      </c>
      <c r="M10096" s="0" t="n">
        <v>6</v>
      </c>
      <c r="N10096" s="16" t="n">
        <f aca="false">I10096*K10096</f>
        <v>77080</v>
      </c>
      <c r="O10096" s="16" t="n">
        <f aca="false">I10096*(K10096-J10096)</f>
        <v>25912</v>
      </c>
      <c r="P10096" s="15" t="n">
        <f aca="false">K10096-J10096</f>
        <v>316</v>
      </c>
      <c r="Q10096" s="0" t="str">
        <f aca="false">IF(G10096=0,"Out of stock",IF(G10096&lt;H10096,"Understocked",IF(G10096&gt;Summary!$B$6*H10096,"Overstocked","Healthy")))</f>
        <v>Overstocked</v>
      </c>
      <c r="R10096" s="0" t="str">
        <f aca="false">IF(I10096&gt;=Summary!$B$7,"Fast",IF(I10096&lt;Summary!$B$8,"Slow","Medium"))</f>
        <v>Slow</v>
      </c>
      <c r="S10096" s="15" t="n">
        <f aca="false">IF(M10096&gt;Summary!$B$5,1,0)</f>
        <v>0</v>
      </c>
      <c r="T10096" s="16" t="n">
        <f aca="false">IF(Q10096="Overstocked",(G10096-Summary!$B$6*H10096)*J10096,0)</f>
        <v>61152</v>
      </c>
    </row>
    <row r="10097" customFormat="false" ht="15" hidden="false" customHeight="false" outlineLevel="0" collapsed="false">
      <c r="A10097" s="0" t="s">
        <v>10195</v>
      </c>
      <c r="B10097" s="0" t="s">
        <v>111</v>
      </c>
      <c r="C10097" s="0" t="s">
        <v>96</v>
      </c>
      <c r="D10097" s="0" t="s">
        <v>79</v>
      </c>
      <c r="E10097" s="14" t="n">
        <v>45454</v>
      </c>
      <c r="F10097" s="14" t="n">
        <v>45458</v>
      </c>
      <c r="G10097" s="0" t="n">
        <v>487</v>
      </c>
      <c r="H10097" s="0" t="n">
        <v>62</v>
      </c>
      <c r="I10097" s="0" t="n">
        <v>288</v>
      </c>
      <c r="J10097" s="0" t="n">
        <v>1771</v>
      </c>
      <c r="K10097" s="0" t="n">
        <v>1913</v>
      </c>
      <c r="L10097" s="15" t="s">
        <v>87</v>
      </c>
      <c r="M10097" s="0" t="n">
        <v>4</v>
      </c>
      <c r="N10097" s="16" t="n">
        <f aca="false">I10097*K10097</f>
        <v>550944</v>
      </c>
      <c r="O10097" s="16" t="n">
        <f aca="false">I10097*(K10097-J10097)</f>
        <v>40896</v>
      </c>
      <c r="P10097" s="15" t="n">
        <f aca="false">K10097-J10097</f>
        <v>142</v>
      </c>
      <c r="Q10097" s="0" t="str">
        <f aca="false">IF(G10097=0,"Out of stock",IF(G10097&lt;H10097,"Understocked",IF(G10097&gt;Summary!$B$6*H10097,"Overstocked","Healthy")))</f>
        <v>Overstocked</v>
      </c>
      <c r="R10097" s="0" t="str">
        <f aca="false">IF(I10097&gt;=Summary!$B$7,"Fast",IF(I10097&lt;Summary!$B$8,"Slow","Medium"))</f>
        <v>Fast</v>
      </c>
      <c r="S10097" s="15" t="n">
        <f aca="false">IF(M10097&gt;Summary!$B$5,1,0)</f>
        <v>0</v>
      </c>
      <c r="T10097" s="16" t="n">
        <f aca="false">IF(Q10097="Overstocked",(G10097-Summary!$B$6*H10097)*J10097,0)</f>
        <v>423269</v>
      </c>
    </row>
    <row r="10098" customFormat="false" ht="15" hidden="false" customHeight="false" outlineLevel="0" collapsed="false">
      <c r="A10098" s="0" t="s">
        <v>10196</v>
      </c>
      <c r="B10098" s="0" t="s">
        <v>101</v>
      </c>
      <c r="C10098" s="0" t="s">
        <v>78</v>
      </c>
      <c r="D10098" s="0" t="s">
        <v>90</v>
      </c>
      <c r="E10098" s="14" t="n">
        <v>45036</v>
      </c>
      <c r="F10098" s="14" t="n">
        <v>45037</v>
      </c>
      <c r="G10098" s="0" t="n">
        <v>199</v>
      </c>
      <c r="H10098" s="0" t="n">
        <v>105</v>
      </c>
      <c r="I10098" s="0" t="n">
        <v>56</v>
      </c>
      <c r="J10098" s="0" t="n">
        <v>1016</v>
      </c>
      <c r="K10098" s="0" t="n">
        <v>1386</v>
      </c>
      <c r="L10098" s="15" t="s">
        <v>80</v>
      </c>
      <c r="M10098" s="0" t="n">
        <v>1</v>
      </c>
      <c r="N10098" s="16" t="n">
        <f aca="false">I10098*K10098</f>
        <v>77616</v>
      </c>
      <c r="O10098" s="16" t="n">
        <f aca="false">I10098*(K10098-J10098)</f>
        <v>20720</v>
      </c>
      <c r="P10098" s="15" t="n">
        <f aca="false">K10098-J10098</f>
        <v>370</v>
      </c>
      <c r="Q10098" s="0" t="str">
        <f aca="false">IF(G10098=0,"Out of stock",IF(G10098&lt;H10098,"Understocked",IF(G10098&gt;Summary!$B$6*H10098,"Overstocked","Healthy")))</f>
        <v>Healthy</v>
      </c>
      <c r="R10098" s="0" t="str">
        <f aca="false">IF(I10098&gt;=Summary!$B$7,"Fast",IF(I10098&lt;Summary!$B$8,"Slow","Medium"))</f>
        <v>Slow</v>
      </c>
      <c r="S10098" s="15" t="n">
        <f aca="false">IF(M10098&gt;Summary!$B$5,1,0)</f>
        <v>0</v>
      </c>
      <c r="T10098" s="16" t="n">
        <f aca="false">IF(Q10098="Overstocked",(G10098-Summary!$B$6*H10098)*J10098,0)</f>
        <v>0</v>
      </c>
    </row>
    <row r="10099" customFormat="false" ht="15" hidden="false" customHeight="false" outlineLevel="0" collapsed="false">
      <c r="A10099" s="0" t="s">
        <v>10197</v>
      </c>
      <c r="B10099" s="0" t="s">
        <v>89</v>
      </c>
      <c r="C10099" s="0" t="s">
        <v>104</v>
      </c>
      <c r="D10099" s="0" t="s">
        <v>79</v>
      </c>
      <c r="E10099" s="14" t="n">
        <v>45128</v>
      </c>
      <c r="F10099" s="14" t="n">
        <v>45132</v>
      </c>
      <c r="G10099" s="0" t="n">
        <v>170</v>
      </c>
      <c r="H10099" s="0" t="n">
        <v>59</v>
      </c>
      <c r="I10099" s="0" t="n">
        <v>15</v>
      </c>
      <c r="J10099" s="0" t="n">
        <v>814</v>
      </c>
      <c r="K10099" s="0" t="n">
        <v>964</v>
      </c>
      <c r="L10099" s="15" t="s">
        <v>87</v>
      </c>
      <c r="M10099" s="0" t="n">
        <v>4</v>
      </c>
      <c r="N10099" s="16" t="n">
        <f aca="false">I10099*K10099</f>
        <v>14460</v>
      </c>
      <c r="O10099" s="16" t="n">
        <f aca="false">I10099*(K10099-J10099)</f>
        <v>2250</v>
      </c>
      <c r="P10099" s="15" t="n">
        <f aca="false">K10099-J10099</f>
        <v>150</v>
      </c>
      <c r="Q10099" s="0" t="str">
        <f aca="false">IF(G10099=0,"Out of stock",IF(G10099&lt;H10099,"Understocked",IF(G10099&gt;Summary!$B$6*H10099,"Overstocked","Healthy")))</f>
        <v>Healthy</v>
      </c>
      <c r="R10099" s="0" t="str">
        <f aca="false">IF(I10099&gt;=Summary!$B$7,"Fast",IF(I10099&lt;Summary!$B$8,"Slow","Medium"))</f>
        <v>Slow</v>
      </c>
      <c r="S10099" s="15" t="n">
        <f aca="false">IF(M10099&gt;Summary!$B$5,1,0)</f>
        <v>0</v>
      </c>
      <c r="T10099" s="16" t="n">
        <f aca="false">IF(Q10099="Overstocked",(G10099-Summary!$B$6*H10099)*J10099,0)</f>
        <v>0</v>
      </c>
    </row>
    <row r="10100" customFormat="false" ht="15" hidden="false" customHeight="false" outlineLevel="0" collapsed="false">
      <c r="A10100" s="0" t="s">
        <v>10198</v>
      </c>
      <c r="B10100" s="0" t="s">
        <v>89</v>
      </c>
      <c r="C10100" s="0" t="s">
        <v>104</v>
      </c>
      <c r="D10100" s="0" t="s">
        <v>79</v>
      </c>
      <c r="E10100" s="14" t="n">
        <v>45036</v>
      </c>
      <c r="F10100" s="14" t="n">
        <v>45044</v>
      </c>
      <c r="G10100" s="0" t="n">
        <v>336</v>
      </c>
      <c r="H10100" s="0" t="n">
        <v>123</v>
      </c>
      <c r="I10100" s="0" t="n">
        <v>172</v>
      </c>
      <c r="J10100" s="0" t="n">
        <v>542</v>
      </c>
      <c r="K10100" s="0" t="n">
        <v>1004</v>
      </c>
      <c r="L10100" s="15" t="s">
        <v>93</v>
      </c>
      <c r="M10100" s="0" t="n">
        <v>8</v>
      </c>
      <c r="N10100" s="16" t="n">
        <f aca="false">I10100*K10100</f>
        <v>172688</v>
      </c>
      <c r="O10100" s="16" t="n">
        <f aca="false">I10100*(K10100-J10100)</f>
        <v>79464</v>
      </c>
      <c r="P10100" s="15" t="n">
        <f aca="false">K10100-J10100</f>
        <v>462</v>
      </c>
      <c r="Q10100" s="0" t="str">
        <f aca="false">IF(G10100=0,"Out of stock",IF(G10100&lt;H10100,"Understocked",IF(G10100&gt;Summary!$B$6*H10100,"Overstocked","Healthy")))</f>
        <v>Healthy</v>
      </c>
      <c r="R10100" s="0" t="str">
        <f aca="false">IF(I10100&gt;=Summary!$B$7,"Fast",IF(I10100&lt;Summary!$B$8,"Slow","Medium"))</f>
        <v>Medium</v>
      </c>
      <c r="S10100" s="15" t="n">
        <f aca="false">IF(M10100&gt;Summary!$B$5,1,0)</f>
        <v>1</v>
      </c>
      <c r="T10100" s="16" t="n">
        <f aca="false">IF(Q10100="Overstocked",(G10100-Summary!$B$6*H10100)*J10100,0)</f>
        <v>0</v>
      </c>
    </row>
    <row r="10101" customFormat="false" ht="15" hidden="false" customHeight="false" outlineLevel="0" collapsed="false">
      <c r="A10101" s="0" t="s">
        <v>10199</v>
      </c>
      <c r="B10101" s="0" t="s">
        <v>113</v>
      </c>
      <c r="C10101" s="0" t="s">
        <v>96</v>
      </c>
      <c r="D10101" s="0" t="s">
        <v>86</v>
      </c>
      <c r="E10101" s="14" t="n">
        <v>45235</v>
      </c>
      <c r="F10101" s="14" t="n">
        <v>45237</v>
      </c>
      <c r="G10101" s="0" t="n">
        <v>461</v>
      </c>
      <c r="H10101" s="0" t="n">
        <v>106</v>
      </c>
      <c r="I10101" s="0" t="n">
        <v>10</v>
      </c>
      <c r="J10101" s="0" t="n">
        <v>1235</v>
      </c>
      <c r="K10101" s="0" t="n">
        <v>1595</v>
      </c>
      <c r="L10101" s="15" t="s">
        <v>82</v>
      </c>
      <c r="M10101" s="0" t="n">
        <v>2</v>
      </c>
      <c r="N10101" s="16" t="n">
        <f aca="false">I10101*K10101</f>
        <v>15950</v>
      </c>
      <c r="O10101" s="16" t="n">
        <f aca="false">I10101*(K10101-J10101)</f>
        <v>3600</v>
      </c>
      <c r="P10101" s="15" t="n">
        <f aca="false">K10101-J10101</f>
        <v>360</v>
      </c>
      <c r="Q10101" s="0" t="str">
        <f aca="false">IF(G10101=0,"Out of stock",IF(G10101&lt;H10101,"Understocked",IF(G10101&gt;Summary!$B$6*H10101,"Overstocked","Healthy")))</f>
        <v>Overstocked</v>
      </c>
      <c r="R10101" s="0" t="str">
        <f aca="false">IF(I10101&gt;=Summary!$B$7,"Fast",IF(I10101&lt;Summary!$B$8,"Slow","Medium"))</f>
        <v>Slow</v>
      </c>
      <c r="S10101" s="15" t="n">
        <f aca="false">IF(M10101&gt;Summary!$B$5,1,0)</f>
        <v>0</v>
      </c>
      <c r="T10101" s="16" t="n">
        <f aca="false">IF(Q10101="Overstocked",(G10101-Summary!$B$6*H10101)*J10101,0)</f>
        <v>45695</v>
      </c>
    </row>
    <row r="10102" customFormat="false" ht="15" hidden="false" customHeight="false" outlineLevel="0" collapsed="false">
      <c r="A10102" s="0" t="s">
        <v>10200</v>
      </c>
      <c r="B10102" s="0" t="s">
        <v>123</v>
      </c>
      <c r="C10102" s="0" t="s">
        <v>96</v>
      </c>
      <c r="D10102" s="0" t="s">
        <v>90</v>
      </c>
      <c r="E10102" s="14" t="n">
        <v>45322</v>
      </c>
      <c r="F10102" s="14" t="n">
        <v>45331</v>
      </c>
      <c r="G10102" s="0" t="n">
        <v>123</v>
      </c>
      <c r="H10102" s="0" t="n">
        <v>146</v>
      </c>
      <c r="I10102" s="0" t="n">
        <v>232</v>
      </c>
      <c r="J10102" s="0" t="n">
        <v>437</v>
      </c>
      <c r="K10102" s="0" t="n">
        <v>825</v>
      </c>
      <c r="L10102" s="15" t="s">
        <v>80</v>
      </c>
      <c r="M10102" s="0" t="n">
        <v>9</v>
      </c>
      <c r="N10102" s="16" t="n">
        <f aca="false">I10102*K10102</f>
        <v>191400</v>
      </c>
      <c r="O10102" s="16" t="n">
        <f aca="false">I10102*(K10102-J10102)</f>
        <v>90016</v>
      </c>
      <c r="P10102" s="15" t="n">
        <f aca="false">K10102-J10102</f>
        <v>388</v>
      </c>
      <c r="Q10102" s="0" t="str">
        <f aca="false">IF(G10102=0,"Out of stock",IF(G10102&lt;H10102,"Understocked",IF(G10102&gt;Summary!$B$6*H10102,"Overstocked","Healthy")))</f>
        <v>Understocked</v>
      </c>
      <c r="R10102" s="0" t="str">
        <f aca="false">IF(I10102&gt;=Summary!$B$7,"Fast",IF(I10102&lt;Summary!$B$8,"Slow","Medium"))</f>
        <v>Fast</v>
      </c>
      <c r="S10102" s="15" t="n">
        <f aca="false">IF(M10102&gt;Summary!$B$5,1,0)</f>
        <v>1</v>
      </c>
      <c r="T10102" s="16" t="n">
        <f aca="false">IF(Q10102="Overstocked",(G10102-Summary!$B$6*H10102)*J10102,0)</f>
        <v>0</v>
      </c>
    </row>
    <row r="10103" customFormat="false" ht="15" hidden="false" customHeight="false" outlineLevel="0" collapsed="false">
      <c r="A10103" s="0" t="s">
        <v>10201</v>
      </c>
      <c r="B10103" s="0" t="s">
        <v>84</v>
      </c>
      <c r="C10103" s="0" t="s">
        <v>96</v>
      </c>
      <c r="D10103" s="0" t="s">
        <v>79</v>
      </c>
      <c r="E10103" s="14" t="n">
        <v>45184</v>
      </c>
      <c r="F10103" s="14" t="n">
        <v>45190</v>
      </c>
      <c r="G10103" s="0" t="n">
        <v>366</v>
      </c>
      <c r="H10103" s="0" t="n">
        <v>115</v>
      </c>
      <c r="I10103" s="0" t="n">
        <v>218</v>
      </c>
      <c r="J10103" s="0" t="n">
        <v>1256</v>
      </c>
      <c r="K10103" s="0" t="n">
        <v>1449</v>
      </c>
      <c r="L10103" s="15" t="s">
        <v>93</v>
      </c>
      <c r="M10103" s="0" t="n">
        <v>6</v>
      </c>
      <c r="N10103" s="16" t="n">
        <f aca="false">I10103*K10103</f>
        <v>315882</v>
      </c>
      <c r="O10103" s="16" t="n">
        <f aca="false">I10103*(K10103-J10103)</f>
        <v>42074</v>
      </c>
      <c r="P10103" s="15" t="n">
        <f aca="false">K10103-J10103</f>
        <v>193</v>
      </c>
      <c r="Q10103" s="0" t="str">
        <f aca="false">IF(G10103=0,"Out of stock",IF(G10103&lt;H10103,"Understocked",IF(G10103&gt;Summary!$B$6*H10103,"Overstocked","Healthy")))</f>
        <v>Healthy</v>
      </c>
      <c r="R10103" s="0" t="str">
        <f aca="false">IF(I10103&gt;=Summary!$B$7,"Fast",IF(I10103&lt;Summary!$B$8,"Slow","Medium"))</f>
        <v>Fast</v>
      </c>
      <c r="S10103" s="15" t="n">
        <f aca="false">IF(M10103&gt;Summary!$B$5,1,0)</f>
        <v>0</v>
      </c>
      <c r="T10103" s="16" t="n">
        <f aca="false">IF(Q10103="Overstocked",(G10103-Summary!$B$6*H10103)*J10103,0)</f>
        <v>0</v>
      </c>
    </row>
    <row r="10104" customFormat="false" ht="15" hidden="false" customHeight="false" outlineLevel="0" collapsed="false">
      <c r="A10104" s="0" t="s">
        <v>10202</v>
      </c>
      <c r="B10104" s="0" t="s">
        <v>84</v>
      </c>
      <c r="C10104" s="0" t="s">
        <v>104</v>
      </c>
      <c r="D10104" s="0" t="s">
        <v>102</v>
      </c>
      <c r="E10104" s="14" t="n">
        <v>45481</v>
      </c>
      <c r="F10104" s="14" t="n">
        <v>45486</v>
      </c>
      <c r="G10104" s="0" t="n">
        <v>355</v>
      </c>
      <c r="H10104" s="0" t="n">
        <v>138</v>
      </c>
      <c r="I10104" s="0" t="n">
        <v>97</v>
      </c>
      <c r="J10104" s="0" t="n">
        <v>317</v>
      </c>
      <c r="K10104" s="0" t="n">
        <v>459</v>
      </c>
      <c r="L10104" s="15" t="s">
        <v>80</v>
      </c>
      <c r="M10104" s="0" t="n">
        <v>5</v>
      </c>
      <c r="N10104" s="16" t="n">
        <f aca="false">I10104*K10104</f>
        <v>44523</v>
      </c>
      <c r="O10104" s="16" t="n">
        <f aca="false">I10104*(K10104-J10104)</f>
        <v>13774</v>
      </c>
      <c r="P10104" s="15" t="n">
        <f aca="false">K10104-J10104</f>
        <v>142</v>
      </c>
      <c r="Q10104" s="0" t="str">
        <f aca="false">IF(G10104=0,"Out of stock",IF(G10104&lt;H10104,"Understocked",IF(G10104&gt;Summary!$B$6*H10104,"Overstocked","Healthy")))</f>
        <v>Healthy</v>
      </c>
      <c r="R10104" s="0" t="str">
        <f aca="false">IF(I10104&gt;=Summary!$B$7,"Fast",IF(I10104&lt;Summary!$B$8,"Slow","Medium"))</f>
        <v>Slow</v>
      </c>
      <c r="S10104" s="15" t="n">
        <f aca="false">IF(M10104&gt;Summary!$B$5,1,0)</f>
        <v>0</v>
      </c>
      <c r="T10104" s="16" t="n">
        <f aca="false">IF(Q10104="Overstocked",(G10104-Summary!$B$6*H10104)*J10104,0)</f>
        <v>0</v>
      </c>
    </row>
    <row r="10105" customFormat="false" ht="15" hidden="false" customHeight="false" outlineLevel="0" collapsed="false">
      <c r="A10105" s="0" t="s">
        <v>10203</v>
      </c>
      <c r="B10105" s="0" t="s">
        <v>101</v>
      </c>
      <c r="C10105" s="0" t="s">
        <v>96</v>
      </c>
      <c r="D10105" s="0" t="s">
        <v>92</v>
      </c>
      <c r="E10105" s="14" t="n">
        <v>45239</v>
      </c>
      <c r="F10105" s="14" t="n">
        <v>45244</v>
      </c>
      <c r="G10105" s="0" t="n">
        <v>220</v>
      </c>
      <c r="H10105" s="0" t="n">
        <v>135</v>
      </c>
      <c r="I10105" s="0" t="n">
        <v>204</v>
      </c>
      <c r="J10105" s="0" t="n">
        <v>1639</v>
      </c>
      <c r="K10105" s="0" t="n">
        <v>2068</v>
      </c>
      <c r="L10105" s="15" t="s">
        <v>82</v>
      </c>
      <c r="M10105" s="0" t="n">
        <v>5</v>
      </c>
      <c r="N10105" s="16" t="n">
        <f aca="false">I10105*K10105</f>
        <v>421872</v>
      </c>
      <c r="O10105" s="16" t="n">
        <f aca="false">I10105*(K10105-J10105)</f>
        <v>87516</v>
      </c>
      <c r="P10105" s="15" t="n">
        <f aca="false">K10105-J10105</f>
        <v>429</v>
      </c>
      <c r="Q10105" s="0" t="str">
        <f aca="false">IF(G10105=0,"Out of stock",IF(G10105&lt;H10105,"Understocked",IF(G10105&gt;Summary!$B$6*H10105,"Overstocked","Healthy")))</f>
        <v>Healthy</v>
      </c>
      <c r="R10105" s="0" t="str">
        <f aca="false">IF(I10105&gt;=Summary!$B$7,"Fast",IF(I10105&lt;Summary!$B$8,"Slow","Medium"))</f>
        <v>Fast</v>
      </c>
      <c r="S10105" s="15" t="n">
        <f aca="false">IF(M10105&gt;Summary!$B$5,1,0)</f>
        <v>0</v>
      </c>
      <c r="T10105" s="16" t="n">
        <f aca="false">IF(Q10105="Overstocked",(G10105-Summary!$B$6*H10105)*J10105,0)</f>
        <v>0</v>
      </c>
    </row>
    <row r="10106" customFormat="false" ht="15" hidden="false" customHeight="false" outlineLevel="0" collapsed="false">
      <c r="A10106" s="0" t="s">
        <v>10204</v>
      </c>
      <c r="B10106" s="0" t="s">
        <v>111</v>
      </c>
      <c r="C10106" s="0" t="s">
        <v>104</v>
      </c>
      <c r="D10106" s="0" t="s">
        <v>102</v>
      </c>
      <c r="E10106" s="14" t="n">
        <v>45333</v>
      </c>
      <c r="F10106" s="14" t="n">
        <v>45336</v>
      </c>
      <c r="G10106" s="0" t="n">
        <v>254</v>
      </c>
      <c r="H10106" s="0" t="n">
        <v>103</v>
      </c>
      <c r="I10106" s="0" t="n">
        <v>96</v>
      </c>
      <c r="J10106" s="0" t="n">
        <v>1451</v>
      </c>
      <c r="K10106" s="0" t="n">
        <v>1778</v>
      </c>
      <c r="L10106" s="15" t="s">
        <v>82</v>
      </c>
      <c r="M10106" s="0" t="n">
        <v>3</v>
      </c>
      <c r="N10106" s="16" t="n">
        <f aca="false">I10106*K10106</f>
        <v>170688</v>
      </c>
      <c r="O10106" s="16" t="n">
        <f aca="false">I10106*(K10106-J10106)</f>
        <v>31392</v>
      </c>
      <c r="P10106" s="15" t="n">
        <f aca="false">K10106-J10106</f>
        <v>327</v>
      </c>
      <c r="Q10106" s="0" t="str">
        <f aca="false">IF(G10106=0,"Out of stock",IF(G10106&lt;H10106,"Understocked",IF(G10106&gt;Summary!$B$6*H10106,"Overstocked","Healthy")))</f>
        <v>Healthy</v>
      </c>
      <c r="R10106" s="0" t="str">
        <f aca="false">IF(I10106&gt;=Summary!$B$7,"Fast",IF(I10106&lt;Summary!$B$8,"Slow","Medium"))</f>
        <v>Slow</v>
      </c>
      <c r="S10106" s="15" t="n">
        <f aca="false">IF(M10106&gt;Summary!$B$5,1,0)</f>
        <v>0</v>
      </c>
      <c r="T10106" s="16" t="n">
        <f aca="false">IF(Q10106="Overstocked",(G10106-Summary!$B$6*H10106)*J10106,0)</f>
        <v>0</v>
      </c>
    </row>
    <row r="10107" customFormat="false" ht="15" hidden="false" customHeight="false" outlineLevel="0" collapsed="false">
      <c r="A10107" s="0" t="s">
        <v>10205</v>
      </c>
      <c r="B10107" s="0" t="s">
        <v>107</v>
      </c>
      <c r="C10107" s="0" t="s">
        <v>104</v>
      </c>
      <c r="D10107" s="0" t="s">
        <v>86</v>
      </c>
      <c r="E10107" s="14" t="n">
        <v>45380</v>
      </c>
      <c r="F10107" s="14" t="n">
        <v>45390</v>
      </c>
      <c r="G10107" s="0" t="n">
        <v>236</v>
      </c>
      <c r="H10107" s="0" t="n">
        <v>105</v>
      </c>
      <c r="I10107" s="0" t="n">
        <v>113</v>
      </c>
      <c r="J10107" s="0" t="n">
        <v>313</v>
      </c>
      <c r="K10107" s="0" t="n">
        <v>589</v>
      </c>
      <c r="L10107" s="15" t="s">
        <v>80</v>
      </c>
      <c r="M10107" s="0" t="n">
        <v>10</v>
      </c>
      <c r="N10107" s="16" t="n">
        <f aca="false">I10107*K10107</f>
        <v>66557</v>
      </c>
      <c r="O10107" s="16" t="n">
        <f aca="false">I10107*(K10107-J10107)</f>
        <v>31188</v>
      </c>
      <c r="P10107" s="15" t="n">
        <f aca="false">K10107-J10107</f>
        <v>276</v>
      </c>
      <c r="Q10107" s="0" t="str">
        <f aca="false">IF(G10107=0,"Out of stock",IF(G10107&lt;H10107,"Understocked",IF(G10107&gt;Summary!$B$6*H10107,"Overstocked","Healthy")))</f>
        <v>Healthy</v>
      </c>
      <c r="R10107" s="0" t="str">
        <f aca="false">IF(I10107&gt;=Summary!$B$7,"Fast",IF(I10107&lt;Summary!$B$8,"Slow","Medium"))</f>
        <v>Medium</v>
      </c>
      <c r="S10107" s="15" t="n">
        <f aca="false">IF(M10107&gt;Summary!$B$5,1,0)</f>
        <v>1</v>
      </c>
      <c r="T10107" s="16" t="n">
        <f aca="false">IF(Q10107="Overstocked",(G10107-Summary!$B$6*H10107)*J10107,0)</f>
        <v>0</v>
      </c>
    </row>
    <row r="10108" customFormat="false" ht="15" hidden="false" customHeight="false" outlineLevel="0" collapsed="false">
      <c r="A10108" s="0" t="s">
        <v>10206</v>
      </c>
      <c r="B10108" s="0" t="s">
        <v>89</v>
      </c>
      <c r="C10108" s="0" t="s">
        <v>104</v>
      </c>
      <c r="D10108" s="0" t="s">
        <v>79</v>
      </c>
      <c r="E10108" s="14" t="n">
        <v>45615</v>
      </c>
      <c r="F10108" s="14" t="n">
        <v>45622</v>
      </c>
      <c r="G10108" s="0" t="n">
        <v>219</v>
      </c>
      <c r="H10108" s="0" t="n">
        <v>140</v>
      </c>
      <c r="I10108" s="0" t="n">
        <v>223</v>
      </c>
      <c r="J10108" s="0" t="n">
        <v>1091</v>
      </c>
      <c r="K10108" s="0" t="n">
        <v>1442</v>
      </c>
      <c r="L10108" s="15" t="s">
        <v>97</v>
      </c>
      <c r="M10108" s="0" t="n">
        <v>7</v>
      </c>
      <c r="N10108" s="16" t="n">
        <f aca="false">I10108*K10108</f>
        <v>321566</v>
      </c>
      <c r="O10108" s="16" t="n">
        <f aca="false">I10108*(K10108-J10108)</f>
        <v>78273</v>
      </c>
      <c r="P10108" s="15" t="n">
        <f aca="false">K10108-J10108</f>
        <v>351</v>
      </c>
      <c r="Q10108" s="0" t="str">
        <f aca="false">IF(G10108=0,"Out of stock",IF(G10108&lt;H10108,"Understocked",IF(G10108&gt;Summary!$B$6*H10108,"Overstocked","Healthy")))</f>
        <v>Healthy</v>
      </c>
      <c r="R10108" s="0" t="str">
        <f aca="false">IF(I10108&gt;=Summary!$B$7,"Fast",IF(I10108&lt;Summary!$B$8,"Slow","Medium"))</f>
        <v>Fast</v>
      </c>
      <c r="S10108" s="15" t="n">
        <f aca="false">IF(M10108&gt;Summary!$B$5,1,0)</f>
        <v>0</v>
      </c>
      <c r="T10108" s="16" t="n">
        <f aca="false">IF(Q10108="Overstocked",(G10108-Summary!$B$6*H10108)*J10108,0)</f>
        <v>0</v>
      </c>
    </row>
    <row r="10109" customFormat="false" ht="15" hidden="false" customHeight="false" outlineLevel="0" collapsed="false">
      <c r="A10109" s="0" t="s">
        <v>10207</v>
      </c>
      <c r="B10109" s="0" t="s">
        <v>123</v>
      </c>
      <c r="C10109" s="0" t="s">
        <v>104</v>
      </c>
      <c r="D10109" s="0" t="s">
        <v>102</v>
      </c>
      <c r="E10109" s="14" t="n">
        <v>44990</v>
      </c>
      <c r="F10109" s="14" t="n">
        <v>44991</v>
      </c>
      <c r="G10109" s="0" t="n">
        <v>315</v>
      </c>
      <c r="H10109" s="0" t="n">
        <v>104</v>
      </c>
      <c r="I10109" s="0" t="n">
        <v>64</v>
      </c>
      <c r="J10109" s="0" t="n">
        <v>952</v>
      </c>
      <c r="K10109" s="0" t="n">
        <v>1072</v>
      </c>
      <c r="L10109" s="15" t="s">
        <v>80</v>
      </c>
      <c r="M10109" s="0" t="n">
        <v>1</v>
      </c>
      <c r="N10109" s="16" t="n">
        <f aca="false">I10109*K10109</f>
        <v>68608</v>
      </c>
      <c r="O10109" s="16" t="n">
        <f aca="false">I10109*(K10109-J10109)</f>
        <v>7680</v>
      </c>
      <c r="P10109" s="15" t="n">
        <f aca="false">K10109-J10109</f>
        <v>120</v>
      </c>
      <c r="Q10109" s="0" t="str">
        <f aca="false">IF(G10109=0,"Out of stock",IF(G10109&lt;H10109,"Understocked",IF(G10109&gt;Summary!$B$6*H10109,"Overstocked","Healthy")))</f>
        <v>Healthy</v>
      </c>
      <c r="R10109" s="0" t="str">
        <f aca="false">IF(I10109&gt;=Summary!$B$7,"Fast",IF(I10109&lt;Summary!$B$8,"Slow","Medium"))</f>
        <v>Slow</v>
      </c>
      <c r="S10109" s="15" t="n">
        <f aca="false">IF(M10109&gt;Summary!$B$5,1,0)</f>
        <v>0</v>
      </c>
      <c r="T10109" s="16" t="n">
        <f aca="false">IF(Q10109="Overstocked",(G10109-Summary!$B$6*H10109)*J10109,0)</f>
        <v>0</v>
      </c>
    </row>
    <row r="10110" customFormat="false" ht="15" hidden="false" customHeight="false" outlineLevel="0" collapsed="false">
      <c r="A10110" s="0" t="s">
        <v>10208</v>
      </c>
      <c r="B10110" s="0" t="s">
        <v>107</v>
      </c>
      <c r="C10110" s="0" t="s">
        <v>104</v>
      </c>
      <c r="D10110" s="0" t="s">
        <v>86</v>
      </c>
      <c r="E10110" s="14" t="n">
        <v>45638</v>
      </c>
      <c r="F10110" s="14" t="n">
        <v>45648</v>
      </c>
      <c r="G10110" s="0" t="n">
        <v>363</v>
      </c>
      <c r="H10110" s="0" t="n">
        <v>92</v>
      </c>
      <c r="I10110" s="0" t="n">
        <v>95</v>
      </c>
      <c r="J10110" s="0" t="n">
        <v>1291</v>
      </c>
      <c r="K10110" s="0" t="n">
        <v>1355</v>
      </c>
      <c r="L10110" s="15" t="s">
        <v>80</v>
      </c>
      <c r="M10110" s="0" t="n">
        <v>10</v>
      </c>
      <c r="N10110" s="16" t="n">
        <f aca="false">I10110*K10110</f>
        <v>128725</v>
      </c>
      <c r="O10110" s="16" t="n">
        <f aca="false">I10110*(K10110-J10110)</f>
        <v>6080</v>
      </c>
      <c r="P10110" s="15" t="n">
        <f aca="false">K10110-J10110</f>
        <v>64</v>
      </c>
      <c r="Q10110" s="0" t="str">
        <f aca="false">IF(G10110=0,"Out of stock",IF(G10110&lt;H10110,"Understocked",IF(G10110&gt;Summary!$B$6*H10110,"Overstocked","Healthy")))</f>
        <v>Healthy</v>
      </c>
      <c r="R10110" s="0" t="str">
        <f aca="false">IF(I10110&gt;=Summary!$B$7,"Fast",IF(I10110&lt;Summary!$B$8,"Slow","Medium"))</f>
        <v>Slow</v>
      </c>
      <c r="S10110" s="15" t="n">
        <f aca="false">IF(M10110&gt;Summary!$B$5,1,0)</f>
        <v>1</v>
      </c>
      <c r="T10110" s="16" t="n">
        <f aca="false">IF(Q10110="Overstocked",(G10110-Summary!$B$6*H10110)*J10110,0)</f>
        <v>0</v>
      </c>
    </row>
    <row r="10111" customFormat="false" ht="15" hidden="false" customHeight="false" outlineLevel="0" collapsed="false">
      <c r="A10111" s="0" t="s">
        <v>10209</v>
      </c>
      <c r="B10111" s="0" t="s">
        <v>113</v>
      </c>
      <c r="C10111" s="0" t="s">
        <v>78</v>
      </c>
      <c r="D10111" s="0" t="s">
        <v>86</v>
      </c>
      <c r="E10111" s="14" t="n">
        <v>45564</v>
      </c>
      <c r="F10111" s="14" t="n">
        <v>45567</v>
      </c>
      <c r="G10111" s="0" t="n">
        <v>394</v>
      </c>
      <c r="H10111" s="0" t="n">
        <v>94</v>
      </c>
      <c r="I10111" s="0" t="n">
        <v>123</v>
      </c>
      <c r="J10111" s="0" t="n">
        <v>1340</v>
      </c>
      <c r="K10111" s="0" t="n">
        <v>1673</v>
      </c>
      <c r="L10111" s="15" t="s">
        <v>93</v>
      </c>
      <c r="M10111" s="0" t="n">
        <v>3</v>
      </c>
      <c r="N10111" s="16" t="n">
        <f aca="false">I10111*K10111</f>
        <v>205779</v>
      </c>
      <c r="O10111" s="16" t="n">
        <f aca="false">I10111*(K10111-J10111)</f>
        <v>40959</v>
      </c>
      <c r="P10111" s="15" t="n">
        <f aca="false">K10111-J10111</f>
        <v>333</v>
      </c>
      <c r="Q10111" s="0" t="str">
        <f aca="false">IF(G10111=0,"Out of stock",IF(G10111&lt;H10111,"Understocked",IF(G10111&gt;Summary!$B$6*H10111,"Overstocked","Healthy")))</f>
        <v>Overstocked</v>
      </c>
      <c r="R10111" s="0" t="str">
        <f aca="false">IF(I10111&gt;=Summary!$B$7,"Fast",IF(I10111&lt;Summary!$B$8,"Slow","Medium"))</f>
        <v>Medium</v>
      </c>
      <c r="S10111" s="15" t="n">
        <f aca="false">IF(M10111&gt;Summary!$B$5,1,0)</f>
        <v>0</v>
      </c>
      <c r="T10111" s="16" t="n">
        <f aca="false">IF(Q10111="Overstocked",(G10111-Summary!$B$6*H10111)*J10111,0)</f>
        <v>24120</v>
      </c>
    </row>
    <row r="10112" customFormat="false" ht="15" hidden="false" customHeight="false" outlineLevel="0" collapsed="false">
      <c r="A10112" s="0" t="s">
        <v>10210</v>
      </c>
      <c r="B10112" s="0" t="s">
        <v>107</v>
      </c>
      <c r="C10112" s="0" t="s">
        <v>104</v>
      </c>
      <c r="D10112" s="0" t="s">
        <v>86</v>
      </c>
      <c r="E10112" s="14" t="n">
        <v>45541</v>
      </c>
      <c r="F10112" s="14" t="n">
        <v>45547</v>
      </c>
      <c r="G10112" s="0" t="n">
        <v>244</v>
      </c>
      <c r="H10112" s="0" t="n">
        <v>124</v>
      </c>
      <c r="I10112" s="0" t="n">
        <v>298</v>
      </c>
      <c r="J10112" s="0" t="n">
        <v>1272</v>
      </c>
      <c r="K10112" s="0" t="n">
        <v>1578</v>
      </c>
      <c r="L10112" s="15" t="s">
        <v>82</v>
      </c>
      <c r="M10112" s="0" t="n">
        <v>6</v>
      </c>
      <c r="N10112" s="16" t="n">
        <f aca="false">I10112*K10112</f>
        <v>470244</v>
      </c>
      <c r="O10112" s="16" t="n">
        <f aca="false">I10112*(K10112-J10112)</f>
        <v>91188</v>
      </c>
      <c r="P10112" s="15" t="n">
        <f aca="false">K10112-J10112</f>
        <v>306</v>
      </c>
      <c r="Q10112" s="0" t="str">
        <f aca="false">IF(G10112=0,"Out of stock",IF(G10112&lt;H10112,"Understocked",IF(G10112&gt;Summary!$B$6*H10112,"Overstocked","Healthy")))</f>
        <v>Healthy</v>
      </c>
      <c r="R10112" s="0" t="str">
        <f aca="false">IF(I10112&gt;=Summary!$B$7,"Fast",IF(I10112&lt;Summary!$B$8,"Slow","Medium"))</f>
        <v>Fast</v>
      </c>
      <c r="S10112" s="15" t="n">
        <f aca="false">IF(M10112&gt;Summary!$B$5,1,0)</f>
        <v>0</v>
      </c>
      <c r="T10112" s="16" t="n">
        <f aca="false">IF(Q10112="Overstocked",(G10112-Summary!$B$6*H10112)*J10112,0)</f>
        <v>0</v>
      </c>
    </row>
    <row r="10113" customFormat="false" ht="15" hidden="false" customHeight="false" outlineLevel="0" collapsed="false">
      <c r="A10113" s="0" t="s">
        <v>10211</v>
      </c>
      <c r="B10113" s="0" t="s">
        <v>123</v>
      </c>
      <c r="C10113" s="0" t="s">
        <v>104</v>
      </c>
      <c r="D10113" s="0" t="s">
        <v>79</v>
      </c>
      <c r="E10113" s="14" t="n">
        <v>45071</v>
      </c>
      <c r="F10113" s="14" t="n">
        <v>45079</v>
      </c>
      <c r="G10113" s="0" t="n">
        <v>420</v>
      </c>
      <c r="H10113" s="0" t="n">
        <v>83</v>
      </c>
      <c r="I10113" s="0" t="n">
        <v>230</v>
      </c>
      <c r="J10113" s="0" t="n">
        <v>1635</v>
      </c>
      <c r="K10113" s="0" t="n">
        <v>1843</v>
      </c>
      <c r="L10113" s="15" t="s">
        <v>97</v>
      </c>
      <c r="M10113" s="0" t="n">
        <v>8</v>
      </c>
      <c r="N10113" s="16" t="n">
        <f aca="false">I10113*K10113</f>
        <v>423890</v>
      </c>
      <c r="O10113" s="16" t="n">
        <f aca="false">I10113*(K10113-J10113)</f>
        <v>47840</v>
      </c>
      <c r="P10113" s="15" t="n">
        <f aca="false">K10113-J10113</f>
        <v>208</v>
      </c>
      <c r="Q10113" s="0" t="str">
        <f aca="false">IF(G10113=0,"Out of stock",IF(G10113&lt;H10113,"Understocked",IF(G10113&gt;Summary!$B$6*H10113,"Overstocked","Healthy")))</f>
        <v>Overstocked</v>
      </c>
      <c r="R10113" s="0" t="str">
        <f aca="false">IF(I10113&gt;=Summary!$B$7,"Fast",IF(I10113&lt;Summary!$B$8,"Slow","Medium"))</f>
        <v>Fast</v>
      </c>
      <c r="S10113" s="15" t="n">
        <f aca="false">IF(M10113&gt;Summary!$B$5,1,0)</f>
        <v>1</v>
      </c>
      <c r="T10113" s="16" t="n">
        <f aca="false">IF(Q10113="Overstocked",(G10113-Summary!$B$6*H10113)*J10113,0)</f>
        <v>143880</v>
      </c>
    </row>
    <row r="10114" customFormat="false" ht="15" hidden="false" customHeight="false" outlineLevel="0" collapsed="false">
      <c r="A10114" s="0" t="s">
        <v>10212</v>
      </c>
      <c r="B10114" s="0" t="s">
        <v>113</v>
      </c>
      <c r="C10114" s="0" t="s">
        <v>96</v>
      </c>
      <c r="D10114" s="0" t="s">
        <v>102</v>
      </c>
      <c r="E10114" s="14" t="n">
        <v>45226</v>
      </c>
      <c r="F10114" s="14" t="n">
        <v>45228</v>
      </c>
      <c r="G10114" s="0" t="n">
        <v>445</v>
      </c>
      <c r="H10114" s="0" t="n">
        <v>104</v>
      </c>
      <c r="I10114" s="0" t="n">
        <v>170</v>
      </c>
      <c r="J10114" s="0" t="n">
        <v>790</v>
      </c>
      <c r="K10114" s="0" t="n">
        <v>931</v>
      </c>
      <c r="L10114" s="15" t="s">
        <v>87</v>
      </c>
      <c r="M10114" s="0" t="n">
        <v>2</v>
      </c>
      <c r="N10114" s="16" t="n">
        <f aca="false">I10114*K10114</f>
        <v>158270</v>
      </c>
      <c r="O10114" s="16" t="n">
        <f aca="false">I10114*(K10114-J10114)</f>
        <v>23970</v>
      </c>
      <c r="P10114" s="15" t="n">
        <f aca="false">K10114-J10114</f>
        <v>141</v>
      </c>
      <c r="Q10114" s="0" t="str">
        <f aca="false">IF(G10114=0,"Out of stock",IF(G10114&lt;H10114,"Understocked",IF(G10114&gt;Summary!$B$6*H10114,"Overstocked","Healthy")))</f>
        <v>Overstocked</v>
      </c>
      <c r="R10114" s="0" t="str">
        <f aca="false">IF(I10114&gt;=Summary!$B$7,"Fast",IF(I10114&lt;Summary!$B$8,"Slow","Medium"))</f>
        <v>Medium</v>
      </c>
      <c r="S10114" s="15" t="n">
        <f aca="false">IF(M10114&gt;Summary!$B$5,1,0)</f>
        <v>0</v>
      </c>
      <c r="T10114" s="16" t="n">
        <f aca="false">IF(Q10114="Overstocked",(G10114-Summary!$B$6*H10114)*J10114,0)</f>
        <v>22910</v>
      </c>
    </row>
    <row r="10115" customFormat="false" ht="15" hidden="false" customHeight="false" outlineLevel="0" collapsed="false">
      <c r="A10115" s="0" t="s">
        <v>10213</v>
      </c>
      <c r="B10115" s="0" t="s">
        <v>89</v>
      </c>
      <c r="C10115" s="0" t="s">
        <v>104</v>
      </c>
      <c r="D10115" s="0" t="s">
        <v>90</v>
      </c>
      <c r="E10115" s="14" t="n">
        <v>45305</v>
      </c>
      <c r="F10115" s="14" t="n">
        <v>45307</v>
      </c>
      <c r="G10115" s="0" t="n">
        <v>313</v>
      </c>
      <c r="H10115" s="0" t="n">
        <v>71</v>
      </c>
      <c r="I10115" s="0" t="n">
        <v>149</v>
      </c>
      <c r="J10115" s="0" t="n">
        <v>526</v>
      </c>
      <c r="K10115" s="0" t="n">
        <v>978</v>
      </c>
      <c r="L10115" s="15" t="s">
        <v>82</v>
      </c>
      <c r="M10115" s="0" t="n">
        <v>2</v>
      </c>
      <c r="N10115" s="16" t="n">
        <f aca="false">I10115*K10115</f>
        <v>145722</v>
      </c>
      <c r="O10115" s="16" t="n">
        <f aca="false">I10115*(K10115-J10115)</f>
        <v>67348</v>
      </c>
      <c r="P10115" s="15" t="n">
        <f aca="false">K10115-J10115</f>
        <v>452</v>
      </c>
      <c r="Q10115" s="0" t="str">
        <f aca="false">IF(G10115=0,"Out of stock",IF(G10115&lt;H10115,"Understocked",IF(G10115&gt;Summary!$B$6*H10115,"Overstocked","Healthy")))</f>
        <v>Overstocked</v>
      </c>
      <c r="R10115" s="0" t="str">
        <f aca="false">IF(I10115&gt;=Summary!$B$7,"Fast",IF(I10115&lt;Summary!$B$8,"Slow","Medium"))</f>
        <v>Medium</v>
      </c>
      <c r="S10115" s="15" t="n">
        <f aca="false">IF(M10115&gt;Summary!$B$5,1,0)</f>
        <v>0</v>
      </c>
      <c r="T10115" s="16" t="n">
        <f aca="false">IF(Q10115="Overstocked",(G10115-Summary!$B$6*H10115)*J10115,0)</f>
        <v>15254</v>
      </c>
    </row>
    <row r="10116" customFormat="false" ht="15" hidden="false" customHeight="false" outlineLevel="0" collapsed="false">
      <c r="A10116" s="0" t="s">
        <v>10214</v>
      </c>
      <c r="B10116" s="0" t="s">
        <v>113</v>
      </c>
      <c r="C10116" s="0" t="s">
        <v>85</v>
      </c>
      <c r="D10116" s="0" t="s">
        <v>102</v>
      </c>
      <c r="E10116" s="14" t="n">
        <v>45324</v>
      </c>
      <c r="F10116" s="14" t="n">
        <v>45325</v>
      </c>
      <c r="G10116" s="0" t="n">
        <v>365</v>
      </c>
      <c r="H10116" s="0" t="n">
        <v>51</v>
      </c>
      <c r="I10116" s="0" t="n">
        <v>255</v>
      </c>
      <c r="J10116" s="0" t="n">
        <v>1164</v>
      </c>
      <c r="K10116" s="0" t="n">
        <v>1396</v>
      </c>
      <c r="L10116" s="15" t="s">
        <v>87</v>
      </c>
      <c r="M10116" s="0" t="n">
        <v>1</v>
      </c>
      <c r="N10116" s="16" t="n">
        <f aca="false">I10116*K10116</f>
        <v>355980</v>
      </c>
      <c r="O10116" s="16" t="n">
        <f aca="false">I10116*(K10116-J10116)</f>
        <v>59160</v>
      </c>
      <c r="P10116" s="15" t="n">
        <f aca="false">K10116-J10116</f>
        <v>232</v>
      </c>
      <c r="Q10116" s="0" t="str">
        <f aca="false">IF(G10116=0,"Out of stock",IF(G10116&lt;H10116,"Understocked",IF(G10116&gt;Summary!$B$6*H10116,"Overstocked","Healthy")))</f>
        <v>Overstocked</v>
      </c>
      <c r="R10116" s="0" t="str">
        <f aca="false">IF(I10116&gt;=Summary!$B$7,"Fast",IF(I10116&lt;Summary!$B$8,"Slow","Medium"))</f>
        <v>Fast</v>
      </c>
      <c r="S10116" s="15" t="n">
        <f aca="false">IF(M10116&gt;Summary!$B$5,1,0)</f>
        <v>0</v>
      </c>
      <c r="T10116" s="16" t="n">
        <f aca="false">IF(Q10116="Overstocked",(G10116-Summary!$B$6*H10116)*J10116,0)</f>
        <v>187404</v>
      </c>
    </row>
    <row r="10117" customFormat="false" ht="15" hidden="false" customHeight="false" outlineLevel="0" collapsed="false">
      <c r="A10117" s="0" t="s">
        <v>10215</v>
      </c>
      <c r="B10117" s="0" t="s">
        <v>123</v>
      </c>
      <c r="C10117" s="0" t="s">
        <v>96</v>
      </c>
      <c r="D10117" s="0" t="s">
        <v>92</v>
      </c>
      <c r="E10117" s="14" t="n">
        <v>45316</v>
      </c>
      <c r="F10117" s="14" t="n">
        <v>45318</v>
      </c>
      <c r="G10117" s="0" t="n">
        <v>336</v>
      </c>
      <c r="H10117" s="0" t="n">
        <v>74</v>
      </c>
      <c r="I10117" s="0" t="n">
        <v>223</v>
      </c>
      <c r="J10117" s="0" t="n">
        <v>1050</v>
      </c>
      <c r="K10117" s="0" t="n">
        <v>1415</v>
      </c>
      <c r="L10117" s="15" t="s">
        <v>93</v>
      </c>
      <c r="M10117" s="0" t="n">
        <v>2</v>
      </c>
      <c r="N10117" s="16" t="n">
        <f aca="false">I10117*K10117</f>
        <v>315545</v>
      </c>
      <c r="O10117" s="16" t="n">
        <f aca="false">I10117*(K10117-J10117)</f>
        <v>81395</v>
      </c>
      <c r="P10117" s="15" t="n">
        <f aca="false">K10117-J10117</f>
        <v>365</v>
      </c>
      <c r="Q10117" s="0" t="str">
        <f aca="false">IF(G10117=0,"Out of stock",IF(G10117&lt;H10117,"Understocked",IF(G10117&gt;Summary!$B$6*H10117,"Overstocked","Healthy")))</f>
        <v>Overstocked</v>
      </c>
      <c r="R10117" s="0" t="str">
        <f aca="false">IF(I10117&gt;=Summary!$B$7,"Fast",IF(I10117&lt;Summary!$B$8,"Slow","Medium"))</f>
        <v>Fast</v>
      </c>
      <c r="S10117" s="15" t="n">
        <f aca="false">IF(M10117&gt;Summary!$B$5,1,0)</f>
        <v>0</v>
      </c>
      <c r="T10117" s="16" t="n">
        <f aca="false">IF(Q10117="Overstocked",(G10117-Summary!$B$6*H10117)*J10117,0)</f>
        <v>42000</v>
      </c>
    </row>
    <row r="10118" customFormat="false" ht="15" hidden="false" customHeight="false" outlineLevel="0" collapsed="false">
      <c r="A10118" s="0" t="s">
        <v>10216</v>
      </c>
      <c r="B10118" s="0" t="s">
        <v>95</v>
      </c>
      <c r="C10118" s="0" t="s">
        <v>104</v>
      </c>
      <c r="D10118" s="0" t="s">
        <v>102</v>
      </c>
      <c r="E10118" s="14" t="n">
        <v>44992</v>
      </c>
      <c r="F10118" s="14" t="n">
        <v>44999</v>
      </c>
      <c r="G10118" s="0" t="n">
        <v>307</v>
      </c>
      <c r="H10118" s="0" t="n">
        <v>81</v>
      </c>
      <c r="I10118" s="0" t="n">
        <v>41</v>
      </c>
      <c r="J10118" s="0" t="n">
        <v>1830</v>
      </c>
      <c r="K10118" s="0" t="n">
        <v>2288</v>
      </c>
      <c r="L10118" s="15" t="s">
        <v>80</v>
      </c>
      <c r="M10118" s="0" t="n">
        <v>7</v>
      </c>
      <c r="N10118" s="16" t="n">
        <f aca="false">I10118*K10118</f>
        <v>93808</v>
      </c>
      <c r="O10118" s="16" t="n">
        <f aca="false">I10118*(K10118-J10118)</f>
        <v>18778</v>
      </c>
      <c r="P10118" s="15" t="n">
        <f aca="false">K10118-J10118</f>
        <v>458</v>
      </c>
      <c r="Q10118" s="0" t="str">
        <f aca="false">IF(G10118=0,"Out of stock",IF(G10118&lt;H10118,"Understocked",IF(G10118&gt;Summary!$B$6*H10118,"Overstocked","Healthy")))</f>
        <v>Healthy</v>
      </c>
      <c r="R10118" s="0" t="str">
        <f aca="false">IF(I10118&gt;=Summary!$B$7,"Fast",IF(I10118&lt;Summary!$B$8,"Slow","Medium"))</f>
        <v>Slow</v>
      </c>
      <c r="S10118" s="15" t="n">
        <f aca="false">IF(M10118&gt;Summary!$B$5,1,0)</f>
        <v>0</v>
      </c>
      <c r="T10118" s="16" t="n">
        <f aca="false">IF(Q10118="Overstocked",(G10118-Summary!$B$6*H10118)*J10118,0)</f>
        <v>0</v>
      </c>
    </row>
    <row r="10119" customFormat="false" ht="15" hidden="false" customHeight="false" outlineLevel="0" collapsed="false">
      <c r="A10119" s="0" t="s">
        <v>10217</v>
      </c>
      <c r="B10119" s="0" t="s">
        <v>84</v>
      </c>
      <c r="C10119" s="0" t="s">
        <v>85</v>
      </c>
      <c r="D10119" s="0" t="s">
        <v>90</v>
      </c>
      <c r="E10119" s="14" t="n">
        <v>45453</v>
      </c>
      <c r="F10119" s="14" t="n">
        <v>45463</v>
      </c>
      <c r="G10119" s="0" t="n">
        <v>62</v>
      </c>
      <c r="H10119" s="0" t="n">
        <v>73</v>
      </c>
      <c r="I10119" s="0" t="n">
        <v>95</v>
      </c>
      <c r="J10119" s="0" t="n">
        <v>1143</v>
      </c>
      <c r="K10119" s="0" t="n">
        <v>1479</v>
      </c>
      <c r="L10119" s="15" t="s">
        <v>87</v>
      </c>
      <c r="M10119" s="0" t="n">
        <v>10</v>
      </c>
      <c r="N10119" s="16" t="n">
        <f aca="false">I10119*K10119</f>
        <v>140505</v>
      </c>
      <c r="O10119" s="16" t="n">
        <f aca="false">I10119*(K10119-J10119)</f>
        <v>31920</v>
      </c>
      <c r="P10119" s="15" t="n">
        <f aca="false">K10119-J10119</f>
        <v>336</v>
      </c>
      <c r="Q10119" s="0" t="str">
        <f aca="false">IF(G10119=0,"Out of stock",IF(G10119&lt;H10119,"Understocked",IF(G10119&gt;Summary!$B$6*H10119,"Overstocked","Healthy")))</f>
        <v>Understocked</v>
      </c>
      <c r="R10119" s="0" t="str">
        <f aca="false">IF(I10119&gt;=Summary!$B$7,"Fast",IF(I10119&lt;Summary!$B$8,"Slow","Medium"))</f>
        <v>Slow</v>
      </c>
      <c r="S10119" s="15" t="n">
        <f aca="false">IF(M10119&gt;Summary!$B$5,1,0)</f>
        <v>1</v>
      </c>
      <c r="T10119" s="16" t="n">
        <f aca="false">IF(Q10119="Overstocked",(G10119-Summary!$B$6*H10119)*J10119,0)</f>
        <v>0</v>
      </c>
    </row>
    <row r="10120" customFormat="false" ht="15" hidden="false" customHeight="false" outlineLevel="0" collapsed="false">
      <c r="A10120" s="0" t="s">
        <v>10218</v>
      </c>
      <c r="B10120" s="0" t="s">
        <v>95</v>
      </c>
      <c r="C10120" s="0" t="s">
        <v>96</v>
      </c>
      <c r="D10120" s="0" t="s">
        <v>102</v>
      </c>
      <c r="E10120" s="14" t="n">
        <v>45467</v>
      </c>
      <c r="F10120" s="14" t="n">
        <v>45469</v>
      </c>
      <c r="G10120" s="0" t="n">
        <v>380</v>
      </c>
      <c r="H10120" s="0" t="n">
        <v>149</v>
      </c>
      <c r="I10120" s="0" t="n">
        <v>279</v>
      </c>
      <c r="J10120" s="0" t="n">
        <v>1775</v>
      </c>
      <c r="K10120" s="0" t="n">
        <v>2016</v>
      </c>
      <c r="L10120" s="15" t="s">
        <v>97</v>
      </c>
      <c r="M10120" s="0" t="n">
        <v>2</v>
      </c>
      <c r="N10120" s="16" t="n">
        <f aca="false">I10120*K10120</f>
        <v>562464</v>
      </c>
      <c r="O10120" s="16" t="n">
        <f aca="false">I10120*(K10120-J10120)</f>
        <v>67239</v>
      </c>
      <c r="P10120" s="15" t="n">
        <f aca="false">K10120-J10120</f>
        <v>241</v>
      </c>
      <c r="Q10120" s="0" t="str">
        <f aca="false">IF(G10120=0,"Out of stock",IF(G10120&lt;H10120,"Understocked",IF(G10120&gt;Summary!$B$6*H10120,"Overstocked","Healthy")))</f>
        <v>Healthy</v>
      </c>
      <c r="R10120" s="0" t="str">
        <f aca="false">IF(I10120&gt;=Summary!$B$7,"Fast",IF(I10120&lt;Summary!$B$8,"Slow","Medium"))</f>
        <v>Fast</v>
      </c>
      <c r="S10120" s="15" t="n">
        <f aca="false">IF(M10120&gt;Summary!$B$5,1,0)</f>
        <v>0</v>
      </c>
      <c r="T10120" s="16" t="n">
        <f aca="false">IF(Q10120="Overstocked",(G10120-Summary!$B$6*H10120)*J10120,0)</f>
        <v>0</v>
      </c>
    </row>
    <row r="10121" customFormat="false" ht="15" hidden="false" customHeight="false" outlineLevel="0" collapsed="false">
      <c r="A10121" s="0" t="s">
        <v>10219</v>
      </c>
      <c r="B10121" s="0" t="s">
        <v>107</v>
      </c>
      <c r="C10121" s="0" t="s">
        <v>104</v>
      </c>
      <c r="D10121" s="0" t="s">
        <v>79</v>
      </c>
      <c r="E10121" s="14" t="n">
        <v>45211</v>
      </c>
      <c r="F10121" s="14" t="n">
        <v>45219</v>
      </c>
      <c r="G10121" s="0" t="n">
        <v>422</v>
      </c>
      <c r="H10121" s="0" t="n">
        <v>78</v>
      </c>
      <c r="I10121" s="0" t="n">
        <v>285</v>
      </c>
      <c r="J10121" s="0" t="n">
        <v>1070</v>
      </c>
      <c r="K10121" s="0" t="n">
        <v>1384</v>
      </c>
      <c r="L10121" s="15" t="s">
        <v>82</v>
      </c>
      <c r="M10121" s="0" t="n">
        <v>8</v>
      </c>
      <c r="N10121" s="16" t="n">
        <f aca="false">I10121*K10121</f>
        <v>394440</v>
      </c>
      <c r="O10121" s="16" t="n">
        <f aca="false">I10121*(K10121-J10121)</f>
        <v>89490</v>
      </c>
      <c r="P10121" s="15" t="n">
        <f aca="false">K10121-J10121</f>
        <v>314</v>
      </c>
      <c r="Q10121" s="0" t="str">
        <f aca="false">IF(G10121=0,"Out of stock",IF(G10121&lt;H10121,"Understocked",IF(G10121&gt;Summary!$B$6*H10121,"Overstocked","Healthy")))</f>
        <v>Overstocked</v>
      </c>
      <c r="R10121" s="0" t="str">
        <f aca="false">IF(I10121&gt;=Summary!$B$7,"Fast",IF(I10121&lt;Summary!$B$8,"Slow","Medium"))</f>
        <v>Fast</v>
      </c>
      <c r="S10121" s="15" t="n">
        <f aca="false">IF(M10121&gt;Summary!$B$5,1,0)</f>
        <v>1</v>
      </c>
      <c r="T10121" s="16" t="n">
        <f aca="false">IF(Q10121="Overstocked",(G10121-Summary!$B$6*H10121)*J10121,0)</f>
        <v>117700</v>
      </c>
    </row>
    <row r="10122" customFormat="false" ht="15" hidden="false" customHeight="false" outlineLevel="0" collapsed="false">
      <c r="A10122" s="0" t="s">
        <v>10220</v>
      </c>
      <c r="B10122" s="0" t="s">
        <v>113</v>
      </c>
      <c r="C10122" s="0" t="s">
        <v>96</v>
      </c>
      <c r="D10122" s="0" t="s">
        <v>102</v>
      </c>
      <c r="E10122" s="14" t="n">
        <v>45167</v>
      </c>
      <c r="F10122" s="14" t="n">
        <v>45176</v>
      </c>
      <c r="G10122" s="0" t="n">
        <v>333</v>
      </c>
      <c r="H10122" s="0" t="n">
        <v>141</v>
      </c>
      <c r="I10122" s="0" t="n">
        <v>79</v>
      </c>
      <c r="J10122" s="0" t="n">
        <v>648</v>
      </c>
      <c r="K10122" s="0" t="n">
        <v>909</v>
      </c>
      <c r="L10122" s="15" t="s">
        <v>93</v>
      </c>
      <c r="M10122" s="0" t="n">
        <v>9</v>
      </c>
      <c r="N10122" s="16" t="n">
        <f aca="false">I10122*K10122</f>
        <v>71811</v>
      </c>
      <c r="O10122" s="16" t="n">
        <f aca="false">I10122*(K10122-J10122)</f>
        <v>20619</v>
      </c>
      <c r="P10122" s="15" t="n">
        <f aca="false">K10122-J10122</f>
        <v>261</v>
      </c>
      <c r="Q10122" s="0" t="str">
        <f aca="false">IF(G10122=0,"Out of stock",IF(G10122&lt;H10122,"Understocked",IF(G10122&gt;Summary!$B$6*H10122,"Overstocked","Healthy")))</f>
        <v>Healthy</v>
      </c>
      <c r="R10122" s="0" t="str">
        <f aca="false">IF(I10122&gt;=Summary!$B$7,"Fast",IF(I10122&lt;Summary!$B$8,"Slow","Medium"))</f>
        <v>Slow</v>
      </c>
      <c r="S10122" s="15" t="n">
        <f aca="false">IF(M10122&gt;Summary!$B$5,1,0)</f>
        <v>1</v>
      </c>
      <c r="T10122" s="16" t="n">
        <f aca="false">IF(Q10122="Overstocked",(G10122-Summary!$B$6*H10122)*J10122,0)</f>
        <v>0</v>
      </c>
    </row>
    <row r="10123" customFormat="false" ht="15" hidden="false" customHeight="false" outlineLevel="0" collapsed="false">
      <c r="A10123" s="0" t="s">
        <v>10221</v>
      </c>
      <c r="B10123" s="0" t="s">
        <v>113</v>
      </c>
      <c r="C10123" s="0" t="s">
        <v>104</v>
      </c>
      <c r="D10123" s="0" t="s">
        <v>102</v>
      </c>
      <c r="E10123" s="14" t="n">
        <v>45094</v>
      </c>
      <c r="F10123" s="14" t="n">
        <v>45103</v>
      </c>
      <c r="G10123" s="0" t="n">
        <v>239</v>
      </c>
      <c r="H10123" s="0" t="n">
        <v>95</v>
      </c>
      <c r="I10123" s="0" t="n">
        <v>79</v>
      </c>
      <c r="J10123" s="0" t="n">
        <v>438</v>
      </c>
      <c r="K10123" s="0" t="n">
        <v>541</v>
      </c>
      <c r="L10123" s="15" t="s">
        <v>97</v>
      </c>
      <c r="M10123" s="0" t="n">
        <v>9</v>
      </c>
      <c r="N10123" s="16" t="n">
        <f aca="false">I10123*K10123</f>
        <v>42739</v>
      </c>
      <c r="O10123" s="16" t="n">
        <f aca="false">I10123*(K10123-J10123)</f>
        <v>8137</v>
      </c>
      <c r="P10123" s="15" t="n">
        <f aca="false">K10123-J10123</f>
        <v>103</v>
      </c>
      <c r="Q10123" s="0" t="str">
        <f aca="false">IF(G10123=0,"Out of stock",IF(G10123&lt;H10123,"Understocked",IF(G10123&gt;Summary!$B$6*H10123,"Overstocked","Healthy")))</f>
        <v>Healthy</v>
      </c>
      <c r="R10123" s="0" t="str">
        <f aca="false">IF(I10123&gt;=Summary!$B$7,"Fast",IF(I10123&lt;Summary!$B$8,"Slow","Medium"))</f>
        <v>Slow</v>
      </c>
      <c r="S10123" s="15" t="n">
        <f aca="false">IF(M10123&gt;Summary!$B$5,1,0)</f>
        <v>1</v>
      </c>
      <c r="T10123" s="16" t="n">
        <f aca="false">IF(Q10123="Overstocked",(G10123-Summary!$B$6*H10123)*J10123,0)</f>
        <v>0</v>
      </c>
    </row>
    <row r="10124" customFormat="false" ht="15" hidden="false" customHeight="false" outlineLevel="0" collapsed="false">
      <c r="A10124" s="0" t="s">
        <v>10222</v>
      </c>
      <c r="B10124" s="0" t="s">
        <v>77</v>
      </c>
      <c r="C10124" s="0" t="s">
        <v>104</v>
      </c>
      <c r="D10124" s="0" t="s">
        <v>86</v>
      </c>
      <c r="E10124" s="14" t="n">
        <v>45074</v>
      </c>
      <c r="F10124" s="14" t="n">
        <v>45075</v>
      </c>
      <c r="G10124" s="0" t="n">
        <v>213</v>
      </c>
      <c r="H10124" s="0" t="n">
        <v>146</v>
      </c>
      <c r="I10124" s="0" t="n">
        <v>235</v>
      </c>
      <c r="J10124" s="0" t="n">
        <v>1298</v>
      </c>
      <c r="K10124" s="0" t="n">
        <v>1523</v>
      </c>
      <c r="L10124" s="15" t="s">
        <v>87</v>
      </c>
      <c r="M10124" s="0" t="n">
        <v>1</v>
      </c>
      <c r="N10124" s="16" t="n">
        <f aca="false">I10124*K10124</f>
        <v>357905</v>
      </c>
      <c r="O10124" s="16" t="n">
        <f aca="false">I10124*(K10124-J10124)</f>
        <v>52875</v>
      </c>
      <c r="P10124" s="15" t="n">
        <f aca="false">K10124-J10124</f>
        <v>225</v>
      </c>
      <c r="Q10124" s="0" t="str">
        <f aca="false">IF(G10124=0,"Out of stock",IF(G10124&lt;H10124,"Understocked",IF(G10124&gt;Summary!$B$6*H10124,"Overstocked","Healthy")))</f>
        <v>Healthy</v>
      </c>
      <c r="R10124" s="0" t="str">
        <f aca="false">IF(I10124&gt;=Summary!$B$7,"Fast",IF(I10124&lt;Summary!$B$8,"Slow","Medium"))</f>
        <v>Fast</v>
      </c>
      <c r="S10124" s="15" t="n">
        <f aca="false">IF(M10124&gt;Summary!$B$5,1,0)</f>
        <v>0</v>
      </c>
      <c r="T10124" s="16" t="n">
        <f aca="false">IF(Q10124="Overstocked",(G10124-Summary!$B$6*H10124)*J10124,0)</f>
        <v>0</v>
      </c>
    </row>
    <row r="10125" customFormat="false" ht="15" hidden="false" customHeight="false" outlineLevel="0" collapsed="false">
      <c r="A10125" s="0" t="s">
        <v>10223</v>
      </c>
      <c r="B10125" s="0" t="s">
        <v>89</v>
      </c>
      <c r="C10125" s="0" t="s">
        <v>85</v>
      </c>
      <c r="D10125" s="0" t="s">
        <v>102</v>
      </c>
      <c r="E10125" s="14" t="n">
        <v>44960</v>
      </c>
      <c r="F10125" s="14" t="n">
        <v>44969</v>
      </c>
      <c r="G10125" s="0" t="n">
        <v>219</v>
      </c>
      <c r="H10125" s="0" t="n">
        <v>150</v>
      </c>
      <c r="I10125" s="0" t="n">
        <v>296</v>
      </c>
      <c r="J10125" s="0" t="n">
        <v>1970</v>
      </c>
      <c r="K10125" s="0" t="n">
        <v>2387</v>
      </c>
      <c r="L10125" s="15" t="s">
        <v>82</v>
      </c>
      <c r="M10125" s="0" t="n">
        <v>9</v>
      </c>
      <c r="N10125" s="16" t="n">
        <f aca="false">I10125*K10125</f>
        <v>706552</v>
      </c>
      <c r="O10125" s="16" t="n">
        <f aca="false">I10125*(K10125-J10125)</f>
        <v>123432</v>
      </c>
      <c r="P10125" s="15" t="n">
        <f aca="false">K10125-J10125</f>
        <v>417</v>
      </c>
      <c r="Q10125" s="0" t="str">
        <f aca="false">IF(G10125=0,"Out of stock",IF(G10125&lt;H10125,"Understocked",IF(G10125&gt;Summary!$B$6*H10125,"Overstocked","Healthy")))</f>
        <v>Healthy</v>
      </c>
      <c r="R10125" s="0" t="str">
        <f aca="false">IF(I10125&gt;=Summary!$B$7,"Fast",IF(I10125&lt;Summary!$B$8,"Slow","Medium"))</f>
        <v>Fast</v>
      </c>
      <c r="S10125" s="15" t="n">
        <f aca="false">IF(M10125&gt;Summary!$B$5,1,0)</f>
        <v>1</v>
      </c>
      <c r="T10125" s="16" t="n">
        <f aca="false">IF(Q10125="Overstocked",(G10125-Summary!$B$6*H10125)*J10125,0)</f>
        <v>0</v>
      </c>
    </row>
    <row r="10126" customFormat="false" ht="15" hidden="false" customHeight="false" outlineLevel="0" collapsed="false">
      <c r="A10126" s="0" t="s">
        <v>10224</v>
      </c>
      <c r="B10126" s="0" t="s">
        <v>84</v>
      </c>
      <c r="C10126" s="0" t="s">
        <v>78</v>
      </c>
      <c r="D10126" s="0" t="s">
        <v>90</v>
      </c>
      <c r="E10126" s="14" t="n">
        <v>44968</v>
      </c>
      <c r="F10126" s="14" t="n">
        <v>44971</v>
      </c>
      <c r="G10126" s="0" t="n">
        <v>213</v>
      </c>
      <c r="H10126" s="0" t="n">
        <v>123</v>
      </c>
      <c r="I10126" s="0" t="n">
        <v>104</v>
      </c>
      <c r="J10126" s="0" t="n">
        <v>1428</v>
      </c>
      <c r="K10126" s="0" t="n">
        <v>1644</v>
      </c>
      <c r="L10126" s="15" t="s">
        <v>87</v>
      </c>
      <c r="M10126" s="0" t="n">
        <v>3</v>
      </c>
      <c r="N10126" s="16" t="n">
        <f aca="false">I10126*K10126</f>
        <v>170976</v>
      </c>
      <c r="O10126" s="16" t="n">
        <f aca="false">I10126*(K10126-J10126)</f>
        <v>22464</v>
      </c>
      <c r="P10126" s="15" t="n">
        <f aca="false">K10126-J10126</f>
        <v>216</v>
      </c>
      <c r="Q10126" s="0" t="str">
        <f aca="false">IF(G10126=0,"Out of stock",IF(G10126&lt;H10126,"Understocked",IF(G10126&gt;Summary!$B$6*H10126,"Overstocked","Healthy")))</f>
        <v>Healthy</v>
      </c>
      <c r="R10126" s="0" t="str">
        <f aca="false">IF(I10126&gt;=Summary!$B$7,"Fast",IF(I10126&lt;Summary!$B$8,"Slow","Medium"))</f>
        <v>Medium</v>
      </c>
      <c r="S10126" s="15" t="n">
        <f aca="false">IF(M10126&gt;Summary!$B$5,1,0)</f>
        <v>0</v>
      </c>
      <c r="T10126" s="16" t="n">
        <f aca="false">IF(Q10126="Overstocked",(G10126-Summary!$B$6*H10126)*J10126,0)</f>
        <v>0</v>
      </c>
    </row>
    <row r="10127" customFormat="false" ht="15" hidden="false" customHeight="false" outlineLevel="0" collapsed="false">
      <c r="A10127" s="0" t="s">
        <v>10225</v>
      </c>
      <c r="B10127" s="0" t="s">
        <v>84</v>
      </c>
      <c r="C10127" s="0" t="s">
        <v>78</v>
      </c>
      <c r="D10127" s="0" t="s">
        <v>79</v>
      </c>
      <c r="E10127" s="14" t="n">
        <v>44980</v>
      </c>
      <c r="F10127" s="14" t="n">
        <v>44982</v>
      </c>
      <c r="G10127" s="0" t="n">
        <v>483</v>
      </c>
      <c r="H10127" s="0" t="n">
        <v>102</v>
      </c>
      <c r="I10127" s="0" t="n">
        <v>68</v>
      </c>
      <c r="J10127" s="0" t="n">
        <v>580</v>
      </c>
      <c r="K10127" s="0" t="n">
        <v>1029</v>
      </c>
      <c r="L10127" s="15" t="s">
        <v>80</v>
      </c>
      <c r="M10127" s="0" t="n">
        <v>2</v>
      </c>
      <c r="N10127" s="16" t="n">
        <f aca="false">I10127*K10127</f>
        <v>69972</v>
      </c>
      <c r="O10127" s="16" t="n">
        <f aca="false">I10127*(K10127-J10127)</f>
        <v>30532</v>
      </c>
      <c r="P10127" s="15" t="n">
        <f aca="false">K10127-J10127</f>
        <v>449</v>
      </c>
      <c r="Q10127" s="0" t="str">
        <f aca="false">IF(G10127=0,"Out of stock",IF(G10127&lt;H10127,"Understocked",IF(G10127&gt;Summary!$B$6*H10127,"Overstocked","Healthy")))</f>
        <v>Overstocked</v>
      </c>
      <c r="R10127" s="0" t="str">
        <f aca="false">IF(I10127&gt;=Summary!$B$7,"Fast",IF(I10127&lt;Summary!$B$8,"Slow","Medium"))</f>
        <v>Slow</v>
      </c>
      <c r="S10127" s="15" t="n">
        <f aca="false">IF(M10127&gt;Summary!$B$5,1,0)</f>
        <v>0</v>
      </c>
      <c r="T10127" s="16" t="n">
        <f aca="false">IF(Q10127="Overstocked",(G10127-Summary!$B$6*H10127)*J10127,0)</f>
        <v>43500</v>
      </c>
    </row>
    <row r="10128" customFormat="false" ht="15" hidden="false" customHeight="false" outlineLevel="0" collapsed="false">
      <c r="A10128" s="0" t="s">
        <v>10226</v>
      </c>
      <c r="B10128" s="0" t="s">
        <v>95</v>
      </c>
      <c r="C10128" s="0" t="s">
        <v>104</v>
      </c>
      <c r="D10128" s="0" t="s">
        <v>79</v>
      </c>
      <c r="E10128" s="14" t="n">
        <v>45475</v>
      </c>
      <c r="F10128" s="14" t="n">
        <v>45485</v>
      </c>
      <c r="G10128" s="0" t="n">
        <v>281</v>
      </c>
      <c r="H10128" s="0" t="n">
        <v>102</v>
      </c>
      <c r="I10128" s="0" t="n">
        <v>102</v>
      </c>
      <c r="J10128" s="0" t="n">
        <v>714</v>
      </c>
      <c r="K10128" s="0" t="n">
        <v>1039</v>
      </c>
      <c r="L10128" s="15" t="s">
        <v>80</v>
      </c>
      <c r="M10128" s="0" t="n">
        <v>10</v>
      </c>
      <c r="N10128" s="16" t="n">
        <f aca="false">I10128*K10128</f>
        <v>105978</v>
      </c>
      <c r="O10128" s="16" t="n">
        <f aca="false">I10128*(K10128-J10128)</f>
        <v>33150</v>
      </c>
      <c r="P10128" s="15" t="n">
        <f aca="false">K10128-J10128</f>
        <v>325</v>
      </c>
      <c r="Q10128" s="0" t="str">
        <f aca="false">IF(G10128=0,"Out of stock",IF(G10128&lt;H10128,"Understocked",IF(G10128&gt;Summary!$B$6*H10128,"Overstocked","Healthy")))</f>
        <v>Healthy</v>
      </c>
      <c r="R10128" s="0" t="str">
        <f aca="false">IF(I10128&gt;=Summary!$B$7,"Fast",IF(I10128&lt;Summary!$B$8,"Slow","Medium"))</f>
        <v>Medium</v>
      </c>
      <c r="S10128" s="15" t="n">
        <f aca="false">IF(M10128&gt;Summary!$B$5,1,0)</f>
        <v>1</v>
      </c>
      <c r="T10128" s="16" t="n">
        <f aca="false">IF(Q10128="Overstocked",(G10128-Summary!$B$6*H10128)*J10128,0)</f>
        <v>0</v>
      </c>
    </row>
    <row r="10129" customFormat="false" ht="15" hidden="false" customHeight="false" outlineLevel="0" collapsed="false">
      <c r="A10129" s="0" t="s">
        <v>10227</v>
      </c>
      <c r="B10129" s="0" t="s">
        <v>77</v>
      </c>
      <c r="C10129" s="0" t="s">
        <v>104</v>
      </c>
      <c r="D10129" s="0" t="s">
        <v>79</v>
      </c>
      <c r="E10129" s="14" t="n">
        <v>45233</v>
      </c>
      <c r="F10129" s="14" t="n">
        <v>45234</v>
      </c>
      <c r="G10129" s="0" t="n">
        <v>72</v>
      </c>
      <c r="H10129" s="0" t="n">
        <v>67</v>
      </c>
      <c r="I10129" s="0" t="n">
        <v>189</v>
      </c>
      <c r="J10129" s="0" t="n">
        <v>299</v>
      </c>
      <c r="K10129" s="0" t="n">
        <v>779</v>
      </c>
      <c r="L10129" s="15" t="s">
        <v>93</v>
      </c>
      <c r="M10129" s="0" t="n">
        <v>1</v>
      </c>
      <c r="N10129" s="16" t="n">
        <f aca="false">I10129*K10129</f>
        <v>147231</v>
      </c>
      <c r="O10129" s="16" t="n">
        <f aca="false">I10129*(K10129-J10129)</f>
        <v>90720</v>
      </c>
      <c r="P10129" s="15" t="n">
        <f aca="false">K10129-J10129</f>
        <v>480</v>
      </c>
      <c r="Q10129" s="0" t="str">
        <f aca="false">IF(G10129=0,"Out of stock",IF(G10129&lt;H10129,"Understocked",IF(G10129&gt;Summary!$B$6*H10129,"Overstocked","Healthy")))</f>
        <v>Healthy</v>
      </c>
      <c r="R10129" s="0" t="str">
        <f aca="false">IF(I10129&gt;=Summary!$B$7,"Fast",IF(I10129&lt;Summary!$B$8,"Slow","Medium"))</f>
        <v>Medium</v>
      </c>
      <c r="S10129" s="15" t="n">
        <f aca="false">IF(M10129&gt;Summary!$B$5,1,0)</f>
        <v>0</v>
      </c>
      <c r="T10129" s="16" t="n">
        <f aca="false">IF(Q10129="Overstocked",(G10129-Summary!$B$6*H10129)*J10129,0)</f>
        <v>0</v>
      </c>
    </row>
    <row r="10130" customFormat="false" ht="15" hidden="false" customHeight="false" outlineLevel="0" collapsed="false">
      <c r="A10130" s="0" t="s">
        <v>10228</v>
      </c>
      <c r="B10130" s="0" t="s">
        <v>77</v>
      </c>
      <c r="C10130" s="0" t="s">
        <v>96</v>
      </c>
      <c r="D10130" s="0" t="s">
        <v>102</v>
      </c>
      <c r="E10130" s="14" t="n">
        <v>45170</v>
      </c>
      <c r="F10130" s="14" t="n">
        <v>45173</v>
      </c>
      <c r="G10130" s="0" t="n">
        <v>168</v>
      </c>
      <c r="H10130" s="0" t="n">
        <v>69</v>
      </c>
      <c r="I10130" s="0" t="n">
        <v>29</v>
      </c>
      <c r="J10130" s="0" t="n">
        <v>634</v>
      </c>
      <c r="K10130" s="0" t="n">
        <v>1013</v>
      </c>
      <c r="L10130" s="15" t="s">
        <v>97</v>
      </c>
      <c r="M10130" s="0" t="n">
        <v>3</v>
      </c>
      <c r="N10130" s="16" t="n">
        <f aca="false">I10130*K10130</f>
        <v>29377</v>
      </c>
      <c r="O10130" s="16" t="n">
        <f aca="false">I10130*(K10130-J10130)</f>
        <v>10991</v>
      </c>
      <c r="P10130" s="15" t="n">
        <f aca="false">K10130-J10130</f>
        <v>379</v>
      </c>
      <c r="Q10130" s="0" t="str">
        <f aca="false">IF(G10130=0,"Out of stock",IF(G10130&lt;H10130,"Understocked",IF(G10130&gt;Summary!$B$6*H10130,"Overstocked","Healthy")))</f>
        <v>Healthy</v>
      </c>
      <c r="R10130" s="0" t="str">
        <f aca="false">IF(I10130&gt;=Summary!$B$7,"Fast",IF(I10130&lt;Summary!$B$8,"Slow","Medium"))</f>
        <v>Slow</v>
      </c>
      <c r="S10130" s="15" t="n">
        <f aca="false">IF(M10130&gt;Summary!$B$5,1,0)</f>
        <v>0</v>
      </c>
      <c r="T10130" s="16" t="n">
        <f aca="false">IF(Q10130="Overstocked",(G10130-Summary!$B$6*H10130)*J10130,0)</f>
        <v>0</v>
      </c>
    </row>
    <row r="10131" customFormat="false" ht="15" hidden="false" customHeight="false" outlineLevel="0" collapsed="false">
      <c r="A10131" s="0" t="s">
        <v>10229</v>
      </c>
      <c r="B10131" s="0" t="s">
        <v>89</v>
      </c>
      <c r="C10131" s="0" t="s">
        <v>85</v>
      </c>
      <c r="D10131" s="0" t="s">
        <v>102</v>
      </c>
      <c r="E10131" s="14" t="n">
        <v>45570</v>
      </c>
      <c r="F10131" s="14" t="n">
        <v>45580</v>
      </c>
      <c r="G10131" s="0" t="n">
        <v>95</v>
      </c>
      <c r="H10131" s="0" t="n">
        <v>51</v>
      </c>
      <c r="I10131" s="0" t="n">
        <v>34</v>
      </c>
      <c r="J10131" s="0" t="n">
        <v>782</v>
      </c>
      <c r="K10131" s="0" t="n">
        <v>869</v>
      </c>
      <c r="L10131" s="15" t="s">
        <v>80</v>
      </c>
      <c r="M10131" s="0" t="n">
        <v>10</v>
      </c>
      <c r="N10131" s="16" t="n">
        <f aca="false">I10131*K10131</f>
        <v>29546</v>
      </c>
      <c r="O10131" s="16" t="n">
        <f aca="false">I10131*(K10131-J10131)</f>
        <v>2958</v>
      </c>
      <c r="P10131" s="15" t="n">
        <f aca="false">K10131-J10131</f>
        <v>87</v>
      </c>
      <c r="Q10131" s="0" t="str">
        <f aca="false">IF(G10131=0,"Out of stock",IF(G10131&lt;H10131,"Understocked",IF(G10131&gt;Summary!$B$6*H10131,"Overstocked","Healthy")))</f>
        <v>Healthy</v>
      </c>
      <c r="R10131" s="0" t="str">
        <f aca="false">IF(I10131&gt;=Summary!$B$7,"Fast",IF(I10131&lt;Summary!$B$8,"Slow","Medium"))</f>
        <v>Slow</v>
      </c>
      <c r="S10131" s="15" t="n">
        <f aca="false">IF(M10131&gt;Summary!$B$5,1,0)</f>
        <v>1</v>
      </c>
      <c r="T10131" s="16" t="n">
        <f aca="false">IF(Q10131="Overstocked",(G10131-Summary!$B$6*H10131)*J10131,0)</f>
        <v>0</v>
      </c>
    </row>
    <row r="10132" customFormat="false" ht="15" hidden="false" customHeight="false" outlineLevel="0" collapsed="false">
      <c r="A10132" s="0" t="s">
        <v>10230</v>
      </c>
      <c r="B10132" s="0" t="s">
        <v>101</v>
      </c>
      <c r="C10132" s="0" t="s">
        <v>104</v>
      </c>
      <c r="D10132" s="0" t="s">
        <v>92</v>
      </c>
      <c r="E10132" s="14" t="n">
        <v>45463</v>
      </c>
      <c r="F10132" s="14" t="n">
        <v>45471</v>
      </c>
      <c r="G10132" s="0" t="n">
        <v>199</v>
      </c>
      <c r="H10132" s="0" t="n">
        <v>75</v>
      </c>
      <c r="I10132" s="0" t="n">
        <v>140</v>
      </c>
      <c r="J10132" s="0" t="n">
        <v>342</v>
      </c>
      <c r="K10132" s="0" t="n">
        <v>671</v>
      </c>
      <c r="L10132" s="15" t="s">
        <v>93</v>
      </c>
      <c r="M10132" s="0" t="n">
        <v>8</v>
      </c>
      <c r="N10132" s="16" t="n">
        <f aca="false">I10132*K10132</f>
        <v>93940</v>
      </c>
      <c r="O10132" s="16" t="n">
        <f aca="false">I10132*(K10132-J10132)</f>
        <v>46060</v>
      </c>
      <c r="P10132" s="15" t="n">
        <f aca="false">K10132-J10132</f>
        <v>329</v>
      </c>
      <c r="Q10132" s="0" t="str">
        <f aca="false">IF(G10132=0,"Out of stock",IF(G10132&lt;H10132,"Understocked",IF(G10132&gt;Summary!$B$6*H10132,"Overstocked","Healthy")))</f>
        <v>Healthy</v>
      </c>
      <c r="R10132" s="0" t="str">
        <f aca="false">IF(I10132&gt;=Summary!$B$7,"Fast",IF(I10132&lt;Summary!$B$8,"Slow","Medium"))</f>
        <v>Medium</v>
      </c>
      <c r="S10132" s="15" t="n">
        <f aca="false">IF(M10132&gt;Summary!$B$5,1,0)</f>
        <v>1</v>
      </c>
      <c r="T10132" s="16" t="n">
        <f aca="false">IF(Q10132="Overstocked",(G10132-Summary!$B$6*H10132)*J10132,0)</f>
        <v>0</v>
      </c>
    </row>
    <row r="10133" customFormat="false" ht="15" hidden="false" customHeight="false" outlineLevel="0" collapsed="false">
      <c r="A10133" s="0" t="s">
        <v>10231</v>
      </c>
      <c r="B10133" s="0" t="s">
        <v>113</v>
      </c>
      <c r="C10133" s="0" t="s">
        <v>104</v>
      </c>
      <c r="D10133" s="0" t="s">
        <v>86</v>
      </c>
      <c r="E10133" s="14" t="n">
        <v>45011</v>
      </c>
      <c r="F10133" s="14" t="n">
        <v>45021</v>
      </c>
      <c r="G10133" s="0" t="n">
        <v>64</v>
      </c>
      <c r="H10133" s="0" t="n">
        <v>92</v>
      </c>
      <c r="I10133" s="0" t="n">
        <v>277</v>
      </c>
      <c r="J10133" s="0" t="n">
        <v>1955</v>
      </c>
      <c r="K10133" s="0" t="n">
        <v>2251</v>
      </c>
      <c r="L10133" s="15" t="s">
        <v>80</v>
      </c>
      <c r="M10133" s="0" t="n">
        <v>10</v>
      </c>
      <c r="N10133" s="16" t="n">
        <f aca="false">I10133*K10133</f>
        <v>623527</v>
      </c>
      <c r="O10133" s="16" t="n">
        <f aca="false">I10133*(K10133-J10133)</f>
        <v>81992</v>
      </c>
      <c r="P10133" s="15" t="n">
        <f aca="false">K10133-J10133</f>
        <v>296</v>
      </c>
      <c r="Q10133" s="0" t="str">
        <f aca="false">IF(G10133=0,"Out of stock",IF(G10133&lt;H10133,"Understocked",IF(G10133&gt;Summary!$B$6*H10133,"Overstocked","Healthy")))</f>
        <v>Understocked</v>
      </c>
      <c r="R10133" s="0" t="str">
        <f aca="false">IF(I10133&gt;=Summary!$B$7,"Fast",IF(I10133&lt;Summary!$B$8,"Slow","Medium"))</f>
        <v>Fast</v>
      </c>
      <c r="S10133" s="15" t="n">
        <f aca="false">IF(M10133&gt;Summary!$B$5,1,0)</f>
        <v>1</v>
      </c>
      <c r="T10133" s="16" t="n">
        <f aca="false">IF(Q10133="Overstocked",(G10133-Summary!$B$6*H10133)*J10133,0)</f>
        <v>0</v>
      </c>
    </row>
    <row r="10134" customFormat="false" ht="15" hidden="false" customHeight="false" outlineLevel="0" collapsed="false">
      <c r="A10134" s="0" t="s">
        <v>10232</v>
      </c>
      <c r="B10134" s="0" t="s">
        <v>107</v>
      </c>
      <c r="C10134" s="0" t="s">
        <v>104</v>
      </c>
      <c r="D10134" s="0" t="s">
        <v>79</v>
      </c>
      <c r="E10134" s="14" t="n">
        <v>45476</v>
      </c>
      <c r="F10134" s="14" t="n">
        <v>45480</v>
      </c>
      <c r="G10134" s="0" t="n">
        <v>308</v>
      </c>
      <c r="H10134" s="0" t="n">
        <v>146</v>
      </c>
      <c r="I10134" s="0" t="n">
        <v>125</v>
      </c>
      <c r="J10134" s="0" t="n">
        <v>863</v>
      </c>
      <c r="K10134" s="0" t="n">
        <v>923</v>
      </c>
      <c r="L10134" s="15" t="s">
        <v>87</v>
      </c>
      <c r="M10134" s="0" t="n">
        <v>4</v>
      </c>
      <c r="N10134" s="16" t="n">
        <f aca="false">I10134*K10134</f>
        <v>115375</v>
      </c>
      <c r="O10134" s="16" t="n">
        <f aca="false">I10134*(K10134-J10134)</f>
        <v>7500</v>
      </c>
      <c r="P10134" s="15" t="n">
        <f aca="false">K10134-J10134</f>
        <v>60</v>
      </c>
      <c r="Q10134" s="0" t="str">
        <f aca="false">IF(G10134=0,"Out of stock",IF(G10134&lt;H10134,"Understocked",IF(G10134&gt;Summary!$B$6*H10134,"Overstocked","Healthy")))</f>
        <v>Healthy</v>
      </c>
      <c r="R10134" s="0" t="str">
        <f aca="false">IF(I10134&gt;=Summary!$B$7,"Fast",IF(I10134&lt;Summary!$B$8,"Slow","Medium"))</f>
        <v>Medium</v>
      </c>
      <c r="S10134" s="15" t="n">
        <f aca="false">IF(M10134&gt;Summary!$B$5,1,0)</f>
        <v>0</v>
      </c>
      <c r="T10134" s="16" t="n">
        <f aca="false">IF(Q10134="Overstocked",(G10134-Summary!$B$6*H10134)*J10134,0)</f>
        <v>0</v>
      </c>
    </row>
    <row r="10135" customFormat="false" ht="15" hidden="false" customHeight="false" outlineLevel="0" collapsed="false">
      <c r="A10135" s="0" t="s">
        <v>10233</v>
      </c>
      <c r="B10135" s="0" t="s">
        <v>115</v>
      </c>
      <c r="C10135" s="0" t="s">
        <v>96</v>
      </c>
      <c r="D10135" s="0" t="s">
        <v>86</v>
      </c>
      <c r="E10135" s="14" t="n">
        <v>45144</v>
      </c>
      <c r="F10135" s="14" t="n">
        <v>45153</v>
      </c>
      <c r="G10135" s="0" t="n">
        <v>365</v>
      </c>
      <c r="H10135" s="0" t="n">
        <v>82</v>
      </c>
      <c r="I10135" s="0" t="n">
        <v>22</v>
      </c>
      <c r="J10135" s="0" t="n">
        <v>1750</v>
      </c>
      <c r="K10135" s="0" t="n">
        <v>2179</v>
      </c>
      <c r="L10135" s="15" t="s">
        <v>93</v>
      </c>
      <c r="M10135" s="0" t="n">
        <v>9</v>
      </c>
      <c r="N10135" s="16" t="n">
        <f aca="false">I10135*K10135</f>
        <v>47938</v>
      </c>
      <c r="O10135" s="16" t="n">
        <f aca="false">I10135*(K10135-J10135)</f>
        <v>9438</v>
      </c>
      <c r="P10135" s="15" t="n">
        <f aca="false">K10135-J10135</f>
        <v>429</v>
      </c>
      <c r="Q10135" s="0" t="str">
        <f aca="false">IF(G10135=0,"Out of stock",IF(G10135&lt;H10135,"Understocked",IF(G10135&gt;Summary!$B$6*H10135,"Overstocked","Healthy")))</f>
        <v>Overstocked</v>
      </c>
      <c r="R10135" s="0" t="str">
        <f aca="false">IF(I10135&gt;=Summary!$B$7,"Fast",IF(I10135&lt;Summary!$B$8,"Slow","Medium"))</f>
        <v>Slow</v>
      </c>
      <c r="S10135" s="15" t="n">
        <f aca="false">IF(M10135&gt;Summary!$B$5,1,0)</f>
        <v>1</v>
      </c>
      <c r="T10135" s="16" t="n">
        <f aca="false">IF(Q10135="Overstocked",(G10135-Summary!$B$6*H10135)*J10135,0)</f>
        <v>64750</v>
      </c>
    </row>
    <row r="10136" customFormat="false" ht="15" hidden="false" customHeight="false" outlineLevel="0" collapsed="false">
      <c r="A10136" s="0" t="s">
        <v>10234</v>
      </c>
      <c r="B10136" s="0" t="s">
        <v>101</v>
      </c>
      <c r="C10136" s="0" t="s">
        <v>96</v>
      </c>
      <c r="D10136" s="0" t="s">
        <v>102</v>
      </c>
      <c r="E10136" s="14" t="n">
        <v>45349</v>
      </c>
      <c r="F10136" s="14" t="n">
        <v>45353</v>
      </c>
      <c r="G10136" s="0" t="n">
        <v>415</v>
      </c>
      <c r="H10136" s="0" t="n">
        <v>59</v>
      </c>
      <c r="I10136" s="0" t="n">
        <v>142</v>
      </c>
      <c r="J10136" s="0" t="n">
        <v>1256</v>
      </c>
      <c r="K10136" s="0" t="n">
        <v>1692</v>
      </c>
      <c r="L10136" s="15" t="s">
        <v>87</v>
      </c>
      <c r="M10136" s="0" t="n">
        <v>4</v>
      </c>
      <c r="N10136" s="16" t="n">
        <f aca="false">I10136*K10136</f>
        <v>240264</v>
      </c>
      <c r="O10136" s="16" t="n">
        <f aca="false">I10136*(K10136-J10136)</f>
        <v>61912</v>
      </c>
      <c r="P10136" s="15" t="n">
        <f aca="false">K10136-J10136</f>
        <v>436</v>
      </c>
      <c r="Q10136" s="0" t="str">
        <f aca="false">IF(G10136=0,"Out of stock",IF(G10136&lt;H10136,"Understocked",IF(G10136&gt;Summary!$B$6*H10136,"Overstocked","Healthy")))</f>
        <v>Overstocked</v>
      </c>
      <c r="R10136" s="0" t="str">
        <f aca="false">IF(I10136&gt;=Summary!$B$7,"Fast",IF(I10136&lt;Summary!$B$8,"Slow","Medium"))</f>
        <v>Medium</v>
      </c>
      <c r="S10136" s="15" t="n">
        <f aca="false">IF(M10136&gt;Summary!$B$5,1,0)</f>
        <v>0</v>
      </c>
      <c r="T10136" s="16" t="n">
        <f aca="false">IF(Q10136="Overstocked",(G10136-Summary!$B$6*H10136)*J10136,0)</f>
        <v>224824</v>
      </c>
    </row>
    <row r="10137" customFormat="false" ht="15" hidden="false" customHeight="false" outlineLevel="0" collapsed="false">
      <c r="A10137" s="0" t="s">
        <v>10235</v>
      </c>
      <c r="B10137" s="0" t="s">
        <v>113</v>
      </c>
      <c r="C10137" s="0" t="s">
        <v>104</v>
      </c>
      <c r="D10137" s="0" t="s">
        <v>102</v>
      </c>
      <c r="E10137" s="14" t="n">
        <v>45307</v>
      </c>
      <c r="F10137" s="14" t="n">
        <v>45316</v>
      </c>
      <c r="G10137" s="0" t="n">
        <v>292</v>
      </c>
      <c r="H10137" s="0" t="n">
        <v>72</v>
      </c>
      <c r="I10137" s="0" t="n">
        <v>259</v>
      </c>
      <c r="J10137" s="0" t="n">
        <v>504</v>
      </c>
      <c r="K10137" s="0" t="n">
        <v>733</v>
      </c>
      <c r="L10137" s="15" t="s">
        <v>82</v>
      </c>
      <c r="M10137" s="0" t="n">
        <v>9</v>
      </c>
      <c r="N10137" s="16" t="n">
        <f aca="false">I10137*K10137</f>
        <v>189847</v>
      </c>
      <c r="O10137" s="16" t="n">
        <f aca="false">I10137*(K10137-J10137)</f>
        <v>59311</v>
      </c>
      <c r="P10137" s="15" t="n">
        <f aca="false">K10137-J10137</f>
        <v>229</v>
      </c>
      <c r="Q10137" s="0" t="str">
        <f aca="false">IF(G10137=0,"Out of stock",IF(G10137&lt;H10137,"Understocked",IF(G10137&gt;Summary!$B$6*H10137,"Overstocked","Healthy")))</f>
        <v>Overstocked</v>
      </c>
      <c r="R10137" s="0" t="str">
        <f aca="false">IF(I10137&gt;=Summary!$B$7,"Fast",IF(I10137&lt;Summary!$B$8,"Slow","Medium"))</f>
        <v>Fast</v>
      </c>
      <c r="S10137" s="15" t="n">
        <f aca="false">IF(M10137&gt;Summary!$B$5,1,0)</f>
        <v>1</v>
      </c>
      <c r="T10137" s="16" t="n">
        <f aca="false">IF(Q10137="Overstocked",(G10137-Summary!$B$6*H10137)*J10137,0)</f>
        <v>2016</v>
      </c>
    </row>
    <row r="10138" customFormat="false" ht="15" hidden="false" customHeight="false" outlineLevel="0" collapsed="false">
      <c r="A10138" s="0" t="s">
        <v>10236</v>
      </c>
      <c r="B10138" s="0" t="s">
        <v>113</v>
      </c>
      <c r="C10138" s="0" t="s">
        <v>96</v>
      </c>
      <c r="D10138" s="0" t="s">
        <v>92</v>
      </c>
      <c r="E10138" s="14" t="n">
        <v>45230</v>
      </c>
      <c r="F10138" s="14" t="n">
        <v>45231</v>
      </c>
      <c r="G10138" s="0" t="n">
        <v>393</v>
      </c>
      <c r="H10138" s="0" t="n">
        <v>144</v>
      </c>
      <c r="I10138" s="0" t="n">
        <v>41</v>
      </c>
      <c r="J10138" s="0" t="n">
        <v>1441</v>
      </c>
      <c r="K10138" s="0" t="n">
        <v>1893</v>
      </c>
      <c r="L10138" s="15" t="s">
        <v>82</v>
      </c>
      <c r="M10138" s="0" t="n">
        <v>1</v>
      </c>
      <c r="N10138" s="16" t="n">
        <f aca="false">I10138*K10138</f>
        <v>77613</v>
      </c>
      <c r="O10138" s="16" t="n">
        <f aca="false">I10138*(K10138-J10138)</f>
        <v>18532</v>
      </c>
      <c r="P10138" s="15" t="n">
        <f aca="false">K10138-J10138</f>
        <v>452</v>
      </c>
      <c r="Q10138" s="0" t="str">
        <f aca="false">IF(G10138=0,"Out of stock",IF(G10138&lt;H10138,"Understocked",IF(G10138&gt;Summary!$B$6*H10138,"Overstocked","Healthy")))</f>
        <v>Healthy</v>
      </c>
      <c r="R10138" s="0" t="str">
        <f aca="false">IF(I10138&gt;=Summary!$B$7,"Fast",IF(I10138&lt;Summary!$B$8,"Slow","Medium"))</f>
        <v>Slow</v>
      </c>
      <c r="S10138" s="15" t="n">
        <f aca="false">IF(M10138&gt;Summary!$B$5,1,0)</f>
        <v>0</v>
      </c>
      <c r="T10138" s="16" t="n">
        <f aca="false">IF(Q10138="Overstocked",(G10138-Summary!$B$6*H10138)*J10138,0)</f>
        <v>0</v>
      </c>
    </row>
    <row r="10139" customFormat="false" ht="15" hidden="false" customHeight="false" outlineLevel="0" collapsed="false">
      <c r="A10139" s="0" t="s">
        <v>10237</v>
      </c>
      <c r="B10139" s="0" t="s">
        <v>111</v>
      </c>
      <c r="C10139" s="0" t="s">
        <v>96</v>
      </c>
      <c r="D10139" s="0" t="s">
        <v>90</v>
      </c>
      <c r="E10139" s="14" t="n">
        <v>45139</v>
      </c>
      <c r="F10139" s="14" t="n">
        <v>45147</v>
      </c>
      <c r="G10139" s="0" t="n">
        <v>57</v>
      </c>
      <c r="H10139" s="0" t="n">
        <v>130</v>
      </c>
      <c r="I10139" s="0" t="n">
        <v>289</v>
      </c>
      <c r="J10139" s="0" t="n">
        <v>1838</v>
      </c>
      <c r="K10139" s="0" t="n">
        <v>1989</v>
      </c>
      <c r="L10139" s="15" t="s">
        <v>87</v>
      </c>
      <c r="M10139" s="0" t="n">
        <v>8</v>
      </c>
      <c r="N10139" s="16" t="n">
        <f aca="false">I10139*K10139</f>
        <v>574821</v>
      </c>
      <c r="O10139" s="16" t="n">
        <f aca="false">I10139*(K10139-J10139)</f>
        <v>43639</v>
      </c>
      <c r="P10139" s="15" t="n">
        <f aca="false">K10139-J10139</f>
        <v>151</v>
      </c>
      <c r="Q10139" s="0" t="str">
        <f aca="false">IF(G10139=0,"Out of stock",IF(G10139&lt;H10139,"Understocked",IF(G10139&gt;Summary!$B$6*H10139,"Overstocked","Healthy")))</f>
        <v>Understocked</v>
      </c>
      <c r="R10139" s="0" t="str">
        <f aca="false">IF(I10139&gt;=Summary!$B$7,"Fast",IF(I10139&lt;Summary!$B$8,"Slow","Medium"))</f>
        <v>Fast</v>
      </c>
      <c r="S10139" s="15" t="n">
        <f aca="false">IF(M10139&gt;Summary!$B$5,1,0)</f>
        <v>1</v>
      </c>
      <c r="T10139" s="16" t="n">
        <f aca="false">IF(Q10139="Overstocked",(G10139-Summary!$B$6*H10139)*J10139,0)</f>
        <v>0</v>
      </c>
    </row>
    <row r="10140" customFormat="false" ht="15" hidden="false" customHeight="false" outlineLevel="0" collapsed="false">
      <c r="A10140" s="0" t="s">
        <v>10238</v>
      </c>
      <c r="B10140" s="0" t="s">
        <v>84</v>
      </c>
      <c r="C10140" s="0" t="s">
        <v>104</v>
      </c>
      <c r="D10140" s="0" t="s">
        <v>79</v>
      </c>
      <c r="E10140" s="14" t="n">
        <v>45096</v>
      </c>
      <c r="F10140" s="14" t="n">
        <v>45105</v>
      </c>
      <c r="G10140" s="0" t="n">
        <v>144</v>
      </c>
      <c r="H10140" s="0" t="n">
        <v>140</v>
      </c>
      <c r="I10140" s="0" t="n">
        <v>228</v>
      </c>
      <c r="J10140" s="0" t="n">
        <v>1482</v>
      </c>
      <c r="K10140" s="0" t="n">
        <v>1755</v>
      </c>
      <c r="L10140" s="15" t="s">
        <v>97</v>
      </c>
      <c r="M10140" s="0" t="n">
        <v>9</v>
      </c>
      <c r="N10140" s="16" t="n">
        <f aca="false">I10140*K10140</f>
        <v>400140</v>
      </c>
      <c r="O10140" s="16" t="n">
        <f aca="false">I10140*(K10140-J10140)</f>
        <v>62244</v>
      </c>
      <c r="P10140" s="15" t="n">
        <f aca="false">K10140-J10140</f>
        <v>273</v>
      </c>
      <c r="Q10140" s="0" t="str">
        <f aca="false">IF(G10140=0,"Out of stock",IF(G10140&lt;H10140,"Understocked",IF(G10140&gt;Summary!$B$6*H10140,"Overstocked","Healthy")))</f>
        <v>Healthy</v>
      </c>
      <c r="R10140" s="0" t="str">
        <f aca="false">IF(I10140&gt;=Summary!$B$7,"Fast",IF(I10140&lt;Summary!$B$8,"Slow","Medium"))</f>
        <v>Fast</v>
      </c>
      <c r="S10140" s="15" t="n">
        <f aca="false">IF(M10140&gt;Summary!$B$5,1,0)</f>
        <v>1</v>
      </c>
      <c r="T10140" s="16" t="n">
        <f aca="false">IF(Q10140="Overstocked",(G10140-Summary!$B$6*H10140)*J10140,0)</f>
        <v>0</v>
      </c>
    </row>
    <row r="10141" customFormat="false" ht="15" hidden="false" customHeight="false" outlineLevel="0" collapsed="false">
      <c r="A10141" s="0" t="s">
        <v>10239</v>
      </c>
      <c r="B10141" s="0" t="s">
        <v>89</v>
      </c>
      <c r="C10141" s="0" t="s">
        <v>104</v>
      </c>
      <c r="D10141" s="0" t="s">
        <v>90</v>
      </c>
      <c r="E10141" s="14" t="n">
        <v>45433</v>
      </c>
      <c r="F10141" s="14" t="n">
        <v>45441</v>
      </c>
      <c r="G10141" s="0" t="n">
        <v>110</v>
      </c>
      <c r="H10141" s="0" t="n">
        <v>139</v>
      </c>
      <c r="I10141" s="0" t="n">
        <v>76</v>
      </c>
      <c r="J10141" s="0" t="n">
        <v>804</v>
      </c>
      <c r="K10141" s="0" t="n">
        <v>997</v>
      </c>
      <c r="L10141" s="15" t="s">
        <v>82</v>
      </c>
      <c r="M10141" s="0" t="n">
        <v>8</v>
      </c>
      <c r="N10141" s="16" t="n">
        <f aca="false">I10141*K10141</f>
        <v>75772</v>
      </c>
      <c r="O10141" s="16" t="n">
        <f aca="false">I10141*(K10141-J10141)</f>
        <v>14668</v>
      </c>
      <c r="P10141" s="15" t="n">
        <f aca="false">K10141-J10141</f>
        <v>193</v>
      </c>
      <c r="Q10141" s="0" t="str">
        <f aca="false">IF(G10141=0,"Out of stock",IF(G10141&lt;H10141,"Understocked",IF(G10141&gt;Summary!$B$6*H10141,"Overstocked","Healthy")))</f>
        <v>Understocked</v>
      </c>
      <c r="R10141" s="0" t="str">
        <f aca="false">IF(I10141&gt;=Summary!$B$7,"Fast",IF(I10141&lt;Summary!$B$8,"Slow","Medium"))</f>
        <v>Slow</v>
      </c>
      <c r="S10141" s="15" t="n">
        <f aca="false">IF(M10141&gt;Summary!$B$5,1,0)</f>
        <v>1</v>
      </c>
      <c r="T10141" s="16" t="n">
        <f aca="false">IF(Q10141="Overstocked",(G10141-Summary!$B$6*H10141)*J10141,0)</f>
        <v>0</v>
      </c>
    </row>
    <row r="10142" customFormat="false" ht="15" hidden="false" customHeight="false" outlineLevel="0" collapsed="false">
      <c r="A10142" s="0" t="s">
        <v>10240</v>
      </c>
      <c r="B10142" s="0" t="s">
        <v>77</v>
      </c>
      <c r="C10142" s="0" t="s">
        <v>85</v>
      </c>
      <c r="D10142" s="0" t="s">
        <v>79</v>
      </c>
      <c r="E10142" s="14" t="n">
        <v>45352</v>
      </c>
      <c r="F10142" s="14" t="n">
        <v>45355</v>
      </c>
      <c r="G10142" s="0" t="n">
        <v>495</v>
      </c>
      <c r="H10142" s="0" t="n">
        <v>101</v>
      </c>
      <c r="I10142" s="0" t="n">
        <v>26</v>
      </c>
      <c r="J10142" s="0" t="n">
        <v>1254</v>
      </c>
      <c r="K10142" s="0" t="n">
        <v>1661</v>
      </c>
      <c r="L10142" s="15" t="s">
        <v>93</v>
      </c>
      <c r="M10142" s="0" t="n">
        <v>3</v>
      </c>
      <c r="N10142" s="16" t="n">
        <f aca="false">I10142*K10142</f>
        <v>43186</v>
      </c>
      <c r="O10142" s="16" t="n">
        <f aca="false">I10142*(K10142-J10142)</f>
        <v>10582</v>
      </c>
      <c r="P10142" s="15" t="n">
        <f aca="false">K10142-J10142</f>
        <v>407</v>
      </c>
      <c r="Q10142" s="0" t="str">
        <f aca="false">IF(G10142=0,"Out of stock",IF(G10142&lt;H10142,"Understocked",IF(G10142&gt;Summary!$B$6*H10142,"Overstocked","Healthy")))</f>
        <v>Overstocked</v>
      </c>
      <c r="R10142" s="0" t="str">
        <f aca="false">IF(I10142&gt;=Summary!$B$7,"Fast",IF(I10142&lt;Summary!$B$8,"Slow","Medium"))</f>
        <v>Slow</v>
      </c>
      <c r="S10142" s="15" t="n">
        <f aca="false">IF(M10142&gt;Summary!$B$5,1,0)</f>
        <v>0</v>
      </c>
      <c r="T10142" s="16" t="n">
        <f aca="false">IF(Q10142="Overstocked",(G10142-Summary!$B$6*H10142)*J10142,0)</f>
        <v>114114</v>
      </c>
    </row>
    <row r="10143" customFormat="false" ht="15" hidden="false" customHeight="false" outlineLevel="0" collapsed="false">
      <c r="A10143" s="0" t="s">
        <v>10241</v>
      </c>
      <c r="B10143" s="0" t="s">
        <v>107</v>
      </c>
      <c r="C10143" s="0" t="s">
        <v>78</v>
      </c>
      <c r="D10143" s="0" t="s">
        <v>102</v>
      </c>
      <c r="E10143" s="14" t="n">
        <v>45356</v>
      </c>
      <c r="F10143" s="14" t="n">
        <v>45357</v>
      </c>
      <c r="G10143" s="0" t="n">
        <v>273</v>
      </c>
      <c r="H10143" s="0" t="n">
        <v>51</v>
      </c>
      <c r="I10143" s="0" t="n">
        <v>104</v>
      </c>
      <c r="J10143" s="0" t="n">
        <v>668</v>
      </c>
      <c r="K10143" s="0" t="n">
        <v>822</v>
      </c>
      <c r="L10143" s="15" t="s">
        <v>87</v>
      </c>
      <c r="M10143" s="0" t="n">
        <v>1</v>
      </c>
      <c r="N10143" s="16" t="n">
        <f aca="false">I10143*K10143</f>
        <v>85488</v>
      </c>
      <c r="O10143" s="16" t="n">
        <f aca="false">I10143*(K10143-J10143)</f>
        <v>16016</v>
      </c>
      <c r="P10143" s="15" t="n">
        <f aca="false">K10143-J10143</f>
        <v>154</v>
      </c>
      <c r="Q10143" s="0" t="str">
        <f aca="false">IF(G10143=0,"Out of stock",IF(G10143&lt;H10143,"Understocked",IF(G10143&gt;Summary!$B$6*H10143,"Overstocked","Healthy")))</f>
        <v>Overstocked</v>
      </c>
      <c r="R10143" s="0" t="str">
        <f aca="false">IF(I10143&gt;=Summary!$B$7,"Fast",IF(I10143&lt;Summary!$B$8,"Slow","Medium"))</f>
        <v>Medium</v>
      </c>
      <c r="S10143" s="15" t="n">
        <f aca="false">IF(M10143&gt;Summary!$B$5,1,0)</f>
        <v>0</v>
      </c>
      <c r="T10143" s="16" t="n">
        <f aca="false">IF(Q10143="Overstocked",(G10143-Summary!$B$6*H10143)*J10143,0)</f>
        <v>46092</v>
      </c>
    </row>
    <row r="10144" customFormat="false" ht="15" hidden="false" customHeight="false" outlineLevel="0" collapsed="false">
      <c r="A10144" s="0" t="s">
        <v>10242</v>
      </c>
      <c r="B10144" s="0" t="s">
        <v>111</v>
      </c>
      <c r="C10144" s="0" t="s">
        <v>85</v>
      </c>
      <c r="D10144" s="0" t="s">
        <v>90</v>
      </c>
      <c r="E10144" s="14" t="n">
        <v>45641</v>
      </c>
      <c r="F10144" s="14" t="n">
        <v>45645</v>
      </c>
      <c r="G10144" s="0" t="n">
        <v>368</v>
      </c>
      <c r="H10144" s="0" t="n">
        <v>87</v>
      </c>
      <c r="I10144" s="0" t="n">
        <v>4</v>
      </c>
      <c r="J10144" s="0" t="n">
        <v>1301</v>
      </c>
      <c r="K10144" s="0" t="n">
        <v>1555</v>
      </c>
      <c r="L10144" s="15" t="s">
        <v>87</v>
      </c>
      <c r="M10144" s="0" t="n">
        <v>4</v>
      </c>
      <c r="N10144" s="16" t="n">
        <f aca="false">I10144*K10144</f>
        <v>6220</v>
      </c>
      <c r="O10144" s="16" t="n">
        <f aca="false">I10144*(K10144-J10144)</f>
        <v>1016</v>
      </c>
      <c r="P10144" s="15" t="n">
        <f aca="false">K10144-J10144</f>
        <v>254</v>
      </c>
      <c r="Q10144" s="0" t="str">
        <f aca="false">IF(G10144=0,"Out of stock",IF(G10144&lt;H10144,"Understocked",IF(G10144&gt;Summary!$B$6*H10144,"Overstocked","Healthy")))</f>
        <v>Overstocked</v>
      </c>
      <c r="R10144" s="0" t="str">
        <f aca="false">IF(I10144&gt;=Summary!$B$7,"Fast",IF(I10144&lt;Summary!$B$8,"Slow","Medium"))</f>
        <v>Slow</v>
      </c>
      <c r="S10144" s="15" t="n">
        <f aca="false">IF(M10144&gt;Summary!$B$5,1,0)</f>
        <v>0</v>
      </c>
      <c r="T10144" s="16" t="n">
        <f aca="false">IF(Q10144="Overstocked",(G10144-Summary!$B$6*H10144)*J10144,0)</f>
        <v>26020</v>
      </c>
    </row>
    <row r="10145" customFormat="false" ht="15" hidden="false" customHeight="false" outlineLevel="0" collapsed="false">
      <c r="A10145" s="0" t="s">
        <v>10243</v>
      </c>
      <c r="B10145" s="0" t="s">
        <v>77</v>
      </c>
      <c r="C10145" s="0" t="s">
        <v>78</v>
      </c>
      <c r="D10145" s="0" t="s">
        <v>90</v>
      </c>
      <c r="E10145" s="14" t="n">
        <v>45359</v>
      </c>
      <c r="F10145" s="14" t="n">
        <v>45367</v>
      </c>
      <c r="G10145" s="0" t="n">
        <v>316</v>
      </c>
      <c r="H10145" s="0" t="n">
        <v>61</v>
      </c>
      <c r="I10145" s="0" t="n">
        <v>48</v>
      </c>
      <c r="J10145" s="0" t="n">
        <v>1526</v>
      </c>
      <c r="K10145" s="0" t="n">
        <v>1773</v>
      </c>
      <c r="L10145" s="15" t="s">
        <v>82</v>
      </c>
      <c r="M10145" s="0" t="n">
        <v>8</v>
      </c>
      <c r="N10145" s="16" t="n">
        <f aca="false">I10145*K10145</f>
        <v>85104</v>
      </c>
      <c r="O10145" s="16" t="n">
        <f aca="false">I10145*(K10145-J10145)</f>
        <v>11856</v>
      </c>
      <c r="P10145" s="15" t="n">
        <f aca="false">K10145-J10145</f>
        <v>247</v>
      </c>
      <c r="Q10145" s="0" t="str">
        <f aca="false">IF(G10145=0,"Out of stock",IF(G10145&lt;H10145,"Understocked",IF(G10145&gt;Summary!$B$6*H10145,"Overstocked","Healthy")))</f>
        <v>Overstocked</v>
      </c>
      <c r="R10145" s="0" t="str">
        <f aca="false">IF(I10145&gt;=Summary!$B$7,"Fast",IF(I10145&lt;Summary!$B$8,"Slow","Medium"))</f>
        <v>Slow</v>
      </c>
      <c r="S10145" s="15" t="n">
        <f aca="false">IF(M10145&gt;Summary!$B$5,1,0)</f>
        <v>1</v>
      </c>
      <c r="T10145" s="16" t="n">
        <f aca="false">IF(Q10145="Overstocked",(G10145-Summary!$B$6*H10145)*J10145,0)</f>
        <v>109872</v>
      </c>
    </row>
    <row r="10146" customFormat="false" ht="15" hidden="false" customHeight="false" outlineLevel="0" collapsed="false">
      <c r="A10146" s="0" t="s">
        <v>10244</v>
      </c>
      <c r="B10146" s="0" t="s">
        <v>111</v>
      </c>
      <c r="C10146" s="0" t="s">
        <v>78</v>
      </c>
      <c r="D10146" s="0" t="s">
        <v>102</v>
      </c>
      <c r="E10146" s="14" t="n">
        <v>44997</v>
      </c>
      <c r="F10146" s="14" t="n">
        <v>45003</v>
      </c>
      <c r="G10146" s="0" t="n">
        <v>441</v>
      </c>
      <c r="H10146" s="0" t="n">
        <v>118</v>
      </c>
      <c r="I10146" s="0" t="n">
        <v>195</v>
      </c>
      <c r="J10146" s="0" t="n">
        <v>1900</v>
      </c>
      <c r="K10146" s="0" t="n">
        <v>2194</v>
      </c>
      <c r="L10146" s="15" t="s">
        <v>87</v>
      </c>
      <c r="M10146" s="0" t="n">
        <v>6</v>
      </c>
      <c r="N10146" s="16" t="n">
        <f aca="false">I10146*K10146</f>
        <v>427830</v>
      </c>
      <c r="O10146" s="16" t="n">
        <f aca="false">I10146*(K10146-J10146)</f>
        <v>57330</v>
      </c>
      <c r="P10146" s="15" t="n">
        <f aca="false">K10146-J10146</f>
        <v>294</v>
      </c>
      <c r="Q10146" s="0" t="str">
        <f aca="false">IF(G10146=0,"Out of stock",IF(G10146&lt;H10146,"Understocked",IF(G10146&gt;Summary!$B$6*H10146,"Overstocked","Healthy")))</f>
        <v>Healthy</v>
      </c>
      <c r="R10146" s="0" t="str">
        <f aca="false">IF(I10146&gt;=Summary!$B$7,"Fast",IF(I10146&lt;Summary!$B$8,"Slow","Medium"))</f>
        <v>Medium</v>
      </c>
      <c r="S10146" s="15" t="n">
        <f aca="false">IF(M10146&gt;Summary!$B$5,1,0)</f>
        <v>0</v>
      </c>
      <c r="T10146" s="16" t="n">
        <f aca="false">IF(Q10146="Overstocked",(G10146-Summary!$B$6*H10146)*J10146,0)</f>
        <v>0</v>
      </c>
    </row>
    <row r="10147" customFormat="false" ht="15" hidden="false" customHeight="false" outlineLevel="0" collapsed="false">
      <c r="A10147" s="0" t="s">
        <v>10245</v>
      </c>
      <c r="B10147" s="0" t="s">
        <v>113</v>
      </c>
      <c r="C10147" s="0" t="s">
        <v>85</v>
      </c>
      <c r="D10147" s="0" t="s">
        <v>86</v>
      </c>
      <c r="E10147" s="14" t="n">
        <v>45071</v>
      </c>
      <c r="F10147" s="14" t="n">
        <v>45076</v>
      </c>
      <c r="G10147" s="0" t="n">
        <v>16</v>
      </c>
      <c r="H10147" s="0" t="n">
        <v>112</v>
      </c>
      <c r="I10147" s="0" t="n">
        <v>167</v>
      </c>
      <c r="J10147" s="0" t="n">
        <v>1356</v>
      </c>
      <c r="K10147" s="0" t="n">
        <v>1741</v>
      </c>
      <c r="L10147" s="15" t="s">
        <v>82</v>
      </c>
      <c r="M10147" s="0" t="n">
        <v>5</v>
      </c>
      <c r="N10147" s="16" t="n">
        <f aca="false">I10147*K10147</f>
        <v>290747</v>
      </c>
      <c r="O10147" s="16" t="n">
        <f aca="false">I10147*(K10147-J10147)</f>
        <v>64295</v>
      </c>
      <c r="P10147" s="15" t="n">
        <f aca="false">K10147-J10147</f>
        <v>385</v>
      </c>
      <c r="Q10147" s="0" t="str">
        <f aca="false">IF(G10147=0,"Out of stock",IF(G10147&lt;H10147,"Understocked",IF(G10147&gt;Summary!$B$6*H10147,"Overstocked","Healthy")))</f>
        <v>Understocked</v>
      </c>
      <c r="R10147" s="0" t="str">
        <f aca="false">IF(I10147&gt;=Summary!$B$7,"Fast",IF(I10147&lt;Summary!$B$8,"Slow","Medium"))</f>
        <v>Medium</v>
      </c>
      <c r="S10147" s="15" t="n">
        <f aca="false">IF(M10147&gt;Summary!$B$5,1,0)</f>
        <v>0</v>
      </c>
      <c r="T10147" s="16" t="n">
        <f aca="false">IF(Q10147="Overstocked",(G10147-Summary!$B$6*H10147)*J10147,0)</f>
        <v>0</v>
      </c>
    </row>
    <row r="10148" customFormat="false" ht="15" hidden="false" customHeight="false" outlineLevel="0" collapsed="false">
      <c r="A10148" s="0" t="s">
        <v>10246</v>
      </c>
      <c r="B10148" s="0" t="s">
        <v>89</v>
      </c>
      <c r="C10148" s="0" t="s">
        <v>85</v>
      </c>
      <c r="D10148" s="0" t="s">
        <v>90</v>
      </c>
      <c r="E10148" s="14" t="n">
        <v>45142</v>
      </c>
      <c r="F10148" s="14" t="n">
        <v>45147</v>
      </c>
      <c r="G10148" s="0" t="n">
        <v>188</v>
      </c>
      <c r="H10148" s="0" t="n">
        <v>120</v>
      </c>
      <c r="I10148" s="0" t="n">
        <v>290</v>
      </c>
      <c r="J10148" s="0" t="n">
        <v>866</v>
      </c>
      <c r="K10148" s="0" t="n">
        <v>1033</v>
      </c>
      <c r="L10148" s="15" t="s">
        <v>93</v>
      </c>
      <c r="M10148" s="0" t="n">
        <v>5</v>
      </c>
      <c r="N10148" s="16" t="n">
        <f aca="false">I10148*K10148</f>
        <v>299570</v>
      </c>
      <c r="O10148" s="16" t="n">
        <f aca="false">I10148*(K10148-J10148)</f>
        <v>48430</v>
      </c>
      <c r="P10148" s="15" t="n">
        <f aca="false">K10148-J10148</f>
        <v>167</v>
      </c>
      <c r="Q10148" s="0" t="str">
        <f aca="false">IF(G10148=0,"Out of stock",IF(G10148&lt;H10148,"Understocked",IF(G10148&gt;Summary!$B$6*H10148,"Overstocked","Healthy")))</f>
        <v>Healthy</v>
      </c>
      <c r="R10148" s="0" t="str">
        <f aca="false">IF(I10148&gt;=Summary!$B$7,"Fast",IF(I10148&lt;Summary!$B$8,"Slow","Medium"))</f>
        <v>Fast</v>
      </c>
      <c r="S10148" s="15" t="n">
        <f aca="false">IF(M10148&gt;Summary!$B$5,1,0)</f>
        <v>0</v>
      </c>
      <c r="T10148" s="16" t="n">
        <f aca="false">IF(Q10148="Overstocked",(G10148-Summary!$B$6*H10148)*J10148,0)</f>
        <v>0</v>
      </c>
    </row>
    <row r="10149" customFormat="false" ht="15" hidden="false" customHeight="false" outlineLevel="0" collapsed="false">
      <c r="A10149" s="0" t="s">
        <v>10247</v>
      </c>
      <c r="B10149" s="0" t="s">
        <v>101</v>
      </c>
      <c r="C10149" s="0" t="s">
        <v>104</v>
      </c>
      <c r="D10149" s="0" t="s">
        <v>79</v>
      </c>
      <c r="E10149" s="14" t="n">
        <v>45482</v>
      </c>
      <c r="F10149" s="14" t="n">
        <v>45484</v>
      </c>
      <c r="G10149" s="0" t="n">
        <v>112</v>
      </c>
      <c r="H10149" s="0" t="n">
        <v>58</v>
      </c>
      <c r="I10149" s="0" t="n">
        <v>22</v>
      </c>
      <c r="J10149" s="0" t="n">
        <v>438</v>
      </c>
      <c r="K10149" s="0" t="n">
        <v>678</v>
      </c>
      <c r="L10149" s="15" t="s">
        <v>87</v>
      </c>
      <c r="M10149" s="0" t="n">
        <v>2</v>
      </c>
      <c r="N10149" s="16" t="n">
        <f aca="false">I10149*K10149</f>
        <v>14916</v>
      </c>
      <c r="O10149" s="16" t="n">
        <f aca="false">I10149*(K10149-J10149)</f>
        <v>5280</v>
      </c>
      <c r="P10149" s="15" t="n">
        <f aca="false">K10149-J10149</f>
        <v>240</v>
      </c>
      <c r="Q10149" s="0" t="str">
        <f aca="false">IF(G10149=0,"Out of stock",IF(G10149&lt;H10149,"Understocked",IF(G10149&gt;Summary!$B$6*H10149,"Overstocked","Healthy")))</f>
        <v>Healthy</v>
      </c>
      <c r="R10149" s="0" t="str">
        <f aca="false">IF(I10149&gt;=Summary!$B$7,"Fast",IF(I10149&lt;Summary!$B$8,"Slow","Medium"))</f>
        <v>Slow</v>
      </c>
      <c r="S10149" s="15" t="n">
        <f aca="false">IF(M10149&gt;Summary!$B$5,1,0)</f>
        <v>0</v>
      </c>
      <c r="T10149" s="16" t="n">
        <f aca="false">IF(Q10149="Overstocked",(G10149-Summary!$B$6*H10149)*J10149,0)</f>
        <v>0</v>
      </c>
    </row>
    <row r="10150" customFormat="false" ht="15" hidden="false" customHeight="false" outlineLevel="0" collapsed="false">
      <c r="A10150" s="0" t="s">
        <v>10248</v>
      </c>
      <c r="B10150" s="0" t="s">
        <v>84</v>
      </c>
      <c r="C10150" s="0" t="s">
        <v>104</v>
      </c>
      <c r="D10150" s="0" t="s">
        <v>90</v>
      </c>
      <c r="E10150" s="14" t="n">
        <v>45220</v>
      </c>
      <c r="F10150" s="14" t="n">
        <v>45222</v>
      </c>
      <c r="G10150" s="0" t="n">
        <v>9</v>
      </c>
      <c r="H10150" s="0" t="n">
        <v>51</v>
      </c>
      <c r="I10150" s="0" t="n">
        <v>272</v>
      </c>
      <c r="J10150" s="0" t="n">
        <v>805</v>
      </c>
      <c r="K10150" s="0" t="n">
        <v>979</v>
      </c>
      <c r="L10150" s="15" t="s">
        <v>97</v>
      </c>
      <c r="M10150" s="0" t="n">
        <v>2</v>
      </c>
      <c r="N10150" s="16" t="n">
        <f aca="false">I10150*K10150</f>
        <v>266288</v>
      </c>
      <c r="O10150" s="16" t="n">
        <f aca="false">I10150*(K10150-J10150)</f>
        <v>47328</v>
      </c>
      <c r="P10150" s="15" t="n">
        <f aca="false">K10150-J10150</f>
        <v>174</v>
      </c>
      <c r="Q10150" s="0" t="str">
        <f aca="false">IF(G10150=0,"Out of stock",IF(G10150&lt;H10150,"Understocked",IF(G10150&gt;Summary!$B$6*H10150,"Overstocked","Healthy")))</f>
        <v>Understocked</v>
      </c>
      <c r="R10150" s="0" t="str">
        <f aca="false">IF(I10150&gt;=Summary!$B$7,"Fast",IF(I10150&lt;Summary!$B$8,"Slow","Medium"))</f>
        <v>Fast</v>
      </c>
      <c r="S10150" s="15" t="n">
        <f aca="false">IF(M10150&gt;Summary!$B$5,1,0)</f>
        <v>0</v>
      </c>
      <c r="T10150" s="16" t="n">
        <f aca="false">IF(Q10150="Overstocked",(G10150-Summary!$B$6*H10150)*J10150,0)</f>
        <v>0</v>
      </c>
    </row>
    <row r="10151" customFormat="false" ht="15" hidden="false" customHeight="false" outlineLevel="0" collapsed="false">
      <c r="A10151" s="0" t="s">
        <v>10249</v>
      </c>
      <c r="B10151" s="0" t="s">
        <v>123</v>
      </c>
      <c r="C10151" s="0" t="s">
        <v>96</v>
      </c>
      <c r="D10151" s="0" t="s">
        <v>92</v>
      </c>
      <c r="E10151" s="14" t="n">
        <v>45610</v>
      </c>
      <c r="F10151" s="14" t="n">
        <v>45615</v>
      </c>
      <c r="G10151" s="0" t="n">
        <v>191</v>
      </c>
      <c r="H10151" s="0" t="n">
        <v>55</v>
      </c>
      <c r="I10151" s="0" t="n">
        <v>190</v>
      </c>
      <c r="J10151" s="0" t="n">
        <v>1623</v>
      </c>
      <c r="K10151" s="0" t="n">
        <v>1844</v>
      </c>
      <c r="L10151" s="15" t="s">
        <v>87</v>
      </c>
      <c r="M10151" s="0" t="n">
        <v>5</v>
      </c>
      <c r="N10151" s="16" t="n">
        <f aca="false">I10151*K10151</f>
        <v>350360</v>
      </c>
      <c r="O10151" s="16" t="n">
        <f aca="false">I10151*(K10151-J10151)</f>
        <v>41990</v>
      </c>
      <c r="P10151" s="15" t="n">
        <f aca="false">K10151-J10151</f>
        <v>221</v>
      </c>
      <c r="Q10151" s="0" t="str">
        <f aca="false">IF(G10151=0,"Out of stock",IF(G10151&lt;H10151,"Understocked",IF(G10151&gt;Summary!$B$6*H10151,"Overstocked","Healthy")))</f>
        <v>Healthy</v>
      </c>
      <c r="R10151" s="0" t="str">
        <f aca="false">IF(I10151&gt;=Summary!$B$7,"Fast",IF(I10151&lt;Summary!$B$8,"Slow","Medium"))</f>
        <v>Medium</v>
      </c>
      <c r="S10151" s="15" t="n">
        <f aca="false">IF(M10151&gt;Summary!$B$5,1,0)</f>
        <v>0</v>
      </c>
      <c r="T10151" s="16" t="n">
        <f aca="false">IF(Q10151="Overstocked",(G10151-Summary!$B$6*H10151)*J10151,0)</f>
        <v>0</v>
      </c>
    </row>
    <row r="10152" customFormat="false" ht="15" hidden="false" customHeight="false" outlineLevel="0" collapsed="false">
      <c r="A10152" s="0" t="s">
        <v>10250</v>
      </c>
      <c r="B10152" s="0" t="s">
        <v>123</v>
      </c>
      <c r="C10152" s="0" t="s">
        <v>85</v>
      </c>
      <c r="D10152" s="0" t="s">
        <v>86</v>
      </c>
      <c r="E10152" s="14" t="n">
        <v>45326</v>
      </c>
      <c r="F10152" s="14" t="n">
        <v>45329</v>
      </c>
      <c r="G10152" s="0" t="n">
        <v>49</v>
      </c>
      <c r="H10152" s="0" t="n">
        <v>65</v>
      </c>
      <c r="I10152" s="0" t="n">
        <v>216</v>
      </c>
      <c r="J10152" s="0" t="n">
        <v>745</v>
      </c>
      <c r="K10152" s="0" t="n">
        <v>855</v>
      </c>
      <c r="L10152" s="15" t="s">
        <v>80</v>
      </c>
      <c r="M10152" s="0" t="n">
        <v>3</v>
      </c>
      <c r="N10152" s="16" t="n">
        <f aca="false">I10152*K10152</f>
        <v>184680</v>
      </c>
      <c r="O10152" s="16" t="n">
        <f aca="false">I10152*(K10152-J10152)</f>
        <v>23760</v>
      </c>
      <c r="P10152" s="15" t="n">
        <f aca="false">K10152-J10152</f>
        <v>110</v>
      </c>
      <c r="Q10152" s="0" t="str">
        <f aca="false">IF(G10152=0,"Out of stock",IF(G10152&lt;H10152,"Understocked",IF(G10152&gt;Summary!$B$6*H10152,"Overstocked","Healthy")))</f>
        <v>Understocked</v>
      </c>
      <c r="R10152" s="0" t="str">
        <f aca="false">IF(I10152&gt;=Summary!$B$7,"Fast",IF(I10152&lt;Summary!$B$8,"Slow","Medium"))</f>
        <v>Fast</v>
      </c>
      <c r="S10152" s="15" t="n">
        <f aca="false">IF(M10152&gt;Summary!$B$5,1,0)</f>
        <v>0</v>
      </c>
      <c r="T10152" s="16" t="n">
        <f aca="false">IF(Q10152="Overstocked",(G10152-Summary!$B$6*H10152)*J10152,0)</f>
        <v>0</v>
      </c>
    </row>
    <row r="10153" customFormat="false" ht="15" hidden="false" customHeight="false" outlineLevel="0" collapsed="false">
      <c r="A10153" s="0" t="s">
        <v>10251</v>
      </c>
      <c r="B10153" s="0" t="s">
        <v>111</v>
      </c>
      <c r="C10153" s="0" t="s">
        <v>104</v>
      </c>
      <c r="D10153" s="0" t="s">
        <v>90</v>
      </c>
      <c r="E10153" s="14" t="n">
        <v>45288</v>
      </c>
      <c r="F10153" s="14" t="n">
        <v>45291</v>
      </c>
      <c r="G10153" s="0" t="n">
        <v>127</v>
      </c>
      <c r="H10153" s="0" t="n">
        <v>80</v>
      </c>
      <c r="I10153" s="0" t="n">
        <v>179</v>
      </c>
      <c r="J10153" s="0" t="n">
        <v>628</v>
      </c>
      <c r="K10153" s="0" t="n">
        <v>772</v>
      </c>
      <c r="L10153" s="15" t="s">
        <v>80</v>
      </c>
      <c r="M10153" s="0" t="n">
        <v>3</v>
      </c>
      <c r="N10153" s="16" t="n">
        <f aca="false">I10153*K10153</f>
        <v>138188</v>
      </c>
      <c r="O10153" s="16" t="n">
        <f aca="false">I10153*(K10153-J10153)</f>
        <v>25776</v>
      </c>
      <c r="P10153" s="15" t="n">
        <f aca="false">K10153-J10153</f>
        <v>144</v>
      </c>
      <c r="Q10153" s="0" t="str">
        <f aca="false">IF(G10153=0,"Out of stock",IF(G10153&lt;H10153,"Understocked",IF(G10153&gt;Summary!$B$6*H10153,"Overstocked","Healthy")))</f>
        <v>Healthy</v>
      </c>
      <c r="R10153" s="0" t="str">
        <f aca="false">IF(I10153&gt;=Summary!$B$7,"Fast",IF(I10153&lt;Summary!$B$8,"Slow","Medium"))</f>
        <v>Medium</v>
      </c>
      <c r="S10153" s="15" t="n">
        <f aca="false">IF(M10153&gt;Summary!$B$5,1,0)</f>
        <v>0</v>
      </c>
      <c r="T10153" s="16" t="n">
        <f aca="false">IF(Q10153="Overstocked",(G10153-Summary!$B$6*H10153)*J10153,0)</f>
        <v>0</v>
      </c>
    </row>
    <row r="10154" customFormat="false" ht="15" hidden="false" customHeight="false" outlineLevel="0" collapsed="false">
      <c r="A10154" s="0" t="s">
        <v>10252</v>
      </c>
      <c r="B10154" s="0" t="s">
        <v>95</v>
      </c>
      <c r="C10154" s="0" t="s">
        <v>104</v>
      </c>
      <c r="D10154" s="0" t="s">
        <v>90</v>
      </c>
      <c r="E10154" s="14" t="n">
        <v>45643</v>
      </c>
      <c r="F10154" s="14" t="n">
        <v>45648</v>
      </c>
      <c r="G10154" s="0" t="n">
        <v>117</v>
      </c>
      <c r="H10154" s="0" t="n">
        <v>56</v>
      </c>
      <c r="I10154" s="0" t="n">
        <v>189</v>
      </c>
      <c r="J10154" s="0" t="n">
        <v>374</v>
      </c>
      <c r="K10154" s="0" t="n">
        <v>678</v>
      </c>
      <c r="L10154" s="15" t="s">
        <v>97</v>
      </c>
      <c r="M10154" s="0" t="n">
        <v>5</v>
      </c>
      <c r="N10154" s="16" t="n">
        <f aca="false">I10154*K10154</f>
        <v>128142</v>
      </c>
      <c r="O10154" s="16" t="n">
        <f aca="false">I10154*(K10154-J10154)</f>
        <v>57456</v>
      </c>
      <c r="P10154" s="15" t="n">
        <f aca="false">K10154-J10154</f>
        <v>304</v>
      </c>
      <c r="Q10154" s="0" t="str">
        <f aca="false">IF(G10154=0,"Out of stock",IF(G10154&lt;H10154,"Understocked",IF(G10154&gt;Summary!$B$6*H10154,"Overstocked","Healthy")))</f>
        <v>Healthy</v>
      </c>
      <c r="R10154" s="0" t="str">
        <f aca="false">IF(I10154&gt;=Summary!$B$7,"Fast",IF(I10154&lt;Summary!$B$8,"Slow","Medium"))</f>
        <v>Medium</v>
      </c>
      <c r="S10154" s="15" t="n">
        <f aca="false">IF(M10154&gt;Summary!$B$5,1,0)</f>
        <v>0</v>
      </c>
      <c r="T10154" s="16" t="n">
        <f aca="false">IF(Q10154="Overstocked",(G10154-Summary!$B$6*H10154)*J10154,0)</f>
        <v>0</v>
      </c>
    </row>
    <row r="10155" customFormat="false" ht="15" hidden="false" customHeight="false" outlineLevel="0" collapsed="false">
      <c r="A10155" s="0" t="s">
        <v>10253</v>
      </c>
      <c r="B10155" s="0" t="s">
        <v>113</v>
      </c>
      <c r="C10155" s="0" t="s">
        <v>78</v>
      </c>
      <c r="D10155" s="0" t="s">
        <v>90</v>
      </c>
      <c r="E10155" s="14" t="n">
        <v>45058</v>
      </c>
      <c r="F10155" s="14" t="n">
        <v>45068</v>
      </c>
      <c r="G10155" s="0" t="n">
        <v>29</v>
      </c>
      <c r="H10155" s="0" t="n">
        <v>112</v>
      </c>
      <c r="I10155" s="0" t="n">
        <v>85</v>
      </c>
      <c r="J10155" s="0" t="n">
        <v>1925</v>
      </c>
      <c r="K10155" s="0" t="n">
        <v>2104</v>
      </c>
      <c r="L10155" s="15" t="s">
        <v>80</v>
      </c>
      <c r="M10155" s="0" t="n">
        <v>10</v>
      </c>
      <c r="N10155" s="16" t="n">
        <f aca="false">I10155*K10155</f>
        <v>178840</v>
      </c>
      <c r="O10155" s="16" t="n">
        <f aca="false">I10155*(K10155-J10155)</f>
        <v>15215</v>
      </c>
      <c r="P10155" s="15" t="n">
        <f aca="false">K10155-J10155</f>
        <v>179</v>
      </c>
      <c r="Q10155" s="0" t="str">
        <f aca="false">IF(G10155=0,"Out of stock",IF(G10155&lt;H10155,"Understocked",IF(G10155&gt;Summary!$B$6*H10155,"Overstocked","Healthy")))</f>
        <v>Understocked</v>
      </c>
      <c r="R10155" s="0" t="str">
        <f aca="false">IF(I10155&gt;=Summary!$B$7,"Fast",IF(I10155&lt;Summary!$B$8,"Slow","Medium"))</f>
        <v>Slow</v>
      </c>
      <c r="S10155" s="15" t="n">
        <f aca="false">IF(M10155&gt;Summary!$B$5,1,0)</f>
        <v>1</v>
      </c>
      <c r="T10155" s="16" t="n">
        <f aca="false">IF(Q10155="Overstocked",(G10155-Summary!$B$6*H10155)*J10155,0)</f>
        <v>0</v>
      </c>
    </row>
    <row r="10156" customFormat="false" ht="15" hidden="false" customHeight="false" outlineLevel="0" collapsed="false">
      <c r="A10156" s="0" t="s">
        <v>10254</v>
      </c>
      <c r="B10156" s="0" t="s">
        <v>77</v>
      </c>
      <c r="C10156" s="0" t="s">
        <v>96</v>
      </c>
      <c r="D10156" s="0" t="s">
        <v>86</v>
      </c>
      <c r="E10156" s="14" t="n">
        <v>45534</v>
      </c>
      <c r="F10156" s="14" t="n">
        <v>45541</v>
      </c>
      <c r="G10156" s="0" t="n">
        <v>26</v>
      </c>
      <c r="H10156" s="0" t="n">
        <v>78</v>
      </c>
      <c r="I10156" s="0" t="n">
        <v>245</v>
      </c>
      <c r="J10156" s="0" t="n">
        <v>1070</v>
      </c>
      <c r="K10156" s="0" t="n">
        <v>1224</v>
      </c>
      <c r="L10156" s="15" t="s">
        <v>87</v>
      </c>
      <c r="M10156" s="0" t="n">
        <v>7</v>
      </c>
      <c r="N10156" s="16" t="n">
        <f aca="false">I10156*K10156</f>
        <v>299880</v>
      </c>
      <c r="O10156" s="16" t="n">
        <f aca="false">I10156*(K10156-J10156)</f>
        <v>37730</v>
      </c>
      <c r="P10156" s="15" t="n">
        <f aca="false">K10156-J10156</f>
        <v>154</v>
      </c>
      <c r="Q10156" s="0" t="str">
        <f aca="false">IF(G10156=0,"Out of stock",IF(G10156&lt;H10156,"Understocked",IF(G10156&gt;Summary!$B$6*H10156,"Overstocked","Healthy")))</f>
        <v>Understocked</v>
      </c>
      <c r="R10156" s="0" t="str">
        <f aca="false">IF(I10156&gt;=Summary!$B$7,"Fast",IF(I10156&lt;Summary!$B$8,"Slow","Medium"))</f>
        <v>Fast</v>
      </c>
      <c r="S10156" s="15" t="n">
        <f aca="false">IF(M10156&gt;Summary!$B$5,1,0)</f>
        <v>0</v>
      </c>
      <c r="T10156" s="16" t="n">
        <f aca="false">IF(Q10156="Overstocked",(G10156-Summary!$B$6*H10156)*J10156,0)</f>
        <v>0</v>
      </c>
    </row>
    <row r="10157" customFormat="false" ht="15" hidden="false" customHeight="false" outlineLevel="0" collapsed="false">
      <c r="A10157" s="0" t="s">
        <v>10255</v>
      </c>
      <c r="B10157" s="0" t="s">
        <v>95</v>
      </c>
      <c r="C10157" s="0" t="s">
        <v>85</v>
      </c>
      <c r="D10157" s="0" t="s">
        <v>79</v>
      </c>
      <c r="E10157" s="14" t="n">
        <v>45623</v>
      </c>
      <c r="F10157" s="14" t="n">
        <v>45632</v>
      </c>
      <c r="G10157" s="0" t="n">
        <v>154</v>
      </c>
      <c r="H10157" s="0" t="n">
        <v>70</v>
      </c>
      <c r="I10157" s="0" t="n">
        <v>185</v>
      </c>
      <c r="J10157" s="0" t="n">
        <v>207</v>
      </c>
      <c r="K10157" s="0" t="n">
        <v>643</v>
      </c>
      <c r="L10157" s="15" t="s">
        <v>97</v>
      </c>
      <c r="M10157" s="0" t="n">
        <v>9</v>
      </c>
      <c r="N10157" s="16" t="n">
        <f aca="false">I10157*K10157</f>
        <v>118955</v>
      </c>
      <c r="O10157" s="16" t="n">
        <f aca="false">I10157*(K10157-J10157)</f>
        <v>80660</v>
      </c>
      <c r="P10157" s="15" t="n">
        <f aca="false">K10157-J10157</f>
        <v>436</v>
      </c>
      <c r="Q10157" s="0" t="str">
        <f aca="false">IF(G10157=0,"Out of stock",IF(G10157&lt;H10157,"Understocked",IF(G10157&gt;Summary!$B$6*H10157,"Overstocked","Healthy")))</f>
        <v>Healthy</v>
      </c>
      <c r="R10157" s="0" t="str">
        <f aca="false">IF(I10157&gt;=Summary!$B$7,"Fast",IF(I10157&lt;Summary!$B$8,"Slow","Medium"))</f>
        <v>Medium</v>
      </c>
      <c r="S10157" s="15" t="n">
        <f aca="false">IF(M10157&gt;Summary!$B$5,1,0)</f>
        <v>1</v>
      </c>
      <c r="T10157" s="16" t="n">
        <f aca="false">IF(Q10157="Overstocked",(G10157-Summary!$B$6*H10157)*J10157,0)</f>
        <v>0</v>
      </c>
    </row>
    <row r="10158" customFormat="false" ht="15" hidden="false" customHeight="false" outlineLevel="0" collapsed="false">
      <c r="A10158" s="0" t="s">
        <v>10256</v>
      </c>
      <c r="B10158" s="0" t="s">
        <v>113</v>
      </c>
      <c r="C10158" s="0" t="s">
        <v>78</v>
      </c>
      <c r="D10158" s="0" t="s">
        <v>102</v>
      </c>
      <c r="E10158" s="14" t="n">
        <v>45022</v>
      </c>
      <c r="F10158" s="14" t="n">
        <v>45028</v>
      </c>
      <c r="G10158" s="0" t="n">
        <v>397</v>
      </c>
      <c r="H10158" s="0" t="n">
        <v>68</v>
      </c>
      <c r="I10158" s="0" t="n">
        <v>184</v>
      </c>
      <c r="J10158" s="0" t="n">
        <v>1531</v>
      </c>
      <c r="K10158" s="0" t="n">
        <v>1678</v>
      </c>
      <c r="L10158" s="15" t="s">
        <v>87</v>
      </c>
      <c r="M10158" s="0" t="n">
        <v>6</v>
      </c>
      <c r="N10158" s="16" t="n">
        <f aca="false">I10158*K10158</f>
        <v>308752</v>
      </c>
      <c r="O10158" s="16" t="n">
        <f aca="false">I10158*(K10158-J10158)</f>
        <v>27048</v>
      </c>
      <c r="P10158" s="15" t="n">
        <f aca="false">K10158-J10158</f>
        <v>147</v>
      </c>
      <c r="Q10158" s="0" t="str">
        <f aca="false">IF(G10158=0,"Out of stock",IF(G10158&lt;H10158,"Understocked",IF(G10158&gt;Summary!$B$6*H10158,"Overstocked","Healthy")))</f>
        <v>Overstocked</v>
      </c>
      <c r="R10158" s="0" t="str">
        <f aca="false">IF(I10158&gt;=Summary!$B$7,"Fast",IF(I10158&lt;Summary!$B$8,"Slow","Medium"))</f>
        <v>Medium</v>
      </c>
      <c r="S10158" s="15" t="n">
        <f aca="false">IF(M10158&gt;Summary!$B$5,1,0)</f>
        <v>0</v>
      </c>
      <c r="T10158" s="16" t="n">
        <f aca="false">IF(Q10158="Overstocked",(G10158-Summary!$B$6*H10158)*J10158,0)</f>
        <v>191375</v>
      </c>
    </row>
    <row r="10159" customFormat="false" ht="15" hidden="false" customHeight="false" outlineLevel="0" collapsed="false">
      <c r="A10159" s="0" t="s">
        <v>10257</v>
      </c>
      <c r="B10159" s="0" t="s">
        <v>101</v>
      </c>
      <c r="C10159" s="0" t="s">
        <v>85</v>
      </c>
      <c r="D10159" s="0" t="s">
        <v>102</v>
      </c>
      <c r="E10159" s="14" t="n">
        <v>45116</v>
      </c>
      <c r="F10159" s="14" t="n">
        <v>45120</v>
      </c>
      <c r="G10159" s="0" t="n">
        <v>226</v>
      </c>
      <c r="H10159" s="0" t="n">
        <v>98</v>
      </c>
      <c r="I10159" s="0" t="n">
        <v>32</v>
      </c>
      <c r="J10159" s="0" t="n">
        <v>1050</v>
      </c>
      <c r="K10159" s="0" t="n">
        <v>1147</v>
      </c>
      <c r="L10159" s="15" t="s">
        <v>82</v>
      </c>
      <c r="M10159" s="0" t="n">
        <v>4</v>
      </c>
      <c r="N10159" s="16" t="n">
        <f aca="false">I10159*K10159</f>
        <v>36704</v>
      </c>
      <c r="O10159" s="16" t="n">
        <f aca="false">I10159*(K10159-J10159)</f>
        <v>3104</v>
      </c>
      <c r="P10159" s="15" t="n">
        <f aca="false">K10159-J10159</f>
        <v>97</v>
      </c>
      <c r="Q10159" s="0" t="str">
        <f aca="false">IF(G10159=0,"Out of stock",IF(G10159&lt;H10159,"Understocked",IF(G10159&gt;Summary!$B$6*H10159,"Overstocked","Healthy")))</f>
        <v>Healthy</v>
      </c>
      <c r="R10159" s="0" t="str">
        <f aca="false">IF(I10159&gt;=Summary!$B$7,"Fast",IF(I10159&lt;Summary!$B$8,"Slow","Medium"))</f>
        <v>Slow</v>
      </c>
      <c r="S10159" s="15" t="n">
        <f aca="false">IF(M10159&gt;Summary!$B$5,1,0)</f>
        <v>0</v>
      </c>
      <c r="T10159" s="16" t="n">
        <f aca="false">IF(Q10159="Overstocked",(G10159-Summary!$B$6*H10159)*J10159,0)</f>
        <v>0</v>
      </c>
    </row>
    <row r="10160" customFormat="false" ht="15" hidden="false" customHeight="false" outlineLevel="0" collapsed="false">
      <c r="A10160" s="0" t="s">
        <v>10258</v>
      </c>
      <c r="B10160" s="0" t="s">
        <v>77</v>
      </c>
      <c r="C10160" s="0" t="s">
        <v>104</v>
      </c>
      <c r="D10160" s="0" t="s">
        <v>102</v>
      </c>
      <c r="E10160" s="14" t="n">
        <v>45584</v>
      </c>
      <c r="F10160" s="14" t="n">
        <v>45592</v>
      </c>
      <c r="G10160" s="0" t="n">
        <v>10</v>
      </c>
      <c r="H10160" s="0" t="n">
        <v>93</v>
      </c>
      <c r="I10160" s="0" t="n">
        <v>233</v>
      </c>
      <c r="J10160" s="0" t="n">
        <v>994</v>
      </c>
      <c r="K10160" s="0" t="n">
        <v>1480</v>
      </c>
      <c r="L10160" s="15" t="s">
        <v>93</v>
      </c>
      <c r="M10160" s="0" t="n">
        <v>8</v>
      </c>
      <c r="N10160" s="16" t="n">
        <f aca="false">I10160*K10160</f>
        <v>344840</v>
      </c>
      <c r="O10160" s="16" t="n">
        <f aca="false">I10160*(K10160-J10160)</f>
        <v>113238</v>
      </c>
      <c r="P10160" s="15" t="n">
        <f aca="false">K10160-J10160</f>
        <v>486</v>
      </c>
      <c r="Q10160" s="0" t="str">
        <f aca="false">IF(G10160=0,"Out of stock",IF(G10160&lt;H10160,"Understocked",IF(G10160&gt;Summary!$B$6*H10160,"Overstocked","Healthy")))</f>
        <v>Understocked</v>
      </c>
      <c r="R10160" s="0" t="str">
        <f aca="false">IF(I10160&gt;=Summary!$B$7,"Fast",IF(I10160&lt;Summary!$B$8,"Slow","Medium"))</f>
        <v>Fast</v>
      </c>
      <c r="S10160" s="15" t="n">
        <f aca="false">IF(M10160&gt;Summary!$B$5,1,0)</f>
        <v>1</v>
      </c>
      <c r="T10160" s="16" t="n">
        <f aca="false">IF(Q10160="Overstocked",(G10160-Summary!$B$6*H10160)*J10160,0)</f>
        <v>0</v>
      </c>
    </row>
    <row r="10161" customFormat="false" ht="15" hidden="false" customHeight="false" outlineLevel="0" collapsed="false">
      <c r="A10161" s="0" t="s">
        <v>10259</v>
      </c>
      <c r="B10161" s="0" t="s">
        <v>101</v>
      </c>
      <c r="C10161" s="0" t="s">
        <v>85</v>
      </c>
      <c r="D10161" s="0" t="s">
        <v>102</v>
      </c>
      <c r="E10161" s="14" t="n">
        <v>45522</v>
      </c>
      <c r="F10161" s="14" t="n">
        <v>45525</v>
      </c>
      <c r="G10161" s="0" t="n">
        <v>115</v>
      </c>
      <c r="H10161" s="0" t="n">
        <v>60</v>
      </c>
      <c r="I10161" s="0" t="n">
        <v>299</v>
      </c>
      <c r="J10161" s="0" t="n">
        <v>1803</v>
      </c>
      <c r="K10161" s="0" t="n">
        <v>2051</v>
      </c>
      <c r="L10161" s="15" t="s">
        <v>97</v>
      </c>
      <c r="M10161" s="0" t="n">
        <v>3</v>
      </c>
      <c r="N10161" s="16" t="n">
        <f aca="false">I10161*K10161</f>
        <v>613249</v>
      </c>
      <c r="O10161" s="16" t="n">
        <f aca="false">I10161*(K10161-J10161)</f>
        <v>74152</v>
      </c>
      <c r="P10161" s="15" t="n">
        <f aca="false">K10161-J10161</f>
        <v>248</v>
      </c>
      <c r="Q10161" s="0" t="str">
        <f aca="false">IF(G10161=0,"Out of stock",IF(G10161&lt;H10161,"Understocked",IF(G10161&gt;Summary!$B$6*H10161,"Overstocked","Healthy")))</f>
        <v>Healthy</v>
      </c>
      <c r="R10161" s="0" t="str">
        <f aca="false">IF(I10161&gt;=Summary!$B$7,"Fast",IF(I10161&lt;Summary!$B$8,"Slow","Medium"))</f>
        <v>Fast</v>
      </c>
      <c r="S10161" s="15" t="n">
        <f aca="false">IF(M10161&gt;Summary!$B$5,1,0)</f>
        <v>0</v>
      </c>
      <c r="T10161" s="16" t="n">
        <f aca="false">IF(Q10161="Overstocked",(G10161-Summary!$B$6*H10161)*J10161,0)</f>
        <v>0</v>
      </c>
    </row>
    <row r="10162" customFormat="false" ht="15" hidden="false" customHeight="false" outlineLevel="0" collapsed="false">
      <c r="A10162" s="0" t="s">
        <v>10260</v>
      </c>
      <c r="B10162" s="0" t="s">
        <v>95</v>
      </c>
      <c r="C10162" s="0" t="s">
        <v>104</v>
      </c>
      <c r="D10162" s="0" t="s">
        <v>79</v>
      </c>
      <c r="E10162" s="14" t="n">
        <v>45575</v>
      </c>
      <c r="F10162" s="14" t="n">
        <v>45582</v>
      </c>
      <c r="G10162" s="0" t="n">
        <v>427</v>
      </c>
      <c r="H10162" s="0" t="n">
        <v>147</v>
      </c>
      <c r="I10162" s="0" t="n">
        <v>56</v>
      </c>
      <c r="J10162" s="0" t="n">
        <v>1898</v>
      </c>
      <c r="K10162" s="0" t="n">
        <v>2204</v>
      </c>
      <c r="L10162" s="15" t="s">
        <v>87</v>
      </c>
      <c r="M10162" s="0" t="n">
        <v>7</v>
      </c>
      <c r="N10162" s="16" t="n">
        <f aca="false">I10162*K10162</f>
        <v>123424</v>
      </c>
      <c r="O10162" s="16" t="n">
        <f aca="false">I10162*(K10162-J10162)</f>
        <v>17136</v>
      </c>
      <c r="P10162" s="15" t="n">
        <f aca="false">K10162-J10162</f>
        <v>306</v>
      </c>
      <c r="Q10162" s="0" t="str">
        <f aca="false">IF(G10162=0,"Out of stock",IF(G10162&lt;H10162,"Understocked",IF(G10162&gt;Summary!$B$6*H10162,"Overstocked","Healthy")))</f>
        <v>Healthy</v>
      </c>
      <c r="R10162" s="0" t="str">
        <f aca="false">IF(I10162&gt;=Summary!$B$7,"Fast",IF(I10162&lt;Summary!$B$8,"Slow","Medium"))</f>
        <v>Slow</v>
      </c>
      <c r="S10162" s="15" t="n">
        <f aca="false">IF(M10162&gt;Summary!$B$5,1,0)</f>
        <v>0</v>
      </c>
      <c r="T10162" s="16" t="n">
        <f aca="false">IF(Q10162="Overstocked",(G10162-Summary!$B$6*H10162)*J10162,0)</f>
        <v>0</v>
      </c>
    </row>
    <row r="10163" customFormat="false" ht="15" hidden="false" customHeight="false" outlineLevel="0" collapsed="false">
      <c r="A10163" s="0" t="s">
        <v>10261</v>
      </c>
      <c r="B10163" s="0" t="s">
        <v>113</v>
      </c>
      <c r="C10163" s="0" t="s">
        <v>96</v>
      </c>
      <c r="D10163" s="0" t="s">
        <v>79</v>
      </c>
      <c r="E10163" s="14" t="n">
        <v>45304</v>
      </c>
      <c r="F10163" s="14" t="n">
        <v>45308</v>
      </c>
      <c r="G10163" s="0" t="n">
        <v>413</v>
      </c>
      <c r="H10163" s="0" t="n">
        <v>103</v>
      </c>
      <c r="I10163" s="0" t="n">
        <v>291</v>
      </c>
      <c r="J10163" s="0" t="n">
        <v>1926</v>
      </c>
      <c r="K10163" s="0" t="n">
        <v>2337</v>
      </c>
      <c r="L10163" s="15" t="s">
        <v>82</v>
      </c>
      <c r="M10163" s="0" t="n">
        <v>4</v>
      </c>
      <c r="N10163" s="16" t="n">
        <f aca="false">I10163*K10163</f>
        <v>680067</v>
      </c>
      <c r="O10163" s="16" t="n">
        <f aca="false">I10163*(K10163-J10163)</f>
        <v>119601</v>
      </c>
      <c r="P10163" s="15" t="n">
        <f aca="false">K10163-J10163</f>
        <v>411</v>
      </c>
      <c r="Q10163" s="0" t="str">
        <f aca="false">IF(G10163=0,"Out of stock",IF(G10163&lt;H10163,"Understocked",IF(G10163&gt;Summary!$B$6*H10163,"Overstocked","Healthy")))</f>
        <v>Overstocked</v>
      </c>
      <c r="R10163" s="0" t="str">
        <f aca="false">IF(I10163&gt;=Summary!$B$7,"Fast",IF(I10163&lt;Summary!$B$8,"Slow","Medium"))</f>
        <v>Fast</v>
      </c>
      <c r="S10163" s="15" t="n">
        <f aca="false">IF(M10163&gt;Summary!$B$5,1,0)</f>
        <v>0</v>
      </c>
      <c r="T10163" s="16" t="n">
        <f aca="false">IF(Q10163="Overstocked",(G10163-Summary!$B$6*H10163)*J10163,0)</f>
        <v>1926</v>
      </c>
    </row>
    <row r="10164" customFormat="false" ht="15" hidden="false" customHeight="false" outlineLevel="0" collapsed="false">
      <c r="A10164" s="0" t="s">
        <v>10262</v>
      </c>
      <c r="B10164" s="0" t="s">
        <v>95</v>
      </c>
      <c r="C10164" s="0" t="s">
        <v>96</v>
      </c>
      <c r="D10164" s="0" t="s">
        <v>102</v>
      </c>
      <c r="E10164" s="14" t="n">
        <v>45113</v>
      </c>
      <c r="F10164" s="14" t="n">
        <v>45123</v>
      </c>
      <c r="G10164" s="0" t="n">
        <v>386</v>
      </c>
      <c r="H10164" s="0" t="n">
        <v>63</v>
      </c>
      <c r="I10164" s="0" t="n">
        <v>56</v>
      </c>
      <c r="J10164" s="0" t="n">
        <v>1947</v>
      </c>
      <c r="K10164" s="0" t="n">
        <v>2421</v>
      </c>
      <c r="L10164" s="15" t="s">
        <v>97</v>
      </c>
      <c r="M10164" s="0" t="n">
        <v>10</v>
      </c>
      <c r="N10164" s="16" t="n">
        <f aca="false">I10164*K10164</f>
        <v>135576</v>
      </c>
      <c r="O10164" s="16" t="n">
        <f aca="false">I10164*(K10164-J10164)</f>
        <v>26544</v>
      </c>
      <c r="P10164" s="15" t="n">
        <f aca="false">K10164-J10164</f>
        <v>474</v>
      </c>
      <c r="Q10164" s="0" t="str">
        <f aca="false">IF(G10164=0,"Out of stock",IF(G10164&lt;H10164,"Understocked",IF(G10164&gt;Summary!$B$6*H10164,"Overstocked","Healthy")))</f>
        <v>Overstocked</v>
      </c>
      <c r="R10164" s="0" t="str">
        <f aca="false">IF(I10164&gt;=Summary!$B$7,"Fast",IF(I10164&lt;Summary!$B$8,"Slow","Medium"))</f>
        <v>Slow</v>
      </c>
      <c r="S10164" s="15" t="n">
        <f aca="false">IF(M10164&gt;Summary!$B$5,1,0)</f>
        <v>1</v>
      </c>
      <c r="T10164" s="16" t="n">
        <f aca="false">IF(Q10164="Overstocked",(G10164-Summary!$B$6*H10164)*J10164,0)</f>
        <v>260898</v>
      </c>
    </row>
    <row r="10165" customFormat="false" ht="15" hidden="false" customHeight="false" outlineLevel="0" collapsed="false">
      <c r="A10165" s="0" t="s">
        <v>10263</v>
      </c>
      <c r="B10165" s="0" t="s">
        <v>77</v>
      </c>
      <c r="C10165" s="0" t="s">
        <v>85</v>
      </c>
      <c r="D10165" s="0" t="s">
        <v>86</v>
      </c>
      <c r="E10165" s="14" t="n">
        <v>45051</v>
      </c>
      <c r="F10165" s="14" t="n">
        <v>45052</v>
      </c>
      <c r="G10165" s="0" t="n">
        <v>38</v>
      </c>
      <c r="H10165" s="0" t="n">
        <v>65</v>
      </c>
      <c r="I10165" s="0" t="n">
        <v>39</v>
      </c>
      <c r="J10165" s="0" t="n">
        <v>1913</v>
      </c>
      <c r="K10165" s="0" t="n">
        <v>2189</v>
      </c>
      <c r="L10165" s="15" t="s">
        <v>80</v>
      </c>
      <c r="M10165" s="0" t="n">
        <v>1</v>
      </c>
      <c r="N10165" s="16" t="n">
        <f aca="false">I10165*K10165</f>
        <v>85371</v>
      </c>
      <c r="O10165" s="16" t="n">
        <f aca="false">I10165*(K10165-J10165)</f>
        <v>10764</v>
      </c>
      <c r="P10165" s="15" t="n">
        <f aca="false">K10165-J10165</f>
        <v>276</v>
      </c>
      <c r="Q10165" s="0" t="str">
        <f aca="false">IF(G10165=0,"Out of stock",IF(G10165&lt;H10165,"Understocked",IF(G10165&gt;Summary!$B$6*H10165,"Overstocked","Healthy")))</f>
        <v>Understocked</v>
      </c>
      <c r="R10165" s="0" t="str">
        <f aca="false">IF(I10165&gt;=Summary!$B$7,"Fast",IF(I10165&lt;Summary!$B$8,"Slow","Medium"))</f>
        <v>Slow</v>
      </c>
      <c r="S10165" s="15" t="n">
        <f aca="false">IF(M10165&gt;Summary!$B$5,1,0)</f>
        <v>0</v>
      </c>
      <c r="T10165" s="16" t="n">
        <f aca="false">IF(Q10165="Overstocked",(G10165-Summary!$B$6*H10165)*J10165,0)</f>
        <v>0</v>
      </c>
    </row>
    <row r="10166" customFormat="false" ht="15" hidden="false" customHeight="false" outlineLevel="0" collapsed="false">
      <c r="A10166" s="0" t="s">
        <v>10264</v>
      </c>
      <c r="B10166" s="0" t="s">
        <v>77</v>
      </c>
      <c r="C10166" s="0" t="s">
        <v>85</v>
      </c>
      <c r="D10166" s="0" t="s">
        <v>90</v>
      </c>
      <c r="E10166" s="14" t="n">
        <v>45488</v>
      </c>
      <c r="F10166" s="14" t="n">
        <v>45493</v>
      </c>
      <c r="G10166" s="0" t="n">
        <v>243</v>
      </c>
      <c r="H10166" s="0" t="n">
        <v>94</v>
      </c>
      <c r="I10166" s="0" t="n">
        <v>239</v>
      </c>
      <c r="J10166" s="0" t="n">
        <v>1879</v>
      </c>
      <c r="K10166" s="0" t="n">
        <v>2284</v>
      </c>
      <c r="L10166" s="15" t="s">
        <v>93</v>
      </c>
      <c r="M10166" s="0" t="n">
        <v>5</v>
      </c>
      <c r="N10166" s="16" t="n">
        <f aca="false">I10166*K10166</f>
        <v>545876</v>
      </c>
      <c r="O10166" s="16" t="n">
        <f aca="false">I10166*(K10166-J10166)</f>
        <v>96795</v>
      </c>
      <c r="P10166" s="15" t="n">
        <f aca="false">K10166-J10166</f>
        <v>405</v>
      </c>
      <c r="Q10166" s="0" t="str">
        <f aca="false">IF(G10166=0,"Out of stock",IF(G10166&lt;H10166,"Understocked",IF(G10166&gt;Summary!$B$6*H10166,"Overstocked","Healthy")))</f>
        <v>Healthy</v>
      </c>
      <c r="R10166" s="0" t="str">
        <f aca="false">IF(I10166&gt;=Summary!$B$7,"Fast",IF(I10166&lt;Summary!$B$8,"Slow","Medium"))</f>
        <v>Fast</v>
      </c>
      <c r="S10166" s="15" t="n">
        <f aca="false">IF(M10166&gt;Summary!$B$5,1,0)</f>
        <v>0</v>
      </c>
      <c r="T10166" s="16" t="n">
        <f aca="false">IF(Q10166="Overstocked",(G10166-Summary!$B$6*H10166)*J10166,0)</f>
        <v>0</v>
      </c>
    </row>
    <row r="10167" customFormat="false" ht="15" hidden="false" customHeight="false" outlineLevel="0" collapsed="false">
      <c r="A10167" s="0" t="s">
        <v>10265</v>
      </c>
      <c r="B10167" s="0" t="s">
        <v>77</v>
      </c>
      <c r="C10167" s="0" t="s">
        <v>85</v>
      </c>
      <c r="D10167" s="0" t="s">
        <v>92</v>
      </c>
      <c r="E10167" s="14" t="n">
        <v>45525</v>
      </c>
      <c r="F10167" s="14" t="n">
        <v>45535</v>
      </c>
      <c r="G10167" s="0" t="n">
        <v>403</v>
      </c>
      <c r="H10167" s="0" t="n">
        <v>103</v>
      </c>
      <c r="I10167" s="0" t="n">
        <v>214</v>
      </c>
      <c r="J10167" s="0" t="n">
        <v>264</v>
      </c>
      <c r="K10167" s="0" t="n">
        <v>482</v>
      </c>
      <c r="L10167" s="15" t="s">
        <v>93</v>
      </c>
      <c r="M10167" s="0" t="n">
        <v>10</v>
      </c>
      <c r="N10167" s="16" t="n">
        <f aca="false">I10167*K10167</f>
        <v>103148</v>
      </c>
      <c r="O10167" s="16" t="n">
        <f aca="false">I10167*(K10167-J10167)</f>
        <v>46652</v>
      </c>
      <c r="P10167" s="15" t="n">
        <f aca="false">K10167-J10167</f>
        <v>218</v>
      </c>
      <c r="Q10167" s="0" t="str">
        <f aca="false">IF(G10167=0,"Out of stock",IF(G10167&lt;H10167,"Understocked",IF(G10167&gt;Summary!$B$6*H10167,"Overstocked","Healthy")))</f>
        <v>Healthy</v>
      </c>
      <c r="R10167" s="0" t="str">
        <f aca="false">IF(I10167&gt;=Summary!$B$7,"Fast",IF(I10167&lt;Summary!$B$8,"Slow","Medium"))</f>
        <v>Fast</v>
      </c>
      <c r="S10167" s="15" t="n">
        <f aca="false">IF(M10167&gt;Summary!$B$5,1,0)</f>
        <v>1</v>
      </c>
      <c r="T10167" s="16" t="n">
        <f aca="false">IF(Q10167="Overstocked",(G10167-Summary!$B$6*H10167)*J10167,0)</f>
        <v>0</v>
      </c>
    </row>
    <row r="10168" customFormat="false" ht="15" hidden="false" customHeight="false" outlineLevel="0" collapsed="false">
      <c r="A10168" s="0" t="s">
        <v>10266</v>
      </c>
      <c r="B10168" s="0" t="s">
        <v>77</v>
      </c>
      <c r="C10168" s="0" t="s">
        <v>96</v>
      </c>
      <c r="D10168" s="0" t="s">
        <v>79</v>
      </c>
      <c r="E10168" s="14" t="n">
        <v>45118</v>
      </c>
      <c r="F10168" s="14" t="n">
        <v>45128</v>
      </c>
      <c r="G10168" s="0" t="n">
        <v>347</v>
      </c>
      <c r="H10168" s="0" t="n">
        <v>85</v>
      </c>
      <c r="I10168" s="0" t="n">
        <v>167</v>
      </c>
      <c r="J10168" s="0" t="n">
        <v>305</v>
      </c>
      <c r="K10168" s="0" t="n">
        <v>375</v>
      </c>
      <c r="L10168" s="15" t="s">
        <v>97</v>
      </c>
      <c r="M10168" s="0" t="n">
        <v>10</v>
      </c>
      <c r="N10168" s="16" t="n">
        <f aca="false">I10168*K10168</f>
        <v>62625</v>
      </c>
      <c r="O10168" s="16" t="n">
        <f aca="false">I10168*(K10168-J10168)</f>
        <v>11690</v>
      </c>
      <c r="P10168" s="15" t="n">
        <f aca="false">K10168-J10168</f>
        <v>70</v>
      </c>
      <c r="Q10168" s="0" t="str">
        <f aca="false">IF(G10168=0,"Out of stock",IF(G10168&lt;H10168,"Understocked",IF(G10168&gt;Summary!$B$6*H10168,"Overstocked","Healthy")))</f>
        <v>Overstocked</v>
      </c>
      <c r="R10168" s="0" t="str">
        <f aca="false">IF(I10168&gt;=Summary!$B$7,"Fast",IF(I10168&lt;Summary!$B$8,"Slow","Medium"))</f>
        <v>Medium</v>
      </c>
      <c r="S10168" s="15" t="n">
        <f aca="false">IF(M10168&gt;Summary!$B$5,1,0)</f>
        <v>1</v>
      </c>
      <c r="T10168" s="16" t="n">
        <f aca="false">IF(Q10168="Overstocked",(G10168-Summary!$B$6*H10168)*J10168,0)</f>
        <v>2135</v>
      </c>
    </row>
    <row r="10169" customFormat="false" ht="15" hidden="false" customHeight="false" outlineLevel="0" collapsed="false">
      <c r="A10169" s="0" t="s">
        <v>10267</v>
      </c>
      <c r="B10169" s="0" t="s">
        <v>84</v>
      </c>
      <c r="C10169" s="0" t="s">
        <v>96</v>
      </c>
      <c r="D10169" s="0" t="s">
        <v>90</v>
      </c>
      <c r="E10169" s="14" t="n">
        <v>45296</v>
      </c>
      <c r="F10169" s="14" t="n">
        <v>45302</v>
      </c>
      <c r="G10169" s="0" t="n">
        <v>153</v>
      </c>
      <c r="H10169" s="0" t="n">
        <v>126</v>
      </c>
      <c r="I10169" s="0" t="n">
        <v>277</v>
      </c>
      <c r="J10169" s="0" t="n">
        <v>1764</v>
      </c>
      <c r="K10169" s="0" t="n">
        <v>1893</v>
      </c>
      <c r="L10169" s="15" t="s">
        <v>82</v>
      </c>
      <c r="M10169" s="0" t="n">
        <v>6</v>
      </c>
      <c r="N10169" s="16" t="n">
        <f aca="false">I10169*K10169</f>
        <v>524361</v>
      </c>
      <c r="O10169" s="16" t="n">
        <f aca="false">I10169*(K10169-J10169)</f>
        <v>35733</v>
      </c>
      <c r="P10169" s="15" t="n">
        <f aca="false">K10169-J10169</f>
        <v>129</v>
      </c>
      <c r="Q10169" s="0" t="str">
        <f aca="false">IF(G10169=0,"Out of stock",IF(G10169&lt;H10169,"Understocked",IF(G10169&gt;Summary!$B$6*H10169,"Overstocked","Healthy")))</f>
        <v>Healthy</v>
      </c>
      <c r="R10169" s="0" t="str">
        <f aca="false">IF(I10169&gt;=Summary!$B$7,"Fast",IF(I10169&lt;Summary!$B$8,"Slow","Medium"))</f>
        <v>Fast</v>
      </c>
      <c r="S10169" s="15" t="n">
        <f aca="false">IF(M10169&gt;Summary!$B$5,1,0)</f>
        <v>0</v>
      </c>
      <c r="T10169" s="16" t="n">
        <f aca="false">IF(Q10169="Overstocked",(G10169-Summary!$B$6*H10169)*J10169,0)</f>
        <v>0</v>
      </c>
    </row>
    <row r="10170" customFormat="false" ht="15" hidden="false" customHeight="false" outlineLevel="0" collapsed="false">
      <c r="A10170" s="0" t="s">
        <v>10268</v>
      </c>
      <c r="B10170" s="0" t="s">
        <v>95</v>
      </c>
      <c r="C10170" s="0" t="s">
        <v>85</v>
      </c>
      <c r="D10170" s="0" t="s">
        <v>86</v>
      </c>
      <c r="E10170" s="14" t="n">
        <v>45614</v>
      </c>
      <c r="F10170" s="14" t="n">
        <v>45618</v>
      </c>
      <c r="G10170" s="0" t="n">
        <v>188</v>
      </c>
      <c r="H10170" s="0" t="n">
        <v>74</v>
      </c>
      <c r="I10170" s="0" t="n">
        <v>85</v>
      </c>
      <c r="J10170" s="0" t="n">
        <v>1045</v>
      </c>
      <c r="K10170" s="0" t="n">
        <v>1459</v>
      </c>
      <c r="L10170" s="15" t="s">
        <v>80</v>
      </c>
      <c r="M10170" s="0" t="n">
        <v>4</v>
      </c>
      <c r="N10170" s="16" t="n">
        <f aca="false">I10170*K10170</f>
        <v>124015</v>
      </c>
      <c r="O10170" s="16" t="n">
        <f aca="false">I10170*(K10170-J10170)</f>
        <v>35190</v>
      </c>
      <c r="P10170" s="15" t="n">
        <f aca="false">K10170-J10170</f>
        <v>414</v>
      </c>
      <c r="Q10170" s="0" t="str">
        <f aca="false">IF(G10170=0,"Out of stock",IF(G10170&lt;H10170,"Understocked",IF(G10170&gt;Summary!$B$6*H10170,"Overstocked","Healthy")))</f>
        <v>Healthy</v>
      </c>
      <c r="R10170" s="0" t="str">
        <f aca="false">IF(I10170&gt;=Summary!$B$7,"Fast",IF(I10170&lt;Summary!$B$8,"Slow","Medium"))</f>
        <v>Slow</v>
      </c>
      <c r="S10170" s="15" t="n">
        <f aca="false">IF(M10170&gt;Summary!$B$5,1,0)</f>
        <v>0</v>
      </c>
      <c r="T10170" s="16" t="n">
        <f aca="false">IF(Q10170="Overstocked",(G10170-Summary!$B$6*H10170)*J10170,0)</f>
        <v>0</v>
      </c>
    </row>
    <row r="10171" customFormat="false" ht="15" hidden="false" customHeight="false" outlineLevel="0" collapsed="false">
      <c r="A10171" s="0" t="s">
        <v>10269</v>
      </c>
      <c r="B10171" s="0" t="s">
        <v>89</v>
      </c>
      <c r="C10171" s="0" t="s">
        <v>96</v>
      </c>
      <c r="D10171" s="0" t="s">
        <v>92</v>
      </c>
      <c r="E10171" s="14" t="n">
        <v>45011</v>
      </c>
      <c r="F10171" s="14" t="n">
        <v>45019</v>
      </c>
      <c r="G10171" s="0" t="n">
        <v>267</v>
      </c>
      <c r="H10171" s="0" t="n">
        <v>95</v>
      </c>
      <c r="I10171" s="0" t="n">
        <v>96</v>
      </c>
      <c r="J10171" s="0" t="n">
        <v>974</v>
      </c>
      <c r="K10171" s="0" t="n">
        <v>1414</v>
      </c>
      <c r="L10171" s="15" t="s">
        <v>80</v>
      </c>
      <c r="M10171" s="0" t="n">
        <v>8</v>
      </c>
      <c r="N10171" s="16" t="n">
        <f aca="false">I10171*K10171</f>
        <v>135744</v>
      </c>
      <c r="O10171" s="16" t="n">
        <f aca="false">I10171*(K10171-J10171)</f>
        <v>42240</v>
      </c>
      <c r="P10171" s="15" t="n">
        <f aca="false">K10171-J10171</f>
        <v>440</v>
      </c>
      <c r="Q10171" s="0" t="str">
        <f aca="false">IF(G10171=0,"Out of stock",IF(G10171&lt;H10171,"Understocked",IF(G10171&gt;Summary!$B$6*H10171,"Overstocked","Healthy")))</f>
        <v>Healthy</v>
      </c>
      <c r="R10171" s="0" t="str">
        <f aca="false">IF(I10171&gt;=Summary!$B$7,"Fast",IF(I10171&lt;Summary!$B$8,"Slow","Medium"))</f>
        <v>Slow</v>
      </c>
      <c r="S10171" s="15" t="n">
        <f aca="false">IF(M10171&gt;Summary!$B$5,1,0)</f>
        <v>1</v>
      </c>
      <c r="T10171" s="16" t="n">
        <f aca="false">IF(Q10171="Overstocked",(G10171-Summary!$B$6*H10171)*J10171,0)</f>
        <v>0</v>
      </c>
    </row>
    <row r="10172" customFormat="false" ht="15" hidden="false" customHeight="false" outlineLevel="0" collapsed="false">
      <c r="A10172" s="0" t="s">
        <v>10270</v>
      </c>
      <c r="B10172" s="0" t="s">
        <v>107</v>
      </c>
      <c r="C10172" s="0" t="s">
        <v>96</v>
      </c>
      <c r="D10172" s="0" t="s">
        <v>79</v>
      </c>
      <c r="E10172" s="14" t="n">
        <v>45420</v>
      </c>
      <c r="F10172" s="14" t="n">
        <v>45429</v>
      </c>
      <c r="G10172" s="0" t="n">
        <v>18</v>
      </c>
      <c r="H10172" s="0" t="n">
        <v>111</v>
      </c>
      <c r="I10172" s="0" t="n">
        <v>4</v>
      </c>
      <c r="J10172" s="0" t="n">
        <v>990</v>
      </c>
      <c r="K10172" s="0" t="n">
        <v>1456</v>
      </c>
      <c r="L10172" s="15" t="s">
        <v>97</v>
      </c>
      <c r="M10172" s="0" t="n">
        <v>9</v>
      </c>
      <c r="N10172" s="16" t="n">
        <f aca="false">I10172*K10172</f>
        <v>5824</v>
      </c>
      <c r="O10172" s="16" t="n">
        <f aca="false">I10172*(K10172-J10172)</f>
        <v>1864</v>
      </c>
      <c r="P10172" s="15" t="n">
        <f aca="false">K10172-J10172</f>
        <v>466</v>
      </c>
      <c r="Q10172" s="0" t="str">
        <f aca="false">IF(G10172=0,"Out of stock",IF(G10172&lt;H10172,"Understocked",IF(G10172&gt;Summary!$B$6*H10172,"Overstocked","Healthy")))</f>
        <v>Understocked</v>
      </c>
      <c r="R10172" s="0" t="str">
        <f aca="false">IF(I10172&gt;=Summary!$B$7,"Fast",IF(I10172&lt;Summary!$B$8,"Slow","Medium"))</f>
        <v>Slow</v>
      </c>
      <c r="S10172" s="15" t="n">
        <f aca="false">IF(M10172&gt;Summary!$B$5,1,0)</f>
        <v>1</v>
      </c>
      <c r="T10172" s="16" t="n">
        <f aca="false">IF(Q10172="Overstocked",(G10172-Summary!$B$6*H10172)*J10172,0)</f>
        <v>0</v>
      </c>
    </row>
    <row r="10173" customFormat="false" ht="15" hidden="false" customHeight="false" outlineLevel="0" collapsed="false">
      <c r="A10173" s="0" t="s">
        <v>10271</v>
      </c>
      <c r="B10173" s="0" t="s">
        <v>101</v>
      </c>
      <c r="C10173" s="0" t="s">
        <v>85</v>
      </c>
      <c r="D10173" s="0" t="s">
        <v>86</v>
      </c>
      <c r="E10173" s="14" t="n">
        <v>45535</v>
      </c>
      <c r="F10173" s="14" t="n">
        <v>45541</v>
      </c>
      <c r="G10173" s="0" t="n">
        <v>496</v>
      </c>
      <c r="H10173" s="0" t="n">
        <v>81</v>
      </c>
      <c r="I10173" s="0" t="n">
        <v>203</v>
      </c>
      <c r="J10173" s="0" t="n">
        <v>863</v>
      </c>
      <c r="K10173" s="0" t="n">
        <v>1218</v>
      </c>
      <c r="L10173" s="15" t="s">
        <v>97</v>
      </c>
      <c r="M10173" s="0" t="n">
        <v>6</v>
      </c>
      <c r="N10173" s="16" t="n">
        <f aca="false">I10173*K10173</f>
        <v>247254</v>
      </c>
      <c r="O10173" s="16" t="n">
        <f aca="false">I10173*(K10173-J10173)</f>
        <v>72065</v>
      </c>
      <c r="P10173" s="15" t="n">
        <f aca="false">K10173-J10173</f>
        <v>355</v>
      </c>
      <c r="Q10173" s="0" t="str">
        <f aca="false">IF(G10173=0,"Out of stock",IF(G10173&lt;H10173,"Understocked",IF(G10173&gt;Summary!$B$6*H10173,"Overstocked","Healthy")))</f>
        <v>Overstocked</v>
      </c>
      <c r="R10173" s="0" t="str">
        <f aca="false">IF(I10173&gt;=Summary!$B$7,"Fast",IF(I10173&lt;Summary!$B$8,"Slow","Medium"))</f>
        <v>Fast</v>
      </c>
      <c r="S10173" s="15" t="n">
        <f aca="false">IF(M10173&gt;Summary!$B$5,1,0)</f>
        <v>0</v>
      </c>
      <c r="T10173" s="16" t="n">
        <f aca="false">IF(Q10173="Overstocked",(G10173-Summary!$B$6*H10173)*J10173,0)</f>
        <v>148436</v>
      </c>
    </row>
    <row r="10174" customFormat="false" ht="15" hidden="false" customHeight="false" outlineLevel="0" collapsed="false">
      <c r="A10174" s="0" t="s">
        <v>10272</v>
      </c>
      <c r="B10174" s="0" t="s">
        <v>113</v>
      </c>
      <c r="C10174" s="0" t="s">
        <v>78</v>
      </c>
      <c r="D10174" s="0" t="s">
        <v>79</v>
      </c>
      <c r="E10174" s="14" t="n">
        <v>44938</v>
      </c>
      <c r="F10174" s="14" t="n">
        <v>44940</v>
      </c>
      <c r="G10174" s="0" t="n">
        <v>429</v>
      </c>
      <c r="H10174" s="0" t="n">
        <v>140</v>
      </c>
      <c r="I10174" s="0" t="n">
        <v>195</v>
      </c>
      <c r="J10174" s="0" t="n">
        <v>567</v>
      </c>
      <c r="K10174" s="0" t="n">
        <v>803</v>
      </c>
      <c r="L10174" s="15" t="s">
        <v>87</v>
      </c>
      <c r="M10174" s="0" t="n">
        <v>2</v>
      </c>
      <c r="N10174" s="16" t="n">
        <f aca="false">I10174*K10174</f>
        <v>156585</v>
      </c>
      <c r="O10174" s="16" t="n">
        <f aca="false">I10174*(K10174-J10174)</f>
        <v>46020</v>
      </c>
      <c r="P10174" s="15" t="n">
        <f aca="false">K10174-J10174</f>
        <v>236</v>
      </c>
      <c r="Q10174" s="0" t="str">
        <f aca="false">IF(G10174=0,"Out of stock",IF(G10174&lt;H10174,"Understocked",IF(G10174&gt;Summary!$B$6*H10174,"Overstocked","Healthy")))</f>
        <v>Healthy</v>
      </c>
      <c r="R10174" s="0" t="str">
        <f aca="false">IF(I10174&gt;=Summary!$B$7,"Fast",IF(I10174&lt;Summary!$B$8,"Slow","Medium"))</f>
        <v>Medium</v>
      </c>
      <c r="S10174" s="15" t="n">
        <f aca="false">IF(M10174&gt;Summary!$B$5,1,0)</f>
        <v>0</v>
      </c>
      <c r="T10174" s="16" t="n">
        <f aca="false">IF(Q10174="Overstocked",(G10174-Summary!$B$6*H10174)*J10174,0)</f>
        <v>0</v>
      </c>
    </row>
    <row r="10175" customFormat="false" ht="15" hidden="false" customHeight="false" outlineLevel="0" collapsed="false">
      <c r="A10175" s="0" t="s">
        <v>10273</v>
      </c>
      <c r="B10175" s="0" t="s">
        <v>89</v>
      </c>
      <c r="C10175" s="0" t="s">
        <v>78</v>
      </c>
      <c r="D10175" s="0" t="s">
        <v>79</v>
      </c>
      <c r="E10175" s="14" t="n">
        <v>45163</v>
      </c>
      <c r="F10175" s="14" t="n">
        <v>45168</v>
      </c>
      <c r="G10175" s="0" t="n">
        <v>308</v>
      </c>
      <c r="H10175" s="0" t="n">
        <v>109</v>
      </c>
      <c r="I10175" s="0" t="n">
        <v>93</v>
      </c>
      <c r="J10175" s="0" t="n">
        <v>790</v>
      </c>
      <c r="K10175" s="0" t="n">
        <v>1203</v>
      </c>
      <c r="L10175" s="15" t="s">
        <v>80</v>
      </c>
      <c r="M10175" s="0" t="n">
        <v>5</v>
      </c>
      <c r="N10175" s="16" t="n">
        <f aca="false">I10175*K10175</f>
        <v>111879</v>
      </c>
      <c r="O10175" s="16" t="n">
        <f aca="false">I10175*(K10175-J10175)</f>
        <v>38409</v>
      </c>
      <c r="P10175" s="15" t="n">
        <f aca="false">K10175-J10175</f>
        <v>413</v>
      </c>
      <c r="Q10175" s="0" t="str">
        <f aca="false">IF(G10175=0,"Out of stock",IF(G10175&lt;H10175,"Understocked",IF(G10175&gt;Summary!$B$6*H10175,"Overstocked","Healthy")))</f>
        <v>Healthy</v>
      </c>
      <c r="R10175" s="0" t="str">
        <f aca="false">IF(I10175&gt;=Summary!$B$7,"Fast",IF(I10175&lt;Summary!$B$8,"Slow","Medium"))</f>
        <v>Slow</v>
      </c>
      <c r="S10175" s="15" t="n">
        <f aca="false">IF(M10175&gt;Summary!$B$5,1,0)</f>
        <v>0</v>
      </c>
      <c r="T10175" s="16" t="n">
        <f aca="false">IF(Q10175="Overstocked",(G10175-Summary!$B$6*H10175)*J10175,0)</f>
        <v>0</v>
      </c>
    </row>
    <row r="10176" customFormat="false" ht="15" hidden="false" customHeight="false" outlineLevel="0" collapsed="false">
      <c r="A10176" s="0" t="s">
        <v>10274</v>
      </c>
      <c r="B10176" s="0" t="s">
        <v>123</v>
      </c>
      <c r="C10176" s="0" t="s">
        <v>96</v>
      </c>
      <c r="D10176" s="0" t="s">
        <v>86</v>
      </c>
      <c r="E10176" s="14" t="n">
        <v>45567</v>
      </c>
      <c r="F10176" s="14" t="n">
        <v>45571</v>
      </c>
      <c r="G10176" s="0" t="n">
        <v>198</v>
      </c>
      <c r="H10176" s="0" t="n">
        <v>79</v>
      </c>
      <c r="I10176" s="0" t="n">
        <v>299</v>
      </c>
      <c r="J10176" s="0" t="n">
        <v>665</v>
      </c>
      <c r="K10176" s="0" t="n">
        <v>1069</v>
      </c>
      <c r="L10176" s="15" t="s">
        <v>93</v>
      </c>
      <c r="M10176" s="0" t="n">
        <v>4</v>
      </c>
      <c r="N10176" s="16" t="n">
        <f aca="false">I10176*K10176</f>
        <v>319631</v>
      </c>
      <c r="O10176" s="16" t="n">
        <f aca="false">I10176*(K10176-J10176)</f>
        <v>120796</v>
      </c>
      <c r="P10176" s="15" t="n">
        <f aca="false">K10176-J10176</f>
        <v>404</v>
      </c>
      <c r="Q10176" s="0" t="str">
        <f aca="false">IF(G10176=0,"Out of stock",IF(G10176&lt;H10176,"Understocked",IF(G10176&gt;Summary!$B$6*H10176,"Overstocked","Healthy")))</f>
        <v>Healthy</v>
      </c>
      <c r="R10176" s="0" t="str">
        <f aca="false">IF(I10176&gt;=Summary!$B$7,"Fast",IF(I10176&lt;Summary!$B$8,"Slow","Medium"))</f>
        <v>Fast</v>
      </c>
      <c r="S10176" s="15" t="n">
        <f aca="false">IF(M10176&gt;Summary!$B$5,1,0)</f>
        <v>0</v>
      </c>
      <c r="T10176" s="16" t="n">
        <f aca="false">IF(Q10176="Overstocked",(G10176-Summary!$B$6*H10176)*J10176,0)</f>
        <v>0</v>
      </c>
    </row>
    <row r="10177" customFormat="false" ht="15" hidden="false" customHeight="false" outlineLevel="0" collapsed="false">
      <c r="A10177" s="0" t="s">
        <v>10275</v>
      </c>
      <c r="B10177" s="0" t="s">
        <v>113</v>
      </c>
      <c r="C10177" s="0" t="s">
        <v>78</v>
      </c>
      <c r="D10177" s="0" t="s">
        <v>90</v>
      </c>
      <c r="E10177" s="14" t="n">
        <v>45614</v>
      </c>
      <c r="F10177" s="14" t="n">
        <v>45619</v>
      </c>
      <c r="G10177" s="0" t="n">
        <v>480</v>
      </c>
      <c r="H10177" s="0" t="n">
        <v>148</v>
      </c>
      <c r="I10177" s="0" t="n">
        <v>245</v>
      </c>
      <c r="J10177" s="0" t="n">
        <v>1757</v>
      </c>
      <c r="K10177" s="0" t="n">
        <v>2004</v>
      </c>
      <c r="L10177" s="15" t="s">
        <v>87</v>
      </c>
      <c r="M10177" s="0" t="n">
        <v>5</v>
      </c>
      <c r="N10177" s="16" t="n">
        <f aca="false">I10177*K10177</f>
        <v>490980</v>
      </c>
      <c r="O10177" s="16" t="n">
        <f aca="false">I10177*(K10177-J10177)</f>
        <v>60515</v>
      </c>
      <c r="P10177" s="15" t="n">
        <f aca="false">K10177-J10177</f>
        <v>247</v>
      </c>
      <c r="Q10177" s="0" t="str">
        <f aca="false">IF(G10177=0,"Out of stock",IF(G10177&lt;H10177,"Understocked",IF(G10177&gt;Summary!$B$6*H10177,"Overstocked","Healthy")))</f>
        <v>Healthy</v>
      </c>
      <c r="R10177" s="0" t="str">
        <f aca="false">IF(I10177&gt;=Summary!$B$7,"Fast",IF(I10177&lt;Summary!$B$8,"Slow","Medium"))</f>
        <v>Fast</v>
      </c>
      <c r="S10177" s="15" t="n">
        <f aca="false">IF(M10177&gt;Summary!$B$5,1,0)</f>
        <v>0</v>
      </c>
      <c r="T10177" s="16" t="n">
        <f aca="false">IF(Q10177="Overstocked",(G10177-Summary!$B$6*H10177)*J10177,0)</f>
        <v>0</v>
      </c>
    </row>
    <row r="10178" customFormat="false" ht="15" hidden="false" customHeight="false" outlineLevel="0" collapsed="false">
      <c r="A10178" s="0" t="s">
        <v>10276</v>
      </c>
      <c r="B10178" s="0" t="s">
        <v>107</v>
      </c>
      <c r="C10178" s="0" t="s">
        <v>85</v>
      </c>
      <c r="D10178" s="0" t="s">
        <v>86</v>
      </c>
      <c r="E10178" s="14" t="n">
        <v>45194</v>
      </c>
      <c r="F10178" s="14" t="n">
        <v>45199</v>
      </c>
      <c r="G10178" s="0" t="n">
        <v>58</v>
      </c>
      <c r="H10178" s="0" t="n">
        <v>116</v>
      </c>
      <c r="I10178" s="0" t="n">
        <v>23</v>
      </c>
      <c r="J10178" s="0" t="n">
        <v>663</v>
      </c>
      <c r="K10178" s="0" t="n">
        <v>826</v>
      </c>
      <c r="L10178" s="15" t="s">
        <v>97</v>
      </c>
      <c r="M10178" s="0" t="n">
        <v>5</v>
      </c>
      <c r="N10178" s="16" t="n">
        <f aca="false">I10178*K10178</f>
        <v>18998</v>
      </c>
      <c r="O10178" s="16" t="n">
        <f aca="false">I10178*(K10178-J10178)</f>
        <v>3749</v>
      </c>
      <c r="P10178" s="15" t="n">
        <f aca="false">K10178-J10178</f>
        <v>163</v>
      </c>
      <c r="Q10178" s="0" t="str">
        <f aca="false">IF(G10178=0,"Out of stock",IF(G10178&lt;H10178,"Understocked",IF(G10178&gt;Summary!$B$6*H10178,"Overstocked","Healthy")))</f>
        <v>Understocked</v>
      </c>
      <c r="R10178" s="0" t="str">
        <f aca="false">IF(I10178&gt;=Summary!$B$7,"Fast",IF(I10178&lt;Summary!$B$8,"Slow","Medium"))</f>
        <v>Slow</v>
      </c>
      <c r="S10178" s="15" t="n">
        <f aca="false">IF(M10178&gt;Summary!$B$5,1,0)</f>
        <v>0</v>
      </c>
      <c r="T10178" s="16" t="n">
        <f aca="false">IF(Q10178="Overstocked",(G10178-Summary!$B$6*H10178)*J10178,0)</f>
        <v>0</v>
      </c>
    </row>
    <row r="10179" customFormat="false" ht="15" hidden="false" customHeight="false" outlineLevel="0" collapsed="false">
      <c r="A10179" s="0" t="s">
        <v>10277</v>
      </c>
      <c r="B10179" s="0" t="s">
        <v>115</v>
      </c>
      <c r="C10179" s="0" t="s">
        <v>104</v>
      </c>
      <c r="D10179" s="0" t="s">
        <v>102</v>
      </c>
      <c r="E10179" s="14" t="n">
        <v>44945</v>
      </c>
      <c r="F10179" s="14" t="n">
        <v>44955</v>
      </c>
      <c r="G10179" s="0" t="n">
        <v>438</v>
      </c>
      <c r="H10179" s="0" t="n">
        <v>114</v>
      </c>
      <c r="I10179" s="0" t="n">
        <v>285</v>
      </c>
      <c r="J10179" s="0" t="n">
        <v>1268</v>
      </c>
      <c r="K10179" s="0" t="n">
        <v>1405</v>
      </c>
      <c r="L10179" s="15" t="s">
        <v>80</v>
      </c>
      <c r="M10179" s="0" t="n">
        <v>10</v>
      </c>
      <c r="N10179" s="16" t="n">
        <f aca="false">I10179*K10179</f>
        <v>400425</v>
      </c>
      <c r="O10179" s="16" t="n">
        <f aca="false">I10179*(K10179-J10179)</f>
        <v>39045</v>
      </c>
      <c r="P10179" s="15" t="n">
        <f aca="false">K10179-J10179</f>
        <v>137</v>
      </c>
      <c r="Q10179" s="0" t="str">
        <f aca="false">IF(G10179=0,"Out of stock",IF(G10179&lt;H10179,"Understocked",IF(G10179&gt;Summary!$B$6*H10179,"Overstocked","Healthy")))</f>
        <v>Healthy</v>
      </c>
      <c r="R10179" s="0" t="str">
        <f aca="false">IF(I10179&gt;=Summary!$B$7,"Fast",IF(I10179&lt;Summary!$B$8,"Slow","Medium"))</f>
        <v>Fast</v>
      </c>
      <c r="S10179" s="15" t="n">
        <f aca="false">IF(M10179&gt;Summary!$B$5,1,0)</f>
        <v>1</v>
      </c>
      <c r="T10179" s="16" t="n">
        <f aca="false">IF(Q10179="Overstocked",(G10179-Summary!$B$6*H10179)*J10179,0)</f>
        <v>0</v>
      </c>
    </row>
    <row r="10180" customFormat="false" ht="15" hidden="false" customHeight="false" outlineLevel="0" collapsed="false">
      <c r="A10180" s="0" t="s">
        <v>10278</v>
      </c>
      <c r="B10180" s="0" t="s">
        <v>89</v>
      </c>
      <c r="C10180" s="0" t="s">
        <v>96</v>
      </c>
      <c r="D10180" s="0" t="s">
        <v>79</v>
      </c>
      <c r="E10180" s="14" t="n">
        <v>45349</v>
      </c>
      <c r="F10180" s="14" t="n">
        <v>45351</v>
      </c>
      <c r="G10180" s="0" t="n">
        <v>39</v>
      </c>
      <c r="H10180" s="0" t="n">
        <v>67</v>
      </c>
      <c r="I10180" s="0" t="n">
        <v>113</v>
      </c>
      <c r="J10180" s="0" t="n">
        <v>1649</v>
      </c>
      <c r="K10180" s="0" t="n">
        <v>2018</v>
      </c>
      <c r="L10180" s="15" t="s">
        <v>97</v>
      </c>
      <c r="M10180" s="0" t="n">
        <v>2</v>
      </c>
      <c r="N10180" s="16" t="n">
        <f aca="false">I10180*K10180</f>
        <v>228034</v>
      </c>
      <c r="O10180" s="16" t="n">
        <f aca="false">I10180*(K10180-J10180)</f>
        <v>41697</v>
      </c>
      <c r="P10180" s="15" t="n">
        <f aca="false">K10180-J10180</f>
        <v>369</v>
      </c>
      <c r="Q10180" s="0" t="str">
        <f aca="false">IF(G10180=0,"Out of stock",IF(G10180&lt;H10180,"Understocked",IF(G10180&gt;Summary!$B$6*H10180,"Overstocked","Healthy")))</f>
        <v>Understocked</v>
      </c>
      <c r="R10180" s="0" t="str">
        <f aca="false">IF(I10180&gt;=Summary!$B$7,"Fast",IF(I10180&lt;Summary!$B$8,"Slow","Medium"))</f>
        <v>Medium</v>
      </c>
      <c r="S10180" s="15" t="n">
        <f aca="false">IF(M10180&gt;Summary!$B$5,1,0)</f>
        <v>0</v>
      </c>
      <c r="T10180" s="16" t="n">
        <f aca="false">IF(Q10180="Overstocked",(G10180-Summary!$B$6*H10180)*J10180,0)</f>
        <v>0</v>
      </c>
    </row>
    <row r="10181" customFormat="false" ht="15" hidden="false" customHeight="false" outlineLevel="0" collapsed="false">
      <c r="A10181" s="0" t="s">
        <v>10279</v>
      </c>
      <c r="B10181" s="0" t="s">
        <v>115</v>
      </c>
      <c r="C10181" s="0" t="s">
        <v>104</v>
      </c>
      <c r="D10181" s="0" t="s">
        <v>79</v>
      </c>
      <c r="E10181" s="14" t="n">
        <v>45501</v>
      </c>
      <c r="F10181" s="14" t="n">
        <v>45502</v>
      </c>
      <c r="G10181" s="0" t="n">
        <v>60</v>
      </c>
      <c r="H10181" s="0" t="n">
        <v>99</v>
      </c>
      <c r="I10181" s="0" t="n">
        <v>260</v>
      </c>
      <c r="J10181" s="0" t="n">
        <v>1347</v>
      </c>
      <c r="K10181" s="0" t="n">
        <v>1737</v>
      </c>
      <c r="L10181" s="15" t="s">
        <v>82</v>
      </c>
      <c r="M10181" s="0" t="n">
        <v>1</v>
      </c>
      <c r="N10181" s="16" t="n">
        <f aca="false">I10181*K10181</f>
        <v>451620</v>
      </c>
      <c r="O10181" s="16" t="n">
        <f aca="false">I10181*(K10181-J10181)</f>
        <v>101400</v>
      </c>
      <c r="P10181" s="15" t="n">
        <f aca="false">K10181-J10181</f>
        <v>390</v>
      </c>
      <c r="Q10181" s="0" t="str">
        <f aca="false">IF(G10181=0,"Out of stock",IF(G10181&lt;H10181,"Understocked",IF(G10181&gt;Summary!$B$6*H10181,"Overstocked","Healthy")))</f>
        <v>Understocked</v>
      </c>
      <c r="R10181" s="0" t="str">
        <f aca="false">IF(I10181&gt;=Summary!$B$7,"Fast",IF(I10181&lt;Summary!$B$8,"Slow","Medium"))</f>
        <v>Fast</v>
      </c>
      <c r="S10181" s="15" t="n">
        <f aca="false">IF(M10181&gt;Summary!$B$5,1,0)</f>
        <v>0</v>
      </c>
      <c r="T10181" s="16" t="n">
        <f aca="false">IF(Q10181="Overstocked",(G10181-Summary!$B$6*H10181)*J10181,0)</f>
        <v>0</v>
      </c>
    </row>
    <row r="10182" customFormat="false" ht="15" hidden="false" customHeight="false" outlineLevel="0" collapsed="false">
      <c r="A10182" s="0" t="s">
        <v>10280</v>
      </c>
      <c r="B10182" s="0" t="s">
        <v>95</v>
      </c>
      <c r="C10182" s="0" t="s">
        <v>96</v>
      </c>
      <c r="D10182" s="0" t="s">
        <v>86</v>
      </c>
      <c r="E10182" s="14" t="n">
        <v>44964</v>
      </c>
      <c r="F10182" s="14" t="n">
        <v>44972</v>
      </c>
      <c r="G10182" s="0" t="n">
        <v>337</v>
      </c>
      <c r="H10182" s="0" t="n">
        <v>111</v>
      </c>
      <c r="I10182" s="0" t="n">
        <v>269</v>
      </c>
      <c r="J10182" s="0" t="n">
        <v>1909</v>
      </c>
      <c r="K10182" s="0" t="n">
        <v>2064</v>
      </c>
      <c r="L10182" s="15" t="s">
        <v>87</v>
      </c>
      <c r="M10182" s="0" t="n">
        <v>8</v>
      </c>
      <c r="N10182" s="16" t="n">
        <f aca="false">I10182*K10182</f>
        <v>555216</v>
      </c>
      <c r="O10182" s="16" t="n">
        <f aca="false">I10182*(K10182-J10182)</f>
        <v>41695</v>
      </c>
      <c r="P10182" s="15" t="n">
        <f aca="false">K10182-J10182</f>
        <v>155</v>
      </c>
      <c r="Q10182" s="0" t="str">
        <f aca="false">IF(G10182=0,"Out of stock",IF(G10182&lt;H10182,"Understocked",IF(G10182&gt;Summary!$B$6*H10182,"Overstocked","Healthy")))</f>
        <v>Healthy</v>
      </c>
      <c r="R10182" s="0" t="str">
        <f aca="false">IF(I10182&gt;=Summary!$B$7,"Fast",IF(I10182&lt;Summary!$B$8,"Slow","Medium"))</f>
        <v>Fast</v>
      </c>
      <c r="S10182" s="15" t="n">
        <f aca="false">IF(M10182&gt;Summary!$B$5,1,0)</f>
        <v>1</v>
      </c>
      <c r="T10182" s="16" t="n">
        <f aca="false">IF(Q10182="Overstocked",(G10182-Summary!$B$6*H10182)*J10182,0)</f>
        <v>0</v>
      </c>
    </row>
    <row r="10183" customFormat="false" ht="15" hidden="false" customHeight="false" outlineLevel="0" collapsed="false">
      <c r="A10183" s="0" t="s">
        <v>10281</v>
      </c>
      <c r="B10183" s="0" t="s">
        <v>95</v>
      </c>
      <c r="C10183" s="0" t="s">
        <v>104</v>
      </c>
      <c r="D10183" s="0" t="s">
        <v>92</v>
      </c>
      <c r="E10183" s="14" t="n">
        <v>45477</v>
      </c>
      <c r="F10183" s="14" t="n">
        <v>45480</v>
      </c>
      <c r="G10183" s="0" t="n">
        <v>163</v>
      </c>
      <c r="H10183" s="0" t="n">
        <v>82</v>
      </c>
      <c r="I10183" s="0" t="n">
        <v>54</v>
      </c>
      <c r="J10183" s="0" t="n">
        <v>1320</v>
      </c>
      <c r="K10183" s="0" t="n">
        <v>1775</v>
      </c>
      <c r="L10183" s="15" t="s">
        <v>82</v>
      </c>
      <c r="M10183" s="0" t="n">
        <v>3</v>
      </c>
      <c r="N10183" s="16" t="n">
        <f aca="false">I10183*K10183</f>
        <v>95850</v>
      </c>
      <c r="O10183" s="16" t="n">
        <f aca="false">I10183*(K10183-J10183)</f>
        <v>24570</v>
      </c>
      <c r="P10183" s="15" t="n">
        <f aca="false">K10183-J10183</f>
        <v>455</v>
      </c>
      <c r="Q10183" s="0" t="str">
        <f aca="false">IF(G10183=0,"Out of stock",IF(G10183&lt;H10183,"Understocked",IF(G10183&gt;Summary!$B$6*H10183,"Overstocked","Healthy")))</f>
        <v>Healthy</v>
      </c>
      <c r="R10183" s="0" t="str">
        <f aca="false">IF(I10183&gt;=Summary!$B$7,"Fast",IF(I10183&lt;Summary!$B$8,"Slow","Medium"))</f>
        <v>Slow</v>
      </c>
      <c r="S10183" s="15" t="n">
        <f aca="false">IF(M10183&gt;Summary!$B$5,1,0)</f>
        <v>0</v>
      </c>
      <c r="T10183" s="16" t="n">
        <f aca="false">IF(Q10183="Overstocked",(G10183-Summary!$B$6*H10183)*J10183,0)</f>
        <v>0</v>
      </c>
    </row>
    <row r="10184" customFormat="false" ht="15" hidden="false" customHeight="false" outlineLevel="0" collapsed="false">
      <c r="A10184" s="0" t="s">
        <v>10282</v>
      </c>
      <c r="B10184" s="0" t="s">
        <v>113</v>
      </c>
      <c r="C10184" s="0" t="s">
        <v>78</v>
      </c>
      <c r="D10184" s="0" t="s">
        <v>86</v>
      </c>
      <c r="E10184" s="14" t="n">
        <v>45131</v>
      </c>
      <c r="F10184" s="14" t="n">
        <v>45132</v>
      </c>
      <c r="G10184" s="0" t="n">
        <v>192</v>
      </c>
      <c r="H10184" s="0" t="n">
        <v>142</v>
      </c>
      <c r="I10184" s="0" t="n">
        <v>151</v>
      </c>
      <c r="J10184" s="0" t="n">
        <v>1000</v>
      </c>
      <c r="K10184" s="0" t="n">
        <v>1148</v>
      </c>
      <c r="L10184" s="15" t="s">
        <v>87</v>
      </c>
      <c r="M10184" s="0" t="n">
        <v>1</v>
      </c>
      <c r="N10184" s="16" t="n">
        <f aca="false">I10184*K10184</f>
        <v>173348</v>
      </c>
      <c r="O10184" s="16" t="n">
        <f aca="false">I10184*(K10184-J10184)</f>
        <v>22348</v>
      </c>
      <c r="P10184" s="15" t="n">
        <f aca="false">K10184-J10184</f>
        <v>148</v>
      </c>
      <c r="Q10184" s="0" t="str">
        <f aca="false">IF(G10184=0,"Out of stock",IF(G10184&lt;H10184,"Understocked",IF(G10184&gt;Summary!$B$6*H10184,"Overstocked","Healthy")))</f>
        <v>Healthy</v>
      </c>
      <c r="R10184" s="0" t="str">
        <f aca="false">IF(I10184&gt;=Summary!$B$7,"Fast",IF(I10184&lt;Summary!$B$8,"Slow","Medium"))</f>
        <v>Medium</v>
      </c>
      <c r="S10184" s="15" t="n">
        <f aca="false">IF(M10184&gt;Summary!$B$5,1,0)</f>
        <v>0</v>
      </c>
      <c r="T10184" s="16" t="n">
        <f aca="false">IF(Q10184="Overstocked",(G10184-Summary!$B$6*H10184)*J10184,0)</f>
        <v>0</v>
      </c>
    </row>
    <row r="10185" customFormat="false" ht="15" hidden="false" customHeight="false" outlineLevel="0" collapsed="false">
      <c r="A10185" s="0" t="s">
        <v>10283</v>
      </c>
      <c r="B10185" s="0" t="s">
        <v>123</v>
      </c>
      <c r="C10185" s="0" t="s">
        <v>104</v>
      </c>
      <c r="D10185" s="0" t="s">
        <v>86</v>
      </c>
      <c r="E10185" s="14" t="n">
        <v>45514</v>
      </c>
      <c r="F10185" s="14" t="n">
        <v>45518</v>
      </c>
      <c r="G10185" s="0" t="n">
        <v>198</v>
      </c>
      <c r="H10185" s="0" t="n">
        <v>107</v>
      </c>
      <c r="I10185" s="0" t="n">
        <v>263</v>
      </c>
      <c r="J10185" s="0" t="n">
        <v>1744</v>
      </c>
      <c r="K10185" s="0" t="n">
        <v>1909</v>
      </c>
      <c r="L10185" s="15" t="s">
        <v>87</v>
      </c>
      <c r="M10185" s="0" t="n">
        <v>4</v>
      </c>
      <c r="N10185" s="16" t="n">
        <f aca="false">I10185*K10185</f>
        <v>502067</v>
      </c>
      <c r="O10185" s="16" t="n">
        <f aca="false">I10185*(K10185-J10185)</f>
        <v>43395</v>
      </c>
      <c r="P10185" s="15" t="n">
        <f aca="false">K10185-J10185</f>
        <v>165</v>
      </c>
      <c r="Q10185" s="0" t="str">
        <f aca="false">IF(G10185=0,"Out of stock",IF(G10185&lt;H10185,"Understocked",IF(G10185&gt;Summary!$B$6*H10185,"Overstocked","Healthy")))</f>
        <v>Healthy</v>
      </c>
      <c r="R10185" s="0" t="str">
        <f aca="false">IF(I10185&gt;=Summary!$B$7,"Fast",IF(I10185&lt;Summary!$B$8,"Slow","Medium"))</f>
        <v>Fast</v>
      </c>
      <c r="S10185" s="15" t="n">
        <f aca="false">IF(M10185&gt;Summary!$B$5,1,0)</f>
        <v>0</v>
      </c>
      <c r="T10185" s="16" t="n">
        <f aca="false">IF(Q10185="Overstocked",(G10185-Summary!$B$6*H10185)*J10185,0)</f>
        <v>0</v>
      </c>
    </row>
    <row r="10186" customFormat="false" ht="15" hidden="false" customHeight="false" outlineLevel="0" collapsed="false">
      <c r="A10186" s="0" t="s">
        <v>10284</v>
      </c>
      <c r="B10186" s="0" t="s">
        <v>101</v>
      </c>
      <c r="C10186" s="0" t="s">
        <v>104</v>
      </c>
      <c r="D10186" s="0" t="s">
        <v>90</v>
      </c>
      <c r="E10186" s="14" t="n">
        <v>45372</v>
      </c>
      <c r="F10186" s="14" t="n">
        <v>45380</v>
      </c>
      <c r="G10186" s="0" t="n">
        <v>143</v>
      </c>
      <c r="H10186" s="0" t="n">
        <v>140</v>
      </c>
      <c r="I10186" s="0" t="n">
        <v>260</v>
      </c>
      <c r="J10186" s="0" t="n">
        <v>1536</v>
      </c>
      <c r="K10186" s="0" t="n">
        <v>1967</v>
      </c>
      <c r="L10186" s="15" t="s">
        <v>97</v>
      </c>
      <c r="M10186" s="0" t="n">
        <v>8</v>
      </c>
      <c r="N10186" s="16" t="n">
        <f aca="false">I10186*K10186</f>
        <v>511420</v>
      </c>
      <c r="O10186" s="16" t="n">
        <f aca="false">I10186*(K10186-J10186)</f>
        <v>112060</v>
      </c>
      <c r="P10186" s="15" t="n">
        <f aca="false">K10186-J10186</f>
        <v>431</v>
      </c>
      <c r="Q10186" s="0" t="str">
        <f aca="false">IF(G10186=0,"Out of stock",IF(G10186&lt;H10186,"Understocked",IF(G10186&gt;Summary!$B$6*H10186,"Overstocked","Healthy")))</f>
        <v>Healthy</v>
      </c>
      <c r="R10186" s="0" t="str">
        <f aca="false">IF(I10186&gt;=Summary!$B$7,"Fast",IF(I10186&lt;Summary!$B$8,"Slow","Medium"))</f>
        <v>Fast</v>
      </c>
      <c r="S10186" s="15" t="n">
        <f aca="false">IF(M10186&gt;Summary!$B$5,1,0)</f>
        <v>1</v>
      </c>
      <c r="T10186" s="16" t="n">
        <f aca="false">IF(Q10186="Overstocked",(G10186-Summary!$B$6*H10186)*J10186,0)</f>
        <v>0</v>
      </c>
    </row>
    <row r="10187" customFormat="false" ht="15" hidden="false" customHeight="false" outlineLevel="0" collapsed="false">
      <c r="A10187" s="0" t="s">
        <v>10285</v>
      </c>
      <c r="B10187" s="0" t="s">
        <v>95</v>
      </c>
      <c r="C10187" s="0" t="s">
        <v>85</v>
      </c>
      <c r="D10187" s="0" t="s">
        <v>102</v>
      </c>
      <c r="E10187" s="14" t="n">
        <v>45458</v>
      </c>
      <c r="F10187" s="14" t="n">
        <v>45461</v>
      </c>
      <c r="G10187" s="0" t="n">
        <v>412</v>
      </c>
      <c r="H10187" s="0" t="n">
        <v>117</v>
      </c>
      <c r="I10187" s="0" t="n">
        <v>103</v>
      </c>
      <c r="J10187" s="0" t="n">
        <v>512</v>
      </c>
      <c r="K10187" s="0" t="n">
        <v>654</v>
      </c>
      <c r="L10187" s="15" t="s">
        <v>97</v>
      </c>
      <c r="M10187" s="0" t="n">
        <v>3</v>
      </c>
      <c r="N10187" s="16" t="n">
        <f aca="false">I10187*K10187</f>
        <v>67362</v>
      </c>
      <c r="O10187" s="16" t="n">
        <f aca="false">I10187*(K10187-J10187)</f>
        <v>14626</v>
      </c>
      <c r="P10187" s="15" t="n">
        <f aca="false">K10187-J10187</f>
        <v>142</v>
      </c>
      <c r="Q10187" s="0" t="str">
        <f aca="false">IF(G10187=0,"Out of stock",IF(G10187&lt;H10187,"Understocked",IF(G10187&gt;Summary!$B$6*H10187,"Overstocked","Healthy")))</f>
        <v>Healthy</v>
      </c>
      <c r="R10187" s="0" t="str">
        <f aca="false">IF(I10187&gt;=Summary!$B$7,"Fast",IF(I10187&lt;Summary!$B$8,"Slow","Medium"))</f>
        <v>Medium</v>
      </c>
      <c r="S10187" s="15" t="n">
        <f aca="false">IF(M10187&gt;Summary!$B$5,1,0)</f>
        <v>0</v>
      </c>
      <c r="T10187" s="16" t="n">
        <f aca="false">IF(Q10187="Overstocked",(G10187-Summary!$B$6*H10187)*J10187,0)</f>
        <v>0</v>
      </c>
    </row>
    <row r="10188" customFormat="false" ht="15" hidden="false" customHeight="false" outlineLevel="0" collapsed="false">
      <c r="A10188" s="0" t="s">
        <v>10286</v>
      </c>
      <c r="B10188" s="0" t="s">
        <v>113</v>
      </c>
      <c r="C10188" s="0" t="s">
        <v>85</v>
      </c>
      <c r="D10188" s="0" t="s">
        <v>86</v>
      </c>
      <c r="E10188" s="14" t="n">
        <v>45601</v>
      </c>
      <c r="F10188" s="14" t="n">
        <v>45605</v>
      </c>
      <c r="G10188" s="0" t="n">
        <v>51</v>
      </c>
      <c r="H10188" s="0" t="n">
        <v>106</v>
      </c>
      <c r="I10188" s="0" t="n">
        <v>16</v>
      </c>
      <c r="J10188" s="0" t="n">
        <v>551</v>
      </c>
      <c r="K10188" s="0" t="n">
        <v>886</v>
      </c>
      <c r="L10188" s="15" t="s">
        <v>82</v>
      </c>
      <c r="M10188" s="0" t="n">
        <v>4</v>
      </c>
      <c r="N10188" s="16" t="n">
        <f aca="false">I10188*K10188</f>
        <v>14176</v>
      </c>
      <c r="O10188" s="16" t="n">
        <f aca="false">I10188*(K10188-J10188)</f>
        <v>5360</v>
      </c>
      <c r="P10188" s="15" t="n">
        <f aca="false">K10188-J10188</f>
        <v>335</v>
      </c>
      <c r="Q10188" s="0" t="str">
        <f aca="false">IF(G10188=0,"Out of stock",IF(G10188&lt;H10188,"Understocked",IF(G10188&gt;Summary!$B$6*H10188,"Overstocked","Healthy")))</f>
        <v>Understocked</v>
      </c>
      <c r="R10188" s="0" t="str">
        <f aca="false">IF(I10188&gt;=Summary!$B$7,"Fast",IF(I10188&lt;Summary!$B$8,"Slow","Medium"))</f>
        <v>Slow</v>
      </c>
      <c r="S10188" s="15" t="n">
        <f aca="false">IF(M10188&gt;Summary!$B$5,1,0)</f>
        <v>0</v>
      </c>
      <c r="T10188" s="16" t="n">
        <f aca="false">IF(Q10188="Overstocked",(G10188-Summary!$B$6*H10188)*J10188,0)</f>
        <v>0</v>
      </c>
    </row>
    <row r="10189" customFormat="false" ht="15" hidden="false" customHeight="false" outlineLevel="0" collapsed="false">
      <c r="A10189" s="0" t="s">
        <v>10287</v>
      </c>
      <c r="B10189" s="0" t="s">
        <v>77</v>
      </c>
      <c r="C10189" s="0" t="s">
        <v>78</v>
      </c>
      <c r="D10189" s="0" t="s">
        <v>102</v>
      </c>
      <c r="E10189" s="14" t="n">
        <v>45542</v>
      </c>
      <c r="F10189" s="14" t="n">
        <v>45550</v>
      </c>
      <c r="G10189" s="0" t="n">
        <v>341</v>
      </c>
      <c r="H10189" s="0" t="n">
        <v>51</v>
      </c>
      <c r="I10189" s="0" t="n">
        <v>165</v>
      </c>
      <c r="J10189" s="0" t="n">
        <v>1827</v>
      </c>
      <c r="K10189" s="0" t="n">
        <v>2244</v>
      </c>
      <c r="L10189" s="15" t="s">
        <v>80</v>
      </c>
      <c r="M10189" s="0" t="n">
        <v>8</v>
      </c>
      <c r="N10189" s="16" t="n">
        <f aca="false">I10189*K10189</f>
        <v>370260</v>
      </c>
      <c r="O10189" s="16" t="n">
        <f aca="false">I10189*(K10189-J10189)</f>
        <v>68805</v>
      </c>
      <c r="P10189" s="15" t="n">
        <f aca="false">K10189-J10189</f>
        <v>417</v>
      </c>
      <c r="Q10189" s="0" t="str">
        <f aca="false">IF(G10189=0,"Out of stock",IF(G10189&lt;H10189,"Understocked",IF(G10189&gt;Summary!$B$6*H10189,"Overstocked","Healthy")))</f>
        <v>Overstocked</v>
      </c>
      <c r="R10189" s="0" t="str">
        <f aca="false">IF(I10189&gt;=Summary!$B$7,"Fast",IF(I10189&lt;Summary!$B$8,"Slow","Medium"))</f>
        <v>Medium</v>
      </c>
      <c r="S10189" s="15" t="n">
        <f aca="false">IF(M10189&gt;Summary!$B$5,1,0)</f>
        <v>1</v>
      </c>
      <c r="T10189" s="16" t="n">
        <f aca="false">IF(Q10189="Overstocked",(G10189-Summary!$B$6*H10189)*J10189,0)</f>
        <v>250299</v>
      </c>
    </row>
    <row r="10190" customFormat="false" ht="15" hidden="false" customHeight="false" outlineLevel="0" collapsed="false">
      <c r="A10190" s="0" t="s">
        <v>10288</v>
      </c>
      <c r="B10190" s="0" t="s">
        <v>115</v>
      </c>
      <c r="C10190" s="0" t="s">
        <v>78</v>
      </c>
      <c r="D10190" s="0" t="s">
        <v>79</v>
      </c>
      <c r="E10190" s="14" t="n">
        <v>44938</v>
      </c>
      <c r="F10190" s="14" t="n">
        <v>44940</v>
      </c>
      <c r="G10190" s="0" t="n">
        <v>381</v>
      </c>
      <c r="H10190" s="0" t="n">
        <v>114</v>
      </c>
      <c r="I10190" s="0" t="n">
        <v>13</v>
      </c>
      <c r="J10190" s="0" t="n">
        <v>1600</v>
      </c>
      <c r="K10190" s="0" t="n">
        <v>1771</v>
      </c>
      <c r="L10190" s="15" t="s">
        <v>80</v>
      </c>
      <c r="M10190" s="0" t="n">
        <v>2</v>
      </c>
      <c r="N10190" s="16" t="n">
        <f aca="false">I10190*K10190</f>
        <v>23023</v>
      </c>
      <c r="O10190" s="16" t="n">
        <f aca="false">I10190*(K10190-J10190)</f>
        <v>2223</v>
      </c>
      <c r="P10190" s="15" t="n">
        <f aca="false">K10190-J10190</f>
        <v>171</v>
      </c>
      <c r="Q10190" s="0" t="str">
        <f aca="false">IF(G10190=0,"Out of stock",IF(G10190&lt;H10190,"Understocked",IF(G10190&gt;Summary!$B$6*H10190,"Overstocked","Healthy")))</f>
        <v>Healthy</v>
      </c>
      <c r="R10190" s="0" t="str">
        <f aca="false">IF(I10190&gt;=Summary!$B$7,"Fast",IF(I10190&lt;Summary!$B$8,"Slow","Medium"))</f>
        <v>Slow</v>
      </c>
      <c r="S10190" s="15" t="n">
        <f aca="false">IF(M10190&gt;Summary!$B$5,1,0)</f>
        <v>0</v>
      </c>
      <c r="T10190" s="16" t="n">
        <f aca="false">IF(Q10190="Overstocked",(G10190-Summary!$B$6*H10190)*J10190,0)</f>
        <v>0</v>
      </c>
    </row>
    <row r="10191" customFormat="false" ht="15" hidden="false" customHeight="false" outlineLevel="0" collapsed="false">
      <c r="A10191" s="0" t="s">
        <v>10289</v>
      </c>
      <c r="B10191" s="0" t="s">
        <v>101</v>
      </c>
      <c r="C10191" s="0" t="s">
        <v>96</v>
      </c>
      <c r="D10191" s="0" t="s">
        <v>79</v>
      </c>
      <c r="E10191" s="14" t="n">
        <v>45216</v>
      </c>
      <c r="F10191" s="14" t="n">
        <v>45226</v>
      </c>
      <c r="G10191" s="0" t="n">
        <v>65</v>
      </c>
      <c r="H10191" s="0" t="n">
        <v>105</v>
      </c>
      <c r="I10191" s="0" t="n">
        <v>172</v>
      </c>
      <c r="J10191" s="0" t="n">
        <v>1174</v>
      </c>
      <c r="K10191" s="0" t="n">
        <v>1584</v>
      </c>
      <c r="L10191" s="15" t="s">
        <v>93</v>
      </c>
      <c r="M10191" s="0" t="n">
        <v>10</v>
      </c>
      <c r="N10191" s="16" t="n">
        <f aca="false">I10191*K10191</f>
        <v>272448</v>
      </c>
      <c r="O10191" s="16" t="n">
        <f aca="false">I10191*(K10191-J10191)</f>
        <v>70520</v>
      </c>
      <c r="P10191" s="15" t="n">
        <f aca="false">K10191-J10191</f>
        <v>410</v>
      </c>
      <c r="Q10191" s="0" t="str">
        <f aca="false">IF(G10191=0,"Out of stock",IF(G10191&lt;H10191,"Understocked",IF(G10191&gt;Summary!$B$6*H10191,"Overstocked","Healthy")))</f>
        <v>Understocked</v>
      </c>
      <c r="R10191" s="0" t="str">
        <f aca="false">IF(I10191&gt;=Summary!$B$7,"Fast",IF(I10191&lt;Summary!$B$8,"Slow","Medium"))</f>
        <v>Medium</v>
      </c>
      <c r="S10191" s="15" t="n">
        <f aca="false">IF(M10191&gt;Summary!$B$5,1,0)</f>
        <v>1</v>
      </c>
      <c r="T10191" s="16" t="n">
        <f aca="false">IF(Q10191="Overstocked",(G10191-Summary!$B$6*H10191)*J10191,0)</f>
        <v>0</v>
      </c>
    </row>
    <row r="10192" customFormat="false" ht="15" hidden="false" customHeight="false" outlineLevel="0" collapsed="false">
      <c r="A10192" s="0" t="s">
        <v>10290</v>
      </c>
      <c r="B10192" s="0" t="s">
        <v>123</v>
      </c>
      <c r="C10192" s="0" t="s">
        <v>85</v>
      </c>
      <c r="D10192" s="0" t="s">
        <v>102</v>
      </c>
      <c r="E10192" s="14" t="n">
        <v>44996</v>
      </c>
      <c r="F10192" s="14" t="n">
        <v>45003</v>
      </c>
      <c r="G10192" s="0" t="n">
        <v>371</v>
      </c>
      <c r="H10192" s="0" t="n">
        <v>63</v>
      </c>
      <c r="I10192" s="0" t="n">
        <v>80</v>
      </c>
      <c r="J10192" s="0" t="n">
        <v>1616</v>
      </c>
      <c r="K10192" s="0" t="n">
        <v>1755</v>
      </c>
      <c r="L10192" s="15" t="s">
        <v>82</v>
      </c>
      <c r="M10192" s="0" t="n">
        <v>7</v>
      </c>
      <c r="N10192" s="16" t="n">
        <f aca="false">I10192*K10192</f>
        <v>140400</v>
      </c>
      <c r="O10192" s="16" t="n">
        <f aca="false">I10192*(K10192-J10192)</f>
        <v>11120</v>
      </c>
      <c r="P10192" s="15" t="n">
        <f aca="false">K10192-J10192</f>
        <v>139</v>
      </c>
      <c r="Q10192" s="0" t="str">
        <f aca="false">IF(G10192=0,"Out of stock",IF(G10192&lt;H10192,"Understocked",IF(G10192&gt;Summary!$B$6*H10192,"Overstocked","Healthy")))</f>
        <v>Overstocked</v>
      </c>
      <c r="R10192" s="0" t="str">
        <f aca="false">IF(I10192&gt;=Summary!$B$7,"Fast",IF(I10192&lt;Summary!$B$8,"Slow","Medium"))</f>
        <v>Slow</v>
      </c>
      <c r="S10192" s="15" t="n">
        <f aca="false">IF(M10192&gt;Summary!$B$5,1,0)</f>
        <v>0</v>
      </c>
      <c r="T10192" s="16" t="n">
        <f aca="false">IF(Q10192="Overstocked",(G10192-Summary!$B$6*H10192)*J10192,0)</f>
        <v>192304</v>
      </c>
    </row>
    <row r="10193" customFormat="false" ht="15" hidden="false" customHeight="false" outlineLevel="0" collapsed="false">
      <c r="A10193" s="0" t="s">
        <v>10291</v>
      </c>
      <c r="B10193" s="0" t="s">
        <v>113</v>
      </c>
      <c r="C10193" s="0" t="s">
        <v>78</v>
      </c>
      <c r="D10193" s="0" t="s">
        <v>79</v>
      </c>
      <c r="E10193" s="14" t="n">
        <v>45334</v>
      </c>
      <c r="F10193" s="14" t="n">
        <v>45336</v>
      </c>
      <c r="G10193" s="0" t="n">
        <v>181</v>
      </c>
      <c r="H10193" s="0" t="n">
        <v>132</v>
      </c>
      <c r="I10193" s="0" t="n">
        <v>295</v>
      </c>
      <c r="J10193" s="0" t="n">
        <v>1923</v>
      </c>
      <c r="K10193" s="0" t="n">
        <v>2255</v>
      </c>
      <c r="L10193" s="15" t="s">
        <v>97</v>
      </c>
      <c r="M10193" s="0" t="n">
        <v>2</v>
      </c>
      <c r="N10193" s="16" t="n">
        <f aca="false">I10193*K10193</f>
        <v>665225</v>
      </c>
      <c r="O10193" s="16" t="n">
        <f aca="false">I10193*(K10193-J10193)</f>
        <v>97940</v>
      </c>
      <c r="P10193" s="15" t="n">
        <f aca="false">K10193-J10193</f>
        <v>332</v>
      </c>
      <c r="Q10193" s="0" t="str">
        <f aca="false">IF(G10193=0,"Out of stock",IF(G10193&lt;H10193,"Understocked",IF(G10193&gt;Summary!$B$6*H10193,"Overstocked","Healthy")))</f>
        <v>Healthy</v>
      </c>
      <c r="R10193" s="0" t="str">
        <f aca="false">IF(I10193&gt;=Summary!$B$7,"Fast",IF(I10193&lt;Summary!$B$8,"Slow","Medium"))</f>
        <v>Fast</v>
      </c>
      <c r="S10193" s="15" t="n">
        <f aca="false">IF(M10193&gt;Summary!$B$5,1,0)</f>
        <v>0</v>
      </c>
      <c r="T10193" s="16" t="n">
        <f aca="false">IF(Q10193="Overstocked",(G10193-Summary!$B$6*H10193)*J10193,0)</f>
        <v>0</v>
      </c>
    </row>
    <row r="10194" customFormat="false" ht="15" hidden="false" customHeight="false" outlineLevel="0" collapsed="false">
      <c r="A10194" s="0" t="s">
        <v>10292</v>
      </c>
      <c r="B10194" s="0" t="s">
        <v>101</v>
      </c>
      <c r="C10194" s="0" t="s">
        <v>78</v>
      </c>
      <c r="D10194" s="0" t="s">
        <v>102</v>
      </c>
      <c r="E10194" s="14" t="n">
        <v>45634</v>
      </c>
      <c r="F10194" s="14" t="n">
        <v>45638</v>
      </c>
      <c r="G10194" s="0" t="n">
        <v>314</v>
      </c>
      <c r="H10194" s="0" t="n">
        <v>120</v>
      </c>
      <c r="I10194" s="0" t="n">
        <v>174</v>
      </c>
      <c r="J10194" s="0" t="n">
        <v>1391</v>
      </c>
      <c r="K10194" s="0" t="n">
        <v>1638</v>
      </c>
      <c r="L10194" s="15" t="s">
        <v>97</v>
      </c>
      <c r="M10194" s="0" t="n">
        <v>4</v>
      </c>
      <c r="N10194" s="16" t="n">
        <f aca="false">I10194*K10194</f>
        <v>285012</v>
      </c>
      <c r="O10194" s="16" t="n">
        <f aca="false">I10194*(K10194-J10194)</f>
        <v>42978</v>
      </c>
      <c r="P10194" s="15" t="n">
        <f aca="false">K10194-J10194</f>
        <v>247</v>
      </c>
      <c r="Q10194" s="0" t="str">
        <f aca="false">IF(G10194=0,"Out of stock",IF(G10194&lt;H10194,"Understocked",IF(G10194&gt;Summary!$B$6*H10194,"Overstocked","Healthy")))</f>
        <v>Healthy</v>
      </c>
      <c r="R10194" s="0" t="str">
        <f aca="false">IF(I10194&gt;=Summary!$B$7,"Fast",IF(I10194&lt;Summary!$B$8,"Slow","Medium"))</f>
        <v>Medium</v>
      </c>
      <c r="S10194" s="15" t="n">
        <f aca="false">IF(M10194&gt;Summary!$B$5,1,0)</f>
        <v>0</v>
      </c>
      <c r="T10194" s="16" t="n">
        <f aca="false">IF(Q10194="Overstocked",(G10194-Summary!$B$6*H10194)*J10194,0)</f>
        <v>0</v>
      </c>
    </row>
    <row r="10195" customFormat="false" ht="15" hidden="false" customHeight="false" outlineLevel="0" collapsed="false">
      <c r="A10195" s="0" t="s">
        <v>10293</v>
      </c>
      <c r="B10195" s="0" t="s">
        <v>95</v>
      </c>
      <c r="C10195" s="0" t="s">
        <v>104</v>
      </c>
      <c r="D10195" s="0" t="s">
        <v>102</v>
      </c>
      <c r="E10195" s="14" t="n">
        <v>45097</v>
      </c>
      <c r="F10195" s="14" t="n">
        <v>45104</v>
      </c>
      <c r="G10195" s="0" t="n">
        <v>193</v>
      </c>
      <c r="H10195" s="0" t="n">
        <v>50</v>
      </c>
      <c r="I10195" s="0" t="n">
        <v>45</v>
      </c>
      <c r="J10195" s="0" t="n">
        <v>627</v>
      </c>
      <c r="K10195" s="0" t="n">
        <v>961</v>
      </c>
      <c r="L10195" s="15" t="s">
        <v>87</v>
      </c>
      <c r="M10195" s="0" t="n">
        <v>7</v>
      </c>
      <c r="N10195" s="16" t="n">
        <f aca="false">I10195*K10195</f>
        <v>43245</v>
      </c>
      <c r="O10195" s="16" t="n">
        <f aca="false">I10195*(K10195-J10195)</f>
        <v>15030</v>
      </c>
      <c r="P10195" s="15" t="n">
        <f aca="false">K10195-J10195</f>
        <v>334</v>
      </c>
      <c r="Q10195" s="0" t="str">
        <f aca="false">IF(G10195=0,"Out of stock",IF(G10195&lt;H10195,"Understocked",IF(G10195&gt;Summary!$B$6*H10195,"Overstocked","Healthy")))</f>
        <v>Healthy</v>
      </c>
      <c r="R10195" s="0" t="str">
        <f aca="false">IF(I10195&gt;=Summary!$B$7,"Fast",IF(I10195&lt;Summary!$B$8,"Slow","Medium"))</f>
        <v>Slow</v>
      </c>
      <c r="S10195" s="15" t="n">
        <f aca="false">IF(M10195&gt;Summary!$B$5,1,0)</f>
        <v>0</v>
      </c>
      <c r="T10195" s="16" t="n">
        <f aca="false">IF(Q10195="Overstocked",(G10195-Summary!$B$6*H10195)*J10195,0)</f>
        <v>0</v>
      </c>
    </row>
    <row r="10196" customFormat="false" ht="15" hidden="false" customHeight="false" outlineLevel="0" collapsed="false">
      <c r="A10196" s="0" t="s">
        <v>10294</v>
      </c>
      <c r="B10196" s="0" t="s">
        <v>84</v>
      </c>
      <c r="C10196" s="0" t="s">
        <v>78</v>
      </c>
      <c r="D10196" s="0" t="s">
        <v>102</v>
      </c>
      <c r="E10196" s="14" t="n">
        <v>45301</v>
      </c>
      <c r="F10196" s="14" t="n">
        <v>45309</v>
      </c>
      <c r="G10196" s="0" t="n">
        <v>281</v>
      </c>
      <c r="H10196" s="0" t="n">
        <v>112</v>
      </c>
      <c r="I10196" s="0" t="n">
        <v>276</v>
      </c>
      <c r="J10196" s="0" t="n">
        <v>649</v>
      </c>
      <c r="K10196" s="0" t="n">
        <v>745</v>
      </c>
      <c r="L10196" s="15" t="s">
        <v>87</v>
      </c>
      <c r="M10196" s="0" t="n">
        <v>8</v>
      </c>
      <c r="N10196" s="16" t="n">
        <f aca="false">I10196*K10196</f>
        <v>205620</v>
      </c>
      <c r="O10196" s="16" t="n">
        <f aca="false">I10196*(K10196-J10196)</f>
        <v>26496</v>
      </c>
      <c r="P10196" s="15" t="n">
        <f aca="false">K10196-J10196</f>
        <v>96</v>
      </c>
      <c r="Q10196" s="0" t="str">
        <f aca="false">IF(G10196=0,"Out of stock",IF(G10196&lt;H10196,"Understocked",IF(G10196&gt;Summary!$B$6*H10196,"Overstocked","Healthy")))</f>
        <v>Healthy</v>
      </c>
      <c r="R10196" s="0" t="str">
        <f aca="false">IF(I10196&gt;=Summary!$B$7,"Fast",IF(I10196&lt;Summary!$B$8,"Slow","Medium"))</f>
        <v>Fast</v>
      </c>
      <c r="S10196" s="15" t="n">
        <f aca="false">IF(M10196&gt;Summary!$B$5,1,0)</f>
        <v>1</v>
      </c>
      <c r="T10196" s="16" t="n">
        <f aca="false">IF(Q10196="Overstocked",(G10196-Summary!$B$6*H10196)*J10196,0)</f>
        <v>0</v>
      </c>
    </row>
    <row r="10197" customFormat="false" ht="15" hidden="false" customHeight="false" outlineLevel="0" collapsed="false">
      <c r="A10197" s="0" t="s">
        <v>10295</v>
      </c>
      <c r="B10197" s="0" t="s">
        <v>77</v>
      </c>
      <c r="C10197" s="0" t="s">
        <v>104</v>
      </c>
      <c r="D10197" s="0" t="s">
        <v>79</v>
      </c>
      <c r="E10197" s="14" t="n">
        <v>45146</v>
      </c>
      <c r="F10197" s="14" t="n">
        <v>45152</v>
      </c>
      <c r="G10197" s="0" t="n">
        <v>195</v>
      </c>
      <c r="H10197" s="0" t="n">
        <v>94</v>
      </c>
      <c r="I10197" s="0" t="n">
        <v>184</v>
      </c>
      <c r="J10197" s="0" t="n">
        <v>1832</v>
      </c>
      <c r="K10197" s="0" t="n">
        <v>2162</v>
      </c>
      <c r="L10197" s="15" t="s">
        <v>82</v>
      </c>
      <c r="M10197" s="0" t="n">
        <v>6</v>
      </c>
      <c r="N10197" s="16" t="n">
        <f aca="false">I10197*K10197</f>
        <v>397808</v>
      </c>
      <c r="O10197" s="16" t="n">
        <f aca="false">I10197*(K10197-J10197)</f>
        <v>60720</v>
      </c>
      <c r="P10197" s="15" t="n">
        <f aca="false">K10197-J10197</f>
        <v>330</v>
      </c>
      <c r="Q10197" s="0" t="str">
        <f aca="false">IF(G10197=0,"Out of stock",IF(G10197&lt;H10197,"Understocked",IF(G10197&gt;Summary!$B$6*H10197,"Overstocked","Healthy")))</f>
        <v>Healthy</v>
      </c>
      <c r="R10197" s="0" t="str">
        <f aca="false">IF(I10197&gt;=Summary!$B$7,"Fast",IF(I10197&lt;Summary!$B$8,"Slow","Medium"))</f>
        <v>Medium</v>
      </c>
      <c r="S10197" s="15" t="n">
        <f aca="false">IF(M10197&gt;Summary!$B$5,1,0)</f>
        <v>0</v>
      </c>
      <c r="T10197" s="16" t="n">
        <f aca="false">IF(Q10197="Overstocked",(G10197-Summary!$B$6*H10197)*J10197,0)</f>
        <v>0</v>
      </c>
    </row>
    <row r="10198" customFormat="false" ht="15" hidden="false" customHeight="false" outlineLevel="0" collapsed="false">
      <c r="A10198" s="0" t="s">
        <v>10296</v>
      </c>
      <c r="B10198" s="0" t="s">
        <v>77</v>
      </c>
      <c r="C10198" s="0" t="s">
        <v>78</v>
      </c>
      <c r="D10198" s="0" t="s">
        <v>79</v>
      </c>
      <c r="E10198" s="14" t="n">
        <v>45594</v>
      </c>
      <c r="F10198" s="14" t="n">
        <v>45601</v>
      </c>
      <c r="G10198" s="0" t="n">
        <v>359</v>
      </c>
      <c r="H10198" s="0" t="n">
        <v>90</v>
      </c>
      <c r="I10198" s="0" t="n">
        <v>91</v>
      </c>
      <c r="J10198" s="0" t="n">
        <v>1073</v>
      </c>
      <c r="K10198" s="0" t="n">
        <v>1249</v>
      </c>
      <c r="L10198" s="15" t="s">
        <v>97</v>
      </c>
      <c r="M10198" s="0" t="n">
        <v>7</v>
      </c>
      <c r="N10198" s="16" t="n">
        <f aca="false">I10198*K10198</f>
        <v>113659</v>
      </c>
      <c r="O10198" s="16" t="n">
        <f aca="false">I10198*(K10198-J10198)</f>
        <v>16016</v>
      </c>
      <c r="P10198" s="15" t="n">
        <f aca="false">K10198-J10198</f>
        <v>176</v>
      </c>
      <c r="Q10198" s="0" t="str">
        <f aca="false">IF(G10198=0,"Out of stock",IF(G10198&lt;H10198,"Understocked",IF(G10198&gt;Summary!$B$6*H10198,"Overstocked","Healthy")))</f>
        <v>Healthy</v>
      </c>
      <c r="R10198" s="0" t="str">
        <f aca="false">IF(I10198&gt;=Summary!$B$7,"Fast",IF(I10198&lt;Summary!$B$8,"Slow","Medium"))</f>
        <v>Slow</v>
      </c>
      <c r="S10198" s="15" t="n">
        <f aca="false">IF(M10198&gt;Summary!$B$5,1,0)</f>
        <v>0</v>
      </c>
      <c r="T10198" s="16" t="n">
        <f aca="false">IF(Q10198="Overstocked",(G10198-Summary!$B$6*H10198)*J10198,0)</f>
        <v>0</v>
      </c>
    </row>
    <row r="10199" customFormat="false" ht="15" hidden="false" customHeight="false" outlineLevel="0" collapsed="false">
      <c r="A10199" s="0" t="s">
        <v>10297</v>
      </c>
      <c r="B10199" s="0" t="s">
        <v>115</v>
      </c>
      <c r="C10199" s="0" t="s">
        <v>104</v>
      </c>
      <c r="D10199" s="0" t="s">
        <v>79</v>
      </c>
      <c r="E10199" s="14" t="n">
        <v>45152</v>
      </c>
      <c r="F10199" s="14" t="n">
        <v>45159</v>
      </c>
      <c r="G10199" s="0" t="n">
        <v>306</v>
      </c>
      <c r="H10199" s="0" t="n">
        <v>61</v>
      </c>
      <c r="I10199" s="0" t="n">
        <v>48</v>
      </c>
      <c r="J10199" s="0" t="n">
        <v>1503</v>
      </c>
      <c r="K10199" s="0" t="n">
        <v>1885</v>
      </c>
      <c r="L10199" s="15" t="s">
        <v>87</v>
      </c>
      <c r="M10199" s="0" t="n">
        <v>7</v>
      </c>
      <c r="N10199" s="16" t="n">
        <f aca="false">I10199*K10199</f>
        <v>90480</v>
      </c>
      <c r="O10199" s="16" t="n">
        <f aca="false">I10199*(K10199-J10199)</f>
        <v>18336</v>
      </c>
      <c r="P10199" s="15" t="n">
        <f aca="false">K10199-J10199</f>
        <v>382</v>
      </c>
      <c r="Q10199" s="0" t="str">
        <f aca="false">IF(G10199=0,"Out of stock",IF(G10199&lt;H10199,"Understocked",IF(G10199&gt;Summary!$B$6*H10199,"Overstocked","Healthy")))</f>
        <v>Overstocked</v>
      </c>
      <c r="R10199" s="0" t="str">
        <f aca="false">IF(I10199&gt;=Summary!$B$7,"Fast",IF(I10199&lt;Summary!$B$8,"Slow","Medium"))</f>
        <v>Slow</v>
      </c>
      <c r="S10199" s="15" t="n">
        <f aca="false">IF(M10199&gt;Summary!$B$5,1,0)</f>
        <v>0</v>
      </c>
      <c r="T10199" s="16" t="n">
        <f aca="false">IF(Q10199="Overstocked",(G10199-Summary!$B$6*H10199)*J10199,0)</f>
        <v>93186</v>
      </c>
    </row>
    <row r="10200" customFormat="false" ht="15" hidden="false" customHeight="false" outlineLevel="0" collapsed="false">
      <c r="A10200" s="0" t="s">
        <v>10298</v>
      </c>
      <c r="B10200" s="0" t="s">
        <v>101</v>
      </c>
      <c r="C10200" s="0" t="s">
        <v>104</v>
      </c>
      <c r="D10200" s="0" t="s">
        <v>86</v>
      </c>
      <c r="E10200" s="14" t="n">
        <v>45605</v>
      </c>
      <c r="F10200" s="14" t="n">
        <v>45615</v>
      </c>
      <c r="G10200" s="0" t="n">
        <v>136</v>
      </c>
      <c r="H10200" s="0" t="n">
        <v>78</v>
      </c>
      <c r="I10200" s="0" t="n">
        <v>278</v>
      </c>
      <c r="J10200" s="0" t="n">
        <v>1403</v>
      </c>
      <c r="K10200" s="0" t="n">
        <v>1540</v>
      </c>
      <c r="L10200" s="15" t="s">
        <v>97</v>
      </c>
      <c r="M10200" s="0" t="n">
        <v>10</v>
      </c>
      <c r="N10200" s="16" t="n">
        <f aca="false">I10200*K10200</f>
        <v>428120</v>
      </c>
      <c r="O10200" s="16" t="n">
        <f aca="false">I10200*(K10200-J10200)</f>
        <v>38086</v>
      </c>
      <c r="P10200" s="15" t="n">
        <f aca="false">K10200-J10200</f>
        <v>137</v>
      </c>
      <c r="Q10200" s="0" t="str">
        <f aca="false">IF(G10200=0,"Out of stock",IF(G10200&lt;H10200,"Understocked",IF(G10200&gt;Summary!$B$6*H10200,"Overstocked","Healthy")))</f>
        <v>Healthy</v>
      </c>
      <c r="R10200" s="0" t="str">
        <f aca="false">IF(I10200&gt;=Summary!$B$7,"Fast",IF(I10200&lt;Summary!$B$8,"Slow","Medium"))</f>
        <v>Fast</v>
      </c>
      <c r="S10200" s="15" t="n">
        <f aca="false">IF(M10200&gt;Summary!$B$5,1,0)</f>
        <v>1</v>
      </c>
      <c r="T10200" s="16" t="n">
        <f aca="false">IF(Q10200="Overstocked",(G10200-Summary!$B$6*H10200)*J10200,0)</f>
        <v>0</v>
      </c>
    </row>
    <row r="10201" customFormat="false" ht="15" hidden="false" customHeight="false" outlineLevel="0" collapsed="false">
      <c r="A10201" s="0" t="s">
        <v>10299</v>
      </c>
      <c r="B10201" s="0" t="s">
        <v>107</v>
      </c>
      <c r="C10201" s="0" t="s">
        <v>104</v>
      </c>
      <c r="D10201" s="0" t="s">
        <v>79</v>
      </c>
      <c r="E10201" s="14" t="n">
        <v>45587</v>
      </c>
      <c r="F10201" s="14" t="n">
        <v>45589</v>
      </c>
      <c r="G10201" s="0" t="n">
        <v>172</v>
      </c>
      <c r="H10201" s="0" t="n">
        <v>131</v>
      </c>
      <c r="I10201" s="0" t="n">
        <v>254</v>
      </c>
      <c r="J10201" s="0" t="n">
        <v>1093</v>
      </c>
      <c r="K10201" s="0" t="n">
        <v>1398</v>
      </c>
      <c r="L10201" s="15" t="s">
        <v>93</v>
      </c>
      <c r="M10201" s="0" t="n">
        <v>2</v>
      </c>
      <c r="N10201" s="16" t="n">
        <f aca="false">I10201*K10201</f>
        <v>355092</v>
      </c>
      <c r="O10201" s="16" t="n">
        <f aca="false">I10201*(K10201-J10201)</f>
        <v>77470</v>
      </c>
      <c r="P10201" s="15" t="n">
        <f aca="false">K10201-J10201</f>
        <v>305</v>
      </c>
      <c r="Q10201" s="0" t="str">
        <f aca="false">IF(G10201=0,"Out of stock",IF(G10201&lt;H10201,"Understocked",IF(G10201&gt;Summary!$B$6*H10201,"Overstocked","Healthy")))</f>
        <v>Healthy</v>
      </c>
      <c r="R10201" s="0" t="str">
        <f aca="false">IF(I10201&gt;=Summary!$B$7,"Fast",IF(I10201&lt;Summary!$B$8,"Slow","Medium"))</f>
        <v>Fast</v>
      </c>
      <c r="S10201" s="15" t="n">
        <f aca="false">IF(M10201&gt;Summary!$B$5,1,0)</f>
        <v>0</v>
      </c>
      <c r="T10201" s="16" t="n">
        <f aca="false">IF(Q10201="Overstocked",(G10201-Summary!$B$6*H10201)*J10201,0)</f>
        <v>0</v>
      </c>
    </row>
    <row r="10202" customFormat="false" ht="15" hidden="false" customHeight="false" outlineLevel="0" collapsed="false">
      <c r="A10202" s="0" t="s">
        <v>10300</v>
      </c>
      <c r="B10202" s="0" t="s">
        <v>115</v>
      </c>
      <c r="C10202" s="0" t="s">
        <v>85</v>
      </c>
      <c r="D10202" s="0" t="s">
        <v>79</v>
      </c>
      <c r="E10202" s="14" t="n">
        <v>45397</v>
      </c>
      <c r="F10202" s="14" t="n">
        <v>45404</v>
      </c>
      <c r="G10202" s="0" t="n">
        <v>100</v>
      </c>
      <c r="H10202" s="0" t="n">
        <v>119</v>
      </c>
      <c r="I10202" s="0" t="n">
        <v>2</v>
      </c>
      <c r="J10202" s="0" t="n">
        <v>1908</v>
      </c>
      <c r="K10202" s="0" t="n">
        <v>2361</v>
      </c>
      <c r="L10202" s="15" t="s">
        <v>87</v>
      </c>
      <c r="M10202" s="0" t="n">
        <v>7</v>
      </c>
      <c r="N10202" s="16" t="n">
        <f aca="false">I10202*K10202</f>
        <v>4722</v>
      </c>
      <c r="O10202" s="16" t="n">
        <f aca="false">I10202*(K10202-J10202)</f>
        <v>906</v>
      </c>
      <c r="P10202" s="15" t="n">
        <f aca="false">K10202-J10202</f>
        <v>453</v>
      </c>
      <c r="Q10202" s="0" t="str">
        <f aca="false">IF(G10202=0,"Out of stock",IF(G10202&lt;H10202,"Understocked",IF(G10202&gt;Summary!$B$6*H10202,"Overstocked","Healthy")))</f>
        <v>Understocked</v>
      </c>
      <c r="R10202" s="0" t="str">
        <f aca="false">IF(I10202&gt;=Summary!$B$7,"Fast",IF(I10202&lt;Summary!$B$8,"Slow","Medium"))</f>
        <v>Slow</v>
      </c>
      <c r="S10202" s="15" t="n">
        <f aca="false">IF(M10202&gt;Summary!$B$5,1,0)</f>
        <v>0</v>
      </c>
      <c r="T10202" s="16" t="n">
        <f aca="false">IF(Q10202="Overstocked",(G10202-Summary!$B$6*H10202)*J10202,0)</f>
        <v>0</v>
      </c>
    </row>
    <row r="10203" customFormat="false" ht="15" hidden="false" customHeight="false" outlineLevel="0" collapsed="false">
      <c r="A10203" s="0" t="s">
        <v>10301</v>
      </c>
      <c r="B10203" s="0" t="s">
        <v>95</v>
      </c>
      <c r="C10203" s="0" t="s">
        <v>104</v>
      </c>
      <c r="D10203" s="0" t="s">
        <v>92</v>
      </c>
      <c r="E10203" s="14" t="n">
        <v>45622</v>
      </c>
      <c r="F10203" s="14" t="n">
        <v>45629</v>
      </c>
      <c r="G10203" s="0" t="n">
        <v>224</v>
      </c>
      <c r="H10203" s="0" t="n">
        <v>150</v>
      </c>
      <c r="I10203" s="0" t="n">
        <v>40</v>
      </c>
      <c r="J10203" s="0" t="n">
        <v>593</v>
      </c>
      <c r="K10203" s="0" t="n">
        <v>689</v>
      </c>
      <c r="L10203" s="15" t="s">
        <v>93</v>
      </c>
      <c r="M10203" s="0" t="n">
        <v>7</v>
      </c>
      <c r="N10203" s="16" t="n">
        <f aca="false">I10203*K10203</f>
        <v>27560</v>
      </c>
      <c r="O10203" s="16" t="n">
        <f aca="false">I10203*(K10203-J10203)</f>
        <v>3840</v>
      </c>
      <c r="P10203" s="15" t="n">
        <f aca="false">K10203-J10203</f>
        <v>96</v>
      </c>
      <c r="Q10203" s="0" t="str">
        <f aca="false">IF(G10203=0,"Out of stock",IF(G10203&lt;H10203,"Understocked",IF(G10203&gt;Summary!$B$6*H10203,"Overstocked","Healthy")))</f>
        <v>Healthy</v>
      </c>
      <c r="R10203" s="0" t="str">
        <f aca="false">IF(I10203&gt;=Summary!$B$7,"Fast",IF(I10203&lt;Summary!$B$8,"Slow","Medium"))</f>
        <v>Slow</v>
      </c>
      <c r="S10203" s="15" t="n">
        <f aca="false">IF(M10203&gt;Summary!$B$5,1,0)</f>
        <v>0</v>
      </c>
      <c r="T10203" s="16" t="n">
        <f aca="false">IF(Q10203="Overstocked",(G10203-Summary!$B$6*H10203)*J10203,0)</f>
        <v>0</v>
      </c>
    </row>
    <row r="10204" customFormat="false" ht="15" hidden="false" customHeight="false" outlineLevel="0" collapsed="false">
      <c r="A10204" s="0" t="s">
        <v>10302</v>
      </c>
      <c r="B10204" s="0" t="s">
        <v>89</v>
      </c>
      <c r="C10204" s="0" t="s">
        <v>96</v>
      </c>
      <c r="D10204" s="0" t="s">
        <v>79</v>
      </c>
      <c r="E10204" s="14" t="n">
        <v>45510</v>
      </c>
      <c r="F10204" s="14" t="n">
        <v>45515</v>
      </c>
      <c r="G10204" s="0" t="n">
        <v>74</v>
      </c>
      <c r="H10204" s="0" t="n">
        <v>75</v>
      </c>
      <c r="I10204" s="0" t="n">
        <v>25</v>
      </c>
      <c r="J10204" s="0" t="n">
        <v>342</v>
      </c>
      <c r="K10204" s="0" t="n">
        <v>662</v>
      </c>
      <c r="L10204" s="15" t="s">
        <v>80</v>
      </c>
      <c r="M10204" s="0" t="n">
        <v>5</v>
      </c>
      <c r="N10204" s="16" t="n">
        <f aca="false">I10204*K10204</f>
        <v>16550</v>
      </c>
      <c r="O10204" s="16" t="n">
        <f aca="false">I10204*(K10204-J10204)</f>
        <v>8000</v>
      </c>
      <c r="P10204" s="15" t="n">
        <f aca="false">K10204-J10204</f>
        <v>320</v>
      </c>
      <c r="Q10204" s="0" t="str">
        <f aca="false">IF(G10204=0,"Out of stock",IF(G10204&lt;H10204,"Understocked",IF(G10204&gt;Summary!$B$6*H10204,"Overstocked","Healthy")))</f>
        <v>Understocked</v>
      </c>
      <c r="R10204" s="0" t="str">
        <f aca="false">IF(I10204&gt;=Summary!$B$7,"Fast",IF(I10204&lt;Summary!$B$8,"Slow","Medium"))</f>
        <v>Slow</v>
      </c>
      <c r="S10204" s="15" t="n">
        <f aca="false">IF(M10204&gt;Summary!$B$5,1,0)</f>
        <v>0</v>
      </c>
      <c r="T10204" s="16" t="n">
        <f aca="false">IF(Q10204="Overstocked",(G10204-Summary!$B$6*H10204)*J10204,0)</f>
        <v>0</v>
      </c>
    </row>
    <row r="10205" customFormat="false" ht="15" hidden="false" customHeight="false" outlineLevel="0" collapsed="false">
      <c r="A10205" s="0" t="s">
        <v>10303</v>
      </c>
      <c r="B10205" s="0" t="s">
        <v>77</v>
      </c>
      <c r="C10205" s="0" t="s">
        <v>104</v>
      </c>
      <c r="D10205" s="0" t="s">
        <v>92</v>
      </c>
      <c r="E10205" s="14" t="n">
        <v>45291</v>
      </c>
      <c r="F10205" s="14" t="n">
        <v>45301</v>
      </c>
      <c r="G10205" s="0" t="n">
        <v>90</v>
      </c>
      <c r="H10205" s="0" t="n">
        <v>87</v>
      </c>
      <c r="I10205" s="0" t="n">
        <v>200</v>
      </c>
      <c r="J10205" s="0" t="n">
        <v>705</v>
      </c>
      <c r="K10205" s="0" t="n">
        <v>1205</v>
      </c>
      <c r="L10205" s="15" t="s">
        <v>87</v>
      </c>
      <c r="M10205" s="0" t="n">
        <v>10</v>
      </c>
      <c r="N10205" s="16" t="n">
        <f aca="false">I10205*K10205</f>
        <v>241000</v>
      </c>
      <c r="O10205" s="16" t="n">
        <f aca="false">I10205*(K10205-J10205)</f>
        <v>100000</v>
      </c>
      <c r="P10205" s="15" t="n">
        <f aca="false">K10205-J10205</f>
        <v>500</v>
      </c>
      <c r="Q10205" s="0" t="str">
        <f aca="false">IF(G10205=0,"Out of stock",IF(G10205&lt;H10205,"Understocked",IF(G10205&gt;Summary!$B$6*H10205,"Overstocked","Healthy")))</f>
        <v>Healthy</v>
      </c>
      <c r="R10205" s="0" t="str">
        <f aca="false">IF(I10205&gt;=Summary!$B$7,"Fast",IF(I10205&lt;Summary!$B$8,"Slow","Medium"))</f>
        <v>Fast</v>
      </c>
      <c r="S10205" s="15" t="n">
        <f aca="false">IF(M10205&gt;Summary!$B$5,1,0)</f>
        <v>1</v>
      </c>
      <c r="T10205" s="16" t="n">
        <f aca="false">IF(Q10205="Overstocked",(G10205-Summary!$B$6*H10205)*J10205,0)</f>
        <v>0</v>
      </c>
    </row>
    <row r="10206" customFormat="false" ht="15" hidden="false" customHeight="false" outlineLevel="0" collapsed="false">
      <c r="A10206" s="0" t="s">
        <v>10304</v>
      </c>
      <c r="B10206" s="0" t="s">
        <v>111</v>
      </c>
      <c r="C10206" s="0" t="s">
        <v>85</v>
      </c>
      <c r="D10206" s="0" t="s">
        <v>92</v>
      </c>
      <c r="E10206" s="14" t="n">
        <v>45168</v>
      </c>
      <c r="F10206" s="14" t="n">
        <v>45170</v>
      </c>
      <c r="G10206" s="0" t="n">
        <v>356</v>
      </c>
      <c r="H10206" s="0" t="n">
        <v>73</v>
      </c>
      <c r="I10206" s="0" t="n">
        <v>3</v>
      </c>
      <c r="J10206" s="0" t="n">
        <v>1607</v>
      </c>
      <c r="K10206" s="0" t="n">
        <v>2038</v>
      </c>
      <c r="L10206" s="15" t="s">
        <v>87</v>
      </c>
      <c r="M10206" s="0" t="n">
        <v>2</v>
      </c>
      <c r="N10206" s="16" t="n">
        <f aca="false">I10206*K10206</f>
        <v>6114</v>
      </c>
      <c r="O10206" s="16" t="n">
        <f aca="false">I10206*(K10206-J10206)</f>
        <v>1293</v>
      </c>
      <c r="P10206" s="15" t="n">
        <f aca="false">K10206-J10206</f>
        <v>431</v>
      </c>
      <c r="Q10206" s="0" t="str">
        <f aca="false">IF(G10206=0,"Out of stock",IF(G10206&lt;H10206,"Understocked",IF(G10206&gt;Summary!$B$6*H10206,"Overstocked","Healthy")))</f>
        <v>Overstocked</v>
      </c>
      <c r="R10206" s="0" t="str">
        <f aca="false">IF(I10206&gt;=Summary!$B$7,"Fast",IF(I10206&lt;Summary!$B$8,"Slow","Medium"))</f>
        <v>Slow</v>
      </c>
      <c r="S10206" s="15" t="n">
        <f aca="false">IF(M10206&gt;Summary!$B$5,1,0)</f>
        <v>0</v>
      </c>
      <c r="T10206" s="16" t="n">
        <f aca="false">IF(Q10206="Overstocked",(G10206-Summary!$B$6*H10206)*J10206,0)</f>
        <v>102848</v>
      </c>
    </row>
    <row r="10207" customFormat="false" ht="15" hidden="false" customHeight="false" outlineLevel="0" collapsed="false">
      <c r="A10207" s="0" t="s">
        <v>10305</v>
      </c>
      <c r="B10207" s="0" t="s">
        <v>77</v>
      </c>
      <c r="C10207" s="0" t="s">
        <v>78</v>
      </c>
      <c r="D10207" s="0" t="s">
        <v>79</v>
      </c>
      <c r="E10207" s="14" t="n">
        <v>45460</v>
      </c>
      <c r="F10207" s="14" t="n">
        <v>45468</v>
      </c>
      <c r="G10207" s="0" t="n">
        <v>360</v>
      </c>
      <c r="H10207" s="0" t="n">
        <v>64</v>
      </c>
      <c r="I10207" s="0" t="n">
        <v>76</v>
      </c>
      <c r="J10207" s="0" t="n">
        <v>1688</v>
      </c>
      <c r="K10207" s="0" t="n">
        <v>1815</v>
      </c>
      <c r="L10207" s="15" t="s">
        <v>93</v>
      </c>
      <c r="M10207" s="0" t="n">
        <v>8</v>
      </c>
      <c r="N10207" s="16" t="n">
        <f aca="false">I10207*K10207</f>
        <v>137940</v>
      </c>
      <c r="O10207" s="16" t="n">
        <f aca="false">I10207*(K10207-J10207)</f>
        <v>9652</v>
      </c>
      <c r="P10207" s="15" t="n">
        <f aca="false">K10207-J10207</f>
        <v>127</v>
      </c>
      <c r="Q10207" s="0" t="str">
        <f aca="false">IF(G10207=0,"Out of stock",IF(G10207&lt;H10207,"Understocked",IF(G10207&gt;Summary!$B$6*H10207,"Overstocked","Healthy")))</f>
        <v>Overstocked</v>
      </c>
      <c r="R10207" s="0" t="str">
        <f aca="false">IF(I10207&gt;=Summary!$B$7,"Fast",IF(I10207&lt;Summary!$B$8,"Slow","Medium"))</f>
        <v>Slow</v>
      </c>
      <c r="S10207" s="15" t="n">
        <f aca="false">IF(M10207&gt;Summary!$B$5,1,0)</f>
        <v>1</v>
      </c>
      <c r="T10207" s="16" t="n">
        <f aca="false">IF(Q10207="Overstocked",(G10207-Summary!$B$6*H10207)*J10207,0)</f>
        <v>175552</v>
      </c>
    </row>
    <row r="10208" customFormat="false" ht="15" hidden="false" customHeight="false" outlineLevel="0" collapsed="false">
      <c r="A10208" s="0" t="s">
        <v>10306</v>
      </c>
      <c r="B10208" s="0" t="s">
        <v>77</v>
      </c>
      <c r="C10208" s="0" t="s">
        <v>96</v>
      </c>
      <c r="D10208" s="0" t="s">
        <v>102</v>
      </c>
      <c r="E10208" s="14" t="n">
        <v>45615</v>
      </c>
      <c r="F10208" s="14" t="n">
        <v>45619</v>
      </c>
      <c r="G10208" s="0" t="n">
        <v>120</v>
      </c>
      <c r="H10208" s="0" t="n">
        <v>85</v>
      </c>
      <c r="I10208" s="0" t="n">
        <v>149</v>
      </c>
      <c r="J10208" s="0" t="n">
        <v>1770</v>
      </c>
      <c r="K10208" s="0" t="n">
        <v>1946</v>
      </c>
      <c r="L10208" s="15" t="s">
        <v>82</v>
      </c>
      <c r="M10208" s="0" t="n">
        <v>4</v>
      </c>
      <c r="N10208" s="16" t="n">
        <f aca="false">I10208*K10208</f>
        <v>289954</v>
      </c>
      <c r="O10208" s="16" t="n">
        <f aca="false">I10208*(K10208-J10208)</f>
        <v>26224</v>
      </c>
      <c r="P10208" s="15" t="n">
        <f aca="false">K10208-J10208</f>
        <v>176</v>
      </c>
      <c r="Q10208" s="0" t="str">
        <f aca="false">IF(G10208=0,"Out of stock",IF(G10208&lt;H10208,"Understocked",IF(G10208&gt;Summary!$B$6*H10208,"Overstocked","Healthy")))</f>
        <v>Healthy</v>
      </c>
      <c r="R10208" s="0" t="str">
        <f aca="false">IF(I10208&gt;=Summary!$B$7,"Fast",IF(I10208&lt;Summary!$B$8,"Slow","Medium"))</f>
        <v>Medium</v>
      </c>
      <c r="S10208" s="15" t="n">
        <f aca="false">IF(M10208&gt;Summary!$B$5,1,0)</f>
        <v>0</v>
      </c>
      <c r="T10208" s="16" t="n">
        <f aca="false">IF(Q10208="Overstocked",(G10208-Summary!$B$6*H10208)*J10208,0)</f>
        <v>0</v>
      </c>
    </row>
    <row r="10209" customFormat="false" ht="15" hidden="false" customHeight="false" outlineLevel="0" collapsed="false">
      <c r="A10209" s="0" t="s">
        <v>10307</v>
      </c>
      <c r="B10209" s="0" t="s">
        <v>123</v>
      </c>
      <c r="C10209" s="0" t="s">
        <v>85</v>
      </c>
      <c r="D10209" s="0" t="s">
        <v>102</v>
      </c>
      <c r="E10209" s="14" t="n">
        <v>45376</v>
      </c>
      <c r="F10209" s="14" t="n">
        <v>45383</v>
      </c>
      <c r="G10209" s="0" t="n">
        <v>131</v>
      </c>
      <c r="H10209" s="0" t="n">
        <v>123</v>
      </c>
      <c r="I10209" s="0" t="n">
        <v>58</v>
      </c>
      <c r="J10209" s="0" t="n">
        <v>625</v>
      </c>
      <c r="K10209" s="0" t="n">
        <v>979</v>
      </c>
      <c r="L10209" s="15" t="s">
        <v>87</v>
      </c>
      <c r="M10209" s="0" t="n">
        <v>7</v>
      </c>
      <c r="N10209" s="16" t="n">
        <f aca="false">I10209*K10209</f>
        <v>56782</v>
      </c>
      <c r="O10209" s="16" t="n">
        <f aca="false">I10209*(K10209-J10209)</f>
        <v>20532</v>
      </c>
      <c r="P10209" s="15" t="n">
        <f aca="false">K10209-J10209</f>
        <v>354</v>
      </c>
      <c r="Q10209" s="0" t="str">
        <f aca="false">IF(G10209=0,"Out of stock",IF(G10209&lt;H10209,"Understocked",IF(G10209&gt;Summary!$B$6*H10209,"Overstocked","Healthy")))</f>
        <v>Healthy</v>
      </c>
      <c r="R10209" s="0" t="str">
        <f aca="false">IF(I10209&gt;=Summary!$B$7,"Fast",IF(I10209&lt;Summary!$B$8,"Slow","Medium"))</f>
        <v>Slow</v>
      </c>
      <c r="S10209" s="15" t="n">
        <f aca="false">IF(M10209&gt;Summary!$B$5,1,0)</f>
        <v>0</v>
      </c>
      <c r="T10209" s="16" t="n">
        <f aca="false">IF(Q10209="Overstocked",(G10209-Summary!$B$6*H10209)*J10209,0)</f>
        <v>0</v>
      </c>
    </row>
    <row r="10210" customFormat="false" ht="15" hidden="false" customHeight="false" outlineLevel="0" collapsed="false">
      <c r="A10210" s="0" t="s">
        <v>10308</v>
      </c>
      <c r="B10210" s="0" t="s">
        <v>111</v>
      </c>
      <c r="C10210" s="0" t="s">
        <v>104</v>
      </c>
      <c r="D10210" s="0" t="s">
        <v>90</v>
      </c>
      <c r="E10210" s="14" t="n">
        <v>45069</v>
      </c>
      <c r="F10210" s="14" t="n">
        <v>45078</v>
      </c>
      <c r="G10210" s="0" t="n">
        <v>181</v>
      </c>
      <c r="H10210" s="0" t="n">
        <v>136</v>
      </c>
      <c r="I10210" s="0" t="n">
        <v>216</v>
      </c>
      <c r="J10210" s="0" t="n">
        <v>1660</v>
      </c>
      <c r="K10210" s="0" t="n">
        <v>2157</v>
      </c>
      <c r="L10210" s="15" t="s">
        <v>87</v>
      </c>
      <c r="M10210" s="0" t="n">
        <v>9</v>
      </c>
      <c r="N10210" s="16" t="n">
        <f aca="false">I10210*K10210</f>
        <v>465912</v>
      </c>
      <c r="O10210" s="16" t="n">
        <f aca="false">I10210*(K10210-J10210)</f>
        <v>107352</v>
      </c>
      <c r="P10210" s="15" t="n">
        <f aca="false">K10210-J10210</f>
        <v>497</v>
      </c>
      <c r="Q10210" s="0" t="str">
        <f aca="false">IF(G10210=0,"Out of stock",IF(G10210&lt;H10210,"Understocked",IF(G10210&gt;Summary!$B$6*H10210,"Overstocked","Healthy")))</f>
        <v>Healthy</v>
      </c>
      <c r="R10210" s="0" t="str">
        <f aca="false">IF(I10210&gt;=Summary!$B$7,"Fast",IF(I10210&lt;Summary!$B$8,"Slow","Medium"))</f>
        <v>Fast</v>
      </c>
      <c r="S10210" s="15" t="n">
        <f aca="false">IF(M10210&gt;Summary!$B$5,1,0)</f>
        <v>1</v>
      </c>
      <c r="T10210" s="16" t="n">
        <f aca="false">IF(Q10210="Overstocked",(G10210-Summary!$B$6*H10210)*J10210,0)</f>
        <v>0</v>
      </c>
    </row>
    <row r="10211" customFormat="false" ht="15" hidden="false" customHeight="false" outlineLevel="0" collapsed="false">
      <c r="A10211" s="0" t="s">
        <v>10309</v>
      </c>
      <c r="B10211" s="0" t="s">
        <v>123</v>
      </c>
      <c r="C10211" s="0" t="s">
        <v>85</v>
      </c>
      <c r="D10211" s="0" t="s">
        <v>79</v>
      </c>
      <c r="E10211" s="14" t="n">
        <v>45221</v>
      </c>
      <c r="F10211" s="14" t="n">
        <v>45228</v>
      </c>
      <c r="G10211" s="0" t="n">
        <v>373</v>
      </c>
      <c r="H10211" s="0" t="n">
        <v>108</v>
      </c>
      <c r="I10211" s="0" t="n">
        <v>65</v>
      </c>
      <c r="J10211" s="0" t="n">
        <v>538</v>
      </c>
      <c r="K10211" s="0" t="n">
        <v>934</v>
      </c>
      <c r="L10211" s="15" t="s">
        <v>82</v>
      </c>
      <c r="M10211" s="0" t="n">
        <v>7</v>
      </c>
      <c r="N10211" s="16" t="n">
        <f aca="false">I10211*K10211</f>
        <v>60710</v>
      </c>
      <c r="O10211" s="16" t="n">
        <f aca="false">I10211*(K10211-J10211)</f>
        <v>25740</v>
      </c>
      <c r="P10211" s="15" t="n">
        <f aca="false">K10211-J10211</f>
        <v>396</v>
      </c>
      <c r="Q10211" s="0" t="str">
        <f aca="false">IF(G10211=0,"Out of stock",IF(G10211&lt;H10211,"Understocked",IF(G10211&gt;Summary!$B$6*H10211,"Overstocked","Healthy")))</f>
        <v>Healthy</v>
      </c>
      <c r="R10211" s="0" t="str">
        <f aca="false">IF(I10211&gt;=Summary!$B$7,"Fast",IF(I10211&lt;Summary!$B$8,"Slow","Medium"))</f>
        <v>Slow</v>
      </c>
      <c r="S10211" s="15" t="n">
        <f aca="false">IF(M10211&gt;Summary!$B$5,1,0)</f>
        <v>0</v>
      </c>
      <c r="T10211" s="16" t="n">
        <f aca="false">IF(Q10211="Overstocked",(G10211-Summary!$B$6*H10211)*J10211,0)</f>
        <v>0</v>
      </c>
    </row>
    <row r="10212" customFormat="false" ht="15" hidden="false" customHeight="false" outlineLevel="0" collapsed="false">
      <c r="A10212" s="0" t="s">
        <v>10310</v>
      </c>
      <c r="B10212" s="0" t="s">
        <v>111</v>
      </c>
      <c r="C10212" s="0" t="s">
        <v>104</v>
      </c>
      <c r="D10212" s="0" t="s">
        <v>79</v>
      </c>
      <c r="E10212" s="14" t="n">
        <v>45207</v>
      </c>
      <c r="F10212" s="14" t="n">
        <v>45217</v>
      </c>
      <c r="G10212" s="0" t="n">
        <v>122</v>
      </c>
      <c r="H10212" s="0" t="n">
        <v>124</v>
      </c>
      <c r="I10212" s="0" t="n">
        <v>112</v>
      </c>
      <c r="J10212" s="0" t="n">
        <v>990</v>
      </c>
      <c r="K10212" s="0" t="n">
        <v>1378</v>
      </c>
      <c r="L10212" s="15" t="s">
        <v>97</v>
      </c>
      <c r="M10212" s="0" t="n">
        <v>10</v>
      </c>
      <c r="N10212" s="16" t="n">
        <f aca="false">I10212*K10212</f>
        <v>154336</v>
      </c>
      <c r="O10212" s="16" t="n">
        <f aca="false">I10212*(K10212-J10212)</f>
        <v>43456</v>
      </c>
      <c r="P10212" s="15" t="n">
        <f aca="false">K10212-J10212</f>
        <v>388</v>
      </c>
      <c r="Q10212" s="0" t="str">
        <f aca="false">IF(G10212=0,"Out of stock",IF(G10212&lt;H10212,"Understocked",IF(G10212&gt;Summary!$B$6*H10212,"Overstocked","Healthy")))</f>
        <v>Understocked</v>
      </c>
      <c r="R10212" s="0" t="str">
        <f aca="false">IF(I10212&gt;=Summary!$B$7,"Fast",IF(I10212&lt;Summary!$B$8,"Slow","Medium"))</f>
        <v>Medium</v>
      </c>
      <c r="S10212" s="15" t="n">
        <f aca="false">IF(M10212&gt;Summary!$B$5,1,0)</f>
        <v>1</v>
      </c>
      <c r="T10212" s="16" t="n">
        <f aca="false">IF(Q10212="Overstocked",(G10212-Summary!$B$6*H10212)*J10212,0)</f>
        <v>0</v>
      </c>
    </row>
    <row r="10213" customFormat="false" ht="15" hidden="false" customHeight="false" outlineLevel="0" collapsed="false">
      <c r="A10213" s="0" t="s">
        <v>10311</v>
      </c>
      <c r="B10213" s="0" t="s">
        <v>123</v>
      </c>
      <c r="C10213" s="0" t="s">
        <v>96</v>
      </c>
      <c r="D10213" s="0" t="s">
        <v>79</v>
      </c>
      <c r="E10213" s="14" t="n">
        <v>44945</v>
      </c>
      <c r="F10213" s="14" t="n">
        <v>44954</v>
      </c>
      <c r="G10213" s="0" t="n">
        <v>399</v>
      </c>
      <c r="H10213" s="0" t="n">
        <v>86</v>
      </c>
      <c r="I10213" s="0" t="n">
        <v>209</v>
      </c>
      <c r="J10213" s="0" t="n">
        <v>1480</v>
      </c>
      <c r="K10213" s="0" t="n">
        <v>1750</v>
      </c>
      <c r="L10213" s="15" t="s">
        <v>80</v>
      </c>
      <c r="M10213" s="0" t="n">
        <v>9</v>
      </c>
      <c r="N10213" s="16" t="n">
        <f aca="false">I10213*K10213</f>
        <v>365750</v>
      </c>
      <c r="O10213" s="16" t="n">
        <f aca="false">I10213*(K10213-J10213)</f>
        <v>56430</v>
      </c>
      <c r="P10213" s="15" t="n">
        <f aca="false">K10213-J10213</f>
        <v>270</v>
      </c>
      <c r="Q10213" s="0" t="str">
        <f aca="false">IF(G10213=0,"Out of stock",IF(G10213&lt;H10213,"Understocked",IF(G10213&gt;Summary!$B$6*H10213,"Overstocked","Healthy")))</f>
        <v>Overstocked</v>
      </c>
      <c r="R10213" s="0" t="str">
        <f aca="false">IF(I10213&gt;=Summary!$B$7,"Fast",IF(I10213&lt;Summary!$B$8,"Slow","Medium"))</f>
        <v>Fast</v>
      </c>
      <c r="S10213" s="15" t="n">
        <f aca="false">IF(M10213&gt;Summary!$B$5,1,0)</f>
        <v>1</v>
      </c>
      <c r="T10213" s="16" t="n">
        <f aca="false">IF(Q10213="Overstocked",(G10213-Summary!$B$6*H10213)*J10213,0)</f>
        <v>81400</v>
      </c>
    </row>
    <row r="10214" customFormat="false" ht="15" hidden="false" customHeight="false" outlineLevel="0" collapsed="false">
      <c r="A10214" s="0" t="s">
        <v>10312</v>
      </c>
      <c r="B10214" s="0" t="s">
        <v>89</v>
      </c>
      <c r="C10214" s="0" t="s">
        <v>78</v>
      </c>
      <c r="D10214" s="0" t="s">
        <v>92</v>
      </c>
      <c r="E10214" s="14" t="n">
        <v>44994</v>
      </c>
      <c r="F10214" s="14" t="n">
        <v>44997</v>
      </c>
      <c r="G10214" s="0" t="n">
        <v>26</v>
      </c>
      <c r="H10214" s="0" t="n">
        <v>149</v>
      </c>
      <c r="I10214" s="0" t="n">
        <v>278</v>
      </c>
      <c r="J10214" s="0" t="n">
        <v>1223</v>
      </c>
      <c r="K10214" s="0" t="n">
        <v>1577</v>
      </c>
      <c r="L10214" s="15" t="s">
        <v>97</v>
      </c>
      <c r="M10214" s="0" t="n">
        <v>3</v>
      </c>
      <c r="N10214" s="16" t="n">
        <f aca="false">I10214*K10214</f>
        <v>438406</v>
      </c>
      <c r="O10214" s="16" t="n">
        <f aca="false">I10214*(K10214-J10214)</f>
        <v>98412</v>
      </c>
      <c r="P10214" s="15" t="n">
        <f aca="false">K10214-J10214</f>
        <v>354</v>
      </c>
      <c r="Q10214" s="0" t="str">
        <f aca="false">IF(G10214=0,"Out of stock",IF(G10214&lt;H10214,"Understocked",IF(G10214&gt;Summary!$B$6*H10214,"Overstocked","Healthy")))</f>
        <v>Understocked</v>
      </c>
      <c r="R10214" s="0" t="str">
        <f aca="false">IF(I10214&gt;=Summary!$B$7,"Fast",IF(I10214&lt;Summary!$B$8,"Slow","Medium"))</f>
        <v>Fast</v>
      </c>
      <c r="S10214" s="15" t="n">
        <f aca="false">IF(M10214&gt;Summary!$B$5,1,0)</f>
        <v>0</v>
      </c>
      <c r="T10214" s="16" t="n">
        <f aca="false">IF(Q10214="Overstocked",(G10214-Summary!$B$6*H10214)*J10214,0)</f>
        <v>0</v>
      </c>
    </row>
    <row r="10215" customFormat="false" ht="15" hidden="false" customHeight="false" outlineLevel="0" collapsed="false">
      <c r="A10215" s="0" t="s">
        <v>10313</v>
      </c>
      <c r="B10215" s="0" t="s">
        <v>123</v>
      </c>
      <c r="C10215" s="0" t="s">
        <v>85</v>
      </c>
      <c r="D10215" s="0" t="s">
        <v>86</v>
      </c>
      <c r="E10215" s="14" t="n">
        <v>45252</v>
      </c>
      <c r="F10215" s="14" t="n">
        <v>45258</v>
      </c>
      <c r="G10215" s="0" t="n">
        <v>185</v>
      </c>
      <c r="H10215" s="0" t="n">
        <v>87</v>
      </c>
      <c r="I10215" s="0" t="n">
        <v>61</v>
      </c>
      <c r="J10215" s="0" t="n">
        <v>518</v>
      </c>
      <c r="K10215" s="0" t="n">
        <v>976</v>
      </c>
      <c r="L10215" s="15" t="s">
        <v>80</v>
      </c>
      <c r="M10215" s="0" t="n">
        <v>6</v>
      </c>
      <c r="N10215" s="16" t="n">
        <f aca="false">I10215*K10215</f>
        <v>59536</v>
      </c>
      <c r="O10215" s="16" t="n">
        <f aca="false">I10215*(K10215-J10215)</f>
        <v>27938</v>
      </c>
      <c r="P10215" s="15" t="n">
        <f aca="false">K10215-J10215</f>
        <v>458</v>
      </c>
      <c r="Q10215" s="0" t="str">
        <f aca="false">IF(G10215=0,"Out of stock",IF(G10215&lt;H10215,"Understocked",IF(G10215&gt;Summary!$B$6*H10215,"Overstocked","Healthy")))</f>
        <v>Healthy</v>
      </c>
      <c r="R10215" s="0" t="str">
        <f aca="false">IF(I10215&gt;=Summary!$B$7,"Fast",IF(I10215&lt;Summary!$B$8,"Slow","Medium"))</f>
        <v>Slow</v>
      </c>
      <c r="S10215" s="15" t="n">
        <f aca="false">IF(M10215&gt;Summary!$B$5,1,0)</f>
        <v>0</v>
      </c>
      <c r="T10215" s="16" t="n">
        <f aca="false">IF(Q10215="Overstocked",(G10215-Summary!$B$6*H10215)*J10215,0)</f>
        <v>0</v>
      </c>
    </row>
    <row r="10216" customFormat="false" ht="15" hidden="false" customHeight="false" outlineLevel="0" collapsed="false">
      <c r="A10216" s="0" t="s">
        <v>10314</v>
      </c>
      <c r="B10216" s="0" t="s">
        <v>101</v>
      </c>
      <c r="C10216" s="0" t="s">
        <v>96</v>
      </c>
      <c r="D10216" s="0" t="s">
        <v>86</v>
      </c>
      <c r="E10216" s="14" t="n">
        <v>45633</v>
      </c>
      <c r="F10216" s="14" t="n">
        <v>45643</v>
      </c>
      <c r="G10216" s="0" t="n">
        <v>250</v>
      </c>
      <c r="H10216" s="0" t="n">
        <v>65</v>
      </c>
      <c r="I10216" s="0" t="n">
        <v>115</v>
      </c>
      <c r="J10216" s="0" t="n">
        <v>461</v>
      </c>
      <c r="K10216" s="0" t="n">
        <v>549</v>
      </c>
      <c r="L10216" s="15" t="s">
        <v>97</v>
      </c>
      <c r="M10216" s="0" t="n">
        <v>10</v>
      </c>
      <c r="N10216" s="16" t="n">
        <f aca="false">I10216*K10216</f>
        <v>63135</v>
      </c>
      <c r="O10216" s="16" t="n">
        <f aca="false">I10216*(K10216-J10216)</f>
        <v>10120</v>
      </c>
      <c r="P10216" s="15" t="n">
        <f aca="false">K10216-J10216</f>
        <v>88</v>
      </c>
      <c r="Q10216" s="0" t="str">
        <f aca="false">IF(G10216=0,"Out of stock",IF(G10216&lt;H10216,"Understocked",IF(G10216&gt;Summary!$B$6*H10216,"Overstocked","Healthy")))</f>
        <v>Healthy</v>
      </c>
      <c r="R10216" s="0" t="str">
        <f aca="false">IF(I10216&gt;=Summary!$B$7,"Fast",IF(I10216&lt;Summary!$B$8,"Slow","Medium"))</f>
        <v>Medium</v>
      </c>
      <c r="S10216" s="15" t="n">
        <f aca="false">IF(M10216&gt;Summary!$B$5,1,0)</f>
        <v>1</v>
      </c>
      <c r="T10216" s="16" t="n">
        <f aca="false">IF(Q10216="Overstocked",(G10216-Summary!$B$6*H10216)*J10216,0)</f>
        <v>0</v>
      </c>
    </row>
    <row r="10217" customFormat="false" ht="15" hidden="false" customHeight="false" outlineLevel="0" collapsed="false">
      <c r="A10217" s="0" t="s">
        <v>10315</v>
      </c>
      <c r="B10217" s="0" t="s">
        <v>84</v>
      </c>
      <c r="C10217" s="0" t="s">
        <v>78</v>
      </c>
      <c r="D10217" s="0" t="s">
        <v>86</v>
      </c>
      <c r="E10217" s="14" t="n">
        <v>45445</v>
      </c>
      <c r="F10217" s="14" t="n">
        <v>45446</v>
      </c>
      <c r="G10217" s="0" t="n">
        <v>350</v>
      </c>
      <c r="H10217" s="0" t="n">
        <v>53</v>
      </c>
      <c r="I10217" s="0" t="n">
        <v>96</v>
      </c>
      <c r="J10217" s="0" t="n">
        <v>531</v>
      </c>
      <c r="K10217" s="0" t="n">
        <v>769</v>
      </c>
      <c r="L10217" s="15" t="s">
        <v>80</v>
      </c>
      <c r="M10217" s="0" t="n">
        <v>1</v>
      </c>
      <c r="N10217" s="16" t="n">
        <f aca="false">I10217*K10217</f>
        <v>73824</v>
      </c>
      <c r="O10217" s="16" t="n">
        <f aca="false">I10217*(K10217-J10217)</f>
        <v>22848</v>
      </c>
      <c r="P10217" s="15" t="n">
        <f aca="false">K10217-J10217</f>
        <v>238</v>
      </c>
      <c r="Q10217" s="0" t="str">
        <f aca="false">IF(G10217=0,"Out of stock",IF(G10217&lt;H10217,"Understocked",IF(G10217&gt;Summary!$B$6*H10217,"Overstocked","Healthy")))</f>
        <v>Overstocked</v>
      </c>
      <c r="R10217" s="0" t="str">
        <f aca="false">IF(I10217&gt;=Summary!$B$7,"Fast",IF(I10217&lt;Summary!$B$8,"Slow","Medium"))</f>
        <v>Slow</v>
      </c>
      <c r="S10217" s="15" t="n">
        <f aca="false">IF(M10217&gt;Summary!$B$5,1,0)</f>
        <v>0</v>
      </c>
      <c r="T10217" s="16" t="n">
        <f aca="false">IF(Q10217="Overstocked",(G10217-Summary!$B$6*H10217)*J10217,0)</f>
        <v>73278</v>
      </c>
    </row>
    <row r="10218" customFormat="false" ht="15" hidden="false" customHeight="false" outlineLevel="0" collapsed="false">
      <c r="A10218" s="0" t="s">
        <v>10316</v>
      </c>
      <c r="B10218" s="0" t="s">
        <v>84</v>
      </c>
      <c r="C10218" s="0" t="s">
        <v>85</v>
      </c>
      <c r="D10218" s="0" t="s">
        <v>79</v>
      </c>
      <c r="E10218" s="14" t="n">
        <v>45109</v>
      </c>
      <c r="F10218" s="14" t="n">
        <v>45112</v>
      </c>
      <c r="G10218" s="0" t="n">
        <v>289</v>
      </c>
      <c r="H10218" s="0" t="n">
        <v>91</v>
      </c>
      <c r="I10218" s="0" t="n">
        <v>300</v>
      </c>
      <c r="J10218" s="0" t="n">
        <v>1340</v>
      </c>
      <c r="K10218" s="0" t="n">
        <v>1406</v>
      </c>
      <c r="L10218" s="15" t="s">
        <v>82</v>
      </c>
      <c r="M10218" s="0" t="n">
        <v>3</v>
      </c>
      <c r="N10218" s="16" t="n">
        <f aca="false">I10218*K10218</f>
        <v>421800</v>
      </c>
      <c r="O10218" s="16" t="n">
        <f aca="false">I10218*(K10218-J10218)</f>
        <v>19800</v>
      </c>
      <c r="P10218" s="15" t="n">
        <f aca="false">K10218-J10218</f>
        <v>66</v>
      </c>
      <c r="Q10218" s="0" t="str">
        <f aca="false">IF(G10218=0,"Out of stock",IF(G10218&lt;H10218,"Understocked",IF(G10218&gt;Summary!$B$6*H10218,"Overstocked","Healthy")))</f>
        <v>Healthy</v>
      </c>
      <c r="R10218" s="0" t="str">
        <f aca="false">IF(I10218&gt;=Summary!$B$7,"Fast",IF(I10218&lt;Summary!$B$8,"Slow","Medium"))</f>
        <v>Fast</v>
      </c>
      <c r="S10218" s="15" t="n">
        <f aca="false">IF(M10218&gt;Summary!$B$5,1,0)</f>
        <v>0</v>
      </c>
      <c r="T10218" s="16" t="n">
        <f aca="false">IF(Q10218="Overstocked",(G10218-Summary!$B$6*H10218)*J10218,0)</f>
        <v>0</v>
      </c>
    </row>
    <row r="10219" customFormat="false" ht="15" hidden="false" customHeight="false" outlineLevel="0" collapsed="false">
      <c r="A10219" s="0" t="s">
        <v>10317</v>
      </c>
      <c r="B10219" s="0" t="s">
        <v>107</v>
      </c>
      <c r="C10219" s="0" t="s">
        <v>104</v>
      </c>
      <c r="D10219" s="0" t="s">
        <v>86</v>
      </c>
      <c r="E10219" s="14" t="n">
        <v>45367</v>
      </c>
      <c r="F10219" s="14" t="n">
        <v>45371</v>
      </c>
      <c r="G10219" s="0" t="n">
        <v>136</v>
      </c>
      <c r="H10219" s="0" t="n">
        <v>118</v>
      </c>
      <c r="I10219" s="0" t="n">
        <v>217</v>
      </c>
      <c r="J10219" s="0" t="n">
        <v>1289</v>
      </c>
      <c r="K10219" s="0" t="n">
        <v>1510</v>
      </c>
      <c r="L10219" s="15" t="s">
        <v>97</v>
      </c>
      <c r="M10219" s="0" t="n">
        <v>4</v>
      </c>
      <c r="N10219" s="16" t="n">
        <f aca="false">I10219*K10219</f>
        <v>327670</v>
      </c>
      <c r="O10219" s="16" t="n">
        <f aca="false">I10219*(K10219-J10219)</f>
        <v>47957</v>
      </c>
      <c r="P10219" s="15" t="n">
        <f aca="false">K10219-J10219</f>
        <v>221</v>
      </c>
      <c r="Q10219" s="0" t="str">
        <f aca="false">IF(G10219=0,"Out of stock",IF(G10219&lt;H10219,"Understocked",IF(G10219&gt;Summary!$B$6*H10219,"Overstocked","Healthy")))</f>
        <v>Healthy</v>
      </c>
      <c r="R10219" s="0" t="str">
        <f aca="false">IF(I10219&gt;=Summary!$B$7,"Fast",IF(I10219&lt;Summary!$B$8,"Slow","Medium"))</f>
        <v>Fast</v>
      </c>
      <c r="S10219" s="15" t="n">
        <f aca="false">IF(M10219&gt;Summary!$B$5,1,0)</f>
        <v>0</v>
      </c>
      <c r="T10219" s="16" t="n">
        <f aca="false">IF(Q10219="Overstocked",(G10219-Summary!$B$6*H10219)*J10219,0)</f>
        <v>0</v>
      </c>
    </row>
    <row r="10220" customFormat="false" ht="15" hidden="false" customHeight="false" outlineLevel="0" collapsed="false">
      <c r="A10220" s="0" t="s">
        <v>10318</v>
      </c>
      <c r="B10220" s="0" t="s">
        <v>77</v>
      </c>
      <c r="C10220" s="0" t="s">
        <v>85</v>
      </c>
      <c r="D10220" s="0" t="s">
        <v>90</v>
      </c>
      <c r="E10220" s="14" t="n">
        <v>45156</v>
      </c>
      <c r="F10220" s="14" t="n">
        <v>45162</v>
      </c>
      <c r="G10220" s="0" t="n">
        <v>286</v>
      </c>
      <c r="H10220" s="0" t="n">
        <v>96</v>
      </c>
      <c r="I10220" s="0" t="n">
        <v>175</v>
      </c>
      <c r="J10220" s="0" t="n">
        <v>1816</v>
      </c>
      <c r="K10220" s="0" t="n">
        <v>2024</v>
      </c>
      <c r="L10220" s="15" t="s">
        <v>93</v>
      </c>
      <c r="M10220" s="0" t="n">
        <v>6</v>
      </c>
      <c r="N10220" s="16" t="n">
        <f aca="false">I10220*K10220</f>
        <v>354200</v>
      </c>
      <c r="O10220" s="16" t="n">
        <f aca="false">I10220*(K10220-J10220)</f>
        <v>36400</v>
      </c>
      <c r="P10220" s="15" t="n">
        <f aca="false">K10220-J10220</f>
        <v>208</v>
      </c>
      <c r="Q10220" s="0" t="str">
        <f aca="false">IF(G10220=0,"Out of stock",IF(G10220&lt;H10220,"Understocked",IF(G10220&gt;Summary!$B$6*H10220,"Overstocked","Healthy")))</f>
        <v>Healthy</v>
      </c>
      <c r="R10220" s="0" t="str">
        <f aca="false">IF(I10220&gt;=Summary!$B$7,"Fast",IF(I10220&lt;Summary!$B$8,"Slow","Medium"))</f>
        <v>Medium</v>
      </c>
      <c r="S10220" s="15" t="n">
        <f aca="false">IF(M10220&gt;Summary!$B$5,1,0)</f>
        <v>0</v>
      </c>
      <c r="T10220" s="16" t="n">
        <f aca="false">IF(Q10220="Overstocked",(G10220-Summary!$B$6*H10220)*J10220,0)</f>
        <v>0</v>
      </c>
    </row>
    <row r="10221" customFormat="false" ht="15" hidden="false" customHeight="false" outlineLevel="0" collapsed="false">
      <c r="A10221" s="0" t="s">
        <v>10319</v>
      </c>
      <c r="B10221" s="0" t="s">
        <v>113</v>
      </c>
      <c r="C10221" s="0" t="s">
        <v>85</v>
      </c>
      <c r="D10221" s="0" t="s">
        <v>102</v>
      </c>
      <c r="E10221" s="14" t="n">
        <v>45025</v>
      </c>
      <c r="F10221" s="14" t="n">
        <v>45031</v>
      </c>
      <c r="G10221" s="0" t="n">
        <v>32</v>
      </c>
      <c r="H10221" s="0" t="n">
        <v>101</v>
      </c>
      <c r="I10221" s="0" t="n">
        <v>125</v>
      </c>
      <c r="J10221" s="0" t="n">
        <v>1503</v>
      </c>
      <c r="K10221" s="0" t="n">
        <v>1774</v>
      </c>
      <c r="L10221" s="15" t="s">
        <v>97</v>
      </c>
      <c r="M10221" s="0" t="n">
        <v>6</v>
      </c>
      <c r="N10221" s="16" t="n">
        <f aca="false">I10221*K10221</f>
        <v>221750</v>
      </c>
      <c r="O10221" s="16" t="n">
        <f aca="false">I10221*(K10221-J10221)</f>
        <v>33875</v>
      </c>
      <c r="P10221" s="15" t="n">
        <f aca="false">K10221-J10221</f>
        <v>271</v>
      </c>
      <c r="Q10221" s="0" t="str">
        <f aca="false">IF(G10221=0,"Out of stock",IF(G10221&lt;H10221,"Understocked",IF(G10221&gt;Summary!$B$6*H10221,"Overstocked","Healthy")))</f>
        <v>Understocked</v>
      </c>
      <c r="R10221" s="0" t="str">
        <f aca="false">IF(I10221&gt;=Summary!$B$7,"Fast",IF(I10221&lt;Summary!$B$8,"Slow","Medium"))</f>
        <v>Medium</v>
      </c>
      <c r="S10221" s="15" t="n">
        <f aca="false">IF(M10221&gt;Summary!$B$5,1,0)</f>
        <v>0</v>
      </c>
      <c r="T10221" s="16" t="n">
        <f aca="false">IF(Q10221="Overstocked",(G10221-Summary!$B$6*H10221)*J10221,0)</f>
        <v>0</v>
      </c>
    </row>
    <row r="10222" customFormat="false" ht="15" hidden="false" customHeight="false" outlineLevel="0" collapsed="false">
      <c r="A10222" s="0" t="s">
        <v>10320</v>
      </c>
      <c r="B10222" s="0" t="s">
        <v>95</v>
      </c>
      <c r="C10222" s="0" t="s">
        <v>85</v>
      </c>
      <c r="D10222" s="0" t="s">
        <v>90</v>
      </c>
      <c r="E10222" s="14" t="n">
        <v>45076</v>
      </c>
      <c r="F10222" s="14" t="n">
        <v>45079</v>
      </c>
      <c r="G10222" s="0" t="n">
        <v>261</v>
      </c>
      <c r="H10222" s="0" t="n">
        <v>104</v>
      </c>
      <c r="I10222" s="0" t="n">
        <v>281</v>
      </c>
      <c r="J10222" s="0" t="n">
        <v>452</v>
      </c>
      <c r="K10222" s="0" t="n">
        <v>861</v>
      </c>
      <c r="L10222" s="15" t="s">
        <v>93</v>
      </c>
      <c r="M10222" s="0" t="n">
        <v>3</v>
      </c>
      <c r="N10222" s="16" t="n">
        <f aca="false">I10222*K10222</f>
        <v>241941</v>
      </c>
      <c r="O10222" s="16" t="n">
        <f aca="false">I10222*(K10222-J10222)</f>
        <v>114929</v>
      </c>
      <c r="P10222" s="15" t="n">
        <f aca="false">K10222-J10222</f>
        <v>409</v>
      </c>
      <c r="Q10222" s="0" t="str">
        <f aca="false">IF(G10222=0,"Out of stock",IF(G10222&lt;H10222,"Understocked",IF(G10222&gt;Summary!$B$6*H10222,"Overstocked","Healthy")))</f>
        <v>Healthy</v>
      </c>
      <c r="R10222" s="0" t="str">
        <f aca="false">IF(I10222&gt;=Summary!$B$7,"Fast",IF(I10222&lt;Summary!$B$8,"Slow","Medium"))</f>
        <v>Fast</v>
      </c>
      <c r="S10222" s="15" t="n">
        <f aca="false">IF(M10222&gt;Summary!$B$5,1,0)</f>
        <v>0</v>
      </c>
      <c r="T10222" s="16" t="n">
        <f aca="false">IF(Q10222="Overstocked",(G10222-Summary!$B$6*H10222)*J10222,0)</f>
        <v>0</v>
      </c>
    </row>
    <row r="10223" customFormat="false" ht="15" hidden="false" customHeight="false" outlineLevel="0" collapsed="false">
      <c r="A10223" s="0" t="s">
        <v>10321</v>
      </c>
      <c r="B10223" s="0" t="s">
        <v>123</v>
      </c>
      <c r="C10223" s="0" t="s">
        <v>85</v>
      </c>
      <c r="D10223" s="0" t="s">
        <v>79</v>
      </c>
      <c r="E10223" s="14" t="n">
        <v>45238</v>
      </c>
      <c r="F10223" s="14" t="n">
        <v>45240</v>
      </c>
      <c r="G10223" s="0" t="n">
        <v>287</v>
      </c>
      <c r="H10223" s="0" t="n">
        <v>78</v>
      </c>
      <c r="I10223" s="0" t="n">
        <v>184</v>
      </c>
      <c r="J10223" s="0" t="n">
        <v>579</v>
      </c>
      <c r="K10223" s="0" t="n">
        <v>830</v>
      </c>
      <c r="L10223" s="15" t="s">
        <v>97</v>
      </c>
      <c r="M10223" s="0" t="n">
        <v>2</v>
      </c>
      <c r="N10223" s="16" t="n">
        <f aca="false">I10223*K10223</f>
        <v>152720</v>
      </c>
      <c r="O10223" s="16" t="n">
        <f aca="false">I10223*(K10223-J10223)</f>
        <v>46184</v>
      </c>
      <c r="P10223" s="15" t="n">
        <f aca="false">K10223-J10223</f>
        <v>251</v>
      </c>
      <c r="Q10223" s="0" t="str">
        <f aca="false">IF(G10223=0,"Out of stock",IF(G10223&lt;H10223,"Understocked",IF(G10223&gt;Summary!$B$6*H10223,"Overstocked","Healthy")))</f>
        <v>Healthy</v>
      </c>
      <c r="R10223" s="0" t="str">
        <f aca="false">IF(I10223&gt;=Summary!$B$7,"Fast",IF(I10223&lt;Summary!$B$8,"Slow","Medium"))</f>
        <v>Medium</v>
      </c>
      <c r="S10223" s="15" t="n">
        <f aca="false">IF(M10223&gt;Summary!$B$5,1,0)</f>
        <v>0</v>
      </c>
      <c r="T10223" s="16" t="n">
        <f aca="false">IF(Q10223="Overstocked",(G10223-Summary!$B$6*H10223)*J10223,0)</f>
        <v>0</v>
      </c>
    </row>
    <row r="10224" customFormat="false" ht="15" hidden="false" customHeight="false" outlineLevel="0" collapsed="false">
      <c r="A10224" s="0" t="s">
        <v>10322</v>
      </c>
      <c r="B10224" s="0" t="s">
        <v>84</v>
      </c>
      <c r="C10224" s="0" t="s">
        <v>96</v>
      </c>
      <c r="D10224" s="0" t="s">
        <v>102</v>
      </c>
      <c r="E10224" s="14" t="n">
        <v>45074</v>
      </c>
      <c r="F10224" s="14" t="n">
        <v>45078</v>
      </c>
      <c r="G10224" s="0" t="n">
        <v>404</v>
      </c>
      <c r="H10224" s="0" t="n">
        <v>77</v>
      </c>
      <c r="I10224" s="0" t="n">
        <v>293</v>
      </c>
      <c r="J10224" s="0" t="n">
        <v>677</v>
      </c>
      <c r="K10224" s="0" t="n">
        <v>882</v>
      </c>
      <c r="L10224" s="15" t="s">
        <v>87</v>
      </c>
      <c r="M10224" s="0" t="n">
        <v>4</v>
      </c>
      <c r="N10224" s="16" t="n">
        <f aca="false">I10224*K10224</f>
        <v>258426</v>
      </c>
      <c r="O10224" s="16" t="n">
        <f aca="false">I10224*(K10224-J10224)</f>
        <v>60065</v>
      </c>
      <c r="P10224" s="15" t="n">
        <f aca="false">K10224-J10224</f>
        <v>205</v>
      </c>
      <c r="Q10224" s="0" t="str">
        <f aca="false">IF(G10224=0,"Out of stock",IF(G10224&lt;H10224,"Understocked",IF(G10224&gt;Summary!$B$6*H10224,"Overstocked","Healthy")))</f>
        <v>Overstocked</v>
      </c>
      <c r="R10224" s="0" t="str">
        <f aca="false">IF(I10224&gt;=Summary!$B$7,"Fast",IF(I10224&lt;Summary!$B$8,"Slow","Medium"))</f>
        <v>Fast</v>
      </c>
      <c r="S10224" s="15" t="n">
        <f aca="false">IF(M10224&gt;Summary!$B$5,1,0)</f>
        <v>0</v>
      </c>
      <c r="T10224" s="16" t="n">
        <f aca="false">IF(Q10224="Overstocked",(G10224-Summary!$B$6*H10224)*J10224,0)</f>
        <v>64992</v>
      </c>
    </row>
    <row r="10225" customFormat="false" ht="15" hidden="false" customHeight="false" outlineLevel="0" collapsed="false">
      <c r="A10225" s="0" t="s">
        <v>10323</v>
      </c>
      <c r="B10225" s="0" t="s">
        <v>84</v>
      </c>
      <c r="C10225" s="0" t="s">
        <v>85</v>
      </c>
      <c r="D10225" s="0" t="s">
        <v>90</v>
      </c>
      <c r="E10225" s="14" t="n">
        <v>45114</v>
      </c>
      <c r="F10225" s="14" t="n">
        <v>45117</v>
      </c>
      <c r="G10225" s="0" t="n">
        <v>233</v>
      </c>
      <c r="H10225" s="0" t="n">
        <v>141</v>
      </c>
      <c r="I10225" s="0" t="n">
        <v>280</v>
      </c>
      <c r="J10225" s="0" t="n">
        <v>1389</v>
      </c>
      <c r="K10225" s="0" t="n">
        <v>1494</v>
      </c>
      <c r="L10225" s="15" t="s">
        <v>93</v>
      </c>
      <c r="M10225" s="0" t="n">
        <v>3</v>
      </c>
      <c r="N10225" s="16" t="n">
        <f aca="false">I10225*K10225</f>
        <v>418320</v>
      </c>
      <c r="O10225" s="16" t="n">
        <f aca="false">I10225*(K10225-J10225)</f>
        <v>29400</v>
      </c>
      <c r="P10225" s="15" t="n">
        <f aca="false">K10225-J10225</f>
        <v>105</v>
      </c>
      <c r="Q10225" s="0" t="str">
        <f aca="false">IF(G10225=0,"Out of stock",IF(G10225&lt;H10225,"Understocked",IF(G10225&gt;Summary!$B$6*H10225,"Overstocked","Healthy")))</f>
        <v>Healthy</v>
      </c>
      <c r="R10225" s="0" t="str">
        <f aca="false">IF(I10225&gt;=Summary!$B$7,"Fast",IF(I10225&lt;Summary!$B$8,"Slow","Medium"))</f>
        <v>Fast</v>
      </c>
      <c r="S10225" s="15" t="n">
        <f aca="false">IF(M10225&gt;Summary!$B$5,1,0)</f>
        <v>0</v>
      </c>
      <c r="T10225" s="16" t="n">
        <f aca="false">IF(Q10225="Overstocked",(G10225-Summary!$B$6*H10225)*J10225,0)</f>
        <v>0</v>
      </c>
    </row>
    <row r="10226" customFormat="false" ht="15" hidden="false" customHeight="false" outlineLevel="0" collapsed="false">
      <c r="A10226" s="0" t="s">
        <v>10324</v>
      </c>
      <c r="B10226" s="0" t="s">
        <v>123</v>
      </c>
      <c r="C10226" s="0" t="s">
        <v>78</v>
      </c>
      <c r="D10226" s="0" t="s">
        <v>102</v>
      </c>
      <c r="E10226" s="14" t="n">
        <v>45379</v>
      </c>
      <c r="F10226" s="14" t="n">
        <v>45381</v>
      </c>
      <c r="G10226" s="0" t="n">
        <v>399</v>
      </c>
      <c r="H10226" s="0" t="n">
        <v>66</v>
      </c>
      <c r="I10226" s="0" t="n">
        <v>118</v>
      </c>
      <c r="J10226" s="0" t="n">
        <v>767</v>
      </c>
      <c r="K10226" s="0" t="n">
        <v>1034</v>
      </c>
      <c r="L10226" s="15" t="s">
        <v>87</v>
      </c>
      <c r="M10226" s="0" t="n">
        <v>2</v>
      </c>
      <c r="N10226" s="16" t="n">
        <f aca="false">I10226*K10226</f>
        <v>122012</v>
      </c>
      <c r="O10226" s="16" t="n">
        <f aca="false">I10226*(K10226-J10226)</f>
        <v>31506</v>
      </c>
      <c r="P10226" s="15" t="n">
        <f aca="false">K10226-J10226</f>
        <v>267</v>
      </c>
      <c r="Q10226" s="0" t="str">
        <f aca="false">IF(G10226=0,"Out of stock",IF(G10226&lt;H10226,"Understocked",IF(G10226&gt;Summary!$B$6*H10226,"Overstocked","Healthy")))</f>
        <v>Overstocked</v>
      </c>
      <c r="R10226" s="0" t="str">
        <f aca="false">IF(I10226&gt;=Summary!$B$7,"Fast",IF(I10226&lt;Summary!$B$8,"Slow","Medium"))</f>
        <v>Medium</v>
      </c>
      <c r="S10226" s="15" t="n">
        <f aca="false">IF(M10226&gt;Summary!$B$5,1,0)</f>
        <v>0</v>
      </c>
      <c r="T10226" s="16" t="n">
        <f aca="false">IF(Q10226="Overstocked",(G10226-Summary!$B$6*H10226)*J10226,0)</f>
        <v>103545</v>
      </c>
    </row>
    <row r="10227" customFormat="false" ht="15" hidden="false" customHeight="false" outlineLevel="0" collapsed="false">
      <c r="A10227" s="0" t="s">
        <v>10325</v>
      </c>
      <c r="B10227" s="0" t="s">
        <v>115</v>
      </c>
      <c r="C10227" s="0" t="s">
        <v>78</v>
      </c>
      <c r="D10227" s="0" t="s">
        <v>90</v>
      </c>
      <c r="E10227" s="14" t="n">
        <v>45059</v>
      </c>
      <c r="F10227" s="14" t="n">
        <v>45063</v>
      </c>
      <c r="G10227" s="0" t="n">
        <v>375</v>
      </c>
      <c r="H10227" s="0" t="n">
        <v>144</v>
      </c>
      <c r="I10227" s="0" t="n">
        <v>96</v>
      </c>
      <c r="J10227" s="0" t="n">
        <v>847</v>
      </c>
      <c r="K10227" s="0" t="n">
        <v>998</v>
      </c>
      <c r="L10227" s="15" t="s">
        <v>97</v>
      </c>
      <c r="M10227" s="0" t="n">
        <v>4</v>
      </c>
      <c r="N10227" s="16" t="n">
        <f aca="false">I10227*K10227</f>
        <v>95808</v>
      </c>
      <c r="O10227" s="16" t="n">
        <f aca="false">I10227*(K10227-J10227)</f>
        <v>14496</v>
      </c>
      <c r="P10227" s="15" t="n">
        <f aca="false">K10227-J10227</f>
        <v>151</v>
      </c>
      <c r="Q10227" s="0" t="str">
        <f aca="false">IF(G10227=0,"Out of stock",IF(G10227&lt;H10227,"Understocked",IF(G10227&gt;Summary!$B$6*H10227,"Overstocked","Healthy")))</f>
        <v>Healthy</v>
      </c>
      <c r="R10227" s="0" t="str">
        <f aca="false">IF(I10227&gt;=Summary!$B$7,"Fast",IF(I10227&lt;Summary!$B$8,"Slow","Medium"))</f>
        <v>Slow</v>
      </c>
      <c r="S10227" s="15" t="n">
        <f aca="false">IF(M10227&gt;Summary!$B$5,1,0)</f>
        <v>0</v>
      </c>
      <c r="T10227" s="16" t="n">
        <f aca="false">IF(Q10227="Overstocked",(G10227-Summary!$B$6*H10227)*J10227,0)</f>
        <v>0</v>
      </c>
    </row>
    <row r="10228" customFormat="false" ht="15" hidden="false" customHeight="false" outlineLevel="0" collapsed="false">
      <c r="A10228" s="0" t="s">
        <v>10326</v>
      </c>
      <c r="B10228" s="0" t="s">
        <v>89</v>
      </c>
      <c r="C10228" s="0" t="s">
        <v>78</v>
      </c>
      <c r="D10228" s="0" t="s">
        <v>92</v>
      </c>
      <c r="E10228" s="14" t="n">
        <v>45056</v>
      </c>
      <c r="F10228" s="14" t="n">
        <v>45060</v>
      </c>
      <c r="G10228" s="0" t="n">
        <v>178</v>
      </c>
      <c r="H10228" s="0" t="n">
        <v>106</v>
      </c>
      <c r="I10228" s="0" t="n">
        <v>287</v>
      </c>
      <c r="J10228" s="0" t="n">
        <v>1268</v>
      </c>
      <c r="K10228" s="0" t="n">
        <v>1345</v>
      </c>
      <c r="L10228" s="15" t="s">
        <v>97</v>
      </c>
      <c r="M10228" s="0" t="n">
        <v>4</v>
      </c>
      <c r="N10228" s="16" t="n">
        <f aca="false">I10228*K10228</f>
        <v>386015</v>
      </c>
      <c r="O10228" s="16" t="n">
        <f aca="false">I10228*(K10228-J10228)</f>
        <v>22099</v>
      </c>
      <c r="P10228" s="15" t="n">
        <f aca="false">K10228-J10228</f>
        <v>77</v>
      </c>
      <c r="Q10228" s="0" t="str">
        <f aca="false">IF(G10228=0,"Out of stock",IF(G10228&lt;H10228,"Understocked",IF(G10228&gt;Summary!$B$6*H10228,"Overstocked","Healthy")))</f>
        <v>Healthy</v>
      </c>
      <c r="R10228" s="0" t="str">
        <f aca="false">IF(I10228&gt;=Summary!$B$7,"Fast",IF(I10228&lt;Summary!$B$8,"Slow","Medium"))</f>
        <v>Fast</v>
      </c>
      <c r="S10228" s="15" t="n">
        <f aca="false">IF(M10228&gt;Summary!$B$5,1,0)</f>
        <v>0</v>
      </c>
      <c r="T10228" s="16" t="n">
        <f aca="false">IF(Q10228="Overstocked",(G10228-Summary!$B$6*H10228)*J10228,0)</f>
        <v>0</v>
      </c>
    </row>
    <row r="10229" customFormat="false" ht="15" hidden="false" customHeight="false" outlineLevel="0" collapsed="false">
      <c r="A10229" s="0" t="s">
        <v>10327</v>
      </c>
      <c r="B10229" s="0" t="s">
        <v>77</v>
      </c>
      <c r="C10229" s="0" t="s">
        <v>78</v>
      </c>
      <c r="D10229" s="0" t="s">
        <v>86</v>
      </c>
      <c r="E10229" s="14" t="n">
        <v>45470</v>
      </c>
      <c r="F10229" s="14" t="n">
        <v>45480</v>
      </c>
      <c r="G10229" s="0" t="n">
        <v>474</v>
      </c>
      <c r="H10229" s="0" t="n">
        <v>96</v>
      </c>
      <c r="I10229" s="0" t="n">
        <v>179</v>
      </c>
      <c r="J10229" s="0" t="n">
        <v>1486</v>
      </c>
      <c r="K10229" s="0" t="n">
        <v>1771</v>
      </c>
      <c r="L10229" s="15" t="s">
        <v>97</v>
      </c>
      <c r="M10229" s="0" t="n">
        <v>10</v>
      </c>
      <c r="N10229" s="16" t="n">
        <f aca="false">I10229*K10229</f>
        <v>317009</v>
      </c>
      <c r="O10229" s="16" t="n">
        <f aca="false">I10229*(K10229-J10229)</f>
        <v>51015</v>
      </c>
      <c r="P10229" s="15" t="n">
        <f aca="false">K10229-J10229</f>
        <v>285</v>
      </c>
      <c r="Q10229" s="0" t="str">
        <f aca="false">IF(G10229=0,"Out of stock",IF(G10229&lt;H10229,"Understocked",IF(G10229&gt;Summary!$B$6*H10229,"Overstocked","Healthy")))</f>
        <v>Overstocked</v>
      </c>
      <c r="R10229" s="0" t="str">
        <f aca="false">IF(I10229&gt;=Summary!$B$7,"Fast",IF(I10229&lt;Summary!$B$8,"Slow","Medium"))</f>
        <v>Medium</v>
      </c>
      <c r="S10229" s="15" t="n">
        <f aca="false">IF(M10229&gt;Summary!$B$5,1,0)</f>
        <v>1</v>
      </c>
      <c r="T10229" s="16" t="n">
        <f aca="false">IF(Q10229="Overstocked",(G10229-Summary!$B$6*H10229)*J10229,0)</f>
        <v>133740</v>
      </c>
    </row>
    <row r="10230" customFormat="false" ht="15" hidden="false" customHeight="false" outlineLevel="0" collapsed="false">
      <c r="A10230" s="0" t="s">
        <v>10328</v>
      </c>
      <c r="B10230" s="0" t="s">
        <v>84</v>
      </c>
      <c r="C10230" s="0" t="s">
        <v>104</v>
      </c>
      <c r="D10230" s="0" t="s">
        <v>86</v>
      </c>
      <c r="E10230" s="14" t="n">
        <v>45473</v>
      </c>
      <c r="F10230" s="14" t="n">
        <v>45474</v>
      </c>
      <c r="G10230" s="0" t="n">
        <v>440</v>
      </c>
      <c r="H10230" s="0" t="n">
        <v>92</v>
      </c>
      <c r="I10230" s="0" t="n">
        <v>234</v>
      </c>
      <c r="J10230" s="0" t="n">
        <v>1630</v>
      </c>
      <c r="K10230" s="0" t="n">
        <v>1975</v>
      </c>
      <c r="L10230" s="15" t="s">
        <v>80</v>
      </c>
      <c r="M10230" s="0" t="n">
        <v>1</v>
      </c>
      <c r="N10230" s="16" t="n">
        <f aca="false">I10230*K10230</f>
        <v>462150</v>
      </c>
      <c r="O10230" s="16" t="n">
        <f aca="false">I10230*(K10230-J10230)</f>
        <v>80730</v>
      </c>
      <c r="P10230" s="15" t="n">
        <f aca="false">K10230-J10230</f>
        <v>345</v>
      </c>
      <c r="Q10230" s="0" t="str">
        <f aca="false">IF(G10230=0,"Out of stock",IF(G10230&lt;H10230,"Understocked",IF(G10230&gt;Summary!$B$6*H10230,"Overstocked","Healthy")))</f>
        <v>Overstocked</v>
      </c>
      <c r="R10230" s="0" t="str">
        <f aca="false">IF(I10230&gt;=Summary!$B$7,"Fast",IF(I10230&lt;Summary!$B$8,"Slow","Medium"))</f>
        <v>Fast</v>
      </c>
      <c r="S10230" s="15" t="n">
        <f aca="false">IF(M10230&gt;Summary!$B$5,1,0)</f>
        <v>0</v>
      </c>
      <c r="T10230" s="16" t="n">
        <f aca="false">IF(Q10230="Overstocked",(G10230-Summary!$B$6*H10230)*J10230,0)</f>
        <v>117360</v>
      </c>
    </row>
    <row r="10231" customFormat="false" ht="15" hidden="false" customHeight="false" outlineLevel="0" collapsed="false">
      <c r="A10231" s="0" t="s">
        <v>10329</v>
      </c>
      <c r="B10231" s="0" t="s">
        <v>111</v>
      </c>
      <c r="C10231" s="0" t="s">
        <v>96</v>
      </c>
      <c r="D10231" s="0" t="s">
        <v>102</v>
      </c>
      <c r="E10231" s="14" t="n">
        <v>45077</v>
      </c>
      <c r="F10231" s="14" t="n">
        <v>45081</v>
      </c>
      <c r="G10231" s="0" t="n">
        <v>302</v>
      </c>
      <c r="H10231" s="0" t="n">
        <v>91</v>
      </c>
      <c r="I10231" s="0" t="n">
        <v>40</v>
      </c>
      <c r="J10231" s="0" t="n">
        <v>1686</v>
      </c>
      <c r="K10231" s="0" t="n">
        <v>2181</v>
      </c>
      <c r="L10231" s="15" t="s">
        <v>80</v>
      </c>
      <c r="M10231" s="0" t="n">
        <v>4</v>
      </c>
      <c r="N10231" s="16" t="n">
        <f aca="false">I10231*K10231</f>
        <v>87240</v>
      </c>
      <c r="O10231" s="16" t="n">
        <f aca="false">I10231*(K10231-J10231)</f>
        <v>19800</v>
      </c>
      <c r="P10231" s="15" t="n">
        <f aca="false">K10231-J10231</f>
        <v>495</v>
      </c>
      <c r="Q10231" s="0" t="str">
        <f aca="false">IF(G10231=0,"Out of stock",IF(G10231&lt;H10231,"Understocked",IF(G10231&gt;Summary!$B$6*H10231,"Overstocked","Healthy")))</f>
        <v>Healthy</v>
      </c>
      <c r="R10231" s="0" t="str">
        <f aca="false">IF(I10231&gt;=Summary!$B$7,"Fast",IF(I10231&lt;Summary!$B$8,"Slow","Medium"))</f>
        <v>Slow</v>
      </c>
      <c r="S10231" s="15" t="n">
        <f aca="false">IF(M10231&gt;Summary!$B$5,1,0)</f>
        <v>0</v>
      </c>
      <c r="T10231" s="16" t="n">
        <f aca="false">IF(Q10231="Overstocked",(G10231-Summary!$B$6*H10231)*J10231,0)</f>
        <v>0</v>
      </c>
    </row>
    <row r="10232" customFormat="false" ht="15" hidden="false" customHeight="false" outlineLevel="0" collapsed="false">
      <c r="A10232" s="0" t="s">
        <v>10330</v>
      </c>
      <c r="B10232" s="0" t="s">
        <v>115</v>
      </c>
      <c r="C10232" s="0" t="s">
        <v>78</v>
      </c>
      <c r="D10232" s="0" t="s">
        <v>79</v>
      </c>
      <c r="E10232" s="14" t="n">
        <v>45169</v>
      </c>
      <c r="F10232" s="14" t="n">
        <v>45172</v>
      </c>
      <c r="G10232" s="0" t="n">
        <v>301</v>
      </c>
      <c r="H10232" s="0" t="n">
        <v>110</v>
      </c>
      <c r="I10232" s="0" t="n">
        <v>125</v>
      </c>
      <c r="J10232" s="0" t="n">
        <v>771</v>
      </c>
      <c r="K10232" s="0" t="n">
        <v>1183</v>
      </c>
      <c r="L10232" s="15" t="s">
        <v>80</v>
      </c>
      <c r="M10232" s="0" t="n">
        <v>3</v>
      </c>
      <c r="N10232" s="16" t="n">
        <f aca="false">I10232*K10232</f>
        <v>147875</v>
      </c>
      <c r="O10232" s="16" t="n">
        <f aca="false">I10232*(K10232-J10232)</f>
        <v>51500</v>
      </c>
      <c r="P10232" s="15" t="n">
        <f aca="false">K10232-J10232</f>
        <v>412</v>
      </c>
      <c r="Q10232" s="0" t="str">
        <f aca="false">IF(G10232=0,"Out of stock",IF(G10232&lt;H10232,"Understocked",IF(G10232&gt;Summary!$B$6*H10232,"Overstocked","Healthy")))</f>
        <v>Healthy</v>
      </c>
      <c r="R10232" s="0" t="str">
        <f aca="false">IF(I10232&gt;=Summary!$B$7,"Fast",IF(I10232&lt;Summary!$B$8,"Slow","Medium"))</f>
        <v>Medium</v>
      </c>
      <c r="S10232" s="15" t="n">
        <f aca="false">IF(M10232&gt;Summary!$B$5,1,0)</f>
        <v>0</v>
      </c>
      <c r="T10232" s="16" t="n">
        <f aca="false">IF(Q10232="Overstocked",(G10232-Summary!$B$6*H10232)*J10232,0)</f>
        <v>0</v>
      </c>
    </row>
    <row r="10233" customFormat="false" ht="15" hidden="false" customHeight="false" outlineLevel="0" collapsed="false">
      <c r="A10233" s="0" t="s">
        <v>10331</v>
      </c>
      <c r="B10233" s="0" t="s">
        <v>89</v>
      </c>
      <c r="C10233" s="0" t="s">
        <v>85</v>
      </c>
      <c r="D10233" s="0" t="s">
        <v>90</v>
      </c>
      <c r="E10233" s="14" t="n">
        <v>45466</v>
      </c>
      <c r="F10233" s="14" t="n">
        <v>45476</v>
      </c>
      <c r="G10233" s="0" t="n">
        <v>148</v>
      </c>
      <c r="H10233" s="0" t="n">
        <v>130</v>
      </c>
      <c r="I10233" s="0" t="n">
        <v>87</v>
      </c>
      <c r="J10233" s="0" t="n">
        <v>245</v>
      </c>
      <c r="K10233" s="0" t="n">
        <v>713</v>
      </c>
      <c r="L10233" s="15" t="s">
        <v>87</v>
      </c>
      <c r="M10233" s="0" t="n">
        <v>10</v>
      </c>
      <c r="N10233" s="16" t="n">
        <f aca="false">I10233*K10233</f>
        <v>62031</v>
      </c>
      <c r="O10233" s="16" t="n">
        <f aca="false">I10233*(K10233-J10233)</f>
        <v>40716</v>
      </c>
      <c r="P10233" s="15" t="n">
        <f aca="false">K10233-J10233</f>
        <v>468</v>
      </c>
      <c r="Q10233" s="0" t="str">
        <f aca="false">IF(G10233=0,"Out of stock",IF(G10233&lt;H10233,"Understocked",IF(G10233&gt;Summary!$B$6*H10233,"Overstocked","Healthy")))</f>
        <v>Healthy</v>
      </c>
      <c r="R10233" s="0" t="str">
        <f aca="false">IF(I10233&gt;=Summary!$B$7,"Fast",IF(I10233&lt;Summary!$B$8,"Slow","Medium"))</f>
        <v>Slow</v>
      </c>
      <c r="S10233" s="15" t="n">
        <f aca="false">IF(M10233&gt;Summary!$B$5,1,0)</f>
        <v>1</v>
      </c>
      <c r="T10233" s="16" t="n">
        <f aca="false">IF(Q10233="Overstocked",(G10233-Summary!$B$6*H10233)*J10233,0)</f>
        <v>0</v>
      </c>
    </row>
    <row r="10234" customFormat="false" ht="15" hidden="false" customHeight="false" outlineLevel="0" collapsed="false">
      <c r="A10234" s="0" t="s">
        <v>10332</v>
      </c>
      <c r="B10234" s="0" t="s">
        <v>123</v>
      </c>
      <c r="C10234" s="0" t="s">
        <v>78</v>
      </c>
      <c r="D10234" s="0" t="s">
        <v>79</v>
      </c>
      <c r="E10234" s="14" t="n">
        <v>45551</v>
      </c>
      <c r="F10234" s="14" t="n">
        <v>45561</v>
      </c>
      <c r="G10234" s="0" t="n">
        <v>455</v>
      </c>
      <c r="H10234" s="0" t="n">
        <v>131</v>
      </c>
      <c r="I10234" s="0" t="n">
        <v>128</v>
      </c>
      <c r="J10234" s="0" t="n">
        <v>942</v>
      </c>
      <c r="K10234" s="0" t="n">
        <v>1048</v>
      </c>
      <c r="L10234" s="15" t="s">
        <v>97</v>
      </c>
      <c r="M10234" s="0" t="n">
        <v>10</v>
      </c>
      <c r="N10234" s="16" t="n">
        <f aca="false">I10234*K10234</f>
        <v>134144</v>
      </c>
      <c r="O10234" s="16" t="n">
        <f aca="false">I10234*(K10234-J10234)</f>
        <v>13568</v>
      </c>
      <c r="P10234" s="15" t="n">
        <f aca="false">K10234-J10234</f>
        <v>106</v>
      </c>
      <c r="Q10234" s="0" t="str">
        <f aca="false">IF(G10234=0,"Out of stock",IF(G10234&lt;H10234,"Understocked",IF(G10234&gt;Summary!$B$6*H10234,"Overstocked","Healthy")))</f>
        <v>Healthy</v>
      </c>
      <c r="R10234" s="0" t="str">
        <f aca="false">IF(I10234&gt;=Summary!$B$7,"Fast",IF(I10234&lt;Summary!$B$8,"Slow","Medium"))</f>
        <v>Medium</v>
      </c>
      <c r="S10234" s="15" t="n">
        <f aca="false">IF(M10234&gt;Summary!$B$5,1,0)</f>
        <v>1</v>
      </c>
      <c r="T10234" s="16" t="n">
        <f aca="false">IF(Q10234="Overstocked",(G10234-Summary!$B$6*H10234)*J10234,0)</f>
        <v>0</v>
      </c>
    </row>
    <row r="10235" customFormat="false" ht="15" hidden="false" customHeight="false" outlineLevel="0" collapsed="false">
      <c r="A10235" s="0" t="s">
        <v>10333</v>
      </c>
      <c r="B10235" s="0" t="s">
        <v>107</v>
      </c>
      <c r="C10235" s="0" t="s">
        <v>85</v>
      </c>
      <c r="D10235" s="0" t="s">
        <v>102</v>
      </c>
      <c r="E10235" s="14" t="n">
        <v>45357</v>
      </c>
      <c r="F10235" s="14" t="n">
        <v>45363</v>
      </c>
      <c r="G10235" s="0" t="n">
        <v>450</v>
      </c>
      <c r="H10235" s="0" t="n">
        <v>93</v>
      </c>
      <c r="I10235" s="0" t="n">
        <v>199</v>
      </c>
      <c r="J10235" s="0" t="n">
        <v>706</v>
      </c>
      <c r="K10235" s="0" t="n">
        <v>1188</v>
      </c>
      <c r="L10235" s="15" t="s">
        <v>80</v>
      </c>
      <c r="M10235" s="0" t="n">
        <v>6</v>
      </c>
      <c r="N10235" s="16" t="n">
        <f aca="false">I10235*K10235</f>
        <v>236412</v>
      </c>
      <c r="O10235" s="16" t="n">
        <f aca="false">I10235*(K10235-J10235)</f>
        <v>95918</v>
      </c>
      <c r="P10235" s="15" t="n">
        <f aca="false">K10235-J10235</f>
        <v>482</v>
      </c>
      <c r="Q10235" s="0" t="str">
        <f aca="false">IF(G10235=0,"Out of stock",IF(G10235&lt;H10235,"Understocked",IF(G10235&gt;Summary!$B$6*H10235,"Overstocked","Healthy")))</f>
        <v>Overstocked</v>
      </c>
      <c r="R10235" s="0" t="str">
        <f aca="false">IF(I10235&gt;=Summary!$B$7,"Fast",IF(I10235&lt;Summary!$B$8,"Slow","Medium"))</f>
        <v>Medium</v>
      </c>
      <c r="S10235" s="15" t="n">
        <f aca="false">IF(M10235&gt;Summary!$B$5,1,0)</f>
        <v>0</v>
      </c>
      <c r="T10235" s="16" t="n">
        <f aca="false">IF(Q10235="Overstocked",(G10235-Summary!$B$6*H10235)*J10235,0)</f>
        <v>55068</v>
      </c>
    </row>
    <row r="10236" customFormat="false" ht="15" hidden="false" customHeight="false" outlineLevel="0" collapsed="false">
      <c r="A10236" s="0" t="s">
        <v>10334</v>
      </c>
      <c r="B10236" s="0" t="s">
        <v>115</v>
      </c>
      <c r="C10236" s="0" t="s">
        <v>104</v>
      </c>
      <c r="D10236" s="0" t="s">
        <v>90</v>
      </c>
      <c r="E10236" s="14" t="n">
        <v>45198</v>
      </c>
      <c r="F10236" s="14" t="n">
        <v>45201</v>
      </c>
      <c r="G10236" s="0" t="n">
        <v>284</v>
      </c>
      <c r="H10236" s="0" t="n">
        <v>89</v>
      </c>
      <c r="I10236" s="0" t="n">
        <v>279</v>
      </c>
      <c r="J10236" s="0" t="n">
        <v>501</v>
      </c>
      <c r="K10236" s="0" t="n">
        <v>895</v>
      </c>
      <c r="L10236" s="15" t="s">
        <v>82</v>
      </c>
      <c r="M10236" s="0" t="n">
        <v>3</v>
      </c>
      <c r="N10236" s="16" t="n">
        <f aca="false">I10236*K10236</f>
        <v>249705</v>
      </c>
      <c r="O10236" s="16" t="n">
        <f aca="false">I10236*(K10236-J10236)</f>
        <v>109926</v>
      </c>
      <c r="P10236" s="15" t="n">
        <f aca="false">K10236-J10236</f>
        <v>394</v>
      </c>
      <c r="Q10236" s="0" t="str">
        <f aca="false">IF(G10236=0,"Out of stock",IF(G10236&lt;H10236,"Understocked",IF(G10236&gt;Summary!$B$6*H10236,"Overstocked","Healthy")))</f>
        <v>Healthy</v>
      </c>
      <c r="R10236" s="0" t="str">
        <f aca="false">IF(I10236&gt;=Summary!$B$7,"Fast",IF(I10236&lt;Summary!$B$8,"Slow","Medium"))</f>
        <v>Fast</v>
      </c>
      <c r="S10236" s="15" t="n">
        <f aca="false">IF(M10236&gt;Summary!$B$5,1,0)</f>
        <v>0</v>
      </c>
      <c r="T10236" s="16" t="n">
        <f aca="false">IF(Q10236="Overstocked",(G10236-Summary!$B$6*H10236)*J10236,0)</f>
        <v>0</v>
      </c>
    </row>
    <row r="10237" customFormat="false" ht="15" hidden="false" customHeight="false" outlineLevel="0" collapsed="false">
      <c r="A10237" s="0" t="s">
        <v>10335</v>
      </c>
      <c r="B10237" s="0" t="s">
        <v>123</v>
      </c>
      <c r="C10237" s="0" t="s">
        <v>85</v>
      </c>
      <c r="D10237" s="0" t="s">
        <v>90</v>
      </c>
      <c r="E10237" s="14" t="n">
        <v>44962</v>
      </c>
      <c r="F10237" s="14" t="n">
        <v>44968</v>
      </c>
      <c r="G10237" s="0" t="n">
        <v>127</v>
      </c>
      <c r="H10237" s="0" t="n">
        <v>88</v>
      </c>
      <c r="I10237" s="0" t="n">
        <v>240</v>
      </c>
      <c r="J10237" s="0" t="n">
        <v>1232</v>
      </c>
      <c r="K10237" s="0" t="n">
        <v>1654</v>
      </c>
      <c r="L10237" s="15" t="s">
        <v>87</v>
      </c>
      <c r="M10237" s="0" t="n">
        <v>6</v>
      </c>
      <c r="N10237" s="16" t="n">
        <f aca="false">I10237*K10237</f>
        <v>396960</v>
      </c>
      <c r="O10237" s="16" t="n">
        <f aca="false">I10237*(K10237-J10237)</f>
        <v>101280</v>
      </c>
      <c r="P10237" s="15" t="n">
        <f aca="false">K10237-J10237</f>
        <v>422</v>
      </c>
      <c r="Q10237" s="0" t="str">
        <f aca="false">IF(G10237=0,"Out of stock",IF(G10237&lt;H10237,"Understocked",IF(G10237&gt;Summary!$B$6*H10237,"Overstocked","Healthy")))</f>
        <v>Healthy</v>
      </c>
      <c r="R10237" s="0" t="str">
        <f aca="false">IF(I10237&gt;=Summary!$B$7,"Fast",IF(I10237&lt;Summary!$B$8,"Slow","Medium"))</f>
        <v>Fast</v>
      </c>
      <c r="S10237" s="15" t="n">
        <f aca="false">IF(M10237&gt;Summary!$B$5,1,0)</f>
        <v>0</v>
      </c>
      <c r="T10237" s="16" t="n">
        <f aca="false">IF(Q10237="Overstocked",(G10237-Summary!$B$6*H10237)*J10237,0)</f>
        <v>0</v>
      </c>
    </row>
    <row r="10238" customFormat="false" ht="15" hidden="false" customHeight="false" outlineLevel="0" collapsed="false">
      <c r="A10238" s="0" t="s">
        <v>10336</v>
      </c>
      <c r="B10238" s="0" t="s">
        <v>115</v>
      </c>
      <c r="C10238" s="0" t="s">
        <v>78</v>
      </c>
      <c r="D10238" s="0" t="s">
        <v>79</v>
      </c>
      <c r="E10238" s="14" t="n">
        <v>44991</v>
      </c>
      <c r="F10238" s="14" t="n">
        <v>44999</v>
      </c>
      <c r="G10238" s="0" t="n">
        <v>92</v>
      </c>
      <c r="H10238" s="0" t="n">
        <v>141</v>
      </c>
      <c r="I10238" s="0" t="n">
        <v>47</v>
      </c>
      <c r="J10238" s="0" t="n">
        <v>1543</v>
      </c>
      <c r="K10238" s="0" t="n">
        <v>1699</v>
      </c>
      <c r="L10238" s="15" t="s">
        <v>80</v>
      </c>
      <c r="M10238" s="0" t="n">
        <v>8</v>
      </c>
      <c r="N10238" s="16" t="n">
        <f aca="false">I10238*K10238</f>
        <v>79853</v>
      </c>
      <c r="O10238" s="16" t="n">
        <f aca="false">I10238*(K10238-J10238)</f>
        <v>7332</v>
      </c>
      <c r="P10238" s="15" t="n">
        <f aca="false">K10238-J10238</f>
        <v>156</v>
      </c>
      <c r="Q10238" s="0" t="str">
        <f aca="false">IF(G10238=0,"Out of stock",IF(G10238&lt;H10238,"Understocked",IF(G10238&gt;Summary!$B$6*H10238,"Overstocked","Healthy")))</f>
        <v>Understocked</v>
      </c>
      <c r="R10238" s="0" t="str">
        <f aca="false">IF(I10238&gt;=Summary!$B$7,"Fast",IF(I10238&lt;Summary!$B$8,"Slow","Medium"))</f>
        <v>Slow</v>
      </c>
      <c r="S10238" s="15" t="n">
        <f aca="false">IF(M10238&gt;Summary!$B$5,1,0)</f>
        <v>1</v>
      </c>
      <c r="T10238" s="16" t="n">
        <f aca="false">IF(Q10238="Overstocked",(G10238-Summary!$B$6*H10238)*J10238,0)</f>
        <v>0</v>
      </c>
    </row>
    <row r="10239" customFormat="false" ht="15" hidden="false" customHeight="false" outlineLevel="0" collapsed="false">
      <c r="A10239" s="0" t="s">
        <v>10337</v>
      </c>
      <c r="B10239" s="0" t="s">
        <v>107</v>
      </c>
      <c r="C10239" s="0" t="s">
        <v>96</v>
      </c>
      <c r="D10239" s="0" t="s">
        <v>92</v>
      </c>
      <c r="E10239" s="14" t="n">
        <v>45328</v>
      </c>
      <c r="F10239" s="14" t="n">
        <v>45338</v>
      </c>
      <c r="G10239" s="0" t="n">
        <v>282</v>
      </c>
      <c r="H10239" s="0" t="n">
        <v>101</v>
      </c>
      <c r="I10239" s="0" t="n">
        <v>266</v>
      </c>
      <c r="J10239" s="0" t="n">
        <v>1129</v>
      </c>
      <c r="K10239" s="0" t="n">
        <v>1248</v>
      </c>
      <c r="L10239" s="15" t="s">
        <v>97</v>
      </c>
      <c r="M10239" s="0" t="n">
        <v>10</v>
      </c>
      <c r="N10239" s="16" t="n">
        <f aca="false">I10239*K10239</f>
        <v>331968</v>
      </c>
      <c r="O10239" s="16" t="n">
        <f aca="false">I10239*(K10239-J10239)</f>
        <v>31654</v>
      </c>
      <c r="P10239" s="15" t="n">
        <f aca="false">K10239-J10239</f>
        <v>119</v>
      </c>
      <c r="Q10239" s="0" t="str">
        <f aca="false">IF(G10239=0,"Out of stock",IF(G10239&lt;H10239,"Understocked",IF(G10239&gt;Summary!$B$6*H10239,"Overstocked","Healthy")))</f>
        <v>Healthy</v>
      </c>
      <c r="R10239" s="0" t="str">
        <f aca="false">IF(I10239&gt;=Summary!$B$7,"Fast",IF(I10239&lt;Summary!$B$8,"Slow","Medium"))</f>
        <v>Fast</v>
      </c>
      <c r="S10239" s="15" t="n">
        <f aca="false">IF(M10239&gt;Summary!$B$5,1,0)</f>
        <v>1</v>
      </c>
      <c r="T10239" s="16" t="n">
        <f aca="false">IF(Q10239="Overstocked",(G10239-Summary!$B$6*H10239)*J10239,0)</f>
        <v>0</v>
      </c>
    </row>
    <row r="10240" customFormat="false" ht="15" hidden="false" customHeight="false" outlineLevel="0" collapsed="false">
      <c r="A10240" s="0" t="s">
        <v>10338</v>
      </c>
      <c r="B10240" s="0" t="s">
        <v>89</v>
      </c>
      <c r="C10240" s="0" t="s">
        <v>104</v>
      </c>
      <c r="D10240" s="0" t="s">
        <v>102</v>
      </c>
      <c r="E10240" s="14" t="n">
        <v>45090</v>
      </c>
      <c r="F10240" s="14" t="n">
        <v>45091</v>
      </c>
      <c r="G10240" s="0" t="n">
        <v>428</v>
      </c>
      <c r="H10240" s="0" t="n">
        <v>130</v>
      </c>
      <c r="I10240" s="0" t="n">
        <v>265</v>
      </c>
      <c r="J10240" s="0" t="n">
        <v>1699</v>
      </c>
      <c r="K10240" s="0" t="n">
        <v>2001</v>
      </c>
      <c r="L10240" s="15" t="s">
        <v>82</v>
      </c>
      <c r="M10240" s="0" t="n">
        <v>1</v>
      </c>
      <c r="N10240" s="16" t="n">
        <f aca="false">I10240*K10240</f>
        <v>530265</v>
      </c>
      <c r="O10240" s="16" t="n">
        <f aca="false">I10240*(K10240-J10240)</f>
        <v>80030</v>
      </c>
      <c r="P10240" s="15" t="n">
        <f aca="false">K10240-J10240</f>
        <v>302</v>
      </c>
      <c r="Q10240" s="0" t="str">
        <f aca="false">IF(G10240=0,"Out of stock",IF(G10240&lt;H10240,"Understocked",IF(G10240&gt;Summary!$B$6*H10240,"Overstocked","Healthy")))</f>
        <v>Healthy</v>
      </c>
      <c r="R10240" s="0" t="str">
        <f aca="false">IF(I10240&gt;=Summary!$B$7,"Fast",IF(I10240&lt;Summary!$B$8,"Slow","Medium"))</f>
        <v>Fast</v>
      </c>
      <c r="S10240" s="15" t="n">
        <f aca="false">IF(M10240&gt;Summary!$B$5,1,0)</f>
        <v>0</v>
      </c>
      <c r="T10240" s="16" t="n">
        <f aca="false">IF(Q10240="Overstocked",(G10240-Summary!$B$6*H10240)*J10240,0)</f>
        <v>0</v>
      </c>
    </row>
    <row r="10241" customFormat="false" ht="15" hidden="false" customHeight="false" outlineLevel="0" collapsed="false">
      <c r="A10241" s="0" t="s">
        <v>10339</v>
      </c>
      <c r="B10241" s="0" t="s">
        <v>84</v>
      </c>
      <c r="C10241" s="0" t="s">
        <v>96</v>
      </c>
      <c r="D10241" s="0" t="s">
        <v>90</v>
      </c>
      <c r="E10241" s="14" t="n">
        <v>45213</v>
      </c>
      <c r="F10241" s="14" t="n">
        <v>45219</v>
      </c>
      <c r="G10241" s="0" t="n">
        <v>424</v>
      </c>
      <c r="H10241" s="0" t="n">
        <v>68</v>
      </c>
      <c r="I10241" s="0" t="n">
        <v>198</v>
      </c>
      <c r="J10241" s="0" t="n">
        <v>1205</v>
      </c>
      <c r="K10241" s="0" t="n">
        <v>1307</v>
      </c>
      <c r="L10241" s="15" t="s">
        <v>97</v>
      </c>
      <c r="M10241" s="0" t="n">
        <v>6</v>
      </c>
      <c r="N10241" s="16" t="n">
        <f aca="false">I10241*K10241</f>
        <v>258786</v>
      </c>
      <c r="O10241" s="16" t="n">
        <f aca="false">I10241*(K10241-J10241)</f>
        <v>20196</v>
      </c>
      <c r="P10241" s="15" t="n">
        <f aca="false">K10241-J10241</f>
        <v>102</v>
      </c>
      <c r="Q10241" s="0" t="str">
        <f aca="false">IF(G10241=0,"Out of stock",IF(G10241&lt;H10241,"Understocked",IF(G10241&gt;Summary!$B$6*H10241,"Overstocked","Healthy")))</f>
        <v>Overstocked</v>
      </c>
      <c r="R10241" s="0" t="str">
        <f aca="false">IF(I10241&gt;=Summary!$B$7,"Fast",IF(I10241&lt;Summary!$B$8,"Slow","Medium"))</f>
        <v>Medium</v>
      </c>
      <c r="S10241" s="15" t="n">
        <f aca="false">IF(M10241&gt;Summary!$B$5,1,0)</f>
        <v>0</v>
      </c>
      <c r="T10241" s="16" t="n">
        <f aca="false">IF(Q10241="Overstocked",(G10241-Summary!$B$6*H10241)*J10241,0)</f>
        <v>183160</v>
      </c>
    </row>
    <row r="10242" customFormat="false" ht="15" hidden="false" customHeight="false" outlineLevel="0" collapsed="false">
      <c r="A10242" s="0" t="s">
        <v>10340</v>
      </c>
      <c r="B10242" s="0" t="s">
        <v>101</v>
      </c>
      <c r="C10242" s="0" t="s">
        <v>96</v>
      </c>
      <c r="D10242" s="0" t="s">
        <v>86</v>
      </c>
      <c r="E10242" s="14" t="n">
        <v>45005</v>
      </c>
      <c r="F10242" s="14" t="n">
        <v>45006</v>
      </c>
      <c r="G10242" s="0" t="n">
        <v>383</v>
      </c>
      <c r="H10242" s="0" t="n">
        <v>123</v>
      </c>
      <c r="I10242" s="0" t="n">
        <v>35</v>
      </c>
      <c r="J10242" s="0" t="n">
        <v>1926</v>
      </c>
      <c r="K10242" s="0" t="n">
        <v>2374</v>
      </c>
      <c r="L10242" s="15" t="s">
        <v>97</v>
      </c>
      <c r="M10242" s="0" t="n">
        <v>1</v>
      </c>
      <c r="N10242" s="16" t="n">
        <f aca="false">I10242*K10242</f>
        <v>83090</v>
      </c>
      <c r="O10242" s="16" t="n">
        <f aca="false">I10242*(K10242-J10242)</f>
        <v>15680</v>
      </c>
      <c r="P10242" s="15" t="n">
        <f aca="false">K10242-J10242</f>
        <v>448</v>
      </c>
      <c r="Q10242" s="0" t="str">
        <f aca="false">IF(G10242=0,"Out of stock",IF(G10242&lt;H10242,"Understocked",IF(G10242&gt;Summary!$B$6*H10242,"Overstocked","Healthy")))</f>
        <v>Healthy</v>
      </c>
      <c r="R10242" s="0" t="str">
        <f aca="false">IF(I10242&gt;=Summary!$B$7,"Fast",IF(I10242&lt;Summary!$B$8,"Slow","Medium"))</f>
        <v>Slow</v>
      </c>
      <c r="S10242" s="15" t="n">
        <f aca="false">IF(M10242&gt;Summary!$B$5,1,0)</f>
        <v>0</v>
      </c>
      <c r="T10242" s="16" t="n">
        <f aca="false">IF(Q10242="Overstocked",(G10242-Summary!$B$6*H10242)*J10242,0)</f>
        <v>0</v>
      </c>
    </row>
    <row r="10243" customFormat="false" ht="15" hidden="false" customHeight="false" outlineLevel="0" collapsed="false">
      <c r="A10243" s="0" t="s">
        <v>10341</v>
      </c>
      <c r="B10243" s="0" t="s">
        <v>115</v>
      </c>
      <c r="C10243" s="0" t="s">
        <v>96</v>
      </c>
      <c r="D10243" s="0" t="s">
        <v>86</v>
      </c>
      <c r="E10243" s="14" t="n">
        <v>45604</v>
      </c>
      <c r="F10243" s="14" t="n">
        <v>45607</v>
      </c>
      <c r="G10243" s="0" t="n">
        <v>170</v>
      </c>
      <c r="H10243" s="0" t="n">
        <v>131</v>
      </c>
      <c r="I10243" s="0" t="n">
        <v>69</v>
      </c>
      <c r="J10243" s="0" t="n">
        <v>1399</v>
      </c>
      <c r="K10243" s="0" t="n">
        <v>1710</v>
      </c>
      <c r="L10243" s="15" t="s">
        <v>93</v>
      </c>
      <c r="M10243" s="0" t="n">
        <v>3</v>
      </c>
      <c r="N10243" s="16" t="n">
        <f aca="false">I10243*K10243</f>
        <v>117990</v>
      </c>
      <c r="O10243" s="16" t="n">
        <f aca="false">I10243*(K10243-J10243)</f>
        <v>21459</v>
      </c>
      <c r="P10243" s="15" t="n">
        <f aca="false">K10243-J10243</f>
        <v>311</v>
      </c>
      <c r="Q10243" s="0" t="str">
        <f aca="false">IF(G10243=0,"Out of stock",IF(G10243&lt;H10243,"Understocked",IF(G10243&gt;Summary!$B$6*H10243,"Overstocked","Healthy")))</f>
        <v>Healthy</v>
      </c>
      <c r="R10243" s="0" t="str">
        <f aca="false">IF(I10243&gt;=Summary!$B$7,"Fast",IF(I10243&lt;Summary!$B$8,"Slow","Medium"))</f>
        <v>Slow</v>
      </c>
      <c r="S10243" s="15" t="n">
        <f aca="false">IF(M10243&gt;Summary!$B$5,1,0)</f>
        <v>0</v>
      </c>
      <c r="T10243" s="16" t="n">
        <f aca="false">IF(Q10243="Overstocked",(G10243-Summary!$B$6*H10243)*J10243,0)</f>
        <v>0</v>
      </c>
    </row>
    <row r="10244" customFormat="false" ht="15" hidden="false" customHeight="false" outlineLevel="0" collapsed="false">
      <c r="A10244" s="0" t="s">
        <v>10342</v>
      </c>
      <c r="B10244" s="0" t="s">
        <v>123</v>
      </c>
      <c r="C10244" s="0" t="s">
        <v>78</v>
      </c>
      <c r="D10244" s="0" t="s">
        <v>86</v>
      </c>
      <c r="E10244" s="14" t="n">
        <v>45202</v>
      </c>
      <c r="F10244" s="14" t="n">
        <v>45205</v>
      </c>
      <c r="G10244" s="0" t="n">
        <v>137</v>
      </c>
      <c r="H10244" s="0" t="n">
        <v>115</v>
      </c>
      <c r="I10244" s="0" t="n">
        <v>173</v>
      </c>
      <c r="J10244" s="0" t="n">
        <v>1409</v>
      </c>
      <c r="K10244" s="0" t="n">
        <v>1709</v>
      </c>
      <c r="L10244" s="15" t="s">
        <v>97</v>
      </c>
      <c r="M10244" s="0" t="n">
        <v>3</v>
      </c>
      <c r="N10244" s="16" t="n">
        <f aca="false">I10244*K10244</f>
        <v>295657</v>
      </c>
      <c r="O10244" s="16" t="n">
        <f aca="false">I10244*(K10244-J10244)</f>
        <v>51900</v>
      </c>
      <c r="P10244" s="15" t="n">
        <f aca="false">K10244-J10244</f>
        <v>300</v>
      </c>
      <c r="Q10244" s="0" t="str">
        <f aca="false">IF(G10244=0,"Out of stock",IF(G10244&lt;H10244,"Understocked",IF(G10244&gt;Summary!$B$6*H10244,"Overstocked","Healthy")))</f>
        <v>Healthy</v>
      </c>
      <c r="R10244" s="0" t="str">
        <f aca="false">IF(I10244&gt;=Summary!$B$7,"Fast",IF(I10244&lt;Summary!$B$8,"Slow","Medium"))</f>
        <v>Medium</v>
      </c>
      <c r="S10244" s="15" t="n">
        <f aca="false">IF(M10244&gt;Summary!$B$5,1,0)</f>
        <v>0</v>
      </c>
      <c r="T10244" s="16" t="n">
        <f aca="false">IF(Q10244="Overstocked",(G10244-Summary!$B$6*H10244)*J10244,0)</f>
        <v>0</v>
      </c>
    </row>
    <row r="10245" customFormat="false" ht="15" hidden="false" customHeight="false" outlineLevel="0" collapsed="false">
      <c r="A10245" s="0" t="s">
        <v>10343</v>
      </c>
      <c r="B10245" s="0" t="s">
        <v>123</v>
      </c>
      <c r="C10245" s="0" t="s">
        <v>96</v>
      </c>
      <c r="D10245" s="0" t="s">
        <v>86</v>
      </c>
      <c r="E10245" s="14" t="n">
        <v>45033</v>
      </c>
      <c r="F10245" s="14" t="n">
        <v>45043</v>
      </c>
      <c r="G10245" s="0" t="n">
        <v>363</v>
      </c>
      <c r="H10245" s="0" t="n">
        <v>126</v>
      </c>
      <c r="I10245" s="0" t="n">
        <v>169</v>
      </c>
      <c r="J10245" s="0" t="n">
        <v>573</v>
      </c>
      <c r="K10245" s="0" t="n">
        <v>816</v>
      </c>
      <c r="L10245" s="15" t="s">
        <v>97</v>
      </c>
      <c r="M10245" s="0" t="n">
        <v>10</v>
      </c>
      <c r="N10245" s="16" t="n">
        <f aca="false">I10245*K10245</f>
        <v>137904</v>
      </c>
      <c r="O10245" s="16" t="n">
        <f aca="false">I10245*(K10245-J10245)</f>
        <v>41067</v>
      </c>
      <c r="P10245" s="15" t="n">
        <f aca="false">K10245-J10245</f>
        <v>243</v>
      </c>
      <c r="Q10245" s="0" t="str">
        <f aca="false">IF(G10245=0,"Out of stock",IF(G10245&lt;H10245,"Understocked",IF(G10245&gt;Summary!$B$6*H10245,"Overstocked","Healthy")))</f>
        <v>Healthy</v>
      </c>
      <c r="R10245" s="0" t="str">
        <f aca="false">IF(I10245&gt;=Summary!$B$7,"Fast",IF(I10245&lt;Summary!$B$8,"Slow","Medium"))</f>
        <v>Medium</v>
      </c>
      <c r="S10245" s="15" t="n">
        <f aca="false">IF(M10245&gt;Summary!$B$5,1,0)</f>
        <v>1</v>
      </c>
      <c r="T10245" s="16" t="n">
        <f aca="false">IF(Q10245="Overstocked",(G10245-Summary!$B$6*H10245)*J10245,0)</f>
        <v>0</v>
      </c>
    </row>
    <row r="10246" customFormat="false" ht="15" hidden="false" customHeight="false" outlineLevel="0" collapsed="false">
      <c r="A10246" s="0" t="s">
        <v>10344</v>
      </c>
      <c r="B10246" s="0" t="s">
        <v>123</v>
      </c>
      <c r="C10246" s="0" t="s">
        <v>85</v>
      </c>
      <c r="D10246" s="0" t="s">
        <v>102</v>
      </c>
      <c r="E10246" s="14" t="n">
        <v>45481</v>
      </c>
      <c r="F10246" s="14" t="n">
        <v>45487</v>
      </c>
      <c r="G10246" s="0" t="n">
        <v>108</v>
      </c>
      <c r="H10246" s="0" t="n">
        <v>130</v>
      </c>
      <c r="I10246" s="0" t="n">
        <v>297</v>
      </c>
      <c r="J10246" s="0" t="n">
        <v>1955</v>
      </c>
      <c r="K10246" s="0" t="n">
        <v>2394</v>
      </c>
      <c r="L10246" s="15" t="s">
        <v>87</v>
      </c>
      <c r="M10246" s="0" t="n">
        <v>6</v>
      </c>
      <c r="N10246" s="16" t="n">
        <f aca="false">I10246*K10246</f>
        <v>711018</v>
      </c>
      <c r="O10246" s="16" t="n">
        <f aca="false">I10246*(K10246-J10246)</f>
        <v>130383</v>
      </c>
      <c r="P10246" s="15" t="n">
        <f aca="false">K10246-J10246</f>
        <v>439</v>
      </c>
      <c r="Q10246" s="0" t="str">
        <f aca="false">IF(G10246=0,"Out of stock",IF(G10246&lt;H10246,"Understocked",IF(G10246&gt;Summary!$B$6*H10246,"Overstocked","Healthy")))</f>
        <v>Understocked</v>
      </c>
      <c r="R10246" s="0" t="str">
        <f aca="false">IF(I10246&gt;=Summary!$B$7,"Fast",IF(I10246&lt;Summary!$B$8,"Slow","Medium"))</f>
        <v>Fast</v>
      </c>
      <c r="S10246" s="15" t="n">
        <f aca="false">IF(M10246&gt;Summary!$B$5,1,0)</f>
        <v>0</v>
      </c>
      <c r="T10246" s="16" t="n">
        <f aca="false">IF(Q10246="Overstocked",(G10246-Summary!$B$6*H10246)*J10246,0)</f>
        <v>0</v>
      </c>
    </row>
    <row r="10247" customFormat="false" ht="15" hidden="false" customHeight="false" outlineLevel="0" collapsed="false">
      <c r="A10247" s="0" t="s">
        <v>10345</v>
      </c>
      <c r="B10247" s="0" t="s">
        <v>113</v>
      </c>
      <c r="C10247" s="0" t="s">
        <v>96</v>
      </c>
      <c r="D10247" s="0" t="s">
        <v>92</v>
      </c>
      <c r="E10247" s="14" t="n">
        <v>45504</v>
      </c>
      <c r="F10247" s="14" t="n">
        <v>45509</v>
      </c>
      <c r="G10247" s="0" t="n">
        <v>391</v>
      </c>
      <c r="H10247" s="0" t="n">
        <v>141</v>
      </c>
      <c r="I10247" s="0" t="n">
        <v>44</v>
      </c>
      <c r="J10247" s="0" t="n">
        <v>1584</v>
      </c>
      <c r="K10247" s="0" t="n">
        <v>1925</v>
      </c>
      <c r="L10247" s="15" t="s">
        <v>87</v>
      </c>
      <c r="M10247" s="0" t="n">
        <v>5</v>
      </c>
      <c r="N10247" s="16" t="n">
        <f aca="false">I10247*K10247</f>
        <v>84700</v>
      </c>
      <c r="O10247" s="16" t="n">
        <f aca="false">I10247*(K10247-J10247)</f>
        <v>15004</v>
      </c>
      <c r="P10247" s="15" t="n">
        <f aca="false">K10247-J10247</f>
        <v>341</v>
      </c>
      <c r="Q10247" s="0" t="str">
        <f aca="false">IF(G10247=0,"Out of stock",IF(G10247&lt;H10247,"Understocked",IF(G10247&gt;Summary!$B$6*H10247,"Overstocked","Healthy")))</f>
        <v>Healthy</v>
      </c>
      <c r="R10247" s="0" t="str">
        <f aca="false">IF(I10247&gt;=Summary!$B$7,"Fast",IF(I10247&lt;Summary!$B$8,"Slow","Medium"))</f>
        <v>Slow</v>
      </c>
      <c r="S10247" s="15" t="n">
        <f aca="false">IF(M10247&gt;Summary!$B$5,1,0)</f>
        <v>0</v>
      </c>
      <c r="T10247" s="16" t="n">
        <f aca="false">IF(Q10247="Overstocked",(G10247-Summary!$B$6*H10247)*J10247,0)</f>
        <v>0</v>
      </c>
    </row>
    <row r="10248" customFormat="false" ht="15" hidden="false" customHeight="false" outlineLevel="0" collapsed="false">
      <c r="A10248" s="0" t="s">
        <v>10346</v>
      </c>
      <c r="B10248" s="0" t="s">
        <v>111</v>
      </c>
      <c r="C10248" s="0" t="s">
        <v>85</v>
      </c>
      <c r="D10248" s="0" t="s">
        <v>90</v>
      </c>
      <c r="E10248" s="14" t="n">
        <v>45330</v>
      </c>
      <c r="F10248" s="14" t="n">
        <v>45333</v>
      </c>
      <c r="G10248" s="0" t="n">
        <v>51</v>
      </c>
      <c r="H10248" s="0" t="n">
        <v>74</v>
      </c>
      <c r="I10248" s="0" t="n">
        <v>250</v>
      </c>
      <c r="J10248" s="0" t="n">
        <v>612</v>
      </c>
      <c r="K10248" s="0" t="n">
        <v>890</v>
      </c>
      <c r="L10248" s="15" t="s">
        <v>82</v>
      </c>
      <c r="M10248" s="0" t="n">
        <v>3</v>
      </c>
      <c r="N10248" s="16" t="n">
        <f aca="false">I10248*K10248</f>
        <v>222500</v>
      </c>
      <c r="O10248" s="16" t="n">
        <f aca="false">I10248*(K10248-J10248)</f>
        <v>69500</v>
      </c>
      <c r="P10248" s="15" t="n">
        <f aca="false">K10248-J10248</f>
        <v>278</v>
      </c>
      <c r="Q10248" s="0" t="str">
        <f aca="false">IF(G10248=0,"Out of stock",IF(G10248&lt;H10248,"Understocked",IF(G10248&gt;Summary!$B$6*H10248,"Overstocked","Healthy")))</f>
        <v>Understocked</v>
      </c>
      <c r="R10248" s="0" t="str">
        <f aca="false">IF(I10248&gt;=Summary!$B$7,"Fast",IF(I10248&lt;Summary!$B$8,"Slow","Medium"))</f>
        <v>Fast</v>
      </c>
      <c r="S10248" s="15" t="n">
        <f aca="false">IF(M10248&gt;Summary!$B$5,1,0)</f>
        <v>0</v>
      </c>
      <c r="T10248" s="16" t="n">
        <f aca="false">IF(Q10248="Overstocked",(G10248-Summary!$B$6*H10248)*J10248,0)</f>
        <v>0</v>
      </c>
    </row>
    <row r="10249" customFormat="false" ht="15" hidden="false" customHeight="false" outlineLevel="0" collapsed="false">
      <c r="A10249" s="0" t="s">
        <v>10347</v>
      </c>
      <c r="B10249" s="0" t="s">
        <v>84</v>
      </c>
      <c r="C10249" s="0" t="s">
        <v>85</v>
      </c>
      <c r="D10249" s="0" t="s">
        <v>92</v>
      </c>
      <c r="E10249" s="14" t="n">
        <v>45526</v>
      </c>
      <c r="F10249" s="14" t="n">
        <v>45528</v>
      </c>
      <c r="G10249" s="0" t="n">
        <v>470</v>
      </c>
      <c r="H10249" s="0" t="n">
        <v>120</v>
      </c>
      <c r="I10249" s="0" t="n">
        <v>181</v>
      </c>
      <c r="J10249" s="0" t="n">
        <v>1496</v>
      </c>
      <c r="K10249" s="0" t="n">
        <v>1724</v>
      </c>
      <c r="L10249" s="15" t="s">
        <v>97</v>
      </c>
      <c r="M10249" s="0" t="n">
        <v>2</v>
      </c>
      <c r="N10249" s="16" t="n">
        <f aca="false">I10249*K10249</f>
        <v>312044</v>
      </c>
      <c r="O10249" s="16" t="n">
        <f aca="false">I10249*(K10249-J10249)</f>
        <v>41268</v>
      </c>
      <c r="P10249" s="15" t="n">
        <f aca="false">K10249-J10249</f>
        <v>228</v>
      </c>
      <c r="Q10249" s="0" t="str">
        <f aca="false">IF(G10249=0,"Out of stock",IF(G10249&lt;H10249,"Understocked",IF(G10249&gt;Summary!$B$6*H10249,"Overstocked","Healthy")))</f>
        <v>Healthy</v>
      </c>
      <c r="R10249" s="0" t="str">
        <f aca="false">IF(I10249&gt;=Summary!$B$7,"Fast",IF(I10249&lt;Summary!$B$8,"Slow","Medium"))</f>
        <v>Medium</v>
      </c>
      <c r="S10249" s="15" t="n">
        <f aca="false">IF(M10249&gt;Summary!$B$5,1,0)</f>
        <v>0</v>
      </c>
      <c r="T10249" s="16" t="n">
        <f aca="false">IF(Q10249="Overstocked",(G10249-Summary!$B$6*H10249)*J10249,0)</f>
        <v>0</v>
      </c>
    </row>
    <row r="10250" customFormat="false" ht="15" hidden="false" customHeight="false" outlineLevel="0" collapsed="false">
      <c r="A10250" s="0" t="s">
        <v>10348</v>
      </c>
      <c r="B10250" s="0" t="s">
        <v>95</v>
      </c>
      <c r="C10250" s="0" t="s">
        <v>78</v>
      </c>
      <c r="D10250" s="0" t="s">
        <v>86</v>
      </c>
      <c r="E10250" s="14" t="n">
        <v>45344</v>
      </c>
      <c r="F10250" s="14" t="n">
        <v>45345</v>
      </c>
      <c r="G10250" s="0" t="n">
        <v>337</v>
      </c>
      <c r="H10250" s="0" t="n">
        <v>110</v>
      </c>
      <c r="I10250" s="0" t="n">
        <v>234</v>
      </c>
      <c r="J10250" s="0" t="n">
        <v>1273</v>
      </c>
      <c r="K10250" s="0" t="n">
        <v>1377</v>
      </c>
      <c r="L10250" s="15" t="s">
        <v>93</v>
      </c>
      <c r="M10250" s="0" t="n">
        <v>1</v>
      </c>
      <c r="N10250" s="16" t="n">
        <f aca="false">I10250*K10250</f>
        <v>322218</v>
      </c>
      <c r="O10250" s="16" t="n">
        <f aca="false">I10250*(K10250-J10250)</f>
        <v>24336</v>
      </c>
      <c r="P10250" s="15" t="n">
        <f aca="false">K10250-J10250</f>
        <v>104</v>
      </c>
      <c r="Q10250" s="0" t="str">
        <f aca="false">IF(G10250=0,"Out of stock",IF(G10250&lt;H10250,"Understocked",IF(G10250&gt;Summary!$B$6*H10250,"Overstocked","Healthy")))</f>
        <v>Healthy</v>
      </c>
      <c r="R10250" s="0" t="str">
        <f aca="false">IF(I10250&gt;=Summary!$B$7,"Fast",IF(I10250&lt;Summary!$B$8,"Slow","Medium"))</f>
        <v>Fast</v>
      </c>
      <c r="S10250" s="15" t="n">
        <f aca="false">IF(M10250&gt;Summary!$B$5,1,0)</f>
        <v>0</v>
      </c>
      <c r="T10250" s="16" t="n">
        <f aca="false">IF(Q10250="Overstocked",(G10250-Summary!$B$6*H10250)*J10250,0)</f>
        <v>0</v>
      </c>
    </row>
    <row r="10251" customFormat="false" ht="15" hidden="false" customHeight="false" outlineLevel="0" collapsed="false">
      <c r="A10251" s="0" t="s">
        <v>10349</v>
      </c>
      <c r="B10251" s="0" t="s">
        <v>95</v>
      </c>
      <c r="C10251" s="0" t="s">
        <v>85</v>
      </c>
      <c r="D10251" s="0" t="s">
        <v>92</v>
      </c>
      <c r="E10251" s="14" t="n">
        <v>45323</v>
      </c>
      <c r="F10251" s="14" t="n">
        <v>45329</v>
      </c>
      <c r="G10251" s="0" t="n">
        <v>147</v>
      </c>
      <c r="H10251" s="0" t="n">
        <v>101</v>
      </c>
      <c r="I10251" s="0" t="n">
        <v>223</v>
      </c>
      <c r="J10251" s="0" t="n">
        <v>998</v>
      </c>
      <c r="K10251" s="0" t="n">
        <v>1107</v>
      </c>
      <c r="L10251" s="15" t="s">
        <v>93</v>
      </c>
      <c r="M10251" s="0" t="n">
        <v>6</v>
      </c>
      <c r="N10251" s="16" t="n">
        <f aca="false">I10251*K10251</f>
        <v>246861</v>
      </c>
      <c r="O10251" s="16" t="n">
        <f aca="false">I10251*(K10251-J10251)</f>
        <v>24307</v>
      </c>
      <c r="P10251" s="15" t="n">
        <f aca="false">K10251-J10251</f>
        <v>109</v>
      </c>
      <c r="Q10251" s="0" t="str">
        <f aca="false">IF(G10251=0,"Out of stock",IF(G10251&lt;H10251,"Understocked",IF(G10251&gt;Summary!$B$6*H10251,"Overstocked","Healthy")))</f>
        <v>Healthy</v>
      </c>
      <c r="R10251" s="0" t="str">
        <f aca="false">IF(I10251&gt;=Summary!$B$7,"Fast",IF(I10251&lt;Summary!$B$8,"Slow","Medium"))</f>
        <v>Fast</v>
      </c>
      <c r="S10251" s="15" t="n">
        <f aca="false">IF(M10251&gt;Summary!$B$5,1,0)</f>
        <v>0</v>
      </c>
      <c r="T10251" s="16" t="n">
        <f aca="false">IF(Q10251="Overstocked",(G10251-Summary!$B$6*H10251)*J10251,0)</f>
        <v>0</v>
      </c>
    </row>
    <row r="10252" customFormat="false" ht="15" hidden="false" customHeight="false" outlineLevel="0" collapsed="false">
      <c r="A10252" s="0" t="s">
        <v>10350</v>
      </c>
      <c r="B10252" s="0" t="s">
        <v>115</v>
      </c>
      <c r="C10252" s="0" t="s">
        <v>85</v>
      </c>
      <c r="D10252" s="0" t="s">
        <v>102</v>
      </c>
      <c r="E10252" s="14" t="n">
        <v>45490</v>
      </c>
      <c r="F10252" s="14" t="n">
        <v>45492</v>
      </c>
      <c r="G10252" s="0" t="n">
        <v>222</v>
      </c>
      <c r="H10252" s="0" t="n">
        <v>133</v>
      </c>
      <c r="I10252" s="0" t="n">
        <v>212</v>
      </c>
      <c r="J10252" s="0" t="n">
        <v>494</v>
      </c>
      <c r="K10252" s="0" t="n">
        <v>932</v>
      </c>
      <c r="L10252" s="15" t="s">
        <v>87</v>
      </c>
      <c r="M10252" s="0" t="n">
        <v>2</v>
      </c>
      <c r="N10252" s="16" t="n">
        <f aca="false">I10252*K10252</f>
        <v>197584</v>
      </c>
      <c r="O10252" s="16" t="n">
        <f aca="false">I10252*(K10252-J10252)</f>
        <v>92856</v>
      </c>
      <c r="P10252" s="15" t="n">
        <f aca="false">K10252-J10252</f>
        <v>438</v>
      </c>
      <c r="Q10252" s="0" t="str">
        <f aca="false">IF(G10252=0,"Out of stock",IF(G10252&lt;H10252,"Understocked",IF(G10252&gt;Summary!$B$6*H10252,"Overstocked","Healthy")))</f>
        <v>Healthy</v>
      </c>
      <c r="R10252" s="0" t="str">
        <f aca="false">IF(I10252&gt;=Summary!$B$7,"Fast",IF(I10252&lt;Summary!$B$8,"Slow","Medium"))</f>
        <v>Fast</v>
      </c>
      <c r="S10252" s="15" t="n">
        <f aca="false">IF(M10252&gt;Summary!$B$5,1,0)</f>
        <v>0</v>
      </c>
      <c r="T10252" s="16" t="n">
        <f aca="false">IF(Q10252="Overstocked",(G10252-Summary!$B$6*H10252)*J10252,0)</f>
        <v>0</v>
      </c>
    </row>
    <row r="10253" customFormat="false" ht="15" hidden="false" customHeight="false" outlineLevel="0" collapsed="false">
      <c r="A10253" s="0" t="s">
        <v>10351</v>
      </c>
      <c r="B10253" s="0" t="s">
        <v>77</v>
      </c>
      <c r="C10253" s="0" t="s">
        <v>85</v>
      </c>
      <c r="D10253" s="0" t="s">
        <v>92</v>
      </c>
      <c r="E10253" s="14" t="n">
        <v>45637</v>
      </c>
      <c r="F10253" s="14" t="n">
        <v>45644</v>
      </c>
      <c r="G10253" s="0" t="n">
        <v>237</v>
      </c>
      <c r="H10253" s="0" t="n">
        <v>61</v>
      </c>
      <c r="I10253" s="0" t="n">
        <v>171</v>
      </c>
      <c r="J10253" s="0" t="n">
        <v>1288</v>
      </c>
      <c r="K10253" s="0" t="n">
        <v>1451</v>
      </c>
      <c r="L10253" s="15" t="s">
        <v>87</v>
      </c>
      <c r="M10253" s="0" t="n">
        <v>7</v>
      </c>
      <c r="N10253" s="16" t="n">
        <f aca="false">I10253*K10253</f>
        <v>248121</v>
      </c>
      <c r="O10253" s="16" t="n">
        <f aca="false">I10253*(K10253-J10253)</f>
        <v>27873</v>
      </c>
      <c r="P10253" s="15" t="n">
        <f aca="false">K10253-J10253</f>
        <v>163</v>
      </c>
      <c r="Q10253" s="0" t="str">
        <f aca="false">IF(G10253=0,"Out of stock",IF(G10253&lt;H10253,"Understocked",IF(G10253&gt;Summary!$B$6*H10253,"Overstocked","Healthy")))</f>
        <v>Healthy</v>
      </c>
      <c r="R10253" s="0" t="str">
        <f aca="false">IF(I10253&gt;=Summary!$B$7,"Fast",IF(I10253&lt;Summary!$B$8,"Slow","Medium"))</f>
        <v>Medium</v>
      </c>
      <c r="S10253" s="15" t="n">
        <f aca="false">IF(M10253&gt;Summary!$B$5,1,0)</f>
        <v>0</v>
      </c>
      <c r="T10253" s="16" t="n">
        <f aca="false">IF(Q10253="Overstocked",(G10253-Summary!$B$6*H10253)*J10253,0)</f>
        <v>0</v>
      </c>
    </row>
    <row r="10254" customFormat="false" ht="15" hidden="false" customHeight="false" outlineLevel="0" collapsed="false">
      <c r="A10254" s="0" t="s">
        <v>10352</v>
      </c>
      <c r="B10254" s="0" t="s">
        <v>115</v>
      </c>
      <c r="C10254" s="0" t="s">
        <v>78</v>
      </c>
      <c r="D10254" s="0" t="s">
        <v>79</v>
      </c>
      <c r="E10254" s="14" t="n">
        <v>45640</v>
      </c>
      <c r="F10254" s="14" t="n">
        <v>45644</v>
      </c>
      <c r="G10254" s="0" t="n">
        <v>40</v>
      </c>
      <c r="H10254" s="0" t="n">
        <v>81</v>
      </c>
      <c r="I10254" s="0" t="n">
        <v>293</v>
      </c>
      <c r="J10254" s="0" t="n">
        <v>1683</v>
      </c>
      <c r="K10254" s="0" t="n">
        <v>1980</v>
      </c>
      <c r="L10254" s="15" t="s">
        <v>82</v>
      </c>
      <c r="M10254" s="0" t="n">
        <v>4</v>
      </c>
      <c r="N10254" s="16" t="n">
        <f aca="false">I10254*K10254</f>
        <v>580140</v>
      </c>
      <c r="O10254" s="16" t="n">
        <f aca="false">I10254*(K10254-J10254)</f>
        <v>87021</v>
      </c>
      <c r="P10254" s="15" t="n">
        <f aca="false">K10254-J10254</f>
        <v>297</v>
      </c>
      <c r="Q10254" s="0" t="str">
        <f aca="false">IF(G10254=0,"Out of stock",IF(G10254&lt;H10254,"Understocked",IF(G10254&gt;Summary!$B$6*H10254,"Overstocked","Healthy")))</f>
        <v>Understocked</v>
      </c>
      <c r="R10254" s="0" t="str">
        <f aca="false">IF(I10254&gt;=Summary!$B$7,"Fast",IF(I10254&lt;Summary!$B$8,"Slow","Medium"))</f>
        <v>Fast</v>
      </c>
      <c r="S10254" s="15" t="n">
        <f aca="false">IF(M10254&gt;Summary!$B$5,1,0)</f>
        <v>0</v>
      </c>
      <c r="T10254" s="16" t="n">
        <f aca="false">IF(Q10254="Overstocked",(G10254-Summary!$B$6*H10254)*J10254,0)</f>
        <v>0</v>
      </c>
    </row>
    <row r="10255" customFormat="false" ht="15" hidden="false" customHeight="false" outlineLevel="0" collapsed="false">
      <c r="A10255" s="0" t="s">
        <v>10353</v>
      </c>
      <c r="B10255" s="0" t="s">
        <v>77</v>
      </c>
      <c r="C10255" s="0" t="s">
        <v>104</v>
      </c>
      <c r="D10255" s="0" t="s">
        <v>102</v>
      </c>
      <c r="E10255" s="14" t="n">
        <v>45050</v>
      </c>
      <c r="F10255" s="14" t="n">
        <v>45054</v>
      </c>
      <c r="G10255" s="0" t="n">
        <v>375</v>
      </c>
      <c r="H10255" s="0" t="n">
        <v>85</v>
      </c>
      <c r="I10255" s="0" t="n">
        <v>106</v>
      </c>
      <c r="J10255" s="0" t="n">
        <v>1471</v>
      </c>
      <c r="K10255" s="0" t="n">
        <v>1729</v>
      </c>
      <c r="L10255" s="15" t="s">
        <v>82</v>
      </c>
      <c r="M10255" s="0" t="n">
        <v>4</v>
      </c>
      <c r="N10255" s="16" t="n">
        <f aca="false">I10255*K10255</f>
        <v>183274</v>
      </c>
      <c r="O10255" s="16" t="n">
        <f aca="false">I10255*(K10255-J10255)</f>
        <v>27348</v>
      </c>
      <c r="P10255" s="15" t="n">
        <f aca="false">K10255-J10255</f>
        <v>258</v>
      </c>
      <c r="Q10255" s="0" t="str">
        <f aca="false">IF(G10255=0,"Out of stock",IF(G10255&lt;H10255,"Understocked",IF(G10255&gt;Summary!$B$6*H10255,"Overstocked","Healthy")))</f>
        <v>Overstocked</v>
      </c>
      <c r="R10255" s="0" t="str">
        <f aca="false">IF(I10255&gt;=Summary!$B$7,"Fast",IF(I10255&lt;Summary!$B$8,"Slow","Medium"))</f>
        <v>Medium</v>
      </c>
      <c r="S10255" s="15" t="n">
        <f aca="false">IF(M10255&gt;Summary!$B$5,1,0)</f>
        <v>0</v>
      </c>
      <c r="T10255" s="16" t="n">
        <f aca="false">IF(Q10255="Overstocked",(G10255-Summary!$B$6*H10255)*J10255,0)</f>
        <v>51485</v>
      </c>
    </row>
    <row r="10256" customFormat="false" ht="15" hidden="false" customHeight="false" outlineLevel="0" collapsed="false">
      <c r="A10256" s="0" t="s">
        <v>10354</v>
      </c>
      <c r="B10256" s="0" t="s">
        <v>111</v>
      </c>
      <c r="C10256" s="0" t="s">
        <v>104</v>
      </c>
      <c r="D10256" s="0" t="s">
        <v>79</v>
      </c>
      <c r="E10256" s="14" t="n">
        <v>45039</v>
      </c>
      <c r="F10256" s="14" t="n">
        <v>45045</v>
      </c>
      <c r="G10256" s="0" t="n">
        <v>212</v>
      </c>
      <c r="H10256" s="0" t="n">
        <v>137</v>
      </c>
      <c r="I10256" s="0" t="n">
        <v>73</v>
      </c>
      <c r="J10256" s="0" t="n">
        <v>1795</v>
      </c>
      <c r="K10256" s="0" t="n">
        <v>2012</v>
      </c>
      <c r="L10256" s="15" t="s">
        <v>93</v>
      </c>
      <c r="M10256" s="0" t="n">
        <v>6</v>
      </c>
      <c r="N10256" s="16" t="n">
        <f aca="false">I10256*K10256</f>
        <v>146876</v>
      </c>
      <c r="O10256" s="16" t="n">
        <f aca="false">I10256*(K10256-J10256)</f>
        <v>15841</v>
      </c>
      <c r="P10256" s="15" t="n">
        <f aca="false">K10256-J10256</f>
        <v>217</v>
      </c>
      <c r="Q10256" s="0" t="str">
        <f aca="false">IF(G10256=0,"Out of stock",IF(G10256&lt;H10256,"Understocked",IF(G10256&gt;Summary!$B$6*H10256,"Overstocked","Healthy")))</f>
        <v>Healthy</v>
      </c>
      <c r="R10256" s="0" t="str">
        <f aca="false">IF(I10256&gt;=Summary!$B$7,"Fast",IF(I10256&lt;Summary!$B$8,"Slow","Medium"))</f>
        <v>Slow</v>
      </c>
      <c r="S10256" s="15" t="n">
        <f aca="false">IF(M10256&gt;Summary!$B$5,1,0)</f>
        <v>0</v>
      </c>
      <c r="T10256" s="16" t="n">
        <f aca="false">IF(Q10256="Overstocked",(G10256-Summary!$B$6*H10256)*J10256,0)</f>
        <v>0</v>
      </c>
    </row>
    <row r="10257" customFormat="false" ht="15" hidden="false" customHeight="false" outlineLevel="0" collapsed="false">
      <c r="A10257" s="0" t="s">
        <v>10355</v>
      </c>
      <c r="B10257" s="0" t="s">
        <v>107</v>
      </c>
      <c r="C10257" s="0" t="s">
        <v>78</v>
      </c>
      <c r="D10257" s="0" t="s">
        <v>92</v>
      </c>
      <c r="E10257" s="14" t="n">
        <v>45248</v>
      </c>
      <c r="F10257" s="14" t="n">
        <v>45255</v>
      </c>
      <c r="G10257" s="0" t="n">
        <v>126</v>
      </c>
      <c r="H10257" s="0" t="n">
        <v>80</v>
      </c>
      <c r="I10257" s="0" t="n">
        <v>131</v>
      </c>
      <c r="J10257" s="0" t="n">
        <v>297</v>
      </c>
      <c r="K10257" s="0" t="n">
        <v>607</v>
      </c>
      <c r="L10257" s="15" t="s">
        <v>87</v>
      </c>
      <c r="M10257" s="0" t="n">
        <v>7</v>
      </c>
      <c r="N10257" s="16" t="n">
        <f aca="false">I10257*K10257</f>
        <v>79517</v>
      </c>
      <c r="O10257" s="16" t="n">
        <f aca="false">I10257*(K10257-J10257)</f>
        <v>40610</v>
      </c>
      <c r="P10257" s="15" t="n">
        <f aca="false">K10257-J10257</f>
        <v>310</v>
      </c>
      <c r="Q10257" s="0" t="str">
        <f aca="false">IF(G10257=0,"Out of stock",IF(G10257&lt;H10257,"Understocked",IF(G10257&gt;Summary!$B$6*H10257,"Overstocked","Healthy")))</f>
        <v>Healthy</v>
      </c>
      <c r="R10257" s="0" t="str">
        <f aca="false">IF(I10257&gt;=Summary!$B$7,"Fast",IF(I10257&lt;Summary!$B$8,"Slow","Medium"))</f>
        <v>Medium</v>
      </c>
      <c r="S10257" s="15" t="n">
        <f aca="false">IF(M10257&gt;Summary!$B$5,1,0)</f>
        <v>0</v>
      </c>
      <c r="T10257" s="16" t="n">
        <f aca="false">IF(Q10257="Overstocked",(G10257-Summary!$B$6*H10257)*J10257,0)</f>
        <v>0</v>
      </c>
    </row>
    <row r="10258" customFormat="false" ht="15" hidden="false" customHeight="false" outlineLevel="0" collapsed="false">
      <c r="A10258" s="0" t="s">
        <v>10356</v>
      </c>
      <c r="B10258" s="0" t="s">
        <v>101</v>
      </c>
      <c r="C10258" s="0" t="s">
        <v>104</v>
      </c>
      <c r="D10258" s="0" t="s">
        <v>102</v>
      </c>
      <c r="E10258" s="14" t="n">
        <v>45424</v>
      </c>
      <c r="F10258" s="14" t="n">
        <v>45434</v>
      </c>
      <c r="G10258" s="0" t="n">
        <v>249</v>
      </c>
      <c r="H10258" s="0" t="n">
        <v>84</v>
      </c>
      <c r="I10258" s="0" t="n">
        <v>56</v>
      </c>
      <c r="J10258" s="0" t="n">
        <v>1660</v>
      </c>
      <c r="K10258" s="0" t="n">
        <v>1943</v>
      </c>
      <c r="L10258" s="15" t="s">
        <v>80</v>
      </c>
      <c r="M10258" s="0" t="n">
        <v>10</v>
      </c>
      <c r="N10258" s="16" t="n">
        <f aca="false">I10258*K10258</f>
        <v>108808</v>
      </c>
      <c r="O10258" s="16" t="n">
        <f aca="false">I10258*(K10258-J10258)</f>
        <v>15848</v>
      </c>
      <c r="P10258" s="15" t="n">
        <f aca="false">K10258-J10258</f>
        <v>283</v>
      </c>
      <c r="Q10258" s="0" t="str">
        <f aca="false">IF(G10258=0,"Out of stock",IF(G10258&lt;H10258,"Understocked",IF(G10258&gt;Summary!$B$6*H10258,"Overstocked","Healthy")))</f>
        <v>Healthy</v>
      </c>
      <c r="R10258" s="0" t="str">
        <f aca="false">IF(I10258&gt;=Summary!$B$7,"Fast",IF(I10258&lt;Summary!$B$8,"Slow","Medium"))</f>
        <v>Slow</v>
      </c>
      <c r="S10258" s="15" t="n">
        <f aca="false">IF(M10258&gt;Summary!$B$5,1,0)</f>
        <v>1</v>
      </c>
      <c r="T10258" s="16" t="n">
        <f aca="false">IF(Q10258="Overstocked",(G10258-Summary!$B$6*H10258)*J10258,0)</f>
        <v>0</v>
      </c>
    </row>
    <row r="10259" customFormat="false" ht="15" hidden="false" customHeight="false" outlineLevel="0" collapsed="false">
      <c r="A10259" s="0" t="s">
        <v>10357</v>
      </c>
      <c r="B10259" s="0" t="s">
        <v>113</v>
      </c>
      <c r="C10259" s="0" t="s">
        <v>104</v>
      </c>
      <c r="D10259" s="0" t="s">
        <v>92</v>
      </c>
      <c r="E10259" s="14" t="n">
        <v>45560</v>
      </c>
      <c r="F10259" s="14" t="n">
        <v>45568</v>
      </c>
      <c r="G10259" s="0" t="n">
        <v>4</v>
      </c>
      <c r="H10259" s="0" t="n">
        <v>130</v>
      </c>
      <c r="I10259" s="0" t="n">
        <v>216</v>
      </c>
      <c r="J10259" s="0" t="n">
        <v>1471</v>
      </c>
      <c r="K10259" s="0" t="n">
        <v>1917</v>
      </c>
      <c r="L10259" s="15" t="s">
        <v>93</v>
      </c>
      <c r="M10259" s="0" t="n">
        <v>8</v>
      </c>
      <c r="N10259" s="16" t="n">
        <f aca="false">I10259*K10259</f>
        <v>414072</v>
      </c>
      <c r="O10259" s="16" t="n">
        <f aca="false">I10259*(K10259-J10259)</f>
        <v>96336</v>
      </c>
      <c r="P10259" s="15" t="n">
        <f aca="false">K10259-J10259</f>
        <v>446</v>
      </c>
      <c r="Q10259" s="0" t="str">
        <f aca="false">IF(G10259=0,"Out of stock",IF(G10259&lt;H10259,"Understocked",IF(G10259&gt;Summary!$B$6*H10259,"Overstocked","Healthy")))</f>
        <v>Understocked</v>
      </c>
      <c r="R10259" s="0" t="str">
        <f aca="false">IF(I10259&gt;=Summary!$B$7,"Fast",IF(I10259&lt;Summary!$B$8,"Slow","Medium"))</f>
        <v>Fast</v>
      </c>
      <c r="S10259" s="15" t="n">
        <f aca="false">IF(M10259&gt;Summary!$B$5,1,0)</f>
        <v>1</v>
      </c>
      <c r="T10259" s="16" t="n">
        <f aca="false">IF(Q10259="Overstocked",(G10259-Summary!$B$6*H10259)*J10259,0)</f>
        <v>0</v>
      </c>
    </row>
    <row r="10260" customFormat="false" ht="15" hidden="false" customHeight="false" outlineLevel="0" collapsed="false">
      <c r="A10260" s="0" t="s">
        <v>10358</v>
      </c>
      <c r="B10260" s="0" t="s">
        <v>107</v>
      </c>
      <c r="C10260" s="0" t="s">
        <v>104</v>
      </c>
      <c r="D10260" s="0" t="s">
        <v>92</v>
      </c>
      <c r="E10260" s="14" t="n">
        <v>45238</v>
      </c>
      <c r="F10260" s="14" t="n">
        <v>45242</v>
      </c>
      <c r="G10260" s="0" t="n">
        <v>251</v>
      </c>
      <c r="H10260" s="0" t="n">
        <v>59</v>
      </c>
      <c r="I10260" s="0" t="n">
        <v>110</v>
      </c>
      <c r="J10260" s="0" t="n">
        <v>997</v>
      </c>
      <c r="K10260" s="0" t="n">
        <v>1126</v>
      </c>
      <c r="L10260" s="15" t="s">
        <v>97</v>
      </c>
      <c r="M10260" s="0" t="n">
        <v>4</v>
      </c>
      <c r="N10260" s="16" t="n">
        <f aca="false">I10260*K10260</f>
        <v>123860</v>
      </c>
      <c r="O10260" s="16" t="n">
        <f aca="false">I10260*(K10260-J10260)</f>
        <v>14190</v>
      </c>
      <c r="P10260" s="15" t="n">
        <f aca="false">K10260-J10260</f>
        <v>129</v>
      </c>
      <c r="Q10260" s="0" t="str">
        <f aca="false">IF(G10260=0,"Out of stock",IF(G10260&lt;H10260,"Understocked",IF(G10260&gt;Summary!$B$6*H10260,"Overstocked","Healthy")))</f>
        <v>Overstocked</v>
      </c>
      <c r="R10260" s="0" t="str">
        <f aca="false">IF(I10260&gt;=Summary!$B$7,"Fast",IF(I10260&lt;Summary!$B$8,"Slow","Medium"))</f>
        <v>Medium</v>
      </c>
      <c r="S10260" s="15" t="n">
        <f aca="false">IF(M10260&gt;Summary!$B$5,1,0)</f>
        <v>0</v>
      </c>
      <c r="T10260" s="16" t="n">
        <f aca="false">IF(Q10260="Overstocked",(G10260-Summary!$B$6*H10260)*J10260,0)</f>
        <v>14955</v>
      </c>
    </row>
    <row r="10261" customFormat="false" ht="15" hidden="false" customHeight="false" outlineLevel="0" collapsed="false">
      <c r="A10261" s="0" t="s">
        <v>10359</v>
      </c>
      <c r="B10261" s="0" t="s">
        <v>95</v>
      </c>
      <c r="C10261" s="0" t="s">
        <v>104</v>
      </c>
      <c r="D10261" s="0" t="s">
        <v>92</v>
      </c>
      <c r="E10261" s="14" t="n">
        <v>45306</v>
      </c>
      <c r="F10261" s="14" t="n">
        <v>45315</v>
      </c>
      <c r="G10261" s="0" t="n">
        <v>284</v>
      </c>
      <c r="H10261" s="0" t="n">
        <v>120</v>
      </c>
      <c r="I10261" s="0" t="n">
        <v>176</v>
      </c>
      <c r="J10261" s="0" t="n">
        <v>1692</v>
      </c>
      <c r="K10261" s="0" t="n">
        <v>1999</v>
      </c>
      <c r="L10261" s="15" t="s">
        <v>87</v>
      </c>
      <c r="M10261" s="0" t="n">
        <v>9</v>
      </c>
      <c r="N10261" s="16" t="n">
        <f aca="false">I10261*K10261</f>
        <v>351824</v>
      </c>
      <c r="O10261" s="16" t="n">
        <f aca="false">I10261*(K10261-J10261)</f>
        <v>54032</v>
      </c>
      <c r="P10261" s="15" t="n">
        <f aca="false">K10261-J10261</f>
        <v>307</v>
      </c>
      <c r="Q10261" s="0" t="str">
        <f aca="false">IF(G10261=0,"Out of stock",IF(G10261&lt;H10261,"Understocked",IF(G10261&gt;Summary!$B$6*H10261,"Overstocked","Healthy")))</f>
        <v>Healthy</v>
      </c>
      <c r="R10261" s="0" t="str">
        <f aca="false">IF(I10261&gt;=Summary!$B$7,"Fast",IF(I10261&lt;Summary!$B$8,"Slow","Medium"))</f>
        <v>Medium</v>
      </c>
      <c r="S10261" s="15" t="n">
        <f aca="false">IF(M10261&gt;Summary!$B$5,1,0)</f>
        <v>1</v>
      </c>
      <c r="T10261" s="16" t="n">
        <f aca="false">IF(Q10261="Overstocked",(G10261-Summary!$B$6*H10261)*J10261,0)</f>
        <v>0</v>
      </c>
    </row>
    <row r="10262" customFormat="false" ht="15" hidden="false" customHeight="false" outlineLevel="0" collapsed="false">
      <c r="A10262" s="0" t="s">
        <v>10360</v>
      </c>
      <c r="B10262" s="0" t="s">
        <v>111</v>
      </c>
      <c r="C10262" s="0" t="s">
        <v>104</v>
      </c>
      <c r="D10262" s="0" t="s">
        <v>90</v>
      </c>
      <c r="E10262" s="14" t="n">
        <v>45469</v>
      </c>
      <c r="F10262" s="14" t="n">
        <v>45477</v>
      </c>
      <c r="G10262" s="0" t="n">
        <v>141</v>
      </c>
      <c r="H10262" s="0" t="n">
        <v>141</v>
      </c>
      <c r="I10262" s="0" t="n">
        <v>286</v>
      </c>
      <c r="J10262" s="0" t="n">
        <v>1640</v>
      </c>
      <c r="K10262" s="0" t="n">
        <v>1973</v>
      </c>
      <c r="L10262" s="15" t="s">
        <v>97</v>
      </c>
      <c r="M10262" s="0" t="n">
        <v>8</v>
      </c>
      <c r="N10262" s="16" t="n">
        <f aca="false">I10262*K10262</f>
        <v>564278</v>
      </c>
      <c r="O10262" s="16" t="n">
        <f aca="false">I10262*(K10262-J10262)</f>
        <v>95238</v>
      </c>
      <c r="P10262" s="15" t="n">
        <f aca="false">K10262-J10262</f>
        <v>333</v>
      </c>
      <c r="Q10262" s="0" t="str">
        <f aca="false">IF(G10262=0,"Out of stock",IF(G10262&lt;H10262,"Understocked",IF(G10262&gt;Summary!$B$6*H10262,"Overstocked","Healthy")))</f>
        <v>Healthy</v>
      </c>
      <c r="R10262" s="0" t="str">
        <f aca="false">IF(I10262&gt;=Summary!$B$7,"Fast",IF(I10262&lt;Summary!$B$8,"Slow","Medium"))</f>
        <v>Fast</v>
      </c>
      <c r="S10262" s="15" t="n">
        <f aca="false">IF(M10262&gt;Summary!$B$5,1,0)</f>
        <v>1</v>
      </c>
      <c r="T10262" s="16" t="n">
        <f aca="false">IF(Q10262="Overstocked",(G10262-Summary!$B$6*H10262)*J10262,0)</f>
        <v>0</v>
      </c>
    </row>
    <row r="10263" customFormat="false" ht="15" hidden="false" customHeight="false" outlineLevel="0" collapsed="false">
      <c r="A10263" s="0" t="s">
        <v>10361</v>
      </c>
      <c r="B10263" s="0" t="s">
        <v>95</v>
      </c>
      <c r="C10263" s="0" t="s">
        <v>104</v>
      </c>
      <c r="D10263" s="0" t="s">
        <v>86</v>
      </c>
      <c r="E10263" s="14" t="n">
        <v>45624</v>
      </c>
      <c r="F10263" s="14" t="n">
        <v>45628</v>
      </c>
      <c r="G10263" s="0" t="n">
        <v>75</v>
      </c>
      <c r="H10263" s="0" t="n">
        <v>58</v>
      </c>
      <c r="I10263" s="0" t="n">
        <v>236</v>
      </c>
      <c r="J10263" s="0" t="n">
        <v>1968</v>
      </c>
      <c r="K10263" s="0" t="n">
        <v>2439</v>
      </c>
      <c r="L10263" s="15" t="s">
        <v>82</v>
      </c>
      <c r="M10263" s="0" t="n">
        <v>4</v>
      </c>
      <c r="N10263" s="16" t="n">
        <f aca="false">I10263*K10263</f>
        <v>575604</v>
      </c>
      <c r="O10263" s="16" t="n">
        <f aca="false">I10263*(K10263-J10263)</f>
        <v>111156</v>
      </c>
      <c r="P10263" s="15" t="n">
        <f aca="false">K10263-J10263</f>
        <v>471</v>
      </c>
      <c r="Q10263" s="0" t="str">
        <f aca="false">IF(G10263=0,"Out of stock",IF(G10263&lt;H10263,"Understocked",IF(G10263&gt;Summary!$B$6*H10263,"Overstocked","Healthy")))</f>
        <v>Healthy</v>
      </c>
      <c r="R10263" s="0" t="str">
        <f aca="false">IF(I10263&gt;=Summary!$B$7,"Fast",IF(I10263&lt;Summary!$B$8,"Slow","Medium"))</f>
        <v>Fast</v>
      </c>
      <c r="S10263" s="15" t="n">
        <f aca="false">IF(M10263&gt;Summary!$B$5,1,0)</f>
        <v>0</v>
      </c>
      <c r="T10263" s="16" t="n">
        <f aca="false">IF(Q10263="Overstocked",(G10263-Summary!$B$6*H10263)*J10263,0)</f>
        <v>0</v>
      </c>
    </row>
    <row r="10264" customFormat="false" ht="15" hidden="false" customHeight="false" outlineLevel="0" collapsed="false">
      <c r="A10264" s="0" t="s">
        <v>10362</v>
      </c>
      <c r="B10264" s="0" t="s">
        <v>107</v>
      </c>
      <c r="C10264" s="0" t="s">
        <v>85</v>
      </c>
      <c r="D10264" s="0" t="s">
        <v>86</v>
      </c>
      <c r="E10264" s="14" t="n">
        <v>45217</v>
      </c>
      <c r="F10264" s="14" t="n">
        <v>45218</v>
      </c>
      <c r="G10264" s="0" t="n">
        <v>215</v>
      </c>
      <c r="H10264" s="0" t="n">
        <v>146</v>
      </c>
      <c r="I10264" s="0" t="n">
        <v>38</v>
      </c>
      <c r="J10264" s="0" t="n">
        <v>649</v>
      </c>
      <c r="K10264" s="0" t="n">
        <v>984</v>
      </c>
      <c r="L10264" s="15" t="s">
        <v>87</v>
      </c>
      <c r="M10264" s="0" t="n">
        <v>1</v>
      </c>
      <c r="N10264" s="16" t="n">
        <f aca="false">I10264*K10264</f>
        <v>37392</v>
      </c>
      <c r="O10264" s="16" t="n">
        <f aca="false">I10264*(K10264-J10264)</f>
        <v>12730</v>
      </c>
      <c r="P10264" s="15" t="n">
        <f aca="false">K10264-J10264</f>
        <v>335</v>
      </c>
      <c r="Q10264" s="0" t="str">
        <f aca="false">IF(G10264=0,"Out of stock",IF(G10264&lt;H10264,"Understocked",IF(G10264&gt;Summary!$B$6*H10264,"Overstocked","Healthy")))</f>
        <v>Healthy</v>
      </c>
      <c r="R10264" s="0" t="str">
        <f aca="false">IF(I10264&gt;=Summary!$B$7,"Fast",IF(I10264&lt;Summary!$B$8,"Slow","Medium"))</f>
        <v>Slow</v>
      </c>
      <c r="S10264" s="15" t="n">
        <f aca="false">IF(M10264&gt;Summary!$B$5,1,0)</f>
        <v>0</v>
      </c>
      <c r="T10264" s="16" t="n">
        <f aca="false">IF(Q10264="Overstocked",(G10264-Summary!$B$6*H10264)*J10264,0)</f>
        <v>0</v>
      </c>
    </row>
    <row r="10265" customFormat="false" ht="15" hidden="false" customHeight="false" outlineLevel="0" collapsed="false">
      <c r="A10265" s="0" t="s">
        <v>10363</v>
      </c>
      <c r="B10265" s="0" t="s">
        <v>89</v>
      </c>
      <c r="C10265" s="0" t="s">
        <v>78</v>
      </c>
      <c r="D10265" s="0" t="s">
        <v>90</v>
      </c>
      <c r="E10265" s="14" t="n">
        <v>45315</v>
      </c>
      <c r="F10265" s="14" t="n">
        <v>45316</v>
      </c>
      <c r="G10265" s="0" t="n">
        <v>433</v>
      </c>
      <c r="H10265" s="0" t="n">
        <v>79</v>
      </c>
      <c r="I10265" s="0" t="n">
        <v>290</v>
      </c>
      <c r="J10265" s="0" t="n">
        <v>1591</v>
      </c>
      <c r="K10265" s="0" t="n">
        <v>1883</v>
      </c>
      <c r="L10265" s="15" t="s">
        <v>93</v>
      </c>
      <c r="M10265" s="0" t="n">
        <v>1</v>
      </c>
      <c r="N10265" s="16" t="n">
        <f aca="false">I10265*K10265</f>
        <v>546070</v>
      </c>
      <c r="O10265" s="16" t="n">
        <f aca="false">I10265*(K10265-J10265)</f>
        <v>84680</v>
      </c>
      <c r="P10265" s="15" t="n">
        <f aca="false">K10265-J10265</f>
        <v>292</v>
      </c>
      <c r="Q10265" s="0" t="str">
        <f aca="false">IF(G10265=0,"Out of stock",IF(G10265&lt;H10265,"Understocked",IF(G10265&gt;Summary!$B$6*H10265,"Overstocked","Healthy")))</f>
        <v>Overstocked</v>
      </c>
      <c r="R10265" s="0" t="str">
        <f aca="false">IF(I10265&gt;=Summary!$B$7,"Fast",IF(I10265&lt;Summary!$B$8,"Slow","Medium"))</f>
        <v>Fast</v>
      </c>
      <c r="S10265" s="15" t="n">
        <f aca="false">IF(M10265&gt;Summary!$B$5,1,0)</f>
        <v>0</v>
      </c>
      <c r="T10265" s="16" t="n">
        <f aca="false">IF(Q10265="Overstocked",(G10265-Summary!$B$6*H10265)*J10265,0)</f>
        <v>186147</v>
      </c>
    </row>
    <row r="10266" customFormat="false" ht="15" hidden="false" customHeight="false" outlineLevel="0" collapsed="false">
      <c r="A10266" s="0" t="s">
        <v>10364</v>
      </c>
      <c r="B10266" s="0" t="s">
        <v>111</v>
      </c>
      <c r="C10266" s="0" t="s">
        <v>104</v>
      </c>
      <c r="D10266" s="0" t="s">
        <v>86</v>
      </c>
      <c r="E10266" s="14" t="n">
        <v>45511</v>
      </c>
      <c r="F10266" s="14" t="n">
        <v>45514</v>
      </c>
      <c r="G10266" s="0" t="n">
        <v>34</v>
      </c>
      <c r="H10266" s="0" t="n">
        <v>84</v>
      </c>
      <c r="I10266" s="0" t="n">
        <v>30</v>
      </c>
      <c r="J10266" s="0" t="n">
        <v>1629</v>
      </c>
      <c r="K10266" s="0" t="n">
        <v>1684</v>
      </c>
      <c r="L10266" s="15" t="s">
        <v>93</v>
      </c>
      <c r="M10266" s="0" t="n">
        <v>3</v>
      </c>
      <c r="N10266" s="16" t="n">
        <f aca="false">I10266*K10266</f>
        <v>50520</v>
      </c>
      <c r="O10266" s="16" t="n">
        <f aca="false">I10266*(K10266-J10266)</f>
        <v>1650</v>
      </c>
      <c r="P10266" s="15" t="n">
        <f aca="false">K10266-J10266</f>
        <v>55</v>
      </c>
      <c r="Q10266" s="0" t="str">
        <f aca="false">IF(G10266=0,"Out of stock",IF(G10266&lt;H10266,"Understocked",IF(G10266&gt;Summary!$B$6*H10266,"Overstocked","Healthy")))</f>
        <v>Understocked</v>
      </c>
      <c r="R10266" s="0" t="str">
        <f aca="false">IF(I10266&gt;=Summary!$B$7,"Fast",IF(I10266&lt;Summary!$B$8,"Slow","Medium"))</f>
        <v>Slow</v>
      </c>
      <c r="S10266" s="15" t="n">
        <f aca="false">IF(M10266&gt;Summary!$B$5,1,0)</f>
        <v>0</v>
      </c>
      <c r="T10266" s="16" t="n">
        <f aca="false">IF(Q10266="Overstocked",(G10266-Summary!$B$6*H10266)*J10266,0)</f>
        <v>0</v>
      </c>
    </row>
    <row r="10267" customFormat="false" ht="15" hidden="false" customHeight="false" outlineLevel="0" collapsed="false">
      <c r="A10267" s="0" t="s">
        <v>10365</v>
      </c>
      <c r="B10267" s="0" t="s">
        <v>123</v>
      </c>
      <c r="C10267" s="0" t="s">
        <v>96</v>
      </c>
      <c r="D10267" s="0" t="s">
        <v>79</v>
      </c>
      <c r="E10267" s="14" t="n">
        <v>44977</v>
      </c>
      <c r="F10267" s="14" t="n">
        <v>44978</v>
      </c>
      <c r="G10267" s="0" t="n">
        <v>127</v>
      </c>
      <c r="H10267" s="0" t="n">
        <v>74</v>
      </c>
      <c r="I10267" s="0" t="n">
        <v>55</v>
      </c>
      <c r="J10267" s="0" t="n">
        <v>1646</v>
      </c>
      <c r="K10267" s="0" t="n">
        <v>1796</v>
      </c>
      <c r="L10267" s="15" t="s">
        <v>87</v>
      </c>
      <c r="M10267" s="0" t="n">
        <v>1</v>
      </c>
      <c r="N10267" s="16" t="n">
        <f aca="false">I10267*K10267</f>
        <v>98780</v>
      </c>
      <c r="O10267" s="16" t="n">
        <f aca="false">I10267*(K10267-J10267)</f>
        <v>8250</v>
      </c>
      <c r="P10267" s="15" t="n">
        <f aca="false">K10267-J10267</f>
        <v>150</v>
      </c>
      <c r="Q10267" s="0" t="str">
        <f aca="false">IF(G10267=0,"Out of stock",IF(G10267&lt;H10267,"Understocked",IF(G10267&gt;Summary!$B$6*H10267,"Overstocked","Healthy")))</f>
        <v>Healthy</v>
      </c>
      <c r="R10267" s="0" t="str">
        <f aca="false">IF(I10267&gt;=Summary!$B$7,"Fast",IF(I10267&lt;Summary!$B$8,"Slow","Medium"))</f>
        <v>Slow</v>
      </c>
      <c r="S10267" s="15" t="n">
        <f aca="false">IF(M10267&gt;Summary!$B$5,1,0)</f>
        <v>0</v>
      </c>
      <c r="T10267" s="16" t="n">
        <f aca="false">IF(Q10267="Overstocked",(G10267-Summary!$B$6*H10267)*J10267,0)</f>
        <v>0</v>
      </c>
    </row>
    <row r="10268" customFormat="false" ht="15" hidden="false" customHeight="false" outlineLevel="0" collapsed="false">
      <c r="A10268" s="0" t="s">
        <v>10366</v>
      </c>
      <c r="B10268" s="0" t="s">
        <v>123</v>
      </c>
      <c r="C10268" s="0" t="s">
        <v>78</v>
      </c>
      <c r="D10268" s="0" t="s">
        <v>102</v>
      </c>
      <c r="E10268" s="14" t="n">
        <v>45322</v>
      </c>
      <c r="F10268" s="14" t="n">
        <v>45328</v>
      </c>
      <c r="G10268" s="0" t="n">
        <v>382</v>
      </c>
      <c r="H10268" s="0" t="n">
        <v>90</v>
      </c>
      <c r="I10268" s="0" t="n">
        <v>136</v>
      </c>
      <c r="J10268" s="0" t="n">
        <v>1867</v>
      </c>
      <c r="K10268" s="0" t="n">
        <v>2284</v>
      </c>
      <c r="L10268" s="15" t="s">
        <v>87</v>
      </c>
      <c r="M10268" s="0" t="n">
        <v>6</v>
      </c>
      <c r="N10268" s="16" t="n">
        <f aca="false">I10268*K10268</f>
        <v>310624</v>
      </c>
      <c r="O10268" s="16" t="n">
        <f aca="false">I10268*(K10268-J10268)</f>
        <v>56712</v>
      </c>
      <c r="P10268" s="15" t="n">
        <f aca="false">K10268-J10268</f>
        <v>417</v>
      </c>
      <c r="Q10268" s="0" t="str">
        <f aca="false">IF(G10268=0,"Out of stock",IF(G10268&lt;H10268,"Understocked",IF(G10268&gt;Summary!$B$6*H10268,"Overstocked","Healthy")))</f>
        <v>Overstocked</v>
      </c>
      <c r="R10268" s="0" t="str">
        <f aca="false">IF(I10268&gt;=Summary!$B$7,"Fast",IF(I10268&lt;Summary!$B$8,"Slow","Medium"))</f>
        <v>Medium</v>
      </c>
      <c r="S10268" s="15" t="n">
        <f aca="false">IF(M10268&gt;Summary!$B$5,1,0)</f>
        <v>0</v>
      </c>
      <c r="T10268" s="16" t="n">
        <f aca="false">IF(Q10268="Overstocked",(G10268-Summary!$B$6*H10268)*J10268,0)</f>
        <v>41074</v>
      </c>
    </row>
    <row r="10269" customFormat="false" ht="15" hidden="false" customHeight="false" outlineLevel="0" collapsed="false">
      <c r="A10269" s="0" t="s">
        <v>10367</v>
      </c>
      <c r="B10269" s="0" t="s">
        <v>101</v>
      </c>
      <c r="C10269" s="0" t="s">
        <v>85</v>
      </c>
      <c r="D10269" s="0" t="s">
        <v>92</v>
      </c>
      <c r="E10269" s="14" t="n">
        <v>45098</v>
      </c>
      <c r="F10269" s="14" t="n">
        <v>45107</v>
      </c>
      <c r="G10269" s="0" t="n">
        <v>75</v>
      </c>
      <c r="H10269" s="0" t="n">
        <v>109</v>
      </c>
      <c r="I10269" s="0" t="n">
        <v>163</v>
      </c>
      <c r="J10269" s="0" t="n">
        <v>747</v>
      </c>
      <c r="K10269" s="0" t="n">
        <v>1120</v>
      </c>
      <c r="L10269" s="15" t="s">
        <v>80</v>
      </c>
      <c r="M10269" s="0" t="n">
        <v>9</v>
      </c>
      <c r="N10269" s="16" t="n">
        <f aca="false">I10269*K10269</f>
        <v>182560</v>
      </c>
      <c r="O10269" s="16" t="n">
        <f aca="false">I10269*(K10269-J10269)</f>
        <v>60799</v>
      </c>
      <c r="P10269" s="15" t="n">
        <f aca="false">K10269-J10269</f>
        <v>373</v>
      </c>
      <c r="Q10269" s="0" t="str">
        <f aca="false">IF(G10269=0,"Out of stock",IF(G10269&lt;H10269,"Understocked",IF(G10269&gt;Summary!$B$6*H10269,"Overstocked","Healthy")))</f>
        <v>Understocked</v>
      </c>
      <c r="R10269" s="0" t="str">
        <f aca="false">IF(I10269&gt;=Summary!$B$7,"Fast",IF(I10269&lt;Summary!$B$8,"Slow","Medium"))</f>
        <v>Medium</v>
      </c>
      <c r="S10269" s="15" t="n">
        <f aca="false">IF(M10269&gt;Summary!$B$5,1,0)</f>
        <v>1</v>
      </c>
      <c r="T10269" s="16" t="n">
        <f aca="false">IF(Q10269="Overstocked",(G10269-Summary!$B$6*H10269)*J10269,0)</f>
        <v>0</v>
      </c>
    </row>
    <row r="10270" customFormat="false" ht="15" hidden="false" customHeight="false" outlineLevel="0" collapsed="false">
      <c r="A10270" s="0" t="s">
        <v>10368</v>
      </c>
      <c r="B10270" s="0" t="s">
        <v>115</v>
      </c>
      <c r="C10270" s="0" t="s">
        <v>104</v>
      </c>
      <c r="D10270" s="0" t="s">
        <v>90</v>
      </c>
      <c r="E10270" s="14" t="n">
        <v>45122</v>
      </c>
      <c r="F10270" s="14" t="n">
        <v>45123</v>
      </c>
      <c r="G10270" s="0" t="n">
        <v>461</v>
      </c>
      <c r="H10270" s="0" t="n">
        <v>121</v>
      </c>
      <c r="I10270" s="0" t="n">
        <v>152</v>
      </c>
      <c r="J10270" s="0" t="n">
        <v>621</v>
      </c>
      <c r="K10270" s="0" t="n">
        <v>1021</v>
      </c>
      <c r="L10270" s="15" t="s">
        <v>87</v>
      </c>
      <c r="M10270" s="0" t="n">
        <v>1</v>
      </c>
      <c r="N10270" s="16" t="n">
        <f aca="false">I10270*K10270</f>
        <v>155192</v>
      </c>
      <c r="O10270" s="16" t="n">
        <f aca="false">I10270*(K10270-J10270)</f>
        <v>60800</v>
      </c>
      <c r="P10270" s="15" t="n">
        <f aca="false">K10270-J10270</f>
        <v>400</v>
      </c>
      <c r="Q10270" s="0" t="str">
        <f aca="false">IF(G10270=0,"Out of stock",IF(G10270&lt;H10270,"Understocked",IF(G10270&gt;Summary!$B$6*H10270,"Overstocked","Healthy")))</f>
        <v>Healthy</v>
      </c>
      <c r="R10270" s="0" t="str">
        <f aca="false">IF(I10270&gt;=Summary!$B$7,"Fast",IF(I10270&lt;Summary!$B$8,"Slow","Medium"))</f>
        <v>Medium</v>
      </c>
      <c r="S10270" s="15" t="n">
        <f aca="false">IF(M10270&gt;Summary!$B$5,1,0)</f>
        <v>0</v>
      </c>
      <c r="T10270" s="16" t="n">
        <f aca="false">IF(Q10270="Overstocked",(G10270-Summary!$B$6*H10270)*J10270,0)</f>
        <v>0</v>
      </c>
    </row>
    <row r="10271" customFormat="false" ht="15" hidden="false" customHeight="false" outlineLevel="0" collapsed="false">
      <c r="A10271" s="0" t="s">
        <v>10369</v>
      </c>
      <c r="B10271" s="0" t="s">
        <v>111</v>
      </c>
      <c r="C10271" s="0" t="s">
        <v>96</v>
      </c>
      <c r="D10271" s="0" t="s">
        <v>86</v>
      </c>
      <c r="E10271" s="14" t="n">
        <v>45588</v>
      </c>
      <c r="F10271" s="14" t="n">
        <v>45595</v>
      </c>
      <c r="G10271" s="0" t="n">
        <v>62</v>
      </c>
      <c r="H10271" s="0" t="n">
        <v>57</v>
      </c>
      <c r="I10271" s="0" t="n">
        <v>245</v>
      </c>
      <c r="J10271" s="0" t="n">
        <v>230</v>
      </c>
      <c r="K10271" s="0" t="n">
        <v>352</v>
      </c>
      <c r="L10271" s="15" t="s">
        <v>93</v>
      </c>
      <c r="M10271" s="0" t="n">
        <v>7</v>
      </c>
      <c r="N10271" s="16" t="n">
        <f aca="false">I10271*K10271</f>
        <v>86240</v>
      </c>
      <c r="O10271" s="16" t="n">
        <f aca="false">I10271*(K10271-J10271)</f>
        <v>29890</v>
      </c>
      <c r="P10271" s="15" t="n">
        <f aca="false">K10271-J10271</f>
        <v>122</v>
      </c>
      <c r="Q10271" s="0" t="str">
        <f aca="false">IF(G10271=0,"Out of stock",IF(G10271&lt;H10271,"Understocked",IF(G10271&gt;Summary!$B$6*H10271,"Overstocked","Healthy")))</f>
        <v>Healthy</v>
      </c>
      <c r="R10271" s="0" t="str">
        <f aca="false">IF(I10271&gt;=Summary!$B$7,"Fast",IF(I10271&lt;Summary!$B$8,"Slow","Medium"))</f>
        <v>Fast</v>
      </c>
      <c r="S10271" s="15" t="n">
        <f aca="false">IF(M10271&gt;Summary!$B$5,1,0)</f>
        <v>0</v>
      </c>
      <c r="T10271" s="16" t="n">
        <f aca="false">IF(Q10271="Overstocked",(G10271-Summary!$B$6*H10271)*J10271,0)</f>
        <v>0</v>
      </c>
    </row>
    <row r="10272" customFormat="false" ht="15" hidden="false" customHeight="false" outlineLevel="0" collapsed="false">
      <c r="A10272" s="0" t="s">
        <v>10370</v>
      </c>
      <c r="B10272" s="0" t="s">
        <v>84</v>
      </c>
      <c r="C10272" s="0" t="s">
        <v>78</v>
      </c>
      <c r="D10272" s="0" t="s">
        <v>79</v>
      </c>
      <c r="E10272" s="14" t="n">
        <v>45581</v>
      </c>
      <c r="F10272" s="14" t="n">
        <v>45587</v>
      </c>
      <c r="G10272" s="0" t="n">
        <v>172</v>
      </c>
      <c r="H10272" s="0" t="n">
        <v>52</v>
      </c>
      <c r="I10272" s="0" t="n">
        <v>249</v>
      </c>
      <c r="J10272" s="0" t="n">
        <v>1429</v>
      </c>
      <c r="K10272" s="0" t="n">
        <v>1832</v>
      </c>
      <c r="L10272" s="15" t="s">
        <v>87</v>
      </c>
      <c r="M10272" s="0" t="n">
        <v>6</v>
      </c>
      <c r="N10272" s="16" t="n">
        <f aca="false">I10272*K10272</f>
        <v>456168</v>
      </c>
      <c r="O10272" s="16" t="n">
        <f aca="false">I10272*(K10272-J10272)</f>
        <v>100347</v>
      </c>
      <c r="P10272" s="15" t="n">
        <f aca="false">K10272-J10272</f>
        <v>403</v>
      </c>
      <c r="Q10272" s="0" t="str">
        <f aca="false">IF(G10272=0,"Out of stock",IF(G10272&lt;H10272,"Understocked",IF(G10272&gt;Summary!$B$6*H10272,"Overstocked","Healthy")))</f>
        <v>Healthy</v>
      </c>
      <c r="R10272" s="0" t="str">
        <f aca="false">IF(I10272&gt;=Summary!$B$7,"Fast",IF(I10272&lt;Summary!$B$8,"Slow","Medium"))</f>
        <v>Fast</v>
      </c>
      <c r="S10272" s="15" t="n">
        <f aca="false">IF(M10272&gt;Summary!$B$5,1,0)</f>
        <v>0</v>
      </c>
      <c r="T10272" s="16" t="n">
        <f aca="false">IF(Q10272="Overstocked",(G10272-Summary!$B$6*H10272)*J10272,0)</f>
        <v>0</v>
      </c>
    </row>
    <row r="10273" customFormat="false" ht="15" hidden="false" customHeight="false" outlineLevel="0" collapsed="false">
      <c r="A10273" s="0" t="s">
        <v>10371</v>
      </c>
      <c r="B10273" s="0" t="s">
        <v>107</v>
      </c>
      <c r="C10273" s="0" t="s">
        <v>78</v>
      </c>
      <c r="D10273" s="0" t="s">
        <v>90</v>
      </c>
      <c r="E10273" s="14" t="n">
        <v>45237</v>
      </c>
      <c r="F10273" s="14" t="n">
        <v>45241</v>
      </c>
      <c r="G10273" s="0" t="n">
        <v>366</v>
      </c>
      <c r="H10273" s="0" t="n">
        <v>94</v>
      </c>
      <c r="I10273" s="0" t="n">
        <v>257</v>
      </c>
      <c r="J10273" s="0" t="n">
        <v>720</v>
      </c>
      <c r="K10273" s="0" t="n">
        <v>1175</v>
      </c>
      <c r="L10273" s="15" t="s">
        <v>87</v>
      </c>
      <c r="M10273" s="0" t="n">
        <v>4</v>
      </c>
      <c r="N10273" s="16" t="n">
        <f aca="false">I10273*K10273</f>
        <v>301975</v>
      </c>
      <c r="O10273" s="16" t="n">
        <f aca="false">I10273*(K10273-J10273)</f>
        <v>116935</v>
      </c>
      <c r="P10273" s="15" t="n">
        <f aca="false">K10273-J10273</f>
        <v>455</v>
      </c>
      <c r="Q10273" s="0" t="str">
        <f aca="false">IF(G10273=0,"Out of stock",IF(G10273&lt;H10273,"Understocked",IF(G10273&gt;Summary!$B$6*H10273,"Overstocked","Healthy")))</f>
        <v>Healthy</v>
      </c>
      <c r="R10273" s="0" t="str">
        <f aca="false">IF(I10273&gt;=Summary!$B$7,"Fast",IF(I10273&lt;Summary!$B$8,"Slow","Medium"))</f>
        <v>Fast</v>
      </c>
      <c r="S10273" s="15" t="n">
        <f aca="false">IF(M10273&gt;Summary!$B$5,1,0)</f>
        <v>0</v>
      </c>
      <c r="T10273" s="16" t="n">
        <f aca="false">IF(Q10273="Overstocked",(G10273-Summary!$B$6*H10273)*J10273,0)</f>
        <v>0</v>
      </c>
    </row>
    <row r="10274" customFormat="false" ht="15" hidden="false" customHeight="false" outlineLevel="0" collapsed="false">
      <c r="A10274" s="0" t="s">
        <v>10372</v>
      </c>
      <c r="B10274" s="0" t="s">
        <v>111</v>
      </c>
      <c r="C10274" s="0" t="s">
        <v>96</v>
      </c>
      <c r="D10274" s="0" t="s">
        <v>86</v>
      </c>
      <c r="E10274" s="14" t="n">
        <v>45278</v>
      </c>
      <c r="F10274" s="14" t="n">
        <v>45286</v>
      </c>
      <c r="G10274" s="0" t="n">
        <v>485</v>
      </c>
      <c r="H10274" s="0" t="n">
        <v>131</v>
      </c>
      <c r="I10274" s="0" t="n">
        <v>139</v>
      </c>
      <c r="J10274" s="0" t="n">
        <v>812</v>
      </c>
      <c r="K10274" s="0" t="n">
        <v>939</v>
      </c>
      <c r="L10274" s="15" t="s">
        <v>82</v>
      </c>
      <c r="M10274" s="0" t="n">
        <v>8</v>
      </c>
      <c r="N10274" s="16" t="n">
        <f aca="false">I10274*K10274</f>
        <v>130521</v>
      </c>
      <c r="O10274" s="16" t="n">
        <f aca="false">I10274*(K10274-J10274)</f>
        <v>17653</v>
      </c>
      <c r="P10274" s="15" t="n">
        <f aca="false">K10274-J10274</f>
        <v>127</v>
      </c>
      <c r="Q10274" s="0" t="str">
        <f aca="false">IF(G10274=0,"Out of stock",IF(G10274&lt;H10274,"Understocked",IF(G10274&gt;Summary!$B$6*H10274,"Overstocked","Healthy")))</f>
        <v>Healthy</v>
      </c>
      <c r="R10274" s="0" t="str">
        <f aca="false">IF(I10274&gt;=Summary!$B$7,"Fast",IF(I10274&lt;Summary!$B$8,"Slow","Medium"))</f>
        <v>Medium</v>
      </c>
      <c r="S10274" s="15" t="n">
        <f aca="false">IF(M10274&gt;Summary!$B$5,1,0)</f>
        <v>1</v>
      </c>
      <c r="T10274" s="16" t="n">
        <f aca="false">IF(Q10274="Overstocked",(G10274-Summary!$B$6*H10274)*J10274,0)</f>
        <v>0</v>
      </c>
    </row>
    <row r="10275" customFormat="false" ht="15" hidden="false" customHeight="false" outlineLevel="0" collapsed="false">
      <c r="A10275" s="0" t="s">
        <v>10373</v>
      </c>
      <c r="B10275" s="0" t="s">
        <v>95</v>
      </c>
      <c r="C10275" s="0" t="s">
        <v>78</v>
      </c>
      <c r="D10275" s="0" t="s">
        <v>86</v>
      </c>
      <c r="E10275" s="14" t="n">
        <v>45015</v>
      </c>
      <c r="F10275" s="14" t="n">
        <v>45025</v>
      </c>
      <c r="G10275" s="0" t="n">
        <v>421</v>
      </c>
      <c r="H10275" s="0" t="n">
        <v>102</v>
      </c>
      <c r="I10275" s="0" t="n">
        <v>243</v>
      </c>
      <c r="J10275" s="0" t="n">
        <v>1514</v>
      </c>
      <c r="K10275" s="0" t="n">
        <v>1831</v>
      </c>
      <c r="L10275" s="15" t="s">
        <v>87</v>
      </c>
      <c r="M10275" s="0" t="n">
        <v>10</v>
      </c>
      <c r="N10275" s="16" t="n">
        <f aca="false">I10275*K10275</f>
        <v>444933</v>
      </c>
      <c r="O10275" s="16" t="n">
        <f aca="false">I10275*(K10275-J10275)</f>
        <v>77031</v>
      </c>
      <c r="P10275" s="15" t="n">
        <f aca="false">K10275-J10275</f>
        <v>317</v>
      </c>
      <c r="Q10275" s="0" t="str">
        <f aca="false">IF(G10275=0,"Out of stock",IF(G10275&lt;H10275,"Understocked",IF(G10275&gt;Summary!$B$6*H10275,"Overstocked","Healthy")))</f>
        <v>Overstocked</v>
      </c>
      <c r="R10275" s="0" t="str">
        <f aca="false">IF(I10275&gt;=Summary!$B$7,"Fast",IF(I10275&lt;Summary!$B$8,"Slow","Medium"))</f>
        <v>Fast</v>
      </c>
      <c r="S10275" s="15" t="n">
        <f aca="false">IF(M10275&gt;Summary!$B$5,1,0)</f>
        <v>1</v>
      </c>
      <c r="T10275" s="16" t="n">
        <f aca="false">IF(Q10275="Overstocked",(G10275-Summary!$B$6*H10275)*J10275,0)</f>
        <v>19682</v>
      </c>
    </row>
    <row r="10276" customFormat="false" ht="15" hidden="false" customHeight="false" outlineLevel="0" collapsed="false">
      <c r="A10276" s="0" t="s">
        <v>10374</v>
      </c>
      <c r="B10276" s="0" t="s">
        <v>77</v>
      </c>
      <c r="C10276" s="0" t="s">
        <v>78</v>
      </c>
      <c r="D10276" s="0" t="s">
        <v>79</v>
      </c>
      <c r="E10276" s="14" t="n">
        <v>45635</v>
      </c>
      <c r="F10276" s="14" t="n">
        <v>45641</v>
      </c>
      <c r="G10276" s="0" t="n">
        <v>2</v>
      </c>
      <c r="H10276" s="0" t="n">
        <v>92</v>
      </c>
      <c r="I10276" s="0" t="n">
        <v>185</v>
      </c>
      <c r="J10276" s="0" t="n">
        <v>894</v>
      </c>
      <c r="K10276" s="0" t="n">
        <v>1382</v>
      </c>
      <c r="L10276" s="15" t="s">
        <v>93</v>
      </c>
      <c r="M10276" s="0" t="n">
        <v>6</v>
      </c>
      <c r="N10276" s="16" t="n">
        <f aca="false">I10276*K10276</f>
        <v>255670</v>
      </c>
      <c r="O10276" s="16" t="n">
        <f aca="false">I10276*(K10276-J10276)</f>
        <v>90280</v>
      </c>
      <c r="P10276" s="15" t="n">
        <f aca="false">K10276-J10276</f>
        <v>488</v>
      </c>
      <c r="Q10276" s="0" t="str">
        <f aca="false">IF(G10276=0,"Out of stock",IF(G10276&lt;H10276,"Understocked",IF(G10276&gt;Summary!$B$6*H10276,"Overstocked","Healthy")))</f>
        <v>Understocked</v>
      </c>
      <c r="R10276" s="0" t="str">
        <f aca="false">IF(I10276&gt;=Summary!$B$7,"Fast",IF(I10276&lt;Summary!$B$8,"Slow","Medium"))</f>
        <v>Medium</v>
      </c>
      <c r="S10276" s="15" t="n">
        <f aca="false">IF(M10276&gt;Summary!$B$5,1,0)</f>
        <v>0</v>
      </c>
      <c r="T10276" s="16" t="n">
        <f aca="false">IF(Q10276="Overstocked",(G10276-Summary!$B$6*H10276)*J10276,0)</f>
        <v>0</v>
      </c>
    </row>
    <row r="10277" customFormat="false" ht="15" hidden="false" customHeight="false" outlineLevel="0" collapsed="false">
      <c r="A10277" s="0" t="s">
        <v>10375</v>
      </c>
      <c r="B10277" s="0" t="s">
        <v>84</v>
      </c>
      <c r="C10277" s="0" t="s">
        <v>78</v>
      </c>
      <c r="D10277" s="0" t="s">
        <v>102</v>
      </c>
      <c r="E10277" s="14" t="n">
        <v>45596</v>
      </c>
      <c r="F10277" s="14" t="n">
        <v>45605</v>
      </c>
      <c r="G10277" s="0" t="n">
        <v>347</v>
      </c>
      <c r="H10277" s="0" t="n">
        <v>72</v>
      </c>
      <c r="I10277" s="0" t="n">
        <v>46</v>
      </c>
      <c r="J10277" s="0" t="n">
        <v>1977</v>
      </c>
      <c r="K10277" s="0" t="n">
        <v>2036</v>
      </c>
      <c r="L10277" s="15" t="s">
        <v>93</v>
      </c>
      <c r="M10277" s="0" t="n">
        <v>9</v>
      </c>
      <c r="N10277" s="16" t="n">
        <f aca="false">I10277*K10277</f>
        <v>93656</v>
      </c>
      <c r="O10277" s="16" t="n">
        <f aca="false">I10277*(K10277-J10277)</f>
        <v>2714</v>
      </c>
      <c r="P10277" s="15" t="n">
        <f aca="false">K10277-J10277</f>
        <v>59</v>
      </c>
      <c r="Q10277" s="0" t="str">
        <f aca="false">IF(G10277=0,"Out of stock",IF(G10277&lt;H10277,"Understocked",IF(G10277&gt;Summary!$B$6*H10277,"Overstocked","Healthy")))</f>
        <v>Overstocked</v>
      </c>
      <c r="R10277" s="0" t="str">
        <f aca="false">IF(I10277&gt;=Summary!$B$7,"Fast",IF(I10277&lt;Summary!$B$8,"Slow","Medium"))</f>
        <v>Slow</v>
      </c>
      <c r="S10277" s="15" t="n">
        <f aca="false">IF(M10277&gt;Summary!$B$5,1,0)</f>
        <v>1</v>
      </c>
      <c r="T10277" s="16" t="n">
        <f aca="false">IF(Q10277="Overstocked",(G10277-Summary!$B$6*H10277)*J10277,0)</f>
        <v>116643</v>
      </c>
    </row>
    <row r="10278" customFormat="false" ht="15" hidden="false" customHeight="false" outlineLevel="0" collapsed="false">
      <c r="A10278" s="0" t="s">
        <v>10376</v>
      </c>
      <c r="B10278" s="0" t="s">
        <v>77</v>
      </c>
      <c r="C10278" s="0" t="s">
        <v>104</v>
      </c>
      <c r="D10278" s="0" t="s">
        <v>86</v>
      </c>
      <c r="E10278" s="14" t="n">
        <v>45585</v>
      </c>
      <c r="F10278" s="14" t="n">
        <v>45595</v>
      </c>
      <c r="G10278" s="0" t="n">
        <v>445</v>
      </c>
      <c r="H10278" s="0" t="n">
        <v>86</v>
      </c>
      <c r="I10278" s="0" t="n">
        <v>285</v>
      </c>
      <c r="J10278" s="0" t="n">
        <v>1002</v>
      </c>
      <c r="K10278" s="0" t="n">
        <v>1132</v>
      </c>
      <c r="L10278" s="15" t="s">
        <v>82</v>
      </c>
      <c r="M10278" s="0" t="n">
        <v>10</v>
      </c>
      <c r="N10278" s="16" t="n">
        <f aca="false">I10278*K10278</f>
        <v>322620</v>
      </c>
      <c r="O10278" s="16" t="n">
        <f aca="false">I10278*(K10278-J10278)</f>
        <v>37050</v>
      </c>
      <c r="P10278" s="15" t="n">
        <f aca="false">K10278-J10278</f>
        <v>130</v>
      </c>
      <c r="Q10278" s="0" t="str">
        <f aca="false">IF(G10278=0,"Out of stock",IF(G10278&lt;H10278,"Understocked",IF(G10278&gt;Summary!$B$6*H10278,"Overstocked","Healthy")))</f>
        <v>Overstocked</v>
      </c>
      <c r="R10278" s="0" t="str">
        <f aca="false">IF(I10278&gt;=Summary!$B$7,"Fast",IF(I10278&lt;Summary!$B$8,"Slow","Medium"))</f>
        <v>Fast</v>
      </c>
      <c r="S10278" s="15" t="n">
        <f aca="false">IF(M10278&gt;Summary!$B$5,1,0)</f>
        <v>1</v>
      </c>
      <c r="T10278" s="16" t="n">
        <f aca="false">IF(Q10278="Overstocked",(G10278-Summary!$B$6*H10278)*J10278,0)</f>
        <v>101202</v>
      </c>
    </row>
    <row r="10279" customFormat="false" ht="15" hidden="false" customHeight="false" outlineLevel="0" collapsed="false">
      <c r="A10279" s="0" t="s">
        <v>10377</v>
      </c>
      <c r="B10279" s="0" t="s">
        <v>84</v>
      </c>
      <c r="C10279" s="0" t="s">
        <v>104</v>
      </c>
      <c r="D10279" s="0" t="s">
        <v>86</v>
      </c>
      <c r="E10279" s="14" t="n">
        <v>45268</v>
      </c>
      <c r="F10279" s="14" t="n">
        <v>45277</v>
      </c>
      <c r="G10279" s="0" t="n">
        <v>424</v>
      </c>
      <c r="H10279" s="0" t="n">
        <v>85</v>
      </c>
      <c r="I10279" s="0" t="n">
        <v>279</v>
      </c>
      <c r="J10279" s="0" t="n">
        <v>1126</v>
      </c>
      <c r="K10279" s="0" t="n">
        <v>1353</v>
      </c>
      <c r="L10279" s="15" t="s">
        <v>80</v>
      </c>
      <c r="M10279" s="0" t="n">
        <v>9</v>
      </c>
      <c r="N10279" s="16" t="n">
        <f aca="false">I10279*K10279</f>
        <v>377487</v>
      </c>
      <c r="O10279" s="16" t="n">
        <f aca="false">I10279*(K10279-J10279)</f>
        <v>63333</v>
      </c>
      <c r="P10279" s="15" t="n">
        <f aca="false">K10279-J10279</f>
        <v>227</v>
      </c>
      <c r="Q10279" s="0" t="str">
        <f aca="false">IF(G10279=0,"Out of stock",IF(G10279&lt;H10279,"Understocked",IF(G10279&gt;Summary!$B$6*H10279,"Overstocked","Healthy")))</f>
        <v>Overstocked</v>
      </c>
      <c r="R10279" s="0" t="str">
        <f aca="false">IF(I10279&gt;=Summary!$B$7,"Fast",IF(I10279&lt;Summary!$B$8,"Slow","Medium"))</f>
        <v>Fast</v>
      </c>
      <c r="S10279" s="15" t="n">
        <f aca="false">IF(M10279&gt;Summary!$B$5,1,0)</f>
        <v>1</v>
      </c>
      <c r="T10279" s="16" t="n">
        <f aca="false">IF(Q10279="Overstocked",(G10279-Summary!$B$6*H10279)*J10279,0)</f>
        <v>94584</v>
      </c>
    </row>
    <row r="10280" customFormat="false" ht="15" hidden="false" customHeight="false" outlineLevel="0" collapsed="false">
      <c r="A10280" s="0" t="s">
        <v>10378</v>
      </c>
      <c r="B10280" s="0" t="s">
        <v>89</v>
      </c>
      <c r="C10280" s="0" t="s">
        <v>78</v>
      </c>
      <c r="D10280" s="0" t="s">
        <v>90</v>
      </c>
      <c r="E10280" s="14" t="n">
        <v>45501</v>
      </c>
      <c r="F10280" s="14" t="n">
        <v>45504</v>
      </c>
      <c r="G10280" s="0" t="n">
        <v>139</v>
      </c>
      <c r="H10280" s="0" t="n">
        <v>118</v>
      </c>
      <c r="I10280" s="0" t="n">
        <v>15</v>
      </c>
      <c r="J10280" s="0" t="n">
        <v>618</v>
      </c>
      <c r="K10280" s="0" t="n">
        <v>893</v>
      </c>
      <c r="L10280" s="15" t="s">
        <v>87</v>
      </c>
      <c r="M10280" s="0" t="n">
        <v>3</v>
      </c>
      <c r="N10280" s="16" t="n">
        <f aca="false">I10280*K10280</f>
        <v>13395</v>
      </c>
      <c r="O10280" s="16" t="n">
        <f aca="false">I10280*(K10280-J10280)</f>
        <v>4125</v>
      </c>
      <c r="P10280" s="15" t="n">
        <f aca="false">K10280-J10280</f>
        <v>275</v>
      </c>
      <c r="Q10280" s="0" t="str">
        <f aca="false">IF(G10280=0,"Out of stock",IF(G10280&lt;H10280,"Understocked",IF(G10280&gt;Summary!$B$6*H10280,"Overstocked","Healthy")))</f>
        <v>Healthy</v>
      </c>
      <c r="R10280" s="0" t="str">
        <f aca="false">IF(I10280&gt;=Summary!$B$7,"Fast",IF(I10280&lt;Summary!$B$8,"Slow","Medium"))</f>
        <v>Slow</v>
      </c>
      <c r="S10280" s="15" t="n">
        <f aca="false">IF(M10280&gt;Summary!$B$5,1,0)</f>
        <v>0</v>
      </c>
      <c r="T10280" s="16" t="n">
        <f aca="false">IF(Q10280="Overstocked",(G10280-Summary!$B$6*H10280)*J10280,0)</f>
        <v>0</v>
      </c>
    </row>
    <row r="10281" customFormat="false" ht="15" hidden="false" customHeight="false" outlineLevel="0" collapsed="false">
      <c r="A10281" s="0" t="s">
        <v>10379</v>
      </c>
      <c r="B10281" s="0" t="s">
        <v>115</v>
      </c>
      <c r="C10281" s="0" t="s">
        <v>85</v>
      </c>
      <c r="D10281" s="0" t="s">
        <v>86</v>
      </c>
      <c r="E10281" s="14" t="n">
        <v>45342</v>
      </c>
      <c r="F10281" s="14" t="n">
        <v>45352</v>
      </c>
      <c r="G10281" s="0" t="n">
        <v>240</v>
      </c>
      <c r="H10281" s="0" t="n">
        <v>81</v>
      </c>
      <c r="I10281" s="0" t="n">
        <v>17</v>
      </c>
      <c r="J10281" s="0" t="n">
        <v>795</v>
      </c>
      <c r="K10281" s="0" t="n">
        <v>944</v>
      </c>
      <c r="L10281" s="15" t="s">
        <v>93</v>
      </c>
      <c r="M10281" s="0" t="n">
        <v>10</v>
      </c>
      <c r="N10281" s="16" t="n">
        <f aca="false">I10281*K10281</f>
        <v>16048</v>
      </c>
      <c r="O10281" s="16" t="n">
        <f aca="false">I10281*(K10281-J10281)</f>
        <v>2533</v>
      </c>
      <c r="P10281" s="15" t="n">
        <f aca="false">K10281-J10281</f>
        <v>149</v>
      </c>
      <c r="Q10281" s="0" t="str">
        <f aca="false">IF(G10281=0,"Out of stock",IF(G10281&lt;H10281,"Understocked",IF(G10281&gt;Summary!$B$6*H10281,"Overstocked","Healthy")))</f>
        <v>Healthy</v>
      </c>
      <c r="R10281" s="0" t="str">
        <f aca="false">IF(I10281&gt;=Summary!$B$7,"Fast",IF(I10281&lt;Summary!$B$8,"Slow","Medium"))</f>
        <v>Slow</v>
      </c>
      <c r="S10281" s="15" t="n">
        <f aca="false">IF(M10281&gt;Summary!$B$5,1,0)</f>
        <v>1</v>
      </c>
      <c r="T10281" s="16" t="n">
        <f aca="false">IF(Q10281="Overstocked",(G10281-Summary!$B$6*H10281)*J10281,0)</f>
        <v>0</v>
      </c>
    </row>
    <row r="10282" customFormat="false" ht="15" hidden="false" customHeight="false" outlineLevel="0" collapsed="false">
      <c r="A10282" s="0" t="s">
        <v>10380</v>
      </c>
      <c r="B10282" s="0" t="s">
        <v>101</v>
      </c>
      <c r="C10282" s="0" t="s">
        <v>96</v>
      </c>
      <c r="D10282" s="0" t="s">
        <v>86</v>
      </c>
      <c r="E10282" s="14" t="n">
        <v>45629</v>
      </c>
      <c r="F10282" s="14" t="n">
        <v>45630</v>
      </c>
      <c r="G10282" s="0" t="n">
        <v>114</v>
      </c>
      <c r="H10282" s="0" t="n">
        <v>86</v>
      </c>
      <c r="I10282" s="0" t="n">
        <v>44</v>
      </c>
      <c r="J10282" s="0" t="n">
        <v>1759</v>
      </c>
      <c r="K10282" s="0" t="n">
        <v>2123</v>
      </c>
      <c r="L10282" s="15" t="s">
        <v>97</v>
      </c>
      <c r="M10282" s="0" t="n">
        <v>1</v>
      </c>
      <c r="N10282" s="16" t="n">
        <f aca="false">I10282*K10282</f>
        <v>93412</v>
      </c>
      <c r="O10282" s="16" t="n">
        <f aca="false">I10282*(K10282-J10282)</f>
        <v>16016</v>
      </c>
      <c r="P10282" s="15" t="n">
        <f aca="false">K10282-J10282</f>
        <v>364</v>
      </c>
      <c r="Q10282" s="0" t="str">
        <f aca="false">IF(G10282=0,"Out of stock",IF(G10282&lt;H10282,"Understocked",IF(G10282&gt;Summary!$B$6*H10282,"Overstocked","Healthy")))</f>
        <v>Healthy</v>
      </c>
      <c r="R10282" s="0" t="str">
        <f aca="false">IF(I10282&gt;=Summary!$B$7,"Fast",IF(I10282&lt;Summary!$B$8,"Slow","Medium"))</f>
        <v>Slow</v>
      </c>
      <c r="S10282" s="15" t="n">
        <f aca="false">IF(M10282&gt;Summary!$B$5,1,0)</f>
        <v>0</v>
      </c>
      <c r="T10282" s="16" t="n">
        <f aca="false">IF(Q10282="Overstocked",(G10282-Summary!$B$6*H10282)*J10282,0)</f>
        <v>0</v>
      </c>
    </row>
    <row r="10283" customFormat="false" ht="15" hidden="false" customHeight="false" outlineLevel="0" collapsed="false">
      <c r="A10283" s="0" t="s">
        <v>10381</v>
      </c>
      <c r="B10283" s="0" t="s">
        <v>115</v>
      </c>
      <c r="C10283" s="0" t="s">
        <v>85</v>
      </c>
      <c r="D10283" s="0" t="s">
        <v>79</v>
      </c>
      <c r="E10283" s="14" t="n">
        <v>45370</v>
      </c>
      <c r="F10283" s="14" t="n">
        <v>45379</v>
      </c>
      <c r="G10283" s="0" t="n">
        <v>233</v>
      </c>
      <c r="H10283" s="0" t="n">
        <v>77</v>
      </c>
      <c r="I10283" s="0" t="n">
        <v>85</v>
      </c>
      <c r="J10283" s="0" t="n">
        <v>269</v>
      </c>
      <c r="K10283" s="0" t="n">
        <v>504</v>
      </c>
      <c r="L10283" s="15" t="s">
        <v>80</v>
      </c>
      <c r="M10283" s="0" t="n">
        <v>9</v>
      </c>
      <c r="N10283" s="16" t="n">
        <f aca="false">I10283*K10283</f>
        <v>42840</v>
      </c>
      <c r="O10283" s="16" t="n">
        <f aca="false">I10283*(K10283-J10283)</f>
        <v>19975</v>
      </c>
      <c r="P10283" s="15" t="n">
        <f aca="false">K10283-J10283</f>
        <v>235</v>
      </c>
      <c r="Q10283" s="0" t="str">
        <f aca="false">IF(G10283=0,"Out of stock",IF(G10283&lt;H10283,"Understocked",IF(G10283&gt;Summary!$B$6*H10283,"Overstocked","Healthy")))</f>
        <v>Healthy</v>
      </c>
      <c r="R10283" s="0" t="str">
        <f aca="false">IF(I10283&gt;=Summary!$B$7,"Fast",IF(I10283&lt;Summary!$B$8,"Slow","Medium"))</f>
        <v>Slow</v>
      </c>
      <c r="S10283" s="15" t="n">
        <f aca="false">IF(M10283&gt;Summary!$B$5,1,0)</f>
        <v>1</v>
      </c>
      <c r="T10283" s="16" t="n">
        <f aca="false">IF(Q10283="Overstocked",(G10283-Summary!$B$6*H10283)*J10283,0)</f>
        <v>0</v>
      </c>
    </row>
    <row r="10284" customFormat="false" ht="15" hidden="false" customHeight="false" outlineLevel="0" collapsed="false">
      <c r="A10284" s="0" t="s">
        <v>10382</v>
      </c>
      <c r="B10284" s="0" t="s">
        <v>89</v>
      </c>
      <c r="C10284" s="0" t="s">
        <v>104</v>
      </c>
      <c r="D10284" s="0" t="s">
        <v>79</v>
      </c>
      <c r="E10284" s="14" t="n">
        <v>45622</v>
      </c>
      <c r="F10284" s="14" t="n">
        <v>45623</v>
      </c>
      <c r="G10284" s="0" t="n">
        <v>134</v>
      </c>
      <c r="H10284" s="0" t="n">
        <v>69</v>
      </c>
      <c r="I10284" s="0" t="n">
        <v>137</v>
      </c>
      <c r="J10284" s="0" t="n">
        <v>569</v>
      </c>
      <c r="K10284" s="0" t="n">
        <v>908</v>
      </c>
      <c r="L10284" s="15" t="s">
        <v>80</v>
      </c>
      <c r="M10284" s="0" t="n">
        <v>1</v>
      </c>
      <c r="N10284" s="16" t="n">
        <f aca="false">I10284*K10284</f>
        <v>124396</v>
      </c>
      <c r="O10284" s="16" t="n">
        <f aca="false">I10284*(K10284-J10284)</f>
        <v>46443</v>
      </c>
      <c r="P10284" s="15" t="n">
        <f aca="false">K10284-J10284</f>
        <v>339</v>
      </c>
      <c r="Q10284" s="0" t="str">
        <f aca="false">IF(G10284=0,"Out of stock",IF(G10284&lt;H10284,"Understocked",IF(G10284&gt;Summary!$B$6*H10284,"Overstocked","Healthy")))</f>
        <v>Healthy</v>
      </c>
      <c r="R10284" s="0" t="str">
        <f aca="false">IF(I10284&gt;=Summary!$B$7,"Fast",IF(I10284&lt;Summary!$B$8,"Slow","Medium"))</f>
        <v>Medium</v>
      </c>
      <c r="S10284" s="15" t="n">
        <f aca="false">IF(M10284&gt;Summary!$B$5,1,0)</f>
        <v>0</v>
      </c>
      <c r="T10284" s="16" t="n">
        <f aca="false">IF(Q10284="Overstocked",(G10284-Summary!$B$6*H10284)*J10284,0)</f>
        <v>0</v>
      </c>
    </row>
    <row r="10285" customFormat="false" ht="15" hidden="false" customHeight="false" outlineLevel="0" collapsed="false">
      <c r="A10285" s="0" t="s">
        <v>10383</v>
      </c>
      <c r="B10285" s="0" t="s">
        <v>89</v>
      </c>
      <c r="C10285" s="0" t="s">
        <v>104</v>
      </c>
      <c r="D10285" s="0" t="s">
        <v>79</v>
      </c>
      <c r="E10285" s="14" t="n">
        <v>45445</v>
      </c>
      <c r="F10285" s="14" t="n">
        <v>45454</v>
      </c>
      <c r="G10285" s="0" t="n">
        <v>202</v>
      </c>
      <c r="H10285" s="0" t="n">
        <v>53</v>
      </c>
      <c r="I10285" s="0" t="n">
        <v>17</v>
      </c>
      <c r="J10285" s="0" t="n">
        <v>1875</v>
      </c>
      <c r="K10285" s="0" t="n">
        <v>2018</v>
      </c>
      <c r="L10285" s="15" t="s">
        <v>80</v>
      </c>
      <c r="M10285" s="0" t="n">
        <v>9</v>
      </c>
      <c r="N10285" s="16" t="n">
        <f aca="false">I10285*K10285</f>
        <v>34306</v>
      </c>
      <c r="O10285" s="16" t="n">
        <f aca="false">I10285*(K10285-J10285)</f>
        <v>2431</v>
      </c>
      <c r="P10285" s="15" t="n">
        <f aca="false">K10285-J10285</f>
        <v>143</v>
      </c>
      <c r="Q10285" s="0" t="str">
        <f aca="false">IF(G10285=0,"Out of stock",IF(G10285&lt;H10285,"Understocked",IF(G10285&gt;Summary!$B$6*H10285,"Overstocked","Healthy")))</f>
        <v>Healthy</v>
      </c>
      <c r="R10285" s="0" t="str">
        <f aca="false">IF(I10285&gt;=Summary!$B$7,"Fast",IF(I10285&lt;Summary!$B$8,"Slow","Medium"))</f>
        <v>Slow</v>
      </c>
      <c r="S10285" s="15" t="n">
        <f aca="false">IF(M10285&gt;Summary!$B$5,1,0)</f>
        <v>1</v>
      </c>
      <c r="T10285" s="16" t="n">
        <f aca="false">IF(Q10285="Overstocked",(G10285-Summary!$B$6*H10285)*J10285,0)</f>
        <v>0</v>
      </c>
    </row>
    <row r="10286" customFormat="false" ht="15" hidden="false" customHeight="false" outlineLevel="0" collapsed="false">
      <c r="A10286" s="0" t="s">
        <v>10384</v>
      </c>
      <c r="B10286" s="0" t="s">
        <v>123</v>
      </c>
      <c r="C10286" s="0" t="s">
        <v>78</v>
      </c>
      <c r="D10286" s="0" t="s">
        <v>79</v>
      </c>
      <c r="E10286" s="14" t="n">
        <v>45524</v>
      </c>
      <c r="F10286" s="14" t="n">
        <v>45530</v>
      </c>
      <c r="G10286" s="0" t="n">
        <v>134</v>
      </c>
      <c r="H10286" s="0" t="n">
        <v>51</v>
      </c>
      <c r="I10286" s="0" t="n">
        <v>276</v>
      </c>
      <c r="J10286" s="0" t="n">
        <v>1682</v>
      </c>
      <c r="K10286" s="0" t="n">
        <v>1983</v>
      </c>
      <c r="L10286" s="15" t="s">
        <v>97</v>
      </c>
      <c r="M10286" s="0" t="n">
        <v>6</v>
      </c>
      <c r="N10286" s="16" t="n">
        <f aca="false">I10286*K10286</f>
        <v>547308</v>
      </c>
      <c r="O10286" s="16" t="n">
        <f aca="false">I10286*(K10286-J10286)</f>
        <v>83076</v>
      </c>
      <c r="P10286" s="15" t="n">
        <f aca="false">K10286-J10286</f>
        <v>301</v>
      </c>
      <c r="Q10286" s="0" t="str">
        <f aca="false">IF(G10286=0,"Out of stock",IF(G10286&lt;H10286,"Understocked",IF(G10286&gt;Summary!$B$6*H10286,"Overstocked","Healthy")))</f>
        <v>Healthy</v>
      </c>
      <c r="R10286" s="0" t="str">
        <f aca="false">IF(I10286&gt;=Summary!$B$7,"Fast",IF(I10286&lt;Summary!$B$8,"Slow","Medium"))</f>
        <v>Fast</v>
      </c>
      <c r="S10286" s="15" t="n">
        <f aca="false">IF(M10286&gt;Summary!$B$5,1,0)</f>
        <v>0</v>
      </c>
      <c r="T10286" s="16" t="n">
        <f aca="false">IF(Q10286="Overstocked",(G10286-Summary!$B$6*H10286)*J10286,0)</f>
        <v>0</v>
      </c>
    </row>
    <row r="10287" customFormat="false" ht="15" hidden="false" customHeight="false" outlineLevel="0" collapsed="false">
      <c r="A10287" s="0" t="s">
        <v>10385</v>
      </c>
      <c r="B10287" s="0" t="s">
        <v>123</v>
      </c>
      <c r="C10287" s="0" t="s">
        <v>96</v>
      </c>
      <c r="D10287" s="0" t="s">
        <v>92</v>
      </c>
      <c r="E10287" s="14" t="n">
        <v>45618</v>
      </c>
      <c r="F10287" s="14" t="n">
        <v>45628</v>
      </c>
      <c r="G10287" s="0" t="n">
        <v>365</v>
      </c>
      <c r="H10287" s="0" t="n">
        <v>78</v>
      </c>
      <c r="I10287" s="0" t="n">
        <v>131</v>
      </c>
      <c r="J10287" s="0" t="n">
        <v>1283</v>
      </c>
      <c r="K10287" s="0" t="n">
        <v>1657</v>
      </c>
      <c r="L10287" s="15" t="s">
        <v>82</v>
      </c>
      <c r="M10287" s="0" t="n">
        <v>10</v>
      </c>
      <c r="N10287" s="16" t="n">
        <f aca="false">I10287*K10287</f>
        <v>217067</v>
      </c>
      <c r="O10287" s="16" t="n">
        <f aca="false">I10287*(K10287-J10287)</f>
        <v>48994</v>
      </c>
      <c r="P10287" s="15" t="n">
        <f aca="false">K10287-J10287</f>
        <v>374</v>
      </c>
      <c r="Q10287" s="0" t="str">
        <f aca="false">IF(G10287=0,"Out of stock",IF(G10287&lt;H10287,"Understocked",IF(G10287&gt;Summary!$B$6*H10287,"Overstocked","Healthy")))</f>
        <v>Overstocked</v>
      </c>
      <c r="R10287" s="0" t="str">
        <f aca="false">IF(I10287&gt;=Summary!$B$7,"Fast",IF(I10287&lt;Summary!$B$8,"Slow","Medium"))</f>
        <v>Medium</v>
      </c>
      <c r="S10287" s="15" t="n">
        <f aca="false">IF(M10287&gt;Summary!$B$5,1,0)</f>
        <v>1</v>
      </c>
      <c r="T10287" s="16" t="n">
        <f aca="false">IF(Q10287="Overstocked",(G10287-Summary!$B$6*H10287)*J10287,0)</f>
        <v>67999</v>
      </c>
    </row>
    <row r="10288" customFormat="false" ht="15" hidden="false" customHeight="false" outlineLevel="0" collapsed="false">
      <c r="A10288" s="0" t="s">
        <v>10386</v>
      </c>
      <c r="B10288" s="0" t="s">
        <v>111</v>
      </c>
      <c r="C10288" s="0" t="s">
        <v>104</v>
      </c>
      <c r="D10288" s="0" t="s">
        <v>92</v>
      </c>
      <c r="E10288" s="14" t="n">
        <v>45010</v>
      </c>
      <c r="F10288" s="14" t="n">
        <v>45019</v>
      </c>
      <c r="G10288" s="0" t="n">
        <v>124</v>
      </c>
      <c r="H10288" s="0" t="n">
        <v>143</v>
      </c>
      <c r="I10288" s="0" t="n">
        <v>251</v>
      </c>
      <c r="J10288" s="0" t="n">
        <v>1620</v>
      </c>
      <c r="K10288" s="0" t="n">
        <v>1795</v>
      </c>
      <c r="L10288" s="15" t="s">
        <v>93</v>
      </c>
      <c r="M10288" s="0" t="n">
        <v>9</v>
      </c>
      <c r="N10288" s="16" t="n">
        <f aca="false">I10288*K10288</f>
        <v>450545</v>
      </c>
      <c r="O10288" s="16" t="n">
        <f aca="false">I10288*(K10288-J10288)</f>
        <v>43925</v>
      </c>
      <c r="P10288" s="15" t="n">
        <f aca="false">K10288-J10288</f>
        <v>175</v>
      </c>
      <c r="Q10288" s="0" t="str">
        <f aca="false">IF(G10288=0,"Out of stock",IF(G10288&lt;H10288,"Understocked",IF(G10288&gt;Summary!$B$6*H10288,"Overstocked","Healthy")))</f>
        <v>Understocked</v>
      </c>
      <c r="R10288" s="0" t="str">
        <f aca="false">IF(I10288&gt;=Summary!$B$7,"Fast",IF(I10288&lt;Summary!$B$8,"Slow","Medium"))</f>
        <v>Fast</v>
      </c>
      <c r="S10288" s="15" t="n">
        <f aca="false">IF(M10288&gt;Summary!$B$5,1,0)</f>
        <v>1</v>
      </c>
      <c r="T10288" s="16" t="n">
        <f aca="false">IF(Q10288="Overstocked",(G10288-Summary!$B$6*H10288)*J10288,0)</f>
        <v>0</v>
      </c>
    </row>
    <row r="10289" customFormat="false" ht="15" hidden="false" customHeight="false" outlineLevel="0" collapsed="false">
      <c r="A10289" s="0" t="s">
        <v>10387</v>
      </c>
      <c r="B10289" s="0" t="s">
        <v>77</v>
      </c>
      <c r="C10289" s="0" t="s">
        <v>104</v>
      </c>
      <c r="D10289" s="0" t="s">
        <v>90</v>
      </c>
      <c r="E10289" s="14" t="n">
        <v>45465</v>
      </c>
      <c r="F10289" s="14" t="n">
        <v>45474</v>
      </c>
      <c r="G10289" s="0" t="n">
        <v>5</v>
      </c>
      <c r="H10289" s="0" t="n">
        <v>84</v>
      </c>
      <c r="I10289" s="0" t="n">
        <v>71</v>
      </c>
      <c r="J10289" s="0" t="n">
        <v>1620</v>
      </c>
      <c r="K10289" s="0" t="n">
        <v>1707</v>
      </c>
      <c r="L10289" s="15" t="s">
        <v>97</v>
      </c>
      <c r="M10289" s="0" t="n">
        <v>9</v>
      </c>
      <c r="N10289" s="16" t="n">
        <f aca="false">I10289*K10289</f>
        <v>121197</v>
      </c>
      <c r="O10289" s="16" t="n">
        <f aca="false">I10289*(K10289-J10289)</f>
        <v>6177</v>
      </c>
      <c r="P10289" s="15" t="n">
        <f aca="false">K10289-J10289</f>
        <v>87</v>
      </c>
      <c r="Q10289" s="0" t="str">
        <f aca="false">IF(G10289=0,"Out of stock",IF(G10289&lt;H10289,"Understocked",IF(G10289&gt;Summary!$B$6*H10289,"Overstocked","Healthy")))</f>
        <v>Understocked</v>
      </c>
      <c r="R10289" s="0" t="str">
        <f aca="false">IF(I10289&gt;=Summary!$B$7,"Fast",IF(I10289&lt;Summary!$B$8,"Slow","Medium"))</f>
        <v>Slow</v>
      </c>
      <c r="S10289" s="15" t="n">
        <f aca="false">IF(M10289&gt;Summary!$B$5,1,0)</f>
        <v>1</v>
      </c>
      <c r="T10289" s="16" t="n">
        <f aca="false">IF(Q10289="Overstocked",(G10289-Summary!$B$6*H10289)*J10289,0)</f>
        <v>0</v>
      </c>
    </row>
    <row r="10290" customFormat="false" ht="15" hidden="false" customHeight="false" outlineLevel="0" collapsed="false">
      <c r="A10290" s="0" t="s">
        <v>10388</v>
      </c>
      <c r="B10290" s="0" t="s">
        <v>115</v>
      </c>
      <c r="C10290" s="0" t="s">
        <v>96</v>
      </c>
      <c r="D10290" s="0" t="s">
        <v>102</v>
      </c>
      <c r="E10290" s="14" t="n">
        <v>45243</v>
      </c>
      <c r="F10290" s="14" t="n">
        <v>45249</v>
      </c>
      <c r="G10290" s="0" t="n">
        <v>196</v>
      </c>
      <c r="H10290" s="0" t="n">
        <v>123</v>
      </c>
      <c r="I10290" s="0" t="n">
        <v>289</v>
      </c>
      <c r="J10290" s="0" t="n">
        <v>1386</v>
      </c>
      <c r="K10290" s="0" t="n">
        <v>1834</v>
      </c>
      <c r="L10290" s="15" t="s">
        <v>87</v>
      </c>
      <c r="M10290" s="0" t="n">
        <v>6</v>
      </c>
      <c r="N10290" s="16" t="n">
        <f aca="false">I10290*K10290</f>
        <v>530026</v>
      </c>
      <c r="O10290" s="16" t="n">
        <f aca="false">I10290*(K10290-J10290)</f>
        <v>129472</v>
      </c>
      <c r="P10290" s="15" t="n">
        <f aca="false">K10290-J10290</f>
        <v>448</v>
      </c>
      <c r="Q10290" s="0" t="str">
        <f aca="false">IF(G10290=0,"Out of stock",IF(G10290&lt;H10290,"Understocked",IF(G10290&gt;Summary!$B$6*H10290,"Overstocked","Healthy")))</f>
        <v>Healthy</v>
      </c>
      <c r="R10290" s="0" t="str">
        <f aca="false">IF(I10290&gt;=Summary!$B$7,"Fast",IF(I10290&lt;Summary!$B$8,"Slow","Medium"))</f>
        <v>Fast</v>
      </c>
      <c r="S10290" s="15" t="n">
        <f aca="false">IF(M10290&gt;Summary!$B$5,1,0)</f>
        <v>0</v>
      </c>
      <c r="T10290" s="16" t="n">
        <f aca="false">IF(Q10290="Overstocked",(G10290-Summary!$B$6*H10290)*J10290,0)</f>
        <v>0</v>
      </c>
    </row>
    <row r="10291" customFormat="false" ht="15" hidden="false" customHeight="false" outlineLevel="0" collapsed="false">
      <c r="A10291" s="0" t="s">
        <v>10389</v>
      </c>
      <c r="B10291" s="0" t="s">
        <v>113</v>
      </c>
      <c r="C10291" s="0" t="s">
        <v>85</v>
      </c>
      <c r="D10291" s="0" t="s">
        <v>86</v>
      </c>
      <c r="E10291" s="14" t="n">
        <v>45177</v>
      </c>
      <c r="F10291" s="14" t="n">
        <v>45187</v>
      </c>
      <c r="G10291" s="0" t="n">
        <v>319</v>
      </c>
      <c r="H10291" s="0" t="n">
        <v>84</v>
      </c>
      <c r="I10291" s="0" t="n">
        <v>3</v>
      </c>
      <c r="J10291" s="0" t="n">
        <v>1552</v>
      </c>
      <c r="K10291" s="0" t="n">
        <v>1804</v>
      </c>
      <c r="L10291" s="15" t="s">
        <v>87</v>
      </c>
      <c r="M10291" s="0" t="n">
        <v>10</v>
      </c>
      <c r="N10291" s="16" t="n">
        <f aca="false">I10291*K10291</f>
        <v>5412</v>
      </c>
      <c r="O10291" s="16" t="n">
        <f aca="false">I10291*(K10291-J10291)</f>
        <v>756</v>
      </c>
      <c r="P10291" s="15" t="n">
        <f aca="false">K10291-J10291</f>
        <v>252</v>
      </c>
      <c r="Q10291" s="0" t="str">
        <f aca="false">IF(G10291=0,"Out of stock",IF(G10291&lt;H10291,"Understocked",IF(G10291&gt;Summary!$B$6*H10291,"Overstocked","Healthy")))</f>
        <v>Healthy</v>
      </c>
      <c r="R10291" s="0" t="str">
        <f aca="false">IF(I10291&gt;=Summary!$B$7,"Fast",IF(I10291&lt;Summary!$B$8,"Slow","Medium"))</f>
        <v>Slow</v>
      </c>
      <c r="S10291" s="15" t="n">
        <f aca="false">IF(M10291&gt;Summary!$B$5,1,0)</f>
        <v>1</v>
      </c>
      <c r="T10291" s="16" t="n">
        <f aca="false">IF(Q10291="Overstocked",(G10291-Summary!$B$6*H10291)*J10291,0)</f>
        <v>0</v>
      </c>
    </row>
    <row r="10292" customFormat="false" ht="15" hidden="false" customHeight="false" outlineLevel="0" collapsed="false">
      <c r="A10292" s="0" t="s">
        <v>10390</v>
      </c>
      <c r="B10292" s="0" t="s">
        <v>101</v>
      </c>
      <c r="C10292" s="0" t="s">
        <v>78</v>
      </c>
      <c r="D10292" s="0" t="s">
        <v>90</v>
      </c>
      <c r="E10292" s="14" t="n">
        <v>45058</v>
      </c>
      <c r="F10292" s="14" t="n">
        <v>45067</v>
      </c>
      <c r="G10292" s="0" t="n">
        <v>176</v>
      </c>
      <c r="H10292" s="0" t="n">
        <v>103</v>
      </c>
      <c r="I10292" s="0" t="n">
        <v>241</v>
      </c>
      <c r="J10292" s="0" t="n">
        <v>1525</v>
      </c>
      <c r="K10292" s="0" t="n">
        <v>1863</v>
      </c>
      <c r="L10292" s="15" t="s">
        <v>87</v>
      </c>
      <c r="M10292" s="0" t="n">
        <v>9</v>
      </c>
      <c r="N10292" s="16" t="n">
        <f aca="false">I10292*K10292</f>
        <v>448983</v>
      </c>
      <c r="O10292" s="16" t="n">
        <f aca="false">I10292*(K10292-J10292)</f>
        <v>81458</v>
      </c>
      <c r="P10292" s="15" t="n">
        <f aca="false">K10292-J10292</f>
        <v>338</v>
      </c>
      <c r="Q10292" s="0" t="str">
        <f aca="false">IF(G10292=0,"Out of stock",IF(G10292&lt;H10292,"Understocked",IF(G10292&gt;Summary!$B$6*H10292,"Overstocked","Healthy")))</f>
        <v>Healthy</v>
      </c>
      <c r="R10292" s="0" t="str">
        <f aca="false">IF(I10292&gt;=Summary!$B$7,"Fast",IF(I10292&lt;Summary!$B$8,"Slow","Medium"))</f>
        <v>Fast</v>
      </c>
      <c r="S10292" s="15" t="n">
        <f aca="false">IF(M10292&gt;Summary!$B$5,1,0)</f>
        <v>1</v>
      </c>
      <c r="T10292" s="16" t="n">
        <f aca="false">IF(Q10292="Overstocked",(G10292-Summary!$B$6*H10292)*J10292,0)</f>
        <v>0</v>
      </c>
    </row>
    <row r="10293" customFormat="false" ht="15" hidden="false" customHeight="false" outlineLevel="0" collapsed="false">
      <c r="A10293" s="0" t="s">
        <v>10391</v>
      </c>
      <c r="B10293" s="0" t="s">
        <v>123</v>
      </c>
      <c r="C10293" s="0" t="s">
        <v>96</v>
      </c>
      <c r="D10293" s="0" t="s">
        <v>79</v>
      </c>
      <c r="E10293" s="14" t="n">
        <v>45467</v>
      </c>
      <c r="F10293" s="14" t="n">
        <v>45468</v>
      </c>
      <c r="G10293" s="0" t="n">
        <v>160</v>
      </c>
      <c r="H10293" s="0" t="n">
        <v>146</v>
      </c>
      <c r="I10293" s="0" t="n">
        <v>126</v>
      </c>
      <c r="J10293" s="0" t="n">
        <v>1363</v>
      </c>
      <c r="K10293" s="0" t="n">
        <v>1614</v>
      </c>
      <c r="L10293" s="15" t="s">
        <v>82</v>
      </c>
      <c r="M10293" s="0" t="n">
        <v>1</v>
      </c>
      <c r="N10293" s="16" t="n">
        <f aca="false">I10293*K10293</f>
        <v>203364</v>
      </c>
      <c r="O10293" s="16" t="n">
        <f aca="false">I10293*(K10293-J10293)</f>
        <v>31626</v>
      </c>
      <c r="P10293" s="15" t="n">
        <f aca="false">K10293-J10293</f>
        <v>251</v>
      </c>
      <c r="Q10293" s="0" t="str">
        <f aca="false">IF(G10293=0,"Out of stock",IF(G10293&lt;H10293,"Understocked",IF(G10293&gt;Summary!$B$6*H10293,"Overstocked","Healthy")))</f>
        <v>Healthy</v>
      </c>
      <c r="R10293" s="0" t="str">
        <f aca="false">IF(I10293&gt;=Summary!$B$7,"Fast",IF(I10293&lt;Summary!$B$8,"Slow","Medium"))</f>
        <v>Medium</v>
      </c>
      <c r="S10293" s="15" t="n">
        <f aca="false">IF(M10293&gt;Summary!$B$5,1,0)</f>
        <v>0</v>
      </c>
      <c r="T10293" s="16" t="n">
        <f aca="false">IF(Q10293="Overstocked",(G10293-Summary!$B$6*H10293)*J10293,0)</f>
        <v>0</v>
      </c>
    </row>
    <row r="10294" customFormat="false" ht="15" hidden="false" customHeight="false" outlineLevel="0" collapsed="false">
      <c r="A10294" s="0" t="s">
        <v>10392</v>
      </c>
      <c r="B10294" s="0" t="s">
        <v>77</v>
      </c>
      <c r="C10294" s="0" t="s">
        <v>85</v>
      </c>
      <c r="D10294" s="0" t="s">
        <v>90</v>
      </c>
      <c r="E10294" s="14" t="n">
        <v>45323</v>
      </c>
      <c r="F10294" s="14" t="n">
        <v>45329</v>
      </c>
      <c r="G10294" s="0" t="n">
        <v>286</v>
      </c>
      <c r="H10294" s="0" t="n">
        <v>126</v>
      </c>
      <c r="I10294" s="0" t="n">
        <v>107</v>
      </c>
      <c r="J10294" s="0" t="n">
        <v>709</v>
      </c>
      <c r="K10294" s="0" t="n">
        <v>798</v>
      </c>
      <c r="L10294" s="15" t="s">
        <v>87</v>
      </c>
      <c r="M10294" s="0" t="n">
        <v>6</v>
      </c>
      <c r="N10294" s="16" t="n">
        <f aca="false">I10294*K10294</f>
        <v>85386</v>
      </c>
      <c r="O10294" s="16" t="n">
        <f aca="false">I10294*(K10294-J10294)</f>
        <v>9523</v>
      </c>
      <c r="P10294" s="15" t="n">
        <f aca="false">K10294-J10294</f>
        <v>89</v>
      </c>
      <c r="Q10294" s="0" t="str">
        <f aca="false">IF(G10294=0,"Out of stock",IF(G10294&lt;H10294,"Understocked",IF(G10294&gt;Summary!$B$6*H10294,"Overstocked","Healthy")))</f>
        <v>Healthy</v>
      </c>
      <c r="R10294" s="0" t="str">
        <f aca="false">IF(I10294&gt;=Summary!$B$7,"Fast",IF(I10294&lt;Summary!$B$8,"Slow","Medium"))</f>
        <v>Medium</v>
      </c>
      <c r="S10294" s="15" t="n">
        <f aca="false">IF(M10294&gt;Summary!$B$5,1,0)</f>
        <v>0</v>
      </c>
      <c r="T10294" s="16" t="n">
        <f aca="false">IF(Q10294="Overstocked",(G10294-Summary!$B$6*H10294)*J10294,0)</f>
        <v>0</v>
      </c>
    </row>
    <row r="10295" customFormat="false" ht="15" hidden="false" customHeight="false" outlineLevel="0" collapsed="false">
      <c r="A10295" s="0" t="s">
        <v>10393</v>
      </c>
      <c r="B10295" s="0" t="s">
        <v>111</v>
      </c>
      <c r="C10295" s="0" t="s">
        <v>78</v>
      </c>
      <c r="D10295" s="0" t="s">
        <v>86</v>
      </c>
      <c r="E10295" s="14" t="n">
        <v>45222</v>
      </c>
      <c r="F10295" s="14" t="n">
        <v>45223</v>
      </c>
      <c r="G10295" s="0" t="n">
        <v>440</v>
      </c>
      <c r="H10295" s="0" t="n">
        <v>67</v>
      </c>
      <c r="I10295" s="0" t="n">
        <v>106</v>
      </c>
      <c r="J10295" s="0" t="n">
        <v>1943</v>
      </c>
      <c r="K10295" s="0" t="n">
        <v>2239</v>
      </c>
      <c r="L10295" s="15" t="s">
        <v>93</v>
      </c>
      <c r="M10295" s="0" t="n">
        <v>1</v>
      </c>
      <c r="N10295" s="16" t="n">
        <f aca="false">I10295*K10295</f>
        <v>237334</v>
      </c>
      <c r="O10295" s="16" t="n">
        <f aca="false">I10295*(K10295-J10295)</f>
        <v>31376</v>
      </c>
      <c r="P10295" s="15" t="n">
        <f aca="false">K10295-J10295</f>
        <v>296</v>
      </c>
      <c r="Q10295" s="0" t="str">
        <f aca="false">IF(G10295=0,"Out of stock",IF(G10295&lt;H10295,"Understocked",IF(G10295&gt;Summary!$B$6*H10295,"Overstocked","Healthy")))</f>
        <v>Overstocked</v>
      </c>
      <c r="R10295" s="0" t="str">
        <f aca="false">IF(I10295&gt;=Summary!$B$7,"Fast",IF(I10295&lt;Summary!$B$8,"Slow","Medium"))</f>
        <v>Medium</v>
      </c>
      <c r="S10295" s="15" t="n">
        <f aca="false">IF(M10295&gt;Summary!$B$5,1,0)</f>
        <v>0</v>
      </c>
      <c r="T10295" s="16" t="n">
        <f aca="false">IF(Q10295="Overstocked",(G10295-Summary!$B$6*H10295)*J10295,0)</f>
        <v>334196</v>
      </c>
    </row>
    <row r="10296" customFormat="false" ht="15" hidden="false" customHeight="false" outlineLevel="0" collapsed="false">
      <c r="A10296" s="0" t="s">
        <v>10394</v>
      </c>
      <c r="B10296" s="0" t="s">
        <v>115</v>
      </c>
      <c r="C10296" s="0" t="s">
        <v>85</v>
      </c>
      <c r="D10296" s="0" t="s">
        <v>92</v>
      </c>
      <c r="E10296" s="14" t="n">
        <v>45063</v>
      </c>
      <c r="F10296" s="14" t="n">
        <v>45071</v>
      </c>
      <c r="G10296" s="0" t="n">
        <v>31</v>
      </c>
      <c r="H10296" s="0" t="n">
        <v>115</v>
      </c>
      <c r="I10296" s="0" t="n">
        <v>216</v>
      </c>
      <c r="J10296" s="0" t="n">
        <v>1541</v>
      </c>
      <c r="K10296" s="0" t="n">
        <v>1704</v>
      </c>
      <c r="L10296" s="15" t="s">
        <v>93</v>
      </c>
      <c r="M10296" s="0" t="n">
        <v>8</v>
      </c>
      <c r="N10296" s="16" t="n">
        <f aca="false">I10296*K10296</f>
        <v>368064</v>
      </c>
      <c r="O10296" s="16" t="n">
        <f aca="false">I10296*(K10296-J10296)</f>
        <v>35208</v>
      </c>
      <c r="P10296" s="15" t="n">
        <f aca="false">K10296-J10296</f>
        <v>163</v>
      </c>
      <c r="Q10296" s="0" t="str">
        <f aca="false">IF(G10296=0,"Out of stock",IF(G10296&lt;H10296,"Understocked",IF(G10296&gt;Summary!$B$6*H10296,"Overstocked","Healthy")))</f>
        <v>Understocked</v>
      </c>
      <c r="R10296" s="0" t="str">
        <f aca="false">IF(I10296&gt;=Summary!$B$7,"Fast",IF(I10296&lt;Summary!$B$8,"Slow","Medium"))</f>
        <v>Fast</v>
      </c>
      <c r="S10296" s="15" t="n">
        <f aca="false">IF(M10296&gt;Summary!$B$5,1,0)</f>
        <v>1</v>
      </c>
      <c r="T10296" s="16" t="n">
        <f aca="false">IF(Q10296="Overstocked",(G10296-Summary!$B$6*H10296)*J10296,0)</f>
        <v>0</v>
      </c>
    </row>
    <row r="10297" customFormat="false" ht="15" hidden="false" customHeight="false" outlineLevel="0" collapsed="false">
      <c r="A10297" s="0" t="s">
        <v>10395</v>
      </c>
      <c r="B10297" s="0" t="s">
        <v>111</v>
      </c>
      <c r="C10297" s="0" t="s">
        <v>78</v>
      </c>
      <c r="D10297" s="0" t="s">
        <v>90</v>
      </c>
      <c r="E10297" s="14" t="n">
        <v>45226</v>
      </c>
      <c r="F10297" s="14" t="n">
        <v>45228</v>
      </c>
      <c r="G10297" s="0" t="n">
        <v>394</v>
      </c>
      <c r="H10297" s="0" t="n">
        <v>121</v>
      </c>
      <c r="I10297" s="0" t="n">
        <v>107</v>
      </c>
      <c r="J10297" s="0" t="n">
        <v>1483</v>
      </c>
      <c r="K10297" s="0" t="n">
        <v>1657</v>
      </c>
      <c r="L10297" s="15" t="s">
        <v>97</v>
      </c>
      <c r="M10297" s="0" t="n">
        <v>2</v>
      </c>
      <c r="N10297" s="16" t="n">
        <f aca="false">I10297*K10297</f>
        <v>177299</v>
      </c>
      <c r="O10297" s="16" t="n">
        <f aca="false">I10297*(K10297-J10297)</f>
        <v>18618</v>
      </c>
      <c r="P10297" s="15" t="n">
        <f aca="false">K10297-J10297</f>
        <v>174</v>
      </c>
      <c r="Q10297" s="0" t="str">
        <f aca="false">IF(G10297=0,"Out of stock",IF(G10297&lt;H10297,"Understocked",IF(G10297&gt;Summary!$B$6*H10297,"Overstocked","Healthy")))</f>
        <v>Healthy</v>
      </c>
      <c r="R10297" s="0" t="str">
        <f aca="false">IF(I10297&gt;=Summary!$B$7,"Fast",IF(I10297&lt;Summary!$B$8,"Slow","Medium"))</f>
        <v>Medium</v>
      </c>
      <c r="S10297" s="15" t="n">
        <f aca="false">IF(M10297&gt;Summary!$B$5,1,0)</f>
        <v>0</v>
      </c>
      <c r="T10297" s="16" t="n">
        <f aca="false">IF(Q10297="Overstocked",(G10297-Summary!$B$6*H10297)*J10297,0)</f>
        <v>0</v>
      </c>
    </row>
    <row r="10298" customFormat="false" ht="15" hidden="false" customHeight="false" outlineLevel="0" collapsed="false">
      <c r="A10298" s="0" t="s">
        <v>10396</v>
      </c>
      <c r="B10298" s="0" t="s">
        <v>84</v>
      </c>
      <c r="C10298" s="0" t="s">
        <v>104</v>
      </c>
      <c r="D10298" s="0" t="s">
        <v>90</v>
      </c>
      <c r="E10298" s="14" t="n">
        <v>45227</v>
      </c>
      <c r="F10298" s="14" t="n">
        <v>45234</v>
      </c>
      <c r="G10298" s="0" t="n">
        <v>344</v>
      </c>
      <c r="H10298" s="0" t="n">
        <v>53</v>
      </c>
      <c r="I10298" s="0" t="n">
        <v>281</v>
      </c>
      <c r="J10298" s="0" t="n">
        <v>811</v>
      </c>
      <c r="K10298" s="0" t="n">
        <v>1066</v>
      </c>
      <c r="L10298" s="15" t="s">
        <v>87</v>
      </c>
      <c r="M10298" s="0" t="n">
        <v>7</v>
      </c>
      <c r="N10298" s="16" t="n">
        <f aca="false">I10298*K10298</f>
        <v>299546</v>
      </c>
      <c r="O10298" s="16" t="n">
        <f aca="false">I10298*(K10298-J10298)</f>
        <v>71655</v>
      </c>
      <c r="P10298" s="15" t="n">
        <f aca="false">K10298-J10298</f>
        <v>255</v>
      </c>
      <c r="Q10298" s="0" t="str">
        <f aca="false">IF(G10298=0,"Out of stock",IF(G10298&lt;H10298,"Understocked",IF(G10298&gt;Summary!$B$6*H10298,"Overstocked","Healthy")))</f>
        <v>Overstocked</v>
      </c>
      <c r="R10298" s="0" t="str">
        <f aca="false">IF(I10298&gt;=Summary!$B$7,"Fast",IF(I10298&lt;Summary!$B$8,"Slow","Medium"))</f>
        <v>Fast</v>
      </c>
      <c r="S10298" s="15" t="n">
        <f aca="false">IF(M10298&gt;Summary!$B$5,1,0)</f>
        <v>0</v>
      </c>
      <c r="T10298" s="16" t="n">
        <f aca="false">IF(Q10298="Overstocked",(G10298-Summary!$B$6*H10298)*J10298,0)</f>
        <v>107052</v>
      </c>
    </row>
    <row r="10299" customFormat="false" ht="15" hidden="false" customHeight="false" outlineLevel="0" collapsed="false">
      <c r="A10299" s="0" t="s">
        <v>10397</v>
      </c>
      <c r="B10299" s="0" t="s">
        <v>115</v>
      </c>
      <c r="C10299" s="0" t="s">
        <v>96</v>
      </c>
      <c r="D10299" s="0" t="s">
        <v>90</v>
      </c>
      <c r="E10299" s="14" t="n">
        <v>45587</v>
      </c>
      <c r="F10299" s="14" t="n">
        <v>45594</v>
      </c>
      <c r="G10299" s="0" t="n">
        <v>194</v>
      </c>
      <c r="H10299" s="0" t="n">
        <v>111</v>
      </c>
      <c r="I10299" s="0" t="n">
        <v>149</v>
      </c>
      <c r="J10299" s="0" t="n">
        <v>1911</v>
      </c>
      <c r="K10299" s="0" t="n">
        <v>2180</v>
      </c>
      <c r="L10299" s="15" t="s">
        <v>82</v>
      </c>
      <c r="M10299" s="0" t="n">
        <v>7</v>
      </c>
      <c r="N10299" s="16" t="n">
        <f aca="false">I10299*K10299</f>
        <v>324820</v>
      </c>
      <c r="O10299" s="16" t="n">
        <f aca="false">I10299*(K10299-J10299)</f>
        <v>40081</v>
      </c>
      <c r="P10299" s="15" t="n">
        <f aca="false">K10299-J10299</f>
        <v>269</v>
      </c>
      <c r="Q10299" s="0" t="str">
        <f aca="false">IF(G10299=0,"Out of stock",IF(G10299&lt;H10299,"Understocked",IF(G10299&gt;Summary!$B$6*H10299,"Overstocked","Healthy")))</f>
        <v>Healthy</v>
      </c>
      <c r="R10299" s="0" t="str">
        <f aca="false">IF(I10299&gt;=Summary!$B$7,"Fast",IF(I10299&lt;Summary!$B$8,"Slow","Medium"))</f>
        <v>Medium</v>
      </c>
      <c r="S10299" s="15" t="n">
        <f aca="false">IF(M10299&gt;Summary!$B$5,1,0)</f>
        <v>0</v>
      </c>
      <c r="T10299" s="16" t="n">
        <f aca="false">IF(Q10299="Overstocked",(G10299-Summary!$B$6*H10299)*J10299,0)</f>
        <v>0</v>
      </c>
    </row>
    <row r="10300" customFormat="false" ht="15" hidden="false" customHeight="false" outlineLevel="0" collapsed="false">
      <c r="A10300" s="0" t="s">
        <v>10398</v>
      </c>
      <c r="B10300" s="0" t="s">
        <v>123</v>
      </c>
      <c r="C10300" s="0" t="s">
        <v>96</v>
      </c>
      <c r="D10300" s="0" t="s">
        <v>90</v>
      </c>
      <c r="E10300" s="14" t="n">
        <v>45208</v>
      </c>
      <c r="F10300" s="14" t="n">
        <v>45209</v>
      </c>
      <c r="G10300" s="0" t="n">
        <v>74</v>
      </c>
      <c r="H10300" s="0" t="n">
        <v>88</v>
      </c>
      <c r="I10300" s="0" t="n">
        <v>226</v>
      </c>
      <c r="J10300" s="0" t="n">
        <v>444</v>
      </c>
      <c r="K10300" s="0" t="n">
        <v>888</v>
      </c>
      <c r="L10300" s="15" t="s">
        <v>93</v>
      </c>
      <c r="M10300" s="0" t="n">
        <v>1</v>
      </c>
      <c r="N10300" s="16" t="n">
        <f aca="false">I10300*K10300</f>
        <v>200688</v>
      </c>
      <c r="O10300" s="16" t="n">
        <f aca="false">I10300*(K10300-J10300)</f>
        <v>100344</v>
      </c>
      <c r="P10300" s="15" t="n">
        <f aca="false">K10300-J10300</f>
        <v>444</v>
      </c>
      <c r="Q10300" s="0" t="str">
        <f aca="false">IF(G10300=0,"Out of stock",IF(G10300&lt;H10300,"Understocked",IF(G10300&gt;Summary!$B$6*H10300,"Overstocked","Healthy")))</f>
        <v>Understocked</v>
      </c>
      <c r="R10300" s="0" t="str">
        <f aca="false">IF(I10300&gt;=Summary!$B$7,"Fast",IF(I10300&lt;Summary!$B$8,"Slow","Medium"))</f>
        <v>Fast</v>
      </c>
      <c r="S10300" s="15" t="n">
        <f aca="false">IF(M10300&gt;Summary!$B$5,1,0)</f>
        <v>0</v>
      </c>
      <c r="T10300" s="16" t="n">
        <f aca="false">IF(Q10300="Overstocked",(G10300-Summary!$B$6*H10300)*J10300,0)</f>
        <v>0</v>
      </c>
    </row>
    <row r="10301" customFormat="false" ht="15" hidden="false" customHeight="false" outlineLevel="0" collapsed="false">
      <c r="A10301" s="0" t="s">
        <v>10399</v>
      </c>
      <c r="B10301" s="0" t="s">
        <v>111</v>
      </c>
      <c r="C10301" s="0" t="s">
        <v>104</v>
      </c>
      <c r="D10301" s="0" t="s">
        <v>90</v>
      </c>
      <c r="E10301" s="14" t="n">
        <v>45076</v>
      </c>
      <c r="F10301" s="14" t="n">
        <v>45081</v>
      </c>
      <c r="G10301" s="0" t="n">
        <v>56</v>
      </c>
      <c r="H10301" s="0" t="n">
        <v>140</v>
      </c>
      <c r="I10301" s="0" t="n">
        <v>183</v>
      </c>
      <c r="J10301" s="0" t="n">
        <v>300</v>
      </c>
      <c r="K10301" s="0" t="n">
        <v>762</v>
      </c>
      <c r="L10301" s="15" t="s">
        <v>93</v>
      </c>
      <c r="M10301" s="0" t="n">
        <v>5</v>
      </c>
      <c r="N10301" s="16" t="n">
        <f aca="false">I10301*K10301</f>
        <v>139446</v>
      </c>
      <c r="O10301" s="16" t="n">
        <f aca="false">I10301*(K10301-J10301)</f>
        <v>84546</v>
      </c>
      <c r="P10301" s="15" t="n">
        <f aca="false">K10301-J10301</f>
        <v>462</v>
      </c>
      <c r="Q10301" s="0" t="str">
        <f aca="false">IF(G10301=0,"Out of stock",IF(G10301&lt;H10301,"Understocked",IF(G10301&gt;Summary!$B$6*H10301,"Overstocked","Healthy")))</f>
        <v>Understocked</v>
      </c>
      <c r="R10301" s="0" t="str">
        <f aca="false">IF(I10301&gt;=Summary!$B$7,"Fast",IF(I10301&lt;Summary!$B$8,"Slow","Medium"))</f>
        <v>Medium</v>
      </c>
      <c r="S10301" s="15" t="n">
        <f aca="false">IF(M10301&gt;Summary!$B$5,1,0)</f>
        <v>0</v>
      </c>
      <c r="T10301" s="16" t="n">
        <f aca="false">IF(Q10301="Overstocked",(G10301-Summary!$B$6*H10301)*J10301,0)</f>
        <v>0</v>
      </c>
    </row>
    <row r="10302" customFormat="false" ht="15" hidden="false" customHeight="false" outlineLevel="0" collapsed="false">
      <c r="A10302" s="0" t="s">
        <v>10400</v>
      </c>
      <c r="B10302" s="0" t="s">
        <v>107</v>
      </c>
      <c r="C10302" s="0" t="s">
        <v>85</v>
      </c>
      <c r="D10302" s="0" t="s">
        <v>90</v>
      </c>
      <c r="E10302" s="14" t="n">
        <v>45130</v>
      </c>
      <c r="F10302" s="14" t="n">
        <v>45132</v>
      </c>
      <c r="G10302" s="0" t="n">
        <v>109</v>
      </c>
      <c r="H10302" s="0" t="n">
        <v>121</v>
      </c>
      <c r="I10302" s="0" t="n">
        <v>230</v>
      </c>
      <c r="J10302" s="0" t="n">
        <v>1763</v>
      </c>
      <c r="K10302" s="0" t="n">
        <v>2183</v>
      </c>
      <c r="L10302" s="15" t="s">
        <v>93</v>
      </c>
      <c r="M10302" s="0" t="n">
        <v>2</v>
      </c>
      <c r="N10302" s="16" t="n">
        <f aca="false">I10302*K10302</f>
        <v>502090</v>
      </c>
      <c r="O10302" s="16" t="n">
        <f aca="false">I10302*(K10302-J10302)</f>
        <v>96600</v>
      </c>
      <c r="P10302" s="15" t="n">
        <f aca="false">K10302-J10302</f>
        <v>420</v>
      </c>
      <c r="Q10302" s="0" t="str">
        <f aca="false">IF(G10302=0,"Out of stock",IF(G10302&lt;H10302,"Understocked",IF(G10302&gt;Summary!$B$6*H10302,"Overstocked","Healthy")))</f>
        <v>Understocked</v>
      </c>
      <c r="R10302" s="0" t="str">
        <f aca="false">IF(I10302&gt;=Summary!$B$7,"Fast",IF(I10302&lt;Summary!$B$8,"Slow","Medium"))</f>
        <v>Fast</v>
      </c>
      <c r="S10302" s="15" t="n">
        <f aca="false">IF(M10302&gt;Summary!$B$5,1,0)</f>
        <v>0</v>
      </c>
      <c r="T10302" s="16" t="n">
        <f aca="false">IF(Q10302="Overstocked",(G10302-Summary!$B$6*H10302)*J10302,0)</f>
        <v>0</v>
      </c>
    </row>
    <row r="10303" customFormat="false" ht="15" hidden="false" customHeight="false" outlineLevel="0" collapsed="false">
      <c r="A10303" s="0" t="s">
        <v>10401</v>
      </c>
      <c r="B10303" s="0" t="s">
        <v>89</v>
      </c>
      <c r="C10303" s="0" t="s">
        <v>96</v>
      </c>
      <c r="D10303" s="0" t="s">
        <v>102</v>
      </c>
      <c r="E10303" s="14" t="n">
        <v>45604</v>
      </c>
      <c r="F10303" s="14" t="n">
        <v>45605</v>
      </c>
      <c r="G10303" s="0" t="n">
        <v>494</v>
      </c>
      <c r="H10303" s="0" t="n">
        <v>136</v>
      </c>
      <c r="I10303" s="0" t="n">
        <v>228</v>
      </c>
      <c r="J10303" s="0" t="n">
        <v>1999</v>
      </c>
      <c r="K10303" s="0" t="n">
        <v>2131</v>
      </c>
      <c r="L10303" s="15" t="s">
        <v>93</v>
      </c>
      <c r="M10303" s="0" t="n">
        <v>1</v>
      </c>
      <c r="N10303" s="16" t="n">
        <f aca="false">I10303*K10303</f>
        <v>485868</v>
      </c>
      <c r="O10303" s="16" t="n">
        <f aca="false">I10303*(K10303-J10303)</f>
        <v>30096</v>
      </c>
      <c r="P10303" s="15" t="n">
        <f aca="false">K10303-J10303</f>
        <v>132</v>
      </c>
      <c r="Q10303" s="0" t="str">
        <f aca="false">IF(G10303=0,"Out of stock",IF(G10303&lt;H10303,"Understocked",IF(G10303&gt;Summary!$B$6*H10303,"Overstocked","Healthy")))</f>
        <v>Healthy</v>
      </c>
      <c r="R10303" s="0" t="str">
        <f aca="false">IF(I10303&gt;=Summary!$B$7,"Fast",IF(I10303&lt;Summary!$B$8,"Slow","Medium"))</f>
        <v>Fast</v>
      </c>
      <c r="S10303" s="15" t="n">
        <f aca="false">IF(M10303&gt;Summary!$B$5,1,0)</f>
        <v>0</v>
      </c>
      <c r="T10303" s="16" t="n">
        <f aca="false">IF(Q10303="Overstocked",(G10303-Summary!$B$6*H10303)*J10303,0)</f>
        <v>0</v>
      </c>
    </row>
    <row r="10304" customFormat="false" ht="15" hidden="false" customHeight="false" outlineLevel="0" collapsed="false">
      <c r="A10304" s="0" t="s">
        <v>10402</v>
      </c>
      <c r="B10304" s="0" t="s">
        <v>101</v>
      </c>
      <c r="C10304" s="0" t="s">
        <v>96</v>
      </c>
      <c r="D10304" s="0" t="s">
        <v>92</v>
      </c>
      <c r="E10304" s="14" t="n">
        <v>45511</v>
      </c>
      <c r="F10304" s="14" t="n">
        <v>45521</v>
      </c>
      <c r="G10304" s="0" t="n">
        <v>447</v>
      </c>
      <c r="H10304" s="0" t="n">
        <v>54</v>
      </c>
      <c r="I10304" s="0" t="n">
        <v>100</v>
      </c>
      <c r="J10304" s="0" t="n">
        <v>1858</v>
      </c>
      <c r="K10304" s="0" t="n">
        <v>2182</v>
      </c>
      <c r="L10304" s="15" t="s">
        <v>80</v>
      </c>
      <c r="M10304" s="0" t="n">
        <v>10</v>
      </c>
      <c r="N10304" s="16" t="n">
        <f aca="false">I10304*K10304</f>
        <v>218200</v>
      </c>
      <c r="O10304" s="16" t="n">
        <f aca="false">I10304*(K10304-J10304)</f>
        <v>32400</v>
      </c>
      <c r="P10304" s="15" t="n">
        <f aca="false">K10304-J10304</f>
        <v>324</v>
      </c>
      <c r="Q10304" s="0" t="str">
        <f aca="false">IF(G10304=0,"Out of stock",IF(G10304&lt;H10304,"Understocked",IF(G10304&gt;Summary!$B$6*H10304,"Overstocked","Healthy")))</f>
        <v>Overstocked</v>
      </c>
      <c r="R10304" s="0" t="str">
        <f aca="false">IF(I10304&gt;=Summary!$B$7,"Fast",IF(I10304&lt;Summary!$B$8,"Slow","Medium"))</f>
        <v>Medium</v>
      </c>
      <c r="S10304" s="15" t="n">
        <f aca="false">IF(M10304&gt;Summary!$B$5,1,0)</f>
        <v>1</v>
      </c>
      <c r="T10304" s="16" t="n">
        <f aca="false">IF(Q10304="Overstocked",(G10304-Summary!$B$6*H10304)*J10304,0)</f>
        <v>429198</v>
      </c>
    </row>
    <row r="10305" customFormat="false" ht="15" hidden="false" customHeight="false" outlineLevel="0" collapsed="false">
      <c r="A10305" s="0" t="s">
        <v>10403</v>
      </c>
      <c r="B10305" s="0" t="s">
        <v>123</v>
      </c>
      <c r="C10305" s="0" t="s">
        <v>78</v>
      </c>
      <c r="D10305" s="0" t="s">
        <v>79</v>
      </c>
      <c r="E10305" s="14" t="n">
        <v>45626</v>
      </c>
      <c r="F10305" s="14" t="n">
        <v>45633</v>
      </c>
      <c r="G10305" s="0" t="n">
        <v>74</v>
      </c>
      <c r="H10305" s="0" t="n">
        <v>100</v>
      </c>
      <c r="I10305" s="0" t="n">
        <v>69</v>
      </c>
      <c r="J10305" s="0" t="n">
        <v>1515</v>
      </c>
      <c r="K10305" s="0" t="n">
        <v>1962</v>
      </c>
      <c r="L10305" s="15" t="s">
        <v>82</v>
      </c>
      <c r="M10305" s="0" t="n">
        <v>7</v>
      </c>
      <c r="N10305" s="16" t="n">
        <f aca="false">I10305*K10305</f>
        <v>135378</v>
      </c>
      <c r="O10305" s="16" t="n">
        <f aca="false">I10305*(K10305-J10305)</f>
        <v>30843</v>
      </c>
      <c r="P10305" s="15" t="n">
        <f aca="false">K10305-J10305</f>
        <v>447</v>
      </c>
      <c r="Q10305" s="0" t="str">
        <f aca="false">IF(G10305=0,"Out of stock",IF(G10305&lt;H10305,"Understocked",IF(G10305&gt;Summary!$B$6*H10305,"Overstocked","Healthy")))</f>
        <v>Understocked</v>
      </c>
      <c r="R10305" s="0" t="str">
        <f aca="false">IF(I10305&gt;=Summary!$B$7,"Fast",IF(I10305&lt;Summary!$B$8,"Slow","Medium"))</f>
        <v>Slow</v>
      </c>
      <c r="S10305" s="15" t="n">
        <f aca="false">IF(M10305&gt;Summary!$B$5,1,0)</f>
        <v>0</v>
      </c>
      <c r="T10305" s="16" t="n">
        <f aca="false">IF(Q10305="Overstocked",(G10305-Summary!$B$6*H10305)*J10305,0)</f>
        <v>0</v>
      </c>
    </row>
    <row r="10306" customFormat="false" ht="15" hidden="false" customHeight="false" outlineLevel="0" collapsed="false">
      <c r="A10306" s="0" t="s">
        <v>10404</v>
      </c>
      <c r="B10306" s="0" t="s">
        <v>89</v>
      </c>
      <c r="C10306" s="0" t="s">
        <v>78</v>
      </c>
      <c r="D10306" s="0" t="s">
        <v>90</v>
      </c>
      <c r="E10306" s="14" t="n">
        <v>45589</v>
      </c>
      <c r="F10306" s="14" t="n">
        <v>45592</v>
      </c>
      <c r="G10306" s="0" t="n">
        <v>411</v>
      </c>
      <c r="H10306" s="0" t="n">
        <v>103</v>
      </c>
      <c r="I10306" s="0" t="n">
        <v>76</v>
      </c>
      <c r="J10306" s="0" t="n">
        <v>1892</v>
      </c>
      <c r="K10306" s="0" t="n">
        <v>2164</v>
      </c>
      <c r="L10306" s="15" t="s">
        <v>97</v>
      </c>
      <c r="M10306" s="0" t="n">
        <v>3</v>
      </c>
      <c r="N10306" s="16" t="n">
        <f aca="false">I10306*K10306</f>
        <v>164464</v>
      </c>
      <c r="O10306" s="16" t="n">
        <f aca="false">I10306*(K10306-J10306)</f>
        <v>20672</v>
      </c>
      <c r="P10306" s="15" t="n">
        <f aca="false">K10306-J10306</f>
        <v>272</v>
      </c>
      <c r="Q10306" s="0" t="str">
        <f aca="false">IF(G10306=0,"Out of stock",IF(G10306&lt;H10306,"Understocked",IF(G10306&gt;Summary!$B$6*H10306,"Overstocked","Healthy")))</f>
        <v>Healthy</v>
      </c>
      <c r="R10306" s="0" t="str">
        <f aca="false">IF(I10306&gt;=Summary!$B$7,"Fast",IF(I10306&lt;Summary!$B$8,"Slow","Medium"))</f>
        <v>Slow</v>
      </c>
      <c r="S10306" s="15" t="n">
        <f aca="false">IF(M10306&gt;Summary!$B$5,1,0)</f>
        <v>0</v>
      </c>
      <c r="T10306" s="16" t="n">
        <f aca="false">IF(Q10306="Overstocked",(G10306-Summary!$B$6*H10306)*J10306,0)</f>
        <v>0</v>
      </c>
    </row>
    <row r="10307" customFormat="false" ht="15" hidden="false" customHeight="false" outlineLevel="0" collapsed="false">
      <c r="A10307" s="0" t="s">
        <v>10405</v>
      </c>
      <c r="B10307" s="0" t="s">
        <v>111</v>
      </c>
      <c r="C10307" s="0" t="s">
        <v>78</v>
      </c>
      <c r="D10307" s="0" t="s">
        <v>86</v>
      </c>
      <c r="E10307" s="14" t="n">
        <v>45534</v>
      </c>
      <c r="F10307" s="14" t="n">
        <v>45540</v>
      </c>
      <c r="G10307" s="0" t="n">
        <v>14</v>
      </c>
      <c r="H10307" s="0" t="n">
        <v>127</v>
      </c>
      <c r="I10307" s="0" t="n">
        <v>28</v>
      </c>
      <c r="J10307" s="0" t="n">
        <v>607</v>
      </c>
      <c r="K10307" s="0" t="n">
        <v>969</v>
      </c>
      <c r="L10307" s="15" t="s">
        <v>97</v>
      </c>
      <c r="M10307" s="0" t="n">
        <v>6</v>
      </c>
      <c r="N10307" s="16" t="n">
        <f aca="false">I10307*K10307</f>
        <v>27132</v>
      </c>
      <c r="O10307" s="16" t="n">
        <f aca="false">I10307*(K10307-J10307)</f>
        <v>10136</v>
      </c>
      <c r="P10307" s="15" t="n">
        <f aca="false">K10307-J10307</f>
        <v>362</v>
      </c>
      <c r="Q10307" s="0" t="str">
        <f aca="false">IF(G10307=0,"Out of stock",IF(G10307&lt;H10307,"Understocked",IF(G10307&gt;Summary!$B$6*H10307,"Overstocked","Healthy")))</f>
        <v>Understocked</v>
      </c>
      <c r="R10307" s="0" t="str">
        <f aca="false">IF(I10307&gt;=Summary!$B$7,"Fast",IF(I10307&lt;Summary!$B$8,"Slow","Medium"))</f>
        <v>Slow</v>
      </c>
      <c r="S10307" s="15" t="n">
        <f aca="false">IF(M10307&gt;Summary!$B$5,1,0)</f>
        <v>0</v>
      </c>
      <c r="T10307" s="16" t="n">
        <f aca="false">IF(Q10307="Overstocked",(G10307-Summary!$B$6*H10307)*J10307,0)</f>
        <v>0</v>
      </c>
    </row>
    <row r="10308" customFormat="false" ht="15" hidden="false" customHeight="false" outlineLevel="0" collapsed="false">
      <c r="A10308" s="0" t="s">
        <v>10406</v>
      </c>
      <c r="B10308" s="0" t="s">
        <v>101</v>
      </c>
      <c r="C10308" s="0" t="s">
        <v>104</v>
      </c>
      <c r="D10308" s="0" t="s">
        <v>90</v>
      </c>
      <c r="E10308" s="14" t="n">
        <v>44947</v>
      </c>
      <c r="F10308" s="14" t="n">
        <v>44955</v>
      </c>
      <c r="G10308" s="0" t="n">
        <v>492</v>
      </c>
      <c r="H10308" s="0" t="n">
        <v>112</v>
      </c>
      <c r="I10308" s="0" t="n">
        <v>141</v>
      </c>
      <c r="J10308" s="0" t="n">
        <v>1233</v>
      </c>
      <c r="K10308" s="0" t="n">
        <v>1485</v>
      </c>
      <c r="L10308" s="15" t="s">
        <v>87</v>
      </c>
      <c r="M10308" s="0" t="n">
        <v>8</v>
      </c>
      <c r="N10308" s="16" t="n">
        <f aca="false">I10308*K10308</f>
        <v>209385</v>
      </c>
      <c r="O10308" s="16" t="n">
        <f aca="false">I10308*(K10308-J10308)</f>
        <v>35532</v>
      </c>
      <c r="P10308" s="15" t="n">
        <f aca="false">K10308-J10308</f>
        <v>252</v>
      </c>
      <c r="Q10308" s="0" t="str">
        <f aca="false">IF(G10308=0,"Out of stock",IF(G10308&lt;H10308,"Understocked",IF(G10308&gt;Summary!$B$6*H10308,"Overstocked","Healthy")))</f>
        <v>Overstocked</v>
      </c>
      <c r="R10308" s="0" t="str">
        <f aca="false">IF(I10308&gt;=Summary!$B$7,"Fast",IF(I10308&lt;Summary!$B$8,"Slow","Medium"))</f>
        <v>Medium</v>
      </c>
      <c r="S10308" s="15" t="n">
        <f aca="false">IF(M10308&gt;Summary!$B$5,1,0)</f>
        <v>1</v>
      </c>
      <c r="T10308" s="16" t="n">
        <f aca="false">IF(Q10308="Overstocked",(G10308-Summary!$B$6*H10308)*J10308,0)</f>
        <v>54252</v>
      </c>
    </row>
    <row r="10309" customFormat="false" ht="15" hidden="false" customHeight="false" outlineLevel="0" collapsed="false">
      <c r="A10309" s="0" t="s">
        <v>10407</v>
      </c>
      <c r="B10309" s="0" t="s">
        <v>101</v>
      </c>
      <c r="C10309" s="0" t="s">
        <v>96</v>
      </c>
      <c r="D10309" s="0" t="s">
        <v>90</v>
      </c>
      <c r="E10309" s="14" t="n">
        <v>45070</v>
      </c>
      <c r="F10309" s="14" t="n">
        <v>45075</v>
      </c>
      <c r="G10309" s="0" t="n">
        <v>500</v>
      </c>
      <c r="H10309" s="0" t="n">
        <v>68</v>
      </c>
      <c r="I10309" s="0" t="n">
        <v>129</v>
      </c>
      <c r="J10309" s="0" t="n">
        <v>1083</v>
      </c>
      <c r="K10309" s="0" t="n">
        <v>1338</v>
      </c>
      <c r="L10309" s="15" t="s">
        <v>97</v>
      </c>
      <c r="M10309" s="0" t="n">
        <v>5</v>
      </c>
      <c r="N10309" s="16" t="n">
        <f aca="false">I10309*K10309</f>
        <v>172602</v>
      </c>
      <c r="O10309" s="16" t="n">
        <f aca="false">I10309*(K10309-J10309)</f>
        <v>32895</v>
      </c>
      <c r="P10309" s="15" t="n">
        <f aca="false">K10309-J10309</f>
        <v>255</v>
      </c>
      <c r="Q10309" s="0" t="str">
        <f aca="false">IF(G10309=0,"Out of stock",IF(G10309&lt;H10309,"Understocked",IF(G10309&gt;Summary!$B$6*H10309,"Overstocked","Healthy")))</f>
        <v>Overstocked</v>
      </c>
      <c r="R10309" s="0" t="str">
        <f aca="false">IF(I10309&gt;=Summary!$B$7,"Fast",IF(I10309&lt;Summary!$B$8,"Slow","Medium"))</f>
        <v>Medium</v>
      </c>
      <c r="S10309" s="15" t="n">
        <f aca="false">IF(M10309&gt;Summary!$B$5,1,0)</f>
        <v>0</v>
      </c>
      <c r="T10309" s="16" t="n">
        <f aca="false">IF(Q10309="Overstocked",(G10309-Summary!$B$6*H10309)*J10309,0)</f>
        <v>246924</v>
      </c>
    </row>
    <row r="10310" customFormat="false" ht="15" hidden="false" customHeight="false" outlineLevel="0" collapsed="false">
      <c r="A10310" s="0" t="s">
        <v>10408</v>
      </c>
      <c r="B10310" s="0" t="s">
        <v>101</v>
      </c>
      <c r="C10310" s="0" t="s">
        <v>104</v>
      </c>
      <c r="D10310" s="0" t="s">
        <v>86</v>
      </c>
      <c r="E10310" s="14" t="n">
        <v>45485</v>
      </c>
      <c r="F10310" s="14" t="n">
        <v>45490</v>
      </c>
      <c r="G10310" s="0" t="n">
        <v>139</v>
      </c>
      <c r="H10310" s="0" t="n">
        <v>61</v>
      </c>
      <c r="I10310" s="0" t="n">
        <v>241</v>
      </c>
      <c r="J10310" s="0" t="n">
        <v>631</v>
      </c>
      <c r="K10310" s="0" t="n">
        <v>979</v>
      </c>
      <c r="L10310" s="15" t="s">
        <v>97</v>
      </c>
      <c r="M10310" s="0" t="n">
        <v>5</v>
      </c>
      <c r="N10310" s="16" t="n">
        <f aca="false">I10310*K10310</f>
        <v>235939</v>
      </c>
      <c r="O10310" s="16" t="n">
        <f aca="false">I10310*(K10310-J10310)</f>
        <v>83868</v>
      </c>
      <c r="P10310" s="15" t="n">
        <f aca="false">K10310-J10310</f>
        <v>348</v>
      </c>
      <c r="Q10310" s="0" t="str">
        <f aca="false">IF(G10310=0,"Out of stock",IF(G10310&lt;H10310,"Understocked",IF(G10310&gt;Summary!$B$6*H10310,"Overstocked","Healthy")))</f>
        <v>Healthy</v>
      </c>
      <c r="R10310" s="0" t="str">
        <f aca="false">IF(I10310&gt;=Summary!$B$7,"Fast",IF(I10310&lt;Summary!$B$8,"Slow","Medium"))</f>
        <v>Fast</v>
      </c>
      <c r="S10310" s="15" t="n">
        <f aca="false">IF(M10310&gt;Summary!$B$5,1,0)</f>
        <v>0</v>
      </c>
      <c r="T10310" s="16" t="n">
        <f aca="false">IF(Q10310="Overstocked",(G10310-Summary!$B$6*H10310)*J10310,0)</f>
        <v>0</v>
      </c>
    </row>
    <row r="10311" customFormat="false" ht="15" hidden="false" customHeight="false" outlineLevel="0" collapsed="false">
      <c r="A10311" s="0" t="s">
        <v>10409</v>
      </c>
      <c r="B10311" s="0" t="s">
        <v>89</v>
      </c>
      <c r="C10311" s="0" t="s">
        <v>104</v>
      </c>
      <c r="D10311" s="0" t="s">
        <v>79</v>
      </c>
      <c r="E10311" s="14" t="n">
        <v>45391</v>
      </c>
      <c r="F10311" s="14" t="n">
        <v>45396</v>
      </c>
      <c r="G10311" s="0" t="n">
        <v>1</v>
      </c>
      <c r="H10311" s="0" t="n">
        <v>140</v>
      </c>
      <c r="I10311" s="0" t="n">
        <v>110</v>
      </c>
      <c r="J10311" s="0" t="n">
        <v>1535</v>
      </c>
      <c r="K10311" s="0" t="n">
        <v>1716</v>
      </c>
      <c r="L10311" s="15" t="s">
        <v>87</v>
      </c>
      <c r="M10311" s="0" t="n">
        <v>5</v>
      </c>
      <c r="N10311" s="16" t="n">
        <f aca="false">I10311*K10311</f>
        <v>188760</v>
      </c>
      <c r="O10311" s="16" t="n">
        <f aca="false">I10311*(K10311-J10311)</f>
        <v>19910</v>
      </c>
      <c r="P10311" s="15" t="n">
        <f aca="false">K10311-J10311</f>
        <v>181</v>
      </c>
      <c r="Q10311" s="0" t="str">
        <f aca="false">IF(G10311=0,"Out of stock",IF(G10311&lt;H10311,"Understocked",IF(G10311&gt;Summary!$B$6*H10311,"Overstocked","Healthy")))</f>
        <v>Understocked</v>
      </c>
      <c r="R10311" s="0" t="str">
        <f aca="false">IF(I10311&gt;=Summary!$B$7,"Fast",IF(I10311&lt;Summary!$B$8,"Slow","Medium"))</f>
        <v>Medium</v>
      </c>
      <c r="S10311" s="15" t="n">
        <f aca="false">IF(M10311&gt;Summary!$B$5,1,0)</f>
        <v>0</v>
      </c>
      <c r="T10311" s="16" t="n">
        <f aca="false">IF(Q10311="Overstocked",(G10311-Summary!$B$6*H10311)*J10311,0)</f>
        <v>0</v>
      </c>
    </row>
    <row r="10312" customFormat="false" ht="15" hidden="false" customHeight="false" outlineLevel="0" collapsed="false">
      <c r="A10312" s="0" t="s">
        <v>10410</v>
      </c>
      <c r="B10312" s="0" t="s">
        <v>89</v>
      </c>
      <c r="C10312" s="0" t="s">
        <v>104</v>
      </c>
      <c r="D10312" s="0" t="s">
        <v>92</v>
      </c>
      <c r="E10312" s="14" t="n">
        <v>45112</v>
      </c>
      <c r="F10312" s="14" t="n">
        <v>45120</v>
      </c>
      <c r="G10312" s="0" t="n">
        <v>494</v>
      </c>
      <c r="H10312" s="0" t="n">
        <v>145</v>
      </c>
      <c r="I10312" s="0" t="n">
        <v>281</v>
      </c>
      <c r="J10312" s="0" t="n">
        <v>387</v>
      </c>
      <c r="K10312" s="0" t="n">
        <v>810</v>
      </c>
      <c r="L10312" s="15" t="s">
        <v>97</v>
      </c>
      <c r="M10312" s="0" t="n">
        <v>8</v>
      </c>
      <c r="N10312" s="16" t="n">
        <f aca="false">I10312*K10312</f>
        <v>227610</v>
      </c>
      <c r="O10312" s="16" t="n">
        <f aca="false">I10312*(K10312-J10312)</f>
        <v>118863</v>
      </c>
      <c r="P10312" s="15" t="n">
        <f aca="false">K10312-J10312</f>
        <v>423</v>
      </c>
      <c r="Q10312" s="0" t="str">
        <f aca="false">IF(G10312=0,"Out of stock",IF(G10312&lt;H10312,"Understocked",IF(G10312&gt;Summary!$B$6*H10312,"Overstocked","Healthy")))</f>
        <v>Healthy</v>
      </c>
      <c r="R10312" s="0" t="str">
        <f aca="false">IF(I10312&gt;=Summary!$B$7,"Fast",IF(I10312&lt;Summary!$B$8,"Slow","Medium"))</f>
        <v>Fast</v>
      </c>
      <c r="S10312" s="15" t="n">
        <f aca="false">IF(M10312&gt;Summary!$B$5,1,0)</f>
        <v>1</v>
      </c>
      <c r="T10312" s="16" t="n">
        <f aca="false">IF(Q10312="Overstocked",(G10312-Summary!$B$6*H10312)*J10312,0)</f>
        <v>0</v>
      </c>
    </row>
    <row r="10313" customFormat="false" ht="15" hidden="false" customHeight="false" outlineLevel="0" collapsed="false">
      <c r="A10313" s="0" t="s">
        <v>10411</v>
      </c>
      <c r="B10313" s="0" t="s">
        <v>111</v>
      </c>
      <c r="C10313" s="0" t="s">
        <v>85</v>
      </c>
      <c r="D10313" s="0" t="s">
        <v>86</v>
      </c>
      <c r="E10313" s="14" t="n">
        <v>45286</v>
      </c>
      <c r="F10313" s="14" t="n">
        <v>45292</v>
      </c>
      <c r="G10313" s="0" t="n">
        <v>473</v>
      </c>
      <c r="H10313" s="0" t="n">
        <v>61</v>
      </c>
      <c r="I10313" s="0" t="n">
        <v>200</v>
      </c>
      <c r="J10313" s="0" t="n">
        <v>790</v>
      </c>
      <c r="K10313" s="0" t="n">
        <v>898</v>
      </c>
      <c r="L10313" s="15" t="s">
        <v>80</v>
      </c>
      <c r="M10313" s="0" t="n">
        <v>6</v>
      </c>
      <c r="N10313" s="16" t="n">
        <f aca="false">I10313*K10313</f>
        <v>179600</v>
      </c>
      <c r="O10313" s="16" t="n">
        <f aca="false">I10313*(K10313-J10313)</f>
        <v>21600</v>
      </c>
      <c r="P10313" s="15" t="n">
        <f aca="false">K10313-J10313</f>
        <v>108</v>
      </c>
      <c r="Q10313" s="0" t="str">
        <f aca="false">IF(G10313=0,"Out of stock",IF(G10313&lt;H10313,"Understocked",IF(G10313&gt;Summary!$B$6*H10313,"Overstocked","Healthy")))</f>
        <v>Overstocked</v>
      </c>
      <c r="R10313" s="0" t="str">
        <f aca="false">IF(I10313&gt;=Summary!$B$7,"Fast",IF(I10313&lt;Summary!$B$8,"Slow","Medium"))</f>
        <v>Fast</v>
      </c>
      <c r="S10313" s="15" t="n">
        <f aca="false">IF(M10313&gt;Summary!$B$5,1,0)</f>
        <v>0</v>
      </c>
      <c r="T10313" s="16" t="n">
        <f aca="false">IF(Q10313="Overstocked",(G10313-Summary!$B$6*H10313)*J10313,0)</f>
        <v>180910</v>
      </c>
    </row>
    <row r="10314" customFormat="false" ht="15" hidden="false" customHeight="false" outlineLevel="0" collapsed="false">
      <c r="A10314" s="0" t="s">
        <v>10412</v>
      </c>
      <c r="B10314" s="0" t="s">
        <v>95</v>
      </c>
      <c r="C10314" s="0" t="s">
        <v>78</v>
      </c>
      <c r="D10314" s="0" t="s">
        <v>90</v>
      </c>
      <c r="E10314" s="14" t="n">
        <v>45454</v>
      </c>
      <c r="F10314" s="14" t="n">
        <v>45462</v>
      </c>
      <c r="G10314" s="0" t="n">
        <v>137</v>
      </c>
      <c r="H10314" s="0" t="n">
        <v>105</v>
      </c>
      <c r="I10314" s="0" t="n">
        <v>7</v>
      </c>
      <c r="J10314" s="0" t="n">
        <v>957</v>
      </c>
      <c r="K10314" s="0" t="n">
        <v>1134</v>
      </c>
      <c r="L10314" s="15" t="s">
        <v>93</v>
      </c>
      <c r="M10314" s="0" t="n">
        <v>8</v>
      </c>
      <c r="N10314" s="16" t="n">
        <f aca="false">I10314*K10314</f>
        <v>7938</v>
      </c>
      <c r="O10314" s="16" t="n">
        <f aca="false">I10314*(K10314-J10314)</f>
        <v>1239</v>
      </c>
      <c r="P10314" s="15" t="n">
        <f aca="false">K10314-J10314</f>
        <v>177</v>
      </c>
      <c r="Q10314" s="0" t="str">
        <f aca="false">IF(G10314=0,"Out of stock",IF(G10314&lt;H10314,"Understocked",IF(G10314&gt;Summary!$B$6*H10314,"Overstocked","Healthy")))</f>
        <v>Healthy</v>
      </c>
      <c r="R10314" s="0" t="str">
        <f aca="false">IF(I10314&gt;=Summary!$B$7,"Fast",IF(I10314&lt;Summary!$B$8,"Slow","Medium"))</f>
        <v>Slow</v>
      </c>
      <c r="S10314" s="15" t="n">
        <f aca="false">IF(M10314&gt;Summary!$B$5,1,0)</f>
        <v>1</v>
      </c>
      <c r="T10314" s="16" t="n">
        <f aca="false">IF(Q10314="Overstocked",(G10314-Summary!$B$6*H10314)*J10314,0)</f>
        <v>0</v>
      </c>
    </row>
    <row r="10315" customFormat="false" ht="15" hidden="false" customHeight="false" outlineLevel="0" collapsed="false">
      <c r="A10315" s="0" t="s">
        <v>10413</v>
      </c>
      <c r="B10315" s="0" t="s">
        <v>111</v>
      </c>
      <c r="C10315" s="0" t="s">
        <v>104</v>
      </c>
      <c r="D10315" s="0" t="s">
        <v>102</v>
      </c>
      <c r="E10315" s="14" t="n">
        <v>45312</v>
      </c>
      <c r="F10315" s="14" t="n">
        <v>45321</v>
      </c>
      <c r="G10315" s="0" t="n">
        <v>214</v>
      </c>
      <c r="H10315" s="0" t="n">
        <v>91</v>
      </c>
      <c r="I10315" s="0" t="n">
        <v>28</v>
      </c>
      <c r="J10315" s="0" t="n">
        <v>1594</v>
      </c>
      <c r="K10315" s="0" t="n">
        <v>1819</v>
      </c>
      <c r="L10315" s="15" t="s">
        <v>87</v>
      </c>
      <c r="M10315" s="0" t="n">
        <v>9</v>
      </c>
      <c r="N10315" s="16" t="n">
        <f aca="false">I10315*K10315</f>
        <v>50932</v>
      </c>
      <c r="O10315" s="16" t="n">
        <f aca="false">I10315*(K10315-J10315)</f>
        <v>6300</v>
      </c>
      <c r="P10315" s="15" t="n">
        <f aca="false">K10315-J10315</f>
        <v>225</v>
      </c>
      <c r="Q10315" s="0" t="str">
        <f aca="false">IF(G10315=0,"Out of stock",IF(G10315&lt;H10315,"Understocked",IF(G10315&gt;Summary!$B$6*H10315,"Overstocked","Healthy")))</f>
        <v>Healthy</v>
      </c>
      <c r="R10315" s="0" t="str">
        <f aca="false">IF(I10315&gt;=Summary!$B$7,"Fast",IF(I10315&lt;Summary!$B$8,"Slow","Medium"))</f>
        <v>Slow</v>
      </c>
      <c r="S10315" s="15" t="n">
        <f aca="false">IF(M10315&gt;Summary!$B$5,1,0)</f>
        <v>1</v>
      </c>
      <c r="T10315" s="16" t="n">
        <f aca="false">IF(Q10315="Overstocked",(G10315-Summary!$B$6*H10315)*J10315,0)</f>
        <v>0</v>
      </c>
    </row>
    <row r="10316" customFormat="false" ht="15" hidden="false" customHeight="false" outlineLevel="0" collapsed="false">
      <c r="A10316" s="0" t="s">
        <v>10414</v>
      </c>
      <c r="B10316" s="0" t="s">
        <v>101</v>
      </c>
      <c r="C10316" s="0" t="s">
        <v>78</v>
      </c>
      <c r="D10316" s="0" t="s">
        <v>79</v>
      </c>
      <c r="E10316" s="14" t="n">
        <v>44951</v>
      </c>
      <c r="F10316" s="14" t="n">
        <v>44953</v>
      </c>
      <c r="G10316" s="0" t="n">
        <v>384</v>
      </c>
      <c r="H10316" s="0" t="n">
        <v>56</v>
      </c>
      <c r="I10316" s="0" t="n">
        <v>253</v>
      </c>
      <c r="J10316" s="0" t="n">
        <v>210</v>
      </c>
      <c r="K10316" s="0" t="n">
        <v>546</v>
      </c>
      <c r="L10316" s="15" t="s">
        <v>82</v>
      </c>
      <c r="M10316" s="0" t="n">
        <v>2</v>
      </c>
      <c r="N10316" s="16" t="n">
        <f aca="false">I10316*K10316</f>
        <v>138138</v>
      </c>
      <c r="O10316" s="16" t="n">
        <f aca="false">I10316*(K10316-J10316)</f>
        <v>85008</v>
      </c>
      <c r="P10316" s="15" t="n">
        <f aca="false">K10316-J10316</f>
        <v>336</v>
      </c>
      <c r="Q10316" s="0" t="str">
        <f aca="false">IF(G10316=0,"Out of stock",IF(G10316&lt;H10316,"Understocked",IF(G10316&gt;Summary!$B$6*H10316,"Overstocked","Healthy")))</f>
        <v>Overstocked</v>
      </c>
      <c r="R10316" s="0" t="str">
        <f aca="false">IF(I10316&gt;=Summary!$B$7,"Fast",IF(I10316&lt;Summary!$B$8,"Slow","Medium"))</f>
        <v>Fast</v>
      </c>
      <c r="S10316" s="15" t="n">
        <f aca="false">IF(M10316&gt;Summary!$B$5,1,0)</f>
        <v>0</v>
      </c>
      <c r="T10316" s="16" t="n">
        <f aca="false">IF(Q10316="Overstocked",(G10316-Summary!$B$6*H10316)*J10316,0)</f>
        <v>33600</v>
      </c>
    </row>
    <row r="10317" customFormat="false" ht="15" hidden="false" customHeight="false" outlineLevel="0" collapsed="false">
      <c r="A10317" s="0" t="s">
        <v>10415</v>
      </c>
      <c r="B10317" s="0" t="s">
        <v>95</v>
      </c>
      <c r="C10317" s="0" t="s">
        <v>104</v>
      </c>
      <c r="D10317" s="0" t="s">
        <v>79</v>
      </c>
      <c r="E10317" s="14" t="n">
        <v>45292</v>
      </c>
      <c r="F10317" s="14" t="n">
        <v>45302</v>
      </c>
      <c r="G10317" s="0" t="n">
        <v>264</v>
      </c>
      <c r="H10317" s="0" t="n">
        <v>62</v>
      </c>
      <c r="I10317" s="0" t="n">
        <v>70</v>
      </c>
      <c r="J10317" s="0" t="n">
        <v>1054</v>
      </c>
      <c r="K10317" s="0" t="n">
        <v>1226</v>
      </c>
      <c r="L10317" s="15" t="s">
        <v>93</v>
      </c>
      <c r="M10317" s="0" t="n">
        <v>10</v>
      </c>
      <c r="N10317" s="16" t="n">
        <f aca="false">I10317*K10317</f>
        <v>85820</v>
      </c>
      <c r="O10317" s="16" t="n">
        <f aca="false">I10317*(K10317-J10317)</f>
        <v>12040</v>
      </c>
      <c r="P10317" s="15" t="n">
        <f aca="false">K10317-J10317</f>
        <v>172</v>
      </c>
      <c r="Q10317" s="0" t="str">
        <f aca="false">IF(G10317=0,"Out of stock",IF(G10317&lt;H10317,"Understocked",IF(G10317&gt;Summary!$B$6*H10317,"Overstocked","Healthy")))</f>
        <v>Overstocked</v>
      </c>
      <c r="R10317" s="0" t="str">
        <f aca="false">IF(I10317&gt;=Summary!$B$7,"Fast",IF(I10317&lt;Summary!$B$8,"Slow","Medium"))</f>
        <v>Slow</v>
      </c>
      <c r="S10317" s="15" t="n">
        <f aca="false">IF(M10317&gt;Summary!$B$5,1,0)</f>
        <v>1</v>
      </c>
      <c r="T10317" s="16" t="n">
        <f aca="false">IF(Q10317="Overstocked",(G10317-Summary!$B$6*H10317)*J10317,0)</f>
        <v>16864</v>
      </c>
    </row>
    <row r="10318" customFormat="false" ht="15" hidden="false" customHeight="false" outlineLevel="0" collapsed="false">
      <c r="A10318" s="0" t="s">
        <v>10416</v>
      </c>
      <c r="B10318" s="0" t="s">
        <v>95</v>
      </c>
      <c r="C10318" s="0" t="s">
        <v>78</v>
      </c>
      <c r="D10318" s="0" t="s">
        <v>92</v>
      </c>
      <c r="E10318" s="14" t="n">
        <v>45106</v>
      </c>
      <c r="F10318" s="14" t="n">
        <v>45109</v>
      </c>
      <c r="G10318" s="0" t="n">
        <v>219</v>
      </c>
      <c r="H10318" s="0" t="n">
        <v>148</v>
      </c>
      <c r="I10318" s="0" t="n">
        <v>264</v>
      </c>
      <c r="J10318" s="0" t="n">
        <v>1535</v>
      </c>
      <c r="K10318" s="0" t="n">
        <v>1775</v>
      </c>
      <c r="L10318" s="15" t="s">
        <v>82</v>
      </c>
      <c r="M10318" s="0" t="n">
        <v>3</v>
      </c>
      <c r="N10318" s="16" t="n">
        <f aca="false">I10318*K10318</f>
        <v>468600</v>
      </c>
      <c r="O10318" s="16" t="n">
        <f aca="false">I10318*(K10318-J10318)</f>
        <v>63360</v>
      </c>
      <c r="P10318" s="15" t="n">
        <f aca="false">K10318-J10318</f>
        <v>240</v>
      </c>
      <c r="Q10318" s="0" t="str">
        <f aca="false">IF(G10318=0,"Out of stock",IF(G10318&lt;H10318,"Understocked",IF(G10318&gt;Summary!$B$6*H10318,"Overstocked","Healthy")))</f>
        <v>Healthy</v>
      </c>
      <c r="R10318" s="0" t="str">
        <f aca="false">IF(I10318&gt;=Summary!$B$7,"Fast",IF(I10318&lt;Summary!$B$8,"Slow","Medium"))</f>
        <v>Fast</v>
      </c>
      <c r="S10318" s="15" t="n">
        <f aca="false">IF(M10318&gt;Summary!$B$5,1,0)</f>
        <v>0</v>
      </c>
      <c r="T10318" s="16" t="n">
        <f aca="false">IF(Q10318="Overstocked",(G10318-Summary!$B$6*H10318)*J10318,0)</f>
        <v>0</v>
      </c>
    </row>
    <row r="10319" customFormat="false" ht="15" hidden="false" customHeight="false" outlineLevel="0" collapsed="false">
      <c r="A10319" s="0" t="s">
        <v>10417</v>
      </c>
      <c r="B10319" s="0" t="s">
        <v>101</v>
      </c>
      <c r="C10319" s="0" t="s">
        <v>96</v>
      </c>
      <c r="D10319" s="0" t="s">
        <v>90</v>
      </c>
      <c r="E10319" s="14" t="n">
        <v>45135</v>
      </c>
      <c r="F10319" s="14" t="n">
        <v>45145</v>
      </c>
      <c r="G10319" s="0" t="n">
        <v>14</v>
      </c>
      <c r="H10319" s="0" t="n">
        <v>102</v>
      </c>
      <c r="I10319" s="0" t="n">
        <v>34</v>
      </c>
      <c r="J10319" s="0" t="n">
        <v>714</v>
      </c>
      <c r="K10319" s="0" t="n">
        <v>827</v>
      </c>
      <c r="L10319" s="15" t="s">
        <v>82</v>
      </c>
      <c r="M10319" s="0" t="n">
        <v>10</v>
      </c>
      <c r="N10319" s="16" t="n">
        <f aca="false">I10319*K10319</f>
        <v>28118</v>
      </c>
      <c r="O10319" s="16" t="n">
        <f aca="false">I10319*(K10319-J10319)</f>
        <v>3842</v>
      </c>
      <c r="P10319" s="15" t="n">
        <f aca="false">K10319-J10319</f>
        <v>113</v>
      </c>
      <c r="Q10319" s="0" t="str">
        <f aca="false">IF(G10319=0,"Out of stock",IF(G10319&lt;H10319,"Understocked",IF(G10319&gt;Summary!$B$6*H10319,"Overstocked","Healthy")))</f>
        <v>Understocked</v>
      </c>
      <c r="R10319" s="0" t="str">
        <f aca="false">IF(I10319&gt;=Summary!$B$7,"Fast",IF(I10319&lt;Summary!$B$8,"Slow","Medium"))</f>
        <v>Slow</v>
      </c>
      <c r="S10319" s="15" t="n">
        <f aca="false">IF(M10319&gt;Summary!$B$5,1,0)</f>
        <v>1</v>
      </c>
      <c r="T10319" s="16" t="n">
        <f aca="false">IF(Q10319="Overstocked",(G10319-Summary!$B$6*H10319)*J10319,0)</f>
        <v>0</v>
      </c>
    </row>
    <row r="10320" customFormat="false" ht="15" hidden="false" customHeight="false" outlineLevel="0" collapsed="false">
      <c r="A10320" s="0" t="s">
        <v>10418</v>
      </c>
      <c r="B10320" s="0" t="s">
        <v>101</v>
      </c>
      <c r="C10320" s="0" t="s">
        <v>85</v>
      </c>
      <c r="D10320" s="0" t="s">
        <v>86</v>
      </c>
      <c r="E10320" s="14" t="n">
        <v>45453</v>
      </c>
      <c r="F10320" s="14" t="n">
        <v>45458</v>
      </c>
      <c r="G10320" s="0" t="n">
        <v>319</v>
      </c>
      <c r="H10320" s="0" t="n">
        <v>115</v>
      </c>
      <c r="I10320" s="0" t="n">
        <v>114</v>
      </c>
      <c r="J10320" s="0" t="n">
        <v>1451</v>
      </c>
      <c r="K10320" s="0" t="n">
        <v>1880</v>
      </c>
      <c r="L10320" s="15" t="s">
        <v>82</v>
      </c>
      <c r="M10320" s="0" t="n">
        <v>5</v>
      </c>
      <c r="N10320" s="16" t="n">
        <f aca="false">I10320*K10320</f>
        <v>214320</v>
      </c>
      <c r="O10320" s="16" t="n">
        <f aca="false">I10320*(K10320-J10320)</f>
        <v>48906</v>
      </c>
      <c r="P10320" s="15" t="n">
        <f aca="false">K10320-J10320</f>
        <v>429</v>
      </c>
      <c r="Q10320" s="0" t="str">
        <f aca="false">IF(G10320=0,"Out of stock",IF(G10320&lt;H10320,"Understocked",IF(G10320&gt;Summary!$B$6*H10320,"Overstocked","Healthy")))</f>
        <v>Healthy</v>
      </c>
      <c r="R10320" s="0" t="str">
        <f aca="false">IF(I10320&gt;=Summary!$B$7,"Fast",IF(I10320&lt;Summary!$B$8,"Slow","Medium"))</f>
        <v>Medium</v>
      </c>
      <c r="S10320" s="15" t="n">
        <f aca="false">IF(M10320&gt;Summary!$B$5,1,0)</f>
        <v>0</v>
      </c>
      <c r="T10320" s="16" t="n">
        <f aca="false">IF(Q10320="Overstocked",(G10320-Summary!$B$6*H10320)*J10320,0)</f>
        <v>0</v>
      </c>
    </row>
    <row r="10321" customFormat="false" ht="15" hidden="false" customHeight="false" outlineLevel="0" collapsed="false">
      <c r="A10321" s="0" t="s">
        <v>10419</v>
      </c>
      <c r="B10321" s="0" t="s">
        <v>77</v>
      </c>
      <c r="C10321" s="0" t="s">
        <v>78</v>
      </c>
      <c r="D10321" s="0" t="s">
        <v>79</v>
      </c>
      <c r="E10321" s="14" t="n">
        <v>45037</v>
      </c>
      <c r="F10321" s="14" t="n">
        <v>45042</v>
      </c>
      <c r="G10321" s="0" t="n">
        <v>126</v>
      </c>
      <c r="H10321" s="0" t="n">
        <v>119</v>
      </c>
      <c r="I10321" s="0" t="n">
        <v>300</v>
      </c>
      <c r="J10321" s="0" t="n">
        <v>899</v>
      </c>
      <c r="K10321" s="0" t="n">
        <v>1337</v>
      </c>
      <c r="L10321" s="15" t="s">
        <v>93</v>
      </c>
      <c r="M10321" s="0" t="n">
        <v>5</v>
      </c>
      <c r="N10321" s="16" t="n">
        <f aca="false">I10321*K10321</f>
        <v>401100</v>
      </c>
      <c r="O10321" s="16" t="n">
        <f aca="false">I10321*(K10321-J10321)</f>
        <v>131400</v>
      </c>
      <c r="P10321" s="15" t="n">
        <f aca="false">K10321-J10321</f>
        <v>438</v>
      </c>
      <c r="Q10321" s="0" t="str">
        <f aca="false">IF(G10321=0,"Out of stock",IF(G10321&lt;H10321,"Understocked",IF(G10321&gt;Summary!$B$6*H10321,"Overstocked","Healthy")))</f>
        <v>Healthy</v>
      </c>
      <c r="R10321" s="0" t="str">
        <f aca="false">IF(I10321&gt;=Summary!$B$7,"Fast",IF(I10321&lt;Summary!$B$8,"Slow","Medium"))</f>
        <v>Fast</v>
      </c>
      <c r="S10321" s="15" t="n">
        <f aca="false">IF(M10321&gt;Summary!$B$5,1,0)</f>
        <v>0</v>
      </c>
      <c r="T10321" s="16" t="n">
        <f aca="false">IF(Q10321="Overstocked",(G10321-Summary!$B$6*H10321)*J10321,0)</f>
        <v>0</v>
      </c>
    </row>
    <row r="10322" customFormat="false" ht="15" hidden="false" customHeight="false" outlineLevel="0" collapsed="false">
      <c r="A10322" s="0" t="s">
        <v>10420</v>
      </c>
      <c r="B10322" s="0" t="s">
        <v>115</v>
      </c>
      <c r="C10322" s="0" t="s">
        <v>96</v>
      </c>
      <c r="D10322" s="0" t="s">
        <v>102</v>
      </c>
      <c r="E10322" s="14" t="n">
        <v>45503</v>
      </c>
      <c r="F10322" s="14" t="n">
        <v>45507</v>
      </c>
      <c r="G10322" s="0" t="n">
        <v>247</v>
      </c>
      <c r="H10322" s="0" t="n">
        <v>122</v>
      </c>
      <c r="I10322" s="0" t="n">
        <v>183</v>
      </c>
      <c r="J10322" s="0" t="n">
        <v>795</v>
      </c>
      <c r="K10322" s="0" t="n">
        <v>881</v>
      </c>
      <c r="L10322" s="15" t="s">
        <v>82</v>
      </c>
      <c r="M10322" s="0" t="n">
        <v>4</v>
      </c>
      <c r="N10322" s="16" t="n">
        <f aca="false">I10322*K10322</f>
        <v>161223</v>
      </c>
      <c r="O10322" s="16" t="n">
        <f aca="false">I10322*(K10322-J10322)</f>
        <v>15738</v>
      </c>
      <c r="P10322" s="15" t="n">
        <f aca="false">K10322-J10322</f>
        <v>86</v>
      </c>
      <c r="Q10322" s="0" t="str">
        <f aca="false">IF(G10322=0,"Out of stock",IF(G10322&lt;H10322,"Understocked",IF(G10322&gt;Summary!$B$6*H10322,"Overstocked","Healthy")))</f>
        <v>Healthy</v>
      </c>
      <c r="R10322" s="0" t="str">
        <f aca="false">IF(I10322&gt;=Summary!$B$7,"Fast",IF(I10322&lt;Summary!$B$8,"Slow","Medium"))</f>
        <v>Medium</v>
      </c>
      <c r="S10322" s="15" t="n">
        <f aca="false">IF(M10322&gt;Summary!$B$5,1,0)</f>
        <v>0</v>
      </c>
      <c r="T10322" s="16" t="n">
        <f aca="false">IF(Q10322="Overstocked",(G10322-Summary!$B$6*H10322)*J10322,0)</f>
        <v>0</v>
      </c>
    </row>
    <row r="10323" customFormat="false" ht="15" hidden="false" customHeight="false" outlineLevel="0" collapsed="false">
      <c r="A10323" s="0" t="s">
        <v>10421</v>
      </c>
      <c r="B10323" s="0" t="s">
        <v>107</v>
      </c>
      <c r="C10323" s="0" t="s">
        <v>96</v>
      </c>
      <c r="D10323" s="0" t="s">
        <v>86</v>
      </c>
      <c r="E10323" s="14" t="n">
        <v>45522</v>
      </c>
      <c r="F10323" s="14" t="n">
        <v>45529</v>
      </c>
      <c r="G10323" s="0" t="n">
        <v>69</v>
      </c>
      <c r="H10323" s="0" t="n">
        <v>71</v>
      </c>
      <c r="I10323" s="0" t="n">
        <v>189</v>
      </c>
      <c r="J10323" s="0" t="n">
        <v>1125</v>
      </c>
      <c r="K10323" s="0" t="n">
        <v>1203</v>
      </c>
      <c r="L10323" s="15" t="s">
        <v>97</v>
      </c>
      <c r="M10323" s="0" t="n">
        <v>7</v>
      </c>
      <c r="N10323" s="16" t="n">
        <f aca="false">I10323*K10323</f>
        <v>227367</v>
      </c>
      <c r="O10323" s="16" t="n">
        <f aca="false">I10323*(K10323-J10323)</f>
        <v>14742</v>
      </c>
      <c r="P10323" s="15" t="n">
        <f aca="false">K10323-J10323</f>
        <v>78</v>
      </c>
      <c r="Q10323" s="0" t="str">
        <f aca="false">IF(G10323=0,"Out of stock",IF(G10323&lt;H10323,"Understocked",IF(G10323&gt;Summary!$B$6*H10323,"Overstocked","Healthy")))</f>
        <v>Understocked</v>
      </c>
      <c r="R10323" s="0" t="str">
        <f aca="false">IF(I10323&gt;=Summary!$B$7,"Fast",IF(I10323&lt;Summary!$B$8,"Slow","Medium"))</f>
        <v>Medium</v>
      </c>
      <c r="S10323" s="15" t="n">
        <f aca="false">IF(M10323&gt;Summary!$B$5,1,0)</f>
        <v>0</v>
      </c>
      <c r="T10323" s="16" t="n">
        <f aca="false">IF(Q10323="Overstocked",(G10323-Summary!$B$6*H10323)*J10323,0)</f>
        <v>0</v>
      </c>
    </row>
    <row r="10324" customFormat="false" ht="15" hidden="false" customHeight="false" outlineLevel="0" collapsed="false">
      <c r="A10324" s="0" t="s">
        <v>10422</v>
      </c>
      <c r="B10324" s="0" t="s">
        <v>89</v>
      </c>
      <c r="C10324" s="0" t="s">
        <v>96</v>
      </c>
      <c r="D10324" s="0" t="s">
        <v>102</v>
      </c>
      <c r="E10324" s="14" t="n">
        <v>45343</v>
      </c>
      <c r="F10324" s="14" t="n">
        <v>45344</v>
      </c>
      <c r="G10324" s="0" t="n">
        <v>423</v>
      </c>
      <c r="H10324" s="0" t="n">
        <v>96</v>
      </c>
      <c r="I10324" s="0" t="n">
        <v>208</v>
      </c>
      <c r="J10324" s="0" t="n">
        <v>1878</v>
      </c>
      <c r="K10324" s="0" t="n">
        <v>2102</v>
      </c>
      <c r="L10324" s="15" t="s">
        <v>93</v>
      </c>
      <c r="M10324" s="0" t="n">
        <v>1</v>
      </c>
      <c r="N10324" s="16" t="n">
        <f aca="false">I10324*K10324</f>
        <v>437216</v>
      </c>
      <c r="O10324" s="16" t="n">
        <f aca="false">I10324*(K10324-J10324)</f>
        <v>46592</v>
      </c>
      <c r="P10324" s="15" t="n">
        <f aca="false">K10324-J10324</f>
        <v>224</v>
      </c>
      <c r="Q10324" s="0" t="str">
        <f aca="false">IF(G10324=0,"Out of stock",IF(G10324&lt;H10324,"Understocked",IF(G10324&gt;Summary!$B$6*H10324,"Overstocked","Healthy")))</f>
        <v>Overstocked</v>
      </c>
      <c r="R10324" s="0" t="str">
        <f aca="false">IF(I10324&gt;=Summary!$B$7,"Fast",IF(I10324&lt;Summary!$B$8,"Slow","Medium"))</f>
        <v>Fast</v>
      </c>
      <c r="S10324" s="15" t="n">
        <f aca="false">IF(M10324&gt;Summary!$B$5,1,0)</f>
        <v>0</v>
      </c>
      <c r="T10324" s="16" t="n">
        <f aca="false">IF(Q10324="Overstocked",(G10324-Summary!$B$6*H10324)*J10324,0)</f>
        <v>73242</v>
      </c>
    </row>
    <row r="10325" customFormat="false" ht="15" hidden="false" customHeight="false" outlineLevel="0" collapsed="false">
      <c r="A10325" s="0" t="s">
        <v>10423</v>
      </c>
      <c r="B10325" s="0" t="s">
        <v>77</v>
      </c>
      <c r="C10325" s="0" t="s">
        <v>96</v>
      </c>
      <c r="D10325" s="0" t="s">
        <v>90</v>
      </c>
      <c r="E10325" s="14" t="n">
        <v>45315</v>
      </c>
      <c r="F10325" s="14" t="n">
        <v>45322</v>
      </c>
      <c r="G10325" s="0" t="n">
        <v>372</v>
      </c>
      <c r="H10325" s="0" t="n">
        <v>115</v>
      </c>
      <c r="I10325" s="0" t="n">
        <v>163</v>
      </c>
      <c r="J10325" s="0" t="n">
        <v>1233</v>
      </c>
      <c r="K10325" s="0" t="n">
        <v>1363</v>
      </c>
      <c r="L10325" s="15" t="s">
        <v>80</v>
      </c>
      <c r="M10325" s="0" t="n">
        <v>7</v>
      </c>
      <c r="N10325" s="16" t="n">
        <f aca="false">I10325*K10325</f>
        <v>222169</v>
      </c>
      <c r="O10325" s="16" t="n">
        <f aca="false">I10325*(K10325-J10325)</f>
        <v>21190</v>
      </c>
      <c r="P10325" s="15" t="n">
        <f aca="false">K10325-J10325</f>
        <v>130</v>
      </c>
      <c r="Q10325" s="0" t="str">
        <f aca="false">IF(G10325=0,"Out of stock",IF(G10325&lt;H10325,"Understocked",IF(G10325&gt;Summary!$B$6*H10325,"Overstocked","Healthy")))</f>
        <v>Healthy</v>
      </c>
      <c r="R10325" s="0" t="str">
        <f aca="false">IF(I10325&gt;=Summary!$B$7,"Fast",IF(I10325&lt;Summary!$B$8,"Slow","Medium"))</f>
        <v>Medium</v>
      </c>
      <c r="S10325" s="15" t="n">
        <f aca="false">IF(M10325&gt;Summary!$B$5,1,0)</f>
        <v>0</v>
      </c>
      <c r="T10325" s="16" t="n">
        <f aca="false">IF(Q10325="Overstocked",(G10325-Summary!$B$6*H10325)*J10325,0)</f>
        <v>0</v>
      </c>
    </row>
    <row r="10326" customFormat="false" ht="15" hidden="false" customHeight="false" outlineLevel="0" collapsed="false">
      <c r="A10326" s="0" t="s">
        <v>10424</v>
      </c>
      <c r="B10326" s="0" t="s">
        <v>84</v>
      </c>
      <c r="C10326" s="0" t="s">
        <v>85</v>
      </c>
      <c r="D10326" s="0" t="s">
        <v>90</v>
      </c>
      <c r="E10326" s="14" t="n">
        <v>45249</v>
      </c>
      <c r="F10326" s="14" t="n">
        <v>45259</v>
      </c>
      <c r="G10326" s="0" t="n">
        <v>276</v>
      </c>
      <c r="H10326" s="0" t="n">
        <v>50</v>
      </c>
      <c r="I10326" s="0" t="n">
        <v>157</v>
      </c>
      <c r="J10326" s="0" t="n">
        <v>294</v>
      </c>
      <c r="K10326" s="0" t="n">
        <v>452</v>
      </c>
      <c r="L10326" s="15" t="s">
        <v>82</v>
      </c>
      <c r="M10326" s="0" t="n">
        <v>10</v>
      </c>
      <c r="N10326" s="16" t="n">
        <f aca="false">I10326*K10326</f>
        <v>70964</v>
      </c>
      <c r="O10326" s="16" t="n">
        <f aca="false">I10326*(K10326-J10326)</f>
        <v>24806</v>
      </c>
      <c r="P10326" s="15" t="n">
        <f aca="false">K10326-J10326</f>
        <v>158</v>
      </c>
      <c r="Q10326" s="0" t="str">
        <f aca="false">IF(G10326=0,"Out of stock",IF(G10326&lt;H10326,"Understocked",IF(G10326&gt;Summary!$B$6*H10326,"Overstocked","Healthy")))</f>
        <v>Overstocked</v>
      </c>
      <c r="R10326" s="0" t="str">
        <f aca="false">IF(I10326&gt;=Summary!$B$7,"Fast",IF(I10326&lt;Summary!$B$8,"Slow","Medium"))</f>
        <v>Medium</v>
      </c>
      <c r="S10326" s="15" t="n">
        <f aca="false">IF(M10326&gt;Summary!$B$5,1,0)</f>
        <v>1</v>
      </c>
      <c r="T10326" s="16" t="n">
        <f aca="false">IF(Q10326="Overstocked",(G10326-Summary!$B$6*H10326)*J10326,0)</f>
        <v>22344</v>
      </c>
    </row>
    <row r="10327" customFormat="false" ht="15" hidden="false" customHeight="false" outlineLevel="0" collapsed="false">
      <c r="A10327" s="0" t="s">
        <v>10425</v>
      </c>
      <c r="B10327" s="0" t="s">
        <v>95</v>
      </c>
      <c r="C10327" s="0" t="s">
        <v>96</v>
      </c>
      <c r="D10327" s="0" t="s">
        <v>92</v>
      </c>
      <c r="E10327" s="14" t="n">
        <v>45114</v>
      </c>
      <c r="F10327" s="14" t="n">
        <v>45123</v>
      </c>
      <c r="G10327" s="0" t="n">
        <v>400</v>
      </c>
      <c r="H10327" s="0" t="n">
        <v>133</v>
      </c>
      <c r="I10327" s="0" t="n">
        <v>286</v>
      </c>
      <c r="J10327" s="0" t="n">
        <v>1132</v>
      </c>
      <c r="K10327" s="0" t="n">
        <v>1562</v>
      </c>
      <c r="L10327" s="15" t="s">
        <v>87</v>
      </c>
      <c r="M10327" s="0" t="n">
        <v>9</v>
      </c>
      <c r="N10327" s="16" t="n">
        <f aca="false">I10327*K10327</f>
        <v>446732</v>
      </c>
      <c r="O10327" s="16" t="n">
        <f aca="false">I10327*(K10327-J10327)</f>
        <v>122980</v>
      </c>
      <c r="P10327" s="15" t="n">
        <f aca="false">K10327-J10327</f>
        <v>430</v>
      </c>
      <c r="Q10327" s="0" t="str">
        <f aca="false">IF(G10327=0,"Out of stock",IF(G10327&lt;H10327,"Understocked",IF(G10327&gt;Summary!$B$6*H10327,"Overstocked","Healthy")))</f>
        <v>Healthy</v>
      </c>
      <c r="R10327" s="0" t="str">
        <f aca="false">IF(I10327&gt;=Summary!$B$7,"Fast",IF(I10327&lt;Summary!$B$8,"Slow","Medium"))</f>
        <v>Fast</v>
      </c>
      <c r="S10327" s="15" t="n">
        <f aca="false">IF(M10327&gt;Summary!$B$5,1,0)</f>
        <v>1</v>
      </c>
      <c r="T10327" s="16" t="n">
        <f aca="false">IF(Q10327="Overstocked",(G10327-Summary!$B$6*H10327)*J10327,0)</f>
        <v>0</v>
      </c>
    </row>
    <row r="10328" customFormat="false" ht="15" hidden="false" customHeight="false" outlineLevel="0" collapsed="false">
      <c r="A10328" s="0" t="s">
        <v>10426</v>
      </c>
      <c r="B10328" s="0" t="s">
        <v>89</v>
      </c>
      <c r="C10328" s="0" t="s">
        <v>78</v>
      </c>
      <c r="D10328" s="0" t="s">
        <v>90</v>
      </c>
      <c r="E10328" s="14" t="n">
        <v>45444</v>
      </c>
      <c r="F10328" s="14" t="n">
        <v>45452</v>
      </c>
      <c r="G10328" s="0" t="n">
        <v>478</v>
      </c>
      <c r="H10328" s="0" t="n">
        <v>115</v>
      </c>
      <c r="I10328" s="0" t="n">
        <v>39</v>
      </c>
      <c r="J10328" s="0" t="n">
        <v>1006</v>
      </c>
      <c r="K10328" s="0" t="n">
        <v>1430</v>
      </c>
      <c r="L10328" s="15" t="s">
        <v>97</v>
      </c>
      <c r="M10328" s="0" t="n">
        <v>8</v>
      </c>
      <c r="N10328" s="16" t="n">
        <f aca="false">I10328*K10328</f>
        <v>55770</v>
      </c>
      <c r="O10328" s="16" t="n">
        <f aca="false">I10328*(K10328-J10328)</f>
        <v>16536</v>
      </c>
      <c r="P10328" s="15" t="n">
        <f aca="false">K10328-J10328</f>
        <v>424</v>
      </c>
      <c r="Q10328" s="0" t="str">
        <f aca="false">IF(G10328=0,"Out of stock",IF(G10328&lt;H10328,"Understocked",IF(G10328&gt;Summary!$B$6*H10328,"Overstocked","Healthy")))</f>
        <v>Overstocked</v>
      </c>
      <c r="R10328" s="0" t="str">
        <f aca="false">IF(I10328&gt;=Summary!$B$7,"Fast",IF(I10328&lt;Summary!$B$8,"Slow","Medium"))</f>
        <v>Slow</v>
      </c>
      <c r="S10328" s="15" t="n">
        <f aca="false">IF(M10328&gt;Summary!$B$5,1,0)</f>
        <v>1</v>
      </c>
      <c r="T10328" s="16" t="n">
        <f aca="false">IF(Q10328="Overstocked",(G10328-Summary!$B$6*H10328)*J10328,0)</f>
        <v>18108</v>
      </c>
    </row>
    <row r="10329" customFormat="false" ht="15" hidden="false" customHeight="false" outlineLevel="0" collapsed="false">
      <c r="A10329" s="0" t="s">
        <v>10427</v>
      </c>
      <c r="B10329" s="0" t="s">
        <v>101</v>
      </c>
      <c r="C10329" s="0" t="s">
        <v>104</v>
      </c>
      <c r="D10329" s="0" t="s">
        <v>92</v>
      </c>
      <c r="E10329" s="14" t="n">
        <v>45151</v>
      </c>
      <c r="F10329" s="14" t="n">
        <v>45157</v>
      </c>
      <c r="G10329" s="0" t="n">
        <v>44</v>
      </c>
      <c r="H10329" s="0" t="n">
        <v>150</v>
      </c>
      <c r="I10329" s="0" t="n">
        <v>162</v>
      </c>
      <c r="J10329" s="0" t="n">
        <v>279</v>
      </c>
      <c r="K10329" s="0" t="n">
        <v>382</v>
      </c>
      <c r="L10329" s="15" t="s">
        <v>93</v>
      </c>
      <c r="M10329" s="0" t="n">
        <v>6</v>
      </c>
      <c r="N10329" s="16" t="n">
        <f aca="false">I10329*K10329</f>
        <v>61884</v>
      </c>
      <c r="O10329" s="16" t="n">
        <f aca="false">I10329*(K10329-J10329)</f>
        <v>16686</v>
      </c>
      <c r="P10329" s="15" t="n">
        <f aca="false">K10329-J10329</f>
        <v>103</v>
      </c>
      <c r="Q10329" s="0" t="str">
        <f aca="false">IF(G10329=0,"Out of stock",IF(G10329&lt;H10329,"Understocked",IF(G10329&gt;Summary!$B$6*H10329,"Overstocked","Healthy")))</f>
        <v>Understocked</v>
      </c>
      <c r="R10329" s="0" t="str">
        <f aca="false">IF(I10329&gt;=Summary!$B$7,"Fast",IF(I10329&lt;Summary!$B$8,"Slow","Medium"))</f>
        <v>Medium</v>
      </c>
      <c r="S10329" s="15" t="n">
        <f aca="false">IF(M10329&gt;Summary!$B$5,1,0)</f>
        <v>0</v>
      </c>
      <c r="T10329" s="16" t="n">
        <f aca="false">IF(Q10329="Overstocked",(G10329-Summary!$B$6*H10329)*J10329,0)</f>
        <v>0</v>
      </c>
    </row>
    <row r="10330" customFormat="false" ht="15" hidden="false" customHeight="false" outlineLevel="0" collapsed="false">
      <c r="A10330" s="0" t="s">
        <v>10428</v>
      </c>
      <c r="B10330" s="0" t="s">
        <v>95</v>
      </c>
      <c r="C10330" s="0" t="s">
        <v>78</v>
      </c>
      <c r="D10330" s="0" t="s">
        <v>90</v>
      </c>
      <c r="E10330" s="14" t="n">
        <v>45282</v>
      </c>
      <c r="F10330" s="14" t="n">
        <v>45289</v>
      </c>
      <c r="G10330" s="0" t="n">
        <v>405</v>
      </c>
      <c r="H10330" s="0" t="n">
        <v>94</v>
      </c>
      <c r="I10330" s="0" t="n">
        <v>75</v>
      </c>
      <c r="J10330" s="0" t="n">
        <v>1440</v>
      </c>
      <c r="K10330" s="0" t="n">
        <v>1620</v>
      </c>
      <c r="L10330" s="15" t="s">
        <v>80</v>
      </c>
      <c r="M10330" s="0" t="n">
        <v>7</v>
      </c>
      <c r="N10330" s="16" t="n">
        <f aca="false">I10330*K10330</f>
        <v>121500</v>
      </c>
      <c r="O10330" s="16" t="n">
        <f aca="false">I10330*(K10330-J10330)</f>
        <v>13500</v>
      </c>
      <c r="P10330" s="15" t="n">
        <f aca="false">K10330-J10330</f>
        <v>180</v>
      </c>
      <c r="Q10330" s="0" t="str">
        <f aca="false">IF(G10330=0,"Out of stock",IF(G10330&lt;H10330,"Understocked",IF(G10330&gt;Summary!$B$6*H10330,"Overstocked","Healthy")))</f>
        <v>Overstocked</v>
      </c>
      <c r="R10330" s="0" t="str">
        <f aca="false">IF(I10330&gt;=Summary!$B$7,"Fast",IF(I10330&lt;Summary!$B$8,"Slow","Medium"))</f>
        <v>Slow</v>
      </c>
      <c r="S10330" s="15" t="n">
        <f aca="false">IF(M10330&gt;Summary!$B$5,1,0)</f>
        <v>0</v>
      </c>
      <c r="T10330" s="16" t="n">
        <f aca="false">IF(Q10330="Overstocked",(G10330-Summary!$B$6*H10330)*J10330,0)</f>
        <v>41760</v>
      </c>
    </row>
    <row r="10331" customFormat="false" ht="15" hidden="false" customHeight="false" outlineLevel="0" collapsed="false">
      <c r="A10331" s="0" t="s">
        <v>10429</v>
      </c>
      <c r="B10331" s="0" t="s">
        <v>111</v>
      </c>
      <c r="C10331" s="0" t="s">
        <v>104</v>
      </c>
      <c r="D10331" s="0" t="s">
        <v>92</v>
      </c>
      <c r="E10331" s="14" t="n">
        <v>45434</v>
      </c>
      <c r="F10331" s="14" t="n">
        <v>45441</v>
      </c>
      <c r="G10331" s="0" t="n">
        <v>55</v>
      </c>
      <c r="H10331" s="0" t="n">
        <v>126</v>
      </c>
      <c r="I10331" s="0" t="n">
        <v>123</v>
      </c>
      <c r="J10331" s="0" t="n">
        <v>1694</v>
      </c>
      <c r="K10331" s="0" t="n">
        <v>2172</v>
      </c>
      <c r="L10331" s="15" t="s">
        <v>82</v>
      </c>
      <c r="M10331" s="0" t="n">
        <v>7</v>
      </c>
      <c r="N10331" s="16" t="n">
        <f aca="false">I10331*K10331</f>
        <v>267156</v>
      </c>
      <c r="O10331" s="16" t="n">
        <f aca="false">I10331*(K10331-J10331)</f>
        <v>58794</v>
      </c>
      <c r="P10331" s="15" t="n">
        <f aca="false">K10331-J10331</f>
        <v>478</v>
      </c>
      <c r="Q10331" s="0" t="str">
        <f aca="false">IF(G10331=0,"Out of stock",IF(G10331&lt;H10331,"Understocked",IF(G10331&gt;Summary!$B$6*H10331,"Overstocked","Healthy")))</f>
        <v>Understocked</v>
      </c>
      <c r="R10331" s="0" t="str">
        <f aca="false">IF(I10331&gt;=Summary!$B$7,"Fast",IF(I10331&lt;Summary!$B$8,"Slow","Medium"))</f>
        <v>Medium</v>
      </c>
      <c r="S10331" s="15" t="n">
        <f aca="false">IF(M10331&gt;Summary!$B$5,1,0)</f>
        <v>0</v>
      </c>
      <c r="T10331" s="16" t="n">
        <f aca="false">IF(Q10331="Overstocked",(G10331-Summary!$B$6*H10331)*J10331,0)</f>
        <v>0</v>
      </c>
    </row>
    <row r="10332" customFormat="false" ht="15" hidden="false" customHeight="false" outlineLevel="0" collapsed="false">
      <c r="A10332" s="0" t="s">
        <v>10430</v>
      </c>
      <c r="B10332" s="0" t="s">
        <v>101</v>
      </c>
      <c r="C10332" s="0" t="s">
        <v>104</v>
      </c>
      <c r="D10332" s="0" t="s">
        <v>79</v>
      </c>
      <c r="E10332" s="14" t="n">
        <v>45498</v>
      </c>
      <c r="F10332" s="14" t="n">
        <v>45499</v>
      </c>
      <c r="G10332" s="0" t="n">
        <v>264</v>
      </c>
      <c r="H10332" s="0" t="n">
        <v>100</v>
      </c>
      <c r="I10332" s="0" t="n">
        <v>75</v>
      </c>
      <c r="J10332" s="0" t="n">
        <v>583</v>
      </c>
      <c r="K10332" s="0" t="n">
        <v>1046</v>
      </c>
      <c r="L10332" s="15" t="s">
        <v>80</v>
      </c>
      <c r="M10332" s="0" t="n">
        <v>1</v>
      </c>
      <c r="N10332" s="16" t="n">
        <f aca="false">I10332*K10332</f>
        <v>78450</v>
      </c>
      <c r="O10332" s="16" t="n">
        <f aca="false">I10332*(K10332-J10332)</f>
        <v>34725</v>
      </c>
      <c r="P10332" s="15" t="n">
        <f aca="false">K10332-J10332</f>
        <v>463</v>
      </c>
      <c r="Q10332" s="0" t="str">
        <f aca="false">IF(G10332=0,"Out of stock",IF(G10332&lt;H10332,"Understocked",IF(G10332&gt;Summary!$B$6*H10332,"Overstocked","Healthy")))</f>
        <v>Healthy</v>
      </c>
      <c r="R10332" s="0" t="str">
        <f aca="false">IF(I10332&gt;=Summary!$B$7,"Fast",IF(I10332&lt;Summary!$B$8,"Slow","Medium"))</f>
        <v>Slow</v>
      </c>
      <c r="S10332" s="15" t="n">
        <f aca="false">IF(M10332&gt;Summary!$B$5,1,0)</f>
        <v>0</v>
      </c>
      <c r="T10332" s="16" t="n">
        <f aca="false">IF(Q10332="Overstocked",(G10332-Summary!$B$6*H10332)*J10332,0)</f>
        <v>0</v>
      </c>
    </row>
    <row r="10333" customFormat="false" ht="15" hidden="false" customHeight="false" outlineLevel="0" collapsed="false">
      <c r="A10333" s="0" t="s">
        <v>10431</v>
      </c>
      <c r="B10333" s="0" t="s">
        <v>111</v>
      </c>
      <c r="C10333" s="0" t="s">
        <v>85</v>
      </c>
      <c r="D10333" s="0" t="s">
        <v>86</v>
      </c>
      <c r="E10333" s="14" t="n">
        <v>44965</v>
      </c>
      <c r="F10333" s="14" t="n">
        <v>44967</v>
      </c>
      <c r="G10333" s="0" t="n">
        <v>401</v>
      </c>
      <c r="H10333" s="0" t="n">
        <v>96</v>
      </c>
      <c r="I10333" s="0" t="n">
        <v>192</v>
      </c>
      <c r="J10333" s="0" t="n">
        <v>362</v>
      </c>
      <c r="K10333" s="0" t="n">
        <v>550</v>
      </c>
      <c r="L10333" s="15" t="s">
        <v>97</v>
      </c>
      <c r="M10333" s="0" t="n">
        <v>2</v>
      </c>
      <c r="N10333" s="16" t="n">
        <f aca="false">I10333*K10333</f>
        <v>105600</v>
      </c>
      <c r="O10333" s="16" t="n">
        <f aca="false">I10333*(K10333-J10333)</f>
        <v>36096</v>
      </c>
      <c r="P10333" s="15" t="n">
        <f aca="false">K10333-J10333</f>
        <v>188</v>
      </c>
      <c r="Q10333" s="0" t="str">
        <f aca="false">IF(G10333=0,"Out of stock",IF(G10333&lt;H10333,"Understocked",IF(G10333&gt;Summary!$B$6*H10333,"Overstocked","Healthy")))</f>
        <v>Overstocked</v>
      </c>
      <c r="R10333" s="0" t="str">
        <f aca="false">IF(I10333&gt;=Summary!$B$7,"Fast",IF(I10333&lt;Summary!$B$8,"Slow","Medium"))</f>
        <v>Medium</v>
      </c>
      <c r="S10333" s="15" t="n">
        <f aca="false">IF(M10333&gt;Summary!$B$5,1,0)</f>
        <v>0</v>
      </c>
      <c r="T10333" s="16" t="n">
        <f aca="false">IF(Q10333="Overstocked",(G10333-Summary!$B$6*H10333)*J10333,0)</f>
        <v>6154</v>
      </c>
    </row>
    <row r="10334" customFormat="false" ht="15" hidden="false" customHeight="false" outlineLevel="0" collapsed="false">
      <c r="A10334" s="0" t="s">
        <v>10432</v>
      </c>
      <c r="B10334" s="0" t="s">
        <v>84</v>
      </c>
      <c r="C10334" s="0" t="s">
        <v>85</v>
      </c>
      <c r="D10334" s="0" t="s">
        <v>86</v>
      </c>
      <c r="E10334" s="14" t="n">
        <v>45248</v>
      </c>
      <c r="F10334" s="14" t="n">
        <v>45252</v>
      </c>
      <c r="G10334" s="0" t="n">
        <v>20</v>
      </c>
      <c r="H10334" s="0" t="n">
        <v>71</v>
      </c>
      <c r="I10334" s="0" t="n">
        <v>41</v>
      </c>
      <c r="J10334" s="0" t="n">
        <v>241</v>
      </c>
      <c r="K10334" s="0" t="n">
        <v>562</v>
      </c>
      <c r="L10334" s="15" t="s">
        <v>87</v>
      </c>
      <c r="M10334" s="0" t="n">
        <v>4</v>
      </c>
      <c r="N10334" s="16" t="n">
        <f aca="false">I10334*K10334</f>
        <v>23042</v>
      </c>
      <c r="O10334" s="16" t="n">
        <f aca="false">I10334*(K10334-J10334)</f>
        <v>13161</v>
      </c>
      <c r="P10334" s="15" t="n">
        <f aca="false">K10334-J10334</f>
        <v>321</v>
      </c>
      <c r="Q10334" s="0" t="str">
        <f aca="false">IF(G10334=0,"Out of stock",IF(G10334&lt;H10334,"Understocked",IF(G10334&gt;Summary!$B$6*H10334,"Overstocked","Healthy")))</f>
        <v>Understocked</v>
      </c>
      <c r="R10334" s="0" t="str">
        <f aca="false">IF(I10334&gt;=Summary!$B$7,"Fast",IF(I10334&lt;Summary!$B$8,"Slow","Medium"))</f>
        <v>Slow</v>
      </c>
      <c r="S10334" s="15" t="n">
        <f aca="false">IF(M10334&gt;Summary!$B$5,1,0)</f>
        <v>0</v>
      </c>
      <c r="T10334" s="16" t="n">
        <f aca="false">IF(Q10334="Overstocked",(G10334-Summary!$B$6*H10334)*J10334,0)</f>
        <v>0</v>
      </c>
    </row>
    <row r="10335" customFormat="false" ht="15" hidden="false" customHeight="false" outlineLevel="0" collapsed="false">
      <c r="A10335" s="0" t="s">
        <v>10433</v>
      </c>
      <c r="B10335" s="0" t="s">
        <v>95</v>
      </c>
      <c r="C10335" s="0" t="s">
        <v>104</v>
      </c>
      <c r="D10335" s="0" t="s">
        <v>90</v>
      </c>
      <c r="E10335" s="14" t="n">
        <v>45211</v>
      </c>
      <c r="F10335" s="14" t="n">
        <v>45217</v>
      </c>
      <c r="G10335" s="0" t="n">
        <v>166</v>
      </c>
      <c r="H10335" s="0" t="n">
        <v>71</v>
      </c>
      <c r="I10335" s="0" t="n">
        <v>151</v>
      </c>
      <c r="J10335" s="0" t="n">
        <v>892</v>
      </c>
      <c r="K10335" s="0" t="n">
        <v>1240</v>
      </c>
      <c r="L10335" s="15" t="s">
        <v>87</v>
      </c>
      <c r="M10335" s="0" t="n">
        <v>6</v>
      </c>
      <c r="N10335" s="16" t="n">
        <f aca="false">I10335*K10335</f>
        <v>187240</v>
      </c>
      <c r="O10335" s="16" t="n">
        <f aca="false">I10335*(K10335-J10335)</f>
        <v>52548</v>
      </c>
      <c r="P10335" s="15" t="n">
        <f aca="false">K10335-J10335</f>
        <v>348</v>
      </c>
      <c r="Q10335" s="0" t="str">
        <f aca="false">IF(G10335=0,"Out of stock",IF(G10335&lt;H10335,"Understocked",IF(G10335&gt;Summary!$B$6*H10335,"Overstocked","Healthy")))</f>
        <v>Healthy</v>
      </c>
      <c r="R10335" s="0" t="str">
        <f aca="false">IF(I10335&gt;=Summary!$B$7,"Fast",IF(I10335&lt;Summary!$B$8,"Slow","Medium"))</f>
        <v>Medium</v>
      </c>
      <c r="S10335" s="15" t="n">
        <f aca="false">IF(M10335&gt;Summary!$B$5,1,0)</f>
        <v>0</v>
      </c>
      <c r="T10335" s="16" t="n">
        <f aca="false">IF(Q10335="Overstocked",(G10335-Summary!$B$6*H10335)*J10335,0)</f>
        <v>0</v>
      </c>
    </row>
    <row r="10336" customFormat="false" ht="15" hidden="false" customHeight="false" outlineLevel="0" collapsed="false">
      <c r="A10336" s="0" t="s">
        <v>10434</v>
      </c>
      <c r="B10336" s="0" t="s">
        <v>113</v>
      </c>
      <c r="C10336" s="0" t="s">
        <v>85</v>
      </c>
      <c r="D10336" s="0" t="s">
        <v>86</v>
      </c>
      <c r="E10336" s="14" t="n">
        <v>45592</v>
      </c>
      <c r="F10336" s="14" t="n">
        <v>45600</v>
      </c>
      <c r="G10336" s="0" t="n">
        <v>187</v>
      </c>
      <c r="H10336" s="0" t="n">
        <v>134</v>
      </c>
      <c r="I10336" s="0" t="n">
        <v>268</v>
      </c>
      <c r="J10336" s="0" t="n">
        <v>225</v>
      </c>
      <c r="K10336" s="0" t="n">
        <v>493</v>
      </c>
      <c r="L10336" s="15" t="s">
        <v>80</v>
      </c>
      <c r="M10336" s="0" t="n">
        <v>8</v>
      </c>
      <c r="N10336" s="16" t="n">
        <f aca="false">I10336*K10336</f>
        <v>132124</v>
      </c>
      <c r="O10336" s="16" t="n">
        <f aca="false">I10336*(K10336-J10336)</f>
        <v>71824</v>
      </c>
      <c r="P10336" s="15" t="n">
        <f aca="false">K10336-J10336</f>
        <v>268</v>
      </c>
      <c r="Q10336" s="0" t="str">
        <f aca="false">IF(G10336=0,"Out of stock",IF(G10336&lt;H10336,"Understocked",IF(G10336&gt;Summary!$B$6*H10336,"Overstocked","Healthy")))</f>
        <v>Healthy</v>
      </c>
      <c r="R10336" s="0" t="str">
        <f aca="false">IF(I10336&gt;=Summary!$B$7,"Fast",IF(I10336&lt;Summary!$B$8,"Slow","Medium"))</f>
        <v>Fast</v>
      </c>
      <c r="S10336" s="15" t="n">
        <f aca="false">IF(M10336&gt;Summary!$B$5,1,0)</f>
        <v>1</v>
      </c>
      <c r="T10336" s="16" t="n">
        <f aca="false">IF(Q10336="Overstocked",(G10336-Summary!$B$6*H10336)*J10336,0)</f>
        <v>0</v>
      </c>
    </row>
    <row r="10337" customFormat="false" ht="15" hidden="false" customHeight="false" outlineLevel="0" collapsed="false">
      <c r="A10337" s="0" t="s">
        <v>10435</v>
      </c>
      <c r="B10337" s="0" t="s">
        <v>101</v>
      </c>
      <c r="C10337" s="0" t="s">
        <v>96</v>
      </c>
      <c r="D10337" s="0" t="s">
        <v>102</v>
      </c>
      <c r="E10337" s="14" t="n">
        <v>44949</v>
      </c>
      <c r="F10337" s="14" t="n">
        <v>44953</v>
      </c>
      <c r="G10337" s="0" t="n">
        <v>219</v>
      </c>
      <c r="H10337" s="0" t="n">
        <v>123</v>
      </c>
      <c r="I10337" s="0" t="n">
        <v>34</v>
      </c>
      <c r="J10337" s="0" t="n">
        <v>806</v>
      </c>
      <c r="K10337" s="0" t="n">
        <v>865</v>
      </c>
      <c r="L10337" s="15" t="s">
        <v>80</v>
      </c>
      <c r="M10337" s="0" t="n">
        <v>4</v>
      </c>
      <c r="N10337" s="16" t="n">
        <f aca="false">I10337*K10337</f>
        <v>29410</v>
      </c>
      <c r="O10337" s="16" t="n">
        <f aca="false">I10337*(K10337-J10337)</f>
        <v>2006</v>
      </c>
      <c r="P10337" s="15" t="n">
        <f aca="false">K10337-J10337</f>
        <v>59</v>
      </c>
      <c r="Q10337" s="0" t="str">
        <f aca="false">IF(G10337=0,"Out of stock",IF(G10337&lt;H10337,"Understocked",IF(G10337&gt;Summary!$B$6*H10337,"Overstocked","Healthy")))</f>
        <v>Healthy</v>
      </c>
      <c r="R10337" s="0" t="str">
        <f aca="false">IF(I10337&gt;=Summary!$B$7,"Fast",IF(I10337&lt;Summary!$B$8,"Slow","Medium"))</f>
        <v>Slow</v>
      </c>
      <c r="S10337" s="15" t="n">
        <f aca="false">IF(M10337&gt;Summary!$B$5,1,0)</f>
        <v>0</v>
      </c>
      <c r="T10337" s="16" t="n">
        <f aca="false">IF(Q10337="Overstocked",(G10337-Summary!$B$6*H10337)*J10337,0)</f>
        <v>0</v>
      </c>
    </row>
    <row r="10338" customFormat="false" ht="15" hidden="false" customHeight="false" outlineLevel="0" collapsed="false">
      <c r="A10338" s="0" t="s">
        <v>10436</v>
      </c>
      <c r="B10338" s="0" t="s">
        <v>111</v>
      </c>
      <c r="C10338" s="0" t="s">
        <v>104</v>
      </c>
      <c r="D10338" s="0" t="s">
        <v>79</v>
      </c>
      <c r="E10338" s="14" t="n">
        <v>45548</v>
      </c>
      <c r="F10338" s="14" t="n">
        <v>45557</v>
      </c>
      <c r="G10338" s="0" t="n">
        <v>209</v>
      </c>
      <c r="H10338" s="0" t="n">
        <v>149</v>
      </c>
      <c r="I10338" s="0" t="n">
        <v>127</v>
      </c>
      <c r="J10338" s="0" t="n">
        <v>1666</v>
      </c>
      <c r="K10338" s="0" t="n">
        <v>2149</v>
      </c>
      <c r="L10338" s="15" t="s">
        <v>93</v>
      </c>
      <c r="M10338" s="0" t="n">
        <v>9</v>
      </c>
      <c r="N10338" s="16" t="n">
        <f aca="false">I10338*K10338</f>
        <v>272923</v>
      </c>
      <c r="O10338" s="16" t="n">
        <f aca="false">I10338*(K10338-J10338)</f>
        <v>61341</v>
      </c>
      <c r="P10338" s="15" t="n">
        <f aca="false">K10338-J10338</f>
        <v>483</v>
      </c>
      <c r="Q10338" s="0" t="str">
        <f aca="false">IF(G10338=0,"Out of stock",IF(G10338&lt;H10338,"Understocked",IF(G10338&gt;Summary!$B$6*H10338,"Overstocked","Healthy")))</f>
        <v>Healthy</v>
      </c>
      <c r="R10338" s="0" t="str">
        <f aca="false">IF(I10338&gt;=Summary!$B$7,"Fast",IF(I10338&lt;Summary!$B$8,"Slow","Medium"))</f>
        <v>Medium</v>
      </c>
      <c r="S10338" s="15" t="n">
        <f aca="false">IF(M10338&gt;Summary!$B$5,1,0)</f>
        <v>1</v>
      </c>
      <c r="T10338" s="16" t="n">
        <f aca="false">IF(Q10338="Overstocked",(G10338-Summary!$B$6*H10338)*J10338,0)</f>
        <v>0</v>
      </c>
    </row>
    <row r="10339" customFormat="false" ht="15" hidden="false" customHeight="false" outlineLevel="0" collapsed="false">
      <c r="A10339" s="0" t="s">
        <v>10437</v>
      </c>
      <c r="B10339" s="0" t="s">
        <v>84</v>
      </c>
      <c r="C10339" s="0" t="s">
        <v>104</v>
      </c>
      <c r="D10339" s="0" t="s">
        <v>79</v>
      </c>
      <c r="E10339" s="14" t="n">
        <v>44970</v>
      </c>
      <c r="F10339" s="14" t="n">
        <v>44972</v>
      </c>
      <c r="G10339" s="0" t="n">
        <v>24</v>
      </c>
      <c r="H10339" s="0" t="n">
        <v>148</v>
      </c>
      <c r="I10339" s="0" t="n">
        <v>186</v>
      </c>
      <c r="J10339" s="0" t="n">
        <v>487</v>
      </c>
      <c r="K10339" s="0" t="n">
        <v>667</v>
      </c>
      <c r="L10339" s="15" t="s">
        <v>82</v>
      </c>
      <c r="M10339" s="0" t="n">
        <v>2</v>
      </c>
      <c r="N10339" s="16" t="n">
        <f aca="false">I10339*K10339</f>
        <v>124062</v>
      </c>
      <c r="O10339" s="16" t="n">
        <f aca="false">I10339*(K10339-J10339)</f>
        <v>33480</v>
      </c>
      <c r="P10339" s="15" t="n">
        <f aca="false">K10339-J10339</f>
        <v>180</v>
      </c>
      <c r="Q10339" s="0" t="str">
        <f aca="false">IF(G10339=0,"Out of stock",IF(G10339&lt;H10339,"Understocked",IF(G10339&gt;Summary!$B$6*H10339,"Overstocked","Healthy")))</f>
        <v>Understocked</v>
      </c>
      <c r="R10339" s="0" t="str">
        <f aca="false">IF(I10339&gt;=Summary!$B$7,"Fast",IF(I10339&lt;Summary!$B$8,"Slow","Medium"))</f>
        <v>Medium</v>
      </c>
      <c r="S10339" s="15" t="n">
        <f aca="false">IF(M10339&gt;Summary!$B$5,1,0)</f>
        <v>0</v>
      </c>
      <c r="T10339" s="16" t="n">
        <f aca="false">IF(Q10339="Overstocked",(G10339-Summary!$B$6*H10339)*J10339,0)</f>
        <v>0</v>
      </c>
    </row>
    <row r="10340" customFormat="false" ht="15" hidden="false" customHeight="false" outlineLevel="0" collapsed="false">
      <c r="A10340" s="0" t="s">
        <v>10438</v>
      </c>
      <c r="B10340" s="0" t="s">
        <v>95</v>
      </c>
      <c r="C10340" s="0" t="s">
        <v>78</v>
      </c>
      <c r="D10340" s="0" t="s">
        <v>79</v>
      </c>
      <c r="E10340" s="14" t="n">
        <v>45300</v>
      </c>
      <c r="F10340" s="14" t="n">
        <v>45303</v>
      </c>
      <c r="G10340" s="0" t="n">
        <v>123</v>
      </c>
      <c r="H10340" s="0" t="n">
        <v>102</v>
      </c>
      <c r="I10340" s="0" t="n">
        <v>293</v>
      </c>
      <c r="J10340" s="0" t="n">
        <v>1626</v>
      </c>
      <c r="K10340" s="0" t="n">
        <v>2000</v>
      </c>
      <c r="L10340" s="15" t="s">
        <v>93</v>
      </c>
      <c r="M10340" s="0" t="n">
        <v>3</v>
      </c>
      <c r="N10340" s="16" t="n">
        <f aca="false">I10340*K10340</f>
        <v>586000</v>
      </c>
      <c r="O10340" s="16" t="n">
        <f aca="false">I10340*(K10340-J10340)</f>
        <v>109582</v>
      </c>
      <c r="P10340" s="15" t="n">
        <f aca="false">K10340-J10340</f>
        <v>374</v>
      </c>
      <c r="Q10340" s="0" t="str">
        <f aca="false">IF(G10340=0,"Out of stock",IF(G10340&lt;H10340,"Understocked",IF(G10340&gt;Summary!$B$6*H10340,"Overstocked","Healthy")))</f>
        <v>Healthy</v>
      </c>
      <c r="R10340" s="0" t="str">
        <f aca="false">IF(I10340&gt;=Summary!$B$7,"Fast",IF(I10340&lt;Summary!$B$8,"Slow","Medium"))</f>
        <v>Fast</v>
      </c>
      <c r="S10340" s="15" t="n">
        <f aca="false">IF(M10340&gt;Summary!$B$5,1,0)</f>
        <v>0</v>
      </c>
      <c r="T10340" s="16" t="n">
        <f aca="false">IF(Q10340="Overstocked",(G10340-Summary!$B$6*H10340)*J10340,0)</f>
        <v>0</v>
      </c>
    </row>
    <row r="10341" customFormat="false" ht="15" hidden="false" customHeight="false" outlineLevel="0" collapsed="false">
      <c r="A10341" s="0" t="s">
        <v>10439</v>
      </c>
      <c r="B10341" s="0" t="s">
        <v>123</v>
      </c>
      <c r="C10341" s="0" t="s">
        <v>78</v>
      </c>
      <c r="D10341" s="0" t="s">
        <v>92</v>
      </c>
      <c r="E10341" s="14" t="n">
        <v>45138</v>
      </c>
      <c r="F10341" s="14" t="n">
        <v>45145</v>
      </c>
      <c r="G10341" s="0" t="n">
        <v>96</v>
      </c>
      <c r="H10341" s="0" t="n">
        <v>56</v>
      </c>
      <c r="I10341" s="0" t="n">
        <v>285</v>
      </c>
      <c r="J10341" s="0" t="n">
        <v>1799</v>
      </c>
      <c r="K10341" s="0" t="n">
        <v>2200</v>
      </c>
      <c r="L10341" s="15" t="s">
        <v>97</v>
      </c>
      <c r="M10341" s="0" t="n">
        <v>7</v>
      </c>
      <c r="N10341" s="16" t="n">
        <f aca="false">I10341*K10341</f>
        <v>627000</v>
      </c>
      <c r="O10341" s="16" t="n">
        <f aca="false">I10341*(K10341-J10341)</f>
        <v>114285</v>
      </c>
      <c r="P10341" s="15" t="n">
        <f aca="false">K10341-J10341</f>
        <v>401</v>
      </c>
      <c r="Q10341" s="0" t="str">
        <f aca="false">IF(G10341=0,"Out of stock",IF(G10341&lt;H10341,"Understocked",IF(G10341&gt;Summary!$B$6*H10341,"Overstocked","Healthy")))</f>
        <v>Healthy</v>
      </c>
      <c r="R10341" s="0" t="str">
        <f aca="false">IF(I10341&gt;=Summary!$B$7,"Fast",IF(I10341&lt;Summary!$B$8,"Slow","Medium"))</f>
        <v>Fast</v>
      </c>
      <c r="S10341" s="15" t="n">
        <f aca="false">IF(M10341&gt;Summary!$B$5,1,0)</f>
        <v>0</v>
      </c>
      <c r="T10341" s="16" t="n">
        <f aca="false">IF(Q10341="Overstocked",(G10341-Summary!$B$6*H10341)*J10341,0)</f>
        <v>0</v>
      </c>
    </row>
    <row r="10342" customFormat="false" ht="15" hidden="false" customHeight="false" outlineLevel="0" collapsed="false">
      <c r="A10342" s="0" t="s">
        <v>10440</v>
      </c>
      <c r="B10342" s="0" t="s">
        <v>95</v>
      </c>
      <c r="C10342" s="0" t="s">
        <v>78</v>
      </c>
      <c r="D10342" s="0" t="s">
        <v>90</v>
      </c>
      <c r="E10342" s="14" t="n">
        <v>45323</v>
      </c>
      <c r="F10342" s="14" t="n">
        <v>45330</v>
      </c>
      <c r="G10342" s="0" t="n">
        <v>374</v>
      </c>
      <c r="H10342" s="0" t="n">
        <v>148</v>
      </c>
      <c r="I10342" s="0" t="n">
        <v>219</v>
      </c>
      <c r="J10342" s="0" t="n">
        <v>250</v>
      </c>
      <c r="K10342" s="0" t="n">
        <v>383</v>
      </c>
      <c r="L10342" s="15" t="s">
        <v>93</v>
      </c>
      <c r="M10342" s="0" t="n">
        <v>7</v>
      </c>
      <c r="N10342" s="16" t="n">
        <f aca="false">I10342*K10342</f>
        <v>83877</v>
      </c>
      <c r="O10342" s="16" t="n">
        <f aca="false">I10342*(K10342-J10342)</f>
        <v>29127</v>
      </c>
      <c r="P10342" s="15" t="n">
        <f aca="false">K10342-J10342</f>
        <v>133</v>
      </c>
      <c r="Q10342" s="0" t="str">
        <f aca="false">IF(G10342=0,"Out of stock",IF(G10342&lt;H10342,"Understocked",IF(G10342&gt;Summary!$B$6*H10342,"Overstocked","Healthy")))</f>
        <v>Healthy</v>
      </c>
      <c r="R10342" s="0" t="str">
        <f aca="false">IF(I10342&gt;=Summary!$B$7,"Fast",IF(I10342&lt;Summary!$B$8,"Slow","Medium"))</f>
        <v>Fast</v>
      </c>
      <c r="S10342" s="15" t="n">
        <f aca="false">IF(M10342&gt;Summary!$B$5,1,0)</f>
        <v>0</v>
      </c>
      <c r="T10342" s="16" t="n">
        <f aca="false">IF(Q10342="Overstocked",(G10342-Summary!$B$6*H10342)*J10342,0)</f>
        <v>0</v>
      </c>
    </row>
    <row r="10343" customFormat="false" ht="15" hidden="false" customHeight="false" outlineLevel="0" collapsed="false">
      <c r="A10343" s="0" t="s">
        <v>10441</v>
      </c>
      <c r="B10343" s="0" t="s">
        <v>113</v>
      </c>
      <c r="C10343" s="0" t="s">
        <v>78</v>
      </c>
      <c r="D10343" s="0" t="s">
        <v>79</v>
      </c>
      <c r="E10343" s="14" t="n">
        <v>45084</v>
      </c>
      <c r="F10343" s="14" t="n">
        <v>45091</v>
      </c>
      <c r="G10343" s="0" t="n">
        <v>176</v>
      </c>
      <c r="H10343" s="0" t="n">
        <v>148</v>
      </c>
      <c r="I10343" s="0" t="n">
        <v>47</v>
      </c>
      <c r="J10343" s="0" t="n">
        <v>1796</v>
      </c>
      <c r="K10343" s="0" t="n">
        <v>1951</v>
      </c>
      <c r="L10343" s="15" t="s">
        <v>97</v>
      </c>
      <c r="M10343" s="0" t="n">
        <v>7</v>
      </c>
      <c r="N10343" s="16" t="n">
        <f aca="false">I10343*K10343</f>
        <v>91697</v>
      </c>
      <c r="O10343" s="16" t="n">
        <f aca="false">I10343*(K10343-J10343)</f>
        <v>7285</v>
      </c>
      <c r="P10343" s="15" t="n">
        <f aca="false">K10343-J10343</f>
        <v>155</v>
      </c>
      <c r="Q10343" s="0" t="str">
        <f aca="false">IF(G10343=0,"Out of stock",IF(G10343&lt;H10343,"Understocked",IF(G10343&gt;Summary!$B$6*H10343,"Overstocked","Healthy")))</f>
        <v>Healthy</v>
      </c>
      <c r="R10343" s="0" t="str">
        <f aca="false">IF(I10343&gt;=Summary!$B$7,"Fast",IF(I10343&lt;Summary!$B$8,"Slow","Medium"))</f>
        <v>Slow</v>
      </c>
      <c r="S10343" s="15" t="n">
        <f aca="false">IF(M10343&gt;Summary!$B$5,1,0)</f>
        <v>0</v>
      </c>
      <c r="T10343" s="16" t="n">
        <f aca="false">IF(Q10343="Overstocked",(G10343-Summary!$B$6*H10343)*J10343,0)</f>
        <v>0</v>
      </c>
    </row>
    <row r="10344" customFormat="false" ht="15" hidden="false" customHeight="false" outlineLevel="0" collapsed="false">
      <c r="A10344" s="0" t="s">
        <v>10442</v>
      </c>
      <c r="B10344" s="0" t="s">
        <v>113</v>
      </c>
      <c r="C10344" s="0" t="s">
        <v>78</v>
      </c>
      <c r="D10344" s="0" t="s">
        <v>86</v>
      </c>
      <c r="E10344" s="14" t="n">
        <v>45476</v>
      </c>
      <c r="F10344" s="14" t="n">
        <v>45485</v>
      </c>
      <c r="G10344" s="0" t="n">
        <v>339</v>
      </c>
      <c r="H10344" s="0" t="n">
        <v>94</v>
      </c>
      <c r="I10344" s="0" t="n">
        <v>75</v>
      </c>
      <c r="J10344" s="0" t="n">
        <v>683</v>
      </c>
      <c r="K10344" s="0" t="n">
        <v>1116</v>
      </c>
      <c r="L10344" s="15" t="s">
        <v>87</v>
      </c>
      <c r="M10344" s="0" t="n">
        <v>9</v>
      </c>
      <c r="N10344" s="16" t="n">
        <f aca="false">I10344*K10344</f>
        <v>83700</v>
      </c>
      <c r="O10344" s="16" t="n">
        <f aca="false">I10344*(K10344-J10344)</f>
        <v>32475</v>
      </c>
      <c r="P10344" s="15" t="n">
        <f aca="false">K10344-J10344</f>
        <v>433</v>
      </c>
      <c r="Q10344" s="0" t="str">
        <f aca="false">IF(G10344=0,"Out of stock",IF(G10344&lt;H10344,"Understocked",IF(G10344&gt;Summary!$B$6*H10344,"Overstocked","Healthy")))</f>
        <v>Healthy</v>
      </c>
      <c r="R10344" s="0" t="str">
        <f aca="false">IF(I10344&gt;=Summary!$B$7,"Fast",IF(I10344&lt;Summary!$B$8,"Slow","Medium"))</f>
        <v>Slow</v>
      </c>
      <c r="S10344" s="15" t="n">
        <f aca="false">IF(M10344&gt;Summary!$B$5,1,0)</f>
        <v>1</v>
      </c>
      <c r="T10344" s="16" t="n">
        <f aca="false">IF(Q10344="Overstocked",(G10344-Summary!$B$6*H10344)*J10344,0)</f>
        <v>0</v>
      </c>
    </row>
    <row r="10345" customFormat="false" ht="15" hidden="false" customHeight="false" outlineLevel="0" collapsed="false">
      <c r="A10345" s="0" t="s">
        <v>10443</v>
      </c>
      <c r="B10345" s="0" t="s">
        <v>84</v>
      </c>
      <c r="C10345" s="0" t="s">
        <v>104</v>
      </c>
      <c r="D10345" s="0" t="s">
        <v>92</v>
      </c>
      <c r="E10345" s="14" t="n">
        <v>45239</v>
      </c>
      <c r="F10345" s="14" t="n">
        <v>45242</v>
      </c>
      <c r="G10345" s="0" t="n">
        <v>280</v>
      </c>
      <c r="H10345" s="0" t="n">
        <v>71</v>
      </c>
      <c r="I10345" s="0" t="n">
        <v>138</v>
      </c>
      <c r="J10345" s="0" t="n">
        <v>1460</v>
      </c>
      <c r="K10345" s="0" t="n">
        <v>1540</v>
      </c>
      <c r="L10345" s="15" t="s">
        <v>97</v>
      </c>
      <c r="M10345" s="0" t="n">
        <v>3</v>
      </c>
      <c r="N10345" s="16" t="n">
        <f aca="false">I10345*K10345</f>
        <v>212520</v>
      </c>
      <c r="O10345" s="16" t="n">
        <f aca="false">I10345*(K10345-J10345)</f>
        <v>11040</v>
      </c>
      <c r="P10345" s="15" t="n">
        <f aca="false">K10345-J10345</f>
        <v>80</v>
      </c>
      <c r="Q10345" s="0" t="str">
        <f aca="false">IF(G10345=0,"Out of stock",IF(G10345&lt;H10345,"Understocked",IF(G10345&gt;Summary!$B$6*H10345,"Overstocked","Healthy")))</f>
        <v>Healthy</v>
      </c>
      <c r="R10345" s="0" t="str">
        <f aca="false">IF(I10345&gt;=Summary!$B$7,"Fast",IF(I10345&lt;Summary!$B$8,"Slow","Medium"))</f>
        <v>Medium</v>
      </c>
      <c r="S10345" s="15" t="n">
        <f aca="false">IF(M10345&gt;Summary!$B$5,1,0)</f>
        <v>0</v>
      </c>
      <c r="T10345" s="16" t="n">
        <f aca="false">IF(Q10345="Overstocked",(G10345-Summary!$B$6*H10345)*J10345,0)</f>
        <v>0</v>
      </c>
    </row>
    <row r="10346" customFormat="false" ht="15" hidden="false" customHeight="false" outlineLevel="0" collapsed="false">
      <c r="A10346" s="0" t="s">
        <v>10444</v>
      </c>
      <c r="B10346" s="0" t="s">
        <v>95</v>
      </c>
      <c r="C10346" s="0" t="s">
        <v>85</v>
      </c>
      <c r="D10346" s="0" t="s">
        <v>79</v>
      </c>
      <c r="E10346" s="14" t="n">
        <v>45502</v>
      </c>
      <c r="F10346" s="14" t="n">
        <v>45505</v>
      </c>
      <c r="G10346" s="0" t="n">
        <v>438</v>
      </c>
      <c r="H10346" s="0" t="n">
        <v>79</v>
      </c>
      <c r="I10346" s="0" t="n">
        <v>103</v>
      </c>
      <c r="J10346" s="0" t="n">
        <v>433</v>
      </c>
      <c r="K10346" s="0" t="n">
        <v>756</v>
      </c>
      <c r="L10346" s="15" t="s">
        <v>80</v>
      </c>
      <c r="M10346" s="0" t="n">
        <v>3</v>
      </c>
      <c r="N10346" s="16" t="n">
        <f aca="false">I10346*K10346</f>
        <v>77868</v>
      </c>
      <c r="O10346" s="16" t="n">
        <f aca="false">I10346*(K10346-J10346)</f>
        <v>33269</v>
      </c>
      <c r="P10346" s="15" t="n">
        <f aca="false">K10346-J10346</f>
        <v>323</v>
      </c>
      <c r="Q10346" s="0" t="str">
        <f aca="false">IF(G10346=0,"Out of stock",IF(G10346&lt;H10346,"Understocked",IF(G10346&gt;Summary!$B$6*H10346,"Overstocked","Healthy")))</f>
        <v>Overstocked</v>
      </c>
      <c r="R10346" s="0" t="str">
        <f aca="false">IF(I10346&gt;=Summary!$B$7,"Fast",IF(I10346&lt;Summary!$B$8,"Slow","Medium"))</f>
        <v>Medium</v>
      </c>
      <c r="S10346" s="15" t="n">
        <f aca="false">IF(M10346&gt;Summary!$B$5,1,0)</f>
        <v>0</v>
      </c>
      <c r="T10346" s="16" t="n">
        <f aca="false">IF(Q10346="Overstocked",(G10346-Summary!$B$6*H10346)*J10346,0)</f>
        <v>52826</v>
      </c>
    </row>
    <row r="10347" customFormat="false" ht="15" hidden="false" customHeight="false" outlineLevel="0" collapsed="false">
      <c r="A10347" s="0" t="s">
        <v>10445</v>
      </c>
      <c r="B10347" s="0" t="s">
        <v>84</v>
      </c>
      <c r="C10347" s="0" t="s">
        <v>85</v>
      </c>
      <c r="D10347" s="0" t="s">
        <v>92</v>
      </c>
      <c r="E10347" s="14" t="n">
        <v>45561</v>
      </c>
      <c r="F10347" s="14" t="n">
        <v>45568</v>
      </c>
      <c r="G10347" s="0" t="n">
        <v>219</v>
      </c>
      <c r="H10347" s="0" t="n">
        <v>140</v>
      </c>
      <c r="I10347" s="0" t="n">
        <v>141</v>
      </c>
      <c r="J10347" s="0" t="n">
        <v>1800</v>
      </c>
      <c r="K10347" s="0" t="n">
        <v>2258</v>
      </c>
      <c r="L10347" s="15" t="s">
        <v>93</v>
      </c>
      <c r="M10347" s="0" t="n">
        <v>7</v>
      </c>
      <c r="N10347" s="16" t="n">
        <f aca="false">I10347*K10347</f>
        <v>318378</v>
      </c>
      <c r="O10347" s="16" t="n">
        <f aca="false">I10347*(K10347-J10347)</f>
        <v>64578</v>
      </c>
      <c r="P10347" s="15" t="n">
        <f aca="false">K10347-J10347</f>
        <v>458</v>
      </c>
      <c r="Q10347" s="0" t="str">
        <f aca="false">IF(G10347=0,"Out of stock",IF(G10347&lt;H10347,"Understocked",IF(G10347&gt;Summary!$B$6*H10347,"Overstocked","Healthy")))</f>
        <v>Healthy</v>
      </c>
      <c r="R10347" s="0" t="str">
        <f aca="false">IF(I10347&gt;=Summary!$B$7,"Fast",IF(I10347&lt;Summary!$B$8,"Slow","Medium"))</f>
        <v>Medium</v>
      </c>
      <c r="S10347" s="15" t="n">
        <f aca="false">IF(M10347&gt;Summary!$B$5,1,0)</f>
        <v>0</v>
      </c>
      <c r="T10347" s="16" t="n">
        <f aca="false">IF(Q10347="Overstocked",(G10347-Summary!$B$6*H10347)*J10347,0)</f>
        <v>0</v>
      </c>
    </row>
    <row r="10348" customFormat="false" ht="15" hidden="false" customHeight="false" outlineLevel="0" collapsed="false">
      <c r="A10348" s="0" t="s">
        <v>10446</v>
      </c>
      <c r="B10348" s="0" t="s">
        <v>89</v>
      </c>
      <c r="C10348" s="0" t="s">
        <v>85</v>
      </c>
      <c r="D10348" s="0" t="s">
        <v>79</v>
      </c>
      <c r="E10348" s="14" t="n">
        <v>45066</v>
      </c>
      <c r="F10348" s="14" t="n">
        <v>45075</v>
      </c>
      <c r="G10348" s="0" t="n">
        <v>35</v>
      </c>
      <c r="H10348" s="0" t="n">
        <v>140</v>
      </c>
      <c r="I10348" s="0" t="n">
        <v>55</v>
      </c>
      <c r="J10348" s="0" t="n">
        <v>381</v>
      </c>
      <c r="K10348" s="0" t="n">
        <v>630</v>
      </c>
      <c r="L10348" s="15" t="s">
        <v>87</v>
      </c>
      <c r="M10348" s="0" t="n">
        <v>9</v>
      </c>
      <c r="N10348" s="16" t="n">
        <f aca="false">I10348*K10348</f>
        <v>34650</v>
      </c>
      <c r="O10348" s="16" t="n">
        <f aca="false">I10348*(K10348-J10348)</f>
        <v>13695</v>
      </c>
      <c r="P10348" s="15" t="n">
        <f aca="false">K10348-J10348</f>
        <v>249</v>
      </c>
      <c r="Q10348" s="0" t="str">
        <f aca="false">IF(G10348=0,"Out of stock",IF(G10348&lt;H10348,"Understocked",IF(G10348&gt;Summary!$B$6*H10348,"Overstocked","Healthy")))</f>
        <v>Understocked</v>
      </c>
      <c r="R10348" s="0" t="str">
        <f aca="false">IF(I10348&gt;=Summary!$B$7,"Fast",IF(I10348&lt;Summary!$B$8,"Slow","Medium"))</f>
        <v>Slow</v>
      </c>
      <c r="S10348" s="15" t="n">
        <f aca="false">IF(M10348&gt;Summary!$B$5,1,0)</f>
        <v>1</v>
      </c>
      <c r="T10348" s="16" t="n">
        <f aca="false">IF(Q10348="Overstocked",(G10348-Summary!$B$6*H10348)*J10348,0)</f>
        <v>0</v>
      </c>
    </row>
    <row r="10349" customFormat="false" ht="15" hidden="false" customHeight="false" outlineLevel="0" collapsed="false">
      <c r="A10349" s="0" t="s">
        <v>10447</v>
      </c>
      <c r="B10349" s="0" t="s">
        <v>77</v>
      </c>
      <c r="C10349" s="0" t="s">
        <v>85</v>
      </c>
      <c r="D10349" s="0" t="s">
        <v>102</v>
      </c>
      <c r="E10349" s="14" t="n">
        <v>45230</v>
      </c>
      <c r="F10349" s="14" t="n">
        <v>45239</v>
      </c>
      <c r="G10349" s="0" t="n">
        <v>303</v>
      </c>
      <c r="H10349" s="0" t="n">
        <v>118</v>
      </c>
      <c r="I10349" s="0" t="n">
        <v>223</v>
      </c>
      <c r="J10349" s="0" t="n">
        <v>252</v>
      </c>
      <c r="K10349" s="0" t="n">
        <v>641</v>
      </c>
      <c r="L10349" s="15" t="s">
        <v>82</v>
      </c>
      <c r="M10349" s="0" t="n">
        <v>9</v>
      </c>
      <c r="N10349" s="16" t="n">
        <f aca="false">I10349*K10349</f>
        <v>142943</v>
      </c>
      <c r="O10349" s="16" t="n">
        <f aca="false">I10349*(K10349-J10349)</f>
        <v>86747</v>
      </c>
      <c r="P10349" s="15" t="n">
        <f aca="false">K10349-J10349</f>
        <v>389</v>
      </c>
      <c r="Q10349" s="0" t="str">
        <f aca="false">IF(G10349=0,"Out of stock",IF(G10349&lt;H10349,"Understocked",IF(G10349&gt;Summary!$B$6*H10349,"Overstocked","Healthy")))</f>
        <v>Healthy</v>
      </c>
      <c r="R10349" s="0" t="str">
        <f aca="false">IF(I10349&gt;=Summary!$B$7,"Fast",IF(I10349&lt;Summary!$B$8,"Slow","Medium"))</f>
        <v>Fast</v>
      </c>
      <c r="S10349" s="15" t="n">
        <f aca="false">IF(M10349&gt;Summary!$B$5,1,0)</f>
        <v>1</v>
      </c>
      <c r="T10349" s="16" t="n">
        <f aca="false">IF(Q10349="Overstocked",(G10349-Summary!$B$6*H10349)*J10349,0)</f>
        <v>0</v>
      </c>
    </row>
    <row r="10350" customFormat="false" ht="15" hidden="false" customHeight="false" outlineLevel="0" collapsed="false">
      <c r="A10350" s="0" t="s">
        <v>10448</v>
      </c>
      <c r="B10350" s="0" t="s">
        <v>77</v>
      </c>
      <c r="C10350" s="0" t="s">
        <v>104</v>
      </c>
      <c r="D10350" s="0" t="s">
        <v>92</v>
      </c>
      <c r="E10350" s="14" t="n">
        <v>45224</v>
      </c>
      <c r="F10350" s="14" t="n">
        <v>45232</v>
      </c>
      <c r="G10350" s="0" t="n">
        <v>246</v>
      </c>
      <c r="H10350" s="0" t="n">
        <v>80</v>
      </c>
      <c r="I10350" s="0" t="n">
        <v>143</v>
      </c>
      <c r="J10350" s="0" t="n">
        <v>413</v>
      </c>
      <c r="K10350" s="0" t="n">
        <v>841</v>
      </c>
      <c r="L10350" s="15" t="s">
        <v>93</v>
      </c>
      <c r="M10350" s="0" t="n">
        <v>8</v>
      </c>
      <c r="N10350" s="16" t="n">
        <f aca="false">I10350*K10350</f>
        <v>120263</v>
      </c>
      <c r="O10350" s="16" t="n">
        <f aca="false">I10350*(K10350-J10350)</f>
        <v>61204</v>
      </c>
      <c r="P10350" s="15" t="n">
        <f aca="false">K10350-J10350</f>
        <v>428</v>
      </c>
      <c r="Q10350" s="0" t="str">
        <f aca="false">IF(G10350=0,"Out of stock",IF(G10350&lt;H10350,"Understocked",IF(G10350&gt;Summary!$B$6*H10350,"Overstocked","Healthy")))</f>
        <v>Healthy</v>
      </c>
      <c r="R10350" s="0" t="str">
        <f aca="false">IF(I10350&gt;=Summary!$B$7,"Fast",IF(I10350&lt;Summary!$B$8,"Slow","Medium"))</f>
        <v>Medium</v>
      </c>
      <c r="S10350" s="15" t="n">
        <f aca="false">IF(M10350&gt;Summary!$B$5,1,0)</f>
        <v>1</v>
      </c>
      <c r="T10350" s="16" t="n">
        <f aca="false">IF(Q10350="Overstocked",(G10350-Summary!$B$6*H10350)*J10350,0)</f>
        <v>0</v>
      </c>
    </row>
    <row r="10351" customFormat="false" ht="15" hidden="false" customHeight="false" outlineLevel="0" collapsed="false">
      <c r="A10351" s="0" t="s">
        <v>10449</v>
      </c>
      <c r="B10351" s="0" t="s">
        <v>84</v>
      </c>
      <c r="C10351" s="0" t="s">
        <v>85</v>
      </c>
      <c r="D10351" s="0" t="s">
        <v>92</v>
      </c>
      <c r="E10351" s="14" t="n">
        <v>45074</v>
      </c>
      <c r="F10351" s="14" t="n">
        <v>45077</v>
      </c>
      <c r="G10351" s="0" t="n">
        <v>256</v>
      </c>
      <c r="H10351" s="0" t="n">
        <v>150</v>
      </c>
      <c r="I10351" s="0" t="n">
        <v>186</v>
      </c>
      <c r="J10351" s="0" t="n">
        <v>624</v>
      </c>
      <c r="K10351" s="0" t="n">
        <v>698</v>
      </c>
      <c r="L10351" s="15" t="s">
        <v>87</v>
      </c>
      <c r="M10351" s="0" t="n">
        <v>3</v>
      </c>
      <c r="N10351" s="16" t="n">
        <f aca="false">I10351*K10351</f>
        <v>129828</v>
      </c>
      <c r="O10351" s="16" t="n">
        <f aca="false">I10351*(K10351-J10351)</f>
        <v>13764</v>
      </c>
      <c r="P10351" s="15" t="n">
        <f aca="false">K10351-J10351</f>
        <v>74</v>
      </c>
      <c r="Q10351" s="0" t="str">
        <f aca="false">IF(G10351=0,"Out of stock",IF(G10351&lt;H10351,"Understocked",IF(G10351&gt;Summary!$B$6*H10351,"Overstocked","Healthy")))</f>
        <v>Healthy</v>
      </c>
      <c r="R10351" s="0" t="str">
        <f aca="false">IF(I10351&gt;=Summary!$B$7,"Fast",IF(I10351&lt;Summary!$B$8,"Slow","Medium"))</f>
        <v>Medium</v>
      </c>
      <c r="S10351" s="15" t="n">
        <f aca="false">IF(M10351&gt;Summary!$B$5,1,0)</f>
        <v>0</v>
      </c>
      <c r="T10351" s="16" t="n">
        <f aca="false">IF(Q10351="Overstocked",(G10351-Summary!$B$6*H10351)*J10351,0)</f>
        <v>0</v>
      </c>
    </row>
    <row r="10352" customFormat="false" ht="15" hidden="false" customHeight="false" outlineLevel="0" collapsed="false">
      <c r="A10352" s="0" t="s">
        <v>10450</v>
      </c>
      <c r="B10352" s="0" t="s">
        <v>77</v>
      </c>
      <c r="C10352" s="0" t="s">
        <v>85</v>
      </c>
      <c r="D10352" s="0" t="s">
        <v>102</v>
      </c>
      <c r="E10352" s="14" t="n">
        <v>45404</v>
      </c>
      <c r="F10352" s="14" t="n">
        <v>45410</v>
      </c>
      <c r="G10352" s="0" t="n">
        <v>64</v>
      </c>
      <c r="H10352" s="0" t="n">
        <v>71</v>
      </c>
      <c r="I10352" s="0" t="n">
        <v>273</v>
      </c>
      <c r="J10352" s="0" t="n">
        <v>440</v>
      </c>
      <c r="K10352" s="0" t="n">
        <v>757</v>
      </c>
      <c r="L10352" s="15" t="s">
        <v>87</v>
      </c>
      <c r="M10352" s="0" t="n">
        <v>6</v>
      </c>
      <c r="N10352" s="16" t="n">
        <f aca="false">I10352*K10352</f>
        <v>206661</v>
      </c>
      <c r="O10352" s="16" t="n">
        <f aca="false">I10352*(K10352-J10352)</f>
        <v>86541</v>
      </c>
      <c r="P10352" s="15" t="n">
        <f aca="false">K10352-J10352</f>
        <v>317</v>
      </c>
      <c r="Q10352" s="0" t="str">
        <f aca="false">IF(G10352=0,"Out of stock",IF(G10352&lt;H10352,"Understocked",IF(G10352&gt;Summary!$B$6*H10352,"Overstocked","Healthy")))</f>
        <v>Understocked</v>
      </c>
      <c r="R10352" s="0" t="str">
        <f aca="false">IF(I10352&gt;=Summary!$B$7,"Fast",IF(I10352&lt;Summary!$B$8,"Slow","Medium"))</f>
        <v>Fast</v>
      </c>
      <c r="S10352" s="15" t="n">
        <f aca="false">IF(M10352&gt;Summary!$B$5,1,0)</f>
        <v>0</v>
      </c>
      <c r="T10352" s="16" t="n">
        <f aca="false">IF(Q10352="Overstocked",(G10352-Summary!$B$6*H10352)*J10352,0)</f>
        <v>0</v>
      </c>
    </row>
    <row r="10353" customFormat="false" ht="15" hidden="false" customHeight="false" outlineLevel="0" collapsed="false">
      <c r="A10353" s="0" t="s">
        <v>10451</v>
      </c>
      <c r="B10353" s="0" t="s">
        <v>113</v>
      </c>
      <c r="C10353" s="0" t="s">
        <v>78</v>
      </c>
      <c r="D10353" s="0" t="s">
        <v>86</v>
      </c>
      <c r="E10353" s="14" t="n">
        <v>45363</v>
      </c>
      <c r="F10353" s="14" t="n">
        <v>45372</v>
      </c>
      <c r="G10353" s="0" t="n">
        <v>385</v>
      </c>
      <c r="H10353" s="0" t="n">
        <v>70</v>
      </c>
      <c r="I10353" s="0" t="n">
        <v>214</v>
      </c>
      <c r="J10353" s="0" t="n">
        <v>360</v>
      </c>
      <c r="K10353" s="0" t="n">
        <v>643</v>
      </c>
      <c r="L10353" s="15" t="s">
        <v>97</v>
      </c>
      <c r="M10353" s="0" t="n">
        <v>9</v>
      </c>
      <c r="N10353" s="16" t="n">
        <f aca="false">I10353*K10353</f>
        <v>137602</v>
      </c>
      <c r="O10353" s="16" t="n">
        <f aca="false">I10353*(K10353-J10353)</f>
        <v>60562</v>
      </c>
      <c r="P10353" s="15" t="n">
        <f aca="false">K10353-J10353</f>
        <v>283</v>
      </c>
      <c r="Q10353" s="0" t="str">
        <f aca="false">IF(G10353=0,"Out of stock",IF(G10353&lt;H10353,"Understocked",IF(G10353&gt;Summary!$B$6*H10353,"Overstocked","Healthy")))</f>
        <v>Overstocked</v>
      </c>
      <c r="R10353" s="0" t="str">
        <f aca="false">IF(I10353&gt;=Summary!$B$7,"Fast",IF(I10353&lt;Summary!$B$8,"Slow","Medium"))</f>
        <v>Fast</v>
      </c>
      <c r="S10353" s="15" t="n">
        <f aca="false">IF(M10353&gt;Summary!$B$5,1,0)</f>
        <v>1</v>
      </c>
      <c r="T10353" s="16" t="n">
        <f aca="false">IF(Q10353="Overstocked",(G10353-Summary!$B$6*H10353)*J10353,0)</f>
        <v>37800</v>
      </c>
    </row>
    <row r="10354" customFormat="false" ht="15" hidden="false" customHeight="false" outlineLevel="0" collapsed="false">
      <c r="A10354" s="0" t="s">
        <v>10452</v>
      </c>
      <c r="B10354" s="0" t="s">
        <v>77</v>
      </c>
      <c r="C10354" s="0" t="s">
        <v>96</v>
      </c>
      <c r="D10354" s="0" t="s">
        <v>90</v>
      </c>
      <c r="E10354" s="14" t="n">
        <v>45617</v>
      </c>
      <c r="F10354" s="14" t="n">
        <v>45618</v>
      </c>
      <c r="G10354" s="0" t="n">
        <v>482</v>
      </c>
      <c r="H10354" s="0" t="n">
        <v>100</v>
      </c>
      <c r="I10354" s="0" t="n">
        <v>295</v>
      </c>
      <c r="J10354" s="0" t="n">
        <v>997</v>
      </c>
      <c r="K10354" s="0" t="n">
        <v>1171</v>
      </c>
      <c r="L10354" s="15" t="s">
        <v>82</v>
      </c>
      <c r="M10354" s="0" t="n">
        <v>1</v>
      </c>
      <c r="N10354" s="16" t="n">
        <f aca="false">I10354*K10354</f>
        <v>345445</v>
      </c>
      <c r="O10354" s="16" t="n">
        <f aca="false">I10354*(K10354-J10354)</f>
        <v>51330</v>
      </c>
      <c r="P10354" s="15" t="n">
        <f aca="false">K10354-J10354</f>
        <v>174</v>
      </c>
      <c r="Q10354" s="0" t="str">
        <f aca="false">IF(G10354=0,"Out of stock",IF(G10354&lt;H10354,"Understocked",IF(G10354&gt;Summary!$B$6*H10354,"Overstocked","Healthy")))</f>
        <v>Overstocked</v>
      </c>
      <c r="R10354" s="0" t="str">
        <f aca="false">IF(I10354&gt;=Summary!$B$7,"Fast",IF(I10354&lt;Summary!$B$8,"Slow","Medium"))</f>
        <v>Fast</v>
      </c>
      <c r="S10354" s="15" t="n">
        <f aca="false">IF(M10354&gt;Summary!$B$5,1,0)</f>
        <v>0</v>
      </c>
      <c r="T10354" s="16" t="n">
        <f aca="false">IF(Q10354="Overstocked",(G10354-Summary!$B$6*H10354)*J10354,0)</f>
        <v>81754</v>
      </c>
    </row>
    <row r="10355" customFormat="false" ht="15" hidden="false" customHeight="false" outlineLevel="0" collapsed="false">
      <c r="A10355" s="0" t="s">
        <v>10453</v>
      </c>
      <c r="B10355" s="0" t="s">
        <v>84</v>
      </c>
      <c r="C10355" s="0" t="s">
        <v>85</v>
      </c>
      <c r="D10355" s="0" t="s">
        <v>86</v>
      </c>
      <c r="E10355" s="14" t="n">
        <v>45030</v>
      </c>
      <c r="F10355" s="14" t="n">
        <v>45034</v>
      </c>
      <c r="G10355" s="0" t="n">
        <v>424</v>
      </c>
      <c r="H10355" s="0" t="n">
        <v>74</v>
      </c>
      <c r="I10355" s="0" t="n">
        <v>140</v>
      </c>
      <c r="J10355" s="0" t="n">
        <v>243</v>
      </c>
      <c r="K10355" s="0" t="n">
        <v>314</v>
      </c>
      <c r="L10355" s="15" t="s">
        <v>93</v>
      </c>
      <c r="M10355" s="0" t="n">
        <v>4</v>
      </c>
      <c r="N10355" s="16" t="n">
        <f aca="false">I10355*K10355</f>
        <v>43960</v>
      </c>
      <c r="O10355" s="16" t="n">
        <f aca="false">I10355*(K10355-J10355)</f>
        <v>9940</v>
      </c>
      <c r="P10355" s="15" t="n">
        <f aca="false">K10355-J10355</f>
        <v>71</v>
      </c>
      <c r="Q10355" s="0" t="str">
        <f aca="false">IF(G10355=0,"Out of stock",IF(G10355&lt;H10355,"Understocked",IF(G10355&gt;Summary!$B$6*H10355,"Overstocked","Healthy")))</f>
        <v>Overstocked</v>
      </c>
      <c r="R10355" s="0" t="str">
        <f aca="false">IF(I10355&gt;=Summary!$B$7,"Fast",IF(I10355&lt;Summary!$B$8,"Slow","Medium"))</f>
        <v>Medium</v>
      </c>
      <c r="S10355" s="15" t="n">
        <f aca="false">IF(M10355&gt;Summary!$B$5,1,0)</f>
        <v>0</v>
      </c>
      <c r="T10355" s="16" t="n">
        <f aca="false">IF(Q10355="Overstocked",(G10355-Summary!$B$6*H10355)*J10355,0)</f>
        <v>31104</v>
      </c>
    </row>
    <row r="10356" customFormat="false" ht="15" hidden="false" customHeight="false" outlineLevel="0" collapsed="false">
      <c r="A10356" s="0" t="s">
        <v>10454</v>
      </c>
      <c r="B10356" s="0" t="s">
        <v>123</v>
      </c>
      <c r="C10356" s="0" t="s">
        <v>104</v>
      </c>
      <c r="D10356" s="0" t="s">
        <v>79</v>
      </c>
      <c r="E10356" s="14" t="n">
        <v>45036</v>
      </c>
      <c r="F10356" s="14" t="n">
        <v>45037</v>
      </c>
      <c r="G10356" s="0" t="n">
        <v>395</v>
      </c>
      <c r="H10356" s="0" t="n">
        <v>93</v>
      </c>
      <c r="I10356" s="0" t="n">
        <v>24</v>
      </c>
      <c r="J10356" s="0" t="n">
        <v>1203</v>
      </c>
      <c r="K10356" s="0" t="n">
        <v>1331</v>
      </c>
      <c r="L10356" s="15" t="s">
        <v>87</v>
      </c>
      <c r="M10356" s="0" t="n">
        <v>1</v>
      </c>
      <c r="N10356" s="16" t="n">
        <f aca="false">I10356*K10356</f>
        <v>31944</v>
      </c>
      <c r="O10356" s="16" t="n">
        <f aca="false">I10356*(K10356-J10356)</f>
        <v>3072</v>
      </c>
      <c r="P10356" s="15" t="n">
        <f aca="false">K10356-J10356</f>
        <v>128</v>
      </c>
      <c r="Q10356" s="0" t="str">
        <f aca="false">IF(G10356=0,"Out of stock",IF(G10356&lt;H10356,"Understocked",IF(G10356&gt;Summary!$B$6*H10356,"Overstocked","Healthy")))</f>
        <v>Overstocked</v>
      </c>
      <c r="R10356" s="0" t="str">
        <f aca="false">IF(I10356&gt;=Summary!$B$7,"Fast",IF(I10356&lt;Summary!$B$8,"Slow","Medium"))</f>
        <v>Slow</v>
      </c>
      <c r="S10356" s="15" t="n">
        <f aca="false">IF(M10356&gt;Summary!$B$5,1,0)</f>
        <v>0</v>
      </c>
      <c r="T10356" s="16" t="n">
        <f aca="false">IF(Q10356="Overstocked",(G10356-Summary!$B$6*H10356)*J10356,0)</f>
        <v>27669</v>
      </c>
    </row>
    <row r="10357" customFormat="false" ht="15" hidden="false" customHeight="false" outlineLevel="0" collapsed="false">
      <c r="A10357" s="0" t="s">
        <v>10455</v>
      </c>
      <c r="B10357" s="0" t="s">
        <v>89</v>
      </c>
      <c r="C10357" s="0" t="s">
        <v>85</v>
      </c>
      <c r="D10357" s="0" t="s">
        <v>90</v>
      </c>
      <c r="E10357" s="14" t="n">
        <v>45244</v>
      </c>
      <c r="F10357" s="14" t="n">
        <v>45253</v>
      </c>
      <c r="G10357" s="0" t="n">
        <v>69</v>
      </c>
      <c r="H10357" s="0" t="n">
        <v>77</v>
      </c>
      <c r="I10357" s="0" t="n">
        <v>273</v>
      </c>
      <c r="J10357" s="0" t="n">
        <v>1928</v>
      </c>
      <c r="K10357" s="0" t="n">
        <v>2008</v>
      </c>
      <c r="L10357" s="15" t="s">
        <v>82</v>
      </c>
      <c r="M10357" s="0" t="n">
        <v>9</v>
      </c>
      <c r="N10357" s="16" t="n">
        <f aca="false">I10357*K10357</f>
        <v>548184</v>
      </c>
      <c r="O10357" s="16" t="n">
        <f aca="false">I10357*(K10357-J10357)</f>
        <v>21840</v>
      </c>
      <c r="P10357" s="15" t="n">
        <f aca="false">K10357-J10357</f>
        <v>80</v>
      </c>
      <c r="Q10357" s="0" t="str">
        <f aca="false">IF(G10357=0,"Out of stock",IF(G10357&lt;H10357,"Understocked",IF(G10357&gt;Summary!$B$6*H10357,"Overstocked","Healthy")))</f>
        <v>Understocked</v>
      </c>
      <c r="R10357" s="0" t="str">
        <f aca="false">IF(I10357&gt;=Summary!$B$7,"Fast",IF(I10357&lt;Summary!$B$8,"Slow","Medium"))</f>
        <v>Fast</v>
      </c>
      <c r="S10357" s="15" t="n">
        <f aca="false">IF(M10357&gt;Summary!$B$5,1,0)</f>
        <v>1</v>
      </c>
      <c r="T10357" s="16" t="n">
        <f aca="false">IF(Q10357="Overstocked",(G10357-Summary!$B$6*H10357)*J10357,0)</f>
        <v>0</v>
      </c>
    </row>
    <row r="10358" customFormat="false" ht="15" hidden="false" customHeight="false" outlineLevel="0" collapsed="false">
      <c r="A10358" s="0" t="s">
        <v>10456</v>
      </c>
      <c r="B10358" s="0" t="s">
        <v>89</v>
      </c>
      <c r="C10358" s="0" t="s">
        <v>85</v>
      </c>
      <c r="D10358" s="0" t="s">
        <v>86</v>
      </c>
      <c r="E10358" s="14" t="n">
        <v>45101</v>
      </c>
      <c r="F10358" s="14" t="n">
        <v>45107</v>
      </c>
      <c r="G10358" s="0" t="n">
        <v>288</v>
      </c>
      <c r="H10358" s="0" t="n">
        <v>69</v>
      </c>
      <c r="I10358" s="0" t="n">
        <v>203</v>
      </c>
      <c r="J10358" s="0" t="n">
        <v>1395</v>
      </c>
      <c r="K10358" s="0" t="n">
        <v>1644</v>
      </c>
      <c r="L10358" s="15" t="s">
        <v>82</v>
      </c>
      <c r="M10358" s="0" t="n">
        <v>6</v>
      </c>
      <c r="N10358" s="16" t="n">
        <f aca="false">I10358*K10358</f>
        <v>333732</v>
      </c>
      <c r="O10358" s="16" t="n">
        <f aca="false">I10358*(K10358-J10358)</f>
        <v>50547</v>
      </c>
      <c r="P10358" s="15" t="n">
        <f aca="false">K10358-J10358</f>
        <v>249</v>
      </c>
      <c r="Q10358" s="0" t="str">
        <f aca="false">IF(G10358=0,"Out of stock",IF(G10358&lt;H10358,"Understocked",IF(G10358&gt;Summary!$B$6*H10358,"Overstocked","Healthy")))</f>
        <v>Overstocked</v>
      </c>
      <c r="R10358" s="0" t="str">
        <f aca="false">IF(I10358&gt;=Summary!$B$7,"Fast",IF(I10358&lt;Summary!$B$8,"Slow","Medium"))</f>
        <v>Fast</v>
      </c>
      <c r="S10358" s="15" t="n">
        <f aca="false">IF(M10358&gt;Summary!$B$5,1,0)</f>
        <v>0</v>
      </c>
      <c r="T10358" s="16" t="n">
        <f aca="false">IF(Q10358="Overstocked",(G10358-Summary!$B$6*H10358)*J10358,0)</f>
        <v>16740</v>
      </c>
    </row>
    <row r="10359" customFormat="false" ht="15" hidden="false" customHeight="false" outlineLevel="0" collapsed="false">
      <c r="A10359" s="0" t="s">
        <v>10457</v>
      </c>
      <c r="B10359" s="0" t="s">
        <v>84</v>
      </c>
      <c r="C10359" s="0" t="s">
        <v>104</v>
      </c>
      <c r="D10359" s="0" t="s">
        <v>92</v>
      </c>
      <c r="E10359" s="14" t="n">
        <v>45149</v>
      </c>
      <c r="F10359" s="14" t="n">
        <v>45159</v>
      </c>
      <c r="G10359" s="0" t="n">
        <v>463</v>
      </c>
      <c r="H10359" s="0" t="n">
        <v>68</v>
      </c>
      <c r="I10359" s="0" t="n">
        <v>25</v>
      </c>
      <c r="J10359" s="0" t="n">
        <v>337</v>
      </c>
      <c r="K10359" s="0" t="n">
        <v>618</v>
      </c>
      <c r="L10359" s="15" t="s">
        <v>87</v>
      </c>
      <c r="M10359" s="0" t="n">
        <v>10</v>
      </c>
      <c r="N10359" s="16" t="n">
        <f aca="false">I10359*K10359</f>
        <v>15450</v>
      </c>
      <c r="O10359" s="16" t="n">
        <f aca="false">I10359*(K10359-J10359)</f>
        <v>7025</v>
      </c>
      <c r="P10359" s="15" t="n">
        <f aca="false">K10359-J10359</f>
        <v>281</v>
      </c>
      <c r="Q10359" s="0" t="str">
        <f aca="false">IF(G10359=0,"Out of stock",IF(G10359&lt;H10359,"Understocked",IF(G10359&gt;Summary!$B$6*H10359,"Overstocked","Healthy")))</f>
        <v>Overstocked</v>
      </c>
      <c r="R10359" s="0" t="str">
        <f aca="false">IF(I10359&gt;=Summary!$B$7,"Fast",IF(I10359&lt;Summary!$B$8,"Slow","Medium"))</f>
        <v>Slow</v>
      </c>
      <c r="S10359" s="15" t="n">
        <f aca="false">IF(M10359&gt;Summary!$B$5,1,0)</f>
        <v>1</v>
      </c>
      <c r="T10359" s="16" t="n">
        <f aca="false">IF(Q10359="Overstocked",(G10359-Summary!$B$6*H10359)*J10359,0)</f>
        <v>64367</v>
      </c>
    </row>
    <row r="10360" customFormat="false" ht="15" hidden="false" customHeight="false" outlineLevel="0" collapsed="false">
      <c r="A10360" s="0" t="s">
        <v>10458</v>
      </c>
      <c r="B10360" s="0" t="s">
        <v>77</v>
      </c>
      <c r="C10360" s="0" t="s">
        <v>85</v>
      </c>
      <c r="D10360" s="0" t="s">
        <v>102</v>
      </c>
      <c r="E10360" s="14" t="n">
        <v>45056</v>
      </c>
      <c r="F10360" s="14" t="n">
        <v>45062</v>
      </c>
      <c r="G10360" s="0" t="n">
        <v>308</v>
      </c>
      <c r="H10360" s="0" t="n">
        <v>70</v>
      </c>
      <c r="I10360" s="0" t="n">
        <v>172</v>
      </c>
      <c r="J10360" s="0" t="n">
        <v>634</v>
      </c>
      <c r="K10360" s="0" t="n">
        <v>1020</v>
      </c>
      <c r="L10360" s="15" t="s">
        <v>97</v>
      </c>
      <c r="M10360" s="0" t="n">
        <v>6</v>
      </c>
      <c r="N10360" s="16" t="n">
        <f aca="false">I10360*K10360</f>
        <v>175440</v>
      </c>
      <c r="O10360" s="16" t="n">
        <f aca="false">I10360*(K10360-J10360)</f>
        <v>66392</v>
      </c>
      <c r="P10360" s="15" t="n">
        <f aca="false">K10360-J10360</f>
        <v>386</v>
      </c>
      <c r="Q10360" s="0" t="str">
        <f aca="false">IF(G10360=0,"Out of stock",IF(G10360&lt;H10360,"Understocked",IF(G10360&gt;Summary!$B$6*H10360,"Overstocked","Healthy")))</f>
        <v>Overstocked</v>
      </c>
      <c r="R10360" s="0" t="str">
        <f aca="false">IF(I10360&gt;=Summary!$B$7,"Fast",IF(I10360&lt;Summary!$B$8,"Slow","Medium"))</f>
        <v>Medium</v>
      </c>
      <c r="S10360" s="15" t="n">
        <f aca="false">IF(M10360&gt;Summary!$B$5,1,0)</f>
        <v>0</v>
      </c>
      <c r="T10360" s="16" t="n">
        <f aca="false">IF(Q10360="Overstocked",(G10360-Summary!$B$6*H10360)*J10360,0)</f>
        <v>17752</v>
      </c>
    </row>
    <row r="10361" customFormat="false" ht="15" hidden="false" customHeight="false" outlineLevel="0" collapsed="false">
      <c r="A10361" s="0" t="s">
        <v>10459</v>
      </c>
      <c r="B10361" s="0" t="s">
        <v>123</v>
      </c>
      <c r="C10361" s="0" t="s">
        <v>104</v>
      </c>
      <c r="D10361" s="0" t="s">
        <v>90</v>
      </c>
      <c r="E10361" s="14" t="n">
        <v>45601</v>
      </c>
      <c r="F10361" s="14" t="n">
        <v>45603</v>
      </c>
      <c r="G10361" s="0" t="n">
        <v>204</v>
      </c>
      <c r="H10361" s="0" t="n">
        <v>52</v>
      </c>
      <c r="I10361" s="0" t="n">
        <v>79</v>
      </c>
      <c r="J10361" s="0" t="n">
        <v>818</v>
      </c>
      <c r="K10361" s="0" t="n">
        <v>1043</v>
      </c>
      <c r="L10361" s="15" t="s">
        <v>93</v>
      </c>
      <c r="M10361" s="0" t="n">
        <v>2</v>
      </c>
      <c r="N10361" s="16" t="n">
        <f aca="false">I10361*K10361</f>
        <v>82397</v>
      </c>
      <c r="O10361" s="16" t="n">
        <f aca="false">I10361*(K10361-J10361)</f>
        <v>17775</v>
      </c>
      <c r="P10361" s="15" t="n">
        <f aca="false">K10361-J10361</f>
        <v>225</v>
      </c>
      <c r="Q10361" s="0" t="str">
        <f aca="false">IF(G10361=0,"Out of stock",IF(G10361&lt;H10361,"Understocked",IF(G10361&gt;Summary!$B$6*H10361,"Overstocked","Healthy")))</f>
        <v>Healthy</v>
      </c>
      <c r="R10361" s="0" t="str">
        <f aca="false">IF(I10361&gt;=Summary!$B$7,"Fast",IF(I10361&lt;Summary!$B$8,"Slow","Medium"))</f>
        <v>Slow</v>
      </c>
      <c r="S10361" s="15" t="n">
        <f aca="false">IF(M10361&gt;Summary!$B$5,1,0)</f>
        <v>0</v>
      </c>
      <c r="T10361" s="16" t="n">
        <f aca="false">IF(Q10361="Overstocked",(G10361-Summary!$B$6*H10361)*J10361,0)</f>
        <v>0</v>
      </c>
    </row>
    <row r="10362" customFormat="false" ht="15" hidden="false" customHeight="false" outlineLevel="0" collapsed="false">
      <c r="A10362" s="0" t="s">
        <v>10460</v>
      </c>
      <c r="B10362" s="0" t="s">
        <v>123</v>
      </c>
      <c r="C10362" s="0" t="s">
        <v>104</v>
      </c>
      <c r="D10362" s="0" t="s">
        <v>92</v>
      </c>
      <c r="E10362" s="14" t="n">
        <v>45638</v>
      </c>
      <c r="F10362" s="14" t="n">
        <v>45640</v>
      </c>
      <c r="G10362" s="0" t="n">
        <v>85</v>
      </c>
      <c r="H10362" s="0" t="n">
        <v>64</v>
      </c>
      <c r="I10362" s="0" t="n">
        <v>96</v>
      </c>
      <c r="J10362" s="0" t="n">
        <v>773</v>
      </c>
      <c r="K10362" s="0" t="n">
        <v>1128</v>
      </c>
      <c r="L10362" s="15" t="s">
        <v>80</v>
      </c>
      <c r="M10362" s="0" t="n">
        <v>2</v>
      </c>
      <c r="N10362" s="16" t="n">
        <f aca="false">I10362*K10362</f>
        <v>108288</v>
      </c>
      <c r="O10362" s="16" t="n">
        <f aca="false">I10362*(K10362-J10362)</f>
        <v>34080</v>
      </c>
      <c r="P10362" s="15" t="n">
        <f aca="false">K10362-J10362</f>
        <v>355</v>
      </c>
      <c r="Q10362" s="0" t="str">
        <f aca="false">IF(G10362=0,"Out of stock",IF(G10362&lt;H10362,"Understocked",IF(G10362&gt;Summary!$B$6*H10362,"Overstocked","Healthy")))</f>
        <v>Healthy</v>
      </c>
      <c r="R10362" s="0" t="str">
        <f aca="false">IF(I10362&gt;=Summary!$B$7,"Fast",IF(I10362&lt;Summary!$B$8,"Slow","Medium"))</f>
        <v>Slow</v>
      </c>
      <c r="S10362" s="15" t="n">
        <f aca="false">IF(M10362&gt;Summary!$B$5,1,0)</f>
        <v>0</v>
      </c>
      <c r="T10362" s="16" t="n">
        <f aca="false">IF(Q10362="Overstocked",(G10362-Summary!$B$6*H10362)*J10362,0)</f>
        <v>0</v>
      </c>
    </row>
    <row r="10363" customFormat="false" ht="15" hidden="false" customHeight="false" outlineLevel="0" collapsed="false">
      <c r="A10363" s="0" t="s">
        <v>10461</v>
      </c>
      <c r="B10363" s="0" t="s">
        <v>123</v>
      </c>
      <c r="C10363" s="0" t="s">
        <v>78</v>
      </c>
      <c r="D10363" s="0" t="s">
        <v>90</v>
      </c>
      <c r="E10363" s="14" t="n">
        <v>45485</v>
      </c>
      <c r="F10363" s="14" t="n">
        <v>45489</v>
      </c>
      <c r="G10363" s="0" t="n">
        <v>141</v>
      </c>
      <c r="H10363" s="0" t="n">
        <v>138</v>
      </c>
      <c r="I10363" s="0" t="n">
        <v>261</v>
      </c>
      <c r="J10363" s="0" t="n">
        <v>1576</v>
      </c>
      <c r="K10363" s="0" t="n">
        <v>1859</v>
      </c>
      <c r="L10363" s="15" t="s">
        <v>82</v>
      </c>
      <c r="M10363" s="0" t="n">
        <v>4</v>
      </c>
      <c r="N10363" s="16" t="n">
        <f aca="false">I10363*K10363</f>
        <v>485199</v>
      </c>
      <c r="O10363" s="16" t="n">
        <f aca="false">I10363*(K10363-J10363)</f>
        <v>73863</v>
      </c>
      <c r="P10363" s="15" t="n">
        <f aca="false">K10363-J10363</f>
        <v>283</v>
      </c>
      <c r="Q10363" s="0" t="str">
        <f aca="false">IF(G10363=0,"Out of stock",IF(G10363&lt;H10363,"Understocked",IF(G10363&gt;Summary!$B$6*H10363,"Overstocked","Healthy")))</f>
        <v>Healthy</v>
      </c>
      <c r="R10363" s="0" t="str">
        <f aca="false">IF(I10363&gt;=Summary!$B$7,"Fast",IF(I10363&lt;Summary!$B$8,"Slow","Medium"))</f>
        <v>Fast</v>
      </c>
      <c r="S10363" s="15" t="n">
        <f aca="false">IF(M10363&gt;Summary!$B$5,1,0)</f>
        <v>0</v>
      </c>
      <c r="T10363" s="16" t="n">
        <f aca="false">IF(Q10363="Overstocked",(G10363-Summary!$B$6*H10363)*J10363,0)</f>
        <v>0</v>
      </c>
    </row>
    <row r="10364" customFormat="false" ht="15" hidden="false" customHeight="false" outlineLevel="0" collapsed="false">
      <c r="A10364" s="0" t="s">
        <v>10462</v>
      </c>
      <c r="B10364" s="0" t="s">
        <v>101</v>
      </c>
      <c r="C10364" s="0" t="s">
        <v>104</v>
      </c>
      <c r="D10364" s="0" t="s">
        <v>102</v>
      </c>
      <c r="E10364" s="14" t="n">
        <v>45233</v>
      </c>
      <c r="F10364" s="14" t="n">
        <v>45240</v>
      </c>
      <c r="G10364" s="0" t="n">
        <v>78</v>
      </c>
      <c r="H10364" s="0" t="n">
        <v>61</v>
      </c>
      <c r="I10364" s="0" t="n">
        <v>217</v>
      </c>
      <c r="J10364" s="0" t="n">
        <v>1485</v>
      </c>
      <c r="K10364" s="0" t="n">
        <v>1562</v>
      </c>
      <c r="L10364" s="15" t="s">
        <v>97</v>
      </c>
      <c r="M10364" s="0" t="n">
        <v>7</v>
      </c>
      <c r="N10364" s="16" t="n">
        <f aca="false">I10364*K10364</f>
        <v>338954</v>
      </c>
      <c r="O10364" s="16" t="n">
        <f aca="false">I10364*(K10364-J10364)</f>
        <v>16709</v>
      </c>
      <c r="P10364" s="15" t="n">
        <f aca="false">K10364-J10364</f>
        <v>77</v>
      </c>
      <c r="Q10364" s="0" t="str">
        <f aca="false">IF(G10364=0,"Out of stock",IF(G10364&lt;H10364,"Understocked",IF(G10364&gt;Summary!$B$6*H10364,"Overstocked","Healthy")))</f>
        <v>Healthy</v>
      </c>
      <c r="R10364" s="0" t="str">
        <f aca="false">IF(I10364&gt;=Summary!$B$7,"Fast",IF(I10364&lt;Summary!$B$8,"Slow","Medium"))</f>
        <v>Fast</v>
      </c>
      <c r="S10364" s="15" t="n">
        <f aca="false">IF(M10364&gt;Summary!$B$5,1,0)</f>
        <v>0</v>
      </c>
      <c r="T10364" s="16" t="n">
        <f aca="false">IF(Q10364="Overstocked",(G10364-Summary!$B$6*H10364)*J10364,0)</f>
        <v>0</v>
      </c>
    </row>
    <row r="10365" customFormat="false" ht="15" hidden="false" customHeight="false" outlineLevel="0" collapsed="false">
      <c r="A10365" s="0" t="s">
        <v>10463</v>
      </c>
      <c r="B10365" s="0" t="s">
        <v>113</v>
      </c>
      <c r="C10365" s="0" t="s">
        <v>104</v>
      </c>
      <c r="D10365" s="0" t="s">
        <v>102</v>
      </c>
      <c r="E10365" s="14" t="n">
        <v>45449</v>
      </c>
      <c r="F10365" s="14" t="n">
        <v>45458</v>
      </c>
      <c r="G10365" s="0" t="n">
        <v>341</v>
      </c>
      <c r="H10365" s="0" t="n">
        <v>149</v>
      </c>
      <c r="I10365" s="0" t="n">
        <v>227</v>
      </c>
      <c r="J10365" s="0" t="n">
        <v>670</v>
      </c>
      <c r="K10365" s="0" t="n">
        <v>1133</v>
      </c>
      <c r="L10365" s="15" t="s">
        <v>80</v>
      </c>
      <c r="M10365" s="0" t="n">
        <v>9</v>
      </c>
      <c r="N10365" s="16" t="n">
        <f aca="false">I10365*K10365</f>
        <v>257191</v>
      </c>
      <c r="O10365" s="16" t="n">
        <f aca="false">I10365*(K10365-J10365)</f>
        <v>105101</v>
      </c>
      <c r="P10365" s="15" t="n">
        <f aca="false">K10365-J10365</f>
        <v>463</v>
      </c>
      <c r="Q10365" s="0" t="str">
        <f aca="false">IF(G10365=0,"Out of stock",IF(G10365&lt;H10365,"Understocked",IF(G10365&gt;Summary!$B$6*H10365,"Overstocked","Healthy")))</f>
        <v>Healthy</v>
      </c>
      <c r="R10365" s="0" t="str">
        <f aca="false">IF(I10365&gt;=Summary!$B$7,"Fast",IF(I10365&lt;Summary!$B$8,"Slow","Medium"))</f>
        <v>Fast</v>
      </c>
      <c r="S10365" s="15" t="n">
        <f aca="false">IF(M10365&gt;Summary!$B$5,1,0)</f>
        <v>1</v>
      </c>
      <c r="T10365" s="16" t="n">
        <f aca="false">IF(Q10365="Overstocked",(G10365-Summary!$B$6*H10365)*J10365,0)</f>
        <v>0</v>
      </c>
    </row>
    <row r="10366" customFormat="false" ht="15" hidden="false" customHeight="false" outlineLevel="0" collapsed="false">
      <c r="A10366" s="0" t="s">
        <v>10464</v>
      </c>
      <c r="B10366" s="0" t="s">
        <v>113</v>
      </c>
      <c r="C10366" s="0" t="s">
        <v>104</v>
      </c>
      <c r="D10366" s="0" t="s">
        <v>92</v>
      </c>
      <c r="E10366" s="14" t="n">
        <v>44962</v>
      </c>
      <c r="F10366" s="14" t="n">
        <v>44966</v>
      </c>
      <c r="G10366" s="0" t="n">
        <v>70</v>
      </c>
      <c r="H10366" s="0" t="n">
        <v>150</v>
      </c>
      <c r="I10366" s="0" t="n">
        <v>64</v>
      </c>
      <c r="J10366" s="0" t="n">
        <v>707</v>
      </c>
      <c r="K10366" s="0" t="n">
        <v>1050</v>
      </c>
      <c r="L10366" s="15" t="s">
        <v>82</v>
      </c>
      <c r="M10366" s="0" t="n">
        <v>4</v>
      </c>
      <c r="N10366" s="16" t="n">
        <f aca="false">I10366*K10366</f>
        <v>67200</v>
      </c>
      <c r="O10366" s="16" t="n">
        <f aca="false">I10366*(K10366-J10366)</f>
        <v>21952</v>
      </c>
      <c r="P10366" s="15" t="n">
        <f aca="false">K10366-J10366</f>
        <v>343</v>
      </c>
      <c r="Q10366" s="0" t="str">
        <f aca="false">IF(G10366=0,"Out of stock",IF(G10366&lt;H10366,"Understocked",IF(G10366&gt;Summary!$B$6*H10366,"Overstocked","Healthy")))</f>
        <v>Understocked</v>
      </c>
      <c r="R10366" s="0" t="str">
        <f aca="false">IF(I10366&gt;=Summary!$B$7,"Fast",IF(I10366&lt;Summary!$B$8,"Slow","Medium"))</f>
        <v>Slow</v>
      </c>
      <c r="S10366" s="15" t="n">
        <f aca="false">IF(M10366&gt;Summary!$B$5,1,0)</f>
        <v>0</v>
      </c>
      <c r="T10366" s="16" t="n">
        <f aca="false">IF(Q10366="Overstocked",(G10366-Summary!$B$6*H10366)*J10366,0)</f>
        <v>0</v>
      </c>
    </row>
    <row r="10367" customFormat="false" ht="15" hidden="false" customHeight="false" outlineLevel="0" collapsed="false">
      <c r="A10367" s="0" t="s">
        <v>10465</v>
      </c>
      <c r="B10367" s="0" t="s">
        <v>107</v>
      </c>
      <c r="C10367" s="0" t="s">
        <v>96</v>
      </c>
      <c r="D10367" s="0" t="s">
        <v>90</v>
      </c>
      <c r="E10367" s="14" t="n">
        <v>45582</v>
      </c>
      <c r="F10367" s="14" t="n">
        <v>45586</v>
      </c>
      <c r="G10367" s="0" t="n">
        <v>344</v>
      </c>
      <c r="H10367" s="0" t="n">
        <v>112</v>
      </c>
      <c r="I10367" s="0" t="n">
        <v>90</v>
      </c>
      <c r="J10367" s="0" t="n">
        <v>958</v>
      </c>
      <c r="K10367" s="0" t="n">
        <v>1292</v>
      </c>
      <c r="L10367" s="15" t="s">
        <v>87</v>
      </c>
      <c r="M10367" s="0" t="n">
        <v>4</v>
      </c>
      <c r="N10367" s="16" t="n">
        <f aca="false">I10367*K10367</f>
        <v>116280</v>
      </c>
      <c r="O10367" s="16" t="n">
        <f aca="false">I10367*(K10367-J10367)</f>
        <v>30060</v>
      </c>
      <c r="P10367" s="15" t="n">
        <f aca="false">K10367-J10367</f>
        <v>334</v>
      </c>
      <c r="Q10367" s="0" t="str">
        <f aca="false">IF(G10367=0,"Out of stock",IF(G10367&lt;H10367,"Understocked",IF(G10367&gt;Summary!$B$6*H10367,"Overstocked","Healthy")))</f>
        <v>Healthy</v>
      </c>
      <c r="R10367" s="0" t="str">
        <f aca="false">IF(I10367&gt;=Summary!$B$7,"Fast",IF(I10367&lt;Summary!$B$8,"Slow","Medium"))</f>
        <v>Slow</v>
      </c>
      <c r="S10367" s="15" t="n">
        <f aca="false">IF(M10367&gt;Summary!$B$5,1,0)</f>
        <v>0</v>
      </c>
      <c r="T10367" s="16" t="n">
        <f aca="false">IF(Q10367="Overstocked",(G10367-Summary!$B$6*H10367)*J10367,0)</f>
        <v>0</v>
      </c>
    </row>
    <row r="10368" customFormat="false" ht="15" hidden="false" customHeight="false" outlineLevel="0" collapsed="false">
      <c r="A10368" s="0" t="s">
        <v>10466</v>
      </c>
      <c r="B10368" s="0" t="s">
        <v>123</v>
      </c>
      <c r="C10368" s="0" t="s">
        <v>96</v>
      </c>
      <c r="D10368" s="0" t="s">
        <v>92</v>
      </c>
      <c r="E10368" s="14" t="n">
        <v>45492</v>
      </c>
      <c r="F10368" s="14" t="n">
        <v>45499</v>
      </c>
      <c r="G10368" s="0" t="n">
        <v>320</v>
      </c>
      <c r="H10368" s="0" t="n">
        <v>74</v>
      </c>
      <c r="I10368" s="0" t="n">
        <v>141</v>
      </c>
      <c r="J10368" s="0" t="n">
        <v>1907</v>
      </c>
      <c r="K10368" s="0" t="n">
        <v>1979</v>
      </c>
      <c r="L10368" s="15" t="s">
        <v>80</v>
      </c>
      <c r="M10368" s="0" t="n">
        <v>7</v>
      </c>
      <c r="N10368" s="16" t="n">
        <f aca="false">I10368*K10368</f>
        <v>279039</v>
      </c>
      <c r="O10368" s="16" t="n">
        <f aca="false">I10368*(K10368-J10368)</f>
        <v>10152</v>
      </c>
      <c r="P10368" s="15" t="n">
        <f aca="false">K10368-J10368</f>
        <v>72</v>
      </c>
      <c r="Q10368" s="0" t="str">
        <f aca="false">IF(G10368=0,"Out of stock",IF(G10368&lt;H10368,"Understocked",IF(G10368&gt;Summary!$B$6*H10368,"Overstocked","Healthy")))</f>
        <v>Overstocked</v>
      </c>
      <c r="R10368" s="0" t="str">
        <f aca="false">IF(I10368&gt;=Summary!$B$7,"Fast",IF(I10368&lt;Summary!$B$8,"Slow","Medium"))</f>
        <v>Medium</v>
      </c>
      <c r="S10368" s="15" t="n">
        <f aca="false">IF(M10368&gt;Summary!$B$5,1,0)</f>
        <v>0</v>
      </c>
      <c r="T10368" s="16" t="n">
        <f aca="false">IF(Q10368="Overstocked",(G10368-Summary!$B$6*H10368)*J10368,0)</f>
        <v>45768</v>
      </c>
    </row>
    <row r="10369" customFormat="false" ht="15" hidden="false" customHeight="false" outlineLevel="0" collapsed="false">
      <c r="A10369" s="0" t="s">
        <v>10467</v>
      </c>
      <c r="B10369" s="0" t="s">
        <v>84</v>
      </c>
      <c r="C10369" s="0" t="s">
        <v>78</v>
      </c>
      <c r="D10369" s="0" t="s">
        <v>92</v>
      </c>
      <c r="E10369" s="14" t="n">
        <v>45051</v>
      </c>
      <c r="F10369" s="14" t="n">
        <v>45056</v>
      </c>
      <c r="G10369" s="0" t="n">
        <v>339</v>
      </c>
      <c r="H10369" s="0" t="n">
        <v>113</v>
      </c>
      <c r="I10369" s="0" t="n">
        <v>20</v>
      </c>
      <c r="J10369" s="0" t="n">
        <v>726</v>
      </c>
      <c r="K10369" s="0" t="n">
        <v>980</v>
      </c>
      <c r="L10369" s="15" t="s">
        <v>80</v>
      </c>
      <c r="M10369" s="0" t="n">
        <v>5</v>
      </c>
      <c r="N10369" s="16" t="n">
        <f aca="false">I10369*K10369</f>
        <v>19600</v>
      </c>
      <c r="O10369" s="16" t="n">
        <f aca="false">I10369*(K10369-J10369)</f>
        <v>5080</v>
      </c>
      <c r="P10369" s="15" t="n">
        <f aca="false">K10369-J10369</f>
        <v>254</v>
      </c>
      <c r="Q10369" s="0" t="str">
        <f aca="false">IF(G10369=0,"Out of stock",IF(G10369&lt;H10369,"Understocked",IF(G10369&gt;Summary!$B$6*H10369,"Overstocked","Healthy")))</f>
        <v>Healthy</v>
      </c>
      <c r="R10369" s="0" t="str">
        <f aca="false">IF(I10369&gt;=Summary!$B$7,"Fast",IF(I10369&lt;Summary!$B$8,"Slow","Medium"))</f>
        <v>Slow</v>
      </c>
      <c r="S10369" s="15" t="n">
        <f aca="false">IF(M10369&gt;Summary!$B$5,1,0)</f>
        <v>0</v>
      </c>
      <c r="T10369" s="16" t="n">
        <f aca="false">IF(Q10369="Overstocked",(G10369-Summary!$B$6*H10369)*J10369,0)</f>
        <v>0</v>
      </c>
    </row>
    <row r="10370" customFormat="false" ht="15" hidden="false" customHeight="false" outlineLevel="0" collapsed="false">
      <c r="A10370" s="0" t="s">
        <v>10468</v>
      </c>
      <c r="B10370" s="0" t="s">
        <v>107</v>
      </c>
      <c r="C10370" s="0" t="s">
        <v>85</v>
      </c>
      <c r="D10370" s="0" t="s">
        <v>79</v>
      </c>
      <c r="E10370" s="14" t="n">
        <v>45467</v>
      </c>
      <c r="F10370" s="14" t="n">
        <v>45473</v>
      </c>
      <c r="G10370" s="0" t="n">
        <v>351</v>
      </c>
      <c r="H10370" s="0" t="n">
        <v>95</v>
      </c>
      <c r="I10370" s="0" t="n">
        <v>147</v>
      </c>
      <c r="J10370" s="0" t="n">
        <v>918</v>
      </c>
      <c r="K10370" s="0" t="n">
        <v>1005</v>
      </c>
      <c r="L10370" s="15" t="s">
        <v>97</v>
      </c>
      <c r="M10370" s="0" t="n">
        <v>6</v>
      </c>
      <c r="N10370" s="16" t="n">
        <f aca="false">I10370*K10370</f>
        <v>147735</v>
      </c>
      <c r="O10370" s="16" t="n">
        <f aca="false">I10370*(K10370-J10370)</f>
        <v>12789</v>
      </c>
      <c r="P10370" s="15" t="n">
        <f aca="false">K10370-J10370</f>
        <v>87</v>
      </c>
      <c r="Q10370" s="0" t="str">
        <f aca="false">IF(G10370=0,"Out of stock",IF(G10370&lt;H10370,"Understocked",IF(G10370&gt;Summary!$B$6*H10370,"Overstocked","Healthy")))</f>
        <v>Healthy</v>
      </c>
      <c r="R10370" s="0" t="str">
        <f aca="false">IF(I10370&gt;=Summary!$B$7,"Fast",IF(I10370&lt;Summary!$B$8,"Slow","Medium"))</f>
        <v>Medium</v>
      </c>
      <c r="S10370" s="15" t="n">
        <f aca="false">IF(M10370&gt;Summary!$B$5,1,0)</f>
        <v>0</v>
      </c>
      <c r="T10370" s="16" t="n">
        <f aca="false">IF(Q10370="Overstocked",(G10370-Summary!$B$6*H10370)*J10370,0)</f>
        <v>0</v>
      </c>
    </row>
    <row r="10371" customFormat="false" ht="15" hidden="false" customHeight="false" outlineLevel="0" collapsed="false">
      <c r="A10371" s="0" t="s">
        <v>10469</v>
      </c>
      <c r="B10371" s="0" t="s">
        <v>111</v>
      </c>
      <c r="C10371" s="0" t="s">
        <v>85</v>
      </c>
      <c r="D10371" s="0" t="s">
        <v>102</v>
      </c>
      <c r="E10371" s="14" t="n">
        <v>45126</v>
      </c>
      <c r="F10371" s="14" t="n">
        <v>45128</v>
      </c>
      <c r="G10371" s="0" t="n">
        <v>277</v>
      </c>
      <c r="H10371" s="0" t="n">
        <v>124</v>
      </c>
      <c r="I10371" s="0" t="n">
        <v>155</v>
      </c>
      <c r="J10371" s="0" t="n">
        <v>604</v>
      </c>
      <c r="K10371" s="0" t="n">
        <v>880</v>
      </c>
      <c r="L10371" s="15" t="s">
        <v>97</v>
      </c>
      <c r="M10371" s="0" t="n">
        <v>2</v>
      </c>
      <c r="N10371" s="16" t="n">
        <f aca="false">I10371*K10371</f>
        <v>136400</v>
      </c>
      <c r="O10371" s="16" t="n">
        <f aca="false">I10371*(K10371-J10371)</f>
        <v>42780</v>
      </c>
      <c r="P10371" s="15" t="n">
        <f aca="false">K10371-J10371</f>
        <v>276</v>
      </c>
      <c r="Q10371" s="0" t="str">
        <f aca="false">IF(G10371=0,"Out of stock",IF(G10371&lt;H10371,"Understocked",IF(G10371&gt;Summary!$B$6*H10371,"Overstocked","Healthy")))</f>
        <v>Healthy</v>
      </c>
      <c r="R10371" s="0" t="str">
        <f aca="false">IF(I10371&gt;=Summary!$B$7,"Fast",IF(I10371&lt;Summary!$B$8,"Slow","Medium"))</f>
        <v>Medium</v>
      </c>
      <c r="S10371" s="15" t="n">
        <f aca="false">IF(M10371&gt;Summary!$B$5,1,0)</f>
        <v>0</v>
      </c>
      <c r="T10371" s="16" t="n">
        <f aca="false">IF(Q10371="Overstocked",(G10371-Summary!$B$6*H10371)*J10371,0)</f>
        <v>0</v>
      </c>
    </row>
    <row r="10372" customFormat="false" ht="15" hidden="false" customHeight="false" outlineLevel="0" collapsed="false">
      <c r="A10372" s="0" t="s">
        <v>10470</v>
      </c>
      <c r="B10372" s="0" t="s">
        <v>123</v>
      </c>
      <c r="C10372" s="0" t="s">
        <v>96</v>
      </c>
      <c r="D10372" s="0" t="s">
        <v>79</v>
      </c>
      <c r="E10372" s="14" t="n">
        <v>45656</v>
      </c>
      <c r="F10372" s="14" t="n">
        <v>45661</v>
      </c>
      <c r="G10372" s="0" t="n">
        <v>329</v>
      </c>
      <c r="H10372" s="0" t="n">
        <v>50</v>
      </c>
      <c r="I10372" s="0" t="n">
        <v>8</v>
      </c>
      <c r="J10372" s="0" t="n">
        <v>1829</v>
      </c>
      <c r="K10372" s="0" t="n">
        <v>2052</v>
      </c>
      <c r="L10372" s="15" t="s">
        <v>87</v>
      </c>
      <c r="M10372" s="0" t="n">
        <v>5</v>
      </c>
      <c r="N10372" s="16" t="n">
        <f aca="false">I10372*K10372</f>
        <v>16416</v>
      </c>
      <c r="O10372" s="16" t="n">
        <f aca="false">I10372*(K10372-J10372)</f>
        <v>1784</v>
      </c>
      <c r="P10372" s="15" t="n">
        <f aca="false">K10372-J10372</f>
        <v>223</v>
      </c>
      <c r="Q10372" s="0" t="str">
        <f aca="false">IF(G10372=0,"Out of stock",IF(G10372&lt;H10372,"Understocked",IF(G10372&gt;Summary!$B$6*H10372,"Overstocked","Healthy")))</f>
        <v>Overstocked</v>
      </c>
      <c r="R10372" s="0" t="str">
        <f aca="false">IF(I10372&gt;=Summary!$B$7,"Fast",IF(I10372&lt;Summary!$B$8,"Slow","Medium"))</f>
        <v>Slow</v>
      </c>
      <c r="S10372" s="15" t="n">
        <f aca="false">IF(M10372&gt;Summary!$B$5,1,0)</f>
        <v>0</v>
      </c>
      <c r="T10372" s="16" t="n">
        <f aca="false">IF(Q10372="Overstocked",(G10372-Summary!$B$6*H10372)*J10372,0)</f>
        <v>235941</v>
      </c>
    </row>
    <row r="10373" customFormat="false" ht="15" hidden="false" customHeight="false" outlineLevel="0" collapsed="false">
      <c r="A10373" s="0" t="s">
        <v>10471</v>
      </c>
      <c r="B10373" s="0" t="s">
        <v>107</v>
      </c>
      <c r="C10373" s="0" t="s">
        <v>78</v>
      </c>
      <c r="D10373" s="0" t="s">
        <v>90</v>
      </c>
      <c r="E10373" s="14" t="n">
        <v>45370</v>
      </c>
      <c r="F10373" s="14" t="n">
        <v>45373</v>
      </c>
      <c r="G10373" s="0" t="n">
        <v>33</v>
      </c>
      <c r="H10373" s="0" t="n">
        <v>61</v>
      </c>
      <c r="I10373" s="0" t="n">
        <v>297</v>
      </c>
      <c r="J10373" s="0" t="n">
        <v>1753</v>
      </c>
      <c r="K10373" s="0" t="n">
        <v>1855</v>
      </c>
      <c r="L10373" s="15" t="s">
        <v>87</v>
      </c>
      <c r="M10373" s="0" t="n">
        <v>3</v>
      </c>
      <c r="N10373" s="16" t="n">
        <f aca="false">I10373*K10373</f>
        <v>550935</v>
      </c>
      <c r="O10373" s="16" t="n">
        <f aca="false">I10373*(K10373-J10373)</f>
        <v>30294</v>
      </c>
      <c r="P10373" s="15" t="n">
        <f aca="false">K10373-J10373</f>
        <v>102</v>
      </c>
      <c r="Q10373" s="0" t="str">
        <f aca="false">IF(G10373=0,"Out of stock",IF(G10373&lt;H10373,"Understocked",IF(G10373&gt;Summary!$B$6*H10373,"Overstocked","Healthy")))</f>
        <v>Understocked</v>
      </c>
      <c r="R10373" s="0" t="str">
        <f aca="false">IF(I10373&gt;=Summary!$B$7,"Fast",IF(I10373&lt;Summary!$B$8,"Slow","Medium"))</f>
        <v>Fast</v>
      </c>
      <c r="S10373" s="15" t="n">
        <f aca="false">IF(M10373&gt;Summary!$B$5,1,0)</f>
        <v>0</v>
      </c>
      <c r="T10373" s="16" t="n">
        <f aca="false">IF(Q10373="Overstocked",(G10373-Summary!$B$6*H10373)*J10373,0)</f>
        <v>0</v>
      </c>
    </row>
    <row r="10374" customFormat="false" ht="15" hidden="false" customHeight="false" outlineLevel="0" collapsed="false">
      <c r="A10374" s="0" t="s">
        <v>10472</v>
      </c>
      <c r="B10374" s="0" t="s">
        <v>101</v>
      </c>
      <c r="C10374" s="0" t="s">
        <v>78</v>
      </c>
      <c r="D10374" s="0" t="s">
        <v>79</v>
      </c>
      <c r="E10374" s="14" t="n">
        <v>44996</v>
      </c>
      <c r="F10374" s="14" t="n">
        <v>44998</v>
      </c>
      <c r="G10374" s="0" t="n">
        <v>62</v>
      </c>
      <c r="H10374" s="0" t="n">
        <v>76</v>
      </c>
      <c r="I10374" s="0" t="n">
        <v>187</v>
      </c>
      <c r="J10374" s="0" t="n">
        <v>1535</v>
      </c>
      <c r="K10374" s="0" t="n">
        <v>1854</v>
      </c>
      <c r="L10374" s="15" t="s">
        <v>93</v>
      </c>
      <c r="M10374" s="0" t="n">
        <v>2</v>
      </c>
      <c r="N10374" s="16" t="n">
        <f aca="false">I10374*K10374</f>
        <v>346698</v>
      </c>
      <c r="O10374" s="16" t="n">
        <f aca="false">I10374*(K10374-J10374)</f>
        <v>59653</v>
      </c>
      <c r="P10374" s="15" t="n">
        <f aca="false">K10374-J10374</f>
        <v>319</v>
      </c>
      <c r="Q10374" s="0" t="str">
        <f aca="false">IF(G10374=0,"Out of stock",IF(G10374&lt;H10374,"Understocked",IF(G10374&gt;Summary!$B$6*H10374,"Overstocked","Healthy")))</f>
        <v>Understocked</v>
      </c>
      <c r="R10374" s="0" t="str">
        <f aca="false">IF(I10374&gt;=Summary!$B$7,"Fast",IF(I10374&lt;Summary!$B$8,"Slow","Medium"))</f>
        <v>Medium</v>
      </c>
      <c r="S10374" s="15" t="n">
        <f aca="false">IF(M10374&gt;Summary!$B$5,1,0)</f>
        <v>0</v>
      </c>
      <c r="T10374" s="16" t="n">
        <f aca="false">IF(Q10374="Overstocked",(G10374-Summary!$B$6*H10374)*J10374,0)</f>
        <v>0</v>
      </c>
    </row>
    <row r="10375" customFormat="false" ht="15" hidden="false" customHeight="false" outlineLevel="0" collapsed="false">
      <c r="A10375" s="0" t="s">
        <v>10473</v>
      </c>
      <c r="B10375" s="0" t="s">
        <v>101</v>
      </c>
      <c r="C10375" s="0" t="s">
        <v>96</v>
      </c>
      <c r="D10375" s="0" t="s">
        <v>92</v>
      </c>
      <c r="E10375" s="14" t="n">
        <v>45576</v>
      </c>
      <c r="F10375" s="14" t="n">
        <v>45586</v>
      </c>
      <c r="G10375" s="0" t="n">
        <v>105</v>
      </c>
      <c r="H10375" s="0" t="n">
        <v>134</v>
      </c>
      <c r="I10375" s="0" t="n">
        <v>206</v>
      </c>
      <c r="J10375" s="0" t="n">
        <v>1767</v>
      </c>
      <c r="K10375" s="0" t="n">
        <v>2017</v>
      </c>
      <c r="L10375" s="15" t="s">
        <v>82</v>
      </c>
      <c r="M10375" s="0" t="n">
        <v>10</v>
      </c>
      <c r="N10375" s="16" t="n">
        <f aca="false">I10375*K10375</f>
        <v>415502</v>
      </c>
      <c r="O10375" s="16" t="n">
        <f aca="false">I10375*(K10375-J10375)</f>
        <v>51500</v>
      </c>
      <c r="P10375" s="15" t="n">
        <f aca="false">K10375-J10375</f>
        <v>250</v>
      </c>
      <c r="Q10375" s="0" t="str">
        <f aca="false">IF(G10375=0,"Out of stock",IF(G10375&lt;H10375,"Understocked",IF(G10375&gt;Summary!$B$6*H10375,"Overstocked","Healthy")))</f>
        <v>Understocked</v>
      </c>
      <c r="R10375" s="0" t="str">
        <f aca="false">IF(I10375&gt;=Summary!$B$7,"Fast",IF(I10375&lt;Summary!$B$8,"Slow","Medium"))</f>
        <v>Fast</v>
      </c>
      <c r="S10375" s="15" t="n">
        <f aca="false">IF(M10375&gt;Summary!$B$5,1,0)</f>
        <v>1</v>
      </c>
      <c r="T10375" s="16" t="n">
        <f aca="false">IF(Q10375="Overstocked",(G10375-Summary!$B$6*H10375)*J10375,0)</f>
        <v>0</v>
      </c>
    </row>
    <row r="10376" customFormat="false" ht="15" hidden="false" customHeight="false" outlineLevel="0" collapsed="false">
      <c r="A10376" s="0" t="s">
        <v>10474</v>
      </c>
      <c r="B10376" s="0" t="s">
        <v>89</v>
      </c>
      <c r="C10376" s="0" t="s">
        <v>96</v>
      </c>
      <c r="D10376" s="0" t="s">
        <v>86</v>
      </c>
      <c r="E10376" s="14" t="n">
        <v>45496</v>
      </c>
      <c r="F10376" s="14" t="n">
        <v>45504</v>
      </c>
      <c r="G10376" s="0" t="n">
        <v>479</v>
      </c>
      <c r="H10376" s="0" t="n">
        <v>88</v>
      </c>
      <c r="I10376" s="0" t="n">
        <v>170</v>
      </c>
      <c r="J10376" s="0" t="n">
        <v>1746</v>
      </c>
      <c r="K10376" s="0" t="n">
        <v>1976</v>
      </c>
      <c r="L10376" s="15" t="s">
        <v>80</v>
      </c>
      <c r="M10376" s="0" t="n">
        <v>8</v>
      </c>
      <c r="N10376" s="16" t="n">
        <f aca="false">I10376*K10376</f>
        <v>335920</v>
      </c>
      <c r="O10376" s="16" t="n">
        <f aca="false">I10376*(K10376-J10376)</f>
        <v>39100</v>
      </c>
      <c r="P10376" s="15" t="n">
        <f aca="false">K10376-J10376</f>
        <v>230</v>
      </c>
      <c r="Q10376" s="0" t="str">
        <f aca="false">IF(G10376=0,"Out of stock",IF(G10376&lt;H10376,"Understocked",IF(G10376&gt;Summary!$B$6*H10376,"Overstocked","Healthy")))</f>
        <v>Overstocked</v>
      </c>
      <c r="R10376" s="0" t="str">
        <f aca="false">IF(I10376&gt;=Summary!$B$7,"Fast",IF(I10376&lt;Summary!$B$8,"Slow","Medium"))</f>
        <v>Medium</v>
      </c>
      <c r="S10376" s="15" t="n">
        <f aca="false">IF(M10376&gt;Summary!$B$5,1,0)</f>
        <v>1</v>
      </c>
      <c r="T10376" s="16" t="n">
        <f aca="false">IF(Q10376="Overstocked",(G10376-Summary!$B$6*H10376)*J10376,0)</f>
        <v>221742</v>
      </c>
    </row>
    <row r="10377" customFormat="false" ht="15" hidden="false" customHeight="false" outlineLevel="0" collapsed="false">
      <c r="A10377" s="0" t="s">
        <v>10475</v>
      </c>
      <c r="B10377" s="0" t="s">
        <v>123</v>
      </c>
      <c r="C10377" s="0" t="s">
        <v>96</v>
      </c>
      <c r="D10377" s="0" t="s">
        <v>86</v>
      </c>
      <c r="E10377" s="14" t="n">
        <v>45397</v>
      </c>
      <c r="F10377" s="14" t="n">
        <v>45398</v>
      </c>
      <c r="G10377" s="0" t="n">
        <v>18</v>
      </c>
      <c r="H10377" s="0" t="n">
        <v>150</v>
      </c>
      <c r="I10377" s="0" t="n">
        <v>158</v>
      </c>
      <c r="J10377" s="0" t="n">
        <v>568</v>
      </c>
      <c r="K10377" s="0" t="n">
        <v>839</v>
      </c>
      <c r="L10377" s="15" t="s">
        <v>97</v>
      </c>
      <c r="M10377" s="0" t="n">
        <v>1</v>
      </c>
      <c r="N10377" s="16" t="n">
        <f aca="false">I10377*K10377</f>
        <v>132562</v>
      </c>
      <c r="O10377" s="16" t="n">
        <f aca="false">I10377*(K10377-J10377)</f>
        <v>42818</v>
      </c>
      <c r="P10377" s="15" t="n">
        <f aca="false">K10377-J10377</f>
        <v>271</v>
      </c>
      <c r="Q10377" s="0" t="str">
        <f aca="false">IF(G10377=0,"Out of stock",IF(G10377&lt;H10377,"Understocked",IF(G10377&gt;Summary!$B$6*H10377,"Overstocked","Healthy")))</f>
        <v>Understocked</v>
      </c>
      <c r="R10377" s="0" t="str">
        <f aca="false">IF(I10377&gt;=Summary!$B$7,"Fast",IF(I10377&lt;Summary!$B$8,"Slow","Medium"))</f>
        <v>Medium</v>
      </c>
      <c r="S10377" s="15" t="n">
        <f aca="false">IF(M10377&gt;Summary!$B$5,1,0)</f>
        <v>0</v>
      </c>
      <c r="T10377" s="16" t="n">
        <f aca="false">IF(Q10377="Overstocked",(G10377-Summary!$B$6*H10377)*J10377,0)</f>
        <v>0</v>
      </c>
    </row>
    <row r="10378" customFormat="false" ht="15" hidden="false" customHeight="false" outlineLevel="0" collapsed="false">
      <c r="A10378" s="0" t="s">
        <v>10476</v>
      </c>
      <c r="B10378" s="0" t="s">
        <v>89</v>
      </c>
      <c r="C10378" s="0" t="s">
        <v>78</v>
      </c>
      <c r="D10378" s="0" t="s">
        <v>86</v>
      </c>
      <c r="E10378" s="14" t="n">
        <v>45351</v>
      </c>
      <c r="F10378" s="14" t="n">
        <v>45359</v>
      </c>
      <c r="G10378" s="0" t="n">
        <v>342</v>
      </c>
      <c r="H10378" s="0" t="n">
        <v>140</v>
      </c>
      <c r="I10378" s="0" t="n">
        <v>37</v>
      </c>
      <c r="J10378" s="0" t="n">
        <v>359</v>
      </c>
      <c r="K10378" s="0" t="n">
        <v>709</v>
      </c>
      <c r="L10378" s="15" t="s">
        <v>93</v>
      </c>
      <c r="M10378" s="0" t="n">
        <v>8</v>
      </c>
      <c r="N10378" s="16" t="n">
        <f aca="false">I10378*K10378</f>
        <v>26233</v>
      </c>
      <c r="O10378" s="16" t="n">
        <f aca="false">I10378*(K10378-J10378)</f>
        <v>12950</v>
      </c>
      <c r="P10378" s="15" t="n">
        <f aca="false">K10378-J10378</f>
        <v>350</v>
      </c>
      <c r="Q10378" s="0" t="str">
        <f aca="false">IF(G10378=0,"Out of stock",IF(G10378&lt;H10378,"Understocked",IF(G10378&gt;Summary!$B$6*H10378,"Overstocked","Healthy")))</f>
        <v>Healthy</v>
      </c>
      <c r="R10378" s="0" t="str">
        <f aca="false">IF(I10378&gt;=Summary!$B$7,"Fast",IF(I10378&lt;Summary!$B$8,"Slow","Medium"))</f>
        <v>Slow</v>
      </c>
      <c r="S10378" s="15" t="n">
        <f aca="false">IF(M10378&gt;Summary!$B$5,1,0)</f>
        <v>1</v>
      </c>
      <c r="T10378" s="16" t="n">
        <f aca="false">IF(Q10378="Overstocked",(G10378-Summary!$B$6*H10378)*J10378,0)</f>
        <v>0</v>
      </c>
    </row>
    <row r="10379" customFormat="false" ht="15" hidden="false" customHeight="false" outlineLevel="0" collapsed="false">
      <c r="A10379" s="0" t="s">
        <v>10477</v>
      </c>
      <c r="B10379" s="0" t="s">
        <v>107</v>
      </c>
      <c r="C10379" s="0" t="s">
        <v>85</v>
      </c>
      <c r="D10379" s="0" t="s">
        <v>90</v>
      </c>
      <c r="E10379" s="14" t="n">
        <v>44927</v>
      </c>
      <c r="F10379" s="14" t="n">
        <v>44936</v>
      </c>
      <c r="G10379" s="0" t="n">
        <v>291</v>
      </c>
      <c r="H10379" s="0" t="n">
        <v>115</v>
      </c>
      <c r="I10379" s="0" t="n">
        <v>267</v>
      </c>
      <c r="J10379" s="0" t="n">
        <v>1071</v>
      </c>
      <c r="K10379" s="0" t="n">
        <v>1224</v>
      </c>
      <c r="L10379" s="15" t="s">
        <v>82</v>
      </c>
      <c r="M10379" s="0" t="n">
        <v>9</v>
      </c>
      <c r="N10379" s="16" t="n">
        <f aca="false">I10379*K10379</f>
        <v>326808</v>
      </c>
      <c r="O10379" s="16" t="n">
        <f aca="false">I10379*(K10379-J10379)</f>
        <v>40851</v>
      </c>
      <c r="P10379" s="15" t="n">
        <f aca="false">K10379-J10379</f>
        <v>153</v>
      </c>
      <c r="Q10379" s="0" t="str">
        <f aca="false">IF(G10379=0,"Out of stock",IF(G10379&lt;H10379,"Understocked",IF(G10379&gt;Summary!$B$6*H10379,"Overstocked","Healthy")))</f>
        <v>Healthy</v>
      </c>
      <c r="R10379" s="0" t="str">
        <f aca="false">IF(I10379&gt;=Summary!$B$7,"Fast",IF(I10379&lt;Summary!$B$8,"Slow","Medium"))</f>
        <v>Fast</v>
      </c>
      <c r="S10379" s="15" t="n">
        <f aca="false">IF(M10379&gt;Summary!$B$5,1,0)</f>
        <v>1</v>
      </c>
      <c r="T10379" s="16" t="n">
        <f aca="false">IF(Q10379="Overstocked",(G10379-Summary!$B$6*H10379)*J10379,0)</f>
        <v>0</v>
      </c>
    </row>
    <row r="10380" customFormat="false" ht="15" hidden="false" customHeight="false" outlineLevel="0" collapsed="false">
      <c r="A10380" s="0" t="s">
        <v>10478</v>
      </c>
      <c r="B10380" s="0" t="s">
        <v>113</v>
      </c>
      <c r="C10380" s="0" t="s">
        <v>85</v>
      </c>
      <c r="D10380" s="0" t="s">
        <v>86</v>
      </c>
      <c r="E10380" s="14" t="n">
        <v>44938</v>
      </c>
      <c r="F10380" s="14" t="n">
        <v>44943</v>
      </c>
      <c r="G10380" s="0" t="n">
        <v>488</v>
      </c>
      <c r="H10380" s="0" t="n">
        <v>62</v>
      </c>
      <c r="I10380" s="0" t="n">
        <v>249</v>
      </c>
      <c r="J10380" s="0" t="n">
        <v>1059</v>
      </c>
      <c r="K10380" s="0" t="n">
        <v>1137</v>
      </c>
      <c r="L10380" s="15" t="s">
        <v>80</v>
      </c>
      <c r="M10380" s="0" t="n">
        <v>5</v>
      </c>
      <c r="N10380" s="16" t="n">
        <f aca="false">I10380*K10380</f>
        <v>283113</v>
      </c>
      <c r="O10380" s="16" t="n">
        <f aca="false">I10380*(K10380-J10380)</f>
        <v>19422</v>
      </c>
      <c r="P10380" s="15" t="n">
        <f aca="false">K10380-J10380</f>
        <v>78</v>
      </c>
      <c r="Q10380" s="0" t="str">
        <f aca="false">IF(G10380=0,"Out of stock",IF(G10380&lt;H10380,"Understocked",IF(G10380&gt;Summary!$B$6*H10380,"Overstocked","Healthy")))</f>
        <v>Overstocked</v>
      </c>
      <c r="R10380" s="0" t="str">
        <f aca="false">IF(I10380&gt;=Summary!$B$7,"Fast",IF(I10380&lt;Summary!$B$8,"Slow","Medium"))</f>
        <v>Fast</v>
      </c>
      <c r="S10380" s="15" t="n">
        <f aca="false">IF(M10380&gt;Summary!$B$5,1,0)</f>
        <v>0</v>
      </c>
      <c r="T10380" s="16" t="n">
        <f aca="false">IF(Q10380="Overstocked",(G10380-Summary!$B$6*H10380)*J10380,0)</f>
        <v>254160</v>
      </c>
    </row>
    <row r="10381" customFormat="false" ht="15" hidden="false" customHeight="false" outlineLevel="0" collapsed="false">
      <c r="A10381" s="0" t="s">
        <v>10479</v>
      </c>
      <c r="B10381" s="0" t="s">
        <v>95</v>
      </c>
      <c r="C10381" s="0" t="s">
        <v>104</v>
      </c>
      <c r="D10381" s="0" t="s">
        <v>102</v>
      </c>
      <c r="E10381" s="14" t="n">
        <v>45465</v>
      </c>
      <c r="F10381" s="14" t="n">
        <v>45475</v>
      </c>
      <c r="G10381" s="0" t="n">
        <v>18</v>
      </c>
      <c r="H10381" s="0" t="n">
        <v>77</v>
      </c>
      <c r="I10381" s="0" t="n">
        <v>257</v>
      </c>
      <c r="J10381" s="0" t="n">
        <v>1731</v>
      </c>
      <c r="K10381" s="0" t="n">
        <v>2098</v>
      </c>
      <c r="L10381" s="15" t="s">
        <v>93</v>
      </c>
      <c r="M10381" s="0" t="n">
        <v>10</v>
      </c>
      <c r="N10381" s="16" t="n">
        <f aca="false">I10381*K10381</f>
        <v>539186</v>
      </c>
      <c r="O10381" s="16" t="n">
        <f aca="false">I10381*(K10381-J10381)</f>
        <v>94319</v>
      </c>
      <c r="P10381" s="15" t="n">
        <f aca="false">K10381-J10381</f>
        <v>367</v>
      </c>
      <c r="Q10381" s="0" t="str">
        <f aca="false">IF(G10381=0,"Out of stock",IF(G10381&lt;H10381,"Understocked",IF(G10381&gt;Summary!$B$6*H10381,"Overstocked","Healthy")))</f>
        <v>Understocked</v>
      </c>
      <c r="R10381" s="0" t="str">
        <f aca="false">IF(I10381&gt;=Summary!$B$7,"Fast",IF(I10381&lt;Summary!$B$8,"Slow","Medium"))</f>
        <v>Fast</v>
      </c>
      <c r="S10381" s="15" t="n">
        <f aca="false">IF(M10381&gt;Summary!$B$5,1,0)</f>
        <v>1</v>
      </c>
      <c r="T10381" s="16" t="n">
        <f aca="false">IF(Q10381="Overstocked",(G10381-Summary!$B$6*H10381)*J10381,0)</f>
        <v>0</v>
      </c>
    </row>
    <row r="10382" customFormat="false" ht="15" hidden="false" customHeight="false" outlineLevel="0" collapsed="false">
      <c r="A10382" s="0" t="s">
        <v>10480</v>
      </c>
      <c r="B10382" s="0" t="s">
        <v>111</v>
      </c>
      <c r="C10382" s="0" t="s">
        <v>96</v>
      </c>
      <c r="D10382" s="0" t="s">
        <v>92</v>
      </c>
      <c r="E10382" s="14" t="n">
        <v>45542</v>
      </c>
      <c r="F10382" s="14" t="n">
        <v>45547</v>
      </c>
      <c r="G10382" s="0" t="n">
        <v>282</v>
      </c>
      <c r="H10382" s="0" t="n">
        <v>95</v>
      </c>
      <c r="I10382" s="0" t="n">
        <v>123</v>
      </c>
      <c r="J10382" s="0" t="n">
        <v>557</v>
      </c>
      <c r="K10382" s="0" t="n">
        <v>692</v>
      </c>
      <c r="L10382" s="15" t="s">
        <v>93</v>
      </c>
      <c r="M10382" s="0" t="n">
        <v>5</v>
      </c>
      <c r="N10382" s="16" t="n">
        <f aca="false">I10382*K10382</f>
        <v>85116</v>
      </c>
      <c r="O10382" s="16" t="n">
        <f aca="false">I10382*(K10382-J10382)</f>
        <v>16605</v>
      </c>
      <c r="P10382" s="15" t="n">
        <f aca="false">K10382-J10382</f>
        <v>135</v>
      </c>
      <c r="Q10382" s="0" t="str">
        <f aca="false">IF(G10382=0,"Out of stock",IF(G10382&lt;H10382,"Understocked",IF(G10382&gt;Summary!$B$6*H10382,"Overstocked","Healthy")))</f>
        <v>Healthy</v>
      </c>
      <c r="R10382" s="0" t="str">
        <f aca="false">IF(I10382&gt;=Summary!$B$7,"Fast",IF(I10382&lt;Summary!$B$8,"Slow","Medium"))</f>
        <v>Medium</v>
      </c>
      <c r="S10382" s="15" t="n">
        <f aca="false">IF(M10382&gt;Summary!$B$5,1,0)</f>
        <v>0</v>
      </c>
      <c r="T10382" s="16" t="n">
        <f aca="false">IF(Q10382="Overstocked",(G10382-Summary!$B$6*H10382)*J10382,0)</f>
        <v>0</v>
      </c>
    </row>
    <row r="10383" customFormat="false" ht="15" hidden="false" customHeight="false" outlineLevel="0" collapsed="false">
      <c r="A10383" s="0" t="s">
        <v>10481</v>
      </c>
      <c r="B10383" s="0" t="s">
        <v>113</v>
      </c>
      <c r="C10383" s="0" t="s">
        <v>96</v>
      </c>
      <c r="D10383" s="0" t="s">
        <v>102</v>
      </c>
      <c r="E10383" s="14" t="n">
        <v>44959</v>
      </c>
      <c r="F10383" s="14" t="n">
        <v>44965</v>
      </c>
      <c r="G10383" s="0" t="n">
        <v>16</v>
      </c>
      <c r="H10383" s="0" t="n">
        <v>139</v>
      </c>
      <c r="I10383" s="0" t="n">
        <v>54</v>
      </c>
      <c r="J10383" s="0" t="n">
        <v>521</v>
      </c>
      <c r="K10383" s="0" t="n">
        <v>890</v>
      </c>
      <c r="L10383" s="15" t="s">
        <v>80</v>
      </c>
      <c r="M10383" s="0" t="n">
        <v>6</v>
      </c>
      <c r="N10383" s="16" t="n">
        <f aca="false">I10383*K10383</f>
        <v>48060</v>
      </c>
      <c r="O10383" s="16" t="n">
        <f aca="false">I10383*(K10383-J10383)</f>
        <v>19926</v>
      </c>
      <c r="P10383" s="15" t="n">
        <f aca="false">K10383-J10383</f>
        <v>369</v>
      </c>
      <c r="Q10383" s="0" t="str">
        <f aca="false">IF(G10383=0,"Out of stock",IF(G10383&lt;H10383,"Understocked",IF(G10383&gt;Summary!$B$6*H10383,"Overstocked","Healthy")))</f>
        <v>Understocked</v>
      </c>
      <c r="R10383" s="0" t="str">
        <f aca="false">IF(I10383&gt;=Summary!$B$7,"Fast",IF(I10383&lt;Summary!$B$8,"Slow","Medium"))</f>
        <v>Slow</v>
      </c>
      <c r="S10383" s="15" t="n">
        <f aca="false">IF(M10383&gt;Summary!$B$5,1,0)</f>
        <v>0</v>
      </c>
      <c r="T10383" s="16" t="n">
        <f aca="false">IF(Q10383="Overstocked",(G10383-Summary!$B$6*H10383)*J10383,0)</f>
        <v>0</v>
      </c>
    </row>
    <row r="10384" customFormat="false" ht="15" hidden="false" customHeight="false" outlineLevel="0" collapsed="false">
      <c r="A10384" s="0" t="s">
        <v>10482</v>
      </c>
      <c r="B10384" s="0" t="s">
        <v>84</v>
      </c>
      <c r="C10384" s="0" t="s">
        <v>78</v>
      </c>
      <c r="D10384" s="0" t="s">
        <v>79</v>
      </c>
      <c r="E10384" s="14" t="n">
        <v>45126</v>
      </c>
      <c r="F10384" s="14" t="n">
        <v>45134</v>
      </c>
      <c r="G10384" s="0" t="n">
        <v>309</v>
      </c>
      <c r="H10384" s="0" t="n">
        <v>74</v>
      </c>
      <c r="I10384" s="0" t="n">
        <v>276</v>
      </c>
      <c r="J10384" s="0" t="n">
        <v>1167</v>
      </c>
      <c r="K10384" s="0" t="n">
        <v>1504</v>
      </c>
      <c r="L10384" s="15" t="s">
        <v>93</v>
      </c>
      <c r="M10384" s="0" t="n">
        <v>8</v>
      </c>
      <c r="N10384" s="16" t="n">
        <f aca="false">I10384*K10384</f>
        <v>415104</v>
      </c>
      <c r="O10384" s="16" t="n">
        <f aca="false">I10384*(K10384-J10384)</f>
        <v>93012</v>
      </c>
      <c r="P10384" s="15" t="n">
        <f aca="false">K10384-J10384</f>
        <v>337</v>
      </c>
      <c r="Q10384" s="0" t="str">
        <f aca="false">IF(G10384=0,"Out of stock",IF(G10384&lt;H10384,"Understocked",IF(G10384&gt;Summary!$B$6*H10384,"Overstocked","Healthy")))</f>
        <v>Overstocked</v>
      </c>
      <c r="R10384" s="0" t="str">
        <f aca="false">IF(I10384&gt;=Summary!$B$7,"Fast",IF(I10384&lt;Summary!$B$8,"Slow","Medium"))</f>
        <v>Fast</v>
      </c>
      <c r="S10384" s="15" t="n">
        <f aca="false">IF(M10384&gt;Summary!$B$5,1,0)</f>
        <v>1</v>
      </c>
      <c r="T10384" s="16" t="n">
        <f aca="false">IF(Q10384="Overstocked",(G10384-Summary!$B$6*H10384)*J10384,0)</f>
        <v>15171</v>
      </c>
    </row>
    <row r="10385" customFormat="false" ht="15" hidden="false" customHeight="false" outlineLevel="0" collapsed="false">
      <c r="A10385" s="0" t="s">
        <v>10483</v>
      </c>
      <c r="B10385" s="0" t="s">
        <v>95</v>
      </c>
      <c r="C10385" s="0" t="s">
        <v>78</v>
      </c>
      <c r="D10385" s="0" t="s">
        <v>86</v>
      </c>
      <c r="E10385" s="14" t="n">
        <v>45352</v>
      </c>
      <c r="F10385" s="14" t="n">
        <v>45357</v>
      </c>
      <c r="G10385" s="0" t="n">
        <v>190</v>
      </c>
      <c r="H10385" s="0" t="n">
        <v>52</v>
      </c>
      <c r="I10385" s="0" t="n">
        <v>115</v>
      </c>
      <c r="J10385" s="0" t="n">
        <v>427</v>
      </c>
      <c r="K10385" s="0" t="n">
        <v>858</v>
      </c>
      <c r="L10385" s="15" t="s">
        <v>97</v>
      </c>
      <c r="M10385" s="0" t="n">
        <v>5</v>
      </c>
      <c r="N10385" s="16" t="n">
        <f aca="false">I10385*K10385</f>
        <v>98670</v>
      </c>
      <c r="O10385" s="16" t="n">
        <f aca="false">I10385*(K10385-J10385)</f>
        <v>49565</v>
      </c>
      <c r="P10385" s="15" t="n">
        <f aca="false">K10385-J10385</f>
        <v>431</v>
      </c>
      <c r="Q10385" s="0" t="str">
        <f aca="false">IF(G10385=0,"Out of stock",IF(G10385&lt;H10385,"Understocked",IF(G10385&gt;Summary!$B$6*H10385,"Overstocked","Healthy")))</f>
        <v>Healthy</v>
      </c>
      <c r="R10385" s="0" t="str">
        <f aca="false">IF(I10385&gt;=Summary!$B$7,"Fast",IF(I10385&lt;Summary!$B$8,"Slow","Medium"))</f>
        <v>Medium</v>
      </c>
      <c r="S10385" s="15" t="n">
        <f aca="false">IF(M10385&gt;Summary!$B$5,1,0)</f>
        <v>0</v>
      </c>
      <c r="T10385" s="16" t="n">
        <f aca="false">IF(Q10385="Overstocked",(G10385-Summary!$B$6*H10385)*J10385,0)</f>
        <v>0</v>
      </c>
    </row>
    <row r="10386" customFormat="false" ht="15" hidden="false" customHeight="false" outlineLevel="0" collapsed="false">
      <c r="A10386" s="0" t="s">
        <v>10484</v>
      </c>
      <c r="B10386" s="0" t="s">
        <v>84</v>
      </c>
      <c r="C10386" s="0" t="s">
        <v>104</v>
      </c>
      <c r="D10386" s="0" t="s">
        <v>79</v>
      </c>
      <c r="E10386" s="14" t="n">
        <v>45265</v>
      </c>
      <c r="F10386" s="14" t="n">
        <v>45271</v>
      </c>
      <c r="G10386" s="0" t="n">
        <v>121</v>
      </c>
      <c r="H10386" s="0" t="n">
        <v>136</v>
      </c>
      <c r="I10386" s="0" t="n">
        <v>202</v>
      </c>
      <c r="J10386" s="0" t="n">
        <v>646</v>
      </c>
      <c r="K10386" s="0" t="n">
        <v>756</v>
      </c>
      <c r="L10386" s="15" t="s">
        <v>93</v>
      </c>
      <c r="M10386" s="0" t="n">
        <v>6</v>
      </c>
      <c r="N10386" s="16" t="n">
        <f aca="false">I10386*K10386</f>
        <v>152712</v>
      </c>
      <c r="O10386" s="16" t="n">
        <f aca="false">I10386*(K10386-J10386)</f>
        <v>22220</v>
      </c>
      <c r="P10386" s="15" t="n">
        <f aca="false">K10386-J10386</f>
        <v>110</v>
      </c>
      <c r="Q10386" s="0" t="str">
        <f aca="false">IF(G10386=0,"Out of stock",IF(G10386&lt;H10386,"Understocked",IF(G10386&gt;Summary!$B$6*H10386,"Overstocked","Healthy")))</f>
        <v>Understocked</v>
      </c>
      <c r="R10386" s="0" t="str">
        <f aca="false">IF(I10386&gt;=Summary!$B$7,"Fast",IF(I10386&lt;Summary!$B$8,"Slow","Medium"))</f>
        <v>Fast</v>
      </c>
      <c r="S10386" s="15" t="n">
        <f aca="false">IF(M10386&gt;Summary!$B$5,1,0)</f>
        <v>0</v>
      </c>
      <c r="T10386" s="16" t="n">
        <f aca="false">IF(Q10386="Overstocked",(G10386-Summary!$B$6*H10386)*J10386,0)</f>
        <v>0</v>
      </c>
    </row>
    <row r="10387" customFormat="false" ht="15" hidden="false" customHeight="false" outlineLevel="0" collapsed="false">
      <c r="A10387" s="0" t="s">
        <v>10485</v>
      </c>
      <c r="B10387" s="0" t="s">
        <v>113</v>
      </c>
      <c r="C10387" s="0" t="s">
        <v>96</v>
      </c>
      <c r="D10387" s="0" t="s">
        <v>90</v>
      </c>
      <c r="E10387" s="14" t="n">
        <v>45473</v>
      </c>
      <c r="F10387" s="14" t="n">
        <v>45477</v>
      </c>
      <c r="G10387" s="0" t="n">
        <v>167</v>
      </c>
      <c r="H10387" s="0" t="n">
        <v>92</v>
      </c>
      <c r="I10387" s="0" t="n">
        <v>286</v>
      </c>
      <c r="J10387" s="0" t="n">
        <v>1235</v>
      </c>
      <c r="K10387" s="0" t="n">
        <v>1458</v>
      </c>
      <c r="L10387" s="15" t="s">
        <v>97</v>
      </c>
      <c r="M10387" s="0" t="n">
        <v>4</v>
      </c>
      <c r="N10387" s="16" t="n">
        <f aca="false">I10387*K10387</f>
        <v>416988</v>
      </c>
      <c r="O10387" s="16" t="n">
        <f aca="false">I10387*(K10387-J10387)</f>
        <v>63778</v>
      </c>
      <c r="P10387" s="15" t="n">
        <f aca="false">K10387-J10387</f>
        <v>223</v>
      </c>
      <c r="Q10387" s="0" t="str">
        <f aca="false">IF(G10387=0,"Out of stock",IF(G10387&lt;H10387,"Understocked",IF(G10387&gt;Summary!$B$6*H10387,"Overstocked","Healthy")))</f>
        <v>Healthy</v>
      </c>
      <c r="R10387" s="0" t="str">
        <f aca="false">IF(I10387&gt;=Summary!$B$7,"Fast",IF(I10387&lt;Summary!$B$8,"Slow","Medium"))</f>
        <v>Fast</v>
      </c>
      <c r="S10387" s="15" t="n">
        <f aca="false">IF(M10387&gt;Summary!$B$5,1,0)</f>
        <v>0</v>
      </c>
      <c r="T10387" s="16" t="n">
        <f aca="false">IF(Q10387="Overstocked",(G10387-Summary!$B$6*H10387)*J10387,0)</f>
        <v>0</v>
      </c>
    </row>
    <row r="10388" customFormat="false" ht="15" hidden="false" customHeight="false" outlineLevel="0" collapsed="false">
      <c r="A10388" s="0" t="s">
        <v>10486</v>
      </c>
      <c r="B10388" s="0" t="s">
        <v>115</v>
      </c>
      <c r="C10388" s="0" t="s">
        <v>85</v>
      </c>
      <c r="D10388" s="0" t="s">
        <v>86</v>
      </c>
      <c r="E10388" s="14" t="n">
        <v>45569</v>
      </c>
      <c r="F10388" s="14" t="n">
        <v>45571</v>
      </c>
      <c r="G10388" s="0" t="n">
        <v>407</v>
      </c>
      <c r="H10388" s="0" t="n">
        <v>72</v>
      </c>
      <c r="I10388" s="0" t="n">
        <v>29</v>
      </c>
      <c r="J10388" s="0" t="n">
        <v>253</v>
      </c>
      <c r="K10388" s="0" t="n">
        <v>497</v>
      </c>
      <c r="L10388" s="15" t="s">
        <v>97</v>
      </c>
      <c r="M10388" s="0" t="n">
        <v>2</v>
      </c>
      <c r="N10388" s="16" t="n">
        <f aca="false">I10388*K10388</f>
        <v>14413</v>
      </c>
      <c r="O10388" s="16" t="n">
        <f aca="false">I10388*(K10388-J10388)</f>
        <v>7076</v>
      </c>
      <c r="P10388" s="15" t="n">
        <f aca="false">K10388-J10388</f>
        <v>244</v>
      </c>
      <c r="Q10388" s="0" t="str">
        <f aca="false">IF(G10388=0,"Out of stock",IF(G10388&lt;H10388,"Understocked",IF(G10388&gt;Summary!$B$6*H10388,"Overstocked","Healthy")))</f>
        <v>Overstocked</v>
      </c>
      <c r="R10388" s="0" t="str">
        <f aca="false">IF(I10388&gt;=Summary!$B$7,"Fast",IF(I10388&lt;Summary!$B$8,"Slow","Medium"))</f>
        <v>Slow</v>
      </c>
      <c r="S10388" s="15" t="n">
        <f aca="false">IF(M10388&gt;Summary!$B$5,1,0)</f>
        <v>0</v>
      </c>
      <c r="T10388" s="16" t="n">
        <f aca="false">IF(Q10388="Overstocked",(G10388-Summary!$B$6*H10388)*J10388,0)</f>
        <v>30107</v>
      </c>
    </row>
    <row r="10389" customFormat="false" ht="15" hidden="false" customHeight="false" outlineLevel="0" collapsed="false">
      <c r="A10389" s="0" t="s">
        <v>10487</v>
      </c>
      <c r="B10389" s="0" t="s">
        <v>84</v>
      </c>
      <c r="C10389" s="0" t="s">
        <v>96</v>
      </c>
      <c r="D10389" s="0" t="s">
        <v>90</v>
      </c>
      <c r="E10389" s="14" t="n">
        <v>45165</v>
      </c>
      <c r="F10389" s="14" t="n">
        <v>45174</v>
      </c>
      <c r="G10389" s="0" t="n">
        <v>217</v>
      </c>
      <c r="H10389" s="0" t="n">
        <v>83</v>
      </c>
      <c r="I10389" s="0" t="n">
        <v>50</v>
      </c>
      <c r="J10389" s="0" t="n">
        <v>485</v>
      </c>
      <c r="K10389" s="0" t="n">
        <v>900</v>
      </c>
      <c r="L10389" s="15" t="s">
        <v>97</v>
      </c>
      <c r="M10389" s="0" t="n">
        <v>9</v>
      </c>
      <c r="N10389" s="16" t="n">
        <f aca="false">I10389*K10389</f>
        <v>45000</v>
      </c>
      <c r="O10389" s="16" t="n">
        <f aca="false">I10389*(K10389-J10389)</f>
        <v>20750</v>
      </c>
      <c r="P10389" s="15" t="n">
        <f aca="false">K10389-J10389</f>
        <v>415</v>
      </c>
      <c r="Q10389" s="0" t="str">
        <f aca="false">IF(G10389=0,"Out of stock",IF(G10389&lt;H10389,"Understocked",IF(G10389&gt;Summary!$B$6*H10389,"Overstocked","Healthy")))</f>
        <v>Healthy</v>
      </c>
      <c r="R10389" s="0" t="str">
        <f aca="false">IF(I10389&gt;=Summary!$B$7,"Fast",IF(I10389&lt;Summary!$B$8,"Slow","Medium"))</f>
        <v>Slow</v>
      </c>
      <c r="S10389" s="15" t="n">
        <f aca="false">IF(M10389&gt;Summary!$B$5,1,0)</f>
        <v>1</v>
      </c>
      <c r="T10389" s="16" t="n">
        <f aca="false">IF(Q10389="Overstocked",(G10389-Summary!$B$6*H10389)*J10389,0)</f>
        <v>0</v>
      </c>
    </row>
    <row r="10390" customFormat="false" ht="15" hidden="false" customHeight="false" outlineLevel="0" collapsed="false">
      <c r="A10390" s="0" t="s">
        <v>10488</v>
      </c>
      <c r="B10390" s="0" t="s">
        <v>107</v>
      </c>
      <c r="C10390" s="0" t="s">
        <v>78</v>
      </c>
      <c r="D10390" s="0" t="s">
        <v>79</v>
      </c>
      <c r="E10390" s="14" t="n">
        <v>45042</v>
      </c>
      <c r="F10390" s="14" t="n">
        <v>45044</v>
      </c>
      <c r="G10390" s="0" t="n">
        <v>148</v>
      </c>
      <c r="H10390" s="0" t="n">
        <v>55</v>
      </c>
      <c r="I10390" s="0" t="n">
        <v>45</v>
      </c>
      <c r="J10390" s="0" t="n">
        <v>903</v>
      </c>
      <c r="K10390" s="0" t="n">
        <v>983</v>
      </c>
      <c r="L10390" s="15" t="s">
        <v>97</v>
      </c>
      <c r="M10390" s="0" t="n">
        <v>2</v>
      </c>
      <c r="N10390" s="16" t="n">
        <f aca="false">I10390*K10390</f>
        <v>44235</v>
      </c>
      <c r="O10390" s="16" t="n">
        <f aca="false">I10390*(K10390-J10390)</f>
        <v>3600</v>
      </c>
      <c r="P10390" s="15" t="n">
        <f aca="false">K10390-J10390</f>
        <v>80</v>
      </c>
      <c r="Q10390" s="0" t="str">
        <f aca="false">IF(G10390=0,"Out of stock",IF(G10390&lt;H10390,"Understocked",IF(G10390&gt;Summary!$B$6*H10390,"Overstocked","Healthy")))</f>
        <v>Healthy</v>
      </c>
      <c r="R10390" s="0" t="str">
        <f aca="false">IF(I10390&gt;=Summary!$B$7,"Fast",IF(I10390&lt;Summary!$B$8,"Slow","Medium"))</f>
        <v>Slow</v>
      </c>
      <c r="S10390" s="15" t="n">
        <f aca="false">IF(M10390&gt;Summary!$B$5,1,0)</f>
        <v>0</v>
      </c>
      <c r="T10390" s="16" t="n">
        <f aca="false">IF(Q10390="Overstocked",(G10390-Summary!$B$6*H10390)*J10390,0)</f>
        <v>0</v>
      </c>
    </row>
    <row r="10391" customFormat="false" ht="15" hidden="false" customHeight="false" outlineLevel="0" collapsed="false">
      <c r="A10391" s="0" t="s">
        <v>10489</v>
      </c>
      <c r="B10391" s="0" t="s">
        <v>77</v>
      </c>
      <c r="C10391" s="0" t="s">
        <v>96</v>
      </c>
      <c r="D10391" s="0" t="s">
        <v>92</v>
      </c>
      <c r="E10391" s="14" t="n">
        <v>45473</v>
      </c>
      <c r="F10391" s="14" t="n">
        <v>45483</v>
      </c>
      <c r="G10391" s="0" t="n">
        <v>493</v>
      </c>
      <c r="H10391" s="0" t="n">
        <v>118</v>
      </c>
      <c r="I10391" s="0" t="n">
        <v>206</v>
      </c>
      <c r="J10391" s="0" t="n">
        <v>1918</v>
      </c>
      <c r="K10391" s="0" t="n">
        <v>2281</v>
      </c>
      <c r="L10391" s="15" t="s">
        <v>93</v>
      </c>
      <c r="M10391" s="0" t="n">
        <v>10</v>
      </c>
      <c r="N10391" s="16" t="n">
        <f aca="false">I10391*K10391</f>
        <v>469886</v>
      </c>
      <c r="O10391" s="16" t="n">
        <f aca="false">I10391*(K10391-J10391)</f>
        <v>74778</v>
      </c>
      <c r="P10391" s="15" t="n">
        <f aca="false">K10391-J10391</f>
        <v>363</v>
      </c>
      <c r="Q10391" s="0" t="str">
        <f aca="false">IF(G10391=0,"Out of stock",IF(G10391&lt;H10391,"Understocked",IF(G10391&gt;Summary!$B$6*H10391,"Overstocked","Healthy")))</f>
        <v>Overstocked</v>
      </c>
      <c r="R10391" s="0" t="str">
        <f aca="false">IF(I10391&gt;=Summary!$B$7,"Fast",IF(I10391&lt;Summary!$B$8,"Slow","Medium"))</f>
        <v>Fast</v>
      </c>
      <c r="S10391" s="15" t="n">
        <f aca="false">IF(M10391&gt;Summary!$B$5,1,0)</f>
        <v>1</v>
      </c>
      <c r="T10391" s="16" t="n">
        <f aca="false">IF(Q10391="Overstocked",(G10391-Summary!$B$6*H10391)*J10391,0)</f>
        <v>40278</v>
      </c>
    </row>
    <row r="10392" customFormat="false" ht="15" hidden="false" customHeight="false" outlineLevel="0" collapsed="false">
      <c r="A10392" s="0" t="s">
        <v>10490</v>
      </c>
      <c r="B10392" s="0" t="s">
        <v>113</v>
      </c>
      <c r="C10392" s="0" t="s">
        <v>96</v>
      </c>
      <c r="D10392" s="0" t="s">
        <v>92</v>
      </c>
      <c r="E10392" s="14" t="n">
        <v>45466</v>
      </c>
      <c r="F10392" s="14" t="n">
        <v>45475</v>
      </c>
      <c r="G10392" s="0" t="n">
        <v>217</v>
      </c>
      <c r="H10392" s="0" t="n">
        <v>59</v>
      </c>
      <c r="I10392" s="0" t="n">
        <v>274</v>
      </c>
      <c r="J10392" s="0" t="n">
        <v>625</v>
      </c>
      <c r="K10392" s="0" t="n">
        <v>1026</v>
      </c>
      <c r="L10392" s="15" t="s">
        <v>80</v>
      </c>
      <c r="M10392" s="0" t="n">
        <v>9</v>
      </c>
      <c r="N10392" s="16" t="n">
        <f aca="false">I10392*K10392</f>
        <v>281124</v>
      </c>
      <c r="O10392" s="16" t="n">
        <f aca="false">I10392*(K10392-J10392)</f>
        <v>109874</v>
      </c>
      <c r="P10392" s="15" t="n">
        <f aca="false">K10392-J10392</f>
        <v>401</v>
      </c>
      <c r="Q10392" s="0" t="str">
        <f aca="false">IF(G10392=0,"Out of stock",IF(G10392&lt;H10392,"Understocked",IF(G10392&gt;Summary!$B$6*H10392,"Overstocked","Healthy")))</f>
        <v>Healthy</v>
      </c>
      <c r="R10392" s="0" t="str">
        <f aca="false">IF(I10392&gt;=Summary!$B$7,"Fast",IF(I10392&lt;Summary!$B$8,"Slow","Medium"))</f>
        <v>Fast</v>
      </c>
      <c r="S10392" s="15" t="n">
        <f aca="false">IF(M10392&gt;Summary!$B$5,1,0)</f>
        <v>1</v>
      </c>
      <c r="T10392" s="16" t="n">
        <f aca="false">IF(Q10392="Overstocked",(G10392-Summary!$B$6*H10392)*J10392,0)</f>
        <v>0</v>
      </c>
    </row>
    <row r="10393" customFormat="false" ht="15" hidden="false" customHeight="false" outlineLevel="0" collapsed="false">
      <c r="A10393" s="0" t="s">
        <v>10491</v>
      </c>
      <c r="B10393" s="0" t="s">
        <v>113</v>
      </c>
      <c r="C10393" s="0" t="s">
        <v>104</v>
      </c>
      <c r="D10393" s="0" t="s">
        <v>102</v>
      </c>
      <c r="E10393" s="14" t="n">
        <v>45105</v>
      </c>
      <c r="F10393" s="14" t="n">
        <v>45113</v>
      </c>
      <c r="G10393" s="0" t="n">
        <v>207</v>
      </c>
      <c r="H10393" s="0" t="n">
        <v>137</v>
      </c>
      <c r="I10393" s="0" t="n">
        <v>68</v>
      </c>
      <c r="J10393" s="0" t="n">
        <v>1117</v>
      </c>
      <c r="K10393" s="0" t="n">
        <v>1453</v>
      </c>
      <c r="L10393" s="15" t="s">
        <v>97</v>
      </c>
      <c r="M10393" s="0" t="n">
        <v>8</v>
      </c>
      <c r="N10393" s="16" t="n">
        <f aca="false">I10393*K10393</f>
        <v>98804</v>
      </c>
      <c r="O10393" s="16" t="n">
        <f aca="false">I10393*(K10393-J10393)</f>
        <v>22848</v>
      </c>
      <c r="P10393" s="15" t="n">
        <f aca="false">K10393-J10393</f>
        <v>336</v>
      </c>
      <c r="Q10393" s="0" t="str">
        <f aca="false">IF(G10393=0,"Out of stock",IF(G10393&lt;H10393,"Understocked",IF(G10393&gt;Summary!$B$6*H10393,"Overstocked","Healthy")))</f>
        <v>Healthy</v>
      </c>
      <c r="R10393" s="0" t="str">
        <f aca="false">IF(I10393&gt;=Summary!$B$7,"Fast",IF(I10393&lt;Summary!$B$8,"Slow","Medium"))</f>
        <v>Slow</v>
      </c>
      <c r="S10393" s="15" t="n">
        <f aca="false">IF(M10393&gt;Summary!$B$5,1,0)</f>
        <v>1</v>
      </c>
      <c r="T10393" s="16" t="n">
        <f aca="false">IF(Q10393="Overstocked",(G10393-Summary!$B$6*H10393)*J10393,0)</f>
        <v>0</v>
      </c>
    </row>
    <row r="10394" customFormat="false" ht="15" hidden="false" customHeight="false" outlineLevel="0" collapsed="false">
      <c r="A10394" s="0" t="s">
        <v>10492</v>
      </c>
      <c r="B10394" s="0" t="s">
        <v>84</v>
      </c>
      <c r="C10394" s="0" t="s">
        <v>104</v>
      </c>
      <c r="D10394" s="0" t="s">
        <v>92</v>
      </c>
      <c r="E10394" s="14" t="n">
        <v>44954</v>
      </c>
      <c r="F10394" s="14" t="n">
        <v>44959</v>
      </c>
      <c r="G10394" s="0" t="n">
        <v>479</v>
      </c>
      <c r="H10394" s="0" t="n">
        <v>126</v>
      </c>
      <c r="I10394" s="0" t="n">
        <v>95</v>
      </c>
      <c r="J10394" s="0" t="n">
        <v>1729</v>
      </c>
      <c r="K10394" s="0" t="n">
        <v>2136</v>
      </c>
      <c r="L10394" s="15" t="s">
        <v>97</v>
      </c>
      <c r="M10394" s="0" t="n">
        <v>5</v>
      </c>
      <c r="N10394" s="16" t="n">
        <f aca="false">I10394*K10394</f>
        <v>202920</v>
      </c>
      <c r="O10394" s="16" t="n">
        <f aca="false">I10394*(K10394-J10394)</f>
        <v>38665</v>
      </c>
      <c r="P10394" s="15" t="n">
        <f aca="false">K10394-J10394</f>
        <v>407</v>
      </c>
      <c r="Q10394" s="0" t="str">
        <f aca="false">IF(G10394=0,"Out of stock",IF(G10394&lt;H10394,"Understocked",IF(G10394&gt;Summary!$B$6*H10394,"Overstocked","Healthy")))</f>
        <v>Healthy</v>
      </c>
      <c r="R10394" s="0" t="str">
        <f aca="false">IF(I10394&gt;=Summary!$B$7,"Fast",IF(I10394&lt;Summary!$B$8,"Slow","Medium"))</f>
        <v>Slow</v>
      </c>
      <c r="S10394" s="15" t="n">
        <f aca="false">IF(M10394&gt;Summary!$B$5,1,0)</f>
        <v>0</v>
      </c>
      <c r="T10394" s="16" t="n">
        <f aca="false">IF(Q10394="Overstocked",(G10394-Summary!$B$6*H10394)*J10394,0)</f>
        <v>0</v>
      </c>
    </row>
    <row r="10395" customFormat="false" ht="15" hidden="false" customHeight="false" outlineLevel="0" collapsed="false">
      <c r="A10395" s="0" t="s">
        <v>10493</v>
      </c>
      <c r="B10395" s="0" t="s">
        <v>77</v>
      </c>
      <c r="C10395" s="0" t="s">
        <v>85</v>
      </c>
      <c r="D10395" s="0" t="s">
        <v>92</v>
      </c>
      <c r="E10395" s="14" t="n">
        <v>45257</v>
      </c>
      <c r="F10395" s="14" t="n">
        <v>45267</v>
      </c>
      <c r="G10395" s="0" t="n">
        <v>346</v>
      </c>
      <c r="H10395" s="0" t="n">
        <v>104</v>
      </c>
      <c r="I10395" s="0" t="n">
        <v>174</v>
      </c>
      <c r="J10395" s="0" t="n">
        <v>1448</v>
      </c>
      <c r="K10395" s="0" t="n">
        <v>1806</v>
      </c>
      <c r="L10395" s="15" t="s">
        <v>82</v>
      </c>
      <c r="M10395" s="0" t="n">
        <v>10</v>
      </c>
      <c r="N10395" s="16" t="n">
        <f aca="false">I10395*K10395</f>
        <v>314244</v>
      </c>
      <c r="O10395" s="16" t="n">
        <f aca="false">I10395*(K10395-J10395)</f>
        <v>62292</v>
      </c>
      <c r="P10395" s="15" t="n">
        <f aca="false">K10395-J10395</f>
        <v>358</v>
      </c>
      <c r="Q10395" s="0" t="str">
        <f aca="false">IF(G10395=0,"Out of stock",IF(G10395&lt;H10395,"Understocked",IF(G10395&gt;Summary!$B$6*H10395,"Overstocked","Healthy")))</f>
        <v>Healthy</v>
      </c>
      <c r="R10395" s="0" t="str">
        <f aca="false">IF(I10395&gt;=Summary!$B$7,"Fast",IF(I10395&lt;Summary!$B$8,"Slow","Medium"))</f>
        <v>Medium</v>
      </c>
      <c r="S10395" s="15" t="n">
        <f aca="false">IF(M10395&gt;Summary!$B$5,1,0)</f>
        <v>1</v>
      </c>
      <c r="T10395" s="16" t="n">
        <f aca="false">IF(Q10395="Overstocked",(G10395-Summary!$B$6*H10395)*J10395,0)</f>
        <v>0</v>
      </c>
    </row>
    <row r="10396" customFormat="false" ht="15" hidden="false" customHeight="false" outlineLevel="0" collapsed="false">
      <c r="A10396" s="0" t="s">
        <v>10494</v>
      </c>
      <c r="B10396" s="0" t="s">
        <v>111</v>
      </c>
      <c r="C10396" s="0" t="s">
        <v>96</v>
      </c>
      <c r="D10396" s="0" t="s">
        <v>79</v>
      </c>
      <c r="E10396" s="14" t="n">
        <v>45188</v>
      </c>
      <c r="F10396" s="14" t="n">
        <v>45196</v>
      </c>
      <c r="G10396" s="0" t="n">
        <v>186</v>
      </c>
      <c r="H10396" s="0" t="n">
        <v>145</v>
      </c>
      <c r="I10396" s="0" t="n">
        <v>153</v>
      </c>
      <c r="J10396" s="0" t="n">
        <v>270</v>
      </c>
      <c r="K10396" s="0" t="n">
        <v>542</v>
      </c>
      <c r="L10396" s="15" t="s">
        <v>97</v>
      </c>
      <c r="M10396" s="0" t="n">
        <v>8</v>
      </c>
      <c r="N10396" s="16" t="n">
        <f aca="false">I10396*K10396</f>
        <v>82926</v>
      </c>
      <c r="O10396" s="16" t="n">
        <f aca="false">I10396*(K10396-J10396)</f>
        <v>41616</v>
      </c>
      <c r="P10396" s="15" t="n">
        <f aca="false">K10396-J10396</f>
        <v>272</v>
      </c>
      <c r="Q10396" s="0" t="str">
        <f aca="false">IF(G10396=0,"Out of stock",IF(G10396&lt;H10396,"Understocked",IF(G10396&gt;Summary!$B$6*H10396,"Overstocked","Healthy")))</f>
        <v>Healthy</v>
      </c>
      <c r="R10396" s="0" t="str">
        <f aca="false">IF(I10396&gt;=Summary!$B$7,"Fast",IF(I10396&lt;Summary!$B$8,"Slow","Medium"))</f>
        <v>Medium</v>
      </c>
      <c r="S10396" s="15" t="n">
        <f aca="false">IF(M10396&gt;Summary!$B$5,1,0)</f>
        <v>1</v>
      </c>
      <c r="T10396" s="16" t="n">
        <f aca="false">IF(Q10396="Overstocked",(G10396-Summary!$B$6*H10396)*J10396,0)</f>
        <v>0</v>
      </c>
    </row>
    <row r="10397" customFormat="false" ht="15" hidden="false" customHeight="false" outlineLevel="0" collapsed="false">
      <c r="A10397" s="0" t="s">
        <v>10495</v>
      </c>
      <c r="B10397" s="0" t="s">
        <v>84</v>
      </c>
      <c r="C10397" s="0" t="s">
        <v>104</v>
      </c>
      <c r="D10397" s="0" t="s">
        <v>92</v>
      </c>
      <c r="E10397" s="14" t="n">
        <v>44932</v>
      </c>
      <c r="F10397" s="14" t="n">
        <v>44938</v>
      </c>
      <c r="G10397" s="0" t="n">
        <v>128</v>
      </c>
      <c r="H10397" s="0" t="n">
        <v>148</v>
      </c>
      <c r="I10397" s="0" t="n">
        <v>273</v>
      </c>
      <c r="J10397" s="0" t="n">
        <v>302</v>
      </c>
      <c r="K10397" s="0" t="n">
        <v>379</v>
      </c>
      <c r="L10397" s="15" t="s">
        <v>87</v>
      </c>
      <c r="M10397" s="0" t="n">
        <v>6</v>
      </c>
      <c r="N10397" s="16" t="n">
        <f aca="false">I10397*K10397</f>
        <v>103467</v>
      </c>
      <c r="O10397" s="16" t="n">
        <f aca="false">I10397*(K10397-J10397)</f>
        <v>21021</v>
      </c>
      <c r="P10397" s="15" t="n">
        <f aca="false">K10397-J10397</f>
        <v>77</v>
      </c>
      <c r="Q10397" s="0" t="str">
        <f aca="false">IF(G10397=0,"Out of stock",IF(G10397&lt;H10397,"Understocked",IF(G10397&gt;Summary!$B$6*H10397,"Overstocked","Healthy")))</f>
        <v>Understocked</v>
      </c>
      <c r="R10397" s="0" t="str">
        <f aca="false">IF(I10397&gt;=Summary!$B$7,"Fast",IF(I10397&lt;Summary!$B$8,"Slow","Medium"))</f>
        <v>Fast</v>
      </c>
      <c r="S10397" s="15" t="n">
        <f aca="false">IF(M10397&gt;Summary!$B$5,1,0)</f>
        <v>0</v>
      </c>
      <c r="T10397" s="16" t="n">
        <f aca="false">IF(Q10397="Overstocked",(G10397-Summary!$B$6*H10397)*J10397,0)</f>
        <v>0</v>
      </c>
    </row>
    <row r="10398" customFormat="false" ht="15" hidden="false" customHeight="false" outlineLevel="0" collapsed="false">
      <c r="A10398" s="0" t="s">
        <v>10496</v>
      </c>
      <c r="B10398" s="0" t="s">
        <v>111</v>
      </c>
      <c r="C10398" s="0" t="s">
        <v>78</v>
      </c>
      <c r="D10398" s="0" t="s">
        <v>86</v>
      </c>
      <c r="E10398" s="14" t="n">
        <v>45498</v>
      </c>
      <c r="F10398" s="14" t="n">
        <v>45502</v>
      </c>
      <c r="G10398" s="0" t="n">
        <v>209</v>
      </c>
      <c r="H10398" s="0" t="n">
        <v>107</v>
      </c>
      <c r="I10398" s="0" t="n">
        <v>175</v>
      </c>
      <c r="J10398" s="0" t="n">
        <v>801</v>
      </c>
      <c r="K10398" s="0" t="n">
        <v>1152</v>
      </c>
      <c r="L10398" s="15" t="s">
        <v>87</v>
      </c>
      <c r="M10398" s="0" t="n">
        <v>4</v>
      </c>
      <c r="N10398" s="16" t="n">
        <f aca="false">I10398*K10398</f>
        <v>201600</v>
      </c>
      <c r="O10398" s="16" t="n">
        <f aca="false">I10398*(K10398-J10398)</f>
        <v>61425</v>
      </c>
      <c r="P10398" s="15" t="n">
        <f aca="false">K10398-J10398</f>
        <v>351</v>
      </c>
      <c r="Q10398" s="0" t="str">
        <f aca="false">IF(G10398=0,"Out of stock",IF(G10398&lt;H10398,"Understocked",IF(G10398&gt;Summary!$B$6*H10398,"Overstocked","Healthy")))</f>
        <v>Healthy</v>
      </c>
      <c r="R10398" s="0" t="str">
        <f aca="false">IF(I10398&gt;=Summary!$B$7,"Fast",IF(I10398&lt;Summary!$B$8,"Slow","Medium"))</f>
        <v>Medium</v>
      </c>
      <c r="S10398" s="15" t="n">
        <f aca="false">IF(M10398&gt;Summary!$B$5,1,0)</f>
        <v>0</v>
      </c>
      <c r="T10398" s="16" t="n">
        <f aca="false">IF(Q10398="Overstocked",(G10398-Summary!$B$6*H10398)*J10398,0)</f>
        <v>0</v>
      </c>
    </row>
    <row r="10399" customFormat="false" ht="15" hidden="false" customHeight="false" outlineLevel="0" collapsed="false">
      <c r="A10399" s="0" t="s">
        <v>10497</v>
      </c>
      <c r="B10399" s="0" t="s">
        <v>101</v>
      </c>
      <c r="C10399" s="0" t="s">
        <v>85</v>
      </c>
      <c r="D10399" s="0" t="s">
        <v>86</v>
      </c>
      <c r="E10399" s="14" t="n">
        <v>45261</v>
      </c>
      <c r="F10399" s="14" t="n">
        <v>45262</v>
      </c>
      <c r="G10399" s="0" t="n">
        <v>194</v>
      </c>
      <c r="H10399" s="0" t="n">
        <v>124</v>
      </c>
      <c r="I10399" s="0" t="n">
        <v>23</v>
      </c>
      <c r="J10399" s="0" t="n">
        <v>1908</v>
      </c>
      <c r="K10399" s="0" t="n">
        <v>2078</v>
      </c>
      <c r="L10399" s="15" t="s">
        <v>80</v>
      </c>
      <c r="M10399" s="0" t="n">
        <v>1</v>
      </c>
      <c r="N10399" s="16" t="n">
        <f aca="false">I10399*K10399</f>
        <v>47794</v>
      </c>
      <c r="O10399" s="16" t="n">
        <f aca="false">I10399*(K10399-J10399)</f>
        <v>3910</v>
      </c>
      <c r="P10399" s="15" t="n">
        <f aca="false">K10399-J10399</f>
        <v>170</v>
      </c>
      <c r="Q10399" s="0" t="str">
        <f aca="false">IF(G10399=0,"Out of stock",IF(G10399&lt;H10399,"Understocked",IF(G10399&gt;Summary!$B$6*H10399,"Overstocked","Healthy")))</f>
        <v>Healthy</v>
      </c>
      <c r="R10399" s="0" t="str">
        <f aca="false">IF(I10399&gt;=Summary!$B$7,"Fast",IF(I10399&lt;Summary!$B$8,"Slow","Medium"))</f>
        <v>Slow</v>
      </c>
      <c r="S10399" s="15" t="n">
        <f aca="false">IF(M10399&gt;Summary!$B$5,1,0)</f>
        <v>0</v>
      </c>
      <c r="T10399" s="16" t="n">
        <f aca="false">IF(Q10399="Overstocked",(G10399-Summary!$B$6*H10399)*J10399,0)</f>
        <v>0</v>
      </c>
    </row>
    <row r="10400" customFormat="false" ht="15" hidden="false" customHeight="false" outlineLevel="0" collapsed="false">
      <c r="A10400" s="0" t="s">
        <v>10498</v>
      </c>
      <c r="B10400" s="0" t="s">
        <v>77</v>
      </c>
      <c r="C10400" s="0" t="s">
        <v>104</v>
      </c>
      <c r="D10400" s="0" t="s">
        <v>79</v>
      </c>
      <c r="E10400" s="14" t="n">
        <v>45372</v>
      </c>
      <c r="F10400" s="14" t="n">
        <v>45376</v>
      </c>
      <c r="G10400" s="0" t="n">
        <v>165</v>
      </c>
      <c r="H10400" s="0" t="n">
        <v>146</v>
      </c>
      <c r="I10400" s="0" t="n">
        <v>176</v>
      </c>
      <c r="J10400" s="0" t="n">
        <v>215</v>
      </c>
      <c r="K10400" s="0" t="n">
        <v>559</v>
      </c>
      <c r="L10400" s="15" t="s">
        <v>82</v>
      </c>
      <c r="M10400" s="0" t="n">
        <v>4</v>
      </c>
      <c r="N10400" s="16" t="n">
        <f aca="false">I10400*K10400</f>
        <v>98384</v>
      </c>
      <c r="O10400" s="16" t="n">
        <f aca="false">I10400*(K10400-J10400)</f>
        <v>60544</v>
      </c>
      <c r="P10400" s="15" t="n">
        <f aca="false">K10400-J10400</f>
        <v>344</v>
      </c>
      <c r="Q10400" s="0" t="str">
        <f aca="false">IF(G10400=0,"Out of stock",IF(G10400&lt;H10400,"Understocked",IF(G10400&gt;Summary!$B$6*H10400,"Overstocked","Healthy")))</f>
        <v>Healthy</v>
      </c>
      <c r="R10400" s="0" t="str">
        <f aca="false">IF(I10400&gt;=Summary!$B$7,"Fast",IF(I10400&lt;Summary!$B$8,"Slow","Medium"))</f>
        <v>Medium</v>
      </c>
      <c r="S10400" s="15" t="n">
        <f aca="false">IF(M10400&gt;Summary!$B$5,1,0)</f>
        <v>0</v>
      </c>
      <c r="T10400" s="16" t="n">
        <f aca="false">IF(Q10400="Overstocked",(G10400-Summary!$B$6*H10400)*J10400,0)</f>
        <v>0</v>
      </c>
    </row>
    <row r="10401" customFormat="false" ht="15" hidden="false" customHeight="false" outlineLevel="0" collapsed="false">
      <c r="A10401" s="0" t="s">
        <v>10499</v>
      </c>
      <c r="B10401" s="0" t="s">
        <v>89</v>
      </c>
      <c r="C10401" s="0" t="s">
        <v>85</v>
      </c>
      <c r="D10401" s="0" t="s">
        <v>90</v>
      </c>
      <c r="E10401" s="14" t="n">
        <v>45033</v>
      </c>
      <c r="F10401" s="14" t="n">
        <v>45035</v>
      </c>
      <c r="G10401" s="0" t="n">
        <v>181</v>
      </c>
      <c r="H10401" s="0" t="n">
        <v>140</v>
      </c>
      <c r="I10401" s="0" t="n">
        <v>32</v>
      </c>
      <c r="J10401" s="0" t="n">
        <v>1541</v>
      </c>
      <c r="K10401" s="0" t="n">
        <v>1771</v>
      </c>
      <c r="L10401" s="15" t="s">
        <v>80</v>
      </c>
      <c r="M10401" s="0" t="n">
        <v>2</v>
      </c>
      <c r="N10401" s="16" t="n">
        <f aca="false">I10401*K10401</f>
        <v>56672</v>
      </c>
      <c r="O10401" s="16" t="n">
        <f aca="false">I10401*(K10401-J10401)</f>
        <v>7360</v>
      </c>
      <c r="P10401" s="15" t="n">
        <f aca="false">K10401-J10401</f>
        <v>230</v>
      </c>
      <c r="Q10401" s="0" t="str">
        <f aca="false">IF(G10401=0,"Out of stock",IF(G10401&lt;H10401,"Understocked",IF(G10401&gt;Summary!$B$6*H10401,"Overstocked","Healthy")))</f>
        <v>Healthy</v>
      </c>
      <c r="R10401" s="0" t="str">
        <f aca="false">IF(I10401&gt;=Summary!$B$7,"Fast",IF(I10401&lt;Summary!$B$8,"Slow","Medium"))</f>
        <v>Slow</v>
      </c>
      <c r="S10401" s="15" t="n">
        <f aca="false">IF(M10401&gt;Summary!$B$5,1,0)</f>
        <v>0</v>
      </c>
      <c r="T10401" s="16" t="n">
        <f aca="false">IF(Q10401="Overstocked",(G10401-Summary!$B$6*H10401)*J10401,0)</f>
        <v>0</v>
      </c>
    </row>
    <row r="10402" customFormat="false" ht="15" hidden="false" customHeight="false" outlineLevel="0" collapsed="false">
      <c r="A10402" s="0" t="s">
        <v>10500</v>
      </c>
      <c r="B10402" s="0" t="s">
        <v>111</v>
      </c>
      <c r="C10402" s="0" t="s">
        <v>78</v>
      </c>
      <c r="D10402" s="0" t="s">
        <v>79</v>
      </c>
      <c r="E10402" s="14" t="n">
        <v>45471</v>
      </c>
      <c r="F10402" s="14" t="n">
        <v>45481</v>
      </c>
      <c r="G10402" s="0" t="n">
        <v>80</v>
      </c>
      <c r="H10402" s="0" t="n">
        <v>119</v>
      </c>
      <c r="I10402" s="0" t="n">
        <v>195</v>
      </c>
      <c r="J10402" s="0" t="n">
        <v>273</v>
      </c>
      <c r="K10402" s="0" t="n">
        <v>442</v>
      </c>
      <c r="L10402" s="15" t="s">
        <v>82</v>
      </c>
      <c r="M10402" s="0" t="n">
        <v>10</v>
      </c>
      <c r="N10402" s="16" t="n">
        <f aca="false">I10402*K10402</f>
        <v>86190</v>
      </c>
      <c r="O10402" s="16" t="n">
        <f aca="false">I10402*(K10402-J10402)</f>
        <v>32955</v>
      </c>
      <c r="P10402" s="15" t="n">
        <f aca="false">K10402-J10402</f>
        <v>169</v>
      </c>
      <c r="Q10402" s="0" t="str">
        <f aca="false">IF(G10402=0,"Out of stock",IF(G10402&lt;H10402,"Understocked",IF(G10402&gt;Summary!$B$6*H10402,"Overstocked","Healthy")))</f>
        <v>Understocked</v>
      </c>
      <c r="R10402" s="0" t="str">
        <f aca="false">IF(I10402&gt;=Summary!$B$7,"Fast",IF(I10402&lt;Summary!$B$8,"Slow","Medium"))</f>
        <v>Medium</v>
      </c>
      <c r="S10402" s="15" t="n">
        <f aca="false">IF(M10402&gt;Summary!$B$5,1,0)</f>
        <v>1</v>
      </c>
      <c r="T10402" s="16" t="n">
        <f aca="false">IF(Q10402="Overstocked",(G10402-Summary!$B$6*H10402)*J10402,0)</f>
        <v>0</v>
      </c>
    </row>
    <row r="10403" customFormat="false" ht="15" hidden="false" customHeight="false" outlineLevel="0" collapsed="false">
      <c r="A10403" s="0" t="s">
        <v>10501</v>
      </c>
      <c r="B10403" s="0" t="s">
        <v>123</v>
      </c>
      <c r="C10403" s="0" t="s">
        <v>78</v>
      </c>
      <c r="D10403" s="0" t="s">
        <v>79</v>
      </c>
      <c r="E10403" s="14" t="n">
        <v>45427</v>
      </c>
      <c r="F10403" s="14" t="n">
        <v>45432</v>
      </c>
      <c r="G10403" s="0" t="n">
        <v>329</v>
      </c>
      <c r="H10403" s="0" t="n">
        <v>96</v>
      </c>
      <c r="I10403" s="0" t="n">
        <v>218</v>
      </c>
      <c r="J10403" s="0" t="n">
        <v>1308</v>
      </c>
      <c r="K10403" s="0" t="n">
        <v>1639</v>
      </c>
      <c r="L10403" s="15" t="s">
        <v>80</v>
      </c>
      <c r="M10403" s="0" t="n">
        <v>5</v>
      </c>
      <c r="N10403" s="16" t="n">
        <f aca="false">I10403*K10403</f>
        <v>357302</v>
      </c>
      <c r="O10403" s="16" t="n">
        <f aca="false">I10403*(K10403-J10403)</f>
        <v>72158</v>
      </c>
      <c r="P10403" s="15" t="n">
        <f aca="false">K10403-J10403</f>
        <v>331</v>
      </c>
      <c r="Q10403" s="0" t="str">
        <f aca="false">IF(G10403=0,"Out of stock",IF(G10403&lt;H10403,"Understocked",IF(G10403&gt;Summary!$B$6*H10403,"Overstocked","Healthy")))</f>
        <v>Healthy</v>
      </c>
      <c r="R10403" s="0" t="str">
        <f aca="false">IF(I10403&gt;=Summary!$B$7,"Fast",IF(I10403&lt;Summary!$B$8,"Slow","Medium"))</f>
        <v>Fast</v>
      </c>
      <c r="S10403" s="15" t="n">
        <f aca="false">IF(M10403&gt;Summary!$B$5,1,0)</f>
        <v>0</v>
      </c>
      <c r="T10403" s="16" t="n">
        <f aca="false">IF(Q10403="Overstocked",(G10403-Summary!$B$6*H10403)*J10403,0)</f>
        <v>0</v>
      </c>
    </row>
    <row r="10404" customFormat="false" ht="15" hidden="false" customHeight="false" outlineLevel="0" collapsed="false">
      <c r="A10404" s="0" t="s">
        <v>10502</v>
      </c>
      <c r="B10404" s="0" t="s">
        <v>113</v>
      </c>
      <c r="C10404" s="0" t="s">
        <v>96</v>
      </c>
      <c r="D10404" s="0" t="s">
        <v>90</v>
      </c>
      <c r="E10404" s="14" t="n">
        <v>45564</v>
      </c>
      <c r="F10404" s="14" t="n">
        <v>45573</v>
      </c>
      <c r="G10404" s="0" t="n">
        <v>141</v>
      </c>
      <c r="H10404" s="0" t="n">
        <v>103</v>
      </c>
      <c r="I10404" s="0" t="n">
        <v>146</v>
      </c>
      <c r="J10404" s="0" t="n">
        <v>1813</v>
      </c>
      <c r="K10404" s="0" t="n">
        <v>1923</v>
      </c>
      <c r="L10404" s="15" t="s">
        <v>87</v>
      </c>
      <c r="M10404" s="0" t="n">
        <v>9</v>
      </c>
      <c r="N10404" s="16" t="n">
        <f aca="false">I10404*K10404</f>
        <v>280758</v>
      </c>
      <c r="O10404" s="16" t="n">
        <f aca="false">I10404*(K10404-J10404)</f>
        <v>16060</v>
      </c>
      <c r="P10404" s="15" t="n">
        <f aca="false">K10404-J10404</f>
        <v>110</v>
      </c>
      <c r="Q10404" s="0" t="str">
        <f aca="false">IF(G10404=0,"Out of stock",IF(G10404&lt;H10404,"Understocked",IF(G10404&gt;Summary!$B$6*H10404,"Overstocked","Healthy")))</f>
        <v>Healthy</v>
      </c>
      <c r="R10404" s="0" t="str">
        <f aca="false">IF(I10404&gt;=Summary!$B$7,"Fast",IF(I10404&lt;Summary!$B$8,"Slow","Medium"))</f>
        <v>Medium</v>
      </c>
      <c r="S10404" s="15" t="n">
        <f aca="false">IF(M10404&gt;Summary!$B$5,1,0)</f>
        <v>1</v>
      </c>
      <c r="T10404" s="16" t="n">
        <f aca="false">IF(Q10404="Overstocked",(G10404-Summary!$B$6*H10404)*J10404,0)</f>
        <v>0</v>
      </c>
    </row>
    <row r="10405" customFormat="false" ht="15" hidden="false" customHeight="false" outlineLevel="0" collapsed="false">
      <c r="A10405" s="0" t="s">
        <v>10503</v>
      </c>
      <c r="B10405" s="0" t="s">
        <v>111</v>
      </c>
      <c r="C10405" s="0" t="s">
        <v>96</v>
      </c>
      <c r="D10405" s="0" t="s">
        <v>102</v>
      </c>
      <c r="E10405" s="14" t="n">
        <v>45427</v>
      </c>
      <c r="F10405" s="14" t="n">
        <v>45435</v>
      </c>
      <c r="G10405" s="0" t="n">
        <v>167</v>
      </c>
      <c r="H10405" s="0" t="n">
        <v>69</v>
      </c>
      <c r="I10405" s="0" t="n">
        <v>38</v>
      </c>
      <c r="J10405" s="0" t="n">
        <v>1769</v>
      </c>
      <c r="K10405" s="0" t="n">
        <v>2265</v>
      </c>
      <c r="L10405" s="15" t="s">
        <v>82</v>
      </c>
      <c r="M10405" s="0" t="n">
        <v>8</v>
      </c>
      <c r="N10405" s="16" t="n">
        <f aca="false">I10405*K10405</f>
        <v>86070</v>
      </c>
      <c r="O10405" s="16" t="n">
        <f aca="false">I10405*(K10405-J10405)</f>
        <v>18848</v>
      </c>
      <c r="P10405" s="15" t="n">
        <f aca="false">K10405-J10405</f>
        <v>496</v>
      </c>
      <c r="Q10405" s="0" t="str">
        <f aca="false">IF(G10405=0,"Out of stock",IF(G10405&lt;H10405,"Understocked",IF(G10405&gt;Summary!$B$6*H10405,"Overstocked","Healthy")))</f>
        <v>Healthy</v>
      </c>
      <c r="R10405" s="0" t="str">
        <f aca="false">IF(I10405&gt;=Summary!$B$7,"Fast",IF(I10405&lt;Summary!$B$8,"Slow","Medium"))</f>
        <v>Slow</v>
      </c>
      <c r="S10405" s="15" t="n">
        <f aca="false">IF(M10405&gt;Summary!$B$5,1,0)</f>
        <v>1</v>
      </c>
      <c r="T10405" s="16" t="n">
        <f aca="false">IF(Q10405="Overstocked",(G10405-Summary!$B$6*H10405)*J10405,0)</f>
        <v>0</v>
      </c>
    </row>
    <row r="10406" customFormat="false" ht="15" hidden="false" customHeight="false" outlineLevel="0" collapsed="false">
      <c r="A10406" s="0" t="s">
        <v>10504</v>
      </c>
      <c r="B10406" s="0" t="s">
        <v>95</v>
      </c>
      <c r="C10406" s="0" t="s">
        <v>85</v>
      </c>
      <c r="D10406" s="0" t="s">
        <v>86</v>
      </c>
      <c r="E10406" s="14" t="n">
        <v>45620</v>
      </c>
      <c r="F10406" s="14" t="n">
        <v>45625</v>
      </c>
      <c r="G10406" s="0" t="n">
        <v>492</v>
      </c>
      <c r="H10406" s="0" t="n">
        <v>58</v>
      </c>
      <c r="I10406" s="0" t="n">
        <v>52</v>
      </c>
      <c r="J10406" s="0" t="n">
        <v>724</v>
      </c>
      <c r="K10406" s="0" t="n">
        <v>988</v>
      </c>
      <c r="L10406" s="15" t="s">
        <v>87</v>
      </c>
      <c r="M10406" s="0" t="n">
        <v>5</v>
      </c>
      <c r="N10406" s="16" t="n">
        <f aca="false">I10406*K10406</f>
        <v>51376</v>
      </c>
      <c r="O10406" s="16" t="n">
        <f aca="false">I10406*(K10406-J10406)</f>
        <v>13728</v>
      </c>
      <c r="P10406" s="15" t="n">
        <f aca="false">K10406-J10406</f>
        <v>264</v>
      </c>
      <c r="Q10406" s="0" t="str">
        <f aca="false">IF(G10406=0,"Out of stock",IF(G10406&lt;H10406,"Understocked",IF(G10406&gt;Summary!$B$6*H10406,"Overstocked","Healthy")))</f>
        <v>Overstocked</v>
      </c>
      <c r="R10406" s="0" t="str">
        <f aca="false">IF(I10406&gt;=Summary!$B$7,"Fast",IF(I10406&lt;Summary!$B$8,"Slow","Medium"))</f>
        <v>Slow</v>
      </c>
      <c r="S10406" s="15" t="n">
        <f aca="false">IF(M10406&gt;Summary!$B$5,1,0)</f>
        <v>0</v>
      </c>
      <c r="T10406" s="16" t="n">
        <f aca="false">IF(Q10406="Overstocked",(G10406-Summary!$B$6*H10406)*J10406,0)</f>
        <v>188240</v>
      </c>
    </row>
    <row r="10407" customFormat="false" ht="15" hidden="false" customHeight="false" outlineLevel="0" collapsed="false">
      <c r="A10407" s="0" t="s">
        <v>10505</v>
      </c>
      <c r="B10407" s="0" t="s">
        <v>84</v>
      </c>
      <c r="C10407" s="0" t="s">
        <v>85</v>
      </c>
      <c r="D10407" s="0" t="s">
        <v>79</v>
      </c>
      <c r="E10407" s="14" t="n">
        <v>45021</v>
      </c>
      <c r="F10407" s="14" t="n">
        <v>45025</v>
      </c>
      <c r="G10407" s="0" t="n">
        <v>338</v>
      </c>
      <c r="H10407" s="0" t="n">
        <v>65</v>
      </c>
      <c r="I10407" s="0" t="n">
        <v>157</v>
      </c>
      <c r="J10407" s="0" t="n">
        <v>1526</v>
      </c>
      <c r="K10407" s="0" t="n">
        <v>1630</v>
      </c>
      <c r="L10407" s="15" t="s">
        <v>87</v>
      </c>
      <c r="M10407" s="0" t="n">
        <v>4</v>
      </c>
      <c r="N10407" s="16" t="n">
        <f aca="false">I10407*K10407</f>
        <v>255910</v>
      </c>
      <c r="O10407" s="16" t="n">
        <f aca="false">I10407*(K10407-J10407)</f>
        <v>16328</v>
      </c>
      <c r="P10407" s="15" t="n">
        <f aca="false">K10407-J10407</f>
        <v>104</v>
      </c>
      <c r="Q10407" s="0" t="str">
        <f aca="false">IF(G10407=0,"Out of stock",IF(G10407&lt;H10407,"Understocked",IF(G10407&gt;Summary!$B$6*H10407,"Overstocked","Healthy")))</f>
        <v>Overstocked</v>
      </c>
      <c r="R10407" s="0" t="str">
        <f aca="false">IF(I10407&gt;=Summary!$B$7,"Fast",IF(I10407&lt;Summary!$B$8,"Slow","Medium"))</f>
        <v>Medium</v>
      </c>
      <c r="S10407" s="15" t="n">
        <f aca="false">IF(M10407&gt;Summary!$B$5,1,0)</f>
        <v>0</v>
      </c>
      <c r="T10407" s="16" t="n">
        <f aca="false">IF(Q10407="Overstocked",(G10407-Summary!$B$6*H10407)*J10407,0)</f>
        <v>119028</v>
      </c>
    </row>
    <row r="10408" customFormat="false" ht="15" hidden="false" customHeight="false" outlineLevel="0" collapsed="false">
      <c r="A10408" s="0" t="s">
        <v>10506</v>
      </c>
      <c r="B10408" s="0" t="s">
        <v>89</v>
      </c>
      <c r="C10408" s="0" t="s">
        <v>85</v>
      </c>
      <c r="D10408" s="0" t="s">
        <v>86</v>
      </c>
      <c r="E10408" s="14" t="n">
        <v>45466</v>
      </c>
      <c r="F10408" s="14" t="n">
        <v>45473</v>
      </c>
      <c r="G10408" s="0" t="n">
        <v>228</v>
      </c>
      <c r="H10408" s="0" t="n">
        <v>79</v>
      </c>
      <c r="I10408" s="0" t="n">
        <v>286</v>
      </c>
      <c r="J10408" s="0" t="n">
        <v>446</v>
      </c>
      <c r="K10408" s="0" t="n">
        <v>829</v>
      </c>
      <c r="L10408" s="15" t="s">
        <v>82</v>
      </c>
      <c r="M10408" s="0" t="n">
        <v>7</v>
      </c>
      <c r="N10408" s="16" t="n">
        <f aca="false">I10408*K10408</f>
        <v>237094</v>
      </c>
      <c r="O10408" s="16" t="n">
        <f aca="false">I10408*(K10408-J10408)</f>
        <v>109538</v>
      </c>
      <c r="P10408" s="15" t="n">
        <f aca="false">K10408-J10408</f>
        <v>383</v>
      </c>
      <c r="Q10408" s="0" t="str">
        <f aca="false">IF(G10408=0,"Out of stock",IF(G10408&lt;H10408,"Understocked",IF(G10408&gt;Summary!$B$6*H10408,"Overstocked","Healthy")))</f>
        <v>Healthy</v>
      </c>
      <c r="R10408" s="0" t="str">
        <f aca="false">IF(I10408&gt;=Summary!$B$7,"Fast",IF(I10408&lt;Summary!$B$8,"Slow","Medium"))</f>
        <v>Fast</v>
      </c>
      <c r="S10408" s="15" t="n">
        <f aca="false">IF(M10408&gt;Summary!$B$5,1,0)</f>
        <v>0</v>
      </c>
      <c r="T10408" s="16" t="n">
        <f aca="false">IF(Q10408="Overstocked",(G10408-Summary!$B$6*H10408)*J10408,0)</f>
        <v>0</v>
      </c>
    </row>
    <row r="10409" customFormat="false" ht="15" hidden="false" customHeight="false" outlineLevel="0" collapsed="false">
      <c r="A10409" s="0" t="s">
        <v>10507</v>
      </c>
      <c r="B10409" s="0" t="s">
        <v>89</v>
      </c>
      <c r="C10409" s="0" t="s">
        <v>96</v>
      </c>
      <c r="D10409" s="0" t="s">
        <v>102</v>
      </c>
      <c r="E10409" s="14" t="n">
        <v>45578</v>
      </c>
      <c r="F10409" s="14" t="n">
        <v>45588</v>
      </c>
      <c r="G10409" s="0" t="n">
        <v>77</v>
      </c>
      <c r="H10409" s="0" t="n">
        <v>60</v>
      </c>
      <c r="I10409" s="0" t="n">
        <v>298</v>
      </c>
      <c r="J10409" s="0" t="n">
        <v>1823</v>
      </c>
      <c r="K10409" s="0" t="n">
        <v>2098</v>
      </c>
      <c r="L10409" s="15" t="s">
        <v>93</v>
      </c>
      <c r="M10409" s="0" t="n">
        <v>10</v>
      </c>
      <c r="N10409" s="16" t="n">
        <f aca="false">I10409*K10409</f>
        <v>625204</v>
      </c>
      <c r="O10409" s="16" t="n">
        <f aca="false">I10409*(K10409-J10409)</f>
        <v>81950</v>
      </c>
      <c r="P10409" s="15" t="n">
        <f aca="false">K10409-J10409</f>
        <v>275</v>
      </c>
      <c r="Q10409" s="0" t="str">
        <f aca="false">IF(G10409=0,"Out of stock",IF(G10409&lt;H10409,"Understocked",IF(G10409&gt;Summary!$B$6*H10409,"Overstocked","Healthy")))</f>
        <v>Healthy</v>
      </c>
      <c r="R10409" s="0" t="str">
        <f aca="false">IF(I10409&gt;=Summary!$B$7,"Fast",IF(I10409&lt;Summary!$B$8,"Slow","Medium"))</f>
        <v>Fast</v>
      </c>
      <c r="S10409" s="15" t="n">
        <f aca="false">IF(M10409&gt;Summary!$B$5,1,0)</f>
        <v>1</v>
      </c>
      <c r="T10409" s="16" t="n">
        <f aca="false">IF(Q10409="Overstocked",(G10409-Summary!$B$6*H10409)*J10409,0)</f>
        <v>0</v>
      </c>
    </row>
    <row r="10410" customFormat="false" ht="15" hidden="false" customHeight="false" outlineLevel="0" collapsed="false">
      <c r="A10410" s="0" t="s">
        <v>10508</v>
      </c>
      <c r="B10410" s="0" t="s">
        <v>107</v>
      </c>
      <c r="C10410" s="0" t="s">
        <v>104</v>
      </c>
      <c r="D10410" s="0" t="s">
        <v>86</v>
      </c>
      <c r="E10410" s="14" t="n">
        <v>44953</v>
      </c>
      <c r="F10410" s="14" t="n">
        <v>44956</v>
      </c>
      <c r="G10410" s="0" t="n">
        <v>145</v>
      </c>
      <c r="H10410" s="0" t="n">
        <v>65</v>
      </c>
      <c r="I10410" s="0" t="n">
        <v>269</v>
      </c>
      <c r="J10410" s="0" t="n">
        <v>298</v>
      </c>
      <c r="K10410" s="0" t="n">
        <v>669</v>
      </c>
      <c r="L10410" s="15" t="s">
        <v>82</v>
      </c>
      <c r="M10410" s="0" t="n">
        <v>3</v>
      </c>
      <c r="N10410" s="16" t="n">
        <f aca="false">I10410*K10410</f>
        <v>179961</v>
      </c>
      <c r="O10410" s="16" t="n">
        <f aca="false">I10410*(K10410-J10410)</f>
        <v>99799</v>
      </c>
      <c r="P10410" s="15" t="n">
        <f aca="false">K10410-J10410</f>
        <v>371</v>
      </c>
      <c r="Q10410" s="0" t="str">
        <f aca="false">IF(G10410=0,"Out of stock",IF(G10410&lt;H10410,"Understocked",IF(G10410&gt;Summary!$B$6*H10410,"Overstocked","Healthy")))</f>
        <v>Healthy</v>
      </c>
      <c r="R10410" s="0" t="str">
        <f aca="false">IF(I10410&gt;=Summary!$B$7,"Fast",IF(I10410&lt;Summary!$B$8,"Slow","Medium"))</f>
        <v>Fast</v>
      </c>
      <c r="S10410" s="15" t="n">
        <f aca="false">IF(M10410&gt;Summary!$B$5,1,0)</f>
        <v>0</v>
      </c>
      <c r="T10410" s="16" t="n">
        <f aca="false">IF(Q10410="Overstocked",(G10410-Summary!$B$6*H10410)*J10410,0)</f>
        <v>0</v>
      </c>
    </row>
    <row r="10411" customFormat="false" ht="15" hidden="false" customHeight="false" outlineLevel="0" collapsed="false">
      <c r="A10411" s="0" t="s">
        <v>10509</v>
      </c>
      <c r="B10411" s="0" t="s">
        <v>89</v>
      </c>
      <c r="C10411" s="0" t="s">
        <v>96</v>
      </c>
      <c r="D10411" s="0" t="s">
        <v>86</v>
      </c>
      <c r="E10411" s="14" t="n">
        <v>45197</v>
      </c>
      <c r="F10411" s="14" t="n">
        <v>45207</v>
      </c>
      <c r="G10411" s="0" t="n">
        <v>413</v>
      </c>
      <c r="H10411" s="0" t="n">
        <v>70</v>
      </c>
      <c r="I10411" s="0" t="n">
        <v>26</v>
      </c>
      <c r="J10411" s="0" t="n">
        <v>439</v>
      </c>
      <c r="K10411" s="0" t="n">
        <v>847</v>
      </c>
      <c r="L10411" s="15" t="s">
        <v>97</v>
      </c>
      <c r="M10411" s="0" t="n">
        <v>10</v>
      </c>
      <c r="N10411" s="16" t="n">
        <f aca="false">I10411*K10411</f>
        <v>22022</v>
      </c>
      <c r="O10411" s="16" t="n">
        <f aca="false">I10411*(K10411-J10411)</f>
        <v>10608</v>
      </c>
      <c r="P10411" s="15" t="n">
        <f aca="false">K10411-J10411</f>
        <v>408</v>
      </c>
      <c r="Q10411" s="0" t="str">
        <f aca="false">IF(G10411=0,"Out of stock",IF(G10411&lt;H10411,"Understocked",IF(G10411&gt;Summary!$B$6*H10411,"Overstocked","Healthy")))</f>
        <v>Overstocked</v>
      </c>
      <c r="R10411" s="0" t="str">
        <f aca="false">IF(I10411&gt;=Summary!$B$7,"Fast",IF(I10411&lt;Summary!$B$8,"Slow","Medium"))</f>
        <v>Slow</v>
      </c>
      <c r="S10411" s="15" t="n">
        <f aca="false">IF(M10411&gt;Summary!$B$5,1,0)</f>
        <v>1</v>
      </c>
      <c r="T10411" s="16" t="n">
        <f aca="false">IF(Q10411="Overstocked",(G10411-Summary!$B$6*H10411)*J10411,0)</f>
        <v>58387</v>
      </c>
    </row>
    <row r="10412" customFormat="false" ht="15" hidden="false" customHeight="false" outlineLevel="0" collapsed="false">
      <c r="A10412" s="0" t="s">
        <v>10510</v>
      </c>
      <c r="B10412" s="0" t="s">
        <v>113</v>
      </c>
      <c r="C10412" s="0" t="s">
        <v>104</v>
      </c>
      <c r="D10412" s="0" t="s">
        <v>90</v>
      </c>
      <c r="E10412" s="14" t="n">
        <v>45053</v>
      </c>
      <c r="F10412" s="14" t="n">
        <v>45058</v>
      </c>
      <c r="G10412" s="0" t="n">
        <v>89</v>
      </c>
      <c r="H10412" s="0" t="n">
        <v>86</v>
      </c>
      <c r="I10412" s="0" t="n">
        <v>161</v>
      </c>
      <c r="J10412" s="0" t="n">
        <v>1183</v>
      </c>
      <c r="K10412" s="0" t="n">
        <v>1309</v>
      </c>
      <c r="L10412" s="15" t="s">
        <v>87</v>
      </c>
      <c r="M10412" s="0" t="n">
        <v>5</v>
      </c>
      <c r="N10412" s="16" t="n">
        <f aca="false">I10412*K10412</f>
        <v>210749</v>
      </c>
      <c r="O10412" s="16" t="n">
        <f aca="false">I10412*(K10412-J10412)</f>
        <v>20286</v>
      </c>
      <c r="P10412" s="15" t="n">
        <f aca="false">K10412-J10412</f>
        <v>126</v>
      </c>
      <c r="Q10412" s="0" t="str">
        <f aca="false">IF(G10412=0,"Out of stock",IF(G10412&lt;H10412,"Understocked",IF(G10412&gt;Summary!$B$6*H10412,"Overstocked","Healthy")))</f>
        <v>Healthy</v>
      </c>
      <c r="R10412" s="0" t="str">
        <f aca="false">IF(I10412&gt;=Summary!$B$7,"Fast",IF(I10412&lt;Summary!$B$8,"Slow","Medium"))</f>
        <v>Medium</v>
      </c>
      <c r="S10412" s="15" t="n">
        <f aca="false">IF(M10412&gt;Summary!$B$5,1,0)</f>
        <v>0</v>
      </c>
      <c r="T10412" s="16" t="n">
        <f aca="false">IF(Q10412="Overstocked",(G10412-Summary!$B$6*H10412)*J10412,0)</f>
        <v>0</v>
      </c>
    </row>
    <row r="10413" customFormat="false" ht="15" hidden="false" customHeight="false" outlineLevel="0" collapsed="false">
      <c r="A10413" s="0" t="s">
        <v>10511</v>
      </c>
      <c r="B10413" s="0" t="s">
        <v>115</v>
      </c>
      <c r="C10413" s="0" t="s">
        <v>78</v>
      </c>
      <c r="D10413" s="0" t="s">
        <v>90</v>
      </c>
      <c r="E10413" s="14" t="n">
        <v>45361</v>
      </c>
      <c r="F10413" s="14" t="n">
        <v>45366</v>
      </c>
      <c r="G10413" s="0" t="n">
        <v>48</v>
      </c>
      <c r="H10413" s="0" t="n">
        <v>101</v>
      </c>
      <c r="I10413" s="0" t="n">
        <v>187</v>
      </c>
      <c r="J10413" s="0" t="n">
        <v>1035</v>
      </c>
      <c r="K10413" s="0" t="n">
        <v>1321</v>
      </c>
      <c r="L10413" s="15" t="s">
        <v>87</v>
      </c>
      <c r="M10413" s="0" t="n">
        <v>5</v>
      </c>
      <c r="N10413" s="16" t="n">
        <f aca="false">I10413*K10413</f>
        <v>247027</v>
      </c>
      <c r="O10413" s="16" t="n">
        <f aca="false">I10413*(K10413-J10413)</f>
        <v>53482</v>
      </c>
      <c r="P10413" s="15" t="n">
        <f aca="false">K10413-J10413</f>
        <v>286</v>
      </c>
      <c r="Q10413" s="0" t="str">
        <f aca="false">IF(G10413=0,"Out of stock",IF(G10413&lt;H10413,"Understocked",IF(G10413&gt;Summary!$B$6*H10413,"Overstocked","Healthy")))</f>
        <v>Understocked</v>
      </c>
      <c r="R10413" s="0" t="str">
        <f aca="false">IF(I10413&gt;=Summary!$B$7,"Fast",IF(I10413&lt;Summary!$B$8,"Slow","Medium"))</f>
        <v>Medium</v>
      </c>
      <c r="S10413" s="15" t="n">
        <f aca="false">IF(M10413&gt;Summary!$B$5,1,0)</f>
        <v>0</v>
      </c>
      <c r="T10413" s="16" t="n">
        <f aca="false">IF(Q10413="Overstocked",(G10413-Summary!$B$6*H10413)*J10413,0)</f>
        <v>0</v>
      </c>
    </row>
    <row r="10414" customFormat="false" ht="15" hidden="false" customHeight="false" outlineLevel="0" collapsed="false">
      <c r="A10414" s="0" t="s">
        <v>10512</v>
      </c>
      <c r="B10414" s="0" t="s">
        <v>113</v>
      </c>
      <c r="C10414" s="0" t="s">
        <v>104</v>
      </c>
      <c r="D10414" s="0" t="s">
        <v>92</v>
      </c>
      <c r="E10414" s="14" t="n">
        <v>45001</v>
      </c>
      <c r="F10414" s="14" t="n">
        <v>45006</v>
      </c>
      <c r="G10414" s="0" t="n">
        <v>107</v>
      </c>
      <c r="H10414" s="0" t="n">
        <v>50</v>
      </c>
      <c r="I10414" s="0" t="n">
        <v>16</v>
      </c>
      <c r="J10414" s="0" t="n">
        <v>1672</v>
      </c>
      <c r="K10414" s="0" t="n">
        <v>1752</v>
      </c>
      <c r="L10414" s="15" t="s">
        <v>93</v>
      </c>
      <c r="M10414" s="0" t="n">
        <v>5</v>
      </c>
      <c r="N10414" s="16" t="n">
        <f aca="false">I10414*K10414</f>
        <v>28032</v>
      </c>
      <c r="O10414" s="16" t="n">
        <f aca="false">I10414*(K10414-J10414)</f>
        <v>1280</v>
      </c>
      <c r="P10414" s="15" t="n">
        <f aca="false">K10414-J10414</f>
        <v>80</v>
      </c>
      <c r="Q10414" s="0" t="str">
        <f aca="false">IF(G10414=0,"Out of stock",IF(G10414&lt;H10414,"Understocked",IF(G10414&gt;Summary!$B$6*H10414,"Overstocked","Healthy")))</f>
        <v>Healthy</v>
      </c>
      <c r="R10414" s="0" t="str">
        <f aca="false">IF(I10414&gt;=Summary!$B$7,"Fast",IF(I10414&lt;Summary!$B$8,"Slow","Medium"))</f>
        <v>Slow</v>
      </c>
      <c r="S10414" s="15" t="n">
        <f aca="false">IF(M10414&gt;Summary!$B$5,1,0)</f>
        <v>0</v>
      </c>
      <c r="T10414" s="16" t="n">
        <f aca="false">IF(Q10414="Overstocked",(G10414-Summary!$B$6*H10414)*J10414,0)</f>
        <v>0</v>
      </c>
    </row>
    <row r="10415" customFormat="false" ht="15" hidden="false" customHeight="false" outlineLevel="0" collapsed="false">
      <c r="A10415" s="0" t="s">
        <v>10513</v>
      </c>
      <c r="B10415" s="0" t="s">
        <v>95</v>
      </c>
      <c r="C10415" s="0" t="s">
        <v>78</v>
      </c>
      <c r="D10415" s="0" t="s">
        <v>102</v>
      </c>
      <c r="E10415" s="14" t="n">
        <v>45060</v>
      </c>
      <c r="F10415" s="14" t="n">
        <v>45068</v>
      </c>
      <c r="G10415" s="0" t="n">
        <v>386</v>
      </c>
      <c r="H10415" s="0" t="n">
        <v>110</v>
      </c>
      <c r="I10415" s="0" t="n">
        <v>51</v>
      </c>
      <c r="J10415" s="0" t="n">
        <v>383</v>
      </c>
      <c r="K10415" s="0" t="n">
        <v>799</v>
      </c>
      <c r="L10415" s="15" t="s">
        <v>80</v>
      </c>
      <c r="M10415" s="0" t="n">
        <v>8</v>
      </c>
      <c r="N10415" s="16" t="n">
        <f aca="false">I10415*K10415</f>
        <v>40749</v>
      </c>
      <c r="O10415" s="16" t="n">
        <f aca="false">I10415*(K10415-J10415)</f>
        <v>21216</v>
      </c>
      <c r="P10415" s="15" t="n">
        <f aca="false">K10415-J10415</f>
        <v>416</v>
      </c>
      <c r="Q10415" s="0" t="str">
        <f aca="false">IF(G10415=0,"Out of stock",IF(G10415&lt;H10415,"Understocked",IF(G10415&gt;Summary!$B$6*H10415,"Overstocked","Healthy")))</f>
        <v>Healthy</v>
      </c>
      <c r="R10415" s="0" t="str">
        <f aca="false">IF(I10415&gt;=Summary!$B$7,"Fast",IF(I10415&lt;Summary!$B$8,"Slow","Medium"))</f>
        <v>Slow</v>
      </c>
      <c r="S10415" s="15" t="n">
        <f aca="false">IF(M10415&gt;Summary!$B$5,1,0)</f>
        <v>1</v>
      </c>
      <c r="T10415" s="16" t="n">
        <f aca="false">IF(Q10415="Overstocked",(G10415-Summary!$B$6*H10415)*J10415,0)</f>
        <v>0</v>
      </c>
    </row>
    <row r="10416" customFormat="false" ht="15" hidden="false" customHeight="false" outlineLevel="0" collapsed="false">
      <c r="A10416" s="0" t="s">
        <v>10514</v>
      </c>
      <c r="B10416" s="0" t="s">
        <v>77</v>
      </c>
      <c r="C10416" s="0" t="s">
        <v>104</v>
      </c>
      <c r="D10416" s="0" t="s">
        <v>92</v>
      </c>
      <c r="E10416" s="14" t="n">
        <v>45592</v>
      </c>
      <c r="F10416" s="14" t="n">
        <v>45599</v>
      </c>
      <c r="G10416" s="0" t="n">
        <v>141</v>
      </c>
      <c r="H10416" s="0" t="n">
        <v>119</v>
      </c>
      <c r="I10416" s="0" t="n">
        <v>276</v>
      </c>
      <c r="J10416" s="0" t="n">
        <v>1909</v>
      </c>
      <c r="K10416" s="0" t="n">
        <v>1994</v>
      </c>
      <c r="L10416" s="15" t="s">
        <v>93</v>
      </c>
      <c r="M10416" s="0" t="n">
        <v>7</v>
      </c>
      <c r="N10416" s="16" t="n">
        <f aca="false">I10416*K10416</f>
        <v>550344</v>
      </c>
      <c r="O10416" s="16" t="n">
        <f aca="false">I10416*(K10416-J10416)</f>
        <v>23460</v>
      </c>
      <c r="P10416" s="15" t="n">
        <f aca="false">K10416-J10416</f>
        <v>85</v>
      </c>
      <c r="Q10416" s="0" t="str">
        <f aca="false">IF(G10416=0,"Out of stock",IF(G10416&lt;H10416,"Understocked",IF(G10416&gt;Summary!$B$6*H10416,"Overstocked","Healthy")))</f>
        <v>Healthy</v>
      </c>
      <c r="R10416" s="0" t="str">
        <f aca="false">IF(I10416&gt;=Summary!$B$7,"Fast",IF(I10416&lt;Summary!$B$8,"Slow","Medium"))</f>
        <v>Fast</v>
      </c>
      <c r="S10416" s="15" t="n">
        <f aca="false">IF(M10416&gt;Summary!$B$5,1,0)</f>
        <v>0</v>
      </c>
      <c r="T10416" s="16" t="n">
        <f aca="false">IF(Q10416="Overstocked",(G10416-Summary!$B$6*H10416)*J10416,0)</f>
        <v>0</v>
      </c>
    </row>
    <row r="10417" customFormat="false" ht="15" hidden="false" customHeight="false" outlineLevel="0" collapsed="false">
      <c r="A10417" s="0" t="s">
        <v>10515</v>
      </c>
      <c r="B10417" s="0" t="s">
        <v>77</v>
      </c>
      <c r="C10417" s="0" t="s">
        <v>78</v>
      </c>
      <c r="D10417" s="0" t="s">
        <v>90</v>
      </c>
      <c r="E10417" s="14" t="n">
        <v>44937</v>
      </c>
      <c r="F10417" s="14" t="n">
        <v>44944</v>
      </c>
      <c r="G10417" s="0" t="n">
        <v>10</v>
      </c>
      <c r="H10417" s="0" t="n">
        <v>66</v>
      </c>
      <c r="I10417" s="0" t="n">
        <v>209</v>
      </c>
      <c r="J10417" s="0" t="n">
        <v>938</v>
      </c>
      <c r="K10417" s="0" t="n">
        <v>1295</v>
      </c>
      <c r="L10417" s="15" t="s">
        <v>93</v>
      </c>
      <c r="M10417" s="0" t="n">
        <v>7</v>
      </c>
      <c r="N10417" s="16" t="n">
        <f aca="false">I10417*K10417</f>
        <v>270655</v>
      </c>
      <c r="O10417" s="16" t="n">
        <f aca="false">I10417*(K10417-J10417)</f>
        <v>74613</v>
      </c>
      <c r="P10417" s="15" t="n">
        <f aca="false">K10417-J10417</f>
        <v>357</v>
      </c>
      <c r="Q10417" s="0" t="str">
        <f aca="false">IF(G10417=0,"Out of stock",IF(G10417&lt;H10417,"Understocked",IF(G10417&gt;Summary!$B$6*H10417,"Overstocked","Healthy")))</f>
        <v>Understocked</v>
      </c>
      <c r="R10417" s="0" t="str">
        <f aca="false">IF(I10417&gt;=Summary!$B$7,"Fast",IF(I10417&lt;Summary!$B$8,"Slow","Medium"))</f>
        <v>Fast</v>
      </c>
      <c r="S10417" s="15" t="n">
        <f aca="false">IF(M10417&gt;Summary!$B$5,1,0)</f>
        <v>0</v>
      </c>
      <c r="T10417" s="16" t="n">
        <f aca="false">IF(Q10417="Overstocked",(G10417-Summary!$B$6*H10417)*J10417,0)</f>
        <v>0</v>
      </c>
    </row>
    <row r="10418" customFormat="false" ht="15" hidden="false" customHeight="false" outlineLevel="0" collapsed="false">
      <c r="A10418" s="0" t="s">
        <v>10516</v>
      </c>
      <c r="B10418" s="0" t="s">
        <v>101</v>
      </c>
      <c r="C10418" s="0" t="s">
        <v>104</v>
      </c>
      <c r="D10418" s="0" t="s">
        <v>86</v>
      </c>
      <c r="E10418" s="14" t="n">
        <v>45129</v>
      </c>
      <c r="F10418" s="14" t="n">
        <v>45132</v>
      </c>
      <c r="G10418" s="0" t="n">
        <v>247</v>
      </c>
      <c r="H10418" s="0" t="n">
        <v>70</v>
      </c>
      <c r="I10418" s="0" t="n">
        <v>240</v>
      </c>
      <c r="J10418" s="0" t="n">
        <v>1402</v>
      </c>
      <c r="K10418" s="0" t="n">
        <v>1749</v>
      </c>
      <c r="L10418" s="15" t="s">
        <v>87</v>
      </c>
      <c r="M10418" s="0" t="n">
        <v>3</v>
      </c>
      <c r="N10418" s="16" t="n">
        <f aca="false">I10418*K10418</f>
        <v>419760</v>
      </c>
      <c r="O10418" s="16" t="n">
        <f aca="false">I10418*(K10418-J10418)</f>
        <v>83280</v>
      </c>
      <c r="P10418" s="15" t="n">
        <f aca="false">K10418-J10418</f>
        <v>347</v>
      </c>
      <c r="Q10418" s="0" t="str">
        <f aca="false">IF(G10418=0,"Out of stock",IF(G10418&lt;H10418,"Understocked",IF(G10418&gt;Summary!$B$6*H10418,"Overstocked","Healthy")))</f>
        <v>Healthy</v>
      </c>
      <c r="R10418" s="0" t="str">
        <f aca="false">IF(I10418&gt;=Summary!$B$7,"Fast",IF(I10418&lt;Summary!$B$8,"Slow","Medium"))</f>
        <v>Fast</v>
      </c>
      <c r="S10418" s="15" t="n">
        <f aca="false">IF(M10418&gt;Summary!$B$5,1,0)</f>
        <v>0</v>
      </c>
      <c r="T10418" s="16" t="n">
        <f aca="false">IF(Q10418="Overstocked",(G10418-Summary!$B$6*H10418)*J10418,0)</f>
        <v>0</v>
      </c>
    </row>
    <row r="10419" customFormat="false" ht="15" hidden="false" customHeight="false" outlineLevel="0" collapsed="false">
      <c r="A10419" s="0" t="s">
        <v>10517</v>
      </c>
      <c r="B10419" s="0" t="s">
        <v>95</v>
      </c>
      <c r="C10419" s="0" t="s">
        <v>78</v>
      </c>
      <c r="D10419" s="0" t="s">
        <v>86</v>
      </c>
      <c r="E10419" s="14" t="n">
        <v>45210</v>
      </c>
      <c r="F10419" s="14" t="n">
        <v>45215</v>
      </c>
      <c r="G10419" s="0" t="n">
        <v>230</v>
      </c>
      <c r="H10419" s="0" t="n">
        <v>117</v>
      </c>
      <c r="I10419" s="0" t="n">
        <v>200</v>
      </c>
      <c r="J10419" s="0" t="n">
        <v>1325</v>
      </c>
      <c r="K10419" s="0" t="n">
        <v>1772</v>
      </c>
      <c r="L10419" s="15" t="s">
        <v>93</v>
      </c>
      <c r="M10419" s="0" t="n">
        <v>5</v>
      </c>
      <c r="N10419" s="16" t="n">
        <f aca="false">I10419*K10419</f>
        <v>354400</v>
      </c>
      <c r="O10419" s="16" t="n">
        <f aca="false">I10419*(K10419-J10419)</f>
        <v>89400</v>
      </c>
      <c r="P10419" s="15" t="n">
        <f aca="false">K10419-J10419</f>
        <v>447</v>
      </c>
      <c r="Q10419" s="0" t="str">
        <f aca="false">IF(G10419=0,"Out of stock",IF(G10419&lt;H10419,"Understocked",IF(G10419&gt;Summary!$B$6*H10419,"Overstocked","Healthy")))</f>
        <v>Healthy</v>
      </c>
      <c r="R10419" s="0" t="str">
        <f aca="false">IF(I10419&gt;=Summary!$B$7,"Fast",IF(I10419&lt;Summary!$B$8,"Slow","Medium"))</f>
        <v>Fast</v>
      </c>
      <c r="S10419" s="15" t="n">
        <f aca="false">IF(M10419&gt;Summary!$B$5,1,0)</f>
        <v>0</v>
      </c>
      <c r="T10419" s="16" t="n">
        <f aca="false">IF(Q10419="Overstocked",(G10419-Summary!$B$6*H10419)*J10419,0)</f>
        <v>0</v>
      </c>
    </row>
    <row r="10420" customFormat="false" ht="15" hidden="false" customHeight="false" outlineLevel="0" collapsed="false">
      <c r="A10420" s="0" t="s">
        <v>10518</v>
      </c>
      <c r="B10420" s="0" t="s">
        <v>77</v>
      </c>
      <c r="C10420" s="0" t="s">
        <v>78</v>
      </c>
      <c r="D10420" s="0" t="s">
        <v>79</v>
      </c>
      <c r="E10420" s="14" t="n">
        <v>44948</v>
      </c>
      <c r="F10420" s="14" t="n">
        <v>44955</v>
      </c>
      <c r="G10420" s="0" t="n">
        <v>357</v>
      </c>
      <c r="H10420" s="0" t="n">
        <v>51</v>
      </c>
      <c r="I10420" s="0" t="n">
        <v>176</v>
      </c>
      <c r="J10420" s="0" t="n">
        <v>1099</v>
      </c>
      <c r="K10420" s="0" t="n">
        <v>1574</v>
      </c>
      <c r="L10420" s="15" t="s">
        <v>82</v>
      </c>
      <c r="M10420" s="0" t="n">
        <v>7</v>
      </c>
      <c r="N10420" s="16" t="n">
        <f aca="false">I10420*K10420</f>
        <v>277024</v>
      </c>
      <c r="O10420" s="16" t="n">
        <f aca="false">I10420*(K10420-J10420)</f>
        <v>83600</v>
      </c>
      <c r="P10420" s="15" t="n">
        <f aca="false">K10420-J10420</f>
        <v>475</v>
      </c>
      <c r="Q10420" s="0" t="str">
        <f aca="false">IF(G10420=0,"Out of stock",IF(G10420&lt;H10420,"Understocked",IF(G10420&gt;Summary!$B$6*H10420,"Overstocked","Healthy")))</f>
        <v>Overstocked</v>
      </c>
      <c r="R10420" s="0" t="str">
        <f aca="false">IF(I10420&gt;=Summary!$B$7,"Fast",IF(I10420&lt;Summary!$B$8,"Slow","Medium"))</f>
        <v>Medium</v>
      </c>
      <c r="S10420" s="15" t="n">
        <f aca="false">IF(M10420&gt;Summary!$B$5,1,0)</f>
        <v>0</v>
      </c>
      <c r="T10420" s="16" t="n">
        <f aca="false">IF(Q10420="Overstocked",(G10420-Summary!$B$6*H10420)*J10420,0)</f>
        <v>168147</v>
      </c>
    </row>
    <row r="10421" customFormat="false" ht="15" hidden="false" customHeight="false" outlineLevel="0" collapsed="false">
      <c r="A10421" s="0" t="s">
        <v>10519</v>
      </c>
      <c r="B10421" s="0" t="s">
        <v>111</v>
      </c>
      <c r="C10421" s="0" t="s">
        <v>85</v>
      </c>
      <c r="D10421" s="0" t="s">
        <v>92</v>
      </c>
      <c r="E10421" s="14" t="n">
        <v>45379</v>
      </c>
      <c r="F10421" s="14" t="n">
        <v>45380</v>
      </c>
      <c r="G10421" s="0" t="n">
        <v>193</v>
      </c>
      <c r="H10421" s="0" t="n">
        <v>109</v>
      </c>
      <c r="I10421" s="0" t="n">
        <v>57</v>
      </c>
      <c r="J10421" s="0" t="n">
        <v>921</v>
      </c>
      <c r="K10421" s="0" t="n">
        <v>1170</v>
      </c>
      <c r="L10421" s="15" t="s">
        <v>97</v>
      </c>
      <c r="M10421" s="0" t="n">
        <v>1</v>
      </c>
      <c r="N10421" s="16" t="n">
        <f aca="false">I10421*K10421</f>
        <v>66690</v>
      </c>
      <c r="O10421" s="16" t="n">
        <f aca="false">I10421*(K10421-J10421)</f>
        <v>14193</v>
      </c>
      <c r="P10421" s="15" t="n">
        <f aca="false">K10421-J10421</f>
        <v>249</v>
      </c>
      <c r="Q10421" s="0" t="str">
        <f aca="false">IF(G10421=0,"Out of stock",IF(G10421&lt;H10421,"Understocked",IF(G10421&gt;Summary!$B$6*H10421,"Overstocked","Healthy")))</f>
        <v>Healthy</v>
      </c>
      <c r="R10421" s="0" t="str">
        <f aca="false">IF(I10421&gt;=Summary!$B$7,"Fast",IF(I10421&lt;Summary!$B$8,"Slow","Medium"))</f>
        <v>Slow</v>
      </c>
      <c r="S10421" s="15" t="n">
        <f aca="false">IF(M10421&gt;Summary!$B$5,1,0)</f>
        <v>0</v>
      </c>
      <c r="T10421" s="16" t="n">
        <f aca="false">IF(Q10421="Overstocked",(G10421-Summary!$B$6*H10421)*J10421,0)</f>
        <v>0</v>
      </c>
    </row>
    <row r="10422" customFormat="false" ht="15" hidden="false" customHeight="false" outlineLevel="0" collapsed="false">
      <c r="A10422" s="0" t="s">
        <v>10520</v>
      </c>
      <c r="B10422" s="0" t="s">
        <v>111</v>
      </c>
      <c r="C10422" s="0" t="s">
        <v>104</v>
      </c>
      <c r="D10422" s="0" t="s">
        <v>90</v>
      </c>
      <c r="E10422" s="14" t="n">
        <v>45320</v>
      </c>
      <c r="F10422" s="14" t="n">
        <v>45323</v>
      </c>
      <c r="G10422" s="0" t="n">
        <v>116</v>
      </c>
      <c r="H10422" s="0" t="n">
        <v>149</v>
      </c>
      <c r="I10422" s="0" t="n">
        <v>11</v>
      </c>
      <c r="J10422" s="0" t="n">
        <v>1686</v>
      </c>
      <c r="K10422" s="0" t="n">
        <v>2028</v>
      </c>
      <c r="L10422" s="15" t="s">
        <v>82</v>
      </c>
      <c r="M10422" s="0" t="n">
        <v>3</v>
      </c>
      <c r="N10422" s="16" t="n">
        <f aca="false">I10422*K10422</f>
        <v>22308</v>
      </c>
      <c r="O10422" s="16" t="n">
        <f aca="false">I10422*(K10422-J10422)</f>
        <v>3762</v>
      </c>
      <c r="P10422" s="15" t="n">
        <f aca="false">K10422-J10422</f>
        <v>342</v>
      </c>
      <c r="Q10422" s="0" t="str">
        <f aca="false">IF(G10422=0,"Out of stock",IF(G10422&lt;H10422,"Understocked",IF(G10422&gt;Summary!$B$6*H10422,"Overstocked","Healthy")))</f>
        <v>Understocked</v>
      </c>
      <c r="R10422" s="0" t="str">
        <f aca="false">IF(I10422&gt;=Summary!$B$7,"Fast",IF(I10422&lt;Summary!$B$8,"Slow","Medium"))</f>
        <v>Slow</v>
      </c>
      <c r="S10422" s="15" t="n">
        <f aca="false">IF(M10422&gt;Summary!$B$5,1,0)</f>
        <v>0</v>
      </c>
      <c r="T10422" s="16" t="n">
        <f aca="false">IF(Q10422="Overstocked",(G10422-Summary!$B$6*H10422)*J10422,0)</f>
        <v>0</v>
      </c>
    </row>
    <row r="10423" customFormat="false" ht="15" hidden="false" customHeight="false" outlineLevel="0" collapsed="false">
      <c r="A10423" s="0" t="s">
        <v>10521</v>
      </c>
      <c r="B10423" s="0" t="s">
        <v>95</v>
      </c>
      <c r="C10423" s="0" t="s">
        <v>85</v>
      </c>
      <c r="D10423" s="0" t="s">
        <v>92</v>
      </c>
      <c r="E10423" s="14" t="n">
        <v>45383</v>
      </c>
      <c r="F10423" s="14" t="n">
        <v>45388</v>
      </c>
      <c r="G10423" s="0" t="n">
        <v>414</v>
      </c>
      <c r="H10423" s="0" t="n">
        <v>113</v>
      </c>
      <c r="I10423" s="0" t="n">
        <v>94</v>
      </c>
      <c r="J10423" s="0" t="n">
        <v>1735</v>
      </c>
      <c r="K10423" s="0" t="n">
        <v>1936</v>
      </c>
      <c r="L10423" s="15" t="s">
        <v>82</v>
      </c>
      <c r="M10423" s="0" t="n">
        <v>5</v>
      </c>
      <c r="N10423" s="16" t="n">
        <f aca="false">I10423*K10423</f>
        <v>181984</v>
      </c>
      <c r="O10423" s="16" t="n">
        <f aca="false">I10423*(K10423-J10423)</f>
        <v>18894</v>
      </c>
      <c r="P10423" s="15" t="n">
        <f aca="false">K10423-J10423</f>
        <v>201</v>
      </c>
      <c r="Q10423" s="0" t="str">
        <f aca="false">IF(G10423=0,"Out of stock",IF(G10423&lt;H10423,"Understocked",IF(G10423&gt;Summary!$B$6*H10423,"Overstocked","Healthy")))</f>
        <v>Healthy</v>
      </c>
      <c r="R10423" s="0" t="str">
        <f aca="false">IF(I10423&gt;=Summary!$B$7,"Fast",IF(I10423&lt;Summary!$B$8,"Slow","Medium"))</f>
        <v>Slow</v>
      </c>
      <c r="S10423" s="15" t="n">
        <f aca="false">IF(M10423&gt;Summary!$B$5,1,0)</f>
        <v>0</v>
      </c>
      <c r="T10423" s="16" t="n">
        <f aca="false">IF(Q10423="Overstocked",(G10423-Summary!$B$6*H10423)*J10423,0)</f>
        <v>0</v>
      </c>
    </row>
    <row r="10424" customFormat="false" ht="15" hidden="false" customHeight="false" outlineLevel="0" collapsed="false">
      <c r="A10424" s="0" t="s">
        <v>10522</v>
      </c>
      <c r="B10424" s="0" t="s">
        <v>113</v>
      </c>
      <c r="C10424" s="0" t="s">
        <v>96</v>
      </c>
      <c r="D10424" s="0" t="s">
        <v>92</v>
      </c>
      <c r="E10424" s="14" t="n">
        <v>44993</v>
      </c>
      <c r="F10424" s="14" t="n">
        <v>44999</v>
      </c>
      <c r="G10424" s="0" t="n">
        <v>45</v>
      </c>
      <c r="H10424" s="0" t="n">
        <v>144</v>
      </c>
      <c r="I10424" s="0" t="n">
        <v>48</v>
      </c>
      <c r="J10424" s="0" t="n">
        <v>1187</v>
      </c>
      <c r="K10424" s="0" t="n">
        <v>1375</v>
      </c>
      <c r="L10424" s="15" t="s">
        <v>93</v>
      </c>
      <c r="M10424" s="0" t="n">
        <v>6</v>
      </c>
      <c r="N10424" s="16" t="n">
        <f aca="false">I10424*K10424</f>
        <v>66000</v>
      </c>
      <c r="O10424" s="16" t="n">
        <f aca="false">I10424*(K10424-J10424)</f>
        <v>9024</v>
      </c>
      <c r="P10424" s="15" t="n">
        <f aca="false">K10424-J10424</f>
        <v>188</v>
      </c>
      <c r="Q10424" s="0" t="str">
        <f aca="false">IF(G10424=0,"Out of stock",IF(G10424&lt;H10424,"Understocked",IF(G10424&gt;Summary!$B$6*H10424,"Overstocked","Healthy")))</f>
        <v>Understocked</v>
      </c>
      <c r="R10424" s="0" t="str">
        <f aca="false">IF(I10424&gt;=Summary!$B$7,"Fast",IF(I10424&lt;Summary!$B$8,"Slow","Medium"))</f>
        <v>Slow</v>
      </c>
      <c r="S10424" s="15" t="n">
        <f aca="false">IF(M10424&gt;Summary!$B$5,1,0)</f>
        <v>0</v>
      </c>
      <c r="T10424" s="16" t="n">
        <f aca="false">IF(Q10424="Overstocked",(G10424-Summary!$B$6*H10424)*J10424,0)</f>
        <v>0</v>
      </c>
    </row>
    <row r="10425" customFormat="false" ht="15" hidden="false" customHeight="false" outlineLevel="0" collapsed="false">
      <c r="A10425" s="0" t="s">
        <v>10523</v>
      </c>
      <c r="B10425" s="0" t="s">
        <v>115</v>
      </c>
      <c r="C10425" s="0" t="s">
        <v>104</v>
      </c>
      <c r="D10425" s="0" t="s">
        <v>92</v>
      </c>
      <c r="E10425" s="14" t="n">
        <v>45412</v>
      </c>
      <c r="F10425" s="14" t="n">
        <v>45415</v>
      </c>
      <c r="G10425" s="0" t="n">
        <v>147</v>
      </c>
      <c r="H10425" s="0" t="n">
        <v>66</v>
      </c>
      <c r="I10425" s="0" t="n">
        <v>137</v>
      </c>
      <c r="J10425" s="0" t="n">
        <v>1738</v>
      </c>
      <c r="K10425" s="0" t="n">
        <v>1920</v>
      </c>
      <c r="L10425" s="15" t="s">
        <v>82</v>
      </c>
      <c r="M10425" s="0" t="n">
        <v>3</v>
      </c>
      <c r="N10425" s="16" t="n">
        <f aca="false">I10425*K10425</f>
        <v>263040</v>
      </c>
      <c r="O10425" s="16" t="n">
        <f aca="false">I10425*(K10425-J10425)</f>
        <v>24934</v>
      </c>
      <c r="P10425" s="15" t="n">
        <f aca="false">K10425-J10425</f>
        <v>182</v>
      </c>
      <c r="Q10425" s="0" t="str">
        <f aca="false">IF(G10425=0,"Out of stock",IF(G10425&lt;H10425,"Understocked",IF(G10425&gt;Summary!$B$6*H10425,"Overstocked","Healthy")))</f>
        <v>Healthy</v>
      </c>
      <c r="R10425" s="0" t="str">
        <f aca="false">IF(I10425&gt;=Summary!$B$7,"Fast",IF(I10425&lt;Summary!$B$8,"Slow","Medium"))</f>
        <v>Medium</v>
      </c>
      <c r="S10425" s="15" t="n">
        <f aca="false">IF(M10425&gt;Summary!$B$5,1,0)</f>
        <v>0</v>
      </c>
      <c r="T10425" s="16" t="n">
        <f aca="false">IF(Q10425="Overstocked",(G10425-Summary!$B$6*H10425)*J10425,0)</f>
        <v>0</v>
      </c>
    </row>
    <row r="10426" customFormat="false" ht="15" hidden="false" customHeight="false" outlineLevel="0" collapsed="false">
      <c r="A10426" s="0" t="s">
        <v>10524</v>
      </c>
      <c r="B10426" s="0" t="s">
        <v>115</v>
      </c>
      <c r="C10426" s="0" t="s">
        <v>78</v>
      </c>
      <c r="D10426" s="0" t="s">
        <v>79</v>
      </c>
      <c r="E10426" s="14" t="n">
        <v>45380</v>
      </c>
      <c r="F10426" s="14" t="n">
        <v>45382</v>
      </c>
      <c r="G10426" s="0" t="n">
        <v>246</v>
      </c>
      <c r="H10426" s="0" t="n">
        <v>91</v>
      </c>
      <c r="I10426" s="0" t="n">
        <v>184</v>
      </c>
      <c r="J10426" s="0" t="n">
        <v>1669</v>
      </c>
      <c r="K10426" s="0" t="n">
        <v>1960</v>
      </c>
      <c r="L10426" s="15" t="s">
        <v>97</v>
      </c>
      <c r="M10426" s="0" t="n">
        <v>2</v>
      </c>
      <c r="N10426" s="16" t="n">
        <f aca="false">I10426*K10426</f>
        <v>360640</v>
      </c>
      <c r="O10426" s="16" t="n">
        <f aca="false">I10426*(K10426-J10426)</f>
        <v>53544</v>
      </c>
      <c r="P10426" s="15" t="n">
        <f aca="false">K10426-J10426</f>
        <v>291</v>
      </c>
      <c r="Q10426" s="0" t="str">
        <f aca="false">IF(G10426=0,"Out of stock",IF(G10426&lt;H10426,"Understocked",IF(G10426&gt;Summary!$B$6*H10426,"Overstocked","Healthy")))</f>
        <v>Healthy</v>
      </c>
      <c r="R10426" s="0" t="str">
        <f aca="false">IF(I10426&gt;=Summary!$B$7,"Fast",IF(I10426&lt;Summary!$B$8,"Slow","Medium"))</f>
        <v>Medium</v>
      </c>
      <c r="S10426" s="15" t="n">
        <f aca="false">IF(M10426&gt;Summary!$B$5,1,0)</f>
        <v>0</v>
      </c>
      <c r="T10426" s="16" t="n">
        <f aca="false">IF(Q10426="Overstocked",(G10426-Summary!$B$6*H10426)*J10426,0)</f>
        <v>0</v>
      </c>
    </row>
    <row r="10427" customFormat="false" ht="15" hidden="false" customHeight="false" outlineLevel="0" collapsed="false">
      <c r="A10427" s="0" t="s">
        <v>10525</v>
      </c>
      <c r="B10427" s="0" t="s">
        <v>95</v>
      </c>
      <c r="C10427" s="0" t="s">
        <v>104</v>
      </c>
      <c r="D10427" s="0" t="s">
        <v>102</v>
      </c>
      <c r="E10427" s="14" t="n">
        <v>45614</v>
      </c>
      <c r="F10427" s="14" t="n">
        <v>45619</v>
      </c>
      <c r="G10427" s="0" t="n">
        <v>369</v>
      </c>
      <c r="H10427" s="0" t="n">
        <v>79</v>
      </c>
      <c r="I10427" s="0" t="n">
        <v>278</v>
      </c>
      <c r="J10427" s="0" t="n">
        <v>851</v>
      </c>
      <c r="K10427" s="0" t="n">
        <v>1051</v>
      </c>
      <c r="L10427" s="15" t="s">
        <v>87</v>
      </c>
      <c r="M10427" s="0" t="n">
        <v>5</v>
      </c>
      <c r="N10427" s="16" t="n">
        <f aca="false">I10427*K10427</f>
        <v>292178</v>
      </c>
      <c r="O10427" s="16" t="n">
        <f aca="false">I10427*(K10427-J10427)</f>
        <v>55600</v>
      </c>
      <c r="P10427" s="15" t="n">
        <f aca="false">K10427-J10427</f>
        <v>200</v>
      </c>
      <c r="Q10427" s="0" t="str">
        <f aca="false">IF(G10427=0,"Out of stock",IF(G10427&lt;H10427,"Understocked",IF(G10427&gt;Summary!$B$6*H10427,"Overstocked","Healthy")))</f>
        <v>Overstocked</v>
      </c>
      <c r="R10427" s="0" t="str">
        <f aca="false">IF(I10427&gt;=Summary!$B$7,"Fast",IF(I10427&lt;Summary!$B$8,"Slow","Medium"))</f>
        <v>Fast</v>
      </c>
      <c r="S10427" s="15" t="n">
        <f aca="false">IF(M10427&gt;Summary!$B$5,1,0)</f>
        <v>0</v>
      </c>
      <c r="T10427" s="16" t="n">
        <f aca="false">IF(Q10427="Overstocked",(G10427-Summary!$B$6*H10427)*J10427,0)</f>
        <v>45103</v>
      </c>
    </row>
    <row r="10428" customFormat="false" ht="15" hidden="false" customHeight="false" outlineLevel="0" collapsed="false">
      <c r="A10428" s="0" t="s">
        <v>10526</v>
      </c>
      <c r="B10428" s="0" t="s">
        <v>95</v>
      </c>
      <c r="C10428" s="0" t="s">
        <v>85</v>
      </c>
      <c r="D10428" s="0" t="s">
        <v>79</v>
      </c>
      <c r="E10428" s="14" t="n">
        <v>45651</v>
      </c>
      <c r="F10428" s="14" t="n">
        <v>45658</v>
      </c>
      <c r="G10428" s="0" t="n">
        <v>63</v>
      </c>
      <c r="H10428" s="0" t="n">
        <v>93</v>
      </c>
      <c r="I10428" s="0" t="n">
        <v>29</v>
      </c>
      <c r="J10428" s="0" t="n">
        <v>967</v>
      </c>
      <c r="K10428" s="0" t="n">
        <v>1256</v>
      </c>
      <c r="L10428" s="15" t="s">
        <v>87</v>
      </c>
      <c r="M10428" s="0" t="n">
        <v>7</v>
      </c>
      <c r="N10428" s="16" t="n">
        <f aca="false">I10428*K10428</f>
        <v>36424</v>
      </c>
      <c r="O10428" s="16" t="n">
        <f aca="false">I10428*(K10428-J10428)</f>
        <v>8381</v>
      </c>
      <c r="P10428" s="15" t="n">
        <f aca="false">K10428-J10428</f>
        <v>289</v>
      </c>
      <c r="Q10428" s="0" t="str">
        <f aca="false">IF(G10428=0,"Out of stock",IF(G10428&lt;H10428,"Understocked",IF(G10428&gt;Summary!$B$6*H10428,"Overstocked","Healthy")))</f>
        <v>Understocked</v>
      </c>
      <c r="R10428" s="0" t="str">
        <f aca="false">IF(I10428&gt;=Summary!$B$7,"Fast",IF(I10428&lt;Summary!$B$8,"Slow","Medium"))</f>
        <v>Slow</v>
      </c>
      <c r="S10428" s="15" t="n">
        <f aca="false">IF(M10428&gt;Summary!$B$5,1,0)</f>
        <v>0</v>
      </c>
      <c r="T10428" s="16" t="n">
        <f aca="false">IF(Q10428="Overstocked",(G10428-Summary!$B$6*H10428)*J10428,0)</f>
        <v>0</v>
      </c>
    </row>
    <row r="10429" customFormat="false" ht="15" hidden="false" customHeight="false" outlineLevel="0" collapsed="false">
      <c r="A10429" s="0" t="s">
        <v>10527</v>
      </c>
      <c r="B10429" s="0" t="s">
        <v>113</v>
      </c>
      <c r="C10429" s="0" t="s">
        <v>85</v>
      </c>
      <c r="D10429" s="0" t="s">
        <v>86</v>
      </c>
      <c r="E10429" s="14" t="n">
        <v>45448</v>
      </c>
      <c r="F10429" s="14" t="n">
        <v>45457</v>
      </c>
      <c r="G10429" s="0" t="n">
        <v>171</v>
      </c>
      <c r="H10429" s="0" t="n">
        <v>92</v>
      </c>
      <c r="I10429" s="0" t="n">
        <v>88</v>
      </c>
      <c r="J10429" s="0" t="n">
        <v>1532</v>
      </c>
      <c r="K10429" s="0" t="n">
        <v>1928</v>
      </c>
      <c r="L10429" s="15" t="s">
        <v>97</v>
      </c>
      <c r="M10429" s="0" t="n">
        <v>9</v>
      </c>
      <c r="N10429" s="16" t="n">
        <f aca="false">I10429*K10429</f>
        <v>169664</v>
      </c>
      <c r="O10429" s="16" t="n">
        <f aca="false">I10429*(K10429-J10429)</f>
        <v>34848</v>
      </c>
      <c r="P10429" s="15" t="n">
        <f aca="false">K10429-J10429</f>
        <v>396</v>
      </c>
      <c r="Q10429" s="0" t="str">
        <f aca="false">IF(G10429=0,"Out of stock",IF(G10429&lt;H10429,"Understocked",IF(G10429&gt;Summary!$B$6*H10429,"Overstocked","Healthy")))</f>
        <v>Healthy</v>
      </c>
      <c r="R10429" s="0" t="str">
        <f aca="false">IF(I10429&gt;=Summary!$B$7,"Fast",IF(I10429&lt;Summary!$B$8,"Slow","Medium"))</f>
        <v>Slow</v>
      </c>
      <c r="S10429" s="15" t="n">
        <f aca="false">IF(M10429&gt;Summary!$B$5,1,0)</f>
        <v>1</v>
      </c>
      <c r="T10429" s="16" t="n">
        <f aca="false">IF(Q10429="Overstocked",(G10429-Summary!$B$6*H10429)*J10429,0)</f>
        <v>0</v>
      </c>
    </row>
    <row r="10430" customFormat="false" ht="15" hidden="false" customHeight="false" outlineLevel="0" collapsed="false">
      <c r="A10430" s="0" t="s">
        <v>10528</v>
      </c>
      <c r="B10430" s="0" t="s">
        <v>113</v>
      </c>
      <c r="C10430" s="0" t="s">
        <v>78</v>
      </c>
      <c r="D10430" s="0" t="s">
        <v>90</v>
      </c>
      <c r="E10430" s="14" t="n">
        <v>45046</v>
      </c>
      <c r="F10430" s="14" t="n">
        <v>45056</v>
      </c>
      <c r="G10430" s="0" t="n">
        <v>247</v>
      </c>
      <c r="H10430" s="0" t="n">
        <v>114</v>
      </c>
      <c r="I10430" s="0" t="n">
        <v>6</v>
      </c>
      <c r="J10430" s="0" t="n">
        <v>1785</v>
      </c>
      <c r="K10430" s="0" t="n">
        <v>1868</v>
      </c>
      <c r="L10430" s="15" t="s">
        <v>97</v>
      </c>
      <c r="M10430" s="0" t="n">
        <v>10</v>
      </c>
      <c r="N10430" s="16" t="n">
        <f aca="false">I10430*K10430</f>
        <v>11208</v>
      </c>
      <c r="O10430" s="16" t="n">
        <f aca="false">I10430*(K10430-J10430)</f>
        <v>498</v>
      </c>
      <c r="P10430" s="15" t="n">
        <f aca="false">K10430-J10430</f>
        <v>83</v>
      </c>
      <c r="Q10430" s="0" t="str">
        <f aca="false">IF(G10430=0,"Out of stock",IF(G10430&lt;H10430,"Understocked",IF(G10430&gt;Summary!$B$6*H10430,"Overstocked","Healthy")))</f>
        <v>Healthy</v>
      </c>
      <c r="R10430" s="0" t="str">
        <f aca="false">IF(I10430&gt;=Summary!$B$7,"Fast",IF(I10430&lt;Summary!$B$8,"Slow","Medium"))</f>
        <v>Slow</v>
      </c>
      <c r="S10430" s="15" t="n">
        <f aca="false">IF(M10430&gt;Summary!$B$5,1,0)</f>
        <v>1</v>
      </c>
      <c r="T10430" s="16" t="n">
        <f aca="false">IF(Q10430="Overstocked",(G10430-Summary!$B$6*H10430)*J10430,0)</f>
        <v>0</v>
      </c>
    </row>
    <row r="10431" customFormat="false" ht="15" hidden="false" customHeight="false" outlineLevel="0" collapsed="false">
      <c r="A10431" s="0" t="s">
        <v>10529</v>
      </c>
      <c r="B10431" s="0" t="s">
        <v>84</v>
      </c>
      <c r="C10431" s="0" t="s">
        <v>78</v>
      </c>
      <c r="D10431" s="0" t="s">
        <v>92</v>
      </c>
      <c r="E10431" s="14" t="n">
        <v>45518</v>
      </c>
      <c r="F10431" s="14" t="n">
        <v>45519</v>
      </c>
      <c r="G10431" s="0" t="n">
        <v>352</v>
      </c>
      <c r="H10431" s="0" t="n">
        <v>95</v>
      </c>
      <c r="I10431" s="0" t="n">
        <v>140</v>
      </c>
      <c r="J10431" s="0" t="n">
        <v>1883</v>
      </c>
      <c r="K10431" s="0" t="n">
        <v>2041</v>
      </c>
      <c r="L10431" s="15" t="s">
        <v>97</v>
      </c>
      <c r="M10431" s="0" t="n">
        <v>1</v>
      </c>
      <c r="N10431" s="16" t="n">
        <f aca="false">I10431*K10431</f>
        <v>285740</v>
      </c>
      <c r="O10431" s="16" t="n">
        <f aca="false">I10431*(K10431-J10431)</f>
        <v>22120</v>
      </c>
      <c r="P10431" s="15" t="n">
        <f aca="false">K10431-J10431</f>
        <v>158</v>
      </c>
      <c r="Q10431" s="0" t="str">
        <f aca="false">IF(G10431=0,"Out of stock",IF(G10431&lt;H10431,"Understocked",IF(G10431&gt;Summary!$B$6*H10431,"Overstocked","Healthy")))</f>
        <v>Healthy</v>
      </c>
      <c r="R10431" s="0" t="str">
        <f aca="false">IF(I10431&gt;=Summary!$B$7,"Fast",IF(I10431&lt;Summary!$B$8,"Slow","Medium"))</f>
        <v>Medium</v>
      </c>
      <c r="S10431" s="15" t="n">
        <f aca="false">IF(M10431&gt;Summary!$B$5,1,0)</f>
        <v>0</v>
      </c>
      <c r="T10431" s="16" t="n">
        <f aca="false">IF(Q10431="Overstocked",(G10431-Summary!$B$6*H10431)*J10431,0)</f>
        <v>0</v>
      </c>
    </row>
    <row r="10432" customFormat="false" ht="15" hidden="false" customHeight="false" outlineLevel="0" collapsed="false">
      <c r="A10432" s="0" t="s">
        <v>10530</v>
      </c>
      <c r="B10432" s="0" t="s">
        <v>84</v>
      </c>
      <c r="C10432" s="0" t="s">
        <v>78</v>
      </c>
      <c r="D10432" s="0" t="s">
        <v>92</v>
      </c>
      <c r="E10432" s="14" t="n">
        <v>45533</v>
      </c>
      <c r="F10432" s="14" t="n">
        <v>45543</v>
      </c>
      <c r="G10432" s="0" t="n">
        <v>408</v>
      </c>
      <c r="H10432" s="0" t="n">
        <v>58</v>
      </c>
      <c r="I10432" s="0" t="n">
        <v>201</v>
      </c>
      <c r="J10432" s="0" t="n">
        <v>575</v>
      </c>
      <c r="K10432" s="0" t="n">
        <v>788</v>
      </c>
      <c r="L10432" s="15" t="s">
        <v>93</v>
      </c>
      <c r="M10432" s="0" t="n">
        <v>10</v>
      </c>
      <c r="N10432" s="16" t="n">
        <f aca="false">I10432*K10432</f>
        <v>158388</v>
      </c>
      <c r="O10432" s="16" t="n">
        <f aca="false">I10432*(K10432-J10432)</f>
        <v>42813</v>
      </c>
      <c r="P10432" s="15" t="n">
        <f aca="false">K10432-J10432</f>
        <v>213</v>
      </c>
      <c r="Q10432" s="0" t="str">
        <f aca="false">IF(G10432=0,"Out of stock",IF(G10432&lt;H10432,"Understocked",IF(G10432&gt;Summary!$B$6*H10432,"Overstocked","Healthy")))</f>
        <v>Overstocked</v>
      </c>
      <c r="R10432" s="0" t="str">
        <f aca="false">IF(I10432&gt;=Summary!$B$7,"Fast",IF(I10432&lt;Summary!$B$8,"Slow","Medium"))</f>
        <v>Fast</v>
      </c>
      <c r="S10432" s="15" t="n">
        <f aca="false">IF(M10432&gt;Summary!$B$5,1,0)</f>
        <v>1</v>
      </c>
      <c r="T10432" s="16" t="n">
        <f aca="false">IF(Q10432="Overstocked",(G10432-Summary!$B$6*H10432)*J10432,0)</f>
        <v>101200</v>
      </c>
    </row>
    <row r="10433" customFormat="false" ht="15" hidden="false" customHeight="false" outlineLevel="0" collapsed="false">
      <c r="A10433" s="0" t="s">
        <v>10531</v>
      </c>
      <c r="B10433" s="0" t="s">
        <v>89</v>
      </c>
      <c r="C10433" s="0" t="s">
        <v>96</v>
      </c>
      <c r="D10433" s="0" t="s">
        <v>102</v>
      </c>
      <c r="E10433" s="14" t="n">
        <v>45480</v>
      </c>
      <c r="F10433" s="14" t="n">
        <v>45486</v>
      </c>
      <c r="G10433" s="0" t="n">
        <v>140</v>
      </c>
      <c r="H10433" s="0" t="n">
        <v>52</v>
      </c>
      <c r="I10433" s="0" t="n">
        <v>154</v>
      </c>
      <c r="J10433" s="0" t="n">
        <v>1630</v>
      </c>
      <c r="K10433" s="0" t="n">
        <v>1944</v>
      </c>
      <c r="L10433" s="15" t="s">
        <v>97</v>
      </c>
      <c r="M10433" s="0" t="n">
        <v>6</v>
      </c>
      <c r="N10433" s="16" t="n">
        <f aca="false">I10433*K10433</f>
        <v>299376</v>
      </c>
      <c r="O10433" s="16" t="n">
        <f aca="false">I10433*(K10433-J10433)</f>
        <v>48356</v>
      </c>
      <c r="P10433" s="15" t="n">
        <f aca="false">K10433-J10433</f>
        <v>314</v>
      </c>
      <c r="Q10433" s="0" t="str">
        <f aca="false">IF(G10433=0,"Out of stock",IF(G10433&lt;H10433,"Understocked",IF(G10433&gt;Summary!$B$6*H10433,"Overstocked","Healthy")))</f>
        <v>Healthy</v>
      </c>
      <c r="R10433" s="0" t="str">
        <f aca="false">IF(I10433&gt;=Summary!$B$7,"Fast",IF(I10433&lt;Summary!$B$8,"Slow","Medium"))</f>
        <v>Medium</v>
      </c>
      <c r="S10433" s="15" t="n">
        <f aca="false">IF(M10433&gt;Summary!$B$5,1,0)</f>
        <v>0</v>
      </c>
      <c r="T10433" s="16" t="n">
        <f aca="false">IF(Q10433="Overstocked",(G10433-Summary!$B$6*H10433)*J10433,0)</f>
        <v>0</v>
      </c>
    </row>
    <row r="10434" customFormat="false" ht="15" hidden="false" customHeight="false" outlineLevel="0" collapsed="false">
      <c r="A10434" s="0" t="s">
        <v>10532</v>
      </c>
      <c r="B10434" s="0" t="s">
        <v>107</v>
      </c>
      <c r="C10434" s="0" t="s">
        <v>104</v>
      </c>
      <c r="D10434" s="0" t="s">
        <v>86</v>
      </c>
      <c r="E10434" s="14" t="n">
        <v>45599</v>
      </c>
      <c r="F10434" s="14" t="n">
        <v>45600</v>
      </c>
      <c r="G10434" s="0" t="n">
        <v>99</v>
      </c>
      <c r="H10434" s="0" t="n">
        <v>139</v>
      </c>
      <c r="I10434" s="0" t="n">
        <v>156</v>
      </c>
      <c r="J10434" s="0" t="n">
        <v>776</v>
      </c>
      <c r="K10434" s="0" t="n">
        <v>1241</v>
      </c>
      <c r="L10434" s="15" t="s">
        <v>80</v>
      </c>
      <c r="M10434" s="0" t="n">
        <v>1</v>
      </c>
      <c r="N10434" s="16" t="n">
        <f aca="false">I10434*K10434</f>
        <v>193596</v>
      </c>
      <c r="O10434" s="16" t="n">
        <f aca="false">I10434*(K10434-J10434)</f>
        <v>72540</v>
      </c>
      <c r="P10434" s="15" t="n">
        <f aca="false">K10434-J10434</f>
        <v>465</v>
      </c>
      <c r="Q10434" s="0" t="str">
        <f aca="false">IF(G10434=0,"Out of stock",IF(G10434&lt;H10434,"Understocked",IF(G10434&gt;Summary!$B$6*H10434,"Overstocked","Healthy")))</f>
        <v>Understocked</v>
      </c>
      <c r="R10434" s="0" t="str">
        <f aca="false">IF(I10434&gt;=Summary!$B$7,"Fast",IF(I10434&lt;Summary!$B$8,"Slow","Medium"))</f>
        <v>Medium</v>
      </c>
      <c r="S10434" s="15" t="n">
        <f aca="false">IF(M10434&gt;Summary!$B$5,1,0)</f>
        <v>0</v>
      </c>
      <c r="T10434" s="16" t="n">
        <f aca="false">IF(Q10434="Overstocked",(G10434-Summary!$B$6*H10434)*J10434,0)</f>
        <v>0</v>
      </c>
    </row>
    <row r="10435" customFormat="false" ht="15" hidden="false" customHeight="false" outlineLevel="0" collapsed="false">
      <c r="A10435" s="0" t="s">
        <v>10533</v>
      </c>
      <c r="B10435" s="0" t="s">
        <v>107</v>
      </c>
      <c r="C10435" s="0" t="s">
        <v>85</v>
      </c>
      <c r="D10435" s="0" t="s">
        <v>102</v>
      </c>
      <c r="E10435" s="14" t="n">
        <v>45019</v>
      </c>
      <c r="F10435" s="14" t="n">
        <v>45020</v>
      </c>
      <c r="G10435" s="0" t="n">
        <v>431</v>
      </c>
      <c r="H10435" s="0" t="n">
        <v>148</v>
      </c>
      <c r="I10435" s="0" t="n">
        <v>94</v>
      </c>
      <c r="J10435" s="0" t="n">
        <v>1165</v>
      </c>
      <c r="K10435" s="0" t="n">
        <v>1489</v>
      </c>
      <c r="L10435" s="15" t="s">
        <v>93</v>
      </c>
      <c r="M10435" s="0" t="n">
        <v>1</v>
      </c>
      <c r="N10435" s="16" t="n">
        <f aca="false">I10435*K10435</f>
        <v>139966</v>
      </c>
      <c r="O10435" s="16" t="n">
        <f aca="false">I10435*(K10435-J10435)</f>
        <v>30456</v>
      </c>
      <c r="P10435" s="15" t="n">
        <f aca="false">K10435-J10435</f>
        <v>324</v>
      </c>
      <c r="Q10435" s="0" t="str">
        <f aca="false">IF(G10435=0,"Out of stock",IF(G10435&lt;H10435,"Understocked",IF(G10435&gt;Summary!$B$6*H10435,"Overstocked","Healthy")))</f>
        <v>Healthy</v>
      </c>
      <c r="R10435" s="0" t="str">
        <f aca="false">IF(I10435&gt;=Summary!$B$7,"Fast",IF(I10435&lt;Summary!$B$8,"Slow","Medium"))</f>
        <v>Slow</v>
      </c>
      <c r="S10435" s="15" t="n">
        <f aca="false">IF(M10435&gt;Summary!$B$5,1,0)</f>
        <v>0</v>
      </c>
      <c r="T10435" s="16" t="n">
        <f aca="false">IF(Q10435="Overstocked",(G10435-Summary!$B$6*H10435)*J10435,0)</f>
        <v>0</v>
      </c>
    </row>
    <row r="10436" customFormat="false" ht="15" hidden="false" customHeight="false" outlineLevel="0" collapsed="false">
      <c r="A10436" s="0" t="s">
        <v>10534</v>
      </c>
      <c r="B10436" s="0" t="s">
        <v>101</v>
      </c>
      <c r="C10436" s="0" t="s">
        <v>104</v>
      </c>
      <c r="D10436" s="0" t="s">
        <v>90</v>
      </c>
      <c r="E10436" s="14" t="n">
        <v>44960</v>
      </c>
      <c r="F10436" s="14" t="n">
        <v>44967</v>
      </c>
      <c r="G10436" s="0" t="n">
        <v>332</v>
      </c>
      <c r="H10436" s="0" t="n">
        <v>67</v>
      </c>
      <c r="I10436" s="0" t="n">
        <v>205</v>
      </c>
      <c r="J10436" s="0" t="n">
        <v>1515</v>
      </c>
      <c r="K10436" s="0" t="n">
        <v>1606</v>
      </c>
      <c r="L10436" s="15" t="s">
        <v>97</v>
      </c>
      <c r="M10436" s="0" t="n">
        <v>7</v>
      </c>
      <c r="N10436" s="16" t="n">
        <f aca="false">I10436*K10436</f>
        <v>329230</v>
      </c>
      <c r="O10436" s="16" t="n">
        <f aca="false">I10436*(K10436-J10436)</f>
        <v>18655</v>
      </c>
      <c r="P10436" s="15" t="n">
        <f aca="false">K10436-J10436</f>
        <v>91</v>
      </c>
      <c r="Q10436" s="0" t="str">
        <f aca="false">IF(G10436=0,"Out of stock",IF(G10436&lt;H10436,"Understocked",IF(G10436&gt;Summary!$B$6*H10436,"Overstocked","Healthy")))</f>
        <v>Overstocked</v>
      </c>
      <c r="R10436" s="0" t="str">
        <f aca="false">IF(I10436&gt;=Summary!$B$7,"Fast",IF(I10436&lt;Summary!$B$8,"Slow","Medium"))</f>
        <v>Fast</v>
      </c>
      <c r="S10436" s="15" t="n">
        <f aca="false">IF(M10436&gt;Summary!$B$5,1,0)</f>
        <v>0</v>
      </c>
      <c r="T10436" s="16" t="n">
        <f aca="false">IF(Q10436="Overstocked",(G10436-Summary!$B$6*H10436)*J10436,0)</f>
        <v>96960</v>
      </c>
    </row>
    <row r="10437" customFormat="false" ht="15" hidden="false" customHeight="false" outlineLevel="0" collapsed="false">
      <c r="A10437" s="0" t="s">
        <v>10535</v>
      </c>
      <c r="B10437" s="0" t="s">
        <v>89</v>
      </c>
      <c r="C10437" s="0" t="s">
        <v>85</v>
      </c>
      <c r="D10437" s="0" t="s">
        <v>90</v>
      </c>
      <c r="E10437" s="14" t="n">
        <v>45611</v>
      </c>
      <c r="F10437" s="14" t="n">
        <v>45612</v>
      </c>
      <c r="G10437" s="0" t="n">
        <v>477</v>
      </c>
      <c r="H10437" s="0" t="n">
        <v>103</v>
      </c>
      <c r="I10437" s="0" t="n">
        <v>60</v>
      </c>
      <c r="J10437" s="0" t="n">
        <v>1167</v>
      </c>
      <c r="K10437" s="0" t="n">
        <v>1338</v>
      </c>
      <c r="L10437" s="15" t="s">
        <v>87</v>
      </c>
      <c r="M10437" s="0" t="n">
        <v>1</v>
      </c>
      <c r="N10437" s="16" t="n">
        <f aca="false">I10437*K10437</f>
        <v>80280</v>
      </c>
      <c r="O10437" s="16" t="n">
        <f aca="false">I10437*(K10437-J10437)</f>
        <v>10260</v>
      </c>
      <c r="P10437" s="15" t="n">
        <f aca="false">K10437-J10437</f>
        <v>171</v>
      </c>
      <c r="Q10437" s="0" t="str">
        <f aca="false">IF(G10437=0,"Out of stock",IF(G10437&lt;H10437,"Understocked",IF(G10437&gt;Summary!$B$6*H10437,"Overstocked","Healthy")))</f>
        <v>Overstocked</v>
      </c>
      <c r="R10437" s="0" t="str">
        <f aca="false">IF(I10437&gt;=Summary!$B$7,"Fast",IF(I10437&lt;Summary!$B$8,"Slow","Medium"))</f>
        <v>Slow</v>
      </c>
      <c r="S10437" s="15" t="n">
        <f aca="false">IF(M10437&gt;Summary!$B$5,1,0)</f>
        <v>0</v>
      </c>
      <c r="T10437" s="16" t="n">
        <f aca="false">IF(Q10437="Overstocked",(G10437-Summary!$B$6*H10437)*J10437,0)</f>
        <v>75855</v>
      </c>
    </row>
    <row r="10438" customFormat="false" ht="15" hidden="false" customHeight="false" outlineLevel="0" collapsed="false">
      <c r="A10438" s="0" t="s">
        <v>10536</v>
      </c>
      <c r="B10438" s="0" t="s">
        <v>77</v>
      </c>
      <c r="C10438" s="0" t="s">
        <v>85</v>
      </c>
      <c r="D10438" s="0" t="s">
        <v>90</v>
      </c>
      <c r="E10438" s="14" t="n">
        <v>45563</v>
      </c>
      <c r="F10438" s="14" t="n">
        <v>45569</v>
      </c>
      <c r="G10438" s="0" t="n">
        <v>43</v>
      </c>
      <c r="H10438" s="0" t="n">
        <v>58</v>
      </c>
      <c r="I10438" s="0" t="n">
        <v>237</v>
      </c>
      <c r="J10438" s="0" t="n">
        <v>1894</v>
      </c>
      <c r="K10438" s="0" t="n">
        <v>2236</v>
      </c>
      <c r="L10438" s="15" t="s">
        <v>87</v>
      </c>
      <c r="M10438" s="0" t="n">
        <v>6</v>
      </c>
      <c r="N10438" s="16" t="n">
        <f aca="false">I10438*K10438</f>
        <v>529932</v>
      </c>
      <c r="O10438" s="16" t="n">
        <f aca="false">I10438*(K10438-J10438)</f>
        <v>81054</v>
      </c>
      <c r="P10438" s="15" t="n">
        <f aca="false">K10438-J10438</f>
        <v>342</v>
      </c>
      <c r="Q10438" s="0" t="str">
        <f aca="false">IF(G10438=0,"Out of stock",IF(G10438&lt;H10438,"Understocked",IF(G10438&gt;Summary!$B$6*H10438,"Overstocked","Healthy")))</f>
        <v>Understocked</v>
      </c>
      <c r="R10438" s="0" t="str">
        <f aca="false">IF(I10438&gt;=Summary!$B$7,"Fast",IF(I10438&lt;Summary!$B$8,"Slow","Medium"))</f>
        <v>Fast</v>
      </c>
      <c r="S10438" s="15" t="n">
        <f aca="false">IF(M10438&gt;Summary!$B$5,1,0)</f>
        <v>0</v>
      </c>
      <c r="T10438" s="16" t="n">
        <f aca="false">IF(Q10438="Overstocked",(G10438-Summary!$B$6*H10438)*J10438,0)</f>
        <v>0</v>
      </c>
    </row>
    <row r="10439" customFormat="false" ht="15" hidden="false" customHeight="false" outlineLevel="0" collapsed="false">
      <c r="A10439" s="0" t="s">
        <v>10537</v>
      </c>
      <c r="B10439" s="0" t="s">
        <v>111</v>
      </c>
      <c r="C10439" s="0" t="s">
        <v>78</v>
      </c>
      <c r="D10439" s="0" t="s">
        <v>90</v>
      </c>
      <c r="E10439" s="14" t="n">
        <v>45041</v>
      </c>
      <c r="F10439" s="14" t="n">
        <v>45046</v>
      </c>
      <c r="G10439" s="0" t="n">
        <v>307</v>
      </c>
      <c r="H10439" s="0" t="n">
        <v>123</v>
      </c>
      <c r="I10439" s="0" t="n">
        <v>103</v>
      </c>
      <c r="J10439" s="0" t="n">
        <v>600</v>
      </c>
      <c r="K10439" s="0" t="n">
        <v>891</v>
      </c>
      <c r="L10439" s="15" t="s">
        <v>97</v>
      </c>
      <c r="M10439" s="0" t="n">
        <v>5</v>
      </c>
      <c r="N10439" s="16" t="n">
        <f aca="false">I10439*K10439</f>
        <v>91773</v>
      </c>
      <c r="O10439" s="16" t="n">
        <f aca="false">I10439*(K10439-J10439)</f>
        <v>29973</v>
      </c>
      <c r="P10439" s="15" t="n">
        <f aca="false">K10439-J10439</f>
        <v>291</v>
      </c>
      <c r="Q10439" s="0" t="str">
        <f aca="false">IF(G10439=0,"Out of stock",IF(G10439&lt;H10439,"Understocked",IF(G10439&gt;Summary!$B$6*H10439,"Overstocked","Healthy")))</f>
        <v>Healthy</v>
      </c>
      <c r="R10439" s="0" t="str">
        <f aca="false">IF(I10439&gt;=Summary!$B$7,"Fast",IF(I10439&lt;Summary!$B$8,"Slow","Medium"))</f>
        <v>Medium</v>
      </c>
      <c r="S10439" s="15" t="n">
        <f aca="false">IF(M10439&gt;Summary!$B$5,1,0)</f>
        <v>0</v>
      </c>
      <c r="T10439" s="16" t="n">
        <f aca="false">IF(Q10439="Overstocked",(G10439-Summary!$B$6*H10439)*J10439,0)</f>
        <v>0</v>
      </c>
    </row>
    <row r="10440" customFormat="false" ht="15" hidden="false" customHeight="false" outlineLevel="0" collapsed="false">
      <c r="A10440" s="0" t="s">
        <v>10538</v>
      </c>
      <c r="B10440" s="0" t="s">
        <v>111</v>
      </c>
      <c r="C10440" s="0" t="s">
        <v>104</v>
      </c>
      <c r="D10440" s="0" t="s">
        <v>90</v>
      </c>
      <c r="E10440" s="14" t="n">
        <v>45056</v>
      </c>
      <c r="F10440" s="14" t="n">
        <v>45061</v>
      </c>
      <c r="G10440" s="0" t="n">
        <v>292</v>
      </c>
      <c r="H10440" s="0" t="n">
        <v>124</v>
      </c>
      <c r="I10440" s="0" t="n">
        <v>285</v>
      </c>
      <c r="J10440" s="0" t="n">
        <v>491</v>
      </c>
      <c r="K10440" s="0" t="n">
        <v>654</v>
      </c>
      <c r="L10440" s="15" t="s">
        <v>87</v>
      </c>
      <c r="M10440" s="0" t="n">
        <v>5</v>
      </c>
      <c r="N10440" s="16" t="n">
        <f aca="false">I10440*K10440</f>
        <v>186390</v>
      </c>
      <c r="O10440" s="16" t="n">
        <f aca="false">I10440*(K10440-J10440)</f>
        <v>46455</v>
      </c>
      <c r="P10440" s="15" t="n">
        <f aca="false">K10440-J10440</f>
        <v>163</v>
      </c>
      <c r="Q10440" s="0" t="str">
        <f aca="false">IF(G10440=0,"Out of stock",IF(G10440&lt;H10440,"Understocked",IF(G10440&gt;Summary!$B$6*H10440,"Overstocked","Healthy")))</f>
        <v>Healthy</v>
      </c>
      <c r="R10440" s="0" t="str">
        <f aca="false">IF(I10440&gt;=Summary!$B$7,"Fast",IF(I10440&lt;Summary!$B$8,"Slow","Medium"))</f>
        <v>Fast</v>
      </c>
      <c r="S10440" s="15" t="n">
        <f aca="false">IF(M10440&gt;Summary!$B$5,1,0)</f>
        <v>0</v>
      </c>
      <c r="T10440" s="16" t="n">
        <f aca="false">IF(Q10440="Overstocked",(G10440-Summary!$B$6*H10440)*J10440,0)</f>
        <v>0</v>
      </c>
    </row>
    <row r="10441" customFormat="false" ht="15" hidden="false" customHeight="false" outlineLevel="0" collapsed="false">
      <c r="A10441" s="0" t="s">
        <v>10539</v>
      </c>
      <c r="B10441" s="0" t="s">
        <v>95</v>
      </c>
      <c r="C10441" s="0" t="s">
        <v>85</v>
      </c>
      <c r="D10441" s="0" t="s">
        <v>92</v>
      </c>
      <c r="E10441" s="14" t="n">
        <v>45297</v>
      </c>
      <c r="F10441" s="14" t="n">
        <v>45299</v>
      </c>
      <c r="G10441" s="0" t="n">
        <v>165</v>
      </c>
      <c r="H10441" s="0" t="n">
        <v>144</v>
      </c>
      <c r="I10441" s="0" t="n">
        <v>27</v>
      </c>
      <c r="J10441" s="0" t="n">
        <v>341</v>
      </c>
      <c r="K10441" s="0" t="n">
        <v>595</v>
      </c>
      <c r="L10441" s="15" t="s">
        <v>87</v>
      </c>
      <c r="M10441" s="0" t="n">
        <v>2</v>
      </c>
      <c r="N10441" s="16" t="n">
        <f aca="false">I10441*K10441</f>
        <v>16065</v>
      </c>
      <c r="O10441" s="16" t="n">
        <f aca="false">I10441*(K10441-J10441)</f>
        <v>6858</v>
      </c>
      <c r="P10441" s="15" t="n">
        <f aca="false">K10441-J10441</f>
        <v>254</v>
      </c>
      <c r="Q10441" s="0" t="str">
        <f aca="false">IF(G10441=0,"Out of stock",IF(G10441&lt;H10441,"Understocked",IF(G10441&gt;Summary!$B$6*H10441,"Overstocked","Healthy")))</f>
        <v>Healthy</v>
      </c>
      <c r="R10441" s="0" t="str">
        <f aca="false">IF(I10441&gt;=Summary!$B$7,"Fast",IF(I10441&lt;Summary!$B$8,"Slow","Medium"))</f>
        <v>Slow</v>
      </c>
      <c r="S10441" s="15" t="n">
        <f aca="false">IF(M10441&gt;Summary!$B$5,1,0)</f>
        <v>0</v>
      </c>
      <c r="T10441" s="16" t="n">
        <f aca="false">IF(Q10441="Overstocked",(G10441-Summary!$B$6*H10441)*J10441,0)</f>
        <v>0</v>
      </c>
    </row>
    <row r="10442" customFormat="false" ht="15" hidden="false" customHeight="false" outlineLevel="0" collapsed="false">
      <c r="A10442" s="0" t="s">
        <v>10540</v>
      </c>
      <c r="B10442" s="0" t="s">
        <v>101</v>
      </c>
      <c r="C10442" s="0" t="s">
        <v>85</v>
      </c>
      <c r="D10442" s="0" t="s">
        <v>86</v>
      </c>
      <c r="E10442" s="14" t="n">
        <v>45341</v>
      </c>
      <c r="F10442" s="14" t="n">
        <v>45347</v>
      </c>
      <c r="G10442" s="0" t="n">
        <v>145</v>
      </c>
      <c r="H10442" s="0" t="n">
        <v>104</v>
      </c>
      <c r="I10442" s="0" t="n">
        <v>40</v>
      </c>
      <c r="J10442" s="0" t="n">
        <v>750</v>
      </c>
      <c r="K10442" s="0" t="n">
        <v>1022</v>
      </c>
      <c r="L10442" s="15" t="s">
        <v>93</v>
      </c>
      <c r="M10442" s="0" t="n">
        <v>6</v>
      </c>
      <c r="N10442" s="16" t="n">
        <f aca="false">I10442*K10442</f>
        <v>40880</v>
      </c>
      <c r="O10442" s="16" t="n">
        <f aca="false">I10442*(K10442-J10442)</f>
        <v>10880</v>
      </c>
      <c r="P10442" s="15" t="n">
        <f aca="false">K10442-J10442</f>
        <v>272</v>
      </c>
      <c r="Q10442" s="0" t="str">
        <f aca="false">IF(G10442=0,"Out of stock",IF(G10442&lt;H10442,"Understocked",IF(G10442&gt;Summary!$B$6*H10442,"Overstocked","Healthy")))</f>
        <v>Healthy</v>
      </c>
      <c r="R10442" s="0" t="str">
        <f aca="false">IF(I10442&gt;=Summary!$B$7,"Fast",IF(I10442&lt;Summary!$B$8,"Slow","Medium"))</f>
        <v>Slow</v>
      </c>
      <c r="S10442" s="15" t="n">
        <f aca="false">IF(M10442&gt;Summary!$B$5,1,0)</f>
        <v>0</v>
      </c>
      <c r="T10442" s="16" t="n">
        <f aca="false">IF(Q10442="Overstocked",(G10442-Summary!$B$6*H10442)*J10442,0)</f>
        <v>0</v>
      </c>
    </row>
    <row r="10443" customFormat="false" ht="15" hidden="false" customHeight="false" outlineLevel="0" collapsed="false">
      <c r="A10443" s="0" t="s">
        <v>10541</v>
      </c>
      <c r="B10443" s="0" t="s">
        <v>84</v>
      </c>
      <c r="C10443" s="0" t="s">
        <v>85</v>
      </c>
      <c r="D10443" s="0" t="s">
        <v>79</v>
      </c>
      <c r="E10443" s="14" t="n">
        <v>45207</v>
      </c>
      <c r="F10443" s="14" t="n">
        <v>45208</v>
      </c>
      <c r="G10443" s="0" t="n">
        <v>438</v>
      </c>
      <c r="H10443" s="0" t="n">
        <v>63</v>
      </c>
      <c r="I10443" s="0" t="n">
        <v>246</v>
      </c>
      <c r="J10443" s="0" t="n">
        <v>1343</v>
      </c>
      <c r="K10443" s="0" t="n">
        <v>1749</v>
      </c>
      <c r="L10443" s="15" t="s">
        <v>93</v>
      </c>
      <c r="M10443" s="0" t="n">
        <v>1</v>
      </c>
      <c r="N10443" s="16" t="n">
        <f aca="false">I10443*K10443</f>
        <v>430254</v>
      </c>
      <c r="O10443" s="16" t="n">
        <f aca="false">I10443*(K10443-J10443)</f>
        <v>99876</v>
      </c>
      <c r="P10443" s="15" t="n">
        <f aca="false">K10443-J10443</f>
        <v>406</v>
      </c>
      <c r="Q10443" s="0" t="str">
        <f aca="false">IF(G10443=0,"Out of stock",IF(G10443&lt;H10443,"Understocked",IF(G10443&gt;Summary!$B$6*H10443,"Overstocked","Healthy")))</f>
        <v>Overstocked</v>
      </c>
      <c r="R10443" s="0" t="str">
        <f aca="false">IF(I10443&gt;=Summary!$B$7,"Fast",IF(I10443&lt;Summary!$B$8,"Slow","Medium"))</f>
        <v>Fast</v>
      </c>
      <c r="S10443" s="15" t="n">
        <f aca="false">IF(M10443&gt;Summary!$B$5,1,0)</f>
        <v>0</v>
      </c>
      <c r="T10443" s="16" t="n">
        <f aca="false">IF(Q10443="Overstocked",(G10443-Summary!$B$6*H10443)*J10443,0)</f>
        <v>249798</v>
      </c>
    </row>
    <row r="10444" customFormat="false" ht="15" hidden="false" customHeight="false" outlineLevel="0" collapsed="false">
      <c r="A10444" s="0" t="s">
        <v>10542</v>
      </c>
      <c r="B10444" s="0" t="s">
        <v>95</v>
      </c>
      <c r="C10444" s="0" t="s">
        <v>78</v>
      </c>
      <c r="D10444" s="0" t="s">
        <v>90</v>
      </c>
      <c r="E10444" s="14" t="n">
        <v>45153</v>
      </c>
      <c r="F10444" s="14" t="n">
        <v>45155</v>
      </c>
      <c r="G10444" s="0" t="n">
        <v>452</v>
      </c>
      <c r="H10444" s="0" t="n">
        <v>127</v>
      </c>
      <c r="I10444" s="0" t="n">
        <v>258</v>
      </c>
      <c r="J10444" s="0" t="n">
        <v>277</v>
      </c>
      <c r="K10444" s="0" t="n">
        <v>538</v>
      </c>
      <c r="L10444" s="15" t="s">
        <v>97</v>
      </c>
      <c r="M10444" s="0" t="n">
        <v>2</v>
      </c>
      <c r="N10444" s="16" t="n">
        <f aca="false">I10444*K10444</f>
        <v>138804</v>
      </c>
      <c r="O10444" s="16" t="n">
        <f aca="false">I10444*(K10444-J10444)</f>
        <v>67338</v>
      </c>
      <c r="P10444" s="15" t="n">
        <f aca="false">K10444-J10444</f>
        <v>261</v>
      </c>
      <c r="Q10444" s="0" t="str">
        <f aca="false">IF(G10444=0,"Out of stock",IF(G10444&lt;H10444,"Understocked",IF(G10444&gt;Summary!$B$6*H10444,"Overstocked","Healthy")))</f>
        <v>Healthy</v>
      </c>
      <c r="R10444" s="0" t="str">
        <f aca="false">IF(I10444&gt;=Summary!$B$7,"Fast",IF(I10444&lt;Summary!$B$8,"Slow","Medium"))</f>
        <v>Fast</v>
      </c>
      <c r="S10444" s="15" t="n">
        <f aca="false">IF(M10444&gt;Summary!$B$5,1,0)</f>
        <v>0</v>
      </c>
      <c r="T10444" s="16" t="n">
        <f aca="false">IF(Q10444="Overstocked",(G10444-Summary!$B$6*H10444)*J10444,0)</f>
        <v>0</v>
      </c>
    </row>
    <row r="10445" customFormat="false" ht="15" hidden="false" customHeight="false" outlineLevel="0" collapsed="false">
      <c r="A10445" s="0" t="s">
        <v>10543</v>
      </c>
      <c r="B10445" s="0" t="s">
        <v>95</v>
      </c>
      <c r="C10445" s="0" t="s">
        <v>96</v>
      </c>
      <c r="D10445" s="0" t="s">
        <v>92</v>
      </c>
      <c r="E10445" s="14" t="n">
        <v>45129</v>
      </c>
      <c r="F10445" s="14" t="n">
        <v>45133</v>
      </c>
      <c r="G10445" s="0" t="n">
        <v>397</v>
      </c>
      <c r="H10445" s="0" t="n">
        <v>96</v>
      </c>
      <c r="I10445" s="0" t="n">
        <v>52</v>
      </c>
      <c r="J10445" s="0" t="n">
        <v>1611</v>
      </c>
      <c r="K10445" s="0" t="n">
        <v>1942</v>
      </c>
      <c r="L10445" s="15" t="s">
        <v>97</v>
      </c>
      <c r="M10445" s="0" t="n">
        <v>4</v>
      </c>
      <c r="N10445" s="16" t="n">
        <f aca="false">I10445*K10445</f>
        <v>100984</v>
      </c>
      <c r="O10445" s="16" t="n">
        <f aca="false">I10445*(K10445-J10445)</f>
        <v>17212</v>
      </c>
      <c r="P10445" s="15" t="n">
        <f aca="false">K10445-J10445</f>
        <v>331</v>
      </c>
      <c r="Q10445" s="0" t="str">
        <f aca="false">IF(G10445=0,"Out of stock",IF(G10445&lt;H10445,"Understocked",IF(G10445&gt;Summary!$B$6*H10445,"Overstocked","Healthy")))</f>
        <v>Overstocked</v>
      </c>
      <c r="R10445" s="0" t="str">
        <f aca="false">IF(I10445&gt;=Summary!$B$7,"Fast",IF(I10445&lt;Summary!$B$8,"Slow","Medium"))</f>
        <v>Slow</v>
      </c>
      <c r="S10445" s="15" t="n">
        <f aca="false">IF(M10445&gt;Summary!$B$5,1,0)</f>
        <v>0</v>
      </c>
      <c r="T10445" s="16" t="n">
        <f aca="false">IF(Q10445="Overstocked",(G10445-Summary!$B$6*H10445)*J10445,0)</f>
        <v>20943</v>
      </c>
    </row>
    <row r="10446" customFormat="false" ht="15" hidden="false" customHeight="false" outlineLevel="0" collapsed="false">
      <c r="A10446" s="0" t="s">
        <v>10544</v>
      </c>
      <c r="B10446" s="0" t="s">
        <v>113</v>
      </c>
      <c r="C10446" s="0" t="s">
        <v>96</v>
      </c>
      <c r="D10446" s="0" t="s">
        <v>102</v>
      </c>
      <c r="E10446" s="14" t="n">
        <v>44940</v>
      </c>
      <c r="F10446" s="14" t="n">
        <v>44944</v>
      </c>
      <c r="G10446" s="0" t="n">
        <v>205</v>
      </c>
      <c r="H10446" s="0" t="n">
        <v>123</v>
      </c>
      <c r="I10446" s="0" t="n">
        <v>151</v>
      </c>
      <c r="J10446" s="0" t="n">
        <v>787</v>
      </c>
      <c r="K10446" s="0" t="n">
        <v>1106</v>
      </c>
      <c r="L10446" s="15" t="s">
        <v>82</v>
      </c>
      <c r="M10446" s="0" t="n">
        <v>4</v>
      </c>
      <c r="N10446" s="16" t="n">
        <f aca="false">I10446*K10446</f>
        <v>167006</v>
      </c>
      <c r="O10446" s="16" t="n">
        <f aca="false">I10446*(K10446-J10446)</f>
        <v>48169</v>
      </c>
      <c r="P10446" s="15" t="n">
        <f aca="false">K10446-J10446</f>
        <v>319</v>
      </c>
      <c r="Q10446" s="0" t="str">
        <f aca="false">IF(G10446=0,"Out of stock",IF(G10446&lt;H10446,"Understocked",IF(G10446&gt;Summary!$B$6*H10446,"Overstocked","Healthy")))</f>
        <v>Healthy</v>
      </c>
      <c r="R10446" s="0" t="str">
        <f aca="false">IF(I10446&gt;=Summary!$B$7,"Fast",IF(I10446&lt;Summary!$B$8,"Slow","Medium"))</f>
        <v>Medium</v>
      </c>
      <c r="S10446" s="15" t="n">
        <f aca="false">IF(M10446&gt;Summary!$B$5,1,0)</f>
        <v>0</v>
      </c>
      <c r="T10446" s="16" t="n">
        <f aca="false">IF(Q10446="Overstocked",(G10446-Summary!$B$6*H10446)*J10446,0)</f>
        <v>0</v>
      </c>
    </row>
    <row r="10447" customFormat="false" ht="15" hidden="false" customHeight="false" outlineLevel="0" collapsed="false">
      <c r="A10447" s="0" t="s">
        <v>10545</v>
      </c>
      <c r="B10447" s="0" t="s">
        <v>84</v>
      </c>
      <c r="C10447" s="0" t="s">
        <v>78</v>
      </c>
      <c r="D10447" s="0" t="s">
        <v>86</v>
      </c>
      <c r="E10447" s="14" t="n">
        <v>45094</v>
      </c>
      <c r="F10447" s="14" t="n">
        <v>45103</v>
      </c>
      <c r="G10447" s="0" t="n">
        <v>429</v>
      </c>
      <c r="H10447" s="0" t="n">
        <v>64</v>
      </c>
      <c r="I10447" s="0" t="n">
        <v>250</v>
      </c>
      <c r="J10447" s="0" t="n">
        <v>1698</v>
      </c>
      <c r="K10447" s="0" t="n">
        <v>1845</v>
      </c>
      <c r="L10447" s="15" t="s">
        <v>93</v>
      </c>
      <c r="M10447" s="0" t="n">
        <v>9</v>
      </c>
      <c r="N10447" s="16" t="n">
        <f aca="false">I10447*K10447</f>
        <v>461250</v>
      </c>
      <c r="O10447" s="16" t="n">
        <f aca="false">I10447*(K10447-J10447)</f>
        <v>36750</v>
      </c>
      <c r="P10447" s="15" t="n">
        <f aca="false">K10447-J10447</f>
        <v>147</v>
      </c>
      <c r="Q10447" s="0" t="str">
        <f aca="false">IF(G10447=0,"Out of stock",IF(G10447&lt;H10447,"Understocked",IF(G10447&gt;Summary!$B$6*H10447,"Overstocked","Healthy")))</f>
        <v>Overstocked</v>
      </c>
      <c r="R10447" s="0" t="str">
        <f aca="false">IF(I10447&gt;=Summary!$B$7,"Fast",IF(I10447&lt;Summary!$B$8,"Slow","Medium"))</f>
        <v>Fast</v>
      </c>
      <c r="S10447" s="15" t="n">
        <f aca="false">IF(M10447&gt;Summary!$B$5,1,0)</f>
        <v>1</v>
      </c>
      <c r="T10447" s="16" t="n">
        <f aca="false">IF(Q10447="Overstocked",(G10447-Summary!$B$6*H10447)*J10447,0)</f>
        <v>293754</v>
      </c>
    </row>
    <row r="10448" customFormat="false" ht="15" hidden="false" customHeight="false" outlineLevel="0" collapsed="false">
      <c r="A10448" s="0" t="s">
        <v>10546</v>
      </c>
      <c r="B10448" s="0" t="s">
        <v>123</v>
      </c>
      <c r="C10448" s="0" t="s">
        <v>96</v>
      </c>
      <c r="D10448" s="0" t="s">
        <v>92</v>
      </c>
      <c r="E10448" s="14" t="n">
        <v>45358</v>
      </c>
      <c r="F10448" s="14" t="n">
        <v>45366</v>
      </c>
      <c r="G10448" s="0" t="n">
        <v>317</v>
      </c>
      <c r="H10448" s="0" t="n">
        <v>118</v>
      </c>
      <c r="I10448" s="0" t="n">
        <v>45</v>
      </c>
      <c r="J10448" s="0" t="n">
        <v>1516</v>
      </c>
      <c r="K10448" s="0" t="n">
        <v>1835</v>
      </c>
      <c r="L10448" s="15" t="s">
        <v>82</v>
      </c>
      <c r="M10448" s="0" t="n">
        <v>8</v>
      </c>
      <c r="N10448" s="16" t="n">
        <f aca="false">I10448*K10448</f>
        <v>82575</v>
      </c>
      <c r="O10448" s="16" t="n">
        <f aca="false">I10448*(K10448-J10448)</f>
        <v>14355</v>
      </c>
      <c r="P10448" s="15" t="n">
        <f aca="false">K10448-J10448</f>
        <v>319</v>
      </c>
      <c r="Q10448" s="0" t="str">
        <f aca="false">IF(G10448=0,"Out of stock",IF(G10448&lt;H10448,"Understocked",IF(G10448&gt;Summary!$B$6*H10448,"Overstocked","Healthy")))</f>
        <v>Healthy</v>
      </c>
      <c r="R10448" s="0" t="str">
        <f aca="false">IF(I10448&gt;=Summary!$B$7,"Fast",IF(I10448&lt;Summary!$B$8,"Slow","Medium"))</f>
        <v>Slow</v>
      </c>
      <c r="S10448" s="15" t="n">
        <f aca="false">IF(M10448&gt;Summary!$B$5,1,0)</f>
        <v>1</v>
      </c>
      <c r="T10448" s="16" t="n">
        <f aca="false">IF(Q10448="Overstocked",(G10448-Summary!$B$6*H10448)*J10448,0)</f>
        <v>0</v>
      </c>
    </row>
    <row r="10449" customFormat="false" ht="15" hidden="false" customHeight="false" outlineLevel="0" collapsed="false">
      <c r="A10449" s="0" t="s">
        <v>10547</v>
      </c>
      <c r="B10449" s="0" t="s">
        <v>123</v>
      </c>
      <c r="C10449" s="0" t="s">
        <v>96</v>
      </c>
      <c r="D10449" s="0" t="s">
        <v>92</v>
      </c>
      <c r="E10449" s="14" t="n">
        <v>44949</v>
      </c>
      <c r="F10449" s="14" t="n">
        <v>44954</v>
      </c>
      <c r="G10449" s="0" t="n">
        <v>304</v>
      </c>
      <c r="H10449" s="0" t="n">
        <v>102</v>
      </c>
      <c r="I10449" s="0" t="n">
        <v>20</v>
      </c>
      <c r="J10449" s="0" t="n">
        <v>1268</v>
      </c>
      <c r="K10449" s="0" t="n">
        <v>1735</v>
      </c>
      <c r="L10449" s="15" t="s">
        <v>87</v>
      </c>
      <c r="M10449" s="0" t="n">
        <v>5</v>
      </c>
      <c r="N10449" s="16" t="n">
        <f aca="false">I10449*K10449</f>
        <v>34700</v>
      </c>
      <c r="O10449" s="16" t="n">
        <f aca="false">I10449*(K10449-J10449)</f>
        <v>9340</v>
      </c>
      <c r="P10449" s="15" t="n">
        <f aca="false">K10449-J10449</f>
        <v>467</v>
      </c>
      <c r="Q10449" s="0" t="str">
        <f aca="false">IF(G10449=0,"Out of stock",IF(G10449&lt;H10449,"Understocked",IF(G10449&gt;Summary!$B$6*H10449,"Overstocked","Healthy")))</f>
        <v>Healthy</v>
      </c>
      <c r="R10449" s="0" t="str">
        <f aca="false">IF(I10449&gt;=Summary!$B$7,"Fast",IF(I10449&lt;Summary!$B$8,"Slow","Medium"))</f>
        <v>Slow</v>
      </c>
      <c r="S10449" s="15" t="n">
        <f aca="false">IF(M10449&gt;Summary!$B$5,1,0)</f>
        <v>0</v>
      </c>
      <c r="T10449" s="16" t="n">
        <f aca="false">IF(Q10449="Overstocked",(G10449-Summary!$B$6*H10449)*J10449,0)</f>
        <v>0</v>
      </c>
    </row>
    <row r="10450" customFormat="false" ht="15" hidden="false" customHeight="false" outlineLevel="0" collapsed="false">
      <c r="A10450" s="0" t="s">
        <v>10548</v>
      </c>
      <c r="B10450" s="0" t="s">
        <v>95</v>
      </c>
      <c r="C10450" s="0" t="s">
        <v>78</v>
      </c>
      <c r="D10450" s="0" t="s">
        <v>79</v>
      </c>
      <c r="E10450" s="14" t="n">
        <v>44963</v>
      </c>
      <c r="F10450" s="14" t="n">
        <v>44965</v>
      </c>
      <c r="G10450" s="0" t="n">
        <v>444</v>
      </c>
      <c r="H10450" s="0" t="n">
        <v>53</v>
      </c>
      <c r="I10450" s="0" t="n">
        <v>108</v>
      </c>
      <c r="J10450" s="0" t="n">
        <v>1569</v>
      </c>
      <c r="K10450" s="0" t="n">
        <v>1858</v>
      </c>
      <c r="L10450" s="15" t="s">
        <v>82</v>
      </c>
      <c r="M10450" s="0" t="n">
        <v>2</v>
      </c>
      <c r="N10450" s="16" t="n">
        <f aca="false">I10450*K10450</f>
        <v>200664</v>
      </c>
      <c r="O10450" s="16" t="n">
        <f aca="false">I10450*(K10450-J10450)</f>
        <v>31212</v>
      </c>
      <c r="P10450" s="15" t="n">
        <f aca="false">K10450-J10450</f>
        <v>289</v>
      </c>
      <c r="Q10450" s="0" t="str">
        <f aca="false">IF(G10450=0,"Out of stock",IF(G10450&lt;H10450,"Understocked",IF(G10450&gt;Summary!$B$6*H10450,"Overstocked","Healthy")))</f>
        <v>Overstocked</v>
      </c>
      <c r="R10450" s="0" t="str">
        <f aca="false">IF(I10450&gt;=Summary!$B$7,"Fast",IF(I10450&lt;Summary!$B$8,"Slow","Medium"))</f>
        <v>Medium</v>
      </c>
      <c r="S10450" s="15" t="n">
        <f aca="false">IF(M10450&gt;Summary!$B$5,1,0)</f>
        <v>0</v>
      </c>
      <c r="T10450" s="16" t="n">
        <f aca="false">IF(Q10450="Overstocked",(G10450-Summary!$B$6*H10450)*J10450,0)</f>
        <v>364008</v>
      </c>
    </row>
    <row r="10451" customFormat="false" ht="15" hidden="false" customHeight="false" outlineLevel="0" collapsed="false">
      <c r="A10451" s="0" t="s">
        <v>10549</v>
      </c>
      <c r="B10451" s="0" t="s">
        <v>107</v>
      </c>
      <c r="C10451" s="0" t="s">
        <v>85</v>
      </c>
      <c r="D10451" s="0" t="s">
        <v>79</v>
      </c>
      <c r="E10451" s="14" t="n">
        <v>45591</v>
      </c>
      <c r="F10451" s="14" t="n">
        <v>45598</v>
      </c>
      <c r="G10451" s="0" t="n">
        <v>125</v>
      </c>
      <c r="H10451" s="0" t="n">
        <v>52</v>
      </c>
      <c r="I10451" s="0" t="n">
        <v>140</v>
      </c>
      <c r="J10451" s="0" t="n">
        <v>1995</v>
      </c>
      <c r="K10451" s="0" t="n">
        <v>2231</v>
      </c>
      <c r="L10451" s="15" t="s">
        <v>87</v>
      </c>
      <c r="M10451" s="0" t="n">
        <v>7</v>
      </c>
      <c r="N10451" s="16" t="n">
        <f aca="false">I10451*K10451</f>
        <v>312340</v>
      </c>
      <c r="O10451" s="16" t="n">
        <f aca="false">I10451*(K10451-J10451)</f>
        <v>33040</v>
      </c>
      <c r="P10451" s="15" t="n">
        <f aca="false">K10451-J10451</f>
        <v>236</v>
      </c>
      <c r="Q10451" s="0" t="str">
        <f aca="false">IF(G10451=0,"Out of stock",IF(G10451&lt;H10451,"Understocked",IF(G10451&gt;Summary!$B$6*H10451,"Overstocked","Healthy")))</f>
        <v>Healthy</v>
      </c>
      <c r="R10451" s="0" t="str">
        <f aca="false">IF(I10451&gt;=Summary!$B$7,"Fast",IF(I10451&lt;Summary!$B$8,"Slow","Medium"))</f>
        <v>Medium</v>
      </c>
      <c r="S10451" s="15" t="n">
        <f aca="false">IF(M10451&gt;Summary!$B$5,1,0)</f>
        <v>0</v>
      </c>
      <c r="T10451" s="16" t="n">
        <f aca="false">IF(Q10451="Overstocked",(G10451-Summary!$B$6*H10451)*J10451,0)</f>
        <v>0</v>
      </c>
    </row>
    <row r="10452" customFormat="false" ht="15" hidden="false" customHeight="false" outlineLevel="0" collapsed="false">
      <c r="A10452" s="0" t="s">
        <v>10550</v>
      </c>
      <c r="B10452" s="0" t="s">
        <v>115</v>
      </c>
      <c r="C10452" s="0" t="s">
        <v>78</v>
      </c>
      <c r="D10452" s="0" t="s">
        <v>92</v>
      </c>
      <c r="E10452" s="14" t="n">
        <v>45020</v>
      </c>
      <c r="F10452" s="14" t="n">
        <v>45026</v>
      </c>
      <c r="G10452" s="0" t="n">
        <v>424</v>
      </c>
      <c r="H10452" s="0" t="n">
        <v>130</v>
      </c>
      <c r="I10452" s="0" t="n">
        <v>244</v>
      </c>
      <c r="J10452" s="0" t="n">
        <v>1334</v>
      </c>
      <c r="K10452" s="0" t="n">
        <v>1525</v>
      </c>
      <c r="L10452" s="15" t="s">
        <v>93</v>
      </c>
      <c r="M10452" s="0" t="n">
        <v>6</v>
      </c>
      <c r="N10452" s="16" t="n">
        <f aca="false">I10452*K10452</f>
        <v>372100</v>
      </c>
      <c r="O10452" s="16" t="n">
        <f aca="false">I10452*(K10452-J10452)</f>
        <v>46604</v>
      </c>
      <c r="P10452" s="15" t="n">
        <f aca="false">K10452-J10452</f>
        <v>191</v>
      </c>
      <c r="Q10452" s="0" t="str">
        <f aca="false">IF(G10452=0,"Out of stock",IF(G10452&lt;H10452,"Understocked",IF(G10452&gt;Summary!$B$6*H10452,"Overstocked","Healthy")))</f>
        <v>Healthy</v>
      </c>
      <c r="R10452" s="0" t="str">
        <f aca="false">IF(I10452&gt;=Summary!$B$7,"Fast",IF(I10452&lt;Summary!$B$8,"Slow","Medium"))</f>
        <v>Fast</v>
      </c>
      <c r="S10452" s="15" t="n">
        <f aca="false">IF(M10452&gt;Summary!$B$5,1,0)</f>
        <v>0</v>
      </c>
      <c r="T10452" s="16" t="n">
        <f aca="false">IF(Q10452="Overstocked",(G10452-Summary!$B$6*H10452)*J10452,0)</f>
        <v>0</v>
      </c>
    </row>
    <row r="10453" customFormat="false" ht="15" hidden="false" customHeight="false" outlineLevel="0" collapsed="false">
      <c r="A10453" s="0" t="s">
        <v>10551</v>
      </c>
      <c r="B10453" s="0" t="s">
        <v>111</v>
      </c>
      <c r="C10453" s="0" t="s">
        <v>78</v>
      </c>
      <c r="D10453" s="0" t="s">
        <v>86</v>
      </c>
      <c r="E10453" s="14" t="n">
        <v>45609</v>
      </c>
      <c r="F10453" s="14" t="n">
        <v>45617</v>
      </c>
      <c r="G10453" s="0" t="n">
        <v>408</v>
      </c>
      <c r="H10453" s="0" t="n">
        <v>104</v>
      </c>
      <c r="I10453" s="0" t="n">
        <v>93</v>
      </c>
      <c r="J10453" s="0" t="n">
        <v>235</v>
      </c>
      <c r="K10453" s="0" t="n">
        <v>436</v>
      </c>
      <c r="L10453" s="15" t="s">
        <v>80</v>
      </c>
      <c r="M10453" s="0" t="n">
        <v>8</v>
      </c>
      <c r="N10453" s="16" t="n">
        <f aca="false">I10453*K10453</f>
        <v>40548</v>
      </c>
      <c r="O10453" s="16" t="n">
        <f aca="false">I10453*(K10453-J10453)</f>
        <v>18693</v>
      </c>
      <c r="P10453" s="15" t="n">
        <f aca="false">K10453-J10453</f>
        <v>201</v>
      </c>
      <c r="Q10453" s="0" t="str">
        <f aca="false">IF(G10453=0,"Out of stock",IF(G10453&lt;H10453,"Understocked",IF(G10453&gt;Summary!$B$6*H10453,"Overstocked","Healthy")))</f>
        <v>Healthy</v>
      </c>
      <c r="R10453" s="0" t="str">
        <f aca="false">IF(I10453&gt;=Summary!$B$7,"Fast",IF(I10453&lt;Summary!$B$8,"Slow","Medium"))</f>
        <v>Slow</v>
      </c>
      <c r="S10453" s="15" t="n">
        <f aca="false">IF(M10453&gt;Summary!$B$5,1,0)</f>
        <v>1</v>
      </c>
      <c r="T10453" s="16" t="n">
        <f aca="false">IF(Q10453="Overstocked",(G10453-Summary!$B$6*H10453)*J10453,0)</f>
        <v>0</v>
      </c>
    </row>
    <row r="10454" customFormat="false" ht="15" hidden="false" customHeight="false" outlineLevel="0" collapsed="false">
      <c r="A10454" s="0" t="s">
        <v>10552</v>
      </c>
      <c r="B10454" s="0" t="s">
        <v>89</v>
      </c>
      <c r="C10454" s="0" t="s">
        <v>85</v>
      </c>
      <c r="D10454" s="0" t="s">
        <v>79</v>
      </c>
      <c r="E10454" s="14" t="n">
        <v>45103</v>
      </c>
      <c r="F10454" s="14" t="n">
        <v>45107</v>
      </c>
      <c r="G10454" s="0" t="n">
        <v>127</v>
      </c>
      <c r="H10454" s="0" t="n">
        <v>143</v>
      </c>
      <c r="I10454" s="0" t="n">
        <v>142</v>
      </c>
      <c r="J10454" s="0" t="n">
        <v>1518</v>
      </c>
      <c r="K10454" s="0" t="n">
        <v>1808</v>
      </c>
      <c r="L10454" s="15" t="s">
        <v>82</v>
      </c>
      <c r="M10454" s="0" t="n">
        <v>4</v>
      </c>
      <c r="N10454" s="16" t="n">
        <f aca="false">I10454*K10454</f>
        <v>256736</v>
      </c>
      <c r="O10454" s="16" t="n">
        <f aca="false">I10454*(K10454-J10454)</f>
        <v>41180</v>
      </c>
      <c r="P10454" s="15" t="n">
        <f aca="false">K10454-J10454</f>
        <v>290</v>
      </c>
      <c r="Q10454" s="0" t="str">
        <f aca="false">IF(G10454=0,"Out of stock",IF(G10454&lt;H10454,"Understocked",IF(G10454&gt;Summary!$B$6*H10454,"Overstocked","Healthy")))</f>
        <v>Understocked</v>
      </c>
      <c r="R10454" s="0" t="str">
        <f aca="false">IF(I10454&gt;=Summary!$B$7,"Fast",IF(I10454&lt;Summary!$B$8,"Slow","Medium"))</f>
        <v>Medium</v>
      </c>
      <c r="S10454" s="15" t="n">
        <f aca="false">IF(M10454&gt;Summary!$B$5,1,0)</f>
        <v>0</v>
      </c>
      <c r="T10454" s="16" t="n">
        <f aca="false">IF(Q10454="Overstocked",(G10454-Summary!$B$6*H10454)*J10454,0)</f>
        <v>0</v>
      </c>
    </row>
    <row r="10455" customFormat="false" ht="15" hidden="false" customHeight="false" outlineLevel="0" collapsed="false">
      <c r="A10455" s="0" t="s">
        <v>10553</v>
      </c>
      <c r="B10455" s="0" t="s">
        <v>101</v>
      </c>
      <c r="C10455" s="0" t="s">
        <v>85</v>
      </c>
      <c r="D10455" s="0" t="s">
        <v>102</v>
      </c>
      <c r="E10455" s="14" t="n">
        <v>45090</v>
      </c>
      <c r="F10455" s="14" t="n">
        <v>45096</v>
      </c>
      <c r="G10455" s="0" t="n">
        <v>68</v>
      </c>
      <c r="H10455" s="0" t="n">
        <v>62</v>
      </c>
      <c r="I10455" s="0" t="n">
        <v>136</v>
      </c>
      <c r="J10455" s="0" t="n">
        <v>414</v>
      </c>
      <c r="K10455" s="0" t="n">
        <v>855</v>
      </c>
      <c r="L10455" s="15" t="s">
        <v>87</v>
      </c>
      <c r="M10455" s="0" t="n">
        <v>6</v>
      </c>
      <c r="N10455" s="16" t="n">
        <f aca="false">I10455*K10455</f>
        <v>116280</v>
      </c>
      <c r="O10455" s="16" t="n">
        <f aca="false">I10455*(K10455-J10455)</f>
        <v>59976</v>
      </c>
      <c r="P10455" s="15" t="n">
        <f aca="false">K10455-J10455</f>
        <v>441</v>
      </c>
      <c r="Q10455" s="0" t="str">
        <f aca="false">IF(G10455=0,"Out of stock",IF(G10455&lt;H10455,"Understocked",IF(G10455&gt;Summary!$B$6*H10455,"Overstocked","Healthy")))</f>
        <v>Healthy</v>
      </c>
      <c r="R10455" s="0" t="str">
        <f aca="false">IF(I10455&gt;=Summary!$B$7,"Fast",IF(I10455&lt;Summary!$B$8,"Slow","Medium"))</f>
        <v>Medium</v>
      </c>
      <c r="S10455" s="15" t="n">
        <f aca="false">IF(M10455&gt;Summary!$B$5,1,0)</f>
        <v>0</v>
      </c>
      <c r="T10455" s="16" t="n">
        <f aca="false">IF(Q10455="Overstocked",(G10455-Summary!$B$6*H10455)*J10455,0)</f>
        <v>0</v>
      </c>
    </row>
    <row r="10456" customFormat="false" ht="15" hidden="false" customHeight="false" outlineLevel="0" collapsed="false">
      <c r="A10456" s="0" t="s">
        <v>10554</v>
      </c>
      <c r="B10456" s="0" t="s">
        <v>89</v>
      </c>
      <c r="C10456" s="0" t="s">
        <v>96</v>
      </c>
      <c r="D10456" s="0" t="s">
        <v>102</v>
      </c>
      <c r="E10456" s="14" t="n">
        <v>45500</v>
      </c>
      <c r="F10456" s="14" t="n">
        <v>45501</v>
      </c>
      <c r="G10456" s="0" t="n">
        <v>212</v>
      </c>
      <c r="H10456" s="0" t="n">
        <v>138</v>
      </c>
      <c r="I10456" s="0" t="n">
        <v>184</v>
      </c>
      <c r="J10456" s="0" t="n">
        <v>1248</v>
      </c>
      <c r="K10456" s="0" t="n">
        <v>1635</v>
      </c>
      <c r="L10456" s="15" t="s">
        <v>93</v>
      </c>
      <c r="M10456" s="0" t="n">
        <v>1</v>
      </c>
      <c r="N10456" s="16" t="n">
        <f aca="false">I10456*K10456</f>
        <v>300840</v>
      </c>
      <c r="O10456" s="16" t="n">
        <f aca="false">I10456*(K10456-J10456)</f>
        <v>71208</v>
      </c>
      <c r="P10456" s="15" t="n">
        <f aca="false">K10456-J10456</f>
        <v>387</v>
      </c>
      <c r="Q10456" s="0" t="str">
        <f aca="false">IF(G10456=0,"Out of stock",IF(G10456&lt;H10456,"Understocked",IF(G10456&gt;Summary!$B$6*H10456,"Overstocked","Healthy")))</f>
        <v>Healthy</v>
      </c>
      <c r="R10456" s="0" t="str">
        <f aca="false">IF(I10456&gt;=Summary!$B$7,"Fast",IF(I10456&lt;Summary!$B$8,"Slow","Medium"))</f>
        <v>Medium</v>
      </c>
      <c r="S10456" s="15" t="n">
        <f aca="false">IF(M10456&gt;Summary!$B$5,1,0)</f>
        <v>0</v>
      </c>
      <c r="T10456" s="16" t="n">
        <f aca="false">IF(Q10456="Overstocked",(G10456-Summary!$B$6*H10456)*J10456,0)</f>
        <v>0</v>
      </c>
    </row>
    <row r="10457" customFormat="false" ht="15" hidden="false" customHeight="false" outlineLevel="0" collapsed="false">
      <c r="A10457" s="0" t="s">
        <v>10555</v>
      </c>
      <c r="B10457" s="0" t="s">
        <v>77</v>
      </c>
      <c r="C10457" s="0" t="s">
        <v>85</v>
      </c>
      <c r="D10457" s="0" t="s">
        <v>79</v>
      </c>
      <c r="E10457" s="14" t="n">
        <v>45173</v>
      </c>
      <c r="F10457" s="14" t="n">
        <v>45180</v>
      </c>
      <c r="G10457" s="0" t="n">
        <v>372</v>
      </c>
      <c r="H10457" s="0" t="n">
        <v>83</v>
      </c>
      <c r="I10457" s="0" t="n">
        <v>242</v>
      </c>
      <c r="J10457" s="0" t="n">
        <v>690</v>
      </c>
      <c r="K10457" s="0" t="n">
        <v>802</v>
      </c>
      <c r="L10457" s="15" t="s">
        <v>82</v>
      </c>
      <c r="M10457" s="0" t="n">
        <v>7</v>
      </c>
      <c r="N10457" s="16" t="n">
        <f aca="false">I10457*K10457</f>
        <v>194084</v>
      </c>
      <c r="O10457" s="16" t="n">
        <f aca="false">I10457*(K10457-J10457)</f>
        <v>27104</v>
      </c>
      <c r="P10457" s="15" t="n">
        <f aca="false">K10457-J10457</f>
        <v>112</v>
      </c>
      <c r="Q10457" s="0" t="str">
        <f aca="false">IF(G10457=0,"Out of stock",IF(G10457&lt;H10457,"Understocked",IF(G10457&gt;Summary!$B$6*H10457,"Overstocked","Healthy")))</f>
        <v>Overstocked</v>
      </c>
      <c r="R10457" s="0" t="str">
        <f aca="false">IF(I10457&gt;=Summary!$B$7,"Fast",IF(I10457&lt;Summary!$B$8,"Slow","Medium"))</f>
        <v>Fast</v>
      </c>
      <c r="S10457" s="15" t="n">
        <f aca="false">IF(M10457&gt;Summary!$B$5,1,0)</f>
        <v>0</v>
      </c>
      <c r="T10457" s="16" t="n">
        <f aca="false">IF(Q10457="Overstocked",(G10457-Summary!$B$6*H10457)*J10457,0)</f>
        <v>27600</v>
      </c>
    </row>
    <row r="10458" customFormat="false" ht="15" hidden="false" customHeight="false" outlineLevel="0" collapsed="false">
      <c r="A10458" s="0" t="s">
        <v>10556</v>
      </c>
      <c r="B10458" s="0" t="s">
        <v>111</v>
      </c>
      <c r="C10458" s="0" t="s">
        <v>85</v>
      </c>
      <c r="D10458" s="0" t="s">
        <v>86</v>
      </c>
      <c r="E10458" s="14" t="n">
        <v>45295</v>
      </c>
      <c r="F10458" s="14" t="n">
        <v>45297</v>
      </c>
      <c r="G10458" s="0" t="n">
        <v>71</v>
      </c>
      <c r="H10458" s="0" t="n">
        <v>84</v>
      </c>
      <c r="I10458" s="0" t="n">
        <v>85</v>
      </c>
      <c r="J10458" s="0" t="n">
        <v>681</v>
      </c>
      <c r="K10458" s="0" t="n">
        <v>752</v>
      </c>
      <c r="L10458" s="15" t="s">
        <v>93</v>
      </c>
      <c r="M10458" s="0" t="n">
        <v>2</v>
      </c>
      <c r="N10458" s="16" t="n">
        <f aca="false">I10458*K10458</f>
        <v>63920</v>
      </c>
      <c r="O10458" s="16" t="n">
        <f aca="false">I10458*(K10458-J10458)</f>
        <v>6035</v>
      </c>
      <c r="P10458" s="15" t="n">
        <f aca="false">K10458-J10458</f>
        <v>71</v>
      </c>
      <c r="Q10458" s="0" t="str">
        <f aca="false">IF(G10458=0,"Out of stock",IF(G10458&lt;H10458,"Understocked",IF(G10458&gt;Summary!$B$6*H10458,"Overstocked","Healthy")))</f>
        <v>Understocked</v>
      </c>
      <c r="R10458" s="0" t="str">
        <f aca="false">IF(I10458&gt;=Summary!$B$7,"Fast",IF(I10458&lt;Summary!$B$8,"Slow","Medium"))</f>
        <v>Slow</v>
      </c>
      <c r="S10458" s="15" t="n">
        <f aca="false">IF(M10458&gt;Summary!$B$5,1,0)</f>
        <v>0</v>
      </c>
      <c r="T10458" s="16" t="n">
        <f aca="false">IF(Q10458="Overstocked",(G10458-Summary!$B$6*H10458)*J10458,0)</f>
        <v>0</v>
      </c>
    </row>
    <row r="10459" customFormat="false" ht="15" hidden="false" customHeight="false" outlineLevel="0" collapsed="false">
      <c r="A10459" s="0" t="s">
        <v>10557</v>
      </c>
      <c r="B10459" s="0" t="s">
        <v>123</v>
      </c>
      <c r="C10459" s="0" t="s">
        <v>78</v>
      </c>
      <c r="D10459" s="0" t="s">
        <v>86</v>
      </c>
      <c r="E10459" s="14" t="n">
        <v>45022</v>
      </c>
      <c r="F10459" s="14" t="n">
        <v>45031</v>
      </c>
      <c r="G10459" s="0" t="n">
        <v>116</v>
      </c>
      <c r="H10459" s="0" t="n">
        <v>71</v>
      </c>
      <c r="I10459" s="0" t="n">
        <v>296</v>
      </c>
      <c r="J10459" s="0" t="n">
        <v>1470</v>
      </c>
      <c r="K10459" s="0" t="n">
        <v>1786</v>
      </c>
      <c r="L10459" s="15" t="s">
        <v>80</v>
      </c>
      <c r="M10459" s="0" t="n">
        <v>9</v>
      </c>
      <c r="N10459" s="16" t="n">
        <f aca="false">I10459*K10459</f>
        <v>528656</v>
      </c>
      <c r="O10459" s="16" t="n">
        <f aca="false">I10459*(K10459-J10459)</f>
        <v>93536</v>
      </c>
      <c r="P10459" s="15" t="n">
        <f aca="false">K10459-J10459</f>
        <v>316</v>
      </c>
      <c r="Q10459" s="0" t="str">
        <f aca="false">IF(G10459=0,"Out of stock",IF(G10459&lt;H10459,"Understocked",IF(G10459&gt;Summary!$B$6*H10459,"Overstocked","Healthy")))</f>
        <v>Healthy</v>
      </c>
      <c r="R10459" s="0" t="str">
        <f aca="false">IF(I10459&gt;=Summary!$B$7,"Fast",IF(I10459&lt;Summary!$B$8,"Slow","Medium"))</f>
        <v>Fast</v>
      </c>
      <c r="S10459" s="15" t="n">
        <f aca="false">IF(M10459&gt;Summary!$B$5,1,0)</f>
        <v>1</v>
      </c>
      <c r="T10459" s="16" t="n">
        <f aca="false">IF(Q10459="Overstocked",(G10459-Summary!$B$6*H10459)*J10459,0)</f>
        <v>0</v>
      </c>
    </row>
    <row r="10460" customFormat="false" ht="15" hidden="false" customHeight="false" outlineLevel="0" collapsed="false">
      <c r="A10460" s="0" t="s">
        <v>10558</v>
      </c>
      <c r="B10460" s="0" t="s">
        <v>95</v>
      </c>
      <c r="C10460" s="0" t="s">
        <v>96</v>
      </c>
      <c r="D10460" s="0" t="s">
        <v>102</v>
      </c>
      <c r="E10460" s="14" t="n">
        <v>45653</v>
      </c>
      <c r="F10460" s="14" t="n">
        <v>45657</v>
      </c>
      <c r="G10460" s="0" t="n">
        <v>75</v>
      </c>
      <c r="H10460" s="0" t="n">
        <v>96</v>
      </c>
      <c r="I10460" s="0" t="n">
        <v>277</v>
      </c>
      <c r="J10460" s="0" t="n">
        <v>1699</v>
      </c>
      <c r="K10460" s="0" t="n">
        <v>2014</v>
      </c>
      <c r="L10460" s="15" t="s">
        <v>97</v>
      </c>
      <c r="M10460" s="0" t="n">
        <v>4</v>
      </c>
      <c r="N10460" s="16" t="n">
        <f aca="false">I10460*K10460</f>
        <v>557878</v>
      </c>
      <c r="O10460" s="16" t="n">
        <f aca="false">I10460*(K10460-J10460)</f>
        <v>87255</v>
      </c>
      <c r="P10460" s="15" t="n">
        <f aca="false">K10460-J10460</f>
        <v>315</v>
      </c>
      <c r="Q10460" s="0" t="str">
        <f aca="false">IF(G10460=0,"Out of stock",IF(G10460&lt;H10460,"Understocked",IF(G10460&gt;Summary!$B$6*H10460,"Overstocked","Healthy")))</f>
        <v>Understocked</v>
      </c>
      <c r="R10460" s="0" t="str">
        <f aca="false">IF(I10460&gt;=Summary!$B$7,"Fast",IF(I10460&lt;Summary!$B$8,"Slow","Medium"))</f>
        <v>Fast</v>
      </c>
      <c r="S10460" s="15" t="n">
        <f aca="false">IF(M10460&gt;Summary!$B$5,1,0)</f>
        <v>0</v>
      </c>
      <c r="T10460" s="16" t="n">
        <f aca="false">IF(Q10460="Overstocked",(G10460-Summary!$B$6*H10460)*J10460,0)</f>
        <v>0</v>
      </c>
    </row>
    <row r="10461" customFormat="false" ht="15" hidden="false" customHeight="false" outlineLevel="0" collapsed="false">
      <c r="A10461" s="0" t="s">
        <v>10559</v>
      </c>
      <c r="B10461" s="0" t="s">
        <v>111</v>
      </c>
      <c r="C10461" s="0" t="s">
        <v>104</v>
      </c>
      <c r="D10461" s="0" t="s">
        <v>90</v>
      </c>
      <c r="E10461" s="14" t="n">
        <v>45462</v>
      </c>
      <c r="F10461" s="14" t="n">
        <v>45464</v>
      </c>
      <c r="G10461" s="0" t="n">
        <v>187</v>
      </c>
      <c r="H10461" s="0" t="n">
        <v>99</v>
      </c>
      <c r="I10461" s="0" t="n">
        <v>144</v>
      </c>
      <c r="J10461" s="0" t="n">
        <v>1516</v>
      </c>
      <c r="K10461" s="0" t="n">
        <v>1942</v>
      </c>
      <c r="L10461" s="15" t="s">
        <v>93</v>
      </c>
      <c r="M10461" s="0" t="n">
        <v>2</v>
      </c>
      <c r="N10461" s="16" t="n">
        <f aca="false">I10461*K10461</f>
        <v>279648</v>
      </c>
      <c r="O10461" s="16" t="n">
        <f aca="false">I10461*(K10461-J10461)</f>
        <v>61344</v>
      </c>
      <c r="P10461" s="15" t="n">
        <f aca="false">K10461-J10461</f>
        <v>426</v>
      </c>
      <c r="Q10461" s="0" t="str">
        <f aca="false">IF(G10461=0,"Out of stock",IF(G10461&lt;H10461,"Understocked",IF(G10461&gt;Summary!$B$6*H10461,"Overstocked","Healthy")))</f>
        <v>Healthy</v>
      </c>
      <c r="R10461" s="0" t="str">
        <f aca="false">IF(I10461&gt;=Summary!$B$7,"Fast",IF(I10461&lt;Summary!$B$8,"Slow","Medium"))</f>
        <v>Medium</v>
      </c>
      <c r="S10461" s="15" t="n">
        <f aca="false">IF(M10461&gt;Summary!$B$5,1,0)</f>
        <v>0</v>
      </c>
      <c r="T10461" s="16" t="n">
        <f aca="false">IF(Q10461="Overstocked",(G10461-Summary!$B$6*H10461)*J10461,0)</f>
        <v>0</v>
      </c>
    </row>
    <row r="10462" customFormat="false" ht="15" hidden="false" customHeight="false" outlineLevel="0" collapsed="false">
      <c r="A10462" s="0" t="s">
        <v>10560</v>
      </c>
      <c r="B10462" s="0" t="s">
        <v>95</v>
      </c>
      <c r="C10462" s="0" t="s">
        <v>96</v>
      </c>
      <c r="D10462" s="0" t="s">
        <v>90</v>
      </c>
      <c r="E10462" s="14" t="n">
        <v>45468</v>
      </c>
      <c r="F10462" s="14" t="n">
        <v>45472</v>
      </c>
      <c r="G10462" s="0" t="n">
        <v>150</v>
      </c>
      <c r="H10462" s="0" t="n">
        <v>120</v>
      </c>
      <c r="I10462" s="0" t="n">
        <v>195</v>
      </c>
      <c r="J10462" s="0" t="n">
        <v>1958</v>
      </c>
      <c r="K10462" s="0" t="n">
        <v>2359</v>
      </c>
      <c r="L10462" s="15" t="s">
        <v>97</v>
      </c>
      <c r="M10462" s="0" t="n">
        <v>4</v>
      </c>
      <c r="N10462" s="16" t="n">
        <f aca="false">I10462*K10462</f>
        <v>460005</v>
      </c>
      <c r="O10462" s="16" t="n">
        <f aca="false">I10462*(K10462-J10462)</f>
        <v>78195</v>
      </c>
      <c r="P10462" s="15" t="n">
        <f aca="false">K10462-J10462</f>
        <v>401</v>
      </c>
      <c r="Q10462" s="0" t="str">
        <f aca="false">IF(G10462=0,"Out of stock",IF(G10462&lt;H10462,"Understocked",IF(G10462&gt;Summary!$B$6*H10462,"Overstocked","Healthy")))</f>
        <v>Healthy</v>
      </c>
      <c r="R10462" s="0" t="str">
        <f aca="false">IF(I10462&gt;=Summary!$B$7,"Fast",IF(I10462&lt;Summary!$B$8,"Slow","Medium"))</f>
        <v>Medium</v>
      </c>
      <c r="S10462" s="15" t="n">
        <f aca="false">IF(M10462&gt;Summary!$B$5,1,0)</f>
        <v>0</v>
      </c>
      <c r="T10462" s="16" t="n">
        <f aca="false">IF(Q10462="Overstocked",(G10462-Summary!$B$6*H10462)*J10462,0)</f>
        <v>0</v>
      </c>
    </row>
    <row r="10463" customFormat="false" ht="15" hidden="false" customHeight="false" outlineLevel="0" collapsed="false">
      <c r="A10463" s="0" t="s">
        <v>10561</v>
      </c>
      <c r="B10463" s="0" t="s">
        <v>107</v>
      </c>
      <c r="C10463" s="0" t="s">
        <v>104</v>
      </c>
      <c r="D10463" s="0" t="s">
        <v>102</v>
      </c>
      <c r="E10463" s="14" t="n">
        <v>44976</v>
      </c>
      <c r="F10463" s="14" t="n">
        <v>44981</v>
      </c>
      <c r="G10463" s="0" t="n">
        <v>100</v>
      </c>
      <c r="H10463" s="0" t="n">
        <v>95</v>
      </c>
      <c r="I10463" s="0" t="n">
        <v>100</v>
      </c>
      <c r="J10463" s="0" t="n">
        <v>1191</v>
      </c>
      <c r="K10463" s="0" t="n">
        <v>1477</v>
      </c>
      <c r="L10463" s="15" t="s">
        <v>87</v>
      </c>
      <c r="M10463" s="0" t="n">
        <v>5</v>
      </c>
      <c r="N10463" s="16" t="n">
        <f aca="false">I10463*K10463</f>
        <v>147700</v>
      </c>
      <c r="O10463" s="16" t="n">
        <f aca="false">I10463*(K10463-J10463)</f>
        <v>28600</v>
      </c>
      <c r="P10463" s="15" t="n">
        <f aca="false">K10463-J10463</f>
        <v>286</v>
      </c>
      <c r="Q10463" s="0" t="str">
        <f aca="false">IF(G10463=0,"Out of stock",IF(G10463&lt;H10463,"Understocked",IF(G10463&gt;Summary!$B$6*H10463,"Overstocked","Healthy")))</f>
        <v>Healthy</v>
      </c>
      <c r="R10463" s="0" t="str">
        <f aca="false">IF(I10463&gt;=Summary!$B$7,"Fast",IF(I10463&lt;Summary!$B$8,"Slow","Medium"))</f>
        <v>Medium</v>
      </c>
      <c r="S10463" s="15" t="n">
        <f aca="false">IF(M10463&gt;Summary!$B$5,1,0)</f>
        <v>0</v>
      </c>
      <c r="T10463" s="16" t="n">
        <f aca="false">IF(Q10463="Overstocked",(G10463-Summary!$B$6*H10463)*J10463,0)</f>
        <v>0</v>
      </c>
    </row>
    <row r="10464" customFormat="false" ht="15" hidden="false" customHeight="false" outlineLevel="0" collapsed="false">
      <c r="A10464" s="0" t="s">
        <v>10562</v>
      </c>
      <c r="B10464" s="0" t="s">
        <v>95</v>
      </c>
      <c r="C10464" s="0" t="s">
        <v>78</v>
      </c>
      <c r="D10464" s="0" t="s">
        <v>79</v>
      </c>
      <c r="E10464" s="14" t="n">
        <v>45136</v>
      </c>
      <c r="F10464" s="14" t="n">
        <v>45144</v>
      </c>
      <c r="G10464" s="0" t="n">
        <v>159</v>
      </c>
      <c r="H10464" s="0" t="n">
        <v>65</v>
      </c>
      <c r="I10464" s="0" t="n">
        <v>163</v>
      </c>
      <c r="J10464" s="0" t="n">
        <v>1541</v>
      </c>
      <c r="K10464" s="0" t="n">
        <v>1895</v>
      </c>
      <c r="L10464" s="15" t="s">
        <v>97</v>
      </c>
      <c r="M10464" s="0" t="n">
        <v>8</v>
      </c>
      <c r="N10464" s="16" t="n">
        <f aca="false">I10464*K10464</f>
        <v>308885</v>
      </c>
      <c r="O10464" s="16" t="n">
        <f aca="false">I10464*(K10464-J10464)</f>
        <v>57702</v>
      </c>
      <c r="P10464" s="15" t="n">
        <f aca="false">K10464-J10464</f>
        <v>354</v>
      </c>
      <c r="Q10464" s="0" t="str">
        <f aca="false">IF(G10464=0,"Out of stock",IF(G10464&lt;H10464,"Understocked",IF(G10464&gt;Summary!$B$6*H10464,"Overstocked","Healthy")))</f>
        <v>Healthy</v>
      </c>
      <c r="R10464" s="0" t="str">
        <f aca="false">IF(I10464&gt;=Summary!$B$7,"Fast",IF(I10464&lt;Summary!$B$8,"Slow","Medium"))</f>
        <v>Medium</v>
      </c>
      <c r="S10464" s="15" t="n">
        <f aca="false">IF(M10464&gt;Summary!$B$5,1,0)</f>
        <v>1</v>
      </c>
      <c r="T10464" s="16" t="n">
        <f aca="false">IF(Q10464="Overstocked",(G10464-Summary!$B$6*H10464)*J10464,0)</f>
        <v>0</v>
      </c>
    </row>
    <row r="10465" customFormat="false" ht="15" hidden="false" customHeight="false" outlineLevel="0" collapsed="false">
      <c r="A10465" s="0" t="s">
        <v>10563</v>
      </c>
      <c r="B10465" s="0" t="s">
        <v>123</v>
      </c>
      <c r="C10465" s="0" t="s">
        <v>78</v>
      </c>
      <c r="D10465" s="0" t="s">
        <v>92</v>
      </c>
      <c r="E10465" s="14" t="n">
        <v>45535</v>
      </c>
      <c r="F10465" s="14" t="n">
        <v>45541</v>
      </c>
      <c r="G10465" s="0" t="n">
        <v>146</v>
      </c>
      <c r="H10465" s="0" t="n">
        <v>133</v>
      </c>
      <c r="I10465" s="0" t="n">
        <v>156</v>
      </c>
      <c r="J10465" s="0" t="n">
        <v>1836</v>
      </c>
      <c r="K10465" s="0" t="n">
        <v>2123</v>
      </c>
      <c r="L10465" s="15" t="s">
        <v>87</v>
      </c>
      <c r="M10465" s="0" t="n">
        <v>6</v>
      </c>
      <c r="N10465" s="16" t="n">
        <f aca="false">I10465*K10465</f>
        <v>331188</v>
      </c>
      <c r="O10465" s="16" t="n">
        <f aca="false">I10465*(K10465-J10465)</f>
        <v>44772</v>
      </c>
      <c r="P10465" s="15" t="n">
        <f aca="false">K10465-J10465</f>
        <v>287</v>
      </c>
      <c r="Q10465" s="0" t="str">
        <f aca="false">IF(G10465=0,"Out of stock",IF(G10465&lt;H10465,"Understocked",IF(G10465&gt;Summary!$B$6*H10465,"Overstocked","Healthy")))</f>
        <v>Healthy</v>
      </c>
      <c r="R10465" s="0" t="str">
        <f aca="false">IF(I10465&gt;=Summary!$B$7,"Fast",IF(I10465&lt;Summary!$B$8,"Slow","Medium"))</f>
        <v>Medium</v>
      </c>
      <c r="S10465" s="15" t="n">
        <f aca="false">IF(M10465&gt;Summary!$B$5,1,0)</f>
        <v>0</v>
      </c>
      <c r="T10465" s="16" t="n">
        <f aca="false">IF(Q10465="Overstocked",(G10465-Summary!$B$6*H10465)*J10465,0)</f>
        <v>0</v>
      </c>
    </row>
    <row r="10466" customFormat="false" ht="15" hidden="false" customHeight="false" outlineLevel="0" collapsed="false">
      <c r="A10466" s="0" t="s">
        <v>10564</v>
      </c>
      <c r="B10466" s="0" t="s">
        <v>115</v>
      </c>
      <c r="C10466" s="0" t="s">
        <v>96</v>
      </c>
      <c r="D10466" s="0" t="s">
        <v>90</v>
      </c>
      <c r="E10466" s="14" t="n">
        <v>45343</v>
      </c>
      <c r="F10466" s="14" t="n">
        <v>45349</v>
      </c>
      <c r="G10466" s="0" t="n">
        <v>500</v>
      </c>
      <c r="H10466" s="0" t="n">
        <v>149</v>
      </c>
      <c r="I10466" s="0" t="n">
        <v>169</v>
      </c>
      <c r="J10466" s="0" t="n">
        <v>887</v>
      </c>
      <c r="K10466" s="0" t="n">
        <v>1273</v>
      </c>
      <c r="L10466" s="15" t="s">
        <v>80</v>
      </c>
      <c r="M10466" s="0" t="n">
        <v>6</v>
      </c>
      <c r="N10466" s="16" t="n">
        <f aca="false">I10466*K10466</f>
        <v>215137</v>
      </c>
      <c r="O10466" s="16" t="n">
        <f aca="false">I10466*(K10466-J10466)</f>
        <v>65234</v>
      </c>
      <c r="P10466" s="15" t="n">
        <f aca="false">K10466-J10466</f>
        <v>386</v>
      </c>
      <c r="Q10466" s="0" t="str">
        <f aca="false">IF(G10466=0,"Out of stock",IF(G10466&lt;H10466,"Understocked",IF(G10466&gt;Summary!$B$6*H10466,"Overstocked","Healthy")))</f>
        <v>Healthy</v>
      </c>
      <c r="R10466" s="0" t="str">
        <f aca="false">IF(I10466&gt;=Summary!$B$7,"Fast",IF(I10466&lt;Summary!$B$8,"Slow","Medium"))</f>
        <v>Medium</v>
      </c>
      <c r="S10466" s="15" t="n">
        <f aca="false">IF(M10466&gt;Summary!$B$5,1,0)</f>
        <v>0</v>
      </c>
      <c r="T10466" s="16" t="n">
        <f aca="false">IF(Q10466="Overstocked",(G10466-Summary!$B$6*H10466)*J10466,0)</f>
        <v>0</v>
      </c>
    </row>
    <row r="10467" customFormat="false" ht="15" hidden="false" customHeight="false" outlineLevel="0" collapsed="false">
      <c r="A10467" s="0" t="s">
        <v>10565</v>
      </c>
      <c r="B10467" s="0" t="s">
        <v>123</v>
      </c>
      <c r="C10467" s="0" t="s">
        <v>96</v>
      </c>
      <c r="D10467" s="0" t="s">
        <v>90</v>
      </c>
      <c r="E10467" s="14" t="n">
        <v>45074</v>
      </c>
      <c r="F10467" s="14" t="n">
        <v>45084</v>
      </c>
      <c r="G10467" s="0" t="n">
        <v>245</v>
      </c>
      <c r="H10467" s="0" t="n">
        <v>143</v>
      </c>
      <c r="I10467" s="0" t="n">
        <v>219</v>
      </c>
      <c r="J10467" s="0" t="n">
        <v>766</v>
      </c>
      <c r="K10467" s="0" t="n">
        <v>1002</v>
      </c>
      <c r="L10467" s="15" t="s">
        <v>80</v>
      </c>
      <c r="M10467" s="0" t="n">
        <v>10</v>
      </c>
      <c r="N10467" s="16" t="n">
        <f aca="false">I10467*K10467</f>
        <v>219438</v>
      </c>
      <c r="O10467" s="16" t="n">
        <f aca="false">I10467*(K10467-J10467)</f>
        <v>51684</v>
      </c>
      <c r="P10467" s="15" t="n">
        <f aca="false">K10467-J10467</f>
        <v>236</v>
      </c>
      <c r="Q10467" s="0" t="str">
        <f aca="false">IF(G10467=0,"Out of stock",IF(G10467&lt;H10467,"Understocked",IF(G10467&gt;Summary!$B$6*H10467,"Overstocked","Healthy")))</f>
        <v>Healthy</v>
      </c>
      <c r="R10467" s="0" t="str">
        <f aca="false">IF(I10467&gt;=Summary!$B$7,"Fast",IF(I10467&lt;Summary!$B$8,"Slow","Medium"))</f>
        <v>Fast</v>
      </c>
      <c r="S10467" s="15" t="n">
        <f aca="false">IF(M10467&gt;Summary!$B$5,1,0)</f>
        <v>1</v>
      </c>
      <c r="T10467" s="16" t="n">
        <f aca="false">IF(Q10467="Overstocked",(G10467-Summary!$B$6*H10467)*J10467,0)</f>
        <v>0</v>
      </c>
    </row>
    <row r="10468" customFormat="false" ht="15" hidden="false" customHeight="false" outlineLevel="0" collapsed="false">
      <c r="A10468" s="0" t="s">
        <v>10566</v>
      </c>
      <c r="B10468" s="0" t="s">
        <v>115</v>
      </c>
      <c r="C10468" s="0" t="s">
        <v>104</v>
      </c>
      <c r="D10468" s="0" t="s">
        <v>102</v>
      </c>
      <c r="E10468" s="14" t="n">
        <v>45531</v>
      </c>
      <c r="F10468" s="14" t="n">
        <v>45533</v>
      </c>
      <c r="G10468" s="0" t="n">
        <v>22</v>
      </c>
      <c r="H10468" s="0" t="n">
        <v>57</v>
      </c>
      <c r="I10468" s="0" t="n">
        <v>11</v>
      </c>
      <c r="J10468" s="0" t="n">
        <v>769</v>
      </c>
      <c r="K10468" s="0" t="n">
        <v>1037</v>
      </c>
      <c r="L10468" s="15" t="s">
        <v>80</v>
      </c>
      <c r="M10468" s="0" t="n">
        <v>2</v>
      </c>
      <c r="N10468" s="16" t="n">
        <f aca="false">I10468*K10468</f>
        <v>11407</v>
      </c>
      <c r="O10468" s="16" t="n">
        <f aca="false">I10468*(K10468-J10468)</f>
        <v>2948</v>
      </c>
      <c r="P10468" s="15" t="n">
        <f aca="false">K10468-J10468</f>
        <v>268</v>
      </c>
      <c r="Q10468" s="0" t="str">
        <f aca="false">IF(G10468=0,"Out of stock",IF(G10468&lt;H10468,"Understocked",IF(G10468&gt;Summary!$B$6*H10468,"Overstocked","Healthy")))</f>
        <v>Understocked</v>
      </c>
      <c r="R10468" s="0" t="str">
        <f aca="false">IF(I10468&gt;=Summary!$B$7,"Fast",IF(I10468&lt;Summary!$B$8,"Slow","Medium"))</f>
        <v>Slow</v>
      </c>
      <c r="S10468" s="15" t="n">
        <f aca="false">IF(M10468&gt;Summary!$B$5,1,0)</f>
        <v>0</v>
      </c>
      <c r="T10468" s="16" t="n">
        <f aca="false">IF(Q10468="Overstocked",(G10468-Summary!$B$6*H10468)*J10468,0)</f>
        <v>0</v>
      </c>
    </row>
    <row r="10469" customFormat="false" ht="15" hidden="false" customHeight="false" outlineLevel="0" collapsed="false">
      <c r="A10469" s="0" t="s">
        <v>10567</v>
      </c>
      <c r="B10469" s="0" t="s">
        <v>101</v>
      </c>
      <c r="C10469" s="0" t="s">
        <v>85</v>
      </c>
      <c r="D10469" s="0" t="s">
        <v>79</v>
      </c>
      <c r="E10469" s="14" t="n">
        <v>45139</v>
      </c>
      <c r="F10469" s="14" t="n">
        <v>45143</v>
      </c>
      <c r="G10469" s="0" t="n">
        <v>165</v>
      </c>
      <c r="H10469" s="0" t="n">
        <v>84</v>
      </c>
      <c r="I10469" s="0" t="n">
        <v>275</v>
      </c>
      <c r="J10469" s="0" t="n">
        <v>1049</v>
      </c>
      <c r="K10469" s="0" t="n">
        <v>1236</v>
      </c>
      <c r="L10469" s="15" t="s">
        <v>93</v>
      </c>
      <c r="M10469" s="0" t="n">
        <v>4</v>
      </c>
      <c r="N10469" s="16" t="n">
        <f aca="false">I10469*K10469</f>
        <v>339900</v>
      </c>
      <c r="O10469" s="16" t="n">
        <f aca="false">I10469*(K10469-J10469)</f>
        <v>51425</v>
      </c>
      <c r="P10469" s="15" t="n">
        <f aca="false">K10469-J10469</f>
        <v>187</v>
      </c>
      <c r="Q10469" s="0" t="str">
        <f aca="false">IF(G10469=0,"Out of stock",IF(G10469&lt;H10469,"Understocked",IF(G10469&gt;Summary!$B$6*H10469,"Overstocked","Healthy")))</f>
        <v>Healthy</v>
      </c>
      <c r="R10469" s="0" t="str">
        <f aca="false">IF(I10469&gt;=Summary!$B$7,"Fast",IF(I10469&lt;Summary!$B$8,"Slow","Medium"))</f>
        <v>Fast</v>
      </c>
      <c r="S10469" s="15" t="n">
        <f aca="false">IF(M10469&gt;Summary!$B$5,1,0)</f>
        <v>0</v>
      </c>
      <c r="T10469" s="16" t="n">
        <f aca="false">IF(Q10469="Overstocked",(G10469-Summary!$B$6*H10469)*J10469,0)</f>
        <v>0</v>
      </c>
    </row>
    <row r="10470" customFormat="false" ht="15" hidden="false" customHeight="false" outlineLevel="0" collapsed="false">
      <c r="A10470" s="0" t="s">
        <v>10568</v>
      </c>
      <c r="B10470" s="0" t="s">
        <v>123</v>
      </c>
      <c r="C10470" s="0" t="s">
        <v>78</v>
      </c>
      <c r="D10470" s="0" t="s">
        <v>90</v>
      </c>
      <c r="E10470" s="14" t="n">
        <v>45414</v>
      </c>
      <c r="F10470" s="14" t="n">
        <v>45418</v>
      </c>
      <c r="G10470" s="0" t="n">
        <v>418</v>
      </c>
      <c r="H10470" s="0" t="n">
        <v>98</v>
      </c>
      <c r="I10470" s="0" t="n">
        <v>288</v>
      </c>
      <c r="J10470" s="0" t="n">
        <v>1678</v>
      </c>
      <c r="K10470" s="0" t="n">
        <v>1792</v>
      </c>
      <c r="L10470" s="15" t="s">
        <v>93</v>
      </c>
      <c r="M10470" s="0" t="n">
        <v>4</v>
      </c>
      <c r="N10470" s="16" t="n">
        <f aca="false">I10470*K10470</f>
        <v>516096</v>
      </c>
      <c r="O10470" s="16" t="n">
        <f aca="false">I10470*(K10470-J10470)</f>
        <v>32832</v>
      </c>
      <c r="P10470" s="15" t="n">
        <f aca="false">K10470-J10470</f>
        <v>114</v>
      </c>
      <c r="Q10470" s="0" t="str">
        <f aca="false">IF(G10470=0,"Out of stock",IF(G10470&lt;H10470,"Understocked",IF(G10470&gt;Summary!$B$6*H10470,"Overstocked","Healthy")))</f>
        <v>Overstocked</v>
      </c>
      <c r="R10470" s="0" t="str">
        <f aca="false">IF(I10470&gt;=Summary!$B$7,"Fast",IF(I10470&lt;Summary!$B$8,"Slow","Medium"))</f>
        <v>Fast</v>
      </c>
      <c r="S10470" s="15" t="n">
        <f aca="false">IF(M10470&gt;Summary!$B$5,1,0)</f>
        <v>0</v>
      </c>
      <c r="T10470" s="16" t="n">
        <f aca="false">IF(Q10470="Overstocked",(G10470-Summary!$B$6*H10470)*J10470,0)</f>
        <v>43628</v>
      </c>
    </row>
    <row r="10471" customFormat="false" ht="15" hidden="false" customHeight="false" outlineLevel="0" collapsed="false">
      <c r="A10471" s="0" t="s">
        <v>10569</v>
      </c>
      <c r="B10471" s="0" t="s">
        <v>115</v>
      </c>
      <c r="C10471" s="0" t="s">
        <v>85</v>
      </c>
      <c r="D10471" s="0" t="s">
        <v>92</v>
      </c>
      <c r="E10471" s="14" t="n">
        <v>45478</v>
      </c>
      <c r="F10471" s="14" t="n">
        <v>45486</v>
      </c>
      <c r="G10471" s="0" t="n">
        <v>365</v>
      </c>
      <c r="H10471" s="0" t="n">
        <v>142</v>
      </c>
      <c r="I10471" s="0" t="n">
        <v>105</v>
      </c>
      <c r="J10471" s="0" t="n">
        <v>369</v>
      </c>
      <c r="K10471" s="0" t="n">
        <v>647</v>
      </c>
      <c r="L10471" s="15" t="s">
        <v>80</v>
      </c>
      <c r="M10471" s="0" t="n">
        <v>8</v>
      </c>
      <c r="N10471" s="16" t="n">
        <f aca="false">I10471*K10471</f>
        <v>67935</v>
      </c>
      <c r="O10471" s="16" t="n">
        <f aca="false">I10471*(K10471-J10471)</f>
        <v>29190</v>
      </c>
      <c r="P10471" s="15" t="n">
        <f aca="false">K10471-J10471</f>
        <v>278</v>
      </c>
      <c r="Q10471" s="0" t="str">
        <f aca="false">IF(G10471=0,"Out of stock",IF(G10471&lt;H10471,"Understocked",IF(G10471&gt;Summary!$B$6*H10471,"Overstocked","Healthy")))</f>
        <v>Healthy</v>
      </c>
      <c r="R10471" s="0" t="str">
        <f aca="false">IF(I10471&gt;=Summary!$B$7,"Fast",IF(I10471&lt;Summary!$B$8,"Slow","Medium"))</f>
        <v>Medium</v>
      </c>
      <c r="S10471" s="15" t="n">
        <f aca="false">IF(M10471&gt;Summary!$B$5,1,0)</f>
        <v>1</v>
      </c>
      <c r="T10471" s="16" t="n">
        <f aca="false">IF(Q10471="Overstocked",(G10471-Summary!$B$6*H10471)*J10471,0)</f>
        <v>0</v>
      </c>
    </row>
    <row r="10472" customFormat="false" ht="15" hidden="false" customHeight="false" outlineLevel="0" collapsed="false">
      <c r="A10472" s="0" t="s">
        <v>10570</v>
      </c>
      <c r="B10472" s="0" t="s">
        <v>84</v>
      </c>
      <c r="C10472" s="0" t="s">
        <v>96</v>
      </c>
      <c r="D10472" s="0" t="s">
        <v>92</v>
      </c>
      <c r="E10472" s="14" t="n">
        <v>44978</v>
      </c>
      <c r="F10472" s="14" t="n">
        <v>44985</v>
      </c>
      <c r="G10472" s="0" t="n">
        <v>74</v>
      </c>
      <c r="H10472" s="0" t="n">
        <v>52</v>
      </c>
      <c r="I10472" s="0" t="n">
        <v>201</v>
      </c>
      <c r="J10472" s="0" t="n">
        <v>1780</v>
      </c>
      <c r="K10472" s="0" t="n">
        <v>1901</v>
      </c>
      <c r="L10472" s="15" t="s">
        <v>93</v>
      </c>
      <c r="M10472" s="0" t="n">
        <v>7</v>
      </c>
      <c r="N10472" s="16" t="n">
        <f aca="false">I10472*K10472</f>
        <v>382101</v>
      </c>
      <c r="O10472" s="16" t="n">
        <f aca="false">I10472*(K10472-J10472)</f>
        <v>24321</v>
      </c>
      <c r="P10472" s="15" t="n">
        <f aca="false">K10472-J10472</f>
        <v>121</v>
      </c>
      <c r="Q10472" s="0" t="str">
        <f aca="false">IF(G10472=0,"Out of stock",IF(G10472&lt;H10472,"Understocked",IF(G10472&gt;Summary!$B$6*H10472,"Overstocked","Healthy")))</f>
        <v>Healthy</v>
      </c>
      <c r="R10472" s="0" t="str">
        <f aca="false">IF(I10472&gt;=Summary!$B$7,"Fast",IF(I10472&lt;Summary!$B$8,"Slow","Medium"))</f>
        <v>Fast</v>
      </c>
      <c r="S10472" s="15" t="n">
        <f aca="false">IF(M10472&gt;Summary!$B$5,1,0)</f>
        <v>0</v>
      </c>
      <c r="T10472" s="16" t="n">
        <f aca="false">IF(Q10472="Overstocked",(G10472-Summary!$B$6*H10472)*J10472,0)</f>
        <v>0</v>
      </c>
    </row>
    <row r="10473" customFormat="false" ht="15" hidden="false" customHeight="false" outlineLevel="0" collapsed="false">
      <c r="A10473" s="0" t="s">
        <v>10571</v>
      </c>
      <c r="B10473" s="0" t="s">
        <v>101</v>
      </c>
      <c r="C10473" s="0" t="s">
        <v>85</v>
      </c>
      <c r="D10473" s="0" t="s">
        <v>90</v>
      </c>
      <c r="E10473" s="14" t="n">
        <v>45529</v>
      </c>
      <c r="F10473" s="14" t="n">
        <v>45532</v>
      </c>
      <c r="G10473" s="0" t="n">
        <v>326</v>
      </c>
      <c r="H10473" s="0" t="n">
        <v>108</v>
      </c>
      <c r="I10473" s="0" t="n">
        <v>237</v>
      </c>
      <c r="J10473" s="0" t="n">
        <v>1664</v>
      </c>
      <c r="K10473" s="0" t="n">
        <v>2088</v>
      </c>
      <c r="L10473" s="15" t="s">
        <v>82</v>
      </c>
      <c r="M10473" s="0" t="n">
        <v>3</v>
      </c>
      <c r="N10473" s="16" t="n">
        <f aca="false">I10473*K10473</f>
        <v>494856</v>
      </c>
      <c r="O10473" s="16" t="n">
        <f aca="false">I10473*(K10473-J10473)</f>
        <v>100488</v>
      </c>
      <c r="P10473" s="15" t="n">
        <f aca="false">K10473-J10473</f>
        <v>424</v>
      </c>
      <c r="Q10473" s="0" t="str">
        <f aca="false">IF(G10473=0,"Out of stock",IF(G10473&lt;H10473,"Understocked",IF(G10473&gt;Summary!$B$6*H10473,"Overstocked","Healthy")))</f>
        <v>Healthy</v>
      </c>
      <c r="R10473" s="0" t="str">
        <f aca="false">IF(I10473&gt;=Summary!$B$7,"Fast",IF(I10473&lt;Summary!$B$8,"Slow","Medium"))</f>
        <v>Fast</v>
      </c>
      <c r="S10473" s="15" t="n">
        <f aca="false">IF(M10473&gt;Summary!$B$5,1,0)</f>
        <v>0</v>
      </c>
      <c r="T10473" s="16" t="n">
        <f aca="false">IF(Q10473="Overstocked",(G10473-Summary!$B$6*H10473)*J10473,0)</f>
        <v>0</v>
      </c>
    </row>
    <row r="10474" customFormat="false" ht="15" hidden="false" customHeight="false" outlineLevel="0" collapsed="false">
      <c r="A10474" s="0" t="s">
        <v>10572</v>
      </c>
      <c r="B10474" s="0" t="s">
        <v>101</v>
      </c>
      <c r="C10474" s="0" t="s">
        <v>96</v>
      </c>
      <c r="D10474" s="0" t="s">
        <v>102</v>
      </c>
      <c r="E10474" s="14" t="n">
        <v>45611</v>
      </c>
      <c r="F10474" s="14" t="n">
        <v>45612</v>
      </c>
      <c r="G10474" s="0" t="n">
        <v>396</v>
      </c>
      <c r="H10474" s="0" t="n">
        <v>129</v>
      </c>
      <c r="I10474" s="0" t="n">
        <v>136</v>
      </c>
      <c r="J10474" s="0" t="n">
        <v>394</v>
      </c>
      <c r="K10474" s="0" t="n">
        <v>587</v>
      </c>
      <c r="L10474" s="15" t="s">
        <v>82</v>
      </c>
      <c r="M10474" s="0" t="n">
        <v>1</v>
      </c>
      <c r="N10474" s="16" t="n">
        <f aca="false">I10474*K10474</f>
        <v>79832</v>
      </c>
      <c r="O10474" s="16" t="n">
        <f aca="false">I10474*(K10474-J10474)</f>
        <v>26248</v>
      </c>
      <c r="P10474" s="15" t="n">
        <f aca="false">K10474-J10474</f>
        <v>193</v>
      </c>
      <c r="Q10474" s="0" t="str">
        <f aca="false">IF(G10474=0,"Out of stock",IF(G10474&lt;H10474,"Understocked",IF(G10474&gt;Summary!$B$6*H10474,"Overstocked","Healthy")))</f>
        <v>Healthy</v>
      </c>
      <c r="R10474" s="0" t="str">
        <f aca="false">IF(I10474&gt;=Summary!$B$7,"Fast",IF(I10474&lt;Summary!$B$8,"Slow","Medium"))</f>
        <v>Medium</v>
      </c>
      <c r="S10474" s="15" t="n">
        <f aca="false">IF(M10474&gt;Summary!$B$5,1,0)</f>
        <v>0</v>
      </c>
      <c r="T10474" s="16" t="n">
        <f aca="false">IF(Q10474="Overstocked",(G10474-Summary!$B$6*H10474)*J10474,0)</f>
        <v>0</v>
      </c>
    </row>
    <row r="10475" customFormat="false" ht="15" hidden="false" customHeight="false" outlineLevel="0" collapsed="false">
      <c r="A10475" s="0" t="s">
        <v>10573</v>
      </c>
      <c r="B10475" s="0" t="s">
        <v>95</v>
      </c>
      <c r="C10475" s="0" t="s">
        <v>85</v>
      </c>
      <c r="D10475" s="0" t="s">
        <v>102</v>
      </c>
      <c r="E10475" s="14" t="n">
        <v>45321</v>
      </c>
      <c r="F10475" s="14" t="n">
        <v>45322</v>
      </c>
      <c r="G10475" s="0" t="n">
        <v>292</v>
      </c>
      <c r="H10475" s="0" t="n">
        <v>88</v>
      </c>
      <c r="I10475" s="0" t="n">
        <v>14</v>
      </c>
      <c r="J10475" s="0" t="n">
        <v>836</v>
      </c>
      <c r="K10475" s="0" t="n">
        <v>1064</v>
      </c>
      <c r="L10475" s="15" t="s">
        <v>93</v>
      </c>
      <c r="M10475" s="0" t="n">
        <v>1</v>
      </c>
      <c r="N10475" s="16" t="n">
        <f aca="false">I10475*K10475</f>
        <v>14896</v>
      </c>
      <c r="O10475" s="16" t="n">
        <f aca="false">I10475*(K10475-J10475)</f>
        <v>3192</v>
      </c>
      <c r="P10475" s="15" t="n">
        <f aca="false">K10475-J10475</f>
        <v>228</v>
      </c>
      <c r="Q10475" s="0" t="str">
        <f aca="false">IF(G10475=0,"Out of stock",IF(G10475&lt;H10475,"Understocked",IF(G10475&gt;Summary!$B$6*H10475,"Overstocked","Healthy")))</f>
        <v>Healthy</v>
      </c>
      <c r="R10475" s="0" t="str">
        <f aca="false">IF(I10475&gt;=Summary!$B$7,"Fast",IF(I10475&lt;Summary!$B$8,"Slow","Medium"))</f>
        <v>Slow</v>
      </c>
      <c r="S10475" s="15" t="n">
        <f aca="false">IF(M10475&gt;Summary!$B$5,1,0)</f>
        <v>0</v>
      </c>
      <c r="T10475" s="16" t="n">
        <f aca="false">IF(Q10475="Overstocked",(G10475-Summary!$B$6*H10475)*J10475,0)</f>
        <v>0</v>
      </c>
    </row>
    <row r="10476" customFormat="false" ht="15" hidden="false" customHeight="false" outlineLevel="0" collapsed="false">
      <c r="A10476" s="0" t="s">
        <v>10574</v>
      </c>
      <c r="B10476" s="0" t="s">
        <v>77</v>
      </c>
      <c r="C10476" s="0" t="s">
        <v>78</v>
      </c>
      <c r="D10476" s="0" t="s">
        <v>102</v>
      </c>
      <c r="E10476" s="14" t="n">
        <v>45585</v>
      </c>
      <c r="F10476" s="14" t="n">
        <v>45594</v>
      </c>
      <c r="G10476" s="0" t="n">
        <v>28</v>
      </c>
      <c r="H10476" s="0" t="n">
        <v>63</v>
      </c>
      <c r="I10476" s="0" t="n">
        <v>106</v>
      </c>
      <c r="J10476" s="0" t="n">
        <v>404</v>
      </c>
      <c r="K10476" s="0" t="n">
        <v>666</v>
      </c>
      <c r="L10476" s="15" t="s">
        <v>93</v>
      </c>
      <c r="M10476" s="0" t="n">
        <v>9</v>
      </c>
      <c r="N10476" s="16" t="n">
        <f aca="false">I10476*K10476</f>
        <v>70596</v>
      </c>
      <c r="O10476" s="16" t="n">
        <f aca="false">I10476*(K10476-J10476)</f>
        <v>27772</v>
      </c>
      <c r="P10476" s="15" t="n">
        <f aca="false">K10476-J10476</f>
        <v>262</v>
      </c>
      <c r="Q10476" s="0" t="str">
        <f aca="false">IF(G10476=0,"Out of stock",IF(G10476&lt;H10476,"Understocked",IF(G10476&gt;Summary!$B$6*H10476,"Overstocked","Healthy")))</f>
        <v>Understocked</v>
      </c>
      <c r="R10476" s="0" t="str">
        <f aca="false">IF(I10476&gt;=Summary!$B$7,"Fast",IF(I10476&lt;Summary!$B$8,"Slow","Medium"))</f>
        <v>Medium</v>
      </c>
      <c r="S10476" s="15" t="n">
        <f aca="false">IF(M10476&gt;Summary!$B$5,1,0)</f>
        <v>1</v>
      </c>
      <c r="T10476" s="16" t="n">
        <f aca="false">IF(Q10476="Overstocked",(G10476-Summary!$B$6*H10476)*J10476,0)</f>
        <v>0</v>
      </c>
    </row>
    <row r="10477" customFormat="false" ht="15" hidden="false" customHeight="false" outlineLevel="0" collapsed="false">
      <c r="A10477" s="0" t="s">
        <v>10575</v>
      </c>
      <c r="B10477" s="0" t="s">
        <v>95</v>
      </c>
      <c r="C10477" s="0" t="s">
        <v>104</v>
      </c>
      <c r="D10477" s="0" t="s">
        <v>102</v>
      </c>
      <c r="E10477" s="14" t="n">
        <v>45328</v>
      </c>
      <c r="F10477" s="14" t="n">
        <v>45336</v>
      </c>
      <c r="G10477" s="0" t="n">
        <v>345</v>
      </c>
      <c r="H10477" s="0" t="n">
        <v>82</v>
      </c>
      <c r="I10477" s="0" t="n">
        <v>5</v>
      </c>
      <c r="J10477" s="0" t="n">
        <v>1110</v>
      </c>
      <c r="K10477" s="0" t="n">
        <v>1400</v>
      </c>
      <c r="L10477" s="15" t="s">
        <v>82</v>
      </c>
      <c r="M10477" s="0" t="n">
        <v>8</v>
      </c>
      <c r="N10477" s="16" t="n">
        <f aca="false">I10477*K10477</f>
        <v>7000</v>
      </c>
      <c r="O10477" s="16" t="n">
        <f aca="false">I10477*(K10477-J10477)</f>
        <v>1450</v>
      </c>
      <c r="P10477" s="15" t="n">
        <f aca="false">K10477-J10477</f>
        <v>290</v>
      </c>
      <c r="Q10477" s="0" t="str">
        <f aca="false">IF(G10477=0,"Out of stock",IF(G10477&lt;H10477,"Understocked",IF(G10477&gt;Summary!$B$6*H10477,"Overstocked","Healthy")))</f>
        <v>Overstocked</v>
      </c>
      <c r="R10477" s="0" t="str">
        <f aca="false">IF(I10477&gt;=Summary!$B$7,"Fast",IF(I10477&lt;Summary!$B$8,"Slow","Medium"))</f>
        <v>Slow</v>
      </c>
      <c r="S10477" s="15" t="n">
        <f aca="false">IF(M10477&gt;Summary!$B$5,1,0)</f>
        <v>1</v>
      </c>
      <c r="T10477" s="16" t="n">
        <f aca="false">IF(Q10477="Overstocked",(G10477-Summary!$B$6*H10477)*J10477,0)</f>
        <v>18870</v>
      </c>
    </row>
    <row r="10478" customFormat="false" ht="15" hidden="false" customHeight="false" outlineLevel="0" collapsed="false">
      <c r="A10478" s="0" t="s">
        <v>10576</v>
      </c>
      <c r="B10478" s="0" t="s">
        <v>95</v>
      </c>
      <c r="C10478" s="0" t="s">
        <v>104</v>
      </c>
      <c r="D10478" s="0" t="s">
        <v>102</v>
      </c>
      <c r="E10478" s="14" t="n">
        <v>44934</v>
      </c>
      <c r="F10478" s="14" t="n">
        <v>44939</v>
      </c>
      <c r="G10478" s="0" t="n">
        <v>192</v>
      </c>
      <c r="H10478" s="0" t="n">
        <v>101</v>
      </c>
      <c r="I10478" s="0" t="n">
        <v>231</v>
      </c>
      <c r="J10478" s="0" t="n">
        <v>210</v>
      </c>
      <c r="K10478" s="0" t="n">
        <v>322</v>
      </c>
      <c r="L10478" s="15" t="s">
        <v>87</v>
      </c>
      <c r="M10478" s="0" t="n">
        <v>5</v>
      </c>
      <c r="N10478" s="16" t="n">
        <f aca="false">I10478*K10478</f>
        <v>74382</v>
      </c>
      <c r="O10478" s="16" t="n">
        <f aca="false">I10478*(K10478-J10478)</f>
        <v>25872</v>
      </c>
      <c r="P10478" s="15" t="n">
        <f aca="false">K10478-J10478</f>
        <v>112</v>
      </c>
      <c r="Q10478" s="0" t="str">
        <f aca="false">IF(G10478=0,"Out of stock",IF(G10478&lt;H10478,"Understocked",IF(G10478&gt;Summary!$B$6*H10478,"Overstocked","Healthy")))</f>
        <v>Healthy</v>
      </c>
      <c r="R10478" s="0" t="str">
        <f aca="false">IF(I10478&gt;=Summary!$B$7,"Fast",IF(I10478&lt;Summary!$B$8,"Slow","Medium"))</f>
        <v>Fast</v>
      </c>
      <c r="S10478" s="15" t="n">
        <f aca="false">IF(M10478&gt;Summary!$B$5,1,0)</f>
        <v>0</v>
      </c>
      <c r="T10478" s="16" t="n">
        <f aca="false">IF(Q10478="Overstocked",(G10478-Summary!$B$6*H10478)*J10478,0)</f>
        <v>0</v>
      </c>
    </row>
    <row r="10479" customFormat="false" ht="15" hidden="false" customHeight="false" outlineLevel="0" collapsed="false">
      <c r="A10479" s="0" t="s">
        <v>10577</v>
      </c>
      <c r="B10479" s="0" t="s">
        <v>123</v>
      </c>
      <c r="C10479" s="0" t="s">
        <v>85</v>
      </c>
      <c r="D10479" s="0" t="s">
        <v>79</v>
      </c>
      <c r="E10479" s="14" t="n">
        <v>45445</v>
      </c>
      <c r="F10479" s="14" t="n">
        <v>45448</v>
      </c>
      <c r="G10479" s="0" t="n">
        <v>473</v>
      </c>
      <c r="H10479" s="0" t="n">
        <v>57</v>
      </c>
      <c r="I10479" s="0" t="n">
        <v>70</v>
      </c>
      <c r="J10479" s="0" t="n">
        <v>1189</v>
      </c>
      <c r="K10479" s="0" t="n">
        <v>1507</v>
      </c>
      <c r="L10479" s="15" t="s">
        <v>87</v>
      </c>
      <c r="M10479" s="0" t="n">
        <v>3</v>
      </c>
      <c r="N10479" s="16" t="n">
        <f aca="false">I10479*K10479</f>
        <v>105490</v>
      </c>
      <c r="O10479" s="16" t="n">
        <f aca="false">I10479*(K10479-J10479)</f>
        <v>22260</v>
      </c>
      <c r="P10479" s="15" t="n">
        <f aca="false">K10479-J10479</f>
        <v>318</v>
      </c>
      <c r="Q10479" s="0" t="str">
        <f aca="false">IF(G10479=0,"Out of stock",IF(G10479&lt;H10479,"Understocked",IF(G10479&gt;Summary!$B$6*H10479,"Overstocked","Healthy")))</f>
        <v>Overstocked</v>
      </c>
      <c r="R10479" s="0" t="str">
        <f aca="false">IF(I10479&gt;=Summary!$B$7,"Fast",IF(I10479&lt;Summary!$B$8,"Slow","Medium"))</f>
        <v>Slow</v>
      </c>
      <c r="S10479" s="15" t="n">
        <f aca="false">IF(M10479&gt;Summary!$B$5,1,0)</f>
        <v>0</v>
      </c>
      <c r="T10479" s="16" t="n">
        <f aca="false">IF(Q10479="Overstocked",(G10479-Summary!$B$6*H10479)*J10479,0)</f>
        <v>291305</v>
      </c>
    </row>
    <row r="10480" customFormat="false" ht="15" hidden="false" customHeight="false" outlineLevel="0" collapsed="false">
      <c r="A10480" s="0" t="s">
        <v>10578</v>
      </c>
      <c r="B10480" s="0" t="s">
        <v>95</v>
      </c>
      <c r="C10480" s="0" t="s">
        <v>78</v>
      </c>
      <c r="D10480" s="0" t="s">
        <v>86</v>
      </c>
      <c r="E10480" s="14" t="n">
        <v>45565</v>
      </c>
      <c r="F10480" s="14" t="n">
        <v>45570</v>
      </c>
      <c r="G10480" s="0" t="n">
        <v>344</v>
      </c>
      <c r="H10480" s="0" t="n">
        <v>81</v>
      </c>
      <c r="I10480" s="0" t="n">
        <v>161</v>
      </c>
      <c r="J10480" s="0" t="n">
        <v>1648</v>
      </c>
      <c r="K10480" s="0" t="n">
        <v>1730</v>
      </c>
      <c r="L10480" s="15" t="s">
        <v>80</v>
      </c>
      <c r="M10480" s="0" t="n">
        <v>5</v>
      </c>
      <c r="N10480" s="16" t="n">
        <f aca="false">I10480*K10480</f>
        <v>278530</v>
      </c>
      <c r="O10480" s="16" t="n">
        <f aca="false">I10480*(K10480-J10480)</f>
        <v>13202</v>
      </c>
      <c r="P10480" s="15" t="n">
        <f aca="false">K10480-J10480</f>
        <v>82</v>
      </c>
      <c r="Q10480" s="0" t="str">
        <f aca="false">IF(G10480=0,"Out of stock",IF(G10480&lt;H10480,"Understocked",IF(G10480&gt;Summary!$B$6*H10480,"Overstocked","Healthy")))</f>
        <v>Overstocked</v>
      </c>
      <c r="R10480" s="0" t="str">
        <f aca="false">IF(I10480&gt;=Summary!$B$7,"Fast",IF(I10480&lt;Summary!$B$8,"Slow","Medium"))</f>
        <v>Medium</v>
      </c>
      <c r="S10480" s="15" t="n">
        <f aca="false">IF(M10480&gt;Summary!$B$5,1,0)</f>
        <v>0</v>
      </c>
      <c r="T10480" s="16" t="n">
        <f aca="false">IF(Q10480="Overstocked",(G10480-Summary!$B$6*H10480)*J10480,0)</f>
        <v>32960</v>
      </c>
    </row>
    <row r="10481" customFormat="false" ht="15" hidden="false" customHeight="false" outlineLevel="0" collapsed="false">
      <c r="A10481" s="0" t="s">
        <v>10579</v>
      </c>
      <c r="B10481" s="0" t="s">
        <v>113</v>
      </c>
      <c r="C10481" s="0" t="s">
        <v>104</v>
      </c>
      <c r="D10481" s="0" t="s">
        <v>90</v>
      </c>
      <c r="E10481" s="14" t="n">
        <v>45482</v>
      </c>
      <c r="F10481" s="14" t="n">
        <v>45490</v>
      </c>
      <c r="G10481" s="0" t="n">
        <v>43</v>
      </c>
      <c r="H10481" s="0" t="n">
        <v>67</v>
      </c>
      <c r="I10481" s="0" t="n">
        <v>267</v>
      </c>
      <c r="J10481" s="0" t="n">
        <v>792</v>
      </c>
      <c r="K10481" s="0" t="n">
        <v>1107</v>
      </c>
      <c r="L10481" s="15" t="s">
        <v>80</v>
      </c>
      <c r="M10481" s="0" t="n">
        <v>8</v>
      </c>
      <c r="N10481" s="16" t="n">
        <f aca="false">I10481*K10481</f>
        <v>295569</v>
      </c>
      <c r="O10481" s="16" t="n">
        <f aca="false">I10481*(K10481-J10481)</f>
        <v>84105</v>
      </c>
      <c r="P10481" s="15" t="n">
        <f aca="false">K10481-J10481</f>
        <v>315</v>
      </c>
      <c r="Q10481" s="0" t="str">
        <f aca="false">IF(G10481=0,"Out of stock",IF(G10481&lt;H10481,"Understocked",IF(G10481&gt;Summary!$B$6*H10481,"Overstocked","Healthy")))</f>
        <v>Understocked</v>
      </c>
      <c r="R10481" s="0" t="str">
        <f aca="false">IF(I10481&gt;=Summary!$B$7,"Fast",IF(I10481&lt;Summary!$B$8,"Slow","Medium"))</f>
        <v>Fast</v>
      </c>
      <c r="S10481" s="15" t="n">
        <f aca="false">IF(M10481&gt;Summary!$B$5,1,0)</f>
        <v>1</v>
      </c>
      <c r="T10481" s="16" t="n">
        <f aca="false">IF(Q10481="Overstocked",(G10481-Summary!$B$6*H10481)*J10481,0)</f>
        <v>0</v>
      </c>
    </row>
    <row r="10482" customFormat="false" ht="15" hidden="false" customHeight="false" outlineLevel="0" collapsed="false">
      <c r="A10482" s="0" t="s">
        <v>10580</v>
      </c>
      <c r="B10482" s="0" t="s">
        <v>111</v>
      </c>
      <c r="C10482" s="0" t="s">
        <v>96</v>
      </c>
      <c r="D10482" s="0" t="s">
        <v>79</v>
      </c>
      <c r="E10482" s="14" t="n">
        <v>45405</v>
      </c>
      <c r="F10482" s="14" t="n">
        <v>45409</v>
      </c>
      <c r="G10482" s="0" t="n">
        <v>427</v>
      </c>
      <c r="H10482" s="0" t="n">
        <v>92</v>
      </c>
      <c r="I10482" s="0" t="n">
        <v>156</v>
      </c>
      <c r="J10482" s="0" t="n">
        <v>1634</v>
      </c>
      <c r="K10482" s="0" t="n">
        <v>1852</v>
      </c>
      <c r="L10482" s="15" t="s">
        <v>87</v>
      </c>
      <c r="M10482" s="0" t="n">
        <v>4</v>
      </c>
      <c r="N10482" s="16" t="n">
        <f aca="false">I10482*K10482</f>
        <v>288912</v>
      </c>
      <c r="O10482" s="16" t="n">
        <f aca="false">I10482*(K10482-J10482)</f>
        <v>34008</v>
      </c>
      <c r="P10482" s="15" t="n">
        <f aca="false">K10482-J10482</f>
        <v>218</v>
      </c>
      <c r="Q10482" s="0" t="str">
        <f aca="false">IF(G10482=0,"Out of stock",IF(G10482&lt;H10482,"Understocked",IF(G10482&gt;Summary!$B$6*H10482,"Overstocked","Healthy")))</f>
        <v>Overstocked</v>
      </c>
      <c r="R10482" s="0" t="str">
        <f aca="false">IF(I10482&gt;=Summary!$B$7,"Fast",IF(I10482&lt;Summary!$B$8,"Slow","Medium"))</f>
        <v>Medium</v>
      </c>
      <c r="S10482" s="15" t="n">
        <f aca="false">IF(M10482&gt;Summary!$B$5,1,0)</f>
        <v>0</v>
      </c>
      <c r="T10482" s="16" t="n">
        <f aca="false">IF(Q10482="Overstocked",(G10482-Summary!$B$6*H10482)*J10482,0)</f>
        <v>96406</v>
      </c>
    </row>
    <row r="10483" customFormat="false" ht="15" hidden="false" customHeight="false" outlineLevel="0" collapsed="false">
      <c r="A10483" s="0" t="s">
        <v>10581</v>
      </c>
      <c r="B10483" s="0" t="s">
        <v>101</v>
      </c>
      <c r="C10483" s="0" t="s">
        <v>96</v>
      </c>
      <c r="D10483" s="0" t="s">
        <v>90</v>
      </c>
      <c r="E10483" s="14" t="n">
        <v>45145</v>
      </c>
      <c r="F10483" s="14" t="n">
        <v>45150</v>
      </c>
      <c r="G10483" s="0" t="n">
        <v>135</v>
      </c>
      <c r="H10483" s="0" t="n">
        <v>106</v>
      </c>
      <c r="I10483" s="0" t="n">
        <v>160</v>
      </c>
      <c r="J10483" s="0" t="n">
        <v>1847</v>
      </c>
      <c r="K10483" s="0" t="n">
        <v>1973</v>
      </c>
      <c r="L10483" s="15" t="s">
        <v>93</v>
      </c>
      <c r="M10483" s="0" t="n">
        <v>5</v>
      </c>
      <c r="N10483" s="16" t="n">
        <f aca="false">I10483*K10483</f>
        <v>315680</v>
      </c>
      <c r="O10483" s="16" t="n">
        <f aca="false">I10483*(K10483-J10483)</f>
        <v>20160</v>
      </c>
      <c r="P10483" s="15" t="n">
        <f aca="false">K10483-J10483</f>
        <v>126</v>
      </c>
      <c r="Q10483" s="0" t="str">
        <f aca="false">IF(G10483=0,"Out of stock",IF(G10483&lt;H10483,"Understocked",IF(G10483&gt;Summary!$B$6*H10483,"Overstocked","Healthy")))</f>
        <v>Healthy</v>
      </c>
      <c r="R10483" s="0" t="str">
        <f aca="false">IF(I10483&gt;=Summary!$B$7,"Fast",IF(I10483&lt;Summary!$B$8,"Slow","Medium"))</f>
        <v>Medium</v>
      </c>
      <c r="S10483" s="15" t="n">
        <f aca="false">IF(M10483&gt;Summary!$B$5,1,0)</f>
        <v>0</v>
      </c>
      <c r="T10483" s="16" t="n">
        <f aca="false">IF(Q10483="Overstocked",(G10483-Summary!$B$6*H10483)*J10483,0)</f>
        <v>0</v>
      </c>
    </row>
    <row r="10484" customFormat="false" ht="15" hidden="false" customHeight="false" outlineLevel="0" collapsed="false">
      <c r="A10484" s="0" t="s">
        <v>10582</v>
      </c>
      <c r="B10484" s="0" t="s">
        <v>101</v>
      </c>
      <c r="C10484" s="0" t="s">
        <v>78</v>
      </c>
      <c r="D10484" s="0" t="s">
        <v>86</v>
      </c>
      <c r="E10484" s="14" t="n">
        <v>45445</v>
      </c>
      <c r="F10484" s="14" t="n">
        <v>45446</v>
      </c>
      <c r="G10484" s="0" t="n">
        <v>83</v>
      </c>
      <c r="H10484" s="0" t="n">
        <v>135</v>
      </c>
      <c r="I10484" s="0" t="n">
        <v>165</v>
      </c>
      <c r="J10484" s="0" t="n">
        <v>1933</v>
      </c>
      <c r="K10484" s="0" t="n">
        <v>2155</v>
      </c>
      <c r="L10484" s="15" t="s">
        <v>82</v>
      </c>
      <c r="M10484" s="0" t="n">
        <v>1</v>
      </c>
      <c r="N10484" s="16" t="n">
        <f aca="false">I10484*K10484</f>
        <v>355575</v>
      </c>
      <c r="O10484" s="16" t="n">
        <f aca="false">I10484*(K10484-J10484)</f>
        <v>36630</v>
      </c>
      <c r="P10484" s="15" t="n">
        <f aca="false">K10484-J10484</f>
        <v>222</v>
      </c>
      <c r="Q10484" s="0" t="str">
        <f aca="false">IF(G10484=0,"Out of stock",IF(G10484&lt;H10484,"Understocked",IF(G10484&gt;Summary!$B$6*H10484,"Overstocked","Healthy")))</f>
        <v>Understocked</v>
      </c>
      <c r="R10484" s="0" t="str">
        <f aca="false">IF(I10484&gt;=Summary!$B$7,"Fast",IF(I10484&lt;Summary!$B$8,"Slow","Medium"))</f>
        <v>Medium</v>
      </c>
      <c r="S10484" s="15" t="n">
        <f aca="false">IF(M10484&gt;Summary!$B$5,1,0)</f>
        <v>0</v>
      </c>
      <c r="T10484" s="16" t="n">
        <f aca="false">IF(Q10484="Overstocked",(G10484-Summary!$B$6*H10484)*J10484,0)</f>
        <v>0</v>
      </c>
    </row>
    <row r="10485" customFormat="false" ht="15" hidden="false" customHeight="false" outlineLevel="0" collapsed="false">
      <c r="A10485" s="0" t="s">
        <v>10583</v>
      </c>
      <c r="B10485" s="0" t="s">
        <v>115</v>
      </c>
      <c r="C10485" s="0" t="s">
        <v>104</v>
      </c>
      <c r="D10485" s="0" t="s">
        <v>92</v>
      </c>
      <c r="E10485" s="14" t="n">
        <v>45168</v>
      </c>
      <c r="F10485" s="14" t="n">
        <v>45174</v>
      </c>
      <c r="G10485" s="0" t="n">
        <v>5</v>
      </c>
      <c r="H10485" s="0" t="n">
        <v>136</v>
      </c>
      <c r="I10485" s="0" t="n">
        <v>276</v>
      </c>
      <c r="J10485" s="0" t="n">
        <v>1298</v>
      </c>
      <c r="K10485" s="0" t="n">
        <v>1441</v>
      </c>
      <c r="L10485" s="15" t="s">
        <v>80</v>
      </c>
      <c r="M10485" s="0" t="n">
        <v>6</v>
      </c>
      <c r="N10485" s="16" t="n">
        <f aca="false">I10485*K10485</f>
        <v>397716</v>
      </c>
      <c r="O10485" s="16" t="n">
        <f aca="false">I10485*(K10485-J10485)</f>
        <v>39468</v>
      </c>
      <c r="P10485" s="15" t="n">
        <f aca="false">K10485-J10485</f>
        <v>143</v>
      </c>
      <c r="Q10485" s="0" t="str">
        <f aca="false">IF(G10485=0,"Out of stock",IF(G10485&lt;H10485,"Understocked",IF(G10485&gt;Summary!$B$6*H10485,"Overstocked","Healthy")))</f>
        <v>Understocked</v>
      </c>
      <c r="R10485" s="0" t="str">
        <f aca="false">IF(I10485&gt;=Summary!$B$7,"Fast",IF(I10485&lt;Summary!$B$8,"Slow","Medium"))</f>
        <v>Fast</v>
      </c>
      <c r="S10485" s="15" t="n">
        <f aca="false">IF(M10485&gt;Summary!$B$5,1,0)</f>
        <v>0</v>
      </c>
      <c r="T10485" s="16" t="n">
        <f aca="false">IF(Q10485="Overstocked",(G10485-Summary!$B$6*H10485)*J10485,0)</f>
        <v>0</v>
      </c>
    </row>
    <row r="10486" customFormat="false" ht="15" hidden="false" customHeight="false" outlineLevel="0" collapsed="false">
      <c r="A10486" s="0" t="s">
        <v>10584</v>
      </c>
      <c r="B10486" s="0" t="s">
        <v>107</v>
      </c>
      <c r="C10486" s="0" t="s">
        <v>96</v>
      </c>
      <c r="D10486" s="0" t="s">
        <v>92</v>
      </c>
      <c r="E10486" s="14" t="n">
        <v>45327</v>
      </c>
      <c r="F10486" s="14" t="n">
        <v>45337</v>
      </c>
      <c r="G10486" s="0" t="n">
        <v>70</v>
      </c>
      <c r="H10486" s="0" t="n">
        <v>54</v>
      </c>
      <c r="I10486" s="0" t="n">
        <v>161</v>
      </c>
      <c r="J10486" s="0" t="n">
        <v>1867</v>
      </c>
      <c r="K10486" s="0" t="n">
        <v>2071</v>
      </c>
      <c r="L10486" s="15" t="s">
        <v>82</v>
      </c>
      <c r="M10486" s="0" t="n">
        <v>10</v>
      </c>
      <c r="N10486" s="16" t="n">
        <f aca="false">I10486*K10486</f>
        <v>333431</v>
      </c>
      <c r="O10486" s="16" t="n">
        <f aca="false">I10486*(K10486-J10486)</f>
        <v>32844</v>
      </c>
      <c r="P10486" s="15" t="n">
        <f aca="false">K10486-J10486</f>
        <v>204</v>
      </c>
      <c r="Q10486" s="0" t="str">
        <f aca="false">IF(G10486=0,"Out of stock",IF(G10486&lt;H10486,"Understocked",IF(G10486&gt;Summary!$B$6*H10486,"Overstocked","Healthy")))</f>
        <v>Healthy</v>
      </c>
      <c r="R10486" s="0" t="str">
        <f aca="false">IF(I10486&gt;=Summary!$B$7,"Fast",IF(I10486&lt;Summary!$B$8,"Slow","Medium"))</f>
        <v>Medium</v>
      </c>
      <c r="S10486" s="15" t="n">
        <f aca="false">IF(M10486&gt;Summary!$B$5,1,0)</f>
        <v>1</v>
      </c>
      <c r="T10486" s="16" t="n">
        <f aca="false">IF(Q10486="Overstocked",(G10486-Summary!$B$6*H10486)*J10486,0)</f>
        <v>0</v>
      </c>
    </row>
    <row r="10487" customFormat="false" ht="15" hidden="false" customHeight="false" outlineLevel="0" collapsed="false">
      <c r="A10487" s="0" t="s">
        <v>10585</v>
      </c>
      <c r="B10487" s="0" t="s">
        <v>115</v>
      </c>
      <c r="C10487" s="0" t="s">
        <v>96</v>
      </c>
      <c r="D10487" s="0" t="s">
        <v>90</v>
      </c>
      <c r="E10487" s="14" t="n">
        <v>44938</v>
      </c>
      <c r="F10487" s="14" t="n">
        <v>44941</v>
      </c>
      <c r="G10487" s="0" t="n">
        <v>114</v>
      </c>
      <c r="H10487" s="0" t="n">
        <v>116</v>
      </c>
      <c r="I10487" s="0" t="n">
        <v>166</v>
      </c>
      <c r="J10487" s="0" t="n">
        <v>1793</v>
      </c>
      <c r="K10487" s="0" t="n">
        <v>2049</v>
      </c>
      <c r="L10487" s="15" t="s">
        <v>82</v>
      </c>
      <c r="M10487" s="0" t="n">
        <v>3</v>
      </c>
      <c r="N10487" s="16" t="n">
        <f aca="false">I10487*K10487</f>
        <v>340134</v>
      </c>
      <c r="O10487" s="16" t="n">
        <f aca="false">I10487*(K10487-J10487)</f>
        <v>42496</v>
      </c>
      <c r="P10487" s="15" t="n">
        <f aca="false">K10487-J10487</f>
        <v>256</v>
      </c>
      <c r="Q10487" s="0" t="str">
        <f aca="false">IF(G10487=0,"Out of stock",IF(G10487&lt;H10487,"Understocked",IF(G10487&gt;Summary!$B$6*H10487,"Overstocked","Healthy")))</f>
        <v>Understocked</v>
      </c>
      <c r="R10487" s="0" t="str">
        <f aca="false">IF(I10487&gt;=Summary!$B$7,"Fast",IF(I10487&lt;Summary!$B$8,"Slow","Medium"))</f>
        <v>Medium</v>
      </c>
      <c r="S10487" s="15" t="n">
        <f aca="false">IF(M10487&gt;Summary!$B$5,1,0)</f>
        <v>0</v>
      </c>
      <c r="T10487" s="16" t="n">
        <f aca="false">IF(Q10487="Overstocked",(G10487-Summary!$B$6*H10487)*J10487,0)</f>
        <v>0</v>
      </c>
    </row>
    <row r="10488" customFormat="false" ht="15" hidden="false" customHeight="false" outlineLevel="0" collapsed="false">
      <c r="A10488" s="0" t="s">
        <v>10586</v>
      </c>
      <c r="B10488" s="0" t="s">
        <v>115</v>
      </c>
      <c r="C10488" s="0" t="s">
        <v>85</v>
      </c>
      <c r="D10488" s="0" t="s">
        <v>92</v>
      </c>
      <c r="E10488" s="14" t="n">
        <v>45096</v>
      </c>
      <c r="F10488" s="14" t="n">
        <v>45099</v>
      </c>
      <c r="G10488" s="0" t="n">
        <v>56</v>
      </c>
      <c r="H10488" s="0" t="n">
        <v>104</v>
      </c>
      <c r="I10488" s="0" t="n">
        <v>97</v>
      </c>
      <c r="J10488" s="0" t="n">
        <v>1839</v>
      </c>
      <c r="K10488" s="0" t="n">
        <v>2168</v>
      </c>
      <c r="L10488" s="15" t="s">
        <v>87</v>
      </c>
      <c r="M10488" s="0" t="n">
        <v>3</v>
      </c>
      <c r="N10488" s="16" t="n">
        <f aca="false">I10488*K10488</f>
        <v>210296</v>
      </c>
      <c r="O10488" s="16" t="n">
        <f aca="false">I10488*(K10488-J10488)</f>
        <v>31913</v>
      </c>
      <c r="P10488" s="15" t="n">
        <f aca="false">K10488-J10488</f>
        <v>329</v>
      </c>
      <c r="Q10488" s="0" t="str">
        <f aca="false">IF(G10488=0,"Out of stock",IF(G10488&lt;H10488,"Understocked",IF(G10488&gt;Summary!$B$6*H10488,"Overstocked","Healthy")))</f>
        <v>Understocked</v>
      </c>
      <c r="R10488" s="0" t="str">
        <f aca="false">IF(I10488&gt;=Summary!$B$7,"Fast",IF(I10488&lt;Summary!$B$8,"Slow","Medium"))</f>
        <v>Slow</v>
      </c>
      <c r="S10488" s="15" t="n">
        <f aca="false">IF(M10488&gt;Summary!$B$5,1,0)</f>
        <v>0</v>
      </c>
      <c r="T10488" s="16" t="n">
        <f aca="false">IF(Q10488="Overstocked",(G10488-Summary!$B$6*H10488)*J10488,0)</f>
        <v>0</v>
      </c>
    </row>
    <row r="10489" customFormat="false" ht="15" hidden="false" customHeight="false" outlineLevel="0" collapsed="false">
      <c r="A10489" s="0" t="s">
        <v>10587</v>
      </c>
      <c r="B10489" s="0" t="s">
        <v>107</v>
      </c>
      <c r="C10489" s="0" t="s">
        <v>104</v>
      </c>
      <c r="D10489" s="0" t="s">
        <v>102</v>
      </c>
      <c r="E10489" s="14" t="n">
        <v>45488</v>
      </c>
      <c r="F10489" s="14" t="n">
        <v>45496</v>
      </c>
      <c r="G10489" s="0" t="n">
        <v>279</v>
      </c>
      <c r="H10489" s="0" t="n">
        <v>56</v>
      </c>
      <c r="I10489" s="0" t="n">
        <v>251</v>
      </c>
      <c r="J10489" s="0" t="n">
        <v>398</v>
      </c>
      <c r="K10489" s="0" t="n">
        <v>572</v>
      </c>
      <c r="L10489" s="15" t="s">
        <v>93</v>
      </c>
      <c r="M10489" s="0" t="n">
        <v>8</v>
      </c>
      <c r="N10489" s="16" t="n">
        <f aca="false">I10489*K10489</f>
        <v>143572</v>
      </c>
      <c r="O10489" s="16" t="n">
        <f aca="false">I10489*(K10489-J10489)</f>
        <v>43674</v>
      </c>
      <c r="P10489" s="15" t="n">
        <f aca="false">K10489-J10489</f>
        <v>174</v>
      </c>
      <c r="Q10489" s="0" t="str">
        <f aca="false">IF(G10489=0,"Out of stock",IF(G10489&lt;H10489,"Understocked",IF(G10489&gt;Summary!$B$6*H10489,"Overstocked","Healthy")))</f>
        <v>Overstocked</v>
      </c>
      <c r="R10489" s="0" t="str">
        <f aca="false">IF(I10489&gt;=Summary!$B$7,"Fast",IF(I10489&lt;Summary!$B$8,"Slow","Medium"))</f>
        <v>Fast</v>
      </c>
      <c r="S10489" s="15" t="n">
        <f aca="false">IF(M10489&gt;Summary!$B$5,1,0)</f>
        <v>1</v>
      </c>
      <c r="T10489" s="16" t="n">
        <f aca="false">IF(Q10489="Overstocked",(G10489-Summary!$B$6*H10489)*J10489,0)</f>
        <v>21890</v>
      </c>
    </row>
    <row r="10490" customFormat="false" ht="15" hidden="false" customHeight="false" outlineLevel="0" collapsed="false">
      <c r="A10490" s="0" t="s">
        <v>10588</v>
      </c>
      <c r="B10490" s="0" t="s">
        <v>77</v>
      </c>
      <c r="C10490" s="0" t="s">
        <v>104</v>
      </c>
      <c r="D10490" s="0" t="s">
        <v>86</v>
      </c>
      <c r="E10490" s="14" t="n">
        <v>45472</v>
      </c>
      <c r="F10490" s="14" t="n">
        <v>45482</v>
      </c>
      <c r="G10490" s="0" t="n">
        <v>295</v>
      </c>
      <c r="H10490" s="0" t="n">
        <v>143</v>
      </c>
      <c r="I10490" s="0" t="n">
        <v>49</v>
      </c>
      <c r="J10490" s="0" t="n">
        <v>1631</v>
      </c>
      <c r="K10490" s="0" t="n">
        <v>2023</v>
      </c>
      <c r="L10490" s="15" t="s">
        <v>97</v>
      </c>
      <c r="M10490" s="0" t="n">
        <v>10</v>
      </c>
      <c r="N10490" s="16" t="n">
        <f aca="false">I10490*K10490</f>
        <v>99127</v>
      </c>
      <c r="O10490" s="16" t="n">
        <f aca="false">I10490*(K10490-J10490)</f>
        <v>19208</v>
      </c>
      <c r="P10490" s="15" t="n">
        <f aca="false">K10490-J10490</f>
        <v>392</v>
      </c>
      <c r="Q10490" s="0" t="str">
        <f aca="false">IF(G10490=0,"Out of stock",IF(G10490&lt;H10490,"Understocked",IF(G10490&gt;Summary!$B$6*H10490,"Overstocked","Healthy")))</f>
        <v>Healthy</v>
      </c>
      <c r="R10490" s="0" t="str">
        <f aca="false">IF(I10490&gt;=Summary!$B$7,"Fast",IF(I10490&lt;Summary!$B$8,"Slow","Medium"))</f>
        <v>Slow</v>
      </c>
      <c r="S10490" s="15" t="n">
        <f aca="false">IF(M10490&gt;Summary!$B$5,1,0)</f>
        <v>1</v>
      </c>
      <c r="T10490" s="16" t="n">
        <f aca="false">IF(Q10490="Overstocked",(G10490-Summary!$B$6*H10490)*J10490,0)</f>
        <v>0</v>
      </c>
    </row>
    <row r="10491" customFormat="false" ht="15" hidden="false" customHeight="false" outlineLevel="0" collapsed="false">
      <c r="A10491" s="0" t="s">
        <v>10589</v>
      </c>
      <c r="B10491" s="0" t="s">
        <v>77</v>
      </c>
      <c r="C10491" s="0" t="s">
        <v>78</v>
      </c>
      <c r="D10491" s="0" t="s">
        <v>102</v>
      </c>
      <c r="E10491" s="14" t="n">
        <v>45052</v>
      </c>
      <c r="F10491" s="14" t="n">
        <v>45053</v>
      </c>
      <c r="G10491" s="0" t="n">
        <v>159</v>
      </c>
      <c r="H10491" s="0" t="n">
        <v>74</v>
      </c>
      <c r="I10491" s="0" t="n">
        <v>85</v>
      </c>
      <c r="J10491" s="0" t="n">
        <v>1891</v>
      </c>
      <c r="K10491" s="0" t="n">
        <v>2155</v>
      </c>
      <c r="L10491" s="15" t="s">
        <v>82</v>
      </c>
      <c r="M10491" s="0" t="n">
        <v>1</v>
      </c>
      <c r="N10491" s="16" t="n">
        <f aca="false">I10491*K10491</f>
        <v>183175</v>
      </c>
      <c r="O10491" s="16" t="n">
        <f aca="false">I10491*(K10491-J10491)</f>
        <v>22440</v>
      </c>
      <c r="P10491" s="15" t="n">
        <f aca="false">K10491-J10491</f>
        <v>264</v>
      </c>
      <c r="Q10491" s="0" t="str">
        <f aca="false">IF(G10491=0,"Out of stock",IF(G10491&lt;H10491,"Understocked",IF(G10491&gt;Summary!$B$6*H10491,"Overstocked","Healthy")))</f>
        <v>Healthy</v>
      </c>
      <c r="R10491" s="0" t="str">
        <f aca="false">IF(I10491&gt;=Summary!$B$7,"Fast",IF(I10491&lt;Summary!$B$8,"Slow","Medium"))</f>
        <v>Slow</v>
      </c>
      <c r="S10491" s="15" t="n">
        <f aca="false">IF(M10491&gt;Summary!$B$5,1,0)</f>
        <v>0</v>
      </c>
      <c r="T10491" s="16" t="n">
        <f aca="false">IF(Q10491="Overstocked",(G10491-Summary!$B$6*H10491)*J10491,0)</f>
        <v>0</v>
      </c>
    </row>
    <row r="10492" customFormat="false" ht="15" hidden="false" customHeight="false" outlineLevel="0" collapsed="false">
      <c r="A10492" s="0" t="s">
        <v>10590</v>
      </c>
      <c r="B10492" s="0" t="s">
        <v>107</v>
      </c>
      <c r="C10492" s="0" t="s">
        <v>96</v>
      </c>
      <c r="D10492" s="0" t="s">
        <v>92</v>
      </c>
      <c r="E10492" s="14" t="n">
        <v>45294</v>
      </c>
      <c r="F10492" s="14" t="n">
        <v>45295</v>
      </c>
      <c r="G10492" s="0" t="n">
        <v>489</v>
      </c>
      <c r="H10492" s="0" t="n">
        <v>99</v>
      </c>
      <c r="I10492" s="0" t="n">
        <v>145</v>
      </c>
      <c r="J10492" s="0" t="n">
        <v>382</v>
      </c>
      <c r="K10492" s="0" t="n">
        <v>705</v>
      </c>
      <c r="L10492" s="15" t="s">
        <v>87</v>
      </c>
      <c r="M10492" s="0" t="n">
        <v>1</v>
      </c>
      <c r="N10492" s="16" t="n">
        <f aca="false">I10492*K10492</f>
        <v>102225</v>
      </c>
      <c r="O10492" s="16" t="n">
        <f aca="false">I10492*(K10492-J10492)</f>
        <v>46835</v>
      </c>
      <c r="P10492" s="15" t="n">
        <f aca="false">K10492-J10492</f>
        <v>323</v>
      </c>
      <c r="Q10492" s="0" t="str">
        <f aca="false">IF(G10492=0,"Out of stock",IF(G10492&lt;H10492,"Understocked",IF(G10492&gt;Summary!$B$6*H10492,"Overstocked","Healthy")))</f>
        <v>Overstocked</v>
      </c>
      <c r="R10492" s="0" t="str">
        <f aca="false">IF(I10492&gt;=Summary!$B$7,"Fast",IF(I10492&lt;Summary!$B$8,"Slow","Medium"))</f>
        <v>Medium</v>
      </c>
      <c r="S10492" s="15" t="n">
        <f aca="false">IF(M10492&gt;Summary!$B$5,1,0)</f>
        <v>0</v>
      </c>
      <c r="T10492" s="16" t="n">
        <f aca="false">IF(Q10492="Overstocked",(G10492-Summary!$B$6*H10492)*J10492,0)</f>
        <v>35526</v>
      </c>
    </row>
    <row r="10493" customFormat="false" ht="15" hidden="false" customHeight="false" outlineLevel="0" collapsed="false">
      <c r="A10493" s="0" t="s">
        <v>10591</v>
      </c>
      <c r="B10493" s="0" t="s">
        <v>123</v>
      </c>
      <c r="C10493" s="0" t="s">
        <v>78</v>
      </c>
      <c r="D10493" s="0" t="s">
        <v>79</v>
      </c>
      <c r="E10493" s="14" t="n">
        <v>45388</v>
      </c>
      <c r="F10493" s="14" t="n">
        <v>45397</v>
      </c>
      <c r="G10493" s="0" t="n">
        <v>118</v>
      </c>
      <c r="H10493" s="0" t="n">
        <v>113</v>
      </c>
      <c r="I10493" s="0" t="n">
        <v>257</v>
      </c>
      <c r="J10493" s="0" t="n">
        <v>658</v>
      </c>
      <c r="K10493" s="0" t="n">
        <v>1016</v>
      </c>
      <c r="L10493" s="15" t="s">
        <v>93</v>
      </c>
      <c r="M10493" s="0" t="n">
        <v>9</v>
      </c>
      <c r="N10493" s="16" t="n">
        <f aca="false">I10493*K10493</f>
        <v>261112</v>
      </c>
      <c r="O10493" s="16" t="n">
        <f aca="false">I10493*(K10493-J10493)</f>
        <v>92006</v>
      </c>
      <c r="P10493" s="15" t="n">
        <f aca="false">K10493-J10493</f>
        <v>358</v>
      </c>
      <c r="Q10493" s="0" t="str">
        <f aca="false">IF(G10493=0,"Out of stock",IF(G10493&lt;H10493,"Understocked",IF(G10493&gt;Summary!$B$6*H10493,"Overstocked","Healthy")))</f>
        <v>Healthy</v>
      </c>
      <c r="R10493" s="0" t="str">
        <f aca="false">IF(I10493&gt;=Summary!$B$7,"Fast",IF(I10493&lt;Summary!$B$8,"Slow","Medium"))</f>
        <v>Fast</v>
      </c>
      <c r="S10493" s="15" t="n">
        <f aca="false">IF(M10493&gt;Summary!$B$5,1,0)</f>
        <v>1</v>
      </c>
      <c r="T10493" s="16" t="n">
        <f aca="false">IF(Q10493="Overstocked",(G10493-Summary!$B$6*H10493)*J10493,0)</f>
        <v>0</v>
      </c>
    </row>
    <row r="10494" customFormat="false" ht="15" hidden="false" customHeight="false" outlineLevel="0" collapsed="false">
      <c r="A10494" s="0" t="s">
        <v>10592</v>
      </c>
      <c r="B10494" s="0" t="s">
        <v>77</v>
      </c>
      <c r="C10494" s="0" t="s">
        <v>104</v>
      </c>
      <c r="D10494" s="0" t="s">
        <v>102</v>
      </c>
      <c r="E10494" s="14" t="n">
        <v>45003</v>
      </c>
      <c r="F10494" s="14" t="n">
        <v>45012</v>
      </c>
      <c r="G10494" s="0" t="n">
        <v>398</v>
      </c>
      <c r="H10494" s="0" t="n">
        <v>121</v>
      </c>
      <c r="I10494" s="0" t="n">
        <v>180</v>
      </c>
      <c r="J10494" s="0" t="n">
        <v>712</v>
      </c>
      <c r="K10494" s="0" t="n">
        <v>1191</v>
      </c>
      <c r="L10494" s="15" t="s">
        <v>82</v>
      </c>
      <c r="M10494" s="0" t="n">
        <v>9</v>
      </c>
      <c r="N10494" s="16" t="n">
        <f aca="false">I10494*K10494</f>
        <v>214380</v>
      </c>
      <c r="O10494" s="16" t="n">
        <f aca="false">I10494*(K10494-J10494)</f>
        <v>86220</v>
      </c>
      <c r="P10494" s="15" t="n">
        <f aca="false">K10494-J10494</f>
        <v>479</v>
      </c>
      <c r="Q10494" s="0" t="str">
        <f aca="false">IF(G10494=0,"Out of stock",IF(G10494&lt;H10494,"Understocked",IF(G10494&gt;Summary!$B$6*H10494,"Overstocked","Healthy")))</f>
        <v>Healthy</v>
      </c>
      <c r="R10494" s="0" t="str">
        <f aca="false">IF(I10494&gt;=Summary!$B$7,"Fast",IF(I10494&lt;Summary!$B$8,"Slow","Medium"))</f>
        <v>Medium</v>
      </c>
      <c r="S10494" s="15" t="n">
        <f aca="false">IF(M10494&gt;Summary!$B$5,1,0)</f>
        <v>1</v>
      </c>
      <c r="T10494" s="16" t="n">
        <f aca="false">IF(Q10494="Overstocked",(G10494-Summary!$B$6*H10494)*J10494,0)</f>
        <v>0</v>
      </c>
    </row>
    <row r="10495" customFormat="false" ht="15" hidden="false" customHeight="false" outlineLevel="0" collapsed="false">
      <c r="A10495" s="0" t="s">
        <v>10593</v>
      </c>
      <c r="B10495" s="0" t="s">
        <v>77</v>
      </c>
      <c r="C10495" s="0" t="s">
        <v>78</v>
      </c>
      <c r="D10495" s="0" t="s">
        <v>90</v>
      </c>
      <c r="E10495" s="14" t="n">
        <v>45021</v>
      </c>
      <c r="F10495" s="14" t="n">
        <v>45031</v>
      </c>
      <c r="G10495" s="0" t="n">
        <v>100</v>
      </c>
      <c r="H10495" s="0" t="n">
        <v>95</v>
      </c>
      <c r="I10495" s="0" t="n">
        <v>63</v>
      </c>
      <c r="J10495" s="0" t="n">
        <v>411</v>
      </c>
      <c r="K10495" s="0" t="n">
        <v>670</v>
      </c>
      <c r="L10495" s="15" t="s">
        <v>80</v>
      </c>
      <c r="M10495" s="0" t="n">
        <v>10</v>
      </c>
      <c r="N10495" s="16" t="n">
        <f aca="false">I10495*K10495</f>
        <v>42210</v>
      </c>
      <c r="O10495" s="16" t="n">
        <f aca="false">I10495*(K10495-J10495)</f>
        <v>16317</v>
      </c>
      <c r="P10495" s="15" t="n">
        <f aca="false">K10495-J10495</f>
        <v>259</v>
      </c>
      <c r="Q10495" s="0" t="str">
        <f aca="false">IF(G10495=0,"Out of stock",IF(G10495&lt;H10495,"Understocked",IF(G10495&gt;Summary!$B$6*H10495,"Overstocked","Healthy")))</f>
        <v>Healthy</v>
      </c>
      <c r="R10495" s="0" t="str">
        <f aca="false">IF(I10495&gt;=Summary!$B$7,"Fast",IF(I10495&lt;Summary!$B$8,"Slow","Medium"))</f>
        <v>Slow</v>
      </c>
      <c r="S10495" s="15" t="n">
        <f aca="false">IF(M10495&gt;Summary!$B$5,1,0)</f>
        <v>1</v>
      </c>
      <c r="T10495" s="16" t="n">
        <f aca="false">IF(Q10495="Overstocked",(G10495-Summary!$B$6*H10495)*J10495,0)</f>
        <v>0</v>
      </c>
    </row>
    <row r="10496" customFormat="false" ht="15" hidden="false" customHeight="false" outlineLevel="0" collapsed="false">
      <c r="A10496" s="0" t="s">
        <v>10594</v>
      </c>
      <c r="B10496" s="0" t="s">
        <v>95</v>
      </c>
      <c r="C10496" s="0" t="s">
        <v>96</v>
      </c>
      <c r="D10496" s="0" t="s">
        <v>92</v>
      </c>
      <c r="E10496" s="14" t="n">
        <v>45421</v>
      </c>
      <c r="F10496" s="14" t="n">
        <v>45429</v>
      </c>
      <c r="G10496" s="0" t="n">
        <v>388</v>
      </c>
      <c r="H10496" s="0" t="n">
        <v>136</v>
      </c>
      <c r="I10496" s="0" t="n">
        <v>219</v>
      </c>
      <c r="J10496" s="0" t="n">
        <v>829</v>
      </c>
      <c r="K10496" s="0" t="n">
        <v>1298</v>
      </c>
      <c r="L10496" s="15" t="s">
        <v>93</v>
      </c>
      <c r="M10496" s="0" t="n">
        <v>8</v>
      </c>
      <c r="N10496" s="16" t="n">
        <f aca="false">I10496*K10496</f>
        <v>284262</v>
      </c>
      <c r="O10496" s="16" t="n">
        <f aca="false">I10496*(K10496-J10496)</f>
        <v>102711</v>
      </c>
      <c r="P10496" s="15" t="n">
        <f aca="false">K10496-J10496</f>
        <v>469</v>
      </c>
      <c r="Q10496" s="0" t="str">
        <f aca="false">IF(G10496=0,"Out of stock",IF(G10496&lt;H10496,"Understocked",IF(G10496&gt;Summary!$B$6*H10496,"Overstocked","Healthy")))</f>
        <v>Healthy</v>
      </c>
      <c r="R10496" s="0" t="str">
        <f aca="false">IF(I10496&gt;=Summary!$B$7,"Fast",IF(I10496&lt;Summary!$B$8,"Slow","Medium"))</f>
        <v>Fast</v>
      </c>
      <c r="S10496" s="15" t="n">
        <f aca="false">IF(M10496&gt;Summary!$B$5,1,0)</f>
        <v>1</v>
      </c>
      <c r="T10496" s="16" t="n">
        <f aca="false">IF(Q10496="Overstocked",(G10496-Summary!$B$6*H10496)*J10496,0)</f>
        <v>0</v>
      </c>
    </row>
    <row r="10497" customFormat="false" ht="15" hidden="false" customHeight="false" outlineLevel="0" collapsed="false">
      <c r="A10497" s="0" t="s">
        <v>10595</v>
      </c>
      <c r="B10497" s="0" t="s">
        <v>84</v>
      </c>
      <c r="C10497" s="0" t="s">
        <v>78</v>
      </c>
      <c r="D10497" s="0" t="s">
        <v>92</v>
      </c>
      <c r="E10497" s="14" t="n">
        <v>45557</v>
      </c>
      <c r="F10497" s="14" t="n">
        <v>45560</v>
      </c>
      <c r="G10497" s="0" t="n">
        <v>196</v>
      </c>
      <c r="H10497" s="0" t="n">
        <v>128</v>
      </c>
      <c r="I10497" s="0" t="n">
        <v>211</v>
      </c>
      <c r="J10497" s="0" t="n">
        <v>1249</v>
      </c>
      <c r="K10497" s="0" t="n">
        <v>1592</v>
      </c>
      <c r="L10497" s="15" t="s">
        <v>97</v>
      </c>
      <c r="M10497" s="0" t="n">
        <v>3</v>
      </c>
      <c r="N10497" s="16" t="n">
        <f aca="false">I10497*K10497</f>
        <v>335912</v>
      </c>
      <c r="O10497" s="16" t="n">
        <f aca="false">I10497*(K10497-J10497)</f>
        <v>72373</v>
      </c>
      <c r="P10497" s="15" t="n">
        <f aca="false">K10497-J10497</f>
        <v>343</v>
      </c>
      <c r="Q10497" s="0" t="str">
        <f aca="false">IF(G10497=0,"Out of stock",IF(G10497&lt;H10497,"Understocked",IF(G10497&gt;Summary!$B$6*H10497,"Overstocked","Healthy")))</f>
        <v>Healthy</v>
      </c>
      <c r="R10497" s="0" t="str">
        <f aca="false">IF(I10497&gt;=Summary!$B$7,"Fast",IF(I10497&lt;Summary!$B$8,"Slow","Medium"))</f>
        <v>Fast</v>
      </c>
      <c r="S10497" s="15" t="n">
        <f aca="false">IF(M10497&gt;Summary!$B$5,1,0)</f>
        <v>0</v>
      </c>
      <c r="T10497" s="16" t="n">
        <f aca="false">IF(Q10497="Overstocked",(G10497-Summary!$B$6*H10497)*J10497,0)</f>
        <v>0</v>
      </c>
    </row>
    <row r="10498" customFormat="false" ht="15" hidden="false" customHeight="false" outlineLevel="0" collapsed="false">
      <c r="A10498" s="0" t="s">
        <v>10596</v>
      </c>
      <c r="B10498" s="0" t="s">
        <v>101</v>
      </c>
      <c r="C10498" s="0" t="s">
        <v>78</v>
      </c>
      <c r="D10498" s="0" t="s">
        <v>86</v>
      </c>
      <c r="E10498" s="14" t="n">
        <v>45039</v>
      </c>
      <c r="F10498" s="14" t="n">
        <v>45044</v>
      </c>
      <c r="G10498" s="0" t="n">
        <v>403</v>
      </c>
      <c r="H10498" s="0" t="n">
        <v>95</v>
      </c>
      <c r="I10498" s="0" t="n">
        <v>167</v>
      </c>
      <c r="J10498" s="0" t="n">
        <v>1640</v>
      </c>
      <c r="K10498" s="0" t="n">
        <v>2022</v>
      </c>
      <c r="L10498" s="15" t="s">
        <v>93</v>
      </c>
      <c r="M10498" s="0" t="n">
        <v>5</v>
      </c>
      <c r="N10498" s="16" t="n">
        <f aca="false">I10498*K10498</f>
        <v>337674</v>
      </c>
      <c r="O10498" s="16" t="n">
        <f aca="false">I10498*(K10498-J10498)</f>
        <v>63794</v>
      </c>
      <c r="P10498" s="15" t="n">
        <f aca="false">K10498-J10498</f>
        <v>382</v>
      </c>
      <c r="Q10498" s="0" t="str">
        <f aca="false">IF(G10498=0,"Out of stock",IF(G10498&lt;H10498,"Understocked",IF(G10498&gt;Summary!$B$6*H10498,"Overstocked","Healthy")))</f>
        <v>Overstocked</v>
      </c>
      <c r="R10498" s="0" t="str">
        <f aca="false">IF(I10498&gt;=Summary!$B$7,"Fast",IF(I10498&lt;Summary!$B$8,"Slow","Medium"))</f>
        <v>Medium</v>
      </c>
      <c r="S10498" s="15" t="n">
        <f aca="false">IF(M10498&gt;Summary!$B$5,1,0)</f>
        <v>0</v>
      </c>
      <c r="T10498" s="16" t="n">
        <f aca="false">IF(Q10498="Overstocked",(G10498-Summary!$B$6*H10498)*J10498,0)</f>
        <v>37720</v>
      </c>
    </row>
    <row r="10499" customFormat="false" ht="15" hidden="false" customHeight="false" outlineLevel="0" collapsed="false">
      <c r="A10499" s="0" t="s">
        <v>10597</v>
      </c>
      <c r="B10499" s="0" t="s">
        <v>111</v>
      </c>
      <c r="C10499" s="0" t="s">
        <v>96</v>
      </c>
      <c r="D10499" s="0" t="s">
        <v>102</v>
      </c>
      <c r="E10499" s="14" t="n">
        <v>44977</v>
      </c>
      <c r="F10499" s="14" t="n">
        <v>44983</v>
      </c>
      <c r="G10499" s="0" t="n">
        <v>141</v>
      </c>
      <c r="H10499" s="0" t="n">
        <v>129</v>
      </c>
      <c r="I10499" s="0" t="n">
        <v>219</v>
      </c>
      <c r="J10499" s="0" t="n">
        <v>779</v>
      </c>
      <c r="K10499" s="0" t="n">
        <v>1224</v>
      </c>
      <c r="L10499" s="15" t="s">
        <v>82</v>
      </c>
      <c r="M10499" s="0" t="n">
        <v>6</v>
      </c>
      <c r="N10499" s="16" t="n">
        <f aca="false">I10499*K10499</f>
        <v>268056</v>
      </c>
      <c r="O10499" s="16" t="n">
        <f aca="false">I10499*(K10499-J10499)</f>
        <v>97455</v>
      </c>
      <c r="P10499" s="15" t="n">
        <f aca="false">K10499-J10499</f>
        <v>445</v>
      </c>
      <c r="Q10499" s="0" t="str">
        <f aca="false">IF(G10499=0,"Out of stock",IF(G10499&lt;H10499,"Understocked",IF(G10499&gt;Summary!$B$6*H10499,"Overstocked","Healthy")))</f>
        <v>Healthy</v>
      </c>
      <c r="R10499" s="0" t="str">
        <f aca="false">IF(I10499&gt;=Summary!$B$7,"Fast",IF(I10499&lt;Summary!$B$8,"Slow","Medium"))</f>
        <v>Fast</v>
      </c>
      <c r="S10499" s="15" t="n">
        <f aca="false">IF(M10499&gt;Summary!$B$5,1,0)</f>
        <v>0</v>
      </c>
      <c r="T10499" s="16" t="n">
        <f aca="false">IF(Q10499="Overstocked",(G10499-Summary!$B$6*H10499)*J10499,0)</f>
        <v>0</v>
      </c>
    </row>
    <row r="10500" customFormat="false" ht="15" hidden="false" customHeight="false" outlineLevel="0" collapsed="false">
      <c r="A10500" s="0" t="s">
        <v>10598</v>
      </c>
      <c r="B10500" s="0" t="s">
        <v>89</v>
      </c>
      <c r="C10500" s="0" t="s">
        <v>78</v>
      </c>
      <c r="D10500" s="0" t="s">
        <v>86</v>
      </c>
      <c r="E10500" s="14" t="n">
        <v>45341</v>
      </c>
      <c r="F10500" s="14" t="n">
        <v>45346</v>
      </c>
      <c r="G10500" s="0" t="n">
        <v>364</v>
      </c>
      <c r="H10500" s="0" t="n">
        <v>131</v>
      </c>
      <c r="I10500" s="0" t="n">
        <v>56</v>
      </c>
      <c r="J10500" s="0" t="n">
        <v>1095</v>
      </c>
      <c r="K10500" s="0" t="n">
        <v>1153</v>
      </c>
      <c r="L10500" s="15" t="s">
        <v>80</v>
      </c>
      <c r="M10500" s="0" t="n">
        <v>5</v>
      </c>
      <c r="N10500" s="16" t="n">
        <f aca="false">I10500*K10500</f>
        <v>64568</v>
      </c>
      <c r="O10500" s="16" t="n">
        <f aca="false">I10500*(K10500-J10500)</f>
        <v>3248</v>
      </c>
      <c r="P10500" s="15" t="n">
        <f aca="false">K10500-J10500</f>
        <v>58</v>
      </c>
      <c r="Q10500" s="0" t="str">
        <f aca="false">IF(G10500=0,"Out of stock",IF(G10500&lt;H10500,"Understocked",IF(G10500&gt;Summary!$B$6*H10500,"Overstocked","Healthy")))</f>
        <v>Healthy</v>
      </c>
      <c r="R10500" s="0" t="str">
        <f aca="false">IF(I10500&gt;=Summary!$B$7,"Fast",IF(I10500&lt;Summary!$B$8,"Slow","Medium"))</f>
        <v>Slow</v>
      </c>
      <c r="S10500" s="15" t="n">
        <f aca="false">IF(M10500&gt;Summary!$B$5,1,0)</f>
        <v>0</v>
      </c>
      <c r="T10500" s="16" t="n">
        <f aca="false">IF(Q10500="Overstocked",(G10500-Summary!$B$6*H10500)*J10500,0)</f>
        <v>0</v>
      </c>
    </row>
    <row r="10501" customFormat="false" ht="15" hidden="false" customHeight="false" outlineLevel="0" collapsed="false">
      <c r="A10501" s="0" t="s">
        <v>10599</v>
      </c>
      <c r="B10501" s="0" t="s">
        <v>113</v>
      </c>
      <c r="C10501" s="0" t="s">
        <v>96</v>
      </c>
      <c r="D10501" s="0" t="s">
        <v>92</v>
      </c>
      <c r="E10501" s="14" t="n">
        <v>44941</v>
      </c>
      <c r="F10501" s="14" t="n">
        <v>44946</v>
      </c>
      <c r="G10501" s="0" t="n">
        <v>151</v>
      </c>
      <c r="H10501" s="0" t="n">
        <v>76</v>
      </c>
      <c r="I10501" s="0" t="n">
        <v>135</v>
      </c>
      <c r="J10501" s="0" t="n">
        <v>1239</v>
      </c>
      <c r="K10501" s="0" t="n">
        <v>1566</v>
      </c>
      <c r="L10501" s="15" t="s">
        <v>87</v>
      </c>
      <c r="M10501" s="0" t="n">
        <v>5</v>
      </c>
      <c r="N10501" s="16" t="n">
        <f aca="false">I10501*K10501</f>
        <v>211410</v>
      </c>
      <c r="O10501" s="16" t="n">
        <f aca="false">I10501*(K10501-J10501)</f>
        <v>44145</v>
      </c>
      <c r="P10501" s="15" t="n">
        <f aca="false">K10501-J10501</f>
        <v>327</v>
      </c>
      <c r="Q10501" s="0" t="str">
        <f aca="false">IF(G10501=0,"Out of stock",IF(G10501&lt;H10501,"Understocked",IF(G10501&gt;Summary!$B$6*H10501,"Overstocked","Healthy")))</f>
        <v>Healthy</v>
      </c>
      <c r="R10501" s="0" t="str">
        <f aca="false">IF(I10501&gt;=Summary!$B$7,"Fast",IF(I10501&lt;Summary!$B$8,"Slow","Medium"))</f>
        <v>Medium</v>
      </c>
      <c r="S10501" s="15" t="n">
        <f aca="false">IF(M10501&gt;Summary!$B$5,1,0)</f>
        <v>0</v>
      </c>
      <c r="T10501" s="16" t="n">
        <f aca="false">IF(Q10501="Overstocked",(G10501-Summary!$B$6*H10501)*J10501,0)</f>
        <v>0</v>
      </c>
    </row>
    <row r="10502" customFormat="false" ht="15" hidden="false" customHeight="false" outlineLevel="0" collapsed="false">
      <c r="A10502" s="0" t="s">
        <v>10600</v>
      </c>
      <c r="B10502" s="0" t="s">
        <v>95</v>
      </c>
      <c r="C10502" s="0" t="s">
        <v>78</v>
      </c>
      <c r="D10502" s="0" t="s">
        <v>86</v>
      </c>
      <c r="E10502" s="14" t="n">
        <v>45280</v>
      </c>
      <c r="F10502" s="14" t="n">
        <v>45281</v>
      </c>
      <c r="G10502" s="0" t="n">
        <v>28</v>
      </c>
      <c r="H10502" s="0" t="n">
        <v>131</v>
      </c>
      <c r="I10502" s="0" t="n">
        <v>146</v>
      </c>
      <c r="J10502" s="0" t="n">
        <v>1255</v>
      </c>
      <c r="K10502" s="0" t="n">
        <v>1496</v>
      </c>
      <c r="L10502" s="15" t="s">
        <v>93</v>
      </c>
      <c r="M10502" s="0" t="n">
        <v>1</v>
      </c>
      <c r="N10502" s="16" t="n">
        <f aca="false">I10502*K10502</f>
        <v>218416</v>
      </c>
      <c r="O10502" s="16" t="n">
        <f aca="false">I10502*(K10502-J10502)</f>
        <v>35186</v>
      </c>
      <c r="P10502" s="15" t="n">
        <f aca="false">K10502-J10502</f>
        <v>241</v>
      </c>
      <c r="Q10502" s="0" t="str">
        <f aca="false">IF(G10502=0,"Out of stock",IF(G10502&lt;H10502,"Understocked",IF(G10502&gt;Summary!$B$6*H10502,"Overstocked","Healthy")))</f>
        <v>Understocked</v>
      </c>
      <c r="R10502" s="0" t="str">
        <f aca="false">IF(I10502&gt;=Summary!$B$7,"Fast",IF(I10502&lt;Summary!$B$8,"Slow","Medium"))</f>
        <v>Medium</v>
      </c>
      <c r="S10502" s="15" t="n">
        <f aca="false">IF(M10502&gt;Summary!$B$5,1,0)</f>
        <v>0</v>
      </c>
      <c r="T10502" s="16" t="n">
        <f aca="false">IF(Q10502="Overstocked",(G10502-Summary!$B$6*H10502)*J10502,0)</f>
        <v>0</v>
      </c>
    </row>
    <row r="10503" customFormat="false" ht="15" hidden="false" customHeight="false" outlineLevel="0" collapsed="false">
      <c r="A10503" s="0" t="s">
        <v>10601</v>
      </c>
      <c r="B10503" s="0" t="s">
        <v>113</v>
      </c>
      <c r="C10503" s="0" t="s">
        <v>85</v>
      </c>
      <c r="D10503" s="0" t="s">
        <v>102</v>
      </c>
      <c r="E10503" s="14" t="n">
        <v>45544</v>
      </c>
      <c r="F10503" s="14" t="n">
        <v>45553</v>
      </c>
      <c r="G10503" s="0" t="n">
        <v>426</v>
      </c>
      <c r="H10503" s="0" t="n">
        <v>144</v>
      </c>
      <c r="I10503" s="0" t="n">
        <v>69</v>
      </c>
      <c r="J10503" s="0" t="n">
        <v>422</v>
      </c>
      <c r="K10503" s="0" t="n">
        <v>533</v>
      </c>
      <c r="L10503" s="15" t="s">
        <v>82</v>
      </c>
      <c r="M10503" s="0" t="n">
        <v>9</v>
      </c>
      <c r="N10503" s="16" t="n">
        <f aca="false">I10503*K10503</f>
        <v>36777</v>
      </c>
      <c r="O10503" s="16" t="n">
        <f aca="false">I10503*(K10503-J10503)</f>
        <v>7659</v>
      </c>
      <c r="P10503" s="15" t="n">
        <f aca="false">K10503-J10503</f>
        <v>111</v>
      </c>
      <c r="Q10503" s="0" t="str">
        <f aca="false">IF(G10503=0,"Out of stock",IF(G10503&lt;H10503,"Understocked",IF(G10503&gt;Summary!$B$6*H10503,"Overstocked","Healthy")))</f>
        <v>Healthy</v>
      </c>
      <c r="R10503" s="0" t="str">
        <f aca="false">IF(I10503&gt;=Summary!$B$7,"Fast",IF(I10503&lt;Summary!$B$8,"Slow","Medium"))</f>
        <v>Slow</v>
      </c>
      <c r="S10503" s="15" t="n">
        <f aca="false">IF(M10503&gt;Summary!$B$5,1,0)</f>
        <v>1</v>
      </c>
      <c r="T10503" s="16" t="n">
        <f aca="false">IF(Q10503="Overstocked",(G10503-Summary!$B$6*H10503)*J10503,0)</f>
        <v>0</v>
      </c>
    </row>
    <row r="10504" customFormat="false" ht="15" hidden="false" customHeight="false" outlineLevel="0" collapsed="false">
      <c r="A10504" s="0" t="s">
        <v>10602</v>
      </c>
      <c r="B10504" s="0" t="s">
        <v>95</v>
      </c>
      <c r="C10504" s="0" t="s">
        <v>104</v>
      </c>
      <c r="D10504" s="0" t="s">
        <v>79</v>
      </c>
      <c r="E10504" s="14" t="n">
        <v>45366</v>
      </c>
      <c r="F10504" s="14" t="n">
        <v>45368</v>
      </c>
      <c r="G10504" s="0" t="n">
        <v>373</v>
      </c>
      <c r="H10504" s="0" t="n">
        <v>74</v>
      </c>
      <c r="I10504" s="0" t="n">
        <v>38</v>
      </c>
      <c r="J10504" s="0" t="n">
        <v>1641</v>
      </c>
      <c r="K10504" s="0" t="n">
        <v>1990</v>
      </c>
      <c r="L10504" s="15" t="s">
        <v>82</v>
      </c>
      <c r="M10504" s="0" t="n">
        <v>2</v>
      </c>
      <c r="N10504" s="16" t="n">
        <f aca="false">I10504*K10504</f>
        <v>75620</v>
      </c>
      <c r="O10504" s="16" t="n">
        <f aca="false">I10504*(K10504-J10504)</f>
        <v>13262</v>
      </c>
      <c r="P10504" s="15" t="n">
        <f aca="false">K10504-J10504</f>
        <v>349</v>
      </c>
      <c r="Q10504" s="0" t="str">
        <f aca="false">IF(G10504=0,"Out of stock",IF(G10504&lt;H10504,"Understocked",IF(G10504&gt;Summary!$B$6*H10504,"Overstocked","Healthy")))</f>
        <v>Overstocked</v>
      </c>
      <c r="R10504" s="0" t="str">
        <f aca="false">IF(I10504&gt;=Summary!$B$7,"Fast",IF(I10504&lt;Summary!$B$8,"Slow","Medium"))</f>
        <v>Slow</v>
      </c>
      <c r="S10504" s="15" t="n">
        <f aca="false">IF(M10504&gt;Summary!$B$5,1,0)</f>
        <v>0</v>
      </c>
      <c r="T10504" s="16" t="n">
        <f aca="false">IF(Q10504="Overstocked",(G10504-Summary!$B$6*H10504)*J10504,0)</f>
        <v>126357</v>
      </c>
    </row>
    <row r="10505" customFormat="false" ht="15" hidden="false" customHeight="false" outlineLevel="0" collapsed="false">
      <c r="A10505" s="0" t="s">
        <v>10603</v>
      </c>
      <c r="B10505" s="0" t="s">
        <v>107</v>
      </c>
      <c r="C10505" s="0" t="s">
        <v>78</v>
      </c>
      <c r="D10505" s="0" t="s">
        <v>102</v>
      </c>
      <c r="E10505" s="14" t="n">
        <v>45168</v>
      </c>
      <c r="F10505" s="14" t="n">
        <v>45175</v>
      </c>
      <c r="G10505" s="0" t="n">
        <v>396</v>
      </c>
      <c r="H10505" s="0" t="n">
        <v>114</v>
      </c>
      <c r="I10505" s="0" t="n">
        <v>100</v>
      </c>
      <c r="J10505" s="0" t="n">
        <v>473</v>
      </c>
      <c r="K10505" s="0" t="n">
        <v>591</v>
      </c>
      <c r="L10505" s="15" t="s">
        <v>87</v>
      </c>
      <c r="M10505" s="0" t="n">
        <v>7</v>
      </c>
      <c r="N10505" s="16" t="n">
        <f aca="false">I10505*K10505</f>
        <v>59100</v>
      </c>
      <c r="O10505" s="16" t="n">
        <f aca="false">I10505*(K10505-J10505)</f>
        <v>11800</v>
      </c>
      <c r="P10505" s="15" t="n">
        <f aca="false">K10505-J10505</f>
        <v>118</v>
      </c>
      <c r="Q10505" s="0" t="str">
        <f aca="false">IF(G10505=0,"Out of stock",IF(G10505&lt;H10505,"Understocked",IF(G10505&gt;Summary!$B$6*H10505,"Overstocked","Healthy")))</f>
        <v>Healthy</v>
      </c>
      <c r="R10505" s="0" t="str">
        <f aca="false">IF(I10505&gt;=Summary!$B$7,"Fast",IF(I10505&lt;Summary!$B$8,"Slow","Medium"))</f>
        <v>Medium</v>
      </c>
      <c r="S10505" s="15" t="n">
        <f aca="false">IF(M10505&gt;Summary!$B$5,1,0)</f>
        <v>0</v>
      </c>
      <c r="T10505" s="16" t="n">
        <f aca="false">IF(Q10505="Overstocked",(G10505-Summary!$B$6*H10505)*J10505,0)</f>
        <v>0</v>
      </c>
    </row>
    <row r="10506" customFormat="false" ht="15" hidden="false" customHeight="false" outlineLevel="0" collapsed="false">
      <c r="A10506" s="0" t="s">
        <v>10604</v>
      </c>
      <c r="B10506" s="0" t="s">
        <v>95</v>
      </c>
      <c r="C10506" s="0" t="s">
        <v>78</v>
      </c>
      <c r="D10506" s="0" t="s">
        <v>92</v>
      </c>
      <c r="E10506" s="14" t="n">
        <v>44974</v>
      </c>
      <c r="F10506" s="14" t="n">
        <v>44981</v>
      </c>
      <c r="G10506" s="0" t="n">
        <v>305</v>
      </c>
      <c r="H10506" s="0" t="n">
        <v>126</v>
      </c>
      <c r="I10506" s="0" t="n">
        <v>189</v>
      </c>
      <c r="J10506" s="0" t="n">
        <v>547</v>
      </c>
      <c r="K10506" s="0" t="n">
        <v>900</v>
      </c>
      <c r="L10506" s="15" t="s">
        <v>93</v>
      </c>
      <c r="M10506" s="0" t="n">
        <v>7</v>
      </c>
      <c r="N10506" s="16" t="n">
        <f aca="false">I10506*K10506</f>
        <v>170100</v>
      </c>
      <c r="O10506" s="16" t="n">
        <f aca="false">I10506*(K10506-J10506)</f>
        <v>66717</v>
      </c>
      <c r="P10506" s="15" t="n">
        <f aca="false">K10506-J10506</f>
        <v>353</v>
      </c>
      <c r="Q10506" s="0" t="str">
        <f aca="false">IF(G10506=0,"Out of stock",IF(G10506&lt;H10506,"Understocked",IF(G10506&gt;Summary!$B$6*H10506,"Overstocked","Healthy")))</f>
        <v>Healthy</v>
      </c>
      <c r="R10506" s="0" t="str">
        <f aca="false">IF(I10506&gt;=Summary!$B$7,"Fast",IF(I10506&lt;Summary!$B$8,"Slow","Medium"))</f>
        <v>Medium</v>
      </c>
      <c r="S10506" s="15" t="n">
        <f aca="false">IF(M10506&gt;Summary!$B$5,1,0)</f>
        <v>0</v>
      </c>
      <c r="T10506" s="16" t="n">
        <f aca="false">IF(Q10506="Overstocked",(G10506-Summary!$B$6*H10506)*J10506,0)</f>
        <v>0</v>
      </c>
    </row>
    <row r="10507" customFormat="false" ht="15" hidden="false" customHeight="false" outlineLevel="0" collapsed="false">
      <c r="A10507" s="0" t="s">
        <v>10605</v>
      </c>
      <c r="B10507" s="0" t="s">
        <v>84</v>
      </c>
      <c r="C10507" s="0" t="s">
        <v>96</v>
      </c>
      <c r="D10507" s="0" t="s">
        <v>79</v>
      </c>
      <c r="E10507" s="14" t="n">
        <v>45369</v>
      </c>
      <c r="F10507" s="14" t="n">
        <v>45374</v>
      </c>
      <c r="G10507" s="0" t="n">
        <v>483</v>
      </c>
      <c r="H10507" s="0" t="n">
        <v>71</v>
      </c>
      <c r="I10507" s="0" t="n">
        <v>14</v>
      </c>
      <c r="J10507" s="0" t="n">
        <v>1658</v>
      </c>
      <c r="K10507" s="0" t="n">
        <v>1747</v>
      </c>
      <c r="L10507" s="15" t="s">
        <v>97</v>
      </c>
      <c r="M10507" s="0" t="n">
        <v>5</v>
      </c>
      <c r="N10507" s="16" t="n">
        <f aca="false">I10507*K10507</f>
        <v>24458</v>
      </c>
      <c r="O10507" s="16" t="n">
        <f aca="false">I10507*(K10507-J10507)</f>
        <v>1246</v>
      </c>
      <c r="P10507" s="15" t="n">
        <f aca="false">K10507-J10507</f>
        <v>89</v>
      </c>
      <c r="Q10507" s="0" t="str">
        <f aca="false">IF(G10507=0,"Out of stock",IF(G10507&lt;H10507,"Understocked",IF(G10507&gt;Summary!$B$6*H10507,"Overstocked","Healthy")))</f>
        <v>Overstocked</v>
      </c>
      <c r="R10507" s="0" t="str">
        <f aca="false">IF(I10507&gt;=Summary!$B$7,"Fast",IF(I10507&lt;Summary!$B$8,"Slow","Medium"))</f>
        <v>Slow</v>
      </c>
      <c r="S10507" s="15" t="n">
        <f aca="false">IF(M10507&gt;Summary!$B$5,1,0)</f>
        <v>0</v>
      </c>
      <c r="T10507" s="16" t="n">
        <f aca="false">IF(Q10507="Overstocked",(G10507-Summary!$B$6*H10507)*J10507,0)</f>
        <v>329942</v>
      </c>
    </row>
    <row r="10508" customFormat="false" ht="15" hidden="false" customHeight="false" outlineLevel="0" collapsed="false">
      <c r="A10508" s="0" t="s">
        <v>10606</v>
      </c>
      <c r="B10508" s="0" t="s">
        <v>107</v>
      </c>
      <c r="C10508" s="0" t="s">
        <v>104</v>
      </c>
      <c r="D10508" s="0" t="s">
        <v>79</v>
      </c>
      <c r="E10508" s="14" t="n">
        <v>45173</v>
      </c>
      <c r="F10508" s="14" t="n">
        <v>45176</v>
      </c>
      <c r="G10508" s="0" t="n">
        <v>475</v>
      </c>
      <c r="H10508" s="0" t="n">
        <v>52</v>
      </c>
      <c r="I10508" s="0" t="n">
        <v>55</v>
      </c>
      <c r="J10508" s="0" t="n">
        <v>1505</v>
      </c>
      <c r="K10508" s="0" t="n">
        <v>1916</v>
      </c>
      <c r="L10508" s="15" t="s">
        <v>82</v>
      </c>
      <c r="M10508" s="0" t="n">
        <v>3</v>
      </c>
      <c r="N10508" s="16" t="n">
        <f aca="false">I10508*K10508</f>
        <v>105380</v>
      </c>
      <c r="O10508" s="16" t="n">
        <f aca="false">I10508*(K10508-J10508)</f>
        <v>22605</v>
      </c>
      <c r="P10508" s="15" t="n">
        <f aca="false">K10508-J10508</f>
        <v>411</v>
      </c>
      <c r="Q10508" s="0" t="str">
        <f aca="false">IF(G10508=0,"Out of stock",IF(G10508&lt;H10508,"Understocked",IF(G10508&gt;Summary!$B$6*H10508,"Overstocked","Healthy")))</f>
        <v>Overstocked</v>
      </c>
      <c r="R10508" s="0" t="str">
        <f aca="false">IF(I10508&gt;=Summary!$B$7,"Fast",IF(I10508&lt;Summary!$B$8,"Slow","Medium"))</f>
        <v>Slow</v>
      </c>
      <c r="S10508" s="15" t="n">
        <f aca="false">IF(M10508&gt;Summary!$B$5,1,0)</f>
        <v>0</v>
      </c>
      <c r="T10508" s="16" t="n">
        <f aca="false">IF(Q10508="Overstocked",(G10508-Summary!$B$6*H10508)*J10508,0)</f>
        <v>401835</v>
      </c>
    </row>
    <row r="10509" customFormat="false" ht="15" hidden="false" customHeight="false" outlineLevel="0" collapsed="false">
      <c r="A10509" s="0" t="s">
        <v>10607</v>
      </c>
      <c r="B10509" s="0" t="s">
        <v>107</v>
      </c>
      <c r="C10509" s="0" t="s">
        <v>85</v>
      </c>
      <c r="D10509" s="0" t="s">
        <v>86</v>
      </c>
      <c r="E10509" s="14" t="n">
        <v>45053</v>
      </c>
      <c r="F10509" s="14" t="n">
        <v>45055</v>
      </c>
      <c r="G10509" s="0" t="n">
        <v>130</v>
      </c>
      <c r="H10509" s="0" t="n">
        <v>76</v>
      </c>
      <c r="I10509" s="0" t="n">
        <v>182</v>
      </c>
      <c r="J10509" s="0" t="n">
        <v>1693</v>
      </c>
      <c r="K10509" s="0" t="n">
        <v>2056</v>
      </c>
      <c r="L10509" s="15" t="s">
        <v>87</v>
      </c>
      <c r="M10509" s="0" t="n">
        <v>2</v>
      </c>
      <c r="N10509" s="16" t="n">
        <f aca="false">I10509*K10509</f>
        <v>374192</v>
      </c>
      <c r="O10509" s="16" t="n">
        <f aca="false">I10509*(K10509-J10509)</f>
        <v>66066</v>
      </c>
      <c r="P10509" s="15" t="n">
        <f aca="false">K10509-J10509</f>
        <v>363</v>
      </c>
      <c r="Q10509" s="0" t="str">
        <f aca="false">IF(G10509=0,"Out of stock",IF(G10509&lt;H10509,"Understocked",IF(G10509&gt;Summary!$B$6*H10509,"Overstocked","Healthy")))</f>
        <v>Healthy</v>
      </c>
      <c r="R10509" s="0" t="str">
        <f aca="false">IF(I10509&gt;=Summary!$B$7,"Fast",IF(I10509&lt;Summary!$B$8,"Slow","Medium"))</f>
        <v>Medium</v>
      </c>
      <c r="S10509" s="15" t="n">
        <f aca="false">IF(M10509&gt;Summary!$B$5,1,0)</f>
        <v>0</v>
      </c>
      <c r="T10509" s="16" t="n">
        <f aca="false">IF(Q10509="Overstocked",(G10509-Summary!$B$6*H10509)*J10509,0)</f>
        <v>0</v>
      </c>
    </row>
    <row r="10510" customFormat="false" ht="15" hidden="false" customHeight="false" outlineLevel="0" collapsed="false">
      <c r="A10510" s="0" t="s">
        <v>10608</v>
      </c>
      <c r="B10510" s="0" t="s">
        <v>123</v>
      </c>
      <c r="C10510" s="0" t="s">
        <v>85</v>
      </c>
      <c r="D10510" s="0" t="s">
        <v>102</v>
      </c>
      <c r="E10510" s="14" t="n">
        <v>45583</v>
      </c>
      <c r="F10510" s="14" t="n">
        <v>45588</v>
      </c>
      <c r="G10510" s="0" t="n">
        <v>315</v>
      </c>
      <c r="H10510" s="0" t="n">
        <v>83</v>
      </c>
      <c r="I10510" s="0" t="n">
        <v>23</v>
      </c>
      <c r="J10510" s="0" t="n">
        <v>1554</v>
      </c>
      <c r="K10510" s="0" t="n">
        <v>1930</v>
      </c>
      <c r="L10510" s="15" t="s">
        <v>82</v>
      </c>
      <c r="M10510" s="0" t="n">
        <v>5</v>
      </c>
      <c r="N10510" s="16" t="n">
        <f aca="false">I10510*K10510</f>
        <v>44390</v>
      </c>
      <c r="O10510" s="16" t="n">
        <f aca="false">I10510*(K10510-J10510)</f>
        <v>8648</v>
      </c>
      <c r="P10510" s="15" t="n">
        <f aca="false">K10510-J10510</f>
        <v>376</v>
      </c>
      <c r="Q10510" s="0" t="str">
        <f aca="false">IF(G10510=0,"Out of stock",IF(G10510&lt;H10510,"Understocked",IF(G10510&gt;Summary!$B$6*H10510,"Overstocked","Healthy")))</f>
        <v>Healthy</v>
      </c>
      <c r="R10510" s="0" t="str">
        <f aca="false">IF(I10510&gt;=Summary!$B$7,"Fast",IF(I10510&lt;Summary!$B$8,"Slow","Medium"))</f>
        <v>Slow</v>
      </c>
      <c r="S10510" s="15" t="n">
        <f aca="false">IF(M10510&gt;Summary!$B$5,1,0)</f>
        <v>0</v>
      </c>
      <c r="T10510" s="16" t="n">
        <f aca="false">IF(Q10510="Overstocked",(G10510-Summary!$B$6*H10510)*J10510,0)</f>
        <v>0</v>
      </c>
    </row>
    <row r="10511" customFormat="false" ht="15" hidden="false" customHeight="false" outlineLevel="0" collapsed="false">
      <c r="A10511" s="0" t="s">
        <v>10609</v>
      </c>
      <c r="B10511" s="0" t="s">
        <v>115</v>
      </c>
      <c r="C10511" s="0" t="s">
        <v>96</v>
      </c>
      <c r="D10511" s="0" t="s">
        <v>86</v>
      </c>
      <c r="E10511" s="14" t="n">
        <v>45556</v>
      </c>
      <c r="F10511" s="14" t="n">
        <v>45561</v>
      </c>
      <c r="G10511" s="0" t="n">
        <v>241</v>
      </c>
      <c r="H10511" s="0" t="n">
        <v>144</v>
      </c>
      <c r="I10511" s="0" t="n">
        <v>208</v>
      </c>
      <c r="J10511" s="0" t="n">
        <v>232</v>
      </c>
      <c r="K10511" s="0" t="n">
        <v>707</v>
      </c>
      <c r="L10511" s="15" t="s">
        <v>80</v>
      </c>
      <c r="M10511" s="0" t="n">
        <v>5</v>
      </c>
      <c r="N10511" s="16" t="n">
        <f aca="false">I10511*K10511</f>
        <v>147056</v>
      </c>
      <c r="O10511" s="16" t="n">
        <f aca="false">I10511*(K10511-J10511)</f>
        <v>98800</v>
      </c>
      <c r="P10511" s="15" t="n">
        <f aca="false">K10511-J10511</f>
        <v>475</v>
      </c>
      <c r="Q10511" s="0" t="str">
        <f aca="false">IF(G10511=0,"Out of stock",IF(G10511&lt;H10511,"Understocked",IF(G10511&gt;Summary!$B$6*H10511,"Overstocked","Healthy")))</f>
        <v>Healthy</v>
      </c>
      <c r="R10511" s="0" t="str">
        <f aca="false">IF(I10511&gt;=Summary!$B$7,"Fast",IF(I10511&lt;Summary!$B$8,"Slow","Medium"))</f>
        <v>Fast</v>
      </c>
      <c r="S10511" s="15" t="n">
        <f aca="false">IF(M10511&gt;Summary!$B$5,1,0)</f>
        <v>0</v>
      </c>
      <c r="T10511" s="16" t="n">
        <f aca="false">IF(Q10511="Overstocked",(G10511-Summary!$B$6*H10511)*J10511,0)</f>
        <v>0</v>
      </c>
    </row>
    <row r="10512" customFormat="false" ht="15" hidden="false" customHeight="false" outlineLevel="0" collapsed="false">
      <c r="A10512" s="0" t="s">
        <v>10610</v>
      </c>
      <c r="B10512" s="0" t="s">
        <v>77</v>
      </c>
      <c r="C10512" s="0" t="s">
        <v>96</v>
      </c>
      <c r="D10512" s="0" t="s">
        <v>92</v>
      </c>
      <c r="E10512" s="14" t="n">
        <v>45133</v>
      </c>
      <c r="F10512" s="14" t="n">
        <v>45134</v>
      </c>
      <c r="G10512" s="0" t="n">
        <v>348</v>
      </c>
      <c r="H10512" s="0" t="n">
        <v>89</v>
      </c>
      <c r="I10512" s="0" t="n">
        <v>189</v>
      </c>
      <c r="J10512" s="0" t="n">
        <v>1637</v>
      </c>
      <c r="K10512" s="0" t="n">
        <v>1932</v>
      </c>
      <c r="L10512" s="15" t="s">
        <v>82</v>
      </c>
      <c r="M10512" s="0" t="n">
        <v>1</v>
      </c>
      <c r="N10512" s="16" t="n">
        <f aca="false">I10512*K10512</f>
        <v>365148</v>
      </c>
      <c r="O10512" s="16" t="n">
        <f aca="false">I10512*(K10512-J10512)</f>
        <v>55755</v>
      </c>
      <c r="P10512" s="15" t="n">
        <f aca="false">K10512-J10512</f>
        <v>295</v>
      </c>
      <c r="Q10512" s="0" t="str">
        <f aca="false">IF(G10512=0,"Out of stock",IF(G10512&lt;H10512,"Understocked",IF(G10512&gt;Summary!$B$6*H10512,"Overstocked","Healthy")))</f>
        <v>Healthy</v>
      </c>
      <c r="R10512" s="0" t="str">
        <f aca="false">IF(I10512&gt;=Summary!$B$7,"Fast",IF(I10512&lt;Summary!$B$8,"Slow","Medium"))</f>
        <v>Medium</v>
      </c>
      <c r="S10512" s="15" t="n">
        <f aca="false">IF(M10512&gt;Summary!$B$5,1,0)</f>
        <v>0</v>
      </c>
      <c r="T10512" s="16" t="n">
        <f aca="false">IF(Q10512="Overstocked",(G10512-Summary!$B$6*H10512)*J10512,0)</f>
        <v>0</v>
      </c>
    </row>
    <row r="10513" customFormat="false" ht="15" hidden="false" customHeight="false" outlineLevel="0" collapsed="false">
      <c r="A10513" s="0" t="s">
        <v>10611</v>
      </c>
      <c r="B10513" s="0" t="s">
        <v>113</v>
      </c>
      <c r="C10513" s="0" t="s">
        <v>85</v>
      </c>
      <c r="D10513" s="0" t="s">
        <v>90</v>
      </c>
      <c r="E10513" s="14" t="n">
        <v>44931</v>
      </c>
      <c r="F10513" s="14" t="n">
        <v>44938</v>
      </c>
      <c r="G10513" s="0" t="n">
        <v>124</v>
      </c>
      <c r="H10513" s="0" t="n">
        <v>84</v>
      </c>
      <c r="I10513" s="0" t="n">
        <v>178</v>
      </c>
      <c r="J10513" s="0" t="n">
        <v>1077</v>
      </c>
      <c r="K10513" s="0" t="n">
        <v>1409</v>
      </c>
      <c r="L10513" s="15" t="s">
        <v>87</v>
      </c>
      <c r="M10513" s="0" t="n">
        <v>7</v>
      </c>
      <c r="N10513" s="16" t="n">
        <f aca="false">I10513*K10513</f>
        <v>250802</v>
      </c>
      <c r="O10513" s="16" t="n">
        <f aca="false">I10513*(K10513-J10513)</f>
        <v>59096</v>
      </c>
      <c r="P10513" s="15" t="n">
        <f aca="false">K10513-J10513</f>
        <v>332</v>
      </c>
      <c r="Q10513" s="0" t="str">
        <f aca="false">IF(G10513=0,"Out of stock",IF(G10513&lt;H10513,"Understocked",IF(G10513&gt;Summary!$B$6*H10513,"Overstocked","Healthy")))</f>
        <v>Healthy</v>
      </c>
      <c r="R10513" s="0" t="str">
        <f aca="false">IF(I10513&gt;=Summary!$B$7,"Fast",IF(I10513&lt;Summary!$B$8,"Slow","Medium"))</f>
        <v>Medium</v>
      </c>
      <c r="S10513" s="15" t="n">
        <f aca="false">IF(M10513&gt;Summary!$B$5,1,0)</f>
        <v>0</v>
      </c>
      <c r="T10513" s="16" t="n">
        <f aca="false">IF(Q10513="Overstocked",(G10513-Summary!$B$6*H10513)*J10513,0)</f>
        <v>0</v>
      </c>
    </row>
    <row r="10514" customFormat="false" ht="15" hidden="false" customHeight="false" outlineLevel="0" collapsed="false">
      <c r="A10514" s="0" t="s">
        <v>10612</v>
      </c>
      <c r="B10514" s="0" t="s">
        <v>89</v>
      </c>
      <c r="C10514" s="0" t="s">
        <v>85</v>
      </c>
      <c r="D10514" s="0" t="s">
        <v>102</v>
      </c>
      <c r="E10514" s="14" t="n">
        <v>45447</v>
      </c>
      <c r="F10514" s="14" t="n">
        <v>45457</v>
      </c>
      <c r="G10514" s="0" t="n">
        <v>122</v>
      </c>
      <c r="H10514" s="0" t="n">
        <v>66</v>
      </c>
      <c r="I10514" s="0" t="n">
        <v>298</v>
      </c>
      <c r="J10514" s="0" t="n">
        <v>726</v>
      </c>
      <c r="K10514" s="0" t="n">
        <v>1105</v>
      </c>
      <c r="L10514" s="15" t="s">
        <v>80</v>
      </c>
      <c r="M10514" s="0" t="n">
        <v>10</v>
      </c>
      <c r="N10514" s="16" t="n">
        <f aca="false">I10514*K10514</f>
        <v>329290</v>
      </c>
      <c r="O10514" s="16" t="n">
        <f aca="false">I10514*(K10514-J10514)</f>
        <v>112942</v>
      </c>
      <c r="P10514" s="15" t="n">
        <f aca="false">K10514-J10514</f>
        <v>379</v>
      </c>
      <c r="Q10514" s="0" t="str">
        <f aca="false">IF(G10514=0,"Out of stock",IF(G10514&lt;H10514,"Understocked",IF(G10514&gt;Summary!$B$6*H10514,"Overstocked","Healthy")))</f>
        <v>Healthy</v>
      </c>
      <c r="R10514" s="0" t="str">
        <f aca="false">IF(I10514&gt;=Summary!$B$7,"Fast",IF(I10514&lt;Summary!$B$8,"Slow","Medium"))</f>
        <v>Fast</v>
      </c>
      <c r="S10514" s="15" t="n">
        <f aca="false">IF(M10514&gt;Summary!$B$5,1,0)</f>
        <v>1</v>
      </c>
      <c r="T10514" s="16" t="n">
        <f aca="false">IF(Q10514="Overstocked",(G10514-Summary!$B$6*H10514)*J10514,0)</f>
        <v>0</v>
      </c>
    </row>
    <row r="10515" customFormat="false" ht="15" hidden="false" customHeight="false" outlineLevel="0" collapsed="false">
      <c r="A10515" s="0" t="s">
        <v>10613</v>
      </c>
      <c r="B10515" s="0" t="s">
        <v>111</v>
      </c>
      <c r="C10515" s="0" t="s">
        <v>85</v>
      </c>
      <c r="D10515" s="0" t="s">
        <v>79</v>
      </c>
      <c r="E10515" s="14" t="n">
        <v>45573</v>
      </c>
      <c r="F10515" s="14" t="n">
        <v>45581</v>
      </c>
      <c r="G10515" s="0" t="n">
        <v>324</v>
      </c>
      <c r="H10515" s="0" t="n">
        <v>69</v>
      </c>
      <c r="I10515" s="0" t="n">
        <v>258</v>
      </c>
      <c r="J10515" s="0" t="n">
        <v>506</v>
      </c>
      <c r="K10515" s="0" t="n">
        <v>949</v>
      </c>
      <c r="L10515" s="15" t="s">
        <v>82</v>
      </c>
      <c r="M10515" s="0" t="n">
        <v>8</v>
      </c>
      <c r="N10515" s="16" t="n">
        <f aca="false">I10515*K10515</f>
        <v>244842</v>
      </c>
      <c r="O10515" s="16" t="n">
        <f aca="false">I10515*(K10515-J10515)</f>
        <v>114294</v>
      </c>
      <c r="P10515" s="15" t="n">
        <f aca="false">K10515-J10515</f>
        <v>443</v>
      </c>
      <c r="Q10515" s="0" t="str">
        <f aca="false">IF(G10515=0,"Out of stock",IF(G10515&lt;H10515,"Understocked",IF(G10515&gt;Summary!$B$6*H10515,"Overstocked","Healthy")))</f>
        <v>Overstocked</v>
      </c>
      <c r="R10515" s="0" t="str">
        <f aca="false">IF(I10515&gt;=Summary!$B$7,"Fast",IF(I10515&lt;Summary!$B$8,"Slow","Medium"))</f>
        <v>Fast</v>
      </c>
      <c r="S10515" s="15" t="n">
        <f aca="false">IF(M10515&gt;Summary!$B$5,1,0)</f>
        <v>1</v>
      </c>
      <c r="T10515" s="16" t="n">
        <f aca="false">IF(Q10515="Overstocked",(G10515-Summary!$B$6*H10515)*J10515,0)</f>
        <v>24288</v>
      </c>
    </row>
    <row r="10516" customFormat="false" ht="15" hidden="false" customHeight="false" outlineLevel="0" collapsed="false">
      <c r="A10516" s="0" t="s">
        <v>10614</v>
      </c>
      <c r="B10516" s="0" t="s">
        <v>77</v>
      </c>
      <c r="C10516" s="0" t="s">
        <v>78</v>
      </c>
      <c r="D10516" s="0" t="s">
        <v>79</v>
      </c>
      <c r="E10516" s="14" t="n">
        <v>45235</v>
      </c>
      <c r="F10516" s="14" t="n">
        <v>45242</v>
      </c>
      <c r="G10516" s="0" t="n">
        <v>132</v>
      </c>
      <c r="H10516" s="0" t="n">
        <v>94</v>
      </c>
      <c r="I10516" s="0" t="n">
        <v>64</v>
      </c>
      <c r="J10516" s="0" t="n">
        <v>1036</v>
      </c>
      <c r="K10516" s="0" t="n">
        <v>1274</v>
      </c>
      <c r="L10516" s="15" t="s">
        <v>80</v>
      </c>
      <c r="M10516" s="0" t="n">
        <v>7</v>
      </c>
      <c r="N10516" s="16" t="n">
        <f aca="false">I10516*K10516</f>
        <v>81536</v>
      </c>
      <c r="O10516" s="16" t="n">
        <f aca="false">I10516*(K10516-J10516)</f>
        <v>15232</v>
      </c>
      <c r="P10516" s="15" t="n">
        <f aca="false">K10516-J10516</f>
        <v>238</v>
      </c>
      <c r="Q10516" s="0" t="str">
        <f aca="false">IF(G10516=0,"Out of stock",IF(G10516&lt;H10516,"Understocked",IF(G10516&gt;Summary!$B$6*H10516,"Overstocked","Healthy")))</f>
        <v>Healthy</v>
      </c>
      <c r="R10516" s="0" t="str">
        <f aca="false">IF(I10516&gt;=Summary!$B$7,"Fast",IF(I10516&lt;Summary!$B$8,"Slow","Medium"))</f>
        <v>Slow</v>
      </c>
      <c r="S10516" s="15" t="n">
        <f aca="false">IF(M10516&gt;Summary!$B$5,1,0)</f>
        <v>0</v>
      </c>
      <c r="T10516" s="16" t="n">
        <f aca="false">IF(Q10516="Overstocked",(G10516-Summary!$B$6*H10516)*J10516,0)</f>
        <v>0</v>
      </c>
    </row>
    <row r="10517" customFormat="false" ht="15" hidden="false" customHeight="false" outlineLevel="0" collapsed="false">
      <c r="A10517" s="0" t="s">
        <v>10615</v>
      </c>
      <c r="B10517" s="0" t="s">
        <v>123</v>
      </c>
      <c r="C10517" s="0" t="s">
        <v>96</v>
      </c>
      <c r="D10517" s="0" t="s">
        <v>79</v>
      </c>
      <c r="E10517" s="14" t="n">
        <v>45146</v>
      </c>
      <c r="F10517" s="14" t="n">
        <v>45153</v>
      </c>
      <c r="G10517" s="0" t="n">
        <v>332</v>
      </c>
      <c r="H10517" s="0" t="n">
        <v>73</v>
      </c>
      <c r="I10517" s="0" t="n">
        <v>25</v>
      </c>
      <c r="J10517" s="0" t="n">
        <v>311</v>
      </c>
      <c r="K10517" s="0" t="n">
        <v>458</v>
      </c>
      <c r="L10517" s="15" t="s">
        <v>80</v>
      </c>
      <c r="M10517" s="0" t="n">
        <v>7</v>
      </c>
      <c r="N10517" s="16" t="n">
        <f aca="false">I10517*K10517</f>
        <v>11450</v>
      </c>
      <c r="O10517" s="16" t="n">
        <f aca="false">I10517*(K10517-J10517)</f>
        <v>3675</v>
      </c>
      <c r="P10517" s="15" t="n">
        <f aca="false">K10517-J10517</f>
        <v>147</v>
      </c>
      <c r="Q10517" s="0" t="str">
        <f aca="false">IF(G10517=0,"Out of stock",IF(G10517&lt;H10517,"Understocked",IF(G10517&gt;Summary!$B$6*H10517,"Overstocked","Healthy")))</f>
        <v>Overstocked</v>
      </c>
      <c r="R10517" s="0" t="str">
        <f aca="false">IF(I10517&gt;=Summary!$B$7,"Fast",IF(I10517&lt;Summary!$B$8,"Slow","Medium"))</f>
        <v>Slow</v>
      </c>
      <c r="S10517" s="15" t="n">
        <f aca="false">IF(M10517&gt;Summary!$B$5,1,0)</f>
        <v>0</v>
      </c>
      <c r="T10517" s="16" t="n">
        <f aca="false">IF(Q10517="Overstocked",(G10517-Summary!$B$6*H10517)*J10517,0)</f>
        <v>12440</v>
      </c>
    </row>
    <row r="10518" customFormat="false" ht="15" hidden="false" customHeight="false" outlineLevel="0" collapsed="false">
      <c r="A10518" s="0" t="s">
        <v>10616</v>
      </c>
      <c r="B10518" s="0" t="s">
        <v>84</v>
      </c>
      <c r="C10518" s="0" t="s">
        <v>96</v>
      </c>
      <c r="D10518" s="0" t="s">
        <v>92</v>
      </c>
      <c r="E10518" s="14" t="n">
        <v>44945</v>
      </c>
      <c r="F10518" s="14" t="n">
        <v>44947</v>
      </c>
      <c r="G10518" s="0" t="n">
        <v>402</v>
      </c>
      <c r="H10518" s="0" t="n">
        <v>117</v>
      </c>
      <c r="I10518" s="0" t="n">
        <v>129</v>
      </c>
      <c r="J10518" s="0" t="n">
        <v>1431</v>
      </c>
      <c r="K10518" s="0" t="n">
        <v>1805</v>
      </c>
      <c r="L10518" s="15" t="s">
        <v>82</v>
      </c>
      <c r="M10518" s="0" t="n">
        <v>2</v>
      </c>
      <c r="N10518" s="16" t="n">
        <f aca="false">I10518*K10518</f>
        <v>232845</v>
      </c>
      <c r="O10518" s="16" t="n">
        <f aca="false">I10518*(K10518-J10518)</f>
        <v>48246</v>
      </c>
      <c r="P10518" s="15" t="n">
        <f aca="false">K10518-J10518</f>
        <v>374</v>
      </c>
      <c r="Q10518" s="0" t="str">
        <f aca="false">IF(G10518=0,"Out of stock",IF(G10518&lt;H10518,"Understocked",IF(G10518&gt;Summary!$B$6*H10518,"Overstocked","Healthy")))</f>
        <v>Healthy</v>
      </c>
      <c r="R10518" s="0" t="str">
        <f aca="false">IF(I10518&gt;=Summary!$B$7,"Fast",IF(I10518&lt;Summary!$B$8,"Slow","Medium"))</f>
        <v>Medium</v>
      </c>
      <c r="S10518" s="15" t="n">
        <f aca="false">IF(M10518&gt;Summary!$B$5,1,0)</f>
        <v>0</v>
      </c>
      <c r="T10518" s="16" t="n">
        <f aca="false">IF(Q10518="Overstocked",(G10518-Summary!$B$6*H10518)*J10518,0)</f>
        <v>0</v>
      </c>
    </row>
    <row r="10519" customFormat="false" ht="15" hidden="false" customHeight="false" outlineLevel="0" collapsed="false">
      <c r="A10519" s="0" t="s">
        <v>10617</v>
      </c>
      <c r="B10519" s="0" t="s">
        <v>95</v>
      </c>
      <c r="C10519" s="0" t="s">
        <v>104</v>
      </c>
      <c r="D10519" s="0" t="s">
        <v>102</v>
      </c>
      <c r="E10519" s="14" t="n">
        <v>45594</v>
      </c>
      <c r="F10519" s="14" t="n">
        <v>45600</v>
      </c>
      <c r="G10519" s="0" t="n">
        <v>85</v>
      </c>
      <c r="H10519" s="0" t="n">
        <v>83</v>
      </c>
      <c r="I10519" s="0" t="n">
        <v>212</v>
      </c>
      <c r="J10519" s="0" t="n">
        <v>959</v>
      </c>
      <c r="K10519" s="0" t="n">
        <v>1238</v>
      </c>
      <c r="L10519" s="15" t="s">
        <v>97</v>
      </c>
      <c r="M10519" s="0" t="n">
        <v>6</v>
      </c>
      <c r="N10519" s="16" t="n">
        <f aca="false">I10519*K10519</f>
        <v>262456</v>
      </c>
      <c r="O10519" s="16" t="n">
        <f aca="false">I10519*(K10519-J10519)</f>
        <v>59148</v>
      </c>
      <c r="P10519" s="15" t="n">
        <f aca="false">K10519-J10519</f>
        <v>279</v>
      </c>
      <c r="Q10519" s="0" t="str">
        <f aca="false">IF(G10519=0,"Out of stock",IF(G10519&lt;H10519,"Understocked",IF(G10519&gt;Summary!$B$6*H10519,"Overstocked","Healthy")))</f>
        <v>Healthy</v>
      </c>
      <c r="R10519" s="0" t="str">
        <f aca="false">IF(I10519&gt;=Summary!$B$7,"Fast",IF(I10519&lt;Summary!$B$8,"Slow","Medium"))</f>
        <v>Fast</v>
      </c>
      <c r="S10519" s="15" t="n">
        <f aca="false">IF(M10519&gt;Summary!$B$5,1,0)</f>
        <v>0</v>
      </c>
      <c r="T10519" s="16" t="n">
        <f aca="false">IF(Q10519="Overstocked",(G10519-Summary!$B$6*H10519)*J10519,0)</f>
        <v>0</v>
      </c>
    </row>
    <row r="10520" customFormat="false" ht="15" hidden="false" customHeight="false" outlineLevel="0" collapsed="false">
      <c r="A10520" s="0" t="s">
        <v>10618</v>
      </c>
      <c r="B10520" s="0" t="s">
        <v>123</v>
      </c>
      <c r="C10520" s="0" t="s">
        <v>78</v>
      </c>
      <c r="D10520" s="0" t="s">
        <v>102</v>
      </c>
      <c r="E10520" s="14" t="n">
        <v>45016</v>
      </c>
      <c r="F10520" s="14" t="n">
        <v>45017</v>
      </c>
      <c r="G10520" s="0" t="n">
        <v>347</v>
      </c>
      <c r="H10520" s="0" t="n">
        <v>51</v>
      </c>
      <c r="I10520" s="0" t="n">
        <v>62</v>
      </c>
      <c r="J10520" s="0" t="n">
        <v>644</v>
      </c>
      <c r="K10520" s="0" t="n">
        <v>706</v>
      </c>
      <c r="L10520" s="15" t="s">
        <v>93</v>
      </c>
      <c r="M10520" s="0" t="n">
        <v>1</v>
      </c>
      <c r="N10520" s="16" t="n">
        <f aca="false">I10520*K10520</f>
        <v>43772</v>
      </c>
      <c r="O10520" s="16" t="n">
        <f aca="false">I10520*(K10520-J10520)</f>
        <v>3844</v>
      </c>
      <c r="P10520" s="15" t="n">
        <f aca="false">K10520-J10520</f>
        <v>62</v>
      </c>
      <c r="Q10520" s="0" t="str">
        <f aca="false">IF(G10520=0,"Out of stock",IF(G10520&lt;H10520,"Understocked",IF(G10520&gt;Summary!$B$6*H10520,"Overstocked","Healthy")))</f>
        <v>Overstocked</v>
      </c>
      <c r="R10520" s="0" t="str">
        <f aca="false">IF(I10520&gt;=Summary!$B$7,"Fast",IF(I10520&lt;Summary!$B$8,"Slow","Medium"))</f>
        <v>Slow</v>
      </c>
      <c r="S10520" s="15" t="n">
        <f aca="false">IF(M10520&gt;Summary!$B$5,1,0)</f>
        <v>0</v>
      </c>
      <c r="T10520" s="16" t="n">
        <f aca="false">IF(Q10520="Overstocked",(G10520-Summary!$B$6*H10520)*J10520,0)</f>
        <v>92092</v>
      </c>
    </row>
    <row r="10521" customFormat="false" ht="15" hidden="false" customHeight="false" outlineLevel="0" collapsed="false">
      <c r="A10521" s="0" t="s">
        <v>10619</v>
      </c>
      <c r="B10521" s="0" t="s">
        <v>95</v>
      </c>
      <c r="C10521" s="0" t="s">
        <v>78</v>
      </c>
      <c r="D10521" s="0" t="s">
        <v>86</v>
      </c>
      <c r="E10521" s="14" t="n">
        <v>44989</v>
      </c>
      <c r="F10521" s="14" t="n">
        <v>44996</v>
      </c>
      <c r="G10521" s="0" t="n">
        <v>476</v>
      </c>
      <c r="H10521" s="0" t="n">
        <v>103</v>
      </c>
      <c r="I10521" s="0" t="n">
        <v>12</v>
      </c>
      <c r="J10521" s="0" t="n">
        <v>952</v>
      </c>
      <c r="K10521" s="0" t="n">
        <v>1077</v>
      </c>
      <c r="L10521" s="15" t="s">
        <v>97</v>
      </c>
      <c r="M10521" s="0" t="n">
        <v>7</v>
      </c>
      <c r="N10521" s="16" t="n">
        <f aca="false">I10521*K10521</f>
        <v>12924</v>
      </c>
      <c r="O10521" s="16" t="n">
        <f aca="false">I10521*(K10521-J10521)</f>
        <v>1500</v>
      </c>
      <c r="P10521" s="15" t="n">
        <f aca="false">K10521-J10521</f>
        <v>125</v>
      </c>
      <c r="Q10521" s="0" t="str">
        <f aca="false">IF(G10521=0,"Out of stock",IF(G10521&lt;H10521,"Understocked",IF(G10521&gt;Summary!$B$6*H10521,"Overstocked","Healthy")))</f>
        <v>Overstocked</v>
      </c>
      <c r="R10521" s="0" t="str">
        <f aca="false">IF(I10521&gt;=Summary!$B$7,"Fast",IF(I10521&lt;Summary!$B$8,"Slow","Medium"))</f>
        <v>Slow</v>
      </c>
      <c r="S10521" s="15" t="n">
        <f aca="false">IF(M10521&gt;Summary!$B$5,1,0)</f>
        <v>0</v>
      </c>
      <c r="T10521" s="16" t="n">
        <f aca="false">IF(Q10521="Overstocked",(G10521-Summary!$B$6*H10521)*J10521,0)</f>
        <v>60928</v>
      </c>
    </row>
    <row r="10522" customFormat="false" ht="15" hidden="false" customHeight="false" outlineLevel="0" collapsed="false">
      <c r="A10522" s="0" t="s">
        <v>10620</v>
      </c>
      <c r="B10522" s="0" t="s">
        <v>89</v>
      </c>
      <c r="C10522" s="0" t="s">
        <v>78</v>
      </c>
      <c r="D10522" s="0" t="s">
        <v>92</v>
      </c>
      <c r="E10522" s="14" t="n">
        <v>44961</v>
      </c>
      <c r="F10522" s="14" t="n">
        <v>44969</v>
      </c>
      <c r="G10522" s="0" t="n">
        <v>477</v>
      </c>
      <c r="H10522" s="0" t="n">
        <v>110</v>
      </c>
      <c r="I10522" s="0" t="n">
        <v>33</v>
      </c>
      <c r="J10522" s="0" t="n">
        <v>1311</v>
      </c>
      <c r="K10522" s="0" t="n">
        <v>1656</v>
      </c>
      <c r="L10522" s="15" t="s">
        <v>80</v>
      </c>
      <c r="M10522" s="0" t="n">
        <v>8</v>
      </c>
      <c r="N10522" s="16" t="n">
        <f aca="false">I10522*K10522</f>
        <v>54648</v>
      </c>
      <c r="O10522" s="16" t="n">
        <f aca="false">I10522*(K10522-J10522)</f>
        <v>11385</v>
      </c>
      <c r="P10522" s="15" t="n">
        <f aca="false">K10522-J10522</f>
        <v>345</v>
      </c>
      <c r="Q10522" s="0" t="str">
        <f aca="false">IF(G10522=0,"Out of stock",IF(G10522&lt;H10522,"Understocked",IF(G10522&gt;Summary!$B$6*H10522,"Overstocked","Healthy")))</f>
        <v>Overstocked</v>
      </c>
      <c r="R10522" s="0" t="str">
        <f aca="false">IF(I10522&gt;=Summary!$B$7,"Fast",IF(I10522&lt;Summary!$B$8,"Slow","Medium"))</f>
        <v>Slow</v>
      </c>
      <c r="S10522" s="15" t="n">
        <f aca="false">IF(M10522&gt;Summary!$B$5,1,0)</f>
        <v>1</v>
      </c>
      <c r="T10522" s="16" t="n">
        <f aca="false">IF(Q10522="Overstocked",(G10522-Summary!$B$6*H10522)*J10522,0)</f>
        <v>48507</v>
      </c>
    </row>
    <row r="10523" customFormat="false" ht="15" hidden="false" customHeight="false" outlineLevel="0" collapsed="false">
      <c r="A10523" s="0" t="s">
        <v>10621</v>
      </c>
      <c r="B10523" s="0" t="s">
        <v>113</v>
      </c>
      <c r="C10523" s="0" t="s">
        <v>78</v>
      </c>
      <c r="D10523" s="0" t="s">
        <v>86</v>
      </c>
      <c r="E10523" s="14" t="n">
        <v>45598</v>
      </c>
      <c r="F10523" s="14" t="n">
        <v>45604</v>
      </c>
      <c r="G10523" s="0" t="n">
        <v>106</v>
      </c>
      <c r="H10523" s="0" t="n">
        <v>74</v>
      </c>
      <c r="I10523" s="0" t="n">
        <v>9</v>
      </c>
      <c r="J10523" s="0" t="n">
        <v>1598</v>
      </c>
      <c r="K10523" s="0" t="n">
        <v>1989</v>
      </c>
      <c r="L10523" s="15" t="s">
        <v>87</v>
      </c>
      <c r="M10523" s="0" t="n">
        <v>6</v>
      </c>
      <c r="N10523" s="16" t="n">
        <f aca="false">I10523*K10523</f>
        <v>17901</v>
      </c>
      <c r="O10523" s="16" t="n">
        <f aca="false">I10523*(K10523-J10523)</f>
        <v>3519</v>
      </c>
      <c r="P10523" s="15" t="n">
        <f aca="false">K10523-J10523</f>
        <v>391</v>
      </c>
      <c r="Q10523" s="0" t="str">
        <f aca="false">IF(G10523=0,"Out of stock",IF(G10523&lt;H10523,"Understocked",IF(G10523&gt;Summary!$B$6*H10523,"Overstocked","Healthy")))</f>
        <v>Healthy</v>
      </c>
      <c r="R10523" s="0" t="str">
        <f aca="false">IF(I10523&gt;=Summary!$B$7,"Fast",IF(I10523&lt;Summary!$B$8,"Slow","Medium"))</f>
        <v>Slow</v>
      </c>
      <c r="S10523" s="15" t="n">
        <f aca="false">IF(M10523&gt;Summary!$B$5,1,0)</f>
        <v>0</v>
      </c>
      <c r="T10523" s="16" t="n">
        <f aca="false">IF(Q10523="Overstocked",(G10523-Summary!$B$6*H10523)*J10523,0)</f>
        <v>0</v>
      </c>
    </row>
    <row r="10524" customFormat="false" ht="15" hidden="false" customHeight="false" outlineLevel="0" collapsed="false">
      <c r="A10524" s="0" t="s">
        <v>10622</v>
      </c>
      <c r="B10524" s="0" t="s">
        <v>89</v>
      </c>
      <c r="C10524" s="0" t="s">
        <v>96</v>
      </c>
      <c r="D10524" s="0" t="s">
        <v>90</v>
      </c>
      <c r="E10524" s="14" t="n">
        <v>45574</v>
      </c>
      <c r="F10524" s="14" t="n">
        <v>45575</v>
      </c>
      <c r="G10524" s="0" t="n">
        <v>35</v>
      </c>
      <c r="H10524" s="0" t="n">
        <v>94</v>
      </c>
      <c r="I10524" s="0" t="n">
        <v>76</v>
      </c>
      <c r="J10524" s="0" t="n">
        <v>1978</v>
      </c>
      <c r="K10524" s="0" t="n">
        <v>2303</v>
      </c>
      <c r="L10524" s="15" t="s">
        <v>97</v>
      </c>
      <c r="M10524" s="0" t="n">
        <v>1</v>
      </c>
      <c r="N10524" s="16" t="n">
        <f aca="false">I10524*K10524</f>
        <v>175028</v>
      </c>
      <c r="O10524" s="16" t="n">
        <f aca="false">I10524*(K10524-J10524)</f>
        <v>24700</v>
      </c>
      <c r="P10524" s="15" t="n">
        <f aca="false">K10524-J10524</f>
        <v>325</v>
      </c>
      <c r="Q10524" s="0" t="str">
        <f aca="false">IF(G10524=0,"Out of stock",IF(G10524&lt;H10524,"Understocked",IF(G10524&gt;Summary!$B$6*H10524,"Overstocked","Healthy")))</f>
        <v>Understocked</v>
      </c>
      <c r="R10524" s="0" t="str">
        <f aca="false">IF(I10524&gt;=Summary!$B$7,"Fast",IF(I10524&lt;Summary!$B$8,"Slow","Medium"))</f>
        <v>Slow</v>
      </c>
      <c r="S10524" s="15" t="n">
        <f aca="false">IF(M10524&gt;Summary!$B$5,1,0)</f>
        <v>0</v>
      </c>
      <c r="T10524" s="16" t="n">
        <f aca="false">IF(Q10524="Overstocked",(G10524-Summary!$B$6*H10524)*J10524,0)</f>
        <v>0</v>
      </c>
    </row>
    <row r="10525" customFormat="false" ht="15" hidden="false" customHeight="false" outlineLevel="0" collapsed="false">
      <c r="A10525" s="0" t="s">
        <v>10623</v>
      </c>
      <c r="B10525" s="0" t="s">
        <v>111</v>
      </c>
      <c r="C10525" s="0" t="s">
        <v>85</v>
      </c>
      <c r="D10525" s="0" t="s">
        <v>90</v>
      </c>
      <c r="E10525" s="14" t="n">
        <v>45083</v>
      </c>
      <c r="F10525" s="14" t="n">
        <v>45092</v>
      </c>
      <c r="G10525" s="0" t="n">
        <v>384</v>
      </c>
      <c r="H10525" s="0" t="n">
        <v>121</v>
      </c>
      <c r="I10525" s="0" t="n">
        <v>156</v>
      </c>
      <c r="J10525" s="0" t="n">
        <v>1010</v>
      </c>
      <c r="K10525" s="0" t="n">
        <v>1070</v>
      </c>
      <c r="L10525" s="15" t="s">
        <v>93</v>
      </c>
      <c r="M10525" s="0" t="n">
        <v>9</v>
      </c>
      <c r="N10525" s="16" t="n">
        <f aca="false">I10525*K10525</f>
        <v>166920</v>
      </c>
      <c r="O10525" s="16" t="n">
        <f aca="false">I10525*(K10525-J10525)</f>
        <v>9360</v>
      </c>
      <c r="P10525" s="15" t="n">
        <f aca="false">K10525-J10525</f>
        <v>60</v>
      </c>
      <c r="Q10525" s="0" t="str">
        <f aca="false">IF(G10525=0,"Out of stock",IF(G10525&lt;H10525,"Understocked",IF(G10525&gt;Summary!$B$6*H10525,"Overstocked","Healthy")))</f>
        <v>Healthy</v>
      </c>
      <c r="R10525" s="0" t="str">
        <f aca="false">IF(I10525&gt;=Summary!$B$7,"Fast",IF(I10525&lt;Summary!$B$8,"Slow","Medium"))</f>
        <v>Medium</v>
      </c>
      <c r="S10525" s="15" t="n">
        <f aca="false">IF(M10525&gt;Summary!$B$5,1,0)</f>
        <v>1</v>
      </c>
      <c r="T10525" s="16" t="n">
        <f aca="false">IF(Q10525="Overstocked",(G10525-Summary!$B$6*H10525)*J10525,0)</f>
        <v>0</v>
      </c>
    </row>
    <row r="10526" customFormat="false" ht="15" hidden="false" customHeight="false" outlineLevel="0" collapsed="false">
      <c r="A10526" s="0" t="s">
        <v>10624</v>
      </c>
      <c r="B10526" s="0" t="s">
        <v>95</v>
      </c>
      <c r="C10526" s="0" t="s">
        <v>78</v>
      </c>
      <c r="D10526" s="0" t="s">
        <v>86</v>
      </c>
      <c r="E10526" s="14" t="n">
        <v>45146</v>
      </c>
      <c r="F10526" s="14" t="n">
        <v>45147</v>
      </c>
      <c r="G10526" s="0" t="n">
        <v>194</v>
      </c>
      <c r="H10526" s="0" t="n">
        <v>98</v>
      </c>
      <c r="I10526" s="0" t="n">
        <v>47</v>
      </c>
      <c r="J10526" s="0" t="n">
        <v>1093</v>
      </c>
      <c r="K10526" s="0" t="n">
        <v>1526</v>
      </c>
      <c r="L10526" s="15" t="s">
        <v>97</v>
      </c>
      <c r="M10526" s="0" t="n">
        <v>1</v>
      </c>
      <c r="N10526" s="16" t="n">
        <f aca="false">I10526*K10526</f>
        <v>71722</v>
      </c>
      <c r="O10526" s="16" t="n">
        <f aca="false">I10526*(K10526-J10526)</f>
        <v>20351</v>
      </c>
      <c r="P10526" s="15" t="n">
        <f aca="false">K10526-J10526</f>
        <v>433</v>
      </c>
      <c r="Q10526" s="0" t="str">
        <f aca="false">IF(G10526=0,"Out of stock",IF(G10526&lt;H10526,"Understocked",IF(G10526&gt;Summary!$B$6*H10526,"Overstocked","Healthy")))</f>
        <v>Healthy</v>
      </c>
      <c r="R10526" s="0" t="str">
        <f aca="false">IF(I10526&gt;=Summary!$B$7,"Fast",IF(I10526&lt;Summary!$B$8,"Slow","Medium"))</f>
        <v>Slow</v>
      </c>
      <c r="S10526" s="15" t="n">
        <f aca="false">IF(M10526&gt;Summary!$B$5,1,0)</f>
        <v>0</v>
      </c>
      <c r="T10526" s="16" t="n">
        <f aca="false">IF(Q10526="Overstocked",(G10526-Summary!$B$6*H10526)*J10526,0)</f>
        <v>0</v>
      </c>
    </row>
    <row r="10527" customFormat="false" ht="15" hidden="false" customHeight="false" outlineLevel="0" collapsed="false">
      <c r="A10527" s="0" t="s">
        <v>10625</v>
      </c>
      <c r="B10527" s="0" t="s">
        <v>107</v>
      </c>
      <c r="C10527" s="0" t="s">
        <v>78</v>
      </c>
      <c r="D10527" s="0" t="s">
        <v>92</v>
      </c>
      <c r="E10527" s="14" t="n">
        <v>45390</v>
      </c>
      <c r="F10527" s="14" t="n">
        <v>45400</v>
      </c>
      <c r="G10527" s="0" t="n">
        <v>369</v>
      </c>
      <c r="H10527" s="0" t="n">
        <v>119</v>
      </c>
      <c r="I10527" s="0" t="n">
        <v>295</v>
      </c>
      <c r="J10527" s="0" t="n">
        <v>1758</v>
      </c>
      <c r="K10527" s="0" t="n">
        <v>2104</v>
      </c>
      <c r="L10527" s="15" t="s">
        <v>93</v>
      </c>
      <c r="M10527" s="0" t="n">
        <v>10</v>
      </c>
      <c r="N10527" s="16" t="n">
        <f aca="false">I10527*K10527</f>
        <v>620680</v>
      </c>
      <c r="O10527" s="16" t="n">
        <f aca="false">I10527*(K10527-J10527)</f>
        <v>102070</v>
      </c>
      <c r="P10527" s="15" t="n">
        <f aca="false">K10527-J10527</f>
        <v>346</v>
      </c>
      <c r="Q10527" s="0" t="str">
        <f aca="false">IF(G10527=0,"Out of stock",IF(G10527&lt;H10527,"Understocked",IF(G10527&gt;Summary!$B$6*H10527,"Overstocked","Healthy")))</f>
        <v>Healthy</v>
      </c>
      <c r="R10527" s="0" t="str">
        <f aca="false">IF(I10527&gt;=Summary!$B$7,"Fast",IF(I10527&lt;Summary!$B$8,"Slow","Medium"))</f>
        <v>Fast</v>
      </c>
      <c r="S10527" s="15" t="n">
        <f aca="false">IF(M10527&gt;Summary!$B$5,1,0)</f>
        <v>1</v>
      </c>
      <c r="T10527" s="16" t="n">
        <f aca="false">IF(Q10527="Overstocked",(G10527-Summary!$B$6*H10527)*J10527,0)</f>
        <v>0</v>
      </c>
    </row>
    <row r="10528" customFormat="false" ht="15" hidden="false" customHeight="false" outlineLevel="0" collapsed="false">
      <c r="A10528" s="0" t="s">
        <v>10626</v>
      </c>
      <c r="B10528" s="0" t="s">
        <v>115</v>
      </c>
      <c r="C10528" s="0" t="s">
        <v>96</v>
      </c>
      <c r="D10528" s="0" t="s">
        <v>102</v>
      </c>
      <c r="E10528" s="14" t="n">
        <v>45273</v>
      </c>
      <c r="F10528" s="14" t="n">
        <v>45281</v>
      </c>
      <c r="G10528" s="0" t="n">
        <v>138</v>
      </c>
      <c r="H10528" s="0" t="n">
        <v>80</v>
      </c>
      <c r="I10528" s="0" t="n">
        <v>173</v>
      </c>
      <c r="J10528" s="0" t="n">
        <v>1953</v>
      </c>
      <c r="K10528" s="0" t="n">
        <v>2316</v>
      </c>
      <c r="L10528" s="15" t="s">
        <v>97</v>
      </c>
      <c r="M10528" s="0" t="n">
        <v>8</v>
      </c>
      <c r="N10528" s="16" t="n">
        <f aca="false">I10528*K10528</f>
        <v>400668</v>
      </c>
      <c r="O10528" s="16" t="n">
        <f aca="false">I10528*(K10528-J10528)</f>
        <v>62799</v>
      </c>
      <c r="P10528" s="15" t="n">
        <f aca="false">K10528-J10528</f>
        <v>363</v>
      </c>
      <c r="Q10528" s="0" t="str">
        <f aca="false">IF(G10528=0,"Out of stock",IF(G10528&lt;H10528,"Understocked",IF(G10528&gt;Summary!$B$6*H10528,"Overstocked","Healthy")))</f>
        <v>Healthy</v>
      </c>
      <c r="R10528" s="0" t="str">
        <f aca="false">IF(I10528&gt;=Summary!$B$7,"Fast",IF(I10528&lt;Summary!$B$8,"Slow","Medium"))</f>
        <v>Medium</v>
      </c>
      <c r="S10528" s="15" t="n">
        <f aca="false">IF(M10528&gt;Summary!$B$5,1,0)</f>
        <v>1</v>
      </c>
      <c r="T10528" s="16" t="n">
        <f aca="false">IF(Q10528="Overstocked",(G10528-Summary!$B$6*H10528)*J10528,0)</f>
        <v>0</v>
      </c>
    </row>
    <row r="10529" customFormat="false" ht="15" hidden="false" customHeight="false" outlineLevel="0" collapsed="false">
      <c r="A10529" s="0" t="s">
        <v>10627</v>
      </c>
      <c r="B10529" s="0" t="s">
        <v>107</v>
      </c>
      <c r="C10529" s="0" t="s">
        <v>85</v>
      </c>
      <c r="D10529" s="0" t="s">
        <v>92</v>
      </c>
      <c r="E10529" s="14" t="n">
        <v>45086</v>
      </c>
      <c r="F10529" s="14" t="n">
        <v>45092</v>
      </c>
      <c r="G10529" s="0" t="n">
        <v>365</v>
      </c>
      <c r="H10529" s="0" t="n">
        <v>115</v>
      </c>
      <c r="I10529" s="0" t="n">
        <v>13</v>
      </c>
      <c r="J10529" s="0" t="n">
        <v>912</v>
      </c>
      <c r="K10529" s="0" t="n">
        <v>1355</v>
      </c>
      <c r="L10529" s="15" t="s">
        <v>87</v>
      </c>
      <c r="M10529" s="0" t="n">
        <v>6</v>
      </c>
      <c r="N10529" s="16" t="n">
        <f aca="false">I10529*K10529</f>
        <v>17615</v>
      </c>
      <c r="O10529" s="16" t="n">
        <f aca="false">I10529*(K10529-J10529)</f>
        <v>5759</v>
      </c>
      <c r="P10529" s="15" t="n">
        <f aca="false">K10529-J10529</f>
        <v>443</v>
      </c>
      <c r="Q10529" s="0" t="str">
        <f aca="false">IF(G10529=0,"Out of stock",IF(G10529&lt;H10529,"Understocked",IF(G10529&gt;Summary!$B$6*H10529,"Overstocked","Healthy")))</f>
        <v>Healthy</v>
      </c>
      <c r="R10529" s="0" t="str">
        <f aca="false">IF(I10529&gt;=Summary!$B$7,"Fast",IF(I10529&lt;Summary!$B$8,"Slow","Medium"))</f>
        <v>Slow</v>
      </c>
      <c r="S10529" s="15" t="n">
        <f aca="false">IF(M10529&gt;Summary!$B$5,1,0)</f>
        <v>0</v>
      </c>
      <c r="T10529" s="16" t="n">
        <f aca="false">IF(Q10529="Overstocked",(G10529-Summary!$B$6*H10529)*J10529,0)</f>
        <v>0</v>
      </c>
    </row>
    <row r="10530" customFormat="false" ht="15" hidden="false" customHeight="false" outlineLevel="0" collapsed="false">
      <c r="A10530" s="0" t="s">
        <v>10628</v>
      </c>
      <c r="B10530" s="0" t="s">
        <v>77</v>
      </c>
      <c r="C10530" s="0" t="s">
        <v>85</v>
      </c>
      <c r="D10530" s="0" t="s">
        <v>90</v>
      </c>
      <c r="E10530" s="14" t="n">
        <v>45461</v>
      </c>
      <c r="F10530" s="14" t="n">
        <v>45464</v>
      </c>
      <c r="G10530" s="0" t="n">
        <v>5</v>
      </c>
      <c r="H10530" s="0" t="n">
        <v>146</v>
      </c>
      <c r="I10530" s="0" t="n">
        <v>120</v>
      </c>
      <c r="J10530" s="0" t="n">
        <v>1564</v>
      </c>
      <c r="K10530" s="0" t="n">
        <v>2006</v>
      </c>
      <c r="L10530" s="15" t="s">
        <v>97</v>
      </c>
      <c r="M10530" s="0" t="n">
        <v>3</v>
      </c>
      <c r="N10530" s="16" t="n">
        <f aca="false">I10530*K10530</f>
        <v>240720</v>
      </c>
      <c r="O10530" s="16" t="n">
        <f aca="false">I10530*(K10530-J10530)</f>
        <v>53040</v>
      </c>
      <c r="P10530" s="15" t="n">
        <f aca="false">K10530-J10530</f>
        <v>442</v>
      </c>
      <c r="Q10530" s="0" t="str">
        <f aca="false">IF(G10530=0,"Out of stock",IF(G10530&lt;H10530,"Understocked",IF(G10530&gt;Summary!$B$6*H10530,"Overstocked","Healthy")))</f>
        <v>Understocked</v>
      </c>
      <c r="R10530" s="0" t="str">
        <f aca="false">IF(I10530&gt;=Summary!$B$7,"Fast",IF(I10530&lt;Summary!$B$8,"Slow","Medium"))</f>
        <v>Medium</v>
      </c>
      <c r="S10530" s="15" t="n">
        <f aca="false">IF(M10530&gt;Summary!$B$5,1,0)</f>
        <v>0</v>
      </c>
      <c r="T10530" s="16" t="n">
        <f aca="false">IF(Q10530="Overstocked",(G10530-Summary!$B$6*H10530)*J10530,0)</f>
        <v>0</v>
      </c>
    </row>
    <row r="10531" customFormat="false" ht="15" hidden="false" customHeight="false" outlineLevel="0" collapsed="false">
      <c r="A10531" s="0" t="s">
        <v>10629</v>
      </c>
      <c r="B10531" s="0" t="s">
        <v>111</v>
      </c>
      <c r="C10531" s="0" t="s">
        <v>78</v>
      </c>
      <c r="D10531" s="0" t="s">
        <v>79</v>
      </c>
      <c r="E10531" s="14" t="n">
        <v>45602</v>
      </c>
      <c r="F10531" s="14" t="n">
        <v>45604</v>
      </c>
      <c r="G10531" s="0" t="n">
        <v>347</v>
      </c>
      <c r="H10531" s="0" t="n">
        <v>132</v>
      </c>
      <c r="I10531" s="0" t="n">
        <v>201</v>
      </c>
      <c r="J10531" s="0" t="n">
        <v>793</v>
      </c>
      <c r="K10531" s="0" t="n">
        <v>879</v>
      </c>
      <c r="L10531" s="15" t="s">
        <v>97</v>
      </c>
      <c r="M10531" s="0" t="n">
        <v>2</v>
      </c>
      <c r="N10531" s="16" t="n">
        <f aca="false">I10531*K10531</f>
        <v>176679</v>
      </c>
      <c r="O10531" s="16" t="n">
        <f aca="false">I10531*(K10531-J10531)</f>
        <v>17286</v>
      </c>
      <c r="P10531" s="15" t="n">
        <f aca="false">K10531-J10531</f>
        <v>86</v>
      </c>
      <c r="Q10531" s="0" t="str">
        <f aca="false">IF(G10531=0,"Out of stock",IF(G10531&lt;H10531,"Understocked",IF(G10531&gt;Summary!$B$6*H10531,"Overstocked","Healthy")))</f>
        <v>Healthy</v>
      </c>
      <c r="R10531" s="0" t="str">
        <f aca="false">IF(I10531&gt;=Summary!$B$7,"Fast",IF(I10531&lt;Summary!$B$8,"Slow","Medium"))</f>
        <v>Fast</v>
      </c>
      <c r="S10531" s="15" t="n">
        <f aca="false">IF(M10531&gt;Summary!$B$5,1,0)</f>
        <v>0</v>
      </c>
      <c r="T10531" s="16" t="n">
        <f aca="false">IF(Q10531="Overstocked",(G10531-Summary!$B$6*H10531)*J10531,0)</f>
        <v>0</v>
      </c>
    </row>
    <row r="10532" customFormat="false" ht="15" hidden="false" customHeight="false" outlineLevel="0" collapsed="false">
      <c r="A10532" s="0" t="s">
        <v>10630</v>
      </c>
      <c r="B10532" s="0" t="s">
        <v>101</v>
      </c>
      <c r="C10532" s="0" t="s">
        <v>85</v>
      </c>
      <c r="D10532" s="0" t="s">
        <v>90</v>
      </c>
      <c r="E10532" s="14" t="n">
        <v>45586</v>
      </c>
      <c r="F10532" s="14" t="n">
        <v>45593</v>
      </c>
      <c r="G10532" s="0" t="n">
        <v>455</v>
      </c>
      <c r="H10532" s="0" t="n">
        <v>51</v>
      </c>
      <c r="I10532" s="0" t="n">
        <v>220</v>
      </c>
      <c r="J10532" s="0" t="n">
        <v>1885</v>
      </c>
      <c r="K10532" s="0" t="n">
        <v>2274</v>
      </c>
      <c r="L10532" s="15" t="s">
        <v>97</v>
      </c>
      <c r="M10532" s="0" t="n">
        <v>7</v>
      </c>
      <c r="N10532" s="16" t="n">
        <f aca="false">I10532*K10532</f>
        <v>500280</v>
      </c>
      <c r="O10532" s="16" t="n">
        <f aca="false">I10532*(K10532-J10532)</f>
        <v>85580</v>
      </c>
      <c r="P10532" s="15" t="n">
        <f aca="false">K10532-J10532</f>
        <v>389</v>
      </c>
      <c r="Q10532" s="0" t="str">
        <f aca="false">IF(G10532=0,"Out of stock",IF(G10532&lt;H10532,"Understocked",IF(G10532&gt;Summary!$B$6*H10532,"Overstocked","Healthy")))</f>
        <v>Overstocked</v>
      </c>
      <c r="R10532" s="0" t="str">
        <f aca="false">IF(I10532&gt;=Summary!$B$7,"Fast",IF(I10532&lt;Summary!$B$8,"Slow","Medium"))</f>
        <v>Fast</v>
      </c>
      <c r="S10532" s="15" t="n">
        <f aca="false">IF(M10532&gt;Summary!$B$5,1,0)</f>
        <v>0</v>
      </c>
      <c r="T10532" s="16" t="n">
        <f aca="false">IF(Q10532="Overstocked",(G10532-Summary!$B$6*H10532)*J10532,0)</f>
        <v>473135</v>
      </c>
    </row>
    <row r="10533" customFormat="false" ht="15" hidden="false" customHeight="false" outlineLevel="0" collapsed="false">
      <c r="A10533" s="0" t="s">
        <v>10631</v>
      </c>
      <c r="B10533" s="0" t="s">
        <v>84</v>
      </c>
      <c r="C10533" s="0" t="s">
        <v>78</v>
      </c>
      <c r="D10533" s="0" t="s">
        <v>92</v>
      </c>
      <c r="E10533" s="14" t="n">
        <v>45610</v>
      </c>
      <c r="F10533" s="14" t="n">
        <v>45617</v>
      </c>
      <c r="G10533" s="0" t="n">
        <v>90</v>
      </c>
      <c r="H10533" s="0" t="n">
        <v>117</v>
      </c>
      <c r="I10533" s="0" t="n">
        <v>102</v>
      </c>
      <c r="J10533" s="0" t="n">
        <v>1073</v>
      </c>
      <c r="K10533" s="0" t="n">
        <v>1503</v>
      </c>
      <c r="L10533" s="15" t="s">
        <v>97</v>
      </c>
      <c r="M10533" s="0" t="n">
        <v>7</v>
      </c>
      <c r="N10533" s="16" t="n">
        <f aca="false">I10533*K10533</f>
        <v>153306</v>
      </c>
      <c r="O10533" s="16" t="n">
        <f aca="false">I10533*(K10533-J10533)</f>
        <v>43860</v>
      </c>
      <c r="P10533" s="15" t="n">
        <f aca="false">K10533-J10533</f>
        <v>430</v>
      </c>
      <c r="Q10533" s="0" t="str">
        <f aca="false">IF(G10533=0,"Out of stock",IF(G10533&lt;H10533,"Understocked",IF(G10533&gt;Summary!$B$6*H10533,"Overstocked","Healthy")))</f>
        <v>Understocked</v>
      </c>
      <c r="R10533" s="0" t="str">
        <f aca="false">IF(I10533&gt;=Summary!$B$7,"Fast",IF(I10533&lt;Summary!$B$8,"Slow","Medium"))</f>
        <v>Medium</v>
      </c>
      <c r="S10533" s="15" t="n">
        <f aca="false">IF(M10533&gt;Summary!$B$5,1,0)</f>
        <v>0</v>
      </c>
      <c r="T10533" s="16" t="n">
        <f aca="false">IF(Q10533="Overstocked",(G10533-Summary!$B$6*H10533)*J10533,0)</f>
        <v>0</v>
      </c>
    </row>
    <row r="10534" customFormat="false" ht="15" hidden="false" customHeight="false" outlineLevel="0" collapsed="false">
      <c r="A10534" s="0" t="s">
        <v>10632</v>
      </c>
      <c r="B10534" s="0" t="s">
        <v>115</v>
      </c>
      <c r="C10534" s="0" t="s">
        <v>104</v>
      </c>
      <c r="D10534" s="0" t="s">
        <v>90</v>
      </c>
      <c r="E10534" s="14" t="n">
        <v>44954</v>
      </c>
      <c r="F10534" s="14" t="n">
        <v>44964</v>
      </c>
      <c r="G10534" s="0" t="n">
        <v>283</v>
      </c>
      <c r="H10534" s="0" t="n">
        <v>147</v>
      </c>
      <c r="I10534" s="0" t="n">
        <v>202</v>
      </c>
      <c r="J10534" s="0" t="n">
        <v>1011</v>
      </c>
      <c r="K10534" s="0" t="n">
        <v>1482</v>
      </c>
      <c r="L10534" s="15" t="s">
        <v>82</v>
      </c>
      <c r="M10534" s="0" t="n">
        <v>10</v>
      </c>
      <c r="N10534" s="16" t="n">
        <f aca="false">I10534*K10534</f>
        <v>299364</v>
      </c>
      <c r="O10534" s="16" t="n">
        <f aca="false">I10534*(K10534-J10534)</f>
        <v>95142</v>
      </c>
      <c r="P10534" s="15" t="n">
        <f aca="false">K10534-J10534</f>
        <v>471</v>
      </c>
      <c r="Q10534" s="0" t="str">
        <f aca="false">IF(G10534=0,"Out of stock",IF(G10534&lt;H10534,"Understocked",IF(G10534&gt;Summary!$B$6*H10534,"Overstocked","Healthy")))</f>
        <v>Healthy</v>
      </c>
      <c r="R10534" s="0" t="str">
        <f aca="false">IF(I10534&gt;=Summary!$B$7,"Fast",IF(I10534&lt;Summary!$B$8,"Slow","Medium"))</f>
        <v>Fast</v>
      </c>
      <c r="S10534" s="15" t="n">
        <f aca="false">IF(M10534&gt;Summary!$B$5,1,0)</f>
        <v>1</v>
      </c>
      <c r="T10534" s="16" t="n">
        <f aca="false">IF(Q10534="Overstocked",(G10534-Summary!$B$6*H10534)*J10534,0)</f>
        <v>0</v>
      </c>
    </row>
    <row r="10535" customFormat="false" ht="15" hidden="false" customHeight="false" outlineLevel="0" collapsed="false">
      <c r="A10535" s="0" t="s">
        <v>10633</v>
      </c>
      <c r="B10535" s="0" t="s">
        <v>89</v>
      </c>
      <c r="C10535" s="0" t="s">
        <v>96</v>
      </c>
      <c r="D10535" s="0" t="s">
        <v>79</v>
      </c>
      <c r="E10535" s="14" t="n">
        <v>45456</v>
      </c>
      <c r="F10535" s="14" t="n">
        <v>45459</v>
      </c>
      <c r="G10535" s="0" t="n">
        <v>235</v>
      </c>
      <c r="H10535" s="0" t="n">
        <v>120</v>
      </c>
      <c r="I10535" s="0" t="n">
        <v>246</v>
      </c>
      <c r="J10535" s="0" t="n">
        <v>690</v>
      </c>
      <c r="K10535" s="0" t="n">
        <v>796</v>
      </c>
      <c r="L10535" s="15" t="s">
        <v>80</v>
      </c>
      <c r="M10535" s="0" t="n">
        <v>3</v>
      </c>
      <c r="N10535" s="16" t="n">
        <f aca="false">I10535*K10535</f>
        <v>195816</v>
      </c>
      <c r="O10535" s="16" t="n">
        <f aca="false">I10535*(K10535-J10535)</f>
        <v>26076</v>
      </c>
      <c r="P10535" s="15" t="n">
        <f aca="false">K10535-J10535</f>
        <v>106</v>
      </c>
      <c r="Q10535" s="0" t="str">
        <f aca="false">IF(G10535=0,"Out of stock",IF(G10535&lt;H10535,"Understocked",IF(G10535&gt;Summary!$B$6*H10535,"Overstocked","Healthy")))</f>
        <v>Healthy</v>
      </c>
      <c r="R10535" s="0" t="str">
        <f aca="false">IF(I10535&gt;=Summary!$B$7,"Fast",IF(I10535&lt;Summary!$B$8,"Slow","Medium"))</f>
        <v>Fast</v>
      </c>
      <c r="S10535" s="15" t="n">
        <f aca="false">IF(M10535&gt;Summary!$B$5,1,0)</f>
        <v>0</v>
      </c>
      <c r="T10535" s="16" t="n">
        <f aca="false">IF(Q10535="Overstocked",(G10535-Summary!$B$6*H10535)*J10535,0)</f>
        <v>0</v>
      </c>
    </row>
    <row r="10536" customFormat="false" ht="15" hidden="false" customHeight="false" outlineLevel="0" collapsed="false">
      <c r="A10536" s="0" t="s">
        <v>10634</v>
      </c>
      <c r="B10536" s="0" t="s">
        <v>111</v>
      </c>
      <c r="C10536" s="0" t="s">
        <v>78</v>
      </c>
      <c r="D10536" s="0" t="s">
        <v>86</v>
      </c>
      <c r="E10536" s="14" t="n">
        <v>45096</v>
      </c>
      <c r="F10536" s="14" t="n">
        <v>45106</v>
      </c>
      <c r="G10536" s="0" t="n">
        <v>28</v>
      </c>
      <c r="H10536" s="0" t="n">
        <v>125</v>
      </c>
      <c r="I10536" s="0" t="n">
        <v>79</v>
      </c>
      <c r="J10536" s="0" t="n">
        <v>1451</v>
      </c>
      <c r="K10536" s="0" t="n">
        <v>1526</v>
      </c>
      <c r="L10536" s="15" t="s">
        <v>93</v>
      </c>
      <c r="M10536" s="0" t="n">
        <v>10</v>
      </c>
      <c r="N10536" s="16" t="n">
        <f aca="false">I10536*K10536</f>
        <v>120554</v>
      </c>
      <c r="O10536" s="16" t="n">
        <f aca="false">I10536*(K10536-J10536)</f>
        <v>5925</v>
      </c>
      <c r="P10536" s="15" t="n">
        <f aca="false">K10536-J10536</f>
        <v>75</v>
      </c>
      <c r="Q10536" s="0" t="str">
        <f aca="false">IF(G10536=0,"Out of stock",IF(G10536&lt;H10536,"Understocked",IF(G10536&gt;Summary!$B$6*H10536,"Overstocked","Healthy")))</f>
        <v>Understocked</v>
      </c>
      <c r="R10536" s="0" t="str">
        <f aca="false">IF(I10536&gt;=Summary!$B$7,"Fast",IF(I10536&lt;Summary!$B$8,"Slow","Medium"))</f>
        <v>Slow</v>
      </c>
      <c r="S10536" s="15" t="n">
        <f aca="false">IF(M10536&gt;Summary!$B$5,1,0)</f>
        <v>1</v>
      </c>
      <c r="T10536" s="16" t="n">
        <f aca="false">IF(Q10536="Overstocked",(G10536-Summary!$B$6*H10536)*J10536,0)</f>
        <v>0</v>
      </c>
    </row>
    <row r="10537" customFormat="false" ht="15" hidden="false" customHeight="false" outlineLevel="0" collapsed="false">
      <c r="A10537" s="0" t="s">
        <v>10635</v>
      </c>
      <c r="B10537" s="0" t="s">
        <v>95</v>
      </c>
      <c r="C10537" s="0" t="s">
        <v>85</v>
      </c>
      <c r="D10537" s="0" t="s">
        <v>90</v>
      </c>
      <c r="E10537" s="14" t="n">
        <v>45573</v>
      </c>
      <c r="F10537" s="14" t="n">
        <v>45578</v>
      </c>
      <c r="G10537" s="0" t="n">
        <v>491</v>
      </c>
      <c r="H10537" s="0" t="n">
        <v>144</v>
      </c>
      <c r="I10537" s="0" t="n">
        <v>291</v>
      </c>
      <c r="J10537" s="0" t="n">
        <v>569</v>
      </c>
      <c r="K10537" s="0" t="n">
        <v>1055</v>
      </c>
      <c r="L10537" s="15" t="s">
        <v>87</v>
      </c>
      <c r="M10537" s="0" t="n">
        <v>5</v>
      </c>
      <c r="N10537" s="16" t="n">
        <f aca="false">I10537*K10537</f>
        <v>307005</v>
      </c>
      <c r="O10537" s="16" t="n">
        <f aca="false">I10537*(K10537-J10537)</f>
        <v>141426</v>
      </c>
      <c r="P10537" s="15" t="n">
        <f aca="false">K10537-J10537</f>
        <v>486</v>
      </c>
      <c r="Q10537" s="0" t="str">
        <f aca="false">IF(G10537=0,"Out of stock",IF(G10537&lt;H10537,"Understocked",IF(G10537&gt;Summary!$B$6*H10537,"Overstocked","Healthy")))</f>
        <v>Healthy</v>
      </c>
      <c r="R10537" s="0" t="str">
        <f aca="false">IF(I10537&gt;=Summary!$B$7,"Fast",IF(I10537&lt;Summary!$B$8,"Slow","Medium"))</f>
        <v>Fast</v>
      </c>
      <c r="S10537" s="15" t="n">
        <f aca="false">IF(M10537&gt;Summary!$B$5,1,0)</f>
        <v>0</v>
      </c>
      <c r="T10537" s="16" t="n">
        <f aca="false">IF(Q10537="Overstocked",(G10537-Summary!$B$6*H10537)*J10537,0)</f>
        <v>0</v>
      </c>
    </row>
    <row r="10538" customFormat="false" ht="15" hidden="false" customHeight="false" outlineLevel="0" collapsed="false">
      <c r="A10538" s="0" t="s">
        <v>10636</v>
      </c>
      <c r="B10538" s="0" t="s">
        <v>113</v>
      </c>
      <c r="C10538" s="0" t="s">
        <v>96</v>
      </c>
      <c r="D10538" s="0" t="s">
        <v>86</v>
      </c>
      <c r="E10538" s="14" t="n">
        <v>45309</v>
      </c>
      <c r="F10538" s="14" t="n">
        <v>45317</v>
      </c>
      <c r="G10538" s="0" t="n">
        <v>298</v>
      </c>
      <c r="H10538" s="0" t="n">
        <v>149</v>
      </c>
      <c r="I10538" s="0" t="n">
        <v>158</v>
      </c>
      <c r="J10538" s="0" t="n">
        <v>1769</v>
      </c>
      <c r="K10538" s="0" t="n">
        <v>2028</v>
      </c>
      <c r="L10538" s="15" t="s">
        <v>87</v>
      </c>
      <c r="M10538" s="0" t="n">
        <v>8</v>
      </c>
      <c r="N10538" s="16" t="n">
        <f aca="false">I10538*K10538</f>
        <v>320424</v>
      </c>
      <c r="O10538" s="16" t="n">
        <f aca="false">I10538*(K10538-J10538)</f>
        <v>40922</v>
      </c>
      <c r="P10538" s="15" t="n">
        <f aca="false">K10538-J10538</f>
        <v>259</v>
      </c>
      <c r="Q10538" s="0" t="str">
        <f aca="false">IF(G10538=0,"Out of stock",IF(G10538&lt;H10538,"Understocked",IF(G10538&gt;Summary!$B$6*H10538,"Overstocked","Healthy")))</f>
        <v>Healthy</v>
      </c>
      <c r="R10538" s="0" t="str">
        <f aca="false">IF(I10538&gt;=Summary!$B$7,"Fast",IF(I10538&lt;Summary!$B$8,"Slow","Medium"))</f>
        <v>Medium</v>
      </c>
      <c r="S10538" s="15" t="n">
        <f aca="false">IF(M10538&gt;Summary!$B$5,1,0)</f>
        <v>1</v>
      </c>
      <c r="T10538" s="16" t="n">
        <f aca="false">IF(Q10538="Overstocked",(G10538-Summary!$B$6*H10538)*J10538,0)</f>
        <v>0</v>
      </c>
    </row>
    <row r="10539" customFormat="false" ht="15" hidden="false" customHeight="false" outlineLevel="0" collapsed="false">
      <c r="A10539" s="0" t="s">
        <v>10637</v>
      </c>
      <c r="B10539" s="0" t="s">
        <v>84</v>
      </c>
      <c r="C10539" s="0" t="s">
        <v>96</v>
      </c>
      <c r="D10539" s="0" t="s">
        <v>79</v>
      </c>
      <c r="E10539" s="14" t="n">
        <v>45013</v>
      </c>
      <c r="F10539" s="14" t="n">
        <v>45017</v>
      </c>
      <c r="G10539" s="0" t="n">
        <v>98</v>
      </c>
      <c r="H10539" s="0" t="n">
        <v>66</v>
      </c>
      <c r="I10539" s="0" t="n">
        <v>216</v>
      </c>
      <c r="J10539" s="0" t="n">
        <v>261</v>
      </c>
      <c r="K10539" s="0" t="n">
        <v>545</v>
      </c>
      <c r="L10539" s="15" t="s">
        <v>82</v>
      </c>
      <c r="M10539" s="0" t="n">
        <v>4</v>
      </c>
      <c r="N10539" s="16" t="n">
        <f aca="false">I10539*K10539</f>
        <v>117720</v>
      </c>
      <c r="O10539" s="16" t="n">
        <f aca="false">I10539*(K10539-J10539)</f>
        <v>61344</v>
      </c>
      <c r="P10539" s="15" t="n">
        <f aca="false">K10539-J10539</f>
        <v>284</v>
      </c>
      <c r="Q10539" s="0" t="str">
        <f aca="false">IF(G10539=0,"Out of stock",IF(G10539&lt;H10539,"Understocked",IF(G10539&gt;Summary!$B$6*H10539,"Overstocked","Healthy")))</f>
        <v>Healthy</v>
      </c>
      <c r="R10539" s="0" t="str">
        <f aca="false">IF(I10539&gt;=Summary!$B$7,"Fast",IF(I10539&lt;Summary!$B$8,"Slow","Medium"))</f>
        <v>Fast</v>
      </c>
      <c r="S10539" s="15" t="n">
        <f aca="false">IF(M10539&gt;Summary!$B$5,1,0)</f>
        <v>0</v>
      </c>
      <c r="T10539" s="16" t="n">
        <f aca="false">IF(Q10539="Overstocked",(G10539-Summary!$B$6*H10539)*J10539,0)</f>
        <v>0</v>
      </c>
    </row>
    <row r="10540" customFormat="false" ht="15" hidden="false" customHeight="false" outlineLevel="0" collapsed="false">
      <c r="A10540" s="0" t="s">
        <v>10638</v>
      </c>
      <c r="B10540" s="0" t="s">
        <v>115</v>
      </c>
      <c r="C10540" s="0" t="s">
        <v>96</v>
      </c>
      <c r="D10540" s="0" t="s">
        <v>90</v>
      </c>
      <c r="E10540" s="14" t="n">
        <v>45321</v>
      </c>
      <c r="F10540" s="14" t="n">
        <v>45331</v>
      </c>
      <c r="G10540" s="0" t="n">
        <v>328</v>
      </c>
      <c r="H10540" s="0" t="n">
        <v>96</v>
      </c>
      <c r="I10540" s="0" t="n">
        <v>132</v>
      </c>
      <c r="J10540" s="0" t="n">
        <v>1742</v>
      </c>
      <c r="K10540" s="0" t="n">
        <v>1982</v>
      </c>
      <c r="L10540" s="15" t="s">
        <v>80</v>
      </c>
      <c r="M10540" s="0" t="n">
        <v>10</v>
      </c>
      <c r="N10540" s="16" t="n">
        <f aca="false">I10540*K10540</f>
        <v>261624</v>
      </c>
      <c r="O10540" s="16" t="n">
        <f aca="false">I10540*(K10540-J10540)</f>
        <v>31680</v>
      </c>
      <c r="P10540" s="15" t="n">
        <f aca="false">K10540-J10540</f>
        <v>240</v>
      </c>
      <c r="Q10540" s="0" t="str">
        <f aca="false">IF(G10540=0,"Out of stock",IF(G10540&lt;H10540,"Understocked",IF(G10540&gt;Summary!$B$6*H10540,"Overstocked","Healthy")))</f>
        <v>Healthy</v>
      </c>
      <c r="R10540" s="0" t="str">
        <f aca="false">IF(I10540&gt;=Summary!$B$7,"Fast",IF(I10540&lt;Summary!$B$8,"Slow","Medium"))</f>
        <v>Medium</v>
      </c>
      <c r="S10540" s="15" t="n">
        <f aca="false">IF(M10540&gt;Summary!$B$5,1,0)</f>
        <v>1</v>
      </c>
      <c r="T10540" s="16" t="n">
        <f aca="false">IF(Q10540="Overstocked",(G10540-Summary!$B$6*H10540)*J10540,0)</f>
        <v>0</v>
      </c>
    </row>
    <row r="10541" customFormat="false" ht="15" hidden="false" customHeight="false" outlineLevel="0" collapsed="false">
      <c r="A10541" s="0" t="s">
        <v>10639</v>
      </c>
      <c r="B10541" s="0" t="s">
        <v>84</v>
      </c>
      <c r="C10541" s="0" t="s">
        <v>104</v>
      </c>
      <c r="D10541" s="0" t="s">
        <v>102</v>
      </c>
      <c r="E10541" s="14" t="n">
        <v>45013</v>
      </c>
      <c r="F10541" s="14" t="n">
        <v>45020</v>
      </c>
      <c r="G10541" s="0" t="n">
        <v>335</v>
      </c>
      <c r="H10541" s="0" t="n">
        <v>96</v>
      </c>
      <c r="I10541" s="0" t="n">
        <v>146</v>
      </c>
      <c r="J10541" s="0" t="n">
        <v>1261</v>
      </c>
      <c r="K10541" s="0" t="n">
        <v>1697</v>
      </c>
      <c r="L10541" s="15" t="s">
        <v>80</v>
      </c>
      <c r="M10541" s="0" t="n">
        <v>7</v>
      </c>
      <c r="N10541" s="16" t="n">
        <f aca="false">I10541*K10541</f>
        <v>247762</v>
      </c>
      <c r="O10541" s="16" t="n">
        <f aca="false">I10541*(K10541-J10541)</f>
        <v>63656</v>
      </c>
      <c r="P10541" s="15" t="n">
        <f aca="false">K10541-J10541</f>
        <v>436</v>
      </c>
      <c r="Q10541" s="0" t="str">
        <f aca="false">IF(G10541=0,"Out of stock",IF(G10541&lt;H10541,"Understocked",IF(G10541&gt;Summary!$B$6*H10541,"Overstocked","Healthy")))</f>
        <v>Healthy</v>
      </c>
      <c r="R10541" s="0" t="str">
        <f aca="false">IF(I10541&gt;=Summary!$B$7,"Fast",IF(I10541&lt;Summary!$B$8,"Slow","Medium"))</f>
        <v>Medium</v>
      </c>
      <c r="S10541" s="15" t="n">
        <f aca="false">IF(M10541&gt;Summary!$B$5,1,0)</f>
        <v>0</v>
      </c>
      <c r="T10541" s="16" t="n">
        <f aca="false">IF(Q10541="Overstocked",(G10541-Summary!$B$6*H10541)*J10541,0)</f>
        <v>0</v>
      </c>
    </row>
    <row r="10542" customFormat="false" ht="15" hidden="false" customHeight="false" outlineLevel="0" collapsed="false">
      <c r="A10542" s="0" t="s">
        <v>10640</v>
      </c>
      <c r="B10542" s="0" t="s">
        <v>89</v>
      </c>
      <c r="C10542" s="0" t="s">
        <v>96</v>
      </c>
      <c r="D10542" s="0" t="s">
        <v>86</v>
      </c>
      <c r="E10542" s="14" t="n">
        <v>44996</v>
      </c>
      <c r="F10542" s="14" t="n">
        <v>45001</v>
      </c>
      <c r="G10542" s="0" t="n">
        <v>311</v>
      </c>
      <c r="H10542" s="0" t="n">
        <v>96</v>
      </c>
      <c r="I10542" s="0" t="n">
        <v>15</v>
      </c>
      <c r="J10542" s="0" t="n">
        <v>1958</v>
      </c>
      <c r="K10542" s="0" t="n">
        <v>2205</v>
      </c>
      <c r="L10542" s="15" t="s">
        <v>97</v>
      </c>
      <c r="M10542" s="0" t="n">
        <v>5</v>
      </c>
      <c r="N10542" s="16" t="n">
        <f aca="false">I10542*K10542</f>
        <v>33075</v>
      </c>
      <c r="O10542" s="16" t="n">
        <f aca="false">I10542*(K10542-J10542)</f>
        <v>3705</v>
      </c>
      <c r="P10542" s="15" t="n">
        <f aca="false">K10542-J10542</f>
        <v>247</v>
      </c>
      <c r="Q10542" s="0" t="str">
        <f aca="false">IF(G10542=0,"Out of stock",IF(G10542&lt;H10542,"Understocked",IF(G10542&gt;Summary!$B$6*H10542,"Overstocked","Healthy")))</f>
        <v>Healthy</v>
      </c>
      <c r="R10542" s="0" t="str">
        <f aca="false">IF(I10542&gt;=Summary!$B$7,"Fast",IF(I10542&lt;Summary!$B$8,"Slow","Medium"))</f>
        <v>Slow</v>
      </c>
      <c r="S10542" s="15" t="n">
        <f aca="false">IF(M10542&gt;Summary!$B$5,1,0)</f>
        <v>0</v>
      </c>
      <c r="T10542" s="16" t="n">
        <f aca="false">IF(Q10542="Overstocked",(G10542-Summary!$B$6*H10542)*J10542,0)</f>
        <v>0</v>
      </c>
    </row>
    <row r="10543" customFormat="false" ht="15" hidden="false" customHeight="false" outlineLevel="0" collapsed="false">
      <c r="A10543" s="0" t="s">
        <v>10641</v>
      </c>
      <c r="B10543" s="0" t="s">
        <v>95</v>
      </c>
      <c r="C10543" s="0" t="s">
        <v>104</v>
      </c>
      <c r="D10543" s="0" t="s">
        <v>79</v>
      </c>
      <c r="E10543" s="14" t="n">
        <v>45200</v>
      </c>
      <c r="F10543" s="14" t="n">
        <v>45206</v>
      </c>
      <c r="G10543" s="0" t="n">
        <v>75</v>
      </c>
      <c r="H10543" s="0" t="n">
        <v>121</v>
      </c>
      <c r="I10543" s="0" t="n">
        <v>172</v>
      </c>
      <c r="J10543" s="0" t="n">
        <v>495</v>
      </c>
      <c r="K10543" s="0" t="n">
        <v>631</v>
      </c>
      <c r="L10543" s="15" t="s">
        <v>87</v>
      </c>
      <c r="M10543" s="0" t="n">
        <v>6</v>
      </c>
      <c r="N10543" s="16" t="n">
        <f aca="false">I10543*K10543</f>
        <v>108532</v>
      </c>
      <c r="O10543" s="16" t="n">
        <f aca="false">I10543*(K10543-J10543)</f>
        <v>23392</v>
      </c>
      <c r="P10543" s="15" t="n">
        <f aca="false">K10543-J10543</f>
        <v>136</v>
      </c>
      <c r="Q10543" s="0" t="str">
        <f aca="false">IF(G10543=0,"Out of stock",IF(G10543&lt;H10543,"Understocked",IF(G10543&gt;Summary!$B$6*H10543,"Overstocked","Healthy")))</f>
        <v>Understocked</v>
      </c>
      <c r="R10543" s="0" t="str">
        <f aca="false">IF(I10543&gt;=Summary!$B$7,"Fast",IF(I10543&lt;Summary!$B$8,"Slow","Medium"))</f>
        <v>Medium</v>
      </c>
      <c r="S10543" s="15" t="n">
        <f aca="false">IF(M10543&gt;Summary!$B$5,1,0)</f>
        <v>0</v>
      </c>
      <c r="T10543" s="16" t="n">
        <f aca="false">IF(Q10543="Overstocked",(G10543-Summary!$B$6*H10543)*J10543,0)</f>
        <v>0</v>
      </c>
    </row>
    <row r="10544" customFormat="false" ht="15" hidden="false" customHeight="false" outlineLevel="0" collapsed="false">
      <c r="A10544" s="0" t="s">
        <v>10642</v>
      </c>
      <c r="B10544" s="0" t="s">
        <v>113</v>
      </c>
      <c r="C10544" s="0" t="s">
        <v>78</v>
      </c>
      <c r="D10544" s="0" t="s">
        <v>92</v>
      </c>
      <c r="E10544" s="14" t="n">
        <v>45559</v>
      </c>
      <c r="F10544" s="14" t="n">
        <v>45566</v>
      </c>
      <c r="G10544" s="0" t="n">
        <v>437</v>
      </c>
      <c r="H10544" s="0" t="n">
        <v>103</v>
      </c>
      <c r="I10544" s="0" t="n">
        <v>77</v>
      </c>
      <c r="J10544" s="0" t="n">
        <v>962</v>
      </c>
      <c r="K10544" s="0" t="n">
        <v>1160</v>
      </c>
      <c r="L10544" s="15" t="s">
        <v>82</v>
      </c>
      <c r="M10544" s="0" t="n">
        <v>7</v>
      </c>
      <c r="N10544" s="16" t="n">
        <f aca="false">I10544*K10544</f>
        <v>89320</v>
      </c>
      <c r="O10544" s="16" t="n">
        <f aca="false">I10544*(K10544-J10544)</f>
        <v>15246</v>
      </c>
      <c r="P10544" s="15" t="n">
        <f aca="false">K10544-J10544</f>
        <v>198</v>
      </c>
      <c r="Q10544" s="0" t="str">
        <f aca="false">IF(G10544=0,"Out of stock",IF(G10544&lt;H10544,"Understocked",IF(G10544&gt;Summary!$B$6*H10544,"Overstocked","Healthy")))</f>
        <v>Overstocked</v>
      </c>
      <c r="R10544" s="0" t="str">
        <f aca="false">IF(I10544&gt;=Summary!$B$7,"Fast",IF(I10544&lt;Summary!$B$8,"Slow","Medium"))</f>
        <v>Slow</v>
      </c>
      <c r="S10544" s="15" t="n">
        <f aca="false">IF(M10544&gt;Summary!$B$5,1,0)</f>
        <v>0</v>
      </c>
      <c r="T10544" s="16" t="n">
        <f aca="false">IF(Q10544="Overstocked",(G10544-Summary!$B$6*H10544)*J10544,0)</f>
        <v>24050</v>
      </c>
    </row>
    <row r="10545" customFormat="false" ht="15" hidden="false" customHeight="false" outlineLevel="0" collapsed="false">
      <c r="A10545" s="0" t="s">
        <v>10643</v>
      </c>
      <c r="B10545" s="0" t="s">
        <v>77</v>
      </c>
      <c r="C10545" s="0" t="s">
        <v>96</v>
      </c>
      <c r="D10545" s="0" t="s">
        <v>86</v>
      </c>
      <c r="E10545" s="14" t="n">
        <v>45518</v>
      </c>
      <c r="F10545" s="14" t="n">
        <v>45527</v>
      </c>
      <c r="G10545" s="0" t="n">
        <v>487</v>
      </c>
      <c r="H10545" s="0" t="n">
        <v>122</v>
      </c>
      <c r="I10545" s="0" t="n">
        <v>69</v>
      </c>
      <c r="J10545" s="0" t="n">
        <v>1229</v>
      </c>
      <c r="K10545" s="0" t="n">
        <v>1653</v>
      </c>
      <c r="L10545" s="15" t="s">
        <v>93</v>
      </c>
      <c r="M10545" s="0" t="n">
        <v>9</v>
      </c>
      <c r="N10545" s="16" t="n">
        <f aca="false">I10545*K10545</f>
        <v>114057</v>
      </c>
      <c r="O10545" s="16" t="n">
        <f aca="false">I10545*(K10545-J10545)</f>
        <v>29256</v>
      </c>
      <c r="P10545" s="15" t="n">
        <f aca="false">K10545-J10545</f>
        <v>424</v>
      </c>
      <c r="Q10545" s="0" t="str">
        <f aca="false">IF(G10545=0,"Out of stock",IF(G10545&lt;H10545,"Understocked",IF(G10545&gt;Summary!$B$6*H10545,"Overstocked","Healthy")))</f>
        <v>Healthy</v>
      </c>
      <c r="R10545" s="0" t="str">
        <f aca="false">IF(I10545&gt;=Summary!$B$7,"Fast",IF(I10545&lt;Summary!$B$8,"Slow","Medium"))</f>
        <v>Slow</v>
      </c>
      <c r="S10545" s="15" t="n">
        <f aca="false">IF(M10545&gt;Summary!$B$5,1,0)</f>
        <v>1</v>
      </c>
      <c r="T10545" s="16" t="n">
        <f aca="false">IF(Q10545="Overstocked",(G10545-Summary!$B$6*H10545)*J10545,0)</f>
        <v>0</v>
      </c>
    </row>
    <row r="10546" customFormat="false" ht="15" hidden="false" customHeight="false" outlineLevel="0" collapsed="false">
      <c r="A10546" s="0" t="s">
        <v>10644</v>
      </c>
      <c r="B10546" s="0" t="s">
        <v>84</v>
      </c>
      <c r="C10546" s="0" t="s">
        <v>104</v>
      </c>
      <c r="D10546" s="0" t="s">
        <v>79</v>
      </c>
      <c r="E10546" s="14" t="n">
        <v>45309</v>
      </c>
      <c r="F10546" s="14" t="n">
        <v>45310</v>
      </c>
      <c r="G10546" s="0" t="n">
        <v>262</v>
      </c>
      <c r="H10546" s="0" t="n">
        <v>63</v>
      </c>
      <c r="I10546" s="0" t="n">
        <v>24</v>
      </c>
      <c r="J10546" s="0" t="n">
        <v>1146</v>
      </c>
      <c r="K10546" s="0" t="n">
        <v>1202</v>
      </c>
      <c r="L10546" s="15" t="s">
        <v>87</v>
      </c>
      <c r="M10546" s="0" t="n">
        <v>1</v>
      </c>
      <c r="N10546" s="16" t="n">
        <f aca="false">I10546*K10546</f>
        <v>28848</v>
      </c>
      <c r="O10546" s="16" t="n">
        <f aca="false">I10546*(K10546-J10546)</f>
        <v>1344</v>
      </c>
      <c r="P10546" s="15" t="n">
        <f aca="false">K10546-J10546</f>
        <v>56</v>
      </c>
      <c r="Q10546" s="0" t="str">
        <f aca="false">IF(G10546=0,"Out of stock",IF(G10546&lt;H10546,"Understocked",IF(G10546&gt;Summary!$B$6*H10546,"Overstocked","Healthy")))</f>
        <v>Overstocked</v>
      </c>
      <c r="R10546" s="0" t="str">
        <f aca="false">IF(I10546&gt;=Summary!$B$7,"Fast",IF(I10546&lt;Summary!$B$8,"Slow","Medium"))</f>
        <v>Slow</v>
      </c>
      <c r="S10546" s="15" t="n">
        <f aca="false">IF(M10546&gt;Summary!$B$5,1,0)</f>
        <v>0</v>
      </c>
      <c r="T10546" s="16" t="n">
        <f aca="false">IF(Q10546="Overstocked",(G10546-Summary!$B$6*H10546)*J10546,0)</f>
        <v>11460</v>
      </c>
    </row>
    <row r="10547" customFormat="false" ht="15" hidden="false" customHeight="false" outlineLevel="0" collapsed="false">
      <c r="A10547" s="0" t="s">
        <v>10645</v>
      </c>
      <c r="B10547" s="0" t="s">
        <v>89</v>
      </c>
      <c r="C10547" s="0" t="s">
        <v>104</v>
      </c>
      <c r="D10547" s="0" t="s">
        <v>90</v>
      </c>
      <c r="E10547" s="14" t="n">
        <v>45097</v>
      </c>
      <c r="F10547" s="14" t="n">
        <v>45100</v>
      </c>
      <c r="G10547" s="0" t="n">
        <v>316</v>
      </c>
      <c r="H10547" s="0" t="n">
        <v>53</v>
      </c>
      <c r="I10547" s="0" t="n">
        <v>53</v>
      </c>
      <c r="J10547" s="0" t="n">
        <v>437</v>
      </c>
      <c r="K10547" s="0" t="n">
        <v>800</v>
      </c>
      <c r="L10547" s="15" t="s">
        <v>93</v>
      </c>
      <c r="M10547" s="0" t="n">
        <v>3</v>
      </c>
      <c r="N10547" s="16" t="n">
        <f aca="false">I10547*K10547</f>
        <v>42400</v>
      </c>
      <c r="O10547" s="16" t="n">
        <f aca="false">I10547*(K10547-J10547)</f>
        <v>19239</v>
      </c>
      <c r="P10547" s="15" t="n">
        <f aca="false">K10547-J10547</f>
        <v>363</v>
      </c>
      <c r="Q10547" s="0" t="str">
        <f aca="false">IF(G10547=0,"Out of stock",IF(G10547&lt;H10547,"Understocked",IF(G10547&gt;Summary!$B$6*H10547,"Overstocked","Healthy")))</f>
        <v>Overstocked</v>
      </c>
      <c r="R10547" s="0" t="str">
        <f aca="false">IF(I10547&gt;=Summary!$B$7,"Fast",IF(I10547&lt;Summary!$B$8,"Slow","Medium"))</f>
        <v>Slow</v>
      </c>
      <c r="S10547" s="15" t="n">
        <f aca="false">IF(M10547&gt;Summary!$B$5,1,0)</f>
        <v>0</v>
      </c>
      <c r="T10547" s="16" t="n">
        <f aca="false">IF(Q10547="Overstocked",(G10547-Summary!$B$6*H10547)*J10547,0)</f>
        <v>45448</v>
      </c>
    </row>
    <row r="10548" customFormat="false" ht="15" hidden="false" customHeight="false" outlineLevel="0" collapsed="false">
      <c r="A10548" s="0" t="s">
        <v>10646</v>
      </c>
      <c r="B10548" s="0" t="s">
        <v>95</v>
      </c>
      <c r="C10548" s="0" t="s">
        <v>96</v>
      </c>
      <c r="D10548" s="0" t="s">
        <v>86</v>
      </c>
      <c r="E10548" s="14" t="n">
        <v>45207</v>
      </c>
      <c r="F10548" s="14" t="n">
        <v>45216</v>
      </c>
      <c r="G10548" s="0" t="n">
        <v>217</v>
      </c>
      <c r="H10548" s="0" t="n">
        <v>52</v>
      </c>
      <c r="I10548" s="0" t="n">
        <v>24</v>
      </c>
      <c r="J10548" s="0" t="n">
        <v>868</v>
      </c>
      <c r="K10548" s="0" t="n">
        <v>1304</v>
      </c>
      <c r="L10548" s="15" t="s">
        <v>87</v>
      </c>
      <c r="M10548" s="0" t="n">
        <v>9</v>
      </c>
      <c r="N10548" s="16" t="n">
        <f aca="false">I10548*K10548</f>
        <v>31296</v>
      </c>
      <c r="O10548" s="16" t="n">
        <f aca="false">I10548*(K10548-J10548)</f>
        <v>10464</v>
      </c>
      <c r="P10548" s="15" t="n">
        <f aca="false">K10548-J10548</f>
        <v>436</v>
      </c>
      <c r="Q10548" s="0" t="str">
        <f aca="false">IF(G10548=0,"Out of stock",IF(G10548&lt;H10548,"Understocked",IF(G10548&gt;Summary!$B$6*H10548,"Overstocked","Healthy")))</f>
        <v>Overstocked</v>
      </c>
      <c r="R10548" s="0" t="str">
        <f aca="false">IF(I10548&gt;=Summary!$B$7,"Fast",IF(I10548&lt;Summary!$B$8,"Slow","Medium"))</f>
        <v>Slow</v>
      </c>
      <c r="S10548" s="15" t="n">
        <f aca="false">IF(M10548&gt;Summary!$B$5,1,0)</f>
        <v>1</v>
      </c>
      <c r="T10548" s="16" t="n">
        <f aca="false">IF(Q10548="Overstocked",(G10548-Summary!$B$6*H10548)*J10548,0)</f>
        <v>7812</v>
      </c>
    </row>
    <row r="10549" customFormat="false" ht="15" hidden="false" customHeight="false" outlineLevel="0" collapsed="false">
      <c r="A10549" s="0" t="s">
        <v>10647</v>
      </c>
      <c r="B10549" s="0" t="s">
        <v>101</v>
      </c>
      <c r="C10549" s="0" t="s">
        <v>96</v>
      </c>
      <c r="D10549" s="0" t="s">
        <v>79</v>
      </c>
      <c r="E10549" s="14" t="n">
        <v>45084</v>
      </c>
      <c r="F10549" s="14" t="n">
        <v>45086</v>
      </c>
      <c r="G10549" s="0" t="n">
        <v>406</v>
      </c>
      <c r="H10549" s="0" t="n">
        <v>111</v>
      </c>
      <c r="I10549" s="0" t="n">
        <v>192</v>
      </c>
      <c r="J10549" s="0" t="n">
        <v>553</v>
      </c>
      <c r="K10549" s="0" t="n">
        <v>769</v>
      </c>
      <c r="L10549" s="15" t="s">
        <v>97</v>
      </c>
      <c r="M10549" s="0" t="n">
        <v>2</v>
      </c>
      <c r="N10549" s="16" t="n">
        <f aca="false">I10549*K10549</f>
        <v>147648</v>
      </c>
      <c r="O10549" s="16" t="n">
        <f aca="false">I10549*(K10549-J10549)</f>
        <v>41472</v>
      </c>
      <c r="P10549" s="15" t="n">
        <f aca="false">K10549-J10549</f>
        <v>216</v>
      </c>
      <c r="Q10549" s="0" t="str">
        <f aca="false">IF(G10549=0,"Out of stock",IF(G10549&lt;H10549,"Understocked",IF(G10549&gt;Summary!$B$6*H10549,"Overstocked","Healthy")))</f>
        <v>Healthy</v>
      </c>
      <c r="R10549" s="0" t="str">
        <f aca="false">IF(I10549&gt;=Summary!$B$7,"Fast",IF(I10549&lt;Summary!$B$8,"Slow","Medium"))</f>
        <v>Medium</v>
      </c>
      <c r="S10549" s="15" t="n">
        <f aca="false">IF(M10549&gt;Summary!$B$5,1,0)</f>
        <v>0</v>
      </c>
      <c r="T10549" s="16" t="n">
        <f aca="false">IF(Q10549="Overstocked",(G10549-Summary!$B$6*H10549)*J10549,0)</f>
        <v>0</v>
      </c>
    </row>
    <row r="10550" customFormat="false" ht="15" hidden="false" customHeight="false" outlineLevel="0" collapsed="false">
      <c r="A10550" s="0" t="s">
        <v>10648</v>
      </c>
      <c r="B10550" s="0" t="s">
        <v>115</v>
      </c>
      <c r="C10550" s="0" t="s">
        <v>85</v>
      </c>
      <c r="D10550" s="0" t="s">
        <v>92</v>
      </c>
      <c r="E10550" s="14" t="n">
        <v>45467</v>
      </c>
      <c r="F10550" s="14" t="n">
        <v>45469</v>
      </c>
      <c r="G10550" s="0" t="n">
        <v>268</v>
      </c>
      <c r="H10550" s="0" t="n">
        <v>78</v>
      </c>
      <c r="I10550" s="0" t="n">
        <v>0</v>
      </c>
      <c r="J10550" s="0" t="n">
        <v>1786</v>
      </c>
      <c r="K10550" s="0" t="n">
        <v>1999</v>
      </c>
      <c r="L10550" s="15" t="s">
        <v>93</v>
      </c>
      <c r="M10550" s="0" t="n">
        <v>2</v>
      </c>
      <c r="N10550" s="16" t="n">
        <f aca="false">I10550*K10550</f>
        <v>0</v>
      </c>
      <c r="O10550" s="16" t="n">
        <f aca="false">I10550*(K10550-J10550)</f>
        <v>0</v>
      </c>
      <c r="P10550" s="15" t="n">
        <f aca="false">K10550-J10550</f>
        <v>213</v>
      </c>
      <c r="Q10550" s="0" t="str">
        <f aca="false">IF(G10550=0,"Out of stock",IF(G10550&lt;H10550,"Understocked",IF(G10550&gt;Summary!$B$6*H10550,"Overstocked","Healthy")))</f>
        <v>Healthy</v>
      </c>
      <c r="R10550" s="0" t="str">
        <f aca="false">IF(I10550&gt;=Summary!$B$7,"Fast",IF(I10550&lt;Summary!$B$8,"Slow","Medium"))</f>
        <v>Slow</v>
      </c>
      <c r="S10550" s="15" t="n">
        <f aca="false">IF(M10550&gt;Summary!$B$5,1,0)</f>
        <v>0</v>
      </c>
      <c r="T10550" s="16" t="n">
        <f aca="false">IF(Q10550="Overstocked",(G10550-Summary!$B$6*H10550)*J10550,0)</f>
        <v>0</v>
      </c>
    </row>
    <row r="10551" customFormat="false" ht="15" hidden="false" customHeight="false" outlineLevel="0" collapsed="false">
      <c r="A10551" s="0" t="s">
        <v>10649</v>
      </c>
      <c r="B10551" s="0" t="s">
        <v>95</v>
      </c>
      <c r="C10551" s="0" t="s">
        <v>78</v>
      </c>
      <c r="D10551" s="0" t="s">
        <v>90</v>
      </c>
      <c r="E10551" s="14" t="n">
        <v>45628</v>
      </c>
      <c r="F10551" s="14" t="n">
        <v>45630</v>
      </c>
      <c r="G10551" s="0" t="n">
        <v>203</v>
      </c>
      <c r="H10551" s="0" t="n">
        <v>96</v>
      </c>
      <c r="I10551" s="0" t="n">
        <v>298</v>
      </c>
      <c r="J10551" s="0" t="n">
        <v>1488</v>
      </c>
      <c r="K10551" s="0" t="n">
        <v>1838</v>
      </c>
      <c r="L10551" s="15" t="s">
        <v>97</v>
      </c>
      <c r="M10551" s="0" t="n">
        <v>2</v>
      </c>
      <c r="N10551" s="16" t="n">
        <f aca="false">I10551*K10551</f>
        <v>547724</v>
      </c>
      <c r="O10551" s="16" t="n">
        <f aca="false">I10551*(K10551-J10551)</f>
        <v>104300</v>
      </c>
      <c r="P10551" s="15" t="n">
        <f aca="false">K10551-J10551</f>
        <v>350</v>
      </c>
      <c r="Q10551" s="0" t="str">
        <f aca="false">IF(G10551=0,"Out of stock",IF(G10551&lt;H10551,"Understocked",IF(G10551&gt;Summary!$B$6*H10551,"Overstocked","Healthy")))</f>
        <v>Healthy</v>
      </c>
      <c r="R10551" s="0" t="str">
        <f aca="false">IF(I10551&gt;=Summary!$B$7,"Fast",IF(I10551&lt;Summary!$B$8,"Slow","Medium"))</f>
        <v>Fast</v>
      </c>
      <c r="S10551" s="15" t="n">
        <f aca="false">IF(M10551&gt;Summary!$B$5,1,0)</f>
        <v>0</v>
      </c>
      <c r="T10551" s="16" t="n">
        <f aca="false">IF(Q10551="Overstocked",(G10551-Summary!$B$6*H10551)*J10551,0)</f>
        <v>0</v>
      </c>
    </row>
    <row r="10552" customFormat="false" ht="15" hidden="false" customHeight="false" outlineLevel="0" collapsed="false">
      <c r="A10552" s="0" t="s">
        <v>10650</v>
      </c>
      <c r="B10552" s="0" t="s">
        <v>89</v>
      </c>
      <c r="C10552" s="0" t="s">
        <v>85</v>
      </c>
      <c r="D10552" s="0" t="s">
        <v>86</v>
      </c>
      <c r="E10552" s="14" t="n">
        <v>45148</v>
      </c>
      <c r="F10552" s="14" t="n">
        <v>45153</v>
      </c>
      <c r="G10552" s="0" t="n">
        <v>250</v>
      </c>
      <c r="H10552" s="0" t="n">
        <v>122</v>
      </c>
      <c r="I10552" s="0" t="n">
        <v>174</v>
      </c>
      <c r="J10552" s="0" t="n">
        <v>545</v>
      </c>
      <c r="K10552" s="0" t="n">
        <v>892</v>
      </c>
      <c r="L10552" s="15" t="s">
        <v>80</v>
      </c>
      <c r="M10552" s="0" t="n">
        <v>5</v>
      </c>
      <c r="N10552" s="16" t="n">
        <f aca="false">I10552*K10552</f>
        <v>155208</v>
      </c>
      <c r="O10552" s="16" t="n">
        <f aca="false">I10552*(K10552-J10552)</f>
        <v>60378</v>
      </c>
      <c r="P10552" s="15" t="n">
        <f aca="false">K10552-J10552</f>
        <v>347</v>
      </c>
      <c r="Q10552" s="0" t="str">
        <f aca="false">IF(G10552=0,"Out of stock",IF(G10552&lt;H10552,"Understocked",IF(G10552&gt;Summary!$B$6*H10552,"Overstocked","Healthy")))</f>
        <v>Healthy</v>
      </c>
      <c r="R10552" s="0" t="str">
        <f aca="false">IF(I10552&gt;=Summary!$B$7,"Fast",IF(I10552&lt;Summary!$B$8,"Slow","Medium"))</f>
        <v>Medium</v>
      </c>
      <c r="S10552" s="15" t="n">
        <f aca="false">IF(M10552&gt;Summary!$B$5,1,0)</f>
        <v>0</v>
      </c>
      <c r="T10552" s="16" t="n">
        <f aca="false">IF(Q10552="Overstocked",(G10552-Summary!$B$6*H10552)*J10552,0)</f>
        <v>0</v>
      </c>
    </row>
    <row r="10553" customFormat="false" ht="15" hidden="false" customHeight="false" outlineLevel="0" collapsed="false">
      <c r="A10553" s="0" t="s">
        <v>10651</v>
      </c>
      <c r="B10553" s="0" t="s">
        <v>89</v>
      </c>
      <c r="C10553" s="0" t="s">
        <v>85</v>
      </c>
      <c r="D10553" s="0" t="s">
        <v>92</v>
      </c>
      <c r="E10553" s="14" t="n">
        <v>45278</v>
      </c>
      <c r="F10553" s="14" t="n">
        <v>45287</v>
      </c>
      <c r="G10553" s="0" t="n">
        <v>451</v>
      </c>
      <c r="H10553" s="0" t="n">
        <v>58</v>
      </c>
      <c r="I10553" s="0" t="n">
        <v>294</v>
      </c>
      <c r="J10553" s="0" t="n">
        <v>719</v>
      </c>
      <c r="K10553" s="0" t="n">
        <v>858</v>
      </c>
      <c r="L10553" s="15" t="s">
        <v>82</v>
      </c>
      <c r="M10553" s="0" t="n">
        <v>9</v>
      </c>
      <c r="N10553" s="16" t="n">
        <f aca="false">I10553*K10553</f>
        <v>252252</v>
      </c>
      <c r="O10553" s="16" t="n">
        <f aca="false">I10553*(K10553-J10553)</f>
        <v>40866</v>
      </c>
      <c r="P10553" s="15" t="n">
        <f aca="false">K10553-J10553</f>
        <v>139</v>
      </c>
      <c r="Q10553" s="0" t="str">
        <f aca="false">IF(G10553=0,"Out of stock",IF(G10553&lt;H10553,"Understocked",IF(G10553&gt;Summary!$B$6*H10553,"Overstocked","Healthy")))</f>
        <v>Overstocked</v>
      </c>
      <c r="R10553" s="0" t="str">
        <f aca="false">IF(I10553&gt;=Summary!$B$7,"Fast",IF(I10553&lt;Summary!$B$8,"Slow","Medium"))</f>
        <v>Fast</v>
      </c>
      <c r="S10553" s="15" t="n">
        <f aca="false">IF(M10553&gt;Summary!$B$5,1,0)</f>
        <v>1</v>
      </c>
      <c r="T10553" s="16" t="n">
        <f aca="false">IF(Q10553="Overstocked",(G10553-Summary!$B$6*H10553)*J10553,0)</f>
        <v>157461</v>
      </c>
    </row>
    <row r="10554" customFormat="false" ht="15" hidden="false" customHeight="false" outlineLevel="0" collapsed="false">
      <c r="A10554" s="0" t="s">
        <v>10652</v>
      </c>
      <c r="B10554" s="0" t="s">
        <v>95</v>
      </c>
      <c r="C10554" s="0" t="s">
        <v>104</v>
      </c>
      <c r="D10554" s="0" t="s">
        <v>90</v>
      </c>
      <c r="E10554" s="14" t="n">
        <v>45270</v>
      </c>
      <c r="F10554" s="14" t="n">
        <v>45279</v>
      </c>
      <c r="G10554" s="0" t="n">
        <v>113</v>
      </c>
      <c r="H10554" s="0" t="n">
        <v>96</v>
      </c>
      <c r="I10554" s="0" t="n">
        <v>198</v>
      </c>
      <c r="J10554" s="0" t="n">
        <v>1039</v>
      </c>
      <c r="K10554" s="0" t="n">
        <v>1381</v>
      </c>
      <c r="L10554" s="15" t="s">
        <v>87</v>
      </c>
      <c r="M10554" s="0" t="n">
        <v>9</v>
      </c>
      <c r="N10554" s="16" t="n">
        <f aca="false">I10554*K10554</f>
        <v>273438</v>
      </c>
      <c r="O10554" s="16" t="n">
        <f aca="false">I10554*(K10554-J10554)</f>
        <v>67716</v>
      </c>
      <c r="P10554" s="15" t="n">
        <f aca="false">K10554-J10554</f>
        <v>342</v>
      </c>
      <c r="Q10554" s="0" t="str">
        <f aca="false">IF(G10554=0,"Out of stock",IF(G10554&lt;H10554,"Understocked",IF(G10554&gt;Summary!$B$6*H10554,"Overstocked","Healthy")))</f>
        <v>Healthy</v>
      </c>
      <c r="R10554" s="0" t="str">
        <f aca="false">IF(I10554&gt;=Summary!$B$7,"Fast",IF(I10554&lt;Summary!$B$8,"Slow","Medium"))</f>
        <v>Medium</v>
      </c>
      <c r="S10554" s="15" t="n">
        <f aca="false">IF(M10554&gt;Summary!$B$5,1,0)</f>
        <v>1</v>
      </c>
      <c r="T10554" s="16" t="n">
        <f aca="false">IF(Q10554="Overstocked",(G10554-Summary!$B$6*H10554)*J10554,0)</f>
        <v>0</v>
      </c>
    </row>
    <row r="10555" customFormat="false" ht="15" hidden="false" customHeight="false" outlineLevel="0" collapsed="false">
      <c r="A10555" s="0" t="s">
        <v>10653</v>
      </c>
      <c r="B10555" s="0" t="s">
        <v>84</v>
      </c>
      <c r="C10555" s="0" t="s">
        <v>96</v>
      </c>
      <c r="D10555" s="0" t="s">
        <v>102</v>
      </c>
      <c r="E10555" s="14" t="n">
        <v>45247</v>
      </c>
      <c r="F10555" s="14" t="n">
        <v>45253</v>
      </c>
      <c r="G10555" s="0" t="n">
        <v>152</v>
      </c>
      <c r="H10555" s="0" t="n">
        <v>92</v>
      </c>
      <c r="I10555" s="0" t="n">
        <v>85</v>
      </c>
      <c r="J10555" s="0" t="n">
        <v>1628</v>
      </c>
      <c r="K10555" s="0" t="n">
        <v>2051</v>
      </c>
      <c r="L10555" s="15" t="s">
        <v>80</v>
      </c>
      <c r="M10555" s="0" t="n">
        <v>6</v>
      </c>
      <c r="N10555" s="16" t="n">
        <f aca="false">I10555*K10555</f>
        <v>174335</v>
      </c>
      <c r="O10555" s="16" t="n">
        <f aca="false">I10555*(K10555-J10555)</f>
        <v>35955</v>
      </c>
      <c r="P10555" s="15" t="n">
        <f aca="false">K10555-J10555</f>
        <v>423</v>
      </c>
      <c r="Q10555" s="0" t="str">
        <f aca="false">IF(G10555=0,"Out of stock",IF(G10555&lt;H10555,"Understocked",IF(G10555&gt;Summary!$B$6*H10555,"Overstocked","Healthy")))</f>
        <v>Healthy</v>
      </c>
      <c r="R10555" s="0" t="str">
        <f aca="false">IF(I10555&gt;=Summary!$B$7,"Fast",IF(I10555&lt;Summary!$B$8,"Slow","Medium"))</f>
        <v>Slow</v>
      </c>
      <c r="S10555" s="15" t="n">
        <f aca="false">IF(M10555&gt;Summary!$B$5,1,0)</f>
        <v>0</v>
      </c>
      <c r="T10555" s="16" t="n">
        <f aca="false">IF(Q10555="Overstocked",(G10555-Summary!$B$6*H10555)*J10555,0)</f>
        <v>0</v>
      </c>
    </row>
    <row r="10556" customFormat="false" ht="15" hidden="false" customHeight="false" outlineLevel="0" collapsed="false">
      <c r="A10556" s="0" t="s">
        <v>10654</v>
      </c>
      <c r="B10556" s="0" t="s">
        <v>111</v>
      </c>
      <c r="C10556" s="0" t="s">
        <v>78</v>
      </c>
      <c r="D10556" s="0" t="s">
        <v>86</v>
      </c>
      <c r="E10556" s="14" t="n">
        <v>45501</v>
      </c>
      <c r="F10556" s="14" t="n">
        <v>45508</v>
      </c>
      <c r="G10556" s="0" t="n">
        <v>50</v>
      </c>
      <c r="H10556" s="0" t="n">
        <v>63</v>
      </c>
      <c r="I10556" s="0" t="n">
        <v>70</v>
      </c>
      <c r="J10556" s="0" t="n">
        <v>1645</v>
      </c>
      <c r="K10556" s="0" t="n">
        <v>1761</v>
      </c>
      <c r="L10556" s="15" t="s">
        <v>87</v>
      </c>
      <c r="M10556" s="0" t="n">
        <v>7</v>
      </c>
      <c r="N10556" s="16" t="n">
        <f aca="false">I10556*K10556</f>
        <v>123270</v>
      </c>
      <c r="O10556" s="16" t="n">
        <f aca="false">I10556*(K10556-J10556)</f>
        <v>8120</v>
      </c>
      <c r="P10556" s="15" t="n">
        <f aca="false">K10556-J10556</f>
        <v>116</v>
      </c>
      <c r="Q10556" s="0" t="str">
        <f aca="false">IF(G10556=0,"Out of stock",IF(G10556&lt;H10556,"Understocked",IF(G10556&gt;Summary!$B$6*H10556,"Overstocked","Healthy")))</f>
        <v>Understocked</v>
      </c>
      <c r="R10556" s="0" t="str">
        <f aca="false">IF(I10556&gt;=Summary!$B$7,"Fast",IF(I10556&lt;Summary!$B$8,"Slow","Medium"))</f>
        <v>Slow</v>
      </c>
      <c r="S10556" s="15" t="n">
        <f aca="false">IF(M10556&gt;Summary!$B$5,1,0)</f>
        <v>0</v>
      </c>
      <c r="T10556" s="16" t="n">
        <f aca="false">IF(Q10556="Overstocked",(G10556-Summary!$B$6*H10556)*J10556,0)</f>
        <v>0</v>
      </c>
    </row>
    <row r="10557" customFormat="false" ht="15" hidden="false" customHeight="false" outlineLevel="0" collapsed="false">
      <c r="A10557" s="0" t="s">
        <v>10655</v>
      </c>
      <c r="B10557" s="0" t="s">
        <v>89</v>
      </c>
      <c r="C10557" s="0" t="s">
        <v>85</v>
      </c>
      <c r="D10557" s="0" t="s">
        <v>92</v>
      </c>
      <c r="E10557" s="14" t="n">
        <v>45207</v>
      </c>
      <c r="F10557" s="14" t="n">
        <v>45216</v>
      </c>
      <c r="G10557" s="0" t="n">
        <v>144</v>
      </c>
      <c r="H10557" s="0" t="n">
        <v>89</v>
      </c>
      <c r="I10557" s="0" t="n">
        <v>33</v>
      </c>
      <c r="J10557" s="0" t="n">
        <v>579</v>
      </c>
      <c r="K10557" s="0" t="n">
        <v>704</v>
      </c>
      <c r="L10557" s="15" t="s">
        <v>93</v>
      </c>
      <c r="M10557" s="0" t="n">
        <v>9</v>
      </c>
      <c r="N10557" s="16" t="n">
        <f aca="false">I10557*K10557</f>
        <v>23232</v>
      </c>
      <c r="O10557" s="16" t="n">
        <f aca="false">I10557*(K10557-J10557)</f>
        <v>4125</v>
      </c>
      <c r="P10557" s="15" t="n">
        <f aca="false">K10557-J10557</f>
        <v>125</v>
      </c>
      <c r="Q10557" s="0" t="str">
        <f aca="false">IF(G10557=0,"Out of stock",IF(G10557&lt;H10557,"Understocked",IF(G10557&gt;Summary!$B$6*H10557,"Overstocked","Healthy")))</f>
        <v>Healthy</v>
      </c>
      <c r="R10557" s="0" t="str">
        <f aca="false">IF(I10557&gt;=Summary!$B$7,"Fast",IF(I10557&lt;Summary!$B$8,"Slow","Medium"))</f>
        <v>Slow</v>
      </c>
      <c r="S10557" s="15" t="n">
        <f aca="false">IF(M10557&gt;Summary!$B$5,1,0)</f>
        <v>1</v>
      </c>
      <c r="T10557" s="16" t="n">
        <f aca="false">IF(Q10557="Overstocked",(G10557-Summary!$B$6*H10557)*J10557,0)</f>
        <v>0</v>
      </c>
    </row>
    <row r="10558" customFormat="false" ht="15" hidden="false" customHeight="false" outlineLevel="0" collapsed="false">
      <c r="A10558" s="0" t="s">
        <v>10656</v>
      </c>
      <c r="B10558" s="0" t="s">
        <v>115</v>
      </c>
      <c r="C10558" s="0" t="s">
        <v>96</v>
      </c>
      <c r="D10558" s="0" t="s">
        <v>79</v>
      </c>
      <c r="E10558" s="14" t="n">
        <v>44980</v>
      </c>
      <c r="F10558" s="14" t="n">
        <v>44989</v>
      </c>
      <c r="G10558" s="0" t="n">
        <v>345</v>
      </c>
      <c r="H10558" s="0" t="n">
        <v>126</v>
      </c>
      <c r="I10558" s="0" t="n">
        <v>250</v>
      </c>
      <c r="J10558" s="0" t="n">
        <v>1641</v>
      </c>
      <c r="K10558" s="0" t="n">
        <v>1710</v>
      </c>
      <c r="L10558" s="15" t="s">
        <v>93</v>
      </c>
      <c r="M10558" s="0" t="n">
        <v>9</v>
      </c>
      <c r="N10558" s="16" t="n">
        <f aca="false">I10558*K10558</f>
        <v>427500</v>
      </c>
      <c r="O10558" s="16" t="n">
        <f aca="false">I10558*(K10558-J10558)</f>
        <v>17250</v>
      </c>
      <c r="P10558" s="15" t="n">
        <f aca="false">K10558-J10558</f>
        <v>69</v>
      </c>
      <c r="Q10558" s="0" t="str">
        <f aca="false">IF(G10558=0,"Out of stock",IF(G10558&lt;H10558,"Understocked",IF(G10558&gt;Summary!$B$6*H10558,"Overstocked","Healthy")))</f>
        <v>Healthy</v>
      </c>
      <c r="R10558" s="0" t="str">
        <f aca="false">IF(I10558&gt;=Summary!$B$7,"Fast",IF(I10558&lt;Summary!$B$8,"Slow","Medium"))</f>
        <v>Fast</v>
      </c>
      <c r="S10558" s="15" t="n">
        <f aca="false">IF(M10558&gt;Summary!$B$5,1,0)</f>
        <v>1</v>
      </c>
      <c r="T10558" s="16" t="n">
        <f aca="false">IF(Q10558="Overstocked",(G10558-Summary!$B$6*H10558)*J10558,0)</f>
        <v>0</v>
      </c>
    </row>
    <row r="10559" customFormat="false" ht="15" hidden="false" customHeight="false" outlineLevel="0" collapsed="false">
      <c r="A10559" s="0" t="s">
        <v>10657</v>
      </c>
      <c r="B10559" s="0" t="s">
        <v>84</v>
      </c>
      <c r="C10559" s="0" t="s">
        <v>85</v>
      </c>
      <c r="D10559" s="0" t="s">
        <v>79</v>
      </c>
      <c r="E10559" s="14" t="n">
        <v>45552</v>
      </c>
      <c r="F10559" s="14" t="n">
        <v>45556</v>
      </c>
      <c r="G10559" s="0" t="n">
        <v>458</v>
      </c>
      <c r="H10559" s="0" t="n">
        <v>114</v>
      </c>
      <c r="I10559" s="0" t="n">
        <v>134</v>
      </c>
      <c r="J10559" s="0" t="n">
        <v>1846</v>
      </c>
      <c r="K10559" s="0" t="n">
        <v>2191</v>
      </c>
      <c r="L10559" s="15" t="s">
        <v>97</v>
      </c>
      <c r="M10559" s="0" t="n">
        <v>4</v>
      </c>
      <c r="N10559" s="16" t="n">
        <f aca="false">I10559*K10559</f>
        <v>293594</v>
      </c>
      <c r="O10559" s="16" t="n">
        <f aca="false">I10559*(K10559-J10559)</f>
        <v>46230</v>
      </c>
      <c r="P10559" s="15" t="n">
        <f aca="false">K10559-J10559</f>
        <v>345</v>
      </c>
      <c r="Q10559" s="0" t="str">
        <f aca="false">IF(G10559=0,"Out of stock",IF(G10559&lt;H10559,"Understocked",IF(G10559&gt;Summary!$B$6*H10559,"Overstocked","Healthy")))</f>
        <v>Overstocked</v>
      </c>
      <c r="R10559" s="0" t="str">
        <f aca="false">IF(I10559&gt;=Summary!$B$7,"Fast",IF(I10559&lt;Summary!$B$8,"Slow","Medium"))</f>
        <v>Medium</v>
      </c>
      <c r="S10559" s="15" t="n">
        <f aca="false">IF(M10559&gt;Summary!$B$5,1,0)</f>
        <v>0</v>
      </c>
      <c r="T10559" s="16" t="n">
        <f aca="false">IF(Q10559="Overstocked",(G10559-Summary!$B$6*H10559)*J10559,0)</f>
        <v>3692</v>
      </c>
    </row>
    <row r="10560" customFormat="false" ht="15" hidden="false" customHeight="false" outlineLevel="0" collapsed="false">
      <c r="A10560" s="0" t="s">
        <v>10658</v>
      </c>
      <c r="B10560" s="0" t="s">
        <v>123</v>
      </c>
      <c r="C10560" s="0" t="s">
        <v>78</v>
      </c>
      <c r="D10560" s="0" t="s">
        <v>92</v>
      </c>
      <c r="E10560" s="14" t="n">
        <v>45157</v>
      </c>
      <c r="F10560" s="14" t="n">
        <v>45158</v>
      </c>
      <c r="G10560" s="0" t="n">
        <v>229</v>
      </c>
      <c r="H10560" s="0" t="n">
        <v>128</v>
      </c>
      <c r="I10560" s="0" t="n">
        <v>201</v>
      </c>
      <c r="J10560" s="0" t="n">
        <v>1876</v>
      </c>
      <c r="K10560" s="0" t="n">
        <v>2344</v>
      </c>
      <c r="L10560" s="15" t="s">
        <v>93</v>
      </c>
      <c r="M10560" s="0" t="n">
        <v>1</v>
      </c>
      <c r="N10560" s="16" t="n">
        <f aca="false">I10560*K10560</f>
        <v>471144</v>
      </c>
      <c r="O10560" s="16" t="n">
        <f aca="false">I10560*(K10560-J10560)</f>
        <v>94068</v>
      </c>
      <c r="P10560" s="15" t="n">
        <f aca="false">K10560-J10560</f>
        <v>468</v>
      </c>
      <c r="Q10560" s="0" t="str">
        <f aca="false">IF(G10560=0,"Out of stock",IF(G10560&lt;H10560,"Understocked",IF(G10560&gt;Summary!$B$6*H10560,"Overstocked","Healthy")))</f>
        <v>Healthy</v>
      </c>
      <c r="R10560" s="0" t="str">
        <f aca="false">IF(I10560&gt;=Summary!$B$7,"Fast",IF(I10560&lt;Summary!$B$8,"Slow","Medium"))</f>
        <v>Fast</v>
      </c>
      <c r="S10560" s="15" t="n">
        <f aca="false">IF(M10560&gt;Summary!$B$5,1,0)</f>
        <v>0</v>
      </c>
      <c r="T10560" s="16" t="n">
        <f aca="false">IF(Q10560="Overstocked",(G10560-Summary!$B$6*H10560)*J10560,0)</f>
        <v>0</v>
      </c>
    </row>
    <row r="10561" customFormat="false" ht="15" hidden="false" customHeight="false" outlineLevel="0" collapsed="false">
      <c r="A10561" s="0" t="s">
        <v>10659</v>
      </c>
      <c r="B10561" s="0" t="s">
        <v>111</v>
      </c>
      <c r="C10561" s="0" t="s">
        <v>85</v>
      </c>
      <c r="D10561" s="0" t="s">
        <v>102</v>
      </c>
      <c r="E10561" s="14" t="n">
        <v>44927</v>
      </c>
      <c r="F10561" s="14" t="n">
        <v>44928</v>
      </c>
      <c r="G10561" s="0" t="n">
        <v>326</v>
      </c>
      <c r="H10561" s="0" t="n">
        <v>145</v>
      </c>
      <c r="I10561" s="0" t="n">
        <v>80</v>
      </c>
      <c r="J10561" s="0" t="n">
        <v>1743</v>
      </c>
      <c r="K10561" s="0" t="n">
        <v>1933</v>
      </c>
      <c r="L10561" s="15" t="s">
        <v>80</v>
      </c>
      <c r="M10561" s="0" t="n">
        <v>1</v>
      </c>
      <c r="N10561" s="16" t="n">
        <f aca="false">I10561*K10561</f>
        <v>154640</v>
      </c>
      <c r="O10561" s="16" t="n">
        <f aca="false">I10561*(K10561-J10561)</f>
        <v>15200</v>
      </c>
      <c r="P10561" s="15" t="n">
        <f aca="false">K10561-J10561</f>
        <v>190</v>
      </c>
      <c r="Q10561" s="0" t="str">
        <f aca="false">IF(G10561=0,"Out of stock",IF(G10561&lt;H10561,"Understocked",IF(G10561&gt;Summary!$B$6*H10561,"Overstocked","Healthy")))</f>
        <v>Healthy</v>
      </c>
      <c r="R10561" s="0" t="str">
        <f aca="false">IF(I10561&gt;=Summary!$B$7,"Fast",IF(I10561&lt;Summary!$B$8,"Slow","Medium"))</f>
        <v>Slow</v>
      </c>
      <c r="S10561" s="15" t="n">
        <f aca="false">IF(M10561&gt;Summary!$B$5,1,0)</f>
        <v>0</v>
      </c>
      <c r="T10561" s="16" t="n">
        <f aca="false">IF(Q10561="Overstocked",(G10561-Summary!$B$6*H10561)*J10561,0)</f>
        <v>0</v>
      </c>
    </row>
    <row r="10562" customFormat="false" ht="15" hidden="false" customHeight="false" outlineLevel="0" collapsed="false">
      <c r="A10562" s="0" t="s">
        <v>10660</v>
      </c>
      <c r="B10562" s="0" t="s">
        <v>95</v>
      </c>
      <c r="C10562" s="0" t="s">
        <v>85</v>
      </c>
      <c r="D10562" s="0" t="s">
        <v>92</v>
      </c>
      <c r="E10562" s="14" t="n">
        <v>45003</v>
      </c>
      <c r="F10562" s="14" t="n">
        <v>45012</v>
      </c>
      <c r="G10562" s="0" t="n">
        <v>378</v>
      </c>
      <c r="H10562" s="0" t="n">
        <v>56</v>
      </c>
      <c r="I10562" s="0" t="n">
        <v>182</v>
      </c>
      <c r="J10562" s="0" t="n">
        <v>366</v>
      </c>
      <c r="K10562" s="0" t="n">
        <v>479</v>
      </c>
      <c r="L10562" s="15" t="s">
        <v>80</v>
      </c>
      <c r="M10562" s="0" t="n">
        <v>9</v>
      </c>
      <c r="N10562" s="16" t="n">
        <f aca="false">I10562*K10562</f>
        <v>87178</v>
      </c>
      <c r="O10562" s="16" t="n">
        <f aca="false">I10562*(K10562-J10562)</f>
        <v>20566</v>
      </c>
      <c r="P10562" s="15" t="n">
        <f aca="false">K10562-J10562</f>
        <v>113</v>
      </c>
      <c r="Q10562" s="0" t="str">
        <f aca="false">IF(G10562=0,"Out of stock",IF(G10562&lt;H10562,"Understocked",IF(G10562&gt;Summary!$B$6*H10562,"Overstocked","Healthy")))</f>
        <v>Overstocked</v>
      </c>
      <c r="R10562" s="0" t="str">
        <f aca="false">IF(I10562&gt;=Summary!$B$7,"Fast",IF(I10562&lt;Summary!$B$8,"Slow","Medium"))</f>
        <v>Medium</v>
      </c>
      <c r="S10562" s="15" t="n">
        <f aca="false">IF(M10562&gt;Summary!$B$5,1,0)</f>
        <v>1</v>
      </c>
      <c r="T10562" s="16" t="n">
        <f aca="false">IF(Q10562="Overstocked",(G10562-Summary!$B$6*H10562)*J10562,0)</f>
        <v>56364</v>
      </c>
    </row>
    <row r="10563" customFormat="false" ht="15" hidden="false" customHeight="false" outlineLevel="0" collapsed="false">
      <c r="A10563" s="0" t="s">
        <v>10661</v>
      </c>
      <c r="B10563" s="0" t="s">
        <v>115</v>
      </c>
      <c r="C10563" s="0" t="s">
        <v>85</v>
      </c>
      <c r="D10563" s="0" t="s">
        <v>90</v>
      </c>
      <c r="E10563" s="14" t="n">
        <v>45618</v>
      </c>
      <c r="F10563" s="14" t="n">
        <v>45624</v>
      </c>
      <c r="G10563" s="0" t="n">
        <v>157</v>
      </c>
      <c r="H10563" s="0" t="n">
        <v>82</v>
      </c>
      <c r="I10563" s="0" t="n">
        <v>1</v>
      </c>
      <c r="J10563" s="0" t="n">
        <v>1224</v>
      </c>
      <c r="K10563" s="0" t="n">
        <v>1352</v>
      </c>
      <c r="L10563" s="15" t="s">
        <v>87</v>
      </c>
      <c r="M10563" s="0" t="n">
        <v>6</v>
      </c>
      <c r="N10563" s="16" t="n">
        <f aca="false">I10563*K10563</f>
        <v>1352</v>
      </c>
      <c r="O10563" s="16" t="n">
        <f aca="false">I10563*(K10563-J10563)</f>
        <v>128</v>
      </c>
      <c r="P10563" s="15" t="n">
        <f aca="false">K10563-J10563</f>
        <v>128</v>
      </c>
      <c r="Q10563" s="0" t="str">
        <f aca="false">IF(G10563=0,"Out of stock",IF(G10563&lt;H10563,"Understocked",IF(G10563&gt;Summary!$B$6*H10563,"Overstocked","Healthy")))</f>
        <v>Healthy</v>
      </c>
      <c r="R10563" s="0" t="str">
        <f aca="false">IF(I10563&gt;=Summary!$B$7,"Fast",IF(I10563&lt;Summary!$B$8,"Slow","Medium"))</f>
        <v>Slow</v>
      </c>
      <c r="S10563" s="15" t="n">
        <f aca="false">IF(M10563&gt;Summary!$B$5,1,0)</f>
        <v>0</v>
      </c>
      <c r="T10563" s="16" t="n">
        <f aca="false">IF(Q10563="Overstocked",(G10563-Summary!$B$6*H10563)*J10563,0)</f>
        <v>0</v>
      </c>
    </row>
    <row r="10564" customFormat="false" ht="15" hidden="false" customHeight="false" outlineLevel="0" collapsed="false">
      <c r="A10564" s="0" t="s">
        <v>10662</v>
      </c>
      <c r="B10564" s="0" t="s">
        <v>115</v>
      </c>
      <c r="C10564" s="0" t="s">
        <v>104</v>
      </c>
      <c r="D10564" s="0" t="s">
        <v>86</v>
      </c>
      <c r="E10564" s="14" t="n">
        <v>45084</v>
      </c>
      <c r="F10564" s="14" t="n">
        <v>45094</v>
      </c>
      <c r="G10564" s="0" t="n">
        <v>378</v>
      </c>
      <c r="H10564" s="0" t="n">
        <v>132</v>
      </c>
      <c r="I10564" s="0" t="n">
        <v>51</v>
      </c>
      <c r="J10564" s="0" t="n">
        <v>387</v>
      </c>
      <c r="K10564" s="0" t="n">
        <v>596</v>
      </c>
      <c r="L10564" s="15" t="s">
        <v>80</v>
      </c>
      <c r="M10564" s="0" t="n">
        <v>10</v>
      </c>
      <c r="N10564" s="16" t="n">
        <f aca="false">I10564*K10564</f>
        <v>30396</v>
      </c>
      <c r="O10564" s="16" t="n">
        <f aca="false">I10564*(K10564-J10564)</f>
        <v>10659</v>
      </c>
      <c r="P10564" s="15" t="n">
        <f aca="false">K10564-J10564</f>
        <v>209</v>
      </c>
      <c r="Q10564" s="0" t="str">
        <f aca="false">IF(G10564=0,"Out of stock",IF(G10564&lt;H10564,"Understocked",IF(G10564&gt;Summary!$B$6*H10564,"Overstocked","Healthy")))</f>
        <v>Healthy</v>
      </c>
      <c r="R10564" s="0" t="str">
        <f aca="false">IF(I10564&gt;=Summary!$B$7,"Fast",IF(I10564&lt;Summary!$B$8,"Slow","Medium"))</f>
        <v>Slow</v>
      </c>
      <c r="S10564" s="15" t="n">
        <f aca="false">IF(M10564&gt;Summary!$B$5,1,0)</f>
        <v>1</v>
      </c>
      <c r="T10564" s="16" t="n">
        <f aca="false">IF(Q10564="Overstocked",(G10564-Summary!$B$6*H10564)*J10564,0)</f>
        <v>0</v>
      </c>
    </row>
    <row r="10565" customFormat="false" ht="15" hidden="false" customHeight="false" outlineLevel="0" collapsed="false">
      <c r="A10565" s="0" t="s">
        <v>10663</v>
      </c>
      <c r="B10565" s="0" t="s">
        <v>101</v>
      </c>
      <c r="C10565" s="0" t="s">
        <v>78</v>
      </c>
      <c r="D10565" s="0" t="s">
        <v>90</v>
      </c>
      <c r="E10565" s="14" t="n">
        <v>45552</v>
      </c>
      <c r="F10565" s="14" t="n">
        <v>45557</v>
      </c>
      <c r="G10565" s="0" t="n">
        <v>449</v>
      </c>
      <c r="H10565" s="0" t="n">
        <v>56</v>
      </c>
      <c r="I10565" s="0" t="n">
        <v>177</v>
      </c>
      <c r="J10565" s="0" t="n">
        <v>1781</v>
      </c>
      <c r="K10565" s="0" t="n">
        <v>2162</v>
      </c>
      <c r="L10565" s="15" t="s">
        <v>97</v>
      </c>
      <c r="M10565" s="0" t="n">
        <v>5</v>
      </c>
      <c r="N10565" s="16" t="n">
        <f aca="false">I10565*K10565</f>
        <v>382674</v>
      </c>
      <c r="O10565" s="16" t="n">
        <f aca="false">I10565*(K10565-J10565)</f>
        <v>67437</v>
      </c>
      <c r="P10565" s="15" t="n">
        <f aca="false">K10565-J10565</f>
        <v>381</v>
      </c>
      <c r="Q10565" s="0" t="str">
        <f aca="false">IF(G10565=0,"Out of stock",IF(G10565&lt;H10565,"Understocked",IF(G10565&gt;Summary!$B$6*H10565,"Overstocked","Healthy")))</f>
        <v>Overstocked</v>
      </c>
      <c r="R10565" s="0" t="str">
        <f aca="false">IF(I10565&gt;=Summary!$B$7,"Fast",IF(I10565&lt;Summary!$B$8,"Slow","Medium"))</f>
        <v>Medium</v>
      </c>
      <c r="S10565" s="15" t="n">
        <f aca="false">IF(M10565&gt;Summary!$B$5,1,0)</f>
        <v>0</v>
      </c>
      <c r="T10565" s="16" t="n">
        <f aca="false">IF(Q10565="Overstocked",(G10565-Summary!$B$6*H10565)*J10565,0)</f>
        <v>400725</v>
      </c>
    </row>
    <row r="10566" customFormat="false" ht="15" hidden="false" customHeight="false" outlineLevel="0" collapsed="false">
      <c r="A10566" s="0" t="s">
        <v>10664</v>
      </c>
      <c r="B10566" s="0" t="s">
        <v>84</v>
      </c>
      <c r="C10566" s="0" t="s">
        <v>96</v>
      </c>
      <c r="D10566" s="0" t="s">
        <v>90</v>
      </c>
      <c r="E10566" s="14" t="n">
        <v>45596</v>
      </c>
      <c r="F10566" s="14" t="n">
        <v>45604</v>
      </c>
      <c r="G10566" s="0" t="n">
        <v>411</v>
      </c>
      <c r="H10566" s="0" t="n">
        <v>114</v>
      </c>
      <c r="I10566" s="0" t="n">
        <v>190</v>
      </c>
      <c r="J10566" s="0" t="n">
        <v>1904</v>
      </c>
      <c r="K10566" s="0" t="n">
        <v>2172</v>
      </c>
      <c r="L10566" s="15" t="s">
        <v>97</v>
      </c>
      <c r="M10566" s="0" t="n">
        <v>8</v>
      </c>
      <c r="N10566" s="16" t="n">
        <f aca="false">I10566*K10566</f>
        <v>412680</v>
      </c>
      <c r="O10566" s="16" t="n">
        <f aca="false">I10566*(K10566-J10566)</f>
        <v>50920</v>
      </c>
      <c r="P10566" s="15" t="n">
        <f aca="false">K10566-J10566</f>
        <v>268</v>
      </c>
      <c r="Q10566" s="0" t="str">
        <f aca="false">IF(G10566=0,"Out of stock",IF(G10566&lt;H10566,"Understocked",IF(G10566&gt;Summary!$B$6*H10566,"Overstocked","Healthy")))</f>
        <v>Healthy</v>
      </c>
      <c r="R10566" s="0" t="str">
        <f aca="false">IF(I10566&gt;=Summary!$B$7,"Fast",IF(I10566&lt;Summary!$B$8,"Slow","Medium"))</f>
        <v>Medium</v>
      </c>
      <c r="S10566" s="15" t="n">
        <f aca="false">IF(M10566&gt;Summary!$B$5,1,0)</f>
        <v>1</v>
      </c>
      <c r="T10566" s="16" t="n">
        <f aca="false">IF(Q10566="Overstocked",(G10566-Summary!$B$6*H10566)*J10566,0)</f>
        <v>0</v>
      </c>
    </row>
    <row r="10567" customFormat="false" ht="15" hidden="false" customHeight="false" outlineLevel="0" collapsed="false">
      <c r="A10567" s="0" t="s">
        <v>10665</v>
      </c>
      <c r="B10567" s="0" t="s">
        <v>111</v>
      </c>
      <c r="C10567" s="0" t="s">
        <v>85</v>
      </c>
      <c r="D10567" s="0" t="s">
        <v>79</v>
      </c>
      <c r="E10567" s="14" t="n">
        <v>45145</v>
      </c>
      <c r="F10567" s="14" t="n">
        <v>45153</v>
      </c>
      <c r="G10567" s="0" t="n">
        <v>61</v>
      </c>
      <c r="H10567" s="0" t="n">
        <v>119</v>
      </c>
      <c r="I10567" s="0" t="n">
        <v>182</v>
      </c>
      <c r="J10567" s="0" t="n">
        <v>230</v>
      </c>
      <c r="K10567" s="0" t="n">
        <v>419</v>
      </c>
      <c r="L10567" s="15" t="s">
        <v>87</v>
      </c>
      <c r="M10567" s="0" t="n">
        <v>8</v>
      </c>
      <c r="N10567" s="16" t="n">
        <f aca="false">I10567*K10567</f>
        <v>76258</v>
      </c>
      <c r="O10567" s="16" t="n">
        <f aca="false">I10567*(K10567-J10567)</f>
        <v>34398</v>
      </c>
      <c r="P10567" s="15" t="n">
        <f aca="false">K10567-J10567</f>
        <v>189</v>
      </c>
      <c r="Q10567" s="0" t="str">
        <f aca="false">IF(G10567=0,"Out of stock",IF(G10567&lt;H10567,"Understocked",IF(G10567&gt;Summary!$B$6*H10567,"Overstocked","Healthy")))</f>
        <v>Understocked</v>
      </c>
      <c r="R10567" s="0" t="str">
        <f aca="false">IF(I10567&gt;=Summary!$B$7,"Fast",IF(I10567&lt;Summary!$B$8,"Slow","Medium"))</f>
        <v>Medium</v>
      </c>
      <c r="S10567" s="15" t="n">
        <f aca="false">IF(M10567&gt;Summary!$B$5,1,0)</f>
        <v>1</v>
      </c>
      <c r="T10567" s="16" t="n">
        <f aca="false">IF(Q10567="Overstocked",(G10567-Summary!$B$6*H10567)*J10567,0)</f>
        <v>0</v>
      </c>
    </row>
    <row r="10568" customFormat="false" ht="15" hidden="false" customHeight="false" outlineLevel="0" collapsed="false">
      <c r="A10568" s="0" t="s">
        <v>10666</v>
      </c>
      <c r="B10568" s="0" t="s">
        <v>95</v>
      </c>
      <c r="C10568" s="0" t="s">
        <v>85</v>
      </c>
      <c r="D10568" s="0" t="s">
        <v>86</v>
      </c>
      <c r="E10568" s="14" t="n">
        <v>44990</v>
      </c>
      <c r="F10568" s="14" t="n">
        <v>44992</v>
      </c>
      <c r="G10568" s="0" t="n">
        <v>247</v>
      </c>
      <c r="H10568" s="0" t="n">
        <v>126</v>
      </c>
      <c r="I10568" s="0" t="n">
        <v>22</v>
      </c>
      <c r="J10568" s="0" t="n">
        <v>1010</v>
      </c>
      <c r="K10568" s="0" t="n">
        <v>1420</v>
      </c>
      <c r="L10568" s="15" t="s">
        <v>82</v>
      </c>
      <c r="M10568" s="0" t="n">
        <v>2</v>
      </c>
      <c r="N10568" s="16" t="n">
        <f aca="false">I10568*K10568</f>
        <v>31240</v>
      </c>
      <c r="O10568" s="16" t="n">
        <f aca="false">I10568*(K10568-J10568)</f>
        <v>9020</v>
      </c>
      <c r="P10568" s="15" t="n">
        <f aca="false">K10568-J10568</f>
        <v>410</v>
      </c>
      <c r="Q10568" s="0" t="str">
        <f aca="false">IF(G10568=0,"Out of stock",IF(G10568&lt;H10568,"Understocked",IF(G10568&gt;Summary!$B$6*H10568,"Overstocked","Healthy")))</f>
        <v>Healthy</v>
      </c>
      <c r="R10568" s="0" t="str">
        <f aca="false">IF(I10568&gt;=Summary!$B$7,"Fast",IF(I10568&lt;Summary!$B$8,"Slow","Medium"))</f>
        <v>Slow</v>
      </c>
      <c r="S10568" s="15" t="n">
        <f aca="false">IF(M10568&gt;Summary!$B$5,1,0)</f>
        <v>0</v>
      </c>
      <c r="T10568" s="16" t="n">
        <f aca="false">IF(Q10568="Overstocked",(G10568-Summary!$B$6*H10568)*J10568,0)</f>
        <v>0</v>
      </c>
    </row>
    <row r="10569" customFormat="false" ht="15" hidden="false" customHeight="false" outlineLevel="0" collapsed="false">
      <c r="A10569" s="0" t="s">
        <v>10667</v>
      </c>
      <c r="B10569" s="0" t="s">
        <v>77</v>
      </c>
      <c r="C10569" s="0" t="s">
        <v>85</v>
      </c>
      <c r="D10569" s="0" t="s">
        <v>102</v>
      </c>
      <c r="E10569" s="14" t="n">
        <v>44966</v>
      </c>
      <c r="F10569" s="14" t="n">
        <v>44974</v>
      </c>
      <c r="G10569" s="0" t="n">
        <v>134</v>
      </c>
      <c r="H10569" s="0" t="n">
        <v>129</v>
      </c>
      <c r="I10569" s="0" t="n">
        <v>236</v>
      </c>
      <c r="J10569" s="0" t="n">
        <v>1443</v>
      </c>
      <c r="K10569" s="0" t="n">
        <v>1832</v>
      </c>
      <c r="L10569" s="15" t="s">
        <v>93</v>
      </c>
      <c r="M10569" s="0" t="n">
        <v>8</v>
      </c>
      <c r="N10569" s="16" t="n">
        <f aca="false">I10569*K10569</f>
        <v>432352</v>
      </c>
      <c r="O10569" s="16" t="n">
        <f aca="false">I10569*(K10569-J10569)</f>
        <v>91804</v>
      </c>
      <c r="P10569" s="15" t="n">
        <f aca="false">K10569-J10569</f>
        <v>389</v>
      </c>
      <c r="Q10569" s="0" t="str">
        <f aca="false">IF(G10569=0,"Out of stock",IF(G10569&lt;H10569,"Understocked",IF(G10569&gt;Summary!$B$6*H10569,"Overstocked","Healthy")))</f>
        <v>Healthy</v>
      </c>
      <c r="R10569" s="0" t="str">
        <f aca="false">IF(I10569&gt;=Summary!$B$7,"Fast",IF(I10569&lt;Summary!$B$8,"Slow","Medium"))</f>
        <v>Fast</v>
      </c>
      <c r="S10569" s="15" t="n">
        <f aca="false">IF(M10569&gt;Summary!$B$5,1,0)</f>
        <v>1</v>
      </c>
      <c r="T10569" s="16" t="n">
        <f aca="false">IF(Q10569="Overstocked",(G10569-Summary!$B$6*H10569)*J10569,0)</f>
        <v>0</v>
      </c>
    </row>
    <row r="10570" customFormat="false" ht="15" hidden="false" customHeight="false" outlineLevel="0" collapsed="false">
      <c r="A10570" s="0" t="s">
        <v>10668</v>
      </c>
      <c r="B10570" s="0" t="s">
        <v>107</v>
      </c>
      <c r="C10570" s="0" t="s">
        <v>85</v>
      </c>
      <c r="D10570" s="0" t="s">
        <v>86</v>
      </c>
      <c r="E10570" s="14" t="n">
        <v>45151</v>
      </c>
      <c r="F10570" s="14" t="n">
        <v>45152</v>
      </c>
      <c r="G10570" s="0" t="n">
        <v>409</v>
      </c>
      <c r="H10570" s="0" t="n">
        <v>91</v>
      </c>
      <c r="I10570" s="0" t="n">
        <v>9</v>
      </c>
      <c r="J10570" s="0" t="n">
        <v>1297</v>
      </c>
      <c r="K10570" s="0" t="n">
        <v>1709</v>
      </c>
      <c r="L10570" s="15" t="s">
        <v>80</v>
      </c>
      <c r="M10570" s="0" t="n">
        <v>1</v>
      </c>
      <c r="N10570" s="16" t="n">
        <f aca="false">I10570*K10570</f>
        <v>15381</v>
      </c>
      <c r="O10570" s="16" t="n">
        <f aca="false">I10570*(K10570-J10570)</f>
        <v>3708</v>
      </c>
      <c r="P10570" s="15" t="n">
        <f aca="false">K10570-J10570</f>
        <v>412</v>
      </c>
      <c r="Q10570" s="0" t="str">
        <f aca="false">IF(G10570=0,"Out of stock",IF(G10570&lt;H10570,"Understocked",IF(G10570&gt;Summary!$B$6*H10570,"Overstocked","Healthy")))</f>
        <v>Overstocked</v>
      </c>
      <c r="R10570" s="0" t="str">
        <f aca="false">IF(I10570&gt;=Summary!$B$7,"Fast",IF(I10570&lt;Summary!$B$8,"Slow","Medium"))</f>
        <v>Slow</v>
      </c>
      <c r="S10570" s="15" t="n">
        <f aca="false">IF(M10570&gt;Summary!$B$5,1,0)</f>
        <v>0</v>
      </c>
      <c r="T10570" s="16" t="n">
        <f aca="false">IF(Q10570="Overstocked",(G10570-Summary!$B$6*H10570)*J10570,0)</f>
        <v>58365</v>
      </c>
    </row>
    <row r="10571" customFormat="false" ht="15" hidden="false" customHeight="false" outlineLevel="0" collapsed="false">
      <c r="A10571" s="0" t="s">
        <v>10669</v>
      </c>
      <c r="B10571" s="0" t="s">
        <v>111</v>
      </c>
      <c r="C10571" s="0" t="s">
        <v>96</v>
      </c>
      <c r="D10571" s="0" t="s">
        <v>90</v>
      </c>
      <c r="E10571" s="14" t="n">
        <v>45199</v>
      </c>
      <c r="F10571" s="14" t="n">
        <v>45200</v>
      </c>
      <c r="G10571" s="0" t="n">
        <v>184</v>
      </c>
      <c r="H10571" s="0" t="n">
        <v>134</v>
      </c>
      <c r="I10571" s="0" t="n">
        <v>55</v>
      </c>
      <c r="J10571" s="0" t="n">
        <v>703</v>
      </c>
      <c r="K10571" s="0" t="n">
        <v>948</v>
      </c>
      <c r="L10571" s="15" t="s">
        <v>82</v>
      </c>
      <c r="M10571" s="0" t="n">
        <v>1</v>
      </c>
      <c r="N10571" s="16" t="n">
        <f aca="false">I10571*K10571</f>
        <v>52140</v>
      </c>
      <c r="O10571" s="16" t="n">
        <f aca="false">I10571*(K10571-J10571)</f>
        <v>13475</v>
      </c>
      <c r="P10571" s="15" t="n">
        <f aca="false">K10571-J10571</f>
        <v>245</v>
      </c>
      <c r="Q10571" s="0" t="str">
        <f aca="false">IF(G10571=0,"Out of stock",IF(G10571&lt;H10571,"Understocked",IF(G10571&gt;Summary!$B$6*H10571,"Overstocked","Healthy")))</f>
        <v>Healthy</v>
      </c>
      <c r="R10571" s="0" t="str">
        <f aca="false">IF(I10571&gt;=Summary!$B$7,"Fast",IF(I10571&lt;Summary!$B$8,"Slow","Medium"))</f>
        <v>Slow</v>
      </c>
      <c r="S10571" s="15" t="n">
        <f aca="false">IF(M10571&gt;Summary!$B$5,1,0)</f>
        <v>0</v>
      </c>
      <c r="T10571" s="16" t="n">
        <f aca="false">IF(Q10571="Overstocked",(G10571-Summary!$B$6*H10571)*J10571,0)</f>
        <v>0</v>
      </c>
    </row>
    <row r="10572" customFormat="false" ht="15" hidden="false" customHeight="false" outlineLevel="0" collapsed="false">
      <c r="A10572" s="0" t="s">
        <v>10670</v>
      </c>
      <c r="B10572" s="0" t="s">
        <v>101</v>
      </c>
      <c r="C10572" s="0" t="s">
        <v>96</v>
      </c>
      <c r="D10572" s="0" t="s">
        <v>79</v>
      </c>
      <c r="E10572" s="14" t="n">
        <v>44948</v>
      </c>
      <c r="F10572" s="14" t="n">
        <v>44956</v>
      </c>
      <c r="G10572" s="0" t="n">
        <v>295</v>
      </c>
      <c r="H10572" s="0" t="n">
        <v>139</v>
      </c>
      <c r="I10572" s="0" t="n">
        <v>65</v>
      </c>
      <c r="J10572" s="0" t="n">
        <v>1269</v>
      </c>
      <c r="K10572" s="0" t="n">
        <v>1387</v>
      </c>
      <c r="L10572" s="15" t="s">
        <v>82</v>
      </c>
      <c r="M10572" s="0" t="n">
        <v>8</v>
      </c>
      <c r="N10572" s="16" t="n">
        <f aca="false">I10572*K10572</f>
        <v>90155</v>
      </c>
      <c r="O10572" s="16" t="n">
        <f aca="false">I10572*(K10572-J10572)</f>
        <v>7670</v>
      </c>
      <c r="P10572" s="15" t="n">
        <f aca="false">K10572-J10572</f>
        <v>118</v>
      </c>
      <c r="Q10572" s="0" t="str">
        <f aca="false">IF(G10572=0,"Out of stock",IF(G10572&lt;H10572,"Understocked",IF(G10572&gt;Summary!$B$6*H10572,"Overstocked","Healthy")))</f>
        <v>Healthy</v>
      </c>
      <c r="R10572" s="0" t="str">
        <f aca="false">IF(I10572&gt;=Summary!$B$7,"Fast",IF(I10572&lt;Summary!$B$8,"Slow","Medium"))</f>
        <v>Slow</v>
      </c>
      <c r="S10572" s="15" t="n">
        <f aca="false">IF(M10572&gt;Summary!$B$5,1,0)</f>
        <v>1</v>
      </c>
      <c r="T10572" s="16" t="n">
        <f aca="false">IF(Q10572="Overstocked",(G10572-Summary!$B$6*H10572)*J10572,0)</f>
        <v>0</v>
      </c>
    </row>
    <row r="10573" customFormat="false" ht="15" hidden="false" customHeight="false" outlineLevel="0" collapsed="false">
      <c r="A10573" s="0" t="s">
        <v>10671</v>
      </c>
      <c r="B10573" s="0" t="s">
        <v>115</v>
      </c>
      <c r="C10573" s="0" t="s">
        <v>96</v>
      </c>
      <c r="D10573" s="0" t="s">
        <v>86</v>
      </c>
      <c r="E10573" s="14" t="n">
        <v>44950</v>
      </c>
      <c r="F10573" s="14" t="n">
        <v>44959</v>
      </c>
      <c r="G10573" s="0" t="n">
        <v>467</v>
      </c>
      <c r="H10573" s="0" t="n">
        <v>65</v>
      </c>
      <c r="I10573" s="0" t="n">
        <v>276</v>
      </c>
      <c r="J10573" s="0" t="n">
        <v>536</v>
      </c>
      <c r="K10573" s="0" t="n">
        <v>999</v>
      </c>
      <c r="L10573" s="15" t="s">
        <v>97</v>
      </c>
      <c r="M10573" s="0" t="n">
        <v>9</v>
      </c>
      <c r="N10573" s="16" t="n">
        <f aca="false">I10573*K10573</f>
        <v>275724</v>
      </c>
      <c r="O10573" s="16" t="n">
        <f aca="false">I10573*(K10573-J10573)</f>
        <v>127788</v>
      </c>
      <c r="P10573" s="15" t="n">
        <f aca="false">K10573-J10573</f>
        <v>463</v>
      </c>
      <c r="Q10573" s="0" t="str">
        <f aca="false">IF(G10573=0,"Out of stock",IF(G10573&lt;H10573,"Understocked",IF(G10573&gt;Summary!$B$6*H10573,"Overstocked","Healthy")))</f>
        <v>Overstocked</v>
      </c>
      <c r="R10573" s="0" t="str">
        <f aca="false">IF(I10573&gt;=Summary!$B$7,"Fast",IF(I10573&lt;Summary!$B$8,"Slow","Medium"))</f>
        <v>Fast</v>
      </c>
      <c r="S10573" s="15" t="n">
        <f aca="false">IF(M10573&gt;Summary!$B$5,1,0)</f>
        <v>1</v>
      </c>
      <c r="T10573" s="16" t="n">
        <f aca="false">IF(Q10573="Overstocked",(G10573-Summary!$B$6*H10573)*J10573,0)</f>
        <v>110952</v>
      </c>
    </row>
    <row r="10574" customFormat="false" ht="15" hidden="false" customHeight="false" outlineLevel="0" collapsed="false">
      <c r="A10574" s="0" t="s">
        <v>10672</v>
      </c>
      <c r="B10574" s="0" t="s">
        <v>84</v>
      </c>
      <c r="C10574" s="0" t="s">
        <v>85</v>
      </c>
      <c r="D10574" s="0" t="s">
        <v>90</v>
      </c>
      <c r="E10574" s="14" t="n">
        <v>45191</v>
      </c>
      <c r="F10574" s="14" t="n">
        <v>45195</v>
      </c>
      <c r="G10574" s="0" t="n">
        <v>215</v>
      </c>
      <c r="H10574" s="0" t="n">
        <v>98</v>
      </c>
      <c r="I10574" s="0" t="n">
        <v>57</v>
      </c>
      <c r="J10574" s="0" t="n">
        <v>421</v>
      </c>
      <c r="K10574" s="0" t="n">
        <v>494</v>
      </c>
      <c r="L10574" s="15" t="s">
        <v>80</v>
      </c>
      <c r="M10574" s="0" t="n">
        <v>4</v>
      </c>
      <c r="N10574" s="16" t="n">
        <f aca="false">I10574*K10574</f>
        <v>28158</v>
      </c>
      <c r="O10574" s="16" t="n">
        <f aca="false">I10574*(K10574-J10574)</f>
        <v>4161</v>
      </c>
      <c r="P10574" s="15" t="n">
        <f aca="false">K10574-J10574</f>
        <v>73</v>
      </c>
      <c r="Q10574" s="0" t="str">
        <f aca="false">IF(G10574=0,"Out of stock",IF(G10574&lt;H10574,"Understocked",IF(G10574&gt;Summary!$B$6*H10574,"Overstocked","Healthy")))</f>
        <v>Healthy</v>
      </c>
      <c r="R10574" s="0" t="str">
        <f aca="false">IF(I10574&gt;=Summary!$B$7,"Fast",IF(I10574&lt;Summary!$B$8,"Slow","Medium"))</f>
        <v>Slow</v>
      </c>
      <c r="S10574" s="15" t="n">
        <f aca="false">IF(M10574&gt;Summary!$B$5,1,0)</f>
        <v>0</v>
      </c>
      <c r="T10574" s="16" t="n">
        <f aca="false">IF(Q10574="Overstocked",(G10574-Summary!$B$6*H10574)*J10574,0)</f>
        <v>0</v>
      </c>
    </row>
    <row r="10575" customFormat="false" ht="15" hidden="false" customHeight="false" outlineLevel="0" collapsed="false">
      <c r="A10575" s="0" t="s">
        <v>10673</v>
      </c>
      <c r="B10575" s="0" t="s">
        <v>77</v>
      </c>
      <c r="C10575" s="0" t="s">
        <v>96</v>
      </c>
      <c r="D10575" s="0" t="s">
        <v>92</v>
      </c>
      <c r="E10575" s="14" t="n">
        <v>45249</v>
      </c>
      <c r="F10575" s="14" t="n">
        <v>45251</v>
      </c>
      <c r="G10575" s="0" t="n">
        <v>268</v>
      </c>
      <c r="H10575" s="0" t="n">
        <v>104</v>
      </c>
      <c r="I10575" s="0" t="n">
        <v>123</v>
      </c>
      <c r="J10575" s="0" t="n">
        <v>1600</v>
      </c>
      <c r="K10575" s="0" t="n">
        <v>1873</v>
      </c>
      <c r="L10575" s="15" t="s">
        <v>87</v>
      </c>
      <c r="M10575" s="0" t="n">
        <v>2</v>
      </c>
      <c r="N10575" s="16" t="n">
        <f aca="false">I10575*K10575</f>
        <v>230379</v>
      </c>
      <c r="O10575" s="16" t="n">
        <f aca="false">I10575*(K10575-J10575)</f>
        <v>33579</v>
      </c>
      <c r="P10575" s="15" t="n">
        <f aca="false">K10575-J10575</f>
        <v>273</v>
      </c>
      <c r="Q10575" s="0" t="str">
        <f aca="false">IF(G10575=0,"Out of stock",IF(G10575&lt;H10575,"Understocked",IF(G10575&gt;Summary!$B$6*H10575,"Overstocked","Healthy")))</f>
        <v>Healthy</v>
      </c>
      <c r="R10575" s="0" t="str">
        <f aca="false">IF(I10575&gt;=Summary!$B$7,"Fast",IF(I10575&lt;Summary!$B$8,"Slow","Medium"))</f>
        <v>Medium</v>
      </c>
      <c r="S10575" s="15" t="n">
        <f aca="false">IF(M10575&gt;Summary!$B$5,1,0)</f>
        <v>0</v>
      </c>
      <c r="T10575" s="16" t="n">
        <f aca="false">IF(Q10575="Overstocked",(G10575-Summary!$B$6*H10575)*J10575,0)</f>
        <v>0</v>
      </c>
    </row>
    <row r="10576" customFormat="false" ht="15" hidden="false" customHeight="false" outlineLevel="0" collapsed="false">
      <c r="A10576" s="0" t="s">
        <v>10674</v>
      </c>
      <c r="B10576" s="0" t="s">
        <v>95</v>
      </c>
      <c r="C10576" s="0" t="s">
        <v>96</v>
      </c>
      <c r="D10576" s="0" t="s">
        <v>79</v>
      </c>
      <c r="E10576" s="14" t="n">
        <v>45196</v>
      </c>
      <c r="F10576" s="14" t="n">
        <v>45200</v>
      </c>
      <c r="G10576" s="0" t="n">
        <v>435</v>
      </c>
      <c r="H10576" s="0" t="n">
        <v>51</v>
      </c>
      <c r="I10576" s="0" t="n">
        <v>46</v>
      </c>
      <c r="J10576" s="0" t="n">
        <v>1656</v>
      </c>
      <c r="K10576" s="0" t="n">
        <v>2042</v>
      </c>
      <c r="L10576" s="15" t="s">
        <v>93</v>
      </c>
      <c r="M10576" s="0" t="n">
        <v>4</v>
      </c>
      <c r="N10576" s="16" t="n">
        <f aca="false">I10576*K10576</f>
        <v>93932</v>
      </c>
      <c r="O10576" s="16" t="n">
        <f aca="false">I10576*(K10576-J10576)</f>
        <v>17756</v>
      </c>
      <c r="P10576" s="15" t="n">
        <f aca="false">K10576-J10576</f>
        <v>386</v>
      </c>
      <c r="Q10576" s="0" t="str">
        <f aca="false">IF(G10576=0,"Out of stock",IF(G10576&lt;H10576,"Understocked",IF(G10576&gt;Summary!$B$6*H10576,"Overstocked","Healthy")))</f>
        <v>Overstocked</v>
      </c>
      <c r="R10576" s="0" t="str">
        <f aca="false">IF(I10576&gt;=Summary!$B$7,"Fast",IF(I10576&lt;Summary!$B$8,"Slow","Medium"))</f>
        <v>Slow</v>
      </c>
      <c r="S10576" s="15" t="n">
        <f aca="false">IF(M10576&gt;Summary!$B$5,1,0)</f>
        <v>0</v>
      </c>
      <c r="T10576" s="16" t="n">
        <f aca="false">IF(Q10576="Overstocked",(G10576-Summary!$B$6*H10576)*J10576,0)</f>
        <v>382536</v>
      </c>
    </row>
    <row r="10577" customFormat="false" ht="15" hidden="false" customHeight="false" outlineLevel="0" collapsed="false">
      <c r="A10577" s="0" t="s">
        <v>10675</v>
      </c>
      <c r="B10577" s="0" t="s">
        <v>115</v>
      </c>
      <c r="C10577" s="0" t="s">
        <v>104</v>
      </c>
      <c r="D10577" s="0" t="s">
        <v>90</v>
      </c>
      <c r="E10577" s="14" t="n">
        <v>45150</v>
      </c>
      <c r="F10577" s="14" t="n">
        <v>45152</v>
      </c>
      <c r="G10577" s="0" t="n">
        <v>64</v>
      </c>
      <c r="H10577" s="0" t="n">
        <v>86</v>
      </c>
      <c r="I10577" s="0" t="n">
        <v>139</v>
      </c>
      <c r="J10577" s="0" t="n">
        <v>1347</v>
      </c>
      <c r="K10577" s="0" t="n">
        <v>1834</v>
      </c>
      <c r="L10577" s="15" t="s">
        <v>93</v>
      </c>
      <c r="M10577" s="0" t="n">
        <v>2</v>
      </c>
      <c r="N10577" s="16" t="n">
        <f aca="false">I10577*K10577</f>
        <v>254926</v>
      </c>
      <c r="O10577" s="16" t="n">
        <f aca="false">I10577*(K10577-J10577)</f>
        <v>67693</v>
      </c>
      <c r="P10577" s="15" t="n">
        <f aca="false">K10577-J10577</f>
        <v>487</v>
      </c>
      <c r="Q10577" s="0" t="str">
        <f aca="false">IF(G10577=0,"Out of stock",IF(G10577&lt;H10577,"Understocked",IF(G10577&gt;Summary!$B$6*H10577,"Overstocked","Healthy")))</f>
        <v>Understocked</v>
      </c>
      <c r="R10577" s="0" t="str">
        <f aca="false">IF(I10577&gt;=Summary!$B$7,"Fast",IF(I10577&lt;Summary!$B$8,"Slow","Medium"))</f>
        <v>Medium</v>
      </c>
      <c r="S10577" s="15" t="n">
        <f aca="false">IF(M10577&gt;Summary!$B$5,1,0)</f>
        <v>0</v>
      </c>
      <c r="T10577" s="16" t="n">
        <f aca="false">IF(Q10577="Overstocked",(G10577-Summary!$B$6*H10577)*J10577,0)</f>
        <v>0</v>
      </c>
    </row>
    <row r="10578" customFormat="false" ht="15" hidden="false" customHeight="false" outlineLevel="0" collapsed="false">
      <c r="A10578" s="0" t="s">
        <v>10676</v>
      </c>
      <c r="B10578" s="0" t="s">
        <v>111</v>
      </c>
      <c r="C10578" s="0" t="s">
        <v>96</v>
      </c>
      <c r="D10578" s="0" t="s">
        <v>86</v>
      </c>
      <c r="E10578" s="14" t="n">
        <v>45419</v>
      </c>
      <c r="F10578" s="14" t="n">
        <v>45429</v>
      </c>
      <c r="G10578" s="0" t="n">
        <v>51</v>
      </c>
      <c r="H10578" s="0" t="n">
        <v>120</v>
      </c>
      <c r="I10578" s="0" t="n">
        <v>278</v>
      </c>
      <c r="J10578" s="0" t="n">
        <v>1352</v>
      </c>
      <c r="K10578" s="0" t="n">
        <v>1544</v>
      </c>
      <c r="L10578" s="15" t="s">
        <v>80</v>
      </c>
      <c r="M10578" s="0" t="n">
        <v>10</v>
      </c>
      <c r="N10578" s="16" t="n">
        <f aca="false">I10578*K10578</f>
        <v>429232</v>
      </c>
      <c r="O10578" s="16" t="n">
        <f aca="false">I10578*(K10578-J10578)</f>
        <v>53376</v>
      </c>
      <c r="P10578" s="15" t="n">
        <f aca="false">K10578-J10578</f>
        <v>192</v>
      </c>
      <c r="Q10578" s="0" t="str">
        <f aca="false">IF(G10578=0,"Out of stock",IF(G10578&lt;H10578,"Understocked",IF(G10578&gt;Summary!$B$6*H10578,"Overstocked","Healthy")))</f>
        <v>Understocked</v>
      </c>
      <c r="R10578" s="0" t="str">
        <f aca="false">IF(I10578&gt;=Summary!$B$7,"Fast",IF(I10578&lt;Summary!$B$8,"Slow","Medium"))</f>
        <v>Fast</v>
      </c>
      <c r="S10578" s="15" t="n">
        <f aca="false">IF(M10578&gt;Summary!$B$5,1,0)</f>
        <v>1</v>
      </c>
      <c r="T10578" s="16" t="n">
        <f aca="false">IF(Q10578="Overstocked",(G10578-Summary!$B$6*H10578)*J10578,0)</f>
        <v>0</v>
      </c>
    </row>
    <row r="10579" customFormat="false" ht="15" hidden="false" customHeight="false" outlineLevel="0" collapsed="false">
      <c r="A10579" s="0" t="s">
        <v>10677</v>
      </c>
      <c r="B10579" s="0" t="s">
        <v>115</v>
      </c>
      <c r="C10579" s="0" t="s">
        <v>78</v>
      </c>
      <c r="D10579" s="0" t="s">
        <v>92</v>
      </c>
      <c r="E10579" s="14" t="n">
        <v>45016</v>
      </c>
      <c r="F10579" s="14" t="n">
        <v>45020</v>
      </c>
      <c r="G10579" s="0" t="n">
        <v>66</v>
      </c>
      <c r="H10579" s="0" t="n">
        <v>149</v>
      </c>
      <c r="I10579" s="0" t="n">
        <v>26</v>
      </c>
      <c r="J10579" s="0" t="n">
        <v>1571</v>
      </c>
      <c r="K10579" s="0" t="n">
        <v>1798</v>
      </c>
      <c r="L10579" s="15" t="s">
        <v>97</v>
      </c>
      <c r="M10579" s="0" t="n">
        <v>4</v>
      </c>
      <c r="N10579" s="16" t="n">
        <f aca="false">I10579*K10579</f>
        <v>46748</v>
      </c>
      <c r="O10579" s="16" t="n">
        <f aca="false">I10579*(K10579-J10579)</f>
        <v>5902</v>
      </c>
      <c r="P10579" s="15" t="n">
        <f aca="false">K10579-J10579</f>
        <v>227</v>
      </c>
      <c r="Q10579" s="0" t="str">
        <f aca="false">IF(G10579=0,"Out of stock",IF(G10579&lt;H10579,"Understocked",IF(G10579&gt;Summary!$B$6*H10579,"Overstocked","Healthy")))</f>
        <v>Understocked</v>
      </c>
      <c r="R10579" s="0" t="str">
        <f aca="false">IF(I10579&gt;=Summary!$B$7,"Fast",IF(I10579&lt;Summary!$B$8,"Slow","Medium"))</f>
        <v>Slow</v>
      </c>
      <c r="S10579" s="15" t="n">
        <f aca="false">IF(M10579&gt;Summary!$B$5,1,0)</f>
        <v>0</v>
      </c>
      <c r="T10579" s="16" t="n">
        <f aca="false">IF(Q10579="Overstocked",(G10579-Summary!$B$6*H10579)*J10579,0)</f>
        <v>0</v>
      </c>
    </row>
    <row r="10580" customFormat="false" ht="15" hidden="false" customHeight="false" outlineLevel="0" collapsed="false">
      <c r="A10580" s="0" t="s">
        <v>10678</v>
      </c>
      <c r="B10580" s="0" t="s">
        <v>107</v>
      </c>
      <c r="C10580" s="0" t="s">
        <v>78</v>
      </c>
      <c r="D10580" s="0" t="s">
        <v>102</v>
      </c>
      <c r="E10580" s="14" t="n">
        <v>45538</v>
      </c>
      <c r="F10580" s="14" t="n">
        <v>45540</v>
      </c>
      <c r="G10580" s="0" t="n">
        <v>423</v>
      </c>
      <c r="H10580" s="0" t="n">
        <v>150</v>
      </c>
      <c r="I10580" s="0" t="n">
        <v>94</v>
      </c>
      <c r="J10580" s="0" t="n">
        <v>493</v>
      </c>
      <c r="K10580" s="0" t="n">
        <v>898</v>
      </c>
      <c r="L10580" s="15" t="s">
        <v>93</v>
      </c>
      <c r="M10580" s="0" t="n">
        <v>2</v>
      </c>
      <c r="N10580" s="16" t="n">
        <f aca="false">I10580*K10580</f>
        <v>84412</v>
      </c>
      <c r="O10580" s="16" t="n">
        <f aca="false">I10580*(K10580-J10580)</f>
        <v>38070</v>
      </c>
      <c r="P10580" s="15" t="n">
        <f aca="false">K10580-J10580</f>
        <v>405</v>
      </c>
      <c r="Q10580" s="0" t="str">
        <f aca="false">IF(G10580=0,"Out of stock",IF(G10580&lt;H10580,"Understocked",IF(G10580&gt;Summary!$B$6*H10580,"Overstocked","Healthy")))</f>
        <v>Healthy</v>
      </c>
      <c r="R10580" s="0" t="str">
        <f aca="false">IF(I10580&gt;=Summary!$B$7,"Fast",IF(I10580&lt;Summary!$B$8,"Slow","Medium"))</f>
        <v>Slow</v>
      </c>
      <c r="S10580" s="15" t="n">
        <f aca="false">IF(M10580&gt;Summary!$B$5,1,0)</f>
        <v>0</v>
      </c>
      <c r="T10580" s="16" t="n">
        <f aca="false">IF(Q10580="Overstocked",(G10580-Summary!$B$6*H10580)*J10580,0)</f>
        <v>0</v>
      </c>
    </row>
    <row r="10581" customFormat="false" ht="15" hidden="false" customHeight="false" outlineLevel="0" collapsed="false">
      <c r="A10581" s="0" t="s">
        <v>10679</v>
      </c>
      <c r="B10581" s="0" t="s">
        <v>123</v>
      </c>
      <c r="C10581" s="0" t="s">
        <v>96</v>
      </c>
      <c r="D10581" s="0" t="s">
        <v>90</v>
      </c>
      <c r="E10581" s="14" t="n">
        <v>45606</v>
      </c>
      <c r="F10581" s="14" t="n">
        <v>45611</v>
      </c>
      <c r="G10581" s="0" t="n">
        <v>477</v>
      </c>
      <c r="H10581" s="0" t="n">
        <v>91</v>
      </c>
      <c r="I10581" s="0" t="n">
        <v>300</v>
      </c>
      <c r="J10581" s="0" t="n">
        <v>541</v>
      </c>
      <c r="K10581" s="0" t="n">
        <v>763</v>
      </c>
      <c r="L10581" s="15" t="s">
        <v>82</v>
      </c>
      <c r="M10581" s="0" t="n">
        <v>5</v>
      </c>
      <c r="N10581" s="16" t="n">
        <f aca="false">I10581*K10581</f>
        <v>228900</v>
      </c>
      <c r="O10581" s="16" t="n">
        <f aca="false">I10581*(K10581-J10581)</f>
        <v>66600</v>
      </c>
      <c r="P10581" s="15" t="n">
        <f aca="false">K10581-J10581</f>
        <v>222</v>
      </c>
      <c r="Q10581" s="0" t="str">
        <f aca="false">IF(G10581=0,"Out of stock",IF(G10581&lt;H10581,"Understocked",IF(G10581&gt;Summary!$B$6*H10581,"Overstocked","Healthy")))</f>
        <v>Overstocked</v>
      </c>
      <c r="R10581" s="0" t="str">
        <f aca="false">IF(I10581&gt;=Summary!$B$7,"Fast",IF(I10581&lt;Summary!$B$8,"Slow","Medium"))</f>
        <v>Fast</v>
      </c>
      <c r="S10581" s="15" t="n">
        <f aca="false">IF(M10581&gt;Summary!$B$5,1,0)</f>
        <v>0</v>
      </c>
      <c r="T10581" s="16" t="n">
        <f aca="false">IF(Q10581="Overstocked",(G10581-Summary!$B$6*H10581)*J10581,0)</f>
        <v>61133</v>
      </c>
    </row>
    <row r="10582" customFormat="false" ht="15" hidden="false" customHeight="false" outlineLevel="0" collapsed="false">
      <c r="A10582" s="0" t="s">
        <v>10680</v>
      </c>
      <c r="B10582" s="0" t="s">
        <v>113</v>
      </c>
      <c r="C10582" s="0" t="s">
        <v>85</v>
      </c>
      <c r="D10582" s="0" t="s">
        <v>92</v>
      </c>
      <c r="E10582" s="14" t="n">
        <v>45595</v>
      </c>
      <c r="F10582" s="14" t="n">
        <v>45602</v>
      </c>
      <c r="G10582" s="0" t="n">
        <v>376</v>
      </c>
      <c r="H10582" s="0" t="n">
        <v>79</v>
      </c>
      <c r="I10582" s="0" t="n">
        <v>11</v>
      </c>
      <c r="J10582" s="0" t="n">
        <v>506</v>
      </c>
      <c r="K10582" s="0" t="n">
        <v>822</v>
      </c>
      <c r="L10582" s="15" t="s">
        <v>93</v>
      </c>
      <c r="M10582" s="0" t="n">
        <v>7</v>
      </c>
      <c r="N10582" s="16" t="n">
        <f aca="false">I10582*K10582</f>
        <v>9042</v>
      </c>
      <c r="O10582" s="16" t="n">
        <f aca="false">I10582*(K10582-J10582)</f>
        <v>3476</v>
      </c>
      <c r="P10582" s="15" t="n">
        <f aca="false">K10582-J10582</f>
        <v>316</v>
      </c>
      <c r="Q10582" s="0" t="str">
        <f aca="false">IF(G10582=0,"Out of stock",IF(G10582&lt;H10582,"Understocked",IF(G10582&gt;Summary!$B$6*H10582,"Overstocked","Healthy")))</f>
        <v>Overstocked</v>
      </c>
      <c r="R10582" s="0" t="str">
        <f aca="false">IF(I10582&gt;=Summary!$B$7,"Fast",IF(I10582&lt;Summary!$B$8,"Slow","Medium"))</f>
        <v>Slow</v>
      </c>
      <c r="S10582" s="15" t="n">
        <f aca="false">IF(M10582&gt;Summary!$B$5,1,0)</f>
        <v>0</v>
      </c>
      <c r="T10582" s="16" t="n">
        <f aca="false">IF(Q10582="Overstocked",(G10582-Summary!$B$6*H10582)*J10582,0)</f>
        <v>30360</v>
      </c>
    </row>
    <row r="10583" customFormat="false" ht="15" hidden="false" customHeight="false" outlineLevel="0" collapsed="false">
      <c r="A10583" s="0" t="s">
        <v>10681</v>
      </c>
      <c r="B10583" s="0" t="s">
        <v>84</v>
      </c>
      <c r="C10583" s="0" t="s">
        <v>78</v>
      </c>
      <c r="D10583" s="0" t="s">
        <v>86</v>
      </c>
      <c r="E10583" s="14" t="n">
        <v>45066</v>
      </c>
      <c r="F10583" s="14" t="n">
        <v>45071</v>
      </c>
      <c r="G10583" s="0" t="n">
        <v>111</v>
      </c>
      <c r="H10583" s="0" t="n">
        <v>112</v>
      </c>
      <c r="I10583" s="0" t="n">
        <v>85</v>
      </c>
      <c r="J10583" s="0" t="n">
        <v>494</v>
      </c>
      <c r="K10583" s="0" t="n">
        <v>804</v>
      </c>
      <c r="L10583" s="15" t="s">
        <v>80</v>
      </c>
      <c r="M10583" s="0" t="n">
        <v>5</v>
      </c>
      <c r="N10583" s="16" t="n">
        <f aca="false">I10583*K10583</f>
        <v>68340</v>
      </c>
      <c r="O10583" s="16" t="n">
        <f aca="false">I10583*(K10583-J10583)</f>
        <v>26350</v>
      </c>
      <c r="P10583" s="15" t="n">
        <f aca="false">K10583-J10583</f>
        <v>310</v>
      </c>
      <c r="Q10583" s="0" t="str">
        <f aca="false">IF(G10583=0,"Out of stock",IF(G10583&lt;H10583,"Understocked",IF(G10583&gt;Summary!$B$6*H10583,"Overstocked","Healthy")))</f>
        <v>Understocked</v>
      </c>
      <c r="R10583" s="0" t="str">
        <f aca="false">IF(I10583&gt;=Summary!$B$7,"Fast",IF(I10583&lt;Summary!$B$8,"Slow","Medium"))</f>
        <v>Slow</v>
      </c>
      <c r="S10583" s="15" t="n">
        <f aca="false">IF(M10583&gt;Summary!$B$5,1,0)</f>
        <v>0</v>
      </c>
      <c r="T10583" s="16" t="n">
        <f aca="false">IF(Q10583="Overstocked",(G10583-Summary!$B$6*H10583)*J10583,0)</f>
        <v>0</v>
      </c>
    </row>
    <row r="10584" customFormat="false" ht="15" hidden="false" customHeight="false" outlineLevel="0" collapsed="false">
      <c r="A10584" s="0" t="s">
        <v>10682</v>
      </c>
      <c r="B10584" s="0" t="s">
        <v>84</v>
      </c>
      <c r="C10584" s="0" t="s">
        <v>96</v>
      </c>
      <c r="D10584" s="0" t="s">
        <v>92</v>
      </c>
      <c r="E10584" s="14" t="n">
        <v>45485</v>
      </c>
      <c r="F10584" s="14" t="n">
        <v>45488</v>
      </c>
      <c r="G10584" s="0" t="n">
        <v>169</v>
      </c>
      <c r="H10584" s="0" t="n">
        <v>66</v>
      </c>
      <c r="I10584" s="0" t="n">
        <v>154</v>
      </c>
      <c r="J10584" s="0" t="n">
        <v>908</v>
      </c>
      <c r="K10584" s="0" t="n">
        <v>959</v>
      </c>
      <c r="L10584" s="15" t="s">
        <v>80</v>
      </c>
      <c r="M10584" s="0" t="n">
        <v>3</v>
      </c>
      <c r="N10584" s="16" t="n">
        <f aca="false">I10584*K10584</f>
        <v>147686</v>
      </c>
      <c r="O10584" s="16" t="n">
        <f aca="false">I10584*(K10584-J10584)</f>
        <v>7854</v>
      </c>
      <c r="P10584" s="15" t="n">
        <f aca="false">K10584-J10584</f>
        <v>51</v>
      </c>
      <c r="Q10584" s="0" t="str">
        <f aca="false">IF(G10584=0,"Out of stock",IF(G10584&lt;H10584,"Understocked",IF(G10584&gt;Summary!$B$6*H10584,"Overstocked","Healthy")))</f>
        <v>Healthy</v>
      </c>
      <c r="R10584" s="0" t="str">
        <f aca="false">IF(I10584&gt;=Summary!$B$7,"Fast",IF(I10584&lt;Summary!$B$8,"Slow","Medium"))</f>
        <v>Medium</v>
      </c>
      <c r="S10584" s="15" t="n">
        <f aca="false">IF(M10584&gt;Summary!$B$5,1,0)</f>
        <v>0</v>
      </c>
      <c r="T10584" s="16" t="n">
        <f aca="false">IF(Q10584="Overstocked",(G10584-Summary!$B$6*H10584)*J10584,0)</f>
        <v>0</v>
      </c>
    </row>
    <row r="10585" customFormat="false" ht="15" hidden="false" customHeight="false" outlineLevel="0" collapsed="false">
      <c r="A10585" s="0" t="s">
        <v>10683</v>
      </c>
      <c r="B10585" s="0" t="s">
        <v>113</v>
      </c>
      <c r="C10585" s="0" t="s">
        <v>78</v>
      </c>
      <c r="D10585" s="0" t="s">
        <v>86</v>
      </c>
      <c r="E10585" s="14" t="n">
        <v>45079</v>
      </c>
      <c r="F10585" s="14" t="n">
        <v>45084</v>
      </c>
      <c r="G10585" s="0" t="n">
        <v>71</v>
      </c>
      <c r="H10585" s="0" t="n">
        <v>73</v>
      </c>
      <c r="I10585" s="0" t="n">
        <v>2</v>
      </c>
      <c r="J10585" s="0" t="n">
        <v>1247</v>
      </c>
      <c r="K10585" s="0" t="n">
        <v>1308</v>
      </c>
      <c r="L10585" s="15" t="s">
        <v>80</v>
      </c>
      <c r="M10585" s="0" t="n">
        <v>5</v>
      </c>
      <c r="N10585" s="16" t="n">
        <f aca="false">I10585*K10585</f>
        <v>2616</v>
      </c>
      <c r="O10585" s="16" t="n">
        <f aca="false">I10585*(K10585-J10585)</f>
        <v>122</v>
      </c>
      <c r="P10585" s="15" t="n">
        <f aca="false">K10585-J10585</f>
        <v>61</v>
      </c>
      <c r="Q10585" s="0" t="str">
        <f aca="false">IF(G10585=0,"Out of stock",IF(G10585&lt;H10585,"Understocked",IF(G10585&gt;Summary!$B$6*H10585,"Overstocked","Healthy")))</f>
        <v>Understocked</v>
      </c>
      <c r="R10585" s="0" t="str">
        <f aca="false">IF(I10585&gt;=Summary!$B$7,"Fast",IF(I10585&lt;Summary!$B$8,"Slow","Medium"))</f>
        <v>Slow</v>
      </c>
      <c r="S10585" s="15" t="n">
        <f aca="false">IF(M10585&gt;Summary!$B$5,1,0)</f>
        <v>0</v>
      </c>
      <c r="T10585" s="16" t="n">
        <f aca="false">IF(Q10585="Overstocked",(G10585-Summary!$B$6*H10585)*J10585,0)</f>
        <v>0</v>
      </c>
    </row>
    <row r="10586" customFormat="false" ht="15" hidden="false" customHeight="false" outlineLevel="0" collapsed="false">
      <c r="A10586" s="0" t="s">
        <v>10684</v>
      </c>
      <c r="B10586" s="0" t="s">
        <v>77</v>
      </c>
      <c r="C10586" s="0" t="s">
        <v>78</v>
      </c>
      <c r="D10586" s="0" t="s">
        <v>90</v>
      </c>
      <c r="E10586" s="14" t="n">
        <v>45529</v>
      </c>
      <c r="F10586" s="14" t="n">
        <v>45536</v>
      </c>
      <c r="G10586" s="0" t="n">
        <v>91</v>
      </c>
      <c r="H10586" s="0" t="n">
        <v>137</v>
      </c>
      <c r="I10586" s="0" t="n">
        <v>287</v>
      </c>
      <c r="J10586" s="0" t="n">
        <v>1592</v>
      </c>
      <c r="K10586" s="0" t="n">
        <v>1659</v>
      </c>
      <c r="L10586" s="15" t="s">
        <v>80</v>
      </c>
      <c r="M10586" s="0" t="n">
        <v>7</v>
      </c>
      <c r="N10586" s="16" t="n">
        <f aca="false">I10586*K10586</f>
        <v>476133</v>
      </c>
      <c r="O10586" s="16" t="n">
        <f aca="false">I10586*(K10586-J10586)</f>
        <v>19229</v>
      </c>
      <c r="P10586" s="15" t="n">
        <f aca="false">K10586-J10586</f>
        <v>67</v>
      </c>
      <c r="Q10586" s="0" t="str">
        <f aca="false">IF(G10586=0,"Out of stock",IF(G10586&lt;H10586,"Understocked",IF(G10586&gt;Summary!$B$6*H10586,"Overstocked","Healthy")))</f>
        <v>Understocked</v>
      </c>
      <c r="R10586" s="0" t="str">
        <f aca="false">IF(I10586&gt;=Summary!$B$7,"Fast",IF(I10586&lt;Summary!$B$8,"Slow","Medium"))</f>
        <v>Fast</v>
      </c>
      <c r="S10586" s="15" t="n">
        <f aca="false">IF(M10586&gt;Summary!$B$5,1,0)</f>
        <v>0</v>
      </c>
      <c r="T10586" s="16" t="n">
        <f aca="false">IF(Q10586="Overstocked",(G10586-Summary!$B$6*H10586)*J10586,0)</f>
        <v>0</v>
      </c>
    </row>
    <row r="10587" customFormat="false" ht="15" hidden="false" customHeight="false" outlineLevel="0" collapsed="false">
      <c r="A10587" s="0" t="s">
        <v>10685</v>
      </c>
      <c r="B10587" s="0" t="s">
        <v>111</v>
      </c>
      <c r="C10587" s="0" t="s">
        <v>104</v>
      </c>
      <c r="D10587" s="0" t="s">
        <v>79</v>
      </c>
      <c r="E10587" s="14" t="n">
        <v>45078</v>
      </c>
      <c r="F10587" s="14" t="n">
        <v>45079</v>
      </c>
      <c r="G10587" s="0" t="n">
        <v>37</v>
      </c>
      <c r="H10587" s="0" t="n">
        <v>77</v>
      </c>
      <c r="I10587" s="0" t="n">
        <v>232</v>
      </c>
      <c r="J10587" s="0" t="n">
        <v>1168</v>
      </c>
      <c r="K10587" s="0" t="n">
        <v>1416</v>
      </c>
      <c r="L10587" s="15" t="s">
        <v>80</v>
      </c>
      <c r="M10587" s="0" t="n">
        <v>1</v>
      </c>
      <c r="N10587" s="16" t="n">
        <f aca="false">I10587*K10587</f>
        <v>328512</v>
      </c>
      <c r="O10587" s="16" t="n">
        <f aca="false">I10587*(K10587-J10587)</f>
        <v>57536</v>
      </c>
      <c r="P10587" s="15" t="n">
        <f aca="false">K10587-J10587</f>
        <v>248</v>
      </c>
      <c r="Q10587" s="0" t="str">
        <f aca="false">IF(G10587=0,"Out of stock",IF(G10587&lt;H10587,"Understocked",IF(G10587&gt;Summary!$B$6*H10587,"Overstocked","Healthy")))</f>
        <v>Understocked</v>
      </c>
      <c r="R10587" s="0" t="str">
        <f aca="false">IF(I10587&gt;=Summary!$B$7,"Fast",IF(I10587&lt;Summary!$B$8,"Slow","Medium"))</f>
        <v>Fast</v>
      </c>
      <c r="S10587" s="15" t="n">
        <f aca="false">IF(M10587&gt;Summary!$B$5,1,0)</f>
        <v>0</v>
      </c>
      <c r="T10587" s="16" t="n">
        <f aca="false">IF(Q10587="Overstocked",(G10587-Summary!$B$6*H10587)*J10587,0)</f>
        <v>0</v>
      </c>
    </row>
    <row r="10588" customFormat="false" ht="15" hidden="false" customHeight="false" outlineLevel="0" collapsed="false">
      <c r="A10588" s="0" t="s">
        <v>10686</v>
      </c>
      <c r="B10588" s="0" t="s">
        <v>113</v>
      </c>
      <c r="C10588" s="0" t="s">
        <v>78</v>
      </c>
      <c r="D10588" s="0" t="s">
        <v>92</v>
      </c>
      <c r="E10588" s="14" t="n">
        <v>45353</v>
      </c>
      <c r="F10588" s="14" t="n">
        <v>45359</v>
      </c>
      <c r="G10588" s="0" t="n">
        <v>408</v>
      </c>
      <c r="H10588" s="0" t="n">
        <v>69</v>
      </c>
      <c r="I10588" s="0" t="n">
        <v>177</v>
      </c>
      <c r="J10588" s="0" t="n">
        <v>1140</v>
      </c>
      <c r="K10588" s="0" t="n">
        <v>1493</v>
      </c>
      <c r="L10588" s="15" t="s">
        <v>80</v>
      </c>
      <c r="M10588" s="0" t="n">
        <v>6</v>
      </c>
      <c r="N10588" s="16" t="n">
        <f aca="false">I10588*K10588</f>
        <v>264261</v>
      </c>
      <c r="O10588" s="16" t="n">
        <f aca="false">I10588*(K10588-J10588)</f>
        <v>62481</v>
      </c>
      <c r="P10588" s="15" t="n">
        <f aca="false">K10588-J10588</f>
        <v>353</v>
      </c>
      <c r="Q10588" s="0" t="str">
        <f aca="false">IF(G10588=0,"Out of stock",IF(G10588&lt;H10588,"Understocked",IF(G10588&gt;Summary!$B$6*H10588,"Overstocked","Healthy")))</f>
        <v>Overstocked</v>
      </c>
      <c r="R10588" s="0" t="str">
        <f aca="false">IF(I10588&gt;=Summary!$B$7,"Fast",IF(I10588&lt;Summary!$B$8,"Slow","Medium"))</f>
        <v>Medium</v>
      </c>
      <c r="S10588" s="15" t="n">
        <f aca="false">IF(M10588&gt;Summary!$B$5,1,0)</f>
        <v>0</v>
      </c>
      <c r="T10588" s="16" t="n">
        <f aca="false">IF(Q10588="Overstocked",(G10588-Summary!$B$6*H10588)*J10588,0)</f>
        <v>150480</v>
      </c>
    </row>
    <row r="10589" customFormat="false" ht="15" hidden="false" customHeight="false" outlineLevel="0" collapsed="false">
      <c r="A10589" s="0" t="s">
        <v>10687</v>
      </c>
      <c r="B10589" s="0" t="s">
        <v>113</v>
      </c>
      <c r="C10589" s="0" t="s">
        <v>78</v>
      </c>
      <c r="D10589" s="0" t="s">
        <v>79</v>
      </c>
      <c r="E10589" s="14" t="n">
        <v>45421</v>
      </c>
      <c r="F10589" s="14" t="n">
        <v>45422</v>
      </c>
      <c r="G10589" s="0" t="n">
        <v>212</v>
      </c>
      <c r="H10589" s="0" t="n">
        <v>66</v>
      </c>
      <c r="I10589" s="0" t="n">
        <v>265</v>
      </c>
      <c r="J10589" s="0" t="n">
        <v>445</v>
      </c>
      <c r="K10589" s="0" t="n">
        <v>546</v>
      </c>
      <c r="L10589" s="15" t="s">
        <v>87</v>
      </c>
      <c r="M10589" s="0" t="n">
        <v>1</v>
      </c>
      <c r="N10589" s="16" t="n">
        <f aca="false">I10589*K10589</f>
        <v>144690</v>
      </c>
      <c r="O10589" s="16" t="n">
        <f aca="false">I10589*(K10589-J10589)</f>
        <v>26765</v>
      </c>
      <c r="P10589" s="15" t="n">
        <f aca="false">K10589-J10589</f>
        <v>101</v>
      </c>
      <c r="Q10589" s="0" t="str">
        <f aca="false">IF(G10589=0,"Out of stock",IF(G10589&lt;H10589,"Understocked",IF(G10589&gt;Summary!$B$6*H10589,"Overstocked","Healthy")))</f>
        <v>Healthy</v>
      </c>
      <c r="R10589" s="0" t="str">
        <f aca="false">IF(I10589&gt;=Summary!$B$7,"Fast",IF(I10589&lt;Summary!$B$8,"Slow","Medium"))</f>
        <v>Fast</v>
      </c>
      <c r="S10589" s="15" t="n">
        <f aca="false">IF(M10589&gt;Summary!$B$5,1,0)</f>
        <v>0</v>
      </c>
      <c r="T10589" s="16" t="n">
        <f aca="false">IF(Q10589="Overstocked",(G10589-Summary!$B$6*H10589)*J10589,0)</f>
        <v>0</v>
      </c>
    </row>
    <row r="10590" customFormat="false" ht="15" hidden="false" customHeight="false" outlineLevel="0" collapsed="false">
      <c r="A10590" s="0" t="s">
        <v>10688</v>
      </c>
      <c r="B10590" s="0" t="s">
        <v>113</v>
      </c>
      <c r="C10590" s="0" t="s">
        <v>85</v>
      </c>
      <c r="D10590" s="0" t="s">
        <v>79</v>
      </c>
      <c r="E10590" s="14" t="n">
        <v>45248</v>
      </c>
      <c r="F10590" s="14" t="n">
        <v>45255</v>
      </c>
      <c r="G10590" s="0" t="n">
        <v>165</v>
      </c>
      <c r="H10590" s="0" t="n">
        <v>125</v>
      </c>
      <c r="I10590" s="0" t="n">
        <v>283</v>
      </c>
      <c r="J10590" s="0" t="n">
        <v>922</v>
      </c>
      <c r="K10590" s="0" t="n">
        <v>1128</v>
      </c>
      <c r="L10590" s="15" t="s">
        <v>97</v>
      </c>
      <c r="M10590" s="0" t="n">
        <v>7</v>
      </c>
      <c r="N10590" s="16" t="n">
        <f aca="false">I10590*K10590</f>
        <v>319224</v>
      </c>
      <c r="O10590" s="16" t="n">
        <f aca="false">I10590*(K10590-J10590)</f>
        <v>58298</v>
      </c>
      <c r="P10590" s="15" t="n">
        <f aca="false">K10590-J10590</f>
        <v>206</v>
      </c>
      <c r="Q10590" s="0" t="str">
        <f aca="false">IF(G10590=0,"Out of stock",IF(G10590&lt;H10590,"Understocked",IF(G10590&gt;Summary!$B$6*H10590,"Overstocked","Healthy")))</f>
        <v>Healthy</v>
      </c>
      <c r="R10590" s="0" t="str">
        <f aca="false">IF(I10590&gt;=Summary!$B$7,"Fast",IF(I10590&lt;Summary!$B$8,"Slow","Medium"))</f>
        <v>Fast</v>
      </c>
      <c r="S10590" s="15" t="n">
        <f aca="false">IF(M10590&gt;Summary!$B$5,1,0)</f>
        <v>0</v>
      </c>
      <c r="T10590" s="16" t="n">
        <f aca="false">IF(Q10590="Overstocked",(G10590-Summary!$B$6*H10590)*J10590,0)</f>
        <v>0</v>
      </c>
    </row>
    <row r="10591" customFormat="false" ht="15" hidden="false" customHeight="false" outlineLevel="0" collapsed="false">
      <c r="A10591" s="0" t="s">
        <v>10689</v>
      </c>
      <c r="B10591" s="0" t="s">
        <v>77</v>
      </c>
      <c r="C10591" s="0" t="s">
        <v>78</v>
      </c>
      <c r="D10591" s="0" t="s">
        <v>86</v>
      </c>
      <c r="E10591" s="14" t="n">
        <v>45394</v>
      </c>
      <c r="F10591" s="14" t="n">
        <v>45399</v>
      </c>
      <c r="G10591" s="0" t="n">
        <v>11</v>
      </c>
      <c r="H10591" s="0" t="n">
        <v>139</v>
      </c>
      <c r="I10591" s="0" t="n">
        <v>206</v>
      </c>
      <c r="J10591" s="0" t="n">
        <v>525</v>
      </c>
      <c r="K10591" s="0" t="n">
        <v>912</v>
      </c>
      <c r="L10591" s="15" t="s">
        <v>82</v>
      </c>
      <c r="M10591" s="0" t="n">
        <v>5</v>
      </c>
      <c r="N10591" s="16" t="n">
        <f aca="false">I10591*K10591</f>
        <v>187872</v>
      </c>
      <c r="O10591" s="16" t="n">
        <f aca="false">I10591*(K10591-J10591)</f>
        <v>79722</v>
      </c>
      <c r="P10591" s="15" t="n">
        <f aca="false">K10591-J10591</f>
        <v>387</v>
      </c>
      <c r="Q10591" s="0" t="str">
        <f aca="false">IF(G10591=0,"Out of stock",IF(G10591&lt;H10591,"Understocked",IF(G10591&gt;Summary!$B$6*H10591,"Overstocked","Healthy")))</f>
        <v>Understocked</v>
      </c>
      <c r="R10591" s="0" t="str">
        <f aca="false">IF(I10591&gt;=Summary!$B$7,"Fast",IF(I10591&lt;Summary!$B$8,"Slow","Medium"))</f>
        <v>Fast</v>
      </c>
      <c r="S10591" s="15" t="n">
        <f aca="false">IF(M10591&gt;Summary!$B$5,1,0)</f>
        <v>0</v>
      </c>
      <c r="T10591" s="16" t="n">
        <f aca="false">IF(Q10591="Overstocked",(G10591-Summary!$B$6*H10591)*J10591,0)</f>
        <v>0</v>
      </c>
    </row>
    <row r="10592" customFormat="false" ht="15" hidden="false" customHeight="false" outlineLevel="0" collapsed="false">
      <c r="A10592" s="0" t="s">
        <v>10690</v>
      </c>
      <c r="B10592" s="0" t="s">
        <v>84</v>
      </c>
      <c r="C10592" s="0" t="s">
        <v>78</v>
      </c>
      <c r="D10592" s="0" t="s">
        <v>79</v>
      </c>
      <c r="E10592" s="14" t="n">
        <v>45004</v>
      </c>
      <c r="F10592" s="14" t="n">
        <v>45012</v>
      </c>
      <c r="G10592" s="0" t="n">
        <v>484</v>
      </c>
      <c r="H10592" s="0" t="n">
        <v>61</v>
      </c>
      <c r="I10592" s="0" t="n">
        <v>91</v>
      </c>
      <c r="J10592" s="0" t="n">
        <v>650</v>
      </c>
      <c r="K10592" s="0" t="n">
        <v>892</v>
      </c>
      <c r="L10592" s="15" t="s">
        <v>80</v>
      </c>
      <c r="M10592" s="0" t="n">
        <v>8</v>
      </c>
      <c r="N10592" s="16" t="n">
        <f aca="false">I10592*K10592</f>
        <v>81172</v>
      </c>
      <c r="O10592" s="16" t="n">
        <f aca="false">I10592*(K10592-J10592)</f>
        <v>22022</v>
      </c>
      <c r="P10592" s="15" t="n">
        <f aca="false">K10592-J10592</f>
        <v>242</v>
      </c>
      <c r="Q10592" s="0" t="str">
        <f aca="false">IF(G10592=0,"Out of stock",IF(G10592&lt;H10592,"Understocked",IF(G10592&gt;Summary!$B$6*H10592,"Overstocked","Healthy")))</f>
        <v>Overstocked</v>
      </c>
      <c r="R10592" s="0" t="str">
        <f aca="false">IF(I10592&gt;=Summary!$B$7,"Fast",IF(I10592&lt;Summary!$B$8,"Slow","Medium"))</f>
        <v>Slow</v>
      </c>
      <c r="S10592" s="15" t="n">
        <f aca="false">IF(M10592&gt;Summary!$B$5,1,0)</f>
        <v>1</v>
      </c>
      <c r="T10592" s="16" t="n">
        <f aca="false">IF(Q10592="Overstocked",(G10592-Summary!$B$6*H10592)*J10592,0)</f>
        <v>156000</v>
      </c>
    </row>
    <row r="10593" customFormat="false" ht="15" hidden="false" customHeight="false" outlineLevel="0" collapsed="false">
      <c r="A10593" s="0" t="s">
        <v>10691</v>
      </c>
      <c r="B10593" s="0" t="s">
        <v>89</v>
      </c>
      <c r="C10593" s="0" t="s">
        <v>85</v>
      </c>
      <c r="D10593" s="0" t="s">
        <v>90</v>
      </c>
      <c r="E10593" s="14" t="n">
        <v>45259</v>
      </c>
      <c r="F10593" s="14" t="n">
        <v>45269</v>
      </c>
      <c r="G10593" s="0" t="n">
        <v>208</v>
      </c>
      <c r="H10593" s="0" t="n">
        <v>52</v>
      </c>
      <c r="I10593" s="0" t="n">
        <v>16</v>
      </c>
      <c r="J10593" s="0" t="n">
        <v>508</v>
      </c>
      <c r="K10593" s="0" t="n">
        <v>725</v>
      </c>
      <c r="L10593" s="15" t="s">
        <v>82</v>
      </c>
      <c r="M10593" s="0" t="n">
        <v>10</v>
      </c>
      <c r="N10593" s="16" t="n">
        <f aca="false">I10593*K10593</f>
        <v>11600</v>
      </c>
      <c r="O10593" s="16" t="n">
        <f aca="false">I10593*(K10593-J10593)</f>
        <v>3472</v>
      </c>
      <c r="P10593" s="15" t="n">
        <f aca="false">K10593-J10593</f>
        <v>217</v>
      </c>
      <c r="Q10593" s="0" t="str">
        <f aca="false">IF(G10593=0,"Out of stock",IF(G10593&lt;H10593,"Understocked",IF(G10593&gt;Summary!$B$6*H10593,"Overstocked","Healthy")))</f>
        <v>Healthy</v>
      </c>
      <c r="R10593" s="0" t="str">
        <f aca="false">IF(I10593&gt;=Summary!$B$7,"Fast",IF(I10593&lt;Summary!$B$8,"Slow","Medium"))</f>
        <v>Slow</v>
      </c>
      <c r="S10593" s="15" t="n">
        <f aca="false">IF(M10593&gt;Summary!$B$5,1,0)</f>
        <v>1</v>
      </c>
      <c r="T10593" s="16" t="n">
        <f aca="false">IF(Q10593="Overstocked",(G10593-Summary!$B$6*H10593)*J10593,0)</f>
        <v>0</v>
      </c>
    </row>
    <row r="10594" customFormat="false" ht="15" hidden="false" customHeight="false" outlineLevel="0" collapsed="false">
      <c r="A10594" s="0" t="s">
        <v>10692</v>
      </c>
      <c r="B10594" s="0" t="s">
        <v>84</v>
      </c>
      <c r="C10594" s="0" t="s">
        <v>96</v>
      </c>
      <c r="D10594" s="0" t="s">
        <v>86</v>
      </c>
      <c r="E10594" s="14" t="n">
        <v>45371</v>
      </c>
      <c r="F10594" s="14" t="n">
        <v>45375</v>
      </c>
      <c r="G10594" s="0" t="n">
        <v>62</v>
      </c>
      <c r="H10594" s="0" t="n">
        <v>93</v>
      </c>
      <c r="I10594" s="0" t="n">
        <v>59</v>
      </c>
      <c r="J10594" s="0" t="n">
        <v>1480</v>
      </c>
      <c r="K10594" s="0" t="n">
        <v>1896</v>
      </c>
      <c r="L10594" s="15" t="s">
        <v>87</v>
      </c>
      <c r="M10594" s="0" t="n">
        <v>4</v>
      </c>
      <c r="N10594" s="16" t="n">
        <f aca="false">I10594*K10594</f>
        <v>111864</v>
      </c>
      <c r="O10594" s="16" t="n">
        <f aca="false">I10594*(K10594-J10594)</f>
        <v>24544</v>
      </c>
      <c r="P10594" s="15" t="n">
        <f aca="false">K10594-J10594</f>
        <v>416</v>
      </c>
      <c r="Q10594" s="0" t="str">
        <f aca="false">IF(G10594=0,"Out of stock",IF(G10594&lt;H10594,"Understocked",IF(G10594&gt;Summary!$B$6*H10594,"Overstocked","Healthy")))</f>
        <v>Understocked</v>
      </c>
      <c r="R10594" s="0" t="str">
        <f aca="false">IF(I10594&gt;=Summary!$B$7,"Fast",IF(I10594&lt;Summary!$B$8,"Slow","Medium"))</f>
        <v>Slow</v>
      </c>
      <c r="S10594" s="15" t="n">
        <f aca="false">IF(M10594&gt;Summary!$B$5,1,0)</f>
        <v>0</v>
      </c>
      <c r="T10594" s="16" t="n">
        <f aca="false">IF(Q10594="Overstocked",(G10594-Summary!$B$6*H10594)*J10594,0)</f>
        <v>0</v>
      </c>
    </row>
    <row r="10595" customFormat="false" ht="15" hidden="false" customHeight="false" outlineLevel="0" collapsed="false">
      <c r="A10595" s="0" t="s">
        <v>10693</v>
      </c>
      <c r="B10595" s="0" t="s">
        <v>95</v>
      </c>
      <c r="C10595" s="0" t="s">
        <v>96</v>
      </c>
      <c r="D10595" s="0" t="s">
        <v>92</v>
      </c>
      <c r="E10595" s="14" t="n">
        <v>45120</v>
      </c>
      <c r="F10595" s="14" t="n">
        <v>45125</v>
      </c>
      <c r="G10595" s="0" t="n">
        <v>314</v>
      </c>
      <c r="H10595" s="0" t="n">
        <v>131</v>
      </c>
      <c r="I10595" s="0" t="n">
        <v>262</v>
      </c>
      <c r="J10595" s="0" t="n">
        <v>1002</v>
      </c>
      <c r="K10595" s="0" t="n">
        <v>1394</v>
      </c>
      <c r="L10595" s="15" t="s">
        <v>80</v>
      </c>
      <c r="M10595" s="0" t="n">
        <v>5</v>
      </c>
      <c r="N10595" s="16" t="n">
        <f aca="false">I10595*K10595</f>
        <v>365228</v>
      </c>
      <c r="O10595" s="16" t="n">
        <f aca="false">I10595*(K10595-J10595)</f>
        <v>102704</v>
      </c>
      <c r="P10595" s="15" t="n">
        <f aca="false">K10595-J10595</f>
        <v>392</v>
      </c>
      <c r="Q10595" s="0" t="str">
        <f aca="false">IF(G10595=0,"Out of stock",IF(G10595&lt;H10595,"Understocked",IF(G10595&gt;Summary!$B$6*H10595,"Overstocked","Healthy")))</f>
        <v>Healthy</v>
      </c>
      <c r="R10595" s="0" t="str">
        <f aca="false">IF(I10595&gt;=Summary!$B$7,"Fast",IF(I10595&lt;Summary!$B$8,"Slow","Medium"))</f>
        <v>Fast</v>
      </c>
      <c r="S10595" s="15" t="n">
        <f aca="false">IF(M10595&gt;Summary!$B$5,1,0)</f>
        <v>0</v>
      </c>
      <c r="T10595" s="16" t="n">
        <f aca="false">IF(Q10595="Overstocked",(G10595-Summary!$B$6*H10595)*J10595,0)</f>
        <v>0</v>
      </c>
    </row>
    <row r="10596" customFormat="false" ht="15" hidden="false" customHeight="false" outlineLevel="0" collapsed="false">
      <c r="A10596" s="0" t="s">
        <v>10694</v>
      </c>
      <c r="B10596" s="0" t="s">
        <v>107</v>
      </c>
      <c r="C10596" s="0" t="s">
        <v>104</v>
      </c>
      <c r="D10596" s="0" t="s">
        <v>102</v>
      </c>
      <c r="E10596" s="14" t="n">
        <v>44954</v>
      </c>
      <c r="F10596" s="14" t="n">
        <v>44962</v>
      </c>
      <c r="G10596" s="0" t="n">
        <v>384</v>
      </c>
      <c r="H10596" s="0" t="n">
        <v>101</v>
      </c>
      <c r="I10596" s="0" t="n">
        <v>116</v>
      </c>
      <c r="J10596" s="0" t="n">
        <v>1469</v>
      </c>
      <c r="K10596" s="0" t="n">
        <v>1778</v>
      </c>
      <c r="L10596" s="15" t="s">
        <v>97</v>
      </c>
      <c r="M10596" s="0" t="n">
        <v>8</v>
      </c>
      <c r="N10596" s="16" t="n">
        <f aca="false">I10596*K10596</f>
        <v>206248</v>
      </c>
      <c r="O10596" s="16" t="n">
        <f aca="false">I10596*(K10596-J10596)</f>
        <v>35844</v>
      </c>
      <c r="P10596" s="15" t="n">
        <f aca="false">K10596-J10596</f>
        <v>309</v>
      </c>
      <c r="Q10596" s="0" t="str">
        <f aca="false">IF(G10596=0,"Out of stock",IF(G10596&lt;H10596,"Understocked",IF(G10596&gt;Summary!$B$6*H10596,"Overstocked","Healthy")))</f>
        <v>Healthy</v>
      </c>
      <c r="R10596" s="0" t="str">
        <f aca="false">IF(I10596&gt;=Summary!$B$7,"Fast",IF(I10596&lt;Summary!$B$8,"Slow","Medium"))</f>
        <v>Medium</v>
      </c>
      <c r="S10596" s="15" t="n">
        <f aca="false">IF(M10596&gt;Summary!$B$5,1,0)</f>
        <v>1</v>
      </c>
      <c r="T10596" s="16" t="n">
        <f aca="false">IF(Q10596="Overstocked",(G10596-Summary!$B$6*H10596)*J10596,0)</f>
        <v>0</v>
      </c>
    </row>
    <row r="10597" customFormat="false" ht="15" hidden="false" customHeight="false" outlineLevel="0" collapsed="false">
      <c r="A10597" s="0" t="s">
        <v>10695</v>
      </c>
      <c r="B10597" s="0" t="s">
        <v>107</v>
      </c>
      <c r="C10597" s="0" t="s">
        <v>104</v>
      </c>
      <c r="D10597" s="0" t="s">
        <v>86</v>
      </c>
      <c r="E10597" s="14" t="n">
        <v>45514</v>
      </c>
      <c r="F10597" s="14" t="n">
        <v>45519</v>
      </c>
      <c r="G10597" s="0" t="n">
        <v>110</v>
      </c>
      <c r="H10597" s="0" t="n">
        <v>80</v>
      </c>
      <c r="I10597" s="0" t="n">
        <v>282</v>
      </c>
      <c r="J10597" s="0" t="n">
        <v>934</v>
      </c>
      <c r="K10597" s="0" t="n">
        <v>1035</v>
      </c>
      <c r="L10597" s="15" t="s">
        <v>80</v>
      </c>
      <c r="M10597" s="0" t="n">
        <v>5</v>
      </c>
      <c r="N10597" s="16" t="n">
        <f aca="false">I10597*K10597</f>
        <v>291870</v>
      </c>
      <c r="O10597" s="16" t="n">
        <f aca="false">I10597*(K10597-J10597)</f>
        <v>28482</v>
      </c>
      <c r="P10597" s="15" t="n">
        <f aca="false">K10597-J10597</f>
        <v>101</v>
      </c>
      <c r="Q10597" s="0" t="str">
        <f aca="false">IF(G10597=0,"Out of stock",IF(G10597&lt;H10597,"Understocked",IF(G10597&gt;Summary!$B$6*H10597,"Overstocked","Healthy")))</f>
        <v>Healthy</v>
      </c>
      <c r="R10597" s="0" t="str">
        <f aca="false">IF(I10597&gt;=Summary!$B$7,"Fast",IF(I10597&lt;Summary!$B$8,"Slow","Medium"))</f>
        <v>Fast</v>
      </c>
      <c r="S10597" s="15" t="n">
        <f aca="false">IF(M10597&gt;Summary!$B$5,1,0)</f>
        <v>0</v>
      </c>
      <c r="T10597" s="16" t="n">
        <f aca="false">IF(Q10597="Overstocked",(G10597-Summary!$B$6*H10597)*J10597,0)</f>
        <v>0</v>
      </c>
    </row>
    <row r="10598" customFormat="false" ht="15" hidden="false" customHeight="false" outlineLevel="0" collapsed="false">
      <c r="A10598" s="0" t="s">
        <v>10696</v>
      </c>
      <c r="B10598" s="0" t="s">
        <v>101</v>
      </c>
      <c r="C10598" s="0" t="s">
        <v>104</v>
      </c>
      <c r="D10598" s="0" t="s">
        <v>102</v>
      </c>
      <c r="E10598" s="14" t="n">
        <v>45328</v>
      </c>
      <c r="F10598" s="14" t="n">
        <v>45329</v>
      </c>
      <c r="G10598" s="0" t="n">
        <v>314</v>
      </c>
      <c r="H10598" s="0" t="n">
        <v>91</v>
      </c>
      <c r="I10598" s="0" t="n">
        <v>238</v>
      </c>
      <c r="J10598" s="0" t="n">
        <v>1562</v>
      </c>
      <c r="K10598" s="0" t="n">
        <v>2043</v>
      </c>
      <c r="L10598" s="15" t="s">
        <v>87</v>
      </c>
      <c r="M10598" s="0" t="n">
        <v>1</v>
      </c>
      <c r="N10598" s="16" t="n">
        <f aca="false">I10598*K10598</f>
        <v>486234</v>
      </c>
      <c r="O10598" s="16" t="n">
        <f aca="false">I10598*(K10598-J10598)</f>
        <v>114478</v>
      </c>
      <c r="P10598" s="15" t="n">
        <f aca="false">K10598-J10598</f>
        <v>481</v>
      </c>
      <c r="Q10598" s="0" t="str">
        <f aca="false">IF(G10598=0,"Out of stock",IF(G10598&lt;H10598,"Understocked",IF(G10598&gt;Summary!$B$6*H10598,"Overstocked","Healthy")))</f>
        <v>Healthy</v>
      </c>
      <c r="R10598" s="0" t="str">
        <f aca="false">IF(I10598&gt;=Summary!$B$7,"Fast",IF(I10598&lt;Summary!$B$8,"Slow","Medium"))</f>
        <v>Fast</v>
      </c>
      <c r="S10598" s="15" t="n">
        <f aca="false">IF(M10598&gt;Summary!$B$5,1,0)</f>
        <v>0</v>
      </c>
      <c r="T10598" s="16" t="n">
        <f aca="false">IF(Q10598="Overstocked",(G10598-Summary!$B$6*H10598)*J10598,0)</f>
        <v>0</v>
      </c>
    </row>
    <row r="10599" customFormat="false" ht="15" hidden="false" customHeight="false" outlineLevel="0" collapsed="false">
      <c r="A10599" s="0" t="s">
        <v>10697</v>
      </c>
      <c r="B10599" s="0" t="s">
        <v>115</v>
      </c>
      <c r="C10599" s="0" t="s">
        <v>85</v>
      </c>
      <c r="D10599" s="0" t="s">
        <v>102</v>
      </c>
      <c r="E10599" s="14" t="n">
        <v>45396</v>
      </c>
      <c r="F10599" s="14" t="n">
        <v>45400</v>
      </c>
      <c r="G10599" s="0" t="n">
        <v>184</v>
      </c>
      <c r="H10599" s="0" t="n">
        <v>60</v>
      </c>
      <c r="I10599" s="0" t="n">
        <v>41</v>
      </c>
      <c r="J10599" s="0" t="n">
        <v>1654</v>
      </c>
      <c r="K10599" s="0" t="n">
        <v>1728</v>
      </c>
      <c r="L10599" s="15" t="s">
        <v>82</v>
      </c>
      <c r="M10599" s="0" t="n">
        <v>4</v>
      </c>
      <c r="N10599" s="16" t="n">
        <f aca="false">I10599*K10599</f>
        <v>70848</v>
      </c>
      <c r="O10599" s="16" t="n">
        <f aca="false">I10599*(K10599-J10599)</f>
        <v>3034</v>
      </c>
      <c r="P10599" s="15" t="n">
        <f aca="false">K10599-J10599</f>
        <v>74</v>
      </c>
      <c r="Q10599" s="0" t="str">
        <f aca="false">IF(G10599=0,"Out of stock",IF(G10599&lt;H10599,"Understocked",IF(G10599&gt;Summary!$B$6*H10599,"Overstocked","Healthy")))</f>
        <v>Healthy</v>
      </c>
      <c r="R10599" s="0" t="str">
        <f aca="false">IF(I10599&gt;=Summary!$B$7,"Fast",IF(I10599&lt;Summary!$B$8,"Slow","Medium"))</f>
        <v>Slow</v>
      </c>
      <c r="S10599" s="15" t="n">
        <f aca="false">IF(M10599&gt;Summary!$B$5,1,0)</f>
        <v>0</v>
      </c>
      <c r="T10599" s="16" t="n">
        <f aca="false">IF(Q10599="Overstocked",(G10599-Summary!$B$6*H10599)*J10599,0)</f>
        <v>0</v>
      </c>
    </row>
    <row r="10600" customFormat="false" ht="15" hidden="false" customHeight="false" outlineLevel="0" collapsed="false">
      <c r="A10600" s="0" t="s">
        <v>10698</v>
      </c>
      <c r="B10600" s="0" t="s">
        <v>95</v>
      </c>
      <c r="C10600" s="0" t="s">
        <v>96</v>
      </c>
      <c r="D10600" s="0" t="s">
        <v>86</v>
      </c>
      <c r="E10600" s="14" t="n">
        <v>45462</v>
      </c>
      <c r="F10600" s="14" t="n">
        <v>45464</v>
      </c>
      <c r="G10600" s="0" t="n">
        <v>498</v>
      </c>
      <c r="H10600" s="0" t="n">
        <v>64</v>
      </c>
      <c r="I10600" s="0" t="n">
        <v>199</v>
      </c>
      <c r="J10600" s="0" t="n">
        <v>900</v>
      </c>
      <c r="K10600" s="0" t="n">
        <v>1050</v>
      </c>
      <c r="L10600" s="15" t="s">
        <v>97</v>
      </c>
      <c r="M10600" s="0" t="n">
        <v>2</v>
      </c>
      <c r="N10600" s="16" t="n">
        <f aca="false">I10600*K10600</f>
        <v>208950</v>
      </c>
      <c r="O10600" s="16" t="n">
        <f aca="false">I10600*(K10600-J10600)</f>
        <v>29850</v>
      </c>
      <c r="P10600" s="15" t="n">
        <f aca="false">K10600-J10600</f>
        <v>150</v>
      </c>
      <c r="Q10600" s="0" t="str">
        <f aca="false">IF(G10600=0,"Out of stock",IF(G10600&lt;H10600,"Understocked",IF(G10600&gt;Summary!$B$6*H10600,"Overstocked","Healthy")))</f>
        <v>Overstocked</v>
      </c>
      <c r="R10600" s="0" t="str">
        <f aca="false">IF(I10600&gt;=Summary!$B$7,"Fast",IF(I10600&lt;Summary!$B$8,"Slow","Medium"))</f>
        <v>Medium</v>
      </c>
      <c r="S10600" s="15" t="n">
        <f aca="false">IF(M10600&gt;Summary!$B$5,1,0)</f>
        <v>0</v>
      </c>
      <c r="T10600" s="16" t="n">
        <f aca="false">IF(Q10600="Overstocked",(G10600-Summary!$B$6*H10600)*J10600,0)</f>
        <v>217800</v>
      </c>
    </row>
    <row r="10601" customFormat="false" ht="15" hidden="false" customHeight="false" outlineLevel="0" collapsed="false">
      <c r="A10601" s="0" t="s">
        <v>10699</v>
      </c>
      <c r="B10601" s="0" t="s">
        <v>95</v>
      </c>
      <c r="C10601" s="0" t="s">
        <v>85</v>
      </c>
      <c r="D10601" s="0" t="s">
        <v>102</v>
      </c>
      <c r="E10601" s="14" t="n">
        <v>45621</v>
      </c>
      <c r="F10601" s="14" t="n">
        <v>45622</v>
      </c>
      <c r="G10601" s="0" t="n">
        <v>137</v>
      </c>
      <c r="H10601" s="0" t="n">
        <v>148</v>
      </c>
      <c r="I10601" s="0" t="n">
        <v>71</v>
      </c>
      <c r="J10601" s="0" t="n">
        <v>1844</v>
      </c>
      <c r="K10601" s="0" t="n">
        <v>2197</v>
      </c>
      <c r="L10601" s="15" t="s">
        <v>93</v>
      </c>
      <c r="M10601" s="0" t="n">
        <v>1</v>
      </c>
      <c r="N10601" s="16" t="n">
        <f aca="false">I10601*K10601</f>
        <v>155987</v>
      </c>
      <c r="O10601" s="16" t="n">
        <f aca="false">I10601*(K10601-J10601)</f>
        <v>25063</v>
      </c>
      <c r="P10601" s="15" t="n">
        <f aca="false">K10601-J10601</f>
        <v>353</v>
      </c>
      <c r="Q10601" s="0" t="str">
        <f aca="false">IF(G10601=0,"Out of stock",IF(G10601&lt;H10601,"Understocked",IF(G10601&gt;Summary!$B$6*H10601,"Overstocked","Healthy")))</f>
        <v>Understocked</v>
      </c>
      <c r="R10601" s="0" t="str">
        <f aca="false">IF(I10601&gt;=Summary!$B$7,"Fast",IF(I10601&lt;Summary!$B$8,"Slow","Medium"))</f>
        <v>Slow</v>
      </c>
      <c r="S10601" s="15" t="n">
        <f aca="false">IF(M10601&gt;Summary!$B$5,1,0)</f>
        <v>0</v>
      </c>
      <c r="T10601" s="16" t="n">
        <f aca="false">IF(Q10601="Overstocked",(G10601-Summary!$B$6*H10601)*J10601,0)</f>
        <v>0</v>
      </c>
    </row>
    <row r="10602" customFormat="false" ht="15" hidden="false" customHeight="false" outlineLevel="0" collapsed="false">
      <c r="A10602" s="0" t="s">
        <v>10700</v>
      </c>
      <c r="B10602" s="0" t="s">
        <v>101</v>
      </c>
      <c r="C10602" s="0" t="s">
        <v>104</v>
      </c>
      <c r="D10602" s="0" t="s">
        <v>102</v>
      </c>
      <c r="E10602" s="14" t="n">
        <v>45451</v>
      </c>
      <c r="F10602" s="14" t="n">
        <v>45460</v>
      </c>
      <c r="G10602" s="0" t="n">
        <v>240</v>
      </c>
      <c r="H10602" s="0" t="n">
        <v>127</v>
      </c>
      <c r="I10602" s="0" t="n">
        <v>89</v>
      </c>
      <c r="J10602" s="0" t="n">
        <v>952</v>
      </c>
      <c r="K10602" s="0" t="n">
        <v>1012</v>
      </c>
      <c r="L10602" s="15" t="s">
        <v>80</v>
      </c>
      <c r="M10602" s="0" t="n">
        <v>9</v>
      </c>
      <c r="N10602" s="16" t="n">
        <f aca="false">I10602*K10602</f>
        <v>90068</v>
      </c>
      <c r="O10602" s="16" t="n">
        <f aca="false">I10602*(K10602-J10602)</f>
        <v>5340</v>
      </c>
      <c r="P10602" s="15" t="n">
        <f aca="false">K10602-J10602</f>
        <v>60</v>
      </c>
      <c r="Q10602" s="0" t="str">
        <f aca="false">IF(G10602=0,"Out of stock",IF(G10602&lt;H10602,"Understocked",IF(G10602&gt;Summary!$B$6*H10602,"Overstocked","Healthy")))</f>
        <v>Healthy</v>
      </c>
      <c r="R10602" s="0" t="str">
        <f aca="false">IF(I10602&gt;=Summary!$B$7,"Fast",IF(I10602&lt;Summary!$B$8,"Slow","Medium"))</f>
        <v>Slow</v>
      </c>
      <c r="S10602" s="15" t="n">
        <f aca="false">IF(M10602&gt;Summary!$B$5,1,0)</f>
        <v>1</v>
      </c>
      <c r="T10602" s="16" t="n">
        <f aca="false">IF(Q10602="Overstocked",(G10602-Summary!$B$6*H10602)*J10602,0)</f>
        <v>0</v>
      </c>
    </row>
    <row r="10603" customFormat="false" ht="15" hidden="false" customHeight="false" outlineLevel="0" collapsed="false">
      <c r="A10603" s="0" t="s">
        <v>10701</v>
      </c>
      <c r="B10603" s="0" t="s">
        <v>107</v>
      </c>
      <c r="C10603" s="0" t="s">
        <v>85</v>
      </c>
      <c r="D10603" s="0" t="s">
        <v>79</v>
      </c>
      <c r="E10603" s="14" t="n">
        <v>45129</v>
      </c>
      <c r="F10603" s="14" t="n">
        <v>45138</v>
      </c>
      <c r="G10603" s="0" t="n">
        <v>246</v>
      </c>
      <c r="H10603" s="0" t="n">
        <v>95</v>
      </c>
      <c r="I10603" s="0" t="n">
        <v>53</v>
      </c>
      <c r="J10603" s="0" t="n">
        <v>691</v>
      </c>
      <c r="K10603" s="0" t="n">
        <v>786</v>
      </c>
      <c r="L10603" s="15" t="s">
        <v>97</v>
      </c>
      <c r="M10603" s="0" t="n">
        <v>9</v>
      </c>
      <c r="N10603" s="16" t="n">
        <f aca="false">I10603*K10603</f>
        <v>41658</v>
      </c>
      <c r="O10603" s="16" t="n">
        <f aca="false">I10603*(K10603-J10603)</f>
        <v>5035</v>
      </c>
      <c r="P10603" s="15" t="n">
        <f aca="false">K10603-J10603</f>
        <v>95</v>
      </c>
      <c r="Q10603" s="0" t="str">
        <f aca="false">IF(G10603=0,"Out of stock",IF(G10603&lt;H10603,"Understocked",IF(G10603&gt;Summary!$B$6*H10603,"Overstocked","Healthy")))</f>
        <v>Healthy</v>
      </c>
      <c r="R10603" s="0" t="str">
        <f aca="false">IF(I10603&gt;=Summary!$B$7,"Fast",IF(I10603&lt;Summary!$B$8,"Slow","Medium"))</f>
        <v>Slow</v>
      </c>
      <c r="S10603" s="15" t="n">
        <f aca="false">IF(M10603&gt;Summary!$B$5,1,0)</f>
        <v>1</v>
      </c>
      <c r="T10603" s="16" t="n">
        <f aca="false">IF(Q10603="Overstocked",(G10603-Summary!$B$6*H10603)*J10603,0)</f>
        <v>0</v>
      </c>
    </row>
    <row r="10604" customFormat="false" ht="15" hidden="false" customHeight="false" outlineLevel="0" collapsed="false">
      <c r="A10604" s="0" t="s">
        <v>10702</v>
      </c>
      <c r="B10604" s="0" t="s">
        <v>95</v>
      </c>
      <c r="C10604" s="0" t="s">
        <v>85</v>
      </c>
      <c r="D10604" s="0" t="s">
        <v>90</v>
      </c>
      <c r="E10604" s="14" t="n">
        <v>45037</v>
      </c>
      <c r="F10604" s="14" t="n">
        <v>45040</v>
      </c>
      <c r="G10604" s="0" t="n">
        <v>130</v>
      </c>
      <c r="H10604" s="0" t="n">
        <v>100</v>
      </c>
      <c r="I10604" s="0" t="n">
        <v>63</v>
      </c>
      <c r="J10604" s="0" t="n">
        <v>598</v>
      </c>
      <c r="K10604" s="0" t="n">
        <v>1057</v>
      </c>
      <c r="L10604" s="15" t="s">
        <v>80</v>
      </c>
      <c r="M10604" s="0" t="n">
        <v>3</v>
      </c>
      <c r="N10604" s="16" t="n">
        <f aca="false">I10604*K10604</f>
        <v>66591</v>
      </c>
      <c r="O10604" s="16" t="n">
        <f aca="false">I10604*(K10604-J10604)</f>
        <v>28917</v>
      </c>
      <c r="P10604" s="15" t="n">
        <f aca="false">K10604-J10604</f>
        <v>459</v>
      </c>
      <c r="Q10604" s="0" t="str">
        <f aca="false">IF(G10604=0,"Out of stock",IF(G10604&lt;H10604,"Understocked",IF(G10604&gt;Summary!$B$6*H10604,"Overstocked","Healthy")))</f>
        <v>Healthy</v>
      </c>
      <c r="R10604" s="0" t="str">
        <f aca="false">IF(I10604&gt;=Summary!$B$7,"Fast",IF(I10604&lt;Summary!$B$8,"Slow","Medium"))</f>
        <v>Slow</v>
      </c>
      <c r="S10604" s="15" t="n">
        <f aca="false">IF(M10604&gt;Summary!$B$5,1,0)</f>
        <v>0</v>
      </c>
      <c r="T10604" s="16" t="n">
        <f aca="false">IF(Q10604="Overstocked",(G10604-Summary!$B$6*H10604)*J10604,0)</f>
        <v>0</v>
      </c>
    </row>
    <row r="10605" customFormat="false" ht="15" hidden="false" customHeight="false" outlineLevel="0" collapsed="false">
      <c r="A10605" s="0" t="s">
        <v>10703</v>
      </c>
      <c r="B10605" s="0" t="s">
        <v>111</v>
      </c>
      <c r="C10605" s="0" t="s">
        <v>78</v>
      </c>
      <c r="D10605" s="0" t="s">
        <v>90</v>
      </c>
      <c r="E10605" s="14" t="n">
        <v>45511</v>
      </c>
      <c r="F10605" s="14" t="n">
        <v>45518</v>
      </c>
      <c r="G10605" s="0" t="n">
        <v>282</v>
      </c>
      <c r="H10605" s="0" t="n">
        <v>67</v>
      </c>
      <c r="I10605" s="0" t="n">
        <v>208</v>
      </c>
      <c r="J10605" s="0" t="n">
        <v>751</v>
      </c>
      <c r="K10605" s="0" t="n">
        <v>806</v>
      </c>
      <c r="L10605" s="15" t="s">
        <v>97</v>
      </c>
      <c r="M10605" s="0" t="n">
        <v>7</v>
      </c>
      <c r="N10605" s="16" t="n">
        <f aca="false">I10605*K10605</f>
        <v>167648</v>
      </c>
      <c r="O10605" s="16" t="n">
        <f aca="false">I10605*(K10605-J10605)</f>
        <v>11440</v>
      </c>
      <c r="P10605" s="15" t="n">
        <f aca="false">K10605-J10605</f>
        <v>55</v>
      </c>
      <c r="Q10605" s="0" t="str">
        <f aca="false">IF(G10605=0,"Out of stock",IF(G10605&lt;H10605,"Understocked",IF(G10605&gt;Summary!$B$6*H10605,"Overstocked","Healthy")))</f>
        <v>Overstocked</v>
      </c>
      <c r="R10605" s="0" t="str">
        <f aca="false">IF(I10605&gt;=Summary!$B$7,"Fast",IF(I10605&lt;Summary!$B$8,"Slow","Medium"))</f>
        <v>Fast</v>
      </c>
      <c r="S10605" s="15" t="n">
        <f aca="false">IF(M10605&gt;Summary!$B$5,1,0)</f>
        <v>0</v>
      </c>
      <c r="T10605" s="16" t="n">
        <f aca="false">IF(Q10605="Overstocked",(G10605-Summary!$B$6*H10605)*J10605,0)</f>
        <v>10514</v>
      </c>
    </row>
    <row r="10606" customFormat="false" ht="15" hidden="false" customHeight="false" outlineLevel="0" collapsed="false">
      <c r="A10606" s="0" t="s">
        <v>10704</v>
      </c>
      <c r="B10606" s="0" t="s">
        <v>84</v>
      </c>
      <c r="C10606" s="0" t="s">
        <v>104</v>
      </c>
      <c r="D10606" s="0" t="s">
        <v>86</v>
      </c>
      <c r="E10606" s="14" t="n">
        <v>45522</v>
      </c>
      <c r="F10606" s="14" t="n">
        <v>45526</v>
      </c>
      <c r="G10606" s="0" t="n">
        <v>192</v>
      </c>
      <c r="H10606" s="0" t="n">
        <v>96</v>
      </c>
      <c r="I10606" s="0" t="n">
        <v>139</v>
      </c>
      <c r="J10606" s="0" t="n">
        <v>1828</v>
      </c>
      <c r="K10606" s="0" t="n">
        <v>1989</v>
      </c>
      <c r="L10606" s="15" t="s">
        <v>93</v>
      </c>
      <c r="M10606" s="0" t="n">
        <v>4</v>
      </c>
      <c r="N10606" s="16" t="n">
        <f aca="false">I10606*K10606</f>
        <v>276471</v>
      </c>
      <c r="O10606" s="16" t="n">
        <f aca="false">I10606*(K10606-J10606)</f>
        <v>22379</v>
      </c>
      <c r="P10606" s="15" t="n">
        <f aca="false">K10606-J10606</f>
        <v>161</v>
      </c>
      <c r="Q10606" s="0" t="str">
        <f aca="false">IF(G10606=0,"Out of stock",IF(G10606&lt;H10606,"Understocked",IF(G10606&gt;Summary!$B$6*H10606,"Overstocked","Healthy")))</f>
        <v>Healthy</v>
      </c>
      <c r="R10606" s="0" t="str">
        <f aca="false">IF(I10606&gt;=Summary!$B$7,"Fast",IF(I10606&lt;Summary!$B$8,"Slow","Medium"))</f>
        <v>Medium</v>
      </c>
      <c r="S10606" s="15" t="n">
        <f aca="false">IF(M10606&gt;Summary!$B$5,1,0)</f>
        <v>0</v>
      </c>
      <c r="T10606" s="16" t="n">
        <f aca="false">IF(Q10606="Overstocked",(G10606-Summary!$B$6*H10606)*J10606,0)</f>
        <v>0</v>
      </c>
    </row>
    <row r="10607" customFormat="false" ht="15" hidden="false" customHeight="false" outlineLevel="0" collapsed="false">
      <c r="A10607" s="0" t="s">
        <v>10705</v>
      </c>
      <c r="B10607" s="0" t="s">
        <v>113</v>
      </c>
      <c r="C10607" s="0" t="s">
        <v>104</v>
      </c>
      <c r="D10607" s="0" t="s">
        <v>86</v>
      </c>
      <c r="E10607" s="14" t="n">
        <v>45210</v>
      </c>
      <c r="F10607" s="14" t="n">
        <v>45213</v>
      </c>
      <c r="G10607" s="0" t="n">
        <v>423</v>
      </c>
      <c r="H10607" s="0" t="n">
        <v>60</v>
      </c>
      <c r="I10607" s="0" t="n">
        <v>78</v>
      </c>
      <c r="J10607" s="0" t="n">
        <v>1521</v>
      </c>
      <c r="K10607" s="0" t="n">
        <v>1811</v>
      </c>
      <c r="L10607" s="15" t="s">
        <v>80</v>
      </c>
      <c r="M10607" s="0" t="n">
        <v>3</v>
      </c>
      <c r="N10607" s="16" t="n">
        <f aca="false">I10607*K10607</f>
        <v>141258</v>
      </c>
      <c r="O10607" s="16" t="n">
        <f aca="false">I10607*(K10607-J10607)</f>
        <v>22620</v>
      </c>
      <c r="P10607" s="15" t="n">
        <f aca="false">K10607-J10607</f>
        <v>290</v>
      </c>
      <c r="Q10607" s="0" t="str">
        <f aca="false">IF(G10607=0,"Out of stock",IF(G10607&lt;H10607,"Understocked",IF(G10607&gt;Summary!$B$6*H10607,"Overstocked","Healthy")))</f>
        <v>Overstocked</v>
      </c>
      <c r="R10607" s="0" t="str">
        <f aca="false">IF(I10607&gt;=Summary!$B$7,"Fast",IF(I10607&lt;Summary!$B$8,"Slow","Medium"))</f>
        <v>Slow</v>
      </c>
      <c r="S10607" s="15" t="n">
        <f aca="false">IF(M10607&gt;Summary!$B$5,1,0)</f>
        <v>0</v>
      </c>
      <c r="T10607" s="16" t="n">
        <f aca="false">IF(Q10607="Overstocked",(G10607-Summary!$B$6*H10607)*J10607,0)</f>
        <v>278343</v>
      </c>
    </row>
    <row r="10608" customFormat="false" ht="15" hidden="false" customHeight="false" outlineLevel="0" collapsed="false">
      <c r="A10608" s="0" t="s">
        <v>10706</v>
      </c>
      <c r="B10608" s="0" t="s">
        <v>84</v>
      </c>
      <c r="C10608" s="0" t="s">
        <v>96</v>
      </c>
      <c r="D10608" s="0" t="s">
        <v>79</v>
      </c>
      <c r="E10608" s="14" t="n">
        <v>45173</v>
      </c>
      <c r="F10608" s="14" t="n">
        <v>45177</v>
      </c>
      <c r="G10608" s="0" t="n">
        <v>389</v>
      </c>
      <c r="H10608" s="0" t="n">
        <v>130</v>
      </c>
      <c r="I10608" s="0" t="n">
        <v>49</v>
      </c>
      <c r="J10608" s="0" t="n">
        <v>1985</v>
      </c>
      <c r="K10608" s="0" t="n">
        <v>2323</v>
      </c>
      <c r="L10608" s="15" t="s">
        <v>93</v>
      </c>
      <c r="M10608" s="0" t="n">
        <v>4</v>
      </c>
      <c r="N10608" s="16" t="n">
        <f aca="false">I10608*K10608</f>
        <v>113827</v>
      </c>
      <c r="O10608" s="16" t="n">
        <f aca="false">I10608*(K10608-J10608)</f>
        <v>16562</v>
      </c>
      <c r="P10608" s="15" t="n">
        <f aca="false">K10608-J10608</f>
        <v>338</v>
      </c>
      <c r="Q10608" s="0" t="str">
        <f aca="false">IF(G10608=0,"Out of stock",IF(G10608&lt;H10608,"Understocked",IF(G10608&gt;Summary!$B$6*H10608,"Overstocked","Healthy")))</f>
        <v>Healthy</v>
      </c>
      <c r="R10608" s="0" t="str">
        <f aca="false">IF(I10608&gt;=Summary!$B$7,"Fast",IF(I10608&lt;Summary!$B$8,"Slow","Medium"))</f>
        <v>Slow</v>
      </c>
      <c r="S10608" s="15" t="n">
        <f aca="false">IF(M10608&gt;Summary!$B$5,1,0)</f>
        <v>0</v>
      </c>
      <c r="T10608" s="16" t="n">
        <f aca="false">IF(Q10608="Overstocked",(G10608-Summary!$B$6*H10608)*J10608,0)</f>
        <v>0</v>
      </c>
    </row>
    <row r="10609" customFormat="false" ht="15" hidden="false" customHeight="false" outlineLevel="0" collapsed="false">
      <c r="A10609" s="0" t="s">
        <v>10707</v>
      </c>
      <c r="B10609" s="0" t="s">
        <v>95</v>
      </c>
      <c r="C10609" s="0" t="s">
        <v>96</v>
      </c>
      <c r="D10609" s="0" t="s">
        <v>92</v>
      </c>
      <c r="E10609" s="14" t="n">
        <v>45572</v>
      </c>
      <c r="F10609" s="14" t="n">
        <v>45575</v>
      </c>
      <c r="G10609" s="0" t="n">
        <v>61</v>
      </c>
      <c r="H10609" s="0" t="n">
        <v>51</v>
      </c>
      <c r="I10609" s="0" t="n">
        <v>32</v>
      </c>
      <c r="J10609" s="0" t="n">
        <v>1140</v>
      </c>
      <c r="K10609" s="0" t="n">
        <v>1242</v>
      </c>
      <c r="L10609" s="15" t="s">
        <v>87</v>
      </c>
      <c r="M10609" s="0" t="n">
        <v>3</v>
      </c>
      <c r="N10609" s="16" t="n">
        <f aca="false">I10609*K10609</f>
        <v>39744</v>
      </c>
      <c r="O10609" s="16" t="n">
        <f aca="false">I10609*(K10609-J10609)</f>
        <v>3264</v>
      </c>
      <c r="P10609" s="15" t="n">
        <f aca="false">K10609-J10609</f>
        <v>102</v>
      </c>
      <c r="Q10609" s="0" t="str">
        <f aca="false">IF(G10609=0,"Out of stock",IF(G10609&lt;H10609,"Understocked",IF(G10609&gt;Summary!$B$6*H10609,"Overstocked","Healthy")))</f>
        <v>Healthy</v>
      </c>
      <c r="R10609" s="0" t="str">
        <f aca="false">IF(I10609&gt;=Summary!$B$7,"Fast",IF(I10609&lt;Summary!$B$8,"Slow","Medium"))</f>
        <v>Slow</v>
      </c>
      <c r="S10609" s="15" t="n">
        <f aca="false">IF(M10609&gt;Summary!$B$5,1,0)</f>
        <v>0</v>
      </c>
      <c r="T10609" s="16" t="n">
        <f aca="false">IF(Q10609="Overstocked",(G10609-Summary!$B$6*H10609)*J10609,0)</f>
        <v>0</v>
      </c>
    </row>
    <row r="10610" customFormat="false" ht="15" hidden="false" customHeight="false" outlineLevel="0" collapsed="false">
      <c r="A10610" s="0" t="s">
        <v>10708</v>
      </c>
      <c r="B10610" s="0" t="s">
        <v>89</v>
      </c>
      <c r="C10610" s="0" t="s">
        <v>104</v>
      </c>
      <c r="D10610" s="0" t="s">
        <v>92</v>
      </c>
      <c r="E10610" s="14" t="n">
        <v>45583</v>
      </c>
      <c r="F10610" s="14" t="n">
        <v>45593</v>
      </c>
      <c r="G10610" s="0" t="n">
        <v>433</v>
      </c>
      <c r="H10610" s="0" t="n">
        <v>115</v>
      </c>
      <c r="I10610" s="0" t="n">
        <v>50</v>
      </c>
      <c r="J10610" s="0" t="n">
        <v>1114</v>
      </c>
      <c r="K10610" s="0" t="n">
        <v>1596</v>
      </c>
      <c r="L10610" s="15" t="s">
        <v>87</v>
      </c>
      <c r="M10610" s="0" t="n">
        <v>10</v>
      </c>
      <c r="N10610" s="16" t="n">
        <f aca="false">I10610*K10610</f>
        <v>79800</v>
      </c>
      <c r="O10610" s="16" t="n">
        <f aca="false">I10610*(K10610-J10610)</f>
        <v>24100</v>
      </c>
      <c r="P10610" s="15" t="n">
        <f aca="false">K10610-J10610</f>
        <v>482</v>
      </c>
      <c r="Q10610" s="0" t="str">
        <f aca="false">IF(G10610=0,"Out of stock",IF(G10610&lt;H10610,"Understocked",IF(G10610&gt;Summary!$B$6*H10610,"Overstocked","Healthy")))</f>
        <v>Healthy</v>
      </c>
      <c r="R10610" s="0" t="str">
        <f aca="false">IF(I10610&gt;=Summary!$B$7,"Fast",IF(I10610&lt;Summary!$B$8,"Slow","Medium"))</f>
        <v>Slow</v>
      </c>
      <c r="S10610" s="15" t="n">
        <f aca="false">IF(M10610&gt;Summary!$B$5,1,0)</f>
        <v>1</v>
      </c>
      <c r="T10610" s="16" t="n">
        <f aca="false">IF(Q10610="Overstocked",(G10610-Summary!$B$6*H10610)*J10610,0)</f>
        <v>0</v>
      </c>
    </row>
    <row r="10611" customFormat="false" ht="15" hidden="false" customHeight="false" outlineLevel="0" collapsed="false">
      <c r="A10611" s="0" t="s">
        <v>10709</v>
      </c>
      <c r="B10611" s="0" t="s">
        <v>115</v>
      </c>
      <c r="C10611" s="0" t="s">
        <v>85</v>
      </c>
      <c r="D10611" s="0" t="s">
        <v>102</v>
      </c>
      <c r="E10611" s="14" t="n">
        <v>45353</v>
      </c>
      <c r="F10611" s="14" t="n">
        <v>45363</v>
      </c>
      <c r="G10611" s="0" t="n">
        <v>456</v>
      </c>
      <c r="H10611" s="0" t="n">
        <v>67</v>
      </c>
      <c r="I10611" s="0" t="n">
        <v>175</v>
      </c>
      <c r="J10611" s="0" t="n">
        <v>280</v>
      </c>
      <c r="K10611" s="0" t="n">
        <v>571</v>
      </c>
      <c r="L10611" s="15" t="s">
        <v>93</v>
      </c>
      <c r="M10611" s="0" t="n">
        <v>10</v>
      </c>
      <c r="N10611" s="16" t="n">
        <f aca="false">I10611*K10611</f>
        <v>99925</v>
      </c>
      <c r="O10611" s="16" t="n">
        <f aca="false">I10611*(K10611-J10611)</f>
        <v>50925</v>
      </c>
      <c r="P10611" s="15" t="n">
        <f aca="false">K10611-J10611</f>
        <v>291</v>
      </c>
      <c r="Q10611" s="0" t="str">
        <f aca="false">IF(G10611=0,"Out of stock",IF(G10611&lt;H10611,"Understocked",IF(G10611&gt;Summary!$B$6*H10611,"Overstocked","Healthy")))</f>
        <v>Overstocked</v>
      </c>
      <c r="R10611" s="0" t="str">
        <f aca="false">IF(I10611&gt;=Summary!$B$7,"Fast",IF(I10611&lt;Summary!$B$8,"Slow","Medium"))</f>
        <v>Medium</v>
      </c>
      <c r="S10611" s="15" t="n">
        <f aca="false">IF(M10611&gt;Summary!$B$5,1,0)</f>
        <v>1</v>
      </c>
      <c r="T10611" s="16" t="n">
        <f aca="false">IF(Q10611="Overstocked",(G10611-Summary!$B$6*H10611)*J10611,0)</f>
        <v>52640</v>
      </c>
    </row>
    <row r="10612" customFormat="false" ht="15" hidden="false" customHeight="false" outlineLevel="0" collapsed="false">
      <c r="A10612" s="0" t="s">
        <v>10710</v>
      </c>
      <c r="B10612" s="0" t="s">
        <v>84</v>
      </c>
      <c r="C10612" s="0" t="s">
        <v>78</v>
      </c>
      <c r="D10612" s="0" t="s">
        <v>86</v>
      </c>
      <c r="E10612" s="14" t="n">
        <v>45116</v>
      </c>
      <c r="F10612" s="14" t="n">
        <v>45117</v>
      </c>
      <c r="G10612" s="0" t="n">
        <v>274</v>
      </c>
      <c r="H10612" s="0" t="n">
        <v>68</v>
      </c>
      <c r="I10612" s="0" t="n">
        <v>188</v>
      </c>
      <c r="J10612" s="0" t="n">
        <v>1827</v>
      </c>
      <c r="K10612" s="0" t="n">
        <v>2105</v>
      </c>
      <c r="L10612" s="15" t="s">
        <v>80</v>
      </c>
      <c r="M10612" s="0" t="n">
        <v>1</v>
      </c>
      <c r="N10612" s="16" t="n">
        <f aca="false">I10612*K10612</f>
        <v>395740</v>
      </c>
      <c r="O10612" s="16" t="n">
        <f aca="false">I10612*(K10612-J10612)</f>
        <v>52264</v>
      </c>
      <c r="P10612" s="15" t="n">
        <f aca="false">K10612-J10612</f>
        <v>278</v>
      </c>
      <c r="Q10612" s="0" t="str">
        <f aca="false">IF(G10612=0,"Out of stock",IF(G10612&lt;H10612,"Understocked",IF(G10612&gt;Summary!$B$6*H10612,"Overstocked","Healthy")))</f>
        <v>Overstocked</v>
      </c>
      <c r="R10612" s="0" t="str">
        <f aca="false">IF(I10612&gt;=Summary!$B$7,"Fast",IF(I10612&lt;Summary!$B$8,"Slow","Medium"))</f>
        <v>Medium</v>
      </c>
      <c r="S10612" s="15" t="n">
        <f aca="false">IF(M10612&gt;Summary!$B$5,1,0)</f>
        <v>0</v>
      </c>
      <c r="T10612" s="16" t="n">
        <f aca="false">IF(Q10612="Overstocked",(G10612-Summary!$B$6*H10612)*J10612,0)</f>
        <v>3654</v>
      </c>
    </row>
    <row r="10613" customFormat="false" ht="15" hidden="false" customHeight="false" outlineLevel="0" collapsed="false">
      <c r="A10613" s="0" t="s">
        <v>10711</v>
      </c>
      <c r="B10613" s="0" t="s">
        <v>101</v>
      </c>
      <c r="C10613" s="0" t="s">
        <v>104</v>
      </c>
      <c r="D10613" s="0" t="s">
        <v>86</v>
      </c>
      <c r="E10613" s="14" t="n">
        <v>45570</v>
      </c>
      <c r="F10613" s="14" t="n">
        <v>45573</v>
      </c>
      <c r="G10613" s="0" t="n">
        <v>49</v>
      </c>
      <c r="H10613" s="0" t="n">
        <v>150</v>
      </c>
      <c r="I10613" s="0" t="n">
        <v>231</v>
      </c>
      <c r="J10613" s="0" t="n">
        <v>1553</v>
      </c>
      <c r="K10613" s="0" t="n">
        <v>1937</v>
      </c>
      <c r="L10613" s="15" t="s">
        <v>93</v>
      </c>
      <c r="M10613" s="0" t="n">
        <v>3</v>
      </c>
      <c r="N10613" s="16" t="n">
        <f aca="false">I10613*K10613</f>
        <v>447447</v>
      </c>
      <c r="O10613" s="16" t="n">
        <f aca="false">I10613*(K10613-J10613)</f>
        <v>88704</v>
      </c>
      <c r="P10613" s="15" t="n">
        <f aca="false">K10613-J10613</f>
        <v>384</v>
      </c>
      <c r="Q10613" s="0" t="str">
        <f aca="false">IF(G10613=0,"Out of stock",IF(G10613&lt;H10613,"Understocked",IF(G10613&gt;Summary!$B$6*H10613,"Overstocked","Healthy")))</f>
        <v>Understocked</v>
      </c>
      <c r="R10613" s="0" t="str">
        <f aca="false">IF(I10613&gt;=Summary!$B$7,"Fast",IF(I10613&lt;Summary!$B$8,"Slow","Medium"))</f>
        <v>Fast</v>
      </c>
      <c r="S10613" s="15" t="n">
        <f aca="false">IF(M10613&gt;Summary!$B$5,1,0)</f>
        <v>0</v>
      </c>
      <c r="T10613" s="16" t="n">
        <f aca="false">IF(Q10613="Overstocked",(G10613-Summary!$B$6*H10613)*J10613,0)</f>
        <v>0</v>
      </c>
    </row>
    <row r="10614" customFormat="false" ht="15" hidden="false" customHeight="false" outlineLevel="0" collapsed="false">
      <c r="A10614" s="0" t="s">
        <v>10712</v>
      </c>
      <c r="B10614" s="0" t="s">
        <v>107</v>
      </c>
      <c r="C10614" s="0" t="s">
        <v>104</v>
      </c>
      <c r="D10614" s="0" t="s">
        <v>90</v>
      </c>
      <c r="E10614" s="14" t="n">
        <v>45250</v>
      </c>
      <c r="F10614" s="14" t="n">
        <v>45252</v>
      </c>
      <c r="G10614" s="0" t="n">
        <v>482</v>
      </c>
      <c r="H10614" s="0" t="n">
        <v>80</v>
      </c>
      <c r="I10614" s="0" t="n">
        <v>250</v>
      </c>
      <c r="J10614" s="0" t="n">
        <v>537</v>
      </c>
      <c r="K10614" s="0" t="n">
        <v>805</v>
      </c>
      <c r="L10614" s="15" t="s">
        <v>80</v>
      </c>
      <c r="M10614" s="0" t="n">
        <v>2</v>
      </c>
      <c r="N10614" s="16" t="n">
        <f aca="false">I10614*K10614</f>
        <v>201250</v>
      </c>
      <c r="O10614" s="16" t="n">
        <f aca="false">I10614*(K10614-J10614)</f>
        <v>67000</v>
      </c>
      <c r="P10614" s="15" t="n">
        <f aca="false">K10614-J10614</f>
        <v>268</v>
      </c>
      <c r="Q10614" s="0" t="str">
        <f aca="false">IF(G10614=0,"Out of stock",IF(G10614&lt;H10614,"Understocked",IF(G10614&gt;Summary!$B$6*H10614,"Overstocked","Healthy")))</f>
        <v>Overstocked</v>
      </c>
      <c r="R10614" s="0" t="str">
        <f aca="false">IF(I10614&gt;=Summary!$B$7,"Fast",IF(I10614&lt;Summary!$B$8,"Slow","Medium"))</f>
        <v>Fast</v>
      </c>
      <c r="S10614" s="15" t="n">
        <f aca="false">IF(M10614&gt;Summary!$B$5,1,0)</f>
        <v>0</v>
      </c>
      <c r="T10614" s="16" t="n">
        <f aca="false">IF(Q10614="Overstocked",(G10614-Summary!$B$6*H10614)*J10614,0)</f>
        <v>86994</v>
      </c>
    </row>
    <row r="10615" customFormat="false" ht="15" hidden="false" customHeight="false" outlineLevel="0" collapsed="false">
      <c r="A10615" s="0" t="s">
        <v>10713</v>
      </c>
      <c r="B10615" s="0" t="s">
        <v>123</v>
      </c>
      <c r="C10615" s="0" t="s">
        <v>104</v>
      </c>
      <c r="D10615" s="0" t="s">
        <v>92</v>
      </c>
      <c r="E10615" s="14" t="n">
        <v>45447</v>
      </c>
      <c r="F10615" s="14" t="n">
        <v>45449</v>
      </c>
      <c r="G10615" s="0" t="n">
        <v>364</v>
      </c>
      <c r="H10615" s="0" t="n">
        <v>65</v>
      </c>
      <c r="I10615" s="0" t="n">
        <v>1</v>
      </c>
      <c r="J10615" s="0" t="n">
        <v>1118</v>
      </c>
      <c r="K10615" s="0" t="n">
        <v>1255</v>
      </c>
      <c r="L10615" s="15" t="s">
        <v>87</v>
      </c>
      <c r="M10615" s="0" t="n">
        <v>2</v>
      </c>
      <c r="N10615" s="16" t="n">
        <f aca="false">I10615*K10615</f>
        <v>1255</v>
      </c>
      <c r="O10615" s="16" t="n">
        <f aca="false">I10615*(K10615-J10615)</f>
        <v>137</v>
      </c>
      <c r="P10615" s="15" t="n">
        <f aca="false">K10615-J10615</f>
        <v>137</v>
      </c>
      <c r="Q10615" s="0" t="str">
        <f aca="false">IF(G10615=0,"Out of stock",IF(G10615&lt;H10615,"Understocked",IF(G10615&gt;Summary!$B$6*H10615,"Overstocked","Healthy")))</f>
        <v>Overstocked</v>
      </c>
      <c r="R10615" s="0" t="str">
        <f aca="false">IF(I10615&gt;=Summary!$B$7,"Fast",IF(I10615&lt;Summary!$B$8,"Slow","Medium"))</f>
        <v>Slow</v>
      </c>
      <c r="S10615" s="15" t="n">
        <f aca="false">IF(M10615&gt;Summary!$B$5,1,0)</f>
        <v>0</v>
      </c>
      <c r="T10615" s="16" t="n">
        <f aca="false">IF(Q10615="Overstocked",(G10615-Summary!$B$6*H10615)*J10615,0)</f>
        <v>116272</v>
      </c>
    </row>
    <row r="10616" customFormat="false" ht="15" hidden="false" customHeight="false" outlineLevel="0" collapsed="false">
      <c r="A10616" s="0" t="s">
        <v>10714</v>
      </c>
      <c r="B10616" s="0" t="s">
        <v>77</v>
      </c>
      <c r="C10616" s="0" t="s">
        <v>96</v>
      </c>
      <c r="D10616" s="0" t="s">
        <v>86</v>
      </c>
      <c r="E10616" s="14" t="n">
        <v>45238</v>
      </c>
      <c r="F10616" s="14" t="n">
        <v>45245</v>
      </c>
      <c r="G10616" s="0" t="n">
        <v>332</v>
      </c>
      <c r="H10616" s="0" t="n">
        <v>123</v>
      </c>
      <c r="I10616" s="0" t="n">
        <v>171</v>
      </c>
      <c r="J10616" s="0" t="n">
        <v>374</v>
      </c>
      <c r="K10616" s="0" t="n">
        <v>759</v>
      </c>
      <c r="L10616" s="15" t="s">
        <v>87</v>
      </c>
      <c r="M10616" s="0" t="n">
        <v>7</v>
      </c>
      <c r="N10616" s="16" t="n">
        <f aca="false">I10616*K10616</f>
        <v>129789</v>
      </c>
      <c r="O10616" s="16" t="n">
        <f aca="false">I10616*(K10616-J10616)</f>
        <v>65835</v>
      </c>
      <c r="P10616" s="15" t="n">
        <f aca="false">K10616-J10616</f>
        <v>385</v>
      </c>
      <c r="Q10616" s="0" t="str">
        <f aca="false">IF(G10616=0,"Out of stock",IF(G10616&lt;H10616,"Understocked",IF(G10616&gt;Summary!$B$6*H10616,"Overstocked","Healthy")))</f>
        <v>Healthy</v>
      </c>
      <c r="R10616" s="0" t="str">
        <f aca="false">IF(I10616&gt;=Summary!$B$7,"Fast",IF(I10616&lt;Summary!$B$8,"Slow","Medium"))</f>
        <v>Medium</v>
      </c>
      <c r="S10616" s="15" t="n">
        <f aca="false">IF(M10616&gt;Summary!$B$5,1,0)</f>
        <v>0</v>
      </c>
      <c r="T10616" s="16" t="n">
        <f aca="false">IF(Q10616="Overstocked",(G10616-Summary!$B$6*H10616)*J10616,0)</f>
        <v>0</v>
      </c>
    </row>
    <row r="10617" customFormat="false" ht="15" hidden="false" customHeight="false" outlineLevel="0" collapsed="false">
      <c r="A10617" s="0" t="s">
        <v>10715</v>
      </c>
      <c r="B10617" s="0" t="s">
        <v>107</v>
      </c>
      <c r="C10617" s="0" t="s">
        <v>78</v>
      </c>
      <c r="D10617" s="0" t="s">
        <v>86</v>
      </c>
      <c r="E10617" s="14" t="n">
        <v>45228</v>
      </c>
      <c r="F10617" s="14" t="n">
        <v>45230</v>
      </c>
      <c r="G10617" s="0" t="n">
        <v>192</v>
      </c>
      <c r="H10617" s="0" t="n">
        <v>53</v>
      </c>
      <c r="I10617" s="0" t="n">
        <v>13</v>
      </c>
      <c r="J10617" s="0" t="n">
        <v>1922</v>
      </c>
      <c r="K10617" s="0" t="n">
        <v>2224</v>
      </c>
      <c r="L10617" s="15" t="s">
        <v>97</v>
      </c>
      <c r="M10617" s="0" t="n">
        <v>2</v>
      </c>
      <c r="N10617" s="16" t="n">
        <f aca="false">I10617*K10617</f>
        <v>28912</v>
      </c>
      <c r="O10617" s="16" t="n">
        <f aca="false">I10617*(K10617-J10617)</f>
        <v>3926</v>
      </c>
      <c r="P10617" s="15" t="n">
        <f aca="false">K10617-J10617</f>
        <v>302</v>
      </c>
      <c r="Q10617" s="0" t="str">
        <f aca="false">IF(G10617=0,"Out of stock",IF(G10617&lt;H10617,"Understocked",IF(G10617&gt;Summary!$B$6*H10617,"Overstocked","Healthy")))</f>
        <v>Healthy</v>
      </c>
      <c r="R10617" s="0" t="str">
        <f aca="false">IF(I10617&gt;=Summary!$B$7,"Fast",IF(I10617&lt;Summary!$B$8,"Slow","Medium"))</f>
        <v>Slow</v>
      </c>
      <c r="S10617" s="15" t="n">
        <f aca="false">IF(M10617&gt;Summary!$B$5,1,0)</f>
        <v>0</v>
      </c>
      <c r="T10617" s="16" t="n">
        <f aca="false">IF(Q10617="Overstocked",(G10617-Summary!$B$6*H10617)*J10617,0)</f>
        <v>0</v>
      </c>
    </row>
    <row r="10618" customFormat="false" ht="15" hidden="false" customHeight="false" outlineLevel="0" collapsed="false">
      <c r="A10618" s="0" t="s">
        <v>10716</v>
      </c>
      <c r="B10618" s="0" t="s">
        <v>84</v>
      </c>
      <c r="C10618" s="0" t="s">
        <v>104</v>
      </c>
      <c r="D10618" s="0" t="s">
        <v>86</v>
      </c>
      <c r="E10618" s="14" t="n">
        <v>45633</v>
      </c>
      <c r="F10618" s="14" t="n">
        <v>45641</v>
      </c>
      <c r="G10618" s="0" t="n">
        <v>454</v>
      </c>
      <c r="H10618" s="0" t="n">
        <v>79</v>
      </c>
      <c r="I10618" s="0" t="n">
        <v>82</v>
      </c>
      <c r="J10618" s="0" t="n">
        <v>1947</v>
      </c>
      <c r="K10618" s="0" t="n">
        <v>2100</v>
      </c>
      <c r="L10618" s="15" t="s">
        <v>82</v>
      </c>
      <c r="M10618" s="0" t="n">
        <v>8</v>
      </c>
      <c r="N10618" s="16" t="n">
        <f aca="false">I10618*K10618</f>
        <v>172200</v>
      </c>
      <c r="O10618" s="16" t="n">
        <f aca="false">I10618*(K10618-J10618)</f>
        <v>12546</v>
      </c>
      <c r="P10618" s="15" t="n">
        <f aca="false">K10618-J10618</f>
        <v>153</v>
      </c>
      <c r="Q10618" s="0" t="str">
        <f aca="false">IF(G10618=0,"Out of stock",IF(G10618&lt;H10618,"Understocked",IF(G10618&gt;Summary!$B$6*H10618,"Overstocked","Healthy")))</f>
        <v>Overstocked</v>
      </c>
      <c r="R10618" s="0" t="str">
        <f aca="false">IF(I10618&gt;=Summary!$B$7,"Fast",IF(I10618&lt;Summary!$B$8,"Slow","Medium"))</f>
        <v>Slow</v>
      </c>
      <c r="S10618" s="15" t="n">
        <f aca="false">IF(M10618&gt;Summary!$B$5,1,0)</f>
        <v>1</v>
      </c>
      <c r="T10618" s="16" t="n">
        <f aca="false">IF(Q10618="Overstocked",(G10618-Summary!$B$6*H10618)*J10618,0)</f>
        <v>268686</v>
      </c>
    </row>
    <row r="10619" customFormat="false" ht="15" hidden="false" customHeight="false" outlineLevel="0" collapsed="false">
      <c r="A10619" s="0" t="s">
        <v>10717</v>
      </c>
      <c r="B10619" s="0" t="s">
        <v>84</v>
      </c>
      <c r="C10619" s="0" t="s">
        <v>85</v>
      </c>
      <c r="D10619" s="0" t="s">
        <v>90</v>
      </c>
      <c r="E10619" s="14" t="n">
        <v>45307</v>
      </c>
      <c r="F10619" s="14" t="n">
        <v>45314</v>
      </c>
      <c r="G10619" s="0" t="n">
        <v>158</v>
      </c>
      <c r="H10619" s="0" t="n">
        <v>62</v>
      </c>
      <c r="I10619" s="0" t="n">
        <v>90</v>
      </c>
      <c r="J10619" s="0" t="n">
        <v>641</v>
      </c>
      <c r="K10619" s="0" t="n">
        <v>884</v>
      </c>
      <c r="L10619" s="15" t="s">
        <v>82</v>
      </c>
      <c r="M10619" s="0" t="n">
        <v>7</v>
      </c>
      <c r="N10619" s="16" t="n">
        <f aca="false">I10619*K10619</f>
        <v>79560</v>
      </c>
      <c r="O10619" s="16" t="n">
        <f aca="false">I10619*(K10619-J10619)</f>
        <v>21870</v>
      </c>
      <c r="P10619" s="15" t="n">
        <f aca="false">K10619-J10619</f>
        <v>243</v>
      </c>
      <c r="Q10619" s="0" t="str">
        <f aca="false">IF(G10619=0,"Out of stock",IF(G10619&lt;H10619,"Understocked",IF(G10619&gt;Summary!$B$6*H10619,"Overstocked","Healthy")))</f>
        <v>Healthy</v>
      </c>
      <c r="R10619" s="0" t="str">
        <f aca="false">IF(I10619&gt;=Summary!$B$7,"Fast",IF(I10619&lt;Summary!$B$8,"Slow","Medium"))</f>
        <v>Slow</v>
      </c>
      <c r="S10619" s="15" t="n">
        <f aca="false">IF(M10619&gt;Summary!$B$5,1,0)</f>
        <v>0</v>
      </c>
      <c r="T10619" s="16" t="n">
        <f aca="false">IF(Q10619="Overstocked",(G10619-Summary!$B$6*H10619)*J10619,0)</f>
        <v>0</v>
      </c>
    </row>
    <row r="10620" customFormat="false" ht="15" hidden="false" customHeight="false" outlineLevel="0" collapsed="false">
      <c r="A10620" s="0" t="s">
        <v>10718</v>
      </c>
      <c r="B10620" s="0" t="s">
        <v>84</v>
      </c>
      <c r="C10620" s="0" t="s">
        <v>104</v>
      </c>
      <c r="D10620" s="0" t="s">
        <v>79</v>
      </c>
      <c r="E10620" s="14" t="n">
        <v>45036</v>
      </c>
      <c r="F10620" s="14" t="n">
        <v>45037</v>
      </c>
      <c r="G10620" s="0" t="n">
        <v>308</v>
      </c>
      <c r="H10620" s="0" t="n">
        <v>54</v>
      </c>
      <c r="I10620" s="0" t="n">
        <v>187</v>
      </c>
      <c r="J10620" s="0" t="n">
        <v>946</v>
      </c>
      <c r="K10620" s="0" t="n">
        <v>1241</v>
      </c>
      <c r="L10620" s="15" t="s">
        <v>93</v>
      </c>
      <c r="M10620" s="0" t="n">
        <v>1</v>
      </c>
      <c r="N10620" s="16" t="n">
        <f aca="false">I10620*K10620</f>
        <v>232067</v>
      </c>
      <c r="O10620" s="16" t="n">
        <f aca="false">I10620*(K10620-J10620)</f>
        <v>55165</v>
      </c>
      <c r="P10620" s="15" t="n">
        <f aca="false">K10620-J10620</f>
        <v>295</v>
      </c>
      <c r="Q10620" s="0" t="str">
        <f aca="false">IF(G10620=0,"Out of stock",IF(G10620&lt;H10620,"Understocked",IF(G10620&gt;Summary!$B$6*H10620,"Overstocked","Healthy")))</f>
        <v>Overstocked</v>
      </c>
      <c r="R10620" s="0" t="str">
        <f aca="false">IF(I10620&gt;=Summary!$B$7,"Fast",IF(I10620&lt;Summary!$B$8,"Slow","Medium"))</f>
        <v>Medium</v>
      </c>
      <c r="S10620" s="15" t="n">
        <f aca="false">IF(M10620&gt;Summary!$B$5,1,0)</f>
        <v>0</v>
      </c>
      <c r="T10620" s="16" t="n">
        <f aca="false">IF(Q10620="Overstocked",(G10620-Summary!$B$6*H10620)*J10620,0)</f>
        <v>87032</v>
      </c>
    </row>
    <row r="10621" customFormat="false" ht="15" hidden="false" customHeight="false" outlineLevel="0" collapsed="false">
      <c r="A10621" s="0" t="s">
        <v>10719</v>
      </c>
      <c r="B10621" s="0" t="s">
        <v>107</v>
      </c>
      <c r="C10621" s="0" t="s">
        <v>85</v>
      </c>
      <c r="D10621" s="0" t="s">
        <v>90</v>
      </c>
      <c r="E10621" s="14" t="n">
        <v>45022</v>
      </c>
      <c r="F10621" s="14" t="n">
        <v>45027</v>
      </c>
      <c r="G10621" s="0" t="n">
        <v>319</v>
      </c>
      <c r="H10621" s="0" t="n">
        <v>119</v>
      </c>
      <c r="I10621" s="0" t="n">
        <v>47</v>
      </c>
      <c r="J10621" s="0" t="n">
        <v>1843</v>
      </c>
      <c r="K10621" s="0" t="n">
        <v>2063</v>
      </c>
      <c r="L10621" s="15" t="s">
        <v>97</v>
      </c>
      <c r="M10621" s="0" t="n">
        <v>5</v>
      </c>
      <c r="N10621" s="16" t="n">
        <f aca="false">I10621*K10621</f>
        <v>96961</v>
      </c>
      <c r="O10621" s="16" t="n">
        <f aca="false">I10621*(K10621-J10621)</f>
        <v>10340</v>
      </c>
      <c r="P10621" s="15" t="n">
        <f aca="false">K10621-J10621</f>
        <v>220</v>
      </c>
      <c r="Q10621" s="0" t="str">
        <f aca="false">IF(G10621=0,"Out of stock",IF(G10621&lt;H10621,"Understocked",IF(G10621&gt;Summary!$B$6*H10621,"Overstocked","Healthy")))</f>
        <v>Healthy</v>
      </c>
      <c r="R10621" s="0" t="str">
        <f aca="false">IF(I10621&gt;=Summary!$B$7,"Fast",IF(I10621&lt;Summary!$B$8,"Slow","Medium"))</f>
        <v>Slow</v>
      </c>
      <c r="S10621" s="15" t="n">
        <f aca="false">IF(M10621&gt;Summary!$B$5,1,0)</f>
        <v>0</v>
      </c>
      <c r="T10621" s="16" t="n">
        <f aca="false">IF(Q10621="Overstocked",(G10621-Summary!$B$6*H10621)*J10621,0)</f>
        <v>0</v>
      </c>
    </row>
    <row r="10622" customFormat="false" ht="15" hidden="false" customHeight="false" outlineLevel="0" collapsed="false">
      <c r="A10622" s="0" t="s">
        <v>10720</v>
      </c>
      <c r="B10622" s="0" t="s">
        <v>89</v>
      </c>
      <c r="C10622" s="0" t="s">
        <v>78</v>
      </c>
      <c r="D10622" s="0" t="s">
        <v>86</v>
      </c>
      <c r="E10622" s="14" t="n">
        <v>45325</v>
      </c>
      <c r="F10622" s="14" t="n">
        <v>45335</v>
      </c>
      <c r="G10622" s="0" t="n">
        <v>379</v>
      </c>
      <c r="H10622" s="0" t="n">
        <v>83</v>
      </c>
      <c r="I10622" s="0" t="n">
        <v>131</v>
      </c>
      <c r="J10622" s="0" t="n">
        <v>1880</v>
      </c>
      <c r="K10622" s="0" t="n">
        <v>2213</v>
      </c>
      <c r="L10622" s="15" t="s">
        <v>82</v>
      </c>
      <c r="M10622" s="0" t="n">
        <v>10</v>
      </c>
      <c r="N10622" s="16" t="n">
        <f aca="false">I10622*K10622</f>
        <v>289903</v>
      </c>
      <c r="O10622" s="16" t="n">
        <f aca="false">I10622*(K10622-J10622)</f>
        <v>43623</v>
      </c>
      <c r="P10622" s="15" t="n">
        <f aca="false">K10622-J10622</f>
        <v>333</v>
      </c>
      <c r="Q10622" s="0" t="str">
        <f aca="false">IF(G10622=0,"Out of stock",IF(G10622&lt;H10622,"Understocked",IF(G10622&gt;Summary!$B$6*H10622,"Overstocked","Healthy")))</f>
        <v>Overstocked</v>
      </c>
      <c r="R10622" s="0" t="str">
        <f aca="false">IF(I10622&gt;=Summary!$B$7,"Fast",IF(I10622&lt;Summary!$B$8,"Slow","Medium"))</f>
        <v>Medium</v>
      </c>
      <c r="S10622" s="15" t="n">
        <f aca="false">IF(M10622&gt;Summary!$B$5,1,0)</f>
        <v>1</v>
      </c>
      <c r="T10622" s="16" t="n">
        <f aca="false">IF(Q10622="Overstocked",(G10622-Summary!$B$6*H10622)*J10622,0)</f>
        <v>88360</v>
      </c>
    </row>
    <row r="10623" customFormat="false" ht="15" hidden="false" customHeight="false" outlineLevel="0" collapsed="false">
      <c r="A10623" s="0" t="s">
        <v>10721</v>
      </c>
      <c r="B10623" s="0" t="s">
        <v>84</v>
      </c>
      <c r="C10623" s="0" t="s">
        <v>78</v>
      </c>
      <c r="D10623" s="0" t="s">
        <v>102</v>
      </c>
      <c r="E10623" s="14" t="n">
        <v>45358</v>
      </c>
      <c r="F10623" s="14" t="n">
        <v>45362</v>
      </c>
      <c r="G10623" s="0" t="n">
        <v>364</v>
      </c>
      <c r="H10623" s="0" t="n">
        <v>55</v>
      </c>
      <c r="I10623" s="0" t="n">
        <v>71</v>
      </c>
      <c r="J10623" s="0" t="n">
        <v>716</v>
      </c>
      <c r="K10623" s="0" t="n">
        <v>932</v>
      </c>
      <c r="L10623" s="15" t="s">
        <v>93</v>
      </c>
      <c r="M10623" s="0" t="n">
        <v>4</v>
      </c>
      <c r="N10623" s="16" t="n">
        <f aca="false">I10623*K10623</f>
        <v>66172</v>
      </c>
      <c r="O10623" s="16" t="n">
        <f aca="false">I10623*(K10623-J10623)</f>
        <v>15336</v>
      </c>
      <c r="P10623" s="15" t="n">
        <f aca="false">K10623-J10623</f>
        <v>216</v>
      </c>
      <c r="Q10623" s="0" t="str">
        <f aca="false">IF(G10623=0,"Out of stock",IF(G10623&lt;H10623,"Understocked",IF(G10623&gt;Summary!$B$6*H10623,"Overstocked","Healthy")))</f>
        <v>Overstocked</v>
      </c>
      <c r="R10623" s="0" t="str">
        <f aca="false">IF(I10623&gt;=Summary!$B$7,"Fast",IF(I10623&lt;Summary!$B$8,"Slow","Medium"))</f>
        <v>Slow</v>
      </c>
      <c r="S10623" s="15" t="n">
        <f aca="false">IF(M10623&gt;Summary!$B$5,1,0)</f>
        <v>0</v>
      </c>
      <c r="T10623" s="16" t="n">
        <f aca="false">IF(Q10623="Overstocked",(G10623-Summary!$B$6*H10623)*J10623,0)</f>
        <v>103104</v>
      </c>
    </row>
    <row r="10624" customFormat="false" ht="15" hidden="false" customHeight="false" outlineLevel="0" collapsed="false">
      <c r="A10624" s="0" t="s">
        <v>10722</v>
      </c>
      <c r="B10624" s="0" t="s">
        <v>95</v>
      </c>
      <c r="C10624" s="0" t="s">
        <v>78</v>
      </c>
      <c r="D10624" s="0" t="s">
        <v>90</v>
      </c>
      <c r="E10624" s="14" t="n">
        <v>45618</v>
      </c>
      <c r="F10624" s="14" t="n">
        <v>45624</v>
      </c>
      <c r="G10624" s="0" t="n">
        <v>106</v>
      </c>
      <c r="H10624" s="0" t="n">
        <v>67</v>
      </c>
      <c r="I10624" s="0" t="n">
        <v>168</v>
      </c>
      <c r="J10624" s="0" t="n">
        <v>210</v>
      </c>
      <c r="K10624" s="0" t="n">
        <v>290</v>
      </c>
      <c r="L10624" s="15" t="s">
        <v>87</v>
      </c>
      <c r="M10624" s="0" t="n">
        <v>6</v>
      </c>
      <c r="N10624" s="16" t="n">
        <f aca="false">I10624*K10624</f>
        <v>48720</v>
      </c>
      <c r="O10624" s="16" t="n">
        <f aca="false">I10624*(K10624-J10624)</f>
        <v>13440</v>
      </c>
      <c r="P10624" s="15" t="n">
        <f aca="false">K10624-J10624</f>
        <v>80</v>
      </c>
      <c r="Q10624" s="0" t="str">
        <f aca="false">IF(G10624=0,"Out of stock",IF(G10624&lt;H10624,"Understocked",IF(G10624&gt;Summary!$B$6*H10624,"Overstocked","Healthy")))</f>
        <v>Healthy</v>
      </c>
      <c r="R10624" s="0" t="str">
        <f aca="false">IF(I10624&gt;=Summary!$B$7,"Fast",IF(I10624&lt;Summary!$B$8,"Slow","Medium"))</f>
        <v>Medium</v>
      </c>
      <c r="S10624" s="15" t="n">
        <f aca="false">IF(M10624&gt;Summary!$B$5,1,0)</f>
        <v>0</v>
      </c>
      <c r="T10624" s="16" t="n">
        <f aca="false">IF(Q10624="Overstocked",(G10624-Summary!$B$6*H10624)*J10624,0)</f>
        <v>0</v>
      </c>
    </row>
    <row r="10625" customFormat="false" ht="15" hidden="false" customHeight="false" outlineLevel="0" collapsed="false">
      <c r="A10625" s="0" t="s">
        <v>10723</v>
      </c>
      <c r="B10625" s="0" t="s">
        <v>107</v>
      </c>
      <c r="C10625" s="0" t="s">
        <v>85</v>
      </c>
      <c r="D10625" s="0" t="s">
        <v>86</v>
      </c>
      <c r="E10625" s="14" t="n">
        <v>45317</v>
      </c>
      <c r="F10625" s="14" t="n">
        <v>45326</v>
      </c>
      <c r="G10625" s="0" t="n">
        <v>48</v>
      </c>
      <c r="H10625" s="0" t="n">
        <v>85</v>
      </c>
      <c r="I10625" s="0" t="n">
        <v>57</v>
      </c>
      <c r="J10625" s="0" t="n">
        <v>1528</v>
      </c>
      <c r="K10625" s="0" t="n">
        <v>1689</v>
      </c>
      <c r="L10625" s="15" t="s">
        <v>93</v>
      </c>
      <c r="M10625" s="0" t="n">
        <v>9</v>
      </c>
      <c r="N10625" s="16" t="n">
        <f aca="false">I10625*K10625</f>
        <v>96273</v>
      </c>
      <c r="O10625" s="16" t="n">
        <f aca="false">I10625*(K10625-J10625)</f>
        <v>9177</v>
      </c>
      <c r="P10625" s="15" t="n">
        <f aca="false">K10625-J10625</f>
        <v>161</v>
      </c>
      <c r="Q10625" s="0" t="str">
        <f aca="false">IF(G10625=0,"Out of stock",IF(G10625&lt;H10625,"Understocked",IF(G10625&gt;Summary!$B$6*H10625,"Overstocked","Healthy")))</f>
        <v>Understocked</v>
      </c>
      <c r="R10625" s="0" t="str">
        <f aca="false">IF(I10625&gt;=Summary!$B$7,"Fast",IF(I10625&lt;Summary!$B$8,"Slow","Medium"))</f>
        <v>Slow</v>
      </c>
      <c r="S10625" s="15" t="n">
        <f aca="false">IF(M10625&gt;Summary!$B$5,1,0)</f>
        <v>1</v>
      </c>
      <c r="T10625" s="16" t="n">
        <f aca="false">IF(Q10625="Overstocked",(G10625-Summary!$B$6*H10625)*J10625,0)</f>
        <v>0</v>
      </c>
    </row>
    <row r="10626" customFormat="false" ht="15" hidden="false" customHeight="false" outlineLevel="0" collapsed="false">
      <c r="A10626" s="0" t="s">
        <v>10724</v>
      </c>
      <c r="B10626" s="0" t="s">
        <v>101</v>
      </c>
      <c r="C10626" s="0" t="s">
        <v>78</v>
      </c>
      <c r="D10626" s="0" t="s">
        <v>102</v>
      </c>
      <c r="E10626" s="14" t="n">
        <v>45143</v>
      </c>
      <c r="F10626" s="14" t="n">
        <v>45152</v>
      </c>
      <c r="G10626" s="0" t="n">
        <v>194</v>
      </c>
      <c r="H10626" s="0" t="n">
        <v>113</v>
      </c>
      <c r="I10626" s="0" t="n">
        <v>230</v>
      </c>
      <c r="J10626" s="0" t="n">
        <v>1963</v>
      </c>
      <c r="K10626" s="0" t="n">
        <v>2070</v>
      </c>
      <c r="L10626" s="15" t="s">
        <v>80</v>
      </c>
      <c r="M10626" s="0" t="n">
        <v>9</v>
      </c>
      <c r="N10626" s="16" t="n">
        <f aca="false">I10626*K10626</f>
        <v>476100</v>
      </c>
      <c r="O10626" s="16" t="n">
        <f aca="false">I10626*(K10626-J10626)</f>
        <v>24610</v>
      </c>
      <c r="P10626" s="15" t="n">
        <f aca="false">K10626-J10626</f>
        <v>107</v>
      </c>
      <c r="Q10626" s="0" t="str">
        <f aca="false">IF(G10626=0,"Out of stock",IF(G10626&lt;H10626,"Understocked",IF(G10626&gt;Summary!$B$6*H10626,"Overstocked","Healthy")))</f>
        <v>Healthy</v>
      </c>
      <c r="R10626" s="0" t="str">
        <f aca="false">IF(I10626&gt;=Summary!$B$7,"Fast",IF(I10626&lt;Summary!$B$8,"Slow","Medium"))</f>
        <v>Fast</v>
      </c>
      <c r="S10626" s="15" t="n">
        <f aca="false">IF(M10626&gt;Summary!$B$5,1,0)</f>
        <v>1</v>
      </c>
      <c r="T10626" s="16" t="n">
        <f aca="false">IF(Q10626="Overstocked",(G10626-Summary!$B$6*H10626)*J10626,0)</f>
        <v>0</v>
      </c>
    </row>
    <row r="10627" customFormat="false" ht="15" hidden="false" customHeight="false" outlineLevel="0" collapsed="false">
      <c r="A10627" s="0" t="s">
        <v>10725</v>
      </c>
      <c r="B10627" s="0" t="s">
        <v>115</v>
      </c>
      <c r="C10627" s="0" t="s">
        <v>85</v>
      </c>
      <c r="D10627" s="0" t="s">
        <v>92</v>
      </c>
      <c r="E10627" s="14" t="n">
        <v>45213</v>
      </c>
      <c r="F10627" s="14" t="n">
        <v>45223</v>
      </c>
      <c r="G10627" s="0" t="n">
        <v>135</v>
      </c>
      <c r="H10627" s="0" t="n">
        <v>113</v>
      </c>
      <c r="I10627" s="0" t="n">
        <v>71</v>
      </c>
      <c r="J10627" s="0" t="n">
        <v>1793</v>
      </c>
      <c r="K10627" s="0" t="n">
        <v>1849</v>
      </c>
      <c r="L10627" s="15" t="s">
        <v>80</v>
      </c>
      <c r="M10627" s="0" t="n">
        <v>10</v>
      </c>
      <c r="N10627" s="16" t="n">
        <f aca="false">I10627*K10627</f>
        <v>131279</v>
      </c>
      <c r="O10627" s="16" t="n">
        <f aca="false">I10627*(K10627-J10627)</f>
        <v>3976</v>
      </c>
      <c r="P10627" s="15" t="n">
        <f aca="false">K10627-J10627</f>
        <v>56</v>
      </c>
      <c r="Q10627" s="0" t="str">
        <f aca="false">IF(G10627=0,"Out of stock",IF(G10627&lt;H10627,"Understocked",IF(G10627&gt;Summary!$B$6*H10627,"Overstocked","Healthy")))</f>
        <v>Healthy</v>
      </c>
      <c r="R10627" s="0" t="str">
        <f aca="false">IF(I10627&gt;=Summary!$B$7,"Fast",IF(I10627&lt;Summary!$B$8,"Slow","Medium"))</f>
        <v>Slow</v>
      </c>
      <c r="S10627" s="15" t="n">
        <f aca="false">IF(M10627&gt;Summary!$B$5,1,0)</f>
        <v>1</v>
      </c>
      <c r="T10627" s="16" t="n">
        <f aca="false">IF(Q10627="Overstocked",(G10627-Summary!$B$6*H10627)*J10627,0)</f>
        <v>0</v>
      </c>
    </row>
    <row r="10628" customFormat="false" ht="15" hidden="false" customHeight="false" outlineLevel="0" collapsed="false">
      <c r="A10628" s="0" t="s">
        <v>10726</v>
      </c>
      <c r="B10628" s="0" t="s">
        <v>95</v>
      </c>
      <c r="C10628" s="0" t="s">
        <v>104</v>
      </c>
      <c r="D10628" s="0" t="s">
        <v>92</v>
      </c>
      <c r="E10628" s="14" t="n">
        <v>45599</v>
      </c>
      <c r="F10628" s="14" t="n">
        <v>45600</v>
      </c>
      <c r="G10628" s="0" t="n">
        <v>444</v>
      </c>
      <c r="H10628" s="0" t="n">
        <v>109</v>
      </c>
      <c r="I10628" s="0" t="n">
        <v>210</v>
      </c>
      <c r="J10628" s="0" t="n">
        <v>1467</v>
      </c>
      <c r="K10628" s="0" t="n">
        <v>1898</v>
      </c>
      <c r="L10628" s="15" t="s">
        <v>80</v>
      </c>
      <c r="M10628" s="0" t="n">
        <v>1</v>
      </c>
      <c r="N10628" s="16" t="n">
        <f aca="false">I10628*K10628</f>
        <v>398580</v>
      </c>
      <c r="O10628" s="16" t="n">
        <f aca="false">I10628*(K10628-J10628)</f>
        <v>90510</v>
      </c>
      <c r="P10628" s="15" t="n">
        <f aca="false">K10628-J10628</f>
        <v>431</v>
      </c>
      <c r="Q10628" s="0" t="str">
        <f aca="false">IF(G10628=0,"Out of stock",IF(G10628&lt;H10628,"Understocked",IF(G10628&gt;Summary!$B$6*H10628,"Overstocked","Healthy")))</f>
        <v>Overstocked</v>
      </c>
      <c r="R10628" s="0" t="str">
        <f aca="false">IF(I10628&gt;=Summary!$B$7,"Fast",IF(I10628&lt;Summary!$B$8,"Slow","Medium"))</f>
        <v>Fast</v>
      </c>
      <c r="S10628" s="15" t="n">
        <f aca="false">IF(M10628&gt;Summary!$B$5,1,0)</f>
        <v>0</v>
      </c>
      <c r="T10628" s="16" t="n">
        <f aca="false">IF(Q10628="Overstocked",(G10628-Summary!$B$6*H10628)*J10628,0)</f>
        <v>11736</v>
      </c>
    </row>
    <row r="10629" customFormat="false" ht="15" hidden="false" customHeight="false" outlineLevel="0" collapsed="false">
      <c r="A10629" s="0" t="s">
        <v>10727</v>
      </c>
      <c r="B10629" s="0" t="s">
        <v>101</v>
      </c>
      <c r="C10629" s="0" t="s">
        <v>85</v>
      </c>
      <c r="D10629" s="0" t="s">
        <v>79</v>
      </c>
      <c r="E10629" s="14" t="n">
        <v>45141</v>
      </c>
      <c r="F10629" s="14" t="n">
        <v>45143</v>
      </c>
      <c r="G10629" s="0" t="n">
        <v>17</v>
      </c>
      <c r="H10629" s="0" t="n">
        <v>126</v>
      </c>
      <c r="I10629" s="0" t="n">
        <v>162</v>
      </c>
      <c r="J10629" s="0" t="n">
        <v>1843</v>
      </c>
      <c r="K10629" s="0" t="n">
        <v>1896</v>
      </c>
      <c r="L10629" s="15" t="s">
        <v>82</v>
      </c>
      <c r="M10629" s="0" t="n">
        <v>2</v>
      </c>
      <c r="N10629" s="16" t="n">
        <f aca="false">I10629*K10629</f>
        <v>307152</v>
      </c>
      <c r="O10629" s="16" t="n">
        <f aca="false">I10629*(K10629-J10629)</f>
        <v>8586</v>
      </c>
      <c r="P10629" s="15" t="n">
        <f aca="false">K10629-J10629</f>
        <v>53</v>
      </c>
      <c r="Q10629" s="0" t="str">
        <f aca="false">IF(G10629=0,"Out of stock",IF(G10629&lt;H10629,"Understocked",IF(G10629&gt;Summary!$B$6*H10629,"Overstocked","Healthy")))</f>
        <v>Understocked</v>
      </c>
      <c r="R10629" s="0" t="str">
        <f aca="false">IF(I10629&gt;=Summary!$B$7,"Fast",IF(I10629&lt;Summary!$B$8,"Slow","Medium"))</f>
        <v>Medium</v>
      </c>
      <c r="S10629" s="15" t="n">
        <f aca="false">IF(M10629&gt;Summary!$B$5,1,0)</f>
        <v>0</v>
      </c>
      <c r="T10629" s="16" t="n">
        <f aca="false">IF(Q10629="Overstocked",(G10629-Summary!$B$6*H10629)*J10629,0)</f>
        <v>0</v>
      </c>
    </row>
    <row r="10630" customFormat="false" ht="15" hidden="false" customHeight="false" outlineLevel="0" collapsed="false">
      <c r="A10630" s="0" t="s">
        <v>10728</v>
      </c>
      <c r="B10630" s="0" t="s">
        <v>111</v>
      </c>
      <c r="C10630" s="0" t="s">
        <v>78</v>
      </c>
      <c r="D10630" s="0" t="s">
        <v>79</v>
      </c>
      <c r="E10630" s="14" t="n">
        <v>45486</v>
      </c>
      <c r="F10630" s="14" t="n">
        <v>45487</v>
      </c>
      <c r="G10630" s="0" t="n">
        <v>285</v>
      </c>
      <c r="H10630" s="0" t="n">
        <v>101</v>
      </c>
      <c r="I10630" s="0" t="n">
        <v>48</v>
      </c>
      <c r="J10630" s="0" t="n">
        <v>362</v>
      </c>
      <c r="K10630" s="0" t="n">
        <v>449</v>
      </c>
      <c r="L10630" s="15" t="s">
        <v>82</v>
      </c>
      <c r="M10630" s="0" t="n">
        <v>1</v>
      </c>
      <c r="N10630" s="16" t="n">
        <f aca="false">I10630*K10630</f>
        <v>21552</v>
      </c>
      <c r="O10630" s="16" t="n">
        <f aca="false">I10630*(K10630-J10630)</f>
        <v>4176</v>
      </c>
      <c r="P10630" s="15" t="n">
        <f aca="false">K10630-J10630</f>
        <v>87</v>
      </c>
      <c r="Q10630" s="0" t="str">
        <f aca="false">IF(G10630=0,"Out of stock",IF(G10630&lt;H10630,"Understocked",IF(G10630&gt;Summary!$B$6*H10630,"Overstocked","Healthy")))</f>
        <v>Healthy</v>
      </c>
      <c r="R10630" s="0" t="str">
        <f aca="false">IF(I10630&gt;=Summary!$B$7,"Fast",IF(I10630&lt;Summary!$B$8,"Slow","Medium"))</f>
        <v>Slow</v>
      </c>
      <c r="S10630" s="15" t="n">
        <f aca="false">IF(M10630&gt;Summary!$B$5,1,0)</f>
        <v>0</v>
      </c>
      <c r="T10630" s="16" t="n">
        <f aca="false">IF(Q10630="Overstocked",(G10630-Summary!$B$6*H10630)*J10630,0)</f>
        <v>0</v>
      </c>
    </row>
    <row r="10631" customFormat="false" ht="15" hidden="false" customHeight="false" outlineLevel="0" collapsed="false">
      <c r="A10631" s="0" t="s">
        <v>10729</v>
      </c>
      <c r="B10631" s="0" t="s">
        <v>101</v>
      </c>
      <c r="C10631" s="0" t="s">
        <v>96</v>
      </c>
      <c r="D10631" s="0" t="s">
        <v>102</v>
      </c>
      <c r="E10631" s="14" t="n">
        <v>45491</v>
      </c>
      <c r="F10631" s="14" t="n">
        <v>45496</v>
      </c>
      <c r="G10631" s="0" t="n">
        <v>353</v>
      </c>
      <c r="H10631" s="0" t="n">
        <v>52</v>
      </c>
      <c r="I10631" s="0" t="n">
        <v>185</v>
      </c>
      <c r="J10631" s="0" t="n">
        <v>640</v>
      </c>
      <c r="K10631" s="0" t="n">
        <v>1049</v>
      </c>
      <c r="L10631" s="15" t="s">
        <v>87</v>
      </c>
      <c r="M10631" s="0" t="n">
        <v>5</v>
      </c>
      <c r="N10631" s="16" t="n">
        <f aca="false">I10631*K10631</f>
        <v>194065</v>
      </c>
      <c r="O10631" s="16" t="n">
        <f aca="false">I10631*(K10631-J10631)</f>
        <v>75665</v>
      </c>
      <c r="P10631" s="15" t="n">
        <f aca="false">K10631-J10631</f>
        <v>409</v>
      </c>
      <c r="Q10631" s="0" t="str">
        <f aca="false">IF(G10631=0,"Out of stock",IF(G10631&lt;H10631,"Understocked",IF(G10631&gt;Summary!$B$6*H10631,"Overstocked","Healthy")))</f>
        <v>Overstocked</v>
      </c>
      <c r="R10631" s="0" t="str">
        <f aca="false">IF(I10631&gt;=Summary!$B$7,"Fast",IF(I10631&lt;Summary!$B$8,"Slow","Medium"))</f>
        <v>Medium</v>
      </c>
      <c r="S10631" s="15" t="n">
        <f aca="false">IF(M10631&gt;Summary!$B$5,1,0)</f>
        <v>0</v>
      </c>
      <c r="T10631" s="16" t="n">
        <f aca="false">IF(Q10631="Overstocked",(G10631-Summary!$B$6*H10631)*J10631,0)</f>
        <v>92800</v>
      </c>
    </row>
    <row r="10632" customFormat="false" ht="15" hidden="false" customHeight="false" outlineLevel="0" collapsed="false">
      <c r="A10632" s="0" t="s">
        <v>10730</v>
      </c>
      <c r="B10632" s="0" t="s">
        <v>89</v>
      </c>
      <c r="C10632" s="0" t="s">
        <v>96</v>
      </c>
      <c r="D10632" s="0" t="s">
        <v>86</v>
      </c>
      <c r="E10632" s="14" t="n">
        <v>45581</v>
      </c>
      <c r="F10632" s="14" t="n">
        <v>45591</v>
      </c>
      <c r="G10632" s="0" t="n">
        <v>135</v>
      </c>
      <c r="H10632" s="0" t="n">
        <v>106</v>
      </c>
      <c r="I10632" s="0" t="n">
        <v>164</v>
      </c>
      <c r="J10632" s="0" t="n">
        <v>312</v>
      </c>
      <c r="K10632" s="0" t="n">
        <v>468</v>
      </c>
      <c r="L10632" s="15" t="s">
        <v>93</v>
      </c>
      <c r="M10632" s="0" t="n">
        <v>10</v>
      </c>
      <c r="N10632" s="16" t="n">
        <f aca="false">I10632*K10632</f>
        <v>76752</v>
      </c>
      <c r="O10632" s="16" t="n">
        <f aca="false">I10632*(K10632-J10632)</f>
        <v>25584</v>
      </c>
      <c r="P10632" s="15" t="n">
        <f aca="false">K10632-J10632</f>
        <v>156</v>
      </c>
      <c r="Q10632" s="0" t="str">
        <f aca="false">IF(G10632=0,"Out of stock",IF(G10632&lt;H10632,"Understocked",IF(G10632&gt;Summary!$B$6*H10632,"Overstocked","Healthy")))</f>
        <v>Healthy</v>
      </c>
      <c r="R10632" s="0" t="str">
        <f aca="false">IF(I10632&gt;=Summary!$B$7,"Fast",IF(I10632&lt;Summary!$B$8,"Slow","Medium"))</f>
        <v>Medium</v>
      </c>
      <c r="S10632" s="15" t="n">
        <f aca="false">IF(M10632&gt;Summary!$B$5,1,0)</f>
        <v>1</v>
      </c>
      <c r="T10632" s="16" t="n">
        <f aca="false">IF(Q10632="Overstocked",(G10632-Summary!$B$6*H10632)*J10632,0)</f>
        <v>0</v>
      </c>
    </row>
    <row r="10633" customFormat="false" ht="15" hidden="false" customHeight="false" outlineLevel="0" collapsed="false">
      <c r="A10633" s="0" t="s">
        <v>10731</v>
      </c>
      <c r="B10633" s="0" t="s">
        <v>77</v>
      </c>
      <c r="C10633" s="0" t="s">
        <v>78</v>
      </c>
      <c r="D10633" s="0" t="s">
        <v>79</v>
      </c>
      <c r="E10633" s="14" t="n">
        <v>45241</v>
      </c>
      <c r="F10633" s="14" t="n">
        <v>45246</v>
      </c>
      <c r="G10633" s="0" t="n">
        <v>266</v>
      </c>
      <c r="H10633" s="0" t="n">
        <v>142</v>
      </c>
      <c r="I10633" s="0" t="n">
        <v>139</v>
      </c>
      <c r="J10633" s="0" t="n">
        <v>1022</v>
      </c>
      <c r="K10633" s="0" t="n">
        <v>1169</v>
      </c>
      <c r="L10633" s="15" t="s">
        <v>93</v>
      </c>
      <c r="M10633" s="0" t="n">
        <v>5</v>
      </c>
      <c r="N10633" s="16" t="n">
        <f aca="false">I10633*K10633</f>
        <v>162491</v>
      </c>
      <c r="O10633" s="16" t="n">
        <f aca="false">I10633*(K10633-J10633)</f>
        <v>20433</v>
      </c>
      <c r="P10633" s="15" t="n">
        <f aca="false">K10633-J10633</f>
        <v>147</v>
      </c>
      <c r="Q10633" s="0" t="str">
        <f aca="false">IF(G10633=0,"Out of stock",IF(G10633&lt;H10633,"Understocked",IF(G10633&gt;Summary!$B$6*H10633,"Overstocked","Healthy")))</f>
        <v>Healthy</v>
      </c>
      <c r="R10633" s="0" t="str">
        <f aca="false">IF(I10633&gt;=Summary!$B$7,"Fast",IF(I10633&lt;Summary!$B$8,"Slow","Medium"))</f>
        <v>Medium</v>
      </c>
      <c r="S10633" s="15" t="n">
        <f aca="false">IF(M10633&gt;Summary!$B$5,1,0)</f>
        <v>0</v>
      </c>
      <c r="T10633" s="16" t="n">
        <f aca="false">IF(Q10633="Overstocked",(G10633-Summary!$B$6*H10633)*J10633,0)</f>
        <v>0</v>
      </c>
    </row>
    <row r="10634" customFormat="false" ht="15" hidden="false" customHeight="false" outlineLevel="0" collapsed="false">
      <c r="A10634" s="0" t="s">
        <v>10732</v>
      </c>
      <c r="B10634" s="0" t="s">
        <v>113</v>
      </c>
      <c r="C10634" s="0" t="s">
        <v>78</v>
      </c>
      <c r="D10634" s="0" t="s">
        <v>92</v>
      </c>
      <c r="E10634" s="14" t="n">
        <v>45043</v>
      </c>
      <c r="F10634" s="14" t="n">
        <v>45052</v>
      </c>
      <c r="G10634" s="0" t="n">
        <v>54</v>
      </c>
      <c r="H10634" s="0" t="n">
        <v>85</v>
      </c>
      <c r="I10634" s="0" t="n">
        <v>63</v>
      </c>
      <c r="J10634" s="0" t="n">
        <v>908</v>
      </c>
      <c r="K10634" s="0" t="n">
        <v>1060</v>
      </c>
      <c r="L10634" s="15" t="s">
        <v>93</v>
      </c>
      <c r="M10634" s="0" t="n">
        <v>9</v>
      </c>
      <c r="N10634" s="16" t="n">
        <f aca="false">I10634*K10634</f>
        <v>66780</v>
      </c>
      <c r="O10634" s="16" t="n">
        <f aca="false">I10634*(K10634-J10634)</f>
        <v>9576</v>
      </c>
      <c r="P10634" s="15" t="n">
        <f aca="false">K10634-J10634</f>
        <v>152</v>
      </c>
      <c r="Q10634" s="0" t="str">
        <f aca="false">IF(G10634=0,"Out of stock",IF(G10634&lt;H10634,"Understocked",IF(G10634&gt;Summary!$B$6*H10634,"Overstocked","Healthy")))</f>
        <v>Understocked</v>
      </c>
      <c r="R10634" s="0" t="str">
        <f aca="false">IF(I10634&gt;=Summary!$B$7,"Fast",IF(I10634&lt;Summary!$B$8,"Slow","Medium"))</f>
        <v>Slow</v>
      </c>
      <c r="S10634" s="15" t="n">
        <f aca="false">IF(M10634&gt;Summary!$B$5,1,0)</f>
        <v>1</v>
      </c>
      <c r="T10634" s="16" t="n">
        <f aca="false">IF(Q10634="Overstocked",(G10634-Summary!$B$6*H10634)*J10634,0)</f>
        <v>0</v>
      </c>
    </row>
    <row r="10635" customFormat="false" ht="15" hidden="false" customHeight="false" outlineLevel="0" collapsed="false">
      <c r="A10635" s="0" t="s">
        <v>10733</v>
      </c>
      <c r="B10635" s="0" t="s">
        <v>107</v>
      </c>
      <c r="C10635" s="0" t="s">
        <v>85</v>
      </c>
      <c r="D10635" s="0" t="s">
        <v>92</v>
      </c>
      <c r="E10635" s="14" t="n">
        <v>45481</v>
      </c>
      <c r="F10635" s="14" t="n">
        <v>45487</v>
      </c>
      <c r="G10635" s="0" t="n">
        <v>97</v>
      </c>
      <c r="H10635" s="0" t="n">
        <v>80</v>
      </c>
      <c r="I10635" s="0" t="n">
        <v>46</v>
      </c>
      <c r="J10635" s="0" t="n">
        <v>1906</v>
      </c>
      <c r="K10635" s="0" t="n">
        <v>2326</v>
      </c>
      <c r="L10635" s="15" t="s">
        <v>93</v>
      </c>
      <c r="M10635" s="0" t="n">
        <v>6</v>
      </c>
      <c r="N10635" s="16" t="n">
        <f aca="false">I10635*K10635</f>
        <v>106996</v>
      </c>
      <c r="O10635" s="16" t="n">
        <f aca="false">I10635*(K10635-J10635)</f>
        <v>19320</v>
      </c>
      <c r="P10635" s="15" t="n">
        <f aca="false">K10635-J10635</f>
        <v>420</v>
      </c>
      <c r="Q10635" s="0" t="str">
        <f aca="false">IF(G10635=0,"Out of stock",IF(G10635&lt;H10635,"Understocked",IF(G10635&gt;Summary!$B$6*H10635,"Overstocked","Healthy")))</f>
        <v>Healthy</v>
      </c>
      <c r="R10635" s="0" t="str">
        <f aca="false">IF(I10635&gt;=Summary!$B$7,"Fast",IF(I10635&lt;Summary!$B$8,"Slow","Medium"))</f>
        <v>Slow</v>
      </c>
      <c r="S10635" s="15" t="n">
        <f aca="false">IF(M10635&gt;Summary!$B$5,1,0)</f>
        <v>0</v>
      </c>
      <c r="T10635" s="16" t="n">
        <f aca="false">IF(Q10635="Overstocked",(G10635-Summary!$B$6*H10635)*J10635,0)</f>
        <v>0</v>
      </c>
    </row>
    <row r="10636" customFormat="false" ht="15" hidden="false" customHeight="false" outlineLevel="0" collapsed="false">
      <c r="A10636" s="0" t="s">
        <v>10734</v>
      </c>
      <c r="B10636" s="0" t="s">
        <v>101</v>
      </c>
      <c r="C10636" s="0" t="s">
        <v>104</v>
      </c>
      <c r="D10636" s="0" t="s">
        <v>92</v>
      </c>
      <c r="E10636" s="14" t="n">
        <v>45307</v>
      </c>
      <c r="F10636" s="14" t="n">
        <v>45308</v>
      </c>
      <c r="G10636" s="0" t="n">
        <v>47</v>
      </c>
      <c r="H10636" s="0" t="n">
        <v>83</v>
      </c>
      <c r="I10636" s="0" t="n">
        <v>225</v>
      </c>
      <c r="J10636" s="0" t="n">
        <v>1663</v>
      </c>
      <c r="K10636" s="0" t="n">
        <v>2042</v>
      </c>
      <c r="L10636" s="15" t="s">
        <v>82</v>
      </c>
      <c r="M10636" s="0" t="n">
        <v>1</v>
      </c>
      <c r="N10636" s="16" t="n">
        <f aca="false">I10636*K10636</f>
        <v>459450</v>
      </c>
      <c r="O10636" s="16" t="n">
        <f aca="false">I10636*(K10636-J10636)</f>
        <v>85275</v>
      </c>
      <c r="P10636" s="15" t="n">
        <f aca="false">K10636-J10636</f>
        <v>379</v>
      </c>
      <c r="Q10636" s="0" t="str">
        <f aca="false">IF(G10636=0,"Out of stock",IF(G10636&lt;H10636,"Understocked",IF(G10636&gt;Summary!$B$6*H10636,"Overstocked","Healthy")))</f>
        <v>Understocked</v>
      </c>
      <c r="R10636" s="0" t="str">
        <f aca="false">IF(I10636&gt;=Summary!$B$7,"Fast",IF(I10636&lt;Summary!$B$8,"Slow","Medium"))</f>
        <v>Fast</v>
      </c>
      <c r="S10636" s="15" t="n">
        <f aca="false">IF(M10636&gt;Summary!$B$5,1,0)</f>
        <v>0</v>
      </c>
      <c r="T10636" s="16" t="n">
        <f aca="false">IF(Q10636="Overstocked",(G10636-Summary!$B$6*H10636)*J10636,0)</f>
        <v>0</v>
      </c>
    </row>
    <row r="10637" customFormat="false" ht="15" hidden="false" customHeight="false" outlineLevel="0" collapsed="false">
      <c r="A10637" s="0" t="s">
        <v>10735</v>
      </c>
      <c r="B10637" s="0" t="s">
        <v>95</v>
      </c>
      <c r="C10637" s="0" t="s">
        <v>104</v>
      </c>
      <c r="D10637" s="0" t="s">
        <v>86</v>
      </c>
      <c r="E10637" s="14" t="n">
        <v>45459</v>
      </c>
      <c r="F10637" s="14" t="n">
        <v>45465</v>
      </c>
      <c r="G10637" s="0" t="n">
        <v>128</v>
      </c>
      <c r="H10637" s="0" t="n">
        <v>64</v>
      </c>
      <c r="I10637" s="0" t="n">
        <v>202</v>
      </c>
      <c r="J10637" s="0" t="n">
        <v>898</v>
      </c>
      <c r="K10637" s="0" t="n">
        <v>1168</v>
      </c>
      <c r="L10637" s="15" t="s">
        <v>82</v>
      </c>
      <c r="M10637" s="0" t="n">
        <v>6</v>
      </c>
      <c r="N10637" s="16" t="n">
        <f aca="false">I10637*K10637</f>
        <v>235936</v>
      </c>
      <c r="O10637" s="16" t="n">
        <f aca="false">I10637*(K10637-J10637)</f>
        <v>54540</v>
      </c>
      <c r="P10637" s="15" t="n">
        <f aca="false">K10637-J10637</f>
        <v>270</v>
      </c>
      <c r="Q10637" s="0" t="str">
        <f aca="false">IF(G10637=0,"Out of stock",IF(G10637&lt;H10637,"Understocked",IF(G10637&gt;Summary!$B$6*H10637,"Overstocked","Healthy")))</f>
        <v>Healthy</v>
      </c>
      <c r="R10637" s="0" t="str">
        <f aca="false">IF(I10637&gt;=Summary!$B$7,"Fast",IF(I10637&lt;Summary!$B$8,"Slow","Medium"))</f>
        <v>Fast</v>
      </c>
      <c r="S10637" s="15" t="n">
        <f aca="false">IF(M10637&gt;Summary!$B$5,1,0)</f>
        <v>0</v>
      </c>
      <c r="T10637" s="16" t="n">
        <f aca="false">IF(Q10637="Overstocked",(G10637-Summary!$B$6*H10637)*J10637,0)</f>
        <v>0</v>
      </c>
    </row>
    <row r="10638" customFormat="false" ht="15" hidden="false" customHeight="false" outlineLevel="0" collapsed="false">
      <c r="A10638" s="0" t="s">
        <v>10736</v>
      </c>
      <c r="B10638" s="0" t="s">
        <v>111</v>
      </c>
      <c r="C10638" s="0" t="s">
        <v>96</v>
      </c>
      <c r="D10638" s="0" t="s">
        <v>79</v>
      </c>
      <c r="E10638" s="14" t="n">
        <v>45408</v>
      </c>
      <c r="F10638" s="14" t="n">
        <v>45409</v>
      </c>
      <c r="G10638" s="0" t="n">
        <v>30</v>
      </c>
      <c r="H10638" s="0" t="n">
        <v>104</v>
      </c>
      <c r="I10638" s="0" t="n">
        <v>214</v>
      </c>
      <c r="J10638" s="0" t="n">
        <v>1443</v>
      </c>
      <c r="K10638" s="0" t="n">
        <v>1742</v>
      </c>
      <c r="L10638" s="15" t="s">
        <v>82</v>
      </c>
      <c r="M10638" s="0" t="n">
        <v>1</v>
      </c>
      <c r="N10638" s="16" t="n">
        <f aca="false">I10638*K10638</f>
        <v>372788</v>
      </c>
      <c r="O10638" s="16" t="n">
        <f aca="false">I10638*(K10638-J10638)</f>
        <v>63986</v>
      </c>
      <c r="P10638" s="15" t="n">
        <f aca="false">K10638-J10638</f>
        <v>299</v>
      </c>
      <c r="Q10638" s="0" t="str">
        <f aca="false">IF(G10638=0,"Out of stock",IF(G10638&lt;H10638,"Understocked",IF(G10638&gt;Summary!$B$6*H10638,"Overstocked","Healthy")))</f>
        <v>Understocked</v>
      </c>
      <c r="R10638" s="0" t="str">
        <f aca="false">IF(I10638&gt;=Summary!$B$7,"Fast",IF(I10638&lt;Summary!$B$8,"Slow","Medium"))</f>
        <v>Fast</v>
      </c>
      <c r="S10638" s="15" t="n">
        <f aca="false">IF(M10638&gt;Summary!$B$5,1,0)</f>
        <v>0</v>
      </c>
      <c r="T10638" s="16" t="n">
        <f aca="false">IF(Q10638="Overstocked",(G10638-Summary!$B$6*H10638)*J10638,0)</f>
        <v>0</v>
      </c>
    </row>
    <row r="10639" customFormat="false" ht="15" hidden="false" customHeight="false" outlineLevel="0" collapsed="false">
      <c r="A10639" s="0" t="s">
        <v>10737</v>
      </c>
      <c r="B10639" s="0" t="s">
        <v>101</v>
      </c>
      <c r="C10639" s="0" t="s">
        <v>85</v>
      </c>
      <c r="D10639" s="0" t="s">
        <v>86</v>
      </c>
      <c r="E10639" s="14" t="n">
        <v>45457</v>
      </c>
      <c r="F10639" s="14" t="n">
        <v>45459</v>
      </c>
      <c r="G10639" s="0" t="n">
        <v>65</v>
      </c>
      <c r="H10639" s="0" t="n">
        <v>134</v>
      </c>
      <c r="I10639" s="0" t="n">
        <v>25</v>
      </c>
      <c r="J10639" s="0" t="n">
        <v>1712</v>
      </c>
      <c r="K10639" s="0" t="n">
        <v>1891</v>
      </c>
      <c r="L10639" s="15" t="s">
        <v>87</v>
      </c>
      <c r="M10639" s="0" t="n">
        <v>2</v>
      </c>
      <c r="N10639" s="16" t="n">
        <f aca="false">I10639*K10639</f>
        <v>47275</v>
      </c>
      <c r="O10639" s="16" t="n">
        <f aca="false">I10639*(K10639-J10639)</f>
        <v>4475</v>
      </c>
      <c r="P10639" s="15" t="n">
        <f aca="false">K10639-J10639</f>
        <v>179</v>
      </c>
      <c r="Q10639" s="0" t="str">
        <f aca="false">IF(G10639=0,"Out of stock",IF(G10639&lt;H10639,"Understocked",IF(G10639&gt;Summary!$B$6*H10639,"Overstocked","Healthy")))</f>
        <v>Understocked</v>
      </c>
      <c r="R10639" s="0" t="str">
        <f aca="false">IF(I10639&gt;=Summary!$B$7,"Fast",IF(I10639&lt;Summary!$B$8,"Slow","Medium"))</f>
        <v>Slow</v>
      </c>
      <c r="S10639" s="15" t="n">
        <f aca="false">IF(M10639&gt;Summary!$B$5,1,0)</f>
        <v>0</v>
      </c>
      <c r="T10639" s="16" t="n">
        <f aca="false">IF(Q10639="Overstocked",(G10639-Summary!$B$6*H10639)*J10639,0)</f>
        <v>0</v>
      </c>
    </row>
    <row r="10640" customFormat="false" ht="15" hidden="false" customHeight="false" outlineLevel="0" collapsed="false">
      <c r="A10640" s="0" t="s">
        <v>10738</v>
      </c>
      <c r="B10640" s="0" t="s">
        <v>123</v>
      </c>
      <c r="C10640" s="0" t="s">
        <v>85</v>
      </c>
      <c r="D10640" s="0" t="s">
        <v>86</v>
      </c>
      <c r="E10640" s="14" t="n">
        <v>44972</v>
      </c>
      <c r="F10640" s="14" t="n">
        <v>44976</v>
      </c>
      <c r="G10640" s="0" t="n">
        <v>220</v>
      </c>
      <c r="H10640" s="0" t="n">
        <v>70</v>
      </c>
      <c r="I10640" s="0" t="n">
        <v>22</v>
      </c>
      <c r="J10640" s="0" t="n">
        <v>1337</v>
      </c>
      <c r="K10640" s="0" t="n">
        <v>1496</v>
      </c>
      <c r="L10640" s="15" t="s">
        <v>80</v>
      </c>
      <c r="M10640" s="0" t="n">
        <v>4</v>
      </c>
      <c r="N10640" s="16" t="n">
        <f aca="false">I10640*K10640</f>
        <v>32912</v>
      </c>
      <c r="O10640" s="16" t="n">
        <f aca="false">I10640*(K10640-J10640)</f>
        <v>3498</v>
      </c>
      <c r="P10640" s="15" t="n">
        <f aca="false">K10640-J10640</f>
        <v>159</v>
      </c>
      <c r="Q10640" s="0" t="str">
        <f aca="false">IF(G10640=0,"Out of stock",IF(G10640&lt;H10640,"Understocked",IF(G10640&gt;Summary!$B$6*H10640,"Overstocked","Healthy")))</f>
        <v>Healthy</v>
      </c>
      <c r="R10640" s="0" t="str">
        <f aca="false">IF(I10640&gt;=Summary!$B$7,"Fast",IF(I10640&lt;Summary!$B$8,"Slow","Medium"))</f>
        <v>Slow</v>
      </c>
      <c r="S10640" s="15" t="n">
        <f aca="false">IF(M10640&gt;Summary!$B$5,1,0)</f>
        <v>0</v>
      </c>
      <c r="T10640" s="16" t="n">
        <f aca="false">IF(Q10640="Overstocked",(G10640-Summary!$B$6*H10640)*J10640,0)</f>
        <v>0</v>
      </c>
    </row>
    <row r="10641" customFormat="false" ht="15" hidden="false" customHeight="false" outlineLevel="0" collapsed="false">
      <c r="A10641" s="0" t="s">
        <v>10739</v>
      </c>
      <c r="B10641" s="0" t="s">
        <v>101</v>
      </c>
      <c r="C10641" s="0" t="s">
        <v>85</v>
      </c>
      <c r="D10641" s="0" t="s">
        <v>92</v>
      </c>
      <c r="E10641" s="14" t="n">
        <v>45399</v>
      </c>
      <c r="F10641" s="14" t="n">
        <v>45400</v>
      </c>
      <c r="G10641" s="0" t="n">
        <v>346</v>
      </c>
      <c r="H10641" s="0" t="n">
        <v>63</v>
      </c>
      <c r="I10641" s="0" t="n">
        <v>86</v>
      </c>
      <c r="J10641" s="0" t="n">
        <v>1636</v>
      </c>
      <c r="K10641" s="0" t="n">
        <v>1816</v>
      </c>
      <c r="L10641" s="15" t="s">
        <v>87</v>
      </c>
      <c r="M10641" s="0" t="n">
        <v>1</v>
      </c>
      <c r="N10641" s="16" t="n">
        <f aca="false">I10641*K10641</f>
        <v>156176</v>
      </c>
      <c r="O10641" s="16" t="n">
        <f aca="false">I10641*(K10641-J10641)</f>
        <v>15480</v>
      </c>
      <c r="P10641" s="15" t="n">
        <f aca="false">K10641-J10641</f>
        <v>180</v>
      </c>
      <c r="Q10641" s="0" t="str">
        <f aca="false">IF(G10641=0,"Out of stock",IF(G10641&lt;H10641,"Understocked",IF(G10641&gt;Summary!$B$6*H10641,"Overstocked","Healthy")))</f>
        <v>Overstocked</v>
      </c>
      <c r="R10641" s="0" t="str">
        <f aca="false">IF(I10641&gt;=Summary!$B$7,"Fast",IF(I10641&lt;Summary!$B$8,"Slow","Medium"))</f>
        <v>Slow</v>
      </c>
      <c r="S10641" s="15" t="n">
        <f aca="false">IF(M10641&gt;Summary!$B$5,1,0)</f>
        <v>0</v>
      </c>
      <c r="T10641" s="16" t="n">
        <f aca="false">IF(Q10641="Overstocked",(G10641-Summary!$B$6*H10641)*J10641,0)</f>
        <v>153784</v>
      </c>
    </row>
    <row r="10642" customFormat="false" ht="15" hidden="false" customHeight="false" outlineLevel="0" collapsed="false">
      <c r="A10642" s="0" t="s">
        <v>10740</v>
      </c>
      <c r="B10642" s="0" t="s">
        <v>111</v>
      </c>
      <c r="C10642" s="0" t="s">
        <v>78</v>
      </c>
      <c r="D10642" s="0" t="s">
        <v>90</v>
      </c>
      <c r="E10642" s="14" t="n">
        <v>45494</v>
      </c>
      <c r="F10642" s="14" t="n">
        <v>45495</v>
      </c>
      <c r="G10642" s="0" t="n">
        <v>335</v>
      </c>
      <c r="H10642" s="0" t="n">
        <v>69</v>
      </c>
      <c r="I10642" s="0" t="n">
        <v>225</v>
      </c>
      <c r="J10642" s="0" t="n">
        <v>1918</v>
      </c>
      <c r="K10642" s="0" t="n">
        <v>2123</v>
      </c>
      <c r="L10642" s="15" t="s">
        <v>87</v>
      </c>
      <c r="M10642" s="0" t="n">
        <v>1</v>
      </c>
      <c r="N10642" s="16" t="n">
        <f aca="false">I10642*K10642</f>
        <v>477675</v>
      </c>
      <c r="O10642" s="16" t="n">
        <f aca="false">I10642*(K10642-J10642)</f>
        <v>46125</v>
      </c>
      <c r="P10642" s="15" t="n">
        <f aca="false">K10642-J10642</f>
        <v>205</v>
      </c>
      <c r="Q10642" s="0" t="str">
        <f aca="false">IF(G10642=0,"Out of stock",IF(G10642&lt;H10642,"Understocked",IF(G10642&gt;Summary!$B$6*H10642,"Overstocked","Healthy")))</f>
        <v>Overstocked</v>
      </c>
      <c r="R10642" s="0" t="str">
        <f aca="false">IF(I10642&gt;=Summary!$B$7,"Fast",IF(I10642&lt;Summary!$B$8,"Slow","Medium"))</f>
        <v>Fast</v>
      </c>
      <c r="S10642" s="15" t="n">
        <f aca="false">IF(M10642&gt;Summary!$B$5,1,0)</f>
        <v>0</v>
      </c>
      <c r="T10642" s="16" t="n">
        <f aca="false">IF(Q10642="Overstocked",(G10642-Summary!$B$6*H10642)*J10642,0)</f>
        <v>113162</v>
      </c>
    </row>
    <row r="10643" customFormat="false" ht="15" hidden="false" customHeight="false" outlineLevel="0" collapsed="false">
      <c r="A10643" s="0" t="s">
        <v>10741</v>
      </c>
      <c r="B10643" s="0" t="s">
        <v>115</v>
      </c>
      <c r="C10643" s="0" t="s">
        <v>104</v>
      </c>
      <c r="D10643" s="0" t="s">
        <v>90</v>
      </c>
      <c r="E10643" s="14" t="n">
        <v>45034</v>
      </c>
      <c r="F10643" s="14" t="n">
        <v>45035</v>
      </c>
      <c r="G10643" s="0" t="n">
        <v>438</v>
      </c>
      <c r="H10643" s="0" t="n">
        <v>56</v>
      </c>
      <c r="I10643" s="0" t="n">
        <v>29</v>
      </c>
      <c r="J10643" s="0" t="n">
        <v>307</v>
      </c>
      <c r="K10643" s="0" t="n">
        <v>652</v>
      </c>
      <c r="L10643" s="15" t="s">
        <v>97</v>
      </c>
      <c r="M10643" s="0" t="n">
        <v>1</v>
      </c>
      <c r="N10643" s="16" t="n">
        <f aca="false">I10643*K10643</f>
        <v>18908</v>
      </c>
      <c r="O10643" s="16" t="n">
        <f aca="false">I10643*(K10643-J10643)</f>
        <v>10005</v>
      </c>
      <c r="P10643" s="15" t="n">
        <f aca="false">K10643-J10643</f>
        <v>345</v>
      </c>
      <c r="Q10643" s="0" t="str">
        <f aca="false">IF(G10643=0,"Out of stock",IF(G10643&lt;H10643,"Understocked",IF(G10643&gt;Summary!$B$6*H10643,"Overstocked","Healthy")))</f>
        <v>Overstocked</v>
      </c>
      <c r="R10643" s="0" t="str">
        <f aca="false">IF(I10643&gt;=Summary!$B$7,"Fast",IF(I10643&lt;Summary!$B$8,"Slow","Medium"))</f>
        <v>Slow</v>
      </c>
      <c r="S10643" s="15" t="n">
        <f aca="false">IF(M10643&gt;Summary!$B$5,1,0)</f>
        <v>0</v>
      </c>
      <c r="T10643" s="16" t="n">
        <f aca="false">IF(Q10643="Overstocked",(G10643-Summary!$B$6*H10643)*J10643,0)</f>
        <v>65698</v>
      </c>
    </row>
    <row r="10644" customFormat="false" ht="15" hidden="false" customHeight="false" outlineLevel="0" collapsed="false">
      <c r="A10644" s="0" t="s">
        <v>10742</v>
      </c>
      <c r="B10644" s="0" t="s">
        <v>107</v>
      </c>
      <c r="C10644" s="0" t="s">
        <v>85</v>
      </c>
      <c r="D10644" s="0" t="s">
        <v>79</v>
      </c>
      <c r="E10644" s="14" t="n">
        <v>45207</v>
      </c>
      <c r="F10644" s="14" t="n">
        <v>45214</v>
      </c>
      <c r="G10644" s="0" t="n">
        <v>327</v>
      </c>
      <c r="H10644" s="0" t="n">
        <v>77</v>
      </c>
      <c r="I10644" s="0" t="n">
        <v>182</v>
      </c>
      <c r="J10644" s="0" t="n">
        <v>1245</v>
      </c>
      <c r="K10644" s="0" t="n">
        <v>1580</v>
      </c>
      <c r="L10644" s="15" t="s">
        <v>82</v>
      </c>
      <c r="M10644" s="0" t="n">
        <v>7</v>
      </c>
      <c r="N10644" s="16" t="n">
        <f aca="false">I10644*K10644</f>
        <v>287560</v>
      </c>
      <c r="O10644" s="16" t="n">
        <f aca="false">I10644*(K10644-J10644)</f>
        <v>60970</v>
      </c>
      <c r="P10644" s="15" t="n">
        <f aca="false">K10644-J10644</f>
        <v>335</v>
      </c>
      <c r="Q10644" s="0" t="str">
        <f aca="false">IF(G10644=0,"Out of stock",IF(G10644&lt;H10644,"Understocked",IF(G10644&gt;Summary!$B$6*H10644,"Overstocked","Healthy")))</f>
        <v>Overstocked</v>
      </c>
      <c r="R10644" s="0" t="str">
        <f aca="false">IF(I10644&gt;=Summary!$B$7,"Fast",IF(I10644&lt;Summary!$B$8,"Slow","Medium"))</f>
        <v>Medium</v>
      </c>
      <c r="S10644" s="15" t="n">
        <f aca="false">IF(M10644&gt;Summary!$B$5,1,0)</f>
        <v>0</v>
      </c>
      <c r="T10644" s="16" t="n">
        <f aca="false">IF(Q10644="Overstocked",(G10644-Summary!$B$6*H10644)*J10644,0)</f>
        <v>23655</v>
      </c>
    </row>
    <row r="10645" customFormat="false" ht="15" hidden="false" customHeight="false" outlineLevel="0" collapsed="false">
      <c r="A10645" s="0" t="s">
        <v>10743</v>
      </c>
      <c r="B10645" s="0" t="s">
        <v>101</v>
      </c>
      <c r="C10645" s="0" t="s">
        <v>85</v>
      </c>
      <c r="D10645" s="0" t="s">
        <v>79</v>
      </c>
      <c r="E10645" s="14" t="n">
        <v>45541</v>
      </c>
      <c r="F10645" s="14" t="n">
        <v>45548</v>
      </c>
      <c r="G10645" s="0" t="n">
        <v>406</v>
      </c>
      <c r="H10645" s="0" t="n">
        <v>131</v>
      </c>
      <c r="I10645" s="0" t="n">
        <v>145</v>
      </c>
      <c r="J10645" s="0" t="n">
        <v>299</v>
      </c>
      <c r="K10645" s="0" t="n">
        <v>379</v>
      </c>
      <c r="L10645" s="15" t="s">
        <v>93</v>
      </c>
      <c r="M10645" s="0" t="n">
        <v>7</v>
      </c>
      <c r="N10645" s="16" t="n">
        <f aca="false">I10645*K10645</f>
        <v>54955</v>
      </c>
      <c r="O10645" s="16" t="n">
        <f aca="false">I10645*(K10645-J10645)</f>
        <v>11600</v>
      </c>
      <c r="P10645" s="15" t="n">
        <f aca="false">K10645-J10645</f>
        <v>80</v>
      </c>
      <c r="Q10645" s="0" t="str">
        <f aca="false">IF(G10645=0,"Out of stock",IF(G10645&lt;H10645,"Understocked",IF(G10645&gt;Summary!$B$6*H10645,"Overstocked","Healthy")))</f>
        <v>Healthy</v>
      </c>
      <c r="R10645" s="0" t="str">
        <f aca="false">IF(I10645&gt;=Summary!$B$7,"Fast",IF(I10645&lt;Summary!$B$8,"Slow","Medium"))</f>
        <v>Medium</v>
      </c>
      <c r="S10645" s="15" t="n">
        <f aca="false">IF(M10645&gt;Summary!$B$5,1,0)</f>
        <v>0</v>
      </c>
      <c r="T10645" s="16" t="n">
        <f aca="false">IF(Q10645="Overstocked",(G10645-Summary!$B$6*H10645)*J10645,0)</f>
        <v>0</v>
      </c>
    </row>
    <row r="10646" customFormat="false" ht="15" hidden="false" customHeight="false" outlineLevel="0" collapsed="false">
      <c r="A10646" s="0" t="s">
        <v>10744</v>
      </c>
      <c r="B10646" s="0" t="s">
        <v>111</v>
      </c>
      <c r="C10646" s="0" t="s">
        <v>104</v>
      </c>
      <c r="D10646" s="0" t="s">
        <v>90</v>
      </c>
      <c r="E10646" s="14" t="n">
        <v>44995</v>
      </c>
      <c r="F10646" s="14" t="n">
        <v>44999</v>
      </c>
      <c r="G10646" s="0" t="n">
        <v>427</v>
      </c>
      <c r="H10646" s="0" t="n">
        <v>52</v>
      </c>
      <c r="I10646" s="0" t="n">
        <v>179</v>
      </c>
      <c r="J10646" s="0" t="n">
        <v>1600</v>
      </c>
      <c r="K10646" s="0" t="n">
        <v>1999</v>
      </c>
      <c r="L10646" s="15" t="s">
        <v>82</v>
      </c>
      <c r="M10646" s="0" t="n">
        <v>4</v>
      </c>
      <c r="N10646" s="16" t="n">
        <f aca="false">I10646*K10646</f>
        <v>357821</v>
      </c>
      <c r="O10646" s="16" t="n">
        <f aca="false">I10646*(K10646-J10646)</f>
        <v>71421</v>
      </c>
      <c r="P10646" s="15" t="n">
        <f aca="false">K10646-J10646</f>
        <v>399</v>
      </c>
      <c r="Q10646" s="0" t="str">
        <f aca="false">IF(G10646=0,"Out of stock",IF(G10646&lt;H10646,"Understocked",IF(G10646&gt;Summary!$B$6*H10646,"Overstocked","Healthy")))</f>
        <v>Overstocked</v>
      </c>
      <c r="R10646" s="0" t="str">
        <f aca="false">IF(I10646&gt;=Summary!$B$7,"Fast",IF(I10646&lt;Summary!$B$8,"Slow","Medium"))</f>
        <v>Medium</v>
      </c>
      <c r="S10646" s="15" t="n">
        <f aca="false">IF(M10646&gt;Summary!$B$5,1,0)</f>
        <v>0</v>
      </c>
      <c r="T10646" s="16" t="n">
        <f aca="false">IF(Q10646="Overstocked",(G10646-Summary!$B$6*H10646)*J10646,0)</f>
        <v>350400</v>
      </c>
    </row>
    <row r="10647" customFormat="false" ht="15" hidden="false" customHeight="false" outlineLevel="0" collapsed="false">
      <c r="A10647" s="0" t="s">
        <v>10745</v>
      </c>
      <c r="B10647" s="0" t="s">
        <v>101</v>
      </c>
      <c r="C10647" s="0" t="s">
        <v>85</v>
      </c>
      <c r="D10647" s="0" t="s">
        <v>86</v>
      </c>
      <c r="E10647" s="14" t="n">
        <v>45100</v>
      </c>
      <c r="F10647" s="14" t="n">
        <v>45105</v>
      </c>
      <c r="G10647" s="0" t="n">
        <v>75</v>
      </c>
      <c r="H10647" s="0" t="n">
        <v>79</v>
      </c>
      <c r="I10647" s="0" t="n">
        <v>40</v>
      </c>
      <c r="J10647" s="0" t="n">
        <v>1534</v>
      </c>
      <c r="K10647" s="0" t="n">
        <v>1805</v>
      </c>
      <c r="L10647" s="15" t="s">
        <v>80</v>
      </c>
      <c r="M10647" s="0" t="n">
        <v>5</v>
      </c>
      <c r="N10647" s="16" t="n">
        <f aca="false">I10647*K10647</f>
        <v>72200</v>
      </c>
      <c r="O10647" s="16" t="n">
        <f aca="false">I10647*(K10647-J10647)</f>
        <v>10840</v>
      </c>
      <c r="P10647" s="15" t="n">
        <f aca="false">K10647-J10647</f>
        <v>271</v>
      </c>
      <c r="Q10647" s="0" t="str">
        <f aca="false">IF(G10647=0,"Out of stock",IF(G10647&lt;H10647,"Understocked",IF(G10647&gt;Summary!$B$6*H10647,"Overstocked","Healthy")))</f>
        <v>Understocked</v>
      </c>
      <c r="R10647" s="0" t="str">
        <f aca="false">IF(I10647&gt;=Summary!$B$7,"Fast",IF(I10647&lt;Summary!$B$8,"Slow","Medium"))</f>
        <v>Slow</v>
      </c>
      <c r="S10647" s="15" t="n">
        <f aca="false">IF(M10647&gt;Summary!$B$5,1,0)</f>
        <v>0</v>
      </c>
      <c r="T10647" s="16" t="n">
        <f aca="false">IF(Q10647="Overstocked",(G10647-Summary!$B$6*H10647)*J10647,0)</f>
        <v>0</v>
      </c>
    </row>
    <row r="10648" customFormat="false" ht="15" hidden="false" customHeight="false" outlineLevel="0" collapsed="false">
      <c r="A10648" s="0" t="s">
        <v>10746</v>
      </c>
      <c r="B10648" s="0" t="s">
        <v>89</v>
      </c>
      <c r="C10648" s="0" t="s">
        <v>78</v>
      </c>
      <c r="D10648" s="0" t="s">
        <v>79</v>
      </c>
      <c r="E10648" s="14" t="n">
        <v>45549</v>
      </c>
      <c r="F10648" s="14" t="n">
        <v>45553</v>
      </c>
      <c r="G10648" s="0" t="n">
        <v>197</v>
      </c>
      <c r="H10648" s="0" t="n">
        <v>114</v>
      </c>
      <c r="I10648" s="0" t="n">
        <v>260</v>
      </c>
      <c r="J10648" s="0" t="n">
        <v>718</v>
      </c>
      <c r="K10648" s="0" t="n">
        <v>799</v>
      </c>
      <c r="L10648" s="15" t="s">
        <v>97</v>
      </c>
      <c r="M10648" s="0" t="n">
        <v>4</v>
      </c>
      <c r="N10648" s="16" t="n">
        <f aca="false">I10648*K10648</f>
        <v>207740</v>
      </c>
      <c r="O10648" s="16" t="n">
        <f aca="false">I10648*(K10648-J10648)</f>
        <v>21060</v>
      </c>
      <c r="P10648" s="15" t="n">
        <f aca="false">K10648-J10648</f>
        <v>81</v>
      </c>
      <c r="Q10648" s="0" t="str">
        <f aca="false">IF(G10648=0,"Out of stock",IF(G10648&lt;H10648,"Understocked",IF(G10648&gt;Summary!$B$6*H10648,"Overstocked","Healthy")))</f>
        <v>Healthy</v>
      </c>
      <c r="R10648" s="0" t="str">
        <f aca="false">IF(I10648&gt;=Summary!$B$7,"Fast",IF(I10648&lt;Summary!$B$8,"Slow","Medium"))</f>
        <v>Fast</v>
      </c>
      <c r="S10648" s="15" t="n">
        <f aca="false">IF(M10648&gt;Summary!$B$5,1,0)</f>
        <v>0</v>
      </c>
      <c r="T10648" s="16" t="n">
        <f aca="false">IF(Q10648="Overstocked",(G10648-Summary!$B$6*H10648)*J10648,0)</f>
        <v>0</v>
      </c>
    </row>
    <row r="10649" customFormat="false" ht="15" hidden="false" customHeight="false" outlineLevel="0" collapsed="false">
      <c r="A10649" s="0" t="s">
        <v>10747</v>
      </c>
      <c r="B10649" s="0" t="s">
        <v>95</v>
      </c>
      <c r="C10649" s="0" t="s">
        <v>85</v>
      </c>
      <c r="D10649" s="0" t="s">
        <v>92</v>
      </c>
      <c r="E10649" s="14" t="n">
        <v>45386</v>
      </c>
      <c r="F10649" s="14" t="n">
        <v>45391</v>
      </c>
      <c r="G10649" s="0" t="n">
        <v>69</v>
      </c>
      <c r="H10649" s="0" t="n">
        <v>64</v>
      </c>
      <c r="I10649" s="0" t="n">
        <v>9</v>
      </c>
      <c r="J10649" s="0" t="n">
        <v>930</v>
      </c>
      <c r="K10649" s="0" t="n">
        <v>1227</v>
      </c>
      <c r="L10649" s="15" t="s">
        <v>97</v>
      </c>
      <c r="M10649" s="0" t="n">
        <v>5</v>
      </c>
      <c r="N10649" s="16" t="n">
        <f aca="false">I10649*K10649</f>
        <v>11043</v>
      </c>
      <c r="O10649" s="16" t="n">
        <f aca="false">I10649*(K10649-J10649)</f>
        <v>2673</v>
      </c>
      <c r="P10649" s="15" t="n">
        <f aca="false">K10649-J10649</f>
        <v>297</v>
      </c>
      <c r="Q10649" s="0" t="str">
        <f aca="false">IF(G10649=0,"Out of stock",IF(G10649&lt;H10649,"Understocked",IF(G10649&gt;Summary!$B$6*H10649,"Overstocked","Healthy")))</f>
        <v>Healthy</v>
      </c>
      <c r="R10649" s="0" t="str">
        <f aca="false">IF(I10649&gt;=Summary!$B$7,"Fast",IF(I10649&lt;Summary!$B$8,"Slow","Medium"))</f>
        <v>Slow</v>
      </c>
      <c r="S10649" s="15" t="n">
        <f aca="false">IF(M10649&gt;Summary!$B$5,1,0)</f>
        <v>0</v>
      </c>
      <c r="T10649" s="16" t="n">
        <f aca="false">IF(Q10649="Overstocked",(G10649-Summary!$B$6*H10649)*J10649,0)</f>
        <v>0</v>
      </c>
    </row>
    <row r="10650" customFormat="false" ht="15" hidden="false" customHeight="false" outlineLevel="0" collapsed="false">
      <c r="A10650" s="0" t="s">
        <v>10748</v>
      </c>
      <c r="B10650" s="0" t="s">
        <v>113</v>
      </c>
      <c r="C10650" s="0" t="s">
        <v>85</v>
      </c>
      <c r="D10650" s="0" t="s">
        <v>90</v>
      </c>
      <c r="E10650" s="14" t="n">
        <v>45094</v>
      </c>
      <c r="F10650" s="14" t="n">
        <v>45098</v>
      </c>
      <c r="G10650" s="0" t="n">
        <v>311</v>
      </c>
      <c r="H10650" s="0" t="n">
        <v>131</v>
      </c>
      <c r="I10650" s="0" t="n">
        <v>12</v>
      </c>
      <c r="J10650" s="0" t="n">
        <v>200</v>
      </c>
      <c r="K10650" s="0" t="n">
        <v>386</v>
      </c>
      <c r="L10650" s="15" t="s">
        <v>82</v>
      </c>
      <c r="M10650" s="0" t="n">
        <v>4</v>
      </c>
      <c r="N10650" s="16" t="n">
        <f aca="false">I10650*K10650</f>
        <v>4632</v>
      </c>
      <c r="O10650" s="16" t="n">
        <f aca="false">I10650*(K10650-J10650)</f>
        <v>2232</v>
      </c>
      <c r="P10650" s="15" t="n">
        <f aca="false">K10650-J10650</f>
        <v>186</v>
      </c>
      <c r="Q10650" s="0" t="str">
        <f aca="false">IF(G10650=0,"Out of stock",IF(G10650&lt;H10650,"Understocked",IF(G10650&gt;Summary!$B$6*H10650,"Overstocked","Healthy")))</f>
        <v>Healthy</v>
      </c>
      <c r="R10650" s="0" t="str">
        <f aca="false">IF(I10650&gt;=Summary!$B$7,"Fast",IF(I10650&lt;Summary!$B$8,"Slow","Medium"))</f>
        <v>Slow</v>
      </c>
      <c r="S10650" s="15" t="n">
        <f aca="false">IF(M10650&gt;Summary!$B$5,1,0)</f>
        <v>0</v>
      </c>
      <c r="T10650" s="16" t="n">
        <f aca="false">IF(Q10650="Overstocked",(G10650-Summary!$B$6*H10650)*J10650,0)</f>
        <v>0</v>
      </c>
    </row>
    <row r="10651" customFormat="false" ht="15" hidden="false" customHeight="false" outlineLevel="0" collapsed="false">
      <c r="A10651" s="0" t="s">
        <v>10749</v>
      </c>
      <c r="B10651" s="0" t="s">
        <v>107</v>
      </c>
      <c r="C10651" s="0" t="s">
        <v>85</v>
      </c>
      <c r="D10651" s="0" t="s">
        <v>102</v>
      </c>
      <c r="E10651" s="14" t="n">
        <v>45165</v>
      </c>
      <c r="F10651" s="14" t="n">
        <v>45173</v>
      </c>
      <c r="G10651" s="0" t="n">
        <v>256</v>
      </c>
      <c r="H10651" s="0" t="n">
        <v>95</v>
      </c>
      <c r="I10651" s="0" t="n">
        <v>223</v>
      </c>
      <c r="J10651" s="0" t="n">
        <v>821</v>
      </c>
      <c r="K10651" s="0" t="n">
        <v>921</v>
      </c>
      <c r="L10651" s="15" t="s">
        <v>97</v>
      </c>
      <c r="M10651" s="0" t="n">
        <v>8</v>
      </c>
      <c r="N10651" s="16" t="n">
        <f aca="false">I10651*K10651</f>
        <v>205383</v>
      </c>
      <c r="O10651" s="16" t="n">
        <f aca="false">I10651*(K10651-J10651)</f>
        <v>22300</v>
      </c>
      <c r="P10651" s="15" t="n">
        <f aca="false">K10651-J10651</f>
        <v>100</v>
      </c>
      <c r="Q10651" s="0" t="str">
        <f aca="false">IF(G10651=0,"Out of stock",IF(G10651&lt;H10651,"Understocked",IF(G10651&gt;Summary!$B$6*H10651,"Overstocked","Healthy")))</f>
        <v>Healthy</v>
      </c>
      <c r="R10651" s="0" t="str">
        <f aca="false">IF(I10651&gt;=Summary!$B$7,"Fast",IF(I10651&lt;Summary!$B$8,"Slow","Medium"))</f>
        <v>Fast</v>
      </c>
      <c r="S10651" s="15" t="n">
        <f aca="false">IF(M10651&gt;Summary!$B$5,1,0)</f>
        <v>1</v>
      </c>
      <c r="T10651" s="16" t="n">
        <f aca="false">IF(Q10651="Overstocked",(G10651-Summary!$B$6*H10651)*J10651,0)</f>
        <v>0</v>
      </c>
    </row>
    <row r="10652" customFormat="false" ht="15" hidden="false" customHeight="false" outlineLevel="0" collapsed="false">
      <c r="A10652" s="0" t="s">
        <v>10750</v>
      </c>
      <c r="B10652" s="0" t="s">
        <v>95</v>
      </c>
      <c r="C10652" s="0" t="s">
        <v>104</v>
      </c>
      <c r="D10652" s="0" t="s">
        <v>102</v>
      </c>
      <c r="E10652" s="14" t="n">
        <v>45132</v>
      </c>
      <c r="F10652" s="14" t="n">
        <v>45141</v>
      </c>
      <c r="G10652" s="0" t="n">
        <v>201</v>
      </c>
      <c r="H10652" s="0" t="n">
        <v>129</v>
      </c>
      <c r="I10652" s="0" t="n">
        <v>274</v>
      </c>
      <c r="J10652" s="0" t="n">
        <v>1069</v>
      </c>
      <c r="K10652" s="0" t="n">
        <v>1149</v>
      </c>
      <c r="L10652" s="15" t="s">
        <v>87</v>
      </c>
      <c r="M10652" s="0" t="n">
        <v>9</v>
      </c>
      <c r="N10652" s="16" t="n">
        <f aca="false">I10652*K10652</f>
        <v>314826</v>
      </c>
      <c r="O10652" s="16" t="n">
        <f aca="false">I10652*(K10652-J10652)</f>
        <v>21920</v>
      </c>
      <c r="P10652" s="15" t="n">
        <f aca="false">K10652-J10652</f>
        <v>80</v>
      </c>
      <c r="Q10652" s="0" t="str">
        <f aca="false">IF(G10652=0,"Out of stock",IF(G10652&lt;H10652,"Understocked",IF(G10652&gt;Summary!$B$6*H10652,"Overstocked","Healthy")))</f>
        <v>Healthy</v>
      </c>
      <c r="R10652" s="0" t="str">
        <f aca="false">IF(I10652&gt;=Summary!$B$7,"Fast",IF(I10652&lt;Summary!$B$8,"Slow","Medium"))</f>
        <v>Fast</v>
      </c>
      <c r="S10652" s="15" t="n">
        <f aca="false">IF(M10652&gt;Summary!$B$5,1,0)</f>
        <v>1</v>
      </c>
      <c r="T10652" s="16" t="n">
        <f aca="false">IF(Q10652="Overstocked",(G10652-Summary!$B$6*H10652)*J10652,0)</f>
        <v>0</v>
      </c>
    </row>
    <row r="10653" customFormat="false" ht="15" hidden="false" customHeight="false" outlineLevel="0" collapsed="false">
      <c r="A10653" s="0" t="s">
        <v>10751</v>
      </c>
      <c r="B10653" s="0" t="s">
        <v>107</v>
      </c>
      <c r="C10653" s="0" t="s">
        <v>78</v>
      </c>
      <c r="D10653" s="0" t="s">
        <v>90</v>
      </c>
      <c r="E10653" s="14" t="n">
        <v>45216</v>
      </c>
      <c r="F10653" s="14" t="n">
        <v>45218</v>
      </c>
      <c r="G10653" s="0" t="n">
        <v>257</v>
      </c>
      <c r="H10653" s="0" t="n">
        <v>55</v>
      </c>
      <c r="I10653" s="0" t="n">
        <v>105</v>
      </c>
      <c r="J10653" s="0" t="n">
        <v>1967</v>
      </c>
      <c r="K10653" s="0" t="n">
        <v>2397</v>
      </c>
      <c r="L10653" s="15" t="s">
        <v>93</v>
      </c>
      <c r="M10653" s="0" t="n">
        <v>2</v>
      </c>
      <c r="N10653" s="16" t="n">
        <f aca="false">I10653*K10653</f>
        <v>251685</v>
      </c>
      <c r="O10653" s="16" t="n">
        <f aca="false">I10653*(K10653-J10653)</f>
        <v>45150</v>
      </c>
      <c r="P10653" s="15" t="n">
        <f aca="false">K10653-J10653</f>
        <v>430</v>
      </c>
      <c r="Q10653" s="0" t="str">
        <f aca="false">IF(G10653=0,"Out of stock",IF(G10653&lt;H10653,"Understocked",IF(G10653&gt;Summary!$B$6*H10653,"Overstocked","Healthy")))</f>
        <v>Overstocked</v>
      </c>
      <c r="R10653" s="0" t="str">
        <f aca="false">IF(I10653&gt;=Summary!$B$7,"Fast",IF(I10653&lt;Summary!$B$8,"Slow","Medium"))</f>
        <v>Medium</v>
      </c>
      <c r="S10653" s="15" t="n">
        <f aca="false">IF(M10653&gt;Summary!$B$5,1,0)</f>
        <v>0</v>
      </c>
      <c r="T10653" s="16" t="n">
        <f aca="false">IF(Q10653="Overstocked",(G10653-Summary!$B$6*H10653)*J10653,0)</f>
        <v>72779</v>
      </c>
    </row>
    <row r="10654" customFormat="false" ht="15" hidden="false" customHeight="false" outlineLevel="0" collapsed="false">
      <c r="A10654" s="0" t="s">
        <v>10752</v>
      </c>
      <c r="B10654" s="0" t="s">
        <v>84</v>
      </c>
      <c r="C10654" s="0" t="s">
        <v>96</v>
      </c>
      <c r="D10654" s="0" t="s">
        <v>102</v>
      </c>
      <c r="E10654" s="14" t="n">
        <v>45586</v>
      </c>
      <c r="F10654" s="14" t="n">
        <v>45591</v>
      </c>
      <c r="G10654" s="0" t="n">
        <v>14</v>
      </c>
      <c r="H10654" s="0" t="n">
        <v>61</v>
      </c>
      <c r="I10654" s="0" t="n">
        <v>36</v>
      </c>
      <c r="J10654" s="0" t="n">
        <v>796</v>
      </c>
      <c r="K10654" s="0" t="n">
        <v>1260</v>
      </c>
      <c r="L10654" s="15" t="s">
        <v>93</v>
      </c>
      <c r="M10654" s="0" t="n">
        <v>5</v>
      </c>
      <c r="N10654" s="16" t="n">
        <f aca="false">I10654*K10654</f>
        <v>45360</v>
      </c>
      <c r="O10654" s="16" t="n">
        <f aca="false">I10654*(K10654-J10654)</f>
        <v>16704</v>
      </c>
      <c r="P10654" s="15" t="n">
        <f aca="false">K10654-J10654</f>
        <v>464</v>
      </c>
      <c r="Q10654" s="0" t="str">
        <f aca="false">IF(G10654=0,"Out of stock",IF(G10654&lt;H10654,"Understocked",IF(G10654&gt;Summary!$B$6*H10654,"Overstocked","Healthy")))</f>
        <v>Understocked</v>
      </c>
      <c r="R10654" s="0" t="str">
        <f aca="false">IF(I10654&gt;=Summary!$B$7,"Fast",IF(I10654&lt;Summary!$B$8,"Slow","Medium"))</f>
        <v>Slow</v>
      </c>
      <c r="S10654" s="15" t="n">
        <f aca="false">IF(M10654&gt;Summary!$B$5,1,0)</f>
        <v>0</v>
      </c>
      <c r="T10654" s="16" t="n">
        <f aca="false">IF(Q10654="Overstocked",(G10654-Summary!$B$6*H10654)*J10654,0)</f>
        <v>0</v>
      </c>
    </row>
    <row r="10655" customFormat="false" ht="15" hidden="false" customHeight="false" outlineLevel="0" collapsed="false">
      <c r="A10655" s="0" t="s">
        <v>10753</v>
      </c>
      <c r="B10655" s="0" t="s">
        <v>115</v>
      </c>
      <c r="C10655" s="0" t="s">
        <v>85</v>
      </c>
      <c r="D10655" s="0" t="s">
        <v>90</v>
      </c>
      <c r="E10655" s="14" t="n">
        <v>45513</v>
      </c>
      <c r="F10655" s="14" t="n">
        <v>45518</v>
      </c>
      <c r="G10655" s="0" t="n">
        <v>469</v>
      </c>
      <c r="H10655" s="0" t="n">
        <v>58</v>
      </c>
      <c r="I10655" s="0" t="n">
        <v>226</v>
      </c>
      <c r="J10655" s="0" t="n">
        <v>1716</v>
      </c>
      <c r="K10655" s="0" t="n">
        <v>1997</v>
      </c>
      <c r="L10655" s="15" t="s">
        <v>97</v>
      </c>
      <c r="M10655" s="0" t="n">
        <v>5</v>
      </c>
      <c r="N10655" s="16" t="n">
        <f aca="false">I10655*K10655</f>
        <v>451322</v>
      </c>
      <c r="O10655" s="16" t="n">
        <f aca="false">I10655*(K10655-J10655)</f>
        <v>63506</v>
      </c>
      <c r="P10655" s="15" t="n">
        <f aca="false">K10655-J10655</f>
        <v>281</v>
      </c>
      <c r="Q10655" s="0" t="str">
        <f aca="false">IF(G10655=0,"Out of stock",IF(G10655&lt;H10655,"Understocked",IF(G10655&gt;Summary!$B$6*H10655,"Overstocked","Healthy")))</f>
        <v>Overstocked</v>
      </c>
      <c r="R10655" s="0" t="str">
        <f aca="false">IF(I10655&gt;=Summary!$B$7,"Fast",IF(I10655&lt;Summary!$B$8,"Slow","Medium"))</f>
        <v>Fast</v>
      </c>
      <c r="S10655" s="15" t="n">
        <f aca="false">IF(M10655&gt;Summary!$B$5,1,0)</f>
        <v>0</v>
      </c>
      <c r="T10655" s="16" t="n">
        <f aca="false">IF(Q10655="Overstocked",(G10655-Summary!$B$6*H10655)*J10655,0)</f>
        <v>406692</v>
      </c>
    </row>
    <row r="10656" customFormat="false" ht="15" hidden="false" customHeight="false" outlineLevel="0" collapsed="false">
      <c r="A10656" s="0" t="s">
        <v>10754</v>
      </c>
      <c r="B10656" s="0" t="s">
        <v>107</v>
      </c>
      <c r="C10656" s="0" t="s">
        <v>78</v>
      </c>
      <c r="D10656" s="0" t="s">
        <v>92</v>
      </c>
      <c r="E10656" s="14" t="n">
        <v>45575</v>
      </c>
      <c r="F10656" s="14" t="n">
        <v>45576</v>
      </c>
      <c r="G10656" s="0" t="n">
        <v>177</v>
      </c>
      <c r="H10656" s="0" t="n">
        <v>120</v>
      </c>
      <c r="I10656" s="0" t="n">
        <v>290</v>
      </c>
      <c r="J10656" s="0" t="n">
        <v>1413</v>
      </c>
      <c r="K10656" s="0" t="n">
        <v>1546</v>
      </c>
      <c r="L10656" s="15" t="s">
        <v>80</v>
      </c>
      <c r="M10656" s="0" t="n">
        <v>1</v>
      </c>
      <c r="N10656" s="16" t="n">
        <f aca="false">I10656*K10656</f>
        <v>448340</v>
      </c>
      <c r="O10656" s="16" t="n">
        <f aca="false">I10656*(K10656-J10656)</f>
        <v>38570</v>
      </c>
      <c r="P10656" s="15" t="n">
        <f aca="false">K10656-J10656</f>
        <v>133</v>
      </c>
      <c r="Q10656" s="0" t="str">
        <f aca="false">IF(G10656=0,"Out of stock",IF(G10656&lt;H10656,"Understocked",IF(G10656&gt;Summary!$B$6*H10656,"Overstocked","Healthy")))</f>
        <v>Healthy</v>
      </c>
      <c r="R10656" s="0" t="str">
        <f aca="false">IF(I10656&gt;=Summary!$B$7,"Fast",IF(I10656&lt;Summary!$B$8,"Slow","Medium"))</f>
        <v>Fast</v>
      </c>
      <c r="S10656" s="15" t="n">
        <f aca="false">IF(M10656&gt;Summary!$B$5,1,0)</f>
        <v>0</v>
      </c>
      <c r="T10656" s="16" t="n">
        <f aca="false">IF(Q10656="Overstocked",(G10656-Summary!$B$6*H10656)*J10656,0)</f>
        <v>0</v>
      </c>
    </row>
    <row r="10657" customFormat="false" ht="15" hidden="false" customHeight="false" outlineLevel="0" collapsed="false">
      <c r="A10657" s="0" t="s">
        <v>10755</v>
      </c>
      <c r="B10657" s="0" t="s">
        <v>113</v>
      </c>
      <c r="C10657" s="0" t="s">
        <v>78</v>
      </c>
      <c r="D10657" s="0" t="s">
        <v>92</v>
      </c>
      <c r="E10657" s="14" t="n">
        <v>45178</v>
      </c>
      <c r="F10657" s="14" t="n">
        <v>45186</v>
      </c>
      <c r="G10657" s="0" t="n">
        <v>152</v>
      </c>
      <c r="H10657" s="0" t="n">
        <v>57</v>
      </c>
      <c r="I10657" s="0" t="n">
        <v>175</v>
      </c>
      <c r="J10657" s="0" t="n">
        <v>249</v>
      </c>
      <c r="K10657" s="0" t="n">
        <v>599</v>
      </c>
      <c r="L10657" s="15" t="s">
        <v>87</v>
      </c>
      <c r="M10657" s="0" t="n">
        <v>8</v>
      </c>
      <c r="N10657" s="16" t="n">
        <f aca="false">I10657*K10657</f>
        <v>104825</v>
      </c>
      <c r="O10657" s="16" t="n">
        <f aca="false">I10657*(K10657-J10657)</f>
        <v>61250</v>
      </c>
      <c r="P10657" s="15" t="n">
        <f aca="false">K10657-J10657</f>
        <v>350</v>
      </c>
      <c r="Q10657" s="0" t="str">
        <f aca="false">IF(G10657=0,"Out of stock",IF(G10657&lt;H10657,"Understocked",IF(G10657&gt;Summary!$B$6*H10657,"Overstocked","Healthy")))</f>
        <v>Healthy</v>
      </c>
      <c r="R10657" s="0" t="str">
        <f aca="false">IF(I10657&gt;=Summary!$B$7,"Fast",IF(I10657&lt;Summary!$B$8,"Slow","Medium"))</f>
        <v>Medium</v>
      </c>
      <c r="S10657" s="15" t="n">
        <f aca="false">IF(M10657&gt;Summary!$B$5,1,0)</f>
        <v>1</v>
      </c>
      <c r="T10657" s="16" t="n">
        <f aca="false">IF(Q10657="Overstocked",(G10657-Summary!$B$6*H10657)*J10657,0)</f>
        <v>0</v>
      </c>
    </row>
    <row r="10658" customFormat="false" ht="15" hidden="false" customHeight="false" outlineLevel="0" collapsed="false">
      <c r="A10658" s="0" t="s">
        <v>10756</v>
      </c>
      <c r="B10658" s="0" t="s">
        <v>95</v>
      </c>
      <c r="C10658" s="0" t="s">
        <v>78</v>
      </c>
      <c r="D10658" s="0" t="s">
        <v>86</v>
      </c>
      <c r="E10658" s="14" t="n">
        <v>44941</v>
      </c>
      <c r="F10658" s="14" t="n">
        <v>44946</v>
      </c>
      <c r="G10658" s="0" t="n">
        <v>266</v>
      </c>
      <c r="H10658" s="0" t="n">
        <v>125</v>
      </c>
      <c r="I10658" s="0" t="n">
        <v>300</v>
      </c>
      <c r="J10658" s="0" t="n">
        <v>1389</v>
      </c>
      <c r="K10658" s="0" t="n">
        <v>1863</v>
      </c>
      <c r="L10658" s="15" t="s">
        <v>80</v>
      </c>
      <c r="M10658" s="0" t="n">
        <v>5</v>
      </c>
      <c r="N10658" s="16" t="n">
        <f aca="false">I10658*K10658</f>
        <v>558900</v>
      </c>
      <c r="O10658" s="16" t="n">
        <f aca="false">I10658*(K10658-J10658)</f>
        <v>142200</v>
      </c>
      <c r="P10658" s="15" t="n">
        <f aca="false">K10658-J10658</f>
        <v>474</v>
      </c>
      <c r="Q10658" s="0" t="str">
        <f aca="false">IF(G10658=0,"Out of stock",IF(G10658&lt;H10658,"Understocked",IF(G10658&gt;Summary!$B$6*H10658,"Overstocked","Healthy")))</f>
        <v>Healthy</v>
      </c>
      <c r="R10658" s="0" t="str">
        <f aca="false">IF(I10658&gt;=Summary!$B$7,"Fast",IF(I10658&lt;Summary!$B$8,"Slow","Medium"))</f>
        <v>Fast</v>
      </c>
      <c r="S10658" s="15" t="n">
        <f aca="false">IF(M10658&gt;Summary!$B$5,1,0)</f>
        <v>0</v>
      </c>
      <c r="T10658" s="16" t="n">
        <f aca="false">IF(Q10658="Overstocked",(G10658-Summary!$B$6*H10658)*J10658,0)</f>
        <v>0</v>
      </c>
    </row>
    <row r="10659" customFormat="false" ht="15" hidden="false" customHeight="false" outlineLevel="0" collapsed="false">
      <c r="A10659" s="0" t="s">
        <v>10757</v>
      </c>
      <c r="B10659" s="0" t="s">
        <v>123</v>
      </c>
      <c r="C10659" s="0" t="s">
        <v>85</v>
      </c>
      <c r="D10659" s="0" t="s">
        <v>92</v>
      </c>
      <c r="E10659" s="14" t="n">
        <v>45115</v>
      </c>
      <c r="F10659" s="14" t="n">
        <v>45119</v>
      </c>
      <c r="G10659" s="0" t="n">
        <v>76</v>
      </c>
      <c r="H10659" s="0" t="n">
        <v>76</v>
      </c>
      <c r="I10659" s="0" t="n">
        <v>237</v>
      </c>
      <c r="J10659" s="0" t="n">
        <v>682</v>
      </c>
      <c r="K10659" s="0" t="n">
        <v>987</v>
      </c>
      <c r="L10659" s="15" t="s">
        <v>93</v>
      </c>
      <c r="M10659" s="0" t="n">
        <v>4</v>
      </c>
      <c r="N10659" s="16" t="n">
        <f aca="false">I10659*K10659</f>
        <v>233919</v>
      </c>
      <c r="O10659" s="16" t="n">
        <f aca="false">I10659*(K10659-J10659)</f>
        <v>72285</v>
      </c>
      <c r="P10659" s="15" t="n">
        <f aca="false">K10659-J10659</f>
        <v>305</v>
      </c>
      <c r="Q10659" s="0" t="str">
        <f aca="false">IF(G10659=0,"Out of stock",IF(G10659&lt;H10659,"Understocked",IF(G10659&gt;Summary!$B$6*H10659,"Overstocked","Healthy")))</f>
        <v>Healthy</v>
      </c>
      <c r="R10659" s="0" t="str">
        <f aca="false">IF(I10659&gt;=Summary!$B$7,"Fast",IF(I10659&lt;Summary!$B$8,"Slow","Medium"))</f>
        <v>Fast</v>
      </c>
      <c r="S10659" s="15" t="n">
        <f aca="false">IF(M10659&gt;Summary!$B$5,1,0)</f>
        <v>0</v>
      </c>
      <c r="T10659" s="16" t="n">
        <f aca="false">IF(Q10659="Overstocked",(G10659-Summary!$B$6*H10659)*J10659,0)</f>
        <v>0</v>
      </c>
    </row>
    <row r="10660" customFormat="false" ht="15" hidden="false" customHeight="false" outlineLevel="0" collapsed="false">
      <c r="A10660" s="0" t="s">
        <v>10758</v>
      </c>
      <c r="B10660" s="0" t="s">
        <v>113</v>
      </c>
      <c r="C10660" s="0" t="s">
        <v>96</v>
      </c>
      <c r="D10660" s="0" t="s">
        <v>102</v>
      </c>
      <c r="E10660" s="14" t="n">
        <v>44986</v>
      </c>
      <c r="F10660" s="14" t="n">
        <v>44991</v>
      </c>
      <c r="G10660" s="0" t="n">
        <v>494</v>
      </c>
      <c r="H10660" s="0" t="n">
        <v>122</v>
      </c>
      <c r="I10660" s="0" t="n">
        <v>72</v>
      </c>
      <c r="J10660" s="0" t="n">
        <v>1820</v>
      </c>
      <c r="K10660" s="0" t="n">
        <v>2088</v>
      </c>
      <c r="L10660" s="15" t="s">
        <v>82</v>
      </c>
      <c r="M10660" s="0" t="n">
        <v>5</v>
      </c>
      <c r="N10660" s="16" t="n">
        <f aca="false">I10660*K10660</f>
        <v>150336</v>
      </c>
      <c r="O10660" s="16" t="n">
        <f aca="false">I10660*(K10660-J10660)</f>
        <v>19296</v>
      </c>
      <c r="P10660" s="15" t="n">
        <f aca="false">K10660-J10660</f>
        <v>268</v>
      </c>
      <c r="Q10660" s="0" t="str">
        <f aca="false">IF(G10660=0,"Out of stock",IF(G10660&lt;H10660,"Understocked",IF(G10660&gt;Summary!$B$6*H10660,"Overstocked","Healthy")))</f>
        <v>Overstocked</v>
      </c>
      <c r="R10660" s="0" t="str">
        <f aca="false">IF(I10660&gt;=Summary!$B$7,"Fast",IF(I10660&lt;Summary!$B$8,"Slow","Medium"))</f>
        <v>Slow</v>
      </c>
      <c r="S10660" s="15" t="n">
        <f aca="false">IF(M10660&gt;Summary!$B$5,1,0)</f>
        <v>0</v>
      </c>
      <c r="T10660" s="16" t="n">
        <f aca="false">IF(Q10660="Overstocked",(G10660-Summary!$B$6*H10660)*J10660,0)</f>
        <v>10920</v>
      </c>
    </row>
    <row r="10661" customFormat="false" ht="15" hidden="false" customHeight="false" outlineLevel="0" collapsed="false">
      <c r="A10661" s="0" t="s">
        <v>10759</v>
      </c>
      <c r="B10661" s="0" t="s">
        <v>101</v>
      </c>
      <c r="C10661" s="0" t="s">
        <v>96</v>
      </c>
      <c r="D10661" s="0" t="s">
        <v>102</v>
      </c>
      <c r="E10661" s="14" t="n">
        <v>45316</v>
      </c>
      <c r="F10661" s="14" t="n">
        <v>45323</v>
      </c>
      <c r="G10661" s="0" t="n">
        <v>464</v>
      </c>
      <c r="H10661" s="0" t="n">
        <v>97</v>
      </c>
      <c r="I10661" s="0" t="n">
        <v>87</v>
      </c>
      <c r="J10661" s="0" t="n">
        <v>915</v>
      </c>
      <c r="K10661" s="0" t="n">
        <v>1297</v>
      </c>
      <c r="L10661" s="15" t="s">
        <v>87</v>
      </c>
      <c r="M10661" s="0" t="n">
        <v>7</v>
      </c>
      <c r="N10661" s="16" t="n">
        <f aca="false">I10661*K10661</f>
        <v>112839</v>
      </c>
      <c r="O10661" s="16" t="n">
        <f aca="false">I10661*(K10661-J10661)</f>
        <v>33234</v>
      </c>
      <c r="P10661" s="15" t="n">
        <f aca="false">K10661-J10661</f>
        <v>382</v>
      </c>
      <c r="Q10661" s="0" t="str">
        <f aca="false">IF(G10661=0,"Out of stock",IF(G10661&lt;H10661,"Understocked",IF(G10661&gt;Summary!$B$6*H10661,"Overstocked","Healthy")))</f>
        <v>Overstocked</v>
      </c>
      <c r="R10661" s="0" t="str">
        <f aca="false">IF(I10661&gt;=Summary!$B$7,"Fast",IF(I10661&lt;Summary!$B$8,"Slow","Medium"))</f>
        <v>Slow</v>
      </c>
      <c r="S10661" s="15" t="n">
        <f aca="false">IF(M10661&gt;Summary!$B$5,1,0)</f>
        <v>0</v>
      </c>
      <c r="T10661" s="16" t="n">
        <f aca="false">IF(Q10661="Overstocked",(G10661-Summary!$B$6*H10661)*J10661,0)</f>
        <v>69540</v>
      </c>
    </row>
    <row r="10662" customFormat="false" ht="15" hidden="false" customHeight="false" outlineLevel="0" collapsed="false">
      <c r="A10662" s="0" t="s">
        <v>10760</v>
      </c>
      <c r="B10662" s="0" t="s">
        <v>84</v>
      </c>
      <c r="C10662" s="0" t="s">
        <v>104</v>
      </c>
      <c r="D10662" s="0" t="s">
        <v>90</v>
      </c>
      <c r="E10662" s="14" t="n">
        <v>45214</v>
      </c>
      <c r="F10662" s="14" t="n">
        <v>45221</v>
      </c>
      <c r="G10662" s="0" t="n">
        <v>163</v>
      </c>
      <c r="H10662" s="0" t="n">
        <v>55</v>
      </c>
      <c r="I10662" s="0" t="n">
        <v>35</v>
      </c>
      <c r="J10662" s="0" t="n">
        <v>1614</v>
      </c>
      <c r="K10662" s="0" t="n">
        <v>2054</v>
      </c>
      <c r="L10662" s="15" t="s">
        <v>87</v>
      </c>
      <c r="M10662" s="0" t="n">
        <v>7</v>
      </c>
      <c r="N10662" s="16" t="n">
        <f aca="false">I10662*K10662</f>
        <v>71890</v>
      </c>
      <c r="O10662" s="16" t="n">
        <f aca="false">I10662*(K10662-J10662)</f>
        <v>15400</v>
      </c>
      <c r="P10662" s="15" t="n">
        <f aca="false">K10662-J10662</f>
        <v>440</v>
      </c>
      <c r="Q10662" s="0" t="str">
        <f aca="false">IF(G10662=0,"Out of stock",IF(G10662&lt;H10662,"Understocked",IF(G10662&gt;Summary!$B$6*H10662,"Overstocked","Healthy")))</f>
        <v>Healthy</v>
      </c>
      <c r="R10662" s="0" t="str">
        <f aca="false">IF(I10662&gt;=Summary!$B$7,"Fast",IF(I10662&lt;Summary!$B$8,"Slow","Medium"))</f>
        <v>Slow</v>
      </c>
      <c r="S10662" s="15" t="n">
        <f aca="false">IF(M10662&gt;Summary!$B$5,1,0)</f>
        <v>0</v>
      </c>
      <c r="T10662" s="16" t="n">
        <f aca="false">IF(Q10662="Overstocked",(G10662-Summary!$B$6*H10662)*J10662,0)</f>
        <v>0</v>
      </c>
    </row>
    <row r="10663" customFormat="false" ht="15" hidden="false" customHeight="false" outlineLevel="0" collapsed="false">
      <c r="A10663" s="0" t="s">
        <v>10761</v>
      </c>
      <c r="B10663" s="0" t="s">
        <v>101</v>
      </c>
      <c r="C10663" s="0" t="s">
        <v>104</v>
      </c>
      <c r="D10663" s="0" t="s">
        <v>79</v>
      </c>
      <c r="E10663" s="14" t="n">
        <v>45543</v>
      </c>
      <c r="F10663" s="14" t="n">
        <v>45546</v>
      </c>
      <c r="G10663" s="0" t="n">
        <v>245</v>
      </c>
      <c r="H10663" s="0" t="n">
        <v>114</v>
      </c>
      <c r="I10663" s="0" t="n">
        <v>24</v>
      </c>
      <c r="J10663" s="0" t="n">
        <v>1941</v>
      </c>
      <c r="K10663" s="0" t="n">
        <v>2431</v>
      </c>
      <c r="L10663" s="15" t="s">
        <v>93</v>
      </c>
      <c r="M10663" s="0" t="n">
        <v>3</v>
      </c>
      <c r="N10663" s="16" t="n">
        <f aca="false">I10663*K10663</f>
        <v>58344</v>
      </c>
      <c r="O10663" s="16" t="n">
        <f aca="false">I10663*(K10663-J10663)</f>
        <v>11760</v>
      </c>
      <c r="P10663" s="15" t="n">
        <f aca="false">K10663-J10663</f>
        <v>490</v>
      </c>
      <c r="Q10663" s="0" t="str">
        <f aca="false">IF(G10663=0,"Out of stock",IF(G10663&lt;H10663,"Understocked",IF(G10663&gt;Summary!$B$6*H10663,"Overstocked","Healthy")))</f>
        <v>Healthy</v>
      </c>
      <c r="R10663" s="0" t="str">
        <f aca="false">IF(I10663&gt;=Summary!$B$7,"Fast",IF(I10663&lt;Summary!$B$8,"Slow","Medium"))</f>
        <v>Slow</v>
      </c>
      <c r="S10663" s="15" t="n">
        <f aca="false">IF(M10663&gt;Summary!$B$5,1,0)</f>
        <v>0</v>
      </c>
      <c r="T10663" s="16" t="n">
        <f aca="false">IF(Q10663="Overstocked",(G10663-Summary!$B$6*H10663)*J10663,0)</f>
        <v>0</v>
      </c>
    </row>
    <row r="10664" customFormat="false" ht="15" hidden="false" customHeight="false" outlineLevel="0" collapsed="false">
      <c r="A10664" s="0" t="s">
        <v>10762</v>
      </c>
      <c r="B10664" s="0" t="s">
        <v>115</v>
      </c>
      <c r="C10664" s="0" t="s">
        <v>78</v>
      </c>
      <c r="D10664" s="0" t="s">
        <v>92</v>
      </c>
      <c r="E10664" s="14" t="n">
        <v>44957</v>
      </c>
      <c r="F10664" s="14" t="n">
        <v>44958</v>
      </c>
      <c r="G10664" s="0" t="n">
        <v>266</v>
      </c>
      <c r="H10664" s="0" t="n">
        <v>147</v>
      </c>
      <c r="I10664" s="0" t="n">
        <v>173</v>
      </c>
      <c r="J10664" s="0" t="n">
        <v>880</v>
      </c>
      <c r="K10664" s="0" t="n">
        <v>1147</v>
      </c>
      <c r="L10664" s="15" t="s">
        <v>97</v>
      </c>
      <c r="M10664" s="0" t="n">
        <v>1</v>
      </c>
      <c r="N10664" s="16" t="n">
        <f aca="false">I10664*K10664</f>
        <v>198431</v>
      </c>
      <c r="O10664" s="16" t="n">
        <f aca="false">I10664*(K10664-J10664)</f>
        <v>46191</v>
      </c>
      <c r="P10664" s="15" t="n">
        <f aca="false">K10664-J10664</f>
        <v>267</v>
      </c>
      <c r="Q10664" s="0" t="str">
        <f aca="false">IF(G10664=0,"Out of stock",IF(G10664&lt;H10664,"Understocked",IF(G10664&gt;Summary!$B$6*H10664,"Overstocked","Healthy")))</f>
        <v>Healthy</v>
      </c>
      <c r="R10664" s="0" t="str">
        <f aca="false">IF(I10664&gt;=Summary!$B$7,"Fast",IF(I10664&lt;Summary!$B$8,"Slow","Medium"))</f>
        <v>Medium</v>
      </c>
      <c r="S10664" s="15" t="n">
        <f aca="false">IF(M10664&gt;Summary!$B$5,1,0)</f>
        <v>0</v>
      </c>
      <c r="T10664" s="16" t="n">
        <f aca="false">IF(Q10664="Overstocked",(G10664-Summary!$B$6*H10664)*J10664,0)</f>
        <v>0</v>
      </c>
    </row>
    <row r="10665" customFormat="false" ht="15" hidden="false" customHeight="false" outlineLevel="0" collapsed="false">
      <c r="A10665" s="0" t="s">
        <v>10763</v>
      </c>
      <c r="B10665" s="0" t="s">
        <v>89</v>
      </c>
      <c r="C10665" s="0" t="s">
        <v>85</v>
      </c>
      <c r="D10665" s="0" t="s">
        <v>90</v>
      </c>
      <c r="E10665" s="14" t="n">
        <v>45550</v>
      </c>
      <c r="F10665" s="14" t="n">
        <v>45552</v>
      </c>
      <c r="G10665" s="0" t="n">
        <v>270</v>
      </c>
      <c r="H10665" s="0" t="n">
        <v>82</v>
      </c>
      <c r="I10665" s="0" t="n">
        <v>29</v>
      </c>
      <c r="J10665" s="0" t="n">
        <v>598</v>
      </c>
      <c r="K10665" s="0" t="n">
        <v>858</v>
      </c>
      <c r="L10665" s="15" t="s">
        <v>80</v>
      </c>
      <c r="M10665" s="0" t="n">
        <v>2</v>
      </c>
      <c r="N10665" s="16" t="n">
        <f aca="false">I10665*K10665</f>
        <v>24882</v>
      </c>
      <c r="O10665" s="16" t="n">
        <f aca="false">I10665*(K10665-J10665)</f>
        <v>7540</v>
      </c>
      <c r="P10665" s="15" t="n">
        <f aca="false">K10665-J10665</f>
        <v>260</v>
      </c>
      <c r="Q10665" s="0" t="str">
        <f aca="false">IF(G10665=0,"Out of stock",IF(G10665&lt;H10665,"Understocked",IF(G10665&gt;Summary!$B$6*H10665,"Overstocked","Healthy")))</f>
        <v>Healthy</v>
      </c>
      <c r="R10665" s="0" t="str">
        <f aca="false">IF(I10665&gt;=Summary!$B$7,"Fast",IF(I10665&lt;Summary!$B$8,"Slow","Medium"))</f>
        <v>Slow</v>
      </c>
      <c r="S10665" s="15" t="n">
        <f aca="false">IF(M10665&gt;Summary!$B$5,1,0)</f>
        <v>0</v>
      </c>
      <c r="T10665" s="16" t="n">
        <f aca="false">IF(Q10665="Overstocked",(G10665-Summary!$B$6*H10665)*J10665,0)</f>
        <v>0</v>
      </c>
    </row>
    <row r="10666" customFormat="false" ht="15" hidden="false" customHeight="false" outlineLevel="0" collapsed="false">
      <c r="A10666" s="0" t="s">
        <v>10764</v>
      </c>
      <c r="B10666" s="0" t="s">
        <v>107</v>
      </c>
      <c r="C10666" s="0" t="s">
        <v>104</v>
      </c>
      <c r="D10666" s="0" t="s">
        <v>90</v>
      </c>
      <c r="E10666" s="14" t="n">
        <v>44963</v>
      </c>
      <c r="F10666" s="14" t="n">
        <v>44972</v>
      </c>
      <c r="G10666" s="0" t="n">
        <v>247</v>
      </c>
      <c r="H10666" s="0" t="n">
        <v>130</v>
      </c>
      <c r="I10666" s="0" t="n">
        <v>244</v>
      </c>
      <c r="J10666" s="0" t="n">
        <v>1716</v>
      </c>
      <c r="K10666" s="0" t="n">
        <v>1896</v>
      </c>
      <c r="L10666" s="15" t="s">
        <v>97</v>
      </c>
      <c r="M10666" s="0" t="n">
        <v>9</v>
      </c>
      <c r="N10666" s="16" t="n">
        <f aca="false">I10666*K10666</f>
        <v>462624</v>
      </c>
      <c r="O10666" s="16" t="n">
        <f aca="false">I10666*(K10666-J10666)</f>
        <v>43920</v>
      </c>
      <c r="P10666" s="15" t="n">
        <f aca="false">K10666-J10666</f>
        <v>180</v>
      </c>
      <c r="Q10666" s="0" t="str">
        <f aca="false">IF(G10666=0,"Out of stock",IF(G10666&lt;H10666,"Understocked",IF(G10666&gt;Summary!$B$6*H10666,"Overstocked","Healthy")))</f>
        <v>Healthy</v>
      </c>
      <c r="R10666" s="0" t="str">
        <f aca="false">IF(I10666&gt;=Summary!$B$7,"Fast",IF(I10666&lt;Summary!$B$8,"Slow","Medium"))</f>
        <v>Fast</v>
      </c>
      <c r="S10666" s="15" t="n">
        <f aca="false">IF(M10666&gt;Summary!$B$5,1,0)</f>
        <v>1</v>
      </c>
      <c r="T10666" s="16" t="n">
        <f aca="false">IF(Q10666="Overstocked",(G10666-Summary!$B$6*H10666)*J10666,0)</f>
        <v>0</v>
      </c>
    </row>
    <row r="10667" customFormat="false" ht="15" hidden="false" customHeight="false" outlineLevel="0" collapsed="false">
      <c r="A10667" s="0" t="s">
        <v>10765</v>
      </c>
      <c r="B10667" s="0" t="s">
        <v>101</v>
      </c>
      <c r="C10667" s="0" t="s">
        <v>78</v>
      </c>
      <c r="D10667" s="0" t="s">
        <v>90</v>
      </c>
      <c r="E10667" s="14" t="n">
        <v>45477</v>
      </c>
      <c r="F10667" s="14" t="n">
        <v>45485</v>
      </c>
      <c r="G10667" s="0" t="n">
        <v>81</v>
      </c>
      <c r="H10667" s="0" t="n">
        <v>51</v>
      </c>
      <c r="I10667" s="0" t="n">
        <v>247</v>
      </c>
      <c r="J10667" s="0" t="n">
        <v>474</v>
      </c>
      <c r="K10667" s="0" t="n">
        <v>704</v>
      </c>
      <c r="L10667" s="15" t="s">
        <v>80</v>
      </c>
      <c r="M10667" s="0" t="n">
        <v>8</v>
      </c>
      <c r="N10667" s="16" t="n">
        <f aca="false">I10667*K10667</f>
        <v>173888</v>
      </c>
      <c r="O10667" s="16" t="n">
        <f aca="false">I10667*(K10667-J10667)</f>
        <v>56810</v>
      </c>
      <c r="P10667" s="15" t="n">
        <f aca="false">K10667-J10667</f>
        <v>230</v>
      </c>
      <c r="Q10667" s="0" t="str">
        <f aca="false">IF(G10667=0,"Out of stock",IF(G10667&lt;H10667,"Understocked",IF(G10667&gt;Summary!$B$6*H10667,"Overstocked","Healthy")))</f>
        <v>Healthy</v>
      </c>
      <c r="R10667" s="0" t="str">
        <f aca="false">IF(I10667&gt;=Summary!$B$7,"Fast",IF(I10667&lt;Summary!$B$8,"Slow","Medium"))</f>
        <v>Fast</v>
      </c>
      <c r="S10667" s="15" t="n">
        <f aca="false">IF(M10667&gt;Summary!$B$5,1,0)</f>
        <v>1</v>
      </c>
      <c r="T10667" s="16" t="n">
        <f aca="false">IF(Q10667="Overstocked",(G10667-Summary!$B$6*H10667)*J10667,0)</f>
        <v>0</v>
      </c>
    </row>
    <row r="10668" customFormat="false" ht="15" hidden="false" customHeight="false" outlineLevel="0" collapsed="false">
      <c r="A10668" s="0" t="s">
        <v>10766</v>
      </c>
      <c r="B10668" s="0" t="s">
        <v>77</v>
      </c>
      <c r="C10668" s="0" t="s">
        <v>96</v>
      </c>
      <c r="D10668" s="0" t="s">
        <v>90</v>
      </c>
      <c r="E10668" s="14" t="n">
        <v>45152</v>
      </c>
      <c r="F10668" s="14" t="n">
        <v>45156</v>
      </c>
      <c r="G10668" s="0" t="n">
        <v>249</v>
      </c>
      <c r="H10668" s="0" t="n">
        <v>88</v>
      </c>
      <c r="I10668" s="0" t="n">
        <v>157</v>
      </c>
      <c r="J10668" s="0" t="n">
        <v>820</v>
      </c>
      <c r="K10668" s="0" t="n">
        <v>1302</v>
      </c>
      <c r="L10668" s="15" t="s">
        <v>82</v>
      </c>
      <c r="M10668" s="0" t="n">
        <v>4</v>
      </c>
      <c r="N10668" s="16" t="n">
        <f aca="false">I10668*K10668</f>
        <v>204414</v>
      </c>
      <c r="O10668" s="16" t="n">
        <f aca="false">I10668*(K10668-J10668)</f>
        <v>75674</v>
      </c>
      <c r="P10668" s="15" t="n">
        <f aca="false">K10668-J10668</f>
        <v>482</v>
      </c>
      <c r="Q10668" s="0" t="str">
        <f aca="false">IF(G10668=0,"Out of stock",IF(G10668&lt;H10668,"Understocked",IF(G10668&gt;Summary!$B$6*H10668,"Overstocked","Healthy")))</f>
        <v>Healthy</v>
      </c>
      <c r="R10668" s="0" t="str">
        <f aca="false">IF(I10668&gt;=Summary!$B$7,"Fast",IF(I10668&lt;Summary!$B$8,"Slow","Medium"))</f>
        <v>Medium</v>
      </c>
      <c r="S10668" s="15" t="n">
        <f aca="false">IF(M10668&gt;Summary!$B$5,1,0)</f>
        <v>0</v>
      </c>
      <c r="T10668" s="16" t="n">
        <f aca="false">IF(Q10668="Overstocked",(G10668-Summary!$B$6*H10668)*J10668,0)</f>
        <v>0</v>
      </c>
    </row>
    <row r="10669" customFormat="false" ht="15" hidden="false" customHeight="false" outlineLevel="0" collapsed="false">
      <c r="A10669" s="0" t="s">
        <v>10767</v>
      </c>
      <c r="B10669" s="0" t="s">
        <v>95</v>
      </c>
      <c r="C10669" s="0" t="s">
        <v>96</v>
      </c>
      <c r="D10669" s="0" t="s">
        <v>90</v>
      </c>
      <c r="E10669" s="14" t="n">
        <v>45094</v>
      </c>
      <c r="F10669" s="14" t="n">
        <v>45102</v>
      </c>
      <c r="G10669" s="0" t="n">
        <v>293</v>
      </c>
      <c r="H10669" s="0" t="n">
        <v>55</v>
      </c>
      <c r="I10669" s="0" t="n">
        <v>150</v>
      </c>
      <c r="J10669" s="0" t="n">
        <v>1059</v>
      </c>
      <c r="K10669" s="0" t="n">
        <v>1386</v>
      </c>
      <c r="L10669" s="15" t="s">
        <v>93</v>
      </c>
      <c r="M10669" s="0" t="n">
        <v>8</v>
      </c>
      <c r="N10669" s="16" t="n">
        <f aca="false">I10669*K10669</f>
        <v>207900</v>
      </c>
      <c r="O10669" s="16" t="n">
        <f aca="false">I10669*(K10669-J10669)</f>
        <v>49050</v>
      </c>
      <c r="P10669" s="15" t="n">
        <f aca="false">K10669-J10669</f>
        <v>327</v>
      </c>
      <c r="Q10669" s="0" t="str">
        <f aca="false">IF(G10669=0,"Out of stock",IF(G10669&lt;H10669,"Understocked",IF(G10669&gt;Summary!$B$6*H10669,"Overstocked","Healthy")))</f>
        <v>Overstocked</v>
      </c>
      <c r="R10669" s="0" t="str">
        <f aca="false">IF(I10669&gt;=Summary!$B$7,"Fast",IF(I10669&lt;Summary!$B$8,"Slow","Medium"))</f>
        <v>Medium</v>
      </c>
      <c r="S10669" s="15" t="n">
        <f aca="false">IF(M10669&gt;Summary!$B$5,1,0)</f>
        <v>1</v>
      </c>
      <c r="T10669" s="16" t="n">
        <f aca="false">IF(Q10669="Overstocked",(G10669-Summary!$B$6*H10669)*J10669,0)</f>
        <v>77307</v>
      </c>
    </row>
    <row r="10670" customFormat="false" ht="15" hidden="false" customHeight="false" outlineLevel="0" collapsed="false">
      <c r="A10670" s="0" t="s">
        <v>10768</v>
      </c>
      <c r="B10670" s="0" t="s">
        <v>84</v>
      </c>
      <c r="C10670" s="0" t="s">
        <v>104</v>
      </c>
      <c r="D10670" s="0" t="s">
        <v>79</v>
      </c>
      <c r="E10670" s="14" t="n">
        <v>44948</v>
      </c>
      <c r="F10670" s="14" t="n">
        <v>44955</v>
      </c>
      <c r="G10670" s="0" t="n">
        <v>488</v>
      </c>
      <c r="H10670" s="0" t="n">
        <v>130</v>
      </c>
      <c r="I10670" s="0" t="n">
        <v>40</v>
      </c>
      <c r="J10670" s="0" t="n">
        <v>288</v>
      </c>
      <c r="K10670" s="0" t="n">
        <v>393</v>
      </c>
      <c r="L10670" s="15" t="s">
        <v>80</v>
      </c>
      <c r="M10670" s="0" t="n">
        <v>7</v>
      </c>
      <c r="N10670" s="16" t="n">
        <f aca="false">I10670*K10670</f>
        <v>15720</v>
      </c>
      <c r="O10670" s="16" t="n">
        <f aca="false">I10670*(K10670-J10670)</f>
        <v>4200</v>
      </c>
      <c r="P10670" s="15" t="n">
        <f aca="false">K10670-J10670</f>
        <v>105</v>
      </c>
      <c r="Q10670" s="0" t="str">
        <f aca="false">IF(G10670=0,"Out of stock",IF(G10670&lt;H10670,"Understocked",IF(G10670&gt;Summary!$B$6*H10670,"Overstocked","Healthy")))</f>
        <v>Healthy</v>
      </c>
      <c r="R10670" s="0" t="str">
        <f aca="false">IF(I10670&gt;=Summary!$B$7,"Fast",IF(I10670&lt;Summary!$B$8,"Slow","Medium"))</f>
        <v>Slow</v>
      </c>
      <c r="S10670" s="15" t="n">
        <f aca="false">IF(M10670&gt;Summary!$B$5,1,0)</f>
        <v>0</v>
      </c>
      <c r="T10670" s="16" t="n">
        <f aca="false">IF(Q10670="Overstocked",(G10670-Summary!$B$6*H10670)*J10670,0)</f>
        <v>0</v>
      </c>
    </row>
    <row r="10671" customFormat="false" ht="15" hidden="false" customHeight="false" outlineLevel="0" collapsed="false">
      <c r="A10671" s="0" t="s">
        <v>10769</v>
      </c>
      <c r="B10671" s="0" t="s">
        <v>123</v>
      </c>
      <c r="C10671" s="0" t="s">
        <v>96</v>
      </c>
      <c r="D10671" s="0" t="s">
        <v>92</v>
      </c>
      <c r="E10671" s="14" t="n">
        <v>44938</v>
      </c>
      <c r="F10671" s="14" t="n">
        <v>44942</v>
      </c>
      <c r="G10671" s="0" t="n">
        <v>449</v>
      </c>
      <c r="H10671" s="0" t="n">
        <v>136</v>
      </c>
      <c r="I10671" s="0" t="n">
        <v>152</v>
      </c>
      <c r="J10671" s="0" t="n">
        <v>1479</v>
      </c>
      <c r="K10671" s="0" t="n">
        <v>1966</v>
      </c>
      <c r="L10671" s="15" t="s">
        <v>97</v>
      </c>
      <c r="M10671" s="0" t="n">
        <v>4</v>
      </c>
      <c r="N10671" s="16" t="n">
        <f aca="false">I10671*K10671</f>
        <v>298832</v>
      </c>
      <c r="O10671" s="16" t="n">
        <f aca="false">I10671*(K10671-J10671)</f>
        <v>74024</v>
      </c>
      <c r="P10671" s="15" t="n">
        <f aca="false">K10671-J10671</f>
        <v>487</v>
      </c>
      <c r="Q10671" s="0" t="str">
        <f aca="false">IF(G10671=0,"Out of stock",IF(G10671&lt;H10671,"Understocked",IF(G10671&gt;Summary!$B$6*H10671,"Overstocked","Healthy")))</f>
        <v>Healthy</v>
      </c>
      <c r="R10671" s="0" t="str">
        <f aca="false">IF(I10671&gt;=Summary!$B$7,"Fast",IF(I10671&lt;Summary!$B$8,"Slow","Medium"))</f>
        <v>Medium</v>
      </c>
      <c r="S10671" s="15" t="n">
        <f aca="false">IF(M10671&gt;Summary!$B$5,1,0)</f>
        <v>0</v>
      </c>
      <c r="T10671" s="16" t="n">
        <f aca="false">IF(Q10671="Overstocked",(G10671-Summary!$B$6*H10671)*J10671,0)</f>
        <v>0</v>
      </c>
    </row>
    <row r="10672" customFormat="false" ht="15" hidden="false" customHeight="false" outlineLevel="0" collapsed="false">
      <c r="A10672" s="0" t="s">
        <v>10770</v>
      </c>
      <c r="B10672" s="0" t="s">
        <v>107</v>
      </c>
      <c r="C10672" s="0" t="s">
        <v>78</v>
      </c>
      <c r="D10672" s="0" t="s">
        <v>79</v>
      </c>
      <c r="E10672" s="14" t="n">
        <v>45183</v>
      </c>
      <c r="F10672" s="14" t="n">
        <v>45187</v>
      </c>
      <c r="G10672" s="0" t="n">
        <v>134</v>
      </c>
      <c r="H10672" s="0" t="n">
        <v>70</v>
      </c>
      <c r="I10672" s="0" t="n">
        <v>89</v>
      </c>
      <c r="J10672" s="0" t="n">
        <v>1558</v>
      </c>
      <c r="K10672" s="0" t="n">
        <v>1836</v>
      </c>
      <c r="L10672" s="15" t="s">
        <v>82</v>
      </c>
      <c r="M10672" s="0" t="n">
        <v>4</v>
      </c>
      <c r="N10672" s="16" t="n">
        <f aca="false">I10672*K10672</f>
        <v>163404</v>
      </c>
      <c r="O10672" s="16" t="n">
        <f aca="false">I10672*(K10672-J10672)</f>
        <v>24742</v>
      </c>
      <c r="P10672" s="15" t="n">
        <f aca="false">K10672-J10672</f>
        <v>278</v>
      </c>
      <c r="Q10672" s="0" t="str">
        <f aca="false">IF(G10672=0,"Out of stock",IF(G10672&lt;H10672,"Understocked",IF(G10672&gt;Summary!$B$6*H10672,"Overstocked","Healthy")))</f>
        <v>Healthy</v>
      </c>
      <c r="R10672" s="0" t="str">
        <f aca="false">IF(I10672&gt;=Summary!$B$7,"Fast",IF(I10672&lt;Summary!$B$8,"Slow","Medium"))</f>
        <v>Slow</v>
      </c>
      <c r="S10672" s="15" t="n">
        <f aca="false">IF(M10672&gt;Summary!$B$5,1,0)</f>
        <v>0</v>
      </c>
      <c r="T10672" s="16" t="n">
        <f aca="false">IF(Q10672="Overstocked",(G10672-Summary!$B$6*H10672)*J10672,0)</f>
        <v>0</v>
      </c>
    </row>
    <row r="10673" customFormat="false" ht="15" hidden="false" customHeight="false" outlineLevel="0" collapsed="false">
      <c r="A10673" s="0" t="s">
        <v>10771</v>
      </c>
      <c r="B10673" s="0" t="s">
        <v>123</v>
      </c>
      <c r="C10673" s="0" t="s">
        <v>96</v>
      </c>
      <c r="D10673" s="0" t="s">
        <v>86</v>
      </c>
      <c r="E10673" s="14" t="n">
        <v>44986</v>
      </c>
      <c r="F10673" s="14" t="n">
        <v>44987</v>
      </c>
      <c r="G10673" s="0" t="n">
        <v>196</v>
      </c>
      <c r="H10673" s="0" t="n">
        <v>71</v>
      </c>
      <c r="I10673" s="0" t="n">
        <v>80</v>
      </c>
      <c r="J10673" s="0" t="n">
        <v>1310</v>
      </c>
      <c r="K10673" s="0" t="n">
        <v>1716</v>
      </c>
      <c r="L10673" s="15" t="s">
        <v>87</v>
      </c>
      <c r="M10673" s="0" t="n">
        <v>1</v>
      </c>
      <c r="N10673" s="16" t="n">
        <f aca="false">I10673*K10673</f>
        <v>137280</v>
      </c>
      <c r="O10673" s="16" t="n">
        <f aca="false">I10673*(K10673-J10673)</f>
        <v>32480</v>
      </c>
      <c r="P10673" s="15" t="n">
        <f aca="false">K10673-J10673</f>
        <v>406</v>
      </c>
      <c r="Q10673" s="0" t="str">
        <f aca="false">IF(G10673=0,"Out of stock",IF(G10673&lt;H10673,"Understocked",IF(G10673&gt;Summary!$B$6*H10673,"Overstocked","Healthy")))</f>
        <v>Healthy</v>
      </c>
      <c r="R10673" s="0" t="str">
        <f aca="false">IF(I10673&gt;=Summary!$B$7,"Fast",IF(I10673&lt;Summary!$B$8,"Slow","Medium"))</f>
        <v>Slow</v>
      </c>
      <c r="S10673" s="15" t="n">
        <f aca="false">IF(M10673&gt;Summary!$B$5,1,0)</f>
        <v>0</v>
      </c>
      <c r="T10673" s="16" t="n">
        <f aca="false">IF(Q10673="Overstocked",(G10673-Summary!$B$6*H10673)*J10673,0)</f>
        <v>0</v>
      </c>
    </row>
    <row r="10674" customFormat="false" ht="15" hidden="false" customHeight="false" outlineLevel="0" collapsed="false">
      <c r="A10674" s="0" t="s">
        <v>10772</v>
      </c>
      <c r="B10674" s="0" t="s">
        <v>111</v>
      </c>
      <c r="C10674" s="0" t="s">
        <v>96</v>
      </c>
      <c r="D10674" s="0" t="s">
        <v>86</v>
      </c>
      <c r="E10674" s="14" t="n">
        <v>45316</v>
      </c>
      <c r="F10674" s="14" t="n">
        <v>45324</v>
      </c>
      <c r="G10674" s="0" t="n">
        <v>81</v>
      </c>
      <c r="H10674" s="0" t="n">
        <v>58</v>
      </c>
      <c r="I10674" s="0" t="n">
        <v>81</v>
      </c>
      <c r="J10674" s="0" t="n">
        <v>577</v>
      </c>
      <c r="K10674" s="0" t="n">
        <v>663</v>
      </c>
      <c r="L10674" s="15" t="s">
        <v>80</v>
      </c>
      <c r="M10674" s="0" t="n">
        <v>8</v>
      </c>
      <c r="N10674" s="16" t="n">
        <f aca="false">I10674*K10674</f>
        <v>53703</v>
      </c>
      <c r="O10674" s="16" t="n">
        <f aca="false">I10674*(K10674-J10674)</f>
        <v>6966</v>
      </c>
      <c r="P10674" s="15" t="n">
        <f aca="false">K10674-J10674</f>
        <v>86</v>
      </c>
      <c r="Q10674" s="0" t="str">
        <f aca="false">IF(G10674=0,"Out of stock",IF(G10674&lt;H10674,"Understocked",IF(G10674&gt;Summary!$B$6*H10674,"Overstocked","Healthy")))</f>
        <v>Healthy</v>
      </c>
      <c r="R10674" s="0" t="str">
        <f aca="false">IF(I10674&gt;=Summary!$B$7,"Fast",IF(I10674&lt;Summary!$B$8,"Slow","Medium"))</f>
        <v>Slow</v>
      </c>
      <c r="S10674" s="15" t="n">
        <f aca="false">IF(M10674&gt;Summary!$B$5,1,0)</f>
        <v>1</v>
      </c>
      <c r="T10674" s="16" t="n">
        <f aca="false">IF(Q10674="Overstocked",(G10674-Summary!$B$6*H10674)*J10674,0)</f>
        <v>0</v>
      </c>
    </row>
    <row r="10675" customFormat="false" ht="15" hidden="false" customHeight="false" outlineLevel="0" collapsed="false">
      <c r="A10675" s="0" t="s">
        <v>10773</v>
      </c>
      <c r="B10675" s="0" t="s">
        <v>95</v>
      </c>
      <c r="C10675" s="0" t="s">
        <v>78</v>
      </c>
      <c r="D10675" s="0" t="s">
        <v>92</v>
      </c>
      <c r="E10675" s="14" t="n">
        <v>44971</v>
      </c>
      <c r="F10675" s="14" t="n">
        <v>44981</v>
      </c>
      <c r="G10675" s="0" t="n">
        <v>224</v>
      </c>
      <c r="H10675" s="0" t="n">
        <v>56</v>
      </c>
      <c r="I10675" s="0" t="n">
        <v>154</v>
      </c>
      <c r="J10675" s="0" t="n">
        <v>577</v>
      </c>
      <c r="K10675" s="0" t="n">
        <v>716</v>
      </c>
      <c r="L10675" s="15" t="s">
        <v>80</v>
      </c>
      <c r="M10675" s="0" t="n">
        <v>10</v>
      </c>
      <c r="N10675" s="16" t="n">
        <f aca="false">I10675*K10675</f>
        <v>110264</v>
      </c>
      <c r="O10675" s="16" t="n">
        <f aca="false">I10675*(K10675-J10675)</f>
        <v>21406</v>
      </c>
      <c r="P10675" s="15" t="n">
        <f aca="false">K10675-J10675</f>
        <v>139</v>
      </c>
      <c r="Q10675" s="0" t="str">
        <f aca="false">IF(G10675=0,"Out of stock",IF(G10675&lt;H10675,"Understocked",IF(G10675&gt;Summary!$B$6*H10675,"Overstocked","Healthy")))</f>
        <v>Healthy</v>
      </c>
      <c r="R10675" s="0" t="str">
        <f aca="false">IF(I10675&gt;=Summary!$B$7,"Fast",IF(I10675&lt;Summary!$B$8,"Slow","Medium"))</f>
        <v>Medium</v>
      </c>
      <c r="S10675" s="15" t="n">
        <f aca="false">IF(M10675&gt;Summary!$B$5,1,0)</f>
        <v>1</v>
      </c>
      <c r="T10675" s="16" t="n">
        <f aca="false">IF(Q10675="Overstocked",(G10675-Summary!$B$6*H10675)*J10675,0)</f>
        <v>0</v>
      </c>
    </row>
    <row r="10676" customFormat="false" ht="15" hidden="false" customHeight="false" outlineLevel="0" collapsed="false">
      <c r="A10676" s="0" t="s">
        <v>10774</v>
      </c>
      <c r="B10676" s="0" t="s">
        <v>123</v>
      </c>
      <c r="C10676" s="0" t="s">
        <v>78</v>
      </c>
      <c r="D10676" s="0" t="s">
        <v>102</v>
      </c>
      <c r="E10676" s="14" t="n">
        <v>45080</v>
      </c>
      <c r="F10676" s="14" t="n">
        <v>45090</v>
      </c>
      <c r="G10676" s="0" t="n">
        <v>334</v>
      </c>
      <c r="H10676" s="0" t="n">
        <v>115</v>
      </c>
      <c r="I10676" s="0" t="n">
        <v>182</v>
      </c>
      <c r="J10676" s="0" t="n">
        <v>482</v>
      </c>
      <c r="K10676" s="0" t="n">
        <v>940</v>
      </c>
      <c r="L10676" s="15" t="s">
        <v>97</v>
      </c>
      <c r="M10676" s="0" t="n">
        <v>10</v>
      </c>
      <c r="N10676" s="16" t="n">
        <f aca="false">I10676*K10676</f>
        <v>171080</v>
      </c>
      <c r="O10676" s="16" t="n">
        <f aca="false">I10676*(K10676-J10676)</f>
        <v>83356</v>
      </c>
      <c r="P10676" s="15" t="n">
        <f aca="false">K10676-J10676</f>
        <v>458</v>
      </c>
      <c r="Q10676" s="0" t="str">
        <f aca="false">IF(G10676=0,"Out of stock",IF(G10676&lt;H10676,"Understocked",IF(G10676&gt;Summary!$B$6*H10676,"Overstocked","Healthy")))</f>
        <v>Healthy</v>
      </c>
      <c r="R10676" s="0" t="str">
        <f aca="false">IF(I10676&gt;=Summary!$B$7,"Fast",IF(I10676&lt;Summary!$B$8,"Slow","Medium"))</f>
        <v>Medium</v>
      </c>
      <c r="S10676" s="15" t="n">
        <f aca="false">IF(M10676&gt;Summary!$B$5,1,0)</f>
        <v>1</v>
      </c>
      <c r="T10676" s="16" t="n">
        <f aca="false">IF(Q10676="Overstocked",(G10676-Summary!$B$6*H10676)*J10676,0)</f>
        <v>0</v>
      </c>
    </row>
    <row r="10677" customFormat="false" ht="15" hidden="false" customHeight="false" outlineLevel="0" collapsed="false">
      <c r="A10677" s="0" t="s">
        <v>10775</v>
      </c>
      <c r="B10677" s="0" t="s">
        <v>101</v>
      </c>
      <c r="C10677" s="0" t="s">
        <v>96</v>
      </c>
      <c r="D10677" s="0" t="s">
        <v>102</v>
      </c>
      <c r="E10677" s="14" t="n">
        <v>45125</v>
      </c>
      <c r="F10677" s="14" t="n">
        <v>45131</v>
      </c>
      <c r="G10677" s="0" t="n">
        <v>476</v>
      </c>
      <c r="H10677" s="0" t="n">
        <v>90</v>
      </c>
      <c r="I10677" s="0" t="n">
        <v>204</v>
      </c>
      <c r="J10677" s="0" t="n">
        <v>237</v>
      </c>
      <c r="K10677" s="0" t="n">
        <v>693</v>
      </c>
      <c r="L10677" s="15" t="s">
        <v>93</v>
      </c>
      <c r="M10677" s="0" t="n">
        <v>6</v>
      </c>
      <c r="N10677" s="16" t="n">
        <f aca="false">I10677*K10677</f>
        <v>141372</v>
      </c>
      <c r="O10677" s="16" t="n">
        <f aca="false">I10677*(K10677-J10677)</f>
        <v>93024</v>
      </c>
      <c r="P10677" s="15" t="n">
        <f aca="false">K10677-J10677</f>
        <v>456</v>
      </c>
      <c r="Q10677" s="0" t="str">
        <f aca="false">IF(G10677=0,"Out of stock",IF(G10677&lt;H10677,"Understocked",IF(G10677&gt;Summary!$B$6*H10677,"Overstocked","Healthy")))</f>
        <v>Overstocked</v>
      </c>
      <c r="R10677" s="0" t="str">
        <f aca="false">IF(I10677&gt;=Summary!$B$7,"Fast",IF(I10677&lt;Summary!$B$8,"Slow","Medium"))</f>
        <v>Fast</v>
      </c>
      <c r="S10677" s="15" t="n">
        <f aca="false">IF(M10677&gt;Summary!$B$5,1,0)</f>
        <v>0</v>
      </c>
      <c r="T10677" s="16" t="n">
        <f aca="false">IF(Q10677="Overstocked",(G10677-Summary!$B$6*H10677)*J10677,0)</f>
        <v>27492</v>
      </c>
    </row>
    <row r="10678" customFormat="false" ht="15" hidden="false" customHeight="false" outlineLevel="0" collapsed="false">
      <c r="A10678" s="0" t="s">
        <v>10776</v>
      </c>
      <c r="B10678" s="0" t="s">
        <v>101</v>
      </c>
      <c r="C10678" s="0" t="s">
        <v>85</v>
      </c>
      <c r="D10678" s="0" t="s">
        <v>86</v>
      </c>
      <c r="E10678" s="14" t="n">
        <v>45628</v>
      </c>
      <c r="F10678" s="14" t="n">
        <v>45636</v>
      </c>
      <c r="G10678" s="0" t="n">
        <v>135</v>
      </c>
      <c r="H10678" s="0" t="n">
        <v>98</v>
      </c>
      <c r="I10678" s="0" t="n">
        <v>60</v>
      </c>
      <c r="J10678" s="0" t="n">
        <v>1982</v>
      </c>
      <c r="K10678" s="0" t="n">
        <v>2111</v>
      </c>
      <c r="L10678" s="15" t="s">
        <v>97</v>
      </c>
      <c r="M10678" s="0" t="n">
        <v>8</v>
      </c>
      <c r="N10678" s="16" t="n">
        <f aca="false">I10678*K10678</f>
        <v>126660</v>
      </c>
      <c r="O10678" s="16" t="n">
        <f aca="false">I10678*(K10678-J10678)</f>
        <v>7740</v>
      </c>
      <c r="P10678" s="15" t="n">
        <f aca="false">K10678-J10678</f>
        <v>129</v>
      </c>
      <c r="Q10678" s="0" t="str">
        <f aca="false">IF(G10678=0,"Out of stock",IF(G10678&lt;H10678,"Understocked",IF(G10678&gt;Summary!$B$6*H10678,"Overstocked","Healthy")))</f>
        <v>Healthy</v>
      </c>
      <c r="R10678" s="0" t="str">
        <f aca="false">IF(I10678&gt;=Summary!$B$7,"Fast",IF(I10678&lt;Summary!$B$8,"Slow","Medium"))</f>
        <v>Slow</v>
      </c>
      <c r="S10678" s="15" t="n">
        <f aca="false">IF(M10678&gt;Summary!$B$5,1,0)</f>
        <v>1</v>
      </c>
      <c r="T10678" s="16" t="n">
        <f aca="false">IF(Q10678="Overstocked",(G10678-Summary!$B$6*H10678)*J10678,0)</f>
        <v>0</v>
      </c>
    </row>
    <row r="10679" customFormat="false" ht="15" hidden="false" customHeight="false" outlineLevel="0" collapsed="false">
      <c r="A10679" s="0" t="s">
        <v>10777</v>
      </c>
      <c r="B10679" s="0" t="s">
        <v>89</v>
      </c>
      <c r="C10679" s="0" t="s">
        <v>96</v>
      </c>
      <c r="D10679" s="0" t="s">
        <v>79</v>
      </c>
      <c r="E10679" s="14" t="n">
        <v>45017</v>
      </c>
      <c r="F10679" s="14" t="n">
        <v>45023</v>
      </c>
      <c r="G10679" s="0" t="n">
        <v>330</v>
      </c>
      <c r="H10679" s="0" t="n">
        <v>112</v>
      </c>
      <c r="I10679" s="0" t="n">
        <v>181</v>
      </c>
      <c r="J10679" s="0" t="n">
        <v>228</v>
      </c>
      <c r="K10679" s="0" t="n">
        <v>589</v>
      </c>
      <c r="L10679" s="15" t="s">
        <v>80</v>
      </c>
      <c r="M10679" s="0" t="n">
        <v>6</v>
      </c>
      <c r="N10679" s="16" t="n">
        <f aca="false">I10679*K10679</f>
        <v>106609</v>
      </c>
      <c r="O10679" s="16" t="n">
        <f aca="false">I10679*(K10679-J10679)</f>
        <v>65341</v>
      </c>
      <c r="P10679" s="15" t="n">
        <f aca="false">K10679-J10679</f>
        <v>361</v>
      </c>
      <c r="Q10679" s="0" t="str">
        <f aca="false">IF(G10679=0,"Out of stock",IF(G10679&lt;H10679,"Understocked",IF(G10679&gt;Summary!$B$6*H10679,"Overstocked","Healthy")))</f>
        <v>Healthy</v>
      </c>
      <c r="R10679" s="0" t="str">
        <f aca="false">IF(I10679&gt;=Summary!$B$7,"Fast",IF(I10679&lt;Summary!$B$8,"Slow","Medium"))</f>
        <v>Medium</v>
      </c>
      <c r="S10679" s="15" t="n">
        <f aca="false">IF(M10679&gt;Summary!$B$5,1,0)</f>
        <v>0</v>
      </c>
      <c r="T10679" s="16" t="n">
        <f aca="false">IF(Q10679="Overstocked",(G10679-Summary!$B$6*H10679)*J10679,0)</f>
        <v>0</v>
      </c>
    </row>
    <row r="10680" customFormat="false" ht="15" hidden="false" customHeight="false" outlineLevel="0" collapsed="false">
      <c r="A10680" s="0" t="s">
        <v>10778</v>
      </c>
      <c r="B10680" s="0" t="s">
        <v>77</v>
      </c>
      <c r="C10680" s="0" t="s">
        <v>104</v>
      </c>
      <c r="D10680" s="0" t="s">
        <v>79</v>
      </c>
      <c r="E10680" s="14" t="n">
        <v>45496</v>
      </c>
      <c r="F10680" s="14" t="n">
        <v>45497</v>
      </c>
      <c r="G10680" s="0" t="n">
        <v>457</v>
      </c>
      <c r="H10680" s="0" t="n">
        <v>117</v>
      </c>
      <c r="I10680" s="0" t="n">
        <v>142</v>
      </c>
      <c r="J10680" s="0" t="n">
        <v>327</v>
      </c>
      <c r="K10680" s="0" t="n">
        <v>634</v>
      </c>
      <c r="L10680" s="15" t="s">
        <v>87</v>
      </c>
      <c r="M10680" s="0" t="n">
        <v>1</v>
      </c>
      <c r="N10680" s="16" t="n">
        <f aca="false">I10680*K10680</f>
        <v>90028</v>
      </c>
      <c r="O10680" s="16" t="n">
        <f aca="false">I10680*(K10680-J10680)</f>
        <v>43594</v>
      </c>
      <c r="P10680" s="15" t="n">
        <f aca="false">K10680-J10680</f>
        <v>307</v>
      </c>
      <c r="Q10680" s="0" t="str">
        <f aca="false">IF(G10680=0,"Out of stock",IF(G10680&lt;H10680,"Understocked",IF(G10680&gt;Summary!$B$6*H10680,"Overstocked","Healthy")))</f>
        <v>Healthy</v>
      </c>
      <c r="R10680" s="0" t="str">
        <f aca="false">IF(I10680&gt;=Summary!$B$7,"Fast",IF(I10680&lt;Summary!$B$8,"Slow","Medium"))</f>
        <v>Medium</v>
      </c>
      <c r="S10680" s="15" t="n">
        <f aca="false">IF(M10680&gt;Summary!$B$5,1,0)</f>
        <v>0</v>
      </c>
      <c r="T10680" s="16" t="n">
        <f aca="false">IF(Q10680="Overstocked",(G10680-Summary!$B$6*H10680)*J10680,0)</f>
        <v>0</v>
      </c>
    </row>
    <row r="10681" customFormat="false" ht="15" hidden="false" customHeight="false" outlineLevel="0" collapsed="false">
      <c r="A10681" s="0" t="s">
        <v>10779</v>
      </c>
      <c r="B10681" s="0" t="s">
        <v>101</v>
      </c>
      <c r="C10681" s="0" t="s">
        <v>104</v>
      </c>
      <c r="D10681" s="0" t="s">
        <v>92</v>
      </c>
      <c r="E10681" s="14" t="n">
        <v>45498</v>
      </c>
      <c r="F10681" s="14" t="n">
        <v>45500</v>
      </c>
      <c r="G10681" s="0" t="n">
        <v>73</v>
      </c>
      <c r="H10681" s="0" t="n">
        <v>76</v>
      </c>
      <c r="I10681" s="0" t="n">
        <v>233</v>
      </c>
      <c r="J10681" s="0" t="n">
        <v>255</v>
      </c>
      <c r="K10681" s="0" t="n">
        <v>317</v>
      </c>
      <c r="L10681" s="15" t="s">
        <v>80</v>
      </c>
      <c r="M10681" s="0" t="n">
        <v>2</v>
      </c>
      <c r="N10681" s="16" t="n">
        <f aca="false">I10681*K10681</f>
        <v>73861</v>
      </c>
      <c r="O10681" s="16" t="n">
        <f aca="false">I10681*(K10681-J10681)</f>
        <v>14446</v>
      </c>
      <c r="P10681" s="15" t="n">
        <f aca="false">K10681-J10681</f>
        <v>62</v>
      </c>
      <c r="Q10681" s="0" t="str">
        <f aca="false">IF(G10681=0,"Out of stock",IF(G10681&lt;H10681,"Understocked",IF(G10681&gt;Summary!$B$6*H10681,"Overstocked","Healthy")))</f>
        <v>Understocked</v>
      </c>
      <c r="R10681" s="0" t="str">
        <f aca="false">IF(I10681&gt;=Summary!$B$7,"Fast",IF(I10681&lt;Summary!$B$8,"Slow","Medium"))</f>
        <v>Fast</v>
      </c>
      <c r="S10681" s="15" t="n">
        <f aca="false">IF(M10681&gt;Summary!$B$5,1,0)</f>
        <v>0</v>
      </c>
      <c r="T10681" s="16" t="n">
        <f aca="false">IF(Q10681="Overstocked",(G10681-Summary!$B$6*H10681)*J10681,0)</f>
        <v>0</v>
      </c>
    </row>
    <row r="10682" customFormat="false" ht="15" hidden="false" customHeight="false" outlineLevel="0" collapsed="false">
      <c r="A10682" s="0" t="s">
        <v>10780</v>
      </c>
      <c r="B10682" s="0" t="s">
        <v>84</v>
      </c>
      <c r="C10682" s="0" t="s">
        <v>104</v>
      </c>
      <c r="D10682" s="0" t="s">
        <v>79</v>
      </c>
      <c r="E10682" s="14" t="n">
        <v>44998</v>
      </c>
      <c r="F10682" s="14" t="n">
        <v>45006</v>
      </c>
      <c r="G10682" s="0" t="n">
        <v>386</v>
      </c>
      <c r="H10682" s="0" t="n">
        <v>88</v>
      </c>
      <c r="I10682" s="0" t="n">
        <v>147</v>
      </c>
      <c r="J10682" s="0" t="n">
        <v>390</v>
      </c>
      <c r="K10682" s="0" t="n">
        <v>486</v>
      </c>
      <c r="L10682" s="15" t="s">
        <v>80</v>
      </c>
      <c r="M10682" s="0" t="n">
        <v>8</v>
      </c>
      <c r="N10682" s="16" t="n">
        <f aca="false">I10682*K10682</f>
        <v>71442</v>
      </c>
      <c r="O10682" s="16" t="n">
        <f aca="false">I10682*(K10682-J10682)</f>
        <v>14112</v>
      </c>
      <c r="P10682" s="15" t="n">
        <f aca="false">K10682-J10682</f>
        <v>96</v>
      </c>
      <c r="Q10682" s="0" t="str">
        <f aca="false">IF(G10682=0,"Out of stock",IF(G10682&lt;H10682,"Understocked",IF(G10682&gt;Summary!$B$6*H10682,"Overstocked","Healthy")))</f>
        <v>Overstocked</v>
      </c>
      <c r="R10682" s="0" t="str">
        <f aca="false">IF(I10682&gt;=Summary!$B$7,"Fast",IF(I10682&lt;Summary!$B$8,"Slow","Medium"))</f>
        <v>Medium</v>
      </c>
      <c r="S10682" s="15" t="n">
        <f aca="false">IF(M10682&gt;Summary!$B$5,1,0)</f>
        <v>1</v>
      </c>
      <c r="T10682" s="16" t="n">
        <f aca="false">IF(Q10682="Overstocked",(G10682-Summary!$B$6*H10682)*J10682,0)</f>
        <v>13260</v>
      </c>
    </row>
    <row r="10683" customFormat="false" ht="15" hidden="false" customHeight="false" outlineLevel="0" collapsed="false">
      <c r="A10683" s="0" t="s">
        <v>10781</v>
      </c>
      <c r="B10683" s="0" t="s">
        <v>84</v>
      </c>
      <c r="C10683" s="0" t="s">
        <v>104</v>
      </c>
      <c r="D10683" s="0" t="s">
        <v>86</v>
      </c>
      <c r="E10683" s="14" t="n">
        <v>45433</v>
      </c>
      <c r="F10683" s="14" t="n">
        <v>45435</v>
      </c>
      <c r="G10683" s="0" t="n">
        <v>319</v>
      </c>
      <c r="H10683" s="0" t="n">
        <v>109</v>
      </c>
      <c r="I10683" s="0" t="n">
        <v>176</v>
      </c>
      <c r="J10683" s="0" t="n">
        <v>1057</v>
      </c>
      <c r="K10683" s="0" t="n">
        <v>1179</v>
      </c>
      <c r="L10683" s="15" t="s">
        <v>93</v>
      </c>
      <c r="M10683" s="0" t="n">
        <v>2</v>
      </c>
      <c r="N10683" s="16" t="n">
        <f aca="false">I10683*K10683</f>
        <v>207504</v>
      </c>
      <c r="O10683" s="16" t="n">
        <f aca="false">I10683*(K10683-J10683)</f>
        <v>21472</v>
      </c>
      <c r="P10683" s="15" t="n">
        <f aca="false">K10683-J10683</f>
        <v>122</v>
      </c>
      <c r="Q10683" s="0" t="str">
        <f aca="false">IF(G10683=0,"Out of stock",IF(G10683&lt;H10683,"Understocked",IF(G10683&gt;Summary!$B$6*H10683,"Overstocked","Healthy")))</f>
        <v>Healthy</v>
      </c>
      <c r="R10683" s="0" t="str">
        <f aca="false">IF(I10683&gt;=Summary!$B$7,"Fast",IF(I10683&lt;Summary!$B$8,"Slow","Medium"))</f>
        <v>Medium</v>
      </c>
      <c r="S10683" s="15" t="n">
        <f aca="false">IF(M10683&gt;Summary!$B$5,1,0)</f>
        <v>0</v>
      </c>
      <c r="T10683" s="16" t="n">
        <f aca="false">IF(Q10683="Overstocked",(G10683-Summary!$B$6*H10683)*J10683,0)</f>
        <v>0</v>
      </c>
    </row>
    <row r="10684" customFormat="false" ht="15" hidden="false" customHeight="false" outlineLevel="0" collapsed="false">
      <c r="A10684" s="0" t="s">
        <v>10782</v>
      </c>
      <c r="B10684" s="0" t="s">
        <v>111</v>
      </c>
      <c r="C10684" s="0" t="s">
        <v>96</v>
      </c>
      <c r="D10684" s="0" t="s">
        <v>102</v>
      </c>
      <c r="E10684" s="14" t="n">
        <v>45477</v>
      </c>
      <c r="F10684" s="14" t="n">
        <v>45483</v>
      </c>
      <c r="G10684" s="0" t="n">
        <v>100</v>
      </c>
      <c r="H10684" s="0" t="n">
        <v>100</v>
      </c>
      <c r="I10684" s="0" t="n">
        <v>140</v>
      </c>
      <c r="J10684" s="0" t="n">
        <v>1072</v>
      </c>
      <c r="K10684" s="0" t="n">
        <v>1227</v>
      </c>
      <c r="L10684" s="15" t="s">
        <v>87</v>
      </c>
      <c r="M10684" s="0" t="n">
        <v>6</v>
      </c>
      <c r="N10684" s="16" t="n">
        <f aca="false">I10684*K10684</f>
        <v>171780</v>
      </c>
      <c r="O10684" s="16" t="n">
        <f aca="false">I10684*(K10684-J10684)</f>
        <v>21700</v>
      </c>
      <c r="P10684" s="15" t="n">
        <f aca="false">K10684-J10684</f>
        <v>155</v>
      </c>
      <c r="Q10684" s="0" t="str">
        <f aca="false">IF(G10684=0,"Out of stock",IF(G10684&lt;H10684,"Understocked",IF(G10684&gt;Summary!$B$6*H10684,"Overstocked","Healthy")))</f>
        <v>Healthy</v>
      </c>
      <c r="R10684" s="0" t="str">
        <f aca="false">IF(I10684&gt;=Summary!$B$7,"Fast",IF(I10684&lt;Summary!$B$8,"Slow","Medium"))</f>
        <v>Medium</v>
      </c>
      <c r="S10684" s="15" t="n">
        <f aca="false">IF(M10684&gt;Summary!$B$5,1,0)</f>
        <v>0</v>
      </c>
      <c r="T10684" s="16" t="n">
        <f aca="false">IF(Q10684="Overstocked",(G10684-Summary!$B$6*H10684)*J10684,0)</f>
        <v>0</v>
      </c>
    </row>
    <row r="10685" customFormat="false" ht="15" hidden="false" customHeight="false" outlineLevel="0" collapsed="false">
      <c r="A10685" s="0" t="s">
        <v>10783</v>
      </c>
      <c r="B10685" s="0" t="s">
        <v>89</v>
      </c>
      <c r="C10685" s="0" t="s">
        <v>85</v>
      </c>
      <c r="D10685" s="0" t="s">
        <v>92</v>
      </c>
      <c r="E10685" s="14" t="n">
        <v>45273</v>
      </c>
      <c r="F10685" s="14" t="n">
        <v>45274</v>
      </c>
      <c r="G10685" s="0" t="n">
        <v>470</v>
      </c>
      <c r="H10685" s="0" t="n">
        <v>98</v>
      </c>
      <c r="I10685" s="0" t="n">
        <v>128</v>
      </c>
      <c r="J10685" s="0" t="n">
        <v>1865</v>
      </c>
      <c r="K10685" s="0" t="n">
        <v>2326</v>
      </c>
      <c r="L10685" s="15" t="s">
        <v>87</v>
      </c>
      <c r="M10685" s="0" t="n">
        <v>1</v>
      </c>
      <c r="N10685" s="16" t="n">
        <f aca="false">I10685*K10685</f>
        <v>297728</v>
      </c>
      <c r="O10685" s="16" t="n">
        <f aca="false">I10685*(K10685-J10685)</f>
        <v>59008</v>
      </c>
      <c r="P10685" s="15" t="n">
        <f aca="false">K10685-J10685</f>
        <v>461</v>
      </c>
      <c r="Q10685" s="0" t="str">
        <f aca="false">IF(G10685=0,"Out of stock",IF(G10685&lt;H10685,"Understocked",IF(G10685&gt;Summary!$B$6*H10685,"Overstocked","Healthy")))</f>
        <v>Overstocked</v>
      </c>
      <c r="R10685" s="0" t="str">
        <f aca="false">IF(I10685&gt;=Summary!$B$7,"Fast",IF(I10685&lt;Summary!$B$8,"Slow","Medium"))</f>
        <v>Medium</v>
      </c>
      <c r="S10685" s="15" t="n">
        <f aca="false">IF(M10685&gt;Summary!$B$5,1,0)</f>
        <v>0</v>
      </c>
      <c r="T10685" s="16" t="n">
        <f aca="false">IF(Q10685="Overstocked",(G10685-Summary!$B$6*H10685)*J10685,0)</f>
        <v>145470</v>
      </c>
    </row>
    <row r="10686" customFormat="false" ht="15" hidden="false" customHeight="false" outlineLevel="0" collapsed="false">
      <c r="A10686" s="0" t="s">
        <v>10784</v>
      </c>
      <c r="B10686" s="0" t="s">
        <v>84</v>
      </c>
      <c r="C10686" s="0" t="s">
        <v>96</v>
      </c>
      <c r="D10686" s="0" t="s">
        <v>86</v>
      </c>
      <c r="E10686" s="14" t="n">
        <v>45054</v>
      </c>
      <c r="F10686" s="14" t="n">
        <v>45057</v>
      </c>
      <c r="G10686" s="0" t="n">
        <v>45</v>
      </c>
      <c r="H10686" s="0" t="n">
        <v>140</v>
      </c>
      <c r="I10686" s="0" t="n">
        <v>136</v>
      </c>
      <c r="J10686" s="0" t="n">
        <v>642</v>
      </c>
      <c r="K10686" s="0" t="n">
        <v>1025</v>
      </c>
      <c r="L10686" s="15" t="s">
        <v>87</v>
      </c>
      <c r="M10686" s="0" t="n">
        <v>3</v>
      </c>
      <c r="N10686" s="16" t="n">
        <f aca="false">I10686*K10686</f>
        <v>139400</v>
      </c>
      <c r="O10686" s="16" t="n">
        <f aca="false">I10686*(K10686-J10686)</f>
        <v>52088</v>
      </c>
      <c r="P10686" s="15" t="n">
        <f aca="false">K10686-J10686</f>
        <v>383</v>
      </c>
      <c r="Q10686" s="0" t="str">
        <f aca="false">IF(G10686=0,"Out of stock",IF(G10686&lt;H10686,"Understocked",IF(G10686&gt;Summary!$B$6*H10686,"Overstocked","Healthy")))</f>
        <v>Understocked</v>
      </c>
      <c r="R10686" s="0" t="str">
        <f aca="false">IF(I10686&gt;=Summary!$B$7,"Fast",IF(I10686&lt;Summary!$B$8,"Slow","Medium"))</f>
        <v>Medium</v>
      </c>
      <c r="S10686" s="15" t="n">
        <f aca="false">IF(M10686&gt;Summary!$B$5,1,0)</f>
        <v>0</v>
      </c>
      <c r="T10686" s="16" t="n">
        <f aca="false">IF(Q10686="Overstocked",(G10686-Summary!$B$6*H10686)*J10686,0)</f>
        <v>0</v>
      </c>
    </row>
    <row r="10687" customFormat="false" ht="15" hidden="false" customHeight="false" outlineLevel="0" collapsed="false">
      <c r="A10687" s="0" t="s">
        <v>10785</v>
      </c>
      <c r="B10687" s="0" t="s">
        <v>107</v>
      </c>
      <c r="C10687" s="0" t="s">
        <v>104</v>
      </c>
      <c r="D10687" s="0" t="s">
        <v>79</v>
      </c>
      <c r="E10687" s="14" t="n">
        <v>45655</v>
      </c>
      <c r="F10687" s="14" t="n">
        <v>45656</v>
      </c>
      <c r="G10687" s="0" t="n">
        <v>252</v>
      </c>
      <c r="H10687" s="0" t="n">
        <v>88</v>
      </c>
      <c r="I10687" s="0" t="n">
        <v>200</v>
      </c>
      <c r="J10687" s="0" t="n">
        <v>1954</v>
      </c>
      <c r="K10687" s="0" t="n">
        <v>2453</v>
      </c>
      <c r="L10687" s="15" t="s">
        <v>82</v>
      </c>
      <c r="M10687" s="0" t="n">
        <v>1</v>
      </c>
      <c r="N10687" s="16" t="n">
        <f aca="false">I10687*K10687</f>
        <v>490600</v>
      </c>
      <c r="O10687" s="16" t="n">
        <f aca="false">I10687*(K10687-J10687)</f>
        <v>99800</v>
      </c>
      <c r="P10687" s="15" t="n">
        <f aca="false">K10687-J10687</f>
        <v>499</v>
      </c>
      <c r="Q10687" s="0" t="str">
        <f aca="false">IF(G10687=0,"Out of stock",IF(G10687&lt;H10687,"Understocked",IF(G10687&gt;Summary!$B$6*H10687,"Overstocked","Healthy")))</f>
        <v>Healthy</v>
      </c>
      <c r="R10687" s="0" t="str">
        <f aca="false">IF(I10687&gt;=Summary!$B$7,"Fast",IF(I10687&lt;Summary!$B$8,"Slow","Medium"))</f>
        <v>Fast</v>
      </c>
      <c r="S10687" s="15" t="n">
        <f aca="false">IF(M10687&gt;Summary!$B$5,1,0)</f>
        <v>0</v>
      </c>
      <c r="T10687" s="16" t="n">
        <f aca="false">IF(Q10687="Overstocked",(G10687-Summary!$B$6*H10687)*J10687,0)</f>
        <v>0</v>
      </c>
    </row>
    <row r="10688" customFormat="false" ht="15" hidden="false" customHeight="false" outlineLevel="0" collapsed="false">
      <c r="A10688" s="0" t="s">
        <v>10786</v>
      </c>
      <c r="B10688" s="0" t="s">
        <v>113</v>
      </c>
      <c r="C10688" s="0" t="s">
        <v>78</v>
      </c>
      <c r="D10688" s="0" t="s">
        <v>92</v>
      </c>
      <c r="E10688" s="14" t="n">
        <v>45056</v>
      </c>
      <c r="F10688" s="14" t="n">
        <v>45057</v>
      </c>
      <c r="G10688" s="0" t="n">
        <v>61</v>
      </c>
      <c r="H10688" s="0" t="n">
        <v>96</v>
      </c>
      <c r="I10688" s="0" t="n">
        <v>261</v>
      </c>
      <c r="J10688" s="0" t="n">
        <v>329</v>
      </c>
      <c r="K10688" s="0" t="n">
        <v>450</v>
      </c>
      <c r="L10688" s="15" t="s">
        <v>93</v>
      </c>
      <c r="M10688" s="0" t="n">
        <v>1</v>
      </c>
      <c r="N10688" s="16" t="n">
        <f aca="false">I10688*K10688</f>
        <v>117450</v>
      </c>
      <c r="O10688" s="16" t="n">
        <f aca="false">I10688*(K10688-J10688)</f>
        <v>31581</v>
      </c>
      <c r="P10688" s="15" t="n">
        <f aca="false">K10688-J10688</f>
        <v>121</v>
      </c>
      <c r="Q10688" s="0" t="str">
        <f aca="false">IF(G10688=0,"Out of stock",IF(G10688&lt;H10688,"Understocked",IF(G10688&gt;Summary!$B$6*H10688,"Overstocked","Healthy")))</f>
        <v>Understocked</v>
      </c>
      <c r="R10688" s="0" t="str">
        <f aca="false">IF(I10688&gt;=Summary!$B$7,"Fast",IF(I10688&lt;Summary!$B$8,"Slow","Medium"))</f>
        <v>Fast</v>
      </c>
      <c r="S10688" s="15" t="n">
        <f aca="false">IF(M10688&gt;Summary!$B$5,1,0)</f>
        <v>0</v>
      </c>
      <c r="T10688" s="16" t="n">
        <f aca="false">IF(Q10688="Overstocked",(G10688-Summary!$B$6*H10688)*J10688,0)</f>
        <v>0</v>
      </c>
    </row>
    <row r="10689" customFormat="false" ht="15" hidden="false" customHeight="false" outlineLevel="0" collapsed="false">
      <c r="A10689" s="0" t="s">
        <v>10787</v>
      </c>
      <c r="B10689" s="0" t="s">
        <v>84</v>
      </c>
      <c r="C10689" s="0" t="s">
        <v>78</v>
      </c>
      <c r="D10689" s="0" t="s">
        <v>79</v>
      </c>
      <c r="E10689" s="14" t="n">
        <v>45298</v>
      </c>
      <c r="F10689" s="14" t="n">
        <v>45307</v>
      </c>
      <c r="G10689" s="0" t="n">
        <v>310</v>
      </c>
      <c r="H10689" s="0" t="n">
        <v>79</v>
      </c>
      <c r="I10689" s="0" t="n">
        <v>167</v>
      </c>
      <c r="J10689" s="0" t="n">
        <v>1942</v>
      </c>
      <c r="K10689" s="0" t="n">
        <v>2235</v>
      </c>
      <c r="L10689" s="15" t="s">
        <v>97</v>
      </c>
      <c r="M10689" s="0" t="n">
        <v>9</v>
      </c>
      <c r="N10689" s="16" t="n">
        <f aca="false">I10689*K10689</f>
        <v>373245</v>
      </c>
      <c r="O10689" s="16" t="n">
        <f aca="false">I10689*(K10689-J10689)</f>
        <v>48931</v>
      </c>
      <c r="P10689" s="15" t="n">
        <f aca="false">K10689-J10689</f>
        <v>293</v>
      </c>
      <c r="Q10689" s="0" t="str">
        <f aca="false">IF(G10689=0,"Out of stock",IF(G10689&lt;H10689,"Understocked",IF(G10689&gt;Summary!$B$6*H10689,"Overstocked","Healthy")))</f>
        <v>Healthy</v>
      </c>
      <c r="R10689" s="0" t="str">
        <f aca="false">IF(I10689&gt;=Summary!$B$7,"Fast",IF(I10689&lt;Summary!$B$8,"Slow","Medium"))</f>
        <v>Medium</v>
      </c>
      <c r="S10689" s="15" t="n">
        <f aca="false">IF(M10689&gt;Summary!$B$5,1,0)</f>
        <v>1</v>
      </c>
      <c r="T10689" s="16" t="n">
        <f aca="false">IF(Q10689="Overstocked",(G10689-Summary!$B$6*H10689)*J10689,0)</f>
        <v>0</v>
      </c>
    </row>
    <row r="10690" customFormat="false" ht="15" hidden="false" customHeight="false" outlineLevel="0" collapsed="false">
      <c r="A10690" s="0" t="s">
        <v>10788</v>
      </c>
      <c r="B10690" s="0" t="s">
        <v>107</v>
      </c>
      <c r="C10690" s="0" t="s">
        <v>96</v>
      </c>
      <c r="D10690" s="0" t="s">
        <v>86</v>
      </c>
      <c r="E10690" s="14" t="n">
        <v>45430</v>
      </c>
      <c r="F10690" s="14" t="n">
        <v>45439</v>
      </c>
      <c r="G10690" s="0" t="n">
        <v>395</v>
      </c>
      <c r="H10690" s="0" t="n">
        <v>69</v>
      </c>
      <c r="I10690" s="0" t="n">
        <v>151</v>
      </c>
      <c r="J10690" s="0" t="n">
        <v>1912</v>
      </c>
      <c r="K10690" s="0" t="n">
        <v>2080</v>
      </c>
      <c r="L10690" s="15" t="s">
        <v>87</v>
      </c>
      <c r="M10690" s="0" t="n">
        <v>9</v>
      </c>
      <c r="N10690" s="16" t="n">
        <f aca="false">I10690*K10690</f>
        <v>314080</v>
      </c>
      <c r="O10690" s="16" t="n">
        <f aca="false">I10690*(K10690-J10690)</f>
        <v>25368</v>
      </c>
      <c r="P10690" s="15" t="n">
        <f aca="false">K10690-J10690</f>
        <v>168</v>
      </c>
      <c r="Q10690" s="0" t="str">
        <f aca="false">IF(G10690=0,"Out of stock",IF(G10690&lt;H10690,"Understocked",IF(G10690&gt;Summary!$B$6*H10690,"Overstocked","Healthy")))</f>
        <v>Overstocked</v>
      </c>
      <c r="R10690" s="0" t="str">
        <f aca="false">IF(I10690&gt;=Summary!$B$7,"Fast",IF(I10690&lt;Summary!$B$8,"Slow","Medium"))</f>
        <v>Medium</v>
      </c>
      <c r="S10690" s="15" t="n">
        <f aca="false">IF(M10690&gt;Summary!$B$5,1,0)</f>
        <v>1</v>
      </c>
      <c r="T10690" s="16" t="n">
        <f aca="false">IF(Q10690="Overstocked",(G10690-Summary!$B$6*H10690)*J10690,0)</f>
        <v>227528</v>
      </c>
    </row>
    <row r="10691" customFormat="false" ht="15" hidden="false" customHeight="false" outlineLevel="0" collapsed="false">
      <c r="A10691" s="0" t="s">
        <v>10789</v>
      </c>
      <c r="B10691" s="0" t="s">
        <v>101</v>
      </c>
      <c r="C10691" s="0" t="s">
        <v>85</v>
      </c>
      <c r="D10691" s="0" t="s">
        <v>102</v>
      </c>
      <c r="E10691" s="14" t="n">
        <v>45240</v>
      </c>
      <c r="F10691" s="14" t="n">
        <v>45244</v>
      </c>
      <c r="G10691" s="0" t="n">
        <v>42</v>
      </c>
      <c r="H10691" s="0" t="n">
        <v>106</v>
      </c>
      <c r="I10691" s="0" t="n">
        <v>39</v>
      </c>
      <c r="J10691" s="0" t="n">
        <v>1669</v>
      </c>
      <c r="K10691" s="0" t="n">
        <v>2126</v>
      </c>
      <c r="L10691" s="15" t="s">
        <v>82</v>
      </c>
      <c r="M10691" s="0" t="n">
        <v>4</v>
      </c>
      <c r="N10691" s="16" t="n">
        <f aca="false">I10691*K10691</f>
        <v>82914</v>
      </c>
      <c r="O10691" s="16" t="n">
        <f aca="false">I10691*(K10691-J10691)</f>
        <v>17823</v>
      </c>
      <c r="P10691" s="15" t="n">
        <f aca="false">K10691-J10691</f>
        <v>457</v>
      </c>
      <c r="Q10691" s="0" t="str">
        <f aca="false">IF(G10691=0,"Out of stock",IF(G10691&lt;H10691,"Understocked",IF(G10691&gt;Summary!$B$6*H10691,"Overstocked","Healthy")))</f>
        <v>Understocked</v>
      </c>
      <c r="R10691" s="0" t="str">
        <f aca="false">IF(I10691&gt;=Summary!$B$7,"Fast",IF(I10691&lt;Summary!$B$8,"Slow","Medium"))</f>
        <v>Slow</v>
      </c>
      <c r="S10691" s="15" t="n">
        <f aca="false">IF(M10691&gt;Summary!$B$5,1,0)</f>
        <v>0</v>
      </c>
      <c r="T10691" s="16" t="n">
        <f aca="false">IF(Q10691="Overstocked",(G10691-Summary!$B$6*H10691)*J10691,0)</f>
        <v>0</v>
      </c>
    </row>
    <row r="10692" customFormat="false" ht="15" hidden="false" customHeight="false" outlineLevel="0" collapsed="false">
      <c r="A10692" s="0" t="s">
        <v>10790</v>
      </c>
      <c r="B10692" s="0" t="s">
        <v>101</v>
      </c>
      <c r="C10692" s="0" t="s">
        <v>96</v>
      </c>
      <c r="D10692" s="0" t="s">
        <v>79</v>
      </c>
      <c r="E10692" s="14" t="n">
        <v>45619</v>
      </c>
      <c r="F10692" s="14" t="n">
        <v>45622</v>
      </c>
      <c r="G10692" s="0" t="n">
        <v>397</v>
      </c>
      <c r="H10692" s="0" t="n">
        <v>107</v>
      </c>
      <c r="I10692" s="0" t="n">
        <v>68</v>
      </c>
      <c r="J10692" s="0" t="n">
        <v>1433</v>
      </c>
      <c r="K10692" s="0" t="n">
        <v>1843</v>
      </c>
      <c r="L10692" s="15" t="s">
        <v>80</v>
      </c>
      <c r="M10692" s="0" t="n">
        <v>3</v>
      </c>
      <c r="N10692" s="16" t="n">
        <f aca="false">I10692*K10692</f>
        <v>125324</v>
      </c>
      <c r="O10692" s="16" t="n">
        <f aca="false">I10692*(K10692-J10692)</f>
        <v>27880</v>
      </c>
      <c r="P10692" s="15" t="n">
        <f aca="false">K10692-J10692</f>
        <v>410</v>
      </c>
      <c r="Q10692" s="0" t="str">
        <f aca="false">IF(G10692=0,"Out of stock",IF(G10692&lt;H10692,"Understocked",IF(G10692&gt;Summary!$B$6*H10692,"Overstocked","Healthy")))</f>
        <v>Healthy</v>
      </c>
      <c r="R10692" s="0" t="str">
        <f aca="false">IF(I10692&gt;=Summary!$B$7,"Fast",IF(I10692&lt;Summary!$B$8,"Slow","Medium"))</f>
        <v>Slow</v>
      </c>
      <c r="S10692" s="15" t="n">
        <f aca="false">IF(M10692&gt;Summary!$B$5,1,0)</f>
        <v>0</v>
      </c>
      <c r="T10692" s="16" t="n">
        <f aca="false">IF(Q10692="Overstocked",(G10692-Summary!$B$6*H10692)*J10692,0)</f>
        <v>0</v>
      </c>
    </row>
    <row r="10693" customFormat="false" ht="15" hidden="false" customHeight="false" outlineLevel="0" collapsed="false">
      <c r="A10693" s="0" t="s">
        <v>10791</v>
      </c>
      <c r="B10693" s="0" t="s">
        <v>115</v>
      </c>
      <c r="C10693" s="0" t="s">
        <v>85</v>
      </c>
      <c r="D10693" s="0" t="s">
        <v>86</v>
      </c>
      <c r="E10693" s="14" t="n">
        <v>45272</v>
      </c>
      <c r="F10693" s="14" t="n">
        <v>45276</v>
      </c>
      <c r="G10693" s="0" t="n">
        <v>431</v>
      </c>
      <c r="H10693" s="0" t="n">
        <v>77</v>
      </c>
      <c r="I10693" s="0" t="n">
        <v>113</v>
      </c>
      <c r="J10693" s="0" t="n">
        <v>479</v>
      </c>
      <c r="K10693" s="0" t="n">
        <v>837</v>
      </c>
      <c r="L10693" s="15" t="s">
        <v>82</v>
      </c>
      <c r="M10693" s="0" t="n">
        <v>4</v>
      </c>
      <c r="N10693" s="16" t="n">
        <f aca="false">I10693*K10693</f>
        <v>94581</v>
      </c>
      <c r="O10693" s="16" t="n">
        <f aca="false">I10693*(K10693-J10693)</f>
        <v>40454</v>
      </c>
      <c r="P10693" s="15" t="n">
        <f aca="false">K10693-J10693</f>
        <v>358</v>
      </c>
      <c r="Q10693" s="0" t="str">
        <f aca="false">IF(G10693=0,"Out of stock",IF(G10693&lt;H10693,"Understocked",IF(G10693&gt;Summary!$B$6*H10693,"Overstocked","Healthy")))</f>
        <v>Overstocked</v>
      </c>
      <c r="R10693" s="0" t="str">
        <f aca="false">IF(I10693&gt;=Summary!$B$7,"Fast",IF(I10693&lt;Summary!$B$8,"Slow","Medium"))</f>
        <v>Medium</v>
      </c>
      <c r="S10693" s="15" t="n">
        <f aca="false">IF(M10693&gt;Summary!$B$5,1,0)</f>
        <v>0</v>
      </c>
      <c r="T10693" s="16" t="n">
        <f aca="false">IF(Q10693="Overstocked",(G10693-Summary!$B$6*H10693)*J10693,0)</f>
        <v>58917</v>
      </c>
    </row>
    <row r="10694" customFormat="false" ht="15" hidden="false" customHeight="false" outlineLevel="0" collapsed="false">
      <c r="A10694" s="0" t="s">
        <v>10792</v>
      </c>
      <c r="B10694" s="0" t="s">
        <v>115</v>
      </c>
      <c r="C10694" s="0" t="s">
        <v>96</v>
      </c>
      <c r="D10694" s="0" t="s">
        <v>86</v>
      </c>
      <c r="E10694" s="14" t="n">
        <v>45544</v>
      </c>
      <c r="F10694" s="14" t="n">
        <v>45551</v>
      </c>
      <c r="G10694" s="0" t="n">
        <v>401</v>
      </c>
      <c r="H10694" s="0" t="n">
        <v>76</v>
      </c>
      <c r="I10694" s="0" t="n">
        <v>79</v>
      </c>
      <c r="J10694" s="0" t="n">
        <v>1871</v>
      </c>
      <c r="K10694" s="0" t="n">
        <v>2186</v>
      </c>
      <c r="L10694" s="15" t="s">
        <v>80</v>
      </c>
      <c r="M10694" s="0" t="n">
        <v>7</v>
      </c>
      <c r="N10694" s="16" t="n">
        <f aca="false">I10694*K10694</f>
        <v>172694</v>
      </c>
      <c r="O10694" s="16" t="n">
        <f aca="false">I10694*(K10694-J10694)</f>
        <v>24885</v>
      </c>
      <c r="P10694" s="15" t="n">
        <f aca="false">K10694-J10694</f>
        <v>315</v>
      </c>
      <c r="Q10694" s="0" t="str">
        <f aca="false">IF(G10694=0,"Out of stock",IF(G10694&lt;H10694,"Understocked",IF(G10694&gt;Summary!$B$6*H10694,"Overstocked","Healthy")))</f>
        <v>Overstocked</v>
      </c>
      <c r="R10694" s="0" t="str">
        <f aca="false">IF(I10694&gt;=Summary!$B$7,"Fast",IF(I10694&lt;Summary!$B$8,"Slow","Medium"))</f>
        <v>Slow</v>
      </c>
      <c r="S10694" s="15" t="n">
        <f aca="false">IF(M10694&gt;Summary!$B$5,1,0)</f>
        <v>0</v>
      </c>
      <c r="T10694" s="16" t="n">
        <f aca="false">IF(Q10694="Overstocked",(G10694-Summary!$B$6*H10694)*J10694,0)</f>
        <v>181487</v>
      </c>
    </row>
    <row r="10695" customFormat="false" ht="15" hidden="false" customHeight="false" outlineLevel="0" collapsed="false">
      <c r="A10695" s="0" t="s">
        <v>10793</v>
      </c>
      <c r="B10695" s="0" t="s">
        <v>89</v>
      </c>
      <c r="C10695" s="0" t="s">
        <v>85</v>
      </c>
      <c r="D10695" s="0" t="s">
        <v>90</v>
      </c>
      <c r="E10695" s="14" t="n">
        <v>45243</v>
      </c>
      <c r="F10695" s="14" t="n">
        <v>45249</v>
      </c>
      <c r="G10695" s="0" t="n">
        <v>414</v>
      </c>
      <c r="H10695" s="0" t="n">
        <v>91</v>
      </c>
      <c r="I10695" s="0" t="n">
        <v>253</v>
      </c>
      <c r="J10695" s="0" t="n">
        <v>283</v>
      </c>
      <c r="K10695" s="0" t="n">
        <v>708</v>
      </c>
      <c r="L10695" s="15" t="s">
        <v>93</v>
      </c>
      <c r="M10695" s="0" t="n">
        <v>6</v>
      </c>
      <c r="N10695" s="16" t="n">
        <f aca="false">I10695*K10695</f>
        <v>179124</v>
      </c>
      <c r="O10695" s="16" t="n">
        <f aca="false">I10695*(K10695-J10695)</f>
        <v>107525</v>
      </c>
      <c r="P10695" s="15" t="n">
        <f aca="false">K10695-J10695</f>
        <v>425</v>
      </c>
      <c r="Q10695" s="0" t="str">
        <f aca="false">IF(G10695=0,"Out of stock",IF(G10695&lt;H10695,"Understocked",IF(G10695&gt;Summary!$B$6*H10695,"Overstocked","Healthy")))</f>
        <v>Overstocked</v>
      </c>
      <c r="R10695" s="0" t="str">
        <f aca="false">IF(I10695&gt;=Summary!$B$7,"Fast",IF(I10695&lt;Summary!$B$8,"Slow","Medium"))</f>
        <v>Fast</v>
      </c>
      <c r="S10695" s="15" t="n">
        <f aca="false">IF(M10695&gt;Summary!$B$5,1,0)</f>
        <v>0</v>
      </c>
      <c r="T10695" s="16" t="n">
        <f aca="false">IF(Q10695="Overstocked",(G10695-Summary!$B$6*H10695)*J10695,0)</f>
        <v>14150</v>
      </c>
    </row>
    <row r="10696" customFormat="false" ht="15" hidden="false" customHeight="false" outlineLevel="0" collapsed="false">
      <c r="A10696" s="0" t="s">
        <v>10794</v>
      </c>
      <c r="B10696" s="0" t="s">
        <v>101</v>
      </c>
      <c r="C10696" s="0" t="s">
        <v>78</v>
      </c>
      <c r="D10696" s="0" t="s">
        <v>90</v>
      </c>
      <c r="E10696" s="14" t="n">
        <v>45629</v>
      </c>
      <c r="F10696" s="14" t="n">
        <v>45639</v>
      </c>
      <c r="G10696" s="0" t="n">
        <v>437</v>
      </c>
      <c r="H10696" s="0" t="n">
        <v>134</v>
      </c>
      <c r="I10696" s="0" t="n">
        <v>162</v>
      </c>
      <c r="J10696" s="0" t="n">
        <v>461</v>
      </c>
      <c r="K10696" s="0" t="n">
        <v>805</v>
      </c>
      <c r="L10696" s="15" t="s">
        <v>93</v>
      </c>
      <c r="M10696" s="0" t="n">
        <v>10</v>
      </c>
      <c r="N10696" s="16" t="n">
        <f aca="false">I10696*K10696</f>
        <v>130410</v>
      </c>
      <c r="O10696" s="16" t="n">
        <f aca="false">I10696*(K10696-J10696)</f>
        <v>55728</v>
      </c>
      <c r="P10696" s="15" t="n">
        <f aca="false">K10696-J10696</f>
        <v>344</v>
      </c>
      <c r="Q10696" s="0" t="str">
        <f aca="false">IF(G10696=0,"Out of stock",IF(G10696&lt;H10696,"Understocked",IF(G10696&gt;Summary!$B$6*H10696,"Overstocked","Healthy")))</f>
        <v>Healthy</v>
      </c>
      <c r="R10696" s="0" t="str">
        <f aca="false">IF(I10696&gt;=Summary!$B$7,"Fast",IF(I10696&lt;Summary!$B$8,"Slow","Medium"))</f>
        <v>Medium</v>
      </c>
      <c r="S10696" s="15" t="n">
        <f aca="false">IF(M10696&gt;Summary!$B$5,1,0)</f>
        <v>1</v>
      </c>
      <c r="T10696" s="16" t="n">
        <f aca="false">IF(Q10696="Overstocked",(G10696-Summary!$B$6*H10696)*J10696,0)</f>
        <v>0</v>
      </c>
    </row>
    <row r="10697" customFormat="false" ht="15" hidden="false" customHeight="false" outlineLevel="0" collapsed="false">
      <c r="A10697" s="0" t="s">
        <v>10795</v>
      </c>
      <c r="B10697" s="0" t="s">
        <v>101</v>
      </c>
      <c r="C10697" s="0" t="s">
        <v>78</v>
      </c>
      <c r="D10697" s="0" t="s">
        <v>79</v>
      </c>
      <c r="E10697" s="14" t="n">
        <v>45212</v>
      </c>
      <c r="F10697" s="14" t="n">
        <v>45217</v>
      </c>
      <c r="G10697" s="0" t="n">
        <v>83</v>
      </c>
      <c r="H10697" s="0" t="n">
        <v>67</v>
      </c>
      <c r="I10697" s="0" t="n">
        <v>35</v>
      </c>
      <c r="J10697" s="0" t="n">
        <v>886</v>
      </c>
      <c r="K10697" s="0" t="n">
        <v>971</v>
      </c>
      <c r="L10697" s="15" t="s">
        <v>97</v>
      </c>
      <c r="M10697" s="0" t="n">
        <v>5</v>
      </c>
      <c r="N10697" s="16" t="n">
        <f aca="false">I10697*K10697</f>
        <v>33985</v>
      </c>
      <c r="O10697" s="16" t="n">
        <f aca="false">I10697*(K10697-J10697)</f>
        <v>2975</v>
      </c>
      <c r="P10697" s="15" t="n">
        <f aca="false">K10697-J10697</f>
        <v>85</v>
      </c>
      <c r="Q10697" s="0" t="str">
        <f aca="false">IF(G10697=0,"Out of stock",IF(G10697&lt;H10697,"Understocked",IF(G10697&gt;Summary!$B$6*H10697,"Overstocked","Healthy")))</f>
        <v>Healthy</v>
      </c>
      <c r="R10697" s="0" t="str">
        <f aca="false">IF(I10697&gt;=Summary!$B$7,"Fast",IF(I10697&lt;Summary!$B$8,"Slow","Medium"))</f>
        <v>Slow</v>
      </c>
      <c r="S10697" s="15" t="n">
        <f aca="false">IF(M10697&gt;Summary!$B$5,1,0)</f>
        <v>0</v>
      </c>
      <c r="T10697" s="16" t="n">
        <f aca="false">IF(Q10697="Overstocked",(G10697-Summary!$B$6*H10697)*J10697,0)</f>
        <v>0</v>
      </c>
    </row>
    <row r="10698" customFormat="false" ht="15" hidden="false" customHeight="false" outlineLevel="0" collapsed="false">
      <c r="A10698" s="0" t="s">
        <v>10796</v>
      </c>
      <c r="B10698" s="0" t="s">
        <v>107</v>
      </c>
      <c r="C10698" s="0" t="s">
        <v>85</v>
      </c>
      <c r="D10698" s="0" t="s">
        <v>79</v>
      </c>
      <c r="E10698" s="14" t="n">
        <v>45132</v>
      </c>
      <c r="F10698" s="14" t="n">
        <v>45140</v>
      </c>
      <c r="G10698" s="0" t="n">
        <v>175</v>
      </c>
      <c r="H10698" s="0" t="n">
        <v>59</v>
      </c>
      <c r="I10698" s="0" t="n">
        <v>195</v>
      </c>
      <c r="J10698" s="0" t="n">
        <v>1216</v>
      </c>
      <c r="K10698" s="0" t="n">
        <v>1450</v>
      </c>
      <c r="L10698" s="15" t="s">
        <v>80</v>
      </c>
      <c r="M10698" s="0" t="n">
        <v>8</v>
      </c>
      <c r="N10698" s="16" t="n">
        <f aca="false">I10698*K10698</f>
        <v>282750</v>
      </c>
      <c r="O10698" s="16" t="n">
        <f aca="false">I10698*(K10698-J10698)</f>
        <v>45630</v>
      </c>
      <c r="P10698" s="15" t="n">
        <f aca="false">K10698-J10698</f>
        <v>234</v>
      </c>
      <c r="Q10698" s="0" t="str">
        <f aca="false">IF(G10698=0,"Out of stock",IF(G10698&lt;H10698,"Understocked",IF(G10698&gt;Summary!$B$6*H10698,"Overstocked","Healthy")))</f>
        <v>Healthy</v>
      </c>
      <c r="R10698" s="0" t="str">
        <f aca="false">IF(I10698&gt;=Summary!$B$7,"Fast",IF(I10698&lt;Summary!$B$8,"Slow","Medium"))</f>
        <v>Medium</v>
      </c>
      <c r="S10698" s="15" t="n">
        <f aca="false">IF(M10698&gt;Summary!$B$5,1,0)</f>
        <v>1</v>
      </c>
      <c r="T10698" s="16" t="n">
        <f aca="false">IF(Q10698="Overstocked",(G10698-Summary!$B$6*H10698)*J10698,0)</f>
        <v>0</v>
      </c>
    </row>
    <row r="10699" customFormat="false" ht="15" hidden="false" customHeight="false" outlineLevel="0" collapsed="false">
      <c r="A10699" s="0" t="s">
        <v>10797</v>
      </c>
      <c r="B10699" s="0" t="s">
        <v>123</v>
      </c>
      <c r="C10699" s="0" t="s">
        <v>85</v>
      </c>
      <c r="D10699" s="0" t="s">
        <v>92</v>
      </c>
      <c r="E10699" s="14" t="n">
        <v>45079</v>
      </c>
      <c r="F10699" s="14" t="n">
        <v>45088</v>
      </c>
      <c r="G10699" s="0" t="n">
        <v>95</v>
      </c>
      <c r="H10699" s="0" t="n">
        <v>119</v>
      </c>
      <c r="I10699" s="0" t="n">
        <v>37</v>
      </c>
      <c r="J10699" s="0" t="n">
        <v>1008</v>
      </c>
      <c r="K10699" s="0" t="n">
        <v>1159</v>
      </c>
      <c r="L10699" s="15" t="s">
        <v>93</v>
      </c>
      <c r="M10699" s="0" t="n">
        <v>9</v>
      </c>
      <c r="N10699" s="16" t="n">
        <f aca="false">I10699*K10699</f>
        <v>42883</v>
      </c>
      <c r="O10699" s="16" t="n">
        <f aca="false">I10699*(K10699-J10699)</f>
        <v>5587</v>
      </c>
      <c r="P10699" s="15" t="n">
        <f aca="false">K10699-J10699</f>
        <v>151</v>
      </c>
      <c r="Q10699" s="0" t="str">
        <f aca="false">IF(G10699=0,"Out of stock",IF(G10699&lt;H10699,"Understocked",IF(G10699&gt;Summary!$B$6*H10699,"Overstocked","Healthy")))</f>
        <v>Understocked</v>
      </c>
      <c r="R10699" s="0" t="str">
        <f aca="false">IF(I10699&gt;=Summary!$B$7,"Fast",IF(I10699&lt;Summary!$B$8,"Slow","Medium"))</f>
        <v>Slow</v>
      </c>
      <c r="S10699" s="15" t="n">
        <f aca="false">IF(M10699&gt;Summary!$B$5,1,0)</f>
        <v>1</v>
      </c>
      <c r="T10699" s="16" t="n">
        <f aca="false">IF(Q10699="Overstocked",(G10699-Summary!$B$6*H10699)*J10699,0)</f>
        <v>0</v>
      </c>
    </row>
    <row r="10700" customFormat="false" ht="15" hidden="false" customHeight="false" outlineLevel="0" collapsed="false">
      <c r="A10700" s="0" t="s">
        <v>10798</v>
      </c>
      <c r="B10700" s="0" t="s">
        <v>113</v>
      </c>
      <c r="C10700" s="0" t="s">
        <v>104</v>
      </c>
      <c r="D10700" s="0" t="s">
        <v>86</v>
      </c>
      <c r="E10700" s="14" t="n">
        <v>45605</v>
      </c>
      <c r="F10700" s="14" t="n">
        <v>45611</v>
      </c>
      <c r="G10700" s="0" t="n">
        <v>376</v>
      </c>
      <c r="H10700" s="0" t="n">
        <v>134</v>
      </c>
      <c r="I10700" s="0" t="n">
        <v>283</v>
      </c>
      <c r="J10700" s="0" t="n">
        <v>1138</v>
      </c>
      <c r="K10700" s="0" t="n">
        <v>1493</v>
      </c>
      <c r="L10700" s="15" t="s">
        <v>82</v>
      </c>
      <c r="M10700" s="0" t="n">
        <v>6</v>
      </c>
      <c r="N10700" s="16" t="n">
        <f aca="false">I10700*K10700</f>
        <v>422519</v>
      </c>
      <c r="O10700" s="16" t="n">
        <f aca="false">I10700*(K10700-J10700)</f>
        <v>100465</v>
      </c>
      <c r="P10700" s="15" t="n">
        <f aca="false">K10700-J10700</f>
        <v>355</v>
      </c>
      <c r="Q10700" s="0" t="str">
        <f aca="false">IF(G10700=0,"Out of stock",IF(G10700&lt;H10700,"Understocked",IF(G10700&gt;Summary!$B$6*H10700,"Overstocked","Healthy")))</f>
        <v>Healthy</v>
      </c>
      <c r="R10700" s="0" t="str">
        <f aca="false">IF(I10700&gt;=Summary!$B$7,"Fast",IF(I10700&lt;Summary!$B$8,"Slow","Medium"))</f>
        <v>Fast</v>
      </c>
      <c r="S10700" s="15" t="n">
        <f aca="false">IF(M10700&gt;Summary!$B$5,1,0)</f>
        <v>0</v>
      </c>
      <c r="T10700" s="16" t="n">
        <f aca="false">IF(Q10700="Overstocked",(G10700-Summary!$B$6*H10700)*J10700,0)</f>
        <v>0</v>
      </c>
    </row>
    <row r="10701" customFormat="false" ht="15" hidden="false" customHeight="false" outlineLevel="0" collapsed="false">
      <c r="A10701" s="0" t="s">
        <v>10799</v>
      </c>
      <c r="B10701" s="0" t="s">
        <v>115</v>
      </c>
      <c r="C10701" s="0" t="s">
        <v>96</v>
      </c>
      <c r="D10701" s="0" t="s">
        <v>90</v>
      </c>
      <c r="E10701" s="14" t="n">
        <v>45214</v>
      </c>
      <c r="F10701" s="14" t="n">
        <v>45216</v>
      </c>
      <c r="G10701" s="0" t="n">
        <v>99</v>
      </c>
      <c r="H10701" s="0" t="n">
        <v>67</v>
      </c>
      <c r="I10701" s="0" t="n">
        <v>268</v>
      </c>
      <c r="J10701" s="0" t="n">
        <v>1927</v>
      </c>
      <c r="K10701" s="0" t="n">
        <v>2342</v>
      </c>
      <c r="L10701" s="15" t="s">
        <v>97</v>
      </c>
      <c r="M10701" s="0" t="n">
        <v>2</v>
      </c>
      <c r="N10701" s="16" t="n">
        <f aca="false">I10701*K10701</f>
        <v>627656</v>
      </c>
      <c r="O10701" s="16" t="n">
        <f aca="false">I10701*(K10701-J10701)</f>
        <v>111220</v>
      </c>
      <c r="P10701" s="15" t="n">
        <f aca="false">K10701-J10701</f>
        <v>415</v>
      </c>
      <c r="Q10701" s="0" t="str">
        <f aca="false">IF(G10701=0,"Out of stock",IF(G10701&lt;H10701,"Understocked",IF(G10701&gt;Summary!$B$6*H10701,"Overstocked","Healthy")))</f>
        <v>Healthy</v>
      </c>
      <c r="R10701" s="0" t="str">
        <f aca="false">IF(I10701&gt;=Summary!$B$7,"Fast",IF(I10701&lt;Summary!$B$8,"Slow","Medium"))</f>
        <v>Fast</v>
      </c>
      <c r="S10701" s="15" t="n">
        <f aca="false">IF(M10701&gt;Summary!$B$5,1,0)</f>
        <v>0</v>
      </c>
      <c r="T10701" s="16" t="n">
        <f aca="false">IF(Q10701="Overstocked",(G10701-Summary!$B$6*H10701)*J10701,0)</f>
        <v>0</v>
      </c>
    </row>
    <row r="10702" customFormat="false" ht="15" hidden="false" customHeight="false" outlineLevel="0" collapsed="false">
      <c r="A10702" s="0" t="s">
        <v>10800</v>
      </c>
      <c r="B10702" s="0" t="s">
        <v>77</v>
      </c>
      <c r="C10702" s="0" t="s">
        <v>85</v>
      </c>
      <c r="D10702" s="0" t="s">
        <v>92</v>
      </c>
      <c r="E10702" s="14" t="n">
        <v>45142</v>
      </c>
      <c r="F10702" s="14" t="n">
        <v>45146</v>
      </c>
      <c r="G10702" s="0" t="n">
        <v>220</v>
      </c>
      <c r="H10702" s="0" t="n">
        <v>74</v>
      </c>
      <c r="I10702" s="0" t="n">
        <v>141</v>
      </c>
      <c r="J10702" s="0" t="n">
        <v>540</v>
      </c>
      <c r="K10702" s="0" t="n">
        <v>909</v>
      </c>
      <c r="L10702" s="15" t="s">
        <v>82</v>
      </c>
      <c r="M10702" s="0" t="n">
        <v>4</v>
      </c>
      <c r="N10702" s="16" t="n">
        <f aca="false">I10702*K10702</f>
        <v>128169</v>
      </c>
      <c r="O10702" s="16" t="n">
        <f aca="false">I10702*(K10702-J10702)</f>
        <v>52029</v>
      </c>
      <c r="P10702" s="15" t="n">
        <f aca="false">K10702-J10702</f>
        <v>369</v>
      </c>
      <c r="Q10702" s="0" t="str">
        <f aca="false">IF(G10702=0,"Out of stock",IF(G10702&lt;H10702,"Understocked",IF(G10702&gt;Summary!$B$6*H10702,"Overstocked","Healthy")))</f>
        <v>Healthy</v>
      </c>
      <c r="R10702" s="0" t="str">
        <f aca="false">IF(I10702&gt;=Summary!$B$7,"Fast",IF(I10702&lt;Summary!$B$8,"Slow","Medium"))</f>
        <v>Medium</v>
      </c>
      <c r="S10702" s="15" t="n">
        <f aca="false">IF(M10702&gt;Summary!$B$5,1,0)</f>
        <v>0</v>
      </c>
      <c r="T10702" s="16" t="n">
        <f aca="false">IF(Q10702="Overstocked",(G10702-Summary!$B$6*H10702)*J10702,0)</f>
        <v>0</v>
      </c>
    </row>
    <row r="10703" customFormat="false" ht="15" hidden="false" customHeight="false" outlineLevel="0" collapsed="false">
      <c r="A10703" s="0" t="s">
        <v>10801</v>
      </c>
      <c r="B10703" s="0" t="s">
        <v>89</v>
      </c>
      <c r="C10703" s="0" t="s">
        <v>85</v>
      </c>
      <c r="D10703" s="0" t="s">
        <v>92</v>
      </c>
      <c r="E10703" s="14" t="n">
        <v>45184</v>
      </c>
      <c r="F10703" s="14" t="n">
        <v>45192</v>
      </c>
      <c r="G10703" s="0" t="n">
        <v>19</v>
      </c>
      <c r="H10703" s="0" t="n">
        <v>124</v>
      </c>
      <c r="I10703" s="0" t="n">
        <v>129</v>
      </c>
      <c r="J10703" s="0" t="n">
        <v>668</v>
      </c>
      <c r="K10703" s="0" t="n">
        <v>1069</v>
      </c>
      <c r="L10703" s="15" t="s">
        <v>87</v>
      </c>
      <c r="M10703" s="0" t="n">
        <v>8</v>
      </c>
      <c r="N10703" s="16" t="n">
        <f aca="false">I10703*K10703</f>
        <v>137901</v>
      </c>
      <c r="O10703" s="16" t="n">
        <f aca="false">I10703*(K10703-J10703)</f>
        <v>51729</v>
      </c>
      <c r="P10703" s="15" t="n">
        <f aca="false">K10703-J10703</f>
        <v>401</v>
      </c>
      <c r="Q10703" s="0" t="str">
        <f aca="false">IF(G10703=0,"Out of stock",IF(G10703&lt;H10703,"Understocked",IF(G10703&gt;Summary!$B$6*H10703,"Overstocked","Healthy")))</f>
        <v>Understocked</v>
      </c>
      <c r="R10703" s="0" t="str">
        <f aca="false">IF(I10703&gt;=Summary!$B$7,"Fast",IF(I10703&lt;Summary!$B$8,"Slow","Medium"))</f>
        <v>Medium</v>
      </c>
      <c r="S10703" s="15" t="n">
        <f aca="false">IF(M10703&gt;Summary!$B$5,1,0)</f>
        <v>1</v>
      </c>
      <c r="T10703" s="16" t="n">
        <f aca="false">IF(Q10703="Overstocked",(G10703-Summary!$B$6*H10703)*J10703,0)</f>
        <v>0</v>
      </c>
    </row>
    <row r="10704" customFormat="false" ht="15" hidden="false" customHeight="false" outlineLevel="0" collapsed="false">
      <c r="A10704" s="0" t="s">
        <v>10802</v>
      </c>
      <c r="B10704" s="0" t="s">
        <v>95</v>
      </c>
      <c r="C10704" s="0" t="s">
        <v>104</v>
      </c>
      <c r="D10704" s="0" t="s">
        <v>90</v>
      </c>
      <c r="E10704" s="14" t="n">
        <v>45455</v>
      </c>
      <c r="F10704" s="14" t="n">
        <v>45462</v>
      </c>
      <c r="G10704" s="0" t="n">
        <v>428</v>
      </c>
      <c r="H10704" s="0" t="n">
        <v>123</v>
      </c>
      <c r="I10704" s="0" t="n">
        <v>145</v>
      </c>
      <c r="J10704" s="0" t="n">
        <v>1036</v>
      </c>
      <c r="K10704" s="0" t="n">
        <v>1531</v>
      </c>
      <c r="L10704" s="15" t="s">
        <v>87</v>
      </c>
      <c r="M10704" s="0" t="n">
        <v>7</v>
      </c>
      <c r="N10704" s="16" t="n">
        <f aca="false">I10704*K10704</f>
        <v>221995</v>
      </c>
      <c r="O10704" s="16" t="n">
        <f aca="false">I10704*(K10704-J10704)</f>
        <v>71775</v>
      </c>
      <c r="P10704" s="15" t="n">
        <f aca="false">K10704-J10704</f>
        <v>495</v>
      </c>
      <c r="Q10704" s="0" t="str">
        <f aca="false">IF(G10704=0,"Out of stock",IF(G10704&lt;H10704,"Understocked",IF(G10704&gt;Summary!$B$6*H10704,"Overstocked","Healthy")))</f>
        <v>Healthy</v>
      </c>
      <c r="R10704" s="0" t="str">
        <f aca="false">IF(I10704&gt;=Summary!$B$7,"Fast",IF(I10704&lt;Summary!$B$8,"Slow","Medium"))</f>
        <v>Medium</v>
      </c>
      <c r="S10704" s="15" t="n">
        <f aca="false">IF(M10704&gt;Summary!$B$5,1,0)</f>
        <v>0</v>
      </c>
      <c r="T10704" s="16" t="n">
        <f aca="false">IF(Q10704="Overstocked",(G10704-Summary!$B$6*H10704)*J10704,0)</f>
        <v>0</v>
      </c>
    </row>
    <row r="10705" customFormat="false" ht="15" hidden="false" customHeight="false" outlineLevel="0" collapsed="false">
      <c r="A10705" s="0" t="s">
        <v>10803</v>
      </c>
      <c r="B10705" s="0" t="s">
        <v>113</v>
      </c>
      <c r="C10705" s="0" t="s">
        <v>78</v>
      </c>
      <c r="D10705" s="0" t="s">
        <v>79</v>
      </c>
      <c r="E10705" s="14" t="n">
        <v>45209</v>
      </c>
      <c r="F10705" s="14" t="n">
        <v>45215</v>
      </c>
      <c r="G10705" s="0" t="n">
        <v>264</v>
      </c>
      <c r="H10705" s="0" t="n">
        <v>113</v>
      </c>
      <c r="I10705" s="0" t="n">
        <v>140</v>
      </c>
      <c r="J10705" s="0" t="n">
        <v>622</v>
      </c>
      <c r="K10705" s="0" t="n">
        <v>910</v>
      </c>
      <c r="L10705" s="15" t="s">
        <v>82</v>
      </c>
      <c r="M10705" s="0" t="n">
        <v>6</v>
      </c>
      <c r="N10705" s="16" t="n">
        <f aca="false">I10705*K10705</f>
        <v>127400</v>
      </c>
      <c r="O10705" s="16" t="n">
        <f aca="false">I10705*(K10705-J10705)</f>
        <v>40320</v>
      </c>
      <c r="P10705" s="15" t="n">
        <f aca="false">K10705-J10705</f>
        <v>288</v>
      </c>
      <c r="Q10705" s="0" t="str">
        <f aca="false">IF(G10705=0,"Out of stock",IF(G10705&lt;H10705,"Understocked",IF(G10705&gt;Summary!$B$6*H10705,"Overstocked","Healthy")))</f>
        <v>Healthy</v>
      </c>
      <c r="R10705" s="0" t="str">
        <f aca="false">IF(I10705&gt;=Summary!$B$7,"Fast",IF(I10705&lt;Summary!$B$8,"Slow","Medium"))</f>
        <v>Medium</v>
      </c>
      <c r="S10705" s="15" t="n">
        <f aca="false">IF(M10705&gt;Summary!$B$5,1,0)</f>
        <v>0</v>
      </c>
      <c r="T10705" s="16" t="n">
        <f aca="false">IF(Q10705="Overstocked",(G10705-Summary!$B$6*H10705)*J10705,0)</f>
        <v>0</v>
      </c>
    </row>
    <row r="10706" customFormat="false" ht="15" hidden="false" customHeight="false" outlineLevel="0" collapsed="false">
      <c r="A10706" s="0" t="s">
        <v>10804</v>
      </c>
      <c r="B10706" s="0" t="s">
        <v>77</v>
      </c>
      <c r="C10706" s="0" t="s">
        <v>104</v>
      </c>
      <c r="D10706" s="0" t="s">
        <v>92</v>
      </c>
      <c r="E10706" s="14" t="n">
        <v>45518</v>
      </c>
      <c r="F10706" s="14" t="n">
        <v>45528</v>
      </c>
      <c r="G10706" s="0" t="n">
        <v>246</v>
      </c>
      <c r="H10706" s="0" t="n">
        <v>83</v>
      </c>
      <c r="I10706" s="0" t="n">
        <v>142</v>
      </c>
      <c r="J10706" s="0" t="n">
        <v>1224</v>
      </c>
      <c r="K10706" s="0" t="n">
        <v>1360</v>
      </c>
      <c r="L10706" s="15" t="s">
        <v>82</v>
      </c>
      <c r="M10706" s="0" t="n">
        <v>10</v>
      </c>
      <c r="N10706" s="16" t="n">
        <f aca="false">I10706*K10706</f>
        <v>193120</v>
      </c>
      <c r="O10706" s="16" t="n">
        <f aca="false">I10706*(K10706-J10706)</f>
        <v>19312</v>
      </c>
      <c r="P10706" s="15" t="n">
        <f aca="false">K10706-J10706</f>
        <v>136</v>
      </c>
      <c r="Q10706" s="0" t="str">
        <f aca="false">IF(G10706=0,"Out of stock",IF(G10706&lt;H10706,"Understocked",IF(G10706&gt;Summary!$B$6*H10706,"Overstocked","Healthy")))</f>
        <v>Healthy</v>
      </c>
      <c r="R10706" s="0" t="str">
        <f aca="false">IF(I10706&gt;=Summary!$B$7,"Fast",IF(I10706&lt;Summary!$B$8,"Slow","Medium"))</f>
        <v>Medium</v>
      </c>
      <c r="S10706" s="15" t="n">
        <f aca="false">IF(M10706&gt;Summary!$B$5,1,0)</f>
        <v>1</v>
      </c>
      <c r="T10706" s="16" t="n">
        <f aca="false">IF(Q10706="Overstocked",(G10706-Summary!$B$6*H10706)*J10706,0)</f>
        <v>0</v>
      </c>
    </row>
    <row r="10707" customFormat="false" ht="15" hidden="false" customHeight="false" outlineLevel="0" collapsed="false">
      <c r="A10707" s="0" t="s">
        <v>10805</v>
      </c>
      <c r="B10707" s="0" t="s">
        <v>95</v>
      </c>
      <c r="C10707" s="0" t="s">
        <v>96</v>
      </c>
      <c r="D10707" s="0" t="s">
        <v>86</v>
      </c>
      <c r="E10707" s="14" t="n">
        <v>45293</v>
      </c>
      <c r="F10707" s="14" t="n">
        <v>45299</v>
      </c>
      <c r="G10707" s="0" t="n">
        <v>460</v>
      </c>
      <c r="H10707" s="0" t="n">
        <v>136</v>
      </c>
      <c r="I10707" s="0" t="n">
        <v>126</v>
      </c>
      <c r="J10707" s="0" t="n">
        <v>221</v>
      </c>
      <c r="K10707" s="0" t="n">
        <v>708</v>
      </c>
      <c r="L10707" s="15" t="s">
        <v>93</v>
      </c>
      <c r="M10707" s="0" t="n">
        <v>6</v>
      </c>
      <c r="N10707" s="16" t="n">
        <f aca="false">I10707*K10707</f>
        <v>89208</v>
      </c>
      <c r="O10707" s="16" t="n">
        <f aca="false">I10707*(K10707-J10707)</f>
        <v>61362</v>
      </c>
      <c r="P10707" s="15" t="n">
        <f aca="false">K10707-J10707</f>
        <v>487</v>
      </c>
      <c r="Q10707" s="0" t="str">
        <f aca="false">IF(G10707=0,"Out of stock",IF(G10707&lt;H10707,"Understocked",IF(G10707&gt;Summary!$B$6*H10707,"Overstocked","Healthy")))</f>
        <v>Healthy</v>
      </c>
      <c r="R10707" s="0" t="str">
        <f aca="false">IF(I10707&gt;=Summary!$B$7,"Fast",IF(I10707&lt;Summary!$B$8,"Slow","Medium"))</f>
        <v>Medium</v>
      </c>
      <c r="S10707" s="15" t="n">
        <f aca="false">IF(M10707&gt;Summary!$B$5,1,0)</f>
        <v>0</v>
      </c>
      <c r="T10707" s="16" t="n">
        <f aca="false">IF(Q10707="Overstocked",(G10707-Summary!$B$6*H10707)*J10707,0)</f>
        <v>0</v>
      </c>
    </row>
    <row r="10708" customFormat="false" ht="15" hidden="false" customHeight="false" outlineLevel="0" collapsed="false">
      <c r="A10708" s="0" t="s">
        <v>10806</v>
      </c>
      <c r="B10708" s="0" t="s">
        <v>77</v>
      </c>
      <c r="C10708" s="0" t="s">
        <v>78</v>
      </c>
      <c r="D10708" s="0" t="s">
        <v>79</v>
      </c>
      <c r="E10708" s="14" t="n">
        <v>45005</v>
      </c>
      <c r="F10708" s="14" t="n">
        <v>45009</v>
      </c>
      <c r="G10708" s="0" t="n">
        <v>408</v>
      </c>
      <c r="H10708" s="0" t="n">
        <v>73</v>
      </c>
      <c r="I10708" s="0" t="n">
        <v>287</v>
      </c>
      <c r="J10708" s="0" t="n">
        <v>753</v>
      </c>
      <c r="K10708" s="0" t="n">
        <v>961</v>
      </c>
      <c r="L10708" s="15" t="s">
        <v>87</v>
      </c>
      <c r="M10708" s="0" t="n">
        <v>4</v>
      </c>
      <c r="N10708" s="16" t="n">
        <f aca="false">I10708*K10708</f>
        <v>275807</v>
      </c>
      <c r="O10708" s="16" t="n">
        <f aca="false">I10708*(K10708-J10708)</f>
        <v>59696</v>
      </c>
      <c r="P10708" s="15" t="n">
        <f aca="false">K10708-J10708</f>
        <v>208</v>
      </c>
      <c r="Q10708" s="0" t="str">
        <f aca="false">IF(G10708=0,"Out of stock",IF(G10708&lt;H10708,"Understocked",IF(G10708&gt;Summary!$B$6*H10708,"Overstocked","Healthy")))</f>
        <v>Overstocked</v>
      </c>
      <c r="R10708" s="0" t="str">
        <f aca="false">IF(I10708&gt;=Summary!$B$7,"Fast",IF(I10708&lt;Summary!$B$8,"Slow","Medium"))</f>
        <v>Fast</v>
      </c>
      <c r="S10708" s="15" t="n">
        <f aca="false">IF(M10708&gt;Summary!$B$5,1,0)</f>
        <v>0</v>
      </c>
      <c r="T10708" s="16" t="n">
        <f aca="false">IF(Q10708="Overstocked",(G10708-Summary!$B$6*H10708)*J10708,0)</f>
        <v>87348</v>
      </c>
    </row>
    <row r="10709" customFormat="false" ht="15" hidden="false" customHeight="false" outlineLevel="0" collapsed="false">
      <c r="A10709" s="0" t="s">
        <v>10807</v>
      </c>
      <c r="B10709" s="0" t="s">
        <v>77</v>
      </c>
      <c r="C10709" s="0" t="s">
        <v>85</v>
      </c>
      <c r="D10709" s="0" t="s">
        <v>86</v>
      </c>
      <c r="E10709" s="14" t="n">
        <v>45407</v>
      </c>
      <c r="F10709" s="14" t="n">
        <v>45413</v>
      </c>
      <c r="G10709" s="0" t="n">
        <v>438</v>
      </c>
      <c r="H10709" s="0" t="n">
        <v>88</v>
      </c>
      <c r="I10709" s="0" t="n">
        <v>243</v>
      </c>
      <c r="J10709" s="0" t="n">
        <v>200</v>
      </c>
      <c r="K10709" s="0" t="n">
        <v>626</v>
      </c>
      <c r="L10709" s="15" t="s">
        <v>93</v>
      </c>
      <c r="M10709" s="0" t="n">
        <v>6</v>
      </c>
      <c r="N10709" s="16" t="n">
        <f aca="false">I10709*K10709</f>
        <v>152118</v>
      </c>
      <c r="O10709" s="16" t="n">
        <f aca="false">I10709*(K10709-J10709)</f>
        <v>103518</v>
      </c>
      <c r="P10709" s="15" t="n">
        <f aca="false">K10709-J10709</f>
        <v>426</v>
      </c>
      <c r="Q10709" s="0" t="str">
        <f aca="false">IF(G10709=0,"Out of stock",IF(G10709&lt;H10709,"Understocked",IF(G10709&gt;Summary!$B$6*H10709,"Overstocked","Healthy")))</f>
        <v>Overstocked</v>
      </c>
      <c r="R10709" s="0" t="str">
        <f aca="false">IF(I10709&gt;=Summary!$B$7,"Fast",IF(I10709&lt;Summary!$B$8,"Slow","Medium"))</f>
        <v>Fast</v>
      </c>
      <c r="S10709" s="15" t="n">
        <f aca="false">IF(M10709&gt;Summary!$B$5,1,0)</f>
        <v>0</v>
      </c>
      <c r="T10709" s="16" t="n">
        <f aca="false">IF(Q10709="Overstocked",(G10709-Summary!$B$6*H10709)*J10709,0)</f>
        <v>17200</v>
      </c>
    </row>
    <row r="10710" customFormat="false" ht="15" hidden="false" customHeight="false" outlineLevel="0" collapsed="false">
      <c r="A10710" s="0" t="s">
        <v>10808</v>
      </c>
      <c r="B10710" s="0" t="s">
        <v>111</v>
      </c>
      <c r="C10710" s="0" t="s">
        <v>96</v>
      </c>
      <c r="D10710" s="0" t="s">
        <v>92</v>
      </c>
      <c r="E10710" s="14" t="n">
        <v>45589</v>
      </c>
      <c r="F10710" s="14" t="n">
        <v>45596</v>
      </c>
      <c r="G10710" s="0" t="n">
        <v>122</v>
      </c>
      <c r="H10710" s="0" t="n">
        <v>78</v>
      </c>
      <c r="I10710" s="0" t="n">
        <v>247</v>
      </c>
      <c r="J10710" s="0" t="n">
        <v>1584</v>
      </c>
      <c r="K10710" s="0" t="n">
        <v>1665</v>
      </c>
      <c r="L10710" s="15" t="s">
        <v>93</v>
      </c>
      <c r="M10710" s="0" t="n">
        <v>7</v>
      </c>
      <c r="N10710" s="16" t="n">
        <f aca="false">I10710*K10710</f>
        <v>411255</v>
      </c>
      <c r="O10710" s="16" t="n">
        <f aca="false">I10710*(K10710-J10710)</f>
        <v>20007</v>
      </c>
      <c r="P10710" s="15" t="n">
        <f aca="false">K10710-J10710</f>
        <v>81</v>
      </c>
      <c r="Q10710" s="0" t="str">
        <f aca="false">IF(G10710=0,"Out of stock",IF(G10710&lt;H10710,"Understocked",IF(G10710&gt;Summary!$B$6*H10710,"Overstocked","Healthy")))</f>
        <v>Healthy</v>
      </c>
      <c r="R10710" s="0" t="str">
        <f aca="false">IF(I10710&gt;=Summary!$B$7,"Fast",IF(I10710&lt;Summary!$B$8,"Slow","Medium"))</f>
        <v>Fast</v>
      </c>
      <c r="S10710" s="15" t="n">
        <f aca="false">IF(M10710&gt;Summary!$B$5,1,0)</f>
        <v>0</v>
      </c>
      <c r="T10710" s="16" t="n">
        <f aca="false">IF(Q10710="Overstocked",(G10710-Summary!$B$6*H10710)*J10710,0)</f>
        <v>0</v>
      </c>
    </row>
    <row r="10711" customFormat="false" ht="15" hidden="false" customHeight="false" outlineLevel="0" collapsed="false">
      <c r="A10711" s="0" t="s">
        <v>10809</v>
      </c>
      <c r="B10711" s="0" t="s">
        <v>113</v>
      </c>
      <c r="C10711" s="0" t="s">
        <v>104</v>
      </c>
      <c r="D10711" s="0" t="s">
        <v>90</v>
      </c>
      <c r="E10711" s="14" t="n">
        <v>45277</v>
      </c>
      <c r="F10711" s="14" t="n">
        <v>45280</v>
      </c>
      <c r="G10711" s="0" t="n">
        <v>372</v>
      </c>
      <c r="H10711" s="0" t="n">
        <v>73</v>
      </c>
      <c r="I10711" s="0" t="n">
        <v>84</v>
      </c>
      <c r="J10711" s="0" t="n">
        <v>1636</v>
      </c>
      <c r="K10711" s="0" t="n">
        <v>1723</v>
      </c>
      <c r="L10711" s="15" t="s">
        <v>80</v>
      </c>
      <c r="M10711" s="0" t="n">
        <v>3</v>
      </c>
      <c r="N10711" s="16" t="n">
        <f aca="false">I10711*K10711</f>
        <v>144732</v>
      </c>
      <c r="O10711" s="16" t="n">
        <f aca="false">I10711*(K10711-J10711)</f>
        <v>7308</v>
      </c>
      <c r="P10711" s="15" t="n">
        <f aca="false">K10711-J10711</f>
        <v>87</v>
      </c>
      <c r="Q10711" s="0" t="str">
        <f aca="false">IF(G10711=0,"Out of stock",IF(G10711&lt;H10711,"Understocked",IF(G10711&gt;Summary!$B$6*H10711,"Overstocked","Healthy")))</f>
        <v>Overstocked</v>
      </c>
      <c r="R10711" s="0" t="str">
        <f aca="false">IF(I10711&gt;=Summary!$B$7,"Fast",IF(I10711&lt;Summary!$B$8,"Slow","Medium"))</f>
        <v>Slow</v>
      </c>
      <c r="S10711" s="15" t="n">
        <f aca="false">IF(M10711&gt;Summary!$B$5,1,0)</f>
        <v>0</v>
      </c>
      <c r="T10711" s="16" t="n">
        <f aca="false">IF(Q10711="Overstocked",(G10711-Summary!$B$6*H10711)*J10711,0)</f>
        <v>130880</v>
      </c>
    </row>
    <row r="10712" customFormat="false" ht="15" hidden="false" customHeight="false" outlineLevel="0" collapsed="false">
      <c r="A10712" s="0" t="s">
        <v>10810</v>
      </c>
      <c r="B10712" s="0" t="s">
        <v>123</v>
      </c>
      <c r="C10712" s="0" t="s">
        <v>104</v>
      </c>
      <c r="D10712" s="0" t="s">
        <v>79</v>
      </c>
      <c r="E10712" s="14" t="n">
        <v>45036</v>
      </c>
      <c r="F10712" s="14" t="n">
        <v>45044</v>
      </c>
      <c r="G10712" s="0" t="n">
        <v>359</v>
      </c>
      <c r="H10712" s="0" t="n">
        <v>91</v>
      </c>
      <c r="I10712" s="0" t="n">
        <v>176</v>
      </c>
      <c r="J10712" s="0" t="n">
        <v>1225</v>
      </c>
      <c r="K10712" s="0" t="n">
        <v>1555</v>
      </c>
      <c r="L10712" s="15" t="s">
        <v>87</v>
      </c>
      <c r="M10712" s="0" t="n">
        <v>8</v>
      </c>
      <c r="N10712" s="16" t="n">
        <f aca="false">I10712*K10712</f>
        <v>273680</v>
      </c>
      <c r="O10712" s="16" t="n">
        <f aca="false">I10712*(K10712-J10712)</f>
        <v>58080</v>
      </c>
      <c r="P10712" s="15" t="n">
        <f aca="false">K10712-J10712</f>
        <v>330</v>
      </c>
      <c r="Q10712" s="0" t="str">
        <f aca="false">IF(G10712=0,"Out of stock",IF(G10712&lt;H10712,"Understocked",IF(G10712&gt;Summary!$B$6*H10712,"Overstocked","Healthy")))</f>
        <v>Healthy</v>
      </c>
      <c r="R10712" s="0" t="str">
        <f aca="false">IF(I10712&gt;=Summary!$B$7,"Fast",IF(I10712&lt;Summary!$B$8,"Slow","Medium"))</f>
        <v>Medium</v>
      </c>
      <c r="S10712" s="15" t="n">
        <f aca="false">IF(M10712&gt;Summary!$B$5,1,0)</f>
        <v>1</v>
      </c>
      <c r="T10712" s="16" t="n">
        <f aca="false">IF(Q10712="Overstocked",(G10712-Summary!$B$6*H10712)*J10712,0)</f>
        <v>0</v>
      </c>
    </row>
    <row r="10713" customFormat="false" ht="15" hidden="false" customHeight="false" outlineLevel="0" collapsed="false">
      <c r="A10713" s="0" t="s">
        <v>10811</v>
      </c>
      <c r="B10713" s="0" t="s">
        <v>89</v>
      </c>
      <c r="C10713" s="0" t="s">
        <v>96</v>
      </c>
      <c r="D10713" s="0" t="s">
        <v>92</v>
      </c>
      <c r="E10713" s="14" t="n">
        <v>45146</v>
      </c>
      <c r="F10713" s="14" t="n">
        <v>45154</v>
      </c>
      <c r="G10713" s="0" t="n">
        <v>253</v>
      </c>
      <c r="H10713" s="0" t="n">
        <v>106</v>
      </c>
      <c r="I10713" s="0" t="n">
        <v>53</v>
      </c>
      <c r="J10713" s="0" t="n">
        <v>1397</v>
      </c>
      <c r="K10713" s="0" t="n">
        <v>1470</v>
      </c>
      <c r="L10713" s="15" t="s">
        <v>97</v>
      </c>
      <c r="M10713" s="0" t="n">
        <v>8</v>
      </c>
      <c r="N10713" s="16" t="n">
        <f aca="false">I10713*K10713</f>
        <v>77910</v>
      </c>
      <c r="O10713" s="16" t="n">
        <f aca="false">I10713*(K10713-J10713)</f>
        <v>3869</v>
      </c>
      <c r="P10713" s="15" t="n">
        <f aca="false">K10713-J10713</f>
        <v>73</v>
      </c>
      <c r="Q10713" s="0" t="str">
        <f aca="false">IF(G10713=0,"Out of stock",IF(G10713&lt;H10713,"Understocked",IF(G10713&gt;Summary!$B$6*H10713,"Overstocked","Healthy")))</f>
        <v>Healthy</v>
      </c>
      <c r="R10713" s="0" t="str">
        <f aca="false">IF(I10713&gt;=Summary!$B$7,"Fast",IF(I10713&lt;Summary!$B$8,"Slow","Medium"))</f>
        <v>Slow</v>
      </c>
      <c r="S10713" s="15" t="n">
        <f aca="false">IF(M10713&gt;Summary!$B$5,1,0)</f>
        <v>1</v>
      </c>
      <c r="T10713" s="16" t="n">
        <f aca="false">IF(Q10713="Overstocked",(G10713-Summary!$B$6*H10713)*J10713,0)</f>
        <v>0</v>
      </c>
    </row>
    <row r="10714" customFormat="false" ht="15" hidden="false" customHeight="false" outlineLevel="0" collapsed="false">
      <c r="A10714" s="0" t="s">
        <v>10812</v>
      </c>
      <c r="B10714" s="0" t="s">
        <v>89</v>
      </c>
      <c r="C10714" s="0" t="s">
        <v>85</v>
      </c>
      <c r="D10714" s="0" t="s">
        <v>79</v>
      </c>
      <c r="E10714" s="14" t="n">
        <v>45039</v>
      </c>
      <c r="F10714" s="14" t="n">
        <v>45048</v>
      </c>
      <c r="G10714" s="0" t="n">
        <v>455</v>
      </c>
      <c r="H10714" s="0" t="n">
        <v>96</v>
      </c>
      <c r="I10714" s="0" t="n">
        <v>66</v>
      </c>
      <c r="J10714" s="0" t="n">
        <v>400</v>
      </c>
      <c r="K10714" s="0" t="n">
        <v>664</v>
      </c>
      <c r="L10714" s="15" t="s">
        <v>97</v>
      </c>
      <c r="M10714" s="0" t="n">
        <v>9</v>
      </c>
      <c r="N10714" s="16" t="n">
        <f aca="false">I10714*K10714</f>
        <v>43824</v>
      </c>
      <c r="O10714" s="16" t="n">
        <f aca="false">I10714*(K10714-J10714)</f>
        <v>17424</v>
      </c>
      <c r="P10714" s="15" t="n">
        <f aca="false">K10714-J10714</f>
        <v>264</v>
      </c>
      <c r="Q10714" s="0" t="str">
        <f aca="false">IF(G10714=0,"Out of stock",IF(G10714&lt;H10714,"Understocked",IF(G10714&gt;Summary!$B$6*H10714,"Overstocked","Healthy")))</f>
        <v>Overstocked</v>
      </c>
      <c r="R10714" s="0" t="str">
        <f aca="false">IF(I10714&gt;=Summary!$B$7,"Fast",IF(I10714&lt;Summary!$B$8,"Slow","Medium"))</f>
        <v>Slow</v>
      </c>
      <c r="S10714" s="15" t="n">
        <f aca="false">IF(M10714&gt;Summary!$B$5,1,0)</f>
        <v>1</v>
      </c>
      <c r="T10714" s="16" t="n">
        <f aca="false">IF(Q10714="Overstocked",(G10714-Summary!$B$6*H10714)*J10714,0)</f>
        <v>28400</v>
      </c>
    </row>
    <row r="10715" customFormat="false" ht="15" hidden="false" customHeight="false" outlineLevel="0" collapsed="false">
      <c r="A10715" s="0" t="s">
        <v>10813</v>
      </c>
      <c r="B10715" s="0" t="s">
        <v>89</v>
      </c>
      <c r="C10715" s="0" t="s">
        <v>96</v>
      </c>
      <c r="D10715" s="0" t="s">
        <v>79</v>
      </c>
      <c r="E10715" s="14" t="n">
        <v>45498</v>
      </c>
      <c r="F10715" s="14" t="n">
        <v>45502</v>
      </c>
      <c r="G10715" s="0" t="n">
        <v>310</v>
      </c>
      <c r="H10715" s="0" t="n">
        <v>67</v>
      </c>
      <c r="I10715" s="0" t="n">
        <v>128</v>
      </c>
      <c r="J10715" s="0" t="n">
        <v>501</v>
      </c>
      <c r="K10715" s="0" t="n">
        <v>898</v>
      </c>
      <c r="L10715" s="15" t="s">
        <v>93</v>
      </c>
      <c r="M10715" s="0" t="n">
        <v>4</v>
      </c>
      <c r="N10715" s="16" t="n">
        <f aca="false">I10715*K10715</f>
        <v>114944</v>
      </c>
      <c r="O10715" s="16" t="n">
        <f aca="false">I10715*(K10715-J10715)</f>
        <v>50816</v>
      </c>
      <c r="P10715" s="15" t="n">
        <f aca="false">K10715-J10715</f>
        <v>397</v>
      </c>
      <c r="Q10715" s="0" t="str">
        <f aca="false">IF(G10715=0,"Out of stock",IF(G10715&lt;H10715,"Understocked",IF(G10715&gt;Summary!$B$6*H10715,"Overstocked","Healthy")))</f>
        <v>Overstocked</v>
      </c>
      <c r="R10715" s="0" t="str">
        <f aca="false">IF(I10715&gt;=Summary!$B$7,"Fast",IF(I10715&lt;Summary!$B$8,"Slow","Medium"))</f>
        <v>Medium</v>
      </c>
      <c r="S10715" s="15" t="n">
        <f aca="false">IF(M10715&gt;Summary!$B$5,1,0)</f>
        <v>0</v>
      </c>
      <c r="T10715" s="16" t="n">
        <f aca="false">IF(Q10715="Overstocked",(G10715-Summary!$B$6*H10715)*J10715,0)</f>
        <v>21042</v>
      </c>
    </row>
    <row r="10716" customFormat="false" ht="15" hidden="false" customHeight="false" outlineLevel="0" collapsed="false">
      <c r="A10716" s="0" t="s">
        <v>10814</v>
      </c>
      <c r="B10716" s="0" t="s">
        <v>101</v>
      </c>
      <c r="C10716" s="0" t="s">
        <v>78</v>
      </c>
      <c r="D10716" s="0" t="s">
        <v>102</v>
      </c>
      <c r="E10716" s="14" t="n">
        <v>45107</v>
      </c>
      <c r="F10716" s="14" t="n">
        <v>45114</v>
      </c>
      <c r="G10716" s="0" t="n">
        <v>469</v>
      </c>
      <c r="H10716" s="0" t="n">
        <v>94</v>
      </c>
      <c r="I10716" s="0" t="n">
        <v>184</v>
      </c>
      <c r="J10716" s="0" t="n">
        <v>1546</v>
      </c>
      <c r="K10716" s="0" t="n">
        <v>1988</v>
      </c>
      <c r="L10716" s="15" t="s">
        <v>82</v>
      </c>
      <c r="M10716" s="0" t="n">
        <v>7</v>
      </c>
      <c r="N10716" s="16" t="n">
        <f aca="false">I10716*K10716</f>
        <v>365792</v>
      </c>
      <c r="O10716" s="16" t="n">
        <f aca="false">I10716*(K10716-J10716)</f>
        <v>81328</v>
      </c>
      <c r="P10716" s="15" t="n">
        <f aca="false">K10716-J10716</f>
        <v>442</v>
      </c>
      <c r="Q10716" s="0" t="str">
        <f aca="false">IF(G10716=0,"Out of stock",IF(G10716&lt;H10716,"Understocked",IF(G10716&gt;Summary!$B$6*H10716,"Overstocked","Healthy")))</f>
        <v>Overstocked</v>
      </c>
      <c r="R10716" s="0" t="str">
        <f aca="false">IF(I10716&gt;=Summary!$B$7,"Fast",IF(I10716&lt;Summary!$B$8,"Slow","Medium"))</f>
        <v>Medium</v>
      </c>
      <c r="S10716" s="15" t="n">
        <f aca="false">IF(M10716&gt;Summary!$B$5,1,0)</f>
        <v>0</v>
      </c>
      <c r="T10716" s="16" t="n">
        <f aca="false">IF(Q10716="Overstocked",(G10716-Summary!$B$6*H10716)*J10716,0)</f>
        <v>143778</v>
      </c>
    </row>
    <row r="10717" customFormat="false" ht="15" hidden="false" customHeight="false" outlineLevel="0" collapsed="false">
      <c r="A10717" s="0" t="s">
        <v>10815</v>
      </c>
      <c r="B10717" s="0" t="s">
        <v>107</v>
      </c>
      <c r="C10717" s="0" t="s">
        <v>96</v>
      </c>
      <c r="D10717" s="0" t="s">
        <v>102</v>
      </c>
      <c r="E10717" s="14" t="n">
        <v>45399</v>
      </c>
      <c r="F10717" s="14" t="n">
        <v>45407</v>
      </c>
      <c r="G10717" s="0" t="n">
        <v>491</v>
      </c>
      <c r="H10717" s="0" t="n">
        <v>109</v>
      </c>
      <c r="I10717" s="0" t="n">
        <v>77</v>
      </c>
      <c r="J10717" s="0" t="n">
        <v>254</v>
      </c>
      <c r="K10717" s="0" t="n">
        <v>638</v>
      </c>
      <c r="L10717" s="15" t="s">
        <v>87</v>
      </c>
      <c r="M10717" s="0" t="n">
        <v>8</v>
      </c>
      <c r="N10717" s="16" t="n">
        <f aca="false">I10717*K10717</f>
        <v>49126</v>
      </c>
      <c r="O10717" s="16" t="n">
        <f aca="false">I10717*(K10717-J10717)</f>
        <v>29568</v>
      </c>
      <c r="P10717" s="15" t="n">
        <f aca="false">K10717-J10717</f>
        <v>384</v>
      </c>
      <c r="Q10717" s="0" t="str">
        <f aca="false">IF(G10717=0,"Out of stock",IF(G10717&lt;H10717,"Understocked",IF(G10717&gt;Summary!$B$6*H10717,"Overstocked","Healthy")))</f>
        <v>Overstocked</v>
      </c>
      <c r="R10717" s="0" t="str">
        <f aca="false">IF(I10717&gt;=Summary!$B$7,"Fast",IF(I10717&lt;Summary!$B$8,"Slow","Medium"))</f>
        <v>Slow</v>
      </c>
      <c r="S10717" s="15" t="n">
        <f aca="false">IF(M10717&gt;Summary!$B$5,1,0)</f>
        <v>1</v>
      </c>
      <c r="T10717" s="16" t="n">
        <f aca="false">IF(Q10717="Overstocked",(G10717-Summary!$B$6*H10717)*J10717,0)</f>
        <v>13970</v>
      </c>
    </row>
    <row r="10718" customFormat="false" ht="15" hidden="false" customHeight="false" outlineLevel="0" collapsed="false">
      <c r="A10718" s="0" t="s">
        <v>10816</v>
      </c>
      <c r="B10718" s="0" t="s">
        <v>113</v>
      </c>
      <c r="C10718" s="0" t="s">
        <v>96</v>
      </c>
      <c r="D10718" s="0" t="s">
        <v>102</v>
      </c>
      <c r="E10718" s="14" t="n">
        <v>45437</v>
      </c>
      <c r="F10718" s="14" t="n">
        <v>45438</v>
      </c>
      <c r="G10718" s="0" t="n">
        <v>431</v>
      </c>
      <c r="H10718" s="0" t="n">
        <v>54</v>
      </c>
      <c r="I10718" s="0" t="n">
        <v>224</v>
      </c>
      <c r="J10718" s="0" t="n">
        <v>474</v>
      </c>
      <c r="K10718" s="0" t="n">
        <v>578</v>
      </c>
      <c r="L10718" s="15" t="s">
        <v>93</v>
      </c>
      <c r="M10718" s="0" t="n">
        <v>1</v>
      </c>
      <c r="N10718" s="16" t="n">
        <f aca="false">I10718*K10718</f>
        <v>129472</v>
      </c>
      <c r="O10718" s="16" t="n">
        <f aca="false">I10718*(K10718-J10718)</f>
        <v>23296</v>
      </c>
      <c r="P10718" s="15" t="n">
        <f aca="false">K10718-J10718</f>
        <v>104</v>
      </c>
      <c r="Q10718" s="0" t="str">
        <f aca="false">IF(G10718=0,"Out of stock",IF(G10718&lt;H10718,"Understocked",IF(G10718&gt;Summary!$B$6*H10718,"Overstocked","Healthy")))</f>
        <v>Overstocked</v>
      </c>
      <c r="R10718" s="0" t="str">
        <f aca="false">IF(I10718&gt;=Summary!$B$7,"Fast",IF(I10718&lt;Summary!$B$8,"Slow","Medium"))</f>
        <v>Fast</v>
      </c>
      <c r="S10718" s="15" t="n">
        <f aca="false">IF(M10718&gt;Summary!$B$5,1,0)</f>
        <v>0</v>
      </c>
      <c r="T10718" s="16" t="n">
        <f aca="false">IF(Q10718="Overstocked",(G10718-Summary!$B$6*H10718)*J10718,0)</f>
        <v>101910</v>
      </c>
    </row>
    <row r="10719" customFormat="false" ht="15" hidden="false" customHeight="false" outlineLevel="0" collapsed="false">
      <c r="A10719" s="0" t="s">
        <v>10817</v>
      </c>
      <c r="B10719" s="0" t="s">
        <v>113</v>
      </c>
      <c r="C10719" s="0" t="s">
        <v>85</v>
      </c>
      <c r="D10719" s="0" t="s">
        <v>92</v>
      </c>
      <c r="E10719" s="14" t="n">
        <v>45020</v>
      </c>
      <c r="F10719" s="14" t="n">
        <v>45026</v>
      </c>
      <c r="G10719" s="0" t="n">
        <v>271</v>
      </c>
      <c r="H10719" s="0" t="n">
        <v>133</v>
      </c>
      <c r="I10719" s="0" t="n">
        <v>189</v>
      </c>
      <c r="J10719" s="0" t="n">
        <v>1969</v>
      </c>
      <c r="K10719" s="0" t="n">
        <v>2115</v>
      </c>
      <c r="L10719" s="15" t="s">
        <v>97</v>
      </c>
      <c r="M10719" s="0" t="n">
        <v>6</v>
      </c>
      <c r="N10719" s="16" t="n">
        <f aca="false">I10719*K10719</f>
        <v>399735</v>
      </c>
      <c r="O10719" s="16" t="n">
        <f aca="false">I10719*(K10719-J10719)</f>
        <v>27594</v>
      </c>
      <c r="P10719" s="15" t="n">
        <f aca="false">K10719-J10719</f>
        <v>146</v>
      </c>
      <c r="Q10719" s="0" t="str">
        <f aca="false">IF(G10719=0,"Out of stock",IF(G10719&lt;H10719,"Understocked",IF(G10719&gt;Summary!$B$6*H10719,"Overstocked","Healthy")))</f>
        <v>Healthy</v>
      </c>
      <c r="R10719" s="0" t="str">
        <f aca="false">IF(I10719&gt;=Summary!$B$7,"Fast",IF(I10719&lt;Summary!$B$8,"Slow","Medium"))</f>
        <v>Medium</v>
      </c>
      <c r="S10719" s="15" t="n">
        <f aca="false">IF(M10719&gt;Summary!$B$5,1,0)</f>
        <v>0</v>
      </c>
      <c r="T10719" s="16" t="n">
        <f aca="false">IF(Q10719="Overstocked",(G10719-Summary!$B$6*H10719)*J10719,0)</f>
        <v>0</v>
      </c>
    </row>
    <row r="10720" customFormat="false" ht="15" hidden="false" customHeight="false" outlineLevel="0" collapsed="false">
      <c r="A10720" s="0" t="s">
        <v>10818</v>
      </c>
      <c r="B10720" s="0" t="s">
        <v>113</v>
      </c>
      <c r="C10720" s="0" t="s">
        <v>96</v>
      </c>
      <c r="D10720" s="0" t="s">
        <v>79</v>
      </c>
      <c r="E10720" s="14" t="n">
        <v>45632</v>
      </c>
      <c r="F10720" s="14" t="n">
        <v>45638</v>
      </c>
      <c r="G10720" s="0" t="n">
        <v>385</v>
      </c>
      <c r="H10720" s="0" t="n">
        <v>95</v>
      </c>
      <c r="I10720" s="0" t="n">
        <v>231</v>
      </c>
      <c r="J10720" s="0" t="n">
        <v>461</v>
      </c>
      <c r="K10720" s="0" t="n">
        <v>857</v>
      </c>
      <c r="L10720" s="15" t="s">
        <v>87</v>
      </c>
      <c r="M10720" s="0" t="n">
        <v>6</v>
      </c>
      <c r="N10720" s="16" t="n">
        <f aca="false">I10720*K10720</f>
        <v>197967</v>
      </c>
      <c r="O10720" s="16" t="n">
        <f aca="false">I10720*(K10720-J10720)</f>
        <v>91476</v>
      </c>
      <c r="P10720" s="15" t="n">
        <f aca="false">K10720-J10720</f>
        <v>396</v>
      </c>
      <c r="Q10720" s="0" t="str">
        <f aca="false">IF(G10720=0,"Out of stock",IF(G10720&lt;H10720,"Understocked",IF(G10720&gt;Summary!$B$6*H10720,"Overstocked","Healthy")))</f>
        <v>Overstocked</v>
      </c>
      <c r="R10720" s="0" t="str">
        <f aca="false">IF(I10720&gt;=Summary!$B$7,"Fast",IF(I10720&lt;Summary!$B$8,"Slow","Medium"))</f>
        <v>Fast</v>
      </c>
      <c r="S10720" s="15" t="n">
        <f aca="false">IF(M10720&gt;Summary!$B$5,1,0)</f>
        <v>0</v>
      </c>
      <c r="T10720" s="16" t="n">
        <f aca="false">IF(Q10720="Overstocked",(G10720-Summary!$B$6*H10720)*J10720,0)</f>
        <v>2305</v>
      </c>
    </row>
    <row r="10721" customFormat="false" ht="15" hidden="false" customHeight="false" outlineLevel="0" collapsed="false">
      <c r="A10721" s="0" t="s">
        <v>10819</v>
      </c>
      <c r="B10721" s="0" t="s">
        <v>111</v>
      </c>
      <c r="C10721" s="0" t="s">
        <v>85</v>
      </c>
      <c r="D10721" s="0" t="s">
        <v>90</v>
      </c>
      <c r="E10721" s="14" t="n">
        <v>45475</v>
      </c>
      <c r="F10721" s="14" t="n">
        <v>45480</v>
      </c>
      <c r="G10721" s="0" t="n">
        <v>408</v>
      </c>
      <c r="H10721" s="0" t="n">
        <v>61</v>
      </c>
      <c r="I10721" s="0" t="n">
        <v>162</v>
      </c>
      <c r="J10721" s="0" t="n">
        <v>1209</v>
      </c>
      <c r="K10721" s="0" t="n">
        <v>1636</v>
      </c>
      <c r="L10721" s="15" t="s">
        <v>97</v>
      </c>
      <c r="M10721" s="0" t="n">
        <v>5</v>
      </c>
      <c r="N10721" s="16" t="n">
        <f aca="false">I10721*K10721</f>
        <v>265032</v>
      </c>
      <c r="O10721" s="16" t="n">
        <f aca="false">I10721*(K10721-J10721)</f>
        <v>69174</v>
      </c>
      <c r="P10721" s="15" t="n">
        <f aca="false">K10721-J10721</f>
        <v>427</v>
      </c>
      <c r="Q10721" s="0" t="str">
        <f aca="false">IF(G10721=0,"Out of stock",IF(G10721&lt;H10721,"Understocked",IF(G10721&gt;Summary!$B$6*H10721,"Overstocked","Healthy")))</f>
        <v>Overstocked</v>
      </c>
      <c r="R10721" s="0" t="str">
        <f aca="false">IF(I10721&gt;=Summary!$B$7,"Fast",IF(I10721&lt;Summary!$B$8,"Slow","Medium"))</f>
        <v>Medium</v>
      </c>
      <c r="S10721" s="15" t="n">
        <f aca="false">IF(M10721&gt;Summary!$B$5,1,0)</f>
        <v>0</v>
      </c>
      <c r="T10721" s="16" t="n">
        <f aca="false">IF(Q10721="Overstocked",(G10721-Summary!$B$6*H10721)*J10721,0)</f>
        <v>198276</v>
      </c>
    </row>
    <row r="10722" customFormat="false" ht="15" hidden="false" customHeight="false" outlineLevel="0" collapsed="false">
      <c r="A10722" s="0" t="s">
        <v>10820</v>
      </c>
      <c r="B10722" s="0" t="s">
        <v>77</v>
      </c>
      <c r="C10722" s="0" t="s">
        <v>78</v>
      </c>
      <c r="D10722" s="0" t="s">
        <v>86</v>
      </c>
      <c r="E10722" s="14" t="n">
        <v>45104</v>
      </c>
      <c r="F10722" s="14" t="n">
        <v>45110</v>
      </c>
      <c r="G10722" s="0" t="n">
        <v>307</v>
      </c>
      <c r="H10722" s="0" t="n">
        <v>76</v>
      </c>
      <c r="I10722" s="0" t="n">
        <v>100</v>
      </c>
      <c r="J10722" s="0" t="n">
        <v>1165</v>
      </c>
      <c r="K10722" s="0" t="n">
        <v>1593</v>
      </c>
      <c r="L10722" s="15" t="s">
        <v>82</v>
      </c>
      <c r="M10722" s="0" t="n">
        <v>6</v>
      </c>
      <c r="N10722" s="16" t="n">
        <f aca="false">I10722*K10722</f>
        <v>159300</v>
      </c>
      <c r="O10722" s="16" t="n">
        <f aca="false">I10722*(K10722-J10722)</f>
        <v>42800</v>
      </c>
      <c r="P10722" s="15" t="n">
        <f aca="false">K10722-J10722</f>
        <v>428</v>
      </c>
      <c r="Q10722" s="0" t="str">
        <f aca="false">IF(G10722=0,"Out of stock",IF(G10722&lt;H10722,"Understocked",IF(G10722&gt;Summary!$B$6*H10722,"Overstocked","Healthy")))</f>
        <v>Overstocked</v>
      </c>
      <c r="R10722" s="0" t="str">
        <f aca="false">IF(I10722&gt;=Summary!$B$7,"Fast",IF(I10722&lt;Summary!$B$8,"Slow","Medium"))</f>
        <v>Medium</v>
      </c>
      <c r="S10722" s="15" t="n">
        <f aca="false">IF(M10722&gt;Summary!$B$5,1,0)</f>
        <v>0</v>
      </c>
      <c r="T10722" s="16" t="n">
        <f aca="false">IF(Q10722="Overstocked",(G10722-Summary!$B$6*H10722)*J10722,0)</f>
        <v>3495</v>
      </c>
    </row>
    <row r="10723" customFormat="false" ht="15" hidden="false" customHeight="false" outlineLevel="0" collapsed="false">
      <c r="A10723" s="0" t="s">
        <v>10821</v>
      </c>
      <c r="B10723" s="0" t="s">
        <v>123</v>
      </c>
      <c r="C10723" s="0" t="s">
        <v>78</v>
      </c>
      <c r="D10723" s="0" t="s">
        <v>92</v>
      </c>
      <c r="E10723" s="14" t="n">
        <v>44947</v>
      </c>
      <c r="F10723" s="14" t="n">
        <v>44951</v>
      </c>
      <c r="G10723" s="0" t="n">
        <v>97</v>
      </c>
      <c r="H10723" s="0" t="n">
        <v>148</v>
      </c>
      <c r="I10723" s="0" t="n">
        <v>283</v>
      </c>
      <c r="J10723" s="0" t="n">
        <v>982</v>
      </c>
      <c r="K10723" s="0" t="n">
        <v>1378</v>
      </c>
      <c r="L10723" s="15" t="s">
        <v>87</v>
      </c>
      <c r="M10723" s="0" t="n">
        <v>4</v>
      </c>
      <c r="N10723" s="16" t="n">
        <f aca="false">I10723*K10723</f>
        <v>389974</v>
      </c>
      <c r="O10723" s="16" t="n">
        <f aca="false">I10723*(K10723-J10723)</f>
        <v>112068</v>
      </c>
      <c r="P10723" s="15" t="n">
        <f aca="false">K10723-J10723</f>
        <v>396</v>
      </c>
      <c r="Q10723" s="0" t="str">
        <f aca="false">IF(G10723=0,"Out of stock",IF(G10723&lt;H10723,"Understocked",IF(G10723&gt;Summary!$B$6*H10723,"Overstocked","Healthy")))</f>
        <v>Understocked</v>
      </c>
      <c r="R10723" s="0" t="str">
        <f aca="false">IF(I10723&gt;=Summary!$B$7,"Fast",IF(I10723&lt;Summary!$B$8,"Slow","Medium"))</f>
        <v>Fast</v>
      </c>
      <c r="S10723" s="15" t="n">
        <f aca="false">IF(M10723&gt;Summary!$B$5,1,0)</f>
        <v>0</v>
      </c>
      <c r="T10723" s="16" t="n">
        <f aca="false">IF(Q10723="Overstocked",(G10723-Summary!$B$6*H10723)*J10723,0)</f>
        <v>0</v>
      </c>
    </row>
    <row r="10724" customFormat="false" ht="15" hidden="false" customHeight="false" outlineLevel="0" collapsed="false">
      <c r="A10724" s="0" t="s">
        <v>10822</v>
      </c>
      <c r="B10724" s="0" t="s">
        <v>123</v>
      </c>
      <c r="C10724" s="0" t="s">
        <v>78</v>
      </c>
      <c r="D10724" s="0" t="s">
        <v>102</v>
      </c>
      <c r="E10724" s="14" t="n">
        <v>45590</v>
      </c>
      <c r="F10724" s="14" t="n">
        <v>45597</v>
      </c>
      <c r="G10724" s="0" t="n">
        <v>369</v>
      </c>
      <c r="H10724" s="0" t="n">
        <v>58</v>
      </c>
      <c r="I10724" s="0" t="n">
        <v>45</v>
      </c>
      <c r="J10724" s="0" t="n">
        <v>1602</v>
      </c>
      <c r="K10724" s="0" t="n">
        <v>1879</v>
      </c>
      <c r="L10724" s="15" t="s">
        <v>82</v>
      </c>
      <c r="M10724" s="0" t="n">
        <v>7</v>
      </c>
      <c r="N10724" s="16" t="n">
        <f aca="false">I10724*K10724</f>
        <v>84555</v>
      </c>
      <c r="O10724" s="16" t="n">
        <f aca="false">I10724*(K10724-J10724)</f>
        <v>12465</v>
      </c>
      <c r="P10724" s="15" t="n">
        <f aca="false">K10724-J10724</f>
        <v>277</v>
      </c>
      <c r="Q10724" s="0" t="str">
        <f aca="false">IF(G10724=0,"Out of stock",IF(G10724&lt;H10724,"Understocked",IF(G10724&gt;Summary!$B$6*H10724,"Overstocked","Healthy")))</f>
        <v>Overstocked</v>
      </c>
      <c r="R10724" s="0" t="str">
        <f aca="false">IF(I10724&gt;=Summary!$B$7,"Fast",IF(I10724&lt;Summary!$B$8,"Slow","Medium"))</f>
        <v>Slow</v>
      </c>
      <c r="S10724" s="15" t="n">
        <f aca="false">IF(M10724&gt;Summary!$B$5,1,0)</f>
        <v>0</v>
      </c>
      <c r="T10724" s="16" t="n">
        <f aca="false">IF(Q10724="Overstocked",(G10724-Summary!$B$6*H10724)*J10724,0)</f>
        <v>219474</v>
      </c>
    </row>
    <row r="10725" customFormat="false" ht="15" hidden="false" customHeight="false" outlineLevel="0" collapsed="false">
      <c r="A10725" s="0" t="s">
        <v>10823</v>
      </c>
      <c r="B10725" s="0" t="s">
        <v>107</v>
      </c>
      <c r="C10725" s="0" t="s">
        <v>96</v>
      </c>
      <c r="D10725" s="0" t="s">
        <v>79</v>
      </c>
      <c r="E10725" s="14" t="n">
        <v>45035</v>
      </c>
      <c r="F10725" s="14" t="n">
        <v>45044</v>
      </c>
      <c r="G10725" s="0" t="n">
        <v>108</v>
      </c>
      <c r="H10725" s="0" t="n">
        <v>122</v>
      </c>
      <c r="I10725" s="0" t="n">
        <v>156</v>
      </c>
      <c r="J10725" s="0" t="n">
        <v>512</v>
      </c>
      <c r="K10725" s="0" t="n">
        <v>646</v>
      </c>
      <c r="L10725" s="15" t="s">
        <v>87</v>
      </c>
      <c r="M10725" s="0" t="n">
        <v>9</v>
      </c>
      <c r="N10725" s="16" t="n">
        <f aca="false">I10725*K10725</f>
        <v>100776</v>
      </c>
      <c r="O10725" s="16" t="n">
        <f aca="false">I10725*(K10725-J10725)</f>
        <v>20904</v>
      </c>
      <c r="P10725" s="15" t="n">
        <f aca="false">K10725-J10725</f>
        <v>134</v>
      </c>
      <c r="Q10725" s="0" t="str">
        <f aca="false">IF(G10725=0,"Out of stock",IF(G10725&lt;H10725,"Understocked",IF(G10725&gt;Summary!$B$6*H10725,"Overstocked","Healthy")))</f>
        <v>Understocked</v>
      </c>
      <c r="R10725" s="0" t="str">
        <f aca="false">IF(I10725&gt;=Summary!$B$7,"Fast",IF(I10725&lt;Summary!$B$8,"Slow","Medium"))</f>
        <v>Medium</v>
      </c>
      <c r="S10725" s="15" t="n">
        <f aca="false">IF(M10725&gt;Summary!$B$5,1,0)</f>
        <v>1</v>
      </c>
      <c r="T10725" s="16" t="n">
        <f aca="false">IF(Q10725="Overstocked",(G10725-Summary!$B$6*H10725)*J10725,0)</f>
        <v>0</v>
      </c>
    </row>
    <row r="10726" customFormat="false" ht="15" hidden="false" customHeight="false" outlineLevel="0" collapsed="false">
      <c r="A10726" s="0" t="s">
        <v>10824</v>
      </c>
      <c r="B10726" s="0" t="s">
        <v>77</v>
      </c>
      <c r="C10726" s="0" t="s">
        <v>96</v>
      </c>
      <c r="D10726" s="0" t="s">
        <v>92</v>
      </c>
      <c r="E10726" s="14" t="n">
        <v>45328</v>
      </c>
      <c r="F10726" s="14" t="n">
        <v>45335</v>
      </c>
      <c r="G10726" s="0" t="n">
        <v>69</v>
      </c>
      <c r="H10726" s="0" t="n">
        <v>80</v>
      </c>
      <c r="I10726" s="0" t="n">
        <v>243</v>
      </c>
      <c r="J10726" s="0" t="n">
        <v>785</v>
      </c>
      <c r="K10726" s="0" t="n">
        <v>1072</v>
      </c>
      <c r="L10726" s="15" t="s">
        <v>80</v>
      </c>
      <c r="M10726" s="0" t="n">
        <v>7</v>
      </c>
      <c r="N10726" s="16" t="n">
        <f aca="false">I10726*K10726</f>
        <v>260496</v>
      </c>
      <c r="O10726" s="16" t="n">
        <f aca="false">I10726*(K10726-J10726)</f>
        <v>69741</v>
      </c>
      <c r="P10726" s="15" t="n">
        <f aca="false">K10726-J10726</f>
        <v>287</v>
      </c>
      <c r="Q10726" s="0" t="str">
        <f aca="false">IF(G10726=0,"Out of stock",IF(G10726&lt;H10726,"Understocked",IF(G10726&gt;Summary!$B$6*H10726,"Overstocked","Healthy")))</f>
        <v>Understocked</v>
      </c>
      <c r="R10726" s="0" t="str">
        <f aca="false">IF(I10726&gt;=Summary!$B$7,"Fast",IF(I10726&lt;Summary!$B$8,"Slow","Medium"))</f>
        <v>Fast</v>
      </c>
      <c r="S10726" s="15" t="n">
        <f aca="false">IF(M10726&gt;Summary!$B$5,1,0)</f>
        <v>0</v>
      </c>
      <c r="T10726" s="16" t="n">
        <f aca="false">IF(Q10726="Overstocked",(G10726-Summary!$B$6*H10726)*J10726,0)</f>
        <v>0</v>
      </c>
    </row>
    <row r="10727" customFormat="false" ht="15" hidden="false" customHeight="false" outlineLevel="0" collapsed="false">
      <c r="A10727" s="0" t="s">
        <v>10825</v>
      </c>
      <c r="B10727" s="0" t="s">
        <v>95</v>
      </c>
      <c r="C10727" s="0" t="s">
        <v>96</v>
      </c>
      <c r="D10727" s="0" t="s">
        <v>102</v>
      </c>
      <c r="E10727" s="14" t="n">
        <v>45433</v>
      </c>
      <c r="F10727" s="14" t="n">
        <v>45442</v>
      </c>
      <c r="G10727" s="0" t="n">
        <v>227</v>
      </c>
      <c r="H10727" s="0" t="n">
        <v>91</v>
      </c>
      <c r="I10727" s="0" t="n">
        <v>263</v>
      </c>
      <c r="J10727" s="0" t="n">
        <v>1571</v>
      </c>
      <c r="K10727" s="0" t="n">
        <v>2044</v>
      </c>
      <c r="L10727" s="15" t="s">
        <v>87</v>
      </c>
      <c r="M10727" s="0" t="n">
        <v>9</v>
      </c>
      <c r="N10727" s="16" t="n">
        <f aca="false">I10727*K10727</f>
        <v>537572</v>
      </c>
      <c r="O10727" s="16" t="n">
        <f aca="false">I10727*(K10727-J10727)</f>
        <v>124399</v>
      </c>
      <c r="P10727" s="15" t="n">
        <f aca="false">K10727-J10727</f>
        <v>473</v>
      </c>
      <c r="Q10727" s="0" t="str">
        <f aca="false">IF(G10727=0,"Out of stock",IF(G10727&lt;H10727,"Understocked",IF(G10727&gt;Summary!$B$6*H10727,"Overstocked","Healthy")))</f>
        <v>Healthy</v>
      </c>
      <c r="R10727" s="0" t="str">
        <f aca="false">IF(I10727&gt;=Summary!$B$7,"Fast",IF(I10727&lt;Summary!$B$8,"Slow","Medium"))</f>
        <v>Fast</v>
      </c>
      <c r="S10727" s="15" t="n">
        <f aca="false">IF(M10727&gt;Summary!$B$5,1,0)</f>
        <v>1</v>
      </c>
      <c r="T10727" s="16" t="n">
        <f aca="false">IF(Q10727="Overstocked",(G10727-Summary!$B$6*H10727)*J10727,0)</f>
        <v>0</v>
      </c>
    </row>
    <row r="10728" customFormat="false" ht="15" hidden="false" customHeight="false" outlineLevel="0" collapsed="false">
      <c r="A10728" s="0" t="s">
        <v>10826</v>
      </c>
      <c r="B10728" s="0" t="s">
        <v>77</v>
      </c>
      <c r="C10728" s="0" t="s">
        <v>104</v>
      </c>
      <c r="D10728" s="0" t="s">
        <v>92</v>
      </c>
      <c r="E10728" s="14" t="n">
        <v>45513</v>
      </c>
      <c r="F10728" s="14" t="n">
        <v>45516</v>
      </c>
      <c r="G10728" s="0" t="n">
        <v>8</v>
      </c>
      <c r="H10728" s="0" t="n">
        <v>116</v>
      </c>
      <c r="I10728" s="0" t="n">
        <v>275</v>
      </c>
      <c r="J10728" s="0" t="n">
        <v>693</v>
      </c>
      <c r="K10728" s="0" t="n">
        <v>924</v>
      </c>
      <c r="L10728" s="15" t="s">
        <v>82</v>
      </c>
      <c r="M10728" s="0" t="n">
        <v>3</v>
      </c>
      <c r="N10728" s="16" t="n">
        <f aca="false">I10728*K10728</f>
        <v>254100</v>
      </c>
      <c r="O10728" s="16" t="n">
        <f aca="false">I10728*(K10728-J10728)</f>
        <v>63525</v>
      </c>
      <c r="P10728" s="15" t="n">
        <f aca="false">K10728-J10728</f>
        <v>231</v>
      </c>
      <c r="Q10728" s="0" t="str">
        <f aca="false">IF(G10728=0,"Out of stock",IF(G10728&lt;H10728,"Understocked",IF(G10728&gt;Summary!$B$6*H10728,"Overstocked","Healthy")))</f>
        <v>Understocked</v>
      </c>
      <c r="R10728" s="0" t="str">
        <f aca="false">IF(I10728&gt;=Summary!$B$7,"Fast",IF(I10728&lt;Summary!$B$8,"Slow","Medium"))</f>
        <v>Fast</v>
      </c>
      <c r="S10728" s="15" t="n">
        <f aca="false">IF(M10728&gt;Summary!$B$5,1,0)</f>
        <v>0</v>
      </c>
      <c r="T10728" s="16" t="n">
        <f aca="false">IF(Q10728="Overstocked",(G10728-Summary!$B$6*H10728)*J10728,0)</f>
        <v>0</v>
      </c>
    </row>
    <row r="10729" customFormat="false" ht="15" hidden="false" customHeight="false" outlineLevel="0" collapsed="false">
      <c r="A10729" s="0" t="s">
        <v>10827</v>
      </c>
      <c r="B10729" s="0" t="s">
        <v>113</v>
      </c>
      <c r="C10729" s="0" t="s">
        <v>96</v>
      </c>
      <c r="D10729" s="0" t="s">
        <v>92</v>
      </c>
      <c r="E10729" s="14" t="n">
        <v>45046</v>
      </c>
      <c r="F10729" s="14" t="n">
        <v>45049</v>
      </c>
      <c r="G10729" s="0" t="n">
        <v>95</v>
      </c>
      <c r="H10729" s="0" t="n">
        <v>145</v>
      </c>
      <c r="I10729" s="0" t="n">
        <v>257</v>
      </c>
      <c r="J10729" s="0" t="n">
        <v>672</v>
      </c>
      <c r="K10729" s="0" t="n">
        <v>1154</v>
      </c>
      <c r="L10729" s="15" t="s">
        <v>97</v>
      </c>
      <c r="M10729" s="0" t="n">
        <v>3</v>
      </c>
      <c r="N10729" s="16" t="n">
        <f aca="false">I10729*K10729</f>
        <v>296578</v>
      </c>
      <c r="O10729" s="16" t="n">
        <f aca="false">I10729*(K10729-J10729)</f>
        <v>123874</v>
      </c>
      <c r="P10729" s="15" t="n">
        <f aca="false">K10729-J10729</f>
        <v>482</v>
      </c>
      <c r="Q10729" s="0" t="str">
        <f aca="false">IF(G10729=0,"Out of stock",IF(G10729&lt;H10729,"Understocked",IF(G10729&gt;Summary!$B$6*H10729,"Overstocked","Healthy")))</f>
        <v>Understocked</v>
      </c>
      <c r="R10729" s="0" t="str">
        <f aca="false">IF(I10729&gt;=Summary!$B$7,"Fast",IF(I10729&lt;Summary!$B$8,"Slow","Medium"))</f>
        <v>Fast</v>
      </c>
      <c r="S10729" s="15" t="n">
        <f aca="false">IF(M10729&gt;Summary!$B$5,1,0)</f>
        <v>0</v>
      </c>
      <c r="T10729" s="16" t="n">
        <f aca="false">IF(Q10729="Overstocked",(G10729-Summary!$B$6*H10729)*J10729,0)</f>
        <v>0</v>
      </c>
    </row>
    <row r="10730" customFormat="false" ht="15" hidden="false" customHeight="false" outlineLevel="0" collapsed="false">
      <c r="A10730" s="0" t="s">
        <v>10828</v>
      </c>
      <c r="B10730" s="0" t="s">
        <v>101</v>
      </c>
      <c r="C10730" s="0" t="s">
        <v>96</v>
      </c>
      <c r="D10730" s="0" t="s">
        <v>92</v>
      </c>
      <c r="E10730" s="14" t="n">
        <v>44928</v>
      </c>
      <c r="F10730" s="14" t="n">
        <v>44929</v>
      </c>
      <c r="G10730" s="0" t="n">
        <v>214</v>
      </c>
      <c r="H10730" s="0" t="n">
        <v>64</v>
      </c>
      <c r="I10730" s="0" t="n">
        <v>72</v>
      </c>
      <c r="J10730" s="0" t="n">
        <v>357</v>
      </c>
      <c r="K10730" s="0" t="n">
        <v>699</v>
      </c>
      <c r="L10730" s="15" t="s">
        <v>87</v>
      </c>
      <c r="M10730" s="0" t="n">
        <v>1</v>
      </c>
      <c r="N10730" s="16" t="n">
        <f aca="false">I10730*K10730</f>
        <v>50328</v>
      </c>
      <c r="O10730" s="16" t="n">
        <f aca="false">I10730*(K10730-J10730)</f>
        <v>24624</v>
      </c>
      <c r="P10730" s="15" t="n">
        <f aca="false">K10730-J10730</f>
        <v>342</v>
      </c>
      <c r="Q10730" s="0" t="str">
        <f aca="false">IF(G10730=0,"Out of stock",IF(G10730&lt;H10730,"Understocked",IF(G10730&gt;Summary!$B$6*H10730,"Overstocked","Healthy")))</f>
        <v>Healthy</v>
      </c>
      <c r="R10730" s="0" t="str">
        <f aca="false">IF(I10730&gt;=Summary!$B$7,"Fast",IF(I10730&lt;Summary!$B$8,"Slow","Medium"))</f>
        <v>Slow</v>
      </c>
      <c r="S10730" s="15" t="n">
        <f aca="false">IF(M10730&gt;Summary!$B$5,1,0)</f>
        <v>0</v>
      </c>
      <c r="T10730" s="16" t="n">
        <f aca="false">IF(Q10730="Overstocked",(G10730-Summary!$B$6*H10730)*J10730,0)</f>
        <v>0</v>
      </c>
    </row>
    <row r="10731" customFormat="false" ht="15" hidden="false" customHeight="false" outlineLevel="0" collapsed="false">
      <c r="A10731" s="0" t="s">
        <v>10829</v>
      </c>
      <c r="B10731" s="0" t="s">
        <v>84</v>
      </c>
      <c r="C10731" s="0" t="s">
        <v>104</v>
      </c>
      <c r="D10731" s="0" t="s">
        <v>92</v>
      </c>
      <c r="E10731" s="14" t="n">
        <v>45061</v>
      </c>
      <c r="F10731" s="14" t="n">
        <v>45067</v>
      </c>
      <c r="G10731" s="0" t="n">
        <v>375</v>
      </c>
      <c r="H10731" s="0" t="n">
        <v>89</v>
      </c>
      <c r="I10731" s="0" t="n">
        <v>270</v>
      </c>
      <c r="J10731" s="0" t="n">
        <v>1073</v>
      </c>
      <c r="K10731" s="0" t="n">
        <v>1504</v>
      </c>
      <c r="L10731" s="15" t="s">
        <v>80</v>
      </c>
      <c r="M10731" s="0" t="n">
        <v>6</v>
      </c>
      <c r="N10731" s="16" t="n">
        <f aca="false">I10731*K10731</f>
        <v>406080</v>
      </c>
      <c r="O10731" s="16" t="n">
        <f aca="false">I10731*(K10731-J10731)</f>
        <v>116370</v>
      </c>
      <c r="P10731" s="15" t="n">
        <f aca="false">K10731-J10731</f>
        <v>431</v>
      </c>
      <c r="Q10731" s="0" t="str">
        <f aca="false">IF(G10731=0,"Out of stock",IF(G10731&lt;H10731,"Understocked",IF(G10731&gt;Summary!$B$6*H10731,"Overstocked","Healthy")))</f>
        <v>Overstocked</v>
      </c>
      <c r="R10731" s="0" t="str">
        <f aca="false">IF(I10731&gt;=Summary!$B$7,"Fast",IF(I10731&lt;Summary!$B$8,"Slow","Medium"))</f>
        <v>Fast</v>
      </c>
      <c r="S10731" s="15" t="n">
        <f aca="false">IF(M10731&gt;Summary!$B$5,1,0)</f>
        <v>0</v>
      </c>
      <c r="T10731" s="16" t="n">
        <f aca="false">IF(Q10731="Overstocked",(G10731-Summary!$B$6*H10731)*J10731,0)</f>
        <v>20387</v>
      </c>
    </row>
    <row r="10732" customFormat="false" ht="15" hidden="false" customHeight="false" outlineLevel="0" collapsed="false">
      <c r="A10732" s="0" t="s">
        <v>10830</v>
      </c>
      <c r="B10732" s="0" t="s">
        <v>77</v>
      </c>
      <c r="C10732" s="0" t="s">
        <v>85</v>
      </c>
      <c r="D10732" s="0" t="s">
        <v>86</v>
      </c>
      <c r="E10732" s="14" t="n">
        <v>45394</v>
      </c>
      <c r="F10732" s="14" t="n">
        <v>45400</v>
      </c>
      <c r="G10732" s="0" t="n">
        <v>402</v>
      </c>
      <c r="H10732" s="0" t="n">
        <v>103</v>
      </c>
      <c r="I10732" s="0" t="n">
        <v>7</v>
      </c>
      <c r="J10732" s="0" t="n">
        <v>1375</v>
      </c>
      <c r="K10732" s="0" t="n">
        <v>1766</v>
      </c>
      <c r="L10732" s="15" t="s">
        <v>97</v>
      </c>
      <c r="M10732" s="0" t="n">
        <v>6</v>
      </c>
      <c r="N10732" s="16" t="n">
        <f aca="false">I10732*K10732</f>
        <v>12362</v>
      </c>
      <c r="O10732" s="16" t="n">
        <f aca="false">I10732*(K10732-J10732)</f>
        <v>2737</v>
      </c>
      <c r="P10732" s="15" t="n">
        <f aca="false">K10732-J10732</f>
        <v>391</v>
      </c>
      <c r="Q10732" s="0" t="str">
        <f aca="false">IF(G10732=0,"Out of stock",IF(G10732&lt;H10732,"Understocked",IF(G10732&gt;Summary!$B$6*H10732,"Overstocked","Healthy")))</f>
        <v>Healthy</v>
      </c>
      <c r="R10732" s="0" t="str">
        <f aca="false">IF(I10732&gt;=Summary!$B$7,"Fast",IF(I10732&lt;Summary!$B$8,"Slow","Medium"))</f>
        <v>Slow</v>
      </c>
      <c r="S10732" s="15" t="n">
        <f aca="false">IF(M10732&gt;Summary!$B$5,1,0)</f>
        <v>0</v>
      </c>
      <c r="T10732" s="16" t="n">
        <f aca="false">IF(Q10732="Overstocked",(G10732-Summary!$B$6*H10732)*J10732,0)</f>
        <v>0</v>
      </c>
    </row>
    <row r="10733" customFormat="false" ht="15" hidden="false" customHeight="false" outlineLevel="0" collapsed="false">
      <c r="A10733" s="0" t="s">
        <v>10831</v>
      </c>
      <c r="B10733" s="0" t="s">
        <v>115</v>
      </c>
      <c r="C10733" s="0" t="s">
        <v>96</v>
      </c>
      <c r="D10733" s="0" t="s">
        <v>86</v>
      </c>
      <c r="E10733" s="14" t="n">
        <v>45635</v>
      </c>
      <c r="F10733" s="14" t="n">
        <v>45641</v>
      </c>
      <c r="G10733" s="0" t="n">
        <v>18</v>
      </c>
      <c r="H10733" s="0" t="n">
        <v>78</v>
      </c>
      <c r="I10733" s="0" t="n">
        <v>251</v>
      </c>
      <c r="J10733" s="0" t="n">
        <v>291</v>
      </c>
      <c r="K10733" s="0" t="n">
        <v>419</v>
      </c>
      <c r="L10733" s="15" t="s">
        <v>97</v>
      </c>
      <c r="M10733" s="0" t="n">
        <v>6</v>
      </c>
      <c r="N10733" s="16" t="n">
        <f aca="false">I10733*K10733</f>
        <v>105169</v>
      </c>
      <c r="O10733" s="16" t="n">
        <f aca="false">I10733*(K10733-J10733)</f>
        <v>32128</v>
      </c>
      <c r="P10733" s="15" t="n">
        <f aca="false">K10733-J10733</f>
        <v>128</v>
      </c>
      <c r="Q10733" s="0" t="str">
        <f aca="false">IF(G10733=0,"Out of stock",IF(G10733&lt;H10733,"Understocked",IF(G10733&gt;Summary!$B$6*H10733,"Overstocked","Healthy")))</f>
        <v>Understocked</v>
      </c>
      <c r="R10733" s="0" t="str">
        <f aca="false">IF(I10733&gt;=Summary!$B$7,"Fast",IF(I10733&lt;Summary!$B$8,"Slow","Medium"))</f>
        <v>Fast</v>
      </c>
      <c r="S10733" s="15" t="n">
        <f aca="false">IF(M10733&gt;Summary!$B$5,1,0)</f>
        <v>0</v>
      </c>
      <c r="T10733" s="16" t="n">
        <f aca="false">IF(Q10733="Overstocked",(G10733-Summary!$B$6*H10733)*J10733,0)</f>
        <v>0</v>
      </c>
    </row>
    <row r="10734" customFormat="false" ht="15" hidden="false" customHeight="false" outlineLevel="0" collapsed="false">
      <c r="A10734" s="0" t="s">
        <v>10832</v>
      </c>
      <c r="B10734" s="0" t="s">
        <v>123</v>
      </c>
      <c r="C10734" s="0" t="s">
        <v>96</v>
      </c>
      <c r="D10734" s="0" t="s">
        <v>102</v>
      </c>
      <c r="E10734" s="14" t="n">
        <v>44988</v>
      </c>
      <c r="F10734" s="14" t="n">
        <v>44991</v>
      </c>
      <c r="G10734" s="0" t="n">
        <v>490</v>
      </c>
      <c r="H10734" s="0" t="n">
        <v>130</v>
      </c>
      <c r="I10734" s="0" t="n">
        <v>226</v>
      </c>
      <c r="J10734" s="0" t="n">
        <v>204</v>
      </c>
      <c r="K10734" s="0" t="n">
        <v>678</v>
      </c>
      <c r="L10734" s="15" t="s">
        <v>82</v>
      </c>
      <c r="M10734" s="0" t="n">
        <v>3</v>
      </c>
      <c r="N10734" s="16" t="n">
        <f aca="false">I10734*K10734</f>
        <v>153228</v>
      </c>
      <c r="O10734" s="16" t="n">
        <f aca="false">I10734*(K10734-J10734)</f>
        <v>107124</v>
      </c>
      <c r="P10734" s="15" t="n">
        <f aca="false">K10734-J10734</f>
        <v>474</v>
      </c>
      <c r="Q10734" s="0" t="str">
        <f aca="false">IF(G10734=0,"Out of stock",IF(G10734&lt;H10734,"Understocked",IF(G10734&gt;Summary!$B$6*H10734,"Overstocked","Healthy")))</f>
        <v>Healthy</v>
      </c>
      <c r="R10734" s="0" t="str">
        <f aca="false">IF(I10734&gt;=Summary!$B$7,"Fast",IF(I10734&lt;Summary!$B$8,"Slow","Medium"))</f>
        <v>Fast</v>
      </c>
      <c r="S10734" s="15" t="n">
        <f aca="false">IF(M10734&gt;Summary!$B$5,1,0)</f>
        <v>0</v>
      </c>
      <c r="T10734" s="16" t="n">
        <f aca="false">IF(Q10734="Overstocked",(G10734-Summary!$B$6*H10734)*J10734,0)</f>
        <v>0</v>
      </c>
    </row>
    <row r="10735" customFormat="false" ht="15" hidden="false" customHeight="false" outlineLevel="0" collapsed="false">
      <c r="A10735" s="0" t="s">
        <v>10833</v>
      </c>
      <c r="B10735" s="0" t="s">
        <v>107</v>
      </c>
      <c r="C10735" s="0" t="s">
        <v>78</v>
      </c>
      <c r="D10735" s="0" t="s">
        <v>102</v>
      </c>
      <c r="E10735" s="14" t="n">
        <v>45311</v>
      </c>
      <c r="F10735" s="14" t="n">
        <v>45314</v>
      </c>
      <c r="G10735" s="0" t="n">
        <v>161</v>
      </c>
      <c r="H10735" s="0" t="n">
        <v>135</v>
      </c>
      <c r="I10735" s="0" t="n">
        <v>214</v>
      </c>
      <c r="J10735" s="0" t="n">
        <v>748</v>
      </c>
      <c r="K10735" s="0" t="n">
        <v>899</v>
      </c>
      <c r="L10735" s="15" t="s">
        <v>97</v>
      </c>
      <c r="M10735" s="0" t="n">
        <v>3</v>
      </c>
      <c r="N10735" s="16" t="n">
        <f aca="false">I10735*K10735</f>
        <v>192386</v>
      </c>
      <c r="O10735" s="16" t="n">
        <f aca="false">I10735*(K10735-J10735)</f>
        <v>32314</v>
      </c>
      <c r="P10735" s="15" t="n">
        <f aca="false">K10735-J10735</f>
        <v>151</v>
      </c>
      <c r="Q10735" s="0" t="str">
        <f aca="false">IF(G10735=0,"Out of stock",IF(G10735&lt;H10735,"Understocked",IF(G10735&gt;Summary!$B$6*H10735,"Overstocked","Healthy")))</f>
        <v>Healthy</v>
      </c>
      <c r="R10735" s="0" t="str">
        <f aca="false">IF(I10735&gt;=Summary!$B$7,"Fast",IF(I10735&lt;Summary!$B$8,"Slow","Medium"))</f>
        <v>Fast</v>
      </c>
      <c r="S10735" s="15" t="n">
        <f aca="false">IF(M10735&gt;Summary!$B$5,1,0)</f>
        <v>0</v>
      </c>
      <c r="T10735" s="16" t="n">
        <f aca="false">IF(Q10735="Overstocked",(G10735-Summary!$B$6*H10735)*J10735,0)</f>
        <v>0</v>
      </c>
    </row>
    <row r="10736" customFormat="false" ht="15" hidden="false" customHeight="false" outlineLevel="0" collapsed="false">
      <c r="A10736" s="0" t="s">
        <v>10834</v>
      </c>
      <c r="B10736" s="0" t="s">
        <v>77</v>
      </c>
      <c r="C10736" s="0" t="s">
        <v>85</v>
      </c>
      <c r="D10736" s="0" t="s">
        <v>86</v>
      </c>
      <c r="E10736" s="14" t="n">
        <v>45404</v>
      </c>
      <c r="F10736" s="14" t="n">
        <v>45407</v>
      </c>
      <c r="G10736" s="0" t="n">
        <v>234</v>
      </c>
      <c r="H10736" s="0" t="n">
        <v>57</v>
      </c>
      <c r="I10736" s="0" t="n">
        <v>94</v>
      </c>
      <c r="J10736" s="0" t="n">
        <v>1670</v>
      </c>
      <c r="K10736" s="0" t="n">
        <v>1831</v>
      </c>
      <c r="L10736" s="15" t="s">
        <v>93</v>
      </c>
      <c r="M10736" s="0" t="n">
        <v>3</v>
      </c>
      <c r="N10736" s="16" t="n">
        <f aca="false">I10736*K10736</f>
        <v>172114</v>
      </c>
      <c r="O10736" s="16" t="n">
        <f aca="false">I10736*(K10736-J10736)</f>
        <v>15134</v>
      </c>
      <c r="P10736" s="15" t="n">
        <f aca="false">K10736-J10736</f>
        <v>161</v>
      </c>
      <c r="Q10736" s="0" t="str">
        <f aca="false">IF(G10736=0,"Out of stock",IF(G10736&lt;H10736,"Understocked",IF(G10736&gt;Summary!$B$6*H10736,"Overstocked","Healthy")))</f>
        <v>Overstocked</v>
      </c>
      <c r="R10736" s="0" t="str">
        <f aca="false">IF(I10736&gt;=Summary!$B$7,"Fast",IF(I10736&lt;Summary!$B$8,"Slow","Medium"))</f>
        <v>Slow</v>
      </c>
      <c r="S10736" s="15" t="n">
        <f aca="false">IF(M10736&gt;Summary!$B$5,1,0)</f>
        <v>0</v>
      </c>
      <c r="T10736" s="16" t="n">
        <f aca="false">IF(Q10736="Overstocked",(G10736-Summary!$B$6*H10736)*J10736,0)</f>
        <v>10020</v>
      </c>
    </row>
    <row r="10737" customFormat="false" ht="15" hidden="false" customHeight="false" outlineLevel="0" collapsed="false">
      <c r="A10737" s="0" t="s">
        <v>10835</v>
      </c>
      <c r="B10737" s="0" t="s">
        <v>77</v>
      </c>
      <c r="C10737" s="0" t="s">
        <v>85</v>
      </c>
      <c r="D10737" s="0" t="s">
        <v>86</v>
      </c>
      <c r="E10737" s="14" t="n">
        <v>45412</v>
      </c>
      <c r="F10737" s="14" t="n">
        <v>45414</v>
      </c>
      <c r="G10737" s="0" t="n">
        <v>427</v>
      </c>
      <c r="H10737" s="0" t="n">
        <v>95</v>
      </c>
      <c r="I10737" s="0" t="n">
        <v>197</v>
      </c>
      <c r="J10737" s="0" t="n">
        <v>1213</v>
      </c>
      <c r="K10737" s="0" t="n">
        <v>1531</v>
      </c>
      <c r="L10737" s="15" t="s">
        <v>93</v>
      </c>
      <c r="M10737" s="0" t="n">
        <v>2</v>
      </c>
      <c r="N10737" s="16" t="n">
        <f aca="false">I10737*K10737</f>
        <v>301607</v>
      </c>
      <c r="O10737" s="16" t="n">
        <f aca="false">I10737*(K10737-J10737)</f>
        <v>62646</v>
      </c>
      <c r="P10737" s="15" t="n">
        <f aca="false">K10737-J10737</f>
        <v>318</v>
      </c>
      <c r="Q10737" s="0" t="str">
        <f aca="false">IF(G10737=0,"Out of stock",IF(G10737&lt;H10737,"Understocked",IF(G10737&gt;Summary!$B$6*H10737,"Overstocked","Healthy")))</f>
        <v>Overstocked</v>
      </c>
      <c r="R10737" s="0" t="str">
        <f aca="false">IF(I10737&gt;=Summary!$B$7,"Fast",IF(I10737&lt;Summary!$B$8,"Slow","Medium"))</f>
        <v>Medium</v>
      </c>
      <c r="S10737" s="15" t="n">
        <f aca="false">IF(M10737&gt;Summary!$B$5,1,0)</f>
        <v>0</v>
      </c>
      <c r="T10737" s="16" t="n">
        <f aca="false">IF(Q10737="Overstocked",(G10737-Summary!$B$6*H10737)*J10737,0)</f>
        <v>57011</v>
      </c>
    </row>
    <row r="10738" customFormat="false" ht="15" hidden="false" customHeight="false" outlineLevel="0" collapsed="false">
      <c r="A10738" s="0" t="s">
        <v>10836</v>
      </c>
      <c r="B10738" s="0" t="s">
        <v>113</v>
      </c>
      <c r="C10738" s="0" t="s">
        <v>104</v>
      </c>
      <c r="D10738" s="0" t="s">
        <v>92</v>
      </c>
      <c r="E10738" s="14" t="n">
        <v>45345</v>
      </c>
      <c r="F10738" s="14" t="n">
        <v>45353</v>
      </c>
      <c r="G10738" s="0" t="n">
        <v>148</v>
      </c>
      <c r="H10738" s="0" t="n">
        <v>62</v>
      </c>
      <c r="I10738" s="0" t="n">
        <v>256</v>
      </c>
      <c r="J10738" s="0" t="n">
        <v>448</v>
      </c>
      <c r="K10738" s="0" t="n">
        <v>612</v>
      </c>
      <c r="L10738" s="15" t="s">
        <v>80</v>
      </c>
      <c r="M10738" s="0" t="n">
        <v>8</v>
      </c>
      <c r="N10738" s="16" t="n">
        <f aca="false">I10738*K10738</f>
        <v>156672</v>
      </c>
      <c r="O10738" s="16" t="n">
        <f aca="false">I10738*(K10738-J10738)</f>
        <v>41984</v>
      </c>
      <c r="P10738" s="15" t="n">
        <f aca="false">K10738-J10738</f>
        <v>164</v>
      </c>
      <c r="Q10738" s="0" t="str">
        <f aca="false">IF(G10738=0,"Out of stock",IF(G10738&lt;H10738,"Understocked",IF(G10738&gt;Summary!$B$6*H10738,"Overstocked","Healthy")))</f>
        <v>Healthy</v>
      </c>
      <c r="R10738" s="0" t="str">
        <f aca="false">IF(I10738&gt;=Summary!$B$7,"Fast",IF(I10738&lt;Summary!$B$8,"Slow","Medium"))</f>
        <v>Fast</v>
      </c>
      <c r="S10738" s="15" t="n">
        <f aca="false">IF(M10738&gt;Summary!$B$5,1,0)</f>
        <v>1</v>
      </c>
      <c r="T10738" s="16" t="n">
        <f aca="false">IF(Q10738="Overstocked",(G10738-Summary!$B$6*H10738)*J10738,0)</f>
        <v>0</v>
      </c>
    </row>
    <row r="10739" customFormat="false" ht="15" hidden="false" customHeight="false" outlineLevel="0" collapsed="false">
      <c r="A10739" s="0" t="s">
        <v>10837</v>
      </c>
      <c r="B10739" s="0" t="s">
        <v>84</v>
      </c>
      <c r="C10739" s="0" t="s">
        <v>104</v>
      </c>
      <c r="D10739" s="0" t="s">
        <v>90</v>
      </c>
      <c r="E10739" s="14" t="n">
        <v>44963</v>
      </c>
      <c r="F10739" s="14" t="n">
        <v>44970</v>
      </c>
      <c r="G10739" s="0" t="n">
        <v>205</v>
      </c>
      <c r="H10739" s="0" t="n">
        <v>119</v>
      </c>
      <c r="I10739" s="0" t="n">
        <v>195</v>
      </c>
      <c r="J10739" s="0" t="n">
        <v>1509</v>
      </c>
      <c r="K10739" s="0" t="n">
        <v>1959</v>
      </c>
      <c r="L10739" s="15" t="s">
        <v>93</v>
      </c>
      <c r="M10739" s="0" t="n">
        <v>7</v>
      </c>
      <c r="N10739" s="16" t="n">
        <f aca="false">I10739*K10739</f>
        <v>382005</v>
      </c>
      <c r="O10739" s="16" t="n">
        <f aca="false">I10739*(K10739-J10739)</f>
        <v>87750</v>
      </c>
      <c r="P10739" s="15" t="n">
        <f aca="false">K10739-J10739</f>
        <v>450</v>
      </c>
      <c r="Q10739" s="0" t="str">
        <f aca="false">IF(G10739=0,"Out of stock",IF(G10739&lt;H10739,"Understocked",IF(G10739&gt;Summary!$B$6*H10739,"Overstocked","Healthy")))</f>
        <v>Healthy</v>
      </c>
      <c r="R10739" s="0" t="str">
        <f aca="false">IF(I10739&gt;=Summary!$B$7,"Fast",IF(I10739&lt;Summary!$B$8,"Slow","Medium"))</f>
        <v>Medium</v>
      </c>
      <c r="S10739" s="15" t="n">
        <f aca="false">IF(M10739&gt;Summary!$B$5,1,0)</f>
        <v>0</v>
      </c>
      <c r="T10739" s="16" t="n">
        <f aca="false">IF(Q10739="Overstocked",(G10739-Summary!$B$6*H10739)*J10739,0)</f>
        <v>0</v>
      </c>
    </row>
    <row r="10740" customFormat="false" ht="15" hidden="false" customHeight="false" outlineLevel="0" collapsed="false">
      <c r="A10740" s="0" t="s">
        <v>10838</v>
      </c>
      <c r="B10740" s="0" t="s">
        <v>123</v>
      </c>
      <c r="C10740" s="0" t="s">
        <v>78</v>
      </c>
      <c r="D10740" s="0" t="s">
        <v>92</v>
      </c>
      <c r="E10740" s="14" t="n">
        <v>45497</v>
      </c>
      <c r="F10740" s="14" t="n">
        <v>45507</v>
      </c>
      <c r="G10740" s="0" t="n">
        <v>107</v>
      </c>
      <c r="H10740" s="0" t="n">
        <v>63</v>
      </c>
      <c r="I10740" s="0" t="n">
        <v>173</v>
      </c>
      <c r="J10740" s="0" t="n">
        <v>831</v>
      </c>
      <c r="K10740" s="0" t="n">
        <v>964</v>
      </c>
      <c r="L10740" s="15" t="s">
        <v>97</v>
      </c>
      <c r="M10740" s="0" t="n">
        <v>10</v>
      </c>
      <c r="N10740" s="16" t="n">
        <f aca="false">I10740*K10740</f>
        <v>166772</v>
      </c>
      <c r="O10740" s="16" t="n">
        <f aca="false">I10740*(K10740-J10740)</f>
        <v>23009</v>
      </c>
      <c r="P10740" s="15" t="n">
        <f aca="false">K10740-J10740</f>
        <v>133</v>
      </c>
      <c r="Q10740" s="0" t="str">
        <f aca="false">IF(G10740=0,"Out of stock",IF(G10740&lt;H10740,"Understocked",IF(G10740&gt;Summary!$B$6*H10740,"Overstocked","Healthy")))</f>
        <v>Healthy</v>
      </c>
      <c r="R10740" s="0" t="str">
        <f aca="false">IF(I10740&gt;=Summary!$B$7,"Fast",IF(I10740&lt;Summary!$B$8,"Slow","Medium"))</f>
        <v>Medium</v>
      </c>
      <c r="S10740" s="15" t="n">
        <f aca="false">IF(M10740&gt;Summary!$B$5,1,0)</f>
        <v>1</v>
      </c>
      <c r="T10740" s="16" t="n">
        <f aca="false">IF(Q10740="Overstocked",(G10740-Summary!$B$6*H10740)*J10740,0)</f>
        <v>0</v>
      </c>
    </row>
    <row r="10741" customFormat="false" ht="15" hidden="false" customHeight="false" outlineLevel="0" collapsed="false">
      <c r="A10741" s="0" t="s">
        <v>10839</v>
      </c>
      <c r="B10741" s="0" t="s">
        <v>111</v>
      </c>
      <c r="C10741" s="0" t="s">
        <v>78</v>
      </c>
      <c r="D10741" s="0" t="s">
        <v>92</v>
      </c>
      <c r="E10741" s="14" t="n">
        <v>44943</v>
      </c>
      <c r="F10741" s="14" t="n">
        <v>44949</v>
      </c>
      <c r="G10741" s="0" t="n">
        <v>322</v>
      </c>
      <c r="H10741" s="0" t="n">
        <v>109</v>
      </c>
      <c r="I10741" s="0" t="n">
        <v>279</v>
      </c>
      <c r="J10741" s="0" t="n">
        <v>1162</v>
      </c>
      <c r="K10741" s="0" t="n">
        <v>1597</v>
      </c>
      <c r="L10741" s="15" t="s">
        <v>80</v>
      </c>
      <c r="M10741" s="0" t="n">
        <v>6</v>
      </c>
      <c r="N10741" s="16" t="n">
        <f aca="false">I10741*K10741</f>
        <v>445563</v>
      </c>
      <c r="O10741" s="16" t="n">
        <f aca="false">I10741*(K10741-J10741)</f>
        <v>121365</v>
      </c>
      <c r="P10741" s="15" t="n">
        <f aca="false">K10741-J10741</f>
        <v>435</v>
      </c>
      <c r="Q10741" s="0" t="str">
        <f aca="false">IF(G10741=0,"Out of stock",IF(G10741&lt;H10741,"Understocked",IF(G10741&gt;Summary!$B$6*H10741,"Overstocked","Healthy")))</f>
        <v>Healthy</v>
      </c>
      <c r="R10741" s="0" t="str">
        <f aca="false">IF(I10741&gt;=Summary!$B$7,"Fast",IF(I10741&lt;Summary!$B$8,"Slow","Medium"))</f>
        <v>Fast</v>
      </c>
      <c r="S10741" s="15" t="n">
        <f aca="false">IF(M10741&gt;Summary!$B$5,1,0)</f>
        <v>0</v>
      </c>
      <c r="T10741" s="16" t="n">
        <f aca="false">IF(Q10741="Overstocked",(G10741-Summary!$B$6*H10741)*J10741,0)</f>
        <v>0</v>
      </c>
    </row>
    <row r="10742" customFormat="false" ht="15" hidden="false" customHeight="false" outlineLevel="0" collapsed="false">
      <c r="A10742" s="0" t="s">
        <v>10840</v>
      </c>
      <c r="B10742" s="0" t="s">
        <v>84</v>
      </c>
      <c r="C10742" s="0" t="s">
        <v>78</v>
      </c>
      <c r="D10742" s="0" t="s">
        <v>86</v>
      </c>
      <c r="E10742" s="14" t="n">
        <v>44963</v>
      </c>
      <c r="F10742" s="14" t="n">
        <v>44970</v>
      </c>
      <c r="G10742" s="0" t="n">
        <v>168</v>
      </c>
      <c r="H10742" s="0" t="n">
        <v>74</v>
      </c>
      <c r="I10742" s="0" t="n">
        <v>134</v>
      </c>
      <c r="J10742" s="0" t="n">
        <v>1244</v>
      </c>
      <c r="K10742" s="0" t="n">
        <v>1547</v>
      </c>
      <c r="L10742" s="15" t="s">
        <v>80</v>
      </c>
      <c r="M10742" s="0" t="n">
        <v>7</v>
      </c>
      <c r="N10742" s="16" t="n">
        <f aca="false">I10742*K10742</f>
        <v>207298</v>
      </c>
      <c r="O10742" s="16" t="n">
        <f aca="false">I10742*(K10742-J10742)</f>
        <v>40602</v>
      </c>
      <c r="P10742" s="15" t="n">
        <f aca="false">K10742-J10742</f>
        <v>303</v>
      </c>
      <c r="Q10742" s="0" t="str">
        <f aca="false">IF(G10742=0,"Out of stock",IF(G10742&lt;H10742,"Understocked",IF(G10742&gt;Summary!$B$6*H10742,"Overstocked","Healthy")))</f>
        <v>Healthy</v>
      </c>
      <c r="R10742" s="0" t="str">
        <f aca="false">IF(I10742&gt;=Summary!$B$7,"Fast",IF(I10742&lt;Summary!$B$8,"Slow","Medium"))</f>
        <v>Medium</v>
      </c>
      <c r="S10742" s="15" t="n">
        <f aca="false">IF(M10742&gt;Summary!$B$5,1,0)</f>
        <v>0</v>
      </c>
      <c r="T10742" s="16" t="n">
        <f aca="false">IF(Q10742="Overstocked",(G10742-Summary!$B$6*H10742)*J10742,0)</f>
        <v>0</v>
      </c>
    </row>
    <row r="10743" customFormat="false" ht="15" hidden="false" customHeight="false" outlineLevel="0" collapsed="false">
      <c r="A10743" s="0" t="s">
        <v>10841</v>
      </c>
      <c r="B10743" s="0" t="s">
        <v>101</v>
      </c>
      <c r="C10743" s="0" t="s">
        <v>96</v>
      </c>
      <c r="D10743" s="0" t="s">
        <v>86</v>
      </c>
      <c r="E10743" s="14" t="n">
        <v>45106</v>
      </c>
      <c r="F10743" s="14" t="n">
        <v>45107</v>
      </c>
      <c r="G10743" s="0" t="n">
        <v>198</v>
      </c>
      <c r="H10743" s="0" t="n">
        <v>149</v>
      </c>
      <c r="I10743" s="0" t="n">
        <v>96</v>
      </c>
      <c r="J10743" s="0" t="n">
        <v>270</v>
      </c>
      <c r="K10743" s="0" t="n">
        <v>394</v>
      </c>
      <c r="L10743" s="15" t="s">
        <v>97</v>
      </c>
      <c r="M10743" s="0" t="n">
        <v>1</v>
      </c>
      <c r="N10743" s="16" t="n">
        <f aca="false">I10743*K10743</f>
        <v>37824</v>
      </c>
      <c r="O10743" s="16" t="n">
        <f aca="false">I10743*(K10743-J10743)</f>
        <v>11904</v>
      </c>
      <c r="P10743" s="15" t="n">
        <f aca="false">K10743-J10743</f>
        <v>124</v>
      </c>
      <c r="Q10743" s="0" t="str">
        <f aca="false">IF(G10743=0,"Out of stock",IF(G10743&lt;H10743,"Understocked",IF(G10743&gt;Summary!$B$6*H10743,"Overstocked","Healthy")))</f>
        <v>Healthy</v>
      </c>
      <c r="R10743" s="0" t="str">
        <f aca="false">IF(I10743&gt;=Summary!$B$7,"Fast",IF(I10743&lt;Summary!$B$8,"Slow","Medium"))</f>
        <v>Slow</v>
      </c>
      <c r="S10743" s="15" t="n">
        <f aca="false">IF(M10743&gt;Summary!$B$5,1,0)</f>
        <v>0</v>
      </c>
      <c r="T10743" s="16" t="n">
        <f aca="false">IF(Q10743="Overstocked",(G10743-Summary!$B$6*H10743)*J10743,0)</f>
        <v>0</v>
      </c>
    </row>
    <row r="10744" customFormat="false" ht="15" hidden="false" customHeight="false" outlineLevel="0" collapsed="false">
      <c r="A10744" s="0" t="s">
        <v>10842</v>
      </c>
      <c r="B10744" s="0" t="s">
        <v>115</v>
      </c>
      <c r="C10744" s="0" t="s">
        <v>96</v>
      </c>
      <c r="D10744" s="0" t="s">
        <v>86</v>
      </c>
      <c r="E10744" s="14" t="n">
        <v>45620</v>
      </c>
      <c r="F10744" s="14" t="n">
        <v>45624</v>
      </c>
      <c r="G10744" s="0" t="n">
        <v>446</v>
      </c>
      <c r="H10744" s="0" t="n">
        <v>50</v>
      </c>
      <c r="I10744" s="0" t="n">
        <v>259</v>
      </c>
      <c r="J10744" s="0" t="n">
        <v>1708</v>
      </c>
      <c r="K10744" s="0" t="n">
        <v>1980</v>
      </c>
      <c r="L10744" s="15" t="s">
        <v>82</v>
      </c>
      <c r="M10744" s="0" t="n">
        <v>4</v>
      </c>
      <c r="N10744" s="16" t="n">
        <f aca="false">I10744*K10744</f>
        <v>512820</v>
      </c>
      <c r="O10744" s="16" t="n">
        <f aca="false">I10744*(K10744-J10744)</f>
        <v>70448</v>
      </c>
      <c r="P10744" s="15" t="n">
        <f aca="false">K10744-J10744</f>
        <v>272</v>
      </c>
      <c r="Q10744" s="0" t="str">
        <f aca="false">IF(G10744=0,"Out of stock",IF(G10744&lt;H10744,"Understocked",IF(G10744&gt;Summary!$B$6*H10744,"Overstocked","Healthy")))</f>
        <v>Overstocked</v>
      </c>
      <c r="R10744" s="0" t="str">
        <f aca="false">IF(I10744&gt;=Summary!$B$7,"Fast",IF(I10744&lt;Summary!$B$8,"Slow","Medium"))</f>
        <v>Fast</v>
      </c>
      <c r="S10744" s="15" t="n">
        <f aca="false">IF(M10744&gt;Summary!$B$5,1,0)</f>
        <v>0</v>
      </c>
      <c r="T10744" s="16" t="n">
        <f aca="false">IF(Q10744="Overstocked",(G10744-Summary!$B$6*H10744)*J10744,0)</f>
        <v>420168</v>
      </c>
    </row>
    <row r="10745" customFormat="false" ht="15" hidden="false" customHeight="false" outlineLevel="0" collapsed="false">
      <c r="A10745" s="0" t="s">
        <v>10843</v>
      </c>
      <c r="B10745" s="0" t="s">
        <v>115</v>
      </c>
      <c r="C10745" s="0" t="s">
        <v>78</v>
      </c>
      <c r="D10745" s="0" t="s">
        <v>79</v>
      </c>
      <c r="E10745" s="14" t="n">
        <v>45423</v>
      </c>
      <c r="F10745" s="14" t="n">
        <v>45432</v>
      </c>
      <c r="G10745" s="0" t="n">
        <v>179</v>
      </c>
      <c r="H10745" s="0" t="n">
        <v>97</v>
      </c>
      <c r="I10745" s="0" t="n">
        <v>67</v>
      </c>
      <c r="J10745" s="0" t="n">
        <v>929</v>
      </c>
      <c r="K10745" s="0" t="n">
        <v>988</v>
      </c>
      <c r="L10745" s="15" t="s">
        <v>80</v>
      </c>
      <c r="M10745" s="0" t="n">
        <v>9</v>
      </c>
      <c r="N10745" s="16" t="n">
        <f aca="false">I10745*K10745</f>
        <v>66196</v>
      </c>
      <c r="O10745" s="16" t="n">
        <f aca="false">I10745*(K10745-J10745)</f>
        <v>3953</v>
      </c>
      <c r="P10745" s="15" t="n">
        <f aca="false">K10745-J10745</f>
        <v>59</v>
      </c>
      <c r="Q10745" s="0" t="str">
        <f aca="false">IF(G10745=0,"Out of stock",IF(G10745&lt;H10745,"Understocked",IF(G10745&gt;Summary!$B$6*H10745,"Overstocked","Healthy")))</f>
        <v>Healthy</v>
      </c>
      <c r="R10745" s="0" t="str">
        <f aca="false">IF(I10745&gt;=Summary!$B$7,"Fast",IF(I10745&lt;Summary!$B$8,"Slow","Medium"))</f>
        <v>Slow</v>
      </c>
      <c r="S10745" s="15" t="n">
        <f aca="false">IF(M10745&gt;Summary!$B$5,1,0)</f>
        <v>1</v>
      </c>
      <c r="T10745" s="16" t="n">
        <f aca="false">IF(Q10745="Overstocked",(G10745-Summary!$B$6*H10745)*J10745,0)</f>
        <v>0</v>
      </c>
    </row>
    <row r="10746" customFormat="false" ht="15" hidden="false" customHeight="false" outlineLevel="0" collapsed="false">
      <c r="A10746" s="0" t="s">
        <v>10844</v>
      </c>
      <c r="B10746" s="0" t="s">
        <v>101</v>
      </c>
      <c r="C10746" s="0" t="s">
        <v>104</v>
      </c>
      <c r="D10746" s="0" t="s">
        <v>90</v>
      </c>
      <c r="E10746" s="14" t="n">
        <v>45609</v>
      </c>
      <c r="F10746" s="14" t="n">
        <v>45619</v>
      </c>
      <c r="G10746" s="0" t="n">
        <v>183</v>
      </c>
      <c r="H10746" s="0" t="n">
        <v>114</v>
      </c>
      <c r="I10746" s="0" t="n">
        <v>215</v>
      </c>
      <c r="J10746" s="0" t="n">
        <v>595</v>
      </c>
      <c r="K10746" s="0" t="n">
        <v>939</v>
      </c>
      <c r="L10746" s="15" t="s">
        <v>87</v>
      </c>
      <c r="M10746" s="0" t="n">
        <v>10</v>
      </c>
      <c r="N10746" s="16" t="n">
        <f aca="false">I10746*K10746</f>
        <v>201885</v>
      </c>
      <c r="O10746" s="16" t="n">
        <f aca="false">I10746*(K10746-J10746)</f>
        <v>73960</v>
      </c>
      <c r="P10746" s="15" t="n">
        <f aca="false">K10746-J10746</f>
        <v>344</v>
      </c>
      <c r="Q10746" s="0" t="str">
        <f aca="false">IF(G10746=0,"Out of stock",IF(G10746&lt;H10746,"Understocked",IF(G10746&gt;Summary!$B$6*H10746,"Overstocked","Healthy")))</f>
        <v>Healthy</v>
      </c>
      <c r="R10746" s="0" t="str">
        <f aca="false">IF(I10746&gt;=Summary!$B$7,"Fast",IF(I10746&lt;Summary!$B$8,"Slow","Medium"))</f>
        <v>Fast</v>
      </c>
      <c r="S10746" s="15" t="n">
        <f aca="false">IF(M10746&gt;Summary!$B$5,1,0)</f>
        <v>1</v>
      </c>
      <c r="T10746" s="16" t="n">
        <f aca="false">IF(Q10746="Overstocked",(G10746-Summary!$B$6*H10746)*J10746,0)</f>
        <v>0</v>
      </c>
    </row>
    <row r="10747" customFormat="false" ht="15" hidden="false" customHeight="false" outlineLevel="0" collapsed="false">
      <c r="A10747" s="0" t="s">
        <v>10845</v>
      </c>
      <c r="B10747" s="0" t="s">
        <v>89</v>
      </c>
      <c r="C10747" s="0" t="s">
        <v>104</v>
      </c>
      <c r="D10747" s="0" t="s">
        <v>92</v>
      </c>
      <c r="E10747" s="14" t="n">
        <v>45257</v>
      </c>
      <c r="F10747" s="14" t="n">
        <v>45265</v>
      </c>
      <c r="G10747" s="0" t="n">
        <v>127</v>
      </c>
      <c r="H10747" s="0" t="n">
        <v>116</v>
      </c>
      <c r="I10747" s="0" t="n">
        <v>175</v>
      </c>
      <c r="J10747" s="0" t="n">
        <v>659</v>
      </c>
      <c r="K10747" s="0" t="n">
        <v>1107</v>
      </c>
      <c r="L10747" s="15" t="s">
        <v>87</v>
      </c>
      <c r="M10747" s="0" t="n">
        <v>8</v>
      </c>
      <c r="N10747" s="16" t="n">
        <f aca="false">I10747*K10747</f>
        <v>193725</v>
      </c>
      <c r="O10747" s="16" t="n">
        <f aca="false">I10747*(K10747-J10747)</f>
        <v>78400</v>
      </c>
      <c r="P10747" s="15" t="n">
        <f aca="false">K10747-J10747</f>
        <v>448</v>
      </c>
      <c r="Q10747" s="0" t="str">
        <f aca="false">IF(G10747=0,"Out of stock",IF(G10747&lt;H10747,"Understocked",IF(G10747&gt;Summary!$B$6*H10747,"Overstocked","Healthy")))</f>
        <v>Healthy</v>
      </c>
      <c r="R10747" s="0" t="str">
        <f aca="false">IF(I10747&gt;=Summary!$B$7,"Fast",IF(I10747&lt;Summary!$B$8,"Slow","Medium"))</f>
        <v>Medium</v>
      </c>
      <c r="S10747" s="15" t="n">
        <f aca="false">IF(M10747&gt;Summary!$B$5,1,0)</f>
        <v>1</v>
      </c>
      <c r="T10747" s="16" t="n">
        <f aca="false">IF(Q10747="Overstocked",(G10747-Summary!$B$6*H10747)*J10747,0)</f>
        <v>0</v>
      </c>
    </row>
    <row r="10748" customFormat="false" ht="15" hidden="false" customHeight="false" outlineLevel="0" collapsed="false">
      <c r="A10748" s="0" t="s">
        <v>10846</v>
      </c>
      <c r="B10748" s="0" t="s">
        <v>123</v>
      </c>
      <c r="C10748" s="0" t="s">
        <v>104</v>
      </c>
      <c r="D10748" s="0" t="s">
        <v>92</v>
      </c>
      <c r="E10748" s="14" t="n">
        <v>45368</v>
      </c>
      <c r="F10748" s="14" t="n">
        <v>45369</v>
      </c>
      <c r="G10748" s="0" t="n">
        <v>458</v>
      </c>
      <c r="H10748" s="0" t="n">
        <v>86</v>
      </c>
      <c r="I10748" s="0" t="n">
        <v>101</v>
      </c>
      <c r="J10748" s="0" t="n">
        <v>534</v>
      </c>
      <c r="K10748" s="0" t="n">
        <v>906</v>
      </c>
      <c r="L10748" s="15" t="s">
        <v>82</v>
      </c>
      <c r="M10748" s="0" t="n">
        <v>1</v>
      </c>
      <c r="N10748" s="16" t="n">
        <f aca="false">I10748*K10748</f>
        <v>91506</v>
      </c>
      <c r="O10748" s="16" t="n">
        <f aca="false">I10748*(K10748-J10748)</f>
        <v>37572</v>
      </c>
      <c r="P10748" s="15" t="n">
        <f aca="false">K10748-J10748</f>
        <v>372</v>
      </c>
      <c r="Q10748" s="0" t="str">
        <f aca="false">IF(G10748=0,"Out of stock",IF(G10748&lt;H10748,"Understocked",IF(G10748&gt;Summary!$B$6*H10748,"Overstocked","Healthy")))</f>
        <v>Overstocked</v>
      </c>
      <c r="R10748" s="0" t="str">
        <f aca="false">IF(I10748&gt;=Summary!$B$7,"Fast",IF(I10748&lt;Summary!$B$8,"Slow","Medium"))</f>
        <v>Medium</v>
      </c>
      <c r="S10748" s="15" t="n">
        <f aca="false">IF(M10748&gt;Summary!$B$5,1,0)</f>
        <v>0</v>
      </c>
      <c r="T10748" s="16" t="n">
        <f aca="false">IF(Q10748="Overstocked",(G10748-Summary!$B$6*H10748)*J10748,0)</f>
        <v>60876</v>
      </c>
    </row>
    <row r="10749" customFormat="false" ht="15" hidden="false" customHeight="false" outlineLevel="0" collapsed="false">
      <c r="A10749" s="0" t="s">
        <v>10847</v>
      </c>
      <c r="B10749" s="0" t="s">
        <v>89</v>
      </c>
      <c r="C10749" s="0" t="s">
        <v>85</v>
      </c>
      <c r="D10749" s="0" t="s">
        <v>86</v>
      </c>
      <c r="E10749" s="14" t="n">
        <v>45031</v>
      </c>
      <c r="F10749" s="14" t="n">
        <v>45035</v>
      </c>
      <c r="G10749" s="0" t="n">
        <v>425</v>
      </c>
      <c r="H10749" s="0" t="n">
        <v>96</v>
      </c>
      <c r="I10749" s="0" t="n">
        <v>288</v>
      </c>
      <c r="J10749" s="0" t="n">
        <v>1782</v>
      </c>
      <c r="K10749" s="0" t="n">
        <v>1923</v>
      </c>
      <c r="L10749" s="15" t="s">
        <v>93</v>
      </c>
      <c r="M10749" s="0" t="n">
        <v>4</v>
      </c>
      <c r="N10749" s="16" t="n">
        <f aca="false">I10749*K10749</f>
        <v>553824</v>
      </c>
      <c r="O10749" s="16" t="n">
        <f aca="false">I10749*(K10749-J10749)</f>
        <v>40608</v>
      </c>
      <c r="P10749" s="15" t="n">
        <f aca="false">K10749-J10749</f>
        <v>141</v>
      </c>
      <c r="Q10749" s="0" t="str">
        <f aca="false">IF(G10749=0,"Out of stock",IF(G10749&lt;H10749,"Understocked",IF(G10749&gt;Summary!$B$6*H10749,"Overstocked","Healthy")))</f>
        <v>Overstocked</v>
      </c>
      <c r="R10749" s="0" t="str">
        <f aca="false">IF(I10749&gt;=Summary!$B$7,"Fast",IF(I10749&lt;Summary!$B$8,"Slow","Medium"))</f>
        <v>Fast</v>
      </c>
      <c r="S10749" s="15" t="n">
        <f aca="false">IF(M10749&gt;Summary!$B$5,1,0)</f>
        <v>0</v>
      </c>
      <c r="T10749" s="16" t="n">
        <f aca="false">IF(Q10749="Overstocked",(G10749-Summary!$B$6*H10749)*J10749,0)</f>
        <v>73062</v>
      </c>
    </row>
    <row r="10750" customFormat="false" ht="15" hidden="false" customHeight="false" outlineLevel="0" collapsed="false">
      <c r="A10750" s="0" t="s">
        <v>10848</v>
      </c>
      <c r="B10750" s="0" t="s">
        <v>123</v>
      </c>
      <c r="C10750" s="0" t="s">
        <v>96</v>
      </c>
      <c r="D10750" s="0" t="s">
        <v>86</v>
      </c>
      <c r="E10750" s="14" t="n">
        <v>45332</v>
      </c>
      <c r="F10750" s="14" t="n">
        <v>45341</v>
      </c>
      <c r="G10750" s="0" t="n">
        <v>48</v>
      </c>
      <c r="H10750" s="0" t="n">
        <v>52</v>
      </c>
      <c r="I10750" s="0" t="n">
        <v>212</v>
      </c>
      <c r="J10750" s="0" t="n">
        <v>1946</v>
      </c>
      <c r="K10750" s="0" t="n">
        <v>2321</v>
      </c>
      <c r="L10750" s="15" t="s">
        <v>97</v>
      </c>
      <c r="M10750" s="0" t="n">
        <v>9</v>
      </c>
      <c r="N10750" s="16" t="n">
        <f aca="false">I10750*K10750</f>
        <v>492052</v>
      </c>
      <c r="O10750" s="16" t="n">
        <f aca="false">I10750*(K10750-J10750)</f>
        <v>79500</v>
      </c>
      <c r="P10750" s="15" t="n">
        <f aca="false">K10750-J10750</f>
        <v>375</v>
      </c>
      <c r="Q10750" s="0" t="str">
        <f aca="false">IF(G10750=0,"Out of stock",IF(G10750&lt;H10750,"Understocked",IF(G10750&gt;Summary!$B$6*H10750,"Overstocked","Healthy")))</f>
        <v>Understocked</v>
      </c>
      <c r="R10750" s="0" t="str">
        <f aca="false">IF(I10750&gt;=Summary!$B$7,"Fast",IF(I10750&lt;Summary!$B$8,"Slow","Medium"))</f>
        <v>Fast</v>
      </c>
      <c r="S10750" s="15" t="n">
        <f aca="false">IF(M10750&gt;Summary!$B$5,1,0)</f>
        <v>1</v>
      </c>
      <c r="T10750" s="16" t="n">
        <f aca="false">IF(Q10750="Overstocked",(G10750-Summary!$B$6*H10750)*J10750,0)</f>
        <v>0</v>
      </c>
    </row>
    <row r="10751" customFormat="false" ht="15" hidden="false" customHeight="false" outlineLevel="0" collapsed="false">
      <c r="A10751" s="0" t="s">
        <v>10849</v>
      </c>
      <c r="B10751" s="0" t="s">
        <v>115</v>
      </c>
      <c r="C10751" s="0" t="s">
        <v>104</v>
      </c>
      <c r="D10751" s="0" t="s">
        <v>92</v>
      </c>
      <c r="E10751" s="14" t="n">
        <v>44983</v>
      </c>
      <c r="F10751" s="14" t="n">
        <v>44986</v>
      </c>
      <c r="G10751" s="0" t="n">
        <v>161</v>
      </c>
      <c r="H10751" s="0" t="n">
        <v>76</v>
      </c>
      <c r="I10751" s="0" t="n">
        <v>158</v>
      </c>
      <c r="J10751" s="0" t="n">
        <v>958</v>
      </c>
      <c r="K10751" s="0" t="n">
        <v>1162</v>
      </c>
      <c r="L10751" s="15" t="s">
        <v>97</v>
      </c>
      <c r="M10751" s="0" t="n">
        <v>3</v>
      </c>
      <c r="N10751" s="16" t="n">
        <f aca="false">I10751*K10751</f>
        <v>183596</v>
      </c>
      <c r="O10751" s="16" t="n">
        <f aca="false">I10751*(K10751-J10751)</f>
        <v>32232</v>
      </c>
      <c r="P10751" s="15" t="n">
        <f aca="false">K10751-J10751</f>
        <v>204</v>
      </c>
      <c r="Q10751" s="0" t="str">
        <f aca="false">IF(G10751=0,"Out of stock",IF(G10751&lt;H10751,"Understocked",IF(G10751&gt;Summary!$B$6*H10751,"Overstocked","Healthy")))</f>
        <v>Healthy</v>
      </c>
      <c r="R10751" s="0" t="str">
        <f aca="false">IF(I10751&gt;=Summary!$B$7,"Fast",IF(I10751&lt;Summary!$B$8,"Slow","Medium"))</f>
        <v>Medium</v>
      </c>
      <c r="S10751" s="15" t="n">
        <f aca="false">IF(M10751&gt;Summary!$B$5,1,0)</f>
        <v>0</v>
      </c>
      <c r="T10751" s="16" t="n">
        <f aca="false">IF(Q10751="Overstocked",(G10751-Summary!$B$6*H10751)*J10751,0)</f>
        <v>0</v>
      </c>
    </row>
    <row r="10752" customFormat="false" ht="15" hidden="false" customHeight="false" outlineLevel="0" collapsed="false">
      <c r="A10752" s="0" t="s">
        <v>10850</v>
      </c>
      <c r="B10752" s="0" t="s">
        <v>84</v>
      </c>
      <c r="C10752" s="0" t="s">
        <v>104</v>
      </c>
      <c r="D10752" s="0" t="s">
        <v>102</v>
      </c>
      <c r="E10752" s="14" t="n">
        <v>45280</v>
      </c>
      <c r="F10752" s="14" t="n">
        <v>45286</v>
      </c>
      <c r="G10752" s="0" t="n">
        <v>413</v>
      </c>
      <c r="H10752" s="0" t="n">
        <v>147</v>
      </c>
      <c r="I10752" s="0" t="n">
        <v>109</v>
      </c>
      <c r="J10752" s="0" t="n">
        <v>399</v>
      </c>
      <c r="K10752" s="0" t="n">
        <v>495</v>
      </c>
      <c r="L10752" s="15" t="s">
        <v>87</v>
      </c>
      <c r="M10752" s="0" t="n">
        <v>6</v>
      </c>
      <c r="N10752" s="16" t="n">
        <f aca="false">I10752*K10752</f>
        <v>53955</v>
      </c>
      <c r="O10752" s="16" t="n">
        <f aca="false">I10752*(K10752-J10752)</f>
        <v>10464</v>
      </c>
      <c r="P10752" s="15" t="n">
        <f aca="false">K10752-J10752</f>
        <v>96</v>
      </c>
      <c r="Q10752" s="0" t="str">
        <f aca="false">IF(G10752=0,"Out of stock",IF(G10752&lt;H10752,"Understocked",IF(G10752&gt;Summary!$B$6*H10752,"Overstocked","Healthy")))</f>
        <v>Healthy</v>
      </c>
      <c r="R10752" s="0" t="str">
        <f aca="false">IF(I10752&gt;=Summary!$B$7,"Fast",IF(I10752&lt;Summary!$B$8,"Slow","Medium"))</f>
        <v>Medium</v>
      </c>
      <c r="S10752" s="15" t="n">
        <f aca="false">IF(M10752&gt;Summary!$B$5,1,0)</f>
        <v>0</v>
      </c>
      <c r="T10752" s="16" t="n">
        <f aca="false">IF(Q10752="Overstocked",(G10752-Summary!$B$6*H10752)*J10752,0)</f>
        <v>0</v>
      </c>
    </row>
    <row r="10753" customFormat="false" ht="15" hidden="false" customHeight="false" outlineLevel="0" collapsed="false">
      <c r="A10753" s="0" t="s">
        <v>10851</v>
      </c>
      <c r="B10753" s="0" t="s">
        <v>84</v>
      </c>
      <c r="C10753" s="0" t="s">
        <v>85</v>
      </c>
      <c r="D10753" s="0" t="s">
        <v>79</v>
      </c>
      <c r="E10753" s="14" t="n">
        <v>45379</v>
      </c>
      <c r="F10753" s="14" t="n">
        <v>45386</v>
      </c>
      <c r="G10753" s="0" t="n">
        <v>228</v>
      </c>
      <c r="H10753" s="0" t="n">
        <v>88</v>
      </c>
      <c r="I10753" s="0" t="n">
        <v>129</v>
      </c>
      <c r="J10753" s="0" t="n">
        <v>724</v>
      </c>
      <c r="K10753" s="0" t="n">
        <v>1131</v>
      </c>
      <c r="L10753" s="15" t="s">
        <v>97</v>
      </c>
      <c r="M10753" s="0" t="n">
        <v>7</v>
      </c>
      <c r="N10753" s="16" t="n">
        <f aca="false">I10753*K10753</f>
        <v>145899</v>
      </c>
      <c r="O10753" s="16" t="n">
        <f aca="false">I10753*(K10753-J10753)</f>
        <v>52503</v>
      </c>
      <c r="P10753" s="15" t="n">
        <f aca="false">K10753-J10753</f>
        <v>407</v>
      </c>
      <c r="Q10753" s="0" t="str">
        <f aca="false">IF(G10753=0,"Out of stock",IF(G10753&lt;H10753,"Understocked",IF(G10753&gt;Summary!$B$6*H10753,"Overstocked","Healthy")))</f>
        <v>Healthy</v>
      </c>
      <c r="R10753" s="0" t="str">
        <f aca="false">IF(I10753&gt;=Summary!$B$7,"Fast",IF(I10753&lt;Summary!$B$8,"Slow","Medium"))</f>
        <v>Medium</v>
      </c>
      <c r="S10753" s="15" t="n">
        <f aca="false">IF(M10753&gt;Summary!$B$5,1,0)</f>
        <v>0</v>
      </c>
      <c r="T10753" s="16" t="n">
        <f aca="false">IF(Q10753="Overstocked",(G10753-Summary!$B$6*H10753)*J10753,0)</f>
        <v>0</v>
      </c>
    </row>
    <row r="10754" customFormat="false" ht="15" hidden="false" customHeight="false" outlineLevel="0" collapsed="false">
      <c r="A10754" s="0" t="s">
        <v>10852</v>
      </c>
      <c r="B10754" s="0" t="s">
        <v>95</v>
      </c>
      <c r="C10754" s="0" t="s">
        <v>96</v>
      </c>
      <c r="D10754" s="0" t="s">
        <v>79</v>
      </c>
      <c r="E10754" s="14" t="n">
        <v>45092</v>
      </c>
      <c r="F10754" s="14" t="n">
        <v>45100</v>
      </c>
      <c r="G10754" s="0" t="n">
        <v>361</v>
      </c>
      <c r="H10754" s="0" t="n">
        <v>138</v>
      </c>
      <c r="I10754" s="0" t="n">
        <v>175</v>
      </c>
      <c r="J10754" s="0" t="n">
        <v>855</v>
      </c>
      <c r="K10754" s="0" t="n">
        <v>924</v>
      </c>
      <c r="L10754" s="15" t="s">
        <v>97</v>
      </c>
      <c r="M10754" s="0" t="n">
        <v>8</v>
      </c>
      <c r="N10754" s="16" t="n">
        <f aca="false">I10754*K10754</f>
        <v>161700</v>
      </c>
      <c r="O10754" s="16" t="n">
        <f aca="false">I10754*(K10754-J10754)</f>
        <v>12075</v>
      </c>
      <c r="P10754" s="15" t="n">
        <f aca="false">K10754-J10754</f>
        <v>69</v>
      </c>
      <c r="Q10754" s="0" t="str">
        <f aca="false">IF(G10754=0,"Out of stock",IF(G10754&lt;H10754,"Understocked",IF(G10754&gt;Summary!$B$6*H10754,"Overstocked","Healthy")))</f>
        <v>Healthy</v>
      </c>
      <c r="R10754" s="0" t="str">
        <f aca="false">IF(I10754&gt;=Summary!$B$7,"Fast",IF(I10754&lt;Summary!$B$8,"Slow","Medium"))</f>
        <v>Medium</v>
      </c>
      <c r="S10754" s="15" t="n">
        <f aca="false">IF(M10754&gt;Summary!$B$5,1,0)</f>
        <v>1</v>
      </c>
      <c r="T10754" s="16" t="n">
        <f aca="false">IF(Q10754="Overstocked",(G10754-Summary!$B$6*H10754)*J10754,0)</f>
        <v>0</v>
      </c>
    </row>
    <row r="10755" customFormat="false" ht="15" hidden="false" customHeight="false" outlineLevel="0" collapsed="false">
      <c r="A10755" s="0" t="s">
        <v>10853</v>
      </c>
      <c r="B10755" s="0" t="s">
        <v>89</v>
      </c>
      <c r="C10755" s="0" t="s">
        <v>96</v>
      </c>
      <c r="D10755" s="0" t="s">
        <v>79</v>
      </c>
      <c r="E10755" s="14" t="n">
        <v>45076</v>
      </c>
      <c r="F10755" s="14" t="n">
        <v>45077</v>
      </c>
      <c r="G10755" s="0" t="n">
        <v>206</v>
      </c>
      <c r="H10755" s="0" t="n">
        <v>54</v>
      </c>
      <c r="I10755" s="0" t="n">
        <v>54</v>
      </c>
      <c r="J10755" s="0" t="n">
        <v>960</v>
      </c>
      <c r="K10755" s="0" t="n">
        <v>1117</v>
      </c>
      <c r="L10755" s="15" t="s">
        <v>93</v>
      </c>
      <c r="M10755" s="0" t="n">
        <v>1</v>
      </c>
      <c r="N10755" s="16" t="n">
        <f aca="false">I10755*K10755</f>
        <v>60318</v>
      </c>
      <c r="O10755" s="16" t="n">
        <f aca="false">I10755*(K10755-J10755)</f>
        <v>8478</v>
      </c>
      <c r="P10755" s="15" t="n">
        <f aca="false">K10755-J10755</f>
        <v>157</v>
      </c>
      <c r="Q10755" s="0" t="str">
        <f aca="false">IF(G10755=0,"Out of stock",IF(G10755&lt;H10755,"Understocked",IF(G10755&gt;Summary!$B$6*H10755,"Overstocked","Healthy")))</f>
        <v>Healthy</v>
      </c>
      <c r="R10755" s="0" t="str">
        <f aca="false">IF(I10755&gt;=Summary!$B$7,"Fast",IF(I10755&lt;Summary!$B$8,"Slow","Medium"))</f>
        <v>Slow</v>
      </c>
      <c r="S10755" s="15" t="n">
        <f aca="false">IF(M10755&gt;Summary!$B$5,1,0)</f>
        <v>0</v>
      </c>
      <c r="T10755" s="16" t="n">
        <f aca="false">IF(Q10755="Overstocked",(G10755-Summary!$B$6*H10755)*J10755,0)</f>
        <v>0</v>
      </c>
    </row>
    <row r="10756" customFormat="false" ht="15" hidden="false" customHeight="false" outlineLevel="0" collapsed="false">
      <c r="A10756" s="0" t="s">
        <v>10854</v>
      </c>
      <c r="B10756" s="0" t="s">
        <v>101</v>
      </c>
      <c r="C10756" s="0" t="s">
        <v>85</v>
      </c>
      <c r="D10756" s="0" t="s">
        <v>92</v>
      </c>
      <c r="E10756" s="14" t="n">
        <v>45378</v>
      </c>
      <c r="F10756" s="14" t="n">
        <v>45381</v>
      </c>
      <c r="G10756" s="0" t="n">
        <v>426</v>
      </c>
      <c r="H10756" s="0" t="n">
        <v>110</v>
      </c>
      <c r="I10756" s="0" t="n">
        <v>77</v>
      </c>
      <c r="J10756" s="0" t="n">
        <v>1253</v>
      </c>
      <c r="K10756" s="0" t="n">
        <v>1549</v>
      </c>
      <c r="L10756" s="15" t="s">
        <v>87</v>
      </c>
      <c r="M10756" s="0" t="n">
        <v>3</v>
      </c>
      <c r="N10756" s="16" t="n">
        <f aca="false">I10756*K10756</f>
        <v>119273</v>
      </c>
      <c r="O10756" s="16" t="n">
        <f aca="false">I10756*(K10756-J10756)</f>
        <v>22792</v>
      </c>
      <c r="P10756" s="15" t="n">
        <f aca="false">K10756-J10756</f>
        <v>296</v>
      </c>
      <c r="Q10756" s="0" t="str">
        <f aca="false">IF(G10756=0,"Out of stock",IF(G10756&lt;H10756,"Understocked",IF(G10756&gt;Summary!$B$6*H10756,"Overstocked","Healthy")))</f>
        <v>Healthy</v>
      </c>
      <c r="R10756" s="0" t="str">
        <f aca="false">IF(I10756&gt;=Summary!$B$7,"Fast",IF(I10756&lt;Summary!$B$8,"Slow","Medium"))</f>
        <v>Slow</v>
      </c>
      <c r="S10756" s="15" t="n">
        <f aca="false">IF(M10756&gt;Summary!$B$5,1,0)</f>
        <v>0</v>
      </c>
      <c r="T10756" s="16" t="n">
        <f aca="false">IF(Q10756="Overstocked",(G10756-Summary!$B$6*H10756)*J10756,0)</f>
        <v>0</v>
      </c>
    </row>
    <row r="10757" customFormat="false" ht="15" hidden="false" customHeight="false" outlineLevel="0" collapsed="false">
      <c r="A10757" s="0" t="s">
        <v>10855</v>
      </c>
      <c r="B10757" s="0" t="s">
        <v>89</v>
      </c>
      <c r="C10757" s="0" t="s">
        <v>96</v>
      </c>
      <c r="D10757" s="0" t="s">
        <v>79</v>
      </c>
      <c r="E10757" s="14" t="n">
        <v>45264</v>
      </c>
      <c r="F10757" s="14" t="n">
        <v>45270</v>
      </c>
      <c r="G10757" s="0" t="n">
        <v>62</v>
      </c>
      <c r="H10757" s="0" t="n">
        <v>147</v>
      </c>
      <c r="I10757" s="0" t="n">
        <v>188</v>
      </c>
      <c r="J10757" s="0" t="n">
        <v>1790</v>
      </c>
      <c r="K10757" s="0" t="n">
        <v>2290</v>
      </c>
      <c r="L10757" s="15" t="s">
        <v>82</v>
      </c>
      <c r="M10757" s="0" t="n">
        <v>6</v>
      </c>
      <c r="N10757" s="16" t="n">
        <f aca="false">I10757*K10757</f>
        <v>430520</v>
      </c>
      <c r="O10757" s="16" t="n">
        <f aca="false">I10757*(K10757-J10757)</f>
        <v>94000</v>
      </c>
      <c r="P10757" s="15" t="n">
        <f aca="false">K10757-J10757</f>
        <v>500</v>
      </c>
      <c r="Q10757" s="0" t="str">
        <f aca="false">IF(G10757=0,"Out of stock",IF(G10757&lt;H10757,"Understocked",IF(G10757&gt;Summary!$B$6*H10757,"Overstocked","Healthy")))</f>
        <v>Understocked</v>
      </c>
      <c r="R10757" s="0" t="str">
        <f aca="false">IF(I10757&gt;=Summary!$B$7,"Fast",IF(I10757&lt;Summary!$B$8,"Slow","Medium"))</f>
        <v>Medium</v>
      </c>
      <c r="S10757" s="15" t="n">
        <f aca="false">IF(M10757&gt;Summary!$B$5,1,0)</f>
        <v>0</v>
      </c>
      <c r="T10757" s="16" t="n">
        <f aca="false">IF(Q10757="Overstocked",(G10757-Summary!$B$6*H10757)*J10757,0)</f>
        <v>0</v>
      </c>
    </row>
    <row r="10758" customFormat="false" ht="15" hidden="false" customHeight="false" outlineLevel="0" collapsed="false">
      <c r="A10758" s="0" t="s">
        <v>10856</v>
      </c>
      <c r="B10758" s="0" t="s">
        <v>89</v>
      </c>
      <c r="C10758" s="0" t="s">
        <v>78</v>
      </c>
      <c r="D10758" s="0" t="s">
        <v>92</v>
      </c>
      <c r="E10758" s="14" t="n">
        <v>45202</v>
      </c>
      <c r="F10758" s="14" t="n">
        <v>45208</v>
      </c>
      <c r="G10758" s="0" t="n">
        <v>114</v>
      </c>
      <c r="H10758" s="0" t="n">
        <v>139</v>
      </c>
      <c r="I10758" s="0" t="n">
        <v>295</v>
      </c>
      <c r="J10758" s="0" t="n">
        <v>1191</v>
      </c>
      <c r="K10758" s="0" t="n">
        <v>1551</v>
      </c>
      <c r="L10758" s="15" t="s">
        <v>87</v>
      </c>
      <c r="M10758" s="0" t="n">
        <v>6</v>
      </c>
      <c r="N10758" s="16" t="n">
        <f aca="false">I10758*K10758</f>
        <v>457545</v>
      </c>
      <c r="O10758" s="16" t="n">
        <f aca="false">I10758*(K10758-J10758)</f>
        <v>106200</v>
      </c>
      <c r="P10758" s="15" t="n">
        <f aca="false">K10758-J10758</f>
        <v>360</v>
      </c>
      <c r="Q10758" s="0" t="str">
        <f aca="false">IF(G10758=0,"Out of stock",IF(G10758&lt;H10758,"Understocked",IF(G10758&gt;Summary!$B$6*H10758,"Overstocked","Healthy")))</f>
        <v>Understocked</v>
      </c>
      <c r="R10758" s="0" t="str">
        <f aca="false">IF(I10758&gt;=Summary!$B$7,"Fast",IF(I10758&lt;Summary!$B$8,"Slow","Medium"))</f>
        <v>Fast</v>
      </c>
      <c r="S10758" s="15" t="n">
        <f aca="false">IF(M10758&gt;Summary!$B$5,1,0)</f>
        <v>0</v>
      </c>
      <c r="T10758" s="16" t="n">
        <f aca="false">IF(Q10758="Overstocked",(G10758-Summary!$B$6*H10758)*J10758,0)</f>
        <v>0</v>
      </c>
    </row>
    <row r="10759" customFormat="false" ht="15" hidden="false" customHeight="false" outlineLevel="0" collapsed="false">
      <c r="A10759" s="0" t="s">
        <v>10857</v>
      </c>
      <c r="B10759" s="0" t="s">
        <v>107</v>
      </c>
      <c r="C10759" s="0" t="s">
        <v>85</v>
      </c>
      <c r="D10759" s="0" t="s">
        <v>86</v>
      </c>
      <c r="E10759" s="14" t="n">
        <v>44937</v>
      </c>
      <c r="F10759" s="14" t="n">
        <v>44940</v>
      </c>
      <c r="G10759" s="0" t="n">
        <v>276</v>
      </c>
      <c r="H10759" s="0" t="n">
        <v>128</v>
      </c>
      <c r="I10759" s="0" t="n">
        <v>143</v>
      </c>
      <c r="J10759" s="0" t="n">
        <v>899</v>
      </c>
      <c r="K10759" s="0" t="n">
        <v>1313</v>
      </c>
      <c r="L10759" s="15" t="s">
        <v>97</v>
      </c>
      <c r="M10759" s="0" t="n">
        <v>3</v>
      </c>
      <c r="N10759" s="16" t="n">
        <f aca="false">I10759*K10759</f>
        <v>187759</v>
      </c>
      <c r="O10759" s="16" t="n">
        <f aca="false">I10759*(K10759-J10759)</f>
        <v>59202</v>
      </c>
      <c r="P10759" s="15" t="n">
        <f aca="false">K10759-J10759</f>
        <v>414</v>
      </c>
      <c r="Q10759" s="0" t="str">
        <f aca="false">IF(G10759=0,"Out of stock",IF(G10759&lt;H10759,"Understocked",IF(G10759&gt;Summary!$B$6*H10759,"Overstocked","Healthy")))</f>
        <v>Healthy</v>
      </c>
      <c r="R10759" s="0" t="str">
        <f aca="false">IF(I10759&gt;=Summary!$B$7,"Fast",IF(I10759&lt;Summary!$B$8,"Slow","Medium"))</f>
        <v>Medium</v>
      </c>
      <c r="S10759" s="15" t="n">
        <f aca="false">IF(M10759&gt;Summary!$B$5,1,0)</f>
        <v>0</v>
      </c>
      <c r="T10759" s="16" t="n">
        <f aca="false">IF(Q10759="Overstocked",(G10759-Summary!$B$6*H10759)*J10759,0)</f>
        <v>0</v>
      </c>
    </row>
    <row r="10760" customFormat="false" ht="15" hidden="false" customHeight="false" outlineLevel="0" collapsed="false">
      <c r="A10760" s="0" t="s">
        <v>10858</v>
      </c>
      <c r="B10760" s="0" t="s">
        <v>113</v>
      </c>
      <c r="C10760" s="0" t="s">
        <v>104</v>
      </c>
      <c r="D10760" s="0" t="s">
        <v>92</v>
      </c>
      <c r="E10760" s="14" t="n">
        <v>45476</v>
      </c>
      <c r="F10760" s="14" t="n">
        <v>45481</v>
      </c>
      <c r="G10760" s="0" t="n">
        <v>441</v>
      </c>
      <c r="H10760" s="0" t="n">
        <v>117</v>
      </c>
      <c r="I10760" s="0" t="n">
        <v>243</v>
      </c>
      <c r="J10760" s="0" t="n">
        <v>1975</v>
      </c>
      <c r="K10760" s="0" t="n">
        <v>2356</v>
      </c>
      <c r="L10760" s="15" t="s">
        <v>80</v>
      </c>
      <c r="M10760" s="0" t="n">
        <v>5</v>
      </c>
      <c r="N10760" s="16" t="n">
        <f aca="false">I10760*K10760</f>
        <v>572508</v>
      </c>
      <c r="O10760" s="16" t="n">
        <f aca="false">I10760*(K10760-J10760)</f>
        <v>92583</v>
      </c>
      <c r="P10760" s="15" t="n">
        <f aca="false">K10760-J10760</f>
        <v>381</v>
      </c>
      <c r="Q10760" s="0" t="str">
        <f aca="false">IF(G10760=0,"Out of stock",IF(G10760&lt;H10760,"Understocked",IF(G10760&gt;Summary!$B$6*H10760,"Overstocked","Healthy")))</f>
        <v>Healthy</v>
      </c>
      <c r="R10760" s="0" t="str">
        <f aca="false">IF(I10760&gt;=Summary!$B$7,"Fast",IF(I10760&lt;Summary!$B$8,"Slow","Medium"))</f>
        <v>Fast</v>
      </c>
      <c r="S10760" s="15" t="n">
        <f aca="false">IF(M10760&gt;Summary!$B$5,1,0)</f>
        <v>0</v>
      </c>
      <c r="T10760" s="16" t="n">
        <f aca="false">IF(Q10760="Overstocked",(G10760-Summary!$B$6*H10760)*J10760,0)</f>
        <v>0</v>
      </c>
    </row>
    <row r="10761" customFormat="false" ht="15" hidden="false" customHeight="false" outlineLevel="0" collapsed="false">
      <c r="A10761" s="0" t="s">
        <v>10859</v>
      </c>
      <c r="B10761" s="0" t="s">
        <v>77</v>
      </c>
      <c r="C10761" s="0" t="s">
        <v>96</v>
      </c>
      <c r="D10761" s="0" t="s">
        <v>102</v>
      </c>
      <c r="E10761" s="14" t="n">
        <v>45213</v>
      </c>
      <c r="F10761" s="14" t="n">
        <v>45219</v>
      </c>
      <c r="G10761" s="0" t="n">
        <v>309</v>
      </c>
      <c r="H10761" s="0" t="n">
        <v>130</v>
      </c>
      <c r="I10761" s="0" t="n">
        <v>298</v>
      </c>
      <c r="J10761" s="0" t="n">
        <v>1936</v>
      </c>
      <c r="K10761" s="0" t="n">
        <v>2004</v>
      </c>
      <c r="L10761" s="15" t="s">
        <v>80</v>
      </c>
      <c r="M10761" s="0" t="n">
        <v>6</v>
      </c>
      <c r="N10761" s="16" t="n">
        <f aca="false">I10761*K10761</f>
        <v>597192</v>
      </c>
      <c r="O10761" s="16" t="n">
        <f aca="false">I10761*(K10761-J10761)</f>
        <v>20264</v>
      </c>
      <c r="P10761" s="15" t="n">
        <f aca="false">K10761-J10761</f>
        <v>68</v>
      </c>
      <c r="Q10761" s="0" t="str">
        <f aca="false">IF(G10761=0,"Out of stock",IF(G10761&lt;H10761,"Understocked",IF(G10761&gt;Summary!$B$6*H10761,"Overstocked","Healthy")))</f>
        <v>Healthy</v>
      </c>
      <c r="R10761" s="0" t="str">
        <f aca="false">IF(I10761&gt;=Summary!$B$7,"Fast",IF(I10761&lt;Summary!$B$8,"Slow","Medium"))</f>
        <v>Fast</v>
      </c>
      <c r="S10761" s="15" t="n">
        <f aca="false">IF(M10761&gt;Summary!$B$5,1,0)</f>
        <v>0</v>
      </c>
      <c r="T10761" s="16" t="n">
        <f aca="false">IF(Q10761="Overstocked",(G10761-Summary!$B$6*H10761)*J10761,0)</f>
        <v>0</v>
      </c>
    </row>
    <row r="10762" customFormat="false" ht="15" hidden="false" customHeight="false" outlineLevel="0" collapsed="false">
      <c r="A10762" s="0" t="s">
        <v>10860</v>
      </c>
      <c r="B10762" s="0" t="s">
        <v>84</v>
      </c>
      <c r="C10762" s="0" t="s">
        <v>85</v>
      </c>
      <c r="D10762" s="0" t="s">
        <v>79</v>
      </c>
      <c r="E10762" s="14" t="n">
        <v>45060</v>
      </c>
      <c r="F10762" s="14" t="n">
        <v>45070</v>
      </c>
      <c r="G10762" s="0" t="n">
        <v>165</v>
      </c>
      <c r="H10762" s="0" t="n">
        <v>62</v>
      </c>
      <c r="I10762" s="0" t="n">
        <v>84</v>
      </c>
      <c r="J10762" s="0" t="n">
        <v>1069</v>
      </c>
      <c r="K10762" s="0" t="n">
        <v>1325</v>
      </c>
      <c r="L10762" s="15" t="s">
        <v>80</v>
      </c>
      <c r="M10762" s="0" t="n">
        <v>10</v>
      </c>
      <c r="N10762" s="16" t="n">
        <f aca="false">I10762*K10762</f>
        <v>111300</v>
      </c>
      <c r="O10762" s="16" t="n">
        <f aca="false">I10762*(K10762-J10762)</f>
        <v>21504</v>
      </c>
      <c r="P10762" s="15" t="n">
        <f aca="false">K10762-J10762</f>
        <v>256</v>
      </c>
      <c r="Q10762" s="0" t="str">
        <f aca="false">IF(G10762=0,"Out of stock",IF(G10762&lt;H10762,"Understocked",IF(G10762&gt;Summary!$B$6*H10762,"Overstocked","Healthy")))</f>
        <v>Healthy</v>
      </c>
      <c r="R10762" s="0" t="str">
        <f aca="false">IF(I10762&gt;=Summary!$B$7,"Fast",IF(I10762&lt;Summary!$B$8,"Slow","Medium"))</f>
        <v>Slow</v>
      </c>
      <c r="S10762" s="15" t="n">
        <f aca="false">IF(M10762&gt;Summary!$B$5,1,0)</f>
        <v>1</v>
      </c>
      <c r="T10762" s="16" t="n">
        <f aca="false">IF(Q10762="Overstocked",(G10762-Summary!$B$6*H10762)*J10762,0)</f>
        <v>0</v>
      </c>
    </row>
    <row r="10763" customFormat="false" ht="15" hidden="false" customHeight="false" outlineLevel="0" collapsed="false">
      <c r="A10763" s="0" t="s">
        <v>10861</v>
      </c>
      <c r="B10763" s="0" t="s">
        <v>123</v>
      </c>
      <c r="C10763" s="0" t="s">
        <v>104</v>
      </c>
      <c r="D10763" s="0" t="s">
        <v>86</v>
      </c>
      <c r="E10763" s="14" t="n">
        <v>45112</v>
      </c>
      <c r="F10763" s="14" t="n">
        <v>45119</v>
      </c>
      <c r="G10763" s="0" t="n">
        <v>403</v>
      </c>
      <c r="H10763" s="0" t="n">
        <v>115</v>
      </c>
      <c r="I10763" s="0" t="n">
        <v>69</v>
      </c>
      <c r="J10763" s="0" t="n">
        <v>931</v>
      </c>
      <c r="K10763" s="0" t="n">
        <v>1052</v>
      </c>
      <c r="L10763" s="15" t="s">
        <v>80</v>
      </c>
      <c r="M10763" s="0" t="n">
        <v>7</v>
      </c>
      <c r="N10763" s="16" t="n">
        <f aca="false">I10763*K10763</f>
        <v>72588</v>
      </c>
      <c r="O10763" s="16" t="n">
        <f aca="false">I10763*(K10763-J10763)</f>
        <v>8349</v>
      </c>
      <c r="P10763" s="15" t="n">
        <f aca="false">K10763-J10763</f>
        <v>121</v>
      </c>
      <c r="Q10763" s="0" t="str">
        <f aca="false">IF(G10763=0,"Out of stock",IF(G10763&lt;H10763,"Understocked",IF(G10763&gt;Summary!$B$6*H10763,"Overstocked","Healthy")))</f>
        <v>Healthy</v>
      </c>
      <c r="R10763" s="0" t="str">
        <f aca="false">IF(I10763&gt;=Summary!$B$7,"Fast",IF(I10763&lt;Summary!$B$8,"Slow","Medium"))</f>
        <v>Slow</v>
      </c>
      <c r="S10763" s="15" t="n">
        <f aca="false">IF(M10763&gt;Summary!$B$5,1,0)</f>
        <v>0</v>
      </c>
      <c r="T10763" s="16" t="n">
        <f aca="false">IF(Q10763="Overstocked",(G10763-Summary!$B$6*H10763)*J10763,0)</f>
        <v>0</v>
      </c>
    </row>
    <row r="10764" customFormat="false" ht="15" hidden="false" customHeight="false" outlineLevel="0" collapsed="false">
      <c r="A10764" s="0" t="s">
        <v>10862</v>
      </c>
      <c r="B10764" s="0" t="s">
        <v>101</v>
      </c>
      <c r="C10764" s="0" t="s">
        <v>96</v>
      </c>
      <c r="D10764" s="0" t="s">
        <v>90</v>
      </c>
      <c r="E10764" s="14" t="n">
        <v>45622</v>
      </c>
      <c r="F10764" s="14" t="n">
        <v>45625</v>
      </c>
      <c r="G10764" s="0" t="n">
        <v>352</v>
      </c>
      <c r="H10764" s="0" t="n">
        <v>89</v>
      </c>
      <c r="I10764" s="0" t="n">
        <v>223</v>
      </c>
      <c r="J10764" s="0" t="n">
        <v>765</v>
      </c>
      <c r="K10764" s="0" t="n">
        <v>1113</v>
      </c>
      <c r="L10764" s="15" t="s">
        <v>93</v>
      </c>
      <c r="M10764" s="0" t="n">
        <v>3</v>
      </c>
      <c r="N10764" s="16" t="n">
        <f aca="false">I10764*K10764</f>
        <v>248199</v>
      </c>
      <c r="O10764" s="16" t="n">
        <f aca="false">I10764*(K10764-J10764)</f>
        <v>77604</v>
      </c>
      <c r="P10764" s="15" t="n">
        <f aca="false">K10764-J10764</f>
        <v>348</v>
      </c>
      <c r="Q10764" s="0" t="str">
        <f aca="false">IF(G10764=0,"Out of stock",IF(G10764&lt;H10764,"Understocked",IF(G10764&gt;Summary!$B$6*H10764,"Overstocked","Healthy")))</f>
        <v>Healthy</v>
      </c>
      <c r="R10764" s="0" t="str">
        <f aca="false">IF(I10764&gt;=Summary!$B$7,"Fast",IF(I10764&lt;Summary!$B$8,"Slow","Medium"))</f>
        <v>Fast</v>
      </c>
      <c r="S10764" s="15" t="n">
        <f aca="false">IF(M10764&gt;Summary!$B$5,1,0)</f>
        <v>0</v>
      </c>
      <c r="T10764" s="16" t="n">
        <f aca="false">IF(Q10764="Overstocked",(G10764-Summary!$B$6*H10764)*J10764,0)</f>
        <v>0</v>
      </c>
    </row>
    <row r="10765" customFormat="false" ht="15" hidden="false" customHeight="false" outlineLevel="0" collapsed="false">
      <c r="A10765" s="0" t="s">
        <v>10863</v>
      </c>
      <c r="B10765" s="0" t="s">
        <v>101</v>
      </c>
      <c r="C10765" s="0" t="s">
        <v>78</v>
      </c>
      <c r="D10765" s="0" t="s">
        <v>86</v>
      </c>
      <c r="E10765" s="14" t="n">
        <v>45257</v>
      </c>
      <c r="F10765" s="14" t="n">
        <v>45262</v>
      </c>
      <c r="G10765" s="0" t="n">
        <v>59</v>
      </c>
      <c r="H10765" s="0" t="n">
        <v>138</v>
      </c>
      <c r="I10765" s="0" t="n">
        <v>265</v>
      </c>
      <c r="J10765" s="0" t="n">
        <v>1219</v>
      </c>
      <c r="K10765" s="0" t="n">
        <v>1522</v>
      </c>
      <c r="L10765" s="15" t="s">
        <v>93</v>
      </c>
      <c r="M10765" s="0" t="n">
        <v>5</v>
      </c>
      <c r="N10765" s="16" t="n">
        <f aca="false">I10765*K10765</f>
        <v>403330</v>
      </c>
      <c r="O10765" s="16" t="n">
        <f aca="false">I10765*(K10765-J10765)</f>
        <v>80295</v>
      </c>
      <c r="P10765" s="15" t="n">
        <f aca="false">K10765-J10765</f>
        <v>303</v>
      </c>
      <c r="Q10765" s="0" t="str">
        <f aca="false">IF(G10765=0,"Out of stock",IF(G10765&lt;H10765,"Understocked",IF(G10765&gt;Summary!$B$6*H10765,"Overstocked","Healthy")))</f>
        <v>Understocked</v>
      </c>
      <c r="R10765" s="0" t="str">
        <f aca="false">IF(I10765&gt;=Summary!$B$7,"Fast",IF(I10765&lt;Summary!$B$8,"Slow","Medium"))</f>
        <v>Fast</v>
      </c>
      <c r="S10765" s="15" t="n">
        <f aca="false">IF(M10765&gt;Summary!$B$5,1,0)</f>
        <v>0</v>
      </c>
      <c r="T10765" s="16" t="n">
        <f aca="false">IF(Q10765="Overstocked",(G10765-Summary!$B$6*H10765)*J10765,0)</f>
        <v>0</v>
      </c>
    </row>
    <row r="10766" customFormat="false" ht="15" hidden="false" customHeight="false" outlineLevel="0" collapsed="false">
      <c r="A10766" s="0" t="s">
        <v>10864</v>
      </c>
      <c r="B10766" s="0" t="s">
        <v>101</v>
      </c>
      <c r="C10766" s="0" t="s">
        <v>96</v>
      </c>
      <c r="D10766" s="0" t="s">
        <v>102</v>
      </c>
      <c r="E10766" s="14" t="n">
        <v>45308</v>
      </c>
      <c r="F10766" s="14" t="n">
        <v>45310</v>
      </c>
      <c r="G10766" s="0" t="n">
        <v>262</v>
      </c>
      <c r="H10766" s="0" t="n">
        <v>83</v>
      </c>
      <c r="I10766" s="0" t="n">
        <v>230</v>
      </c>
      <c r="J10766" s="0" t="n">
        <v>914</v>
      </c>
      <c r="K10766" s="0" t="n">
        <v>1108</v>
      </c>
      <c r="L10766" s="15" t="s">
        <v>97</v>
      </c>
      <c r="M10766" s="0" t="n">
        <v>2</v>
      </c>
      <c r="N10766" s="16" t="n">
        <f aca="false">I10766*K10766</f>
        <v>254840</v>
      </c>
      <c r="O10766" s="16" t="n">
        <f aca="false">I10766*(K10766-J10766)</f>
        <v>44620</v>
      </c>
      <c r="P10766" s="15" t="n">
        <f aca="false">K10766-J10766</f>
        <v>194</v>
      </c>
      <c r="Q10766" s="0" t="str">
        <f aca="false">IF(G10766=0,"Out of stock",IF(G10766&lt;H10766,"Understocked",IF(G10766&gt;Summary!$B$6*H10766,"Overstocked","Healthy")))</f>
        <v>Healthy</v>
      </c>
      <c r="R10766" s="0" t="str">
        <f aca="false">IF(I10766&gt;=Summary!$B$7,"Fast",IF(I10766&lt;Summary!$B$8,"Slow","Medium"))</f>
        <v>Fast</v>
      </c>
      <c r="S10766" s="15" t="n">
        <f aca="false">IF(M10766&gt;Summary!$B$5,1,0)</f>
        <v>0</v>
      </c>
      <c r="T10766" s="16" t="n">
        <f aca="false">IF(Q10766="Overstocked",(G10766-Summary!$B$6*H10766)*J10766,0)</f>
        <v>0</v>
      </c>
    </row>
    <row r="10767" customFormat="false" ht="15" hidden="false" customHeight="false" outlineLevel="0" collapsed="false">
      <c r="A10767" s="0" t="s">
        <v>10865</v>
      </c>
      <c r="B10767" s="0" t="s">
        <v>101</v>
      </c>
      <c r="C10767" s="0" t="s">
        <v>96</v>
      </c>
      <c r="D10767" s="0" t="s">
        <v>86</v>
      </c>
      <c r="E10767" s="14" t="n">
        <v>45000</v>
      </c>
      <c r="F10767" s="14" t="n">
        <v>45007</v>
      </c>
      <c r="G10767" s="0" t="n">
        <v>381</v>
      </c>
      <c r="H10767" s="0" t="n">
        <v>129</v>
      </c>
      <c r="I10767" s="0" t="n">
        <v>144</v>
      </c>
      <c r="J10767" s="0" t="n">
        <v>335</v>
      </c>
      <c r="K10767" s="0" t="n">
        <v>540</v>
      </c>
      <c r="L10767" s="15" t="s">
        <v>87</v>
      </c>
      <c r="M10767" s="0" t="n">
        <v>7</v>
      </c>
      <c r="N10767" s="16" t="n">
        <f aca="false">I10767*K10767</f>
        <v>77760</v>
      </c>
      <c r="O10767" s="16" t="n">
        <f aca="false">I10767*(K10767-J10767)</f>
        <v>29520</v>
      </c>
      <c r="P10767" s="15" t="n">
        <f aca="false">K10767-J10767</f>
        <v>205</v>
      </c>
      <c r="Q10767" s="0" t="str">
        <f aca="false">IF(G10767=0,"Out of stock",IF(G10767&lt;H10767,"Understocked",IF(G10767&gt;Summary!$B$6*H10767,"Overstocked","Healthy")))</f>
        <v>Healthy</v>
      </c>
      <c r="R10767" s="0" t="str">
        <f aca="false">IF(I10767&gt;=Summary!$B$7,"Fast",IF(I10767&lt;Summary!$B$8,"Slow","Medium"))</f>
        <v>Medium</v>
      </c>
      <c r="S10767" s="15" t="n">
        <f aca="false">IF(M10767&gt;Summary!$B$5,1,0)</f>
        <v>0</v>
      </c>
      <c r="T10767" s="16" t="n">
        <f aca="false">IF(Q10767="Overstocked",(G10767-Summary!$B$6*H10767)*J10767,0)</f>
        <v>0</v>
      </c>
    </row>
    <row r="10768" customFormat="false" ht="15" hidden="false" customHeight="false" outlineLevel="0" collapsed="false">
      <c r="A10768" s="0" t="s">
        <v>10866</v>
      </c>
      <c r="B10768" s="0" t="s">
        <v>89</v>
      </c>
      <c r="C10768" s="0" t="s">
        <v>96</v>
      </c>
      <c r="D10768" s="0" t="s">
        <v>79</v>
      </c>
      <c r="E10768" s="14" t="n">
        <v>45176</v>
      </c>
      <c r="F10768" s="14" t="n">
        <v>45182</v>
      </c>
      <c r="G10768" s="0" t="n">
        <v>45</v>
      </c>
      <c r="H10768" s="0" t="n">
        <v>109</v>
      </c>
      <c r="I10768" s="0" t="n">
        <v>61</v>
      </c>
      <c r="J10768" s="0" t="n">
        <v>1725</v>
      </c>
      <c r="K10768" s="0" t="n">
        <v>2046</v>
      </c>
      <c r="L10768" s="15" t="s">
        <v>93</v>
      </c>
      <c r="M10768" s="0" t="n">
        <v>6</v>
      </c>
      <c r="N10768" s="16" t="n">
        <f aca="false">I10768*K10768</f>
        <v>124806</v>
      </c>
      <c r="O10768" s="16" t="n">
        <f aca="false">I10768*(K10768-J10768)</f>
        <v>19581</v>
      </c>
      <c r="P10768" s="15" t="n">
        <f aca="false">K10768-J10768</f>
        <v>321</v>
      </c>
      <c r="Q10768" s="0" t="str">
        <f aca="false">IF(G10768=0,"Out of stock",IF(G10768&lt;H10768,"Understocked",IF(G10768&gt;Summary!$B$6*H10768,"Overstocked","Healthy")))</f>
        <v>Understocked</v>
      </c>
      <c r="R10768" s="0" t="str">
        <f aca="false">IF(I10768&gt;=Summary!$B$7,"Fast",IF(I10768&lt;Summary!$B$8,"Slow","Medium"))</f>
        <v>Slow</v>
      </c>
      <c r="S10768" s="15" t="n">
        <f aca="false">IF(M10768&gt;Summary!$B$5,1,0)</f>
        <v>0</v>
      </c>
      <c r="T10768" s="16" t="n">
        <f aca="false">IF(Q10768="Overstocked",(G10768-Summary!$B$6*H10768)*J10768,0)</f>
        <v>0</v>
      </c>
    </row>
    <row r="10769" customFormat="false" ht="15" hidden="false" customHeight="false" outlineLevel="0" collapsed="false">
      <c r="A10769" s="0" t="s">
        <v>10867</v>
      </c>
      <c r="B10769" s="0" t="s">
        <v>77</v>
      </c>
      <c r="C10769" s="0" t="s">
        <v>96</v>
      </c>
      <c r="D10769" s="0" t="s">
        <v>102</v>
      </c>
      <c r="E10769" s="14" t="n">
        <v>45431</v>
      </c>
      <c r="F10769" s="14" t="n">
        <v>45433</v>
      </c>
      <c r="G10769" s="0" t="n">
        <v>129</v>
      </c>
      <c r="H10769" s="0" t="n">
        <v>115</v>
      </c>
      <c r="I10769" s="0" t="n">
        <v>287</v>
      </c>
      <c r="J10769" s="0" t="n">
        <v>637</v>
      </c>
      <c r="K10769" s="0" t="n">
        <v>763</v>
      </c>
      <c r="L10769" s="15" t="s">
        <v>87</v>
      </c>
      <c r="M10769" s="0" t="n">
        <v>2</v>
      </c>
      <c r="N10769" s="16" t="n">
        <f aca="false">I10769*K10769</f>
        <v>218981</v>
      </c>
      <c r="O10769" s="16" t="n">
        <f aca="false">I10769*(K10769-J10769)</f>
        <v>36162</v>
      </c>
      <c r="P10769" s="15" t="n">
        <f aca="false">K10769-J10769</f>
        <v>126</v>
      </c>
      <c r="Q10769" s="0" t="str">
        <f aca="false">IF(G10769=0,"Out of stock",IF(G10769&lt;H10769,"Understocked",IF(G10769&gt;Summary!$B$6*H10769,"Overstocked","Healthy")))</f>
        <v>Healthy</v>
      </c>
      <c r="R10769" s="0" t="str">
        <f aca="false">IF(I10769&gt;=Summary!$B$7,"Fast",IF(I10769&lt;Summary!$B$8,"Slow","Medium"))</f>
        <v>Fast</v>
      </c>
      <c r="S10769" s="15" t="n">
        <f aca="false">IF(M10769&gt;Summary!$B$5,1,0)</f>
        <v>0</v>
      </c>
      <c r="T10769" s="16" t="n">
        <f aca="false">IF(Q10769="Overstocked",(G10769-Summary!$B$6*H10769)*J10769,0)</f>
        <v>0</v>
      </c>
    </row>
    <row r="10770" customFormat="false" ht="15" hidden="false" customHeight="false" outlineLevel="0" collapsed="false">
      <c r="A10770" s="0" t="s">
        <v>10868</v>
      </c>
      <c r="B10770" s="0" t="s">
        <v>123</v>
      </c>
      <c r="C10770" s="0" t="s">
        <v>78</v>
      </c>
      <c r="D10770" s="0" t="s">
        <v>102</v>
      </c>
      <c r="E10770" s="14" t="n">
        <v>45591</v>
      </c>
      <c r="F10770" s="14" t="n">
        <v>45595</v>
      </c>
      <c r="G10770" s="0" t="n">
        <v>166</v>
      </c>
      <c r="H10770" s="0" t="n">
        <v>50</v>
      </c>
      <c r="I10770" s="0" t="n">
        <v>115</v>
      </c>
      <c r="J10770" s="0" t="n">
        <v>1411</v>
      </c>
      <c r="K10770" s="0" t="n">
        <v>1759</v>
      </c>
      <c r="L10770" s="15" t="s">
        <v>82</v>
      </c>
      <c r="M10770" s="0" t="n">
        <v>4</v>
      </c>
      <c r="N10770" s="16" t="n">
        <f aca="false">I10770*K10770</f>
        <v>202285</v>
      </c>
      <c r="O10770" s="16" t="n">
        <f aca="false">I10770*(K10770-J10770)</f>
        <v>40020</v>
      </c>
      <c r="P10770" s="15" t="n">
        <f aca="false">K10770-J10770</f>
        <v>348</v>
      </c>
      <c r="Q10770" s="0" t="str">
        <f aca="false">IF(G10770=0,"Out of stock",IF(G10770&lt;H10770,"Understocked",IF(G10770&gt;Summary!$B$6*H10770,"Overstocked","Healthy")))</f>
        <v>Healthy</v>
      </c>
      <c r="R10770" s="0" t="str">
        <f aca="false">IF(I10770&gt;=Summary!$B$7,"Fast",IF(I10770&lt;Summary!$B$8,"Slow","Medium"))</f>
        <v>Medium</v>
      </c>
      <c r="S10770" s="15" t="n">
        <f aca="false">IF(M10770&gt;Summary!$B$5,1,0)</f>
        <v>0</v>
      </c>
      <c r="T10770" s="16" t="n">
        <f aca="false">IF(Q10770="Overstocked",(G10770-Summary!$B$6*H10770)*J10770,0)</f>
        <v>0</v>
      </c>
    </row>
    <row r="10771" customFormat="false" ht="15" hidden="false" customHeight="false" outlineLevel="0" collapsed="false">
      <c r="A10771" s="0" t="s">
        <v>10869</v>
      </c>
      <c r="B10771" s="0" t="s">
        <v>123</v>
      </c>
      <c r="C10771" s="0" t="s">
        <v>85</v>
      </c>
      <c r="D10771" s="0" t="s">
        <v>102</v>
      </c>
      <c r="E10771" s="14" t="n">
        <v>45394</v>
      </c>
      <c r="F10771" s="14" t="n">
        <v>45404</v>
      </c>
      <c r="G10771" s="0" t="n">
        <v>467</v>
      </c>
      <c r="H10771" s="0" t="n">
        <v>140</v>
      </c>
      <c r="I10771" s="0" t="n">
        <v>146</v>
      </c>
      <c r="J10771" s="0" t="n">
        <v>1110</v>
      </c>
      <c r="K10771" s="0" t="n">
        <v>1276</v>
      </c>
      <c r="L10771" s="15" t="s">
        <v>80</v>
      </c>
      <c r="M10771" s="0" t="n">
        <v>10</v>
      </c>
      <c r="N10771" s="16" t="n">
        <f aca="false">I10771*K10771</f>
        <v>186296</v>
      </c>
      <c r="O10771" s="16" t="n">
        <f aca="false">I10771*(K10771-J10771)</f>
        <v>24236</v>
      </c>
      <c r="P10771" s="15" t="n">
        <f aca="false">K10771-J10771</f>
        <v>166</v>
      </c>
      <c r="Q10771" s="0" t="str">
        <f aca="false">IF(G10771=0,"Out of stock",IF(G10771&lt;H10771,"Understocked",IF(G10771&gt;Summary!$B$6*H10771,"Overstocked","Healthy")))</f>
        <v>Healthy</v>
      </c>
      <c r="R10771" s="0" t="str">
        <f aca="false">IF(I10771&gt;=Summary!$B$7,"Fast",IF(I10771&lt;Summary!$B$8,"Slow","Medium"))</f>
        <v>Medium</v>
      </c>
      <c r="S10771" s="15" t="n">
        <f aca="false">IF(M10771&gt;Summary!$B$5,1,0)</f>
        <v>1</v>
      </c>
      <c r="T10771" s="16" t="n">
        <f aca="false">IF(Q10771="Overstocked",(G10771-Summary!$B$6*H10771)*J10771,0)</f>
        <v>0</v>
      </c>
    </row>
    <row r="10772" customFormat="false" ht="15" hidden="false" customHeight="false" outlineLevel="0" collapsed="false">
      <c r="A10772" s="0" t="s">
        <v>10870</v>
      </c>
      <c r="B10772" s="0" t="s">
        <v>101</v>
      </c>
      <c r="C10772" s="0" t="s">
        <v>78</v>
      </c>
      <c r="D10772" s="0" t="s">
        <v>79</v>
      </c>
      <c r="E10772" s="14" t="n">
        <v>45517</v>
      </c>
      <c r="F10772" s="14" t="n">
        <v>45526</v>
      </c>
      <c r="G10772" s="0" t="n">
        <v>326</v>
      </c>
      <c r="H10772" s="0" t="n">
        <v>107</v>
      </c>
      <c r="I10772" s="0" t="n">
        <v>224</v>
      </c>
      <c r="J10772" s="0" t="n">
        <v>1515</v>
      </c>
      <c r="K10772" s="0" t="n">
        <v>1868</v>
      </c>
      <c r="L10772" s="15" t="s">
        <v>93</v>
      </c>
      <c r="M10772" s="0" t="n">
        <v>9</v>
      </c>
      <c r="N10772" s="16" t="n">
        <f aca="false">I10772*K10772</f>
        <v>418432</v>
      </c>
      <c r="O10772" s="16" t="n">
        <f aca="false">I10772*(K10772-J10772)</f>
        <v>79072</v>
      </c>
      <c r="P10772" s="15" t="n">
        <f aca="false">K10772-J10772</f>
        <v>353</v>
      </c>
      <c r="Q10772" s="0" t="str">
        <f aca="false">IF(G10772=0,"Out of stock",IF(G10772&lt;H10772,"Understocked",IF(G10772&gt;Summary!$B$6*H10772,"Overstocked","Healthy")))</f>
        <v>Healthy</v>
      </c>
      <c r="R10772" s="0" t="str">
        <f aca="false">IF(I10772&gt;=Summary!$B$7,"Fast",IF(I10772&lt;Summary!$B$8,"Slow","Medium"))</f>
        <v>Fast</v>
      </c>
      <c r="S10772" s="15" t="n">
        <f aca="false">IF(M10772&gt;Summary!$B$5,1,0)</f>
        <v>1</v>
      </c>
      <c r="T10772" s="16" t="n">
        <f aca="false">IF(Q10772="Overstocked",(G10772-Summary!$B$6*H10772)*J10772,0)</f>
        <v>0</v>
      </c>
    </row>
    <row r="10773" customFormat="false" ht="15" hidden="false" customHeight="false" outlineLevel="0" collapsed="false">
      <c r="A10773" s="0" t="s">
        <v>10871</v>
      </c>
      <c r="B10773" s="0" t="s">
        <v>123</v>
      </c>
      <c r="C10773" s="0" t="s">
        <v>85</v>
      </c>
      <c r="D10773" s="0" t="s">
        <v>92</v>
      </c>
      <c r="E10773" s="14" t="n">
        <v>45546</v>
      </c>
      <c r="F10773" s="14" t="n">
        <v>45549</v>
      </c>
      <c r="G10773" s="0" t="n">
        <v>420</v>
      </c>
      <c r="H10773" s="0" t="n">
        <v>88</v>
      </c>
      <c r="I10773" s="0" t="n">
        <v>90</v>
      </c>
      <c r="J10773" s="0" t="n">
        <v>591</v>
      </c>
      <c r="K10773" s="0" t="n">
        <v>855</v>
      </c>
      <c r="L10773" s="15" t="s">
        <v>97</v>
      </c>
      <c r="M10773" s="0" t="n">
        <v>3</v>
      </c>
      <c r="N10773" s="16" t="n">
        <f aca="false">I10773*K10773</f>
        <v>76950</v>
      </c>
      <c r="O10773" s="16" t="n">
        <f aca="false">I10773*(K10773-J10773)</f>
        <v>23760</v>
      </c>
      <c r="P10773" s="15" t="n">
        <f aca="false">K10773-J10773</f>
        <v>264</v>
      </c>
      <c r="Q10773" s="0" t="str">
        <f aca="false">IF(G10773=0,"Out of stock",IF(G10773&lt;H10773,"Understocked",IF(G10773&gt;Summary!$B$6*H10773,"Overstocked","Healthy")))</f>
        <v>Overstocked</v>
      </c>
      <c r="R10773" s="0" t="str">
        <f aca="false">IF(I10773&gt;=Summary!$B$7,"Fast",IF(I10773&lt;Summary!$B$8,"Slow","Medium"))</f>
        <v>Slow</v>
      </c>
      <c r="S10773" s="15" t="n">
        <f aca="false">IF(M10773&gt;Summary!$B$5,1,0)</f>
        <v>0</v>
      </c>
      <c r="T10773" s="16" t="n">
        <f aca="false">IF(Q10773="Overstocked",(G10773-Summary!$B$6*H10773)*J10773,0)</f>
        <v>40188</v>
      </c>
    </row>
    <row r="10774" customFormat="false" ht="15" hidden="false" customHeight="false" outlineLevel="0" collapsed="false">
      <c r="A10774" s="0" t="s">
        <v>10872</v>
      </c>
      <c r="B10774" s="0" t="s">
        <v>111</v>
      </c>
      <c r="C10774" s="0" t="s">
        <v>96</v>
      </c>
      <c r="D10774" s="0" t="s">
        <v>79</v>
      </c>
      <c r="E10774" s="14" t="n">
        <v>45049</v>
      </c>
      <c r="F10774" s="14" t="n">
        <v>45059</v>
      </c>
      <c r="G10774" s="0" t="n">
        <v>386</v>
      </c>
      <c r="H10774" s="0" t="n">
        <v>127</v>
      </c>
      <c r="I10774" s="0" t="n">
        <v>10</v>
      </c>
      <c r="J10774" s="0" t="n">
        <v>515</v>
      </c>
      <c r="K10774" s="0" t="n">
        <v>753</v>
      </c>
      <c r="L10774" s="15" t="s">
        <v>82</v>
      </c>
      <c r="M10774" s="0" t="n">
        <v>10</v>
      </c>
      <c r="N10774" s="16" t="n">
        <f aca="false">I10774*K10774</f>
        <v>7530</v>
      </c>
      <c r="O10774" s="16" t="n">
        <f aca="false">I10774*(K10774-J10774)</f>
        <v>2380</v>
      </c>
      <c r="P10774" s="15" t="n">
        <f aca="false">K10774-J10774</f>
        <v>238</v>
      </c>
      <c r="Q10774" s="0" t="str">
        <f aca="false">IF(G10774=0,"Out of stock",IF(G10774&lt;H10774,"Understocked",IF(G10774&gt;Summary!$B$6*H10774,"Overstocked","Healthy")))</f>
        <v>Healthy</v>
      </c>
      <c r="R10774" s="0" t="str">
        <f aca="false">IF(I10774&gt;=Summary!$B$7,"Fast",IF(I10774&lt;Summary!$B$8,"Slow","Medium"))</f>
        <v>Slow</v>
      </c>
      <c r="S10774" s="15" t="n">
        <f aca="false">IF(M10774&gt;Summary!$B$5,1,0)</f>
        <v>1</v>
      </c>
      <c r="T10774" s="16" t="n">
        <f aca="false">IF(Q10774="Overstocked",(G10774-Summary!$B$6*H10774)*J10774,0)</f>
        <v>0</v>
      </c>
    </row>
    <row r="10775" customFormat="false" ht="15" hidden="false" customHeight="false" outlineLevel="0" collapsed="false">
      <c r="A10775" s="0" t="s">
        <v>10873</v>
      </c>
      <c r="B10775" s="0" t="s">
        <v>77</v>
      </c>
      <c r="C10775" s="0" t="s">
        <v>85</v>
      </c>
      <c r="D10775" s="0" t="s">
        <v>86</v>
      </c>
      <c r="E10775" s="14" t="n">
        <v>45438</v>
      </c>
      <c r="F10775" s="14" t="n">
        <v>45448</v>
      </c>
      <c r="G10775" s="0" t="n">
        <v>377</v>
      </c>
      <c r="H10775" s="0" t="n">
        <v>132</v>
      </c>
      <c r="I10775" s="0" t="n">
        <v>66</v>
      </c>
      <c r="J10775" s="0" t="n">
        <v>1328</v>
      </c>
      <c r="K10775" s="0" t="n">
        <v>1623</v>
      </c>
      <c r="L10775" s="15" t="s">
        <v>80</v>
      </c>
      <c r="M10775" s="0" t="n">
        <v>10</v>
      </c>
      <c r="N10775" s="16" t="n">
        <f aca="false">I10775*K10775</f>
        <v>107118</v>
      </c>
      <c r="O10775" s="16" t="n">
        <f aca="false">I10775*(K10775-J10775)</f>
        <v>19470</v>
      </c>
      <c r="P10775" s="15" t="n">
        <f aca="false">K10775-J10775</f>
        <v>295</v>
      </c>
      <c r="Q10775" s="0" t="str">
        <f aca="false">IF(G10775=0,"Out of stock",IF(G10775&lt;H10775,"Understocked",IF(G10775&gt;Summary!$B$6*H10775,"Overstocked","Healthy")))</f>
        <v>Healthy</v>
      </c>
      <c r="R10775" s="0" t="str">
        <f aca="false">IF(I10775&gt;=Summary!$B$7,"Fast",IF(I10775&lt;Summary!$B$8,"Slow","Medium"))</f>
        <v>Slow</v>
      </c>
      <c r="S10775" s="15" t="n">
        <f aca="false">IF(M10775&gt;Summary!$B$5,1,0)</f>
        <v>1</v>
      </c>
      <c r="T10775" s="16" t="n">
        <f aca="false">IF(Q10775="Overstocked",(G10775-Summary!$B$6*H10775)*J10775,0)</f>
        <v>0</v>
      </c>
    </row>
    <row r="10776" customFormat="false" ht="15" hidden="false" customHeight="false" outlineLevel="0" collapsed="false">
      <c r="A10776" s="0" t="s">
        <v>10874</v>
      </c>
      <c r="B10776" s="0" t="s">
        <v>77</v>
      </c>
      <c r="C10776" s="0" t="s">
        <v>104</v>
      </c>
      <c r="D10776" s="0" t="s">
        <v>92</v>
      </c>
      <c r="E10776" s="14" t="n">
        <v>45603</v>
      </c>
      <c r="F10776" s="14" t="n">
        <v>45610</v>
      </c>
      <c r="G10776" s="0" t="n">
        <v>232</v>
      </c>
      <c r="H10776" s="0" t="n">
        <v>149</v>
      </c>
      <c r="I10776" s="0" t="n">
        <v>66</v>
      </c>
      <c r="J10776" s="0" t="n">
        <v>547</v>
      </c>
      <c r="K10776" s="0" t="n">
        <v>700</v>
      </c>
      <c r="L10776" s="15" t="s">
        <v>82</v>
      </c>
      <c r="M10776" s="0" t="n">
        <v>7</v>
      </c>
      <c r="N10776" s="16" t="n">
        <f aca="false">I10776*K10776</f>
        <v>46200</v>
      </c>
      <c r="O10776" s="16" t="n">
        <f aca="false">I10776*(K10776-J10776)</f>
        <v>10098</v>
      </c>
      <c r="P10776" s="15" t="n">
        <f aca="false">K10776-J10776</f>
        <v>153</v>
      </c>
      <c r="Q10776" s="0" t="str">
        <f aca="false">IF(G10776=0,"Out of stock",IF(G10776&lt;H10776,"Understocked",IF(G10776&gt;Summary!$B$6*H10776,"Overstocked","Healthy")))</f>
        <v>Healthy</v>
      </c>
      <c r="R10776" s="0" t="str">
        <f aca="false">IF(I10776&gt;=Summary!$B$7,"Fast",IF(I10776&lt;Summary!$B$8,"Slow","Medium"))</f>
        <v>Slow</v>
      </c>
      <c r="S10776" s="15" t="n">
        <f aca="false">IF(M10776&gt;Summary!$B$5,1,0)</f>
        <v>0</v>
      </c>
      <c r="T10776" s="16" t="n">
        <f aca="false">IF(Q10776="Overstocked",(G10776-Summary!$B$6*H10776)*J10776,0)</f>
        <v>0</v>
      </c>
    </row>
    <row r="10777" customFormat="false" ht="15" hidden="false" customHeight="false" outlineLevel="0" collapsed="false">
      <c r="A10777" s="0" t="s">
        <v>10875</v>
      </c>
      <c r="B10777" s="0" t="s">
        <v>115</v>
      </c>
      <c r="C10777" s="0" t="s">
        <v>104</v>
      </c>
      <c r="D10777" s="0" t="s">
        <v>79</v>
      </c>
      <c r="E10777" s="14" t="n">
        <v>45062</v>
      </c>
      <c r="F10777" s="14" t="n">
        <v>45063</v>
      </c>
      <c r="G10777" s="0" t="n">
        <v>409</v>
      </c>
      <c r="H10777" s="0" t="n">
        <v>140</v>
      </c>
      <c r="I10777" s="0" t="n">
        <v>48</v>
      </c>
      <c r="J10777" s="0" t="n">
        <v>1739</v>
      </c>
      <c r="K10777" s="0" t="n">
        <v>1826</v>
      </c>
      <c r="L10777" s="15" t="s">
        <v>82</v>
      </c>
      <c r="M10777" s="0" t="n">
        <v>1</v>
      </c>
      <c r="N10777" s="16" t="n">
        <f aca="false">I10777*K10777</f>
        <v>87648</v>
      </c>
      <c r="O10777" s="16" t="n">
        <f aca="false">I10777*(K10777-J10777)</f>
        <v>4176</v>
      </c>
      <c r="P10777" s="15" t="n">
        <f aca="false">K10777-J10777</f>
        <v>87</v>
      </c>
      <c r="Q10777" s="0" t="str">
        <f aca="false">IF(G10777=0,"Out of stock",IF(G10777&lt;H10777,"Understocked",IF(G10777&gt;Summary!$B$6*H10777,"Overstocked","Healthy")))</f>
        <v>Healthy</v>
      </c>
      <c r="R10777" s="0" t="str">
        <f aca="false">IF(I10777&gt;=Summary!$B$7,"Fast",IF(I10777&lt;Summary!$B$8,"Slow","Medium"))</f>
        <v>Slow</v>
      </c>
      <c r="S10777" s="15" t="n">
        <f aca="false">IF(M10777&gt;Summary!$B$5,1,0)</f>
        <v>0</v>
      </c>
      <c r="T10777" s="16" t="n">
        <f aca="false">IF(Q10777="Overstocked",(G10777-Summary!$B$6*H10777)*J10777,0)</f>
        <v>0</v>
      </c>
    </row>
    <row r="10778" customFormat="false" ht="15" hidden="false" customHeight="false" outlineLevel="0" collapsed="false">
      <c r="A10778" s="0" t="s">
        <v>10876</v>
      </c>
      <c r="B10778" s="0" t="s">
        <v>123</v>
      </c>
      <c r="C10778" s="0" t="s">
        <v>96</v>
      </c>
      <c r="D10778" s="0" t="s">
        <v>90</v>
      </c>
      <c r="E10778" s="14" t="n">
        <v>45128</v>
      </c>
      <c r="F10778" s="14" t="n">
        <v>45129</v>
      </c>
      <c r="G10778" s="0" t="n">
        <v>272</v>
      </c>
      <c r="H10778" s="0" t="n">
        <v>114</v>
      </c>
      <c r="I10778" s="0" t="n">
        <v>171</v>
      </c>
      <c r="J10778" s="0" t="n">
        <v>365</v>
      </c>
      <c r="K10778" s="0" t="n">
        <v>671</v>
      </c>
      <c r="L10778" s="15" t="s">
        <v>93</v>
      </c>
      <c r="M10778" s="0" t="n">
        <v>1</v>
      </c>
      <c r="N10778" s="16" t="n">
        <f aca="false">I10778*K10778</f>
        <v>114741</v>
      </c>
      <c r="O10778" s="16" t="n">
        <f aca="false">I10778*(K10778-J10778)</f>
        <v>52326</v>
      </c>
      <c r="P10778" s="15" t="n">
        <f aca="false">K10778-J10778</f>
        <v>306</v>
      </c>
      <c r="Q10778" s="0" t="str">
        <f aca="false">IF(G10778=0,"Out of stock",IF(G10778&lt;H10778,"Understocked",IF(G10778&gt;Summary!$B$6*H10778,"Overstocked","Healthy")))</f>
        <v>Healthy</v>
      </c>
      <c r="R10778" s="0" t="str">
        <f aca="false">IF(I10778&gt;=Summary!$B$7,"Fast",IF(I10778&lt;Summary!$B$8,"Slow","Medium"))</f>
        <v>Medium</v>
      </c>
      <c r="S10778" s="15" t="n">
        <f aca="false">IF(M10778&gt;Summary!$B$5,1,0)</f>
        <v>0</v>
      </c>
      <c r="T10778" s="16" t="n">
        <f aca="false">IF(Q10778="Overstocked",(G10778-Summary!$B$6*H10778)*J10778,0)</f>
        <v>0</v>
      </c>
    </row>
    <row r="10779" customFormat="false" ht="15" hidden="false" customHeight="false" outlineLevel="0" collapsed="false">
      <c r="A10779" s="0" t="s">
        <v>10877</v>
      </c>
      <c r="B10779" s="0" t="s">
        <v>84</v>
      </c>
      <c r="C10779" s="0" t="s">
        <v>104</v>
      </c>
      <c r="D10779" s="0" t="s">
        <v>92</v>
      </c>
      <c r="E10779" s="14" t="n">
        <v>45078</v>
      </c>
      <c r="F10779" s="14" t="n">
        <v>45087</v>
      </c>
      <c r="G10779" s="0" t="n">
        <v>308</v>
      </c>
      <c r="H10779" s="0" t="n">
        <v>118</v>
      </c>
      <c r="I10779" s="0" t="n">
        <v>189</v>
      </c>
      <c r="J10779" s="0" t="n">
        <v>395</v>
      </c>
      <c r="K10779" s="0" t="n">
        <v>534</v>
      </c>
      <c r="L10779" s="15" t="s">
        <v>80</v>
      </c>
      <c r="M10779" s="0" t="n">
        <v>9</v>
      </c>
      <c r="N10779" s="16" t="n">
        <f aca="false">I10779*K10779</f>
        <v>100926</v>
      </c>
      <c r="O10779" s="16" t="n">
        <f aca="false">I10779*(K10779-J10779)</f>
        <v>26271</v>
      </c>
      <c r="P10779" s="15" t="n">
        <f aca="false">K10779-J10779</f>
        <v>139</v>
      </c>
      <c r="Q10779" s="0" t="str">
        <f aca="false">IF(G10779=0,"Out of stock",IF(G10779&lt;H10779,"Understocked",IF(G10779&gt;Summary!$B$6*H10779,"Overstocked","Healthy")))</f>
        <v>Healthy</v>
      </c>
      <c r="R10779" s="0" t="str">
        <f aca="false">IF(I10779&gt;=Summary!$B$7,"Fast",IF(I10779&lt;Summary!$B$8,"Slow","Medium"))</f>
        <v>Medium</v>
      </c>
      <c r="S10779" s="15" t="n">
        <f aca="false">IF(M10779&gt;Summary!$B$5,1,0)</f>
        <v>1</v>
      </c>
      <c r="T10779" s="16" t="n">
        <f aca="false">IF(Q10779="Overstocked",(G10779-Summary!$B$6*H10779)*J10779,0)</f>
        <v>0</v>
      </c>
    </row>
    <row r="10780" customFormat="false" ht="15" hidden="false" customHeight="false" outlineLevel="0" collapsed="false">
      <c r="A10780" s="0" t="s">
        <v>10878</v>
      </c>
      <c r="B10780" s="0" t="s">
        <v>84</v>
      </c>
      <c r="C10780" s="0" t="s">
        <v>78</v>
      </c>
      <c r="D10780" s="0" t="s">
        <v>79</v>
      </c>
      <c r="E10780" s="14" t="n">
        <v>45048</v>
      </c>
      <c r="F10780" s="14" t="n">
        <v>45055</v>
      </c>
      <c r="G10780" s="0" t="n">
        <v>332</v>
      </c>
      <c r="H10780" s="0" t="n">
        <v>145</v>
      </c>
      <c r="I10780" s="0" t="n">
        <v>10</v>
      </c>
      <c r="J10780" s="0" t="n">
        <v>730</v>
      </c>
      <c r="K10780" s="0" t="n">
        <v>795</v>
      </c>
      <c r="L10780" s="15" t="s">
        <v>80</v>
      </c>
      <c r="M10780" s="0" t="n">
        <v>7</v>
      </c>
      <c r="N10780" s="16" t="n">
        <f aca="false">I10780*K10780</f>
        <v>7950</v>
      </c>
      <c r="O10780" s="16" t="n">
        <f aca="false">I10780*(K10780-J10780)</f>
        <v>650</v>
      </c>
      <c r="P10780" s="15" t="n">
        <f aca="false">K10780-J10780</f>
        <v>65</v>
      </c>
      <c r="Q10780" s="0" t="str">
        <f aca="false">IF(G10780=0,"Out of stock",IF(G10780&lt;H10780,"Understocked",IF(G10780&gt;Summary!$B$6*H10780,"Overstocked","Healthy")))</f>
        <v>Healthy</v>
      </c>
      <c r="R10780" s="0" t="str">
        <f aca="false">IF(I10780&gt;=Summary!$B$7,"Fast",IF(I10780&lt;Summary!$B$8,"Slow","Medium"))</f>
        <v>Slow</v>
      </c>
      <c r="S10780" s="15" t="n">
        <f aca="false">IF(M10780&gt;Summary!$B$5,1,0)</f>
        <v>0</v>
      </c>
      <c r="T10780" s="16" t="n">
        <f aca="false">IF(Q10780="Overstocked",(G10780-Summary!$B$6*H10780)*J10780,0)</f>
        <v>0</v>
      </c>
    </row>
    <row r="10781" customFormat="false" ht="15" hidden="false" customHeight="false" outlineLevel="0" collapsed="false">
      <c r="A10781" s="0" t="s">
        <v>10879</v>
      </c>
      <c r="B10781" s="0" t="s">
        <v>89</v>
      </c>
      <c r="C10781" s="0" t="s">
        <v>85</v>
      </c>
      <c r="D10781" s="0" t="s">
        <v>92</v>
      </c>
      <c r="E10781" s="14" t="n">
        <v>45412</v>
      </c>
      <c r="F10781" s="14" t="n">
        <v>45420</v>
      </c>
      <c r="G10781" s="0" t="n">
        <v>370</v>
      </c>
      <c r="H10781" s="0" t="n">
        <v>135</v>
      </c>
      <c r="I10781" s="0" t="n">
        <v>165</v>
      </c>
      <c r="J10781" s="0" t="n">
        <v>271</v>
      </c>
      <c r="K10781" s="0" t="n">
        <v>440</v>
      </c>
      <c r="L10781" s="15" t="s">
        <v>93</v>
      </c>
      <c r="M10781" s="0" t="n">
        <v>8</v>
      </c>
      <c r="N10781" s="16" t="n">
        <f aca="false">I10781*K10781</f>
        <v>72600</v>
      </c>
      <c r="O10781" s="16" t="n">
        <f aca="false">I10781*(K10781-J10781)</f>
        <v>27885</v>
      </c>
      <c r="P10781" s="15" t="n">
        <f aca="false">K10781-J10781</f>
        <v>169</v>
      </c>
      <c r="Q10781" s="0" t="str">
        <f aca="false">IF(G10781=0,"Out of stock",IF(G10781&lt;H10781,"Understocked",IF(G10781&gt;Summary!$B$6*H10781,"Overstocked","Healthy")))</f>
        <v>Healthy</v>
      </c>
      <c r="R10781" s="0" t="str">
        <f aca="false">IF(I10781&gt;=Summary!$B$7,"Fast",IF(I10781&lt;Summary!$B$8,"Slow","Medium"))</f>
        <v>Medium</v>
      </c>
      <c r="S10781" s="15" t="n">
        <f aca="false">IF(M10781&gt;Summary!$B$5,1,0)</f>
        <v>1</v>
      </c>
      <c r="T10781" s="16" t="n">
        <f aca="false">IF(Q10781="Overstocked",(G10781-Summary!$B$6*H10781)*J10781,0)</f>
        <v>0</v>
      </c>
    </row>
    <row r="10782" customFormat="false" ht="15" hidden="false" customHeight="false" outlineLevel="0" collapsed="false">
      <c r="A10782" s="0" t="s">
        <v>10880</v>
      </c>
      <c r="B10782" s="0" t="s">
        <v>115</v>
      </c>
      <c r="C10782" s="0" t="s">
        <v>104</v>
      </c>
      <c r="D10782" s="0" t="s">
        <v>92</v>
      </c>
      <c r="E10782" s="14" t="n">
        <v>45434</v>
      </c>
      <c r="F10782" s="14" t="n">
        <v>45444</v>
      </c>
      <c r="G10782" s="0" t="n">
        <v>344</v>
      </c>
      <c r="H10782" s="0" t="n">
        <v>131</v>
      </c>
      <c r="I10782" s="0" t="n">
        <v>62</v>
      </c>
      <c r="J10782" s="0" t="n">
        <v>1923</v>
      </c>
      <c r="K10782" s="0" t="n">
        <v>2147</v>
      </c>
      <c r="L10782" s="15" t="s">
        <v>93</v>
      </c>
      <c r="M10782" s="0" t="n">
        <v>10</v>
      </c>
      <c r="N10782" s="16" t="n">
        <f aca="false">I10782*K10782</f>
        <v>133114</v>
      </c>
      <c r="O10782" s="16" t="n">
        <f aca="false">I10782*(K10782-J10782)</f>
        <v>13888</v>
      </c>
      <c r="P10782" s="15" t="n">
        <f aca="false">K10782-J10782</f>
        <v>224</v>
      </c>
      <c r="Q10782" s="0" t="str">
        <f aca="false">IF(G10782=0,"Out of stock",IF(G10782&lt;H10782,"Understocked",IF(G10782&gt;Summary!$B$6*H10782,"Overstocked","Healthy")))</f>
        <v>Healthy</v>
      </c>
      <c r="R10782" s="0" t="str">
        <f aca="false">IF(I10782&gt;=Summary!$B$7,"Fast",IF(I10782&lt;Summary!$B$8,"Slow","Medium"))</f>
        <v>Slow</v>
      </c>
      <c r="S10782" s="15" t="n">
        <f aca="false">IF(M10782&gt;Summary!$B$5,1,0)</f>
        <v>1</v>
      </c>
      <c r="T10782" s="16" t="n">
        <f aca="false">IF(Q10782="Overstocked",(G10782-Summary!$B$6*H10782)*J10782,0)</f>
        <v>0</v>
      </c>
    </row>
    <row r="10783" customFormat="false" ht="15" hidden="false" customHeight="false" outlineLevel="0" collapsed="false">
      <c r="A10783" s="0" t="s">
        <v>10881</v>
      </c>
      <c r="B10783" s="0" t="s">
        <v>89</v>
      </c>
      <c r="C10783" s="0" t="s">
        <v>104</v>
      </c>
      <c r="D10783" s="0" t="s">
        <v>92</v>
      </c>
      <c r="E10783" s="14" t="n">
        <v>45190</v>
      </c>
      <c r="F10783" s="14" t="n">
        <v>45199</v>
      </c>
      <c r="G10783" s="0" t="n">
        <v>458</v>
      </c>
      <c r="H10783" s="0" t="n">
        <v>78</v>
      </c>
      <c r="I10783" s="0" t="n">
        <v>135</v>
      </c>
      <c r="J10783" s="0" t="n">
        <v>738</v>
      </c>
      <c r="K10783" s="0" t="n">
        <v>1044</v>
      </c>
      <c r="L10783" s="15" t="s">
        <v>97</v>
      </c>
      <c r="M10783" s="0" t="n">
        <v>9</v>
      </c>
      <c r="N10783" s="16" t="n">
        <f aca="false">I10783*K10783</f>
        <v>140940</v>
      </c>
      <c r="O10783" s="16" t="n">
        <f aca="false">I10783*(K10783-J10783)</f>
        <v>41310</v>
      </c>
      <c r="P10783" s="15" t="n">
        <f aca="false">K10783-J10783</f>
        <v>306</v>
      </c>
      <c r="Q10783" s="0" t="str">
        <f aca="false">IF(G10783=0,"Out of stock",IF(G10783&lt;H10783,"Understocked",IF(G10783&gt;Summary!$B$6*H10783,"Overstocked","Healthy")))</f>
        <v>Overstocked</v>
      </c>
      <c r="R10783" s="0" t="str">
        <f aca="false">IF(I10783&gt;=Summary!$B$7,"Fast",IF(I10783&lt;Summary!$B$8,"Slow","Medium"))</f>
        <v>Medium</v>
      </c>
      <c r="S10783" s="15" t="n">
        <f aca="false">IF(M10783&gt;Summary!$B$5,1,0)</f>
        <v>1</v>
      </c>
      <c r="T10783" s="16" t="n">
        <f aca="false">IF(Q10783="Overstocked",(G10783-Summary!$B$6*H10783)*J10783,0)</f>
        <v>107748</v>
      </c>
    </row>
    <row r="10784" customFormat="false" ht="15" hidden="false" customHeight="false" outlineLevel="0" collapsed="false">
      <c r="A10784" s="0" t="s">
        <v>10882</v>
      </c>
      <c r="B10784" s="0" t="s">
        <v>89</v>
      </c>
      <c r="C10784" s="0" t="s">
        <v>85</v>
      </c>
      <c r="D10784" s="0" t="s">
        <v>90</v>
      </c>
      <c r="E10784" s="14" t="n">
        <v>45132</v>
      </c>
      <c r="F10784" s="14" t="n">
        <v>45137</v>
      </c>
      <c r="G10784" s="0" t="n">
        <v>68</v>
      </c>
      <c r="H10784" s="0" t="n">
        <v>96</v>
      </c>
      <c r="I10784" s="0" t="n">
        <v>78</v>
      </c>
      <c r="J10784" s="0" t="n">
        <v>399</v>
      </c>
      <c r="K10784" s="0" t="n">
        <v>463</v>
      </c>
      <c r="L10784" s="15" t="s">
        <v>82</v>
      </c>
      <c r="M10784" s="0" t="n">
        <v>5</v>
      </c>
      <c r="N10784" s="16" t="n">
        <f aca="false">I10784*K10784</f>
        <v>36114</v>
      </c>
      <c r="O10784" s="16" t="n">
        <f aca="false">I10784*(K10784-J10784)</f>
        <v>4992</v>
      </c>
      <c r="P10784" s="15" t="n">
        <f aca="false">K10784-J10784</f>
        <v>64</v>
      </c>
      <c r="Q10784" s="0" t="str">
        <f aca="false">IF(G10784=0,"Out of stock",IF(G10784&lt;H10784,"Understocked",IF(G10784&gt;Summary!$B$6*H10784,"Overstocked","Healthy")))</f>
        <v>Understocked</v>
      </c>
      <c r="R10784" s="0" t="str">
        <f aca="false">IF(I10784&gt;=Summary!$B$7,"Fast",IF(I10784&lt;Summary!$B$8,"Slow","Medium"))</f>
        <v>Slow</v>
      </c>
      <c r="S10784" s="15" t="n">
        <f aca="false">IF(M10784&gt;Summary!$B$5,1,0)</f>
        <v>0</v>
      </c>
      <c r="T10784" s="16" t="n">
        <f aca="false">IF(Q10784="Overstocked",(G10784-Summary!$B$6*H10784)*J10784,0)</f>
        <v>0</v>
      </c>
    </row>
    <row r="10785" customFormat="false" ht="15" hidden="false" customHeight="false" outlineLevel="0" collapsed="false">
      <c r="A10785" s="0" t="s">
        <v>10883</v>
      </c>
      <c r="B10785" s="0" t="s">
        <v>107</v>
      </c>
      <c r="C10785" s="0" t="s">
        <v>104</v>
      </c>
      <c r="D10785" s="0" t="s">
        <v>79</v>
      </c>
      <c r="E10785" s="14" t="n">
        <v>45426</v>
      </c>
      <c r="F10785" s="14" t="n">
        <v>45435</v>
      </c>
      <c r="G10785" s="0" t="n">
        <v>46</v>
      </c>
      <c r="H10785" s="0" t="n">
        <v>149</v>
      </c>
      <c r="I10785" s="0" t="n">
        <v>128</v>
      </c>
      <c r="J10785" s="0" t="n">
        <v>1740</v>
      </c>
      <c r="K10785" s="0" t="n">
        <v>1924</v>
      </c>
      <c r="L10785" s="15" t="s">
        <v>80</v>
      </c>
      <c r="M10785" s="0" t="n">
        <v>9</v>
      </c>
      <c r="N10785" s="16" t="n">
        <f aca="false">I10785*K10785</f>
        <v>246272</v>
      </c>
      <c r="O10785" s="16" t="n">
        <f aca="false">I10785*(K10785-J10785)</f>
        <v>23552</v>
      </c>
      <c r="P10785" s="15" t="n">
        <f aca="false">K10785-J10785</f>
        <v>184</v>
      </c>
      <c r="Q10785" s="0" t="str">
        <f aca="false">IF(G10785=0,"Out of stock",IF(G10785&lt;H10785,"Understocked",IF(G10785&gt;Summary!$B$6*H10785,"Overstocked","Healthy")))</f>
        <v>Understocked</v>
      </c>
      <c r="R10785" s="0" t="str">
        <f aca="false">IF(I10785&gt;=Summary!$B$7,"Fast",IF(I10785&lt;Summary!$B$8,"Slow","Medium"))</f>
        <v>Medium</v>
      </c>
      <c r="S10785" s="15" t="n">
        <f aca="false">IF(M10785&gt;Summary!$B$5,1,0)</f>
        <v>1</v>
      </c>
      <c r="T10785" s="16" t="n">
        <f aca="false">IF(Q10785="Overstocked",(G10785-Summary!$B$6*H10785)*J10785,0)</f>
        <v>0</v>
      </c>
    </row>
    <row r="10786" customFormat="false" ht="15" hidden="false" customHeight="false" outlineLevel="0" collapsed="false">
      <c r="A10786" s="0" t="s">
        <v>10884</v>
      </c>
      <c r="B10786" s="0" t="s">
        <v>89</v>
      </c>
      <c r="C10786" s="0" t="s">
        <v>104</v>
      </c>
      <c r="D10786" s="0" t="s">
        <v>102</v>
      </c>
      <c r="E10786" s="14" t="n">
        <v>44956</v>
      </c>
      <c r="F10786" s="14" t="n">
        <v>44965</v>
      </c>
      <c r="G10786" s="0" t="n">
        <v>279</v>
      </c>
      <c r="H10786" s="0" t="n">
        <v>115</v>
      </c>
      <c r="I10786" s="0" t="n">
        <v>25</v>
      </c>
      <c r="J10786" s="0" t="n">
        <v>1755</v>
      </c>
      <c r="K10786" s="0" t="n">
        <v>1814</v>
      </c>
      <c r="L10786" s="15" t="s">
        <v>82</v>
      </c>
      <c r="M10786" s="0" t="n">
        <v>9</v>
      </c>
      <c r="N10786" s="16" t="n">
        <f aca="false">I10786*K10786</f>
        <v>45350</v>
      </c>
      <c r="O10786" s="16" t="n">
        <f aca="false">I10786*(K10786-J10786)</f>
        <v>1475</v>
      </c>
      <c r="P10786" s="15" t="n">
        <f aca="false">K10786-J10786</f>
        <v>59</v>
      </c>
      <c r="Q10786" s="0" t="str">
        <f aca="false">IF(G10786=0,"Out of stock",IF(G10786&lt;H10786,"Understocked",IF(G10786&gt;Summary!$B$6*H10786,"Overstocked","Healthy")))</f>
        <v>Healthy</v>
      </c>
      <c r="R10786" s="0" t="str">
        <f aca="false">IF(I10786&gt;=Summary!$B$7,"Fast",IF(I10786&lt;Summary!$B$8,"Slow","Medium"))</f>
        <v>Slow</v>
      </c>
      <c r="S10786" s="15" t="n">
        <f aca="false">IF(M10786&gt;Summary!$B$5,1,0)</f>
        <v>1</v>
      </c>
      <c r="T10786" s="16" t="n">
        <f aca="false">IF(Q10786="Overstocked",(G10786-Summary!$B$6*H10786)*J10786,0)</f>
        <v>0</v>
      </c>
    </row>
    <row r="10787" customFormat="false" ht="15" hidden="false" customHeight="false" outlineLevel="0" collapsed="false">
      <c r="A10787" s="0" t="s">
        <v>10885</v>
      </c>
      <c r="B10787" s="0" t="s">
        <v>115</v>
      </c>
      <c r="C10787" s="0" t="s">
        <v>96</v>
      </c>
      <c r="D10787" s="0" t="s">
        <v>102</v>
      </c>
      <c r="E10787" s="14" t="n">
        <v>45287</v>
      </c>
      <c r="F10787" s="14" t="n">
        <v>45291</v>
      </c>
      <c r="G10787" s="0" t="n">
        <v>13</v>
      </c>
      <c r="H10787" s="0" t="n">
        <v>113</v>
      </c>
      <c r="I10787" s="0" t="n">
        <v>142</v>
      </c>
      <c r="J10787" s="0" t="n">
        <v>387</v>
      </c>
      <c r="K10787" s="0" t="n">
        <v>860</v>
      </c>
      <c r="L10787" s="15" t="s">
        <v>87</v>
      </c>
      <c r="M10787" s="0" t="n">
        <v>4</v>
      </c>
      <c r="N10787" s="16" t="n">
        <f aca="false">I10787*K10787</f>
        <v>122120</v>
      </c>
      <c r="O10787" s="16" t="n">
        <f aca="false">I10787*(K10787-J10787)</f>
        <v>67166</v>
      </c>
      <c r="P10787" s="15" t="n">
        <f aca="false">K10787-J10787</f>
        <v>473</v>
      </c>
      <c r="Q10787" s="0" t="str">
        <f aca="false">IF(G10787=0,"Out of stock",IF(G10787&lt;H10787,"Understocked",IF(G10787&gt;Summary!$B$6*H10787,"Overstocked","Healthy")))</f>
        <v>Understocked</v>
      </c>
      <c r="R10787" s="0" t="str">
        <f aca="false">IF(I10787&gt;=Summary!$B$7,"Fast",IF(I10787&lt;Summary!$B$8,"Slow","Medium"))</f>
        <v>Medium</v>
      </c>
      <c r="S10787" s="15" t="n">
        <f aca="false">IF(M10787&gt;Summary!$B$5,1,0)</f>
        <v>0</v>
      </c>
      <c r="T10787" s="16" t="n">
        <f aca="false">IF(Q10787="Overstocked",(G10787-Summary!$B$6*H10787)*J10787,0)</f>
        <v>0</v>
      </c>
    </row>
    <row r="10788" customFormat="false" ht="15" hidden="false" customHeight="false" outlineLevel="0" collapsed="false">
      <c r="A10788" s="0" t="s">
        <v>10886</v>
      </c>
      <c r="B10788" s="0" t="s">
        <v>107</v>
      </c>
      <c r="C10788" s="0" t="s">
        <v>85</v>
      </c>
      <c r="D10788" s="0" t="s">
        <v>79</v>
      </c>
      <c r="E10788" s="14" t="n">
        <v>45286</v>
      </c>
      <c r="F10788" s="14" t="n">
        <v>45296</v>
      </c>
      <c r="G10788" s="0" t="n">
        <v>308</v>
      </c>
      <c r="H10788" s="0" t="n">
        <v>65</v>
      </c>
      <c r="I10788" s="0" t="n">
        <v>205</v>
      </c>
      <c r="J10788" s="0" t="n">
        <v>1970</v>
      </c>
      <c r="K10788" s="0" t="n">
        <v>2301</v>
      </c>
      <c r="L10788" s="15" t="s">
        <v>82</v>
      </c>
      <c r="M10788" s="0" t="n">
        <v>10</v>
      </c>
      <c r="N10788" s="16" t="n">
        <f aca="false">I10788*K10788</f>
        <v>471705</v>
      </c>
      <c r="O10788" s="16" t="n">
        <f aca="false">I10788*(K10788-J10788)</f>
        <v>67855</v>
      </c>
      <c r="P10788" s="15" t="n">
        <f aca="false">K10788-J10788</f>
        <v>331</v>
      </c>
      <c r="Q10788" s="0" t="str">
        <f aca="false">IF(G10788=0,"Out of stock",IF(G10788&lt;H10788,"Understocked",IF(G10788&gt;Summary!$B$6*H10788,"Overstocked","Healthy")))</f>
        <v>Overstocked</v>
      </c>
      <c r="R10788" s="0" t="str">
        <f aca="false">IF(I10788&gt;=Summary!$B$7,"Fast",IF(I10788&lt;Summary!$B$8,"Slow","Medium"))</f>
        <v>Fast</v>
      </c>
      <c r="S10788" s="15" t="n">
        <f aca="false">IF(M10788&gt;Summary!$B$5,1,0)</f>
        <v>1</v>
      </c>
      <c r="T10788" s="16" t="n">
        <f aca="false">IF(Q10788="Overstocked",(G10788-Summary!$B$6*H10788)*J10788,0)</f>
        <v>94560</v>
      </c>
    </row>
    <row r="10789" customFormat="false" ht="15" hidden="false" customHeight="false" outlineLevel="0" collapsed="false">
      <c r="A10789" s="0" t="s">
        <v>10887</v>
      </c>
      <c r="B10789" s="0" t="s">
        <v>107</v>
      </c>
      <c r="C10789" s="0" t="s">
        <v>104</v>
      </c>
      <c r="D10789" s="0" t="s">
        <v>79</v>
      </c>
      <c r="E10789" s="14" t="n">
        <v>45259</v>
      </c>
      <c r="F10789" s="14" t="n">
        <v>45260</v>
      </c>
      <c r="G10789" s="0" t="n">
        <v>18</v>
      </c>
      <c r="H10789" s="0" t="n">
        <v>137</v>
      </c>
      <c r="I10789" s="0" t="n">
        <v>162</v>
      </c>
      <c r="J10789" s="0" t="n">
        <v>1389</v>
      </c>
      <c r="K10789" s="0" t="n">
        <v>1621</v>
      </c>
      <c r="L10789" s="15" t="s">
        <v>97</v>
      </c>
      <c r="M10789" s="0" t="n">
        <v>1</v>
      </c>
      <c r="N10789" s="16" t="n">
        <f aca="false">I10789*K10789</f>
        <v>262602</v>
      </c>
      <c r="O10789" s="16" t="n">
        <f aca="false">I10789*(K10789-J10789)</f>
        <v>37584</v>
      </c>
      <c r="P10789" s="15" t="n">
        <f aca="false">K10789-J10789</f>
        <v>232</v>
      </c>
      <c r="Q10789" s="0" t="str">
        <f aca="false">IF(G10789=0,"Out of stock",IF(G10789&lt;H10789,"Understocked",IF(G10789&gt;Summary!$B$6*H10789,"Overstocked","Healthy")))</f>
        <v>Understocked</v>
      </c>
      <c r="R10789" s="0" t="str">
        <f aca="false">IF(I10789&gt;=Summary!$B$7,"Fast",IF(I10789&lt;Summary!$B$8,"Slow","Medium"))</f>
        <v>Medium</v>
      </c>
      <c r="S10789" s="15" t="n">
        <f aca="false">IF(M10789&gt;Summary!$B$5,1,0)</f>
        <v>0</v>
      </c>
      <c r="T10789" s="16" t="n">
        <f aca="false">IF(Q10789="Overstocked",(G10789-Summary!$B$6*H10789)*J10789,0)</f>
        <v>0</v>
      </c>
    </row>
    <row r="10790" customFormat="false" ht="15" hidden="false" customHeight="false" outlineLevel="0" collapsed="false">
      <c r="A10790" s="0" t="s">
        <v>10888</v>
      </c>
      <c r="B10790" s="0" t="s">
        <v>111</v>
      </c>
      <c r="C10790" s="0" t="s">
        <v>104</v>
      </c>
      <c r="D10790" s="0" t="s">
        <v>90</v>
      </c>
      <c r="E10790" s="14" t="n">
        <v>45651</v>
      </c>
      <c r="F10790" s="14" t="n">
        <v>45661</v>
      </c>
      <c r="G10790" s="0" t="n">
        <v>478</v>
      </c>
      <c r="H10790" s="0" t="n">
        <v>146</v>
      </c>
      <c r="I10790" s="0" t="n">
        <v>197</v>
      </c>
      <c r="J10790" s="0" t="n">
        <v>514</v>
      </c>
      <c r="K10790" s="0" t="n">
        <v>598</v>
      </c>
      <c r="L10790" s="15" t="s">
        <v>82</v>
      </c>
      <c r="M10790" s="0" t="n">
        <v>10</v>
      </c>
      <c r="N10790" s="16" t="n">
        <f aca="false">I10790*K10790</f>
        <v>117806</v>
      </c>
      <c r="O10790" s="16" t="n">
        <f aca="false">I10790*(K10790-J10790)</f>
        <v>16548</v>
      </c>
      <c r="P10790" s="15" t="n">
        <f aca="false">K10790-J10790</f>
        <v>84</v>
      </c>
      <c r="Q10790" s="0" t="str">
        <f aca="false">IF(G10790=0,"Out of stock",IF(G10790&lt;H10790,"Understocked",IF(G10790&gt;Summary!$B$6*H10790,"Overstocked","Healthy")))</f>
        <v>Healthy</v>
      </c>
      <c r="R10790" s="0" t="str">
        <f aca="false">IF(I10790&gt;=Summary!$B$7,"Fast",IF(I10790&lt;Summary!$B$8,"Slow","Medium"))</f>
        <v>Medium</v>
      </c>
      <c r="S10790" s="15" t="n">
        <f aca="false">IF(M10790&gt;Summary!$B$5,1,0)</f>
        <v>1</v>
      </c>
      <c r="T10790" s="16" t="n">
        <f aca="false">IF(Q10790="Overstocked",(G10790-Summary!$B$6*H10790)*J10790,0)</f>
        <v>0</v>
      </c>
    </row>
    <row r="10791" customFormat="false" ht="15" hidden="false" customHeight="false" outlineLevel="0" collapsed="false">
      <c r="A10791" s="0" t="s">
        <v>10889</v>
      </c>
      <c r="B10791" s="0" t="s">
        <v>77</v>
      </c>
      <c r="C10791" s="0" t="s">
        <v>104</v>
      </c>
      <c r="D10791" s="0" t="s">
        <v>90</v>
      </c>
      <c r="E10791" s="14" t="n">
        <v>45536</v>
      </c>
      <c r="F10791" s="14" t="n">
        <v>45545</v>
      </c>
      <c r="G10791" s="0" t="n">
        <v>69</v>
      </c>
      <c r="H10791" s="0" t="n">
        <v>77</v>
      </c>
      <c r="I10791" s="0" t="n">
        <v>86</v>
      </c>
      <c r="J10791" s="0" t="n">
        <v>1493</v>
      </c>
      <c r="K10791" s="0" t="n">
        <v>1928</v>
      </c>
      <c r="L10791" s="15" t="s">
        <v>93</v>
      </c>
      <c r="M10791" s="0" t="n">
        <v>9</v>
      </c>
      <c r="N10791" s="16" t="n">
        <f aca="false">I10791*K10791</f>
        <v>165808</v>
      </c>
      <c r="O10791" s="16" t="n">
        <f aca="false">I10791*(K10791-J10791)</f>
        <v>37410</v>
      </c>
      <c r="P10791" s="15" t="n">
        <f aca="false">K10791-J10791</f>
        <v>435</v>
      </c>
      <c r="Q10791" s="0" t="str">
        <f aca="false">IF(G10791=0,"Out of stock",IF(G10791&lt;H10791,"Understocked",IF(G10791&gt;Summary!$B$6*H10791,"Overstocked","Healthy")))</f>
        <v>Understocked</v>
      </c>
      <c r="R10791" s="0" t="str">
        <f aca="false">IF(I10791&gt;=Summary!$B$7,"Fast",IF(I10791&lt;Summary!$B$8,"Slow","Medium"))</f>
        <v>Slow</v>
      </c>
      <c r="S10791" s="15" t="n">
        <f aca="false">IF(M10791&gt;Summary!$B$5,1,0)</f>
        <v>1</v>
      </c>
      <c r="T10791" s="16" t="n">
        <f aca="false">IF(Q10791="Overstocked",(G10791-Summary!$B$6*H10791)*J10791,0)</f>
        <v>0</v>
      </c>
    </row>
    <row r="10792" customFormat="false" ht="15" hidden="false" customHeight="false" outlineLevel="0" collapsed="false">
      <c r="A10792" s="0" t="s">
        <v>10890</v>
      </c>
      <c r="B10792" s="0" t="s">
        <v>115</v>
      </c>
      <c r="C10792" s="0" t="s">
        <v>104</v>
      </c>
      <c r="D10792" s="0" t="s">
        <v>86</v>
      </c>
      <c r="E10792" s="14" t="n">
        <v>45323</v>
      </c>
      <c r="F10792" s="14" t="n">
        <v>45328</v>
      </c>
      <c r="G10792" s="0" t="n">
        <v>446</v>
      </c>
      <c r="H10792" s="0" t="n">
        <v>128</v>
      </c>
      <c r="I10792" s="0" t="n">
        <v>281</v>
      </c>
      <c r="J10792" s="0" t="n">
        <v>1060</v>
      </c>
      <c r="K10792" s="0" t="n">
        <v>1286</v>
      </c>
      <c r="L10792" s="15" t="s">
        <v>93</v>
      </c>
      <c r="M10792" s="0" t="n">
        <v>5</v>
      </c>
      <c r="N10792" s="16" t="n">
        <f aca="false">I10792*K10792</f>
        <v>361366</v>
      </c>
      <c r="O10792" s="16" t="n">
        <f aca="false">I10792*(K10792-J10792)</f>
        <v>63506</v>
      </c>
      <c r="P10792" s="15" t="n">
        <f aca="false">K10792-J10792</f>
        <v>226</v>
      </c>
      <c r="Q10792" s="0" t="str">
        <f aca="false">IF(G10792=0,"Out of stock",IF(G10792&lt;H10792,"Understocked",IF(G10792&gt;Summary!$B$6*H10792,"Overstocked","Healthy")))</f>
        <v>Healthy</v>
      </c>
      <c r="R10792" s="0" t="str">
        <f aca="false">IF(I10792&gt;=Summary!$B$7,"Fast",IF(I10792&lt;Summary!$B$8,"Slow","Medium"))</f>
        <v>Fast</v>
      </c>
      <c r="S10792" s="15" t="n">
        <f aca="false">IF(M10792&gt;Summary!$B$5,1,0)</f>
        <v>0</v>
      </c>
      <c r="T10792" s="16" t="n">
        <f aca="false">IF(Q10792="Overstocked",(G10792-Summary!$B$6*H10792)*J10792,0)</f>
        <v>0</v>
      </c>
    </row>
    <row r="10793" customFormat="false" ht="15" hidden="false" customHeight="false" outlineLevel="0" collapsed="false">
      <c r="A10793" s="0" t="s">
        <v>10891</v>
      </c>
      <c r="B10793" s="0" t="s">
        <v>123</v>
      </c>
      <c r="C10793" s="0" t="s">
        <v>85</v>
      </c>
      <c r="D10793" s="0" t="s">
        <v>102</v>
      </c>
      <c r="E10793" s="14" t="n">
        <v>45458</v>
      </c>
      <c r="F10793" s="14" t="n">
        <v>45461</v>
      </c>
      <c r="G10793" s="0" t="n">
        <v>24</v>
      </c>
      <c r="H10793" s="0" t="n">
        <v>87</v>
      </c>
      <c r="I10793" s="0" t="n">
        <v>34</v>
      </c>
      <c r="J10793" s="0" t="n">
        <v>1881</v>
      </c>
      <c r="K10793" s="0" t="n">
        <v>1974</v>
      </c>
      <c r="L10793" s="15" t="s">
        <v>97</v>
      </c>
      <c r="M10793" s="0" t="n">
        <v>3</v>
      </c>
      <c r="N10793" s="16" t="n">
        <f aca="false">I10793*K10793</f>
        <v>67116</v>
      </c>
      <c r="O10793" s="16" t="n">
        <f aca="false">I10793*(K10793-J10793)</f>
        <v>3162</v>
      </c>
      <c r="P10793" s="15" t="n">
        <f aca="false">K10793-J10793</f>
        <v>93</v>
      </c>
      <c r="Q10793" s="0" t="str">
        <f aca="false">IF(G10793=0,"Out of stock",IF(G10793&lt;H10793,"Understocked",IF(G10793&gt;Summary!$B$6*H10793,"Overstocked","Healthy")))</f>
        <v>Understocked</v>
      </c>
      <c r="R10793" s="0" t="str">
        <f aca="false">IF(I10793&gt;=Summary!$B$7,"Fast",IF(I10793&lt;Summary!$B$8,"Slow","Medium"))</f>
        <v>Slow</v>
      </c>
      <c r="S10793" s="15" t="n">
        <f aca="false">IF(M10793&gt;Summary!$B$5,1,0)</f>
        <v>0</v>
      </c>
      <c r="T10793" s="16" t="n">
        <f aca="false">IF(Q10793="Overstocked",(G10793-Summary!$B$6*H10793)*J10793,0)</f>
        <v>0</v>
      </c>
    </row>
    <row r="10794" customFormat="false" ht="15" hidden="false" customHeight="false" outlineLevel="0" collapsed="false">
      <c r="A10794" s="0" t="s">
        <v>10892</v>
      </c>
      <c r="B10794" s="0" t="s">
        <v>84</v>
      </c>
      <c r="C10794" s="0" t="s">
        <v>85</v>
      </c>
      <c r="D10794" s="0" t="s">
        <v>102</v>
      </c>
      <c r="E10794" s="14" t="n">
        <v>45527</v>
      </c>
      <c r="F10794" s="14" t="n">
        <v>45533</v>
      </c>
      <c r="G10794" s="0" t="n">
        <v>271</v>
      </c>
      <c r="H10794" s="0" t="n">
        <v>97</v>
      </c>
      <c r="I10794" s="0" t="n">
        <v>139</v>
      </c>
      <c r="J10794" s="0" t="n">
        <v>779</v>
      </c>
      <c r="K10794" s="0" t="n">
        <v>854</v>
      </c>
      <c r="L10794" s="15" t="s">
        <v>93</v>
      </c>
      <c r="M10794" s="0" t="n">
        <v>6</v>
      </c>
      <c r="N10794" s="16" t="n">
        <f aca="false">I10794*K10794</f>
        <v>118706</v>
      </c>
      <c r="O10794" s="16" t="n">
        <f aca="false">I10794*(K10794-J10794)</f>
        <v>10425</v>
      </c>
      <c r="P10794" s="15" t="n">
        <f aca="false">K10794-J10794</f>
        <v>75</v>
      </c>
      <c r="Q10794" s="0" t="str">
        <f aca="false">IF(G10794=0,"Out of stock",IF(G10794&lt;H10794,"Understocked",IF(G10794&gt;Summary!$B$6*H10794,"Overstocked","Healthy")))</f>
        <v>Healthy</v>
      </c>
      <c r="R10794" s="0" t="str">
        <f aca="false">IF(I10794&gt;=Summary!$B$7,"Fast",IF(I10794&lt;Summary!$B$8,"Slow","Medium"))</f>
        <v>Medium</v>
      </c>
      <c r="S10794" s="15" t="n">
        <f aca="false">IF(M10794&gt;Summary!$B$5,1,0)</f>
        <v>0</v>
      </c>
      <c r="T10794" s="16" t="n">
        <f aca="false">IF(Q10794="Overstocked",(G10794-Summary!$B$6*H10794)*J10794,0)</f>
        <v>0</v>
      </c>
    </row>
    <row r="10795" customFormat="false" ht="15" hidden="false" customHeight="false" outlineLevel="0" collapsed="false">
      <c r="A10795" s="0" t="s">
        <v>10893</v>
      </c>
      <c r="B10795" s="0" t="s">
        <v>77</v>
      </c>
      <c r="C10795" s="0" t="s">
        <v>96</v>
      </c>
      <c r="D10795" s="0" t="s">
        <v>92</v>
      </c>
      <c r="E10795" s="14" t="n">
        <v>45366</v>
      </c>
      <c r="F10795" s="14" t="n">
        <v>45368</v>
      </c>
      <c r="G10795" s="0" t="n">
        <v>0</v>
      </c>
      <c r="H10795" s="0" t="n">
        <v>81</v>
      </c>
      <c r="I10795" s="0" t="n">
        <v>271</v>
      </c>
      <c r="J10795" s="0" t="n">
        <v>529</v>
      </c>
      <c r="K10795" s="0" t="n">
        <v>817</v>
      </c>
      <c r="L10795" s="15" t="s">
        <v>82</v>
      </c>
      <c r="M10795" s="0" t="n">
        <v>2</v>
      </c>
      <c r="N10795" s="16" t="n">
        <f aca="false">I10795*K10795</f>
        <v>221407</v>
      </c>
      <c r="O10795" s="16" t="n">
        <f aca="false">I10795*(K10795-J10795)</f>
        <v>78048</v>
      </c>
      <c r="P10795" s="15" t="n">
        <f aca="false">K10795-J10795</f>
        <v>288</v>
      </c>
      <c r="Q10795" s="0" t="str">
        <f aca="false">IF(G10795=0,"Out of stock",IF(G10795&lt;H10795,"Understocked",IF(G10795&gt;Summary!$B$6*H10795,"Overstocked","Healthy")))</f>
        <v>Out of stock</v>
      </c>
      <c r="R10795" s="0" t="str">
        <f aca="false">IF(I10795&gt;=Summary!$B$7,"Fast",IF(I10795&lt;Summary!$B$8,"Slow","Medium"))</f>
        <v>Fast</v>
      </c>
      <c r="S10795" s="15" t="n">
        <f aca="false">IF(M10795&gt;Summary!$B$5,1,0)</f>
        <v>0</v>
      </c>
      <c r="T10795" s="16" t="n">
        <f aca="false">IF(Q10795="Overstocked",(G10795-Summary!$B$6*H10795)*J10795,0)</f>
        <v>0</v>
      </c>
    </row>
    <row r="10796" customFormat="false" ht="15" hidden="false" customHeight="false" outlineLevel="0" collapsed="false">
      <c r="A10796" s="0" t="s">
        <v>10894</v>
      </c>
      <c r="B10796" s="0" t="s">
        <v>111</v>
      </c>
      <c r="C10796" s="0" t="s">
        <v>104</v>
      </c>
      <c r="D10796" s="0" t="s">
        <v>102</v>
      </c>
      <c r="E10796" s="14" t="n">
        <v>44954</v>
      </c>
      <c r="F10796" s="14" t="n">
        <v>44960</v>
      </c>
      <c r="G10796" s="0" t="n">
        <v>497</v>
      </c>
      <c r="H10796" s="0" t="n">
        <v>76</v>
      </c>
      <c r="I10796" s="0" t="n">
        <v>147</v>
      </c>
      <c r="J10796" s="0" t="n">
        <v>863</v>
      </c>
      <c r="K10796" s="0" t="n">
        <v>1316</v>
      </c>
      <c r="L10796" s="15" t="s">
        <v>87</v>
      </c>
      <c r="M10796" s="0" t="n">
        <v>6</v>
      </c>
      <c r="N10796" s="16" t="n">
        <f aca="false">I10796*K10796</f>
        <v>193452</v>
      </c>
      <c r="O10796" s="16" t="n">
        <f aca="false">I10796*(K10796-J10796)</f>
        <v>66591</v>
      </c>
      <c r="P10796" s="15" t="n">
        <f aca="false">K10796-J10796</f>
        <v>453</v>
      </c>
      <c r="Q10796" s="0" t="str">
        <f aca="false">IF(G10796=0,"Out of stock",IF(G10796&lt;H10796,"Understocked",IF(G10796&gt;Summary!$B$6*H10796,"Overstocked","Healthy")))</f>
        <v>Overstocked</v>
      </c>
      <c r="R10796" s="0" t="str">
        <f aca="false">IF(I10796&gt;=Summary!$B$7,"Fast",IF(I10796&lt;Summary!$B$8,"Slow","Medium"))</f>
        <v>Medium</v>
      </c>
      <c r="S10796" s="15" t="n">
        <f aca="false">IF(M10796&gt;Summary!$B$5,1,0)</f>
        <v>0</v>
      </c>
      <c r="T10796" s="16" t="n">
        <f aca="false">IF(Q10796="Overstocked",(G10796-Summary!$B$6*H10796)*J10796,0)</f>
        <v>166559</v>
      </c>
    </row>
    <row r="10797" customFormat="false" ht="15" hidden="false" customHeight="false" outlineLevel="0" collapsed="false">
      <c r="A10797" s="0" t="s">
        <v>10895</v>
      </c>
      <c r="B10797" s="0" t="s">
        <v>95</v>
      </c>
      <c r="C10797" s="0" t="s">
        <v>96</v>
      </c>
      <c r="D10797" s="0" t="s">
        <v>86</v>
      </c>
      <c r="E10797" s="14" t="n">
        <v>45489</v>
      </c>
      <c r="F10797" s="14" t="n">
        <v>45490</v>
      </c>
      <c r="G10797" s="0" t="n">
        <v>215</v>
      </c>
      <c r="H10797" s="0" t="n">
        <v>103</v>
      </c>
      <c r="I10797" s="0" t="n">
        <v>143</v>
      </c>
      <c r="J10797" s="0" t="n">
        <v>1362</v>
      </c>
      <c r="K10797" s="0" t="n">
        <v>1707</v>
      </c>
      <c r="L10797" s="15" t="s">
        <v>87</v>
      </c>
      <c r="M10797" s="0" t="n">
        <v>1</v>
      </c>
      <c r="N10797" s="16" t="n">
        <f aca="false">I10797*K10797</f>
        <v>244101</v>
      </c>
      <c r="O10797" s="16" t="n">
        <f aca="false">I10797*(K10797-J10797)</f>
        <v>49335</v>
      </c>
      <c r="P10797" s="15" t="n">
        <f aca="false">K10797-J10797</f>
        <v>345</v>
      </c>
      <c r="Q10797" s="0" t="str">
        <f aca="false">IF(G10797=0,"Out of stock",IF(G10797&lt;H10797,"Understocked",IF(G10797&gt;Summary!$B$6*H10797,"Overstocked","Healthy")))</f>
        <v>Healthy</v>
      </c>
      <c r="R10797" s="0" t="str">
        <f aca="false">IF(I10797&gt;=Summary!$B$7,"Fast",IF(I10797&lt;Summary!$B$8,"Slow","Medium"))</f>
        <v>Medium</v>
      </c>
      <c r="S10797" s="15" t="n">
        <f aca="false">IF(M10797&gt;Summary!$B$5,1,0)</f>
        <v>0</v>
      </c>
      <c r="T10797" s="16" t="n">
        <f aca="false">IF(Q10797="Overstocked",(G10797-Summary!$B$6*H10797)*J10797,0)</f>
        <v>0</v>
      </c>
    </row>
    <row r="10798" customFormat="false" ht="15" hidden="false" customHeight="false" outlineLevel="0" collapsed="false">
      <c r="A10798" s="0" t="s">
        <v>10896</v>
      </c>
      <c r="B10798" s="0" t="s">
        <v>77</v>
      </c>
      <c r="C10798" s="0" t="s">
        <v>78</v>
      </c>
      <c r="D10798" s="0" t="s">
        <v>79</v>
      </c>
      <c r="E10798" s="14" t="n">
        <v>45087</v>
      </c>
      <c r="F10798" s="14" t="n">
        <v>45092</v>
      </c>
      <c r="G10798" s="0" t="n">
        <v>67</v>
      </c>
      <c r="H10798" s="0" t="n">
        <v>92</v>
      </c>
      <c r="I10798" s="0" t="n">
        <v>145</v>
      </c>
      <c r="J10798" s="0" t="n">
        <v>1722</v>
      </c>
      <c r="K10798" s="0" t="n">
        <v>2060</v>
      </c>
      <c r="L10798" s="15" t="s">
        <v>82</v>
      </c>
      <c r="M10798" s="0" t="n">
        <v>5</v>
      </c>
      <c r="N10798" s="16" t="n">
        <f aca="false">I10798*K10798</f>
        <v>298700</v>
      </c>
      <c r="O10798" s="16" t="n">
        <f aca="false">I10798*(K10798-J10798)</f>
        <v>49010</v>
      </c>
      <c r="P10798" s="15" t="n">
        <f aca="false">K10798-J10798</f>
        <v>338</v>
      </c>
      <c r="Q10798" s="0" t="str">
        <f aca="false">IF(G10798=0,"Out of stock",IF(G10798&lt;H10798,"Understocked",IF(G10798&gt;Summary!$B$6*H10798,"Overstocked","Healthy")))</f>
        <v>Understocked</v>
      </c>
      <c r="R10798" s="0" t="str">
        <f aca="false">IF(I10798&gt;=Summary!$B$7,"Fast",IF(I10798&lt;Summary!$B$8,"Slow","Medium"))</f>
        <v>Medium</v>
      </c>
      <c r="S10798" s="15" t="n">
        <f aca="false">IF(M10798&gt;Summary!$B$5,1,0)</f>
        <v>0</v>
      </c>
      <c r="T10798" s="16" t="n">
        <f aca="false">IF(Q10798="Overstocked",(G10798-Summary!$B$6*H10798)*J10798,0)</f>
        <v>0</v>
      </c>
    </row>
    <row r="10799" customFormat="false" ht="15" hidden="false" customHeight="false" outlineLevel="0" collapsed="false">
      <c r="A10799" s="0" t="s">
        <v>10897</v>
      </c>
      <c r="B10799" s="0" t="s">
        <v>113</v>
      </c>
      <c r="C10799" s="0" t="s">
        <v>78</v>
      </c>
      <c r="D10799" s="0" t="s">
        <v>102</v>
      </c>
      <c r="E10799" s="14" t="n">
        <v>45370</v>
      </c>
      <c r="F10799" s="14" t="n">
        <v>45374</v>
      </c>
      <c r="G10799" s="0" t="n">
        <v>234</v>
      </c>
      <c r="H10799" s="0" t="n">
        <v>113</v>
      </c>
      <c r="I10799" s="0" t="n">
        <v>64</v>
      </c>
      <c r="J10799" s="0" t="n">
        <v>1062</v>
      </c>
      <c r="K10799" s="0" t="n">
        <v>1217</v>
      </c>
      <c r="L10799" s="15" t="s">
        <v>97</v>
      </c>
      <c r="M10799" s="0" t="n">
        <v>4</v>
      </c>
      <c r="N10799" s="16" t="n">
        <f aca="false">I10799*K10799</f>
        <v>77888</v>
      </c>
      <c r="O10799" s="16" t="n">
        <f aca="false">I10799*(K10799-J10799)</f>
        <v>9920</v>
      </c>
      <c r="P10799" s="15" t="n">
        <f aca="false">K10799-J10799</f>
        <v>155</v>
      </c>
      <c r="Q10799" s="0" t="str">
        <f aca="false">IF(G10799=0,"Out of stock",IF(G10799&lt;H10799,"Understocked",IF(G10799&gt;Summary!$B$6*H10799,"Overstocked","Healthy")))</f>
        <v>Healthy</v>
      </c>
      <c r="R10799" s="0" t="str">
        <f aca="false">IF(I10799&gt;=Summary!$B$7,"Fast",IF(I10799&lt;Summary!$B$8,"Slow","Medium"))</f>
        <v>Slow</v>
      </c>
      <c r="S10799" s="15" t="n">
        <f aca="false">IF(M10799&gt;Summary!$B$5,1,0)</f>
        <v>0</v>
      </c>
      <c r="T10799" s="16" t="n">
        <f aca="false">IF(Q10799="Overstocked",(G10799-Summary!$B$6*H10799)*J10799,0)</f>
        <v>0</v>
      </c>
    </row>
    <row r="10800" customFormat="false" ht="15" hidden="false" customHeight="false" outlineLevel="0" collapsed="false">
      <c r="A10800" s="0" t="s">
        <v>10898</v>
      </c>
      <c r="B10800" s="0" t="s">
        <v>123</v>
      </c>
      <c r="C10800" s="0" t="s">
        <v>85</v>
      </c>
      <c r="D10800" s="0" t="s">
        <v>86</v>
      </c>
      <c r="E10800" s="14" t="n">
        <v>45357</v>
      </c>
      <c r="F10800" s="14" t="n">
        <v>45361</v>
      </c>
      <c r="G10800" s="0" t="n">
        <v>412</v>
      </c>
      <c r="H10800" s="0" t="n">
        <v>65</v>
      </c>
      <c r="I10800" s="0" t="n">
        <v>6</v>
      </c>
      <c r="J10800" s="0" t="n">
        <v>821</v>
      </c>
      <c r="K10800" s="0" t="n">
        <v>1024</v>
      </c>
      <c r="L10800" s="15" t="s">
        <v>97</v>
      </c>
      <c r="M10800" s="0" t="n">
        <v>4</v>
      </c>
      <c r="N10800" s="16" t="n">
        <f aca="false">I10800*K10800</f>
        <v>6144</v>
      </c>
      <c r="O10800" s="16" t="n">
        <f aca="false">I10800*(K10800-J10800)</f>
        <v>1218</v>
      </c>
      <c r="P10800" s="15" t="n">
        <f aca="false">K10800-J10800</f>
        <v>203</v>
      </c>
      <c r="Q10800" s="0" t="str">
        <f aca="false">IF(G10800=0,"Out of stock",IF(G10800&lt;H10800,"Understocked",IF(G10800&gt;Summary!$B$6*H10800,"Overstocked","Healthy")))</f>
        <v>Overstocked</v>
      </c>
      <c r="R10800" s="0" t="str">
        <f aca="false">IF(I10800&gt;=Summary!$B$7,"Fast",IF(I10800&lt;Summary!$B$8,"Slow","Medium"))</f>
        <v>Slow</v>
      </c>
      <c r="S10800" s="15" t="n">
        <f aca="false">IF(M10800&gt;Summary!$B$5,1,0)</f>
        <v>0</v>
      </c>
      <c r="T10800" s="16" t="n">
        <f aca="false">IF(Q10800="Overstocked",(G10800-Summary!$B$6*H10800)*J10800,0)</f>
        <v>124792</v>
      </c>
    </row>
    <row r="10801" customFormat="false" ht="15" hidden="false" customHeight="false" outlineLevel="0" collapsed="false">
      <c r="A10801" s="0" t="s">
        <v>10899</v>
      </c>
      <c r="B10801" s="0" t="s">
        <v>89</v>
      </c>
      <c r="C10801" s="0" t="s">
        <v>78</v>
      </c>
      <c r="D10801" s="0" t="s">
        <v>92</v>
      </c>
      <c r="E10801" s="14" t="n">
        <v>44936</v>
      </c>
      <c r="F10801" s="14" t="n">
        <v>44937</v>
      </c>
      <c r="G10801" s="0" t="n">
        <v>174</v>
      </c>
      <c r="H10801" s="0" t="n">
        <v>130</v>
      </c>
      <c r="I10801" s="0" t="n">
        <v>292</v>
      </c>
      <c r="J10801" s="0" t="n">
        <v>429</v>
      </c>
      <c r="K10801" s="0" t="n">
        <v>904</v>
      </c>
      <c r="L10801" s="15" t="s">
        <v>82</v>
      </c>
      <c r="M10801" s="0" t="n">
        <v>1</v>
      </c>
      <c r="N10801" s="16" t="n">
        <f aca="false">I10801*K10801</f>
        <v>263968</v>
      </c>
      <c r="O10801" s="16" t="n">
        <f aca="false">I10801*(K10801-J10801)</f>
        <v>138700</v>
      </c>
      <c r="P10801" s="15" t="n">
        <f aca="false">K10801-J10801</f>
        <v>475</v>
      </c>
      <c r="Q10801" s="0" t="str">
        <f aca="false">IF(G10801=0,"Out of stock",IF(G10801&lt;H10801,"Understocked",IF(G10801&gt;Summary!$B$6*H10801,"Overstocked","Healthy")))</f>
        <v>Healthy</v>
      </c>
      <c r="R10801" s="0" t="str">
        <f aca="false">IF(I10801&gt;=Summary!$B$7,"Fast",IF(I10801&lt;Summary!$B$8,"Slow","Medium"))</f>
        <v>Fast</v>
      </c>
      <c r="S10801" s="15" t="n">
        <f aca="false">IF(M10801&gt;Summary!$B$5,1,0)</f>
        <v>0</v>
      </c>
      <c r="T10801" s="16" t="n">
        <f aca="false">IF(Q10801="Overstocked",(G10801-Summary!$B$6*H10801)*J10801,0)</f>
        <v>0</v>
      </c>
    </row>
    <row r="10802" customFormat="false" ht="15" hidden="false" customHeight="false" outlineLevel="0" collapsed="false">
      <c r="A10802" s="0" t="s">
        <v>10900</v>
      </c>
      <c r="B10802" s="0" t="s">
        <v>101</v>
      </c>
      <c r="C10802" s="0" t="s">
        <v>78</v>
      </c>
      <c r="D10802" s="0" t="s">
        <v>102</v>
      </c>
      <c r="E10802" s="14" t="n">
        <v>45455</v>
      </c>
      <c r="F10802" s="14" t="n">
        <v>45456</v>
      </c>
      <c r="G10802" s="0" t="n">
        <v>233</v>
      </c>
      <c r="H10802" s="0" t="n">
        <v>106</v>
      </c>
      <c r="I10802" s="0" t="n">
        <v>59</v>
      </c>
      <c r="J10802" s="0" t="n">
        <v>451</v>
      </c>
      <c r="K10802" s="0" t="n">
        <v>798</v>
      </c>
      <c r="L10802" s="15" t="s">
        <v>93</v>
      </c>
      <c r="M10802" s="0" t="n">
        <v>1</v>
      </c>
      <c r="N10802" s="16" t="n">
        <f aca="false">I10802*K10802</f>
        <v>47082</v>
      </c>
      <c r="O10802" s="16" t="n">
        <f aca="false">I10802*(K10802-J10802)</f>
        <v>20473</v>
      </c>
      <c r="P10802" s="15" t="n">
        <f aca="false">K10802-J10802</f>
        <v>347</v>
      </c>
      <c r="Q10802" s="0" t="str">
        <f aca="false">IF(G10802=0,"Out of stock",IF(G10802&lt;H10802,"Understocked",IF(G10802&gt;Summary!$B$6*H10802,"Overstocked","Healthy")))</f>
        <v>Healthy</v>
      </c>
      <c r="R10802" s="0" t="str">
        <f aca="false">IF(I10802&gt;=Summary!$B$7,"Fast",IF(I10802&lt;Summary!$B$8,"Slow","Medium"))</f>
        <v>Slow</v>
      </c>
      <c r="S10802" s="15" t="n">
        <f aca="false">IF(M10802&gt;Summary!$B$5,1,0)</f>
        <v>0</v>
      </c>
      <c r="T10802" s="16" t="n">
        <f aca="false">IF(Q10802="Overstocked",(G10802-Summary!$B$6*H10802)*J10802,0)</f>
        <v>0</v>
      </c>
    </row>
    <row r="10803" customFormat="false" ht="15" hidden="false" customHeight="false" outlineLevel="0" collapsed="false">
      <c r="A10803" s="0" t="s">
        <v>10901</v>
      </c>
      <c r="B10803" s="0" t="s">
        <v>113</v>
      </c>
      <c r="C10803" s="0" t="s">
        <v>85</v>
      </c>
      <c r="D10803" s="0" t="s">
        <v>90</v>
      </c>
      <c r="E10803" s="14" t="n">
        <v>45411</v>
      </c>
      <c r="F10803" s="14" t="n">
        <v>45418</v>
      </c>
      <c r="G10803" s="0" t="n">
        <v>103</v>
      </c>
      <c r="H10803" s="0" t="n">
        <v>77</v>
      </c>
      <c r="I10803" s="0" t="n">
        <v>253</v>
      </c>
      <c r="J10803" s="0" t="n">
        <v>1717</v>
      </c>
      <c r="K10803" s="0" t="n">
        <v>1922</v>
      </c>
      <c r="L10803" s="15" t="s">
        <v>82</v>
      </c>
      <c r="M10803" s="0" t="n">
        <v>7</v>
      </c>
      <c r="N10803" s="16" t="n">
        <f aca="false">I10803*K10803</f>
        <v>486266</v>
      </c>
      <c r="O10803" s="16" t="n">
        <f aca="false">I10803*(K10803-J10803)</f>
        <v>51865</v>
      </c>
      <c r="P10803" s="15" t="n">
        <f aca="false">K10803-J10803</f>
        <v>205</v>
      </c>
      <c r="Q10803" s="0" t="str">
        <f aca="false">IF(G10803=0,"Out of stock",IF(G10803&lt;H10803,"Understocked",IF(G10803&gt;Summary!$B$6*H10803,"Overstocked","Healthy")))</f>
        <v>Healthy</v>
      </c>
      <c r="R10803" s="0" t="str">
        <f aca="false">IF(I10803&gt;=Summary!$B$7,"Fast",IF(I10803&lt;Summary!$B$8,"Slow","Medium"))</f>
        <v>Fast</v>
      </c>
      <c r="S10803" s="15" t="n">
        <f aca="false">IF(M10803&gt;Summary!$B$5,1,0)</f>
        <v>0</v>
      </c>
      <c r="T10803" s="16" t="n">
        <f aca="false">IF(Q10803="Overstocked",(G10803-Summary!$B$6*H10803)*J10803,0)</f>
        <v>0</v>
      </c>
    </row>
    <row r="10804" customFormat="false" ht="15" hidden="false" customHeight="false" outlineLevel="0" collapsed="false">
      <c r="A10804" s="0" t="s">
        <v>10902</v>
      </c>
      <c r="B10804" s="0" t="s">
        <v>111</v>
      </c>
      <c r="C10804" s="0" t="s">
        <v>85</v>
      </c>
      <c r="D10804" s="0" t="s">
        <v>92</v>
      </c>
      <c r="E10804" s="14" t="n">
        <v>44996</v>
      </c>
      <c r="F10804" s="14" t="n">
        <v>44998</v>
      </c>
      <c r="G10804" s="0" t="n">
        <v>151</v>
      </c>
      <c r="H10804" s="0" t="n">
        <v>56</v>
      </c>
      <c r="I10804" s="0" t="n">
        <v>257</v>
      </c>
      <c r="J10804" s="0" t="n">
        <v>423</v>
      </c>
      <c r="K10804" s="0" t="n">
        <v>526</v>
      </c>
      <c r="L10804" s="15" t="s">
        <v>87</v>
      </c>
      <c r="M10804" s="0" t="n">
        <v>2</v>
      </c>
      <c r="N10804" s="16" t="n">
        <f aca="false">I10804*K10804</f>
        <v>135182</v>
      </c>
      <c r="O10804" s="16" t="n">
        <f aca="false">I10804*(K10804-J10804)</f>
        <v>26471</v>
      </c>
      <c r="P10804" s="15" t="n">
        <f aca="false">K10804-J10804</f>
        <v>103</v>
      </c>
      <c r="Q10804" s="0" t="str">
        <f aca="false">IF(G10804=0,"Out of stock",IF(G10804&lt;H10804,"Understocked",IF(G10804&gt;Summary!$B$6*H10804,"Overstocked","Healthy")))</f>
        <v>Healthy</v>
      </c>
      <c r="R10804" s="0" t="str">
        <f aca="false">IF(I10804&gt;=Summary!$B$7,"Fast",IF(I10804&lt;Summary!$B$8,"Slow","Medium"))</f>
        <v>Fast</v>
      </c>
      <c r="S10804" s="15" t="n">
        <f aca="false">IF(M10804&gt;Summary!$B$5,1,0)</f>
        <v>0</v>
      </c>
      <c r="T10804" s="16" t="n">
        <f aca="false">IF(Q10804="Overstocked",(G10804-Summary!$B$6*H10804)*J10804,0)</f>
        <v>0</v>
      </c>
    </row>
    <row r="10805" customFormat="false" ht="15" hidden="false" customHeight="false" outlineLevel="0" collapsed="false">
      <c r="A10805" s="0" t="s">
        <v>10903</v>
      </c>
      <c r="B10805" s="0" t="s">
        <v>115</v>
      </c>
      <c r="C10805" s="0" t="s">
        <v>96</v>
      </c>
      <c r="D10805" s="0" t="s">
        <v>79</v>
      </c>
      <c r="E10805" s="14" t="n">
        <v>44932</v>
      </c>
      <c r="F10805" s="14" t="n">
        <v>44934</v>
      </c>
      <c r="G10805" s="0" t="n">
        <v>432</v>
      </c>
      <c r="H10805" s="0" t="n">
        <v>76</v>
      </c>
      <c r="I10805" s="0" t="n">
        <v>284</v>
      </c>
      <c r="J10805" s="0" t="n">
        <v>1730</v>
      </c>
      <c r="K10805" s="0" t="n">
        <v>2181</v>
      </c>
      <c r="L10805" s="15" t="s">
        <v>80</v>
      </c>
      <c r="M10805" s="0" t="n">
        <v>2</v>
      </c>
      <c r="N10805" s="16" t="n">
        <f aca="false">I10805*K10805</f>
        <v>619404</v>
      </c>
      <c r="O10805" s="16" t="n">
        <f aca="false">I10805*(K10805-J10805)</f>
        <v>128084</v>
      </c>
      <c r="P10805" s="15" t="n">
        <f aca="false">K10805-J10805</f>
        <v>451</v>
      </c>
      <c r="Q10805" s="0" t="str">
        <f aca="false">IF(G10805=0,"Out of stock",IF(G10805&lt;H10805,"Understocked",IF(G10805&gt;Summary!$B$6*H10805,"Overstocked","Healthy")))</f>
        <v>Overstocked</v>
      </c>
      <c r="R10805" s="0" t="str">
        <f aca="false">IF(I10805&gt;=Summary!$B$7,"Fast",IF(I10805&lt;Summary!$B$8,"Slow","Medium"))</f>
        <v>Fast</v>
      </c>
      <c r="S10805" s="15" t="n">
        <f aca="false">IF(M10805&gt;Summary!$B$5,1,0)</f>
        <v>0</v>
      </c>
      <c r="T10805" s="16" t="n">
        <f aca="false">IF(Q10805="Overstocked",(G10805-Summary!$B$6*H10805)*J10805,0)</f>
        <v>221440</v>
      </c>
    </row>
    <row r="10806" customFormat="false" ht="15" hidden="false" customHeight="false" outlineLevel="0" collapsed="false">
      <c r="A10806" s="0" t="s">
        <v>10904</v>
      </c>
      <c r="B10806" s="0" t="s">
        <v>101</v>
      </c>
      <c r="C10806" s="0" t="s">
        <v>96</v>
      </c>
      <c r="D10806" s="0" t="s">
        <v>79</v>
      </c>
      <c r="E10806" s="14" t="n">
        <v>45629</v>
      </c>
      <c r="F10806" s="14" t="n">
        <v>45639</v>
      </c>
      <c r="G10806" s="0" t="n">
        <v>415</v>
      </c>
      <c r="H10806" s="0" t="n">
        <v>51</v>
      </c>
      <c r="I10806" s="0" t="n">
        <v>258</v>
      </c>
      <c r="J10806" s="0" t="n">
        <v>1439</v>
      </c>
      <c r="K10806" s="0" t="n">
        <v>1879</v>
      </c>
      <c r="L10806" s="15" t="s">
        <v>97</v>
      </c>
      <c r="M10806" s="0" t="n">
        <v>10</v>
      </c>
      <c r="N10806" s="16" t="n">
        <f aca="false">I10806*K10806</f>
        <v>484782</v>
      </c>
      <c r="O10806" s="16" t="n">
        <f aca="false">I10806*(K10806-J10806)</f>
        <v>113520</v>
      </c>
      <c r="P10806" s="15" t="n">
        <f aca="false">K10806-J10806</f>
        <v>440</v>
      </c>
      <c r="Q10806" s="0" t="str">
        <f aca="false">IF(G10806=0,"Out of stock",IF(G10806&lt;H10806,"Understocked",IF(G10806&gt;Summary!$B$6*H10806,"Overstocked","Healthy")))</f>
        <v>Overstocked</v>
      </c>
      <c r="R10806" s="0" t="str">
        <f aca="false">IF(I10806&gt;=Summary!$B$7,"Fast",IF(I10806&lt;Summary!$B$8,"Slow","Medium"))</f>
        <v>Fast</v>
      </c>
      <c r="S10806" s="15" t="n">
        <f aca="false">IF(M10806&gt;Summary!$B$5,1,0)</f>
        <v>1</v>
      </c>
      <c r="T10806" s="16" t="n">
        <f aca="false">IF(Q10806="Overstocked",(G10806-Summary!$B$6*H10806)*J10806,0)</f>
        <v>303629</v>
      </c>
    </row>
    <row r="10807" customFormat="false" ht="15" hidden="false" customHeight="false" outlineLevel="0" collapsed="false">
      <c r="A10807" s="0" t="s">
        <v>10905</v>
      </c>
      <c r="B10807" s="0" t="s">
        <v>84</v>
      </c>
      <c r="C10807" s="0" t="s">
        <v>104</v>
      </c>
      <c r="D10807" s="0" t="s">
        <v>79</v>
      </c>
      <c r="E10807" s="14" t="n">
        <v>45359</v>
      </c>
      <c r="F10807" s="14" t="n">
        <v>45367</v>
      </c>
      <c r="G10807" s="0" t="n">
        <v>318</v>
      </c>
      <c r="H10807" s="0" t="n">
        <v>90</v>
      </c>
      <c r="I10807" s="0" t="n">
        <v>275</v>
      </c>
      <c r="J10807" s="0" t="n">
        <v>792</v>
      </c>
      <c r="K10807" s="0" t="n">
        <v>1270</v>
      </c>
      <c r="L10807" s="15" t="s">
        <v>82</v>
      </c>
      <c r="M10807" s="0" t="n">
        <v>8</v>
      </c>
      <c r="N10807" s="16" t="n">
        <f aca="false">I10807*K10807</f>
        <v>349250</v>
      </c>
      <c r="O10807" s="16" t="n">
        <f aca="false">I10807*(K10807-J10807)</f>
        <v>131450</v>
      </c>
      <c r="P10807" s="15" t="n">
        <f aca="false">K10807-J10807</f>
        <v>478</v>
      </c>
      <c r="Q10807" s="0" t="str">
        <f aca="false">IF(G10807=0,"Out of stock",IF(G10807&lt;H10807,"Understocked",IF(G10807&gt;Summary!$B$6*H10807,"Overstocked","Healthy")))</f>
        <v>Healthy</v>
      </c>
      <c r="R10807" s="0" t="str">
        <f aca="false">IF(I10807&gt;=Summary!$B$7,"Fast",IF(I10807&lt;Summary!$B$8,"Slow","Medium"))</f>
        <v>Fast</v>
      </c>
      <c r="S10807" s="15" t="n">
        <f aca="false">IF(M10807&gt;Summary!$B$5,1,0)</f>
        <v>1</v>
      </c>
      <c r="T10807" s="16" t="n">
        <f aca="false">IF(Q10807="Overstocked",(G10807-Summary!$B$6*H10807)*J10807,0)</f>
        <v>0</v>
      </c>
    </row>
    <row r="10808" customFormat="false" ht="15" hidden="false" customHeight="false" outlineLevel="0" collapsed="false">
      <c r="A10808" s="0" t="s">
        <v>10906</v>
      </c>
      <c r="B10808" s="0" t="s">
        <v>123</v>
      </c>
      <c r="C10808" s="0" t="s">
        <v>96</v>
      </c>
      <c r="D10808" s="0" t="s">
        <v>102</v>
      </c>
      <c r="E10808" s="14" t="n">
        <v>45100</v>
      </c>
      <c r="F10808" s="14" t="n">
        <v>45105</v>
      </c>
      <c r="G10808" s="0" t="n">
        <v>431</v>
      </c>
      <c r="H10808" s="0" t="n">
        <v>95</v>
      </c>
      <c r="I10808" s="0" t="n">
        <v>62</v>
      </c>
      <c r="J10808" s="0" t="n">
        <v>243</v>
      </c>
      <c r="K10808" s="0" t="n">
        <v>611</v>
      </c>
      <c r="L10808" s="15" t="s">
        <v>87</v>
      </c>
      <c r="M10808" s="0" t="n">
        <v>5</v>
      </c>
      <c r="N10808" s="16" t="n">
        <f aca="false">I10808*K10808</f>
        <v>37882</v>
      </c>
      <c r="O10808" s="16" t="n">
        <f aca="false">I10808*(K10808-J10808)</f>
        <v>22816</v>
      </c>
      <c r="P10808" s="15" t="n">
        <f aca="false">K10808-J10808</f>
        <v>368</v>
      </c>
      <c r="Q10808" s="0" t="str">
        <f aca="false">IF(G10808=0,"Out of stock",IF(G10808&lt;H10808,"Understocked",IF(G10808&gt;Summary!$B$6*H10808,"Overstocked","Healthy")))</f>
        <v>Overstocked</v>
      </c>
      <c r="R10808" s="0" t="str">
        <f aca="false">IF(I10808&gt;=Summary!$B$7,"Fast",IF(I10808&lt;Summary!$B$8,"Slow","Medium"))</f>
        <v>Slow</v>
      </c>
      <c r="S10808" s="15" t="n">
        <f aca="false">IF(M10808&gt;Summary!$B$5,1,0)</f>
        <v>0</v>
      </c>
      <c r="T10808" s="16" t="n">
        <f aca="false">IF(Q10808="Overstocked",(G10808-Summary!$B$6*H10808)*J10808,0)</f>
        <v>12393</v>
      </c>
    </row>
    <row r="10809" customFormat="false" ht="15" hidden="false" customHeight="false" outlineLevel="0" collapsed="false">
      <c r="A10809" s="0" t="s">
        <v>10907</v>
      </c>
      <c r="B10809" s="0" t="s">
        <v>101</v>
      </c>
      <c r="C10809" s="0" t="s">
        <v>96</v>
      </c>
      <c r="D10809" s="0" t="s">
        <v>92</v>
      </c>
      <c r="E10809" s="14" t="n">
        <v>44927</v>
      </c>
      <c r="F10809" s="14" t="n">
        <v>44935</v>
      </c>
      <c r="G10809" s="0" t="n">
        <v>388</v>
      </c>
      <c r="H10809" s="0" t="n">
        <v>104</v>
      </c>
      <c r="I10809" s="0" t="n">
        <v>238</v>
      </c>
      <c r="J10809" s="0" t="n">
        <v>539</v>
      </c>
      <c r="K10809" s="0" t="n">
        <v>775</v>
      </c>
      <c r="L10809" s="15" t="s">
        <v>93</v>
      </c>
      <c r="M10809" s="0" t="n">
        <v>8</v>
      </c>
      <c r="N10809" s="16" t="n">
        <f aca="false">I10809*K10809</f>
        <v>184450</v>
      </c>
      <c r="O10809" s="16" t="n">
        <f aca="false">I10809*(K10809-J10809)</f>
        <v>56168</v>
      </c>
      <c r="P10809" s="15" t="n">
        <f aca="false">K10809-J10809</f>
        <v>236</v>
      </c>
      <c r="Q10809" s="0" t="str">
        <f aca="false">IF(G10809=0,"Out of stock",IF(G10809&lt;H10809,"Understocked",IF(G10809&gt;Summary!$B$6*H10809,"Overstocked","Healthy")))</f>
        <v>Healthy</v>
      </c>
      <c r="R10809" s="0" t="str">
        <f aca="false">IF(I10809&gt;=Summary!$B$7,"Fast",IF(I10809&lt;Summary!$B$8,"Slow","Medium"))</f>
        <v>Fast</v>
      </c>
      <c r="S10809" s="15" t="n">
        <f aca="false">IF(M10809&gt;Summary!$B$5,1,0)</f>
        <v>1</v>
      </c>
      <c r="T10809" s="16" t="n">
        <f aca="false">IF(Q10809="Overstocked",(G10809-Summary!$B$6*H10809)*J10809,0)</f>
        <v>0</v>
      </c>
    </row>
    <row r="10810" customFormat="false" ht="15" hidden="false" customHeight="false" outlineLevel="0" collapsed="false">
      <c r="A10810" s="0" t="s">
        <v>10908</v>
      </c>
      <c r="B10810" s="0" t="s">
        <v>84</v>
      </c>
      <c r="C10810" s="0" t="s">
        <v>96</v>
      </c>
      <c r="D10810" s="0" t="s">
        <v>90</v>
      </c>
      <c r="E10810" s="14" t="n">
        <v>45322</v>
      </c>
      <c r="F10810" s="14" t="n">
        <v>45331</v>
      </c>
      <c r="G10810" s="0" t="n">
        <v>490</v>
      </c>
      <c r="H10810" s="0" t="n">
        <v>94</v>
      </c>
      <c r="I10810" s="0" t="n">
        <v>242</v>
      </c>
      <c r="J10810" s="0" t="n">
        <v>1378</v>
      </c>
      <c r="K10810" s="0" t="n">
        <v>1788</v>
      </c>
      <c r="L10810" s="15" t="s">
        <v>97</v>
      </c>
      <c r="M10810" s="0" t="n">
        <v>9</v>
      </c>
      <c r="N10810" s="16" t="n">
        <f aca="false">I10810*K10810</f>
        <v>432696</v>
      </c>
      <c r="O10810" s="16" t="n">
        <f aca="false">I10810*(K10810-J10810)</f>
        <v>99220</v>
      </c>
      <c r="P10810" s="15" t="n">
        <f aca="false">K10810-J10810</f>
        <v>410</v>
      </c>
      <c r="Q10810" s="0" t="str">
        <f aca="false">IF(G10810=0,"Out of stock",IF(G10810&lt;H10810,"Understocked",IF(G10810&gt;Summary!$B$6*H10810,"Overstocked","Healthy")))</f>
        <v>Overstocked</v>
      </c>
      <c r="R10810" s="0" t="str">
        <f aca="false">IF(I10810&gt;=Summary!$B$7,"Fast",IF(I10810&lt;Summary!$B$8,"Slow","Medium"))</f>
        <v>Fast</v>
      </c>
      <c r="S10810" s="15" t="n">
        <f aca="false">IF(M10810&gt;Summary!$B$5,1,0)</f>
        <v>1</v>
      </c>
      <c r="T10810" s="16" t="n">
        <f aca="false">IF(Q10810="Overstocked",(G10810-Summary!$B$6*H10810)*J10810,0)</f>
        <v>157092</v>
      </c>
    </row>
    <row r="10811" customFormat="false" ht="15" hidden="false" customHeight="false" outlineLevel="0" collapsed="false">
      <c r="A10811" s="0" t="s">
        <v>10909</v>
      </c>
      <c r="B10811" s="0" t="s">
        <v>111</v>
      </c>
      <c r="C10811" s="0" t="s">
        <v>96</v>
      </c>
      <c r="D10811" s="0" t="s">
        <v>102</v>
      </c>
      <c r="E10811" s="14" t="n">
        <v>44990</v>
      </c>
      <c r="F10811" s="14" t="n">
        <v>44993</v>
      </c>
      <c r="G10811" s="0" t="n">
        <v>262</v>
      </c>
      <c r="H10811" s="0" t="n">
        <v>68</v>
      </c>
      <c r="I10811" s="0" t="n">
        <v>258</v>
      </c>
      <c r="J10811" s="0" t="n">
        <v>1571</v>
      </c>
      <c r="K10811" s="0" t="n">
        <v>1971</v>
      </c>
      <c r="L10811" s="15" t="s">
        <v>80</v>
      </c>
      <c r="M10811" s="0" t="n">
        <v>3</v>
      </c>
      <c r="N10811" s="16" t="n">
        <f aca="false">I10811*K10811</f>
        <v>508518</v>
      </c>
      <c r="O10811" s="16" t="n">
        <f aca="false">I10811*(K10811-J10811)</f>
        <v>103200</v>
      </c>
      <c r="P10811" s="15" t="n">
        <f aca="false">K10811-J10811</f>
        <v>400</v>
      </c>
      <c r="Q10811" s="0" t="str">
        <f aca="false">IF(G10811=0,"Out of stock",IF(G10811&lt;H10811,"Understocked",IF(G10811&gt;Summary!$B$6*H10811,"Overstocked","Healthy")))</f>
        <v>Healthy</v>
      </c>
      <c r="R10811" s="0" t="str">
        <f aca="false">IF(I10811&gt;=Summary!$B$7,"Fast",IF(I10811&lt;Summary!$B$8,"Slow","Medium"))</f>
        <v>Fast</v>
      </c>
      <c r="S10811" s="15" t="n">
        <f aca="false">IF(M10811&gt;Summary!$B$5,1,0)</f>
        <v>0</v>
      </c>
      <c r="T10811" s="16" t="n">
        <f aca="false">IF(Q10811="Overstocked",(G10811-Summary!$B$6*H10811)*J10811,0)</f>
        <v>0</v>
      </c>
    </row>
    <row r="10812" customFormat="false" ht="15" hidden="false" customHeight="false" outlineLevel="0" collapsed="false">
      <c r="A10812" s="0" t="s">
        <v>10910</v>
      </c>
      <c r="B10812" s="0" t="s">
        <v>107</v>
      </c>
      <c r="C10812" s="0" t="s">
        <v>104</v>
      </c>
      <c r="D10812" s="0" t="s">
        <v>90</v>
      </c>
      <c r="E10812" s="14" t="n">
        <v>45431</v>
      </c>
      <c r="F10812" s="14" t="n">
        <v>45440</v>
      </c>
      <c r="G10812" s="0" t="n">
        <v>68</v>
      </c>
      <c r="H10812" s="0" t="n">
        <v>135</v>
      </c>
      <c r="I10812" s="0" t="n">
        <v>4</v>
      </c>
      <c r="J10812" s="0" t="n">
        <v>1444</v>
      </c>
      <c r="K10812" s="0" t="n">
        <v>1538</v>
      </c>
      <c r="L10812" s="15" t="s">
        <v>97</v>
      </c>
      <c r="M10812" s="0" t="n">
        <v>9</v>
      </c>
      <c r="N10812" s="16" t="n">
        <f aca="false">I10812*K10812</f>
        <v>6152</v>
      </c>
      <c r="O10812" s="16" t="n">
        <f aca="false">I10812*(K10812-J10812)</f>
        <v>376</v>
      </c>
      <c r="P10812" s="15" t="n">
        <f aca="false">K10812-J10812</f>
        <v>94</v>
      </c>
      <c r="Q10812" s="0" t="str">
        <f aca="false">IF(G10812=0,"Out of stock",IF(G10812&lt;H10812,"Understocked",IF(G10812&gt;Summary!$B$6*H10812,"Overstocked","Healthy")))</f>
        <v>Understocked</v>
      </c>
      <c r="R10812" s="0" t="str">
        <f aca="false">IF(I10812&gt;=Summary!$B$7,"Fast",IF(I10812&lt;Summary!$B$8,"Slow","Medium"))</f>
        <v>Slow</v>
      </c>
      <c r="S10812" s="15" t="n">
        <f aca="false">IF(M10812&gt;Summary!$B$5,1,0)</f>
        <v>1</v>
      </c>
      <c r="T10812" s="16" t="n">
        <f aca="false">IF(Q10812="Overstocked",(G10812-Summary!$B$6*H10812)*J10812,0)</f>
        <v>0</v>
      </c>
    </row>
    <row r="10813" customFormat="false" ht="15" hidden="false" customHeight="false" outlineLevel="0" collapsed="false">
      <c r="A10813" s="0" t="s">
        <v>10911</v>
      </c>
      <c r="B10813" s="0" t="s">
        <v>89</v>
      </c>
      <c r="C10813" s="0" t="s">
        <v>96</v>
      </c>
      <c r="D10813" s="0" t="s">
        <v>79</v>
      </c>
      <c r="E10813" s="14" t="n">
        <v>45407</v>
      </c>
      <c r="F10813" s="14" t="n">
        <v>45413</v>
      </c>
      <c r="G10813" s="0" t="n">
        <v>91</v>
      </c>
      <c r="H10813" s="0" t="n">
        <v>86</v>
      </c>
      <c r="I10813" s="0" t="n">
        <v>115</v>
      </c>
      <c r="J10813" s="0" t="n">
        <v>1096</v>
      </c>
      <c r="K10813" s="0" t="n">
        <v>1429</v>
      </c>
      <c r="L10813" s="15" t="s">
        <v>87</v>
      </c>
      <c r="M10813" s="0" t="n">
        <v>6</v>
      </c>
      <c r="N10813" s="16" t="n">
        <f aca="false">I10813*K10813</f>
        <v>164335</v>
      </c>
      <c r="O10813" s="16" t="n">
        <f aca="false">I10813*(K10813-J10813)</f>
        <v>38295</v>
      </c>
      <c r="P10813" s="15" t="n">
        <f aca="false">K10813-J10813</f>
        <v>333</v>
      </c>
      <c r="Q10813" s="0" t="str">
        <f aca="false">IF(G10813=0,"Out of stock",IF(G10813&lt;H10813,"Understocked",IF(G10813&gt;Summary!$B$6*H10813,"Overstocked","Healthy")))</f>
        <v>Healthy</v>
      </c>
      <c r="R10813" s="0" t="str">
        <f aca="false">IF(I10813&gt;=Summary!$B$7,"Fast",IF(I10813&lt;Summary!$B$8,"Slow","Medium"))</f>
        <v>Medium</v>
      </c>
      <c r="S10813" s="15" t="n">
        <f aca="false">IF(M10813&gt;Summary!$B$5,1,0)</f>
        <v>0</v>
      </c>
      <c r="T10813" s="16" t="n">
        <f aca="false">IF(Q10813="Overstocked",(G10813-Summary!$B$6*H10813)*J10813,0)</f>
        <v>0</v>
      </c>
    </row>
    <row r="10814" customFormat="false" ht="15" hidden="false" customHeight="false" outlineLevel="0" collapsed="false">
      <c r="A10814" s="0" t="s">
        <v>10912</v>
      </c>
      <c r="B10814" s="0" t="s">
        <v>111</v>
      </c>
      <c r="C10814" s="0" t="s">
        <v>85</v>
      </c>
      <c r="D10814" s="0" t="s">
        <v>79</v>
      </c>
      <c r="E10814" s="14" t="n">
        <v>44938</v>
      </c>
      <c r="F10814" s="14" t="n">
        <v>44940</v>
      </c>
      <c r="G10814" s="0" t="n">
        <v>323</v>
      </c>
      <c r="H10814" s="0" t="n">
        <v>114</v>
      </c>
      <c r="I10814" s="0" t="n">
        <v>198</v>
      </c>
      <c r="J10814" s="0" t="n">
        <v>316</v>
      </c>
      <c r="K10814" s="0" t="n">
        <v>671</v>
      </c>
      <c r="L10814" s="15" t="s">
        <v>80</v>
      </c>
      <c r="M10814" s="0" t="n">
        <v>2</v>
      </c>
      <c r="N10814" s="16" t="n">
        <f aca="false">I10814*K10814</f>
        <v>132858</v>
      </c>
      <c r="O10814" s="16" t="n">
        <f aca="false">I10814*(K10814-J10814)</f>
        <v>70290</v>
      </c>
      <c r="P10814" s="15" t="n">
        <f aca="false">K10814-J10814</f>
        <v>355</v>
      </c>
      <c r="Q10814" s="0" t="str">
        <f aca="false">IF(G10814=0,"Out of stock",IF(G10814&lt;H10814,"Understocked",IF(G10814&gt;Summary!$B$6*H10814,"Overstocked","Healthy")))</f>
        <v>Healthy</v>
      </c>
      <c r="R10814" s="0" t="str">
        <f aca="false">IF(I10814&gt;=Summary!$B$7,"Fast",IF(I10814&lt;Summary!$B$8,"Slow","Medium"))</f>
        <v>Medium</v>
      </c>
      <c r="S10814" s="15" t="n">
        <f aca="false">IF(M10814&gt;Summary!$B$5,1,0)</f>
        <v>0</v>
      </c>
      <c r="T10814" s="16" t="n">
        <f aca="false">IF(Q10814="Overstocked",(G10814-Summary!$B$6*H10814)*J10814,0)</f>
        <v>0</v>
      </c>
    </row>
    <row r="10815" customFormat="false" ht="15" hidden="false" customHeight="false" outlineLevel="0" collapsed="false">
      <c r="A10815" s="0" t="s">
        <v>10913</v>
      </c>
      <c r="B10815" s="0" t="s">
        <v>77</v>
      </c>
      <c r="C10815" s="0" t="s">
        <v>104</v>
      </c>
      <c r="D10815" s="0" t="s">
        <v>102</v>
      </c>
      <c r="E10815" s="14" t="n">
        <v>45171</v>
      </c>
      <c r="F10815" s="14" t="n">
        <v>45176</v>
      </c>
      <c r="G10815" s="0" t="n">
        <v>335</v>
      </c>
      <c r="H10815" s="0" t="n">
        <v>58</v>
      </c>
      <c r="I10815" s="0" t="n">
        <v>277</v>
      </c>
      <c r="J10815" s="0" t="n">
        <v>1830</v>
      </c>
      <c r="K10815" s="0" t="n">
        <v>2020</v>
      </c>
      <c r="L10815" s="15" t="s">
        <v>87</v>
      </c>
      <c r="M10815" s="0" t="n">
        <v>5</v>
      </c>
      <c r="N10815" s="16" t="n">
        <f aca="false">I10815*K10815</f>
        <v>559540</v>
      </c>
      <c r="O10815" s="16" t="n">
        <f aca="false">I10815*(K10815-J10815)</f>
        <v>52630</v>
      </c>
      <c r="P10815" s="15" t="n">
        <f aca="false">K10815-J10815</f>
        <v>190</v>
      </c>
      <c r="Q10815" s="0" t="str">
        <f aca="false">IF(G10815=0,"Out of stock",IF(G10815&lt;H10815,"Understocked",IF(G10815&gt;Summary!$B$6*H10815,"Overstocked","Healthy")))</f>
        <v>Overstocked</v>
      </c>
      <c r="R10815" s="0" t="str">
        <f aca="false">IF(I10815&gt;=Summary!$B$7,"Fast",IF(I10815&lt;Summary!$B$8,"Slow","Medium"))</f>
        <v>Fast</v>
      </c>
      <c r="S10815" s="15" t="n">
        <f aca="false">IF(M10815&gt;Summary!$B$5,1,0)</f>
        <v>0</v>
      </c>
      <c r="T10815" s="16" t="n">
        <f aca="false">IF(Q10815="Overstocked",(G10815-Summary!$B$6*H10815)*J10815,0)</f>
        <v>188490</v>
      </c>
    </row>
    <row r="10816" customFormat="false" ht="15" hidden="false" customHeight="false" outlineLevel="0" collapsed="false">
      <c r="A10816" s="0" t="s">
        <v>10914</v>
      </c>
      <c r="B10816" s="0" t="s">
        <v>123</v>
      </c>
      <c r="C10816" s="0" t="s">
        <v>104</v>
      </c>
      <c r="D10816" s="0" t="s">
        <v>102</v>
      </c>
      <c r="E10816" s="14" t="n">
        <v>45153</v>
      </c>
      <c r="F10816" s="14" t="n">
        <v>45154</v>
      </c>
      <c r="G10816" s="0" t="n">
        <v>5</v>
      </c>
      <c r="H10816" s="0" t="n">
        <v>51</v>
      </c>
      <c r="I10816" s="0" t="n">
        <v>134</v>
      </c>
      <c r="J10816" s="0" t="n">
        <v>1269</v>
      </c>
      <c r="K10816" s="0" t="n">
        <v>1417</v>
      </c>
      <c r="L10816" s="15" t="s">
        <v>82</v>
      </c>
      <c r="M10816" s="0" t="n">
        <v>1</v>
      </c>
      <c r="N10816" s="16" t="n">
        <f aca="false">I10816*K10816</f>
        <v>189878</v>
      </c>
      <c r="O10816" s="16" t="n">
        <f aca="false">I10816*(K10816-J10816)</f>
        <v>19832</v>
      </c>
      <c r="P10816" s="15" t="n">
        <f aca="false">K10816-J10816</f>
        <v>148</v>
      </c>
      <c r="Q10816" s="0" t="str">
        <f aca="false">IF(G10816=0,"Out of stock",IF(G10816&lt;H10816,"Understocked",IF(G10816&gt;Summary!$B$6*H10816,"Overstocked","Healthy")))</f>
        <v>Understocked</v>
      </c>
      <c r="R10816" s="0" t="str">
        <f aca="false">IF(I10816&gt;=Summary!$B$7,"Fast",IF(I10816&lt;Summary!$B$8,"Slow","Medium"))</f>
        <v>Medium</v>
      </c>
      <c r="S10816" s="15" t="n">
        <f aca="false">IF(M10816&gt;Summary!$B$5,1,0)</f>
        <v>0</v>
      </c>
      <c r="T10816" s="16" t="n">
        <f aca="false">IF(Q10816="Overstocked",(G10816-Summary!$B$6*H10816)*J10816,0)</f>
        <v>0</v>
      </c>
    </row>
    <row r="10817" customFormat="false" ht="15" hidden="false" customHeight="false" outlineLevel="0" collapsed="false">
      <c r="A10817" s="0" t="s">
        <v>10915</v>
      </c>
      <c r="B10817" s="0" t="s">
        <v>84</v>
      </c>
      <c r="C10817" s="0" t="s">
        <v>85</v>
      </c>
      <c r="D10817" s="0" t="s">
        <v>90</v>
      </c>
      <c r="E10817" s="14" t="n">
        <v>45375</v>
      </c>
      <c r="F10817" s="14" t="n">
        <v>45376</v>
      </c>
      <c r="G10817" s="0" t="n">
        <v>203</v>
      </c>
      <c r="H10817" s="0" t="n">
        <v>61</v>
      </c>
      <c r="I10817" s="0" t="n">
        <v>203</v>
      </c>
      <c r="J10817" s="0" t="n">
        <v>587</v>
      </c>
      <c r="K10817" s="0" t="n">
        <v>798</v>
      </c>
      <c r="L10817" s="15" t="s">
        <v>97</v>
      </c>
      <c r="M10817" s="0" t="n">
        <v>1</v>
      </c>
      <c r="N10817" s="16" t="n">
        <f aca="false">I10817*K10817</f>
        <v>161994</v>
      </c>
      <c r="O10817" s="16" t="n">
        <f aca="false">I10817*(K10817-J10817)</f>
        <v>42833</v>
      </c>
      <c r="P10817" s="15" t="n">
        <f aca="false">K10817-J10817</f>
        <v>211</v>
      </c>
      <c r="Q10817" s="0" t="str">
        <f aca="false">IF(G10817=0,"Out of stock",IF(G10817&lt;H10817,"Understocked",IF(G10817&gt;Summary!$B$6*H10817,"Overstocked","Healthy")))</f>
        <v>Healthy</v>
      </c>
      <c r="R10817" s="0" t="str">
        <f aca="false">IF(I10817&gt;=Summary!$B$7,"Fast",IF(I10817&lt;Summary!$B$8,"Slow","Medium"))</f>
        <v>Fast</v>
      </c>
      <c r="S10817" s="15" t="n">
        <f aca="false">IF(M10817&gt;Summary!$B$5,1,0)</f>
        <v>0</v>
      </c>
      <c r="T10817" s="16" t="n">
        <f aca="false">IF(Q10817="Overstocked",(G10817-Summary!$B$6*H10817)*J10817,0)</f>
        <v>0</v>
      </c>
    </row>
    <row r="10818" customFormat="false" ht="15" hidden="false" customHeight="false" outlineLevel="0" collapsed="false">
      <c r="A10818" s="0" t="s">
        <v>10916</v>
      </c>
      <c r="B10818" s="0" t="s">
        <v>101</v>
      </c>
      <c r="C10818" s="0" t="s">
        <v>85</v>
      </c>
      <c r="D10818" s="0" t="s">
        <v>92</v>
      </c>
      <c r="E10818" s="14" t="n">
        <v>45239</v>
      </c>
      <c r="F10818" s="14" t="n">
        <v>45247</v>
      </c>
      <c r="G10818" s="0" t="n">
        <v>28</v>
      </c>
      <c r="H10818" s="0" t="n">
        <v>62</v>
      </c>
      <c r="I10818" s="0" t="n">
        <v>115</v>
      </c>
      <c r="J10818" s="0" t="n">
        <v>223</v>
      </c>
      <c r="K10818" s="0" t="n">
        <v>467</v>
      </c>
      <c r="L10818" s="15" t="s">
        <v>82</v>
      </c>
      <c r="M10818" s="0" t="n">
        <v>8</v>
      </c>
      <c r="N10818" s="16" t="n">
        <f aca="false">I10818*K10818</f>
        <v>53705</v>
      </c>
      <c r="O10818" s="16" t="n">
        <f aca="false">I10818*(K10818-J10818)</f>
        <v>28060</v>
      </c>
      <c r="P10818" s="15" t="n">
        <f aca="false">K10818-J10818</f>
        <v>244</v>
      </c>
      <c r="Q10818" s="0" t="str">
        <f aca="false">IF(G10818=0,"Out of stock",IF(G10818&lt;H10818,"Understocked",IF(G10818&gt;Summary!$B$6*H10818,"Overstocked","Healthy")))</f>
        <v>Understocked</v>
      </c>
      <c r="R10818" s="0" t="str">
        <f aca="false">IF(I10818&gt;=Summary!$B$7,"Fast",IF(I10818&lt;Summary!$B$8,"Slow","Medium"))</f>
        <v>Medium</v>
      </c>
      <c r="S10818" s="15" t="n">
        <f aca="false">IF(M10818&gt;Summary!$B$5,1,0)</f>
        <v>1</v>
      </c>
      <c r="T10818" s="16" t="n">
        <f aca="false">IF(Q10818="Overstocked",(G10818-Summary!$B$6*H10818)*J10818,0)</f>
        <v>0</v>
      </c>
    </row>
    <row r="10819" customFormat="false" ht="15" hidden="false" customHeight="false" outlineLevel="0" collapsed="false">
      <c r="A10819" s="0" t="s">
        <v>10917</v>
      </c>
      <c r="B10819" s="0" t="s">
        <v>101</v>
      </c>
      <c r="C10819" s="0" t="s">
        <v>78</v>
      </c>
      <c r="D10819" s="0" t="s">
        <v>86</v>
      </c>
      <c r="E10819" s="14" t="n">
        <v>45434</v>
      </c>
      <c r="F10819" s="14" t="n">
        <v>45439</v>
      </c>
      <c r="G10819" s="0" t="n">
        <v>262</v>
      </c>
      <c r="H10819" s="0" t="n">
        <v>150</v>
      </c>
      <c r="I10819" s="0" t="n">
        <v>175</v>
      </c>
      <c r="J10819" s="0" t="n">
        <v>1010</v>
      </c>
      <c r="K10819" s="0" t="n">
        <v>1435</v>
      </c>
      <c r="L10819" s="15" t="s">
        <v>93</v>
      </c>
      <c r="M10819" s="0" t="n">
        <v>5</v>
      </c>
      <c r="N10819" s="16" t="n">
        <f aca="false">I10819*K10819</f>
        <v>251125</v>
      </c>
      <c r="O10819" s="16" t="n">
        <f aca="false">I10819*(K10819-J10819)</f>
        <v>74375</v>
      </c>
      <c r="P10819" s="15" t="n">
        <f aca="false">K10819-J10819</f>
        <v>425</v>
      </c>
      <c r="Q10819" s="0" t="str">
        <f aca="false">IF(G10819=0,"Out of stock",IF(G10819&lt;H10819,"Understocked",IF(G10819&gt;Summary!$B$6*H10819,"Overstocked","Healthy")))</f>
        <v>Healthy</v>
      </c>
      <c r="R10819" s="0" t="str">
        <f aca="false">IF(I10819&gt;=Summary!$B$7,"Fast",IF(I10819&lt;Summary!$B$8,"Slow","Medium"))</f>
        <v>Medium</v>
      </c>
      <c r="S10819" s="15" t="n">
        <f aca="false">IF(M10819&gt;Summary!$B$5,1,0)</f>
        <v>0</v>
      </c>
      <c r="T10819" s="16" t="n">
        <f aca="false">IF(Q10819="Overstocked",(G10819-Summary!$B$6*H10819)*J10819,0)</f>
        <v>0</v>
      </c>
    </row>
    <row r="10820" customFormat="false" ht="15" hidden="false" customHeight="false" outlineLevel="0" collapsed="false">
      <c r="A10820" s="0" t="s">
        <v>10918</v>
      </c>
      <c r="B10820" s="0" t="s">
        <v>89</v>
      </c>
      <c r="C10820" s="0" t="s">
        <v>104</v>
      </c>
      <c r="D10820" s="0" t="s">
        <v>79</v>
      </c>
      <c r="E10820" s="14" t="n">
        <v>45595</v>
      </c>
      <c r="F10820" s="14" t="n">
        <v>45597</v>
      </c>
      <c r="G10820" s="0" t="n">
        <v>213</v>
      </c>
      <c r="H10820" s="0" t="n">
        <v>135</v>
      </c>
      <c r="I10820" s="0" t="n">
        <v>67</v>
      </c>
      <c r="J10820" s="0" t="n">
        <v>1124</v>
      </c>
      <c r="K10820" s="0" t="n">
        <v>1433</v>
      </c>
      <c r="L10820" s="15" t="s">
        <v>80</v>
      </c>
      <c r="M10820" s="0" t="n">
        <v>2</v>
      </c>
      <c r="N10820" s="16" t="n">
        <f aca="false">I10820*K10820</f>
        <v>96011</v>
      </c>
      <c r="O10820" s="16" t="n">
        <f aca="false">I10820*(K10820-J10820)</f>
        <v>20703</v>
      </c>
      <c r="P10820" s="15" t="n">
        <f aca="false">K10820-J10820</f>
        <v>309</v>
      </c>
      <c r="Q10820" s="0" t="str">
        <f aca="false">IF(G10820=0,"Out of stock",IF(G10820&lt;H10820,"Understocked",IF(G10820&gt;Summary!$B$6*H10820,"Overstocked","Healthy")))</f>
        <v>Healthy</v>
      </c>
      <c r="R10820" s="0" t="str">
        <f aca="false">IF(I10820&gt;=Summary!$B$7,"Fast",IF(I10820&lt;Summary!$B$8,"Slow","Medium"))</f>
        <v>Slow</v>
      </c>
      <c r="S10820" s="15" t="n">
        <f aca="false">IF(M10820&gt;Summary!$B$5,1,0)</f>
        <v>0</v>
      </c>
      <c r="T10820" s="16" t="n">
        <f aca="false">IF(Q10820="Overstocked",(G10820-Summary!$B$6*H10820)*J10820,0)</f>
        <v>0</v>
      </c>
    </row>
    <row r="10821" customFormat="false" ht="15" hidden="false" customHeight="false" outlineLevel="0" collapsed="false">
      <c r="A10821" s="0" t="s">
        <v>10919</v>
      </c>
      <c r="B10821" s="0" t="s">
        <v>115</v>
      </c>
      <c r="C10821" s="0" t="s">
        <v>104</v>
      </c>
      <c r="D10821" s="0" t="s">
        <v>102</v>
      </c>
      <c r="E10821" s="14" t="n">
        <v>45529</v>
      </c>
      <c r="F10821" s="14" t="n">
        <v>45538</v>
      </c>
      <c r="G10821" s="0" t="n">
        <v>389</v>
      </c>
      <c r="H10821" s="0" t="n">
        <v>110</v>
      </c>
      <c r="I10821" s="0" t="n">
        <v>194</v>
      </c>
      <c r="J10821" s="0" t="n">
        <v>1172</v>
      </c>
      <c r="K10821" s="0" t="n">
        <v>1661</v>
      </c>
      <c r="L10821" s="15" t="s">
        <v>87</v>
      </c>
      <c r="M10821" s="0" t="n">
        <v>9</v>
      </c>
      <c r="N10821" s="16" t="n">
        <f aca="false">I10821*K10821</f>
        <v>322234</v>
      </c>
      <c r="O10821" s="16" t="n">
        <f aca="false">I10821*(K10821-J10821)</f>
        <v>94866</v>
      </c>
      <c r="P10821" s="15" t="n">
        <f aca="false">K10821-J10821</f>
        <v>489</v>
      </c>
      <c r="Q10821" s="0" t="str">
        <f aca="false">IF(G10821=0,"Out of stock",IF(G10821&lt;H10821,"Understocked",IF(G10821&gt;Summary!$B$6*H10821,"Overstocked","Healthy")))</f>
        <v>Healthy</v>
      </c>
      <c r="R10821" s="0" t="str">
        <f aca="false">IF(I10821&gt;=Summary!$B$7,"Fast",IF(I10821&lt;Summary!$B$8,"Slow","Medium"))</f>
        <v>Medium</v>
      </c>
      <c r="S10821" s="15" t="n">
        <f aca="false">IF(M10821&gt;Summary!$B$5,1,0)</f>
        <v>1</v>
      </c>
      <c r="T10821" s="16" t="n">
        <f aca="false">IF(Q10821="Overstocked",(G10821-Summary!$B$6*H10821)*J10821,0)</f>
        <v>0</v>
      </c>
    </row>
    <row r="10822" customFormat="false" ht="15" hidden="false" customHeight="false" outlineLevel="0" collapsed="false">
      <c r="A10822" s="0" t="s">
        <v>10920</v>
      </c>
      <c r="B10822" s="0" t="s">
        <v>101</v>
      </c>
      <c r="C10822" s="0" t="s">
        <v>96</v>
      </c>
      <c r="D10822" s="0" t="s">
        <v>102</v>
      </c>
      <c r="E10822" s="14" t="n">
        <v>44955</v>
      </c>
      <c r="F10822" s="14" t="n">
        <v>44959</v>
      </c>
      <c r="G10822" s="0" t="n">
        <v>459</v>
      </c>
      <c r="H10822" s="0" t="n">
        <v>70</v>
      </c>
      <c r="I10822" s="0" t="n">
        <v>65</v>
      </c>
      <c r="J10822" s="0" t="n">
        <v>1222</v>
      </c>
      <c r="K10822" s="0" t="n">
        <v>1352</v>
      </c>
      <c r="L10822" s="15" t="s">
        <v>93</v>
      </c>
      <c r="M10822" s="0" t="n">
        <v>4</v>
      </c>
      <c r="N10822" s="16" t="n">
        <f aca="false">I10822*K10822</f>
        <v>87880</v>
      </c>
      <c r="O10822" s="16" t="n">
        <f aca="false">I10822*(K10822-J10822)</f>
        <v>8450</v>
      </c>
      <c r="P10822" s="15" t="n">
        <f aca="false">K10822-J10822</f>
        <v>130</v>
      </c>
      <c r="Q10822" s="0" t="str">
        <f aca="false">IF(G10822=0,"Out of stock",IF(G10822&lt;H10822,"Understocked",IF(G10822&gt;Summary!$B$6*H10822,"Overstocked","Healthy")))</f>
        <v>Overstocked</v>
      </c>
      <c r="R10822" s="0" t="str">
        <f aca="false">IF(I10822&gt;=Summary!$B$7,"Fast",IF(I10822&lt;Summary!$B$8,"Slow","Medium"))</f>
        <v>Slow</v>
      </c>
      <c r="S10822" s="15" t="n">
        <f aca="false">IF(M10822&gt;Summary!$B$5,1,0)</f>
        <v>0</v>
      </c>
      <c r="T10822" s="16" t="n">
        <f aca="false">IF(Q10822="Overstocked",(G10822-Summary!$B$6*H10822)*J10822,0)</f>
        <v>218738</v>
      </c>
    </row>
    <row r="10823" customFormat="false" ht="15" hidden="false" customHeight="false" outlineLevel="0" collapsed="false">
      <c r="A10823" s="0" t="s">
        <v>10921</v>
      </c>
      <c r="B10823" s="0" t="s">
        <v>115</v>
      </c>
      <c r="C10823" s="0" t="s">
        <v>78</v>
      </c>
      <c r="D10823" s="0" t="s">
        <v>92</v>
      </c>
      <c r="E10823" s="14" t="n">
        <v>45114</v>
      </c>
      <c r="F10823" s="14" t="n">
        <v>45122</v>
      </c>
      <c r="G10823" s="0" t="n">
        <v>304</v>
      </c>
      <c r="H10823" s="0" t="n">
        <v>101</v>
      </c>
      <c r="I10823" s="0" t="n">
        <v>293</v>
      </c>
      <c r="J10823" s="0" t="n">
        <v>1308</v>
      </c>
      <c r="K10823" s="0" t="n">
        <v>1665</v>
      </c>
      <c r="L10823" s="15" t="s">
        <v>87</v>
      </c>
      <c r="M10823" s="0" t="n">
        <v>8</v>
      </c>
      <c r="N10823" s="16" t="n">
        <f aca="false">I10823*K10823</f>
        <v>487845</v>
      </c>
      <c r="O10823" s="16" t="n">
        <f aca="false">I10823*(K10823-J10823)</f>
        <v>104601</v>
      </c>
      <c r="P10823" s="15" t="n">
        <f aca="false">K10823-J10823</f>
        <v>357</v>
      </c>
      <c r="Q10823" s="0" t="str">
        <f aca="false">IF(G10823=0,"Out of stock",IF(G10823&lt;H10823,"Understocked",IF(G10823&gt;Summary!$B$6*H10823,"Overstocked","Healthy")))</f>
        <v>Healthy</v>
      </c>
      <c r="R10823" s="0" t="str">
        <f aca="false">IF(I10823&gt;=Summary!$B$7,"Fast",IF(I10823&lt;Summary!$B$8,"Slow","Medium"))</f>
        <v>Fast</v>
      </c>
      <c r="S10823" s="15" t="n">
        <f aca="false">IF(M10823&gt;Summary!$B$5,1,0)</f>
        <v>1</v>
      </c>
      <c r="T10823" s="16" t="n">
        <f aca="false">IF(Q10823="Overstocked",(G10823-Summary!$B$6*H10823)*J10823,0)</f>
        <v>0</v>
      </c>
    </row>
    <row r="10824" customFormat="false" ht="15" hidden="false" customHeight="false" outlineLevel="0" collapsed="false">
      <c r="A10824" s="0" t="s">
        <v>10922</v>
      </c>
      <c r="B10824" s="0" t="s">
        <v>101</v>
      </c>
      <c r="C10824" s="0" t="s">
        <v>104</v>
      </c>
      <c r="D10824" s="0" t="s">
        <v>86</v>
      </c>
      <c r="E10824" s="14" t="n">
        <v>45615</v>
      </c>
      <c r="F10824" s="14" t="n">
        <v>45624</v>
      </c>
      <c r="G10824" s="0" t="n">
        <v>97</v>
      </c>
      <c r="H10824" s="0" t="n">
        <v>83</v>
      </c>
      <c r="I10824" s="0" t="n">
        <v>154</v>
      </c>
      <c r="J10824" s="0" t="n">
        <v>1407</v>
      </c>
      <c r="K10824" s="0" t="n">
        <v>1502</v>
      </c>
      <c r="L10824" s="15" t="s">
        <v>80</v>
      </c>
      <c r="M10824" s="0" t="n">
        <v>9</v>
      </c>
      <c r="N10824" s="16" t="n">
        <f aca="false">I10824*K10824</f>
        <v>231308</v>
      </c>
      <c r="O10824" s="16" t="n">
        <f aca="false">I10824*(K10824-J10824)</f>
        <v>14630</v>
      </c>
      <c r="P10824" s="15" t="n">
        <f aca="false">K10824-J10824</f>
        <v>95</v>
      </c>
      <c r="Q10824" s="0" t="str">
        <f aca="false">IF(G10824=0,"Out of stock",IF(G10824&lt;H10824,"Understocked",IF(G10824&gt;Summary!$B$6*H10824,"Overstocked","Healthy")))</f>
        <v>Healthy</v>
      </c>
      <c r="R10824" s="0" t="str">
        <f aca="false">IF(I10824&gt;=Summary!$B$7,"Fast",IF(I10824&lt;Summary!$B$8,"Slow","Medium"))</f>
        <v>Medium</v>
      </c>
      <c r="S10824" s="15" t="n">
        <f aca="false">IF(M10824&gt;Summary!$B$5,1,0)</f>
        <v>1</v>
      </c>
      <c r="T10824" s="16" t="n">
        <f aca="false">IF(Q10824="Overstocked",(G10824-Summary!$B$6*H10824)*J10824,0)</f>
        <v>0</v>
      </c>
    </row>
    <row r="10825" customFormat="false" ht="15" hidden="false" customHeight="false" outlineLevel="0" collapsed="false">
      <c r="A10825" s="0" t="s">
        <v>10923</v>
      </c>
      <c r="B10825" s="0" t="s">
        <v>89</v>
      </c>
      <c r="C10825" s="0" t="s">
        <v>78</v>
      </c>
      <c r="D10825" s="0" t="s">
        <v>102</v>
      </c>
      <c r="E10825" s="14" t="n">
        <v>45461</v>
      </c>
      <c r="F10825" s="14" t="n">
        <v>45468</v>
      </c>
      <c r="G10825" s="0" t="n">
        <v>464</v>
      </c>
      <c r="H10825" s="0" t="n">
        <v>146</v>
      </c>
      <c r="I10825" s="0" t="n">
        <v>145</v>
      </c>
      <c r="J10825" s="0" t="n">
        <v>1513</v>
      </c>
      <c r="K10825" s="0" t="n">
        <v>1566</v>
      </c>
      <c r="L10825" s="15" t="s">
        <v>97</v>
      </c>
      <c r="M10825" s="0" t="n">
        <v>7</v>
      </c>
      <c r="N10825" s="16" t="n">
        <f aca="false">I10825*K10825</f>
        <v>227070</v>
      </c>
      <c r="O10825" s="16" t="n">
        <f aca="false">I10825*(K10825-J10825)</f>
        <v>7685</v>
      </c>
      <c r="P10825" s="15" t="n">
        <f aca="false">K10825-J10825</f>
        <v>53</v>
      </c>
      <c r="Q10825" s="0" t="str">
        <f aca="false">IF(G10825=0,"Out of stock",IF(G10825&lt;H10825,"Understocked",IF(G10825&gt;Summary!$B$6*H10825,"Overstocked","Healthy")))</f>
        <v>Healthy</v>
      </c>
      <c r="R10825" s="0" t="str">
        <f aca="false">IF(I10825&gt;=Summary!$B$7,"Fast",IF(I10825&lt;Summary!$B$8,"Slow","Medium"))</f>
        <v>Medium</v>
      </c>
      <c r="S10825" s="15" t="n">
        <f aca="false">IF(M10825&gt;Summary!$B$5,1,0)</f>
        <v>0</v>
      </c>
      <c r="T10825" s="16" t="n">
        <f aca="false">IF(Q10825="Overstocked",(G10825-Summary!$B$6*H10825)*J10825,0)</f>
        <v>0</v>
      </c>
    </row>
    <row r="10826" customFormat="false" ht="15" hidden="false" customHeight="false" outlineLevel="0" collapsed="false">
      <c r="A10826" s="0" t="s">
        <v>10924</v>
      </c>
      <c r="B10826" s="0" t="s">
        <v>77</v>
      </c>
      <c r="C10826" s="0" t="s">
        <v>96</v>
      </c>
      <c r="D10826" s="0" t="s">
        <v>92</v>
      </c>
      <c r="E10826" s="14" t="n">
        <v>45567</v>
      </c>
      <c r="F10826" s="14" t="n">
        <v>45576</v>
      </c>
      <c r="G10826" s="0" t="n">
        <v>417</v>
      </c>
      <c r="H10826" s="0" t="n">
        <v>92</v>
      </c>
      <c r="I10826" s="0" t="n">
        <v>70</v>
      </c>
      <c r="J10826" s="0" t="n">
        <v>995</v>
      </c>
      <c r="K10826" s="0" t="n">
        <v>1410</v>
      </c>
      <c r="L10826" s="15" t="s">
        <v>80</v>
      </c>
      <c r="M10826" s="0" t="n">
        <v>9</v>
      </c>
      <c r="N10826" s="16" t="n">
        <f aca="false">I10826*K10826</f>
        <v>98700</v>
      </c>
      <c r="O10826" s="16" t="n">
        <f aca="false">I10826*(K10826-J10826)</f>
        <v>29050</v>
      </c>
      <c r="P10826" s="15" t="n">
        <f aca="false">K10826-J10826</f>
        <v>415</v>
      </c>
      <c r="Q10826" s="0" t="str">
        <f aca="false">IF(G10826=0,"Out of stock",IF(G10826&lt;H10826,"Understocked",IF(G10826&gt;Summary!$B$6*H10826,"Overstocked","Healthy")))</f>
        <v>Overstocked</v>
      </c>
      <c r="R10826" s="0" t="str">
        <f aca="false">IF(I10826&gt;=Summary!$B$7,"Fast",IF(I10826&lt;Summary!$B$8,"Slow","Medium"))</f>
        <v>Slow</v>
      </c>
      <c r="S10826" s="15" t="n">
        <f aca="false">IF(M10826&gt;Summary!$B$5,1,0)</f>
        <v>1</v>
      </c>
      <c r="T10826" s="16" t="n">
        <f aca="false">IF(Q10826="Overstocked",(G10826-Summary!$B$6*H10826)*J10826,0)</f>
        <v>48755</v>
      </c>
    </row>
    <row r="10827" customFormat="false" ht="15" hidden="false" customHeight="false" outlineLevel="0" collapsed="false">
      <c r="A10827" s="0" t="s">
        <v>10925</v>
      </c>
      <c r="B10827" s="0" t="s">
        <v>123</v>
      </c>
      <c r="C10827" s="0" t="s">
        <v>104</v>
      </c>
      <c r="D10827" s="0" t="s">
        <v>102</v>
      </c>
      <c r="E10827" s="14" t="n">
        <v>45608</v>
      </c>
      <c r="F10827" s="14" t="n">
        <v>45612</v>
      </c>
      <c r="G10827" s="0" t="n">
        <v>191</v>
      </c>
      <c r="H10827" s="0" t="n">
        <v>125</v>
      </c>
      <c r="I10827" s="0" t="n">
        <v>35</v>
      </c>
      <c r="J10827" s="0" t="n">
        <v>355</v>
      </c>
      <c r="K10827" s="0" t="n">
        <v>413</v>
      </c>
      <c r="L10827" s="15" t="s">
        <v>82</v>
      </c>
      <c r="M10827" s="0" t="n">
        <v>4</v>
      </c>
      <c r="N10827" s="16" t="n">
        <f aca="false">I10827*K10827</f>
        <v>14455</v>
      </c>
      <c r="O10827" s="16" t="n">
        <f aca="false">I10827*(K10827-J10827)</f>
        <v>2030</v>
      </c>
      <c r="P10827" s="15" t="n">
        <f aca="false">K10827-J10827</f>
        <v>58</v>
      </c>
      <c r="Q10827" s="0" t="str">
        <f aca="false">IF(G10827=0,"Out of stock",IF(G10827&lt;H10827,"Understocked",IF(G10827&gt;Summary!$B$6*H10827,"Overstocked","Healthy")))</f>
        <v>Healthy</v>
      </c>
      <c r="R10827" s="0" t="str">
        <f aca="false">IF(I10827&gt;=Summary!$B$7,"Fast",IF(I10827&lt;Summary!$B$8,"Slow","Medium"))</f>
        <v>Slow</v>
      </c>
      <c r="S10827" s="15" t="n">
        <f aca="false">IF(M10827&gt;Summary!$B$5,1,0)</f>
        <v>0</v>
      </c>
      <c r="T10827" s="16" t="n">
        <f aca="false">IF(Q10827="Overstocked",(G10827-Summary!$B$6*H10827)*J10827,0)</f>
        <v>0</v>
      </c>
    </row>
    <row r="10828" customFormat="false" ht="15" hidden="false" customHeight="false" outlineLevel="0" collapsed="false">
      <c r="A10828" s="0" t="s">
        <v>10926</v>
      </c>
      <c r="B10828" s="0" t="s">
        <v>89</v>
      </c>
      <c r="C10828" s="0" t="s">
        <v>78</v>
      </c>
      <c r="D10828" s="0" t="s">
        <v>86</v>
      </c>
      <c r="E10828" s="14" t="n">
        <v>45038</v>
      </c>
      <c r="F10828" s="14" t="n">
        <v>45048</v>
      </c>
      <c r="G10828" s="0" t="n">
        <v>450</v>
      </c>
      <c r="H10828" s="0" t="n">
        <v>98</v>
      </c>
      <c r="I10828" s="0" t="n">
        <v>71</v>
      </c>
      <c r="J10828" s="0" t="n">
        <v>1468</v>
      </c>
      <c r="K10828" s="0" t="n">
        <v>1542</v>
      </c>
      <c r="L10828" s="15" t="s">
        <v>97</v>
      </c>
      <c r="M10828" s="0" t="n">
        <v>10</v>
      </c>
      <c r="N10828" s="16" t="n">
        <f aca="false">I10828*K10828</f>
        <v>109482</v>
      </c>
      <c r="O10828" s="16" t="n">
        <f aca="false">I10828*(K10828-J10828)</f>
        <v>5254</v>
      </c>
      <c r="P10828" s="15" t="n">
        <f aca="false">K10828-J10828</f>
        <v>74</v>
      </c>
      <c r="Q10828" s="0" t="str">
        <f aca="false">IF(G10828=0,"Out of stock",IF(G10828&lt;H10828,"Understocked",IF(G10828&gt;Summary!$B$6*H10828,"Overstocked","Healthy")))</f>
        <v>Overstocked</v>
      </c>
      <c r="R10828" s="0" t="str">
        <f aca="false">IF(I10828&gt;=Summary!$B$7,"Fast",IF(I10828&lt;Summary!$B$8,"Slow","Medium"))</f>
        <v>Slow</v>
      </c>
      <c r="S10828" s="15" t="n">
        <f aca="false">IF(M10828&gt;Summary!$B$5,1,0)</f>
        <v>1</v>
      </c>
      <c r="T10828" s="16" t="n">
        <f aca="false">IF(Q10828="Overstocked",(G10828-Summary!$B$6*H10828)*J10828,0)</f>
        <v>85144</v>
      </c>
    </row>
    <row r="10829" customFormat="false" ht="15" hidden="false" customHeight="false" outlineLevel="0" collapsed="false">
      <c r="A10829" s="0" t="s">
        <v>10927</v>
      </c>
      <c r="B10829" s="0" t="s">
        <v>101</v>
      </c>
      <c r="C10829" s="0" t="s">
        <v>78</v>
      </c>
      <c r="D10829" s="0" t="s">
        <v>92</v>
      </c>
      <c r="E10829" s="14" t="n">
        <v>45123</v>
      </c>
      <c r="F10829" s="14" t="n">
        <v>45125</v>
      </c>
      <c r="G10829" s="0" t="n">
        <v>258</v>
      </c>
      <c r="H10829" s="0" t="n">
        <v>59</v>
      </c>
      <c r="I10829" s="0" t="n">
        <v>162</v>
      </c>
      <c r="J10829" s="0" t="n">
        <v>1121</v>
      </c>
      <c r="K10829" s="0" t="n">
        <v>1355</v>
      </c>
      <c r="L10829" s="15" t="s">
        <v>82</v>
      </c>
      <c r="M10829" s="0" t="n">
        <v>2</v>
      </c>
      <c r="N10829" s="16" t="n">
        <f aca="false">I10829*K10829</f>
        <v>219510</v>
      </c>
      <c r="O10829" s="16" t="n">
        <f aca="false">I10829*(K10829-J10829)</f>
        <v>37908</v>
      </c>
      <c r="P10829" s="15" t="n">
        <f aca="false">K10829-J10829</f>
        <v>234</v>
      </c>
      <c r="Q10829" s="0" t="str">
        <f aca="false">IF(G10829=0,"Out of stock",IF(G10829&lt;H10829,"Understocked",IF(G10829&gt;Summary!$B$6*H10829,"Overstocked","Healthy")))</f>
        <v>Overstocked</v>
      </c>
      <c r="R10829" s="0" t="str">
        <f aca="false">IF(I10829&gt;=Summary!$B$7,"Fast",IF(I10829&lt;Summary!$B$8,"Slow","Medium"))</f>
        <v>Medium</v>
      </c>
      <c r="S10829" s="15" t="n">
        <f aca="false">IF(M10829&gt;Summary!$B$5,1,0)</f>
        <v>0</v>
      </c>
      <c r="T10829" s="16" t="n">
        <f aca="false">IF(Q10829="Overstocked",(G10829-Summary!$B$6*H10829)*J10829,0)</f>
        <v>24662</v>
      </c>
    </row>
    <row r="10830" customFormat="false" ht="15" hidden="false" customHeight="false" outlineLevel="0" collapsed="false">
      <c r="A10830" s="0" t="s">
        <v>10928</v>
      </c>
      <c r="B10830" s="0" t="s">
        <v>95</v>
      </c>
      <c r="C10830" s="0" t="s">
        <v>78</v>
      </c>
      <c r="D10830" s="0" t="s">
        <v>92</v>
      </c>
      <c r="E10830" s="14" t="n">
        <v>45584</v>
      </c>
      <c r="F10830" s="14" t="n">
        <v>45590</v>
      </c>
      <c r="G10830" s="0" t="n">
        <v>461</v>
      </c>
      <c r="H10830" s="0" t="n">
        <v>62</v>
      </c>
      <c r="I10830" s="0" t="n">
        <v>111</v>
      </c>
      <c r="J10830" s="0" t="n">
        <v>1270</v>
      </c>
      <c r="K10830" s="0" t="n">
        <v>1543</v>
      </c>
      <c r="L10830" s="15" t="s">
        <v>87</v>
      </c>
      <c r="M10830" s="0" t="n">
        <v>6</v>
      </c>
      <c r="N10830" s="16" t="n">
        <f aca="false">I10830*K10830</f>
        <v>171273</v>
      </c>
      <c r="O10830" s="16" t="n">
        <f aca="false">I10830*(K10830-J10830)</f>
        <v>30303</v>
      </c>
      <c r="P10830" s="15" t="n">
        <f aca="false">K10830-J10830</f>
        <v>273</v>
      </c>
      <c r="Q10830" s="0" t="str">
        <f aca="false">IF(G10830=0,"Out of stock",IF(G10830&lt;H10830,"Understocked",IF(G10830&gt;Summary!$B$6*H10830,"Overstocked","Healthy")))</f>
        <v>Overstocked</v>
      </c>
      <c r="R10830" s="0" t="str">
        <f aca="false">IF(I10830&gt;=Summary!$B$7,"Fast",IF(I10830&lt;Summary!$B$8,"Slow","Medium"))</f>
        <v>Medium</v>
      </c>
      <c r="S10830" s="15" t="n">
        <f aca="false">IF(M10830&gt;Summary!$B$5,1,0)</f>
        <v>0</v>
      </c>
      <c r="T10830" s="16" t="n">
        <f aca="false">IF(Q10830="Overstocked",(G10830-Summary!$B$6*H10830)*J10830,0)</f>
        <v>270510</v>
      </c>
    </row>
    <row r="10831" customFormat="false" ht="15" hidden="false" customHeight="false" outlineLevel="0" collapsed="false">
      <c r="A10831" s="0" t="s">
        <v>10929</v>
      </c>
      <c r="B10831" s="0" t="s">
        <v>95</v>
      </c>
      <c r="C10831" s="0" t="s">
        <v>104</v>
      </c>
      <c r="D10831" s="0" t="s">
        <v>102</v>
      </c>
      <c r="E10831" s="14" t="n">
        <v>45107</v>
      </c>
      <c r="F10831" s="14" t="n">
        <v>45110</v>
      </c>
      <c r="G10831" s="0" t="n">
        <v>113</v>
      </c>
      <c r="H10831" s="0" t="n">
        <v>91</v>
      </c>
      <c r="I10831" s="0" t="n">
        <v>100</v>
      </c>
      <c r="J10831" s="0" t="n">
        <v>650</v>
      </c>
      <c r="K10831" s="0" t="n">
        <v>990</v>
      </c>
      <c r="L10831" s="15" t="s">
        <v>93</v>
      </c>
      <c r="M10831" s="0" t="n">
        <v>3</v>
      </c>
      <c r="N10831" s="16" t="n">
        <f aca="false">I10831*K10831</f>
        <v>99000</v>
      </c>
      <c r="O10831" s="16" t="n">
        <f aca="false">I10831*(K10831-J10831)</f>
        <v>34000</v>
      </c>
      <c r="P10831" s="15" t="n">
        <f aca="false">K10831-J10831</f>
        <v>340</v>
      </c>
      <c r="Q10831" s="0" t="str">
        <f aca="false">IF(G10831=0,"Out of stock",IF(G10831&lt;H10831,"Understocked",IF(G10831&gt;Summary!$B$6*H10831,"Overstocked","Healthy")))</f>
        <v>Healthy</v>
      </c>
      <c r="R10831" s="0" t="str">
        <f aca="false">IF(I10831&gt;=Summary!$B$7,"Fast",IF(I10831&lt;Summary!$B$8,"Slow","Medium"))</f>
        <v>Medium</v>
      </c>
      <c r="S10831" s="15" t="n">
        <f aca="false">IF(M10831&gt;Summary!$B$5,1,0)</f>
        <v>0</v>
      </c>
      <c r="T10831" s="16" t="n">
        <f aca="false">IF(Q10831="Overstocked",(G10831-Summary!$B$6*H10831)*J10831,0)</f>
        <v>0</v>
      </c>
    </row>
    <row r="10832" customFormat="false" ht="15" hidden="false" customHeight="false" outlineLevel="0" collapsed="false">
      <c r="A10832" s="0" t="s">
        <v>10930</v>
      </c>
      <c r="B10832" s="0" t="s">
        <v>95</v>
      </c>
      <c r="C10832" s="0" t="s">
        <v>104</v>
      </c>
      <c r="D10832" s="0" t="s">
        <v>102</v>
      </c>
      <c r="E10832" s="14" t="n">
        <v>45013</v>
      </c>
      <c r="F10832" s="14" t="n">
        <v>45019</v>
      </c>
      <c r="G10832" s="0" t="n">
        <v>327</v>
      </c>
      <c r="H10832" s="0" t="n">
        <v>76</v>
      </c>
      <c r="I10832" s="0" t="n">
        <v>118</v>
      </c>
      <c r="J10832" s="0" t="n">
        <v>1799</v>
      </c>
      <c r="K10832" s="0" t="n">
        <v>2278</v>
      </c>
      <c r="L10832" s="15" t="s">
        <v>87</v>
      </c>
      <c r="M10832" s="0" t="n">
        <v>6</v>
      </c>
      <c r="N10832" s="16" t="n">
        <f aca="false">I10832*K10832</f>
        <v>268804</v>
      </c>
      <c r="O10832" s="16" t="n">
        <f aca="false">I10832*(K10832-J10832)</f>
        <v>56522</v>
      </c>
      <c r="P10832" s="15" t="n">
        <f aca="false">K10832-J10832</f>
        <v>479</v>
      </c>
      <c r="Q10832" s="0" t="str">
        <f aca="false">IF(G10832=0,"Out of stock",IF(G10832&lt;H10832,"Understocked",IF(G10832&gt;Summary!$B$6*H10832,"Overstocked","Healthy")))</f>
        <v>Overstocked</v>
      </c>
      <c r="R10832" s="0" t="str">
        <f aca="false">IF(I10832&gt;=Summary!$B$7,"Fast",IF(I10832&lt;Summary!$B$8,"Slow","Medium"))</f>
        <v>Medium</v>
      </c>
      <c r="S10832" s="15" t="n">
        <f aca="false">IF(M10832&gt;Summary!$B$5,1,0)</f>
        <v>0</v>
      </c>
      <c r="T10832" s="16" t="n">
        <f aca="false">IF(Q10832="Overstocked",(G10832-Summary!$B$6*H10832)*J10832,0)</f>
        <v>41377</v>
      </c>
    </row>
    <row r="10833" customFormat="false" ht="15" hidden="false" customHeight="false" outlineLevel="0" collapsed="false">
      <c r="A10833" s="0" t="s">
        <v>10931</v>
      </c>
      <c r="B10833" s="0" t="s">
        <v>107</v>
      </c>
      <c r="C10833" s="0" t="s">
        <v>104</v>
      </c>
      <c r="D10833" s="0" t="s">
        <v>90</v>
      </c>
      <c r="E10833" s="14" t="n">
        <v>45218</v>
      </c>
      <c r="F10833" s="14" t="n">
        <v>45228</v>
      </c>
      <c r="G10833" s="0" t="n">
        <v>210</v>
      </c>
      <c r="H10833" s="0" t="n">
        <v>66</v>
      </c>
      <c r="I10833" s="0" t="n">
        <v>205</v>
      </c>
      <c r="J10833" s="0" t="n">
        <v>267</v>
      </c>
      <c r="K10833" s="0" t="n">
        <v>413</v>
      </c>
      <c r="L10833" s="15" t="s">
        <v>87</v>
      </c>
      <c r="M10833" s="0" t="n">
        <v>10</v>
      </c>
      <c r="N10833" s="16" t="n">
        <f aca="false">I10833*K10833</f>
        <v>84665</v>
      </c>
      <c r="O10833" s="16" t="n">
        <f aca="false">I10833*(K10833-J10833)</f>
        <v>29930</v>
      </c>
      <c r="P10833" s="15" t="n">
        <f aca="false">K10833-J10833</f>
        <v>146</v>
      </c>
      <c r="Q10833" s="0" t="str">
        <f aca="false">IF(G10833=0,"Out of stock",IF(G10833&lt;H10833,"Understocked",IF(G10833&gt;Summary!$B$6*H10833,"Overstocked","Healthy")))</f>
        <v>Healthy</v>
      </c>
      <c r="R10833" s="0" t="str">
        <f aca="false">IF(I10833&gt;=Summary!$B$7,"Fast",IF(I10833&lt;Summary!$B$8,"Slow","Medium"))</f>
        <v>Fast</v>
      </c>
      <c r="S10833" s="15" t="n">
        <f aca="false">IF(M10833&gt;Summary!$B$5,1,0)</f>
        <v>1</v>
      </c>
      <c r="T10833" s="16" t="n">
        <f aca="false">IF(Q10833="Overstocked",(G10833-Summary!$B$6*H10833)*J10833,0)</f>
        <v>0</v>
      </c>
    </row>
    <row r="10834" customFormat="false" ht="15" hidden="false" customHeight="false" outlineLevel="0" collapsed="false">
      <c r="A10834" s="0" t="s">
        <v>10932</v>
      </c>
      <c r="B10834" s="0" t="s">
        <v>95</v>
      </c>
      <c r="C10834" s="0" t="s">
        <v>78</v>
      </c>
      <c r="D10834" s="0" t="s">
        <v>102</v>
      </c>
      <c r="E10834" s="14" t="n">
        <v>45461</v>
      </c>
      <c r="F10834" s="14" t="n">
        <v>45464</v>
      </c>
      <c r="G10834" s="0" t="n">
        <v>184</v>
      </c>
      <c r="H10834" s="0" t="n">
        <v>101</v>
      </c>
      <c r="I10834" s="0" t="n">
        <v>254</v>
      </c>
      <c r="J10834" s="0" t="n">
        <v>1572</v>
      </c>
      <c r="K10834" s="0" t="n">
        <v>1933</v>
      </c>
      <c r="L10834" s="15" t="s">
        <v>93</v>
      </c>
      <c r="M10834" s="0" t="n">
        <v>3</v>
      </c>
      <c r="N10834" s="16" t="n">
        <f aca="false">I10834*K10834</f>
        <v>490982</v>
      </c>
      <c r="O10834" s="16" t="n">
        <f aca="false">I10834*(K10834-J10834)</f>
        <v>91694</v>
      </c>
      <c r="P10834" s="15" t="n">
        <f aca="false">K10834-J10834</f>
        <v>361</v>
      </c>
      <c r="Q10834" s="0" t="str">
        <f aca="false">IF(G10834=0,"Out of stock",IF(G10834&lt;H10834,"Understocked",IF(G10834&gt;Summary!$B$6*H10834,"Overstocked","Healthy")))</f>
        <v>Healthy</v>
      </c>
      <c r="R10834" s="0" t="str">
        <f aca="false">IF(I10834&gt;=Summary!$B$7,"Fast",IF(I10834&lt;Summary!$B$8,"Slow","Medium"))</f>
        <v>Fast</v>
      </c>
      <c r="S10834" s="15" t="n">
        <f aca="false">IF(M10834&gt;Summary!$B$5,1,0)</f>
        <v>0</v>
      </c>
      <c r="T10834" s="16" t="n">
        <f aca="false">IF(Q10834="Overstocked",(G10834-Summary!$B$6*H10834)*J10834,0)</f>
        <v>0</v>
      </c>
    </row>
    <row r="10835" customFormat="false" ht="15" hidden="false" customHeight="false" outlineLevel="0" collapsed="false">
      <c r="A10835" s="0" t="s">
        <v>10933</v>
      </c>
      <c r="B10835" s="0" t="s">
        <v>123</v>
      </c>
      <c r="C10835" s="0" t="s">
        <v>104</v>
      </c>
      <c r="D10835" s="0" t="s">
        <v>86</v>
      </c>
      <c r="E10835" s="14" t="n">
        <v>45025</v>
      </c>
      <c r="F10835" s="14" t="n">
        <v>45032</v>
      </c>
      <c r="G10835" s="0" t="n">
        <v>339</v>
      </c>
      <c r="H10835" s="0" t="n">
        <v>68</v>
      </c>
      <c r="I10835" s="0" t="n">
        <v>22</v>
      </c>
      <c r="J10835" s="0" t="n">
        <v>643</v>
      </c>
      <c r="K10835" s="0" t="n">
        <v>1108</v>
      </c>
      <c r="L10835" s="15" t="s">
        <v>82</v>
      </c>
      <c r="M10835" s="0" t="n">
        <v>7</v>
      </c>
      <c r="N10835" s="16" t="n">
        <f aca="false">I10835*K10835</f>
        <v>24376</v>
      </c>
      <c r="O10835" s="16" t="n">
        <f aca="false">I10835*(K10835-J10835)</f>
        <v>10230</v>
      </c>
      <c r="P10835" s="15" t="n">
        <f aca="false">K10835-J10835</f>
        <v>465</v>
      </c>
      <c r="Q10835" s="0" t="str">
        <f aca="false">IF(G10835=0,"Out of stock",IF(G10835&lt;H10835,"Understocked",IF(G10835&gt;Summary!$B$6*H10835,"Overstocked","Healthy")))</f>
        <v>Overstocked</v>
      </c>
      <c r="R10835" s="0" t="str">
        <f aca="false">IF(I10835&gt;=Summary!$B$7,"Fast",IF(I10835&lt;Summary!$B$8,"Slow","Medium"))</f>
        <v>Slow</v>
      </c>
      <c r="S10835" s="15" t="n">
        <f aca="false">IF(M10835&gt;Summary!$B$5,1,0)</f>
        <v>0</v>
      </c>
      <c r="T10835" s="16" t="n">
        <f aca="false">IF(Q10835="Overstocked",(G10835-Summary!$B$6*H10835)*J10835,0)</f>
        <v>43081</v>
      </c>
    </row>
    <row r="10836" customFormat="false" ht="15" hidden="false" customHeight="false" outlineLevel="0" collapsed="false">
      <c r="A10836" s="0" t="s">
        <v>10934</v>
      </c>
      <c r="B10836" s="0" t="s">
        <v>107</v>
      </c>
      <c r="C10836" s="0" t="s">
        <v>104</v>
      </c>
      <c r="D10836" s="0" t="s">
        <v>92</v>
      </c>
      <c r="E10836" s="14" t="n">
        <v>45359</v>
      </c>
      <c r="F10836" s="14" t="n">
        <v>45360</v>
      </c>
      <c r="G10836" s="0" t="n">
        <v>342</v>
      </c>
      <c r="H10836" s="0" t="n">
        <v>136</v>
      </c>
      <c r="I10836" s="0" t="n">
        <v>44</v>
      </c>
      <c r="J10836" s="0" t="n">
        <v>1581</v>
      </c>
      <c r="K10836" s="0" t="n">
        <v>1634</v>
      </c>
      <c r="L10836" s="15" t="s">
        <v>82</v>
      </c>
      <c r="M10836" s="0" t="n">
        <v>1</v>
      </c>
      <c r="N10836" s="16" t="n">
        <f aca="false">I10836*K10836</f>
        <v>71896</v>
      </c>
      <c r="O10836" s="16" t="n">
        <f aca="false">I10836*(K10836-J10836)</f>
        <v>2332</v>
      </c>
      <c r="P10836" s="15" t="n">
        <f aca="false">K10836-J10836</f>
        <v>53</v>
      </c>
      <c r="Q10836" s="0" t="str">
        <f aca="false">IF(G10836=0,"Out of stock",IF(G10836&lt;H10836,"Understocked",IF(G10836&gt;Summary!$B$6*H10836,"Overstocked","Healthy")))</f>
        <v>Healthy</v>
      </c>
      <c r="R10836" s="0" t="str">
        <f aca="false">IF(I10836&gt;=Summary!$B$7,"Fast",IF(I10836&lt;Summary!$B$8,"Slow","Medium"))</f>
        <v>Slow</v>
      </c>
      <c r="S10836" s="15" t="n">
        <f aca="false">IF(M10836&gt;Summary!$B$5,1,0)</f>
        <v>0</v>
      </c>
      <c r="T10836" s="16" t="n">
        <f aca="false">IF(Q10836="Overstocked",(G10836-Summary!$B$6*H10836)*J10836,0)</f>
        <v>0</v>
      </c>
    </row>
    <row r="10837" customFormat="false" ht="15" hidden="false" customHeight="false" outlineLevel="0" collapsed="false">
      <c r="A10837" s="0" t="s">
        <v>10935</v>
      </c>
      <c r="B10837" s="0" t="s">
        <v>101</v>
      </c>
      <c r="C10837" s="0" t="s">
        <v>104</v>
      </c>
      <c r="D10837" s="0" t="s">
        <v>86</v>
      </c>
      <c r="E10837" s="14" t="n">
        <v>45529</v>
      </c>
      <c r="F10837" s="14" t="n">
        <v>45531</v>
      </c>
      <c r="G10837" s="0" t="n">
        <v>448</v>
      </c>
      <c r="H10837" s="0" t="n">
        <v>59</v>
      </c>
      <c r="I10837" s="0" t="n">
        <v>52</v>
      </c>
      <c r="J10837" s="0" t="n">
        <v>526</v>
      </c>
      <c r="K10837" s="0" t="n">
        <v>845</v>
      </c>
      <c r="L10837" s="15" t="s">
        <v>80</v>
      </c>
      <c r="M10837" s="0" t="n">
        <v>2</v>
      </c>
      <c r="N10837" s="16" t="n">
        <f aca="false">I10837*K10837</f>
        <v>43940</v>
      </c>
      <c r="O10837" s="16" t="n">
        <f aca="false">I10837*(K10837-J10837)</f>
        <v>16588</v>
      </c>
      <c r="P10837" s="15" t="n">
        <f aca="false">K10837-J10837</f>
        <v>319</v>
      </c>
      <c r="Q10837" s="0" t="str">
        <f aca="false">IF(G10837=0,"Out of stock",IF(G10837&lt;H10837,"Understocked",IF(G10837&gt;Summary!$B$6*H10837,"Overstocked","Healthy")))</f>
        <v>Overstocked</v>
      </c>
      <c r="R10837" s="0" t="str">
        <f aca="false">IF(I10837&gt;=Summary!$B$7,"Fast",IF(I10837&lt;Summary!$B$8,"Slow","Medium"))</f>
        <v>Slow</v>
      </c>
      <c r="S10837" s="15" t="n">
        <f aca="false">IF(M10837&gt;Summary!$B$5,1,0)</f>
        <v>0</v>
      </c>
      <c r="T10837" s="16" t="n">
        <f aca="false">IF(Q10837="Overstocked",(G10837-Summary!$B$6*H10837)*J10837,0)</f>
        <v>111512</v>
      </c>
    </row>
    <row r="10838" customFormat="false" ht="15" hidden="false" customHeight="false" outlineLevel="0" collapsed="false">
      <c r="A10838" s="0" t="s">
        <v>10936</v>
      </c>
      <c r="B10838" s="0" t="s">
        <v>107</v>
      </c>
      <c r="C10838" s="0" t="s">
        <v>85</v>
      </c>
      <c r="D10838" s="0" t="s">
        <v>90</v>
      </c>
      <c r="E10838" s="14" t="n">
        <v>45062</v>
      </c>
      <c r="F10838" s="14" t="n">
        <v>45065</v>
      </c>
      <c r="G10838" s="0" t="n">
        <v>400</v>
      </c>
      <c r="H10838" s="0" t="n">
        <v>55</v>
      </c>
      <c r="I10838" s="0" t="n">
        <v>38</v>
      </c>
      <c r="J10838" s="0" t="n">
        <v>1311</v>
      </c>
      <c r="K10838" s="0" t="n">
        <v>1368</v>
      </c>
      <c r="L10838" s="15" t="s">
        <v>82</v>
      </c>
      <c r="M10838" s="0" t="n">
        <v>3</v>
      </c>
      <c r="N10838" s="16" t="n">
        <f aca="false">I10838*K10838</f>
        <v>51984</v>
      </c>
      <c r="O10838" s="16" t="n">
        <f aca="false">I10838*(K10838-J10838)</f>
        <v>2166</v>
      </c>
      <c r="P10838" s="15" t="n">
        <f aca="false">K10838-J10838</f>
        <v>57</v>
      </c>
      <c r="Q10838" s="0" t="str">
        <f aca="false">IF(G10838=0,"Out of stock",IF(G10838&lt;H10838,"Understocked",IF(G10838&gt;Summary!$B$6*H10838,"Overstocked","Healthy")))</f>
        <v>Overstocked</v>
      </c>
      <c r="R10838" s="0" t="str">
        <f aca="false">IF(I10838&gt;=Summary!$B$7,"Fast",IF(I10838&lt;Summary!$B$8,"Slow","Medium"))</f>
        <v>Slow</v>
      </c>
      <c r="S10838" s="15" t="n">
        <f aca="false">IF(M10838&gt;Summary!$B$5,1,0)</f>
        <v>0</v>
      </c>
      <c r="T10838" s="16" t="n">
        <f aca="false">IF(Q10838="Overstocked",(G10838-Summary!$B$6*H10838)*J10838,0)</f>
        <v>235980</v>
      </c>
    </row>
    <row r="10839" customFormat="false" ht="15" hidden="false" customHeight="false" outlineLevel="0" collapsed="false">
      <c r="A10839" s="0" t="s">
        <v>10937</v>
      </c>
      <c r="B10839" s="0" t="s">
        <v>101</v>
      </c>
      <c r="C10839" s="0" t="s">
        <v>78</v>
      </c>
      <c r="D10839" s="0" t="s">
        <v>102</v>
      </c>
      <c r="E10839" s="14" t="n">
        <v>45374</v>
      </c>
      <c r="F10839" s="14" t="n">
        <v>45378</v>
      </c>
      <c r="G10839" s="0" t="n">
        <v>94</v>
      </c>
      <c r="H10839" s="0" t="n">
        <v>107</v>
      </c>
      <c r="I10839" s="0" t="n">
        <v>179</v>
      </c>
      <c r="J10839" s="0" t="n">
        <v>1073</v>
      </c>
      <c r="K10839" s="0" t="n">
        <v>1513</v>
      </c>
      <c r="L10839" s="15" t="s">
        <v>82</v>
      </c>
      <c r="M10839" s="0" t="n">
        <v>4</v>
      </c>
      <c r="N10839" s="16" t="n">
        <f aca="false">I10839*K10839</f>
        <v>270827</v>
      </c>
      <c r="O10839" s="16" t="n">
        <f aca="false">I10839*(K10839-J10839)</f>
        <v>78760</v>
      </c>
      <c r="P10839" s="15" t="n">
        <f aca="false">K10839-J10839</f>
        <v>440</v>
      </c>
      <c r="Q10839" s="0" t="str">
        <f aca="false">IF(G10839=0,"Out of stock",IF(G10839&lt;H10839,"Understocked",IF(G10839&gt;Summary!$B$6*H10839,"Overstocked","Healthy")))</f>
        <v>Understocked</v>
      </c>
      <c r="R10839" s="0" t="str">
        <f aca="false">IF(I10839&gt;=Summary!$B$7,"Fast",IF(I10839&lt;Summary!$B$8,"Slow","Medium"))</f>
        <v>Medium</v>
      </c>
      <c r="S10839" s="15" t="n">
        <f aca="false">IF(M10839&gt;Summary!$B$5,1,0)</f>
        <v>0</v>
      </c>
      <c r="T10839" s="16" t="n">
        <f aca="false">IF(Q10839="Overstocked",(G10839-Summary!$B$6*H10839)*J10839,0)</f>
        <v>0</v>
      </c>
    </row>
    <row r="10840" customFormat="false" ht="15" hidden="false" customHeight="false" outlineLevel="0" collapsed="false">
      <c r="A10840" s="0" t="s">
        <v>10938</v>
      </c>
      <c r="B10840" s="0" t="s">
        <v>111</v>
      </c>
      <c r="C10840" s="0" t="s">
        <v>78</v>
      </c>
      <c r="D10840" s="0" t="s">
        <v>90</v>
      </c>
      <c r="E10840" s="14" t="n">
        <v>45638</v>
      </c>
      <c r="F10840" s="14" t="n">
        <v>45648</v>
      </c>
      <c r="G10840" s="0" t="n">
        <v>289</v>
      </c>
      <c r="H10840" s="0" t="n">
        <v>102</v>
      </c>
      <c r="I10840" s="0" t="n">
        <v>251</v>
      </c>
      <c r="J10840" s="0" t="n">
        <v>1136</v>
      </c>
      <c r="K10840" s="0" t="n">
        <v>1591</v>
      </c>
      <c r="L10840" s="15" t="s">
        <v>82</v>
      </c>
      <c r="M10840" s="0" t="n">
        <v>10</v>
      </c>
      <c r="N10840" s="16" t="n">
        <f aca="false">I10840*K10840</f>
        <v>399341</v>
      </c>
      <c r="O10840" s="16" t="n">
        <f aca="false">I10840*(K10840-J10840)</f>
        <v>114205</v>
      </c>
      <c r="P10840" s="15" t="n">
        <f aca="false">K10840-J10840</f>
        <v>455</v>
      </c>
      <c r="Q10840" s="0" t="str">
        <f aca="false">IF(G10840=0,"Out of stock",IF(G10840&lt;H10840,"Understocked",IF(G10840&gt;Summary!$B$6*H10840,"Overstocked","Healthy")))</f>
        <v>Healthy</v>
      </c>
      <c r="R10840" s="0" t="str">
        <f aca="false">IF(I10840&gt;=Summary!$B$7,"Fast",IF(I10840&lt;Summary!$B$8,"Slow","Medium"))</f>
        <v>Fast</v>
      </c>
      <c r="S10840" s="15" t="n">
        <f aca="false">IF(M10840&gt;Summary!$B$5,1,0)</f>
        <v>1</v>
      </c>
      <c r="T10840" s="16" t="n">
        <f aca="false">IF(Q10840="Overstocked",(G10840-Summary!$B$6*H10840)*J10840,0)</f>
        <v>0</v>
      </c>
    </row>
    <row r="10841" customFormat="false" ht="15" hidden="false" customHeight="false" outlineLevel="0" collapsed="false">
      <c r="A10841" s="0" t="s">
        <v>10939</v>
      </c>
      <c r="B10841" s="0" t="s">
        <v>101</v>
      </c>
      <c r="C10841" s="0" t="s">
        <v>96</v>
      </c>
      <c r="D10841" s="0" t="s">
        <v>102</v>
      </c>
      <c r="E10841" s="14" t="n">
        <v>45508</v>
      </c>
      <c r="F10841" s="14" t="n">
        <v>45509</v>
      </c>
      <c r="G10841" s="0" t="n">
        <v>312</v>
      </c>
      <c r="H10841" s="0" t="n">
        <v>53</v>
      </c>
      <c r="I10841" s="0" t="n">
        <v>287</v>
      </c>
      <c r="J10841" s="0" t="n">
        <v>1057</v>
      </c>
      <c r="K10841" s="0" t="n">
        <v>1198</v>
      </c>
      <c r="L10841" s="15" t="s">
        <v>80</v>
      </c>
      <c r="M10841" s="0" t="n">
        <v>1</v>
      </c>
      <c r="N10841" s="16" t="n">
        <f aca="false">I10841*K10841</f>
        <v>343826</v>
      </c>
      <c r="O10841" s="16" t="n">
        <f aca="false">I10841*(K10841-J10841)</f>
        <v>40467</v>
      </c>
      <c r="P10841" s="15" t="n">
        <f aca="false">K10841-J10841</f>
        <v>141</v>
      </c>
      <c r="Q10841" s="0" t="str">
        <f aca="false">IF(G10841=0,"Out of stock",IF(G10841&lt;H10841,"Understocked",IF(G10841&gt;Summary!$B$6*H10841,"Overstocked","Healthy")))</f>
        <v>Overstocked</v>
      </c>
      <c r="R10841" s="0" t="str">
        <f aca="false">IF(I10841&gt;=Summary!$B$7,"Fast",IF(I10841&lt;Summary!$B$8,"Slow","Medium"))</f>
        <v>Fast</v>
      </c>
      <c r="S10841" s="15" t="n">
        <f aca="false">IF(M10841&gt;Summary!$B$5,1,0)</f>
        <v>0</v>
      </c>
      <c r="T10841" s="16" t="n">
        <f aca="false">IF(Q10841="Overstocked",(G10841-Summary!$B$6*H10841)*J10841,0)</f>
        <v>105700</v>
      </c>
    </row>
    <row r="10842" customFormat="false" ht="15" hidden="false" customHeight="false" outlineLevel="0" collapsed="false">
      <c r="A10842" s="0" t="s">
        <v>10940</v>
      </c>
      <c r="B10842" s="0" t="s">
        <v>113</v>
      </c>
      <c r="C10842" s="0" t="s">
        <v>104</v>
      </c>
      <c r="D10842" s="0" t="s">
        <v>90</v>
      </c>
      <c r="E10842" s="14" t="n">
        <v>45556</v>
      </c>
      <c r="F10842" s="14" t="n">
        <v>45561</v>
      </c>
      <c r="G10842" s="0" t="n">
        <v>272</v>
      </c>
      <c r="H10842" s="0" t="n">
        <v>126</v>
      </c>
      <c r="I10842" s="0" t="n">
        <v>45</v>
      </c>
      <c r="J10842" s="0" t="n">
        <v>536</v>
      </c>
      <c r="K10842" s="0" t="n">
        <v>949</v>
      </c>
      <c r="L10842" s="15" t="s">
        <v>82</v>
      </c>
      <c r="M10842" s="0" t="n">
        <v>5</v>
      </c>
      <c r="N10842" s="16" t="n">
        <f aca="false">I10842*K10842</f>
        <v>42705</v>
      </c>
      <c r="O10842" s="16" t="n">
        <f aca="false">I10842*(K10842-J10842)</f>
        <v>18585</v>
      </c>
      <c r="P10842" s="15" t="n">
        <f aca="false">K10842-J10842</f>
        <v>413</v>
      </c>
      <c r="Q10842" s="0" t="str">
        <f aca="false">IF(G10842=0,"Out of stock",IF(G10842&lt;H10842,"Understocked",IF(G10842&gt;Summary!$B$6*H10842,"Overstocked","Healthy")))</f>
        <v>Healthy</v>
      </c>
      <c r="R10842" s="0" t="str">
        <f aca="false">IF(I10842&gt;=Summary!$B$7,"Fast",IF(I10842&lt;Summary!$B$8,"Slow","Medium"))</f>
        <v>Slow</v>
      </c>
      <c r="S10842" s="15" t="n">
        <f aca="false">IF(M10842&gt;Summary!$B$5,1,0)</f>
        <v>0</v>
      </c>
      <c r="T10842" s="16" t="n">
        <f aca="false">IF(Q10842="Overstocked",(G10842-Summary!$B$6*H10842)*J10842,0)</f>
        <v>0</v>
      </c>
    </row>
    <row r="10843" customFormat="false" ht="15" hidden="false" customHeight="false" outlineLevel="0" collapsed="false">
      <c r="A10843" s="0" t="s">
        <v>10941</v>
      </c>
      <c r="B10843" s="0" t="s">
        <v>101</v>
      </c>
      <c r="C10843" s="0" t="s">
        <v>78</v>
      </c>
      <c r="D10843" s="0" t="s">
        <v>90</v>
      </c>
      <c r="E10843" s="14" t="n">
        <v>45244</v>
      </c>
      <c r="F10843" s="14" t="n">
        <v>45247</v>
      </c>
      <c r="G10843" s="0" t="n">
        <v>395</v>
      </c>
      <c r="H10843" s="0" t="n">
        <v>91</v>
      </c>
      <c r="I10843" s="0" t="n">
        <v>279</v>
      </c>
      <c r="J10843" s="0" t="n">
        <v>1601</v>
      </c>
      <c r="K10843" s="0" t="n">
        <v>2036</v>
      </c>
      <c r="L10843" s="15" t="s">
        <v>80</v>
      </c>
      <c r="M10843" s="0" t="n">
        <v>3</v>
      </c>
      <c r="N10843" s="16" t="n">
        <f aca="false">I10843*K10843</f>
        <v>568044</v>
      </c>
      <c r="O10843" s="16" t="n">
        <f aca="false">I10843*(K10843-J10843)</f>
        <v>121365</v>
      </c>
      <c r="P10843" s="15" t="n">
        <f aca="false">K10843-J10843</f>
        <v>435</v>
      </c>
      <c r="Q10843" s="0" t="str">
        <f aca="false">IF(G10843=0,"Out of stock",IF(G10843&lt;H10843,"Understocked",IF(G10843&gt;Summary!$B$6*H10843,"Overstocked","Healthy")))</f>
        <v>Overstocked</v>
      </c>
      <c r="R10843" s="0" t="str">
        <f aca="false">IF(I10843&gt;=Summary!$B$7,"Fast",IF(I10843&lt;Summary!$B$8,"Slow","Medium"))</f>
        <v>Fast</v>
      </c>
      <c r="S10843" s="15" t="n">
        <f aca="false">IF(M10843&gt;Summary!$B$5,1,0)</f>
        <v>0</v>
      </c>
      <c r="T10843" s="16" t="n">
        <f aca="false">IF(Q10843="Overstocked",(G10843-Summary!$B$6*H10843)*J10843,0)</f>
        <v>49631</v>
      </c>
    </row>
    <row r="10844" customFormat="false" ht="15" hidden="false" customHeight="false" outlineLevel="0" collapsed="false">
      <c r="A10844" s="0" t="s">
        <v>10942</v>
      </c>
      <c r="B10844" s="0" t="s">
        <v>95</v>
      </c>
      <c r="C10844" s="0" t="s">
        <v>78</v>
      </c>
      <c r="D10844" s="0" t="s">
        <v>102</v>
      </c>
      <c r="E10844" s="14" t="n">
        <v>45332</v>
      </c>
      <c r="F10844" s="14" t="n">
        <v>45341</v>
      </c>
      <c r="G10844" s="0" t="n">
        <v>287</v>
      </c>
      <c r="H10844" s="0" t="n">
        <v>117</v>
      </c>
      <c r="I10844" s="0" t="n">
        <v>233</v>
      </c>
      <c r="J10844" s="0" t="n">
        <v>827</v>
      </c>
      <c r="K10844" s="0" t="n">
        <v>1226</v>
      </c>
      <c r="L10844" s="15" t="s">
        <v>97</v>
      </c>
      <c r="M10844" s="0" t="n">
        <v>9</v>
      </c>
      <c r="N10844" s="16" t="n">
        <f aca="false">I10844*K10844</f>
        <v>285658</v>
      </c>
      <c r="O10844" s="16" t="n">
        <f aca="false">I10844*(K10844-J10844)</f>
        <v>92967</v>
      </c>
      <c r="P10844" s="15" t="n">
        <f aca="false">K10844-J10844</f>
        <v>399</v>
      </c>
      <c r="Q10844" s="0" t="str">
        <f aca="false">IF(G10844=0,"Out of stock",IF(G10844&lt;H10844,"Understocked",IF(G10844&gt;Summary!$B$6*H10844,"Overstocked","Healthy")))</f>
        <v>Healthy</v>
      </c>
      <c r="R10844" s="0" t="str">
        <f aca="false">IF(I10844&gt;=Summary!$B$7,"Fast",IF(I10844&lt;Summary!$B$8,"Slow","Medium"))</f>
        <v>Fast</v>
      </c>
      <c r="S10844" s="15" t="n">
        <f aca="false">IF(M10844&gt;Summary!$B$5,1,0)</f>
        <v>1</v>
      </c>
      <c r="T10844" s="16" t="n">
        <f aca="false">IF(Q10844="Overstocked",(G10844-Summary!$B$6*H10844)*J10844,0)</f>
        <v>0</v>
      </c>
    </row>
    <row r="10845" customFormat="false" ht="15" hidden="false" customHeight="false" outlineLevel="0" collapsed="false">
      <c r="A10845" s="0" t="s">
        <v>10943</v>
      </c>
      <c r="B10845" s="0" t="s">
        <v>95</v>
      </c>
      <c r="C10845" s="0" t="s">
        <v>104</v>
      </c>
      <c r="D10845" s="0" t="s">
        <v>86</v>
      </c>
      <c r="E10845" s="14" t="n">
        <v>45210</v>
      </c>
      <c r="F10845" s="14" t="n">
        <v>45213</v>
      </c>
      <c r="G10845" s="0" t="n">
        <v>305</v>
      </c>
      <c r="H10845" s="0" t="n">
        <v>136</v>
      </c>
      <c r="I10845" s="0" t="n">
        <v>225</v>
      </c>
      <c r="J10845" s="0" t="n">
        <v>1913</v>
      </c>
      <c r="K10845" s="0" t="n">
        <v>2276</v>
      </c>
      <c r="L10845" s="15" t="s">
        <v>82</v>
      </c>
      <c r="M10845" s="0" t="n">
        <v>3</v>
      </c>
      <c r="N10845" s="16" t="n">
        <f aca="false">I10845*K10845</f>
        <v>512100</v>
      </c>
      <c r="O10845" s="16" t="n">
        <f aca="false">I10845*(K10845-J10845)</f>
        <v>81675</v>
      </c>
      <c r="P10845" s="15" t="n">
        <f aca="false">K10845-J10845</f>
        <v>363</v>
      </c>
      <c r="Q10845" s="0" t="str">
        <f aca="false">IF(G10845=0,"Out of stock",IF(G10845&lt;H10845,"Understocked",IF(G10845&gt;Summary!$B$6*H10845,"Overstocked","Healthy")))</f>
        <v>Healthy</v>
      </c>
      <c r="R10845" s="0" t="str">
        <f aca="false">IF(I10845&gt;=Summary!$B$7,"Fast",IF(I10845&lt;Summary!$B$8,"Slow","Medium"))</f>
        <v>Fast</v>
      </c>
      <c r="S10845" s="15" t="n">
        <f aca="false">IF(M10845&gt;Summary!$B$5,1,0)</f>
        <v>0</v>
      </c>
      <c r="T10845" s="16" t="n">
        <f aca="false">IF(Q10845="Overstocked",(G10845-Summary!$B$6*H10845)*J10845,0)</f>
        <v>0</v>
      </c>
    </row>
    <row r="10846" customFormat="false" ht="15" hidden="false" customHeight="false" outlineLevel="0" collapsed="false">
      <c r="A10846" s="0" t="s">
        <v>10944</v>
      </c>
      <c r="B10846" s="0" t="s">
        <v>77</v>
      </c>
      <c r="C10846" s="0" t="s">
        <v>104</v>
      </c>
      <c r="D10846" s="0" t="s">
        <v>102</v>
      </c>
      <c r="E10846" s="14" t="n">
        <v>45551</v>
      </c>
      <c r="F10846" s="14" t="n">
        <v>45552</v>
      </c>
      <c r="G10846" s="0" t="n">
        <v>397</v>
      </c>
      <c r="H10846" s="0" t="n">
        <v>144</v>
      </c>
      <c r="I10846" s="0" t="n">
        <v>14</v>
      </c>
      <c r="J10846" s="0" t="n">
        <v>1165</v>
      </c>
      <c r="K10846" s="0" t="n">
        <v>1586</v>
      </c>
      <c r="L10846" s="15" t="s">
        <v>97</v>
      </c>
      <c r="M10846" s="0" t="n">
        <v>1</v>
      </c>
      <c r="N10846" s="16" t="n">
        <f aca="false">I10846*K10846</f>
        <v>22204</v>
      </c>
      <c r="O10846" s="16" t="n">
        <f aca="false">I10846*(K10846-J10846)</f>
        <v>5894</v>
      </c>
      <c r="P10846" s="15" t="n">
        <f aca="false">K10846-J10846</f>
        <v>421</v>
      </c>
      <c r="Q10846" s="0" t="str">
        <f aca="false">IF(G10846=0,"Out of stock",IF(G10846&lt;H10846,"Understocked",IF(G10846&gt;Summary!$B$6*H10846,"Overstocked","Healthy")))</f>
        <v>Healthy</v>
      </c>
      <c r="R10846" s="0" t="str">
        <f aca="false">IF(I10846&gt;=Summary!$B$7,"Fast",IF(I10846&lt;Summary!$B$8,"Slow","Medium"))</f>
        <v>Slow</v>
      </c>
      <c r="S10846" s="15" t="n">
        <f aca="false">IF(M10846&gt;Summary!$B$5,1,0)</f>
        <v>0</v>
      </c>
      <c r="T10846" s="16" t="n">
        <f aca="false">IF(Q10846="Overstocked",(G10846-Summary!$B$6*H10846)*J10846,0)</f>
        <v>0</v>
      </c>
    </row>
    <row r="10847" customFormat="false" ht="15" hidden="false" customHeight="false" outlineLevel="0" collapsed="false">
      <c r="A10847" s="0" t="s">
        <v>10945</v>
      </c>
      <c r="B10847" s="0" t="s">
        <v>123</v>
      </c>
      <c r="C10847" s="0" t="s">
        <v>85</v>
      </c>
      <c r="D10847" s="0" t="s">
        <v>102</v>
      </c>
      <c r="E10847" s="14" t="n">
        <v>44933</v>
      </c>
      <c r="F10847" s="14" t="n">
        <v>44935</v>
      </c>
      <c r="G10847" s="0" t="n">
        <v>150</v>
      </c>
      <c r="H10847" s="0" t="n">
        <v>57</v>
      </c>
      <c r="I10847" s="0" t="n">
        <v>257</v>
      </c>
      <c r="J10847" s="0" t="n">
        <v>803</v>
      </c>
      <c r="K10847" s="0" t="n">
        <v>973</v>
      </c>
      <c r="L10847" s="15" t="s">
        <v>97</v>
      </c>
      <c r="M10847" s="0" t="n">
        <v>2</v>
      </c>
      <c r="N10847" s="16" t="n">
        <f aca="false">I10847*K10847</f>
        <v>250061</v>
      </c>
      <c r="O10847" s="16" t="n">
        <f aca="false">I10847*(K10847-J10847)</f>
        <v>43690</v>
      </c>
      <c r="P10847" s="15" t="n">
        <f aca="false">K10847-J10847</f>
        <v>170</v>
      </c>
      <c r="Q10847" s="0" t="str">
        <f aca="false">IF(G10847=0,"Out of stock",IF(G10847&lt;H10847,"Understocked",IF(G10847&gt;Summary!$B$6*H10847,"Overstocked","Healthy")))</f>
        <v>Healthy</v>
      </c>
      <c r="R10847" s="0" t="str">
        <f aca="false">IF(I10847&gt;=Summary!$B$7,"Fast",IF(I10847&lt;Summary!$B$8,"Slow","Medium"))</f>
        <v>Fast</v>
      </c>
      <c r="S10847" s="15" t="n">
        <f aca="false">IF(M10847&gt;Summary!$B$5,1,0)</f>
        <v>0</v>
      </c>
      <c r="T10847" s="16" t="n">
        <f aca="false">IF(Q10847="Overstocked",(G10847-Summary!$B$6*H10847)*J10847,0)</f>
        <v>0</v>
      </c>
    </row>
    <row r="10848" customFormat="false" ht="15" hidden="false" customHeight="false" outlineLevel="0" collapsed="false">
      <c r="A10848" s="0" t="s">
        <v>10946</v>
      </c>
      <c r="B10848" s="0" t="s">
        <v>107</v>
      </c>
      <c r="C10848" s="0" t="s">
        <v>85</v>
      </c>
      <c r="D10848" s="0" t="s">
        <v>86</v>
      </c>
      <c r="E10848" s="14" t="n">
        <v>45602</v>
      </c>
      <c r="F10848" s="14" t="n">
        <v>45606</v>
      </c>
      <c r="G10848" s="0" t="n">
        <v>374</v>
      </c>
      <c r="H10848" s="0" t="n">
        <v>55</v>
      </c>
      <c r="I10848" s="0" t="n">
        <v>49</v>
      </c>
      <c r="J10848" s="0" t="n">
        <v>632</v>
      </c>
      <c r="K10848" s="0" t="n">
        <v>732</v>
      </c>
      <c r="L10848" s="15" t="s">
        <v>82</v>
      </c>
      <c r="M10848" s="0" t="n">
        <v>4</v>
      </c>
      <c r="N10848" s="16" t="n">
        <f aca="false">I10848*K10848</f>
        <v>35868</v>
      </c>
      <c r="O10848" s="16" t="n">
        <f aca="false">I10848*(K10848-J10848)</f>
        <v>4900</v>
      </c>
      <c r="P10848" s="15" t="n">
        <f aca="false">K10848-J10848</f>
        <v>100</v>
      </c>
      <c r="Q10848" s="0" t="str">
        <f aca="false">IF(G10848=0,"Out of stock",IF(G10848&lt;H10848,"Understocked",IF(G10848&gt;Summary!$B$6*H10848,"Overstocked","Healthy")))</f>
        <v>Overstocked</v>
      </c>
      <c r="R10848" s="0" t="str">
        <f aca="false">IF(I10848&gt;=Summary!$B$7,"Fast",IF(I10848&lt;Summary!$B$8,"Slow","Medium"))</f>
        <v>Slow</v>
      </c>
      <c r="S10848" s="15" t="n">
        <f aca="false">IF(M10848&gt;Summary!$B$5,1,0)</f>
        <v>0</v>
      </c>
      <c r="T10848" s="16" t="n">
        <f aca="false">IF(Q10848="Overstocked",(G10848-Summary!$B$6*H10848)*J10848,0)</f>
        <v>97328</v>
      </c>
    </row>
    <row r="10849" customFormat="false" ht="15" hidden="false" customHeight="false" outlineLevel="0" collapsed="false">
      <c r="A10849" s="0" t="s">
        <v>10947</v>
      </c>
      <c r="B10849" s="0" t="s">
        <v>95</v>
      </c>
      <c r="C10849" s="0" t="s">
        <v>96</v>
      </c>
      <c r="D10849" s="0" t="s">
        <v>102</v>
      </c>
      <c r="E10849" s="14" t="n">
        <v>45543</v>
      </c>
      <c r="F10849" s="14" t="n">
        <v>45548</v>
      </c>
      <c r="G10849" s="0" t="n">
        <v>31</v>
      </c>
      <c r="H10849" s="0" t="n">
        <v>85</v>
      </c>
      <c r="I10849" s="0" t="n">
        <v>91</v>
      </c>
      <c r="J10849" s="0" t="n">
        <v>1090</v>
      </c>
      <c r="K10849" s="0" t="n">
        <v>1185</v>
      </c>
      <c r="L10849" s="15" t="s">
        <v>80</v>
      </c>
      <c r="M10849" s="0" t="n">
        <v>5</v>
      </c>
      <c r="N10849" s="16" t="n">
        <f aca="false">I10849*K10849</f>
        <v>107835</v>
      </c>
      <c r="O10849" s="16" t="n">
        <f aca="false">I10849*(K10849-J10849)</f>
        <v>8645</v>
      </c>
      <c r="P10849" s="15" t="n">
        <f aca="false">K10849-J10849</f>
        <v>95</v>
      </c>
      <c r="Q10849" s="0" t="str">
        <f aca="false">IF(G10849=0,"Out of stock",IF(G10849&lt;H10849,"Understocked",IF(G10849&gt;Summary!$B$6*H10849,"Overstocked","Healthy")))</f>
        <v>Understocked</v>
      </c>
      <c r="R10849" s="0" t="str">
        <f aca="false">IF(I10849&gt;=Summary!$B$7,"Fast",IF(I10849&lt;Summary!$B$8,"Slow","Medium"))</f>
        <v>Slow</v>
      </c>
      <c r="S10849" s="15" t="n">
        <f aca="false">IF(M10849&gt;Summary!$B$5,1,0)</f>
        <v>0</v>
      </c>
      <c r="T10849" s="16" t="n">
        <f aca="false">IF(Q10849="Overstocked",(G10849-Summary!$B$6*H10849)*J10849,0)</f>
        <v>0</v>
      </c>
    </row>
    <row r="10850" customFormat="false" ht="15" hidden="false" customHeight="false" outlineLevel="0" collapsed="false">
      <c r="A10850" s="0" t="s">
        <v>10948</v>
      </c>
      <c r="B10850" s="0" t="s">
        <v>115</v>
      </c>
      <c r="C10850" s="0" t="s">
        <v>85</v>
      </c>
      <c r="D10850" s="0" t="s">
        <v>86</v>
      </c>
      <c r="E10850" s="14" t="n">
        <v>45560</v>
      </c>
      <c r="F10850" s="14" t="n">
        <v>45568</v>
      </c>
      <c r="G10850" s="0" t="n">
        <v>156</v>
      </c>
      <c r="H10850" s="0" t="n">
        <v>89</v>
      </c>
      <c r="I10850" s="0" t="n">
        <v>38</v>
      </c>
      <c r="J10850" s="0" t="n">
        <v>968</v>
      </c>
      <c r="K10850" s="0" t="n">
        <v>1445</v>
      </c>
      <c r="L10850" s="15" t="s">
        <v>97</v>
      </c>
      <c r="M10850" s="0" t="n">
        <v>8</v>
      </c>
      <c r="N10850" s="16" t="n">
        <f aca="false">I10850*K10850</f>
        <v>54910</v>
      </c>
      <c r="O10850" s="16" t="n">
        <f aca="false">I10850*(K10850-J10850)</f>
        <v>18126</v>
      </c>
      <c r="P10850" s="15" t="n">
        <f aca="false">K10850-J10850</f>
        <v>477</v>
      </c>
      <c r="Q10850" s="0" t="str">
        <f aca="false">IF(G10850=0,"Out of stock",IF(G10850&lt;H10850,"Understocked",IF(G10850&gt;Summary!$B$6*H10850,"Overstocked","Healthy")))</f>
        <v>Healthy</v>
      </c>
      <c r="R10850" s="0" t="str">
        <f aca="false">IF(I10850&gt;=Summary!$B$7,"Fast",IF(I10850&lt;Summary!$B$8,"Slow","Medium"))</f>
        <v>Slow</v>
      </c>
      <c r="S10850" s="15" t="n">
        <f aca="false">IF(M10850&gt;Summary!$B$5,1,0)</f>
        <v>1</v>
      </c>
      <c r="T10850" s="16" t="n">
        <f aca="false">IF(Q10850="Overstocked",(G10850-Summary!$B$6*H10850)*J10850,0)</f>
        <v>0</v>
      </c>
    </row>
    <row r="10851" customFormat="false" ht="15" hidden="false" customHeight="false" outlineLevel="0" collapsed="false">
      <c r="A10851" s="0" t="s">
        <v>10949</v>
      </c>
      <c r="B10851" s="0" t="s">
        <v>101</v>
      </c>
      <c r="C10851" s="0" t="s">
        <v>104</v>
      </c>
      <c r="D10851" s="0" t="s">
        <v>90</v>
      </c>
      <c r="E10851" s="14" t="n">
        <v>45526</v>
      </c>
      <c r="F10851" s="14" t="n">
        <v>45531</v>
      </c>
      <c r="G10851" s="0" t="n">
        <v>354</v>
      </c>
      <c r="H10851" s="0" t="n">
        <v>145</v>
      </c>
      <c r="I10851" s="0" t="n">
        <v>249</v>
      </c>
      <c r="J10851" s="0" t="n">
        <v>760</v>
      </c>
      <c r="K10851" s="0" t="n">
        <v>1138</v>
      </c>
      <c r="L10851" s="15" t="s">
        <v>87</v>
      </c>
      <c r="M10851" s="0" t="n">
        <v>5</v>
      </c>
      <c r="N10851" s="16" t="n">
        <f aca="false">I10851*K10851</f>
        <v>283362</v>
      </c>
      <c r="O10851" s="16" t="n">
        <f aca="false">I10851*(K10851-J10851)</f>
        <v>94122</v>
      </c>
      <c r="P10851" s="15" t="n">
        <f aca="false">K10851-J10851</f>
        <v>378</v>
      </c>
      <c r="Q10851" s="0" t="str">
        <f aca="false">IF(G10851=0,"Out of stock",IF(G10851&lt;H10851,"Understocked",IF(G10851&gt;Summary!$B$6*H10851,"Overstocked","Healthy")))</f>
        <v>Healthy</v>
      </c>
      <c r="R10851" s="0" t="str">
        <f aca="false">IF(I10851&gt;=Summary!$B$7,"Fast",IF(I10851&lt;Summary!$B$8,"Slow","Medium"))</f>
        <v>Fast</v>
      </c>
      <c r="S10851" s="15" t="n">
        <f aca="false">IF(M10851&gt;Summary!$B$5,1,0)</f>
        <v>0</v>
      </c>
      <c r="T10851" s="16" t="n">
        <f aca="false">IF(Q10851="Overstocked",(G10851-Summary!$B$6*H10851)*J10851,0)</f>
        <v>0</v>
      </c>
    </row>
    <row r="10852" customFormat="false" ht="15" hidden="false" customHeight="false" outlineLevel="0" collapsed="false">
      <c r="A10852" s="0" t="s">
        <v>10950</v>
      </c>
      <c r="B10852" s="0" t="s">
        <v>84</v>
      </c>
      <c r="C10852" s="0" t="s">
        <v>85</v>
      </c>
      <c r="D10852" s="0" t="s">
        <v>102</v>
      </c>
      <c r="E10852" s="14" t="n">
        <v>45155</v>
      </c>
      <c r="F10852" s="14" t="n">
        <v>45158</v>
      </c>
      <c r="G10852" s="0" t="n">
        <v>432</v>
      </c>
      <c r="H10852" s="0" t="n">
        <v>116</v>
      </c>
      <c r="I10852" s="0" t="n">
        <v>123</v>
      </c>
      <c r="J10852" s="0" t="n">
        <v>1713</v>
      </c>
      <c r="K10852" s="0" t="n">
        <v>2179</v>
      </c>
      <c r="L10852" s="15" t="s">
        <v>97</v>
      </c>
      <c r="M10852" s="0" t="n">
        <v>3</v>
      </c>
      <c r="N10852" s="16" t="n">
        <f aca="false">I10852*K10852</f>
        <v>268017</v>
      </c>
      <c r="O10852" s="16" t="n">
        <f aca="false">I10852*(K10852-J10852)</f>
        <v>57318</v>
      </c>
      <c r="P10852" s="15" t="n">
        <f aca="false">K10852-J10852</f>
        <v>466</v>
      </c>
      <c r="Q10852" s="0" t="str">
        <f aca="false">IF(G10852=0,"Out of stock",IF(G10852&lt;H10852,"Understocked",IF(G10852&gt;Summary!$B$6*H10852,"Overstocked","Healthy")))</f>
        <v>Healthy</v>
      </c>
      <c r="R10852" s="0" t="str">
        <f aca="false">IF(I10852&gt;=Summary!$B$7,"Fast",IF(I10852&lt;Summary!$B$8,"Slow","Medium"))</f>
        <v>Medium</v>
      </c>
      <c r="S10852" s="15" t="n">
        <f aca="false">IF(M10852&gt;Summary!$B$5,1,0)</f>
        <v>0</v>
      </c>
      <c r="T10852" s="16" t="n">
        <f aca="false">IF(Q10852="Overstocked",(G10852-Summary!$B$6*H10852)*J10852,0)</f>
        <v>0</v>
      </c>
    </row>
    <row r="10853" customFormat="false" ht="15" hidden="false" customHeight="false" outlineLevel="0" collapsed="false">
      <c r="A10853" s="0" t="s">
        <v>10951</v>
      </c>
      <c r="B10853" s="0" t="s">
        <v>95</v>
      </c>
      <c r="C10853" s="0" t="s">
        <v>104</v>
      </c>
      <c r="D10853" s="0" t="s">
        <v>102</v>
      </c>
      <c r="E10853" s="14" t="n">
        <v>45163</v>
      </c>
      <c r="F10853" s="14" t="n">
        <v>45169</v>
      </c>
      <c r="G10853" s="0" t="n">
        <v>69</v>
      </c>
      <c r="H10853" s="0" t="n">
        <v>108</v>
      </c>
      <c r="I10853" s="0" t="n">
        <v>43</v>
      </c>
      <c r="J10853" s="0" t="n">
        <v>561</v>
      </c>
      <c r="K10853" s="0" t="n">
        <v>773</v>
      </c>
      <c r="L10853" s="15" t="s">
        <v>97</v>
      </c>
      <c r="M10853" s="0" t="n">
        <v>6</v>
      </c>
      <c r="N10853" s="16" t="n">
        <f aca="false">I10853*K10853</f>
        <v>33239</v>
      </c>
      <c r="O10853" s="16" t="n">
        <f aca="false">I10853*(K10853-J10853)</f>
        <v>9116</v>
      </c>
      <c r="P10853" s="15" t="n">
        <f aca="false">K10853-J10853</f>
        <v>212</v>
      </c>
      <c r="Q10853" s="0" t="str">
        <f aca="false">IF(G10853=0,"Out of stock",IF(G10853&lt;H10853,"Understocked",IF(G10853&gt;Summary!$B$6*H10853,"Overstocked","Healthy")))</f>
        <v>Understocked</v>
      </c>
      <c r="R10853" s="0" t="str">
        <f aca="false">IF(I10853&gt;=Summary!$B$7,"Fast",IF(I10853&lt;Summary!$B$8,"Slow","Medium"))</f>
        <v>Slow</v>
      </c>
      <c r="S10853" s="15" t="n">
        <f aca="false">IF(M10853&gt;Summary!$B$5,1,0)</f>
        <v>0</v>
      </c>
      <c r="T10853" s="16" t="n">
        <f aca="false">IF(Q10853="Overstocked",(G10853-Summary!$B$6*H10853)*J10853,0)</f>
        <v>0</v>
      </c>
    </row>
    <row r="10854" customFormat="false" ht="15" hidden="false" customHeight="false" outlineLevel="0" collapsed="false">
      <c r="A10854" s="0" t="s">
        <v>10952</v>
      </c>
      <c r="B10854" s="0" t="s">
        <v>111</v>
      </c>
      <c r="C10854" s="0" t="s">
        <v>104</v>
      </c>
      <c r="D10854" s="0" t="s">
        <v>86</v>
      </c>
      <c r="E10854" s="14" t="n">
        <v>45330</v>
      </c>
      <c r="F10854" s="14" t="n">
        <v>45333</v>
      </c>
      <c r="G10854" s="0" t="n">
        <v>387</v>
      </c>
      <c r="H10854" s="0" t="n">
        <v>126</v>
      </c>
      <c r="I10854" s="0" t="n">
        <v>286</v>
      </c>
      <c r="J10854" s="0" t="n">
        <v>1582</v>
      </c>
      <c r="K10854" s="0" t="n">
        <v>1798</v>
      </c>
      <c r="L10854" s="15" t="s">
        <v>87</v>
      </c>
      <c r="M10854" s="0" t="n">
        <v>3</v>
      </c>
      <c r="N10854" s="16" t="n">
        <f aca="false">I10854*K10854</f>
        <v>514228</v>
      </c>
      <c r="O10854" s="16" t="n">
        <f aca="false">I10854*(K10854-J10854)</f>
        <v>61776</v>
      </c>
      <c r="P10854" s="15" t="n">
        <f aca="false">K10854-J10854</f>
        <v>216</v>
      </c>
      <c r="Q10854" s="0" t="str">
        <f aca="false">IF(G10854=0,"Out of stock",IF(G10854&lt;H10854,"Understocked",IF(G10854&gt;Summary!$B$6*H10854,"Overstocked","Healthy")))</f>
        <v>Healthy</v>
      </c>
      <c r="R10854" s="0" t="str">
        <f aca="false">IF(I10854&gt;=Summary!$B$7,"Fast",IF(I10854&lt;Summary!$B$8,"Slow","Medium"))</f>
        <v>Fast</v>
      </c>
      <c r="S10854" s="15" t="n">
        <f aca="false">IF(M10854&gt;Summary!$B$5,1,0)</f>
        <v>0</v>
      </c>
      <c r="T10854" s="16" t="n">
        <f aca="false">IF(Q10854="Overstocked",(G10854-Summary!$B$6*H10854)*J10854,0)</f>
        <v>0</v>
      </c>
    </row>
    <row r="10855" customFormat="false" ht="15" hidden="false" customHeight="false" outlineLevel="0" collapsed="false">
      <c r="A10855" s="0" t="s">
        <v>10953</v>
      </c>
      <c r="B10855" s="0" t="s">
        <v>95</v>
      </c>
      <c r="C10855" s="0" t="s">
        <v>104</v>
      </c>
      <c r="D10855" s="0" t="s">
        <v>102</v>
      </c>
      <c r="E10855" s="14" t="n">
        <v>45015</v>
      </c>
      <c r="F10855" s="14" t="n">
        <v>45017</v>
      </c>
      <c r="G10855" s="0" t="n">
        <v>198</v>
      </c>
      <c r="H10855" s="0" t="n">
        <v>82</v>
      </c>
      <c r="I10855" s="0" t="n">
        <v>23</v>
      </c>
      <c r="J10855" s="0" t="n">
        <v>1664</v>
      </c>
      <c r="K10855" s="0" t="n">
        <v>2163</v>
      </c>
      <c r="L10855" s="15" t="s">
        <v>97</v>
      </c>
      <c r="M10855" s="0" t="n">
        <v>2</v>
      </c>
      <c r="N10855" s="16" t="n">
        <f aca="false">I10855*K10855</f>
        <v>49749</v>
      </c>
      <c r="O10855" s="16" t="n">
        <f aca="false">I10855*(K10855-J10855)</f>
        <v>11477</v>
      </c>
      <c r="P10855" s="15" t="n">
        <f aca="false">K10855-J10855</f>
        <v>499</v>
      </c>
      <c r="Q10855" s="0" t="str">
        <f aca="false">IF(G10855=0,"Out of stock",IF(G10855&lt;H10855,"Understocked",IF(G10855&gt;Summary!$B$6*H10855,"Overstocked","Healthy")))</f>
        <v>Healthy</v>
      </c>
      <c r="R10855" s="0" t="str">
        <f aca="false">IF(I10855&gt;=Summary!$B$7,"Fast",IF(I10855&lt;Summary!$B$8,"Slow","Medium"))</f>
        <v>Slow</v>
      </c>
      <c r="S10855" s="15" t="n">
        <f aca="false">IF(M10855&gt;Summary!$B$5,1,0)</f>
        <v>0</v>
      </c>
      <c r="T10855" s="16" t="n">
        <f aca="false">IF(Q10855="Overstocked",(G10855-Summary!$B$6*H10855)*J10855,0)</f>
        <v>0</v>
      </c>
    </row>
    <row r="10856" customFormat="false" ht="15" hidden="false" customHeight="false" outlineLevel="0" collapsed="false">
      <c r="A10856" s="0" t="s">
        <v>10954</v>
      </c>
      <c r="B10856" s="0" t="s">
        <v>111</v>
      </c>
      <c r="C10856" s="0" t="s">
        <v>78</v>
      </c>
      <c r="D10856" s="0" t="s">
        <v>102</v>
      </c>
      <c r="E10856" s="14" t="n">
        <v>45283</v>
      </c>
      <c r="F10856" s="14" t="n">
        <v>45284</v>
      </c>
      <c r="G10856" s="0" t="n">
        <v>371</v>
      </c>
      <c r="H10856" s="0" t="n">
        <v>148</v>
      </c>
      <c r="I10856" s="0" t="n">
        <v>262</v>
      </c>
      <c r="J10856" s="0" t="n">
        <v>1818</v>
      </c>
      <c r="K10856" s="0" t="n">
        <v>2271</v>
      </c>
      <c r="L10856" s="15" t="s">
        <v>93</v>
      </c>
      <c r="M10856" s="0" t="n">
        <v>1</v>
      </c>
      <c r="N10856" s="16" t="n">
        <f aca="false">I10856*K10856</f>
        <v>595002</v>
      </c>
      <c r="O10856" s="16" t="n">
        <f aca="false">I10856*(K10856-J10856)</f>
        <v>118686</v>
      </c>
      <c r="P10856" s="15" t="n">
        <f aca="false">K10856-J10856</f>
        <v>453</v>
      </c>
      <c r="Q10856" s="0" t="str">
        <f aca="false">IF(G10856=0,"Out of stock",IF(G10856&lt;H10856,"Understocked",IF(G10856&gt;Summary!$B$6*H10856,"Overstocked","Healthy")))</f>
        <v>Healthy</v>
      </c>
      <c r="R10856" s="0" t="str">
        <f aca="false">IF(I10856&gt;=Summary!$B$7,"Fast",IF(I10856&lt;Summary!$B$8,"Slow","Medium"))</f>
        <v>Fast</v>
      </c>
      <c r="S10856" s="15" t="n">
        <f aca="false">IF(M10856&gt;Summary!$B$5,1,0)</f>
        <v>0</v>
      </c>
      <c r="T10856" s="16" t="n">
        <f aca="false">IF(Q10856="Overstocked",(G10856-Summary!$B$6*H10856)*J10856,0)</f>
        <v>0</v>
      </c>
    </row>
    <row r="10857" customFormat="false" ht="15" hidden="false" customHeight="false" outlineLevel="0" collapsed="false">
      <c r="A10857" s="0" t="s">
        <v>10955</v>
      </c>
      <c r="B10857" s="0" t="s">
        <v>115</v>
      </c>
      <c r="C10857" s="0" t="s">
        <v>104</v>
      </c>
      <c r="D10857" s="0" t="s">
        <v>102</v>
      </c>
      <c r="E10857" s="14" t="n">
        <v>45267</v>
      </c>
      <c r="F10857" s="14" t="n">
        <v>45272</v>
      </c>
      <c r="G10857" s="0" t="n">
        <v>434</v>
      </c>
      <c r="H10857" s="0" t="n">
        <v>97</v>
      </c>
      <c r="I10857" s="0" t="n">
        <v>286</v>
      </c>
      <c r="J10857" s="0" t="n">
        <v>1144</v>
      </c>
      <c r="K10857" s="0" t="n">
        <v>1215</v>
      </c>
      <c r="L10857" s="15" t="s">
        <v>87</v>
      </c>
      <c r="M10857" s="0" t="n">
        <v>5</v>
      </c>
      <c r="N10857" s="16" t="n">
        <f aca="false">I10857*K10857</f>
        <v>347490</v>
      </c>
      <c r="O10857" s="16" t="n">
        <f aca="false">I10857*(K10857-J10857)</f>
        <v>20306</v>
      </c>
      <c r="P10857" s="15" t="n">
        <f aca="false">K10857-J10857</f>
        <v>71</v>
      </c>
      <c r="Q10857" s="0" t="str">
        <f aca="false">IF(G10857=0,"Out of stock",IF(G10857&lt;H10857,"Understocked",IF(G10857&gt;Summary!$B$6*H10857,"Overstocked","Healthy")))</f>
        <v>Overstocked</v>
      </c>
      <c r="R10857" s="0" t="str">
        <f aca="false">IF(I10857&gt;=Summary!$B$7,"Fast",IF(I10857&lt;Summary!$B$8,"Slow","Medium"))</f>
        <v>Fast</v>
      </c>
      <c r="S10857" s="15" t="n">
        <f aca="false">IF(M10857&gt;Summary!$B$5,1,0)</f>
        <v>0</v>
      </c>
      <c r="T10857" s="16" t="n">
        <f aca="false">IF(Q10857="Overstocked",(G10857-Summary!$B$6*H10857)*J10857,0)</f>
        <v>52624</v>
      </c>
    </row>
    <row r="10858" customFormat="false" ht="15" hidden="false" customHeight="false" outlineLevel="0" collapsed="false">
      <c r="A10858" s="0" t="s">
        <v>10956</v>
      </c>
      <c r="B10858" s="0" t="s">
        <v>95</v>
      </c>
      <c r="C10858" s="0" t="s">
        <v>104</v>
      </c>
      <c r="D10858" s="0" t="s">
        <v>90</v>
      </c>
      <c r="E10858" s="14" t="n">
        <v>45037</v>
      </c>
      <c r="F10858" s="14" t="n">
        <v>45046</v>
      </c>
      <c r="G10858" s="0" t="n">
        <v>192</v>
      </c>
      <c r="H10858" s="0" t="n">
        <v>143</v>
      </c>
      <c r="I10858" s="0" t="n">
        <v>85</v>
      </c>
      <c r="J10858" s="0" t="n">
        <v>1201</v>
      </c>
      <c r="K10858" s="0" t="n">
        <v>1341</v>
      </c>
      <c r="L10858" s="15" t="s">
        <v>82</v>
      </c>
      <c r="M10858" s="0" t="n">
        <v>9</v>
      </c>
      <c r="N10858" s="16" t="n">
        <f aca="false">I10858*K10858</f>
        <v>113985</v>
      </c>
      <c r="O10858" s="16" t="n">
        <f aca="false">I10858*(K10858-J10858)</f>
        <v>11900</v>
      </c>
      <c r="P10858" s="15" t="n">
        <f aca="false">K10858-J10858</f>
        <v>140</v>
      </c>
      <c r="Q10858" s="0" t="str">
        <f aca="false">IF(G10858=0,"Out of stock",IF(G10858&lt;H10858,"Understocked",IF(G10858&gt;Summary!$B$6*H10858,"Overstocked","Healthy")))</f>
        <v>Healthy</v>
      </c>
      <c r="R10858" s="0" t="str">
        <f aca="false">IF(I10858&gt;=Summary!$B$7,"Fast",IF(I10858&lt;Summary!$B$8,"Slow","Medium"))</f>
        <v>Slow</v>
      </c>
      <c r="S10858" s="15" t="n">
        <f aca="false">IF(M10858&gt;Summary!$B$5,1,0)</f>
        <v>1</v>
      </c>
      <c r="T10858" s="16" t="n">
        <f aca="false">IF(Q10858="Overstocked",(G10858-Summary!$B$6*H10858)*J10858,0)</f>
        <v>0</v>
      </c>
    </row>
    <row r="10859" customFormat="false" ht="15" hidden="false" customHeight="false" outlineLevel="0" collapsed="false">
      <c r="A10859" s="0" t="s">
        <v>10957</v>
      </c>
      <c r="B10859" s="0" t="s">
        <v>77</v>
      </c>
      <c r="C10859" s="0" t="s">
        <v>85</v>
      </c>
      <c r="D10859" s="0" t="s">
        <v>102</v>
      </c>
      <c r="E10859" s="14" t="n">
        <v>45343</v>
      </c>
      <c r="F10859" s="14" t="n">
        <v>45351</v>
      </c>
      <c r="G10859" s="0" t="n">
        <v>183</v>
      </c>
      <c r="H10859" s="0" t="n">
        <v>108</v>
      </c>
      <c r="I10859" s="0" t="n">
        <v>39</v>
      </c>
      <c r="J10859" s="0" t="n">
        <v>1932</v>
      </c>
      <c r="K10859" s="0" t="n">
        <v>2183</v>
      </c>
      <c r="L10859" s="15" t="s">
        <v>87</v>
      </c>
      <c r="M10859" s="0" t="n">
        <v>8</v>
      </c>
      <c r="N10859" s="16" t="n">
        <f aca="false">I10859*K10859</f>
        <v>85137</v>
      </c>
      <c r="O10859" s="16" t="n">
        <f aca="false">I10859*(K10859-J10859)</f>
        <v>9789</v>
      </c>
      <c r="P10859" s="15" t="n">
        <f aca="false">K10859-J10859</f>
        <v>251</v>
      </c>
      <c r="Q10859" s="0" t="str">
        <f aca="false">IF(G10859=0,"Out of stock",IF(G10859&lt;H10859,"Understocked",IF(G10859&gt;Summary!$B$6*H10859,"Overstocked","Healthy")))</f>
        <v>Healthy</v>
      </c>
      <c r="R10859" s="0" t="str">
        <f aca="false">IF(I10859&gt;=Summary!$B$7,"Fast",IF(I10859&lt;Summary!$B$8,"Slow","Medium"))</f>
        <v>Slow</v>
      </c>
      <c r="S10859" s="15" t="n">
        <f aca="false">IF(M10859&gt;Summary!$B$5,1,0)</f>
        <v>1</v>
      </c>
      <c r="T10859" s="16" t="n">
        <f aca="false">IF(Q10859="Overstocked",(G10859-Summary!$B$6*H10859)*J10859,0)</f>
        <v>0</v>
      </c>
    </row>
    <row r="10860" customFormat="false" ht="15" hidden="false" customHeight="false" outlineLevel="0" collapsed="false">
      <c r="A10860" s="0" t="s">
        <v>10958</v>
      </c>
      <c r="B10860" s="0" t="s">
        <v>113</v>
      </c>
      <c r="C10860" s="0" t="s">
        <v>96</v>
      </c>
      <c r="D10860" s="0" t="s">
        <v>102</v>
      </c>
      <c r="E10860" s="14" t="n">
        <v>45424</v>
      </c>
      <c r="F10860" s="14" t="n">
        <v>45427</v>
      </c>
      <c r="G10860" s="0" t="n">
        <v>405</v>
      </c>
      <c r="H10860" s="0" t="n">
        <v>150</v>
      </c>
      <c r="I10860" s="0" t="n">
        <v>293</v>
      </c>
      <c r="J10860" s="0" t="n">
        <v>262</v>
      </c>
      <c r="K10860" s="0" t="n">
        <v>322</v>
      </c>
      <c r="L10860" s="15" t="s">
        <v>82</v>
      </c>
      <c r="M10860" s="0" t="n">
        <v>3</v>
      </c>
      <c r="N10860" s="16" t="n">
        <f aca="false">I10860*K10860</f>
        <v>94346</v>
      </c>
      <c r="O10860" s="16" t="n">
        <f aca="false">I10860*(K10860-J10860)</f>
        <v>17580</v>
      </c>
      <c r="P10860" s="15" t="n">
        <f aca="false">K10860-J10860</f>
        <v>60</v>
      </c>
      <c r="Q10860" s="0" t="str">
        <f aca="false">IF(G10860=0,"Out of stock",IF(G10860&lt;H10860,"Understocked",IF(G10860&gt;Summary!$B$6*H10860,"Overstocked","Healthy")))</f>
        <v>Healthy</v>
      </c>
      <c r="R10860" s="0" t="str">
        <f aca="false">IF(I10860&gt;=Summary!$B$7,"Fast",IF(I10860&lt;Summary!$B$8,"Slow","Medium"))</f>
        <v>Fast</v>
      </c>
      <c r="S10860" s="15" t="n">
        <f aca="false">IF(M10860&gt;Summary!$B$5,1,0)</f>
        <v>0</v>
      </c>
      <c r="T10860" s="16" t="n">
        <f aca="false">IF(Q10860="Overstocked",(G10860-Summary!$B$6*H10860)*J10860,0)</f>
        <v>0</v>
      </c>
    </row>
    <row r="10861" customFormat="false" ht="15" hidden="false" customHeight="false" outlineLevel="0" collapsed="false">
      <c r="A10861" s="0" t="s">
        <v>10959</v>
      </c>
      <c r="B10861" s="0" t="s">
        <v>107</v>
      </c>
      <c r="C10861" s="0" t="s">
        <v>104</v>
      </c>
      <c r="D10861" s="0" t="s">
        <v>86</v>
      </c>
      <c r="E10861" s="14" t="n">
        <v>45331</v>
      </c>
      <c r="F10861" s="14" t="n">
        <v>45333</v>
      </c>
      <c r="G10861" s="0" t="n">
        <v>93</v>
      </c>
      <c r="H10861" s="0" t="n">
        <v>125</v>
      </c>
      <c r="I10861" s="0" t="n">
        <v>162</v>
      </c>
      <c r="J10861" s="0" t="n">
        <v>1581</v>
      </c>
      <c r="K10861" s="0" t="n">
        <v>1892</v>
      </c>
      <c r="L10861" s="15" t="s">
        <v>87</v>
      </c>
      <c r="M10861" s="0" t="n">
        <v>2</v>
      </c>
      <c r="N10861" s="16" t="n">
        <f aca="false">I10861*K10861</f>
        <v>306504</v>
      </c>
      <c r="O10861" s="16" t="n">
        <f aca="false">I10861*(K10861-J10861)</f>
        <v>50382</v>
      </c>
      <c r="P10861" s="15" t="n">
        <f aca="false">K10861-J10861</f>
        <v>311</v>
      </c>
      <c r="Q10861" s="0" t="str">
        <f aca="false">IF(G10861=0,"Out of stock",IF(G10861&lt;H10861,"Understocked",IF(G10861&gt;Summary!$B$6*H10861,"Overstocked","Healthy")))</f>
        <v>Understocked</v>
      </c>
      <c r="R10861" s="0" t="str">
        <f aca="false">IF(I10861&gt;=Summary!$B$7,"Fast",IF(I10861&lt;Summary!$B$8,"Slow","Medium"))</f>
        <v>Medium</v>
      </c>
      <c r="S10861" s="15" t="n">
        <f aca="false">IF(M10861&gt;Summary!$B$5,1,0)</f>
        <v>0</v>
      </c>
      <c r="T10861" s="16" t="n">
        <f aca="false">IF(Q10861="Overstocked",(G10861-Summary!$B$6*H10861)*J10861,0)</f>
        <v>0</v>
      </c>
    </row>
    <row r="10862" customFormat="false" ht="15" hidden="false" customHeight="false" outlineLevel="0" collapsed="false">
      <c r="A10862" s="0" t="s">
        <v>10960</v>
      </c>
      <c r="B10862" s="0" t="s">
        <v>107</v>
      </c>
      <c r="C10862" s="0" t="s">
        <v>96</v>
      </c>
      <c r="D10862" s="0" t="s">
        <v>92</v>
      </c>
      <c r="E10862" s="14" t="n">
        <v>45600</v>
      </c>
      <c r="F10862" s="14" t="n">
        <v>45610</v>
      </c>
      <c r="G10862" s="0" t="n">
        <v>123</v>
      </c>
      <c r="H10862" s="0" t="n">
        <v>106</v>
      </c>
      <c r="I10862" s="0" t="n">
        <v>15</v>
      </c>
      <c r="J10862" s="0" t="n">
        <v>1734</v>
      </c>
      <c r="K10862" s="0" t="n">
        <v>2171</v>
      </c>
      <c r="L10862" s="15" t="s">
        <v>80</v>
      </c>
      <c r="M10862" s="0" t="n">
        <v>10</v>
      </c>
      <c r="N10862" s="16" t="n">
        <f aca="false">I10862*K10862</f>
        <v>32565</v>
      </c>
      <c r="O10862" s="16" t="n">
        <f aca="false">I10862*(K10862-J10862)</f>
        <v>6555</v>
      </c>
      <c r="P10862" s="15" t="n">
        <f aca="false">K10862-J10862</f>
        <v>437</v>
      </c>
      <c r="Q10862" s="0" t="str">
        <f aca="false">IF(G10862=0,"Out of stock",IF(G10862&lt;H10862,"Understocked",IF(G10862&gt;Summary!$B$6*H10862,"Overstocked","Healthy")))</f>
        <v>Healthy</v>
      </c>
      <c r="R10862" s="0" t="str">
        <f aca="false">IF(I10862&gt;=Summary!$B$7,"Fast",IF(I10862&lt;Summary!$B$8,"Slow","Medium"))</f>
        <v>Slow</v>
      </c>
      <c r="S10862" s="15" t="n">
        <f aca="false">IF(M10862&gt;Summary!$B$5,1,0)</f>
        <v>1</v>
      </c>
      <c r="T10862" s="16" t="n">
        <f aca="false">IF(Q10862="Overstocked",(G10862-Summary!$B$6*H10862)*J10862,0)</f>
        <v>0</v>
      </c>
    </row>
    <row r="10863" customFormat="false" ht="15" hidden="false" customHeight="false" outlineLevel="0" collapsed="false">
      <c r="A10863" s="0" t="s">
        <v>10961</v>
      </c>
      <c r="B10863" s="0" t="s">
        <v>123</v>
      </c>
      <c r="C10863" s="0" t="s">
        <v>96</v>
      </c>
      <c r="D10863" s="0" t="s">
        <v>86</v>
      </c>
      <c r="E10863" s="14" t="n">
        <v>45226</v>
      </c>
      <c r="F10863" s="14" t="n">
        <v>45236</v>
      </c>
      <c r="G10863" s="0" t="n">
        <v>233</v>
      </c>
      <c r="H10863" s="0" t="n">
        <v>70</v>
      </c>
      <c r="I10863" s="0" t="n">
        <v>55</v>
      </c>
      <c r="J10863" s="0" t="n">
        <v>1814</v>
      </c>
      <c r="K10863" s="0" t="n">
        <v>2264</v>
      </c>
      <c r="L10863" s="15" t="s">
        <v>87</v>
      </c>
      <c r="M10863" s="0" t="n">
        <v>10</v>
      </c>
      <c r="N10863" s="16" t="n">
        <f aca="false">I10863*K10863</f>
        <v>124520</v>
      </c>
      <c r="O10863" s="16" t="n">
        <f aca="false">I10863*(K10863-J10863)</f>
        <v>24750</v>
      </c>
      <c r="P10863" s="15" t="n">
        <f aca="false">K10863-J10863</f>
        <v>450</v>
      </c>
      <c r="Q10863" s="0" t="str">
        <f aca="false">IF(G10863=0,"Out of stock",IF(G10863&lt;H10863,"Understocked",IF(G10863&gt;Summary!$B$6*H10863,"Overstocked","Healthy")))</f>
        <v>Healthy</v>
      </c>
      <c r="R10863" s="0" t="str">
        <f aca="false">IF(I10863&gt;=Summary!$B$7,"Fast",IF(I10863&lt;Summary!$B$8,"Slow","Medium"))</f>
        <v>Slow</v>
      </c>
      <c r="S10863" s="15" t="n">
        <f aca="false">IF(M10863&gt;Summary!$B$5,1,0)</f>
        <v>1</v>
      </c>
      <c r="T10863" s="16" t="n">
        <f aca="false">IF(Q10863="Overstocked",(G10863-Summary!$B$6*H10863)*J10863,0)</f>
        <v>0</v>
      </c>
    </row>
    <row r="10864" customFormat="false" ht="15" hidden="false" customHeight="false" outlineLevel="0" collapsed="false">
      <c r="A10864" s="0" t="s">
        <v>10962</v>
      </c>
      <c r="B10864" s="0" t="s">
        <v>115</v>
      </c>
      <c r="C10864" s="0" t="s">
        <v>104</v>
      </c>
      <c r="D10864" s="0" t="s">
        <v>90</v>
      </c>
      <c r="E10864" s="14" t="n">
        <v>45429</v>
      </c>
      <c r="F10864" s="14" t="n">
        <v>45435</v>
      </c>
      <c r="G10864" s="0" t="n">
        <v>412</v>
      </c>
      <c r="H10864" s="0" t="n">
        <v>150</v>
      </c>
      <c r="I10864" s="0" t="n">
        <v>212</v>
      </c>
      <c r="J10864" s="0" t="n">
        <v>1356</v>
      </c>
      <c r="K10864" s="0" t="n">
        <v>1700</v>
      </c>
      <c r="L10864" s="15" t="s">
        <v>82</v>
      </c>
      <c r="M10864" s="0" t="n">
        <v>6</v>
      </c>
      <c r="N10864" s="16" t="n">
        <f aca="false">I10864*K10864</f>
        <v>360400</v>
      </c>
      <c r="O10864" s="16" t="n">
        <f aca="false">I10864*(K10864-J10864)</f>
        <v>72928</v>
      </c>
      <c r="P10864" s="15" t="n">
        <f aca="false">K10864-J10864</f>
        <v>344</v>
      </c>
      <c r="Q10864" s="0" t="str">
        <f aca="false">IF(G10864=0,"Out of stock",IF(G10864&lt;H10864,"Understocked",IF(G10864&gt;Summary!$B$6*H10864,"Overstocked","Healthy")))</f>
        <v>Healthy</v>
      </c>
      <c r="R10864" s="0" t="str">
        <f aca="false">IF(I10864&gt;=Summary!$B$7,"Fast",IF(I10864&lt;Summary!$B$8,"Slow","Medium"))</f>
        <v>Fast</v>
      </c>
      <c r="S10864" s="15" t="n">
        <f aca="false">IF(M10864&gt;Summary!$B$5,1,0)</f>
        <v>0</v>
      </c>
      <c r="T10864" s="16" t="n">
        <f aca="false">IF(Q10864="Overstocked",(G10864-Summary!$B$6*H10864)*J10864,0)</f>
        <v>0</v>
      </c>
    </row>
    <row r="10865" customFormat="false" ht="15" hidden="false" customHeight="false" outlineLevel="0" collapsed="false">
      <c r="A10865" s="0" t="s">
        <v>10963</v>
      </c>
      <c r="B10865" s="0" t="s">
        <v>95</v>
      </c>
      <c r="C10865" s="0" t="s">
        <v>78</v>
      </c>
      <c r="D10865" s="0" t="s">
        <v>90</v>
      </c>
      <c r="E10865" s="14" t="n">
        <v>45113</v>
      </c>
      <c r="F10865" s="14" t="n">
        <v>45116</v>
      </c>
      <c r="G10865" s="0" t="n">
        <v>228</v>
      </c>
      <c r="H10865" s="0" t="n">
        <v>85</v>
      </c>
      <c r="I10865" s="0" t="n">
        <v>50</v>
      </c>
      <c r="J10865" s="0" t="n">
        <v>1342</v>
      </c>
      <c r="K10865" s="0" t="n">
        <v>1537</v>
      </c>
      <c r="L10865" s="15" t="s">
        <v>93</v>
      </c>
      <c r="M10865" s="0" t="n">
        <v>3</v>
      </c>
      <c r="N10865" s="16" t="n">
        <f aca="false">I10865*K10865</f>
        <v>76850</v>
      </c>
      <c r="O10865" s="16" t="n">
        <f aca="false">I10865*(K10865-J10865)</f>
        <v>9750</v>
      </c>
      <c r="P10865" s="15" t="n">
        <f aca="false">K10865-J10865</f>
        <v>195</v>
      </c>
      <c r="Q10865" s="0" t="str">
        <f aca="false">IF(G10865=0,"Out of stock",IF(G10865&lt;H10865,"Understocked",IF(G10865&gt;Summary!$B$6*H10865,"Overstocked","Healthy")))</f>
        <v>Healthy</v>
      </c>
      <c r="R10865" s="0" t="str">
        <f aca="false">IF(I10865&gt;=Summary!$B$7,"Fast",IF(I10865&lt;Summary!$B$8,"Slow","Medium"))</f>
        <v>Slow</v>
      </c>
      <c r="S10865" s="15" t="n">
        <f aca="false">IF(M10865&gt;Summary!$B$5,1,0)</f>
        <v>0</v>
      </c>
      <c r="T10865" s="16" t="n">
        <f aca="false">IF(Q10865="Overstocked",(G10865-Summary!$B$6*H10865)*J10865,0)</f>
        <v>0</v>
      </c>
    </row>
    <row r="10866" customFormat="false" ht="15" hidden="false" customHeight="false" outlineLevel="0" collapsed="false">
      <c r="A10866" s="0" t="s">
        <v>10964</v>
      </c>
      <c r="B10866" s="0" t="s">
        <v>84</v>
      </c>
      <c r="C10866" s="0" t="s">
        <v>104</v>
      </c>
      <c r="D10866" s="0" t="s">
        <v>90</v>
      </c>
      <c r="E10866" s="14" t="n">
        <v>45479</v>
      </c>
      <c r="F10866" s="14" t="n">
        <v>45487</v>
      </c>
      <c r="G10866" s="0" t="n">
        <v>495</v>
      </c>
      <c r="H10866" s="0" t="n">
        <v>138</v>
      </c>
      <c r="I10866" s="0" t="n">
        <v>229</v>
      </c>
      <c r="J10866" s="0" t="n">
        <v>757</v>
      </c>
      <c r="K10866" s="0" t="n">
        <v>809</v>
      </c>
      <c r="L10866" s="15" t="s">
        <v>97</v>
      </c>
      <c r="M10866" s="0" t="n">
        <v>8</v>
      </c>
      <c r="N10866" s="16" t="n">
        <f aca="false">I10866*K10866</f>
        <v>185261</v>
      </c>
      <c r="O10866" s="16" t="n">
        <f aca="false">I10866*(K10866-J10866)</f>
        <v>11908</v>
      </c>
      <c r="P10866" s="15" t="n">
        <f aca="false">K10866-J10866</f>
        <v>52</v>
      </c>
      <c r="Q10866" s="0" t="str">
        <f aca="false">IF(G10866=0,"Out of stock",IF(G10866&lt;H10866,"Understocked",IF(G10866&gt;Summary!$B$6*H10866,"Overstocked","Healthy")))</f>
        <v>Healthy</v>
      </c>
      <c r="R10866" s="0" t="str">
        <f aca="false">IF(I10866&gt;=Summary!$B$7,"Fast",IF(I10866&lt;Summary!$B$8,"Slow","Medium"))</f>
        <v>Fast</v>
      </c>
      <c r="S10866" s="15" t="n">
        <f aca="false">IF(M10866&gt;Summary!$B$5,1,0)</f>
        <v>1</v>
      </c>
      <c r="T10866" s="16" t="n">
        <f aca="false">IF(Q10866="Overstocked",(G10866-Summary!$B$6*H10866)*J10866,0)</f>
        <v>0</v>
      </c>
    </row>
    <row r="10867" customFormat="false" ht="15" hidden="false" customHeight="false" outlineLevel="0" collapsed="false">
      <c r="A10867" s="0" t="s">
        <v>10965</v>
      </c>
      <c r="B10867" s="0" t="s">
        <v>115</v>
      </c>
      <c r="C10867" s="0" t="s">
        <v>104</v>
      </c>
      <c r="D10867" s="0" t="s">
        <v>102</v>
      </c>
      <c r="E10867" s="14" t="n">
        <v>45467</v>
      </c>
      <c r="F10867" s="14" t="n">
        <v>45468</v>
      </c>
      <c r="G10867" s="0" t="n">
        <v>204</v>
      </c>
      <c r="H10867" s="0" t="n">
        <v>140</v>
      </c>
      <c r="I10867" s="0" t="n">
        <v>221</v>
      </c>
      <c r="J10867" s="0" t="n">
        <v>1173</v>
      </c>
      <c r="K10867" s="0" t="n">
        <v>1587</v>
      </c>
      <c r="L10867" s="15" t="s">
        <v>97</v>
      </c>
      <c r="M10867" s="0" t="n">
        <v>1</v>
      </c>
      <c r="N10867" s="16" t="n">
        <f aca="false">I10867*K10867</f>
        <v>350727</v>
      </c>
      <c r="O10867" s="16" t="n">
        <f aca="false">I10867*(K10867-J10867)</f>
        <v>91494</v>
      </c>
      <c r="P10867" s="15" t="n">
        <f aca="false">K10867-J10867</f>
        <v>414</v>
      </c>
      <c r="Q10867" s="0" t="str">
        <f aca="false">IF(G10867=0,"Out of stock",IF(G10867&lt;H10867,"Understocked",IF(G10867&gt;Summary!$B$6*H10867,"Overstocked","Healthy")))</f>
        <v>Healthy</v>
      </c>
      <c r="R10867" s="0" t="str">
        <f aca="false">IF(I10867&gt;=Summary!$B$7,"Fast",IF(I10867&lt;Summary!$B$8,"Slow","Medium"))</f>
        <v>Fast</v>
      </c>
      <c r="S10867" s="15" t="n">
        <f aca="false">IF(M10867&gt;Summary!$B$5,1,0)</f>
        <v>0</v>
      </c>
      <c r="T10867" s="16" t="n">
        <f aca="false">IF(Q10867="Overstocked",(G10867-Summary!$B$6*H10867)*J10867,0)</f>
        <v>0</v>
      </c>
    </row>
    <row r="10868" customFormat="false" ht="15" hidden="false" customHeight="false" outlineLevel="0" collapsed="false">
      <c r="A10868" s="0" t="s">
        <v>10966</v>
      </c>
      <c r="B10868" s="0" t="s">
        <v>123</v>
      </c>
      <c r="C10868" s="0" t="s">
        <v>96</v>
      </c>
      <c r="D10868" s="0" t="s">
        <v>92</v>
      </c>
      <c r="E10868" s="14" t="n">
        <v>45646</v>
      </c>
      <c r="F10868" s="14" t="n">
        <v>45647</v>
      </c>
      <c r="G10868" s="0" t="n">
        <v>142</v>
      </c>
      <c r="H10868" s="0" t="n">
        <v>63</v>
      </c>
      <c r="I10868" s="0" t="n">
        <v>270</v>
      </c>
      <c r="J10868" s="0" t="n">
        <v>1268</v>
      </c>
      <c r="K10868" s="0" t="n">
        <v>1547</v>
      </c>
      <c r="L10868" s="15" t="s">
        <v>97</v>
      </c>
      <c r="M10868" s="0" t="n">
        <v>1</v>
      </c>
      <c r="N10868" s="16" t="n">
        <f aca="false">I10868*K10868</f>
        <v>417690</v>
      </c>
      <c r="O10868" s="16" t="n">
        <f aca="false">I10868*(K10868-J10868)</f>
        <v>75330</v>
      </c>
      <c r="P10868" s="15" t="n">
        <f aca="false">K10868-J10868</f>
        <v>279</v>
      </c>
      <c r="Q10868" s="0" t="str">
        <f aca="false">IF(G10868=0,"Out of stock",IF(G10868&lt;H10868,"Understocked",IF(G10868&gt;Summary!$B$6*H10868,"Overstocked","Healthy")))</f>
        <v>Healthy</v>
      </c>
      <c r="R10868" s="0" t="str">
        <f aca="false">IF(I10868&gt;=Summary!$B$7,"Fast",IF(I10868&lt;Summary!$B$8,"Slow","Medium"))</f>
        <v>Fast</v>
      </c>
      <c r="S10868" s="15" t="n">
        <f aca="false">IF(M10868&gt;Summary!$B$5,1,0)</f>
        <v>0</v>
      </c>
      <c r="T10868" s="16" t="n">
        <f aca="false">IF(Q10868="Overstocked",(G10868-Summary!$B$6*H10868)*J10868,0)</f>
        <v>0</v>
      </c>
    </row>
    <row r="10869" customFormat="false" ht="15" hidden="false" customHeight="false" outlineLevel="0" collapsed="false">
      <c r="A10869" s="0" t="s">
        <v>10967</v>
      </c>
      <c r="B10869" s="0" t="s">
        <v>84</v>
      </c>
      <c r="C10869" s="0" t="s">
        <v>104</v>
      </c>
      <c r="D10869" s="0" t="s">
        <v>79</v>
      </c>
      <c r="E10869" s="14" t="n">
        <v>45467</v>
      </c>
      <c r="F10869" s="14" t="n">
        <v>45476</v>
      </c>
      <c r="G10869" s="0" t="n">
        <v>140</v>
      </c>
      <c r="H10869" s="0" t="n">
        <v>61</v>
      </c>
      <c r="I10869" s="0" t="n">
        <v>3</v>
      </c>
      <c r="J10869" s="0" t="n">
        <v>1623</v>
      </c>
      <c r="K10869" s="0" t="n">
        <v>1934</v>
      </c>
      <c r="L10869" s="15" t="s">
        <v>82</v>
      </c>
      <c r="M10869" s="0" t="n">
        <v>9</v>
      </c>
      <c r="N10869" s="16" t="n">
        <f aca="false">I10869*K10869</f>
        <v>5802</v>
      </c>
      <c r="O10869" s="16" t="n">
        <f aca="false">I10869*(K10869-J10869)</f>
        <v>933</v>
      </c>
      <c r="P10869" s="15" t="n">
        <f aca="false">K10869-J10869</f>
        <v>311</v>
      </c>
      <c r="Q10869" s="0" t="str">
        <f aca="false">IF(G10869=0,"Out of stock",IF(G10869&lt;H10869,"Understocked",IF(G10869&gt;Summary!$B$6*H10869,"Overstocked","Healthy")))</f>
        <v>Healthy</v>
      </c>
      <c r="R10869" s="0" t="str">
        <f aca="false">IF(I10869&gt;=Summary!$B$7,"Fast",IF(I10869&lt;Summary!$B$8,"Slow","Medium"))</f>
        <v>Slow</v>
      </c>
      <c r="S10869" s="15" t="n">
        <f aca="false">IF(M10869&gt;Summary!$B$5,1,0)</f>
        <v>1</v>
      </c>
      <c r="T10869" s="16" t="n">
        <f aca="false">IF(Q10869="Overstocked",(G10869-Summary!$B$6*H10869)*J10869,0)</f>
        <v>0</v>
      </c>
    </row>
    <row r="10870" customFormat="false" ht="15" hidden="false" customHeight="false" outlineLevel="0" collapsed="false">
      <c r="A10870" s="0" t="s">
        <v>10968</v>
      </c>
      <c r="B10870" s="0" t="s">
        <v>113</v>
      </c>
      <c r="C10870" s="0" t="s">
        <v>104</v>
      </c>
      <c r="D10870" s="0" t="s">
        <v>90</v>
      </c>
      <c r="E10870" s="14" t="n">
        <v>45438</v>
      </c>
      <c r="F10870" s="14" t="n">
        <v>45443</v>
      </c>
      <c r="G10870" s="0" t="n">
        <v>50</v>
      </c>
      <c r="H10870" s="0" t="n">
        <v>102</v>
      </c>
      <c r="I10870" s="0" t="n">
        <v>216</v>
      </c>
      <c r="J10870" s="0" t="n">
        <v>1388</v>
      </c>
      <c r="K10870" s="0" t="n">
        <v>1883</v>
      </c>
      <c r="L10870" s="15" t="s">
        <v>80</v>
      </c>
      <c r="M10870" s="0" t="n">
        <v>5</v>
      </c>
      <c r="N10870" s="16" t="n">
        <f aca="false">I10870*K10870</f>
        <v>406728</v>
      </c>
      <c r="O10870" s="16" t="n">
        <f aca="false">I10870*(K10870-J10870)</f>
        <v>106920</v>
      </c>
      <c r="P10870" s="15" t="n">
        <f aca="false">K10870-J10870</f>
        <v>495</v>
      </c>
      <c r="Q10870" s="0" t="str">
        <f aca="false">IF(G10870=0,"Out of stock",IF(G10870&lt;H10870,"Understocked",IF(G10870&gt;Summary!$B$6*H10870,"Overstocked","Healthy")))</f>
        <v>Understocked</v>
      </c>
      <c r="R10870" s="0" t="str">
        <f aca="false">IF(I10870&gt;=Summary!$B$7,"Fast",IF(I10870&lt;Summary!$B$8,"Slow","Medium"))</f>
        <v>Fast</v>
      </c>
      <c r="S10870" s="15" t="n">
        <f aca="false">IF(M10870&gt;Summary!$B$5,1,0)</f>
        <v>0</v>
      </c>
      <c r="T10870" s="16" t="n">
        <f aca="false">IF(Q10870="Overstocked",(G10870-Summary!$B$6*H10870)*J10870,0)</f>
        <v>0</v>
      </c>
    </row>
    <row r="10871" customFormat="false" ht="15" hidden="false" customHeight="false" outlineLevel="0" collapsed="false">
      <c r="A10871" s="0" t="s">
        <v>10969</v>
      </c>
      <c r="B10871" s="0" t="s">
        <v>113</v>
      </c>
      <c r="C10871" s="0" t="s">
        <v>96</v>
      </c>
      <c r="D10871" s="0" t="s">
        <v>86</v>
      </c>
      <c r="E10871" s="14" t="n">
        <v>45072</v>
      </c>
      <c r="F10871" s="14" t="n">
        <v>45075</v>
      </c>
      <c r="G10871" s="0" t="n">
        <v>116</v>
      </c>
      <c r="H10871" s="0" t="n">
        <v>106</v>
      </c>
      <c r="I10871" s="0" t="n">
        <v>128</v>
      </c>
      <c r="J10871" s="0" t="n">
        <v>1621</v>
      </c>
      <c r="K10871" s="0" t="n">
        <v>1911</v>
      </c>
      <c r="L10871" s="15" t="s">
        <v>93</v>
      </c>
      <c r="M10871" s="0" t="n">
        <v>3</v>
      </c>
      <c r="N10871" s="16" t="n">
        <f aca="false">I10871*K10871</f>
        <v>244608</v>
      </c>
      <c r="O10871" s="16" t="n">
        <f aca="false">I10871*(K10871-J10871)</f>
        <v>37120</v>
      </c>
      <c r="P10871" s="15" t="n">
        <f aca="false">K10871-J10871</f>
        <v>290</v>
      </c>
      <c r="Q10871" s="0" t="str">
        <f aca="false">IF(G10871=0,"Out of stock",IF(G10871&lt;H10871,"Understocked",IF(G10871&gt;Summary!$B$6*H10871,"Overstocked","Healthy")))</f>
        <v>Healthy</v>
      </c>
      <c r="R10871" s="0" t="str">
        <f aca="false">IF(I10871&gt;=Summary!$B$7,"Fast",IF(I10871&lt;Summary!$B$8,"Slow","Medium"))</f>
        <v>Medium</v>
      </c>
      <c r="S10871" s="15" t="n">
        <f aca="false">IF(M10871&gt;Summary!$B$5,1,0)</f>
        <v>0</v>
      </c>
      <c r="T10871" s="16" t="n">
        <f aca="false">IF(Q10871="Overstocked",(G10871-Summary!$B$6*H10871)*J10871,0)</f>
        <v>0</v>
      </c>
    </row>
    <row r="10872" customFormat="false" ht="15" hidden="false" customHeight="false" outlineLevel="0" collapsed="false">
      <c r="A10872" s="0" t="s">
        <v>10970</v>
      </c>
      <c r="B10872" s="0" t="s">
        <v>113</v>
      </c>
      <c r="C10872" s="0" t="s">
        <v>78</v>
      </c>
      <c r="D10872" s="0" t="s">
        <v>92</v>
      </c>
      <c r="E10872" s="14" t="n">
        <v>45117</v>
      </c>
      <c r="F10872" s="14" t="n">
        <v>45122</v>
      </c>
      <c r="G10872" s="0" t="n">
        <v>347</v>
      </c>
      <c r="H10872" s="0" t="n">
        <v>142</v>
      </c>
      <c r="I10872" s="0" t="n">
        <v>133</v>
      </c>
      <c r="J10872" s="0" t="n">
        <v>1339</v>
      </c>
      <c r="K10872" s="0" t="n">
        <v>1591</v>
      </c>
      <c r="L10872" s="15" t="s">
        <v>82</v>
      </c>
      <c r="M10872" s="0" t="n">
        <v>5</v>
      </c>
      <c r="N10872" s="16" t="n">
        <f aca="false">I10872*K10872</f>
        <v>211603</v>
      </c>
      <c r="O10872" s="16" t="n">
        <f aca="false">I10872*(K10872-J10872)</f>
        <v>33516</v>
      </c>
      <c r="P10872" s="15" t="n">
        <f aca="false">K10872-J10872</f>
        <v>252</v>
      </c>
      <c r="Q10872" s="0" t="str">
        <f aca="false">IF(G10872=0,"Out of stock",IF(G10872&lt;H10872,"Understocked",IF(G10872&gt;Summary!$B$6*H10872,"Overstocked","Healthy")))</f>
        <v>Healthy</v>
      </c>
      <c r="R10872" s="0" t="str">
        <f aca="false">IF(I10872&gt;=Summary!$B$7,"Fast",IF(I10872&lt;Summary!$B$8,"Slow","Medium"))</f>
        <v>Medium</v>
      </c>
      <c r="S10872" s="15" t="n">
        <f aca="false">IF(M10872&gt;Summary!$B$5,1,0)</f>
        <v>0</v>
      </c>
      <c r="T10872" s="16" t="n">
        <f aca="false">IF(Q10872="Overstocked",(G10872-Summary!$B$6*H10872)*J10872,0)</f>
        <v>0</v>
      </c>
    </row>
    <row r="10873" customFormat="false" ht="15" hidden="false" customHeight="false" outlineLevel="0" collapsed="false">
      <c r="A10873" s="0" t="s">
        <v>10971</v>
      </c>
      <c r="B10873" s="0" t="s">
        <v>111</v>
      </c>
      <c r="C10873" s="0" t="s">
        <v>104</v>
      </c>
      <c r="D10873" s="0" t="s">
        <v>102</v>
      </c>
      <c r="E10873" s="14" t="n">
        <v>45527</v>
      </c>
      <c r="F10873" s="14" t="n">
        <v>45534</v>
      </c>
      <c r="G10873" s="0" t="n">
        <v>362</v>
      </c>
      <c r="H10873" s="0" t="n">
        <v>88</v>
      </c>
      <c r="I10873" s="0" t="n">
        <v>215</v>
      </c>
      <c r="J10873" s="0" t="n">
        <v>1051</v>
      </c>
      <c r="K10873" s="0" t="n">
        <v>1269</v>
      </c>
      <c r="L10873" s="15" t="s">
        <v>97</v>
      </c>
      <c r="M10873" s="0" t="n">
        <v>7</v>
      </c>
      <c r="N10873" s="16" t="n">
        <f aca="false">I10873*K10873</f>
        <v>272835</v>
      </c>
      <c r="O10873" s="16" t="n">
        <f aca="false">I10873*(K10873-J10873)</f>
        <v>46870</v>
      </c>
      <c r="P10873" s="15" t="n">
        <f aca="false">K10873-J10873</f>
        <v>218</v>
      </c>
      <c r="Q10873" s="0" t="str">
        <f aca="false">IF(G10873=0,"Out of stock",IF(G10873&lt;H10873,"Understocked",IF(G10873&gt;Summary!$B$6*H10873,"Overstocked","Healthy")))</f>
        <v>Overstocked</v>
      </c>
      <c r="R10873" s="0" t="str">
        <f aca="false">IF(I10873&gt;=Summary!$B$7,"Fast",IF(I10873&lt;Summary!$B$8,"Slow","Medium"))</f>
        <v>Fast</v>
      </c>
      <c r="S10873" s="15" t="n">
        <f aca="false">IF(M10873&gt;Summary!$B$5,1,0)</f>
        <v>0</v>
      </c>
      <c r="T10873" s="16" t="n">
        <f aca="false">IF(Q10873="Overstocked",(G10873-Summary!$B$6*H10873)*J10873,0)</f>
        <v>10510</v>
      </c>
    </row>
    <row r="10874" customFormat="false" ht="15" hidden="false" customHeight="false" outlineLevel="0" collapsed="false">
      <c r="A10874" s="0" t="s">
        <v>10972</v>
      </c>
      <c r="B10874" s="0" t="s">
        <v>89</v>
      </c>
      <c r="C10874" s="0" t="s">
        <v>85</v>
      </c>
      <c r="D10874" s="0" t="s">
        <v>86</v>
      </c>
      <c r="E10874" s="14" t="n">
        <v>45253</v>
      </c>
      <c r="F10874" s="14" t="n">
        <v>45257</v>
      </c>
      <c r="G10874" s="0" t="n">
        <v>416</v>
      </c>
      <c r="H10874" s="0" t="n">
        <v>70</v>
      </c>
      <c r="I10874" s="0" t="n">
        <v>253</v>
      </c>
      <c r="J10874" s="0" t="n">
        <v>850</v>
      </c>
      <c r="K10874" s="0" t="n">
        <v>1259</v>
      </c>
      <c r="L10874" s="15" t="s">
        <v>80</v>
      </c>
      <c r="M10874" s="0" t="n">
        <v>4</v>
      </c>
      <c r="N10874" s="16" t="n">
        <f aca="false">I10874*K10874</f>
        <v>318527</v>
      </c>
      <c r="O10874" s="16" t="n">
        <f aca="false">I10874*(K10874-J10874)</f>
        <v>103477</v>
      </c>
      <c r="P10874" s="15" t="n">
        <f aca="false">K10874-J10874</f>
        <v>409</v>
      </c>
      <c r="Q10874" s="0" t="str">
        <f aca="false">IF(G10874=0,"Out of stock",IF(G10874&lt;H10874,"Understocked",IF(G10874&gt;Summary!$B$6*H10874,"Overstocked","Healthy")))</f>
        <v>Overstocked</v>
      </c>
      <c r="R10874" s="0" t="str">
        <f aca="false">IF(I10874&gt;=Summary!$B$7,"Fast",IF(I10874&lt;Summary!$B$8,"Slow","Medium"))</f>
        <v>Fast</v>
      </c>
      <c r="S10874" s="15" t="n">
        <f aca="false">IF(M10874&gt;Summary!$B$5,1,0)</f>
        <v>0</v>
      </c>
      <c r="T10874" s="16" t="n">
        <f aca="false">IF(Q10874="Overstocked",(G10874-Summary!$B$6*H10874)*J10874,0)</f>
        <v>115600</v>
      </c>
    </row>
    <row r="10875" customFormat="false" ht="15" hidden="false" customHeight="false" outlineLevel="0" collapsed="false">
      <c r="A10875" s="0" t="s">
        <v>10973</v>
      </c>
      <c r="B10875" s="0" t="s">
        <v>111</v>
      </c>
      <c r="C10875" s="0" t="s">
        <v>85</v>
      </c>
      <c r="D10875" s="0" t="s">
        <v>86</v>
      </c>
      <c r="E10875" s="14" t="n">
        <v>45324</v>
      </c>
      <c r="F10875" s="14" t="n">
        <v>45331</v>
      </c>
      <c r="G10875" s="0" t="n">
        <v>470</v>
      </c>
      <c r="H10875" s="0" t="n">
        <v>113</v>
      </c>
      <c r="I10875" s="0" t="n">
        <v>271</v>
      </c>
      <c r="J10875" s="0" t="n">
        <v>382</v>
      </c>
      <c r="K10875" s="0" t="n">
        <v>632</v>
      </c>
      <c r="L10875" s="15" t="s">
        <v>87</v>
      </c>
      <c r="M10875" s="0" t="n">
        <v>7</v>
      </c>
      <c r="N10875" s="16" t="n">
        <f aca="false">I10875*K10875</f>
        <v>171272</v>
      </c>
      <c r="O10875" s="16" t="n">
        <f aca="false">I10875*(K10875-J10875)</f>
        <v>67750</v>
      </c>
      <c r="P10875" s="15" t="n">
        <f aca="false">K10875-J10875</f>
        <v>250</v>
      </c>
      <c r="Q10875" s="0" t="str">
        <f aca="false">IF(G10875=0,"Out of stock",IF(G10875&lt;H10875,"Understocked",IF(G10875&gt;Summary!$B$6*H10875,"Overstocked","Healthy")))</f>
        <v>Overstocked</v>
      </c>
      <c r="R10875" s="0" t="str">
        <f aca="false">IF(I10875&gt;=Summary!$B$7,"Fast",IF(I10875&lt;Summary!$B$8,"Slow","Medium"))</f>
        <v>Fast</v>
      </c>
      <c r="S10875" s="15" t="n">
        <f aca="false">IF(M10875&gt;Summary!$B$5,1,0)</f>
        <v>0</v>
      </c>
      <c r="T10875" s="16" t="n">
        <f aca="false">IF(Q10875="Overstocked",(G10875-Summary!$B$6*H10875)*J10875,0)</f>
        <v>6876</v>
      </c>
    </row>
    <row r="10876" customFormat="false" ht="15" hidden="false" customHeight="false" outlineLevel="0" collapsed="false">
      <c r="A10876" s="0" t="s">
        <v>10974</v>
      </c>
      <c r="B10876" s="0" t="s">
        <v>113</v>
      </c>
      <c r="C10876" s="0" t="s">
        <v>85</v>
      </c>
      <c r="D10876" s="0" t="s">
        <v>90</v>
      </c>
      <c r="E10876" s="14" t="n">
        <v>45449</v>
      </c>
      <c r="F10876" s="14" t="n">
        <v>45456</v>
      </c>
      <c r="G10876" s="0" t="n">
        <v>215</v>
      </c>
      <c r="H10876" s="0" t="n">
        <v>107</v>
      </c>
      <c r="I10876" s="0" t="n">
        <v>266</v>
      </c>
      <c r="J10876" s="0" t="n">
        <v>598</v>
      </c>
      <c r="K10876" s="0" t="n">
        <v>780</v>
      </c>
      <c r="L10876" s="15" t="s">
        <v>80</v>
      </c>
      <c r="M10876" s="0" t="n">
        <v>7</v>
      </c>
      <c r="N10876" s="16" t="n">
        <f aca="false">I10876*K10876</f>
        <v>207480</v>
      </c>
      <c r="O10876" s="16" t="n">
        <f aca="false">I10876*(K10876-J10876)</f>
        <v>48412</v>
      </c>
      <c r="P10876" s="15" t="n">
        <f aca="false">K10876-J10876</f>
        <v>182</v>
      </c>
      <c r="Q10876" s="0" t="str">
        <f aca="false">IF(G10876=0,"Out of stock",IF(G10876&lt;H10876,"Understocked",IF(G10876&gt;Summary!$B$6*H10876,"Overstocked","Healthy")))</f>
        <v>Healthy</v>
      </c>
      <c r="R10876" s="0" t="str">
        <f aca="false">IF(I10876&gt;=Summary!$B$7,"Fast",IF(I10876&lt;Summary!$B$8,"Slow","Medium"))</f>
        <v>Fast</v>
      </c>
      <c r="S10876" s="15" t="n">
        <f aca="false">IF(M10876&gt;Summary!$B$5,1,0)</f>
        <v>0</v>
      </c>
      <c r="T10876" s="16" t="n">
        <f aca="false">IF(Q10876="Overstocked",(G10876-Summary!$B$6*H10876)*J10876,0)</f>
        <v>0</v>
      </c>
    </row>
    <row r="10877" customFormat="false" ht="15" hidden="false" customHeight="false" outlineLevel="0" collapsed="false">
      <c r="A10877" s="0" t="s">
        <v>10975</v>
      </c>
      <c r="B10877" s="0" t="s">
        <v>84</v>
      </c>
      <c r="C10877" s="0" t="s">
        <v>78</v>
      </c>
      <c r="D10877" s="0" t="s">
        <v>86</v>
      </c>
      <c r="E10877" s="14" t="n">
        <v>45462</v>
      </c>
      <c r="F10877" s="14" t="n">
        <v>45464</v>
      </c>
      <c r="G10877" s="0" t="n">
        <v>433</v>
      </c>
      <c r="H10877" s="0" t="n">
        <v>63</v>
      </c>
      <c r="I10877" s="0" t="n">
        <v>43</v>
      </c>
      <c r="J10877" s="0" t="n">
        <v>852</v>
      </c>
      <c r="K10877" s="0" t="n">
        <v>1160</v>
      </c>
      <c r="L10877" s="15" t="s">
        <v>82</v>
      </c>
      <c r="M10877" s="0" t="n">
        <v>2</v>
      </c>
      <c r="N10877" s="16" t="n">
        <f aca="false">I10877*K10877</f>
        <v>49880</v>
      </c>
      <c r="O10877" s="16" t="n">
        <f aca="false">I10877*(K10877-J10877)</f>
        <v>13244</v>
      </c>
      <c r="P10877" s="15" t="n">
        <f aca="false">K10877-J10877</f>
        <v>308</v>
      </c>
      <c r="Q10877" s="0" t="str">
        <f aca="false">IF(G10877=0,"Out of stock",IF(G10877&lt;H10877,"Understocked",IF(G10877&gt;Summary!$B$6*H10877,"Overstocked","Healthy")))</f>
        <v>Overstocked</v>
      </c>
      <c r="R10877" s="0" t="str">
        <f aca="false">IF(I10877&gt;=Summary!$B$7,"Fast",IF(I10877&lt;Summary!$B$8,"Slow","Medium"))</f>
        <v>Slow</v>
      </c>
      <c r="S10877" s="15" t="n">
        <f aca="false">IF(M10877&gt;Summary!$B$5,1,0)</f>
        <v>0</v>
      </c>
      <c r="T10877" s="16" t="n">
        <f aca="false">IF(Q10877="Overstocked",(G10877-Summary!$B$6*H10877)*J10877,0)</f>
        <v>154212</v>
      </c>
    </row>
    <row r="10878" customFormat="false" ht="15" hidden="false" customHeight="false" outlineLevel="0" collapsed="false">
      <c r="A10878" s="0" t="s">
        <v>10976</v>
      </c>
      <c r="B10878" s="0" t="s">
        <v>77</v>
      </c>
      <c r="C10878" s="0" t="s">
        <v>85</v>
      </c>
      <c r="D10878" s="0" t="s">
        <v>102</v>
      </c>
      <c r="E10878" s="14" t="n">
        <v>44959</v>
      </c>
      <c r="F10878" s="14" t="n">
        <v>44960</v>
      </c>
      <c r="G10878" s="0" t="n">
        <v>231</v>
      </c>
      <c r="H10878" s="0" t="n">
        <v>115</v>
      </c>
      <c r="I10878" s="0" t="n">
        <v>45</v>
      </c>
      <c r="J10878" s="0" t="n">
        <v>345</v>
      </c>
      <c r="K10878" s="0" t="n">
        <v>603</v>
      </c>
      <c r="L10878" s="15" t="s">
        <v>82</v>
      </c>
      <c r="M10878" s="0" t="n">
        <v>1</v>
      </c>
      <c r="N10878" s="16" t="n">
        <f aca="false">I10878*K10878</f>
        <v>27135</v>
      </c>
      <c r="O10878" s="16" t="n">
        <f aca="false">I10878*(K10878-J10878)</f>
        <v>11610</v>
      </c>
      <c r="P10878" s="15" t="n">
        <f aca="false">K10878-J10878</f>
        <v>258</v>
      </c>
      <c r="Q10878" s="0" t="str">
        <f aca="false">IF(G10878=0,"Out of stock",IF(G10878&lt;H10878,"Understocked",IF(G10878&gt;Summary!$B$6*H10878,"Overstocked","Healthy")))</f>
        <v>Healthy</v>
      </c>
      <c r="R10878" s="0" t="str">
        <f aca="false">IF(I10878&gt;=Summary!$B$7,"Fast",IF(I10878&lt;Summary!$B$8,"Slow","Medium"))</f>
        <v>Slow</v>
      </c>
      <c r="S10878" s="15" t="n">
        <f aca="false">IF(M10878&gt;Summary!$B$5,1,0)</f>
        <v>0</v>
      </c>
      <c r="T10878" s="16" t="n">
        <f aca="false">IF(Q10878="Overstocked",(G10878-Summary!$B$6*H10878)*J10878,0)</f>
        <v>0</v>
      </c>
    </row>
    <row r="10879" customFormat="false" ht="15" hidden="false" customHeight="false" outlineLevel="0" collapsed="false">
      <c r="A10879" s="0" t="s">
        <v>10977</v>
      </c>
      <c r="B10879" s="0" t="s">
        <v>95</v>
      </c>
      <c r="C10879" s="0" t="s">
        <v>104</v>
      </c>
      <c r="D10879" s="0" t="s">
        <v>79</v>
      </c>
      <c r="E10879" s="14" t="n">
        <v>45433</v>
      </c>
      <c r="F10879" s="14" t="n">
        <v>45436</v>
      </c>
      <c r="G10879" s="0" t="n">
        <v>453</v>
      </c>
      <c r="H10879" s="0" t="n">
        <v>83</v>
      </c>
      <c r="I10879" s="0" t="n">
        <v>114</v>
      </c>
      <c r="J10879" s="0" t="n">
        <v>1453</v>
      </c>
      <c r="K10879" s="0" t="n">
        <v>1868</v>
      </c>
      <c r="L10879" s="15" t="s">
        <v>87</v>
      </c>
      <c r="M10879" s="0" t="n">
        <v>3</v>
      </c>
      <c r="N10879" s="16" t="n">
        <f aca="false">I10879*K10879</f>
        <v>212952</v>
      </c>
      <c r="O10879" s="16" t="n">
        <f aca="false">I10879*(K10879-J10879)</f>
        <v>47310</v>
      </c>
      <c r="P10879" s="15" t="n">
        <f aca="false">K10879-J10879</f>
        <v>415</v>
      </c>
      <c r="Q10879" s="0" t="str">
        <f aca="false">IF(G10879=0,"Out of stock",IF(G10879&lt;H10879,"Understocked",IF(G10879&gt;Summary!$B$6*H10879,"Overstocked","Healthy")))</f>
        <v>Overstocked</v>
      </c>
      <c r="R10879" s="0" t="str">
        <f aca="false">IF(I10879&gt;=Summary!$B$7,"Fast",IF(I10879&lt;Summary!$B$8,"Slow","Medium"))</f>
        <v>Medium</v>
      </c>
      <c r="S10879" s="15" t="n">
        <f aca="false">IF(M10879&gt;Summary!$B$5,1,0)</f>
        <v>0</v>
      </c>
      <c r="T10879" s="16" t="n">
        <f aca="false">IF(Q10879="Overstocked",(G10879-Summary!$B$6*H10879)*J10879,0)</f>
        <v>175813</v>
      </c>
    </row>
    <row r="10880" customFormat="false" ht="15" hidden="false" customHeight="false" outlineLevel="0" collapsed="false">
      <c r="A10880" s="0" t="s">
        <v>10978</v>
      </c>
      <c r="B10880" s="0" t="s">
        <v>101</v>
      </c>
      <c r="C10880" s="0" t="s">
        <v>96</v>
      </c>
      <c r="D10880" s="0" t="s">
        <v>92</v>
      </c>
      <c r="E10880" s="14" t="n">
        <v>45382</v>
      </c>
      <c r="F10880" s="14" t="n">
        <v>45390</v>
      </c>
      <c r="G10880" s="0" t="n">
        <v>218</v>
      </c>
      <c r="H10880" s="0" t="n">
        <v>147</v>
      </c>
      <c r="I10880" s="0" t="n">
        <v>66</v>
      </c>
      <c r="J10880" s="0" t="n">
        <v>1984</v>
      </c>
      <c r="K10880" s="0" t="n">
        <v>2057</v>
      </c>
      <c r="L10880" s="15" t="s">
        <v>97</v>
      </c>
      <c r="M10880" s="0" t="n">
        <v>8</v>
      </c>
      <c r="N10880" s="16" t="n">
        <f aca="false">I10880*K10880</f>
        <v>135762</v>
      </c>
      <c r="O10880" s="16" t="n">
        <f aca="false">I10880*(K10880-J10880)</f>
        <v>4818</v>
      </c>
      <c r="P10880" s="15" t="n">
        <f aca="false">K10880-J10880</f>
        <v>73</v>
      </c>
      <c r="Q10880" s="0" t="str">
        <f aca="false">IF(G10880=0,"Out of stock",IF(G10880&lt;H10880,"Understocked",IF(G10880&gt;Summary!$B$6*H10880,"Overstocked","Healthy")))</f>
        <v>Healthy</v>
      </c>
      <c r="R10880" s="0" t="str">
        <f aca="false">IF(I10880&gt;=Summary!$B$7,"Fast",IF(I10880&lt;Summary!$B$8,"Slow","Medium"))</f>
        <v>Slow</v>
      </c>
      <c r="S10880" s="15" t="n">
        <f aca="false">IF(M10880&gt;Summary!$B$5,1,0)</f>
        <v>1</v>
      </c>
      <c r="T10880" s="16" t="n">
        <f aca="false">IF(Q10880="Overstocked",(G10880-Summary!$B$6*H10880)*J10880,0)</f>
        <v>0</v>
      </c>
    </row>
    <row r="10881" customFormat="false" ht="15" hidden="false" customHeight="false" outlineLevel="0" collapsed="false">
      <c r="A10881" s="0" t="s">
        <v>10979</v>
      </c>
      <c r="B10881" s="0" t="s">
        <v>123</v>
      </c>
      <c r="C10881" s="0" t="s">
        <v>96</v>
      </c>
      <c r="D10881" s="0" t="s">
        <v>79</v>
      </c>
      <c r="E10881" s="14" t="n">
        <v>45277</v>
      </c>
      <c r="F10881" s="14" t="n">
        <v>45283</v>
      </c>
      <c r="G10881" s="0" t="n">
        <v>328</v>
      </c>
      <c r="H10881" s="0" t="n">
        <v>136</v>
      </c>
      <c r="I10881" s="0" t="n">
        <v>149</v>
      </c>
      <c r="J10881" s="0" t="n">
        <v>649</v>
      </c>
      <c r="K10881" s="0" t="n">
        <v>955</v>
      </c>
      <c r="L10881" s="15" t="s">
        <v>87</v>
      </c>
      <c r="M10881" s="0" t="n">
        <v>6</v>
      </c>
      <c r="N10881" s="16" t="n">
        <f aca="false">I10881*K10881</f>
        <v>142295</v>
      </c>
      <c r="O10881" s="16" t="n">
        <f aca="false">I10881*(K10881-J10881)</f>
        <v>45594</v>
      </c>
      <c r="P10881" s="15" t="n">
        <f aca="false">K10881-J10881</f>
        <v>306</v>
      </c>
      <c r="Q10881" s="0" t="str">
        <f aca="false">IF(G10881=0,"Out of stock",IF(G10881&lt;H10881,"Understocked",IF(G10881&gt;Summary!$B$6*H10881,"Overstocked","Healthy")))</f>
        <v>Healthy</v>
      </c>
      <c r="R10881" s="0" t="str">
        <f aca="false">IF(I10881&gt;=Summary!$B$7,"Fast",IF(I10881&lt;Summary!$B$8,"Slow","Medium"))</f>
        <v>Medium</v>
      </c>
      <c r="S10881" s="15" t="n">
        <f aca="false">IF(M10881&gt;Summary!$B$5,1,0)</f>
        <v>0</v>
      </c>
      <c r="T10881" s="16" t="n">
        <f aca="false">IF(Q10881="Overstocked",(G10881-Summary!$B$6*H10881)*J10881,0)</f>
        <v>0</v>
      </c>
    </row>
    <row r="10882" customFormat="false" ht="15" hidden="false" customHeight="false" outlineLevel="0" collapsed="false">
      <c r="A10882" s="0" t="s">
        <v>10980</v>
      </c>
      <c r="B10882" s="0" t="s">
        <v>77</v>
      </c>
      <c r="C10882" s="0" t="s">
        <v>85</v>
      </c>
      <c r="D10882" s="0" t="s">
        <v>86</v>
      </c>
      <c r="E10882" s="14" t="n">
        <v>45028</v>
      </c>
      <c r="F10882" s="14" t="n">
        <v>45035</v>
      </c>
      <c r="G10882" s="0" t="n">
        <v>197</v>
      </c>
      <c r="H10882" s="0" t="n">
        <v>114</v>
      </c>
      <c r="I10882" s="0" t="n">
        <v>153</v>
      </c>
      <c r="J10882" s="0" t="n">
        <v>1564</v>
      </c>
      <c r="K10882" s="0" t="n">
        <v>1778</v>
      </c>
      <c r="L10882" s="15" t="s">
        <v>97</v>
      </c>
      <c r="M10882" s="0" t="n">
        <v>7</v>
      </c>
      <c r="N10882" s="16" t="n">
        <f aca="false">I10882*K10882</f>
        <v>272034</v>
      </c>
      <c r="O10882" s="16" t="n">
        <f aca="false">I10882*(K10882-J10882)</f>
        <v>32742</v>
      </c>
      <c r="P10882" s="15" t="n">
        <f aca="false">K10882-J10882</f>
        <v>214</v>
      </c>
      <c r="Q10882" s="0" t="str">
        <f aca="false">IF(G10882=0,"Out of stock",IF(G10882&lt;H10882,"Understocked",IF(G10882&gt;Summary!$B$6*H10882,"Overstocked","Healthy")))</f>
        <v>Healthy</v>
      </c>
      <c r="R10882" s="0" t="str">
        <f aca="false">IF(I10882&gt;=Summary!$B$7,"Fast",IF(I10882&lt;Summary!$B$8,"Slow","Medium"))</f>
        <v>Medium</v>
      </c>
      <c r="S10882" s="15" t="n">
        <f aca="false">IF(M10882&gt;Summary!$B$5,1,0)</f>
        <v>0</v>
      </c>
      <c r="T10882" s="16" t="n">
        <f aca="false">IF(Q10882="Overstocked",(G10882-Summary!$B$6*H10882)*J10882,0)</f>
        <v>0</v>
      </c>
    </row>
    <row r="10883" customFormat="false" ht="15" hidden="false" customHeight="false" outlineLevel="0" collapsed="false">
      <c r="A10883" s="0" t="s">
        <v>10981</v>
      </c>
      <c r="B10883" s="0" t="s">
        <v>107</v>
      </c>
      <c r="C10883" s="0" t="s">
        <v>104</v>
      </c>
      <c r="D10883" s="0" t="s">
        <v>90</v>
      </c>
      <c r="E10883" s="14" t="n">
        <v>45617</v>
      </c>
      <c r="F10883" s="14" t="n">
        <v>45618</v>
      </c>
      <c r="G10883" s="0" t="n">
        <v>208</v>
      </c>
      <c r="H10883" s="0" t="n">
        <v>58</v>
      </c>
      <c r="I10883" s="0" t="n">
        <v>45</v>
      </c>
      <c r="J10883" s="0" t="n">
        <v>1468</v>
      </c>
      <c r="K10883" s="0" t="n">
        <v>1594</v>
      </c>
      <c r="L10883" s="15" t="s">
        <v>97</v>
      </c>
      <c r="M10883" s="0" t="n">
        <v>1</v>
      </c>
      <c r="N10883" s="16" t="n">
        <f aca="false">I10883*K10883</f>
        <v>71730</v>
      </c>
      <c r="O10883" s="16" t="n">
        <f aca="false">I10883*(K10883-J10883)</f>
        <v>5670</v>
      </c>
      <c r="P10883" s="15" t="n">
        <f aca="false">K10883-J10883</f>
        <v>126</v>
      </c>
      <c r="Q10883" s="0" t="str">
        <f aca="false">IF(G10883=0,"Out of stock",IF(G10883&lt;H10883,"Understocked",IF(G10883&gt;Summary!$B$6*H10883,"Overstocked","Healthy")))</f>
        <v>Healthy</v>
      </c>
      <c r="R10883" s="0" t="str">
        <f aca="false">IF(I10883&gt;=Summary!$B$7,"Fast",IF(I10883&lt;Summary!$B$8,"Slow","Medium"))</f>
        <v>Slow</v>
      </c>
      <c r="S10883" s="15" t="n">
        <f aca="false">IF(M10883&gt;Summary!$B$5,1,0)</f>
        <v>0</v>
      </c>
      <c r="T10883" s="16" t="n">
        <f aca="false">IF(Q10883="Overstocked",(G10883-Summary!$B$6*H10883)*J10883,0)</f>
        <v>0</v>
      </c>
    </row>
    <row r="10884" customFormat="false" ht="15" hidden="false" customHeight="false" outlineLevel="0" collapsed="false">
      <c r="A10884" s="0" t="s">
        <v>10982</v>
      </c>
      <c r="B10884" s="0" t="s">
        <v>111</v>
      </c>
      <c r="C10884" s="0" t="s">
        <v>78</v>
      </c>
      <c r="D10884" s="0" t="s">
        <v>92</v>
      </c>
      <c r="E10884" s="14" t="n">
        <v>45090</v>
      </c>
      <c r="F10884" s="14" t="n">
        <v>45092</v>
      </c>
      <c r="G10884" s="0" t="n">
        <v>283</v>
      </c>
      <c r="H10884" s="0" t="n">
        <v>114</v>
      </c>
      <c r="I10884" s="0" t="n">
        <v>280</v>
      </c>
      <c r="J10884" s="0" t="n">
        <v>1404</v>
      </c>
      <c r="K10884" s="0" t="n">
        <v>1588</v>
      </c>
      <c r="L10884" s="15" t="s">
        <v>97</v>
      </c>
      <c r="M10884" s="0" t="n">
        <v>2</v>
      </c>
      <c r="N10884" s="16" t="n">
        <f aca="false">I10884*K10884</f>
        <v>444640</v>
      </c>
      <c r="O10884" s="16" t="n">
        <f aca="false">I10884*(K10884-J10884)</f>
        <v>51520</v>
      </c>
      <c r="P10884" s="15" t="n">
        <f aca="false">K10884-J10884</f>
        <v>184</v>
      </c>
      <c r="Q10884" s="0" t="str">
        <f aca="false">IF(G10884=0,"Out of stock",IF(G10884&lt;H10884,"Understocked",IF(G10884&gt;Summary!$B$6*H10884,"Overstocked","Healthy")))</f>
        <v>Healthy</v>
      </c>
      <c r="R10884" s="0" t="str">
        <f aca="false">IF(I10884&gt;=Summary!$B$7,"Fast",IF(I10884&lt;Summary!$B$8,"Slow","Medium"))</f>
        <v>Fast</v>
      </c>
      <c r="S10884" s="15" t="n">
        <f aca="false">IF(M10884&gt;Summary!$B$5,1,0)</f>
        <v>0</v>
      </c>
      <c r="T10884" s="16" t="n">
        <f aca="false">IF(Q10884="Overstocked",(G10884-Summary!$B$6*H10884)*J10884,0)</f>
        <v>0</v>
      </c>
    </row>
    <row r="10885" customFormat="false" ht="15" hidden="false" customHeight="false" outlineLevel="0" collapsed="false">
      <c r="A10885" s="0" t="s">
        <v>10983</v>
      </c>
      <c r="B10885" s="0" t="s">
        <v>113</v>
      </c>
      <c r="C10885" s="0" t="s">
        <v>104</v>
      </c>
      <c r="D10885" s="0" t="s">
        <v>92</v>
      </c>
      <c r="E10885" s="14" t="n">
        <v>45548</v>
      </c>
      <c r="F10885" s="14" t="n">
        <v>45554</v>
      </c>
      <c r="G10885" s="0" t="n">
        <v>171</v>
      </c>
      <c r="H10885" s="0" t="n">
        <v>70</v>
      </c>
      <c r="I10885" s="0" t="n">
        <v>290</v>
      </c>
      <c r="J10885" s="0" t="n">
        <v>423</v>
      </c>
      <c r="K10885" s="0" t="n">
        <v>759</v>
      </c>
      <c r="L10885" s="15" t="s">
        <v>97</v>
      </c>
      <c r="M10885" s="0" t="n">
        <v>6</v>
      </c>
      <c r="N10885" s="16" t="n">
        <f aca="false">I10885*K10885</f>
        <v>220110</v>
      </c>
      <c r="O10885" s="16" t="n">
        <f aca="false">I10885*(K10885-J10885)</f>
        <v>97440</v>
      </c>
      <c r="P10885" s="15" t="n">
        <f aca="false">K10885-J10885</f>
        <v>336</v>
      </c>
      <c r="Q10885" s="0" t="str">
        <f aca="false">IF(G10885=0,"Out of stock",IF(G10885&lt;H10885,"Understocked",IF(G10885&gt;Summary!$B$6*H10885,"Overstocked","Healthy")))</f>
        <v>Healthy</v>
      </c>
      <c r="R10885" s="0" t="str">
        <f aca="false">IF(I10885&gt;=Summary!$B$7,"Fast",IF(I10885&lt;Summary!$B$8,"Slow","Medium"))</f>
        <v>Fast</v>
      </c>
      <c r="S10885" s="15" t="n">
        <f aca="false">IF(M10885&gt;Summary!$B$5,1,0)</f>
        <v>0</v>
      </c>
      <c r="T10885" s="16" t="n">
        <f aca="false">IF(Q10885="Overstocked",(G10885-Summary!$B$6*H10885)*J10885,0)</f>
        <v>0</v>
      </c>
    </row>
    <row r="10886" customFormat="false" ht="15" hidden="false" customHeight="false" outlineLevel="0" collapsed="false">
      <c r="A10886" s="0" t="s">
        <v>10984</v>
      </c>
      <c r="B10886" s="0" t="s">
        <v>89</v>
      </c>
      <c r="C10886" s="0" t="s">
        <v>104</v>
      </c>
      <c r="D10886" s="0" t="s">
        <v>92</v>
      </c>
      <c r="E10886" s="14" t="n">
        <v>45043</v>
      </c>
      <c r="F10886" s="14" t="n">
        <v>45050</v>
      </c>
      <c r="G10886" s="0" t="n">
        <v>340</v>
      </c>
      <c r="H10886" s="0" t="n">
        <v>150</v>
      </c>
      <c r="I10886" s="0" t="n">
        <v>17</v>
      </c>
      <c r="J10886" s="0" t="n">
        <v>770</v>
      </c>
      <c r="K10886" s="0" t="n">
        <v>1026</v>
      </c>
      <c r="L10886" s="15" t="s">
        <v>97</v>
      </c>
      <c r="M10886" s="0" t="n">
        <v>7</v>
      </c>
      <c r="N10886" s="16" t="n">
        <f aca="false">I10886*K10886</f>
        <v>17442</v>
      </c>
      <c r="O10886" s="16" t="n">
        <f aca="false">I10886*(K10886-J10886)</f>
        <v>4352</v>
      </c>
      <c r="P10886" s="15" t="n">
        <f aca="false">K10886-J10886</f>
        <v>256</v>
      </c>
      <c r="Q10886" s="0" t="str">
        <f aca="false">IF(G10886=0,"Out of stock",IF(G10886&lt;H10886,"Understocked",IF(G10886&gt;Summary!$B$6*H10886,"Overstocked","Healthy")))</f>
        <v>Healthy</v>
      </c>
      <c r="R10886" s="0" t="str">
        <f aca="false">IF(I10886&gt;=Summary!$B$7,"Fast",IF(I10886&lt;Summary!$B$8,"Slow","Medium"))</f>
        <v>Slow</v>
      </c>
      <c r="S10886" s="15" t="n">
        <f aca="false">IF(M10886&gt;Summary!$B$5,1,0)</f>
        <v>0</v>
      </c>
      <c r="T10886" s="16" t="n">
        <f aca="false">IF(Q10886="Overstocked",(G10886-Summary!$B$6*H10886)*J10886,0)</f>
        <v>0</v>
      </c>
    </row>
    <row r="10887" customFormat="false" ht="15" hidden="false" customHeight="false" outlineLevel="0" collapsed="false">
      <c r="A10887" s="0" t="s">
        <v>10985</v>
      </c>
      <c r="B10887" s="0" t="s">
        <v>89</v>
      </c>
      <c r="C10887" s="0" t="s">
        <v>104</v>
      </c>
      <c r="D10887" s="0" t="s">
        <v>102</v>
      </c>
      <c r="E10887" s="14" t="n">
        <v>45441</v>
      </c>
      <c r="F10887" s="14" t="n">
        <v>45450</v>
      </c>
      <c r="G10887" s="0" t="n">
        <v>379</v>
      </c>
      <c r="H10887" s="0" t="n">
        <v>140</v>
      </c>
      <c r="I10887" s="0" t="n">
        <v>82</v>
      </c>
      <c r="J10887" s="0" t="n">
        <v>791</v>
      </c>
      <c r="K10887" s="0" t="n">
        <v>874</v>
      </c>
      <c r="L10887" s="15" t="s">
        <v>93</v>
      </c>
      <c r="M10887" s="0" t="n">
        <v>9</v>
      </c>
      <c r="N10887" s="16" t="n">
        <f aca="false">I10887*K10887</f>
        <v>71668</v>
      </c>
      <c r="O10887" s="16" t="n">
        <f aca="false">I10887*(K10887-J10887)</f>
        <v>6806</v>
      </c>
      <c r="P10887" s="15" t="n">
        <f aca="false">K10887-J10887</f>
        <v>83</v>
      </c>
      <c r="Q10887" s="0" t="str">
        <f aca="false">IF(G10887=0,"Out of stock",IF(G10887&lt;H10887,"Understocked",IF(G10887&gt;Summary!$B$6*H10887,"Overstocked","Healthy")))</f>
        <v>Healthy</v>
      </c>
      <c r="R10887" s="0" t="str">
        <f aca="false">IF(I10887&gt;=Summary!$B$7,"Fast",IF(I10887&lt;Summary!$B$8,"Slow","Medium"))</f>
        <v>Slow</v>
      </c>
      <c r="S10887" s="15" t="n">
        <f aca="false">IF(M10887&gt;Summary!$B$5,1,0)</f>
        <v>1</v>
      </c>
      <c r="T10887" s="16" t="n">
        <f aca="false">IF(Q10887="Overstocked",(G10887-Summary!$B$6*H10887)*J10887,0)</f>
        <v>0</v>
      </c>
    </row>
    <row r="10888" customFormat="false" ht="15" hidden="false" customHeight="false" outlineLevel="0" collapsed="false">
      <c r="A10888" s="0" t="s">
        <v>10986</v>
      </c>
      <c r="B10888" s="0" t="s">
        <v>113</v>
      </c>
      <c r="C10888" s="0" t="s">
        <v>104</v>
      </c>
      <c r="D10888" s="0" t="s">
        <v>102</v>
      </c>
      <c r="E10888" s="14" t="n">
        <v>45015</v>
      </c>
      <c r="F10888" s="14" t="n">
        <v>45021</v>
      </c>
      <c r="G10888" s="0" t="n">
        <v>40</v>
      </c>
      <c r="H10888" s="0" t="n">
        <v>67</v>
      </c>
      <c r="I10888" s="0" t="n">
        <v>298</v>
      </c>
      <c r="J10888" s="0" t="n">
        <v>1724</v>
      </c>
      <c r="K10888" s="0" t="n">
        <v>1924</v>
      </c>
      <c r="L10888" s="15" t="s">
        <v>82</v>
      </c>
      <c r="M10888" s="0" t="n">
        <v>6</v>
      </c>
      <c r="N10888" s="16" t="n">
        <f aca="false">I10888*K10888</f>
        <v>573352</v>
      </c>
      <c r="O10888" s="16" t="n">
        <f aca="false">I10888*(K10888-J10888)</f>
        <v>59600</v>
      </c>
      <c r="P10888" s="15" t="n">
        <f aca="false">K10888-J10888</f>
        <v>200</v>
      </c>
      <c r="Q10888" s="0" t="str">
        <f aca="false">IF(G10888=0,"Out of stock",IF(G10888&lt;H10888,"Understocked",IF(G10888&gt;Summary!$B$6*H10888,"Overstocked","Healthy")))</f>
        <v>Understocked</v>
      </c>
      <c r="R10888" s="0" t="str">
        <f aca="false">IF(I10888&gt;=Summary!$B$7,"Fast",IF(I10888&lt;Summary!$B$8,"Slow","Medium"))</f>
        <v>Fast</v>
      </c>
      <c r="S10888" s="15" t="n">
        <f aca="false">IF(M10888&gt;Summary!$B$5,1,0)</f>
        <v>0</v>
      </c>
      <c r="T10888" s="16" t="n">
        <f aca="false">IF(Q10888="Overstocked",(G10888-Summary!$B$6*H10888)*J10888,0)</f>
        <v>0</v>
      </c>
    </row>
    <row r="10889" customFormat="false" ht="15" hidden="false" customHeight="false" outlineLevel="0" collapsed="false">
      <c r="A10889" s="0" t="s">
        <v>10987</v>
      </c>
      <c r="B10889" s="0" t="s">
        <v>123</v>
      </c>
      <c r="C10889" s="0" t="s">
        <v>78</v>
      </c>
      <c r="D10889" s="0" t="s">
        <v>90</v>
      </c>
      <c r="E10889" s="14" t="n">
        <v>45287</v>
      </c>
      <c r="F10889" s="14" t="n">
        <v>45296</v>
      </c>
      <c r="G10889" s="0" t="n">
        <v>352</v>
      </c>
      <c r="H10889" s="0" t="n">
        <v>94</v>
      </c>
      <c r="I10889" s="0" t="n">
        <v>186</v>
      </c>
      <c r="J10889" s="0" t="n">
        <v>749</v>
      </c>
      <c r="K10889" s="0" t="n">
        <v>897</v>
      </c>
      <c r="L10889" s="15" t="s">
        <v>82</v>
      </c>
      <c r="M10889" s="0" t="n">
        <v>9</v>
      </c>
      <c r="N10889" s="16" t="n">
        <f aca="false">I10889*K10889</f>
        <v>166842</v>
      </c>
      <c r="O10889" s="16" t="n">
        <f aca="false">I10889*(K10889-J10889)</f>
        <v>27528</v>
      </c>
      <c r="P10889" s="15" t="n">
        <f aca="false">K10889-J10889</f>
        <v>148</v>
      </c>
      <c r="Q10889" s="0" t="str">
        <f aca="false">IF(G10889=0,"Out of stock",IF(G10889&lt;H10889,"Understocked",IF(G10889&gt;Summary!$B$6*H10889,"Overstocked","Healthy")))</f>
        <v>Healthy</v>
      </c>
      <c r="R10889" s="0" t="str">
        <f aca="false">IF(I10889&gt;=Summary!$B$7,"Fast",IF(I10889&lt;Summary!$B$8,"Slow","Medium"))</f>
        <v>Medium</v>
      </c>
      <c r="S10889" s="15" t="n">
        <f aca="false">IF(M10889&gt;Summary!$B$5,1,0)</f>
        <v>1</v>
      </c>
      <c r="T10889" s="16" t="n">
        <f aca="false">IF(Q10889="Overstocked",(G10889-Summary!$B$6*H10889)*J10889,0)</f>
        <v>0</v>
      </c>
    </row>
    <row r="10890" customFormat="false" ht="15" hidden="false" customHeight="false" outlineLevel="0" collapsed="false">
      <c r="A10890" s="0" t="s">
        <v>10988</v>
      </c>
      <c r="B10890" s="0" t="s">
        <v>111</v>
      </c>
      <c r="C10890" s="0" t="s">
        <v>96</v>
      </c>
      <c r="D10890" s="0" t="s">
        <v>92</v>
      </c>
      <c r="E10890" s="14" t="n">
        <v>45494</v>
      </c>
      <c r="F10890" s="14" t="n">
        <v>45500</v>
      </c>
      <c r="G10890" s="0" t="n">
        <v>0</v>
      </c>
      <c r="H10890" s="0" t="n">
        <v>59</v>
      </c>
      <c r="I10890" s="0" t="n">
        <v>61</v>
      </c>
      <c r="J10890" s="0" t="n">
        <v>1689</v>
      </c>
      <c r="K10890" s="0" t="n">
        <v>1854</v>
      </c>
      <c r="L10890" s="15" t="s">
        <v>80</v>
      </c>
      <c r="M10890" s="0" t="n">
        <v>6</v>
      </c>
      <c r="N10890" s="16" t="n">
        <f aca="false">I10890*K10890</f>
        <v>113094</v>
      </c>
      <c r="O10890" s="16" t="n">
        <f aca="false">I10890*(K10890-J10890)</f>
        <v>10065</v>
      </c>
      <c r="P10890" s="15" t="n">
        <f aca="false">K10890-J10890</f>
        <v>165</v>
      </c>
      <c r="Q10890" s="0" t="str">
        <f aca="false">IF(G10890=0,"Out of stock",IF(G10890&lt;H10890,"Understocked",IF(G10890&gt;Summary!$B$6*H10890,"Overstocked","Healthy")))</f>
        <v>Out of stock</v>
      </c>
      <c r="R10890" s="0" t="str">
        <f aca="false">IF(I10890&gt;=Summary!$B$7,"Fast",IF(I10890&lt;Summary!$B$8,"Slow","Medium"))</f>
        <v>Slow</v>
      </c>
      <c r="S10890" s="15" t="n">
        <f aca="false">IF(M10890&gt;Summary!$B$5,1,0)</f>
        <v>0</v>
      </c>
      <c r="T10890" s="16" t="n">
        <f aca="false">IF(Q10890="Overstocked",(G10890-Summary!$B$6*H10890)*J10890,0)</f>
        <v>0</v>
      </c>
    </row>
    <row r="10891" customFormat="false" ht="15" hidden="false" customHeight="false" outlineLevel="0" collapsed="false">
      <c r="A10891" s="0" t="s">
        <v>10989</v>
      </c>
      <c r="B10891" s="0" t="s">
        <v>101</v>
      </c>
      <c r="C10891" s="0" t="s">
        <v>104</v>
      </c>
      <c r="D10891" s="0" t="s">
        <v>92</v>
      </c>
      <c r="E10891" s="14" t="n">
        <v>45406</v>
      </c>
      <c r="F10891" s="14" t="n">
        <v>45410</v>
      </c>
      <c r="G10891" s="0" t="n">
        <v>301</v>
      </c>
      <c r="H10891" s="0" t="n">
        <v>128</v>
      </c>
      <c r="I10891" s="0" t="n">
        <v>151</v>
      </c>
      <c r="J10891" s="0" t="n">
        <v>848</v>
      </c>
      <c r="K10891" s="0" t="n">
        <v>989</v>
      </c>
      <c r="L10891" s="15" t="s">
        <v>82</v>
      </c>
      <c r="M10891" s="0" t="n">
        <v>4</v>
      </c>
      <c r="N10891" s="16" t="n">
        <f aca="false">I10891*K10891</f>
        <v>149339</v>
      </c>
      <c r="O10891" s="16" t="n">
        <f aca="false">I10891*(K10891-J10891)</f>
        <v>21291</v>
      </c>
      <c r="P10891" s="15" t="n">
        <f aca="false">K10891-J10891</f>
        <v>141</v>
      </c>
      <c r="Q10891" s="0" t="str">
        <f aca="false">IF(G10891=0,"Out of stock",IF(G10891&lt;H10891,"Understocked",IF(G10891&gt;Summary!$B$6*H10891,"Overstocked","Healthy")))</f>
        <v>Healthy</v>
      </c>
      <c r="R10891" s="0" t="str">
        <f aca="false">IF(I10891&gt;=Summary!$B$7,"Fast",IF(I10891&lt;Summary!$B$8,"Slow","Medium"))</f>
        <v>Medium</v>
      </c>
      <c r="S10891" s="15" t="n">
        <f aca="false">IF(M10891&gt;Summary!$B$5,1,0)</f>
        <v>0</v>
      </c>
      <c r="T10891" s="16" t="n">
        <f aca="false">IF(Q10891="Overstocked",(G10891-Summary!$B$6*H10891)*J10891,0)</f>
        <v>0</v>
      </c>
    </row>
    <row r="10892" customFormat="false" ht="15" hidden="false" customHeight="false" outlineLevel="0" collapsed="false">
      <c r="A10892" s="0" t="s">
        <v>10990</v>
      </c>
      <c r="B10892" s="0" t="s">
        <v>89</v>
      </c>
      <c r="C10892" s="0" t="s">
        <v>104</v>
      </c>
      <c r="D10892" s="0" t="s">
        <v>92</v>
      </c>
      <c r="E10892" s="14" t="n">
        <v>45606</v>
      </c>
      <c r="F10892" s="14" t="n">
        <v>45611</v>
      </c>
      <c r="G10892" s="0" t="n">
        <v>27</v>
      </c>
      <c r="H10892" s="0" t="n">
        <v>132</v>
      </c>
      <c r="I10892" s="0" t="n">
        <v>63</v>
      </c>
      <c r="J10892" s="0" t="n">
        <v>591</v>
      </c>
      <c r="K10892" s="0" t="n">
        <v>938</v>
      </c>
      <c r="L10892" s="15" t="s">
        <v>87</v>
      </c>
      <c r="M10892" s="0" t="n">
        <v>5</v>
      </c>
      <c r="N10892" s="16" t="n">
        <f aca="false">I10892*K10892</f>
        <v>59094</v>
      </c>
      <c r="O10892" s="16" t="n">
        <f aca="false">I10892*(K10892-J10892)</f>
        <v>21861</v>
      </c>
      <c r="P10892" s="15" t="n">
        <f aca="false">K10892-J10892</f>
        <v>347</v>
      </c>
      <c r="Q10892" s="0" t="str">
        <f aca="false">IF(G10892=0,"Out of stock",IF(G10892&lt;H10892,"Understocked",IF(G10892&gt;Summary!$B$6*H10892,"Overstocked","Healthy")))</f>
        <v>Understocked</v>
      </c>
      <c r="R10892" s="0" t="str">
        <f aca="false">IF(I10892&gt;=Summary!$B$7,"Fast",IF(I10892&lt;Summary!$B$8,"Slow","Medium"))</f>
        <v>Slow</v>
      </c>
      <c r="S10892" s="15" t="n">
        <f aca="false">IF(M10892&gt;Summary!$B$5,1,0)</f>
        <v>0</v>
      </c>
      <c r="T10892" s="16" t="n">
        <f aca="false">IF(Q10892="Overstocked",(G10892-Summary!$B$6*H10892)*J10892,0)</f>
        <v>0</v>
      </c>
    </row>
    <row r="10893" customFormat="false" ht="15" hidden="false" customHeight="false" outlineLevel="0" collapsed="false">
      <c r="A10893" s="0" t="s">
        <v>10991</v>
      </c>
      <c r="B10893" s="0" t="s">
        <v>107</v>
      </c>
      <c r="C10893" s="0" t="s">
        <v>96</v>
      </c>
      <c r="D10893" s="0" t="s">
        <v>86</v>
      </c>
      <c r="E10893" s="14" t="n">
        <v>45198</v>
      </c>
      <c r="F10893" s="14" t="n">
        <v>45201</v>
      </c>
      <c r="G10893" s="0" t="n">
        <v>445</v>
      </c>
      <c r="H10893" s="0" t="n">
        <v>122</v>
      </c>
      <c r="I10893" s="0" t="n">
        <v>185</v>
      </c>
      <c r="J10893" s="0" t="n">
        <v>783</v>
      </c>
      <c r="K10893" s="0" t="n">
        <v>1260</v>
      </c>
      <c r="L10893" s="15" t="s">
        <v>87</v>
      </c>
      <c r="M10893" s="0" t="n">
        <v>3</v>
      </c>
      <c r="N10893" s="16" t="n">
        <f aca="false">I10893*K10893</f>
        <v>233100</v>
      </c>
      <c r="O10893" s="16" t="n">
        <f aca="false">I10893*(K10893-J10893)</f>
        <v>88245</v>
      </c>
      <c r="P10893" s="15" t="n">
        <f aca="false">K10893-J10893</f>
        <v>477</v>
      </c>
      <c r="Q10893" s="0" t="str">
        <f aca="false">IF(G10893=0,"Out of stock",IF(G10893&lt;H10893,"Understocked",IF(G10893&gt;Summary!$B$6*H10893,"Overstocked","Healthy")))</f>
        <v>Healthy</v>
      </c>
      <c r="R10893" s="0" t="str">
        <f aca="false">IF(I10893&gt;=Summary!$B$7,"Fast",IF(I10893&lt;Summary!$B$8,"Slow","Medium"))</f>
        <v>Medium</v>
      </c>
      <c r="S10893" s="15" t="n">
        <f aca="false">IF(M10893&gt;Summary!$B$5,1,0)</f>
        <v>0</v>
      </c>
      <c r="T10893" s="16" t="n">
        <f aca="false">IF(Q10893="Overstocked",(G10893-Summary!$B$6*H10893)*J10893,0)</f>
        <v>0</v>
      </c>
    </row>
    <row r="10894" customFormat="false" ht="15" hidden="false" customHeight="false" outlineLevel="0" collapsed="false">
      <c r="A10894" s="0" t="s">
        <v>10992</v>
      </c>
      <c r="B10894" s="0" t="s">
        <v>123</v>
      </c>
      <c r="C10894" s="0" t="s">
        <v>85</v>
      </c>
      <c r="D10894" s="0" t="s">
        <v>90</v>
      </c>
      <c r="E10894" s="14" t="n">
        <v>44953</v>
      </c>
      <c r="F10894" s="14" t="n">
        <v>44959</v>
      </c>
      <c r="G10894" s="0" t="n">
        <v>488</v>
      </c>
      <c r="H10894" s="0" t="n">
        <v>63</v>
      </c>
      <c r="I10894" s="0" t="n">
        <v>136</v>
      </c>
      <c r="J10894" s="0" t="n">
        <v>335</v>
      </c>
      <c r="K10894" s="0" t="n">
        <v>803</v>
      </c>
      <c r="L10894" s="15" t="s">
        <v>97</v>
      </c>
      <c r="M10894" s="0" t="n">
        <v>6</v>
      </c>
      <c r="N10894" s="16" t="n">
        <f aca="false">I10894*K10894</f>
        <v>109208</v>
      </c>
      <c r="O10894" s="16" t="n">
        <f aca="false">I10894*(K10894-J10894)</f>
        <v>63648</v>
      </c>
      <c r="P10894" s="15" t="n">
        <f aca="false">K10894-J10894</f>
        <v>468</v>
      </c>
      <c r="Q10894" s="0" t="str">
        <f aca="false">IF(G10894=0,"Out of stock",IF(G10894&lt;H10894,"Understocked",IF(G10894&gt;Summary!$B$6*H10894,"Overstocked","Healthy")))</f>
        <v>Overstocked</v>
      </c>
      <c r="R10894" s="0" t="str">
        <f aca="false">IF(I10894&gt;=Summary!$B$7,"Fast",IF(I10894&lt;Summary!$B$8,"Slow","Medium"))</f>
        <v>Medium</v>
      </c>
      <c r="S10894" s="15" t="n">
        <f aca="false">IF(M10894&gt;Summary!$B$5,1,0)</f>
        <v>0</v>
      </c>
      <c r="T10894" s="16" t="n">
        <f aca="false">IF(Q10894="Overstocked",(G10894-Summary!$B$6*H10894)*J10894,0)</f>
        <v>79060</v>
      </c>
    </row>
    <row r="10895" customFormat="false" ht="15" hidden="false" customHeight="false" outlineLevel="0" collapsed="false">
      <c r="A10895" s="0" t="s">
        <v>10993</v>
      </c>
      <c r="B10895" s="0" t="s">
        <v>101</v>
      </c>
      <c r="C10895" s="0" t="s">
        <v>85</v>
      </c>
      <c r="D10895" s="0" t="s">
        <v>90</v>
      </c>
      <c r="E10895" s="14" t="n">
        <v>45109</v>
      </c>
      <c r="F10895" s="14" t="n">
        <v>45116</v>
      </c>
      <c r="G10895" s="0" t="n">
        <v>152</v>
      </c>
      <c r="H10895" s="0" t="n">
        <v>98</v>
      </c>
      <c r="I10895" s="0" t="n">
        <v>227</v>
      </c>
      <c r="J10895" s="0" t="n">
        <v>1541</v>
      </c>
      <c r="K10895" s="0" t="n">
        <v>1779</v>
      </c>
      <c r="L10895" s="15" t="s">
        <v>82</v>
      </c>
      <c r="M10895" s="0" t="n">
        <v>7</v>
      </c>
      <c r="N10895" s="16" t="n">
        <f aca="false">I10895*K10895</f>
        <v>403833</v>
      </c>
      <c r="O10895" s="16" t="n">
        <f aca="false">I10895*(K10895-J10895)</f>
        <v>54026</v>
      </c>
      <c r="P10895" s="15" t="n">
        <f aca="false">K10895-J10895</f>
        <v>238</v>
      </c>
      <c r="Q10895" s="0" t="str">
        <f aca="false">IF(G10895=0,"Out of stock",IF(G10895&lt;H10895,"Understocked",IF(G10895&gt;Summary!$B$6*H10895,"Overstocked","Healthy")))</f>
        <v>Healthy</v>
      </c>
      <c r="R10895" s="0" t="str">
        <f aca="false">IF(I10895&gt;=Summary!$B$7,"Fast",IF(I10895&lt;Summary!$B$8,"Slow","Medium"))</f>
        <v>Fast</v>
      </c>
      <c r="S10895" s="15" t="n">
        <f aca="false">IF(M10895&gt;Summary!$B$5,1,0)</f>
        <v>0</v>
      </c>
      <c r="T10895" s="16" t="n">
        <f aca="false">IF(Q10895="Overstocked",(G10895-Summary!$B$6*H10895)*J10895,0)</f>
        <v>0</v>
      </c>
    </row>
    <row r="10896" customFormat="false" ht="15" hidden="false" customHeight="false" outlineLevel="0" collapsed="false">
      <c r="A10896" s="0" t="s">
        <v>10994</v>
      </c>
      <c r="B10896" s="0" t="s">
        <v>101</v>
      </c>
      <c r="C10896" s="0" t="s">
        <v>78</v>
      </c>
      <c r="D10896" s="0" t="s">
        <v>92</v>
      </c>
      <c r="E10896" s="14" t="n">
        <v>45326</v>
      </c>
      <c r="F10896" s="14" t="n">
        <v>45334</v>
      </c>
      <c r="G10896" s="0" t="n">
        <v>29</v>
      </c>
      <c r="H10896" s="0" t="n">
        <v>71</v>
      </c>
      <c r="I10896" s="0" t="n">
        <v>102</v>
      </c>
      <c r="J10896" s="0" t="n">
        <v>1345</v>
      </c>
      <c r="K10896" s="0" t="n">
        <v>1590</v>
      </c>
      <c r="L10896" s="15" t="s">
        <v>93</v>
      </c>
      <c r="M10896" s="0" t="n">
        <v>8</v>
      </c>
      <c r="N10896" s="16" t="n">
        <f aca="false">I10896*K10896</f>
        <v>162180</v>
      </c>
      <c r="O10896" s="16" t="n">
        <f aca="false">I10896*(K10896-J10896)</f>
        <v>24990</v>
      </c>
      <c r="P10896" s="15" t="n">
        <f aca="false">K10896-J10896</f>
        <v>245</v>
      </c>
      <c r="Q10896" s="0" t="str">
        <f aca="false">IF(G10896=0,"Out of stock",IF(G10896&lt;H10896,"Understocked",IF(G10896&gt;Summary!$B$6*H10896,"Overstocked","Healthy")))</f>
        <v>Understocked</v>
      </c>
      <c r="R10896" s="0" t="str">
        <f aca="false">IF(I10896&gt;=Summary!$B$7,"Fast",IF(I10896&lt;Summary!$B$8,"Slow","Medium"))</f>
        <v>Medium</v>
      </c>
      <c r="S10896" s="15" t="n">
        <f aca="false">IF(M10896&gt;Summary!$B$5,1,0)</f>
        <v>1</v>
      </c>
      <c r="T10896" s="16" t="n">
        <f aca="false">IF(Q10896="Overstocked",(G10896-Summary!$B$6*H10896)*J10896,0)</f>
        <v>0</v>
      </c>
    </row>
    <row r="10897" customFormat="false" ht="15" hidden="false" customHeight="false" outlineLevel="0" collapsed="false">
      <c r="A10897" s="0" t="s">
        <v>10995</v>
      </c>
      <c r="B10897" s="0" t="s">
        <v>77</v>
      </c>
      <c r="C10897" s="0" t="s">
        <v>104</v>
      </c>
      <c r="D10897" s="0" t="s">
        <v>90</v>
      </c>
      <c r="E10897" s="14" t="n">
        <v>45492</v>
      </c>
      <c r="F10897" s="14" t="n">
        <v>45502</v>
      </c>
      <c r="G10897" s="0" t="n">
        <v>204</v>
      </c>
      <c r="H10897" s="0" t="n">
        <v>50</v>
      </c>
      <c r="I10897" s="0" t="n">
        <v>264</v>
      </c>
      <c r="J10897" s="0" t="n">
        <v>949</v>
      </c>
      <c r="K10897" s="0" t="n">
        <v>1304</v>
      </c>
      <c r="L10897" s="15" t="s">
        <v>80</v>
      </c>
      <c r="M10897" s="0" t="n">
        <v>10</v>
      </c>
      <c r="N10897" s="16" t="n">
        <f aca="false">I10897*K10897</f>
        <v>344256</v>
      </c>
      <c r="O10897" s="16" t="n">
        <f aca="false">I10897*(K10897-J10897)</f>
        <v>93720</v>
      </c>
      <c r="P10897" s="15" t="n">
        <f aca="false">K10897-J10897</f>
        <v>355</v>
      </c>
      <c r="Q10897" s="0" t="str">
        <f aca="false">IF(G10897=0,"Out of stock",IF(G10897&lt;H10897,"Understocked",IF(G10897&gt;Summary!$B$6*H10897,"Overstocked","Healthy")))</f>
        <v>Overstocked</v>
      </c>
      <c r="R10897" s="0" t="str">
        <f aca="false">IF(I10897&gt;=Summary!$B$7,"Fast",IF(I10897&lt;Summary!$B$8,"Slow","Medium"))</f>
        <v>Fast</v>
      </c>
      <c r="S10897" s="15" t="n">
        <f aca="false">IF(M10897&gt;Summary!$B$5,1,0)</f>
        <v>1</v>
      </c>
      <c r="T10897" s="16" t="n">
        <f aca="false">IF(Q10897="Overstocked",(G10897-Summary!$B$6*H10897)*J10897,0)</f>
        <v>3796</v>
      </c>
    </row>
    <row r="10898" customFormat="false" ht="15" hidden="false" customHeight="false" outlineLevel="0" collapsed="false">
      <c r="A10898" s="0" t="s">
        <v>10996</v>
      </c>
      <c r="B10898" s="0" t="s">
        <v>101</v>
      </c>
      <c r="C10898" s="0" t="s">
        <v>85</v>
      </c>
      <c r="D10898" s="0" t="s">
        <v>102</v>
      </c>
      <c r="E10898" s="14" t="n">
        <v>45621</v>
      </c>
      <c r="F10898" s="14" t="n">
        <v>45628</v>
      </c>
      <c r="G10898" s="0" t="n">
        <v>261</v>
      </c>
      <c r="H10898" s="0" t="n">
        <v>63</v>
      </c>
      <c r="I10898" s="0" t="n">
        <v>125</v>
      </c>
      <c r="J10898" s="0" t="n">
        <v>889</v>
      </c>
      <c r="K10898" s="0" t="n">
        <v>1043</v>
      </c>
      <c r="L10898" s="15" t="s">
        <v>97</v>
      </c>
      <c r="M10898" s="0" t="n">
        <v>7</v>
      </c>
      <c r="N10898" s="16" t="n">
        <f aca="false">I10898*K10898</f>
        <v>130375</v>
      </c>
      <c r="O10898" s="16" t="n">
        <f aca="false">I10898*(K10898-J10898)</f>
        <v>19250</v>
      </c>
      <c r="P10898" s="15" t="n">
        <f aca="false">K10898-J10898</f>
        <v>154</v>
      </c>
      <c r="Q10898" s="0" t="str">
        <f aca="false">IF(G10898=0,"Out of stock",IF(G10898&lt;H10898,"Understocked",IF(G10898&gt;Summary!$B$6*H10898,"Overstocked","Healthy")))</f>
        <v>Overstocked</v>
      </c>
      <c r="R10898" s="0" t="str">
        <f aca="false">IF(I10898&gt;=Summary!$B$7,"Fast",IF(I10898&lt;Summary!$B$8,"Slow","Medium"))</f>
        <v>Medium</v>
      </c>
      <c r="S10898" s="15" t="n">
        <f aca="false">IF(M10898&gt;Summary!$B$5,1,0)</f>
        <v>0</v>
      </c>
      <c r="T10898" s="16" t="n">
        <f aca="false">IF(Q10898="Overstocked",(G10898-Summary!$B$6*H10898)*J10898,0)</f>
        <v>8001</v>
      </c>
    </row>
    <row r="10899" customFormat="false" ht="15" hidden="false" customHeight="false" outlineLevel="0" collapsed="false">
      <c r="A10899" s="0" t="s">
        <v>10997</v>
      </c>
      <c r="B10899" s="0" t="s">
        <v>84</v>
      </c>
      <c r="C10899" s="0" t="s">
        <v>85</v>
      </c>
      <c r="D10899" s="0" t="s">
        <v>79</v>
      </c>
      <c r="E10899" s="14" t="n">
        <v>45461</v>
      </c>
      <c r="F10899" s="14" t="n">
        <v>45468</v>
      </c>
      <c r="G10899" s="0" t="n">
        <v>120</v>
      </c>
      <c r="H10899" s="0" t="n">
        <v>74</v>
      </c>
      <c r="I10899" s="0" t="n">
        <v>262</v>
      </c>
      <c r="J10899" s="0" t="n">
        <v>1535</v>
      </c>
      <c r="K10899" s="0" t="n">
        <v>1787</v>
      </c>
      <c r="L10899" s="15" t="s">
        <v>87</v>
      </c>
      <c r="M10899" s="0" t="n">
        <v>7</v>
      </c>
      <c r="N10899" s="16" t="n">
        <f aca="false">I10899*K10899</f>
        <v>468194</v>
      </c>
      <c r="O10899" s="16" t="n">
        <f aca="false">I10899*(K10899-J10899)</f>
        <v>66024</v>
      </c>
      <c r="P10899" s="15" t="n">
        <f aca="false">K10899-J10899</f>
        <v>252</v>
      </c>
      <c r="Q10899" s="0" t="str">
        <f aca="false">IF(G10899=0,"Out of stock",IF(G10899&lt;H10899,"Understocked",IF(G10899&gt;Summary!$B$6*H10899,"Overstocked","Healthy")))</f>
        <v>Healthy</v>
      </c>
      <c r="R10899" s="0" t="str">
        <f aca="false">IF(I10899&gt;=Summary!$B$7,"Fast",IF(I10899&lt;Summary!$B$8,"Slow","Medium"))</f>
        <v>Fast</v>
      </c>
      <c r="S10899" s="15" t="n">
        <f aca="false">IF(M10899&gt;Summary!$B$5,1,0)</f>
        <v>0</v>
      </c>
      <c r="T10899" s="16" t="n">
        <f aca="false">IF(Q10899="Overstocked",(G10899-Summary!$B$6*H10899)*J10899,0)</f>
        <v>0</v>
      </c>
    </row>
    <row r="10900" customFormat="false" ht="15" hidden="false" customHeight="false" outlineLevel="0" collapsed="false">
      <c r="A10900" s="0" t="s">
        <v>10998</v>
      </c>
      <c r="B10900" s="0" t="s">
        <v>101</v>
      </c>
      <c r="C10900" s="0" t="s">
        <v>85</v>
      </c>
      <c r="D10900" s="0" t="s">
        <v>102</v>
      </c>
      <c r="E10900" s="14" t="n">
        <v>44964</v>
      </c>
      <c r="F10900" s="14" t="n">
        <v>44971</v>
      </c>
      <c r="G10900" s="0" t="n">
        <v>407</v>
      </c>
      <c r="H10900" s="0" t="n">
        <v>117</v>
      </c>
      <c r="I10900" s="0" t="n">
        <v>186</v>
      </c>
      <c r="J10900" s="0" t="n">
        <v>1528</v>
      </c>
      <c r="K10900" s="0" t="n">
        <v>1643</v>
      </c>
      <c r="L10900" s="15" t="s">
        <v>93</v>
      </c>
      <c r="M10900" s="0" t="n">
        <v>7</v>
      </c>
      <c r="N10900" s="16" t="n">
        <f aca="false">I10900*K10900</f>
        <v>305598</v>
      </c>
      <c r="O10900" s="16" t="n">
        <f aca="false">I10900*(K10900-J10900)</f>
        <v>21390</v>
      </c>
      <c r="P10900" s="15" t="n">
        <f aca="false">K10900-J10900</f>
        <v>115</v>
      </c>
      <c r="Q10900" s="0" t="str">
        <f aca="false">IF(G10900=0,"Out of stock",IF(G10900&lt;H10900,"Understocked",IF(G10900&gt;Summary!$B$6*H10900,"Overstocked","Healthy")))</f>
        <v>Healthy</v>
      </c>
      <c r="R10900" s="0" t="str">
        <f aca="false">IF(I10900&gt;=Summary!$B$7,"Fast",IF(I10900&lt;Summary!$B$8,"Slow","Medium"))</f>
        <v>Medium</v>
      </c>
      <c r="S10900" s="15" t="n">
        <f aca="false">IF(M10900&gt;Summary!$B$5,1,0)</f>
        <v>0</v>
      </c>
      <c r="T10900" s="16" t="n">
        <f aca="false">IF(Q10900="Overstocked",(G10900-Summary!$B$6*H10900)*J10900,0)</f>
        <v>0</v>
      </c>
    </row>
    <row r="10901" customFormat="false" ht="15" hidden="false" customHeight="false" outlineLevel="0" collapsed="false">
      <c r="A10901" s="0" t="s">
        <v>10999</v>
      </c>
      <c r="B10901" s="0" t="s">
        <v>111</v>
      </c>
      <c r="C10901" s="0" t="s">
        <v>96</v>
      </c>
      <c r="D10901" s="0" t="s">
        <v>86</v>
      </c>
      <c r="E10901" s="14" t="n">
        <v>45458</v>
      </c>
      <c r="F10901" s="14" t="n">
        <v>45465</v>
      </c>
      <c r="G10901" s="0" t="n">
        <v>95</v>
      </c>
      <c r="H10901" s="0" t="n">
        <v>147</v>
      </c>
      <c r="I10901" s="0" t="n">
        <v>88</v>
      </c>
      <c r="J10901" s="0" t="n">
        <v>615</v>
      </c>
      <c r="K10901" s="0" t="n">
        <v>915</v>
      </c>
      <c r="L10901" s="15" t="s">
        <v>93</v>
      </c>
      <c r="M10901" s="0" t="n">
        <v>7</v>
      </c>
      <c r="N10901" s="16" t="n">
        <f aca="false">I10901*K10901</f>
        <v>80520</v>
      </c>
      <c r="O10901" s="16" t="n">
        <f aca="false">I10901*(K10901-J10901)</f>
        <v>26400</v>
      </c>
      <c r="P10901" s="15" t="n">
        <f aca="false">K10901-J10901</f>
        <v>300</v>
      </c>
      <c r="Q10901" s="0" t="str">
        <f aca="false">IF(G10901=0,"Out of stock",IF(G10901&lt;H10901,"Understocked",IF(G10901&gt;Summary!$B$6*H10901,"Overstocked","Healthy")))</f>
        <v>Understocked</v>
      </c>
      <c r="R10901" s="0" t="str">
        <f aca="false">IF(I10901&gt;=Summary!$B$7,"Fast",IF(I10901&lt;Summary!$B$8,"Slow","Medium"))</f>
        <v>Slow</v>
      </c>
      <c r="S10901" s="15" t="n">
        <f aca="false">IF(M10901&gt;Summary!$B$5,1,0)</f>
        <v>0</v>
      </c>
      <c r="T10901" s="16" t="n">
        <f aca="false">IF(Q10901="Overstocked",(G10901-Summary!$B$6*H10901)*J10901,0)</f>
        <v>0</v>
      </c>
    </row>
    <row r="10902" customFormat="false" ht="15" hidden="false" customHeight="false" outlineLevel="0" collapsed="false">
      <c r="A10902" s="0" t="s">
        <v>11000</v>
      </c>
      <c r="B10902" s="0" t="s">
        <v>123</v>
      </c>
      <c r="C10902" s="0" t="s">
        <v>96</v>
      </c>
      <c r="D10902" s="0" t="s">
        <v>90</v>
      </c>
      <c r="E10902" s="14" t="n">
        <v>45596</v>
      </c>
      <c r="F10902" s="14" t="n">
        <v>45598</v>
      </c>
      <c r="G10902" s="0" t="n">
        <v>274</v>
      </c>
      <c r="H10902" s="0" t="n">
        <v>92</v>
      </c>
      <c r="I10902" s="0" t="n">
        <v>205</v>
      </c>
      <c r="J10902" s="0" t="n">
        <v>1548</v>
      </c>
      <c r="K10902" s="0" t="n">
        <v>1946</v>
      </c>
      <c r="L10902" s="15" t="s">
        <v>87</v>
      </c>
      <c r="M10902" s="0" t="n">
        <v>2</v>
      </c>
      <c r="N10902" s="16" t="n">
        <f aca="false">I10902*K10902</f>
        <v>398930</v>
      </c>
      <c r="O10902" s="16" t="n">
        <f aca="false">I10902*(K10902-J10902)</f>
        <v>81590</v>
      </c>
      <c r="P10902" s="15" t="n">
        <f aca="false">K10902-J10902</f>
        <v>398</v>
      </c>
      <c r="Q10902" s="0" t="str">
        <f aca="false">IF(G10902=0,"Out of stock",IF(G10902&lt;H10902,"Understocked",IF(G10902&gt;Summary!$B$6*H10902,"Overstocked","Healthy")))</f>
        <v>Healthy</v>
      </c>
      <c r="R10902" s="0" t="str">
        <f aca="false">IF(I10902&gt;=Summary!$B$7,"Fast",IF(I10902&lt;Summary!$B$8,"Slow","Medium"))</f>
        <v>Fast</v>
      </c>
      <c r="S10902" s="15" t="n">
        <f aca="false">IF(M10902&gt;Summary!$B$5,1,0)</f>
        <v>0</v>
      </c>
      <c r="T10902" s="16" t="n">
        <f aca="false">IF(Q10902="Overstocked",(G10902-Summary!$B$6*H10902)*J10902,0)</f>
        <v>0</v>
      </c>
    </row>
    <row r="10903" customFormat="false" ht="15" hidden="false" customHeight="false" outlineLevel="0" collapsed="false">
      <c r="A10903" s="0" t="s">
        <v>11001</v>
      </c>
      <c r="B10903" s="0" t="s">
        <v>77</v>
      </c>
      <c r="C10903" s="0" t="s">
        <v>78</v>
      </c>
      <c r="D10903" s="0" t="s">
        <v>102</v>
      </c>
      <c r="E10903" s="14" t="n">
        <v>45355</v>
      </c>
      <c r="F10903" s="14" t="n">
        <v>45362</v>
      </c>
      <c r="G10903" s="0" t="n">
        <v>205</v>
      </c>
      <c r="H10903" s="0" t="n">
        <v>109</v>
      </c>
      <c r="I10903" s="0" t="n">
        <v>17</v>
      </c>
      <c r="J10903" s="0" t="n">
        <v>287</v>
      </c>
      <c r="K10903" s="0" t="n">
        <v>704</v>
      </c>
      <c r="L10903" s="15" t="s">
        <v>82</v>
      </c>
      <c r="M10903" s="0" t="n">
        <v>7</v>
      </c>
      <c r="N10903" s="16" t="n">
        <f aca="false">I10903*K10903</f>
        <v>11968</v>
      </c>
      <c r="O10903" s="16" t="n">
        <f aca="false">I10903*(K10903-J10903)</f>
        <v>7089</v>
      </c>
      <c r="P10903" s="15" t="n">
        <f aca="false">K10903-J10903</f>
        <v>417</v>
      </c>
      <c r="Q10903" s="0" t="str">
        <f aca="false">IF(G10903=0,"Out of stock",IF(G10903&lt;H10903,"Understocked",IF(G10903&gt;Summary!$B$6*H10903,"Overstocked","Healthy")))</f>
        <v>Healthy</v>
      </c>
      <c r="R10903" s="0" t="str">
        <f aca="false">IF(I10903&gt;=Summary!$B$7,"Fast",IF(I10903&lt;Summary!$B$8,"Slow","Medium"))</f>
        <v>Slow</v>
      </c>
      <c r="S10903" s="15" t="n">
        <f aca="false">IF(M10903&gt;Summary!$B$5,1,0)</f>
        <v>0</v>
      </c>
      <c r="T10903" s="16" t="n">
        <f aca="false">IF(Q10903="Overstocked",(G10903-Summary!$B$6*H10903)*J10903,0)</f>
        <v>0</v>
      </c>
    </row>
    <row r="10904" customFormat="false" ht="15" hidden="false" customHeight="false" outlineLevel="0" collapsed="false">
      <c r="A10904" s="0" t="s">
        <v>11002</v>
      </c>
      <c r="B10904" s="0" t="s">
        <v>95</v>
      </c>
      <c r="C10904" s="0" t="s">
        <v>78</v>
      </c>
      <c r="D10904" s="0" t="s">
        <v>86</v>
      </c>
      <c r="E10904" s="14" t="n">
        <v>45336</v>
      </c>
      <c r="F10904" s="14" t="n">
        <v>45341</v>
      </c>
      <c r="G10904" s="0" t="n">
        <v>156</v>
      </c>
      <c r="H10904" s="0" t="n">
        <v>122</v>
      </c>
      <c r="I10904" s="0" t="n">
        <v>121</v>
      </c>
      <c r="J10904" s="0" t="n">
        <v>1988</v>
      </c>
      <c r="K10904" s="0" t="n">
        <v>2117</v>
      </c>
      <c r="L10904" s="15" t="s">
        <v>97</v>
      </c>
      <c r="M10904" s="0" t="n">
        <v>5</v>
      </c>
      <c r="N10904" s="16" t="n">
        <f aca="false">I10904*K10904</f>
        <v>256157</v>
      </c>
      <c r="O10904" s="16" t="n">
        <f aca="false">I10904*(K10904-J10904)</f>
        <v>15609</v>
      </c>
      <c r="P10904" s="15" t="n">
        <f aca="false">K10904-J10904</f>
        <v>129</v>
      </c>
      <c r="Q10904" s="0" t="str">
        <f aca="false">IF(G10904=0,"Out of stock",IF(G10904&lt;H10904,"Understocked",IF(G10904&gt;Summary!$B$6*H10904,"Overstocked","Healthy")))</f>
        <v>Healthy</v>
      </c>
      <c r="R10904" s="0" t="str">
        <f aca="false">IF(I10904&gt;=Summary!$B$7,"Fast",IF(I10904&lt;Summary!$B$8,"Slow","Medium"))</f>
        <v>Medium</v>
      </c>
      <c r="S10904" s="15" t="n">
        <f aca="false">IF(M10904&gt;Summary!$B$5,1,0)</f>
        <v>0</v>
      </c>
      <c r="T10904" s="16" t="n">
        <f aca="false">IF(Q10904="Overstocked",(G10904-Summary!$B$6*H10904)*J10904,0)</f>
        <v>0</v>
      </c>
    </row>
    <row r="10905" customFormat="false" ht="15" hidden="false" customHeight="false" outlineLevel="0" collapsed="false">
      <c r="A10905" s="0" t="s">
        <v>11003</v>
      </c>
      <c r="B10905" s="0" t="s">
        <v>84</v>
      </c>
      <c r="C10905" s="0" t="s">
        <v>78</v>
      </c>
      <c r="D10905" s="0" t="s">
        <v>79</v>
      </c>
      <c r="E10905" s="14" t="n">
        <v>45204</v>
      </c>
      <c r="F10905" s="14" t="n">
        <v>45212</v>
      </c>
      <c r="G10905" s="0" t="n">
        <v>120</v>
      </c>
      <c r="H10905" s="0" t="n">
        <v>111</v>
      </c>
      <c r="I10905" s="0" t="n">
        <v>106</v>
      </c>
      <c r="J10905" s="0" t="n">
        <v>1755</v>
      </c>
      <c r="K10905" s="0" t="n">
        <v>1834</v>
      </c>
      <c r="L10905" s="15" t="s">
        <v>87</v>
      </c>
      <c r="M10905" s="0" t="n">
        <v>8</v>
      </c>
      <c r="N10905" s="16" t="n">
        <f aca="false">I10905*K10905</f>
        <v>194404</v>
      </c>
      <c r="O10905" s="16" t="n">
        <f aca="false">I10905*(K10905-J10905)</f>
        <v>8374</v>
      </c>
      <c r="P10905" s="15" t="n">
        <f aca="false">K10905-J10905</f>
        <v>79</v>
      </c>
      <c r="Q10905" s="0" t="str">
        <f aca="false">IF(G10905=0,"Out of stock",IF(G10905&lt;H10905,"Understocked",IF(G10905&gt;Summary!$B$6*H10905,"Overstocked","Healthy")))</f>
        <v>Healthy</v>
      </c>
      <c r="R10905" s="0" t="str">
        <f aca="false">IF(I10905&gt;=Summary!$B$7,"Fast",IF(I10905&lt;Summary!$B$8,"Slow","Medium"))</f>
        <v>Medium</v>
      </c>
      <c r="S10905" s="15" t="n">
        <f aca="false">IF(M10905&gt;Summary!$B$5,1,0)</f>
        <v>1</v>
      </c>
      <c r="T10905" s="16" t="n">
        <f aca="false">IF(Q10905="Overstocked",(G10905-Summary!$B$6*H10905)*J10905,0)</f>
        <v>0</v>
      </c>
    </row>
    <row r="10906" customFormat="false" ht="15" hidden="false" customHeight="false" outlineLevel="0" collapsed="false">
      <c r="A10906" s="0" t="s">
        <v>11004</v>
      </c>
      <c r="B10906" s="0" t="s">
        <v>101</v>
      </c>
      <c r="C10906" s="0" t="s">
        <v>85</v>
      </c>
      <c r="D10906" s="0" t="s">
        <v>79</v>
      </c>
      <c r="E10906" s="14" t="n">
        <v>44956</v>
      </c>
      <c r="F10906" s="14" t="n">
        <v>44963</v>
      </c>
      <c r="G10906" s="0" t="n">
        <v>103</v>
      </c>
      <c r="H10906" s="0" t="n">
        <v>123</v>
      </c>
      <c r="I10906" s="0" t="n">
        <v>142</v>
      </c>
      <c r="J10906" s="0" t="n">
        <v>1596</v>
      </c>
      <c r="K10906" s="0" t="n">
        <v>1805</v>
      </c>
      <c r="L10906" s="15" t="s">
        <v>93</v>
      </c>
      <c r="M10906" s="0" t="n">
        <v>7</v>
      </c>
      <c r="N10906" s="16" t="n">
        <f aca="false">I10906*K10906</f>
        <v>256310</v>
      </c>
      <c r="O10906" s="16" t="n">
        <f aca="false">I10906*(K10906-J10906)</f>
        <v>29678</v>
      </c>
      <c r="P10906" s="15" t="n">
        <f aca="false">K10906-J10906</f>
        <v>209</v>
      </c>
      <c r="Q10906" s="0" t="str">
        <f aca="false">IF(G10906=0,"Out of stock",IF(G10906&lt;H10906,"Understocked",IF(G10906&gt;Summary!$B$6*H10906,"Overstocked","Healthy")))</f>
        <v>Understocked</v>
      </c>
      <c r="R10906" s="0" t="str">
        <f aca="false">IF(I10906&gt;=Summary!$B$7,"Fast",IF(I10906&lt;Summary!$B$8,"Slow","Medium"))</f>
        <v>Medium</v>
      </c>
      <c r="S10906" s="15" t="n">
        <f aca="false">IF(M10906&gt;Summary!$B$5,1,0)</f>
        <v>0</v>
      </c>
      <c r="T10906" s="16" t="n">
        <f aca="false">IF(Q10906="Overstocked",(G10906-Summary!$B$6*H10906)*J10906,0)</f>
        <v>0</v>
      </c>
    </row>
    <row r="10907" customFormat="false" ht="15" hidden="false" customHeight="false" outlineLevel="0" collapsed="false">
      <c r="A10907" s="0" t="s">
        <v>11005</v>
      </c>
      <c r="B10907" s="0" t="s">
        <v>95</v>
      </c>
      <c r="C10907" s="0" t="s">
        <v>96</v>
      </c>
      <c r="D10907" s="0" t="s">
        <v>86</v>
      </c>
      <c r="E10907" s="14" t="n">
        <v>44935</v>
      </c>
      <c r="F10907" s="14" t="n">
        <v>44943</v>
      </c>
      <c r="G10907" s="0" t="n">
        <v>432</v>
      </c>
      <c r="H10907" s="0" t="n">
        <v>133</v>
      </c>
      <c r="I10907" s="0" t="n">
        <v>31</v>
      </c>
      <c r="J10907" s="0" t="n">
        <v>1160</v>
      </c>
      <c r="K10907" s="0" t="n">
        <v>1623</v>
      </c>
      <c r="L10907" s="15" t="s">
        <v>93</v>
      </c>
      <c r="M10907" s="0" t="n">
        <v>8</v>
      </c>
      <c r="N10907" s="16" t="n">
        <f aca="false">I10907*K10907</f>
        <v>50313</v>
      </c>
      <c r="O10907" s="16" t="n">
        <f aca="false">I10907*(K10907-J10907)</f>
        <v>14353</v>
      </c>
      <c r="P10907" s="15" t="n">
        <f aca="false">K10907-J10907</f>
        <v>463</v>
      </c>
      <c r="Q10907" s="0" t="str">
        <f aca="false">IF(G10907=0,"Out of stock",IF(G10907&lt;H10907,"Understocked",IF(G10907&gt;Summary!$B$6*H10907,"Overstocked","Healthy")))</f>
        <v>Healthy</v>
      </c>
      <c r="R10907" s="0" t="str">
        <f aca="false">IF(I10907&gt;=Summary!$B$7,"Fast",IF(I10907&lt;Summary!$B$8,"Slow","Medium"))</f>
        <v>Slow</v>
      </c>
      <c r="S10907" s="15" t="n">
        <f aca="false">IF(M10907&gt;Summary!$B$5,1,0)</f>
        <v>1</v>
      </c>
      <c r="T10907" s="16" t="n">
        <f aca="false">IF(Q10907="Overstocked",(G10907-Summary!$B$6*H10907)*J10907,0)</f>
        <v>0</v>
      </c>
    </row>
    <row r="10908" customFormat="false" ht="15" hidden="false" customHeight="false" outlineLevel="0" collapsed="false">
      <c r="A10908" s="0" t="s">
        <v>11006</v>
      </c>
      <c r="B10908" s="0" t="s">
        <v>123</v>
      </c>
      <c r="C10908" s="0" t="s">
        <v>96</v>
      </c>
      <c r="D10908" s="0" t="s">
        <v>102</v>
      </c>
      <c r="E10908" s="14" t="n">
        <v>45101</v>
      </c>
      <c r="F10908" s="14" t="n">
        <v>45102</v>
      </c>
      <c r="G10908" s="0" t="n">
        <v>431</v>
      </c>
      <c r="H10908" s="0" t="n">
        <v>135</v>
      </c>
      <c r="I10908" s="0" t="n">
        <v>114</v>
      </c>
      <c r="J10908" s="0" t="n">
        <v>1444</v>
      </c>
      <c r="K10908" s="0" t="n">
        <v>1533</v>
      </c>
      <c r="L10908" s="15" t="s">
        <v>97</v>
      </c>
      <c r="M10908" s="0" t="n">
        <v>1</v>
      </c>
      <c r="N10908" s="16" t="n">
        <f aca="false">I10908*K10908</f>
        <v>174762</v>
      </c>
      <c r="O10908" s="16" t="n">
        <f aca="false">I10908*(K10908-J10908)</f>
        <v>10146</v>
      </c>
      <c r="P10908" s="15" t="n">
        <f aca="false">K10908-J10908</f>
        <v>89</v>
      </c>
      <c r="Q10908" s="0" t="str">
        <f aca="false">IF(G10908=0,"Out of stock",IF(G10908&lt;H10908,"Understocked",IF(G10908&gt;Summary!$B$6*H10908,"Overstocked","Healthy")))</f>
        <v>Healthy</v>
      </c>
      <c r="R10908" s="0" t="str">
        <f aca="false">IF(I10908&gt;=Summary!$B$7,"Fast",IF(I10908&lt;Summary!$B$8,"Slow","Medium"))</f>
        <v>Medium</v>
      </c>
      <c r="S10908" s="15" t="n">
        <f aca="false">IF(M10908&gt;Summary!$B$5,1,0)</f>
        <v>0</v>
      </c>
      <c r="T10908" s="16" t="n">
        <f aca="false">IF(Q10908="Overstocked",(G10908-Summary!$B$6*H10908)*J10908,0)</f>
        <v>0</v>
      </c>
    </row>
    <row r="10909" customFormat="false" ht="15" hidden="false" customHeight="false" outlineLevel="0" collapsed="false">
      <c r="A10909" s="0" t="s">
        <v>11007</v>
      </c>
      <c r="B10909" s="0" t="s">
        <v>123</v>
      </c>
      <c r="C10909" s="0" t="s">
        <v>96</v>
      </c>
      <c r="D10909" s="0" t="s">
        <v>92</v>
      </c>
      <c r="E10909" s="14" t="n">
        <v>45396</v>
      </c>
      <c r="F10909" s="14" t="n">
        <v>45401</v>
      </c>
      <c r="G10909" s="0" t="n">
        <v>302</v>
      </c>
      <c r="H10909" s="0" t="n">
        <v>122</v>
      </c>
      <c r="I10909" s="0" t="n">
        <v>225</v>
      </c>
      <c r="J10909" s="0" t="n">
        <v>712</v>
      </c>
      <c r="K10909" s="0" t="n">
        <v>883</v>
      </c>
      <c r="L10909" s="15" t="s">
        <v>93</v>
      </c>
      <c r="M10909" s="0" t="n">
        <v>5</v>
      </c>
      <c r="N10909" s="16" t="n">
        <f aca="false">I10909*K10909</f>
        <v>198675</v>
      </c>
      <c r="O10909" s="16" t="n">
        <f aca="false">I10909*(K10909-J10909)</f>
        <v>38475</v>
      </c>
      <c r="P10909" s="15" t="n">
        <f aca="false">K10909-J10909</f>
        <v>171</v>
      </c>
      <c r="Q10909" s="0" t="str">
        <f aca="false">IF(G10909=0,"Out of stock",IF(G10909&lt;H10909,"Understocked",IF(G10909&gt;Summary!$B$6*H10909,"Overstocked","Healthy")))</f>
        <v>Healthy</v>
      </c>
      <c r="R10909" s="0" t="str">
        <f aca="false">IF(I10909&gt;=Summary!$B$7,"Fast",IF(I10909&lt;Summary!$B$8,"Slow","Medium"))</f>
        <v>Fast</v>
      </c>
      <c r="S10909" s="15" t="n">
        <f aca="false">IF(M10909&gt;Summary!$B$5,1,0)</f>
        <v>0</v>
      </c>
      <c r="T10909" s="16" t="n">
        <f aca="false">IF(Q10909="Overstocked",(G10909-Summary!$B$6*H10909)*J10909,0)</f>
        <v>0</v>
      </c>
    </row>
    <row r="10910" customFormat="false" ht="15" hidden="false" customHeight="false" outlineLevel="0" collapsed="false">
      <c r="A10910" s="0" t="s">
        <v>11008</v>
      </c>
      <c r="B10910" s="0" t="s">
        <v>107</v>
      </c>
      <c r="C10910" s="0" t="s">
        <v>104</v>
      </c>
      <c r="D10910" s="0" t="s">
        <v>79</v>
      </c>
      <c r="E10910" s="14" t="n">
        <v>45420</v>
      </c>
      <c r="F10910" s="14" t="n">
        <v>45426</v>
      </c>
      <c r="G10910" s="0" t="n">
        <v>105</v>
      </c>
      <c r="H10910" s="0" t="n">
        <v>59</v>
      </c>
      <c r="I10910" s="0" t="n">
        <v>98</v>
      </c>
      <c r="J10910" s="0" t="n">
        <v>263</v>
      </c>
      <c r="K10910" s="0" t="n">
        <v>330</v>
      </c>
      <c r="L10910" s="15" t="s">
        <v>87</v>
      </c>
      <c r="M10910" s="0" t="n">
        <v>6</v>
      </c>
      <c r="N10910" s="16" t="n">
        <f aca="false">I10910*K10910</f>
        <v>32340</v>
      </c>
      <c r="O10910" s="16" t="n">
        <f aca="false">I10910*(K10910-J10910)</f>
        <v>6566</v>
      </c>
      <c r="P10910" s="15" t="n">
        <f aca="false">K10910-J10910</f>
        <v>67</v>
      </c>
      <c r="Q10910" s="0" t="str">
        <f aca="false">IF(G10910=0,"Out of stock",IF(G10910&lt;H10910,"Understocked",IF(G10910&gt;Summary!$B$6*H10910,"Overstocked","Healthy")))</f>
        <v>Healthy</v>
      </c>
      <c r="R10910" s="0" t="str">
        <f aca="false">IF(I10910&gt;=Summary!$B$7,"Fast",IF(I10910&lt;Summary!$B$8,"Slow","Medium"))</f>
        <v>Slow</v>
      </c>
      <c r="S10910" s="15" t="n">
        <f aca="false">IF(M10910&gt;Summary!$B$5,1,0)</f>
        <v>0</v>
      </c>
      <c r="T10910" s="16" t="n">
        <f aca="false">IF(Q10910="Overstocked",(G10910-Summary!$B$6*H10910)*J10910,0)</f>
        <v>0</v>
      </c>
    </row>
    <row r="10911" customFormat="false" ht="15" hidden="false" customHeight="false" outlineLevel="0" collapsed="false">
      <c r="A10911" s="0" t="s">
        <v>11009</v>
      </c>
      <c r="B10911" s="0" t="s">
        <v>77</v>
      </c>
      <c r="C10911" s="0" t="s">
        <v>85</v>
      </c>
      <c r="D10911" s="0" t="s">
        <v>79</v>
      </c>
      <c r="E10911" s="14" t="n">
        <v>44951</v>
      </c>
      <c r="F10911" s="14" t="n">
        <v>44952</v>
      </c>
      <c r="G10911" s="0" t="n">
        <v>333</v>
      </c>
      <c r="H10911" s="0" t="n">
        <v>101</v>
      </c>
      <c r="I10911" s="0" t="n">
        <v>78</v>
      </c>
      <c r="J10911" s="0" t="n">
        <v>1072</v>
      </c>
      <c r="K10911" s="0" t="n">
        <v>1522</v>
      </c>
      <c r="L10911" s="15" t="s">
        <v>97</v>
      </c>
      <c r="M10911" s="0" t="n">
        <v>1</v>
      </c>
      <c r="N10911" s="16" t="n">
        <f aca="false">I10911*K10911</f>
        <v>118716</v>
      </c>
      <c r="O10911" s="16" t="n">
        <f aca="false">I10911*(K10911-J10911)</f>
        <v>35100</v>
      </c>
      <c r="P10911" s="15" t="n">
        <f aca="false">K10911-J10911</f>
        <v>450</v>
      </c>
      <c r="Q10911" s="0" t="str">
        <f aca="false">IF(G10911=0,"Out of stock",IF(G10911&lt;H10911,"Understocked",IF(G10911&gt;Summary!$B$6*H10911,"Overstocked","Healthy")))</f>
        <v>Healthy</v>
      </c>
      <c r="R10911" s="0" t="str">
        <f aca="false">IF(I10911&gt;=Summary!$B$7,"Fast",IF(I10911&lt;Summary!$B$8,"Slow","Medium"))</f>
        <v>Slow</v>
      </c>
      <c r="S10911" s="15" t="n">
        <f aca="false">IF(M10911&gt;Summary!$B$5,1,0)</f>
        <v>0</v>
      </c>
      <c r="T10911" s="16" t="n">
        <f aca="false">IF(Q10911="Overstocked",(G10911-Summary!$B$6*H10911)*J10911,0)</f>
        <v>0</v>
      </c>
    </row>
    <row r="10912" customFormat="false" ht="15" hidden="false" customHeight="false" outlineLevel="0" collapsed="false">
      <c r="A10912" s="0" t="s">
        <v>11010</v>
      </c>
      <c r="B10912" s="0" t="s">
        <v>107</v>
      </c>
      <c r="C10912" s="0" t="s">
        <v>85</v>
      </c>
      <c r="D10912" s="0" t="s">
        <v>92</v>
      </c>
      <c r="E10912" s="14" t="n">
        <v>45440</v>
      </c>
      <c r="F10912" s="14" t="n">
        <v>45448</v>
      </c>
      <c r="G10912" s="0" t="n">
        <v>394</v>
      </c>
      <c r="H10912" s="0" t="n">
        <v>144</v>
      </c>
      <c r="I10912" s="0" t="n">
        <v>267</v>
      </c>
      <c r="J10912" s="0" t="n">
        <v>1023</v>
      </c>
      <c r="K10912" s="0" t="n">
        <v>1471</v>
      </c>
      <c r="L10912" s="15" t="s">
        <v>80</v>
      </c>
      <c r="M10912" s="0" t="n">
        <v>8</v>
      </c>
      <c r="N10912" s="16" t="n">
        <f aca="false">I10912*K10912</f>
        <v>392757</v>
      </c>
      <c r="O10912" s="16" t="n">
        <f aca="false">I10912*(K10912-J10912)</f>
        <v>119616</v>
      </c>
      <c r="P10912" s="15" t="n">
        <f aca="false">K10912-J10912</f>
        <v>448</v>
      </c>
      <c r="Q10912" s="0" t="str">
        <f aca="false">IF(G10912=0,"Out of stock",IF(G10912&lt;H10912,"Understocked",IF(G10912&gt;Summary!$B$6*H10912,"Overstocked","Healthy")))</f>
        <v>Healthy</v>
      </c>
      <c r="R10912" s="0" t="str">
        <f aca="false">IF(I10912&gt;=Summary!$B$7,"Fast",IF(I10912&lt;Summary!$B$8,"Slow","Medium"))</f>
        <v>Fast</v>
      </c>
      <c r="S10912" s="15" t="n">
        <f aca="false">IF(M10912&gt;Summary!$B$5,1,0)</f>
        <v>1</v>
      </c>
      <c r="T10912" s="16" t="n">
        <f aca="false">IF(Q10912="Overstocked",(G10912-Summary!$B$6*H10912)*J10912,0)</f>
        <v>0</v>
      </c>
    </row>
    <row r="10913" customFormat="false" ht="15" hidden="false" customHeight="false" outlineLevel="0" collapsed="false">
      <c r="A10913" s="0" t="s">
        <v>11011</v>
      </c>
      <c r="B10913" s="0" t="s">
        <v>89</v>
      </c>
      <c r="C10913" s="0" t="s">
        <v>104</v>
      </c>
      <c r="D10913" s="0" t="s">
        <v>90</v>
      </c>
      <c r="E10913" s="14" t="n">
        <v>45635</v>
      </c>
      <c r="F10913" s="14" t="n">
        <v>45644</v>
      </c>
      <c r="G10913" s="0" t="n">
        <v>446</v>
      </c>
      <c r="H10913" s="0" t="n">
        <v>129</v>
      </c>
      <c r="I10913" s="0" t="n">
        <v>54</v>
      </c>
      <c r="J10913" s="0" t="n">
        <v>362</v>
      </c>
      <c r="K10913" s="0" t="n">
        <v>453</v>
      </c>
      <c r="L10913" s="15" t="s">
        <v>97</v>
      </c>
      <c r="M10913" s="0" t="n">
        <v>9</v>
      </c>
      <c r="N10913" s="16" t="n">
        <f aca="false">I10913*K10913</f>
        <v>24462</v>
      </c>
      <c r="O10913" s="16" t="n">
        <f aca="false">I10913*(K10913-J10913)</f>
        <v>4914</v>
      </c>
      <c r="P10913" s="15" t="n">
        <f aca="false">K10913-J10913</f>
        <v>91</v>
      </c>
      <c r="Q10913" s="0" t="str">
        <f aca="false">IF(G10913=0,"Out of stock",IF(G10913&lt;H10913,"Understocked",IF(G10913&gt;Summary!$B$6*H10913,"Overstocked","Healthy")))</f>
        <v>Healthy</v>
      </c>
      <c r="R10913" s="0" t="str">
        <f aca="false">IF(I10913&gt;=Summary!$B$7,"Fast",IF(I10913&lt;Summary!$B$8,"Slow","Medium"))</f>
        <v>Slow</v>
      </c>
      <c r="S10913" s="15" t="n">
        <f aca="false">IF(M10913&gt;Summary!$B$5,1,0)</f>
        <v>1</v>
      </c>
      <c r="T10913" s="16" t="n">
        <f aca="false">IF(Q10913="Overstocked",(G10913-Summary!$B$6*H10913)*J10913,0)</f>
        <v>0</v>
      </c>
    </row>
    <row r="10914" customFormat="false" ht="15" hidden="false" customHeight="false" outlineLevel="0" collapsed="false">
      <c r="A10914" s="0" t="s">
        <v>11012</v>
      </c>
      <c r="B10914" s="0" t="s">
        <v>111</v>
      </c>
      <c r="C10914" s="0" t="s">
        <v>78</v>
      </c>
      <c r="D10914" s="0" t="s">
        <v>79</v>
      </c>
      <c r="E10914" s="14" t="n">
        <v>45028</v>
      </c>
      <c r="F10914" s="14" t="n">
        <v>45032</v>
      </c>
      <c r="G10914" s="0" t="n">
        <v>238</v>
      </c>
      <c r="H10914" s="0" t="n">
        <v>65</v>
      </c>
      <c r="I10914" s="0" t="n">
        <v>26</v>
      </c>
      <c r="J10914" s="0" t="n">
        <v>1744</v>
      </c>
      <c r="K10914" s="0" t="n">
        <v>1820</v>
      </c>
      <c r="L10914" s="15" t="s">
        <v>87</v>
      </c>
      <c r="M10914" s="0" t="n">
        <v>4</v>
      </c>
      <c r="N10914" s="16" t="n">
        <f aca="false">I10914*K10914</f>
        <v>47320</v>
      </c>
      <c r="O10914" s="16" t="n">
        <f aca="false">I10914*(K10914-J10914)</f>
        <v>1976</v>
      </c>
      <c r="P10914" s="15" t="n">
        <f aca="false">K10914-J10914</f>
        <v>76</v>
      </c>
      <c r="Q10914" s="0" t="str">
        <f aca="false">IF(G10914=0,"Out of stock",IF(G10914&lt;H10914,"Understocked",IF(G10914&gt;Summary!$B$6*H10914,"Overstocked","Healthy")))</f>
        <v>Healthy</v>
      </c>
      <c r="R10914" s="0" t="str">
        <f aca="false">IF(I10914&gt;=Summary!$B$7,"Fast",IF(I10914&lt;Summary!$B$8,"Slow","Medium"))</f>
        <v>Slow</v>
      </c>
      <c r="S10914" s="15" t="n">
        <f aca="false">IF(M10914&gt;Summary!$B$5,1,0)</f>
        <v>0</v>
      </c>
      <c r="T10914" s="16" t="n">
        <f aca="false">IF(Q10914="Overstocked",(G10914-Summary!$B$6*H10914)*J10914,0)</f>
        <v>0</v>
      </c>
    </row>
    <row r="10915" customFormat="false" ht="15" hidden="false" customHeight="false" outlineLevel="0" collapsed="false">
      <c r="A10915" s="0" t="s">
        <v>11013</v>
      </c>
      <c r="B10915" s="0" t="s">
        <v>95</v>
      </c>
      <c r="C10915" s="0" t="s">
        <v>85</v>
      </c>
      <c r="D10915" s="0" t="s">
        <v>79</v>
      </c>
      <c r="E10915" s="14" t="n">
        <v>45482</v>
      </c>
      <c r="F10915" s="14" t="n">
        <v>45492</v>
      </c>
      <c r="G10915" s="0" t="n">
        <v>138</v>
      </c>
      <c r="H10915" s="0" t="n">
        <v>119</v>
      </c>
      <c r="I10915" s="0" t="n">
        <v>136</v>
      </c>
      <c r="J10915" s="0" t="n">
        <v>1803</v>
      </c>
      <c r="K10915" s="0" t="n">
        <v>2063</v>
      </c>
      <c r="L10915" s="15" t="s">
        <v>97</v>
      </c>
      <c r="M10915" s="0" t="n">
        <v>10</v>
      </c>
      <c r="N10915" s="16" t="n">
        <f aca="false">I10915*K10915</f>
        <v>280568</v>
      </c>
      <c r="O10915" s="16" t="n">
        <f aca="false">I10915*(K10915-J10915)</f>
        <v>35360</v>
      </c>
      <c r="P10915" s="15" t="n">
        <f aca="false">K10915-J10915</f>
        <v>260</v>
      </c>
      <c r="Q10915" s="0" t="str">
        <f aca="false">IF(G10915=0,"Out of stock",IF(G10915&lt;H10915,"Understocked",IF(G10915&gt;Summary!$B$6*H10915,"Overstocked","Healthy")))</f>
        <v>Healthy</v>
      </c>
      <c r="R10915" s="0" t="str">
        <f aca="false">IF(I10915&gt;=Summary!$B$7,"Fast",IF(I10915&lt;Summary!$B$8,"Slow","Medium"))</f>
        <v>Medium</v>
      </c>
      <c r="S10915" s="15" t="n">
        <f aca="false">IF(M10915&gt;Summary!$B$5,1,0)</f>
        <v>1</v>
      </c>
      <c r="T10915" s="16" t="n">
        <f aca="false">IF(Q10915="Overstocked",(G10915-Summary!$B$6*H10915)*J10915,0)</f>
        <v>0</v>
      </c>
    </row>
    <row r="10916" customFormat="false" ht="15" hidden="false" customHeight="false" outlineLevel="0" collapsed="false">
      <c r="A10916" s="0" t="s">
        <v>11014</v>
      </c>
      <c r="B10916" s="0" t="s">
        <v>115</v>
      </c>
      <c r="C10916" s="0" t="s">
        <v>85</v>
      </c>
      <c r="D10916" s="0" t="s">
        <v>102</v>
      </c>
      <c r="E10916" s="14" t="n">
        <v>44940</v>
      </c>
      <c r="F10916" s="14" t="n">
        <v>44947</v>
      </c>
      <c r="G10916" s="0" t="n">
        <v>468</v>
      </c>
      <c r="H10916" s="0" t="n">
        <v>53</v>
      </c>
      <c r="I10916" s="0" t="n">
        <v>238</v>
      </c>
      <c r="J10916" s="0" t="n">
        <v>564</v>
      </c>
      <c r="K10916" s="0" t="n">
        <v>649</v>
      </c>
      <c r="L10916" s="15" t="s">
        <v>80</v>
      </c>
      <c r="M10916" s="0" t="n">
        <v>7</v>
      </c>
      <c r="N10916" s="16" t="n">
        <f aca="false">I10916*K10916</f>
        <v>154462</v>
      </c>
      <c r="O10916" s="16" t="n">
        <f aca="false">I10916*(K10916-J10916)</f>
        <v>20230</v>
      </c>
      <c r="P10916" s="15" t="n">
        <f aca="false">K10916-J10916</f>
        <v>85</v>
      </c>
      <c r="Q10916" s="0" t="str">
        <f aca="false">IF(G10916=0,"Out of stock",IF(G10916&lt;H10916,"Understocked",IF(G10916&gt;Summary!$B$6*H10916,"Overstocked","Healthy")))</f>
        <v>Overstocked</v>
      </c>
      <c r="R10916" s="0" t="str">
        <f aca="false">IF(I10916&gt;=Summary!$B$7,"Fast",IF(I10916&lt;Summary!$B$8,"Slow","Medium"))</f>
        <v>Fast</v>
      </c>
      <c r="S10916" s="15" t="n">
        <f aca="false">IF(M10916&gt;Summary!$B$5,1,0)</f>
        <v>0</v>
      </c>
      <c r="T10916" s="16" t="n">
        <f aca="false">IF(Q10916="Overstocked",(G10916-Summary!$B$6*H10916)*J10916,0)</f>
        <v>144384</v>
      </c>
    </row>
    <row r="10917" customFormat="false" ht="15" hidden="false" customHeight="false" outlineLevel="0" collapsed="false">
      <c r="A10917" s="0" t="s">
        <v>11015</v>
      </c>
      <c r="B10917" s="0" t="s">
        <v>95</v>
      </c>
      <c r="C10917" s="0" t="s">
        <v>96</v>
      </c>
      <c r="D10917" s="0" t="s">
        <v>90</v>
      </c>
      <c r="E10917" s="14" t="n">
        <v>45324</v>
      </c>
      <c r="F10917" s="14" t="n">
        <v>45325</v>
      </c>
      <c r="G10917" s="0" t="n">
        <v>320</v>
      </c>
      <c r="H10917" s="0" t="n">
        <v>60</v>
      </c>
      <c r="I10917" s="0" t="n">
        <v>42</v>
      </c>
      <c r="J10917" s="0" t="n">
        <v>1454</v>
      </c>
      <c r="K10917" s="0" t="n">
        <v>1594</v>
      </c>
      <c r="L10917" s="15" t="s">
        <v>82</v>
      </c>
      <c r="M10917" s="0" t="n">
        <v>1</v>
      </c>
      <c r="N10917" s="16" t="n">
        <f aca="false">I10917*K10917</f>
        <v>66948</v>
      </c>
      <c r="O10917" s="16" t="n">
        <f aca="false">I10917*(K10917-J10917)</f>
        <v>5880</v>
      </c>
      <c r="P10917" s="15" t="n">
        <f aca="false">K10917-J10917</f>
        <v>140</v>
      </c>
      <c r="Q10917" s="0" t="str">
        <f aca="false">IF(G10917=0,"Out of stock",IF(G10917&lt;H10917,"Understocked",IF(G10917&gt;Summary!$B$6*H10917,"Overstocked","Healthy")))</f>
        <v>Overstocked</v>
      </c>
      <c r="R10917" s="0" t="str">
        <f aca="false">IF(I10917&gt;=Summary!$B$7,"Fast",IF(I10917&lt;Summary!$B$8,"Slow","Medium"))</f>
        <v>Slow</v>
      </c>
      <c r="S10917" s="15" t="n">
        <f aca="false">IF(M10917&gt;Summary!$B$5,1,0)</f>
        <v>0</v>
      </c>
      <c r="T10917" s="16" t="n">
        <f aca="false">IF(Q10917="Overstocked",(G10917-Summary!$B$6*H10917)*J10917,0)</f>
        <v>116320</v>
      </c>
    </row>
    <row r="10918" customFormat="false" ht="15" hidden="false" customHeight="false" outlineLevel="0" collapsed="false">
      <c r="A10918" s="0" t="s">
        <v>11016</v>
      </c>
      <c r="B10918" s="0" t="s">
        <v>107</v>
      </c>
      <c r="C10918" s="0" t="s">
        <v>104</v>
      </c>
      <c r="D10918" s="0" t="s">
        <v>92</v>
      </c>
      <c r="E10918" s="14" t="n">
        <v>44932</v>
      </c>
      <c r="F10918" s="14" t="n">
        <v>44942</v>
      </c>
      <c r="G10918" s="0" t="n">
        <v>396</v>
      </c>
      <c r="H10918" s="0" t="n">
        <v>85</v>
      </c>
      <c r="I10918" s="0" t="n">
        <v>142</v>
      </c>
      <c r="J10918" s="0" t="n">
        <v>1022</v>
      </c>
      <c r="K10918" s="0" t="n">
        <v>1159</v>
      </c>
      <c r="L10918" s="15" t="s">
        <v>80</v>
      </c>
      <c r="M10918" s="0" t="n">
        <v>10</v>
      </c>
      <c r="N10918" s="16" t="n">
        <f aca="false">I10918*K10918</f>
        <v>164578</v>
      </c>
      <c r="O10918" s="16" t="n">
        <f aca="false">I10918*(K10918-J10918)</f>
        <v>19454</v>
      </c>
      <c r="P10918" s="15" t="n">
        <f aca="false">K10918-J10918</f>
        <v>137</v>
      </c>
      <c r="Q10918" s="0" t="str">
        <f aca="false">IF(G10918=0,"Out of stock",IF(G10918&lt;H10918,"Understocked",IF(G10918&gt;Summary!$B$6*H10918,"Overstocked","Healthy")))</f>
        <v>Overstocked</v>
      </c>
      <c r="R10918" s="0" t="str">
        <f aca="false">IF(I10918&gt;=Summary!$B$7,"Fast",IF(I10918&lt;Summary!$B$8,"Slow","Medium"))</f>
        <v>Medium</v>
      </c>
      <c r="S10918" s="15" t="n">
        <f aca="false">IF(M10918&gt;Summary!$B$5,1,0)</f>
        <v>1</v>
      </c>
      <c r="T10918" s="16" t="n">
        <f aca="false">IF(Q10918="Overstocked",(G10918-Summary!$B$6*H10918)*J10918,0)</f>
        <v>57232</v>
      </c>
    </row>
    <row r="10919" customFormat="false" ht="15" hidden="false" customHeight="false" outlineLevel="0" collapsed="false">
      <c r="A10919" s="0" t="s">
        <v>11017</v>
      </c>
      <c r="B10919" s="0" t="s">
        <v>107</v>
      </c>
      <c r="C10919" s="0" t="s">
        <v>96</v>
      </c>
      <c r="D10919" s="0" t="s">
        <v>102</v>
      </c>
      <c r="E10919" s="14" t="n">
        <v>44976</v>
      </c>
      <c r="F10919" s="14" t="n">
        <v>44982</v>
      </c>
      <c r="G10919" s="0" t="n">
        <v>155</v>
      </c>
      <c r="H10919" s="0" t="n">
        <v>95</v>
      </c>
      <c r="I10919" s="0" t="n">
        <v>28</v>
      </c>
      <c r="J10919" s="0" t="n">
        <v>1592</v>
      </c>
      <c r="K10919" s="0" t="n">
        <v>1734</v>
      </c>
      <c r="L10919" s="15" t="s">
        <v>97</v>
      </c>
      <c r="M10919" s="0" t="n">
        <v>6</v>
      </c>
      <c r="N10919" s="16" t="n">
        <f aca="false">I10919*K10919</f>
        <v>48552</v>
      </c>
      <c r="O10919" s="16" t="n">
        <f aca="false">I10919*(K10919-J10919)</f>
        <v>3976</v>
      </c>
      <c r="P10919" s="15" t="n">
        <f aca="false">K10919-J10919</f>
        <v>142</v>
      </c>
      <c r="Q10919" s="0" t="str">
        <f aca="false">IF(G10919=0,"Out of stock",IF(G10919&lt;H10919,"Understocked",IF(G10919&gt;Summary!$B$6*H10919,"Overstocked","Healthy")))</f>
        <v>Healthy</v>
      </c>
      <c r="R10919" s="0" t="str">
        <f aca="false">IF(I10919&gt;=Summary!$B$7,"Fast",IF(I10919&lt;Summary!$B$8,"Slow","Medium"))</f>
        <v>Slow</v>
      </c>
      <c r="S10919" s="15" t="n">
        <f aca="false">IF(M10919&gt;Summary!$B$5,1,0)</f>
        <v>0</v>
      </c>
      <c r="T10919" s="16" t="n">
        <f aca="false">IF(Q10919="Overstocked",(G10919-Summary!$B$6*H10919)*J10919,0)</f>
        <v>0</v>
      </c>
    </row>
    <row r="10920" customFormat="false" ht="15" hidden="false" customHeight="false" outlineLevel="0" collapsed="false">
      <c r="A10920" s="0" t="s">
        <v>11018</v>
      </c>
      <c r="B10920" s="0" t="s">
        <v>113</v>
      </c>
      <c r="C10920" s="0" t="s">
        <v>85</v>
      </c>
      <c r="D10920" s="0" t="s">
        <v>79</v>
      </c>
      <c r="E10920" s="14" t="n">
        <v>45176</v>
      </c>
      <c r="F10920" s="14" t="n">
        <v>45180</v>
      </c>
      <c r="G10920" s="0" t="n">
        <v>388</v>
      </c>
      <c r="H10920" s="0" t="n">
        <v>76</v>
      </c>
      <c r="I10920" s="0" t="n">
        <v>178</v>
      </c>
      <c r="J10920" s="0" t="n">
        <v>1498</v>
      </c>
      <c r="K10920" s="0" t="n">
        <v>1763</v>
      </c>
      <c r="L10920" s="15" t="s">
        <v>87</v>
      </c>
      <c r="M10920" s="0" t="n">
        <v>4</v>
      </c>
      <c r="N10920" s="16" t="n">
        <f aca="false">I10920*K10920</f>
        <v>313814</v>
      </c>
      <c r="O10920" s="16" t="n">
        <f aca="false">I10920*(K10920-J10920)</f>
        <v>47170</v>
      </c>
      <c r="P10920" s="15" t="n">
        <f aca="false">K10920-J10920</f>
        <v>265</v>
      </c>
      <c r="Q10920" s="0" t="str">
        <f aca="false">IF(G10920=0,"Out of stock",IF(G10920&lt;H10920,"Understocked",IF(G10920&gt;Summary!$B$6*H10920,"Overstocked","Healthy")))</f>
        <v>Overstocked</v>
      </c>
      <c r="R10920" s="0" t="str">
        <f aca="false">IF(I10920&gt;=Summary!$B$7,"Fast",IF(I10920&lt;Summary!$B$8,"Slow","Medium"))</f>
        <v>Medium</v>
      </c>
      <c r="S10920" s="15" t="n">
        <f aca="false">IF(M10920&gt;Summary!$B$5,1,0)</f>
        <v>0</v>
      </c>
      <c r="T10920" s="16" t="n">
        <f aca="false">IF(Q10920="Overstocked",(G10920-Summary!$B$6*H10920)*J10920,0)</f>
        <v>125832</v>
      </c>
    </row>
    <row r="10921" customFormat="false" ht="15" hidden="false" customHeight="false" outlineLevel="0" collapsed="false">
      <c r="A10921" s="0" t="s">
        <v>11019</v>
      </c>
      <c r="B10921" s="0" t="s">
        <v>107</v>
      </c>
      <c r="C10921" s="0" t="s">
        <v>104</v>
      </c>
      <c r="D10921" s="0" t="s">
        <v>79</v>
      </c>
      <c r="E10921" s="14" t="n">
        <v>45557</v>
      </c>
      <c r="F10921" s="14" t="n">
        <v>45560</v>
      </c>
      <c r="G10921" s="0" t="n">
        <v>473</v>
      </c>
      <c r="H10921" s="0" t="n">
        <v>62</v>
      </c>
      <c r="I10921" s="0" t="n">
        <v>143</v>
      </c>
      <c r="J10921" s="0" t="n">
        <v>1360</v>
      </c>
      <c r="K10921" s="0" t="n">
        <v>1652</v>
      </c>
      <c r="L10921" s="15" t="s">
        <v>87</v>
      </c>
      <c r="M10921" s="0" t="n">
        <v>3</v>
      </c>
      <c r="N10921" s="16" t="n">
        <f aca="false">I10921*K10921</f>
        <v>236236</v>
      </c>
      <c r="O10921" s="16" t="n">
        <f aca="false">I10921*(K10921-J10921)</f>
        <v>41756</v>
      </c>
      <c r="P10921" s="15" t="n">
        <f aca="false">K10921-J10921</f>
        <v>292</v>
      </c>
      <c r="Q10921" s="0" t="str">
        <f aca="false">IF(G10921=0,"Out of stock",IF(G10921&lt;H10921,"Understocked",IF(G10921&gt;Summary!$B$6*H10921,"Overstocked","Healthy")))</f>
        <v>Overstocked</v>
      </c>
      <c r="R10921" s="0" t="str">
        <f aca="false">IF(I10921&gt;=Summary!$B$7,"Fast",IF(I10921&lt;Summary!$B$8,"Slow","Medium"))</f>
        <v>Medium</v>
      </c>
      <c r="S10921" s="15" t="n">
        <f aca="false">IF(M10921&gt;Summary!$B$5,1,0)</f>
        <v>0</v>
      </c>
      <c r="T10921" s="16" t="n">
        <f aca="false">IF(Q10921="Overstocked",(G10921-Summary!$B$6*H10921)*J10921,0)</f>
        <v>306000</v>
      </c>
    </row>
    <row r="10922" customFormat="false" ht="15" hidden="false" customHeight="false" outlineLevel="0" collapsed="false">
      <c r="A10922" s="0" t="s">
        <v>11020</v>
      </c>
      <c r="B10922" s="0" t="s">
        <v>111</v>
      </c>
      <c r="C10922" s="0" t="s">
        <v>85</v>
      </c>
      <c r="D10922" s="0" t="s">
        <v>92</v>
      </c>
      <c r="E10922" s="14" t="n">
        <v>45501</v>
      </c>
      <c r="F10922" s="14" t="n">
        <v>45503</v>
      </c>
      <c r="G10922" s="0" t="n">
        <v>288</v>
      </c>
      <c r="H10922" s="0" t="n">
        <v>58</v>
      </c>
      <c r="I10922" s="0" t="n">
        <v>245</v>
      </c>
      <c r="J10922" s="0" t="n">
        <v>413</v>
      </c>
      <c r="K10922" s="0" t="n">
        <v>696</v>
      </c>
      <c r="L10922" s="15" t="s">
        <v>97</v>
      </c>
      <c r="M10922" s="0" t="n">
        <v>2</v>
      </c>
      <c r="N10922" s="16" t="n">
        <f aca="false">I10922*K10922</f>
        <v>170520</v>
      </c>
      <c r="O10922" s="16" t="n">
        <f aca="false">I10922*(K10922-J10922)</f>
        <v>69335</v>
      </c>
      <c r="P10922" s="15" t="n">
        <f aca="false">K10922-J10922</f>
        <v>283</v>
      </c>
      <c r="Q10922" s="0" t="str">
        <f aca="false">IF(G10922=0,"Out of stock",IF(G10922&lt;H10922,"Understocked",IF(G10922&gt;Summary!$B$6*H10922,"Overstocked","Healthy")))</f>
        <v>Overstocked</v>
      </c>
      <c r="R10922" s="0" t="str">
        <f aca="false">IF(I10922&gt;=Summary!$B$7,"Fast",IF(I10922&lt;Summary!$B$8,"Slow","Medium"))</f>
        <v>Fast</v>
      </c>
      <c r="S10922" s="15" t="n">
        <f aca="false">IF(M10922&gt;Summary!$B$5,1,0)</f>
        <v>0</v>
      </c>
      <c r="T10922" s="16" t="n">
        <f aca="false">IF(Q10922="Overstocked",(G10922-Summary!$B$6*H10922)*J10922,0)</f>
        <v>23128</v>
      </c>
    </row>
    <row r="10923" customFormat="false" ht="15" hidden="false" customHeight="false" outlineLevel="0" collapsed="false">
      <c r="A10923" s="0" t="s">
        <v>11021</v>
      </c>
      <c r="B10923" s="0" t="s">
        <v>84</v>
      </c>
      <c r="C10923" s="0" t="s">
        <v>104</v>
      </c>
      <c r="D10923" s="0" t="s">
        <v>102</v>
      </c>
      <c r="E10923" s="14" t="n">
        <v>45429</v>
      </c>
      <c r="F10923" s="14" t="n">
        <v>45430</v>
      </c>
      <c r="G10923" s="0" t="n">
        <v>106</v>
      </c>
      <c r="H10923" s="0" t="n">
        <v>143</v>
      </c>
      <c r="I10923" s="0" t="n">
        <v>20</v>
      </c>
      <c r="J10923" s="0" t="n">
        <v>1772</v>
      </c>
      <c r="K10923" s="0" t="n">
        <v>2062</v>
      </c>
      <c r="L10923" s="15" t="s">
        <v>93</v>
      </c>
      <c r="M10923" s="0" t="n">
        <v>1</v>
      </c>
      <c r="N10923" s="16" t="n">
        <f aca="false">I10923*K10923</f>
        <v>41240</v>
      </c>
      <c r="O10923" s="16" t="n">
        <f aca="false">I10923*(K10923-J10923)</f>
        <v>5800</v>
      </c>
      <c r="P10923" s="15" t="n">
        <f aca="false">K10923-J10923</f>
        <v>290</v>
      </c>
      <c r="Q10923" s="0" t="str">
        <f aca="false">IF(G10923=0,"Out of stock",IF(G10923&lt;H10923,"Understocked",IF(G10923&gt;Summary!$B$6*H10923,"Overstocked","Healthy")))</f>
        <v>Understocked</v>
      </c>
      <c r="R10923" s="0" t="str">
        <f aca="false">IF(I10923&gt;=Summary!$B$7,"Fast",IF(I10923&lt;Summary!$B$8,"Slow","Medium"))</f>
        <v>Slow</v>
      </c>
      <c r="S10923" s="15" t="n">
        <f aca="false">IF(M10923&gt;Summary!$B$5,1,0)</f>
        <v>0</v>
      </c>
      <c r="T10923" s="16" t="n">
        <f aca="false">IF(Q10923="Overstocked",(G10923-Summary!$B$6*H10923)*J10923,0)</f>
        <v>0</v>
      </c>
    </row>
    <row r="10924" customFormat="false" ht="15" hidden="false" customHeight="false" outlineLevel="0" collapsed="false">
      <c r="A10924" s="0" t="s">
        <v>11022</v>
      </c>
      <c r="B10924" s="0" t="s">
        <v>111</v>
      </c>
      <c r="C10924" s="0" t="s">
        <v>104</v>
      </c>
      <c r="D10924" s="0" t="s">
        <v>90</v>
      </c>
      <c r="E10924" s="14" t="n">
        <v>44998</v>
      </c>
      <c r="F10924" s="14" t="n">
        <v>45006</v>
      </c>
      <c r="G10924" s="0" t="n">
        <v>157</v>
      </c>
      <c r="H10924" s="0" t="n">
        <v>101</v>
      </c>
      <c r="I10924" s="0" t="n">
        <v>39</v>
      </c>
      <c r="J10924" s="0" t="n">
        <v>1597</v>
      </c>
      <c r="K10924" s="0" t="n">
        <v>1777</v>
      </c>
      <c r="L10924" s="15" t="s">
        <v>93</v>
      </c>
      <c r="M10924" s="0" t="n">
        <v>8</v>
      </c>
      <c r="N10924" s="16" t="n">
        <f aca="false">I10924*K10924</f>
        <v>69303</v>
      </c>
      <c r="O10924" s="16" t="n">
        <f aca="false">I10924*(K10924-J10924)</f>
        <v>7020</v>
      </c>
      <c r="P10924" s="15" t="n">
        <f aca="false">K10924-J10924</f>
        <v>180</v>
      </c>
      <c r="Q10924" s="0" t="str">
        <f aca="false">IF(G10924=0,"Out of stock",IF(G10924&lt;H10924,"Understocked",IF(G10924&gt;Summary!$B$6*H10924,"Overstocked","Healthy")))</f>
        <v>Healthy</v>
      </c>
      <c r="R10924" s="0" t="str">
        <f aca="false">IF(I10924&gt;=Summary!$B$7,"Fast",IF(I10924&lt;Summary!$B$8,"Slow","Medium"))</f>
        <v>Slow</v>
      </c>
      <c r="S10924" s="15" t="n">
        <f aca="false">IF(M10924&gt;Summary!$B$5,1,0)</f>
        <v>1</v>
      </c>
      <c r="T10924" s="16" t="n">
        <f aca="false">IF(Q10924="Overstocked",(G10924-Summary!$B$6*H10924)*J10924,0)</f>
        <v>0</v>
      </c>
    </row>
    <row r="10925" customFormat="false" ht="15" hidden="false" customHeight="false" outlineLevel="0" collapsed="false">
      <c r="A10925" s="0" t="s">
        <v>11023</v>
      </c>
      <c r="B10925" s="0" t="s">
        <v>123</v>
      </c>
      <c r="C10925" s="0" t="s">
        <v>96</v>
      </c>
      <c r="D10925" s="0" t="s">
        <v>79</v>
      </c>
      <c r="E10925" s="14" t="n">
        <v>45079</v>
      </c>
      <c r="F10925" s="14" t="n">
        <v>45081</v>
      </c>
      <c r="G10925" s="0" t="n">
        <v>81</v>
      </c>
      <c r="H10925" s="0" t="n">
        <v>149</v>
      </c>
      <c r="I10925" s="0" t="n">
        <v>103</v>
      </c>
      <c r="J10925" s="0" t="n">
        <v>1074</v>
      </c>
      <c r="K10925" s="0" t="n">
        <v>1230</v>
      </c>
      <c r="L10925" s="15" t="s">
        <v>80</v>
      </c>
      <c r="M10925" s="0" t="n">
        <v>2</v>
      </c>
      <c r="N10925" s="16" t="n">
        <f aca="false">I10925*K10925</f>
        <v>126690</v>
      </c>
      <c r="O10925" s="16" t="n">
        <f aca="false">I10925*(K10925-J10925)</f>
        <v>16068</v>
      </c>
      <c r="P10925" s="15" t="n">
        <f aca="false">K10925-J10925</f>
        <v>156</v>
      </c>
      <c r="Q10925" s="0" t="str">
        <f aca="false">IF(G10925=0,"Out of stock",IF(G10925&lt;H10925,"Understocked",IF(G10925&gt;Summary!$B$6*H10925,"Overstocked","Healthy")))</f>
        <v>Understocked</v>
      </c>
      <c r="R10925" s="0" t="str">
        <f aca="false">IF(I10925&gt;=Summary!$B$7,"Fast",IF(I10925&lt;Summary!$B$8,"Slow","Medium"))</f>
        <v>Medium</v>
      </c>
      <c r="S10925" s="15" t="n">
        <f aca="false">IF(M10925&gt;Summary!$B$5,1,0)</f>
        <v>0</v>
      </c>
      <c r="T10925" s="16" t="n">
        <f aca="false">IF(Q10925="Overstocked",(G10925-Summary!$B$6*H10925)*J10925,0)</f>
        <v>0</v>
      </c>
    </row>
    <row r="10926" customFormat="false" ht="15" hidden="false" customHeight="false" outlineLevel="0" collapsed="false">
      <c r="A10926" s="0" t="s">
        <v>11024</v>
      </c>
      <c r="B10926" s="0" t="s">
        <v>107</v>
      </c>
      <c r="C10926" s="0" t="s">
        <v>78</v>
      </c>
      <c r="D10926" s="0" t="s">
        <v>86</v>
      </c>
      <c r="E10926" s="14" t="n">
        <v>45282</v>
      </c>
      <c r="F10926" s="14" t="n">
        <v>45288</v>
      </c>
      <c r="G10926" s="0" t="n">
        <v>151</v>
      </c>
      <c r="H10926" s="0" t="n">
        <v>50</v>
      </c>
      <c r="I10926" s="0" t="n">
        <v>134</v>
      </c>
      <c r="J10926" s="0" t="n">
        <v>627</v>
      </c>
      <c r="K10926" s="0" t="n">
        <v>762</v>
      </c>
      <c r="L10926" s="15" t="s">
        <v>80</v>
      </c>
      <c r="M10926" s="0" t="n">
        <v>6</v>
      </c>
      <c r="N10926" s="16" t="n">
        <f aca="false">I10926*K10926</f>
        <v>102108</v>
      </c>
      <c r="O10926" s="16" t="n">
        <f aca="false">I10926*(K10926-J10926)</f>
        <v>18090</v>
      </c>
      <c r="P10926" s="15" t="n">
        <f aca="false">K10926-J10926</f>
        <v>135</v>
      </c>
      <c r="Q10926" s="0" t="str">
        <f aca="false">IF(G10926=0,"Out of stock",IF(G10926&lt;H10926,"Understocked",IF(G10926&gt;Summary!$B$6*H10926,"Overstocked","Healthy")))</f>
        <v>Healthy</v>
      </c>
      <c r="R10926" s="0" t="str">
        <f aca="false">IF(I10926&gt;=Summary!$B$7,"Fast",IF(I10926&lt;Summary!$B$8,"Slow","Medium"))</f>
        <v>Medium</v>
      </c>
      <c r="S10926" s="15" t="n">
        <f aca="false">IF(M10926&gt;Summary!$B$5,1,0)</f>
        <v>0</v>
      </c>
      <c r="T10926" s="16" t="n">
        <f aca="false">IF(Q10926="Overstocked",(G10926-Summary!$B$6*H10926)*J10926,0)</f>
        <v>0</v>
      </c>
    </row>
    <row r="10927" customFormat="false" ht="15" hidden="false" customHeight="false" outlineLevel="0" collapsed="false">
      <c r="A10927" s="0" t="s">
        <v>11025</v>
      </c>
      <c r="B10927" s="0" t="s">
        <v>111</v>
      </c>
      <c r="C10927" s="0" t="s">
        <v>104</v>
      </c>
      <c r="D10927" s="0" t="s">
        <v>86</v>
      </c>
      <c r="E10927" s="14" t="n">
        <v>45109</v>
      </c>
      <c r="F10927" s="14" t="n">
        <v>45117</v>
      </c>
      <c r="G10927" s="0" t="n">
        <v>471</v>
      </c>
      <c r="H10927" s="0" t="n">
        <v>100</v>
      </c>
      <c r="I10927" s="0" t="n">
        <v>191</v>
      </c>
      <c r="J10927" s="0" t="n">
        <v>1015</v>
      </c>
      <c r="K10927" s="0" t="n">
        <v>1135</v>
      </c>
      <c r="L10927" s="15" t="s">
        <v>82</v>
      </c>
      <c r="M10927" s="0" t="n">
        <v>8</v>
      </c>
      <c r="N10927" s="16" t="n">
        <f aca="false">I10927*K10927</f>
        <v>216785</v>
      </c>
      <c r="O10927" s="16" t="n">
        <f aca="false">I10927*(K10927-J10927)</f>
        <v>22920</v>
      </c>
      <c r="P10927" s="15" t="n">
        <f aca="false">K10927-J10927</f>
        <v>120</v>
      </c>
      <c r="Q10927" s="0" t="str">
        <f aca="false">IF(G10927=0,"Out of stock",IF(G10927&lt;H10927,"Understocked",IF(G10927&gt;Summary!$B$6*H10927,"Overstocked","Healthy")))</f>
        <v>Overstocked</v>
      </c>
      <c r="R10927" s="0" t="str">
        <f aca="false">IF(I10927&gt;=Summary!$B$7,"Fast",IF(I10927&lt;Summary!$B$8,"Slow","Medium"))</f>
        <v>Medium</v>
      </c>
      <c r="S10927" s="15" t="n">
        <f aca="false">IF(M10927&gt;Summary!$B$5,1,0)</f>
        <v>1</v>
      </c>
      <c r="T10927" s="16" t="n">
        <f aca="false">IF(Q10927="Overstocked",(G10927-Summary!$B$6*H10927)*J10927,0)</f>
        <v>72065</v>
      </c>
    </row>
    <row r="10928" customFormat="false" ht="15" hidden="false" customHeight="false" outlineLevel="0" collapsed="false">
      <c r="A10928" s="0" t="s">
        <v>11026</v>
      </c>
      <c r="B10928" s="0" t="s">
        <v>95</v>
      </c>
      <c r="C10928" s="0" t="s">
        <v>96</v>
      </c>
      <c r="D10928" s="0" t="s">
        <v>102</v>
      </c>
      <c r="E10928" s="14" t="n">
        <v>45410</v>
      </c>
      <c r="F10928" s="14" t="n">
        <v>45411</v>
      </c>
      <c r="G10928" s="0" t="n">
        <v>35</v>
      </c>
      <c r="H10928" s="0" t="n">
        <v>55</v>
      </c>
      <c r="I10928" s="0" t="n">
        <v>187</v>
      </c>
      <c r="J10928" s="0" t="n">
        <v>875</v>
      </c>
      <c r="K10928" s="0" t="n">
        <v>950</v>
      </c>
      <c r="L10928" s="15" t="s">
        <v>97</v>
      </c>
      <c r="M10928" s="0" t="n">
        <v>1</v>
      </c>
      <c r="N10928" s="16" t="n">
        <f aca="false">I10928*K10928</f>
        <v>177650</v>
      </c>
      <c r="O10928" s="16" t="n">
        <f aca="false">I10928*(K10928-J10928)</f>
        <v>14025</v>
      </c>
      <c r="P10928" s="15" t="n">
        <f aca="false">K10928-J10928</f>
        <v>75</v>
      </c>
      <c r="Q10928" s="0" t="str">
        <f aca="false">IF(G10928=0,"Out of stock",IF(G10928&lt;H10928,"Understocked",IF(G10928&gt;Summary!$B$6*H10928,"Overstocked","Healthy")))</f>
        <v>Understocked</v>
      </c>
      <c r="R10928" s="0" t="str">
        <f aca="false">IF(I10928&gt;=Summary!$B$7,"Fast",IF(I10928&lt;Summary!$B$8,"Slow","Medium"))</f>
        <v>Medium</v>
      </c>
      <c r="S10928" s="15" t="n">
        <f aca="false">IF(M10928&gt;Summary!$B$5,1,0)</f>
        <v>0</v>
      </c>
      <c r="T10928" s="16" t="n">
        <f aca="false">IF(Q10928="Overstocked",(G10928-Summary!$B$6*H10928)*J10928,0)</f>
        <v>0</v>
      </c>
    </row>
    <row r="10929" customFormat="false" ht="15" hidden="false" customHeight="false" outlineLevel="0" collapsed="false">
      <c r="A10929" s="0" t="s">
        <v>11027</v>
      </c>
      <c r="B10929" s="0" t="s">
        <v>107</v>
      </c>
      <c r="C10929" s="0" t="s">
        <v>104</v>
      </c>
      <c r="D10929" s="0" t="s">
        <v>90</v>
      </c>
      <c r="E10929" s="14" t="n">
        <v>45099</v>
      </c>
      <c r="F10929" s="14" t="n">
        <v>45102</v>
      </c>
      <c r="G10929" s="0" t="n">
        <v>332</v>
      </c>
      <c r="H10929" s="0" t="n">
        <v>141</v>
      </c>
      <c r="I10929" s="0" t="n">
        <v>35</v>
      </c>
      <c r="J10929" s="0" t="n">
        <v>463</v>
      </c>
      <c r="K10929" s="0" t="n">
        <v>539</v>
      </c>
      <c r="L10929" s="15" t="s">
        <v>87</v>
      </c>
      <c r="M10929" s="0" t="n">
        <v>3</v>
      </c>
      <c r="N10929" s="16" t="n">
        <f aca="false">I10929*K10929</f>
        <v>18865</v>
      </c>
      <c r="O10929" s="16" t="n">
        <f aca="false">I10929*(K10929-J10929)</f>
        <v>2660</v>
      </c>
      <c r="P10929" s="15" t="n">
        <f aca="false">K10929-J10929</f>
        <v>76</v>
      </c>
      <c r="Q10929" s="0" t="str">
        <f aca="false">IF(G10929=0,"Out of stock",IF(G10929&lt;H10929,"Understocked",IF(G10929&gt;Summary!$B$6*H10929,"Overstocked","Healthy")))</f>
        <v>Healthy</v>
      </c>
      <c r="R10929" s="0" t="str">
        <f aca="false">IF(I10929&gt;=Summary!$B$7,"Fast",IF(I10929&lt;Summary!$B$8,"Slow","Medium"))</f>
        <v>Slow</v>
      </c>
      <c r="S10929" s="15" t="n">
        <f aca="false">IF(M10929&gt;Summary!$B$5,1,0)</f>
        <v>0</v>
      </c>
      <c r="T10929" s="16" t="n">
        <f aca="false">IF(Q10929="Overstocked",(G10929-Summary!$B$6*H10929)*J10929,0)</f>
        <v>0</v>
      </c>
    </row>
    <row r="10930" customFormat="false" ht="15" hidden="false" customHeight="false" outlineLevel="0" collapsed="false">
      <c r="A10930" s="0" t="s">
        <v>11028</v>
      </c>
      <c r="B10930" s="0" t="s">
        <v>111</v>
      </c>
      <c r="C10930" s="0" t="s">
        <v>78</v>
      </c>
      <c r="D10930" s="0" t="s">
        <v>79</v>
      </c>
      <c r="E10930" s="14" t="n">
        <v>45236</v>
      </c>
      <c r="F10930" s="14" t="n">
        <v>45238</v>
      </c>
      <c r="G10930" s="0" t="n">
        <v>259</v>
      </c>
      <c r="H10930" s="0" t="n">
        <v>80</v>
      </c>
      <c r="I10930" s="0" t="n">
        <v>132</v>
      </c>
      <c r="J10930" s="0" t="n">
        <v>349</v>
      </c>
      <c r="K10930" s="0" t="n">
        <v>841</v>
      </c>
      <c r="L10930" s="15" t="s">
        <v>80</v>
      </c>
      <c r="M10930" s="0" t="n">
        <v>2</v>
      </c>
      <c r="N10930" s="16" t="n">
        <f aca="false">I10930*K10930</f>
        <v>111012</v>
      </c>
      <c r="O10930" s="16" t="n">
        <f aca="false">I10930*(K10930-J10930)</f>
        <v>64944</v>
      </c>
      <c r="P10930" s="15" t="n">
        <f aca="false">K10930-J10930</f>
        <v>492</v>
      </c>
      <c r="Q10930" s="0" t="str">
        <f aca="false">IF(G10930=0,"Out of stock",IF(G10930&lt;H10930,"Understocked",IF(G10930&gt;Summary!$B$6*H10930,"Overstocked","Healthy")))</f>
        <v>Healthy</v>
      </c>
      <c r="R10930" s="0" t="str">
        <f aca="false">IF(I10930&gt;=Summary!$B$7,"Fast",IF(I10930&lt;Summary!$B$8,"Slow","Medium"))</f>
        <v>Medium</v>
      </c>
      <c r="S10930" s="15" t="n">
        <f aca="false">IF(M10930&gt;Summary!$B$5,1,0)</f>
        <v>0</v>
      </c>
      <c r="T10930" s="16" t="n">
        <f aca="false">IF(Q10930="Overstocked",(G10930-Summary!$B$6*H10930)*J10930,0)</f>
        <v>0</v>
      </c>
    </row>
    <row r="10931" customFormat="false" ht="15" hidden="false" customHeight="false" outlineLevel="0" collapsed="false">
      <c r="A10931" s="0" t="s">
        <v>11029</v>
      </c>
      <c r="B10931" s="0" t="s">
        <v>111</v>
      </c>
      <c r="C10931" s="0" t="s">
        <v>78</v>
      </c>
      <c r="D10931" s="0" t="s">
        <v>102</v>
      </c>
      <c r="E10931" s="14" t="n">
        <v>45136</v>
      </c>
      <c r="F10931" s="14" t="n">
        <v>45141</v>
      </c>
      <c r="G10931" s="0" t="n">
        <v>349</v>
      </c>
      <c r="H10931" s="0" t="n">
        <v>89</v>
      </c>
      <c r="I10931" s="0" t="n">
        <v>243</v>
      </c>
      <c r="J10931" s="0" t="n">
        <v>912</v>
      </c>
      <c r="K10931" s="0" t="n">
        <v>1164</v>
      </c>
      <c r="L10931" s="15" t="s">
        <v>82</v>
      </c>
      <c r="M10931" s="0" t="n">
        <v>5</v>
      </c>
      <c r="N10931" s="16" t="n">
        <f aca="false">I10931*K10931</f>
        <v>282852</v>
      </c>
      <c r="O10931" s="16" t="n">
        <f aca="false">I10931*(K10931-J10931)</f>
        <v>61236</v>
      </c>
      <c r="P10931" s="15" t="n">
        <f aca="false">K10931-J10931</f>
        <v>252</v>
      </c>
      <c r="Q10931" s="0" t="str">
        <f aca="false">IF(G10931=0,"Out of stock",IF(G10931&lt;H10931,"Understocked",IF(G10931&gt;Summary!$B$6*H10931,"Overstocked","Healthy")))</f>
        <v>Healthy</v>
      </c>
      <c r="R10931" s="0" t="str">
        <f aca="false">IF(I10931&gt;=Summary!$B$7,"Fast",IF(I10931&lt;Summary!$B$8,"Slow","Medium"))</f>
        <v>Fast</v>
      </c>
      <c r="S10931" s="15" t="n">
        <f aca="false">IF(M10931&gt;Summary!$B$5,1,0)</f>
        <v>0</v>
      </c>
      <c r="T10931" s="16" t="n">
        <f aca="false">IF(Q10931="Overstocked",(G10931-Summary!$B$6*H10931)*J10931,0)</f>
        <v>0</v>
      </c>
    </row>
    <row r="10932" customFormat="false" ht="15" hidden="false" customHeight="false" outlineLevel="0" collapsed="false">
      <c r="A10932" s="0" t="s">
        <v>11030</v>
      </c>
      <c r="B10932" s="0" t="s">
        <v>123</v>
      </c>
      <c r="C10932" s="0" t="s">
        <v>85</v>
      </c>
      <c r="D10932" s="0" t="s">
        <v>90</v>
      </c>
      <c r="E10932" s="14" t="n">
        <v>44954</v>
      </c>
      <c r="F10932" s="14" t="n">
        <v>44964</v>
      </c>
      <c r="G10932" s="0" t="n">
        <v>113</v>
      </c>
      <c r="H10932" s="0" t="n">
        <v>66</v>
      </c>
      <c r="I10932" s="0" t="n">
        <v>28</v>
      </c>
      <c r="J10932" s="0" t="n">
        <v>1362</v>
      </c>
      <c r="K10932" s="0" t="n">
        <v>1668</v>
      </c>
      <c r="L10932" s="15" t="s">
        <v>80</v>
      </c>
      <c r="M10932" s="0" t="n">
        <v>10</v>
      </c>
      <c r="N10932" s="16" t="n">
        <f aca="false">I10932*K10932</f>
        <v>46704</v>
      </c>
      <c r="O10932" s="16" t="n">
        <f aca="false">I10932*(K10932-J10932)</f>
        <v>8568</v>
      </c>
      <c r="P10932" s="15" t="n">
        <f aca="false">K10932-J10932</f>
        <v>306</v>
      </c>
      <c r="Q10932" s="0" t="str">
        <f aca="false">IF(G10932=0,"Out of stock",IF(G10932&lt;H10932,"Understocked",IF(G10932&gt;Summary!$B$6*H10932,"Overstocked","Healthy")))</f>
        <v>Healthy</v>
      </c>
      <c r="R10932" s="0" t="str">
        <f aca="false">IF(I10932&gt;=Summary!$B$7,"Fast",IF(I10932&lt;Summary!$B$8,"Slow","Medium"))</f>
        <v>Slow</v>
      </c>
      <c r="S10932" s="15" t="n">
        <f aca="false">IF(M10932&gt;Summary!$B$5,1,0)</f>
        <v>1</v>
      </c>
      <c r="T10932" s="16" t="n">
        <f aca="false">IF(Q10932="Overstocked",(G10932-Summary!$B$6*H10932)*J10932,0)</f>
        <v>0</v>
      </c>
    </row>
    <row r="10933" customFormat="false" ht="15" hidden="false" customHeight="false" outlineLevel="0" collapsed="false">
      <c r="A10933" s="0" t="s">
        <v>11031</v>
      </c>
      <c r="B10933" s="0" t="s">
        <v>111</v>
      </c>
      <c r="C10933" s="0" t="s">
        <v>85</v>
      </c>
      <c r="D10933" s="0" t="s">
        <v>86</v>
      </c>
      <c r="E10933" s="14" t="n">
        <v>45299</v>
      </c>
      <c r="F10933" s="14" t="n">
        <v>45304</v>
      </c>
      <c r="G10933" s="0" t="n">
        <v>11</v>
      </c>
      <c r="H10933" s="0" t="n">
        <v>127</v>
      </c>
      <c r="I10933" s="0" t="n">
        <v>10</v>
      </c>
      <c r="J10933" s="0" t="n">
        <v>1630</v>
      </c>
      <c r="K10933" s="0" t="n">
        <v>2081</v>
      </c>
      <c r="L10933" s="15" t="s">
        <v>80</v>
      </c>
      <c r="M10933" s="0" t="n">
        <v>5</v>
      </c>
      <c r="N10933" s="16" t="n">
        <f aca="false">I10933*K10933</f>
        <v>20810</v>
      </c>
      <c r="O10933" s="16" t="n">
        <f aca="false">I10933*(K10933-J10933)</f>
        <v>4510</v>
      </c>
      <c r="P10933" s="15" t="n">
        <f aca="false">K10933-J10933</f>
        <v>451</v>
      </c>
      <c r="Q10933" s="0" t="str">
        <f aca="false">IF(G10933=0,"Out of stock",IF(G10933&lt;H10933,"Understocked",IF(G10933&gt;Summary!$B$6*H10933,"Overstocked","Healthy")))</f>
        <v>Understocked</v>
      </c>
      <c r="R10933" s="0" t="str">
        <f aca="false">IF(I10933&gt;=Summary!$B$7,"Fast",IF(I10933&lt;Summary!$B$8,"Slow","Medium"))</f>
        <v>Slow</v>
      </c>
      <c r="S10933" s="15" t="n">
        <f aca="false">IF(M10933&gt;Summary!$B$5,1,0)</f>
        <v>0</v>
      </c>
      <c r="T10933" s="16" t="n">
        <f aca="false">IF(Q10933="Overstocked",(G10933-Summary!$B$6*H10933)*J10933,0)</f>
        <v>0</v>
      </c>
    </row>
    <row r="10934" customFormat="false" ht="15" hidden="false" customHeight="false" outlineLevel="0" collapsed="false">
      <c r="A10934" s="0" t="s">
        <v>11032</v>
      </c>
      <c r="B10934" s="0" t="s">
        <v>77</v>
      </c>
      <c r="C10934" s="0" t="s">
        <v>85</v>
      </c>
      <c r="D10934" s="0" t="s">
        <v>79</v>
      </c>
      <c r="E10934" s="14" t="n">
        <v>45345</v>
      </c>
      <c r="F10934" s="14" t="n">
        <v>45353</v>
      </c>
      <c r="G10934" s="0" t="n">
        <v>109</v>
      </c>
      <c r="H10934" s="0" t="n">
        <v>117</v>
      </c>
      <c r="I10934" s="0" t="n">
        <v>96</v>
      </c>
      <c r="J10934" s="0" t="n">
        <v>2000</v>
      </c>
      <c r="K10934" s="0" t="n">
        <v>2289</v>
      </c>
      <c r="L10934" s="15" t="s">
        <v>80</v>
      </c>
      <c r="M10934" s="0" t="n">
        <v>8</v>
      </c>
      <c r="N10934" s="16" t="n">
        <f aca="false">I10934*K10934</f>
        <v>219744</v>
      </c>
      <c r="O10934" s="16" t="n">
        <f aca="false">I10934*(K10934-J10934)</f>
        <v>27744</v>
      </c>
      <c r="P10934" s="15" t="n">
        <f aca="false">K10934-J10934</f>
        <v>289</v>
      </c>
      <c r="Q10934" s="0" t="str">
        <f aca="false">IF(G10934=0,"Out of stock",IF(G10934&lt;H10934,"Understocked",IF(G10934&gt;Summary!$B$6*H10934,"Overstocked","Healthy")))</f>
        <v>Understocked</v>
      </c>
      <c r="R10934" s="0" t="str">
        <f aca="false">IF(I10934&gt;=Summary!$B$7,"Fast",IF(I10934&lt;Summary!$B$8,"Slow","Medium"))</f>
        <v>Slow</v>
      </c>
      <c r="S10934" s="15" t="n">
        <f aca="false">IF(M10934&gt;Summary!$B$5,1,0)</f>
        <v>1</v>
      </c>
      <c r="T10934" s="16" t="n">
        <f aca="false">IF(Q10934="Overstocked",(G10934-Summary!$B$6*H10934)*J10934,0)</f>
        <v>0</v>
      </c>
    </row>
    <row r="10935" customFormat="false" ht="15" hidden="false" customHeight="false" outlineLevel="0" collapsed="false">
      <c r="A10935" s="0" t="s">
        <v>11033</v>
      </c>
      <c r="B10935" s="0" t="s">
        <v>107</v>
      </c>
      <c r="C10935" s="0" t="s">
        <v>96</v>
      </c>
      <c r="D10935" s="0" t="s">
        <v>102</v>
      </c>
      <c r="E10935" s="14" t="n">
        <v>45132</v>
      </c>
      <c r="F10935" s="14" t="n">
        <v>45136</v>
      </c>
      <c r="G10935" s="0" t="n">
        <v>199</v>
      </c>
      <c r="H10935" s="0" t="n">
        <v>83</v>
      </c>
      <c r="I10935" s="0" t="n">
        <v>147</v>
      </c>
      <c r="J10935" s="0" t="n">
        <v>1445</v>
      </c>
      <c r="K10935" s="0" t="n">
        <v>1798</v>
      </c>
      <c r="L10935" s="15" t="s">
        <v>93</v>
      </c>
      <c r="M10935" s="0" t="n">
        <v>4</v>
      </c>
      <c r="N10935" s="16" t="n">
        <f aca="false">I10935*K10935</f>
        <v>264306</v>
      </c>
      <c r="O10935" s="16" t="n">
        <f aca="false">I10935*(K10935-J10935)</f>
        <v>51891</v>
      </c>
      <c r="P10935" s="15" t="n">
        <f aca="false">K10935-J10935</f>
        <v>353</v>
      </c>
      <c r="Q10935" s="0" t="str">
        <f aca="false">IF(G10935=0,"Out of stock",IF(G10935&lt;H10935,"Understocked",IF(G10935&gt;Summary!$B$6*H10935,"Overstocked","Healthy")))</f>
        <v>Healthy</v>
      </c>
      <c r="R10935" s="0" t="str">
        <f aca="false">IF(I10935&gt;=Summary!$B$7,"Fast",IF(I10935&lt;Summary!$B$8,"Slow","Medium"))</f>
        <v>Medium</v>
      </c>
      <c r="S10935" s="15" t="n">
        <f aca="false">IF(M10935&gt;Summary!$B$5,1,0)</f>
        <v>0</v>
      </c>
      <c r="T10935" s="16" t="n">
        <f aca="false">IF(Q10935="Overstocked",(G10935-Summary!$B$6*H10935)*J10935,0)</f>
        <v>0</v>
      </c>
    </row>
    <row r="10936" customFormat="false" ht="15" hidden="false" customHeight="false" outlineLevel="0" collapsed="false">
      <c r="A10936" s="0" t="s">
        <v>11034</v>
      </c>
      <c r="B10936" s="0" t="s">
        <v>101</v>
      </c>
      <c r="C10936" s="0" t="s">
        <v>85</v>
      </c>
      <c r="D10936" s="0" t="s">
        <v>102</v>
      </c>
      <c r="E10936" s="14" t="n">
        <v>45627</v>
      </c>
      <c r="F10936" s="14" t="n">
        <v>45633</v>
      </c>
      <c r="G10936" s="0" t="n">
        <v>221</v>
      </c>
      <c r="H10936" s="0" t="n">
        <v>64</v>
      </c>
      <c r="I10936" s="0" t="n">
        <v>123</v>
      </c>
      <c r="J10936" s="0" t="n">
        <v>685</v>
      </c>
      <c r="K10936" s="0" t="n">
        <v>884</v>
      </c>
      <c r="L10936" s="15" t="s">
        <v>87</v>
      </c>
      <c r="M10936" s="0" t="n">
        <v>6</v>
      </c>
      <c r="N10936" s="16" t="n">
        <f aca="false">I10936*K10936</f>
        <v>108732</v>
      </c>
      <c r="O10936" s="16" t="n">
        <f aca="false">I10936*(K10936-J10936)</f>
        <v>24477</v>
      </c>
      <c r="P10936" s="15" t="n">
        <f aca="false">K10936-J10936</f>
        <v>199</v>
      </c>
      <c r="Q10936" s="0" t="str">
        <f aca="false">IF(G10936=0,"Out of stock",IF(G10936&lt;H10936,"Understocked",IF(G10936&gt;Summary!$B$6*H10936,"Overstocked","Healthy")))</f>
        <v>Healthy</v>
      </c>
      <c r="R10936" s="0" t="str">
        <f aca="false">IF(I10936&gt;=Summary!$B$7,"Fast",IF(I10936&lt;Summary!$B$8,"Slow","Medium"))</f>
        <v>Medium</v>
      </c>
      <c r="S10936" s="15" t="n">
        <f aca="false">IF(M10936&gt;Summary!$B$5,1,0)</f>
        <v>0</v>
      </c>
      <c r="T10936" s="16" t="n">
        <f aca="false">IF(Q10936="Overstocked",(G10936-Summary!$B$6*H10936)*J10936,0)</f>
        <v>0</v>
      </c>
    </row>
    <row r="10937" customFormat="false" ht="15" hidden="false" customHeight="false" outlineLevel="0" collapsed="false">
      <c r="A10937" s="0" t="s">
        <v>11035</v>
      </c>
      <c r="B10937" s="0" t="s">
        <v>123</v>
      </c>
      <c r="C10937" s="0" t="s">
        <v>96</v>
      </c>
      <c r="D10937" s="0" t="s">
        <v>79</v>
      </c>
      <c r="E10937" s="14" t="n">
        <v>45463</v>
      </c>
      <c r="F10937" s="14" t="n">
        <v>45467</v>
      </c>
      <c r="G10937" s="0" t="n">
        <v>370</v>
      </c>
      <c r="H10937" s="0" t="n">
        <v>112</v>
      </c>
      <c r="I10937" s="0" t="n">
        <v>133</v>
      </c>
      <c r="J10937" s="0" t="n">
        <v>1106</v>
      </c>
      <c r="K10937" s="0" t="n">
        <v>1351</v>
      </c>
      <c r="L10937" s="15" t="s">
        <v>93</v>
      </c>
      <c r="M10937" s="0" t="n">
        <v>4</v>
      </c>
      <c r="N10937" s="16" t="n">
        <f aca="false">I10937*K10937</f>
        <v>179683</v>
      </c>
      <c r="O10937" s="16" t="n">
        <f aca="false">I10937*(K10937-J10937)</f>
        <v>32585</v>
      </c>
      <c r="P10937" s="15" t="n">
        <f aca="false">K10937-J10937</f>
        <v>245</v>
      </c>
      <c r="Q10937" s="0" t="str">
        <f aca="false">IF(G10937=0,"Out of stock",IF(G10937&lt;H10937,"Understocked",IF(G10937&gt;Summary!$B$6*H10937,"Overstocked","Healthy")))</f>
        <v>Healthy</v>
      </c>
      <c r="R10937" s="0" t="str">
        <f aca="false">IF(I10937&gt;=Summary!$B$7,"Fast",IF(I10937&lt;Summary!$B$8,"Slow","Medium"))</f>
        <v>Medium</v>
      </c>
      <c r="S10937" s="15" t="n">
        <f aca="false">IF(M10937&gt;Summary!$B$5,1,0)</f>
        <v>0</v>
      </c>
      <c r="T10937" s="16" t="n">
        <f aca="false">IF(Q10937="Overstocked",(G10937-Summary!$B$6*H10937)*J10937,0)</f>
        <v>0</v>
      </c>
    </row>
    <row r="10938" customFormat="false" ht="15" hidden="false" customHeight="false" outlineLevel="0" collapsed="false">
      <c r="A10938" s="0" t="s">
        <v>11036</v>
      </c>
      <c r="B10938" s="0" t="s">
        <v>113</v>
      </c>
      <c r="C10938" s="0" t="s">
        <v>96</v>
      </c>
      <c r="D10938" s="0" t="s">
        <v>92</v>
      </c>
      <c r="E10938" s="14" t="n">
        <v>45459</v>
      </c>
      <c r="F10938" s="14" t="n">
        <v>45466</v>
      </c>
      <c r="G10938" s="0" t="n">
        <v>107</v>
      </c>
      <c r="H10938" s="0" t="n">
        <v>102</v>
      </c>
      <c r="I10938" s="0" t="n">
        <v>72</v>
      </c>
      <c r="J10938" s="0" t="n">
        <v>1268</v>
      </c>
      <c r="K10938" s="0" t="n">
        <v>1526</v>
      </c>
      <c r="L10938" s="15" t="s">
        <v>97</v>
      </c>
      <c r="M10938" s="0" t="n">
        <v>7</v>
      </c>
      <c r="N10938" s="16" t="n">
        <f aca="false">I10938*K10938</f>
        <v>109872</v>
      </c>
      <c r="O10938" s="16" t="n">
        <f aca="false">I10938*(K10938-J10938)</f>
        <v>18576</v>
      </c>
      <c r="P10938" s="15" t="n">
        <f aca="false">K10938-J10938</f>
        <v>258</v>
      </c>
      <c r="Q10938" s="0" t="str">
        <f aca="false">IF(G10938=0,"Out of stock",IF(G10938&lt;H10938,"Understocked",IF(G10938&gt;Summary!$B$6*H10938,"Overstocked","Healthy")))</f>
        <v>Healthy</v>
      </c>
      <c r="R10938" s="0" t="str">
        <f aca="false">IF(I10938&gt;=Summary!$B$7,"Fast",IF(I10938&lt;Summary!$B$8,"Slow","Medium"))</f>
        <v>Slow</v>
      </c>
      <c r="S10938" s="15" t="n">
        <f aca="false">IF(M10938&gt;Summary!$B$5,1,0)</f>
        <v>0</v>
      </c>
      <c r="T10938" s="16" t="n">
        <f aca="false">IF(Q10938="Overstocked",(G10938-Summary!$B$6*H10938)*J10938,0)</f>
        <v>0</v>
      </c>
    </row>
    <row r="10939" customFormat="false" ht="15" hidden="false" customHeight="false" outlineLevel="0" collapsed="false">
      <c r="A10939" s="0" t="s">
        <v>11037</v>
      </c>
      <c r="B10939" s="0" t="s">
        <v>111</v>
      </c>
      <c r="C10939" s="0" t="s">
        <v>78</v>
      </c>
      <c r="D10939" s="0" t="s">
        <v>79</v>
      </c>
      <c r="E10939" s="14" t="n">
        <v>45304</v>
      </c>
      <c r="F10939" s="14" t="n">
        <v>45308</v>
      </c>
      <c r="G10939" s="0" t="n">
        <v>420</v>
      </c>
      <c r="H10939" s="0" t="n">
        <v>142</v>
      </c>
      <c r="I10939" s="0" t="n">
        <v>143</v>
      </c>
      <c r="J10939" s="0" t="n">
        <v>1669</v>
      </c>
      <c r="K10939" s="0" t="n">
        <v>2099</v>
      </c>
      <c r="L10939" s="15" t="s">
        <v>93</v>
      </c>
      <c r="M10939" s="0" t="n">
        <v>4</v>
      </c>
      <c r="N10939" s="16" t="n">
        <f aca="false">I10939*K10939</f>
        <v>300157</v>
      </c>
      <c r="O10939" s="16" t="n">
        <f aca="false">I10939*(K10939-J10939)</f>
        <v>61490</v>
      </c>
      <c r="P10939" s="15" t="n">
        <f aca="false">K10939-J10939</f>
        <v>430</v>
      </c>
      <c r="Q10939" s="0" t="str">
        <f aca="false">IF(G10939=0,"Out of stock",IF(G10939&lt;H10939,"Understocked",IF(G10939&gt;Summary!$B$6*H10939,"Overstocked","Healthy")))</f>
        <v>Healthy</v>
      </c>
      <c r="R10939" s="0" t="str">
        <f aca="false">IF(I10939&gt;=Summary!$B$7,"Fast",IF(I10939&lt;Summary!$B$8,"Slow","Medium"))</f>
        <v>Medium</v>
      </c>
      <c r="S10939" s="15" t="n">
        <f aca="false">IF(M10939&gt;Summary!$B$5,1,0)</f>
        <v>0</v>
      </c>
      <c r="T10939" s="16" t="n">
        <f aca="false">IF(Q10939="Overstocked",(G10939-Summary!$B$6*H10939)*J10939,0)</f>
        <v>0</v>
      </c>
    </row>
    <row r="10940" customFormat="false" ht="15" hidden="false" customHeight="false" outlineLevel="0" collapsed="false">
      <c r="A10940" s="0" t="s">
        <v>11038</v>
      </c>
      <c r="B10940" s="0" t="s">
        <v>84</v>
      </c>
      <c r="C10940" s="0" t="s">
        <v>78</v>
      </c>
      <c r="D10940" s="0" t="s">
        <v>86</v>
      </c>
      <c r="E10940" s="14" t="n">
        <v>45197</v>
      </c>
      <c r="F10940" s="14" t="n">
        <v>45200</v>
      </c>
      <c r="G10940" s="0" t="n">
        <v>100</v>
      </c>
      <c r="H10940" s="0" t="n">
        <v>139</v>
      </c>
      <c r="I10940" s="0" t="n">
        <v>102</v>
      </c>
      <c r="J10940" s="0" t="n">
        <v>1009</v>
      </c>
      <c r="K10940" s="0" t="n">
        <v>1433</v>
      </c>
      <c r="L10940" s="15" t="s">
        <v>80</v>
      </c>
      <c r="M10940" s="0" t="n">
        <v>3</v>
      </c>
      <c r="N10940" s="16" t="n">
        <f aca="false">I10940*K10940</f>
        <v>146166</v>
      </c>
      <c r="O10940" s="16" t="n">
        <f aca="false">I10940*(K10940-J10940)</f>
        <v>43248</v>
      </c>
      <c r="P10940" s="15" t="n">
        <f aca="false">K10940-J10940</f>
        <v>424</v>
      </c>
      <c r="Q10940" s="0" t="str">
        <f aca="false">IF(G10940=0,"Out of stock",IF(G10940&lt;H10940,"Understocked",IF(G10940&gt;Summary!$B$6*H10940,"Overstocked","Healthy")))</f>
        <v>Understocked</v>
      </c>
      <c r="R10940" s="0" t="str">
        <f aca="false">IF(I10940&gt;=Summary!$B$7,"Fast",IF(I10940&lt;Summary!$B$8,"Slow","Medium"))</f>
        <v>Medium</v>
      </c>
      <c r="S10940" s="15" t="n">
        <f aca="false">IF(M10940&gt;Summary!$B$5,1,0)</f>
        <v>0</v>
      </c>
      <c r="T10940" s="16" t="n">
        <f aca="false">IF(Q10940="Overstocked",(G10940-Summary!$B$6*H10940)*J10940,0)</f>
        <v>0</v>
      </c>
    </row>
    <row r="10941" customFormat="false" ht="15" hidden="false" customHeight="false" outlineLevel="0" collapsed="false">
      <c r="A10941" s="0" t="s">
        <v>11039</v>
      </c>
      <c r="B10941" s="0" t="s">
        <v>77</v>
      </c>
      <c r="C10941" s="0" t="s">
        <v>85</v>
      </c>
      <c r="D10941" s="0" t="s">
        <v>79</v>
      </c>
      <c r="E10941" s="14" t="n">
        <v>45399</v>
      </c>
      <c r="F10941" s="14" t="n">
        <v>45402</v>
      </c>
      <c r="G10941" s="0" t="n">
        <v>201</v>
      </c>
      <c r="H10941" s="0" t="n">
        <v>132</v>
      </c>
      <c r="I10941" s="0" t="n">
        <v>242</v>
      </c>
      <c r="J10941" s="0" t="n">
        <v>1430</v>
      </c>
      <c r="K10941" s="0" t="n">
        <v>1863</v>
      </c>
      <c r="L10941" s="15" t="s">
        <v>97</v>
      </c>
      <c r="M10941" s="0" t="n">
        <v>3</v>
      </c>
      <c r="N10941" s="16" t="n">
        <f aca="false">I10941*K10941</f>
        <v>450846</v>
      </c>
      <c r="O10941" s="16" t="n">
        <f aca="false">I10941*(K10941-J10941)</f>
        <v>104786</v>
      </c>
      <c r="P10941" s="15" t="n">
        <f aca="false">K10941-J10941</f>
        <v>433</v>
      </c>
      <c r="Q10941" s="0" t="str">
        <f aca="false">IF(G10941=0,"Out of stock",IF(G10941&lt;H10941,"Understocked",IF(G10941&gt;Summary!$B$6*H10941,"Overstocked","Healthy")))</f>
        <v>Healthy</v>
      </c>
      <c r="R10941" s="0" t="str">
        <f aca="false">IF(I10941&gt;=Summary!$B$7,"Fast",IF(I10941&lt;Summary!$B$8,"Slow","Medium"))</f>
        <v>Fast</v>
      </c>
      <c r="S10941" s="15" t="n">
        <f aca="false">IF(M10941&gt;Summary!$B$5,1,0)</f>
        <v>0</v>
      </c>
      <c r="T10941" s="16" t="n">
        <f aca="false">IF(Q10941="Overstocked",(G10941-Summary!$B$6*H10941)*J10941,0)</f>
        <v>0</v>
      </c>
    </row>
    <row r="10942" customFormat="false" ht="15" hidden="false" customHeight="false" outlineLevel="0" collapsed="false">
      <c r="A10942" s="0" t="s">
        <v>11040</v>
      </c>
      <c r="B10942" s="0" t="s">
        <v>115</v>
      </c>
      <c r="C10942" s="0" t="s">
        <v>96</v>
      </c>
      <c r="D10942" s="0" t="s">
        <v>79</v>
      </c>
      <c r="E10942" s="14" t="n">
        <v>45468</v>
      </c>
      <c r="F10942" s="14" t="n">
        <v>45477</v>
      </c>
      <c r="G10942" s="0" t="n">
        <v>452</v>
      </c>
      <c r="H10942" s="0" t="n">
        <v>68</v>
      </c>
      <c r="I10942" s="0" t="n">
        <v>222</v>
      </c>
      <c r="J10942" s="0" t="n">
        <v>624</v>
      </c>
      <c r="K10942" s="0" t="n">
        <v>941</v>
      </c>
      <c r="L10942" s="15" t="s">
        <v>93</v>
      </c>
      <c r="M10942" s="0" t="n">
        <v>9</v>
      </c>
      <c r="N10942" s="16" t="n">
        <f aca="false">I10942*K10942</f>
        <v>208902</v>
      </c>
      <c r="O10942" s="16" t="n">
        <f aca="false">I10942*(K10942-J10942)</f>
        <v>70374</v>
      </c>
      <c r="P10942" s="15" t="n">
        <f aca="false">K10942-J10942</f>
        <v>317</v>
      </c>
      <c r="Q10942" s="0" t="str">
        <f aca="false">IF(G10942=0,"Out of stock",IF(G10942&lt;H10942,"Understocked",IF(G10942&gt;Summary!$B$6*H10942,"Overstocked","Healthy")))</f>
        <v>Overstocked</v>
      </c>
      <c r="R10942" s="0" t="str">
        <f aca="false">IF(I10942&gt;=Summary!$B$7,"Fast",IF(I10942&lt;Summary!$B$8,"Slow","Medium"))</f>
        <v>Fast</v>
      </c>
      <c r="S10942" s="15" t="n">
        <f aca="false">IF(M10942&gt;Summary!$B$5,1,0)</f>
        <v>1</v>
      </c>
      <c r="T10942" s="16" t="n">
        <f aca="false">IF(Q10942="Overstocked",(G10942-Summary!$B$6*H10942)*J10942,0)</f>
        <v>112320</v>
      </c>
    </row>
    <row r="10943" customFormat="false" ht="15" hidden="false" customHeight="false" outlineLevel="0" collapsed="false">
      <c r="A10943" s="0" t="s">
        <v>11041</v>
      </c>
      <c r="B10943" s="0" t="s">
        <v>113</v>
      </c>
      <c r="C10943" s="0" t="s">
        <v>96</v>
      </c>
      <c r="D10943" s="0" t="s">
        <v>92</v>
      </c>
      <c r="E10943" s="14" t="n">
        <v>44945</v>
      </c>
      <c r="F10943" s="14" t="n">
        <v>44953</v>
      </c>
      <c r="G10943" s="0" t="n">
        <v>84</v>
      </c>
      <c r="H10943" s="0" t="n">
        <v>50</v>
      </c>
      <c r="I10943" s="0" t="n">
        <v>40</v>
      </c>
      <c r="J10943" s="0" t="n">
        <v>406</v>
      </c>
      <c r="K10943" s="0" t="n">
        <v>810</v>
      </c>
      <c r="L10943" s="15" t="s">
        <v>82</v>
      </c>
      <c r="M10943" s="0" t="n">
        <v>8</v>
      </c>
      <c r="N10943" s="16" t="n">
        <f aca="false">I10943*K10943</f>
        <v>32400</v>
      </c>
      <c r="O10943" s="16" t="n">
        <f aca="false">I10943*(K10943-J10943)</f>
        <v>16160</v>
      </c>
      <c r="P10943" s="15" t="n">
        <f aca="false">K10943-J10943</f>
        <v>404</v>
      </c>
      <c r="Q10943" s="0" t="str">
        <f aca="false">IF(G10943=0,"Out of stock",IF(G10943&lt;H10943,"Understocked",IF(G10943&gt;Summary!$B$6*H10943,"Overstocked","Healthy")))</f>
        <v>Healthy</v>
      </c>
      <c r="R10943" s="0" t="str">
        <f aca="false">IF(I10943&gt;=Summary!$B$7,"Fast",IF(I10943&lt;Summary!$B$8,"Slow","Medium"))</f>
        <v>Slow</v>
      </c>
      <c r="S10943" s="15" t="n">
        <f aca="false">IF(M10943&gt;Summary!$B$5,1,0)</f>
        <v>1</v>
      </c>
      <c r="T10943" s="16" t="n">
        <f aca="false">IF(Q10943="Overstocked",(G10943-Summary!$B$6*H10943)*J10943,0)</f>
        <v>0</v>
      </c>
    </row>
    <row r="10944" customFormat="false" ht="15" hidden="false" customHeight="false" outlineLevel="0" collapsed="false">
      <c r="A10944" s="0" t="s">
        <v>11042</v>
      </c>
      <c r="B10944" s="0" t="s">
        <v>107</v>
      </c>
      <c r="C10944" s="0" t="s">
        <v>96</v>
      </c>
      <c r="D10944" s="0" t="s">
        <v>90</v>
      </c>
      <c r="E10944" s="14" t="n">
        <v>45019</v>
      </c>
      <c r="F10944" s="14" t="n">
        <v>45025</v>
      </c>
      <c r="G10944" s="0" t="n">
        <v>183</v>
      </c>
      <c r="H10944" s="0" t="n">
        <v>59</v>
      </c>
      <c r="I10944" s="0" t="n">
        <v>96</v>
      </c>
      <c r="J10944" s="0" t="n">
        <v>1459</v>
      </c>
      <c r="K10944" s="0" t="n">
        <v>1534</v>
      </c>
      <c r="L10944" s="15" t="s">
        <v>80</v>
      </c>
      <c r="M10944" s="0" t="n">
        <v>6</v>
      </c>
      <c r="N10944" s="16" t="n">
        <f aca="false">I10944*K10944</f>
        <v>147264</v>
      </c>
      <c r="O10944" s="16" t="n">
        <f aca="false">I10944*(K10944-J10944)</f>
        <v>7200</v>
      </c>
      <c r="P10944" s="15" t="n">
        <f aca="false">K10944-J10944</f>
        <v>75</v>
      </c>
      <c r="Q10944" s="0" t="str">
        <f aca="false">IF(G10944=0,"Out of stock",IF(G10944&lt;H10944,"Understocked",IF(G10944&gt;Summary!$B$6*H10944,"Overstocked","Healthy")))</f>
        <v>Healthy</v>
      </c>
      <c r="R10944" s="0" t="str">
        <f aca="false">IF(I10944&gt;=Summary!$B$7,"Fast",IF(I10944&lt;Summary!$B$8,"Slow","Medium"))</f>
        <v>Slow</v>
      </c>
      <c r="S10944" s="15" t="n">
        <f aca="false">IF(M10944&gt;Summary!$B$5,1,0)</f>
        <v>0</v>
      </c>
      <c r="T10944" s="16" t="n">
        <f aca="false">IF(Q10944="Overstocked",(G10944-Summary!$B$6*H10944)*J10944,0)</f>
        <v>0</v>
      </c>
    </row>
    <row r="10945" customFormat="false" ht="15" hidden="false" customHeight="false" outlineLevel="0" collapsed="false">
      <c r="A10945" s="0" t="s">
        <v>11043</v>
      </c>
      <c r="B10945" s="0" t="s">
        <v>113</v>
      </c>
      <c r="C10945" s="0" t="s">
        <v>78</v>
      </c>
      <c r="D10945" s="0" t="s">
        <v>90</v>
      </c>
      <c r="E10945" s="14" t="n">
        <v>45287</v>
      </c>
      <c r="F10945" s="14" t="n">
        <v>45289</v>
      </c>
      <c r="G10945" s="0" t="n">
        <v>347</v>
      </c>
      <c r="H10945" s="0" t="n">
        <v>100</v>
      </c>
      <c r="I10945" s="0" t="n">
        <v>25</v>
      </c>
      <c r="J10945" s="0" t="n">
        <v>990</v>
      </c>
      <c r="K10945" s="0" t="n">
        <v>1329</v>
      </c>
      <c r="L10945" s="15" t="s">
        <v>93</v>
      </c>
      <c r="M10945" s="0" t="n">
        <v>2</v>
      </c>
      <c r="N10945" s="16" t="n">
        <f aca="false">I10945*K10945</f>
        <v>33225</v>
      </c>
      <c r="O10945" s="16" t="n">
        <f aca="false">I10945*(K10945-J10945)</f>
        <v>8475</v>
      </c>
      <c r="P10945" s="15" t="n">
        <f aca="false">K10945-J10945</f>
        <v>339</v>
      </c>
      <c r="Q10945" s="0" t="str">
        <f aca="false">IF(G10945=0,"Out of stock",IF(G10945&lt;H10945,"Understocked",IF(G10945&gt;Summary!$B$6*H10945,"Overstocked","Healthy")))</f>
        <v>Healthy</v>
      </c>
      <c r="R10945" s="0" t="str">
        <f aca="false">IF(I10945&gt;=Summary!$B$7,"Fast",IF(I10945&lt;Summary!$B$8,"Slow","Medium"))</f>
        <v>Slow</v>
      </c>
      <c r="S10945" s="15" t="n">
        <f aca="false">IF(M10945&gt;Summary!$B$5,1,0)</f>
        <v>0</v>
      </c>
      <c r="T10945" s="16" t="n">
        <f aca="false">IF(Q10945="Overstocked",(G10945-Summary!$B$6*H10945)*J10945,0)</f>
        <v>0</v>
      </c>
    </row>
    <row r="10946" customFormat="false" ht="15" hidden="false" customHeight="false" outlineLevel="0" collapsed="false">
      <c r="A10946" s="0" t="s">
        <v>11044</v>
      </c>
      <c r="B10946" s="0" t="s">
        <v>113</v>
      </c>
      <c r="C10946" s="0" t="s">
        <v>78</v>
      </c>
      <c r="D10946" s="0" t="s">
        <v>102</v>
      </c>
      <c r="E10946" s="14" t="n">
        <v>45397</v>
      </c>
      <c r="F10946" s="14" t="n">
        <v>45402</v>
      </c>
      <c r="G10946" s="0" t="n">
        <v>4</v>
      </c>
      <c r="H10946" s="0" t="n">
        <v>92</v>
      </c>
      <c r="I10946" s="0" t="n">
        <v>33</v>
      </c>
      <c r="J10946" s="0" t="n">
        <v>1586</v>
      </c>
      <c r="K10946" s="0" t="n">
        <v>1934</v>
      </c>
      <c r="L10946" s="15" t="s">
        <v>82</v>
      </c>
      <c r="M10946" s="0" t="n">
        <v>5</v>
      </c>
      <c r="N10946" s="16" t="n">
        <f aca="false">I10946*K10946</f>
        <v>63822</v>
      </c>
      <c r="O10946" s="16" t="n">
        <f aca="false">I10946*(K10946-J10946)</f>
        <v>11484</v>
      </c>
      <c r="P10946" s="15" t="n">
        <f aca="false">K10946-J10946</f>
        <v>348</v>
      </c>
      <c r="Q10946" s="0" t="str">
        <f aca="false">IF(G10946=0,"Out of stock",IF(G10946&lt;H10946,"Understocked",IF(G10946&gt;Summary!$B$6*H10946,"Overstocked","Healthy")))</f>
        <v>Understocked</v>
      </c>
      <c r="R10946" s="0" t="str">
        <f aca="false">IF(I10946&gt;=Summary!$B$7,"Fast",IF(I10946&lt;Summary!$B$8,"Slow","Medium"))</f>
        <v>Slow</v>
      </c>
      <c r="S10946" s="15" t="n">
        <f aca="false">IF(M10946&gt;Summary!$B$5,1,0)</f>
        <v>0</v>
      </c>
      <c r="T10946" s="16" t="n">
        <f aca="false">IF(Q10946="Overstocked",(G10946-Summary!$B$6*H10946)*J10946,0)</f>
        <v>0</v>
      </c>
    </row>
    <row r="10947" customFormat="false" ht="15" hidden="false" customHeight="false" outlineLevel="0" collapsed="false">
      <c r="A10947" s="0" t="s">
        <v>11045</v>
      </c>
      <c r="B10947" s="0" t="s">
        <v>84</v>
      </c>
      <c r="C10947" s="0" t="s">
        <v>85</v>
      </c>
      <c r="D10947" s="0" t="s">
        <v>86</v>
      </c>
      <c r="E10947" s="14" t="n">
        <v>45651</v>
      </c>
      <c r="F10947" s="14" t="n">
        <v>45656</v>
      </c>
      <c r="G10947" s="0" t="n">
        <v>97</v>
      </c>
      <c r="H10947" s="0" t="n">
        <v>147</v>
      </c>
      <c r="I10947" s="0" t="n">
        <v>300</v>
      </c>
      <c r="J10947" s="0" t="n">
        <v>1056</v>
      </c>
      <c r="K10947" s="0" t="n">
        <v>1245</v>
      </c>
      <c r="L10947" s="15" t="s">
        <v>93</v>
      </c>
      <c r="M10947" s="0" t="n">
        <v>5</v>
      </c>
      <c r="N10947" s="16" t="n">
        <f aca="false">I10947*K10947</f>
        <v>373500</v>
      </c>
      <c r="O10947" s="16" t="n">
        <f aca="false">I10947*(K10947-J10947)</f>
        <v>56700</v>
      </c>
      <c r="P10947" s="15" t="n">
        <f aca="false">K10947-J10947</f>
        <v>189</v>
      </c>
      <c r="Q10947" s="0" t="str">
        <f aca="false">IF(G10947=0,"Out of stock",IF(G10947&lt;H10947,"Understocked",IF(G10947&gt;Summary!$B$6*H10947,"Overstocked","Healthy")))</f>
        <v>Understocked</v>
      </c>
      <c r="R10947" s="0" t="str">
        <f aca="false">IF(I10947&gt;=Summary!$B$7,"Fast",IF(I10947&lt;Summary!$B$8,"Slow","Medium"))</f>
        <v>Fast</v>
      </c>
      <c r="S10947" s="15" t="n">
        <f aca="false">IF(M10947&gt;Summary!$B$5,1,0)</f>
        <v>0</v>
      </c>
      <c r="T10947" s="16" t="n">
        <f aca="false">IF(Q10947="Overstocked",(G10947-Summary!$B$6*H10947)*J10947,0)</f>
        <v>0</v>
      </c>
    </row>
    <row r="10948" customFormat="false" ht="15" hidden="false" customHeight="false" outlineLevel="0" collapsed="false">
      <c r="A10948" s="0" t="s">
        <v>11046</v>
      </c>
      <c r="B10948" s="0" t="s">
        <v>77</v>
      </c>
      <c r="C10948" s="0" t="s">
        <v>78</v>
      </c>
      <c r="D10948" s="0" t="s">
        <v>92</v>
      </c>
      <c r="E10948" s="14" t="n">
        <v>45653</v>
      </c>
      <c r="F10948" s="14" t="n">
        <v>45660</v>
      </c>
      <c r="G10948" s="0" t="n">
        <v>216</v>
      </c>
      <c r="H10948" s="0" t="n">
        <v>149</v>
      </c>
      <c r="I10948" s="0" t="n">
        <v>135</v>
      </c>
      <c r="J10948" s="0" t="n">
        <v>616</v>
      </c>
      <c r="K10948" s="0" t="n">
        <v>1069</v>
      </c>
      <c r="L10948" s="15" t="s">
        <v>87</v>
      </c>
      <c r="M10948" s="0" t="n">
        <v>7</v>
      </c>
      <c r="N10948" s="16" t="n">
        <f aca="false">I10948*K10948</f>
        <v>144315</v>
      </c>
      <c r="O10948" s="16" t="n">
        <f aca="false">I10948*(K10948-J10948)</f>
        <v>61155</v>
      </c>
      <c r="P10948" s="15" t="n">
        <f aca="false">K10948-J10948</f>
        <v>453</v>
      </c>
      <c r="Q10948" s="0" t="str">
        <f aca="false">IF(G10948=0,"Out of stock",IF(G10948&lt;H10948,"Understocked",IF(G10948&gt;Summary!$B$6*H10948,"Overstocked","Healthy")))</f>
        <v>Healthy</v>
      </c>
      <c r="R10948" s="0" t="str">
        <f aca="false">IF(I10948&gt;=Summary!$B$7,"Fast",IF(I10948&lt;Summary!$B$8,"Slow","Medium"))</f>
        <v>Medium</v>
      </c>
      <c r="S10948" s="15" t="n">
        <f aca="false">IF(M10948&gt;Summary!$B$5,1,0)</f>
        <v>0</v>
      </c>
      <c r="T10948" s="16" t="n">
        <f aca="false">IF(Q10948="Overstocked",(G10948-Summary!$B$6*H10948)*J10948,0)</f>
        <v>0</v>
      </c>
    </row>
    <row r="10949" customFormat="false" ht="15" hidden="false" customHeight="false" outlineLevel="0" collapsed="false">
      <c r="A10949" s="0" t="s">
        <v>11047</v>
      </c>
      <c r="B10949" s="0" t="s">
        <v>123</v>
      </c>
      <c r="C10949" s="0" t="s">
        <v>85</v>
      </c>
      <c r="D10949" s="0" t="s">
        <v>92</v>
      </c>
      <c r="E10949" s="14" t="n">
        <v>45497</v>
      </c>
      <c r="F10949" s="14" t="n">
        <v>45498</v>
      </c>
      <c r="G10949" s="0" t="n">
        <v>433</v>
      </c>
      <c r="H10949" s="0" t="n">
        <v>127</v>
      </c>
      <c r="I10949" s="0" t="n">
        <v>225</v>
      </c>
      <c r="J10949" s="0" t="n">
        <v>1329</v>
      </c>
      <c r="K10949" s="0" t="n">
        <v>1735</v>
      </c>
      <c r="L10949" s="15" t="s">
        <v>82</v>
      </c>
      <c r="M10949" s="0" t="n">
        <v>1</v>
      </c>
      <c r="N10949" s="16" t="n">
        <f aca="false">I10949*K10949</f>
        <v>390375</v>
      </c>
      <c r="O10949" s="16" t="n">
        <f aca="false">I10949*(K10949-J10949)</f>
        <v>91350</v>
      </c>
      <c r="P10949" s="15" t="n">
        <f aca="false">K10949-J10949</f>
        <v>406</v>
      </c>
      <c r="Q10949" s="0" t="str">
        <f aca="false">IF(G10949=0,"Out of stock",IF(G10949&lt;H10949,"Understocked",IF(G10949&gt;Summary!$B$6*H10949,"Overstocked","Healthy")))</f>
        <v>Healthy</v>
      </c>
      <c r="R10949" s="0" t="str">
        <f aca="false">IF(I10949&gt;=Summary!$B$7,"Fast",IF(I10949&lt;Summary!$B$8,"Slow","Medium"))</f>
        <v>Fast</v>
      </c>
      <c r="S10949" s="15" t="n">
        <f aca="false">IF(M10949&gt;Summary!$B$5,1,0)</f>
        <v>0</v>
      </c>
      <c r="T10949" s="16" t="n">
        <f aca="false">IF(Q10949="Overstocked",(G10949-Summary!$B$6*H10949)*J10949,0)</f>
        <v>0</v>
      </c>
    </row>
    <row r="10950" customFormat="false" ht="15" hidden="false" customHeight="false" outlineLevel="0" collapsed="false">
      <c r="A10950" s="0" t="s">
        <v>11048</v>
      </c>
      <c r="B10950" s="0" t="s">
        <v>89</v>
      </c>
      <c r="C10950" s="0" t="s">
        <v>85</v>
      </c>
      <c r="D10950" s="0" t="s">
        <v>92</v>
      </c>
      <c r="E10950" s="14" t="n">
        <v>45100</v>
      </c>
      <c r="F10950" s="14" t="n">
        <v>45107</v>
      </c>
      <c r="G10950" s="0" t="n">
        <v>389</v>
      </c>
      <c r="H10950" s="0" t="n">
        <v>65</v>
      </c>
      <c r="I10950" s="0" t="n">
        <v>233</v>
      </c>
      <c r="J10950" s="0" t="n">
        <v>962</v>
      </c>
      <c r="K10950" s="0" t="n">
        <v>1289</v>
      </c>
      <c r="L10950" s="15" t="s">
        <v>87</v>
      </c>
      <c r="M10950" s="0" t="n">
        <v>7</v>
      </c>
      <c r="N10950" s="16" t="n">
        <f aca="false">I10950*K10950</f>
        <v>300337</v>
      </c>
      <c r="O10950" s="16" t="n">
        <f aca="false">I10950*(K10950-J10950)</f>
        <v>76191</v>
      </c>
      <c r="P10950" s="15" t="n">
        <f aca="false">K10950-J10950</f>
        <v>327</v>
      </c>
      <c r="Q10950" s="0" t="str">
        <f aca="false">IF(G10950=0,"Out of stock",IF(G10950&lt;H10950,"Understocked",IF(G10950&gt;Summary!$B$6*H10950,"Overstocked","Healthy")))</f>
        <v>Overstocked</v>
      </c>
      <c r="R10950" s="0" t="str">
        <f aca="false">IF(I10950&gt;=Summary!$B$7,"Fast",IF(I10950&lt;Summary!$B$8,"Slow","Medium"))</f>
        <v>Fast</v>
      </c>
      <c r="S10950" s="15" t="n">
        <f aca="false">IF(M10950&gt;Summary!$B$5,1,0)</f>
        <v>0</v>
      </c>
      <c r="T10950" s="16" t="n">
        <f aca="false">IF(Q10950="Overstocked",(G10950-Summary!$B$6*H10950)*J10950,0)</f>
        <v>124098</v>
      </c>
    </row>
    <row r="10951" customFormat="false" ht="15" hidden="false" customHeight="false" outlineLevel="0" collapsed="false">
      <c r="A10951" s="0" t="s">
        <v>11049</v>
      </c>
      <c r="B10951" s="0" t="s">
        <v>115</v>
      </c>
      <c r="C10951" s="0" t="s">
        <v>78</v>
      </c>
      <c r="D10951" s="0" t="s">
        <v>92</v>
      </c>
      <c r="E10951" s="14" t="n">
        <v>45297</v>
      </c>
      <c r="F10951" s="14" t="n">
        <v>45303</v>
      </c>
      <c r="G10951" s="0" t="n">
        <v>291</v>
      </c>
      <c r="H10951" s="0" t="n">
        <v>104</v>
      </c>
      <c r="I10951" s="0" t="n">
        <v>33</v>
      </c>
      <c r="J10951" s="0" t="n">
        <v>1817</v>
      </c>
      <c r="K10951" s="0" t="n">
        <v>2204</v>
      </c>
      <c r="L10951" s="15" t="s">
        <v>93</v>
      </c>
      <c r="M10951" s="0" t="n">
        <v>6</v>
      </c>
      <c r="N10951" s="16" t="n">
        <f aca="false">I10951*K10951</f>
        <v>72732</v>
      </c>
      <c r="O10951" s="16" t="n">
        <f aca="false">I10951*(K10951-J10951)</f>
        <v>12771</v>
      </c>
      <c r="P10951" s="15" t="n">
        <f aca="false">K10951-J10951</f>
        <v>387</v>
      </c>
      <c r="Q10951" s="0" t="str">
        <f aca="false">IF(G10951=0,"Out of stock",IF(G10951&lt;H10951,"Understocked",IF(G10951&gt;Summary!$B$6*H10951,"Overstocked","Healthy")))</f>
        <v>Healthy</v>
      </c>
      <c r="R10951" s="0" t="str">
        <f aca="false">IF(I10951&gt;=Summary!$B$7,"Fast",IF(I10951&lt;Summary!$B$8,"Slow","Medium"))</f>
        <v>Slow</v>
      </c>
      <c r="S10951" s="15" t="n">
        <f aca="false">IF(M10951&gt;Summary!$B$5,1,0)</f>
        <v>0</v>
      </c>
      <c r="T10951" s="16" t="n">
        <f aca="false">IF(Q10951="Overstocked",(G10951-Summary!$B$6*H10951)*J10951,0)</f>
        <v>0</v>
      </c>
    </row>
    <row r="10952" customFormat="false" ht="15" hidden="false" customHeight="false" outlineLevel="0" collapsed="false">
      <c r="A10952" s="0" t="s">
        <v>11050</v>
      </c>
      <c r="B10952" s="0" t="s">
        <v>111</v>
      </c>
      <c r="C10952" s="0" t="s">
        <v>85</v>
      </c>
      <c r="D10952" s="0" t="s">
        <v>79</v>
      </c>
      <c r="E10952" s="14" t="n">
        <v>45625</v>
      </c>
      <c r="F10952" s="14" t="n">
        <v>45627</v>
      </c>
      <c r="G10952" s="0" t="n">
        <v>32</v>
      </c>
      <c r="H10952" s="0" t="n">
        <v>136</v>
      </c>
      <c r="I10952" s="0" t="n">
        <v>114</v>
      </c>
      <c r="J10952" s="0" t="n">
        <v>563</v>
      </c>
      <c r="K10952" s="0" t="n">
        <v>854</v>
      </c>
      <c r="L10952" s="15" t="s">
        <v>80</v>
      </c>
      <c r="M10952" s="0" t="n">
        <v>2</v>
      </c>
      <c r="N10952" s="16" t="n">
        <f aca="false">I10952*K10952</f>
        <v>97356</v>
      </c>
      <c r="O10952" s="16" t="n">
        <f aca="false">I10952*(K10952-J10952)</f>
        <v>33174</v>
      </c>
      <c r="P10952" s="15" t="n">
        <f aca="false">K10952-J10952</f>
        <v>291</v>
      </c>
      <c r="Q10952" s="0" t="str">
        <f aca="false">IF(G10952=0,"Out of stock",IF(G10952&lt;H10952,"Understocked",IF(G10952&gt;Summary!$B$6*H10952,"Overstocked","Healthy")))</f>
        <v>Understocked</v>
      </c>
      <c r="R10952" s="0" t="str">
        <f aca="false">IF(I10952&gt;=Summary!$B$7,"Fast",IF(I10952&lt;Summary!$B$8,"Slow","Medium"))</f>
        <v>Medium</v>
      </c>
      <c r="S10952" s="15" t="n">
        <f aca="false">IF(M10952&gt;Summary!$B$5,1,0)</f>
        <v>0</v>
      </c>
      <c r="T10952" s="16" t="n">
        <f aca="false">IF(Q10952="Overstocked",(G10952-Summary!$B$6*H10952)*J10952,0)</f>
        <v>0</v>
      </c>
    </row>
    <row r="10953" customFormat="false" ht="15" hidden="false" customHeight="false" outlineLevel="0" collapsed="false">
      <c r="A10953" s="0" t="s">
        <v>11051</v>
      </c>
      <c r="B10953" s="0" t="s">
        <v>123</v>
      </c>
      <c r="C10953" s="0" t="s">
        <v>104</v>
      </c>
      <c r="D10953" s="0" t="s">
        <v>86</v>
      </c>
      <c r="E10953" s="14" t="n">
        <v>45452</v>
      </c>
      <c r="F10953" s="14" t="n">
        <v>45461</v>
      </c>
      <c r="G10953" s="0" t="n">
        <v>430</v>
      </c>
      <c r="H10953" s="0" t="n">
        <v>59</v>
      </c>
      <c r="I10953" s="0" t="n">
        <v>46</v>
      </c>
      <c r="J10953" s="0" t="n">
        <v>326</v>
      </c>
      <c r="K10953" s="0" t="n">
        <v>755</v>
      </c>
      <c r="L10953" s="15" t="s">
        <v>80</v>
      </c>
      <c r="M10953" s="0" t="n">
        <v>9</v>
      </c>
      <c r="N10953" s="16" t="n">
        <f aca="false">I10953*K10953</f>
        <v>34730</v>
      </c>
      <c r="O10953" s="16" t="n">
        <f aca="false">I10953*(K10953-J10953)</f>
        <v>19734</v>
      </c>
      <c r="P10953" s="15" t="n">
        <f aca="false">K10953-J10953</f>
        <v>429</v>
      </c>
      <c r="Q10953" s="0" t="str">
        <f aca="false">IF(G10953=0,"Out of stock",IF(G10953&lt;H10953,"Understocked",IF(G10953&gt;Summary!$B$6*H10953,"Overstocked","Healthy")))</f>
        <v>Overstocked</v>
      </c>
      <c r="R10953" s="0" t="str">
        <f aca="false">IF(I10953&gt;=Summary!$B$7,"Fast",IF(I10953&lt;Summary!$B$8,"Slow","Medium"))</f>
        <v>Slow</v>
      </c>
      <c r="S10953" s="15" t="n">
        <f aca="false">IF(M10953&gt;Summary!$B$5,1,0)</f>
        <v>1</v>
      </c>
      <c r="T10953" s="16" t="n">
        <f aca="false">IF(Q10953="Overstocked",(G10953-Summary!$B$6*H10953)*J10953,0)</f>
        <v>63244</v>
      </c>
    </row>
    <row r="10954" customFormat="false" ht="15" hidden="false" customHeight="false" outlineLevel="0" collapsed="false">
      <c r="A10954" s="0" t="s">
        <v>11052</v>
      </c>
      <c r="B10954" s="0" t="s">
        <v>95</v>
      </c>
      <c r="C10954" s="0" t="s">
        <v>85</v>
      </c>
      <c r="D10954" s="0" t="s">
        <v>102</v>
      </c>
      <c r="E10954" s="14" t="n">
        <v>45286</v>
      </c>
      <c r="F10954" s="14" t="n">
        <v>45291</v>
      </c>
      <c r="G10954" s="0" t="n">
        <v>337</v>
      </c>
      <c r="H10954" s="0" t="n">
        <v>109</v>
      </c>
      <c r="I10954" s="0" t="n">
        <v>291</v>
      </c>
      <c r="J10954" s="0" t="n">
        <v>1433</v>
      </c>
      <c r="K10954" s="0" t="n">
        <v>1802</v>
      </c>
      <c r="L10954" s="15" t="s">
        <v>80</v>
      </c>
      <c r="M10954" s="0" t="n">
        <v>5</v>
      </c>
      <c r="N10954" s="16" t="n">
        <f aca="false">I10954*K10954</f>
        <v>524382</v>
      </c>
      <c r="O10954" s="16" t="n">
        <f aca="false">I10954*(K10954-J10954)</f>
        <v>107379</v>
      </c>
      <c r="P10954" s="15" t="n">
        <f aca="false">K10954-J10954</f>
        <v>369</v>
      </c>
      <c r="Q10954" s="0" t="str">
        <f aca="false">IF(G10954=0,"Out of stock",IF(G10954&lt;H10954,"Understocked",IF(G10954&gt;Summary!$B$6*H10954,"Overstocked","Healthy")))</f>
        <v>Healthy</v>
      </c>
      <c r="R10954" s="0" t="str">
        <f aca="false">IF(I10954&gt;=Summary!$B$7,"Fast",IF(I10954&lt;Summary!$B$8,"Slow","Medium"))</f>
        <v>Fast</v>
      </c>
      <c r="S10954" s="15" t="n">
        <f aca="false">IF(M10954&gt;Summary!$B$5,1,0)</f>
        <v>0</v>
      </c>
      <c r="T10954" s="16" t="n">
        <f aca="false">IF(Q10954="Overstocked",(G10954-Summary!$B$6*H10954)*J10954,0)</f>
        <v>0</v>
      </c>
    </row>
    <row r="10955" customFormat="false" ht="15" hidden="false" customHeight="false" outlineLevel="0" collapsed="false">
      <c r="A10955" s="0" t="s">
        <v>11053</v>
      </c>
      <c r="B10955" s="0" t="s">
        <v>101</v>
      </c>
      <c r="C10955" s="0" t="s">
        <v>78</v>
      </c>
      <c r="D10955" s="0" t="s">
        <v>102</v>
      </c>
      <c r="E10955" s="14" t="n">
        <v>45271</v>
      </c>
      <c r="F10955" s="14" t="n">
        <v>45275</v>
      </c>
      <c r="G10955" s="0" t="n">
        <v>304</v>
      </c>
      <c r="H10955" s="0" t="n">
        <v>95</v>
      </c>
      <c r="I10955" s="0" t="n">
        <v>95</v>
      </c>
      <c r="J10955" s="0" t="n">
        <v>1744</v>
      </c>
      <c r="K10955" s="0" t="n">
        <v>2024</v>
      </c>
      <c r="L10955" s="15" t="s">
        <v>80</v>
      </c>
      <c r="M10955" s="0" t="n">
        <v>4</v>
      </c>
      <c r="N10955" s="16" t="n">
        <f aca="false">I10955*K10955</f>
        <v>192280</v>
      </c>
      <c r="O10955" s="16" t="n">
        <f aca="false">I10955*(K10955-J10955)</f>
        <v>26600</v>
      </c>
      <c r="P10955" s="15" t="n">
        <f aca="false">K10955-J10955</f>
        <v>280</v>
      </c>
      <c r="Q10955" s="0" t="str">
        <f aca="false">IF(G10955=0,"Out of stock",IF(G10955&lt;H10955,"Understocked",IF(G10955&gt;Summary!$B$6*H10955,"Overstocked","Healthy")))</f>
        <v>Healthy</v>
      </c>
      <c r="R10955" s="0" t="str">
        <f aca="false">IF(I10955&gt;=Summary!$B$7,"Fast",IF(I10955&lt;Summary!$B$8,"Slow","Medium"))</f>
        <v>Slow</v>
      </c>
      <c r="S10955" s="15" t="n">
        <f aca="false">IF(M10955&gt;Summary!$B$5,1,0)</f>
        <v>0</v>
      </c>
      <c r="T10955" s="16" t="n">
        <f aca="false">IF(Q10955="Overstocked",(G10955-Summary!$B$6*H10955)*J10955,0)</f>
        <v>0</v>
      </c>
    </row>
    <row r="10956" customFormat="false" ht="15" hidden="false" customHeight="false" outlineLevel="0" collapsed="false">
      <c r="A10956" s="0" t="s">
        <v>11054</v>
      </c>
      <c r="B10956" s="0" t="s">
        <v>77</v>
      </c>
      <c r="C10956" s="0" t="s">
        <v>104</v>
      </c>
      <c r="D10956" s="0" t="s">
        <v>86</v>
      </c>
      <c r="E10956" s="14" t="n">
        <v>45379</v>
      </c>
      <c r="F10956" s="14" t="n">
        <v>45380</v>
      </c>
      <c r="G10956" s="0" t="n">
        <v>71</v>
      </c>
      <c r="H10956" s="0" t="n">
        <v>85</v>
      </c>
      <c r="I10956" s="0" t="n">
        <v>92</v>
      </c>
      <c r="J10956" s="0" t="n">
        <v>608</v>
      </c>
      <c r="K10956" s="0" t="n">
        <v>1108</v>
      </c>
      <c r="L10956" s="15" t="s">
        <v>87</v>
      </c>
      <c r="M10956" s="0" t="n">
        <v>1</v>
      </c>
      <c r="N10956" s="16" t="n">
        <f aca="false">I10956*K10956</f>
        <v>101936</v>
      </c>
      <c r="O10956" s="16" t="n">
        <f aca="false">I10956*(K10956-J10956)</f>
        <v>46000</v>
      </c>
      <c r="P10956" s="15" t="n">
        <f aca="false">K10956-J10956</f>
        <v>500</v>
      </c>
      <c r="Q10956" s="0" t="str">
        <f aca="false">IF(G10956=0,"Out of stock",IF(G10956&lt;H10956,"Understocked",IF(G10956&gt;Summary!$B$6*H10956,"Overstocked","Healthy")))</f>
        <v>Understocked</v>
      </c>
      <c r="R10956" s="0" t="str">
        <f aca="false">IF(I10956&gt;=Summary!$B$7,"Fast",IF(I10956&lt;Summary!$B$8,"Slow","Medium"))</f>
        <v>Slow</v>
      </c>
      <c r="S10956" s="15" t="n">
        <f aca="false">IF(M10956&gt;Summary!$B$5,1,0)</f>
        <v>0</v>
      </c>
      <c r="T10956" s="16" t="n">
        <f aca="false">IF(Q10956="Overstocked",(G10956-Summary!$B$6*H10956)*J10956,0)</f>
        <v>0</v>
      </c>
    </row>
    <row r="10957" customFormat="false" ht="15" hidden="false" customHeight="false" outlineLevel="0" collapsed="false">
      <c r="A10957" s="0" t="s">
        <v>11055</v>
      </c>
      <c r="B10957" s="0" t="s">
        <v>84</v>
      </c>
      <c r="C10957" s="0" t="s">
        <v>85</v>
      </c>
      <c r="D10957" s="0" t="s">
        <v>90</v>
      </c>
      <c r="E10957" s="14" t="n">
        <v>45110</v>
      </c>
      <c r="F10957" s="14" t="n">
        <v>45115</v>
      </c>
      <c r="G10957" s="0" t="n">
        <v>74</v>
      </c>
      <c r="H10957" s="0" t="n">
        <v>78</v>
      </c>
      <c r="I10957" s="0" t="n">
        <v>264</v>
      </c>
      <c r="J10957" s="0" t="n">
        <v>1336</v>
      </c>
      <c r="K10957" s="0" t="n">
        <v>1667</v>
      </c>
      <c r="L10957" s="15" t="s">
        <v>93</v>
      </c>
      <c r="M10957" s="0" t="n">
        <v>5</v>
      </c>
      <c r="N10957" s="16" t="n">
        <f aca="false">I10957*K10957</f>
        <v>440088</v>
      </c>
      <c r="O10957" s="16" t="n">
        <f aca="false">I10957*(K10957-J10957)</f>
        <v>87384</v>
      </c>
      <c r="P10957" s="15" t="n">
        <f aca="false">K10957-J10957</f>
        <v>331</v>
      </c>
      <c r="Q10957" s="0" t="str">
        <f aca="false">IF(G10957=0,"Out of stock",IF(G10957&lt;H10957,"Understocked",IF(G10957&gt;Summary!$B$6*H10957,"Overstocked","Healthy")))</f>
        <v>Understocked</v>
      </c>
      <c r="R10957" s="0" t="str">
        <f aca="false">IF(I10957&gt;=Summary!$B$7,"Fast",IF(I10957&lt;Summary!$B$8,"Slow","Medium"))</f>
        <v>Fast</v>
      </c>
      <c r="S10957" s="15" t="n">
        <f aca="false">IF(M10957&gt;Summary!$B$5,1,0)</f>
        <v>0</v>
      </c>
      <c r="T10957" s="16" t="n">
        <f aca="false">IF(Q10957="Overstocked",(G10957-Summary!$B$6*H10957)*J10957,0)</f>
        <v>0</v>
      </c>
    </row>
    <row r="10958" customFormat="false" ht="15" hidden="false" customHeight="false" outlineLevel="0" collapsed="false">
      <c r="A10958" s="0" t="s">
        <v>11056</v>
      </c>
      <c r="B10958" s="0" t="s">
        <v>101</v>
      </c>
      <c r="C10958" s="0" t="s">
        <v>104</v>
      </c>
      <c r="D10958" s="0" t="s">
        <v>90</v>
      </c>
      <c r="E10958" s="14" t="n">
        <v>45144</v>
      </c>
      <c r="F10958" s="14" t="n">
        <v>45147</v>
      </c>
      <c r="G10958" s="0" t="n">
        <v>418</v>
      </c>
      <c r="H10958" s="0" t="n">
        <v>112</v>
      </c>
      <c r="I10958" s="0" t="n">
        <v>24</v>
      </c>
      <c r="J10958" s="0" t="n">
        <v>508</v>
      </c>
      <c r="K10958" s="0" t="n">
        <v>842</v>
      </c>
      <c r="L10958" s="15" t="s">
        <v>87</v>
      </c>
      <c r="M10958" s="0" t="n">
        <v>3</v>
      </c>
      <c r="N10958" s="16" t="n">
        <f aca="false">I10958*K10958</f>
        <v>20208</v>
      </c>
      <c r="O10958" s="16" t="n">
        <f aca="false">I10958*(K10958-J10958)</f>
        <v>8016</v>
      </c>
      <c r="P10958" s="15" t="n">
        <f aca="false">K10958-J10958</f>
        <v>334</v>
      </c>
      <c r="Q10958" s="0" t="str">
        <f aca="false">IF(G10958=0,"Out of stock",IF(G10958&lt;H10958,"Understocked",IF(G10958&gt;Summary!$B$6*H10958,"Overstocked","Healthy")))</f>
        <v>Healthy</v>
      </c>
      <c r="R10958" s="0" t="str">
        <f aca="false">IF(I10958&gt;=Summary!$B$7,"Fast",IF(I10958&lt;Summary!$B$8,"Slow","Medium"))</f>
        <v>Slow</v>
      </c>
      <c r="S10958" s="15" t="n">
        <f aca="false">IF(M10958&gt;Summary!$B$5,1,0)</f>
        <v>0</v>
      </c>
      <c r="T10958" s="16" t="n">
        <f aca="false">IF(Q10958="Overstocked",(G10958-Summary!$B$6*H10958)*J10958,0)</f>
        <v>0</v>
      </c>
    </row>
    <row r="10959" customFormat="false" ht="15" hidden="false" customHeight="false" outlineLevel="0" collapsed="false">
      <c r="A10959" s="0" t="s">
        <v>11057</v>
      </c>
      <c r="B10959" s="0" t="s">
        <v>123</v>
      </c>
      <c r="C10959" s="0" t="s">
        <v>96</v>
      </c>
      <c r="D10959" s="0" t="s">
        <v>79</v>
      </c>
      <c r="E10959" s="14" t="n">
        <v>45050</v>
      </c>
      <c r="F10959" s="14" t="n">
        <v>45059</v>
      </c>
      <c r="G10959" s="0" t="n">
        <v>3</v>
      </c>
      <c r="H10959" s="0" t="n">
        <v>134</v>
      </c>
      <c r="I10959" s="0" t="n">
        <v>137</v>
      </c>
      <c r="J10959" s="0" t="n">
        <v>794</v>
      </c>
      <c r="K10959" s="0" t="n">
        <v>1034</v>
      </c>
      <c r="L10959" s="15" t="s">
        <v>82</v>
      </c>
      <c r="M10959" s="0" t="n">
        <v>9</v>
      </c>
      <c r="N10959" s="16" t="n">
        <f aca="false">I10959*K10959</f>
        <v>141658</v>
      </c>
      <c r="O10959" s="16" t="n">
        <f aca="false">I10959*(K10959-J10959)</f>
        <v>32880</v>
      </c>
      <c r="P10959" s="15" t="n">
        <f aca="false">K10959-J10959</f>
        <v>240</v>
      </c>
      <c r="Q10959" s="0" t="str">
        <f aca="false">IF(G10959=0,"Out of stock",IF(G10959&lt;H10959,"Understocked",IF(G10959&gt;Summary!$B$6*H10959,"Overstocked","Healthy")))</f>
        <v>Understocked</v>
      </c>
      <c r="R10959" s="0" t="str">
        <f aca="false">IF(I10959&gt;=Summary!$B$7,"Fast",IF(I10959&lt;Summary!$B$8,"Slow","Medium"))</f>
        <v>Medium</v>
      </c>
      <c r="S10959" s="15" t="n">
        <f aca="false">IF(M10959&gt;Summary!$B$5,1,0)</f>
        <v>1</v>
      </c>
      <c r="T10959" s="16" t="n">
        <f aca="false">IF(Q10959="Overstocked",(G10959-Summary!$B$6*H10959)*J10959,0)</f>
        <v>0</v>
      </c>
    </row>
    <row r="10960" customFormat="false" ht="15" hidden="false" customHeight="false" outlineLevel="0" collapsed="false">
      <c r="A10960" s="0" t="s">
        <v>11058</v>
      </c>
      <c r="B10960" s="0" t="s">
        <v>77</v>
      </c>
      <c r="C10960" s="0" t="s">
        <v>78</v>
      </c>
      <c r="D10960" s="0" t="s">
        <v>90</v>
      </c>
      <c r="E10960" s="14" t="n">
        <v>45652</v>
      </c>
      <c r="F10960" s="14" t="n">
        <v>45653</v>
      </c>
      <c r="G10960" s="0" t="n">
        <v>258</v>
      </c>
      <c r="H10960" s="0" t="n">
        <v>122</v>
      </c>
      <c r="I10960" s="0" t="n">
        <v>182</v>
      </c>
      <c r="J10960" s="0" t="n">
        <v>343</v>
      </c>
      <c r="K10960" s="0" t="n">
        <v>549</v>
      </c>
      <c r="L10960" s="15" t="s">
        <v>82</v>
      </c>
      <c r="M10960" s="0" t="n">
        <v>1</v>
      </c>
      <c r="N10960" s="16" t="n">
        <f aca="false">I10960*K10960</f>
        <v>99918</v>
      </c>
      <c r="O10960" s="16" t="n">
        <f aca="false">I10960*(K10960-J10960)</f>
        <v>37492</v>
      </c>
      <c r="P10960" s="15" t="n">
        <f aca="false">K10960-J10960</f>
        <v>206</v>
      </c>
      <c r="Q10960" s="0" t="str">
        <f aca="false">IF(G10960=0,"Out of stock",IF(G10960&lt;H10960,"Understocked",IF(G10960&gt;Summary!$B$6*H10960,"Overstocked","Healthy")))</f>
        <v>Healthy</v>
      </c>
      <c r="R10960" s="0" t="str">
        <f aca="false">IF(I10960&gt;=Summary!$B$7,"Fast",IF(I10960&lt;Summary!$B$8,"Slow","Medium"))</f>
        <v>Medium</v>
      </c>
      <c r="S10960" s="15" t="n">
        <f aca="false">IF(M10960&gt;Summary!$B$5,1,0)</f>
        <v>0</v>
      </c>
      <c r="T10960" s="16" t="n">
        <f aca="false">IF(Q10960="Overstocked",(G10960-Summary!$B$6*H10960)*J10960,0)</f>
        <v>0</v>
      </c>
    </row>
    <row r="10961" customFormat="false" ht="15" hidden="false" customHeight="false" outlineLevel="0" collapsed="false">
      <c r="A10961" s="0" t="s">
        <v>11059</v>
      </c>
      <c r="B10961" s="0" t="s">
        <v>107</v>
      </c>
      <c r="C10961" s="0" t="s">
        <v>85</v>
      </c>
      <c r="D10961" s="0" t="s">
        <v>79</v>
      </c>
      <c r="E10961" s="14" t="n">
        <v>45165</v>
      </c>
      <c r="F10961" s="14" t="n">
        <v>45170</v>
      </c>
      <c r="G10961" s="0" t="n">
        <v>166</v>
      </c>
      <c r="H10961" s="0" t="n">
        <v>122</v>
      </c>
      <c r="I10961" s="0" t="n">
        <v>27</v>
      </c>
      <c r="J10961" s="0" t="n">
        <v>465</v>
      </c>
      <c r="K10961" s="0" t="n">
        <v>876</v>
      </c>
      <c r="L10961" s="15" t="s">
        <v>82</v>
      </c>
      <c r="M10961" s="0" t="n">
        <v>5</v>
      </c>
      <c r="N10961" s="16" t="n">
        <f aca="false">I10961*K10961</f>
        <v>23652</v>
      </c>
      <c r="O10961" s="16" t="n">
        <f aca="false">I10961*(K10961-J10961)</f>
        <v>11097</v>
      </c>
      <c r="P10961" s="15" t="n">
        <f aca="false">K10961-J10961</f>
        <v>411</v>
      </c>
      <c r="Q10961" s="0" t="str">
        <f aca="false">IF(G10961=0,"Out of stock",IF(G10961&lt;H10961,"Understocked",IF(G10961&gt;Summary!$B$6*H10961,"Overstocked","Healthy")))</f>
        <v>Healthy</v>
      </c>
      <c r="R10961" s="0" t="str">
        <f aca="false">IF(I10961&gt;=Summary!$B$7,"Fast",IF(I10961&lt;Summary!$B$8,"Slow","Medium"))</f>
        <v>Slow</v>
      </c>
      <c r="S10961" s="15" t="n">
        <f aca="false">IF(M10961&gt;Summary!$B$5,1,0)</f>
        <v>0</v>
      </c>
      <c r="T10961" s="16" t="n">
        <f aca="false">IF(Q10961="Overstocked",(G10961-Summary!$B$6*H10961)*J10961,0)</f>
        <v>0</v>
      </c>
    </row>
    <row r="10962" customFormat="false" ht="15" hidden="false" customHeight="false" outlineLevel="0" collapsed="false">
      <c r="A10962" s="0" t="s">
        <v>11060</v>
      </c>
      <c r="B10962" s="0" t="s">
        <v>84</v>
      </c>
      <c r="C10962" s="0" t="s">
        <v>104</v>
      </c>
      <c r="D10962" s="0" t="s">
        <v>102</v>
      </c>
      <c r="E10962" s="14" t="n">
        <v>45398</v>
      </c>
      <c r="F10962" s="14" t="n">
        <v>45404</v>
      </c>
      <c r="G10962" s="0" t="n">
        <v>419</v>
      </c>
      <c r="H10962" s="0" t="n">
        <v>75</v>
      </c>
      <c r="I10962" s="0" t="n">
        <v>52</v>
      </c>
      <c r="J10962" s="0" t="n">
        <v>1444</v>
      </c>
      <c r="K10962" s="0" t="n">
        <v>1712</v>
      </c>
      <c r="L10962" s="15" t="s">
        <v>87</v>
      </c>
      <c r="M10962" s="0" t="n">
        <v>6</v>
      </c>
      <c r="N10962" s="16" t="n">
        <f aca="false">I10962*K10962</f>
        <v>89024</v>
      </c>
      <c r="O10962" s="16" t="n">
        <f aca="false">I10962*(K10962-J10962)</f>
        <v>13936</v>
      </c>
      <c r="P10962" s="15" t="n">
        <f aca="false">K10962-J10962</f>
        <v>268</v>
      </c>
      <c r="Q10962" s="0" t="str">
        <f aca="false">IF(G10962=0,"Out of stock",IF(G10962&lt;H10962,"Understocked",IF(G10962&gt;Summary!$B$6*H10962,"Overstocked","Healthy")))</f>
        <v>Overstocked</v>
      </c>
      <c r="R10962" s="0" t="str">
        <f aca="false">IF(I10962&gt;=Summary!$B$7,"Fast",IF(I10962&lt;Summary!$B$8,"Slow","Medium"))</f>
        <v>Slow</v>
      </c>
      <c r="S10962" s="15" t="n">
        <f aca="false">IF(M10962&gt;Summary!$B$5,1,0)</f>
        <v>0</v>
      </c>
      <c r="T10962" s="16" t="n">
        <f aca="false">IF(Q10962="Overstocked",(G10962-Summary!$B$6*H10962)*J10962,0)</f>
        <v>171836</v>
      </c>
    </row>
    <row r="10963" customFormat="false" ht="15" hidden="false" customHeight="false" outlineLevel="0" collapsed="false">
      <c r="A10963" s="0" t="s">
        <v>11061</v>
      </c>
      <c r="B10963" s="0" t="s">
        <v>77</v>
      </c>
      <c r="C10963" s="0" t="s">
        <v>104</v>
      </c>
      <c r="D10963" s="0" t="s">
        <v>102</v>
      </c>
      <c r="E10963" s="14" t="n">
        <v>44969</v>
      </c>
      <c r="F10963" s="14" t="n">
        <v>44973</v>
      </c>
      <c r="G10963" s="0" t="n">
        <v>118</v>
      </c>
      <c r="H10963" s="0" t="n">
        <v>61</v>
      </c>
      <c r="I10963" s="0" t="n">
        <v>272</v>
      </c>
      <c r="J10963" s="0" t="n">
        <v>584</v>
      </c>
      <c r="K10963" s="0" t="n">
        <v>909</v>
      </c>
      <c r="L10963" s="15" t="s">
        <v>80</v>
      </c>
      <c r="M10963" s="0" t="n">
        <v>4</v>
      </c>
      <c r="N10963" s="16" t="n">
        <f aca="false">I10963*K10963</f>
        <v>247248</v>
      </c>
      <c r="O10963" s="16" t="n">
        <f aca="false">I10963*(K10963-J10963)</f>
        <v>88400</v>
      </c>
      <c r="P10963" s="15" t="n">
        <f aca="false">K10963-J10963</f>
        <v>325</v>
      </c>
      <c r="Q10963" s="0" t="str">
        <f aca="false">IF(G10963=0,"Out of stock",IF(G10963&lt;H10963,"Understocked",IF(G10963&gt;Summary!$B$6*H10963,"Overstocked","Healthy")))</f>
        <v>Healthy</v>
      </c>
      <c r="R10963" s="0" t="str">
        <f aca="false">IF(I10963&gt;=Summary!$B$7,"Fast",IF(I10963&lt;Summary!$B$8,"Slow","Medium"))</f>
        <v>Fast</v>
      </c>
      <c r="S10963" s="15" t="n">
        <f aca="false">IF(M10963&gt;Summary!$B$5,1,0)</f>
        <v>0</v>
      </c>
      <c r="T10963" s="16" t="n">
        <f aca="false">IF(Q10963="Overstocked",(G10963-Summary!$B$6*H10963)*J10963,0)</f>
        <v>0</v>
      </c>
    </row>
    <row r="10964" customFormat="false" ht="15" hidden="false" customHeight="false" outlineLevel="0" collapsed="false">
      <c r="A10964" s="0" t="s">
        <v>11062</v>
      </c>
      <c r="B10964" s="0" t="s">
        <v>77</v>
      </c>
      <c r="C10964" s="0" t="s">
        <v>78</v>
      </c>
      <c r="D10964" s="0" t="s">
        <v>79</v>
      </c>
      <c r="E10964" s="14" t="n">
        <v>45096</v>
      </c>
      <c r="F10964" s="14" t="n">
        <v>45104</v>
      </c>
      <c r="G10964" s="0" t="n">
        <v>105</v>
      </c>
      <c r="H10964" s="0" t="n">
        <v>149</v>
      </c>
      <c r="I10964" s="0" t="n">
        <v>158</v>
      </c>
      <c r="J10964" s="0" t="n">
        <v>1819</v>
      </c>
      <c r="K10964" s="0" t="n">
        <v>1998</v>
      </c>
      <c r="L10964" s="15" t="s">
        <v>82</v>
      </c>
      <c r="M10964" s="0" t="n">
        <v>8</v>
      </c>
      <c r="N10964" s="16" t="n">
        <f aca="false">I10964*K10964</f>
        <v>315684</v>
      </c>
      <c r="O10964" s="16" t="n">
        <f aca="false">I10964*(K10964-J10964)</f>
        <v>28282</v>
      </c>
      <c r="P10964" s="15" t="n">
        <f aca="false">K10964-J10964</f>
        <v>179</v>
      </c>
      <c r="Q10964" s="0" t="str">
        <f aca="false">IF(G10964=0,"Out of stock",IF(G10964&lt;H10964,"Understocked",IF(G10964&gt;Summary!$B$6*H10964,"Overstocked","Healthy")))</f>
        <v>Understocked</v>
      </c>
      <c r="R10964" s="0" t="str">
        <f aca="false">IF(I10964&gt;=Summary!$B$7,"Fast",IF(I10964&lt;Summary!$B$8,"Slow","Medium"))</f>
        <v>Medium</v>
      </c>
      <c r="S10964" s="15" t="n">
        <f aca="false">IF(M10964&gt;Summary!$B$5,1,0)</f>
        <v>1</v>
      </c>
      <c r="T10964" s="16" t="n">
        <f aca="false">IF(Q10964="Overstocked",(G10964-Summary!$B$6*H10964)*J10964,0)</f>
        <v>0</v>
      </c>
    </row>
    <row r="10965" customFormat="false" ht="15" hidden="false" customHeight="false" outlineLevel="0" collapsed="false">
      <c r="A10965" s="0" t="s">
        <v>11063</v>
      </c>
      <c r="B10965" s="0" t="s">
        <v>123</v>
      </c>
      <c r="C10965" s="0" t="s">
        <v>85</v>
      </c>
      <c r="D10965" s="0" t="s">
        <v>92</v>
      </c>
      <c r="E10965" s="14" t="n">
        <v>45556</v>
      </c>
      <c r="F10965" s="14" t="n">
        <v>45566</v>
      </c>
      <c r="G10965" s="0" t="n">
        <v>159</v>
      </c>
      <c r="H10965" s="0" t="n">
        <v>93</v>
      </c>
      <c r="I10965" s="0" t="n">
        <v>281</v>
      </c>
      <c r="J10965" s="0" t="n">
        <v>269</v>
      </c>
      <c r="K10965" s="0" t="n">
        <v>703</v>
      </c>
      <c r="L10965" s="15" t="s">
        <v>80</v>
      </c>
      <c r="M10965" s="0" t="n">
        <v>10</v>
      </c>
      <c r="N10965" s="16" t="n">
        <f aca="false">I10965*K10965</f>
        <v>197543</v>
      </c>
      <c r="O10965" s="16" t="n">
        <f aca="false">I10965*(K10965-J10965)</f>
        <v>121954</v>
      </c>
      <c r="P10965" s="15" t="n">
        <f aca="false">K10965-J10965</f>
        <v>434</v>
      </c>
      <c r="Q10965" s="0" t="str">
        <f aca="false">IF(G10965=0,"Out of stock",IF(G10965&lt;H10965,"Understocked",IF(G10965&gt;Summary!$B$6*H10965,"Overstocked","Healthy")))</f>
        <v>Healthy</v>
      </c>
      <c r="R10965" s="0" t="str">
        <f aca="false">IF(I10965&gt;=Summary!$B$7,"Fast",IF(I10965&lt;Summary!$B$8,"Slow","Medium"))</f>
        <v>Fast</v>
      </c>
      <c r="S10965" s="15" t="n">
        <f aca="false">IF(M10965&gt;Summary!$B$5,1,0)</f>
        <v>1</v>
      </c>
      <c r="T10965" s="16" t="n">
        <f aca="false">IF(Q10965="Overstocked",(G10965-Summary!$B$6*H10965)*J10965,0)</f>
        <v>0</v>
      </c>
    </row>
    <row r="10966" customFormat="false" ht="15" hidden="false" customHeight="false" outlineLevel="0" collapsed="false">
      <c r="A10966" s="0" t="s">
        <v>11064</v>
      </c>
      <c r="B10966" s="0" t="s">
        <v>113</v>
      </c>
      <c r="C10966" s="0" t="s">
        <v>104</v>
      </c>
      <c r="D10966" s="0" t="s">
        <v>79</v>
      </c>
      <c r="E10966" s="14" t="n">
        <v>45636</v>
      </c>
      <c r="F10966" s="14" t="n">
        <v>45638</v>
      </c>
      <c r="G10966" s="0" t="n">
        <v>135</v>
      </c>
      <c r="H10966" s="0" t="n">
        <v>122</v>
      </c>
      <c r="I10966" s="0" t="n">
        <v>293</v>
      </c>
      <c r="J10966" s="0" t="n">
        <v>1769</v>
      </c>
      <c r="K10966" s="0" t="n">
        <v>1849</v>
      </c>
      <c r="L10966" s="15" t="s">
        <v>97</v>
      </c>
      <c r="M10966" s="0" t="n">
        <v>2</v>
      </c>
      <c r="N10966" s="16" t="n">
        <f aca="false">I10966*K10966</f>
        <v>541757</v>
      </c>
      <c r="O10966" s="16" t="n">
        <f aca="false">I10966*(K10966-J10966)</f>
        <v>23440</v>
      </c>
      <c r="P10966" s="15" t="n">
        <f aca="false">K10966-J10966</f>
        <v>80</v>
      </c>
      <c r="Q10966" s="0" t="str">
        <f aca="false">IF(G10966=0,"Out of stock",IF(G10966&lt;H10966,"Understocked",IF(G10966&gt;Summary!$B$6*H10966,"Overstocked","Healthy")))</f>
        <v>Healthy</v>
      </c>
      <c r="R10966" s="0" t="str">
        <f aca="false">IF(I10966&gt;=Summary!$B$7,"Fast",IF(I10966&lt;Summary!$B$8,"Slow","Medium"))</f>
        <v>Fast</v>
      </c>
      <c r="S10966" s="15" t="n">
        <f aca="false">IF(M10966&gt;Summary!$B$5,1,0)</f>
        <v>0</v>
      </c>
      <c r="T10966" s="16" t="n">
        <f aca="false">IF(Q10966="Overstocked",(G10966-Summary!$B$6*H10966)*J10966,0)</f>
        <v>0</v>
      </c>
    </row>
    <row r="10967" customFormat="false" ht="15" hidden="false" customHeight="false" outlineLevel="0" collapsed="false">
      <c r="A10967" s="0" t="s">
        <v>11065</v>
      </c>
      <c r="B10967" s="0" t="s">
        <v>115</v>
      </c>
      <c r="C10967" s="0" t="s">
        <v>104</v>
      </c>
      <c r="D10967" s="0" t="s">
        <v>90</v>
      </c>
      <c r="E10967" s="14" t="n">
        <v>44967</v>
      </c>
      <c r="F10967" s="14" t="n">
        <v>44968</v>
      </c>
      <c r="G10967" s="0" t="n">
        <v>203</v>
      </c>
      <c r="H10967" s="0" t="n">
        <v>55</v>
      </c>
      <c r="I10967" s="0" t="n">
        <v>16</v>
      </c>
      <c r="J10967" s="0" t="n">
        <v>493</v>
      </c>
      <c r="K10967" s="0" t="n">
        <v>967</v>
      </c>
      <c r="L10967" s="15" t="s">
        <v>87</v>
      </c>
      <c r="M10967" s="0" t="n">
        <v>1</v>
      </c>
      <c r="N10967" s="16" t="n">
        <f aca="false">I10967*K10967</f>
        <v>15472</v>
      </c>
      <c r="O10967" s="16" t="n">
        <f aca="false">I10967*(K10967-J10967)</f>
        <v>7584</v>
      </c>
      <c r="P10967" s="15" t="n">
        <f aca="false">K10967-J10967</f>
        <v>474</v>
      </c>
      <c r="Q10967" s="0" t="str">
        <f aca="false">IF(G10967=0,"Out of stock",IF(G10967&lt;H10967,"Understocked",IF(G10967&gt;Summary!$B$6*H10967,"Overstocked","Healthy")))</f>
        <v>Healthy</v>
      </c>
      <c r="R10967" s="0" t="str">
        <f aca="false">IF(I10967&gt;=Summary!$B$7,"Fast",IF(I10967&lt;Summary!$B$8,"Slow","Medium"))</f>
        <v>Slow</v>
      </c>
      <c r="S10967" s="15" t="n">
        <f aca="false">IF(M10967&gt;Summary!$B$5,1,0)</f>
        <v>0</v>
      </c>
      <c r="T10967" s="16" t="n">
        <f aca="false">IF(Q10967="Overstocked",(G10967-Summary!$B$6*H10967)*J10967,0)</f>
        <v>0</v>
      </c>
    </row>
    <row r="10968" customFormat="false" ht="15" hidden="false" customHeight="false" outlineLevel="0" collapsed="false">
      <c r="A10968" s="0" t="s">
        <v>11066</v>
      </c>
      <c r="B10968" s="0" t="s">
        <v>95</v>
      </c>
      <c r="C10968" s="0" t="s">
        <v>104</v>
      </c>
      <c r="D10968" s="0" t="s">
        <v>102</v>
      </c>
      <c r="E10968" s="14" t="n">
        <v>45188</v>
      </c>
      <c r="F10968" s="14" t="n">
        <v>45196</v>
      </c>
      <c r="G10968" s="0" t="n">
        <v>268</v>
      </c>
      <c r="H10968" s="0" t="n">
        <v>131</v>
      </c>
      <c r="I10968" s="0" t="n">
        <v>0</v>
      </c>
      <c r="J10968" s="0" t="n">
        <v>246</v>
      </c>
      <c r="K10968" s="0" t="n">
        <v>707</v>
      </c>
      <c r="L10968" s="15" t="s">
        <v>80</v>
      </c>
      <c r="M10968" s="0" t="n">
        <v>8</v>
      </c>
      <c r="N10968" s="16" t="n">
        <f aca="false">I10968*K10968</f>
        <v>0</v>
      </c>
      <c r="O10968" s="16" t="n">
        <f aca="false">I10968*(K10968-J10968)</f>
        <v>0</v>
      </c>
      <c r="P10968" s="15" t="n">
        <f aca="false">K10968-J10968</f>
        <v>461</v>
      </c>
      <c r="Q10968" s="0" t="str">
        <f aca="false">IF(G10968=0,"Out of stock",IF(G10968&lt;H10968,"Understocked",IF(G10968&gt;Summary!$B$6*H10968,"Overstocked","Healthy")))</f>
        <v>Healthy</v>
      </c>
      <c r="R10968" s="0" t="str">
        <f aca="false">IF(I10968&gt;=Summary!$B$7,"Fast",IF(I10968&lt;Summary!$B$8,"Slow","Medium"))</f>
        <v>Slow</v>
      </c>
      <c r="S10968" s="15" t="n">
        <f aca="false">IF(M10968&gt;Summary!$B$5,1,0)</f>
        <v>1</v>
      </c>
      <c r="T10968" s="16" t="n">
        <f aca="false">IF(Q10968="Overstocked",(G10968-Summary!$B$6*H10968)*J10968,0)</f>
        <v>0</v>
      </c>
    </row>
    <row r="10969" customFormat="false" ht="15" hidden="false" customHeight="false" outlineLevel="0" collapsed="false">
      <c r="A10969" s="0" t="s">
        <v>11067</v>
      </c>
      <c r="B10969" s="0" t="s">
        <v>77</v>
      </c>
      <c r="C10969" s="0" t="s">
        <v>104</v>
      </c>
      <c r="D10969" s="0" t="s">
        <v>102</v>
      </c>
      <c r="E10969" s="14" t="n">
        <v>45113</v>
      </c>
      <c r="F10969" s="14" t="n">
        <v>45122</v>
      </c>
      <c r="G10969" s="0" t="n">
        <v>308</v>
      </c>
      <c r="H10969" s="0" t="n">
        <v>68</v>
      </c>
      <c r="I10969" s="0" t="n">
        <v>82</v>
      </c>
      <c r="J10969" s="0" t="n">
        <v>1110</v>
      </c>
      <c r="K10969" s="0" t="n">
        <v>1288</v>
      </c>
      <c r="L10969" s="15" t="s">
        <v>80</v>
      </c>
      <c r="M10969" s="0" t="n">
        <v>9</v>
      </c>
      <c r="N10969" s="16" t="n">
        <f aca="false">I10969*K10969</f>
        <v>105616</v>
      </c>
      <c r="O10969" s="16" t="n">
        <f aca="false">I10969*(K10969-J10969)</f>
        <v>14596</v>
      </c>
      <c r="P10969" s="15" t="n">
        <f aca="false">K10969-J10969</f>
        <v>178</v>
      </c>
      <c r="Q10969" s="0" t="str">
        <f aca="false">IF(G10969=0,"Out of stock",IF(G10969&lt;H10969,"Understocked",IF(G10969&gt;Summary!$B$6*H10969,"Overstocked","Healthy")))</f>
        <v>Overstocked</v>
      </c>
      <c r="R10969" s="0" t="str">
        <f aca="false">IF(I10969&gt;=Summary!$B$7,"Fast",IF(I10969&lt;Summary!$B$8,"Slow","Medium"))</f>
        <v>Slow</v>
      </c>
      <c r="S10969" s="15" t="n">
        <f aca="false">IF(M10969&gt;Summary!$B$5,1,0)</f>
        <v>1</v>
      </c>
      <c r="T10969" s="16" t="n">
        <f aca="false">IF(Q10969="Overstocked",(G10969-Summary!$B$6*H10969)*J10969,0)</f>
        <v>39960</v>
      </c>
    </row>
    <row r="10970" customFormat="false" ht="15" hidden="false" customHeight="false" outlineLevel="0" collapsed="false">
      <c r="A10970" s="0" t="s">
        <v>11068</v>
      </c>
      <c r="B10970" s="0" t="s">
        <v>84</v>
      </c>
      <c r="C10970" s="0" t="s">
        <v>96</v>
      </c>
      <c r="D10970" s="0" t="s">
        <v>90</v>
      </c>
      <c r="E10970" s="14" t="n">
        <v>45066</v>
      </c>
      <c r="F10970" s="14" t="n">
        <v>45067</v>
      </c>
      <c r="G10970" s="0" t="n">
        <v>379</v>
      </c>
      <c r="H10970" s="0" t="n">
        <v>119</v>
      </c>
      <c r="I10970" s="0" t="n">
        <v>280</v>
      </c>
      <c r="J10970" s="0" t="n">
        <v>1327</v>
      </c>
      <c r="K10970" s="0" t="n">
        <v>1644</v>
      </c>
      <c r="L10970" s="15" t="s">
        <v>87</v>
      </c>
      <c r="M10970" s="0" t="n">
        <v>1</v>
      </c>
      <c r="N10970" s="16" t="n">
        <f aca="false">I10970*K10970</f>
        <v>460320</v>
      </c>
      <c r="O10970" s="16" t="n">
        <f aca="false">I10970*(K10970-J10970)</f>
        <v>88760</v>
      </c>
      <c r="P10970" s="15" t="n">
        <f aca="false">K10970-J10970</f>
        <v>317</v>
      </c>
      <c r="Q10970" s="0" t="str">
        <f aca="false">IF(G10970=0,"Out of stock",IF(G10970&lt;H10970,"Understocked",IF(G10970&gt;Summary!$B$6*H10970,"Overstocked","Healthy")))</f>
        <v>Healthy</v>
      </c>
      <c r="R10970" s="0" t="str">
        <f aca="false">IF(I10970&gt;=Summary!$B$7,"Fast",IF(I10970&lt;Summary!$B$8,"Slow","Medium"))</f>
        <v>Fast</v>
      </c>
      <c r="S10970" s="15" t="n">
        <f aca="false">IF(M10970&gt;Summary!$B$5,1,0)</f>
        <v>0</v>
      </c>
      <c r="T10970" s="16" t="n">
        <f aca="false">IF(Q10970="Overstocked",(G10970-Summary!$B$6*H10970)*J10970,0)</f>
        <v>0</v>
      </c>
    </row>
    <row r="10971" customFormat="false" ht="15" hidden="false" customHeight="false" outlineLevel="0" collapsed="false">
      <c r="A10971" s="0" t="s">
        <v>11069</v>
      </c>
      <c r="B10971" s="0" t="s">
        <v>77</v>
      </c>
      <c r="C10971" s="0" t="s">
        <v>104</v>
      </c>
      <c r="D10971" s="0" t="s">
        <v>92</v>
      </c>
      <c r="E10971" s="14" t="n">
        <v>45042</v>
      </c>
      <c r="F10971" s="14" t="n">
        <v>45045</v>
      </c>
      <c r="G10971" s="0" t="n">
        <v>499</v>
      </c>
      <c r="H10971" s="0" t="n">
        <v>89</v>
      </c>
      <c r="I10971" s="0" t="n">
        <v>197</v>
      </c>
      <c r="J10971" s="0" t="n">
        <v>303</v>
      </c>
      <c r="K10971" s="0" t="n">
        <v>366</v>
      </c>
      <c r="L10971" s="15" t="s">
        <v>93</v>
      </c>
      <c r="M10971" s="0" t="n">
        <v>3</v>
      </c>
      <c r="N10971" s="16" t="n">
        <f aca="false">I10971*K10971</f>
        <v>72102</v>
      </c>
      <c r="O10971" s="16" t="n">
        <f aca="false">I10971*(K10971-J10971)</f>
        <v>12411</v>
      </c>
      <c r="P10971" s="15" t="n">
        <f aca="false">K10971-J10971</f>
        <v>63</v>
      </c>
      <c r="Q10971" s="0" t="str">
        <f aca="false">IF(G10971=0,"Out of stock",IF(G10971&lt;H10971,"Understocked",IF(G10971&gt;Summary!$B$6*H10971,"Overstocked","Healthy")))</f>
        <v>Overstocked</v>
      </c>
      <c r="R10971" s="0" t="str">
        <f aca="false">IF(I10971&gt;=Summary!$B$7,"Fast",IF(I10971&lt;Summary!$B$8,"Slow","Medium"))</f>
        <v>Medium</v>
      </c>
      <c r="S10971" s="15" t="n">
        <f aca="false">IF(M10971&gt;Summary!$B$5,1,0)</f>
        <v>0</v>
      </c>
      <c r="T10971" s="16" t="n">
        <f aca="false">IF(Q10971="Overstocked",(G10971-Summary!$B$6*H10971)*J10971,0)</f>
        <v>43329</v>
      </c>
    </row>
    <row r="10972" customFormat="false" ht="15" hidden="false" customHeight="false" outlineLevel="0" collapsed="false">
      <c r="A10972" s="0" t="s">
        <v>11070</v>
      </c>
      <c r="B10972" s="0" t="s">
        <v>77</v>
      </c>
      <c r="C10972" s="0" t="s">
        <v>85</v>
      </c>
      <c r="D10972" s="0" t="s">
        <v>90</v>
      </c>
      <c r="E10972" s="14" t="n">
        <v>45366</v>
      </c>
      <c r="F10972" s="14" t="n">
        <v>45375</v>
      </c>
      <c r="G10972" s="0" t="n">
        <v>331</v>
      </c>
      <c r="H10972" s="0" t="n">
        <v>60</v>
      </c>
      <c r="I10972" s="0" t="n">
        <v>139</v>
      </c>
      <c r="J10972" s="0" t="n">
        <v>831</v>
      </c>
      <c r="K10972" s="0" t="n">
        <v>1118</v>
      </c>
      <c r="L10972" s="15" t="s">
        <v>93</v>
      </c>
      <c r="M10972" s="0" t="n">
        <v>9</v>
      </c>
      <c r="N10972" s="16" t="n">
        <f aca="false">I10972*K10972</f>
        <v>155402</v>
      </c>
      <c r="O10972" s="16" t="n">
        <f aca="false">I10972*(K10972-J10972)</f>
        <v>39893</v>
      </c>
      <c r="P10972" s="15" t="n">
        <f aca="false">K10972-J10972</f>
        <v>287</v>
      </c>
      <c r="Q10972" s="0" t="str">
        <f aca="false">IF(G10972=0,"Out of stock",IF(G10972&lt;H10972,"Understocked",IF(G10972&gt;Summary!$B$6*H10972,"Overstocked","Healthy")))</f>
        <v>Overstocked</v>
      </c>
      <c r="R10972" s="0" t="str">
        <f aca="false">IF(I10972&gt;=Summary!$B$7,"Fast",IF(I10972&lt;Summary!$B$8,"Slow","Medium"))</f>
        <v>Medium</v>
      </c>
      <c r="S10972" s="15" t="n">
        <f aca="false">IF(M10972&gt;Summary!$B$5,1,0)</f>
        <v>1</v>
      </c>
      <c r="T10972" s="16" t="n">
        <f aca="false">IF(Q10972="Overstocked",(G10972-Summary!$B$6*H10972)*J10972,0)</f>
        <v>75621</v>
      </c>
    </row>
    <row r="10973" customFormat="false" ht="15" hidden="false" customHeight="false" outlineLevel="0" collapsed="false">
      <c r="A10973" s="0" t="s">
        <v>11071</v>
      </c>
      <c r="B10973" s="0" t="s">
        <v>95</v>
      </c>
      <c r="C10973" s="0" t="s">
        <v>96</v>
      </c>
      <c r="D10973" s="0" t="s">
        <v>86</v>
      </c>
      <c r="E10973" s="14" t="n">
        <v>45233</v>
      </c>
      <c r="F10973" s="14" t="n">
        <v>45236</v>
      </c>
      <c r="G10973" s="0" t="n">
        <v>185</v>
      </c>
      <c r="H10973" s="0" t="n">
        <v>85</v>
      </c>
      <c r="I10973" s="0" t="n">
        <v>72</v>
      </c>
      <c r="J10973" s="0" t="n">
        <v>1452</v>
      </c>
      <c r="K10973" s="0" t="n">
        <v>1669</v>
      </c>
      <c r="L10973" s="15" t="s">
        <v>80</v>
      </c>
      <c r="M10973" s="0" t="n">
        <v>3</v>
      </c>
      <c r="N10973" s="16" t="n">
        <f aca="false">I10973*K10973</f>
        <v>120168</v>
      </c>
      <c r="O10973" s="16" t="n">
        <f aca="false">I10973*(K10973-J10973)</f>
        <v>15624</v>
      </c>
      <c r="P10973" s="15" t="n">
        <f aca="false">K10973-J10973</f>
        <v>217</v>
      </c>
      <c r="Q10973" s="0" t="str">
        <f aca="false">IF(G10973=0,"Out of stock",IF(G10973&lt;H10973,"Understocked",IF(G10973&gt;Summary!$B$6*H10973,"Overstocked","Healthy")))</f>
        <v>Healthy</v>
      </c>
      <c r="R10973" s="0" t="str">
        <f aca="false">IF(I10973&gt;=Summary!$B$7,"Fast",IF(I10973&lt;Summary!$B$8,"Slow","Medium"))</f>
        <v>Slow</v>
      </c>
      <c r="S10973" s="15" t="n">
        <f aca="false">IF(M10973&gt;Summary!$B$5,1,0)</f>
        <v>0</v>
      </c>
      <c r="T10973" s="16" t="n">
        <f aca="false">IF(Q10973="Overstocked",(G10973-Summary!$B$6*H10973)*J10973,0)</f>
        <v>0</v>
      </c>
    </row>
    <row r="10974" customFormat="false" ht="15" hidden="false" customHeight="false" outlineLevel="0" collapsed="false">
      <c r="A10974" s="0" t="s">
        <v>11072</v>
      </c>
      <c r="B10974" s="0" t="s">
        <v>115</v>
      </c>
      <c r="C10974" s="0" t="s">
        <v>78</v>
      </c>
      <c r="D10974" s="0" t="s">
        <v>102</v>
      </c>
      <c r="E10974" s="14" t="n">
        <v>45323</v>
      </c>
      <c r="F10974" s="14" t="n">
        <v>45326</v>
      </c>
      <c r="G10974" s="0" t="n">
        <v>485</v>
      </c>
      <c r="H10974" s="0" t="n">
        <v>134</v>
      </c>
      <c r="I10974" s="0" t="n">
        <v>115</v>
      </c>
      <c r="J10974" s="0" t="n">
        <v>1871</v>
      </c>
      <c r="K10974" s="0" t="n">
        <v>2193</v>
      </c>
      <c r="L10974" s="15" t="s">
        <v>97</v>
      </c>
      <c r="M10974" s="0" t="n">
        <v>3</v>
      </c>
      <c r="N10974" s="16" t="n">
        <f aca="false">I10974*K10974</f>
        <v>252195</v>
      </c>
      <c r="O10974" s="16" t="n">
        <f aca="false">I10974*(K10974-J10974)</f>
        <v>37030</v>
      </c>
      <c r="P10974" s="15" t="n">
        <f aca="false">K10974-J10974</f>
        <v>322</v>
      </c>
      <c r="Q10974" s="0" t="str">
        <f aca="false">IF(G10974=0,"Out of stock",IF(G10974&lt;H10974,"Understocked",IF(G10974&gt;Summary!$B$6*H10974,"Overstocked","Healthy")))</f>
        <v>Healthy</v>
      </c>
      <c r="R10974" s="0" t="str">
        <f aca="false">IF(I10974&gt;=Summary!$B$7,"Fast",IF(I10974&lt;Summary!$B$8,"Slow","Medium"))</f>
        <v>Medium</v>
      </c>
      <c r="S10974" s="15" t="n">
        <f aca="false">IF(M10974&gt;Summary!$B$5,1,0)</f>
        <v>0</v>
      </c>
      <c r="T10974" s="16" t="n">
        <f aca="false">IF(Q10974="Overstocked",(G10974-Summary!$B$6*H10974)*J10974,0)</f>
        <v>0</v>
      </c>
    </row>
    <row r="10975" customFormat="false" ht="15" hidden="false" customHeight="false" outlineLevel="0" collapsed="false">
      <c r="A10975" s="0" t="s">
        <v>11073</v>
      </c>
      <c r="B10975" s="0" t="s">
        <v>113</v>
      </c>
      <c r="C10975" s="0" t="s">
        <v>104</v>
      </c>
      <c r="D10975" s="0" t="s">
        <v>102</v>
      </c>
      <c r="E10975" s="14" t="n">
        <v>45297</v>
      </c>
      <c r="F10975" s="14" t="n">
        <v>45299</v>
      </c>
      <c r="G10975" s="0" t="n">
        <v>73</v>
      </c>
      <c r="H10975" s="0" t="n">
        <v>149</v>
      </c>
      <c r="I10975" s="0" t="n">
        <v>235</v>
      </c>
      <c r="J10975" s="0" t="n">
        <v>605</v>
      </c>
      <c r="K10975" s="0" t="n">
        <v>1064</v>
      </c>
      <c r="L10975" s="15" t="s">
        <v>97</v>
      </c>
      <c r="M10975" s="0" t="n">
        <v>2</v>
      </c>
      <c r="N10975" s="16" t="n">
        <f aca="false">I10975*K10975</f>
        <v>250040</v>
      </c>
      <c r="O10975" s="16" t="n">
        <f aca="false">I10975*(K10975-J10975)</f>
        <v>107865</v>
      </c>
      <c r="P10975" s="15" t="n">
        <f aca="false">K10975-J10975</f>
        <v>459</v>
      </c>
      <c r="Q10975" s="0" t="str">
        <f aca="false">IF(G10975=0,"Out of stock",IF(G10975&lt;H10975,"Understocked",IF(G10975&gt;Summary!$B$6*H10975,"Overstocked","Healthy")))</f>
        <v>Understocked</v>
      </c>
      <c r="R10975" s="0" t="str">
        <f aca="false">IF(I10975&gt;=Summary!$B$7,"Fast",IF(I10975&lt;Summary!$B$8,"Slow","Medium"))</f>
        <v>Fast</v>
      </c>
      <c r="S10975" s="15" t="n">
        <f aca="false">IF(M10975&gt;Summary!$B$5,1,0)</f>
        <v>0</v>
      </c>
      <c r="T10975" s="16" t="n">
        <f aca="false">IF(Q10975="Overstocked",(G10975-Summary!$B$6*H10975)*J10975,0)</f>
        <v>0</v>
      </c>
    </row>
    <row r="10976" customFormat="false" ht="15" hidden="false" customHeight="false" outlineLevel="0" collapsed="false">
      <c r="A10976" s="0" t="s">
        <v>11074</v>
      </c>
      <c r="B10976" s="0" t="s">
        <v>123</v>
      </c>
      <c r="C10976" s="0" t="s">
        <v>96</v>
      </c>
      <c r="D10976" s="0" t="s">
        <v>86</v>
      </c>
      <c r="E10976" s="14" t="n">
        <v>45197</v>
      </c>
      <c r="F10976" s="14" t="n">
        <v>45206</v>
      </c>
      <c r="G10976" s="0" t="n">
        <v>264</v>
      </c>
      <c r="H10976" s="0" t="n">
        <v>130</v>
      </c>
      <c r="I10976" s="0" t="n">
        <v>247</v>
      </c>
      <c r="J10976" s="0" t="n">
        <v>290</v>
      </c>
      <c r="K10976" s="0" t="n">
        <v>458</v>
      </c>
      <c r="L10976" s="15" t="s">
        <v>97</v>
      </c>
      <c r="M10976" s="0" t="n">
        <v>9</v>
      </c>
      <c r="N10976" s="16" t="n">
        <f aca="false">I10976*K10976</f>
        <v>113126</v>
      </c>
      <c r="O10976" s="16" t="n">
        <f aca="false">I10976*(K10976-J10976)</f>
        <v>41496</v>
      </c>
      <c r="P10976" s="15" t="n">
        <f aca="false">K10976-J10976</f>
        <v>168</v>
      </c>
      <c r="Q10976" s="0" t="str">
        <f aca="false">IF(G10976=0,"Out of stock",IF(G10976&lt;H10976,"Understocked",IF(G10976&gt;Summary!$B$6*H10976,"Overstocked","Healthy")))</f>
        <v>Healthy</v>
      </c>
      <c r="R10976" s="0" t="str">
        <f aca="false">IF(I10976&gt;=Summary!$B$7,"Fast",IF(I10976&lt;Summary!$B$8,"Slow","Medium"))</f>
        <v>Fast</v>
      </c>
      <c r="S10976" s="15" t="n">
        <f aca="false">IF(M10976&gt;Summary!$B$5,1,0)</f>
        <v>1</v>
      </c>
      <c r="T10976" s="16" t="n">
        <f aca="false">IF(Q10976="Overstocked",(G10976-Summary!$B$6*H10976)*J10976,0)</f>
        <v>0</v>
      </c>
    </row>
    <row r="10977" customFormat="false" ht="15" hidden="false" customHeight="false" outlineLevel="0" collapsed="false">
      <c r="A10977" s="0" t="s">
        <v>11075</v>
      </c>
      <c r="B10977" s="0" t="s">
        <v>77</v>
      </c>
      <c r="C10977" s="0" t="s">
        <v>96</v>
      </c>
      <c r="D10977" s="0" t="s">
        <v>102</v>
      </c>
      <c r="E10977" s="14" t="n">
        <v>45125</v>
      </c>
      <c r="F10977" s="14" t="n">
        <v>45127</v>
      </c>
      <c r="G10977" s="0" t="n">
        <v>273</v>
      </c>
      <c r="H10977" s="0" t="n">
        <v>64</v>
      </c>
      <c r="I10977" s="0" t="n">
        <v>269</v>
      </c>
      <c r="J10977" s="0" t="n">
        <v>1850</v>
      </c>
      <c r="K10977" s="0" t="n">
        <v>2291</v>
      </c>
      <c r="L10977" s="15" t="s">
        <v>97</v>
      </c>
      <c r="M10977" s="0" t="n">
        <v>2</v>
      </c>
      <c r="N10977" s="16" t="n">
        <f aca="false">I10977*K10977</f>
        <v>616279</v>
      </c>
      <c r="O10977" s="16" t="n">
        <f aca="false">I10977*(K10977-J10977)</f>
        <v>118629</v>
      </c>
      <c r="P10977" s="15" t="n">
        <f aca="false">K10977-J10977</f>
        <v>441</v>
      </c>
      <c r="Q10977" s="0" t="str">
        <f aca="false">IF(G10977=0,"Out of stock",IF(G10977&lt;H10977,"Understocked",IF(G10977&gt;Summary!$B$6*H10977,"Overstocked","Healthy")))</f>
        <v>Overstocked</v>
      </c>
      <c r="R10977" s="0" t="str">
        <f aca="false">IF(I10977&gt;=Summary!$B$7,"Fast",IF(I10977&lt;Summary!$B$8,"Slow","Medium"))</f>
        <v>Fast</v>
      </c>
      <c r="S10977" s="15" t="n">
        <f aca="false">IF(M10977&gt;Summary!$B$5,1,0)</f>
        <v>0</v>
      </c>
      <c r="T10977" s="16" t="n">
        <f aca="false">IF(Q10977="Overstocked",(G10977-Summary!$B$6*H10977)*J10977,0)</f>
        <v>31450</v>
      </c>
    </row>
    <row r="10978" customFormat="false" ht="15" hidden="false" customHeight="false" outlineLevel="0" collapsed="false">
      <c r="A10978" s="0" t="s">
        <v>11076</v>
      </c>
      <c r="B10978" s="0" t="s">
        <v>84</v>
      </c>
      <c r="C10978" s="0" t="s">
        <v>104</v>
      </c>
      <c r="D10978" s="0" t="s">
        <v>102</v>
      </c>
      <c r="E10978" s="14" t="n">
        <v>44983</v>
      </c>
      <c r="F10978" s="14" t="n">
        <v>44992</v>
      </c>
      <c r="G10978" s="0" t="n">
        <v>144</v>
      </c>
      <c r="H10978" s="0" t="n">
        <v>87</v>
      </c>
      <c r="I10978" s="0" t="n">
        <v>9</v>
      </c>
      <c r="J10978" s="0" t="n">
        <v>603</v>
      </c>
      <c r="K10978" s="0" t="n">
        <v>703</v>
      </c>
      <c r="L10978" s="15" t="s">
        <v>82</v>
      </c>
      <c r="M10978" s="0" t="n">
        <v>9</v>
      </c>
      <c r="N10978" s="16" t="n">
        <f aca="false">I10978*K10978</f>
        <v>6327</v>
      </c>
      <c r="O10978" s="16" t="n">
        <f aca="false">I10978*(K10978-J10978)</f>
        <v>900</v>
      </c>
      <c r="P10978" s="15" t="n">
        <f aca="false">K10978-J10978</f>
        <v>100</v>
      </c>
      <c r="Q10978" s="0" t="str">
        <f aca="false">IF(G10978=0,"Out of stock",IF(G10978&lt;H10978,"Understocked",IF(G10978&gt;Summary!$B$6*H10978,"Overstocked","Healthy")))</f>
        <v>Healthy</v>
      </c>
      <c r="R10978" s="0" t="str">
        <f aca="false">IF(I10978&gt;=Summary!$B$7,"Fast",IF(I10978&lt;Summary!$B$8,"Slow","Medium"))</f>
        <v>Slow</v>
      </c>
      <c r="S10978" s="15" t="n">
        <f aca="false">IF(M10978&gt;Summary!$B$5,1,0)</f>
        <v>1</v>
      </c>
      <c r="T10978" s="16" t="n">
        <f aca="false">IF(Q10978="Overstocked",(G10978-Summary!$B$6*H10978)*J10978,0)</f>
        <v>0</v>
      </c>
    </row>
    <row r="10979" customFormat="false" ht="15" hidden="false" customHeight="false" outlineLevel="0" collapsed="false">
      <c r="A10979" s="0" t="s">
        <v>11077</v>
      </c>
      <c r="B10979" s="0" t="s">
        <v>123</v>
      </c>
      <c r="C10979" s="0" t="s">
        <v>78</v>
      </c>
      <c r="D10979" s="0" t="s">
        <v>90</v>
      </c>
      <c r="E10979" s="14" t="n">
        <v>45068</v>
      </c>
      <c r="F10979" s="14" t="n">
        <v>45071</v>
      </c>
      <c r="G10979" s="0" t="n">
        <v>105</v>
      </c>
      <c r="H10979" s="0" t="n">
        <v>124</v>
      </c>
      <c r="I10979" s="0" t="n">
        <v>94</v>
      </c>
      <c r="J10979" s="0" t="n">
        <v>1913</v>
      </c>
      <c r="K10979" s="0" t="n">
        <v>2270</v>
      </c>
      <c r="L10979" s="15" t="s">
        <v>97</v>
      </c>
      <c r="M10979" s="0" t="n">
        <v>3</v>
      </c>
      <c r="N10979" s="16" t="n">
        <f aca="false">I10979*K10979</f>
        <v>213380</v>
      </c>
      <c r="O10979" s="16" t="n">
        <f aca="false">I10979*(K10979-J10979)</f>
        <v>33558</v>
      </c>
      <c r="P10979" s="15" t="n">
        <f aca="false">K10979-J10979</f>
        <v>357</v>
      </c>
      <c r="Q10979" s="0" t="str">
        <f aca="false">IF(G10979=0,"Out of stock",IF(G10979&lt;H10979,"Understocked",IF(G10979&gt;Summary!$B$6*H10979,"Overstocked","Healthy")))</f>
        <v>Understocked</v>
      </c>
      <c r="R10979" s="0" t="str">
        <f aca="false">IF(I10979&gt;=Summary!$B$7,"Fast",IF(I10979&lt;Summary!$B$8,"Slow","Medium"))</f>
        <v>Slow</v>
      </c>
      <c r="S10979" s="15" t="n">
        <f aca="false">IF(M10979&gt;Summary!$B$5,1,0)</f>
        <v>0</v>
      </c>
      <c r="T10979" s="16" t="n">
        <f aca="false">IF(Q10979="Overstocked",(G10979-Summary!$B$6*H10979)*J10979,0)</f>
        <v>0</v>
      </c>
    </row>
    <row r="10980" customFormat="false" ht="15" hidden="false" customHeight="false" outlineLevel="0" collapsed="false">
      <c r="A10980" s="0" t="s">
        <v>11078</v>
      </c>
      <c r="B10980" s="0" t="s">
        <v>123</v>
      </c>
      <c r="C10980" s="0" t="s">
        <v>78</v>
      </c>
      <c r="D10980" s="0" t="s">
        <v>86</v>
      </c>
      <c r="E10980" s="14" t="n">
        <v>45350</v>
      </c>
      <c r="F10980" s="14" t="n">
        <v>45352</v>
      </c>
      <c r="G10980" s="0" t="n">
        <v>423</v>
      </c>
      <c r="H10980" s="0" t="n">
        <v>109</v>
      </c>
      <c r="I10980" s="0" t="n">
        <v>258</v>
      </c>
      <c r="J10980" s="0" t="n">
        <v>692</v>
      </c>
      <c r="K10980" s="0" t="n">
        <v>1131</v>
      </c>
      <c r="L10980" s="15" t="s">
        <v>87</v>
      </c>
      <c r="M10980" s="0" t="n">
        <v>2</v>
      </c>
      <c r="N10980" s="16" t="n">
        <f aca="false">I10980*K10980</f>
        <v>291798</v>
      </c>
      <c r="O10980" s="16" t="n">
        <f aca="false">I10980*(K10980-J10980)</f>
        <v>113262</v>
      </c>
      <c r="P10980" s="15" t="n">
        <f aca="false">K10980-J10980</f>
        <v>439</v>
      </c>
      <c r="Q10980" s="0" t="str">
        <f aca="false">IF(G10980=0,"Out of stock",IF(G10980&lt;H10980,"Understocked",IF(G10980&gt;Summary!$B$6*H10980,"Overstocked","Healthy")))</f>
        <v>Healthy</v>
      </c>
      <c r="R10980" s="0" t="str">
        <f aca="false">IF(I10980&gt;=Summary!$B$7,"Fast",IF(I10980&lt;Summary!$B$8,"Slow","Medium"))</f>
        <v>Fast</v>
      </c>
      <c r="S10980" s="15" t="n">
        <f aca="false">IF(M10980&gt;Summary!$B$5,1,0)</f>
        <v>0</v>
      </c>
      <c r="T10980" s="16" t="n">
        <f aca="false">IF(Q10980="Overstocked",(G10980-Summary!$B$6*H10980)*J10980,0)</f>
        <v>0</v>
      </c>
    </row>
    <row r="10981" customFormat="false" ht="15" hidden="false" customHeight="false" outlineLevel="0" collapsed="false">
      <c r="A10981" s="0" t="s">
        <v>11079</v>
      </c>
      <c r="B10981" s="0" t="s">
        <v>77</v>
      </c>
      <c r="C10981" s="0" t="s">
        <v>85</v>
      </c>
      <c r="D10981" s="0" t="s">
        <v>90</v>
      </c>
      <c r="E10981" s="14" t="n">
        <v>45023</v>
      </c>
      <c r="F10981" s="14" t="n">
        <v>45032</v>
      </c>
      <c r="G10981" s="0" t="n">
        <v>199</v>
      </c>
      <c r="H10981" s="0" t="n">
        <v>53</v>
      </c>
      <c r="I10981" s="0" t="n">
        <v>26</v>
      </c>
      <c r="J10981" s="0" t="n">
        <v>1015</v>
      </c>
      <c r="K10981" s="0" t="n">
        <v>1177</v>
      </c>
      <c r="L10981" s="15" t="s">
        <v>97</v>
      </c>
      <c r="M10981" s="0" t="n">
        <v>9</v>
      </c>
      <c r="N10981" s="16" t="n">
        <f aca="false">I10981*K10981</f>
        <v>30602</v>
      </c>
      <c r="O10981" s="16" t="n">
        <f aca="false">I10981*(K10981-J10981)</f>
        <v>4212</v>
      </c>
      <c r="P10981" s="15" t="n">
        <f aca="false">K10981-J10981</f>
        <v>162</v>
      </c>
      <c r="Q10981" s="0" t="str">
        <f aca="false">IF(G10981=0,"Out of stock",IF(G10981&lt;H10981,"Understocked",IF(G10981&gt;Summary!$B$6*H10981,"Overstocked","Healthy")))</f>
        <v>Healthy</v>
      </c>
      <c r="R10981" s="0" t="str">
        <f aca="false">IF(I10981&gt;=Summary!$B$7,"Fast",IF(I10981&lt;Summary!$B$8,"Slow","Medium"))</f>
        <v>Slow</v>
      </c>
      <c r="S10981" s="15" t="n">
        <f aca="false">IF(M10981&gt;Summary!$B$5,1,0)</f>
        <v>1</v>
      </c>
      <c r="T10981" s="16" t="n">
        <f aca="false">IF(Q10981="Overstocked",(G10981-Summary!$B$6*H10981)*J10981,0)</f>
        <v>0</v>
      </c>
    </row>
    <row r="10982" customFormat="false" ht="15" hidden="false" customHeight="false" outlineLevel="0" collapsed="false">
      <c r="A10982" s="0" t="s">
        <v>11080</v>
      </c>
      <c r="B10982" s="0" t="s">
        <v>113</v>
      </c>
      <c r="C10982" s="0" t="s">
        <v>85</v>
      </c>
      <c r="D10982" s="0" t="s">
        <v>102</v>
      </c>
      <c r="E10982" s="14" t="n">
        <v>45091</v>
      </c>
      <c r="F10982" s="14" t="n">
        <v>45096</v>
      </c>
      <c r="G10982" s="0" t="n">
        <v>227</v>
      </c>
      <c r="H10982" s="0" t="n">
        <v>70</v>
      </c>
      <c r="I10982" s="0" t="n">
        <v>80</v>
      </c>
      <c r="J10982" s="0" t="n">
        <v>1542</v>
      </c>
      <c r="K10982" s="0" t="n">
        <v>1798</v>
      </c>
      <c r="L10982" s="15" t="s">
        <v>82</v>
      </c>
      <c r="M10982" s="0" t="n">
        <v>5</v>
      </c>
      <c r="N10982" s="16" t="n">
        <f aca="false">I10982*K10982</f>
        <v>143840</v>
      </c>
      <c r="O10982" s="16" t="n">
        <f aca="false">I10982*(K10982-J10982)</f>
        <v>20480</v>
      </c>
      <c r="P10982" s="15" t="n">
        <f aca="false">K10982-J10982</f>
        <v>256</v>
      </c>
      <c r="Q10982" s="0" t="str">
        <f aca="false">IF(G10982=0,"Out of stock",IF(G10982&lt;H10982,"Understocked",IF(G10982&gt;Summary!$B$6*H10982,"Overstocked","Healthy")))</f>
        <v>Healthy</v>
      </c>
      <c r="R10982" s="0" t="str">
        <f aca="false">IF(I10982&gt;=Summary!$B$7,"Fast",IF(I10982&lt;Summary!$B$8,"Slow","Medium"))</f>
        <v>Slow</v>
      </c>
      <c r="S10982" s="15" t="n">
        <f aca="false">IF(M10982&gt;Summary!$B$5,1,0)</f>
        <v>0</v>
      </c>
      <c r="T10982" s="16" t="n">
        <f aca="false">IF(Q10982="Overstocked",(G10982-Summary!$B$6*H10982)*J10982,0)</f>
        <v>0</v>
      </c>
    </row>
    <row r="10983" customFormat="false" ht="15" hidden="false" customHeight="false" outlineLevel="0" collapsed="false">
      <c r="A10983" s="0" t="s">
        <v>11081</v>
      </c>
      <c r="B10983" s="0" t="s">
        <v>95</v>
      </c>
      <c r="C10983" s="0" t="s">
        <v>85</v>
      </c>
      <c r="D10983" s="0" t="s">
        <v>79</v>
      </c>
      <c r="E10983" s="14" t="n">
        <v>45221</v>
      </c>
      <c r="F10983" s="14" t="n">
        <v>45227</v>
      </c>
      <c r="G10983" s="0" t="n">
        <v>84</v>
      </c>
      <c r="H10983" s="0" t="n">
        <v>68</v>
      </c>
      <c r="I10983" s="0" t="n">
        <v>236</v>
      </c>
      <c r="J10983" s="0" t="n">
        <v>847</v>
      </c>
      <c r="K10983" s="0" t="n">
        <v>1076</v>
      </c>
      <c r="L10983" s="15" t="s">
        <v>80</v>
      </c>
      <c r="M10983" s="0" t="n">
        <v>6</v>
      </c>
      <c r="N10983" s="16" t="n">
        <f aca="false">I10983*K10983</f>
        <v>253936</v>
      </c>
      <c r="O10983" s="16" t="n">
        <f aca="false">I10983*(K10983-J10983)</f>
        <v>54044</v>
      </c>
      <c r="P10983" s="15" t="n">
        <f aca="false">K10983-J10983</f>
        <v>229</v>
      </c>
      <c r="Q10983" s="0" t="str">
        <f aca="false">IF(G10983=0,"Out of stock",IF(G10983&lt;H10983,"Understocked",IF(G10983&gt;Summary!$B$6*H10983,"Overstocked","Healthy")))</f>
        <v>Healthy</v>
      </c>
      <c r="R10983" s="0" t="str">
        <f aca="false">IF(I10983&gt;=Summary!$B$7,"Fast",IF(I10983&lt;Summary!$B$8,"Slow","Medium"))</f>
        <v>Fast</v>
      </c>
      <c r="S10983" s="15" t="n">
        <f aca="false">IF(M10983&gt;Summary!$B$5,1,0)</f>
        <v>0</v>
      </c>
      <c r="T10983" s="16" t="n">
        <f aca="false">IF(Q10983="Overstocked",(G10983-Summary!$B$6*H10983)*J10983,0)</f>
        <v>0</v>
      </c>
    </row>
    <row r="10984" customFormat="false" ht="15" hidden="false" customHeight="false" outlineLevel="0" collapsed="false">
      <c r="A10984" s="0" t="s">
        <v>11082</v>
      </c>
      <c r="B10984" s="0" t="s">
        <v>111</v>
      </c>
      <c r="C10984" s="0" t="s">
        <v>96</v>
      </c>
      <c r="D10984" s="0" t="s">
        <v>90</v>
      </c>
      <c r="E10984" s="14" t="n">
        <v>45138</v>
      </c>
      <c r="F10984" s="14" t="n">
        <v>45142</v>
      </c>
      <c r="G10984" s="0" t="n">
        <v>300</v>
      </c>
      <c r="H10984" s="0" t="n">
        <v>114</v>
      </c>
      <c r="I10984" s="0" t="n">
        <v>152</v>
      </c>
      <c r="J10984" s="0" t="n">
        <v>1531</v>
      </c>
      <c r="K10984" s="0" t="n">
        <v>1888</v>
      </c>
      <c r="L10984" s="15" t="s">
        <v>93</v>
      </c>
      <c r="M10984" s="0" t="n">
        <v>4</v>
      </c>
      <c r="N10984" s="16" t="n">
        <f aca="false">I10984*K10984</f>
        <v>286976</v>
      </c>
      <c r="O10984" s="16" t="n">
        <f aca="false">I10984*(K10984-J10984)</f>
        <v>54264</v>
      </c>
      <c r="P10984" s="15" t="n">
        <f aca="false">K10984-J10984</f>
        <v>357</v>
      </c>
      <c r="Q10984" s="0" t="str">
        <f aca="false">IF(G10984=0,"Out of stock",IF(G10984&lt;H10984,"Understocked",IF(G10984&gt;Summary!$B$6*H10984,"Overstocked","Healthy")))</f>
        <v>Healthy</v>
      </c>
      <c r="R10984" s="0" t="str">
        <f aca="false">IF(I10984&gt;=Summary!$B$7,"Fast",IF(I10984&lt;Summary!$B$8,"Slow","Medium"))</f>
        <v>Medium</v>
      </c>
      <c r="S10984" s="15" t="n">
        <f aca="false">IF(M10984&gt;Summary!$B$5,1,0)</f>
        <v>0</v>
      </c>
      <c r="T10984" s="16" t="n">
        <f aca="false">IF(Q10984="Overstocked",(G10984-Summary!$B$6*H10984)*J10984,0)</f>
        <v>0</v>
      </c>
    </row>
    <row r="10985" customFormat="false" ht="15" hidden="false" customHeight="false" outlineLevel="0" collapsed="false">
      <c r="A10985" s="0" t="s">
        <v>11083</v>
      </c>
      <c r="B10985" s="0" t="s">
        <v>89</v>
      </c>
      <c r="C10985" s="0" t="s">
        <v>104</v>
      </c>
      <c r="D10985" s="0" t="s">
        <v>79</v>
      </c>
      <c r="E10985" s="14" t="n">
        <v>45538</v>
      </c>
      <c r="F10985" s="14" t="n">
        <v>45548</v>
      </c>
      <c r="G10985" s="0" t="n">
        <v>102</v>
      </c>
      <c r="H10985" s="0" t="n">
        <v>121</v>
      </c>
      <c r="I10985" s="0" t="n">
        <v>53</v>
      </c>
      <c r="J10985" s="0" t="n">
        <v>934</v>
      </c>
      <c r="K10985" s="0" t="n">
        <v>1053</v>
      </c>
      <c r="L10985" s="15" t="s">
        <v>80</v>
      </c>
      <c r="M10985" s="0" t="n">
        <v>10</v>
      </c>
      <c r="N10985" s="16" t="n">
        <f aca="false">I10985*K10985</f>
        <v>55809</v>
      </c>
      <c r="O10985" s="16" t="n">
        <f aca="false">I10985*(K10985-J10985)</f>
        <v>6307</v>
      </c>
      <c r="P10985" s="15" t="n">
        <f aca="false">K10985-J10985</f>
        <v>119</v>
      </c>
      <c r="Q10985" s="0" t="str">
        <f aca="false">IF(G10985=0,"Out of stock",IF(G10985&lt;H10985,"Understocked",IF(G10985&gt;Summary!$B$6*H10985,"Overstocked","Healthy")))</f>
        <v>Understocked</v>
      </c>
      <c r="R10985" s="0" t="str">
        <f aca="false">IF(I10985&gt;=Summary!$B$7,"Fast",IF(I10985&lt;Summary!$B$8,"Slow","Medium"))</f>
        <v>Slow</v>
      </c>
      <c r="S10985" s="15" t="n">
        <f aca="false">IF(M10985&gt;Summary!$B$5,1,0)</f>
        <v>1</v>
      </c>
      <c r="T10985" s="16" t="n">
        <f aca="false">IF(Q10985="Overstocked",(G10985-Summary!$B$6*H10985)*J10985,0)</f>
        <v>0</v>
      </c>
    </row>
    <row r="10986" customFormat="false" ht="15" hidden="false" customHeight="false" outlineLevel="0" collapsed="false">
      <c r="A10986" s="0" t="s">
        <v>11084</v>
      </c>
      <c r="B10986" s="0" t="s">
        <v>111</v>
      </c>
      <c r="C10986" s="0" t="s">
        <v>96</v>
      </c>
      <c r="D10986" s="0" t="s">
        <v>79</v>
      </c>
      <c r="E10986" s="14" t="n">
        <v>45474</v>
      </c>
      <c r="F10986" s="14" t="n">
        <v>45484</v>
      </c>
      <c r="G10986" s="0" t="n">
        <v>228</v>
      </c>
      <c r="H10986" s="0" t="n">
        <v>79</v>
      </c>
      <c r="I10986" s="0" t="n">
        <v>5</v>
      </c>
      <c r="J10986" s="0" t="n">
        <v>1472</v>
      </c>
      <c r="K10986" s="0" t="n">
        <v>1639</v>
      </c>
      <c r="L10986" s="15" t="s">
        <v>97</v>
      </c>
      <c r="M10986" s="0" t="n">
        <v>10</v>
      </c>
      <c r="N10986" s="16" t="n">
        <f aca="false">I10986*K10986</f>
        <v>8195</v>
      </c>
      <c r="O10986" s="16" t="n">
        <f aca="false">I10986*(K10986-J10986)</f>
        <v>835</v>
      </c>
      <c r="P10986" s="15" t="n">
        <f aca="false">K10986-J10986</f>
        <v>167</v>
      </c>
      <c r="Q10986" s="0" t="str">
        <f aca="false">IF(G10986=0,"Out of stock",IF(G10986&lt;H10986,"Understocked",IF(G10986&gt;Summary!$B$6*H10986,"Overstocked","Healthy")))</f>
        <v>Healthy</v>
      </c>
      <c r="R10986" s="0" t="str">
        <f aca="false">IF(I10986&gt;=Summary!$B$7,"Fast",IF(I10986&lt;Summary!$B$8,"Slow","Medium"))</f>
        <v>Slow</v>
      </c>
      <c r="S10986" s="15" t="n">
        <f aca="false">IF(M10986&gt;Summary!$B$5,1,0)</f>
        <v>1</v>
      </c>
      <c r="T10986" s="16" t="n">
        <f aca="false">IF(Q10986="Overstocked",(G10986-Summary!$B$6*H10986)*J10986,0)</f>
        <v>0</v>
      </c>
    </row>
    <row r="10987" customFormat="false" ht="15" hidden="false" customHeight="false" outlineLevel="0" collapsed="false">
      <c r="A10987" s="0" t="s">
        <v>11085</v>
      </c>
      <c r="B10987" s="0" t="s">
        <v>84</v>
      </c>
      <c r="C10987" s="0" t="s">
        <v>104</v>
      </c>
      <c r="D10987" s="0" t="s">
        <v>102</v>
      </c>
      <c r="E10987" s="14" t="n">
        <v>45030</v>
      </c>
      <c r="F10987" s="14" t="n">
        <v>45031</v>
      </c>
      <c r="G10987" s="0" t="n">
        <v>456</v>
      </c>
      <c r="H10987" s="0" t="n">
        <v>108</v>
      </c>
      <c r="I10987" s="0" t="n">
        <v>147</v>
      </c>
      <c r="J10987" s="0" t="n">
        <v>1005</v>
      </c>
      <c r="K10987" s="0" t="n">
        <v>1284</v>
      </c>
      <c r="L10987" s="15" t="s">
        <v>87</v>
      </c>
      <c r="M10987" s="0" t="n">
        <v>1</v>
      </c>
      <c r="N10987" s="16" t="n">
        <f aca="false">I10987*K10987</f>
        <v>188748</v>
      </c>
      <c r="O10987" s="16" t="n">
        <f aca="false">I10987*(K10987-J10987)</f>
        <v>41013</v>
      </c>
      <c r="P10987" s="15" t="n">
        <f aca="false">K10987-J10987</f>
        <v>279</v>
      </c>
      <c r="Q10987" s="0" t="str">
        <f aca="false">IF(G10987=0,"Out of stock",IF(G10987&lt;H10987,"Understocked",IF(G10987&gt;Summary!$B$6*H10987,"Overstocked","Healthy")))</f>
        <v>Overstocked</v>
      </c>
      <c r="R10987" s="0" t="str">
        <f aca="false">IF(I10987&gt;=Summary!$B$7,"Fast",IF(I10987&lt;Summary!$B$8,"Slow","Medium"))</f>
        <v>Medium</v>
      </c>
      <c r="S10987" s="15" t="n">
        <f aca="false">IF(M10987&gt;Summary!$B$5,1,0)</f>
        <v>0</v>
      </c>
      <c r="T10987" s="16" t="n">
        <f aca="false">IF(Q10987="Overstocked",(G10987-Summary!$B$6*H10987)*J10987,0)</f>
        <v>24120</v>
      </c>
    </row>
    <row r="10988" customFormat="false" ht="15" hidden="false" customHeight="false" outlineLevel="0" collapsed="false">
      <c r="A10988" s="0" t="s">
        <v>11086</v>
      </c>
      <c r="B10988" s="0" t="s">
        <v>95</v>
      </c>
      <c r="C10988" s="0" t="s">
        <v>96</v>
      </c>
      <c r="D10988" s="0" t="s">
        <v>92</v>
      </c>
      <c r="E10988" s="14" t="n">
        <v>45224</v>
      </c>
      <c r="F10988" s="14" t="n">
        <v>45232</v>
      </c>
      <c r="G10988" s="0" t="n">
        <v>292</v>
      </c>
      <c r="H10988" s="0" t="n">
        <v>85</v>
      </c>
      <c r="I10988" s="0" t="n">
        <v>285</v>
      </c>
      <c r="J10988" s="0" t="n">
        <v>1854</v>
      </c>
      <c r="K10988" s="0" t="n">
        <v>2304</v>
      </c>
      <c r="L10988" s="15" t="s">
        <v>97</v>
      </c>
      <c r="M10988" s="0" t="n">
        <v>8</v>
      </c>
      <c r="N10988" s="16" t="n">
        <f aca="false">I10988*K10988</f>
        <v>656640</v>
      </c>
      <c r="O10988" s="16" t="n">
        <f aca="false">I10988*(K10988-J10988)</f>
        <v>128250</v>
      </c>
      <c r="P10988" s="15" t="n">
        <f aca="false">K10988-J10988</f>
        <v>450</v>
      </c>
      <c r="Q10988" s="0" t="str">
        <f aca="false">IF(G10988=0,"Out of stock",IF(G10988&lt;H10988,"Understocked",IF(G10988&gt;Summary!$B$6*H10988,"Overstocked","Healthy")))</f>
        <v>Healthy</v>
      </c>
      <c r="R10988" s="0" t="str">
        <f aca="false">IF(I10988&gt;=Summary!$B$7,"Fast",IF(I10988&lt;Summary!$B$8,"Slow","Medium"))</f>
        <v>Fast</v>
      </c>
      <c r="S10988" s="15" t="n">
        <f aca="false">IF(M10988&gt;Summary!$B$5,1,0)</f>
        <v>1</v>
      </c>
      <c r="T10988" s="16" t="n">
        <f aca="false">IF(Q10988="Overstocked",(G10988-Summary!$B$6*H10988)*J10988,0)</f>
        <v>0</v>
      </c>
    </row>
    <row r="10989" customFormat="false" ht="15" hidden="false" customHeight="false" outlineLevel="0" collapsed="false">
      <c r="A10989" s="0" t="s">
        <v>11087</v>
      </c>
      <c r="B10989" s="0" t="s">
        <v>115</v>
      </c>
      <c r="C10989" s="0" t="s">
        <v>96</v>
      </c>
      <c r="D10989" s="0" t="s">
        <v>79</v>
      </c>
      <c r="E10989" s="14" t="n">
        <v>45306</v>
      </c>
      <c r="F10989" s="14" t="n">
        <v>45313</v>
      </c>
      <c r="G10989" s="0" t="n">
        <v>309</v>
      </c>
      <c r="H10989" s="0" t="n">
        <v>97</v>
      </c>
      <c r="I10989" s="0" t="n">
        <v>130</v>
      </c>
      <c r="J10989" s="0" t="n">
        <v>954</v>
      </c>
      <c r="K10989" s="0" t="n">
        <v>1143</v>
      </c>
      <c r="L10989" s="15" t="s">
        <v>97</v>
      </c>
      <c r="M10989" s="0" t="n">
        <v>7</v>
      </c>
      <c r="N10989" s="16" t="n">
        <f aca="false">I10989*K10989</f>
        <v>148590</v>
      </c>
      <c r="O10989" s="16" t="n">
        <f aca="false">I10989*(K10989-J10989)</f>
        <v>24570</v>
      </c>
      <c r="P10989" s="15" t="n">
        <f aca="false">K10989-J10989</f>
        <v>189</v>
      </c>
      <c r="Q10989" s="0" t="str">
        <f aca="false">IF(G10989=0,"Out of stock",IF(G10989&lt;H10989,"Understocked",IF(G10989&gt;Summary!$B$6*H10989,"Overstocked","Healthy")))</f>
        <v>Healthy</v>
      </c>
      <c r="R10989" s="0" t="str">
        <f aca="false">IF(I10989&gt;=Summary!$B$7,"Fast",IF(I10989&lt;Summary!$B$8,"Slow","Medium"))</f>
        <v>Medium</v>
      </c>
      <c r="S10989" s="15" t="n">
        <f aca="false">IF(M10989&gt;Summary!$B$5,1,0)</f>
        <v>0</v>
      </c>
      <c r="T10989" s="16" t="n">
        <f aca="false">IF(Q10989="Overstocked",(G10989-Summary!$B$6*H10989)*J10989,0)</f>
        <v>0</v>
      </c>
    </row>
    <row r="10990" customFormat="false" ht="15" hidden="false" customHeight="false" outlineLevel="0" collapsed="false">
      <c r="A10990" s="0" t="s">
        <v>11088</v>
      </c>
      <c r="B10990" s="0" t="s">
        <v>84</v>
      </c>
      <c r="C10990" s="0" t="s">
        <v>85</v>
      </c>
      <c r="D10990" s="0" t="s">
        <v>92</v>
      </c>
      <c r="E10990" s="14" t="n">
        <v>44990</v>
      </c>
      <c r="F10990" s="14" t="n">
        <v>44997</v>
      </c>
      <c r="G10990" s="0" t="n">
        <v>311</v>
      </c>
      <c r="H10990" s="0" t="n">
        <v>63</v>
      </c>
      <c r="I10990" s="0" t="n">
        <v>40</v>
      </c>
      <c r="J10990" s="0" t="n">
        <v>398</v>
      </c>
      <c r="K10990" s="0" t="n">
        <v>813</v>
      </c>
      <c r="L10990" s="15" t="s">
        <v>82</v>
      </c>
      <c r="M10990" s="0" t="n">
        <v>7</v>
      </c>
      <c r="N10990" s="16" t="n">
        <f aca="false">I10990*K10990</f>
        <v>32520</v>
      </c>
      <c r="O10990" s="16" t="n">
        <f aca="false">I10990*(K10990-J10990)</f>
        <v>16600</v>
      </c>
      <c r="P10990" s="15" t="n">
        <f aca="false">K10990-J10990</f>
        <v>415</v>
      </c>
      <c r="Q10990" s="0" t="str">
        <f aca="false">IF(G10990=0,"Out of stock",IF(G10990&lt;H10990,"Understocked",IF(G10990&gt;Summary!$B$6*H10990,"Overstocked","Healthy")))</f>
        <v>Overstocked</v>
      </c>
      <c r="R10990" s="0" t="str">
        <f aca="false">IF(I10990&gt;=Summary!$B$7,"Fast",IF(I10990&lt;Summary!$B$8,"Slow","Medium"))</f>
        <v>Slow</v>
      </c>
      <c r="S10990" s="15" t="n">
        <f aca="false">IF(M10990&gt;Summary!$B$5,1,0)</f>
        <v>0</v>
      </c>
      <c r="T10990" s="16" t="n">
        <f aca="false">IF(Q10990="Overstocked",(G10990-Summary!$B$6*H10990)*J10990,0)</f>
        <v>23482</v>
      </c>
    </row>
    <row r="10991" customFormat="false" ht="15" hidden="false" customHeight="false" outlineLevel="0" collapsed="false">
      <c r="A10991" s="0" t="s">
        <v>11089</v>
      </c>
      <c r="B10991" s="0" t="s">
        <v>95</v>
      </c>
      <c r="C10991" s="0" t="s">
        <v>104</v>
      </c>
      <c r="D10991" s="0" t="s">
        <v>92</v>
      </c>
      <c r="E10991" s="14" t="n">
        <v>44995</v>
      </c>
      <c r="F10991" s="14" t="n">
        <v>45001</v>
      </c>
      <c r="G10991" s="0" t="n">
        <v>384</v>
      </c>
      <c r="H10991" s="0" t="n">
        <v>137</v>
      </c>
      <c r="I10991" s="0" t="n">
        <v>284</v>
      </c>
      <c r="J10991" s="0" t="n">
        <v>504</v>
      </c>
      <c r="K10991" s="0" t="n">
        <v>762</v>
      </c>
      <c r="L10991" s="15" t="s">
        <v>80</v>
      </c>
      <c r="M10991" s="0" t="n">
        <v>6</v>
      </c>
      <c r="N10991" s="16" t="n">
        <f aca="false">I10991*K10991</f>
        <v>216408</v>
      </c>
      <c r="O10991" s="16" t="n">
        <f aca="false">I10991*(K10991-J10991)</f>
        <v>73272</v>
      </c>
      <c r="P10991" s="15" t="n">
        <f aca="false">K10991-J10991</f>
        <v>258</v>
      </c>
      <c r="Q10991" s="0" t="str">
        <f aca="false">IF(G10991=0,"Out of stock",IF(G10991&lt;H10991,"Understocked",IF(G10991&gt;Summary!$B$6*H10991,"Overstocked","Healthy")))</f>
        <v>Healthy</v>
      </c>
      <c r="R10991" s="0" t="str">
        <f aca="false">IF(I10991&gt;=Summary!$B$7,"Fast",IF(I10991&lt;Summary!$B$8,"Slow","Medium"))</f>
        <v>Fast</v>
      </c>
      <c r="S10991" s="15" t="n">
        <f aca="false">IF(M10991&gt;Summary!$B$5,1,0)</f>
        <v>0</v>
      </c>
      <c r="T10991" s="16" t="n">
        <f aca="false">IF(Q10991="Overstocked",(G10991-Summary!$B$6*H10991)*J10991,0)</f>
        <v>0</v>
      </c>
    </row>
    <row r="10992" customFormat="false" ht="15" hidden="false" customHeight="false" outlineLevel="0" collapsed="false">
      <c r="A10992" s="0" t="s">
        <v>11090</v>
      </c>
      <c r="B10992" s="0" t="s">
        <v>77</v>
      </c>
      <c r="C10992" s="0" t="s">
        <v>96</v>
      </c>
      <c r="D10992" s="0" t="s">
        <v>102</v>
      </c>
      <c r="E10992" s="14" t="n">
        <v>45035</v>
      </c>
      <c r="F10992" s="14" t="n">
        <v>45043</v>
      </c>
      <c r="G10992" s="0" t="n">
        <v>295</v>
      </c>
      <c r="H10992" s="0" t="n">
        <v>142</v>
      </c>
      <c r="I10992" s="0" t="n">
        <v>61</v>
      </c>
      <c r="J10992" s="0" t="n">
        <v>555</v>
      </c>
      <c r="K10992" s="0" t="n">
        <v>771</v>
      </c>
      <c r="L10992" s="15" t="s">
        <v>87</v>
      </c>
      <c r="M10992" s="0" t="n">
        <v>8</v>
      </c>
      <c r="N10992" s="16" t="n">
        <f aca="false">I10992*K10992</f>
        <v>47031</v>
      </c>
      <c r="O10992" s="16" t="n">
        <f aca="false">I10992*(K10992-J10992)</f>
        <v>13176</v>
      </c>
      <c r="P10992" s="15" t="n">
        <f aca="false">K10992-J10992</f>
        <v>216</v>
      </c>
      <c r="Q10992" s="0" t="str">
        <f aca="false">IF(G10992=0,"Out of stock",IF(G10992&lt;H10992,"Understocked",IF(G10992&gt;Summary!$B$6*H10992,"Overstocked","Healthy")))</f>
        <v>Healthy</v>
      </c>
      <c r="R10992" s="0" t="str">
        <f aca="false">IF(I10992&gt;=Summary!$B$7,"Fast",IF(I10992&lt;Summary!$B$8,"Slow","Medium"))</f>
        <v>Slow</v>
      </c>
      <c r="S10992" s="15" t="n">
        <f aca="false">IF(M10992&gt;Summary!$B$5,1,0)</f>
        <v>1</v>
      </c>
      <c r="T10992" s="16" t="n">
        <f aca="false">IF(Q10992="Overstocked",(G10992-Summary!$B$6*H10992)*J10992,0)</f>
        <v>0</v>
      </c>
    </row>
    <row r="10993" customFormat="false" ht="15" hidden="false" customHeight="false" outlineLevel="0" collapsed="false">
      <c r="A10993" s="0" t="s">
        <v>11091</v>
      </c>
      <c r="B10993" s="0" t="s">
        <v>111</v>
      </c>
      <c r="C10993" s="0" t="s">
        <v>104</v>
      </c>
      <c r="D10993" s="0" t="s">
        <v>102</v>
      </c>
      <c r="E10993" s="14" t="n">
        <v>44962</v>
      </c>
      <c r="F10993" s="14" t="n">
        <v>44967</v>
      </c>
      <c r="G10993" s="0" t="n">
        <v>391</v>
      </c>
      <c r="H10993" s="0" t="n">
        <v>103</v>
      </c>
      <c r="I10993" s="0" t="n">
        <v>101</v>
      </c>
      <c r="J10993" s="0" t="n">
        <v>1806</v>
      </c>
      <c r="K10993" s="0" t="n">
        <v>2194</v>
      </c>
      <c r="L10993" s="15" t="s">
        <v>82</v>
      </c>
      <c r="M10993" s="0" t="n">
        <v>5</v>
      </c>
      <c r="N10993" s="16" t="n">
        <f aca="false">I10993*K10993</f>
        <v>221594</v>
      </c>
      <c r="O10993" s="16" t="n">
        <f aca="false">I10993*(K10993-J10993)</f>
        <v>39188</v>
      </c>
      <c r="P10993" s="15" t="n">
        <f aca="false">K10993-J10993</f>
        <v>388</v>
      </c>
      <c r="Q10993" s="0" t="str">
        <f aca="false">IF(G10993=0,"Out of stock",IF(G10993&lt;H10993,"Understocked",IF(G10993&gt;Summary!$B$6*H10993,"Overstocked","Healthy")))</f>
        <v>Healthy</v>
      </c>
      <c r="R10993" s="0" t="str">
        <f aca="false">IF(I10993&gt;=Summary!$B$7,"Fast",IF(I10993&lt;Summary!$B$8,"Slow","Medium"))</f>
        <v>Medium</v>
      </c>
      <c r="S10993" s="15" t="n">
        <f aca="false">IF(M10993&gt;Summary!$B$5,1,0)</f>
        <v>0</v>
      </c>
      <c r="T10993" s="16" t="n">
        <f aca="false">IF(Q10993="Overstocked",(G10993-Summary!$B$6*H10993)*J10993,0)</f>
        <v>0</v>
      </c>
    </row>
    <row r="10994" customFormat="false" ht="15" hidden="false" customHeight="false" outlineLevel="0" collapsed="false">
      <c r="A10994" s="0" t="s">
        <v>11092</v>
      </c>
      <c r="B10994" s="0" t="s">
        <v>115</v>
      </c>
      <c r="C10994" s="0" t="s">
        <v>104</v>
      </c>
      <c r="D10994" s="0" t="s">
        <v>86</v>
      </c>
      <c r="E10994" s="14" t="n">
        <v>45511</v>
      </c>
      <c r="F10994" s="14" t="n">
        <v>45513</v>
      </c>
      <c r="G10994" s="0" t="n">
        <v>403</v>
      </c>
      <c r="H10994" s="0" t="n">
        <v>129</v>
      </c>
      <c r="I10994" s="0" t="n">
        <v>139</v>
      </c>
      <c r="J10994" s="0" t="n">
        <v>611</v>
      </c>
      <c r="K10994" s="0" t="n">
        <v>1103</v>
      </c>
      <c r="L10994" s="15" t="s">
        <v>82</v>
      </c>
      <c r="M10994" s="0" t="n">
        <v>2</v>
      </c>
      <c r="N10994" s="16" t="n">
        <f aca="false">I10994*K10994</f>
        <v>153317</v>
      </c>
      <c r="O10994" s="16" t="n">
        <f aca="false">I10994*(K10994-J10994)</f>
        <v>68388</v>
      </c>
      <c r="P10994" s="15" t="n">
        <f aca="false">K10994-J10994</f>
        <v>492</v>
      </c>
      <c r="Q10994" s="0" t="str">
        <f aca="false">IF(G10994=0,"Out of stock",IF(G10994&lt;H10994,"Understocked",IF(G10994&gt;Summary!$B$6*H10994,"Overstocked","Healthy")))</f>
        <v>Healthy</v>
      </c>
      <c r="R10994" s="0" t="str">
        <f aca="false">IF(I10994&gt;=Summary!$B$7,"Fast",IF(I10994&lt;Summary!$B$8,"Slow","Medium"))</f>
        <v>Medium</v>
      </c>
      <c r="S10994" s="15" t="n">
        <f aca="false">IF(M10994&gt;Summary!$B$5,1,0)</f>
        <v>0</v>
      </c>
      <c r="T10994" s="16" t="n">
        <f aca="false">IF(Q10994="Overstocked",(G10994-Summary!$B$6*H10994)*J10994,0)</f>
        <v>0</v>
      </c>
    </row>
    <row r="10995" customFormat="false" ht="15" hidden="false" customHeight="false" outlineLevel="0" collapsed="false">
      <c r="A10995" s="0" t="s">
        <v>11093</v>
      </c>
      <c r="B10995" s="0" t="s">
        <v>123</v>
      </c>
      <c r="C10995" s="0" t="s">
        <v>85</v>
      </c>
      <c r="D10995" s="0" t="s">
        <v>92</v>
      </c>
      <c r="E10995" s="14" t="n">
        <v>45408</v>
      </c>
      <c r="F10995" s="14" t="n">
        <v>45414</v>
      </c>
      <c r="G10995" s="0" t="n">
        <v>241</v>
      </c>
      <c r="H10995" s="0" t="n">
        <v>109</v>
      </c>
      <c r="I10995" s="0" t="n">
        <v>224</v>
      </c>
      <c r="J10995" s="0" t="n">
        <v>1287</v>
      </c>
      <c r="K10995" s="0" t="n">
        <v>1646</v>
      </c>
      <c r="L10995" s="15" t="s">
        <v>80</v>
      </c>
      <c r="M10995" s="0" t="n">
        <v>6</v>
      </c>
      <c r="N10995" s="16" t="n">
        <f aca="false">I10995*K10995</f>
        <v>368704</v>
      </c>
      <c r="O10995" s="16" t="n">
        <f aca="false">I10995*(K10995-J10995)</f>
        <v>80416</v>
      </c>
      <c r="P10995" s="15" t="n">
        <f aca="false">K10995-J10995</f>
        <v>359</v>
      </c>
      <c r="Q10995" s="0" t="str">
        <f aca="false">IF(G10995=0,"Out of stock",IF(G10995&lt;H10995,"Understocked",IF(G10995&gt;Summary!$B$6*H10995,"Overstocked","Healthy")))</f>
        <v>Healthy</v>
      </c>
      <c r="R10995" s="0" t="str">
        <f aca="false">IF(I10995&gt;=Summary!$B$7,"Fast",IF(I10995&lt;Summary!$B$8,"Slow","Medium"))</f>
        <v>Fast</v>
      </c>
      <c r="S10995" s="15" t="n">
        <f aca="false">IF(M10995&gt;Summary!$B$5,1,0)</f>
        <v>0</v>
      </c>
      <c r="T10995" s="16" t="n">
        <f aca="false">IF(Q10995="Overstocked",(G10995-Summary!$B$6*H10995)*J10995,0)</f>
        <v>0</v>
      </c>
    </row>
    <row r="10996" customFormat="false" ht="15" hidden="false" customHeight="false" outlineLevel="0" collapsed="false">
      <c r="A10996" s="0" t="s">
        <v>11094</v>
      </c>
      <c r="B10996" s="0" t="s">
        <v>77</v>
      </c>
      <c r="C10996" s="0" t="s">
        <v>85</v>
      </c>
      <c r="D10996" s="0" t="s">
        <v>92</v>
      </c>
      <c r="E10996" s="14" t="n">
        <v>45566</v>
      </c>
      <c r="F10996" s="14" t="n">
        <v>45572</v>
      </c>
      <c r="G10996" s="0" t="n">
        <v>235</v>
      </c>
      <c r="H10996" s="0" t="n">
        <v>137</v>
      </c>
      <c r="I10996" s="0" t="n">
        <v>37</v>
      </c>
      <c r="J10996" s="0" t="n">
        <v>813</v>
      </c>
      <c r="K10996" s="0" t="n">
        <v>1233</v>
      </c>
      <c r="L10996" s="15" t="s">
        <v>82</v>
      </c>
      <c r="M10996" s="0" t="n">
        <v>6</v>
      </c>
      <c r="N10996" s="16" t="n">
        <f aca="false">I10996*K10996</f>
        <v>45621</v>
      </c>
      <c r="O10996" s="16" t="n">
        <f aca="false">I10996*(K10996-J10996)</f>
        <v>15540</v>
      </c>
      <c r="P10996" s="15" t="n">
        <f aca="false">K10996-J10996</f>
        <v>420</v>
      </c>
      <c r="Q10996" s="0" t="str">
        <f aca="false">IF(G10996=0,"Out of stock",IF(G10996&lt;H10996,"Understocked",IF(G10996&gt;Summary!$B$6*H10996,"Overstocked","Healthy")))</f>
        <v>Healthy</v>
      </c>
      <c r="R10996" s="0" t="str">
        <f aca="false">IF(I10996&gt;=Summary!$B$7,"Fast",IF(I10996&lt;Summary!$B$8,"Slow","Medium"))</f>
        <v>Slow</v>
      </c>
      <c r="S10996" s="15" t="n">
        <f aca="false">IF(M10996&gt;Summary!$B$5,1,0)</f>
        <v>0</v>
      </c>
      <c r="T10996" s="16" t="n">
        <f aca="false">IF(Q10996="Overstocked",(G10996-Summary!$B$6*H10996)*J10996,0)</f>
        <v>0</v>
      </c>
    </row>
    <row r="10997" customFormat="false" ht="15" hidden="false" customHeight="false" outlineLevel="0" collapsed="false">
      <c r="A10997" s="0" t="s">
        <v>11095</v>
      </c>
      <c r="B10997" s="0" t="s">
        <v>123</v>
      </c>
      <c r="C10997" s="0" t="s">
        <v>96</v>
      </c>
      <c r="D10997" s="0" t="s">
        <v>92</v>
      </c>
      <c r="E10997" s="14" t="n">
        <v>45151</v>
      </c>
      <c r="F10997" s="14" t="n">
        <v>45160</v>
      </c>
      <c r="G10997" s="0" t="n">
        <v>243</v>
      </c>
      <c r="H10997" s="0" t="n">
        <v>92</v>
      </c>
      <c r="I10997" s="0" t="n">
        <v>142</v>
      </c>
      <c r="J10997" s="0" t="n">
        <v>1049</v>
      </c>
      <c r="K10997" s="0" t="n">
        <v>1229</v>
      </c>
      <c r="L10997" s="15" t="s">
        <v>80</v>
      </c>
      <c r="M10997" s="0" t="n">
        <v>9</v>
      </c>
      <c r="N10997" s="16" t="n">
        <f aca="false">I10997*K10997</f>
        <v>174518</v>
      </c>
      <c r="O10997" s="16" t="n">
        <f aca="false">I10997*(K10997-J10997)</f>
        <v>25560</v>
      </c>
      <c r="P10997" s="15" t="n">
        <f aca="false">K10997-J10997</f>
        <v>180</v>
      </c>
      <c r="Q10997" s="0" t="str">
        <f aca="false">IF(G10997=0,"Out of stock",IF(G10997&lt;H10997,"Understocked",IF(G10997&gt;Summary!$B$6*H10997,"Overstocked","Healthy")))</f>
        <v>Healthy</v>
      </c>
      <c r="R10997" s="0" t="str">
        <f aca="false">IF(I10997&gt;=Summary!$B$7,"Fast",IF(I10997&lt;Summary!$B$8,"Slow","Medium"))</f>
        <v>Medium</v>
      </c>
      <c r="S10997" s="15" t="n">
        <f aca="false">IF(M10997&gt;Summary!$B$5,1,0)</f>
        <v>1</v>
      </c>
      <c r="T10997" s="16" t="n">
        <f aca="false">IF(Q10997="Overstocked",(G10997-Summary!$B$6*H10997)*J10997,0)</f>
        <v>0</v>
      </c>
    </row>
    <row r="10998" customFormat="false" ht="15" hidden="false" customHeight="false" outlineLevel="0" collapsed="false">
      <c r="A10998" s="0" t="s">
        <v>11096</v>
      </c>
      <c r="B10998" s="0" t="s">
        <v>84</v>
      </c>
      <c r="C10998" s="0" t="s">
        <v>104</v>
      </c>
      <c r="D10998" s="0" t="s">
        <v>92</v>
      </c>
      <c r="E10998" s="14" t="n">
        <v>45332</v>
      </c>
      <c r="F10998" s="14" t="n">
        <v>45341</v>
      </c>
      <c r="G10998" s="0" t="n">
        <v>90</v>
      </c>
      <c r="H10998" s="0" t="n">
        <v>63</v>
      </c>
      <c r="I10998" s="0" t="n">
        <v>80</v>
      </c>
      <c r="J10998" s="0" t="n">
        <v>329</v>
      </c>
      <c r="K10998" s="0" t="n">
        <v>505</v>
      </c>
      <c r="L10998" s="15" t="s">
        <v>80</v>
      </c>
      <c r="M10998" s="0" t="n">
        <v>9</v>
      </c>
      <c r="N10998" s="16" t="n">
        <f aca="false">I10998*K10998</f>
        <v>40400</v>
      </c>
      <c r="O10998" s="16" t="n">
        <f aca="false">I10998*(K10998-J10998)</f>
        <v>14080</v>
      </c>
      <c r="P10998" s="15" t="n">
        <f aca="false">K10998-J10998</f>
        <v>176</v>
      </c>
      <c r="Q10998" s="0" t="str">
        <f aca="false">IF(G10998=0,"Out of stock",IF(G10998&lt;H10998,"Understocked",IF(G10998&gt;Summary!$B$6*H10998,"Overstocked","Healthy")))</f>
        <v>Healthy</v>
      </c>
      <c r="R10998" s="0" t="str">
        <f aca="false">IF(I10998&gt;=Summary!$B$7,"Fast",IF(I10998&lt;Summary!$B$8,"Slow","Medium"))</f>
        <v>Slow</v>
      </c>
      <c r="S10998" s="15" t="n">
        <f aca="false">IF(M10998&gt;Summary!$B$5,1,0)</f>
        <v>1</v>
      </c>
      <c r="T10998" s="16" t="n">
        <f aca="false">IF(Q10998="Overstocked",(G10998-Summary!$B$6*H10998)*J10998,0)</f>
        <v>0</v>
      </c>
    </row>
    <row r="10999" customFormat="false" ht="15" hidden="false" customHeight="false" outlineLevel="0" collapsed="false">
      <c r="A10999" s="0" t="s">
        <v>11097</v>
      </c>
      <c r="B10999" s="0" t="s">
        <v>95</v>
      </c>
      <c r="C10999" s="0" t="s">
        <v>104</v>
      </c>
      <c r="D10999" s="0" t="s">
        <v>92</v>
      </c>
      <c r="E10999" s="14" t="n">
        <v>45147</v>
      </c>
      <c r="F10999" s="14" t="n">
        <v>45153</v>
      </c>
      <c r="G10999" s="0" t="n">
        <v>11</v>
      </c>
      <c r="H10999" s="0" t="n">
        <v>143</v>
      </c>
      <c r="I10999" s="0" t="n">
        <v>207</v>
      </c>
      <c r="J10999" s="0" t="n">
        <v>634</v>
      </c>
      <c r="K10999" s="0" t="n">
        <v>949</v>
      </c>
      <c r="L10999" s="15" t="s">
        <v>93</v>
      </c>
      <c r="M10999" s="0" t="n">
        <v>6</v>
      </c>
      <c r="N10999" s="16" t="n">
        <f aca="false">I10999*K10999</f>
        <v>196443</v>
      </c>
      <c r="O10999" s="16" t="n">
        <f aca="false">I10999*(K10999-J10999)</f>
        <v>65205</v>
      </c>
      <c r="P10999" s="15" t="n">
        <f aca="false">K10999-J10999</f>
        <v>315</v>
      </c>
      <c r="Q10999" s="0" t="str">
        <f aca="false">IF(G10999=0,"Out of stock",IF(G10999&lt;H10999,"Understocked",IF(G10999&gt;Summary!$B$6*H10999,"Overstocked","Healthy")))</f>
        <v>Understocked</v>
      </c>
      <c r="R10999" s="0" t="str">
        <f aca="false">IF(I10999&gt;=Summary!$B$7,"Fast",IF(I10999&lt;Summary!$B$8,"Slow","Medium"))</f>
        <v>Fast</v>
      </c>
      <c r="S10999" s="15" t="n">
        <f aca="false">IF(M10999&gt;Summary!$B$5,1,0)</f>
        <v>0</v>
      </c>
      <c r="T10999" s="16" t="n">
        <f aca="false">IF(Q10999="Overstocked",(G10999-Summary!$B$6*H10999)*J10999,0)</f>
        <v>0</v>
      </c>
    </row>
    <row r="11000" customFormat="false" ht="15" hidden="false" customHeight="false" outlineLevel="0" collapsed="false">
      <c r="A11000" s="0" t="s">
        <v>11098</v>
      </c>
      <c r="B11000" s="0" t="s">
        <v>115</v>
      </c>
      <c r="C11000" s="0" t="s">
        <v>104</v>
      </c>
      <c r="D11000" s="0" t="s">
        <v>79</v>
      </c>
      <c r="E11000" s="14" t="n">
        <v>45304</v>
      </c>
      <c r="F11000" s="14" t="n">
        <v>45311</v>
      </c>
      <c r="G11000" s="0" t="n">
        <v>349</v>
      </c>
      <c r="H11000" s="0" t="n">
        <v>114</v>
      </c>
      <c r="I11000" s="0" t="n">
        <v>33</v>
      </c>
      <c r="J11000" s="0" t="n">
        <v>850</v>
      </c>
      <c r="K11000" s="0" t="n">
        <v>942</v>
      </c>
      <c r="L11000" s="15" t="s">
        <v>93</v>
      </c>
      <c r="M11000" s="0" t="n">
        <v>7</v>
      </c>
      <c r="N11000" s="16" t="n">
        <f aca="false">I11000*K11000</f>
        <v>31086</v>
      </c>
      <c r="O11000" s="16" t="n">
        <f aca="false">I11000*(K11000-J11000)</f>
        <v>3036</v>
      </c>
      <c r="P11000" s="15" t="n">
        <f aca="false">K11000-J11000</f>
        <v>92</v>
      </c>
      <c r="Q11000" s="0" t="str">
        <f aca="false">IF(G11000=0,"Out of stock",IF(G11000&lt;H11000,"Understocked",IF(G11000&gt;Summary!$B$6*H11000,"Overstocked","Healthy")))</f>
        <v>Healthy</v>
      </c>
      <c r="R11000" s="0" t="str">
        <f aca="false">IF(I11000&gt;=Summary!$B$7,"Fast",IF(I11000&lt;Summary!$B$8,"Slow","Medium"))</f>
        <v>Slow</v>
      </c>
      <c r="S11000" s="15" t="n">
        <f aca="false">IF(M11000&gt;Summary!$B$5,1,0)</f>
        <v>0</v>
      </c>
      <c r="T11000" s="16" t="n">
        <f aca="false">IF(Q11000="Overstocked",(G11000-Summary!$B$6*H11000)*J11000,0)</f>
        <v>0</v>
      </c>
    </row>
    <row r="11001" customFormat="false" ht="15" hidden="false" customHeight="false" outlineLevel="0" collapsed="false">
      <c r="A11001" s="0" t="s">
        <v>11099</v>
      </c>
      <c r="B11001" s="0" t="s">
        <v>84</v>
      </c>
      <c r="C11001" s="0" t="s">
        <v>104</v>
      </c>
      <c r="D11001" s="0" t="s">
        <v>79</v>
      </c>
      <c r="E11001" s="14" t="n">
        <v>45145</v>
      </c>
      <c r="F11001" s="14" t="n">
        <v>45155</v>
      </c>
      <c r="G11001" s="0" t="n">
        <v>464</v>
      </c>
      <c r="H11001" s="0" t="n">
        <v>67</v>
      </c>
      <c r="I11001" s="0" t="n">
        <v>6</v>
      </c>
      <c r="J11001" s="0" t="n">
        <v>879</v>
      </c>
      <c r="K11001" s="0" t="n">
        <v>1238</v>
      </c>
      <c r="L11001" s="15" t="s">
        <v>97</v>
      </c>
      <c r="M11001" s="0" t="n">
        <v>10</v>
      </c>
      <c r="N11001" s="16" t="n">
        <f aca="false">I11001*K11001</f>
        <v>7428</v>
      </c>
      <c r="O11001" s="16" t="n">
        <f aca="false">I11001*(K11001-J11001)</f>
        <v>2154</v>
      </c>
      <c r="P11001" s="15" t="n">
        <f aca="false">K11001-J11001</f>
        <v>359</v>
      </c>
      <c r="Q11001" s="0" t="str">
        <f aca="false">IF(G11001=0,"Out of stock",IF(G11001&lt;H11001,"Understocked",IF(G11001&gt;Summary!$B$6*H11001,"Overstocked","Healthy")))</f>
        <v>Overstocked</v>
      </c>
      <c r="R11001" s="0" t="str">
        <f aca="false">IF(I11001&gt;=Summary!$B$7,"Fast",IF(I11001&lt;Summary!$B$8,"Slow","Medium"))</f>
        <v>Slow</v>
      </c>
      <c r="S11001" s="15" t="n">
        <f aca="false">IF(M11001&gt;Summary!$B$5,1,0)</f>
        <v>1</v>
      </c>
      <c r="T11001" s="16" t="n">
        <f aca="false">IF(Q11001="Overstocked",(G11001-Summary!$B$6*H11001)*J11001,0)</f>
        <v>172284</v>
      </c>
    </row>
    <row r="11002" customFormat="false" ht="15" hidden="false" customHeight="false" outlineLevel="0" collapsed="false">
      <c r="A11002" s="0" t="s">
        <v>11100</v>
      </c>
      <c r="B11002" s="0" t="s">
        <v>101</v>
      </c>
      <c r="C11002" s="0" t="s">
        <v>96</v>
      </c>
      <c r="D11002" s="0" t="s">
        <v>79</v>
      </c>
      <c r="E11002" s="14" t="n">
        <v>45308</v>
      </c>
      <c r="F11002" s="14" t="n">
        <v>45311</v>
      </c>
      <c r="G11002" s="0" t="n">
        <v>119</v>
      </c>
      <c r="H11002" s="0" t="n">
        <v>57</v>
      </c>
      <c r="I11002" s="0" t="n">
        <v>182</v>
      </c>
      <c r="J11002" s="0" t="n">
        <v>993</v>
      </c>
      <c r="K11002" s="0" t="n">
        <v>1469</v>
      </c>
      <c r="L11002" s="15" t="s">
        <v>80</v>
      </c>
      <c r="M11002" s="0" t="n">
        <v>3</v>
      </c>
      <c r="N11002" s="16" t="n">
        <f aca="false">I11002*K11002</f>
        <v>267358</v>
      </c>
      <c r="O11002" s="16" t="n">
        <f aca="false">I11002*(K11002-J11002)</f>
        <v>86632</v>
      </c>
      <c r="P11002" s="15" t="n">
        <f aca="false">K11002-J11002</f>
        <v>476</v>
      </c>
      <c r="Q11002" s="0" t="str">
        <f aca="false">IF(G11002=0,"Out of stock",IF(G11002&lt;H11002,"Understocked",IF(G11002&gt;Summary!$B$6*H11002,"Overstocked","Healthy")))</f>
        <v>Healthy</v>
      </c>
      <c r="R11002" s="0" t="str">
        <f aca="false">IF(I11002&gt;=Summary!$B$7,"Fast",IF(I11002&lt;Summary!$B$8,"Slow","Medium"))</f>
        <v>Medium</v>
      </c>
      <c r="S11002" s="15" t="n">
        <f aca="false">IF(M11002&gt;Summary!$B$5,1,0)</f>
        <v>0</v>
      </c>
      <c r="T11002" s="16" t="n">
        <f aca="false">IF(Q11002="Overstocked",(G11002-Summary!$B$6*H11002)*J11002,0)</f>
        <v>0</v>
      </c>
    </row>
    <row r="11003" customFormat="false" ht="15" hidden="false" customHeight="false" outlineLevel="0" collapsed="false">
      <c r="A11003" s="0" t="s">
        <v>11101</v>
      </c>
      <c r="B11003" s="0" t="s">
        <v>111</v>
      </c>
      <c r="C11003" s="0" t="s">
        <v>104</v>
      </c>
      <c r="D11003" s="0" t="s">
        <v>79</v>
      </c>
      <c r="E11003" s="14" t="n">
        <v>45213</v>
      </c>
      <c r="F11003" s="14" t="n">
        <v>45219</v>
      </c>
      <c r="G11003" s="0" t="n">
        <v>418</v>
      </c>
      <c r="H11003" s="0" t="n">
        <v>133</v>
      </c>
      <c r="I11003" s="0" t="n">
        <v>199</v>
      </c>
      <c r="J11003" s="0" t="n">
        <v>1536</v>
      </c>
      <c r="K11003" s="0" t="n">
        <v>1740</v>
      </c>
      <c r="L11003" s="15" t="s">
        <v>97</v>
      </c>
      <c r="M11003" s="0" t="n">
        <v>6</v>
      </c>
      <c r="N11003" s="16" t="n">
        <f aca="false">I11003*K11003</f>
        <v>346260</v>
      </c>
      <c r="O11003" s="16" t="n">
        <f aca="false">I11003*(K11003-J11003)</f>
        <v>40596</v>
      </c>
      <c r="P11003" s="15" t="n">
        <f aca="false">K11003-J11003</f>
        <v>204</v>
      </c>
      <c r="Q11003" s="0" t="str">
        <f aca="false">IF(G11003=0,"Out of stock",IF(G11003&lt;H11003,"Understocked",IF(G11003&gt;Summary!$B$6*H11003,"Overstocked","Healthy")))</f>
        <v>Healthy</v>
      </c>
      <c r="R11003" s="0" t="str">
        <f aca="false">IF(I11003&gt;=Summary!$B$7,"Fast",IF(I11003&lt;Summary!$B$8,"Slow","Medium"))</f>
        <v>Medium</v>
      </c>
      <c r="S11003" s="15" t="n">
        <f aca="false">IF(M11003&gt;Summary!$B$5,1,0)</f>
        <v>0</v>
      </c>
      <c r="T11003" s="16" t="n">
        <f aca="false">IF(Q11003="Overstocked",(G11003-Summary!$B$6*H11003)*J11003,0)</f>
        <v>0</v>
      </c>
    </row>
    <row r="11004" customFormat="false" ht="15" hidden="false" customHeight="false" outlineLevel="0" collapsed="false">
      <c r="A11004" s="0" t="s">
        <v>11102</v>
      </c>
      <c r="B11004" s="0" t="s">
        <v>101</v>
      </c>
      <c r="C11004" s="0" t="s">
        <v>104</v>
      </c>
      <c r="D11004" s="0" t="s">
        <v>92</v>
      </c>
      <c r="E11004" s="14" t="n">
        <v>45076</v>
      </c>
      <c r="F11004" s="14" t="n">
        <v>45080</v>
      </c>
      <c r="G11004" s="0" t="n">
        <v>124</v>
      </c>
      <c r="H11004" s="0" t="n">
        <v>92</v>
      </c>
      <c r="I11004" s="0" t="n">
        <v>194</v>
      </c>
      <c r="J11004" s="0" t="n">
        <v>1702</v>
      </c>
      <c r="K11004" s="0" t="n">
        <v>1861</v>
      </c>
      <c r="L11004" s="15" t="s">
        <v>87</v>
      </c>
      <c r="M11004" s="0" t="n">
        <v>4</v>
      </c>
      <c r="N11004" s="16" t="n">
        <f aca="false">I11004*K11004</f>
        <v>361034</v>
      </c>
      <c r="O11004" s="16" t="n">
        <f aca="false">I11004*(K11004-J11004)</f>
        <v>30846</v>
      </c>
      <c r="P11004" s="15" t="n">
        <f aca="false">K11004-J11004</f>
        <v>159</v>
      </c>
      <c r="Q11004" s="0" t="str">
        <f aca="false">IF(G11004=0,"Out of stock",IF(G11004&lt;H11004,"Understocked",IF(G11004&gt;Summary!$B$6*H11004,"Overstocked","Healthy")))</f>
        <v>Healthy</v>
      </c>
      <c r="R11004" s="0" t="str">
        <f aca="false">IF(I11004&gt;=Summary!$B$7,"Fast",IF(I11004&lt;Summary!$B$8,"Slow","Medium"))</f>
        <v>Medium</v>
      </c>
      <c r="S11004" s="15" t="n">
        <f aca="false">IF(M11004&gt;Summary!$B$5,1,0)</f>
        <v>0</v>
      </c>
      <c r="T11004" s="16" t="n">
        <f aca="false">IF(Q11004="Overstocked",(G11004-Summary!$B$6*H11004)*J11004,0)</f>
        <v>0</v>
      </c>
    </row>
    <row r="11005" customFormat="false" ht="15" hidden="false" customHeight="false" outlineLevel="0" collapsed="false">
      <c r="A11005" s="0" t="s">
        <v>11103</v>
      </c>
      <c r="B11005" s="0" t="s">
        <v>89</v>
      </c>
      <c r="C11005" s="0" t="s">
        <v>104</v>
      </c>
      <c r="D11005" s="0" t="s">
        <v>102</v>
      </c>
      <c r="E11005" s="14" t="n">
        <v>45162</v>
      </c>
      <c r="F11005" s="14" t="n">
        <v>45169</v>
      </c>
      <c r="G11005" s="0" t="n">
        <v>421</v>
      </c>
      <c r="H11005" s="0" t="n">
        <v>132</v>
      </c>
      <c r="I11005" s="0" t="n">
        <v>139</v>
      </c>
      <c r="J11005" s="0" t="n">
        <v>435</v>
      </c>
      <c r="K11005" s="0" t="n">
        <v>689</v>
      </c>
      <c r="L11005" s="15" t="s">
        <v>93</v>
      </c>
      <c r="M11005" s="0" t="n">
        <v>7</v>
      </c>
      <c r="N11005" s="16" t="n">
        <f aca="false">I11005*K11005</f>
        <v>95771</v>
      </c>
      <c r="O11005" s="16" t="n">
        <f aca="false">I11005*(K11005-J11005)</f>
        <v>35306</v>
      </c>
      <c r="P11005" s="15" t="n">
        <f aca="false">K11005-J11005</f>
        <v>254</v>
      </c>
      <c r="Q11005" s="0" t="str">
        <f aca="false">IF(G11005=0,"Out of stock",IF(G11005&lt;H11005,"Understocked",IF(G11005&gt;Summary!$B$6*H11005,"Overstocked","Healthy")))</f>
        <v>Healthy</v>
      </c>
      <c r="R11005" s="0" t="str">
        <f aca="false">IF(I11005&gt;=Summary!$B$7,"Fast",IF(I11005&lt;Summary!$B$8,"Slow","Medium"))</f>
        <v>Medium</v>
      </c>
      <c r="S11005" s="15" t="n">
        <f aca="false">IF(M11005&gt;Summary!$B$5,1,0)</f>
        <v>0</v>
      </c>
      <c r="T11005" s="16" t="n">
        <f aca="false">IF(Q11005="Overstocked",(G11005-Summary!$B$6*H11005)*J11005,0)</f>
        <v>0</v>
      </c>
    </row>
    <row r="11006" customFormat="false" ht="15" hidden="false" customHeight="false" outlineLevel="0" collapsed="false">
      <c r="A11006" s="0" t="s">
        <v>11104</v>
      </c>
      <c r="B11006" s="0" t="s">
        <v>123</v>
      </c>
      <c r="C11006" s="0" t="s">
        <v>85</v>
      </c>
      <c r="D11006" s="0" t="s">
        <v>90</v>
      </c>
      <c r="E11006" s="14" t="n">
        <v>45559</v>
      </c>
      <c r="F11006" s="14" t="n">
        <v>45565</v>
      </c>
      <c r="G11006" s="0" t="n">
        <v>466</v>
      </c>
      <c r="H11006" s="0" t="n">
        <v>116</v>
      </c>
      <c r="I11006" s="0" t="n">
        <v>47</v>
      </c>
      <c r="J11006" s="0" t="n">
        <v>756</v>
      </c>
      <c r="K11006" s="0" t="n">
        <v>1097</v>
      </c>
      <c r="L11006" s="15" t="s">
        <v>93</v>
      </c>
      <c r="M11006" s="0" t="n">
        <v>6</v>
      </c>
      <c r="N11006" s="16" t="n">
        <f aca="false">I11006*K11006</f>
        <v>51559</v>
      </c>
      <c r="O11006" s="16" t="n">
        <f aca="false">I11006*(K11006-J11006)</f>
        <v>16027</v>
      </c>
      <c r="P11006" s="15" t="n">
        <f aca="false">K11006-J11006</f>
        <v>341</v>
      </c>
      <c r="Q11006" s="0" t="str">
        <f aca="false">IF(G11006=0,"Out of stock",IF(G11006&lt;H11006,"Understocked",IF(G11006&gt;Summary!$B$6*H11006,"Overstocked","Healthy")))</f>
        <v>Overstocked</v>
      </c>
      <c r="R11006" s="0" t="str">
        <f aca="false">IF(I11006&gt;=Summary!$B$7,"Fast",IF(I11006&lt;Summary!$B$8,"Slow","Medium"))</f>
        <v>Slow</v>
      </c>
      <c r="S11006" s="15" t="n">
        <f aca="false">IF(M11006&gt;Summary!$B$5,1,0)</f>
        <v>0</v>
      </c>
      <c r="T11006" s="16" t="n">
        <f aca="false">IF(Q11006="Overstocked",(G11006-Summary!$B$6*H11006)*J11006,0)</f>
        <v>1512</v>
      </c>
    </row>
    <row r="11007" customFormat="false" ht="15" hidden="false" customHeight="false" outlineLevel="0" collapsed="false">
      <c r="A11007" s="0" t="s">
        <v>11105</v>
      </c>
      <c r="B11007" s="0" t="s">
        <v>101</v>
      </c>
      <c r="C11007" s="0" t="s">
        <v>96</v>
      </c>
      <c r="D11007" s="0" t="s">
        <v>92</v>
      </c>
      <c r="E11007" s="14" t="n">
        <v>45034</v>
      </c>
      <c r="F11007" s="14" t="n">
        <v>45042</v>
      </c>
      <c r="G11007" s="0" t="n">
        <v>211</v>
      </c>
      <c r="H11007" s="0" t="n">
        <v>72</v>
      </c>
      <c r="I11007" s="0" t="n">
        <v>160</v>
      </c>
      <c r="J11007" s="0" t="n">
        <v>1656</v>
      </c>
      <c r="K11007" s="0" t="n">
        <v>1958</v>
      </c>
      <c r="L11007" s="15" t="s">
        <v>87</v>
      </c>
      <c r="M11007" s="0" t="n">
        <v>8</v>
      </c>
      <c r="N11007" s="16" t="n">
        <f aca="false">I11007*K11007</f>
        <v>313280</v>
      </c>
      <c r="O11007" s="16" t="n">
        <f aca="false">I11007*(K11007-J11007)</f>
        <v>48320</v>
      </c>
      <c r="P11007" s="15" t="n">
        <f aca="false">K11007-J11007</f>
        <v>302</v>
      </c>
      <c r="Q11007" s="0" t="str">
        <f aca="false">IF(G11007=0,"Out of stock",IF(G11007&lt;H11007,"Understocked",IF(G11007&gt;Summary!$B$6*H11007,"Overstocked","Healthy")))</f>
        <v>Healthy</v>
      </c>
      <c r="R11007" s="0" t="str">
        <f aca="false">IF(I11007&gt;=Summary!$B$7,"Fast",IF(I11007&lt;Summary!$B$8,"Slow","Medium"))</f>
        <v>Medium</v>
      </c>
      <c r="S11007" s="15" t="n">
        <f aca="false">IF(M11007&gt;Summary!$B$5,1,0)</f>
        <v>1</v>
      </c>
      <c r="T11007" s="16" t="n">
        <f aca="false">IF(Q11007="Overstocked",(G11007-Summary!$B$6*H11007)*J11007,0)</f>
        <v>0</v>
      </c>
    </row>
    <row r="11008" customFormat="false" ht="15" hidden="false" customHeight="false" outlineLevel="0" collapsed="false">
      <c r="A11008" s="0" t="s">
        <v>11106</v>
      </c>
      <c r="B11008" s="0" t="s">
        <v>77</v>
      </c>
      <c r="C11008" s="0" t="s">
        <v>85</v>
      </c>
      <c r="D11008" s="0" t="s">
        <v>86</v>
      </c>
      <c r="E11008" s="14" t="n">
        <v>45508</v>
      </c>
      <c r="F11008" s="14" t="n">
        <v>45513</v>
      </c>
      <c r="G11008" s="0" t="n">
        <v>357</v>
      </c>
      <c r="H11008" s="0" t="n">
        <v>54</v>
      </c>
      <c r="I11008" s="0" t="n">
        <v>11</v>
      </c>
      <c r="J11008" s="0" t="n">
        <v>701</v>
      </c>
      <c r="K11008" s="0" t="n">
        <v>1174</v>
      </c>
      <c r="L11008" s="15" t="s">
        <v>93</v>
      </c>
      <c r="M11008" s="0" t="n">
        <v>5</v>
      </c>
      <c r="N11008" s="16" t="n">
        <f aca="false">I11008*K11008</f>
        <v>12914</v>
      </c>
      <c r="O11008" s="16" t="n">
        <f aca="false">I11008*(K11008-J11008)</f>
        <v>5203</v>
      </c>
      <c r="P11008" s="15" t="n">
        <f aca="false">K11008-J11008</f>
        <v>473</v>
      </c>
      <c r="Q11008" s="0" t="str">
        <f aca="false">IF(G11008=0,"Out of stock",IF(G11008&lt;H11008,"Understocked",IF(G11008&gt;Summary!$B$6*H11008,"Overstocked","Healthy")))</f>
        <v>Overstocked</v>
      </c>
      <c r="R11008" s="0" t="str">
        <f aca="false">IF(I11008&gt;=Summary!$B$7,"Fast",IF(I11008&lt;Summary!$B$8,"Slow","Medium"))</f>
        <v>Slow</v>
      </c>
      <c r="S11008" s="15" t="n">
        <f aca="false">IF(M11008&gt;Summary!$B$5,1,0)</f>
        <v>0</v>
      </c>
      <c r="T11008" s="16" t="n">
        <f aca="false">IF(Q11008="Overstocked",(G11008-Summary!$B$6*H11008)*J11008,0)</f>
        <v>98841</v>
      </c>
    </row>
    <row r="11009" customFormat="false" ht="15" hidden="false" customHeight="false" outlineLevel="0" collapsed="false">
      <c r="A11009" s="0" t="s">
        <v>11107</v>
      </c>
      <c r="B11009" s="0" t="s">
        <v>123</v>
      </c>
      <c r="C11009" s="0" t="s">
        <v>85</v>
      </c>
      <c r="D11009" s="0" t="s">
        <v>86</v>
      </c>
      <c r="E11009" s="14" t="n">
        <v>44942</v>
      </c>
      <c r="F11009" s="14" t="n">
        <v>44952</v>
      </c>
      <c r="G11009" s="0" t="n">
        <v>46</v>
      </c>
      <c r="H11009" s="0" t="n">
        <v>135</v>
      </c>
      <c r="I11009" s="0" t="n">
        <v>270</v>
      </c>
      <c r="J11009" s="0" t="n">
        <v>1509</v>
      </c>
      <c r="K11009" s="0" t="n">
        <v>1937</v>
      </c>
      <c r="L11009" s="15" t="s">
        <v>82</v>
      </c>
      <c r="M11009" s="0" t="n">
        <v>10</v>
      </c>
      <c r="N11009" s="16" t="n">
        <f aca="false">I11009*K11009</f>
        <v>522990</v>
      </c>
      <c r="O11009" s="16" t="n">
        <f aca="false">I11009*(K11009-J11009)</f>
        <v>115560</v>
      </c>
      <c r="P11009" s="15" t="n">
        <f aca="false">K11009-J11009</f>
        <v>428</v>
      </c>
      <c r="Q11009" s="0" t="str">
        <f aca="false">IF(G11009=0,"Out of stock",IF(G11009&lt;H11009,"Understocked",IF(G11009&gt;Summary!$B$6*H11009,"Overstocked","Healthy")))</f>
        <v>Understocked</v>
      </c>
      <c r="R11009" s="0" t="str">
        <f aca="false">IF(I11009&gt;=Summary!$B$7,"Fast",IF(I11009&lt;Summary!$B$8,"Slow","Medium"))</f>
        <v>Fast</v>
      </c>
      <c r="S11009" s="15" t="n">
        <f aca="false">IF(M11009&gt;Summary!$B$5,1,0)</f>
        <v>1</v>
      </c>
      <c r="T11009" s="16" t="n">
        <f aca="false">IF(Q11009="Overstocked",(G11009-Summary!$B$6*H11009)*J11009,0)</f>
        <v>0</v>
      </c>
    </row>
    <row r="11010" customFormat="false" ht="15" hidden="false" customHeight="false" outlineLevel="0" collapsed="false">
      <c r="A11010" s="0" t="s">
        <v>11108</v>
      </c>
      <c r="B11010" s="0" t="s">
        <v>113</v>
      </c>
      <c r="C11010" s="0" t="s">
        <v>104</v>
      </c>
      <c r="D11010" s="0" t="s">
        <v>79</v>
      </c>
      <c r="E11010" s="14" t="n">
        <v>45332</v>
      </c>
      <c r="F11010" s="14" t="n">
        <v>45340</v>
      </c>
      <c r="G11010" s="0" t="n">
        <v>72</v>
      </c>
      <c r="H11010" s="0" t="n">
        <v>96</v>
      </c>
      <c r="I11010" s="0" t="n">
        <v>92</v>
      </c>
      <c r="J11010" s="0" t="n">
        <v>1190</v>
      </c>
      <c r="K11010" s="0" t="n">
        <v>1536</v>
      </c>
      <c r="L11010" s="15" t="s">
        <v>97</v>
      </c>
      <c r="M11010" s="0" t="n">
        <v>8</v>
      </c>
      <c r="N11010" s="16" t="n">
        <f aca="false">I11010*K11010</f>
        <v>141312</v>
      </c>
      <c r="O11010" s="16" t="n">
        <f aca="false">I11010*(K11010-J11010)</f>
        <v>31832</v>
      </c>
      <c r="P11010" s="15" t="n">
        <f aca="false">K11010-J11010</f>
        <v>346</v>
      </c>
      <c r="Q11010" s="0" t="str">
        <f aca="false">IF(G11010=0,"Out of stock",IF(G11010&lt;H11010,"Understocked",IF(G11010&gt;Summary!$B$6*H11010,"Overstocked","Healthy")))</f>
        <v>Understocked</v>
      </c>
      <c r="R11010" s="0" t="str">
        <f aca="false">IF(I11010&gt;=Summary!$B$7,"Fast",IF(I11010&lt;Summary!$B$8,"Slow","Medium"))</f>
        <v>Slow</v>
      </c>
      <c r="S11010" s="15" t="n">
        <f aca="false">IF(M11010&gt;Summary!$B$5,1,0)</f>
        <v>1</v>
      </c>
      <c r="T11010" s="16" t="n">
        <f aca="false">IF(Q11010="Overstocked",(G11010-Summary!$B$6*H11010)*J11010,0)</f>
        <v>0</v>
      </c>
    </row>
    <row r="11011" customFormat="false" ht="15" hidden="false" customHeight="false" outlineLevel="0" collapsed="false">
      <c r="A11011" s="0" t="s">
        <v>11109</v>
      </c>
      <c r="B11011" s="0" t="s">
        <v>89</v>
      </c>
      <c r="C11011" s="0" t="s">
        <v>96</v>
      </c>
      <c r="D11011" s="0" t="s">
        <v>102</v>
      </c>
      <c r="E11011" s="14" t="n">
        <v>45066</v>
      </c>
      <c r="F11011" s="14" t="n">
        <v>45075</v>
      </c>
      <c r="G11011" s="0" t="n">
        <v>401</v>
      </c>
      <c r="H11011" s="0" t="n">
        <v>79</v>
      </c>
      <c r="I11011" s="0" t="n">
        <v>270</v>
      </c>
      <c r="J11011" s="0" t="n">
        <v>1441</v>
      </c>
      <c r="K11011" s="0" t="n">
        <v>1780</v>
      </c>
      <c r="L11011" s="15" t="s">
        <v>80</v>
      </c>
      <c r="M11011" s="0" t="n">
        <v>9</v>
      </c>
      <c r="N11011" s="16" t="n">
        <f aca="false">I11011*K11011</f>
        <v>480600</v>
      </c>
      <c r="O11011" s="16" t="n">
        <f aca="false">I11011*(K11011-J11011)</f>
        <v>91530</v>
      </c>
      <c r="P11011" s="15" t="n">
        <f aca="false">K11011-J11011</f>
        <v>339</v>
      </c>
      <c r="Q11011" s="0" t="str">
        <f aca="false">IF(G11011=0,"Out of stock",IF(G11011&lt;H11011,"Understocked",IF(G11011&gt;Summary!$B$6*H11011,"Overstocked","Healthy")))</f>
        <v>Overstocked</v>
      </c>
      <c r="R11011" s="0" t="str">
        <f aca="false">IF(I11011&gt;=Summary!$B$7,"Fast",IF(I11011&lt;Summary!$B$8,"Slow","Medium"))</f>
        <v>Fast</v>
      </c>
      <c r="S11011" s="15" t="n">
        <f aca="false">IF(M11011&gt;Summary!$B$5,1,0)</f>
        <v>1</v>
      </c>
      <c r="T11011" s="16" t="n">
        <f aca="false">IF(Q11011="Overstocked",(G11011-Summary!$B$6*H11011)*J11011,0)</f>
        <v>122485</v>
      </c>
    </row>
    <row r="11012" customFormat="false" ht="15" hidden="false" customHeight="false" outlineLevel="0" collapsed="false">
      <c r="A11012" s="0" t="s">
        <v>11110</v>
      </c>
      <c r="B11012" s="0" t="s">
        <v>77</v>
      </c>
      <c r="C11012" s="0" t="s">
        <v>96</v>
      </c>
      <c r="D11012" s="0" t="s">
        <v>90</v>
      </c>
      <c r="E11012" s="14" t="n">
        <v>44946</v>
      </c>
      <c r="F11012" s="14" t="n">
        <v>44956</v>
      </c>
      <c r="G11012" s="0" t="n">
        <v>340</v>
      </c>
      <c r="H11012" s="0" t="n">
        <v>72</v>
      </c>
      <c r="I11012" s="0" t="n">
        <v>296</v>
      </c>
      <c r="J11012" s="0" t="n">
        <v>1158</v>
      </c>
      <c r="K11012" s="0" t="n">
        <v>1389</v>
      </c>
      <c r="L11012" s="15" t="s">
        <v>87</v>
      </c>
      <c r="M11012" s="0" t="n">
        <v>10</v>
      </c>
      <c r="N11012" s="16" t="n">
        <f aca="false">I11012*K11012</f>
        <v>411144</v>
      </c>
      <c r="O11012" s="16" t="n">
        <f aca="false">I11012*(K11012-J11012)</f>
        <v>68376</v>
      </c>
      <c r="P11012" s="15" t="n">
        <f aca="false">K11012-J11012</f>
        <v>231</v>
      </c>
      <c r="Q11012" s="0" t="str">
        <f aca="false">IF(G11012=0,"Out of stock",IF(G11012&lt;H11012,"Understocked",IF(G11012&gt;Summary!$B$6*H11012,"Overstocked","Healthy")))</f>
        <v>Overstocked</v>
      </c>
      <c r="R11012" s="0" t="str">
        <f aca="false">IF(I11012&gt;=Summary!$B$7,"Fast",IF(I11012&lt;Summary!$B$8,"Slow","Medium"))</f>
        <v>Fast</v>
      </c>
      <c r="S11012" s="15" t="n">
        <f aca="false">IF(M11012&gt;Summary!$B$5,1,0)</f>
        <v>1</v>
      </c>
      <c r="T11012" s="16" t="n">
        <f aca="false">IF(Q11012="Overstocked",(G11012-Summary!$B$6*H11012)*J11012,0)</f>
        <v>60216</v>
      </c>
    </row>
    <row r="11013" customFormat="false" ht="15" hidden="false" customHeight="false" outlineLevel="0" collapsed="false">
      <c r="A11013" s="0" t="s">
        <v>11111</v>
      </c>
      <c r="B11013" s="0" t="s">
        <v>84</v>
      </c>
      <c r="C11013" s="0" t="s">
        <v>78</v>
      </c>
      <c r="D11013" s="0" t="s">
        <v>102</v>
      </c>
      <c r="E11013" s="14" t="n">
        <v>45026</v>
      </c>
      <c r="F11013" s="14" t="n">
        <v>45029</v>
      </c>
      <c r="G11013" s="0" t="n">
        <v>102</v>
      </c>
      <c r="H11013" s="0" t="n">
        <v>83</v>
      </c>
      <c r="I11013" s="0" t="n">
        <v>115</v>
      </c>
      <c r="J11013" s="0" t="n">
        <v>554</v>
      </c>
      <c r="K11013" s="0" t="n">
        <v>805</v>
      </c>
      <c r="L11013" s="15" t="s">
        <v>93</v>
      </c>
      <c r="M11013" s="0" t="n">
        <v>3</v>
      </c>
      <c r="N11013" s="16" t="n">
        <f aca="false">I11013*K11013</f>
        <v>92575</v>
      </c>
      <c r="O11013" s="16" t="n">
        <f aca="false">I11013*(K11013-J11013)</f>
        <v>28865</v>
      </c>
      <c r="P11013" s="15" t="n">
        <f aca="false">K11013-J11013</f>
        <v>251</v>
      </c>
      <c r="Q11013" s="0" t="str">
        <f aca="false">IF(G11013=0,"Out of stock",IF(G11013&lt;H11013,"Understocked",IF(G11013&gt;Summary!$B$6*H11013,"Overstocked","Healthy")))</f>
        <v>Healthy</v>
      </c>
      <c r="R11013" s="0" t="str">
        <f aca="false">IF(I11013&gt;=Summary!$B$7,"Fast",IF(I11013&lt;Summary!$B$8,"Slow","Medium"))</f>
        <v>Medium</v>
      </c>
      <c r="S11013" s="15" t="n">
        <f aca="false">IF(M11013&gt;Summary!$B$5,1,0)</f>
        <v>0</v>
      </c>
      <c r="T11013" s="16" t="n">
        <f aca="false">IF(Q11013="Overstocked",(G11013-Summary!$B$6*H11013)*J11013,0)</f>
        <v>0</v>
      </c>
    </row>
    <row r="11014" customFormat="false" ht="15" hidden="false" customHeight="false" outlineLevel="0" collapsed="false">
      <c r="A11014" s="0" t="s">
        <v>11112</v>
      </c>
      <c r="B11014" s="0" t="s">
        <v>95</v>
      </c>
      <c r="C11014" s="0" t="s">
        <v>78</v>
      </c>
      <c r="D11014" s="0" t="s">
        <v>102</v>
      </c>
      <c r="E11014" s="14" t="n">
        <v>45483</v>
      </c>
      <c r="F11014" s="14" t="n">
        <v>45487</v>
      </c>
      <c r="G11014" s="0" t="n">
        <v>350</v>
      </c>
      <c r="H11014" s="0" t="n">
        <v>78</v>
      </c>
      <c r="I11014" s="0" t="n">
        <v>211</v>
      </c>
      <c r="J11014" s="0" t="n">
        <v>1215</v>
      </c>
      <c r="K11014" s="0" t="n">
        <v>1289</v>
      </c>
      <c r="L11014" s="15" t="s">
        <v>87</v>
      </c>
      <c r="M11014" s="0" t="n">
        <v>4</v>
      </c>
      <c r="N11014" s="16" t="n">
        <f aca="false">I11014*K11014</f>
        <v>271979</v>
      </c>
      <c r="O11014" s="16" t="n">
        <f aca="false">I11014*(K11014-J11014)</f>
        <v>15614</v>
      </c>
      <c r="P11014" s="15" t="n">
        <f aca="false">K11014-J11014</f>
        <v>74</v>
      </c>
      <c r="Q11014" s="0" t="str">
        <f aca="false">IF(G11014=0,"Out of stock",IF(G11014&lt;H11014,"Understocked",IF(G11014&gt;Summary!$B$6*H11014,"Overstocked","Healthy")))</f>
        <v>Overstocked</v>
      </c>
      <c r="R11014" s="0" t="str">
        <f aca="false">IF(I11014&gt;=Summary!$B$7,"Fast",IF(I11014&lt;Summary!$B$8,"Slow","Medium"))</f>
        <v>Fast</v>
      </c>
      <c r="S11014" s="15" t="n">
        <f aca="false">IF(M11014&gt;Summary!$B$5,1,0)</f>
        <v>0</v>
      </c>
      <c r="T11014" s="16" t="n">
        <f aca="false">IF(Q11014="Overstocked",(G11014-Summary!$B$6*H11014)*J11014,0)</f>
        <v>46170</v>
      </c>
    </row>
    <row r="11015" customFormat="false" ht="15" hidden="false" customHeight="false" outlineLevel="0" collapsed="false">
      <c r="A11015" s="0" t="s">
        <v>11113</v>
      </c>
      <c r="B11015" s="0" t="s">
        <v>115</v>
      </c>
      <c r="C11015" s="0" t="s">
        <v>104</v>
      </c>
      <c r="D11015" s="0" t="s">
        <v>79</v>
      </c>
      <c r="E11015" s="14" t="n">
        <v>45111</v>
      </c>
      <c r="F11015" s="14" t="n">
        <v>45113</v>
      </c>
      <c r="G11015" s="0" t="n">
        <v>221</v>
      </c>
      <c r="H11015" s="0" t="n">
        <v>135</v>
      </c>
      <c r="I11015" s="0" t="n">
        <v>260</v>
      </c>
      <c r="J11015" s="0" t="n">
        <v>528</v>
      </c>
      <c r="K11015" s="0" t="n">
        <v>596</v>
      </c>
      <c r="L11015" s="15" t="s">
        <v>87</v>
      </c>
      <c r="M11015" s="0" t="n">
        <v>2</v>
      </c>
      <c r="N11015" s="16" t="n">
        <f aca="false">I11015*K11015</f>
        <v>154960</v>
      </c>
      <c r="O11015" s="16" t="n">
        <f aca="false">I11015*(K11015-J11015)</f>
        <v>17680</v>
      </c>
      <c r="P11015" s="15" t="n">
        <f aca="false">K11015-J11015</f>
        <v>68</v>
      </c>
      <c r="Q11015" s="0" t="str">
        <f aca="false">IF(G11015=0,"Out of stock",IF(G11015&lt;H11015,"Understocked",IF(G11015&gt;Summary!$B$6*H11015,"Overstocked","Healthy")))</f>
        <v>Healthy</v>
      </c>
      <c r="R11015" s="0" t="str">
        <f aca="false">IF(I11015&gt;=Summary!$B$7,"Fast",IF(I11015&lt;Summary!$B$8,"Slow","Medium"))</f>
        <v>Fast</v>
      </c>
      <c r="S11015" s="15" t="n">
        <f aca="false">IF(M11015&gt;Summary!$B$5,1,0)</f>
        <v>0</v>
      </c>
      <c r="T11015" s="16" t="n">
        <f aca="false">IF(Q11015="Overstocked",(G11015-Summary!$B$6*H11015)*J11015,0)</f>
        <v>0</v>
      </c>
    </row>
    <row r="11016" customFormat="false" ht="15" hidden="false" customHeight="false" outlineLevel="0" collapsed="false">
      <c r="A11016" s="0" t="s">
        <v>11114</v>
      </c>
      <c r="B11016" s="0" t="s">
        <v>113</v>
      </c>
      <c r="C11016" s="0" t="s">
        <v>78</v>
      </c>
      <c r="D11016" s="0" t="s">
        <v>90</v>
      </c>
      <c r="E11016" s="14" t="n">
        <v>45468</v>
      </c>
      <c r="F11016" s="14" t="n">
        <v>45474</v>
      </c>
      <c r="G11016" s="0" t="n">
        <v>71</v>
      </c>
      <c r="H11016" s="0" t="n">
        <v>101</v>
      </c>
      <c r="I11016" s="0" t="n">
        <v>44</v>
      </c>
      <c r="J11016" s="0" t="n">
        <v>1641</v>
      </c>
      <c r="K11016" s="0" t="n">
        <v>1766</v>
      </c>
      <c r="L11016" s="15" t="s">
        <v>80</v>
      </c>
      <c r="M11016" s="0" t="n">
        <v>6</v>
      </c>
      <c r="N11016" s="16" t="n">
        <f aca="false">I11016*K11016</f>
        <v>77704</v>
      </c>
      <c r="O11016" s="16" t="n">
        <f aca="false">I11016*(K11016-J11016)</f>
        <v>5500</v>
      </c>
      <c r="P11016" s="15" t="n">
        <f aca="false">K11016-J11016</f>
        <v>125</v>
      </c>
      <c r="Q11016" s="0" t="str">
        <f aca="false">IF(G11016=0,"Out of stock",IF(G11016&lt;H11016,"Understocked",IF(G11016&gt;Summary!$B$6*H11016,"Overstocked","Healthy")))</f>
        <v>Understocked</v>
      </c>
      <c r="R11016" s="0" t="str">
        <f aca="false">IF(I11016&gt;=Summary!$B$7,"Fast",IF(I11016&lt;Summary!$B$8,"Slow","Medium"))</f>
        <v>Slow</v>
      </c>
      <c r="S11016" s="15" t="n">
        <f aca="false">IF(M11016&gt;Summary!$B$5,1,0)</f>
        <v>0</v>
      </c>
      <c r="T11016" s="16" t="n">
        <f aca="false">IF(Q11016="Overstocked",(G11016-Summary!$B$6*H11016)*J11016,0)</f>
        <v>0</v>
      </c>
    </row>
    <row r="11017" customFormat="false" ht="15" hidden="false" customHeight="false" outlineLevel="0" collapsed="false">
      <c r="A11017" s="0" t="s">
        <v>11115</v>
      </c>
      <c r="B11017" s="0" t="s">
        <v>95</v>
      </c>
      <c r="C11017" s="0" t="s">
        <v>96</v>
      </c>
      <c r="D11017" s="0" t="s">
        <v>92</v>
      </c>
      <c r="E11017" s="14" t="n">
        <v>44999</v>
      </c>
      <c r="F11017" s="14" t="n">
        <v>45006</v>
      </c>
      <c r="G11017" s="0" t="n">
        <v>67</v>
      </c>
      <c r="H11017" s="0" t="n">
        <v>117</v>
      </c>
      <c r="I11017" s="0" t="n">
        <v>203</v>
      </c>
      <c r="J11017" s="0" t="n">
        <v>1289</v>
      </c>
      <c r="K11017" s="0" t="n">
        <v>1527</v>
      </c>
      <c r="L11017" s="15" t="s">
        <v>80</v>
      </c>
      <c r="M11017" s="0" t="n">
        <v>7</v>
      </c>
      <c r="N11017" s="16" t="n">
        <f aca="false">I11017*K11017</f>
        <v>309981</v>
      </c>
      <c r="O11017" s="16" t="n">
        <f aca="false">I11017*(K11017-J11017)</f>
        <v>48314</v>
      </c>
      <c r="P11017" s="15" t="n">
        <f aca="false">K11017-J11017</f>
        <v>238</v>
      </c>
      <c r="Q11017" s="0" t="str">
        <f aca="false">IF(G11017=0,"Out of stock",IF(G11017&lt;H11017,"Understocked",IF(G11017&gt;Summary!$B$6*H11017,"Overstocked","Healthy")))</f>
        <v>Understocked</v>
      </c>
      <c r="R11017" s="0" t="str">
        <f aca="false">IF(I11017&gt;=Summary!$B$7,"Fast",IF(I11017&lt;Summary!$B$8,"Slow","Medium"))</f>
        <v>Fast</v>
      </c>
      <c r="S11017" s="15" t="n">
        <f aca="false">IF(M11017&gt;Summary!$B$5,1,0)</f>
        <v>0</v>
      </c>
      <c r="T11017" s="16" t="n">
        <f aca="false">IF(Q11017="Overstocked",(G11017-Summary!$B$6*H11017)*J11017,0)</f>
        <v>0</v>
      </c>
    </row>
    <row r="11018" customFormat="false" ht="15" hidden="false" customHeight="false" outlineLevel="0" collapsed="false">
      <c r="A11018" s="0" t="s">
        <v>11116</v>
      </c>
      <c r="B11018" s="0" t="s">
        <v>111</v>
      </c>
      <c r="C11018" s="0" t="s">
        <v>104</v>
      </c>
      <c r="D11018" s="0" t="s">
        <v>90</v>
      </c>
      <c r="E11018" s="14" t="n">
        <v>45097</v>
      </c>
      <c r="F11018" s="14" t="n">
        <v>45103</v>
      </c>
      <c r="G11018" s="0" t="n">
        <v>152</v>
      </c>
      <c r="H11018" s="0" t="n">
        <v>85</v>
      </c>
      <c r="I11018" s="0" t="n">
        <v>14</v>
      </c>
      <c r="J11018" s="0" t="n">
        <v>732</v>
      </c>
      <c r="K11018" s="0" t="n">
        <v>1065</v>
      </c>
      <c r="L11018" s="15" t="s">
        <v>93</v>
      </c>
      <c r="M11018" s="0" t="n">
        <v>6</v>
      </c>
      <c r="N11018" s="16" t="n">
        <f aca="false">I11018*K11018</f>
        <v>14910</v>
      </c>
      <c r="O11018" s="16" t="n">
        <f aca="false">I11018*(K11018-J11018)</f>
        <v>4662</v>
      </c>
      <c r="P11018" s="15" t="n">
        <f aca="false">K11018-J11018</f>
        <v>333</v>
      </c>
      <c r="Q11018" s="0" t="str">
        <f aca="false">IF(G11018=0,"Out of stock",IF(G11018&lt;H11018,"Understocked",IF(G11018&gt;Summary!$B$6*H11018,"Overstocked","Healthy")))</f>
        <v>Healthy</v>
      </c>
      <c r="R11018" s="0" t="str">
        <f aca="false">IF(I11018&gt;=Summary!$B$7,"Fast",IF(I11018&lt;Summary!$B$8,"Slow","Medium"))</f>
        <v>Slow</v>
      </c>
      <c r="S11018" s="15" t="n">
        <f aca="false">IF(M11018&gt;Summary!$B$5,1,0)</f>
        <v>0</v>
      </c>
      <c r="T11018" s="16" t="n">
        <f aca="false">IF(Q11018="Overstocked",(G11018-Summary!$B$6*H11018)*J11018,0)</f>
        <v>0</v>
      </c>
    </row>
    <row r="11019" customFormat="false" ht="15" hidden="false" customHeight="false" outlineLevel="0" collapsed="false">
      <c r="A11019" s="0" t="s">
        <v>11117</v>
      </c>
      <c r="B11019" s="0" t="s">
        <v>111</v>
      </c>
      <c r="C11019" s="0" t="s">
        <v>96</v>
      </c>
      <c r="D11019" s="0" t="s">
        <v>102</v>
      </c>
      <c r="E11019" s="14" t="n">
        <v>44956</v>
      </c>
      <c r="F11019" s="14" t="n">
        <v>44963</v>
      </c>
      <c r="G11019" s="0" t="n">
        <v>278</v>
      </c>
      <c r="H11019" s="0" t="n">
        <v>77</v>
      </c>
      <c r="I11019" s="0" t="n">
        <v>16</v>
      </c>
      <c r="J11019" s="0" t="n">
        <v>1678</v>
      </c>
      <c r="K11019" s="0" t="n">
        <v>1816</v>
      </c>
      <c r="L11019" s="15" t="s">
        <v>97</v>
      </c>
      <c r="M11019" s="0" t="n">
        <v>7</v>
      </c>
      <c r="N11019" s="16" t="n">
        <f aca="false">I11019*K11019</f>
        <v>29056</v>
      </c>
      <c r="O11019" s="16" t="n">
        <f aca="false">I11019*(K11019-J11019)</f>
        <v>2208</v>
      </c>
      <c r="P11019" s="15" t="n">
        <f aca="false">K11019-J11019</f>
        <v>138</v>
      </c>
      <c r="Q11019" s="0" t="str">
        <f aca="false">IF(G11019=0,"Out of stock",IF(G11019&lt;H11019,"Understocked",IF(G11019&gt;Summary!$B$6*H11019,"Overstocked","Healthy")))</f>
        <v>Healthy</v>
      </c>
      <c r="R11019" s="0" t="str">
        <f aca="false">IF(I11019&gt;=Summary!$B$7,"Fast",IF(I11019&lt;Summary!$B$8,"Slow","Medium"))</f>
        <v>Slow</v>
      </c>
      <c r="S11019" s="15" t="n">
        <f aca="false">IF(M11019&gt;Summary!$B$5,1,0)</f>
        <v>0</v>
      </c>
      <c r="T11019" s="16" t="n">
        <f aca="false">IF(Q11019="Overstocked",(G11019-Summary!$B$6*H11019)*J11019,0)</f>
        <v>0</v>
      </c>
    </row>
    <row r="11020" customFormat="false" ht="15" hidden="false" customHeight="false" outlineLevel="0" collapsed="false">
      <c r="A11020" s="0" t="s">
        <v>11118</v>
      </c>
      <c r="B11020" s="0" t="s">
        <v>123</v>
      </c>
      <c r="C11020" s="0" t="s">
        <v>104</v>
      </c>
      <c r="D11020" s="0" t="s">
        <v>90</v>
      </c>
      <c r="E11020" s="14" t="n">
        <v>45212</v>
      </c>
      <c r="F11020" s="14" t="n">
        <v>45218</v>
      </c>
      <c r="G11020" s="0" t="n">
        <v>235</v>
      </c>
      <c r="H11020" s="0" t="n">
        <v>56</v>
      </c>
      <c r="I11020" s="0" t="n">
        <v>141</v>
      </c>
      <c r="J11020" s="0" t="n">
        <v>309</v>
      </c>
      <c r="K11020" s="0" t="n">
        <v>692</v>
      </c>
      <c r="L11020" s="15" t="s">
        <v>93</v>
      </c>
      <c r="M11020" s="0" t="n">
        <v>6</v>
      </c>
      <c r="N11020" s="16" t="n">
        <f aca="false">I11020*K11020</f>
        <v>97572</v>
      </c>
      <c r="O11020" s="16" t="n">
        <f aca="false">I11020*(K11020-J11020)</f>
        <v>54003</v>
      </c>
      <c r="P11020" s="15" t="n">
        <f aca="false">K11020-J11020</f>
        <v>383</v>
      </c>
      <c r="Q11020" s="0" t="str">
        <f aca="false">IF(G11020=0,"Out of stock",IF(G11020&lt;H11020,"Understocked",IF(G11020&gt;Summary!$B$6*H11020,"Overstocked","Healthy")))</f>
        <v>Overstocked</v>
      </c>
      <c r="R11020" s="0" t="str">
        <f aca="false">IF(I11020&gt;=Summary!$B$7,"Fast",IF(I11020&lt;Summary!$B$8,"Slow","Medium"))</f>
        <v>Medium</v>
      </c>
      <c r="S11020" s="15" t="n">
        <f aca="false">IF(M11020&gt;Summary!$B$5,1,0)</f>
        <v>0</v>
      </c>
      <c r="T11020" s="16" t="n">
        <f aca="false">IF(Q11020="Overstocked",(G11020-Summary!$B$6*H11020)*J11020,0)</f>
        <v>3399</v>
      </c>
    </row>
    <row r="11021" customFormat="false" ht="15" hidden="false" customHeight="false" outlineLevel="0" collapsed="false">
      <c r="A11021" s="0" t="s">
        <v>11119</v>
      </c>
      <c r="B11021" s="0" t="s">
        <v>84</v>
      </c>
      <c r="C11021" s="0" t="s">
        <v>78</v>
      </c>
      <c r="D11021" s="0" t="s">
        <v>86</v>
      </c>
      <c r="E11021" s="14" t="n">
        <v>45482</v>
      </c>
      <c r="F11021" s="14" t="n">
        <v>45491</v>
      </c>
      <c r="G11021" s="0" t="n">
        <v>74</v>
      </c>
      <c r="H11021" s="0" t="n">
        <v>115</v>
      </c>
      <c r="I11021" s="0" t="n">
        <v>25</v>
      </c>
      <c r="J11021" s="0" t="n">
        <v>1083</v>
      </c>
      <c r="K11021" s="0" t="n">
        <v>1519</v>
      </c>
      <c r="L11021" s="15" t="s">
        <v>82</v>
      </c>
      <c r="M11021" s="0" t="n">
        <v>9</v>
      </c>
      <c r="N11021" s="16" t="n">
        <f aca="false">I11021*K11021</f>
        <v>37975</v>
      </c>
      <c r="O11021" s="16" t="n">
        <f aca="false">I11021*(K11021-J11021)</f>
        <v>10900</v>
      </c>
      <c r="P11021" s="15" t="n">
        <f aca="false">K11021-J11021</f>
        <v>436</v>
      </c>
      <c r="Q11021" s="0" t="str">
        <f aca="false">IF(G11021=0,"Out of stock",IF(G11021&lt;H11021,"Understocked",IF(G11021&gt;Summary!$B$6*H11021,"Overstocked","Healthy")))</f>
        <v>Understocked</v>
      </c>
      <c r="R11021" s="0" t="str">
        <f aca="false">IF(I11021&gt;=Summary!$B$7,"Fast",IF(I11021&lt;Summary!$B$8,"Slow","Medium"))</f>
        <v>Slow</v>
      </c>
      <c r="S11021" s="15" t="n">
        <f aca="false">IF(M11021&gt;Summary!$B$5,1,0)</f>
        <v>1</v>
      </c>
      <c r="T11021" s="16" t="n">
        <f aca="false">IF(Q11021="Overstocked",(G11021-Summary!$B$6*H11021)*J11021,0)</f>
        <v>0</v>
      </c>
    </row>
    <row r="11022" customFormat="false" ht="15" hidden="false" customHeight="false" outlineLevel="0" collapsed="false">
      <c r="A11022" s="0" t="s">
        <v>11120</v>
      </c>
      <c r="B11022" s="0" t="s">
        <v>115</v>
      </c>
      <c r="C11022" s="0" t="s">
        <v>78</v>
      </c>
      <c r="D11022" s="0" t="s">
        <v>90</v>
      </c>
      <c r="E11022" s="14" t="n">
        <v>45214</v>
      </c>
      <c r="F11022" s="14" t="n">
        <v>45224</v>
      </c>
      <c r="G11022" s="0" t="n">
        <v>208</v>
      </c>
      <c r="H11022" s="0" t="n">
        <v>93</v>
      </c>
      <c r="I11022" s="0" t="n">
        <v>4</v>
      </c>
      <c r="J11022" s="0" t="n">
        <v>494</v>
      </c>
      <c r="K11022" s="0" t="n">
        <v>616</v>
      </c>
      <c r="L11022" s="15" t="s">
        <v>97</v>
      </c>
      <c r="M11022" s="0" t="n">
        <v>10</v>
      </c>
      <c r="N11022" s="16" t="n">
        <f aca="false">I11022*K11022</f>
        <v>2464</v>
      </c>
      <c r="O11022" s="16" t="n">
        <f aca="false">I11022*(K11022-J11022)</f>
        <v>488</v>
      </c>
      <c r="P11022" s="15" t="n">
        <f aca="false">K11022-J11022</f>
        <v>122</v>
      </c>
      <c r="Q11022" s="0" t="str">
        <f aca="false">IF(G11022=0,"Out of stock",IF(G11022&lt;H11022,"Understocked",IF(G11022&gt;Summary!$B$6*H11022,"Overstocked","Healthy")))</f>
        <v>Healthy</v>
      </c>
      <c r="R11022" s="0" t="str">
        <f aca="false">IF(I11022&gt;=Summary!$B$7,"Fast",IF(I11022&lt;Summary!$B$8,"Slow","Medium"))</f>
        <v>Slow</v>
      </c>
      <c r="S11022" s="15" t="n">
        <f aca="false">IF(M11022&gt;Summary!$B$5,1,0)</f>
        <v>1</v>
      </c>
      <c r="T11022" s="16" t="n">
        <f aca="false">IF(Q11022="Overstocked",(G11022-Summary!$B$6*H11022)*J11022,0)</f>
        <v>0</v>
      </c>
    </row>
    <row r="11023" customFormat="false" ht="15" hidden="false" customHeight="false" outlineLevel="0" collapsed="false">
      <c r="A11023" s="0" t="s">
        <v>11121</v>
      </c>
      <c r="B11023" s="0" t="s">
        <v>101</v>
      </c>
      <c r="C11023" s="0" t="s">
        <v>78</v>
      </c>
      <c r="D11023" s="0" t="s">
        <v>86</v>
      </c>
      <c r="E11023" s="14" t="n">
        <v>45106</v>
      </c>
      <c r="F11023" s="14" t="n">
        <v>45113</v>
      </c>
      <c r="G11023" s="0" t="n">
        <v>136</v>
      </c>
      <c r="H11023" s="0" t="n">
        <v>58</v>
      </c>
      <c r="I11023" s="0" t="n">
        <v>287</v>
      </c>
      <c r="J11023" s="0" t="n">
        <v>1054</v>
      </c>
      <c r="K11023" s="0" t="n">
        <v>1376</v>
      </c>
      <c r="L11023" s="15" t="s">
        <v>87</v>
      </c>
      <c r="M11023" s="0" t="n">
        <v>7</v>
      </c>
      <c r="N11023" s="16" t="n">
        <f aca="false">I11023*K11023</f>
        <v>394912</v>
      </c>
      <c r="O11023" s="16" t="n">
        <f aca="false">I11023*(K11023-J11023)</f>
        <v>92414</v>
      </c>
      <c r="P11023" s="15" t="n">
        <f aca="false">K11023-J11023</f>
        <v>322</v>
      </c>
      <c r="Q11023" s="0" t="str">
        <f aca="false">IF(G11023=0,"Out of stock",IF(G11023&lt;H11023,"Understocked",IF(G11023&gt;Summary!$B$6*H11023,"Overstocked","Healthy")))</f>
        <v>Healthy</v>
      </c>
      <c r="R11023" s="0" t="str">
        <f aca="false">IF(I11023&gt;=Summary!$B$7,"Fast",IF(I11023&lt;Summary!$B$8,"Slow","Medium"))</f>
        <v>Fast</v>
      </c>
      <c r="S11023" s="15" t="n">
        <f aca="false">IF(M11023&gt;Summary!$B$5,1,0)</f>
        <v>0</v>
      </c>
      <c r="T11023" s="16" t="n">
        <f aca="false">IF(Q11023="Overstocked",(G11023-Summary!$B$6*H11023)*J11023,0)</f>
        <v>0</v>
      </c>
    </row>
    <row r="11024" customFormat="false" ht="15" hidden="false" customHeight="false" outlineLevel="0" collapsed="false">
      <c r="A11024" s="0" t="s">
        <v>11122</v>
      </c>
      <c r="B11024" s="0" t="s">
        <v>113</v>
      </c>
      <c r="C11024" s="0" t="s">
        <v>85</v>
      </c>
      <c r="D11024" s="0" t="s">
        <v>79</v>
      </c>
      <c r="E11024" s="14" t="n">
        <v>45656</v>
      </c>
      <c r="F11024" s="14" t="n">
        <v>45665</v>
      </c>
      <c r="G11024" s="0" t="n">
        <v>112</v>
      </c>
      <c r="H11024" s="0" t="n">
        <v>147</v>
      </c>
      <c r="I11024" s="0" t="n">
        <v>283</v>
      </c>
      <c r="J11024" s="0" t="n">
        <v>644</v>
      </c>
      <c r="K11024" s="0" t="n">
        <v>785</v>
      </c>
      <c r="L11024" s="15" t="s">
        <v>97</v>
      </c>
      <c r="M11024" s="0" t="n">
        <v>9</v>
      </c>
      <c r="N11024" s="16" t="n">
        <f aca="false">I11024*K11024</f>
        <v>222155</v>
      </c>
      <c r="O11024" s="16" t="n">
        <f aca="false">I11024*(K11024-J11024)</f>
        <v>39903</v>
      </c>
      <c r="P11024" s="15" t="n">
        <f aca="false">K11024-J11024</f>
        <v>141</v>
      </c>
      <c r="Q11024" s="0" t="str">
        <f aca="false">IF(G11024=0,"Out of stock",IF(G11024&lt;H11024,"Understocked",IF(G11024&gt;Summary!$B$6*H11024,"Overstocked","Healthy")))</f>
        <v>Understocked</v>
      </c>
      <c r="R11024" s="0" t="str">
        <f aca="false">IF(I11024&gt;=Summary!$B$7,"Fast",IF(I11024&lt;Summary!$B$8,"Slow","Medium"))</f>
        <v>Fast</v>
      </c>
      <c r="S11024" s="15" t="n">
        <f aca="false">IF(M11024&gt;Summary!$B$5,1,0)</f>
        <v>1</v>
      </c>
      <c r="T11024" s="16" t="n">
        <f aca="false">IF(Q11024="Overstocked",(G11024-Summary!$B$6*H11024)*J11024,0)</f>
        <v>0</v>
      </c>
    </row>
    <row r="11025" customFormat="false" ht="15" hidden="false" customHeight="false" outlineLevel="0" collapsed="false">
      <c r="A11025" s="0" t="s">
        <v>11123</v>
      </c>
      <c r="B11025" s="0" t="s">
        <v>89</v>
      </c>
      <c r="C11025" s="0" t="s">
        <v>104</v>
      </c>
      <c r="D11025" s="0" t="s">
        <v>92</v>
      </c>
      <c r="E11025" s="14" t="n">
        <v>45346</v>
      </c>
      <c r="F11025" s="14" t="n">
        <v>45353</v>
      </c>
      <c r="G11025" s="0" t="n">
        <v>466</v>
      </c>
      <c r="H11025" s="0" t="n">
        <v>106</v>
      </c>
      <c r="I11025" s="0" t="n">
        <v>109</v>
      </c>
      <c r="J11025" s="0" t="n">
        <v>566</v>
      </c>
      <c r="K11025" s="0" t="n">
        <v>1049</v>
      </c>
      <c r="L11025" s="15" t="s">
        <v>93</v>
      </c>
      <c r="M11025" s="0" t="n">
        <v>7</v>
      </c>
      <c r="N11025" s="16" t="n">
        <f aca="false">I11025*K11025</f>
        <v>114341</v>
      </c>
      <c r="O11025" s="16" t="n">
        <f aca="false">I11025*(K11025-J11025)</f>
        <v>52647</v>
      </c>
      <c r="P11025" s="15" t="n">
        <f aca="false">K11025-J11025</f>
        <v>483</v>
      </c>
      <c r="Q11025" s="0" t="str">
        <f aca="false">IF(G11025=0,"Out of stock",IF(G11025&lt;H11025,"Understocked",IF(G11025&gt;Summary!$B$6*H11025,"Overstocked","Healthy")))</f>
        <v>Overstocked</v>
      </c>
      <c r="R11025" s="0" t="str">
        <f aca="false">IF(I11025&gt;=Summary!$B$7,"Fast",IF(I11025&lt;Summary!$B$8,"Slow","Medium"))</f>
        <v>Medium</v>
      </c>
      <c r="S11025" s="15" t="n">
        <f aca="false">IF(M11025&gt;Summary!$B$5,1,0)</f>
        <v>0</v>
      </c>
      <c r="T11025" s="16" t="n">
        <f aca="false">IF(Q11025="Overstocked",(G11025-Summary!$B$6*H11025)*J11025,0)</f>
        <v>23772</v>
      </c>
    </row>
    <row r="11026" customFormat="false" ht="15" hidden="false" customHeight="false" outlineLevel="0" collapsed="false">
      <c r="A11026" s="0" t="s">
        <v>11124</v>
      </c>
      <c r="B11026" s="0" t="s">
        <v>95</v>
      </c>
      <c r="C11026" s="0" t="s">
        <v>96</v>
      </c>
      <c r="D11026" s="0" t="s">
        <v>102</v>
      </c>
      <c r="E11026" s="14" t="n">
        <v>45145</v>
      </c>
      <c r="F11026" s="14" t="n">
        <v>45150</v>
      </c>
      <c r="G11026" s="0" t="n">
        <v>389</v>
      </c>
      <c r="H11026" s="0" t="n">
        <v>94</v>
      </c>
      <c r="I11026" s="0" t="n">
        <v>195</v>
      </c>
      <c r="J11026" s="0" t="n">
        <v>1411</v>
      </c>
      <c r="K11026" s="0" t="n">
        <v>1476</v>
      </c>
      <c r="L11026" s="15" t="s">
        <v>80</v>
      </c>
      <c r="M11026" s="0" t="n">
        <v>5</v>
      </c>
      <c r="N11026" s="16" t="n">
        <f aca="false">I11026*K11026</f>
        <v>287820</v>
      </c>
      <c r="O11026" s="16" t="n">
        <f aca="false">I11026*(K11026-J11026)</f>
        <v>12675</v>
      </c>
      <c r="P11026" s="15" t="n">
        <f aca="false">K11026-J11026</f>
        <v>65</v>
      </c>
      <c r="Q11026" s="0" t="str">
        <f aca="false">IF(G11026=0,"Out of stock",IF(G11026&lt;H11026,"Understocked",IF(G11026&gt;Summary!$B$6*H11026,"Overstocked","Healthy")))</f>
        <v>Overstocked</v>
      </c>
      <c r="R11026" s="0" t="str">
        <f aca="false">IF(I11026&gt;=Summary!$B$7,"Fast",IF(I11026&lt;Summary!$B$8,"Slow","Medium"))</f>
        <v>Medium</v>
      </c>
      <c r="S11026" s="15" t="n">
        <f aca="false">IF(M11026&gt;Summary!$B$5,1,0)</f>
        <v>0</v>
      </c>
      <c r="T11026" s="16" t="n">
        <f aca="false">IF(Q11026="Overstocked",(G11026-Summary!$B$6*H11026)*J11026,0)</f>
        <v>18343</v>
      </c>
    </row>
    <row r="11027" customFormat="false" ht="15" hidden="false" customHeight="false" outlineLevel="0" collapsed="false">
      <c r="A11027" s="0" t="s">
        <v>11125</v>
      </c>
      <c r="B11027" s="0" t="s">
        <v>84</v>
      </c>
      <c r="C11027" s="0" t="s">
        <v>85</v>
      </c>
      <c r="D11027" s="0" t="s">
        <v>86</v>
      </c>
      <c r="E11027" s="14" t="n">
        <v>44960</v>
      </c>
      <c r="F11027" s="14" t="n">
        <v>44968</v>
      </c>
      <c r="G11027" s="0" t="n">
        <v>454</v>
      </c>
      <c r="H11027" s="0" t="n">
        <v>54</v>
      </c>
      <c r="I11027" s="0" t="n">
        <v>205</v>
      </c>
      <c r="J11027" s="0" t="n">
        <v>1732</v>
      </c>
      <c r="K11027" s="0" t="n">
        <v>1877</v>
      </c>
      <c r="L11027" s="15" t="s">
        <v>93</v>
      </c>
      <c r="M11027" s="0" t="n">
        <v>8</v>
      </c>
      <c r="N11027" s="16" t="n">
        <f aca="false">I11027*K11027</f>
        <v>384785</v>
      </c>
      <c r="O11027" s="16" t="n">
        <f aca="false">I11027*(K11027-J11027)</f>
        <v>29725</v>
      </c>
      <c r="P11027" s="15" t="n">
        <f aca="false">K11027-J11027</f>
        <v>145</v>
      </c>
      <c r="Q11027" s="0" t="str">
        <f aca="false">IF(G11027=0,"Out of stock",IF(G11027&lt;H11027,"Understocked",IF(G11027&gt;Summary!$B$6*H11027,"Overstocked","Healthy")))</f>
        <v>Overstocked</v>
      </c>
      <c r="R11027" s="0" t="str">
        <f aca="false">IF(I11027&gt;=Summary!$B$7,"Fast",IF(I11027&lt;Summary!$B$8,"Slow","Medium"))</f>
        <v>Fast</v>
      </c>
      <c r="S11027" s="15" t="n">
        <f aca="false">IF(M11027&gt;Summary!$B$5,1,0)</f>
        <v>1</v>
      </c>
      <c r="T11027" s="16" t="n">
        <f aca="false">IF(Q11027="Overstocked",(G11027-Summary!$B$6*H11027)*J11027,0)</f>
        <v>412216</v>
      </c>
    </row>
    <row r="11028" customFormat="false" ht="15" hidden="false" customHeight="false" outlineLevel="0" collapsed="false">
      <c r="A11028" s="0" t="s">
        <v>11126</v>
      </c>
      <c r="B11028" s="0" t="s">
        <v>95</v>
      </c>
      <c r="C11028" s="0" t="s">
        <v>96</v>
      </c>
      <c r="D11028" s="0" t="s">
        <v>90</v>
      </c>
      <c r="E11028" s="14" t="n">
        <v>45506</v>
      </c>
      <c r="F11028" s="14" t="n">
        <v>45511</v>
      </c>
      <c r="G11028" s="0" t="n">
        <v>456</v>
      </c>
      <c r="H11028" s="0" t="n">
        <v>69</v>
      </c>
      <c r="I11028" s="0" t="n">
        <v>113</v>
      </c>
      <c r="J11028" s="0" t="n">
        <v>1863</v>
      </c>
      <c r="K11028" s="0" t="n">
        <v>2156</v>
      </c>
      <c r="L11028" s="15" t="s">
        <v>80</v>
      </c>
      <c r="M11028" s="0" t="n">
        <v>5</v>
      </c>
      <c r="N11028" s="16" t="n">
        <f aca="false">I11028*K11028</f>
        <v>243628</v>
      </c>
      <c r="O11028" s="16" t="n">
        <f aca="false">I11028*(K11028-J11028)</f>
        <v>33109</v>
      </c>
      <c r="P11028" s="15" t="n">
        <f aca="false">K11028-J11028</f>
        <v>293</v>
      </c>
      <c r="Q11028" s="0" t="str">
        <f aca="false">IF(G11028=0,"Out of stock",IF(G11028&lt;H11028,"Understocked",IF(G11028&gt;Summary!$B$6*H11028,"Overstocked","Healthy")))</f>
        <v>Overstocked</v>
      </c>
      <c r="R11028" s="0" t="str">
        <f aca="false">IF(I11028&gt;=Summary!$B$7,"Fast",IF(I11028&lt;Summary!$B$8,"Slow","Medium"))</f>
        <v>Medium</v>
      </c>
      <c r="S11028" s="15" t="n">
        <f aca="false">IF(M11028&gt;Summary!$B$5,1,0)</f>
        <v>0</v>
      </c>
      <c r="T11028" s="16" t="n">
        <f aca="false">IF(Q11028="Overstocked",(G11028-Summary!$B$6*H11028)*J11028,0)</f>
        <v>335340</v>
      </c>
    </row>
    <row r="11029" customFormat="false" ht="15" hidden="false" customHeight="false" outlineLevel="0" collapsed="false">
      <c r="A11029" s="0" t="s">
        <v>11127</v>
      </c>
      <c r="B11029" s="0" t="s">
        <v>95</v>
      </c>
      <c r="C11029" s="0" t="s">
        <v>85</v>
      </c>
      <c r="D11029" s="0" t="s">
        <v>90</v>
      </c>
      <c r="E11029" s="14" t="n">
        <v>45400</v>
      </c>
      <c r="F11029" s="14" t="n">
        <v>45406</v>
      </c>
      <c r="G11029" s="0" t="n">
        <v>243</v>
      </c>
      <c r="H11029" s="0" t="n">
        <v>95</v>
      </c>
      <c r="I11029" s="0" t="n">
        <v>14</v>
      </c>
      <c r="J11029" s="0" t="n">
        <v>441</v>
      </c>
      <c r="K11029" s="0" t="n">
        <v>710</v>
      </c>
      <c r="L11029" s="15" t="s">
        <v>93</v>
      </c>
      <c r="M11029" s="0" t="n">
        <v>6</v>
      </c>
      <c r="N11029" s="16" t="n">
        <f aca="false">I11029*K11029</f>
        <v>9940</v>
      </c>
      <c r="O11029" s="16" t="n">
        <f aca="false">I11029*(K11029-J11029)</f>
        <v>3766</v>
      </c>
      <c r="P11029" s="15" t="n">
        <f aca="false">K11029-J11029</f>
        <v>269</v>
      </c>
      <c r="Q11029" s="0" t="str">
        <f aca="false">IF(G11029=0,"Out of stock",IF(G11029&lt;H11029,"Understocked",IF(G11029&gt;Summary!$B$6*H11029,"Overstocked","Healthy")))</f>
        <v>Healthy</v>
      </c>
      <c r="R11029" s="0" t="str">
        <f aca="false">IF(I11029&gt;=Summary!$B$7,"Fast",IF(I11029&lt;Summary!$B$8,"Slow","Medium"))</f>
        <v>Slow</v>
      </c>
      <c r="S11029" s="15" t="n">
        <f aca="false">IF(M11029&gt;Summary!$B$5,1,0)</f>
        <v>0</v>
      </c>
      <c r="T11029" s="16" t="n">
        <f aca="false">IF(Q11029="Overstocked",(G11029-Summary!$B$6*H11029)*J11029,0)</f>
        <v>0</v>
      </c>
    </row>
    <row r="11030" customFormat="false" ht="15" hidden="false" customHeight="false" outlineLevel="0" collapsed="false">
      <c r="A11030" s="0" t="s">
        <v>11128</v>
      </c>
      <c r="B11030" s="0" t="s">
        <v>89</v>
      </c>
      <c r="C11030" s="0" t="s">
        <v>85</v>
      </c>
      <c r="D11030" s="0" t="s">
        <v>90</v>
      </c>
      <c r="E11030" s="14" t="n">
        <v>45602</v>
      </c>
      <c r="F11030" s="14" t="n">
        <v>45603</v>
      </c>
      <c r="G11030" s="0" t="n">
        <v>220</v>
      </c>
      <c r="H11030" s="0" t="n">
        <v>140</v>
      </c>
      <c r="I11030" s="0" t="n">
        <v>125</v>
      </c>
      <c r="J11030" s="0" t="n">
        <v>982</v>
      </c>
      <c r="K11030" s="0" t="n">
        <v>1079</v>
      </c>
      <c r="L11030" s="15" t="s">
        <v>87</v>
      </c>
      <c r="M11030" s="0" t="n">
        <v>1</v>
      </c>
      <c r="N11030" s="16" t="n">
        <f aca="false">I11030*K11030</f>
        <v>134875</v>
      </c>
      <c r="O11030" s="16" t="n">
        <f aca="false">I11030*(K11030-J11030)</f>
        <v>12125</v>
      </c>
      <c r="P11030" s="15" t="n">
        <f aca="false">K11030-J11030</f>
        <v>97</v>
      </c>
      <c r="Q11030" s="0" t="str">
        <f aca="false">IF(G11030=0,"Out of stock",IF(G11030&lt;H11030,"Understocked",IF(G11030&gt;Summary!$B$6*H11030,"Overstocked","Healthy")))</f>
        <v>Healthy</v>
      </c>
      <c r="R11030" s="0" t="str">
        <f aca="false">IF(I11030&gt;=Summary!$B$7,"Fast",IF(I11030&lt;Summary!$B$8,"Slow","Medium"))</f>
        <v>Medium</v>
      </c>
      <c r="S11030" s="15" t="n">
        <f aca="false">IF(M11030&gt;Summary!$B$5,1,0)</f>
        <v>0</v>
      </c>
      <c r="T11030" s="16" t="n">
        <f aca="false">IF(Q11030="Overstocked",(G11030-Summary!$B$6*H11030)*J11030,0)</f>
        <v>0</v>
      </c>
    </row>
    <row r="11031" customFormat="false" ht="15" hidden="false" customHeight="false" outlineLevel="0" collapsed="false">
      <c r="A11031" s="0" t="s">
        <v>11129</v>
      </c>
      <c r="B11031" s="0" t="s">
        <v>95</v>
      </c>
      <c r="C11031" s="0" t="s">
        <v>85</v>
      </c>
      <c r="D11031" s="0" t="s">
        <v>90</v>
      </c>
      <c r="E11031" s="14" t="n">
        <v>45432</v>
      </c>
      <c r="F11031" s="14" t="n">
        <v>45442</v>
      </c>
      <c r="G11031" s="0" t="n">
        <v>104</v>
      </c>
      <c r="H11031" s="0" t="n">
        <v>59</v>
      </c>
      <c r="I11031" s="0" t="n">
        <v>293</v>
      </c>
      <c r="J11031" s="0" t="n">
        <v>1541</v>
      </c>
      <c r="K11031" s="0" t="n">
        <v>1906</v>
      </c>
      <c r="L11031" s="15" t="s">
        <v>87</v>
      </c>
      <c r="M11031" s="0" t="n">
        <v>10</v>
      </c>
      <c r="N11031" s="16" t="n">
        <f aca="false">I11031*K11031</f>
        <v>558458</v>
      </c>
      <c r="O11031" s="16" t="n">
        <f aca="false">I11031*(K11031-J11031)</f>
        <v>106945</v>
      </c>
      <c r="P11031" s="15" t="n">
        <f aca="false">K11031-J11031</f>
        <v>365</v>
      </c>
      <c r="Q11031" s="0" t="str">
        <f aca="false">IF(G11031=0,"Out of stock",IF(G11031&lt;H11031,"Understocked",IF(G11031&gt;Summary!$B$6*H11031,"Overstocked","Healthy")))</f>
        <v>Healthy</v>
      </c>
      <c r="R11031" s="0" t="str">
        <f aca="false">IF(I11031&gt;=Summary!$B$7,"Fast",IF(I11031&lt;Summary!$B$8,"Slow","Medium"))</f>
        <v>Fast</v>
      </c>
      <c r="S11031" s="15" t="n">
        <f aca="false">IF(M11031&gt;Summary!$B$5,1,0)</f>
        <v>1</v>
      </c>
      <c r="T11031" s="16" t="n">
        <f aca="false">IF(Q11031="Overstocked",(G11031-Summary!$B$6*H11031)*J11031,0)</f>
        <v>0</v>
      </c>
    </row>
    <row r="11032" customFormat="false" ht="15" hidden="false" customHeight="false" outlineLevel="0" collapsed="false">
      <c r="A11032" s="0" t="s">
        <v>11130</v>
      </c>
      <c r="B11032" s="0" t="s">
        <v>89</v>
      </c>
      <c r="C11032" s="0" t="s">
        <v>104</v>
      </c>
      <c r="D11032" s="0" t="s">
        <v>79</v>
      </c>
      <c r="E11032" s="14" t="n">
        <v>45506</v>
      </c>
      <c r="F11032" s="14" t="n">
        <v>45516</v>
      </c>
      <c r="G11032" s="0" t="n">
        <v>360</v>
      </c>
      <c r="H11032" s="0" t="n">
        <v>74</v>
      </c>
      <c r="I11032" s="0" t="n">
        <v>25</v>
      </c>
      <c r="J11032" s="0" t="n">
        <v>1688</v>
      </c>
      <c r="K11032" s="0" t="n">
        <v>2051</v>
      </c>
      <c r="L11032" s="15" t="s">
        <v>82</v>
      </c>
      <c r="M11032" s="0" t="n">
        <v>10</v>
      </c>
      <c r="N11032" s="16" t="n">
        <f aca="false">I11032*K11032</f>
        <v>51275</v>
      </c>
      <c r="O11032" s="16" t="n">
        <f aca="false">I11032*(K11032-J11032)</f>
        <v>9075</v>
      </c>
      <c r="P11032" s="15" t="n">
        <f aca="false">K11032-J11032</f>
        <v>363</v>
      </c>
      <c r="Q11032" s="0" t="str">
        <f aca="false">IF(G11032=0,"Out of stock",IF(G11032&lt;H11032,"Understocked",IF(G11032&gt;Summary!$B$6*H11032,"Overstocked","Healthy")))</f>
        <v>Overstocked</v>
      </c>
      <c r="R11032" s="0" t="str">
        <f aca="false">IF(I11032&gt;=Summary!$B$7,"Fast",IF(I11032&lt;Summary!$B$8,"Slow","Medium"))</f>
        <v>Slow</v>
      </c>
      <c r="S11032" s="15" t="n">
        <f aca="false">IF(M11032&gt;Summary!$B$5,1,0)</f>
        <v>1</v>
      </c>
      <c r="T11032" s="16" t="n">
        <f aca="false">IF(Q11032="Overstocked",(G11032-Summary!$B$6*H11032)*J11032,0)</f>
        <v>108032</v>
      </c>
    </row>
    <row r="11033" customFormat="false" ht="15" hidden="false" customHeight="false" outlineLevel="0" collapsed="false">
      <c r="A11033" s="0" t="s">
        <v>11131</v>
      </c>
      <c r="B11033" s="0" t="s">
        <v>113</v>
      </c>
      <c r="C11033" s="0" t="s">
        <v>78</v>
      </c>
      <c r="D11033" s="0" t="s">
        <v>79</v>
      </c>
      <c r="E11033" s="14" t="n">
        <v>45651</v>
      </c>
      <c r="F11033" s="14" t="n">
        <v>45657</v>
      </c>
      <c r="G11033" s="0" t="n">
        <v>200</v>
      </c>
      <c r="H11033" s="0" t="n">
        <v>52</v>
      </c>
      <c r="I11033" s="0" t="n">
        <v>85</v>
      </c>
      <c r="J11033" s="0" t="n">
        <v>620</v>
      </c>
      <c r="K11033" s="0" t="n">
        <v>729</v>
      </c>
      <c r="L11033" s="15" t="s">
        <v>97</v>
      </c>
      <c r="M11033" s="0" t="n">
        <v>6</v>
      </c>
      <c r="N11033" s="16" t="n">
        <f aca="false">I11033*K11033</f>
        <v>61965</v>
      </c>
      <c r="O11033" s="16" t="n">
        <f aca="false">I11033*(K11033-J11033)</f>
        <v>9265</v>
      </c>
      <c r="P11033" s="15" t="n">
        <f aca="false">K11033-J11033</f>
        <v>109</v>
      </c>
      <c r="Q11033" s="0" t="str">
        <f aca="false">IF(G11033=0,"Out of stock",IF(G11033&lt;H11033,"Understocked",IF(G11033&gt;Summary!$B$6*H11033,"Overstocked","Healthy")))</f>
        <v>Healthy</v>
      </c>
      <c r="R11033" s="0" t="str">
        <f aca="false">IF(I11033&gt;=Summary!$B$7,"Fast",IF(I11033&lt;Summary!$B$8,"Slow","Medium"))</f>
        <v>Slow</v>
      </c>
      <c r="S11033" s="15" t="n">
        <f aca="false">IF(M11033&gt;Summary!$B$5,1,0)</f>
        <v>0</v>
      </c>
      <c r="T11033" s="16" t="n">
        <f aca="false">IF(Q11033="Overstocked",(G11033-Summary!$B$6*H11033)*J11033,0)</f>
        <v>0</v>
      </c>
    </row>
    <row r="11034" customFormat="false" ht="15" hidden="false" customHeight="false" outlineLevel="0" collapsed="false">
      <c r="A11034" s="0" t="s">
        <v>11132</v>
      </c>
      <c r="B11034" s="0" t="s">
        <v>95</v>
      </c>
      <c r="C11034" s="0" t="s">
        <v>104</v>
      </c>
      <c r="D11034" s="0" t="s">
        <v>86</v>
      </c>
      <c r="E11034" s="14" t="n">
        <v>44977</v>
      </c>
      <c r="F11034" s="14" t="n">
        <v>44985</v>
      </c>
      <c r="G11034" s="0" t="n">
        <v>388</v>
      </c>
      <c r="H11034" s="0" t="n">
        <v>149</v>
      </c>
      <c r="I11034" s="0" t="n">
        <v>210</v>
      </c>
      <c r="J11034" s="0" t="n">
        <v>1942</v>
      </c>
      <c r="K11034" s="0" t="n">
        <v>2245</v>
      </c>
      <c r="L11034" s="15" t="s">
        <v>97</v>
      </c>
      <c r="M11034" s="0" t="n">
        <v>8</v>
      </c>
      <c r="N11034" s="16" t="n">
        <f aca="false">I11034*K11034</f>
        <v>471450</v>
      </c>
      <c r="O11034" s="16" t="n">
        <f aca="false">I11034*(K11034-J11034)</f>
        <v>63630</v>
      </c>
      <c r="P11034" s="15" t="n">
        <f aca="false">K11034-J11034</f>
        <v>303</v>
      </c>
      <c r="Q11034" s="0" t="str">
        <f aca="false">IF(G11034=0,"Out of stock",IF(G11034&lt;H11034,"Understocked",IF(G11034&gt;Summary!$B$6*H11034,"Overstocked","Healthy")))</f>
        <v>Healthy</v>
      </c>
      <c r="R11034" s="0" t="str">
        <f aca="false">IF(I11034&gt;=Summary!$B$7,"Fast",IF(I11034&lt;Summary!$B$8,"Slow","Medium"))</f>
        <v>Fast</v>
      </c>
      <c r="S11034" s="15" t="n">
        <f aca="false">IF(M11034&gt;Summary!$B$5,1,0)</f>
        <v>1</v>
      </c>
      <c r="T11034" s="16" t="n">
        <f aca="false">IF(Q11034="Overstocked",(G11034-Summary!$B$6*H11034)*J11034,0)</f>
        <v>0</v>
      </c>
    </row>
    <row r="11035" customFormat="false" ht="15" hidden="false" customHeight="false" outlineLevel="0" collapsed="false">
      <c r="A11035" s="0" t="s">
        <v>11133</v>
      </c>
      <c r="B11035" s="0" t="s">
        <v>123</v>
      </c>
      <c r="C11035" s="0" t="s">
        <v>85</v>
      </c>
      <c r="D11035" s="0" t="s">
        <v>79</v>
      </c>
      <c r="E11035" s="14" t="n">
        <v>45073</v>
      </c>
      <c r="F11035" s="14" t="n">
        <v>45076</v>
      </c>
      <c r="G11035" s="0" t="n">
        <v>135</v>
      </c>
      <c r="H11035" s="0" t="n">
        <v>65</v>
      </c>
      <c r="I11035" s="0" t="n">
        <v>200</v>
      </c>
      <c r="J11035" s="0" t="n">
        <v>923</v>
      </c>
      <c r="K11035" s="0" t="n">
        <v>1355</v>
      </c>
      <c r="L11035" s="15" t="s">
        <v>80</v>
      </c>
      <c r="M11035" s="0" t="n">
        <v>3</v>
      </c>
      <c r="N11035" s="16" t="n">
        <f aca="false">I11035*K11035</f>
        <v>271000</v>
      </c>
      <c r="O11035" s="16" t="n">
        <f aca="false">I11035*(K11035-J11035)</f>
        <v>86400</v>
      </c>
      <c r="P11035" s="15" t="n">
        <f aca="false">K11035-J11035</f>
        <v>432</v>
      </c>
      <c r="Q11035" s="0" t="str">
        <f aca="false">IF(G11035=0,"Out of stock",IF(G11035&lt;H11035,"Understocked",IF(G11035&gt;Summary!$B$6*H11035,"Overstocked","Healthy")))</f>
        <v>Healthy</v>
      </c>
      <c r="R11035" s="0" t="str">
        <f aca="false">IF(I11035&gt;=Summary!$B$7,"Fast",IF(I11035&lt;Summary!$B$8,"Slow","Medium"))</f>
        <v>Fast</v>
      </c>
      <c r="S11035" s="15" t="n">
        <f aca="false">IF(M11035&gt;Summary!$B$5,1,0)</f>
        <v>0</v>
      </c>
      <c r="T11035" s="16" t="n">
        <f aca="false">IF(Q11035="Overstocked",(G11035-Summary!$B$6*H11035)*J11035,0)</f>
        <v>0</v>
      </c>
    </row>
    <row r="11036" customFormat="false" ht="15" hidden="false" customHeight="false" outlineLevel="0" collapsed="false">
      <c r="A11036" s="0" t="s">
        <v>11134</v>
      </c>
      <c r="B11036" s="0" t="s">
        <v>101</v>
      </c>
      <c r="C11036" s="0" t="s">
        <v>85</v>
      </c>
      <c r="D11036" s="0" t="s">
        <v>102</v>
      </c>
      <c r="E11036" s="14" t="n">
        <v>44984</v>
      </c>
      <c r="F11036" s="14" t="n">
        <v>44992</v>
      </c>
      <c r="G11036" s="0" t="n">
        <v>216</v>
      </c>
      <c r="H11036" s="0" t="n">
        <v>130</v>
      </c>
      <c r="I11036" s="0" t="n">
        <v>194</v>
      </c>
      <c r="J11036" s="0" t="n">
        <v>406</v>
      </c>
      <c r="K11036" s="0" t="n">
        <v>680</v>
      </c>
      <c r="L11036" s="15" t="s">
        <v>82</v>
      </c>
      <c r="M11036" s="0" t="n">
        <v>8</v>
      </c>
      <c r="N11036" s="16" t="n">
        <f aca="false">I11036*K11036</f>
        <v>131920</v>
      </c>
      <c r="O11036" s="16" t="n">
        <f aca="false">I11036*(K11036-J11036)</f>
        <v>53156</v>
      </c>
      <c r="P11036" s="15" t="n">
        <f aca="false">K11036-J11036</f>
        <v>274</v>
      </c>
      <c r="Q11036" s="0" t="str">
        <f aca="false">IF(G11036=0,"Out of stock",IF(G11036&lt;H11036,"Understocked",IF(G11036&gt;Summary!$B$6*H11036,"Overstocked","Healthy")))</f>
        <v>Healthy</v>
      </c>
      <c r="R11036" s="0" t="str">
        <f aca="false">IF(I11036&gt;=Summary!$B$7,"Fast",IF(I11036&lt;Summary!$B$8,"Slow","Medium"))</f>
        <v>Medium</v>
      </c>
      <c r="S11036" s="15" t="n">
        <f aca="false">IF(M11036&gt;Summary!$B$5,1,0)</f>
        <v>1</v>
      </c>
      <c r="T11036" s="16" t="n">
        <f aca="false">IF(Q11036="Overstocked",(G11036-Summary!$B$6*H11036)*J11036,0)</f>
        <v>0</v>
      </c>
    </row>
    <row r="11037" customFormat="false" ht="15" hidden="false" customHeight="false" outlineLevel="0" collapsed="false">
      <c r="A11037" s="0" t="s">
        <v>11135</v>
      </c>
      <c r="B11037" s="0" t="s">
        <v>107</v>
      </c>
      <c r="C11037" s="0" t="s">
        <v>78</v>
      </c>
      <c r="D11037" s="0" t="s">
        <v>102</v>
      </c>
      <c r="E11037" s="14" t="n">
        <v>45635</v>
      </c>
      <c r="F11037" s="14" t="n">
        <v>45636</v>
      </c>
      <c r="G11037" s="0" t="n">
        <v>314</v>
      </c>
      <c r="H11037" s="0" t="n">
        <v>87</v>
      </c>
      <c r="I11037" s="0" t="n">
        <v>229</v>
      </c>
      <c r="J11037" s="0" t="n">
        <v>779</v>
      </c>
      <c r="K11037" s="0" t="n">
        <v>1194</v>
      </c>
      <c r="L11037" s="15" t="s">
        <v>97</v>
      </c>
      <c r="M11037" s="0" t="n">
        <v>1</v>
      </c>
      <c r="N11037" s="16" t="n">
        <f aca="false">I11037*K11037</f>
        <v>273426</v>
      </c>
      <c r="O11037" s="16" t="n">
        <f aca="false">I11037*(K11037-J11037)</f>
        <v>95035</v>
      </c>
      <c r="P11037" s="15" t="n">
        <f aca="false">K11037-J11037</f>
        <v>415</v>
      </c>
      <c r="Q11037" s="0" t="str">
        <f aca="false">IF(G11037=0,"Out of stock",IF(G11037&lt;H11037,"Understocked",IF(G11037&gt;Summary!$B$6*H11037,"Overstocked","Healthy")))</f>
        <v>Healthy</v>
      </c>
      <c r="R11037" s="0" t="str">
        <f aca="false">IF(I11037&gt;=Summary!$B$7,"Fast",IF(I11037&lt;Summary!$B$8,"Slow","Medium"))</f>
        <v>Fast</v>
      </c>
      <c r="S11037" s="15" t="n">
        <f aca="false">IF(M11037&gt;Summary!$B$5,1,0)</f>
        <v>0</v>
      </c>
      <c r="T11037" s="16" t="n">
        <f aca="false">IF(Q11037="Overstocked",(G11037-Summary!$B$6*H11037)*J11037,0)</f>
        <v>0</v>
      </c>
    </row>
    <row r="11038" customFormat="false" ht="15" hidden="false" customHeight="false" outlineLevel="0" collapsed="false">
      <c r="A11038" s="0" t="s">
        <v>11136</v>
      </c>
      <c r="B11038" s="0" t="s">
        <v>84</v>
      </c>
      <c r="C11038" s="0" t="s">
        <v>78</v>
      </c>
      <c r="D11038" s="0" t="s">
        <v>86</v>
      </c>
      <c r="E11038" s="14" t="n">
        <v>45046</v>
      </c>
      <c r="F11038" s="14" t="n">
        <v>45049</v>
      </c>
      <c r="G11038" s="0" t="n">
        <v>230</v>
      </c>
      <c r="H11038" s="0" t="n">
        <v>108</v>
      </c>
      <c r="I11038" s="0" t="n">
        <v>119</v>
      </c>
      <c r="J11038" s="0" t="n">
        <v>1329</v>
      </c>
      <c r="K11038" s="0" t="n">
        <v>1614</v>
      </c>
      <c r="L11038" s="15" t="s">
        <v>97</v>
      </c>
      <c r="M11038" s="0" t="n">
        <v>3</v>
      </c>
      <c r="N11038" s="16" t="n">
        <f aca="false">I11038*K11038</f>
        <v>192066</v>
      </c>
      <c r="O11038" s="16" t="n">
        <f aca="false">I11038*(K11038-J11038)</f>
        <v>33915</v>
      </c>
      <c r="P11038" s="15" t="n">
        <f aca="false">K11038-J11038</f>
        <v>285</v>
      </c>
      <c r="Q11038" s="0" t="str">
        <f aca="false">IF(G11038=0,"Out of stock",IF(G11038&lt;H11038,"Understocked",IF(G11038&gt;Summary!$B$6*H11038,"Overstocked","Healthy")))</f>
        <v>Healthy</v>
      </c>
      <c r="R11038" s="0" t="str">
        <f aca="false">IF(I11038&gt;=Summary!$B$7,"Fast",IF(I11038&lt;Summary!$B$8,"Slow","Medium"))</f>
        <v>Medium</v>
      </c>
      <c r="S11038" s="15" t="n">
        <f aca="false">IF(M11038&gt;Summary!$B$5,1,0)</f>
        <v>0</v>
      </c>
      <c r="T11038" s="16" t="n">
        <f aca="false">IF(Q11038="Overstocked",(G11038-Summary!$B$6*H11038)*J11038,0)</f>
        <v>0</v>
      </c>
    </row>
    <row r="11039" customFormat="false" ht="15" hidden="false" customHeight="false" outlineLevel="0" collapsed="false">
      <c r="A11039" s="0" t="s">
        <v>11137</v>
      </c>
      <c r="B11039" s="0" t="s">
        <v>123</v>
      </c>
      <c r="C11039" s="0" t="s">
        <v>78</v>
      </c>
      <c r="D11039" s="0" t="s">
        <v>79</v>
      </c>
      <c r="E11039" s="14" t="n">
        <v>45546</v>
      </c>
      <c r="F11039" s="14" t="n">
        <v>45549</v>
      </c>
      <c r="G11039" s="0" t="n">
        <v>255</v>
      </c>
      <c r="H11039" s="0" t="n">
        <v>84</v>
      </c>
      <c r="I11039" s="0" t="n">
        <v>46</v>
      </c>
      <c r="J11039" s="0" t="n">
        <v>1484</v>
      </c>
      <c r="K11039" s="0" t="n">
        <v>1829</v>
      </c>
      <c r="L11039" s="15" t="s">
        <v>93</v>
      </c>
      <c r="M11039" s="0" t="n">
        <v>3</v>
      </c>
      <c r="N11039" s="16" t="n">
        <f aca="false">I11039*K11039</f>
        <v>84134</v>
      </c>
      <c r="O11039" s="16" t="n">
        <f aca="false">I11039*(K11039-J11039)</f>
        <v>15870</v>
      </c>
      <c r="P11039" s="15" t="n">
        <f aca="false">K11039-J11039</f>
        <v>345</v>
      </c>
      <c r="Q11039" s="0" t="str">
        <f aca="false">IF(G11039=0,"Out of stock",IF(G11039&lt;H11039,"Understocked",IF(G11039&gt;Summary!$B$6*H11039,"Overstocked","Healthy")))</f>
        <v>Healthy</v>
      </c>
      <c r="R11039" s="0" t="str">
        <f aca="false">IF(I11039&gt;=Summary!$B$7,"Fast",IF(I11039&lt;Summary!$B$8,"Slow","Medium"))</f>
        <v>Slow</v>
      </c>
      <c r="S11039" s="15" t="n">
        <f aca="false">IF(M11039&gt;Summary!$B$5,1,0)</f>
        <v>0</v>
      </c>
      <c r="T11039" s="16" t="n">
        <f aca="false">IF(Q11039="Overstocked",(G11039-Summary!$B$6*H11039)*J11039,0)</f>
        <v>0</v>
      </c>
    </row>
    <row r="11040" customFormat="false" ht="15" hidden="false" customHeight="false" outlineLevel="0" collapsed="false">
      <c r="A11040" s="0" t="s">
        <v>11138</v>
      </c>
      <c r="B11040" s="0" t="s">
        <v>115</v>
      </c>
      <c r="C11040" s="0" t="s">
        <v>104</v>
      </c>
      <c r="D11040" s="0" t="s">
        <v>102</v>
      </c>
      <c r="E11040" s="14" t="n">
        <v>45639</v>
      </c>
      <c r="F11040" s="14" t="n">
        <v>45642</v>
      </c>
      <c r="G11040" s="0" t="n">
        <v>461</v>
      </c>
      <c r="H11040" s="0" t="n">
        <v>69</v>
      </c>
      <c r="I11040" s="0" t="n">
        <v>3</v>
      </c>
      <c r="J11040" s="0" t="n">
        <v>612</v>
      </c>
      <c r="K11040" s="0" t="n">
        <v>982</v>
      </c>
      <c r="L11040" s="15" t="s">
        <v>80</v>
      </c>
      <c r="M11040" s="0" t="n">
        <v>3</v>
      </c>
      <c r="N11040" s="16" t="n">
        <f aca="false">I11040*K11040</f>
        <v>2946</v>
      </c>
      <c r="O11040" s="16" t="n">
        <f aca="false">I11040*(K11040-J11040)</f>
        <v>1110</v>
      </c>
      <c r="P11040" s="15" t="n">
        <f aca="false">K11040-J11040</f>
        <v>370</v>
      </c>
      <c r="Q11040" s="0" t="str">
        <f aca="false">IF(G11040=0,"Out of stock",IF(G11040&lt;H11040,"Understocked",IF(G11040&gt;Summary!$B$6*H11040,"Overstocked","Healthy")))</f>
        <v>Overstocked</v>
      </c>
      <c r="R11040" s="0" t="str">
        <f aca="false">IF(I11040&gt;=Summary!$B$7,"Fast",IF(I11040&lt;Summary!$B$8,"Slow","Medium"))</f>
        <v>Slow</v>
      </c>
      <c r="S11040" s="15" t="n">
        <f aca="false">IF(M11040&gt;Summary!$B$5,1,0)</f>
        <v>0</v>
      </c>
      <c r="T11040" s="16" t="n">
        <f aca="false">IF(Q11040="Overstocked",(G11040-Summary!$B$6*H11040)*J11040,0)</f>
        <v>113220</v>
      </c>
    </row>
    <row r="11041" customFormat="false" ht="15" hidden="false" customHeight="false" outlineLevel="0" collapsed="false">
      <c r="A11041" s="0" t="s">
        <v>11139</v>
      </c>
      <c r="B11041" s="0" t="s">
        <v>111</v>
      </c>
      <c r="C11041" s="0" t="s">
        <v>96</v>
      </c>
      <c r="D11041" s="0" t="s">
        <v>102</v>
      </c>
      <c r="E11041" s="14" t="n">
        <v>45142</v>
      </c>
      <c r="F11041" s="14" t="n">
        <v>45146</v>
      </c>
      <c r="G11041" s="0" t="n">
        <v>91</v>
      </c>
      <c r="H11041" s="0" t="n">
        <v>99</v>
      </c>
      <c r="I11041" s="0" t="n">
        <v>124</v>
      </c>
      <c r="J11041" s="0" t="n">
        <v>1653</v>
      </c>
      <c r="K11041" s="0" t="n">
        <v>2124</v>
      </c>
      <c r="L11041" s="15" t="s">
        <v>97</v>
      </c>
      <c r="M11041" s="0" t="n">
        <v>4</v>
      </c>
      <c r="N11041" s="16" t="n">
        <f aca="false">I11041*K11041</f>
        <v>263376</v>
      </c>
      <c r="O11041" s="16" t="n">
        <f aca="false">I11041*(K11041-J11041)</f>
        <v>58404</v>
      </c>
      <c r="P11041" s="15" t="n">
        <f aca="false">K11041-J11041</f>
        <v>471</v>
      </c>
      <c r="Q11041" s="0" t="str">
        <f aca="false">IF(G11041=0,"Out of stock",IF(G11041&lt;H11041,"Understocked",IF(G11041&gt;Summary!$B$6*H11041,"Overstocked","Healthy")))</f>
        <v>Understocked</v>
      </c>
      <c r="R11041" s="0" t="str">
        <f aca="false">IF(I11041&gt;=Summary!$B$7,"Fast",IF(I11041&lt;Summary!$B$8,"Slow","Medium"))</f>
        <v>Medium</v>
      </c>
      <c r="S11041" s="15" t="n">
        <f aca="false">IF(M11041&gt;Summary!$B$5,1,0)</f>
        <v>0</v>
      </c>
      <c r="T11041" s="16" t="n">
        <f aca="false">IF(Q11041="Overstocked",(G11041-Summary!$B$6*H11041)*J11041,0)</f>
        <v>0</v>
      </c>
    </row>
    <row r="11042" customFormat="false" ht="15" hidden="false" customHeight="false" outlineLevel="0" collapsed="false">
      <c r="A11042" s="0" t="s">
        <v>11140</v>
      </c>
      <c r="B11042" s="0" t="s">
        <v>95</v>
      </c>
      <c r="C11042" s="0" t="s">
        <v>85</v>
      </c>
      <c r="D11042" s="0" t="s">
        <v>90</v>
      </c>
      <c r="E11042" s="14" t="n">
        <v>45126</v>
      </c>
      <c r="F11042" s="14" t="n">
        <v>45129</v>
      </c>
      <c r="G11042" s="0" t="n">
        <v>381</v>
      </c>
      <c r="H11042" s="0" t="n">
        <v>115</v>
      </c>
      <c r="I11042" s="0" t="n">
        <v>115</v>
      </c>
      <c r="J11042" s="0" t="n">
        <v>1991</v>
      </c>
      <c r="K11042" s="0" t="n">
        <v>2456</v>
      </c>
      <c r="L11042" s="15" t="s">
        <v>97</v>
      </c>
      <c r="M11042" s="0" t="n">
        <v>3</v>
      </c>
      <c r="N11042" s="16" t="n">
        <f aca="false">I11042*K11042</f>
        <v>282440</v>
      </c>
      <c r="O11042" s="16" t="n">
        <f aca="false">I11042*(K11042-J11042)</f>
        <v>53475</v>
      </c>
      <c r="P11042" s="15" t="n">
        <f aca="false">K11042-J11042</f>
        <v>465</v>
      </c>
      <c r="Q11042" s="0" t="str">
        <f aca="false">IF(G11042=0,"Out of stock",IF(G11042&lt;H11042,"Understocked",IF(G11042&gt;Summary!$B$6*H11042,"Overstocked","Healthy")))</f>
        <v>Healthy</v>
      </c>
      <c r="R11042" s="0" t="str">
        <f aca="false">IF(I11042&gt;=Summary!$B$7,"Fast",IF(I11042&lt;Summary!$B$8,"Slow","Medium"))</f>
        <v>Medium</v>
      </c>
      <c r="S11042" s="15" t="n">
        <f aca="false">IF(M11042&gt;Summary!$B$5,1,0)</f>
        <v>0</v>
      </c>
      <c r="T11042" s="16" t="n">
        <f aca="false">IF(Q11042="Overstocked",(G11042-Summary!$B$6*H11042)*J11042,0)</f>
        <v>0</v>
      </c>
    </row>
    <row r="11043" customFormat="false" ht="15" hidden="false" customHeight="false" outlineLevel="0" collapsed="false">
      <c r="A11043" s="0" t="s">
        <v>11141</v>
      </c>
      <c r="B11043" s="0" t="s">
        <v>111</v>
      </c>
      <c r="C11043" s="0" t="s">
        <v>85</v>
      </c>
      <c r="D11043" s="0" t="s">
        <v>92</v>
      </c>
      <c r="E11043" s="14" t="n">
        <v>45569</v>
      </c>
      <c r="F11043" s="14" t="n">
        <v>45579</v>
      </c>
      <c r="G11043" s="0" t="n">
        <v>405</v>
      </c>
      <c r="H11043" s="0" t="n">
        <v>53</v>
      </c>
      <c r="I11043" s="0" t="n">
        <v>21</v>
      </c>
      <c r="J11043" s="0" t="n">
        <v>916</v>
      </c>
      <c r="K11043" s="0" t="n">
        <v>1388</v>
      </c>
      <c r="L11043" s="15" t="s">
        <v>93</v>
      </c>
      <c r="M11043" s="0" t="n">
        <v>10</v>
      </c>
      <c r="N11043" s="16" t="n">
        <f aca="false">I11043*K11043</f>
        <v>29148</v>
      </c>
      <c r="O11043" s="16" t="n">
        <f aca="false">I11043*(K11043-J11043)</f>
        <v>9912</v>
      </c>
      <c r="P11043" s="15" t="n">
        <f aca="false">K11043-J11043</f>
        <v>472</v>
      </c>
      <c r="Q11043" s="0" t="str">
        <f aca="false">IF(G11043=0,"Out of stock",IF(G11043&lt;H11043,"Understocked",IF(G11043&gt;Summary!$B$6*H11043,"Overstocked","Healthy")))</f>
        <v>Overstocked</v>
      </c>
      <c r="R11043" s="0" t="str">
        <f aca="false">IF(I11043&gt;=Summary!$B$7,"Fast",IF(I11043&lt;Summary!$B$8,"Slow","Medium"))</f>
        <v>Slow</v>
      </c>
      <c r="S11043" s="15" t="n">
        <f aca="false">IF(M11043&gt;Summary!$B$5,1,0)</f>
        <v>1</v>
      </c>
      <c r="T11043" s="16" t="n">
        <f aca="false">IF(Q11043="Overstocked",(G11043-Summary!$B$6*H11043)*J11043,0)</f>
        <v>176788</v>
      </c>
    </row>
    <row r="11044" customFormat="false" ht="15" hidden="false" customHeight="false" outlineLevel="0" collapsed="false">
      <c r="A11044" s="0" t="s">
        <v>11142</v>
      </c>
      <c r="B11044" s="0" t="s">
        <v>89</v>
      </c>
      <c r="C11044" s="0" t="s">
        <v>85</v>
      </c>
      <c r="D11044" s="0" t="s">
        <v>102</v>
      </c>
      <c r="E11044" s="14" t="n">
        <v>44999</v>
      </c>
      <c r="F11044" s="14" t="n">
        <v>45007</v>
      </c>
      <c r="G11044" s="0" t="n">
        <v>165</v>
      </c>
      <c r="H11044" s="0" t="n">
        <v>64</v>
      </c>
      <c r="I11044" s="0" t="n">
        <v>214</v>
      </c>
      <c r="J11044" s="0" t="n">
        <v>761</v>
      </c>
      <c r="K11044" s="0" t="n">
        <v>1178</v>
      </c>
      <c r="L11044" s="15" t="s">
        <v>82</v>
      </c>
      <c r="M11044" s="0" t="n">
        <v>8</v>
      </c>
      <c r="N11044" s="16" t="n">
        <f aca="false">I11044*K11044</f>
        <v>252092</v>
      </c>
      <c r="O11044" s="16" t="n">
        <f aca="false">I11044*(K11044-J11044)</f>
        <v>89238</v>
      </c>
      <c r="P11044" s="15" t="n">
        <f aca="false">K11044-J11044</f>
        <v>417</v>
      </c>
      <c r="Q11044" s="0" t="str">
        <f aca="false">IF(G11044=0,"Out of stock",IF(G11044&lt;H11044,"Understocked",IF(G11044&gt;Summary!$B$6*H11044,"Overstocked","Healthy")))</f>
        <v>Healthy</v>
      </c>
      <c r="R11044" s="0" t="str">
        <f aca="false">IF(I11044&gt;=Summary!$B$7,"Fast",IF(I11044&lt;Summary!$B$8,"Slow","Medium"))</f>
        <v>Fast</v>
      </c>
      <c r="S11044" s="15" t="n">
        <f aca="false">IF(M11044&gt;Summary!$B$5,1,0)</f>
        <v>1</v>
      </c>
      <c r="T11044" s="16" t="n">
        <f aca="false">IF(Q11044="Overstocked",(G11044-Summary!$B$6*H11044)*J11044,0)</f>
        <v>0</v>
      </c>
    </row>
    <row r="11045" customFormat="false" ht="15" hidden="false" customHeight="false" outlineLevel="0" collapsed="false">
      <c r="A11045" s="0" t="s">
        <v>11143</v>
      </c>
      <c r="B11045" s="0" t="s">
        <v>111</v>
      </c>
      <c r="C11045" s="0" t="s">
        <v>96</v>
      </c>
      <c r="D11045" s="0" t="s">
        <v>102</v>
      </c>
      <c r="E11045" s="14" t="n">
        <v>45329</v>
      </c>
      <c r="F11045" s="14" t="n">
        <v>45335</v>
      </c>
      <c r="G11045" s="0" t="n">
        <v>60</v>
      </c>
      <c r="H11045" s="0" t="n">
        <v>60</v>
      </c>
      <c r="I11045" s="0" t="n">
        <v>299</v>
      </c>
      <c r="J11045" s="0" t="n">
        <v>594</v>
      </c>
      <c r="K11045" s="0" t="n">
        <v>705</v>
      </c>
      <c r="L11045" s="15" t="s">
        <v>80</v>
      </c>
      <c r="M11045" s="0" t="n">
        <v>6</v>
      </c>
      <c r="N11045" s="16" t="n">
        <f aca="false">I11045*K11045</f>
        <v>210795</v>
      </c>
      <c r="O11045" s="16" t="n">
        <f aca="false">I11045*(K11045-J11045)</f>
        <v>33189</v>
      </c>
      <c r="P11045" s="15" t="n">
        <f aca="false">K11045-J11045</f>
        <v>111</v>
      </c>
      <c r="Q11045" s="0" t="str">
        <f aca="false">IF(G11045=0,"Out of stock",IF(G11045&lt;H11045,"Understocked",IF(G11045&gt;Summary!$B$6*H11045,"Overstocked","Healthy")))</f>
        <v>Healthy</v>
      </c>
      <c r="R11045" s="0" t="str">
        <f aca="false">IF(I11045&gt;=Summary!$B$7,"Fast",IF(I11045&lt;Summary!$B$8,"Slow","Medium"))</f>
        <v>Fast</v>
      </c>
      <c r="S11045" s="15" t="n">
        <f aca="false">IF(M11045&gt;Summary!$B$5,1,0)</f>
        <v>0</v>
      </c>
      <c r="T11045" s="16" t="n">
        <f aca="false">IF(Q11045="Overstocked",(G11045-Summary!$B$6*H11045)*J11045,0)</f>
        <v>0</v>
      </c>
    </row>
    <row r="11046" customFormat="false" ht="15" hidden="false" customHeight="false" outlineLevel="0" collapsed="false">
      <c r="A11046" s="0" t="s">
        <v>11144</v>
      </c>
      <c r="B11046" s="0" t="s">
        <v>89</v>
      </c>
      <c r="C11046" s="0" t="s">
        <v>85</v>
      </c>
      <c r="D11046" s="0" t="s">
        <v>92</v>
      </c>
      <c r="E11046" s="14" t="n">
        <v>45457</v>
      </c>
      <c r="F11046" s="14" t="n">
        <v>45467</v>
      </c>
      <c r="G11046" s="0" t="n">
        <v>457</v>
      </c>
      <c r="H11046" s="0" t="n">
        <v>70</v>
      </c>
      <c r="I11046" s="0" t="n">
        <v>282</v>
      </c>
      <c r="J11046" s="0" t="n">
        <v>1342</v>
      </c>
      <c r="K11046" s="0" t="n">
        <v>1750</v>
      </c>
      <c r="L11046" s="15" t="s">
        <v>97</v>
      </c>
      <c r="M11046" s="0" t="n">
        <v>10</v>
      </c>
      <c r="N11046" s="16" t="n">
        <f aca="false">I11046*K11046</f>
        <v>493500</v>
      </c>
      <c r="O11046" s="16" t="n">
        <f aca="false">I11046*(K11046-J11046)</f>
        <v>115056</v>
      </c>
      <c r="P11046" s="15" t="n">
        <f aca="false">K11046-J11046</f>
        <v>408</v>
      </c>
      <c r="Q11046" s="0" t="str">
        <f aca="false">IF(G11046=0,"Out of stock",IF(G11046&lt;H11046,"Understocked",IF(G11046&gt;Summary!$B$6*H11046,"Overstocked","Healthy")))</f>
        <v>Overstocked</v>
      </c>
      <c r="R11046" s="0" t="str">
        <f aca="false">IF(I11046&gt;=Summary!$B$7,"Fast",IF(I11046&lt;Summary!$B$8,"Slow","Medium"))</f>
        <v>Fast</v>
      </c>
      <c r="S11046" s="15" t="n">
        <f aca="false">IF(M11046&gt;Summary!$B$5,1,0)</f>
        <v>1</v>
      </c>
      <c r="T11046" s="16" t="n">
        <f aca="false">IF(Q11046="Overstocked",(G11046-Summary!$B$6*H11046)*J11046,0)</f>
        <v>237534</v>
      </c>
    </row>
    <row r="11047" customFormat="false" ht="15" hidden="false" customHeight="false" outlineLevel="0" collapsed="false">
      <c r="A11047" s="0" t="s">
        <v>11145</v>
      </c>
      <c r="B11047" s="0" t="s">
        <v>77</v>
      </c>
      <c r="C11047" s="0" t="s">
        <v>104</v>
      </c>
      <c r="D11047" s="0" t="s">
        <v>90</v>
      </c>
      <c r="E11047" s="14" t="n">
        <v>44931</v>
      </c>
      <c r="F11047" s="14" t="n">
        <v>44933</v>
      </c>
      <c r="G11047" s="0" t="n">
        <v>135</v>
      </c>
      <c r="H11047" s="0" t="n">
        <v>89</v>
      </c>
      <c r="I11047" s="0" t="n">
        <v>64</v>
      </c>
      <c r="J11047" s="0" t="n">
        <v>992</v>
      </c>
      <c r="K11047" s="0" t="n">
        <v>1126</v>
      </c>
      <c r="L11047" s="15" t="s">
        <v>87</v>
      </c>
      <c r="M11047" s="0" t="n">
        <v>2</v>
      </c>
      <c r="N11047" s="16" t="n">
        <f aca="false">I11047*K11047</f>
        <v>72064</v>
      </c>
      <c r="O11047" s="16" t="n">
        <f aca="false">I11047*(K11047-J11047)</f>
        <v>8576</v>
      </c>
      <c r="P11047" s="15" t="n">
        <f aca="false">K11047-J11047</f>
        <v>134</v>
      </c>
      <c r="Q11047" s="0" t="str">
        <f aca="false">IF(G11047=0,"Out of stock",IF(G11047&lt;H11047,"Understocked",IF(G11047&gt;Summary!$B$6*H11047,"Overstocked","Healthy")))</f>
        <v>Healthy</v>
      </c>
      <c r="R11047" s="0" t="str">
        <f aca="false">IF(I11047&gt;=Summary!$B$7,"Fast",IF(I11047&lt;Summary!$B$8,"Slow","Medium"))</f>
        <v>Slow</v>
      </c>
      <c r="S11047" s="15" t="n">
        <f aca="false">IF(M11047&gt;Summary!$B$5,1,0)</f>
        <v>0</v>
      </c>
      <c r="T11047" s="16" t="n">
        <f aca="false">IF(Q11047="Overstocked",(G11047-Summary!$B$6*H11047)*J11047,0)</f>
        <v>0</v>
      </c>
    </row>
    <row r="11048" customFormat="false" ht="15" hidden="false" customHeight="false" outlineLevel="0" collapsed="false">
      <c r="A11048" s="0" t="s">
        <v>11146</v>
      </c>
      <c r="B11048" s="0" t="s">
        <v>84</v>
      </c>
      <c r="C11048" s="0" t="s">
        <v>78</v>
      </c>
      <c r="D11048" s="0" t="s">
        <v>102</v>
      </c>
      <c r="E11048" s="14" t="n">
        <v>45240</v>
      </c>
      <c r="F11048" s="14" t="n">
        <v>45248</v>
      </c>
      <c r="G11048" s="0" t="n">
        <v>99</v>
      </c>
      <c r="H11048" s="0" t="n">
        <v>101</v>
      </c>
      <c r="I11048" s="0" t="n">
        <v>165</v>
      </c>
      <c r="J11048" s="0" t="n">
        <v>1771</v>
      </c>
      <c r="K11048" s="0" t="n">
        <v>1965</v>
      </c>
      <c r="L11048" s="15" t="s">
        <v>87</v>
      </c>
      <c r="M11048" s="0" t="n">
        <v>8</v>
      </c>
      <c r="N11048" s="16" t="n">
        <f aca="false">I11048*K11048</f>
        <v>324225</v>
      </c>
      <c r="O11048" s="16" t="n">
        <f aca="false">I11048*(K11048-J11048)</f>
        <v>32010</v>
      </c>
      <c r="P11048" s="15" t="n">
        <f aca="false">K11048-J11048</f>
        <v>194</v>
      </c>
      <c r="Q11048" s="0" t="str">
        <f aca="false">IF(G11048=0,"Out of stock",IF(G11048&lt;H11048,"Understocked",IF(G11048&gt;Summary!$B$6*H11048,"Overstocked","Healthy")))</f>
        <v>Understocked</v>
      </c>
      <c r="R11048" s="0" t="str">
        <f aca="false">IF(I11048&gt;=Summary!$B$7,"Fast",IF(I11048&lt;Summary!$B$8,"Slow","Medium"))</f>
        <v>Medium</v>
      </c>
      <c r="S11048" s="15" t="n">
        <f aca="false">IF(M11048&gt;Summary!$B$5,1,0)</f>
        <v>1</v>
      </c>
      <c r="T11048" s="16" t="n">
        <f aca="false">IF(Q11048="Overstocked",(G11048-Summary!$B$6*H11048)*J11048,0)</f>
        <v>0</v>
      </c>
    </row>
    <row r="11049" customFormat="false" ht="15" hidden="false" customHeight="false" outlineLevel="0" collapsed="false">
      <c r="A11049" s="0" t="s">
        <v>11147</v>
      </c>
      <c r="B11049" s="0" t="s">
        <v>95</v>
      </c>
      <c r="C11049" s="0" t="s">
        <v>104</v>
      </c>
      <c r="D11049" s="0" t="s">
        <v>90</v>
      </c>
      <c r="E11049" s="14" t="n">
        <v>45397</v>
      </c>
      <c r="F11049" s="14" t="n">
        <v>45398</v>
      </c>
      <c r="G11049" s="0" t="n">
        <v>454</v>
      </c>
      <c r="H11049" s="0" t="n">
        <v>122</v>
      </c>
      <c r="I11049" s="0" t="n">
        <v>294</v>
      </c>
      <c r="J11049" s="0" t="n">
        <v>1709</v>
      </c>
      <c r="K11049" s="0" t="n">
        <v>2125</v>
      </c>
      <c r="L11049" s="15" t="s">
        <v>97</v>
      </c>
      <c r="M11049" s="0" t="n">
        <v>1</v>
      </c>
      <c r="N11049" s="16" t="n">
        <f aca="false">I11049*K11049</f>
        <v>624750</v>
      </c>
      <c r="O11049" s="16" t="n">
        <f aca="false">I11049*(K11049-J11049)</f>
        <v>122304</v>
      </c>
      <c r="P11049" s="15" t="n">
        <f aca="false">K11049-J11049</f>
        <v>416</v>
      </c>
      <c r="Q11049" s="0" t="str">
        <f aca="false">IF(G11049=0,"Out of stock",IF(G11049&lt;H11049,"Understocked",IF(G11049&gt;Summary!$B$6*H11049,"Overstocked","Healthy")))</f>
        <v>Healthy</v>
      </c>
      <c r="R11049" s="0" t="str">
        <f aca="false">IF(I11049&gt;=Summary!$B$7,"Fast",IF(I11049&lt;Summary!$B$8,"Slow","Medium"))</f>
        <v>Fast</v>
      </c>
      <c r="S11049" s="15" t="n">
        <f aca="false">IF(M11049&gt;Summary!$B$5,1,0)</f>
        <v>0</v>
      </c>
      <c r="T11049" s="16" t="n">
        <f aca="false">IF(Q11049="Overstocked",(G11049-Summary!$B$6*H11049)*J11049,0)</f>
        <v>0</v>
      </c>
    </row>
    <row r="11050" customFormat="false" ht="15" hidden="false" customHeight="false" outlineLevel="0" collapsed="false">
      <c r="A11050" s="0" t="s">
        <v>11148</v>
      </c>
      <c r="B11050" s="0" t="s">
        <v>113</v>
      </c>
      <c r="C11050" s="0" t="s">
        <v>96</v>
      </c>
      <c r="D11050" s="0" t="s">
        <v>90</v>
      </c>
      <c r="E11050" s="14" t="n">
        <v>45476</v>
      </c>
      <c r="F11050" s="14" t="n">
        <v>45483</v>
      </c>
      <c r="G11050" s="0" t="n">
        <v>448</v>
      </c>
      <c r="H11050" s="0" t="n">
        <v>55</v>
      </c>
      <c r="I11050" s="0" t="n">
        <v>164</v>
      </c>
      <c r="J11050" s="0" t="n">
        <v>951</v>
      </c>
      <c r="K11050" s="0" t="n">
        <v>1190</v>
      </c>
      <c r="L11050" s="15" t="s">
        <v>97</v>
      </c>
      <c r="M11050" s="0" t="n">
        <v>7</v>
      </c>
      <c r="N11050" s="16" t="n">
        <f aca="false">I11050*K11050</f>
        <v>195160</v>
      </c>
      <c r="O11050" s="16" t="n">
        <f aca="false">I11050*(K11050-J11050)</f>
        <v>39196</v>
      </c>
      <c r="P11050" s="15" t="n">
        <f aca="false">K11050-J11050</f>
        <v>239</v>
      </c>
      <c r="Q11050" s="0" t="str">
        <f aca="false">IF(G11050=0,"Out of stock",IF(G11050&lt;H11050,"Understocked",IF(G11050&gt;Summary!$B$6*H11050,"Overstocked","Healthy")))</f>
        <v>Overstocked</v>
      </c>
      <c r="R11050" s="0" t="str">
        <f aca="false">IF(I11050&gt;=Summary!$B$7,"Fast",IF(I11050&lt;Summary!$B$8,"Slow","Medium"))</f>
        <v>Medium</v>
      </c>
      <c r="S11050" s="15" t="n">
        <f aca="false">IF(M11050&gt;Summary!$B$5,1,0)</f>
        <v>0</v>
      </c>
      <c r="T11050" s="16" t="n">
        <f aca="false">IF(Q11050="Overstocked",(G11050-Summary!$B$6*H11050)*J11050,0)</f>
        <v>216828</v>
      </c>
    </row>
    <row r="11051" customFormat="false" ht="15" hidden="false" customHeight="false" outlineLevel="0" collapsed="false">
      <c r="A11051" s="0" t="s">
        <v>11149</v>
      </c>
      <c r="B11051" s="0" t="s">
        <v>107</v>
      </c>
      <c r="C11051" s="0" t="s">
        <v>96</v>
      </c>
      <c r="D11051" s="0" t="s">
        <v>102</v>
      </c>
      <c r="E11051" s="14" t="n">
        <v>45403</v>
      </c>
      <c r="F11051" s="14" t="n">
        <v>45411</v>
      </c>
      <c r="G11051" s="0" t="n">
        <v>447</v>
      </c>
      <c r="H11051" s="0" t="n">
        <v>143</v>
      </c>
      <c r="I11051" s="0" t="n">
        <v>208</v>
      </c>
      <c r="J11051" s="0" t="n">
        <v>291</v>
      </c>
      <c r="K11051" s="0" t="n">
        <v>786</v>
      </c>
      <c r="L11051" s="15" t="s">
        <v>80</v>
      </c>
      <c r="M11051" s="0" t="n">
        <v>8</v>
      </c>
      <c r="N11051" s="16" t="n">
        <f aca="false">I11051*K11051</f>
        <v>163488</v>
      </c>
      <c r="O11051" s="16" t="n">
        <f aca="false">I11051*(K11051-J11051)</f>
        <v>102960</v>
      </c>
      <c r="P11051" s="15" t="n">
        <f aca="false">K11051-J11051</f>
        <v>495</v>
      </c>
      <c r="Q11051" s="0" t="str">
        <f aca="false">IF(G11051=0,"Out of stock",IF(G11051&lt;H11051,"Understocked",IF(G11051&gt;Summary!$B$6*H11051,"Overstocked","Healthy")))</f>
        <v>Healthy</v>
      </c>
      <c r="R11051" s="0" t="str">
        <f aca="false">IF(I11051&gt;=Summary!$B$7,"Fast",IF(I11051&lt;Summary!$B$8,"Slow","Medium"))</f>
        <v>Fast</v>
      </c>
      <c r="S11051" s="15" t="n">
        <f aca="false">IF(M11051&gt;Summary!$B$5,1,0)</f>
        <v>1</v>
      </c>
      <c r="T11051" s="16" t="n">
        <f aca="false">IF(Q11051="Overstocked",(G11051-Summary!$B$6*H11051)*J11051,0)</f>
        <v>0</v>
      </c>
    </row>
    <row r="11052" customFormat="false" ht="15" hidden="false" customHeight="false" outlineLevel="0" collapsed="false">
      <c r="A11052" s="0" t="s">
        <v>11150</v>
      </c>
      <c r="B11052" s="0" t="s">
        <v>77</v>
      </c>
      <c r="C11052" s="0" t="s">
        <v>104</v>
      </c>
      <c r="D11052" s="0" t="s">
        <v>92</v>
      </c>
      <c r="E11052" s="14" t="n">
        <v>45457</v>
      </c>
      <c r="F11052" s="14" t="n">
        <v>45462</v>
      </c>
      <c r="G11052" s="0" t="n">
        <v>74</v>
      </c>
      <c r="H11052" s="0" t="n">
        <v>57</v>
      </c>
      <c r="I11052" s="0" t="n">
        <v>126</v>
      </c>
      <c r="J11052" s="0" t="n">
        <v>1303</v>
      </c>
      <c r="K11052" s="0" t="n">
        <v>1506</v>
      </c>
      <c r="L11052" s="15" t="s">
        <v>80</v>
      </c>
      <c r="M11052" s="0" t="n">
        <v>5</v>
      </c>
      <c r="N11052" s="16" t="n">
        <f aca="false">I11052*K11052</f>
        <v>189756</v>
      </c>
      <c r="O11052" s="16" t="n">
        <f aca="false">I11052*(K11052-J11052)</f>
        <v>25578</v>
      </c>
      <c r="P11052" s="15" t="n">
        <f aca="false">K11052-J11052</f>
        <v>203</v>
      </c>
      <c r="Q11052" s="0" t="str">
        <f aca="false">IF(G11052=0,"Out of stock",IF(G11052&lt;H11052,"Understocked",IF(G11052&gt;Summary!$B$6*H11052,"Overstocked","Healthy")))</f>
        <v>Healthy</v>
      </c>
      <c r="R11052" s="0" t="str">
        <f aca="false">IF(I11052&gt;=Summary!$B$7,"Fast",IF(I11052&lt;Summary!$B$8,"Slow","Medium"))</f>
        <v>Medium</v>
      </c>
      <c r="S11052" s="15" t="n">
        <f aca="false">IF(M11052&gt;Summary!$B$5,1,0)</f>
        <v>0</v>
      </c>
      <c r="T11052" s="16" t="n">
        <f aca="false">IF(Q11052="Overstocked",(G11052-Summary!$B$6*H11052)*J11052,0)</f>
        <v>0</v>
      </c>
    </row>
    <row r="11053" customFormat="false" ht="15" hidden="false" customHeight="false" outlineLevel="0" collapsed="false">
      <c r="A11053" s="0" t="s">
        <v>11151</v>
      </c>
      <c r="B11053" s="0" t="s">
        <v>113</v>
      </c>
      <c r="C11053" s="0" t="s">
        <v>96</v>
      </c>
      <c r="D11053" s="0" t="s">
        <v>79</v>
      </c>
      <c r="E11053" s="14" t="n">
        <v>44966</v>
      </c>
      <c r="F11053" s="14" t="n">
        <v>44975</v>
      </c>
      <c r="G11053" s="0" t="n">
        <v>443</v>
      </c>
      <c r="H11053" s="0" t="n">
        <v>103</v>
      </c>
      <c r="I11053" s="0" t="n">
        <v>2</v>
      </c>
      <c r="J11053" s="0" t="n">
        <v>1386</v>
      </c>
      <c r="K11053" s="0" t="n">
        <v>1722</v>
      </c>
      <c r="L11053" s="15" t="s">
        <v>80</v>
      </c>
      <c r="M11053" s="0" t="n">
        <v>9</v>
      </c>
      <c r="N11053" s="16" t="n">
        <f aca="false">I11053*K11053</f>
        <v>3444</v>
      </c>
      <c r="O11053" s="16" t="n">
        <f aca="false">I11053*(K11053-J11053)</f>
        <v>672</v>
      </c>
      <c r="P11053" s="15" t="n">
        <f aca="false">K11053-J11053</f>
        <v>336</v>
      </c>
      <c r="Q11053" s="0" t="str">
        <f aca="false">IF(G11053=0,"Out of stock",IF(G11053&lt;H11053,"Understocked",IF(G11053&gt;Summary!$B$6*H11053,"Overstocked","Healthy")))</f>
        <v>Overstocked</v>
      </c>
      <c r="R11053" s="0" t="str">
        <f aca="false">IF(I11053&gt;=Summary!$B$7,"Fast",IF(I11053&lt;Summary!$B$8,"Slow","Medium"))</f>
        <v>Slow</v>
      </c>
      <c r="S11053" s="15" t="n">
        <f aca="false">IF(M11053&gt;Summary!$B$5,1,0)</f>
        <v>1</v>
      </c>
      <c r="T11053" s="16" t="n">
        <f aca="false">IF(Q11053="Overstocked",(G11053-Summary!$B$6*H11053)*J11053,0)</f>
        <v>42966</v>
      </c>
    </row>
    <row r="11054" customFormat="false" ht="15" hidden="false" customHeight="false" outlineLevel="0" collapsed="false">
      <c r="A11054" s="0" t="s">
        <v>11152</v>
      </c>
      <c r="B11054" s="0" t="s">
        <v>89</v>
      </c>
      <c r="C11054" s="0" t="s">
        <v>96</v>
      </c>
      <c r="D11054" s="0" t="s">
        <v>86</v>
      </c>
      <c r="E11054" s="14" t="n">
        <v>44942</v>
      </c>
      <c r="F11054" s="14" t="n">
        <v>44950</v>
      </c>
      <c r="G11054" s="0" t="n">
        <v>461</v>
      </c>
      <c r="H11054" s="0" t="n">
        <v>99</v>
      </c>
      <c r="I11054" s="0" t="n">
        <v>210</v>
      </c>
      <c r="J11054" s="0" t="n">
        <v>1619</v>
      </c>
      <c r="K11054" s="0" t="n">
        <v>2100</v>
      </c>
      <c r="L11054" s="15" t="s">
        <v>87</v>
      </c>
      <c r="M11054" s="0" t="n">
        <v>8</v>
      </c>
      <c r="N11054" s="16" t="n">
        <f aca="false">I11054*K11054</f>
        <v>441000</v>
      </c>
      <c r="O11054" s="16" t="n">
        <f aca="false">I11054*(K11054-J11054)</f>
        <v>101010</v>
      </c>
      <c r="P11054" s="15" t="n">
        <f aca="false">K11054-J11054</f>
        <v>481</v>
      </c>
      <c r="Q11054" s="0" t="str">
        <f aca="false">IF(G11054=0,"Out of stock",IF(G11054&lt;H11054,"Understocked",IF(G11054&gt;Summary!$B$6*H11054,"Overstocked","Healthy")))</f>
        <v>Overstocked</v>
      </c>
      <c r="R11054" s="0" t="str">
        <f aca="false">IF(I11054&gt;=Summary!$B$7,"Fast",IF(I11054&lt;Summary!$B$8,"Slow","Medium"))</f>
        <v>Fast</v>
      </c>
      <c r="S11054" s="15" t="n">
        <f aca="false">IF(M11054&gt;Summary!$B$5,1,0)</f>
        <v>1</v>
      </c>
      <c r="T11054" s="16" t="n">
        <f aca="false">IF(Q11054="Overstocked",(G11054-Summary!$B$6*H11054)*J11054,0)</f>
        <v>105235</v>
      </c>
    </row>
    <row r="11055" customFormat="false" ht="15" hidden="false" customHeight="false" outlineLevel="0" collapsed="false">
      <c r="A11055" s="0" t="s">
        <v>11153</v>
      </c>
      <c r="B11055" s="0" t="s">
        <v>123</v>
      </c>
      <c r="C11055" s="0" t="s">
        <v>85</v>
      </c>
      <c r="D11055" s="0" t="s">
        <v>86</v>
      </c>
      <c r="E11055" s="14" t="n">
        <v>45131</v>
      </c>
      <c r="F11055" s="14" t="n">
        <v>45138</v>
      </c>
      <c r="G11055" s="0" t="n">
        <v>385</v>
      </c>
      <c r="H11055" s="0" t="n">
        <v>55</v>
      </c>
      <c r="I11055" s="0" t="n">
        <v>132</v>
      </c>
      <c r="J11055" s="0" t="n">
        <v>1764</v>
      </c>
      <c r="K11055" s="0" t="n">
        <v>1884</v>
      </c>
      <c r="L11055" s="15" t="s">
        <v>97</v>
      </c>
      <c r="M11055" s="0" t="n">
        <v>7</v>
      </c>
      <c r="N11055" s="16" t="n">
        <f aca="false">I11055*K11055</f>
        <v>248688</v>
      </c>
      <c r="O11055" s="16" t="n">
        <f aca="false">I11055*(K11055-J11055)</f>
        <v>15840</v>
      </c>
      <c r="P11055" s="15" t="n">
        <f aca="false">K11055-J11055</f>
        <v>120</v>
      </c>
      <c r="Q11055" s="0" t="str">
        <f aca="false">IF(G11055=0,"Out of stock",IF(G11055&lt;H11055,"Understocked",IF(G11055&gt;Summary!$B$6*H11055,"Overstocked","Healthy")))</f>
        <v>Overstocked</v>
      </c>
      <c r="R11055" s="0" t="str">
        <f aca="false">IF(I11055&gt;=Summary!$B$7,"Fast",IF(I11055&lt;Summary!$B$8,"Slow","Medium"))</f>
        <v>Medium</v>
      </c>
      <c r="S11055" s="15" t="n">
        <f aca="false">IF(M11055&gt;Summary!$B$5,1,0)</f>
        <v>0</v>
      </c>
      <c r="T11055" s="16" t="n">
        <f aca="false">IF(Q11055="Overstocked",(G11055-Summary!$B$6*H11055)*J11055,0)</f>
        <v>291060</v>
      </c>
    </row>
    <row r="11056" customFormat="false" ht="15" hidden="false" customHeight="false" outlineLevel="0" collapsed="false">
      <c r="A11056" s="0" t="s">
        <v>11154</v>
      </c>
      <c r="B11056" s="0" t="s">
        <v>123</v>
      </c>
      <c r="C11056" s="0" t="s">
        <v>85</v>
      </c>
      <c r="D11056" s="0" t="s">
        <v>86</v>
      </c>
      <c r="E11056" s="14" t="n">
        <v>45235</v>
      </c>
      <c r="F11056" s="14" t="n">
        <v>45244</v>
      </c>
      <c r="G11056" s="0" t="n">
        <v>95</v>
      </c>
      <c r="H11056" s="0" t="n">
        <v>51</v>
      </c>
      <c r="I11056" s="0" t="n">
        <v>10</v>
      </c>
      <c r="J11056" s="0" t="n">
        <v>514</v>
      </c>
      <c r="K11056" s="0" t="n">
        <v>687</v>
      </c>
      <c r="L11056" s="15" t="s">
        <v>87</v>
      </c>
      <c r="M11056" s="0" t="n">
        <v>9</v>
      </c>
      <c r="N11056" s="16" t="n">
        <f aca="false">I11056*K11056</f>
        <v>6870</v>
      </c>
      <c r="O11056" s="16" t="n">
        <f aca="false">I11056*(K11056-J11056)</f>
        <v>1730</v>
      </c>
      <c r="P11056" s="15" t="n">
        <f aca="false">K11056-J11056</f>
        <v>173</v>
      </c>
      <c r="Q11056" s="0" t="str">
        <f aca="false">IF(G11056=0,"Out of stock",IF(G11056&lt;H11056,"Understocked",IF(G11056&gt;Summary!$B$6*H11056,"Overstocked","Healthy")))</f>
        <v>Healthy</v>
      </c>
      <c r="R11056" s="0" t="str">
        <f aca="false">IF(I11056&gt;=Summary!$B$7,"Fast",IF(I11056&lt;Summary!$B$8,"Slow","Medium"))</f>
        <v>Slow</v>
      </c>
      <c r="S11056" s="15" t="n">
        <f aca="false">IF(M11056&gt;Summary!$B$5,1,0)</f>
        <v>1</v>
      </c>
      <c r="T11056" s="16" t="n">
        <f aca="false">IF(Q11056="Overstocked",(G11056-Summary!$B$6*H11056)*J11056,0)</f>
        <v>0</v>
      </c>
    </row>
    <row r="11057" customFormat="false" ht="15" hidden="false" customHeight="false" outlineLevel="0" collapsed="false">
      <c r="A11057" s="0" t="s">
        <v>11155</v>
      </c>
      <c r="B11057" s="0" t="s">
        <v>113</v>
      </c>
      <c r="C11057" s="0" t="s">
        <v>104</v>
      </c>
      <c r="D11057" s="0" t="s">
        <v>86</v>
      </c>
      <c r="E11057" s="14" t="n">
        <v>45070</v>
      </c>
      <c r="F11057" s="14" t="n">
        <v>45078</v>
      </c>
      <c r="G11057" s="0" t="n">
        <v>8</v>
      </c>
      <c r="H11057" s="0" t="n">
        <v>149</v>
      </c>
      <c r="I11057" s="0" t="n">
        <v>98</v>
      </c>
      <c r="J11057" s="0" t="n">
        <v>406</v>
      </c>
      <c r="K11057" s="0" t="n">
        <v>527</v>
      </c>
      <c r="L11057" s="15" t="s">
        <v>80</v>
      </c>
      <c r="M11057" s="0" t="n">
        <v>8</v>
      </c>
      <c r="N11057" s="16" t="n">
        <f aca="false">I11057*K11057</f>
        <v>51646</v>
      </c>
      <c r="O11057" s="16" t="n">
        <f aca="false">I11057*(K11057-J11057)</f>
        <v>11858</v>
      </c>
      <c r="P11057" s="15" t="n">
        <f aca="false">K11057-J11057</f>
        <v>121</v>
      </c>
      <c r="Q11057" s="0" t="str">
        <f aca="false">IF(G11057=0,"Out of stock",IF(G11057&lt;H11057,"Understocked",IF(G11057&gt;Summary!$B$6*H11057,"Overstocked","Healthy")))</f>
        <v>Understocked</v>
      </c>
      <c r="R11057" s="0" t="str">
        <f aca="false">IF(I11057&gt;=Summary!$B$7,"Fast",IF(I11057&lt;Summary!$B$8,"Slow","Medium"))</f>
        <v>Slow</v>
      </c>
      <c r="S11057" s="15" t="n">
        <f aca="false">IF(M11057&gt;Summary!$B$5,1,0)</f>
        <v>1</v>
      </c>
      <c r="T11057" s="16" t="n">
        <f aca="false">IF(Q11057="Overstocked",(G11057-Summary!$B$6*H11057)*J11057,0)</f>
        <v>0</v>
      </c>
    </row>
    <row r="11058" customFormat="false" ht="15" hidden="false" customHeight="false" outlineLevel="0" collapsed="false">
      <c r="A11058" s="0" t="s">
        <v>11156</v>
      </c>
      <c r="B11058" s="0" t="s">
        <v>95</v>
      </c>
      <c r="C11058" s="0" t="s">
        <v>85</v>
      </c>
      <c r="D11058" s="0" t="s">
        <v>90</v>
      </c>
      <c r="E11058" s="14" t="n">
        <v>45588</v>
      </c>
      <c r="F11058" s="14" t="n">
        <v>45596</v>
      </c>
      <c r="G11058" s="0" t="n">
        <v>252</v>
      </c>
      <c r="H11058" s="0" t="n">
        <v>100</v>
      </c>
      <c r="I11058" s="0" t="n">
        <v>275</v>
      </c>
      <c r="J11058" s="0" t="n">
        <v>958</v>
      </c>
      <c r="K11058" s="0" t="n">
        <v>1256</v>
      </c>
      <c r="L11058" s="15" t="s">
        <v>87</v>
      </c>
      <c r="M11058" s="0" t="n">
        <v>8</v>
      </c>
      <c r="N11058" s="16" t="n">
        <f aca="false">I11058*K11058</f>
        <v>345400</v>
      </c>
      <c r="O11058" s="16" t="n">
        <f aca="false">I11058*(K11058-J11058)</f>
        <v>81950</v>
      </c>
      <c r="P11058" s="15" t="n">
        <f aca="false">K11058-J11058</f>
        <v>298</v>
      </c>
      <c r="Q11058" s="0" t="str">
        <f aca="false">IF(G11058=0,"Out of stock",IF(G11058&lt;H11058,"Understocked",IF(G11058&gt;Summary!$B$6*H11058,"Overstocked","Healthy")))</f>
        <v>Healthy</v>
      </c>
      <c r="R11058" s="0" t="str">
        <f aca="false">IF(I11058&gt;=Summary!$B$7,"Fast",IF(I11058&lt;Summary!$B$8,"Slow","Medium"))</f>
        <v>Fast</v>
      </c>
      <c r="S11058" s="15" t="n">
        <f aca="false">IF(M11058&gt;Summary!$B$5,1,0)</f>
        <v>1</v>
      </c>
      <c r="T11058" s="16" t="n">
        <f aca="false">IF(Q11058="Overstocked",(G11058-Summary!$B$6*H11058)*J11058,0)</f>
        <v>0</v>
      </c>
    </row>
    <row r="11059" customFormat="false" ht="15" hidden="false" customHeight="false" outlineLevel="0" collapsed="false">
      <c r="A11059" s="0" t="s">
        <v>11157</v>
      </c>
      <c r="B11059" s="0" t="s">
        <v>113</v>
      </c>
      <c r="C11059" s="0" t="s">
        <v>96</v>
      </c>
      <c r="D11059" s="0" t="s">
        <v>92</v>
      </c>
      <c r="E11059" s="14" t="n">
        <v>45572</v>
      </c>
      <c r="F11059" s="14" t="n">
        <v>45577</v>
      </c>
      <c r="G11059" s="0" t="n">
        <v>475</v>
      </c>
      <c r="H11059" s="0" t="n">
        <v>65</v>
      </c>
      <c r="I11059" s="0" t="n">
        <v>74</v>
      </c>
      <c r="J11059" s="0" t="n">
        <v>817</v>
      </c>
      <c r="K11059" s="0" t="n">
        <v>984</v>
      </c>
      <c r="L11059" s="15" t="s">
        <v>82</v>
      </c>
      <c r="M11059" s="0" t="n">
        <v>5</v>
      </c>
      <c r="N11059" s="16" t="n">
        <f aca="false">I11059*K11059</f>
        <v>72816</v>
      </c>
      <c r="O11059" s="16" t="n">
        <f aca="false">I11059*(K11059-J11059)</f>
        <v>12358</v>
      </c>
      <c r="P11059" s="15" t="n">
        <f aca="false">K11059-J11059</f>
        <v>167</v>
      </c>
      <c r="Q11059" s="0" t="str">
        <f aca="false">IF(G11059=0,"Out of stock",IF(G11059&lt;H11059,"Understocked",IF(G11059&gt;Summary!$B$6*H11059,"Overstocked","Healthy")))</f>
        <v>Overstocked</v>
      </c>
      <c r="R11059" s="0" t="str">
        <f aca="false">IF(I11059&gt;=Summary!$B$7,"Fast",IF(I11059&lt;Summary!$B$8,"Slow","Medium"))</f>
        <v>Slow</v>
      </c>
      <c r="S11059" s="15" t="n">
        <f aca="false">IF(M11059&gt;Summary!$B$5,1,0)</f>
        <v>0</v>
      </c>
      <c r="T11059" s="16" t="n">
        <f aca="false">IF(Q11059="Overstocked",(G11059-Summary!$B$6*H11059)*J11059,0)</f>
        <v>175655</v>
      </c>
    </row>
    <row r="11060" customFormat="false" ht="15" hidden="false" customHeight="false" outlineLevel="0" collapsed="false">
      <c r="A11060" s="0" t="s">
        <v>11158</v>
      </c>
      <c r="B11060" s="0" t="s">
        <v>107</v>
      </c>
      <c r="C11060" s="0" t="s">
        <v>96</v>
      </c>
      <c r="D11060" s="0" t="s">
        <v>86</v>
      </c>
      <c r="E11060" s="14" t="n">
        <v>45176</v>
      </c>
      <c r="F11060" s="14" t="n">
        <v>45180</v>
      </c>
      <c r="G11060" s="0" t="n">
        <v>381</v>
      </c>
      <c r="H11060" s="0" t="n">
        <v>122</v>
      </c>
      <c r="I11060" s="0" t="n">
        <v>214</v>
      </c>
      <c r="J11060" s="0" t="n">
        <v>1900</v>
      </c>
      <c r="K11060" s="0" t="n">
        <v>2103</v>
      </c>
      <c r="L11060" s="15" t="s">
        <v>87</v>
      </c>
      <c r="M11060" s="0" t="n">
        <v>4</v>
      </c>
      <c r="N11060" s="16" t="n">
        <f aca="false">I11060*K11060</f>
        <v>450042</v>
      </c>
      <c r="O11060" s="16" t="n">
        <f aca="false">I11060*(K11060-J11060)</f>
        <v>43442</v>
      </c>
      <c r="P11060" s="15" t="n">
        <f aca="false">K11060-J11060</f>
        <v>203</v>
      </c>
      <c r="Q11060" s="0" t="str">
        <f aca="false">IF(G11060=0,"Out of stock",IF(G11060&lt;H11060,"Understocked",IF(G11060&gt;Summary!$B$6*H11060,"Overstocked","Healthy")))</f>
        <v>Healthy</v>
      </c>
      <c r="R11060" s="0" t="str">
        <f aca="false">IF(I11060&gt;=Summary!$B$7,"Fast",IF(I11060&lt;Summary!$B$8,"Slow","Medium"))</f>
        <v>Fast</v>
      </c>
      <c r="S11060" s="15" t="n">
        <f aca="false">IF(M11060&gt;Summary!$B$5,1,0)</f>
        <v>0</v>
      </c>
      <c r="T11060" s="16" t="n">
        <f aca="false">IF(Q11060="Overstocked",(G11060-Summary!$B$6*H11060)*J11060,0)</f>
        <v>0</v>
      </c>
    </row>
    <row r="11061" customFormat="false" ht="15" hidden="false" customHeight="false" outlineLevel="0" collapsed="false">
      <c r="A11061" s="0" t="s">
        <v>11159</v>
      </c>
      <c r="B11061" s="0" t="s">
        <v>111</v>
      </c>
      <c r="C11061" s="0" t="s">
        <v>104</v>
      </c>
      <c r="D11061" s="0" t="s">
        <v>102</v>
      </c>
      <c r="E11061" s="14" t="n">
        <v>45328</v>
      </c>
      <c r="F11061" s="14" t="n">
        <v>45329</v>
      </c>
      <c r="G11061" s="0" t="n">
        <v>46</v>
      </c>
      <c r="H11061" s="0" t="n">
        <v>54</v>
      </c>
      <c r="I11061" s="0" t="n">
        <v>192</v>
      </c>
      <c r="J11061" s="0" t="n">
        <v>1711</v>
      </c>
      <c r="K11061" s="0" t="n">
        <v>2048</v>
      </c>
      <c r="L11061" s="15" t="s">
        <v>82</v>
      </c>
      <c r="M11061" s="0" t="n">
        <v>1</v>
      </c>
      <c r="N11061" s="16" t="n">
        <f aca="false">I11061*K11061</f>
        <v>393216</v>
      </c>
      <c r="O11061" s="16" t="n">
        <f aca="false">I11061*(K11061-J11061)</f>
        <v>64704</v>
      </c>
      <c r="P11061" s="15" t="n">
        <f aca="false">K11061-J11061</f>
        <v>337</v>
      </c>
      <c r="Q11061" s="0" t="str">
        <f aca="false">IF(G11061=0,"Out of stock",IF(G11061&lt;H11061,"Understocked",IF(G11061&gt;Summary!$B$6*H11061,"Overstocked","Healthy")))</f>
        <v>Understocked</v>
      </c>
      <c r="R11061" s="0" t="str">
        <f aca="false">IF(I11061&gt;=Summary!$B$7,"Fast",IF(I11061&lt;Summary!$B$8,"Slow","Medium"))</f>
        <v>Medium</v>
      </c>
      <c r="S11061" s="15" t="n">
        <f aca="false">IF(M11061&gt;Summary!$B$5,1,0)</f>
        <v>0</v>
      </c>
      <c r="T11061" s="16" t="n">
        <f aca="false">IF(Q11061="Overstocked",(G11061-Summary!$B$6*H11061)*J11061,0)</f>
        <v>0</v>
      </c>
    </row>
    <row r="11062" customFormat="false" ht="15" hidden="false" customHeight="false" outlineLevel="0" collapsed="false">
      <c r="A11062" s="0" t="s">
        <v>11160</v>
      </c>
      <c r="B11062" s="0" t="s">
        <v>101</v>
      </c>
      <c r="C11062" s="0" t="s">
        <v>104</v>
      </c>
      <c r="D11062" s="0" t="s">
        <v>90</v>
      </c>
      <c r="E11062" s="14" t="n">
        <v>45309</v>
      </c>
      <c r="F11062" s="14" t="n">
        <v>45313</v>
      </c>
      <c r="G11062" s="0" t="n">
        <v>435</v>
      </c>
      <c r="H11062" s="0" t="n">
        <v>111</v>
      </c>
      <c r="I11062" s="0" t="n">
        <v>147</v>
      </c>
      <c r="J11062" s="0" t="n">
        <v>1968</v>
      </c>
      <c r="K11062" s="0" t="n">
        <v>2391</v>
      </c>
      <c r="L11062" s="15" t="s">
        <v>82</v>
      </c>
      <c r="M11062" s="0" t="n">
        <v>4</v>
      </c>
      <c r="N11062" s="16" t="n">
        <f aca="false">I11062*K11062</f>
        <v>351477</v>
      </c>
      <c r="O11062" s="16" t="n">
        <f aca="false">I11062*(K11062-J11062)</f>
        <v>62181</v>
      </c>
      <c r="P11062" s="15" t="n">
        <f aca="false">K11062-J11062</f>
        <v>423</v>
      </c>
      <c r="Q11062" s="0" t="str">
        <f aca="false">IF(G11062=0,"Out of stock",IF(G11062&lt;H11062,"Understocked",IF(G11062&gt;Summary!$B$6*H11062,"Overstocked","Healthy")))</f>
        <v>Healthy</v>
      </c>
      <c r="R11062" s="0" t="str">
        <f aca="false">IF(I11062&gt;=Summary!$B$7,"Fast",IF(I11062&lt;Summary!$B$8,"Slow","Medium"))</f>
        <v>Medium</v>
      </c>
      <c r="S11062" s="15" t="n">
        <f aca="false">IF(M11062&gt;Summary!$B$5,1,0)</f>
        <v>0</v>
      </c>
      <c r="T11062" s="16" t="n">
        <f aca="false">IF(Q11062="Overstocked",(G11062-Summary!$B$6*H11062)*J11062,0)</f>
        <v>0</v>
      </c>
    </row>
    <row r="11063" customFormat="false" ht="15" hidden="false" customHeight="false" outlineLevel="0" collapsed="false">
      <c r="A11063" s="0" t="s">
        <v>11161</v>
      </c>
      <c r="B11063" s="0" t="s">
        <v>101</v>
      </c>
      <c r="C11063" s="0" t="s">
        <v>85</v>
      </c>
      <c r="D11063" s="0" t="s">
        <v>92</v>
      </c>
      <c r="E11063" s="14" t="n">
        <v>45560</v>
      </c>
      <c r="F11063" s="14" t="n">
        <v>45568</v>
      </c>
      <c r="G11063" s="0" t="n">
        <v>397</v>
      </c>
      <c r="H11063" s="0" t="n">
        <v>148</v>
      </c>
      <c r="I11063" s="0" t="n">
        <v>23</v>
      </c>
      <c r="J11063" s="0" t="n">
        <v>694</v>
      </c>
      <c r="K11063" s="0" t="n">
        <v>842</v>
      </c>
      <c r="L11063" s="15" t="s">
        <v>82</v>
      </c>
      <c r="M11063" s="0" t="n">
        <v>8</v>
      </c>
      <c r="N11063" s="16" t="n">
        <f aca="false">I11063*K11063</f>
        <v>19366</v>
      </c>
      <c r="O11063" s="16" t="n">
        <f aca="false">I11063*(K11063-J11063)</f>
        <v>3404</v>
      </c>
      <c r="P11063" s="15" t="n">
        <f aca="false">K11063-J11063</f>
        <v>148</v>
      </c>
      <c r="Q11063" s="0" t="str">
        <f aca="false">IF(G11063=0,"Out of stock",IF(G11063&lt;H11063,"Understocked",IF(G11063&gt;Summary!$B$6*H11063,"Overstocked","Healthy")))</f>
        <v>Healthy</v>
      </c>
      <c r="R11063" s="0" t="str">
        <f aca="false">IF(I11063&gt;=Summary!$B$7,"Fast",IF(I11063&lt;Summary!$B$8,"Slow","Medium"))</f>
        <v>Slow</v>
      </c>
      <c r="S11063" s="15" t="n">
        <f aca="false">IF(M11063&gt;Summary!$B$5,1,0)</f>
        <v>1</v>
      </c>
      <c r="T11063" s="16" t="n">
        <f aca="false">IF(Q11063="Overstocked",(G11063-Summary!$B$6*H11063)*J11063,0)</f>
        <v>0</v>
      </c>
    </row>
    <row r="11064" customFormat="false" ht="15" hidden="false" customHeight="false" outlineLevel="0" collapsed="false">
      <c r="A11064" s="0" t="s">
        <v>11162</v>
      </c>
      <c r="B11064" s="0" t="s">
        <v>123</v>
      </c>
      <c r="C11064" s="0" t="s">
        <v>104</v>
      </c>
      <c r="D11064" s="0" t="s">
        <v>79</v>
      </c>
      <c r="E11064" s="14" t="n">
        <v>45109</v>
      </c>
      <c r="F11064" s="14" t="n">
        <v>45112</v>
      </c>
      <c r="G11064" s="0" t="n">
        <v>52</v>
      </c>
      <c r="H11064" s="0" t="n">
        <v>134</v>
      </c>
      <c r="I11064" s="0" t="n">
        <v>86</v>
      </c>
      <c r="J11064" s="0" t="n">
        <v>1254</v>
      </c>
      <c r="K11064" s="0" t="n">
        <v>1618</v>
      </c>
      <c r="L11064" s="15" t="s">
        <v>80</v>
      </c>
      <c r="M11064" s="0" t="n">
        <v>3</v>
      </c>
      <c r="N11064" s="16" t="n">
        <f aca="false">I11064*K11064</f>
        <v>139148</v>
      </c>
      <c r="O11064" s="16" t="n">
        <f aca="false">I11064*(K11064-J11064)</f>
        <v>31304</v>
      </c>
      <c r="P11064" s="15" t="n">
        <f aca="false">K11064-J11064</f>
        <v>364</v>
      </c>
      <c r="Q11064" s="0" t="str">
        <f aca="false">IF(G11064=0,"Out of stock",IF(G11064&lt;H11064,"Understocked",IF(G11064&gt;Summary!$B$6*H11064,"Overstocked","Healthy")))</f>
        <v>Understocked</v>
      </c>
      <c r="R11064" s="0" t="str">
        <f aca="false">IF(I11064&gt;=Summary!$B$7,"Fast",IF(I11064&lt;Summary!$B$8,"Slow","Medium"))</f>
        <v>Slow</v>
      </c>
      <c r="S11064" s="15" t="n">
        <f aca="false">IF(M11064&gt;Summary!$B$5,1,0)</f>
        <v>0</v>
      </c>
      <c r="T11064" s="16" t="n">
        <f aca="false">IF(Q11064="Overstocked",(G11064-Summary!$B$6*H11064)*J11064,0)</f>
        <v>0</v>
      </c>
    </row>
    <row r="11065" customFormat="false" ht="15" hidden="false" customHeight="false" outlineLevel="0" collapsed="false">
      <c r="A11065" s="0" t="s">
        <v>11163</v>
      </c>
      <c r="B11065" s="0" t="s">
        <v>77</v>
      </c>
      <c r="C11065" s="0" t="s">
        <v>96</v>
      </c>
      <c r="D11065" s="0" t="s">
        <v>92</v>
      </c>
      <c r="E11065" s="14" t="n">
        <v>45360</v>
      </c>
      <c r="F11065" s="14" t="n">
        <v>45365</v>
      </c>
      <c r="G11065" s="0" t="n">
        <v>71</v>
      </c>
      <c r="H11065" s="0" t="n">
        <v>80</v>
      </c>
      <c r="I11065" s="0" t="n">
        <v>264</v>
      </c>
      <c r="J11065" s="0" t="n">
        <v>722</v>
      </c>
      <c r="K11065" s="0" t="n">
        <v>973</v>
      </c>
      <c r="L11065" s="15" t="s">
        <v>82</v>
      </c>
      <c r="M11065" s="0" t="n">
        <v>5</v>
      </c>
      <c r="N11065" s="16" t="n">
        <f aca="false">I11065*K11065</f>
        <v>256872</v>
      </c>
      <c r="O11065" s="16" t="n">
        <f aca="false">I11065*(K11065-J11065)</f>
        <v>66264</v>
      </c>
      <c r="P11065" s="15" t="n">
        <f aca="false">K11065-J11065</f>
        <v>251</v>
      </c>
      <c r="Q11065" s="0" t="str">
        <f aca="false">IF(G11065=0,"Out of stock",IF(G11065&lt;H11065,"Understocked",IF(G11065&gt;Summary!$B$6*H11065,"Overstocked","Healthy")))</f>
        <v>Understocked</v>
      </c>
      <c r="R11065" s="0" t="str">
        <f aca="false">IF(I11065&gt;=Summary!$B$7,"Fast",IF(I11065&lt;Summary!$B$8,"Slow","Medium"))</f>
        <v>Fast</v>
      </c>
      <c r="S11065" s="15" t="n">
        <f aca="false">IF(M11065&gt;Summary!$B$5,1,0)</f>
        <v>0</v>
      </c>
      <c r="T11065" s="16" t="n">
        <f aca="false">IF(Q11065="Overstocked",(G11065-Summary!$B$6*H11065)*J11065,0)</f>
        <v>0</v>
      </c>
    </row>
    <row r="11066" customFormat="false" ht="15" hidden="false" customHeight="false" outlineLevel="0" collapsed="false">
      <c r="A11066" s="0" t="s">
        <v>11164</v>
      </c>
      <c r="B11066" s="0" t="s">
        <v>123</v>
      </c>
      <c r="C11066" s="0" t="s">
        <v>96</v>
      </c>
      <c r="D11066" s="0" t="s">
        <v>86</v>
      </c>
      <c r="E11066" s="14" t="n">
        <v>45563</v>
      </c>
      <c r="F11066" s="14" t="n">
        <v>45572</v>
      </c>
      <c r="G11066" s="0" t="n">
        <v>184</v>
      </c>
      <c r="H11066" s="0" t="n">
        <v>117</v>
      </c>
      <c r="I11066" s="0" t="n">
        <v>117</v>
      </c>
      <c r="J11066" s="0" t="n">
        <v>255</v>
      </c>
      <c r="K11066" s="0" t="n">
        <v>615</v>
      </c>
      <c r="L11066" s="15" t="s">
        <v>93</v>
      </c>
      <c r="M11066" s="0" t="n">
        <v>9</v>
      </c>
      <c r="N11066" s="16" t="n">
        <f aca="false">I11066*K11066</f>
        <v>71955</v>
      </c>
      <c r="O11066" s="16" t="n">
        <f aca="false">I11066*(K11066-J11066)</f>
        <v>42120</v>
      </c>
      <c r="P11066" s="15" t="n">
        <f aca="false">K11066-J11066</f>
        <v>360</v>
      </c>
      <c r="Q11066" s="0" t="str">
        <f aca="false">IF(G11066=0,"Out of stock",IF(G11066&lt;H11066,"Understocked",IF(G11066&gt;Summary!$B$6*H11066,"Overstocked","Healthy")))</f>
        <v>Healthy</v>
      </c>
      <c r="R11066" s="0" t="str">
        <f aca="false">IF(I11066&gt;=Summary!$B$7,"Fast",IF(I11066&lt;Summary!$B$8,"Slow","Medium"))</f>
        <v>Medium</v>
      </c>
      <c r="S11066" s="15" t="n">
        <f aca="false">IF(M11066&gt;Summary!$B$5,1,0)</f>
        <v>1</v>
      </c>
      <c r="T11066" s="16" t="n">
        <f aca="false">IF(Q11066="Overstocked",(G11066-Summary!$B$6*H11066)*J11066,0)</f>
        <v>0</v>
      </c>
    </row>
    <row r="11067" customFormat="false" ht="15" hidden="false" customHeight="false" outlineLevel="0" collapsed="false">
      <c r="A11067" s="0" t="s">
        <v>11165</v>
      </c>
      <c r="B11067" s="0" t="s">
        <v>84</v>
      </c>
      <c r="C11067" s="0" t="s">
        <v>78</v>
      </c>
      <c r="D11067" s="0" t="s">
        <v>90</v>
      </c>
      <c r="E11067" s="14" t="n">
        <v>45212</v>
      </c>
      <c r="F11067" s="14" t="n">
        <v>45217</v>
      </c>
      <c r="G11067" s="0" t="n">
        <v>40</v>
      </c>
      <c r="H11067" s="0" t="n">
        <v>66</v>
      </c>
      <c r="I11067" s="0" t="n">
        <v>9</v>
      </c>
      <c r="J11067" s="0" t="n">
        <v>998</v>
      </c>
      <c r="K11067" s="0" t="n">
        <v>1219</v>
      </c>
      <c r="L11067" s="15" t="s">
        <v>82</v>
      </c>
      <c r="M11067" s="0" t="n">
        <v>5</v>
      </c>
      <c r="N11067" s="16" t="n">
        <f aca="false">I11067*K11067</f>
        <v>10971</v>
      </c>
      <c r="O11067" s="16" t="n">
        <f aca="false">I11067*(K11067-J11067)</f>
        <v>1989</v>
      </c>
      <c r="P11067" s="15" t="n">
        <f aca="false">K11067-J11067</f>
        <v>221</v>
      </c>
      <c r="Q11067" s="0" t="str">
        <f aca="false">IF(G11067=0,"Out of stock",IF(G11067&lt;H11067,"Understocked",IF(G11067&gt;Summary!$B$6*H11067,"Overstocked","Healthy")))</f>
        <v>Understocked</v>
      </c>
      <c r="R11067" s="0" t="str">
        <f aca="false">IF(I11067&gt;=Summary!$B$7,"Fast",IF(I11067&lt;Summary!$B$8,"Slow","Medium"))</f>
        <v>Slow</v>
      </c>
      <c r="S11067" s="15" t="n">
        <f aca="false">IF(M11067&gt;Summary!$B$5,1,0)</f>
        <v>0</v>
      </c>
      <c r="T11067" s="16" t="n">
        <f aca="false">IF(Q11067="Overstocked",(G11067-Summary!$B$6*H11067)*J11067,0)</f>
        <v>0</v>
      </c>
    </row>
    <row r="11068" customFormat="false" ht="15" hidden="false" customHeight="false" outlineLevel="0" collapsed="false">
      <c r="A11068" s="0" t="s">
        <v>11166</v>
      </c>
      <c r="B11068" s="0" t="s">
        <v>84</v>
      </c>
      <c r="C11068" s="0" t="s">
        <v>96</v>
      </c>
      <c r="D11068" s="0" t="s">
        <v>102</v>
      </c>
      <c r="E11068" s="14" t="n">
        <v>45224</v>
      </c>
      <c r="F11068" s="14" t="n">
        <v>45234</v>
      </c>
      <c r="G11068" s="0" t="n">
        <v>150</v>
      </c>
      <c r="H11068" s="0" t="n">
        <v>131</v>
      </c>
      <c r="I11068" s="0" t="n">
        <v>18</v>
      </c>
      <c r="J11068" s="0" t="n">
        <v>495</v>
      </c>
      <c r="K11068" s="0" t="n">
        <v>570</v>
      </c>
      <c r="L11068" s="15" t="s">
        <v>87</v>
      </c>
      <c r="M11068" s="0" t="n">
        <v>10</v>
      </c>
      <c r="N11068" s="16" t="n">
        <f aca="false">I11068*K11068</f>
        <v>10260</v>
      </c>
      <c r="O11068" s="16" t="n">
        <f aca="false">I11068*(K11068-J11068)</f>
        <v>1350</v>
      </c>
      <c r="P11068" s="15" t="n">
        <f aca="false">K11068-J11068</f>
        <v>75</v>
      </c>
      <c r="Q11068" s="0" t="str">
        <f aca="false">IF(G11068=0,"Out of stock",IF(G11068&lt;H11068,"Understocked",IF(G11068&gt;Summary!$B$6*H11068,"Overstocked","Healthy")))</f>
        <v>Healthy</v>
      </c>
      <c r="R11068" s="0" t="str">
        <f aca="false">IF(I11068&gt;=Summary!$B$7,"Fast",IF(I11068&lt;Summary!$B$8,"Slow","Medium"))</f>
        <v>Slow</v>
      </c>
      <c r="S11068" s="15" t="n">
        <f aca="false">IF(M11068&gt;Summary!$B$5,1,0)</f>
        <v>1</v>
      </c>
      <c r="T11068" s="16" t="n">
        <f aca="false">IF(Q11068="Overstocked",(G11068-Summary!$B$6*H11068)*J11068,0)</f>
        <v>0</v>
      </c>
    </row>
    <row r="11069" customFormat="false" ht="15" hidden="false" customHeight="false" outlineLevel="0" collapsed="false">
      <c r="A11069" s="0" t="s">
        <v>11167</v>
      </c>
      <c r="B11069" s="0" t="s">
        <v>115</v>
      </c>
      <c r="C11069" s="0" t="s">
        <v>85</v>
      </c>
      <c r="D11069" s="0" t="s">
        <v>92</v>
      </c>
      <c r="E11069" s="14" t="n">
        <v>45435</v>
      </c>
      <c r="F11069" s="14" t="n">
        <v>45445</v>
      </c>
      <c r="G11069" s="0" t="n">
        <v>326</v>
      </c>
      <c r="H11069" s="0" t="n">
        <v>71</v>
      </c>
      <c r="I11069" s="0" t="n">
        <v>74</v>
      </c>
      <c r="J11069" s="0" t="n">
        <v>989</v>
      </c>
      <c r="K11069" s="0" t="n">
        <v>1156</v>
      </c>
      <c r="L11069" s="15" t="s">
        <v>97</v>
      </c>
      <c r="M11069" s="0" t="n">
        <v>10</v>
      </c>
      <c r="N11069" s="16" t="n">
        <f aca="false">I11069*K11069</f>
        <v>85544</v>
      </c>
      <c r="O11069" s="16" t="n">
        <f aca="false">I11069*(K11069-J11069)</f>
        <v>12358</v>
      </c>
      <c r="P11069" s="15" t="n">
        <f aca="false">K11069-J11069</f>
        <v>167</v>
      </c>
      <c r="Q11069" s="0" t="str">
        <f aca="false">IF(G11069=0,"Out of stock",IF(G11069&lt;H11069,"Understocked",IF(G11069&gt;Summary!$B$6*H11069,"Overstocked","Healthy")))</f>
        <v>Overstocked</v>
      </c>
      <c r="R11069" s="0" t="str">
        <f aca="false">IF(I11069&gt;=Summary!$B$7,"Fast",IF(I11069&lt;Summary!$B$8,"Slow","Medium"))</f>
        <v>Slow</v>
      </c>
      <c r="S11069" s="15" t="n">
        <f aca="false">IF(M11069&gt;Summary!$B$5,1,0)</f>
        <v>1</v>
      </c>
      <c r="T11069" s="16" t="n">
        <f aca="false">IF(Q11069="Overstocked",(G11069-Summary!$B$6*H11069)*J11069,0)</f>
        <v>41538</v>
      </c>
    </row>
    <row r="11070" customFormat="false" ht="15" hidden="false" customHeight="false" outlineLevel="0" collapsed="false">
      <c r="A11070" s="0" t="s">
        <v>11168</v>
      </c>
      <c r="B11070" s="0" t="s">
        <v>113</v>
      </c>
      <c r="C11070" s="0" t="s">
        <v>78</v>
      </c>
      <c r="D11070" s="0" t="s">
        <v>86</v>
      </c>
      <c r="E11070" s="14" t="n">
        <v>45187</v>
      </c>
      <c r="F11070" s="14" t="n">
        <v>45196</v>
      </c>
      <c r="G11070" s="0" t="n">
        <v>270</v>
      </c>
      <c r="H11070" s="0" t="n">
        <v>67</v>
      </c>
      <c r="I11070" s="0" t="n">
        <v>143</v>
      </c>
      <c r="J11070" s="0" t="n">
        <v>401</v>
      </c>
      <c r="K11070" s="0" t="n">
        <v>566</v>
      </c>
      <c r="L11070" s="15" t="s">
        <v>97</v>
      </c>
      <c r="M11070" s="0" t="n">
        <v>9</v>
      </c>
      <c r="N11070" s="16" t="n">
        <f aca="false">I11070*K11070</f>
        <v>80938</v>
      </c>
      <c r="O11070" s="16" t="n">
        <f aca="false">I11070*(K11070-J11070)</f>
        <v>23595</v>
      </c>
      <c r="P11070" s="15" t="n">
        <f aca="false">K11070-J11070</f>
        <v>165</v>
      </c>
      <c r="Q11070" s="0" t="str">
        <f aca="false">IF(G11070=0,"Out of stock",IF(G11070&lt;H11070,"Understocked",IF(G11070&gt;Summary!$B$6*H11070,"Overstocked","Healthy")))</f>
        <v>Overstocked</v>
      </c>
      <c r="R11070" s="0" t="str">
        <f aca="false">IF(I11070&gt;=Summary!$B$7,"Fast",IF(I11070&lt;Summary!$B$8,"Slow","Medium"))</f>
        <v>Medium</v>
      </c>
      <c r="S11070" s="15" t="n">
        <f aca="false">IF(M11070&gt;Summary!$B$5,1,0)</f>
        <v>1</v>
      </c>
      <c r="T11070" s="16" t="n">
        <f aca="false">IF(Q11070="Overstocked",(G11070-Summary!$B$6*H11070)*J11070,0)</f>
        <v>802</v>
      </c>
    </row>
    <row r="11071" customFormat="false" ht="15" hidden="false" customHeight="false" outlineLevel="0" collapsed="false">
      <c r="A11071" s="0" t="s">
        <v>11169</v>
      </c>
      <c r="B11071" s="0" t="s">
        <v>89</v>
      </c>
      <c r="C11071" s="0" t="s">
        <v>104</v>
      </c>
      <c r="D11071" s="0" t="s">
        <v>92</v>
      </c>
      <c r="E11071" s="14" t="n">
        <v>45105</v>
      </c>
      <c r="F11071" s="14" t="n">
        <v>45112</v>
      </c>
      <c r="G11071" s="0" t="n">
        <v>1</v>
      </c>
      <c r="H11071" s="0" t="n">
        <v>82</v>
      </c>
      <c r="I11071" s="0" t="n">
        <v>154</v>
      </c>
      <c r="J11071" s="0" t="n">
        <v>1902</v>
      </c>
      <c r="K11071" s="0" t="n">
        <v>2179</v>
      </c>
      <c r="L11071" s="15" t="s">
        <v>82</v>
      </c>
      <c r="M11071" s="0" t="n">
        <v>7</v>
      </c>
      <c r="N11071" s="16" t="n">
        <f aca="false">I11071*K11071</f>
        <v>335566</v>
      </c>
      <c r="O11071" s="16" t="n">
        <f aca="false">I11071*(K11071-J11071)</f>
        <v>42658</v>
      </c>
      <c r="P11071" s="15" t="n">
        <f aca="false">K11071-J11071</f>
        <v>277</v>
      </c>
      <c r="Q11071" s="0" t="str">
        <f aca="false">IF(G11071=0,"Out of stock",IF(G11071&lt;H11071,"Understocked",IF(G11071&gt;Summary!$B$6*H11071,"Overstocked","Healthy")))</f>
        <v>Understocked</v>
      </c>
      <c r="R11071" s="0" t="str">
        <f aca="false">IF(I11071&gt;=Summary!$B$7,"Fast",IF(I11071&lt;Summary!$B$8,"Slow","Medium"))</f>
        <v>Medium</v>
      </c>
      <c r="S11071" s="15" t="n">
        <f aca="false">IF(M11071&gt;Summary!$B$5,1,0)</f>
        <v>0</v>
      </c>
      <c r="T11071" s="16" t="n">
        <f aca="false">IF(Q11071="Overstocked",(G11071-Summary!$B$6*H11071)*J11071,0)</f>
        <v>0</v>
      </c>
    </row>
    <row r="11072" customFormat="false" ht="15" hidden="false" customHeight="false" outlineLevel="0" collapsed="false">
      <c r="A11072" s="0" t="s">
        <v>11170</v>
      </c>
      <c r="B11072" s="0" t="s">
        <v>89</v>
      </c>
      <c r="C11072" s="0" t="s">
        <v>78</v>
      </c>
      <c r="D11072" s="0" t="s">
        <v>86</v>
      </c>
      <c r="E11072" s="14" t="n">
        <v>45065</v>
      </c>
      <c r="F11072" s="14" t="n">
        <v>45072</v>
      </c>
      <c r="G11072" s="0" t="n">
        <v>471</v>
      </c>
      <c r="H11072" s="0" t="n">
        <v>139</v>
      </c>
      <c r="I11072" s="0" t="n">
        <v>207</v>
      </c>
      <c r="J11072" s="0" t="n">
        <v>873</v>
      </c>
      <c r="K11072" s="0" t="n">
        <v>1010</v>
      </c>
      <c r="L11072" s="15" t="s">
        <v>97</v>
      </c>
      <c r="M11072" s="0" t="n">
        <v>7</v>
      </c>
      <c r="N11072" s="16" t="n">
        <f aca="false">I11072*K11072</f>
        <v>209070</v>
      </c>
      <c r="O11072" s="16" t="n">
        <f aca="false">I11072*(K11072-J11072)</f>
        <v>28359</v>
      </c>
      <c r="P11072" s="15" t="n">
        <f aca="false">K11072-J11072</f>
        <v>137</v>
      </c>
      <c r="Q11072" s="0" t="str">
        <f aca="false">IF(G11072=0,"Out of stock",IF(G11072&lt;H11072,"Understocked",IF(G11072&gt;Summary!$B$6*H11072,"Overstocked","Healthy")))</f>
        <v>Healthy</v>
      </c>
      <c r="R11072" s="0" t="str">
        <f aca="false">IF(I11072&gt;=Summary!$B$7,"Fast",IF(I11072&lt;Summary!$B$8,"Slow","Medium"))</f>
        <v>Fast</v>
      </c>
      <c r="S11072" s="15" t="n">
        <f aca="false">IF(M11072&gt;Summary!$B$5,1,0)</f>
        <v>0</v>
      </c>
      <c r="T11072" s="16" t="n">
        <f aca="false">IF(Q11072="Overstocked",(G11072-Summary!$B$6*H11072)*J11072,0)</f>
        <v>0</v>
      </c>
    </row>
    <row r="11073" customFormat="false" ht="15" hidden="false" customHeight="false" outlineLevel="0" collapsed="false">
      <c r="A11073" s="0" t="s">
        <v>11171</v>
      </c>
      <c r="B11073" s="0" t="s">
        <v>95</v>
      </c>
      <c r="C11073" s="0" t="s">
        <v>96</v>
      </c>
      <c r="D11073" s="0" t="s">
        <v>102</v>
      </c>
      <c r="E11073" s="14" t="n">
        <v>45392</v>
      </c>
      <c r="F11073" s="14" t="n">
        <v>45398</v>
      </c>
      <c r="G11073" s="0" t="n">
        <v>370</v>
      </c>
      <c r="H11073" s="0" t="n">
        <v>56</v>
      </c>
      <c r="I11073" s="0" t="n">
        <v>208</v>
      </c>
      <c r="J11073" s="0" t="n">
        <v>1637</v>
      </c>
      <c r="K11073" s="0" t="n">
        <v>1920</v>
      </c>
      <c r="L11073" s="15" t="s">
        <v>80</v>
      </c>
      <c r="M11073" s="0" t="n">
        <v>6</v>
      </c>
      <c r="N11073" s="16" t="n">
        <f aca="false">I11073*K11073</f>
        <v>399360</v>
      </c>
      <c r="O11073" s="16" t="n">
        <f aca="false">I11073*(K11073-J11073)</f>
        <v>58864</v>
      </c>
      <c r="P11073" s="15" t="n">
        <f aca="false">K11073-J11073</f>
        <v>283</v>
      </c>
      <c r="Q11073" s="0" t="str">
        <f aca="false">IF(G11073=0,"Out of stock",IF(G11073&lt;H11073,"Understocked",IF(G11073&gt;Summary!$B$6*H11073,"Overstocked","Healthy")))</f>
        <v>Overstocked</v>
      </c>
      <c r="R11073" s="0" t="str">
        <f aca="false">IF(I11073&gt;=Summary!$B$7,"Fast",IF(I11073&lt;Summary!$B$8,"Slow","Medium"))</f>
        <v>Fast</v>
      </c>
      <c r="S11073" s="15" t="n">
        <f aca="false">IF(M11073&gt;Summary!$B$5,1,0)</f>
        <v>0</v>
      </c>
      <c r="T11073" s="16" t="n">
        <f aca="false">IF(Q11073="Overstocked",(G11073-Summary!$B$6*H11073)*J11073,0)</f>
        <v>239002</v>
      </c>
    </row>
    <row r="11074" customFormat="false" ht="15" hidden="false" customHeight="false" outlineLevel="0" collapsed="false">
      <c r="A11074" s="0" t="s">
        <v>11172</v>
      </c>
      <c r="B11074" s="0" t="s">
        <v>111</v>
      </c>
      <c r="C11074" s="0" t="s">
        <v>78</v>
      </c>
      <c r="D11074" s="0" t="s">
        <v>92</v>
      </c>
      <c r="E11074" s="14" t="n">
        <v>44958</v>
      </c>
      <c r="F11074" s="14" t="n">
        <v>44962</v>
      </c>
      <c r="G11074" s="0" t="n">
        <v>452</v>
      </c>
      <c r="H11074" s="0" t="n">
        <v>123</v>
      </c>
      <c r="I11074" s="0" t="n">
        <v>123</v>
      </c>
      <c r="J11074" s="0" t="n">
        <v>1055</v>
      </c>
      <c r="K11074" s="0" t="n">
        <v>1477</v>
      </c>
      <c r="L11074" s="15" t="s">
        <v>87</v>
      </c>
      <c r="M11074" s="0" t="n">
        <v>4</v>
      </c>
      <c r="N11074" s="16" t="n">
        <f aca="false">I11074*K11074</f>
        <v>181671</v>
      </c>
      <c r="O11074" s="16" t="n">
        <f aca="false">I11074*(K11074-J11074)</f>
        <v>51906</v>
      </c>
      <c r="P11074" s="15" t="n">
        <f aca="false">K11074-J11074</f>
        <v>422</v>
      </c>
      <c r="Q11074" s="0" t="str">
        <f aca="false">IF(G11074=0,"Out of stock",IF(G11074&lt;H11074,"Understocked",IF(G11074&gt;Summary!$B$6*H11074,"Overstocked","Healthy")))</f>
        <v>Healthy</v>
      </c>
      <c r="R11074" s="0" t="str">
        <f aca="false">IF(I11074&gt;=Summary!$B$7,"Fast",IF(I11074&lt;Summary!$B$8,"Slow","Medium"))</f>
        <v>Medium</v>
      </c>
      <c r="S11074" s="15" t="n">
        <f aca="false">IF(M11074&gt;Summary!$B$5,1,0)</f>
        <v>0</v>
      </c>
      <c r="T11074" s="16" t="n">
        <f aca="false">IF(Q11074="Overstocked",(G11074-Summary!$B$6*H11074)*J11074,0)</f>
        <v>0</v>
      </c>
    </row>
    <row r="11075" customFormat="false" ht="15" hidden="false" customHeight="false" outlineLevel="0" collapsed="false">
      <c r="A11075" s="0" t="s">
        <v>11173</v>
      </c>
      <c r="B11075" s="0" t="s">
        <v>84</v>
      </c>
      <c r="C11075" s="0" t="s">
        <v>78</v>
      </c>
      <c r="D11075" s="0" t="s">
        <v>102</v>
      </c>
      <c r="E11075" s="14" t="n">
        <v>44964</v>
      </c>
      <c r="F11075" s="14" t="n">
        <v>44973</v>
      </c>
      <c r="G11075" s="0" t="n">
        <v>249</v>
      </c>
      <c r="H11075" s="0" t="n">
        <v>86</v>
      </c>
      <c r="I11075" s="0" t="n">
        <v>288</v>
      </c>
      <c r="J11075" s="0" t="n">
        <v>1109</v>
      </c>
      <c r="K11075" s="0" t="n">
        <v>1211</v>
      </c>
      <c r="L11075" s="15" t="s">
        <v>97</v>
      </c>
      <c r="M11075" s="0" t="n">
        <v>9</v>
      </c>
      <c r="N11075" s="16" t="n">
        <f aca="false">I11075*K11075</f>
        <v>348768</v>
      </c>
      <c r="O11075" s="16" t="n">
        <f aca="false">I11075*(K11075-J11075)</f>
        <v>29376</v>
      </c>
      <c r="P11075" s="15" t="n">
        <f aca="false">K11075-J11075</f>
        <v>102</v>
      </c>
      <c r="Q11075" s="0" t="str">
        <f aca="false">IF(G11075=0,"Out of stock",IF(G11075&lt;H11075,"Understocked",IF(G11075&gt;Summary!$B$6*H11075,"Overstocked","Healthy")))</f>
        <v>Healthy</v>
      </c>
      <c r="R11075" s="0" t="str">
        <f aca="false">IF(I11075&gt;=Summary!$B$7,"Fast",IF(I11075&lt;Summary!$B$8,"Slow","Medium"))</f>
        <v>Fast</v>
      </c>
      <c r="S11075" s="15" t="n">
        <f aca="false">IF(M11075&gt;Summary!$B$5,1,0)</f>
        <v>1</v>
      </c>
      <c r="T11075" s="16" t="n">
        <f aca="false">IF(Q11075="Overstocked",(G11075-Summary!$B$6*H11075)*J11075,0)</f>
        <v>0</v>
      </c>
    </row>
    <row r="11076" customFormat="false" ht="15" hidden="false" customHeight="false" outlineLevel="0" collapsed="false">
      <c r="A11076" s="0" t="s">
        <v>11174</v>
      </c>
      <c r="B11076" s="0" t="s">
        <v>111</v>
      </c>
      <c r="C11076" s="0" t="s">
        <v>78</v>
      </c>
      <c r="D11076" s="0" t="s">
        <v>92</v>
      </c>
      <c r="E11076" s="14" t="n">
        <v>45259</v>
      </c>
      <c r="F11076" s="14" t="n">
        <v>45265</v>
      </c>
      <c r="G11076" s="0" t="n">
        <v>238</v>
      </c>
      <c r="H11076" s="0" t="n">
        <v>143</v>
      </c>
      <c r="I11076" s="0" t="n">
        <v>46</v>
      </c>
      <c r="J11076" s="0" t="n">
        <v>829</v>
      </c>
      <c r="K11076" s="0" t="n">
        <v>1234</v>
      </c>
      <c r="L11076" s="15" t="s">
        <v>93</v>
      </c>
      <c r="M11076" s="0" t="n">
        <v>6</v>
      </c>
      <c r="N11076" s="16" t="n">
        <f aca="false">I11076*K11076</f>
        <v>56764</v>
      </c>
      <c r="O11076" s="16" t="n">
        <f aca="false">I11076*(K11076-J11076)</f>
        <v>18630</v>
      </c>
      <c r="P11076" s="15" t="n">
        <f aca="false">K11076-J11076</f>
        <v>405</v>
      </c>
      <c r="Q11076" s="0" t="str">
        <f aca="false">IF(G11076=0,"Out of stock",IF(G11076&lt;H11076,"Understocked",IF(G11076&gt;Summary!$B$6*H11076,"Overstocked","Healthy")))</f>
        <v>Healthy</v>
      </c>
      <c r="R11076" s="0" t="str">
        <f aca="false">IF(I11076&gt;=Summary!$B$7,"Fast",IF(I11076&lt;Summary!$B$8,"Slow","Medium"))</f>
        <v>Slow</v>
      </c>
      <c r="S11076" s="15" t="n">
        <f aca="false">IF(M11076&gt;Summary!$B$5,1,0)</f>
        <v>0</v>
      </c>
      <c r="T11076" s="16" t="n">
        <f aca="false">IF(Q11076="Overstocked",(G11076-Summary!$B$6*H11076)*J11076,0)</f>
        <v>0</v>
      </c>
    </row>
    <row r="11077" customFormat="false" ht="15" hidden="false" customHeight="false" outlineLevel="0" collapsed="false">
      <c r="A11077" s="0" t="s">
        <v>11175</v>
      </c>
      <c r="B11077" s="0" t="s">
        <v>95</v>
      </c>
      <c r="C11077" s="0" t="s">
        <v>104</v>
      </c>
      <c r="D11077" s="0" t="s">
        <v>90</v>
      </c>
      <c r="E11077" s="14" t="n">
        <v>45492</v>
      </c>
      <c r="F11077" s="14" t="n">
        <v>45497</v>
      </c>
      <c r="G11077" s="0" t="n">
        <v>128</v>
      </c>
      <c r="H11077" s="0" t="n">
        <v>69</v>
      </c>
      <c r="I11077" s="0" t="n">
        <v>252</v>
      </c>
      <c r="J11077" s="0" t="n">
        <v>663</v>
      </c>
      <c r="K11077" s="0" t="n">
        <v>1141</v>
      </c>
      <c r="L11077" s="15" t="s">
        <v>82</v>
      </c>
      <c r="M11077" s="0" t="n">
        <v>5</v>
      </c>
      <c r="N11077" s="16" t="n">
        <f aca="false">I11077*K11077</f>
        <v>287532</v>
      </c>
      <c r="O11077" s="16" t="n">
        <f aca="false">I11077*(K11077-J11077)</f>
        <v>120456</v>
      </c>
      <c r="P11077" s="15" t="n">
        <f aca="false">K11077-J11077</f>
        <v>478</v>
      </c>
      <c r="Q11077" s="0" t="str">
        <f aca="false">IF(G11077=0,"Out of stock",IF(G11077&lt;H11077,"Understocked",IF(G11077&gt;Summary!$B$6*H11077,"Overstocked","Healthy")))</f>
        <v>Healthy</v>
      </c>
      <c r="R11077" s="0" t="str">
        <f aca="false">IF(I11077&gt;=Summary!$B$7,"Fast",IF(I11077&lt;Summary!$B$8,"Slow","Medium"))</f>
        <v>Fast</v>
      </c>
      <c r="S11077" s="15" t="n">
        <f aca="false">IF(M11077&gt;Summary!$B$5,1,0)</f>
        <v>0</v>
      </c>
      <c r="T11077" s="16" t="n">
        <f aca="false">IF(Q11077="Overstocked",(G11077-Summary!$B$6*H11077)*J11077,0)</f>
        <v>0</v>
      </c>
    </row>
    <row r="11078" customFormat="false" ht="15" hidden="false" customHeight="false" outlineLevel="0" collapsed="false">
      <c r="A11078" s="0" t="s">
        <v>11176</v>
      </c>
      <c r="B11078" s="0" t="s">
        <v>77</v>
      </c>
      <c r="C11078" s="0" t="s">
        <v>78</v>
      </c>
      <c r="D11078" s="0" t="s">
        <v>79</v>
      </c>
      <c r="E11078" s="14" t="n">
        <v>45555</v>
      </c>
      <c r="F11078" s="14" t="n">
        <v>45559</v>
      </c>
      <c r="G11078" s="0" t="n">
        <v>369</v>
      </c>
      <c r="H11078" s="0" t="n">
        <v>89</v>
      </c>
      <c r="I11078" s="0" t="n">
        <v>80</v>
      </c>
      <c r="J11078" s="0" t="n">
        <v>1334</v>
      </c>
      <c r="K11078" s="0" t="n">
        <v>1424</v>
      </c>
      <c r="L11078" s="15" t="s">
        <v>93</v>
      </c>
      <c r="M11078" s="0" t="n">
        <v>4</v>
      </c>
      <c r="N11078" s="16" t="n">
        <f aca="false">I11078*K11078</f>
        <v>113920</v>
      </c>
      <c r="O11078" s="16" t="n">
        <f aca="false">I11078*(K11078-J11078)</f>
        <v>7200</v>
      </c>
      <c r="P11078" s="15" t="n">
        <f aca="false">K11078-J11078</f>
        <v>90</v>
      </c>
      <c r="Q11078" s="0" t="str">
        <f aca="false">IF(G11078=0,"Out of stock",IF(G11078&lt;H11078,"Understocked",IF(G11078&gt;Summary!$B$6*H11078,"Overstocked","Healthy")))</f>
        <v>Overstocked</v>
      </c>
      <c r="R11078" s="0" t="str">
        <f aca="false">IF(I11078&gt;=Summary!$B$7,"Fast",IF(I11078&lt;Summary!$B$8,"Slow","Medium"))</f>
        <v>Slow</v>
      </c>
      <c r="S11078" s="15" t="n">
        <f aca="false">IF(M11078&gt;Summary!$B$5,1,0)</f>
        <v>0</v>
      </c>
      <c r="T11078" s="16" t="n">
        <f aca="false">IF(Q11078="Overstocked",(G11078-Summary!$B$6*H11078)*J11078,0)</f>
        <v>17342</v>
      </c>
    </row>
    <row r="11079" customFormat="false" ht="15" hidden="false" customHeight="false" outlineLevel="0" collapsed="false">
      <c r="A11079" s="0" t="s">
        <v>11177</v>
      </c>
      <c r="B11079" s="0" t="s">
        <v>101</v>
      </c>
      <c r="C11079" s="0" t="s">
        <v>78</v>
      </c>
      <c r="D11079" s="0" t="s">
        <v>90</v>
      </c>
      <c r="E11079" s="14" t="n">
        <v>45055</v>
      </c>
      <c r="F11079" s="14" t="n">
        <v>45058</v>
      </c>
      <c r="G11079" s="0" t="n">
        <v>398</v>
      </c>
      <c r="H11079" s="0" t="n">
        <v>101</v>
      </c>
      <c r="I11079" s="0" t="n">
        <v>297</v>
      </c>
      <c r="J11079" s="0" t="n">
        <v>1028</v>
      </c>
      <c r="K11079" s="0" t="n">
        <v>1398</v>
      </c>
      <c r="L11079" s="15" t="s">
        <v>97</v>
      </c>
      <c r="M11079" s="0" t="n">
        <v>3</v>
      </c>
      <c r="N11079" s="16" t="n">
        <f aca="false">I11079*K11079</f>
        <v>415206</v>
      </c>
      <c r="O11079" s="16" t="n">
        <f aca="false">I11079*(K11079-J11079)</f>
        <v>109890</v>
      </c>
      <c r="P11079" s="15" t="n">
        <f aca="false">K11079-J11079</f>
        <v>370</v>
      </c>
      <c r="Q11079" s="0" t="str">
        <f aca="false">IF(G11079=0,"Out of stock",IF(G11079&lt;H11079,"Understocked",IF(G11079&gt;Summary!$B$6*H11079,"Overstocked","Healthy")))</f>
        <v>Healthy</v>
      </c>
      <c r="R11079" s="0" t="str">
        <f aca="false">IF(I11079&gt;=Summary!$B$7,"Fast",IF(I11079&lt;Summary!$B$8,"Slow","Medium"))</f>
        <v>Fast</v>
      </c>
      <c r="S11079" s="15" t="n">
        <f aca="false">IF(M11079&gt;Summary!$B$5,1,0)</f>
        <v>0</v>
      </c>
      <c r="T11079" s="16" t="n">
        <f aca="false">IF(Q11079="Overstocked",(G11079-Summary!$B$6*H11079)*J11079,0)</f>
        <v>0</v>
      </c>
    </row>
    <row r="11080" customFormat="false" ht="15" hidden="false" customHeight="false" outlineLevel="0" collapsed="false">
      <c r="A11080" s="0" t="s">
        <v>11178</v>
      </c>
      <c r="B11080" s="0" t="s">
        <v>111</v>
      </c>
      <c r="C11080" s="0" t="s">
        <v>104</v>
      </c>
      <c r="D11080" s="0" t="s">
        <v>92</v>
      </c>
      <c r="E11080" s="14" t="n">
        <v>45186</v>
      </c>
      <c r="F11080" s="14" t="n">
        <v>45196</v>
      </c>
      <c r="G11080" s="0" t="n">
        <v>64</v>
      </c>
      <c r="H11080" s="0" t="n">
        <v>62</v>
      </c>
      <c r="I11080" s="0" t="n">
        <v>219</v>
      </c>
      <c r="J11080" s="0" t="n">
        <v>1706</v>
      </c>
      <c r="K11080" s="0" t="n">
        <v>2131</v>
      </c>
      <c r="L11080" s="15" t="s">
        <v>93</v>
      </c>
      <c r="M11080" s="0" t="n">
        <v>10</v>
      </c>
      <c r="N11080" s="16" t="n">
        <f aca="false">I11080*K11080</f>
        <v>466689</v>
      </c>
      <c r="O11080" s="16" t="n">
        <f aca="false">I11080*(K11080-J11080)</f>
        <v>93075</v>
      </c>
      <c r="P11080" s="15" t="n">
        <f aca="false">K11080-J11080</f>
        <v>425</v>
      </c>
      <c r="Q11080" s="0" t="str">
        <f aca="false">IF(G11080=0,"Out of stock",IF(G11080&lt;H11080,"Understocked",IF(G11080&gt;Summary!$B$6*H11080,"Overstocked","Healthy")))</f>
        <v>Healthy</v>
      </c>
      <c r="R11080" s="0" t="str">
        <f aca="false">IF(I11080&gt;=Summary!$B$7,"Fast",IF(I11080&lt;Summary!$B$8,"Slow","Medium"))</f>
        <v>Fast</v>
      </c>
      <c r="S11080" s="15" t="n">
        <f aca="false">IF(M11080&gt;Summary!$B$5,1,0)</f>
        <v>1</v>
      </c>
      <c r="T11080" s="16" t="n">
        <f aca="false">IF(Q11080="Overstocked",(G11080-Summary!$B$6*H11080)*J11080,0)</f>
        <v>0</v>
      </c>
    </row>
    <row r="11081" customFormat="false" ht="15" hidden="false" customHeight="false" outlineLevel="0" collapsed="false">
      <c r="A11081" s="0" t="s">
        <v>11179</v>
      </c>
      <c r="B11081" s="0" t="s">
        <v>115</v>
      </c>
      <c r="C11081" s="0" t="s">
        <v>78</v>
      </c>
      <c r="D11081" s="0" t="s">
        <v>92</v>
      </c>
      <c r="E11081" s="14" t="n">
        <v>45019</v>
      </c>
      <c r="F11081" s="14" t="n">
        <v>45020</v>
      </c>
      <c r="G11081" s="0" t="n">
        <v>357</v>
      </c>
      <c r="H11081" s="0" t="n">
        <v>63</v>
      </c>
      <c r="I11081" s="0" t="n">
        <v>182</v>
      </c>
      <c r="J11081" s="0" t="n">
        <v>1849</v>
      </c>
      <c r="K11081" s="0" t="n">
        <v>2009</v>
      </c>
      <c r="L11081" s="15" t="s">
        <v>80</v>
      </c>
      <c r="M11081" s="0" t="n">
        <v>1</v>
      </c>
      <c r="N11081" s="16" t="n">
        <f aca="false">I11081*K11081</f>
        <v>365638</v>
      </c>
      <c r="O11081" s="16" t="n">
        <f aca="false">I11081*(K11081-J11081)</f>
        <v>29120</v>
      </c>
      <c r="P11081" s="15" t="n">
        <f aca="false">K11081-J11081</f>
        <v>160</v>
      </c>
      <c r="Q11081" s="0" t="str">
        <f aca="false">IF(G11081=0,"Out of stock",IF(G11081&lt;H11081,"Understocked",IF(G11081&gt;Summary!$B$6*H11081,"Overstocked","Healthy")))</f>
        <v>Overstocked</v>
      </c>
      <c r="R11081" s="0" t="str">
        <f aca="false">IF(I11081&gt;=Summary!$B$7,"Fast",IF(I11081&lt;Summary!$B$8,"Slow","Medium"))</f>
        <v>Medium</v>
      </c>
      <c r="S11081" s="15" t="n">
        <f aca="false">IF(M11081&gt;Summary!$B$5,1,0)</f>
        <v>0</v>
      </c>
      <c r="T11081" s="16" t="n">
        <f aca="false">IF(Q11081="Overstocked",(G11081-Summary!$B$6*H11081)*J11081,0)</f>
        <v>194145</v>
      </c>
    </row>
    <row r="11082" customFormat="false" ht="15" hidden="false" customHeight="false" outlineLevel="0" collapsed="false">
      <c r="A11082" s="0" t="s">
        <v>11180</v>
      </c>
      <c r="B11082" s="0" t="s">
        <v>77</v>
      </c>
      <c r="C11082" s="0" t="s">
        <v>78</v>
      </c>
      <c r="D11082" s="0" t="s">
        <v>86</v>
      </c>
      <c r="E11082" s="14" t="n">
        <v>45003</v>
      </c>
      <c r="F11082" s="14" t="n">
        <v>45004</v>
      </c>
      <c r="G11082" s="0" t="n">
        <v>174</v>
      </c>
      <c r="H11082" s="0" t="n">
        <v>73</v>
      </c>
      <c r="I11082" s="0" t="n">
        <v>283</v>
      </c>
      <c r="J11082" s="0" t="n">
        <v>379</v>
      </c>
      <c r="K11082" s="0" t="n">
        <v>451</v>
      </c>
      <c r="L11082" s="15" t="s">
        <v>80</v>
      </c>
      <c r="M11082" s="0" t="n">
        <v>1</v>
      </c>
      <c r="N11082" s="16" t="n">
        <f aca="false">I11082*K11082</f>
        <v>127633</v>
      </c>
      <c r="O11082" s="16" t="n">
        <f aca="false">I11082*(K11082-J11082)</f>
        <v>20376</v>
      </c>
      <c r="P11082" s="15" t="n">
        <f aca="false">K11082-J11082</f>
        <v>72</v>
      </c>
      <c r="Q11082" s="0" t="str">
        <f aca="false">IF(G11082=0,"Out of stock",IF(G11082&lt;H11082,"Understocked",IF(G11082&gt;Summary!$B$6*H11082,"Overstocked","Healthy")))</f>
        <v>Healthy</v>
      </c>
      <c r="R11082" s="0" t="str">
        <f aca="false">IF(I11082&gt;=Summary!$B$7,"Fast",IF(I11082&lt;Summary!$B$8,"Slow","Medium"))</f>
        <v>Fast</v>
      </c>
      <c r="S11082" s="15" t="n">
        <f aca="false">IF(M11082&gt;Summary!$B$5,1,0)</f>
        <v>0</v>
      </c>
      <c r="T11082" s="16" t="n">
        <f aca="false">IF(Q11082="Overstocked",(G11082-Summary!$B$6*H11082)*J11082,0)</f>
        <v>0</v>
      </c>
    </row>
    <row r="11083" customFormat="false" ht="15" hidden="false" customHeight="false" outlineLevel="0" collapsed="false">
      <c r="A11083" s="0" t="s">
        <v>11181</v>
      </c>
      <c r="B11083" s="0" t="s">
        <v>89</v>
      </c>
      <c r="C11083" s="0" t="s">
        <v>96</v>
      </c>
      <c r="D11083" s="0" t="s">
        <v>79</v>
      </c>
      <c r="E11083" s="14" t="n">
        <v>45057</v>
      </c>
      <c r="F11083" s="14" t="n">
        <v>45060</v>
      </c>
      <c r="G11083" s="0" t="n">
        <v>305</v>
      </c>
      <c r="H11083" s="0" t="n">
        <v>124</v>
      </c>
      <c r="I11083" s="0" t="n">
        <v>255</v>
      </c>
      <c r="J11083" s="0" t="n">
        <v>1675</v>
      </c>
      <c r="K11083" s="0" t="n">
        <v>1735</v>
      </c>
      <c r="L11083" s="15" t="s">
        <v>87</v>
      </c>
      <c r="M11083" s="0" t="n">
        <v>3</v>
      </c>
      <c r="N11083" s="16" t="n">
        <f aca="false">I11083*K11083</f>
        <v>442425</v>
      </c>
      <c r="O11083" s="16" t="n">
        <f aca="false">I11083*(K11083-J11083)</f>
        <v>15300</v>
      </c>
      <c r="P11083" s="15" t="n">
        <f aca="false">K11083-J11083</f>
        <v>60</v>
      </c>
      <c r="Q11083" s="0" t="str">
        <f aca="false">IF(G11083=0,"Out of stock",IF(G11083&lt;H11083,"Understocked",IF(G11083&gt;Summary!$B$6*H11083,"Overstocked","Healthy")))</f>
        <v>Healthy</v>
      </c>
      <c r="R11083" s="0" t="str">
        <f aca="false">IF(I11083&gt;=Summary!$B$7,"Fast",IF(I11083&lt;Summary!$B$8,"Slow","Medium"))</f>
        <v>Fast</v>
      </c>
      <c r="S11083" s="15" t="n">
        <f aca="false">IF(M11083&gt;Summary!$B$5,1,0)</f>
        <v>0</v>
      </c>
      <c r="T11083" s="16" t="n">
        <f aca="false">IF(Q11083="Overstocked",(G11083-Summary!$B$6*H11083)*J11083,0)</f>
        <v>0</v>
      </c>
    </row>
    <row r="11084" customFormat="false" ht="15" hidden="false" customHeight="false" outlineLevel="0" collapsed="false">
      <c r="A11084" s="0" t="s">
        <v>11182</v>
      </c>
      <c r="B11084" s="0" t="s">
        <v>84</v>
      </c>
      <c r="C11084" s="0" t="s">
        <v>85</v>
      </c>
      <c r="D11084" s="0" t="s">
        <v>86</v>
      </c>
      <c r="E11084" s="14" t="n">
        <v>45551</v>
      </c>
      <c r="F11084" s="14" t="n">
        <v>45555</v>
      </c>
      <c r="G11084" s="0" t="n">
        <v>318</v>
      </c>
      <c r="H11084" s="0" t="n">
        <v>83</v>
      </c>
      <c r="I11084" s="0" t="n">
        <v>49</v>
      </c>
      <c r="J11084" s="0" t="n">
        <v>1540</v>
      </c>
      <c r="K11084" s="0" t="n">
        <v>1887</v>
      </c>
      <c r="L11084" s="15" t="s">
        <v>80</v>
      </c>
      <c r="M11084" s="0" t="n">
        <v>4</v>
      </c>
      <c r="N11084" s="16" t="n">
        <f aca="false">I11084*K11084</f>
        <v>92463</v>
      </c>
      <c r="O11084" s="16" t="n">
        <f aca="false">I11084*(K11084-J11084)</f>
        <v>17003</v>
      </c>
      <c r="P11084" s="15" t="n">
        <f aca="false">K11084-J11084</f>
        <v>347</v>
      </c>
      <c r="Q11084" s="0" t="str">
        <f aca="false">IF(G11084=0,"Out of stock",IF(G11084&lt;H11084,"Understocked",IF(G11084&gt;Summary!$B$6*H11084,"Overstocked","Healthy")))</f>
        <v>Healthy</v>
      </c>
      <c r="R11084" s="0" t="str">
        <f aca="false">IF(I11084&gt;=Summary!$B$7,"Fast",IF(I11084&lt;Summary!$B$8,"Slow","Medium"))</f>
        <v>Slow</v>
      </c>
      <c r="S11084" s="15" t="n">
        <f aca="false">IF(M11084&gt;Summary!$B$5,1,0)</f>
        <v>0</v>
      </c>
      <c r="T11084" s="16" t="n">
        <f aca="false">IF(Q11084="Overstocked",(G11084-Summary!$B$6*H11084)*J11084,0)</f>
        <v>0</v>
      </c>
    </row>
    <row r="11085" customFormat="false" ht="15" hidden="false" customHeight="false" outlineLevel="0" collapsed="false">
      <c r="A11085" s="0" t="s">
        <v>11183</v>
      </c>
      <c r="B11085" s="0" t="s">
        <v>101</v>
      </c>
      <c r="C11085" s="0" t="s">
        <v>96</v>
      </c>
      <c r="D11085" s="0" t="s">
        <v>92</v>
      </c>
      <c r="E11085" s="14" t="n">
        <v>45124</v>
      </c>
      <c r="F11085" s="14" t="n">
        <v>45128</v>
      </c>
      <c r="G11085" s="0" t="n">
        <v>428</v>
      </c>
      <c r="H11085" s="0" t="n">
        <v>128</v>
      </c>
      <c r="I11085" s="0" t="n">
        <v>98</v>
      </c>
      <c r="J11085" s="0" t="n">
        <v>1881</v>
      </c>
      <c r="K11085" s="0" t="n">
        <v>1987</v>
      </c>
      <c r="L11085" s="15" t="s">
        <v>82</v>
      </c>
      <c r="M11085" s="0" t="n">
        <v>4</v>
      </c>
      <c r="N11085" s="16" t="n">
        <f aca="false">I11085*K11085</f>
        <v>194726</v>
      </c>
      <c r="O11085" s="16" t="n">
        <f aca="false">I11085*(K11085-J11085)</f>
        <v>10388</v>
      </c>
      <c r="P11085" s="15" t="n">
        <f aca="false">K11085-J11085</f>
        <v>106</v>
      </c>
      <c r="Q11085" s="0" t="str">
        <f aca="false">IF(G11085=0,"Out of stock",IF(G11085&lt;H11085,"Understocked",IF(G11085&gt;Summary!$B$6*H11085,"Overstocked","Healthy")))</f>
        <v>Healthy</v>
      </c>
      <c r="R11085" s="0" t="str">
        <f aca="false">IF(I11085&gt;=Summary!$B$7,"Fast",IF(I11085&lt;Summary!$B$8,"Slow","Medium"))</f>
        <v>Slow</v>
      </c>
      <c r="S11085" s="15" t="n">
        <f aca="false">IF(M11085&gt;Summary!$B$5,1,0)</f>
        <v>0</v>
      </c>
      <c r="T11085" s="16" t="n">
        <f aca="false">IF(Q11085="Overstocked",(G11085-Summary!$B$6*H11085)*J11085,0)</f>
        <v>0</v>
      </c>
    </row>
    <row r="11086" customFormat="false" ht="15" hidden="false" customHeight="false" outlineLevel="0" collapsed="false">
      <c r="A11086" s="0" t="s">
        <v>11184</v>
      </c>
      <c r="B11086" s="0" t="s">
        <v>77</v>
      </c>
      <c r="C11086" s="0" t="s">
        <v>104</v>
      </c>
      <c r="D11086" s="0" t="s">
        <v>102</v>
      </c>
      <c r="E11086" s="14" t="n">
        <v>45075</v>
      </c>
      <c r="F11086" s="14" t="n">
        <v>45081</v>
      </c>
      <c r="G11086" s="0" t="n">
        <v>172</v>
      </c>
      <c r="H11086" s="0" t="n">
        <v>137</v>
      </c>
      <c r="I11086" s="0" t="n">
        <v>161</v>
      </c>
      <c r="J11086" s="0" t="n">
        <v>1413</v>
      </c>
      <c r="K11086" s="0" t="n">
        <v>1913</v>
      </c>
      <c r="L11086" s="15" t="s">
        <v>87</v>
      </c>
      <c r="M11086" s="0" t="n">
        <v>6</v>
      </c>
      <c r="N11086" s="16" t="n">
        <f aca="false">I11086*K11086</f>
        <v>307993</v>
      </c>
      <c r="O11086" s="16" t="n">
        <f aca="false">I11086*(K11086-J11086)</f>
        <v>80500</v>
      </c>
      <c r="P11086" s="15" t="n">
        <f aca="false">K11086-J11086</f>
        <v>500</v>
      </c>
      <c r="Q11086" s="0" t="str">
        <f aca="false">IF(G11086=0,"Out of stock",IF(G11086&lt;H11086,"Understocked",IF(G11086&gt;Summary!$B$6*H11086,"Overstocked","Healthy")))</f>
        <v>Healthy</v>
      </c>
      <c r="R11086" s="0" t="str">
        <f aca="false">IF(I11086&gt;=Summary!$B$7,"Fast",IF(I11086&lt;Summary!$B$8,"Slow","Medium"))</f>
        <v>Medium</v>
      </c>
      <c r="S11086" s="15" t="n">
        <f aca="false">IF(M11086&gt;Summary!$B$5,1,0)</f>
        <v>0</v>
      </c>
      <c r="T11086" s="16" t="n">
        <f aca="false">IF(Q11086="Overstocked",(G11086-Summary!$B$6*H11086)*J11086,0)</f>
        <v>0</v>
      </c>
    </row>
    <row r="11087" customFormat="false" ht="15" hidden="false" customHeight="false" outlineLevel="0" collapsed="false">
      <c r="A11087" s="0" t="s">
        <v>11185</v>
      </c>
      <c r="B11087" s="0" t="s">
        <v>115</v>
      </c>
      <c r="C11087" s="0" t="s">
        <v>85</v>
      </c>
      <c r="D11087" s="0" t="s">
        <v>86</v>
      </c>
      <c r="E11087" s="14" t="n">
        <v>44959</v>
      </c>
      <c r="F11087" s="14" t="n">
        <v>44965</v>
      </c>
      <c r="G11087" s="0" t="n">
        <v>491</v>
      </c>
      <c r="H11087" s="0" t="n">
        <v>109</v>
      </c>
      <c r="I11087" s="0" t="n">
        <v>225</v>
      </c>
      <c r="J11087" s="0" t="n">
        <v>212</v>
      </c>
      <c r="K11087" s="0" t="n">
        <v>279</v>
      </c>
      <c r="L11087" s="15" t="s">
        <v>82</v>
      </c>
      <c r="M11087" s="0" t="n">
        <v>6</v>
      </c>
      <c r="N11087" s="16" t="n">
        <f aca="false">I11087*K11087</f>
        <v>62775</v>
      </c>
      <c r="O11087" s="16" t="n">
        <f aca="false">I11087*(K11087-J11087)</f>
        <v>15075</v>
      </c>
      <c r="P11087" s="15" t="n">
        <f aca="false">K11087-J11087</f>
        <v>67</v>
      </c>
      <c r="Q11087" s="0" t="str">
        <f aca="false">IF(G11087=0,"Out of stock",IF(G11087&lt;H11087,"Understocked",IF(G11087&gt;Summary!$B$6*H11087,"Overstocked","Healthy")))</f>
        <v>Overstocked</v>
      </c>
      <c r="R11087" s="0" t="str">
        <f aca="false">IF(I11087&gt;=Summary!$B$7,"Fast",IF(I11087&lt;Summary!$B$8,"Slow","Medium"))</f>
        <v>Fast</v>
      </c>
      <c r="S11087" s="15" t="n">
        <f aca="false">IF(M11087&gt;Summary!$B$5,1,0)</f>
        <v>0</v>
      </c>
      <c r="T11087" s="16" t="n">
        <f aca="false">IF(Q11087="Overstocked",(G11087-Summary!$B$6*H11087)*J11087,0)</f>
        <v>11660</v>
      </c>
    </row>
    <row r="11088" customFormat="false" ht="15" hidden="false" customHeight="false" outlineLevel="0" collapsed="false">
      <c r="A11088" s="0" t="s">
        <v>11186</v>
      </c>
      <c r="B11088" s="0" t="s">
        <v>115</v>
      </c>
      <c r="C11088" s="0" t="s">
        <v>78</v>
      </c>
      <c r="D11088" s="0" t="s">
        <v>90</v>
      </c>
      <c r="E11088" s="14" t="n">
        <v>44996</v>
      </c>
      <c r="F11088" s="14" t="n">
        <v>45002</v>
      </c>
      <c r="G11088" s="0" t="n">
        <v>10</v>
      </c>
      <c r="H11088" s="0" t="n">
        <v>72</v>
      </c>
      <c r="I11088" s="0" t="n">
        <v>198</v>
      </c>
      <c r="J11088" s="0" t="n">
        <v>1376</v>
      </c>
      <c r="K11088" s="0" t="n">
        <v>1537</v>
      </c>
      <c r="L11088" s="15" t="s">
        <v>97</v>
      </c>
      <c r="M11088" s="0" t="n">
        <v>6</v>
      </c>
      <c r="N11088" s="16" t="n">
        <f aca="false">I11088*K11088</f>
        <v>304326</v>
      </c>
      <c r="O11088" s="16" t="n">
        <f aca="false">I11088*(K11088-J11088)</f>
        <v>31878</v>
      </c>
      <c r="P11088" s="15" t="n">
        <f aca="false">K11088-J11088</f>
        <v>161</v>
      </c>
      <c r="Q11088" s="0" t="str">
        <f aca="false">IF(G11088=0,"Out of stock",IF(G11088&lt;H11088,"Understocked",IF(G11088&gt;Summary!$B$6*H11088,"Overstocked","Healthy")))</f>
        <v>Understocked</v>
      </c>
      <c r="R11088" s="0" t="str">
        <f aca="false">IF(I11088&gt;=Summary!$B$7,"Fast",IF(I11088&lt;Summary!$B$8,"Slow","Medium"))</f>
        <v>Medium</v>
      </c>
      <c r="S11088" s="15" t="n">
        <f aca="false">IF(M11088&gt;Summary!$B$5,1,0)</f>
        <v>0</v>
      </c>
      <c r="T11088" s="16" t="n">
        <f aca="false">IF(Q11088="Overstocked",(G11088-Summary!$B$6*H11088)*J11088,0)</f>
        <v>0</v>
      </c>
    </row>
    <row r="11089" customFormat="false" ht="15" hidden="false" customHeight="false" outlineLevel="0" collapsed="false">
      <c r="A11089" s="0" t="s">
        <v>11187</v>
      </c>
      <c r="B11089" s="0" t="s">
        <v>107</v>
      </c>
      <c r="C11089" s="0" t="s">
        <v>96</v>
      </c>
      <c r="D11089" s="0" t="s">
        <v>90</v>
      </c>
      <c r="E11089" s="14" t="n">
        <v>45046</v>
      </c>
      <c r="F11089" s="14" t="n">
        <v>45050</v>
      </c>
      <c r="G11089" s="0" t="n">
        <v>430</v>
      </c>
      <c r="H11089" s="0" t="n">
        <v>117</v>
      </c>
      <c r="I11089" s="0" t="n">
        <v>136</v>
      </c>
      <c r="J11089" s="0" t="n">
        <v>317</v>
      </c>
      <c r="K11089" s="0" t="n">
        <v>474</v>
      </c>
      <c r="L11089" s="15" t="s">
        <v>93</v>
      </c>
      <c r="M11089" s="0" t="n">
        <v>4</v>
      </c>
      <c r="N11089" s="16" t="n">
        <f aca="false">I11089*K11089</f>
        <v>64464</v>
      </c>
      <c r="O11089" s="16" t="n">
        <f aca="false">I11089*(K11089-J11089)</f>
        <v>21352</v>
      </c>
      <c r="P11089" s="15" t="n">
        <f aca="false">K11089-J11089</f>
        <v>157</v>
      </c>
      <c r="Q11089" s="0" t="str">
        <f aca="false">IF(G11089=0,"Out of stock",IF(G11089&lt;H11089,"Understocked",IF(G11089&gt;Summary!$B$6*H11089,"Overstocked","Healthy")))</f>
        <v>Healthy</v>
      </c>
      <c r="R11089" s="0" t="str">
        <f aca="false">IF(I11089&gt;=Summary!$B$7,"Fast",IF(I11089&lt;Summary!$B$8,"Slow","Medium"))</f>
        <v>Medium</v>
      </c>
      <c r="S11089" s="15" t="n">
        <f aca="false">IF(M11089&gt;Summary!$B$5,1,0)</f>
        <v>0</v>
      </c>
      <c r="T11089" s="16" t="n">
        <f aca="false">IF(Q11089="Overstocked",(G11089-Summary!$B$6*H11089)*J11089,0)</f>
        <v>0</v>
      </c>
    </row>
    <row r="11090" customFormat="false" ht="15" hidden="false" customHeight="false" outlineLevel="0" collapsed="false">
      <c r="A11090" s="0" t="s">
        <v>11188</v>
      </c>
      <c r="B11090" s="0" t="s">
        <v>95</v>
      </c>
      <c r="C11090" s="0" t="s">
        <v>104</v>
      </c>
      <c r="D11090" s="0" t="s">
        <v>86</v>
      </c>
      <c r="E11090" s="14" t="n">
        <v>45031</v>
      </c>
      <c r="F11090" s="14" t="n">
        <v>45039</v>
      </c>
      <c r="G11090" s="0" t="n">
        <v>430</v>
      </c>
      <c r="H11090" s="0" t="n">
        <v>138</v>
      </c>
      <c r="I11090" s="0" t="n">
        <v>96</v>
      </c>
      <c r="J11090" s="0" t="n">
        <v>1873</v>
      </c>
      <c r="K11090" s="0" t="n">
        <v>2211</v>
      </c>
      <c r="L11090" s="15" t="s">
        <v>80</v>
      </c>
      <c r="M11090" s="0" t="n">
        <v>8</v>
      </c>
      <c r="N11090" s="16" t="n">
        <f aca="false">I11090*K11090</f>
        <v>212256</v>
      </c>
      <c r="O11090" s="16" t="n">
        <f aca="false">I11090*(K11090-J11090)</f>
        <v>32448</v>
      </c>
      <c r="P11090" s="15" t="n">
        <f aca="false">K11090-J11090</f>
        <v>338</v>
      </c>
      <c r="Q11090" s="0" t="str">
        <f aca="false">IF(G11090=0,"Out of stock",IF(G11090&lt;H11090,"Understocked",IF(G11090&gt;Summary!$B$6*H11090,"Overstocked","Healthy")))</f>
        <v>Healthy</v>
      </c>
      <c r="R11090" s="0" t="str">
        <f aca="false">IF(I11090&gt;=Summary!$B$7,"Fast",IF(I11090&lt;Summary!$B$8,"Slow","Medium"))</f>
        <v>Slow</v>
      </c>
      <c r="S11090" s="15" t="n">
        <f aca="false">IF(M11090&gt;Summary!$B$5,1,0)</f>
        <v>1</v>
      </c>
      <c r="T11090" s="16" t="n">
        <f aca="false">IF(Q11090="Overstocked",(G11090-Summary!$B$6*H11090)*J11090,0)</f>
        <v>0</v>
      </c>
    </row>
    <row r="11091" customFormat="false" ht="15" hidden="false" customHeight="false" outlineLevel="0" collapsed="false">
      <c r="A11091" s="0" t="s">
        <v>11189</v>
      </c>
      <c r="B11091" s="0" t="s">
        <v>111</v>
      </c>
      <c r="C11091" s="0" t="s">
        <v>104</v>
      </c>
      <c r="D11091" s="0" t="s">
        <v>90</v>
      </c>
      <c r="E11091" s="14" t="n">
        <v>45137</v>
      </c>
      <c r="F11091" s="14" t="n">
        <v>45146</v>
      </c>
      <c r="G11091" s="0" t="n">
        <v>245</v>
      </c>
      <c r="H11091" s="0" t="n">
        <v>83</v>
      </c>
      <c r="I11091" s="0" t="n">
        <v>277</v>
      </c>
      <c r="J11091" s="0" t="n">
        <v>1300</v>
      </c>
      <c r="K11091" s="0" t="n">
        <v>1641</v>
      </c>
      <c r="L11091" s="15" t="s">
        <v>82</v>
      </c>
      <c r="M11091" s="0" t="n">
        <v>9</v>
      </c>
      <c r="N11091" s="16" t="n">
        <f aca="false">I11091*K11091</f>
        <v>454557</v>
      </c>
      <c r="O11091" s="16" t="n">
        <f aca="false">I11091*(K11091-J11091)</f>
        <v>94457</v>
      </c>
      <c r="P11091" s="15" t="n">
        <f aca="false">K11091-J11091</f>
        <v>341</v>
      </c>
      <c r="Q11091" s="0" t="str">
        <f aca="false">IF(G11091=0,"Out of stock",IF(G11091&lt;H11091,"Understocked",IF(G11091&gt;Summary!$B$6*H11091,"Overstocked","Healthy")))</f>
        <v>Healthy</v>
      </c>
      <c r="R11091" s="0" t="str">
        <f aca="false">IF(I11091&gt;=Summary!$B$7,"Fast",IF(I11091&lt;Summary!$B$8,"Slow","Medium"))</f>
        <v>Fast</v>
      </c>
      <c r="S11091" s="15" t="n">
        <f aca="false">IF(M11091&gt;Summary!$B$5,1,0)</f>
        <v>1</v>
      </c>
      <c r="T11091" s="16" t="n">
        <f aca="false">IF(Q11091="Overstocked",(G11091-Summary!$B$6*H11091)*J11091,0)</f>
        <v>0</v>
      </c>
    </row>
    <row r="11092" customFormat="false" ht="15" hidden="false" customHeight="false" outlineLevel="0" collapsed="false">
      <c r="A11092" s="0" t="s">
        <v>11190</v>
      </c>
      <c r="B11092" s="0" t="s">
        <v>111</v>
      </c>
      <c r="C11092" s="0" t="s">
        <v>96</v>
      </c>
      <c r="D11092" s="0" t="s">
        <v>92</v>
      </c>
      <c r="E11092" s="14" t="n">
        <v>45001</v>
      </c>
      <c r="F11092" s="14" t="n">
        <v>45004</v>
      </c>
      <c r="G11092" s="0" t="n">
        <v>14</v>
      </c>
      <c r="H11092" s="0" t="n">
        <v>79</v>
      </c>
      <c r="I11092" s="0" t="n">
        <v>131</v>
      </c>
      <c r="J11092" s="0" t="n">
        <v>738</v>
      </c>
      <c r="K11092" s="0" t="n">
        <v>1038</v>
      </c>
      <c r="L11092" s="15" t="s">
        <v>80</v>
      </c>
      <c r="M11092" s="0" t="n">
        <v>3</v>
      </c>
      <c r="N11092" s="16" t="n">
        <f aca="false">I11092*K11092</f>
        <v>135978</v>
      </c>
      <c r="O11092" s="16" t="n">
        <f aca="false">I11092*(K11092-J11092)</f>
        <v>39300</v>
      </c>
      <c r="P11092" s="15" t="n">
        <f aca="false">K11092-J11092</f>
        <v>300</v>
      </c>
      <c r="Q11092" s="0" t="str">
        <f aca="false">IF(G11092=0,"Out of stock",IF(G11092&lt;H11092,"Understocked",IF(G11092&gt;Summary!$B$6*H11092,"Overstocked","Healthy")))</f>
        <v>Understocked</v>
      </c>
      <c r="R11092" s="0" t="str">
        <f aca="false">IF(I11092&gt;=Summary!$B$7,"Fast",IF(I11092&lt;Summary!$B$8,"Slow","Medium"))</f>
        <v>Medium</v>
      </c>
      <c r="S11092" s="15" t="n">
        <f aca="false">IF(M11092&gt;Summary!$B$5,1,0)</f>
        <v>0</v>
      </c>
      <c r="T11092" s="16" t="n">
        <f aca="false">IF(Q11092="Overstocked",(G11092-Summary!$B$6*H11092)*J11092,0)</f>
        <v>0</v>
      </c>
    </row>
    <row r="11093" customFormat="false" ht="15" hidden="false" customHeight="false" outlineLevel="0" collapsed="false">
      <c r="A11093" s="0" t="s">
        <v>11191</v>
      </c>
      <c r="B11093" s="0" t="s">
        <v>77</v>
      </c>
      <c r="C11093" s="0" t="s">
        <v>104</v>
      </c>
      <c r="D11093" s="0" t="s">
        <v>90</v>
      </c>
      <c r="E11093" s="14" t="n">
        <v>45094</v>
      </c>
      <c r="F11093" s="14" t="n">
        <v>45104</v>
      </c>
      <c r="G11093" s="0" t="n">
        <v>308</v>
      </c>
      <c r="H11093" s="0" t="n">
        <v>77</v>
      </c>
      <c r="I11093" s="0" t="n">
        <v>7</v>
      </c>
      <c r="J11093" s="0" t="n">
        <v>1336</v>
      </c>
      <c r="K11093" s="0" t="n">
        <v>1485</v>
      </c>
      <c r="L11093" s="15" t="s">
        <v>80</v>
      </c>
      <c r="M11093" s="0" t="n">
        <v>10</v>
      </c>
      <c r="N11093" s="16" t="n">
        <f aca="false">I11093*K11093</f>
        <v>10395</v>
      </c>
      <c r="O11093" s="16" t="n">
        <f aca="false">I11093*(K11093-J11093)</f>
        <v>1043</v>
      </c>
      <c r="P11093" s="15" t="n">
        <f aca="false">K11093-J11093</f>
        <v>149</v>
      </c>
      <c r="Q11093" s="0" t="str">
        <f aca="false">IF(G11093=0,"Out of stock",IF(G11093&lt;H11093,"Understocked",IF(G11093&gt;Summary!$B$6*H11093,"Overstocked","Healthy")))</f>
        <v>Healthy</v>
      </c>
      <c r="R11093" s="0" t="str">
        <f aca="false">IF(I11093&gt;=Summary!$B$7,"Fast",IF(I11093&lt;Summary!$B$8,"Slow","Medium"))</f>
        <v>Slow</v>
      </c>
      <c r="S11093" s="15" t="n">
        <f aca="false">IF(M11093&gt;Summary!$B$5,1,0)</f>
        <v>1</v>
      </c>
      <c r="T11093" s="16" t="n">
        <f aca="false">IF(Q11093="Overstocked",(G11093-Summary!$B$6*H11093)*J11093,0)</f>
        <v>0</v>
      </c>
    </row>
    <row r="11094" customFormat="false" ht="15" hidden="false" customHeight="false" outlineLevel="0" collapsed="false">
      <c r="A11094" s="0" t="s">
        <v>11192</v>
      </c>
      <c r="B11094" s="0" t="s">
        <v>123</v>
      </c>
      <c r="C11094" s="0" t="s">
        <v>78</v>
      </c>
      <c r="D11094" s="0" t="s">
        <v>90</v>
      </c>
      <c r="E11094" s="14" t="n">
        <v>45064</v>
      </c>
      <c r="F11094" s="14" t="n">
        <v>45074</v>
      </c>
      <c r="G11094" s="0" t="n">
        <v>359</v>
      </c>
      <c r="H11094" s="0" t="n">
        <v>73</v>
      </c>
      <c r="I11094" s="0" t="n">
        <v>174</v>
      </c>
      <c r="J11094" s="0" t="n">
        <v>452</v>
      </c>
      <c r="K11094" s="0" t="n">
        <v>571</v>
      </c>
      <c r="L11094" s="15" t="s">
        <v>80</v>
      </c>
      <c r="M11094" s="0" t="n">
        <v>10</v>
      </c>
      <c r="N11094" s="16" t="n">
        <f aca="false">I11094*K11094</f>
        <v>99354</v>
      </c>
      <c r="O11094" s="16" t="n">
        <f aca="false">I11094*(K11094-J11094)</f>
        <v>20706</v>
      </c>
      <c r="P11094" s="15" t="n">
        <f aca="false">K11094-J11094</f>
        <v>119</v>
      </c>
      <c r="Q11094" s="0" t="str">
        <f aca="false">IF(G11094=0,"Out of stock",IF(G11094&lt;H11094,"Understocked",IF(G11094&gt;Summary!$B$6*H11094,"Overstocked","Healthy")))</f>
        <v>Overstocked</v>
      </c>
      <c r="R11094" s="0" t="str">
        <f aca="false">IF(I11094&gt;=Summary!$B$7,"Fast",IF(I11094&lt;Summary!$B$8,"Slow","Medium"))</f>
        <v>Medium</v>
      </c>
      <c r="S11094" s="15" t="n">
        <f aca="false">IF(M11094&gt;Summary!$B$5,1,0)</f>
        <v>1</v>
      </c>
      <c r="T11094" s="16" t="n">
        <f aca="false">IF(Q11094="Overstocked",(G11094-Summary!$B$6*H11094)*J11094,0)</f>
        <v>30284</v>
      </c>
    </row>
    <row r="11095" customFormat="false" ht="15" hidden="false" customHeight="false" outlineLevel="0" collapsed="false">
      <c r="A11095" s="0" t="s">
        <v>11193</v>
      </c>
      <c r="B11095" s="0" t="s">
        <v>107</v>
      </c>
      <c r="C11095" s="0" t="s">
        <v>85</v>
      </c>
      <c r="D11095" s="0" t="s">
        <v>90</v>
      </c>
      <c r="E11095" s="14" t="n">
        <v>45613</v>
      </c>
      <c r="F11095" s="14" t="n">
        <v>45618</v>
      </c>
      <c r="G11095" s="0" t="n">
        <v>232</v>
      </c>
      <c r="H11095" s="0" t="n">
        <v>70</v>
      </c>
      <c r="I11095" s="0" t="n">
        <v>247</v>
      </c>
      <c r="J11095" s="0" t="n">
        <v>1896</v>
      </c>
      <c r="K11095" s="0" t="n">
        <v>2069</v>
      </c>
      <c r="L11095" s="15" t="s">
        <v>93</v>
      </c>
      <c r="M11095" s="0" t="n">
        <v>5</v>
      </c>
      <c r="N11095" s="16" t="n">
        <f aca="false">I11095*K11095</f>
        <v>511043</v>
      </c>
      <c r="O11095" s="16" t="n">
        <f aca="false">I11095*(K11095-J11095)</f>
        <v>42731</v>
      </c>
      <c r="P11095" s="15" t="n">
        <f aca="false">K11095-J11095</f>
        <v>173</v>
      </c>
      <c r="Q11095" s="0" t="str">
        <f aca="false">IF(G11095=0,"Out of stock",IF(G11095&lt;H11095,"Understocked",IF(G11095&gt;Summary!$B$6*H11095,"Overstocked","Healthy")))</f>
        <v>Healthy</v>
      </c>
      <c r="R11095" s="0" t="str">
        <f aca="false">IF(I11095&gt;=Summary!$B$7,"Fast",IF(I11095&lt;Summary!$B$8,"Slow","Medium"))</f>
        <v>Fast</v>
      </c>
      <c r="S11095" s="15" t="n">
        <f aca="false">IF(M11095&gt;Summary!$B$5,1,0)</f>
        <v>0</v>
      </c>
      <c r="T11095" s="16" t="n">
        <f aca="false">IF(Q11095="Overstocked",(G11095-Summary!$B$6*H11095)*J11095,0)</f>
        <v>0</v>
      </c>
    </row>
    <row r="11096" customFormat="false" ht="15" hidden="false" customHeight="false" outlineLevel="0" collapsed="false">
      <c r="A11096" s="0" t="s">
        <v>11194</v>
      </c>
      <c r="B11096" s="0" t="s">
        <v>84</v>
      </c>
      <c r="C11096" s="0" t="s">
        <v>85</v>
      </c>
      <c r="D11096" s="0" t="s">
        <v>79</v>
      </c>
      <c r="E11096" s="14" t="n">
        <v>45539</v>
      </c>
      <c r="F11096" s="14" t="n">
        <v>45546</v>
      </c>
      <c r="G11096" s="0" t="n">
        <v>75</v>
      </c>
      <c r="H11096" s="0" t="n">
        <v>57</v>
      </c>
      <c r="I11096" s="0" t="n">
        <v>63</v>
      </c>
      <c r="J11096" s="0" t="n">
        <v>703</v>
      </c>
      <c r="K11096" s="0" t="n">
        <v>949</v>
      </c>
      <c r="L11096" s="15" t="s">
        <v>93</v>
      </c>
      <c r="M11096" s="0" t="n">
        <v>7</v>
      </c>
      <c r="N11096" s="16" t="n">
        <f aca="false">I11096*K11096</f>
        <v>59787</v>
      </c>
      <c r="O11096" s="16" t="n">
        <f aca="false">I11096*(K11096-J11096)</f>
        <v>15498</v>
      </c>
      <c r="P11096" s="15" t="n">
        <f aca="false">K11096-J11096</f>
        <v>246</v>
      </c>
      <c r="Q11096" s="0" t="str">
        <f aca="false">IF(G11096=0,"Out of stock",IF(G11096&lt;H11096,"Understocked",IF(G11096&gt;Summary!$B$6*H11096,"Overstocked","Healthy")))</f>
        <v>Healthy</v>
      </c>
      <c r="R11096" s="0" t="str">
        <f aca="false">IF(I11096&gt;=Summary!$B$7,"Fast",IF(I11096&lt;Summary!$B$8,"Slow","Medium"))</f>
        <v>Slow</v>
      </c>
      <c r="S11096" s="15" t="n">
        <f aca="false">IF(M11096&gt;Summary!$B$5,1,0)</f>
        <v>0</v>
      </c>
      <c r="T11096" s="16" t="n">
        <f aca="false">IF(Q11096="Overstocked",(G11096-Summary!$B$6*H11096)*J11096,0)</f>
        <v>0</v>
      </c>
    </row>
    <row r="11097" customFormat="false" ht="15" hidden="false" customHeight="false" outlineLevel="0" collapsed="false">
      <c r="A11097" s="0" t="s">
        <v>11195</v>
      </c>
      <c r="B11097" s="0" t="s">
        <v>113</v>
      </c>
      <c r="C11097" s="0" t="s">
        <v>85</v>
      </c>
      <c r="D11097" s="0" t="s">
        <v>92</v>
      </c>
      <c r="E11097" s="14" t="n">
        <v>45494</v>
      </c>
      <c r="F11097" s="14" t="n">
        <v>45502</v>
      </c>
      <c r="G11097" s="0" t="n">
        <v>151</v>
      </c>
      <c r="H11097" s="0" t="n">
        <v>125</v>
      </c>
      <c r="I11097" s="0" t="n">
        <v>24</v>
      </c>
      <c r="J11097" s="0" t="n">
        <v>1290</v>
      </c>
      <c r="K11097" s="0" t="n">
        <v>1495</v>
      </c>
      <c r="L11097" s="15" t="s">
        <v>97</v>
      </c>
      <c r="M11097" s="0" t="n">
        <v>8</v>
      </c>
      <c r="N11097" s="16" t="n">
        <f aca="false">I11097*K11097</f>
        <v>35880</v>
      </c>
      <c r="O11097" s="16" t="n">
        <f aca="false">I11097*(K11097-J11097)</f>
        <v>4920</v>
      </c>
      <c r="P11097" s="15" t="n">
        <f aca="false">K11097-J11097</f>
        <v>205</v>
      </c>
      <c r="Q11097" s="0" t="str">
        <f aca="false">IF(G11097=0,"Out of stock",IF(G11097&lt;H11097,"Understocked",IF(G11097&gt;Summary!$B$6*H11097,"Overstocked","Healthy")))</f>
        <v>Healthy</v>
      </c>
      <c r="R11097" s="0" t="str">
        <f aca="false">IF(I11097&gt;=Summary!$B$7,"Fast",IF(I11097&lt;Summary!$B$8,"Slow","Medium"))</f>
        <v>Slow</v>
      </c>
      <c r="S11097" s="15" t="n">
        <f aca="false">IF(M11097&gt;Summary!$B$5,1,0)</f>
        <v>1</v>
      </c>
      <c r="T11097" s="16" t="n">
        <f aca="false">IF(Q11097="Overstocked",(G11097-Summary!$B$6*H11097)*J11097,0)</f>
        <v>0</v>
      </c>
    </row>
    <row r="11098" customFormat="false" ht="15" hidden="false" customHeight="false" outlineLevel="0" collapsed="false">
      <c r="A11098" s="0" t="s">
        <v>11196</v>
      </c>
      <c r="B11098" s="0" t="s">
        <v>107</v>
      </c>
      <c r="C11098" s="0" t="s">
        <v>78</v>
      </c>
      <c r="D11098" s="0" t="s">
        <v>102</v>
      </c>
      <c r="E11098" s="14" t="n">
        <v>45294</v>
      </c>
      <c r="F11098" s="14" t="n">
        <v>45302</v>
      </c>
      <c r="G11098" s="0" t="n">
        <v>368</v>
      </c>
      <c r="H11098" s="0" t="n">
        <v>61</v>
      </c>
      <c r="I11098" s="0" t="n">
        <v>51</v>
      </c>
      <c r="J11098" s="0" t="n">
        <v>1114</v>
      </c>
      <c r="K11098" s="0" t="n">
        <v>1595</v>
      </c>
      <c r="L11098" s="15" t="s">
        <v>87</v>
      </c>
      <c r="M11098" s="0" t="n">
        <v>8</v>
      </c>
      <c r="N11098" s="16" t="n">
        <f aca="false">I11098*K11098</f>
        <v>81345</v>
      </c>
      <c r="O11098" s="16" t="n">
        <f aca="false">I11098*(K11098-J11098)</f>
        <v>24531</v>
      </c>
      <c r="P11098" s="15" t="n">
        <f aca="false">K11098-J11098</f>
        <v>481</v>
      </c>
      <c r="Q11098" s="0" t="str">
        <f aca="false">IF(G11098=0,"Out of stock",IF(G11098&lt;H11098,"Understocked",IF(G11098&gt;Summary!$B$6*H11098,"Overstocked","Healthy")))</f>
        <v>Overstocked</v>
      </c>
      <c r="R11098" s="0" t="str">
        <f aca="false">IF(I11098&gt;=Summary!$B$7,"Fast",IF(I11098&lt;Summary!$B$8,"Slow","Medium"))</f>
        <v>Slow</v>
      </c>
      <c r="S11098" s="15" t="n">
        <f aca="false">IF(M11098&gt;Summary!$B$5,1,0)</f>
        <v>1</v>
      </c>
      <c r="T11098" s="16" t="n">
        <f aca="false">IF(Q11098="Overstocked",(G11098-Summary!$B$6*H11098)*J11098,0)</f>
        <v>138136</v>
      </c>
    </row>
    <row r="11099" customFormat="false" ht="15" hidden="false" customHeight="false" outlineLevel="0" collapsed="false">
      <c r="A11099" s="0" t="s">
        <v>11197</v>
      </c>
      <c r="B11099" s="0" t="s">
        <v>123</v>
      </c>
      <c r="C11099" s="0" t="s">
        <v>96</v>
      </c>
      <c r="D11099" s="0" t="s">
        <v>79</v>
      </c>
      <c r="E11099" s="14" t="n">
        <v>45003</v>
      </c>
      <c r="F11099" s="14" t="n">
        <v>45009</v>
      </c>
      <c r="G11099" s="0" t="n">
        <v>237</v>
      </c>
      <c r="H11099" s="0" t="n">
        <v>86</v>
      </c>
      <c r="I11099" s="0" t="n">
        <v>182</v>
      </c>
      <c r="J11099" s="0" t="n">
        <v>376</v>
      </c>
      <c r="K11099" s="0" t="n">
        <v>683</v>
      </c>
      <c r="L11099" s="15" t="s">
        <v>93</v>
      </c>
      <c r="M11099" s="0" t="n">
        <v>6</v>
      </c>
      <c r="N11099" s="16" t="n">
        <f aca="false">I11099*K11099</f>
        <v>124306</v>
      </c>
      <c r="O11099" s="16" t="n">
        <f aca="false">I11099*(K11099-J11099)</f>
        <v>55874</v>
      </c>
      <c r="P11099" s="15" t="n">
        <f aca="false">K11099-J11099</f>
        <v>307</v>
      </c>
      <c r="Q11099" s="0" t="str">
        <f aca="false">IF(G11099=0,"Out of stock",IF(G11099&lt;H11099,"Understocked",IF(G11099&gt;Summary!$B$6*H11099,"Overstocked","Healthy")))</f>
        <v>Healthy</v>
      </c>
      <c r="R11099" s="0" t="str">
        <f aca="false">IF(I11099&gt;=Summary!$B$7,"Fast",IF(I11099&lt;Summary!$B$8,"Slow","Medium"))</f>
        <v>Medium</v>
      </c>
      <c r="S11099" s="15" t="n">
        <f aca="false">IF(M11099&gt;Summary!$B$5,1,0)</f>
        <v>0</v>
      </c>
      <c r="T11099" s="16" t="n">
        <f aca="false">IF(Q11099="Overstocked",(G11099-Summary!$B$6*H11099)*J11099,0)</f>
        <v>0</v>
      </c>
    </row>
    <row r="11100" customFormat="false" ht="15" hidden="false" customHeight="false" outlineLevel="0" collapsed="false">
      <c r="A11100" s="0" t="s">
        <v>11198</v>
      </c>
      <c r="B11100" s="0" t="s">
        <v>89</v>
      </c>
      <c r="C11100" s="0" t="s">
        <v>85</v>
      </c>
      <c r="D11100" s="0" t="s">
        <v>92</v>
      </c>
      <c r="E11100" s="14" t="n">
        <v>45403</v>
      </c>
      <c r="F11100" s="14" t="n">
        <v>45406</v>
      </c>
      <c r="G11100" s="0" t="n">
        <v>325</v>
      </c>
      <c r="H11100" s="0" t="n">
        <v>63</v>
      </c>
      <c r="I11100" s="0" t="n">
        <v>56</v>
      </c>
      <c r="J11100" s="0" t="n">
        <v>1913</v>
      </c>
      <c r="K11100" s="0" t="n">
        <v>2026</v>
      </c>
      <c r="L11100" s="15" t="s">
        <v>87</v>
      </c>
      <c r="M11100" s="0" t="n">
        <v>3</v>
      </c>
      <c r="N11100" s="16" t="n">
        <f aca="false">I11100*K11100</f>
        <v>113456</v>
      </c>
      <c r="O11100" s="16" t="n">
        <f aca="false">I11100*(K11100-J11100)</f>
        <v>6328</v>
      </c>
      <c r="P11100" s="15" t="n">
        <f aca="false">K11100-J11100</f>
        <v>113</v>
      </c>
      <c r="Q11100" s="0" t="str">
        <f aca="false">IF(G11100=0,"Out of stock",IF(G11100&lt;H11100,"Understocked",IF(G11100&gt;Summary!$B$6*H11100,"Overstocked","Healthy")))</f>
        <v>Overstocked</v>
      </c>
      <c r="R11100" s="0" t="str">
        <f aca="false">IF(I11100&gt;=Summary!$B$7,"Fast",IF(I11100&lt;Summary!$B$8,"Slow","Medium"))</f>
        <v>Slow</v>
      </c>
      <c r="S11100" s="15" t="n">
        <f aca="false">IF(M11100&gt;Summary!$B$5,1,0)</f>
        <v>0</v>
      </c>
      <c r="T11100" s="16" t="n">
        <f aca="false">IF(Q11100="Overstocked",(G11100-Summary!$B$6*H11100)*J11100,0)</f>
        <v>139649</v>
      </c>
    </row>
    <row r="11101" customFormat="false" ht="15" hidden="false" customHeight="false" outlineLevel="0" collapsed="false">
      <c r="A11101" s="0" t="s">
        <v>11199</v>
      </c>
      <c r="B11101" s="0" t="s">
        <v>113</v>
      </c>
      <c r="C11101" s="0" t="s">
        <v>78</v>
      </c>
      <c r="D11101" s="0" t="s">
        <v>90</v>
      </c>
      <c r="E11101" s="14" t="n">
        <v>45290</v>
      </c>
      <c r="F11101" s="14" t="n">
        <v>45298</v>
      </c>
      <c r="G11101" s="0" t="n">
        <v>365</v>
      </c>
      <c r="H11101" s="0" t="n">
        <v>85</v>
      </c>
      <c r="I11101" s="0" t="n">
        <v>188</v>
      </c>
      <c r="J11101" s="0" t="n">
        <v>515</v>
      </c>
      <c r="K11101" s="0" t="n">
        <v>831</v>
      </c>
      <c r="L11101" s="15" t="s">
        <v>87</v>
      </c>
      <c r="M11101" s="0" t="n">
        <v>8</v>
      </c>
      <c r="N11101" s="16" t="n">
        <f aca="false">I11101*K11101</f>
        <v>156228</v>
      </c>
      <c r="O11101" s="16" t="n">
        <f aca="false">I11101*(K11101-J11101)</f>
        <v>59408</v>
      </c>
      <c r="P11101" s="15" t="n">
        <f aca="false">K11101-J11101</f>
        <v>316</v>
      </c>
      <c r="Q11101" s="0" t="str">
        <f aca="false">IF(G11101=0,"Out of stock",IF(G11101&lt;H11101,"Understocked",IF(G11101&gt;Summary!$B$6*H11101,"Overstocked","Healthy")))</f>
        <v>Overstocked</v>
      </c>
      <c r="R11101" s="0" t="str">
        <f aca="false">IF(I11101&gt;=Summary!$B$7,"Fast",IF(I11101&lt;Summary!$B$8,"Slow","Medium"))</f>
        <v>Medium</v>
      </c>
      <c r="S11101" s="15" t="n">
        <f aca="false">IF(M11101&gt;Summary!$B$5,1,0)</f>
        <v>1</v>
      </c>
      <c r="T11101" s="16" t="n">
        <f aca="false">IF(Q11101="Overstocked",(G11101-Summary!$B$6*H11101)*J11101,0)</f>
        <v>12875</v>
      </c>
    </row>
    <row r="11102" customFormat="false" ht="15" hidden="false" customHeight="false" outlineLevel="0" collapsed="false">
      <c r="A11102" s="0" t="s">
        <v>11200</v>
      </c>
      <c r="B11102" s="0" t="s">
        <v>84</v>
      </c>
      <c r="C11102" s="0" t="s">
        <v>104</v>
      </c>
      <c r="D11102" s="0" t="s">
        <v>90</v>
      </c>
      <c r="E11102" s="14" t="n">
        <v>45537</v>
      </c>
      <c r="F11102" s="14" t="n">
        <v>45539</v>
      </c>
      <c r="G11102" s="0" t="n">
        <v>337</v>
      </c>
      <c r="H11102" s="0" t="n">
        <v>128</v>
      </c>
      <c r="I11102" s="0" t="n">
        <v>238</v>
      </c>
      <c r="J11102" s="0" t="n">
        <v>1147</v>
      </c>
      <c r="K11102" s="0" t="n">
        <v>1531</v>
      </c>
      <c r="L11102" s="15" t="s">
        <v>97</v>
      </c>
      <c r="M11102" s="0" t="n">
        <v>2</v>
      </c>
      <c r="N11102" s="16" t="n">
        <f aca="false">I11102*K11102</f>
        <v>364378</v>
      </c>
      <c r="O11102" s="16" t="n">
        <f aca="false">I11102*(K11102-J11102)</f>
        <v>91392</v>
      </c>
      <c r="P11102" s="15" t="n">
        <f aca="false">K11102-J11102</f>
        <v>384</v>
      </c>
      <c r="Q11102" s="0" t="str">
        <f aca="false">IF(G11102=0,"Out of stock",IF(G11102&lt;H11102,"Understocked",IF(G11102&gt;Summary!$B$6*H11102,"Overstocked","Healthy")))</f>
        <v>Healthy</v>
      </c>
      <c r="R11102" s="0" t="str">
        <f aca="false">IF(I11102&gt;=Summary!$B$7,"Fast",IF(I11102&lt;Summary!$B$8,"Slow","Medium"))</f>
        <v>Fast</v>
      </c>
      <c r="S11102" s="15" t="n">
        <f aca="false">IF(M11102&gt;Summary!$B$5,1,0)</f>
        <v>0</v>
      </c>
      <c r="T11102" s="16" t="n">
        <f aca="false">IF(Q11102="Overstocked",(G11102-Summary!$B$6*H11102)*J11102,0)</f>
        <v>0</v>
      </c>
    </row>
    <row r="11103" customFormat="false" ht="15" hidden="false" customHeight="false" outlineLevel="0" collapsed="false">
      <c r="A11103" s="0" t="s">
        <v>11201</v>
      </c>
      <c r="B11103" s="0" t="s">
        <v>77</v>
      </c>
      <c r="C11103" s="0" t="s">
        <v>96</v>
      </c>
      <c r="D11103" s="0" t="s">
        <v>86</v>
      </c>
      <c r="E11103" s="14" t="n">
        <v>45415</v>
      </c>
      <c r="F11103" s="14" t="n">
        <v>45416</v>
      </c>
      <c r="G11103" s="0" t="n">
        <v>366</v>
      </c>
      <c r="H11103" s="0" t="n">
        <v>97</v>
      </c>
      <c r="I11103" s="0" t="n">
        <v>2</v>
      </c>
      <c r="J11103" s="0" t="n">
        <v>1627</v>
      </c>
      <c r="K11103" s="0" t="n">
        <v>1804</v>
      </c>
      <c r="L11103" s="15" t="s">
        <v>93</v>
      </c>
      <c r="M11103" s="0" t="n">
        <v>1</v>
      </c>
      <c r="N11103" s="16" t="n">
        <f aca="false">I11103*K11103</f>
        <v>3608</v>
      </c>
      <c r="O11103" s="16" t="n">
        <f aca="false">I11103*(K11103-J11103)</f>
        <v>354</v>
      </c>
      <c r="P11103" s="15" t="n">
        <f aca="false">K11103-J11103</f>
        <v>177</v>
      </c>
      <c r="Q11103" s="0" t="str">
        <f aca="false">IF(G11103=0,"Out of stock",IF(G11103&lt;H11103,"Understocked",IF(G11103&gt;Summary!$B$6*H11103,"Overstocked","Healthy")))</f>
        <v>Healthy</v>
      </c>
      <c r="R11103" s="0" t="str">
        <f aca="false">IF(I11103&gt;=Summary!$B$7,"Fast",IF(I11103&lt;Summary!$B$8,"Slow","Medium"))</f>
        <v>Slow</v>
      </c>
      <c r="S11103" s="15" t="n">
        <f aca="false">IF(M11103&gt;Summary!$B$5,1,0)</f>
        <v>0</v>
      </c>
      <c r="T11103" s="16" t="n">
        <f aca="false">IF(Q11103="Overstocked",(G11103-Summary!$B$6*H11103)*J11103,0)</f>
        <v>0</v>
      </c>
    </row>
    <row r="11104" customFormat="false" ht="15" hidden="false" customHeight="false" outlineLevel="0" collapsed="false">
      <c r="A11104" s="0" t="s">
        <v>11202</v>
      </c>
      <c r="B11104" s="0" t="s">
        <v>77</v>
      </c>
      <c r="C11104" s="0" t="s">
        <v>96</v>
      </c>
      <c r="D11104" s="0" t="s">
        <v>86</v>
      </c>
      <c r="E11104" s="14" t="n">
        <v>45269</v>
      </c>
      <c r="F11104" s="14" t="n">
        <v>45271</v>
      </c>
      <c r="G11104" s="0" t="n">
        <v>107</v>
      </c>
      <c r="H11104" s="0" t="n">
        <v>95</v>
      </c>
      <c r="I11104" s="0" t="n">
        <v>108</v>
      </c>
      <c r="J11104" s="0" t="n">
        <v>1457</v>
      </c>
      <c r="K11104" s="0" t="n">
        <v>1725</v>
      </c>
      <c r="L11104" s="15" t="s">
        <v>93</v>
      </c>
      <c r="M11104" s="0" t="n">
        <v>2</v>
      </c>
      <c r="N11104" s="16" t="n">
        <f aca="false">I11104*K11104</f>
        <v>186300</v>
      </c>
      <c r="O11104" s="16" t="n">
        <f aca="false">I11104*(K11104-J11104)</f>
        <v>28944</v>
      </c>
      <c r="P11104" s="15" t="n">
        <f aca="false">K11104-J11104</f>
        <v>268</v>
      </c>
      <c r="Q11104" s="0" t="str">
        <f aca="false">IF(G11104=0,"Out of stock",IF(G11104&lt;H11104,"Understocked",IF(G11104&gt;Summary!$B$6*H11104,"Overstocked","Healthy")))</f>
        <v>Healthy</v>
      </c>
      <c r="R11104" s="0" t="str">
        <f aca="false">IF(I11104&gt;=Summary!$B$7,"Fast",IF(I11104&lt;Summary!$B$8,"Slow","Medium"))</f>
        <v>Medium</v>
      </c>
      <c r="S11104" s="15" t="n">
        <f aca="false">IF(M11104&gt;Summary!$B$5,1,0)</f>
        <v>0</v>
      </c>
      <c r="T11104" s="16" t="n">
        <f aca="false">IF(Q11104="Overstocked",(G11104-Summary!$B$6*H11104)*J11104,0)</f>
        <v>0</v>
      </c>
    </row>
    <row r="11105" customFormat="false" ht="15" hidden="false" customHeight="false" outlineLevel="0" collapsed="false">
      <c r="A11105" s="0" t="s">
        <v>11203</v>
      </c>
      <c r="B11105" s="0" t="s">
        <v>89</v>
      </c>
      <c r="C11105" s="0" t="s">
        <v>96</v>
      </c>
      <c r="D11105" s="0" t="s">
        <v>92</v>
      </c>
      <c r="E11105" s="14" t="n">
        <v>44944</v>
      </c>
      <c r="F11105" s="14" t="n">
        <v>44950</v>
      </c>
      <c r="G11105" s="0" t="n">
        <v>205</v>
      </c>
      <c r="H11105" s="0" t="n">
        <v>120</v>
      </c>
      <c r="I11105" s="0" t="n">
        <v>149</v>
      </c>
      <c r="J11105" s="0" t="n">
        <v>773</v>
      </c>
      <c r="K11105" s="0" t="n">
        <v>845</v>
      </c>
      <c r="L11105" s="15" t="s">
        <v>93</v>
      </c>
      <c r="M11105" s="0" t="n">
        <v>6</v>
      </c>
      <c r="N11105" s="16" t="n">
        <f aca="false">I11105*K11105</f>
        <v>125905</v>
      </c>
      <c r="O11105" s="16" t="n">
        <f aca="false">I11105*(K11105-J11105)</f>
        <v>10728</v>
      </c>
      <c r="P11105" s="15" t="n">
        <f aca="false">K11105-J11105</f>
        <v>72</v>
      </c>
      <c r="Q11105" s="0" t="str">
        <f aca="false">IF(G11105=0,"Out of stock",IF(G11105&lt;H11105,"Understocked",IF(G11105&gt;Summary!$B$6*H11105,"Overstocked","Healthy")))</f>
        <v>Healthy</v>
      </c>
      <c r="R11105" s="0" t="str">
        <f aca="false">IF(I11105&gt;=Summary!$B$7,"Fast",IF(I11105&lt;Summary!$B$8,"Slow","Medium"))</f>
        <v>Medium</v>
      </c>
      <c r="S11105" s="15" t="n">
        <f aca="false">IF(M11105&gt;Summary!$B$5,1,0)</f>
        <v>0</v>
      </c>
      <c r="T11105" s="16" t="n">
        <f aca="false">IF(Q11105="Overstocked",(G11105-Summary!$B$6*H11105)*J11105,0)</f>
        <v>0</v>
      </c>
    </row>
    <row r="11106" customFormat="false" ht="15" hidden="false" customHeight="false" outlineLevel="0" collapsed="false">
      <c r="A11106" s="0" t="s">
        <v>11204</v>
      </c>
      <c r="B11106" s="0" t="s">
        <v>101</v>
      </c>
      <c r="C11106" s="0" t="s">
        <v>85</v>
      </c>
      <c r="D11106" s="0" t="s">
        <v>86</v>
      </c>
      <c r="E11106" s="14" t="n">
        <v>45239</v>
      </c>
      <c r="F11106" s="14" t="n">
        <v>45249</v>
      </c>
      <c r="G11106" s="0" t="n">
        <v>102</v>
      </c>
      <c r="H11106" s="0" t="n">
        <v>114</v>
      </c>
      <c r="I11106" s="0" t="n">
        <v>266</v>
      </c>
      <c r="J11106" s="0" t="n">
        <v>253</v>
      </c>
      <c r="K11106" s="0" t="n">
        <v>553</v>
      </c>
      <c r="L11106" s="15" t="s">
        <v>80</v>
      </c>
      <c r="M11106" s="0" t="n">
        <v>10</v>
      </c>
      <c r="N11106" s="16" t="n">
        <f aca="false">I11106*K11106</f>
        <v>147098</v>
      </c>
      <c r="O11106" s="16" t="n">
        <f aca="false">I11106*(K11106-J11106)</f>
        <v>79800</v>
      </c>
      <c r="P11106" s="15" t="n">
        <f aca="false">K11106-J11106</f>
        <v>300</v>
      </c>
      <c r="Q11106" s="0" t="str">
        <f aca="false">IF(G11106=0,"Out of stock",IF(G11106&lt;H11106,"Understocked",IF(G11106&gt;Summary!$B$6*H11106,"Overstocked","Healthy")))</f>
        <v>Understocked</v>
      </c>
      <c r="R11106" s="0" t="str">
        <f aca="false">IF(I11106&gt;=Summary!$B$7,"Fast",IF(I11106&lt;Summary!$B$8,"Slow","Medium"))</f>
        <v>Fast</v>
      </c>
      <c r="S11106" s="15" t="n">
        <f aca="false">IF(M11106&gt;Summary!$B$5,1,0)</f>
        <v>1</v>
      </c>
      <c r="T11106" s="16" t="n">
        <f aca="false">IF(Q11106="Overstocked",(G11106-Summary!$B$6*H11106)*J11106,0)</f>
        <v>0</v>
      </c>
    </row>
    <row r="11107" customFormat="false" ht="15" hidden="false" customHeight="false" outlineLevel="0" collapsed="false">
      <c r="A11107" s="0" t="s">
        <v>11205</v>
      </c>
      <c r="B11107" s="0" t="s">
        <v>111</v>
      </c>
      <c r="C11107" s="0" t="s">
        <v>104</v>
      </c>
      <c r="D11107" s="0" t="s">
        <v>86</v>
      </c>
      <c r="E11107" s="14" t="n">
        <v>44975</v>
      </c>
      <c r="F11107" s="14" t="n">
        <v>44982</v>
      </c>
      <c r="G11107" s="0" t="n">
        <v>63</v>
      </c>
      <c r="H11107" s="0" t="n">
        <v>84</v>
      </c>
      <c r="I11107" s="0" t="n">
        <v>234</v>
      </c>
      <c r="J11107" s="0" t="n">
        <v>253</v>
      </c>
      <c r="K11107" s="0" t="n">
        <v>339</v>
      </c>
      <c r="L11107" s="15" t="s">
        <v>97</v>
      </c>
      <c r="M11107" s="0" t="n">
        <v>7</v>
      </c>
      <c r="N11107" s="16" t="n">
        <f aca="false">I11107*K11107</f>
        <v>79326</v>
      </c>
      <c r="O11107" s="16" t="n">
        <f aca="false">I11107*(K11107-J11107)</f>
        <v>20124</v>
      </c>
      <c r="P11107" s="15" t="n">
        <f aca="false">K11107-J11107</f>
        <v>86</v>
      </c>
      <c r="Q11107" s="0" t="str">
        <f aca="false">IF(G11107=0,"Out of stock",IF(G11107&lt;H11107,"Understocked",IF(G11107&gt;Summary!$B$6*H11107,"Overstocked","Healthy")))</f>
        <v>Understocked</v>
      </c>
      <c r="R11107" s="0" t="str">
        <f aca="false">IF(I11107&gt;=Summary!$B$7,"Fast",IF(I11107&lt;Summary!$B$8,"Slow","Medium"))</f>
        <v>Fast</v>
      </c>
      <c r="S11107" s="15" t="n">
        <f aca="false">IF(M11107&gt;Summary!$B$5,1,0)</f>
        <v>0</v>
      </c>
      <c r="T11107" s="16" t="n">
        <f aca="false">IF(Q11107="Overstocked",(G11107-Summary!$B$6*H11107)*J11107,0)</f>
        <v>0</v>
      </c>
    </row>
    <row r="11108" customFormat="false" ht="15" hidden="false" customHeight="false" outlineLevel="0" collapsed="false">
      <c r="A11108" s="0" t="s">
        <v>11206</v>
      </c>
      <c r="B11108" s="0" t="s">
        <v>101</v>
      </c>
      <c r="C11108" s="0" t="s">
        <v>85</v>
      </c>
      <c r="D11108" s="0" t="s">
        <v>86</v>
      </c>
      <c r="E11108" s="14" t="n">
        <v>45289</v>
      </c>
      <c r="F11108" s="14" t="n">
        <v>45299</v>
      </c>
      <c r="G11108" s="0" t="n">
        <v>36</v>
      </c>
      <c r="H11108" s="0" t="n">
        <v>83</v>
      </c>
      <c r="I11108" s="0" t="n">
        <v>180</v>
      </c>
      <c r="J11108" s="0" t="n">
        <v>1025</v>
      </c>
      <c r="K11108" s="0" t="n">
        <v>1303</v>
      </c>
      <c r="L11108" s="15" t="s">
        <v>82</v>
      </c>
      <c r="M11108" s="0" t="n">
        <v>10</v>
      </c>
      <c r="N11108" s="16" t="n">
        <f aca="false">I11108*K11108</f>
        <v>234540</v>
      </c>
      <c r="O11108" s="16" t="n">
        <f aca="false">I11108*(K11108-J11108)</f>
        <v>50040</v>
      </c>
      <c r="P11108" s="15" t="n">
        <f aca="false">K11108-J11108</f>
        <v>278</v>
      </c>
      <c r="Q11108" s="0" t="str">
        <f aca="false">IF(G11108=0,"Out of stock",IF(G11108&lt;H11108,"Understocked",IF(G11108&gt;Summary!$B$6*H11108,"Overstocked","Healthy")))</f>
        <v>Understocked</v>
      </c>
      <c r="R11108" s="0" t="str">
        <f aca="false">IF(I11108&gt;=Summary!$B$7,"Fast",IF(I11108&lt;Summary!$B$8,"Slow","Medium"))</f>
        <v>Medium</v>
      </c>
      <c r="S11108" s="15" t="n">
        <f aca="false">IF(M11108&gt;Summary!$B$5,1,0)</f>
        <v>1</v>
      </c>
      <c r="T11108" s="16" t="n">
        <f aca="false">IF(Q11108="Overstocked",(G11108-Summary!$B$6*H11108)*J11108,0)</f>
        <v>0</v>
      </c>
    </row>
    <row r="11109" customFormat="false" ht="15" hidden="false" customHeight="false" outlineLevel="0" collapsed="false">
      <c r="A11109" s="0" t="s">
        <v>11207</v>
      </c>
      <c r="B11109" s="0" t="s">
        <v>115</v>
      </c>
      <c r="C11109" s="0" t="s">
        <v>104</v>
      </c>
      <c r="D11109" s="0" t="s">
        <v>102</v>
      </c>
      <c r="E11109" s="14" t="n">
        <v>45188</v>
      </c>
      <c r="F11109" s="14" t="n">
        <v>45194</v>
      </c>
      <c r="G11109" s="0" t="n">
        <v>191</v>
      </c>
      <c r="H11109" s="0" t="n">
        <v>76</v>
      </c>
      <c r="I11109" s="0" t="n">
        <v>137</v>
      </c>
      <c r="J11109" s="0" t="n">
        <v>1068</v>
      </c>
      <c r="K11109" s="0" t="n">
        <v>1356</v>
      </c>
      <c r="L11109" s="15" t="s">
        <v>82</v>
      </c>
      <c r="M11109" s="0" t="n">
        <v>6</v>
      </c>
      <c r="N11109" s="16" t="n">
        <f aca="false">I11109*K11109</f>
        <v>185772</v>
      </c>
      <c r="O11109" s="16" t="n">
        <f aca="false">I11109*(K11109-J11109)</f>
        <v>39456</v>
      </c>
      <c r="P11109" s="15" t="n">
        <f aca="false">K11109-J11109</f>
        <v>288</v>
      </c>
      <c r="Q11109" s="0" t="str">
        <f aca="false">IF(G11109=0,"Out of stock",IF(G11109&lt;H11109,"Understocked",IF(G11109&gt;Summary!$B$6*H11109,"Overstocked","Healthy")))</f>
        <v>Healthy</v>
      </c>
      <c r="R11109" s="0" t="str">
        <f aca="false">IF(I11109&gt;=Summary!$B$7,"Fast",IF(I11109&lt;Summary!$B$8,"Slow","Medium"))</f>
        <v>Medium</v>
      </c>
      <c r="S11109" s="15" t="n">
        <f aca="false">IF(M11109&gt;Summary!$B$5,1,0)</f>
        <v>0</v>
      </c>
      <c r="T11109" s="16" t="n">
        <f aca="false">IF(Q11109="Overstocked",(G11109-Summary!$B$6*H11109)*J11109,0)</f>
        <v>0</v>
      </c>
    </row>
    <row r="11110" customFormat="false" ht="15" hidden="false" customHeight="false" outlineLevel="0" collapsed="false">
      <c r="A11110" s="0" t="s">
        <v>11208</v>
      </c>
      <c r="B11110" s="0" t="s">
        <v>123</v>
      </c>
      <c r="C11110" s="0" t="s">
        <v>104</v>
      </c>
      <c r="D11110" s="0" t="s">
        <v>90</v>
      </c>
      <c r="E11110" s="14" t="n">
        <v>45146</v>
      </c>
      <c r="F11110" s="14" t="n">
        <v>45147</v>
      </c>
      <c r="G11110" s="0" t="n">
        <v>408</v>
      </c>
      <c r="H11110" s="0" t="n">
        <v>113</v>
      </c>
      <c r="I11110" s="0" t="n">
        <v>224</v>
      </c>
      <c r="J11110" s="0" t="n">
        <v>1403</v>
      </c>
      <c r="K11110" s="0" t="n">
        <v>1504</v>
      </c>
      <c r="L11110" s="15" t="s">
        <v>80</v>
      </c>
      <c r="M11110" s="0" t="n">
        <v>1</v>
      </c>
      <c r="N11110" s="16" t="n">
        <f aca="false">I11110*K11110</f>
        <v>336896</v>
      </c>
      <c r="O11110" s="16" t="n">
        <f aca="false">I11110*(K11110-J11110)</f>
        <v>22624</v>
      </c>
      <c r="P11110" s="15" t="n">
        <f aca="false">K11110-J11110</f>
        <v>101</v>
      </c>
      <c r="Q11110" s="0" t="str">
        <f aca="false">IF(G11110=0,"Out of stock",IF(G11110&lt;H11110,"Understocked",IF(G11110&gt;Summary!$B$6*H11110,"Overstocked","Healthy")))</f>
        <v>Healthy</v>
      </c>
      <c r="R11110" s="0" t="str">
        <f aca="false">IF(I11110&gt;=Summary!$B$7,"Fast",IF(I11110&lt;Summary!$B$8,"Slow","Medium"))</f>
        <v>Fast</v>
      </c>
      <c r="S11110" s="15" t="n">
        <f aca="false">IF(M11110&gt;Summary!$B$5,1,0)</f>
        <v>0</v>
      </c>
      <c r="T11110" s="16" t="n">
        <f aca="false">IF(Q11110="Overstocked",(G11110-Summary!$B$6*H11110)*J11110,0)</f>
        <v>0</v>
      </c>
    </row>
    <row r="11111" customFormat="false" ht="15" hidden="false" customHeight="false" outlineLevel="0" collapsed="false">
      <c r="A11111" s="0" t="s">
        <v>11209</v>
      </c>
      <c r="B11111" s="0" t="s">
        <v>115</v>
      </c>
      <c r="C11111" s="0" t="s">
        <v>85</v>
      </c>
      <c r="D11111" s="0" t="s">
        <v>92</v>
      </c>
      <c r="E11111" s="14" t="n">
        <v>45366</v>
      </c>
      <c r="F11111" s="14" t="n">
        <v>45368</v>
      </c>
      <c r="G11111" s="0" t="n">
        <v>384</v>
      </c>
      <c r="H11111" s="0" t="n">
        <v>54</v>
      </c>
      <c r="I11111" s="0" t="n">
        <v>189</v>
      </c>
      <c r="J11111" s="0" t="n">
        <v>864</v>
      </c>
      <c r="K11111" s="0" t="n">
        <v>1281</v>
      </c>
      <c r="L11111" s="15" t="s">
        <v>93</v>
      </c>
      <c r="M11111" s="0" t="n">
        <v>2</v>
      </c>
      <c r="N11111" s="16" t="n">
        <f aca="false">I11111*K11111</f>
        <v>242109</v>
      </c>
      <c r="O11111" s="16" t="n">
        <f aca="false">I11111*(K11111-J11111)</f>
        <v>78813</v>
      </c>
      <c r="P11111" s="15" t="n">
        <f aca="false">K11111-J11111</f>
        <v>417</v>
      </c>
      <c r="Q11111" s="0" t="str">
        <f aca="false">IF(G11111=0,"Out of stock",IF(G11111&lt;H11111,"Understocked",IF(G11111&gt;Summary!$B$6*H11111,"Overstocked","Healthy")))</f>
        <v>Overstocked</v>
      </c>
      <c r="R11111" s="0" t="str">
        <f aca="false">IF(I11111&gt;=Summary!$B$7,"Fast",IF(I11111&lt;Summary!$B$8,"Slow","Medium"))</f>
        <v>Medium</v>
      </c>
      <c r="S11111" s="15" t="n">
        <f aca="false">IF(M11111&gt;Summary!$B$5,1,0)</f>
        <v>0</v>
      </c>
      <c r="T11111" s="16" t="n">
        <f aca="false">IF(Q11111="Overstocked",(G11111-Summary!$B$6*H11111)*J11111,0)</f>
        <v>145152</v>
      </c>
    </row>
    <row r="11112" customFormat="false" ht="15" hidden="false" customHeight="false" outlineLevel="0" collapsed="false">
      <c r="A11112" s="0" t="s">
        <v>11210</v>
      </c>
      <c r="B11112" s="0" t="s">
        <v>77</v>
      </c>
      <c r="C11112" s="0" t="s">
        <v>78</v>
      </c>
      <c r="D11112" s="0" t="s">
        <v>102</v>
      </c>
      <c r="E11112" s="14" t="n">
        <v>45042</v>
      </c>
      <c r="F11112" s="14" t="n">
        <v>45047</v>
      </c>
      <c r="G11112" s="0" t="n">
        <v>344</v>
      </c>
      <c r="H11112" s="0" t="n">
        <v>110</v>
      </c>
      <c r="I11112" s="0" t="n">
        <v>96</v>
      </c>
      <c r="J11112" s="0" t="n">
        <v>1558</v>
      </c>
      <c r="K11112" s="0" t="n">
        <v>1728</v>
      </c>
      <c r="L11112" s="15" t="s">
        <v>97</v>
      </c>
      <c r="M11112" s="0" t="n">
        <v>5</v>
      </c>
      <c r="N11112" s="16" t="n">
        <f aca="false">I11112*K11112</f>
        <v>165888</v>
      </c>
      <c r="O11112" s="16" t="n">
        <f aca="false">I11112*(K11112-J11112)</f>
        <v>16320</v>
      </c>
      <c r="P11112" s="15" t="n">
        <f aca="false">K11112-J11112</f>
        <v>170</v>
      </c>
      <c r="Q11112" s="0" t="str">
        <f aca="false">IF(G11112=0,"Out of stock",IF(G11112&lt;H11112,"Understocked",IF(G11112&gt;Summary!$B$6*H11112,"Overstocked","Healthy")))</f>
        <v>Healthy</v>
      </c>
      <c r="R11112" s="0" t="str">
        <f aca="false">IF(I11112&gt;=Summary!$B$7,"Fast",IF(I11112&lt;Summary!$B$8,"Slow","Medium"))</f>
        <v>Slow</v>
      </c>
      <c r="S11112" s="15" t="n">
        <f aca="false">IF(M11112&gt;Summary!$B$5,1,0)</f>
        <v>0</v>
      </c>
      <c r="T11112" s="16" t="n">
        <f aca="false">IF(Q11112="Overstocked",(G11112-Summary!$B$6*H11112)*J11112,0)</f>
        <v>0</v>
      </c>
    </row>
    <row r="11113" customFormat="false" ht="15" hidden="false" customHeight="false" outlineLevel="0" collapsed="false">
      <c r="A11113" s="0" t="s">
        <v>11211</v>
      </c>
      <c r="B11113" s="0" t="s">
        <v>84</v>
      </c>
      <c r="C11113" s="0" t="s">
        <v>85</v>
      </c>
      <c r="D11113" s="0" t="s">
        <v>90</v>
      </c>
      <c r="E11113" s="14" t="n">
        <v>45469</v>
      </c>
      <c r="F11113" s="14" t="n">
        <v>45473</v>
      </c>
      <c r="G11113" s="0" t="n">
        <v>99</v>
      </c>
      <c r="H11113" s="0" t="n">
        <v>112</v>
      </c>
      <c r="I11113" s="0" t="n">
        <v>112</v>
      </c>
      <c r="J11113" s="0" t="n">
        <v>468</v>
      </c>
      <c r="K11113" s="0" t="n">
        <v>777</v>
      </c>
      <c r="L11113" s="15" t="s">
        <v>80</v>
      </c>
      <c r="M11113" s="0" t="n">
        <v>4</v>
      </c>
      <c r="N11113" s="16" t="n">
        <f aca="false">I11113*K11113</f>
        <v>87024</v>
      </c>
      <c r="O11113" s="16" t="n">
        <f aca="false">I11113*(K11113-J11113)</f>
        <v>34608</v>
      </c>
      <c r="P11113" s="15" t="n">
        <f aca="false">K11113-J11113</f>
        <v>309</v>
      </c>
      <c r="Q11113" s="0" t="str">
        <f aca="false">IF(G11113=0,"Out of stock",IF(G11113&lt;H11113,"Understocked",IF(G11113&gt;Summary!$B$6*H11113,"Overstocked","Healthy")))</f>
        <v>Understocked</v>
      </c>
      <c r="R11113" s="0" t="str">
        <f aca="false">IF(I11113&gt;=Summary!$B$7,"Fast",IF(I11113&lt;Summary!$B$8,"Slow","Medium"))</f>
        <v>Medium</v>
      </c>
      <c r="S11113" s="15" t="n">
        <f aca="false">IF(M11113&gt;Summary!$B$5,1,0)</f>
        <v>0</v>
      </c>
      <c r="T11113" s="16" t="n">
        <f aca="false">IF(Q11113="Overstocked",(G11113-Summary!$B$6*H11113)*J11113,0)</f>
        <v>0</v>
      </c>
    </row>
    <row r="11114" customFormat="false" ht="15" hidden="false" customHeight="false" outlineLevel="0" collapsed="false">
      <c r="A11114" s="0" t="s">
        <v>11212</v>
      </c>
      <c r="B11114" s="0" t="s">
        <v>84</v>
      </c>
      <c r="C11114" s="0" t="s">
        <v>85</v>
      </c>
      <c r="D11114" s="0" t="s">
        <v>86</v>
      </c>
      <c r="E11114" s="14" t="n">
        <v>45649</v>
      </c>
      <c r="F11114" s="14" t="n">
        <v>45651</v>
      </c>
      <c r="G11114" s="0" t="n">
        <v>283</v>
      </c>
      <c r="H11114" s="0" t="n">
        <v>84</v>
      </c>
      <c r="I11114" s="0" t="n">
        <v>18</v>
      </c>
      <c r="J11114" s="0" t="n">
        <v>474</v>
      </c>
      <c r="K11114" s="0" t="n">
        <v>844</v>
      </c>
      <c r="L11114" s="15" t="s">
        <v>97</v>
      </c>
      <c r="M11114" s="0" t="n">
        <v>2</v>
      </c>
      <c r="N11114" s="16" t="n">
        <f aca="false">I11114*K11114</f>
        <v>15192</v>
      </c>
      <c r="O11114" s="16" t="n">
        <f aca="false">I11114*(K11114-J11114)</f>
        <v>6660</v>
      </c>
      <c r="P11114" s="15" t="n">
        <f aca="false">K11114-J11114</f>
        <v>370</v>
      </c>
      <c r="Q11114" s="0" t="str">
        <f aca="false">IF(G11114=0,"Out of stock",IF(G11114&lt;H11114,"Understocked",IF(G11114&gt;Summary!$B$6*H11114,"Overstocked","Healthy")))</f>
        <v>Healthy</v>
      </c>
      <c r="R11114" s="0" t="str">
        <f aca="false">IF(I11114&gt;=Summary!$B$7,"Fast",IF(I11114&lt;Summary!$B$8,"Slow","Medium"))</f>
        <v>Slow</v>
      </c>
      <c r="S11114" s="15" t="n">
        <f aca="false">IF(M11114&gt;Summary!$B$5,1,0)</f>
        <v>0</v>
      </c>
      <c r="T11114" s="16" t="n">
        <f aca="false">IF(Q11114="Overstocked",(G11114-Summary!$B$6*H11114)*J11114,0)</f>
        <v>0</v>
      </c>
    </row>
    <row r="11115" customFormat="false" ht="15" hidden="false" customHeight="false" outlineLevel="0" collapsed="false">
      <c r="A11115" s="0" t="s">
        <v>11213</v>
      </c>
      <c r="B11115" s="0" t="s">
        <v>115</v>
      </c>
      <c r="C11115" s="0" t="s">
        <v>96</v>
      </c>
      <c r="D11115" s="0" t="s">
        <v>79</v>
      </c>
      <c r="E11115" s="14" t="n">
        <v>44937</v>
      </c>
      <c r="F11115" s="14" t="n">
        <v>44941</v>
      </c>
      <c r="G11115" s="0" t="n">
        <v>446</v>
      </c>
      <c r="H11115" s="0" t="n">
        <v>143</v>
      </c>
      <c r="I11115" s="0" t="n">
        <v>144</v>
      </c>
      <c r="J11115" s="0" t="n">
        <v>737</v>
      </c>
      <c r="K11115" s="0" t="n">
        <v>819</v>
      </c>
      <c r="L11115" s="15" t="s">
        <v>93</v>
      </c>
      <c r="M11115" s="0" t="n">
        <v>4</v>
      </c>
      <c r="N11115" s="16" t="n">
        <f aca="false">I11115*K11115</f>
        <v>117936</v>
      </c>
      <c r="O11115" s="16" t="n">
        <f aca="false">I11115*(K11115-J11115)</f>
        <v>11808</v>
      </c>
      <c r="P11115" s="15" t="n">
        <f aca="false">K11115-J11115</f>
        <v>82</v>
      </c>
      <c r="Q11115" s="0" t="str">
        <f aca="false">IF(G11115=0,"Out of stock",IF(G11115&lt;H11115,"Understocked",IF(G11115&gt;Summary!$B$6*H11115,"Overstocked","Healthy")))</f>
        <v>Healthy</v>
      </c>
      <c r="R11115" s="0" t="str">
        <f aca="false">IF(I11115&gt;=Summary!$B$7,"Fast",IF(I11115&lt;Summary!$B$8,"Slow","Medium"))</f>
        <v>Medium</v>
      </c>
      <c r="S11115" s="15" t="n">
        <f aca="false">IF(M11115&gt;Summary!$B$5,1,0)</f>
        <v>0</v>
      </c>
      <c r="T11115" s="16" t="n">
        <f aca="false">IF(Q11115="Overstocked",(G11115-Summary!$B$6*H11115)*J11115,0)</f>
        <v>0</v>
      </c>
    </row>
    <row r="11116" customFormat="false" ht="15" hidden="false" customHeight="false" outlineLevel="0" collapsed="false">
      <c r="A11116" s="0" t="s">
        <v>11214</v>
      </c>
      <c r="B11116" s="0" t="s">
        <v>111</v>
      </c>
      <c r="C11116" s="0" t="s">
        <v>85</v>
      </c>
      <c r="D11116" s="0" t="s">
        <v>102</v>
      </c>
      <c r="E11116" s="14" t="n">
        <v>45650</v>
      </c>
      <c r="F11116" s="14" t="n">
        <v>45652</v>
      </c>
      <c r="G11116" s="0" t="n">
        <v>57</v>
      </c>
      <c r="H11116" s="0" t="n">
        <v>112</v>
      </c>
      <c r="I11116" s="0" t="n">
        <v>92</v>
      </c>
      <c r="J11116" s="0" t="n">
        <v>783</v>
      </c>
      <c r="K11116" s="0" t="n">
        <v>915</v>
      </c>
      <c r="L11116" s="15" t="s">
        <v>80</v>
      </c>
      <c r="M11116" s="0" t="n">
        <v>2</v>
      </c>
      <c r="N11116" s="16" t="n">
        <f aca="false">I11116*K11116</f>
        <v>84180</v>
      </c>
      <c r="O11116" s="16" t="n">
        <f aca="false">I11116*(K11116-J11116)</f>
        <v>12144</v>
      </c>
      <c r="P11116" s="15" t="n">
        <f aca="false">K11116-J11116</f>
        <v>132</v>
      </c>
      <c r="Q11116" s="0" t="str">
        <f aca="false">IF(G11116=0,"Out of stock",IF(G11116&lt;H11116,"Understocked",IF(G11116&gt;Summary!$B$6*H11116,"Overstocked","Healthy")))</f>
        <v>Understocked</v>
      </c>
      <c r="R11116" s="0" t="str">
        <f aca="false">IF(I11116&gt;=Summary!$B$7,"Fast",IF(I11116&lt;Summary!$B$8,"Slow","Medium"))</f>
        <v>Slow</v>
      </c>
      <c r="S11116" s="15" t="n">
        <f aca="false">IF(M11116&gt;Summary!$B$5,1,0)</f>
        <v>0</v>
      </c>
      <c r="T11116" s="16" t="n">
        <f aca="false">IF(Q11116="Overstocked",(G11116-Summary!$B$6*H11116)*J11116,0)</f>
        <v>0</v>
      </c>
    </row>
    <row r="11117" customFormat="false" ht="15" hidden="false" customHeight="false" outlineLevel="0" collapsed="false">
      <c r="A11117" s="0" t="s">
        <v>11215</v>
      </c>
      <c r="B11117" s="0" t="s">
        <v>84</v>
      </c>
      <c r="C11117" s="0" t="s">
        <v>78</v>
      </c>
      <c r="D11117" s="0" t="s">
        <v>86</v>
      </c>
      <c r="E11117" s="14" t="n">
        <v>45515</v>
      </c>
      <c r="F11117" s="14" t="n">
        <v>45521</v>
      </c>
      <c r="G11117" s="0" t="n">
        <v>383</v>
      </c>
      <c r="H11117" s="0" t="n">
        <v>115</v>
      </c>
      <c r="I11117" s="0" t="n">
        <v>65</v>
      </c>
      <c r="J11117" s="0" t="n">
        <v>348</v>
      </c>
      <c r="K11117" s="0" t="n">
        <v>477</v>
      </c>
      <c r="L11117" s="15" t="s">
        <v>97</v>
      </c>
      <c r="M11117" s="0" t="n">
        <v>6</v>
      </c>
      <c r="N11117" s="16" t="n">
        <f aca="false">I11117*K11117</f>
        <v>31005</v>
      </c>
      <c r="O11117" s="16" t="n">
        <f aca="false">I11117*(K11117-J11117)</f>
        <v>8385</v>
      </c>
      <c r="P11117" s="15" t="n">
        <f aca="false">K11117-J11117</f>
        <v>129</v>
      </c>
      <c r="Q11117" s="0" t="str">
        <f aca="false">IF(G11117=0,"Out of stock",IF(G11117&lt;H11117,"Understocked",IF(G11117&gt;Summary!$B$6*H11117,"Overstocked","Healthy")))</f>
        <v>Healthy</v>
      </c>
      <c r="R11117" s="0" t="str">
        <f aca="false">IF(I11117&gt;=Summary!$B$7,"Fast",IF(I11117&lt;Summary!$B$8,"Slow","Medium"))</f>
        <v>Slow</v>
      </c>
      <c r="S11117" s="15" t="n">
        <f aca="false">IF(M11117&gt;Summary!$B$5,1,0)</f>
        <v>0</v>
      </c>
      <c r="T11117" s="16" t="n">
        <f aca="false">IF(Q11117="Overstocked",(G11117-Summary!$B$6*H11117)*J11117,0)</f>
        <v>0</v>
      </c>
    </row>
    <row r="11118" customFormat="false" ht="15" hidden="false" customHeight="false" outlineLevel="0" collapsed="false">
      <c r="A11118" s="0" t="s">
        <v>11216</v>
      </c>
      <c r="B11118" s="0" t="s">
        <v>123</v>
      </c>
      <c r="C11118" s="0" t="s">
        <v>78</v>
      </c>
      <c r="D11118" s="0" t="s">
        <v>102</v>
      </c>
      <c r="E11118" s="14" t="n">
        <v>45152</v>
      </c>
      <c r="F11118" s="14" t="n">
        <v>45158</v>
      </c>
      <c r="G11118" s="0" t="n">
        <v>9</v>
      </c>
      <c r="H11118" s="0" t="n">
        <v>55</v>
      </c>
      <c r="I11118" s="0" t="n">
        <v>257</v>
      </c>
      <c r="J11118" s="0" t="n">
        <v>354</v>
      </c>
      <c r="K11118" s="0" t="n">
        <v>462</v>
      </c>
      <c r="L11118" s="15" t="s">
        <v>82</v>
      </c>
      <c r="M11118" s="0" t="n">
        <v>6</v>
      </c>
      <c r="N11118" s="16" t="n">
        <f aca="false">I11118*K11118</f>
        <v>118734</v>
      </c>
      <c r="O11118" s="16" t="n">
        <f aca="false">I11118*(K11118-J11118)</f>
        <v>27756</v>
      </c>
      <c r="P11118" s="15" t="n">
        <f aca="false">K11118-J11118</f>
        <v>108</v>
      </c>
      <c r="Q11118" s="0" t="str">
        <f aca="false">IF(G11118=0,"Out of stock",IF(G11118&lt;H11118,"Understocked",IF(G11118&gt;Summary!$B$6*H11118,"Overstocked","Healthy")))</f>
        <v>Understocked</v>
      </c>
      <c r="R11118" s="0" t="str">
        <f aca="false">IF(I11118&gt;=Summary!$B$7,"Fast",IF(I11118&lt;Summary!$B$8,"Slow","Medium"))</f>
        <v>Fast</v>
      </c>
      <c r="S11118" s="15" t="n">
        <f aca="false">IF(M11118&gt;Summary!$B$5,1,0)</f>
        <v>0</v>
      </c>
      <c r="T11118" s="16" t="n">
        <f aca="false">IF(Q11118="Overstocked",(G11118-Summary!$B$6*H11118)*J11118,0)</f>
        <v>0</v>
      </c>
    </row>
    <row r="11119" customFormat="false" ht="15" hidden="false" customHeight="false" outlineLevel="0" collapsed="false">
      <c r="A11119" s="0" t="s">
        <v>11217</v>
      </c>
      <c r="B11119" s="0" t="s">
        <v>95</v>
      </c>
      <c r="C11119" s="0" t="s">
        <v>85</v>
      </c>
      <c r="D11119" s="0" t="s">
        <v>90</v>
      </c>
      <c r="E11119" s="14" t="n">
        <v>45203</v>
      </c>
      <c r="F11119" s="14" t="n">
        <v>45204</v>
      </c>
      <c r="G11119" s="0" t="n">
        <v>49</v>
      </c>
      <c r="H11119" s="0" t="n">
        <v>58</v>
      </c>
      <c r="I11119" s="0" t="n">
        <v>26</v>
      </c>
      <c r="J11119" s="0" t="n">
        <v>985</v>
      </c>
      <c r="K11119" s="0" t="n">
        <v>1055</v>
      </c>
      <c r="L11119" s="15" t="s">
        <v>97</v>
      </c>
      <c r="M11119" s="0" t="n">
        <v>1</v>
      </c>
      <c r="N11119" s="16" t="n">
        <f aca="false">I11119*K11119</f>
        <v>27430</v>
      </c>
      <c r="O11119" s="16" t="n">
        <f aca="false">I11119*(K11119-J11119)</f>
        <v>1820</v>
      </c>
      <c r="P11119" s="15" t="n">
        <f aca="false">K11119-J11119</f>
        <v>70</v>
      </c>
      <c r="Q11119" s="0" t="str">
        <f aca="false">IF(G11119=0,"Out of stock",IF(G11119&lt;H11119,"Understocked",IF(G11119&gt;Summary!$B$6*H11119,"Overstocked","Healthy")))</f>
        <v>Understocked</v>
      </c>
      <c r="R11119" s="0" t="str">
        <f aca="false">IF(I11119&gt;=Summary!$B$7,"Fast",IF(I11119&lt;Summary!$B$8,"Slow","Medium"))</f>
        <v>Slow</v>
      </c>
      <c r="S11119" s="15" t="n">
        <f aca="false">IF(M11119&gt;Summary!$B$5,1,0)</f>
        <v>0</v>
      </c>
      <c r="T11119" s="16" t="n">
        <f aca="false">IF(Q11119="Overstocked",(G11119-Summary!$B$6*H11119)*J11119,0)</f>
        <v>0</v>
      </c>
    </row>
    <row r="11120" customFormat="false" ht="15" hidden="false" customHeight="false" outlineLevel="0" collapsed="false">
      <c r="A11120" s="0" t="s">
        <v>11218</v>
      </c>
      <c r="B11120" s="0" t="s">
        <v>89</v>
      </c>
      <c r="C11120" s="0" t="s">
        <v>85</v>
      </c>
      <c r="D11120" s="0" t="s">
        <v>86</v>
      </c>
      <c r="E11120" s="14" t="n">
        <v>45263</v>
      </c>
      <c r="F11120" s="14" t="n">
        <v>45266</v>
      </c>
      <c r="G11120" s="0" t="n">
        <v>260</v>
      </c>
      <c r="H11120" s="0" t="n">
        <v>88</v>
      </c>
      <c r="I11120" s="0" t="n">
        <v>70</v>
      </c>
      <c r="J11120" s="0" t="n">
        <v>1399</v>
      </c>
      <c r="K11120" s="0" t="n">
        <v>1799</v>
      </c>
      <c r="L11120" s="15" t="s">
        <v>93</v>
      </c>
      <c r="M11120" s="0" t="n">
        <v>3</v>
      </c>
      <c r="N11120" s="16" t="n">
        <f aca="false">I11120*K11120</f>
        <v>125930</v>
      </c>
      <c r="O11120" s="16" t="n">
        <f aca="false">I11120*(K11120-J11120)</f>
        <v>28000</v>
      </c>
      <c r="P11120" s="15" t="n">
        <f aca="false">K11120-J11120</f>
        <v>400</v>
      </c>
      <c r="Q11120" s="0" t="str">
        <f aca="false">IF(G11120=0,"Out of stock",IF(G11120&lt;H11120,"Understocked",IF(G11120&gt;Summary!$B$6*H11120,"Overstocked","Healthy")))</f>
        <v>Healthy</v>
      </c>
      <c r="R11120" s="0" t="str">
        <f aca="false">IF(I11120&gt;=Summary!$B$7,"Fast",IF(I11120&lt;Summary!$B$8,"Slow","Medium"))</f>
        <v>Slow</v>
      </c>
      <c r="S11120" s="15" t="n">
        <f aca="false">IF(M11120&gt;Summary!$B$5,1,0)</f>
        <v>0</v>
      </c>
      <c r="T11120" s="16" t="n">
        <f aca="false">IF(Q11120="Overstocked",(G11120-Summary!$B$6*H11120)*J11120,0)</f>
        <v>0</v>
      </c>
    </row>
    <row r="11121" customFormat="false" ht="15" hidden="false" customHeight="false" outlineLevel="0" collapsed="false">
      <c r="A11121" s="0" t="s">
        <v>11219</v>
      </c>
      <c r="B11121" s="0" t="s">
        <v>101</v>
      </c>
      <c r="C11121" s="0" t="s">
        <v>85</v>
      </c>
      <c r="D11121" s="0" t="s">
        <v>79</v>
      </c>
      <c r="E11121" s="14" t="n">
        <v>45256</v>
      </c>
      <c r="F11121" s="14" t="n">
        <v>45258</v>
      </c>
      <c r="G11121" s="0" t="n">
        <v>203</v>
      </c>
      <c r="H11121" s="0" t="n">
        <v>98</v>
      </c>
      <c r="I11121" s="0" t="n">
        <v>276</v>
      </c>
      <c r="J11121" s="0" t="n">
        <v>1860</v>
      </c>
      <c r="K11121" s="0" t="n">
        <v>2250</v>
      </c>
      <c r="L11121" s="15" t="s">
        <v>82</v>
      </c>
      <c r="M11121" s="0" t="n">
        <v>2</v>
      </c>
      <c r="N11121" s="16" t="n">
        <f aca="false">I11121*K11121</f>
        <v>621000</v>
      </c>
      <c r="O11121" s="16" t="n">
        <f aca="false">I11121*(K11121-J11121)</f>
        <v>107640</v>
      </c>
      <c r="P11121" s="15" t="n">
        <f aca="false">K11121-J11121</f>
        <v>390</v>
      </c>
      <c r="Q11121" s="0" t="str">
        <f aca="false">IF(G11121=0,"Out of stock",IF(G11121&lt;H11121,"Understocked",IF(G11121&gt;Summary!$B$6*H11121,"Overstocked","Healthy")))</f>
        <v>Healthy</v>
      </c>
      <c r="R11121" s="0" t="str">
        <f aca="false">IF(I11121&gt;=Summary!$B$7,"Fast",IF(I11121&lt;Summary!$B$8,"Slow","Medium"))</f>
        <v>Fast</v>
      </c>
      <c r="S11121" s="15" t="n">
        <f aca="false">IF(M11121&gt;Summary!$B$5,1,0)</f>
        <v>0</v>
      </c>
      <c r="T11121" s="16" t="n">
        <f aca="false">IF(Q11121="Overstocked",(G11121-Summary!$B$6*H11121)*J11121,0)</f>
        <v>0</v>
      </c>
    </row>
    <row r="11122" customFormat="false" ht="15" hidden="false" customHeight="false" outlineLevel="0" collapsed="false">
      <c r="A11122" s="0" t="s">
        <v>11220</v>
      </c>
      <c r="B11122" s="0" t="s">
        <v>95</v>
      </c>
      <c r="C11122" s="0" t="s">
        <v>104</v>
      </c>
      <c r="D11122" s="0" t="s">
        <v>92</v>
      </c>
      <c r="E11122" s="14" t="n">
        <v>45241</v>
      </c>
      <c r="F11122" s="14" t="n">
        <v>45248</v>
      </c>
      <c r="G11122" s="0" t="n">
        <v>116</v>
      </c>
      <c r="H11122" s="0" t="n">
        <v>50</v>
      </c>
      <c r="I11122" s="0" t="n">
        <v>110</v>
      </c>
      <c r="J11122" s="0" t="n">
        <v>537</v>
      </c>
      <c r="K11122" s="0" t="n">
        <v>965</v>
      </c>
      <c r="L11122" s="15" t="s">
        <v>87</v>
      </c>
      <c r="M11122" s="0" t="n">
        <v>7</v>
      </c>
      <c r="N11122" s="16" t="n">
        <f aca="false">I11122*K11122</f>
        <v>106150</v>
      </c>
      <c r="O11122" s="16" t="n">
        <f aca="false">I11122*(K11122-J11122)</f>
        <v>47080</v>
      </c>
      <c r="P11122" s="15" t="n">
        <f aca="false">K11122-J11122</f>
        <v>428</v>
      </c>
      <c r="Q11122" s="0" t="str">
        <f aca="false">IF(G11122=0,"Out of stock",IF(G11122&lt;H11122,"Understocked",IF(G11122&gt;Summary!$B$6*H11122,"Overstocked","Healthy")))</f>
        <v>Healthy</v>
      </c>
      <c r="R11122" s="0" t="str">
        <f aca="false">IF(I11122&gt;=Summary!$B$7,"Fast",IF(I11122&lt;Summary!$B$8,"Slow","Medium"))</f>
        <v>Medium</v>
      </c>
      <c r="S11122" s="15" t="n">
        <f aca="false">IF(M11122&gt;Summary!$B$5,1,0)</f>
        <v>0</v>
      </c>
      <c r="T11122" s="16" t="n">
        <f aca="false">IF(Q11122="Overstocked",(G11122-Summary!$B$6*H11122)*J11122,0)</f>
        <v>0</v>
      </c>
    </row>
    <row r="11123" customFormat="false" ht="15" hidden="false" customHeight="false" outlineLevel="0" collapsed="false">
      <c r="A11123" s="0" t="s">
        <v>11221</v>
      </c>
      <c r="B11123" s="0" t="s">
        <v>77</v>
      </c>
      <c r="C11123" s="0" t="s">
        <v>85</v>
      </c>
      <c r="D11123" s="0" t="s">
        <v>92</v>
      </c>
      <c r="E11123" s="14" t="n">
        <v>45109</v>
      </c>
      <c r="F11123" s="14" t="n">
        <v>45115</v>
      </c>
      <c r="G11123" s="0" t="n">
        <v>329</v>
      </c>
      <c r="H11123" s="0" t="n">
        <v>114</v>
      </c>
      <c r="I11123" s="0" t="n">
        <v>145</v>
      </c>
      <c r="J11123" s="0" t="n">
        <v>645</v>
      </c>
      <c r="K11123" s="0" t="n">
        <v>1049</v>
      </c>
      <c r="L11123" s="15" t="s">
        <v>80</v>
      </c>
      <c r="M11123" s="0" t="n">
        <v>6</v>
      </c>
      <c r="N11123" s="16" t="n">
        <f aca="false">I11123*K11123</f>
        <v>152105</v>
      </c>
      <c r="O11123" s="16" t="n">
        <f aca="false">I11123*(K11123-J11123)</f>
        <v>58580</v>
      </c>
      <c r="P11123" s="15" t="n">
        <f aca="false">K11123-J11123</f>
        <v>404</v>
      </c>
      <c r="Q11123" s="0" t="str">
        <f aca="false">IF(G11123=0,"Out of stock",IF(G11123&lt;H11123,"Understocked",IF(G11123&gt;Summary!$B$6*H11123,"Overstocked","Healthy")))</f>
        <v>Healthy</v>
      </c>
      <c r="R11123" s="0" t="str">
        <f aca="false">IF(I11123&gt;=Summary!$B$7,"Fast",IF(I11123&lt;Summary!$B$8,"Slow","Medium"))</f>
        <v>Medium</v>
      </c>
      <c r="S11123" s="15" t="n">
        <f aca="false">IF(M11123&gt;Summary!$B$5,1,0)</f>
        <v>0</v>
      </c>
      <c r="T11123" s="16" t="n">
        <f aca="false">IF(Q11123="Overstocked",(G11123-Summary!$B$6*H11123)*J11123,0)</f>
        <v>0</v>
      </c>
    </row>
    <row r="11124" customFormat="false" ht="15" hidden="false" customHeight="false" outlineLevel="0" collapsed="false">
      <c r="A11124" s="0" t="s">
        <v>11222</v>
      </c>
      <c r="B11124" s="0" t="s">
        <v>123</v>
      </c>
      <c r="C11124" s="0" t="s">
        <v>96</v>
      </c>
      <c r="D11124" s="0" t="s">
        <v>79</v>
      </c>
      <c r="E11124" s="14" t="n">
        <v>45147</v>
      </c>
      <c r="F11124" s="14" t="n">
        <v>45155</v>
      </c>
      <c r="G11124" s="0" t="n">
        <v>132</v>
      </c>
      <c r="H11124" s="0" t="n">
        <v>88</v>
      </c>
      <c r="I11124" s="0" t="n">
        <v>274</v>
      </c>
      <c r="J11124" s="0" t="n">
        <v>1142</v>
      </c>
      <c r="K11124" s="0" t="n">
        <v>1422</v>
      </c>
      <c r="L11124" s="15" t="s">
        <v>93</v>
      </c>
      <c r="M11124" s="0" t="n">
        <v>8</v>
      </c>
      <c r="N11124" s="16" t="n">
        <f aca="false">I11124*K11124</f>
        <v>389628</v>
      </c>
      <c r="O11124" s="16" t="n">
        <f aca="false">I11124*(K11124-J11124)</f>
        <v>76720</v>
      </c>
      <c r="P11124" s="15" t="n">
        <f aca="false">K11124-J11124</f>
        <v>280</v>
      </c>
      <c r="Q11124" s="0" t="str">
        <f aca="false">IF(G11124=0,"Out of stock",IF(G11124&lt;H11124,"Understocked",IF(G11124&gt;Summary!$B$6*H11124,"Overstocked","Healthy")))</f>
        <v>Healthy</v>
      </c>
      <c r="R11124" s="0" t="str">
        <f aca="false">IF(I11124&gt;=Summary!$B$7,"Fast",IF(I11124&lt;Summary!$B$8,"Slow","Medium"))</f>
        <v>Fast</v>
      </c>
      <c r="S11124" s="15" t="n">
        <f aca="false">IF(M11124&gt;Summary!$B$5,1,0)</f>
        <v>1</v>
      </c>
      <c r="T11124" s="16" t="n">
        <f aca="false">IF(Q11124="Overstocked",(G11124-Summary!$B$6*H11124)*J11124,0)</f>
        <v>0</v>
      </c>
    </row>
    <row r="11125" customFormat="false" ht="15" hidden="false" customHeight="false" outlineLevel="0" collapsed="false">
      <c r="A11125" s="0" t="s">
        <v>11223</v>
      </c>
      <c r="B11125" s="0" t="s">
        <v>101</v>
      </c>
      <c r="C11125" s="0" t="s">
        <v>78</v>
      </c>
      <c r="D11125" s="0" t="s">
        <v>86</v>
      </c>
      <c r="E11125" s="14" t="n">
        <v>45525</v>
      </c>
      <c r="F11125" s="14" t="n">
        <v>45535</v>
      </c>
      <c r="G11125" s="0" t="n">
        <v>74</v>
      </c>
      <c r="H11125" s="0" t="n">
        <v>67</v>
      </c>
      <c r="I11125" s="0" t="n">
        <v>66</v>
      </c>
      <c r="J11125" s="0" t="n">
        <v>1482</v>
      </c>
      <c r="K11125" s="0" t="n">
        <v>1617</v>
      </c>
      <c r="L11125" s="15" t="s">
        <v>82</v>
      </c>
      <c r="M11125" s="0" t="n">
        <v>10</v>
      </c>
      <c r="N11125" s="16" t="n">
        <f aca="false">I11125*K11125</f>
        <v>106722</v>
      </c>
      <c r="O11125" s="16" t="n">
        <f aca="false">I11125*(K11125-J11125)</f>
        <v>8910</v>
      </c>
      <c r="P11125" s="15" t="n">
        <f aca="false">K11125-J11125</f>
        <v>135</v>
      </c>
      <c r="Q11125" s="0" t="str">
        <f aca="false">IF(G11125=0,"Out of stock",IF(G11125&lt;H11125,"Understocked",IF(G11125&gt;Summary!$B$6*H11125,"Overstocked","Healthy")))</f>
        <v>Healthy</v>
      </c>
      <c r="R11125" s="0" t="str">
        <f aca="false">IF(I11125&gt;=Summary!$B$7,"Fast",IF(I11125&lt;Summary!$B$8,"Slow","Medium"))</f>
        <v>Slow</v>
      </c>
      <c r="S11125" s="15" t="n">
        <f aca="false">IF(M11125&gt;Summary!$B$5,1,0)</f>
        <v>1</v>
      </c>
      <c r="T11125" s="16" t="n">
        <f aca="false">IF(Q11125="Overstocked",(G11125-Summary!$B$6*H11125)*J11125,0)</f>
        <v>0</v>
      </c>
    </row>
    <row r="11126" customFormat="false" ht="15" hidden="false" customHeight="false" outlineLevel="0" collapsed="false">
      <c r="A11126" s="0" t="s">
        <v>11224</v>
      </c>
      <c r="B11126" s="0" t="s">
        <v>115</v>
      </c>
      <c r="C11126" s="0" t="s">
        <v>104</v>
      </c>
      <c r="D11126" s="0" t="s">
        <v>90</v>
      </c>
      <c r="E11126" s="14" t="n">
        <v>45093</v>
      </c>
      <c r="F11126" s="14" t="n">
        <v>45098</v>
      </c>
      <c r="G11126" s="0" t="n">
        <v>280</v>
      </c>
      <c r="H11126" s="0" t="n">
        <v>52</v>
      </c>
      <c r="I11126" s="0" t="n">
        <v>21</v>
      </c>
      <c r="J11126" s="0" t="n">
        <v>861</v>
      </c>
      <c r="K11126" s="0" t="n">
        <v>1055</v>
      </c>
      <c r="L11126" s="15" t="s">
        <v>87</v>
      </c>
      <c r="M11126" s="0" t="n">
        <v>5</v>
      </c>
      <c r="N11126" s="16" t="n">
        <f aca="false">I11126*K11126</f>
        <v>22155</v>
      </c>
      <c r="O11126" s="16" t="n">
        <f aca="false">I11126*(K11126-J11126)</f>
        <v>4074</v>
      </c>
      <c r="P11126" s="15" t="n">
        <f aca="false">K11126-J11126</f>
        <v>194</v>
      </c>
      <c r="Q11126" s="0" t="str">
        <f aca="false">IF(G11126=0,"Out of stock",IF(G11126&lt;H11126,"Understocked",IF(G11126&gt;Summary!$B$6*H11126,"Overstocked","Healthy")))</f>
        <v>Overstocked</v>
      </c>
      <c r="R11126" s="0" t="str">
        <f aca="false">IF(I11126&gt;=Summary!$B$7,"Fast",IF(I11126&lt;Summary!$B$8,"Slow","Medium"))</f>
        <v>Slow</v>
      </c>
      <c r="S11126" s="15" t="n">
        <f aca="false">IF(M11126&gt;Summary!$B$5,1,0)</f>
        <v>0</v>
      </c>
      <c r="T11126" s="16" t="n">
        <f aca="false">IF(Q11126="Overstocked",(G11126-Summary!$B$6*H11126)*J11126,0)</f>
        <v>61992</v>
      </c>
    </row>
    <row r="11127" customFormat="false" ht="15" hidden="false" customHeight="false" outlineLevel="0" collapsed="false">
      <c r="A11127" s="0" t="s">
        <v>11225</v>
      </c>
      <c r="B11127" s="0" t="s">
        <v>101</v>
      </c>
      <c r="C11127" s="0" t="s">
        <v>96</v>
      </c>
      <c r="D11127" s="0" t="s">
        <v>79</v>
      </c>
      <c r="E11127" s="14" t="n">
        <v>45147</v>
      </c>
      <c r="F11127" s="14" t="n">
        <v>45149</v>
      </c>
      <c r="G11127" s="0" t="n">
        <v>72</v>
      </c>
      <c r="H11127" s="0" t="n">
        <v>105</v>
      </c>
      <c r="I11127" s="0" t="n">
        <v>247</v>
      </c>
      <c r="J11127" s="0" t="n">
        <v>1127</v>
      </c>
      <c r="K11127" s="0" t="n">
        <v>1229</v>
      </c>
      <c r="L11127" s="15" t="s">
        <v>80</v>
      </c>
      <c r="M11127" s="0" t="n">
        <v>2</v>
      </c>
      <c r="N11127" s="16" t="n">
        <f aca="false">I11127*K11127</f>
        <v>303563</v>
      </c>
      <c r="O11127" s="16" t="n">
        <f aca="false">I11127*(K11127-J11127)</f>
        <v>25194</v>
      </c>
      <c r="P11127" s="15" t="n">
        <f aca="false">K11127-J11127</f>
        <v>102</v>
      </c>
      <c r="Q11127" s="0" t="str">
        <f aca="false">IF(G11127=0,"Out of stock",IF(G11127&lt;H11127,"Understocked",IF(G11127&gt;Summary!$B$6*H11127,"Overstocked","Healthy")))</f>
        <v>Understocked</v>
      </c>
      <c r="R11127" s="0" t="str">
        <f aca="false">IF(I11127&gt;=Summary!$B$7,"Fast",IF(I11127&lt;Summary!$B$8,"Slow","Medium"))</f>
        <v>Fast</v>
      </c>
      <c r="S11127" s="15" t="n">
        <f aca="false">IF(M11127&gt;Summary!$B$5,1,0)</f>
        <v>0</v>
      </c>
      <c r="T11127" s="16" t="n">
        <f aca="false">IF(Q11127="Overstocked",(G11127-Summary!$B$6*H11127)*J11127,0)</f>
        <v>0</v>
      </c>
    </row>
    <row r="11128" customFormat="false" ht="15" hidden="false" customHeight="false" outlineLevel="0" collapsed="false">
      <c r="A11128" s="0" t="s">
        <v>11226</v>
      </c>
      <c r="B11128" s="0" t="s">
        <v>101</v>
      </c>
      <c r="C11128" s="0" t="s">
        <v>104</v>
      </c>
      <c r="D11128" s="0" t="s">
        <v>79</v>
      </c>
      <c r="E11128" s="14" t="n">
        <v>45510</v>
      </c>
      <c r="F11128" s="14" t="n">
        <v>45516</v>
      </c>
      <c r="G11128" s="0" t="n">
        <v>305</v>
      </c>
      <c r="H11128" s="0" t="n">
        <v>80</v>
      </c>
      <c r="I11128" s="0" t="n">
        <v>249</v>
      </c>
      <c r="J11128" s="0" t="n">
        <v>1555</v>
      </c>
      <c r="K11128" s="0" t="n">
        <v>1965</v>
      </c>
      <c r="L11128" s="15" t="s">
        <v>87</v>
      </c>
      <c r="M11128" s="0" t="n">
        <v>6</v>
      </c>
      <c r="N11128" s="16" t="n">
        <f aca="false">I11128*K11128</f>
        <v>489285</v>
      </c>
      <c r="O11128" s="16" t="n">
        <f aca="false">I11128*(K11128-J11128)</f>
        <v>102090</v>
      </c>
      <c r="P11128" s="15" t="n">
        <f aca="false">K11128-J11128</f>
        <v>410</v>
      </c>
      <c r="Q11128" s="0" t="str">
        <f aca="false">IF(G11128=0,"Out of stock",IF(G11128&lt;H11128,"Understocked",IF(G11128&gt;Summary!$B$6*H11128,"Overstocked","Healthy")))</f>
        <v>Healthy</v>
      </c>
      <c r="R11128" s="0" t="str">
        <f aca="false">IF(I11128&gt;=Summary!$B$7,"Fast",IF(I11128&lt;Summary!$B$8,"Slow","Medium"))</f>
        <v>Fast</v>
      </c>
      <c r="S11128" s="15" t="n">
        <f aca="false">IF(M11128&gt;Summary!$B$5,1,0)</f>
        <v>0</v>
      </c>
      <c r="T11128" s="16" t="n">
        <f aca="false">IF(Q11128="Overstocked",(G11128-Summary!$B$6*H11128)*J11128,0)</f>
        <v>0</v>
      </c>
    </row>
    <row r="11129" customFormat="false" ht="15" hidden="false" customHeight="false" outlineLevel="0" collapsed="false">
      <c r="A11129" s="0" t="s">
        <v>11227</v>
      </c>
      <c r="B11129" s="0" t="s">
        <v>101</v>
      </c>
      <c r="C11129" s="0" t="s">
        <v>85</v>
      </c>
      <c r="D11129" s="0" t="s">
        <v>86</v>
      </c>
      <c r="E11129" s="14" t="n">
        <v>45226</v>
      </c>
      <c r="F11129" s="14" t="n">
        <v>45228</v>
      </c>
      <c r="G11129" s="0" t="n">
        <v>136</v>
      </c>
      <c r="H11129" s="0" t="n">
        <v>144</v>
      </c>
      <c r="I11129" s="0" t="n">
        <v>88</v>
      </c>
      <c r="J11129" s="0" t="n">
        <v>228</v>
      </c>
      <c r="K11129" s="0" t="n">
        <v>401</v>
      </c>
      <c r="L11129" s="15" t="s">
        <v>82</v>
      </c>
      <c r="M11129" s="0" t="n">
        <v>2</v>
      </c>
      <c r="N11129" s="16" t="n">
        <f aca="false">I11129*K11129</f>
        <v>35288</v>
      </c>
      <c r="O11129" s="16" t="n">
        <f aca="false">I11129*(K11129-J11129)</f>
        <v>15224</v>
      </c>
      <c r="P11129" s="15" t="n">
        <f aca="false">K11129-J11129</f>
        <v>173</v>
      </c>
      <c r="Q11129" s="0" t="str">
        <f aca="false">IF(G11129=0,"Out of stock",IF(G11129&lt;H11129,"Understocked",IF(G11129&gt;Summary!$B$6*H11129,"Overstocked","Healthy")))</f>
        <v>Understocked</v>
      </c>
      <c r="R11129" s="0" t="str">
        <f aca="false">IF(I11129&gt;=Summary!$B$7,"Fast",IF(I11129&lt;Summary!$B$8,"Slow","Medium"))</f>
        <v>Slow</v>
      </c>
      <c r="S11129" s="15" t="n">
        <f aca="false">IF(M11129&gt;Summary!$B$5,1,0)</f>
        <v>0</v>
      </c>
      <c r="T11129" s="16" t="n">
        <f aca="false">IF(Q11129="Overstocked",(G11129-Summary!$B$6*H11129)*J11129,0)</f>
        <v>0</v>
      </c>
    </row>
    <row r="11130" customFormat="false" ht="15" hidden="false" customHeight="false" outlineLevel="0" collapsed="false">
      <c r="A11130" s="0" t="s">
        <v>11228</v>
      </c>
      <c r="B11130" s="0" t="s">
        <v>101</v>
      </c>
      <c r="C11130" s="0" t="s">
        <v>78</v>
      </c>
      <c r="D11130" s="0" t="s">
        <v>79</v>
      </c>
      <c r="E11130" s="14" t="n">
        <v>45591</v>
      </c>
      <c r="F11130" s="14" t="n">
        <v>45595</v>
      </c>
      <c r="G11130" s="0" t="n">
        <v>7</v>
      </c>
      <c r="H11130" s="0" t="n">
        <v>115</v>
      </c>
      <c r="I11130" s="0" t="n">
        <v>257</v>
      </c>
      <c r="J11130" s="0" t="n">
        <v>1535</v>
      </c>
      <c r="K11130" s="0" t="n">
        <v>1861</v>
      </c>
      <c r="L11130" s="15" t="s">
        <v>93</v>
      </c>
      <c r="M11130" s="0" t="n">
        <v>4</v>
      </c>
      <c r="N11130" s="16" t="n">
        <f aca="false">I11130*K11130</f>
        <v>478277</v>
      </c>
      <c r="O11130" s="16" t="n">
        <f aca="false">I11130*(K11130-J11130)</f>
        <v>83782</v>
      </c>
      <c r="P11130" s="15" t="n">
        <f aca="false">K11130-J11130</f>
        <v>326</v>
      </c>
      <c r="Q11130" s="0" t="str">
        <f aca="false">IF(G11130=0,"Out of stock",IF(G11130&lt;H11130,"Understocked",IF(G11130&gt;Summary!$B$6*H11130,"Overstocked","Healthy")))</f>
        <v>Understocked</v>
      </c>
      <c r="R11130" s="0" t="str">
        <f aca="false">IF(I11130&gt;=Summary!$B$7,"Fast",IF(I11130&lt;Summary!$B$8,"Slow","Medium"))</f>
        <v>Fast</v>
      </c>
      <c r="S11130" s="15" t="n">
        <f aca="false">IF(M11130&gt;Summary!$B$5,1,0)</f>
        <v>0</v>
      </c>
      <c r="T11130" s="16" t="n">
        <f aca="false">IF(Q11130="Overstocked",(G11130-Summary!$B$6*H11130)*J11130,0)</f>
        <v>0</v>
      </c>
    </row>
    <row r="11131" customFormat="false" ht="15" hidden="false" customHeight="false" outlineLevel="0" collapsed="false">
      <c r="A11131" s="0" t="s">
        <v>11229</v>
      </c>
      <c r="B11131" s="0" t="s">
        <v>84</v>
      </c>
      <c r="C11131" s="0" t="s">
        <v>96</v>
      </c>
      <c r="D11131" s="0" t="s">
        <v>79</v>
      </c>
      <c r="E11131" s="14" t="n">
        <v>45450</v>
      </c>
      <c r="F11131" s="14" t="n">
        <v>45452</v>
      </c>
      <c r="G11131" s="0" t="n">
        <v>95</v>
      </c>
      <c r="H11131" s="0" t="n">
        <v>95</v>
      </c>
      <c r="I11131" s="0" t="n">
        <v>266</v>
      </c>
      <c r="J11131" s="0" t="n">
        <v>1471</v>
      </c>
      <c r="K11131" s="0" t="n">
        <v>1702</v>
      </c>
      <c r="L11131" s="15" t="s">
        <v>93</v>
      </c>
      <c r="M11131" s="0" t="n">
        <v>2</v>
      </c>
      <c r="N11131" s="16" t="n">
        <f aca="false">I11131*K11131</f>
        <v>452732</v>
      </c>
      <c r="O11131" s="16" t="n">
        <f aca="false">I11131*(K11131-J11131)</f>
        <v>61446</v>
      </c>
      <c r="P11131" s="15" t="n">
        <f aca="false">K11131-J11131</f>
        <v>231</v>
      </c>
      <c r="Q11131" s="0" t="str">
        <f aca="false">IF(G11131=0,"Out of stock",IF(G11131&lt;H11131,"Understocked",IF(G11131&gt;Summary!$B$6*H11131,"Overstocked","Healthy")))</f>
        <v>Healthy</v>
      </c>
      <c r="R11131" s="0" t="str">
        <f aca="false">IF(I11131&gt;=Summary!$B$7,"Fast",IF(I11131&lt;Summary!$B$8,"Slow","Medium"))</f>
        <v>Fast</v>
      </c>
      <c r="S11131" s="15" t="n">
        <f aca="false">IF(M11131&gt;Summary!$B$5,1,0)</f>
        <v>0</v>
      </c>
      <c r="T11131" s="16" t="n">
        <f aca="false">IF(Q11131="Overstocked",(G11131-Summary!$B$6*H11131)*J11131,0)</f>
        <v>0</v>
      </c>
    </row>
    <row r="11132" customFormat="false" ht="15" hidden="false" customHeight="false" outlineLevel="0" collapsed="false">
      <c r="A11132" s="0" t="s">
        <v>11230</v>
      </c>
      <c r="B11132" s="0" t="s">
        <v>95</v>
      </c>
      <c r="C11132" s="0" t="s">
        <v>104</v>
      </c>
      <c r="D11132" s="0" t="s">
        <v>90</v>
      </c>
      <c r="E11132" s="14" t="n">
        <v>45094</v>
      </c>
      <c r="F11132" s="14" t="n">
        <v>45101</v>
      </c>
      <c r="G11132" s="0" t="n">
        <v>152</v>
      </c>
      <c r="H11132" s="0" t="n">
        <v>130</v>
      </c>
      <c r="I11132" s="0" t="n">
        <v>133</v>
      </c>
      <c r="J11132" s="0" t="n">
        <v>469</v>
      </c>
      <c r="K11132" s="0" t="n">
        <v>856</v>
      </c>
      <c r="L11132" s="15" t="s">
        <v>93</v>
      </c>
      <c r="M11132" s="0" t="n">
        <v>7</v>
      </c>
      <c r="N11132" s="16" t="n">
        <f aca="false">I11132*K11132</f>
        <v>113848</v>
      </c>
      <c r="O11132" s="16" t="n">
        <f aca="false">I11132*(K11132-J11132)</f>
        <v>51471</v>
      </c>
      <c r="P11132" s="15" t="n">
        <f aca="false">K11132-J11132</f>
        <v>387</v>
      </c>
      <c r="Q11132" s="0" t="str">
        <f aca="false">IF(G11132=0,"Out of stock",IF(G11132&lt;H11132,"Understocked",IF(G11132&gt;Summary!$B$6*H11132,"Overstocked","Healthy")))</f>
        <v>Healthy</v>
      </c>
      <c r="R11132" s="0" t="str">
        <f aca="false">IF(I11132&gt;=Summary!$B$7,"Fast",IF(I11132&lt;Summary!$B$8,"Slow","Medium"))</f>
        <v>Medium</v>
      </c>
      <c r="S11132" s="15" t="n">
        <f aca="false">IF(M11132&gt;Summary!$B$5,1,0)</f>
        <v>0</v>
      </c>
      <c r="T11132" s="16" t="n">
        <f aca="false">IF(Q11132="Overstocked",(G11132-Summary!$B$6*H11132)*J11132,0)</f>
        <v>0</v>
      </c>
    </row>
    <row r="11133" customFormat="false" ht="15" hidden="false" customHeight="false" outlineLevel="0" collapsed="false">
      <c r="A11133" s="0" t="s">
        <v>11231</v>
      </c>
      <c r="B11133" s="0" t="s">
        <v>84</v>
      </c>
      <c r="C11133" s="0" t="s">
        <v>78</v>
      </c>
      <c r="D11133" s="0" t="s">
        <v>102</v>
      </c>
      <c r="E11133" s="14" t="n">
        <v>45118</v>
      </c>
      <c r="F11133" s="14" t="n">
        <v>45120</v>
      </c>
      <c r="G11133" s="0" t="n">
        <v>364</v>
      </c>
      <c r="H11133" s="0" t="n">
        <v>75</v>
      </c>
      <c r="I11133" s="0" t="n">
        <v>116</v>
      </c>
      <c r="J11133" s="0" t="n">
        <v>1871</v>
      </c>
      <c r="K11133" s="0" t="n">
        <v>2200</v>
      </c>
      <c r="L11133" s="15" t="s">
        <v>97</v>
      </c>
      <c r="M11133" s="0" t="n">
        <v>2</v>
      </c>
      <c r="N11133" s="16" t="n">
        <f aca="false">I11133*K11133</f>
        <v>255200</v>
      </c>
      <c r="O11133" s="16" t="n">
        <f aca="false">I11133*(K11133-J11133)</f>
        <v>38164</v>
      </c>
      <c r="P11133" s="15" t="n">
        <f aca="false">K11133-J11133</f>
        <v>329</v>
      </c>
      <c r="Q11133" s="0" t="str">
        <f aca="false">IF(G11133=0,"Out of stock",IF(G11133&lt;H11133,"Understocked",IF(G11133&gt;Summary!$B$6*H11133,"Overstocked","Healthy")))</f>
        <v>Overstocked</v>
      </c>
      <c r="R11133" s="0" t="str">
        <f aca="false">IF(I11133&gt;=Summary!$B$7,"Fast",IF(I11133&lt;Summary!$B$8,"Slow","Medium"))</f>
        <v>Medium</v>
      </c>
      <c r="S11133" s="15" t="n">
        <f aca="false">IF(M11133&gt;Summary!$B$5,1,0)</f>
        <v>0</v>
      </c>
      <c r="T11133" s="16" t="n">
        <f aca="false">IF(Q11133="Overstocked",(G11133-Summary!$B$6*H11133)*J11133,0)</f>
        <v>119744</v>
      </c>
    </row>
    <row r="11134" customFormat="false" ht="15" hidden="false" customHeight="false" outlineLevel="0" collapsed="false">
      <c r="A11134" s="0" t="s">
        <v>11232</v>
      </c>
      <c r="B11134" s="0" t="s">
        <v>95</v>
      </c>
      <c r="C11134" s="0" t="s">
        <v>104</v>
      </c>
      <c r="D11134" s="0" t="s">
        <v>102</v>
      </c>
      <c r="E11134" s="14" t="n">
        <v>45564</v>
      </c>
      <c r="F11134" s="14" t="n">
        <v>45571</v>
      </c>
      <c r="G11134" s="0" t="n">
        <v>385</v>
      </c>
      <c r="H11134" s="0" t="n">
        <v>74</v>
      </c>
      <c r="I11134" s="0" t="n">
        <v>59</v>
      </c>
      <c r="J11134" s="0" t="n">
        <v>1427</v>
      </c>
      <c r="K11134" s="0" t="n">
        <v>1645</v>
      </c>
      <c r="L11134" s="15" t="s">
        <v>97</v>
      </c>
      <c r="M11134" s="0" t="n">
        <v>7</v>
      </c>
      <c r="N11134" s="16" t="n">
        <f aca="false">I11134*K11134</f>
        <v>97055</v>
      </c>
      <c r="O11134" s="16" t="n">
        <f aca="false">I11134*(K11134-J11134)</f>
        <v>12862</v>
      </c>
      <c r="P11134" s="15" t="n">
        <f aca="false">K11134-J11134</f>
        <v>218</v>
      </c>
      <c r="Q11134" s="0" t="str">
        <f aca="false">IF(G11134=0,"Out of stock",IF(G11134&lt;H11134,"Understocked",IF(G11134&gt;Summary!$B$6*H11134,"Overstocked","Healthy")))</f>
        <v>Overstocked</v>
      </c>
      <c r="R11134" s="0" t="str">
        <f aca="false">IF(I11134&gt;=Summary!$B$7,"Fast",IF(I11134&lt;Summary!$B$8,"Slow","Medium"))</f>
        <v>Slow</v>
      </c>
      <c r="S11134" s="15" t="n">
        <f aca="false">IF(M11134&gt;Summary!$B$5,1,0)</f>
        <v>0</v>
      </c>
      <c r="T11134" s="16" t="n">
        <f aca="false">IF(Q11134="Overstocked",(G11134-Summary!$B$6*H11134)*J11134,0)</f>
        <v>127003</v>
      </c>
    </row>
    <row r="11135" customFormat="false" ht="15" hidden="false" customHeight="false" outlineLevel="0" collapsed="false">
      <c r="A11135" s="0" t="s">
        <v>11233</v>
      </c>
      <c r="B11135" s="0" t="s">
        <v>111</v>
      </c>
      <c r="C11135" s="0" t="s">
        <v>104</v>
      </c>
      <c r="D11135" s="0" t="s">
        <v>92</v>
      </c>
      <c r="E11135" s="14" t="n">
        <v>45032</v>
      </c>
      <c r="F11135" s="14" t="n">
        <v>45038</v>
      </c>
      <c r="G11135" s="0" t="n">
        <v>457</v>
      </c>
      <c r="H11135" s="0" t="n">
        <v>119</v>
      </c>
      <c r="I11135" s="0" t="n">
        <v>78</v>
      </c>
      <c r="J11135" s="0" t="n">
        <v>1522</v>
      </c>
      <c r="K11135" s="0" t="n">
        <v>1923</v>
      </c>
      <c r="L11135" s="15" t="s">
        <v>80</v>
      </c>
      <c r="M11135" s="0" t="n">
        <v>6</v>
      </c>
      <c r="N11135" s="16" t="n">
        <f aca="false">I11135*K11135</f>
        <v>149994</v>
      </c>
      <c r="O11135" s="16" t="n">
        <f aca="false">I11135*(K11135-J11135)</f>
        <v>31278</v>
      </c>
      <c r="P11135" s="15" t="n">
        <f aca="false">K11135-J11135</f>
        <v>401</v>
      </c>
      <c r="Q11135" s="0" t="str">
        <f aca="false">IF(G11135=0,"Out of stock",IF(G11135&lt;H11135,"Understocked",IF(G11135&gt;Summary!$B$6*H11135,"Overstocked","Healthy")))</f>
        <v>Healthy</v>
      </c>
      <c r="R11135" s="0" t="str">
        <f aca="false">IF(I11135&gt;=Summary!$B$7,"Fast",IF(I11135&lt;Summary!$B$8,"Slow","Medium"))</f>
        <v>Slow</v>
      </c>
      <c r="S11135" s="15" t="n">
        <f aca="false">IF(M11135&gt;Summary!$B$5,1,0)</f>
        <v>0</v>
      </c>
      <c r="T11135" s="16" t="n">
        <f aca="false">IF(Q11135="Overstocked",(G11135-Summary!$B$6*H11135)*J11135,0)</f>
        <v>0</v>
      </c>
    </row>
    <row r="11136" customFormat="false" ht="15" hidden="false" customHeight="false" outlineLevel="0" collapsed="false">
      <c r="A11136" s="0" t="s">
        <v>11234</v>
      </c>
      <c r="B11136" s="0" t="s">
        <v>123</v>
      </c>
      <c r="C11136" s="0" t="s">
        <v>85</v>
      </c>
      <c r="D11136" s="0" t="s">
        <v>102</v>
      </c>
      <c r="E11136" s="14" t="n">
        <v>45401</v>
      </c>
      <c r="F11136" s="14" t="n">
        <v>45409</v>
      </c>
      <c r="G11136" s="0" t="n">
        <v>432</v>
      </c>
      <c r="H11136" s="0" t="n">
        <v>86</v>
      </c>
      <c r="I11136" s="0" t="n">
        <v>111</v>
      </c>
      <c r="J11136" s="0" t="n">
        <v>607</v>
      </c>
      <c r="K11136" s="0" t="n">
        <v>842</v>
      </c>
      <c r="L11136" s="15" t="s">
        <v>87</v>
      </c>
      <c r="M11136" s="0" t="n">
        <v>8</v>
      </c>
      <c r="N11136" s="16" t="n">
        <f aca="false">I11136*K11136</f>
        <v>93462</v>
      </c>
      <c r="O11136" s="16" t="n">
        <f aca="false">I11136*(K11136-J11136)</f>
        <v>26085</v>
      </c>
      <c r="P11136" s="15" t="n">
        <f aca="false">K11136-J11136</f>
        <v>235</v>
      </c>
      <c r="Q11136" s="0" t="str">
        <f aca="false">IF(G11136=0,"Out of stock",IF(G11136&lt;H11136,"Understocked",IF(G11136&gt;Summary!$B$6*H11136,"Overstocked","Healthy")))</f>
        <v>Overstocked</v>
      </c>
      <c r="R11136" s="0" t="str">
        <f aca="false">IF(I11136&gt;=Summary!$B$7,"Fast",IF(I11136&lt;Summary!$B$8,"Slow","Medium"))</f>
        <v>Medium</v>
      </c>
      <c r="S11136" s="15" t="n">
        <f aca="false">IF(M11136&gt;Summary!$B$5,1,0)</f>
        <v>1</v>
      </c>
      <c r="T11136" s="16" t="n">
        <f aca="false">IF(Q11136="Overstocked",(G11136-Summary!$B$6*H11136)*J11136,0)</f>
        <v>53416</v>
      </c>
    </row>
    <row r="11137" customFormat="false" ht="15" hidden="false" customHeight="false" outlineLevel="0" collapsed="false">
      <c r="A11137" s="0" t="s">
        <v>11235</v>
      </c>
      <c r="B11137" s="0" t="s">
        <v>107</v>
      </c>
      <c r="C11137" s="0" t="s">
        <v>96</v>
      </c>
      <c r="D11137" s="0" t="s">
        <v>92</v>
      </c>
      <c r="E11137" s="14" t="n">
        <v>45007</v>
      </c>
      <c r="F11137" s="14" t="n">
        <v>45014</v>
      </c>
      <c r="G11137" s="0" t="n">
        <v>39</v>
      </c>
      <c r="H11137" s="0" t="n">
        <v>72</v>
      </c>
      <c r="I11137" s="0" t="n">
        <v>73</v>
      </c>
      <c r="J11137" s="0" t="n">
        <v>1101</v>
      </c>
      <c r="K11137" s="0" t="n">
        <v>1363</v>
      </c>
      <c r="L11137" s="15" t="s">
        <v>97</v>
      </c>
      <c r="M11137" s="0" t="n">
        <v>7</v>
      </c>
      <c r="N11137" s="16" t="n">
        <f aca="false">I11137*K11137</f>
        <v>99499</v>
      </c>
      <c r="O11137" s="16" t="n">
        <f aca="false">I11137*(K11137-J11137)</f>
        <v>19126</v>
      </c>
      <c r="P11137" s="15" t="n">
        <f aca="false">K11137-J11137</f>
        <v>262</v>
      </c>
      <c r="Q11137" s="0" t="str">
        <f aca="false">IF(G11137=0,"Out of stock",IF(G11137&lt;H11137,"Understocked",IF(G11137&gt;Summary!$B$6*H11137,"Overstocked","Healthy")))</f>
        <v>Understocked</v>
      </c>
      <c r="R11137" s="0" t="str">
        <f aca="false">IF(I11137&gt;=Summary!$B$7,"Fast",IF(I11137&lt;Summary!$B$8,"Slow","Medium"))</f>
        <v>Slow</v>
      </c>
      <c r="S11137" s="15" t="n">
        <f aca="false">IF(M11137&gt;Summary!$B$5,1,0)</f>
        <v>0</v>
      </c>
      <c r="T11137" s="16" t="n">
        <f aca="false">IF(Q11137="Overstocked",(G11137-Summary!$B$6*H11137)*J11137,0)</f>
        <v>0</v>
      </c>
    </row>
    <row r="11138" customFormat="false" ht="15" hidden="false" customHeight="false" outlineLevel="0" collapsed="false">
      <c r="A11138" s="0" t="s">
        <v>11236</v>
      </c>
      <c r="B11138" s="0" t="s">
        <v>89</v>
      </c>
      <c r="C11138" s="0" t="s">
        <v>96</v>
      </c>
      <c r="D11138" s="0" t="s">
        <v>86</v>
      </c>
      <c r="E11138" s="14" t="n">
        <v>45632</v>
      </c>
      <c r="F11138" s="14" t="n">
        <v>45633</v>
      </c>
      <c r="G11138" s="0" t="n">
        <v>127</v>
      </c>
      <c r="H11138" s="0" t="n">
        <v>144</v>
      </c>
      <c r="I11138" s="0" t="n">
        <v>132</v>
      </c>
      <c r="J11138" s="0" t="n">
        <v>1753</v>
      </c>
      <c r="K11138" s="0" t="n">
        <v>2153</v>
      </c>
      <c r="L11138" s="15" t="s">
        <v>97</v>
      </c>
      <c r="M11138" s="0" t="n">
        <v>1</v>
      </c>
      <c r="N11138" s="16" t="n">
        <f aca="false">I11138*K11138</f>
        <v>284196</v>
      </c>
      <c r="O11138" s="16" t="n">
        <f aca="false">I11138*(K11138-J11138)</f>
        <v>52800</v>
      </c>
      <c r="P11138" s="15" t="n">
        <f aca="false">K11138-J11138</f>
        <v>400</v>
      </c>
      <c r="Q11138" s="0" t="str">
        <f aca="false">IF(G11138=0,"Out of stock",IF(G11138&lt;H11138,"Understocked",IF(G11138&gt;Summary!$B$6*H11138,"Overstocked","Healthy")))</f>
        <v>Understocked</v>
      </c>
      <c r="R11138" s="0" t="str">
        <f aca="false">IF(I11138&gt;=Summary!$B$7,"Fast",IF(I11138&lt;Summary!$B$8,"Slow","Medium"))</f>
        <v>Medium</v>
      </c>
      <c r="S11138" s="15" t="n">
        <f aca="false">IF(M11138&gt;Summary!$B$5,1,0)</f>
        <v>0</v>
      </c>
      <c r="T11138" s="16" t="n">
        <f aca="false">IF(Q11138="Overstocked",(G11138-Summary!$B$6*H11138)*J11138,0)</f>
        <v>0</v>
      </c>
    </row>
    <row r="11139" customFormat="false" ht="15" hidden="false" customHeight="false" outlineLevel="0" collapsed="false">
      <c r="A11139" s="0" t="s">
        <v>11237</v>
      </c>
      <c r="B11139" s="0" t="s">
        <v>84</v>
      </c>
      <c r="C11139" s="0" t="s">
        <v>85</v>
      </c>
      <c r="D11139" s="0" t="s">
        <v>90</v>
      </c>
      <c r="E11139" s="14" t="n">
        <v>45304</v>
      </c>
      <c r="F11139" s="14" t="n">
        <v>45312</v>
      </c>
      <c r="G11139" s="0" t="n">
        <v>263</v>
      </c>
      <c r="H11139" s="0" t="n">
        <v>149</v>
      </c>
      <c r="I11139" s="0" t="n">
        <v>235</v>
      </c>
      <c r="J11139" s="0" t="n">
        <v>1647</v>
      </c>
      <c r="K11139" s="0" t="n">
        <v>1837</v>
      </c>
      <c r="L11139" s="15" t="s">
        <v>82</v>
      </c>
      <c r="M11139" s="0" t="n">
        <v>8</v>
      </c>
      <c r="N11139" s="16" t="n">
        <f aca="false">I11139*K11139</f>
        <v>431695</v>
      </c>
      <c r="O11139" s="16" t="n">
        <f aca="false">I11139*(K11139-J11139)</f>
        <v>44650</v>
      </c>
      <c r="P11139" s="15" t="n">
        <f aca="false">K11139-J11139</f>
        <v>190</v>
      </c>
      <c r="Q11139" s="0" t="str">
        <f aca="false">IF(G11139=0,"Out of stock",IF(G11139&lt;H11139,"Understocked",IF(G11139&gt;Summary!$B$6*H11139,"Overstocked","Healthy")))</f>
        <v>Healthy</v>
      </c>
      <c r="R11139" s="0" t="str">
        <f aca="false">IF(I11139&gt;=Summary!$B$7,"Fast",IF(I11139&lt;Summary!$B$8,"Slow","Medium"))</f>
        <v>Fast</v>
      </c>
      <c r="S11139" s="15" t="n">
        <f aca="false">IF(M11139&gt;Summary!$B$5,1,0)</f>
        <v>1</v>
      </c>
      <c r="T11139" s="16" t="n">
        <f aca="false">IF(Q11139="Overstocked",(G11139-Summary!$B$6*H11139)*J11139,0)</f>
        <v>0</v>
      </c>
    </row>
    <row r="11140" customFormat="false" ht="15" hidden="false" customHeight="false" outlineLevel="0" collapsed="false">
      <c r="A11140" s="0" t="s">
        <v>11238</v>
      </c>
      <c r="B11140" s="0" t="s">
        <v>115</v>
      </c>
      <c r="C11140" s="0" t="s">
        <v>104</v>
      </c>
      <c r="D11140" s="0" t="s">
        <v>79</v>
      </c>
      <c r="E11140" s="14" t="n">
        <v>45150</v>
      </c>
      <c r="F11140" s="14" t="n">
        <v>45158</v>
      </c>
      <c r="G11140" s="0" t="n">
        <v>353</v>
      </c>
      <c r="H11140" s="0" t="n">
        <v>131</v>
      </c>
      <c r="I11140" s="0" t="n">
        <v>24</v>
      </c>
      <c r="J11140" s="0" t="n">
        <v>1850</v>
      </c>
      <c r="K11140" s="0" t="n">
        <v>2213</v>
      </c>
      <c r="L11140" s="15" t="s">
        <v>93</v>
      </c>
      <c r="M11140" s="0" t="n">
        <v>8</v>
      </c>
      <c r="N11140" s="16" t="n">
        <f aca="false">I11140*K11140</f>
        <v>53112</v>
      </c>
      <c r="O11140" s="16" t="n">
        <f aca="false">I11140*(K11140-J11140)</f>
        <v>8712</v>
      </c>
      <c r="P11140" s="15" t="n">
        <f aca="false">K11140-J11140</f>
        <v>363</v>
      </c>
      <c r="Q11140" s="0" t="str">
        <f aca="false">IF(G11140=0,"Out of stock",IF(G11140&lt;H11140,"Understocked",IF(G11140&gt;Summary!$B$6*H11140,"Overstocked","Healthy")))</f>
        <v>Healthy</v>
      </c>
      <c r="R11140" s="0" t="str">
        <f aca="false">IF(I11140&gt;=Summary!$B$7,"Fast",IF(I11140&lt;Summary!$B$8,"Slow","Medium"))</f>
        <v>Slow</v>
      </c>
      <c r="S11140" s="15" t="n">
        <f aca="false">IF(M11140&gt;Summary!$B$5,1,0)</f>
        <v>1</v>
      </c>
      <c r="T11140" s="16" t="n">
        <f aca="false">IF(Q11140="Overstocked",(G11140-Summary!$B$6*H11140)*J11140,0)</f>
        <v>0</v>
      </c>
    </row>
    <row r="11141" customFormat="false" ht="15" hidden="false" customHeight="false" outlineLevel="0" collapsed="false">
      <c r="A11141" s="0" t="s">
        <v>11239</v>
      </c>
      <c r="B11141" s="0" t="s">
        <v>77</v>
      </c>
      <c r="C11141" s="0" t="s">
        <v>96</v>
      </c>
      <c r="D11141" s="0" t="s">
        <v>92</v>
      </c>
      <c r="E11141" s="14" t="n">
        <v>45079</v>
      </c>
      <c r="F11141" s="14" t="n">
        <v>45080</v>
      </c>
      <c r="G11141" s="0" t="n">
        <v>243</v>
      </c>
      <c r="H11141" s="0" t="n">
        <v>133</v>
      </c>
      <c r="I11141" s="0" t="n">
        <v>220</v>
      </c>
      <c r="J11141" s="0" t="n">
        <v>397</v>
      </c>
      <c r="K11141" s="0" t="n">
        <v>816</v>
      </c>
      <c r="L11141" s="15" t="s">
        <v>87</v>
      </c>
      <c r="M11141" s="0" t="n">
        <v>1</v>
      </c>
      <c r="N11141" s="16" t="n">
        <f aca="false">I11141*K11141</f>
        <v>179520</v>
      </c>
      <c r="O11141" s="16" t="n">
        <f aca="false">I11141*(K11141-J11141)</f>
        <v>92180</v>
      </c>
      <c r="P11141" s="15" t="n">
        <f aca="false">K11141-J11141</f>
        <v>419</v>
      </c>
      <c r="Q11141" s="0" t="str">
        <f aca="false">IF(G11141=0,"Out of stock",IF(G11141&lt;H11141,"Understocked",IF(G11141&gt;Summary!$B$6*H11141,"Overstocked","Healthy")))</f>
        <v>Healthy</v>
      </c>
      <c r="R11141" s="0" t="str">
        <f aca="false">IF(I11141&gt;=Summary!$B$7,"Fast",IF(I11141&lt;Summary!$B$8,"Slow","Medium"))</f>
        <v>Fast</v>
      </c>
      <c r="S11141" s="15" t="n">
        <f aca="false">IF(M11141&gt;Summary!$B$5,1,0)</f>
        <v>0</v>
      </c>
      <c r="T11141" s="16" t="n">
        <f aca="false">IF(Q11141="Overstocked",(G11141-Summary!$B$6*H11141)*J11141,0)</f>
        <v>0</v>
      </c>
    </row>
    <row r="11142" customFormat="false" ht="15" hidden="false" customHeight="false" outlineLevel="0" collapsed="false">
      <c r="A11142" s="0" t="s">
        <v>11240</v>
      </c>
      <c r="B11142" s="0" t="s">
        <v>84</v>
      </c>
      <c r="C11142" s="0" t="s">
        <v>96</v>
      </c>
      <c r="D11142" s="0" t="s">
        <v>102</v>
      </c>
      <c r="E11142" s="14" t="n">
        <v>45532</v>
      </c>
      <c r="F11142" s="14" t="n">
        <v>45537</v>
      </c>
      <c r="G11142" s="0" t="n">
        <v>32</v>
      </c>
      <c r="H11142" s="0" t="n">
        <v>123</v>
      </c>
      <c r="I11142" s="0" t="n">
        <v>65</v>
      </c>
      <c r="J11142" s="0" t="n">
        <v>1116</v>
      </c>
      <c r="K11142" s="0" t="n">
        <v>1515</v>
      </c>
      <c r="L11142" s="15" t="s">
        <v>93</v>
      </c>
      <c r="M11142" s="0" t="n">
        <v>5</v>
      </c>
      <c r="N11142" s="16" t="n">
        <f aca="false">I11142*K11142</f>
        <v>98475</v>
      </c>
      <c r="O11142" s="16" t="n">
        <f aca="false">I11142*(K11142-J11142)</f>
        <v>25935</v>
      </c>
      <c r="P11142" s="15" t="n">
        <f aca="false">K11142-J11142</f>
        <v>399</v>
      </c>
      <c r="Q11142" s="0" t="str">
        <f aca="false">IF(G11142=0,"Out of stock",IF(G11142&lt;H11142,"Understocked",IF(G11142&gt;Summary!$B$6*H11142,"Overstocked","Healthy")))</f>
        <v>Understocked</v>
      </c>
      <c r="R11142" s="0" t="str">
        <f aca="false">IF(I11142&gt;=Summary!$B$7,"Fast",IF(I11142&lt;Summary!$B$8,"Slow","Medium"))</f>
        <v>Slow</v>
      </c>
      <c r="S11142" s="15" t="n">
        <f aca="false">IF(M11142&gt;Summary!$B$5,1,0)</f>
        <v>0</v>
      </c>
      <c r="T11142" s="16" t="n">
        <f aca="false">IF(Q11142="Overstocked",(G11142-Summary!$B$6*H11142)*J11142,0)</f>
        <v>0</v>
      </c>
    </row>
    <row r="11143" customFormat="false" ht="15" hidden="false" customHeight="false" outlineLevel="0" collapsed="false">
      <c r="A11143" s="0" t="s">
        <v>11241</v>
      </c>
      <c r="B11143" s="0" t="s">
        <v>77</v>
      </c>
      <c r="C11143" s="0" t="s">
        <v>104</v>
      </c>
      <c r="D11143" s="0" t="s">
        <v>79</v>
      </c>
      <c r="E11143" s="14" t="n">
        <v>45063</v>
      </c>
      <c r="F11143" s="14" t="n">
        <v>45072</v>
      </c>
      <c r="G11143" s="0" t="n">
        <v>81</v>
      </c>
      <c r="H11143" s="0" t="n">
        <v>105</v>
      </c>
      <c r="I11143" s="0" t="n">
        <v>238</v>
      </c>
      <c r="J11143" s="0" t="n">
        <v>912</v>
      </c>
      <c r="K11143" s="0" t="n">
        <v>1269</v>
      </c>
      <c r="L11143" s="15" t="s">
        <v>80</v>
      </c>
      <c r="M11143" s="0" t="n">
        <v>9</v>
      </c>
      <c r="N11143" s="16" t="n">
        <f aca="false">I11143*K11143</f>
        <v>302022</v>
      </c>
      <c r="O11143" s="16" t="n">
        <f aca="false">I11143*(K11143-J11143)</f>
        <v>84966</v>
      </c>
      <c r="P11143" s="15" t="n">
        <f aca="false">K11143-J11143</f>
        <v>357</v>
      </c>
      <c r="Q11143" s="0" t="str">
        <f aca="false">IF(G11143=0,"Out of stock",IF(G11143&lt;H11143,"Understocked",IF(G11143&gt;Summary!$B$6*H11143,"Overstocked","Healthy")))</f>
        <v>Understocked</v>
      </c>
      <c r="R11143" s="0" t="str">
        <f aca="false">IF(I11143&gt;=Summary!$B$7,"Fast",IF(I11143&lt;Summary!$B$8,"Slow","Medium"))</f>
        <v>Fast</v>
      </c>
      <c r="S11143" s="15" t="n">
        <f aca="false">IF(M11143&gt;Summary!$B$5,1,0)</f>
        <v>1</v>
      </c>
      <c r="T11143" s="16" t="n">
        <f aca="false">IF(Q11143="Overstocked",(G11143-Summary!$B$6*H11143)*J11143,0)</f>
        <v>0</v>
      </c>
    </row>
    <row r="11144" customFormat="false" ht="15" hidden="false" customHeight="false" outlineLevel="0" collapsed="false">
      <c r="A11144" s="0" t="s">
        <v>11242</v>
      </c>
      <c r="B11144" s="0" t="s">
        <v>101</v>
      </c>
      <c r="C11144" s="0" t="s">
        <v>78</v>
      </c>
      <c r="D11144" s="0" t="s">
        <v>92</v>
      </c>
      <c r="E11144" s="14" t="n">
        <v>44933</v>
      </c>
      <c r="F11144" s="14" t="n">
        <v>44942</v>
      </c>
      <c r="G11144" s="0" t="n">
        <v>78</v>
      </c>
      <c r="H11144" s="0" t="n">
        <v>126</v>
      </c>
      <c r="I11144" s="0" t="n">
        <v>177</v>
      </c>
      <c r="J11144" s="0" t="n">
        <v>555</v>
      </c>
      <c r="K11144" s="0" t="n">
        <v>861</v>
      </c>
      <c r="L11144" s="15" t="s">
        <v>93</v>
      </c>
      <c r="M11144" s="0" t="n">
        <v>9</v>
      </c>
      <c r="N11144" s="16" t="n">
        <f aca="false">I11144*K11144</f>
        <v>152397</v>
      </c>
      <c r="O11144" s="16" t="n">
        <f aca="false">I11144*(K11144-J11144)</f>
        <v>54162</v>
      </c>
      <c r="P11144" s="15" t="n">
        <f aca="false">K11144-J11144</f>
        <v>306</v>
      </c>
      <c r="Q11144" s="0" t="str">
        <f aca="false">IF(G11144=0,"Out of stock",IF(G11144&lt;H11144,"Understocked",IF(G11144&gt;Summary!$B$6*H11144,"Overstocked","Healthy")))</f>
        <v>Understocked</v>
      </c>
      <c r="R11144" s="0" t="str">
        <f aca="false">IF(I11144&gt;=Summary!$B$7,"Fast",IF(I11144&lt;Summary!$B$8,"Slow","Medium"))</f>
        <v>Medium</v>
      </c>
      <c r="S11144" s="15" t="n">
        <f aca="false">IF(M11144&gt;Summary!$B$5,1,0)</f>
        <v>1</v>
      </c>
      <c r="T11144" s="16" t="n">
        <f aca="false">IF(Q11144="Overstocked",(G11144-Summary!$B$6*H11144)*J11144,0)</f>
        <v>0</v>
      </c>
    </row>
    <row r="11145" customFormat="false" ht="15" hidden="false" customHeight="false" outlineLevel="0" collapsed="false">
      <c r="A11145" s="0" t="s">
        <v>11243</v>
      </c>
      <c r="B11145" s="0" t="s">
        <v>84</v>
      </c>
      <c r="C11145" s="0" t="s">
        <v>96</v>
      </c>
      <c r="D11145" s="0" t="s">
        <v>92</v>
      </c>
      <c r="E11145" s="14" t="n">
        <v>45398</v>
      </c>
      <c r="F11145" s="14" t="n">
        <v>45403</v>
      </c>
      <c r="G11145" s="0" t="n">
        <v>431</v>
      </c>
      <c r="H11145" s="0" t="n">
        <v>121</v>
      </c>
      <c r="I11145" s="0" t="n">
        <v>11</v>
      </c>
      <c r="J11145" s="0" t="n">
        <v>690</v>
      </c>
      <c r="K11145" s="0" t="n">
        <v>771</v>
      </c>
      <c r="L11145" s="15" t="s">
        <v>82</v>
      </c>
      <c r="M11145" s="0" t="n">
        <v>5</v>
      </c>
      <c r="N11145" s="16" t="n">
        <f aca="false">I11145*K11145</f>
        <v>8481</v>
      </c>
      <c r="O11145" s="16" t="n">
        <f aca="false">I11145*(K11145-J11145)</f>
        <v>891</v>
      </c>
      <c r="P11145" s="15" t="n">
        <f aca="false">K11145-J11145</f>
        <v>81</v>
      </c>
      <c r="Q11145" s="0" t="str">
        <f aca="false">IF(G11145=0,"Out of stock",IF(G11145&lt;H11145,"Understocked",IF(G11145&gt;Summary!$B$6*H11145,"Overstocked","Healthy")))</f>
        <v>Healthy</v>
      </c>
      <c r="R11145" s="0" t="str">
        <f aca="false">IF(I11145&gt;=Summary!$B$7,"Fast",IF(I11145&lt;Summary!$B$8,"Slow","Medium"))</f>
        <v>Slow</v>
      </c>
      <c r="S11145" s="15" t="n">
        <f aca="false">IF(M11145&gt;Summary!$B$5,1,0)</f>
        <v>0</v>
      </c>
      <c r="T11145" s="16" t="n">
        <f aca="false">IF(Q11145="Overstocked",(G11145-Summary!$B$6*H11145)*J11145,0)</f>
        <v>0</v>
      </c>
    </row>
    <row r="11146" customFormat="false" ht="15" hidden="false" customHeight="false" outlineLevel="0" collapsed="false">
      <c r="A11146" s="0" t="s">
        <v>11244</v>
      </c>
      <c r="B11146" s="0" t="s">
        <v>123</v>
      </c>
      <c r="C11146" s="0" t="s">
        <v>85</v>
      </c>
      <c r="D11146" s="0" t="s">
        <v>86</v>
      </c>
      <c r="E11146" s="14" t="n">
        <v>45342</v>
      </c>
      <c r="F11146" s="14" t="n">
        <v>45346</v>
      </c>
      <c r="G11146" s="0" t="n">
        <v>173</v>
      </c>
      <c r="H11146" s="0" t="n">
        <v>62</v>
      </c>
      <c r="I11146" s="0" t="n">
        <v>251</v>
      </c>
      <c r="J11146" s="0" t="n">
        <v>999</v>
      </c>
      <c r="K11146" s="0" t="n">
        <v>1216</v>
      </c>
      <c r="L11146" s="15" t="s">
        <v>97</v>
      </c>
      <c r="M11146" s="0" t="n">
        <v>4</v>
      </c>
      <c r="N11146" s="16" t="n">
        <f aca="false">I11146*K11146</f>
        <v>305216</v>
      </c>
      <c r="O11146" s="16" t="n">
        <f aca="false">I11146*(K11146-J11146)</f>
        <v>54467</v>
      </c>
      <c r="P11146" s="15" t="n">
        <f aca="false">K11146-J11146</f>
        <v>217</v>
      </c>
      <c r="Q11146" s="0" t="str">
        <f aca="false">IF(G11146=0,"Out of stock",IF(G11146&lt;H11146,"Understocked",IF(G11146&gt;Summary!$B$6*H11146,"Overstocked","Healthy")))</f>
        <v>Healthy</v>
      </c>
      <c r="R11146" s="0" t="str">
        <f aca="false">IF(I11146&gt;=Summary!$B$7,"Fast",IF(I11146&lt;Summary!$B$8,"Slow","Medium"))</f>
        <v>Fast</v>
      </c>
      <c r="S11146" s="15" t="n">
        <f aca="false">IF(M11146&gt;Summary!$B$5,1,0)</f>
        <v>0</v>
      </c>
      <c r="T11146" s="16" t="n">
        <f aca="false">IF(Q11146="Overstocked",(G11146-Summary!$B$6*H11146)*J11146,0)</f>
        <v>0</v>
      </c>
    </row>
    <row r="11147" customFormat="false" ht="15" hidden="false" customHeight="false" outlineLevel="0" collapsed="false">
      <c r="A11147" s="0" t="s">
        <v>11245</v>
      </c>
      <c r="B11147" s="0" t="s">
        <v>111</v>
      </c>
      <c r="C11147" s="0" t="s">
        <v>78</v>
      </c>
      <c r="D11147" s="0" t="s">
        <v>79</v>
      </c>
      <c r="E11147" s="14" t="n">
        <v>45639</v>
      </c>
      <c r="F11147" s="14" t="n">
        <v>45645</v>
      </c>
      <c r="G11147" s="0" t="n">
        <v>54</v>
      </c>
      <c r="H11147" s="0" t="n">
        <v>141</v>
      </c>
      <c r="I11147" s="0" t="n">
        <v>246</v>
      </c>
      <c r="J11147" s="0" t="n">
        <v>1353</v>
      </c>
      <c r="K11147" s="0" t="n">
        <v>1525</v>
      </c>
      <c r="L11147" s="15" t="s">
        <v>97</v>
      </c>
      <c r="M11147" s="0" t="n">
        <v>6</v>
      </c>
      <c r="N11147" s="16" t="n">
        <f aca="false">I11147*K11147</f>
        <v>375150</v>
      </c>
      <c r="O11147" s="16" t="n">
        <f aca="false">I11147*(K11147-J11147)</f>
        <v>42312</v>
      </c>
      <c r="P11147" s="15" t="n">
        <f aca="false">K11147-J11147</f>
        <v>172</v>
      </c>
      <c r="Q11147" s="0" t="str">
        <f aca="false">IF(G11147=0,"Out of stock",IF(G11147&lt;H11147,"Understocked",IF(G11147&gt;Summary!$B$6*H11147,"Overstocked","Healthy")))</f>
        <v>Understocked</v>
      </c>
      <c r="R11147" s="0" t="str">
        <f aca="false">IF(I11147&gt;=Summary!$B$7,"Fast",IF(I11147&lt;Summary!$B$8,"Slow","Medium"))</f>
        <v>Fast</v>
      </c>
      <c r="S11147" s="15" t="n">
        <f aca="false">IF(M11147&gt;Summary!$B$5,1,0)</f>
        <v>0</v>
      </c>
      <c r="T11147" s="16" t="n">
        <f aca="false">IF(Q11147="Overstocked",(G11147-Summary!$B$6*H11147)*J11147,0)</f>
        <v>0</v>
      </c>
    </row>
    <row r="11148" customFormat="false" ht="15" hidden="false" customHeight="false" outlineLevel="0" collapsed="false">
      <c r="A11148" s="0" t="s">
        <v>11246</v>
      </c>
      <c r="B11148" s="0" t="s">
        <v>115</v>
      </c>
      <c r="C11148" s="0" t="s">
        <v>104</v>
      </c>
      <c r="D11148" s="0" t="s">
        <v>90</v>
      </c>
      <c r="E11148" s="14" t="n">
        <v>45433</v>
      </c>
      <c r="F11148" s="14" t="n">
        <v>45436</v>
      </c>
      <c r="G11148" s="0" t="n">
        <v>230</v>
      </c>
      <c r="H11148" s="0" t="n">
        <v>113</v>
      </c>
      <c r="I11148" s="0" t="n">
        <v>267</v>
      </c>
      <c r="J11148" s="0" t="n">
        <v>1121</v>
      </c>
      <c r="K11148" s="0" t="n">
        <v>1186</v>
      </c>
      <c r="L11148" s="15" t="s">
        <v>93</v>
      </c>
      <c r="M11148" s="0" t="n">
        <v>3</v>
      </c>
      <c r="N11148" s="16" t="n">
        <f aca="false">I11148*K11148</f>
        <v>316662</v>
      </c>
      <c r="O11148" s="16" t="n">
        <f aca="false">I11148*(K11148-J11148)</f>
        <v>17355</v>
      </c>
      <c r="P11148" s="15" t="n">
        <f aca="false">K11148-J11148</f>
        <v>65</v>
      </c>
      <c r="Q11148" s="0" t="str">
        <f aca="false">IF(G11148=0,"Out of stock",IF(G11148&lt;H11148,"Understocked",IF(G11148&gt;Summary!$B$6*H11148,"Overstocked","Healthy")))</f>
        <v>Healthy</v>
      </c>
      <c r="R11148" s="0" t="str">
        <f aca="false">IF(I11148&gt;=Summary!$B$7,"Fast",IF(I11148&lt;Summary!$B$8,"Slow","Medium"))</f>
        <v>Fast</v>
      </c>
      <c r="S11148" s="15" t="n">
        <f aca="false">IF(M11148&gt;Summary!$B$5,1,0)</f>
        <v>0</v>
      </c>
      <c r="T11148" s="16" t="n">
        <f aca="false">IF(Q11148="Overstocked",(G11148-Summary!$B$6*H11148)*J11148,0)</f>
        <v>0</v>
      </c>
    </row>
    <row r="11149" customFormat="false" ht="15" hidden="false" customHeight="false" outlineLevel="0" collapsed="false">
      <c r="A11149" s="0" t="s">
        <v>11247</v>
      </c>
      <c r="B11149" s="0" t="s">
        <v>111</v>
      </c>
      <c r="C11149" s="0" t="s">
        <v>78</v>
      </c>
      <c r="D11149" s="0" t="s">
        <v>86</v>
      </c>
      <c r="E11149" s="14" t="n">
        <v>44937</v>
      </c>
      <c r="F11149" s="14" t="n">
        <v>44940</v>
      </c>
      <c r="G11149" s="0" t="n">
        <v>128</v>
      </c>
      <c r="H11149" s="0" t="n">
        <v>113</v>
      </c>
      <c r="I11149" s="0" t="n">
        <v>44</v>
      </c>
      <c r="J11149" s="0" t="n">
        <v>713</v>
      </c>
      <c r="K11149" s="0" t="n">
        <v>1110</v>
      </c>
      <c r="L11149" s="15" t="s">
        <v>93</v>
      </c>
      <c r="M11149" s="0" t="n">
        <v>3</v>
      </c>
      <c r="N11149" s="16" t="n">
        <f aca="false">I11149*K11149</f>
        <v>48840</v>
      </c>
      <c r="O11149" s="16" t="n">
        <f aca="false">I11149*(K11149-J11149)</f>
        <v>17468</v>
      </c>
      <c r="P11149" s="15" t="n">
        <f aca="false">K11149-J11149</f>
        <v>397</v>
      </c>
      <c r="Q11149" s="0" t="str">
        <f aca="false">IF(G11149=0,"Out of stock",IF(G11149&lt;H11149,"Understocked",IF(G11149&gt;Summary!$B$6*H11149,"Overstocked","Healthy")))</f>
        <v>Healthy</v>
      </c>
      <c r="R11149" s="0" t="str">
        <f aca="false">IF(I11149&gt;=Summary!$B$7,"Fast",IF(I11149&lt;Summary!$B$8,"Slow","Medium"))</f>
        <v>Slow</v>
      </c>
      <c r="S11149" s="15" t="n">
        <f aca="false">IF(M11149&gt;Summary!$B$5,1,0)</f>
        <v>0</v>
      </c>
      <c r="T11149" s="16" t="n">
        <f aca="false">IF(Q11149="Overstocked",(G11149-Summary!$B$6*H11149)*J11149,0)</f>
        <v>0</v>
      </c>
    </row>
    <row r="11150" customFormat="false" ht="15" hidden="false" customHeight="false" outlineLevel="0" collapsed="false">
      <c r="A11150" s="0" t="s">
        <v>11248</v>
      </c>
      <c r="B11150" s="0" t="s">
        <v>84</v>
      </c>
      <c r="C11150" s="0" t="s">
        <v>96</v>
      </c>
      <c r="D11150" s="0" t="s">
        <v>90</v>
      </c>
      <c r="E11150" s="14" t="n">
        <v>45252</v>
      </c>
      <c r="F11150" s="14" t="n">
        <v>45262</v>
      </c>
      <c r="G11150" s="0" t="n">
        <v>154</v>
      </c>
      <c r="H11150" s="0" t="n">
        <v>75</v>
      </c>
      <c r="I11150" s="0" t="n">
        <v>54</v>
      </c>
      <c r="J11150" s="0" t="n">
        <v>1237</v>
      </c>
      <c r="K11150" s="0" t="n">
        <v>1357</v>
      </c>
      <c r="L11150" s="15" t="s">
        <v>93</v>
      </c>
      <c r="M11150" s="0" t="n">
        <v>10</v>
      </c>
      <c r="N11150" s="16" t="n">
        <f aca="false">I11150*K11150</f>
        <v>73278</v>
      </c>
      <c r="O11150" s="16" t="n">
        <f aca="false">I11150*(K11150-J11150)</f>
        <v>6480</v>
      </c>
      <c r="P11150" s="15" t="n">
        <f aca="false">K11150-J11150</f>
        <v>120</v>
      </c>
      <c r="Q11150" s="0" t="str">
        <f aca="false">IF(G11150=0,"Out of stock",IF(G11150&lt;H11150,"Understocked",IF(G11150&gt;Summary!$B$6*H11150,"Overstocked","Healthy")))</f>
        <v>Healthy</v>
      </c>
      <c r="R11150" s="0" t="str">
        <f aca="false">IF(I11150&gt;=Summary!$B$7,"Fast",IF(I11150&lt;Summary!$B$8,"Slow","Medium"))</f>
        <v>Slow</v>
      </c>
      <c r="S11150" s="15" t="n">
        <f aca="false">IF(M11150&gt;Summary!$B$5,1,0)</f>
        <v>1</v>
      </c>
      <c r="T11150" s="16" t="n">
        <f aca="false">IF(Q11150="Overstocked",(G11150-Summary!$B$6*H11150)*J11150,0)</f>
        <v>0</v>
      </c>
    </row>
    <row r="11151" customFormat="false" ht="15" hidden="false" customHeight="false" outlineLevel="0" collapsed="false">
      <c r="A11151" s="0" t="s">
        <v>11249</v>
      </c>
      <c r="B11151" s="0" t="s">
        <v>107</v>
      </c>
      <c r="C11151" s="0" t="s">
        <v>96</v>
      </c>
      <c r="D11151" s="0" t="s">
        <v>90</v>
      </c>
      <c r="E11151" s="14" t="n">
        <v>45366</v>
      </c>
      <c r="F11151" s="14" t="n">
        <v>45367</v>
      </c>
      <c r="G11151" s="0" t="n">
        <v>345</v>
      </c>
      <c r="H11151" s="0" t="n">
        <v>134</v>
      </c>
      <c r="I11151" s="0" t="n">
        <v>22</v>
      </c>
      <c r="J11151" s="0" t="n">
        <v>1166</v>
      </c>
      <c r="K11151" s="0" t="n">
        <v>1448</v>
      </c>
      <c r="L11151" s="15" t="s">
        <v>80</v>
      </c>
      <c r="M11151" s="0" t="n">
        <v>1</v>
      </c>
      <c r="N11151" s="16" t="n">
        <f aca="false">I11151*K11151</f>
        <v>31856</v>
      </c>
      <c r="O11151" s="16" t="n">
        <f aca="false">I11151*(K11151-J11151)</f>
        <v>6204</v>
      </c>
      <c r="P11151" s="15" t="n">
        <f aca="false">K11151-J11151</f>
        <v>282</v>
      </c>
      <c r="Q11151" s="0" t="str">
        <f aca="false">IF(G11151=0,"Out of stock",IF(G11151&lt;H11151,"Understocked",IF(G11151&gt;Summary!$B$6*H11151,"Overstocked","Healthy")))</f>
        <v>Healthy</v>
      </c>
      <c r="R11151" s="0" t="str">
        <f aca="false">IF(I11151&gt;=Summary!$B$7,"Fast",IF(I11151&lt;Summary!$B$8,"Slow","Medium"))</f>
        <v>Slow</v>
      </c>
      <c r="S11151" s="15" t="n">
        <f aca="false">IF(M11151&gt;Summary!$B$5,1,0)</f>
        <v>0</v>
      </c>
      <c r="T11151" s="16" t="n">
        <f aca="false">IF(Q11151="Overstocked",(G11151-Summary!$B$6*H11151)*J11151,0)</f>
        <v>0</v>
      </c>
    </row>
    <row r="11152" customFormat="false" ht="15" hidden="false" customHeight="false" outlineLevel="0" collapsed="false">
      <c r="A11152" s="0" t="s">
        <v>11250</v>
      </c>
      <c r="B11152" s="0" t="s">
        <v>111</v>
      </c>
      <c r="C11152" s="0" t="s">
        <v>96</v>
      </c>
      <c r="D11152" s="0" t="s">
        <v>90</v>
      </c>
      <c r="E11152" s="14" t="n">
        <v>45007</v>
      </c>
      <c r="F11152" s="14" t="n">
        <v>45013</v>
      </c>
      <c r="G11152" s="0" t="n">
        <v>6</v>
      </c>
      <c r="H11152" s="0" t="n">
        <v>138</v>
      </c>
      <c r="I11152" s="0" t="n">
        <v>224</v>
      </c>
      <c r="J11152" s="0" t="n">
        <v>862</v>
      </c>
      <c r="K11152" s="0" t="n">
        <v>917</v>
      </c>
      <c r="L11152" s="15" t="s">
        <v>87</v>
      </c>
      <c r="M11152" s="0" t="n">
        <v>6</v>
      </c>
      <c r="N11152" s="16" t="n">
        <f aca="false">I11152*K11152</f>
        <v>205408</v>
      </c>
      <c r="O11152" s="16" t="n">
        <f aca="false">I11152*(K11152-J11152)</f>
        <v>12320</v>
      </c>
      <c r="P11152" s="15" t="n">
        <f aca="false">K11152-J11152</f>
        <v>55</v>
      </c>
      <c r="Q11152" s="0" t="str">
        <f aca="false">IF(G11152=0,"Out of stock",IF(G11152&lt;H11152,"Understocked",IF(G11152&gt;Summary!$B$6*H11152,"Overstocked","Healthy")))</f>
        <v>Understocked</v>
      </c>
      <c r="R11152" s="0" t="str">
        <f aca="false">IF(I11152&gt;=Summary!$B$7,"Fast",IF(I11152&lt;Summary!$B$8,"Slow","Medium"))</f>
        <v>Fast</v>
      </c>
      <c r="S11152" s="15" t="n">
        <f aca="false">IF(M11152&gt;Summary!$B$5,1,0)</f>
        <v>0</v>
      </c>
      <c r="T11152" s="16" t="n">
        <f aca="false">IF(Q11152="Overstocked",(G11152-Summary!$B$6*H11152)*J11152,0)</f>
        <v>0</v>
      </c>
    </row>
    <row r="11153" customFormat="false" ht="15" hidden="false" customHeight="false" outlineLevel="0" collapsed="false">
      <c r="A11153" s="0" t="s">
        <v>11251</v>
      </c>
      <c r="B11153" s="0" t="s">
        <v>123</v>
      </c>
      <c r="C11153" s="0" t="s">
        <v>78</v>
      </c>
      <c r="D11153" s="0" t="s">
        <v>90</v>
      </c>
      <c r="E11153" s="14" t="n">
        <v>45243</v>
      </c>
      <c r="F11153" s="14" t="n">
        <v>45248</v>
      </c>
      <c r="G11153" s="0" t="n">
        <v>268</v>
      </c>
      <c r="H11153" s="0" t="n">
        <v>124</v>
      </c>
      <c r="I11153" s="0" t="n">
        <v>298</v>
      </c>
      <c r="J11153" s="0" t="n">
        <v>1829</v>
      </c>
      <c r="K11153" s="0" t="n">
        <v>1899</v>
      </c>
      <c r="L11153" s="15" t="s">
        <v>93</v>
      </c>
      <c r="M11153" s="0" t="n">
        <v>5</v>
      </c>
      <c r="N11153" s="16" t="n">
        <f aca="false">I11153*K11153</f>
        <v>565902</v>
      </c>
      <c r="O11153" s="16" t="n">
        <f aca="false">I11153*(K11153-J11153)</f>
        <v>20860</v>
      </c>
      <c r="P11153" s="15" t="n">
        <f aca="false">K11153-J11153</f>
        <v>70</v>
      </c>
      <c r="Q11153" s="0" t="str">
        <f aca="false">IF(G11153=0,"Out of stock",IF(G11153&lt;H11153,"Understocked",IF(G11153&gt;Summary!$B$6*H11153,"Overstocked","Healthy")))</f>
        <v>Healthy</v>
      </c>
      <c r="R11153" s="0" t="str">
        <f aca="false">IF(I11153&gt;=Summary!$B$7,"Fast",IF(I11153&lt;Summary!$B$8,"Slow","Medium"))</f>
        <v>Fast</v>
      </c>
      <c r="S11153" s="15" t="n">
        <f aca="false">IF(M11153&gt;Summary!$B$5,1,0)</f>
        <v>0</v>
      </c>
      <c r="T11153" s="16" t="n">
        <f aca="false">IF(Q11153="Overstocked",(G11153-Summary!$B$6*H11153)*J11153,0)</f>
        <v>0</v>
      </c>
    </row>
    <row r="11154" customFormat="false" ht="15" hidden="false" customHeight="false" outlineLevel="0" collapsed="false">
      <c r="A11154" s="0" t="s">
        <v>11252</v>
      </c>
      <c r="B11154" s="0" t="s">
        <v>89</v>
      </c>
      <c r="C11154" s="0" t="s">
        <v>104</v>
      </c>
      <c r="D11154" s="0" t="s">
        <v>79</v>
      </c>
      <c r="E11154" s="14" t="n">
        <v>45597</v>
      </c>
      <c r="F11154" s="14" t="n">
        <v>45600</v>
      </c>
      <c r="G11154" s="0" t="n">
        <v>282</v>
      </c>
      <c r="H11154" s="0" t="n">
        <v>126</v>
      </c>
      <c r="I11154" s="0" t="n">
        <v>20</v>
      </c>
      <c r="J11154" s="0" t="n">
        <v>1589</v>
      </c>
      <c r="K11154" s="0" t="n">
        <v>1906</v>
      </c>
      <c r="L11154" s="15" t="s">
        <v>93</v>
      </c>
      <c r="M11154" s="0" t="n">
        <v>3</v>
      </c>
      <c r="N11154" s="16" t="n">
        <f aca="false">I11154*K11154</f>
        <v>38120</v>
      </c>
      <c r="O11154" s="16" t="n">
        <f aca="false">I11154*(K11154-J11154)</f>
        <v>6340</v>
      </c>
      <c r="P11154" s="15" t="n">
        <f aca="false">K11154-J11154</f>
        <v>317</v>
      </c>
      <c r="Q11154" s="0" t="str">
        <f aca="false">IF(G11154=0,"Out of stock",IF(G11154&lt;H11154,"Understocked",IF(G11154&gt;Summary!$B$6*H11154,"Overstocked","Healthy")))</f>
        <v>Healthy</v>
      </c>
      <c r="R11154" s="0" t="str">
        <f aca="false">IF(I11154&gt;=Summary!$B$7,"Fast",IF(I11154&lt;Summary!$B$8,"Slow","Medium"))</f>
        <v>Slow</v>
      </c>
      <c r="S11154" s="15" t="n">
        <f aca="false">IF(M11154&gt;Summary!$B$5,1,0)</f>
        <v>0</v>
      </c>
      <c r="T11154" s="16" t="n">
        <f aca="false">IF(Q11154="Overstocked",(G11154-Summary!$B$6*H11154)*J11154,0)</f>
        <v>0</v>
      </c>
    </row>
    <row r="11155" customFormat="false" ht="15" hidden="false" customHeight="false" outlineLevel="0" collapsed="false">
      <c r="A11155" s="0" t="s">
        <v>11253</v>
      </c>
      <c r="B11155" s="0" t="s">
        <v>115</v>
      </c>
      <c r="C11155" s="0" t="s">
        <v>85</v>
      </c>
      <c r="D11155" s="0" t="s">
        <v>92</v>
      </c>
      <c r="E11155" s="14" t="n">
        <v>45254</v>
      </c>
      <c r="F11155" s="14" t="n">
        <v>45261</v>
      </c>
      <c r="G11155" s="0" t="n">
        <v>484</v>
      </c>
      <c r="H11155" s="0" t="n">
        <v>134</v>
      </c>
      <c r="I11155" s="0" t="n">
        <v>208</v>
      </c>
      <c r="J11155" s="0" t="n">
        <v>1025</v>
      </c>
      <c r="K11155" s="0" t="n">
        <v>1502</v>
      </c>
      <c r="L11155" s="15" t="s">
        <v>87</v>
      </c>
      <c r="M11155" s="0" t="n">
        <v>7</v>
      </c>
      <c r="N11155" s="16" t="n">
        <f aca="false">I11155*K11155</f>
        <v>312416</v>
      </c>
      <c r="O11155" s="16" t="n">
        <f aca="false">I11155*(K11155-J11155)</f>
        <v>99216</v>
      </c>
      <c r="P11155" s="15" t="n">
        <f aca="false">K11155-J11155</f>
        <v>477</v>
      </c>
      <c r="Q11155" s="0" t="str">
        <f aca="false">IF(G11155=0,"Out of stock",IF(G11155&lt;H11155,"Understocked",IF(G11155&gt;Summary!$B$6*H11155,"Overstocked","Healthy")))</f>
        <v>Healthy</v>
      </c>
      <c r="R11155" s="0" t="str">
        <f aca="false">IF(I11155&gt;=Summary!$B$7,"Fast",IF(I11155&lt;Summary!$B$8,"Slow","Medium"))</f>
        <v>Fast</v>
      </c>
      <c r="S11155" s="15" t="n">
        <f aca="false">IF(M11155&gt;Summary!$B$5,1,0)</f>
        <v>0</v>
      </c>
      <c r="T11155" s="16" t="n">
        <f aca="false">IF(Q11155="Overstocked",(G11155-Summary!$B$6*H11155)*J11155,0)</f>
        <v>0</v>
      </c>
    </row>
    <row r="11156" customFormat="false" ht="15" hidden="false" customHeight="false" outlineLevel="0" collapsed="false">
      <c r="A11156" s="0" t="s">
        <v>11254</v>
      </c>
      <c r="B11156" s="0" t="s">
        <v>115</v>
      </c>
      <c r="C11156" s="0" t="s">
        <v>78</v>
      </c>
      <c r="D11156" s="0" t="s">
        <v>90</v>
      </c>
      <c r="E11156" s="14" t="n">
        <v>45551</v>
      </c>
      <c r="F11156" s="14" t="n">
        <v>45558</v>
      </c>
      <c r="G11156" s="0" t="n">
        <v>450</v>
      </c>
      <c r="H11156" s="0" t="n">
        <v>127</v>
      </c>
      <c r="I11156" s="0" t="n">
        <v>143</v>
      </c>
      <c r="J11156" s="0" t="n">
        <v>1928</v>
      </c>
      <c r="K11156" s="0" t="n">
        <v>2140</v>
      </c>
      <c r="L11156" s="15" t="s">
        <v>87</v>
      </c>
      <c r="M11156" s="0" t="n">
        <v>7</v>
      </c>
      <c r="N11156" s="16" t="n">
        <f aca="false">I11156*K11156</f>
        <v>306020</v>
      </c>
      <c r="O11156" s="16" t="n">
        <f aca="false">I11156*(K11156-J11156)</f>
        <v>30316</v>
      </c>
      <c r="P11156" s="15" t="n">
        <f aca="false">K11156-J11156</f>
        <v>212</v>
      </c>
      <c r="Q11156" s="0" t="str">
        <f aca="false">IF(G11156=0,"Out of stock",IF(G11156&lt;H11156,"Understocked",IF(G11156&gt;Summary!$B$6*H11156,"Overstocked","Healthy")))</f>
        <v>Healthy</v>
      </c>
      <c r="R11156" s="0" t="str">
        <f aca="false">IF(I11156&gt;=Summary!$B$7,"Fast",IF(I11156&lt;Summary!$B$8,"Slow","Medium"))</f>
        <v>Medium</v>
      </c>
      <c r="S11156" s="15" t="n">
        <f aca="false">IF(M11156&gt;Summary!$B$5,1,0)</f>
        <v>0</v>
      </c>
      <c r="T11156" s="16" t="n">
        <f aca="false">IF(Q11156="Overstocked",(G11156-Summary!$B$6*H11156)*J11156,0)</f>
        <v>0</v>
      </c>
    </row>
    <row r="11157" customFormat="false" ht="15" hidden="false" customHeight="false" outlineLevel="0" collapsed="false">
      <c r="A11157" s="0" t="s">
        <v>11255</v>
      </c>
      <c r="B11157" s="0" t="s">
        <v>95</v>
      </c>
      <c r="C11157" s="0" t="s">
        <v>96</v>
      </c>
      <c r="D11157" s="0" t="s">
        <v>79</v>
      </c>
      <c r="E11157" s="14" t="n">
        <v>44953</v>
      </c>
      <c r="F11157" s="14" t="n">
        <v>44958</v>
      </c>
      <c r="G11157" s="0" t="n">
        <v>494</v>
      </c>
      <c r="H11157" s="0" t="n">
        <v>55</v>
      </c>
      <c r="I11157" s="0" t="n">
        <v>16</v>
      </c>
      <c r="J11157" s="0" t="n">
        <v>1937</v>
      </c>
      <c r="K11157" s="0" t="n">
        <v>2292</v>
      </c>
      <c r="L11157" s="15" t="s">
        <v>97</v>
      </c>
      <c r="M11157" s="0" t="n">
        <v>5</v>
      </c>
      <c r="N11157" s="16" t="n">
        <f aca="false">I11157*K11157</f>
        <v>36672</v>
      </c>
      <c r="O11157" s="16" t="n">
        <f aca="false">I11157*(K11157-J11157)</f>
        <v>5680</v>
      </c>
      <c r="P11157" s="15" t="n">
        <f aca="false">K11157-J11157</f>
        <v>355</v>
      </c>
      <c r="Q11157" s="0" t="str">
        <f aca="false">IF(G11157=0,"Out of stock",IF(G11157&lt;H11157,"Understocked",IF(G11157&gt;Summary!$B$6*H11157,"Overstocked","Healthy")))</f>
        <v>Overstocked</v>
      </c>
      <c r="R11157" s="0" t="str">
        <f aca="false">IF(I11157&gt;=Summary!$B$7,"Fast",IF(I11157&lt;Summary!$B$8,"Slow","Medium"))</f>
        <v>Slow</v>
      </c>
      <c r="S11157" s="15" t="n">
        <f aca="false">IF(M11157&gt;Summary!$B$5,1,0)</f>
        <v>0</v>
      </c>
      <c r="T11157" s="16" t="n">
        <f aca="false">IF(Q11157="Overstocked",(G11157-Summary!$B$6*H11157)*J11157,0)</f>
        <v>530738</v>
      </c>
    </row>
    <row r="11158" customFormat="false" ht="15" hidden="false" customHeight="false" outlineLevel="0" collapsed="false">
      <c r="A11158" s="0" t="s">
        <v>11256</v>
      </c>
      <c r="B11158" s="0" t="s">
        <v>123</v>
      </c>
      <c r="C11158" s="0" t="s">
        <v>85</v>
      </c>
      <c r="D11158" s="0" t="s">
        <v>102</v>
      </c>
      <c r="E11158" s="14" t="n">
        <v>45641</v>
      </c>
      <c r="F11158" s="14" t="n">
        <v>45650</v>
      </c>
      <c r="G11158" s="0" t="n">
        <v>408</v>
      </c>
      <c r="H11158" s="0" t="n">
        <v>102</v>
      </c>
      <c r="I11158" s="0" t="n">
        <v>243</v>
      </c>
      <c r="J11158" s="0" t="n">
        <v>1073</v>
      </c>
      <c r="K11158" s="0" t="n">
        <v>1228</v>
      </c>
      <c r="L11158" s="15" t="s">
        <v>87</v>
      </c>
      <c r="M11158" s="0" t="n">
        <v>9</v>
      </c>
      <c r="N11158" s="16" t="n">
        <f aca="false">I11158*K11158</f>
        <v>298404</v>
      </c>
      <c r="O11158" s="16" t="n">
        <f aca="false">I11158*(K11158-J11158)</f>
        <v>37665</v>
      </c>
      <c r="P11158" s="15" t="n">
        <f aca="false">K11158-J11158</f>
        <v>155</v>
      </c>
      <c r="Q11158" s="0" t="str">
        <f aca="false">IF(G11158=0,"Out of stock",IF(G11158&lt;H11158,"Understocked",IF(G11158&gt;Summary!$B$6*H11158,"Overstocked","Healthy")))</f>
        <v>Healthy</v>
      </c>
      <c r="R11158" s="0" t="str">
        <f aca="false">IF(I11158&gt;=Summary!$B$7,"Fast",IF(I11158&lt;Summary!$B$8,"Slow","Medium"))</f>
        <v>Fast</v>
      </c>
      <c r="S11158" s="15" t="n">
        <f aca="false">IF(M11158&gt;Summary!$B$5,1,0)</f>
        <v>1</v>
      </c>
      <c r="T11158" s="16" t="n">
        <f aca="false">IF(Q11158="Overstocked",(G11158-Summary!$B$6*H11158)*J11158,0)</f>
        <v>0</v>
      </c>
    </row>
    <row r="11159" customFormat="false" ht="15" hidden="false" customHeight="false" outlineLevel="0" collapsed="false">
      <c r="A11159" s="0" t="s">
        <v>11257</v>
      </c>
      <c r="B11159" s="0" t="s">
        <v>123</v>
      </c>
      <c r="C11159" s="0" t="s">
        <v>104</v>
      </c>
      <c r="D11159" s="0" t="s">
        <v>79</v>
      </c>
      <c r="E11159" s="14" t="n">
        <v>45183</v>
      </c>
      <c r="F11159" s="14" t="n">
        <v>45188</v>
      </c>
      <c r="G11159" s="0" t="n">
        <v>89</v>
      </c>
      <c r="H11159" s="0" t="n">
        <v>76</v>
      </c>
      <c r="I11159" s="0" t="n">
        <v>168</v>
      </c>
      <c r="J11159" s="0" t="n">
        <v>1540</v>
      </c>
      <c r="K11159" s="0" t="n">
        <v>1808</v>
      </c>
      <c r="L11159" s="15" t="s">
        <v>93</v>
      </c>
      <c r="M11159" s="0" t="n">
        <v>5</v>
      </c>
      <c r="N11159" s="16" t="n">
        <f aca="false">I11159*K11159</f>
        <v>303744</v>
      </c>
      <c r="O11159" s="16" t="n">
        <f aca="false">I11159*(K11159-J11159)</f>
        <v>45024</v>
      </c>
      <c r="P11159" s="15" t="n">
        <f aca="false">K11159-J11159</f>
        <v>268</v>
      </c>
      <c r="Q11159" s="0" t="str">
        <f aca="false">IF(G11159=0,"Out of stock",IF(G11159&lt;H11159,"Understocked",IF(G11159&gt;Summary!$B$6*H11159,"Overstocked","Healthy")))</f>
        <v>Healthy</v>
      </c>
      <c r="R11159" s="0" t="str">
        <f aca="false">IF(I11159&gt;=Summary!$B$7,"Fast",IF(I11159&lt;Summary!$B$8,"Slow","Medium"))</f>
        <v>Medium</v>
      </c>
      <c r="S11159" s="15" t="n">
        <f aca="false">IF(M11159&gt;Summary!$B$5,1,0)</f>
        <v>0</v>
      </c>
      <c r="T11159" s="16" t="n">
        <f aca="false">IF(Q11159="Overstocked",(G11159-Summary!$B$6*H11159)*J11159,0)</f>
        <v>0</v>
      </c>
    </row>
    <row r="11160" customFormat="false" ht="15" hidden="false" customHeight="false" outlineLevel="0" collapsed="false">
      <c r="A11160" s="0" t="s">
        <v>11258</v>
      </c>
      <c r="B11160" s="0" t="s">
        <v>111</v>
      </c>
      <c r="C11160" s="0" t="s">
        <v>104</v>
      </c>
      <c r="D11160" s="0" t="s">
        <v>90</v>
      </c>
      <c r="E11160" s="14" t="n">
        <v>45275</v>
      </c>
      <c r="F11160" s="14" t="n">
        <v>45282</v>
      </c>
      <c r="G11160" s="0" t="n">
        <v>176</v>
      </c>
      <c r="H11160" s="0" t="n">
        <v>99</v>
      </c>
      <c r="I11160" s="0" t="n">
        <v>2</v>
      </c>
      <c r="J11160" s="0" t="n">
        <v>425</v>
      </c>
      <c r="K11160" s="0" t="n">
        <v>796</v>
      </c>
      <c r="L11160" s="15" t="s">
        <v>80</v>
      </c>
      <c r="M11160" s="0" t="n">
        <v>7</v>
      </c>
      <c r="N11160" s="16" t="n">
        <f aca="false">I11160*K11160</f>
        <v>1592</v>
      </c>
      <c r="O11160" s="16" t="n">
        <f aca="false">I11160*(K11160-J11160)</f>
        <v>742</v>
      </c>
      <c r="P11160" s="15" t="n">
        <f aca="false">K11160-J11160</f>
        <v>371</v>
      </c>
      <c r="Q11160" s="0" t="str">
        <f aca="false">IF(G11160=0,"Out of stock",IF(G11160&lt;H11160,"Understocked",IF(G11160&gt;Summary!$B$6*H11160,"Overstocked","Healthy")))</f>
        <v>Healthy</v>
      </c>
      <c r="R11160" s="0" t="str">
        <f aca="false">IF(I11160&gt;=Summary!$B$7,"Fast",IF(I11160&lt;Summary!$B$8,"Slow","Medium"))</f>
        <v>Slow</v>
      </c>
      <c r="S11160" s="15" t="n">
        <f aca="false">IF(M11160&gt;Summary!$B$5,1,0)</f>
        <v>0</v>
      </c>
      <c r="T11160" s="16" t="n">
        <f aca="false">IF(Q11160="Overstocked",(G11160-Summary!$B$6*H11160)*J11160,0)</f>
        <v>0</v>
      </c>
    </row>
    <row r="11161" customFormat="false" ht="15" hidden="false" customHeight="false" outlineLevel="0" collapsed="false">
      <c r="A11161" s="0" t="s">
        <v>11259</v>
      </c>
      <c r="B11161" s="0" t="s">
        <v>101</v>
      </c>
      <c r="C11161" s="0" t="s">
        <v>85</v>
      </c>
      <c r="D11161" s="0" t="s">
        <v>102</v>
      </c>
      <c r="E11161" s="14" t="n">
        <v>44974</v>
      </c>
      <c r="F11161" s="14" t="n">
        <v>44983</v>
      </c>
      <c r="G11161" s="0" t="n">
        <v>167</v>
      </c>
      <c r="H11161" s="0" t="n">
        <v>118</v>
      </c>
      <c r="I11161" s="0" t="n">
        <v>59</v>
      </c>
      <c r="J11161" s="0" t="n">
        <v>993</v>
      </c>
      <c r="K11161" s="0" t="n">
        <v>1172</v>
      </c>
      <c r="L11161" s="15" t="s">
        <v>97</v>
      </c>
      <c r="M11161" s="0" t="n">
        <v>9</v>
      </c>
      <c r="N11161" s="16" t="n">
        <f aca="false">I11161*K11161</f>
        <v>69148</v>
      </c>
      <c r="O11161" s="16" t="n">
        <f aca="false">I11161*(K11161-J11161)</f>
        <v>10561</v>
      </c>
      <c r="P11161" s="15" t="n">
        <f aca="false">K11161-J11161</f>
        <v>179</v>
      </c>
      <c r="Q11161" s="0" t="str">
        <f aca="false">IF(G11161=0,"Out of stock",IF(G11161&lt;H11161,"Understocked",IF(G11161&gt;Summary!$B$6*H11161,"Overstocked","Healthy")))</f>
        <v>Healthy</v>
      </c>
      <c r="R11161" s="0" t="str">
        <f aca="false">IF(I11161&gt;=Summary!$B$7,"Fast",IF(I11161&lt;Summary!$B$8,"Slow","Medium"))</f>
        <v>Slow</v>
      </c>
      <c r="S11161" s="15" t="n">
        <f aca="false">IF(M11161&gt;Summary!$B$5,1,0)</f>
        <v>1</v>
      </c>
      <c r="T11161" s="16" t="n">
        <f aca="false">IF(Q11161="Overstocked",(G11161-Summary!$B$6*H11161)*J11161,0)</f>
        <v>0</v>
      </c>
    </row>
    <row r="11162" customFormat="false" ht="15" hidden="false" customHeight="false" outlineLevel="0" collapsed="false">
      <c r="A11162" s="0" t="s">
        <v>11260</v>
      </c>
      <c r="B11162" s="0" t="s">
        <v>89</v>
      </c>
      <c r="C11162" s="0" t="s">
        <v>85</v>
      </c>
      <c r="D11162" s="0" t="s">
        <v>92</v>
      </c>
      <c r="E11162" s="14" t="n">
        <v>45543</v>
      </c>
      <c r="F11162" s="14" t="n">
        <v>45546</v>
      </c>
      <c r="G11162" s="0" t="n">
        <v>232</v>
      </c>
      <c r="H11162" s="0" t="n">
        <v>54</v>
      </c>
      <c r="I11162" s="0" t="n">
        <v>165</v>
      </c>
      <c r="J11162" s="0" t="n">
        <v>542</v>
      </c>
      <c r="K11162" s="0" t="n">
        <v>838</v>
      </c>
      <c r="L11162" s="15" t="s">
        <v>82</v>
      </c>
      <c r="M11162" s="0" t="n">
        <v>3</v>
      </c>
      <c r="N11162" s="16" t="n">
        <f aca="false">I11162*K11162</f>
        <v>138270</v>
      </c>
      <c r="O11162" s="16" t="n">
        <f aca="false">I11162*(K11162-J11162)</f>
        <v>48840</v>
      </c>
      <c r="P11162" s="15" t="n">
        <f aca="false">K11162-J11162</f>
        <v>296</v>
      </c>
      <c r="Q11162" s="0" t="str">
        <f aca="false">IF(G11162=0,"Out of stock",IF(G11162&lt;H11162,"Understocked",IF(G11162&gt;Summary!$B$6*H11162,"Overstocked","Healthy")))</f>
        <v>Overstocked</v>
      </c>
      <c r="R11162" s="0" t="str">
        <f aca="false">IF(I11162&gt;=Summary!$B$7,"Fast",IF(I11162&lt;Summary!$B$8,"Slow","Medium"))</f>
        <v>Medium</v>
      </c>
      <c r="S11162" s="15" t="n">
        <f aca="false">IF(M11162&gt;Summary!$B$5,1,0)</f>
        <v>0</v>
      </c>
      <c r="T11162" s="16" t="n">
        <f aca="false">IF(Q11162="Overstocked",(G11162-Summary!$B$6*H11162)*J11162,0)</f>
        <v>8672</v>
      </c>
    </row>
    <row r="11163" customFormat="false" ht="15" hidden="false" customHeight="false" outlineLevel="0" collapsed="false">
      <c r="A11163" s="0" t="s">
        <v>11261</v>
      </c>
      <c r="B11163" s="0" t="s">
        <v>101</v>
      </c>
      <c r="C11163" s="0" t="s">
        <v>104</v>
      </c>
      <c r="D11163" s="0" t="s">
        <v>92</v>
      </c>
      <c r="E11163" s="14" t="n">
        <v>44937</v>
      </c>
      <c r="F11163" s="14" t="n">
        <v>44942</v>
      </c>
      <c r="G11163" s="0" t="n">
        <v>360</v>
      </c>
      <c r="H11163" s="0" t="n">
        <v>75</v>
      </c>
      <c r="I11163" s="0" t="n">
        <v>235</v>
      </c>
      <c r="J11163" s="0" t="n">
        <v>223</v>
      </c>
      <c r="K11163" s="0" t="n">
        <v>655</v>
      </c>
      <c r="L11163" s="15" t="s">
        <v>87</v>
      </c>
      <c r="M11163" s="0" t="n">
        <v>5</v>
      </c>
      <c r="N11163" s="16" t="n">
        <f aca="false">I11163*K11163</f>
        <v>153925</v>
      </c>
      <c r="O11163" s="16" t="n">
        <f aca="false">I11163*(K11163-J11163)</f>
        <v>101520</v>
      </c>
      <c r="P11163" s="15" t="n">
        <f aca="false">K11163-J11163</f>
        <v>432</v>
      </c>
      <c r="Q11163" s="0" t="str">
        <f aca="false">IF(G11163=0,"Out of stock",IF(G11163&lt;H11163,"Understocked",IF(G11163&gt;Summary!$B$6*H11163,"Overstocked","Healthy")))</f>
        <v>Overstocked</v>
      </c>
      <c r="R11163" s="0" t="str">
        <f aca="false">IF(I11163&gt;=Summary!$B$7,"Fast",IF(I11163&lt;Summary!$B$8,"Slow","Medium"))</f>
        <v>Fast</v>
      </c>
      <c r="S11163" s="15" t="n">
        <f aca="false">IF(M11163&gt;Summary!$B$5,1,0)</f>
        <v>0</v>
      </c>
      <c r="T11163" s="16" t="n">
        <f aca="false">IF(Q11163="Overstocked",(G11163-Summary!$B$6*H11163)*J11163,0)</f>
        <v>13380</v>
      </c>
    </row>
    <row r="11164" customFormat="false" ht="15" hidden="false" customHeight="false" outlineLevel="0" collapsed="false">
      <c r="A11164" s="0" t="s">
        <v>11262</v>
      </c>
      <c r="B11164" s="0" t="s">
        <v>113</v>
      </c>
      <c r="C11164" s="0" t="s">
        <v>96</v>
      </c>
      <c r="D11164" s="0" t="s">
        <v>92</v>
      </c>
      <c r="E11164" s="14" t="n">
        <v>45306</v>
      </c>
      <c r="F11164" s="14" t="n">
        <v>45311</v>
      </c>
      <c r="G11164" s="0" t="n">
        <v>232</v>
      </c>
      <c r="H11164" s="0" t="n">
        <v>94</v>
      </c>
      <c r="I11164" s="0" t="n">
        <v>149</v>
      </c>
      <c r="J11164" s="0" t="n">
        <v>1254</v>
      </c>
      <c r="K11164" s="0" t="n">
        <v>1460</v>
      </c>
      <c r="L11164" s="15" t="s">
        <v>82</v>
      </c>
      <c r="M11164" s="0" t="n">
        <v>5</v>
      </c>
      <c r="N11164" s="16" t="n">
        <f aca="false">I11164*K11164</f>
        <v>217540</v>
      </c>
      <c r="O11164" s="16" t="n">
        <f aca="false">I11164*(K11164-J11164)</f>
        <v>30694</v>
      </c>
      <c r="P11164" s="15" t="n">
        <f aca="false">K11164-J11164</f>
        <v>206</v>
      </c>
      <c r="Q11164" s="0" t="str">
        <f aca="false">IF(G11164=0,"Out of stock",IF(G11164&lt;H11164,"Understocked",IF(G11164&gt;Summary!$B$6*H11164,"Overstocked","Healthy")))</f>
        <v>Healthy</v>
      </c>
      <c r="R11164" s="0" t="str">
        <f aca="false">IF(I11164&gt;=Summary!$B$7,"Fast",IF(I11164&lt;Summary!$B$8,"Slow","Medium"))</f>
        <v>Medium</v>
      </c>
      <c r="S11164" s="15" t="n">
        <f aca="false">IF(M11164&gt;Summary!$B$5,1,0)</f>
        <v>0</v>
      </c>
      <c r="T11164" s="16" t="n">
        <f aca="false">IF(Q11164="Overstocked",(G11164-Summary!$B$6*H11164)*J11164,0)</f>
        <v>0</v>
      </c>
    </row>
    <row r="11165" customFormat="false" ht="15" hidden="false" customHeight="false" outlineLevel="0" collapsed="false">
      <c r="A11165" s="0" t="s">
        <v>11263</v>
      </c>
      <c r="B11165" s="0" t="s">
        <v>77</v>
      </c>
      <c r="C11165" s="0" t="s">
        <v>78</v>
      </c>
      <c r="D11165" s="0" t="s">
        <v>92</v>
      </c>
      <c r="E11165" s="14" t="n">
        <v>45198</v>
      </c>
      <c r="F11165" s="14" t="n">
        <v>45202</v>
      </c>
      <c r="G11165" s="0" t="n">
        <v>243</v>
      </c>
      <c r="H11165" s="0" t="n">
        <v>91</v>
      </c>
      <c r="I11165" s="0" t="n">
        <v>208</v>
      </c>
      <c r="J11165" s="0" t="n">
        <v>462</v>
      </c>
      <c r="K11165" s="0" t="n">
        <v>579</v>
      </c>
      <c r="L11165" s="15" t="s">
        <v>93</v>
      </c>
      <c r="M11165" s="0" t="n">
        <v>4</v>
      </c>
      <c r="N11165" s="16" t="n">
        <f aca="false">I11165*K11165</f>
        <v>120432</v>
      </c>
      <c r="O11165" s="16" t="n">
        <f aca="false">I11165*(K11165-J11165)</f>
        <v>24336</v>
      </c>
      <c r="P11165" s="15" t="n">
        <f aca="false">K11165-J11165</f>
        <v>117</v>
      </c>
      <c r="Q11165" s="0" t="str">
        <f aca="false">IF(G11165=0,"Out of stock",IF(G11165&lt;H11165,"Understocked",IF(G11165&gt;Summary!$B$6*H11165,"Overstocked","Healthy")))</f>
        <v>Healthy</v>
      </c>
      <c r="R11165" s="0" t="str">
        <f aca="false">IF(I11165&gt;=Summary!$B$7,"Fast",IF(I11165&lt;Summary!$B$8,"Slow","Medium"))</f>
        <v>Fast</v>
      </c>
      <c r="S11165" s="15" t="n">
        <f aca="false">IF(M11165&gt;Summary!$B$5,1,0)</f>
        <v>0</v>
      </c>
      <c r="T11165" s="16" t="n">
        <f aca="false">IF(Q11165="Overstocked",(G11165-Summary!$B$6*H11165)*J11165,0)</f>
        <v>0</v>
      </c>
    </row>
    <row r="11166" customFormat="false" ht="15" hidden="false" customHeight="false" outlineLevel="0" collapsed="false">
      <c r="A11166" s="0" t="s">
        <v>11264</v>
      </c>
      <c r="B11166" s="0" t="s">
        <v>123</v>
      </c>
      <c r="C11166" s="0" t="s">
        <v>96</v>
      </c>
      <c r="D11166" s="0" t="s">
        <v>90</v>
      </c>
      <c r="E11166" s="14" t="n">
        <v>45250</v>
      </c>
      <c r="F11166" s="14" t="n">
        <v>45255</v>
      </c>
      <c r="G11166" s="0" t="n">
        <v>43</v>
      </c>
      <c r="H11166" s="0" t="n">
        <v>111</v>
      </c>
      <c r="I11166" s="0" t="n">
        <v>102</v>
      </c>
      <c r="J11166" s="0" t="n">
        <v>1843</v>
      </c>
      <c r="K11166" s="0" t="n">
        <v>2220</v>
      </c>
      <c r="L11166" s="15" t="s">
        <v>82</v>
      </c>
      <c r="M11166" s="0" t="n">
        <v>5</v>
      </c>
      <c r="N11166" s="16" t="n">
        <f aca="false">I11166*K11166</f>
        <v>226440</v>
      </c>
      <c r="O11166" s="16" t="n">
        <f aca="false">I11166*(K11166-J11166)</f>
        <v>38454</v>
      </c>
      <c r="P11166" s="15" t="n">
        <f aca="false">K11166-J11166</f>
        <v>377</v>
      </c>
      <c r="Q11166" s="0" t="str">
        <f aca="false">IF(G11166=0,"Out of stock",IF(G11166&lt;H11166,"Understocked",IF(G11166&gt;Summary!$B$6*H11166,"Overstocked","Healthy")))</f>
        <v>Understocked</v>
      </c>
      <c r="R11166" s="0" t="str">
        <f aca="false">IF(I11166&gt;=Summary!$B$7,"Fast",IF(I11166&lt;Summary!$B$8,"Slow","Medium"))</f>
        <v>Medium</v>
      </c>
      <c r="S11166" s="15" t="n">
        <f aca="false">IF(M11166&gt;Summary!$B$5,1,0)</f>
        <v>0</v>
      </c>
      <c r="T11166" s="16" t="n">
        <f aca="false">IF(Q11166="Overstocked",(G11166-Summary!$B$6*H11166)*J11166,0)</f>
        <v>0</v>
      </c>
    </row>
    <row r="11167" customFormat="false" ht="15" hidden="false" customHeight="false" outlineLevel="0" collapsed="false">
      <c r="A11167" s="0" t="s">
        <v>11265</v>
      </c>
      <c r="B11167" s="0" t="s">
        <v>77</v>
      </c>
      <c r="C11167" s="0" t="s">
        <v>85</v>
      </c>
      <c r="D11167" s="0" t="s">
        <v>90</v>
      </c>
      <c r="E11167" s="14" t="n">
        <v>44957</v>
      </c>
      <c r="F11167" s="14" t="n">
        <v>44964</v>
      </c>
      <c r="G11167" s="0" t="n">
        <v>44</v>
      </c>
      <c r="H11167" s="0" t="n">
        <v>71</v>
      </c>
      <c r="I11167" s="0" t="n">
        <v>151</v>
      </c>
      <c r="J11167" s="0" t="n">
        <v>705</v>
      </c>
      <c r="K11167" s="0" t="n">
        <v>774</v>
      </c>
      <c r="L11167" s="15" t="s">
        <v>97</v>
      </c>
      <c r="M11167" s="0" t="n">
        <v>7</v>
      </c>
      <c r="N11167" s="16" t="n">
        <f aca="false">I11167*K11167</f>
        <v>116874</v>
      </c>
      <c r="O11167" s="16" t="n">
        <f aca="false">I11167*(K11167-J11167)</f>
        <v>10419</v>
      </c>
      <c r="P11167" s="15" t="n">
        <f aca="false">K11167-J11167</f>
        <v>69</v>
      </c>
      <c r="Q11167" s="0" t="str">
        <f aca="false">IF(G11167=0,"Out of stock",IF(G11167&lt;H11167,"Understocked",IF(G11167&gt;Summary!$B$6*H11167,"Overstocked","Healthy")))</f>
        <v>Understocked</v>
      </c>
      <c r="R11167" s="0" t="str">
        <f aca="false">IF(I11167&gt;=Summary!$B$7,"Fast",IF(I11167&lt;Summary!$B$8,"Slow","Medium"))</f>
        <v>Medium</v>
      </c>
      <c r="S11167" s="15" t="n">
        <f aca="false">IF(M11167&gt;Summary!$B$5,1,0)</f>
        <v>0</v>
      </c>
      <c r="T11167" s="16" t="n">
        <f aca="false">IF(Q11167="Overstocked",(G11167-Summary!$B$6*H11167)*J11167,0)</f>
        <v>0</v>
      </c>
    </row>
    <row r="11168" customFormat="false" ht="15" hidden="false" customHeight="false" outlineLevel="0" collapsed="false">
      <c r="A11168" s="0" t="s">
        <v>11266</v>
      </c>
      <c r="B11168" s="0" t="s">
        <v>77</v>
      </c>
      <c r="C11168" s="0" t="s">
        <v>85</v>
      </c>
      <c r="D11168" s="0" t="s">
        <v>102</v>
      </c>
      <c r="E11168" s="14" t="n">
        <v>45422</v>
      </c>
      <c r="F11168" s="14" t="n">
        <v>45432</v>
      </c>
      <c r="G11168" s="0" t="n">
        <v>338</v>
      </c>
      <c r="H11168" s="0" t="n">
        <v>100</v>
      </c>
      <c r="I11168" s="0" t="n">
        <v>26</v>
      </c>
      <c r="J11168" s="0" t="n">
        <v>574</v>
      </c>
      <c r="K11168" s="0" t="n">
        <v>818</v>
      </c>
      <c r="L11168" s="15" t="s">
        <v>80</v>
      </c>
      <c r="M11168" s="0" t="n">
        <v>10</v>
      </c>
      <c r="N11168" s="16" t="n">
        <f aca="false">I11168*K11168</f>
        <v>21268</v>
      </c>
      <c r="O11168" s="16" t="n">
        <f aca="false">I11168*(K11168-J11168)</f>
        <v>6344</v>
      </c>
      <c r="P11168" s="15" t="n">
        <f aca="false">K11168-J11168</f>
        <v>244</v>
      </c>
      <c r="Q11168" s="0" t="str">
        <f aca="false">IF(G11168=0,"Out of stock",IF(G11168&lt;H11168,"Understocked",IF(G11168&gt;Summary!$B$6*H11168,"Overstocked","Healthy")))</f>
        <v>Healthy</v>
      </c>
      <c r="R11168" s="0" t="str">
        <f aca="false">IF(I11168&gt;=Summary!$B$7,"Fast",IF(I11168&lt;Summary!$B$8,"Slow","Medium"))</f>
        <v>Slow</v>
      </c>
      <c r="S11168" s="15" t="n">
        <f aca="false">IF(M11168&gt;Summary!$B$5,1,0)</f>
        <v>1</v>
      </c>
      <c r="T11168" s="16" t="n">
        <f aca="false">IF(Q11168="Overstocked",(G11168-Summary!$B$6*H11168)*J11168,0)</f>
        <v>0</v>
      </c>
    </row>
    <row r="11169" customFormat="false" ht="15" hidden="false" customHeight="false" outlineLevel="0" collapsed="false">
      <c r="A11169" s="0" t="s">
        <v>11267</v>
      </c>
      <c r="B11169" s="0" t="s">
        <v>89</v>
      </c>
      <c r="C11169" s="0" t="s">
        <v>96</v>
      </c>
      <c r="D11169" s="0" t="s">
        <v>90</v>
      </c>
      <c r="E11169" s="14" t="n">
        <v>45136</v>
      </c>
      <c r="F11169" s="14" t="n">
        <v>45139</v>
      </c>
      <c r="G11169" s="0" t="n">
        <v>435</v>
      </c>
      <c r="H11169" s="0" t="n">
        <v>65</v>
      </c>
      <c r="I11169" s="0" t="n">
        <v>17</v>
      </c>
      <c r="J11169" s="0" t="n">
        <v>1279</v>
      </c>
      <c r="K11169" s="0" t="n">
        <v>1451</v>
      </c>
      <c r="L11169" s="15" t="s">
        <v>80</v>
      </c>
      <c r="M11169" s="0" t="n">
        <v>3</v>
      </c>
      <c r="N11169" s="16" t="n">
        <f aca="false">I11169*K11169</f>
        <v>24667</v>
      </c>
      <c r="O11169" s="16" t="n">
        <f aca="false">I11169*(K11169-J11169)</f>
        <v>2924</v>
      </c>
      <c r="P11169" s="15" t="n">
        <f aca="false">K11169-J11169</f>
        <v>172</v>
      </c>
      <c r="Q11169" s="0" t="str">
        <f aca="false">IF(G11169=0,"Out of stock",IF(G11169&lt;H11169,"Understocked",IF(G11169&gt;Summary!$B$6*H11169,"Overstocked","Healthy")))</f>
        <v>Overstocked</v>
      </c>
      <c r="R11169" s="0" t="str">
        <f aca="false">IF(I11169&gt;=Summary!$B$7,"Fast",IF(I11169&lt;Summary!$B$8,"Slow","Medium"))</f>
        <v>Slow</v>
      </c>
      <c r="S11169" s="15" t="n">
        <f aca="false">IF(M11169&gt;Summary!$B$5,1,0)</f>
        <v>0</v>
      </c>
      <c r="T11169" s="16" t="n">
        <f aca="false">IF(Q11169="Overstocked",(G11169-Summary!$B$6*H11169)*J11169,0)</f>
        <v>223825</v>
      </c>
    </row>
    <row r="11170" customFormat="false" ht="15" hidden="false" customHeight="false" outlineLevel="0" collapsed="false">
      <c r="A11170" s="0" t="s">
        <v>11268</v>
      </c>
      <c r="B11170" s="0" t="s">
        <v>111</v>
      </c>
      <c r="C11170" s="0" t="s">
        <v>85</v>
      </c>
      <c r="D11170" s="0" t="s">
        <v>102</v>
      </c>
      <c r="E11170" s="14" t="n">
        <v>45608</v>
      </c>
      <c r="F11170" s="14" t="n">
        <v>45611</v>
      </c>
      <c r="G11170" s="0" t="n">
        <v>48</v>
      </c>
      <c r="H11170" s="0" t="n">
        <v>51</v>
      </c>
      <c r="I11170" s="0" t="n">
        <v>47</v>
      </c>
      <c r="J11170" s="0" t="n">
        <v>1369</v>
      </c>
      <c r="K11170" s="0" t="n">
        <v>1435</v>
      </c>
      <c r="L11170" s="15" t="s">
        <v>97</v>
      </c>
      <c r="M11170" s="0" t="n">
        <v>3</v>
      </c>
      <c r="N11170" s="16" t="n">
        <f aca="false">I11170*K11170</f>
        <v>67445</v>
      </c>
      <c r="O11170" s="16" t="n">
        <f aca="false">I11170*(K11170-J11170)</f>
        <v>3102</v>
      </c>
      <c r="P11170" s="15" t="n">
        <f aca="false">K11170-J11170</f>
        <v>66</v>
      </c>
      <c r="Q11170" s="0" t="str">
        <f aca="false">IF(G11170=0,"Out of stock",IF(G11170&lt;H11170,"Understocked",IF(G11170&gt;Summary!$B$6*H11170,"Overstocked","Healthy")))</f>
        <v>Understocked</v>
      </c>
      <c r="R11170" s="0" t="str">
        <f aca="false">IF(I11170&gt;=Summary!$B$7,"Fast",IF(I11170&lt;Summary!$B$8,"Slow","Medium"))</f>
        <v>Slow</v>
      </c>
      <c r="S11170" s="15" t="n">
        <f aca="false">IF(M11170&gt;Summary!$B$5,1,0)</f>
        <v>0</v>
      </c>
      <c r="T11170" s="16" t="n">
        <f aca="false">IF(Q11170="Overstocked",(G11170-Summary!$B$6*H11170)*J11170,0)</f>
        <v>0</v>
      </c>
    </row>
    <row r="11171" customFormat="false" ht="15" hidden="false" customHeight="false" outlineLevel="0" collapsed="false">
      <c r="A11171" s="0" t="s">
        <v>11269</v>
      </c>
      <c r="B11171" s="0" t="s">
        <v>84</v>
      </c>
      <c r="C11171" s="0" t="s">
        <v>96</v>
      </c>
      <c r="D11171" s="0" t="s">
        <v>92</v>
      </c>
      <c r="E11171" s="14" t="n">
        <v>45600</v>
      </c>
      <c r="F11171" s="14" t="n">
        <v>45610</v>
      </c>
      <c r="G11171" s="0" t="n">
        <v>412</v>
      </c>
      <c r="H11171" s="0" t="n">
        <v>118</v>
      </c>
      <c r="I11171" s="0" t="n">
        <v>53</v>
      </c>
      <c r="J11171" s="0" t="n">
        <v>1036</v>
      </c>
      <c r="K11171" s="0" t="n">
        <v>1362</v>
      </c>
      <c r="L11171" s="15" t="s">
        <v>87</v>
      </c>
      <c r="M11171" s="0" t="n">
        <v>10</v>
      </c>
      <c r="N11171" s="16" t="n">
        <f aca="false">I11171*K11171</f>
        <v>72186</v>
      </c>
      <c r="O11171" s="16" t="n">
        <f aca="false">I11171*(K11171-J11171)</f>
        <v>17278</v>
      </c>
      <c r="P11171" s="15" t="n">
        <f aca="false">K11171-J11171</f>
        <v>326</v>
      </c>
      <c r="Q11171" s="0" t="str">
        <f aca="false">IF(G11171=0,"Out of stock",IF(G11171&lt;H11171,"Understocked",IF(G11171&gt;Summary!$B$6*H11171,"Overstocked","Healthy")))</f>
        <v>Healthy</v>
      </c>
      <c r="R11171" s="0" t="str">
        <f aca="false">IF(I11171&gt;=Summary!$B$7,"Fast",IF(I11171&lt;Summary!$B$8,"Slow","Medium"))</f>
        <v>Slow</v>
      </c>
      <c r="S11171" s="15" t="n">
        <f aca="false">IF(M11171&gt;Summary!$B$5,1,0)</f>
        <v>1</v>
      </c>
      <c r="T11171" s="16" t="n">
        <f aca="false">IF(Q11171="Overstocked",(G11171-Summary!$B$6*H11171)*J11171,0)</f>
        <v>0</v>
      </c>
    </row>
    <row r="11172" customFormat="false" ht="15" hidden="false" customHeight="false" outlineLevel="0" collapsed="false">
      <c r="A11172" s="0" t="s">
        <v>11270</v>
      </c>
      <c r="B11172" s="0" t="s">
        <v>89</v>
      </c>
      <c r="C11172" s="0" t="s">
        <v>96</v>
      </c>
      <c r="D11172" s="0" t="s">
        <v>79</v>
      </c>
      <c r="E11172" s="14" t="n">
        <v>45487</v>
      </c>
      <c r="F11172" s="14" t="n">
        <v>45497</v>
      </c>
      <c r="G11172" s="0" t="n">
        <v>474</v>
      </c>
      <c r="H11172" s="0" t="n">
        <v>51</v>
      </c>
      <c r="I11172" s="0" t="n">
        <v>281</v>
      </c>
      <c r="J11172" s="0" t="n">
        <v>1479</v>
      </c>
      <c r="K11172" s="0" t="n">
        <v>1930</v>
      </c>
      <c r="L11172" s="15" t="s">
        <v>97</v>
      </c>
      <c r="M11172" s="0" t="n">
        <v>10</v>
      </c>
      <c r="N11172" s="16" t="n">
        <f aca="false">I11172*K11172</f>
        <v>542330</v>
      </c>
      <c r="O11172" s="16" t="n">
        <f aca="false">I11172*(K11172-J11172)</f>
        <v>126731</v>
      </c>
      <c r="P11172" s="15" t="n">
        <f aca="false">K11172-J11172</f>
        <v>451</v>
      </c>
      <c r="Q11172" s="0" t="str">
        <f aca="false">IF(G11172=0,"Out of stock",IF(G11172&lt;H11172,"Understocked",IF(G11172&gt;Summary!$B$6*H11172,"Overstocked","Healthy")))</f>
        <v>Overstocked</v>
      </c>
      <c r="R11172" s="0" t="str">
        <f aca="false">IF(I11172&gt;=Summary!$B$7,"Fast",IF(I11172&lt;Summary!$B$8,"Slow","Medium"))</f>
        <v>Fast</v>
      </c>
      <c r="S11172" s="15" t="n">
        <f aca="false">IF(M11172&gt;Summary!$B$5,1,0)</f>
        <v>1</v>
      </c>
      <c r="T11172" s="16" t="n">
        <f aca="false">IF(Q11172="Overstocked",(G11172-Summary!$B$6*H11172)*J11172,0)</f>
        <v>399330</v>
      </c>
    </row>
    <row r="11173" customFormat="false" ht="15" hidden="false" customHeight="false" outlineLevel="0" collapsed="false">
      <c r="A11173" s="0" t="s">
        <v>11271</v>
      </c>
      <c r="B11173" s="0" t="s">
        <v>95</v>
      </c>
      <c r="C11173" s="0" t="s">
        <v>78</v>
      </c>
      <c r="D11173" s="0" t="s">
        <v>86</v>
      </c>
      <c r="E11173" s="14" t="n">
        <v>44949</v>
      </c>
      <c r="F11173" s="14" t="n">
        <v>44959</v>
      </c>
      <c r="G11173" s="0" t="n">
        <v>351</v>
      </c>
      <c r="H11173" s="0" t="n">
        <v>147</v>
      </c>
      <c r="I11173" s="0" t="n">
        <v>281</v>
      </c>
      <c r="J11173" s="0" t="n">
        <v>1059</v>
      </c>
      <c r="K11173" s="0" t="n">
        <v>1221</v>
      </c>
      <c r="L11173" s="15" t="s">
        <v>80</v>
      </c>
      <c r="M11173" s="0" t="n">
        <v>10</v>
      </c>
      <c r="N11173" s="16" t="n">
        <f aca="false">I11173*K11173</f>
        <v>343101</v>
      </c>
      <c r="O11173" s="16" t="n">
        <f aca="false">I11173*(K11173-J11173)</f>
        <v>45522</v>
      </c>
      <c r="P11173" s="15" t="n">
        <f aca="false">K11173-J11173</f>
        <v>162</v>
      </c>
      <c r="Q11173" s="0" t="str">
        <f aca="false">IF(G11173=0,"Out of stock",IF(G11173&lt;H11173,"Understocked",IF(G11173&gt;Summary!$B$6*H11173,"Overstocked","Healthy")))</f>
        <v>Healthy</v>
      </c>
      <c r="R11173" s="0" t="str">
        <f aca="false">IF(I11173&gt;=Summary!$B$7,"Fast",IF(I11173&lt;Summary!$B$8,"Slow","Medium"))</f>
        <v>Fast</v>
      </c>
      <c r="S11173" s="15" t="n">
        <f aca="false">IF(M11173&gt;Summary!$B$5,1,0)</f>
        <v>1</v>
      </c>
      <c r="T11173" s="16" t="n">
        <f aca="false">IF(Q11173="Overstocked",(G11173-Summary!$B$6*H11173)*J11173,0)</f>
        <v>0</v>
      </c>
    </row>
    <row r="11174" customFormat="false" ht="15" hidden="false" customHeight="false" outlineLevel="0" collapsed="false">
      <c r="A11174" s="0" t="s">
        <v>11272</v>
      </c>
      <c r="B11174" s="0" t="s">
        <v>113</v>
      </c>
      <c r="C11174" s="0" t="s">
        <v>78</v>
      </c>
      <c r="D11174" s="0" t="s">
        <v>86</v>
      </c>
      <c r="E11174" s="14" t="n">
        <v>45293</v>
      </c>
      <c r="F11174" s="14" t="n">
        <v>45302</v>
      </c>
      <c r="G11174" s="0" t="n">
        <v>315</v>
      </c>
      <c r="H11174" s="0" t="n">
        <v>138</v>
      </c>
      <c r="I11174" s="0" t="n">
        <v>75</v>
      </c>
      <c r="J11174" s="0" t="n">
        <v>1900</v>
      </c>
      <c r="K11174" s="0" t="n">
        <v>2184</v>
      </c>
      <c r="L11174" s="15" t="s">
        <v>80</v>
      </c>
      <c r="M11174" s="0" t="n">
        <v>9</v>
      </c>
      <c r="N11174" s="16" t="n">
        <f aca="false">I11174*K11174</f>
        <v>163800</v>
      </c>
      <c r="O11174" s="16" t="n">
        <f aca="false">I11174*(K11174-J11174)</f>
        <v>21300</v>
      </c>
      <c r="P11174" s="15" t="n">
        <f aca="false">K11174-J11174</f>
        <v>284</v>
      </c>
      <c r="Q11174" s="0" t="str">
        <f aca="false">IF(G11174=0,"Out of stock",IF(G11174&lt;H11174,"Understocked",IF(G11174&gt;Summary!$B$6*H11174,"Overstocked","Healthy")))</f>
        <v>Healthy</v>
      </c>
      <c r="R11174" s="0" t="str">
        <f aca="false">IF(I11174&gt;=Summary!$B$7,"Fast",IF(I11174&lt;Summary!$B$8,"Slow","Medium"))</f>
        <v>Slow</v>
      </c>
      <c r="S11174" s="15" t="n">
        <f aca="false">IF(M11174&gt;Summary!$B$5,1,0)</f>
        <v>1</v>
      </c>
      <c r="T11174" s="16" t="n">
        <f aca="false">IF(Q11174="Overstocked",(G11174-Summary!$B$6*H11174)*J11174,0)</f>
        <v>0</v>
      </c>
    </row>
    <row r="11175" customFormat="false" ht="15" hidden="false" customHeight="false" outlineLevel="0" collapsed="false">
      <c r="A11175" s="0" t="s">
        <v>11273</v>
      </c>
      <c r="B11175" s="0" t="s">
        <v>89</v>
      </c>
      <c r="C11175" s="0" t="s">
        <v>78</v>
      </c>
      <c r="D11175" s="0" t="s">
        <v>86</v>
      </c>
      <c r="E11175" s="14" t="n">
        <v>45066</v>
      </c>
      <c r="F11175" s="14" t="n">
        <v>45073</v>
      </c>
      <c r="G11175" s="0" t="n">
        <v>197</v>
      </c>
      <c r="H11175" s="0" t="n">
        <v>104</v>
      </c>
      <c r="I11175" s="0" t="n">
        <v>46</v>
      </c>
      <c r="J11175" s="0" t="n">
        <v>356</v>
      </c>
      <c r="K11175" s="0" t="n">
        <v>788</v>
      </c>
      <c r="L11175" s="15" t="s">
        <v>93</v>
      </c>
      <c r="M11175" s="0" t="n">
        <v>7</v>
      </c>
      <c r="N11175" s="16" t="n">
        <f aca="false">I11175*K11175</f>
        <v>36248</v>
      </c>
      <c r="O11175" s="16" t="n">
        <f aca="false">I11175*(K11175-J11175)</f>
        <v>19872</v>
      </c>
      <c r="P11175" s="15" t="n">
        <f aca="false">K11175-J11175</f>
        <v>432</v>
      </c>
      <c r="Q11175" s="0" t="str">
        <f aca="false">IF(G11175=0,"Out of stock",IF(G11175&lt;H11175,"Understocked",IF(G11175&gt;Summary!$B$6*H11175,"Overstocked","Healthy")))</f>
        <v>Healthy</v>
      </c>
      <c r="R11175" s="0" t="str">
        <f aca="false">IF(I11175&gt;=Summary!$B$7,"Fast",IF(I11175&lt;Summary!$B$8,"Slow","Medium"))</f>
        <v>Slow</v>
      </c>
      <c r="S11175" s="15" t="n">
        <f aca="false">IF(M11175&gt;Summary!$B$5,1,0)</f>
        <v>0</v>
      </c>
      <c r="T11175" s="16" t="n">
        <f aca="false">IF(Q11175="Overstocked",(G11175-Summary!$B$6*H11175)*J11175,0)</f>
        <v>0</v>
      </c>
    </row>
    <row r="11176" customFormat="false" ht="15" hidden="false" customHeight="false" outlineLevel="0" collapsed="false">
      <c r="A11176" s="0" t="s">
        <v>11274</v>
      </c>
      <c r="B11176" s="0" t="s">
        <v>77</v>
      </c>
      <c r="C11176" s="0" t="s">
        <v>78</v>
      </c>
      <c r="D11176" s="0" t="s">
        <v>90</v>
      </c>
      <c r="E11176" s="14" t="n">
        <v>45573</v>
      </c>
      <c r="F11176" s="14" t="n">
        <v>45574</v>
      </c>
      <c r="G11176" s="0" t="n">
        <v>94</v>
      </c>
      <c r="H11176" s="0" t="n">
        <v>84</v>
      </c>
      <c r="I11176" s="0" t="n">
        <v>92</v>
      </c>
      <c r="J11176" s="0" t="n">
        <v>552</v>
      </c>
      <c r="K11176" s="0" t="n">
        <v>650</v>
      </c>
      <c r="L11176" s="15" t="s">
        <v>97</v>
      </c>
      <c r="M11176" s="0" t="n">
        <v>1</v>
      </c>
      <c r="N11176" s="16" t="n">
        <f aca="false">I11176*K11176</f>
        <v>59800</v>
      </c>
      <c r="O11176" s="16" t="n">
        <f aca="false">I11176*(K11176-J11176)</f>
        <v>9016</v>
      </c>
      <c r="P11176" s="15" t="n">
        <f aca="false">K11176-J11176</f>
        <v>98</v>
      </c>
      <c r="Q11176" s="0" t="str">
        <f aca="false">IF(G11176=0,"Out of stock",IF(G11176&lt;H11176,"Understocked",IF(G11176&gt;Summary!$B$6*H11176,"Overstocked","Healthy")))</f>
        <v>Healthy</v>
      </c>
      <c r="R11176" s="0" t="str">
        <f aca="false">IF(I11176&gt;=Summary!$B$7,"Fast",IF(I11176&lt;Summary!$B$8,"Slow","Medium"))</f>
        <v>Slow</v>
      </c>
      <c r="S11176" s="15" t="n">
        <f aca="false">IF(M11176&gt;Summary!$B$5,1,0)</f>
        <v>0</v>
      </c>
      <c r="T11176" s="16" t="n">
        <f aca="false">IF(Q11176="Overstocked",(G11176-Summary!$B$6*H11176)*J11176,0)</f>
        <v>0</v>
      </c>
    </row>
    <row r="11177" customFormat="false" ht="15" hidden="false" customHeight="false" outlineLevel="0" collapsed="false">
      <c r="A11177" s="0" t="s">
        <v>11275</v>
      </c>
      <c r="B11177" s="0" t="s">
        <v>111</v>
      </c>
      <c r="C11177" s="0" t="s">
        <v>85</v>
      </c>
      <c r="D11177" s="0" t="s">
        <v>86</v>
      </c>
      <c r="E11177" s="14" t="n">
        <v>45035</v>
      </c>
      <c r="F11177" s="14" t="n">
        <v>45039</v>
      </c>
      <c r="G11177" s="0" t="n">
        <v>57</v>
      </c>
      <c r="H11177" s="0" t="n">
        <v>103</v>
      </c>
      <c r="I11177" s="0" t="n">
        <v>63</v>
      </c>
      <c r="J11177" s="0" t="n">
        <v>1021</v>
      </c>
      <c r="K11177" s="0" t="n">
        <v>1080</v>
      </c>
      <c r="L11177" s="15" t="s">
        <v>82</v>
      </c>
      <c r="M11177" s="0" t="n">
        <v>4</v>
      </c>
      <c r="N11177" s="16" t="n">
        <f aca="false">I11177*K11177</f>
        <v>68040</v>
      </c>
      <c r="O11177" s="16" t="n">
        <f aca="false">I11177*(K11177-J11177)</f>
        <v>3717</v>
      </c>
      <c r="P11177" s="15" t="n">
        <f aca="false">K11177-J11177</f>
        <v>59</v>
      </c>
      <c r="Q11177" s="0" t="str">
        <f aca="false">IF(G11177=0,"Out of stock",IF(G11177&lt;H11177,"Understocked",IF(G11177&gt;Summary!$B$6*H11177,"Overstocked","Healthy")))</f>
        <v>Understocked</v>
      </c>
      <c r="R11177" s="0" t="str">
        <f aca="false">IF(I11177&gt;=Summary!$B$7,"Fast",IF(I11177&lt;Summary!$B$8,"Slow","Medium"))</f>
        <v>Slow</v>
      </c>
      <c r="S11177" s="15" t="n">
        <f aca="false">IF(M11177&gt;Summary!$B$5,1,0)</f>
        <v>0</v>
      </c>
      <c r="T11177" s="16" t="n">
        <f aca="false">IF(Q11177="Overstocked",(G11177-Summary!$B$6*H11177)*J11177,0)</f>
        <v>0</v>
      </c>
    </row>
    <row r="11178" customFormat="false" ht="15" hidden="false" customHeight="false" outlineLevel="0" collapsed="false">
      <c r="A11178" s="0" t="s">
        <v>11276</v>
      </c>
      <c r="B11178" s="0" t="s">
        <v>113</v>
      </c>
      <c r="C11178" s="0" t="s">
        <v>85</v>
      </c>
      <c r="D11178" s="0" t="s">
        <v>90</v>
      </c>
      <c r="E11178" s="14" t="n">
        <v>45198</v>
      </c>
      <c r="F11178" s="14" t="n">
        <v>45204</v>
      </c>
      <c r="G11178" s="0" t="n">
        <v>89</v>
      </c>
      <c r="H11178" s="0" t="n">
        <v>110</v>
      </c>
      <c r="I11178" s="0" t="n">
        <v>295</v>
      </c>
      <c r="J11178" s="0" t="n">
        <v>1199</v>
      </c>
      <c r="K11178" s="0" t="n">
        <v>1624</v>
      </c>
      <c r="L11178" s="15" t="s">
        <v>80</v>
      </c>
      <c r="M11178" s="0" t="n">
        <v>6</v>
      </c>
      <c r="N11178" s="16" t="n">
        <f aca="false">I11178*K11178</f>
        <v>479080</v>
      </c>
      <c r="O11178" s="16" t="n">
        <f aca="false">I11178*(K11178-J11178)</f>
        <v>125375</v>
      </c>
      <c r="P11178" s="15" t="n">
        <f aca="false">K11178-J11178</f>
        <v>425</v>
      </c>
      <c r="Q11178" s="0" t="str">
        <f aca="false">IF(G11178=0,"Out of stock",IF(G11178&lt;H11178,"Understocked",IF(G11178&gt;Summary!$B$6*H11178,"Overstocked","Healthy")))</f>
        <v>Understocked</v>
      </c>
      <c r="R11178" s="0" t="str">
        <f aca="false">IF(I11178&gt;=Summary!$B$7,"Fast",IF(I11178&lt;Summary!$B$8,"Slow","Medium"))</f>
        <v>Fast</v>
      </c>
      <c r="S11178" s="15" t="n">
        <f aca="false">IF(M11178&gt;Summary!$B$5,1,0)</f>
        <v>0</v>
      </c>
      <c r="T11178" s="16" t="n">
        <f aca="false">IF(Q11178="Overstocked",(G11178-Summary!$B$6*H11178)*J11178,0)</f>
        <v>0</v>
      </c>
    </row>
    <row r="11179" customFormat="false" ht="15" hidden="false" customHeight="false" outlineLevel="0" collapsed="false">
      <c r="A11179" s="0" t="s">
        <v>11277</v>
      </c>
      <c r="B11179" s="0" t="s">
        <v>115</v>
      </c>
      <c r="C11179" s="0" t="s">
        <v>85</v>
      </c>
      <c r="D11179" s="0" t="s">
        <v>86</v>
      </c>
      <c r="E11179" s="14" t="n">
        <v>45203</v>
      </c>
      <c r="F11179" s="14" t="n">
        <v>45205</v>
      </c>
      <c r="G11179" s="0" t="n">
        <v>446</v>
      </c>
      <c r="H11179" s="0" t="n">
        <v>96</v>
      </c>
      <c r="I11179" s="0" t="n">
        <v>41</v>
      </c>
      <c r="J11179" s="0" t="n">
        <v>1487</v>
      </c>
      <c r="K11179" s="0" t="n">
        <v>1580</v>
      </c>
      <c r="L11179" s="15" t="s">
        <v>80</v>
      </c>
      <c r="M11179" s="0" t="n">
        <v>2</v>
      </c>
      <c r="N11179" s="16" t="n">
        <f aca="false">I11179*K11179</f>
        <v>64780</v>
      </c>
      <c r="O11179" s="16" t="n">
        <f aca="false">I11179*(K11179-J11179)</f>
        <v>3813</v>
      </c>
      <c r="P11179" s="15" t="n">
        <f aca="false">K11179-J11179</f>
        <v>93</v>
      </c>
      <c r="Q11179" s="0" t="str">
        <f aca="false">IF(G11179=0,"Out of stock",IF(G11179&lt;H11179,"Understocked",IF(G11179&gt;Summary!$B$6*H11179,"Overstocked","Healthy")))</f>
        <v>Overstocked</v>
      </c>
      <c r="R11179" s="0" t="str">
        <f aca="false">IF(I11179&gt;=Summary!$B$7,"Fast",IF(I11179&lt;Summary!$B$8,"Slow","Medium"))</f>
        <v>Slow</v>
      </c>
      <c r="S11179" s="15" t="n">
        <f aca="false">IF(M11179&gt;Summary!$B$5,1,0)</f>
        <v>0</v>
      </c>
      <c r="T11179" s="16" t="n">
        <f aca="false">IF(Q11179="Overstocked",(G11179-Summary!$B$6*H11179)*J11179,0)</f>
        <v>92194</v>
      </c>
    </row>
    <row r="11180" customFormat="false" ht="15" hidden="false" customHeight="false" outlineLevel="0" collapsed="false">
      <c r="A11180" s="0" t="s">
        <v>11278</v>
      </c>
      <c r="B11180" s="0" t="s">
        <v>89</v>
      </c>
      <c r="C11180" s="0" t="s">
        <v>78</v>
      </c>
      <c r="D11180" s="0" t="s">
        <v>92</v>
      </c>
      <c r="E11180" s="14" t="n">
        <v>44953</v>
      </c>
      <c r="F11180" s="14" t="n">
        <v>44956</v>
      </c>
      <c r="G11180" s="0" t="n">
        <v>403</v>
      </c>
      <c r="H11180" s="0" t="n">
        <v>60</v>
      </c>
      <c r="I11180" s="0" t="n">
        <v>29</v>
      </c>
      <c r="J11180" s="0" t="n">
        <v>864</v>
      </c>
      <c r="K11180" s="0" t="n">
        <v>1244</v>
      </c>
      <c r="L11180" s="15" t="s">
        <v>93</v>
      </c>
      <c r="M11180" s="0" t="n">
        <v>3</v>
      </c>
      <c r="N11180" s="16" t="n">
        <f aca="false">I11180*K11180</f>
        <v>36076</v>
      </c>
      <c r="O11180" s="16" t="n">
        <f aca="false">I11180*(K11180-J11180)</f>
        <v>11020</v>
      </c>
      <c r="P11180" s="15" t="n">
        <f aca="false">K11180-J11180</f>
        <v>380</v>
      </c>
      <c r="Q11180" s="0" t="str">
        <f aca="false">IF(G11180=0,"Out of stock",IF(G11180&lt;H11180,"Understocked",IF(G11180&gt;Summary!$B$6*H11180,"Overstocked","Healthy")))</f>
        <v>Overstocked</v>
      </c>
      <c r="R11180" s="0" t="str">
        <f aca="false">IF(I11180&gt;=Summary!$B$7,"Fast",IF(I11180&lt;Summary!$B$8,"Slow","Medium"))</f>
        <v>Slow</v>
      </c>
      <c r="S11180" s="15" t="n">
        <f aca="false">IF(M11180&gt;Summary!$B$5,1,0)</f>
        <v>0</v>
      </c>
      <c r="T11180" s="16" t="n">
        <f aca="false">IF(Q11180="Overstocked",(G11180-Summary!$B$6*H11180)*J11180,0)</f>
        <v>140832</v>
      </c>
    </row>
    <row r="11181" customFormat="false" ht="15" hidden="false" customHeight="false" outlineLevel="0" collapsed="false">
      <c r="A11181" s="0" t="s">
        <v>11279</v>
      </c>
      <c r="B11181" s="0" t="s">
        <v>115</v>
      </c>
      <c r="C11181" s="0" t="s">
        <v>78</v>
      </c>
      <c r="D11181" s="0" t="s">
        <v>79</v>
      </c>
      <c r="E11181" s="14" t="n">
        <v>45233</v>
      </c>
      <c r="F11181" s="14" t="n">
        <v>45239</v>
      </c>
      <c r="G11181" s="0" t="n">
        <v>289</v>
      </c>
      <c r="H11181" s="0" t="n">
        <v>120</v>
      </c>
      <c r="I11181" s="0" t="n">
        <v>53</v>
      </c>
      <c r="J11181" s="0" t="n">
        <v>450</v>
      </c>
      <c r="K11181" s="0" t="n">
        <v>717</v>
      </c>
      <c r="L11181" s="15" t="s">
        <v>82</v>
      </c>
      <c r="M11181" s="0" t="n">
        <v>6</v>
      </c>
      <c r="N11181" s="16" t="n">
        <f aca="false">I11181*K11181</f>
        <v>38001</v>
      </c>
      <c r="O11181" s="16" t="n">
        <f aca="false">I11181*(K11181-J11181)</f>
        <v>14151</v>
      </c>
      <c r="P11181" s="15" t="n">
        <f aca="false">K11181-J11181</f>
        <v>267</v>
      </c>
      <c r="Q11181" s="0" t="str">
        <f aca="false">IF(G11181=0,"Out of stock",IF(G11181&lt;H11181,"Understocked",IF(G11181&gt;Summary!$B$6*H11181,"Overstocked","Healthy")))</f>
        <v>Healthy</v>
      </c>
      <c r="R11181" s="0" t="str">
        <f aca="false">IF(I11181&gt;=Summary!$B$7,"Fast",IF(I11181&lt;Summary!$B$8,"Slow","Medium"))</f>
        <v>Slow</v>
      </c>
      <c r="S11181" s="15" t="n">
        <f aca="false">IF(M11181&gt;Summary!$B$5,1,0)</f>
        <v>0</v>
      </c>
      <c r="T11181" s="16" t="n">
        <f aca="false">IF(Q11181="Overstocked",(G11181-Summary!$B$6*H11181)*J11181,0)</f>
        <v>0</v>
      </c>
    </row>
    <row r="11182" customFormat="false" ht="15" hidden="false" customHeight="false" outlineLevel="0" collapsed="false">
      <c r="A11182" s="0" t="s">
        <v>11280</v>
      </c>
      <c r="B11182" s="0" t="s">
        <v>101</v>
      </c>
      <c r="C11182" s="0" t="s">
        <v>96</v>
      </c>
      <c r="D11182" s="0" t="s">
        <v>92</v>
      </c>
      <c r="E11182" s="14" t="n">
        <v>45373</v>
      </c>
      <c r="F11182" s="14" t="n">
        <v>45376</v>
      </c>
      <c r="G11182" s="0" t="n">
        <v>421</v>
      </c>
      <c r="H11182" s="0" t="n">
        <v>106</v>
      </c>
      <c r="I11182" s="0" t="n">
        <v>13</v>
      </c>
      <c r="J11182" s="0" t="n">
        <v>714</v>
      </c>
      <c r="K11182" s="0" t="n">
        <v>967</v>
      </c>
      <c r="L11182" s="15" t="s">
        <v>80</v>
      </c>
      <c r="M11182" s="0" t="n">
        <v>3</v>
      </c>
      <c r="N11182" s="16" t="n">
        <f aca="false">I11182*K11182</f>
        <v>12571</v>
      </c>
      <c r="O11182" s="16" t="n">
        <f aca="false">I11182*(K11182-J11182)</f>
        <v>3289</v>
      </c>
      <c r="P11182" s="15" t="n">
        <f aca="false">K11182-J11182</f>
        <v>253</v>
      </c>
      <c r="Q11182" s="0" t="str">
        <f aca="false">IF(G11182=0,"Out of stock",IF(G11182&lt;H11182,"Understocked",IF(G11182&gt;Summary!$B$6*H11182,"Overstocked","Healthy")))</f>
        <v>Healthy</v>
      </c>
      <c r="R11182" s="0" t="str">
        <f aca="false">IF(I11182&gt;=Summary!$B$7,"Fast",IF(I11182&lt;Summary!$B$8,"Slow","Medium"))</f>
        <v>Slow</v>
      </c>
      <c r="S11182" s="15" t="n">
        <f aca="false">IF(M11182&gt;Summary!$B$5,1,0)</f>
        <v>0</v>
      </c>
      <c r="T11182" s="16" t="n">
        <f aca="false">IF(Q11182="Overstocked",(G11182-Summary!$B$6*H11182)*J11182,0)</f>
        <v>0</v>
      </c>
    </row>
    <row r="11183" customFormat="false" ht="15" hidden="false" customHeight="false" outlineLevel="0" collapsed="false">
      <c r="A11183" s="0" t="s">
        <v>11281</v>
      </c>
      <c r="B11183" s="0" t="s">
        <v>95</v>
      </c>
      <c r="C11183" s="0" t="s">
        <v>78</v>
      </c>
      <c r="D11183" s="0" t="s">
        <v>79</v>
      </c>
      <c r="E11183" s="14" t="n">
        <v>45637</v>
      </c>
      <c r="F11183" s="14" t="n">
        <v>45645</v>
      </c>
      <c r="G11183" s="0" t="n">
        <v>9</v>
      </c>
      <c r="H11183" s="0" t="n">
        <v>112</v>
      </c>
      <c r="I11183" s="0" t="n">
        <v>285</v>
      </c>
      <c r="J11183" s="0" t="n">
        <v>1920</v>
      </c>
      <c r="K11183" s="0" t="n">
        <v>2324</v>
      </c>
      <c r="L11183" s="15" t="s">
        <v>97</v>
      </c>
      <c r="M11183" s="0" t="n">
        <v>8</v>
      </c>
      <c r="N11183" s="16" t="n">
        <f aca="false">I11183*K11183</f>
        <v>662340</v>
      </c>
      <c r="O11183" s="16" t="n">
        <f aca="false">I11183*(K11183-J11183)</f>
        <v>115140</v>
      </c>
      <c r="P11183" s="15" t="n">
        <f aca="false">K11183-J11183</f>
        <v>404</v>
      </c>
      <c r="Q11183" s="0" t="str">
        <f aca="false">IF(G11183=0,"Out of stock",IF(G11183&lt;H11183,"Understocked",IF(G11183&gt;Summary!$B$6*H11183,"Overstocked","Healthy")))</f>
        <v>Understocked</v>
      </c>
      <c r="R11183" s="0" t="str">
        <f aca="false">IF(I11183&gt;=Summary!$B$7,"Fast",IF(I11183&lt;Summary!$B$8,"Slow","Medium"))</f>
        <v>Fast</v>
      </c>
      <c r="S11183" s="15" t="n">
        <f aca="false">IF(M11183&gt;Summary!$B$5,1,0)</f>
        <v>1</v>
      </c>
      <c r="T11183" s="16" t="n">
        <f aca="false">IF(Q11183="Overstocked",(G11183-Summary!$B$6*H11183)*J11183,0)</f>
        <v>0</v>
      </c>
    </row>
    <row r="11184" customFormat="false" ht="15" hidden="false" customHeight="false" outlineLevel="0" collapsed="false">
      <c r="A11184" s="0" t="s">
        <v>11282</v>
      </c>
      <c r="B11184" s="0" t="s">
        <v>89</v>
      </c>
      <c r="C11184" s="0" t="s">
        <v>78</v>
      </c>
      <c r="D11184" s="0" t="s">
        <v>79</v>
      </c>
      <c r="E11184" s="14" t="n">
        <v>45626</v>
      </c>
      <c r="F11184" s="14" t="n">
        <v>45635</v>
      </c>
      <c r="G11184" s="0" t="n">
        <v>42</v>
      </c>
      <c r="H11184" s="0" t="n">
        <v>123</v>
      </c>
      <c r="I11184" s="0" t="n">
        <v>148</v>
      </c>
      <c r="J11184" s="0" t="n">
        <v>1312</v>
      </c>
      <c r="K11184" s="0" t="n">
        <v>1397</v>
      </c>
      <c r="L11184" s="15" t="s">
        <v>82</v>
      </c>
      <c r="M11184" s="0" t="n">
        <v>9</v>
      </c>
      <c r="N11184" s="16" t="n">
        <f aca="false">I11184*K11184</f>
        <v>206756</v>
      </c>
      <c r="O11184" s="16" t="n">
        <f aca="false">I11184*(K11184-J11184)</f>
        <v>12580</v>
      </c>
      <c r="P11184" s="15" t="n">
        <f aca="false">K11184-J11184</f>
        <v>85</v>
      </c>
      <c r="Q11184" s="0" t="str">
        <f aca="false">IF(G11184=0,"Out of stock",IF(G11184&lt;H11184,"Understocked",IF(G11184&gt;Summary!$B$6*H11184,"Overstocked","Healthy")))</f>
        <v>Understocked</v>
      </c>
      <c r="R11184" s="0" t="str">
        <f aca="false">IF(I11184&gt;=Summary!$B$7,"Fast",IF(I11184&lt;Summary!$B$8,"Slow","Medium"))</f>
        <v>Medium</v>
      </c>
      <c r="S11184" s="15" t="n">
        <f aca="false">IF(M11184&gt;Summary!$B$5,1,0)</f>
        <v>1</v>
      </c>
      <c r="T11184" s="16" t="n">
        <f aca="false">IF(Q11184="Overstocked",(G11184-Summary!$B$6*H11184)*J11184,0)</f>
        <v>0</v>
      </c>
    </row>
    <row r="11185" customFormat="false" ht="15" hidden="false" customHeight="false" outlineLevel="0" collapsed="false">
      <c r="A11185" s="0" t="s">
        <v>11283</v>
      </c>
      <c r="B11185" s="0" t="s">
        <v>123</v>
      </c>
      <c r="C11185" s="0" t="s">
        <v>85</v>
      </c>
      <c r="D11185" s="0" t="s">
        <v>86</v>
      </c>
      <c r="E11185" s="14" t="n">
        <v>45038</v>
      </c>
      <c r="F11185" s="14" t="n">
        <v>45042</v>
      </c>
      <c r="G11185" s="0" t="n">
        <v>428</v>
      </c>
      <c r="H11185" s="0" t="n">
        <v>146</v>
      </c>
      <c r="I11185" s="0" t="n">
        <v>135</v>
      </c>
      <c r="J11185" s="0" t="n">
        <v>220</v>
      </c>
      <c r="K11185" s="0" t="n">
        <v>712</v>
      </c>
      <c r="L11185" s="15" t="s">
        <v>87</v>
      </c>
      <c r="M11185" s="0" t="n">
        <v>4</v>
      </c>
      <c r="N11185" s="16" t="n">
        <f aca="false">I11185*K11185</f>
        <v>96120</v>
      </c>
      <c r="O11185" s="16" t="n">
        <f aca="false">I11185*(K11185-J11185)</f>
        <v>66420</v>
      </c>
      <c r="P11185" s="15" t="n">
        <f aca="false">K11185-J11185</f>
        <v>492</v>
      </c>
      <c r="Q11185" s="0" t="str">
        <f aca="false">IF(G11185=0,"Out of stock",IF(G11185&lt;H11185,"Understocked",IF(G11185&gt;Summary!$B$6*H11185,"Overstocked","Healthy")))</f>
        <v>Healthy</v>
      </c>
      <c r="R11185" s="0" t="str">
        <f aca="false">IF(I11185&gt;=Summary!$B$7,"Fast",IF(I11185&lt;Summary!$B$8,"Slow","Medium"))</f>
        <v>Medium</v>
      </c>
      <c r="S11185" s="15" t="n">
        <f aca="false">IF(M11185&gt;Summary!$B$5,1,0)</f>
        <v>0</v>
      </c>
      <c r="T11185" s="16" t="n">
        <f aca="false">IF(Q11185="Overstocked",(G11185-Summary!$B$6*H11185)*J11185,0)</f>
        <v>0</v>
      </c>
    </row>
    <row r="11186" customFormat="false" ht="15" hidden="false" customHeight="false" outlineLevel="0" collapsed="false">
      <c r="A11186" s="0" t="s">
        <v>11284</v>
      </c>
      <c r="B11186" s="0" t="s">
        <v>89</v>
      </c>
      <c r="C11186" s="0" t="s">
        <v>78</v>
      </c>
      <c r="D11186" s="0" t="s">
        <v>79</v>
      </c>
      <c r="E11186" s="14" t="n">
        <v>45518</v>
      </c>
      <c r="F11186" s="14" t="n">
        <v>45526</v>
      </c>
      <c r="G11186" s="0" t="n">
        <v>315</v>
      </c>
      <c r="H11186" s="0" t="n">
        <v>105</v>
      </c>
      <c r="I11186" s="0" t="n">
        <v>52</v>
      </c>
      <c r="J11186" s="0" t="n">
        <v>1765</v>
      </c>
      <c r="K11186" s="0" t="n">
        <v>1877</v>
      </c>
      <c r="L11186" s="15" t="s">
        <v>82</v>
      </c>
      <c r="M11186" s="0" t="n">
        <v>8</v>
      </c>
      <c r="N11186" s="16" t="n">
        <f aca="false">I11186*K11186</f>
        <v>97604</v>
      </c>
      <c r="O11186" s="16" t="n">
        <f aca="false">I11186*(K11186-J11186)</f>
        <v>5824</v>
      </c>
      <c r="P11186" s="15" t="n">
        <f aca="false">K11186-J11186</f>
        <v>112</v>
      </c>
      <c r="Q11186" s="0" t="str">
        <f aca="false">IF(G11186=0,"Out of stock",IF(G11186&lt;H11186,"Understocked",IF(G11186&gt;Summary!$B$6*H11186,"Overstocked","Healthy")))</f>
        <v>Healthy</v>
      </c>
      <c r="R11186" s="0" t="str">
        <f aca="false">IF(I11186&gt;=Summary!$B$7,"Fast",IF(I11186&lt;Summary!$B$8,"Slow","Medium"))</f>
        <v>Slow</v>
      </c>
      <c r="S11186" s="15" t="n">
        <f aca="false">IF(M11186&gt;Summary!$B$5,1,0)</f>
        <v>1</v>
      </c>
      <c r="T11186" s="16" t="n">
        <f aca="false">IF(Q11186="Overstocked",(G11186-Summary!$B$6*H11186)*J11186,0)</f>
        <v>0</v>
      </c>
    </row>
    <row r="11187" customFormat="false" ht="15" hidden="false" customHeight="false" outlineLevel="0" collapsed="false">
      <c r="A11187" s="0" t="s">
        <v>11285</v>
      </c>
      <c r="B11187" s="0" t="s">
        <v>107</v>
      </c>
      <c r="C11187" s="0" t="s">
        <v>78</v>
      </c>
      <c r="D11187" s="0" t="s">
        <v>86</v>
      </c>
      <c r="E11187" s="14" t="n">
        <v>45257</v>
      </c>
      <c r="F11187" s="14" t="n">
        <v>45258</v>
      </c>
      <c r="G11187" s="0" t="n">
        <v>46</v>
      </c>
      <c r="H11187" s="0" t="n">
        <v>140</v>
      </c>
      <c r="I11187" s="0" t="n">
        <v>49</v>
      </c>
      <c r="J11187" s="0" t="n">
        <v>1386</v>
      </c>
      <c r="K11187" s="0" t="n">
        <v>1782</v>
      </c>
      <c r="L11187" s="15" t="s">
        <v>93</v>
      </c>
      <c r="M11187" s="0" t="n">
        <v>1</v>
      </c>
      <c r="N11187" s="16" t="n">
        <f aca="false">I11187*K11187</f>
        <v>87318</v>
      </c>
      <c r="O11187" s="16" t="n">
        <f aca="false">I11187*(K11187-J11187)</f>
        <v>19404</v>
      </c>
      <c r="P11187" s="15" t="n">
        <f aca="false">K11187-J11187</f>
        <v>396</v>
      </c>
      <c r="Q11187" s="0" t="str">
        <f aca="false">IF(G11187=0,"Out of stock",IF(G11187&lt;H11187,"Understocked",IF(G11187&gt;Summary!$B$6*H11187,"Overstocked","Healthy")))</f>
        <v>Understocked</v>
      </c>
      <c r="R11187" s="0" t="str">
        <f aca="false">IF(I11187&gt;=Summary!$B$7,"Fast",IF(I11187&lt;Summary!$B$8,"Slow","Medium"))</f>
        <v>Slow</v>
      </c>
      <c r="S11187" s="15" t="n">
        <f aca="false">IF(M11187&gt;Summary!$B$5,1,0)</f>
        <v>0</v>
      </c>
      <c r="T11187" s="16" t="n">
        <f aca="false">IF(Q11187="Overstocked",(G11187-Summary!$B$6*H11187)*J11187,0)</f>
        <v>0</v>
      </c>
    </row>
    <row r="11188" customFormat="false" ht="15" hidden="false" customHeight="false" outlineLevel="0" collapsed="false">
      <c r="A11188" s="0" t="s">
        <v>11286</v>
      </c>
      <c r="B11188" s="0" t="s">
        <v>113</v>
      </c>
      <c r="C11188" s="0" t="s">
        <v>96</v>
      </c>
      <c r="D11188" s="0" t="s">
        <v>90</v>
      </c>
      <c r="E11188" s="14" t="n">
        <v>45052</v>
      </c>
      <c r="F11188" s="14" t="n">
        <v>45054</v>
      </c>
      <c r="G11188" s="0" t="n">
        <v>75</v>
      </c>
      <c r="H11188" s="0" t="n">
        <v>76</v>
      </c>
      <c r="I11188" s="0" t="n">
        <v>181</v>
      </c>
      <c r="J11188" s="0" t="n">
        <v>507</v>
      </c>
      <c r="K11188" s="0" t="n">
        <v>852</v>
      </c>
      <c r="L11188" s="15" t="s">
        <v>97</v>
      </c>
      <c r="M11188" s="0" t="n">
        <v>2</v>
      </c>
      <c r="N11188" s="16" t="n">
        <f aca="false">I11188*K11188</f>
        <v>154212</v>
      </c>
      <c r="O11188" s="16" t="n">
        <f aca="false">I11188*(K11188-J11188)</f>
        <v>62445</v>
      </c>
      <c r="P11188" s="15" t="n">
        <f aca="false">K11188-J11188</f>
        <v>345</v>
      </c>
      <c r="Q11188" s="0" t="str">
        <f aca="false">IF(G11188=0,"Out of stock",IF(G11188&lt;H11188,"Understocked",IF(G11188&gt;Summary!$B$6*H11188,"Overstocked","Healthy")))</f>
        <v>Understocked</v>
      </c>
      <c r="R11188" s="0" t="str">
        <f aca="false">IF(I11188&gt;=Summary!$B$7,"Fast",IF(I11188&lt;Summary!$B$8,"Slow","Medium"))</f>
        <v>Medium</v>
      </c>
      <c r="S11188" s="15" t="n">
        <f aca="false">IF(M11188&gt;Summary!$B$5,1,0)</f>
        <v>0</v>
      </c>
      <c r="T11188" s="16" t="n">
        <f aca="false">IF(Q11188="Overstocked",(G11188-Summary!$B$6*H11188)*J11188,0)</f>
        <v>0</v>
      </c>
    </row>
    <row r="11189" customFormat="false" ht="15" hidden="false" customHeight="false" outlineLevel="0" collapsed="false">
      <c r="A11189" s="0" t="s">
        <v>11287</v>
      </c>
      <c r="B11189" s="0" t="s">
        <v>107</v>
      </c>
      <c r="C11189" s="0" t="s">
        <v>78</v>
      </c>
      <c r="D11189" s="0" t="s">
        <v>79</v>
      </c>
      <c r="E11189" s="14" t="n">
        <v>44933</v>
      </c>
      <c r="F11189" s="14" t="n">
        <v>44937</v>
      </c>
      <c r="G11189" s="0" t="n">
        <v>497</v>
      </c>
      <c r="H11189" s="0" t="n">
        <v>128</v>
      </c>
      <c r="I11189" s="0" t="n">
        <v>41</v>
      </c>
      <c r="J11189" s="0" t="n">
        <v>1864</v>
      </c>
      <c r="K11189" s="0" t="n">
        <v>2303</v>
      </c>
      <c r="L11189" s="15" t="s">
        <v>80</v>
      </c>
      <c r="M11189" s="0" t="n">
        <v>4</v>
      </c>
      <c r="N11189" s="16" t="n">
        <f aca="false">I11189*K11189</f>
        <v>94423</v>
      </c>
      <c r="O11189" s="16" t="n">
        <f aca="false">I11189*(K11189-J11189)</f>
        <v>17999</v>
      </c>
      <c r="P11189" s="15" t="n">
        <f aca="false">K11189-J11189</f>
        <v>439</v>
      </c>
      <c r="Q11189" s="0" t="str">
        <f aca="false">IF(G11189=0,"Out of stock",IF(G11189&lt;H11189,"Understocked",IF(G11189&gt;Summary!$B$6*H11189,"Overstocked","Healthy")))</f>
        <v>Healthy</v>
      </c>
      <c r="R11189" s="0" t="str">
        <f aca="false">IF(I11189&gt;=Summary!$B$7,"Fast",IF(I11189&lt;Summary!$B$8,"Slow","Medium"))</f>
        <v>Slow</v>
      </c>
      <c r="S11189" s="15" t="n">
        <f aca="false">IF(M11189&gt;Summary!$B$5,1,0)</f>
        <v>0</v>
      </c>
      <c r="T11189" s="16" t="n">
        <f aca="false">IF(Q11189="Overstocked",(G11189-Summary!$B$6*H11189)*J11189,0)</f>
        <v>0</v>
      </c>
    </row>
    <row r="11190" customFormat="false" ht="15" hidden="false" customHeight="false" outlineLevel="0" collapsed="false">
      <c r="A11190" s="0" t="s">
        <v>11288</v>
      </c>
      <c r="B11190" s="0" t="s">
        <v>77</v>
      </c>
      <c r="C11190" s="0" t="s">
        <v>96</v>
      </c>
      <c r="D11190" s="0" t="s">
        <v>92</v>
      </c>
      <c r="E11190" s="14" t="n">
        <v>45277</v>
      </c>
      <c r="F11190" s="14" t="n">
        <v>45283</v>
      </c>
      <c r="G11190" s="0" t="n">
        <v>90</v>
      </c>
      <c r="H11190" s="0" t="n">
        <v>95</v>
      </c>
      <c r="I11190" s="0" t="n">
        <v>16</v>
      </c>
      <c r="J11190" s="0" t="n">
        <v>437</v>
      </c>
      <c r="K11190" s="0" t="n">
        <v>554</v>
      </c>
      <c r="L11190" s="15" t="s">
        <v>97</v>
      </c>
      <c r="M11190" s="0" t="n">
        <v>6</v>
      </c>
      <c r="N11190" s="16" t="n">
        <f aca="false">I11190*K11190</f>
        <v>8864</v>
      </c>
      <c r="O11190" s="16" t="n">
        <f aca="false">I11190*(K11190-J11190)</f>
        <v>1872</v>
      </c>
      <c r="P11190" s="15" t="n">
        <f aca="false">K11190-J11190</f>
        <v>117</v>
      </c>
      <c r="Q11190" s="0" t="str">
        <f aca="false">IF(G11190=0,"Out of stock",IF(G11190&lt;H11190,"Understocked",IF(G11190&gt;Summary!$B$6*H11190,"Overstocked","Healthy")))</f>
        <v>Understocked</v>
      </c>
      <c r="R11190" s="0" t="str">
        <f aca="false">IF(I11190&gt;=Summary!$B$7,"Fast",IF(I11190&lt;Summary!$B$8,"Slow","Medium"))</f>
        <v>Slow</v>
      </c>
      <c r="S11190" s="15" t="n">
        <f aca="false">IF(M11190&gt;Summary!$B$5,1,0)</f>
        <v>0</v>
      </c>
      <c r="T11190" s="16" t="n">
        <f aca="false">IF(Q11190="Overstocked",(G11190-Summary!$B$6*H11190)*J11190,0)</f>
        <v>0</v>
      </c>
    </row>
    <row r="11191" customFormat="false" ht="15" hidden="false" customHeight="false" outlineLevel="0" collapsed="false">
      <c r="A11191" s="0" t="s">
        <v>11289</v>
      </c>
      <c r="B11191" s="0" t="s">
        <v>84</v>
      </c>
      <c r="C11191" s="0" t="s">
        <v>85</v>
      </c>
      <c r="D11191" s="0" t="s">
        <v>92</v>
      </c>
      <c r="E11191" s="14" t="n">
        <v>45059</v>
      </c>
      <c r="F11191" s="14" t="n">
        <v>45068</v>
      </c>
      <c r="G11191" s="0" t="n">
        <v>376</v>
      </c>
      <c r="H11191" s="0" t="n">
        <v>94</v>
      </c>
      <c r="I11191" s="0" t="n">
        <v>263</v>
      </c>
      <c r="J11191" s="0" t="n">
        <v>1501</v>
      </c>
      <c r="K11191" s="0" t="n">
        <v>1791</v>
      </c>
      <c r="L11191" s="15" t="s">
        <v>80</v>
      </c>
      <c r="M11191" s="0" t="n">
        <v>9</v>
      </c>
      <c r="N11191" s="16" t="n">
        <f aca="false">I11191*K11191</f>
        <v>471033</v>
      </c>
      <c r="O11191" s="16" t="n">
        <f aca="false">I11191*(K11191-J11191)</f>
        <v>76270</v>
      </c>
      <c r="P11191" s="15" t="n">
        <f aca="false">K11191-J11191</f>
        <v>290</v>
      </c>
      <c r="Q11191" s="0" t="str">
        <f aca="false">IF(G11191=0,"Out of stock",IF(G11191&lt;H11191,"Understocked",IF(G11191&gt;Summary!$B$6*H11191,"Overstocked","Healthy")))</f>
        <v>Healthy</v>
      </c>
      <c r="R11191" s="0" t="str">
        <f aca="false">IF(I11191&gt;=Summary!$B$7,"Fast",IF(I11191&lt;Summary!$B$8,"Slow","Medium"))</f>
        <v>Fast</v>
      </c>
      <c r="S11191" s="15" t="n">
        <f aca="false">IF(M11191&gt;Summary!$B$5,1,0)</f>
        <v>1</v>
      </c>
      <c r="T11191" s="16" t="n">
        <f aca="false">IF(Q11191="Overstocked",(G11191-Summary!$B$6*H11191)*J11191,0)</f>
        <v>0</v>
      </c>
    </row>
    <row r="11192" customFormat="false" ht="15" hidden="false" customHeight="false" outlineLevel="0" collapsed="false">
      <c r="A11192" s="0" t="s">
        <v>11290</v>
      </c>
      <c r="B11192" s="0" t="s">
        <v>89</v>
      </c>
      <c r="C11192" s="0" t="s">
        <v>78</v>
      </c>
      <c r="D11192" s="0" t="s">
        <v>102</v>
      </c>
      <c r="E11192" s="14" t="n">
        <v>45285</v>
      </c>
      <c r="F11192" s="14" t="n">
        <v>45294</v>
      </c>
      <c r="G11192" s="0" t="n">
        <v>442</v>
      </c>
      <c r="H11192" s="0" t="n">
        <v>74</v>
      </c>
      <c r="I11192" s="0" t="n">
        <v>279</v>
      </c>
      <c r="J11192" s="0" t="n">
        <v>1431</v>
      </c>
      <c r="K11192" s="0" t="n">
        <v>1660</v>
      </c>
      <c r="L11192" s="15" t="s">
        <v>80</v>
      </c>
      <c r="M11192" s="0" t="n">
        <v>9</v>
      </c>
      <c r="N11192" s="16" t="n">
        <f aca="false">I11192*K11192</f>
        <v>463140</v>
      </c>
      <c r="O11192" s="16" t="n">
        <f aca="false">I11192*(K11192-J11192)</f>
        <v>63891</v>
      </c>
      <c r="P11192" s="15" t="n">
        <f aca="false">K11192-J11192</f>
        <v>229</v>
      </c>
      <c r="Q11192" s="0" t="str">
        <f aca="false">IF(G11192=0,"Out of stock",IF(G11192&lt;H11192,"Understocked",IF(G11192&gt;Summary!$B$6*H11192,"Overstocked","Healthy")))</f>
        <v>Overstocked</v>
      </c>
      <c r="R11192" s="0" t="str">
        <f aca="false">IF(I11192&gt;=Summary!$B$7,"Fast",IF(I11192&lt;Summary!$B$8,"Slow","Medium"))</f>
        <v>Fast</v>
      </c>
      <c r="S11192" s="15" t="n">
        <f aca="false">IF(M11192&gt;Summary!$B$5,1,0)</f>
        <v>1</v>
      </c>
      <c r="T11192" s="16" t="n">
        <f aca="false">IF(Q11192="Overstocked",(G11192-Summary!$B$6*H11192)*J11192,0)</f>
        <v>208926</v>
      </c>
    </row>
    <row r="11193" customFormat="false" ht="15" hidden="false" customHeight="false" outlineLevel="0" collapsed="false">
      <c r="A11193" s="0" t="s">
        <v>11291</v>
      </c>
      <c r="B11193" s="0" t="s">
        <v>111</v>
      </c>
      <c r="C11193" s="0" t="s">
        <v>78</v>
      </c>
      <c r="D11193" s="0" t="s">
        <v>90</v>
      </c>
      <c r="E11193" s="14" t="n">
        <v>44939</v>
      </c>
      <c r="F11193" s="14" t="n">
        <v>44948</v>
      </c>
      <c r="G11193" s="0" t="n">
        <v>66</v>
      </c>
      <c r="H11193" s="0" t="n">
        <v>134</v>
      </c>
      <c r="I11193" s="0" t="n">
        <v>130</v>
      </c>
      <c r="J11193" s="0" t="n">
        <v>1492</v>
      </c>
      <c r="K11193" s="0" t="n">
        <v>1893</v>
      </c>
      <c r="L11193" s="15" t="s">
        <v>82</v>
      </c>
      <c r="M11193" s="0" t="n">
        <v>9</v>
      </c>
      <c r="N11193" s="16" t="n">
        <f aca="false">I11193*K11193</f>
        <v>246090</v>
      </c>
      <c r="O11193" s="16" t="n">
        <f aca="false">I11193*(K11193-J11193)</f>
        <v>52130</v>
      </c>
      <c r="P11193" s="15" t="n">
        <f aca="false">K11193-J11193</f>
        <v>401</v>
      </c>
      <c r="Q11193" s="0" t="str">
        <f aca="false">IF(G11193=0,"Out of stock",IF(G11193&lt;H11193,"Understocked",IF(G11193&gt;Summary!$B$6*H11193,"Overstocked","Healthy")))</f>
        <v>Understocked</v>
      </c>
      <c r="R11193" s="0" t="str">
        <f aca="false">IF(I11193&gt;=Summary!$B$7,"Fast",IF(I11193&lt;Summary!$B$8,"Slow","Medium"))</f>
        <v>Medium</v>
      </c>
      <c r="S11193" s="15" t="n">
        <f aca="false">IF(M11193&gt;Summary!$B$5,1,0)</f>
        <v>1</v>
      </c>
      <c r="T11193" s="16" t="n">
        <f aca="false">IF(Q11193="Overstocked",(G11193-Summary!$B$6*H11193)*J11193,0)</f>
        <v>0</v>
      </c>
    </row>
    <row r="11194" customFormat="false" ht="15" hidden="false" customHeight="false" outlineLevel="0" collapsed="false">
      <c r="A11194" s="0" t="s">
        <v>11292</v>
      </c>
      <c r="B11194" s="0" t="s">
        <v>95</v>
      </c>
      <c r="C11194" s="0" t="s">
        <v>96</v>
      </c>
      <c r="D11194" s="0" t="s">
        <v>86</v>
      </c>
      <c r="E11194" s="14" t="n">
        <v>45170</v>
      </c>
      <c r="F11194" s="14" t="n">
        <v>45171</v>
      </c>
      <c r="G11194" s="0" t="n">
        <v>265</v>
      </c>
      <c r="H11194" s="0" t="n">
        <v>97</v>
      </c>
      <c r="I11194" s="0" t="n">
        <v>247</v>
      </c>
      <c r="J11194" s="0" t="n">
        <v>790</v>
      </c>
      <c r="K11194" s="0" t="n">
        <v>943</v>
      </c>
      <c r="L11194" s="15" t="s">
        <v>87</v>
      </c>
      <c r="M11194" s="0" t="n">
        <v>1</v>
      </c>
      <c r="N11194" s="16" t="n">
        <f aca="false">I11194*K11194</f>
        <v>232921</v>
      </c>
      <c r="O11194" s="16" t="n">
        <f aca="false">I11194*(K11194-J11194)</f>
        <v>37791</v>
      </c>
      <c r="P11194" s="15" t="n">
        <f aca="false">K11194-J11194</f>
        <v>153</v>
      </c>
      <c r="Q11194" s="0" t="str">
        <f aca="false">IF(G11194=0,"Out of stock",IF(G11194&lt;H11194,"Understocked",IF(G11194&gt;Summary!$B$6*H11194,"Overstocked","Healthy")))</f>
        <v>Healthy</v>
      </c>
      <c r="R11194" s="0" t="str">
        <f aca="false">IF(I11194&gt;=Summary!$B$7,"Fast",IF(I11194&lt;Summary!$B$8,"Slow","Medium"))</f>
        <v>Fast</v>
      </c>
      <c r="S11194" s="15" t="n">
        <f aca="false">IF(M11194&gt;Summary!$B$5,1,0)</f>
        <v>0</v>
      </c>
      <c r="T11194" s="16" t="n">
        <f aca="false">IF(Q11194="Overstocked",(G11194-Summary!$B$6*H11194)*J11194,0)</f>
        <v>0</v>
      </c>
    </row>
    <row r="11195" customFormat="false" ht="15" hidden="false" customHeight="false" outlineLevel="0" collapsed="false">
      <c r="A11195" s="0" t="s">
        <v>11293</v>
      </c>
      <c r="B11195" s="0" t="s">
        <v>113</v>
      </c>
      <c r="C11195" s="0" t="s">
        <v>96</v>
      </c>
      <c r="D11195" s="0" t="s">
        <v>90</v>
      </c>
      <c r="E11195" s="14" t="n">
        <v>45296</v>
      </c>
      <c r="F11195" s="14" t="n">
        <v>45305</v>
      </c>
      <c r="G11195" s="0" t="n">
        <v>159</v>
      </c>
      <c r="H11195" s="0" t="n">
        <v>125</v>
      </c>
      <c r="I11195" s="0" t="n">
        <v>211</v>
      </c>
      <c r="J11195" s="0" t="n">
        <v>687</v>
      </c>
      <c r="K11195" s="0" t="n">
        <v>793</v>
      </c>
      <c r="L11195" s="15" t="s">
        <v>97</v>
      </c>
      <c r="M11195" s="0" t="n">
        <v>9</v>
      </c>
      <c r="N11195" s="16" t="n">
        <f aca="false">I11195*K11195</f>
        <v>167323</v>
      </c>
      <c r="O11195" s="16" t="n">
        <f aca="false">I11195*(K11195-J11195)</f>
        <v>22366</v>
      </c>
      <c r="P11195" s="15" t="n">
        <f aca="false">K11195-J11195</f>
        <v>106</v>
      </c>
      <c r="Q11195" s="0" t="str">
        <f aca="false">IF(G11195=0,"Out of stock",IF(G11195&lt;H11195,"Understocked",IF(G11195&gt;Summary!$B$6*H11195,"Overstocked","Healthy")))</f>
        <v>Healthy</v>
      </c>
      <c r="R11195" s="0" t="str">
        <f aca="false">IF(I11195&gt;=Summary!$B$7,"Fast",IF(I11195&lt;Summary!$B$8,"Slow","Medium"))</f>
        <v>Fast</v>
      </c>
      <c r="S11195" s="15" t="n">
        <f aca="false">IF(M11195&gt;Summary!$B$5,1,0)</f>
        <v>1</v>
      </c>
      <c r="T11195" s="16" t="n">
        <f aca="false">IF(Q11195="Overstocked",(G11195-Summary!$B$6*H11195)*J11195,0)</f>
        <v>0</v>
      </c>
    </row>
    <row r="11196" customFormat="false" ht="15" hidden="false" customHeight="false" outlineLevel="0" collapsed="false">
      <c r="A11196" s="0" t="s">
        <v>11294</v>
      </c>
      <c r="B11196" s="0" t="s">
        <v>111</v>
      </c>
      <c r="C11196" s="0" t="s">
        <v>104</v>
      </c>
      <c r="D11196" s="0" t="s">
        <v>92</v>
      </c>
      <c r="E11196" s="14" t="n">
        <v>45515</v>
      </c>
      <c r="F11196" s="14" t="n">
        <v>45522</v>
      </c>
      <c r="G11196" s="0" t="n">
        <v>307</v>
      </c>
      <c r="H11196" s="0" t="n">
        <v>53</v>
      </c>
      <c r="I11196" s="0" t="n">
        <v>236</v>
      </c>
      <c r="J11196" s="0" t="n">
        <v>724</v>
      </c>
      <c r="K11196" s="0" t="n">
        <v>932</v>
      </c>
      <c r="L11196" s="15" t="s">
        <v>87</v>
      </c>
      <c r="M11196" s="0" t="n">
        <v>7</v>
      </c>
      <c r="N11196" s="16" t="n">
        <f aca="false">I11196*K11196</f>
        <v>219952</v>
      </c>
      <c r="O11196" s="16" t="n">
        <f aca="false">I11196*(K11196-J11196)</f>
        <v>49088</v>
      </c>
      <c r="P11196" s="15" t="n">
        <f aca="false">K11196-J11196</f>
        <v>208</v>
      </c>
      <c r="Q11196" s="0" t="str">
        <f aca="false">IF(G11196=0,"Out of stock",IF(G11196&lt;H11196,"Understocked",IF(G11196&gt;Summary!$B$6*H11196,"Overstocked","Healthy")))</f>
        <v>Overstocked</v>
      </c>
      <c r="R11196" s="0" t="str">
        <f aca="false">IF(I11196&gt;=Summary!$B$7,"Fast",IF(I11196&lt;Summary!$B$8,"Slow","Medium"))</f>
        <v>Fast</v>
      </c>
      <c r="S11196" s="15" t="n">
        <f aca="false">IF(M11196&gt;Summary!$B$5,1,0)</f>
        <v>0</v>
      </c>
      <c r="T11196" s="16" t="n">
        <f aca="false">IF(Q11196="Overstocked",(G11196-Summary!$B$6*H11196)*J11196,0)</f>
        <v>68780</v>
      </c>
    </row>
    <row r="11197" customFormat="false" ht="15" hidden="false" customHeight="false" outlineLevel="0" collapsed="false">
      <c r="A11197" s="0" t="s">
        <v>11295</v>
      </c>
      <c r="B11197" s="0" t="s">
        <v>113</v>
      </c>
      <c r="C11197" s="0" t="s">
        <v>85</v>
      </c>
      <c r="D11197" s="0" t="s">
        <v>90</v>
      </c>
      <c r="E11197" s="14" t="n">
        <v>44993</v>
      </c>
      <c r="F11197" s="14" t="n">
        <v>44998</v>
      </c>
      <c r="G11197" s="0" t="n">
        <v>56</v>
      </c>
      <c r="H11197" s="0" t="n">
        <v>51</v>
      </c>
      <c r="I11197" s="0" t="n">
        <v>85</v>
      </c>
      <c r="J11197" s="0" t="n">
        <v>1948</v>
      </c>
      <c r="K11197" s="0" t="n">
        <v>2264</v>
      </c>
      <c r="L11197" s="15" t="s">
        <v>97</v>
      </c>
      <c r="M11197" s="0" t="n">
        <v>5</v>
      </c>
      <c r="N11197" s="16" t="n">
        <f aca="false">I11197*K11197</f>
        <v>192440</v>
      </c>
      <c r="O11197" s="16" t="n">
        <f aca="false">I11197*(K11197-J11197)</f>
        <v>26860</v>
      </c>
      <c r="P11197" s="15" t="n">
        <f aca="false">K11197-J11197</f>
        <v>316</v>
      </c>
      <c r="Q11197" s="0" t="str">
        <f aca="false">IF(G11197=0,"Out of stock",IF(G11197&lt;H11197,"Understocked",IF(G11197&gt;Summary!$B$6*H11197,"Overstocked","Healthy")))</f>
        <v>Healthy</v>
      </c>
      <c r="R11197" s="0" t="str">
        <f aca="false">IF(I11197&gt;=Summary!$B$7,"Fast",IF(I11197&lt;Summary!$B$8,"Slow","Medium"))</f>
        <v>Slow</v>
      </c>
      <c r="S11197" s="15" t="n">
        <f aca="false">IF(M11197&gt;Summary!$B$5,1,0)</f>
        <v>0</v>
      </c>
      <c r="T11197" s="16" t="n">
        <f aca="false">IF(Q11197="Overstocked",(G11197-Summary!$B$6*H11197)*J11197,0)</f>
        <v>0</v>
      </c>
    </row>
    <row r="11198" customFormat="false" ht="15" hidden="false" customHeight="false" outlineLevel="0" collapsed="false">
      <c r="A11198" s="0" t="s">
        <v>11296</v>
      </c>
      <c r="B11198" s="0" t="s">
        <v>113</v>
      </c>
      <c r="C11198" s="0" t="s">
        <v>85</v>
      </c>
      <c r="D11198" s="0" t="s">
        <v>102</v>
      </c>
      <c r="E11198" s="14" t="n">
        <v>45392</v>
      </c>
      <c r="F11198" s="14" t="n">
        <v>45400</v>
      </c>
      <c r="G11198" s="0" t="n">
        <v>344</v>
      </c>
      <c r="H11198" s="0" t="n">
        <v>138</v>
      </c>
      <c r="I11198" s="0" t="n">
        <v>240</v>
      </c>
      <c r="J11198" s="0" t="n">
        <v>868</v>
      </c>
      <c r="K11198" s="0" t="n">
        <v>1205</v>
      </c>
      <c r="L11198" s="15" t="s">
        <v>93</v>
      </c>
      <c r="M11198" s="0" t="n">
        <v>8</v>
      </c>
      <c r="N11198" s="16" t="n">
        <f aca="false">I11198*K11198</f>
        <v>289200</v>
      </c>
      <c r="O11198" s="16" t="n">
        <f aca="false">I11198*(K11198-J11198)</f>
        <v>80880</v>
      </c>
      <c r="P11198" s="15" t="n">
        <f aca="false">K11198-J11198</f>
        <v>337</v>
      </c>
      <c r="Q11198" s="0" t="str">
        <f aca="false">IF(G11198=0,"Out of stock",IF(G11198&lt;H11198,"Understocked",IF(G11198&gt;Summary!$B$6*H11198,"Overstocked","Healthy")))</f>
        <v>Healthy</v>
      </c>
      <c r="R11198" s="0" t="str">
        <f aca="false">IF(I11198&gt;=Summary!$B$7,"Fast",IF(I11198&lt;Summary!$B$8,"Slow","Medium"))</f>
        <v>Fast</v>
      </c>
      <c r="S11198" s="15" t="n">
        <f aca="false">IF(M11198&gt;Summary!$B$5,1,0)</f>
        <v>1</v>
      </c>
      <c r="T11198" s="16" t="n">
        <f aca="false">IF(Q11198="Overstocked",(G11198-Summary!$B$6*H11198)*J11198,0)</f>
        <v>0</v>
      </c>
    </row>
    <row r="11199" customFormat="false" ht="15" hidden="false" customHeight="false" outlineLevel="0" collapsed="false">
      <c r="A11199" s="0" t="s">
        <v>11297</v>
      </c>
      <c r="B11199" s="0" t="s">
        <v>95</v>
      </c>
      <c r="C11199" s="0" t="s">
        <v>85</v>
      </c>
      <c r="D11199" s="0" t="s">
        <v>90</v>
      </c>
      <c r="E11199" s="14" t="n">
        <v>45275</v>
      </c>
      <c r="F11199" s="14" t="n">
        <v>45280</v>
      </c>
      <c r="G11199" s="0" t="n">
        <v>17</v>
      </c>
      <c r="H11199" s="0" t="n">
        <v>66</v>
      </c>
      <c r="I11199" s="0" t="n">
        <v>108</v>
      </c>
      <c r="J11199" s="0" t="n">
        <v>806</v>
      </c>
      <c r="K11199" s="0" t="n">
        <v>1219</v>
      </c>
      <c r="L11199" s="15" t="s">
        <v>93</v>
      </c>
      <c r="M11199" s="0" t="n">
        <v>5</v>
      </c>
      <c r="N11199" s="16" t="n">
        <f aca="false">I11199*K11199</f>
        <v>131652</v>
      </c>
      <c r="O11199" s="16" t="n">
        <f aca="false">I11199*(K11199-J11199)</f>
        <v>44604</v>
      </c>
      <c r="P11199" s="15" t="n">
        <f aca="false">K11199-J11199</f>
        <v>413</v>
      </c>
      <c r="Q11199" s="0" t="str">
        <f aca="false">IF(G11199=0,"Out of stock",IF(G11199&lt;H11199,"Understocked",IF(G11199&gt;Summary!$B$6*H11199,"Overstocked","Healthy")))</f>
        <v>Understocked</v>
      </c>
      <c r="R11199" s="0" t="str">
        <f aca="false">IF(I11199&gt;=Summary!$B$7,"Fast",IF(I11199&lt;Summary!$B$8,"Slow","Medium"))</f>
        <v>Medium</v>
      </c>
      <c r="S11199" s="15" t="n">
        <f aca="false">IF(M11199&gt;Summary!$B$5,1,0)</f>
        <v>0</v>
      </c>
      <c r="T11199" s="16" t="n">
        <f aca="false">IF(Q11199="Overstocked",(G11199-Summary!$B$6*H11199)*J11199,0)</f>
        <v>0</v>
      </c>
    </row>
    <row r="11200" customFormat="false" ht="15" hidden="false" customHeight="false" outlineLevel="0" collapsed="false">
      <c r="A11200" s="0" t="s">
        <v>11298</v>
      </c>
      <c r="B11200" s="0" t="s">
        <v>89</v>
      </c>
      <c r="C11200" s="0" t="s">
        <v>78</v>
      </c>
      <c r="D11200" s="0" t="s">
        <v>102</v>
      </c>
      <c r="E11200" s="14" t="n">
        <v>45616</v>
      </c>
      <c r="F11200" s="14" t="n">
        <v>45622</v>
      </c>
      <c r="G11200" s="0" t="n">
        <v>85</v>
      </c>
      <c r="H11200" s="0" t="n">
        <v>144</v>
      </c>
      <c r="I11200" s="0" t="n">
        <v>262</v>
      </c>
      <c r="J11200" s="0" t="n">
        <v>477</v>
      </c>
      <c r="K11200" s="0" t="n">
        <v>821</v>
      </c>
      <c r="L11200" s="15" t="s">
        <v>82</v>
      </c>
      <c r="M11200" s="0" t="n">
        <v>6</v>
      </c>
      <c r="N11200" s="16" t="n">
        <f aca="false">I11200*K11200</f>
        <v>215102</v>
      </c>
      <c r="O11200" s="16" t="n">
        <f aca="false">I11200*(K11200-J11200)</f>
        <v>90128</v>
      </c>
      <c r="P11200" s="15" t="n">
        <f aca="false">K11200-J11200</f>
        <v>344</v>
      </c>
      <c r="Q11200" s="0" t="str">
        <f aca="false">IF(G11200=0,"Out of stock",IF(G11200&lt;H11200,"Understocked",IF(G11200&gt;Summary!$B$6*H11200,"Overstocked","Healthy")))</f>
        <v>Understocked</v>
      </c>
      <c r="R11200" s="0" t="str">
        <f aca="false">IF(I11200&gt;=Summary!$B$7,"Fast",IF(I11200&lt;Summary!$B$8,"Slow","Medium"))</f>
        <v>Fast</v>
      </c>
      <c r="S11200" s="15" t="n">
        <f aca="false">IF(M11200&gt;Summary!$B$5,1,0)</f>
        <v>0</v>
      </c>
      <c r="T11200" s="16" t="n">
        <f aca="false">IF(Q11200="Overstocked",(G11200-Summary!$B$6*H11200)*J11200,0)</f>
        <v>0</v>
      </c>
    </row>
    <row r="11201" customFormat="false" ht="15" hidden="false" customHeight="false" outlineLevel="0" collapsed="false">
      <c r="A11201" s="0" t="s">
        <v>11299</v>
      </c>
      <c r="B11201" s="0" t="s">
        <v>115</v>
      </c>
      <c r="C11201" s="0" t="s">
        <v>96</v>
      </c>
      <c r="D11201" s="0" t="s">
        <v>92</v>
      </c>
      <c r="E11201" s="14" t="n">
        <v>44971</v>
      </c>
      <c r="F11201" s="14" t="n">
        <v>44980</v>
      </c>
      <c r="G11201" s="0" t="n">
        <v>18</v>
      </c>
      <c r="H11201" s="0" t="n">
        <v>131</v>
      </c>
      <c r="I11201" s="0" t="n">
        <v>17</v>
      </c>
      <c r="J11201" s="0" t="n">
        <v>334</v>
      </c>
      <c r="K11201" s="0" t="n">
        <v>458</v>
      </c>
      <c r="L11201" s="15" t="s">
        <v>82</v>
      </c>
      <c r="M11201" s="0" t="n">
        <v>9</v>
      </c>
      <c r="N11201" s="16" t="n">
        <f aca="false">I11201*K11201</f>
        <v>7786</v>
      </c>
      <c r="O11201" s="16" t="n">
        <f aca="false">I11201*(K11201-J11201)</f>
        <v>2108</v>
      </c>
      <c r="P11201" s="15" t="n">
        <f aca="false">K11201-J11201</f>
        <v>124</v>
      </c>
      <c r="Q11201" s="0" t="str">
        <f aca="false">IF(G11201=0,"Out of stock",IF(G11201&lt;H11201,"Understocked",IF(G11201&gt;Summary!$B$6*H11201,"Overstocked","Healthy")))</f>
        <v>Understocked</v>
      </c>
      <c r="R11201" s="0" t="str">
        <f aca="false">IF(I11201&gt;=Summary!$B$7,"Fast",IF(I11201&lt;Summary!$B$8,"Slow","Medium"))</f>
        <v>Slow</v>
      </c>
      <c r="S11201" s="15" t="n">
        <f aca="false">IF(M11201&gt;Summary!$B$5,1,0)</f>
        <v>1</v>
      </c>
      <c r="T11201" s="16" t="n">
        <f aca="false">IF(Q11201="Overstocked",(G11201-Summary!$B$6*H11201)*J11201,0)</f>
        <v>0</v>
      </c>
    </row>
    <row r="11202" customFormat="false" ht="15" hidden="false" customHeight="false" outlineLevel="0" collapsed="false">
      <c r="A11202" s="0" t="s">
        <v>11300</v>
      </c>
      <c r="B11202" s="0" t="s">
        <v>101</v>
      </c>
      <c r="C11202" s="0" t="s">
        <v>96</v>
      </c>
      <c r="D11202" s="0" t="s">
        <v>79</v>
      </c>
      <c r="E11202" s="14" t="n">
        <v>45126</v>
      </c>
      <c r="F11202" s="14" t="n">
        <v>45134</v>
      </c>
      <c r="G11202" s="0" t="n">
        <v>133</v>
      </c>
      <c r="H11202" s="0" t="n">
        <v>99</v>
      </c>
      <c r="I11202" s="0" t="n">
        <v>37</v>
      </c>
      <c r="J11202" s="0" t="n">
        <v>1732</v>
      </c>
      <c r="K11202" s="0" t="n">
        <v>2100</v>
      </c>
      <c r="L11202" s="15" t="s">
        <v>93</v>
      </c>
      <c r="M11202" s="0" t="n">
        <v>8</v>
      </c>
      <c r="N11202" s="16" t="n">
        <f aca="false">I11202*K11202</f>
        <v>77700</v>
      </c>
      <c r="O11202" s="16" t="n">
        <f aca="false">I11202*(K11202-J11202)</f>
        <v>13616</v>
      </c>
      <c r="P11202" s="15" t="n">
        <f aca="false">K11202-J11202</f>
        <v>368</v>
      </c>
      <c r="Q11202" s="0" t="str">
        <f aca="false">IF(G11202=0,"Out of stock",IF(G11202&lt;H11202,"Understocked",IF(G11202&gt;Summary!$B$6*H11202,"Overstocked","Healthy")))</f>
        <v>Healthy</v>
      </c>
      <c r="R11202" s="0" t="str">
        <f aca="false">IF(I11202&gt;=Summary!$B$7,"Fast",IF(I11202&lt;Summary!$B$8,"Slow","Medium"))</f>
        <v>Slow</v>
      </c>
      <c r="S11202" s="15" t="n">
        <f aca="false">IF(M11202&gt;Summary!$B$5,1,0)</f>
        <v>1</v>
      </c>
      <c r="T11202" s="16" t="n">
        <f aca="false">IF(Q11202="Overstocked",(G11202-Summary!$B$6*H11202)*J11202,0)</f>
        <v>0</v>
      </c>
    </row>
    <row r="11203" customFormat="false" ht="15" hidden="false" customHeight="false" outlineLevel="0" collapsed="false">
      <c r="A11203" s="0" t="s">
        <v>11301</v>
      </c>
      <c r="B11203" s="0" t="s">
        <v>123</v>
      </c>
      <c r="C11203" s="0" t="s">
        <v>96</v>
      </c>
      <c r="D11203" s="0" t="s">
        <v>86</v>
      </c>
      <c r="E11203" s="14" t="n">
        <v>45656</v>
      </c>
      <c r="F11203" s="14" t="n">
        <v>45661</v>
      </c>
      <c r="G11203" s="0" t="n">
        <v>238</v>
      </c>
      <c r="H11203" s="0" t="n">
        <v>139</v>
      </c>
      <c r="I11203" s="0" t="n">
        <v>267</v>
      </c>
      <c r="J11203" s="0" t="n">
        <v>324</v>
      </c>
      <c r="K11203" s="0" t="n">
        <v>609</v>
      </c>
      <c r="L11203" s="15" t="s">
        <v>93</v>
      </c>
      <c r="M11203" s="0" t="n">
        <v>5</v>
      </c>
      <c r="N11203" s="16" t="n">
        <f aca="false">I11203*K11203</f>
        <v>162603</v>
      </c>
      <c r="O11203" s="16" t="n">
        <f aca="false">I11203*(K11203-J11203)</f>
        <v>76095</v>
      </c>
      <c r="P11203" s="15" t="n">
        <f aca="false">K11203-J11203</f>
        <v>285</v>
      </c>
      <c r="Q11203" s="0" t="str">
        <f aca="false">IF(G11203=0,"Out of stock",IF(G11203&lt;H11203,"Understocked",IF(G11203&gt;Summary!$B$6*H11203,"Overstocked","Healthy")))</f>
        <v>Healthy</v>
      </c>
      <c r="R11203" s="0" t="str">
        <f aca="false">IF(I11203&gt;=Summary!$B$7,"Fast",IF(I11203&lt;Summary!$B$8,"Slow","Medium"))</f>
        <v>Fast</v>
      </c>
      <c r="S11203" s="15" t="n">
        <f aca="false">IF(M11203&gt;Summary!$B$5,1,0)</f>
        <v>0</v>
      </c>
      <c r="T11203" s="16" t="n">
        <f aca="false">IF(Q11203="Overstocked",(G11203-Summary!$B$6*H11203)*J11203,0)</f>
        <v>0</v>
      </c>
    </row>
    <row r="11204" customFormat="false" ht="15" hidden="false" customHeight="false" outlineLevel="0" collapsed="false">
      <c r="A11204" s="0" t="s">
        <v>11302</v>
      </c>
      <c r="B11204" s="0" t="s">
        <v>84</v>
      </c>
      <c r="C11204" s="0" t="s">
        <v>104</v>
      </c>
      <c r="D11204" s="0" t="s">
        <v>90</v>
      </c>
      <c r="E11204" s="14" t="n">
        <v>45365</v>
      </c>
      <c r="F11204" s="14" t="n">
        <v>45370</v>
      </c>
      <c r="G11204" s="0" t="n">
        <v>154</v>
      </c>
      <c r="H11204" s="0" t="n">
        <v>88</v>
      </c>
      <c r="I11204" s="0" t="n">
        <v>23</v>
      </c>
      <c r="J11204" s="0" t="n">
        <v>1735</v>
      </c>
      <c r="K11204" s="0" t="n">
        <v>2143</v>
      </c>
      <c r="L11204" s="15" t="s">
        <v>87</v>
      </c>
      <c r="M11204" s="0" t="n">
        <v>5</v>
      </c>
      <c r="N11204" s="16" t="n">
        <f aca="false">I11204*K11204</f>
        <v>49289</v>
      </c>
      <c r="O11204" s="16" t="n">
        <f aca="false">I11204*(K11204-J11204)</f>
        <v>9384</v>
      </c>
      <c r="P11204" s="15" t="n">
        <f aca="false">K11204-J11204</f>
        <v>408</v>
      </c>
      <c r="Q11204" s="0" t="str">
        <f aca="false">IF(G11204=0,"Out of stock",IF(G11204&lt;H11204,"Understocked",IF(G11204&gt;Summary!$B$6*H11204,"Overstocked","Healthy")))</f>
        <v>Healthy</v>
      </c>
      <c r="R11204" s="0" t="str">
        <f aca="false">IF(I11204&gt;=Summary!$B$7,"Fast",IF(I11204&lt;Summary!$B$8,"Slow","Medium"))</f>
        <v>Slow</v>
      </c>
      <c r="S11204" s="15" t="n">
        <f aca="false">IF(M11204&gt;Summary!$B$5,1,0)</f>
        <v>0</v>
      </c>
      <c r="T11204" s="16" t="n">
        <f aca="false">IF(Q11204="Overstocked",(G11204-Summary!$B$6*H11204)*J11204,0)</f>
        <v>0</v>
      </c>
    </row>
    <row r="11205" customFormat="false" ht="15" hidden="false" customHeight="false" outlineLevel="0" collapsed="false">
      <c r="A11205" s="0" t="s">
        <v>11303</v>
      </c>
      <c r="B11205" s="0" t="s">
        <v>77</v>
      </c>
      <c r="C11205" s="0" t="s">
        <v>78</v>
      </c>
      <c r="D11205" s="0" t="s">
        <v>79</v>
      </c>
      <c r="E11205" s="14" t="n">
        <v>45077</v>
      </c>
      <c r="F11205" s="14" t="n">
        <v>45082</v>
      </c>
      <c r="G11205" s="0" t="n">
        <v>324</v>
      </c>
      <c r="H11205" s="0" t="n">
        <v>83</v>
      </c>
      <c r="I11205" s="0" t="n">
        <v>108</v>
      </c>
      <c r="J11205" s="0" t="n">
        <v>475</v>
      </c>
      <c r="K11205" s="0" t="n">
        <v>870</v>
      </c>
      <c r="L11205" s="15" t="s">
        <v>87</v>
      </c>
      <c r="M11205" s="0" t="n">
        <v>5</v>
      </c>
      <c r="N11205" s="16" t="n">
        <f aca="false">I11205*K11205</f>
        <v>93960</v>
      </c>
      <c r="O11205" s="16" t="n">
        <f aca="false">I11205*(K11205-J11205)</f>
        <v>42660</v>
      </c>
      <c r="P11205" s="15" t="n">
        <f aca="false">K11205-J11205</f>
        <v>395</v>
      </c>
      <c r="Q11205" s="0" t="str">
        <f aca="false">IF(G11205=0,"Out of stock",IF(G11205&lt;H11205,"Understocked",IF(G11205&gt;Summary!$B$6*H11205,"Overstocked","Healthy")))</f>
        <v>Healthy</v>
      </c>
      <c r="R11205" s="0" t="str">
        <f aca="false">IF(I11205&gt;=Summary!$B$7,"Fast",IF(I11205&lt;Summary!$B$8,"Slow","Medium"))</f>
        <v>Medium</v>
      </c>
      <c r="S11205" s="15" t="n">
        <f aca="false">IF(M11205&gt;Summary!$B$5,1,0)</f>
        <v>0</v>
      </c>
      <c r="T11205" s="16" t="n">
        <f aca="false">IF(Q11205="Overstocked",(G11205-Summary!$B$6*H11205)*J11205,0)</f>
        <v>0</v>
      </c>
    </row>
    <row r="11206" customFormat="false" ht="15" hidden="false" customHeight="false" outlineLevel="0" collapsed="false">
      <c r="A11206" s="0" t="s">
        <v>11304</v>
      </c>
      <c r="B11206" s="0" t="s">
        <v>95</v>
      </c>
      <c r="C11206" s="0" t="s">
        <v>78</v>
      </c>
      <c r="D11206" s="0" t="s">
        <v>92</v>
      </c>
      <c r="E11206" s="14" t="n">
        <v>45597</v>
      </c>
      <c r="F11206" s="14" t="n">
        <v>45607</v>
      </c>
      <c r="G11206" s="0" t="n">
        <v>90</v>
      </c>
      <c r="H11206" s="0" t="n">
        <v>140</v>
      </c>
      <c r="I11206" s="0" t="n">
        <v>65</v>
      </c>
      <c r="J11206" s="0" t="n">
        <v>206</v>
      </c>
      <c r="K11206" s="0" t="n">
        <v>579</v>
      </c>
      <c r="L11206" s="15" t="s">
        <v>87</v>
      </c>
      <c r="M11206" s="0" t="n">
        <v>10</v>
      </c>
      <c r="N11206" s="16" t="n">
        <f aca="false">I11206*K11206</f>
        <v>37635</v>
      </c>
      <c r="O11206" s="16" t="n">
        <f aca="false">I11206*(K11206-J11206)</f>
        <v>24245</v>
      </c>
      <c r="P11206" s="15" t="n">
        <f aca="false">K11206-J11206</f>
        <v>373</v>
      </c>
      <c r="Q11206" s="0" t="str">
        <f aca="false">IF(G11206=0,"Out of stock",IF(G11206&lt;H11206,"Understocked",IF(G11206&gt;Summary!$B$6*H11206,"Overstocked","Healthy")))</f>
        <v>Understocked</v>
      </c>
      <c r="R11206" s="0" t="str">
        <f aca="false">IF(I11206&gt;=Summary!$B$7,"Fast",IF(I11206&lt;Summary!$B$8,"Slow","Medium"))</f>
        <v>Slow</v>
      </c>
      <c r="S11206" s="15" t="n">
        <f aca="false">IF(M11206&gt;Summary!$B$5,1,0)</f>
        <v>1</v>
      </c>
      <c r="T11206" s="16" t="n">
        <f aca="false">IF(Q11206="Overstocked",(G11206-Summary!$B$6*H11206)*J11206,0)</f>
        <v>0</v>
      </c>
    </row>
    <row r="11207" customFormat="false" ht="15" hidden="false" customHeight="false" outlineLevel="0" collapsed="false">
      <c r="A11207" s="0" t="s">
        <v>11305</v>
      </c>
      <c r="B11207" s="0" t="s">
        <v>111</v>
      </c>
      <c r="C11207" s="0" t="s">
        <v>104</v>
      </c>
      <c r="D11207" s="0" t="s">
        <v>79</v>
      </c>
      <c r="E11207" s="14" t="n">
        <v>45474</v>
      </c>
      <c r="F11207" s="14" t="n">
        <v>45477</v>
      </c>
      <c r="G11207" s="0" t="n">
        <v>228</v>
      </c>
      <c r="H11207" s="0" t="n">
        <v>122</v>
      </c>
      <c r="I11207" s="0" t="n">
        <v>39</v>
      </c>
      <c r="J11207" s="0" t="n">
        <v>347</v>
      </c>
      <c r="K11207" s="0" t="n">
        <v>551</v>
      </c>
      <c r="L11207" s="15" t="s">
        <v>93</v>
      </c>
      <c r="M11207" s="0" t="n">
        <v>3</v>
      </c>
      <c r="N11207" s="16" t="n">
        <f aca="false">I11207*K11207</f>
        <v>21489</v>
      </c>
      <c r="O11207" s="16" t="n">
        <f aca="false">I11207*(K11207-J11207)</f>
        <v>7956</v>
      </c>
      <c r="P11207" s="15" t="n">
        <f aca="false">K11207-J11207</f>
        <v>204</v>
      </c>
      <c r="Q11207" s="0" t="str">
        <f aca="false">IF(G11207=0,"Out of stock",IF(G11207&lt;H11207,"Understocked",IF(G11207&gt;Summary!$B$6*H11207,"Overstocked","Healthy")))</f>
        <v>Healthy</v>
      </c>
      <c r="R11207" s="0" t="str">
        <f aca="false">IF(I11207&gt;=Summary!$B$7,"Fast",IF(I11207&lt;Summary!$B$8,"Slow","Medium"))</f>
        <v>Slow</v>
      </c>
      <c r="S11207" s="15" t="n">
        <f aca="false">IF(M11207&gt;Summary!$B$5,1,0)</f>
        <v>0</v>
      </c>
      <c r="T11207" s="16" t="n">
        <f aca="false">IF(Q11207="Overstocked",(G11207-Summary!$B$6*H11207)*J11207,0)</f>
        <v>0</v>
      </c>
    </row>
    <row r="11208" customFormat="false" ht="15" hidden="false" customHeight="false" outlineLevel="0" collapsed="false">
      <c r="A11208" s="0" t="s">
        <v>11306</v>
      </c>
      <c r="B11208" s="0" t="s">
        <v>89</v>
      </c>
      <c r="C11208" s="0" t="s">
        <v>85</v>
      </c>
      <c r="D11208" s="0" t="s">
        <v>92</v>
      </c>
      <c r="E11208" s="14" t="n">
        <v>45446</v>
      </c>
      <c r="F11208" s="14" t="n">
        <v>45454</v>
      </c>
      <c r="G11208" s="0" t="n">
        <v>490</v>
      </c>
      <c r="H11208" s="0" t="n">
        <v>123</v>
      </c>
      <c r="I11208" s="0" t="n">
        <v>189</v>
      </c>
      <c r="J11208" s="0" t="n">
        <v>952</v>
      </c>
      <c r="K11208" s="0" t="n">
        <v>1185</v>
      </c>
      <c r="L11208" s="15" t="s">
        <v>80</v>
      </c>
      <c r="M11208" s="0" t="n">
        <v>8</v>
      </c>
      <c r="N11208" s="16" t="n">
        <f aca="false">I11208*K11208</f>
        <v>223965</v>
      </c>
      <c r="O11208" s="16" t="n">
        <f aca="false">I11208*(K11208-J11208)</f>
        <v>44037</v>
      </c>
      <c r="P11208" s="15" t="n">
        <f aca="false">K11208-J11208</f>
        <v>233</v>
      </c>
      <c r="Q11208" s="0" t="str">
        <f aca="false">IF(G11208=0,"Out of stock",IF(G11208&lt;H11208,"Understocked",IF(G11208&gt;Summary!$B$6*H11208,"Overstocked","Healthy")))</f>
        <v>Healthy</v>
      </c>
      <c r="R11208" s="0" t="str">
        <f aca="false">IF(I11208&gt;=Summary!$B$7,"Fast",IF(I11208&lt;Summary!$B$8,"Slow","Medium"))</f>
        <v>Medium</v>
      </c>
      <c r="S11208" s="15" t="n">
        <f aca="false">IF(M11208&gt;Summary!$B$5,1,0)</f>
        <v>1</v>
      </c>
      <c r="T11208" s="16" t="n">
        <f aca="false">IF(Q11208="Overstocked",(G11208-Summary!$B$6*H11208)*J11208,0)</f>
        <v>0</v>
      </c>
    </row>
    <row r="11209" customFormat="false" ht="15" hidden="false" customHeight="false" outlineLevel="0" collapsed="false">
      <c r="A11209" s="0" t="s">
        <v>11307</v>
      </c>
      <c r="B11209" s="0" t="s">
        <v>115</v>
      </c>
      <c r="C11209" s="0" t="s">
        <v>78</v>
      </c>
      <c r="D11209" s="0" t="s">
        <v>79</v>
      </c>
      <c r="E11209" s="14" t="n">
        <v>45113</v>
      </c>
      <c r="F11209" s="14" t="n">
        <v>45118</v>
      </c>
      <c r="G11209" s="0" t="n">
        <v>494</v>
      </c>
      <c r="H11209" s="0" t="n">
        <v>65</v>
      </c>
      <c r="I11209" s="0" t="n">
        <v>211</v>
      </c>
      <c r="J11209" s="0" t="n">
        <v>568</v>
      </c>
      <c r="K11209" s="0" t="n">
        <v>664</v>
      </c>
      <c r="L11209" s="15" t="s">
        <v>80</v>
      </c>
      <c r="M11209" s="0" t="n">
        <v>5</v>
      </c>
      <c r="N11209" s="16" t="n">
        <f aca="false">I11209*K11209</f>
        <v>140104</v>
      </c>
      <c r="O11209" s="16" t="n">
        <f aca="false">I11209*(K11209-J11209)</f>
        <v>20256</v>
      </c>
      <c r="P11209" s="15" t="n">
        <f aca="false">K11209-J11209</f>
        <v>96</v>
      </c>
      <c r="Q11209" s="0" t="str">
        <f aca="false">IF(G11209=0,"Out of stock",IF(G11209&lt;H11209,"Understocked",IF(G11209&gt;Summary!$B$6*H11209,"Overstocked","Healthy")))</f>
        <v>Overstocked</v>
      </c>
      <c r="R11209" s="0" t="str">
        <f aca="false">IF(I11209&gt;=Summary!$B$7,"Fast",IF(I11209&lt;Summary!$B$8,"Slow","Medium"))</f>
        <v>Fast</v>
      </c>
      <c r="S11209" s="15" t="n">
        <f aca="false">IF(M11209&gt;Summary!$B$5,1,0)</f>
        <v>0</v>
      </c>
      <c r="T11209" s="16" t="n">
        <f aca="false">IF(Q11209="Overstocked",(G11209-Summary!$B$6*H11209)*J11209,0)</f>
        <v>132912</v>
      </c>
    </row>
    <row r="11210" customFormat="false" ht="15" hidden="false" customHeight="false" outlineLevel="0" collapsed="false">
      <c r="A11210" s="0" t="s">
        <v>11308</v>
      </c>
      <c r="B11210" s="0" t="s">
        <v>107</v>
      </c>
      <c r="C11210" s="0" t="s">
        <v>96</v>
      </c>
      <c r="D11210" s="0" t="s">
        <v>92</v>
      </c>
      <c r="E11210" s="14" t="n">
        <v>45434</v>
      </c>
      <c r="F11210" s="14" t="n">
        <v>45441</v>
      </c>
      <c r="G11210" s="0" t="n">
        <v>264</v>
      </c>
      <c r="H11210" s="0" t="n">
        <v>77</v>
      </c>
      <c r="I11210" s="0" t="n">
        <v>60</v>
      </c>
      <c r="J11210" s="0" t="n">
        <v>986</v>
      </c>
      <c r="K11210" s="0" t="n">
        <v>1336</v>
      </c>
      <c r="L11210" s="15" t="s">
        <v>80</v>
      </c>
      <c r="M11210" s="0" t="n">
        <v>7</v>
      </c>
      <c r="N11210" s="16" t="n">
        <f aca="false">I11210*K11210</f>
        <v>80160</v>
      </c>
      <c r="O11210" s="16" t="n">
        <f aca="false">I11210*(K11210-J11210)</f>
        <v>21000</v>
      </c>
      <c r="P11210" s="15" t="n">
        <f aca="false">K11210-J11210</f>
        <v>350</v>
      </c>
      <c r="Q11210" s="0" t="str">
        <f aca="false">IF(G11210=0,"Out of stock",IF(G11210&lt;H11210,"Understocked",IF(G11210&gt;Summary!$B$6*H11210,"Overstocked","Healthy")))</f>
        <v>Healthy</v>
      </c>
      <c r="R11210" s="0" t="str">
        <f aca="false">IF(I11210&gt;=Summary!$B$7,"Fast",IF(I11210&lt;Summary!$B$8,"Slow","Medium"))</f>
        <v>Slow</v>
      </c>
      <c r="S11210" s="15" t="n">
        <f aca="false">IF(M11210&gt;Summary!$B$5,1,0)</f>
        <v>0</v>
      </c>
      <c r="T11210" s="16" t="n">
        <f aca="false">IF(Q11210="Overstocked",(G11210-Summary!$B$6*H11210)*J11210,0)</f>
        <v>0</v>
      </c>
    </row>
    <row r="11211" customFormat="false" ht="15" hidden="false" customHeight="false" outlineLevel="0" collapsed="false">
      <c r="A11211" s="0" t="s">
        <v>11309</v>
      </c>
      <c r="B11211" s="0" t="s">
        <v>89</v>
      </c>
      <c r="C11211" s="0" t="s">
        <v>78</v>
      </c>
      <c r="D11211" s="0" t="s">
        <v>90</v>
      </c>
      <c r="E11211" s="14" t="n">
        <v>45219</v>
      </c>
      <c r="F11211" s="14" t="n">
        <v>45226</v>
      </c>
      <c r="G11211" s="0" t="n">
        <v>247</v>
      </c>
      <c r="H11211" s="0" t="n">
        <v>71</v>
      </c>
      <c r="I11211" s="0" t="n">
        <v>264</v>
      </c>
      <c r="J11211" s="0" t="n">
        <v>1290</v>
      </c>
      <c r="K11211" s="0" t="n">
        <v>1708</v>
      </c>
      <c r="L11211" s="15" t="s">
        <v>80</v>
      </c>
      <c r="M11211" s="0" t="n">
        <v>7</v>
      </c>
      <c r="N11211" s="16" t="n">
        <f aca="false">I11211*K11211</f>
        <v>450912</v>
      </c>
      <c r="O11211" s="16" t="n">
        <f aca="false">I11211*(K11211-J11211)</f>
        <v>110352</v>
      </c>
      <c r="P11211" s="15" t="n">
        <f aca="false">K11211-J11211</f>
        <v>418</v>
      </c>
      <c r="Q11211" s="0" t="str">
        <f aca="false">IF(G11211=0,"Out of stock",IF(G11211&lt;H11211,"Understocked",IF(G11211&gt;Summary!$B$6*H11211,"Overstocked","Healthy")))</f>
        <v>Healthy</v>
      </c>
      <c r="R11211" s="0" t="str">
        <f aca="false">IF(I11211&gt;=Summary!$B$7,"Fast",IF(I11211&lt;Summary!$B$8,"Slow","Medium"))</f>
        <v>Fast</v>
      </c>
      <c r="S11211" s="15" t="n">
        <f aca="false">IF(M11211&gt;Summary!$B$5,1,0)</f>
        <v>0</v>
      </c>
      <c r="T11211" s="16" t="n">
        <f aca="false">IF(Q11211="Overstocked",(G11211-Summary!$B$6*H11211)*J11211,0)</f>
        <v>0</v>
      </c>
    </row>
    <row r="11212" customFormat="false" ht="15" hidden="false" customHeight="false" outlineLevel="0" collapsed="false">
      <c r="A11212" s="0" t="s">
        <v>11310</v>
      </c>
      <c r="B11212" s="0" t="s">
        <v>113</v>
      </c>
      <c r="C11212" s="0" t="s">
        <v>85</v>
      </c>
      <c r="D11212" s="0" t="s">
        <v>92</v>
      </c>
      <c r="E11212" s="14" t="n">
        <v>45596</v>
      </c>
      <c r="F11212" s="14" t="n">
        <v>45605</v>
      </c>
      <c r="G11212" s="0" t="n">
        <v>48</v>
      </c>
      <c r="H11212" s="0" t="n">
        <v>132</v>
      </c>
      <c r="I11212" s="0" t="n">
        <v>185</v>
      </c>
      <c r="J11212" s="0" t="n">
        <v>1717</v>
      </c>
      <c r="K11212" s="0" t="n">
        <v>1963</v>
      </c>
      <c r="L11212" s="15" t="s">
        <v>87</v>
      </c>
      <c r="M11212" s="0" t="n">
        <v>9</v>
      </c>
      <c r="N11212" s="16" t="n">
        <f aca="false">I11212*K11212</f>
        <v>363155</v>
      </c>
      <c r="O11212" s="16" t="n">
        <f aca="false">I11212*(K11212-J11212)</f>
        <v>45510</v>
      </c>
      <c r="P11212" s="15" t="n">
        <f aca="false">K11212-J11212</f>
        <v>246</v>
      </c>
      <c r="Q11212" s="0" t="str">
        <f aca="false">IF(G11212=0,"Out of stock",IF(G11212&lt;H11212,"Understocked",IF(G11212&gt;Summary!$B$6*H11212,"Overstocked","Healthy")))</f>
        <v>Understocked</v>
      </c>
      <c r="R11212" s="0" t="str">
        <f aca="false">IF(I11212&gt;=Summary!$B$7,"Fast",IF(I11212&lt;Summary!$B$8,"Slow","Medium"))</f>
        <v>Medium</v>
      </c>
      <c r="S11212" s="15" t="n">
        <f aca="false">IF(M11212&gt;Summary!$B$5,1,0)</f>
        <v>1</v>
      </c>
      <c r="T11212" s="16" t="n">
        <f aca="false">IF(Q11212="Overstocked",(G11212-Summary!$B$6*H11212)*J11212,0)</f>
        <v>0</v>
      </c>
    </row>
    <row r="11213" customFormat="false" ht="15" hidden="false" customHeight="false" outlineLevel="0" collapsed="false">
      <c r="A11213" s="0" t="s">
        <v>11311</v>
      </c>
      <c r="B11213" s="0" t="s">
        <v>107</v>
      </c>
      <c r="C11213" s="0" t="s">
        <v>96</v>
      </c>
      <c r="D11213" s="0" t="s">
        <v>92</v>
      </c>
      <c r="E11213" s="14" t="n">
        <v>45419</v>
      </c>
      <c r="F11213" s="14" t="n">
        <v>45424</v>
      </c>
      <c r="G11213" s="0" t="n">
        <v>330</v>
      </c>
      <c r="H11213" s="0" t="n">
        <v>146</v>
      </c>
      <c r="I11213" s="0" t="n">
        <v>216</v>
      </c>
      <c r="J11213" s="0" t="n">
        <v>228</v>
      </c>
      <c r="K11213" s="0" t="n">
        <v>486</v>
      </c>
      <c r="L11213" s="15" t="s">
        <v>93</v>
      </c>
      <c r="M11213" s="0" t="n">
        <v>5</v>
      </c>
      <c r="N11213" s="16" t="n">
        <f aca="false">I11213*K11213</f>
        <v>104976</v>
      </c>
      <c r="O11213" s="16" t="n">
        <f aca="false">I11213*(K11213-J11213)</f>
        <v>55728</v>
      </c>
      <c r="P11213" s="15" t="n">
        <f aca="false">K11213-J11213</f>
        <v>258</v>
      </c>
      <c r="Q11213" s="0" t="str">
        <f aca="false">IF(G11213=0,"Out of stock",IF(G11213&lt;H11213,"Understocked",IF(G11213&gt;Summary!$B$6*H11213,"Overstocked","Healthy")))</f>
        <v>Healthy</v>
      </c>
      <c r="R11213" s="0" t="str">
        <f aca="false">IF(I11213&gt;=Summary!$B$7,"Fast",IF(I11213&lt;Summary!$B$8,"Slow","Medium"))</f>
        <v>Fast</v>
      </c>
      <c r="S11213" s="15" t="n">
        <f aca="false">IF(M11213&gt;Summary!$B$5,1,0)</f>
        <v>0</v>
      </c>
      <c r="T11213" s="16" t="n">
        <f aca="false">IF(Q11213="Overstocked",(G11213-Summary!$B$6*H11213)*J11213,0)</f>
        <v>0</v>
      </c>
    </row>
    <row r="11214" customFormat="false" ht="15" hidden="false" customHeight="false" outlineLevel="0" collapsed="false">
      <c r="A11214" s="0" t="s">
        <v>11312</v>
      </c>
      <c r="B11214" s="0" t="s">
        <v>115</v>
      </c>
      <c r="C11214" s="0" t="s">
        <v>85</v>
      </c>
      <c r="D11214" s="0" t="s">
        <v>92</v>
      </c>
      <c r="E11214" s="14" t="n">
        <v>45583</v>
      </c>
      <c r="F11214" s="14" t="n">
        <v>45586</v>
      </c>
      <c r="G11214" s="0" t="n">
        <v>207</v>
      </c>
      <c r="H11214" s="0" t="n">
        <v>78</v>
      </c>
      <c r="I11214" s="0" t="n">
        <v>277</v>
      </c>
      <c r="J11214" s="0" t="n">
        <v>732</v>
      </c>
      <c r="K11214" s="0" t="n">
        <v>1126</v>
      </c>
      <c r="L11214" s="15" t="s">
        <v>87</v>
      </c>
      <c r="M11214" s="0" t="n">
        <v>3</v>
      </c>
      <c r="N11214" s="16" t="n">
        <f aca="false">I11214*K11214</f>
        <v>311902</v>
      </c>
      <c r="O11214" s="16" t="n">
        <f aca="false">I11214*(K11214-J11214)</f>
        <v>109138</v>
      </c>
      <c r="P11214" s="15" t="n">
        <f aca="false">K11214-J11214</f>
        <v>394</v>
      </c>
      <c r="Q11214" s="0" t="str">
        <f aca="false">IF(G11214=0,"Out of stock",IF(G11214&lt;H11214,"Understocked",IF(G11214&gt;Summary!$B$6*H11214,"Overstocked","Healthy")))</f>
        <v>Healthy</v>
      </c>
      <c r="R11214" s="0" t="str">
        <f aca="false">IF(I11214&gt;=Summary!$B$7,"Fast",IF(I11214&lt;Summary!$B$8,"Slow","Medium"))</f>
        <v>Fast</v>
      </c>
      <c r="S11214" s="15" t="n">
        <f aca="false">IF(M11214&gt;Summary!$B$5,1,0)</f>
        <v>0</v>
      </c>
      <c r="T11214" s="16" t="n">
        <f aca="false">IF(Q11214="Overstocked",(G11214-Summary!$B$6*H11214)*J11214,0)</f>
        <v>0</v>
      </c>
    </row>
    <row r="11215" customFormat="false" ht="15" hidden="false" customHeight="false" outlineLevel="0" collapsed="false">
      <c r="A11215" s="0" t="s">
        <v>11313</v>
      </c>
      <c r="B11215" s="0" t="s">
        <v>107</v>
      </c>
      <c r="C11215" s="0" t="s">
        <v>104</v>
      </c>
      <c r="D11215" s="0" t="s">
        <v>86</v>
      </c>
      <c r="E11215" s="14" t="n">
        <v>44978</v>
      </c>
      <c r="F11215" s="14" t="n">
        <v>44988</v>
      </c>
      <c r="G11215" s="0" t="n">
        <v>380</v>
      </c>
      <c r="H11215" s="0" t="n">
        <v>113</v>
      </c>
      <c r="I11215" s="0" t="n">
        <v>108</v>
      </c>
      <c r="J11215" s="0" t="n">
        <v>1418</v>
      </c>
      <c r="K11215" s="0" t="n">
        <v>1680</v>
      </c>
      <c r="L11215" s="15" t="s">
        <v>87</v>
      </c>
      <c r="M11215" s="0" t="n">
        <v>10</v>
      </c>
      <c r="N11215" s="16" t="n">
        <f aca="false">I11215*K11215</f>
        <v>181440</v>
      </c>
      <c r="O11215" s="16" t="n">
        <f aca="false">I11215*(K11215-J11215)</f>
        <v>28296</v>
      </c>
      <c r="P11215" s="15" t="n">
        <f aca="false">K11215-J11215</f>
        <v>262</v>
      </c>
      <c r="Q11215" s="0" t="str">
        <f aca="false">IF(G11215=0,"Out of stock",IF(G11215&lt;H11215,"Understocked",IF(G11215&gt;Summary!$B$6*H11215,"Overstocked","Healthy")))</f>
        <v>Healthy</v>
      </c>
      <c r="R11215" s="0" t="str">
        <f aca="false">IF(I11215&gt;=Summary!$B$7,"Fast",IF(I11215&lt;Summary!$B$8,"Slow","Medium"))</f>
        <v>Medium</v>
      </c>
      <c r="S11215" s="15" t="n">
        <f aca="false">IF(M11215&gt;Summary!$B$5,1,0)</f>
        <v>1</v>
      </c>
      <c r="T11215" s="16" t="n">
        <f aca="false">IF(Q11215="Overstocked",(G11215-Summary!$B$6*H11215)*J11215,0)</f>
        <v>0</v>
      </c>
    </row>
    <row r="11216" customFormat="false" ht="15" hidden="false" customHeight="false" outlineLevel="0" collapsed="false">
      <c r="A11216" s="0" t="s">
        <v>11314</v>
      </c>
      <c r="B11216" s="0" t="s">
        <v>101</v>
      </c>
      <c r="C11216" s="0" t="s">
        <v>104</v>
      </c>
      <c r="D11216" s="0" t="s">
        <v>90</v>
      </c>
      <c r="E11216" s="14" t="n">
        <v>45016</v>
      </c>
      <c r="F11216" s="14" t="n">
        <v>45020</v>
      </c>
      <c r="G11216" s="0" t="n">
        <v>68</v>
      </c>
      <c r="H11216" s="0" t="n">
        <v>57</v>
      </c>
      <c r="I11216" s="0" t="n">
        <v>291</v>
      </c>
      <c r="J11216" s="0" t="n">
        <v>1842</v>
      </c>
      <c r="K11216" s="0" t="n">
        <v>2159</v>
      </c>
      <c r="L11216" s="15" t="s">
        <v>97</v>
      </c>
      <c r="M11216" s="0" t="n">
        <v>4</v>
      </c>
      <c r="N11216" s="16" t="n">
        <f aca="false">I11216*K11216</f>
        <v>628269</v>
      </c>
      <c r="O11216" s="16" t="n">
        <f aca="false">I11216*(K11216-J11216)</f>
        <v>92247</v>
      </c>
      <c r="P11216" s="15" t="n">
        <f aca="false">K11216-J11216</f>
        <v>317</v>
      </c>
      <c r="Q11216" s="0" t="str">
        <f aca="false">IF(G11216=0,"Out of stock",IF(G11216&lt;H11216,"Understocked",IF(G11216&gt;Summary!$B$6*H11216,"Overstocked","Healthy")))</f>
        <v>Healthy</v>
      </c>
      <c r="R11216" s="0" t="str">
        <f aca="false">IF(I11216&gt;=Summary!$B$7,"Fast",IF(I11216&lt;Summary!$B$8,"Slow","Medium"))</f>
        <v>Fast</v>
      </c>
      <c r="S11216" s="15" t="n">
        <f aca="false">IF(M11216&gt;Summary!$B$5,1,0)</f>
        <v>0</v>
      </c>
      <c r="T11216" s="16" t="n">
        <f aca="false">IF(Q11216="Overstocked",(G11216-Summary!$B$6*H11216)*J11216,0)</f>
        <v>0</v>
      </c>
    </row>
    <row r="11217" customFormat="false" ht="15" hidden="false" customHeight="false" outlineLevel="0" collapsed="false">
      <c r="A11217" s="0" t="s">
        <v>11315</v>
      </c>
      <c r="B11217" s="0" t="s">
        <v>113</v>
      </c>
      <c r="C11217" s="0" t="s">
        <v>96</v>
      </c>
      <c r="D11217" s="0" t="s">
        <v>79</v>
      </c>
      <c r="E11217" s="14" t="n">
        <v>45477</v>
      </c>
      <c r="F11217" s="14" t="n">
        <v>45487</v>
      </c>
      <c r="G11217" s="0" t="n">
        <v>175</v>
      </c>
      <c r="H11217" s="0" t="n">
        <v>149</v>
      </c>
      <c r="I11217" s="0" t="n">
        <v>79</v>
      </c>
      <c r="J11217" s="0" t="n">
        <v>1571</v>
      </c>
      <c r="K11217" s="0" t="n">
        <v>1679</v>
      </c>
      <c r="L11217" s="15" t="s">
        <v>87</v>
      </c>
      <c r="M11217" s="0" t="n">
        <v>10</v>
      </c>
      <c r="N11217" s="16" t="n">
        <f aca="false">I11217*K11217</f>
        <v>132641</v>
      </c>
      <c r="O11217" s="16" t="n">
        <f aca="false">I11217*(K11217-J11217)</f>
        <v>8532</v>
      </c>
      <c r="P11217" s="15" t="n">
        <f aca="false">K11217-J11217</f>
        <v>108</v>
      </c>
      <c r="Q11217" s="0" t="str">
        <f aca="false">IF(G11217=0,"Out of stock",IF(G11217&lt;H11217,"Understocked",IF(G11217&gt;Summary!$B$6*H11217,"Overstocked","Healthy")))</f>
        <v>Healthy</v>
      </c>
      <c r="R11217" s="0" t="str">
        <f aca="false">IF(I11217&gt;=Summary!$B$7,"Fast",IF(I11217&lt;Summary!$B$8,"Slow","Medium"))</f>
        <v>Slow</v>
      </c>
      <c r="S11217" s="15" t="n">
        <f aca="false">IF(M11217&gt;Summary!$B$5,1,0)</f>
        <v>1</v>
      </c>
      <c r="T11217" s="16" t="n">
        <f aca="false">IF(Q11217="Overstocked",(G11217-Summary!$B$6*H11217)*J11217,0)</f>
        <v>0</v>
      </c>
    </row>
    <row r="11218" customFormat="false" ht="15" hidden="false" customHeight="false" outlineLevel="0" collapsed="false">
      <c r="A11218" s="0" t="s">
        <v>11316</v>
      </c>
      <c r="B11218" s="0" t="s">
        <v>115</v>
      </c>
      <c r="C11218" s="0" t="s">
        <v>78</v>
      </c>
      <c r="D11218" s="0" t="s">
        <v>102</v>
      </c>
      <c r="E11218" s="14" t="n">
        <v>45322</v>
      </c>
      <c r="F11218" s="14" t="n">
        <v>45323</v>
      </c>
      <c r="G11218" s="0" t="n">
        <v>263</v>
      </c>
      <c r="H11218" s="0" t="n">
        <v>145</v>
      </c>
      <c r="I11218" s="0" t="n">
        <v>241</v>
      </c>
      <c r="J11218" s="0" t="n">
        <v>1136</v>
      </c>
      <c r="K11218" s="0" t="n">
        <v>1579</v>
      </c>
      <c r="L11218" s="15" t="s">
        <v>87</v>
      </c>
      <c r="M11218" s="0" t="n">
        <v>1</v>
      </c>
      <c r="N11218" s="16" t="n">
        <f aca="false">I11218*K11218</f>
        <v>380539</v>
      </c>
      <c r="O11218" s="16" t="n">
        <f aca="false">I11218*(K11218-J11218)</f>
        <v>106763</v>
      </c>
      <c r="P11218" s="15" t="n">
        <f aca="false">K11218-J11218</f>
        <v>443</v>
      </c>
      <c r="Q11218" s="0" t="str">
        <f aca="false">IF(G11218=0,"Out of stock",IF(G11218&lt;H11218,"Understocked",IF(G11218&gt;Summary!$B$6*H11218,"Overstocked","Healthy")))</f>
        <v>Healthy</v>
      </c>
      <c r="R11218" s="0" t="str">
        <f aca="false">IF(I11218&gt;=Summary!$B$7,"Fast",IF(I11218&lt;Summary!$B$8,"Slow","Medium"))</f>
        <v>Fast</v>
      </c>
      <c r="S11218" s="15" t="n">
        <f aca="false">IF(M11218&gt;Summary!$B$5,1,0)</f>
        <v>0</v>
      </c>
      <c r="T11218" s="16" t="n">
        <f aca="false">IF(Q11218="Overstocked",(G11218-Summary!$B$6*H11218)*J11218,0)</f>
        <v>0</v>
      </c>
    </row>
    <row r="11219" customFormat="false" ht="15" hidden="false" customHeight="false" outlineLevel="0" collapsed="false">
      <c r="A11219" s="0" t="s">
        <v>11317</v>
      </c>
      <c r="B11219" s="0" t="s">
        <v>77</v>
      </c>
      <c r="C11219" s="0" t="s">
        <v>78</v>
      </c>
      <c r="D11219" s="0" t="s">
        <v>90</v>
      </c>
      <c r="E11219" s="14" t="n">
        <v>45450</v>
      </c>
      <c r="F11219" s="14" t="n">
        <v>45458</v>
      </c>
      <c r="G11219" s="0" t="n">
        <v>130</v>
      </c>
      <c r="H11219" s="0" t="n">
        <v>75</v>
      </c>
      <c r="I11219" s="0" t="n">
        <v>174</v>
      </c>
      <c r="J11219" s="0" t="n">
        <v>1625</v>
      </c>
      <c r="K11219" s="0" t="n">
        <v>1985</v>
      </c>
      <c r="L11219" s="15" t="s">
        <v>97</v>
      </c>
      <c r="M11219" s="0" t="n">
        <v>8</v>
      </c>
      <c r="N11219" s="16" t="n">
        <f aca="false">I11219*K11219</f>
        <v>345390</v>
      </c>
      <c r="O11219" s="16" t="n">
        <f aca="false">I11219*(K11219-J11219)</f>
        <v>62640</v>
      </c>
      <c r="P11219" s="15" t="n">
        <f aca="false">K11219-J11219</f>
        <v>360</v>
      </c>
      <c r="Q11219" s="0" t="str">
        <f aca="false">IF(G11219=0,"Out of stock",IF(G11219&lt;H11219,"Understocked",IF(G11219&gt;Summary!$B$6*H11219,"Overstocked","Healthy")))</f>
        <v>Healthy</v>
      </c>
      <c r="R11219" s="0" t="str">
        <f aca="false">IF(I11219&gt;=Summary!$B$7,"Fast",IF(I11219&lt;Summary!$B$8,"Slow","Medium"))</f>
        <v>Medium</v>
      </c>
      <c r="S11219" s="15" t="n">
        <f aca="false">IF(M11219&gt;Summary!$B$5,1,0)</f>
        <v>1</v>
      </c>
      <c r="T11219" s="16" t="n">
        <f aca="false">IF(Q11219="Overstocked",(G11219-Summary!$B$6*H11219)*J11219,0)</f>
        <v>0</v>
      </c>
    </row>
    <row r="11220" customFormat="false" ht="15" hidden="false" customHeight="false" outlineLevel="0" collapsed="false">
      <c r="A11220" s="0" t="s">
        <v>11318</v>
      </c>
      <c r="B11220" s="0" t="s">
        <v>101</v>
      </c>
      <c r="C11220" s="0" t="s">
        <v>104</v>
      </c>
      <c r="D11220" s="0" t="s">
        <v>79</v>
      </c>
      <c r="E11220" s="14" t="n">
        <v>45629</v>
      </c>
      <c r="F11220" s="14" t="n">
        <v>45637</v>
      </c>
      <c r="G11220" s="0" t="n">
        <v>139</v>
      </c>
      <c r="H11220" s="0" t="n">
        <v>55</v>
      </c>
      <c r="I11220" s="0" t="n">
        <v>141</v>
      </c>
      <c r="J11220" s="0" t="n">
        <v>373</v>
      </c>
      <c r="K11220" s="0" t="n">
        <v>735</v>
      </c>
      <c r="L11220" s="15" t="s">
        <v>97</v>
      </c>
      <c r="M11220" s="0" t="n">
        <v>8</v>
      </c>
      <c r="N11220" s="16" t="n">
        <f aca="false">I11220*K11220</f>
        <v>103635</v>
      </c>
      <c r="O11220" s="16" t="n">
        <f aca="false">I11220*(K11220-J11220)</f>
        <v>51042</v>
      </c>
      <c r="P11220" s="15" t="n">
        <f aca="false">K11220-J11220</f>
        <v>362</v>
      </c>
      <c r="Q11220" s="0" t="str">
        <f aca="false">IF(G11220=0,"Out of stock",IF(G11220&lt;H11220,"Understocked",IF(G11220&gt;Summary!$B$6*H11220,"Overstocked","Healthy")))</f>
        <v>Healthy</v>
      </c>
      <c r="R11220" s="0" t="str">
        <f aca="false">IF(I11220&gt;=Summary!$B$7,"Fast",IF(I11220&lt;Summary!$B$8,"Slow","Medium"))</f>
        <v>Medium</v>
      </c>
      <c r="S11220" s="15" t="n">
        <f aca="false">IF(M11220&gt;Summary!$B$5,1,0)</f>
        <v>1</v>
      </c>
      <c r="T11220" s="16" t="n">
        <f aca="false">IF(Q11220="Overstocked",(G11220-Summary!$B$6*H11220)*J11220,0)</f>
        <v>0</v>
      </c>
    </row>
    <row r="11221" customFormat="false" ht="15" hidden="false" customHeight="false" outlineLevel="0" collapsed="false">
      <c r="A11221" s="0" t="s">
        <v>11319</v>
      </c>
      <c r="B11221" s="0" t="s">
        <v>107</v>
      </c>
      <c r="C11221" s="0" t="s">
        <v>85</v>
      </c>
      <c r="D11221" s="0" t="s">
        <v>92</v>
      </c>
      <c r="E11221" s="14" t="n">
        <v>45488</v>
      </c>
      <c r="F11221" s="14" t="n">
        <v>45492</v>
      </c>
      <c r="G11221" s="0" t="n">
        <v>18</v>
      </c>
      <c r="H11221" s="0" t="n">
        <v>91</v>
      </c>
      <c r="I11221" s="0" t="n">
        <v>102</v>
      </c>
      <c r="J11221" s="0" t="n">
        <v>1541</v>
      </c>
      <c r="K11221" s="0" t="n">
        <v>1702</v>
      </c>
      <c r="L11221" s="15" t="s">
        <v>97</v>
      </c>
      <c r="M11221" s="0" t="n">
        <v>4</v>
      </c>
      <c r="N11221" s="16" t="n">
        <f aca="false">I11221*K11221</f>
        <v>173604</v>
      </c>
      <c r="O11221" s="16" t="n">
        <f aca="false">I11221*(K11221-J11221)</f>
        <v>16422</v>
      </c>
      <c r="P11221" s="15" t="n">
        <f aca="false">K11221-J11221</f>
        <v>161</v>
      </c>
      <c r="Q11221" s="0" t="str">
        <f aca="false">IF(G11221=0,"Out of stock",IF(G11221&lt;H11221,"Understocked",IF(G11221&gt;Summary!$B$6*H11221,"Overstocked","Healthy")))</f>
        <v>Understocked</v>
      </c>
      <c r="R11221" s="0" t="str">
        <f aca="false">IF(I11221&gt;=Summary!$B$7,"Fast",IF(I11221&lt;Summary!$B$8,"Slow","Medium"))</f>
        <v>Medium</v>
      </c>
      <c r="S11221" s="15" t="n">
        <f aca="false">IF(M11221&gt;Summary!$B$5,1,0)</f>
        <v>0</v>
      </c>
      <c r="T11221" s="16" t="n">
        <f aca="false">IF(Q11221="Overstocked",(G11221-Summary!$B$6*H11221)*J11221,0)</f>
        <v>0</v>
      </c>
    </row>
    <row r="11222" customFormat="false" ht="15" hidden="false" customHeight="false" outlineLevel="0" collapsed="false">
      <c r="A11222" s="0" t="s">
        <v>11320</v>
      </c>
      <c r="B11222" s="0" t="s">
        <v>123</v>
      </c>
      <c r="C11222" s="0" t="s">
        <v>85</v>
      </c>
      <c r="D11222" s="0" t="s">
        <v>79</v>
      </c>
      <c r="E11222" s="14" t="n">
        <v>45463</v>
      </c>
      <c r="F11222" s="14" t="n">
        <v>45471</v>
      </c>
      <c r="G11222" s="0" t="n">
        <v>259</v>
      </c>
      <c r="H11222" s="0" t="n">
        <v>143</v>
      </c>
      <c r="I11222" s="0" t="n">
        <v>85</v>
      </c>
      <c r="J11222" s="0" t="n">
        <v>1382</v>
      </c>
      <c r="K11222" s="0" t="n">
        <v>1547</v>
      </c>
      <c r="L11222" s="15" t="s">
        <v>80</v>
      </c>
      <c r="M11222" s="0" t="n">
        <v>8</v>
      </c>
      <c r="N11222" s="16" t="n">
        <f aca="false">I11222*K11222</f>
        <v>131495</v>
      </c>
      <c r="O11222" s="16" t="n">
        <f aca="false">I11222*(K11222-J11222)</f>
        <v>14025</v>
      </c>
      <c r="P11222" s="15" t="n">
        <f aca="false">K11222-J11222</f>
        <v>165</v>
      </c>
      <c r="Q11222" s="0" t="str">
        <f aca="false">IF(G11222=0,"Out of stock",IF(G11222&lt;H11222,"Understocked",IF(G11222&gt;Summary!$B$6*H11222,"Overstocked","Healthy")))</f>
        <v>Healthy</v>
      </c>
      <c r="R11222" s="0" t="str">
        <f aca="false">IF(I11222&gt;=Summary!$B$7,"Fast",IF(I11222&lt;Summary!$B$8,"Slow","Medium"))</f>
        <v>Slow</v>
      </c>
      <c r="S11222" s="15" t="n">
        <f aca="false">IF(M11222&gt;Summary!$B$5,1,0)</f>
        <v>1</v>
      </c>
      <c r="T11222" s="16" t="n">
        <f aca="false">IF(Q11222="Overstocked",(G11222-Summary!$B$6*H11222)*J11222,0)</f>
        <v>0</v>
      </c>
    </row>
    <row r="11223" customFormat="false" ht="15" hidden="false" customHeight="false" outlineLevel="0" collapsed="false">
      <c r="A11223" s="0" t="s">
        <v>11321</v>
      </c>
      <c r="B11223" s="0" t="s">
        <v>77</v>
      </c>
      <c r="C11223" s="0" t="s">
        <v>104</v>
      </c>
      <c r="D11223" s="0" t="s">
        <v>79</v>
      </c>
      <c r="E11223" s="14" t="n">
        <v>45418</v>
      </c>
      <c r="F11223" s="14" t="n">
        <v>45425</v>
      </c>
      <c r="G11223" s="0" t="n">
        <v>298</v>
      </c>
      <c r="H11223" s="0" t="n">
        <v>75</v>
      </c>
      <c r="I11223" s="0" t="n">
        <v>30</v>
      </c>
      <c r="J11223" s="0" t="n">
        <v>1145</v>
      </c>
      <c r="K11223" s="0" t="n">
        <v>1397</v>
      </c>
      <c r="L11223" s="15" t="s">
        <v>80</v>
      </c>
      <c r="M11223" s="0" t="n">
        <v>7</v>
      </c>
      <c r="N11223" s="16" t="n">
        <f aca="false">I11223*K11223</f>
        <v>41910</v>
      </c>
      <c r="O11223" s="16" t="n">
        <f aca="false">I11223*(K11223-J11223)</f>
        <v>7560</v>
      </c>
      <c r="P11223" s="15" t="n">
        <f aca="false">K11223-J11223</f>
        <v>252</v>
      </c>
      <c r="Q11223" s="0" t="str">
        <f aca="false">IF(G11223=0,"Out of stock",IF(G11223&lt;H11223,"Understocked",IF(G11223&gt;Summary!$B$6*H11223,"Overstocked","Healthy")))</f>
        <v>Healthy</v>
      </c>
      <c r="R11223" s="0" t="str">
        <f aca="false">IF(I11223&gt;=Summary!$B$7,"Fast",IF(I11223&lt;Summary!$B$8,"Slow","Medium"))</f>
        <v>Slow</v>
      </c>
      <c r="S11223" s="15" t="n">
        <f aca="false">IF(M11223&gt;Summary!$B$5,1,0)</f>
        <v>0</v>
      </c>
      <c r="T11223" s="16" t="n">
        <f aca="false">IF(Q11223="Overstocked",(G11223-Summary!$B$6*H11223)*J11223,0)</f>
        <v>0</v>
      </c>
    </row>
    <row r="11224" customFormat="false" ht="15" hidden="false" customHeight="false" outlineLevel="0" collapsed="false">
      <c r="A11224" s="0" t="s">
        <v>11322</v>
      </c>
      <c r="B11224" s="0" t="s">
        <v>101</v>
      </c>
      <c r="C11224" s="0" t="s">
        <v>85</v>
      </c>
      <c r="D11224" s="0" t="s">
        <v>92</v>
      </c>
      <c r="E11224" s="14" t="n">
        <v>45404</v>
      </c>
      <c r="F11224" s="14" t="n">
        <v>45408</v>
      </c>
      <c r="G11224" s="0" t="n">
        <v>288</v>
      </c>
      <c r="H11224" s="0" t="n">
        <v>70</v>
      </c>
      <c r="I11224" s="0" t="n">
        <v>131</v>
      </c>
      <c r="J11224" s="0" t="n">
        <v>505</v>
      </c>
      <c r="K11224" s="0" t="n">
        <v>822</v>
      </c>
      <c r="L11224" s="15" t="s">
        <v>97</v>
      </c>
      <c r="M11224" s="0" t="n">
        <v>4</v>
      </c>
      <c r="N11224" s="16" t="n">
        <f aca="false">I11224*K11224</f>
        <v>107682</v>
      </c>
      <c r="O11224" s="16" t="n">
        <f aca="false">I11224*(K11224-J11224)</f>
        <v>41527</v>
      </c>
      <c r="P11224" s="15" t="n">
        <f aca="false">K11224-J11224</f>
        <v>317</v>
      </c>
      <c r="Q11224" s="0" t="str">
        <f aca="false">IF(G11224=0,"Out of stock",IF(G11224&lt;H11224,"Understocked",IF(G11224&gt;Summary!$B$6*H11224,"Overstocked","Healthy")))</f>
        <v>Overstocked</v>
      </c>
      <c r="R11224" s="0" t="str">
        <f aca="false">IF(I11224&gt;=Summary!$B$7,"Fast",IF(I11224&lt;Summary!$B$8,"Slow","Medium"))</f>
        <v>Medium</v>
      </c>
      <c r="S11224" s="15" t="n">
        <f aca="false">IF(M11224&gt;Summary!$B$5,1,0)</f>
        <v>0</v>
      </c>
      <c r="T11224" s="16" t="n">
        <f aca="false">IF(Q11224="Overstocked",(G11224-Summary!$B$6*H11224)*J11224,0)</f>
        <v>4040</v>
      </c>
    </row>
    <row r="11225" customFormat="false" ht="15" hidden="false" customHeight="false" outlineLevel="0" collapsed="false">
      <c r="A11225" s="0" t="s">
        <v>11323</v>
      </c>
      <c r="B11225" s="0" t="s">
        <v>84</v>
      </c>
      <c r="C11225" s="0" t="s">
        <v>85</v>
      </c>
      <c r="D11225" s="0" t="s">
        <v>92</v>
      </c>
      <c r="E11225" s="14" t="n">
        <v>45112</v>
      </c>
      <c r="F11225" s="14" t="n">
        <v>45118</v>
      </c>
      <c r="G11225" s="0" t="n">
        <v>317</v>
      </c>
      <c r="H11225" s="0" t="n">
        <v>102</v>
      </c>
      <c r="I11225" s="0" t="n">
        <v>274</v>
      </c>
      <c r="J11225" s="0" t="n">
        <v>833</v>
      </c>
      <c r="K11225" s="0" t="n">
        <v>1102</v>
      </c>
      <c r="L11225" s="15" t="s">
        <v>82</v>
      </c>
      <c r="M11225" s="0" t="n">
        <v>6</v>
      </c>
      <c r="N11225" s="16" t="n">
        <f aca="false">I11225*K11225</f>
        <v>301948</v>
      </c>
      <c r="O11225" s="16" t="n">
        <f aca="false">I11225*(K11225-J11225)</f>
        <v>73706</v>
      </c>
      <c r="P11225" s="15" t="n">
        <f aca="false">K11225-J11225</f>
        <v>269</v>
      </c>
      <c r="Q11225" s="0" t="str">
        <f aca="false">IF(G11225=0,"Out of stock",IF(G11225&lt;H11225,"Understocked",IF(G11225&gt;Summary!$B$6*H11225,"Overstocked","Healthy")))</f>
        <v>Healthy</v>
      </c>
      <c r="R11225" s="0" t="str">
        <f aca="false">IF(I11225&gt;=Summary!$B$7,"Fast",IF(I11225&lt;Summary!$B$8,"Slow","Medium"))</f>
        <v>Fast</v>
      </c>
      <c r="S11225" s="15" t="n">
        <f aca="false">IF(M11225&gt;Summary!$B$5,1,0)</f>
        <v>0</v>
      </c>
      <c r="T11225" s="16" t="n">
        <f aca="false">IF(Q11225="Overstocked",(G11225-Summary!$B$6*H11225)*J11225,0)</f>
        <v>0</v>
      </c>
    </row>
    <row r="11226" customFormat="false" ht="15" hidden="false" customHeight="false" outlineLevel="0" collapsed="false">
      <c r="A11226" s="0" t="s">
        <v>11324</v>
      </c>
      <c r="B11226" s="0" t="s">
        <v>95</v>
      </c>
      <c r="C11226" s="0" t="s">
        <v>85</v>
      </c>
      <c r="D11226" s="0" t="s">
        <v>86</v>
      </c>
      <c r="E11226" s="14" t="n">
        <v>45181</v>
      </c>
      <c r="F11226" s="14" t="n">
        <v>45189</v>
      </c>
      <c r="G11226" s="0" t="n">
        <v>172</v>
      </c>
      <c r="H11226" s="0" t="n">
        <v>148</v>
      </c>
      <c r="I11226" s="0" t="n">
        <v>173</v>
      </c>
      <c r="J11226" s="0" t="n">
        <v>1767</v>
      </c>
      <c r="K11226" s="0" t="n">
        <v>2169</v>
      </c>
      <c r="L11226" s="15" t="s">
        <v>97</v>
      </c>
      <c r="M11226" s="0" t="n">
        <v>8</v>
      </c>
      <c r="N11226" s="16" t="n">
        <f aca="false">I11226*K11226</f>
        <v>375237</v>
      </c>
      <c r="O11226" s="16" t="n">
        <f aca="false">I11226*(K11226-J11226)</f>
        <v>69546</v>
      </c>
      <c r="P11226" s="15" t="n">
        <f aca="false">K11226-J11226</f>
        <v>402</v>
      </c>
      <c r="Q11226" s="0" t="str">
        <f aca="false">IF(G11226=0,"Out of stock",IF(G11226&lt;H11226,"Understocked",IF(G11226&gt;Summary!$B$6*H11226,"Overstocked","Healthy")))</f>
        <v>Healthy</v>
      </c>
      <c r="R11226" s="0" t="str">
        <f aca="false">IF(I11226&gt;=Summary!$B$7,"Fast",IF(I11226&lt;Summary!$B$8,"Slow","Medium"))</f>
        <v>Medium</v>
      </c>
      <c r="S11226" s="15" t="n">
        <f aca="false">IF(M11226&gt;Summary!$B$5,1,0)</f>
        <v>1</v>
      </c>
      <c r="T11226" s="16" t="n">
        <f aca="false">IF(Q11226="Overstocked",(G11226-Summary!$B$6*H11226)*J11226,0)</f>
        <v>0</v>
      </c>
    </row>
    <row r="11227" customFormat="false" ht="15" hidden="false" customHeight="false" outlineLevel="0" collapsed="false">
      <c r="A11227" s="0" t="s">
        <v>11325</v>
      </c>
      <c r="B11227" s="0" t="s">
        <v>107</v>
      </c>
      <c r="C11227" s="0" t="s">
        <v>96</v>
      </c>
      <c r="D11227" s="0" t="s">
        <v>86</v>
      </c>
      <c r="E11227" s="14" t="n">
        <v>45233</v>
      </c>
      <c r="F11227" s="14" t="n">
        <v>45235</v>
      </c>
      <c r="G11227" s="0" t="n">
        <v>68</v>
      </c>
      <c r="H11227" s="0" t="n">
        <v>50</v>
      </c>
      <c r="I11227" s="0" t="n">
        <v>27</v>
      </c>
      <c r="J11227" s="0" t="n">
        <v>1272</v>
      </c>
      <c r="K11227" s="0" t="n">
        <v>1632</v>
      </c>
      <c r="L11227" s="15" t="s">
        <v>97</v>
      </c>
      <c r="M11227" s="0" t="n">
        <v>2</v>
      </c>
      <c r="N11227" s="16" t="n">
        <f aca="false">I11227*K11227</f>
        <v>44064</v>
      </c>
      <c r="O11227" s="16" t="n">
        <f aca="false">I11227*(K11227-J11227)</f>
        <v>9720</v>
      </c>
      <c r="P11227" s="15" t="n">
        <f aca="false">K11227-J11227</f>
        <v>360</v>
      </c>
      <c r="Q11227" s="0" t="str">
        <f aca="false">IF(G11227=0,"Out of stock",IF(G11227&lt;H11227,"Understocked",IF(G11227&gt;Summary!$B$6*H11227,"Overstocked","Healthy")))</f>
        <v>Healthy</v>
      </c>
      <c r="R11227" s="0" t="str">
        <f aca="false">IF(I11227&gt;=Summary!$B$7,"Fast",IF(I11227&lt;Summary!$B$8,"Slow","Medium"))</f>
        <v>Slow</v>
      </c>
      <c r="S11227" s="15" t="n">
        <f aca="false">IF(M11227&gt;Summary!$B$5,1,0)</f>
        <v>0</v>
      </c>
      <c r="T11227" s="16" t="n">
        <f aca="false">IF(Q11227="Overstocked",(G11227-Summary!$B$6*H11227)*J11227,0)</f>
        <v>0</v>
      </c>
    </row>
    <row r="11228" customFormat="false" ht="15" hidden="false" customHeight="false" outlineLevel="0" collapsed="false">
      <c r="A11228" s="0" t="s">
        <v>11326</v>
      </c>
      <c r="B11228" s="0" t="s">
        <v>89</v>
      </c>
      <c r="C11228" s="0" t="s">
        <v>104</v>
      </c>
      <c r="D11228" s="0" t="s">
        <v>79</v>
      </c>
      <c r="E11228" s="14" t="n">
        <v>45504</v>
      </c>
      <c r="F11228" s="14" t="n">
        <v>45510</v>
      </c>
      <c r="G11228" s="0" t="n">
        <v>438</v>
      </c>
      <c r="H11228" s="0" t="n">
        <v>70</v>
      </c>
      <c r="I11228" s="0" t="n">
        <v>206</v>
      </c>
      <c r="J11228" s="0" t="n">
        <v>1547</v>
      </c>
      <c r="K11228" s="0" t="n">
        <v>1875</v>
      </c>
      <c r="L11228" s="15" t="s">
        <v>93</v>
      </c>
      <c r="M11228" s="0" t="n">
        <v>6</v>
      </c>
      <c r="N11228" s="16" t="n">
        <f aca="false">I11228*K11228</f>
        <v>386250</v>
      </c>
      <c r="O11228" s="16" t="n">
        <f aca="false">I11228*(K11228-J11228)</f>
        <v>67568</v>
      </c>
      <c r="P11228" s="15" t="n">
        <f aca="false">K11228-J11228</f>
        <v>328</v>
      </c>
      <c r="Q11228" s="0" t="str">
        <f aca="false">IF(G11228=0,"Out of stock",IF(G11228&lt;H11228,"Understocked",IF(G11228&gt;Summary!$B$6*H11228,"Overstocked","Healthy")))</f>
        <v>Overstocked</v>
      </c>
      <c r="R11228" s="0" t="str">
        <f aca="false">IF(I11228&gt;=Summary!$B$7,"Fast",IF(I11228&lt;Summary!$B$8,"Slow","Medium"))</f>
        <v>Fast</v>
      </c>
      <c r="S11228" s="15" t="n">
        <f aca="false">IF(M11228&gt;Summary!$B$5,1,0)</f>
        <v>0</v>
      </c>
      <c r="T11228" s="16" t="n">
        <f aca="false">IF(Q11228="Overstocked",(G11228-Summary!$B$6*H11228)*J11228,0)</f>
        <v>244426</v>
      </c>
    </row>
    <row r="11229" customFormat="false" ht="15" hidden="false" customHeight="false" outlineLevel="0" collapsed="false">
      <c r="A11229" s="0" t="s">
        <v>11327</v>
      </c>
      <c r="B11229" s="0" t="s">
        <v>111</v>
      </c>
      <c r="C11229" s="0" t="s">
        <v>96</v>
      </c>
      <c r="D11229" s="0" t="s">
        <v>102</v>
      </c>
      <c r="E11229" s="14" t="n">
        <v>45040</v>
      </c>
      <c r="F11229" s="14" t="n">
        <v>45049</v>
      </c>
      <c r="G11229" s="0" t="n">
        <v>482</v>
      </c>
      <c r="H11229" s="0" t="n">
        <v>101</v>
      </c>
      <c r="I11229" s="0" t="n">
        <v>164</v>
      </c>
      <c r="J11229" s="0" t="n">
        <v>722</v>
      </c>
      <c r="K11229" s="0" t="n">
        <v>1172</v>
      </c>
      <c r="L11229" s="15" t="s">
        <v>97</v>
      </c>
      <c r="M11229" s="0" t="n">
        <v>9</v>
      </c>
      <c r="N11229" s="16" t="n">
        <f aca="false">I11229*K11229</f>
        <v>192208</v>
      </c>
      <c r="O11229" s="16" t="n">
        <f aca="false">I11229*(K11229-J11229)</f>
        <v>73800</v>
      </c>
      <c r="P11229" s="15" t="n">
        <f aca="false">K11229-J11229</f>
        <v>450</v>
      </c>
      <c r="Q11229" s="0" t="str">
        <f aca="false">IF(G11229=0,"Out of stock",IF(G11229&lt;H11229,"Understocked",IF(G11229&gt;Summary!$B$6*H11229,"Overstocked","Healthy")))</f>
        <v>Overstocked</v>
      </c>
      <c r="R11229" s="0" t="str">
        <f aca="false">IF(I11229&gt;=Summary!$B$7,"Fast",IF(I11229&lt;Summary!$B$8,"Slow","Medium"))</f>
        <v>Medium</v>
      </c>
      <c r="S11229" s="15" t="n">
        <f aca="false">IF(M11229&gt;Summary!$B$5,1,0)</f>
        <v>1</v>
      </c>
      <c r="T11229" s="16" t="n">
        <f aca="false">IF(Q11229="Overstocked",(G11229-Summary!$B$6*H11229)*J11229,0)</f>
        <v>56316</v>
      </c>
    </row>
    <row r="11230" customFormat="false" ht="15" hidden="false" customHeight="false" outlineLevel="0" collapsed="false">
      <c r="A11230" s="0" t="s">
        <v>11328</v>
      </c>
      <c r="B11230" s="0" t="s">
        <v>123</v>
      </c>
      <c r="C11230" s="0" t="s">
        <v>78</v>
      </c>
      <c r="D11230" s="0" t="s">
        <v>86</v>
      </c>
      <c r="E11230" s="14" t="n">
        <v>45201</v>
      </c>
      <c r="F11230" s="14" t="n">
        <v>45203</v>
      </c>
      <c r="G11230" s="0" t="n">
        <v>486</v>
      </c>
      <c r="H11230" s="0" t="n">
        <v>101</v>
      </c>
      <c r="I11230" s="0" t="n">
        <v>123</v>
      </c>
      <c r="J11230" s="0" t="n">
        <v>1469</v>
      </c>
      <c r="K11230" s="0" t="n">
        <v>1660</v>
      </c>
      <c r="L11230" s="15" t="s">
        <v>93</v>
      </c>
      <c r="M11230" s="0" t="n">
        <v>2</v>
      </c>
      <c r="N11230" s="16" t="n">
        <f aca="false">I11230*K11230</f>
        <v>204180</v>
      </c>
      <c r="O11230" s="16" t="n">
        <f aca="false">I11230*(K11230-J11230)</f>
        <v>23493</v>
      </c>
      <c r="P11230" s="15" t="n">
        <f aca="false">K11230-J11230</f>
        <v>191</v>
      </c>
      <c r="Q11230" s="0" t="str">
        <f aca="false">IF(G11230=0,"Out of stock",IF(G11230&lt;H11230,"Understocked",IF(G11230&gt;Summary!$B$6*H11230,"Overstocked","Healthy")))</f>
        <v>Overstocked</v>
      </c>
      <c r="R11230" s="0" t="str">
        <f aca="false">IF(I11230&gt;=Summary!$B$7,"Fast",IF(I11230&lt;Summary!$B$8,"Slow","Medium"))</f>
        <v>Medium</v>
      </c>
      <c r="S11230" s="15" t="n">
        <f aca="false">IF(M11230&gt;Summary!$B$5,1,0)</f>
        <v>0</v>
      </c>
      <c r="T11230" s="16" t="n">
        <f aca="false">IF(Q11230="Overstocked",(G11230-Summary!$B$6*H11230)*J11230,0)</f>
        <v>120458</v>
      </c>
    </row>
    <row r="11231" customFormat="false" ht="15" hidden="false" customHeight="false" outlineLevel="0" collapsed="false">
      <c r="A11231" s="0" t="s">
        <v>11329</v>
      </c>
      <c r="B11231" s="0" t="s">
        <v>77</v>
      </c>
      <c r="C11231" s="0" t="s">
        <v>96</v>
      </c>
      <c r="D11231" s="0" t="s">
        <v>90</v>
      </c>
      <c r="E11231" s="14" t="n">
        <v>45444</v>
      </c>
      <c r="F11231" s="14" t="n">
        <v>45445</v>
      </c>
      <c r="G11231" s="0" t="n">
        <v>308</v>
      </c>
      <c r="H11231" s="0" t="n">
        <v>80</v>
      </c>
      <c r="I11231" s="0" t="n">
        <v>272</v>
      </c>
      <c r="J11231" s="0" t="n">
        <v>1942</v>
      </c>
      <c r="K11231" s="0" t="n">
        <v>2212</v>
      </c>
      <c r="L11231" s="15" t="s">
        <v>97</v>
      </c>
      <c r="M11231" s="0" t="n">
        <v>1</v>
      </c>
      <c r="N11231" s="16" t="n">
        <f aca="false">I11231*K11231</f>
        <v>601664</v>
      </c>
      <c r="O11231" s="16" t="n">
        <f aca="false">I11231*(K11231-J11231)</f>
        <v>73440</v>
      </c>
      <c r="P11231" s="15" t="n">
        <f aca="false">K11231-J11231</f>
        <v>270</v>
      </c>
      <c r="Q11231" s="0" t="str">
        <f aca="false">IF(G11231=0,"Out of stock",IF(G11231&lt;H11231,"Understocked",IF(G11231&gt;Summary!$B$6*H11231,"Overstocked","Healthy")))</f>
        <v>Healthy</v>
      </c>
      <c r="R11231" s="0" t="str">
        <f aca="false">IF(I11231&gt;=Summary!$B$7,"Fast",IF(I11231&lt;Summary!$B$8,"Slow","Medium"))</f>
        <v>Fast</v>
      </c>
      <c r="S11231" s="15" t="n">
        <f aca="false">IF(M11231&gt;Summary!$B$5,1,0)</f>
        <v>0</v>
      </c>
      <c r="T11231" s="16" t="n">
        <f aca="false">IF(Q11231="Overstocked",(G11231-Summary!$B$6*H11231)*J11231,0)</f>
        <v>0</v>
      </c>
    </row>
    <row r="11232" customFormat="false" ht="15" hidden="false" customHeight="false" outlineLevel="0" collapsed="false">
      <c r="A11232" s="0" t="s">
        <v>11330</v>
      </c>
      <c r="B11232" s="0" t="s">
        <v>123</v>
      </c>
      <c r="C11232" s="0" t="s">
        <v>104</v>
      </c>
      <c r="D11232" s="0" t="s">
        <v>102</v>
      </c>
      <c r="E11232" s="14" t="n">
        <v>45263</v>
      </c>
      <c r="F11232" s="14" t="n">
        <v>45267</v>
      </c>
      <c r="G11232" s="0" t="n">
        <v>0</v>
      </c>
      <c r="H11232" s="0" t="n">
        <v>86</v>
      </c>
      <c r="I11232" s="0" t="n">
        <v>41</v>
      </c>
      <c r="J11232" s="0" t="n">
        <v>965</v>
      </c>
      <c r="K11232" s="0" t="n">
        <v>1346</v>
      </c>
      <c r="L11232" s="15" t="s">
        <v>97</v>
      </c>
      <c r="M11232" s="0" t="n">
        <v>4</v>
      </c>
      <c r="N11232" s="16" t="n">
        <f aca="false">I11232*K11232</f>
        <v>55186</v>
      </c>
      <c r="O11232" s="16" t="n">
        <f aca="false">I11232*(K11232-J11232)</f>
        <v>15621</v>
      </c>
      <c r="P11232" s="15" t="n">
        <f aca="false">K11232-J11232</f>
        <v>381</v>
      </c>
      <c r="Q11232" s="0" t="str">
        <f aca="false">IF(G11232=0,"Out of stock",IF(G11232&lt;H11232,"Understocked",IF(G11232&gt;Summary!$B$6*H11232,"Overstocked","Healthy")))</f>
        <v>Out of stock</v>
      </c>
      <c r="R11232" s="0" t="str">
        <f aca="false">IF(I11232&gt;=Summary!$B$7,"Fast",IF(I11232&lt;Summary!$B$8,"Slow","Medium"))</f>
        <v>Slow</v>
      </c>
      <c r="S11232" s="15" t="n">
        <f aca="false">IF(M11232&gt;Summary!$B$5,1,0)</f>
        <v>0</v>
      </c>
      <c r="T11232" s="16" t="n">
        <f aca="false">IF(Q11232="Overstocked",(G11232-Summary!$B$6*H11232)*J11232,0)</f>
        <v>0</v>
      </c>
    </row>
    <row r="11233" customFormat="false" ht="15" hidden="false" customHeight="false" outlineLevel="0" collapsed="false">
      <c r="A11233" s="0" t="s">
        <v>11331</v>
      </c>
      <c r="B11233" s="0" t="s">
        <v>113</v>
      </c>
      <c r="C11233" s="0" t="s">
        <v>78</v>
      </c>
      <c r="D11233" s="0" t="s">
        <v>86</v>
      </c>
      <c r="E11233" s="14" t="n">
        <v>45421</v>
      </c>
      <c r="F11233" s="14" t="n">
        <v>45424</v>
      </c>
      <c r="G11233" s="0" t="n">
        <v>457</v>
      </c>
      <c r="H11233" s="0" t="n">
        <v>148</v>
      </c>
      <c r="I11233" s="0" t="n">
        <v>182</v>
      </c>
      <c r="J11233" s="0" t="n">
        <v>795</v>
      </c>
      <c r="K11233" s="0" t="n">
        <v>1224</v>
      </c>
      <c r="L11233" s="15" t="s">
        <v>93</v>
      </c>
      <c r="M11233" s="0" t="n">
        <v>3</v>
      </c>
      <c r="N11233" s="16" t="n">
        <f aca="false">I11233*K11233</f>
        <v>222768</v>
      </c>
      <c r="O11233" s="16" t="n">
        <f aca="false">I11233*(K11233-J11233)</f>
        <v>78078</v>
      </c>
      <c r="P11233" s="15" t="n">
        <f aca="false">K11233-J11233</f>
        <v>429</v>
      </c>
      <c r="Q11233" s="0" t="str">
        <f aca="false">IF(G11233=0,"Out of stock",IF(G11233&lt;H11233,"Understocked",IF(G11233&gt;Summary!$B$6*H11233,"Overstocked","Healthy")))</f>
        <v>Healthy</v>
      </c>
      <c r="R11233" s="0" t="str">
        <f aca="false">IF(I11233&gt;=Summary!$B$7,"Fast",IF(I11233&lt;Summary!$B$8,"Slow","Medium"))</f>
        <v>Medium</v>
      </c>
      <c r="S11233" s="15" t="n">
        <f aca="false">IF(M11233&gt;Summary!$B$5,1,0)</f>
        <v>0</v>
      </c>
      <c r="T11233" s="16" t="n">
        <f aca="false">IF(Q11233="Overstocked",(G11233-Summary!$B$6*H11233)*J11233,0)</f>
        <v>0</v>
      </c>
    </row>
    <row r="11234" customFormat="false" ht="15" hidden="false" customHeight="false" outlineLevel="0" collapsed="false">
      <c r="A11234" s="0" t="s">
        <v>11332</v>
      </c>
      <c r="B11234" s="0" t="s">
        <v>101</v>
      </c>
      <c r="C11234" s="0" t="s">
        <v>85</v>
      </c>
      <c r="D11234" s="0" t="s">
        <v>102</v>
      </c>
      <c r="E11234" s="14" t="n">
        <v>45492</v>
      </c>
      <c r="F11234" s="14" t="n">
        <v>45499</v>
      </c>
      <c r="G11234" s="0" t="n">
        <v>437</v>
      </c>
      <c r="H11234" s="0" t="n">
        <v>100</v>
      </c>
      <c r="I11234" s="0" t="n">
        <v>129</v>
      </c>
      <c r="J11234" s="0" t="n">
        <v>630</v>
      </c>
      <c r="K11234" s="0" t="n">
        <v>819</v>
      </c>
      <c r="L11234" s="15" t="s">
        <v>80</v>
      </c>
      <c r="M11234" s="0" t="n">
        <v>7</v>
      </c>
      <c r="N11234" s="16" t="n">
        <f aca="false">I11234*K11234</f>
        <v>105651</v>
      </c>
      <c r="O11234" s="16" t="n">
        <f aca="false">I11234*(K11234-J11234)</f>
        <v>24381</v>
      </c>
      <c r="P11234" s="15" t="n">
        <f aca="false">K11234-J11234</f>
        <v>189</v>
      </c>
      <c r="Q11234" s="0" t="str">
        <f aca="false">IF(G11234=0,"Out of stock",IF(G11234&lt;H11234,"Understocked",IF(G11234&gt;Summary!$B$6*H11234,"Overstocked","Healthy")))</f>
        <v>Overstocked</v>
      </c>
      <c r="R11234" s="0" t="str">
        <f aca="false">IF(I11234&gt;=Summary!$B$7,"Fast",IF(I11234&lt;Summary!$B$8,"Slow","Medium"))</f>
        <v>Medium</v>
      </c>
      <c r="S11234" s="15" t="n">
        <f aca="false">IF(M11234&gt;Summary!$B$5,1,0)</f>
        <v>0</v>
      </c>
      <c r="T11234" s="16" t="n">
        <f aca="false">IF(Q11234="Overstocked",(G11234-Summary!$B$6*H11234)*J11234,0)</f>
        <v>23310</v>
      </c>
    </row>
    <row r="11235" customFormat="false" ht="15" hidden="false" customHeight="false" outlineLevel="0" collapsed="false">
      <c r="A11235" s="0" t="s">
        <v>11333</v>
      </c>
      <c r="B11235" s="0" t="s">
        <v>101</v>
      </c>
      <c r="C11235" s="0" t="s">
        <v>85</v>
      </c>
      <c r="D11235" s="0" t="s">
        <v>86</v>
      </c>
      <c r="E11235" s="14" t="n">
        <v>45085</v>
      </c>
      <c r="F11235" s="14" t="n">
        <v>45086</v>
      </c>
      <c r="G11235" s="0" t="n">
        <v>33</v>
      </c>
      <c r="H11235" s="0" t="n">
        <v>68</v>
      </c>
      <c r="I11235" s="0" t="n">
        <v>240</v>
      </c>
      <c r="J11235" s="0" t="n">
        <v>1035</v>
      </c>
      <c r="K11235" s="0" t="n">
        <v>1169</v>
      </c>
      <c r="L11235" s="15" t="s">
        <v>93</v>
      </c>
      <c r="M11235" s="0" t="n">
        <v>1</v>
      </c>
      <c r="N11235" s="16" t="n">
        <f aca="false">I11235*K11235</f>
        <v>280560</v>
      </c>
      <c r="O11235" s="16" t="n">
        <f aca="false">I11235*(K11235-J11235)</f>
        <v>32160</v>
      </c>
      <c r="P11235" s="15" t="n">
        <f aca="false">K11235-J11235</f>
        <v>134</v>
      </c>
      <c r="Q11235" s="0" t="str">
        <f aca="false">IF(G11235=0,"Out of stock",IF(G11235&lt;H11235,"Understocked",IF(G11235&gt;Summary!$B$6*H11235,"Overstocked","Healthy")))</f>
        <v>Understocked</v>
      </c>
      <c r="R11235" s="0" t="str">
        <f aca="false">IF(I11235&gt;=Summary!$B$7,"Fast",IF(I11235&lt;Summary!$B$8,"Slow","Medium"))</f>
        <v>Fast</v>
      </c>
      <c r="S11235" s="15" t="n">
        <f aca="false">IF(M11235&gt;Summary!$B$5,1,0)</f>
        <v>0</v>
      </c>
      <c r="T11235" s="16" t="n">
        <f aca="false">IF(Q11235="Overstocked",(G11235-Summary!$B$6*H11235)*J11235,0)</f>
        <v>0</v>
      </c>
    </row>
    <row r="11236" customFormat="false" ht="15" hidden="false" customHeight="false" outlineLevel="0" collapsed="false">
      <c r="A11236" s="0" t="s">
        <v>11334</v>
      </c>
      <c r="B11236" s="0" t="s">
        <v>95</v>
      </c>
      <c r="C11236" s="0" t="s">
        <v>96</v>
      </c>
      <c r="D11236" s="0" t="s">
        <v>79</v>
      </c>
      <c r="E11236" s="14" t="n">
        <v>45219</v>
      </c>
      <c r="F11236" s="14" t="n">
        <v>45222</v>
      </c>
      <c r="G11236" s="0" t="n">
        <v>440</v>
      </c>
      <c r="H11236" s="0" t="n">
        <v>107</v>
      </c>
      <c r="I11236" s="0" t="n">
        <v>91</v>
      </c>
      <c r="J11236" s="0" t="n">
        <v>1801</v>
      </c>
      <c r="K11236" s="0" t="n">
        <v>2001</v>
      </c>
      <c r="L11236" s="15" t="s">
        <v>87</v>
      </c>
      <c r="M11236" s="0" t="n">
        <v>3</v>
      </c>
      <c r="N11236" s="16" t="n">
        <f aca="false">I11236*K11236</f>
        <v>182091</v>
      </c>
      <c r="O11236" s="16" t="n">
        <f aca="false">I11236*(K11236-J11236)</f>
        <v>18200</v>
      </c>
      <c r="P11236" s="15" t="n">
        <f aca="false">K11236-J11236</f>
        <v>200</v>
      </c>
      <c r="Q11236" s="0" t="str">
        <f aca="false">IF(G11236=0,"Out of stock",IF(G11236&lt;H11236,"Understocked",IF(G11236&gt;Summary!$B$6*H11236,"Overstocked","Healthy")))</f>
        <v>Overstocked</v>
      </c>
      <c r="R11236" s="0" t="str">
        <f aca="false">IF(I11236&gt;=Summary!$B$7,"Fast",IF(I11236&lt;Summary!$B$8,"Slow","Medium"))</f>
        <v>Slow</v>
      </c>
      <c r="S11236" s="15" t="n">
        <f aca="false">IF(M11236&gt;Summary!$B$5,1,0)</f>
        <v>0</v>
      </c>
      <c r="T11236" s="16" t="n">
        <f aca="false">IF(Q11236="Overstocked",(G11236-Summary!$B$6*H11236)*J11236,0)</f>
        <v>21612</v>
      </c>
    </row>
    <row r="11237" customFormat="false" ht="15" hidden="false" customHeight="false" outlineLevel="0" collapsed="false">
      <c r="A11237" s="0" t="s">
        <v>11335</v>
      </c>
      <c r="B11237" s="0" t="s">
        <v>111</v>
      </c>
      <c r="C11237" s="0" t="s">
        <v>104</v>
      </c>
      <c r="D11237" s="0" t="s">
        <v>79</v>
      </c>
      <c r="E11237" s="14" t="n">
        <v>44995</v>
      </c>
      <c r="F11237" s="14" t="n">
        <v>45005</v>
      </c>
      <c r="G11237" s="0" t="n">
        <v>231</v>
      </c>
      <c r="H11237" s="0" t="n">
        <v>136</v>
      </c>
      <c r="I11237" s="0" t="n">
        <v>232</v>
      </c>
      <c r="J11237" s="0" t="n">
        <v>381</v>
      </c>
      <c r="K11237" s="0" t="n">
        <v>522</v>
      </c>
      <c r="L11237" s="15" t="s">
        <v>87</v>
      </c>
      <c r="M11237" s="0" t="n">
        <v>10</v>
      </c>
      <c r="N11237" s="16" t="n">
        <f aca="false">I11237*K11237</f>
        <v>121104</v>
      </c>
      <c r="O11237" s="16" t="n">
        <f aca="false">I11237*(K11237-J11237)</f>
        <v>32712</v>
      </c>
      <c r="P11237" s="15" t="n">
        <f aca="false">K11237-J11237</f>
        <v>141</v>
      </c>
      <c r="Q11237" s="0" t="str">
        <f aca="false">IF(G11237=0,"Out of stock",IF(G11237&lt;H11237,"Understocked",IF(G11237&gt;Summary!$B$6*H11237,"Overstocked","Healthy")))</f>
        <v>Healthy</v>
      </c>
      <c r="R11237" s="0" t="str">
        <f aca="false">IF(I11237&gt;=Summary!$B$7,"Fast",IF(I11237&lt;Summary!$B$8,"Slow","Medium"))</f>
        <v>Fast</v>
      </c>
      <c r="S11237" s="15" t="n">
        <f aca="false">IF(M11237&gt;Summary!$B$5,1,0)</f>
        <v>1</v>
      </c>
      <c r="T11237" s="16" t="n">
        <f aca="false">IF(Q11237="Overstocked",(G11237-Summary!$B$6*H11237)*J11237,0)</f>
        <v>0</v>
      </c>
    </row>
    <row r="11238" customFormat="false" ht="15" hidden="false" customHeight="false" outlineLevel="0" collapsed="false">
      <c r="A11238" s="0" t="s">
        <v>11336</v>
      </c>
      <c r="B11238" s="0" t="s">
        <v>84</v>
      </c>
      <c r="C11238" s="0" t="s">
        <v>78</v>
      </c>
      <c r="D11238" s="0" t="s">
        <v>102</v>
      </c>
      <c r="E11238" s="14" t="n">
        <v>45104</v>
      </c>
      <c r="F11238" s="14" t="n">
        <v>45113</v>
      </c>
      <c r="G11238" s="0" t="n">
        <v>399</v>
      </c>
      <c r="H11238" s="0" t="n">
        <v>56</v>
      </c>
      <c r="I11238" s="0" t="n">
        <v>150</v>
      </c>
      <c r="J11238" s="0" t="n">
        <v>820</v>
      </c>
      <c r="K11238" s="0" t="n">
        <v>1310</v>
      </c>
      <c r="L11238" s="15" t="s">
        <v>93</v>
      </c>
      <c r="M11238" s="0" t="n">
        <v>9</v>
      </c>
      <c r="N11238" s="16" t="n">
        <f aca="false">I11238*K11238</f>
        <v>196500</v>
      </c>
      <c r="O11238" s="16" t="n">
        <f aca="false">I11238*(K11238-J11238)</f>
        <v>73500</v>
      </c>
      <c r="P11238" s="15" t="n">
        <f aca="false">K11238-J11238</f>
        <v>490</v>
      </c>
      <c r="Q11238" s="0" t="str">
        <f aca="false">IF(G11238=0,"Out of stock",IF(G11238&lt;H11238,"Understocked",IF(G11238&gt;Summary!$B$6*H11238,"Overstocked","Healthy")))</f>
        <v>Overstocked</v>
      </c>
      <c r="R11238" s="0" t="str">
        <f aca="false">IF(I11238&gt;=Summary!$B$7,"Fast",IF(I11238&lt;Summary!$B$8,"Slow","Medium"))</f>
        <v>Medium</v>
      </c>
      <c r="S11238" s="15" t="n">
        <f aca="false">IF(M11238&gt;Summary!$B$5,1,0)</f>
        <v>1</v>
      </c>
      <c r="T11238" s="16" t="n">
        <f aca="false">IF(Q11238="Overstocked",(G11238-Summary!$B$6*H11238)*J11238,0)</f>
        <v>143500</v>
      </c>
    </row>
    <row r="11239" customFormat="false" ht="15" hidden="false" customHeight="false" outlineLevel="0" collapsed="false">
      <c r="A11239" s="0" t="s">
        <v>11337</v>
      </c>
      <c r="B11239" s="0" t="s">
        <v>107</v>
      </c>
      <c r="C11239" s="0" t="s">
        <v>104</v>
      </c>
      <c r="D11239" s="0" t="s">
        <v>86</v>
      </c>
      <c r="E11239" s="14" t="n">
        <v>45509</v>
      </c>
      <c r="F11239" s="14" t="n">
        <v>45510</v>
      </c>
      <c r="G11239" s="0" t="n">
        <v>459</v>
      </c>
      <c r="H11239" s="0" t="n">
        <v>108</v>
      </c>
      <c r="I11239" s="0" t="n">
        <v>153</v>
      </c>
      <c r="J11239" s="0" t="n">
        <v>448</v>
      </c>
      <c r="K11239" s="0" t="n">
        <v>919</v>
      </c>
      <c r="L11239" s="15" t="s">
        <v>80</v>
      </c>
      <c r="M11239" s="0" t="n">
        <v>1</v>
      </c>
      <c r="N11239" s="16" t="n">
        <f aca="false">I11239*K11239</f>
        <v>140607</v>
      </c>
      <c r="O11239" s="16" t="n">
        <f aca="false">I11239*(K11239-J11239)</f>
        <v>72063</v>
      </c>
      <c r="P11239" s="15" t="n">
        <f aca="false">K11239-J11239</f>
        <v>471</v>
      </c>
      <c r="Q11239" s="0" t="str">
        <f aca="false">IF(G11239=0,"Out of stock",IF(G11239&lt;H11239,"Understocked",IF(G11239&gt;Summary!$B$6*H11239,"Overstocked","Healthy")))</f>
        <v>Overstocked</v>
      </c>
      <c r="R11239" s="0" t="str">
        <f aca="false">IF(I11239&gt;=Summary!$B$7,"Fast",IF(I11239&lt;Summary!$B$8,"Slow","Medium"))</f>
        <v>Medium</v>
      </c>
      <c r="S11239" s="15" t="n">
        <f aca="false">IF(M11239&gt;Summary!$B$5,1,0)</f>
        <v>0</v>
      </c>
      <c r="T11239" s="16" t="n">
        <f aca="false">IF(Q11239="Overstocked",(G11239-Summary!$B$6*H11239)*J11239,0)</f>
        <v>12096</v>
      </c>
    </row>
    <row r="11240" customFormat="false" ht="15" hidden="false" customHeight="false" outlineLevel="0" collapsed="false">
      <c r="A11240" s="0" t="s">
        <v>11338</v>
      </c>
      <c r="B11240" s="0" t="s">
        <v>111</v>
      </c>
      <c r="C11240" s="0" t="s">
        <v>104</v>
      </c>
      <c r="D11240" s="0" t="s">
        <v>102</v>
      </c>
      <c r="E11240" s="14" t="n">
        <v>45075</v>
      </c>
      <c r="F11240" s="14" t="n">
        <v>45078</v>
      </c>
      <c r="G11240" s="0" t="n">
        <v>239</v>
      </c>
      <c r="H11240" s="0" t="n">
        <v>121</v>
      </c>
      <c r="I11240" s="0" t="n">
        <v>73</v>
      </c>
      <c r="J11240" s="0" t="n">
        <v>1443</v>
      </c>
      <c r="K11240" s="0" t="n">
        <v>1550</v>
      </c>
      <c r="L11240" s="15" t="s">
        <v>87</v>
      </c>
      <c r="M11240" s="0" t="n">
        <v>3</v>
      </c>
      <c r="N11240" s="16" t="n">
        <f aca="false">I11240*K11240</f>
        <v>113150</v>
      </c>
      <c r="O11240" s="16" t="n">
        <f aca="false">I11240*(K11240-J11240)</f>
        <v>7811</v>
      </c>
      <c r="P11240" s="15" t="n">
        <f aca="false">K11240-J11240</f>
        <v>107</v>
      </c>
      <c r="Q11240" s="0" t="str">
        <f aca="false">IF(G11240=0,"Out of stock",IF(G11240&lt;H11240,"Understocked",IF(G11240&gt;Summary!$B$6*H11240,"Overstocked","Healthy")))</f>
        <v>Healthy</v>
      </c>
      <c r="R11240" s="0" t="str">
        <f aca="false">IF(I11240&gt;=Summary!$B$7,"Fast",IF(I11240&lt;Summary!$B$8,"Slow","Medium"))</f>
        <v>Slow</v>
      </c>
      <c r="S11240" s="15" t="n">
        <f aca="false">IF(M11240&gt;Summary!$B$5,1,0)</f>
        <v>0</v>
      </c>
      <c r="T11240" s="16" t="n">
        <f aca="false">IF(Q11240="Overstocked",(G11240-Summary!$B$6*H11240)*J11240,0)</f>
        <v>0</v>
      </c>
    </row>
    <row r="11241" customFormat="false" ht="15" hidden="false" customHeight="false" outlineLevel="0" collapsed="false">
      <c r="A11241" s="0" t="s">
        <v>11339</v>
      </c>
      <c r="B11241" s="0" t="s">
        <v>95</v>
      </c>
      <c r="C11241" s="0" t="s">
        <v>85</v>
      </c>
      <c r="D11241" s="0" t="s">
        <v>79</v>
      </c>
      <c r="E11241" s="14" t="n">
        <v>45555</v>
      </c>
      <c r="F11241" s="14" t="n">
        <v>45558</v>
      </c>
      <c r="G11241" s="0" t="n">
        <v>307</v>
      </c>
      <c r="H11241" s="0" t="n">
        <v>63</v>
      </c>
      <c r="I11241" s="0" t="n">
        <v>123</v>
      </c>
      <c r="J11241" s="0" t="n">
        <v>1702</v>
      </c>
      <c r="K11241" s="0" t="n">
        <v>1803</v>
      </c>
      <c r="L11241" s="15" t="s">
        <v>80</v>
      </c>
      <c r="M11241" s="0" t="n">
        <v>3</v>
      </c>
      <c r="N11241" s="16" t="n">
        <f aca="false">I11241*K11241</f>
        <v>221769</v>
      </c>
      <c r="O11241" s="16" t="n">
        <f aca="false">I11241*(K11241-J11241)</f>
        <v>12423</v>
      </c>
      <c r="P11241" s="15" t="n">
        <f aca="false">K11241-J11241</f>
        <v>101</v>
      </c>
      <c r="Q11241" s="0" t="str">
        <f aca="false">IF(G11241=0,"Out of stock",IF(G11241&lt;H11241,"Understocked",IF(G11241&gt;Summary!$B$6*H11241,"Overstocked","Healthy")))</f>
        <v>Overstocked</v>
      </c>
      <c r="R11241" s="0" t="str">
        <f aca="false">IF(I11241&gt;=Summary!$B$7,"Fast",IF(I11241&lt;Summary!$B$8,"Slow","Medium"))</f>
        <v>Medium</v>
      </c>
      <c r="S11241" s="15" t="n">
        <f aca="false">IF(M11241&gt;Summary!$B$5,1,0)</f>
        <v>0</v>
      </c>
      <c r="T11241" s="16" t="n">
        <f aca="false">IF(Q11241="Overstocked",(G11241-Summary!$B$6*H11241)*J11241,0)</f>
        <v>93610</v>
      </c>
    </row>
    <row r="11242" customFormat="false" ht="15" hidden="false" customHeight="false" outlineLevel="0" collapsed="false">
      <c r="A11242" s="0" t="s">
        <v>11340</v>
      </c>
      <c r="B11242" s="0" t="s">
        <v>101</v>
      </c>
      <c r="C11242" s="0" t="s">
        <v>78</v>
      </c>
      <c r="D11242" s="0" t="s">
        <v>102</v>
      </c>
      <c r="E11242" s="14" t="n">
        <v>45185</v>
      </c>
      <c r="F11242" s="14" t="n">
        <v>45194</v>
      </c>
      <c r="G11242" s="0" t="n">
        <v>164</v>
      </c>
      <c r="H11242" s="0" t="n">
        <v>108</v>
      </c>
      <c r="I11242" s="0" t="n">
        <v>240</v>
      </c>
      <c r="J11242" s="0" t="n">
        <v>994</v>
      </c>
      <c r="K11242" s="0" t="n">
        <v>1093</v>
      </c>
      <c r="L11242" s="15" t="s">
        <v>93</v>
      </c>
      <c r="M11242" s="0" t="n">
        <v>9</v>
      </c>
      <c r="N11242" s="16" t="n">
        <f aca="false">I11242*K11242</f>
        <v>262320</v>
      </c>
      <c r="O11242" s="16" t="n">
        <f aca="false">I11242*(K11242-J11242)</f>
        <v>23760</v>
      </c>
      <c r="P11242" s="15" t="n">
        <f aca="false">K11242-J11242</f>
        <v>99</v>
      </c>
      <c r="Q11242" s="0" t="str">
        <f aca="false">IF(G11242=0,"Out of stock",IF(G11242&lt;H11242,"Understocked",IF(G11242&gt;Summary!$B$6*H11242,"Overstocked","Healthy")))</f>
        <v>Healthy</v>
      </c>
      <c r="R11242" s="0" t="str">
        <f aca="false">IF(I11242&gt;=Summary!$B$7,"Fast",IF(I11242&lt;Summary!$B$8,"Slow","Medium"))</f>
        <v>Fast</v>
      </c>
      <c r="S11242" s="15" t="n">
        <f aca="false">IF(M11242&gt;Summary!$B$5,1,0)</f>
        <v>1</v>
      </c>
      <c r="T11242" s="16" t="n">
        <f aca="false">IF(Q11242="Overstocked",(G11242-Summary!$B$6*H11242)*J11242,0)</f>
        <v>0</v>
      </c>
    </row>
    <row r="11243" customFormat="false" ht="15" hidden="false" customHeight="false" outlineLevel="0" collapsed="false">
      <c r="A11243" s="0" t="s">
        <v>11341</v>
      </c>
      <c r="B11243" s="0" t="s">
        <v>89</v>
      </c>
      <c r="C11243" s="0" t="s">
        <v>96</v>
      </c>
      <c r="D11243" s="0" t="s">
        <v>86</v>
      </c>
      <c r="E11243" s="14" t="n">
        <v>45493</v>
      </c>
      <c r="F11243" s="14" t="n">
        <v>45496</v>
      </c>
      <c r="G11243" s="0" t="n">
        <v>316</v>
      </c>
      <c r="H11243" s="0" t="n">
        <v>119</v>
      </c>
      <c r="I11243" s="0" t="n">
        <v>225</v>
      </c>
      <c r="J11243" s="0" t="n">
        <v>1169</v>
      </c>
      <c r="K11243" s="0" t="n">
        <v>1511</v>
      </c>
      <c r="L11243" s="15" t="s">
        <v>93</v>
      </c>
      <c r="M11243" s="0" t="n">
        <v>3</v>
      </c>
      <c r="N11243" s="16" t="n">
        <f aca="false">I11243*K11243</f>
        <v>339975</v>
      </c>
      <c r="O11243" s="16" t="n">
        <f aca="false">I11243*(K11243-J11243)</f>
        <v>76950</v>
      </c>
      <c r="P11243" s="15" t="n">
        <f aca="false">K11243-J11243</f>
        <v>342</v>
      </c>
      <c r="Q11243" s="0" t="str">
        <f aca="false">IF(G11243=0,"Out of stock",IF(G11243&lt;H11243,"Understocked",IF(G11243&gt;Summary!$B$6*H11243,"Overstocked","Healthy")))</f>
        <v>Healthy</v>
      </c>
      <c r="R11243" s="0" t="str">
        <f aca="false">IF(I11243&gt;=Summary!$B$7,"Fast",IF(I11243&lt;Summary!$B$8,"Slow","Medium"))</f>
        <v>Fast</v>
      </c>
      <c r="S11243" s="15" t="n">
        <f aca="false">IF(M11243&gt;Summary!$B$5,1,0)</f>
        <v>0</v>
      </c>
      <c r="T11243" s="16" t="n">
        <f aca="false">IF(Q11243="Overstocked",(G11243-Summary!$B$6*H11243)*J11243,0)</f>
        <v>0</v>
      </c>
    </row>
    <row r="11244" customFormat="false" ht="15" hidden="false" customHeight="false" outlineLevel="0" collapsed="false">
      <c r="A11244" s="0" t="s">
        <v>11342</v>
      </c>
      <c r="B11244" s="0" t="s">
        <v>84</v>
      </c>
      <c r="C11244" s="0" t="s">
        <v>85</v>
      </c>
      <c r="D11244" s="0" t="s">
        <v>79</v>
      </c>
      <c r="E11244" s="14" t="n">
        <v>45314</v>
      </c>
      <c r="F11244" s="14" t="n">
        <v>45322</v>
      </c>
      <c r="G11244" s="0" t="n">
        <v>486</v>
      </c>
      <c r="H11244" s="0" t="n">
        <v>64</v>
      </c>
      <c r="I11244" s="0" t="n">
        <v>129</v>
      </c>
      <c r="J11244" s="0" t="n">
        <v>940</v>
      </c>
      <c r="K11244" s="0" t="n">
        <v>1059</v>
      </c>
      <c r="L11244" s="15" t="s">
        <v>82</v>
      </c>
      <c r="M11244" s="0" t="n">
        <v>8</v>
      </c>
      <c r="N11244" s="16" t="n">
        <f aca="false">I11244*K11244</f>
        <v>136611</v>
      </c>
      <c r="O11244" s="16" t="n">
        <f aca="false">I11244*(K11244-J11244)</f>
        <v>15351</v>
      </c>
      <c r="P11244" s="15" t="n">
        <f aca="false">K11244-J11244</f>
        <v>119</v>
      </c>
      <c r="Q11244" s="0" t="str">
        <f aca="false">IF(G11244=0,"Out of stock",IF(G11244&lt;H11244,"Understocked",IF(G11244&gt;Summary!$B$6*H11244,"Overstocked","Healthy")))</f>
        <v>Overstocked</v>
      </c>
      <c r="R11244" s="0" t="str">
        <f aca="false">IF(I11244&gt;=Summary!$B$7,"Fast",IF(I11244&lt;Summary!$B$8,"Slow","Medium"))</f>
        <v>Medium</v>
      </c>
      <c r="S11244" s="15" t="n">
        <f aca="false">IF(M11244&gt;Summary!$B$5,1,0)</f>
        <v>1</v>
      </c>
      <c r="T11244" s="16" t="n">
        <f aca="false">IF(Q11244="Overstocked",(G11244-Summary!$B$6*H11244)*J11244,0)</f>
        <v>216200</v>
      </c>
    </row>
    <row r="11245" customFormat="false" ht="15" hidden="false" customHeight="false" outlineLevel="0" collapsed="false">
      <c r="A11245" s="0" t="s">
        <v>11343</v>
      </c>
      <c r="B11245" s="0" t="s">
        <v>89</v>
      </c>
      <c r="C11245" s="0" t="s">
        <v>96</v>
      </c>
      <c r="D11245" s="0" t="s">
        <v>86</v>
      </c>
      <c r="E11245" s="14" t="n">
        <v>45564</v>
      </c>
      <c r="F11245" s="14" t="n">
        <v>45570</v>
      </c>
      <c r="G11245" s="0" t="n">
        <v>160</v>
      </c>
      <c r="H11245" s="0" t="n">
        <v>98</v>
      </c>
      <c r="I11245" s="0" t="n">
        <v>73</v>
      </c>
      <c r="J11245" s="0" t="n">
        <v>663</v>
      </c>
      <c r="K11245" s="0" t="n">
        <v>809</v>
      </c>
      <c r="L11245" s="15" t="s">
        <v>80</v>
      </c>
      <c r="M11245" s="0" t="n">
        <v>6</v>
      </c>
      <c r="N11245" s="16" t="n">
        <f aca="false">I11245*K11245</f>
        <v>59057</v>
      </c>
      <c r="O11245" s="16" t="n">
        <f aca="false">I11245*(K11245-J11245)</f>
        <v>10658</v>
      </c>
      <c r="P11245" s="15" t="n">
        <f aca="false">K11245-J11245</f>
        <v>146</v>
      </c>
      <c r="Q11245" s="0" t="str">
        <f aca="false">IF(G11245=0,"Out of stock",IF(G11245&lt;H11245,"Understocked",IF(G11245&gt;Summary!$B$6*H11245,"Overstocked","Healthy")))</f>
        <v>Healthy</v>
      </c>
      <c r="R11245" s="0" t="str">
        <f aca="false">IF(I11245&gt;=Summary!$B$7,"Fast",IF(I11245&lt;Summary!$B$8,"Slow","Medium"))</f>
        <v>Slow</v>
      </c>
      <c r="S11245" s="15" t="n">
        <f aca="false">IF(M11245&gt;Summary!$B$5,1,0)</f>
        <v>0</v>
      </c>
      <c r="T11245" s="16" t="n">
        <f aca="false">IF(Q11245="Overstocked",(G11245-Summary!$B$6*H11245)*J11245,0)</f>
        <v>0</v>
      </c>
    </row>
    <row r="11246" customFormat="false" ht="15" hidden="false" customHeight="false" outlineLevel="0" collapsed="false">
      <c r="A11246" s="0" t="s">
        <v>11344</v>
      </c>
      <c r="B11246" s="0" t="s">
        <v>113</v>
      </c>
      <c r="C11246" s="0" t="s">
        <v>85</v>
      </c>
      <c r="D11246" s="0" t="s">
        <v>79</v>
      </c>
      <c r="E11246" s="14" t="n">
        <v>45060</v>
      </c>
      <c r="F11246" s="14" t="n">
        <v>45070</v>
      </c>
      <c r="G11246" s="0" t="n">
        <v>396</v>
      </c>
      <c r="H11246" s="0" t="n">
        <v>109</v>
      </c>
      <c r="I11246" s="0" t="n">
        <v>61</v>
      </c>
      <c r="J11246" s="0" t="n">
        <v>908</v>
      </c>
      <c r="K11246" s="0" t="n">
        <v>1363</v>
      </c>
      <c r="L11246" s="15" t="s">
        <v>82</v>
      </c>
      <c r="M11246" s="0" t="n">
        <v>10</v>
      </c>
      <c r="N11246" s="16" t="n">
        <f aca="false">I11246*K11246</f>
        <v>83143</v>
      </c>
      <c r="O11246" s="16" t="n">
        <f aca="false">I11246*(K11246-J11246)</f>
        <v>27755</v>
      </c>
      <c r="P11246" s="15" t="n">
        <f aca="false">K11246-J11246</f>
        <v>455</v>
      </c>
      <c r="Q11246" s="0" t="str">
        <f aca="false">IF(G11246=0,"Out of stock",IF(G11246&lt;H11246,"Understocked",IF(G11246&gt;Summary!$B$6*H11246,"Overstocked","Healthy")))</f>
        <v>Healthy</v>
      </c>
      <c r="R11246" s="0" t="str">
        <f aca="false">IF(I11246&gt;=Summary!$B$7,"Fast",IF(I11246&lt;Summary!$B$8,"Slow","Medium"))</f>
        <v>Slow</v>
      </c>
      <c r="S11246" s="15" t="n">
        <f aca="false">IF(M11246&gt;Summary!$B$5,1,0)</f>
        <v>1</v>
      </c>
      <c r="T11246" s="16" t="n">
        <f aca="false">IF(Q11246="Overstocked",(G11246-Summary!$B$6*H11246)*J11246,0)</f>
        <v>0</v>
      </c>
    </row>
    <row r="11247" customFormat="false" ht="15" hidden="false" customHeight="false" outlineLevel="0" collapsed="false">
      <c r="A11247" s="0" t="s">
        <v>11345</v>
      </c>
      <c r="B11247" s="0" t="s">
        <v>107</v>
      </c>
      <c r="C11247" s="0" t="s">
        <v>78</v>
      </c>
      <c r="D11247" s="0" t="s">
        <v>102</v>
      </c>
      <c r="E11247" s="14" t="n">
        <v>45472</v>
      </c>
      <c r="F11247" s="14" t="n">
        <v>45477</v>
      </c>
      <c r="G11247" s="0" t="n">
        <v>445</v>
      </c>
      <c r="H11247" s="0" t="n">
        <v>118</v>
      </c>
      <c r="I11247" s="0" t="n">
        <v>30</v>
      </c>
      <c r="J11247" s="0" t="n">
        <v>1043</v>
      </c>
      <c r="K11247" s="0" t="n">
        <v>1237</v>
      </c>
      <c r="L11247" s="15" t="s">
        <v>87</v>
      </c>
      <c r="M11247" s="0" t="n">
        <v>5</v>
      </c>
      <c r="N11247" s="16" t="n">
        <f aca="false">I11247*K11247</f>
        <v>37110</v>
      </c>
      <c r="O11247" s="16" t="n">
        <f aca="false">I11247*(K11247-J11247)</f>
        <v>5820</v>
      </c>
      <c r="P11247" s="15" t="n">
        <f aca="false">K11247-J11247</f>
        <v>194</v>
      </c>
      <c r="Q11247" s="0" t="str">
        <f aca="false">IF(G11247=0,"Out of stock",IF(G11247&lt;H11247,"Understocked",IF(G11247&gt;Summary!$B$6*H11247,"Overstocked","Healthy")))</f>
        <v>Healthy</v>
      </c>
      <c r="R11247" s="0" t="str">
        <f aca="false">IF(I11247&gt;=Summary!$B$7,"Fast",IF(I11247&lt;Summary!$B$8,"Slow","Medium"))</f>
        <v>Slow</v>
      </c>
      <c r="S11247" s="15" t="n">
        <f aca="false">IF(M11247&gt;Summary!$B$5,1,0)</f>
        <v>0</v>
      </c>
      <c r="T11247" s="16" t="n">
        <f aca="false">IF(Q11247="Overstocked",(G11247-Summary!$B$6*H11247)*J11247,0)</f>
        <v>0</v>
      </c>
    </row>
    <row r="11248" customFormat="false" ht="15" hidden="false" customHeight="false" outlineLevel="0" collapsed="false">
      <c r="A11248" s="0" t="s">
        <v>11346</v>
      </c>
      <c r="B11248" s="0" t="s">
        <v>113</v>
      </c>
      <c r="C11248" s="0" t="s">
        <v>96</v>
      </c>
      <c r="D11248" s="0" t="s">
        <v>92</v>
      </c>
      <c r="E11248" s="14" t="n">
        <v>45368</v>
      </c>
      <c r="F11248" s="14" t="n">
        <v>45375</v>
      </c>
      <c r="G11248" s="0" t="n">
        <v>205</v>
      </c>
      <c r="H11248" s="0" t="n">
        <v>76</v>
      </c>
      <c r="I11248" s="0" t="n">
        <v>115</v>
      </c>
      <c r="J11248" s="0" t="n">
        <v>1400</v>
      </c>
      <c r="K11248" s="0" t="n">
        <v>1461</v>
      </c>
      <c r="L11248" s="15" t="s">
        <v>97</v>
      </c>
      <c r="M11248" s="0" t="n">
        <v>7</v>
      </c>
      <c r="N11248" s="16" t="n">
        <f aca="false">I11248*K11248</f>
        <v>168015</v>
      </c>
      <c r="O11248" s="16" t="n">
        <f aca="false">I11248*(K11248-J11248)</f>
        <v>7015</v>
      </c>
      <c r="P11248" s="15" t="n">
        <f aca="false">K11248-J11248</f>
        <v>61</v>
      </c>
      <c r="Q11248" s="0" t="str">
        <f aca="false">IF(G11248=0,"Out of stock",IF(G11248&lt;H11248,"Understocked",IF(G11248&gt;Summary!$B$6*H11248,"Overstocked","Healthy")))</f>
        <v>Healthy</v>
      </c>
      <c r="R11248" s="0" t="str">
        <f aca="false">IF(I11248&gt;=Summary!$B$7,"Fast",IF(I11248&lt;Summary!$B$8,"Slow","Medium"))</f>
        <v>Medium</v>
      </c>
      <c r="S11248" s="15" t="n">
        <f aca="false">IF(M11248&gt;Summary!$B$5,1,0)</f>
        <v>0</v>
      </c>
      <c r="T11248" s="16" t="n">
        <f aca="false">IF(Q11248="Overstocked",(G11248-Summary!$B$6*H11248)*J11248,0)</f>
        <v>0</v>
      </c>
    </row>
    <row r="11249" customFormat="false" ht="15" hidden="false" customHeight="false" outlineLevel="0" collapsed="false">
      <c r="A11249" s="0" t="s">
        <v>11347</v>
      </c>
      <c r="B11249" s="0" t="s">
        <v>113</v>
      </c>
      <c r="C11249" s="0" t="s">
        <v>104</v>
      </c>
      <c r="D11249" s="0" t="s">
        <v>102</v>
      </c>
      <c r="E11249" s="14" t="n">
        <v>45248</v>
      </c>
      <c r="F11249" s="14" t="n">
        <v>45257</v>
      </c>
      <c r="G11249" s="0" t="n">
        <v>151</v>
      </c>
      <c r="H11249" s="0" t="n">
        <v>121</v>
      </c>
      <c r="I11249" s="0" t="n">
        <v>280</v>
      </c>
      <c r="J11249" s="0" t="n">
        <v>1916</v>
      </c>
      <c r="K11249" s="0" t="n">
        <v>2169</v>
      </c>
      <c r="L11249" s="15" t="s">
        <v>80</v>
      </c>
      <c r="M11249" s="0" t="n">
        <v>9</v>
      </c>
      <c r="N11249" s="16" t="n">
        <f aca="false">I11249*K11249</f>
        <v>607320</v>
      </c>
      <c r="O11249" s="16" t="n">
        <f aca="false">I11249*(K11249-J11249)</f>
        <v>70840</v>
      </c>
      <c r="P11249" s="15" t="n">
        <f aca="false">K11249-J11249</f>
        <v>253</v>
      </c>
      <c r="Q11249" s="0" t="str">
        <f aca="false">IF(G11249=0,"Out of stock",IF(G11249&lt;H11249,"Understocked",IF(G11249&gt;Summary!$B$6*H11249,"Overstocked","Healthy")))</f>
        <v>Healthy</v>
      </c>
      <c r="R11249" s="0" t="str">
        <f aca="false">IF(I11249&gt;=Summary!$B$7,"Fast",IF(I11249&lt;Summary!$B$8,"Slow","Medium"))</f>
        <v>Fast</v>
      </c>
      <c r="S11249" s="15" t="n">
        <f aca="false">IF(M11249&gt;Summary!$B$5,1,0)</f>
        <v>1</v>
      </c>
      <c r="T11249" s="16" t="n">
        <f aca="false">IF(Q11249="Overstocked",(G11249-Summary!$B$6*H11249)*J11249,0)</f>
        <v>0</v>
      </c>
    </row>
    <row r="11250" customFormat="false" ht="15" hidden="false" customHeight="false" outlineLevel="0" collapsed="false">
      <c r="A11250" s="0" t="s">
        <v>11348</v>
      </c>
      <c r="B11250" s="0" t="s">
        <v>111</v>
      </c>
      <c r="C11250" s="0" t="s">
        <v>78</v>
      </c>
      <c r="D11250" s="0" t="s">
        <v>79</v>
      </c>
      <c r="E11250" s="14" t="n">
        <v>45388</v>
      </c>
      <c r="F11250" s="14" t="n">
        <v>45389</v>
      </c>
      <c r="G11250" s="0" t="n">
        <v>94</v>
      </c>
      <c r="H11250" s="0" t="n">
        <v>99</v>
      </c>
      <c r="I11250" s="0" t="n">
        <v>129</v>
      </c>
      <c r="J11250" s="0" t="n">
        <v>1429</v>
      </c>
      <c r="K11250" s="0" t="n">
        <v>1918</v>
      </c>
      <c r="L11250" s="15" t="s">
        <v>82</v>
      </c>
      <c r="M11250" s="0" t="n">
        <v>1</v>
      </c>
      <c r="N11250" s="16" t="n">
        <f aca="false">I11250*K11250</f>
        <v>247422</v>
      </c>
      <c r="O11250" s="16" t="n">
        <f aca="false">I11250*(K11250-J11250)</f>
        <v>63081</v>
      </c>
      <c r="P11250" s="15" t="n">
        <f aca="false">K11250-J11250</f>
        <v>489</v>
      </c>
      <c r="Q11250" s="0" t="str">
        <f aca="false">IF(G11250=0,"Out of stock",IF(G11250&lt;H11250,"Understocked",IF(G11250&gt;Summary!$B$6*H11250,"Overstocked","Healthy")))</f>
        <v>Understocked</v>
      </c>
      <c r="R11250" s="0" t="str">
        <f aca="false">IF(I11250&gt;=Summary!$B$7,"Fast",IF(I11250&lt;Summary!$B$8,"Slow","Medium"))</f>
        <v>Medium</v>
      </c>
      <c r="S11250" s="15" t="n">
        <f aca="false">IF(M11250&gt;Summary!$B$5,1,0)</f>
        <v>0</v>
      </c>
      <c r="T11250" s="16" t="n">
        <f aca="false">IF(Q11250="Overstocked",(G11250-Summary!$B$6*H11250)*J11250,0)</f>
        <v>0</v>
      </c>
    </row>
    <row r="11251" customFormat="false" ht="15" hidden="false" customHeight="false" outlineLevel="0" collapsed="false">
      <c r="A11251" s="0" t="s">
        <v>11349</v>
      </c>
      <c r="B11251" s="0" t="s">
        <v>89</v>
      </c>
      <c r="C11251" s="0" t="s">
        <v>85</v>
      </c>
      <c r="D11251" s="0" t="s">
        <v>102</v>
      </c>
      <c r="E11251" s="14" t="n">
        <v>44959</v>
      </c>
      <c r="F11251" s="14" t="n">
        <v>44967</v>
      </c>
      <c r="G11251" s="0" t="n">
        <v>79</v>
      </c>
      <c r="H11251" s="0" t="n">
        <v>114</v>
      </c>
      <c r="I11251" s="0" t="n">
        <v>85</v>
      </c>
      <c r="J11251" s="0" t="n">
        <v>1618</v>
      </c>
      <c r="K11251" s="0" t="n">
        <v>2012</v>
      </c>
      <c r="L11251" s="15" t="s">
        <v>82</v>
      </c>
      <c r="M11251" s="0" t="n">
        <v>8</v>
      </c>
      <c r="N11251" s="16" t="n">
        <f aca="false">I11251*K11251</f>
        <v>171020</v>
      </c>
      <c r="O11251" s="16" t="n">
        <f aca="false">I11251*(K11251-J11251)</f>
        <v>33490</v>
      </c>
      <c r="P11251" s="15" t="n">
        <f aca="false">K11251-J11251</f>
        <v>394</v>
      </c>
      <c r="Q11251" s="0" t="str">
        <f aca="false">IF(G11251=0,"Out of stock",IF(G11251&lt;H11251,"Understocked",IF(G11251&gt;Summary!$B$6*H11251,"Overstocked","Healthy")))</f>
        <v>Understocked</v>
      </c>
      <c r="R11251" s="0" t="str">
        <f aca="false">IF(I11251&gt;=Summary!$B$7,"Fast",IF(I11251&lt;Summary!$B$8,"Slow","Medium"))</f>
        <v>Slow</v>
      </c>
      <c r="S11251" s="15" t="n">
        <f aca="false">IF(M11251&gt;Summary!$B$5,1,0)</f>
        <v>1</v>
      </c>
      <c r="T11251" s="16" t="n">
        <f aca="false">IF(Q11251="Overstocked",(G11251-Summary!$B$6*H11251)*J11251,0)</f>
        <v>0</v>
      </c>
    </row>
    <row r="11252" customFormat="false" ht="15" hidden="false" customHeight="false" outlineLevel="0" collapsed="false">
      <c r="A11252" s="0" t="s">
        <v>11350</v>
      </c>
      <c r="B11252" s="0" t="s">
        <v>115</v>
      </c>
      <c r="C11252" s="0" t="s">
        <v>85</v>
      </c>
      <c r="D11252" s="0" t="s">
        <v>86</v>
      </c>
      <c r="E11252" s="14" t="n">
        <v>45240</v>
      </c>
      <c r="F11252" s="14" t="n">
        <v>45248</v>
      </c>
      <c r="G11252" s="0" t="n">
        <v>208</v>
      </c>
      <c r="H11252" s="0" t="n">
        <v>53</v>
      </c>
      <c r="I11252" s="0" t="n">
        <v>230</v>
      </c>
      <c r="J11252" s="0" t="n">
        <v>1496</v>
      </c>
      <c r="K11252" s="0" t="n">
        <v>1907</v>
      </c>
      <c r="L11252" s="15" t="s">
        <v>93</v>
      </c>
      <c r="M11252" s="0" t="n">
        <v>8</v>
      </c>
      <c r="N11252" s="16" t="n">
        <f aca="false">I11252*K11252</f>
        <v>438610</v>
      </c>
      <c r="O11252" s="16" t="n">
        <f aca="false">I11252*(K11252-J11252)</f>
        <v>94530</v>
      </c>
      <c r="P11252" s="15" t="n">
        <f aca="false">K11252-J11252</f>
        <v>411</v>
      </c>
      <c r="Q11252" s="0" t="str">
        <f aca="false">IF(G11252=0,"Out of stock",IF(G11252&lt;H11252,"Understocked",IF(G11252&gt;Summary!$B$6*H11252,"Overstocked","Healthy")))</f>
        <v>Healthy</v>
      </c>
      <c r="R11252" s="0" t="str">
        <f aca="false">IF(I11252&gt;=Summary!$B$7,"Fast",IF(I11252&lt;Summary!$B$8,"Slow","Medium"))</f>
        <v>Fast</v>
      </c>
      <c r="S11252" s="15" t="n">
        <f aca="false">IF(M11252&gt;Summary!$B$5,1,0)</f>
        <v>1</v>
      </c>
      <c r="T11252" s="16" t="n">
        <f aca="false">IF(Q11252="Overstocked",(G11252-Summary!$B$6*H11252)*J11252,0)</f>
        <v>0</v>
      </c>
    </row>
    <row r="11253" customFormat="false" ht="15" hidden="false" customHeight="false" outlineLevel="0" collapsed="false">
      <c r="A11253" s="0" t="s">
        <v>11351</v>
      </c>
      <c r="B11253" s="0" t="s">
        <v>123</v>
      </c>
      <c r="C11253" s="0" t="s">
        <v>96</v>
      </c>
      <c r="D11253" s="0" t="s">
        <v>90</v>
      </c>
      <c r="E11253" s="14" t="n">
        <v>45013</v>
      </c>
      <c r="F11253" s="14" t="n">
        <v>45018</v>
      </c>
      <c r="G11253" s="0" t="n">
        <v>143</v>
      </c>
      <c r="H11253" s="0" t="n">
        <v>62</v>
      </c>
      <c r="I11253" s="0" t="n">
        <v>112</v>
      </c>
      <c r="J11253" s="0" t="n">
        <v>431</v>
      </c>
      <c r="K11253" s="0" t="n">
        <v>634</v>
      </c>
      <c r="L11253" s="15" t="s">
        <v>97</v>
      </c>
      <c r="M11253" s="0" t="n">
        <v>5</v>
      </c>
      <c r="N11253" s="16" t="n">
        <f aca="false">I11253*K11253</f>
        <v>71008</v>
      </c>
      <c r="O11253" s="16" t="n">
        <f aca="false">I11253*(K11253-J11253)</f>
        <v>22736</v>
      </c>
      <c r="P11253" s="15" t="n">
        <f aca="false">K11253-J11253</f>
        <v>203</v>
      </c>
      <c r="Q11253" s="0" t="str">
        <f aca="false">IF(G11253=0,"Out of stock",IF(G11253&lt;H11253,"Understocked",IF(G11253&gt;Summary!$B$6*H11253,"Overstocked","Healthy")))</f>
        <v>Healthy</v>
      </c>
      <c r="R11253" s="0" t="str">
        <f aca="false">IF(I11253&gt;=Summary!$B$7,"Fast",IF(I11253&lt;Summary!$B$8,"Slow","Medium"))</f>
        <v>Medium</v>
      </c>
      <c r="S11253" s="15" t="n">
        <f aca="false">IF(M11253&gt;Summary!$B$5,1,0)</f>
        <v>0</v>
      </c>
      <c r="T11253" s="16" t="n">
        <f aca="false">IF(Q11253="Overstocked",(G11253-Summary!$B$6*H11253)*J11253,0)</f>
        <v>0</v>
      </c>
    </row>
    <row r="11254" customFormat="false" ht="15" hidden="false" customHeight="false" outlineLevel="0" collapsed="false">
      <c r="A11254" s="0" t="s">
        <v>11352</v>
      </c>
      <c r="B11254" s="0" t="s">
        <v>123</v>
      </c>
      <c r="C11254" s="0" t="s">
        <v>78</v>
      </c>
      <c r="D11254" s="0" t="s">
        <v>92</v>
      </c>
      <c r="E11254" s="14" t="n">
        <v>45633</v>
      </c>
      <c r="F11254" s="14" t="n">
        <v>45637</v>
      </c>
      <c r="G11254" s="0" t="n">
        <v>253</v>
      </c>
      <c r="H11254" s="0" t="n">
        <v>72</v>
      </c>
      <c r="I11254" s="0" t="n">
        <v>123</v>
      </c>
      <c r="J11254" s="0" t="n">
        <v>1047</v>
      </c>
      <c r="K11254" s="0" t="n">
        <v>1359</v>
      </c>
      <c r="L11254" s="15" t="s">
        <v>87</v>
      </c>
      <c r="M11254" s="0" t="n">
        <v>4</v>
      </c>
      <c r="N11254" s="16" t="n">
        <f aca="false">I11254*K11254</f>
        <v>167157</v>
      </c>
      <c r="O11254" s="16" t="n">
        <f aca="false">I11254*(K11254-J11254)</f>
        <v>38376</v>
      </c>
      <c r="P11254" s="15" t="n">
        <f aca="false">K11254-J11254</f>
        <v>312</v>
      </c>
      <c r="Q11254" s="0" t="str">
        <f aca="false">IF(G11254=0,"Out of stock",IF(G11254&lt;H11254,"Understocked",IF(G11254&gt;Summary!$B$6*H11254,"Overstocked","Healthy")))</f>
        <v>Healthy</v>
      </c>
      <c r="R11254" s="0" t="str">
        <f aca="false">IF(I11254&gt;=Summary!$B$7,"Fast",IF(I11254&lt;Summary!$B$8,"Slow","Medium"))</f>
        <v>Medium</v>
      </c>
      <c r="S11254" s="15" t="n">
        <f aca="false">IF(M11254&gt;Summary!$B$5,1,0)</f>
        <v>0</v>
      </c>
      <c r="T11254" s="16" t="n">
        <f aca="false">IF(Q11254="Overstocked",(G11254-Summary!$B$6*H11254)*J11254,0)</f>
        <v>0</v>
      </c>
    </row>
    <row r="11255" customFormat="false" ht="15" hidden="false" customHeight="false" outlineLevel="0" collapsed="false">
      <c r="A11255" s="0" t="s">
        <v>11353</v>
      </c>
      <c r="B11255" s="0" t="s">
        <v>95</v>
      </c>
      <c r="C11255" s="0" t="s">
        <v>78</v>
      </c>
      <c r="D11255" s="0" t="s">
        <v>79</v>
      </c>
      <c r="E11255" s="14" t="n">
        <v>45165</v>
      </c>
      <c r="F11255" s="14" t="n">
        <v>45167</v>
      </c>
      <c r="G11255" s="0" t="n">
        <v>339</v>
      </c>
      <c r="H11255" s="0" t="n">
        <v>120</v>
      </c>
      <c r="I11255" s="0" t="n">
        <v>31</v>
      </c>
      <c r="J11255" s="0" t="n">
        <v>1455</v>
      </c>
      <c r="K11255" s="0" t="n">
        <v>1827</v>
      </c>
      <c r="L11255" s="15" t="s">
        <v>87</v>
      </c>
      <c r="M11255" s="0" t="n">
        <v>2</v>
      </c>
      <c r="N11255" s="16" t="n">
        <f aca="false">I11255*K11255</f>
        <v>56637</v>
      </c>
      <c r="O11255" s="16" t="n">
        <f aca="false">I11255*(K11255-J11255)</f>
        <v>11532</v>
      </c>
      <c r="P11255" s="15" t="n">
        <f aca="false">K11255-J11255</f>
        <v>372</v>
      </c>
      <c r="Q11255" s="0" t="str">
        <f aca="false">IF(G11255=0,"Out of stock",IF(G11255&lt;H11255,"Understocked",IF(G11255&gt;Summary!$B$6*H11255,"Overstocked","Healthy")))</f>
        <v>Healthy</v>
      </c>
      <c r="R11255" s="0" t="str">
        <f aca="false">IF(I11255&gt;=Summary!$B$7,"Fast",IF(I11255&lt;Summary!$B$8,"Slow","Medium"))</f>
        <v>Slow</v>
      </c>
      <c r="S11255" s="15" t="n">
        <f aca="false">IF(M11255&gt;Summary!$B$5,1,0)</f>
        <v>0</v>
      </c>
      <c r="T11255" s="16" t="n">
        <f aca="false">IF(Q11255="Overstocked",(G11255-Summary!$B$6*H11255)*J11255,0)</f>
        <v>0</v>
      </c>
    </row>
    <row r="11256" customFormat="false" ht="15" hidden="false" customHeight="false" outlineLevel="0" collapsed="false">
      <c r="A11256" s="0" t="s">
        <v>11354</v>
      </c>
      <c r="B11256" s="0" t="s">
        <v>84</v>
      </c>
      <c r="C11256" s="0" t="s">
        <v>104</v>
      </c>
      <c r="D11256" s="0" t="s">
        <v>86</v>
      </c>
      <c r="E11256" s="14" t="n">
        <v>45145</v>
      </c>
      <c r="F11256" s="14" t="n">
        <v>45146</v>
      </c>
      <c r="G11256" s="0" t="n">
        <v>210</v>
      </c>
      <c r="H11256" s="0" t="n">
        <v>66</v>
      </c>
      <c r="I11256" s="0" t="n">
        <v>92</v>
      </c>
      <c r="J11256" s="0" t="n">
        <v>1556</v>
      </c>
      <c r="K11256" s="0" t="n">
        <v>1688</v>
      </c>
      <c r="L11256" s="15" t="s">
        <v>80</v>
      </c>
      <c r="M11256" s="0" t="n">
        <v>1</v>
      </c>
      <c r="N11256" s="16" t="n">
        <f aca="false">I11256*K11256</f>
        <v>155296</v>
      </c>
      <c r="O11256" s="16" t="n">
        <f aca="false">I11256*(K11256-J11256)</f>
        <v>12144</v>
      </c>
      <c r="P11256" s="15" t="n">
        <f aca="false">K11256-J11256</f>
        <v>132</v>
      </c>
      <c r="Q11256" s="0" t="str">
        <f aca="false">IF(G11256=0,"Out of stock",IF(G11256&lt;H11256,"Understocked",IF(G11256&gt;Summary!$B$6*H11256,"Overstocked","Healthy")))</f>
        <v>Healthy</v>
      </c>
      <c r="R11256" s="0" t="str">
        <f aca="false">IF(I11256&gt;=Summary!$B$7,"Fast",IF(I11256&lt;Summary!$B$8,"Slow","Medium"))</f>
        <v>Slow</v>
      </c>
      <c r="S11256" s="15" t="n">
        <f aca="false">IF(M11256&gt;Summary!$B$5,1,0)</f>
        <v>0</v>
      </c>
      <c r="T11256" s="16" t="n">
        <f aca="false">IF(Q11256="Overstocked",(G11256-Summary!$B$6*H11256)*J11256,0)</f>
        <v>0</v>
      </c>
    </row>
    <row r="11257" customFormat="false" ht="15" hidden="false" customHeight="false" outlineLevel="0" collapsed="false">
      <c r="A11257" s="0" t="s">
        <v>11355</v>
      </c>
      <c r="B11257" s="0" t="s">
        <v>89</v>
      </c>
      <c r="C11257" s="0" t="s">
        <v>78</v>
      </c>
      <c r="D11257" s="0" t="s">
        <v>90</v>
      </c>
      <c r="E11257" s="14" t="n">
        <v>45256</v>
      </c>
      <c r="F11257" s="14" t="n">
        <v>45266</v>
      </c>
      <c r="G11257" s="0" t="n">
        <v>177</v>
      </c>
      <c r="H11257" s="0" t="n">
        <v>131</v>
      </c>
      <c r="I11257" s="0" t="n">
        <v>86</v>
      </c>
      <c r="J11257" s="0" t="n">
        <v>1038</v>
      </c>
      <c r="K11257" s="0" t="n">
        <v>1488</v>
      </c>
      <c r="L11257" s="15" t="s">
        <v>97</v>
      </c>
      <c r="M11257" s="0" t="n">
        <v>10</v>
      </c>
      <c r="N11257" s="16" t="n">
        <f aca="false">I11257*K11257</f>
        <v>127968</v>
      </c>
      <c r="O11257" s="16" t="n">
        <f aca="false">I11257*(K11257-J11257)</f>
        <v>38700</v>
      </c>
      <c r="P11257" s="15" t="n">
        <f aca="false">K11257-J11257</f>
        <v>450</v>
      </c>
      <c r="Q11257" s="0" t="str">
        <f aca="false">IF(G11257=0,"Out of stock",IF(G11257&lt;H11257,"Understocked",IF(G11257&gt;Summary!$B$6*H11257,"Overstocked","Healthy")))</f>
        <v>Healthy</v>
      </c>
      <c r="R11257" s="0" t="str">
        <f aca="false">IF(I11257&gt;=Summary!$B$7,"Fast",IF(I11257&lt;Summary!$B$8,"Slow","Medium"))</f>
        <v>Slow</v>
      </c>
      <c r="S11257" s="15" t="n">
        <f aca="false">IF(M11257&gt;Summary!$B$5,1,0)</f>
        <v>1</v>
      </c>
      <c r="T11257" s="16" t="n">
        <f aca="false">IF(Q11257="Overstocked",(G11257-Summary!$B$6*H11257)*J11257,0)</f>
        <v>0</v>
      </c>
    </row>
    <row r="11258" customFormat="false" ht="15" hidden="false" customHeight="false" outlineLevel="0" collapsed="false">
      <c r="A11258" s="0" t="s">
        <v>11356</v>
      </c>
      <c r="B11258" s="0" t="s">
        <v>101</v>
      </c>
      <c r="C11258" s="0" t="s">
        <v>85</v>
      </c>
      <c r="D11258" s="0" t="s">
        <v>102</v>
      </c>
      <c r="E11258" s="14" t="n">
        <v>44947</v>
      </c>
      <c r="F11258" s="14" t="n">
        <v>44956</v>
      </c>
      <c r="G11258" s="0" t="n">
        <v>471</v>
      </c>
      <c r="H11258" s="0" t="n">
        <v>142</v>
      </c>
      <c r="I11258" s="0" t="n">
        <v>81</v>
      </c>
      <c r="J11258" s="0" t="n">
        <v>615</v>
      </c>
      <c r="K11258" s="0" t="n">
        <v>880</v>
      </c>
      <c r="L11258" s="15" t="s">
        <v>97</v>
      </c>
      <c r="M11258" s="0" t="n">
        <v>9</v>
      </c>
      <c r="N11258" s="16" t="n">
        <f aca="false">I11258*K11258</f>
        <v>71280</v>
      </c>
      <c r="O11258" s="16" t="n">
        <f aca="false">I11258*(K11258-J11258)</f>
        <v>21465</v>
      </c>
      <c r="P11258" s="15" t="n">
        <f aca="false">K11258-J11258</f>
        <v>265</v>
      </c>
      <c r="Q11258" s="0" t="str">
        <f aca="false">IF(G11258=0,"Out of stock",IF(G11258&lt;H11258,"Understocked",IF(G11258&gt;Summary!$B$6*H11258,"Overstocked","Healthy")))</f>
        <v>Healthy</v>
      </c>
      <c r="R11258" s="0" t="str">
        <f aca="false">IF(I11258&gt;=Summary!$B$7,"Fast",IF(I11258&lt;Summary!$B$8,"Slow","Medium"))</f>
        <v>Slow</v>
      </c>
      <c r="S11258" s="15" t="n">
        <f aca="false">IF(M11258&gt;Summary!$B$5,1,0)</f>
        <v>1</v>
      </c>
      <c r="T11258" s="16" t="n">
        <f aca="false">IF(Q11258="Overstocked",(G11258-Summary!$B$6*H11258)*J11258,0)</f>
        <v>0</v>
      </c>
    </row>
    <row r="11259" customFormat="false" ht="15" hidden="false" customHeight="false" outlineLevel="0" collapsed="false">
      <c r="A11259" s="0" t="s">
        <v>11357</v>
      </c>
      <c r="B11259" s="0" t="s">
        <v>77</v>
      </c>
      <c r="C11259" s="0" t="s">
        <v>96</v>
      </c>
      <c r="D11259" s="0" t="s">
        <v>79</v>
      </c>
      <c r="E11259" s="14" t="n">
        <v>45248</v>
      </c>
      <c r="F11259" s="14" t="n">
        <v>45253</v>
      </c>
      <c r="G11259" s="0" t="n">
        <v>126</v>
      </c>
      <c r="H11259" s="0" t="n">
        <v>137</v>
      </c>
      <c r="I11259" s="0" t="n">
        <v>58</v>
      </c>
      <c r="J11259" s="0" t="n">
        <v>331</v>
      </c>
      <c r="K11259" s="0" t="n">
        <v>423</v>
      </c>
      <c r="L11259" s="15" t="s">
        <v>93</v>
      </c>
      <c r="M11259" s="0" t="n">
        <v>5</v>
      </c>
      <c r="N11259" s="16" t="n">
        <f aca="false">I11259*K11259</f>
        <v>24534</v>
      </c>
      <c r="O11259" s="16" t="n">
        <f aca="false">I11259*(K11259-J11259)</f>
        <v>5336</v>
      </c>
      <c r="P11259" s="15" t="n">
        <f aca="false">K11259-J11259</f>
        <v>92</v>
      </c>
      <c r="Q11259" s="0" t="str">
        <f aca="false">IF(G11259=0,"Out of stock",IF(G11259&lt;H11259,"Understocked",IF(G11259&gt;Summary!$B$6*H11259,"Overstocked","Healthy")))</f>
        <v>Understocked</v>
      </c>
      <c r="R11259" s="0" t="str">
        <f aca="false">IF(I11259&gt;=Summary!$B$7,"Fast",IF(I11259&lt;Summary!$B$8,"Slow","Medium"))</f>
        <v>Slow</v>
      </c>
      <c r="S11259" s="15" t="n">
        <f aca="false">IF(M11259&gt;Summary!$B$5,1,0)</f>
        <v>0</v>
      </c>
      <c r="T11259" s="16" t="n">
        <f aca="false">IF(Q11259="Overstocked",(G11259-Summary!$B$6*H11259)*J11259,0)</f>
        <v>0</v>
      </c>
    </row>
    <row r="11260" customFormat="false" ht="15" hidden="false" customHeight="false" outlineLevel="0" collapsed="false">
      <c r="A11260" s="0" t="s">
        <v>11358</v>
      </c>
      <c r="B11260" s="0" t="s">
        <v>95</v>
      </c>
      <c r="C11260" s="0" t="s">
        <v>104</v>
      </c>
      <c r="D11260" s="0" t="s">
        <v>90</v>
      </c>
      <c r="E11260" s="14" t="n">
        <v>45466</v>
      </c>
      <c r="F11260" s="14" t="n">
        <v>45476</v>
      </c>
      <c r="G11260" s="0" t="n">
        <v>25</v>
      </c>
      <c r="H11260" s="0" t="n">
        <v>106</v>
      </c>
      <c r="I11260" s="0" t="n">
        <v>157</v>
      </c>
      <c r="J11260" s="0" t="n">
        <v>238</v>
      </c>
      <c r="K11260" s="0" t="n">
        <v>341</v>
      </c>
      <c r="L11260" s="15" t="s">
        <v>82</v>
      </c>
      <c r="M11260" s="0" t="n">
        <v>10</v>
      </c>
      <c r="N11260" s="16" t="n">
        <f aca="false">I11260*K11260</f>
        <v>53537</v>
      </c>
      <c r="O11260" s="16" t="n">
        <f aca="false">I11260*(K11260-J11260)</f>
        <v>16171</v>
      </c>
      <c r="P11260" s="15" t="n">
        <f aca="false">K11260-J11260</f>
        <v>103</v>
      </c>
      <c r="Q11260" s="0" t="str">
        <f aca="false">IF(G11260=0,"Out of stock",IF(G11260&lt;H11260,"Understocked",IF(G11260&gt;Summary!$B$6*H11260,"Overstocked","Healthy")))</f>
        <v>Understocked</v>
      </c>
      <c r="R11260" s="0" t="str">
        <f aca="false">IF(I11260&gt;=Summary!$B$7,"Fast",IF(I11260&lt;Summary!$B$8,"Slow","Medium"))</f>
        <v>Medium</v>
      </c>
      <c r="S11260" s="15" t="n">
        <f aca="false">IF(M11260&gt;Summary!$B$5,1,0)</f>
        <v>1</v>
      </c>
      <c r="T11260" s="16" t="n">
        <f aca="false">IF(Q11260="Overstocked",(G11260-Summary!$B$6*H11260)*J11260,0)</f>
        <v>0</v>
      </c>
    </row>
    <row r="11261" customFormat="false" ht="15" hidden="false" customHeight="false" outlineLevel="0" collapsed="false">
      <c r="A11261" s="0" t="s">
        <v>11359</v>
      </c>
      <c r="B11261" s="0" t="s">
        <v>107</v>
      </c>
      <c r="C11261" s="0" t="s">
        <v>78</v>
      </c>
      <c r="D11261" s="0" t="s">
        <v>90</v>
      </c>
      <c r="E11261" s="14" t="n">
        <v>45372</v>
      </c>
      <c r="F11261" s="14" t="n">
        <v>45377</v>
      </c>
      <c r="G11261" s="0" t="n">
        <v>197</v>
      </c>
      <c r="H11261" s="0" t="n">
        <v>140</v>
      </c>
      <c r="I11261" s="0" t="n">
        <v>79</v>
      </c>
      <c r="J11261" s="0" t="n">
        <v>1613</v>
      </c>
      <c r="K11261" s="0" t="n">
        <v>1729</v>
      </c>
      <c r="L11261" s="15" t="s">
        <v>87</v>
      </c>
      <c r="M11261" s="0" t="n">
        <v>5</v>
      </c>
      <c r="N11261" s="16" t="n">
        <f aca="false">I11261*K11261</f>
        <v>136591</v>
      </c>
      <c r="O11261" s="16" t="n">
        <f aca="false">I11261*(K11261-J11261)</f>
        <v>9164</v>
      </c>
      <c r="P11261" s="15" t="n">
        <f aca="false">K11261-J11261</f>
        <v>116</v>
      </c>
      <c r="Q11261" s="0" t="str">
        <f aca="false">IF(G11261=0,"Out of stock",IF(G11261&lt;H11261,"Understocked",IF(G11261&gt;Summary!$B$6*H11261,"Overstocked","Healthy")))</f>
        <v>Healthy</v>
      </c>
      <c r="R11261" s="0" t="str">
        <f aca="false">IF(I11261&gt;=Summary!$B$7,"Fast",IF(I11261&lt;Summary!$B$8,"Slow","Medium"))</f>
        <v>Slow</v>
      </c>
      <c r="S11261" s="15" t="n">
        <f aca="false">IF(M11261&gt;Summary!$B$5,1,0)</f>
        <v>0</v>
      </c>
      <c r="T11261" s="16" t="n">
        <f aca="false">IF(Q11261="Overstocked",(G11261-Summary!$B$6*H11261)*J11261,0)</f>
        <v>0</v>
      </c>
    </row>
    <row r="11262" customFormat="false" ht="15" hidden="false" customHeight="false" outlineLevel="0" collapsed="false">
      <c r="A11262" s="0" t="s">
        <v>11360</v>
      </c>
      <c r="B11262" s="0" t="s">
        <v>113</v>
      </c>
      <c r="C11262" s="0" t="s">
        <v>96</v>
      </c>
      <c r="D11262" s="0" t="s">
        <v>102</v>
      </c>
      <c r="E11262" s="14" t="n">
        <v>44986</v>
      </c>
      <c r="F11262" s="14" t="n">
        <v>44991</v>
      </c>
      <c r="G11262" s="0" t="n">
        <v>121</v>
      </c>
      <c r="H11262" s="0" t="n">
        <v>121</v>
      </c>
      <c r="I11262" s="0" t="n">
        <v>255</v>
      </c>
      <c r="J11262" s="0" t="n">
        <v>843</v>
      </c>
      <c r="K11262" s="0" t="n">
        <v>1177</v>
      </c>
      <c r="L11262" s="15" t="s">
        <v>82</v>
      </c>
      <c r="M11262" s="0" t="n">
        <v>5</v>
      </c>
      <c r="N11262" s="16" t="n">
        <f aca="false">I11262*K11262</f>
        <v>300135</v>
      </c>
      <c r="O11262" s="16" t="n">
        <f aca="false">I11262*(K11262-J11262)</f>
        <v>85170</v>
      </c>
      <c r="P11262" s="15" t="n">
        <f aca="false">K11262-J11262</f>
        <v>334</v>
      </c>
      <c r="Q11262" s="0" t="str">
        <f aca="false">IF(G11262=0,"Out of stock",IF(G11262&lt;H11262,"Understocked",IF(G11262&gt;Summary!$B$6*H11262,"Overstocked","Healthy")))</f>
        <v>Healthy</v>
      </c>
      <c r="R11262" s="0" t="str">
        <f aca="false">IF(I11262&gt;=Summary!$B$7,"Fast",IF(I11262&lt;Summary!$B$8,"Slow","Medium"))</f>
        <v>Fast</v>
      </c>
      <c r="S11262" s="15" t="n">
        <f aca="false">IF(M11262&gt;Summary!$B$5,1,0)</f>
        <v>0</v>
      </c>
      <c r="T11262" s="16" t="n">
        <f aca="false">IF(Q11262="Overstocked",(G11262-Summary!$B$6*H11262)*J11262,0)</f>
        <v>0</v>
      </c>
    </row>
    <row r="11263" customFormat="false" ht="15" hidden="false" customHeight="false" outlineLevel="0" collapsed="false">
      <c r="A11263" s="0" t="s">
        <v>11361</v>
      </c>
      <c r="B11263" s="0" t="s">
        <v>77</v>
      </c>
      <c r="C11263" s="0" t="s">
        <v>78</v>
      </c>
      <c r="D11263" s="0" t="s">
        <v>79</v>
      </c>
      <c r="E11263" s="14" t="n">
        <v>44975</v>
      </c>
      <c r="F11263" s="14" t="n">
        <v>44983</v>
      </c>
      <c r="G11263" s="0" t="n">
        <v>442</v>
      </c>
      <c r="H11263" s="0" t="n">
        <v>146</v>
      </c>
      <c r="I11263" s="0" t="n">
        <v>41</v>
      </c>
      <c r="J11263" s="0" t="n">
        <v>1621</v>
      </c>
      <c r="K11263" s="0" t="n">
        <v>1820</v>
      </c>
      <c r="L11263" s="15" t="s">
        <v>87</v>
      </c>
      <c r="M11263" s="0" t="n">
        <v>8</v>
      </c>
      <c r="N11263" s="16" t="n">
        <f aca="false">I11263*K11263</f>
        <v>74620</v>
      </c>
      <c r="O11263" s="16" t="n">
        <f aca="false">I11263*(K11263-J11263)</f>
        <v>8159</v>
      </c>
      <c r="P11263" s="15" t="n">
        <f aca="false">K11263-J11263</f>
        <v>199</v>
      </c>
      <c r="Q11263" s="0" t="str">
        <f aca="false">IF(G11263=0,"Out of stock",IF(G11263&lt;H11263,"Understocked",IF(G11263&gt;Summary!$B$6*H11263,"Overstocked","Healthy")))</f>
        <v>Healthy</v>
      </c>
      <c r="R11263" s="0" t="str">
        <f aca="false">IF(I11263&gt;=Summary!$B$7,"Fast",IF(I11263&lt;Summary!$B$8,"Slow","Medium"))</f>
        <v>Slow</v>
      </c>
      <c r="S11263" s="15" t="n">
        <f aca="false">IF(M11263&gt;Summary!$B$5,1,0)</f>
        <v>1</v>
      </c>
      <c r="T11263" s="16" t="n">
        <f aca="false">IF(Q11263="Overstocked",(G11263-Summary!$B$6*H11263)*J11263,0)</f>
        <v>0</v>
      </c>
    </row>
    <row r="11264" customFormat="false" ht="15" hidden="false" customHeight="false" outlineLevel="0" collapsed="false">
      <c r="A11264" s="0" t="s">
        <v>11362</v>
      </c>
      <c r="B11264" s="0" t="s">
        <v>115</v>
      </c>
      <c r="C11264" s="0" t="s">
        <v>78</v>
      </c>
      <c r="D11264" s="0" t="s">
        <v>102</v>
      </c>
      <c r="E11264" s="14" t="n">
        <v>45573</v>
      </c>
      <c r="F11264" s="14" t="n">
        <v>45580</v>
      </c>
      <c r="G11264" s="0" t="n">
        <v>92</v>
      </c>
      <c r="H11264" s="0" t="n">
        <v>133</v>
      </c>
      <c r="I11264" s="0" t="n">
        <v>203</v>
      </c>
      <c r="J11264" s="0" t="n">
        <v>992</v>
      </c>
      <c r="K11264" s="0" t="n">
        <v>1231</v>
      </c>
      <c r="L11264" s="15" t="s">
        <v>97</v>
      </c>
      <c r="M11264" s="0" t="n">
        <v>7</v>
      </c>
      <c r="N11264" s="16" t="n">
        <f aca="false">I11264*K11264</f>
        <v>249893</v>
      </c>
      <c r="O11264" s="16" t="n">
        <f aca="false">I11264*(K11264-J11264)</f>
        <v>48517</v>
      </c>
      <c r="P11264" s="15" t="n">
        <f aca="false">K11264-J11264</f>
        <v>239</v>
      </c>
      <c r="Q11264" s="0" t="str">
        <f aca="false">IF(G11264=0,"Out of stock",IF(G11264&lt;H11264,"Understocked",IF(G11264&gt;Summary!$B$6*H11264,"Overstocked","Healthy")))</f>
        <v>Understocked</v>
      </c>
      <c r="R11264" s="0" t="str">
        <f aca="false">IF(I11264&gt;=Summary!$B$7,"Fast",IF(I11264&lt;Summary!$B$8,"Slow","Medium"))</f>
        <v>Fast</v>
      </c>
      <c r="S11264" s="15" t="n">
        <f aca="false">IF(M11264&gt;Summary!$B$5,1,0)</f>
        <v>0</v>
      </c>
      <c r="T11264" s="16" t="n">
        <f aca="false">IF(Q11264="Overstocked",(G11264-Summary!$B$6*H11264)*J11264,0)</f>
        <v>0</v>
      </c>
    </row>
    <row r="11265" customFormat="false" ht="15" hidden="false" customHeight="false" outlineLevel="0" collapsed="false">
      <c r="A11265" s="0" t="s">
        <v>11363</v>
      </c>
      <c r="B11265" s="0" t="s">
        <v>111</v>
      </c>
      <c r="C11265" s="0" t="s">
        <v>104</v>
      </c>
      <c r="D11265" s="0" t="s">
        <v>79</v>
      </c>
      <c r="E11265" s="14" t="n">
        <v>44972</v>
      </c>
      <c r="F11265" s="14" t="n">
        <v>44979</v>
      </c>
      <c r="G11265" s="0" t="n">
        <v>203</v>
      </c>
      <c r="H11265" s="0" t="n">
        <v>138</v>
      </c>
      <c r="I11265" s="0" t="n">
        <v>80</v>
      </c>
      <c r="J11265" s="0" t="n">
        <v>1268</v>
      </c>
      <c r="K11265" s="0" t="n">
        <v>1634</v>
      </c>
      <c r="L11265" s="15" t="s">
        <v>97</v>
      </c>
      <c r="M11265" s="0" t="n">
        <v>7</v>
      </c>
      <c r="N11265" s="16" t="n">
        <f aca="false">I11265*K11265</f>
        <v>130720</v>
      </c>
      <c r="O11265" s="16" t="n">
        <f aca="false">I11265*(K11265-J11265)</f>
        <v>29280</v>
      </c>
      <c r="P11265" s="15" t="n">
        <f aca="false">K11265-J11265</f>
        <v>366</v>
      </c>
      <c r="Q11265" s="0" t="str">
        <f aca="false">IF(G11265=0,"Out of stock",IF(G11265&lt;H11265,"Understocked",IF(G11265&gt;Summary!$B$6*H11265,"Overstocked","Healthy")))</f>
        <v>Healthy</v>
      </c>
      <c r="R11265" s="0" t="str">
        <f aca="false">IF(I11265&gt;=Summary!$B$7,"Fast",IF(I11265&lt;Summary!$B$8,"Slow","Medium"))</f>
        <v>Slow</v>
      </c>
      <c r="S11265" s="15" t="n">
        <f aca="false">IF(M11265&gt;Summary!$B$5,1,0)</f>
        <v>0</v>
      </c>
      <c r="T11265" s="16" t="n">
        <f aca="false">IF(Q11265="Overstocked",(G11265-Summary!$B$6*H11265)*J11265,0)</f>
        <v>0</v>
      </c>
    </row>
    <row r="11266" customFormat="false" ht="15" hidden="false" customHeight="false" outlineLevel="0" collapsed="false">
      <c r="A11266" s="0" t="s">
        <v>11364</v>
      </c>
      <c r="B11266" s="0" t="s">
        <v>95</v>
      </c>
      <c r="C11266" s="0" t="s">
        <v>104</v>
      </c>
      <c r="D11266" s="0" t="s">
        <v>90</v>
      </c>
      <c r="E11266" s="14" t="n">
        <v>45374</v>
      </c>
      <c r="F11266" s="14" t="n">
        <v>45375</v>
      </c>
      <c r="G11266" s="0" t="n">
        <v>189</v>
      </c>
      <c r="H11266" s="0" t="n">
        <v>70</v>
      </c>
      <c r="I11266" s="0" t="n">
        <v>97</v>
      </c>
      <c r="J11266" s="0" t="n">
        <v>399</v>
      </c>
      <c r="K11266" s="0" t="n">
        <v>888</v>
      </c>
      <c r="L11266" s="15" t="s">
        <v>82</v>
      </c>
      <c r="M11266" s="0" t="n">
        <v>1</v>
      </c>
      <c r="N11266" s="16" t="n">
        <f aca="false">I11266*K11266</f>
        <v>86136</v>
      </c>
      <c r="O11266" s="16" t="n">
        <f aca="false">I11266*(K11266-J11266)</f>
        <v>47433</v>
      </c>
      <c r="P11266" s="15" t="n">
        <f aca="false">K11266-J11266</f>
        <v>489</v>
      </c>
      <c r="Q11266" s="0" t="str">
        <f aca="false">IF(G11266=0,"Out of stock",IF(G11266&lt;H11266,"Understocked",IF(G11266&gt;Summary!$B$6*H11266,"Overstocked","Healthy")))</f>
        <v>Healthy</v>
      </c>
      <c r="R11266" s="0" t="str">
        <f aca="false">IF(I11266&gt;=Summary!$B$7,"Fast",IF(I11266&lt;Summary!$B$8,"Slow","Medium"))</f>
        <v>Slow</v>
      </c>
      <c r="S11266" s="15" t="n">
        <f aca="false">IF(M11266&gt;Summary!$B$5,1,0)</f>
        <v>0</v>
      </c>
      <c r="T11266" s="16" t="n">
        <f aca="false">IF(Q11266="Overstocked",(G11266-Summary!$B$6*H11266)*J11266,0)</f>
        <v>0</v>
      </c>
    </row>
    <row r="11267" customFormat="false" ht="15" hidden="false" customHeight="false" outlineLevel="0" collapsed="false">
      <c r="A11267" s="0" t="s">
        <v>11365</v>
      </c>
      <c r="B11267" s="0" t="s">
        <v>84</v>
      </c>
      <c r="C11267" s="0" t="s">
        <v>78</v>
      </c>
      <c r="D11267" s="0" t="s">
        <v>79</v>
      </c>
      <c r="E11267" s="14" t="n">
        <v>45614</v>
      </c>
      <c r="F11267" s="14" t="n">
        <v>45622</v>
      </c>
      <c r="G11267" s="0" t="n">
        <v>148</v>
      </c>
      <c r="H11267" s="0" t="n">
        <v>80</v>
      </c>
      <c r="I11267" s="0" t="n">
        <v>32</v>
      </c>
      <c r="J11267" s="0" t="n">
        <v>1169</v>
      </c>
      <c r="K11267" s="0" t="n">
        <v>1569</v>
      </c>
      <c r="L11267" s="15" t="s">
        <v>93</v>
      </c>
      <c r="M11267" s="0" t="n">
        <v>8</v>
      </c>
      <c r="N11267" s="16" t="n">
        <f aca="false">I11267*K11267</f>
        <v>50208</v>
      </c>
      <c r="O11267" s="16" t="n">
        <f aca="false">I11267*(K11267-J11267)</f>
        <v>12800</v>
      </c>
      <c r="P11267" s="15" t="n">
        <f aca="false">K11267-J11267</f>
        <v>400</v>
      </c>
      <c r="Q11267" s="0" t="str">
        <f aca="false">IF(G11267=0,"Out of stock",IF(G11267&lt;H11267,"Understocked",IF(G11267&gt;Summary!$B$6*H11267,"Overstocked","Healthy")))</f>
        <v>Healthy</v>
      </c>
      <c r="R11267" s="0" t="str">
        <f aca="false">IF(I11267&gt;=Summary!$B$7,"Fast",IF(I11267&lt;Summary!$B$8,"Slow","Medium"))</f>
        <v>Slow</v>
      </c>
      <c r="S11267" s="15" t="n">
        <f aca="false">IF(M11267&gt;Summary!$B$5,1,0)</f>
        <v>1</v>
      </c>
      <c r="T11267" s="16" t="n">
        <f aca="false">IF(Q11267="Overstocked",(G11267-Summary!$B$6*H11267)*J11267,0)</f>
        <v>0</v>
      </c>
    </row>
    <row r="11268" customFormat="false" ht="15" hidden="false" customHeight="false" outlineLevel="0" collapsed="false">
      <c r="A11268" s="0" t="s">
        <v>11366</v>
      </c>
      <c r="B11268" s="0" t="s">
        <v>113</v>
      </c>
      <c r="C11268" s="0" t="s">
        <v>85</v>
      </c>
      <c r="D11268" s="0" t="s">
        <v>102</v>
      </c>
      <c r="E11268" s="14" t="n">
        <v>45449</v>
      </c>
      <c r="F11268" s="14" t="n">
        <v>45453</v>
      </c>
      <c r="G11268" s="0" t="n">
        <v>127</v>
      </c>
      <c r="H11268" s="0" t="n">
        <v>69</v>
      </c>
      <c r="I11268" s="0" t="n">
        <v>73</v>
      </c>
      <c r="J11268" s="0" t="n">
        <v>871</v>
      </c>
      <c r="K11268" s="0" t="n">
        <v>1034</v>
      </c>
      <c r="L11268" s="15" t="s">
        <v>93</v>
      </c>
      <c r="M11268" s="0" t="n">
        <v>4</v>
      </c>
      <c r="N11268" s="16" t="n">
        <f aca="false">I11268*K11268</f>
        <v>75482</v>
      </c>
      <c r="O11268" s="16" t="n">
        <f aca="false">I11268*(K11268-J11268)</f>
        <v>11899</v>
      </c>
      <c r="P11268" s="15" t="n">
        <f aca="false">K11268-J11268</f>
        <v>163</v>
      </c>
      <c r="Q11268" s="0" t="str">
        <f aca="false">IF(G11268=0,"Out of stock",IF(G11268&lt;H11268,"Understocked",IF(G11268&gt;Summary!$B$6*H11268,"Overstocked","Healthy")))</f>
        <v>Healthy</v>
      </c>
      <c r="R11268" s="0" t="str">
        <f aca="false">IF(I11268&gt;=Summary!$B$7,"Fast",IF(I11268&lt;Summary!$B$8,"Slow","Medium"))</f>
        <v>Slow</v>
      </c>
      <c r="S11268" s="15" t="n">
        <f aca="false">IF(M11268&gt;Summary!$B$5,1,0)</f>
        <v>0</v>
      </c>
      <c r="T11268" s="16" t="n">
        <f aca="false">IF(Q11268="Overstocked",(G11268-Summary!$B$6*H11268)*J11268,0)</f>
        <v>0</v>
      </c>
    </row>
    <row r="11269" customFormat="false" ht="15" hidden="false" customHeight="false" outlineLevel="0" collapsed="false">
      <c r="A11269" s="0" t="s">
        <v>11367</v>
      </c>
      <c r="B11269" s="0" t="s">
        <v>84</v>
      </c>
      <c r="C11269" s="0" t="s">
        <v>85</v>
      </c>
      <c r="D11269" s="0" t="s">
        <v>90</v>
      </c>
      <c r="E11269" s="14" t="n">
        <v>45323</v>
      </c>
      <c r="F11269" s="14" t="n">
        <v>45330</v>
      </c>
      <c r="G11269" s="0" t="n">
        <v>229</v>
      </c>
      <c r="H11269" s="0" t="n">
        <v>123</v>
      </c>
      <c r="I11269" s="0" t="n">
        <v>131</v>
      </c>
      <c r="J11269" s="0" t="n">
        <v>672</v>
      </c>
      <c r="K11269" s="0" t="n">
        <v>987</v>
      </c>
      <c r="L11269" s="15" t="s">
        <v>97</v>
      </c>
      <c r="M11269" s="0" t="n">
        <v>7</v>
      </c>
      <c r="N11269" s="16" t="n">
        <f aca="false">I11269*K11269</f>
        <v>129297</v>
      </c>
      <c r="O11269" s="16" t="n">
        <f aca="false">I11269*(K11269-J11269)</f>
        <v>41265</v>
      </c>
      <c r="P11269" s="15" t="n">
        <f aca="false">K11269-J11269</f>
        <v>315</v>
      </c>
      <c r="Q11269" s="0" t="str">
        <f aca="false">IF(G11269=0,"Out of stock",IF(G11269&lt;H11269,"Understocked",IF(G11269&gt;Summary!$B$6*H11269,"Overstocked","Healthy")))</f>
        <v>Healthy</v>
      </c>
      <c r="R11269" s="0" t="str">
        <f aca="false">IF(I11269&gt;=Summary!$B$7,"Fast",IF(I11269&lt;Summary!$B$8,"Slow","Medium"))</f>
        <v>Medium</v>
      </c>
      <c r="S11269" s="15" t="n">
        <f aca="false">IF(M11269&gt;Summary!$B$5,1,0)</f>
        <v>0</v>
      </c>
      <c r="T11269" s="16" t="n">
        <f aca="false">IF(Q11269="Overstocked",(G11269-Summary!$B$6*H11269)*J11269,0)</f>
        <v>0</v>
      </c>
    </row>
    <row r="11270" customFormat="false" ht="15" hidden="false" customHeight="false" outlineLevel="0" collapsed="false">
      <c r="A11270" s="0" t="s">
        <v>11368</v>
      </c>
      <c r="B11270" s="0" t="s">
        <v>113</v>
      </c>
      <c r="C11270" s="0" t="s">
        <v>96</v>
      </c>
      <c r="D11270" s="0" t="s">
        <v>79</v>
      </c>
      <c r="E11270" s="14" t="n">
        <v>44954</v>
      </c>
      <c r="F11270" s="14" t="n">
        <v>44962</v>
      </c>
      <c r="G11270" s="0" t="n">
        <v>187</v>
      </c>
      <c r="H11270" s="0" t="n">
        <v>137</v>
      </c>
      <c r="I11270" s="0" t="n">
        <v>3</v>
      </c>
      <c r="J11270" s="0" t="n">
        <v>1476</v>
      </c>
      <c r="K11270" s="0" t="n">
        <v>1591</v>
      </c>
      <c r="L11270" s="15" t="s">
        <v>93</v>
      </c>
      <c r="M11270" s="0" t="n">
        <v>8</v>
      </c>
      <c r="N11270" s="16" t="n">
        <f aca="false">I11270*K11270</f>
        <v>4773</v>
      </c>
      <c r="O11270" s="16" t="n">
        <f aca="false">I11270*(K11270-J11270)</f>
        <v>345</v>
      </c>
      <c r="P11270" s="15" t="n">
        <f aca="false">K11270-J11270</f>
        <v>115</v>
      </c>
      <c r="Q11270" s="0" t="str">
        <f aca="false">IF(G11270=0,"Out of stock",IF(G11270&lt;H11270,"Understocked",IF(G11270&gt;Summary!$B$6*H11270,"Overstocked","Healthy")))</f>
        <v>Healthy</v>
      </c>
      <c r="R11270" s="0" t="str">
        <f aca="false">IF(I11270&gt;=Summary!$B$7,"Fast",IF(I11270&lt;Summary!$B$8,"Slow","Medium"))</f>
        <v>Slow</v>
      </c>
      <c r="S11270" s="15" t="n">
        <f aca="false">IF(M11270&gt;Summary!$B$5,1,0)</f>
        <v>1</v>
      </c>
      <c r="T11270" s="16" t="n">
        <f aca="false">IF(Q11270="Overstocked",(G11270-Summary!$B$6*H11270)*J11270,0)</f>
        <v>0</v>
      </c>
    </row>
    <row r="11271" customFormat="false" ht="15" hidden="false" customHeight="false" outlineLevel="0" collapsed="false">
      <c r="A11271" s="0" t="s">
        <v>11369</v>
      </c>
      <c r="B11271" s="0" t="s">
        <v>107</v>
      </c>
      <c r="C11271" s="0" t="s">
        <v>104</v>
      </c>
      <c r="D11271" s="0" t="s">
        <v>90</v>
      </c>
      <c r="E11271" s="14" t="n">
        <v>45002</v>
      </c>
      <c r="F11271" s="14" t="n">
        <v>45006</v>
      </c>
      <c r="G11271" s="0" t="n">
        <v>356</v>
      </c>
      <c r="H11271" s="0" t="n">
        <v>140</v>
      </c>
      <c r="I11271" s="0" t="n">
        <v>179</v>
      </c>
      <c r="J11271" s="0" t="n">
        <v>1391</v>
      </c>
      <c r="K11271" s="0" t="n">
        <v>1881</v>
      </c>
      <c r="L11271" s="15" t="s">
        <v>87</v>
      </c>
      <c r="M11271" s="0" t="n">
        <v>4</v>
      </c>
      <c r="N11271" s="16" t="n">
        <f aca="false">I11271*K11271</f>
        <v>336699</v>
      </c>
      <c r="O11271" s="16" t="n">
        <f aca="false">I11271*(K11271-J11271)</f>
        <v>87710</v>
      </c>
      <c r="P11271" s="15" t="n">
        <f aca="false">K11271-J11271</f>
        <v>490</v>
      </c>
      <c r="Q11271" s="0" t="str">
        <f aca="false">IF(G11271=0,"Out of stock",IF(G11271&lt;H11271,"Understocked",IF(G11271&gt;Summary!$B$6*H11271,"Overstocked","Healthy")))</f>
        <v>Healthy</v>
      </c>
      <c r="R11271" s="0" t="str">
        <f aca="false">IF(I11271&gt;=Summary!$B$7,"Fast",IF(I11271&lt;Summary!$B$8,"Slow","Medium"))</f>
        <v>Medium</v>
      </c>
      <c r="S11271" s="15" t="n">
        <f aca="false">IF(M11271&gt;Summary!$B$5,1,0)</f>
        <v>0</v>
      </c>
      <c r="T11271" s="16" t="n">
        <f aca="false">IF(Q11271="Overstocked",(G11271-Summary!$B$6*H11271)*J11271,0)</f>
        <v>0</v>
      </c>
    </row>
    <row r="11272" customFormat="false" ht="15" hidden="false" customHeight="false" outlineLevel="0" collapsed="false">
      <c r="A11272" s="0" t="s">
        <v>11370</v>
      </c>
      <c r="B11272" s="0" t="s">
        <v>123</v>
      </c>
      <c r="C11272" s="0" t="s">
        <v>104</v>
      </c>
      <c r="D11272" s="0" t="s">
        <v>86</v>
      </c>
      <c r="E11272" s="14" t="n">
        <v>45603</v>
      </c>
      <c r="F11272" s="14" t="n">
        <v>45610</v>
      </c>
      <c r="G11272" s="0" t="n">
        <v>295</v>
      </c>
      <c r="H11272" s="0" t="n">
        <v>65</v>
      </c>
      <c r="I11272" s="0" t="n">
        <v>281</v>
      </c>
      <c r="J11272" s="0" t="n">
        <v>1825</v>
      </c>
      <c r="K11272" s="0" t="n">
        <v>2109</v>
      </c>
      <c r="L11272" s="15" t="s">
        <v>87</v>
      </c>
      <c r="M11272" s="0" t="n">
        <v>7</v>
      </c>
      <c r="N11272" s="16" t="n">
        <f aca="false">I11272*K11272</f>
        <v>592629</v>
      </c>
      <c r="O11272" s="16" t="n">
        <f aca="false">I11272*(K11272-J11272)</f>
        <v>79804</v>
      </c>
      <c r="P11272" s="15" t="n">
        <f aca="false">K11272-J11272</f>
        <v>284</v>
      </c>
      <c r="Q11272" s="0" t="str">
        <f aca="false">IF(G11272=0,"Out of stock",IF(G11272&lt;H11272,"Understocked",IF(G11272&gt;Summary!$B$6*H11272,"Overstocked","Healthy")))</f>
        <v>Overstocked</v>
      </c>
      <c r="R11272" s="0" t="str">
        <f aca="false">IF(I11272&gt;=Summary!$B$7,"Fast",IF(I11272&lt;Summary!$B$8,"Slow","Medium"))</f>
        <v>Fast</v>
      </c>
      <c r="S11272" s="15" t="n">
        <f aca="false">IF(M11272&gt;Summary!$B$5,1,0)</f>
        <v>0</v>
      </c>
      <c r="T11272" s="16" t="n">
        <f aca="false">IF(Q11272="Overstocked",(G11272-Summary!$B$6*H11272)*J11272,0)</f>
        <v>63875</v>
      </c>
    </row>
    <row r="11273" customFormat="false" ht="15" hidden="false" customHeight="false" outlineLevel="0" collapsed="false">
      <c r="A11273" s="0" t="s">
        <v>11371</v>
      </c>
      <c r="B11273" s="0" t="s">
        <v>95</v>
      </c>
      <c r="C11273" s="0" t="s">
        <v>96</v>
      </c>
      <c r="D11273" s="0" t="s">
        <v>86</v>
      </c>
      <c r="E11273" s="14" t="n">
        <v>45544</v>
      </c>
      <c r="F11273" s="14" t="n">
        <v>45546</v>
      </c>
      <c r="G11273" s="0" t="n">
        <v>116</v>
      </c>
      <c r="H11273" s="0" t="n">
        <v>82</v>
      </c>
      <c r="I11273" s="0" t="n">
        <v>207</v>
      </c>
      <c r="J11273" s="0" t="n">
        <v>1942</v>
      </c>
      <c r="K11273" s="0" t="n">
        <v>2229</v>
      </c>
      <c r="L11273" s="15" t="s">
        <v>80</v>
      </c>
      <c r="M11273" s="0" t="n">
        <v>2</v>
      </c>
      <c r="N11273" s="16" t="n">
        <f aca="false">I11273*K11273</f>
        <v>461403</v>
      </c>
      <c r="O11273" s="16" t="n">
        <f aca="false">I11273*(K11273-J11273)</f>
        <v>59409</v>
      </c>
      <c r="P11273" s="15" t="n">
        <f aca="false">K11273-J11273</f>
        <v>287</v>
      </c>
      <c r="Q11273" s="0" t="str">
        <f aca="false">IF(G11273=0,"Out of stock",IF(G11273&lt;H11273,"Understocked",IF(G11273&gt;Summary!$B$6*H11273,"Overstocked","Healthy")))</f>
        <v>Healthy</v>
      </c>
      <c r="R11273" s="0" t="str">
        <f aca="false">IF(I11273&gt;=Summary!$B$7,"Fast",IF(I11273&lt;Summary!$B$8,"Slow","Medium"))</f>
        <v>Fast</v>
      </c>
      <c r="S11273" s="15" t="n">
        <f aca="false">IF(M11273&gt;Summary!$B$5,1,0)</f>
        <v>0</v>
      </c>
      <c r="T11273" s="16" t="n">
        <f aca="false">IF(Q11273="Overstocked",(G11273-Summary!$B$6*H11273)*J11273,0)</f>
        <v>0</v>
      </c>
    </row>
    <row r="11274" customFormat="false" ht="15" hidden="false" customHeight="false" outlineLevel="0" collapsed="false">
      <c r="A11274" s="0" t="s">
        <v>11372</v>
      </c>
      <c r="B11274" s="0" t="s">
        <v>111</v>
      </c>
      <c r="C11274" s="0" t="s">
        <v>104</v>
      </c>
      <c r="D11274" s="0" t="s">
        <v>92</v>
      </c>
      <c r="E11274" s="14" t="n">
        <v>45082</v>
      </c>
      <c r="F11274" s="14" t="n">
        <v>45085</v>
      </c>
      <c r="G11274" s="0" t="n">
        <v>458</v>
      </c>
      <c r="H11274" s="0" t="n">
        <v>133</v>
      </c>
      <c r="I11274" s="0" t="n">
        <v>259</v>
      </c>
      <c r="J11274" s="0" t="n">
        <v>1119</v>
      </c>
      <c r="K11274" s="0" t="n">
        <v>1256</v>
      </c>
      <c r="L11274" s="15" t="s">
        <v>93</v>
      </c>
      <c r="M11274" s="0" t="n">
        <v>3</v>
      </c>
      <c r="N11274" s="16" t="n">
        <f aca="false">I11274*K11274</f>
        <v>325304</v>
      </c>
      <c r="O11274" s="16" t="n">
        <f aca="false">I11274*(K11274-J11274)</f>
        <v>35483</v>
      </c>
      <c r="P11274" s="15" t="n">
        <f aca="false">K11274-J11274</f>
        <v>137</v>
      </c>
      <c r="Q11274" s="0" t="str">
        <f aca="false">IF(G11274=0,"Out of stock",IF(G11274&lt;H11274,"Understocked",IF(G11274&gt;Summary!$B$6*H11274,"Overstocked","Healthy")))</f>
        <v>Healthy</v>
      </c>
      <c r="R11274" s="0" t="str">
        <f aca="false">IF(I11274&gt;=Summary!$B$7,"Fast",IF(I11274&lt;Summary!$B$8,"Slow","Medium"))</f>
        <v>Fast</v>
      </c>
      <c r="S11274" s="15" t="n">
        <f aca="false">IF(M11274&gt;Summary!$B$5,1,0)</f>
        <v>0</v>
      </c>
      <c r="T11274" s="16" t="n">
        <f aca="false">IF(Q11274="Overstocked",(G11274-Summary!$B$6*H11274)*J11274,0)</f>
        <v>0</v>
      </c>
    </row>
    <row r="11275" customFormat="false" ht="15" hidden="false" customHeight="false" outlineLevel="0" collapsed="false">
      <c r="A11275" s="0" t="s">
        <v>11373</v>
      </c>
      <c r="B11275" s="0" t="s">
        <v>95</v>
      </c>
      <c r="C11275" s="0" t="s">
        <v>96</v>
      </c>
      <c r="D11275" s="0" t="s">
        <v>86</v>
      </c>
      <c r="E11275" s="14" t="n">
        <v>44967</v>
      </c>
      <c r="F11275" s="14" t="n">
        <v>44971</v>
      </c>
      <c r="G11275" s="0" t="n">
        <v>495</v>
      </c>
      <c r="H11275" s="0" t="n">
        <v>52</v>
      </c>
      <c r="I11275" s="0" t="n">
        <v>151</v>
      </c>
      <c r="J11275" s="0" t="n">
        <v>474</v>
      </c>
      <c r="K11275" s="0" t="n">
        <v>927</v>
      </c>
      <c r="L11275" s="15" t="s">
        <v>93</v>
      </c>
      <c r="M11275" s="0" t="n">
        <v>4</v>
      </c>
      <c r="N11275" s="16" t="n">
        <f aca="false">I11275*K11275</f>
        <v>139977</v>
      </c>
      <c r="O11275" s="16" t="n">
        <f aca="false">I11275*(K11275-J11275)</f>
        <v>68403</v>
      </c>
      <c r="P11275" s="15" t="n">
        <f aca="false">K11275-J11275</f>
        <v>453</v>
      </c>
      <c r="Q11275" s="0" t="str">
        <f aca="false">IF(G11275=0,"Out of stock",IF(G11275&lt;H11275,"Understocked",IF(G11275&gt;Summary!$B$6*H11275,"Overstocked","Healthy")))</f>
        <v>Overstocked</v>
      </c>
      <c r="R11275" s="0" t="str">
        <f aca="false">IF(I11275&gt;=Summary!$B$7,"Fast",IF(I11275&lt;Summary!$B$8,"Slow","Medium"))</f>
        <v>Medium</v>
      </c>
      <c r="S11275" s="15" t="n">
        <f aca="false">IF(M11275&gt;Summary!$B$5,1,0)</f>
        <v>0</v>
      </c>
      <c r="T11275" s="16" t="n">
        <f aca="false">IF(Q11275="Overstocked",(G11275-Summary!$B$6*H11275)*J11275,0)</f>
        <v>136038</v>
      </c>
    </row>
    <row r="11276" customFormat="false" ht="15" hidden="false" customHeight="false" outlineLevel="0" collapsed="false">
      <c r="A11276" s="0" t="s">
        <v>11374</v>
      </c>
      <c r="B11276" s="0" t="s">
        <v>115</v>
      </c>
      <c r="C11276" s="0" t="s">
        <v>85</v>
      </c>
      <c r="D11276" s="0" t="s">
        <v>86</v>
      </c>
      <c r="E11276" s="14" t="n">
        <v>45294</v>
      </c>
      <c r="F11276" s="14" t="n">
        <v>45295</v>
      </c>
      <c r="G11276" s="0" t="n">
        <v>402</v>
      </c>
      <c r="H11276" s="0" t="n">
        <v>123</v>
      </c>
      <c r="I11276" s="0" t="n">
        <v>221</v>
      </c>
      <c r="J11276" s="0" t="n">
        <v>1633</v>
      </c>
      <c r="K11276" s="0" t="n">
        <v>1972</v>
      </c>
      <c r="L11276" s="15" t="s">
        <v>93</v>
      </c>
      <c r="M11276" s="0" t="n">
        <v>1</v>
      </c>
      <c r="N11276" s="16" t="n">
        <f aca="false">I11276*K11276</f>
        <v>435812</v>
      </c>
      <c r="O11276" s="16" t="n">
        <f aca="false">I11276*(K11276-J11276)</f>
        <v>74919</v>
      </c>
      <c r="P11276" s="15" t="n">
        <f aca="false">K11276-J11276</f>
        <v>339</v>
      </c>
      <c r="Q11276" s="0" t="str">
        <f aca="false">IF(G11276=0,"Out of stock",IF(G11276&lt;H11276,"Understocked",IF(G11276&gt;Summary!$B$6*H11276,"Overstocked","Healthy")))</f>
        <v>Healthy</v>
      </c>
      <c r="R11276" s="0" t="str">
        <f aca="false">IF(I11276&gt;=Summary!$B$7,"Fast",IF(I11276&lt;Summary!$B$8,"Slow","Medium"))</f>
        <v>Fast</v>
      </c>
      <c r="S11276" s="15" t="n">
        <f aca="false">IF(M11276&gt;Summary!$B$5,1,0)</f>
        <v>0</v>
      </c>
      <c r="T11276" s="16" t="n">
        <f aca="false">IF(Q11276="Overstocked",(G11276-Summary!$B$6*H11276)*J11276,0)</f>
        <v>0</v>
      </c>
    </row>
    <row r="11277" customFormat="false" ht="15" hidden="false" customHeight="false" outlineLevel="0" collapsed="false">
      <c r="A11277" s="0" t="s">
        <v>11375</v>
      </c>
      <c r="B11277" s="0" t="s">
        <v>77</v>
      </c>
      <c r="C11277" s="0" t="s">
        <v>104</v>
      </c>
      <c r="D11277" s="0" t="s">
        <v>86</v>
      </c>
      <c r="E11277" s="14" t="n">
        <v>45320</v>
      </c>
      <c r="F11277" s="14" t="n">
        <v>45321</v>
      </c>
      <c r="G11277" s="0" t="n">
        <v>91</v>
      </c>
      <c r="H11277" s="0" t="n">
        <v>106</v>
      </c>
      <c r="I11277" s="0" t="n">
        <v>273</v>
      </c>
      <c r="J11277" s="0" t="n">
        <v>1961</v>
      </c>
      <c r="K11277" s="0" t="n">
        <v>2045</v>
      </c>
      <c r="L11277" s="15" t="s">
        <v>97</v>
      </c>
      <c r="M11277" s="0" t="n">
        <v>1</v>
      </c>
      <c r="N11277" s="16" t="n">
        <f aca="false">I11277*K11277</f>
        <v>558285</v>
      </c>
      <c r="O11277" s="16" t="n">
        <f aca="false">I11277*(K11277-J11277)</f>
        <v>22932</v>
      </c>
      <c r="P11277" s="15" t="n">
        <f aca="false">K11277-J11277</f>
        <v>84</v>
      </c>
      <c r="Q11277" s="0" t="str">
        <f aca="false">IF(G11277=0,"Out of stock",IF(G11277&lt;H11277,"Understocked",IF(G11277&gt;Summary!$B$6*H11277,"Overstocked","Healthy")))</f>
        <v>Understocked</v>
      </c>
      <c r="R11277" s="0" t="str">
        <f aca="false">IF(I11277&gt;=Summary!$B$7,"Fast",IF(I11277&lt;Summary!$B$8,"Slow","Medium"))</f>
        <v>Fast</v>
      </c>
      <c r="S11277" s="15" t="n">
        <f aca="false">IF(M11277&gt;Summary!$B$5,1,0)</f>
        <v>0</v>
      </c>
      <c r="T11277" s="16" t="n">
        <f aca="false">IF(Q11277="Overstocked",(G11277-Summary!$B$6*H11277)*J11277,0)</f>
        <v>0</v>
      </c>
    </row>
    <row r="11278" customFormat="false" ht="15" hidden="false" customHeight="false" outlineLevel="0" collapsed="false">
      <c r="A11278" s="0" t="s">
        <v>11376</v>
      </c>
      <c r="B11278" s="0" t="s">
        <v>113</v>
      </c>
      <c r="C11278" s="0" t="s">
        <v>96</v>
      </c>
      <c r="D11278" s="0" t="s">
        <v>92</v>
      </c>
      <c r="E11278" s="14" t="n">
        <v>45098</v>
      </c>
      <c r="F11278" s="14" t="n">
        <v>45102</v>
      </c>
      <c r="G11278" s="0" t="n">
        <v>188</v>
      </c>
      <c r="H11278" s="0" t="n">
        <v>134</v>
      </c>
      <c r="I11278" s="0" t="n">
        <v>182</v>
      </c>
      <c r="J11278" s="0" t="n">
        <v>648</v>
      </c>
      <c r="K11278" s="0" t="n">
        <v>745</v>
      </c>
      <c r="L11278" s="15" t="s">
        <v>80</v>
      </c>
      <c r="M11278" s="0" t="n">
        <v>4</v>
      </c>
      <c r="N11278" s="16" t="n">
        <f aca="false">I11278*K11278</f>
        <v>135590</v>
      </c>
      <c r="O11278" s="16" t="n">
        <f aca="false">I11278*(K11278-J11278)</f>
        <v>17654</v>
      </c>
      <c r="P11278" s="15" t="n">
        <f aca="false">K11278-J11278</f>
        <v>97</v>
      </c>
      <c r="Q11278" s="0" t="str">
        <f aca="false">IF(G11278=0,"Out of stock",IF(G11278&lt;H11278,"Understocked",IF(G11278&gt;Summary!$B$6*H11278,"Overstocked","Healthy")))</f>
        <v>Healthy</v>
      </c>
      <c r="R11278" s="0" t="str">
        <f aca="false">IF(I11278&gt;=Summary!$B$7,"Fast",IF(I11278&lt;Summary!$B$8,"Slow","Medium"))</f>
        <v>Medium</v>
      </c>
      <c r="S11278" s="15" t="n">
        <f aca="false">IF(M11278&gt;Summary!$B$5,1,0)</f>
        <v>0</v>
      </c>
      <c r="T11278" s="16" t="n">
        <f aca="false">IF(Q11278="Overstocked",(G11278-Summary!$B$6*H11278)*J11278,0)</f>
        <v>0</v>
      </c>
    </row>
    <row r="11279" customFormat="false" ht="15" hidden="false" customHeight="false" outlineLevel="0" collapsed="false">
      <c r="A11279" s="0" t="s">
        <v>11377</v>
      </c>
      <c r="B11279" s="0" t="s">
        <v>95</v>
      </c>
      <c r="C11279" s="0" t="s">
        <v>104</v>
      </c>
      <c r="D11279" s="0" t="s">
        <v>79</v>
      </c>
      <c r="E11279" s="14" t="n">
        <v>45229</v>
      </c>
      <c r="F11279" s="14" t="n">
        <v>45237</v>
      </c>
      <c r="G11279" s="0" t="n">
        <v>26</v>
      </c>
      <c r="H11279" s="0" t="n">
        <v>133</v>
      </c>
      <c r="I11279" s="0" t="n">
        <v>73</v>
      </c>
      <c r="J11279" s="0" t="n">
        <v>937</v>
      </c>
      <c r="K11279" s="0" t="n">
        <v>1405</v>
      </c>
      <c r="L11279" s="15" t="s">
        <v>82</v>
      </c>
      <c r="M11279" s="0" t="n">
        <v>8</v>
      </c>
      <c r="N11279" s="16" t="n">
        <f aca="false">I11279*K11279</f>
        <v>102565</v>
      </c>
      <c r="O11279" s="16" t="n">
        <f aca="false">I11279*(K11279-J11279)</f>
        <v>34164</v>
      </c>
      <c r="P11279" s="15" t="n">
        <f aca="false">K11279-J11279</f>
        <v>468</v>
      </c>
      <c r="Q11279" s="0" t="str">
        <f aca="false">IF(G11279=0,"Out of stock",IF(G11279&lt;H11279,"Understocked",IF(G11279&gt;Summary!$B$6*H11279,"Overstocked","Healthy")))</f>
        <v>Understocked</v>
      </c>
      <c r="R11279" s="0" t="str">
        <f aca="false">IF(I11279&gt;=Summary!$B$7,"Fast",IF(I11279&lt;Summary!$B$8,"Slow","Medium"))</f>
        <v>Slow</v>
      </c>
      <c r="S11279" s="15" t="n">
        <f aca="false">IF(M11279&gt;Summary!$B$5,1,0)</f>
        <v>1</v>
      </c>
      <c r="T11279" s="16" t="n">
        <f aca="false">IF(Q11279="Overstocked",(G11279-Summary!$B$6*H11279)*J11279,0)</f>
        <v>0</v>
      </c>
    </row>
    <row r="11280" customFormat="false" ht="15" hidden="false" customHeight="false" outlineLevel="0" collapsed="false">
      <c r="A11280" s="0" t="s">
        <v>11378</v>
      </c>
      <c r="B11280" s="0" t="s">
        <v>84</v>
      </c>
      <c r="C11280" s="0" t="s">
        <v>85</v>
      </c>
      <c r="D11280" s="0" t="s">
        <v>79</v>
      </c>
      <c r="E11280" s="14" t="n">
        <v>45010</v>
      </c>
      <c r="F11280" s="14" t="n">
        <v>45011</v>
      </c>
      <c r="G11280" s="0" t="n">
        <v>301</v>
      </c>
      <c r="H11280" s="0" t="n">
        <v>76</v>
      </c>
      <c r="I11280" s="0" t="n">
        <v>194</v>
      </c>
      <c r="J11280" s="0" t="n">
        <v>1716</v>
      </c>
      <c r="K11280" s="0" t="n">
        <v>1972</v>
      </c>
      <c r="L11280" s="15" t="s">
        <v>97</v>
      </c>
      <c r="M11280" s="0" t="n">
        <v>1</v>
      </c>
      <c r="N11280" s="16" t="n">
        <f aca="false">I11280*K11280</f>
        <v>382568</v>
      </c>
      <c r="O11280" s="16" t="n">
        <f aca="false">I11280*(K11280-J11280)</f>
        <v>49664</v>
      </c>
      <c r="P11280" s="15" t="n">
        <f aca="false">K11280-J11280</f>
        <v>256</v>
      </c>
      <c r="Q11280" s="0" t="str">
        <f aca="false">IF(G11280=0,"Out of stock",IF(G11280&lt;H11280,"Understocked",IF(G11280&gt;Summary!$B$6*H11280,"Overstocked","Healthy")))</f>
        <v>Healthy</v>
      </c>
      <c r="R11280" s="0" t="str">
        <f aca="false">IF(I11280&gt;=Summary!$B$7,"Fast",IF(I11280&lt;Summary!$B$8,"Slow","Medium"))</f>
        <v>Medium</v>
      </c>
      <c r="S11280" s="15" t="n">
        <f aca="false">IF(M11280&gt;Summary!$B$5,1,0)</f>
        <v>0</v>
      </c>
      <c r="T11280" s="16" t="n">
        <f aca="false">IF(Q11280="Overstocked",(G11280-Summary!$B$6*H11280)*J11280,0)</f>
        <v>0</v>
      </c>
    </row>
    <row r="11281" customFormat="false" ht="15" hidden="false" customHeight="false" outlineLevel="0" collapsed="false">
      <c r="A11281" s="0" t="s">
        <v>11379</v>
      </c>
      <c r="B11281" s="0" t="s">
        <v>95</v>
      </c>
      <c r="C11281" s="0" t="s">
        <v>78</v>
      </c>
      <c r="D11281" s="0" t="s">
        <v>102</v>
      </c>
      <c r="E11281" s="14" t="n">
        <v>45633</v>
      </c>
      <c r="F11281" s="14" t="n">
        <v>45636</v>
      </c>
      <c r="G11281" s="0" t="n">
        <v>205</v>
      </c>
      <c r="H11281" s="0" t="n">
        <v>128</v>
      </c>
      <c r="I11281" s="0" t="n">
        <v>65</v>
      </c>
      <c r="J11281" s="0" t="n">
        <v>1233</v>
      </c>
      <c r="K11281" s="0" t="n">
        <v>1319</v>
      </c>
      <c r="L11281" s="15" t="s">
        <v>82</v>
      </c>
      <c r="M11281" s="0" t="n">
        <v>3</v>
      </c>
      <c r="N11281" s="16" t="n">
        <f aca="false">I11281*K11281</f>
        <v>85735</v>
      </c>
      <c r="O11281" s="16" t="n">
        <f aca="false">I11281*(K11281-J11281)</f>
        <v>5590</v>
      </c>
      <c r="P11281" s="15" t="n">
        <f aca="false">K11281-J11281</f>
        <v>86</v>
      </c>
      <c r="Q11281" s="0" t="str">
        <f aca="false">IF(G11281=0,"Out of stock",IF(G11281&lt;H11281,"Understocked",IF(G11281&gt;Summary!$B$6*H11281,"Overstocked","Healthy")))</f>
        <v>Healthy</v>
      </c>
      <c r="R11281" s="0" t="str">
        <f aca="false">IF(I11281&gt;=Summary!$B$7,"Fast",IF(I11281&lt;Summary!$B$8,"Slow","Medium"))</f>
        <v>Slow</v>
      </c>
      <c r="S11281" s="15" t="n">
        <f aca="false">IF(M11281&gt;Summary!$B$5,1,0)</f>
        <v>0</v>
      </c>
      <c r="T11281" s="16" t="n">
        <f aca="false">IF(Q11281="Overstocked",(G11281-Summary!$B$6*H11281)*J11281,0)</f>
        <v>0</v>
      </c>
    </row>
    <row r="11282" customFormat="false" ht="15" hidden="false" customHeight="false" outlineLevel="0" collapsed="false">
      <c r="A11282" s="0" t="s">
        <v>11380</v>
      </c>
      <c r="B11282" s="0" t="s">
        <v>84</v>
      </c>
      <c r="C11282" s="0" t="s">
        <v>78</v>
      </c>
      <c r="D11282" s="0" t="s">
        <v>79</v>
      </c>
      <c r="E11282" s="14" t="n">
        <v>45325</v>
      </c>
      <c r="F11282" s="14" t="n">
        <v>45328</v>
      </c>
      <c r="G11282" s="0" t="n">
        <v>324</v>
      </c>
      <c r="H11282" s="0" t="n">
        <v>125</v>
      </c>
      <c r="I11282" s="0" t="n">
        <v>76</v>
      </c>
      <c r="J11282" s="0" t="n">
        <v>1641</v>
      </c>
      <c r="K11282" s="0" t="n">
        <v>2051</v>
      </c>
      <c r="L11282" s="15" t="s">
        <v>93</v>
      </c>
      <c r="M11282" s="0" t="n">
        <v>3</v>
      </c>
      <c r="N11282" s="16" t="n">
        <f aca="false">I11282*K11282</f>
        <v>155876</v>
      </c>
      <c r="O11282" s="16" t="n">
        <f aca="false">I11282*(K11282-J11282)</f>
        <v>31160</v>
      </c>
      <c r="P11282" s="15" t="n">
        <f aca="false">K11282-J11282</f>
        <v>410</v>
      </c>
      <c r="Q11282" s="0" t="str">
        <f aca="false">IF(G11282=0,"Out of stock",IF(G11282&lt;H11282,"Understocked",IF(G11282&gt;Summary!$B$6*H11282,"Overstocked","Healthy")))</f>
        <v>Healthy</v>
      </c>
      <c r="R11282" s="0" t="str">
        <f aca="false">IF(I11282&gt;=Summary!$B$7,"Fast",IF(I11282&lt;Summary!$B$8,"Slow","Medium"))</f>
        <v>Slow</v>
      </c>
      <c r="S11282" s="15" t="n">
        <f aca="false">IF(M11282&gt;Summary!$B$5,1,0)</f>
        <v>0</v>
      </c>
      <c r="T11282" s="16" t="n">
        <f aca="false">IF(Q11282="Overstocked",(G11282-Summary!$B$6*H11282)*J11282,0)</f>
        <v>0</v>
      </c>
    </row>
    <row r="11283" customFormat="false" ht="15" hidden="false" customHeight="false" outlineLevel="0" collapsed="false">
      <c r="A11283" s="0" t="s">
        <v>11381</v>
      </c>
      <c r="B11283" s="0" t="s">
        <v>101</v>
      </c>
      <c r="C11283" s="0" t="s">
        <v>85</v>
      </c>
      <c r="D11283" s="0" t="s">
        <v>102</v>
      </c>
      <c r="E11283" s="14" t="n">
        <v>45002</v>
      </c>
      <c r="F11283" s="14" t="n">
        <v>45012</v>
      </c>
      <c r="G11283" s="0" t="n">
        <v>398</v>
      </c>
      <c r="H11283" s="0" t="n">
        <v>78</v>
      </c>
      <c r="I11283" s="0" t="n">
        <v>195</v>
      </c>
      <c r="J11283" s="0" t="n">
        <v>711</v>
      </c>
      <c r="K11283" s="0" t="n">
        <v>974</v>
      </c>
      <c r="L11283" s="15" t="s">
        <v>82</v>
      </c>
      <c r="M11283" s="0" t="n">
        <v>10</v>
      </c>
      <c r="N11283" s="16" t="n">
        <f aca="false">I11283*K11283</f>
        <v>189930</v>
      </c>
      <c r="O11283" s="16" t="n">
        <f aca="false">I11283*(K11283-J11283)</f>
        <v>51285</v>
      </c>
      <c r="P11283" s="15" t="n">
        <f aca="false">K11283-J11283</f>
        <v>263</v>
      </c>
      <c r="Q11283" s="0" t="str">
        <f aca="false">IF(G11283=0,"Out of stock",IF(G11283&lt;H11283,"Understocked",IF(G11283&gt;Summary!$B$6*H11283,"Overstocked","Healthy")))</f>
        <v>Overstocked</v>
      </c>
      <c r="R11283" s="0" t="str">
        <f aca="false">IF(I11283&gt;=Summary!$B$7,"Fast",IF(I11283&lt;Summary!$B$8,"Slow","Medium"))</f>
        <v>Medium</v>
      </c>
      <c r="S11283" s="15" t="n">
        <f aca="false">IF(M11283&gt;Summary!$B$5,1,0)</f>
        <v>1</v>
      </c>
      <c r="T11283" s="16" t="n">
        <f aca="false">IF(Q11283="Overstocked",(G11283-Summary!$B$6*H11283)*J11283,0)</f>
        <v>61146</v>
      </c>
    </row>
    <row r="11284" customFormat="false" ht="15" hidden="false" customHeight="false" outlineLevel="0" collapsed="false">
      <c r="A11284" s="0" t="s">
        <v>11382</v>
      </c>
      <c r="B11284" s="0" t="s">
        <v>107</v>
      </c>
      <c r="C11284" s="0" t="s">
        <v>85</v>
      </c>
      <c r="D11284" s="0" t="s">
        <v>102</v>
      </c>
      <c r="E11284" s="14" t="n">
        <v>45587</v>
      </c>
      <c r="F11284" s="14" t="n">
        <v>45593</v>
      </c>
      <c r="G11284" s="0" t="n">
        <v>62</v>
      </c>
      <c r="H11284" s="0" t="n">
        <v>134</v>
      </c>
      <c r="I11284" s="0" t="n">
        <v>129</v>
      </c>
      <c r="J11284" s="0" t="n">
        <v>1912</v>
      </c>
      <c r="K11284" s="0" t="n">
        <v>2208</v>
      </c>
      <c r="L11284" s="15" t="s">
        <v>82</v>
      </c>
      <c r="M11284" s="0" t="n">
        <v>6</v>
      </c>
      <c r="N11284" s="16" t="n">
        <f aca="false">I11284*K11284</f>
        <v>284832</v>
      </c>
      <c r="O11284" s="16" t="n">
        <f aca="false">I11284*(K11284-J11284)</f>
        <v>38184</v>
      </c>
      <c r="P11284" s="15" t="n">
        <f aca="false">K11284-J11284</f>
        <v>296</v>
      </c>
      <c r="Q11284" s="0" t="str">
        <f aca="false">IF(G11284=0,"Out of stock",IF(G11284&lt;H11284,"Understocked",IF(G11284&gt;Summary!$B$6*H11284,"Overstocked","Healthy")))</f>
        <v>Understocked</v>
      </c>
      <c r="R11284" s="0" t="str">
        <f aca="false">IF(I11284&gt;=Summary!$B$7,"Fast",IF(I11284&lt;Summary!$B$8,"Slow","Medium"))</f>
        <v>Medium</v>
      </c>
      <c r="S11284" s="15" t="n">
        <f aca="false">IF(M11284&gt;Summary!$B$5,1,0)</f>
        <v>0</v>
      </c>
      <c r="T11284" s="16" t="n">
        <f aca="false">IF(Q11284="Overstocked",(G11284-Summary!$B$6*H11284)*J11284,0)</f>
        <v>0</v>
      </c>
    </row>
    <row r="11285" customFormat="false" ht="15" hidden="false" customHeight="false" outlineLevel="0" collapsed="false">
      <c r="A11285" s="0" t="s">
        <v>11383</v>
      </c>
      <c r="B11285" s="0" t="s">
        <v>101</v>
      </c>
      <c r="C11285" s="0" t="s">
        <v>104</v>
      </c>
      <c r="D11285" s="0" t="s">
        <v>92</v>
      </c>
      <c r="E11285" s="14" t="n">
        <v>45533</v>
      </c>
      <c r="F11285" s="14" t="n">
        <v>45538</v>
      </c>
      <c r="G11285" s="0" t="n">
        <v>252</v>
      </c>
      <c r="H11285" s="0" t="n">
        <v>149</v>
      </c>
      <c r="I11285" s="0" t="n">
        <v>55</v>
      </c>
      <c r="J11285" s="0" t="n">
        <v>219</v>
      </c>
      <c r="K11285" s="0" t="n">
        <v>313</v>
      </c>
      <c r="L11285" s="15" t="s">
        <v>87</v>
      </c>
      <c r="M11285" s="0" t="n">
        <v>5</v>
      </c>
      <c r="N11285" s="16" t="n">
        <f aca="false">I11285*K11285</f>
        <v>17215</v>
      </c>
      <c r="O11285" s="16" t="n">
        <f aca="false">I11285*(K11285-J11285)</f>
        <v>5170</v>
      </c>
      <c r="P11285" s="15" t="n">
        <f aca="false">K11285-J11285</f>
        <v>94</v>
      </c>
      <c r="Q11285" s="0" t="str">
        <f aca="false">IF(G11285=0,"Out of stock",IF(G11285&lt;H11285,"Understocked",IF(G11285&gt;Summary!$B$6*H11285,"Overstocked","Healthy")))</f>
        <v>Healthy</v>
      </c>
      <c r="R11285" s="0" t="str">
        <f aca="false">IF(I11285&gt;=Summary!$B$7,"Fast",IF(I11285&lt;Summary!$B$8,"Slow","Medium"))</f>
        <v>Slow</v>
      </c>
      <c r="S11285" s="15" t="n">
        <f aca="false">IF(M11285&gt;Summary!$B$5,1,0)</f>
        <v>0</v>
      </c>
      <c r="T11285" s="16" t="n">
        <f aca="false">IF(Q11285="Overstocked",(G11285-Summary!$B$6*H11285)*J11285,0)</f>
        <v>0</v>
      </c>
    </row>
    <row r="11286" customFormat="false" ht="15" hidden="false" customHeight="false" outlineLevel="0" collapsed="false">
      <c r="A11286" s="0" t="s">
        <v>11384</v>
      </c>
      <c r="B11286" s="0" t="s">
        <v>89</v>
      </c>
      <c r="C11286" s="0" t="s">
        <v>78</v>
      </c>
      <c r="D11286" s="0" t="s">
        <v>92</v>
      </c>
      <c r="E11286" s="14" t="n">
        <v>45069</v>
      </c>
      <c r="F11286" s="14" t="n">
        <v>45076</v>
      </c>
      <c r="G11286" s="0" t="n">
        <v>377</v>
      </c>
      <c r="H11286" s="0" t="n">
        <v>115</v>
      </c>
      <c r="I11286" s="0" t="n">
        <v>228</v>
      </c>
      <c r="J11286" s="0" t="n">
        <v>1028</v>
      </c>
      <c r="K11286" s="0" t="n">
        <v>1501</v>
      </c>
      <c r="L11286" s="15" t="s">
        <v>82</v>
      </c>
      <c r="M11286" s="0" t="n">
        <v>7</v>
      </c>
      <c r="N11286" s="16" t="n">
        <f aca="false">I11286*K11286</f>
        <v>342228</v>
      </c>
      <c r="O11286" s="16" t="n">
        <f aca="false">I11286*(K11286-J11286)</f>
        <v>107844</v>
      </c>
      <c r="P11286" s="15" t="n">
        <f aca="false">K11286-J11286</f>
        <v>473</v>
      </c>
      <c r="Q11286" s="0" t="str">
        <f aca="false">IF(G11286=0,"Out of stock",IF(G11286&lt;H11286,"Understocked",IF(G11286&gt;Summary!$B$6*H11286,"Overstocked","Healthy")))</f>
        <v>Healthy</v>
      </c>
      <c r="R11286" s="0" t="str">
        <f aca="false">IF(I11286&gt;=Summary!$B$7,"Fast",IF(I11286&lt;Summary!$B$8,"Slow","Medium"))</f>
        <v>Fast</v>
      </c>
      <c r="S11286" s="15" t="n">
        <f aca="false">IF(M11286&gt;Summary!$B$5,1,0)</f>
        <v>0</v>
      </c>
      <c r="T11286" s="16" t="n">
        <f aca="false">IF(Q11286="Overstocked",(G11286-Summary!$B$6*H11286)*J11286,0)</f>
        <v>0</v>
      </c>
    </row>
    <row r="11287" customFormat="false" ht="15" hidden="false" customHeight="false" outlineLevel="0" collapsed="false">
      <c r="A11287" s="0" t="s">
        <v>11385</v>
      </c>
      <c r="B11287" s="0" t="s">
        <v>111</v>
      </c>
      <c r="C11287" s="0" t="s">
        <v>104</v>
      </c>
      <c r="D11287" s="0" t="s">
        <v>90</v>
      </c>
      <c r="E11287" s="14" t="n">
        <v>44941</v>
      </c>
      <c r="F11287" s="14" t="n">
        <v>44950</v>
      </c>
      <c r="G11287" s="0" t="n">
        <v>418</v>
      </c>
      <c r="H11287" s="0" t="n">
        <v>75</v>
      </c>
      <c r="I11287" s="0" t="n">
        <v>45</v>
      </c>
      <c r="J11287" s="0" t="n">
        <v>942</v>
      </c>
      <c r="K11287" s="0" t="n">
        <v>1010</v>
      </c>
      <c r="L11287" s="15" t="s">
        <v>80</v>
      </c>
      <c r="M11287" s="0" t="n">
        <v>9</v>
      </c>
      <c r="N11287" s="16" t="n">
        <f aca="false">I11287*K11287</f>
        <v>45450</v>
      </c>
      <c r="O11287" s="16" t="n">
        <f aca="false">I11287*(K11287-J11287)</f>
        <v>3060</v>
      </c>
      <c r="P11287" s="15" t="n">
        <f aca="false">K11287-J11287</f>
        <v>68</v>
      </c>
      <c r="Q11287" s="0" t="str">
        <f aca="false">IF(G11287=0,"Out of stock",IF(G11287&lt;H11287,"Understocked",IF(G11287&gt;Summary!$B$6*H11287,"Overstocked","Healthy")))</f>
        <v>Overstocked</v>
      </c>
      <c r="R11287" s="0" t="str">
        <f aca="false">IF(I11287&gt;=Summary!$B$7,"Fast",IF(I11287&lt;Summary!$B$8,"Slow","Medium"))</f>
        <v>Slow</v>
      </c>
      <c r="S11287" s="15" t="n">
        <f aca="false">IF(M11287&gt;Summary!$B$5,1,0)</f>
        <v>1</v>
      </c>
      <c r="T11287" s="16" t="n">
        <f aca="false">IF(Q11287="Overstocked",(G11287-Summary!$B$6*H11287)*J11287,0)</f>
        <v>111156</v>
      </c>
    </row>
    <row r="11288" customFormat="false" ht="15" hidden="false" customHeight="false" outlineLevel="0" collapsed="false">
      <c r="A11288" s="0" t="s">
        <v>11386</v>
      </c>
      <c r="B11288" s="0" t="s">
        <v>77</v>
      </c>
      <c r="C11288" s="0" t="s">
        <v>104</v>
      </c>
      <c r="D11288" s="0" t="s">
        <v>102</v>
      </c>
      <c r="E11288" s="14" t="n">
        <v>45175</v>
      </c>
      <c r="F11288" s="14" t="n">
        <v>45185</v>
      </c>
      <c r="G11288" s="0" t="n">
        <v>402</v>
      </c>
      <c r="H11288" s="0" t="n">
        <v>51</v>
      </c>
      <c r="I11288" s="0" t="n">
        <v>60</v>
      </c>
      <c r="J11288" s="0" t="n">
        <v>1337</v>
      </c>
      <c r="K11288" s="0" t="n">
        <v>1694</v>
      </c>
      <c r="L11288" s="15" t="s">
        <v>87</v>
      </c>
      <c r="M11288" s="0" t="n">
        <v>10</v>
      </c>
      <c r="N11288" s="16" t="n">
        <f aca="false">I11288*K11288</f>
        <v>101640</v>
      </c>
      <c r="O11288" s="16" t="n">
        <f aca="false">I11288*(K11288-J11288)</f>
        <v>21420</v>
      </c>
      <c r="P11288" s="15" t="n">
        <f aca="false">K11288-J11288</f>
        <v>357</v>
      </c>
      <c r="Q11288" s="0" t="str">
        <f aca="false">IF(G11288=0,"Out of stock",IF(G11288&lt;H11288,"Understocked",IF(G11288&gt;Summary!$B$6*H11288,"Overstocked","Healthy")))</f>
        <v>Overstocked</v>
      </c>
      <c r="R11288" s="0" t="str">
        <f aca="false">IF(I11288&gt;=Summary!$B$7,"Fast",IF(I11288&lt;Summary!$B$8,"Slow","Medium"))</f>
        <v>Slow</v>
      </c>
      <c r="S11288" s="15" t="n">
        <f aca="false">IF(M11288&gt;Summary!$B$5,1,0)</f>
        <v>1</v>
      </c>
      <c r="T11288" s="16" t="n">
        <f aca="false">IF(Q11288="Overstocked",(G11288-Summary!$B$6*H11288)*J11288,0)</f>
        <v>264726</v>
      </c>
    </row>
    <row r="11289" customFormat="false" ht="15" hidden="false" customHeight="false" outlineLevel="0" collapsed="false">
      <c r="A11289" s="0" t="s">
        <v>11387</v>
      </c>
      <c r="B11289" s="0" t="s">
        <v>89</v>
      </c>
      <c r="C11289" s="0" t="s">
        <v>104</v>
      </c>
      <c r="D11289" s="0" t="s">
        <v>79</v>
      </c>
      <c r="E11289" s="14" t="n">
        <v>45331</v>
      </c>
      <c r="F11289" s="14" t="n">
        <v>45338</v>
      </c>
      <c r="G11289" s="0" t="n">
        <v>152</v>
      </c>
      <c r="H11289" s="0" t="n">
        <v>51</v>
      </c>
      <c r="I11289" s="0" t="n">
        <v>204</v>
      </c>
      <c r="J11289" s="0" t="n">
        <v>726</v>
      </c>
      <c r="K11289" s="0" t="n">
        <v>1212</v>
      </c>
      <c r="L11289" s="15" t="s">
        <v>97</v>
      </c>
      <c r="M11289" s="0" t="n">
        <v>7</v>
      </c>
      <c r="N11289" s="16" t="n">
        <f aca="false">I11289*K11289</f>
        <v>247248</v>
      </c>
      <c r="O11289" s="16" t="n">
        <f aca="false">I11289*(K11289-J11289)</f>
        <v>99144</v>
      </c>
      <c r="P11289" s="15" t="n">
        <f aca="false">K11289-J11289</f>
        <v>486</v>
      </c>
      <c r="Q11289" s="0" t="str">
        <f aca="false">IF(G11289=0,"Out of stock",IF(G11289&lt;H11289,"Understocked",IF(G11289&gt;Summary!$B$6*H11289,"Overstocked","Healthy")))</f>
        <v>Healthy</v>
      </c>
      <c r="R11289" s="0" t="str">
        <f aca="false">IF(I11289&gt;=Summary!$B$7,"Fast",IF(I11289&lt;Summary!$B$8,"Slow","Medium"))</f>
        <v>Fast</v>
      </c>
      <c r="S11289" s="15" t="n">
        <f aca="false">IF(M11289&gt;Summary!$B$5,1,0)</f>
        <v>0</v>
      </c>
      <c r="T11289" s="16" t="n">
        <f aca="false">IF(Q11289="Overstocked",(G11289-Summary!$B$6*H11289)*J11289,0)</f>
        <v>0</v>
      </c>
    </row>
    <row r="11290" customFormat="false" ht="15" hidden="false" customHeight="false" outlineLevel="0" collapsed="false">
      <c r="A11290" s="0" t="s">
        <v>11388</v>
      </c>
      <c r="B11290" s="0" t="s">
        <v>89</v>
      </c>
      <c r="C11290" s="0" t="s">
        <v>104</v>
      </c>
      <c r="D11290" s="0" t="s">
        <v>86</v>
      </c>
      <c r="E11290" s="14" t="n">
        <v>45426</v>
      </c>
      <c r="F11290" s="14" t="n">
        <v>45428</v>
      </c>
      <c r="G11290" s="0" t="n">
        <v>194</v>
      </c>
      <c r="H11290" s="0" t="n">
        <v>68</v>
      </c>
      <c r="I11290" s="0" t="n">
        <v>30</v>
      </c>
      <c r="J11290" s="0" t="n">
        <v>1594</v>
      </c>
      <c r="K11290" s="0" t="n">
        <v>2000</v>
      </c>
      <c r="L11290" s="15" t="s">
        <v>97</v>
      </c>
      <c r="M11290" s="0" t="n">
        <v>2</v>
      </c>
      <c r="N11290" s="16" t="n">
        <f aca="false">I11290*K11290</f>
        <v>60000</v>
      </c>
      <c r="O11290" s="16" t="n">
        <f aca="false">I11290*(K11290-J11290)</f>
        <v>12180</v>
      </c>
      <c r="P11290" s="15" t="n">
        <f aca="false">K11290-J11290</f>
        <v>406</v>
      </c>
      <c r="Q11290" s="0" t="str">
        <f aca="false">IF(G11290=0,"Out of stock",IF(G11290&lt;H11290,"Understocked",IF(G11290&gt;Summary!$B$6*H11290,"Overstocked","Healthy")))</f>
        <v>Healthy</v>
      </c>
      <c r="R11290" s="0" t="str">
        <f aca="false">IF(I11290&gt;=Summary!$B$7,"Fast",IF(I11290&lt;Summary!$B$8,"Slow","Medium"))</f>
        <v>Slow</v>
      </c>
      <c r="S11290" s="15" t="n">
        <f aca="false">IF(M11290&gt;Summary!$B$5,1,0)</f>
        <v>0</v>
      </c>
      <c r="T11290" s="16" t="n">
        <f aca="false">IF(Q11290="Overstocked",(G11290-Summary!$B$6*H11290)*J11290,0)</f>
        <v>0</v>
      </c>
    </row>
    <row r="11291" customFormat="false" ht="15" hidden="false" customHeight="false" outlineLevel="0" collapsed="false">
      <c r="A11291" s="0" t="s">
        <v>11389</v>
      </c>
      <c r="B11291" s="0" t="s">
        <v>95</v>
      </c>
      <c r="C11291" s="0" t="s">
        <v>85</v>
      </c>
      <c r="D11291" s="0" t="s">
        <v>86</v>
      </c>
      <c r="E11291" s="14" t="n">
        <v>45319</v>
      </c>
      <c r="F11291" s="14" t="n">
        <v>45328</v>
      </c>
      <c r="G11291" s="0" t="n">
        <v>15</v>
      </c>
      <c r="H11291" s="0" t="n">
        <v>94</v>
      </c>
      <c r="I11291" s="0" t="n">
        <v>71</v>
      </c>
      <c r="J11291" s="0" t="n">
        <v>466</v>
      </c>
      <c r="K11291" s="0" t="n">
        <v>563</v>
      </c>
      <c r="L11291" s="15" t="s">
        <v>93</v>
      </c>
      <c r="M11291" s="0" t="n">
        <v>9</v>
      </c>
      <c r="N11291" s="16" t="n">
        <f aca="false">I11291*K11291</f>
        <v>39973</v>
      </c>
      <c r="O11291" s="16" t="n">
        <f aca="false">I11291*(K11291-J11291)</f>
        <v>6887</v>
      </c>
      <c r="P11291" s="15" t="n">
        <f aca="false">K11291-J11291</f>
        <v>97</v>
      </c>
      <c r="Q11291" s="0" t="str">
        <f aca="false">IF(G11291=0,"Out of stock",IF(G11291&lt;H11291,"Understocked",IF(G11291&gt;Summary!$B$6*H11291,"Overstocked","Healthy")))</f>
        <v>Understocked</v>
      </c>
      <c r="R11291" s="0" t="str">
        <f aca="false">IF(I11291&gt;=Summary!$B$7,"Fast",IF(I11291&lt;Summary!$B$8,"Slow","Medium"))</f>
        <v>Slow</v>
      </c>
      <c r="S11291" s="15" t="n">
        <f aca="false">IF(M11291&gt;Summary!$B$5,1,0)</f>
        <v>1</v>
      </c>
      <c r="T11291" s="16" t="n">
        <f aca="false">IF(Q11291="Overstocked",(G11291-Summary!$B$6*H11291)*J11291,0)</f>
        <v>0</v>
      </c>
    </row>
    <row r="11292" customFormat="false" ht="15" hidden="false" customHeight="false" outlineLevel="0" collapsed="false">
      <c r="A11292" s="0" t="s">
        <v>11390</v>
      </c>
      <c r="B11292" s="0" t="s">
        <v>115</v>
      </c>
      <c r="C11292" s="0" t="s">
        <v>85</v>
      </c>
      <c r="D11292" s="0" t="s">
        <v>79</v>
      </c>
      <c r="E11292" s="14" t="n">
        <v>45260</v>
      </c>
      <c r="F11292" s="14" t="n">
        <v>45268</v>
      </c>
      <c r="G11292" s="0" t="n">
        <v>68</v>
      </c>
      <c r="H11292" s="0" t="n">
        <v>99</v>
      </c>
      <c r="I11292" s="0" t="n">
        <v>290</v>
      </c>
      <c r="J11292" s="0" t="n">
        <v>226</v>
      </c>
      <c r="K11292" s="0" t="n">
        <v>419</v>
      </c>
      <c r="L11292" s="15" t="s">
        <v>82</v>
      </c>
      <c r="M11292" s="0" t="n">
        <v>8</v>
      </c>
      <c r="N11292" s="16" t="n">
        <f aca="false">I11292*K11292</f>
        <v>121510</v>
      </c>
      <c r="O11292" s="16" t="n">
        <f aca="false">I11292*(K11292-J11292)</f>
        <v>55970</v>
      </c>
      <c r="P11292" s="15" t="n">
        <f aca="false">K11292-J11292</f>
        <v>193</v>
      </c>
      <c r="Q11292" s="0" t="str">
        <f aca="false">IF(G11292=0,"Out of stock",IF(G11292&lt;H11292,"Understocked",IF(G11292&gt;Summary!$B$6*H11292,"Overstocked","Healthy")))</f>
        <v>Understocked</v>
      </c>
      <c r="R11292" s="0" t="str">
        <f aca="false">IF(I11292&gt;=Summary!$B$7,"Fast",IF(I11292&lt;Summary!$B$8,"Slow","Medium"))</f>
        <v>Fast</v>
      </c>
      <c r="S11292" s="15" t="n">
        <f aca="false">IF(M11292&gt;Summary!$B$5,1,0)</f>
        <v>1</v>
      </c>
      <c r="T11292" s="16" t="n">
        <f aca="false">IF(Q11292="Overstocked",(G11292-Summary!$B$6*H11292)*J11292,0)</f>
        <v>0</v>
      </c>
    </row>
    <row r="11293" customFormat="false" ht="15" hidden="false" customHeight="false" outlineLevel="0" collapsed="false">
      <c r="A11293" s="0" t="s">
        <v>11391</v>
      </c>
      <c r="B11293" s="0" t="s">
        <v>107</v>
      </c>
      <c r="C11293" s="0" t="s">
        <v>96</v>
      </c>
      <c r="D11293" s="0" t="s">
        <v>90</v>
      </c>
      <c r="E11293" s="14" t="n">
        <v>45066</v>
      </c>
      <c r="F11293" s="14" t="n">
        <v>45070</v>
      </c>
      <c r="G11293" s="0" t="n">
        <v>407</v>
      </c>
      <c r="H11293" s="0" t="n">
        <v>100</v>
      </c>
      <c r="I11293" s="0" t="n">
        <v>182</v>
      </c>
      <c r="J11293" s="0" t="n">
        <v>1305</v>
      </c>
      <c r="K11293" s="0" t="n">
        <v>1684</v>
      </c>
      <c r="L11293" s="15" t="s">
        <v>93</v>
      </c>
      <c r="M11293" s="0" t="n">
        <v>4</v>
      </c>
      <c r="N11293" s="16" t="n">
        <f aca="false">I11293*K11293</f>
        <v>306488</v>
      </c>
      <c r="O11293" s="16" t="n">
        <f aca="false">I11293*(K11293-J11293)</f>
        <v>68978</v>
      </c>
      <c r="P11293" s="15" t="n">
        <f aca="false">K11293-J11293</f>
        <v>379</v>
      </c>
      <c r="Q11293" s="0" t="str">
        <f aca="false">IF(G11293=0,"Out of stock",IF(G11293&lt;H11293,"Understocked",IF(G11293&gt;Summary!$B$6*H11293,"Overstocked","Healthy")))</f>
        <v>Overstocked</v>
      </c>
      <c r="R11293" s="0" t="str">
        <f aca="false">IF(I11293&gt;=Summary!$B$7,"Fast",IF(I11293&lt;Summary!$B$8,"Slow","Medium"))</f>
        <v>Medium</v>
      </c>
      <c r="S11293" s="15" t="n">
        <f aca="false">IF(M11293&gt;Summary!$B$5,1,0)</f>
        <v>0</v>
      </c>
      <c r="T11293" s="16" t="n">
        <f aca="false">IF(Q11293="Overstocked",(G11293-Summary!$B$6*H11293)*J11293,0)</f>
        <v>9135</v>
      </c>
    </row>
    <row r="11294" customFormat="false" ht="15" hidden="false" customHeight="false" outlineLevel="0" collapsed="false">
      <c r="A11294" s="0" t="s">
        <v>11392</v>
      </c>
      <c r="B11294" s="0" t="s">
        <v>77</v>
      </c>
      <c r="C11294" s="0" t="s">
        <v>78</v>
      </c>
      <c r="D11294" s="0" t="s">
        <v>92</v>
      </c>
      <c r="E11294" s="14" t="n">
        <v>45121</v>
      </c>
      <c r="F11294" s="14" t="n">
        <v>45126</v>
      </c>
      <c r="G11294" s="0" t="n">
        <v>270</v>
      </c>
      <c r="H11294" s="0" t="n">
        <v>112</v>
      </c>
      <c r="I11294" s="0" t="n">
        <v>100</v>
      </c>
      <c r="J11294" s="0" t="n">
        <v>542</v>
      </c>
      <c r="K11294" s="0" t="n">
        <v>958</v>
      </c>
      <c r="L11294" s="15" t="s">
        <v>80</v>
      </c>
      <c r="M11294" s="0" t="n">
        <v>5</v>
      </c>
      <c r="N11294" s="16" t="n">
        <f aca="false">I11294*K11294</f>
        <v>95800</v>
      </c>
      <c r="O11294" s="16" t="n">
        <f aca="false">I11294*(K11294-J11294)</f>
        <v>41600</v>
      </c>
      <c r="P11294" s="15" t="n">
        <f aca="false">K11294-J11294</f>
        <v>416</v>
      </c>
      <c r="Q11294" s="0" t="str">
        <f aca="false">IF(G11294=0,"Out of stock",IF(G11294&lt;H11294,"Understocked",IF(G11294&gt;Summary!$B$6*H11294,"Overstocked","Healthy")))</f>
        <v>Healthy</v>
      </c>
      <c r="R11294" s="0" t="str">
        <f aca="false">IF(I11294&gt;=Summary!$B$7,"Fast",IF(I11294&lt;Summary!$B$8,"Slow","Medium"))</f>
        <v>Medium</v>
      </c>
      <c r="S11294" s="15" t="n">
        <f aca="false">IF(M11294&gt;Summary!$B$5,1,0)</f>
        <v>0</v>
      </c>
      <c r="T11294" s="16" t="n">
        <f aca="false">IF(Q11294="Overstocked",(G11294-Summary!$B$6*H11294)*J11294,0)</f>
        <v>0</v>
      </c>
    </row>
    <row r="11295" customFormat="false" ht="15" hidden="false" customHeight="false" outlineLevel="0" collapsed="false">
      <c r="A11295" s="0" t="s">
        <v>11393</v>
      </c>
      <c r="B11295" s="0" t="s">
        <v>89</v>
      </c>
      <c r="C11295" s="0" t="s">
        <v>78</v>
      </c>
      <c r="D11295" s="0" t="s">
        <v>92</v>
      </c>
      <c r="E11295" s="14" t="n">
        <v>45191</v>
      </c>
      <c r="F11295" s="14" t="n">
        <v>45196</v>
      </c>
      <c r="G11295" s="0" t="n">
        <v>204</v>
      </c>
      <c r="H11295" s="0" t="n">
        <v>144</v>
      </c>
      <c r="I11295" s="0" t="n">
        <v>114</v>
      </c>
      <c r="J11295" s="0" t="n">
        <v>508</v>
      </c>
      <c r="K11295" s="0" t="n">
        <v>932</v>
      </c>
      <c r="L11295" s="15" t="s">
        <v>93</v>
      </c>
      <c r="M11295" s="0" t="n">
        <v>5</v>
      </c>
      <c r="N11295" s="16" t="n">
        <f aca="false">I11295*K11295</f>
        <v>106248</v>
      </c>
      <c r="O11295" s="16" t="n">
        <f aca="false">I11295*(K11295-J11295)</f>
        <v>48336</v>
      </c>
      <c r="P11295" s="15" t="n">
        <f aca="false">K11295-J11295</f>
        <v>424</v>
      </c>
      <c r="Q11295" s="0" t="str">
        <f aca="false">IF(G11295=0,"Out of stock",IF(G11295&lt;H11295,"Understocked",IF(G11295&gt;Summary!$B$6*H11295,"Overstocked","Healthy")))</f>
        <v>Healthy</v>
      </c>
      <c r="R11295" s="0" t="str">
        <f aca="false">IF(I11295&gt;=Summary!$B$7,"Fast",IF(I11295&lt;Summary!$B$8,"Slow","Medium"))</f>
        <v>Medium</v>
      </c>
      <c r="S11295" s="15" t="n">
        <f aca="false">IF(M11295&gt;Summary!$B$5,1,0)</f>
        <v>0</v>
      </c>
      <c r="T11295" s="16" t="n">
        <f aca="false">IF(Q11295="Overstocked",(G11295-Summary!$B$6*H11295)*J11295,0)</f>
        <v>0</v>
      </c>
    </row>
    <row r="11296" customFormat="false" ht="15" hidden="false" customHeight="false" outlineLevel="0" collapsed="false">
      <c r="A11296" s="0" t="s">
        <v>11394</v>
      </c>
      <c r="B11296" s="0" t="s">
        <v>107</v>
      </c>
      <c r="C11296" s="0" t="s">
        <v>104</v>
      </c>
      <c r="D11296" s="0" t="s">
        <v>92</v>
      </c>
      <c r="E11296" s="14" t="n">
        <v>45198</v>
      </c>
      <c r="F11296" s="14" t="n">
        <v>45199</v>
      </c>
      <c r="G11296" s="0" t="n">
        <v>256</v>
      </c>
      <c r="H11296" s="0" t="n">
        <v>143</v>
      </c>
      <c r="I11296" s="0" t="n">
        <v>22</v>
      </c>
      <c r="J11296" s="0" t="n">
        <v>321</v>
      </c>
      <c r="K11296" s="0" t="n">
        <v>538</v>
      </c>
      <c r="L11296" s="15" t="s">
        <v>87</v>
      </c>
      <c r="M11296" s="0" t="n">
        <v>1</v>
      </c>
      <c r="N11296" s="16" t="n">
        <f aca="false">I11296*K11296</f>
        <v>11836</v>
      </c>
      <c r="O11296" s="16" t="n">
        <f aca="false">I11296*(K11296-J11296)</f>
        <v>4774</v>
      </c>
      <c r="P11296" s="15" t="n">
        <f aca="false">K11296-J11296</f>
        <v>217</v>
      </c>
      <c r="Q11296" s="0" t="str">
        <f aca="false">IF(G11296=0,"Out of stock",IF(G11296&lt;H11296,"Understocked",IF(G11296&gt;Summary!$B$6*H11296,"Overstocked","Healthy")))</f>
        <v>Healthy</v>
      </c>
      <c r="R11296" s="0" t="str">
        <f aca="false">IF(I11296&gt;=Summary!$B$7,"Fast",IF(I11296&lt;Summary!$B$8,"Slow","Medium"))</f>
        <v>Slow</v>
      </c>
      <c r="S11296" s="15" t="n">
        <f aca="false">IF(M11296&gt;Summary!$B$5,1,0)</f>
        <v>0</v>
      </c>
      <c r="T11296" s="16" t="n">
        <f aca="false">IF(Q11296="Overstocked",(G11296-Summary!$B$6*H11296)*J11296,0)</f>
        <v>0</v>
      </c>
    </row>
    <row r="11297" customFormat="false" ht="15" hidden="false" customHeight="false" outlineLevel="0" collapsed="false">
      <c r="A11297" s="0" t="s">
        <v>11395</v>
      </c>
      <c r="B11297" s="0" t="s">
        <v>111</v>
      </c>
      <c r="C11297" s="0" t="s">
        <v>85</v>
      </c>
      <c r="D11297" s="0" t="s">
        <v>86</v>
      </c>
      <c r="E11297" s="14" t="n">
        <v>45028</v>
      </c>
      <c r="F11297" s="14" t="n">
        <v>45034</v>
      </c>
      <c r="G11297" s="0" t="n">
        <v>229</v>
      </c>
      <c r="H11297" s="0" t="n">
        <v>99</v>
      </c>
      <c r="I11297" s="0" t="n">
        <v>23</v>
      </c>
      <c r="J11297" s="0" t="n">
        <v>660</v>
      </c>
      <c r="K11297" s="0" t="n">
        <v>1004</v>
      </c>
      <c r="L11297" s="15" t="s">
        <v>87</v>
      </c>
      <c r="M11297" s="0" t="n">
        <v>6</v>
      </c>
      <c r="N11297" s="16" t="n">
        <f aca="false">I11297*K11297</f>
        <v>23092</v>
      </c>
      <c r="O11297" s="16" t="n">
        <f aca="false">I11297*(K11297-J11297)</f>
        <v>7912</v>
      </c>
      <c r="P11297" s="15" t="n">
        <f aca="false">K11297-J11297</f>
        <v>344</v>
      </c>
      <c r="Q11297" s="0" t="str">
        <f aca="false">IF(G11297=0,"Out of stock",IF(G11297&lt;H11297,"Understocked",IF(G11297&gt;Summary!$B$6*H11297,"Overstocked","Healthy")))</f>
        <v>Healthy</v>
      </c>
      <c r="R11297" s="0" t="str">
        <f aca="false">IF(I11297&gt;=Summary!$B$7,"Fast",IF(I11297&lt;Summary!$B$8,"Slow","Medium"))</f>
        <v>Slow</v>
      </c>
      <c r="S11297" s="15" t="n">
        <f aca="false">IF(M11297&gt;Summary!$B$5,1,0)</f>
        <v>0</v>
      </c>
      <c r="T11297" s="16" t="n">
        <f aca="false">IF(Q11297="Overstocked",(G11297-Summary!$B$6*H11297)*J11297,0)</f>
        <v>0</v>
      </c>
    </row>
    <row r="11298" customFormat="false" ht="15" hidden="false" customHeight="false" outlineLevel="0" collapsed="false">
      <c r="A11298" s="0" t="s">
        <v>11396</v>
      </c>
      <c r="B11298" s="0" t="s">
        <v>115</v>
      </c>
      <c r="C11298" s="0" t="s">
        <v>85</v>
      </c>
      <c r="D11298" s="0" t="s">
        <v>102</v>
      </c>
      <c r="E11298" s="14" t="n">
        <v>45405</v>
      </c>
      <c r="F11298" s="14" t="n">
        <v>45409</v>
      </c>
      <c r="G11298" s="0" t="n">
        <v>469</v>
      </c>
      <c r="H11298" s="0" t="n">
        <v>133</v>
      </c>
      <c r="I11298" s="0" t="n">
        <v>94</v>
      </c>
      <c r="J11298" s="0" t="n">
        <v>1097</v>
      </c>
      <c r="K11298" s="0" t="n">
        <v>1225</v>
      </c>
      <c r="L11298" s="15" t="s">
        <v>97</v>
      </c>
      <c r="M11298" s="0" t="n">
        <v>4</v>
      </c>
      <c r="N11298" s="16" t="n">
        <f aca="false">I11298*K11298</f>
        <v>115150</v>
      </c>
      <c r="O11298" s="16" t="n">
        <f aca="false">I11298*(K11298-J11298)</f>
        <v>12032</v>
      </c>
      <c r="P11298" s="15" t="n">
        <f aca="false">K11298-J11298</f>
        <v>128</v>
      </c>
      <c r="Q11298" s="0" t="str">
        <f aca="false">IF(G11298=0,"Out of stock",IF(G11298&lt;H11298,"Understocked",IF(G11298&gt;Summary!$B$6*H11298,"Overstocked","Healthy")))</f>
        <v>Healthy</v>
      </c>
      <c r="R11298" s="0" t="str">
        <f aca="false">IF(I11298&gt;=Summary!$B$7,"Fast",IF(I11298&lt;Summary!$B$8,"Slow","Medium"))</f>
        <v>Slow</v>
      </c>
      <c r="S11298" s="15" t="n">
        <f aca="false">IF(M11298&gt;Summary!$B$5,1,0)</f>
        <v>0</v>
      </c>
      <c r="T11298" s="16" t="n">
        <f aca="false">IF(Q11298="Overstocked",(G11298-Summary!$B$6*H11298)*J11298,0)</f>
        <v>0</v>
      </c>
    </row>
    <row r="11299" customFormat="false" ht="15" hidden="false" customHeight="false" outlineLevel="0" collapsed="false">
      <c r="A11299" s="0" t="s">
        <v>11397</v>
      </c>
      <c r="B11299" s="0" t="s">
        <v>123</v>
      </c>
      <c r="C11299" s="0" t="s">
        <v>78</v>
      </c>
      <c r="D11299" s="0" t="s">
        <v>79</v>
      </c>
      <c r="E11299" s="14" t="n">
        <v>45628</v>
      </c>
      <c r="F11299" s="14" t="n">
        <v>45633</v>
      </c>
      <c r="G11299" s="0" t="n">
        <v>279</v>
      </c>
      <c r="H11299" s="0" t="n">
        <v>65</v>
      </c>
      <c r="I11299" s="0" t="n">
        <v>67</v>
      </c>
      <c r="J11299" s="0" t="n">
        <v>289</v>
      </c>
      <c r="K11299" s="0" t="n">
        <v>552</v>
      </c>
      <c r="L11299" s="15" t="s">
        <v>93</v>
      </c>
      <c r="M11299" s="0" t="n">
        <v>5</v>
      </c>
      <c r="N11299" s="16" t="n">
        <f aca="false">I11299*K11299</f>
        <v>36984</v>
      </c>
      <c r="O11299" s="16" t="n">
        <f aca="false">I11299*(K11299-J11299)</f>
        <v>17621</v>
      </c>
      <c r="P11299" s="15" t="n">
        <f aca="false">K11299-J11299</f>
        <v>263</v>
      </c>
      <c r="Q11299" s="0" t="str">
        <f aca="false">IF(G11299=0,"Out of stock",IF(G11299&lt;H11299,"Understocked",IF(G11299&gt;Summary!$B$6*H11299,"Overstocked","Healthy")))</f>
        <v>Overstocked</v>
      </c>
      <c r="R11299" s="0" t="str">
        <f aca="false">IF(I11299&gt;=Summary!$B$7,"Fast",IF(I11299&lt;Summary!$B$8,"Slow","Medium"))</f>
        <v>Slow</v>
      </c>
      <c r="S11299" s="15" t="n">
        <f aca="false">IF(M11299&gt;Summary!$B$5,1,0)</f>
        <v>0</v>
      </c>
      <c r="T11299" s="16" t="n">
        <f aca="false">IF(Q11299="Overstocked",(G11299-Summary!$B$6*H11299)*J11299,0)</f>
        <v>5491</v>
      </c>
    </row>
    <row r="11300" customFormat="false" ht="15" hidden="false" customHeight="false" outlineLevel="0" collapsed="false">
      <c r="A11300" s="0" t="s">
        <v>11398</v>
      </c>
      <c r="B11300" s="0" t="s">
        <v>111</v>
      </c>
      <c r="C11300" s="0" t="s">
        <v>104</v>
      </c>
      <c r="D11300" s="0" t="s">
        <v>102</v>
      </c>
      <c r="E11300" s="14" t="n">
        <v>45285</v>
      </c>
      <c r="F11300" s="14" t="n">
        <v>45291</v>
      </c>
      <c r="G11300" s="0" t="n">
        <v>492</v>
      </c>
      <c r="H11300" s="0" t="n">
        <v>144</v>
      </c>
      <c r="I11300" s="0" t="n">
        <v>285</v>
      </c>
      <c r="J11300" s="0" t="n">
        <v>1699</v>
      </c>
      <c r="K11300" s="0" t="n">
        <v>1840</v>
      </c>
      <c r="L11300" s="15" t="s">
        <v>82</v>
      </c>
      <c r="M11300" s="0" t="n">
        <v>6</v>
      </c>
      <c r="N11300" s="16" t="n">
        <f aca="false">I11300*K11300</f>
        <v>524400</v>
      </c>
      <c r="O11300" s="16" t="n">
        <f aca="false">I11300*(K11300-J11300)</f>
        <v>40185</v>
      </c>
      <c r="P11300" s="15" t="n">
        <f aca="false">K11300-J11300</f>
        <v>141</v>
      </c>
      <c r="Q11300" s="0" t="str">
        <f aca="false">IF(G11300=0,"Out of stock",IF(G11300&lt;H11300,"Understocked",IF(G11300&gt;Summary!$B$6*H11300,"Overstocked","Healthy")))</f>
        <v>Healthy</v>
      </c>
      <c r="R11300" s="0" t="str">
        <f aca="false">IF(I11300&gt;=Summary!$B$7,"Fast",IF(I11300&lt;Summary!$B$8,"Slow","Medium"))</f>
        <v>Fast</v>
      </c>
      <c r="S11300" s="15" t="n">
        <f aca="false">IF(M11300&gt;Summary!$B$5,1,0)</f>
        <v>0</v>
      </c>
      <c r="T11300" s="16" t="n">
        <f aca="false">IF(Q11300="Overstocked",(G11300-Summary!$B$6*H11300)*J11300,0)</f>
        <v>0</v>
      </c>
    </row>
    <row r="11301" customFormat="false" ht="15" hidden="false" customHeight="false" outlineLevel="0" collapsed="false">
      <c r="A11301" s="0" t="s">
        <v>11399</v>
      </c>
      <c r="B11301" s="0" t="s">
        <v>77</v>
      </c>
      <c r="C11301" s="0" t="s">
        <v>96</v>
      </c>
      <c r="D11301" s="0" t="s">
        <v>92</v>
      </c>
      <c r="E11301" s="14" t="n">
        <v>45082</v>
      </c>
      <c r="F11301" s="14" t="n">
        <v>45092</v>
      </c>
      <c r="G11301" s="0" t="n">
        <v>488</v>
      </c>
      <c r="H11301" s="0" t="n">
        <v>51</v>
      </c>
      <c r="I11301" s="0" t="n">
        <v>197</v>
      </c>
      <c r="J11301" s="0" t="n">
        <v>1820</v>
      </c>
      <c r="K11301" s="0" t="n">
        <v>2160</v>
      </c>
      <c r="L11301" s="15" t="s">
        <v>97</v>
      </c>
      <c r="M11301" s="0" t="n">
        <v>10</v>
      </c>
      <c r="N11301" s="16" t="n">
        <f aca="false">I11301*K11301</f>
        <v>425520</v>
      </c>
      <c r="O11301" s="16" t="n">
        <f aca="false">I11301*(K11301-J11301)</f>
        <v>66980</v>
      </c>
      <c r="P11301" s="15" t="n">
        <f aca="false">K11301-J11301</f>
        <v>340</v>
      </c>
      <c r="Q11301" s="0" t="str">
        <f aca="false">IF(G11301=0,"Out of stock",IF(G11301&lt;H11301,"Understocked",IF(G11301&gt;Summary!$B$6*H11301,"Overstocked","Healthy")))</f>
        <v>Overstocked</v>
      </c>
      <c r="R11301" s="0" t="str">
        <f aca="false">IF(I11301&gt;=Summary!$B$7,"Fast",IF(I11301&lt;Summary!$B$8,"Slow","Medium"))</f>
        <v>Medium</v>
      </c>
      <c r="S11301" s="15" t="n">
        <f aca="false">IF(M11301&gt;Summary!$B$5,1,0)</f>
        <v>1</v>
      </c>
      <c r="T11301" s="16" t="n">
        <f aca="false">IF(Q11301="Overstocked",(G11301-Summary!$B$6*H11301)*J11301,0)</f>
        <v>516880</v>
      </c>
    </row>
    <row r="11302" customFormat="false" ht="15" hidden="false" customHeight="false" outlineLevel="0" collapsed="false">
      <c r="A11302" s="0" t="s">
        <v>11400</v>
      </c>
      <c r="B11302" s="0" t="s">
        <v>89</v>
      </c>
      <c r="C11302" s="0" t="s">
        <v>78</v>
      </c>
      <c r="D11302" s="0" t="s">
        <v>102</v>
      </c>
      <c r="E11302" s="14" t="n">
        <v>45588</v>
      </c>
      <c r="F11302" s="14" t="n">
        <v>45592</v>
      </c>
      <c r="G11302" s="0" t="n">
        <v>346</v>
      </c>
      <c r="H11302" s="0" t="n">
        <v>98</v>
      </c>
      <c r="I11302" s="0" t="n">
        <v>144</v>
      </c>
      <c r="J11302" s="0" t="n">
        <v>927</v>
      </c>
      <c r="K11302" s="0" t="n">
        <v>985</v>
      </c>
      <c r="L11302" s="15" t="s">
        <v>93</v>
      </c>
      <c r="M11302" s="0" t="n">
        <v>4</v>
      </c>
      <c r="N11302" s="16" t="n">
        <f aca="false">I11302*K11302</f>
        <v>141840</v>
      </c>
      <c r="O11302" s="16" t="n">
        <f aca="false">I11302*(K11302-J11302)</f>
        <v>8352</v>
      </c>
      <c r="P11302" s="15" t="n">
        <f aca="false">K11302-J11302</f>
        <v>58</v>
      </c>
      <c r="Q11302" s="0" t="str">
        <f aca="false">IF(G11302=0,"Out of stock",IF(G11302&lt;H11302,"Understocked",IF(G11302&gt;Summary!$B$6*H11302,"Overstocked","Healthy")))</f>
        <v>Healthy</v>
      </c>
      <c r="R11302" s="0" t="str">
        <f aca="false">IF(I11302&gt;=Summary!$B$7,"Fast",IF(I11302&lt;Summary!$B$8,"Slow","Medium"))</f>
        <v>Medium</v>
      </c>
      <c r="S11302" s="15" t="n">
        <f aca="false">IF(M11302&gt;Summary!$B$5,1,0)</f>
        <v>0</v>
      </c>
      <c r="T11302" s="16" t="n">
        <f aca="false">IF(Q11302="Overstocked",(G11302-Summary!$B$6*H11302)*J11302,0)</f>
        <v>0</v>
      </c>
    </row>
    <row r="11303" customFormat="false" ht="15" hidden="false" customHeight="false" outlineLevel="0" collapsed="false">
      <c r="A11303" s="0" t="s">
        <v>11401</v>
      </c>
      <c r="B11303" s="0" t="s">
        <v>101</v>
      </c>
      <c r="C11303" s="0" t="s">
        <v>96</v>
      </c>
      <c r="D11303" s="0" t="s">
        <v>92</v>
      </c>
      <c r="E11303" s="14" t="n">
        <v>45349</v>
      </c>
      <c r="F11303" s="14" t="n">
        <v>45353</v>
      </c>
      <c r="G11303" s="0" t="n">
        <v>415</v>
      </c>
      <c r="H11303" s="0" t="n">
        <v>120</v>
      </c>
      <c r="I11303" s="0" t="n">
        <v>220</v>
      </c>
      <c r="J11303" s="0" t="n">
        <v>1903</v>
      </c>
      <c r="K11303" s="0" t="n">
        <v>2279</v>
      </c>
      <c r="L11303" s="15" t="s">
        <v>87</v>
      </c>
      <c r="M11303" s="0" t="n">
        <v>4</v>
      </c>
      <c r="N11303" s="16" t="n">
        <f aca="false">I11303*K11303</f>
        <v>501380</v>
      </c>
      <c r="O11303" s="16" t="n">
        <f aca="false">I11303*(K11303-J11303)</f>
        <v>82720</v>
      </c>
      <c r="P11303" s="15" t="n">
        <f aca="false">K11303-J11303</f>
        <v>376</v>
      </c>
      <c r="Q11303" s="0" t="str">
        <f aca="false">IF(G11303=0,"Out of stock",IF(G11303&lt;H11303,"Understocked",IF(G11303&gt;Summary!$B$6*H11303,"Overstocked","Healthy")))</f>
        <v>Healthy</v>
      </c>
      <c r="R11303" s="0" t="str">
        <f aca="false">IF(I11303&gt;=Summary!$B$7,"Fast",IF(I11303&lt;Summary!$B$8,"Slow","Medium"))</f>
        <v>Fast</v>
      </c>
      <c r="S11303" s="15" t="n">
        <f aca="false">IF(M11303&gt;Summary!$B$5,1,0)</f>
        <v>0</v>
      </c>
      <c r="T11303" s="16" t="n">
        <f aca="false">IF(Q11303="Overstocked",(G11303-Summary!$B$6*H11303)*J11303,0)</f>
        <v>0</v>
      </c>
    </row>
    <row r="11304" customFormat="false" ht="15" hidden="false" customHeight="false" outlineLevel="0" collapsed="false">
      <c r="A11304" s="0" t="s">
        <v>11402</v>
      </c>
      <c r="B11304" s="0" t="s">
        <v>101</v>
      </c>
      <c r="C11304" s="0" t="s">
        <v>85</v>
      </c>
      <c r="D11304" s="0" t="s">
        <v>86</v>
      </c>
      <c r="E11304" s="14" t="n">
        <v>45126</v>
      </c>
      <c r="F11304" s="14" t="n">
        <v>45127</v>
      </c>
      <c r="G11304" s="0" t="n">
        <v>35</v>
      </c>
      <c r="H11304" s="0" t="n">
        <v>120</v>
      </c>
      <c r="I11304" s="0" t="n">
        <v>111</v>
      </c>
      <c r="J11304" s="0" t="n">
        <v>250</v>
      </c>
      <c r="K11304" s="0" t="n">
        <v>650</v>
      </c>
      <c r="L11304" s="15" t="s">
        <v>93</v>
      </c>
      <c r="M11304" s="0" t="n">
        <v>1</v>
      </c>
      <c r="N11304" s="16" t="n">
        <f aca="false">I11304*K11304</f>
        <v>72150</v>
      </c>
      <c r="O11304" s="16" t="n">
        <f aca="false">I11304*(K11304-J11304)</f>
        <v>44400</v>
      </c>
      <c r="P11304" s="15" t="n">
        <f aca="false">K11304-J11304</f>
        <v>400</v>
      </c>
      <c r="Q11304" s="0" t="str">
        <f aca="false">IF(G11304=0,"Out of stock",IF(G11304&lt;H11304,"Understocked",IF(G11304&gt;Summary!$B$6*H11304,"Overstocked","Healthy")))</f>
        <v>Understocked</v>
      </c>
      <c r="R11304" s="0" t="str">
        <f aca="false">IF(I11304&gt;=Summary!$B$7,"Fast",IF(I11304&lt;Summary!$B$8,"Slow","Medium"))</f>
        <v>Medium</v>
      </c>
      <c r="S11304" s="15" t="n">
        <f aca="false">IF(M11304&gt;Summary!$B$5,1,0)</f>
        <v>0</v>
      </c>
      <c r="T11304" s="16" t="n">
        <f aca="false">IF(Q11304="Overstocked",(G11304-Summary!$B$6*H11304)*J11304,0)</f>
        <v>0</v>
      </c>
    </row>
    <row r="11305" customFormat="false" ht="15" hidden="false" customHeight="false" outlineLevel="0" collapsed="false">
      <c r="A11305" s="0" t="s">
        <v>11403</v>
      </c>
      <c r="B11305" s="0" t="s">
        <v>84</v>
      </c>
      <c r="C11305" s="0" t="s">
        <v>78</v>
      </c>
      <c r="D11305" s="0" t="s">
        <v>90</v>
      </c>
      <c r="E11305" s="14" t="n">
        <v>45131</v>
      </c>
      <c r="F11305" s="14" t="n">
        <v>45133</v>
      </c>
      <c r="G11305" s="0" t="n">
        <v>118</v>
      </c>
      <c r="H11305" s="0" t="n">
        <v>117</v>
      </c>
      <c r="I11305" s="0" t="n">
        <v>271</v>
      </c>
      <c r="J11305" s="0" t="n">
        <v>1984</v>
      </c>
      <c r="K11305" s="0" t="n">
        <v>2202</v>
      </c>
      <c r="L11305" s="15" t="s">
        <v>93</v>
      </c>
      <c r="M11305" s="0" t="n">
        <v>2</v>
      </c>
      <c r="N11305" s="16" t="n">
        <f aca="false">I11305*K11305</f>
        <v>596742</v>
      </c>
      <c r="O11305" s="16" t="n">
        <f aca="false">I11305*(K11305-J11305)</f>
        <v>59078</v>
      </c>
      <c r="P11305" s="15" t="n">
        <f aca="false">K11305-J11305</f>
        <v>218</v>
      </c>
      <c r="Q11305" s="0" t="str">
        <f aca="false">IF(G11305=0,"Out of stock",IF(G11305&lt;H11305,"Understocked",IF(G11305&gt;Summary!$B$6*H11305,"Overstocked","Healthy")))</f>
        <v>Healthy</v>
      </c>
      <c r="R11305" s="0" t="str">
        <f aca="false">IF(I11305&gt;=Summary!$B$7,"Fast",IF(I11305&lt;Summary!$B$8,"Slow","Medium"))</f>
        <v>Fast</v>
      </c>
      <c r="S11305" s="15" t="n">
        <f aca="false">IF(M11305&gt;Summary!$B$5,1,0)</f>
        <v>0</v>
      </c>
      <c r="T11305" s="16" t="n">
        <f aca="false">IF(Q11305="Overstocked",(G11305-Summary!$B$6*H11305)*J11305,0)</f>
        <v>0</v>
      </c>
    </row>
    <row r="11306" customFormat="false" ht="15" hidden="false" customHeight="false" outlineLevel="0" collapsed="false">
      <c r="A11306" s="0" t="s">
        <v>11404</v>
      </c>
      <c r="B11306" s="0" t="s">
        <v>84</v>
      </c>
      <c r="C11306" s="0" t="s">
        <v>96</v>
      </c>
      <c r="D11306" s="0" t="s">
        <v>90</v>
      </c>
      <c r="E11306" s="14" t="n">
        <v>45617</v>
      </c>
      <c r="F11306" s="14" t="n">
        <v>45627</v>
      </c>
      <c r="G11306" s="0" t="n">
        <v>18</v>
      </c>
      <c r="H11306" s="0" t="n">
        <v>99</v>
      </c>
      <c r="I11306" s="0" t="n">
        <v>295</v>
      </c>
      <c r="J11306" s="0" t="n">
        <v>1505</v>
      </c>
      <c r="K11306" s="0" t="n">
        <v>1820</v>
      </c>
      <c r="L11306" s="15" t="s">
        <v>82</v>
      </c>
      <c r="M11306" s="0" t="n">
        <v>10</v>
      </c>
      <c r="N11306" s="16" t="n">
        <f aca="false">I11306*K11306</f>
        <v>536900</v>
      </c>
      <c r="O11306" s="16" t="n">
        <f aca="false">I11306*(K11306-J11306)</f>
        <v>92925</v>
      </c>
      <c r="P11306" s="15" t="n">
        <f aca="false">K11306-J11306</f>
        <v>315</v>
      </c>
      <c r="Q11306" s="0" t="str">
        <f aca="false">IF(G11306=0,"Out of stock",IF(G11306&lt;H11306,"Understocked",IF(G11306&gt;Summary!$B$6*H11306,"Overstocked","Healthy")))</f>
        <v>Understocked</v>
      </c>
      <c r="R11306" s="0" t="str">
        <f aca="false">IF(I11306&gt;=Summary!$B$7,"Fast",IF(I11306&lt;Summary!$B$8,"Slow","Medium"))</f>
        <v>Fast</v>
      </c>
      <c r="S11306" s="15" t="n">
        <f aca="false">IF(M11306&gt;Summary!$B$5,1,0)</f>
        <v>1</v>
      </c>
      <c r="T11306" s="16" t="n">
        <f aca="false">IF(Q11306="Overstocked",(G11306-Summary!$B$6*H11306)*J11306,0)</f>
        <v>0</v>
      </c>
    </row>
    <row r="11307" customFormat="false" ht="15" hidden="false" customHeight="false" outlineLevel="0" collapsed="false">
      <c r="A11307" s="0" t="s">
        <v>11405</v>
      </c>
      <c r="B11307" s="0" t="s">
        <v>115</v>
      </c>
      <c r="C11307" s="0" t="s">
        <v>96</v>
      </c>
      <c r="D11307" s="0" t="s">
        <v>90</v>
      </c>
      <c r="E11307" s="14" t="n">
        <v>45103</v>
      </c>
      <c r="F11307" s="14" t="n">
        <v>45107</v>
      </c>
      <c r="G11307" s="0" t="n">
        <v>245</v>
      </c>
      <c r="H11307" s="0" t="n">
        <v>130</v>
      </c>
      <c r="I11307" s="0" t="n">
        <v>97</v>
      </c>
      <c r="J11307" s="0" t="n">
        <v>1374</v>
      </c>
      <c r="K11307" s="0" t="n">
        <v>1594</v>
      </c>
      <c r="L11307" s="15" t="s">
        <v>87</v>
      </c>
      <c r="M11307" s="0" t="n">
        <v>4</v>
      </c>
      <c r="N11307" s="16" t="n">
        <f aca="false">I11307*K11307</f>
        <v>154618</v>
      </c>
      <c r="O11307" s="16" t="n">
        <f aca="false">I11307*(K11307-J11307)</f>
        <v>21340</v>
      </c>
      <c r="P11307" s="15" t="n">
        <f aca="false">K11307-J11307</f>
        <v>220</v>
      </c>
      <c r="Q11307" s="0" t="str">
        <f aca="false">IF(G11307=0,"Out of stock",IF(G11307&lt;H11307,"Understocked",IF(G11307&gt;Summary!$B$6*H11307,"Overstocked","Healthy")))</f>
        <v>Healthy</v>
      </c>
      <c r="R11307" s="0" t="str">
        <f aca="false">IF(I11307&gt;=Summary!$B$7,"Fast",IF(I11307&lt;Summary!$B$8,"Slow","Medium"))</f>
        <v>Slow</v>
      </c>
      <c r="S11307" s="15" t="n">
        <f aca="false">IF(M11307&gt;Summary!$B$5,1,0)</f>
        <v>0</v>
      </c>
      <c r="T11307" s="16" t="n">
        <f aca="false">IF(Q11307="Overstocked",(G11307-Summary!$B$6*H11307)*J11307,0)</f>
        <v>0</v>
      </c>
    </row>
    <row r="11308" customFormat="false" ht="15" hidden="false" customHeight="false" outlineLevel="0" collapsed="false">
      <c r="A11308" s="0" t="s">
        <v>11406</v>
      </c>
      <c r="B11308" s="0" t="s">
        <v>101</v>
      </c>
      <c r="C11308" s="0" t="s">
        <v>104</v>
      </c>
      <c r="D11308" s="0" t="s">
        <v>92</v>
      </c>
      <c r="E11308" s="14" t="n">
        <v>45296</v>
      </c>
      <c r="F11308" s="14" t="n">
        <v>45303</v>
      </c>
      <c r="G11308" s="0" t="n">
        <v>330</v>
      </c>
      <c r="H11308" s="0" t="n">
        <v>89</v>
      </c>
      <c r="I11308" s="0" t="n">
        <v>292</v>
      </c>
      <c r="J11308" s="0" t="n">
        <v>1632</v>
      </c>
      <c r="K11308" s="0" t="n">
        <v>1754</v>
      </c>
      <c r="L11308" s="15" t="s">
        <v>80</v>
      </c>
      <c r="M11308" s="0" t="n">
        <v>7</v>
      </c>
      <c r="N11308" s="16" t="n">
        <f aca="false">I11308*K11308</f>
        <v>512168</v>
      </c>
      <c r="O11308" s="16" t="n">
        <f aca="false">I11308*(K11308-J11308)</f>
        <v>35624</v>
      </c>
      <c r="P11308" s="15" t="n">
        <f aca="false">K11308-J11308</f>
        <v>122</v>
      </c>
      <c r="Q11308" s="0" t="str">
        <f aca="false">IF(G11308=0,"Out of stock",IF(G11308&lt;H11308,"Understocked",IF(G11308&gt;Summary!$B$6*H11308,"Overstocked","Healthy")))</f>
        <v>Healthy</v>
      </c>
      <c r="R11308" s="0" t="str">
        <f aca="false">IF(I11308&gt;=Summary!$B$7,"Fast",IF(I11308&lt;Summary!$B$8,"Slow","Medium"))</f>
        <v>Fast</v>
      </c>
      <c r="S11308" s="15" t="n">
        <f aca="false">IF(M11308&gt;Summary!$B$5,1,0)</f>
        <v>0</v>
      </c>
      <c r="T11308" s="16" t="n">
        <f aca="false">IF(Q11308="Overstocked",(G11308-Summary!$B$6*H11308)*J11308,0)</f>
        <v>0</v>
      </c>
    </row>
    <row r="11309" customFormat="false" ht="15" hidden="false" customHeight="false" outlineLevel="0" collapsed="false">
      <c r="A11309" s="0" t="s">
        <v>11407</v>
      </c>
      <c r="B11309" s="0" t="s">
        <v>84</v>
      </c>
      <c r="C11309" s="0" t="s">
        <v>78</v>
      </c>
      <c r="D11309" s="0" t="s">
        <v>92</v>
      </c>
      <c r="E11309" s="14" t="n">
        <v>45506</v>
      </c>
      <c r="F11309" s="14" t="n">
        <v>45509</v>
      </c>
      <c r="G11309" s="0" t="n">
        <v>33</v>
      </c>
      <c r="H11309" s="0" t="n">
        <v>96</v>
      </c>
      <c r="I11309" s="0" t="n">
        <v>181</v>
      </c>
      <c r="J11309" s="0" t="n">
        <v>1250</v>
      </c>
      <c r="K11309" s="0" t="n">
        <v>1484</v>
      </c>
      <c r="L11309" s="15" t="s">
        <v>82</v>
      </c>
      <c r="M11309" s="0" t="n">
        <v>3</v>
      </c>
      <c r="N11309" s="16" t="n">
        <f aca="false">I11309*K11309</f>
        <v>268604</v>
      </c>
      <c r="O11309" s="16" t="n">
        <f aca="false">I11309*(K11309-J11309)</f>
        <v>42354</v>
      </c>
      <c r="P11309" s="15" t="n">
        <f aca="false">K11309-J11309</f>
        <v>234</v>
      </c>
      <c r="Q11309" s="0" t="str">
        <f aca="false">IF(G11309=0,"Out of stock",IF(G11309&lt;H11309,"Understocked",IF(G11309&gt;Summary!$B$6*H11309,"Overstocked","Healthy")))</f>
        <v>Understocked</v>
      </c>
      <c r="R11309" s="0" t="str">
        <f aca="false">IF(I11309&gt;=Summary!$B$7,"Fast",IF(I11309&lt;Summary!$B$8,"Slow","Medium"))</f>
        <v>Medium</v>
      </c>
      <c r="S11309" s="15" t="n">
        <f aca="false">IF(M11309&gt;Summary!$B$5,1,0)</f>
        <v>0</v>
      </c>
      <c r="T11309" s="16" t="n">
        <f aca="false">IF(Q11309="Overstocked",(G11309-Summary!$B$6*H11309)*J11309,0)</f>
        <v>0</v>
      </c>
    </row>
    <row r="11310" customFormat="false" ht="15" hidden="false" customHeight="false" outlineLevel="0" collapsed="false">
      <c r="A11310" s="0" t="s">
        <v>11408</v>
      </c>
      <c r="B11310" s="0" t="s">
        <v>123</v>
      </c>
      <c r="C11310" s="0" t="s">
        <v>104</v>
      </c>
      <c r="D11310" s="0" t="s">
        <v>102</v>
      </c>
      <c r="E11310" s="14" t="n">
        <v>45629</v>
      </c>
      <c r="F11310" s="14" t="n">
        <v>45636</v>
      </c>
      <c r="G11310" s="0" t="n">
        <v>214</v>
      </c>
      <c r="H11310" s="0" t="n">
        <v>63</v>
      </c>
      <c r="I11310" s="0" t="n">
        <v>86</v>
      </c>
      <c r="J11310" s="0" t="n">
        <v>1959</v>
      </c>
      <c r="K11310" s="0" t="n">
        <v>2256</v>
      </c>
      <c r="L11310" s="15" t="s">
        <v>97</v>
      </c>
      <c r="M11310" s="0" t="n">
        <v>7</v>
      </c>
      <c r="N11310" s="16" t="n">
        <f aca="false">I11310*K11310</f>
        <v>194016</v>
      </c>
      <c r="O11310" s="16" t="n">
        <f aca="false">I11310*(K11310-J11310)</f>
        <v>25542</v>
      </c>
      <c r="P11310" s="15" t="n">
        <f aca="false">K11310-J11310</f>
        <v>297</v>
      </c>
      <c r="Q11310" s="0" t="str">
        <f aca="false">IF(G11310=0,"Out of stock",IF(G11310&lt;H11310,"Understocked",IF(G11310&gt;Summary!$B$6*H11310,"Overstocked","Healthy")))</f>
        <v>Healthy</v>
      </c>
      <c r="R11310" s="0" t="str">
        <f aca="false">IF(I11310&gt;=Summary!$B$7,"Fast",IF(I11310&lt;Summary!$B$8,"Slow","Medium"))</f>
        <v>Slow</v>
      </c>
      <c r="S11310" s="15" t="n">
        <f aca="false">IF(M11310&gt;Summary!$B$5,1,0)</f>
        <v>0</v>
      </c>
      <c r="T11310" s="16" t="n">
        <f aca="false">IF(Q11310="Overstocked",(G11310-Summary!$B$6*H11310)*J11310,0)</f>
        <v>0</v>
      </c>
    </row>
    <row r="11311" customFormat="false" ht="15" hidden="false" customHeight="false" outlineLevel="0" collapsed="false">
      <c r="A11311" s="0" t="s">
        <v>11409</v>
      </c>
      <c r="B11311" s="0" t="s">
        <v>123</v>
      </c>
      <c r="C11311" s="0" t="s">
        <v>96</v>
      </c>
      <c r="D11311" s="0" t="s">
        <v>86</v>
      </c>
      <c r="E11311" s="14" t="n">
        <v>45603</v>
      </c>
      <c r="F11311" s="14" t="n">
        <v>45608</v>
      </c>
      <c r="G11311" s="0" t="n">
        <v>7</v>
      </c>
      <c r="H11311" s="0" t="n">
        <v>112</v>
      </c>
      <c r="I11311" s="0" t="n">
        <v>206</v>
      </c>
      <c r="J11311" s="0" t="n">
        <v>401</v>
      </c>
      <c r="K11311" s="0" t="n">
        <v>856</v>
      </c>
      <c r="L11311" s="15" t="s">
        <v>82</v>
      </c>
      <c r="M11311" s="0" t="n">
        <v>5</v>
      </c>
      <c r="N11311" s="16" t="n">
        <f aca="false">I11311*K11311</f>
        <v>176336</v>
      </c>
      <c r="O11311" s="16" t="n">
        <f aca="false">I11311*(K11311-J11311)</f>
        <v>93730</v>
      </c>
      <c r="P11311" s="15" t="n">
        <f aca="false">K11311-J11311</f>
        <v>455</v>
      </c>
      <c r="Q11311" s="0" t="str">
        <f aca="false">IF(G11311=0,"Out of stock",IF(G11311&lt;H11311,"Understocked",IF(G11311&gt;Summary!$B$6*H11311,"Overstocked","Healthy")))</f>
        <v>Understocked</v>
      </c>
      <c r="R11311" s="0" t="str">
        <f aca="false">IF(I11311&gt;=Summary!$B$7,"Fast",IF(I11311&lt;Summary!$B$8,"Slow","Medium"))</f>
        <v>Fast</v>
      </c>
      <c r="S11311" s="15" t="n">
        <f aca="false">IF(M11311&gt;Summary!$B$5,1,0)</f>
        <v>0</v>
      </c>
      <c r="T11311" s="16" t="n">
        <f aca="false">IF(Q11311="Overstocked",(G11311-Summary!$B$6*H11311)*J11311,0)</f>
        <v>0</v>
      </c>
    </row>
    <row r="11312" customFormat="false" ht="15" hidden="false" customHeight="false" outlineLevel="0" collapsed="false">
      <c r="A11312" s="0" t="s">
        <v>11410</v>
      </c>
      <c r="B11312" s="0" t="s">
        <v>84</v>
      </c>
      <c r="C11312" s="0" t="s">
        <v>85</v>
      </c>
      <c r="D11312" s="0" t="s">
        <v>102</v>
      </c>
      <c r="E11312" s="14" t="n">
        <v>45037</v>
      </c>
      <c r="F11312" s="14" t="n">
        <v>45038</v>
      </c>
      <c r="G11312" s="0" t="n">
        <v>330</v>
      </c>
      <c r="H11312" s="0" t="n">
        <v>111</v>
      </c>
      <c r="I11312" s="0" t="n">
        <v>250</v>
      </c>
      <c r="J11312" s="0" t="n">
        <v>856</v>
      </c>
      <c r="K11312" s="0" t="n">
        <v>1086</v>
      </c>
      <c r="L11312" s="15" t="s">
        <v>87</v>
      </c>
      <c r="M11312" s="0" t="n">
        <v>1</v>
      </c>
      <c r="N11312" s="16" t="n">
        <f aca="false">I11312*K11312</f>
        <v>271500</v>
      </c>
      <c r="O11312" s="16" t="n">
        <f aca="false">I11312*(K11312-J11312)</f>
        <v>57500</v>
      </c>
      <c r="P11312" s="15" t="n">
        <f aca="false">K11312-J11312</f>
        <v>230</v>
      </c>
      <c r="Q11312" s="0" t="str">
        <f aca="false">IF(G11312=0,"Out of stock",IF(G11312&lt;H11312,"Understocked",IF(G11312&gt;Summary!$B$6*H11312,"Overstocked","Healthy")))</f>
        <v>Healthy</v>
      </c>
      <c r="R11312" s="0" t="str">
        <f aca="false">IF(I11312&gt;=Summary!$B$7,"Fast",IF(I11312&lt;Summary!$B$8,"Slow","Medium"))</f>
        <v>Fast</v>
      </c>
      <c r="S11312" s="15" t="n">
        <f aca="false">IF(M11312&gt;Summary!$B$5,1,0)</f>
        <v>0</v>
      </c>
      <c r="T11312" s="16" t="n">
        <f aca="false">IF(Q11312="Overstocked",(G11312-Summary!$B$6*H11312)*J11312,0)</f>
        <v>0</v>
      </c>
    </row>
    <row r="11313" customFormat="false" ht="15" hidden="false" customHeight="false" outlineLevel="0" collapsed="false">
      <c r="A11313" s="0" t="s">
        <v>11411</v>
      </c>
      <c r="B11313" s="0" t="s">
        <v>111</v>
      </c>
      <c r="C11313" s="0" t="s">
        <v>78</v>
      </c>
      <c r="D11313" s="0" t="s">
        <v>92</v>
      </c>
      <c r="E11313" s="14" t="n">
        <v>45213</v>
      </c>
      <c r="F11313" s="14" t="n">
        <v>45220</v>
      </c>
      <c r="G11313" s="0" t="n">
        <v>391</v>
      </c>
      <c r="H11313" s="0" t="n">
        <v>95</v>
      </c>
      <c r="I11313" s="0" t="n">
        <v>285</v>
      </c>
      <c r="J11313" s="0" t="n">
        <v>1376</v>
      </c>
      <c r="K11313" s="0" t="n">
        <v>1778</v>
      </c>
      <c r="L11313" s="15" t="s">
        <v>93</v>
      </c>
      <c r="M11313" s="0" t="n">
        <v>7</v>
      </c>
      <c r="N11313" s="16" t="n">
        <f aca="false">I11313*K11313</f>
        <v>506730</v>
      </c>
      <c r="O11313" s="16" t="n">
        <f aca="false">I11313*(K11313-J11313)</f>
        <v>114570</v>
      </c>
      <c r="P11313" s="15" t="n">
        <f aca="false">K11313-J11313</f>
        <v>402</v>
      </c>
      <c r="Q11313" s="0" t="str">
        <f aca="false">IF(G11313=0,"Out of stock",IF(G11313&lt;H11313,"Understocked",IF(G11313&gt;Summary!$B$6*H11313,"Overstocked","Healthy")))</f>
        <v>Overstocked</v>
      </c>
      <c r="R11313" s="0" t="str">
        <f aca="false">IF(I11313&gt;=Summary!$B$7,"Fast",IF(I11313&lt;Summary!$B$8,"Slow","Medium"))</f>
        <v>Fast</v>
      </c>
      <c r="S11313" s="15" t="n">
        <f aca="false">IF(M11313&gt;Summary!$B$5,1,0)</f>
        <v>0</v>
      </c>
      <c r="T11313" s="16" t="n">
        <f aca="false">IF(Q11313="Overstocked",(G11313-Summary!$B$6*H11313)*J11313,0)</f>
        <v>15136</v>
      </c>
    </row>
    <row r="11314" customFormat="false" ht="15" hidden="false" customHeight="false" outlineLevel="0" collapsed="false">
      <c r="A11314" s="0" t="s">
        <v>11412</v>
      </c>
      <c r="B11314" s="0" t="s">
        <v>77</v>
      </c>
      <c r="C11314" s="0" t="s">
        <v>78</v>
      </c>
      <c r="D11314" s="0" t="s">
        <v>92</v>
      </c>
      <c r="E11314" s="14" t="n">
        <v>45504</v>
      </c>
      <c r="F11314" s="14" t="n">
        <v>45505</v>
      </c>
      <c r="G11314" s="0" t="n">
        <v>178</v>
      </c>
      <c r="H11314" s="0" t="n">
        <v>75</v>
      </c>
      <c r="I11314" s="0" t="n">
        <v>156</v>
      </c>
      <c r="J11314" s="0" t="n">
        <v>1090</v>
      </c>
      <c r="K11314" s="0" t="n">
        <v>1193</v>
      </c>
      <c r="L11314" s="15" t="s">
        <v>87</v>
      </c>
      <c r="M11314" s="0" t="n">
        <v>1</v>
      </c>
      <c r="N11314" s="16" t="n">
        <f aca="false">I11314*K11314</f>
        <v>186108</v>
      </c>
      <c r="O11314" s="16" t="n">
        <f aca="false">I11314*(K11314-J11314)</f>
        <v>16068</v>
      </c>
      <c r="P11314" s="15" t="n">
        <f aca="false">K11314-J11314</f>
        <v>103</v>
      </c>
      <c r="Q11314" s="0" t="str">
        <f aca="false">IF(G11314=0,"Out of stock",IF(G11314&lt;H11314,"Understocked",IF(G11314&gt;Summary!$B$6*H11314,"Overstocked","Healthy")))</f>
        <v>Healthy</v>
      </c>
      <c r="R11314" s="0" t="str">
        <f aca="false">IF(I11314&gt;=Summary!$B$7,"Fast",IF(I11314&lt;Summary!$B$8,"Slow","Medium"))</f>
        <v>Medium</v>
      </c>
      <c r="S11314" s="15" t="n">
        <f aca="false">IF(M11314&gt;Summary!$B$5,1,0)</f>
        <v>0</v>
      </c>
      <c r="T11314" s="16" t="n">
        <f aca="false">IF(Q11314="Overstocked",(G11314-Summary!$B$6*H11314)*J11314,0)</f>
        <v>0</v>
      </c>
    </row>
    <row r="11315" customFormat="false" ht="15" hidden="false" customHeight="false" outlineLevel="0" collapsed="false">
      <c r="A11315" s="0" t="s">
        <v>11413</v>
      </c>
      <c r="B11315" s="0" t="s">
        <v>113</v>
      </c>
      <c r="C11315" s="0" t="s">
        <v>85</v>
      </c>
      <c r="D11315" s="0" t="s">
        <v>90</v>
      </c>
      <c r="E11315" s="14" t="n">
        <v>45228</v>
      </c>
      <c r="F11315" s="14" t="n">
        <v>45238</v>
      </c>
      <c r="G11315" s="0" t="n">
        <v>402</v>
      </c>
      <c r="H11315" s="0" t="n">
        <v>68</v>
      </c>
      <c r="I11315" s="0" t="n">
        <v>285</v>
      </c>
      <c r="J11315" s="0" t="n">
        <v>380</v>
      </c>
      <c r="K11315" s="0" t="n">
        <v>614</v>
      </c>
      <c r="L11315" s="15" t="s">
        <v>80</v>
      </c>
      <c r="M11315" s="0" t="n">
        <v>10</v>
      </c>
      <c r="N11315" s="16" t="n">
        <f aca="false">I11315*K11315</f>
        <v>174990</v>
      </c>
      <c r="O11315" s="16" t="n">
        <f aca="false">I11315*(K11315-J11315)</f>
        <v>66690</v>
      </c>
      <c r="P11315" s="15" t="n">
        <f aca="false">K11315-J11315</f>
        <v>234</v>
      </c>
      <c r="Q11315" s="0" t="str">
        <f aca="false">IF(G11315=0,"Out of stock",IF(G11315&lt;H11315,"Understocked",IF(G11315&gt;Summary!$B$6*H11315,"Overstocked","Healthy")))</f>
        <v>Overstocked</v>
      </c>
      <c r="R11315" s="0" t="str">
        <f aca="false">IF(I11315&gt;=Summary!$B$7,"Fast",IF(I11315&lt;Summary!$B$8,"Slow","Medium"))</f>
        <v>Fast</v>
      </c>
      <c r="S11315" s="15" t="n">
        <f aca="false">IF(M11315&gt;Summary!$B$5,1,0)</f>
        <v>1</v>
      </c>
      <c r="T11315" s="16" t="n">
        <f aca="false">IF(Q11315="Overstocked",(G11315-Summary!$B$6*H11315)*J11315,0)</f>
        <v>49400</v>
      </c>
    </row>
    <row r="11316" customFormat="false" ht="15" hidden="false" customHeight="false" outlineLevel="0" collapsed="false">
      <c r="A11316" s="0" t="s">
        <v>11414</v>
      </c>
      <c r="B11316" s="0" t="s">
        <v>95</v>
      </c>
      <c r="C11316" s="0" t="s">
        <v>104</v>
      </c>
      <c r="D11316" s="0" t="s">
        <v>86</v>
      </c>
      <c r="E11316" s="14" t="n">
        <v>44987</v>
      </c>
      <c r="F11316" s="14" t="n">
        <v>44995</v>
      </c>
      <c r="G11316" s="0" t="n">
        <v>289</v>
      </c>
      <c r="H11316" s="0" t="n">
        <v>76</v>
      </c>
      <c r="I11316" s="0" t="n">
        <v>126</v>
      </c>
      <c r="J11316" s="0" t="n">
        <v>584</v>
      </c>
      <c r="K11316" s="0" t="n">
        <v>889</v>
      </c>
      <c r="L11316" s="15" t="s">
        <v>80</v>
      </c>
      <c r="M11316" s="0" t="n">
        <v>8</v>
      </c>
      <c r="N11316" s="16" t="n">
        <f aca="false">I11316*K11316</f>
        <v>112014</v>
      </c>
      <c r="O11316" s="16" t="n">
        <f aca="false">I11316*(K11316-J11316)</f>
        <v>38430</v>
      </c>
      <c r="P11316" s="15" t="n">
        <f aca="false">K11316-J11316</f>
        <v>305</v>
      </c>
      <c r="Q11316" s="0" t="str">
        <f aca="false">IF(G11316=0,"Out of stock",IF(G11316&lt;H11316,"Understocked",IF(G11316&gt;Summary!$B$6*H11316,"Overstocked","Healthy")))</f>
        <v>Healthy</v>
      </c>
      <c r="R11316" s="0" t="str">
        <f aca="false">IF(I11316&gt;=Summary!$B$7,"Fast",IF(I11316&lt;Summary!$B$8,"Slow","Medium"))</f>
        <v>Medium</v>
      </c>
      <c r="S11316" s="15" t="n">
        <f aca="false">IF(M11316&gt;Summary!$B$5,1,0)</f>
        <v>1</v>
      </c>
      <c r="T11316" s="16" t="n">
        <f aca="false">IF(Q11316="Overstocked",(G11316-Summary!$B$6*H11316)*J11316,0)</f>
        <v>0</v>
      </c>
    </row>
    <row r="11317" customFormat="false" ht="15" hidden="false" customHeight="false" outlineLevel="0" collapsed="false">
      <c r="A11317" s="0" t="s">
        <v>11415</v>
      </c>
      <c r="B11317" s="0" t="s">
        <v>89</v>
      </c>
      <c r="C11317" s="0" t="s">
        <v>78</v>
      </c>
      <c r="D11317" s="0" t="s">
        <v>92</v>
      </c>
      <c r="E11317" s="14" t="n">
        <v>45193</v>
      </c>
      <c r="F11317" s="14" t="n">
        <v>45197</v>
      </c>
      <c r="G11317" s="0" t="n">
        <v>452</v>
      </c>
      <c r="H11317" s="0" t="n">
        <v>60</v>
      </c>
      <c r="I11317" s="0" t="n">
        <v>222</v>
      </c>
      <c r="J11317" s="0" t="n">
        <v>1797</v>
      </c>
      <c r="K11317" s="0" t="n">
        <v>2010</v>
      </c>
      <c r="L11317" s="15" t="s">
        <v>93</v>
      </c>
      <c r="M11317" s="0" t="n">
        <v>4</v>
      </c>
      <c r="N11317" s="16" t="n">
        <f aca="false">I11317*K11317</f>
        <v>446220</v>
      </c>
      <c r="O11317" s="16" t="n">
        <f aca="false">I11317*(K11317-J11317)</f>
        <v>47286</v>
      </c>
      <c r="P11317" s="15" t="n">
        <f aca="false">K11317-J11317</f>
        <v>213</v>
      </c>
      <c r="Q11317" s="0" t="str">
        <f aca="false">IF(G11317=0,"Out of stock",IF(G11317&lt;H11317,"Understocked",IF(G11317&gt;Summary!$B$6*H11317,"Overstocked","Healthy")))</f>
        <v>Overstocked</v>
      </c>
      <c r="R11317" s="0" t="str">
        <f aca="false">IF(I11317&gt;=Summary!$B$7,"Fast",IF(I11317&lt;Summary!$B$8,"Slow","Medium"))</f>
        <v>Fast</v>
      </c>
      <c r="S11317" s="15" t="n">
        <f aca="false">IF(M11317&gt;Summary!$B$5,1,0)</f>
        <v>0</v>
      </c>
      <c r="T11317" s="16" t="n">
        <f aca="false">IF(Q11317="Overstocked",(G11317-Summary!$B$6*H11317)*J11317,0)</f>
        <v>380964</v>
      </c>
    </row>
    <row r="11318" customFormat="false" ht="15" hidden="false" customHeight="false" outlineLevel="0" collapsed="false">
      <c r="A11318" s="0" t="s">
        <v>11416</v>
      </c>
      <c r="B11318" s="0" t="s">
        <v>77</v>
      </c>
      <c r="C11318" s="0" t="s">
        <v>78</v>
      </c>
      <c r="D11318" s="0" t="s">
        <v>90</v>
      </c>
      <c r="E11318" s="14" t="n">
        <v>45519</v>
      </c>
      <c r="F11318" s="14" t="n">
        <v>45527</v>
      </c>
      <c r="G11318" s="0" t="n">
        <v>3</v>
      </c>
      <c r="H11318" s="0" t="n">
        <v>130</v>
      </c>
      <c r="I11318" s="0" t="n">
        <v>168</v>
      </c>
      <c r="J11318" s="0" t="n">
        <v>1949</v>
      </c>
      <c r="K11318" s="0" t="n">
        <v>2240</v>
      </c>
      <c r="L11318" s="15" t="s">
        <v>82</v>
      </c>
      <c r="M11318" s="0" t="n">
        <v>8</v>
      </c>
      <c r="N11318" s="16" t="n">
        <f aca="false">I11318*K11318</f>
        <v>376320</v>
      </c>
      <c r="O11318" s="16" t="n">
        <f aca="false">I11318*(K11318-J11318)</f>
        <v>48888</v>
      </c>
      <c r="P11318" s="15" t="n">
        <f aca="false">K11318-J11318</f>
        <v>291</v>
      </c>
      <c r="Q11318" s="0" t="str">
        <f aca="false">IF(G11318=0,"Out of stock",IF(G11318&lt;H11318,"Understocked",IF(G11318&gt;Summary!$B$6*H11318,"Overstocked","Healthy")))</f>
        <v>Understocked</v>
      </c>
      <c r="R11318" s="0" t="str">
        <f aca="false">IF(I11318&gt;=Summary!$B$7,"Fast",IF(I11318&lt;Summary!$B$8,"Slow","Medium"))</f>
        <v>Medium</v>
      </c>
      <c r="S11318" s="15" t="n">
        <f aca="false">IF(M11318&gt;Summary!$B$5,1,0)</f>
        <v>1</v>
      </c>
      <c r="T11318" s="16" t="n">
        <f aca="false">IF(Q11318="Overstocked",(G11318-Summary!$B$6*H11318)*J11318,0)</f>
        <v>0</v>
      </c>
    </row>
    <row r="11319" customFormat="false" ht="15" hidden="false" customHeight="false" outlineLevel="0" collapsed="false">
      <c r="A11319" s="0" t="s">
        <v>11417</v>
      </c>
      <c r="B11319" s="0" t="s">
        <v>113</v>
      </c>
      <c r="C11319" s="0" t="s">
        <v>85</v>
      </c>
      <c r="D11319" s="0" t="s">
        <v>90</v>
      </c>
      <c r="E11319" s="14" t="n">
        <v>45591</v>
      </c>
      <c r="F11319" s="14" t="n">
        <v>45595</v>
      </c>
      <c r="G11319" s="0" t="n">
        <v>477</v>
      </c>
      <c r="H11319" s="0" t="n">
        <v>148</v>
      </c>
      <c r="I11319" s="0" t="n">
        <v>108</v>
      </c>
      <c r="J11319" s="0" t="n">
        <v>1548</v>
      </c>
      <c r="K11319" s="0" t="n">
        <v>2011</v>
      </c>
      <c r="L11319" s="15" t="s">
        <v>97</v>
      </c>
      <c r="M11319" s="0" t="n">
        <v>4</v>
      </c>
      <c r="N11319" s="16" t="n">
        <f aca="false">I11319*K11319</f>
        <v>217188</v>
      </c>
      <c r="O11319" s="16" t="n">
        <f aca="false">I11319*(K11319-J11319)</f>
        <v>50004</v>
      </c>
      <c r="P11319" s="15" t="n">
        <f aca="false">K11319-J11319</f>
        <v>463</v>
      </c>
      <c r="Q11319" s="0" t="str">
        <f aca="false">IF(G11319=0,"Out of stock",IF(G11319&lt;H11319,"Understocked",IF(G11319&gt;Summary!$B$6*H11319,"Overstocked","Healthy")))</f>
        <v>Healthy</v>
      </c>
      <c r="R11319" s="0" t="str">
        <f aca="false">IF(I11319&gt;=Summary!$B$7,"Fast",IF(I11319&lt;Summary!$B$8,"Slow","Medium"))</f>
        <v>Medium</v>
      </c>
      <c r="S11319" s="15" t="n">
        <f aca="false">IF(M11319&gt;Summary!$B$5,1,0)</f>
        <v>0</v>
      </c>
      <c r="T11319" s="16" t="n">
        <f aca="false">IF(Q11319="Overstocked",(G11319-Summary!$B$6*H11319)*J11319,0)</f>
        <v>0</v>
      </c>
    </row>
    <row r="11320" customFormat="false" ht="15" hidden="false" customHeight="false" outlineLevel="0" collapsed="false">
      <c r="A11320" s="0" t="s">
        <v>11418</v>
      </c>
      <c r="B11320" s="0" t="s">
        <v>84</v>
      </c>
      <c r="C11320" s="0" t="s">
        <v>85</v>
      </c>
      <c r="D11320" s="0" t="s">
        <v>90</v>
      </c>
      <c r="E11320" s="14" t="n">
        <v>45218</v>
      </c>
      <c r="F11320" s="14" t="n">
        <v>45222</v>
      </c>
      <c r="G11320" s="0" t="n">
        <v>180</v>
      </c>
      <c r="H11320" s="0" t="n">
        <v>106</v>
      </c>
      <c r="I11320" s="0" t="n">
        <v>203</v>
      </c>
      <c r="J11320" s="0" t="n">
        <v>1766</v>
      </c>
      <c r="K11320" s="0" t="n">
        <v>1865</v>
      </c>
      <c r="L11320" s="15" t="s">
        <v>93</v>
      </c>
      <c r="M11320" s="0" t="n">
        <v>4</v>
      </c>
      <c r="N11320" s="16" t="n">
        <f aca="false">I11320*K11320</f>
        <v>378595</v>
      </c>
      <c r="O11320" s="16" t="n">
        <f aca="false">I11320*(K11320-J11320)</f>
        <v>20097</v>
      </c>
      <c r="P11320" s="15" t="n">
        <f aca="false">K11320-J11320</f>
        <v>99</v>
      </c>
      <c r="Q11320" s="0" t="str">
        <f aca="false">IF(G11320=0,"Out of stock",IF(G11320&lt;H11320,"Understocked",IF(G11320&gt;Summary!$B$6*H11320,"Overstocked","Healthy")))</f>
        <v>Healthy</v>
      </c>
      <c r="R11320" s="0" t="str">
        <f aca="false">IF(I11320&gt;=Summary!$B$7,"Fast",IF(I11320&lt;Summary!$B$8,"Slow","Medium"))</f>
        <v>Fast</v>
      </c>
      <c r="S11320" s="15" t="n">
        <f aca="false">IF(M11320&gt;Summary!$B$5,1,0)</f>
        <v>0</v>
      </c>
      <c r="T11320" s="16" t="n">
        <f aca="false">IF(Q11320="Overstocked",(G11320-Summary!$B$6*H11320)*J11320,0)</f>
        <v>0</v>
      </c>
    </row>
    <row r="11321" customFormat="false" ht="15" hidden="false" customHeight="false" outlineLevel="0" collapsed="false">
      <c r="A11321" s="0" t="s">
        <v>11419</v>
      </c>
      <c r="B11321" s="0" t="s">
        <v>101</v>
      </c>
      <c r="C11321" s="0" t="s">
        <v>96</v>
      </c>
      <c r="D11321" s="0" t="s">
        <v>86</v>
      </c>
      <c r="E11321" s="14" t="n">
        <v>45237</v>
      </c>
      <c r="F11321" s="14" t="n">
        <v>45242</v>
      </c>
      <c r="G11321" s="0" t="n">
        <v>363</v>
      </c>
      <c r="H11321" s="0" t="n">
        <v>149</v>
      </c>
      <c r="I11321" s="0" t="n">
        <v>275</v>
      </c>
      <c r="J11321" s="0" t="n">
        <v>300</v>
      </c>
      <c r="K11321" s="0" t="n">
        <v>783</v>
      </c>
      <c r="L11321" s="15" t="s">
        <v>82</v>
      </c>
      <c r="M11321" s="0" t="n">
        <v>5</v>
      </c>
      <c r="N11321" s="16" t="n">
        <f aca="false">I11321*K11321</f>
        <v>215325</v>
      </c>
      <c r="O11321" s="16" t="n">
        <f aca="false">I11321*(K11321-J11321)</f>
        <v>132825</v>
      </c>
      <c r="P11321" s="15" t="n">
        <f aca="false">K11321-J11321</f>
        <v>483</v>
      </c>
      <c r="Q11321" s="0" t="str">
        <f aca="false">IF(G11321=0,"Out of stock",IF(G11321&lt;H11321,"Understocked",IF(G11321&gt;Summary!$B$6*H11321,"Overstocked","Healthy")))</f>
        <v>Healthy</v>
      </c>
      <c r="R11321" s="0" t="str">
        <f aca="false">IF(I11321&gt;=Summary!$B$7,"Fast",IF(I11321&lt;Summary!$B$8,"Slow","Medium"))</f>
        <v>Fast</v>
      </c>
      <c r="S11321" s="15" t="n">
        <f aca="false">IF(M11321&gt;Summary!$B$5,1,0)</f>
        <v>0</v>
      </c>
      <c r="T11321" s="16" t="n">
        <f aca="false">IF(Q11321="Overstocked",(G11321-Summary!$B$6*H11321)*J11321,0)</f>
        <v>0</v>
      </c>
    </row>
    <row r="11322" customFormat="false" ht="15" hidden="false" customHeight="false" outlineLevel="0" collapsed="false">
      <c r="A11322" s="0" t="s">
        <v>11420</v>
      </c>
      <c r="B11322" s="0" t="s">
        <v>123</v>
      </c>
      <c r="C11322" s="0" t="s">
        <v>78</v>
      </c>
      <c r="D11322" s="0" t="s">
        <v>92</v>
      </c>
      <c r="E11322" s="14" t="n">
        <v>45543</v>
      </c>
      <c r="F11322" s="14" t="n">
        <v>45544</v>
      </c>
      <c r="G11322" s="0" t="n">
        <v>328</v>
      </c>
      <c r="H11322" s="0" t="n">
        <v>50</v>
      </c>
      <c r="I11322" s="0" t="n">
        <v>30</v>
      </c>
      <c r="J11322" s="0" t="n">
        <v>355</v>
      </c>
      <c r="K11322" s="0" t="n">
        <v>712</v>
      </c>
      <c r="L11322" s="15" t="s">
        <v>82</v>
      </c>
      <c r="M11322" s="0" t="n">
        <v>1</v>
      </c>
      <c r="N11322" s="16" t="n">
        <f aca="false">I11322*K11322</f>
        <v>21360</v>
      </c>
      <c r="O11322" s="16" t="n">
        <f aca="false">I11322*(K11322-J11322)</f>
        <v>10710</v>
      </c>
      <c r="P11322" s="15" t="n">
        <f aca="false">K11322-J11322</f>
        <v>357</v>
      </c>
      <c r="Q11322" s="0" t="str">
        <f aca="false">IF(G11322=0,"Out of stock",IF(G11322&lt;H11322,"Understocked",IF(G11322&gt;Summary!$B$6*H11322,"Overstocked","Healthy")))</f>
        <v>Overstocked</v>
      </c>
      <c r="R11322" s="0" t="str">
        <f aca="false">IF(I11322&gt;=Summary!$B$7,"Fast",IF(I11322&lt;Summary!$B$8,"Slow","Medium"))</f>
        <v>Slow</v>
      </c>
      <c r="S11322" s="15" t="n">
        <f aca="false">IF(M11322&gt;Summary!$B$5,1,0)</f>
        <v>0</v>
      </c>
      <c r="T11322" s="16" t="n">
        <f aca="false">IF(Q11322="Overstocked",(G11322-Summary!$B$6*H11322)*J11322,0)</f>
        <v>45440</v>
      </c>
    </row>
    <row r="11323" customFormat="false" ht="15" hidden="false" customHeight="false" outlineLevel="0" collapsed="false">
      <c r="A11323" s="0" t="s">
        <v>11421</v>
      </c>
      <c r="B11323" s="0" t="s">
        <v>84</v>
      </c>
      <c r="C11323" s="0" t="s">
        <v>78</v>
      </c>
      <c r="D11323" s="0" t="s">
        <v>90</v>
      </c>
      <c r="E11323" s="14" t="n">
        <v>45623</v>
      </c>
      <c r="F11323" s="14" t="n">
        <v>45627</v>
      </c>
      <c r="G11323" s="0" t="n">
        <v>182</v>
      </c>
      <c r="H11323" s="0" t="n">
        <v>117</v>
      </c>
      <c r="I11323" s="0" t="n">
        <v>255</v>
      </c>
      <c r="J11323" s="0" t="n">
        <v>1605</v>
      </c>
      <c r="K11323" s="0" t="n">
        <v>1867</v>
      </c>
      <c r="L11323" s="15" t="s">
        <v>93</v>
      </c>
      <c r="M11323" s="0" t="n">
        <v>4</v>
      </c>
      <c r="N11323" s="16" t="n">
        <f aca="false">I11323*K11323</f>
        <v>476085</v>
      </c>
      <c r="O11323" s="16" t="n">
        <f aca="false">I11323*(K11323-J11323)</f>
        <v>66810</v>
      </c>
      <c r="P11323" s="15" t="n">
        <f aca="false">K11323-J11323</f>
        <v>262</v>
      </c>
      <c r="Q11323" s="0" t="str">
        <f aca="false">IF(G11323=0,"Out of stock",IF(G11323&lt;H11323,"Understocked",IF(G11323&gt;Summary!$B$6*H11323,"Overstocked","Healthy")))</f>
        <v>Healthy</v>
      </c>
      <c r="R11323" s="0" t="str">
        <f aca="false">IF(I11323&gt;=Summary!$B$7,"Fast",IF(I11323&lt;Summary!$B$8,"Slow","Medium"))</f>
        <v>Fast</v>
      </c>
      <c r="S11323" s="15" t="n">
        <f aca="false">IF(M11323&gt;Summary!$B$5,1,0)</f>
        <v>0</v>
      </c>
      <c r="T11323" s="16" t="n">
        <f aca="false">IF(Q11323="Overstocked",(G11323-Summary!$B$6*H11323)*J11323,0)</f>
        <v>0</v>
      </c>
    </row>
    <row r="11324" customFormat="false" ht="15" hidden="false" customHeight="false" outlineLevel="0" collapsed="false">
      <c r="A11324" s="0" t="s">
        <v>11422</v>
      </c>
      <c r="B11324" s="0" t="s">
        <v>115</v>
      </c>
      <c r="C11324" s="0" t="s">
        <v>104</v>
      </c>
      <c r="D11324" s="0" t="s">
        <v>102</v>
      </c>
      <c r="E11324" s="14" t="n">
        <v>45230</v>
      </c>
      <c r="F11324" s="14" t="n">
        <v>45240</v>
      </c>
      <c r="G11324" s="0" t="n">
        <v>193</v>
      </c>
      <c r="H11324" s="0" t="n">
        <v>53</v>
      </c>
      <c r="I11324" s="0" t="n">
        <v>134</v>
      </c>
      <c r="J11324" s="0" t="n">
        <v>1795</v>
      </c>
      <c r="K11324" s="0" t="n">
        <v>2113</v>
      </c>
      <c r="L11324" s="15" t="s">
        <v>82</v>
      </c>
      <c r="M11324" s="0" t="n">
        <v>10</v>
      </c>
      <c r="N11324" s="16" t="n">
        <f aca="false">I11324*K11324</f>
        <v>283142</v>
      </c>
      <c r="O11324" s="16" t="n">
        <f aca="false">I11324*(K11324-J11324)</f>
        <v>42612</v>
      </c>
      <c r="P11324" s="15" t="n">
        <f aca="false">K11324-J11324</f>
        <v>318</v>
      </c>
      <c r="Q11324" s="0" t="str">
        <f aca="false">IF(G11324=0,"Out of stock",IF(G11324&lt;H11324,"Understocked",IF(G11324&gt;Summary!$B$6*H11324,"Overstocked","Healthy")))</f>
        <v>Healthy</v>
      </c>
      <c r="R11324" s="0" t="str">
        <f aca="false">IF(I11324&gt;=Summary!$B$7,"Fast",IF(I11324&lt;Summary!$B$8,"Slow","Medium"))</f>
        <v>Medium</v>
      </c>
      <c r="S11324" s="15" t="n">
        <f aca="false">IF(M11324&gt;Summary!$B$5,1,0)</f>
        <v>1</v>
      </c>
      <c r="T11324" s="16" t="n">
        <f aca="false">IF(Q11324="Overstocked",(G11324-Summary!$B$6*H11324)*J11324,0)</f>
        <v>0</v>
      </c>
    </row>
    <row r="11325" customFormat="false" ht="15" hidden="false" customHeight="false" outlineLevel="0" collapsed="false">
      <c r="A11325" s="0" t="s">
        <v>11423</v>
      </c>
      <c r="B11325" s="0" t="s">
        <v>77</v>
      </c>
      <c r="C11325" s="0" t="s">
        <v>96</v>
      </c>
      <c r="D11325" s="0" t="s">
        <v>79</v>
      </c>
      <c r="E11325" s="14" t="n">
        <v>44998</v>
      </c>
      <c r="F11325" s="14" t="n">
        <v>45002</v>
      </c>
      <c r="G11325" s="0" t="n">
        <v>453</v>
      </c>
      <c r="H11325" s="0" t="n">
        <v>115</v>
      </c>
      <c r="I11325" s="0" t="n">
        <v>46</v>
      </c>
      <c r="J11325" s="0" t="n">
        <v>222</v>
      </c>
      <c r="K11325" s="0" t="n">
        <v>387</v>
      </c>
      <c r="L11325" s="15" t="s">
        <v>80</v>
      </c>
      <c r="M11325" s="0" t="n">
        <v>4</v>
      </c>
      <c r="N11325" s="16" t="n">
        <f aca="false">I11325*K11325</f>
        <v>17802</v>
      </c>
      <c r="O11325" s="16" t="n">
        <f aca="false">I11325*(K11325-J11325)</f>
        <v>7590</v>
      </c>
      <c r="P11325" s="15" t="n">
        <f aca="false">K11325-J11325</f>
        <v>165</v>
      </c>
      <c r="Q11325" s="0" t="str">
        <f aca="false">IF(G11325=0,"Out of stock",IF(G11325&lt;H11325,"Understocked",IF(G11325&gt;Summary!$B$6*H11325,"Overstocked","Healthy")))</f>
        <v>Healthy</v>
      </c>
      <c r="R11325" s="0" t="str">
        <f aca="false">IF(I11325&gt;=Summary!$B$7,"Fast",IF(I11325&lt;Summary!$B$8,"Slow","Medium"))</f>
        <v>Slow</v>
      </c>
      <c r="S11325" s="15" t="n">
        <f aca="false">IF(M11325&gt;Summary!$B$5,1,0)</f>
        <v>0</v>
      </c>
      <c r="T11325" s="16" t="n">
        <f aca="false">IF(Q11325="Overstocked",(G11325-Summary!$B$6*H11325)*J11325,0)</f>
        <v>0</v>
      </c>
    </row>
    <row r="11326" customFormat="false" ht="15" hidden="false" customHeight="false" outlineLevel="0" collapsed="false">
      <c r="A11326" s="0" t="s">
        <v>11424</v>
      </c>
      <c r="B11326" s="0" t="s">
        <v>89</v>
      </c>
      <c r="C11326" s="0" t="s">
        <v>78</v>
      </c>
      <c r="D11326" s="0" t="s">
        <v>92</v>
      </c>
      <c r="E11326" s="14" t="n">
        <v>44984</v>
      </c>
      <c r="F11326" s="14" t="n">
        <v>44994</v>
      </c>
      <c r="G11326" s="0" t="n">
        <v>412</v>
      </c>
      <c r="H11326" s="0" t="n">
        <v>144</v>
      </c>
      <c r="I11326" s="0" t="n">
        <v>112</v>
      </c>
      <c r="J11326" s="0" t="n">
        <v>308</v>
      </c>
      <c r="K11326" s="0" t="n">
        <v>501</v>
      </c>
      <c r="L11326" s="15" t="s">
        <v>87</v>
      </c>
      <c r="M11326" s="0" t="n">
        <v>10</v>
      </c>
      <c r="N11326" s="16" t="n">
        <f aca="false">I11326*K11326</f>
        <v>56112</v>
      </c>
      <c r="O11326" s="16" t="n">
        <f aca="false">I11326*(K11326-J11326)</f>
        <v>21616</v>
      </c>
      <c r="P11326" s="15" t="n">
        <f aca="false">K11326-J11326</f>
        <v>193</v>
      </c>
      <c r="Q11326" s="0" t="str">
        <f aca="false">IF(G11326=0,"Out of stock",IF(G11326&lt;H11326,"Understocked",IF(G11326&gt;Summary!$B$6*H11326,"Overstocked","Healthy")))</f>
        <v>Healthy</v>
      </c>
      <c r="R11326" s="0" t="str">
        <f aca="false">IF(I11326&gt;=Summary!$B$7,"Fast",IF(I11326&lt;Summary!$B$8,"Slow","Medium"))</f>
        <v>Medium</v>
      </c>
      <c r="S11326" s="15" t="n">
        <f aca="false">IF(M11326&gt;Summary!$B$5,1,0)</f>
        <v>1</v>
      </c>
      <c r="T11326" s="16" t="n">
        <f aca="false">IF(Q11326="Overstocked",(G11326-Summary!$B$6*H11326)*J11326,0)</f>
        <v>0</v>
      </c>
    </row>
    <row r="11327" customFormat="false" ht="15" hidden="false" customHeight="false" outlineLevel="0" collapsed="false">
      <c r="A11327" s="0" t="s">
        <v>11425</v>
      </c>
      <c r="B11327" s="0" t="s">
        <v>77</v>
      </c>
      <c r="C11327" s="0" t="s">
        <v>96</v>
      </c>
      <c r="D11327" s="0" t="s">
        <v>92</v>
      </c>
      <c r="E11327" s="14" t="n">
        <v>45632</v>
      </c>
      <c r="F11327" s="14" t="n">
        <v>45640</v>
      </c>
      <c r="G11327" s="0" t="n">
        <v>478</v>
      </c>
      <c r="H11327" s="0" t="n">
        <v>94</v>
      </c>
      <c r="I11327" s="0" t="n">
        <v>287</v>
      </c>
      <c r="J11327" s="0" t="n">
        <v>744</v>
      </c>
      <c r="K11327" s="0" t="n">
        <v>1000</v>
      </c>
      <c r="L11327" s="15" t="s">
        <v>93</v>
      </c>
      <c r="M11327" s="0" t="n">
        <v>8</v>
      </c>
      <c r="N11327" s="16" t="n">
        <f aca="false">I11327*K11327</f>
        <v>287000</v>
      </c>
      <c r="O11327" s="16" t="n">
        <f aca="false">I11327*(K11327-J11327)</f>
        <v>73472</v>
      </c>
      <c r="P11327" s="15" t="n">
        <f aca="false">K11327-J11327</f>
        <v>256</v>
      </c>
      <c r="Q11327" s="0" t="str">
        <f aca="false">IF(G11327=0,"Out of stock",IF(G11327&lt;H11327,"Understocked",IF(G11327&gt;Summary!$B$6*H11327,"Overstocked","Healthy")))</f>
        <v>Overstocked</v>
      </c>
      <c r="R11327" s="0" t="str">
        <f aca="false">IF(I11327&gt;=Summary!$B$7,"Fast",IF(I11327&lt;Summary!$B$8,"Slow","Medium"))</f>
        <v>Fast</v>
      </c>
      <c r="S11327" s="15" t="n">
        <f aca="false">IF(M11327&gt;Summary!$B$5,1,0)</f>
        <v>1</v>
      </c>
      <c r="T11327" s="16" t="n">
        <f aca="false">IF(Q11327="Overstocked",(G11327-Summary!$B$6*H11327)*J11327,0)</f>
        <v>75888</v>
      </c>
    </row>
    <row r="11328" customFormat="false" ht="15" hidden="false" customHeight="false" outlineLevel="0" collapsed="false">
      <c r="A11328" s="0" t="s">
        <v>11426</v>
      </c>
      <c r="B11328" s="0" t="s">
        <v>84</v>
      </c>
      <c r="C11328" s="0" t="s">
        <v>78</v>
      </c>
      <c r="D11328" s="0" t="s">
        <v>79</v>
      </c>
      <c r="E11328" s="14" t="n">
        <v>45222</v>
      </c>
      <c r="F11328" s="14" t="n">
        <v>45232</v>
      </c>
      <c r="G11328" s="0" t="n">
        <v>325</v>
      </c>
      <c r="H11328" s="0" t="n">
        <v>120</v>
      </c>
      <c r="I11328" s="0" t="n">
        <v>10</v>
      </c>
      <c r="J11328" s="0" t="n">
        <v>1575</v>
      </c>
      <c r="K11328" s="0" t="n">
        <v>1674</v>
      </c>
      <c r="L11328" s="15" t="s">
        <v>87</v>
      </c>
      <c r="M11328" s="0" t="n">
        <v>10</v>
      </c>
      <c r="N11328" s="16" t="n">
        <f aca="false">I11328*K11328</f>
        <v>16740</v>
      </c>
      <c r="O11328" s="16" t="n">
        <f aca="false">I11328*(K11328-J11328)</f>
        <v>990</v>
      </c>
      <c r="P11328" s="15" t="n">
        <f aca="false">K11328-J11328</f>
        <v>99</v>
      </c>
      <c r="Q11328" s="0" t="str">
        <f aca="false">IF(G11328=0,"Out of stock",IF(G11328&lt;H11328,"Understocked",IF(G11328&gt;Summary!$B$6*H11328,"Overstocked","Healthy")))</f>
        <v>Healthy</v>
      </c>
      <c r="R11328" s="0" t="str">
        <f aca="false">IF(I11328&gt;=Summary!$B$7,"Fast",IF(I11328&lt;Summary!$B$8,"Slow","Medium"))</f>
        <v>Slow</v>
      </c>
      <c r="S11328" s="15" t="n">
        <f aca="false">IF(M11328&gt;Summary!$B$5,1,0)</f>
        <v>1</v>
      </c>
      <c r="T11328" s="16" t="n">
        <f aca="false">IF(Q11328="Overstocked",(G11328-Summary!$B$6*H11328)*J11328,0)</f>
        <v>0</v>
      </c>
    </row>
    <row r="11329" customFormat="false" ht="15" hidden="false" customHeight="false" outlineLevel="0" collapsed="false">
      <c r="A11329" s="0" t="s">
        <v>11427</v>
      </c>
      <c r="B11329" s="0" t="s">
        <v>113</v>
      </c>
      <c r="C11329" s="0" t="s">
        <v>104</v>
      </c>
      <c r="D11329" s="0" t="s">
        <v>102</v>
      </c>
      <c r="E11329" s="14" t="n">
        <v>45019</v>
      </c>
      <c r="F11329" s="14" t="n">
        <v>45028</v>
      </c>
      <c r="G11329" s="0" t="n">
        <v>119</v>
      </c>
      <c r="H11329" s="0" t="n">
        <v>79</v>
      </c>
      <c r="I11329" s="0" t="n">
        <v>173</v>
      </c>
      <c r="J11329" s="0" t="n">
        <v>961</v>
      </c>
      <c r="K11329" s="0" t="n">
        <v>1079</v>
      </c>
      <c r="L11329" s="15" t="s">
        <v>87</v>
      </c>
      <c r="M11329" s="0" t="n">
        <v>9</v>
      </c>
      <c r="N11329" s="16" t="n">
        <f aca="false">I11329*K11329</f>
        <v>186667</v>
      </c>
      <c r="O11329" s="16" t="n">
        <f aca="false">I11329*(K11329-J11329)</f>
        <v>20414</v>
      </c>
      <c r="P11329" s="15" t="n">
        <f aca="false">K11329-J11329</f>
        <v>118</v>
      </c>
      <c r="Q11329" s="0" t="str">
        <f aca="false">IF(G11329=0,"Out of stock",IF(G11329&lt;H11329,"Understocked",IF(G11329&gt;Summary!$B$6*H11329,"Overstocked","Healthy")))</f>
        <v>Healthy</v>
      </c>
      <c r="R11329" s="0" t="str">
        <f aca="false">IF(I11329&gt;=Summary!$B$7,"Fast",IF(I11329&lt;Summary!$B$8,"Slow","Medium"))</f>
        <v>Medium</v>
      </c>
      <c r="S11329" s="15" t="n">
        <f aca="false">IF(M11329&gt;Summary!$B$5,1,0)</f>
        <v>1</v>
      </c>
      <c r="T11329" s="16" t="n">
        <f aca="false">IF(Q11329="Overstocked",(G11329-Summary!$B$6*H11329)*J11329,0)</f>
        <v>0</v>
      </c>
    </row>
    <row r="11330" customFormat="false" ht="15" hidden="false" customHeight="false" outlineLevel="0" collapsed="false">
      <c r="A11330" s="0" t="s">
        <v>11428</v>
      </c>
      <c r="B11330" s="0" t="s">
        <v>113</v>
      </c>
      <c r="C11330" s="0" t="s">
        <v>96</v>
      </c>
      <c r="D11330" s="0" t="s">
        <v>79</v>
      </c>
      <c r="E11330" s="14" t="n">
        <v>45019</v>
      </c>
      <c r="F11330" s="14" t="n">
        <v>45020</v>
      </c>
      <c r="G11330" s="0" t="n">
        <v>451</v>
      </c>
      <c r="H11330" s="0" t="n">
        <v>144</v>
      </c>
      <c r="I11330" s="0" t="n">
        <v>43</v>
      </c>
      <c r="J11330" s="0" t="n">
        <v>1405</v>
      </c>
      <c r="K11330" s="0" t="n">
        <v>1706</v>
      </c>
      <c r="L11330" s="15" t="s">
        <v>80</v>
      </c>
      <c r="M11330" s="0" t="n">
        <v>1</v>
      </c>
      <c r="N11330" s="16" t="n">
        <f aca="false">I11330*K11330</f>
        <v>73358</v>
      </c>
      <c r="O11330" s="16" t="n">
        <f aca="false">I11330*(K11330-J11330)</f>
        <v>12943</v>
      </c>
      <c r="P11330" s="15" t="n">
        <f aca="false">K11330-J11330</f>
        <v>301</v>
      </c>
      <c r="Q11330" s="0" t="str">
        <f aca="false">IF(G11330=0,"Out of stock",IF(G11330&lt;H11330,"Understocked",IF(G11330&gt;Summary!$B$6*H11330,"Overstocked","Healthy")))</f>
        <v>Healthy</v>
      </c>
      <c r="R11330" s="0" t="str">
        <f aca="false">IF(I11330&gt;=Summary!$B$7,"Fast",IF(I11330&lt;Summary!$B$8,"Slow","Medium"))</f>
        <v>Slow</v>
      </c>
      <c r="S11330" s="15" t="n">
        <f aca="false">IF(M11330&gt;Summary!$B$5,1,0)</f>
        <v>0</v>
      </c>
      <c r="T11330" s="16" t="n">
        <f aca="false">IF(Q11330="Overstocked",(G11330-Summary!$B$6*H11330)*J11330,0)</f>
        <v>0</v>
      </c>
    </row>
    <row r="11331" customFormat="false" ht="15" hidden="false" customHeight="false" outlineLevel="0" collapsed="false">
      <c r="A11331" s="0" t="s">
        <v>11429</v>
      </c>
      <c r="B11331" s="0" t="s">
        <v>95</v>
      </c>
      <c r="C11331" s="0" t="s">
        <v>104</v>
      </c>
      <c r="D11331" s="0" t="s">
        <v>86</v>
      </c>
      <c r="E11331" s="14" t="n">
        <v>45379</v>
      </c>
      <c r="F11331" s="14" t="n">
        <v>45380</v>
      </c>
      <c r="G11331" s="0" t="n">
        <v>231</v>
      </c>
      <c r="H11331" s="0" t="n">
        <v>110</v>
      </c>
      <c r="I11331" s="0" t="n">
        <v>117</v>
      </c>
      <c r="J11331" s="0" t="n">
        <v>1576</v>
      </c>
      <c r="K11331" s="0" t="n">
        <v>1728</v>
      </c>
      <c r="L11331" s="15" t="s">
        <v>97</v>
      </c>
      <c r="M11331" s="0" t="n">
        <v>1</v>
      </c>
      <c r="N11331" s="16" t="n">
        <f aca="false">I11331*K11331</f>
        <v>202176</v>
      </c>
      <c r="O11331" s="16" t="n">
        <f aca="false">I11331*(K11331-J11331)</f>
        <v>17784</v>
      </c>
      <c r="P11331" s="15" t="n">
        <f aca="false">K11331-J11331</f>
        <v>152</v>
      </c>
      <c r="Q11331" s="0" t="str">
        <f aca="false">IF(G11331=0,"Out of stock",IF(G11331&lt;H11331,"Understocked",IF(G11331&gt;Summary!$B$6*H11331,"Overstocked","Healthy")))</f>
        <v>Healthy</v>
      </c>
      <c r="R11331" s="0" t="str">
        <f aca="false">IF(I11331&gt;=Summary!$B$7,"Fast",IF(I11331&lt;Summary!$B$8,"Slow","Medium"))</f>
        <v>Medium</v>
      </c>
      <c r="S11331" s="15" t="n">
        <f aca="false">IF(M11331&gt;Summary!$B$5,1,0)</f>
        <v>0</v>
      </c>
      <c r="T11331" s="16" t="n">
        <f aca="false">IF(Q11331="Overstocked",(G11331-Summary!$B$6*H11331)*J11331,0)</f>
        <v>0</v>
      </c>
    </row>
    <row r="11332" customFormat="false" ht="15" hidden="false" customHeight="false" outlineLevel="0" collapsed="false">
      <c r="A11332" s="0" t="s">
        <v>11430</v>
      </c>
      <c r="B11332" s="0" t="s">
        <v>89</v>
      </c>
      <c r="C11332" s="0" t="s">
        <v>96</v>
      </c>
      <c r="D11332" s="0" t="s">
        <v>90</v>
      </c>
      <c r="E11332" s="14" t="n">
        <v>45130</v>
      </c>
      <c r="F11332" s="14" t="n">
        <v>45140</v>
      </c>
      <c r="G11332" s="0" t="n">
        <v>216</v>
      </c>
      <c r="H11332" s="0" t="n">
        <v>142</v>
      </c>
      <c r="I11332" s="0" t="n">
        <v>146</v>
      </c>
      <c r="J11332" s="0" t="n">
        <v>1236</v>
      </c>
      <c r="K11332" s="0" t="n">
        <v>1333</v>
      </c>
      <c r="L11332" s="15" t="s">
        <v>80</v>
      </c>
      <c r="M11332" s="0" t="n">
        <v>10</v>
      </c>
      <c r="N11332" s="16" t="n">
        <f aca="false">I11332*K11332</f>
        <v>194618</v>
      </c>
      <c r="O11332" s="16" t="n">
        <f aca="false">I11332*(K11332-J11332)</f>
        <v>14162</v>
      </c>
      <c r="P11332" s="15" t="n">
        <f aca="false">K11332-J11332</f>
        <v>97</v>
      </c>
      <c r="Q11332" s="0" t="str">
        <f aca="false">IF(G11332=0,"Out of stock",IF(G11332&lt;H11332,"Understocked",IF(G11332&gt;Summary!$B$6*H11332,"Overstocked","Healthy")))</f>
        <v>Healthy</v>
      </c>
      <c r="R11332" s="0" t="str">
        <f aca="false">IF(I11332&gt;=Summary!$B$7,"Fast",IF(I11332&lt;Summary!$B$8,"Slow","Medium"))</f>
        <v>Medium</v>
      </c>
      <c r="S11332" s="15" t="n">
        <f aca="false">IF(M11332&gt;Summary!$B$5,1,0)</f>
        <v>1</v>
      </c>
      <c r="T11332" s="16" t="n">
        <f aca="false">IF(Q11332="Overstocked",(G11332-Summary!$B$6*H11332)*J11332,0)</f>
        <v>0</v>
      </c>
    </row>
    <row r="11333" customFormat="false" ht="15" hidden="false" customHeight="false" outlineLevel="0" collapsed="false">
      <c r="A11333" s="0" t="s">
        <v>11431</v>
      </c>
      <c r="B11333" s="0" t="s">
        <v>107</v>
      </c>
      <c r="C11333" s="0" t="s">
        <v>104</v>
      </c>
      <c r="D11333" s="0" t="s">
        <v>90</v>
      </c>
      <c r="E11333" s="14" t="n">
        <v>45317</v>
      </c>
      <c r="F11333" s="14" t="n">
        <v>45318</v>
      </c>
      <c r="G11333" s="0" t="n">
        <v>140</v>
      </c>
      <c r="H11333" s="0" t="n">
        <v>82</v>
      </c>
      <c r="I11333" s="0" t="n">
        <v>227</v>
      </c>
      <c r="J11333" s="0" t="n">
        <v>1115</v>
      </c>
      <c r="K11333" s="0" t="n">
        <v>1279</v>
      </c>
      <c r="L11333" s="15" t="s">
        <v>82</v>
      </c>
      <c r="M11333" s="0" t="n">
        <v>1</v>
      </c>
      <c r="N11333" s="16" t="n">
        <f aca="false">I11333*K11333</f>
        <v>290333</v>
      </c>
      <c r="O11333" s="16" t="n">
        <f aca="false">I11333*(K11333-J11333)</f>
        <v>37228</v>
      </c>
      <c r="P11333" s="15" t="n">
        <f aca="false">K11333-J11333</f>
        <v>164</v>
      </c>
      <c r="Q11333" s="0" t="str">
        <f aca="false">IF(G11333=0,"Out of stock",IF(G11333&lt;H11333,"Understocked",IF(G11333&gt;Summary!$B$6*H11333,"Overstocked","Healthy")))</f>
        <v>Healthy</v>
      </c>
      <c r="R11333" s="0" t="str">
        <f aca="false">IF(I11333&gt;=Summary!$B$7,"Fast",IF(I11333&lt;Summary!$B$8,"Slow","Medium"))</f>
        <v>Fast</v>
      </c>
      <c r="S11333" s="15" t="n">
        <f aca="false">IF(M11333&gt;Summary!$B$5,1,0)</f>
        <v>0</v>
      </c>
      <c r="T11333" s="16" t="n">
        <f aca="false">IF(Q11333="Overstocked",(G11333-Summary!$B$6*H11333)*J11333,0)</f>
        <v>0</v>
      </c>
    </row>
    <row r="11334" customFormat="false" ht="15" hidden="false" customHeight="false" outlineLevel="0" collapsed="false">
      <c r="A11334" s="0" t="s">
        <v>11432</v>
      </c>
      <c r="B11334" s="0" t="s">
        <v>113</v>
      </c>
      <c r="C11334" s="0" t="s">
        <v>85</v>
      </c>
      <c r="D11334" s="0" t="s">
        <v>92</v>
      </c>
      <c r="E11334" s="14" t="n">
        <v>45578</v>
      </c>
      <c r="F11334" s="14" t="n">
        <v>45581</v>
      </c>
      <c r="G11334" s="0" t="n">
        <v>297</v>
      </c>
      <c r="H11334" s="0" t="n">
        <v>72</v>
      </c>
      <c r="I11334" s="0" t="n">
        <v>272</v>
      </c>
      <c r="J11334" s="0" t="n">
        <v>285</v>
      </c>
      <c r="K11334" s="0" t="n">
        <v>541</v>
      </c>
      <c r="L11334" s="15" t="s">
        <v>82</v>
      </c>
      <c r="M11334" s="0" t="n">
        <v>3</v>
      </c>
      <c r="N11334" s="16" t="n">
        <f aca="false">I11334*K11334</f>
        <v>147152</v>
      </c>
      <c r="O11334" s="16" t="n">
        <f aca="false">I11334*(K11334-J11334)</f>
        <v>69632</v>
      </c>
      <c r="P11334" s="15" t="n">
        <f aca="false">K11334-J11334</f>
        <v>256</v>
      </c>
      <c r="Q11334" s="0" t="str">
        <f aca="false">IF(G11334=0,"Out of stock",IF(G11334&lt;H11334,"Understocked",IF(G11334&gt;Summary!$B$6*H11334,"Overstocked","Healthy")))</f>
        <v>Overstocked</v>
      </c>
      <c r="R11334" s="0" t="str">
        <f aca="false">IF(I11334&gt;=Summary!$B$7,"Fast",IF(I11334&lt;Summary!$B$8,"Slow","Medium"))</f>
        <v>Fast</v>
      </c>
      <c r="S11334" s="15" t="n">
        <f aca="false">IF(M11334&gt;Summary!$B$5,1,0)</f>
        <v>0</v>
      </c>
      <c r="T11334" s="16" t="n">
        <f aca="false">IF(Q11334="Overstocked",(G11334-Summary!$B$6*H11334)*J11334,0)</f>
        <v>2565</v>
      </c>
    </row>
    <row r="11335" customFormat="false" ht="15" hidden="false" customHeight="false" outlineLevel="0" collapsed="false">
      <c r="A11335" s="0" t="s">
        <v>11433</v>
      </c>
      <c r="B11335" s="0" t="s">
        <v>89</v>
      </c>
      <c r="C11335" s="0" t="s">
        <v>104</v>
      </c>
      <c r="D11335" s="0" t="s">
        <v>90</v>
      </c>
      <c r="E11335" s="14" t="n">
        <v>45345</v>
      </c>
      <c r="F11335" s="14" t="n">
        <v>45355</v>
      </c>
      <c r="G11335" s="0" t="n">
        <v>42</v>
      </c>
      <c r="H11335" s="0" t="n">
        <v>73</v>
      </c>
      <c r="I11335" s="0" t="n">
        <v>157</v>
      </c>
      <c r="J11335" s="0" t="n">
        <v>1873</v>
      </c>
      <c r="K11335" s="0" t="n">
        <v>2005</v>
      </c>
      <c r="L11335" s="15" t="s">
        <v>97</v>
      </c>
      <c r="M11335" s="0" t="n">
        <v>10</v>
      </c>
      <c r="N11335" s="16" t="n">
        <f aca="false">I11335*K11335</f>
        <v>314785</v>
      </c>
      <c r="O11335" s="16" t="n">
        <f aca="false">I11335*(K11335-J11335)</f>
        <v>20724</v>
      </c>
      <c r="P11335" s="15" t="n">
        <f aca="false">K11335-J11335</f>
        <v>132</v>
      </c>
      <c r="Q11335" s="0" t="str">
        <f aca="false">IF(G11335=0,"Out of stock",IF(G11335&lt;H11335,"Understocked",IF(G11335&gt;Summary!$B$6*H11335,"Overstocked","Healthy")))</f>
        <v>Understocked</v>
      </c>
      <c r="R11335" s="0" t="str">
        <f aca="false">IF(I11335&gt;=Summary!$B$7,"Fast",IF(I11335&lt;Summary!$B$8,"Slow","Medium"))</f>
        <v>Medium</v>
      </c>
      <c r="S11335" s="15" t="n">
        <f aca="false">IF(M11335&gt;Summary!$B$5,1,0)</f>
        <v>1</v>
      </c>
      <c r="T11335" s="16" t="n">
        <f aca="false">IF(Q11335="Overstocked",(G11335-Summary!$B$6*H11335)*J11335,0)</f>
        <v>0</v>
      </c>
    </row>
    <row r="11336" customFormat="false" ht="15" hidden="false" customHeight="false" outlineLevel="0" collapsed="false">
      <c r="A11336" s="0" t="s">
        <v>11434</v>
      </c>
      <c r="B11336" s="0" t="s">
        <v>89</v>
      </c>
      <c r="C11336" s="0" t="s">
        <v>104</v>
      </c>
      <c r="D11336" s="0" t="s">
        <v>102</v>
      </c>
      <c r="E11336" s="14" t="n">
        <v>45261</v>
      </c>
      <c r="F11336" s="14" t="n">
        <v>45268</v>
      </c>
      <c r="G11336" s="0" t="n">
        <v>242</v>
      </c>
      <c r="H11336" s="0" t="n">
        <v>121</v>
      </c>
      <c r="I11336" s="0" t="n">
        <v>75</v>
      </c>
      <c r="J11336" s="0" t="n">
        <v>1835</v>
      </c>
      <c r="K11336" s="0" t="n">
        <v>2134</v>
      </c>
      <c r="L11336" s="15" t="s">
        <v>93</v>
      </c>
      <c r="M11336" s="0" t="n">
        <v>7</v>
      </c>
      <c r="N11336" s="16" t="n">
        <f aca="false">I11336*K11336</f>
        <v>160050</v>
      </c>
      <c r="O11336" s="16" t="n">
        <f aca="false">I11336*(K11336-J11336)</f>
        <v>22425</v>
      </c>
      <c r="P11336" s="15" t="n">
        <f aca="false">K11336-J11336</f>
        <v>299</v>
      </c>
      <c r="Q11336" s="0" t="str">
        <f aca="false">IF(G11336=0,"Out of stock",IF(G11336&lt;H11336,"Understocked",IF(G11336&gt;Summary!$B$6*H11336,"Overstocked","Healthy")))</f>
        <v>Healthy</v>
      </c>
      <c r="R11336" s="0" t="str">
        <f aca="false">IF(I11336&gt;=Summary!$B$7,"Fast",IF(I11336&lt;Summary!$B$8,"Slow","Medium"))</f>
        <v>Slow</v>
      </c>
      <c r="S11336" s="15" t="n">
        <f aca="false">IF(M11336&gt;Summary!$B$5,1,0)</f>
        <v>0</v>
      </c>
      <c r="T11336" s="16" t="n">
        <f aca="false">IF(Q11336="Overstocked",(G11336-Summary!$B$6*H11336)*J11336,0)</f>
        <v>0</v>
      </c>
    </row>
    <row r="11337" customFormat="false" ht="15" hidden="false" customHeight="false" outlineLevel="0" collapsed="false">
      <c r="A11337" s="0" t="s">
        <v>11435</v>
      </c>
      <c r="B11337" s="0" t="s">
        <v>77</v>
      </c>
      <c r="C11337" s="0" t="s">
        <v>104</v>
      </c>
      <c r="D11337" s="0" t="s">
        <v>90</v>
      </c>
      <c r="E11337" s="14" t="n">
        <v>45299</v>
      </c>
      <c r="F11337" s="14" t="n">
        <v>45307</v>
      </c>
      <c r="G11337" s="0" t="n">
        <v>196</v>
      </c>
      <c r="H11337" s="0" t="n">
        <v>108</v>
      </c>
      <c r="I11337" s="0" t="n">
        <v>146</v>
      </c>
      <c r="J11337" s="0" t="n">
        <v>849</v>
      </c>
      <c r="K11337" s="0" t="n">
        <v>1281</v>
      </c>
      <c r="L11337" s="15" t="s">
        <v>93</v>
      </c>
      <c r="M11337" s="0" t="n">
        <v>8</v>
      </c>
      <c r="N11337" s="16" t="n">
        <f aca="false">I11337*K11337</f>
        <v>187026</v>
      </c>
      <c r="O11337" s="16" t="n">
        <f aca="false">I11337*(K11337-J11337)</f>
        <v>63072</v>
      </c>
      <c r="P11337" s="15" t="n">
        <f aca="false">K11337-J11337</f>
        <v>432</v>
      </c>
      <c r="Q11337" s="0" t="str">
        <f aca="false">IF(G11337=0,"Out of stock",IF(G11337&lt;H11337,"Understocked",IF(G11337&gt;Summary!$B$6*H11337,"Overstocked","Healthy")))</f>
        <v>Healthy</v>
      </c>
      <c r="R11337" s="0" t="str">
        <f aca="false">IF(I11337&gt;=Summary!$B$7,"Fast",IF(I11337&lt;Summary!$B$8,"Slow","Medium"))</f>
        <v>Medium</v>
      </c>
      <c r="S11337" s="15" t="n">
        <f aca="false">IF(M11337&gt;Summary!$B$5,1,0)</f>
        <v>1</v>
      </c>
      <c r="T11337" s="16" t="n">
        <f aca="false">IF(Q11337="Overstocked",(G11337-Summary!$B$6*H11337)*J11337,0)</f>
        <v>0</v>
      </c>
    </row>
    <row r="11338" customFormat="false" ht="15" hidden="false" customHeight="false" outlineLevel="0" collapsed="false">
      <c r="A11338" s="0" t="s">
        <v>11436</v>
      </c>
      <c r="B11338" s="0" t="s">
        <v>84</v>
      </c>
      <c r="C11338" s="0" t="s">
        <v>78</v>
      </c>
      <c r="D11338" s="0" t="s">
        <v>90</v>
      </c>
      <c r="E11338" s="14" t="n">
        <v>45457</v>
      </c>
      <c r="F11338" s="14" t="n">
        <v>45463</v>
      </c>
      <c r="G11338" s="0" t="n">
        <v>455</v>
      </c>
      <c r="H11338" s="0" t="n">
        <v>65</v>
      </c>
      <c r="I11338" s="0" t="n">
        <v>154</v>
      </c>
      <c r="J11338" s="0" t="n">
        <v>1596</v>
      </c>
      <c r="K11338" s="0" t="n">
        <v>1971</v>
      </c>
      <c r="L11338" s="15" t="s">
        <v>93</v>
      </c>
      <c r="M11338" s="0" t="n">
        <v>6</v>
      </c>
      <c r="N11338" s="16" t="n">
        <f aca="false">I11338*K11338</f>
        <v>303534</v>
      </c>
      <c r="O11338" s="16" t="n">
        <f aca="false">I11338*(K11338-J11338)</f>
        <v>57750</v>
      </c>
      <c r="P11338" s="15" t="n">
        <f aca="false">K11338-J11338</f>
        <v>375</v>
      </c>
      <c r="Q11338" s="0" t="str">
        <f aca="false">IF(G11338=0,"Out of stock",IF(G11338&lt;H11338,"Understocked",IF(G11338&gt;Summary!$B$6*H11338,"Overstocked","Healthy")))</f>
        <v>Overstocked</v>
      </c>
      <c r="R11338" s="0" t="str">
        <f aca="false">IF(I11338&gt;=Summary!$B$7,"Fast",IF(I11338&lt;Summary!$B$8,"Slow","Medium"))</f>
        <v>Medium</v>
      </c>
      <c r="S11338" s="15" t="n">
        <f aca="false">IF(M11338&gt;Summary!$B$5,1,0)</f>
        <v>0</v>
      </c>
      <c r="T11338" s="16" t="n">
        <f aca="false">IF(Q11338="Overstocked",(G11338-Summary!$B$6*H11338)*J11338,0)</f>
        <v>311220</v>
      </c>
    </row>
    <row r="11339" customFormat="false" ht="15" hidden="false" customHeight="false" outlineLevel="0" collapsed="false">
      <c r="A11339" s="0" t="s">
        <v>11437</v>
      </c>
      <c r="B11339" s="0" t="s">
        <v>101</v>
      </c>
      <c r="C11339" s="0" t="s">
        <v>85</v>
      </c>
      <c r="D11339" s="0" t="s">
        <v>90</v>
      </c>
      <c r="E11339" s="14" t="n">
        <v>45498</v>
      </c>
      <c r="F11339" s="14" t="n">
        <v>45506</v>
      </c>
      <c r="G11339" s="0" t="n">
        <v>493</v>
      </c>
      <c r="H11339" s="0" t="n">
        <v>93</v>
      </c>
      <c r="I11339" s="0" t="n">
        <v>163</v>
      </c>
      <c r="J11339" s="0" t="n">
        <v>1578</v>
      </c>
      <c r="K11339" s="0" t="n">
        <v>1771</v>
      </c>
      <c r="L11339" s="15" t="s">
        <v>93</v>
      </c>
      <c r="M11339" s="0" t="n">
        <v>8</v>
      </c>
      <c r="N11339" s="16" t="n">
        <f aca="false">I11339*K11339</f>
        <v>288673</v>
      </c>
      <c r="O11339" s="16" t="n">
        <f aca="false">I11339*(K11339-J11339)</f>
        <v>31459</v>
      </c>
      <c r="P11339" s="15" t="n">
        <f aca="false">K11339-J11339</f>
        <v>193</v>
      </c>
      <c r="Q11339" s="0" t="str">
        <f aca="false">IF(G11339=0,"Out of stock",IF(G11339&lt;H11339,"Understocked",IF(G11339&gt;Summary!$B$6*H11339,"Overstocked","Healthy")))</f>
        <v>Overstocked</v>
      </c>
      <c r="R11339" s="0" t="str">
        <f aca="false">IF(I11339&gt;=Summary!$B$7,"Fast",IF(I11339&lt;Summary!$B$8,"Slow","Medium"))</f>
        <v>Medium</v>
      </c>
      <c r="S11339" s="15" t="n">
        <f aca="false">IF(M11339&gt;Summary!$B$5,1,0)</f>
        <v>1</v>
      </c>
      <c r="T11339" s="16" t="n">
        <f aca="false">IF(Q11339="Overstocked",(G11339-Summary!$B$6*H11339)*J11339,0)</f>
        <v>190938</v>
      </c>
    </row>
    <row r="11340" customFormat="false" ht="15" hidden="false" customHeight="false" outlineLevel="0" collapsed="false">
      <c r="A11340" s="0" t="s">
        <v>11438</v>
      </c>
      <c r="B11340" s="0" t="s">
        <v>95</v>
      </c>
      <c r="C11340" s="0" t="s">
        <v>104</v>
      </c>
      <c r="D11340" s="0" t="s">
        <v>79</v>
      </c>
      <c r="E11340" s="14" t="n">
        <v>45570</v>
      </c>
      <c r="F11340" s="14" t="n">
        <v>45578</v>
      </c>
      <c r="G11340" s="0" t="n">
        <v>481</v>
      </c>
      <c r="H11340" s="0" t="n">
        <v>72</v>
      </c>
      <c r="I11340" s="0" t="n">
        <v>152</v>
      </c>
      <c r="J11340" s="0" t="n">
        <v>1552</v>
      </c>
      <c r="K11340" s="0" t="n">
        <v>1885</v>
      </c>
      <c r="L11340" s="15" t="s">
        <v>97</v>
      </c>
      <c r="M11340" s="0" t="n">
        <v>8</v>
      </c>
      <c r="N11340" s="16" t="n">
        <f aca="false">I11340*K11340</f>
        <v>286520</v>
      </c>
      <c r="O11340" s="16" t="n">
        <f aca="false">I11340*(K11340-J11340)</f>
        <v>50616</v>
      </c>
      <c r="P11340" s="15" t="n">
        <f aca="false">K11340-J11340</f>
        <v>333</v>
      </c>
      <c r="Q11340" s="0" t="str">
        <f aca="false">IF(G11340=0,"Out of stock",IF(G11340&lt;H11340,"Understocked",IF(G11340&gt;Summary!$B$6*H11340,"Overstocked","Healthy")))</f>
        <v>Overstocked</v>
      </c>
      <c r="R11340" s="0" t="str">
        <f aca="false">IF(I11340&gt;=Summary!$B$7,"Fast",IF(I11340&lt;Summary!$B$8,"Slow","Medium"))</f>
        <v>Medium</v>
      </c>
      <c r="S11340" s="15" t="n">
        <f aca="false">IF(M11340&gt;Summary!$B$5,1,0)</f>
        <v>1</v>
      </c>
      <c r="T11340" s="16" t="n">
        <f aca="false">IF(Q11340="Overstocked",(G11340-Summary!$B$6*H11340)*J11340,0)</f>
        <v>299536</v>
      </c>
    </row>
    <row r="11341" customFormat="false" ht="15" hidden="false" customHeight="false" outlineLevel="0" collapsed="false">
      <c r="A11341" s="0" t="s">
        <v>11439</v>
      </c>
      <c r="B11341" s="0" t="s">
        <v>123</v>
      </c>
      <c r="C11341" s="0" t="s">
        <v>78</v>
      </c>
      <c r="D11341" s="0" t="s">
        <v>79</v>
      </c>
      <c r="E11341" s="14" t="n">
        <v>45043</v>
      </c>
      <c r="F11341" s="14" t="n">
        <v>45052</v>
      </c>
      <c r="G11341" s="0" t="n">
        <v>127</v>
      </c>
      <c r="H11341" s="0" t="n">
        <v>122</v>
      </c>
      <c r="I11341" s="0" t="n">
        <v>270</v>
      </c>
      <c r="J11341" s="0" t="n">
        <v>1133</v>
      </c>
      <c r="K11341" s="0" t="n">
        <v>1347</v>
      </c>
      <c r="L11341" s="15" t="s">
        <v>82</v>
      </c>
      <c r="M11341" s="0" t="n">
        <v>9</v>
      </c>
      <c r="N11341" s="16" t="n">
        <f aca="false">I11341*K11341</f>
        <v>363690</v>
      </c>
      <c r="O11341" s="16" t="n">
        <f aca="false">I11341*(K11341-J11341)</f>
        <v>57780</v>
      </c>
      <c r="P11341" s="15" t="n">
        <f aca="false">K11341-J11341</f>
        <v>214</v>
      </c>
      <c r="Q11341" s="0" t="str">
        <f aca="false">IF(G11341=0,"Out of stock",IF(G11341&lt;H11341,"Understocked",IF(G11341&gt;Summary!$B$6*H11341,"Overstocked","Healthy")))</f>
        <v>Healthy</v>
      </c>
      <c r="R11341" s="0" t="str">
        <f aca="false">IF(I11341&gt;=Summary!$B$7,"Fast",IF(I11341&lt;Summary!$B$8,"Slow","Medium"))</f>
        <v>Fast</v>
      </c>
      <c r="S11341" s="15" t="n">
        <f aca="false">IF(M11341&gt;Summary!$B$5,1,0)</f>
        <v>1</v>
      </c>
      <c r="T11341" s="16" t="n">
        <f aca="false">IF(Q11341="Overstocked",(G11341-Summary!$B$6*H11341)*J11341,0)</f>
        <v>0</v>
      </c>
    </row>
    <row r="11342" customFormat="false" ht="15" hidden="false" customHeight="false" outlineLevel="0" collapsed="false">
      <c r="A11342" s="0" t="s">
        <v>11440</v>
      </c>
      <c r="B11342" s="0" t="s">
        <v>101</v>
      </c>
      <c r="C11342" s="0" t="s">
        <v>104</v>
      </c>
      <c r="D11342" s="0" t="s">
        <v>92</v>
      </c>
      <c r="E11342" s="14" t="n">
        <v>45247</v>
      </c>
      <c r="F11342" s="14" t="n">
        <v>45251</v>
      </c>
      <c r="G11342" s="0" t="n">
        <v>230</v>
      </c>
      <c r="H11342" s="0" t="n">
        <v>58</v>
      </c>
      <c r="I11342" s="0" t="n">
        <v>165</v>
      </c>
      <c r="J11342" s="0" t="n">
        <v>1838</v>
      </c>
      <c r="K11342" s="0" t="n">
        <v>2042</v>
      </c>
      <c r="L11342" s="15" t="s">
        <v>82</v>
      </c>
      <c r="M11342" s="0" t="n">
        <v>4</v>
      </c>
      <c r="N11342" s="16" t="n">
        <f aca="false">I11342*K11342</f>
        <v>336930</v>
      </c>
      <c r="O11342" s="16" t="n">
        <f aca="false">I11342*(K11342-J11342)</f>
        <v>33660</v>
      </c>
      <c r="P11342" s="15" t="n">
        <f aca="false">K11342-J11342</f>
        <v>204</v>
      </c>
      <c r="Q11342" s="0" t="str">
        <f aca="false">IF(G11342=0,"Out of stock",IF(G11342&lt;H11342,"Understocked",IF(G11342&gt;Summary!$B$6*H11342,"Overstocked","Healthy")))</f>
        <v>Healthy</v>
      </c>
      <c r="R11342" s="0" t="str">
        <f aca="false">IF(I11342&gt;=Summary!$B$7,"Fast",IF(I11342&lt;Summary!$B$8,"Slow","Medium"))</f>
        <v>Medium</v>
      </c>
      <c r="S11342" s="15" t="n">
        <f aca="false">IF(M11342&gt;Summary!$B$5,1,0)</f>
        <v>0</v>
      </c>
      <c r="T11342" s="16" t="n">
        <f aca="false">IF(Q11342="Overstocked",(G11342-Summary!$B$6*H11342)*J11342,0)</f>
        <v>0</v>
      </c>
    </row>
    <row r="11343" customFormat="false" ht="15" hidden="false" customHeight="false" outlineLevel="0" collapsed="false">
      <c r="A11343" s="0" t="s">
        <v>11441</v>
      </c>
      <c r="B11343" s="0" t="s">
        <v>84</v>
      </c>
      <c r="C11343" s="0" t="s">
        <v>85</v>
      </c>
      <c r="D11343" s="0" t="s">
        <v>102</v>
      </c>
      <c r="E11343" s="14" t="n">
        <v>44927</v>
      </c>
      <c r="F11343" s="14" t="n">
        <v>44934</v>
      </c>
      <c r="G11343" s="0" t="n">
        <v>304</v>
      </c>
      <c r="H11343" s="0" t="n">
        <v>52</v>
      </c>
      <c r="I11343" s="0" t="n">
        <v>208</v>
      </c>
      <c r="J11343" s="0" t="n">
        <v>509</v>
      </c>
      <c r="K11343" s="0" t="n">
        <v>951</v>
      </c>
      <c r="L11343" s="15" t="s">
        <v>82</v>
      </c>
      <c r="M11343" s="0" t="n">
        <v>7</v>
      </c>
      <c r="N11343" s="16" t="n">
        <f aca="false">I11343*K11343</f>
        <v>197808</v>
      </c>
      <c r="O11343" s="16" t="n">
        <f aca="false">I11343*(K11343-J11343)</f>
        <v>91936</v>
      </c>
      <c r="P11343" s="15" t="n">
        <f aca="false">K11343-J11343</f>
        <v>442</v>
      </c>
      <c r="Q11343" s="0" t="str">
        <f aca="false">IF(G11343=0,"Out of stock",IF(G11343&lt;H11343,"Understocked",IF(G11343&gt;Summary!$B$6*H11343,"Overstocked","Healthy")))</f>
        <v>Overstocked</v>
      </c>
      <c r="R11343" s="0" t="str">
        <f aca="false">IF(I11343&gt;=Summary!$B$7,"Fast",IF(I11343&lt;Summary!$B$8,"Slow","Medium"))</f>
        <v>Fast</v>
      </c>
      <c r="S11343" s="15" t="n">
        <f aca="false">IF(M11343&gt;Summary!$B$5,1,0)</f>
        <v>0</v>
      </c>
      <c r="T11343" s="16" t="n">
        <f aca="false">IF(Q11343="Overstocked",(G11343-Summary!$B$6*H11343)*J11343,0)</f>
        <v>48864</v>
      </c>
    </row>
    <row r="11344" customFormat="false" ht="15" hidden="false" customHeight="false" outlineLevel="0" collapsed="false">
      <c r="A11344" s="0" t="s">
        <v>11442</v>
      </c>
      <c r="B11344" s="0" t="s">
        <v>111</v>
      </c>
      <c r="C11344" s="0" t="s">
        <v>96</v>
      </c>
      <c r="D11344" s="0" t="s">
        <v>79</v>
      </c>
      <c r="E11344" s="14" t="n">
        <v>45636</v>
      </c>
      <c r="F11344" s="14" t="n">
        <v>45638</v>
      </c>
      <c r="G11344" s="0" t="n">
        <v>415</v>
      </c>
      <c r="H11344" s="0" t="n">
        <v>104</v>
      </c>
      <c r="I11344" s="0" t="n">
        <v>250</v>
      </c>
      <c r="J11344" s="0" t="n">
        <v>727</v>
      </c>
      <c r="K11344" s="0" t="n">
        <v>837</v>
      </c>
      <c r="L11344" s="15" t="s">
        <v>97</v>
      </c>
      <c r="M11344" s="0" t="n">
        <v>2</v>
      </c>
      <c r="N11344" s="16" t="n">
        <f aca="false">I11344*K11344</f>
        <v>209250</v>
      </c>
      <c r="O11344" s="16" t="n">
        <f aca="false">I11344*(K11344-J11344)</f>
        <v>27500</v>
      </c>
      <c r="P11344" s="15" t="n">
        <f aca="false">K11344-J11344</f>
        <v>110</v>
      </c>
      <c r="Q11344" s="0" t="str">
        <f aca="false">IF(G11344=0,"Out of stock",IF(G11344&lt;H11344,"Understocked",IF(G11344&gt;Summary!$B$6*H11344,"Overstocked","Healthy")))</f>
        <v>Healthy</v>
      </c>
      <c r="R11344" s="0" t="str">
        <f aca="false">IF(I11344&gt;=Summary!$B$7,"Fast",IF(I11344&lt;Summary!$B$8,"Slow","Medium"))</f>
        <v>Fast</v>
      </c>
      <c r="S11344" s="15" t="n">
        <f aca="false">IF(M11344&gt;Summary!$B$5,1,0)</f>
        <v>0</v>
      </c>
      <c r="T11344" s="16" t="n">
        <f aca="false">IF(Q11344="Overstocked",(G11344-Summary!$B$6*H11344)*J11344,0)</f>
        <v>0</v>
      </c>
    </row>
    <row r="11345" customFormat="false" ht="15" hidden="false" customHeight="false" outlineLevel="0" collapsed="false">
      <c r="A11345" s="0" t="s">
        <v>11443</v>
      </c>
      <c r="B11345" s="0" t="s">
        <v>111</v>
      </c>
      <c r="C11345" s="0" t="s">
        <v>78</v>
      </c>
      <c r="D11345" s="0" t="s">
        <v>79</v>
      </c>
      <c r="E11345" s="14" t="n">
        <v>45449</v>
      </c>
      <c r="F11345" s="14" t="n">
        <v>45450</v>
      </c>
      <c r="G11345" s="0" t="n">
        <v>364</v>
      </c>
      <c r="H11345" s="0" t="n">
        <v>109</v>
      </c>
      <c r="I11345" s="0" t="n">
        <v>182</v>
      </c>
      <c r="J11345" s="0" t="n">
        <v>445</v>
      </c>
      <c r="K11345" s="0" t="n">
        <v>797</v>
      </c>
      <c r="L11345" s="15" t="s">
        <v>93</v>
      </c>
      <c r="M11345" s="0" t="n">
        <v>1</v>
      </c>
      <c r="N11345" s="16" t="n">
        <f aca="false">I11345*K11345</f>
        <v>145054</v>
      </c>
      <c r="O11345" s="16" t="n">
        <f aca="false">I11345*(K11345-J11345)</f>
        <v>64064</v>
      </c>
      <c r="P11345" s="15" t="n">
        <f aca="false">K11345-J11345</f>
        <v>352</v>
      </c>
      <c r="Q11345" s="0" t="str">
        <f aca="false">IF(G11345=0,"Out of stock",IF(G11345&lt;H11345,"Understocked",IF(G11345&gt;Summary!$B$6*H11345,"Overstocked","Healthy")))</f>
        <v>Healthy</v>
      </c>
      <c r="R11345" s="0" t="str">
        <f aca="false">IF(I11345&gt;=Summary!$B$7,"Fast",IF(I11345&lt;Summary!$B$8,"Slow","Medium"))</f>
        <v>Medium</v>
      </c>
      <c r="S11345" s="15" t="n">
        <f aca="false">IF(M11345&gt;Summary!$B$5,1,0)</f>
        <v>0</v>
      </c>
      <c r="T11345" s="16" t="n">
        <f aca="false">IF(Q11345="Overstocked",(G11345-Summary!$B$6*H11345)*J11345,0)</f>
        <v>0</v>
      </c>
    </row>
    <row r="11346" customFormat="false" ht="15" hidden="false" customHeight="false" outlineLevel="0" collapsed="false">
      <c r="A11346" s="0" t="s">
        <v>11444</v>
      </c>
      <c r="B11346" s="0" t="s">
        <v>77</v>
      </c>
      <c r="C11346" s="0" t="s">
        <v>96</v>
      </c>
      <c r="D11346" s="0" t="s">
        <v>86</v>
      </c>
      <c r="E11346" s="14" t="n">
        <v>45573</v>
      </c>
      <c r="F11346" s="14" t="n">
        <v>45582</v>
      </c>
      <c r="G11346" s="0" t="n">
        <v>21</v>
      </c>
      <c r="H11346" s="0" t="n">
        <v>119</v>
      </c>
      <c r="I11346" s="0" t="n">
        <v>74</v>
      </c>
      <c r="J11346" s="0" t="n">
        <v>329</v>
      </c>
      <c r="K11346" s="0" t="n">
        <v>388</v>
      </c>
      <c r="L11346" s="15" t="s">
        <v>82</v>
      </c>
      <c r="M11346" s="0" t="n">
        <v>9</v>
      </c>
      <c r="N11346" s="16" t="n">
        <f aca="false">I11346*K11346</f>
        <v>28712</v>
      </c>
      <c r="O11346" s="16" t="n">
        <f aca="false">I11346*(K11346-J11346)</f>
        <v>4366</v>
      </c>
      <c r="P11346" s="15" t="n">
        <f aca="false">K11346-J11346</f>
        <v>59</v>
      </c>
      <c r="Q11346" s="0" t="str">
        <f aca="false">IF(G11346=0,"Out of stock",IF(G11346&lt;H11346,"Understocked",IF(G11346&gt;Summary!$B$6*H11346,"Overstocked","Healthy")))</f>
        <v>Understocked</v>
      </c>
      <c r="R11346" s="0" t="str">
        <f aca="false">IF(I11346&gt;=Summary!$B$7,"Fast",IF(I11346&lt;Summary!$B$8,"Slow","Medium"))</f>
        <v>Slow</v>
      </c>
      <c r="S11346" s="15" t="n">
        <f aca="false">IF(M11346&gt;Summary!$B$5,1,0)</f>
        <v>1</v>
      </c>
      <c r="T11346" s="16" t="n">
        <f aca="false">IF(Q11346="Overstocked",(G11346-Summary!$B$6*H11346)*J11346,0)</f>
        <v>0</v>
      </c>
    </row>
    <row r="11347" customFormat="false" ht="15" hidden="false" customHeight="false" outlineLevel="0" collapsed="false">
      <c r="A11347" s="0" t="s">
        <v>11445</v>
      </c>
      <c r="B11347" s="0" t="s">
        <v>95</v>
      </c>
      <c r="C11347" s="0" t="s">
        <v>104</v>
      </c>
      <c r="D11347" s="0" t="s">
        <v>102</v>
      </c>
      <c r="E11347" s="14" t="n">
        <v>45020</v>
      </c>
      <c r="F11347" s="14" t="n">
        <v>45030</v>
      </c>
      <c r="G11347" s="0" t="n">
        <v>456</v>
      </c>
      <c r="H11347" s="0" t="n">
        <v>62</v>
      </c>
      <c r="I11347" s="0" t="n">
        <v>29</v>
      </c>
      <c r="J11347" s="0" t="n">
        <v>1516</v>
      </c>
      <c r="K11347" s="0" t="n">
        <v>1694</v>
      </c>
      <c r="L11347" s="15" t="s">
        <v>80</v>
      </c>
      <c r="M11347" s="0" t="n">
        <v>10</v>
      </c>
      <c r="N11347" s="16" t="n">
        <f aca="false">I11347*K11347</f>
        <v>49126</v>
      </c>
      <c r="O11347" s="16" t="n">
        <f aca="false">I11347*(K11347-J11347)</f>
        <v>5162</v>
      </c>
      <c r="P11347" s="15" t="n">
        <f aca="false">K11347-J11347</f>
        <v>178</v>
      </c>
      <c r="Q11347" s="0" t="str">
        <f aca="false">IF(G11347=0,"Out of stock",IF(G11347&lt;H11347,"Understocked",IF(G11347&gt;Summary!$B$6*H11347,"Overstocked","Healthy")))</f>
        <v>Overstocked</v>
      </c>
      <c r="R11347" s="0" t="str">
        <f aca="false">IF(I11347&gt;=Summary!$B$7,"Fast",IF(I11347&lt;Summary!$B$8,"Slow","Medium"))</f>
        <v>Slow</v>
      </c>
      <c r="S11347" s="15" t="n">
        <f aca="false">IF(M11347&gt;Summary!$B$5,1,0)</f>
        <v>1</v>
      </c>
      <c r="T11347" s="16" t="n">
        <f aca="false">IF(Q11347="Overstocked",(G11347-Summary!$B$6*H11347)*J11347,0)</f>
        <v>315328</v>
      </c>
    </row>
    <row r="11348" customFormat="false" ht="15" hidden="false" customHeight="false" outlineLevel="0" collapsed="false">
      <c r="A11348" s="0" t="s">
        <v>11446</v>
      </c>
      <c r="B11348" s="0" t="s">
        <v>111</v>
      </c>
      <c r="C11348" s="0" t="s">
        <v>104</v>
      </c>
      <c r="D11348" s="0" t="s">
        <v>79</v>
      </c>
      <c r="E11348" s="14" t="n">
        <v>44977</v>
      </c>
      <c r="F11348" s="14" t="n">
        <v>44978</v>
      </c>
      <c r="G11348" s="0" t="n">
        <v>309</v>
      </c>
      <c r="H11348" s="0" t="n">
        <v>58</v>
      </c>
      <c r="I11348" s="0" t="n">
        <v>208</v>
      </c>
      <c r="J11348" s="0" t="n">
        <v>1759</v>
      </c>
      <c r="K11348" s="0" t="n">
        <v>1893</v>
      </c>
      <c r="L11348" s="15" t="s">
        <v>97</v>
      </c>
      <c r="M11348" s="0" t="n">
        <v>1</v>
      </c>
      <c r="N11348" s="16" t="n">
        <f aca="false">I11348*K11348</f>
        <v>393744</v>
      </c>
      <c r="O11348" s="16" t="n">
        <f aca="false">I11348*(K11348-J11348)</f>
        <v>27872</v>
      </c>
      <c r="P11348" s="15" t="n">
        <f aca="false">K11348-J11348</f>
        <v>134</v>
      </c>
      <c r="Q11348" s="0" t="str">
        <f aca="false">IF(G11348=0,"Out of stock",IF(G11348&lt;H11348,"Understocked",IF(G11348&gt;Summary!$B$6*H11348,"Overstocked","Healthy")))</f>
        <v>Overstocked</v>
      </c>
      <c r="R11348" s="0" t="str">
        <f aca="false">IF(I11348&gt;=Summary!$B$7,"Fast",IF(I11348&lt;Summary!$B$8,"Slow","Medium"))</f>
        <v>Fast</v>
      </c>
      <c r="S11348" s="15" t="n">
        <f aca="false">IF(M11348&gt;Summary!$B$5,1,0)</f>
        <v>0</v>
      </c>
      <c r="T11348" s="16" t="n">
        <f aca="false">IF(Q11348="Overstocked",(G11348-Summary!$B$6*H11348)*J11348,0)</f>
        <v>135443</v>
      </c>
    </row>
    <row r="11349" customFormat="false" ht="15" hidden="false" customHeight="false" outlineLevel="0" collapsed="false">
      <c r="A11349" s="0" t="s">
        <v>11447</v>
      </c>
      <c r="B11349" s="0" t="s">
        <v>115</v>
      </c>
      <c r="C11349" s="0" t="s">
        <v>96</v>
      </c>
      <c r="D11349" s="0" t="s">
        <v>86</v>
      </c>
      <c r="E11349" s="14" t="n">
        <v>45460</v>
      </c>
      <c r="F11349" s="14" t="n">
        <v>45470</v>
      </c>
      <c r="G11349" s="0" t="n">
        <v>247</v>
      </c>
      <c r="H11349" s="0" t="n">
        <v>119</v>
      </c>
      <c r="I11349" s="0" t="n">
        <v>248</v>
      </c>
      <c r="J11349" s="0" t="n">
        <v>1193</v>
      </c>
      <c r="K11349" s="0" t="n">
        <v>1409</v>
      </c>
      <c r="L11349" s="15" t="s">
        <v>87</v>
      </c>
      <c r="M11349" s="0" t="n">
        <v>10</v>
      </c>
      <c r="N11349" s="16" t="n">
        <f aca="false">I11349*K11349</f>
        <v>349432</v>
      </c>
      <c r="O11349" s="16" t="n">
        <f aca="false">I11349*(K11349-J11349)</f>
        <v>53568</v>
      </c>
      <c r="P11349" s="15" t="n">
        <f aca="false">K11349-J11349</f>
        <v>216</v>
      </c>
      <c r="Q11349" s="0" t="str">
        <f aca="false">IF(G11349=0,"Out of stock",IF(G11349&lt;H11349,"Understocked",IF(G11349&gt;Summary!$B$6*H11349,"Overstocked","Healthy")))</f>
        <v>Healthy</v>
      </c>
      <c r="R11349" s="0" t="str">
        <f aca="false">IF(I11349&gt;=Summary!$B$7,"Fast",IF(I11349&lt;Summary!$B$8,"Slow","Medium"))</f>
        <v>Fast</v>
      </c>
      <c r="S11349" s="15" t="n">
        <f aca="false">IF(M11349&gt;Summary!$B$5,1,0)</f>
        <v>1</v>
      </c>
      <c r="T11349" s="16" t="n">
        <f aca="false">IF(Q11349="Overstocked",(G11349-Summary!$B$6*H11349)*J11349,0)</f>
        <v>0</v>
      </c>
    </row>
    <row r="11350" customFormat="false" ht="15" hidden="false" customHeight="false" outlineLevel="0" collapsed="false">
      <c r="A11350" s="0" t="s">
        <v>11448</v>
      </c>
      <c r="B11350" s="0" t="s">
        <v>113</v>
      </c>
      <c r="C11350" s="0" t="s">
        <v>96</v>
      </c>
      <c r="D11350" s="0" t="s">
        <v>79</v>
      </c>
      <c r="E11350" s="14" t="n">
        <v>45444</v>
      </c>
      <c r="F11350" s="14" t="n">
        <v>45449</v>
      </c>
      <c r="G11350" s="0" t="n">
        <v>74</v>
      </c>
      <c r="H11350" s="0" t="n">
        <v>73</v>
      </c>
      <c r="I11350" s="0" t="n">
        <v>85</v>
      </c>
      <c r="J11350" s="0" t="n">
        <v>676</v>
      </c>
      <c r="K11350" s="0" t="n">
        <v>1176</v>
      </c>
      <c r="L11350" s="15" t="s">
        <v>82</v>
      </c>
      <c r="M11350" s="0" t="n">
        <v>5</v>
      </c>
      <c r="N11350" s="16" t="n">
        <f aca="false">I11350*K11350</f>
        <v>99960</v>
      </c>
      <c r="O11350" s="16" t="n">
        <f aca="false">I11350*(K11350-J11350)</f>
        <v>42500</v>
      </c>
      <c r="P11350" s="15" t="n">
        <f aca="false">K11350-J11350</f>
        <v>500</v>
      </c>
      <c r="Q11350" s="0" t="str">
        <f aca="false">IF(G11350=0,"Out of stock",IF(G11350&lt;H11350,"Understocked",IF(G11350&gt;Summary!$B$6*H11350,"Overstocked","Healthy")))</f>
        <v>Healthy</v>
      </c>
      <c r="R11350" s="0" t="str">
        <f aca="false">IF(I11350&gt;=Summary!$B$7,"Fast",IF(I11350&lt;Summary!$B$8,"Slow","Medium"))</f>
        <v>Slow</v>
      </c>
      <c r="S11350" s="15" t="n">
        <f aca="false">IF(M11350&gt;Summary!$B$5,1,0)</f>
        <v>0</v>
      </c>
      <c r="T11350" s="16" t="n">
        <f aca="false">IF(Q11350="Overstocked",(G11350-Summary!$B$6*H11350)*J11350,0)</f>
        <v>0</v>
      </c>
    </row>
    <row r="11351" customFormat="false" ht="15" hidden="false" customHeight="false" outlineLevel="0" collapsed="false">
      <c r="A11351" s="0" t="s">
        <v>11449</v>
      </c>
      <c r="B11351" s="0" t="s">
        <v>115</v>
      </c>
      <c r="C11351" s="0" t="s">
        <v>104</v>
      </c>
      <c r="D11351" s="0" t="s">
        <v>79</v>
      </c>
      <c r="E11351" s="14" t="n">
        <v>45572</v>
      </c>
      <c r="F11351" s="14" t="n">
        <v>45576</v>
      </c>
      <c r="G11351" s="0" t="n">
        <v>480</v>
      </c>
      <c r="H11351" s="0" t="n">
        <v>64</v>
      </c>
      <c r="I11351" s="0" t="n">
        <v>22</v>
      </c>
      <c r="J11351" s="0" t="n">
        <v>897</v>
      </c>
      <c r="K11351" s="0" t="n">
        <v>1364</v>
      </c>
      <c r="L11351" s="15" t="s">
        <v>82</v>
      </c>
      <c r="M11351" s="0" t="n">
        <v>4</v>
      </c>
      <c r="N11351" s="16" t="n">
        <f aca="false">I11351*K11351</f>
        <v>30008</v>
      </c>
      <c r="O11351" s="16" t="n">
        <f aca="false">I11351*(K11351-J11351)</f>
        <v>10274</v>
      </c>
      <c r="P11351" s="15" t="n">
        <f aca="false">K11351-J11351</f>
        <v>467</v>
      </c>
      <c r="Q11351" s="0" t="str">
        <f aca="false">IF(G11351=0,"Out of stock",IF(G11351&lt;H11351,"Understocked",IF(G11351&gt;Summary!$B$6*H11351,"Overstocked","Healthy")))</f>
        <v>Overstocked</v>
      </c>
      <c r="R11351" s="0" t="str">
        <f aca="false">IF(I11351&gt;=Summary!$B$7,"Fast",IF(I11351&lt;Summary!$B$8,"Slow","Medium"))</f>
        <v>Slow</v>
      </c>
      <c r="S11351" s="15" t="n">
        <f aca="false">IF(M11351&gt;Summary!$B$5,1,0)</f>
        <v>0</v>
      </c>
      <c r="T11351" s="16" t="n">
        <f aca="false">IF(Q11351="Overstocked",(G11351-Summary!$B$6*H11351)*J11351,0)</f>
        <v>200928</v>
      </c>
    </row>
    <row r="11352" customFormat="false" ht="15" hidden="false" customHeight="false" outlineLevel="0" collapsed="false">
      <c r="A11352" s="0" t="s">
        <v>11450</v>
      </c>
      <c r="B11352" s="0" t="s">
        <v>123</v>
      </c>
      <c r="C11352" s="0" t="s">
        <v>104</v>
      </c>
      <c r="D11352" s="0" t="s">
        <v>90</v>
      </c>
      <c r="E11352" s="14" t="n">
        <v>45344</v>
      </c>
      <c r="F11352" s="14" t="n">
        <v>45347</v>
      </c>
      <c r="G11352" s="0" t="n">
        <v>300</v>
      </c>
      <c r="H11352" s="0" t="n">
        <v>83</v>
      </c>
      <c r="I11352" s="0" t="n">
        <v>37</v>
      </c>
      <c r="J11352" s="0" t="n">
        <v>762</v>
      </c>
      <c r="K11352" s="0" t="n">
        <v>1237</v>
      </c>
      <c r="L11352" s="15" t="s">
        <v>82</v>
      </c>
      <c r="M11352" s="0" t="n">
        <v>3</v>
      </c>
      <c r="N11352" s="16" t="n">
        <f aca="false">I11352*K11352</f>
        <v>45769</v>
      </c>
      <c r="O11352" s="16" t="n">
        <f aca="false">I11352*(K11352-J11352)</f>
        <v>17575</v>
      </c>
      <c r="P11352" s="15" t="n">
        <f aca="false">K11352-J11352</f>
        <v>475</v>
      </c>
      <c r="Q11352" s="0" t="str">
        <f aca="false">IF(G11352=0,"Out of stock",IF(G11352&lt;H11352,"Understocked",IF(G11352&gt;Summary!$B$6*H11352,"Overstocked","Healthy")))</f>
        <v>Healthy</v>
      </c>
      <c r="R11352" s="0" t="str">
        <f aca="false">IF(I11352&gt;=Summary!$B$7,"Fast",IF(I11352&lt;Summary!$B$8,"Slow","Medium"))</f>
        <v>Slow</v>
      </c>
      <c r="S11352" s="15" t="n">
        <f aca="false">IF(M11352&gt;Summary!$B$5,1,0)</f>
        <v>0</v>
      </c>
      <c r="T11352" s="16" t="n">
        <f aca="false">IF(Q11352="Overstocked",(G11352-Summary!$B$6*H11352)*J11352,0)</f>
        <v>0</v>
      </c>
    </row>
    <row r="11353" customFormat="false" ht="15" hidden="false" customHeight="false" outlineLevel="0" collapsed="false">
      <c r="A11353" s="0" t="s">
        <v>11451</v>
      </c>
      <c r="B11353" s="0" t="s">
        <v>101</v>
      </c>
      <c r="C11353" s="0" t="s">
        <v>96</v>
      </c>
      <c r="D11353" s="0" t="s">
        <v>92</v>
      </c>
      <c r="E11353" s="14" t="n">
        <v>45243</v>
      </c>
      <c r="F11353" s="14" t="n">
        <v>45250</v>
      </c>
      <c r="G11353" s="0" t="n">
        <v>17</v>
      </c>
      <c r="H11353" s="0" t="n">
        <v>86</v>
      </c>
      <c r="I11353" s="0" t="n">
        <v>266</v>
      </c>
      <c r="J11353" s="0" t="n">
        <v>1734</v>
      </c>
      <c r="K11353" s="0" t="n">
        <v>2109</v>
      </c>
      <c r="L11353" s="15" t="s">
        <v>93</v>
      </c>
      <c r="M11353" s="0" t="n">
        <v>7</v>
      </c>
      <c r="N11353" s="16" t="n">
        <f aca="false">I11353*K11353</f>
        <v>560994</v>
      </c>
      <c r="O11353" s="16" t="n">
        <f aca="false">I11353*(K11353-J11353)</f>
        <v>99750</v>
      </c>
      <c r="P11353" s="15" t="n">
        <f aca="false">K11353-J11353</f>
        <v>375</v>
      </c>
      <c r="Q11353" s="0" t="str">
        <f aca="false">IF(G11353=0,"Out of stock",IF(G11353&lt;H11353,"Understocked",IF(G11353&gt;Summary!$B$6*H11353,"Overstocked","Healthy")))</f>
        <v>Understocked</v>
      </c>
      <c r="R11353" s="0" t="str">
        <f aca="false">IF(I11353&gt;=Summary!$B$7,"Fast",IF(I11353&lt;Summary!$B$8,"Slow","Medium"))</f>
        <v>Fast</v>
      </c>
      <c r="S11353" s="15" t="n">
        <f aca="false">IF(M11353&gt;Summary!$B$5,1,0)</f>
        <v>0</v>
      </c>
      <c r="T11353" s="16" t="n">
        <f aca="false">IF(Q11353="Overstocked",(G11353-Summary!$B$6*H11353)*J11353,0)</f>
        <v>0</v>
      </c>
    </row>
    <row r="11354" customFormat="false" ht="15" hidden="false" customHeight="false" outlineLevel="0" collapsed="false">
      <c r="A11354" s="0" t="s">
        <v>11452</v>
      </c>
      <c r="B11354" s="0" t="s">
        <v>107</v>
      </c>
      <c r="C11354" s="0" t="s">
        <v>96</v>
      </c>
      <c r="D11354" s="0" t="s">
        <v>90</v>
      </c>
      <c r="E11354" s="14" t="n">
        <v>45186</v>
      </c>
      <c r="F11354" s="14" t="n">
        <v>45194</v>
      </c>
      <c r="G11354" s="0" t="n">
        <v>457</v>
      </c>
      <c r="H11354" s="0" t="n">
        <v>100</v>
      </c>
      <c r="I11354" s="0" t="n">
        <v>25</v>
      </c>
      <c r="J11354" s="0" t="n">
        <v>1792</v>
      </c>
      <c r="K11354" s="0" t="n">
        <v>2018</v>
      </c>
      <c r="L11354" s="15" t="s">
        <v>80</v>
      </c>
      <c r="M11354" s="0" t="n">
        <v>8</v>
      </c>
      <c r="N11354" s="16" t="n">
        <f aca="false">I11354*K11354</f>
        <v>50450</v>
      </c>
      <c r="O11354" s="16" t="n">
        <f aca="false">I11354*(K11354-J11354)</f>
        <v>5650</v>
      </c>
      <c r="P11354" s="15" t="n">
        <f aca="false">K11354-J11354</f>
        <v>226</v>
      </c>
      <c r="Q11354" s="0" t="str">
        <f aca="false">IF(G11354=0,"Out of stock",IF(G11354&lt;H11354,"Understocked",IF(G11354&gt;Summary!$B$6*H11354,"Overstocked","Healthy")))</f>
        <v>Overstocked</v>
      </c>
      <c r="R11354" s="0" t="str">
        <f aca="false">IF(I11354&gt;=Summary!$B$7,"Fast",IF(I11354&lt;Summary!$B$8,"Slow","Medium"))</f>
        <v>Slow</v>
      </c>
      <c r="S11354" s="15" t="n">
        <f aca="false">IF(M11354&gt;Summary!$B$5,1,0)</f>
        <v>1</v>
      </c>
      <c r="T11354" s="16" t="n">
        <f aca="false">IF(Q11354="Overstocked",(G11354-Summary!$B$6*H11354)*J11354,0)</f>
        <v>102144</v>
      </c>
    </row>
    <row r="11355" customFormat="false" ht="15" hidden="false" customHeight="false" outlineLevel="0" collapsed="false">
      <c r="A11355" s="0" t="s">
        <v>11453</v>
      </c>
      <c r="B11355" s="0" t="s">
        <v>123</v>
      </c>
      <c r="C11355" s="0" t="s">
        <v>78</v>
      </c>
      <c r="D11355" s="0" t="s">
        <v>92</v>
      </c>
      <c r="E11355" s="14" t="n">
        <v>44947</v>
      </c>
      <c r="F11355" s="14" t="n">
        <v>44956</v>
      </c>
      <c r="G11355" s="0" t="n">
        <v>90</v>
      </c>
      <c r="H11355" s="0" t="n">
        <v>53</v>
      </c>
      <c r="I11355" s="0" t="n">
        <v>1</v>
      </c>
      <c r="J11355" s="0" t="n">
        <v>813</v>
      </c>
      <c r="K11355" s="0" t="n">
        <v>1250</v>
      </c>
      <c r="L11355" s="15" t="s">
        <v>82</v>
      </c>
      <c r="M11355" s="0" t="n">
        <v>9</v>
      </c>
      <c r="N11355" s="16" t="n">
        <f aca="false">I11355*K11355</f>
        <v>1250</v>
      </c>
      <c r="O11355" s="16" t="n">
        <f aca="false">I11355*(K11355-J11355)</f>
        <v>437</v>
      </c>
      <c r="P11355" s="15" t="n">
        <f aca="false">K11355-J11355</f>
        <v>437</v>
      </c>
      <c r="Q11355" s="0" t="str">
        <f aca="false">IF(G11355=0,"Out of stock",IF(G11355&lt;H11355,"Understocked",IF(G11355&gt;Summary!$B$6*H11355,"Overstocked","Healthy")))</f>
        <v>Healthy</v>
      </c>
      <c r="R11355" s="0" t="str">
        <f aca="false">IF(I11355&gt;=Summary!$B$7,"Fast",IF(I11355&lt;Summary!$B$8,"Slow","Medium"))</f>
        <v>Slow</v>
      </c>
      <c r="S11355" s="15" t="n">
        <f aca="false">IF(M11355&gt;Summary!$B$5,1,0)</f>
        <v>1</v>
      </c>
      <c r="T11355" s="16" t="n">
        <f aca="false">IF(Q11355="Overstocked",(G11355-Summary!$B$6*H11355)*J11355,0)</f>
        <v>0</v>
      </c>
    </row>
    <row r="11356" customFormat="false" ht="15" hidden="false" customHeight="false" outlineLevel="0" collapsed="false">
      <c r="A11356" s="0" t="s">
        <v>11454</v>
      </c>
      <c r="B11356" s="0" t="s">
        <v>113</v>
      </c>
      <c r="C11356" s="0" t="s">
        <v>85</v>
      </c>
      <c r="D11356" s="0" t="s">
        <v>86</v>
      </c>
      <c r="E11356" s="14" t="n">
        <v>45003</v>
      </c>
      <c r="F11356" s="14" t="n">
        <v>45012</v>
      </c>
      <c r="G11356" s="0" t="n">
        <v>270</v>
      </c>
      <c r="H11356" s="0" t="n">
        <v>102</v>
      </c>
      <c r="I11356" s="0" t="n">
        <v>170</v>
      </c>
      <c r="J11356" s="0" t="n">
        <v>1274</v>
      </c>
      <c r="K11356" s="0" t="n">
        <v>1562</v>
      </c>
      <c r="L11356" s="15" t="s">
        <v>93</v>
      </c>
      <c r="M11356" s="0" t="n">
        <v>9</v>
      </c>
      <c r="N11356" s="16" t="n">
        <f aca="false">I11356*K11356</f>
        <v>265540</v>
      </c>
      <c r="O11356" s="16" t="n">
        <f aca="false">I11356*(K11356-J11356)</f>
        <v>48960</v>
      </c>
      <c r="P11356" s="15" t="n">
        <f aca="false">K11356-J11356</f>
        <v>288</v>
      </c>
      <c r="Q11356" s="0" t="str">
        <f aca="false">IF(G11356=0,"Out of stock",IF(G11356&lt;H11356,"Understocked",IF(G11356&gt;Summary!$B$6*H11356,"Overstocked","Healthy")))</f>
        <v>Healthy</v>
      </c>
      <c r="R11356" s="0" t="str">
        <f aca="false">IF(I11356&gt;=Summary!$B$7,"Fast",IF(I11356&lt;Summary!$B$8,"Slow","Medium"))</f>
        <v>Medium</v>
      </c>
      <c r="S11356" s="15" t="n">
        <f aca="false">IF(M11356&gt;Summary!$B$5,1,0)</f>
        <v>1</v>
      </c>
      <c r="T11356" s="16" t="n">
        <f aca="false">IF(Q11356="Overstocked",(G11356-Summary!$B$6*H11356)*J11356,0)</f>
        <v>0</v>
      </c>
    </row>
    <row r="11357" customFormat="false" ht="15" hidden="false" customHeight="false" outlineLevel="0" collapsed="false">
      <c r="A11357" s="0" t="s">
        <v>11455</v>
      </c>
      <c r="B11357" s="0" t="s">
        <v>115</v>
      </c>
      <c r="C11357" s="0" t="s">
        <v>78</v>
      </c>
      <c r="D11357" s="0" t="s">
        <v>102</v>
      </c>
      <c r="E11357" s="14" t="n">
        <v>45294</v>
      </c>
      <c r="F11357" s="14" t="n">
        <v>45301</v>
      </c>
      <c r="G11357" s="0" t="n">
        <v>195</v>
      </c>
      <c r="H11357" s="0" t="n">
        <v>141</v>
      </c>
      <c r="I11357" s="0" t="n">
        <v>224</v>
      </c>
      <c r="J11357" s="0" t="n">
        <v>1360</v>
      </c>
      <c r="K11357" s="0" t="n">
        <v>1805</v>
      </c>
      <c r="L11357" s="15" t="s">
        <v>93</v>
      </c>
      <c r="M11357" s="0" t="n">
        <v>7</v>
      </c>
      <c r="N11357" s="16" t="n">
        <f aca="false">I11357*K11357</f>
        <v>404320</v>
      </c>
      <c r="O11357" s="16" t="n">
        <f aca="false">I11357*(K11357-J11357)</f>
        <v>99680</v>
      </c>
      <c r="P11357" s="15" t="n">
        <f aca="false">K11357-J11357</f>
        <v>445</v>
      </c>
      <c r="Q11357" s="0" t="str">
        <f aca="false">IF(G11357=0,"Out of stock",IF(G11357&lt;H11357,"Understocked",IF(G11357&gt;Summary!$B$6*H11357,"Overstocked","Healthy")))</f>
        <v>Healthy</v>
      </c>
      <c r="R11357" s="0" t="str">
        <f aca="false">IF(I11357&gt;=Summary!$B$7,"Fast",IF(I11357&lt;Summary!$B$8,"Slow","Medium"))</f>
        <v>Fast</v>
      </c>
      <c r="S11357" s="15" t="n">
        <f aca="false">IF(M11357&gt;Summary!$B$5,1,0)</f>
        <v>0</v>
      </c>
      <c r="T11357" s="16" t="n">
        <f aca="false">IF(Q11357="Overstocked",(G11357-Summary!$B$6*H11357)*J11357,0)</f>
        <v>0</v>
      </c>
    </row>
    <row r="11358" customFormat="false" ht="15" hidden="false" customHeight="false" outlineLevel="0" collapsed="false">
      <c r="A11358" s="0" t="s">
        <v>11456</v>
      </c>
      <c r="B11358" s="0" t="s">
        <v>107</v>
      </c>
      <c r="C11358" s="0" t="s">
        <v>85</v>
      </c>
      <c r="D11358" s="0" t="s">
        <v>79</v>
      </c>
      <c r="E11358" s="14" t="n">
        <v>45238</v>
      </c>
      <c r="F11358" s="14" t="n">
        <v>45240</v>
      </c>
      <c r="G11358" s="0" t="n">
        <v>401</v>
      </c>
      <c r="H11358" s="0" t="n">
        <v>96</v>
      </c>
      <c r="I11358" s="0" t="n">
        <v>99</v>
      </c>
      <c r="J11358" s="0" t="n">
        <v>260</v>
      </c>
      <c r="K11358" s="0" t="n">
        <v>593</v>
      </c>
      <c r="L11358" s="15" t="s">
        <v>82</v>
      </c>
      <c r="M11358" s="0" t="n">
        <v>2</v>
      </c>
      <c r="N11358" s="16" t="n">
        <f aca="false">I11358*K11358</f>
        <v>58707</v>
      </c>
      <c r="O11358" s="16" t="n">
        <f aca="false">I11358*(K11358-J11358)</f>
        <v>32967</v>
      </c>
      <c r="P11358" s="15" t="n">
        <f aca="false">K11358-J11358</f>
        <v>333</v>
      </c>
      <c r="Q11358" s="0" t="str">
        <f aca="false">IF(G11358=0,"Out of stock",IF(G11358&lt;H11358,"Understocked",IF(G11358&gt;Summary!$B$6*H11358,"Overstocked","Healthy")))</f>
        <v>Overstocked</v>
      </c>
      <c r="R11358" s="0" t="str">
        <f aca="false">IF(I11358&gt;=Summary!$B$7,"Fast",IF(I11358&lt;Summary!$B$8,"Slow","Medium"))</f>
        <v>Slow</v>
      </c>
      <c r="S11358" s="15" t="n">
        <f aca="false">IF(M11358&gt;Summary!$B$5,1,0)</f>
        <v>0</v>
      </c>
      <c r="T11358" s="16" t="n">
        <f aca="false">IF(Q11358="Overstocked",(G11358-Summary!$B$6*H11358)*J11358,0)</f>
        <v>4420</v>
      </c>
    </row>
    <row r="11359" customFormat="false" ht="15" hidden="false" customHeight="false" outlineLevel="0" collapsed="false">
      <c r="A11359" s="0" t="s">
        <v>11457</v>
      </c>
      <c r="B11359" s="0" t="s">
        <v>101</v>
      </c>
      <c r="C11359" s="0" t="s">
        <v>104</v>
      </c>
      <c r="D11359" s="0" t="s">
        <v>86</v>
      </c>
      <c r="E11359" s="14" t="n">
        <v>45120</v>
      </c>
      <c r="F11359" s="14" t="n">
        <v>45125</v>
      </c>
      <c r="G11359" s="0" t="n">
        <v>361</v>
      </c>
      <c r="H11359" s="0" t="n">
        <v>96</v>
      </c>
      <c r="I11359" s="0" t="n">
        <v>66</v>
      </c>
      <c r="J11359" s="0" t="n">
        <v>361</v>
      </c>
      <c r="K11359" s="0" t="n">
        <v>734</v>
      </c>
      <c r="L11359" s="15" t="s">
        <v>97</v>
      </c>
      <c r="M11359" s="0" t="n">
        <v>5</v>
      </c>
      <c r="N11359" s="16" t="n">
        <f aca="false">I11359*K11359</f>
        <v>48444</v>
      </c>
      <c r="O11359" s="16" t="n">
        <f aca="false">I11359*(K11359-J11359)</f>
        <v>24618</v>
      </c>
      <c r="P11359" s="15" t="n">
        <f aca="false">K11359-J11359</f>
        <v>373</v>
      </c>
      <c r="Q11359" s="0" t="str">
        <f aca="false">IF(G11359=0,"Out of stock",IF(G11359&lt;H11359,"Understocked",IF(G11359&gt;Summary!$B$6*H11359,"Overstocked","Healthy")))</f>
        <v>Healthy</v>
      </c>
      <c r="R11359" s="0" t="str">
        <f aca="false">IF(I11359&gt;=Summary!$B$7,"Fast",IF(I11359&lt;Summary!$B$8,"Slow","Medium"))</f>
        <v>Slow</v>
      </c>
      <c r="S11359" s="15" t="n">
        <f aca="false">IF(M11359&gt;Summary!$B$5,1,0)</f>
        <v>0</v>
      </c>
      <c r="T11359" s="16" t="n">
        <f aca="false">IF(Q11359="Overstocked",(G11359-Summary!$B$6*H11359)*J11359,0)</f>
        <v>0</v>
      </c>
    </row>
    <row r="11360" customFormat="false" ht="15" hidden="false" customHeight="false" outlineLevel="0" collapsed="false">
      <c r="A11360" s="0" t="s">
        <v>11458</v>
      </c>
      <c r="B11360" s="0" t="s">
        <v>77</v>
      </c>
      <c r="C11360" s="0" t="s">
        <v>85</v>
      </c>
      <c r="D11360" s="0" t="s">
        <v>86</v>
      </c>
      <c r="E11360" s="14" t="n">
        <v>45611</v>
      </c>
      <c r="F11360" s="14" t="n">
        <v>45619</v>
      </c>
      <c r="G11360" s="0" t="n">
        <v>95</v>
      </c>
      <c r="H11360" s="0" t="n">
        <v>129</v>
      </c>
      <c r="I11360" s="0" t="n">
        <v>160</v>
      </c>
      <c r="J11360" s="0" t="n">
        <v>1221</v>
      </c>
      <c r="K11360" s="0" t="n">
        <v>1558</v>
      </c>
      <c r="L11360" s="15" t="s">
        <v>80</v>
      </c>
      <c r="M11360" s="0" t="n">
        <v>8</v>
      </c>
      <c r="N11360" s="16" t="n">
        <f aca="false">I11360*K11360</f>
        <v>249280</v>
      </c>
      <c r="O11360" s="16" t="n">
        <f aca="false">I11360*(K11360-J11360)</f>
        <v>53920</v>
      </c>
      <c r="P11360" s="15" t="n">
        <f aca="false">K11360-J11360</f>
        <v>337</v>
      </c>
      <c r="Q11360" s="0" t="str">
        <f aca="false">IF(G11360=0,"Out of stock",IF(G11360&lt;H11360,"Understocked",IF(G11360&gt;Summary!$B$6*H11360,"Overstocked","Healthy")))</f>
        <v>Understocked</v>
      </c>
      <c r="R11360" s="0" t="str">
        <f aca="false">IF(I11360&gt;=Summary!$B$7,"Fast",IF(I11360&lt;Summary!$B$8,"Slow","Medium"))</f>
        <v>Medium</v>
      </c>
      <c r="S11360" s="15" t="n">
        <f aca="false">IF(M11360&gt;Summary!$B$5,1,0)</f>
        <v>1</v>
      </c>
      <c r="T11360" s="16" t="n">
        <f aca="false">IF(Q11360="Overstocked",(G11360-Summary!$B$6*H11360)*J11360,0)</f>
        <v>0</v>
      </c>
    </row>
    <row r="11361" customFormat="false" ht="15" hidden="false" customHeight="false" outlineLevel="0" collapsed="false">
      <c r="A11361" s="0" t="s">
        <v>11459</v>
      </c>
      <c r="B11361" s="0" t="s">
        <v>101</v>
      </c>
      <c r="C11361" s="0" t="s">
        <v>78</v>
      </c>
      <c r="D11361" s="0" t="s">
        <v>79</v>
      </c>
      <c r="E11361" s="14" t="n">
        <v>45313</v>
      </c>
      <c r="F11361" s="14" t="n">
        <v>45323</v>
      </c>
      <c r="G11361" s="0" t="n">
        <v>137</v>
      </c>
      <c r="H11361" s="0" t="n">
        <v>79</v>
      </c>
      <c r="I11361" s="0" t="n">
        <v>131</v>
      </c>
      <c r="J11361" s="0" t="n">
        <v>853</v>
      </c>
      <c r="K11361" s="0" t="n">
        <v>1191</v>
      </c>
      <c r="L11361" s="15" t="s">
        <v>97</v>
      </c>
      <c r="M11361" s="0" t="n">
        <v>10</v>
      </c>
      <c r="N11361" s="16" t="n">
        <f aca="false">I11361*K11361</f>
        <v>156021</v>
      </c>
      <c r="O11361" s="16" t="n">
        <f aca="false">I11361*(K11361-J11361)</f>
        <v>44278</v>
      </c>
      <c r="P11361" s="15" t="n">
        <f aca="false">K11361-J11361</f>
        <v>338</v>
      </c>
      <c r="Q11361" s="0" t="str">
        <f aca="false">IF(G11361=0,"Out of stock",IF(G11361&lt;H11361,"Understocked",IF(G11361&gt;Summary!$B$6*H11361,"Overstocked","Healthy")))</f>
        <v>Healthy</v>
      </c>
      <c r="R11361" s="0" t="str">
        <f aca="false">IF(I11361&gt;=Summary!$B$7,"Fast",IF(I11361&lt;Summary!$B$8,"Slow","Medium"))</f>
        <v>Medium</v>
      </c>
      <c r="S11361" s="15" t="n">
        <f aca="false">IF(M11361&gt;Summary!$B$5,1,0)</f>
        <v>1</v>
      </c>
      <c r="T11361" s="16" t="n">
        <f aca="false">IF(Q11361="Overstocked",(G11361-Summary!$B$6*H11361)*J11361,0)</f>
        <v>0</v>
      </c>
    </row>
    <row r="11362" customFormat="false" ht="15" hidden="false" customHeight="false" outlineLevel="0" collapsed="false">
      <c r="A11362" s="0" t="s">
        <v>11460</v>
      </c>
      <c r="B11362" s="0" t="s">
        <v>113</v>
      </c>
      <c r="C11362" s="0" t="s">
        <v>104</v>
      </c>
      <c r="D11362" s="0" t="s">
        <v>102</v>
      </c>
      <c r="E11362" s="14" t="n">
        <v>45207</v>
      </c>
      <c r="F11362" s="14" t="n">
        <v>45212</v>
      </c>
      <c r="G11362" s="0" t="n">
        <v>62</v>
      </c>
      <c r="H11362" s="0" t="n">
        <v>73</v>
      </c>
      <c r="I11362" s="0" t="n">
        <v>201</v>
      </c>
      <c r="J11362" s="0" t="n">
        <v>1712</v>
      </c>
      <c r="K11362" s="0" t="n">
        <v>1927</v>
      </c>
      <c r="L11362" s="15" t="s">
        <v>97</v>
      </c>
      <c r="M11362" s="0" t="n">
        <v>5</v>
      </c>
      <c r="N11362" s="16" t="n">
        <f aca="false">I11362*K11362</f>
        <v>387327</v>
      </c>
      <c r="O11362" s="16" t="n">
        <f aca="false">I11362*(K11362-J11362)</f>
        <v>43215</v>
      </c>
      <c r="P11362" s="15" t="n">
        <f aca="false">K11362-J11362</f>
        <v>215</v>
      </c>
      <c r="Q11362" s="0" t="str">
        <f aca="false">IF(G11362=0,"Out of stock",IF(G11362&lt;H11362,"Understocked",IF(G11362&gt;Summary!$B$6*H11362,"Overstocked","Healthy")))</f>
        <v>Understocked</v>
      </c>
      <c r="R11362" s="0" t="str">
        <f aca="false">IF(I11362&gt;=Summary!$B$7,"Fast",IF(I11362&lt;Summary!$B$8,"Slow","Medium"))</f>
        <v>Fast</v>
      </c>
      <c r="S11362" s="15" t="n">
        <f aca="false">IF(M11362&gt;Summary!$B$5,1,0)</f>
        <v>0</v>
      </c>
      <c r="T11362" s="16" t="n">
        <f aca="false">IF(Q11362="Overstocked",(G11362-Summary!$B$6*H11362)*J11362,0)</f>
        <v>0</v>
      </c>
    </row>
    <row r="11363" customFormat="false" ht="15" hidden="false" customHeight="false" outlineLevel="0" collapsed="false">
      <c r="A11363" s="0" t="s">
        <v>11461</v>
      </c>
      <c r="B11363" s="0" t="s">
        <v>84</v>
      </c>
      <c r="C11363" s="0" t="s">
        <v>96</v>
      </c>
      <c r="D11363" s="0" t="s">
        <v>90</v>
      </c>
      <c r="E11363" s="14" t="n">
        <v>45065</v>
      </c>
      <c r="F11363" s="14" t="n">
        <v>45073</v>
      </c>
      <c r="G11363" s="0" t="n">
        <v>233</v>
      </c>
      <c r="H11363" s="0" t="n">
        <v>109</v>
      </c>
      <c r="I11363" s="0" t="n">
        <v>86</v>
      </c>
      <c r="J11363" s="0" t="n">
        <v>867</v>
      </c>
      <c r="K11363" s="0" t="n">
        <v>1242</v>
      </c>
      <c r="L11363" s="15" t="s">
        <v>93</v>
      </c>
      <c r="M11363" s="0" t="n">
        <v>8</v>
      </c>
      <c r="N11363" s="16" t="n">
        <f aca="false">I11363*K11363</f>
        <v>106812</v>
      </c>
      <c r="O11363" s="16" t="n">
        <f aca="false">I11363*(K11363-J11363)</f>
        <v>32250</v>
      </c>
      <c r="P11363" s="15" t="n">
        <f aca="false">K11363-J11363</f>
        <v>375</v>
      </c>
      <c r="Q11363" s="0" t="str">
        <f aca="false">IF(G11363=0,"Out of stock",IF(G11363&lt;H11363,"Understocked",IF(G11363&gt;Summary!$B$6*H11363,"Overstocked","Healthy")))</f>
        <v>Healthy</v>
      </c>
      <c r="R11363" s="0" t="str">
        <f aca="false">IF(I11363&gt;=Summary!$B$7,"Fast",IF(I11363&lt;Summary!$B$8,"Slow","Medium"))</f>
        <v>Slow</v>
      </c>
      <c r="S11363" s="15" t="n">
        <f aca="false">IF(M11363&gt;Summary!$B$5,1,0)</f>
        <v>1</v>
      </c>
      <c r="T11363" s="16" t="n">
        <f aca="false">IF(Q11363="Overstocked",(G11363-Summary!$B$6*H11363)*J11363,0)</f>
        <v>0</v>
      </c>
    </row>
    <row r="11364" customFormat="false" ht="15" hidden="false" customHeight="false" outlineLevel="0" collapsed="false">
      <c r="A11364" s="0" t="s">
        <v>11462</v>
      </c>
      <c r="B11364" s="0" t="s">
        <v>95</v>
      </c>
      <c r="C11364" s="0" t="s">
        <v>78</v>
      </c>
      <c r="D11364" s="0" t="s">
        <v>92</v>
      </c>
      <c r="E11364" s="14" t="n">
        <v>45624</v>
      </c>
      <c r="F11364" s="14" t="n">
        <v>45627</v>
      </c>
      <c r="G11364" s="0" t="n">
        <v>444</v>
      </c>
      <c r="H11364" s="0" t="n">
        <v>149</v>
      </c>
      <c r="I11364" s="0" t="n">
        <v>5</v>
      </c>
      <c r="J11364" s="0" t="n">
        <v>260</v>
      </c>
      <c r="K11364" s="0" t="n">
        <v>379</v>
      </c>
      <c r="L11364" s="15" t="s">
        <v>97</v>
      </c>
      <c r="M11364" s="0" t="n">
        <v>3</v>
      </c>
      <c r="N11364" s="16" t="n">
        <f aca="false">I11364*K11364</f>
        <v>1895</v>
      </c>
      <c r="O11364" s="16" t="n">
        <f aca="false">I11364*(K11364-J11364)</f>
        <v>595</v>
      </c>
      <c r="P11364" s="15" t="n">
        <f aca="false">K11364-J11364</f>
        <v>119</v>
      </c>
      <c r="Q11364" s="0" t="str">
        <f aca="false">IF(G11364=0,"Out of stock",IF(G11364&lt;H11364,"Understocked",IF(G11364&gt;Summary!$B$6*H11364,"Overstocked","Healthy")))</f>
        <v>Healthy</v>
      </c>
      <c r="R11364" s="0" t="str">
        <f aca="false">IF(I11364&gt;=Summary!$B$7,"Fast",IF(I11364&lt;Summary!$B$8,"Slow","Medium"))</f>
        <v>Slow</v>
      </c>
      <c r="S11364" s="15" t="n">
        <f aca="false">IF(M11364&gt;Summary!$B$5,1,0)</f>
        <v>0</v>
      </c>
      <c r="T11364" s="16" t="n">
        <f aca="false">IF(Q11364="Overstocked",(G11364-Summary!$B$6*H11364)*J11364,0)</f>
        <v>0</v>
      </c>
    </row>
    <row r="11365" customFormat="false" ht="15" hidden="false" customHeight="false" outlineLevel="0" collapsed="false">
      <c r="A11365" s="0" t="s">
        <v>11463</v>
      </c>
      <c r="B11365" s="0" t="s">
        <v>89</v>
      </c>
      <c r="C11365" s="0" t="s">
        <v>104</v>
      </c>
      <c r="D11365" s="0" t="s">
        <v>86</v>
      </c>
      <c r="E11365" s="14" t="n">
        <v>45640</v>
      </c>
      <c r="F11365" s="14" t="n">
        <v>45650</v>
      </c>
      <c r="G11365" s="0" t="n">
        <v>341</v>
      </c>
      <c r="H11365" s="0" t="n">
        <v>93</v>
      </c>
      <c r="I11365" s="0" t="n">
        <v>257</v>
      </c>
      <c r="J11365" s="0" t="n">
        <v>1944</v>
      </c>
      <c r="K11365" s="0" t="n">
        <v>2292</v>
      </c>
      <c r="L11365" s="15" t="s">
        <v>97</v>
      </c>
      <c r="M11365" s="0" t="n">
        <v>10</v>
      </c>
      <c r="N11365" s="16" t="n">
        <f aca="false">I11365*K11365</f>
        <v>589044</v>
      </c>
      <c r="O11365" s="16" t="n">
        <f aca="false">I11365*(K11365-J11365)</f>
        <v>89436</v>
      </c>
      <c r="P11365" s="15" t="n">
        <f aca="false">K11365-J11365</f>
        <v>348</v>
      </c>
      <c r="Q11365" s="0" t="str">
        <f aca="false">IF(G11365=0,"Out of stock",IF(G11365&lt;H11365,"Understocked",IF(G11365&gt;Summary!$B$6*H11365,"Overstocked","Healthy")))</f>
        <v>Healthy</v>
      </c>
      <c r="R11365" s="0" t="str">
        <f aca="false">IF(I11365&gt;=Summary!$B$7,"Fast",IF(I11365&lt;Summary!$B$8,"Slow","Medium"))</f>
        <v>Fast</v>
      </c>
      <c r="S11365" s="15" t="n">
        <f aca="false">IF(M11365&gt;Summary!$B$5,1,0)</f>
        <v>1</v>
      </c>
      <c r="T11365" s="16" t="n">
        <f aca="false">IF(Q11365="Overstocked",(G11365-Summary!$B$6*H11365)*J11365,0)</f>
        <v>0</v>
      </c>
    </row>
    <row r="11366" customFormat="false" ht="15" hidden="false" customHeight="false" outlineLevel="0" collapsed="false">
      <c r="A11366" s="0" t="s">
        <v>11464</v>
      </c>
      <c r="B11366" s="0" t="s">
        <v>77</v>
      </c>
      <c r="C11366" s="0" t="s">
        <v>104</v>
      </c>
      <c r="D11366" s="0" t="s">
        <v>90</v>
      </c>
      <c r="E11366" s="14" t="n">
        <v>45316</v>
      </c>
      <c r="F11366" s="14" t="n">
        <v>45325</v>
      </c>
      <c r="G11366" s="0" t="n">
        <v>344</v>
      </c>
      <c r="H11366" s="0" t="n">
        <v>136</v>
      </c>
      <c r="I11366" s="0" t="n">
        <v>175</v>
      </c>
      <c r="J11366" s="0" t="n">
        <v>1705</v>
      </c>
      <c r="K11366" s="0" t="n">
        <v>1883</v>
      </c>
      <c r="L11366" s="15" t="s">
        <v>80</v>
      </c>
      <c r="M11366" s="0" t="n">
        <v>9</v>
      </c>
      <c r="N11366" s="16" t="n">
        <f aca="false">I11366*K11366</f>
        <v>329525</v>
      </c>
      <c r="O11366" s="16" t="n">
        <f aca="false">I11366*(K11366-J11366)</f>
        <v>31150</v>
      </c>
      <c r="P11366" s="15" t="n">
        <f aca="false">K11366-J11366</f>
        <v>178</v>
      </c>
      <c r="Q11366" s="0" t="str">
        <f aca="false">IF(G11366=0,"Out of stock",IF(G11366&lt;H11366,"Understocked",IF(G11366&gt;Summary!$B$6*H11366,"Overstocked","Healthy")))</f>
        <v>Healthy</v>
      </c>
      <c r="R11366" s="0" t="str">
        <f aca="false">IF(I11366&gt;=Summary!$B$7,"Fast",IF(I11366&lt;Summary!$B$8,"Slow","Medium"))</f>
        <v>Medium</v>
      </c>
      <c r="S11366" s="15" t="n">
        <f aca="false">IF(M11366&gt;Summary!$B$5,1,0)</f>
        <v>1</v>
      </c>
      <c r="T11366" s="16" t="n">
        <f aca="false">IF(Q11366="Overstocked",(G11366-Summary!$B$6*H11366)*J11366,0)</f>
        <v>0</v>
      </c>
    </row>
    <row r="11367" customFormat="false" ht="15" hidden="false" customHeight="false" outlineLevel="0" collapsed="false">
      <c r="A11367" s="0" t="s">
        <v>11465</v>
      </c>
      <c r="B11367" s="0" t="s">
        <v>89</v>
      </c>
      <c r="C11367" s="0" t="s">
        <v>96</v>
      </c>
      <c r="D11367" s="0" t="s">
        <v>79</v>
      </c>
      <c r="E11367" s="14" t="n">
        <v>45509</v>
      </c>
      <c r="F11367" s="14" t="n">
        <v>45514</v>
      </c>
      <c r="G11367" s="0" t="n">
        <v>321</v>
      </c>
      <c r="H11367" s="0" t="n">
        <v>119</v>
      </c>
      <c r="I11367" s="0" t="n">
        <v>290</v>
      </c>
      <c r="J11367" s="0" t="n">
        <v>1292</v>
      </c>
      <c r="K11367" s="0" t="n">
        <v>1456</v>
      </c>
      <c r="L11367" s="15" t="s">
        <v>93</v>
      </c>
      <c r="M11367" s="0" t="n">
        <v>5</v>
      </c>
      <c r="N11367" s="16" t="n">
        <f aca="false">I11367*K11367</f>
        <v>422240</v>
      </c>
      <c r="O11367" s="16" t="n">
        <f aca="false">I11367*(K11367-J11367)</f>
        <v>47560</v>
      </c>
      <c r="P11367" s="15" t="n">
        <f aca="false">K11367-J11367</f>
        <v>164</v>
      </c>
      <c r="Q11367" s="0" t="str">
        <f aca="false">IF(G11367=0,"Out of stock",IF(G11367&lt;H11367,"Understocked",IF(G11367&gt;Summary!$B$6*H11367,"Overstocked","Healthy")))</f>
        <v>Healthy</v>
      </c>
      <c r="R11367" s="0" t="str">
        <f aca="false">IF(I11367&gt;=Summary!$B$7,"Fast",IF(I11367&lt;Summary!$B$8,"Slow","Medium"))</f>
        <v>Fast</v>
      </c>
      <c r="S11367" s="15" t="n">
        <f aca="false">IF(M11367&gt;Summary!$B$5,1,0)</f>
        <v>0</v>
      </c>
      <c r="T11367" s="16" t="n">
        <f aca="false">IF(Q11367="Overstocked",(G11367-Summary!$B$6*H11367)*J11367,0)</f>
        <v>0</v>
      </c>
    </row>
    <row r="11368" customFormat="false" ht="15" hidden="false" customHeight="false" outlineLevel="0" collapsed="false">
      <c r="A11368" s="0" t="s">
        <v>11466</v>
      </c>
      <c r="B11368" s="0" t="s">
        <v>113</v>
      </c>
      <c r="C11368" s="0" t="s">
        <v>96</v>
      </c>
      <c r="D11368" s="0" t="s">
        <v>86</v>
      </c>
      <c r="E11368" s="14" t="n">
        <v>45026</v>
      </c>
      <c r="F11368" s="14" t="n">
        <v>45031</v>
      </c>
      <c r="G11368" s="0" t="n">
        <v>163</v>
      </c>
      <c r="H11368" s="0" t="n">
        <v>92</v>
      </c>
      <c r="I11368" s="0" t="n">
        <v>135</v>
      </c>
      <c r="J11368" s="0" t="n">
        <v>331</v>
      </c>
      <c r="K11368" s="0" t="n">
        <v>578</v>
      </c>
      <c r="L11368" s="15" t="s">
        <v>97</v>
      </c>
      <c r="M11368" s="0" t="n">
        <v>5</v>
      </c>
      <c r="N11368" s="16" t="n">
        <f aca="false">I11368*K11368</f>
        <v>78030</v>
      </c>
      <c r="O11368" s="16" t="n">
        <f aca="false">I11368*(K11368-J11368)</f>
        <v>33345</v>
      </c>
      <c r="P11368" s="15" t="n">
        <f aca="false">K11368-J11368</f>
        <v>247</v>
      </c>
      <c r="Q11368" s="0" t="str">
        <f aca="false">IF(G11368=0,"Out of stock",IF(G11368&lt;H11368,"Understocked",IF(G11368&gt;Summary!$B$6*H11368,"Overstocked","Healthy")))</f>
        <v>Healthy</v>
      </c>
      <c r="R11368" s="0" t="str">
        <f aca="false">IF(I11368&gt;=Summary!$B$7,"Fast",IF(I11368&lt;Summary!$B$8,"Slow","Medium"))</f>
        <v>Medium</v>
      </c>
      <c r="S11368" s="15" t="n">
        <f aca="false">IF(M11368&gt;Summary!$B$5,1,0)</f>
        <v>0</v>
      </c>
      <c r="T11368" s="16" t="n">
        <f aca="false">IF(Q11368="Overstocked",(G11368-Summary!$B$6*H11368)*J11368,0)</f>
        <v>0</v>
      </c>
    </row>
    <row r="11369" customFormat="false" ht="15" hidden="false" customHeight="false" outlineLevel="0" collapsed="false">
      <c r="A11369" s="0" t="s">
        <v>11467</v>
      </c>
      <c r="B11369" s="0" t="s">
        <v>84</v>
      </c>
      <c r="C11369" s="0" t="s">
        <v>104</v>
      </c>
      <c r="D11369" s="0" t="s">
        <v>92</v>
      </c>
      <c r="E11369" s="14" t="n">
        <v>45571</v>
      </c>
      <c r="F11369" s="14" t="n">
        <v>45575</v>
      </c>
      <c r="G11369" s="0" t="n">
        <v>202</v>
      </c>
      <c r="H11369" s="0" t="n">
        <v>81</v>
      </c>
      <c r="I11369" s="0" t="n">
        <v>184</v>
      </c>
      <c r="J11369" s="0" t="n">
        <v>896</v>
      </c>
      <c r="K11369" s="0" t="n">
        <v>1052</v>
      </c>
      <c r="L11369" s="15" t="s">
        <v>82</v>
      </c>
      <c r="M11369" s="0" t="n">
        <v>4</v>
      </c>
      <c r="N11369" s="16" t="n">
        <f aca="false">I11369*K11369</f>
        <v>193568</v>
      </c>
      <c r="O11369" s="16" t="n">
        <f aca="false">I11369*(K11369-J11369)</f>
        <v>28704</v>
      </c>
      <c r="P11369" s="15" t="n">
        <f aca="false">K11369-J11369</f>
        <v>156</v>
      </c>
      <c r="Q11369" s="0" t="str">
        <f aca="false">IF(G11369=0,"Out of stock",IF(G11369&lt;H11369,"Understocked",IF(G11369&gt;Summary!$B$6*H11369,"Overstocked","Healthy")))</f>
        <v>Healthy</v>
      </c>
      <c r="R11369" s="0" t="str">
        <f aca="false">IF(I11369&gt;=Summary!$B$7,"Fast",IF(I11369&lt;Summary!$B$8,"Slow","Medium"))</f>
        <v>Medium</v>
      </c>
      <c r="S11369" s="15" t="n">
        <f aca="false">IF(M11369&gt;Summary!$B$5,1,0)</f>
        <v>0</v>
      </c>
      <c r="T11369" s="16" t="n">
        <f aca="false">IF(Q11369="Overstocked",(G11369-Summary!$B$6*H11369)*J11369,0)</f>
        <v>0</v>
      </c>
    </row>
    <row r="11370" customFormat="false" ht="15" hidden="false" customHeight="false" outlineLevel="0" collapsed="false">
      <c r="A11370" s="0" t="s">
        <v>11468</v>
      </c>
      <c r="B11370" s="0" t="s">
        <v>95</v>
      </c>
      <c r="C11370" s="0" t="s">
        <v>78</v>
      </c>
      <c r="D11370" s="0" t="s">
        <v>92</v>
      </c>
      <c r="E11370" s="14" t="n">
        <v>45170</v>
      </c>
      <c r="F11370" s="14" t="n">
        <v>45172</v>
      </c>
      <c r="G11370" s="0" t="n">
        <v>159</v>
      </c>
      <c r="H11370" s="0" t="n">
        <v>54</v>
      </c>
      <c r="I11370" s="0" t="n">
        <v>210</v>
      </c>
      <c r="J11370" s="0" t="n">
        <v>1849</v>
      </c>
      <c r="K11370" s="0" t="n">
        <v>2159</v>
      </c>
      <c r="L11370" s="15" t="s">
        <v>93</v>
      </c>
      <c r="M11370" s="0" t="n">
        <v>2</v>
      </c>
      <c r="N11370" s="16" t="n">
        <f aca="false">I11370*K11370</f>
        <v>453390</v>
      </c>
      <c r="O11370" s="16" t="n">
        <f aca="false">I11370*(K11370-J11370)</f>
        <v>65100</v>
      </c>
      <c r="P11370" s="15" t="n">
        <f aca="false">K11370-J11370</f>
        <v>310</v>
      </c>
      <c r="Q11370" s="0" t="str">
        <f aca="false">IF(G11370=0,"Out of stock",IF(G11370&lt;H11370,"Understocked",IF(G11370&gt;Summary!$B$6*H11370,"Overstocked","Healthy")))</f>
        <v>Healthy</v>
      </c>
      <c r="R11370" s="0" t="str">
        <f aca="false">IF(I11370&gt;=Summary!$B$7,"Fast",IF(I11370&lt;Summary!$B$8,"Slow","Medium"))</f>
        <v>Fast</v>
      </c>
      <c r="S11370" s="15" t="n">
        <f aca="false">IF(M11370&gt;Summary!$B$5,1,0)</f>
        <v>0</v>
      </c>
      <c r="T11370" s="16" t="n">
        <f aca="false">IF(Q11370="Overstocked",(G11370-Summary!$B$6*H11370)*J11370,0)</f>
        <v>0</v>
      </c>
    </row>
    <row r="11371" customFormat="false" ht="15" hidden="false" customHeight="false" outlineLevel="0" collapsed="false">
      <c r="A11371" s="0" t="s">
        <v>11469</v>
      </c>
      <c r="B11371" s="0" t="s">
        <v>107</v>
      </c>
      <c r="C11371" s="0" t="s">
        <v>96</v>
      </c>
      <c r="D11371" s="0" t="s">
        <v>79</v>
      </c>
      <c r="E11371" s="14" t="n">
        <v>44931</v>
      </c>
      <c r="F11371" s="14" t="n">
        <v>44939</v>
      </c>
      <c r="G11371" s="0" t="n">
        <v>291</v>
      </c>
      <c r="H11371" s="0" t="n">
        <v>62</v>
      </c>
      <c r="I11371" s="0" t="n">
        <v>159</v>
      </c>
      <c r="J11371" s="0" t="n">
        <v>1055</v>
      </c>
      <c r="K11371" s="0" t="n">
        <v>1466</v>
      </c>
      <c r="L11371" s="15" t="s">
        <v>80</v>
      </c>
      <c r="M11371" s="0" t="n">
        <v>8</v>
      </c>
      <c r="N11371" s="16" t="n">
        <f aca="false">I11371*K11371</f>
        <v>233094</v>
      </c>
      <c r="O11371" s="16" t="n">
        <f aca="false">I11371*(K11371-J11371)</f>
        <v>65349</v>
      </c>
      <c r="P11371" s="15" t="n">
        <f aca="false">K11371-J11371</f>
        <v>411</v>
      </c>
      <c r="Q11371" s="0" t="str">
        <f aca="false">IF(G11371=0,"Out of stock",IF(G11371&lt;H11371,"Understocked",IF(G11371&gt;Summary!$B$6*H11371,"Overstocked","Healthy")))</f>
        <v>Overstocked</v>
      </c>
      <c r="R11371" s="0" t="str">
        <f aca="false">IF(I11371&gt;=Summary!$B$7,"Fast",IF(I11371&lt;Summary!$B$8,"Slow","Medium"))</f>
        <v>Medium</v>
      </c>
      <c r="S11371" s="15" t="n">
        <f aca="false">IF(M11371&gt;Summary!$B$5,1,0)</f>
        <v>1</v>
      </c>
      <c r="T11371" s="16" t="n">
        <f aca="false">IF(Q11371="Overstocked",(G11371-Summary!$B$6*H11371)*J11371,0)</f>
        <v>45365</v>
      </c>
    </row>
    <row r="11372" customFormat="false" ht="15" hidden="false" customHeight="false" outlineLevel="0" collapsed="false">
      <c r="A11372" s="0" t="s">
        <v>11470</v>
      </c>
      <c r="B11372" s="0" t="s">
        <v>115</v>
      </c>
      <c r="C11372" s="0" t="s">
        <v>78</v>
      </c>
      <c r="D11372" s="0" t="s">
        <v>79</v>
      </c>
      <c r="E11372" s="14" t="n">
        <v>45238</v>
      </c>
      <c r="F11372" s="14" t="n">
        <v>45240</v>
      </c>
      <c r="G11372" s="0" t="n">
        <v>344</v>
      </c>
      <c r="H11372" s="0" t="n">
        <v>127</v>
      </c>
      <c r="I11372" s="0" t="n">
        <v>275</v>
      </c>
      <c r="J11372" s="0" t="n">
        <v>1544</v>
      </c>
      <c r="K11372" s="0" t="n">
        <v>2016</v>
      </c>
      <c r="L11372" s="15" t="s">
        <v>87</v>
      </c>
      <c r="M11372" s="0" t="n">
        <v>2</v>
      </c>
      <c r="N11372" s="16" t="n">
        <f aca="false">I11372*K11372</f>
        <v>554400</v>
      </c>
      <c r="O11372" s="16" t="n">
        <f aca="false">I11372*(K11372-J11372)</f>
        <v>129800</v>
      </c>
      <c r="P11372" s="15" t="n">
        <f aca="false">K11372-J11372</f>
        <v>472</v>
      </c>
      <c r="Q11372" s="0" t="str">
        <f aca="false">IF(G11372=0,"Out of stock",IF(G11372&lt;H11372,"Understocked",IF(G11372&gt;Summary!$B$6*H11372,"Overstocked","Healthy")))</f>
        <v>Healthy</v>
      </c>
      <c r="R11372" s="0" t="str">
        <f aca="false">IF(I11372&gt;=Summary!$B$7,"Fast",IF(I11372&lt;Summary!$B$8,"Slow","Medium"))</f>
        <v>Fast</v>
      </c>
      <c r="S11372" s="15" t="n">
        <f aca="false">IF(M11372&gt;Summary!$B$5,1,0)</f>
        <v>0</v>
      </c>
      <c r="T11372" s="16" t="n">
        <f aca="false">IF(Q11372="Overstocked",(G11372-Summary!$B$6*H11372)*J11372,0)</f>
        <v>0</v>
      </c>
    </row>
    <row r="11373" customFormat="false" ht="15" hidden="false" customHeight="false" outlineLevel="0" collapsed="false">
      <c r="A11373" s="0" t="s">
        <v>11471</v>
      </c>
      <c r="B11373" s="0" t="s">
        <v>77</v>
      </c>
      <c r="C11373" s="0" t="s">
        <v>78</v>
      </c>
      <c r="D11373" s="0" t="s">
        <v>86</v>
      </c>
      <c r="E11373" s="14" t="n">
        <v>45273</v>
      </c>
      <c r="F11373" s="14" t="n">
        <v>45280</v>
      </c>
      <c r="G11373" s="0" t="n">
        <v>477</v>
      </c>
      <c r="H11373" s="0" t="n">
        <v>145</v>
      </c>
      <c r="I11373" s="0" t="n">
        <v>43</v>
      </c>
      <c r="J11373" s="0" t="n">
        <v>1133</v>
      </c>
      <c r="K11373" s="0" t="n">
        <v>1458</v>
      </c>
      <c r="L11373" s="15" t="s">
        <v>97</v>
      </c>
      <c r="M11373" s="0" t="n">
        <v>7</v>
      </c>
      <c r="N11373" s="16" t="n">
        <f aca="false">I11373*K11373</f>
        <v>62694</v>
      </c>
      <c r="O11373" s="16" t="n">
        <f aca="false">I11373*(K11373-J11373)</f>
        <v>13975</v>
      </c>
      <c r="P11373" s="15" t="n">
        <f aca="false">K11373-J11373</f>
        <v>325</v>
      </c>
      <c r="Q11373" s="0" t="str">
        <f aca="false">IF(G11373=0,"Out of stock",IF(G11373&lt;H11373,"Understocked",IF(G11373&gt;Summary!$B$6*H11373,"Overstocked","Healthy")))</f>
        <v>Healthy</v>
      </c>
      <c r="R11373" s="0" t="str">
        <f aca="false">IF(I11373&gt;=Summary!$B$7,"Fast",IF(I11373&lt;Summary!$B$8,"Slow","Medium"))</f>
        <v>Slow</v>
      </c>
      <c r="S11373" s="15" t="n">
        <f aca="false">IF(M11373&gt;Summary!$B$5,1,0)</f>
        <v>0</v>
      </c>
      <c r="T11373" s="16" t="n">
        <f aca="false">IF(Q11373="Overstocked",(G11373-Summary!$B$6*H11373)*J11373,0)</f>
        <v>0</v>
      </c>
    </row>
    <row r="11374" customFormat="false" ht="15" hidden="false" customHeight="false" outlineLevel="0" collapsed="false">
      <c r="A11374" s="0" t="s">
        <v>11472</v>
      </c>
      <c r="B11374" s="0" t="s">
        <v>123</v>
      </c>
      <c r="C11374" s="0" t="s">
        <v>96</v>
      </c>
      <c r="D11374" s="0" t="s">
        <v>102</v>
      </c>
      <c r="E11374" s="14" t="n">
        <v>45226</v>
      </c>
      <c r="F11374" s="14" t="n">
        <v>45236</v>
      </c>
      <c r="G11374" s="0" t="n">
        <v>82</v>
      </c>
      <c r="H11374" s="0" t="n">
        <v>148</v>
      </c>
      <c r="I11374" s="0" t="n">
        <v>225</v>
      </c>
      <c r="J11374" s="0" t="n">
        <v>1680</v>
      </c>
      <c r="K11374" s="0" t="n">
        <v>1875</v>
      </c>
      <c r="L11374" s="15" t="s">
        <v>93</v>
      </c>
      <c r="M11374" s="0" t="n">
        <v>10</v>
      </c>
      <c r="N11374" s="16" t="n">
        <f aca="false">I11374*K11374</f>
        <v>421875</v>
      </c>
      <c r="O11374" s="16" t="n">
        <f aca="false">I11374*(K11374-J11374)</f>
        <v>43875</v>
      </c>
      <c r="P11374" s="15" t="n">
        <f aca="false">K11374-J11374</f>
        <v>195</v>
      </c>
      <c r="Q11374" s="0" t="str">
        <f aca="false">IF(G11374=0,"Out of stock",IF(G11374&lt;H11374,"Understocked",IF(G11374&gt;Summary!$B$6*H11374,"Overstocked","Healthy")))</f>
        <v>Understocked</v>
      </c>
      <c r="R11374" s="0" t="str">
        <f aca="false">IF(I11374&gt;=Summary!$B$7,"Fast",IF(I11374&lt;Summary!$B$8,"Slow","Medium"))</f>
        <v>Fast</v>
      </c>
      <c r="S11374" s="15" t="n">
        <f aca="false">IF(M11374&gt;Summary!$B$5,1,0)</f>
        <v>1</v>
      </c>
      <c r="T11374" s="16" t="n">
        <f aca="false">IF(Q11374="Overstocked",(G11374-Summary!$B$6*H11374)*J11374,0)</f>
        <v>0</v>
      </c>
    </row>
    <row r="11375" customFormat="false" ht="15" hidden="false" customHeight="false" outlineLevel="0" collapsed="false">
      <c r="A11375" s="0" t="s">
        <v>11473</v>
      </c>
      <c r="B11375" s="0" t="s">
        <v>77</v>
      </c>
      <c r="C11375" s="0" t="s">
        <v>104</v>
      </c>
      <c r="D11375" s="0" t="s">
        <v>92</v>
      </c>
      <c r="E11375" s="14" t="n">
        <v>45074</v>
      </c>
      <c r="F11375" s="14" t="n">
        <v>45084</v>
      </c>
      <c r="G11375" s="0" t="n">
        <v>470</v>
      </c>
      <c r="H11375" s="0" t="n">
        <v>136</v>
      </c>
      <c r="I11375" s="0" t="n">
        <v>2</v>
      </c>
      <c r="J11375" s="0" t="n">
        <v>1608</v>
      </c>
      <c r="K11375" s="0" t="n">
        <v>1998</v>
      </c>
      <c r="L11375" s="15" t="s">
        <v>97</v>
      </c>
      <c r="M11375" s="0" t="n">
        <v>10</v>
      </c>
      <c r="N11375" s="16" t="n">
        <f aca="false">I11375*K11375</f>
        <v>3996</v>
      </c>
      <c r="O11375" s="16" t="n">
        <f aca="false">I11375*(K11375-J11375)</f>
        <v>780</v>
      </c>
      <c r="P11375" s="15" t="n">
        <f aca="false">K11375-J11375</f>
        <v>390</v>
      </c>
      <c r="Q11375" s="0" t="str">
        <f aca="false">IF(G11375=0,"Out of stock",IF(G11375&lt;H11375,"Understocked",IF(G11375&gt;Summary!$B$6*H11375,"Overstocked","Healthy")))</f>
        <v>Healthy</v>
      </c>
      <c r="R11375" s="0" t="str">
        <f aca="false">IF(I11375&gt;=Summary!$B$7,"Fast",IF(I11375&lt;Summary!$B$8,"Slow","Medium"))</f>
        <v>Slow</v>
      </c>
      <c r="S11375" s="15" t="n">
        <f aca="false">IF(M11375&gt;Summary!$B$5,1,0)</f>
        <v>1</v>
      </c>
      <c r="T11375" s="16" t="n">
        <f aca="false">IF(Q11375="Overstocked",(G11375-Summary!$B$6*H11375)*J11375,0)</f>
        <v>0</v>
      </c>
    </row>
    <row r="11376" customFormat="false" ht="15" hidden="false" customHeight="false" outlineLevel="0" collapsed="false">
      <c r="A11376" s="0" t="s">
        <v>11474</v>
      </c>
      <c r="B11376" s="0" t="s">
        <v>113</v>
      </c>
      <c r="C11376" s="0" t="s">
        <v>104</v>
      </c>
      <c r="D11376" s="0" t="s">
        <v>90</v>
      </c>
      <c r="E11376" s="14" t="n">
        <v>45358</v>
      </c>
      <c r="F11376" s="14" t="n">
        <v>45360</v>
      </c>
      <c r="G11376" s="0" t="n">
        <v>227</v>
      </c>
      <c r="H11376" s="0" t="n">
        <v>109</v>
      </c>
      <c r="I11376" s="0" t="n">
        <v>257</v>
      </c>
      <c r="J11376" s="0" t="n">
        <v>1480</v>
      </c>
      <c r="K11376" s="0" t="n">
        <v>1911</v>
      </c>
      <c r="L11376" s="15" t="s">
        <v>97</v>
      </c>
      <c r="M11376" s="0" t="n">
        <v>2</v>
      </c>
      <c r="N11376" s="16" t="n">
        <f aca="false">I11376*K11376</f>
        <v>491127</v>
      </c>
      <c r="O11376" s="16" t="n">
        <f aca="false">I11376*(K11376-J11376)</f>
        <v>110767</v>
      </c>
      <c r="P11376" s="15" t="n">
        <f aca="false">K11376-J11376</f>
        <v>431</v>
      </c>
      <c r="Q11376" s="0" t="str">
        <f aca="false">IF(G11376=0,"Out of stock",IF(G11376&lt;H11376,"Understocked",IF(G11376&gt;Summary!$B$6*H11376,"Overstocked","Healthy")))</f>
        <v>Healthy</v>
      </c>
      <c r="R11376" s="0" t="str">
        <f aca="false">IF(I11376&gt;=Summary!$B$7,"Fast",IF(I11376&lt;Summary!$B$8,"Slow","Medium"))</f>
        <v>Fast</v>
      </c>
      <c r="S11376" s="15" t="n">
        <f aca="false">IF(M11376&gt;Summary!$B$5,1,0)</f>
        <v>0</v>
      </c>
      <c r="T11376" s="16" t="n">
        <f aca="false">IF(Q11376="Overstocked",(G11376-Summary!$B$6*H11376)*J11376,0)</f>
        <v>0</v>
      </c>
    </row>
    <row r="11377" customFormat="false" ht="15" hidden="false" customHeight="false" outlineLevel="0" collapsed="false">
      <c r="A11377" s="0" t="s">
        <v>11475</v>
      </c>
      <c r="B11377" s="0" t="s">
        <v>84</v>
      </c>
      <c r="C11377" s="0" t="s">
        <v>78</v>
      </c>
      <c r="D11377" s="0" t="s">
        <v>92</v>
      </c>
      <c r="E11377" s="14" t="n">
        <v>45588</v>
      </c>
      <c r="F11377" s="14" t="n">
        <v>45592</v>
      </c>
      <c r="G11377" s="0" t="n">
        <v>319</v>
      </c>
      <c r="H11377" s="0" t="n">
        <v>136</v>
      </c>
      <c r="I11377" s="0" t="n">
        <v>61</v>
      </c>
      <c r="J11377" s="0" t="n">
        <v>1223</v>
      </c>
      <c r="K11377" s="0" t="n">
        <v>1318</v>
      </c>
      <c r="L11377" s="15" t="s">
        <v>87</v>
      </c>
      <c r="M11377" s="0" t="n">
        <v>4</v>
      </c>
      <c r="N11377" s="16" t="n">
        <f aca="false">I11377*K11377</f>
        <v>80398</v>
      </c>
      <c r="O11377" s="16" t="n">
        <f aca="false">I11377*(K11377-J11377)</f>
        <v>5795</v>
      </c>
      <c r="P11377" s="15" t="n">
        <f aca="false">K11377-J11377</f>
        <v>95</v>
      </c>
      <c r="Q11377" s="0" t="str">
        <f aca="false">IF(G11377=0,"Out of stock",IF(G11377&lt;H11377,"Understocked",IF(G11377&gt;Summary!$B$6*H11377,"Overstocked","Healthy")))</f>
        <v>Healthy</v>
      </c>
      <c r="R11377" s="0" t="str">
        <f aca="false">IF(I11377&gt;=Summary!$B$7,"Fast",IF(I11377&lt;Summary!$B$8,"Slow","Medium"))</f>
        <v>Slow</v>
      </c>
      <c r="S11377" s="15" t="n">
        <f aca="false">IF(M11377&gt;Summary!$B$5,1,0)</f>
        <v>0</v>
      </c>
      <c r="T11377" s="16" t="n">
        <f aca="false">IF(Q11377="Overstocked",(G11377-Summary!$B$6*H11377)*J11377,0)</f>
        <v>0</v>
      </c>
    </row>
    <row r="11378" customFormat="false" ht="15" hidden="false" customHeight="false" outlineLevel="0" collapsed="false">
      <c r="A11378" s="0" t="s">
        <v>11476</v>
      </c>
      <c r="B11378" s="0" t="s">
        <v>89</v>
      </c>
      <c r="C11378" s="0" t="s">
        <v>104</v>
      </c>
      <c r="D11378" s="0" t="s">
        <v>92</v>
      </c>
      <c r="E11378" s="14" t="n">
        <v>45011</v>
      </c>
      <c r="F11378" s="14" t="n">
        <v>45012</v>
      </c>
      <c r="G11378" s="0" t="n">
        <v>495</v>
      </c>
      <c r="H11378" s="0" t="n">
        <v>56</v>
      </c>
      <c r="I11378" s="0" t="n">
        <v>185</v>
      </c>
      <c r="J11378" s="0" t="n">
        <v>616</v>
      </c>
      <c r="K11378" s="0" t="n">
        <v>1026</v>
      </c>
      <c r="L11378" s="15" t="s">
        <v>97</v>
      </c>
      <c r="M11378" s="0" t="n">
        <v>1</v>
      </c>
      <c r="N11378" s="16" t="n">
        <f aca="false">I11378*K11378</f>
        <v>189810</v>
      </c>
      <c r="O11378" s="16" t="n">
        <f aca="false">I11378*(K11378-J11378)</f>
        <v>75850</v>
      </c>
      <c r="P11378" s="15" t="n">
        <f aca="false">K11378-J11378</f>
        <v>410</v>
      </c>
      <c r="Q11378" s="0" t="str">
        <f aca="false">IF(G11378=0,"Out of stock",IF(G11378&lt;H11378,"Understocked",IF(G11378&gt;Summary!$B$6*H11378,"Overstocked","Healthy")))</f>
        <v>Overstocked</v>
      </c>
      <c r="R11378" s="0" t="str">
        <f aca="false">IF(I11378&gt;=Summary!$B$7,"Fast",IF(I11378&lt;Summary!$B$8,"Slow","Medium"))</f>
        <v>Medium</v>
      </c>
      <c r="S11378" s="15" t="n">
        <f aca="false">IF(M11378&gt;Summary!$B$5,1,0)</f>
        <v>0</v>
      </c>
      <c r="T11378" s="16" t="n">
        <f aca="false">IF(Q11378="Overstocked",(G11378-Summary!$B$6*H11378)*J11378,0)</f>
        <v>166936</v>
      </c>
    </row>
    <row r="11379" customFormat="false" ht="15" hidden="false" customHeight="false" outlineLevel="0" collapsed="false">
      <c r="A11379" s="0" t="s">
        <v>11477</v>
      </c>
      <c r="B11379" s="0" t="s">
        <v>84</v>
      </c>
      <c r="C11379" s="0" t="s">
        <v>78</v>
      </c>
      <c r="D11379" s="0" t="s">
        <v>79</v>
      </c>
      <c r="E11379" s="14" t="n">
        <v>45227</v>
      </c>
      <c r="F11379" s="14" t="n">
        <v>45233</v>
      </c>
      <c r="G11379" s="0" t="n">
        <v>424</v>
      </c>
      <c r="H11379" s="0" t="n">
        <v>108</v>
      </c>
      <c r="I11379" s="0" t="n">
        <v>220</v>
      </c>
      <c r="J11379" s="0" t="n">
        <v>1149</v>
      </c>
      <c r="K11379" s="0" t="n">
        <v>1608</v>
      </c>
      <c r="L11379" s="15" t="s">
        <v>87</v>
      </c>
      <c r="M11379" s="0" t="n">
        <v>6</v>
      </c>
      <c r="N11379" s="16" t="n">
        <f aca="false">I11379*K11379</f>
        <v>353760</v>
      </c>
      <c r="O11379" s="16" t="n">
        <f aca="false">I11379*(K11379-J11379)</f>
        <v>100980</v>
      </c>
      <c r="P11379" s="15" t="n">
        <f aca="false">K11379-J11379</f>
        <v>459</v>
      </c>
      <c r="Q11379" s="0" t="str">
        <f aca="false">IF(G11379=0,"Out of stock",IF(G11379&lt;H11379,"Understocked",IF(G11379&gt;Summary!$B$6*H11379,"Overstocked","Healthy")))</f>
        <v>Healthy</v>
      </c>
      <c r="R11379" s="0" t="str">
        <f aca="false">IF(I11379&gt;=Summary!$B$7,"Fast",IF(I11379&lt;Summary!$B$8,"Slow","Medium"))</f>
        <v>Fast</v>
      </c>
      <c r="S11379" s="15" t="n">
        <f aca="false">IF(M11379&gt;Summary!$B$5,1,0)</f>
        <v>0</v>
      </c>
      <c r="T11379" s="16" t="n">
        <f aca="false">IF(Q11379="Overstocked",(G11379-Summary!$B$6*H11379)*J11379,0)</f>
        <v>0</v>
      </c>
    </row>
    <row r="11380" customFormat="false" ht="15" hidden="false" customHeight="false" outlineLevel="0" collapsed="false">
      <c r="A11380" s="0" t="s">
        <v>11478</v>
      </c>
      <c r="B11380" s="0" t="s">
        <v>115</v>
      </c>
      <c r="C11380" s="0" t="s">
        <v>104</v>
      </c>
      <c r="D11380" s="0" t="s">
        <v>86</v>
      </c>
      <c r="E11380" s="14" t="n">
        <v>45130</v>
      </c>
      <c r="F11380" s="14" t="n">
        <v>45136</v>
      </c>
      <c r="G11380" s="0" t="n">
        <v>275</v>
      </c>
      <c r="H11380" s="0" t="n">
        <v>101</v>
      </c>
      <c r="I11380" s="0" t="n">
        <v>201</v>
      </c>
      <c r="J11380" s="0" t="n">
        <v>392</v>
      </c>
      <c r="K11380" s="0" t="n">
        <v>771</v>
      </c>
      <c r="L11380" s="15" t="s">
        <v>82</v>
      </c>
      <c r="M11380" s="0" t="n">
        <v>6</v>
      </c>
      <c r="N11380" s="16" t="n">
        <f aca="false">I11380*K11380</f>
        <v>154971</v>
      </c>
      <c r="O11380" s="16" t="n">
        <f aca="false">I11380*(K11380-J11380)</f>
        <v>76179</v>
      </c>
      <c r="P11380" s="15" t="n">
        <f aca="false">K11380-J11380</f>
        <v>379</v>
      </c>
      <c r="Q11380" s="0" t="str">
        <f aca="false">IF(G11380=0,"Out of stock",IF(G11380&lt;H11380,"Understocked",IF(G11380&gt;Summary!$B$6*H11380,"Overstocked","Healthy")))</f>
        <v>Healthy</v>
      </c>
      <c r="R11380" s="0" t="str">
        <f aca="false">IF(I11380&gt;=Summary!$B$7,"Fast",IF(I11380&lt;Summary!$B$8,"Slow","Medium"))</f>
        <v>Fast</v>
      </c>
      <c r="S11380" s="15" t="n">
        <f aca="false">IF(M11380&gt;Summary!$B$5,1,0)</f>
        <v>0</v>
      </c>
      <c r="T11380" s="16" t="n">
        <f aca="false">IF(Q11380="Overstocked",(G11380-Summary!$B$6*H11380)*J11380,0)</f>
        <v>0</v>
      </c>
    </row>
    <row r="11381" customFormat="false" ht="15" hidden="false" customHeight="false" outlineLevel="0" collapsed="false">
      <c r="A11381" s="0" t="s">
        <v>11479</v>
      </c>
      <c r="B11381" s="0" t="s">
        <v>89</v>
      </c>
      <c r="C11381" s="0" t="s">
        <v>104</v>
      </c>
      <c r="D11381" s="0" t="s">
        <v>102</v>
      </c>
      <c r="E11381" s="14" t="n">
        <v>44961</v>
      </c>
      <c r="F11381" s="14" t="n">
        <v>44963</v>
      </c>
      <c r="G11381" s="0" t="n">
        <v>16</v>
      </c>
      <c r="H11381" s="0" t="n">
        <v>134</v>
      </c>
      <c r="I11381" s="0" t="n">
        <v>112</v>
      </c>
      <c r="J11381" s="0" t="n">
        <v>1951</v>
      </c>
      <c r="K11381" s="0" t="n">
        <v>2312</v>
      </c>
      <c r="L11381" s="15" t="s">
        <v>87</v>
      </c>
      <c r="M11381" s="0" t="n">
        <v>2</v>
      </c>
      <c r="N11381" s="16" t="n">
        <f aca="false">I11381*K11381</f>
        <v>258944</v>
      </c>
      <c r="O11381" s="16" t="n">
        <f aca="false">I11381*(K11381-J11381)</f>
        <v>40432</v>
      </c>
      <c r="P11381" s="15" t="n">
        <f aca="false">K11381-J11381</f>
        <v>361</v>
      </c>
      <c r="Q11381" s="0" t="str">
        <f aca="false">IF(G11381=0,"Out of stock",IF(G11381&lt;H11381,"Understocked",IF(G11381&gt;Summary!$B$6*H11381,"Overstocked","Healthy")))</f>
        <v>Understocked</v>
      </c>
      <c r="R11381" s="0" t="str">
        <f aca="false">IF(I11381&gt;=Summary!$B$7,"Fast",IF(I11381&lt;Summary!$B$8,"Slow","Medium"))</f>
        <v>Medium</v>
      </c>
      <c r="S11381" s="15" t="n">
        <f aca="false">IF(M11381&gt;Summary!$B$5,1,0)</f>
        <v>0</v>
      </c>
      <c r="T11381" s="16" t="n">
        <f aca="false">IF(Q11381="Overstocked",(G11381-Summary!$B$6*H11381)*J11381,0)</f>
        <v>0</v>
      </c>
    </row>
    <row r="11382" customFormat="false" ht="15" hidden="false" customHeight="false" outlineLevel="0" collapsed="false">
      <c r="A11382" s="0" t="s">
        <v>11480</v>
      </c>
      <c r="B11382" s="0" t="s">
        <v>115</v>
      </c>
      <c r="C11382" s="0" t="s">
        <v>85</v>
      </c>
      <c r="D11382" s="0" t="s">
        <v>79</v>
      </c>
      <c r="E11382" s="14" t="n">
        <v>45048</v>
      </c>
      <c r="F11382" s="14" t="n">
        <v>45050</v>
      </c>
      <c r="G11382" s="0" t="n">
        <v>418</v>
      </c>
      <c r="H11382" s="0" t="n">
        <v>125</v>
      </c>
      <c r="I11382" s="0" t="n">
        <v>120</v>
      </c>
      <c r="J11382" s="0" t="n">
        <v>1565</v>
      </c>
      <c r="K11382" s="0" t="n">
        <v>1894</v>
      </c>
      <c r="L11382" s="15" t="s">
        <v>80</v>
      </c>
      <c r="M11382" s="0" t="n">
        <v>2</v>
      </c>
      <c r="N11382" s="16" t="n">
        <f aca="false">I11382*K11382</f>
        <v>227280</v>
      </c>
      <c r="O11382" s="16" t="n">
        <f aca="false">I11382*(K11382-J11382)</f>
        <v>39480</v>
      </c>
      <c r="P11382" s="15" t="n">
        <f aca="false">K11382-J11382</f>
        <v>329</v>
      </c>
      <c r="Q11382" s="0" t="str">
        <f aca="false">IF(G11382=0,"Out of stock",IF(G11382&lt;H11382,"Understocked",IF(G11382&gt;Summary!$B$6*H11382,"Overstocked","Healthy")))</f>
        <v>Healthy</v>
      </c>
      <c r="R11382" s="0" t="str">
        <f aca="false">IF(I11382&gt;=Summary!$B$7,"Fast",IF(I11382&lt;Summary!$B$8,"Slow","Medium"))</f>
        <v>Medium</v>
      </c>
      <c r="S11382" s="15" t="n">
        <f aca="false">IF(M11382&gt;Summary!$B$5,1,0)</f>
        <v>0</v>
      </c>
      <c r="T11382" s="16" t="n">
        <f aca="false">IF(Q11382="Overstocked",(G11382-Summary!$B$6*H11382)*J11382,0)</f>
        <v>0</v>
      </c>
    </row>
    <row r="11383" customFormat="false" ht="15" hidden="false" customHeight="false" outlineLevel="0" collapsed="false">
      <c r="A11383" s="0" t="s">
        <v>11481</v>
      </c>
      <c r="B11383" s="0" t="s">
        <v>95</v>
      </c>
      <c r="C11383" s="0" t="s">
        <v>85</v>
      </c>
      <c r="D11383" s="0" t="s">
        <v>92</v>
      </c>
      <c r="E11383" s="14" t="n">
        <v>45300</v>
      </c>
      <c r="F11383" s="14" t="n">
        <v>45310</v>
      </c>
      <c r="G11383" s="0" t="n">
        <v>260</v>
      </c>
      <c r="H11383" s="0" t="n">
        <v>60</v>
      </c>
      <c r="I11383" s="0" t="n">
        <v>182</v>
      </c>
      <c r="J11383" s="0" t="n">
        <v>803</v>
      </c>
      <c r="K11383" s="0" t="n">
        <v>1139</v>
      </c>
      <c r="L11383" s="15" t="s">
        <v>97</v>
      </c>
      <c r="M11383" s="0" t="n">
        <v>10</v>
      </c>
      <c r="N11383" s="16" t="n">
        <f aca="false">I11383*K11383</f>
        <v>207298</v>
      </c>
      <c r="O11383" s="16" t="n">
        <f aca="false">I11383*(K11383-J11383)</f>
        <v>61152</v>
      </c>
      <c r="P11383" s="15" t="n">
        <f aca="false">K11383-J11383</f>
        <v>336</v>
      </c>
      <c r="Q11383" s="0" t="str">
        <f aca="false">IF(G11383=0,"Out of stock",IF(G11383&lt;H11383,"Understocked",IF(G11383&gt;Summary!$B$6*H11383,"Overstocked","Healthy")))</f>
        <v>Overstocked</v>
      </c>
      <c r="R11383" s="0" t="str">
        <f aca="false">IF(I11383&gt;=Summary!$B$7,"Fast",IF(I11383&lt;Summary!$B$8,"Slow","Medium"))</f>
        <v>Medium</v>
      </c>
      <c r="S11383" s="15" t="n">
        <f aca="false">IF(M11383&gt;Summary!$B$5,1,0)</f>
        <v>1</v>
      </c>
      <c r="T11383" s="16" t="n">
        <f aca="false">IF(Q11383="Overstocked",(G11383-Summary!$B$6*H11383)*J11383,0)</f>
        <v>16060</v>
      </c>
    </row>
    <row r="11384" customFormat="false" ht="15" hidden="false" customHeight="false" outlineLevel="0" collapsed="false">
      <c r="A11384" s="0" t="s">
        <v>11482</v>
      </c>
      <c r="B11384" s="0" t="s">
        <v>89</v>
      </c>
      <c r="C11384" s="0" t="s">
        <v>85</v>
      </c>
      <c r="D11384" s="0" t="s">
        <v>86</v>
      </c>
      <c r="E11384" s="14" t="n">
        <v>45407</v>
      </c>
      <c r="F11384" s="14" t="n">
        <v>45412</v>
      </c>
      <c r="G11384" s="0" t="n">
        <v>388</v>
      </c>
      <c r="H11384" s="0" t="n">
        <v>80</v>
      </c>
      <c r="I11384" s="0" t="n">
        <v>22</v>
      </c>
      <c r="J11384" s="0" t="n">
        <v>1494</v>
      </c>
      <c r="K11384" s="0" t="n">
        <v>1648</v>
      </c>
      <c r="L11384" s="15" t="s">
        <v>93</v>
      </c>
      <c r="M11384" s="0" t="n">
        <v>5</v>
      </c>
      <c r="N11384" s="16" t="n">
        <f aca="false">I11384*K11384</f>
        <v>36256</v>
      </c>
      <c r="O11384" s="16" t="n">
        <f aca="false">I11384*(K11384-J11384)</f>
        <v>3388</v>
      </c>
      <c r="P11384" s="15" t="n">
        <f aca="false">K11384-J11384</f>
        <v>154</v>
      </c>
      <c r="Q11384" s="0" t="str">
        <f aca="false">IF(G11384=0,"Out of stock",IF(G11384&lt;H11384,"Understocked",IF(G11384&gt;Summary!$B$6*H11384,"Overstocked","Healthy")))</f>
        <v>Overstocked</v>
      </c>
      <c r="R11384" s="0" t="str">
        <f aca="false">IF(I11384&gt;=Summary!$B$7,"Fast",IF(I11384&lt;Summary!$B$8,"Slow","Medium"))</f>
        <v>Slow</v>
      </c>
      <c r="S11384" s="15" t="n">
        <f aca="false">IF(M11384&gt;Summary!$B$5,1,0)</f>
        <v>0</v>
      </c>
      <c r="T11384" s="16" t="n">
        <f aca="false">IF(Q11384="Overstocked",(G11384-Summary!$B$6*H11384)*J11384,0)</f>
        <v>101592</v>
      </c>
    </row>
    <row r="11385" customFormat="false" ht="15" hidden="false" customHeight="false" outlineLevel="0" collapsed="false">
      <c r="A11385" s="0" t="s">
        <v>11483</v>
      </c>
      <c r="B11385" s="0" t="s">
        <v>107</v>
      </c>
      <c r="C11385" s="0" t="s">
        <v>85</v>
      </c>
      <c r="D11385" s="0" t="s">
        <v>90</v>
      </c>
      <c r="E11385" s="14" t="n">
        <v>45393</v>
      </c>
      <c r="F11385" s="14" t="n">
        <v>45398</v>
      </c>
      <c r="G11385" s="0" t="n">
        <v>135</v>
      </c>
      <c r="H11385" s="0" t="n">
        <v>108</v>
      </c>
      <c r="I11385" s="0" t="n">
        <v>235</v>
      </c>
      <c r="J11385" s="0" t="n">
        <v>780</v>
      </c>
      <c r="K11385" s="0" t="n">
        <v>1221</v>
      </c>
      <c r="L11385" s="15" t="s">
        <v>82</v>
      </c>
      <c r="M11385" s="0" t="n">
        <v>5</v>
      </c>
      <c r="N11385" s="16" t="n">
        <f aca="false">I11385*K11385</f>
        <v>286935</v>
      </c>
      <c r="O11385" s="16" t="n">
        <f aca="false">I11385*(K11385-J11385)</f>
        <v>103635</v>
      </c>
      <c r="P11385" s="15" t="n">
        <f aca="false">K11385-J11385</f>
        <v>441</v>
      </c>
      <c r="Q11385" s="0" t="str">
        <f aca="false">IF(G11385=0,"Out of stock",IF(G11385&lt;H11385,"Understocked",IF(G11385&gt;Summary!$B$6*H11385,"Overstocked","Healthy")))</f>
        <v>Healthy</v>
      </c>
      <c r="R11385" s="0" t="str">
        <f aca="false">IF(I11385&gt;=Summary!$B$7,"Fast",IF(I11385&lt;Summary!$B$8,"Slow","Medium"))</f>
        <v>Fast</v>
      </c>
      <c r="S11385" s="15" t="n">
        <f aca="false">IF(M11385&gt;Summary!$B$5,1,0)</f>
        <v>0</v>
      </c>
      <c r="T11385" s="16" t="n">
        <f aca="false">IF(Q11385="Overstocked",(G11385-Summary!$B$6*H11385)*J11385,0)</f>
        <v>0</v>
      </c>
    </row>
    <row r="11386" customFormat="false" ht="15" hidden="false" customHeight="false" outlineLevel="0" collapsed="false">
      <c r="A11386" s="0" t="s">
        <v>11484</v>
      </c>
      <c r="B11386" s="0" t="s">
        <v>123</v>
      </c>
      <c r="C11386" s="0" t="s">
        <v>85</v>
      </c>
      <c r="D11386" s="0" t="s">
        <v>92</v>
      </c>
      <c r="E11386" s="14" t="n">
        <v>45361</v>
      </c>
      <c r="F11386" s="14" t="n">
        <v>45370</v>
      </c>
      <c r="G11386" s="0" t="n">
        <v>190</v>
      </c>
      <c r="H11386" s="0" t="n">
        <v>134</v>
      </c>
      <c r="I11386" s="0" t="n">
        <v>42</v>
      </c>
      <c r="J11386" s="0" t="n">
        <v>569</v>
      </c>
      <c r="K11386" s="0" t="n">
        <v>863</v>
      </c>
      <c r="L11386" s="15" t="s">
        <v>82</v>
      </c>
      <c r="M11386" s="0" t="n">
        <v>9</v>
      </c>
      <c r="N11386" s="16" t="n">
        <f aca="false">I11386*K11386</f>
        <v>36246</v>
      </c>
      <c r="O11386" s="16" t="n">
        <f aca="false">I11386*(K11386-J11386)</f>
        <v>12348</v>
      </c>
      <c r="P11386" s="15" t="n">
        <f aca="false">K11386-J11386</f>
        <v>294</v>
      </c>
      <c r="Q11386" s="0" t="str">
        <f aca="false">IF(G11386=0,"Out of stock",IF(G11386&lt;H11386,"Understocked",IF(G11386&gt;Summary!$B$6*H11386,"Overstocked","Healthy")))</f>
        <v>Healthy</v>
      </c>
      <c r="R11386" s="0" t="str">
        <f aca="false">IF(I11386&gt;=Summary!$B$7,"Fast",IF(I11386&lt;Summary!$B$8,"Slow","Medium"))</f>
        <v>Slow</v>
      </c>
      <c r="S11386" s="15" t="n">
        <f aca="false">IF(M11386&gt;Summary!$B$5,1,0)</f>
        <v>1</v>
      </c>
      <c r="T11386" s="16" t="n">
        <f aca="false">IF(Q11386="Overstocked",(G11386-Summary!$B$6*H11386)*J11386,0)</f>
        <v>0</v>
      </c>
    </row>
    <row r="11387" customFormat="false" ht="15" hidden="false" customHeight="false" outlineLevel="0" collapsed="false">
      <c r="A11387" s="0" t="s">
        <v>11485</v>
      </c>
      <c r="B11387" s="0" t="s">
        <v>84</v>
      </c>
      <c r="C11387" s="0" t="s">
        <v>85</v>
      </c>
      <c r="D11387" s="0" t="s">
        <v>90</v>
      </c>
      <c r="E11387" s="14" t="n">
        <v>45611</v>
      </c>
      <c r="F11387" s="14" t="n">
        <v>45620</v>
      </c>
      <c r="G11387" s="0" t="n">
        <v>267</v>
      </c>
      <c r="H11387" s="0" t="n">
        <v>96</v>
      </c>
      <c r="I11387" s="0" t="n">
        <v>188</v>
      </c>
      <c r="J11387" s="0" t="n">
        <v>1647</v>
      </c>
      <c r="K11387" s="0" t="n">
        <v>1937</v>
      </c>
      <c r="L11387" s="15" t="s">
        <v>97</v>
      </c>
      <c r="M11387" s="0" t="n">
        <v>9</v>
      </c>
      <c r="N11387" s="16" t="n">
        <f aca="false">I11387*K11387</f>
        <v>364156</v>
      </c>
      <c r="O11387" s="16" t="n">
        <f aca="false">I11387*(K11387-J11387)</f>
        <v>54520</v>
      </c>
      <c r="P11387" s="15" t="n">
        <f aca="false">K11387-J11387</f>
        <v>290</v>
      </c>
      <c r="Q11387" s="0" t="str">
        <f aca="false">IF(G11387=0,"Out of stock",IF(G11387&lt;H11387,"Understocked",IF(G11387&gt;Summary!$B$6*H11387,"Overstocked","Healthy")))</f>
        <v>Healthy</v>
      </c>
      <c r="R11387" s="0" t="str">
        <f aca="false">IF(I11387&gt;=Summary!$B$7,"Fast",IF(I11387&lt;Summary!$B$8,"Slow","Medium"))</f>
        <v>Medium</v>
      </c>
      <c r="S11387" s="15" t="n">
        <f aca="false">IF(M11387&gt;Summary!$B$5,1,0)</f>
        <v>1</v>
      </c>
      <c r="T11387" s="16" t="n">
        <f aca="false">IF(Q11387="Overstocked",(G11387-Summary!$B$6*H11387)*J11387,0)</f>
        <v>0</v>
      </c>
    </row>
    <row r="11388" customFormat="false" ht="15" hidden="false" customHeight="false" outlineLevel="0" collapsed="false">
      <c r="A11388" s="0" t="s">
        <v>11486</v>
      </c>
      <c r="B11388" s="0" t="s">
        <v>89</v>
      </c>
      <c r="C11388" s="0" t="s">
        <v>78</v>
      </c>
      <c r="D11388" s="0" t="s">
        <v>92</v>
      </c>
      <c r="E11388" s="14" t="n">
        <v>45589</v>
      </c>
      <c r="F11388" s="14" t="n">
        <v>45598</v>
      </c>
      <c r="G11388" s="0" t="n">
        <v>214</v>
      </c>
      <c r="H11388" s="0" t="n">
        <v>143</v>
      </c>
      <c r="I11388" s="0" t="n">
        <v>1</v>
      </c>
      <c r="J11388" s="0" t="n">
        <v>820</v>
      </c>
      <c r="K11388" s="0" t="n">
        <v>1120</v>
      </c>
      <c r="L11388" s="15" t="s">
        <v>87</v>
      </c>
      <c r="M11388" s="0" t="n">
        <v>9</v>
      </c>
      <c r="N11388" s="16" t="n">
        <f aca="false">I11388*K11388</f>
        <v>1120</v>
      </c>
      <c r="O11388" s="16" t="n">
        <f aca="false">I11388*(K11388-J11388)</f>
        <v>300</v>
      </c>
      <c r="P11388" s="15" t="n">
        <f aca="false">K11388-J11388</f>
        <v>300</v>
      </c>
      <c r="Q11388" s="0" t="str">
        <f aca="false">IF(G11388=0,"Out of stock",IF(G11388&lt;H11388,"Understocked",IF(G11388&gt;Summary!$B$6*H11388,"Overstocked","Healthy")))</f>
        <v>Healthy</v>
      </c>
      <c r="R11388" s="0" t="str">
        <f aca="false">IF(I11388&gt;=Summary!$B$7,"Fast",IF(I11388&lt;Summary!$B$8,"Slow","Medium"))</f>
        <v>Slow</v>
      </c>
      <c r="S11388" s="15" t="n">
        <f aca="false">IF(M11388&gt;Summary!$B$5,1,0)</f>
        <v>1</v>
      </c>
      <c r="T11388" s="16" t="n">
        <f aca="false">IF(Q11388="Overstocked",(G11388-Summary!$B$6*H11388)*J11388,0)</f>
        <v>0</v>
      </c>
    </row>
    <row r="11389" customFormat="false" ht="15" hidden="false" customHeight="false" outlineLevel="0" collapsed="false">
      <c r="A11389" s="0" t="s">
        <v>11487</v>
      </c>
      <c r="B11389" s="0" t="s">
        <v>113</v>
      </c>
      <c r="C11389" s="0" t="s">
        <v>104</v>
      </c>
      <c r="D11389" s="0" t="s">
        <v>90</v>
      </c>
      <c r="E11389" s="14" t="n">
        <v>45648</v>
      </c>
      <c r="F11389" s="14" t="n">
        <v>45658</v>
      </c>
      <c r="G11389" s="0" t="n">
        <v>270</v>
      </c>
      <c r="H11389" s="0" t="n">
        <v>121</v>
      </c>
      <c r="I11389" s="0" t="n">
        <v>95</v>
      </c>
      <c r="J11389" s="0" t="n">
        <v>471</v>
      </c>
      <c r="K11389" s="0" t="n">
        <v>625</v>
      </c>
      <c r="L11389" s="15" t="s">
        <v>80</v>
      </c>
      <c r="M11389" s="0" t="n">
        <v>10</v>
      </c>
      <c r="N11389" s="16" t="n">
        <f aca="false">I11389*K11389</f>
        <v>59375</v>
      </c>
      <c r="O11389" s="16" t="n">
        <f aca="false">I11389*(K11389-J11389)</f>
        <v>14630</v>
      </c>
      <c r="P11389" s="15" t="n">
        <f aca="false">K11389-J11389</f>
        <v>154</v>
      </c>
      <c r="Q11389" s="0" t="str">
        <f aca="false">IF(G11389=0,"Out of stock",IF(G11389&lt;H11389,"Understocked",IF(G11389&gt;Summary!$B$6*H11389,"Overstocked","Healthy")))</f>
        <v>Healthy</v>
      </c>
      <c r="R11389" s="0" t="str">
        <f aca="false">IF(I11389&gt;=Summary!$B$7,"Fast",IF(I11389&lt;Summary!$B$8,"Slow","Medium"))</f>
        <v>Slow</v>
      </c>
      <c r="S11389" s="15" t="n">
        <f aca="false">IF(M11389&gt;Summary!$B$5,1,0)</f>
        <v>1</v>
      </c>
      <c r="T11389" s="16" t="n">
        <f aca="false">IF(Q11389="Overstocked",(G11389-Summary!$B$6*H11389)*J11389,0)</f>
        <v>0</v>
      </c>
    </row>
    <row r="11390" customFormat="false" ht="15" hidden="false" customHeight="false" outlineLevel="0" collapsed="false">
      <c r="A11390" s="0" t="s">
        <v>11488</v>
      </c>
      <c r="B11390" s="0" t="s">
        <v>89</v>
      </c>
      <c r="C11390" s="0" t="s">
        <v>104</v>
      </c>
      <c r="D11390" s="0" t="s">
        <v>92</v>
      </c>
      <c r="E11390" s="14" t="n">
        <v>45496</v>
      </c>
      <c r="F11390" s="14" t="n">
        <v>45503</v>
      </c>
      <c r="G11390" s="0" t="n">
        <v>220</v>
      </c>
      <c r="H11390" s="0" t="n">
        <v>86</v>
      </c>
      <c r="I11390" s="0" t="n">
        <v>68</v>
      </c>
      <c r="J11390" s="0" t="n">
        <v>1804</v>
      </c>
      <c r="K11390" s="0" t="n">
        <v>1880</v>
      </c>
      <c r="L11390" s="15" t="s">
        <v>82</v>
      </c>
      <c r="M11390" s="0" t="n">
        <v>7</v>
      </c>
      <c r="N11390" s="16" t="n">
        <f aca="false">I11390*K11390</f>
        <v>127840</v>
      </c>
      <c r="O11390" s="16" t="n">
        <f aca="false">I11390*(K11390-J11390)</f>
        <v>5168</v>
      </c>
      <c r="P11390" s="15" t="n">
        <f aca="false">K11390-J11390</f>
        <v>76</v>
      </c>
      <c r="Q11390" s="0" t="str">
        <f aca="false">IF(G11390=0,"Out of stock",IF(G11390&lt;H11390,"Understocked",IF(G11390&gt;Summary!$B$6*H11390,"Overstocked","Healthy")))</f>
        <v>Healthy</v>
      </c>
      <c r="R11390" s="0" t="str">
        <f aca="false">IF(I11390&gt;=Summary!$B$7,"Fast",IF(I11390&lt;Summary!$B$8,"Slow","Medium"))</f>
        <v>Slow</v>
      </c>
      <c r="S11390" s="15" t="n">
        <f aca="false">IF(M11390&gt;Summary!$B$5,1,0)</f>
        <v>0</v>
      </c>
      <c r="T11390" s="16" t="n">
        <f aca="false">IF(Q11390="Overstocked",(G11390-Summary!$B$6*H11390)*J11390,0)</f>
        <v>0</v>
      </c>
    </row>
    <row r="11391" customFormat="false" ht="15" hidden="false" customHeight="false" outlineLevel="0" collapsed="false">
      <c r="A11391" s="0" t="s">
        <v>11489</v>
      </c>
      <c r="B11391" s="0" t="s">
        <v>113</v>
      </c>
      <c r="C11391" s="0" t="s">
        <v>85</v>
      </c>
      <c r="D11391" s="0" t="s">
        <v>90</v>
      </c>
      <c r="E11391" s="14" t="n">
        <v>45400</v>
      </c>
      <c r="F11391" s="14" t="n">
        <v>45406</v>
      </c>
      <c r="G11391" s="0" t="n">
        <v>143</v>
      </c>
      <c r="H11391" s="0" t="n">
        <v>92</v>
      </c>
      <c r="I11391" s="0" t="n">
        <v>1</v>
      </c>
      <c r="J11391" s="0" t="n">
        <v>1997</v>
      </c>
      <c r="K11391" s="0" t="n">
        <v>2302</v>
      </c>
      <c r="L11391" s="15" t="s">
        <v>93</v>
      </c>
      <c r="M11391" s="0" t="n">
        <v>6</v>
      </c>
      <c r="N11391" s="16" t="n">
        <f aca="false">I11391*K11391</f>
        <v>2302</v>
      </c>
      <c r="O11391" s="16" t="n">
        <f aca="false">I11391*(K11391-J11391)</f>
        <v>305</v>
      </c>
      <c r="P11391" s="15" t="n">
        <f aca="false">K11391-J11391</f>
        <v>305</v>
      </c>
      <c r="Q11391" s="0" t="str">
        <f aca="false">IF(G11391=0,"Out of stock",IF(G11391&lt;H11391,"Understocked",IF(G11391&gt;Summary!$B$6*H11391,"Overstocked","Healthy")))</f>
        <v>Healthy</v>
      </c>
      <c r="R11391" s="0" t="str">
        <f aca="false">IF(I11391&gt;=Summary!$B$7,"Fast",IF(I11391&lt;Summary!$B$8,"Slow","Medium"))</f>
        <v>Slow</v>
      </c>
      <c r="S11391" s="15" t="n">
        <f aca="false">IF(M11391&gt;Summary!$B$5,1,0)</f>
        <v>0</v>
      </c>
      <c r="T11391" s="16" t="n">
        <f aca="false">IF(Q11391="Overstocked",(G11391-Summary!$B$6*H11391)*J11391,0)</f>
        <v>0</v>
      </c>
    </row>
    <row r="11392" customFormat="false" ht="15" hidden="false" customHeight="false" outlineLevel="0" collapsed="false">
      <c r="A11392" s="0" t="s">
        <v>11490</v>
      </c>
      <c r="B11392" s="0" t="s">
        <v>95</v>
      </c>
      <c r="C11392" s="0" t="s">
        <v>104</v>
      </c>
      <c r="D11392" s="0" t="s">
        <v>102</v>
      </c>
      <c r="E11392" s="14" t="n">
        <v>45207</v>
      </c>
      <c r="F11392" s="14" t="n">
        <v>45211</v>
      </c>
      <c r="G11392" s="0" t="n">
        <v>148</v>
      </c>
      <c r="H11392" s="0" t="n">
        <v>145</v>
      </c>
      <c r="I11392" s="0" t="n">
        <v>157</v>
      </c>
      <c r="J11392" s="0" t="n">
        <v>459</v>
      </c>
      <c r="K11392" s="0" t="n">
        <v>601</v>
      </c>
      <c r="L11392" s="15" t="s">
        <v>87</v>
      </c>
      <c r="M11392" s="0" t="n">
        <v>4</v>
      </c>
      <c r="N11392" s="16" t="n">
        <f aca="false">I11392*K11392</f>
        <v>94357</v>
      </c>
      <c r="O11392" s="16" t="n">
        <f aca="false">I11392*(K11392-J11392)</f>
        <v>22294</v>
      </c>
      <c r="P11392" s="15" t="n">
        <f aca="false">K11392-J11392</f>
        <v>142</v>
      </c>
      <c r="Q11392" s="0" t="str">
        <f aca="false">IF(G11392=0,"Out of stock",IF(G11392&lt;H11392,"Understocked",IF(G11392&gt;Summary!$B$6*H11392,"Overstocked","Healthy")))</f>
        <v>Healthy</v>
      </c>
      <c r="R11392" s="0" t="str">
        <f aca="false">IF(I11392&gt;=Summary!$B$7,"Fast",IF(I11392&lt;Summary!$B$8,"Slow","Medium"))</f>
        <v>Medium</v>
      </c>
      <c r="S11392" s="15" t="n">
        <f aca="false">IF(M11392&gt;Summary!$B$5,1,0)</f>
        <v>0</v>
      </c>
      <c r="T11392" s="16" t="n">
        <f aca="false">IF(Q11392="Overstocked",(G11392-Summary!$B$6*H11392)*J11392,0)</f>
        <v>0</v>
      </c>
    </row>
    <row r="11393" customFormat="false" ht="15" hidden="false" customHeight="false" outlineLevel="0" collapsed="false">
      <c r="A11393" s="0" t="s">
        <v>11491</v>
      </c>
      <c r="B11393" s="0" t="s">
        <v>115</v>
      </c>
      <c r="C11393" s="0" t="s">
        <v>96</v>
      </c>
      <c r="D11393" s="0" t="s">
        <v>102</v>
      </c>
      <c r="E11393" s="14" t="n">
        <v>45321</v>
      </c>
      <c r="F11393" s="14" t="n">
        <v>45323</v>
      </c>
      <c r="G11393" s="0" t="n">
        <v>141</v>
      </c>
      <c r="H11393" s="0" t="n">
        <v>54</v>
      </c>
      <c r="I11393" s="0" t="n">
        <v>206</v>
      </c>
      <c r="J11393" s="0" t="n">
        <v>243</v>
      </c>
      <c r="K11393" s="0" t="n">
        <v>456</v>
      </c>
      <c r="L11393" s="15" t="s">
        <v>93</v>
      </c>
      <c r="M11393" s="0" t="n">
        <v>2</v>
      </c>
      <c r="N11393" s="16" t="n">
        <f aca="false">I11393*K11393</f>
        <v>93936</v>
      </c>
      <c r="O11393" s="16" t="n">
        <f aca="false">I11393*(K11393-J11393)</f>
        <v>43878</v>
      </c>
      <c r="P11393" s="15" t="n">
        <f aca="false">K11393-J11393</f>
        <v>213</v>
      </c>
      <c r="Q11393" s="0" t="str">
        <f aca="false">IF(G11393=0,"Out of stock",IF(G11393&lt;H11393,"Understocked",IF(G11393&gt;Summary!$B$6*H11393,"Overstocked","Healthy")))</f>
        <v>Healthy</v>
      </c>
      <c r="R11393" s="0" t="str">
        <f aca="false">IF(I11393&gt;=Summary!$B$7,"Fast",IF(I11393&lt;Summary!$B$8,"Slow","Medium"))</f>
        <v>Fast</v>
      </c>
      <c r="S11393" s="15" t="n">
        <f aca="false">IF(M11393&gt;Summary!$B$5,1,0)</f>
        <v>0</v>
      </c>
      <c r="T11393" s="16" t="n">
        <f aca="false">IF(Q11393="Overstocked",(G11393-Summary!$B$6*H11393)*J11393,0)</f>
        <v>0</v>
      </c>
    </row>
    <row r="11394" customFormat="false" ht="15" hidden="false" customHeight="false" outlineLevel="0" collapsed="false">
      <c r="A11394" s="0" t="s">
        <v>11492</v>
      </c>
      <c r="B11394" s="0" t="s">
        <v>113</v>
      </c>
      <c r="C11394" s="0" t="s">
        <v>85</v>
      </c>
      <c r="D11394" s="0" t="s">
        <v>92</v>
      </c>
      <c r="E11394" s="14" t="n">
        <v>45030</v>
      </c>
      <c r="F11394" s="14" t="n">
        <v>45036</v>
      </c>
      <c r="G11394" s="0" t="n">
        <v>439</v>
      </c>
      <c r="H11394" s="0" t="n">
        <v>64</v>
      </c>
      <c r="I11394" s="0" t="n">
        <v>125</v>
      </c>
      <c r="J11394" s="0" t="n">
        <v>1651</v>
      </c>
      <c r="K11394" s="0" t="n">
        <v>1744</v>
      </c>
      <c r="L11394" s="15" t="s">
        <v>93</v>
      </c>
      <c r="M11394" s="0" t="n">
        <v>6</v>
      </c>
      <c r="N11394" s="16" t="n">
        <f aca="false">I11394*K11394</f>
        <v>218000</v>
      </c>
      <c r="O11394" s="16" t="n">
        <f aca="false">I11394*(K11394-J11394)</f>
        <v>11625</v>
      </c>
      <c r="P11394" s="15" t="n">
        <f aca="false">K11394-J11394</f>
        <v>93</v>
      </c>
      <c r="Q11394" s="0" t="str">
        <f aca="false">IF(G11394=0,"Out of stock",IF(G11394&lt;H11394,"Understocked",IF(G11394&gt;Summary!$B$6*H11394,"Overstocked","Healthy")))</f>
        <v>Overstocked</v>
      </c>
      <c r="R11394" s="0" t="str">
        <f aca="false">IF(I11394&gt;=Summary!$B$7,"Fast",IF(I11394&lt;Summary!$B$8,"Slow","Medium"))</f>
        <v>Medium</v>
      </c>
      <c r="S11394" s="15" t="n">
        <f aca="false">IF(M11394&gt;Summary!$B$5,1,0)</f>
        <v>0</v>
      </c>
      <c r="T11394" s="16" t="n">
        <f aca="false">IF(Q11394="Overstocked",(G11394-Summary!$B$6*H11394)*J11394,0)</f>
        <v>302133</v>
      </c>
    </row>
    <row r="11395" customFormat="false" ht="15" hidden="false" customHeight="false" outlineLevel="0" collapsed="false">
      <c r="A11395" s="0" t="s">
        <v>11493</v>
      </c>
      <c r="B11395" s="0" t="s">
        <v>77</v>
      </c>
      <c r="C11395" s="0" t="s">
        <v>85</v>
      </c>
      <c r="D11395" s="0" t="s">
        <v>79</v>
      </c>
      <c r="E11395" s="14" t="n">
        <v>45088</v>
      </c>
      <c r="F11395" s="14" t="n">
        <v>45093</v>
      </c>
      <c r="G11395" s="0" t="n">
        <v>203</v>
      </c>
      <c r="H11395" s="0" t="n">
        <v>54</v>
      </c>
      <c r="I11395" s="0" t="n">
        <v>85</v>
      </c>
      <c r="J11395" s="0" t="n">
        <v>1357</v>
      </c>
      <c r="K11395" s="0" t="n">
        <v>1764</v>
      </c>
      <c r="L11395" s="15" t="s">
        <v>80</v>
      </c>
      <c r="M11395" s="0" t="n">
        <v>5</v>
      </c>
      <c r="N11395" s="16" t="n">
        <f aca="false">I11395*K11395</f>
        <v>149940</v>
      </c>
      <c r="O11395" s="16" t="n">
        <f aca="false">I11395*(K11395-J11395)</f>
        <v>34595</v>
      </c>
      <c r="P11395" s="15" t="n">
        <f aca="false">K11395-J11395</f>
        <v>407</v>
      </c>
      <c r="Q11395" s="0" t="str">
        <f aca="false">IF(G11395=0,"Out of stock",IF(G11395&lt;H11395,"Understocked",IF(G11395&gt;Summary!$B$6*H11395,"Overstocked","Healthy")))</f>
        <v>Healthy</v>
      </c>
      <c r="R11395" s="0" t="str">
        <f aca="false">IF(I11395&gt;=Summary!$B$7,"Fast",IF(I11395&lt;Summary!$B$8,"Slow","Medium"))</f>
        <v>Slow</v>
      </c>
      <c r="S11395" s="15" t="n">
        <f aca="false">IF(M11395&gt;Summary!$B$5,1,0)</f>
        <v>0</v>
      </c>
      <c r="T11395" s="16" t="n">
        <f aca="false">IF(Q11395="Overstocked",(G11395-Summary!$B$6*H11395)*J11395,0)</f>
        <v>0</v>
      </c>
    </row>
    <row r="11396" customFormat="false" ht="15" hidden="false" customHeight="false" outlineLevel="0" collapsed="false">
      <c r="A11396" s="0" t="s">
        <v>11494</v>
      </c>
      <c r="B11396" s="0" t="s">
        <v>115</v>
      </c>
      <c r="C11396" s="0" t="s">
        <v>96</v>
      </c>
      <c r="D11396" s="0" t="s">
        <v>86</v>
      </c>
      <c r="E11396" s="14" t="n">
        <v>45517</v>
      </c>
      <c r="F11396" s="14" t="n">
        <v>45520</v>
      </c>
      <c r="G11396" s="0" t="n">
        <v>368</v>
      </c>
      <c r="H11396" s="0" t="n">
        <v>109</v>
      </c>
      <c r="I11396" s="0" t="n">
        <v>166</v>
      </c>
      <c r="J11396" s="0" t="n">
        <v>1213</v>
      </c>
      <c r="K11396" s="0" t="n">
        <v>1492</v>
      </c>
      <c r="L11396" s="15" t="s">
        <v>80</v>
      </c>
      <c r="M11396" s="0" t="n">
        <v>3</v>
      </c>
      <c r="N11396" s="16" t="n">
        <f aca="false">I11396*K11396</f>
        <v>247672</v>
      </c>
      <c r="O11396" s="16" t="n">
        <f aca="false">I11396*(K11396-J11396)</f>
        <v>46314</v>
      </c>
      <c r="P11396" s="15" t="n">
        <f aca="false">K11396-J11396</f>
        <v>279</v>
      </c>
      <c r="Q11396" s="0" t="str">
        <f aca="false">IF(G11396=0,"Out of stock",IF(G11396&lt;H11396,"Understocked",IF(G11396&gt;Summary!$B$6*H11396,"Overstocked","Healthy")))</f>
        <v>Healthy</v>
      </c>
      <c r="R11396" s="0" t="str">
        <f aca="false">IF(I11396&gt;=Summary!$B$7,"Fast",IF(I11396&lt;Summary!$B$8,"Slow","Medium"))</f>
        <v>Medium</v>
      </c>
      <c r="S11396" s="15" t="n">
        <f aca="false">IF(M11396&gt;Summary!$B$5,1,0)</f>
        <v>0</v>
      </c>
      <c r="T11396" s="16" t="n">
        <f aca="false">IF(Q11396="Overstocked",(G11396-Summary!$B$6*H11396)*J11396,0)</f>
        <v>0</v>
      </c>
    </row>
    <row r="11397" customFormat="false" ht="15" hidden="false" customHeight="false" outlineLevel="0" collapsed="false">
      <c r="A11397" s="0" t="s">
        <v>11495</v>
      </c>
      <c r="B11397" s="0" t="s">
        <v>95</v>
      </c>
      <c r="C11397" s="0" t="s">
        <v>96</v>
      </c>
      <c r="D11397" s="0" t="s">
        <v>92</v>
      </c>
      <c r="E11397" s="14" t="n">
        <v>45100</v>
      </c>
      <c r="F11397" s="14" t="n">
        <v>45108</v>
      </c>
      <c r="G11397" s="0" t="n">
        <v>6</v>
      </c>
      <c r="H11397" s="0" t="n">
        <v>84</v>
      </c>
      <c r="I11397" s="0" t="n">
        <v>57</v>
      </c>
      <c r="J11397" s="0" t="n">
        <v>621</v>
      </c>
      <c r="K11397" s="0" t="n">
        <v>856</v>
      </c>
      <c r="L11397" s="15" t="s">
        <v>93</v>
      </c>
      <c r="M11397" s="0" t="n">
        <v>8</v>
      </c>
      <c r="N11397" s="16" t="n">
        <f aca="false">I11397*K11397</f>
        <v>48792</v>
      </c>
      <c r="O11397" s="16" t="n">
        <f aca="false">I11397*(K11397-J11397)</f>
        <v>13395</v>
      </c>
      <c r="P11397" s="15" t="n">
        <f aca="false">K11397-J11397</f>
        <v>235</v>
      </c>
      <c r="Q11397" s="0" t="str">
        <f aca="false">IF(G11397=0,"Out of stock",IF(G11397&lt;H11397,"Understocked",IF(G11397&gt;Summary!$B$6*H11397,"Overstocked","Healthy")))</f>
        <v>Understocked</v>
      </c>
      <c r="R11397" s="0" t="str">
        <f aca="false">IF(I11397&gt;=Summary!$B$7,"Fast",IF(I11397&lt;Summary!$B$8,"Slow","Medium"))</f>
        <v>Slow</v>
      </c>
      <c r="S11397" s="15" t="n">
        <f aca="false">IF(M11397&gt;Summary!$B$5,1,0)</f>
        <v>1</v>
      </c>
      <c r="T11397" s="16" t="n">
        <f aca="false">IF(Q11397="Overstocked",(G11397-Summary!$B$6*H11397)*J11397,0)</f>
        <v>0</v>
      </c>
    </row>
    <row r="11398" customFormat="false" ht="15" hidden="false" customHeight="false" outlineLevel="0" collapsed="false">
      <c r="A11398" s="0" t="s">
        <v>11496</v>
      </c>
      <c r="B11398" s="0" t="s">
        <v>89</v>
      </c>
      <c r="C11398" s="0" t="s">
        <v>96</v>
      </c>
      <c r="D11398" s="0" t="s">
        <v>86</v>
      </c>
      <c r="E11398" s="14" t="n">
        <v>45340</v>
      </c>
      <c r="F11398" s="14" t="n">
        <v>45349</v>
      </c>
      <c r="G11398" s="0" t="n">
        <v>338</v>
      </c>
      <c r="H11398" s="0" t="n">
        <v>85</v>
      </c>
      <c r="I11398" s="0" t="n">
        <v>213</v>
      </c>
      <c r="J11398" s="0" t="n">
        <v>1433</v>
      </c>
      <c r="K11398" s="0" t="n">
        <v>1528</v>
      </c>
      <c r="L11398" s="15" t="s">
        <v>82</v>
      </c>
      <c r="M11398" s="0" t="n">
        <v>9</v>
      </c>
      <c r="N11398" s="16" t="n">
        <f aca="false">I11398*K11398</f>
        <v>325464</v>
      </c>
      <c r="O11398" s="16" t="n">
        <f aca="false">I11398*(K11398-J11398)</f>
        <v>20235</v>
      </c>
      <c r="P11398" s="15" t="n">
        <f aca="false">K11398-J11398</f>
        <v>95</v>
      </c>
      <c r="Q11398" s="0" t="str">
        <f aca="false">IF(G11398=0,"Out of stock",IF(G11398&lt;H11398,"Understocked",IF(G11398&gt;Summary!$B$6*H11398,"Overstocked","Healthy")))</f>
        <v>Healthy</v>
      </c>
      <c r="R11398" s="0" t="str">
        <f aca="false">IF(I11398&gt;=Summary!$B$7,"Fast",IF(I11398&lt;Summary!$B$8,"Slow","Medium"))</f>
        <v>Fast</v>
      </c>
      <c r="S11398" s="15" t="n">
        <f aca="false">IF(M11398&gt;Summary!$B$5,1,0)</f>
        <v>1</v>
      </c>
      <c r="T11398" s="16" t="n">
        <f aca="false">IF(Q11398="Overstocked",(G11398-Summary!$B$6*H11398)*J11398,0)</f>
        <v>0</v>
      </c>
    </row>
    <row r="11399" customFormat="false" ht="15" hidden="false" customHeight="false" outlineLevel="0" collapsed="false">
      <c r="A11399" s="0" t="s">
        <v>11497</v>
      </c>
      <c r="B11399" s="0" t="s">
        <v>101</v>
      </c>
      <c r="C11399" s="0" t="s">
        <v>104</v>
      </c>
      <c r="D11399" s="0" t="s">
        <v>92</v>
      </c>
      <c r="E11399" s="14" t="n">
        <v>44951</v>
      </c>
      <c r="F11399" s="14" t="n">
        <v>44955</v>
      </c>
      <c r="G11399" s="0" t="n">
        <v>482</v>
      </c>
      <c r="H11399" s="0" t="n">
        <v>96</v>
      </c>
      <c r="I11399" s="0" t="n">
        <v>226</v>
      </c>
      <c r="J11399" s="0" t="n">
        <v>1517</v>
      </c>
      <c r="K11399" s="0" t="n">
        <v>1882</v>
      </c>
      <c r="L11399" s="15" t="s">
        <v>97</v>
      </c>
      <c r="M11399" s="0" t="n">
        <v>4</v>
      </c>
      <c r="N11399" s="16" t="n">
        <f aca="false">I11399*K11399</f>
        <v>425332</v>
      </c>
      <c r="O11399" s="16" t="n">
        <f aca="false">I11399*(K11399-J11399)</f>
        <v>82490</v>
      </c>
      <c r="P11399" s="15" t="n">
        <f aca="false">K11399-J11399</f>
        <v>365</v>
      </c>
      <c r="Q11399" s="0" t="str">
        <f aca="false">IF(G11399=0,"Out of stock",IF(G11399&lt;H11399,"Understocked",IF(G11399&gt;Summary!$B$6*H11399,"Overstocked","Healthy")))</f>
        <v>Overstocked</v>
      </c>
      <c r="R11399" s="0" t="str">
        <f aca="false">IF(I11399&gt;=Summary!$B$7,"Fast",IF(I11399&lt;Summary!$B$8,"Slow","Medium"))</f>
        <v>Fast</v>
      </c>
      <c r="S11399" s="15" t="n">
        <f aca="false">IF(M11399&gt;Summary!$B$5,1,0)</f>
        <v>0</v>
      </c>
      <c r="T11399" s="16" t="n">
        <f aca="false">IF(Q11399="Overstocked",(G11399-Summary!$B$6*H11399)*J11399,0)</f>
        <v>148666</v>
      </c>
    </row>
    <row r="11400" customFormat="false" ht="15" hidden="false" customHeight="false" outlineLevel="0" collapsed="false">
      <c r="A11400" s="0" t="s">
        <v>11498</v>
      </c>
      <c r="B11400" s="0" t="s">
        <v>123</v>
      </c>
      <c r="C11400" s="0" t="s">
        <v>78</v>
      </c>
      <c r="D11400" s="0" t="s">
        <v>79</v>
      </c>
      <c r="E11400" s="14" t="n">
        <v>45566</v>
      </c>
      <c r="F11400" s="14" t="n">
        <v>45568</v>
      </c>
      <c r="G11400" s="0" t="n">
        <v>404</v>
      </c>
      <c r="H11400" s="0" t="n">
        <v>107</v>
      </c>
      <c r="I11400" s="0" t="n">
        <v>113</v>
      </c>
      <c r="J11400" s="0" t="n">
        <v>878</v>
      </c>
      <c r="K11400" s="0" t="n">
        <v>1054</v>
      </c>
      <c r="L11400" s="15" t="s">
        <v>87</v>
      </c>
      <c r="M11400" s="0" t="n">
        <v>2</v>
      </c>
      <c r="N11400" s="16" t="n">
        <f aca="false">I11400*K11400</f>
        <v>119102</v>
      </c>
      <c r="O11400" s="16" t="n">
        <f aca="false">I11400*(K11400-J11400)</f>
        <v>19888</v>
      </c>
      <c r="P11400" s="15" t="n">
        <f aca="false">K11400-J11400</f>
        <v>176</v>
      </c>
      <c r="Q11400" s="0" t="str">
        <f aca="false">IF(G11400=0,"Out of stock",IF(G11400&lt;H11400,"Understocked",IF(G11400&gt;Summary!$B$6*H11400,"Overstocked","Healthy")))</f>
        <v>Healthy</v>
      </c>
      <c r="R11400" s="0" t="str">
        <f aca="false">IF(I11400&gt;=Summary!$B$7,"Fast",IF(I11400&lt;Summary!$B$8,"Slow","Medium"))</f>
        <v>Medium</v>
      </c>
      <c r="S11400" s="15" t="n">
        <f aca="false">IF(M11400&gt;Summary!$B$5,1,0)</f>
        <v>0</v>
      </c>
      <c r="T11400" s="16" t="n">
        <f aca="false">IF(Q11400="Overstocked",(G11400-Summary!$B$6*H11400)*J11400,0)</f>
        <v>0</v>
      </c>
    </row>
    <row r="11401" customFormat="false" ht="15" hidden="false" customHeight="false" outlineLevel="0" collapsed="false">
      <c r="A11401" s="0" t="s">
        <v>11499</v>
      </c>
      <c r="B11401" s="0" t="s">
        <v>101</v>
      </c>
      <c r="C11401" s="0" t="s">
        <v>104</v>
      </c>
      <c r="D11401" s="0" t="s">
        <v>79</v>
      </c>
      <c r="E11401" s="14" t="n">
        <v>45205</v>
      </c>
      <c r="F11401" s="14" t="n">
        <v>45206</v>
      </c>
      <c r="G11401" s="0" t="n">
        <v>213</v>
      </c>
      <c r="H11401" s="0" t="n">
        <v>136</v>
      </c>
      <c r="I11401" s="0" t="n">
        <v>129</v>
      </c>
      <c r="J11401" s="0" t="n">
        <v>1450</v>
      </c>
      <c r="K11401" s="0" t="n">
        <v>1778</v>
      </c>
      <c r="L11401" s="15" t="s">
        <v>87</v>
      </c>
      <c r="M11401" s="0" t="n">
        <v>1</v>
      </c>
      <c r="N11401" s="16" t="n">
        <f aca="false">I11401*K11401</f>
        <v>229362</v>
      </c>
      <c r="O11401" s="16" t="n">
        <f aca="false">I11401*(K11401-J11401)</f>
        <v>42312</v>
      </c>
      <c r="P11401" s="15" t="n">
        <f aca="false">K11401-J11401</f>
        <v>328</v>
      </c>
      <c r="Q11401" s="0" t="str">
        <f aca="false">IF(G11401=0,"Out of stock",IF(G11401&lt;H11401,"Understocked",IF(G11401&gt;Summary!$B$6*H11401,"Overstocked","Healthy")))</f>
        <v>Healthy</v>
      </c>
      <c r="R11401" s="0" t="str">
        <f aca="false">IF(I11401&gt;=Summary!$B$7,"Fast",IF(I11401&lt;Summary!$B$8,"Slow","Medium"))</f>
        <v>Medium</v>
      </c>
      <c r="S11401" s="15" t="n">
        <f aca="false">IF(M11401&gt;Summary!$B$5,1,0)</f>
        <v>0</v>
      </c>
      <c r="T11401" s="16" t="n">
        <f aca="false">IF(Q11401="Overstocked",(G11401-Summary!$B$6*H11401)*J11401,0)</f>
        <v>0</v>
      </c>
    </row>
    <row r="11402" customFormat="false" ht="15" hidden="false" customHeight="false" outlineLevel="0" collapsed="false">
      <c r="A11402" s="0" t="s">
        <v>11500</v>
      </c>
      <c r="B11402" s="0" t="s">
        <v>107</v>
      </c>
      <c r="C11402" s="0" t="s">
        <v>85</v>
      </c>
      <c r="D11402" s="0" t="s">
        <v>79</v>
      </c>
      <c r="E11402" s="14" t="n">
        <v>45655</v>
      </c>
      <c r="F11402" s="14" t="n">
        <v>45662</v>
      </c>
      <c r="G11402" s="0" t="n">
        <v>443</v>
      </c>
      <c r="H11402" s="0" t="n">
        <v>93</v>
      </c>
      <c r="I11402" s="0" t="n">
        <v>27</v>
      </c>
      <c r="J11402" s="0" t="n">
        <v>242</v>
      </c>
      <c r="K11402" s="0" t="n">
        <v>463</v>
      </c>
      <c r="L11402" s="15" t="s">
        <v>87</v>
      </c>
      <c r="M11402" s="0" t="n">
        <v>7</v>
      </c>
      <c r="N11402" s="16" t="n">
        <f aca="false">I11402*K11402</f>
        <v>12501</v>
      </c>
      <c r="O11402" s="16" t="n">
        <f aca="false">I11402*(K11402-J11402)</f>
        <v>5967</v>
      </c>
      <c r="P11402" s="15" t="n">
        <f aca="false">K11402-J11402</f>
        <v>221</v>
      </c>
      <c r="Q11402" s="0" t="str">
        <f aca="false">IF(G11402=0,"Out of stock",IF(G11402&lt;H11402,"Understocked",IF(G11402&gt;Summary!$B$6*H11402,"Overstocked","Healthy")))</f>
        <v>Overstocked</v>
      </c>
      <c r="R11402" s="0" t="str">
        <f aca="false">IF(I11402&gt;=Summary!$B$7,"Fast",IF(I11402&lt;Summary!$B$8,"Slow","Medium"))</f>
        <v>Slow</v>
      </c>
      <c r="S11402" s="15" t="n">
        <f aca="false">IF(M11402&gt;Summary!$B$5,1,0)</f>
        <v>0</v>
      </c>
      <c r="T11402" s="16" t="n">
        <f aca="false">IF(Q11402="Overstocked",(G11402-Summary!$B$6*H11402)*J11402,0)</f>
        <v>17182</v>
      </c>
    </row>
    <row r="11403" customFormat="false" ht="15" hidden="false" customHeight="false" outlineLevel="0" collapsed="false">
      <c r="A11403" s="0" t="s">
        <v>11501</v>
      </c>
      <c r="B11403" s="0" t="s">
        <v>107</v>
      </c>
      <c r="C11403" s="0" t="s">
        <v>96</v>
      </c>
      <c r="D11403" s="0" t="s">
        <v>90</v>
      </c>
      <c r="E11403" s="14" t="n">
        <v>45303</v>
      </c>
      <c r="F11403" s="14" t="n">
        <v>45309</v>
      </c>
      <c r="G11403" s="0" t="n">
        <v>182</v>
      </c>
      <c r="H11403" s="0" t="n">
        <v>143</v>
      </c>
      <c r="I11403" s="0" t="n">
        <v>159</v>
      </c>
      <c r="J11403" s="0" t="n">
        <v>1775</v>
      </c>
      <c r="K11403" s="0" t="n">
        <v>1954</v>
      </c>
      <c r="L11403" s="15" t="s">
        <v>80</v>
      </c>
      <c r="M11403" s="0" t="n">
        <v>6</v>
      </c>
      <c r="N11403" s="16" t="n">
        <f aca="false">I11403*K11403</f>
        <v>310686</v>
      </c>
      <c r="O11403" s="16" t="n">
        <f aca="false">I11403*(K11403-J11403)</f>
        <v>28461</v>
      </c>
      <c r="P11403" s="15" t="n">
        <f aca="false">K11403-J11403</f>
        <v>179</v>
      </c>
      <c r="Q11403" s="0" t="str">
        <f aca="false">IF(G11403=0,"Out of stock",IF(G11403&lt;H11403,"Understocked",IF(G11403&gt;Summary!$B$6*H11403,"Overstocked","Healthy")))</f>
        <v>Healthy</v>
      </c>
      <c r="R11403" s="0" t="str">
        <f aca="false">IF(I11403&gt;=Summary!$B$7,"Fast",IF(I11403&lt;Summary!$B$8,"Slow","Medium"))</f>
        <v>Medium</v>
      </c>
      <c r="S11403" s="15" t="n">
        <f aca="false">IF(M11403&gt;Summary!$B$5,1,0)</f>
        <v>0</v>
      </c>
      <c r="T11403" s="16" t="n">
        <f aca="false">IF(Q11403="Overstocked",(G11403-Summary!$B$6*H11403)*J11403,0)</f>
        <v>0</v>
      </c>
    </row>
    <row r="11404" customFormat="false" ht="15" hidden="false" customHeight="false" outlineLevel="0" collapsed="false">
      <c r="A11404" s="0" t="s">
        <v>11502</v>
      </c>
      <c r="B11404" s="0" t="s">
        <v>101</v>
      </c>
      <c r="C11404" s="0" t="s">
        <v>78</v>
      </c>
      <c r="D11404" s="0" t="s">
        <v>86</v>
      </c>
      <c r="E11404" s="14" t="n">
        <v>45359</v>
      </c>
      <c r="F11404" s="14" t="n">
        <v>45366</v>
      </c>
      <c r="G11404" s="0" t="n">
        <v>87</v>
      </c>
      <c r="H11404" s="0" t="n">
        <v>55</v>
      </c>
      <c r="I11404" s="0" t="n">
        <v>58</v>
      </c>
      <c r="J11404" s="0" t="n">
        <v>377</v>
      </c>
      <c r="K11404" s="0" t="n">
        <v>590</v>
      </c>
      <c r="L11404" s="15" t="s">
        <v>87</v>
      </c>
      <c r="M11404" s="0" t="n">
        <v>7</v>
      </c>
      <c r="N11404" s="16" t="n">
        <f aca="false">I11404*K11404</f>
        <v>34220</v>
      </c>
      <c r="O11404" s="16" t="n">
        <f aca="false">I11404*(K11404-J11404)</f>
        <v>12354</v>
      </c>
      <c r="P11404" s="15" t="n">
        <f aca="false">K11404-J11404</f>
        <v>213</v>
      </c>
      <c r="Q11404" s="0" t="str">
        <f aca="false">IF(G11404=0,"Out of stock",IF(G11404&lt;H11404,"Understocked",IF(G11404&gt;Summary!$B$6*H11404,"Overstocked","Healthy")))</f>
        <v>Healthy</v>
      </c>
      <c r="R11404" s="0" t="str">
        <f aca="false">IF(I11404&gt;=Summary!$B$7,"Fast",IF(I11404&lt;Summary!$B$8,"Slow","Medium"))</f>
        <v>Slow</v>
      </c>
      <c r="S11404" s="15" t="n">
        <f aca="false">IF(M11404&gt;Summary!$B$5,1,0)</f>
        <v>0</v>
      </c>
      <c r="T11404" s="16" t="n">
        <f aca="false">IF(Q11404="Overstocked",(G11404-Summary!$B$6*H11404)*J11404,0)</f>
        <v>0</v>
      </c>
    </row>
    <row r="11405" customFormat="false" ht="15" hidden="false" customHeight="false" outlineLevel="0" collapsed="false">
      <c r="A11405" s="0" t="s">
        <v>11503</v>
      </c>
      <c r="B11405" s="0" t="s">
        <v>84</v>
      </c>
      <c r="C11405" s="0" t="s">
        <v>78</v>
      </c>
      <c r="D11405" s="0" t="s">
        <v>86</v>
      </c>
      <c r="E11405" s="14" t="n">
        <v>45510</v>
      </c>
      <c r="F11405" s="14" t="n">
        <v>45517</v>
      </c>
      <c r="G11405" s="0" t="n">
        <v>113</v>
      </c>
      <c r="H11405" s="0" t="n">
        <v>115</v>
      </c>
      <c r="I11405" s="0" t="n">
        <v>295</v>
      </c>
      <c r="J11405" s="0" t="n">
        <v>1675</v>
      </c>
      <c r="K11405" s="0" t="n">
        <v>1788</v>
      </c>
      <c r="L11405" s="15" t="s">
        <v>93</v>
      </c>
      <c r="M11405" s="0" t="n">
        <v>7</v>
      </c>
      <c r="N11405" s="16" t="n">
        <f aca="false">I11405*K11405</f>
        <v>527460</v>
      </c>
      <c r="O11405" s="16" t="n">
        <f aca="false">I11405*(K11405-J11405)</f>
        <v>33335</v>
      </c>
      <c r="P11405" s="15" t="n">
        <f aca="false">K11405-J11405</f>
        <v>113</v>
      </c>
      <c r="Q11405" s="0" t="str">
        <f aca="false">IF(G11405=0,"Out of stock",IF(G11405&lt;H11405,"Understocked",IF(G11405&gt;Summary!$B$6*H11405,"Overstocked","Healthy")))</f>
        <v>Understocked</v>
      </c>
      <c r="R11405" s="0" t="str">
        <f aca="false">IF(I11405&gt;=Summary!$B$7,"Fast",IF(I11405&lt;Summary!$B$8,"Slow","Medium"))</f>
        <v>Fast</v>
      </c>
      <c r="S11405" s="15" t="n">
        <f aca="false">IF(M11405&gt;Summary!$B$5,1,0)</f>
        <v>0</v>
      </c>
      <c r="T11405" s="16" t="n">
        <f aca="false">IF(Q11405="Overstocked",(G11405-Summary!$B$6*H11405)*J11405,0)</f>
        <v>0</v>
      </c>
    </row>
    <row r="11406" customFormat="false" ht="15" hidden="false" customHeight="false" outlineLevel="0" collapsed="false">
      <c r="A11406" s="0" t="s">
        <v>11504</v>
      </c>
      <c r="B11406" s="0" t="s">
        <v>77</v>
      </c>
      <c r="C11406" s="0" t="s">
        <v>85</v>
      </c>
      <c r="D11406" s="0" t="s">
        <v>90</v>
      </c>
      <c r="E11406" s="14" t="n">
        <v>45648</v>
      </c>
      <c r="F11406" s="14" t="n">
        <v>45654</v>
      </c>
      <c r="G11406" s="0" t="n">
        <v>459</v>
      </c>
      <c r="H11406" s="0" t="n">
        <v>148</v>
      </c>
      <c r="I11406" s="0" t="n">
        <v>1</v>
      </c>
      <c r="J11406" s="0" t="n">
        <v>1770</v>
      </c>
      <c r="K11406" s="0" t="n">
        <v>2183</v>
      </c>
      <c r="L11406" s="15" t="s">
        <v>80</v>
      </c>
      <c r="M11406" s="0" t="n">
        <v>6</v>
      </c>
      <c r="N11406" s="16" t="n">
        <f aca="false">I11406*K11406</f>
        <v>2183</v>
      </c>
      <c r="O11406" s="16" t="n">
        <f aca="false">I11406*(K11406-J11406)</f>
        <v>413</v>
      </c>
      <c r="P11406" s="15" t="n">
        <f aca="false">K11406-J11406</f>
        <v>413</v>
      </c>
      <c r="Q11406" s="0" t="str">
        <f aca="false">IF(G11406=0,"Out of stock",IF(G11406&lt;H11406,"Understocked",IF(G11406&gt;Summary!$B$6*H11406,"Overstocked","Healthy")))</f>
        <v>Healthy</v>
      </c>
      <c r="R11406" s="0" t="str">
        <f aca="false">IF(I11406&gt;=Summary!$B$7,"Fast",IF(I11406&lt;Summary!$B$8,"Slow","Medium"))</f>
        <v>Slow</v>
      </c>
      <c r="S11406" s="15" t="n">
        <f aca="false">IF(M11406&gt;Summary!$B$5,1,0)</f>
        <v>0</v>
      </c>
      <c r="T11406" s="16" t="n">
        <f aca="false">IF(Q11406="Overstocked",(G11406-Summary!$B$6*H11406)*J11406,0)</f>
        <v>0</v>
      </c>
    </row>
    <row r="11407" customFormat="false" ht="15" hidden="false" customHeight="false" outlineLevel="0" collapsed="false">
      <c r="A11407" s="0" t="s">
        <v>11505</v>
      </c>
      <c r="B11407" s="0" t="s">
        <v>115</v>
      </c>
      <c r="C11407" s="0" t="s">
        <v>85</v>
      </c>
      <c r="D11407" s="0" t="s">
        <v>86</v>
      </c>
      <c r="E11407" s="14" t="n">
        <v>45034</v>
      </c>
      <c r="F11407" s="14" t="n">
        <v>45036</v>
      </c>
      <c r="G11407" s="0" t="n">
        <v>416</v>
      </c>
      <c r="H11407" s="0" t="n">
        <v>62</v>
      </c>
      <c r="I11407" s="0" t="n">
        <v>107</v>
      </c>
      <c r="J11407" s="0" t="n">
        <v>668</v>
      </c>
      <c r="K11407" s="0" t="n">
        <v>925</v>
      </c>
      <c r="L11407" s="15" t="s">
        <v>82</v>
      </c>
      <c r="M11407" s="0" t="n">
        <v>2</v>
      </c>
      <c r="N11407" s="16" t="n">
        <f aca="false">I11407*K11407</f>
        <v>98975</v>
      </c>
      <c r="O11407" s="16" t="n">
        <f aca="false">I11407*(K11407-J11407)</f>
        <v>27499</v>
      </c>
      <c r="P11407" s="15" t="n">
        <f aca="false">K11407-J11407</f>
        <v>257</v>
      </c>
      <c r="Q11407" s="0" t="str">
        <f aca="false">IF(G11407=0,"Out of stock",IF(G11407&lt;H11407,"Understocked",IF(G11407&gt;Summary!$B$6*H11407,"Overstocked","Healthy")))</f>
        <v>Overstocked</v>
      </c>
      <c r="R11407" s="0" t="str">
        <f aca="false">IF(I11407&gt;=Summary!$B$7,"Fast",IF(I11407&lt;Summary!$B$8,"Slow","Medium"))</f>
        <v>Medium</v>
      </c>
      <c r="S11407" s="15" t="n">
        <f aca="false">IF(M11407&gt;Summary!$B$5,1,0)</f>
        <v>0</v>
      </c>
      <c r="T11407" s="16" t="n">
        <f aca="false">IF(Q11407="Overstocked",(G11407-Summary!$B$6*H11407)*J11407,0)</f>
        <v>112224</v>
      </c>
    </row>
    <row r="11408" customFormat="false" ht="15" hidden="false" customHeight="false" outlineLevel="0" collapsed="false">
      <c r="A11408" s="0" t="s">
        <v>11506</v>
      </c>
      <c r="B11408" s="0" t="s">
        <v>123</v>
      </c>
      <c r="C11408" s="0" t="s">
        <v>96</v>
      </c>
      <c r="D11408" s="0" t="s">
        <v>92</v>
      </c>
      <c r="E11408" s="14" t="n">
        <v>45280</v>
      </c>
      <c r="F11408" s="14" t="n">
        <v>45287</v>
      </c>
      <c r="G11408" s="0" t="n">
        <v>372</v>
      </c>
      <c r="H11408" s="0" t="n">
        <v>90</v>
      </c>
      <c r="I11408" s="0" t="n">
        <v>76</v>
      </c>
      <c r="J11408" s="0" t="n">
        <v>282</v>
      </c>
      <c r="K11408" s="0" t="n">
        <v>724</v>
      </c>
      <c r="L11408" s="15" t="s">
        <v>80</v>
      </c>
      <c r="M11408" s="0" t="n">
        <v>7</v>
      </c>
      <c r="N11408" s="16" t="n">
        <f aca="false">I11408*K11408</f>
        <v>55024</v>
      </c>
      <c r="O11408" s="16" t="n">
        <f aca="false">I11408*(K11408-J11408)</f>
        <v>33592</v>
      </c>
      <c r="P11408" s="15" t="n">
        <f aca="false">K11408-J11408</f>
        <v>442</v>
      </c>
      <c r="Q11408" s="0" t="str">
        <f aca="false">IF(G11408=0,"Out of stock",IF(G11408&lt;H11408,"Understocked",IF(G11408&gt;Summary!$B$6*H11408,"Overstocked","Healthy")))</f>
        <v>Overstocked</v>
      </c>
      <c r="R11408" s="0" t="str">
        <f aca="false">IF(I11408&gt;=Summary!$B$7,"Fast",IF(I11408&lt;Summary!$B$8,"Slow","Medium"))</f>
        <v>Slow</v>
      </c>
      <c r="S11408" s="15" t="n">
        <f aca="false">IF(M11408&gt;Summary!$B$5,1,0)</f>
        <v>0</v>
      </c>
      <c r="T11408" s="16" t="n">
        <f aca="false">IF(Q11408="Overstocked",(G11408-Summary!$B$6*H11408)*J11408,0)</f>
        <v>3384</v>
      </c>
    </row>
    <row r="11409" customFormat="false" ht="15" hidden="false" customHeight="false" outlineLevel="0" collapsed="false">
      <c r="A11409" s="0" t="s">
        <v>11507</v>
      </c>
      <c r="B11409" s="0" t="s">
        <v>77</v>
      </c>
      <c r="C11409" s="0" t="s">
        <v>78</v>
      </c>
      <c r="D11409" s="0" t="s">
        <v>86</v>
      </c>
      <c r="E11409" s="14" t="n">
        <v>45457</v>
      </c>
      <c r="F11409" s="14" t="n">
        <v>45466</v>
      </c>
      <c r="G11409" s="0" t="n">
        <v>293</v>
      </c>
      <c r="H11409" s="0" t="n">
        <v>78</v>
      </c>
      <c r="I11409" s="0" t="n">
        <v>252</v>
      </c>
      <c r="J11409" s="0" t="n">
        <v>1325</v>
      </c>
      <c r="K11409" s="0" t="n">
        <v>1486</v>
      </c>
      <c r="L11409" s="15" t="s">
        <v>97</v>
      </c>
      <c r="M11409" s="0" t="n">
        <v>9</v>
      </c>
      <c r="N11409" s="16" t="n">
        <f aca="false">I11409*K11409</f>
        <v>374472</v>
      </c>
      <c r="O11409" s="16" t="n">
        <f aca="false">I11409*(K11409-J11409)</f>
        <v>40572</v>
      </c>
      <c r="P11409" s="15" t="n">
        <f aca="false">K11409-J11409</f>
        <v>161</v>
      </c>
      <c r="Q11409" s="0" t="str">
        <f aca="false">IF(G11409=0,"Out of stock",IF(G11409&lt;H11409,"Understocked",IF(G11409&gt;Summary!$B$6*H11409,"Overstocked","Healthy")))</f>
        <v>Healthy</v>
      </c>
      <c r="R11409" s="0" t="str">
        <f aca="false">IF(I11409&gt;=Summary!$B$7,"Fast",IF(I11409&lt;Summary!$B$8,"Slow","Medium"))</f>
        <v>Fast</v>
      </c>
      <c r="S11409" s="15" t="n">
        <f aca="false">IF(M11409&gt;Summary!$B$5,1,0)</f>
        <v>1</v>
      </c>
      <c r="T11409" s="16" t="n">
        <f aca="false">IF(Q11409="Overstocked",(G11409-Summary!$B$6*H11409)*J11409,0)</f>
        <v>0</v>
      </c>
    </row>
    <row r="11410" customFormat="false" ht="15" hidden="false" customHeight="false" outlineLevel="0" collapsed="false">
      <c r="A11410" s="0" t="s">
        <v>11508</v>
      </c>
      <c r="B11410" s="0" t="s">
        <v>115</v>
      </c>
      <c r="C11410" s="0" t="s">
        <v>85</v>
      </c>
      <c r="D11410" s="0" t="s">
        <v>90</v>
      </c>
      <c r="E11410" s="14" t="n">
        <v>45338</v>
      </c>
      <c r="F11410" s="14" t="n">
        <v>45344</v>
      </c>
      <c r="G11410" s="0" t="n">
        <v>468</v>
      </c>
      <c r="H11410" s="0" t="n">
        <v>77</v>
      </c>
      <c r="I11410" s="0" t="n">
        <v>298</v>
      </c>
      <c r="J11410" s="0" t="n">
        <v>1023</v>
      </c>
      <c r="K11410" s="0" t="n">
        <v>1436</v>
      </c>
      <c r="L11410" s="15" t="s">
        <v>80</v>
      </c>
      <c r="M11410" s="0" t="n">
        <v>6</v>
      </c>
      <c r="N11410" s="16" t="n">
        <f aca="false">I11410*K11410</f>
        <v>427928</v>
      </c>
      <c r="O11410" s="16" t="n">
        <f aca="false">I11410*(K11410-J11410)</f>
        <v>123074</v>
      </c>
      <c r="P11410" s="15" t="n">
        <f aca="false">K11410-J11410</f>
        <v>413</v>
      </c>
      <c r="Q11410" s="0" t="str">
        <f aca="false">IF(G11410=0,"Out of stock",IF(G11410&lt;H11410,"Understocked",IF(G11410&gt;Summary!$B$6*H11410,"Overstocked","Healthy")))</f>
        <v>Overstocked</v>
      </c>
      <c r="R11410" s="0" t="str">
        <f aca="false">IF(I11410&gt;=Summary!$B$7,"Fast",IF(I11410&lt;Summary!$B$8,"Slow","Medium"))</f>
        <v>Fast</v>
      </c>
      <c r="S11410" s="15" t="n">
        <f aca="false">IF(M11410&gt;Summary!$B$5,1,0)</f>
        <v>0</v>
      </c>
      <c r="T11410" s="16" t="n">
        <f aca="false">IF(Q11410="Overstocked",(G11410-Summary!$B$6*H11410)*J11410,0)</f>
        <v>163680</v>
      </c>
    </row>
    <row r="11411" customFormat="false" ht="15" hidden="false" customHeight="false" outlineLevel="0" collapsed="false">
      <c r="A11411" s="0" t="s">
        <v>11509</v>
      </c>
      <c r="B11411" s="0" t="s">
        <v>89</v>
      </c>
      <c r="C11411" s="0" t="s">
        <v>85</v>
      </c>
      <c r="D11411" s="0" t="s">
        <v>90</v>
      </c>
      <c r="E11411" s="14" t="n">
        <v>45580</v>
      </c>
      <c r="F11411" s="14" t="n">
        <v>45585</v>
      </c>
      <c r="G11411" s="0" t="n">
        <v>92</v>
      </c>
      <c r="H11411" s="0" t="n">
        <v>108</v>
      </c>
      <c r="I11411" s="0" t="n">
        <v>146</v>
      </c>
      <c r="J11411" s="0" t="n">
        <v>1390</v>
      </c>
      <c r="K11411" s="0" t="n">
        <v>1594</v>
      </c>
      <c r="L11411" s="15" t="s">
        <v>87</v>
      </c>
      <c r="M11411" s="0" t="n">
        <v>5</v>
      </c>
      <c r="N11411" s="16" t="n">
        <f aca="false">I11411*K11411</f>
        <v>232724</v>
      </c>
      <c r="O11411" s="16" t="n">
        <f aca="false">I11411*(K11411-J11411)</f>
        <v>29784</v>
      </c>
      <c r="P11411" s="15" t="n">
        <f aca="false">K11411-J11411</f>
        <v>204</v>
      </c>
      <c r="Q11411" s="0" t="str">
        <f aca="false">IF(G11411=0,"Out of stock",IF(G11411&lt;H11411,"Understocked",IF(G11411&gt;Summary!$B$6*H11411,"Overstocked","Healthy")))</f>
        <v>Understocked</v>
      </c>
      <c r="R11411" s="0" t="str">
        <f aca="false">IF(I11411&gt;=Summary!$B$7,"Fast",IF(I11411&lt;Summary!$B$8,"Slow","Medium"))</f>
        <v>Medium</v>
      </c>
      <c r="S11411" s="15" t="n">
        <f aca="false">IF(M11411&gt;Summary!$B$5,1,0)</f>
        <v>0</v>
      </c>
      <c r="T11411" s="16" t="n">
        <f aca="false">IF(Q11411="Overstocked",(G11411-Summary!$B$6*H11411)*J11411,0)</f>
        <v>0</v>
      </c>
    </row>
    <row r="11412" customFormat="false" ht="15" hidden="false" customHeight="false" outlineLevel="0" collapsed="false">
      <c r="A11412" s="0" t="s">
        <v>11510</v>
      </c>
      <c r="B11412" s="0" t="s">
        <v>95</v>
      </c>
      <c r="C11412" s="0" t="s">
        <v>104</v>
      </c>
      <c r="D11412" s="0" t="s">
        <v>102</v>
      </c>
      <c r="E11412" s="14" t="n">
        <v>45270</v>
      </c>
      <c r="F11412" s="14" t="n">
        <v>45277</v>
      </c>
      <c r="G11412" s="0" t="n">
        <v>23</v>
      </c>
      <c r="H11412" s="0" t="n">
        <v>135</v>
      </c>
      <c r="I11412" s="0" t="n">
        <v>229</v>
      </c>
      <c r="J11412" s="0" t="n">
        <v>249</v>
      </c>
      <c r="K11412" s="0" t="n">
        <v>590</v>
      </c>
      <c r="L11412" s="15" t="s">
        <v>87</v>
      </c>
      <c r="M11412" s="0" t="n">
        <v>7</v>
      </c>
      <c r="N11412" s="16" t="n">
        <f aca="false">I11412*K11412</f>
        <v>135110</v>
      </c>
      <c r="O11412" s="16" t="n">
        <f aca="false">I11412*(K11412-J11412)</f>
        <v>78089</v>
      </c>
      <c r="P11412" s="15" t="n">
        <f aca="false">K11412-J11412</f>
        <v>341</v>
      </c>
      <c r="Q11412" s="0" t="str">
        <f aca="false">IF(G11412=0,"Out of stock",IF(G11412&lt;H11412,"Understocked",IF(G11412&gt;Summary!$B$6*H11412,"Overstocked","Healthy")))</f>
        <v>Understocked</v>
      </c>
      <c r="R11412" s="0" t="str">
        <f aca="false">IF(I11412&gt;=Summary!$B$7,"Fast",IF(I11412&lt;Summary!$B$8,"Slow","Medium"))</f>
        <v>Fast</v>
      </c>
      <c r="S11412" s="15" t="n">
        <f aca="false">IF(M11412&gt;Summary!$B$5,1,0)</f>
        <v>0</v>
      </c>
      <c r="T11412" s="16" t="n">
        <f aca="false">IF(Q11412="Overstocked",(G11412-Summary!$B$6*H11412)*J11412,0)</f>
        <v>0</v>
      </c>
    </row>
    <row r="11413" customFormat="false" ht="15" hidden="false" customHeight="false" outlineLevel="0" collapsed="false">
      <c r="A11413" s="0" t="s">
        <v>11511</v>
      </c>
      <c r="B11413" s="0" t="s">
        <v>115</v>
      </c>
      <c r="C11413" s="0" t="s">
        <v>78</v>
      </c>
      <c r="D11413" s="0" t="s">
        <v>90</v>
      </c>
      <c r="E11413" s="14" t="n">
        <v>45167</v>
      </c>
      <c r="F11413" s="14" t="n">
        <v>45171</v>
      </c>
      <c r="G11413" s="0" t="n">
        <v>169</v>
      </c>
      <c r="H11413" s="0" t="n">
        <v>66</v>
      </c>
      <c r="I11413" s="0" t="n">
        <v>140</v>
      </c>
      <c r="J11413" s="0" t="n">
        <v>1695</v>
      </c>
      <c r="K11413" s="0" t="n">
        <v>2125</v>
      </c>
      <c r="L11413" s="15" t="s">
        <v>93</v>
      </c>
      <c r="M11413" s="0" t="n">
        <v>4</v>
      </c>
      <c r="N11413" s="16" t="n">
        <f aca="false">I11413*K11413</f>
        <v>297500</v>
      </c>
      <c r="O11413" s="16" t="n">
        <f aca="false">I11413*(K11413-J11413)</f>
        <v>60200</v>
      </c>
      <c r="P11413" s="15" t="n">
        <f aca="false">K11413-J11413</f>
        <v>430</v>
      </c>
      <c r="Q11413" s="0" t="str">
        <f aca="false">IF(G11413=0,"Out of stock",IF(G11413&lt;H11413,"Understocked",IF(G11413&gt;Summary!$B$6*H11413,"Overstocked","Healthy")))</f>
        <v>Healthy</v>
      </c>
      <c r="R11413" s="0" t="str">
        <f aca="false">IF(I11413&gt;=Summary!$B$7,"Fast",IF(I11413&lt;Summary!$B$8,"Slow","Medium"))</f>
        <v>Medium</v>
      </c>
      <c r="S11413" s="15" t="n">
        <f aca="false">IF(M11413&gt;Summary!$B$5,1,0)</f>
        <v>0</v>
      </c>
      <c r="T11413" s="16" t="n">
        <f aca="false">IF(Q11413="Overstocked",(G11413-Summary!$B$6*H11413)*J11413,0)</f>
        <v>0</v>
      </c>
    </row>
    <row r="11414" customFormat="false" ht="15" hidden="false" customHeight="false" outlineLevel="0" collapsed="false">
      <c r="A11414" s="0" t="s">
        <v>11512</v>
      </c>
      <c r="B11414" s="0" t="s">
        <v>115</v>
      </c>
      <c r="C11414" s="0" t="s">
        <v>104</v>
      </c>
      <c r="D11414" s="0" t="s">
        <v>102</v>
      </c>
      <c r="E11414" s="14" t="n">
        <v>45011</v>
      </c>
      <c r="F11414" s="14" t="n">
        <v>45020</v>
      </c>
      <c r="G11414" s="0" t="n">
        <v>315</v>
      </c>
      <c r="H11414" s="0" t="n">
        <v>68</v>
      </c>
      <c r="I11414" s="0" t="n">
        <v>78</v>
      </c>
      <c r="J11414" s="0" t="n">
        <v>808</v>
      </c>
      <c r="K11414" s="0" t="n">
        <v>1290</v>
      </c>
      <c r="L11414" s="15" t="s">
        <v>93</v>
      </c>
      <c r="M11414" s="0" t="n">
        <v>9</v>
      </c>
      <c r="N11414" s="16" t="n">
        <f aca="false">I11414*K11414</f>
        <v>100620</v>
      </c>
      <c r="O11414" s="16" t="n">
        <f aca="false">I11414*(K11414-J11414)</f>
        <v>37596</v>
      </c>
      <c r="P11414" s="15" t="n">
        <f aca="false">K11414-J11414</f>
        <v>482</v>
      </c>
      <c r="Q11414" s="0" t="str">
        <f aca="false">IF(G11414=0,"Out of stock",IF(G11414&lt;H11414,"Understocked",IF(G11414&gt;Summary!$B$6*H11414,"Overstocked","Healthy")))</f>
        <v>Overstocked</v>
      </c>
      <c r="R11414" s="0" t="str">
        <f aca="false">IF(I11414&gt;=Summary!$B$7,"Fast",IF(I11414&lt;Summary!$B$8,"Slow","Medium"))</f>
        <v>Slow</v>
      </c>
      <c r="S11414" s="15" t="n">
        <f aca="false">IF(M11414&gt;Summary!$B$5,1,0)</f>
        <v>1</v>
      </c>
      <c r="T11414" s="16" t="n">
        <f aca="false">IF(Q11414="Overstocked",(G11414-Summary!$B$6*H11414)*J11414,0)</f>
        <v>34744</v>
      </c>
    </row>
    <row r="11415" customFormat="false" ht="15" hidden="false" customHeight="false" outlineLevel="0" collapsed="false">
      <c r="A11415" s="0" t="s">
        <v>11513</v>
      </c>
      <c r="B11415" s="0" t="s">
        <v>107</v>
      </c>
      <c r="C11415" s="0" t="s">
        <v>96</v>
      </c>
      <c r="D11415" s="0" t="s">
        <v>92</v>
      </c>
      <c r="E11415" s="14" t="n">
        <v>45106</v>
      </c>
      <c r="F11415" s="14" t="n">
        <v>45115</v>
      </c>
      <c r="G11415" s="0" t="n">
        <v>399</v>
      </c>
      <c r="H11415" s="0" t="n">
        <v>75</v>
      </c>
      <c r="I11415" s="0" t="n">
        <v>128</v>
      </c>
      <c r="J11415" s="0" t="n">
        <v>1714</v>
      </c>
      <c r="K11415" s="0" t="n">
        <v>1764</v>
      </c>
      <c r="L11415" s="15" t="s">
        <v>93</v>
      </c>
      <c r="M11415" s="0" t="n">
        <v>9</v>
      </c>
      <c r="N11415" s="16" t="n">
        <f aca="false">I11415*K11415</f>
        <v>225792</v>
      </c>
      <c r="O11415" s="16" t="n">
        <f aca="false">I11415*(K11415-J11415)</f>
        <v>6400</v>
      </c>
      <c r="P11415" s="15" t="n">
        <f aca="false">K11415-J11415</f>
        <v>50</v>
      </c>
      <c r="Q11415" s="0" t="str">
        <f aca="false">IF(G11415=0,"Out of stock",IF(G11415&lt;H11415,"Understocked",IF(G11415&gt;Summary!$B$6*H11415,"Overstocked","Healthy")))</f>
        <v>Overstocked</v>
      </c>
      <c r="R11415" s="0" t="str">
        <f aca="false">IF(I11415&gt;=Summary!$B$7,"Fast",IF(I11415&lt;Summary!$B$8,"Slow","Medium"))</f>
        <v>Medium</v>
      </c>
      <c r="S11415" s="15" t="n">
        <f aca="false">IF(M11415&gt;Summary!$B$5,1,0)</f>
        <v>1</v>
      </c>
      <c r="T11415" s="16" t="n">
        <f aca="false">IF(Q11415="Overstocked",(G11415-Summary!$B$6*H11415)*J11415,0)</f>
        <v>169686</v>
      </c>
    </row>
    <row r="11416" customFormat="false" ht="15" hidden="false" customHeight="false" outlineLevel="0" collapsed="false">
      <c r="A11416" s="0" t="s">
        <v>11514</v>
      </c>
      <c r="B11416" s="0" t="s">
        <v>89</v>
      </c>
      <c r="C11416" s="0" t="s">
        <v>85</v>
      </c>
      <c r="D11416" s="0" t="s">
        <v>90</v>
      </c>
      <c r="E11416" s="14" t="n">
        <v>45615</v>
      </c>
      <c r="F11416" s="14" t="n">
        <v>45621</v>
      </c>
      <c r="G11416" s="0" t="n">
        <v>194</v>
      </c>
      <c r="H11416" s="0" t="n">
        <v>136</v>
      </c>
      <c r="I11416" s="0" t="n">
        <v>196</v>
      </c>
      <c r="J11416" s="0" t="n">
        <v>349</v>
      </c>
      <c r="K11416" s="0" t="n">
        <v>632</v>
      </c>
      <c r="L11416" s="15" t="s">
        <v>93</v>
      </c>
      <c r="M11416" s="0" t="n">
        <v>6</v>
      </c>
      <c r="N11416" s="16" t="n">
        <f aca="false">I11416*K11416</f>
        <v>123872</v>
      </c>
      <c r="O11416" s="16" t="n">
        <f aca="false">I11416*(K11416-J11416)</f>
        <v>55468</v>
      </c>
      <c r="P11416" s="15" t="n">
        <f aca="false">K11416-J11416</f>
        <v>283</v>
      </c>
      <c r="Q11416" s="0" t="str">
        <f aca="false">IF(G11416=0,"Out of stock",IF(G11416&lt;H11416,"Understocked",IF(G11416&gt;Summary!$B$6*H11416,"Overstocked","Healthy")))</f>
        <v>Healthy</v>
      </c>
      <c r="R11416" s="0" t="str">
        <f aca="false">IF(I11416&gt;=Summary!$B$7,"Fast",IF(I11416&lt;Summary!$B$8,"Slow","Medium"))</f>
        <v>Medium</v>
      </c>
      <c r="S11416" s="15" t="n">
        <f aca="false">IF(M11416&gt;Summary!$B$5,1,0)</f>
        <v>0</v>
      </c>
      <c r="T11416" s="16" t="n">
        <f aca="false">IF(Q11416="Overstocked",(G11416-Summary!$B$6*H11416)*J11416,0)</f>
        <v>0</v>
      </c>
    </row>
    <row r="11417" customFormat="false" ht="15" hidden="false" customHeight="false" outlineLevel="0" collapsed="false">
      <c r="A11417" s="0" t="s">
        <v>11515</v>
      </c>
      <c r="B11417" s="0" t="s">
        <v>107</v>
      </c>
      <c r="C11417" s="0" t="s">
        <v>85</v>
      </c>
      <c r="D11417" s="0" t="s">
        <v>92</v>
      </c>
      <c r="E11417" s="14" t="n">
        <v>44985</v>
      </c>
      <c r="F11417" s="14" t="n">
        <v>44991</v>
      </c>
      <c r="G11417" s="0" t="n">
        <v>359</v>
      </c>
      <c r="H11417" s="0" t="n">
        <v>54</v>
      </c>
      <c r="I11417" s="0" t="n">
        <v>71</v>
      </c>
      <c r="J11417" s="0" t="n">
        <v>420</v>
      </c>
      <c r="K11417" s="0" t="n">
        <v>778</v>
      </c>
      <c r="L11417" s="15" t="s">
        <v>87</v>
      </c>
      <c r="M11417" s="0" t="n">
        <v>6</v>
      </c>
      <c r="N11417" s="16" t="n">
        <f aca="false">I11417*K11417</f>
        <v>55238</v>
      </c>
      <c r="O11417" s="16" t="n">
        <f aca="false">I11417*(K11417-J11417)</f>
        <v>25418</v>
      </c>
      <c r="P11417" s="15" t="n">
        <f aca="false">K11417-J11417</f>
        <v>358</v>
      </c>
      <c r="Q11417" s="0" t="str">
        <f aca="false">IF(G11417=0,"Out of stock",IF(G11417&lt;H11417,"Understocked",IF(G11417&gt;Summary!$B$6*H11417,"Overstocked","Healthy")))</f>
        <v>Overstocked</v>
      </c>
      <c r="R11417" s="0" t="str">
        <f aca="false">IF(I11417&gt;=Summary!$B$7,"Fast",IF(I11417&lt;Summary!$B$8,"Slow","Medium"))</f>
        <v>Slow</v>
      </c>
      <c r="S11417" s="15" t="n">
        <f aca="false">IF(M11417&gt;Summary!$B$5,1,0)</f>
        <v>0</v>
      </c>
      <c r="T11417" s="16" t="n">
        <f aca="false">IF(Q11417="Overstocked",(G11417-Summary!$B$6*H11417)*J11417,0)</f>
        <v>60060</v>
      </c>
    </row>
    <row r="11418" customFormat="false" ht="15" hidden="false" customHeight="false" outlineLevel="0" collapsed="false">
      <c r="A11418" s="0" t="s">
        <v>11516</v>
      </c>
      <c r="B11418" s="0" t="s">
        <v>113</v>
      </c>
      <c r="C11418" s="0" t="s">
        <v>104</v>
      </c>
      <c r="D11418" s="0" t="s">
        <v>92</v>
      </c>
      <c r="E11418" s="14" t="n">
        <v>45235</v>
      </c>
      <c r="F11418" s="14" t="n">
        <v>45242</v>
      </c>
      <c r="G11418" s="0" t="n">
        <v>342</v>
      </c>
      <c r="H11418" s="0" t="n">
        <v>146</v>
      </c>
      <c r="I11418" s="0" t="n">
        <v>137</v>
      </c>
      <c r="J11418" s="0" t="n">
        <v>1215</v>
      </c>
      <c r="K11418" s="0" t="n">
        <v>1484</v>
      </c>
      <c r="L11418" s="15" t="s">
        <v>93</v>
      </c>
      <c r="M11418" s="0" t="n">
        <v>7</v>
      </c>
      <c r="N11418" s="16" t="n">
        <f aca="false">I11418*K11418</f>
        <v>203308</v>
      </c>
      <c r="O11418" s="16" t="n">
        <f aca="false">I11418*(K11418-J11418)</f>
        <v>36853</v>
      </c>
      <c r="P11418" s="15" t="n">
        <f aca="false">K11418-J11418</f>
        <v>269</v>
      </c>
      <c r="Q11418" s="0" t="str">
        <f aca="false">IF(G11418=0,"Out of stock",IF(G11418&lt;H11418,"Understocked",IF(G11418&gt;Summary!$B$6*H11418,"Overstocked","Healthy")))</f>
        <v>Healthy</v>
      </c>
      <c r="R11418" s="0" t="str">
        <f aca="false">IF(I11418&gt;=Summary!$B$7,"Fast",IF(I11418&lt;Summary!$B$8,"Slow","Medium"))</f>
        <v>Medium</v>
      </c>
      <c r="S11418" s="15" t="n">
        <f aca="false">IF(M11418&gt;Summary!$B$5,1,0)</f>
        <v>0</v>
      </c>
      <c r="T11418" s="16" t="n">
        <f aca="false">IF(Q11418="Overstocked",(G11418-Summary!$B$6*H11418)*J11418,0)</f>
        <v>0</v>
      </c>
    </row>
    <row r="11419" customFormat="false" ht="15" hidden="false" customHeight="false" outlineLevel="0" collapsed="false">
      <c r="A11419" s="0" t="s">
        <v>11517</v>
      </c>
      <c r="B11419" s="0" t="s">
        <v>107</v>
      </c>
      <c r="C11419" s="0" t="s">
        <v>96</v>
      </c>
      <c r="D11419" s="0" t="s">
        <v>102</v>
      </c>
      <c r="E11419" s="14" t="n">
        <v>45425</v>
      </c>
      <c r="F11419" s="14" t="n">
        <v>45429</v>
      </c>
      <c r="G11419" s="0" t="n">
        <v>343</v>
      </c>
      <c r="H11419" s="0" t="n">
        <v>50</v>
      </c>
      <c r="I11419" s="0" t="n">
        <v>228</v>
      </c>
      <c r="J11419" s="0" t="n">
        <v>242</v>
      </c>
      <c r="K11419" s="0" t="n">
        <v>507</v>
      </c>
      <c r="L11419" s="15" t="s">
        <v>87</v>
      </c>
      <c r="M11419" s="0" t="n">
        <v>4</v>
      </c>
      <c r="N11419" s="16" t="n">
        <f aca="false">I11419*K11419</f>
        <v>115596</v>
      </c>
      <c r="O11419" s="16" t="n">
        <f aca="false">I11419*(K11419-J11419)</f>
        <v>60420</v>
      </c>
      <c r="P11419" s="15" t="n">
        <f aca="false">K11419-J11419</f>
        <v>265</v>
      </c>
      <c r="Q11419" s="0" t="str">
        <f aca="false">IF(G11419=0,"Out of stock",IF(G11419&lt;H11419,"Understocked",IF(G11419&gt;Summary!$B$6*H11419,"Overstocked","Healthy")))</f>
        <v>Overstocked</v>
      </c>
      <c r="R11419" s="0" t="str">
        <f aca="false">IF(I11419&gt;=Summary!$B$7,"Fast",IF(I11419&lt;Summary!$B$8,"Slow","Medium"))</f>
        <v>Fast</v>
      </c>
      <c r="S11419" s="15" t="n">
        <f aca="false">IF(M11419&gt;Summary!$B$5,1,0)</f>
        <v>0</v>
      </c>
      <c r="T11419" s="16" t="n">
        <f aca="false">IF(Q11419="Overstocked",(G11419-Summary!$B$6*H11419)*J11419,0)</f>
        <v>34606</v>
      </c>
    </row>
    <row r="11420" customFormat="false" ht="15" hidden="false" customHeight="false" outlineLevel="0" collapsed="false">
      <c r="A11420" s="0" t="s">
        <v>11518</v>
      </c>
      <c r="B11420" s="0" t="s">
        <v>101</v>
      </c>
      <c r="C11420" s="0" t="s">
        <v>85</v>
      </c>
      <c r="D11420" s="0" t="s">
        <v>92</v>
      </c>
      <c r="E11420" s="14" t="n">
        <v>44930</v>
      </c>
      <c r="F11420" s="14" t="n">
        <v>44940</v>
      </c>
      <c r="G11420" s="0" t="n">
        <v>67</v>
      </c>
      <c r="H11420" s="0" t="n">
        <v>147</v>
      </c>
      <c r="I11420" s="0" t="n">
        <v>251</v>
      </c>
      <c r="J11420" s="0" t="n">
        <v>360</v>
      </c>
      <c r="K11420" s="0" t="n">
        <v>721</v>
      </c>
      <c r="L11420" s="15" t="s">
        <v>97</v>
      </c>
      <c r="M11420" s="0" t="n">
        <v>10</v>
      </c>
      <c r="N11420" s="16" t="n">
        <f aca="false">I11420*K11420</f>
        <v>180971</v>
      </c>
      <c r="O11420" s="16" t="n">
        <f aca="false">I11420*(K11420-J11420)</f>
        <v>90611</v>
      </c>
      <c r="P11420" s="15" t="n">
        <f aca="false">K11420-J11420</f>
        <v>361</v>
      </c>
      <c r="Q11420" s="0" t="str">
        <f aca="false">IF(G11420=0,"Out of stock",IF(G11420&lt;H11420,"Understocked",IF(G11420&gt;Summary!$B$6*H11420,"Overstocked","Healthy")))</f>
        <v>Understocked</v>
      </c>
      <c r="R11420" s="0" t="str">
        <f aca="false">IF(I11420&gt;=Summary!$B$7,"Fast",IF(I11420&lt;Summary!$B$8,"Slow","Medium"))</f>
        <v>Fast</v>
      </c>
      <c r="S11420" s="15" t="n">
        <f aca="false">IF(M11420&gt;Summary!$B$5,1,0)</f>
        <v>1</v>
      </c>
      <c r="T11420" s="16" t="n">
        <f aca="false">IF(Q11420="Overstocked",(G11420-Summary!$B$6*H11420)*J11420,0)</f>
        <v>0</v>
      </c>
    </row>
    <row r="11421" customFormat="false" ht="15" hidden="false" customHeight="false" outlineLevel="0" collapsed="false">
      <c r="A11421" s="0" t="s">
        <v>11519</v>
      </c>
      <c r="B11421" s="0" t="s">
        <v>101</v>
      </c>
      <c r="C11421" s="0" t="s">
        <v>104</v>
      </c>
      <c r="D11421" s="0" t="s">
        <v>79</v>
      </c>
      <c r="E11421" s="14" t="n">
        <v>45194</v>
      </c>
      <c r="F11421" s="14" t="n">
        <v>45199</v>
      </c>
      <c r="G11421" s="0" t="n">
        <v>116</v>
      </c>
      <c r="H11421" s="0" t="n">
        <v>137</v>
      </c>
      <c r="I11421" s="0" t="n">
        <v>276</v>
      </c>
      <c r="J11421" s="0" t="n">
        <v>881</v>
      </c>
      <c r="K11421" s="0" t="n">
        <v>1074</v>
      </c>
      <c r="L11421" s="15" t="s">
        <v>87</v>
      </c>
      <c r="M11421" s="0" t="n">
        <v>5</v>
      </c>
      <c r="N11421" s="16" t="n">
        <f aca="false">I11421*K11421</f>
        <v>296424</v>
      </c>
      <c r="O11421" s="16" t="n">
        <f aca="false">I11421*(K11421-J11421)</f>
        <v>53268</v>
      </c>
      <c r="P11421" s="15" t="n">
        <f aca="false">K11421-J11421</f>
        <v>193</v>
      </c>
      <c r="Q11421" s="0" t="str">
        <f aca="false">IF(G11421=0,"Out of stock",IF(G11421&lt;H11421,"Understocked",IF(G11421&gt;Summary!$B$6*H11421,"Overstocked","Healthy")))</f>
        <v>Understocked</v>
      </c>
      <c r="R11421" s="0" t="str">
        <f aca="false">IF(I11421&gt;=Summary!$B$7,"Fast",IF(I11421&lt;Summary!$B$8,"Slow","Medium"))</f>
        <v>Fast</v>
      </c>
      <c r="S11421" s="15" t="n">
        <f aca="false">IF(M11421&gt;Summary!$B$5,1,0)</f>
        <v>0</v>
      </c>
      <c r="T11421" s="16" t="n">
        <f aca="false">IF(Q11421="Overstocked",(G11421-Summary!$B$6*H11421)*J11421,0)</f>
        <v>0</v>
      </c>
    </row>
    <row r="11422" customFormat="false" ht="15" hidden="false" customHeight="false" outlineLevel="0" collapsed="false">
      <c r="A11422" s="0" t="s">
        <v>11520</v>
      </c>
      <c r="B11422" s="0" t="s">
        <v>115</v>
      </c>
      <c r="C11422" s="0" t="s">
        <v>78</v>
      </c>
      <c r="D11422" s="0" t="s">
        <v>86</v>
      </c>
      <c r="E11422" s="14" t="n">
        <v>45456</v>
      </c>
      <c r="F11422" s="14" t="n">
        <v>45463</v>
      </c>
      <c r="G11422" s="0" t="n">
        <v>362</v>
      </c>
      <c r="H11422" s="0" t="n">
        <v>92</v>
      </c>
      <c r="I11422" s="0" t="n">
        <v>22</v>
      </c>
      <c r="J11422" s="0" t="n">
        <v>815</v>
      </c>
      <c r="K11422" s="0" t="n">
        <v>1156</v>
      </c>
      <c r="L11422" s="15" t="s">
        <v>80</v>
      </c>
      <c r="M11422" s="0" t="n">
        <v>7</v>
      </c>
      <c r="N11422" s="16" t="n">
        <f aca="false">I11422*K11422</f>
        <v>25432</v>
      </c>
      <c r="O11422" s="16" t="n">
        <f aca="false">I11422*(K11422-J11422)</f>
        <v>7502</v>
      </c>
      <c r="P11422" s="15" t="n">
        <f aca="false">K11422-J11422</f>
        <v>341</v>
      </c>
      <c r="Q11422" s="0" t="str">
        <f aca="false">IF(G11422=0,"Out of stock",IF(G11422&lt;H11422,"Understocked",IF(G11422&gt;Summary!$B$6*H11422,"Overstocked","Healthy")))</f>
        <v>Healthy</v>
      </c>
      <c r="R11422" s="0" t="str">
        <f aca="false">IF(I11422&gt;=Summary!$B$7,"Fast",IF(I11422&lt;Summary!$B$8,"Slow","Medium"))</f>
        <v>Slow</v>
      </c>
      <c r="S11422" s="15" t="n">
        <f aca="false">IF(M11422&gt;Summary!$B$5,1,0)</f>
        <v>0</v>
      </c>
      <c r="T11422" s="16" t="n">
        <f aca="false">IF(Q11422="Overstocked",(G11422-Summary!$B$6*H11422)*J11422,0)</f>
        <v>0</v>
      </c>
    </row>
    <row r="11423" customFormat="false" ht="15" hidden="false" customHeight="false" outlineLevel="0" collapsed="false">
      <c r="A11423" s="0" t="s">
        <v>11521</v>
      </c>
      <c r="B11423" s="0" t="s">
        <v>115</v>
      </c>
      <c r="C11423" s="0" t="s">
        <v>78</v>
      </c>
      <c r="D11423" s="0" t="s">
        <v>86</v>
      </c>
      <c r="E11423" s="14" t="n">
        <v>45004</v>
      </c>
      <c r="F11423" s="14" t="n">
        <v>45013</v>
      </c>
      <c r="G11423" s="0" t="n">
        <v>441</v>
      </c>
      <c r="H11423" s="0" t="n">
        <v>148</v>
      </c>
      <c r="I11423" s="0" t="n">
        <v>223</v>
      </c>
      <c r="J11423" s="0" t="n">
        <v>986</v>
      </c>
      <c r="K11423" s="0" t="n">
        <v>1081</v>
      </c>
      <c r="L11423" s="15" t="s">
        <v>93</v>
      </c>
      <c r="M11423" s="0" t="n">
        <v>9</v>
      </c>
      <c r="N11423" s="16" t="n">
        <f aca="false">I11423*K11423</f>
        <v>241063</v>
      </c>
      <c r="O11423" s="16" t="n">
        <f aca="false">I11423*(K11423-J11423)</f>
        <v>21185</v>
      </c>
      <c r="P11423" s="15" t="n">
        <f aca="false">K11423-J11423</f>
        <v>95</v>
      </c>
      <c r="Q11423" s="0" t="str">
        <f aca="false">IF(G11423=0,"Out of stock",IF(G11423&lt;H11423,"Understocked",IF(G11423&gt;Summary!$B$6*H11423,"Overstocked","Healthy")))</f>
        <v>Healthy</v>
      </c>
      <c r="R11423" s="0" t="str">
        <f aca="false">IF(I11423&gt;=Summary!$B$7,"Fast",IF(I11423&lt;Summary!$B$8,"Slow","Medium"))</f>
        <v>Fast</v>
      </c>
      <c r="S11423" s="15" t="n">
        <f aca="false">IF(M11423&gt;Summary!$B$5,1,0)</f>
        <v>1</v>
      </c>
      <c r="T11423" s="16" t="n">
        <f aca="false">IF(Q11423="Overstocked",(G11423-Summary!$B$6*H11423)*J11423,0)</f>
        <v>0</v>
      </c>
    </row>
    <row r="11424" customFormat="false" ht="15" hidden="false" customHeight="false" outlineLevel="0" collapsed="false">
      <c r="A11424" s="0" t="s">
        <v>11522</v>
      </c>
      <c r="B11424" s="0" t="s">
        <v>84</v>
      </c>
      <c r="C11424" s="0" t="s">
        <v>96</v>
      </c>
      <c r="D11424" s="0" t="s">
        <v>102</v>
      </c>
      <c r="E11424" s="14" t="n">
        <v>45079</v>
      </c>
      <c r="F11424" s="14" t="n">
        <v>45084</v>
      </c>
      <c r="G11424" s="0" t="n">
        <v>490</v>
      </c>
      <c r="H11424" s="0" t="n">
        <v>78</v>
      </c>
      <c r="I11424" s="0" t="n">
        <v>178</v>
      </c>
      <c r="J11424" s="0" t="n">
        <v>685</v>
      </c>
      <c r="K11424" s="0" t="n">
        <v>996</v>
      </c>
      <c r="L11424" s="15" t="s">
        <v>97</v>
      </c>
      <c r="M11424" s="0" t="n">
        <v>5</v>
      </c>
      <c r="N11424" s="16" t="n">
        <f aca="false">I11424*K11424</f>
        <v>177288</v>
      </c>
      <c r="O11424" s="16" t="n">
        <f aca="false">I11424*(K11424-J11424)</f>
        <v>55358</v>
      </c>
      <c r="P11424" s="15" t="n">
        <f aca="false">K11424-J11424</f>
        <v>311</v>
      </c>
      <c r="Q11424" s="0" t="str">
        <f aca="false">IF(G11424=0,"Out of stock",IF(G11424&lt;H11424,"Understocked",IF(G11424&gt;Summary!$B$6*H11424,"Overstocked","Healthy")))</f>
        <v>Overstocked</v>
      </c>
      <c r="R11424" s="0" t="str">
        <f aca="false">IF(I11424&gt;=Summary!$B$7,"Fast",IF(I11424&lt;Summary!$B$8,"Slow","Medium"))</f>
        <v>Medium</v>
      </c>
      <c r="S11424" s="15" t="n">
        <f aca="false">IF(M11424&gt;Summary!$B$5,1,0)</f>
        <v>0</v>
      </c>
      <c r="T11424" s="16" t="n">
        <f aca="false">IF(Q11424="Overstocked",(G11424-Summary!$B$6*H11424)*J11424,0)</f>
        <v>121930</v>
      </c>
    </row>
    <row r="11425" customFormat="false" ht="15" hidden="false" customHeight="false" outlineLevel="0" collapsed="false">
      <c r="A11425" s="0" t="s">
        <v>11523</v>
      </c>
      <c r="B11425" s="0" t="s">
        <v>77</v>
      </c>
      <c r="C11425" s="0" t="s">
        <v>85</v>
      </c>
      <c r="D11425" s="0" t="s">
        <v>79</v>
      </c>
      <c r="E11425" s="14" t="n">
        <v>45134</v>
      </c>
      <c r="F11425" s="14" t="n">
        <v>45137</v>
      </c>
      <c r="G11425" s="0" t="n">
        <v>119</v>
      </c>
      <c r="H11425" s="0" t="n">
        <v>133</v>
      </c>
      <c r="I11425" s="0" t="n">
        <v>154</v>
      </c>
      <c r="J11425" s="0" t="n">
        <v>914</v>
      </c>
      <c r="K11425" s="0" t="n">
        <v>1311</v>
      </c>
      <c r="L11425" s="15" t="s">
        <v>97</v>
      </c>
      <c r="M11425" s="0" t="n">
        <v>3</v>
      </c>
      <c r="N11425" s="16" t="n">
        <f aca="false">I11425*K11425</f>
        <v>201894</v>
      </c>
      <c r="O11425" s="16" t="n">
        <f aca="false">I11425*(K11425-J11425)</f>
        <v>61138</v>
      </c>
      <c r="P11425" s="15" t="n">
        <f aca="false">K11425-J11425</f>
        <v>397</v>
      </c>
      <c r="Q11425" s="0" t="str">
        <f aca="false">IF(G11425=0,"Out of stock",IF(G11425&lt;H11425,"Understocked",IF(G11425&gt;Summary!$B$6*H11425,"Overstocked","Healthy")))</f>
        <v>Understocked</v>
      </c>
      <c r="R11425" s="0" t="str">
        <f aca="false">IF(I11425&gt;=Summary!$B$7,"Fast",IF(I11425&lt;Summary!$B$8,"Slow","Medium"))</f>
        <v>Medium</v>
      </c>
      <c r="S11425" s="15" t="n">
        <f aca="false">IF(M11425&gt;Summary!$B$5,1,0)</f>
        <v>0</v>
      </c>
      <c r="T11425" s="16" t="n">
        <f aca="false">IF(Q11425="Overstocked",(G11425-Summary!$B$6*H11425)*J11425,0)</f>
        <v>0</v>
      </c>
    </row>
    <row r="11426" customFormat="false" ht="15" hidden="false" customHeight="false" outlineLevel="0" collapsed="false">
      <c r="A11426" s="0" t="s">
        <v>11524</v>
      </c>
      <c r="B11426" s="0" t="s">
        <v>123</v>
      </c>
      <c r="C11426" s="0" t="s">
        <v>104</v>
      </c>
      <c r="D11426" s="0" t="s">
        <v>90</v>
      </c>
      <c r="E11426" s="14" t="n">
        <v>45208</v>
      </c>
      <c r="F11426" s="14" t="n">
        <v>45213</v>
      </c>
      <c r="G11426" s="0" t="n">
        <v>437</v>
      </c>
      <c r="H11426" s="0" t="n">
        <v>106</v>
      </c>
      <c r="I11426" s="0" t="n">
        <v>208</v>
      </c>
      <c r="J11426" s="0" t="n">
        <v>1594</v>
      </c>
      <c r="K11426" s="0" t="n">
        <v>2023</v>
      </c>
      <c r="L11426" s="15" t="s">
        <v>97</v>
      </c>
      <c r="M11426" s="0" t="n">
        <v>5</v>
      </c>
      <c r="N11426" s="16" t="n">
        <f aca="false">I11426*K11426</f>
        <v>420784</v>
      </c>
      <c r="O11426" s="16" t="n">
        <f aca="false">I11426*(K11426-J11426)</f>
        <v>89232</v>
      </c>
      <c r="P11426" s="15" t="n">
        <f aca="false">K11426-J11426</f>
        <v>429</v>
      </c>
      <c r="Q11426" s="0" t="str">
        <f aca="false">IF(G11426=0,"Out of stock",IF(G11426&lt;H11426,"Understocked",IF(G11426&gt;Summary!$B$6*H11426,"Overstocked","Healthy")))</f>
        <v>Overstocked</v>
      </c>
      <c r="R11426" s="0" t="str">
        <f aca="false">IF(I11426&gt;=Summary!$B$7,"Fast",IF(I11426&lt;Summary!$B$8,"Slow","Medium"))</f>
        <v>Fast</v>
      </c>
      <c r="S11426" s="15" t="n">
        <f aca="false">IF(M11426&gt;Summary!$B$5,1,0)</f>
        <v>0</v>
      </c>
      <c r="T11426" s="16" t="n">
        <f aca="false">IF(Q11426="Overstocked",(G11426-Summary!$B$6*H11426)*J11426,0)</f>
        <v>20722</v>
      </c>
    </row>
    <row r="11427" customFormat="false" ht="15" hidden="false" customHeight="false" outlineLevel="0" collapsed="false">
      <c r="A11427" s="0" t="s">
        <v>11525</v>
      </c>
      <c r="B11427" s="0" t="s">
        <v>107</v>
      </c>
      <c r="C11427" s="0" t="s">
        <v>96</v>
      </c>
      <c r="D11427" s="0" t="s">
        <v>86</v>
      </c>
      <c r="E11427" s="14" t="n">
        <v>45572</v>
      </c>
      <c r="F11427" s="14" t="n">
        <v>45574</v>
      </c>
      <c r="G11427" s="0" t="n">
        <v>193</v>
      </c>
      <c r="H11427" s="0" t="n">
        <v>69</v>
      </c>
      <c r="I11427" s="0" t="n">
        <v>234</v>
      </c>
      <c r="J11427" s="0" t="n">
        <v>419</v>
      </c>
      <c r="K11427" s="0" t="n">
        <v>758</v>
      </c>
      <c r="L11427" s="15" t="s">
        <v>97</v>
      </c>
      <c r="M11427" s="0" t="n">
        <v>2</v>
      </c>
      <c r="N11427" s="16" t="n">
        <f aca="false">I11427*K11427</f>
        <v>177372</v>
      </c>
      <c r="O11427" s="16" t="n">
        <f aca="false">I11427*(K11427-J11427)</f>
        <v>79326</v>
      </c>
      <c r="P11427" s="15" t="n">
        <f aca="false">K11427-J11427</f>
        <v>339</v>
      </c>
      <c r="Q11427" s="0" t="str">
        <f aca="false">IF(G11427=0,"Out of stock",IF(G11427&lt;H11427,"Understocked",IF(G11427&gt;Summary!$B$6*H11427,"Overstocked","Healthy")))</f>
        <v>Healthy</v>
      </c>
      <c r="R11427" s="0" t="str">
        <f aca="false">IF(I11427&gt;=Summary!$B$7,"Fast",IF(I11427&lt;Summary!$B$8,"Slow","Medium"))</f>
        <v>Fast</v>
      </c>
      <c r="S11427" s="15" t="n">
        <f aca="false">IF(M11427&gt;Summary!$B$5,1,0)</f>
        <v>0</v>
      </c>
      <c r="T11427" s="16" t="n">
        <f aca="false">IF(Q11427="Overstocked",(G11427-Summary!$B$6*H11427)*J11427,0)</f>
        <v>0</v>
      </c>
    </row>
    <row r="11428" customFormat="false" ht="15" hidden="false" customHeight="false" outlineLevel="0" collapsed="false">
      <c r="A11428" s="0" t="s">
        <v>11526</v>
      </c>
      <c r="B11428" s="0" t="s">
        <v>84</v>
      </c>
      <c r="C11428" s="0" t="s">
        <v>85</v>
      </c>
      <c r="D11428" s="0" t="s">
        <v>102</v>
      </c>
      <c r="E11428" s="14" t="n">
        <v>45111</v>
      </c>
      <c r="F11428" s="14" t="n">
        <v>45112</v>
      </c>
      <c r="G11428" s="0" t="n">
        <v>93</v>
      </c>
      <c r="H11428" s="0" t="n">
        <v>132</v>
      </c>
      <c r="I11428" s="0" t="n">
        <v>74</v>
      </c>
      <c r="J11428" s="0" t="n">
        <v>913</v>
      </c>
      <c r="K11428" s="0" t="n">
        <v>1321</v>
      </c>
      <c r="L11428" s="15" t="s">
        <v>80</v>
      </c>
      <c r="M11428" s="0" t="n">
        <v>1</v>
      </c>
      <c r="N11428" s="16" t="n">
        <f aca="false">I11428*K11428</f>
        <v>97754</v>
      </c>
      <c r="O11428" s="16" t="n">
        <f aca="false">I11428*(K11428-J11428)</f>
        <v>30192</v>
      </c>
      <c r="P11428" s="15" t="n">
        <f aca="false">K11428-J11428</f>
        <v>408</v>
      </c>
      <c r="Q11428" s="0" t="str">
        <f aca="false">IF(G11428=0,"Out of stock",IF(G11428&lt;H11428,"Understocked",IF(G11428&gt;Summary!$B$6*H11428,"Overstocked","Healthy")))</f>
        <v>Understocked</v>
      </c>
      <c r="R11428" s="0" t="str">
        <f aca="false">IF(I11428&gt;=Summary!$B$7,"Fast",IF(I11428&lt;Summary!$B$8,"Slow","Medium"))</f>
        <v>Slow</v>
      </c>
      <c r="S11428" s="15" t="n">
        <f aca="false">IF(M11428&gt;Summary!$B$5,1,0)</f>
        <v>0</v>
      </c>
      <c r="T11428" s="16" t="n">
        <f aca="false">IF(Q11428="Overstocked",(G11428-Summary!$B$6*H11428)*J11428,0)</f>
        <v>0</v>
      </c>
    </row>
    <row r="11429" customFormat="false" ht="15" hidden="false" customHeight="false" outlineLevel="0" collapsed="false">
      <c r="A11429" s="0" t="s">
        <v>11527</v>
      </c>
      <c r="B11429" s="0" t="s">
        <v>95</v>
      </c>
      <c r="C11429" s="0" t="s">
        <v>78</v>
      </c>
      <c r="D11429" s="0" t="s">
        <v>92</v>
      </c>
      <c r="E11429" s="14" t="n">
        <v>45603</v>
      </c>
      <c r="F11429" s="14" t="n">
        <v>45605</v>
      </c>
      <c r="G11429" s="0" t="n">
        <v>437</v>
      </c>
      <c r="H11429" s="0" t="n">
        <v>86</v>
      </c>
      <c r="I11429" s="0" t="n">
        <v>216</v>
      </c>
      <c r="J11429" s="0" t="n">
        <v>564</v>
      </c>
      <c r="K11429" s="0" t="n">
        <v>684</v>
      </c>
      <c r="L11429" s="15" t="s">
        <v>97</v>
      </c>
      <c r="M11429" s="0" t="n">
        <v>2</v>
      </c>
      <c r="N11429" s="16" t="n">
        <f aca="false">I11429*K11429</f>
        <v>147744</v>
      </c>
      <c r="O11429" s="16" t="n">
        <f aca="false">I11429*(K11429-J11429)</f>
        <v>25920</v>
      </c>
      <c r="P11429" s="15" t="n">
        <f aca="false">K11429-J11429</f>
        <v>120</v>
      </c>
      <c r="Q11429" s="0" t="str">
        <f aca="false">IF(G11429=0,"Out of stock",IF(G11429&lt;H11429,"Understocked",IF(G11429&gt;Summary!$B$6*H11429,"Overstocked","Healthy")))</f>
        <v>Overstocked</v>
      </c>
      <c r="R11429" s="0" t="str">
        <f aca="false">IF(I11429&gt;=Summary!$B$7,"Fast",IF(I11429&lt;Summary!$B$8,"Slow","Medium"))</f>
        <v>Fast</v>
      </c>
      <c r="S11429" s="15" t="n">
        <f aca="false">IF(M11429&gt;Summary!$B$5,1,0)</f>
        <v>0</v>
      </c>
      <c r="T11429" s="16" t="n">
        <f aca="false">IF(Q11429="Overstocked",(G11429-Summary!$B$6*H11429)*J11429,0)</f>
        <v>52452</v>
      </c>
    </row>
    <row r="11430" customFormat="false" ht="15" hidden="false" customHeight="false" outlineLevel="0" collapsed="false">
      <c r="A11430" s="0" t="s">
        <v>11528</v>
      </c>
      <c r="B11430" s="0" t="s">
        <v>84</v>
      </c>
      <c r="C11430" s="0" t="s">
        <v>85</v>
      </c>
      <c r="D11430" s="0" t="s">
        <v>92</v>
      </c>
      <c r="E11430" s="14" t="n">
        <v>45331</v>
      </c>
      <c r="F11430" s="14" t="n">
        <v>45341</v>
      </c>
      <c r="G11430" s="0" t="n">
        <v>105</v>
      </c>
      <c r="H11430" s="0" t="n">
        <v>79</v>
      </c>
      <c r="I11430" s="0" t="n">
        <v>30</v>
      </c>
      <c r="J11430" s="0" t="n">
        <v>909</v>
      </c>
      <c r="K11430" s="0" t="n">
        <v>1140</v>
      </c>
      <c r="L11430" s="15" t="s">
        <v>80</v>
      </c>
      <c r="M11430" s="0" t="n">
        <v>10</v>
      </c>
      <c r="N11430" s="16" t="n">
        <f aca="false">I11430*K11430</f>
        <v>34200</v>
      </c>
      <c r="O11430" s="16" t="n">
        <f aca="false">I11430*(K11430-J11430)</f>
        <v>6930</v>
      </c>
      <c r="P11430" s="15" t="n">
        <f aca="false">K11430-J11430</f>
        <v>231</v>
      </c>
      <c r="Q11430" s="0" t="str">
        <f aca="false">IF(G11430=0,"Out of stock",IF(G11430&lt;H11430,"Understocked",IF(G11430&gt;Summary!$B$6*H11430,"Overstocked","Healthy")))</f>
        <v>Healthy</v>
      </c>
      <c r="R11430" s="0" t="str">
        <f aca="false">IF(I11430&gt;=Summary!$B$7,"Fast",IF(I11430&lt;Summary!$B$8,"Slow","Medium"))</f>
        <v>Slow</v>
      </c>
      <c r="S11430" s="15" t="n">
        <f aca="false">IF(M11430&gt;Summary!$B$5,1,0)</f>
        <v>1</v>
      </c>
      <c r="T11430" s="16" t="n">
        <f aca="false">IF(Q11430="Overstocked",(G11430-Summary!$B$6*H11430)*J11430,0)</f>
        <v>0</v>
      </c>
    </row>
    <row r="11431" customFormat="false" ht="15" hidden="false" customHeight="false" outlineLevel="0" collapsed="false">
      <c r="A11431" s="0" t="s">
        <v>11529</v>
      </c>
      <c r="B11431" s="0" t="s">
        <v>111</v>
      </c>
      <c r="C11431" s="0" t="s">
        <v>104</v>
      </c>
      <c r="D11431" s="0" t="s">
        <v>90</v>
      </c>
      <c r="E11431" s="14" t="n">
        <v>44997</v>
      </c>
      <c r="F11431" s="14" t="n">
        <v>44998</v>
      </c>
      <c r="G11431" s="0" t="n">
        <v>433</v>
      </c>
      <c r="H11431" s="0" t="n">
        <v>52</v>
      </c>
      <c r="I11431" s="0" t="n">
        <v>29</v>
      </c>
      <c r="J11431" s="0" t="n">
        <v>1540</v>
      </c>
      <c r="K11431" s="0" t="n">
        <v>2007</v>
      </c>
      <c r="L11431" s="15" t="s">
        <v>87</v>
      </c>
      <c r="M11431" s="0" t="n">
        <v>1</v>
      </c>
      <c r="N11431" s="16" t="n">
        <f aca="false">I11431*K11431</f>
        <v>58203</v>
      </c>
      <c r="O11431" s="16" t="n">
        <f aca="false">I11431*(K11431-J11431)</f>
        <v>13543</v>
      </c>
      <c r="P11431" s="15" t="n">
        <f aca="false">K11431-J11431</f>
        <v>467</v>
      </c>
      <c r="Q11431" s="0" t="str">
        <f aca="false">IF(G11431=0,"Out of stock",IF(G11431&lt;H11431,"Understocked",IF(G11431&gt;Summary!$B$6*H11431,"Overstocked","Healthy")))</f>
        <v>Overstocked</v>
      </c>
      <c r="R11431" s="0" t="str">
        <f aca="false">IF(I11431&gt;=Summary!$B$7,"Fast",IF(I11431&lt;Summary!$B$8,"Slow","Medium"))</f>
        <v>Slow</v>
      </c>
      <c r="S11431" s="15" t="n">
        <f aca="false">IF(M11431&gt;Summary!$B$5,1,0)</f>
        <v>0</v>
      </c>
      <c r="T11431" s="16" t="n">
        <f aca="false">IF(Q11431="Overstocked",(G11431-Summary!$B$6*H11431)*J11431,0)</f>
        <v>346500</v>
      </c>
    </row>
    <row r="11432" customFormat="false" ht="15" hidden="false" customHeight="false" outlineLevel="0" collapsed="false">
      <c r="A11432" s="0" t="s">
        <v>11530</v>
      </c>
      <c r="B11432" s="0" t="s">
        <v>115</v>
      </c>
      <c r="C11432" s="0" t="s">
        <v>85</v>
      </c>
      <c r="D11432" s="0" t="s">
        <v>102</v>
      </c>
      <c r="E11432" s="14" t="n">
        <v>45462</v>
      </c>
      <c r="F11432" s="14" t="n">
        <v>45465</v>
      </c>
      <c r="G11432" s="0" t="n">
        <v>308</v>
      </c>
      <c r="H11432" s="0" t="n">
        <v>52</v>
      </c>
      <c r="I11432" s="0" t="n">
        <v>144</v>
      </c>
      <c r="J11432" s="0" t="n">
        <v>952</v>
      </c>
      <c r="K11432" s="0" t="n">
        <v>1258</v>
      </c>
      <c r="L11432" s="15" t="s">
        <v>93</v>
      </c>
      <c r="M11432" s="0" t="n">
        <v>3</v>
      </c>
      <c r="N11432" s="16" t="n">
        <f aca="false">I11432*K11432</f>
        <v>181152</v>
      </c>
      <c r="O11432" s="16" t="n">
        <f aca="false">I11432*(K11432-J11432)</f>
        <v>44064</v>
      </c>
      <c r="P11432" s="15" t="n">
        <f aca="false">K11432-J11432</f>
        <v>306</v>
      </c>
      <c r="Q11432" s="0" t="str">
        <f aca="false">IF(G11432=0,"Out of stock",IF(G11432&lt;H11432,"Understocked",IF(G11432&gt;Summary!$B$6*H11432,"Overstocked","Healthy")))</f>
        <v>Overstocked</v>
      </c>
      <c r="R11432" s="0" t="str">
        <f aca="false">IF(I11432&gt;=Summary!$B$7,"Fast",IF(I11432&lt;Summary!$B$8,"Slow","Medium"))</f>
        <v>Medium</v>
      </c>
      <c r="S11432" s="15" t="n">
        <f aca="false">IF(M11432&gt;Summary!$B$5,1,0)</f>
        <v>0</v>
      </c>
      <c r="T11432" s="16" t="n">
        <f aca="false">IF(Q11432="Overstocked",(G11432-Summary!$B$6*H11432)*J11432,0)</f>
        <v>95200</v>
      </c>
    </row>
    <row r="11433" customFormat="false" ht="15" hidden="false" customHeight="false" outlineLevel="0" collapsed="false">
      <c r="A11433" s="0" t="s">
        <v>11531</v>
      </c>
      <c r="B11433" s="0" t="s">
        <v>123</v>
      </c>
      <c r="C11433" s="0" t="s">
        <v>96</v>
      </c>
      <c r="D11433" s="0" t="s">
        <v>79</v>
      </c>
      <c r="E11433" s="14" t="n">
        <v>45426</v>
      </c>
      <c r="F11433" s="14" t="n">
        <v>45431</v>
      </c>
      <c r="G11433" s="0" t="n">
        <v>370</v>
      </c>
      <c r="H11433" s="0" t="n">
        <v>113</v>
      </c>
      <c r="I11433" s="0" t="n">
        <v>235</v>
      </c>
      <c r="J11433" s="0" t="n">
        <v>1978</v>
      </c>
      <c r="K11433" s="0" t="n">
        <v>2058</v>
      </c>
      <c r="L11433" s="15" t="s">
        <v>97</v>
      </c>
      <c r="M11433" s="0" t="n">
        <v>5</v>
      </c>
      <c r="N11433" s="16" t="n">
        <f aca="false">I11433*K11433</f>
        <v>483630</v>
      </c>
      <c r="O11433" s="16" t="n">
        <f aca="false">I11433*(K11433-J11433)</f>
        <v>18800</v>
      </c>
      <c r="P11433" s="15" t="n">
        <f aca="false">K11433-J11433</f>
        <v>80</v>
      </c>
      <c r="Q11433" s="0" t="str">
        <f aca="false">IF(G11433=0,"Out of stock",IF(G11433&lt;H11433,"Understocked",IF(G11433&gt;Summary!$B$6*H11433,"Overstocked","Healthy")))</f>
        <v>Healthy</v>
      </c>
      <c r="R11433" s="0" t="str">
        <f aca="false">IF(I11433&gt;=Summary!$B$7,"Fast",IF(I11433&lt;Summary!$B$8,"Slow","Medium"))</f>
        <v>Fast</v>
      </c>
      <c r="S11433" s="15" t="n">
        <f aca="false">IF(M11433&gt;Summary!$B$5,1,0)</f>
        <v>0</v>
      </c>
      <c r="T11433" s="16" t="n">
        <f aca="false">IF(Q11433="Overstocked",(G11433-Summary!$B$6*H11433)*J11433,0)</f>
        <v>0</v>
      </c>
    </row>
    <row r="11434" customFormat="false" ht="15" hidden="false" customHeight="false" outlineLevel="0" collapsed="false">
      <c r="A11434" s="0" t="s">
        <v>11532</v>
      </c>
      <c r="B11434" s="0" t="s">
        <v>89</v>
      </c>
      <c r="C11434" s="0" t="s">
        <v>85</v>
      </c>
      <c r="D11434" s="0" t="s">
        <v>92</v>
      </c>
      <c r="E11434" s="14" t="n">
        <v>45404</v>
      </c>
      <c r="F11434" s="14" t="n">
        <v>45407</v>
      </c>
      <c r="G11434" s="0" t="n">
        <v>76</v>
      </c>
      <c r="H11434" s="0" t="n">
        <v>99</v>
      </c>
      <c r="I11434" s="0" t="n">
        <v>78</v>
      </c>
      <c r="J11434" s="0" t="n">
        <v>1054</v>
      </c>
      <c r="K11434" s="0" t="n">
        <v>1104</v>
      </c>
      <c r="L11434" s="15" t="s">
        <v>82</v>
      </c>
      <c r="M11434" s="0" t="n">
        <v>3</v>
      </c>
      <c r="N11434" s="16" t="n">
        <f aca="false">I11434*K11434</f>
        <v>86112</v>
      </c>
      <c r="O11434" s="16" t="n">
        <f aca="false">I11434*(K11434-J11434)</f>
        <v>3900</v>
      </c>
      <c r="P11434" s="15" t="n">
        <f aca="false">K11434-J11434</f>
        <v>50</v>
      </c>
      <c r="Q11434" s="0" t="str">
        <f aca="false">IF(G11434=0,"Out of stock",IF(G11434&lt;H11434,"Understocked",IF(G11434&gt;Summary!$B$6*H11434,"Overstocked","Healthy")))</f>
        <v>Understocked</v>
      </c>
      <c r="R11434" s="0" t="str">
        <f aca="false">IF(I11434&gt;=Summary!$B$7,"Fast",IF(I11434&lt;Summary!$B$8,"Slow","Medium"))</f>
        <v>Slow</v>
      </c>
      <c r="S11434" s="15" t="n">
        <f aca="false">IF(M11434&gt;Summary!$B$5,1,0)</f>
        <v>0</v>
      </c>
      <c r="T11434" s="16" t="n">
        <f aca="false">IF(Q11434="Overstocked",(G11434-Summary!$B$6*H11434)*J11434,0)</f>
        <v>0</v>
      </c>
    </row>
    <row r="11435" customFormat="false" ht="15" hidden="false" customHeight="false" outlineLevel="0" collapsed="false">
      <c r="A11435" s="0" t="s">
        <v>11533</v>
      </c>
      <c r="B11435" s="0" t="s">
        <v>101</v>
      </c>
      <c r="C11435" s="0" t="s">
        <v>104</v>
      </c>
      <c r="D11435" s="0" t="s">
        <v>90</v>
      </c>
      <c r="E11435" s="14" t="n">
        <v>45027</v>
      </c>
      <c r="F11435" s="14" t="n">
        <v>45031</v>
      </c>
      <c r="G11435" s="0" t="n">
        <v>381</v>
      </c>
      <c r="H11435" s="0" t="n">
        <v>135</v>
      </c>
      <c r="I11435" s="0" t="n">
        <v>229</v>
      </c>
      <c r="J11435" s="0" t="n">
        <v>1113</v>
      </c>
      <c r="K11435" s="0" t="n">
        <v>1332</v>
      </c>
      <c r="L11435" s="15" t="s">
        <v>93</v>
      </c>
      <c r="M11435" s="0" t="n">
        <v>4</v>
      </c>
      <c r="N11435" s="16" t="n">
        <f aca="false">I11435*K11435</f>
        <v>305028</v>
      </c>
      <c r="O11435" s="16" t="n">
        <f aca="false">I11435*(K11435-J11435)</f>
        <v>50151</v>
      </c>
      <c r="P11435" s="15" t="n">
        <f aca="false">K11435-J11435</f>
        <v>219</v>
      </c>
      <c r="Q11435" s="0" t="str">
        <f aca="false">IF(G11435=0,"Out of stock",IF(G11435&lt;H11435,"Understocked",IF(G11435&gt;Summary!$B$6*H11435,"Overstocked","Healthy")))</f>
        <v>Healthy</v>
      </c>
      <c r="R11435" s="0" t="str">
        <f aca="false">IF(I11435&gt;=Summary!$B$7,"Fast",IF(I11435&lt;Summary!$B$8,"Slow","Medium"))</f>
        <v>Fast</v>
      </c>
      <c r="S11435" s="15" t="n">
        <f aca="false">IF(M11435&gt;Summary!$B$5,1,0)</f>
        <v>0</v>
      </c>
      <c r="T11435" s="16" t="n">
        <f aca="false">IF(Q11435="Overstocked",(G11435-Summary!$B$6*H11435)*J11435,0)</f>
        <v>0</v>
      </c>
    </row>
    <row r="11436" customFormat="false" ht="15" hidden="false" customHeight="false" outlineLevel="0" collapsed="false">
      <c r="A11436" s="0" t="s">
        <v>11534</v>
      </c>
      <c r="B11436" s="0" t="s">
        <v>101</v>
      </c>
      <c r="C11436" s="0" t="s">
        <v>96</v>
      </c>
      <c r="D11436" s="0" t="s">
        <v>90</v>
      </c>
      <c r="E11436" s="14" t="n">
        <v>45446</v>
      </c>
      <c r="F11436" s="14" t="n">
        <v>45449</v>
      </c>
      <c r="G11436" s="0" t="n">
        <v>183</v>
      </c>
      <c r="H11436" s="0" t="n">
        <v>64</v>
      </c>
      <c r="I11436" s="0" t="n">
        <v>128</v>
      </c>
      <c r="J11436" s="0" t="n">
        <v>1990</v>
      </c>
      <c r="K11436" s="0" t="n">
        <v>2064</v>
      </c>
      <c r="L11436" s="15" t="s">
        <v>97</v>
      </c>
      <c r="M11436" s="0" t="n">
        <v>3</v>
      </c>
      <c r="N11436" s="16" t="n">
        <f aca="false">I11436*K11436</f>
        <v>264192</v>
      </c>
      <c r="O11436" s="16" t="n">
        <f aca="false">I11436*(K11436-J11436)</f>
        <v>9472</v>
      </c>
      <c r="P11436" s="15" t="n">
        <f aca="false">K11436-J11436</f>
        <v>74</v>
      </c>
      <c r="Q11436" s="0" t="str">
        <f aca="false">IF(G11436=0,"Out of stock",IF(G11436&lt;H11436,"Understocked",IF(G11436&gt;Summary!$B$6*H11436,"Overstocked","Healthy")))</f>
        <v>Healthy</v>
      </c>
      <c r="R11436" s="0" t="str">
        <f aca="false">IF(I11436&gt;=Summary!$B$7,"Fast",IF(I11436&lt;Summary!$B$8,"Slow","Medium"))</f>
        <v>Medium</v>
      </c>
      <c r="S11436" s="15" t="n">
        <f aca="false">IF(M11436&gt;Summary!$B$5,1,0)</f>
        <v>0</v>
      </c>
      <c r="T11436" s="16" t="n">
        <f aca="false">IF(Q11436="Overstocked",(G11436-Summary!$B$6*H11436)*J11436,0)</f>
        <v>0</v>
      </c>
    </row>
    <row r="11437" customFormat="false" ht="15" hidden="false" customHeight="false" outlineLevel="0" collapsed="false">
      <c r="A11437" s="0" t="s">
        <v>11535</v>
      </c>
      <c r="B11437" s="0" t="s">
        <v>123</v>
      </c>
      <c r="C11437" s="0" t="s">
        <v>104</v>
      </c>
      <c r="D11437" s="0" t="s">
        <v>102</v>
      </c>
      <c r="E11437" s="14" t="n">
        <v>45485</v>
      </c>
      <c r="F11437" s="14" t="n">
        <v>45487</v>
      </c>
      <c r="G11437" s="0" t="n">
        <v>446</v>
      </c>
      <c r="H11437" s="0" t="n">
        <v>133</v>
      </c>
      <c r="I11437" s="0" t="n">
        <v>271</v>
      </c>
      <c r="J11437" s="0" t="n">
        <v>1642</v>
      </c>
      <c r="K11437" s="0" t="n">
        <v>1969</v>
      </c>
      <c r="L11437" s="15" t="s">
        <v>97</v>
      </c>
      <c r="M11437" s="0" t="n">
        <v>2</v>
      </c>
      <c r="N11437" s="16" t="n">
        <f aca="false">I11437*K11437</f>
        <v>533599</v>
      </c>
      <c r="O11437" s="16" t="n">
        <f aca="false">I11437*(K11437-J11437)</f>
        <v>88617</v>
      </c>
      <c r="P11437" s="15" t="n">
        <f aca="false">K11437-J11437</f>
        <v>327</v>
      </c>
      <c r="Q11437" s="0" t="str">
        <f aca="false">IF(G11437=0,"Out of stock",IF(G11437&lt;H11437,"Understocked",IF(G11437&gt;Summary!$B$6*H11437,"Overstocked","Healthy")))</f>
        <v>Healthy</v>
      </c>
      <c r="R11437" s="0" t="str">
        <f aca="false">IF(I11437&gt;=Summary!$B$7,"Fast",IF(I11437&lt;Summary!$B$8,"Slow","Medium"))</f>
        <v>Fast</v>
      </c>
      <c r="S11437" s="15" t="n">
        <f aca="false">IF(M11437&gt;Summary!$B$5,1,0)</f>
        <v>0</v>
      </c>
      <c r="T11437" s="16" t="n">
        <f aca="false">IF(Q11437="Overstocked",(G11437-Summary!$B$6*H11437)*J11437,0)</f>
        <v>0</v>
      </c>
    </row>
    <row r="11438" customFormat="false" ht="15" hidden="false" customHeight="false" outlineLevel="0" collapsed="false">
      <c r="A11438" s="0" t="s">
        <v>11536</v>
      </c>
      <c r="B11438" s="0" t="s">
        <v>89</v>
      </c>
      <c r="C11438" s="0" t="s">
        <v>96</v>
      </c>
      <c r="D11438" s="0" t="s">
        <v>79</v>
      </c>
      <c r="E11438" s="14" t="n">
        <v>45143</v>
      </c>
      <c r="F11438" s="14" t="n">
        <v>45150</v>
      </c>
      <c r="G11438" s="0" t="n">
        <v>305</v>
      </c>
      <c r="H11438" s="0" t="n">
        <v>107</v>
      </c>
      <c r="I11438" s="0" t="n">
        <v>94</v>
      </c>
      <c r="J11438" s="0" t="n">
        <v>856</v>
      </c>
      <c r="K11438" s="0" t="n">
        <v>1334</v>
      </c>
      <c r="L11438" s="15" t="s">
        <v>80</v>
      </c>
      <c r="M11438" s="0" t="n">
        <v>7</v>
      </c>
      <c r="N11438" s="16" t="n">
        <f aca="false">I11438*K11438</f>
        <v>125396</v>
      </c>
      <c r="O11438" s="16" t="n">
        <f aca="false">I11438*(K11438-J11438)</f>
        <v>44932</v>
      </c>
      <c r="P11438" s="15" t="n">
        <f aca="false">K11438-J11438</f>
        <v>478</v>
      </c>
      <c r="Q11438" s="0" t="str">
        <f aca="false">IF(G11438=0,"Out of stock",IF(G11438&lt;H11438,"Understocked",IF(G11438&gt;Summary!$B$6*H11438,"Overstocked","Healthy")))</f>
        <v>Healthy</v>
      </c>
      <c r="R11438" s="0" t="str">
        <f aca="false">IF(I11438&gt;=Summary!$B$7,"Fast",IF(I11438&lt;Summary!$B$8,"Slow","Medium"))</f>
        <v>Slow</v>
      </c>
      <c r="S11438" s="15" t="n">
        <f aca="false">IF(M11438&gt;Summary!$B$5,1,0)</f>
        <v>0</v>
      </c>
      <c r="T11438" s="16" t="n">
        <f aca="false">IF(Q11438="Overstocked",(G11438-Summary!$B$6*H11438)*J11438,0)</f>
        <v>0</v>
      </c>
    </row>
    <row r="11439" customFormat="false" ht="15" hidden="false" customHeight="false" outlineLevel="0" collapsed="false">
      <c r="A11439" s="0" t="s">
        <v>11537</v>
      </c>
      <c r="B11439" s="0" t="s">
        <v>111</v>
      </c>
      <c r="C11439" s="0" t="s">
        <v>78</v>
      </c>
      <c r="D11439" s="0" t="s">
        <v>92</v>
      </c>
      <c r="E11439" s="14" t="n">
        <v>45027</v>
      </c>
      <c r="F11439" s="14" t="n">
        <v>45036</v>
      </c>
      <c r="G11439" s="0" t="n">
        <v>383</v>
      </c>
      <c r="H11439" s="0" t="n">
        <v>72</v>
      </c>
      <c r="I11439" s="0" t="n">
        <v>79</v>
      </c>
      <c r="J11439" s="0" t="n">
        <v>1061</v>
      </c>
      <c r="K11439" s="0" t="n">
        <v>1408</v>
      </c>
      <c r="L11439" s="15" t="s">
        <v>82</v>
      </c>
      <c r="M11439" s="0" t="n">
        <v>9</v>
      </c>
      <c r="N11439" s="16" t="n">
        <f aca="false">I11439*K11439</f>
        <v>111232</v>
      </c>
      <c r="O11439" s="16" t="n">
        <f aca="false">I11439*(K11439-J11439)</f>
        <v>27413</v>
      </c>
      <c r="P11439" s="15" t="n">
        <f aca="false">K11439-J11439</f>
        <v>347</v>
      </c>
      <c r="Q11439" s="0" t="str">
        <f aca="false">IF(G11439=0,"Out of stock",IF(G11439&lt;H11439,"Understocked",IF(G11439&gt;Summary!$B$6*H11439,"Overstocked","Healthy")))</f>
        <v>Overstocked</v>
      </c>
      <c r="R11439" s="0" t="str">
        <f aca="false">IF(I11439&gt;=Summary!$B$7,"Fast",IF(I11439&lt;Summary!$B$8,"Slow","Medium"))</f>
        <v>Slow</v>
      </c>
      <c r="S11439" s="15" t="n">
        <f aca="false">IF(M11439&gt;Summary!$B$5,1,0)</f>
        <v>1</v>
      </c>
      <c r="T11439" s="16" t="n">
        <f aca="false">IF(Q11439="Overstocked",(G11439-Summary!$B$6*H11439)*J11439,0)</f>
        <v>100795</v>
      </c>
    </row>
    <row r="11440" customFormat="false" ht="15" hidden="false" customHeight="false" outlineLevel="0" collapsed="false">
      <c r="A11440" s="0" t="s">
        <v>11538</v>
      </c>
      <c r="B11440" s="0" t="s">
        <v>95</v>
      </c>
      <c r="C11440" s="0" t="s">
        <v>96</v>
      </c>
      <c r="D11440" s="0" t="s">
        <v>102</v>
      </c>
      <c r="E11440" s="14" t="n">
        <v>45142</v>
      </c>
      <c r="F11440" s="14" t="n">
        <v>45152</v>
      </c>
      <c r="G11440" s="0" t="n">
        <v>238</v>
      </c>
      <c r="H11440" s="0" t="n">
        <v>60</v>
      </c>
      <c r="I11440" s="0" t="n">
        <v>101</v>
      </c>
      <c r="J11440" s="0" t="n">
        <v>1823</v>
      </c>
      <c r="K11440" s="0" t="n">
        <v>2145</v>
      </c>
      <c r="L11440" s="15" t="s">
        <v>87</v>
      </c>
      <c r="M11440" s="0" t="n">
        <v>10</v>
      </c>
      <c r="N11440" s="16" t="n">
        <f aca="false">I11440*K11440</f>
        <v>216645</v>
      </c>
      <c r="O11440" s="16" t="n">
        <f aca="false">I11440*(K11440-J11440)</f>
        <v>32522</v>
      </c>
      <c r="P11440" s="15" t="n">
        <f aca="false">K11440-J11440</f>
        <v>322</v>
      </c>
      <c r="Q11440" s="0" t="str">
        <f aca="false">IF(G11440=0,"Out of stock",IF(G11440&lt;H11440,"Understocked",IF(G11440&gt;Summary!$B$6*H11440,"Overstocked","Healthy")))</f>
        <v>Healthy</v>
      </c>
      <c r="R11440" s="0" t="str">
        <f aca="false">IF(I11440&gt;=Summary!$B$7,"Fast",IF(I11440&lt;Summary!$B$8,"Slow","Medium"))</f>
        <v>Medium</v>
      </c>
      <c r="S11440" s="15" t="n">
        <f aca="false">IF(M11440&gt;Summary!$B$5,1,0)</f>
        <v>1</v>
      </c>
      <c r="T11440" s="16" t="n">
        <f aca="false">IF(Q11440="Overstocked",(G11440-Summary!$B$6*H11440)*J11440,0)</f>
        <v>0</v>
      </c>
    </row>
    <row r="11441" customFormat="false" ht="15" hidden="false" customHeight="false" outlineLevel="0" collapsed="false">
      <c r="A11441" s="0" t="s">
        <v>11539</v>
      </c>
      <c r="B11441" s="0" t="s">
        <v>107</v>
      </c>
      <c r="C11441" s="0" t="s">
        <v>85</v>
      </c>
      <c r="D11441" s="0" t="s">
        <v>92</v>
      </c>
      <c r="E11441" s="14" t="n">
        <v>45255</v>
      </c>
      <c r="F11441" s="14" t="n">
        <v>45261</v>
      </c>
      <c r="G11441" s="0" t="n">
        <v>161</v>
      </c>
      <c r="H11441" s="0" t="n">
        <v>80</v>
      </c>
      <c r="I11441" s="0" t="n">
        <v>168</v>
      </c>
      <c r="J11441" s="0" t="n">
        <v>386</v>
      </c>
      <c r="K11441" s="0" t="n">
        <v>513</v>
      </c>
      <c r="L11441" s="15" t="s">
        <v>80</v>
      </c>
      <c r="M11441" s="0" t="n">
        <v>6</v>
      </c>
      <c r="N11441" s="16" t="n">
        <f aca="false">I11441*K11441</f>
        <v>86184</v>
      </c>
      <c r="O11441" s="16" t="n">
        <f aca="false">I11441*(K11441-J11441)</f>
        <v>21336</v>
      </c>
      <c r="P11441" s="15" t="n">
        <f aca="false">K11441-J11441</f>
        <v>127</v>
      </c>
      <c r="Q11441" s="0" t="str">
        <f aca="false">IF(G11441=0,"Out of stock",IF(G11441&lt;H11441,"Understocked",IF(G11441&gt;Summary!$B$6*H11441,"Overstocked","Healthy")))</f>
        <v>Healthy</v>
      </c>
      <c r="R11441" s="0" t="str">
        <f aca="false">IF(I11441&gt;=Summary!$B$7,"Fast",IF(I11441&lt;Summary!$B$8,"Slow","Medium"))</f>
        <v>Medium</v>
      </c>
      <c r="S11441" s="15" t="n">
        <f aca="false">IF(M11441&gt;Summary!$B$5,1,0)</f>
        <v>0</v>
      </c>
      <c r="T11441" s="16" t="n">
        <f aca="false">IF(Q11441="Overstocked",(G11441-Summary!$B$6*H11441)*J11441,0)</f>
        <v>0</v>
      </c>
    </row>
    <row r="11442" customFormat="false" ht="15" hidden="false" customHeight="false" outlineLevel="0" collapsed="false">
      <c r="A11442" s="0" t="s">
        <v>11540</v>
      </c>
      <c r="B11442" s="0" t="s">
        <v>115</v>
      </c>
      <c r="C11442" s="0" t="s">
        <v>85</v>
      </c>
      <c r="D11442" s="0" t="s">
        <v>86</v>
      </c>
      <c r="E11442" s="14" t="n">
        <v>45120</v>
      </c>
      <c r="F11442" s="14" t="n">
        <v>45126</v>
      </c>
      <c r="G11442" s="0" t="n">
        <v>177</v>
      </c>
      <c r="H11442" s="0" t="n">
        <v>69</v>
      </c>
      <c r="I11442" s="0" t="n">
        <v>249</v>
      </c>
      <c r="J11442" s="0" t="n">
        <v>1423</v>
      </c>
      <c r="K11442" s="0" t="n">
        <v>1609</v>
      </c>
      <c r="L11442" s="15" t="s">
        <v>87</v>
      </c>
      <c r="M11442" s="0" t="n">
        <v>6</v>
      </c>
      <c r="N11442" s="16" t="n">
        <f aca="false">I11442*K11442</f>
        <v>400641</v>
      </c>
      <c r="O11442" s="16" t="n">
        <f aca="false">I11442*(K11442-J11442)</f>
        <v>46314</v>
      </c>
      <c r="P11442" s="15" t="n">
        <f aca="false">K11442-J11442</f>
        <v>186</v>
      </c>
      <c r="Q11442" s="0" t="str">
        <f aca="false">IF(G11442=0,"Out of stock",IF(G11442&lt;H11442,"Understocked",IF(G11442&gt;Summary!$B$6*H11442,"Overstocked","Healthy")))</f>
        <v>Healthy</v>
      </c>
      <c r="R11442" s="0" t="str">
        <f aca="false">IF(I11442&gt;=Summary!$B$7,"Fast",IF(I11442&lt;Summary!$B$8,"Slow","Medium"))</f>
        <v>Fast</v>
      </c>
      <c r="S11442" s="15" t="n">
        <f aca="false">IF(M11442&gt;Summary!$B$5,1,0)</f>
        <v>0</v>
      </c>
      <c r="T11442" s="16" t="n">
        <f aca="false">IF(Q11442="Overstocked",(G11442-Summary!$B$6*H11442)*J11442,0)</f>
        <v>0</v>
      </c>
    </row>
    <row r="11443" customFormat="false" ht="15" hidden="false" customHeight="false" outlineLevel="0" collapsed="false">
      <c r="A11443" s="0" t="s">
        <v>11541</v>
      </c>
      <c r="B11443" s="0" t="s">
        <v>107</v>
      </c>
      <c r="C11443" s="0" t="s">
        <v>78</v>
      </c>
      <c r="D11443" s="0" t="s">
        <v>79</v>
      </c>
      <c r="E11443" s="14" t="n">
        <v>44987</v>
      </c>
      <c r="F11443" s="14" t="n">
        <v>44988</v>
      </c>
      <c r="G11443" s="0" t="n">
        <v>35</v>
      </c>
      <c r="H11443" s="0" t="n">
        <v>75</v>
      </c>
      <c r="I11443" s="0" t="n">
        <v>270</v>
      </c>
      <c r="J11443" s="0" t="n">
        <v>1101</v>
      </c>
      <c r="K11443" s="0" t="n">
        <v>1190</v>
      </c>
      <c r="L11443" s="15" t="s">
        <v>97</v>
      </c>
      <c r="M11443" s="0" t="n">
        <v>1</v>
      </c>
      <c r="N11443" s="16" t="n">
        <f aca="false">I11443*K11443</f>
        <v>321300</v>
      </c>
      <c r="O11443" s="16" t="n">
        <f aca="false">I11443*(K11443-J11443)</f>
        <v>24030</v>
      </c>
      <c r="P11443" s="15" t="n">
        <f aca="false">K11443-J11443</f>
        <v>89</v>
      </c>
      <c r="Q11443" s="0" t="str">
        <f aca="false">IF(G11443=0,"Out of stock",IF(G11443&lt;H11443,"Understocked",IF(G11443&gt;Summary!$B$6*H11443,"Overstocked","Healthy")))</f>
        <v>Understocked</v>
      </c>
      <c r="R11443" s="0" t="str">
        <f aca="false">IF(I11443&gt;=Summary!$B$7,"Fast",IF(I11443&lt;Summary!$B$8,"Slow","Medium"))</f>
        <v>Fast</v>
      </c>
      <c r="S11443" s="15" t="n">
        <f aca="false">IF(M11443&gt;Summary!$B$5,1,0)</f>
        <v>0</v>
      </c>
      <c r="T11443" s="16" t="n">
        <f aca="false">IF(Q11443="Overstocked",(G11443-Summary!$B$6*H11443)*J11443,0)</f>
        <v>0</v>
      </c>
    </row>
    <row r="11444" customFormat="false" ht="15" hidden="false" customHeight="false" outlineLevel="0" collapsed="false">
      <c r="A11444" s="0" t="s">
        <v>11542</v>
      </c>
      <c r="B11444" s="0" t="s">
        <v>107</v>
      </c>
      <c r="C11444" s="0" t="s">
        <v>85</v>
      </c>
      <c r="D11444" s="0" t="s">
        <v>102</v>
      </c>
      <c r="E11444" s="14" t="n">
        <v>45110</v>
      </c>
      <c r="F11444" s="14" t="n">
        <v>45113</v>
      </c>
      <c r="G11444" s="0" t="n">
        <v>224</v>
      </c>
      <c r="H11444" s="0" t="n">
        <v>123</v>
      </c>
      <c r="I11444" s="0" t="n">
        <v>207</v>
      </c>
      <c r="J11444" s="0" t="n">
        <v>895</v>
      </c>
      <c r="K11444" s="0" t="n">
        <v>1282</v>
      </c>
      <c r="L11444" s="15" t="s">
        <v>87</v>
      </c>
      <c r="M11444" s="0" t="n">
        <v>3</v>
      </c>
      <c r="N11444" s="16" t="n">
        <f aca="false">I11444*K11444</f>
        <v>265374</v>
      </c>
      <c r="O11444" s="16" t="n">
        <f aca="false">I11444*(K11444-J11444)</f>
        <v>80109</v>
      </c>
      <c r="P11444" s="15" t="n">
        <f aca="false">K11444-J11444</f>
        <v>387</v>
      </c>
      <c r="Q11444" s="0" t="str">
        <f aca="false">IF(G11444=0,"Out of stock",IF(G11444&lt;H11444,"Understocked",IF(G11444&gt;Summary!$B$6*H11444,"Overstocked","Healthy")))</f>
        <v>Healthy</v>
      </c>
      <c r="R11444" s="0" t="str">
        <f aca="false">IF(I11444&gt;=Summary!$B$7,"Fast",IF(I11444&lt;Summary!$B$8,"Slow","Medium"))</f>
        <v>Fast</v>
      </c>
      <c r="S11444" s="15" t="n">
        <f aca="false">IF(M11444&gt;Summary!$B$5,1,0)</f>
        <v>0</v>
      </c>
      <c r="T11444" s="16" t="n">
        <f aca="false">IF(Q11444="Overstocked",(G11444-Summary!$B$6*H11444)*J11444,0)</f>
        <v>0</v>
      </c>
    </row>
    <row r="11445" customFormat="false" ht="15" hidden="false" customHeight="false" outlineLevel="0" collapsed="false">
      <c r="A11445" s="0" t="s">
        <v>11543</v>
      </c>
      <c r="B11445" s="0" t="s">
        <v>89</v>
      </c>
      <c r="C11445" s="0" t="s">
        <v>78</v>
      </c>
      <c r="D11445" s="0" t="s">
        <v>92</v>
      </c>
      <c r="E11445" s="14" t="n">
        <v>44964</v>
      </c>
      <c r="F11445" s="14" t="n">
        <v>44968</v>
      </c>
      <c r="G11445" s="0" t="n">
        <v>312</v>
      </c>
      <c r="H11445" s="0" t="n">
        <v>142</v>
      </c>
      <c r="I11445" s="0" t="n">
        <v>31</v>
      </c>
      <c r="J11445" s="0" t="n">
        <v>1652</v>
      </c>
      <c r="K11445" s="0" t="n">
        <v>1942</v>
      </c>
      <c r="L11445" s="15" t="s">
        <v>97</v>
      </c>
      <c r="M11445" s="0" t="n">
        <v>4</v>
      </c>
      <c r="N11445" s="16" t="n">
        <f aca="false">I11445*K11445</f>
        <v>60202</v>
      </c>
      <c r="O11445" s="16" t="n">
        <f aca="false">I11445*(K11445-J11445)</f>
        <v>8990</v>
      </c>
      <c r="P11445" s="15" t="n">
        <f aca="false">K11445-J11445</f>
        <v>290</v>
      </c>
      <c r="Q11445" s="0" t="str">
        <f aca="false">IF(G11445=0,"Out of stock",IF(G11445&lt;H11445,"Understocked",IF(G11445&gt;Summary!$B$6*H11445,"Overstocked","Healthy")))</f>
        <v>Healthy</v>
      </c>
      <c r="R11445" s="0" t="str">
        <f aca="false">IF(I11445&gt;=Summary!$B$7,"Fast",IF(I11445&lt;Summary!$B$8,"Slow","Medium"))</f>
        <v>Slow</v>
      </c>
      <c r="S11445" s="15" t="n">
        <f aca="false">IF(M11445&gt;Summary!$B$5,1,0)</f>
        <v>0</v>
      </c>
      <c r="T11445" s="16" t="n">
        <f aca="false">IF(Q11445="Overstocked",(G11445-Summary!$B$6*H11445)*J11445,0)</f>
        <v>0</v>
      </c>
    </row>
    <row r="11446" customFormat="false" ht="15" hidden="false" customHeight="false" outlineLevel="0" collapsed="false">
      <c r="A11446" s="0" t="s">
        <v>11544</v>
      </c>
      <c r="B11446" s="0" t="s">
        <v>115</v>
      </c>
      <c r="C11446" s="0" t="s">
        <v>78</v>
      </c>
      <c r="D11446" s="0" t="s">
        <v>79</v>
      </c>
      <c r="E11446" s="14" t="n">
        <v>45614</v>
      </c>
      <c r="F11446" s="14" t="n">
        <v>45615</v>
      </c>
      <c r="G11446" s="0" t="n">
        <v>305</v>
      </c>
      <c r="H11446" s="0" t="n">
        <v>147</v>
      </c>
      <c r="I11446" s="0" t="n">
        <v>232</v>
      </c>
      <c r="J11446" s="0" t="n">
        <v>1358</v>
      </c>
      <c r="K11446" s="0" t="n">
        <v>1611</v>
      </c>
      <c r="L11446" s="15" t="s">
        <v>80</v>
      </c>
      <c r="M11446" s="0" t="n">
        <v>1</v>
      </c>
      <c r="N11446" s="16" t="n">
        <f aca="false">I11446*K11446</f>
        <v>373752</v>
      </c>
      <c r="O11446" s="16" t="n">
        <f aca="false">I11446*(K11446-J11446)</f>
        <v>58696</v>
      </c>
      <c r="P11446" s="15" t="n">
        <f aca="false">K11446-J11446</f>
        <v>253</v>
      </c>
      <c r="Q11446" s="0" t="str">
        <f aca="false">IF(G11446=0,"Out of stock",IF(G11446&lt;H11446,"Understocked",IF(G11446&gt;Summary!$B$6*H11446,"Overstocked","Healthy")))</f>
        <v>Healthy</v>
      </c>
      <c r="R11446" s="0" t="str">
        <f aca="false">IF(I11446&gt;=Summary!$B$7,"Fast",IF(I11446&lt;Summary!$B$8,"Slow","Medium"))</f>
        <v>Fast</v>
      </c>
      <c r="S11446" s="15" t="n">
        <f aca="false">IF(M11446&gt;Summary!$B$5,1,0)</f>
        <v>0</v>
      </c>
      <c r="T11446" s="16" t="n">
        <f aca="false">IF(Q11446="Overstocked",(G11446-Summary!$B$6*H11446)*J11446,0)</f>
        <v>0</v>
      </c>
    </row>
    <row r="11447" customFormat="false" ht="15" hidden="false" customHeight="false" outlineLevel="0" collapsed="false">
      <c r="A11447" s="0" t="s">
        <v>11545</v>
      </c>
      <c r="B11447" s="0" t="s">
        <v>84</v>
      </c>
      <c r="C11447" s="0" t="s">
        <v>85</v>
      </c>
      <c r="D11447" s="0" t="s">
        <v>86</v>
      </c>
      <c r="E11447" s="14" t="n">
        <v>45099</v>
      </c>
      <c r="F11447" s="14" t="n">
        <v>45105</v>
      </c>
      <c r="G11447" s="0" t="n">
        <v>389</v>
      </c>
      <c r="H11447" s="0" t="n">
        <v>88</v>
      </c>
      <c r="I11447" s="0" t="n">
        <v>278</v>
      </c>
      <c r="J11447" s="0" t="n">
        <v>1661</v>
      </c>
      <c r="K11447" s="0" t="n">
        <v>1760</v>
      </c>
      <c r="L11447" s="15" t="s">
        <v>87</v>
      </c>
      <c r="M11447" s="0" t="n">
        <v>6</v>
      </c>
      <c r="N11447" s="16" t="n">
        <f aca="false">I11447*K11447</f>
        <v>489280</v>
      </c>
      <c r="O11447" s="16" t="n">
        <f aca="false">I11447*(K11447-J11447)</f>
        <v>27522</v>
      </c>
      <c r="P11447" s="15" t="n">
        <f aca="false">K11447-J11447</f>
        <v>99</v>
      </c>
      <c r="Q11447" s="0" t="str">
        <f aca="false">IF(G11447=0,"Out of stock",IF(G11447&lt;H11447,"Understocked",IF(G11447&gt;Summary!$B$6*H11447,"Overstocked","Healthy")))</f>
        <v>Overstocked</v>
      </c>
      <c r="R11447" s="0" t="str">
        <f aca="false">IF(I11447&gt;=Summary!$B$7,"Fast",IF(I11447&lt;Summary!$B$8,"Slow","Medium"))</f>
        <v>Fast</v>
      </c>
      <c r="S11447" s="15" t="n">
        <f aca="false">IF(M11447&gt;Summary!$B$5,1,0)</f>
        <v>0</v>
      </c>
      <c r="T11447" s="16" t="n">
        <f aca="false">IF(Q11447="Overstocked",(G11447-Summary!$B$6*H11447)*J11447,0)</f>
        <v>61457</v>
      </c>
    </row>
    <row r="11448" customFormat="false" ht="15" hidden="false" customHeight="false" outlineLevel="0" collapsed="false">
      <c r="A11448" s="0" t="s">
        <v>11546</v>
      </c>
      <c r="B11448" s="0" t="s">
        <v>77</v>
      </c>
      <c r="C11448" s="0" t="s">
        <v>96</v>
      </c>
      <c r="D11448" s="0" t="s">
        <v>102</v>
      </c>
      <c r="E11448" s="14" t="n">
        <v>45338</v>
      </c>
      <c r="F11448" s="14" t="n">
        <v>45343</v>
      </c>
      <c r="G11448" s="0" t="n">
        <v>365</v>
      </c>
      <c r="H11448" s="0" t="n">
        <v>119</v>
      </c>
      <c r="I11448" s="0" t="n">
        <v>118</v>
      </c>
      <c r="J11448" s="0" t="n">
        <v>1482</v>
      </c>
      <c r="K11448" s="0" t="n">
        <v>1607</v>
      </c>
      <c r="L11448" s="15" t="s">
        <v>80</v>
      </c>
      <c r="M11448" s="0" t="n">
        <v>5</v>
      </c>
      <c r="N11448" s="16" t="n">
        <f aca="false">I11448*K11448</f>
        <v>189626</v>
      </c>
      <c r="O11448" s="16" t="n">
        <f aca="false">I11448*(K11448-J11448)</f>
        <v>14750</v>
      </c>
      <c r="P11448" s="15" t="n">
        <f aca="false">K11448-J11448</f>
        <v>125</v>
      </c>
      <c r="Q11448" s="0" t="str">
        <f aca="false">IF(G11448=0,"Out of stock",IF(G11448&lt;H11448,"Understocked",IF(G11448&gt;Summary!$B$6*H11448,"Overstocked","Healthy")))</f>
        <v>Healthy</v>
      </c>
      <c r="R11448" s="0" t="str">
        <f aca="false">IF(I11448&gt;=Summary!$B$7,"Fast",IF(I11448&lt;Summary!$B$8,"Slow","Medium"))</f>
        <v>Medium</v>
      </c>
      <c r="S11448" s="15" t="n">
        <f aca="false">IF(M11448&gt;Summary!$B$5,1,0)</f>
        <v>0</v>
      </c>
      <c r="T11448" s="16" t="n">
        <f aca="false">IF(Q11448="Overstocked",(G11448-Summary!$B$6*H11448)*J11448,0)</f>
        <v>0</v>
      </c>
    </row>
    <row r="11449" customFormat="false" ht="15" hidden="false" customHeight="false" outlineLevel="0" collapsed="false">
      <c r="A11449" s="0" t="s">
        <v>11547</v>
      </c>
      <c r="B11449" s="0" t="s">
        <v>113</v>
      </c>
      <c r="C11449" s="0" t="s">
        <v>96</v>
      </c>
      <c r="D11449" s="0" t="s">
        <v>79</v>
      </c>
      <c r="E11449" s="14" t="n">
        <v>45484</v>
      </c>
      <c r="F11449" s="14" t="n">
        <v>45486</v>
      </c>
      <c r="G11449" s="0" t="n">
        <v>128</v>
      </c>
      <c r="H11449" s="0" t="n">
        <v>112</v>
      </c>
      <c r="I11449" s="0" t="n">
        <v>44</v>
      </c>
      <c r="J11449" s="0" t="n">
        <v>542</v>
      </c>
      <c r="K11449" s="0" t="n">
        <v>674</v>
      </c>
      <c r="L11449" s="15" t="s">
        <v>87</v>
      </c>
      <c r="M11449" s="0" t="n">
        <v>2</v>
      </c>
      <c r="N11449" s="16" t="n">
        <f aca="false">I11449*K11449</f>
        <v>29656</v>
      </c>
      <c r="O11449" s="16" t="n">
        <f aca="false">I11449*(K11449-J11449)</f>
        <v>5808</v>
      </c>
      <c r="P11449" s="15" t="n">
        <f aca="false">K11449-J11449</f>
        <v>132</v>
      </c>
      <c r="Q11449" s="0" t="str">
        <f aca="false">IF(G11449=0,"Out of stock",IF(G11449&lt;H11449,"Understocked",IF(G11449&gt;Summary!$B$6*H11449,"Overstocked","Healthy")))</f>
        <v>Healthy</v>
      </c>
      <c r="R11449" s="0" t="str">
        <f aca="false">IF(I11449&gt;=Summary!$B$7,"Fast",IF(I11449&lt;Summary!$B$8,"Slow","Medium"))</f>
        <v>Slow</v>
      </c>
      <c r="S11449" s="15" t="n">
        <f aca="false">IF(M11449&gt;Summary!$B$5,1,0)</f>
        <v>0</v>
      </c>
      <c r="T11449" s="16" t="n">
        <f aca="false">IF(Q11449="Overstocked",(G11449-Summary!$B$6*H11449)*J11449,0)</f>
        <v>0</v>
      </c>
    </row>
    <row r="11450" customFormat="false" ht="15" hidden="false" customHeight="false" outlineLevel="0" collapsed="false">
      <c r="A11450" s="0" t="s">
        <v>11548</v>
      </c>
      <c r="B11450" s="0" t="s">
        <v>107</v>
      </c>
      <c r="C11450" s="0" t="s">
        <v>104</v>
      </c>
      <c r="D11450" s="0" t="s">
        <v>92</v>
      </c>
      <c r="E11450" s="14" t="n">
        <v>45385</v>
      </c>
      <c r="F11450" s="14" t="n">
        <v>45386</v>
      </c>
      <c r="G11450" s="0" t="n">
        <v>461</v>
      </c>
      <c r="H11450" s="0" t="n">
        <v>120</v>
      </c>
      <c r="I11450" s="0" t="n">
        <v>56</v>
      </c>
      <c r="J11450" s="0" t="n">
        <v>1574</v>
      </c>
      <c r="K11450" s="0" t="n">
        <v>2043</v>
      </c>
      <c r="L11450" s="15" t="s">
        <v>82</v>
      </c>
      <c r="M11450" s="0" t="n">
        <v>1</v>
      </c>
      <c r="N11450" s="16" t="n">
        <f aca="false">I11450*K11450</f>
        <v>114408</v>
      </c>
      <c r="O11450" s="16" t="n">
        <f aca="false">I11450*(K11450-J11450)</f>
        <v>26264</v>
      </c>
      <c r="P11450" s="15" t="n">
        <f aca="false">K11450-J11450</f>
        <v>469</v>
      </c>
      <c r="Q11450" s="0" t="str">
        <f aca="false">IF(G11450=0,"Out of stock",IF(G11450&lt;H11450,"Understocked",IF(G11450&gt;Summary!$B$6*H11450,"Overstocked","Healthy")))</f>
        <v>Healthy</v>
      </c>
      <c r="R11450" s="0" t="str">
        <f aca="false">IF(I11450&gt;=Summary!$B$7,"Fast",IF(I11450&lt;Summary!$B$8,"Slow","Medium"))</f>
        <v>Slow</v>
      </c>
      <c r="S11450" s="15" t="n">
        <f aca="false">IF(M11450&gt;Summary!$B$5,1,0)</f>
        <v>0</v>
      </c>
      <c r="T11450" s="16" t="n">
        <f aca="false">IF(Q11450="Overstocked",(G11450-Summary!$B$6*H11450)*J11450,0)</f>
        <v>0</v>
      </c>
    </row>
    <row r="11451" customFormat="false" ht="15" hidden="false" customHeight="false" outlineLevel="0" collapsed="false">
      <c r="A11451" s="0" t="s">
        <v>11549</v>
      </c>
      <c r="B11451" s="0" t="s">
        <v>101</v>
      </c>
      <c r="C11451" s="0" t="s">
        <v>104</v>
      </c>
      <c r="D11451" s="0" t="s">
        <v>90</v>
      </c>
      <c r="E11451" s="14" t="n">
        <v>45158</v>
      </c>
      <c r="F11451" s="14" t="n">
        <v>45163</v>
      </c>
      <c r="G11451" s="0" t="n">
        <v>194</v>
      </c>
      <c r="H11451" s="0" t="n">
        <v>115</v>
      </c>
      <c r="I11451" s="0" t="n">
        <v>246</v>
      </c>
      <c r="J11451" s="0" t="n">
        <v>1933</v>
      </c>
      <c r="K11451" s="0" t="n">
        <v>2013</v>
      </c>
      <c r="L11451" s="15" t="s">
        <v>87</v>
      </c>
      <c r="M11451" s="0" t="n">
        <v>5</v>
      </c>
      <c r="N11451" s="16" t="n">
        <f aca="false">I11451*K11451</f>
        <v>495198</v>
      </c>
      <c r="O11451" s="16" t="n">
        <f aca="false">I11451*(K11451-J11451)</f>
        <v>19680</v>
      </c>
      <c r="P11451" s="15" t="n">
        <f aca="false">K11451-J11451</f>
        <v>80</v>
      </c>
      <c r="Q11451" s="0" t="str">
        <f aca="false">IF(G11451=0,"Out of stock",IF(G11451&lt;H11451,"Understocked",IF(G11451&gt;Summary!$B$6*H11451,"Overstocked","Healthy")))</f>
        <v>Healthy</v>
      </c>
      <c r="R11451" s="0" t="str">
        <f aca="false">IF(I11451&gt;=Summary!$B$7,"Fast",IF(I11451&lt;Summary!$B$8,"Slow","Medium"))</f>
        <v>Fast</v>
      </c>
      <c r="S11451" s="15" t="n">
        <f aca="false">IF(M11451&gt;Summary!$B$5,1,0)</f>
        <v>0</v>
      </c>
      <c r="T11451" s="16" t="n">
        <f aca="false">IF(Q11451="Overstocked",(G11451-Summary!$B$6*H11451)*J11451,0)</f>
        <v>0</v>
      </c>
    </row>
    <row r="11452" customFormat="false" ht="15" hidden="false" customHeight="false" outlineLevel="0" collapsed="false">
      <c r="A11452" s="0" t="s">
        <v>11550</v>
      </c>
      <c r="B11452" s="0" t="s">
        <v>89</v>
      </c>
      <c r="C11452" s="0" t="s">
        <v>96</v>
      </c>
      <c r="D11452" s="0" t="s">
        <v>92</v>
      </c>
      <c r="E11452" s="14" t="n">
        <v>45085</v>
      </c>
      <c r="F11452" s="14" t="n">
        <v>45087</v>
      </c>
      <c r="G11452" s="0" t="n">
        <v>476</v>
      </c>
      <c r="H11452" s="0" t="n">
        <v>132</v>
      </c>
      <c r="I11452" s="0" t="n">
        <v>103</v>
      </c>
      <c r="J11452" s="0" t="n">
        <v>1693</v>
      </c>
      <c r="K11452" s="0" t="n">
        <v>2040</v>
      </c>
      <c r="L11452" s="15" t="s">
        <v>97</v>
      </c>
      <c r="M11452" s="0" t="n">
        <v>2</v>
      </c>
      <c r="N11452" s="16" t="n">
        <f aca="false">I11452*K11452</f>
        <v>210120</v>
      </c>
      <c r="O11452" s="16" t="n">
        <f aca="false">I11452*(K11452-J11452)</f>
        <v>35741</v>
      </c>
      <c r="P11452" s="15" t="n">
        <f aca="false">K11452-J11452</f>
        <v>347</v>
      </c>
      <c r="Q11452" s="0" t="str">
        <f aca="false">IF(G11452=0,"Out of stock",IF(G11452&lt;H11452,"Understocked",IF(G11452&gt;Summary!$B$6*H11452,"Overstocked","Healthy")))</f>
        <v>Healthy</v>
      </c>
      <c r="R11452" s="0" t="str">
        <f aca="false">IF(I11452&gt;=Summary!$B$7,"Fast",IF(I11452&lt;Summary!$B$8,"Slow","Medium"))</f>
        <v>Medium</v>
      </c>
      <c r="S11452" s="15" t="n">
        <f aca="false">IF(M11452&gt;Summary!$B$5,1,0)</f>
        <v>0</v>
      </c>
      <c r="T11452" s="16" t="n">
        <f aca="false">IF(Q11452="Overstocked",(G11452-Summary!$B$6*H11452)*J11452,0)</f>
        <v>0</v>
      </c>
    </row>
    <row r="11453" customFormat="false" ht="15" hidden="false" customHeight="false" outlineLevel="0" collapsed="false">
      <c r="A11453" s="0" t="s">
        <v>11551</v>
      </c>
      <c r="B11453" s="0" t="s">
        <v>111</v>
      </c>
      <c r="C11453" s="0" t="s">
        <v>96</v>
      </c>
      <c r="D11453" s="0" t="s">
        <v>79</v>
      </c>
      <c r="E11453" s="14" t="n">
        <v>45042</v>
      </c>
      <c r="F11453" s="14" t="n">
        <v>45052</v>
      </c>
      <c r="G11453" s="0" t="n">
        <v>393</v>
      </c>
      <c r="H11453" s="0" t="n">
        <v>106</v>
      </c>
      <c r="I11453" s="0" t="n">
        <v>40</v>
      </c>
      <c r="J11453" s="0" t="n">
        <v>680</v>
      </c>
      <c r="K11453" s="0" t="n">
        <v>881</v>
      </c>
      <c r="L11453" s="15" t="s">
        <v>80</v>
      </c>
      <c r="M11453" s="0" t="n">
        <v>10</v>
      </c>
      <c r="N11453" s="16" t="n">
        <f aca="false">I11453*K11453</f>
        <v>35240</v>
      </c>
      <c r="O11453" s="16" t="n">
        <f aca="false">I11453*(K11453-J11453)</f>
        <v>8040</v>
      </c>
      <c r="P11453" s="15" t="n">
        <f aca="false">K11453-J11453</f>
        <v>201</v>
      </c>
      <c r="Q11453" s="0" t="str">
        <f aca="false">IF(G11453=0,"Out of stock",IF(G11453&lt;H11453,"Understocked",IF(G11453&gt;Summary!$B$6*H11453,"Overstocked","Healthy")))</f>
        <v>Healthy</v>
      </c>
      <c r="R11453" s="0" t="str">
        <f aca="false">IF(I11453&gt;=Summary!$B$7,"Fast",IF(I11453&lt;Summary!$B$8,"Slow","Medium"))</f>
        <v>Slow</v>
      </c>
      <c r="S11453" s="15" t="n">
        <f aca="false">IF(M11453&gt;Summary!$B$5,1,0)</f>
        <v>1</v>
      </c>
      <c r="T11453" s="16" t="n">
        <f aca="false">IF(Q11453="Overstocked",(G11453-Summary!$B$6*H11453)*J11453,0)</f>
        <v>0</v>
      </c>
    </row>
    <row r="11454" customFormat="false" ht="15" hidden="false" customHeight="false" outlineLevel="0" collapsed="false">
      <c r="A11454" s="0" t="s">
        <v>11552</v>
      </c>
      <c r="B11454" s="0" t="s">
        <v>89</v>
      </c>
      <c r="C11454" s="0" t="s">
        <v>104</v>
      </c>
      <c r="D11454" s="0" t="s">
        <v>86</v>
      </c>
      <c r="E11454" s="14" t="n">
        <v>45447</v>
      </c>
      <c r="F11454" s="14" t="n">
        <v>45454</v>
      </c>
      <c r="G11454" s="0" t="n">
        <v>5</v>
      </c>
      <c r="H11454" s="0" t="n">
        <v>90</v>
      </c>
      <c r="I11454" s="0" t="n">
        <v>62</v>
      </c>
      <c r="J11454" s="0" t="n">
        <v>202</v>
      </c>
      <c r="K11454" s="0" t="n">
        <v>667</v>
      </c>
      <c r="L11454" s="15" t="s">
        <v>93</v>
      </c>
      <c r="M11454" s="0" t="n">
        <v>7</v>
      </c>
      <c r="N11454" s="16" t="n">
        <f aca="false">I11454*K11454</f>
        <v>41354</v>
      </c>
      <c r="O11454" s="16" t="n">
        <f aca="false">I11454*(K11454-J11454)</f>
        <v>28830</v>
      </c>
      <c r="P11454" s="15" t="n">
        <f aca="false">K11454-J11454</f>
        <v>465</v>
      </c>
      <c r="Q11454" s="0" t="str">
        <f aca="false">IF(G11454=0,"Out of stock",IF(G11454&lt;H11454,"Understocked",IF(G11454&gt;Summary!$B$6*H11454,"Overstocked","Healthy")))</f>
        <v>Understocked</v>
      </c>
      <c r="R11454" s="0" t="str">
        <f aca="false">IF(I11454&gt;=Summary!$B$7,"Fast",IF(I11454&lt;Summary!$B$8,"Slow","Medium"))</f>
        <v>Slow</v>
      </c>
      <c r="S11454" s="15" t="n">
        <f aca="false">IF(M11454&gt;Summary!$B$5,1,0)</f>
        <v>0</v>
      </c>
      <c r="T11454" s="16" t="n">
        <f aca="false">IF(Q11454="Overstocked",(G11454-Summary!$B$6*H11454)*J11454,0)</f>
        <v>0</v>
      </c>
    </row>
    <row r="11455" customFormat="false" ht="15" hidden="false" customHeight="false" outlineLevel="0" collapsed="false">
      <c r="A11455" s="0" t="s">
        <v>11553</v>
      </c>
      <c r="B11455" s="0" t="s">
        <v>89</v>
      </c>
      <c r="C11455" s="0" t="s">
        <v>78</v>
      </c>
      <c r="D11455" s="0" t="s">
        <v>79</v>
      </c>
      <c r="E11455" s="14" t="n">
        <v>45403</v>
      </c>
      <c r="F11455" s="14" t="n">
        <v>45404</v>
      </c>
      <c r="G11455" s="0" t="n">
        <v>3</v>
      </c>
      <c r="H11455" s="0" t="n">
        <v>91</v>
      </c>
      <c r="I11455" s="0" t="n">
        <v>234</v>
      </c>
      <c r="J11455" s="0" t="n">
        <v>1480</v>
      </c>
      <c r="K11455" s="0" t="n">
        <v>1614</v>
      </c>
      <c r="L11455" s="15" t="s">
        <v>82</v>
      </c>
      <c r="M11455" s="0" t="n">
        <v>1</v>
      </c>
      <c r="N11455" s="16" t="n">
        <f aca="false">I11455*K11455</f>
        <v>377676</v>
      </c>
      <c r="O11455" s="16" t="n">
        <f aca="false">I11455*(K11455-J11455)</f>
        <v>31356</v>
      </c>
      <c r="P11455" s="15" t="n">
        <f aca="false">K11455-J11455</f>
        <v>134</v>
      </c>
      <c r="Q11455" s="0" t="str">
        <f aca="false">IF(G11455=0,"Out of stock",IF(G11455&lt;H11455,"Understocked",IF(G11455&gt;Summary!$B$6*H11455,"Overstocked","Healthy")))</f>
        <v>Understocked</v>
      </c>
      <c r="R11455" s="0" t="str">
        <f aca="false">IF(I11455&gt;=Summary!$B$7,"Fast",IF(I11455&lt;Summary!$B$8,"Slow","Medium"))</f>
        <v>Fast</v>
      </c>
      <c r="S11455" s="15" t="n">
        <f aca="false">IF(M11455&gt;Summary!$B$5,1,0)</f>
        <v>0</v>
      </c>
      <c r="T11455" s="16" t="n">
        <f aca="false">IF(Q11455="Overstocked",(G11455-Summary!$B$6*H11455)*J11455,0)</f>
        <v>0</v>
      </c>
    </row>
    <row r="11456" customFormat="false" ht="15" hidden="false" customHeight="false" outlineLevel="0" collapsed="false">
      <c r="A11456" s="0" t="s">
        <v>11554</v>
      </c>
      <c r="B11456" s="0" t="s">
        <v>115</v>
      </c>
      <c r="C11456" s="0" t="s">
        <v>85</v>
      </c>
      <c r="D11456" s="0" t="s">
        <v>102</v>
      </c>
      <c r="E11456" s="14" t="n">
        <v>45391</v>
      </c>
      <c r="F11456" s="14" t="n">
        <v>45398</v>
      </c>
      <c r="G11456" s="0" t="n">
        <v>124</v>
      </c>
      <c r="H11456" s="0" t="n">
        <v>63</v>
      </c>
      <c r="I11456" s="0" t="n">
        <v>91</v>
      </c>
      <c r="J11456" s="0" t="n">
        <v>731</v>
      </c>
      <c r="K11456" s="0" t="n">
        <v>971</v>
      </c>
      <c r="L11456" s="15" t="s">
        <v>93</v>
      </c>
      <c r="M11456" s="0" t="n">
        <v>7</v>
      </c>
      <c r="N11456" s="16" t="n">
        <f aca="false">I11456*K11456</f>
        <v>88361</v>
      </c>
      <c r="O11456" s="16" t="n">
        <f aca="false">I11456*(K11456-J11456)</f>
        <v>21840</v>
      </c>
      <c r="P11456" s="15" t="n">
        <f aca="false">K11456-J11456</f>
        <v>240</v>
      </c>
      <c r="Q11456" s="0" t="str">
        <f aca="false">IF(G11456=0,"Out of stock",IF(G11456&lt;H11456,"Understocked",IF(G11456&gt;Summary!$B$6*H11456,"Overstocked","Healthy")))</f>
        <v>Healthy</v>
      </c>
      <c r="R11456" s="0" t="str">
        <f aca="false">IF(I11456&gt;=Summary!$B$7,"Fast",IF(I11456&lt;Summary!$B$8,"Slow","Medium"))</f>
        <v>Slow</v>
      </c>
      <c r="S11456" s="15" t="n">
        <f aca="false">IF(M11456&gt;Summary!$B$5,1,0)</f>
        <v>0</v>
      </c>
      <c r="T11456" s="16" t="n">
        <f aca="false">IF(Q11456="Overstocked",(G11456-Summary!$B$6*H11456)*J11456,0)</f>
        <v>0</v>
      </c>
    </row>
    <row r="11457" customFormat="false" ht="15" hidden="false" customHeight="false" outlineLevel="0" collapsed="false">
      <c r="A11457" s="0" t="s">
        <v>11555</v>
      </c>
      <c r="B11457" s="0" t="s">
        <v>123</v>
      </c>
      <c r="C11457" s="0" t="s">
        <v>104</v>
      </c>
      <c r="D11457" s="0" t="s">
        <v>79</v>
      </c>
      <c r="E11457" s="14" t="n">
        <v>45004</v>
      </c>
      <c r="F11457" s="14" t="n">
        <v>45010</v>
      </c>
      <c r="G11457" s="0" t="n">
        <v>438</v>
      </c>
      <c r="H11457" s="0" t="n">
        <v>137</v>
      </c>
      <c r="I11457" s="0" t="n">
        <v>26</v>
      </c>
      <c r="J11457" s="0" t="n">
        <v>380</v>
      </c>
      <c r="K11457" s="0" t="n">
        <v>477</v>
      </c>
      <c r="L11457" s="15" t="s">
        <v>93</v>
      </c>
      <c r="M11457" s="0" t="n">
        <v>6</v>
      </c>
      <c r="N11457" s="16" t="n">
        <f aca="false">I11457*K11457</f>
        <v>12402</v>
      </c>
      <c r="O11457" s="16" t="n">
        <f aca="false">I11457*(K11457-J11457)</f>
        <v>2522</v>
      </c>
      <c r="P11457" s="15" t="n">
        <f aca="false">K11457-J11457</f>
        <v>97</v>
      </c>
      <c r="Q11457" s="0" t="str">
        <f aca="false">IF(G11457=0,"Out of stock",IF(G11457&lt;H11457,"Understocked",IF(G11457&gt;Summary!$B$6*H11457,"Overstocked","Healthy")))</f>
        <v>Healthy</v>
      </c>
      <c r="R11457" s="0" t="str">
        <f aca="false">IF(I11457&gt;=Summary!$B$7,"Fast",IF(I11457&lt;Summary!$B$8,"Slow","Medium"))</f>
        <v>Slow</v>
      </c>
      <c r="S11457" s="15" t="n">
        <f aca="false">IF(M11457&gt;Summary!$B$5,1,0)</f>
        <v>0</v>
      </c>
      <c r="T11457" s="16" t="n">
        <f aca="false">IF(Q11457="Overstocked",(G11457-Summary!$B$6*H11457)*J11457,0)</f>
        <v>0</v>
      </c>
    </row>
    <row r="11458" customFormat="false" ht="15" hidden="false" customHeight="false" outlineLevel="0" collapsed="false">
      <c r="A11458" s="0" t="s">
        <v>11556</v>
      </c>
      <c r="B11458" s="0" t="s">
        <v>111</v>
      </c>
      <c r="C11458" s="0" t="s">
        <v>78</v>
      </c>
      <c r="D11458" s="0" t="s">
        <v>102</v>
      </c>
      <c r="E11458" s="14" t="n">
        <v>45023</v>
      </c>
      <c r="F11458" s="14" t="n">
        <v>45028</v>
      </c>
      <c r="G11458" s="0" t="n">
        <v>67</v>
      </c>
      <c r="H11458" s="0" t="n">
        <v>56</v>
      </c>
      <c r="I11458" s="0" t="n">
        <v>221</v>
      </c>
      <c r="J11458" s="0" t="n">
        <v>1455</v>
      </c>
      <c r="K11458" s="0" t="n">
        <v>1782</v>
      </c>
      <c r="L11458" s="15" t="s">
        <v>97</v>
      </c>
      <c r="M11458" s="0" t="n">
        <v>5</v>
      </c>
      <c r="N11458" s="16" t="n">
        <f aca="false">I11458*K11458</f>
        <v>393822</v>
      </c>
      <c r="O11458" s="16" t="n">
        <f aca="false">I11458*(K11458-J11458)</f>
        <v>72267</v>
      </c>
      <c r="P11458" s="15" t="n">
        <f aca="false">K11458-J11458</f>
        <v>327</v>
      </c>
      <c r="Q11458" s="0" t="str">
        <f aca="false">IF(G11458=0,"Out of stock",IF(G11458&lt;H11458,"Understocked",IF(G11458&gt;Summary!$B$6*H11458,"Overstocked","Healthy")))</f>
        <v>Healthy</v>
      </c>
      <c r="R11458" s="0" t="str">
        <f aca="false">IF(I11458&gt;=Summary!$B$7,"Fast",IF(I11458&lt;Summary!$B$8,"Slow","Medium"))</f>
        <v>Fast</v>
      </c>
      <c r="S11458" s="15" t="n">
        <f aca="false">IF(M11458&gt;Summary!$B$5,1,0)</f>
        <v>0</v>
      </c>
      <c r="T11458" s="16" t="n">
        <f aca="false">IF(Q11458="Overstocked",(G11458-Summary!$B$6*H11458)*J11458,0)</f>
        <v>0</v>
      </c>
    </row>
    <row r="11459" customFormat="false" ht="15" hidden="false" customHeight="false" outlineLevel="0" collapsed="false">
      <c r="A11459" s="0" t="s">
        <v>11557</v>
      </c>
      <c r="B11459" s="0" t="s">
        <v>84</v>
      </c>
      <c r="C11459" s="0" t="s">
        <v>78</v>
      </c>
      <c r="D11459" s="0" t="s">
        <v>90</v>
      </c>
      <c r="E11459" s="14" t="n">
        <v>45505</v>
      </c>
      <c r="F11459" s="14" t="n">
        <v>45510</v>
      </c>
      <c r="G11459" s="0" t="n">
        <v>333</v>
      </c>
      <c r="H11459" s="0" t="n">
        <v>105</v>
      </c>
      <c r="I11459" s="0" t="n">
        <v>30</v>
      </c>
      <c r="J11459" s="0" t="n">
        <v>1442</v>
      </c>
      <c r="K11459" s="0" t="n">
        <v>1804</v>
      </c>
      <c r="L11459" s="15" t="s">
        <v>82</v>
      </c>
      <c r="M11459" s="0" t="n">
        <v>5</v>
      </c>
      <c r="N11459" s="16" t="n">
        <f aca="false">I11459*K11459</f>
        <v>54120</v>
      </c>
      <c r="O11459" s="16" t="n">
        <f aca="false">I11459*(K11459-J11459)</f>
        <v>10860</v>
      </c>
      <c r="P11459" s="15" t="n">
        <f aca="false">K11459-J11459</f>
        <v>362</v>
      </c>
      <c r="Q11459" s="0" t="str">
        <f aca="false">IF(G11459=0,"Out of stock",IF(G11459&lt;H11459,"Understocked",IF(G11459&gt;Summary!$B$6*H11459,"Overstocked","Healthy")))</f>
        <v>Healthy</v>
      </c>
      <c r="R11459" s="0" t="str">
        <f aca="false">IF(I11459&gt;=Summary!$B$7,"Fast",IF(I11459&lt;Summary!$B$8,"Slow","Medium"))</f>
        <v>Slow</v>
      </c>
      <c r="S11459" s="15" t="n">
        <f aca="false">IF(M11459&gt;Summary!$B$5,1,0)</f>
        <v>0</v>
      </c>
      <c r="T11459" s="16" t="n">
        <f aca="false">IF(Q11459="Overstocked",(G11459-Summary!$B$6*H11459)*J11459,0)</f>
        <v>0</v>
      </c>
    </row>
    <row r="11460" customFormat="false" ht="15" hidden="false" customHeight="false" outlineLevel="0" collapsed="false">
      <c r="A11460" s="0" t="s">
        <v>11558</v>
      </c>
      <c r="B11460" s="0" t="s">
        <v>77</v>
      </c>
      <c r="C11460" s="0" t="s">
        <v>104</v>
      </c>
      <c r="D11460" s="0" t="s">
        <v>102</v>
      </c>
      <c r="E11460" s="14" t="n">
        <v>45309</v>
      </c>
      <c r="F11460" s="14" t="n">
        <v>45316</v>
      </c>
      <c r="G11460" s="0" t="n">
        <v>130</v>
      </c>
      <c r="H11460" s="0" t="n">
        <v>107</v>
      </c>
      <c r="I11460" s="0" t="n">
        <v>118</v>
      </c>
      <c r="J11460" s="0" t="n">
        <v>1979</v>
      </c>
      <c r="K11460" s="0" t="n">
        <v>2178</v>
      </c>
      <c r="L11460" s="15" t="s">
        <v>80</v>
      </c>
      <c r="M11460" s="0" t="n">
        <v>7</v>
      </c>
      <c r="N11460" s="16" t="n">
        <f aca="false">I11460*K11460</f>
        <v>257004</v>
      </c>
      <c r="O11460" s="16" t="n">
        <f aca="false">I11460*(K11460-J11460)</f>
        <v>23482</v>
      </c>
      <c r="P11460" s="15" t="n">
        <f aca="false">K11460-J11460</f>
        <v>199</v>
      </c>
      <c r="Q11460" s="0" t="str">
        <f aca="false">IF(G11460=0,"Out of stock",IF(G11460&lt;H11460,"Understocked",IF(G11460&gt;Summary!$B$6*H11460,"Overstocked","Healthy")))</f>
        <v>Healthy</v>
      </c>
      <c r="R11460" s="0" t="str">
        <f aca="false">IF(I11460&gt;=Summary!$B$7,"Fast",IF(I11460&lt;Summary!$B$8,"Slow","Medium"))</f>
        <v>Medium</v>
      </c>
      <c r="S11460" s="15" t="n">
        <f aca="false">IF(M11460&gt;Summary!$B$5,1,0)</f>
        <v>0</v>
      </c>
      <c r="T11460" s="16" t="n">
        <f aca="false">IF(Q11460="Overstocked",(G11460-Summary!$B$6*H11460)*J11460,0)</f>
        <v>0</v>
      </c>
    </row>
    <row r="11461" customFormat="false" ht="15" hidden="false" customHeight="false" outlineLevel="0" collapsed="false">
      <c r="A11461" s="0" t="s">
        <v>11559</v>
      </c>
      <c r="B11461" s="0" t="s">
        <v>115</v>
      </c>
      <c r="C11461" s="0" t="s">
        <v>78</v>
      </c>
      <c r="D11461" s="0" t="s">
        <v>90</v>
      </c>
      <c r="E11461" s="14" t="n">
        <v>45028</v>
      </c>
      <c r="F11461" s="14" t="n">
        <v>45030</v>
      </c>
      <c r="G11461" s="0" t="n">
        <v>350</v>
      </c>
      <c r="H11461" s="0" t="n">
        <v>148</v>
      </c>
      <c r="I11461" s="0" t="n">
        <v>175</v>
      </c>
      <c r="J11461" s="0" t="n">
        <v>962</v>
      </c>
      <c r="K11461" s="0" t="n">
        <v>1038</v>
      </c>
      <c r="L11461" s="15" t="s">
        <v>97</v>
      </c>
      <c r="M11461" s="0" t="n">
        <v>2</v>
      </c>
      <c r="N11461" s="16" t="n">
        <f aca="false">I11461*K11461</f>
        <v>181650</v>
      </c>
      <c r="O11461" s="16" t="n">
        <f aca="false">I11461*(K11461-J11461)</f>
        <v>13300</v>
      </c>
      <c r="P11461" s="15" t="n">
        <f aca="false">K11461-J11461</f>
        <v>76</v>
      </c>
      <c r="Q11461" s="0" t="str">
        <f aca="false">IF(G11461=0,"Out of stock",IF(G11461&lt;H11461,"Understocked",IF(G11461&gt;Summary!$B$6*H11461,"Overstocked","Healthy")))</f>
        <v>Healthy</v>
      </c>
      <c r="R11461" s="0" t="str">
        <f aca="false">IF(I11461&gt;=Summary!$B$7,"Fast",IF(I11461&lt;Summary!$B$8,"Slow","Medium"))</f>
        <v>Medium</v>
      </c>
      <c r="S11461" s="15" t="n">
        <f aca="false">IF(M11461&gt;Summary!$B$5,1,0)</f>
        <v>0</v>
      </c>
      <c r="T11461" s="16" t="n">
        <f aca="false">IF(Q11461="Overstocked",(G11461-Summary!$B$6*H11461)*J11461,0)</f>
        <v>0</v>
      </c>
    </row>
    <row r="11462" customFormat="false" ht="15" hidden="false" customHeight="false" outlineLevel="0" collapsed="false">
      <c r="A11462" s="0" t="s">
        <v>11560</v>
      </c>
      <c r="B11462" s="0" t="s">
        <v>89</v>
      </c>
      <c r="C11462" s="0" t="s">
        <v>96</v>
      </c>
      <c r="D11462" s="0" t="s">
        <v>102</v>
      </c>
      <c r="E11462" s="14" t="n">
        <v>45468</v>
      </c>
      <c r="F11462" s="14" t="n">
        <v>45473</v>
      </c>
      <c r="G11462" s="0" t="n">
        <v>38</v>
      </c>
      <c r="H11462" s="0" t="n">
        <v>135</v>
      </c>
      <c r="I11462" s="0" t="n">
        <v>111</v>
      </c>
      <c r="J11462" s="0" t="n">
        <v>961</v>
      </c>
      <c r="K11462" s="0" t="n">
        <v>1436</v>
      </c>
      <c r="L11462" s="15" t="s">
        <v>97</v>
      </c>
      <c r="M11462" s="0" t="n">
        <v>5</v>
      </c>
      <c r="N11462" s="16" t="n">
        <f aca="false">I11462*K11462</f>
        <v>159396</v>
      </c>
      <c r="O11462" s="16" t="n">
        <f aca="false">I11462*(K11462-J11462)</f>
        <v>52725</v>
      </c>
      <c r="P11462" s="15" t="n">
        <f aca="false">K11462-J11462</f>
        <v>475</v>
      </c>
      <c r="Q11462" s="0" t="str">
        <f aca="false">IF(G11462=0,"Out of stock",IF(G11462&lt;H11462,"Understocked",IF(G11462&gt;Summary!$B$6*H11462,"Overstocked","Healthy")))</f>
        <v>Understocked</v>
      </c>
      <c r="R11462" s="0" t="str">
        <f aca="false">IF(I11462&gt;=Summary!$B$7,"Fast",IF(I11462&lt;Summary!$B$8,"Slow","Medium"))</f>
        <v>Medium</v>
      </c>
      <c r="S11462" s="15" t="n">
        <f aca="false">IF(M11462&gt;Summary!$B$5,1,0)</f>
        <v>0</v>
      </c>
      <c r="T11462" s="16" t="n">
        <f aca="false">IF(Q11462="Overstocked",(G11462-Summary!$B$6*H11462)*J11462,0)</f>
        <v>0</v>
      </c>
    </row>
    <row r="11463" customFormat="false" ht="15" hidden="false" customHeight="false" outlineLevel="0" collapsed="false">
      <c r="A11463" s="0" t="s">
        <v>11561</v>
      </c>
      <c r="B11463" s="0" t="s">
        <v>115</v>
      </c>
      <c r="C11463" s="0" t="s">
        <v>85</v>
      </c>
      <c r="D11463" s="0" t="s">
        <v>102</v>
      </c>
      <c r="E11463" s="14" t="n">
        <v>45475</v>
      </c>
      <c r="F11463" s="14" t="n">
        <v>45482</v>
      </c>
      <c r="G11463" s="0" t="n">
        <v>207</v>
      </c>
      <c r="H11463" s="0" t="n">
        <v>81</v>
      </c>
      <c r="I11463" s="0" t="n">
        <v>238</v>
      </c>
      <c r="J11463" s="0" t="n">
        <v>1523</v>
      </c>
      <c r="K11463" s="0" t="n">
        <v>1647</v>
      </c>
      <c r="L11463" s="15" t="s">
        <v>97</v>
      </c>
      <c r="M11463" s="0" t="n">
        <v>7</v>
      </c>
      <c r="N11463" s="16" t="n">
        <f aca="false">I11463*K11463</f>
        <v>391986</v>
      </c>
      <c r="O11463" s="16" t="n">
        <f aca="false">I11463*(K11463-J11463)</f>
        <v>29512</v>
      </c>
      <c r="P11463" s="15" t="n">
        <f aca="false">K11463-J11463</f>
        <v>124</v>
      </c>
      <c r="Q11463" s="0" t="str">
        <f aca="false">IF(G11463=0,"Out of stock",IF(G11463&lt;H11463,"Understocked",IF(G11463&gt;Summary!$B$6*H11463,"Overstocked","Healthy")))</f>
        <v>Healthy</v>
      </c>
      <c r="R11463" s="0" t="str">
        <f aca="false">IF(I11463&gt;=Summary!$B$7,"Fast",IF(I11463&lt;Summary!$B$8,"Slow","Medium"))</f>
        <v>Fast</v>
      </c>
      <c r="S11463" s="15" t="n">
        <f aca="false">IF(M11463&gt;Summary!$B$5,1,0)</f>
        <v>0</v>
      </c>
      <c r="T11463" s="16" t="n">
        <f aca="false">IF(Q11463="Overstocked",(G11463-Summary!$B$6*H11463)*J11463,0)</f>
        <v>0</v>
      </c>
    </row>
    <row r="11464" customFormat="false" ht="15" hidden="false" customHeight="false" outlineLevel="0" collapsed="false">
      <c r="A11464" s="0" t="s">
        <v>11562</v>
      </c>
      <c r="B11464" s="0" t="s">
        <v>89</v>
      </c>
      <c r="C11464" s="0" t="s">
        <v>85</v>
      </c>
      <c r="D11464" s="0" t="s">
        <v>86</v>
      </c>
      <c r="E11464" s="14" t="n">
        <v>45427</v>
      </c>
      <c r="F11464" s="14" t="n">
        <v>45431</v>
      </c>
      <c r="G11464" s="0" t="n">
        <v>148</v>
      </c>
      <c r="H11464" s="0" t="n">
        <v>105</v>
      </c>
      <c r="I11464" s="0" t="n">
        <v>59</v>
      </c>
      <c r="J11464" s="0" t="n">
        <v>1437</v>
      </c>
      <c r="K11464" s="0" t="n">
        <v>1812</v>
      </c>
      <c r="L11464" s="15" t="s">
        <v>93</v>
      </c>
      <c r="M11464" s="0" t="n">
        <v>4</v>
      </c>
      <c r="N11464" s="16" t="n">
        <f aca="false">I11464*K11464</f>
        <v>106908</v>
      </c>
      <c r="O11464" s="16" t="n">
        <f aca="false">I11464*(K11464-J11464)</f>
        <v>22125</v>
      </c>
      <c r="P11464" s="15" t="n">
        <f aca="false">K11464-J11464</f>
        <v>375</v>
      </c>
      <c r="Q11464" s="0" t="str">
        <f aca="false">IF(G11464=0,"Out of stock",IF(G11464&lt;H11464,"Understocked",IF(G11464&gt;Summary!$B$6*H11464,"Overstocked","Healthy")))</f>
        <v>Healthy</v>
      </c>
      <c r="R11464" s="0" t="str">
        <f aca="false">IF(I11464&gt;=Summary!$B$7,"Fast",IF(I11464&lt;Summary!$B$8,"Slow","Medium"))</f>
        <v>Slow</v>
      </c>
      <c r="S11464" s="15" t="n">
        <f aca="false">IF(M11464&gt;Summary!$B$5,1,0)</f>
        <v>0</v>
      </c>
      <c r="T11464" s="16" t="n">
        <f aca="false">IF(Q11464="Overstocked",(G11464-Summary!$B$6*H11464)*J11464,0)</f>
        <v>0</v>
      </c>
    </row>
    <row r="11465" customFormat="false" ht="15" hidden="false" customHeight="false" outlineLevel="0" collapsed="false">
      <c r="A11465" s="0" t="s">
        <v>11563</v>
      </c>
      <c r="B11465" s="0" t="s">
        <v>111</v>
      </c>
      <c r="C11465" s="0" t="s">
        <v>96</v>
      </c>
      <c r="D11465" s="0" t="s">
        <v>90</v>
      </c>
      <c r="E11465" s="14" t="n">
        <v>45579</v>
      </c>
      <c r="F11465" s="14" t="n">
        <v>45588</v>
      </c>
      <c r="G11465" s="0" t="n">
        <v>368</v>
      </c>
      <c r="H11465" s="0" t="n">
        <v>106</v>
      </c>
      <c r="I11465" s="0" t="n">
        <v>283</v>
      </c>
      <c r="J11465" s="0" t="n">
        <v>1417</v>
      </c>
      <c r="K11465" s="0" t="n">
        <v>1701</v>
      </c>
      <c r="L11465" s="15" t="s">
        <v>80</v>
      </c>
      <c r="M11465" s="0" t="n">
        <v>9</v>
      </c>
      <c r="N11465" s="16" t="n">
        <f aca="false">I11465*K11465</f>
        <v>481383</v>
      </c>
      <c r="O11465" s="16" t="n">
        <f aca="false">I11465*(K11465-J11465)</f>
        <v>80372</v>
      </c>
      <c r="P11465" s="15" t="n">
        <f aca="false">K11465-J11465</f>
        <v>284</v>
      </c>
      <c r="Q11465" s="0" t="str">
        <f aca="false">IF(G11465=0,"Out of stock",IF(G11465&lt;H11465,"Understocked",IF(G11465&gt;Summary!$B$6*H11465,"Overstocked","Healthy")))</f>
        <v>Healthy</v>
      </c>
      <c r="R11465" s="0" t="str">
        <f aca="false">IF(I11465&gt;=Summary!$B$7,"Fast",IF(I11465&lt;Summary!$B$8,"Slow","Medium"))</f>
        <v>Fast</v>
      </c>
      <c r="S11465" s="15" t="n">
        <f aca="false">IF(M11465&gt;Summary!$B$5,1,0)</f>
        <v>1</v>
      </c>
      <c r="T11465" s="16" t="n">
        <f aca="false">IF(Q11465="Overstocked",(G11465-Summary!$B$6*H11465)*J11465,0)</f>
        <v>0</v>
      </c>
    </row>
    <row r="11466" customFormat="false" ht="15" hidden="false" customHeight="false" outlineLevel="0" collapsed="false">
      <c r="A11466" s="0" t="s">
        <v>11564</v>
      </c>
      <c r="B11466" s="0" t="s">
        <v>115</v>
      </c>
      <c r="C11466" s="0" t="s">
        <v>85</v>
      </c>
      <c r="D11466" s="0" t="s">
        <v>92</v>
      </c>
      <c r="E11466" s="14" t="n">
        <v>45503</v>
      </c>
      <c r="F11466" s="14" t="n">
        <v>45509</v>
      </c>
      <c r="G11466" s="0" t="n">
        <v>196</v>
      </c>
      <c r="H11466" s="0" t="n">
        <v>120</v>
      </c>
      <c r="I11466" s="0" t="n">
        <v>61</v>
      </c>
      <c r="J11466" s="0" t="n">
        <v>1683</v>
      </c>
      <c r="K11466" s="0" t="n">
        <v>2001</v>
      </c>
      <c r="L11466" s="15" t="s">
        <v>80</v>
      </c>
      <c r="M11466" s="0" t="n">
        <v>6</v>
      </c>
      <c r="N11466" s="16" t="n">
        <f aca="false">I11466*K11466</f>
        <v>122061</v>
      </c>
      <c r="O11466" s="16" t="n">
        <f aca="false">I11466*(K11466-J11466)</f>
        <v>19398</v>
      </c>
      <c r="P11466" s="15" t="n">
        <f aca="false">K11466-J11466</f>
        <v>318</v>
      </c>
      <c r="Q11466" s="0" t="str">
        <f aca="false">IF(G11466=0,"Out of stock",IF(G11466&lt;H11466,"Understocked",IF(G11466&gt;Summary!$B$6*H11466,"Overstocked","Healthy")))</f>
        <v>Healthy</v>
      </c>
      <c r="R11466" s="0" t="str">
        <f aca="false">IF(I11466&gt;=Summary!$B$7,"Fast",IF(I11466&lt;Summary!$B$8,"Slow","Medium"))</f>
        <v>Slow</v>
      </c>
      <c r="S11466" s="15" t="n">
        <f aca="false">IF(M11466&gt;Summary!$B$5,1,0)</f>
        <v>0</v>
      </c>
      <c r="T11466" s="16" t="n">
        <f aca="false">IF(Q11466="Overstocked",(G11466-Summary!$B$6*H11466)*J11466,0)</f>
        <v>0</v>
      </c>
    </row>
    <row r="11467" customFormat="false" ht="15" hidden="false" customHeight="false" outlineLevel="0" collapsed="false">
      <c r="A11467" s="0" t="s">
        <v>11565</v>
      </c>
      <c r="B11467" s="0" t="s">
        <v>115</v>
      </c>
      <c r="C11467" s="0" t="s">
        <v>96</v>
      </c>
      <c r="D11467" s="0" t="s">
        <v>102</v>
      </c>
      <c r="E11467" s="14" t="n">
        <v>45080</v>
      </c>
      <c r="F11467" s="14" t="n">
        <v>45081</v>
      </c>
      <c r="G11467" s="0" t="n">
        <v>279</v>
      </c>
      <c r="H11467" s="0" t="n">
        <v>104</v>
      </c>
      <c r="I11467" s="0" t="n">
        <v>181</v>
      </c>
      <c r="J11467" s="0" t="n">
        <v>223</v>
      </c>
      <c r="K11467" s="0" t="n">
        <v>716</v>
      </c>
      <c r="L11467" s="15" t="s">
        <v>97</v>
      </c>
      <c r="M11467" s="0" t="n">
        <v>1</v>
      </c>
      <c r="N11467" s="16" t="n">
        <f aca="false">I11467*K11467</f>
        <v>129596</v>
      </c>
      <c r="O11467" s="16" t="n">
        <f aca="false">I11467*(K11467-J11467)</f>
        <v>89233</v>
      </c>
      <c r="P11467" s="15" t="n">
        <f aca="false">K11467-J11467</f>
        <v>493</v>
      </c>
      <c r="Q11467" s="0" t="str">
        <f aca="false">IF(G11467=0,"Out of stock",IF(G11467&lt;H11467,"Understocked",IF(G11467&gt;Summary!$B$6*H11467,"Overstocked","Healthy")))</f>
        <v>Healthy</v>
      </c>
      <c r="R11467" s="0" t="str">
        <f aca="false">IF(I11467&gt;=Summary!$B$7,"Fast",IF(I11467&lt;Summary!$B$8,"Slow","Medium"))</f>
        <v>Medium</v>
      </c>
      <c r="S11467" s="15" t="n">
        <f aca="false">IF(M11467&gt;Summary!$B$5,1,0)</f>
        <v>0</v>
      </c>
      <c r="T11467" s="16" t="n">
        <f aca="false">IF(Q11467="Overstocked",(G11467-Summary!$B$6*H11467)*J11467,0)</f>
        <v>0</v>
      </c>
    </row>
    <row r="11468" customFormat="false" ht="15" hidden="false" customHeight="false" outlineLevel="0" collapsed="false">
      <c r="A11468" s="0" t="s">
        <v>11566</v>
      </c>
      <c r="B11468" s="0" t="s">
        <v>113</v>
      </c>
      <c r="C11468" s="0" t="s">
        <v>96</v>
      </c>
      <c r="D11468" s="0" t="s">
        <v>79</v>
      </c>
      <c r="E11468" s="14" t="n">
        <v>45027</v>
      </c>
      <c r="F11468" s="14" t="n">
        <v>45032</v>
      </c>
      <c r="G11468" s="0" t="n">
        <v>86</v>
      </c>
      <c r="H11468" s="0" t="n">
        <v>107</v>
      </c>
      <c r="I11468" s="0" t="n">
        <v>218</v>
      </c>
      <c r="J11468" s="0" t="n">
        <v>1645</v>
      </c>
      <c r="K11468" s="0" t="n">
        <v>1834</v>
      </c>
      <c r="L11468" s="15" t="s">
        <v>97</v>
      </c>
      <c r="M11468" s="0" t="n">
        <v>5</v>
      </c>
      <c r="N11468" s="16" t="n">
        <f aca="false">I11468*K11468</f>
        <v>399812</v>
      </c>
      <c r="O11468" s="16" t="n">
        <f aca="false">I11468*(K11468-J11468)</f>
        <v>41202</v>
      </c>
      <c r="P11468" s="15" t="n">
        <f aca="false">K11468-J11468</f>
        <v>189</v>
      </c>
      <c r="Q11468" s="0" t="str">
        <f aca="false">IF(G11468=0,"Out of stock",IF(G11468&lt;H11468,"Understocked",IF(G11468&gt;Summary!$B$6*H11468,"Overstocked","Healthy")))</f>
        <v>Understocked</v>
      </c>
      <c r="R11468" s="0" t="str">
        <f aca="false">IF(I11468&gt;=Summary!$B$7,"Fast",IF(I11468&lt;Summary!$B$8,"Slow","Medium"))</f>
        <v>Fast</v>
      </c>
      <c r="S11468" s="15" t="n">
        <f aca="false">IF(M11468&gt;Summary!$B$5,1,0)</f>
        <v>0</v>
      </c>
      <c r="T11468" s="16" t="n">
        <f aca="false">IF(Q11468="Overstocked",(G11468-Summary!$B$6*H11468)*J11468,0)</f>
        <v>0</v>
      </c>
    </row>
    <row r="11469" customFormat="false" ht="15" hidden="false" customHeight="false" outlineLevel="0" collapsed="false">
      <c r="A11469" s="0" t="s">
        <v>11567</v>
      </c>
      <c r="B11469" s="0" t="s">
        <v>77</v>
      </c>
      <c r="C11469" s="0" t="s">
        <v>104</v>
      </c>
      <c r="D11469" s="0" t="s">
        <v>102</v>
      </c>
      <c r="E11469" s="14" t="n">
        <v>45253</v>
      </c>
      <c r="F11469" s="14" t="n">
        <v>45254</v>
      </c>
      <c r="G11469" s="0" t="n">
        <v>170</v>
      </c>
      <c r="H11469" s="0" t="n">
        <v>96</v>
      </c>
      <c r="I11469" s="0" t="n">
        <v>161</v>
      </c>
      <c r="J11469" s="0" t="n">
        <v>573</v>
      </c>
      <c r="K11469" s="0" t="n">
        <v>926</v>
      </c>
      <c r="L11469" s="15" t="s">
        <v>93</v>
      </c>
      <c r="M11469" s="0" t="n">
        <v>1</v>
      </c>
      <c r="N11469" s="16" t="n">
        <f aca="false">I11469*K11469</f>
        <v>149086</v>
      </c>
      <c r="O11469" s="16" t="n">
        <f aca="false">I11469*(K11469-J11469)</f>
        <v>56833</v>
      </c>
      <c r="P11469" s="15" t="n">
        <f aca="false">K11469-J11469</f>
        <v>353</v>
      </c>
      <c r="Q11469" s="0" t="str">
        <f aca="false">IF(G11469=0,"Out of stock",IF(G11469&lt;H11469,"Understocked",IF(G11469&gt;Summary!$B$6*H11469,"Overstocked","Healthy")))</f>
        <v>Healthy</v>
      </c>
      <c r="R11469" s="0" t="str">
        <f aca="false">IF(I11469&gt;=Summary!$B$7,"Fast",IF(I11469&lt;Summary!$B$8,"Slow","Medium"))</f>
        <v>Medium</v>
      </c>
      <c r="S11469" s="15" t="n">
        <f aca="false">IF(M11469&gt;Summary!$B$5,1,0)</f>
        <v>0</v>
      </c>
      <c r="T11469" s="16" t="n">
        <f aca="false">IF(Q11469="Overstocked",(G11469-Summary!$B$6*H11469)*J11469,0)</f>
        <v>0</v>
      </c>
    </row>
    <row r="11470" customFormat="false" ht="15" hidden="false" customHeight="false" outlineLevel="0" collapsed="false">
      <c r="A11470" s="0" t="s">
        <v>11568</v>
      </c>
      <c r="B11470" s="0" t="s">
        <v>107</v>
      </c>
      <c r="C11470" s="0" t="s">
        <v>104</v>
      </c>
      <c r="D11470" s="0" t="s">
        <v>79</v>
      </c>
      <c r="E11470" s="14" t="n">
        <v>44978</v>
      </c>
      <c r="F11470" s="14" t="n">
        <v>44983</v>
      </c>
      <c r="G11470" s="0" t="n">
        <v>238</v>
      </c>
      <c r="H11470" s="0" t="n">
        <v>60</v>
      </c>
      <c r="I11470" s="0" t="n">
        <v>59</v>
      </c>
      <c r="J11470" s="0" t="n">
        <v>1673</v>
      </c>
      <c r="K11470" s="0" t="n">
        <v>1830</v>
      </c>
      <c r="L11470" s="15" t="s">
        <v>80</v>
      </c>
      <c r="M11470" s="0" t="n">
        <v>5</v>
      </c>
      <c r="N11470" s="16" t="n">
        <f aca="false">I11470*K11470</f>
        <v>107970</v>
      </c>
      <c r="O11470" s="16" t="n">
        <f aca="false">I11470*(K11470-J11470)</f>
        <v>9263</v>
      </c>
      <c r="P11470" s="15" t="n">
        <f aca="false">K11470-J11470</f>
        <v>157</v>
      </c>
      <c r="Q11470" s="0" t="str">
        <f aca="false">IF(G11470=0,"Out of stock",IF(G11470&lt;H11470,"Understocked",IF(G11470&gt;Summary!$B$6*H11470,"Overstocked","Healthy")))</f>
        <v>Healthy</v>
      </c>
      <c r="R11470" s="0" t="str">
        <f aca="false">IF(I11470&gt;=Summary!$B$7,"Fast",IF(I11470&lt;Summary!$B$8,"Slow","Medium"))</f>
        <v>Slow</v>
      </c>
      <c r="S11470" s="15" t="n">
        <f aca="false">IF(M11470&gt;Summary!$B$5,1,0)</f>
        <v>0</v>
      </c>
      <c r="T11470" s="16" t="n">
        <f aca="false">IF(Q11470="Overstocked",(G11470-Summary!$B$6*H11470)*J11470,0)</f>
        <v>0</v>
      </c>
    </row>
    <row r="11471" customFormat="false" ht="15" hidden="false" customHeight="false" outlineLevel="0" collapsed="false">
      <c r="A11471" s="0" t="s">
        <v>11569</v>
      </c>
      <c r="B11471" s="0" t="s">
        <v>113</v>
      </c>
      <c r="C11471" s="0" t="s">
        <v>96</v>
      </c>
      <c r="D11471" s="0" t="s">
        <v>102</v>
      </c>
      <c r="E11471" s="14" t="n">
        <v>45614</v>
      </c>
      <c r="F11471" s="14" t="n">
        <v>45624</v>
      </c>
      <c r="G11471" s="0" t="n">
        <v>224</v>
      </c>
      <c r="H11471" s="0" t="n">
        <v>55</v>
      </c>
      <c r="I11471" s="0" t="n">
        <v>150</v>
      </c>
      <c r="J11471" s="0" t="n">
        <v>491</v>
      </c>
      <c r="K11471" s="0" t="n">
        <v>788</v>
      </c>
      <c r="L11471" s="15" t="s">
        <v>93</v>
      </c>
      <c r="M11471" s="0" t="n">
        <v>10</v>
      </c>
      <c r="N11471" s="16" t="n">
        <f aca="false">I11471*K11471</f>
        <v>118200</v>
      </c>
      <c r="O11471" s="16" t="n">
        <f aca="false">I11471*(K11471-J11471)</f>
        <v>44550</v>
      </c>
      <c r="P11471" s="15" t="n">
        <f aca="false">K11471-J11471</f>
        <v>297</v>
      </c>
      <c r="Q11471" s="0" t="str">
        <f aca="false">IF(G11471=0,"Out of stock",IF(G11471&lt;H11471,"Understocked",IF(G11471&gt;Summary!$B$6*H11471,"Overstocked","Healthy")))</f>
        <v>Overstocked</v>
      </c>
      <c r="R11471" s="0" t="str">
        <f aca="false">IF(I11471&gt;=Summary!$B$7,"Fast",IF(I11471&lt;Summary!$B$8,"Slow","Medium"))</f>
        <v>Medium</v>
      </c>
      <c r="S11471" s="15" t="n">
        <f aca="false">IF(M11471&gt;Summary!$B$5,1,0)</f>
        <v>1</v>
      </c>
      <c r="T11471" s="16" t="n">
        <f aca="false">IF(Q11471="Overstocked",(G11471-Summary!$B$6*H11471)*J11471,0)</f>
        <v>1964</v>
      </c>
    </row>
    <row r="11472" customFormat="false" ht="15" hidden="false" customHeight="false" outlineLevel="0" collapsed="false">
      <c r="A11472" s="0" t="s">
        <v>11570</v>
      </c>
      <c r="B11472" s="0" t="s">
        <v>111</v>
      </c>
      <c r="C11472" s="0" t="s">
        <v>96</v>
      </c>
      <c r="D11472" s="0" t="s">
        <v>102</v>
      </c>
      <c r="E11472" s="14" t="n">
        <v>45425</v>
      </c>
      <c r="F11472" s="14" t="n">
        <v>45432</v>
      </c>
      <c r="G11472" s="0" t="n">
        <v>305</v>
      </c>
      <c r="H11472" s="0" t="n">
        <v>148</v>
      </c>
      <c r="I11472" s="0" t="n">
        <v>100</v>
      </c>
      <c r="J11472" s="0" t="n">
        <v>757</v>
      </c>
      <c r="K11472" s="0" t="n">
        <v>1202</v>
      </c>
      <c r="L11472" s="15" t="s">
        <v>82</v>
      </c>
      <c r="M11472" s="0" t="n">
        <v>7</v>
      </c>
      <c r="N11472" s="16" t="n">
        <f aca="false">I11472*K11472</f>
        <v>120200</v>
      </c>
      <c r="O11472" s="16" t="n">
        <f aca="false">I11472*(K11472-J11472)</f>
        <v>44500</v>
      </c>
      <c r="P11472" s="15" t="n">
        <f aca="false">K11472-J11472</f>
        <v>445</v>
      </c>
      <c r="Q11472" s="0" t="str">
        <f aca="false">IF(G11472=0,"Out of stock",IF(G11472&lt;H11472,"Understocked",IF(G11472&gt;Summary!$B$6*H11472,"Overstocked","Healthy")))</f>
        <v>Healthy</v>
      </c>
      <c r="R11472" s="0" t="str">
        <f aca="false">IF(I11472&gt;=Summary!$B$7,"Fast",IF(I11472&lt;Summary!$B$8,"Slow","Medium"))</f>
        <v>Medium</v>
      </c>
      <c r="S11472" s="15" t="n">
        <f aca="false">IF(M11472&gt;Summary!$B$5,1,0)</f>
        <v>0</v>
      </c>
      <c r="T11472" s="16" t="n">
        <f aca="false">IF(Q11472="Overstocked",(G11472-Summary!$B$6*H11472)*J11472,0)</f>
        <v>0</v>
      </c>
    </row>
    <row r="11473" customFormat="false" ht="15" hidden="false" customHeight="false" outlineLevel="0" collapsed="false">
      <c r="A11473" s="0" t="s">
        <v>11571</v>
      </c>
      <c r="B11473" s="0" t="s">
        <v>77</v>
      </c>
      <c r="C11473" s="0" t="s">
        <v>78</v>
      </c>
      <c r="D11473" s="0" t="s">
        <v>90</v>
      </c>
      <c r="E11473" s="14" t="n">
        <v>45247</v>
      </c>
      <c r="F11473" s="14" t="n">
        <v>45254</v>
      </c>
      <c r="G11473" s="0" t="n">
        <v>132</v>
      </c>
      <c r="H11473" s="0" t="n">
        <v>57</v>
      </c>
      <c r="I11473" s="0" t="n">
        <v>252</v>
      </c>
      <c r="J11473" s="0" t="n">
        <v>507</v>
      </c>
      <c r="K11473" s="0" t="n">
        <v>936</v>
      </c>
      <c r="L11473" s="15" t="s">
        <v>82</v>
      </c>
      <c r="M11473" s="0" t="n">
        <v>7</v>
      </c>
      <c r="N11473" s="16" t="n">
        <f aca="false">I11473*K11473</f>
        <v>235872</v>
      </c>
      <c r="O11473" s="16" t="n">
        <f aca="false">I11473*(K11473-J11473)</f>
        <v>108108</v>
      </c>
      <c r="P11473" s="15" t="n">
        <f aca="false">K11473-J11473</f>
        <v>429</v>
      </c>
      <c r="Q11473" s="0" t="str">
        <f aca="false">IF(G11473=0,"Out of stock",IF(G11473&lt;H11473,"Understocked",IF(G11473&gt;Summary!$B$6*H11473,"Overstocked","Healthy")))</f>
        <v>Healthy</v>
      </c>
      <c r="R11473" s="0" t="str">
        <f aca="false">IF(I11473&gt;=Summary!$B$7,"Fast",IF(I11473&lt;Summary!$B$8,"Slow","Medium"))</f>
        <v>Fast</v>
      </c>
      <c r="S11473" s="15" t="n">
        <f aca="false">IF(M11473&gt;Summary!$B$5,1,0)</f>
        <v>0</v>
      </c>
      <c r="T11473" s="16" t="n">
        <f aca="false">IF(Q11473="Overstocked",(G11473-Summary!$B$6*H11473)*J11473,0)</f>
        <v>0</v>
      </c>
    </row>
    <row r="11474" customFormat="false" ht="15" hidden="false" customHeight="false" outlineLevel="0" collapsed="false">
      <c r="A11474" s="0" t="s">
        <v>11572</v>
      </c>
      <c r="B11474" s="0" t="s">
        <v>95</v>
      </c>
      <c r="C11474" s="0" t="s">
        <v>104</v>
      </c>
      <c r="D11474" s="0" t="s">
        <v>86</v>
      </c>
      <c r="E11474" s="14" t="n">
        <v>45529</v>
      </c>
      <c r="F11474" s="14" t="n">
        <v>45534</v>
      </c>
      <c r="G11474" s="0" t="n">
        <v>415</v>
      </c>
      <c r="H11474" s="0" t="n">
        <v>148</v>
      </c>
      <c r="I11474" s="0" t="n">
        <v>280</v>
      </c>
      <c r="J11474" s="0" t="n">
        <v>1872</v>
      </c>
      <c r="K11474" s="0" t="n">
        <v>2274</v>
      </c>
      <c r="L11474" s="15" t="s">
        <v>80</v>
      </c>
      <c r="M11474" s="0" t="n">
        <v>5</v>
      </c>
      <c r="N11474" s="16" t="n">
        <f aca="false">I11474*K11474</f>
        <v>636720</v>
      </c>
      <c r="O11474" s="16" t="n">
        <f aca="false">I11474*(K11474-J11474)</f>
        <v>112560</v>
      </c>
      <c r="P11474" s="15" t="n">
        <f aca="false">K11474-J11474</f>
        <v>402</v>
      </c>
      <c r="Q11474" s="0" t="str">
        <f aca="false">IF(G11474=0,"Out of stock",IF(G11474&lt;H11474,"Understocked",IF(G11474&gt;Summary!$B$6*H11474,"Overstocked","Healthy")))</f>
        <v>Healthy</v>
      </c>
      <c r="R11474" s="0" t="str">
        <f aca="false">IF(I11474&gt;=Summary!$B$7,"Fast",IF(I11474&lt;Summary!$B$8,"Slow","Medium"))</f>
        <v>Fast</v>
      </c>
      <c r="S11474" s="15" t="n">
        <f aca="false">IF(M11474&gt;Summary!$B$5,1,0)</f>
        <v>0</v>
      </c>
      <c r="T11474" s="16" t="n">
        <f aca="false">IF(Q11474="Overstocked",(G11474-Summary!$B$6*H11474)*J11474,0)</f>
        <v>0</v>
      </c>
    </row>
    <row r="11475" customFormat="false" ht="15" hidden="false" customHeight="false" outlineLevel="0" collapsed="false">
      <c r="A11475" s="0" t="s">
        <v>11573</v>
      </c>
      <c r="B11475" s="0" t="s">
        <v>111</v>
      </c>
      <c r="C11475" s="0" t="s">
        <v>104</v>
      </c>
      <c r="D11475" s="0" t="s">
        <v>102</v>
      </c>
      <c r="E11475" s="14" t="n">
        <v>45025</v>
      </c>
      <c r="F11475" s="14" t="n">
        <v>45035</v>
      </c>
      <c r="G11475" s="0" t="n">
        <v>141</v>
      </c>
      <c r="H11475" s="0" t="n">
        <v>52</v>
      </c>
      <c r="I11475" s="0" t="n">
        <v>118</v>
      </c>
      <c r="J11475" s="0" t="n">
        <v>1996</v>
      </c>
      <c r="K11475" s="0" t="n">
        <v>2439</v>
      </c>
      <c r="L11475" s="15" t="s">
        <v>82</v>
      </c>
      <c r="M11475" s="0" t="n">
        <v>10</v>
      </c>
      <c r="N11475" s="16" t="n">
        <f aca="false">I11475*K11475</f>
        <v>287802</v>
      </c>
      <c r="O11475" s="16" t="n">
        <f aca="false">I11475*(K11475-J11475)</f>
        <v>52274</v>
      </c>
      <c r="P11475" s="15" t="n">
        <f aca="false">K11475-J11475</f>
        <v>443</v>
      </c>
      <c r="Q11475" s="0" t="str">
        <f aca="false">IF(G11475=0,"Out of stock",IF(G11475&lt;H11475,"Understocked",IF(G11475&gt;Summary!$B$6*H11475,"Overstocked","Healthy")))</f>
        <v>Healthy</v>
      </c>
      <c r="R11475" s="0" t="str">
        <f aca="false">IF(I11475&gt;=Summary!$B$7,"Fast",IF(I11475&lt;Summary!$B$8,"Slow","Medium"))</f>
        <v>Medium</v>
      </c>
      <c r="S11475" s="15" t="n">
        <f aca="false">IF(M11475&gt;Summary!$B$5,1,0)</f>
        <v>1</v>
      </c>
      <c r="T11475" s="16" t="n">
        <f aca="false">IF(Q11475="Overstocked",(G11475-Summary!$B$6*H11475)*J11475,0)</f>
        <v>0</v>
      </c>
    </row>
    <row r="11476" customFormat="false" ht="15" hidden="false" customHeight="false" outlineLevel="0" collapsed="false">
      <c r="A11476" s="0" t="s">
        <v>11574</v>
      </c>
      <c r="B11476" s="0" t="s">
        <v>84</v>
      </c>
      <c r="C11476" s="0" t="s">
        <v>96</v>
      </c>
      <c r="D11476" s="0" t="s">
        <v>102</v>
      </c>
      <c r="E11476" s="14" t="n">
        <v>45587</v>
      </c>
      <c r="F11476" s="14" t="n">
        <v>45595</v>
      </c>
      <c r="G11476" s="0" t="n">
        <v>53</v>
      </c>
      <c r="H11476" s="0" t="n">
        <v>130</v>
      </c>
      <c r="I11476" s="0" t="n">
        <v>229</v>
      </c>
      <c r="J11476" s="0" t="n">
        <v>779</v>
      </c>
      <c r="K11476" s="0" t="n">
        <v>987</v>
      </c>
      <c r="L11476" s="15" t="s">
        <v>97</v>
      </c>
      <c r="M11476" s="0" t="n">
        <v>8</v>
      </c>
      <c r="N11476" s="16" t="n">
        <f aca="false">I11476*K11476</f>
        <v>226023</v>
      </c>
      <c r="O11476" s="16" t="n">
        <f aca="false">I11476*(K11476-J11476)</f>
        <v>47632</v>
      </c>
      <c r="P11476" s="15" t="n">
        <f aca="false">K11476-J11476</f>
        <v>208</v>
      </c>
      <c r="Q11476" s="0" t="str">
        <f aca="false">IF(G11476=0,"Out of stock",IF(G11476&lt;H11476,"Understocked",IF(G11476&gt;Summary!$B$6*H11476,"Overstocked","Healthy")))</f>
        <v>Understocked</v>
      </c>
      <c r="R11476" s="0" t="str">
        <f aca="false">IF(I11476&gt;=Summary!$B$7,"Fast",IF(I11476&lt;Summary!$B$8,"Slow","Medium"))</f>
        <v>Fast</v>
      </c>
      <c r="S11476" s="15" t="n">
        <f aca="false">IF(M11476&gt;Summary!$B$5,1,0)</f>
        <v>1</v>
      </c>
      <c r="T11476" s="16" t="n">
        <f aca="false">IF(Q11476="Overstocked",(G11476-Summary!$B$6*H11476)*J11476,0)</f>
        <v>0</v>
      </c>
    </row>
    <row r="11477" customFormat="false" ht="15" hidden="false" customHeight="false" outlineLevel="0" collapsed="false">
      <c r="A11477" s="0" t="s">
        <v>11575</v>
      </c>
      <c r="B11477" s="0" t="s">
        <v>84</v>
      </c>
      <c r="C11477" s="0" t="s">
        <v>104</v>
      </c>
      <c r="D11477" s="0" t="s">
        <v>86</v>
      </c>
      <c r="E11477" s="14" t="n">
        <v>44954</v>
      </c>
      <c r="F11477" s="14" t="n">
        <v>44961</v>
      </c>
      <c r="G11477" s="0" t="n">
        <v>377</v>
      </c>
      <c r="H11477" s="0" t="n">
        <v>92</v>
      </c>
      <c r="I11477" s="0" t="n">
        <v>231</v>
      </c>
      <c r="J11477" s="0" t="n">
        <v>912</v>
      </c>
      <c r="K11477" s="0" t="n">
        <v>1315</v>
      </c>
      <c r="L11477" s="15" t="s">
        <v>80</v>
      </c>
      <c r="M11477" s="0" t="n">
        <v>7</v>
      </c>
      <c r="N11477" s="16" t="n">
        <f aca="false">I11477*K11477</f>
        <v>303765</v>
      </c>
      <c r="O11477" s="16" t="n">
        <f aca="false">I11477*(K11477-J11477)</f>
        <v>93093</v>
      </c>
      <c r="P11477" s="15" t="n">
        <f aca="false">K11477-J11477</f>
        <v>403</v>
      </c>
      <c r="Q11477" s="0" t="str">
        <f aca="false">IF(G11477=0,"Out of stock",IF(G11477&lt;H11477,"Understocked",IF(G11477&gt;Summary!$B$6*H11477,"Overstocked","Healthy")))</f>
        <v>Overstocked</v>
      </c>
      <c r="R11477" s="0" t="str">
        <f aca="false">IF(I11477&gt;=Summary!$B$7,"Fast",IF(I11477&lt;Summary!$B$8,"Slow","Medium"))</f>
        <v>Fast</v>
      </c>
      <c r="S11477" s="15" t="n">
        <f aca="false">IF(M11477&gt;Summary!$B$5,1,0)</f>
        <v>0</v>
      </c>
      <c r="T11477" s="16" t="n">
        <f aca="false">IF(Q11477="Overstocked",(G11477-Summary!$B$6*H11477)*J11477,0)</f>
        <v>8208</v>
      </c>
    </row>
    <row r="11478" customFormat="false" ht="15" hidden="false" customHeight="false" outlineLevel="0" collapsed="false">
      <c r="A11478" s="0" t="s">
        <v>11576</v>
      </c>
      <c r="B11478" s="0" t="s">
        <v>101</v>
      </c>
      <c r="C11478" s="0" t="s">
        <v>104</v>
      </c>
      <c r="D11478" s="0" t="s">
        <v>86</v>
      </c>
      <c r="E11478" s="14" t="n">
        <v>44930</v>
      </c>
      <c r="F11478" s="14" t="n">
        <v>44933</v>
      </c>
      <c r="G11478" s="0" t="n">
        <v>142</v>
      </c>
      <c r="H11478" s="0" t="n">
        <v>134</v>
      </c>
      <c r="I11478" s="0" t="n">
        <v>141</v>
      </c>
      <c r="J11478" s="0" t="n">
        <v>1729</v>
      </c>
      <c r="K11478" s="0" t="n">
        <v>2174</v>
      </c>
      <c r="L11478" s="15" t="s">
        <v>93</v>
      </c>
      <c r="M11478" s="0" t="n">
        <v>3</v>
      </c>
      <c r="N11478" s="16" t="n">
        <f aca="false">I11478*K11478</f>
        <v>306534</v>
      </c>
      <c r="O11478" s="16" t="n">
        <f aca="false">I11478*(K11478-J11478)</f>
        <v>62745</v>
      </c>
      <c r="P11478" s="15" t="n">
        <f aca="false">K11478-J11478</f>
        <v>445</v>
      </c>
      <c r="Q11478" s="0" t="str">
        <f aca="false">IF(G11478=0,"Out of stock",IF(G11478&lt;H11478,"Understocked",IF(G11478&gt;Summary!$B$6*H11478,"Overstocked","Healthy")))</f>
        <v>Healthy</v>
      </c>
      <c r="R11478" s="0" t="str">
        <f aca="false">IF(I11478&gt;=Summary!$B$7,"Fast",IF(I11478&lt;Summary!$B$8,"Slow","Medium"))</f>
        <v>Medium</v>
      </c>
      <c r="S11478" s="15" t="n">
        <f aca="false">IF(M11478&gt;Summary!$B$5,1,0)</f>
        <v>0</v>
      </c>
      <c r="T11478" s="16" t="n">
        <f aca="false">IF(Q11478="Overstocked",(G11478-Summary!$B$6*H11478)*J11478,0)</f>
        <v>0</v>
      </c>
    </row>
    <row r="11479" customFormat="false" ht="15" hidden="false" customHeight="false" outlineLevel="0" collapsed="false">
      <c r="A11479" s="0" t="s">
        <v>11577</v>
      </c>
      <c r="B11479" s="0" t="s">
        <v>77</v>
      </c>
      <c r="C11479" s="0" t="s">
        <v>85</v>
      </c>
      <c r="D11479" s="0" t="s">
        <v>102</v>
      </c>
      <c r="E11479" s="14" t="n">
        <v>45334</v>
      </c>
      <c r="F11479" s="14" t="n">
        <v>45341</v>
      </c>
      <c r="G11479" s="0" t="n">
        <v>483</v>
      </c>
      <c r="H11479" s="0" t="n">
        <v>73</v>
      </c>
      <c r="I11479" s="0" t="n">
        <v>271</v>
      </c>
      <c r="J11479" s="0" t="n">
        <v>1329</v>
      </c>
      <c r="K11479" s="0" t="n">
        <v>1476</v>
      </c>
      <c r="L11479" s="15" t="s">
        <v>93</v>
      </c>
      <c r="M11479" s="0" t="n">
        <v>7</v>
      </c>
      <c r="N11479" s="16" t="n">
        <f aca="false">I11479*K11479</f>
        <v>399996</v>
      </c>
      <c r="O11479" s="16" t="n">
        <f aca="false">I11479*(K11479-J11479)</f>
        <v>39837</v>
      </c>
      <c r="P11479" s="15" t="n">
        <f aca="false">K11479-J11479</f>
        <v>147</v>
      </c>
      <c r="Q11479" s="0" t="str">
        <f aca="false">IF(G11479=0,"Out of stock",IF(G11479&lt;H11479,"Understocked",IF(G11479&gt;Summary!$B$6*H11479,"Overstocked","Healthy")))</f>
        <v>Overstocked</v>
      </c>
      <c r="R11479" s="0" t="str">
        <f aca="false">IF(I11479&gt;=Summary!$B$7,"Fast",IF(I11479&lt;Summary!$B$8,"Slow","Medium"))</f>
        <v>Fast</v>
      </c>
      <c r="S11479" s="15" t="n">
        <f aca="false">IF(M11479&gt;Summary!$B$5,1,0)</f>
        <v>0</v>
      </c>
      <c r="T11479" s="16" t="n">
        <f aca="false">IF(Q11479="Overstocked",(G11479-Summary!$B$6*H11479)*J11479,0)</f>
        <v>253839</v>
      </c>
    </row>
    <row r="11480" customFormat="false" ht="15" hidden="false" customHeight="false" outlineLevel="0" collapsed="false">
      <c r="A11480" s="0" t="s">
        <v>11578</v>
      </c>
      <c r="B11480" s="0" t="s">
        <v>84</v>
      </c>
      <c r="C11480" s="0" t="s">
        <v>96</v>
      </c>
      <c r="D11480" s="0" t="s">
        <v>92</v>
      </c>
      <c r="E11480" s="14" t="n">
        <v>44985</v>
      </c>
      <c r="F11480" s="14" t="n">
        <v>44987</v>
      </c>
      <c r="G11480" s="0" t="n">
        <v>311</v>
      </c>
      <c r="H11480" s="0" t="n">
        <v>76</v>
      </c>
      <c r="I11480" s="0" t="n">
        <v>89</v>
      </c>
      <c r="J11480" s="0" t="n">
        <v>1004</v>
      </c>
      <c r="K11480" s="0" t="n">
        <v>1190</v>
      </c>
      <c r="L11480" s="15" t="s">
        <v>97</v>
      </c>
      <c r="M11480" s="0" t="n">
        <v>2</v>
      </c>
      <c r="N11480" s="16" t="n">
        <f aca="false">I11480*K11480</f>
        <v>105910</v>
      </c>
      <c r="O11480" s="16" t="n">
        <f aca="false">I11480*(K11480-J11480)</f>
        <v>16554</v>
      </c>
      <c r="P11480" s="15" t="n">
        <f aca="false">K11480-J11480</f>
        <v>186</v>
      </c>
      <c r="Q11480" s="0" t="str">
        <f aca="false">IF(G11480=0,"Out of stock",IF(G11480&lt;H11480,"Understocked",IF(G11480&gt;Summary!$B$6*H11480,"Overstocked","Healthy")))</f>
        <v>Overstocked</v>
      </c>
      <c r="R11480" s="0" t="str">
        <f aca="false">IF(I11480&gt;=Summary!$B$7,"Fast",IF(I11480&lt;Summary!$B$8,"Slow","Medium"))</f>
        <v>Slow</v>
      </c>
      <c r="S11480" s="15" t="n">
        <f aca="false">IF(M11480&gt;Summary!$B$5,1,0)</f>
        <v>0</v>
      </c>
      <c r="T11480" s="16" t="n">
        <f aca="false">IF(Q11480="Overstocked",(G11480-Summary!$B$6*H11480)*J11480,0)</f>
        <v>7028</v>
      </c>
    </row>
    <row r="11481" customFormat="false" ht="15" hidden="false" customHeight="false" outlineLevel="0" collapsed="false">
      <c r="A11481" s="0" t="s">
        <v>11579</v>
      </c>
      <c r="B11481" s="0" t="s">
        <v>115</v>
      </c>
      <c r="C11481" s="0" t="s">
        <v>104</v>
      </c>
      <c r="D11481" s="0" t="s">
        <v>86</v>
      </c>
      <c r="E11481" s="14" t="n">
        <v>45589</v>
      </c>
      <c r="F11481" s="14" t="n">
        <v>45596</v>
      </c>
      <c r="G11481" s="0" t="n">
        <v>186</v>
      </c>
      <c r="H11481" s="0" t="n">
        <v>63</v>
      </c>
      <c r="I11481" s="0" t="n">
        <v>148</v>
      </c>
      <c r="J11481" s="0" t="n">
        <v>799</v>
      </c>
      <c r="K11481" s="0" t="n">
        <v>1146</v>
      </c>
      <c r="L11481" s="15" t="s">
        <v>93</v>
      </c>
      <c r="M11481" s="0" t="n">
        <v>7</v>
      </c>
      <c r="N11481" s="16" t="n">
        <f aca="false">I11481*K11481</f>
        <v>169608</v>
      </c>
      <c r="O11481" s="16" t="n">
        <f aca="false">I11481*(K11481-J11481)</f>
        <v>51356</v>
      </c>
      <c r="P11481" s="15" t="n">
        <f aca="false">K11481-J11481</f>
        <v>347</v>
      </c>
      <c r="Q11481" s="0" t="str">
        <f aca="false">IF(G11481=0,"Out of stock",IF(G11481&lt;H11481,"Understocked",IF(G11481&gt;Summary!$B$6*H11481,"Overstocked","Healthy")))</f>
        <v>Healthy</v>
      </c>
      <c r="R11481" s="0" t="str">
        <f aca="false">IF(I11481&gt;=Summary!$B$7,"Fast",IF(I11481&lt;Summary!$B$8,"Slow","Medium"))</f>
        <v>Medium</v>
      </c>
      <c r="S11481" s="15" t="n">
        <f aca="false">IF(M11481&gt;Summary!$B$5,1,0)</f>
        <v>0</v>
      </c>
      <c r="T11481" s="16" t="n">
        <f aca="false">IF(Q11481="Overstocked",(G11481-Summary!$B$6*H11481)*J11481,0)</f>
        <v>0</v>
      </c>
    </row>
    <row r="11482" customFormat="false" ht="15" hidden="false" customHeight="false" outlineLevel="0" collapsed="false">
      <c r="A11482" s="0" t="s">
        <v>11580</v>
      </c>
      <c r="B11482" s="0" t="s">
        <v>113</v>
      </c>
      <c r="C11482" s="0" t="s">
        <v>85</v>
      </c>
      <c r="D11482" s="0" t="s">
        <v>102</v>
      </c>
      <c r="E11482" s="14" t="n">
        <v>45287</v>
      </c>
      <c r="F11482" s="14" t="n">
        <v>45290</v>
      </c>
      <c r="G11482" s="0" t="n">
        <v>466</v>
      </c>
      <c r="H11482" s="0" t="n">
        <v>140</v>
      </c>
      <c r="I11482" s="0" t="n">
        <v>252</v>
      </c>
      <c r="J11482" s="0" t="n">
        <v>1827</v>
      </c>
      <c r="K11482" s="0" t="n">
        <v>2099</v>
      </c>
      <c r="L11482" s="15" t="s">
        <v>80</v>
      </c>
      <c r="M11482" s="0" t="n">
        <v>3</v>
      </c>
      <c r="N11482" s="16" t="n">
        <f aca="false">I11482*K11482</f>
        <v>528948</v>
      </c>
      <c r="O11482" s="16" t="n">
        <f aca="false">I11482*(K11482-J11482)</f>
        <v>68544</v>
      </c>
      <c r="P11482" s="15" t="n">
        <f aca="false">K11482-J11482</f>
        <v>272</v>
      </c>
      <c r="Q11482" s="0" t="str">
        <f aca="false">IF(G11482=0,"Out of stock",IF(G11482&lt;H11482,"Understocked",IF(G11482&gt;Summary!$B$6*H11482,"Overstocked","Healthy")))</f>
        <v>Healthy</v>
      </c>
      <c r="R11482" s="0" t="str">
        <f aca="false">IF(I11482&gt;=Summary!$B$7,"Fast",IF(I11482&lt;Summary!$B$8,"Slow","Medium"))</f>
        <v>Fast</v>
      </c>
      <c r="S11482" s="15" t="n">
        <f aca="false">IF(M11482&gt;Summary!$B$5,1,0)</f>
        <v>0</v>
      </c>
      <c r="T11482" s="16" t="n">
        <f aca="false">IF(Q11482="Overstocked",(G11482-Summary!$B$6*H11482)*J11482,0)</f>
        <v>0</v>
      </c>
    </row>
    <row r="11483" customFormat="false" ht="15" hidden="false" customHeight="false" outlineLevel="0" collapsed="false">
      <c r="A11483" s="0" t="s">
        <v>11581</v>
      </c>
      <c r="B11483" s="0" t="s">
        <v>84</v>
      </c>
      <c r="C11483" s="0" t="s">
        <v>96</v>
      </c>
      <c r="D11483" s="0" t="s">
        <v>79</v>
      </c>
      <c r="E11483" s="14" t="n">
        <v>45467</v>
      </c>
      <c r="F11483" s="14" t="n">
        <v>45475</v>
      </c>
      <c r="G11483" s="0" t="n">
        <v>159</v>
      </c>
      <c r="H11483" s="0" t="n">
        <v>76</v>
      </c>
      <c r="I11483" s="0" t="n">
        <v>264</v>
      </c>
      <c r="J11483" s="0" t="n">
        <v>1193</v>
      </c>
      <c r="K11483" s="0" t="n">
        <v>1372</v>
      </c>
      <c r="L11483" s="15" t="s">
        <v>93</v>
      </c>
      <c r="M11483" s="0" t="n">
        <v>8</v>
      </c>
      <c r="N11483" s="16" t="n">
        <f aca="false">I11483*K11483</f>
        <v>362208</v>
      </c>
      <c r="O11483" s="16" t="n">
        <f aca="false">I11483*(K11483-J11483)</f>
        <v>47256</v>
      </c>
      <c r="P11483" s="15" t="n">
        <f aca="false">K11483-J11483</f>
        <v>179</v>
      </c>
      <c r="Q11483" s="0" t="str">
        <f aca="false">IF(G11483=0,"Out of stock",IF(G11483&lt;H11483,"Understocked",IF(G11483&gt;Summary!$B$6*H11483,"Overstocked","Healthy")))</f>
        <v>Healthy</v>
      </c>
      <c r="R11483" s="0" t="str">
        <f aca="false">IF(I11483&gt;=Summary!$B$7,"Fast",IF(I11483&lt;Summary!$B$8,"Slow","Medium"))</f>
        <v>Fast</v>
      </c>
      <c r="S11483" s="15" t="n">
        <f aca="false">IF(M11483&gt;Summary!$B$5,1,0)</f>
        <v>1</v>
      </c>
      <c r="T11483" s="16" t="n">
        <f aca="false">IF(Q11483="Overstocked",(G11483-Summary!$B$6*H11483)*J11483,0)</f>
        <v>0</v>
      </c>
    </row>
    <row r="11484" customFormat="false" ht="15" hidden="false" customHeight="false" outlineLevel="0" collapsed="false">
      <c r="A11484" s="0" t="s">
        <v>11582</v>
      </c>
      <c r="B11484" s="0" t="s">
        <v>89</v>
      </c>
      <c r="C11484" s="0" t="s">
        <v>78</v>
      </c>
      <c r="D11484" s="0" t="s">
        <v>79</v>
      </c>
      <c r="E11484" s="14" t="n">
        <v>45288</v>
      </c>
      <c r="F11484" s="14" t="n">
        <v>45296</v>
      </c>
      <c r="G11484" s="0" t="n">
        <v>50</v>
      </c>
      <c r="H11484" s="0" t="n">
        <v>51</v>
      </c>
      <c r="I11484" s="0" t="n">
        <v>84</v>
      </c>
      <c r="J11484" s="0" t="n">
        <v>1143</v>
      </c>
      <c r="K11484" s="0" t="n">
        <v>1335</v>
      </c>
      <c r="L11484" s="15" t="s">
        <v>87</v>
      </c>
      <c r="M11484" s="0" t="n">
        <v>8</v>
      </c>
      <c r="N11484" s="16" t="n">
        <f aca="false">I11484*K11484</f>
        <v>112140</v>
      </c>
      <c r="O11484" s="16" t="n">
        <f aca="false">I11484*(K11484-J11484)</f>
        <v>16128</v>
      </c>
      <c r="P11484" s="15" t="n">
        <f aca="false">K11484-J11484</f>
        <v>192</v>
      </c>
      <c r="Q11484" s="0" t="str">
        <f aca="false">IF(G11484=0,"Out of stock",IF(G11484&lt;H11484,"Understocked",IF(G11484&gt;Summary!$B$6*H11484,"Overstocked","Healthy")))</f>
        <v>Understocked</v>
      </c>
      <c r="R11484" s="0" t="str">
        <f aca="false">IF(I11484&gt;=Summary!$B$7,"Fast",IF(I11484&lt;Summary!$B$8,"Slow","Medium"))</f>
        <v>Slow</v>
      </c>
      <c r="S11484" s="15" t="n">
        <f aca="false">IF(M11484&gt;Summary!$B$5,1,0)</f>
        <v>1</v>
      </c>
      <c r="T11484" s="16" t="n">
        <f aca="false">IF(Q11484="Overstocked",(G11484-Summary!$B$6*H11484)*J11484,0)</f>
        <v>0</v>
      </c>
    </row>
    <row r="11485" customFormat="false" ht="15" hidden="false" customHeight="false" outlineLevel="0" collapsed="false">
      <c r="A11485" s="0" t="s">
        <v>11583</v>
      </c>
      <c r="B11485" s="0" t="s">
        <v>113</v>
      </c>
      <c r="C11485" s="0" t="s">
        <v>85</v>
      </c>
      <c r="D11485" s="0" t="s">
        <v>79</v>
      </c>
      <c r="E11485" s="14" t="n">
        <v>44990</v>
      </c>
      <c r="F11485" s="14" t="n">
        <v>44994</v>
      </c>
      <c r="G11485" s="0" t="n">
        <v>41</v>
      </c>
      <c r="H11485" s="0" t="n">
        <v>116</v>
      </c>
      <c r="I11485" s="0" t="n">
        <v>214</v>
      </c>
      <c r="J11485" s="0" t="n">
        <v>1749</v>
      </c>
      <c r="K11485" s="0" t="n">
        <v>2128</v>
      </c>
      <c r="L11485" s="15" t="s">
        <v>97</v>
      </c>
      <c r="M11485" s="0" t="n">
        <v>4</v>
      </c>
      <c r="N11485" s="16" t="n">
        <f aca="false">I11485*K11485</f>
        <v>455392</v>
      </c>
      <c r="O11485" s="16" t="n">
        <f aca="false">I11485*(K11485-J11485)</f>
        <v>81106</v>
      </c>
      <c r="P11485" s="15" t="n">
        <f aca="false">K11485-J11485</f>
        <v>379</v>
      </c>
      <c r="Q11485" s="0" t="str">
        <f aca="false">IF(G11485=0,"Out of stock",IF(G11485&lt;H11485,"Understocked",IF(G11485&gt;Summary!$B$6*H11485,"Overstocked","Healthy")))</f>
        <v>Understocked</v>
      </c>
      <c r="R11485" s="0" t="str">
        <f aca="false">IF(I11485&gt;=Summary!$B$7,"Fast",IF(I11485&lt;Summary!$B$8,"Slow","Medium"))</f>
        <v>Fast</v>
      </c>
      <c r="S11485" s="15" t="n">
        <f aca="false">IF(M11485&gt;Summary!$B$5,1,0)</f>
        <v>0</v>
      </c>
      <c r="T11485" s="16" t="n">
        <f aca="false">IF(Q11485="Overstocked",(G11485-Summary!$B$6*H11485)*J11485,0)</f>
        <v>0</v>
      </c>
    </row>
    <row r="11486" customFormat="false" ht="15" hidden="false" customHeight="false" outlineLevel="0" collapsed="false">
      <c r="A11486" s="0" t="s">
        <v>11584</v>
      </c>
      <c r="B11486" s="0" t="s">
        <v>89</v>
      </c>
      <c r="C11486" s="0" t="s">
        <v>104</v>
      </c>
      <c r="D11486" s="0" t="s">
        <v>102</v>
      </c>
      <c r="E11486" s="14" t="n">
        <v>45347</v>
      </c>
      <c r="F11486" s="14" t="n">
        <v>45349</v>
      </c>
      <c r="G11486" s="0" t="n">
        <v>212</v>
      </c>
      <c r="H11486" s="0" t="n">
        <v>98</v>
      </c>
      <c r="I11486" s="0" t="n">
        <v>236</v>
      </c>
      <c r="J11486" s="0" t="n">
        <v>1823</v>
      </c>
      <c r="K11486" s="0" t="n">
        <v>2142</v>
      </c>
      <c r="L11486" s="15" t="s">
        <v>87</v>
      </c>
      <c r="M11486" s="0" t="n">
        <v>2</v>
      </c>
      <c r="N11486" s="16" t="n">
        <f aca="false">I11486*K11486</f>
        <v>505512</v>
      </c>
      <c r="O11486" s="16" t="n">
        <f aca="false">I11486*(K11486-J11486)</f>
        <v>75284</v>
      </c>
      <c r="P11486" s="15" t="n">
        <f aca="false">K11486-J11486</f>
        <v>319</v>
      </c>
      <c r="Q11486" s="0" t="str">
        <f aca="false">IF(G11486=0,"Out of stock",IF(G11486&lt;H11486,"Understocked",IF(G11486&gt;Summary!$B$6*H11486,"Overstocked","Healthy")))</f>
        <v>Healthy</v>
      </c>
      <c r="R11486" s="0" t="str">
        <f aca="false">IF(I11486&gt;=Summary!$B$7,"Fast",IF(I11486&lt;Summary!$B$8,"Slow","Medium"))</f>
        <v>Fast</v>
      </c>
      <c r="S11486" s="15" t="n">
        <f aca="false">IF(M11486&gt;Summary!$B$5,1,0)</f>
        <v>0</v>
      </c>
      <c r="T11486" s="16" t="n">
        <f aca="false">IF(Q11486="Overstocked",(G11486-Summary!$B$6*H11486)*J11486,0)</f>
        <v>0</v>
      </c>
    </row>
    <row r="11487" customFormat="false" ht="15" hidden="false" customHeight="false" outlineLevel="0" collapsed="false">
      <c r="A11487" s="0" t="s">
        <v>11585</v>
      </c>
      <c r="B11487" s="0" t="s">
        <v>123</v>
      </c>
      <c r="C11487" s="0" t="s">
        <v>96</v>
      </c>
      <c r="D11487" s="0" t="s">
        <v>102</v>
      </c>
      <c r="E11487" s="14" t="n">
        <v>45307</v>
      </c>
      <c r="F11487" s="14" t="n">
        <v>45310</v>
      </c>
      <c r="G11487" s="0" t="n">
        <v>270</v>
      </c>
      <c r="H11487" s="0" t="n">
        <v>86</v>
      </c>
      <c r="I11487" s="0" t="n">
        <v>15</v>
      </c>
      <c r="J11487" s="0" t="n">
        <v>294</v>
      </c>
      <c r="K11487" s="0" t="n">
        <v>370</v>
      </c>
      <c r="L11487" s="15" t="s">
        <v>87</v>
      </c>
      <c r="M11487" s="0" t="n">
        <v>3</v>
      </c>
      <c r="N11487" s="16" t="n">
        <f aca="false">I11487*K11487</f>
        <v>5550</v>
      </c>
      <c r="O11487" s="16" t="n">
        <f aca="false">I11487*(K11487-J11487)</f>
        <v>1140</v>
      </c>
      <c r="P11487" s="15" t="n">
        <f aca="false">K11487-J11487</f>
        <v>76</v>
      </c>
      <c r="Q11487" s="0" t="str">
        <f aca="false">IF(G11487=0,"Out of stock",IF(G11487&lt;H11487,"Understocked",IF(G11487&gt;Summary!$B$6*H11487,"Overstocked","Healthy")))</f>
        <v>Healthy</v>
      </c>
      <c r="R11487" s="0" t="str">
        <f aca="false">IF(I11487&gt;=Summary!$B$7,"Fast",IF(I11487&lt;Summary!$B$8,"Slow","Medium"))</f>
        <v>Slow</v>
      </c>
      <c r="S11487" s="15" t="n">
        <f aca="false">IF(M11487&gt;Summary!$B$5,1,0)</f>
        <v>0</v>
      </c>
      <c r="T11487" s="16" t="n">
        <f aca="false">IF(Q11487="Overstocked",(G11487-Summary!$B$6*H11487)*J11487,0)</f>
        <v>0</v>
      </c>
    </row>
    <row r="11488" customFormat="false" ht="15" hidden="false" customHeight="false" outlineLevel="0" collapsed="false">
      <c r="A11488" s="0" t="s">
        <v>11586</v>
      </c>
      <c r="B11488" s="0" t="s">
        <v>113</v>
      </c>
      <c r="C11488" s="0" t="s">
        <v>104</v>
      </c>
      <c r="D11488" s="0" t="s">
        <v>92</v>
      </c>
      <c r="E11488" s="14" t="n">
        <v>45090</v>
      </c>
      <c r="F11488" s="14" t="n">
        <v>45094</v>
      </c>
      <c r="G11488" s="0" t="n">
        <v>436</v>
      </c>
      <c r="H11488" s="0" t="n">
        <v>137</v>
      </c>
      <c r="I11488" s="0" t="n">
        <v>6</v>
      </c>
      <c r="J11488" s="0" t="n">
        <v>614</v>
      </c>
      <c r="K11488" s="0" t="n">
        <v>1004</v>
      </c>
      <c r="L11488" s="15" t="s">
        <v>80</v>
      </c>
      <c r="M11488" s="0" t="n">
        <v>4</v>
      </c>
      <c r="N11488" s="16" t="n">
        <f aca="false">I11488*K11488</f>
        <v>6024</v>
      </c>
      <c r="O11488" s="16" t="n">
        <f aca="false">I11488*(K11488-J11488)</f>
        <v>2340</v>
      </c>
      <c r="P11488" s="15" t="n">
        <f aca="false">K11488-J11488</f>
        <v>390</v>
      </c>
      <c r="Q11488" s="0" t="str">
        <f aca="false">IF(G11488=0,"Out of stock",IF(G11488&lt;H11488,"Understocked",IF(G11488&gt;Summary!$B$6*H11488,"Overstocked","Healthy")))</f>
        <v>Healthy</v>
      </c>
      <c r="R11488" s="0" t="str">
        <f aca="false">IF(I11488&gt;=Summary!$B$7,"Fast",IF(I11488&lt;Summary!$B$8,"Slow","Medium"))</f>
        <v>Slow</v>
      </c>
      <c r="S11488" s="15" t="n">
        <f aca="false">IF(M11488&gt;Summary!$B$5,1,0)</f>
        <v>0</v>
      </c>
      <c r="T11488" s="16" t="n">
        <f aca="false">IF(Q11488="Overstocked",(G11488-Summary!$B$6*H11488)*J11488,0)</f>
        <v>0</v>
      </c>
    </row>
    <row r="11489" customFormat="false" ht="15" hidden="false" customHeight="false" outlineLevel="0" collapsed="false">
      <c r="A11489" s="0" t="s">
        <v>11587</v>
      </c>
      <c r="B11489" s="0" t="s">
        <v>107</v>
      </c>
      <c r="C11489" s="0" t="s">
        <v>104</v>
      </c>
      <c r="D11489" s="0" t="s">
        <v>86</v>
      </c>
      <c r="E11489" s="14" t="n">
        <v>45498</v>
      </c>
      <c r="F11489" s="14" t="n">
        <v>45508</v>
      </c>
      <c r="G11489" s="0" t="n">
        <v>236</v>
      </c>
      <c r="H11489" s="0" t="n">
        <v>148</v>
      </c>
      <c r="I11489" s="0" t="n">
        <v>240</v>
      </c>
      <c r="J11489" s="0" t="n">
        <v>279</v>
      </c>
      <c r="K11489" s="0" t="n">
        <v>703</v>
      </c>
      <c r="L11489" s="15" t="s">
        <v>80</v>
      </c>
      <c r="M11489" s="0" t="n">
        <v>10</v>
      </c>
      <c r="N11489" s="16" t="n">
        <f aca="false">I11489*K11489</f>
        <v>168720</v>
      </c>
      <c r="O11489" s="16" t="n">
        <f aca="false">I11489*(K11489-J11489)</f>
        <v>101760</v>
      </c>
      <c r="P11489" s="15" t="n">
        <f aca="false">K11489-J11489</f>
        <v>424</v>
      </c>
      <c r="Q11489" s="0" t="str">
        <f aca="false">IF(G11489=0,"Out of stock",IF(G11489&lt;H11489,"Understocked",IF(G11489&gt;Summary!$B$6*H11489,"Overstocked","Healthy")))</f>
        <v>Healthy</v>
      </c>
      <c r="R11489" s="0" t="str">
        <f aca="false">IF(I11489&gt;=Summary!$B$7,"Fast",IF(I11489&lt;Summary!$B$8,"Slow","Medium"))</f>
        <v>Fast</v>
      </c>
      <c r="S11489" s="15" t="n">
        <f aca="false">IF(M11489&gt;Summary!$B$5,1,0)</f>
        <v>1</v>
      </c>
      <c r="T11489" s="16" t="n">
        <f aca="false">IF(Q11489="Overstocked",(G11489-Summary!$B$6*H11489)*J11489,0)</f>
        <v>0</v>
      </c>
    </row>
    <row r="11490" customFormat="false" ht="15" hidden="false" customHeight="false" outlineLevel="0" collapsed="false">
      <c r="A11490" s="0" t="s">
        <v>11588</v>
      </c>
      <c r="B11490" s="0" t="s">
        <v>107</v>
      </c>
      <c r="C11490" s="0" t="s">
        <v>104</v>
      </c>
      <c r="D11490" s="0" t="s">
        <v>86</v>
      </c>
      <c r="E11490" s="14" t="n">
        <v>45483</v>
      </c>
      <c r="F11490" s="14" t="n">
        <v>45488</v>
      </c>
      <c r="G11490" s="0" t="n">
        <v>116</v>
      </c>
      <c r="H11490" s="0" t="n">
        <v>66</v>
      </c>
      <c r="I11490" s="0" t="n">
        <v>164</v>
      </c>
      <c r="J11490" s="0" t="n">
        <v>1567</v>
      </c>
      <c r="K11490" s="0" t="n">
        <v>1793</v>
      </c>
      <c r="L11490" s="15" t="s">
        <v>80</v>
      </c>
      <c r="M11490" s="0" t="n">
        <v>5</v>
      </c>
      <c r="N11490" s="16" t="n">
        <f aca="false">I11490*K11490</f>
        <v>294052</v>
      </c>
      <c r="O11490" s="16" t="n">
        <f aca="false">I11490*(K11490-J11490)</f>
        <v>37064</v>
      </c>
      <c r="P11490" s="15" t="n">
        <f aca="false">K11490-J11490</f>
        <v>226</v>
      </c>
      <c r="Q11490" s="0" t="str">
        <f aca="false">IF(G11490=0,"Out of stock",IF(G11490&lt;H11490,"Understocked",IF(G11490&gt;Summary!$B$6*H11490,"Overstocked","Healthy")))</f>
        <v>Healthy</v>
      </c>
      <c r="R11490" s="0" t="str">
        <f aca="false">IF(I11490&gt;=Summary!$B$7,"Fast",IF(I11490&lt;Summary!$B$8,"Slow","Medium"))</f>
        <v>Medium</v>
      </c>
      <c r="S11490" s="15" t="n">
        <f aca="false">IF(M11490&gt;Summary!$B$5,1,0)</f>
        <v>0</v>
      </c>
      <c r="T11490" s="16" t="n">
        <f aca="false">IF(Q11490="Overstocked",(G11490-Summary!$B$6*H11490)*J11490,0)</f>
        <v>0</v>
      </c>
    </row>
    <row r="11491" customFormat="false" ht="15" hidden="false" customHeight="false" outlineLevel="0" collapsed="false">
      <c r="A11491" s="0" t="s">
        <v>11589</v>
      </c>
      <c r="B11491" s="0" t="s">
        <v>77</v>
      </c>
      <c r="C11491" s="0" t="s">
        <v>85</v>
      </c>
      <c r="D11491" s="0" t="s">
        <v>90</v>
      </c>
      <c r="E11491" s="14" t="n">
        <v>45530</v>
      </c>
      <c r="F11491" s="14" t="n">
        <v>45539</v>
      </c>
      <c r="G11491" s="0" t="n">
        <v>172</v>
      </c>
      <c r="H11491" s="0" t="n">
        <v>101</v>
      </c>
      <c r="I11491" s="0" t="n">
        <v>33</v>
      </c>
      <c r="J11491" s="0" t="n">
        <v>1969</v>
      </c>
      <c r="K11491" s="0" t="n">
        <v>2097</v>
      </c>
      <c r="L11491" s="15" t="s">
        <v>87</v>
      </c>
      <c r="M11491" s="0" t="n">
        <v>9</v>
      </c>
      <c r="N11491" s="16" t="n">
        <f aca="false">I11491*K11491</f>
        <v>69201</v>
      </c>
      <c r="O11491" s="16" t="n">
        <f aca="false">I11491*(K11491-J11491)</f>
        <v>4224</v>
      </c>
      <c r="P11491" s="15" t="n">
        <f aca="false">K11491-J11491</f>
        <v>128</v>
      </c>
      <c r="Q11491" s="0" t="str">
        <f aca="false">IF(G11491=0,"Out of stock",IF(G11491&lt;H11491,"Understocked",IF(G11491&gt;Summary!$B$6*H11491,"Overstocked","Healthy")))</f>
        <v>Healthy</v>
      </c>
      <c r="R11491" s="0" t="str">
        <f aca="false">IF(I11491&gt;=Summary!$B$7,"Fast",IF(I11491&lt;Summary!$B$8,"Slow","Medium"))</f>
        <v>Slow</v>
      </c>
      <c r="S11491" s="15" t="n">
        <f aca="false">IF(M11491&gt;Summary!$B$5,1,0)</f>
        <v>1</v>
      </c>
      <c r="T11491" s="16" t="n">
        <f aca="false">IF(Q11491="Overstocked",(G11491-Summary!$B$6*H11491)*J11491,0)</f>
        <v>0</v>
      </c>
    </row>
    <row r="11492" customFormat="false" ht="15" hidden="false" customHeight="false" outlineLevel="0" collapsed="false">
      <c r="A11492" s="0" t="s">
        <v>11590</v>
      </c>
      <c r="B11492" s="0" t="s">
        <v>115</v>
      </c>
      <c r="C11492" s="0" t="s">
        <v>96</v>
      </c>
      <c r="D11492" s="0" t="s">
        <v>92</v>
      </c>
      <c r="E11492" s="14" t="n">
        <v>44967</v>
      </c>
      <c r="F11492" s="14" t="n">
        <v>44975</v>
      </c>
      <c r="G11492" s="0" t="n">
        <v>337</v>
      </c>
      <c r="H11492" s="0" t="n">
        <v>146</v>
      </c>
      <c r="I11492" s="0" t="n">
        <v>112</v>
      </c>
      <c r="J11492" s="0" t="n">
        <v>1302</v>
      </c>
      <c r="K11492" s="0" t="n">
        <v>1719</v>
      </c>
      <c r="L11492" s="15" t="s">
        <v>80</v>
      </c>
      <c r="M11492" s="0" t="n">
        <v>8</v>
      </c>
      <c r="N11492" s="16" t="n">
        <f aca="false">I11492*K11492</f>
        <v>192528</v>
      </c>
      <c r="O11492" s="16" t="n">
        <f aca="false">I11492*(K11492-J11492)</f>
        <v>46704</v>
      </c>
      <c r="P11492" s="15" t="n">
        <f aca="false">K11492-J11492</f>
        <v>417</v>
      </c>
      <c r="Q11492" s="0" t="str">
        <f aca="false">IF(G11492=0,"Out of stock",IF(G11492&lt;H11492,"Understocked",IF(G11492&gt;Summary!$B$6*H11492,"Overstocked","Healthy")))</f>
        <v>Healthy</v>
      </c>
      <c r="R11492" s="0" t="str">
        <f aca="false">IF(I11492&gt;=Summary!$B$7,"Fast",IF(I11492&lt;Summary!$B$8,"Slow","Medium"))</f>
        <v>Medium</v>
      </c>
      <c r="S11492" s="15" t="n">
        <f aca="false">IF(M11492&gt;Summary!$B$5,1,0)</f>
        <v>1</v>
      </c>
      <c r="T11492" s="16" t="n">
        <f aca="false">IF(Q11492="Overstocked",(G11492-Summary!$B$6*H11492)*J11492,0)</f>
        <v>0</v>
      </c>
    </row>
    <row r="11493" customFormat="false" ht="15" hidden="false" customHeight="false" outlineLevel="0" collapsed="false">
      <c r="A11493" s="0" t="s">
        <v>11591</v>
      </c>
      <c r="B11493" s="0" t="s">
        <v>115</v>
      </c>
      <c r="C11493" s="0" t="s">
        <v>85</v>
      </c>
      <c r="D11493" s="0" t="s">
        <v>90</v>
      </c>
      <c r="E11493" s="14" t="n">
        <v>45623</v>
      </c>
      <c r="F11493" s="14" t="n">
        <v>45627</v>
      </c>
      <c r="G11493" s="0" t="n">
        <v>456</v>
      </c>
      <c r="H11493" s="0" t="n">
        <v>122</v>
      </c>
      <c r="I11493" s="0" t="n">
        <v>270</v>
      </c>
      <c r="J11493" s="0" t="n">
        <v>1661</v>
      </c>
      <c r="K11493" s="0" t="n">
        <v>1936</v>
      </c>
      <c r="L11493" s="15" t="s">
        <v>93</v>
      </c>
      <c r="M11493" s="0" t="n">
        <v>4</v>
      </c>
      <c r="N11493" s="16" t="n">
        <f aca="false">I11493*K11493</f>
        <v>522720</v>
      </c>
      <c r="O11493" s="16" t="n">
        <f aca="false">I11493*(K11493-J11493)</f>
        <v>74250</v>
      </c>
      <c r="P11493" s="15" t="n">
        <f aca="false">K11493-J11493</f>
        <v>275</v>
      </c>
      <c r="Q11493" s="0" t="str">
        <f aca="false">IF(G11493=0,"Out of stock",IF(G11493&lt;H11493,"Understocked",IF(G11493&gt;Summary!$B$6*H11493,"Overstocked","Healthy")))</f>
        <v>Healthy</v>
      </c>
      <c r="R11493" s="0" t="str">
        <f aca="false">IF(I11493&gt;=Summary!$B$7,"Fast",IF(I11493&lt;Summary!$B$8,"Slow","Medium"))</f>
        <v>Fast</v>
      </c>
      <c r="S11493" s="15" t="n">
        <f aca="false">IF(M11493&gt;Summary!$B$5,1,0)</f>
        <v>0</v>
      </c>
      <c r="T11493" s="16" t="n">
        <f aca="false">IF(Q11493="Overstocked",(G11493-Summary!$B$6*H11493)*J11493,0)</f>
        <v>0</v>
      </c>
    </row>
    <row r="11494" customFormat="false" ht="15" hidden="false" customHeight="false" outlineLevel="0" collapsed="false">
      <c r="A11494" s="0" t="s">
        <v>11592</v>
      </c>
      <c r="B11494" s="0" t="s">
        <v>107</v>
      </c>
      <c r="C11494" s="0" t="s">
        <v>96</v>
      </c>
      <c r="D11494" s="0" t="s">
        <v>90</v>
      </c>
      <c r="E11494" s="14" t="n">
        <v>44927</v>
      </c>
      <c r="F11494" s="14" t="n">
        <v>44932</v>
      </c>
      <c r="G11494" s="0" t="n">
        <v>334</v>
      </c>
      <c r="H11494" s="0" t="n">
        <v>118</v>
      </c>
      <c r="I11494" s="0" t="n">
        <v>131</v>
      </c>
      <c r="J11494" s="0" t="n">
        <v>1803</v>
      </c>
      <c r="K11494" s="0" t="n">
        <v>2169</v>
      </c>
      <c r="L11494" s="15" t="s">
        <v>80</v>
      </c>
      <c r="M11494" s="0" t="n">
        <v>5</v>
      </c>
      <c r="N11494" s="16" t="n">
        <f aca="false">I11494*K11494</f>
        <v>284139</v>
      </c>
      <c r="O11494" s="16" t="n">
        <f aca="false">I11494*(K11494-J11494)</f>
        <v>47946</v>
      </c>
      <c r="P11494" s="15" t="n">
        <f aca="false">K11494-J11494</f>
        <v>366</v>
      </c>
      <c r="Q11494" s="0" t="str">
        <f aca="false">IF(G11494=0,"Out of stock",IF(G11494&lt;H11494,"Understocked",IF(G11494&gt;Summary!$B$6*H11494,"Overstocked","Healthy")))</f>
        <v>Healthy</v>
      </c>
      <c r="R11494" s="0" t="str">
        <f aca="false">IF(I11494&gt;=Summary!$B$7,"Fast",IF(I11494&lt;Summary!$B$8,"Slow","Medium"))</f>
        <v>Medium</v>
      </c>
      <c r="S11494" s="15" t="n">
        <f aca="false">IF(M11494&gt;Summary!$B$5,1,0)</f>
        <v>0</v>
      </c>
      <c r="T11494" s="16" t="n">
        <f aca="false">IF(Q11494="Overstocked",(G11494-Summary!$B$6*H11494)*J11494,0)</f>
        <v>0</v>
      </c>
    </row>
    <row r="11495" customFormat="false" ht="15" hidden="false" customHeight="false" outlineLevel="0" collapsed="false">
      <c r="A11495" s="0" t="s">
        <v>11593</v>
      </c>
      <c r="B11495" s="0" t="s">
        <v>113</v>
      </c>
      <c r="C11495" s="0" t="s">
        <v>96</v>
      </c>
      <c r="D11495" s="0" t="s">
        <v>92</v>
      </c>
      <c r="E11495" s="14" t="n">
        <v>44952</v>
      </c>
      <c r="F11495" s="14" t="n">
        <v>44956</v>
      </c>
      <c r="G11495" s="0" t="n">
        <v>453</v>
      </c>
      <c r="H11495" s="0" t="n">
        <v>134</v>
      </c>
      <c r="I11495" s="0" t="n">
        <v>73</v>
      </c>
      <c r="J11495" s="0" t="n">
        <v>401</v>
      </c>
      <c r="K11495" s="0" t="n">
        <v>828</v>
      </c>
      <c r="L11495" s="15" t="s">
        <v>87</v>
      </c>
      <c r="M11495" s="0" t="n">
        <v>4</v>
      </c>
      <c r="N11495" s="16" t="n">
        <f aca="false">I11495*K11495</f>
        <v>60444</v>
      </c>
      <c r="O11495" s="16" t="n">
        <f aca="false">I11495*(K11495-J11495)</f>
        <v>31171</v>
      </c>
      <c r="P11495" s="15" t="n">
        <f aca="false">K11495-J11495</f>
        <v>427</v>
      </c>
      <c r="Q11495" s="0" t="str">
        <f aca="false">IF(G11495=0,"Out of stock",IF(G11495&lt;H11495,"Understocked",IF(G11495&gt;Summary!$B$6*H11495,"Overstocked","Healthy")))</f>
        <v>Healthy</v>
      </c>
      <c r="R11495" s="0" t="str">
        <f aca="false">IF(I11495&gt;=Summary!$B$7,"Fast",IF(I11495&lt;Summary!$B$8,"Slow","Medium"))</f>
        <v>Slow</v>
      </c>
      <c r="S11495" s="15" t="n">
        <f aca="false">IF(M11495&gt;Summary!$B$5,1,0)</f>
        <v>0</v>
      </c>
      <c r="T11495" s="16" t="n">
        <f aca="false">IF(Q11495="Overstocked",(G11495-Summary!$B$6*H11495)*J11495,0)</f>
        <v>0</v>
      </c>
    </row>
    <row r="11496" customFormat="false" ht="15" hidden="false" customHeight="false" outlineLevel="0" collapsed="false">
      <c r="A11496" s="0" t="s">
        <v>11594</v>
      </c>
      <c r="B11496" s="0" t="s">
        <v>123</v>
      </c>
      <c r="C11496" s="0" t="s">
        <v>78</v>
      </c>
      <c r="D11496" s="0" t="s">
        <v>86</v>
      </c>
      <c r="E11496" s="14" t="n">
        <v>45245</v>
      </c>
      <c r="F11496" s="14" t="n">
        <v>45246</v>
      </c>
      <c r="G11496" s="0" t="n">
        <v>412</v>
      </c>
      <c r="H11496" s="0" t="n">
        <v>131</v>
      </c>
      <c r="I11496" s="0" t="n">
        <v>65</v>
      </c>
      <c r="J11496" s="0" t="n">
        <v>1712</v>
      </c>
      <c r="K11496" s="0" t="n">
        <v>2030</v>
      </c>
      <c r="L11496" s="15" t="s">
        <v>93</v>
      </c>
      <c r="M11496" s="0" t="n">
        <v>1</v>
      </c>
      <c r="N11496" s="16" t="n">
        <f aca="false">I11496*K11496</f>
        <v>131950</v>
      </c>
      <c r="O11496" s="16" t="n">
        <f aca="false">I11496*(K11496-J11496)</f>
        <v>20670</v>
      </c>
      <c r="P11496" s="15" t="n">
        <f aca="false">K11496-J11496</f>
        <v>318</v>
      </c>
      <c r="Q11496" s="0" t="str">
        <f aca="false">IF(G11496=0,"Out of stock",IF(G11496&lt;H11496,"Understocked",IF(G11496&gt;Summary!$B$6*H11496,"Overstocked","Healthy")))</f>
        <v>Healthy</v>
      </c>
      <c r="R11496" s="0" t="str">
        <f aca="false">IF(I11496&gt;=Summary!$B$7,"Fast",IF(I11496&lt;Summary!$B$8,"Slow","Medium"))</f>
        <v>Slow</v>
      </c>
      <c r="S11496" s="15" t="n">
        <f aca="false">IF(M11496&gt;Summary!$B$5,1,0)</f>
        <v>0</v>
      </c>
      <c r="T11496" s="16" t="n">
        <f aca="false">IF(Q11496="Overstocked",(G11496-Summary!$B$6*H11496)*J11496,0)</f>
        <v>0</v>
      </c>
    </row>
    <row r="11497" customFormat="false" ht="15" hidden="false" customHeight="false" outlineLevel="0" collapsed="false">
      <c r="A11497" s="0" t="s">
        <v>11595</v>
      </c>
      <c r="B11497" s="0" t="s">
        <v>89</v>
      </c>
      <c r="C11497" s="0" t="s">
        <v>78</v>
      </c>
      <c r="D11497" s="0" t="s">
        <v>90</v>
      </c>
      <c r="E11497" s="14" t="n">
        <v>45464</v>
      </c>
      <c r="F11497" s="14" t="n">
        <v>45470</v>
      </c>
      <c r="G11497" s="0" t="n">
        <v>283</v>
      </c>
      <c r="H11497" s="0" t="n">
        <v>122</v>
      </c>
      <c r="I11497" s="0" t="n">
        <v>68</v>
      </c>
      <c r="J11497" s="0" t="n">
        <v>447</v>
      </c>
      <c r="K11497" s="0" t="n">
        <v>714</v>
      </c>
      <c r="L11497" s="15" t="s">
        <v>82</v>
      </c>
      <c r="M11497" s="0" t="n">
        <v>6</v>
      </c>
      <c r="N11497" s="16" t="n">
        <f aca="false">I11497*K11497</f>
        <v>48552</v>
      </c>
      <c r="O11497" s="16" t="n">
        <f aca="false">I11497*(K11497-J11497)</f>
        <v>18156</v>
      </c>
      <c r="P11497" s="15" t="n">
        <f aca="false">K11497-J11497</f>
        <v>267</v>
      </c>
      <c r="Q11497" s="0" t="str">
        <f aca="false">IF(G11497=0,"Out of stock",IF(G11497&lt;H11497,"Understocked",IF(G11497&gt;Summary!$B$6*H11497,"Overstocked","Healthy")))</f>
        <v>Healthy</v>
      </c>
      <c r="R11497" s="0" t="str">
        <f aca="false">IF(I11497&gt;=Summary!$B$7,"Fast",IF(I11497&lt;Summary!$B$8,"Slow","Medium"))</f>
        <v>Slow</v>
      </c>
      <c r="S11497" s="15" t="n">
        <f aca="false">IF(M11497&gt;Summary!$B$5,1,0)</f>
        <v>0</v>
      </c>
      <c r="T11497" s="16" t="n">
        <f aca="false">IF(Q11497="Overstocked",(G11497-Summary!$B$6*H11497)*J11497,0)</f>
        <v>0</v>
      </c>
    </row>
    <row r="11498" customFormat="false" ht="15" hidden="false" customHeight="false" outlineLevel="0" collapsed="false">
      <c r="A11498" s="0" t="s">
        <v>11596</v>
      </c>
      <c r="B11498" s="0" t="s">
        <v>111</v>
      </c>
      <c r="C11498" s="0" t="s">
        <v>85</v>
      </c>
      <c r="D11498" s="0" t="s">
        <v>102</v>
      </c>
      <c r="E11498" s="14" t="n">
        <v>45648</v>
      </c>
      <c r="F11498" s="14" t="n">
        <v>45649</v>
      </c>
      <c r="G11498" s="0" t="n">
        <v>448</v>
      </c>
      <c r="H11498" s="0" t="n">
        <v>96</v>
      </c>
      <c r="I11498" s="0" t="n">
        <v>154</v>
      </c>
      <c r="J11498" s="0" t="n">
        <v>1643</v>
      </c>
      <c r="K11498" s="0" t="n">
        <v>1780</v>
      </c>
      <c r="L11498" s="15" t="s">
        <v>87</v>
      </c>
      <c r="M11498" s="0" t="n">
        <v>1</v>
      </c>
      <c r="N11498" s="16" t="n">
        <f aca="false">I11498*K11498</f>
        <v>274120</v>
      </c>
      <c r="O11498" s="16" t="n">
        <f aca="false">I11498*(K11498-J11498)</f>
        <v>21098</v>
      </c>
      <c r="P11498" s="15" t="n">
        <f aca="false">K11498-J11498</f>
        <v>137</v>
      </c>
      <c r="Q11498" s="0" t="str">
        <f aca="false">IF(G11498=0,"Out of stock",IF(G11498&lt;H11498,"Understocked",IF(G11498&gt;Summary!$B$6*H11498,"Overstocked","Healthy")))</f>
        <v>Overstocked</v>
      </c>
      <c r="R11498" s="0" t="str">
        <f aca="false">IF(I11498&gt;=Summary!$B$7,"Fast",IF(I11498&lt;Summary!$B$8,"Slow","Medium"))</f>
        <v>Medium</v>
      </c>
      <c r="S11498" s="15" t="n">
        <f aca="false">IF(M11498&gt;Summary!$B$5,1,0)</f>
        <v>0</v>
      </c>
      <c r="T11498" s="16" t="n">
        <f aca="false">IF(Q11498="Overstocked",(G11498-Summary!$B$6*H11498)*J11498,0)</f>
        <v>105152</v>
      </c>
    </row>
    <row r="11499" customFormat="false" ht="15" hidden="false" customHeight="false" outlineLevel="0" collapsed="false">
      <c r="A11499" s="0" t="s">
        <v>11597</v>
      </c>
      <c r="B11499" s="0" t="s">
        <v>101</v>
      </c>
      <c r="C11499" s="0" t="s">
        <v>85</v>
      </c>
      <c r="D11499" s="0" t="s">
        <v>92</v>
      </c>
      <c r="E11499" s="14" t="n">
        <v>44929</v>
      </c>
      <c r="F11499" s="14" t="n">
        <v>44935</v>
      </c>
      <c r="G11499" s="0" t="n">
        <v>243</v>
      </c>
      <c r="H11499" s="0" t="n">
        <v>147</v>
      </c>
      <c r="I11499" s="0" t="n">
        <v>195</v>
      </c>
      <c r="J11499" s="0" t="n">
        <v>1092</v>
      </c>
      <c r="K11499" s="0" t="n">
        <v>1279</v>
      </c>
      <c r="L11499" s="15" t="s">
        <v>80</v>
      </c>
      <c r="M11499" s="0" t="n">
        <v>6</v>
      </c>
      <c r="N11499" s="16" t="n">
        <f aca="false">I11499*K11499</f>
        <v>249405</v>
      </c>
      <c r="O11499" s="16" t="n">
        <f aca="false">I11499*(K11499-J11499)</f>
        <v>36465</v>
      </c>
      <c r="P11499" s="15" t="n">
        <f aca="false">K11499-J11499</f>
        <v>187</v>
      </c>
      <c r="Q11499" s="0" t="str">
        <f aca="false">IF(G11499=0,"Out of stock",IF(G11499&lt;H11499,"Understocked",IF(G11499&gt;Summary!$B$6*H11499,"Overstocked","Healthy")))</f>
        <v>Healthy</v>
      </c>
      <c r="R11499" s="0" t="str">
        <f aca="false">IF(I11499&gt;=Summary!$B$7,"Fast",IF(I11499&lt;Summary!$B$8,"Slow","Medium"))</f>
        <v>Medium</v>
      </c>
      <c r="S11499" s="15" t="n">
        <f aca="false">IF(M11499&gt;Summary!$B$5,1,0)</f>
        <v>0</v>
      </c>
      <c r="T11499" s="16" t="n">
        <f aca="false">IF(Q11499="Overstocked",(G11499-Summary!$B$6*H11499)*J11499,0)</f>
        <v>0</v>
      </c>
    </row>
    <row r="11500" customFormat="false" ht="15" hidden="false" customHeight="false" outlineLevel="0" collapsed="false">
      <c r="A11500" s="0" t="s">
        <v>11598</v>
      </c>
      <c r="B11500" s="0" t="s">
        <v>113</v>
      </c>
      <c r="C11500" s="0" t="s">
        <v>85</v>
      </c>
      <c r="D11500" s="0" t="s">
        <v>102</v>
      </c>
      <c r="E11500" s="14" t="n">
        <v>45375</v>
      </c>
      <c r="F11500" s="14" t="n">
        <v>45385</v>
      </c>
      <c r="G11500" s="0" t="n">
        <v>329</v>
      </c>
      <c r="H11500" s="0" t="n">
        <v>134</v>
      </c>
      <c r="I11500" s="0" t="n">
        <v>49</v>
      </c>
      <c r="J11500" s="0" t="n">
        <v>1237</v>
      </c>
      <c r="K11500" s="0" t="n">
        <v>1356</v>
      </c>
      <c r="L11500" s="15" t="s">
        <v>80</v>
      </c>
      <c r="M11500" s="0" t="n">
        <v>10</v>
      </c>
      <c r="N11500" s="16" t="n">
        <f aca="false">I11500*K11500</f>
        <v>66444</v>
      </c>
      <c r="O11500" s="16" t="n">
        <f aca="false">I11500*(K11500-J11500)</f>
        <v>5831</v>
      </c>
      <c r="P11500" s="15" t="n">
        <f aca="false">K11500-J11500</f>
        <v>119</v>
      </c>
      <c r="Q11500" s="0" t="str">
        <f aca="false">IF(G11500=0,"Out of stock",IF(G11500&lt;H11500,"Understocked",IF(G11500&gt;Summary!$B$6*H11500,"Overstocked","Healthy")))</f>
        <v>Healthy</v>
      </c>
      <c r="R11500" s="0" t="str">
        <f aca="false">IF(I11500&gt;=Summary!$B$7,"Fast",IF(I11500&lt;Summary!$B$8,"Slow","Medium"))</f>
        <v>Slow</v>
      </c>
      <c r="S11500" s="15" t="n">
        <f aca="false">IF(M11500&gt;Summary!$B$5,1,0)</f>
        <v>1</v>
      </c>
      <c r="T11500" s="16" t="n">
        <f aca="false">IF(Q11500="Overstocked",(G11500-Summary!$B$6*H11500)*J11500,0)</f>
        <v>0</v>
      </c>
    </row>
    <row r="11501" customFormat="false" ht="15" hidden="false" customHeight="false" outlineLevel="0" collapsed="false">
      <c r="A11501" s="0" t="s">
        <v>11599</v>
      </c>
      <c r="B11501" s="0" t="s">
        <v>113</v>
      </c>
      <c r="C11501" s="0" t="s">
        <v>78</v>
      </c>
      <c r="D11501" s="0" t="s">
        <v>92</v>
      </c>
      <c r="E11501" s="14" t="n">
        <v>45621</v>
      </c>
      <c r="F11501" s="14" t="n">
        <v>45629</v>
      </c>
      <c r="G11501" s="0" t="n">
        <v>249</v>
      </c>
      <c r="H11501" s="0" t="n">
        <v>74</v>
      </c>
      <c r="I11501" s="0" t="n">
        <v>192</v>
      </c>
      <c r="J11501" s="0" t="n">
        <v>896</v>
      </c>
      <c r="K11501" s="0" t="n">
        <v>1073</v>
      </c>
      <c r="L11501" s="15" t="s">
        <v>80</v>
      </c>
      <c r="M11501" s="0" t="n">
        <v>8</v>
      </c>
      <c r="N11501" s="16" t="n">
        <f aca="false">I11501*K11501</f>
        <v>206016</v>
      </c>
      <c r="O11501" s="16" t="n">
        <f aca="false">I11501*(K11501-J11501)</f>
        <v>33984</v>
      </c>
      <c r="P11501" s="15" t="n">
        <f aca="false">K11501-J11501</f>
        <v>177</v>
      </c>
      <c r="Q11501" s="0" t="str">
        <f aca="false">IF(G11501=0,"Out of stock",IF(G11501&lt;H11501,"Understocked",IF(G11501&gt;Summary!$B$6*H11501,"Overstocked","Healthy")))</f>
        <v>Healthy</v>
      </c>
      <c r="R11501" s="0" t="str">
        <f aca="false">IF(I11501&gt;=Summary!$B$7,"Fast",IF(I11501&lt;Summary!$B$8,"Slow","Medium"))</f>
        <v>Medium</v>
      </c>
      <c r="S11501" s="15" t="n">
        <f aca="false">IF(M11501&gt;Summary!$B$5,1,0)</f>
        <v>1</v>
      </c>
      <c r="T11501" s="16" t="n">
        <f aca="false">IF(Q11501="Overstocked",(G11501-Summary!$B$6*H11501)*J11501,0)</f>
        <v>0</v>
      </c>
    </row>
    <row r="11502" customFormat="false" ht="15" hidden="false" customHeight="false" outlineLevel="0" collapsed="false">
      <c r="A11502" s="0" t="s">
        <v>11600</v>
      </c>
      <c r="B11502" s="0" t="s">
        <v>107</v>
      </c>
      <c r="C11502" s="0" t="s">
        <v>104</v>
      </c>
      <c r="D11502" s="0" t="s">
        <v>90</v>
      </c>
      <c r="E11502" s="14" t="n">
        <v>45088</v>
      </c>
      <c r="F11502" s="14" t="n">
        <v>45093</v>
      </c>
      <c r="G11502" s="0" t="n">
        <v>259</v>
      </c>
      <c r="H11502" s="0" t="n">
        <v>50</v>
      </c>
      <c r="I11502" s="0" t="n">
        <v>68</v>
      </c>
      <c r="J11502" s="0" t="n">
        <v>1645</v>
      </c>
      <c r="K11502" s="0" t="n">
        <v>1946</v>
      </c>
      <c r="L11502" s="15" t="s">
        <v>93</v>
      </c>
      <c r="M11502" s="0" t="n">
        <v>5</v>
      </c>
      <c r="N11502" s="16" t="n">
        <f aca="false">I11502*K11502</f>
        <v>132328</v>
      </c>
      <c r="O11502" s="16" t="n">
        <f aca="false">I11502*(K11502-J11502)</f>
        <v>20468</v>
      </c>
      <c r="P11502" s="15" t="n">
        <f aca="false">K11502-J11502</f>
        <v>301</v>
      </c>
      <c r="Q11502" s="0" t="str">
        <f aca="false">IF(G11502=0,"Out of stock",IF(G11502&lt;H11502,"Understocked",IF(G11502&gt;Summary!$B$6*H11502,"Overstocked","Healthy")))</f>
        <v>Overstocked</v>
      </c>
      <c r="R11502" s="0" t="str">
        <f aca="false">IF(I11502&gt;=Summary!$B$7,"Fast",IF(I11502&lt;Summary!$B$8,"Slow","Medium"))</f>
        <v>Slow</v>
      </c>
      <c r="S11502" s="15" t="n">
        <f aca="false">IF(M11502&gt;Summary!$B$5,1,0)</f>
        <v>0</v>
      </c>
      <c r="T11502" s="16" t="n">
        <f aca="false">IF(Q11502="Overstocked",(G11502-Summary!$B$6*H11502)*J11502,0)</f>
        <v>97055</v>
      </c>
    </row>
    <row r="11503" customFormat="false" ht="15" hidden="false" customHeight="false" outlineLevel="0" collapsed="false">
      <c r="A11503" s="0" t="s">
        <v>11601</v>
      </c>
      <c r="B11503" s="0" t="s">
        <v>77</v>
      </c>
      <c r="C11503" s="0" t="s">
        <v>78</v>
      </c>
      <c r="D11503" s="0" t="s">
        <v>86</v>
      </c>
      <c r="E11503" s="14" t="n">
        <v>45403</v>
      </c>
      <c r="F11503" s="14" t="n">
        <v>45413</v>
      </c>
      <c r="G11503" s="0" t="n">
        <v>301</v>
      </c>
      <c r="H11503" s="0" t="n">
        <v>142</v>
      </c>
      <c r="I11503" s="0" t="n">
        <v>223</v>
      </c>
      <c r="J11503" s="0" t="n">
        <v>1893</v>
      </c>
      <c r="K11503" s="0" t="n">
        <v>2136</v>
      </c>
      <c r="L11503" s="15" t="s">
        <v>87</v>
      </c>
      <c r="M11503" s="0" t="n">
        <v>10</v>
      </c>
      <c r="N11503" s="16" t="n">
        <f aca="false">I11503*K11503</f>
        <v>476328</v>
      </c>
      <c r="O11503" s="16" t="n">
        <f aca="false">I11503*(K11503-J11503)</f>
        <v>54189</v>
      </c>
      <c r="P11503" s="15" t="n">
        <f aca="false">K11503-J11503</f>
        <v>243</v>
      </c>
      <c r="Q11503" s="0" t="str">
        <f aca="false">IF(G11503=0,"Out of stock",IF(G11503&lt;H11503,"Understocked",IF(G11503&gt;Summary!$B$6*H11503,"Overstocked","Healthy")))</f>
        <v>Healthy</v>
      </c>
      <c r="R11503" s="0" t="str">
        <f aca="false">IF(I11503&gt;=Summary!$B$7,"Fast",IF(I11503&lt;Summary!$B$8,"Slow","Medium"))</f>
        <v>Fast</v>
      </c>
      <c r="S11503" s="15" t="n">
        <f aca="false">IF(M11503&gt;Summary!$B$5,1,0)</f>
        <v>1</v>
      </c>
      <c r="T11503" s="16" t="n">
        <f aca="false">IF(Q11503="Overstocked",(G11503-Summary!$B$6*H11503)*J11503,0)</f>
        <v>0</v>
      </c>
    </row>
    <row r="11504" customFormat="false" ht="15" hidden="false" customHeight="false" outlineLevel="0" collapsed="false">
      <c r="A11504" s="0" t="s">
        <v>11602</v>
      </c>
      <c r="B11504" s="0" t="s">
        <v>111</v>
      </c>
      <c r="C11504" s="0" t="s">
        <v>85</v>
      </c>
      <c r="D11504" s="0" t="s">
        <v>92</v>
      </c>
      <c r="E11504" s="14" t="n">
        <v>45457</v>
      </c>
      <c r="F11504" s="14" t="n">
        <v>45467</v>
      </c>
      <c r="G11504" s="0" t="n">
        <v>272</v>
      </c>
      <c r="H11504" s="0" t="n">
        <v>81</v>
      </c>
      <c r="I11504" s="0" t="n">
        <v>239</v>
      </c>
      <c r="J11504" s="0" t="n">
        <v>1342</v>
      </c>
      <c r="K11504" s="0" t="n">
        <v>1437</v>
      </c>
      <c r="L11504" s="15" t="s">
        <v>80</v>
      </c>
      <c r="M11504" s="0" t="n">
        <v>10</v>
      </c>
      <c r="N11504" s="16" t="n">
        <f aca="false">I11504*K11504</f>
        <v>343443</v>
      </c>
      <c r="O11504" s="16" t="n">
        <f aca="false">I11504*(K11504-J11504)</f>
        <v>22705</v>
      </c>
      <c r="P11504" s="15" t="n">
        <f aca="false">K11504-J11504</f>
        <v>95</v>
      </c>
      <c r="Q11504" s="0" t="str">
        <f aca="false">IF(G11504=0,"Out of stock",IF(G11504&lt;H11504,"Understocked",IF(G11504&gt;Summary!$B$6*H11504,"Overstocked","Healthy")))</f>
        <v>Healthy</v>
      </c>
      <c r="R11504" s="0" t="str">
        <f aca="false">IF(I11504&gt;=Summary!$B$7,"Fast",IF(I11504&lt;Summary!$B$8,"Slow","Medium"))</f>
        <v>Fast</v>
      </c>
      <c r="S11504" s="15" t="n">
        <f aca="false">IF(M11504&gt;Summary!$B$5,1,0)</f>
        <v>1</v>
      </c>
      <c r="T11504" s="16" t="n">
        <f aca="false">IF(Q11504="Overstocked",(G11504-Summary!$B$6*H11504)*J11504,0)</f>
        <v>0</v>
      </c>
    </row>
    <row r="11505" customFormat="false" ht="15" hidden="false" customHeight="false" outlineLevel="0" collapsed="false">
      <c r="A11505" s="0" t="s">
        <v>11603</v>
      </c>
      <c r="B11505" s="0" t="s">
        <v>77</v>
      </c>
      <c r="C11505" s="0" t="s">
        <v>104</v>
      </c>
      <c r="D11505" s="0" t="s">
        <v>79</v>
      </c>
      <c r="E11505" s="14" t="n">
        <v>45597</v>
      </c>
      <c r="F11505" s="14" t="n">
        <v>45601</v>
      </c>
      <c r="G11505" s="0" t="n">
        <v>355</v>
      </c>
      <c r="H11505" s="0" t="n">
        <v>128</v>
      </c>
      <c r="I11505" s="0" t="n">
        <v>230</v>
      </c>
      <c r="J11505" s="0" t="n">
        <v>908</v>
      </c>
      <c r="K11505" s="0" t="n">
        <v>1147</v>
      </c>
      <c r="L11505" s="15" t="s">
        <v>82</v>
      </c>
      <c r="M11505" s="0" t="n">
        <v>4</v>
      </c>
      <c r="N11505" s="16" t="n">
        <f aca="false">I11505*K11505</f>
        <v>263810</v>
      </c>
      <c r="O11505" s="16" t="n">
        <f aca="false">I11505*(K11505-J11505)</f>
        <v>54970</v>
      </c>
      <c r="P11505" s="15" t="n">
        <f aca="false">K11505-J11505</f>
        <v>239</v>
      </c>
      <c r="Q11505" s="0" t="str">
        <f aca="false">IF(G11505=0,"Out of stock",IF(G11505&lt;H11505,"Understocked",IF(G11505&gt;Summary!$B$6*H11505,"Overstocked","Healthy")))</f>
        <v>Healthy</v>
      </c>
      <c r="R11505" s="0" t="str">
        <f aca="false">IF(I11505&gt;=Summary!$B$7,"Fast",IF(I11505&lt;Summary!$B$8,"Slow","Medium"))</f>
        <v>Fast</v>
      </c>
      <c r="S11505" s="15" t="n">
        <f aca="false">IF(M11505&gt;Summary!$B$5,1,0)</f>
        <v>0</v>
      </c>
      <c r="T11505" s="16" t="n">
        <f aca="false">IF(Q11505="Overstocked",(G11505-Summary!$B$6*H11505)*J11505,0)</f>
        <v>0</v>
      </c>
    </row>
    <row r="11506" customFormat="false" ht="15" hidden="false" customHeight="false" outlineLevel="0" collapsed="false">
      <c r="A11506" s="0" t="s">
        <v>11604</v>
      </c>
      <c r="B11506" s="0" t="s">
        <v>107</v>
      </c>
      <c r="C11506" s="0" t="s">
        <v>78</v>
      </c>
      <c r="D11506" s="0" t="s">
        <v>102</v>
      </c>
      <c r="E11506" s="14" t="n">
        <v>45172</v>
      </c>
      <c r="F11506" s="14" t="n">
        <v>45175</v>
      </c>
      <c r="G11506" s="0" t="n">
        <v>52</v>
      </c>
      <c r="H11506" s="0" t="n">
        <v>90</v>
      </c>
      <c r="I11506" s="0" t="n">
        <v>116</v>
      </c>
      <c r="J11506" s="0" t="n">
        <v>1154</v>
      </c>
      <c r="K11506" s="0" t="n">
        <v>1617</v>
      </c>
      <c r="L11506" s="15" t="s">
        <v>87</v>
      </c>
      <c r="M11506" s="0" t="n">
        <v>3</v>
      </c>
      <c r="N11506" s="16" t="n">
        <f aca="false">I11506*K11506</f>
        <v>187572</v>
      </c>
      <c r="O11506" s="16" t="n">
        <f aca="false">I11506*(K11506-J11506)</f>
        <v>53708</v>
      </c>
      <c r="P11506" s="15" t="n">
        <f aca="false">K11506-J11506</f>
        <v>463</v>
      </c>
      <c r="Q11506" s="0" t="str">
        <f aca="false">IF(G11506=0,"Out of stock",IF(G11506&lt;H11506,"Understocked",IF(G11506&gt;Summary!$B$6*H11506,"Overstocked","Healthy")))</f>
        <v>Understocked</v>
      </c>
      <c r="R11506" s="0" t="str">
        <f aca="false">IF(I11506&gt;=Summary!$B$7,"Fast",IF(I11506&lt;Summary!$B$8,"Slow","Medium"))</f>
        <v>Medium</v>
      </c>
      <c r="S11506" s="15" t="n">
        <f aca="false">IF(M11506&gt;Summary!$B$5,1,0)</f>
        <v>0</v>
      </c>
      <c r="T11506" s="16" t="n">
        <f aca="false">IF(Q11506="Overstocked",(G11506-Summary!$B$6*H11506)*J11506,0)</f>
        <v>0</v>
      </c>
    </row>
    <row r="11507" customFormat="false" ht="15" hidden="false" customHeight="false" outlineLevel="0" collapsed="false">
      <c r="A11507" s="0" t="s">
        <v>11605</v>
      </c>
      <c r="B11507" s="0" t="s">
        <v>123</v>
      </c>
      <c r="C11507" s="0" t="s">
        <v>104</v>
      </c>
      <c r="D11507" s="0" t="s">
        <v>86</v>
      </c>
      <c r="E11507" s="14" t="n">
        <v>45402</v>
      </c>
      <c r="F11507" s="14" t="n">
        <v>45411</v>
      </c>
      <c r="G11507" s="0" t="n">
        <v>97</v>
      </c>
      <c r="H11507" s="0" t="n">
        <v>145</v>
      </c>
      <c r="I11507" s="0" t="n">
        <v>12</v>
      </c>
      <c r="J11507" s="0" t="n">
        <v>514</v>
      </c>
      <c r="K11507" s="0" t="n">
        <v>663</v>
      </c>
      <c r="L11507" s="15" t="s">
        <v>87</v>
      </c>
      <c r="M11507" s="0" t="n">
        <v>9</v>
      </c>
      <c r="N11507" s="16" t="n">
        <f aca="false">I11507*K11507</f>
        <v>7956</v>
      </c>
      <c r="O11507" s="16" t="n">
        <f aca="false">I11507*(K11507-J11507)</f>
        <v>1788</v>
      </c>
      <c r="P11507" s="15" t="n">
        <f aca="false">K11507-J11507</f>
        <v>149</v>
      </c>
      <c r="Q11507" s="0" t="str">
        <f aca="false">IF(G11507=0,"Out of stock",IF(G11507&lt;H11507,"Understocked",IF(G11507&gt;Summary!$B$6*H11507,"Overstocked","Healthy")))</f>
        <v>Understocked</v>
      </c>
      <c r="R11507" s="0" t="str">
        <f aca="false">IF(I11507&gt;=Summary!$B$7,"Fast",IF(I11507&lt;Summary!$B$8,"Slow","Medium"))</f>
        <v>Slow</v>
      </c>
      <c r="S11507" s="15" t="n">
        <f aca="false">IF(M11507&gt;Summary!$B$5,1,0)</f>
        <v>1</v>
      </c>
      <c r="T11507" s="16" t="n">
        <f aca="false">IF(Q11507="Overstocked",(G11507-Summary!$B$6*H11507)*J11507,0)</f>
        <v>0</v>
      </c>
    </row>
    <row r="11508" customFormat="false" ht="15" hidden="false" customHeight="false" outlineLevel="0" collapsed="false">
      <c r="A11508" s="0" t="s">
        <v>11606</v>
      </c>
      <c r="B11508" s="0" t="s">
        <v>89</v>
      </c>
      <c r="C11508" s="0" t="s">
        <v>85</v>
      </c>
      <c r="D11508" s="0" t="s">
        <v>86</v>
      </c>
      <c r="E11508" s="14" t="n">
        <v>45221</v>
      </c>
      <c r="F11508" s="14" t="n">
        <v>45226</v>
      </c>
      <c r="G11508" s="0" t="n">
        <v>381</v>
      </c>
      <c r="H11508" s="0" t="n">
        <v>127</v>
      </c>
      <c r="I11508" s="0" t="n">
        <v>128</v>
      </c>
      <c r="J11508" s="0" t="n">
        <v>1411</v>
      </c>
      <c r="K11508" s="0" t="n">
        <v>1852</v>
      </c>
      <c r="L11508" s="15" t="s">
        <v>87</v>
      </c>
      <c r="M11508" s="0" t="n">
        <v>5</v>
      </c>
      <c r="N11508" s="16" t="n">
        <f aca="false">I11508*K11508</f>
        <v>237056</v>
      </c>
      <c r="O11508" s="16" t="n">
        <f aca="false">I11508*(K11508-J11508)</f>
        <v>56448</v>
      </c>
      <c r="P11508" s="15" t="n">
        <f aca="false">K11508-J11508</f>
        <v>441</v>
      </c>
      <c r="Q11508" s="0" t="str">
        <f aca="false">IF(G11508=0,"Out of stock",IF(G11508&lt;H11508,"Understocked",IF(G11508&gt;Summary!$B$6*H11508,"Overstocked","Healthy")))</f>
        <v>Healthy</v>
      </c>
      <c r="R11508" s="0" t="str">
        <f aca="false">IF(I11508&gt;=Summary!$B$7,"Fast",IF(I11508&lt;Summary!$B$8,"Slow","Medium"))</f>
        <v>Medium</v>
      </c>
      <c r="S11508" s="15" t="n">
        <f aca="false">IF(M11508&gt;Summary!$B$5,1,0)</f>
        <v>0</v>
      </c>
      <c r="T11508" s="16" t="n">
        <f aca="false">IF(Q11508="Overstocked",(G11508-Summary!$B$6*H11508)*J11508,0)</f>
        <v>0</v>
      </c>
    </row>
    <row r="11509" customFormat="false" ht="15" hidden="false" customHeight="false" outlineLevel="0" collapsed="false">
      <c r="A11509" s="0" t="s">
        <v>11607</v>
      </c>
      <c r="B11509" s="0" t="s">
        <v>89</v>
      </c>
      <c r="C11509" s="0" t="s">
        <v>104</v>
      </c>
      <c r="D11509" s="0" t="s">
        <v>86</v>
      </c>
      <c r="E11509" s="14" t="n">
        <v>44929</v>
      </c>
      <c r="F11509" s="14" t="n">
        <v>44939</v>
      </c>
      <c r="G11509" s="0" t="n">
        <v>36</v>
      </c>
      <c r="H11509" s="0" t="n">
        <v>60</v>
      </c>
      <c r="I11509" s="0" t="n">
        <v>10</v>
      </c>
      <c r="J11509" s="0" t="n">
        <v>501</v>
      </c>
      <c r="K11509" s="0" t="n">
        <v>786</v>
      </c>
      <c r="L11509" s="15" t="s">
        <v>97</v>
      </c>
      <c r="M11509" s="0" t="n">
        <v>10</v>
      </c>
      <c r="N11509" s="16" t="n">
        <f aca="false">I11509*K11509</f>
        <v>7860</v>
      </c>
      <c r="O11509" s="16" t="n">
        <f aca="false">I11509*(K11509-J11509)</f>
        <v>2850</v>
      </c>
      <c r="P11509" s="15" t="n">
        <f aca="false">K11509-J11509</f>
        <v>285</v>
      </c>
      <c r="Q11509" s="0" t="str">
        <f aca="false">IF(G11509=0,"Out of stock",IF(G11509&lt;H11509,"Understocked",IF(G11509&gt;Summary!$B$6*H11509,"Overstocked","Healthy")))</f>
        <v>Understocked</v>
      </c>
      <c r="R11509" s="0" t="str">
        <f aca="false">IF(I11509&gt;=Summary!$B$7,"Fast",IF(I11509&lt;Summary!$B$8,"Slow","Medium"))</f>
        <v>Slow</v>
      </c>
      <c r="S11509" s="15" t="n">
        <f aca="false">IF(M11509&gt;Summary!$B$5,1,0)</f>
        <v>1</v>
      </c>
      <c r="T11509" s="16" t="n">
        <f aca="false">IF(Q11509="Overstocked",(G11509-Summary!$B$6*H11509)*J11509,0)</f>
        <v>0</v>
      </c>
    </row>
    <row r="11510" customFormat="false" ht="15" hidden="false" customHeight="false" outlineLevel="0" collapsed="false">
      <c r="A11510" s="0" t="s">
        <v>11608</v>
      </c>
      <c r="B11510" s="0" t="s">
        <v>123</v>
      </c>
      <c r="C11510" s="0" t="s">
        <v>104</v>
      </c>
      <c r="D11510" s="0" t="s">
        <v>92</v>
      </c>
      <c r="E11510" s="14" t="n">
        <v>45179</v>
      </c>
      <c r="F11510" s="14" t="n">
        <v>45186</v>
      </c>
      <c r="G11510" s="0" t="n">
        <v>358</v>
      </c>
      <c r="H11510" s="0" t="n">
        <v>150</v>
      </c>
      <c r="I11510" s="0" t="n">
        <v>223</v>
      </c>
      <c r="J11510" s="0" t="n">
        <v>1485</v>
      </c>
      <c r="K11510" s="0" t="n">
        <v>1663</v>
      </c>
      <c r="L11510" s="15" t="s">
        <v>82</v>
      </c>
      <c r="M11510" s="0" t="n">
        <v>7</v>
      </c>
      <c r="N11510" s="16" t="n">
        <f aca="false">I11510*K11510</f>
        <v>370849</v>
      </c>
      <c r="O11510" s="16" t="n">
        <f aca="false">I11510*(K11510-J11510)</f>
        <v>39694</v>
      </c>
      <c r="P11510" s="15" t="n">
        <f aca="false">K11510-J11510</f>
        <v>178</v>
      </c>
      <c r="Q11510" s="0" t="str">
        <f aca="false">IF(G11510=0,"Out of stock",IF(G11510&lt;H11510,"Understocked",IF(G11510&gt;Summary!$B$6*H11510,"Overstocked","Healthy")))</f>
        <v>Healthy</v>
      </c>
      <c r="R11510" s="0" t="str">
        <f aca="false">IF(I11510&gt;=Summary!$B$7,"Fast",IF(I11510&lt;Summary!$B$8,"Slow","Medium"))</f>
        <v>Fast</v>
      </c>
      <c r="S11510" s="15" t="n">
        <f aca="false">IF(M11510&gt;Summary!$B$5,1,0)</f>
        <v>0</v>
      </c>
      <c r="T11510" s="16" t="n">
        <f aca="false">IF(Q11510="Overstocked",(G11510-Summary!$B$6*H11510)*J11510,0)</f>
        <v>0</v>
      </c>
    </row>
    <row r="11511" customFormat="false" ht="15" hidden="false" customHeight="false" outlineLevel="0" collapsed="false">
      <c r="A11511" s="0" t="s">
        <v>11609</v>
      </c>
      <c r="B11511" s="0" t="s">
        <v>111</v>
      </c>
      <c r="C11511" s="0" t="s">
        <v>96</v>
      </c>
      <c r="D11511" s="0" t="s">
        <v>92</v>
      </c>
      <c r="E11511" s="14" t="n">
        <v>44971</v>
      </c>
      <c r="F11511" s="14" t="n">
        <v>44977</v>
      </c>
      <c r="G11511" s="0" t="n">
        <v>363</v>
      </c>
      <c r="H11511" s="0" t="n">
        <v>101</v>
      </c>
      <c r="I11511" s="0" t="n">
        <v>98</v>
      </c>
      <c r="J11511" s="0" t="n">
        <v>1853</v>
      </c>
      <c r="K11511" s="0" t="n">
        <v>1919</v>
      </c>
      <c r="L11511" s="15" t="s">
        <v>87</v>
      </c>
      <c r="M11511" s="0" t="n">
        <v>6</v>
      </c>
      <c r="N11511" s="16" t="n">
        <f aca="false">I11511*K11511</f>
        <v>188062</v>
      </c>
      <c r="O11511" s="16" t="n">
        <f aca="false">I11511*(K11511-J11511)</f>
        <v>6468</v>
      </c>
      <c r="P11511" s="15" t="n">
        <f aca="false">K11511-J11511</f>
        <v>66</v>
      </c>
      <c r="Q11511" s="0" t="str">
        <f aca="false">IF(G11511=0,"Out of stock",IF(G11511&lt;H11511,"Understocked",IF(G11511&gt;Summary!$B$6*H11511,"Overstocked","Healthy")))</f>
        <v>Healthy</v>
      </c>
      <c r="R11511" s="0" t="str">
        <f aca="false">IF(I11511&gt;=Summary!$B$7,"Fast",IF(I11511&lt;Summary!$B$8,"Slow","Medium"))</f>
        <v>Slow</v>
      </c>
      <c r="S11511" s="15" t="n">
        <f aca="false">IF(M11511&gt;Summary!$B$5,1,0)</f>
        <v>0</v>
      </c>
      <c r="T11511" s="16" t="n">
        <f aca="false">IF(Q11511="Overstocked",(G11511-Summary!$B$6*H11511)*J11511,0)</f>
        <v>0</v>
      </c>
    </row>
    <row r="11512" customFormat="false" ht="15" hidden="false" customHeight="false" outlineLevel="0" collapsed="false">
      <c r="A11512" s="0" t="s">
        <v>11610</v>
      </c>
      <c r="B11512" s="0" t="s">
        <v>101</v>
      </c>
      <c r="C11512" s="0" t="s">
        <v>96</v>
      </c>
      <c r="D11512" s="0" t="s">
        <v>86</v>
      </c>
      <c r="E11512" s="14" t="n">
        <v>44989</v>
      </c>
      <c r="F11512" s="14" t="n">
        <v>44994</v>
      </c>
      <c r="G11512" s="0" t="n">
        <v>3</v>
      </c>
      <c r="H11512" s="0" t="n">
        <v>51</v>
      </c>
      <c r="I11512" s="0" t="n">
        <v>33</v>
      </c>
      <c r="J11512" s="0" t="n">
        <v>1185</v>
      </c>
      <c r="K11512" s="0" t="n">
        <v>1395</v>
      </c>
      <c r="L11512" s="15" t="s">
        <v>87</v>
      </c>
      <c r="M11512" s="0" t="n">
        <v>5</v>
      </c>
      <c r="N11512" s="16" t="n">
        <f aca="false">I11512*K11512</f>
        <v>46035</v>
      </c>
      <c r="O11512" s="16" t="n">
        <f aca="false">I11512*(K11512-J11512)</f>
        <v>6930</v>
      </c>
      <c r="P11512" s="15" t="n">
        <f aca="false">K11512-J11512</f>
        <v>210</v>
      </c>
      <c r="Q11512" s="0" t="str">
        <f aca="false">IF(G11512=0,"Out of stock",IF(G11512&lt;H11512,"Understocked",IF(G11512&gt;Summary!$B$6*H11512,"Overstocked","Healthy")))</f>
        <v>Understocked</v>
      </c>
      <c r="R11512" s="0" t="str">
        <f aca="false">IF(I11512&gt;=Summary!$B$7,"Fast",IF(I11512&lt;Summary!$B$8,"Slow","Medium"))</f>
        <v>Slow</v>
      </c>
      <c r="S11512" s="15" t="n">
        <f aca="false">IF(M11512&gt;Summary!$B$5,1,0)</f>
        <v>0</v>
      </c>
      <c r="T11512" s="16" t="n">
        <f aca="false">IF(Q11512="Overstocked",(G11512-Summary!$B$6*H11512)*J11512,0)</f>
        <v>0</v>
      </c>
    </row>
    <row r="11513" customFormat="false" ht="15" hidden="false" customHeight="false" outlineLevel="0" collapsed="false">
      <c r="A11513" s="0" t="s">
        <v>11611</v>
      </c>
      <c r="B11513" s="0" t="s">
        <v>84</v>
      </c>
      <c r="C11513" s="0" t="s">
        <v>96</v>
      </c>
      <c r="D11513" s="0" t="s">
        <v>86</v>
      </c>
      <c r="E11513" s="14" t="n">
        <v>45112</v>
      </c>
      <c r="F11513" s="14" t="n">
        <v>45119</v>
      </c>
      <c r="G11513" s="0" t="n">
        <v>142</v>
      </c>
      <c r="H11513" s="0" t="n">
        <v>65</v>
      </c>
      <c r="I11513" s="0" t="n">
        <v>125</v>
      </c>
      <c r="J11513" s="0" t="n">
        <v>1474</v>
      </c>
      <c r="K11513" s="0" t="n">
        <v>1899</v>
      </c>
      <c r="L11513" s="15" t="s">
        <v>97</v>
      </c>
      <c r="M11513" s="0" t="n">
        <v>7</v>
      </c>
      <c r="N11513" s="16" t="n">
        <f aca="false">I11513*K11513</f>
        <v>237375</v>
      </c>
      <c r="O11513" s="16" t="n">
        <f aca="false">I11513*(K11513-J11513)</f>
        <v>53125</v>
      </c>
      <c r="P11513" s="15" t="n">
        <f aca="false">K11513-J11513</f>
        <v>425</v>
      </c>
      <c r="Q11513" s="0" t="str">
        <f aca="false">IF(G11513=0,"Out of stock",IF(G11513&lt;H11513,"Understocked",IF(G11513&gt;Summary!$B$6*H11513,"Overstocked","Healthy")))</f>
        <v>Healthy</v>
      </c>
      <c r="R11513" s="0" t="str">
        <f aca="false">IF(I11513&gt;=Summary!$B$7,"Fast",IF(I11513&lt;Summary!$B$8,"Slow","Medium"))</f>
        <v>Medium</v>
      </c>
      <c r="S11513" s="15" t="n">
        <f aca="false">IF(M11513&gt;Summary!$B$5,1,0)</f>
        <v>0</v>
      </c>
      <c r="T11513" s="16" t="n">
        <f aca="false">IF(Q11513="Overstocked",(G11513-Summary!$B$6*H11513)*J11513,0)</f>
        <v>0</v>
      </c>
    </row>
    <row r="11514" customFormat="false" ht="15" hidden="false" customHeight="false" outlineLevel="0" collapsed="false">
      <c r="A11514" s="0" t="s">
        <v>11612</v>
      </c>
      <c r="B11514" s="0" t="s">
        <v>111</v>
      </c>
      <c r="C11514" s="0" t="s">
        <v>96</v>
      </c>
      <c r="D11514" s="0" t="s">
        <v>92</v>
      </c>
      <c r="E11514" s="14" t="n">
        <v>45200</v>
      </c>
      <c r="F11514" s="14" t="n">
        <v>45205</v>
      </c>
      <c r="G11514" s="0" t="n">
        <v>169</v>
      </c>
      <c r="H11514" s="0" t="n">
        <v>143</v>
      </c>
      <c r="I11514" s="0" t="n">
        <v>64</v>
      </c>
      <c r="J11514" s="0" t="n">
        <v>1248</v>
      </c>
      <c r="K11514" s="0" t="n">
        <v>1658</v>
      </c>
      <c r="L11514" s="15" t="s">
        <v>93</v>
      </c>
      <c r="M11514" s="0" t="n">
        <v>5</v>
      </c>
      <c r="N11514" s="16" t="n">
        <f aca="false">I11514*K11514</f>
        <v>106112</v>
      </c>
      <c r="O11514" s="16" t="n">
        <f aca="false">I11514*(K11514-J11514)</f>
        <v>26240</v>
      </c>
      <c r="P11514" s="15" t="n">
        <f aca="false">K11514-J11514</f>
        <v>410</v>
      </c>
      <c r="Q11514" s="0" t="str">
        <f aca="false">IF(G11514=0,"Out of stock",IF(G11514&lt;H11514,"Understocked",IF(G11514&gt;Summary!$B$6*H11514,"Overstocked","Healthy")))</f>
        <v>Healthy</v>
      </c>
      <c r="R11514" s="0" t="str">
        <f aca="false">IF(I11514&gt;=Summary!$B$7,"Fast",IF(I11514&lt;Summary!$B$8,"Slow","Medium"))</f>
        <v>Slow</v>
      </c>
      <c r="S11514" s="15" t="n">
        <f aca="false">IF(M11514&gt;Summary!$B$5,1,0)</f>
        <v>0</v>
      </c>
      <c r="T11514" s="16" t="n">
        <f aca="false">IF(Q11514="Overstocked",(G11514-Summary!$B$6*H11514)*J11514,0)</f>
        <v>0</v>
      </c>
    </row>
    <row r="11515" customFormat="false" ht="15" hidden="false" customHeight="false" outlineLevel="0" collapsed="false">
      <c r="A11515" s="0" t="s">
        <v>11613</v>
      </c>
      <c r="B11515" s="0" t="s">
        <v>113</v>
      </c>
      <c r="C11515" s="0" t="s">
        <v>78</v>
      </c>
      <c r="D11515" s="0" t="s">
        <v>79</v>
      </c>
      <c r="E11515" s="14" t="n">
        <v>45252</v>
      </c>
      <c r="F11515" s="14" t="n">
        <v>45258</v>
      </c>
      <c r="G11515" s="0" t="n">
        <v>137</v>
      </c>
      <c r="H11515" s="0" t="n">
        <v>143</v>
      </c>
      <c r="I11515" s="0" t="n">
        <v>263</v>
      </c>
      <c r="J11515" s="0" t="n">
        <v>814</v>
      </c>
      <c r="K11515" s="0" t="n">
        <v>941</v>
      </c>
      <c r="L11515" s="15" t="s">
        <v>82</v>
      </c>
      <c r="M11515" s="0" t="n">
        <v>6</v>
      </c>
      <c r="N11515" s="16" t="n">
        <f aca="false">I11515*K11515</f>
        <v>247483</v>
      </c>
      <c r="O11515" s="16" t="n">
        <f aca="false">I11515*(K11515-J11515)</f>
        <v>33401</v>
      </c>
      <c r="P11515" s="15" t="n">
        <f aca="false">K11515-J11515</f>
        <v>127</v>
      </c>
      <c r="Q11515" s="0" t="str">
        <f aca="false">IF(G11515=0,"Out of stock",IF(G11515&lt;H11515,"Understocked",IF(G11515&gt;Summary!$B$6*H11515,"Overstocked","Healthy")))</f>
        <v>Understocked</v>
      </c>
      <c r="R11515" s="0" t="str">
        <f aca="false">IF(I11515&gt;=Summary!$B$7,"Fast",IF(I11515&lt;Summary!$B$8,"Slow","Medium"))</f>
        <v>Fast</v>
      </c>
      <c r="S11515" s="15" t="n">
        <f aca="false">IF(M11515&gt;Summary!$B$5,1,0)</f>
        <v>0</v>
      </c>
      <c r="T11515" s="16" t="n">
        <f aca="false">IF(Q11515="Overstocked",(G11515-Summary!$B$6*H11515)*J11515,0)</f>
        <v>0</v>
      </c>
    </row>
    <row r="11516" customFormat="false" ht="15" hidden="false" customHeight="false" outlineLevel="0" collapsed="false">
      <c r="A11516" s="0" t="s">
        <v>11614</v>
      </c>
      <c r="B11516" s="0" t="s">
        <v>101</v>
      </c>
      <c r="C11516" s="0" t="s">
        <v>78</v>
      </c>
      <c r="D11516" s="0" t="s">
        <v>79</v>
      </c>
      <c r="E11516" s="14" t="n">
        <v>45446</v>
      </c>
      <c r="F11516" s="14" t="n">
        <v>45452</v>
      </c>
      <c r="G11516" s="0" t="n">
        <v>97</v>
      </c>
      <c r="H11516" s="0" t="n">
        <v>81</v>
      </c>
      <c r="I11516" s="0" t="n">
        <v>58</v>
      </c>
      <c r="J11516" s="0" t="n">
        <v>1056</v>
      </c>
      <c r="K11516" s="0" t="n">
        <v>1137</v>
      </c>
      <c r="L11516" s="15" t="s">
        <v>80</v>
      </c>
      <c r="M11516" s="0" t="n">
        <v>6</v>
      </c>
      <c r="N11516" s="16" t="n">
        <f aca="false">I11516*K11516</f>
        <v>65946</v>
      </c>
      <c r="O11516" s="16" t="n">
        <f aca="false">I11516*(K11516-J11516)</f>
        <v>4698</v>
      </c>
      <c r="P11516" s="15" t="n">
        <f aca="false">K11516-J11516</f>
        <v>81</v>
      </c>
      <c r="Q11516" s="0" t="str">
        <f aca="false">IF(G11516=0,"Out of stock",IF(G11516&lt;H11516,"Understocked",IF(G11516&gt;Summary!$B$6*H11516,"Overstocked","Healthy")))</f>
        <v>Healthy</v>
      </c>
      <c r="R11516" s="0" t="str">
        <f aca="false">IF(I11516&gt;=Summary!$B$7,"Fast",IF(I11516&lt;Summary!$B$8,"Slow","Medium"))</f>
        <v>Slow</v>
      </c>
      <c r="S11516" s="15" t="n">
        <f aca="false">IF(M11516&gt;Summary!$B$5,1,0)</f>
        <v>0</v>
      </c>
      <c r="T11516" s="16" t="n">
        <f aca="false">IF(Q11516="Overstocked",(G11516-Summary!$B$6*H11516)*J11516,0)</f>
        <v>0</v>
      </c>
    </row>
    <row r="11517" customFormat="false" ht="15" hidden="false" customHeight="false" outlineLevel="0" collapsed="false">
      <c r="A11517" s="0" t="s">
        <v>11615</v>
      </c>
      <c r="B11517" s="0" t="s">
        <v>113</v>
      </c>
      <c r="C11517" s="0" t="s">
        <v>78</v>
      </c>
      <c r="D11517" s="0" t="s">
        <v>79</v>
      </c>
      <c r="E11517" s="14" t="n">
        <v>44953</v>
      </c>
      <c r="F11517" s="14" t="n">
        <v>44955</v>
      </c>
      <c r="G11517" s="0" t="n">
        <v>2</v>
      </c>
      <c r="H11517" s="0" t="n">
        <v>118</v>
      </c>
      <c r="I11517" s="0" t="n">
        <v>233</v>
      </c>
      <c r="J11517" s="0" t="n">
        <v>1939</v>
      </c>
      <c r="K11517" s="0" t="n">
        <v>2016</v>
      </c>
      <c r="L11517" s="15" t="s">
        <v>87</v>
      </c>
      <c r="M11517" s="0" t="n">
        <v>2</v>
      </c>
      <c r="N11517" s="16" t="n">
        <f aca="false">I11517*K11517</f>
        <v>469728</v>
      </c>
      <c r="O11517" s="16" t="n">
        <f aca="false">I11517*(K11517-J11517)</f>
        <v>17941</v>
      </c>
      <c r="P11517" s="15" t="n">
        <f aca="false">K11517-J11517</f>
        <v>77</v>
      </c>
      <c r="Q11517" s="0" t="str">
        <f aca="false">IF(G11517=0,"Out of stock",IF(G11517&lt;H11517,"Understocked",IF(G11517&gt;Summary!$B$6*H11517,"Overstocked","Healthy")))</f>
        <v>Understocked</v>
      </c>
      <c r="R11517" s="0" t="str">
        <f aca="false">IF(I11517&gt;=Summary!$B$7,"Fast",IF(I11517&lt;Summary!$B$8,"Slow","Medium"))</f>
        <v>Fast</v>
      </c>
      <c r="S11517" s="15" t="n">
        <f aca="false">IF(M11517&gt;Summary!$B$5,1,0)</f>
        <v>0</v>
      </c>
      <c r="T11517" s="16" t="n">
        <f aca="false">IF(Q11517="Overstocked",(G11517-Summary!$B$6*H11517)*J11517,0)</f>
        <v>0</v>
      </c>
    </row>
    <row r="11518" customFormat="false" ht="15" hidden="false" customHeight="false" outlineLevel="0" collapsed="false">
      <c r="A11518" s="0" t="s">
        <v>11616</v>
      </c>
      <c r="B11518" s="0" t="s">
        <v>89</v>
      </c>
      <c r="C11518" s="0" t="s">
        <v>96</v>
      </c>
      <c r="D11518" s="0" t="s">
        <v>92</v>
      </c>
      <c r="E11518" s="14" t="n">
        <v>44971</v>
      </c>
      <c r="F11518" s="14" t="n">
        <v>44976</v>
      </c>
      <c r="G11518" s="0" t="n">
        <v>485</v>
      </c>
      <c r="H11518" s="0" t="n">
        <v>83</v>
      </c>
      <c r="I11518" s="0" t="n">
        <v>257</v>
      </c>
      <c r="J11518" s="0" t="n">
        <v>1955</v>
      </c>
      <c r="K11518" s="0" t="n">
        <v>2359</v>
      </c>
      <c r="L11518" s="15" t="s">
        <v>97</v>
      </c>
      <c r="M11518" s="0" t="n">
        <v>5</v>
      </c>
      <c r="N11518" s="16" t="n">
        <f aca="false">I11518*K11518</f>
        <v>606263</v>
      </c>
      <c r="O11518" s="16" t="n">
        <f aca="false">I11518*(K11518-J11518)</f>
        <v>103828</v>
      </c>
      <c r="P11518" s="15" t="n">
        <f aca="false">K11518-J11518</f>
        <v>404</v>
      </c>
      <c r="Q11518" s="0" t="str">
        <f aca="false">IF(G11518=0,"Out of stock",IF(G11518&lt;H11518,"Understocked",IF(G11518&gt;Summary!$B$6*H11518,"Overstocked","Healthy")))</f>
        <v>Overstocked</v>
      </c>
      <c r="R11518" s="0" t="str">
        <f aca="false">IF(I11518&gt;=Summary!$B$7,"Fast",IF(I11518&lt;Summary!$B$8,"Slow","Medium"))</f>
        <v>Fast</v>
      </c>
      <c r="S11518" s="15" t="n">
        <f aca="false">IF(M11518&gt;Summary!$B$5,1,0)</f>
        <v>0</v>
      </c>
      <c r="T11518" s="16" t="n">
        <f aca="false">IF(Q11518="Overstocked",(G11518-Summary!$B$6*H11518)*J11518,0)</f>
        <v>299115</v>
      </c>
    </row>
    <row r="11519" customFormat="false" ht="15" hidden="false" customHeight="false" outlineLevel="0" collapsed="false">
      <c r="A11519" s="0" t="s">
        <v>11617</v>
      </c>
      <c r="B11519" s="0" t="s">
        <v>113</v>
      </c>
      <c r="C11519" s="0" t="s">
        <v>85</v>
      </c>
      <c r="D11519" s="0" t="s">
        <v>92</v>
      </c>
      <c r="E11519" s="14" t="n">
        <v>45218</v>
      </c>
      <c r="F11519" s="14" t="n">
        <v>45228</v>
      </c>
      <c r="G11519" s="0" t="n">
        <v>205</v>
      </c>
      <c r="H11519" s="0" t="n">
        <v>140</v>
      </c>
      <c r="I11519" s="0" t="n">
        <v>199</v>
      </c>
      <c r="J11519" s="0" t="n">
        <v>466</v>
      </c>
      <c r="K11519" s="0" t="n">
        <v>853</v>
      </c>
      <c r="L11519" s="15" t="s">
        <v>97</v>
      </c>
      <c r="M11519" s="0" t="n">
        <v>10</v>
      </c>
      <c r="N11519" s="16" t="n">
        <f aca="false">I11519*K11519</f>
        <v>169747</v>
      </c>
      <c r="O11519" s="16" t="n">
        <f aca="false">I11519*(K11519-J11519)</f>
        <v>77013</v>
      </c>
      <c r="P11519" s="15" t="n">
        <f aca="false">K11519-J11519</f>
        <v>387</v>
      </c>
      <c r="Q11519" s="0" t="str">
        <f aca="false">IF(G11519=0,"Out of stock",IF(G11519&lt;H11519,"Understocked",IF(G11519&gt;Summary!$B$6*H11519,"Overstocked","Healthy")))</f>
        <v>Healthy</v>
      </c>
      <c r="R11519" s="0" t="str">
        <f aca="false">IF(I11519&gt;=Summary!$B$7,"Fast",IF(I11519&lt;Summary!$B$8,"Slow","Medium"))</f>
        <v>Medium</v>
      </c>
      <c r="S11519" s="15" t="n">
        <f aca="false">IF(M11519&gt;Summary!$B$5,1,0)</f>
        <v>1</v>
      </c>
      <c r="T11519" s="16" t="n">
        <f aca="false">IF(Q11519="Overstocked",(G11519-Summary!$B$6*H11519)*J11519,0)</f>
        <v>0</v>
      </c>
    </row>
    <row r="11520" customFormat="false" ht="15" hidden="false" customHeight="false" outlineLevel="0" collapsed="false">
      <c r="A11520" s="0" t="s">
        <v>11618</v>
      </c>
      <c r="B11520" s="0" t="s">
        <v>101</v>
      </c>
      <c r="C11520" s="0" t="s">
        <v>96</v>
      </c>
      <c r="D11520" s="0" t="s">
        <v>79</v>
      </c>
      <c r="E11520" s="14" t="n">
        <v>45135</v>
      </c>
      <c r="F11520" s="14" t="n">
        <v>45143</v>
      </c>
      <c r="G11520" s="0" t="n">
        <v>32</v>
      </c>
      <c r="H11520" s="0" t="n">
        <v>120</v>
      </c>
      <c r="I11520" s="0" t="n">
        <v>262</v>
      </c>
      <c r="J11520" s="0" t="n">
        <v>1764</v>
      </c>
      <c r="K11520" s="0" t="n">
        <v>1861</v>
      </c>
      <c r="L11520" s="15" t="s">
        <v>80</v>
      </c>
      <c r="M11520" s="0" t="n">
        <v>8</v>
      </c>
      <c r="N11520" s="16" t="n">
        <f aca="false">I11520*K11520</f>
        <v>487582</v>
      </c>
      <c r="O11520" s="16" t="n">
        <f aca="false">I11520*(K11520-J11520)</f>
        <v>25414</v>
      </c>
      <c r="P11520" s="15" t="n">
        <f aca="false">K11520-J11520</f>
        <v>97</v>
      </c>
      <c r="Q11520" s="0" t="str">
        <f aca="false">IF(G11520=0,"Out of stock",IF(G11520&lt;H11520,"Understocked",IF(G11520&gt;Summary!$B$6*H11520,"Overstocked","Healthy")))</f>
        <v>Understocked</v>
      </c>
      <c r="R11520" s="0" t="str">
        <f aca="false">IF(I11520&gt;=Summary!$B$7,"Fast",IF(I11520&lt;Summary!$B$8,"Slow","Medium"))</f>
        <v>Fast</v>
      </c>
      <c r="S11520" s="15" t="n">
        <f aca="false">IF(M11520&gt;Summary!$B$5,1,0)</f>
        <v>1</v>
      </c>
      <c r="T11520" s="16" t="n">
        <f aca="false">IF(Q11520="Overstocked",(G11520-Summary!$B$6*H11520)*J11520,0)</f>
        <v>0</v>
      </c>
    </row>
    <row r="11521" customFormat="false" ht="15" hidden="false" customHeight="false" outlineLevel="0" collapsed="false">
      <c r="A11521" s="0" t="s">
        <v>11619</v>
      </c>
      <c r="B11521" s="0" t="s">
        <v>113</v>
      </c>
      <c r="C11521" s="0" t="s">
        <v>78</v>
      </c>
      <c r="D11521" s="0" t="s">
        <v>102</v>
      </c>
      <c r="E11521" s="14" t="n">
        <v>45402</v>
      </c>
      <c r="F11521" s="14" t="n">
        <v>45407</v>
      </c>
      <c r="G11521" s="0" t="n">
        <v>421</v>
      </c>
      <c r="H11521" s="0" t="n">
        <v>129</v>
      </c>
      <c r="I11521" s="0" t="n">
        <v>241</v>
      </c>
      <c r="J11521" s="0" t="n">
        <v>1001</v>
      </c>
      <c r="K11521" s="0" t="n">
        <v>1354</v>
      </c>
      <c r="L11521" s="15" t="s">
        <v>82</v>
      </c>
      <c r="M11521" s="0" t="n">
        <v>5</v>
      </c>
      <c r="N11521" s="16" t="n">
        <f aca="false">I11521*K11521</f>
        <v>326314</v>
      </c>
      <c r="O11521" s="16" t="n">
        <f aca="false">I11521*(K11521-J11521)</f>
        <v>85073</v>
      </c>
      <c r="P11521" s="15" t="n">
        <f aca="false">K11521-J11521</f>
        <v>353</v>
      </c>
      <c r="Q11521" s="0" t="str">
        <f aca="false">IF(G11521=0,"Out of stock",IF(G11521&lt;H11521,"Understocked",IF(G11521&gt;Summary!$B$6*H11521,"Overstocked","Healthy")))</f>
        <v>Healthy</v>
      </c>
      <c r="R11521" s="0" t="str">
        <f aca="false">IF(I11521&gt;=Summary!$B$7,"Fast",IF(I11521&lt;Summary!$B$8,"Slow","Medium"))</f>
        <v>Fast</v>
      </c>
      <c r="S11521" s="15" t="n">
        <f aca="false">IF(M11521&gt;Summary!$B$5,1,0)</f>
        <v>0</v>
      </c>
      <c r="T11521" s="16" t="n">
        <f aca="false">IF(Q11521="Overstocked",(G11521-Summary!$B$6*H11521)*J11521,0)</f>
        <v>0</v>
      </c>
    </row>
    <row r="11522" customFormat="false" ht="15" hidden="false" customHeight="false" outlineLevel="0" collapsed="false">
      <c r="A11522" s="0" t="s">
        <v>11620</v>
      </c>
      <c r="B11522" s="0" t="s">
        <v>111</v>
      </c>
      <c r="C11522" s="0" t="s">
        <v>96</v>
      </c>
      <c r="D11522" s="0" t="s">
        <v>92</v>
      </c>
      <c r="E11522" s="14" t="n">
        <v>45410</v>
      </c>
      <c r="F11522" s="14" t="n">
        <v>45418</v>
      </c>
      <c r="G11522" s="0" t="n">
        <v>320</v>
      </c>
      <c r="H11522" s="0" t="n">
        <v>130</v>
      </c>
      <c r="I11522" s="0" t="n">
        <v>200</v>
      </c>
      <c r="J11522" s="0" t="n">
        <v>1750</v>
      </c>
      <c r="K11522" s="0" t="n">
        <v>2080</v>
      </c>
      <c r="L11522" s="15" t="s">
        <v>80</v>
      </c>
      <c r="M11522" s="0" t="n">
        <v>8</v>
      </c>
      <c r="N11522" s="16" t="n">
        <f aca="false">I11522*K11522</f>
        <v>416000</v>
      </c>
      <c r="O11522" s="16" t="n">
        <f aca="false">I11522*(K11522-J11522)</f>
        <v>66000</v>
      </c>
      <c r="P11522" s="15" t="n">
        <f aca="false">K11522-J11522</f>
        <v>330</v>
      </c>
      <c r="Q11522" s="0" t="str">
        <f aca="false">IF(G11522=0,"Out of stock",IF(G11522&lt;H11522,"Understocked",IF(G11522&gt;Summary!$B$6*H11522,"Overstocked","Healthy")))</f>
        <v>Healthy</v>
      </c>
      <c r="R11522" s="0" t="str">
        <f aca="false">IF(I11522&gt;=Summary!$B$7,"Fast",IF(I11522&lt;Summary!$B$8,"Slow","Medium"))</f>
        <v>Fast</v>
      </c>
      <c r="S11522" s="15" t="n">
        <f aca="false">IF(M11522&gt;Summary!$B$5,1,0)</f>
        <v>1</v>
      </c>
      <c r="T11522" s="16" t="n">
        <f aca="false">IF(Q11522="Overstocked",(G11522-Summary!$B$6*H11522)*J11522,0)</f>
        <v>0</v>
      </c>
    </row>
    <row r="11523" customFormat="false" ht="15" hidden="false" customHeight="false" outlineLevel="0" collapsed="false">
      <c r="A11523" s="0" t="s">
        <v>11621</v>
      </c>
      <c r="B11523" s="0" t="s">
        <v>111</v>
      </c>
      <c r="C11523" s="0" t="s">
        <v>78</v>
      </c>
      <c r="D11523" s="0" t="s">
        <v>92</v>
      </c>
      <c r="E11523" s="14" t="n">
        <v>45001</v>
      </c>
      <c r="F11523" s="14" t="n">
        <v>45009</v>
      </c>
      <c r="G11523" s="0" t="n">
        <v>450</v>
      </c>
      <c r="H11523" s="0" t="n">
        <v>88</v>
      </c>
      <c r="I11523" s="0" t="n">
        <v>176</v>
      </c>
      <c r="J11523" s="0" t="n">
        <v>1783</v>
      </c>
      <c r="K11523" s="0" t="n">
        <v>1928</v>
      </c>
      <c r="L11523" s="15" t="s">
        <v>93</v>
      </c>
      <c r="M11523" s="0" t="n">
        <v>8</v>
      </c>
      <c r="N11523" s="16" t="n">
        <f aca="false">I11523*K11523</f>
        <v>339328</v>
      </c>
      <c r="O11523" s="16" t="n">
        <f aca="false">I11523*(K11523-J11523)</f>
        <v>25520</v>
      </c>
      <c r="P11523" s="15" t="n">
        <f aca="false">K11523-J11523</f>
        <v>145</v>
      </c>
      <c r="Q11523" s="0" t="str">
        <f aca="false">IF(G11523=0,"Out of stock",IF(G11523&lt;H11523,"Understocked",IF(G11523&gt;Summary!$B$6*H11523,"Overstocked","Healthy")))</f>
        <v>Overstocked</v>
      </c>
      <c r="R11523" s="0" t="str">
        <f aca="false">IF(I11523&gt;=Summary!$B$7,"Fast",IF(I11523&lt;Summary!$B$8,"Slow","Medium"))</f>
        <v>Medium</v>
      </c>
      <c r="S11523" s="15" t="n">
        <f aca="false">IF(M11523&gt;Summary!$B$5,1,0)</f>
        <v>1</v>
      </c>
      <c r="T11523" s="16" t="n">
        <f aca="false">IF(Q11523="Overstocked",(G11523-Summary!$B$6*H11523)*J11523,0)</f>
        <v>174734</v>
      </c>
    </row>
    <row r="11524" customFormat="false" ht="15" hidden="false" customHeight="false" outlineLevel="0" collapsed="false">
      <c r="A11524" s="0" t="s">
        <v>11622</v>
      </c>
      <c r="B11524" s="0" t="s">
        <v>77</v>
      </c>
      <c r="C11524" s="0" t="s">
        <v>96</v>
      </c>
      <c r="D11524" s="0" t="s">
        <v>92</v>
      </c>
      <c r="E11524" s="14" t="n">
        <v>45192</v>
      </c>
      <c r="F11524" s="14" t="n">
        <v>45196</v>
      </c>
      <c r="G11524" s="0" t="n">
        <v>10</v>
      </c>
      <c r="H11524" s="0" t="n">
        <v>96</v>
      </c>
      <c r="I11524" s="0" t="n">
        <v>132</v>
      </c>
      <c r="J11524" s="0" t="n">
        <v>549</v>
      </c>
      <c r="K11524" s="0" t="n">
        <v>929</v>
      </c>
      <c r="L11524" s="15" t="s">
        <v>93</v>
      </c>
      <c r="M11524" s="0" t="n">
        <v>4</v>
      </c>
      <c r="N11524" s="16" t="n">
        <f aca="false">I11524*K11524</f>
        <v>122628</v>
      </c>
      <c r="O11524" s="16" t="n">
        <f aca="false">I11524*(K11524-J11524)</f>
        <v>50160</v>
      </c>
      <c r="P11524" s="15" t="n">
        <f aca="false">K11524-J11524</f>
        <v>380</v>
      </c>
      <c r="Q11524" s="0" t="str">
        <f aca="false">IF(G11524=0,"Out of stock",IF(G11524&lt;H11524,"Understocked",IF(G11524&gt;Summary!$B$6*H11524,"Overstocked","Healthy")))</f>
        <v>Understocked</v>
      </c>
      <c r="R11524" s="0" t="str">
        <f aca="false">IF(I11524&gt;=Summary!$B$7,"Fast",IF(I11524&lt;Summary!$B$8,"Slow","Medium"))</f>
        <v>Medium</v>
      </c>
      <c r="S11524" s="15" t="n">
        <f aca="false">IF(M11524&gt;Summary!$B$5,1,0)</f>
        <v>0</v>
      </c>
      <c r="T11524" s="16" t="n">
        <f aca="false">IF(Q11524="Overstocked",(G11524-Summary!$B$6*H11524)*J11524,0)</f>
        <v>0</v>
      </c>
    </row>
    <row r="11525" customFormat="false" ht="15" hidden="false" customHeight="false" outlineLevel="0" collapsed="false">
      <c r="A11525" s="0" t="s">
        <v>11623</v>
      </c>
      <c r="B11525" s="0" t="s">
        <v>123</v>
      </c>
      <c r="C11525" s="0" t="s">
        <v>85</v>
      </c>
      <c r="D11525" s="0" t="s">
        <v>90</v>
      </c>
      <c r="E11525" s="14" t="n">
        <v>45484</v>
      </c>
      <c r="F11525" s="14" t="n">
        <v>45485</v>
      </c>
      <c r="G11525" s="0" t="n">
        <v>280</v>
      </c>
      <c r="H11525" s="0" t="n">
        <v>83</v>
      </c>
      <c r="I11525" s="0" t="n">
        <v>92</v>
      </c>
      <c r="J11525" s="0" t="n">
        <v>432</v>
      </c>
      <c r="K11525" s="0" t="n">
        <v>535</v>
      </c>
      <c r="L11525" s="15" t="s">
        <v>93</v>
      </c>
      <c r="M11525" s="0" t="n">
        <v>1</v>
      </c>
      <c r="N11525" s="16" t="n">
        <f aca="false">I11525*K11525</f>
        <v>49220</v>
      </c>
      <c r="O11525" s="16" t="n">
        <f aca="false">I11525*(K11525-J11525)</f>
        <v>9476</v>
      </c>
      <c r="P11525" s="15" t="n">
        <f aca="false">K11525-J11525</f>
        <v>103</v>
      </c>
      <c r="Q11525" s="0" t="str">
        <f aca="false">IF(G11525=0,"Out of stock",IF(G11525&lt;H11525,"Understocked",IF(G11525&gt;Summary!$B$6*H11525,"Overstocked","Healthy")))</f>
        <v>Healthy</v>
      </c>
      <c r="R11525" s="0" t="str">
        <f aca="false">IF(I11525&gt;=Summary!$B$7,"Fast",IF(I11525&lt;Summary!$B$8,"Slow","Medium"))</f>
        <v>Slow</v>
      </c>
      <c r="S11525" s="15" t="n">
        <f aca="false">IF(M11525&gt;Summary!$B$5,1,0)</f>
        <v>0</v>
      </c>
      <c r="T11525" s="16" t="n">
        <f aca="false">IF(Q11525="Overstocked",(G11525-Summary!$B$6*H11525)*J11525,0)</f>
        <v>0</v>
      </c>
    </row>
    <row r="11526" customFormat="false" ht="15" hidden="false" customHeight="false" outlineLevel="0" collapsed="false">
      <c r="A11526" s="0" t="s">
        <v>11624</v>
      </c>
      <c r="B11526" s="0" t="s">
        <v>115</v>
      </c>
      <c r="C11526" s="0" t="s">
        <v>85</v>
      </c>
      <c r="D11526" s="0" t="s">
        <v>102</v>
      </c>
      <c r="E11526" s="14" t="n">
        <v>45490</v>
      </c>
      <c r="F11526" s="14" t="n">
        <v>45494</v>
      </c>
      <c r="G11526" s="0" t="n">
        <v>182</v>
      </c>
      <c r="H11526" s="0" t="n">
        <v>87</v>
      </c>
      <c r="I11526" s="0" t="n">
        <v>144</v>
      </c>
      <c r="J11526" s="0" t="n">
        <v>451</v>
      </c>
      <c r="K11526" s="0" t="n">
        <v>531</v>
      </c>
      <c r="L11526" s="15" t="s">
        <v>87</v>
      </c>
      <c r="M11526" s="0" t="n">
        <v>4</v>
      </c>
      <c r="N11526" s="16" t="n">
        <f aca="false">I11526*K11526</f>
        <v>76464</v>
      </c>
      <c r="O11526" s="16" t="n">
        <f aca="false">I11526*(K11526-J11526)</f>
        <v>11520</v>
      </c>
      <c r="P11526" s="15" t="n">
        <f aca="false">K11526-J11526</f>
        <v>80</v>
      </c>
      <c r="Q11526" s="0" t="str">
        <f aca="false">IF(G11526=0,"Out of stock",IF(G11526&lt;H11526,"Understocked",IF(G11526&gt;Summary!$B$6*H11526,"Overstocked","Healthy")))</f>
        <v>Healthy</v>
      </c>
      <c r="R11526" s="0" t="str">
        <f aca="false">IF(I11526&gt;=Summary!$B$7,"Fast",IF(I11526&lt;Summary!$B$8,"Slow","Medium"))</f>
        <v>Medium</v>
      </c>
      <c r="S11526" s="15" t="n">
        <f aca="false">IF(M11526&gt;Summary!$B$5,1,0)</f>
        <v>0</v>
      </c>
      <c r="T11526" s="16" t="n">
        <f aca="false">IF(Q11526="Overstocked",(G11526-Summary!$B$6*H11526)*J11526,0)</f>
        <v>0</v>
      </c>
    </row>
    <row r="11527" customFormat="false" ht="15" hidden="false" customHeight="false" outlineLevel="0" collapsed="false">
      <c r="A11527" s="0" t="s">
        <v>11625</v>
      </c>
      <c r="B11527" s="0" t="s">
        <v>113</v>
      </c>
      <c r="C11527" s="0" t="s">
        <v>104</v>
      </c>
      <c r="D11527" s="0" t="s">
        <v>86</v>
      </c>
      <c r="E11527" s="14" t="n">
        <v>45181</v>
      </c>
      <c r="F11527" s="14" t="n">
        <v>45186</v>
      </c>
      <c r="G11527" s="0" t="n">
        <v>244</v>
      </c>
      <c r="H11527" s="0" t="n">
        <v>71</v>
      </c>
      <c r="I11527" s="0" t="n">
        <v>61</v>
      </c>
      <c r="J11527" s="0" t="n">
        <v>1708</v>
      </c>
      <c r="K11527" s="0" t="n">
        <v>1773</v>
      </c>
      <c r="L11527" s="15" t="s">
        <v>82</v>
      </c>
      <c r="M11527" s="0" t="n">
        <v>5</v>
      </c>
      <c r="N11527" s="16" t="n">
        <f aca="false">I11527*K11527</f>
        <v>108153</v>
      </c>
      <c r="O11527" s="16" t="n">
        <f aca="false">I11527*(K11527-J11527)</f>
        <v>3965</v>
      </c>
      <c r="P11527" s="15" t="n">
        <f aca="false">K11527-J11527</f>
        <v>65</v>
      </c>
      <c r="Q11527" s="0" t="str">
        <f aca="false">IF(G11527=0,"Out of stock",IF(G11527&lt;H11527,"Understocked",IF(G11527&gt;Summary!$B$6*H11527,"Overstocked","Healthy")))</f>
        <v>Healthy</v>
      </c>
      <c r="R11527" s="0" t="str">
        <f aca="false">IF(I11527&gt;=Summary!$B$7,"Fast",IF(I11527&lt;Summary!$B$8,"Slow","Medium"))</f>
        <v>Slow</v>
      </c>
      <c r="S11527" s="15" t="n">
        <f aca="false">IF(M11527&gt;Summary!$B$5,1,0)</f>
        <v>0</v>
      </c>
      <c r="T11527" s="16" t="n">
        <f aca="false">IF(Q11527="Overstocked",(G11527-Summary!$B$6*H11527)*J11527,0)</f>
        <v>0</v>
      </c>
    </row>
    <row r="11528" customFormat="false" ht="15" hidden="false" customHeight="false" outlineLevel="0" collapsed="false">
      <c r="A11528" s="0" t="s">
        <v>11626</v>
      </c>
      <c r="B11528" s="0" t="s">
        <v>115</v>
      </c>
      <c r="C11528" s="0" t="s">
        <v>85</v>
      </c>
      <c r="D11528" s="0" t="s">
        <v>102</v>
      </c>
      <c r="E11528" s="14" t="n">
        <v>45029</v>
      </c>
      <c r="F11528" s="14" t="n">
        <v>45039</v>
      </c>
      <c r="G11528" s="0" t="n">
        <v>286</v>
      </c>
      <c r="H11528" s="0" t="n">
        <v>67</v>
      </c>
      <c r="I11528" s="0" t="n">
        <v>133</v>
      </c>
      <c r="J11528" s="0" t="n">
        <v>393</v>
      </c>
      <c r="K11528" s="0" t="n">
        <v>477</v>
      </c>
      <c r="L11528" s="15" t="s">
        <v>82</v>
      </c>
      <c r="M11528" s="0" t="n">
        <v>10</v>
      </c>
      <c r="N11528" s="16" t="n">
        <f aca="false">I11528*K11528</f>
        <v>63441</v>
      </c>
      <c r="O11528" s="16" t="n">
        <f aca="false">I11528*(K11528-J11528)</f>
        <v>11172</v>
      </c>
      <c r="P11528" s="15" t="n">
        <f aca="false">K11528-J11528</f>
        <v>84</v>
      </c>
      <c r="Q11528" s="0" t="str">
        <f aca="false">IF(G11528=0,"Out of stock",IF(G11528&lt;H11528,"Understocked",IF(G11528&gt;Summary!$B$6*H11528,"Overstocked","Healthy")))</f>
        <v>Overstocked</v>
      </c>
      <c r="R11528" s="0" t="str">
        <f aca="false">IF(I11528&gt;=Summary!$B$7,"Fast",IF(I11528&lt;Summary!$B$8,"Slow","Medium"))</f>
        <v>Medium</v>
      </c>
      <c r="S11528" s="15" t="n">
        <f aca="false">IF(M11528&gt;Summary!$B$5,1,0)</f>
        <v>1</v>
      </c>
      <c r="T11528" s="16" t="n">
        <f aca="false">IF(Q11528="Overstocked",(G11528-Summary!$B$6*H11528)*J11528,0)</f>
        <v>7074</v>
      </c>
    </row>
    <row r="11529" customFormat="false" ht="15" hidden="false" customHeight="false" outlineLevel="0" collapsed="false">
      <c r="A11529" s="0" t="s">
        <v>11627</v>
      </c>
      <c r="B11529" s="0" t="s">
        <v>101</v>
      </c>
      <c r="C11529" s="0" t="s">
        <v>78</v>
      </c>
      <c r="D11529" s="0" t="s">
        <v>79</v>
      </c>
      <c r="E11529" s="14" t="n">
        <v>45572</v>
      </c>
      <c r="F11529" s="14" t="n">
        <v>45573</v>
      </c>
      <c r="G11529" s="0" t="n">
        <v>478</v>
      </c>
      <c r="H11529" s="0" t="n">
        <v>107</v>
      </c>
      <c r="I11529" s="0" t="n">
        <v>198</v>
      </c>
      <c r="J11529" s="0" t="n">
        <v>386</v>
      </c>
      <c r="K11529" s="0" t="n">
        <v>769</v>
      </c>
      <c r="L11529" s="15" t="s">
        <v>87</v>
      </c>
      <c r="M11529" s="0" t="n">
        <v>1</v>
      </c>
      <c r="N11529" s="16" t="n">
        <f aca="false">I11529*K11529</f>
        <v>152262</v>
      </c>
      <c r="O11529" s="16" t="n">
        <f aca="false">I11529*(K11529-J11529)</f>
        <v>75834</v>
      </c>
      <c r="P11529" s="15" t="n">
        <f aca="false">K11529-J11529</f>
        <v>383</v>
      </c>
      <c r="Q11529" s="0" t="str">
        <f aca="false">IF(G11529=0,"Out of stock",IF(G11529&lt;H11529,"Understocked",IF(G11529&gt;Summary!$B$6*H11529,"Overstocked","Healthy")))</f>
        <v>Overstocked</v>
      </c>
      <c r="R11529" s="0" t="str">
        <f aca="false">IF(I11529&gt;=Summary!$B$7,"Fast",IF(I11529&lt;Summary!$B$8,"Slow","Medium"))</f>
        <v>Medium</v>
      </c>
      <c r="S11529" s="15" t="n">
        <f aca="false">IF(M11529&gt;Summary!$B$5,1,0)</f>
        <v>0</v>
      </c>
      <c r="T11529" s="16" t="n">
        <f aca="false">IF(Q11529="Overstocked",(G11529-Summary!$B$6*H11529)*J11529,0)</f>
        <v>19300</v>
      </c>
    </row>
    <row r="11530" customFormat="false" ht="15" hidden="false" customHeight="false" outlineLevel="0" collapsed="false">
      <c r="A11530" s="0" t="s">
        <v>11628</v>
      </c>
      <c r="B11530" s="0" t="s">
        <v>95</v>
      </c>
      <c r="C11530" s="0" t="s">
        <v>96</v>
      </c>
      <c r="D11530" s="0" t="s">
        <v>79</v>
      </c>
      <c r="E11530" s="14" t="n">
        <v>45176</v>
      </c>
      <c r="F11530" s="14" t="n">
        <v>45184</v>
      </c>
      <c r="G11530" s="0" t="n">
        <v>105</v>
      </c>
      <c r="H11530" s="0" t="n">
        <v>113</v>
      </c>
      <c r="I11530" s="0" t="n">
        <v>142</v>
      </c>
      <c r="J11530" s="0" t="n">
        <v>1744</v>
      </c>
      <c r="K11530" s="0" t="n">
        <v>1908</v>
      </c>
      <c r="L11530" s="15" t="s">
        <v>82</v>
      </c>
      <c r="M11530" s="0" t="n">
        <v>8</v>
      </c>
      <c r="N11530" s="16" t="n">
        <f aca="false">I11530*K11530</f>
        <v>270936</v>
      </c>
      <c r="O11530" s="16" t="n">
        <f aca="false">I11530*(K11530-J11530)</f>
        <v>23288</v>
      </c>
      <c r="P11530" s="15" t="n">
        <f aca="false">K11530-J11530</f>
        <v>164</v>
      </c>
      <c r="Q11530" s="0" t="str">
        <f aca="false">IF(G11530=0,"Out of stock",IF(G11530&lt;H11530,"Understocked",IF(G11530&gt;Summary!$B$6*H11530,"Overstocked","Healthy")))</f>
        <v>Understocked</v>
      </c>
      <c r="R11530" s="0" t="str">
        <f aca="false">IF(I11530&gt;=Summary!$B$7,"Fast",IF(I11530&lt;Summary!$B$8,"Slow","Medium"))</f>
        <v>Medium</v>
      </c>
      <c r="S11530" s="15" t="n">
        <f aca="false">IF(M11530&gt;Summary!$B$5,1,0)</f>
        <v>1</v>
      </c>
      <c r="T11530" s="16" t="n">
        <f aca="false">IF(Q11530="Overstocked",(G11530-Summary!$B$6*H11530)*J11530,0)</f>
        <v>0</v>
      </c>
    </row>
    <row r="11531" customFormat="false" ht="15" hidden="false" customHeight="false" outlineLevel="0" collapsed="false">
      <c r="A11531" s="0" t="s">
        <v>11629</v>
      </c>
      <c r="B11531" s="0" t="s">
        <v>101</v>
      </c>
      <c r="C11531" s="0" t="s">
        <v>85</v>
      </c>
      <c r="D11531" s="0" t="s">
        <v>79</v>
      </c>
      <c r="E11531" s="14" t="n">
        <v>45357</v>
      </c>
      <c r="F11531" s="14" t="n">
        <v>45359</v>
      </c>
      <c r="G11531" s="0" t="n">
        <v>31</v>
      </c>
      <c r="H11531" s="0" t="n">
        <v>78</v>
      </c>
      <c r="I11531" s="0" t="n">
        <v>85</v>
      </c>
      <c r="J11531" s="0" t="n">
        <v>1698</v>
      </c>
      <c r="K11531" s="0" t="n">
        <v>2184</v>
      </c>
      <c r="L11531" s="15" t="s">
        <v>87</v>
      </c>
      <c r="M11531" s="0" t="n">
        <v>2</v>
      </c>
      <c r="N11531" s="16" t="n">
        <f aca="false">I11531*K11531</f>
        <v>185640</v>
      </c>
      <c r="O11531" s="16" t="n">
        <f aca="false">I11531*(K11531-J11531)</f>
        <v>41310</v>
      </c>
      <c r="P11531" s="15" t="n">
        <f aca="false">K11531-J11531</f>
        <v>486</v>
      </c>
      <c r="Q11531" s="0" t="str">
        <f aca="false">IF(G11531=0,"Out of stock",IF(G11531&lt;H11531,"Understocked",IF(G11531&gt;Summary!$B$6*H11531,"Overstocked","Healthy")))</f>
        <v>Understocked</v>
      </c>
      <c r="R11531" s="0" t="str">
        <f aca="false">IF(I11531&gt;=Summary!$B$7,"Fast",IF(I11531&lt;Summary!$B$8,"Slow","Medium"))</f>
        <v>Slow</v>
      </c>
      <c r="S11531" s="15" t="n">
        <f aca="false">IF(M11531&gt;Summary!$B$5,1,0)</f>
        <v>0</v>
      </c>
      <c r="T11531" s="16" t="n">
        <f aca="false">IF(Q11531="Overstocked",(G11531-Summary!$B$6*H11531)*J11531,0)</f>
        <v>0</v>
      </c>
    </row>
    <row r="11532" customFormat="false" ht="15" hidden="false" customHeight="false" outlineLevel="0" collapsed="false">
      <c r="A11532" s="0" t="s">
        <v>11630</v>
      </c>
      <c r="B11532" s="0" t="s">
        <v>95</v>
      </c>
      <c r="C11532" s="0" t="s">
        <v>104</v>
      </c>
      <c r="D11532" s="0" t="s">
        <v>79</v>
      </c>
      <c r="E11532" s="14" t="n">
        <v>45232</v>
      </c>
      <c r="F11532" s="14" t="n">
        <v>45239</v>
      </c>
      <c r="G11532" s="0" t="n">
        <v>271</v>
      </c>
      <c r="H11532" s="0" t="n">
        <v>71</v>
      </c>
      <c r="I11532" s="0" t="n">
        <v>50</v>
      </c>
      <c r="J11532" s="0" t="n">
        <v>492</v>
      </c>
      <c r="K11532" s="0" t="n">
        <v>701</v>
      </c>
      <c r="L11532" s="15" t="s">
        <v>82</v>
      </c>
      <c r="M11532" s="0" t="n">
        <v>7</v>
      </c>
      <c r="N11532" s="16" t="n">
        <f aca="false">I11532*K11532</f>
        <v>35050</v>
      </c>
      <c r="O11532" s="16" t="n">
        <f aca="false">I11532*(K11532-J11532)</f>
        <v>10450</v>
      </c>
      <c r="P11532" s="15" t="n">
        <f aca="false">K11532-J11532</f>
        <v>209</v>
      </c>
      <c r="Q11532" s="0" t="str">
        <f aca="false">IF(G11532=0,"Out of stock",IF(G11532&lt;H11532,"Understocked",IF(G11532&gt;Summary!$B$6*H11532,"Overstocked","Healthy")))</f>
        <v>Healthy</v>
      </c>
      <c r="R11532" s="0" t="str">
        <f aca="false">IF(I11532&gt;=Summary!$B$7,"Fast",IF(I11532&lt;Summary!$B$8,"Slow","Medium"))</f>
        <v>Slow</v>
      </c>
      <c r="S11532" s="15" t="n">
        <f aca="false">IF(M11532&gt;Summary!$B$5,1,0)</f>
        <v>0</v>
      </c>
      <c r="T11532" s="16" t="n">
        <f aca="false">IF(Q11532="Overstocked",(G11532-Summary!$B$6*H11532)*J11532,0)</f>
        <v>0</v>
      </c>
    </row>
    <row r="11533" customFormat="false" ht="15" hidden="false" customHeight="false" outlineLevel="0" collapsed="false">
      <c r="A11533" s="0" t="s">
        <v>11631</v>
      </c>
      <c r="B11533" s="0" t="s">
        <v>113</v>
      </c>
      <c r="C11533" s="0" t="s">
        <v>78</v>
      </c>
      <c r="D11533" s="0" t="s">
        <v>92</v>
      </c>
      <c r="E11533" s="14" t="n">
        <v>45086</v>
      </c>
      <c r="F11533" s="14" t="n">
        <v>45095</v>
      </c>
      <c r="G11533" s="0" t="n">
        <v>478</v>
      </c>
      <c r="H11533" s="0" t="n">
        <v>73</v>
      </c>
      <c r="I11533" s="0" t="n">
        <v>211</v>
      </c>
      <c r="J11533" s="0" t="n">
        <v>815</v>
      </c>
      <c r="K11533" s="0" t="n">
        <v>1303</v>
      </c>
      <c r="L11533" s="15" t="s">
        <v>93</v>
      </c>
      <c r="M11533" s="0" t="n">
        <v>9</v>
      </c>
      <c r="N11533" s="16" t="n">
        <f aca="false">I11533*K11533</f>
        <v>274933</v>
      </c>
      <c r="O11533" s="16" t="n">
        <f aca="false">I11533*(K11533-J11533)</f>
        <v>102968</v>
      </c>
      <c r="P11533" s="15" t="n">
        <f aca="false">K11533-J11533</f>
        <v>488</v>
      </c>
      <c r="Q11533" s="0" t="str">
        <f aca="false">IF(G11533=0,"Out of stock",IF(G11533&lt;H11533,"Understocked",IF(G11533&gt;Summary!$B$6*H11533,"Overstocked","Healthy")))</f>
        <v>Overstocked</v>
      </c>
      <c r="R11533" s="0" t="str">
        <f aca="false">IF(I11533&gt;=Summary!$B$7,"Fast",IF(I11533&lt;Summary!$B$8,"Slow","Medium"))</f>
        <v>Fast</v>
      </c>
      <c r="S11533" s="15" t="n">
        <f aca="false">IF(M11533&gt;Summary!$B$5,1,0)</f>
        <v>1</v>
      </c>
      <c r="T11533" s="16" t="n">
        <f aca="false">IF(Q11533="Overstocked",(G11533-Summary!$B$6*H11533)*J11533,0)</f>
        <v>151590</v>
      </c>
    </row>
    <row r="11534" customFormat="false" ht="15" hidden="false" customHeight="false" outlineLevel="0" collapsed="false">
      <c r="A11534" s="0" t="s">
        <v>11632</v>
      </c>
      <c r="B11534" s="0" t="s">
        <v>77</v>
      </c>
      <c r="C11534" s="0" t="s">
        <v>104</v>
      </c>
      <c r="D11534" s="0" t="s">
        <v>90</v>
      </c>
      <c r="E11534" s="14" t="n">
        <v>45587</v>
      </c>
      <c r="F11534" s="14" t="n">
        <v>45596</v>
      </c>
      <c r="G11534" s="0" t="n">
        <v>397</v>
      </c>
      <c r="H11534" s="0" t="n">
        <v>80</v>
      </c>
      <c r="I11534" s="0" t="n">
        <v>78</v>
      </c>
      <c r="J11534" s="0" t="n">
        <v>257</v>
      </c>
      <c r="K11534" s="0" t="n">
        <v>504</v>
      </c>
      <c r="L11534" s="15" t="s">
        <v>97</v>
      </c>
      <c r="M11534" s="0" t="n">
        <v>9</v>
      </c>
      <c r="N11534" s="16" t="n">
        <f aca="false">I11534*K11534</f>
        <v>39312</v>
      </c>
      <c r="O11534" s="16" t="n">
        <f aca="false">I11534*(K11534-J11534)</f>
        <v>19266</v>
      </c>
      <c r="P11534" s="15" t="n">
        <f aca="false">K11534-J11534</f>
        <v>247</v>
      </c>
      <c r="Q11534" s="0" t="str">
        <f aca="false">IF(G11534=0,"Out of stock",IF(G11534&lt;H11534,"Understocked",IF(G11534&gt;Summary!$B$6*H11534,"Overstocked","Healthy")))</f>
        <v>Overstocked</v>
      </c>
      <c r="R11534" s="0" t="str">
        <f aca="false">IF(I11534&gt;=Summary!$B$7,"Fast",IF(I11534&lt;Summary!$B$8,"Slow","Medium"))</f>
        <v>Slow</v>
      </c>
      <c r="S11534" s="15" t="n">
        <f aca="false">IF(M11534&gt;Summary!$B$5,1,0)</f>
        <v>1</v>
      </c>
      <c r="T11534" s="16" t="n">
        <f aca="false">IF(Q11534="Overstocked",(G11534-Summary!$B$6*H11534)*J11534,0)</f>
        <v>19789</v>
      </c>
    </row>
    <row r="11535" customFormat="false" ht="15" hidden="false" customHeight="false" outlineLevel="0" collapsed="false">
      <c r="A11535" s="0" t="s">
        <v>11633</v>
      </c>
      <c r="B11535" s="0" t="s">
        <v>115</v>
      </c>
      <c r="C11535" s="0" t="s">
        <v>78</v>
      </c>
      <c r="D11535" s="0" t="s">
        <v>92</v>
      </c>
      <c r="E11535" s="14" t="n">
        <v>45541</v>
      </c>
      <c r="F11535" s="14" t="n">
        <v>45551</v>
      </c>
      <c r="G11535" s="0" t="n">
        <v>6</v>
      </c>
      <c r="H11535" s="0" t="n">
        <v>106</v>
      </c>
      <c r="I11535" s="0" t="n">
        <v>274</v>
      </c>
      <c r="J11535" s="0" t="n">
        <v>342</v>
      </c>
      <c r="K11535" s="0" t="n">
        <v>745</v>
      </c>
      <c r="L11535" s="15" t="s">
        <v>93</v>
      </c>
      <c r="M11535" s="0" t="n">
        <v>10</v>
      </c>
      <c r="N11535" s="16" t="n">
        <f aca="false">I11535*K11535</f>
        <v>204130</v>
      </c>
      <c r="O11535" s="16" t="n">
        <f aca="false">I11535*(K11535-J11535)</f>
        <v>110422</v>
      </c>
      <c r="P11535" s="15" t="n">
        <f aca="false">K11535-J11535</f>
        <v>403</v>
      </c>
      <c r="Q11535" s="0" t="str">
        <f aca="false">IF(G11535=0,"Out of stock",IF(G11535&lt;H11535,"Understocked",IF(G11535&gt;Summary!$B$6*H11535,"Overstocked","Healthy")))</f>
        <v>Understocked</v>
      </c>
      <c r="R11535" s="0" t="str">
        <f aca="false">IF(I11535&gt;=Summary!$B$7,"Fast",IF(I11535&lt;Summary!$B$8,"Slow","Medium"))</f>
        <v>Fast</v>
      </c>
      <c r="S11535" s="15" t="n">
        <f aca="false">IF(M11535&gt;Summary!$B$5,1,0)</f>
        <v>1</v>
      </c>
      <c r="T11535" s="16" t="n">
        <f aca="false">IF(Q11535="Overstocked",(G11535-Summary!$B$6*H11535)*J11535,0)</f>
        <v>0</v>
      </c>
    </row>
    <row r="11536" customFormat="false" ht="15" hidden="false" customHeight="false" outlineLevel="0" collapsed="false">
      <c r="A11536" s="0" t="s">
        <v>11634</v>
      </c>
      <c r="B11536" s="0" t="s">
        <v>115</v>
      </c>
      <c r="C11536" s="0" t="s">
        <v>85</v>
      </c>
      <c r="D11536" s="0" t="s">
        <v>102</v>
      </c>
      <c r="E11536" s="14" t="n">
        <v>45075</v>
      </c>
      <c r="F11536" s="14" t="n">
        <v>45080</v>
      </c>
      <c r="G11536" s="0" t="n">
        <v>209</v>
      </c>
      <c r="H11536" s="0" t="n">
        <v>98</v>
      </c>
      <c r="I11536" s="0" t="n">
        <v>253</v>
      </c>
      <c r="J11536" s="0" t="n">
        <v>1963</v>
      </c>
      <c r="K11536" s="0" t="n">
        <v>2416</v>
      </c>
      <c r="L11536" s="15" t="s">
        <v>97</v>
      </c>
      <c r="M11536" s="0" t="n">
        <v>5</v>
      </c>
      <c r="N11536" s="16" t="n">
        <f aca="false">I11536*K11536</f>
        <v>611248</v>
      </c>
      <c r="O11536" s="16" t="n">
        <f aca="false">I11536*(K11536-J11536)</f>
        <v>114609</v>
      </c>
      <c r="P11536" s="15" t="n">
        <f aca="false">K11536-J11536</f>
        <v>453</v>
      </c>
      <c r="Q11536" s="0" t="str">
        <f aca="false">IF(G11536=0,"Out of stock",IF(G11536&lt;H11536,"Understocked",IF(G11536&gt;Summary!$B$6*H11536,"Overstocked","Healthy")))</f>
        <v>Healthy</v>
      </c>
      <c r="R11536" s="0" t="str">
        <f aca="false">IF(I11536&gt;=Summary!$B$7,"Fast",IF(I11536&lt;Summary!$B$8,"Slow","Medium"))</f>
        <v>Fast</v>
      </c>
      <c r="S11536" s="15" t="n">
        <f aca="false">IF(M11536&gt;Summary!$B$5,1,0)</f>
        <v>0</v>
      </c>
      <c r="T11536" s="16" t="n">
        <f aca="false">IF(Q11536="Overstocked",(G11536-Summary!$B$6*H11536)*J11536,0)</f>
        <v>0</v>
      </c>
    </row>
    <row r="11537" customFormat="false" ht="15" hidden="false" customHeight="false" outlineLevel="0" collapsed="false">
      <c r="A11537" s="0" t="s">
        <v>11635</v>
      </c>
      <c r="B11537" s="0" t="s">
        <v>101</v>
      </c>
      <c r="C11537" s="0" t="s">
        <v>96</v>
      </c>
      <c r="D11537" s="0" t="s">
        <v>92</v>
      </c>
      <c r="E11537" s="14" t="n">
        <v>45272</v>
      </c>
      <c r="F11537" s="14" t="n">
        <v>45282</v>
      </c>
      <c r="G11537" s="0" t="n">
        <v>213</v>
      </c>
      <c r="H11537" s="0" t="n">
        <v>85</v>
      </c>
      <c r="I11537" s="0" t="n">
        <v>227</v>
      </c>
      <c r="J11537" s="0" t="n">
        <v>470</v>
      </c>
      <c r="K11537" s="0" t="n">
        <v>636</v>
      </c>
      <c r="L11537" s="15" t="s">
        <v>87</v>
      </c>
      <c r="M11537" s="0" t="n">
        <v>10</v>
      </c>
      <c r="N11537" s="16" t="n">
        <f aca="false">I11537*K11537</f>
        <v>144372</v>
      </c>
      <c r="O11537" s="16" t="n">
        <f aca="false">I11537*(K11537-J11537)</f>
        <v>37682</v>
      </c>
      <c r="P11537" s="15" t="n">
        <f aca="false">K11537-J11537</f>
        <v>166</v>
      </c>
      <c r="Q11537" s="0" t="str">
        <f aca="false">IF(G11537=0,"Out of stock",IF(G11537&lt;H11537,"Understocked",IF(G11537&gt;Summary!$B$6*H11537,"Overstocked","Healthy")))</f>
        <v>Healthy</v>
      </c>
      <c r="R11537" s="0" t="str">
        <f aca="false">IF(I11537&gt;=Summary!$B$7,"Fast",IF(I11537&lt;Summary!$B$8,"Slow","Medium"))</f>
        <v>Fast</v>
      </c>
      <c r="S11537" s="15" t="n">
        <f aca="false">IF(M11537&gt;Summary!$B$5,1,0)</f>
        <v>1</v>
      </c>
      <c r="T11537" s="16" t="n">
        <f aca="false">IF(Q11537="Overstocked",(G11537-Summary!$B$6*H11537)*J11537,0)</f>
        <v>0</v>
      </c>
    </row>
    <row r="11538" customFormat="false" ht="15" hidden="false" customHeight="false" outlineLevel="0" collapsed="false">
      <c r="A11538" s="0" t="s">
        <v>11636</v>
      </c>
      <c r="B11538" s="0" t="s">
        <v>107</v>
      </c>
      <c r="C11538" s="0" t="s">
        <v>96</v>
      </c>
      <c r="D11538" s="0" t="s">
        <v>79</v>
      </c>
      <c r="E11538" s="14" t="n">
        <v>45638</v>
      </c>
      <c r="F11538" s="14" t="n">
        <v>45645</v>
      </c>
      <c r="G11538" s="0" t="n">
        <v>376</v>
      </c>
      <c r="H11538" s="0" t="n">
        <v>143</v>
      </c>
      <c r="I11538" s="0" t="n">
        <v>101</v>
      </c>
      <c r="J11538" s="0" t="n">
        <v>1158</v>
      </c>
      <c r="K11538" s="0" t="n">
        <v>1602</v>
      </c>
      <c r="L11538" s="15" t="s">
        <v>82</v>
      </c>
      <c r="M11538" s="0" t="n">
        <v>7</v>
      </c>
      <c r="N11538" s="16" t="n">
        <f aca="false">I11538*K11538</f>
        <v>161802</v>
      </c>
      <c r="O11538" s="16" t="n">
        <f aca="false">I11538*(K11538-J11538)</f>
        <v>44844</v>
      </c>
      <c r="P11538" s="15" t="n">
        <f aca="false">K11538-J11538</f>
        <v>444</v>
      </c>
      <c r="Q11538" s="0" t="str">
        <f aca="false">IF(G11538=0,"Out of stock",IF(G11538&lt;H11538,"Understocked",IF(G11538&gt;Summary!$B$6*H11538,"Overstocked","Healthy")))</f>
        <v>Healthy</v>
      </c>
      <c r="R11538" s="0" t="str">
        <f aca="false">IF(I11538&gt;=Summary!$B$7,"Fast",IF(I11538&lt;Summary!$B$8,"Slow","Medium"))</f>
        <v>Medium</v>
      </c>
      <c r="S11538" s="15" t="n">
        <f aca="false">IF(M11538&gt;Summary!$B$5,1,0)</f>
        <v>0</v>
      </c>
      <c r="T11538" s="16" t="n">
        <f aca="false">IF(Q11538="Overstocked",(G11538-Summary!$B$6*H11538)*J11538,0)</f>
        <v>0</v>
      </c>
    </row>
    <row r="11539" customFormat="false" ht="15" hidden="false" customHeight="false" outlineLevel="0" collapsed="false">
      <c r="A11539" s="0" t="s">
        <v>11637</v>
      </c>
      <c r="B11539" s="0" t="s">
        <v>89</v>
      </c>
      <c r="C11539" s="0" t="s">
        <v>96</v>
      </c>
      <c r="D11539" s="0" t="s">
        <v>92</v>
      </c>
      <c r="E11539" s="14" t="n">
        <v>45247</v>
      </c>
      <c r="F11539" s="14" t="n">
        <v>45253</v>
      </c>
      <c r="G11539" s="0" t="n">
        <v>9</v>
      </c>
      <c r="H11539" s="0" t="n">
        <v>114</v>
      </c>
      <c r="I11539" s="0" t="n">
        <v>166</v>
      </c>
      <c r="J11539" s="0" t="n">
        <v>734</v>
      </c>
      <c r="K11539" s="0" t="n">
        <v>1190</v>
      </c>
      <c r="L11539" s="15" t="s">
        <v>82</v>
      </c>
      <c r="M11539" s="0" t="n">
        <v>6</v>
      </c>
      <c r="N11539" s="16" t="n">
        <f aca="false">I11539*K11539</f>
        <v>197540</v>
      </c>
      <c r="O11539" s="16" t="n">
        <f aca="false">I11539*(K11539-J11539)</f>
        <v>75696</v>
      </c>
      <c r="P11539" s="15" t="n">
        <f aca="false">K11539-J11539</f>
        <v>456</v>
      </c>
      <c r="Q11539" s="0" t="str">
        <f aca="false">IF(G11539=0,"Out of stock",IF(G11539&lt;H11539,"Understocked",IF(G11539&gt;Summary!$B$6*H11539,"Overstocked","Healthy")))</f>
        <v>Understocked</v>
      </c>
      <c r="R11539" s="0" t="str">
        <f aca="false">IF(I11539&gt;=Summary!$B$7,"Fast",IF(I11539&lt;Summary!$B$8,"Slow","Medium"))</f>
        <v>Medium</v>
      </c>
      <c r="S11539" s="15" t="n">
        <f aca="false">IF(M11539&gt;Summary!$B$5,1,0)</f>
        <v>0</v>
      </c>
      <c r="T11539" s="16" t="n">
        <f aca="false">IF(Q11539="Overstocked",(G11539-Summary!$B$6*H11539)*J11539,0)</f>
        <v>0</v>
      </c>
    </row>
    <row r="11540" customFormat="false" ht="15" hidden="false" customHeight="false" outlineLevel="0" collapsed="false">
      <c r="A11540" s="0" t="s">
        <v>11638</v>
      </c>
      <c r="B11540" s="0" t="s">
        <v>113</v>
      </c>
      <c r="C11540" s="0" t="s">
        <v>96</v>
      </c>
      <c r="D11540" s="0" t="s">
        <v>79</v>
      </c>
      <c r="E11540" s="14" t="n">
        <v>45316</v>
      </c>
      <c r="F11540" s="14" t="n">
        <v>45320</v>
      </c>
      <c r="G11540" s="0" t="n">
        <v>370</v>
      </c>
      <c r="H11540" s="0" t="n">
        <v>111</v>
      </c>
      <c r="I11540" s="0" t="n">
        <v>114</v>
      </c>
      <c r="J11540" s="0" t="n">
        <v>1937</v>
      </c>
      <c r="K11540" s="0" t="n">
        <v>2393</v>
      </c>
      <c r="L11540" s="15" t="s">
        <v>80</v>
      </c>
      <c r="M11540" s="0" t="n">
        <v>4</v>
      </c>
      <c r="N11540" s="16" t="n">
        <f aca="false">I11540*K11540</f>
        <v>272802</v>
      </c>
      <c r="O11540" s="16" t="n">
        <f aca="false">I11540*(K11540-J11540)</f>
        <v>51984</v>
      </c>
      <c r="P11540" s="15" t="n">
        <f aca="false">K11540-J11540</f>
        <v>456</v>
      </c>
      <c r="Q11540" s="0" t="str">
        <f aca="false">IF(G11540=0,"Out of stock",IF(G11540&lt;H11540,"Understocked",IF(G11540&gt;Summary!$B$6*H11540,"Overstocked","Healthy")))</f>
        <v>Healthy</v>
      </c>
      <c r="R11540" s="0" t="str">
        <f aca="false">IF(I11540&gt;=Summary!$B$7,"Fast",IF(I11540&lt;Summary!$B$8,"Slow","Medium"))</f>
        <v>Medium</v>
      </c>
      <c r="S11540" s="15" t="n">
        <f aca="false">IF(M11540&gt;Summary!$B$5,1,0)</f>
        <v>0</v>
      </c>
      <c r="T11540" s="16" t="n">
        <f aca="false">IF(Q11540="Overstocked",(G11540-Summary!$B$6*H11540)*J11540,0)</f>
        <v>0</v>
      </c>
    </row>
    <row r="11541" customFormat="false" ht="15" hidden="false" customHeight="false" outlineLevel="0" collapsed="false">
      <c r="A11541" s="0" t="s">
        <v>11639</v>
      </c>
      <c r="B11541" s="0" t="s">
        <v>107</v>
      </c>
      <c r="C11541" s="0" t="s">
        <v>96</v>
      </c>
      <c r="D11541" s="0" t="s">
        <v>90</v>
      </c>
      <c r="E11541" s="14" t="n">
        <v>45054</v>
      </c>
      <c r="F11541" s="14" t="n">
        <v>45061</v>
      </c>
      <c r="G11541" s="0" t="n">
        <v>50</v>
      </c>
      <c r="H11541" s="0" t="n">
        <v>131</v>
      </c>
      <c r="I11541" s="0" t="n">
        <v>81</v>
      </c>
      <c r="J11541" s="0" t="n">
        <v>1636</v>
      </c>
      <c r="K11541" s="0" t="n">
        <v>2133</v>
      </c>
      <c r="L11541" s="15" t="s">
        <v>97</v>
      </c>
      <c r="M11541" s="0" t="n">
        <v>7</v>
      </c>
      <c r="N11541" s="16" t="n">
        <f aca="false">I11541*K11541</f>
        <v>172773</v>
      </c>
      <c r="O11541" s="16" t="n">
        <f aca="false">I11541*(K11541-J11541)</f>
        <v>40257</v>
      </c>
      <c r="P11541" s="15" t="n">
        <f aca="false">K11541-J11541</f>
        <v>497</v>
      </c>
      <c r="Q11541" s="0" t="str">
        <f aca="false">IF(G11541=0,"Out of stock",IF(G11541&lt;H11541,"Understocked",IF(G11541&gt;Summary!$B$6*H11541,"Overstocked","Healthy")))</f>
        <v>Understocked</v>
      </c>
      <c r="R11541" s="0" t="str">
        <f aca="false">IF(I11541&gt;=Summary!$B$7,"Fast",IF(I11541&lt;Summary!$B$8,"Slow","Medium"))</f>
        <v>Slow</v>
      </c>
      <c r="S11541" s="15" t="n">
        <f aca="false">IF(M11541&gt;Summary!$B$5,1,0)</f>
        <v>0</v>
      </c>
      <c r="T11541" s="16" t="n">
        <f aca="false">IF(Q11541="Overstocked",(G11541-Summary!$B$6*H11541)*J11541,0)</f>
        <v>0</v>
      </c>
    </row>
    <row r="11542" customFormat="false" ht="15" hidden="false" customHeight="false" outlineLevel="0" collapsed="false">
      <c r="A11542" s="0" t="s">
        <v>11640</v>
      </c>
      <c r="B11542" s="0" t="s">
        <v>111</v>
      </c>
      <c r="C11542" s="0" t="s">
        <v>78</v>
      </c>
      <c r="D11542" s="0" t="s">
        <v>92</v>
      </c>
      <c r="E11542" s="14" t="n">
        <v>45285</v>
      </c>
      <c r="F11542" s="14" t="n">
        <v>45291</v>
      </c>
      <c r="G11542" s="0" t="n">
        <v>103</v>
      </c>
      <c r="H11542" s="0" t="n">
        <v>97</v>
      </c>
      <c r="I11542" s="0" t="n">
        <v>250</v>
      </c>
      <c r="J11542" s="0" t="n">
        <v>927</v>
      </c>
      <c r="K11542" s="0" t="n">
        <v>1326</v>
      </c>
      <c r="L11542" s="15" t="s">
        <v>87</v>
      </c>
      <c r="M11542" s="0" t="n">
        <v>6</v>
      </c>
      <c r="N11542" s="16" t="n">
        <f aca="false">I11542*K11542</f>
        <v>331500</v>
      </c>
      <c r="O11542" s="16" t="n">
        <f aca="false">I11542*(K11542-J11542)</f>
        <v>99750</v>
      </c>
      <c r="P11542" s="15" t="n">
        <f aca="false">K11542-J11542</f>
        <v>399</v>
      </c>
      <c r="Q11542" s="0" t="str">
        <f aca="false">IF(G11542=0,"Out of stock",IF(G11542&lt;H11542,"Understocked",IF(G11542&gt;Summary!$B$6*H11542,"Overstocked","Healthy")))</f>
        <v>Healthy</v>
      </c>
      <c r="R11542" s="0" t="str">
        <f aca="false">IF(I11542&gt;=Summary!$B$7,"Fast",IF(I11542&lt;Summary!$B$8,"Slow","Medium"))</f>
        <v>Fast</v>
      </c>
      <c r="S11542" s="15" t="n">
        <f aca="false">IF(M11542&gt;Summary!$B$5,1,0)</f>
        <v>0</v>
      </c>
      <c r="T11542" s="16" t="n">
        <f aca="false">IF(Q11542="Overstocked",(G11542-Summary!$B$6*H11542)*J11542,0)</f>
        <v>0</v>
      </c>
    </row>
    <row r="11543" customFormat="false" ht="15" hidden="false" customHeight="false" outlineLevel="0" collapsed="false">
      <c r="A11543" s="0" t="s">
        <v>11641</v>
      </c>
      <c r="B11543" s="0" t="s">
        <v>95</v>
      </c>
      <c r="C11543" s="0" t="s">
        <v>96</v>
      </c>
      <c r="D11543" s="0" t="s">
        <v>92</v>
      </c>
      <c r="E11543" s="14" t="n">
        <v>45231</v>
      </c>
      <c r="F11543" s="14" t="n">
        <v>45237</v>
      </c>
      <c r="G11543" s="0" t="n">
        <v>53</v>
      </c>
      <c r="H11543" s="0" t="n">
        <v>149</v>
      </c>
      <c r="I11543" s="0" t="n">
        <v>155</v>
      </c>
      <c r="J11543" s="0" t="n">
        <v>634</v>
      </c>
      <c r="K11543" s="0" t="n">
        <v>774</v>
      </c>
      <c r="L11543" s="15" t="s">
        <v>93</v>
      </c>
      <c r="M11543" s="0" t="n">
        <v>6</v>
      </c>
      <c r="N11543" s="16" t="n">
        <f aca="false">I11543*K11543</f>
        <v>119970</v>
      </c>
      <c r="O11543" s="16" t="n">
        <f aca="false">I11543*(K11543-J11543)</f>
        <v>21700</v>
      </c>
      <c r="P11543" s="15" t="n">
        <f aca="false">K11543-J11543</f>
        <v>140</v>
      </c>
      <c r="Q11543" s="0" t="str">
        <f aca="false">IF(G11543=0,"Out of stock",IF(G11543&lt;H11543,"Understocked",IF(G11543&gt;Summary!$B$6*H11543,"Overstocked","Healthy")))</f>
        <v>Understocked</v>
      </c>
      <c r="R11543" s="0" t="str">
        <f aca="false">IF(I11543&gt;=Summary!$B$7,"Fast",IF(I11543&lt;Summary!$B$8,"Slow","Medium"))</f>
        <v>Medium</v>
      </c>
      <c r="S11543" s="15" t="n">
        <f aca="false">IF(M11543&gt;Summary!$B$5,1,0)</f>
        <v>0</v>
      </c>
      <c r="T11543" s="16" t="n">
        <f aca="false">IF(Q11543="Overstocked",(G11543-Summary!$B$6*H11543)*J11543,0)</f>
        <v>0</v>
      </c>
    </row>
    <row r="11544" customFormat="false" ht="15" hidden="false" customHeight="false" outlineLevel="0" collapsed="false">
      <c r="A11544" s="0" t="s">
        <v>11642</v>
      </c>
      <c r="B11544" s="0" t="s">
        <v>111</v>
      </c>
      <c r="C11544" s="0" t="s">
        <v>85</v>
      </c>
      <c r="D11544" s="0" t="s">
        <v>79</v>
      </c>
      <c r="E11544" s="14" t="n">
        <v>45203</v>
      </c>
      <c r="F11544" s="14" t="n">
        <v>45206</v>
      </c>
      <c r="G11544" s="0" t="n">
        <v>385</v>
      </c>
      <c r="H11544" s="0" t="n">
        <v>60</v>
      </c>
      <c r="I11544" s="0" t="n">
        <v>172</v>
      </c>
      <c r="J11544" s="0" t="n">
        <v>594</v>
      </c>
      <c r="K11544" s="0" t="n">
        <v>799</v>
      </c>
      <c r="L11544" s="15" t="s">
        <v>93</v>
      </c>
      <c r="M11544" s="0" t="n">
        <v>3</v>
      </c>
      <c r="N11544" s="16" t="n">
        <f aca="false">I11544*K11544</f>
        <v>137428</v>
      </c>
      <c r="O11544" s="16" t="n">
        <f aca="false">I11544*(K11544-J11544)</f>
        <v>35260</v>
      </c>
      <c r="P11544" s="15" t="n">
        <f aca="false">K11544-J11544</f>
        <v>205</v>
      </c>
      <c r="Q11544" s="0" t="str">
        <f aca="false">IF(G11544=0,"Out of stock",IF(G11544&lt;H11544,"Understocked",IF(G11544&gt;Summary!$B$6*H11544,"Overstocked","Healthy")))</f>
        <v>Overstocked</v>
      </c>
      <c r="R11544" s="0" t="str">
        <f aca="false">IF(I11544&gt;=Summary!$B$7,"Fast",IF(I11544&lt;Summary!$B$8,"Slow","Medium"))</f>
        <v>Medium</v>
      </c>
      <c r="S11544" s="15" t="n">
        <f aca="false">IF(M11544&gt;Summary!$B$5,1,0)</f>
        <v>0</v>
      </c>
      <c r="T11544" s="16" t="n">
        <f aca="false">IF(Q11544="Overstocked",(G11544-Summary!$B$6*H11544)*J11544,0)</f>
        <v>86130</v>
      </c>
    </row>
    <row r="11545" customFormat="false" ht="15" hidden="false" customHeight="false" outlineLevel="0" collapsed="false">
      <c r="A11545" s="0" t="s">
        <v>11643</v>
      </c>
      <c r="B11545" s="0" t="s">
        <v>113</v>
      </c>
      <c r="C11545" s="0" t="s">
        <v>104</v>
      </c>
      <c r="D11545" s="0" t="s">
        <v>90</v>
      </c>
      <c r="E11545" s="14" t="n">
        <v>45167</v>
      </c>
      <c r="F11545" s="14" t="n">
        <v>45169</v>
      </c>
      <c r="G11545" s="0" t="n">
        <v>325</v>
      </c>
      <c r="H11545" s="0" t="n">
        <v>52</v>
      </c>
      <c r="I11545" s="0" t="n">
        <v>56</v>
      </c>
      <c r="J11545" s="0" t="n">
        <v>1272</v>
      </c>
      <c r="K11545" s="0" t="n">
        <v>1472</v>
      </c>
      <c r="L11545" s="15" t="s">
        <v>93</v>
      </c>
      <c r="M11545" s="0" t="n">
        <v>2</v>
      </c>
      <c r="N11545" s="16" t="n">
        <f aca="false">I11545*K11545</f>
        <v>82432</v>
      </c>
      <c r="O11545" s="16" t="n">
        <f aca="false">I11545*(K11545-J11545)</f>
        <v>11200</v>
      </c>
      <c r="P11545" s="15" t="n">
        <f aca="false">K11545-J11545</f>
        <v>200</v>
      </c>
      <c r="Q11545" s="0" t="str">
        <f aca="false">IF(G11545=0,"Out of stock",IF(G11545&lt;H11545,"Understocked",IF(G11545&gt;Summary!$B$6*H11545,"Overstocked","Healthy")))</f>
        <v>Overstocked</v>
      </c>
      <c r="R11545" s="0" t="str">
        <f aca="false">IF(I11545&gt;=Summary!$B$7,"Fast",IF(I11545&lt;Summary!$B$8,"Slow","Medium"))</f>
        <v>Slow</v>
      </c>
      <c r="S11545" s="15" t="n">
        <f aca="false">IF(M11545&gt;Summary!$B$5,1,0)</f>
        <v>0</v>
      </c>
      <c r="T11545" s="16" t="n">
        <f aca="false">IF(Q11545="Overstocked",(G11545-Summary!$B$6*H11545)*J11545,0)</f>
        <v>148824</v>
      </c>
    </row>
    <row r="11546" customFormat="false" ht="15" hidden="false" customHeight="false" outlineLevel="0" collapsed="false">
      <c r="A11546" s="0" t="s">
        <v>11644</v>
      </c>
      <c r="B11546" s="0" t="s">
        <v>89</v>
      </c>
      <c r="C11546" s="0" t="s">
        <v>85</v>
      </c>
      <c r="D11546" s="0" t="s">
        <v>90</v>
      </c>
      <c r="E11546" s="14" t="n">
        <v>45566</v>
      </c>
      <c r="F11546" s="14" t="n">
        <v>45568</v>
      </c>
      <c r="G11546" s="0" t="n">
        <v>52</v>
      </c>
      <c r="H11546" s="0" t="n">
        <v>126</v>
      </c>
      <c r="I11546" s="0" t="n">
        <v>64</v>
      </c>
      <c r="J11546" s="0" t="n">
        <v>1002</v>
      </c>
      <c r="K11546" s="0" t="n">
        <v>1185</v>
      </c>
      <c r="L11546" s="15" t="s">
        <v>93</v>
      </c>
      <c r="M11546" s="0" t="n">
        <v>2</v>
      </c>
      <c r="N11546" s="16" t="n">
        <f aca="false">I11546*K11546</f>
        <v>75840</v>
      </c>
      <c r="O11546" s="16" t="n">
        <f aca="false">I11546*(K11546-J11546)</f>
        <v>11712</v>
      </c>
      <c r="P11546" s="15" t="n">
        <f aca="false">K11546-J11546</f>
        <v>183</v>
      </c>
      <c r="Q11546" s="0" t="str">
        <f aca="false">IF(G11546=0,"Out of stock",IF(G11546&lt;H11546,"Understocked",IF(G11546&gt;Summary!$B$6*H11546,"Overstocked","Healthy")))</f>
        <v>Understocked</v>
      </c>
      <c r="R11546" s="0" t="str">
        <f aca="false">IF(I11546&gt;=Summary!$B$7,"Fast",IF(I11546&lt;Summary!$B$8,"Slow","Medium"))</f>
        <v>Slow</v>
      </c>
      <c r="S11546" s="15" t="n">
        <f aca="false">IF(M11546&gt;Summary!$B$5,1,0)</f>
        <v>0</v>
      </c>
      <c r="T11546" s="16" t="n">
        <f aca="false">IF(Q11546="Overstocked",(G11546-Summary!$B$6*H11546)*J11546,0)</f>
        <v>0</v>
      </c>
    </row>
    <row r="11547" customFormat="false" ht="15" hidden="false" customHeight="false" outlineLevel="0" collapsed="false">
      <c r="A11547" s="0" t="s">
        <v>11645</v>
      </c>
      <c r="B11547" s="0" t="s">
        <v>111</v>
      </c>
      <c r="C11547" s="0" t="s">
        <v>85</v>
      </c>
      <c r="D11547" s="0" t="s">
        <v>86</v>
      </c>
      <c r="E11547" s="14" t="n">
        <v>45335</v>
      </c>
      <c r="F11547" s="14" t="n">
        <v>45342</v>
      </c>
      <c r="G11547" s="0" t="n">
        <v>215</v>
      </c>
      <c r="H11547" s="0" t="n">
        <v>85</v>
      </c>
      <c r="I11547" s="0" t="n">
        <v>254</v>
      </c>
      <c r="J11547" s="0" t="n">
        <v>1274</v>
      </c>
      <c r="K11547" s="0" t="n">
        <v>1493</v>
      </c>
      <c r="L11547" s="15" t="s">
        <v>82</v>
      </c>
      <c r="M11547" s="0" t="n">
        <v>7</v>
      </c>
      <c r="N11547" s="16" t="n">
        <f aca="false">I11547*K11547</f>
        <v>379222</v>
      </c>
      <c r="O11547" s="16" t="n">
        <f aca="false">I11547*(K11547-J11547)</f>
        <v>55626</v>
      </c>
      <c r="P11547" s="15" t="n">
        <f aca="false">K11547-J11547</f>
        <v>219</v>
      </c>
      <c r="Q11547" s="0" t="str">
        <f aca="false">IF(G11547=0,"Out of stock",IF(G11547&lt;H11547,"Understocked",IF(G11547&gt;Summary!$B$6*H11547,"Overstocked","Healthy")))</f>
        <v>Healthy</v>
      </c>
      <c r="R11547" s="0" t="str">
        <f aca="false">IF(I11547&gt;=Summary!$B$7,"Fast",IF(I11547&lt;Summary!$B$8,"Slow","Medium"))</f>
        <v>Fast</v>
      </c>
      <c r="S11547" s="15" t="n">
        <f aca="false">IF(M11547&gt;Summary!$B$5,1,0)</f>
        <v>0</v>
      </c>
      <c r="T11547" s="16" t="n">
        <f aca="false">IF(Q11547="Overstocked",(G11547-Summary!$B$6*H11547)*J11547,0)</f>
        <v>0</v>
      </c>
    </row>
    <row r="11548" customFormat="false" ht="15" hidden="false" customHeight="false" outlineLevel="0" collapsed="false">
      <c r="A11548" s="0" t="s">
        <v>11646</v>
      </c>
      <c r="B11548" s="0" t="s">
        <v>107</v>
      </c>
      <c r="C11548" s="0" t="s">
        <v>104</v>
      </c>
      <c r="D11548" s="0" t="s">
        <v>86</v>
      </c>
      <c r="E11548" s="14" t="n">
        <v>45621</v>
      </c>
      <c r="F11548" s="14" t="n">
        <v>45624</v>
      </c>
      <c r="G11548" s="0" t="n">
        <v>213</v>
      </c>
      <c r="H11548" s="0" t="n">
        <v>53</v>
      </c>
      <c r="I11548" s="0" t="n">
        <v>231</v>
      </c>
      <c r="J11548" s="0" t="n">
        <v>1020</v>
      </c>
      <c r="K11548" s="0" t="n">
        <v>1313</v>
      </c>
      <c r="L11548" s="15" t="s">
        <v>97</v>
      </c>
      <c r="M11548" s="0" t="n">
        <v>3</v>
      </c>
      <c r="N11548" s="16" t="n">
        <f aca="false">I11548*K11548</f>
        <v>303303</v>
      </c>
      <c r="O11548" s="16" t="n">
        <f aca="false">I11548*(K11548-J11548)</f>
        <v>67683</v>
      </c>
      <c r="P11548" s="15" t="n">
        <f aca="false">K11548-J11548</f>
        <v>293</v>
      </c>
      <c r="Q11548" s="0" t="str">
        <f aca="false">IF(G11548=0,"Out of stock",IF(G11548&lt;H11548,"Understocked",IF(G11548&gt;Summary!$B$6*H11548,"Overstocked","Healthy")))</f>
        <v>Overstocked</v>
      </c>
      <c r="R11548" s="0" t="str">
        <f aca="false">IF(I11548&gt;=Summary!$B$7,"Fast",IF(I11548&lt;Summary!$B$8,"Slow","Medium"))</f>
        <v>Fast</v>
      </c>
      <c r="S11548" s="15" t="n">
        <f aca="false">IF(M11548&gt;Summary!$B$5,1,0)</f>
        <v>0</v>
      </c>
      <c r="T11548" s="16" t="n">
        <f aca="false">IF(Q11548="Overstocked",(G11548-Summary!$B$6*H11548)*J11548,0)</f>
        <v>1020</v>
      </c>
    </row>
    <row r="11549" customFormat="false" ht="15" hidden="false" customHeight="false" outlineLevel="0" collapsed="false">
      <c r="A11549" s="0" t="s">
        <v>11647</v>
      </c>
      <c r="B11549" s="0" t="s">
        <v>77</v>
      </c>
      <c r="C11549" s="0" t="s">
        <v>78</v>
      </c>
      <c r="D11549" s="0" t="s">
        <v>79</v>
      </c>
      <c r="E11549" s="14" t="n">
        <v>44987</v>
      </c>
      <c r="F11549" s="14" t="n">
        <v>44990</v>
      </c>
      <c r="G11549" s="0" t="n">
        <v>424</v>
      </c>
      <c r="H11549" s="0" t="n">
        <v>59</v>
      </c>
      <c r="I11549" s="0" t="n">
        <v>239</v>
      </c>
      <c r="J11549" s="0" t="n">
        <v>1612</v>
      </c>
      <c r="K11549" s="0" t="n">
        <v>2064</v>
      </c>
      <c r="L11549" s="15" t="s">
        <v>97</v>
      </c>
      <c r="M11549" s="0" t="n">
        <v>3</v>
      </c>
      <c r="N11549" s="16" t="n">
        <f aca="false">I11549*K11549</f>
        <v>493296</v>
      </c>
      <c r="O11549" s="16" t="n">
        <f aca="false">I11549*(K11549-J11549)</f>
        <v>108028</v>
      </c>
      <c r="P11549" s="15" t="n">
        <f aca="false">K11549-J11549</f>
        <v>452</v>
      </c>
      <c r="Q11549" s="0" t="str">
        <f aca="false">IF(G11549=0,"Out of stock",IF(G11549&lt;H11549,"Understocked",IF(G11549&gt;Summary!$B$6*H11549,"Overstocked","Healthy")))</f>
        <v>Overstocked</v>
      </c>
      <c r="R11549" s="0" t="str">
        <f aca="false">IF(I11549&gt;=Summary!$B$7,"Fast",IF(I11549&lt;Summary!$B$8,"Slow","Medium"))</f>
        <v>Fast</v>
      </c>
      <c r="S11549" s="15" t="n">
        <f aca="false">IF(M11549&gt;Summary!$B$5,1,0)</f>
        <v>0</v>
      </c>
      <c r="T11549" s="16" t="n">
        <f aca="false">IF(Q11549="Overstocked",(G11549-Summary!$B$6*H11549)*J11549,0)</f>
        <v>303056</v>
      </c>
    </row>
    <row r="11550" customFormat="false" ht="15" hidden="false" customHeight="false" outlineLevel="0" collapsed="false">
      <c r="A11550" s="0" t="s">
        <v>11648</v>
      </c>
      <c r="B11550" s="0" t="s">
        <v>107</v>
      </c>
      <c r="C11550" s="0" t="s">
        <v>96</v>
      </c>
      <c r="D11550" s="0" t="s">
        <v>86</v>
      </c>
      <c r="E11550" s="14" t="n">
        <v>45032</v>
      </c>
      <c r="F11550" s="14" t="n">
        <v>45037</v>
      </c>
      <c r="G11550" s="0" t="n">
        <v>405</v>
      </c>
      <c r="H11550" s="0" t="n">
        <v>63</v>
      </c>
      <c r="I11550" s="0" t="n">
        <v>14</v>
      </c>
      <c r="J11550" s="0" t="n">
        <v>532</v>
      </c>
      <c r="K11550" s="0" t="n">
        <v>910</v>
      </c>
      <c r="L11550" s="15" t="s">
        <v>80</v>
      </c>
      <c r="M11550" s="0" t="n">
        <v>5</v>
      </c>
      <c r="N11550" s="16" t="n">
        <f aca="false">I11550*K11550</f>
        <v>12740</v>
      </c>
      <c r="O11550" s="16" t="n">
        <f aca="false">I11550*(K11550-J11550)</f>
        <v>5292</v>
      </c>
      <c r="P11550" s="15" t="n">
        <f aca="false">K11550-J11550</f>
        <v>378</v>
      </c>
      <c r="Q11550" s="0" t="str">
        <f aca="false">IF(G11550=0,"Out of stock",IF(G11550&lt;H11550,"Understocked",IF(G11550&gt;Summary!$B$6*H11550,"Overstocked","Healthy")))</f>
        <v>Overstocked</v>
      </c>
      <c r="R11550" s="0" t="str">
        <f aca="false">IF(I11550&gt;=Summary!$B$7,"Fast",IF(I11550&lt;Summary!$B$8,"Slow","Medium"))</f>
        <v>Slow</v>
      </c>
      <c r="S11550" s="15" t="n">
        <f aca="false">IF(M11550&gt;Summary!$B$5,1,0)</f>
        <v>0</v>
      </c>
      <c r="T11550" s="16" t="n">
        <f aca="false">IF(Q11550="Overstocked",(G11550-Summary!$B$6*H11550)*J11550,0)</f>
        <v>81396</v>
      </c>
    </row>
    <row r="11551" customFormat="false" ht="15" hidden="false" customHeight="false" outlineLevel="0" collapsed="false">
      <c r="A11551" s="0" t="s">
        <v>11649</v>
      </c>
      <c r="B11551" s="0" t="s">
        <v>115</v>
      </c>
      <c r="C11551" s="0" t="s">
        <v>78</v>
      </c>
      <c r="D11551" s="0" t="s">
        <v>86</v>
      </c>
      <c r="E11551" s="14" t="n">
        <v>45647</v>
      </c>
      <c r="F11551" s="14" t="n">
        <v>45650</v>
      </c>
      <c r="G11551" s="0" t="n">
        <v>394</v>
      </c>
      <c r="H11551" s="0" t="n">
        <v>148</v>
      </c>
      <c r="I11551" s="0" t="n">
        <v>205</v>
      </c>
      <c r="J11551" s="0" t="n">
        <v>553</v>
      </c>
      <c r="K11551" s="0" t="n">
        <v>979</v>
      </c>
      <c r="L11551" s="15" t="s">
        <v>80</v>
      </c>
      <c r="M11551" s="0" t="n">
        <v>3</v>
      </c>
      <c r="N11551" s="16" t="n">
        <f aca="false">I11551*K11551</f>
        <v>200695</v>
      </c>
      <c r="O11551" s="16" t="n">
        <f aca="false">I11551*(K11551-J11551)</f>
        <v>87330</v>
      </c>
      <c r="P11551" s="15" t="n">
        <f aca="false">K11551-J11551</f>
        <v>426</v>
      </c>
      <c r="Q11551" s="0" t="str">
        <f aca="false">IF(G11551=0,"Out of stock",IF(G11551&lt;H11551,"Understocked",IF(G11551&gt;Summary!$B$6*H11551,"Overstocked","Healthy")))</f>
        <v>Healthy</v>
      </c>
      <c r="R11551" s="0" t="str">
        <f aca="false">IF(I11551&gt;=Summary!$B$7,"Fast",IF(I11551&lt;Summary!$B$8,"Slow","Medium"))</f>
        <v>Fast</v>
      </c>
      <c r="S11551" s="15" t="n">
        <f aca="false">IF(M11551&gt;Summary!$B$5,1,0)</f>
        <v>0</v>
      </c>
      <c r="T11551" s="16" t="n">
        <f aca="false">IF(Q11551="Overstocked",(G11551-Summary!$B$6*H11551)*J11551,0)</f>
        <v>0</v>
      </c>
    </row>
    <row r="11552" customFormat="false" ht="15" hidden="false" customHeight="false" outlineLevel="0" collapsed="false">
      <c r="A11552" s="0" t="s">
        <v>11650</v>
      </c>
      <c r="B11552" s="0" t="s">
        <v>95</v>
      </c>
      <c r="C11552" s="0" t="s">
        <v>104</v>
      </c>
      <c r="D11552" s="0" t="s">
        <v>92</v>
      </c>
      <c r="E11552" s="14" t="n">
        <v>45094</v>
      </c>
      <c r="F11552" s="14" t="n">
        <v>45103</v>
      </c>
      <c r="G11552" s="0" t="n">
        <v>464</v>
      </c>
      <c r="H11552" s="0" t="n">
        <v>134</v>
      </c>
      <c r="I11552" s="0" t="n">
        <v>135</v>
      </c>
      <c r="J11552" s="0" t="n">
        <v>257</v>
      </c>
      <c r="K11552" s="0" t="n">
        <v>497</v>
      </c>
      <c r="L11552" s="15" t="s">
        <v>80</v>
      </c>
      <c r="M11552" s="0" t="n">
        <v>9</v>
      </c>
      <c r="N11552" s="16" t="n">
        <f aca="false">I11552*K11552</f>
        <v>67095</v>
      </c>
      <c r="O11552" s="16" t="n">
        <f aca="false">I11552*(K11552-J11552)</f>
        <v>32400</v>
      </c>
      <c r="P11552" s="15" t="n">
        <f aca="false">K11552-J11552</f>
        <v>240</v>
      </c>
      <c r="Q11552" s="0" t="str">
        <f aca="false">IF(G11552=0,"Out of stock",IF(G11552&lt;H11552,"Understocked",IF(G11552&gt;Summary!$B$6*H11552,"Overstocked","Healthy")))</f>
        <v>Healthy</v>
      </c>
      <c r="R11552" s="0" t="str">
        <f aca="false">IF(I11552&gt;=Summary!$B$7,"Fast",IF(I11552&lt;Summary!$B$8,"Slow","Medium"))</f>
        <v>Medium</v>
      </c>
      <c r="S11552" s="15" t="n">
        <f aca="false">IF(M11552&gt;Summary!$B$5,1,0)</f>
        <v>1</v>
      </c>
      <c r="T11552" s="16" t="n">
        <f aca="false">IF(Q11552="Overstocked",(G11552-Summary!$B$6*H11552)*J11552,0)</f>
        <v>0</v>
      </c>
    </row>
    <row r="11553" customFormat="false" ht="15" hidden="false" customHeight="false" outlineLevel="0" collapsed="false">
      <c r="A11553" s="0" t="s">
        <v>11651</v>
      </c>
      <c r="B11553" s="0" t="s">
        <v>89</v>
      </c>
      <c r="C11553" s="0" t="s">
        <v>104</v>
      </c>
      <c r="D11553" s="0" t="s">
        <v>79</v>
      </c>
      <c r="E11553" s="14" t="n">
        <v>45526</v>
      </c>
      <c r="F11553" s="14" t="n">
        <v>45530</v>
      </c>
      <c r="G11553" s="0" t="n">
        <v>123</v>
      </c>
      <c r="H11553" s="0" t="n">
        <v>139</v>
      </c>
      <c r="I11553" s="0" t="n">
        <v>260</v>
      </c>
      <c r="J11553" s="0" t="n">
        <v>821</v>
      </c>
      <c r="K11553" s="0" t="n">
        <v>1271</v>
      </c>
      <c r="L11553" s="15" t="s">
        <v>97</v>
      </c>
      <c r="M11553" s="0" t="n">
        <v>4</v>
      </c>
      <c r="N11553" s="16" t="n">
        <f aca="false">I11553*K11553</f>
        <v>330460</v>
      </c>
      <c r="O11553" s="16" t="n">
        <f aca="false">I11553*(K11553-J11553)</f>
        <v>117000</v>
      </c>
      <c r="P11553" s="15" t="n">
        <f aca="false">K11553-J11553</f>
        <v>450</v>
      </c>
      <c r="Q11553" s="0" t="str">
        <f aca="false">IF(G11553=0,"Out of stock",IF(G11553&lt;H11553,"Understocked",IF(G11553&gt;Summary!$B$6*H11553,"Overstocked","Healthy")))</f>
        <v>Understocked</v>
      </c>
      <c r="R11553" s="0" t="str">
        <f aca="false">IF(I11553&gt;=Summary!$B$7,"Fast",IF(I11553&lt;Summary!$B$8,"Slow","Medium"))</f>
        <v>Fast</v>
      </c>
      <c r="S11553" s="15" t="n">
        <f aca="false">IF(M11553&gt;Summary!$B$5,1,0)</f>
        <v>0</v>
      </c>
      <c r="T11553" s="16" t="n">
        <f aca="false">IF(Q11553="Overstocked",(G11553-Summary!$B$6*H11553)*J11553,0)</f>
        <v>0</v>
      </c>
    </row>
    <row r="11554" customFormat="false" ht="15" hidden="false" customHeight="false" outlineLevel="0" collapsed="false">
      <c r="A11554" s="0" t="s">
        <v>11652</v>
      </c>
      <c r="B11554" s="0" t="s">
        <v>84</v>
      </c>
      <c r="C11554" s="0" t="s">
        <v>78</v>
      </c>
      <c r="D11554" s="0" t="s">
        <v>86</v>
      </c>
      <c r="E11554" s="14" t="n">
        <v>45196</v>
      </c>
      <c r="F11554" s="14" t="n">
        <v>45206</v>
      </c>
      <c r="G11554" s="0" t="n">
        <v>46</v>
      </c>
      <c r="H11554" s="0" t="n">
        <v>140</v>
      </c>
      <c r="I11554" s="0" t="n">
        <v>96</v>
      </c>
      <c r="J11554" s="0" t="n">
        <v>1264</v>
      </c>
      <c r="K11554" s="0" t="n">
        <v>1624</v>
      </c>
      <c r="L11554" s="15" t="s">
        <v>93</v>
      </c>
      <c r="M11554" s="0" t="n">
        <v>10</v>
      </c>
      <c r="N11554" s="16" t="n">
        <f aca="false">I11554*K11554</f>
        <v>155904</v>
      </c>
      <c r="O11554" s="16" t="n">
        <f aca="false">I11554*(K11554-J11554)</f>
        <v>34560</v>
      </c>
      <c r="P11554" s="15" t="n">
        <f aca="false">K11554-J11554</f>
        <v>360</v>
      </c>
      <c r="Q11554" s="0" t="str">
        <f aca="false">IF(G11554=0,"Out of stock",IF(G11554&lt;H11554,"Understocked",IF(G11554&gt;Summary!$B$6*H11554,"Overstocked","Healthy")))</f>
        <v>Understocked</v>
      </c>
      <c r="R11554" s="0" t="str">
        <f aca="false">IF(I11554&gt;=Summary!$B$7,"Fast",IF(I11554&lt;Summary!$B$8,"Slow","Medium"))</f>
        <v>Slow</v>
      </c>
      <c r="S11554" s="15" t="n">
        <f aca="false">IF(M11554&gt;Summary!$B$5,1,0)</f>
        <v>1</v>
      </c>
      <c r="T11554" s="16" t="n">
        <f aca="false">IF(Q11554="Overstocked",(G11554-Summary!$B$6*H11554)*J11554,0)</f>
        <v>0</v>
      </c>
    </row>
    <row r="11555" customFormat="false" ht="15" hidden="false" customHeight="false" outlineLevel="0" collapsed="false">
      <c r="A11555" s="0" t="s">
        <v>11653</v>
      </c>
      <c r="B11555" s="0" t="s">
        <v>84</v>
      </c>
      <c r="C11555" s="0" t="s">
        <v>85</v>
      </c>
      <c r="D11555" s="0" t="s">
        <v>79</v>
      </c>
      <c r="E11555" s="14" t="n">
        <v>45633</v>
      </c>
      <c r="F11555" s="14" t="n">
        <v>45636</v>
      </c>
      <c r="G11555" s="0" t="n">
        <v>264</v>
      </c>
      <c r="H11555" s="0" t="n">
        <v>103</v>
      </c>
      <c r="I11555" s="0" t="n">
        <v>271</v>
      </c>
      <c r="J11555" s="0" t="n">
        <v>1374</v>
      </c>
      <c r="K11555" s="0" t="n">
        <v>1871</v>
      </c>
      <c r="L11555" s="15" t="s">
        <v>87</v>
      </c>
      <c r="M11555" s="0" t="n">
        <v>3</v>
      </c>
      <c r="N11555" s="16" t="n">
        <f aca="false">I11555*K11555</f>
        <v>507041</v>
      </c>
      <c r="O11555" s="16" t="n">
        <f aca="false">I11555*(K11555-J11555)</f>
        <v>134687</v>
      </c>
      <c r="P11555" s="15" t="n">
        <f aca="false">K11555-J11555</f>
        <v>497</v>
      </c>
      <c r="Q11555" s="0" t="str">
        <f aca="false">IF(G11555=0,"Out of stock",IF(G11555&lt;H11555,"Understocked",IF(G11555&gt;Summary!$B$6*H11555,"Overstocked","Healthy")))</f>
        <v>Healthy</v>
      </c>
      <c r="R11555" s="0" t="str">
        <f aca="false">IF(I11555&gt;=Summary!$B$7,"Fast",IF(I11555&lt;Summary!$B$8,"Slow","Medium"))</f>
        <v>Fast</v>
      </c>
      <c r="S11555" s="15" t="n">
        <f aca="false">IF(M11555&gt;Summary!$B$5,1,0)</f>
        <v>0</v>
      </c>
      <c r="T11555" s="16" t="n">
        <f aca="false">IF(Q11555="Overstocked",(G11555-Summary!$B$6*H11555)*J11555,0)</f>
        <v>0</v>
      </c>
    </row>
    <row r="11556" customFormat="false" ht="15" hidden="false" customHeight="false" outlineLevel="0" collapsed="false">
      <c r="A11556" s="0" t="s">
        <v>11654</v>
      </c>
      <c r="B11556" s="0" t="s">
        <v>107</v>
      </c>
      <c r="C11556" s="0" t="s">
        <v>104</v>
      </c>
      <c r="D11556" s="0" t="s">
        <v>79</v>
      </c>
      <c r="E11556" s="14" t="n">
        <v>45146</v>
      </c>
      <c r="F11556" s="14" t="n">
        <v>45151</v>
      </c>
      <c r="G11556" s="0" t="n">
        <v>8</v>
      </c>
      <c r="H11556" s="0" t="n">
        <v>62</v>
      </c>
      <c r="I11556" s="0" t="n">
        <v>129</v>
      </c>
      <c r="J11556" s="0" t="n">
        <v>552</v>
      </c>
      <c r="K11556" s="0" t="n">
        <v>783</v>
      </c>
      <c r="L11556" s="15" t="s">
        <v>82</v>
      </c>
      <c r="M11556" s="0" t="n">
        <v>5</v>
      </c>
      <c r="N11556" s="16" t="n">
        <f aca="false">I11556*K11556</f>
        <v>101007</v>
      </c>
      <c r="O11556" s="16" t="n">
        <f aca="false">I11556*(K11556-J11556)</f>
        <v>29799</v>
      </c>
      <c r="P11556" s="15" t="n">
        <f aca="false">K11556-J11556</f>
        <v>231</v>
      </c>
      <c r="Q11556" s="0" t="str">
        <f aca="false">IF(G11556=0,"Out of stock",IF(G11556&lt;H11556,"Understocked",IF(G11556&gt;Summary!$B$6*H11556,"Overstocked","Healthy")))</f>
        <v>Understocked</v>
      </c>
      <c r="R11556" s="0" t="str">
        <f aca="false">IF(I11556&gt;=Summary!$B$7,"Fast",IF(I11556&lt;Summary!$B$8,"Slow","Medium"))</f>
        <v>Medium</v>
      </c>
      <c r="S11556" s="15" t="n">
        <f aca="false">IF(M11556&gt;Summary!$B$5,1,0)</f>
        <v>0</v>
      </c>
      <c r="T11556" s="16" t="n">
        <f aca="false">IF(Q11556="Overstocked",(G11556-Summary!$B$6*H11556)*J11556,0)</f>
        <v>0</v>
      </c>
    </row>
    <row r="11557" customFormat="false" ht="15" hidden="false" customHeight="false" outlineLevel="0" collapsed="false">
      <c r="A11557" s="0" t="s">
        <v>11655</v>
      </c>
      <c r="B11557" s="0" t="s">
        <v>77</v>
      </c>
      <c r="C11557" s="0" t="s">
        <v>96</v>
      </c>
      <c r="D11557" s="0" t="s">
        <v>90</v>
      </c>
      <c r="E11557" s="14" t="n">
        <v>45353</v>
      </c>
      <c r="F11557" s="14" t="n">
        <v>45361</v>
      </c>
      <c r="G11557" s="0" t="n">
        <v>213</v>
      </c>
      <c r="H11557" s="0" t="n">
        <v>140</v>
      </c>
      <c r="I11557" s="0" t="n">
        <v>31</v>
      </c>
      <c r="J11557" s="0" t="n">
        <v>297</v>
      </c>
      <c r="K11557" s="0" t="n">
        <v>746</v>
      </c>
      <c r="L11557" s="15" t="s">
        <v>80</v>
      </c>
      <c r="M11557" s="0" t="n">
        <v>8</v>
      </c>
      <c r="N11557" s="16" t="n">
        <f aca="false">I11557*K11557</f>
        <v>23126</v>
      </c>
      <c r="O11557" s="16" t="n">
        <f aca="false">I11557*(K11557-J11557)</f>
        <v>13919</v>
      </c>
      <c r="P11557" s="15" t="n">
        <f aca="false">K11557-J11557</f>
        <v>449</v>
      </c>
      <c r="Q11557" s="0" t="str">
        <f aca="false">IF(G11557=0,"Out of stock",IF(G11557&lt;H11557,"Understocked",IF(G11557&gt;Summary!$B$6*H11557,"Overstocked","Healthy")))</f>
        <v>Healthy</v>
      </c>
      <c r="R11557" s="0" t="str">
        <f aca="false">IF(I11557&gt;=Summary!$B$7,"Fast",IF(I11557&lt;Summary!$B$8,"Slow","Medium"))</f>
        <v>Slow</v>
      </c>
      <c r="S11557" s="15" t="n">
        <f aca="false">IF(M11557&gt;Summary!$B$5,1,0)</f>
        <v>1</v>
      </c>
      <c r="T11557" s="16" t="n">
        <f aca="false">IF(Q11557="Overstocked",(G11557-Summary!$B$6*H11557)*J11557,0)</f>
        <v>0</v>
      </c>
    </row>
    <row r="11558" customFormat="false" ht="15" hidden="false" customHeight="false" outlineLevel="0" collapsed="false">
      <c r="A11558" s="0" t="s">
        <v>11656</v>
      </c>
      <c r="B11558" s="0" t="s">
        <v>89</v>
      </c>
      <c r="C11558" s="0" t="s">
        <v>78</v>
      </c>
      <c r="D11558" s="0" t="s">
        <v>79</v>
      </c>
      <c r="E11558" s="14" t="n">
        <v>45132</v>
      </c>
      <c r="F11558" s="14" t="n">
        <v>45133</v>
      </c>
      <c r="G11558" s="0" t="n">
        <v>97</v>
      </c>
      <c r="H11558" s="0" t="n">
        <v>87</v>
      </c>
      <c r="I11558" s="0" t="n">
        <v>281</v>
      </c>
      <c r="J11558" s="0" t="n">
        <v>698</v>
      </c>
      <c r="K11558" s="0" t="n">
        <v>948</v>
      </c>
      <c r="L11558" s="15" t="s">
        <v>97</v>
      </c>
      <c r="M11558" s="0" t="n">
        <v>1</v>
      </c>
      <c r="N11558" s="16" t="n">
        <f aca="false">I11558*K11558</f>
        <v>266388</v>
      </c>
      <c r="O11558" s="16" t="n">
        <f aca="false">I11558*(K11558-J11558)</f>
        <v>70250</v>
      </c>
      <c r="P11558" s="15" t="n">
        <f aca="false">K11558-J11558</f>
        <v>250</v>
      </c>
      <c r="Q11558" s="0" t="str">
        <f aca="false">IF(G11558=0,"Out of stock",IF(G11558&lt;H11558,"Understocked",IF(G11558&gt;Summary!$B$6*H11558,"Overstocked","Healthy")))</f>
        <v>Healthy</v>
      </c>
      <c r="R11558" s="0" t="str">
        <f aca="false">IF(I11558&gt;=Summary!$B$7,"Fast",IF(I11558&lt;Summary!$B$8,"Slow","Medium"))</f>
        <v>Fast</v>
      </c>
      <c r="S11558" s="15" t="n">
        <f aca="false">IF(M11558&gt;Summary!$B$5,1,0)</f>
        <v>0</v>
      </c>
      <c r="T11558" s="16" t="n">
        <f aca="false">IF(Q11558="Overstocked",(G11558-Summary!$B$6*H11558)*J11558,0)</f>
        <v>0</v>
      </c>
    </row>
    <row r="11559" customFormat="false" ht="15" hidden="false" customHeight="false" outlineLevel="0" collapsed="false">
      <c r="A11559" s="0" t="s">
        <v>11657</v>
      </c>
      <c r="B11559" s="0" t="s">
        <v>101</v>
      </c>
      <c r="C11559" s="0" t="s">
        <v>104</v>
      </c>
      <c r="D11559" s="0" t="s">
        <v>90</v>
      </c>
      <c r="E11559" s="14" t="n">
        <v>45315</v>
      </c>
      <c r="F11559" s="14" t="n">
        <v>45325</v>
      </c>
      <c r="G11559" s="0" t="n">
        <v>483</v>
      </c>
      <c r="H11559" s="0" t="n">
        <v>120</v>
      </c>
      <c r="I11559" s="0" t="n">
        <v>143</v>
      </c>
      <c r="J11559" s="0" t="n">
        <v>1780</v>
      </c>
      <c r="K11559" s="0" t="n">
        <v>1903</v>
      </c>
      <c r="L11559" s="15" t="s">
        <v>82</v>
      </c>
      <c r="M11559" s="0" t="n">
        <v>10</v>
      </c>
      <c r="N11559" s="16" t="n">
        <f aca="false">I11559*K11559</f>
        <v>272129</v>
      </c>
      <c r="O11559" s="16" t="n">
        <f aca="false">I11559*(K11559-J11559)</f>
        <v>17589</v>
      </c>
      <c r="P11559" s="15" t="n">
        <f aca="false">K11559-J11559</f>
        <v>123</v>
      </c>
      <c r="Q11559" s="0" t="str">
        <f aca="false">IF(G11559=0,"Out of stock",IF(G11559&lt;H11559,"Understocked",IF(G11559&gt;Summary!$B$6*H11559,"Overstocked","Healthy")))</f>
        <v>Overstocked</v>
      </c>
      <c r="R11559" s="0" t="str">
        <f aca="false">IF(I11559&gt;=Summary!$B$7,"Fast",IF(I11559&lt;Summary!$B$8,"Slow","Medium"))</f>
        <v>Medium</v>
      </c>
      <c r="S11559" s="15" t="n">
        <f aca="false">IF(M11559&gt;Summary!$B$5,1,0)</f>
        <v>1</v>
      </c>
      <c r="T11559" s="16" t="n">
        <f aca="false">IF(Q11559="Overstocked",(G11559-Summary!$B$6*H11559)*J11559,0)</f>
        <v>5340</v>
      </c>
    </row>
    <row r="11560" customFormat="false" ht="15" hidden="false" customHeight="false" outlineLevel="0" collapsed="false">
      <c r="A11560" s="0" t="s">
        <v>11658</v>
      </c>
      <c r="B11560" s="0" t="s">
        <v>111</v>
      </c>
      <c r="C11560" s="0" t="s">
        <v>78</v>
      </c>
      <c r="D11560" s="0" t="s">
        <v>92</v>
      </c>
      <c r="E11560" s="14" t="n">
        <v>45515</v>
      </c>
      <c r="F11560" s="14" t="n">
        <v>45518</v>
      </c>
      <c r="G11560" s="0" t="n">
        <v>351</v>
      </c>
      <c r="H11560" s="0" t="n">
        <v>124</v>
      </c>
      <c r="I11560" s="0" t="n">
        <v>156</v>
      </c>
      <c r="J11560" s="0" t="n">
        <v>1545</v>
      </c>
      <c r="K11560" s="0" t="n">
        <v>1926</v>
      </c>
      <c r="L11560" s="15" t="s">
        <v>80</v>
      </c>
      <c r="M11560" s="0" t="n">
        <v>3</v>
      </c>
      <c r="N11560" s="16" t="n">
        <f aca="false">I11560*K11560</f>
        <v>300456</v>
      </c>
      <c r="O11560" s="16" t="n">
        <f aca="false">I11560*(K11560-J11560)</f>
        <v>59436</v>
      </c>
      <c r="P11560" s="15" t="n">
        <f aca="false">K11560-J11560</f>
        <v>381</v>
      </c>
      <c r="Q11560" s="0" t="str">
        <f aca="false">IF(G11560=0,"Out of stock",IF(G11560&lt;H11560,"Understocked",IF(G11560&gt;Summary!$B$6*H11560,"Overstocked","Healthy")))</f>
        <v>Healthy</v>
      </c>
      <c r="R11560" s="0" t="str">
        <f aca="false">IF(I11560&gt;=Summary!$B$7,"Fast",IF(I11560&lt;Summary!$B$8,"Slow","Medium"))</f>
        <v>Medium</v>
      </c>
      <c r="S11560" s="15" t="n">
        <f aca="false">IF(M11560&gt;Summary!$B$5,1,0)</f>
        <v>0</v>
      </c>
      <c r="T11560" s="16" t="n">
        <f aca="false">IF(Q11560="Overstocked",(G11560-Summary!$B$6*H11560)*J11560,0)</f>
        <v>0</v>
      </c>
    </row>
    <row r="11561" customFormat="false" ht="15" hidden="false" customHeight="false" outlineLevel="0" collapsed="false">
      <c r="A11561" s="0" t="s">
        <v>11659</v>
      </c>
      <c r="B11561" s="0" t="s">
        <v>89</v>
      </c>
      <c r="C11561" s="0" t="s">
        <v>104</v>
      </c>
      <c r="D11561" s="0" t="s">
        <v>92</v>
      </c>
      <c r="E11561" s="14" t="n">
        <v>45476</v>
      </c>
      <c r="F11561" s="14" t="n">
        <v>45477</v>
      </c>
      <c r="G11561" s="0" t="n">
        <v>81</v>
      </c>
      <c r="H11561" s="0" t="n">
        <v>66</v>
      </c>
      <c r="I11561" s="0" t="n">
        <v>7</v>
      </c>
      <c r="J11561" s="0" t="n">
        <v>431</v>
      </c>
      <c r="K11561" s="0" t="n">
        <v>592</v>
      </c>
      <c r="L11561" s="15" t="s">
        <v>93</v>
      </c>
      <c r="M11561" s="0" t="n">
        <v>1</v>
      </c>
      <c r="N11561" s="16" t="n">
        <f aca="false">I11561*K11561</f>
        <v>4144</v>
      </c>
      <c r="O11561" s="16" t="n">
        <f aca="false">I11561*(K11561-J11561)</f>
        <v>1127</v>
      </c>
      <c r="P11561" s="15" t="n">
        <f aca="false">K11561-J11561</f>
        <v>161</v>
      </c>
      <c r="Q11561" s="0" t="str">
        <f aca="false">IF(G11561=0,"Out of stock",IF(G11561&lt;H11561,"Understocked",IF(G11561&gt;Summary!$B$6*H11561,"Overstocked","Healthy")))</f>
        <v>Healthy</v>
      </c>
      <c r="R11561" s="0" t="str">
        <f aca="false">IF(I11561&gt;=Summary!$B$7,"Fast",IF(I11561&lt;Summary!$B$8,"Slow","Medium"))</f>
        <v>Slow</v>
      </c>
      <c r="S11561" s="15" t="n">
        <f aca="false">IF(M11561&gt;Summary!$B$5,1,0)</f>
        <v>0</v>
      </c>
      <c r="T11561" s="16" t="n">
        <f aca="false">IF(Q11561="Overstocked",(G11561-Summary!$B$6*H11561)*J11561,0)</f>
        <v>0</v>
      </c>
    </row>
    <row r="11562" customFormat="false" ht="15" hidden="false" customHeight="false" outlineLevel="0" collapsed="false">
      <c r="A11562" s="0" t="s">
        <v>11660</v>
      </c>
      <c r="B11562" s="0" t="s">
        <v>111</v>
      </c>
      <c r="C11562" s="0" t="s">
        <v>85</v>
      </c>
      <c r="D11562" s="0" t="s">
        <v>79</v>
      </c>
      <c r="E11562" s="14" t="n">
        <v>45140</v>
      </c>
      <c r="F11562" s="14" t="n">
        <v>45149</v>
      </c>
      <c r="G11562" s="0" t="n">
        <v>309</v>
      </c>
      <c r="H11562" s="0" t="n">
        <v>126</v>
      </c>
      <c r="I11562" s="0" t="n">
        <v>108</v>
      </c>
      <c r="J11562" s="0" t="n">
        <v>258</v>
      </c>
      <c r="K11562" s="0" t="n">
        <v>669</v>
      </c>
      <c r="L11562" s="15" t="s">
        <v>87</v>
      </c>
      <c r="M11562" s="0" t="n">
        <v>9</v>
      </c>
      <c r="N11562" s="16" t="n">
        <f aca="false">I11562*K11562</f>
        <v>72252</v>
      </c>
      <c r="O11562" s="16" t="n">
        <f aca="false">I11562*(K11562-J11562)</f>
        <v>44388</v>
      </c>
      <c r="P11562" s="15" t="n">
        <f aca="false">K11562-J11562</f>
        <v>411</v>
      </c>
      <c r="Q11562" s="0" t="str">
        <f aca="false">IF(G11562=0,"Out of stock",IF(G11562&lt;H11562,"Understocked",IF(G11562&gt;Summary!$B$6*H11562,"Overstocked","Healthy")))</f>
        <v>Healthy</v>
      </c>
      <c r="R11562" s="0" t="str">
        <f aca="false">IF(I11562&gt;=Summary!$B$7,"Fast",IF(I11562&lt;Summary!$B$8,"Slow","Medium"))</f>
        <v>Medium</v>
      </c>
      <c r="S11562" s="15" t="n">
        <f aca="false">IF(M11562&gt;Summary!$B$5,1,0)</f>
        <v>1</v>
      </c>
      <c r="T11562" s="16" t="n">
        <f aca="false">IF(Q11562="Overstocked",(G11562-Summary!$B$6*H11562)*J11562,0)</f>
        <v>0</v>
      </c>
    </row>
    <row r="11563" customFormat="false" ht="15" hidden="false" customHeight="false" outlineLevel="0" collapsed="false">
      <c r="A11563" s="0" t="s">
        <v>11661</v>
      </c>
      <c r="B11563" s="0" t="s">
        <v>95</v>
      </c>
      <c r="C11563" s="0" t="s">
        <v>96</v>
      </c>
      <c r="D11563" s="0" t="s">
        <v>92</v>
      </c>
      <c r="E11563" s="14" t="n">
        <v>45317</v>
      </c>
      <c r="F11563" s="14" t="n">
        <v>45321</v>
      </c>
      <c r="G11563" s="0" t="n">
        <v>289</v>
      </c>
      <c r="H11563" s="0" t="n">
        <v>105</v>
      </c>
      <c r="I11563" s="0" t="n">
        <v>130</v>
      </c>
      <c r="J11563" s="0" t="n">
        <v>431</v>
      </c>
      <c r="K11563" s="0" t="n">
        <v>626</v>
      </c>
      <c r="L11563" s="15" t="s">
        <v>80</v>
      </c>
      <c r="M11563" s="0" t="n">
        <v>4</v>
      </c>
      <c r="N11563" s="16" t="n">
        <f aca="false">I11563*K11563</f>
        <v>81380</v>
      </c>
      <c r="O11563" s="16" t="n">
        <f aca="false">I11563*(K11563-J11563)</f>
        <v>25350</v>
      </c>
      <c r="P11563" s="15" t="n">
        <f aca="false">K11563-J11563</f>
        <v>195</v>
      </c>
      <c r="Q11563" s="0" t="str">
        <f aca="false">IF(G11563=0,"Out of stock",IF(G11563&lt;H11563,"Understocked",IF(G11563&gt;Summary!$B$6*H11563,"Overstocked","Healthy")))</f>
        <v>Healthy</v>
      </c>
      <c r="R11563" s="0" t="str">
        <f aca="false">IF(I11563&gt;=Summary!$B$7,"Fast",IF(I11563&lt;Summary!$B$8,"Slow","Medium"))</f>
        <v>Medium</v>
      </c>
      <c r="S11563" s="15" t="n">
        <f aca="false">IF(M11563&gt;Summary!$B$5,1,0)</f>
        <v>0</v>
      </c>
      <c r="T11563" s="16" t="n">
        <f aca="false">IF(Q11563="Overstocked",(G11563-Summary!$B$6*H11563)*J11563,0)</f>
        <v>0</v>
      </c>
    </row>
    <row r="11564" customFormat="false" ht="15" hidden="false" customHeight="false" outlineLevel="0" collapsed="false">
      <c r="A11564" s="0" t="s">
        <v>11662</v>
      </c>
      <c r="B11564" s="0" t="s">
        <v>77</v>
      </c>
      <c r="C11564" s="0" t="s">
        <v>78</v>
      </c>
      <c r="D11564" s="0" t="s">
        <v>102</v>
      </c>
      <c r="E11564" s="14" t="n">
        <v>45049</v>
      </c>
      <c r="F11564" s="14" t="n">
        <v>45058</v>
      </c>
      <c r="G11564" s="0" t="n">
        <v>387</v>
      </c>
      <c r="H11564" s="0" t="n">
        <v>72</v>
      </c>
      <c r="I11564" s="0" t="n">
        <v>57</v>
      </c>
      <c r="J11564" s="0" t="n">
        <v>1701</v>
      </c>
      <c r="K11564" s="0" t="n">
        <v>1993</v>
      </c>
      <c r="L11564" s="15" t="s">
        <v>93</v>
      </c>
      <c r="M11564" s="0" t="n">
        <v>9</v>
      </c>
      <c r="N11564" s="16" t="n">
        <f aca="false">I11564*K11564</f>
        <v>113601</v>
      </c>
      <c r="O11564" s="16" t="n">
        <f aca="false">I11564*(K11564-J11564)</f>
        <v>16644</v>
      </c>
      <c r="P11564" s="15" t="n">
        <f aca="false">K11564-J11564</f>
        <v>292</v>
      </c>
      <c r="Q11564" s="0" t="str">
        <f aca="false">IF(G11564=0,"Out of stock",IF(G11564&lt;H11564,"Understocked",IF(G11564&gt;Summary!$B$6*H11564,"Overstocked","Healthy")))</f>
        <v>Overstocked</v>
      </c>
      <c r="R11564" s="0" t="str">
        <f aca="false">IF(I11564&gt;=Summary!$B$7,"Fast",IF(I11564&lt;Summary!$B$8,"Slow","Medium"))</f>
        <v>Slow</v>
      </c>
      <c r="S11564" s="15" t="n">
        <f aca="false">IF(M11564&gt;Summary!$B$5,1,0)</f>
        <v>1</v>
      </c>
      <c r="T11564" s="16" t="n">
        <f aca="false">IF(Q11564="Overstocked",(G11564-Summary!$B$6*H11564)*J11564,0)</f>
        <v>168399</v>
      </c>
    </row>
    <row r="11565" customFormat="false" ht="15" hidden="false" customHeight="false" outlineLevel="0" collapsed="false">
      <c r="A11565" s="0" t="s">
        <v>11663</v>
      </c>
      <c r="B11565" s="0" t="s">
        <v>123</v>
      </c>
      <c r="C11565" s="0" t="s">
        <v>104</v>
      </c>
      <c r="D11565" s="0" t="s">
        <v>90</v>
      </c>
      <c r="E11565" s="14" t="n">
        <v>45228</v>
      </c>
      <c r="F11565" s="14" t="n">
        <v>45238</v>
      </c>
      <c r="G11565" s="0" t="n">
        <v>398</v>
      </c>
      <c r="H11565" s="0" t="n">
        <v>95</v>
      </c>
      <c r="I11565" s="0" t="n">
        <v>104</v>
      </c>
      <c r="J11565" s="0" t="n">
        <v>1440</v>
      </c>
      <c r="K11565" s="0" t="n">
        <v>1753</v>
      </c>
      <c r="L11565" s="15" t="s">
        <v>82</v>
      </c>
      <c r="M11565" s="0" t="n">
        <v>10</v>
      </c>
      <c r="N11565" s="16" t="n">
        <f aca="false">I11565*K11565</f>
        <v>182312</v>
      </c>
      <c r="O11565" s="16" t="n">
        <f aca="false">I11565*(K11565-J11565)</f>
        <v>32552</v>
      </c>
      <c r="P11565" s="15" t="n">
        <f aca="false">K11565-J11565</f>
        <v>313</v>
      </c>
      <c r="Q11565" s="0" t="str">
        <f aca="false">IF(G11565=0,"Out of stock",IF(G11565&lt;H11565,"Understocked",IF(G11565&gt;Summary!$B$6*H11565,"Overstocked","Healthy")))</f>
        <v>Overstocked</v>
      </c>
      <c r="R11565" s="0" t="str">
        <f aca="false">IF(I11565&gt;=Summary!$B$7,"Fast",IF(I11565&lt;Summary!$B$8,"Slow","Medium"))</f>
        <v>Medium</v>
      </c>
      <c r="S11565" s="15" t="n">
        <f aca="false">IF(M11565&gt;Summary!$B$5,1,0)</f>
        <v>1</v>
      </c>
      <c r="T11565" s="16" t="n">
        <f aca="false">IF(Q11565="Overstocked",(G11565-Summary!$B$6*H11565)*J11565,0)</f>
        <v>25920</v>
      </c>
    </row>
    <row r="11566" customFormat="false" ht="15" hidden="false" customHeight="false" outlineLevel="0" collapsed="false">
      <c r="A11566" s="0" t="s">
        <v>11664</v>
      </c>
      <c r="B11566" s="0" t="s">
        <v>84</v>
      </c>
      <c r="C11566" s="0" t="s">
        <v>104</v>
      </c>
      <c r="D11566" s="0" t="s">
        <v>92</v>
      </c>
      <c r="E11566" s="14" t="n">
        <v>45495</v>
      </c>
      <c r="F11566" s="14" t="n">
        <v>45496</v>
      </c>
      <c r="G11566" s="0" t="n">
        <v>455</v>
      </c>
      <c r="H11566" s="0" t="n">
        <v>103</v>
      </c>
      <c r="I11566" s="0" t="n">
        <v>209</v>
      </c>
      <c r="J11566" s="0" t="n">
        <v>1917</v>
      </c>
      <c r="K11566" s="0" t="n">
        <v>2142</v>
      </c>
      <c r="L11566" s="15" t="s">
        <v>80</v>
      </c>
      <c r="M11566" s="0" t="n">
        <v>1</v>
      </c>
      <c r="N11566" s="16" t="n">
        <f aca="false">I11566*K11566</f>
        <v>447678</v>
      </c>
      <c r="O11566" s="16" t="n">
        <f aca="false">I11566*(K11566-J11566)</f>
        <v>47025</v>
      </c>
      <c r="P11566" s="15" t="n">
        <f aca="false">K11566-J11566</f>
        <v>225</v>
      </c>
      <c r="Q11566" s="0" t="str">
        <f aca="false">IF(G11566=0,"Out of stock",IF(G11566&lt;H11566,"Understocked",IF(G11566&gt;Summary!$B$6*H11566,"Overstocked","Healthy")))</f>
        <v>Overstocked</v>
      </c>
      <c r="R11566" s="0" t="str">
        <f aca="false">IF(I11566&gt;=Summary!$B$7,"Fast",IF(I11566&lt;Summary!$B$8,"Slow","Medium"))</f>
        <v>Fast</v>
      </c>
      <c r="S11566" s="15" t="n">
        <f aca="false">IF(M11566&gt;Summary!$B$5,1,0)</f>
        <v>0</v>
      </c>
      <c r="T11566" s="16" t="n">
        <f aca="false">IF(Q11566="Overstocked",(G11566-Summary!$B$6*H11566)*J11566,0)</f>
        <v>82431</v>
      </c>
    </row>
    <row r="11567" customFormat="false" ht="15" hidden="false" customHeight="false" outlineLevel="0" collapsed="false">
      <c r="A11567" s="0" t="s">
        <v>11665</v>
      </c>
      <c r="B11567" s="0" t="s">
        <v>115</v>
      </c>
      <c r="C11567" s="0" t="s">
        <v>85</v>
      </c>
      <c r="D11567" s="0" t="s">
        <v>90</v>
      </c>
      <c r="E11567" s="14" t="n">
        <v>45497</v>
      </c>
      <c r="F11567" s="14" t="n">
        <v>45501</v>
      </c>
      <c r="G11567" s="0" t="n">
        <v>87</v>
      </c>
      <c r="H11567" s="0" t="n">
        <v>89</v>
      </c>
      <c r="I11567" s="0" t="n">
        <v>176</v>
      </c>
      <c r="J11567" s="0" t="n">
        <v>1969</v>
      </c>
      <c r="K11567" s="0" t="n">
        <v>2041</v>
      </c>
      <c r="L11567" s="15" t="s">
        <v>82</v>
      </c>
      <c r="M11567" s="0" t="n">
        <v>4</v>
      </c>
      <c r="N11567" s="16" t="n">
        <f aca="false">I11567*K11567</f>
        <v>359216</v>
      </c>
      <c r="O11567" s="16" t="n">
        <f aca="false">I11567*(K11567-J11567)</f>
        <v>12672</v>
      </c>
      <c r="P11567" s="15" t="n">
        <f aca="false">K11567-J11567</f>
        <v>72</v>
      </c>
      <c r="Q11567" s="0" t="str">
        <f aca="false">IF(G11567=0,"Out of stock",IF(G11567&lt;H11567,"Understocked",IF(G11567&gt;Summary!$B$6*H11567,"Overstocked","Healthy")))</f>
        <v>Understocked</v>
      </c>
      <c r="R11567" s="0" t="str">
        <f aca="false">IF(I11567&gt;=Summary!$B$7,"Fast",IF(I11567&lt;Summary!$B$8,"Slow","Medium"))</f>
        <v>Medium</v>
      </c>
      <c r="S11567" s="15" t="n">
        <f aca="false">IF(M11567&gt;Summary!$B$5,1,0)</f>
        <v>0</v>
      </c>
      <c r="T11567" s="16" t="n">
        <f aca="false">IF(Q11567="Overstocked",(G11567-Summary!$B$6*H11567)*J11567,0)</f>
        <v>0</v>
      </c>
    </row>
    <row r="11568" customFormat="false" ht="15" hidden="false" customHeight="false" outlineLevel="0" collapsed="false">
      <c r="A11568" s="0" t="s">
        <v>11666</v>
      </c>
      <c r="B11568" s="0" t="s">
        <v>84</v>
      </c>
      <c r="C11568" s="0" t="s">
        <v>104</v>
      </c>
      <c r="D11568" s="0" t="s">
        <v>90</v>
      </c>
      <c r="E11568" s="14" t="n">
        <v>45645</v>
      </c>
      <c r="F11568" s="14" t="n">
        <v>45648</v>
      </c>
      <c r="G11568" s="0" t="n">
        <v>482</v>
      </c>
      <c r="H11568" s="0" t="n">
        <v>93</v>
      </c>
      <c r="I11568" s="0" t="n">
        <v>70</v>
      </c>
      <c r="J11568" s="0" t="n">
        <v>1117</v>
      </c>
      <c r="K11568" s="0" t="n">
        <v>1269</v>
      </c>
      <c r="L11568" s="15" t="s">
        <v>93</v>
      </c>
      <c r="M11568" s="0" t="n">
        <v>3</v>
      </c>
      <c r="N11568" s="16" t="n">
        <f aca="false">I11568*K11568</f>
        <v>88830</v>
      </c>
      <c r="O11568" s="16" t="n">
        <f aca="false">I11568*(K11568-J11568)</f>
        <v>10640</v>
      </c>
      <c r="P11568" s="15" t="n">
        <f aca="false">K11568-J11568</f>
        <v>152</v>
      </c>
      <c r="Q11568" s="0" t="str">
        <f aca="false">IF(G11568=0,"Out of stock",IF(G11568&lt;H11568,"Understocked",IF(G11568&gt;Summary!$B$6*H11568,"Overstocked","Healthy")))</f>
        <v>Overstocked</v>
      </c>
      <c r="R11568" s="0" t="str">
        <f aca="false">IF(I11568&gt;=Summary!$B$7,"Fast",IF(I11568&lt;Summary!$B$8,"Slow","Medium"))</f>
        <v>Slow</v>
      </c>
      <c r="S11568" s="15" t="n">
        <f aca="false">IF(M11568&gt;Summary!$B$5,1,0)</f>
        <v>0</v>
      </c>
      <c r="T11568" s="16" t="n">
        <f aca="false">IF(Q11568="Overstocked",(G11568-Summary!$B$6*H11568)*J11568,0)</f>
        <v>122870</v>
      </c>
    </row>
    <row r="11569" customFormat="false" ht="15" hidden="false" customHeight="false" outlineLevel="0" collapsed="false">
      <c r="A11569" s="0" t="s">
        <v>11667</v>
      </c>
      <c r="B11569" s="0" t="s">
        <v>123</v>
      </c>
      <c r="C11569" s="0" t="s">
        <v>104</v>
      </c>
      <c r="D11569" s="0" t="s">
        <v>79</v>
      </c>
      <c r="E11569" s="14" t="n">
        <v>45498</v>
      </c>
      <c r="F11569" s="14" t="n">
        <v>45504</v>
      </c>
      <c r="G11569" s="0" t="n">
        <v>151</v>
      </c>
      <c r="H11569" s="0" t="n">
        <v>130</v>
      </c>
      <c r="I11569" s="0" t="n">
        <v>272</v>
      </c>
      <c r="J11569" s="0" t="n">
        <v>1558</v>
      </c>
      <c r="K11569" s="0" t="n">
        <v>1848</v>
      </c>
      <c r="L11569" s="15" t="s">
        <v>97</v>
      </c>
      <c r="M11569" s="0" t="n">
        <v>6</v>
      </c>
      <c r="N11569" s="16" t="n">
        <f aca="false">I11569*K11569</f>
        <v>502656</v>
      </c>
      <c r="O11569" s="16" t="n">
        <f aca="false">I11569*(K11569-J11569)</f>
        <v>78880</v>
      </c>
      <c r="P11569" s="15" t="n">
        <f aca="false">K11569-J11569</f>
        <v>290</v>
      </c>
      <c r="Q11569" s="0" t="str">
        <f aca="false">IF(G11569=0,"Out of stock",IF(G11569&lt;H11569,"Understocked",IF(G11569&gt;Summary!$B$6*H11569,"Overstocked","Healthy")))</f>
        <v>Healthy</v>
      </c>
      <c r="R11569" s="0" t="str">
        <f aca="false">IF(I11569&gt;=Summary!$B$7,"Fast",IF(I11569&lt;Summary!$B$8,"Slow","Medium"))</f>
        <v>Fast</v>
      </c>
      <c r="S11569" s="15" t="n">
        <f aca="false">IF(M11569&gt;Summary!$B$5,1,0)</f>
        <v>0</v>
      </c>
      <c r="T11569" s="16" t="n">
        <f aca="false">IF(Q11569="Overstocked",(G11569-Summary!$B$6*H11569)*J11569,0)</f>
        <v>0</v>
      </c>
    </row>
    <row r="11570" customFormat="false" ht="15" hidden="false" customHeight="false" outlineLevel="0" collapsed="false">
      <c r="A11570" s="0" t="s">
        <v>11668</v>
      </c>
      <c r="B11570" s="0" t="s">
        <v>89</v>
      </c>
      <c r="C11570" s="0" t="s">
        <v>85</v>
      </c>
      <c r="D11570" s="0" t="s">
        <v>90</v>
      </c>
      <c r="E11570" s="14" t="n">
        <v>45609</v>
      </c>
      <c r="F11570" s="14" t="n">
        <v>45613</v>
      </c>
      <c r="G11570" s="0" t="n">
        <v>29</v>
      </c>
      <c r="H11570" s="0" t="n">
        <v>99</v>
      </c>
      <c r="I11570" s="0" t="n">
        <v>76</v>
      </c>
      <c r="J11570" s="0" t="n">
        <v>816</v>
      </c>
      <c r="K11570" s="0" t="n">
        <v>1127</v>
      </c>
      <c r="L11570" s="15" t="s">
        <v>82</v>
      </c>
      <c r="M11570" s="0" t="n">
        <v>4</v>
      </c>
      <c r="N11570" s="16" t="n">
        <f aca="false">I11570*K11570</f>
        <v>85652</v>
      </c>
      <c r="O11570" s="16" t="n">
        <f aca="false">I11570*(K11570-J11570)</f>
        <v>23636</v>
      </c>
      <c r="P11570" s="15" t="n">
        <f aca="false">K11570-J11570</f>
        <v>311</v>
      </c>
      <c r="Q11570" s="0" t="str">
        <f aca="false">IF(G11570=0,"Out of stock",IF(G11570&lt;H11570,"Understocked",IF(G11570&gt;Summary!$B$6*H11570,"Overstocked","Healthy")))</f>
        <v>Understocked</v>
      </c>
      <c r="R11570" s="0" t="str">
        <f aca="false">IF(I11570&gt;=Summary!$B$7,"Fast",IF(I11570&lt;Summary!$B$8,"Slow","Medium"))</f>
        <v>Slow</v>
      </c>
      <c r="S11570" s="15" t="n">
        <f aca="false">IF(M11570&gt;Summary!$B$5,1,0)</f>
        <v>0</v>
      </c>
      <c r="T11570" s="16" t="n">
        <f aca="false">IF(Q11570="Overstocked",(G11570-Summary!$B$6*H11570)*J11570,0)</f>
        <v>0</v>
      </c>
    </row>
    <row r="11571" customFormat="false" ht="15" hidden="false" customHeight="false" outlineLevel="0" collapsed="false">
      <c r="A11571" s="0" t="s">
        <v>11669</v>
      </c>
      <c r="B11571" s="0" t="s">
        <v>123</v>
      </c>
      <c r="C11571" s="0" t="s">
        <v>78</v>
      </c>
      <c r="D11571" s="0" t="s">
        <v>92</v>
      </c>
      <c r="E11571" s="14" t="n">
        <v>45114</v>
      </c>
      <c r="F11571" s="14" t="n">
        <v>45122</v>
      </c>
      <c r="G11571" s="0" t="n">
        <v>301</v>
      </c>
      <c r="H11571" s="0" t="n">
        <v>110</v>
      </c>
      <c r="I11571" s="0" t="n">
        <v>258</v>
      </c>
      <c r="J11571" s="0" t="n">
        <v>651</v>
      </c>
      <c r="K11571" s="0" t="n">
        <v>1066</v>
      </c>
      <c r="L11571" s="15" t="s">
        <v>80</v>
      </c>
      <c r="M11571" s="0" t="n">
        <v>8</v>
      </c>
      <c r="N11571" s="16" t="n">
        <f aca="false">I11571*K11571</f>
        <v>275028</v>
      </c>
      <c r="O11571" s="16" t="n">
        <f aca="false">I11571*(K11571-J11571)</f>
        <v>107070</v>
      </c>
      <c r="P11571" s="15" t="n">
        <f aca="false">K11571-J11571</f>
        <v>415</v>
      </c>
      <c r="Q11571" s="0" t="str">
        <f aca="false">IF(G11571=0,"Out of stock",IF(G11571&lt;H11571,"Understocked",IF(G11571&gt;Summary!$B$6*H11571,"Overstocked","Healthy")))</f>
        <v>Healthy</v>
      </c>
      <c r="R11571" s="0" t="str">
        <f aca="false">IF(I11571&gt;=Summary!$B$7,"Fast",IF(I11571&lt;Summary!$B$8,"Slow","Medium"))</f>
        <v>Fast</v>
      </c>
      <c r="S11571" s="15" t="n">
        <f aca="false">IF(M11571&gt;Summary!$B$5,1,0)</f>
        <v>1</v>
      </c>
      <c r="T11571" s="16" t="n">
        <f aca="false">IF(Q11571="Overstocked",(G11571-Summary!$B$6*H11571)*J11571,0)</f>
        <v>0</v>
      </c>
    </row>
    <row r="11572" customFormat="false" ht="15" hidden="false" customHeight="false" outlineLevel="0" collapsed="false">
      <c r="A11572" s="0" t="s">
        <v>11670</v>
      </c>
      <c r="B11572" s="0" t="s">
        <v>115</v>
      </c>
      <c r="C11572" s="0" t="s">
        <v>85</v>
      </c>
      <c r="D11572" s="0" t="s">
        <v>92</v>
      </c>
      <c r="E11572" s="14" t="n">
        <v>45065</v>
      </c>
      <c r="F11572" s="14" t="n">
        <v>45066</v>
      </c>
      <c r="G11572" s="0" t="n">
        <v>145</v>
      </c>
      <c r="H11572" s="0" t="n">
        <v>129</v>
      </c>
      <c r="I11572" s="0" t="n">
        <v>5</v>
      </c>
      <c r="J11572" s="0" t="n">
        <v>450</v>
      </c>
      <c r="K11572" s="0" t="n">
        <v>645</v>
      </c>
      <c r="L11572" s="15" t="s">
        <v>87</v>
      </c>
      <c r="M11572" s="0" t="n">
        <v>1</v>
      </c>
      <c r="N11572" s="16" t="n">
        <f aca="false">I11572*K11572</f>
        <v>3225</v>
      </c>
      <c r="O11572" s="16" t="n">
        <f aca="false">I11572*(K11572-J11572)</f>
        <v>975</v>
      </c>
      <c r="P11572" s="15" t="n">
        <f aca="false">K11572-J11572</f>
        <v>195</v>
      </c>
      <c r="Q11572" s="0" t="str">
        <f aca="false">IF(G11572=0,"Out of stock",IF(G11572&lt;H11572,"Understocked",IF(G11572&gt;Summary!$B$6*H11572,"Overstocked","Healthy")))</f>
        <v>Healthy</v>
      </c>
      <c r="R11572" s="0" t="str">
        <f aca="false">IF(I11572&gt;=Summary!$B$7,"Fast",IF(I11572&lt;Summary!$B$8,"Slow","Medium"))</f>
        <v>Slow</v>
      </c>
      <c r="S11572" s="15" t="n">
        <f aca="false">IF(M11572&gt;Summary!$B$5,1,0)</f>
        <v>0</v>
      </c>
      <c r="T11572" s="16" t="n">
        <f aca="false">IF(Q11572="Overstocked",(G11572-Summary!$B$6*H11572)*J11572,0)</f>
        <v>0</v>
      </c>
    </row>
    <row r="11573" customFormat="false" ht="15" hidden="false" customHeight="false" outlineLevel="0" collapsed="false">
      <c r="A11573" s="0" t="s">
        <v>11671</v>
      </c>
      <c r="B11573" s="0" t="s">
        <v>101</v>
      </c>
      <c r="C11573" s="0" t="s">
        <v>96</v>
      </c>
      <c r="D11573" s="0" t="s">
        <v>90</v>
      </c>
      <c r="E11573" s="14" t="n">
        <v>45117</v>
      </c>
      <c r="F11573" s="14" t="n">
        <v>45124</v>
      </c>
      <c r="G11573" s="0" t="n">
        <v>319</v>
      </c>
      <c r="H11573" s="0" t="n">
        <v>71</v>
      </c>
      <c r="I11573" s="0" t="n">
        <v>197</v>
      </c>
      <c r="J11573" s="0" t="n">
        <v>651</v>
      </c>
      <c r="K11573" s="0" t="n">
        <v>1062</v>
      </c>
      <c r="L11573" s="15" t="s">
        <v>80</v>
      </c>
      <c r="M11573" s="0" t="n">
        <v>7</v>
      </c>
      <c r="N11573" s="16" t="n">
        <f aca="false">I11573*K11573</f>
        <v>209214</v>
      </c>
      <c r="O11573" s="16" t="n">
        <f aca="false">I11573*(K11573-J11573)</f>
        <v>80967</v>
      </c>
      <c r="P11573" s="15" t="n">
        <f aca="false">K11573-J11573</f>
        <v>411</v>
      </c>
      <c r="Q11573" s="0" t="str">
        <f aca="false">IF(G11573=0,"Out of stock",IF(G11573&lt;H11573,"Understocked",IF(G11573&gt;Summary!$B$6*H11573,"Overstocked","Healthy")))</f>
        <v>Overstocked</v>
      </c>
      <c r="R11573" s="0" t="str">
        <f aca="false">IF(I11573&gt;=Summary!$B$7,"Fast",IF(I11573&lt;Summary!$B$8,"Slow","Medium"))</f>
        <v>Medium</v>
      </c>
      <c r="S11573" s="15" t="n">
        <f aca="false">IF(M11573&gt;Summary!$B$5,1,0)</f>
        <v>0</v>
      </c>
      <c r="T11573" s="16" t="n">
        <f aca="false">IF(Q11573="Overstocked",(G11573-Summary!$B$6*H11573)*J11573,0)</f>
        <v>22785</v>
      </c>
    </row>
    <row r="11574" customFormat="false" ht="15" hidden="false" customHeight="false" outlineLevel="0" collapsed="false">
      <c r="A11574" s="0" t="s">
        <v>11672</v>
      </c>
      <c r="B11574" s="0" t="s">
        <v>111</v>
      </c>
      <c r="C11574" s="0" t="s">
        <v>104</v>
      </c>
      <c r="D11574" s="0" t="s">
        <v>90</v>
      </c>
      <c r="E11574" s="14" t="n">
        <v>45006</v>
      </c>
      <c r="F11574" s="14" t="n">
        <v>45013</v>
      </c>
      <c r="G11574" s="0" t="n">
        <v>471</v>
      </c>
      <c r="H11574" s="0" t="n">
        <v>131</v>
      </c>
      <c r="I11574" s="0" t="n">
        <v>296</v>
      </c>
      <c r="J11574" s="0" t="n">
        <v>724</v>
      </c>
      <c r="K11574" s="0" t="n">
        <v>1202</v>
      </c>
      <c r="L11574" s="15" t="s">
        <v>93</v>
      </c>
      <c r="M11574" s="0" t="n">
        <v>7</v>
      </c>
      <c r="N11574" s="16" t="n">
        <f aca="false">I11574*K11574</f>
        <v>355792</v>
      </c>
      <c r="O11574" s="16" t="n">
        <f aca="false">I11574*(K11574-J11574)</f>
        <v>141488</v>
      </c>
      <c r="P11574" s="15" t="n">
        <f aca="false">K11574-J11574</f>
        <v>478</v>
      </c>
      <c r="Q11574" s="0" t="str">
        <f aca="false">IF(G11574=0,"Out of stock",IF(G11574&lt;H11574,"Understocked",IF(G11574&gt;Summary!$B$6*H11574,"Overstocked","Healthy")))</f>
        <v>Healthy</v>
      </c>
      <c r="R11574" s="0" t="str">
        <f aca="false">IF(I11574&gt;=Summary!$B$7,"Fast",IF(I11574&lt;Summary!$B$8,"Slow","Medium"))</f>
        <v>Fast</v>
      </c>
      <c r="S11574" s="15" t="n">
        <f aca="false">IF(M11574&gt;Summary!$B$5,1,0)</f>
        <v>0</v>
      </c>
      <c r="T11574" s="16" t="n">
        <f aca="false">IF(Q11574="Overstocked",(G11574-Summary!$B$6*H11574)*J11574,0)</f>
        <v>0</v>
      </c>
    </row>
    <row r="11575" customFormat="false" ht="15" hidden="false" customHeight="false" outlineLevel="0" collapsed="false">
      <c r="A11575" s="0" t="s">
        <v>11673</v>
      </c>
      <c r="B11575" s="0" t="s">
        <v>111</v>
      </c>
      <c r="C11575" s="0" t="s">
        <v>104</v>
      </c>
      <c r="D11575" s="0" t="s">
        <v>92</v>
      </c>
      <c r="E11575" s="14" t="n">
        <v>45146</v>
      </c>
      <c r="F11575" s="14" t="n">
        <v>45151</v>
      </c>
      <c r="G11575" s="0" t="n">
        <v>270</v>
      </c>
      <c r="H11575" s="0" t="n">
        <v>105</v>
      </c>
      <c r="I11575" s="0" t="n">
        <v>276</v>
      </c>
      <c r="J11575" s="0" t="n">
        <v>498</v>
      </c>
      <c r="K11575" s="0" t="n">
        <v>573</v>
      </c>
      <c r="L11575" s="15" t="s">
        <v>97</v>
      </c>
      <c r="M11575" s="0" t="n">
        <v>5</v>
      </c>
      <c r="N11575" s="16" t="n">
        <f aca="false">I11575*K11575</f>
        <v>158148</v>
      </c>
      <c r="O11575" s="16" t="n">
        <f aca="false">I11575*(K11575-J11575)</f>
        <v>20700</v>
      </c>
      <c r="P11575" s="15" t="n">
        <f aca="false">K11575-J11575</f>
        <v>75</v>
      </c>
      <c r="Q11575" s="0" t="str">
        <f aca="false">IF(G11575=0,"Out of stock",IF(G11575&lt;H11575,"Understocked",IF(G11575&gt;Summary!$B$6*H11575,"Overstocked","Healthy")))</f>
        <v>Healthy</v>
      </c>
      <c r="R11575" s="0" t="str">
        <f aca="false">IF(I11575&gt;=Summary!$B$7,"Fast",IF(I11575&lt;Summary!$B$8,"Slow","Medium"))</f>
        <v>Fast</v>
      </c>
      <c r="S11575" s="15" t="n">
        <f aca="false">IF(M11575&gt;Summary!$B$5,1,0)</f>
        <v>0</v>
      </c>
      <c r="T11575" s="16" t="n">
        <f aca="false">IF(Q11575="Overstocked",(G11575-Summary!$B$6*H11575)*J11575,0)</f>
        <v>0</v>
      </c>
    </row>
    <row r="11576" customFormat="false" ht="15" hidden="false" customHeight="false" outlineLevel="0" collapsed="false">
      <c r="A11576" s="0" t="s">
        <v>11674</v>
      </c>
      <c r="B11576" s="0" t="s">
        <v>107</v>
      </c>
      <c r="C11576" s="0" t="s">
        <v>96</v>
      </c>
      <c r="D11576" s="0" t="s">
        <v>79</v>
      </c>
      <c r="E11576" s="14" t="n">
        <v>45055</v>
      </c>
      <c r="F11576" s="14" t="n">
        <v>45064</v>
      </c>
      <c r="G11576" s="0" t="n">
        <v>199</v>
      </c>
      <c r="H11576" s="0" t="n">
        <v>135</v>
      </c>
      <c r="I11576" s="0" t="n">
        <v>274</v>
      </c>
      <c r="J11576" s="0" t="n">
        <v>579</v>
      </c>
      <c r="K11576" s="0" t="n">
        <v>965</v>
      </c>
      <c r="L11576" s="15" t="s">
        <v>80</v>
      </c>
      <c r="M11576" s="0" t="n">
        <v>9</v>
      </c>
      <c r="N11576" s="16" t="n">
        <f aca="false">I11576*K11576</f>
        <v>264410</v>
      </c>
      <c r="O11576" s="16" t="n">
        <f aca="false">I11576*(K11576-J11576)</f>
        <v>105764</v>
      </c>
      <c r="P11576" s="15" t="n">
        <f aca="false">K11576-J11576</f>
        <v>386</v>
      </c>
      <c r="Q11576" s="0" t="str">
        <f aca="false">IF(G11576=0,"Out of stock",IF(G11576&lt;H11576,"Understocked",IF(G11576&gt;Summary!$B$6*H11576,"Overstocked","Healthy")))</f>
        <v>Healthy</v>
      </c>
      <c r="R11576" s="0" t="str">
        <f aca="false">IF(I11576&gt;=Summary!$B$7,"Fast",IF(I11576&lt;Summary!$B$8,"Slow","Medium"))</f>
        <v>Fast</v>
      </c>
      <c r="S11576" s="15" t="n">
        <f aca="false">IF(M11576&gt;Summary!$B$5,1,0)</f>
        <v>1</v>
      </c>
      <c r="T11576" s="16" t="n">
        <f aca="false">IF(Q11576="Overstocked",(G11576-Summary!$B$6*H11576)*J11576,0)</f>
        <v>0</v>
      </c>
    </row>
    <row r="11577" customFormat="false" ht="15" hidden="false" customHeight="false" outlineLevel="0" collapsed="false">
      <c r="A11577" s="0" t="s">
        <v>11675</v>
      </c>
      <c r="B11577" s="0" t="s">
        <v>95</v>
      </c>
      <c r="C11577" s="0" t="s">
        <v>104</v>
      </c>
      <c r="D11577" s="0" t="s">
        <v>79</v>
      </c>
      <c r="E11577" s="14" t="n">
        <v>45230</v>
      </c>
      <c r="F11577" s="14" t="n">
        <v>45239</v>
      </c>
      <c r="G11577" s="0" t="n">
        <v>451</v>
      </c>
      <c r="H11577" s="0" t="n">
        <v>91</v>
      </c>
      <c r="I11577" s="0" t="n">
        <v>158</v>
      </c>
      <c r="J11577" s="0" t="n">
        <v>1038</v>
      </c>
      <c r="K11577" s="0" t="n">
        <v>1413</v>
      </c>
      <c r="L11577" s="15" t="s">
        <v>87</v>
      </c>
      <c r="M11577" s="0" t="n">
        <v>9</v>
      </c>
      <c r="N11577" s="16" t="n">
        <f aca="false">I11577*K11577</f>
        <v>223254</v>
      </c>
      <c r="O11577" s="16" t="n">
        <f aca="false">I11577*(K11577-J11577)</f>
        <v>59250</v>
      </c>
      <c r="P11577" s="15" t="n">
        <f aca="false">K11577-J11577</f>
        <v>375</v>
      </c>
      <c r="Q11577" s="0" t="str">
        <f aca="false">IF(G11577=0,"Out of stock",IF(G11577&lt;H11577,"Understocked",IF(G11577&gt;Summary!$B$6*H11577,"Overstocked","Healthy")))</f>
        <v>Overstocked</v>
      </c>
      <c r="R11577" s="0" t="str">
        <f aca="false">IF(I11577&gt;=Summary!$B$7,"Fast",IF(I11577&lt;Summary!$B$8,"Slow","Medium"))</f>
        <v>Medium</v>
      </c>
      <c r="S11577" s="15" t="n">
        <f aca="false">IF(M11577&gt;Summary!$B$5,1,0)</f>
        <v>1</v>
      </c>
      <c r="T11577" s="16" t="n">
        <f aca="false">IF(Q11577="Overstocked",(G11577-Summary!$B$6*H11577)*J11577,0)</f>
        <v>90306</v>
      </c>
    </row>
    <row r="11578" customFormat="false" ht="15" hidden="false" customHeight="false" outlineLevel="0" collapsed="false">
      <c r="A11578" s="0" t="s">
        <v>11676</v>
      </c>
      <c r="B11578" s="0" t="s">
        <v>95</v>
      </c>
      <c r="C11578" s="0" t="s">
        <v>104</v>
      </c>
      <c r="D11578" s="0" t="s">
        <v>90</v>
      </c>
      <c r="E11578" s="14" t="n">
        <v>45358</v>
      </c>
      <c r="F11578" s="14" t="n">
        <v>45364</v>
      </c>
      <c r="G11578" s="0" t="n">
        <v>471</v>
      </c>
      <c r="H11578" s="0" t="n">
        <v>74</v>
      </c>
      <c r="I11578" s="0" t="n">
        <v>75</v>
      </c>
      <c r="J11578" s="0" t="n">
        <v>980</v>
      </c>
      <c r="K11578" s="0" t="n">
        <v>1191</v>
      </c>
      <c r="L11578" s="15" t="s">
        <v>93</v>
      </c>
      <c r="M11578" s="0" t="n">
        <v>6</v>
      </c>
      <c r="N11578" s="16" t="n">
        <f aca="false">I11578*K11578</f>
        <v>89325</v>
      </c>
      <c r="O11578" s="16" t="n">
        <f aca="false">I11578*(K11578-J11578)</f>
        <v>15825</v>
      </c>
      <c r="P11578" s="15" t="n">
        <f aca="false">K11578-J11578</f>
        <v>211</v>
      </c>
      <c r="Q11578" s="0" t="str">
        <f aca="false">IF(G11578=0,"Out of stock",IF(G11578&lt;H11578,"Understocked",IF(G11578&gt;Summary!$B$6*H11578,"Overstocked","Healthy")))</f>
        <v>Overstocked</v>
      </c>
      <c r="R11578" s="0" t="str">
        <f aca="false">IF(I11578&gt;=Summary!$B$7,"Fast",IF(I11578&lt;Summary!$B$8,"Slow","Medium"))</f>
        <v>Slow</v>
      </c>
      <c r="S11578" s="15" t="n">
        <f aca="false">IF(M11578&gt;Summary!$B$5,1,0)</f>
        <v>0</v>
      </c>
      <c r="T11578" s="16" t="n">
        <f aca="false">IF(Q11578="Overstocked",(G11578-Summary!$B$6*H11578)*J11578,0)</f>
        <v>171500</v>
      </c>
    </row>
    <row r="11579" customFormat="false" ht="15" hidden="false" customHeight="false" outlineLevel="0" collapsed="false">
      <c r="A11579" s="0" t="s">
        <v>11677</v>
      </c>
      <c r="B11579" s="0" t="s">
        <v>107</v>
      </c>
      <c r="C11579" s="0" t="s">
        <v>85</v>
      </c>
      <c r="D11579" s="0" t="s">
        <v>102</v>
      </c>
      <c r="E11579" s="14" t="n">
        <v>45483</v>
      </c>
      <c r="F11579" s="14" t="n">
        <v>45490</v>
      </c>
      <c r="G11579" s="0" t="n">
        <v>240</v>
      </c>
      <c r="H11579" s="0" t="n">
        <v>66</v>
      </c>
      <c r="I11579" s="0" t="n">
        <v>81</v>
      </c>
      <c r="J11579" s="0" t="n">
        <v>248</v>
      </c>
      <c r="K11579" s="0" t="n">
        <v>362</v>
      </c>
      <c r="L11579" s="15" t="s">
        <v>80</v>
      </c>
      <c r="M11579" s="0" t="n">
        <v>7</v>
      </c>
      <c r="N11579" s="16" t="n">
        <f aca="false">I11579*K11579</f>
        <v>29322</v>
      </c>
      <c r="O11579" s="16" t="n">
        <f aca="false">I11579*(K11579-J11579)</f>
        <v>9234</v>
      </c>
      <c r="P11579" s="15" t="n">
        <f aca="false">K11579-J11579</f>
        <v>114</v>
      </c>
      <c r="Q11579" s="0" t="str">
        <f aca="false">IF(G11579=0,"Out of stock",IF(G11579&lt;H11579,"Understocked",IF(G11579&gt;Summary!$B$6*H11579,"Overstocked","Healthy")))</f>
        <v>Healthy</v>
      </c>
      <c r="R11579" s="0" t="str">
        <f aca="false">IF(I11579&gt;=Summary!$B$7,"Fast",IF(I11579&lt;Summary!$B$8,"Slow","Medium"))</f>
        <v>Slow</v>
      </c>
      <c r="S11579" s="15" t="n">
        <f aca="false">IF(M11579&gt;Summary!$B$5,1,0)</f>
        <v>0</v>
      </c>
      <c r="T11579" s="16" t="n">
        <f aca="false">IF(Q11579="Overstocked",(G11579-Summary!$B$6*H11579)*J11579,0)</f>
        <v>0</v>
      </c>
    </row>
    <row r="11580" customFormat="false" ht="15" hidden="false" customHeight="false" outlineLevel="0" collapsed="false">
      <c r="A11580" s="0" t="s">
        <v>11678</v>
      </c>
      <c r="B11580" s="0" t="s">
        <v>101</v>
      </c>
      <c r="C11580" s="0" t="s">
        <v>96</v>
      </c>
      <c r="D11580" s="0" t="s">
        <v>92</v>
      </c>
      <c r="E11580" s="14" t="n">
        <v>45516</v>
      </c>
      <c r="F11580" s="14" t="n">
        <v>45518</v>
      </c>
      <c r="G11580" s="0" t="n">
        <v>394</v>
      </c>
      <c r="H11580" s="0" t="n">
        <v>126</v>
      </c>
      <c r="I11580" s="0" t="n">
        <v>123</v>
      </c>
      <c r="J11580" s="0" t="n">
        <v>1923</v>
      </c>
      <c r="K11580" s="0" t="n">
        <v>2414</v>
      </c>
      <c r="L11580" s="15" t="s">
        <v>82</v>
      </c>
      <c r="M11580" s="0" t="n">
        <v>2</v>
      </c>
      <c r="N11580" s="16" t="n">
        <f aca="false">I11580*K11580</f>
        <v>296922</v>
      </c>
      <c r="O11580" s="16" t="n">
        <f aca="false">I11580*(K11580-J11580)</f>
        <v>60393</v>
      </c>
      <c r="P11580" s="15" t="n">
        <f aca="false">K11580-J11580</f>
        <v>491</v>
      </c>
      <c r="Q11580" s="0" t="str">
        <f aca="false">IF(G11580=0,"Out of stock",IF(G11580&lt;H11580,"Understocked",IF(G11580&gt;Summary!$B$6*H11580,"Overstocked","Healthy")))</f>
        <v>Healthy</v>
      </c>
      <c r="R11580" s="0" t="str">
        <f aca="false">IF(I11580&gt;=Summary!$B$7,"Fast",IF(I11580&lt;Summary!$B$8,"Slow","Medium"))</f>
        <v>Medium</v>
      </c>
      <c r="S11580" s="15" t="n">
        <f aca="false">IF(M11580&gt;Summary!$B$5,1,0)</f>
        <v>0</v>
      </c>
      <c r="T11580" s="16" t="n">
        <f aca="false">IF(Q11580="Overstocked",(G11580-Summary!$B$6*H11580)*J11580,0)</f>
        <v>0</v>
      </c>
    </row>
    <row r="11581" customFormat="false" ht="15" hidden="false" customHeight="false" outlineLevel="0" collapsed="false">
      <c r="A11581" s="0" t="s">
        <v>11679</v>
      </c>
      <c r="B11581" s="0" t="s">
        <v>115</v>
      </c>
      <c r="C11581" s="0" t="s">
        <v>96</v>
      </c>
      <c r="D11581" s="0" t="s">
        <v>92</v>
      </c>
      <c r="E11581" s="14" t="n">
        <v>45077</v>
      </c>
      <c r="F11581" s="14" t="n">
        <v>45080</v>
      </c>
      <c r="G11581" s="0" t="n">
        <v>406</v>
      </c>
      <c r="H11581" s="0" t="n">
        <v>100</v>
      </c>
      <c r="I11581" s="0" t="n">
        <v>258</v>
      </c>
      <c r="J11581" s="0" t="n">
        <v>514</v>
      </c>
      <c r="K11581" s="0" t="n">
        <v>845</v>
      </c>
      <c r="L11581" s="15" t="s">
        <v>80</v>
      </c>
      <c r="M11581" s="0" t="n">
        <v>3</v>
      </c>
      <c r="N11581" s="16" t="n">
        <f aca="false">I11581*K11581</f>
        <v>218010</v>
      </c>
      <c r="O11581" s="16" t="n">
        <f aca="false">I11581*(K11581-J11581)</f>
        <v>85398</v>
      </c>
      <c r="P11581" s="15" t="n">
        <f aca="false">K11581-J11581</f>
        <v>331</v>
      </c>
      <c r="Q11581" s="0" t="str">
        <f aca="false">IF(G11581=0,"Out of stock",IF(G11581&lt;H11581,"Understocked",IF(G11581&gt;Summary!$B$6*H11581,"Overstocked","Healthy")))</f>
        <v>Overstocked</v>
      </c>
      <c r="R11581" s="0" t="str">
        <f aca="false">IF(I11581&gt;=Summary!$B$7,"Fast",IF(I11581&lt;Summary!$B$8,"Slow","Medium"))</f>
        <v>Fast</v>
      </c>
      <c r="S11581" s="15" t="n">
        <f aca="false">IF(M11581&gt;Summary!$B$5,1,0)</f>
        <v>0</v>
      </c>
      <c r="T11581" s="16" t="n">
        <f aca="false">IF(Q11581="Overstocked",(G11581-Summary!$B$6*H11581)*J11581,0)</f>
        <v>3084</v>
      </c>
    </row>
    <row r="11582" customFormat="false" ht="15" hidden="false" customHeight="false" outlineLevel="0" collapsed="false">
      <c r="A11582" s="0" t="s">
        <v>11680</v>
      </c>
      <c r="B11582" s="0" t="s">
        <v>84</v>
      </c>
      <c r="C11582" s="0" t="s">
        <v>96</v>
      </c>
      <c r="D11582" s="0" t="s">
        <v>90</v>
      </c>
      <c r="E11582" s="14" t="n">
        <v>44952</v>
      </c>
      <c r="F11582" s="14" t="n">
        <v>44957</v>
      </c>
      <c r="G11582" s="0" t="n">
        <v>387</v>
      </c>
      <c r="H11582" s="0" t="n">
        <v>118</v>
      </c>
      <c r="I11582" s="0" t="n">
        <v>65</v>
      </c>
      <c r="J11582" s="0" t="n">
        <v>1706</v>
      </c>
      <c r="K11582" s="0" t="n">
        <v>1972</v>
      </c>
      <c r="L11582" s="15" t="s">
        <v>82</v>
      </c>
      <c r="M11582" s="0" t="n">
        <v>5</v>
      </c>
      <c r="N11582" s="16" t="n">
        <f aca="false">I11582*K11582</f>
        <v>128180</v>
      </c>
      <c r="O11582" s="16" t="n">
        <f aca="false">I11582*(K11582-J11582)</f>
        <v>17290</v>
      </c>
      <c r="P11582" s="15" t="n">
        <f aca="false">K11582-J11582</f>
        <v>266</v>
      </c>
      <c r="Q11582" s="0" t="str">
        <f aca="false">IF(G11582=0,"Out of stock",IF(G11582&lt;H11582,"Understocked",IF(G11582&gt;Summary!$B$6*H11582,"Overstocked","Healthy")))</f>
        <v>Healthy</v>
      </c>
      <c r="R11582" s="0" t="str">
        <f aca="false">IF(I11582&gt;=Summary!$B$7,"Fast",IF(I11582&lt;Summary!$B$8,"Slow","Medium"))</f>
        <v>Slow</v>
      </c>
      <c r="S11582" s="15" t="n">
        <f aca="false">IF(M11582&gt;Summary!$B$5,1,0)</f>
        <v>0</v>
      </c>
      <c r="T11582" s="16" t="n">
        <f aca="false">IF(Q11582="Overstocked",(G11582-Summary!$B$6*H11582)*J11582,0)</f>
        <v>0</v>
      </c>
    </row>
    <row r="11583" customFormat="false" ht="15" hidden="false" customHeight="false" outlineLevel="0" collapsed="false">
      <c r="A11583" s="0" t="s">
        <v>11681</v>
      </c>
      <c r="B11583" s="0" t="s">
        <v>113</v>
      </c>
      <c r="C11583" s="0" t="s">
        <v>78</v>
      </c>
      <c r="D11583" s="0" t="s">
        <v>90</v>
      </c>
      <c r="E11583" s="14" t="n">
        <v>45238</v>
      </c>
      <c r="F11583" s="14" t="n">
        <v>45243</v>
      </c>
      <c r="G11583" s="0" t="n">
        <v>201</v>
      </c>
      <c r="H11583" s="0" t="n">
        <v>138</v>
      </c>
      <c r="I11583" s="0" t="n">
        <v>67</v>
      </c>
      <c r="J11583" s="0" t="n">
        <v>1524</v>
      </c>
      <c r="K11583" s="0" t="n">
        <v>1706</v>
      </c>
      <c r="L11583" s="15" t="s">
        <v>93</v>
      </c>
      <c r="M11583" s="0" t="n">
        <v>5</v>
      </c>
      <c r="N11583" s="16" t="n">
        <f aca="false">I11583*K11583</f>
        <v>114302</v>
      </c>
      <c r="O11583" s="16" t="n">
        <f aca="false">I11583*(K11583-J11583)</f>
        <v>12194</v>
      </c>
      <c r="P11583" s="15" t="n">
        <f aca="false">K11583-J11583</f>
        <v>182</v>
      </c>
      <c r="Q11583" s="0" t="str">
        <f aca="false">IF(G11583=0,"Out of stock",IF(G11583&lt;H11583,"Understocked",IF(G11583&gt;Summary!$B$6*H11583,"Overstocked","Healthy")))</f>
        <v>Healthy</v>
      </c>
      <c r="R11583" s="0" t="str">
        <f aca="false">IF(I11583&gt;=Summary!$B$7,"Fast",IF(I11583&lt;Summary!$B$8,"Slow","Medium"))</f>
        <v>Slow</v>
      </c>
      <c r="S11583" s="15" t="n">
        <f aca="false">IF(M11583&gt;Summary!$B$5,1,0)</f>
        <v>0</v>
      </c>
      <c r="T11583" s="16" t="n">
        <f aca="false">IF(Q11583="Overstocked",(G11583-Summary!$B$6*H11583)*J11583,0)</f>
        <v>0</v>
      </c>
    </row>
    <row r="11584" customFormat="false" ht="15" hidden="false" customHeight="false" outlineLevel="0" collapsed="false">
      <c r="A11584" s="0" t="s">
        <v>11682</v>
      </c>
      <c r="B11584" s="0" t="s">
        <v>107</v>
      </c>
      <c r="C11584" s="0" t="s">
        <v>78</v>
      </c>
      <c r="D11584" s="0" t="s">
        <v>90</v>
      </c>
      <c r="E11584" s="14" t="n">
        <v>45239</v>
      </c>
      <c r="F11584" s="14" t="n">
        <v>45249</v>
      </c>
      <c r="G11584" s="0" t="n">
        <v>226</v>
      </c>
      <c r="H11584" s="0" t="n">
        <v>64</v>
      </c>
      <c r="I11584" s="0" t="n">
        <v>125</v>
      </c>
      <c r="J11584" s="0" t="n">
        <v>744</v>
      </c>
      <c r="K11584" s="0" t="n">
        <v>1041</v>
      </c>
      <c r="L11584" s="15" t="s">
        <v>87</v>
      </c>
      <c r="M11584" s="0" t="n">
        <v>10</v>
      </c>
      <c r="N11584" s="16" t="n">
        <f aca="false">I11584*K11584</f>
        <v>130125</v>
      </c>
      <c r="O11584" s="16" t="n">
        <f aca="false">I11584*(K11584-J11584)</f>
        <v>37125</v>
      </c>
      <c r="P11584" s="15" t="n">
        <f aca="false">K11584-J11584</f>
        <v>297</v>
      </c>
      <c r="Q11584" s="0" t="str">
        <f aca="false">IF(G11584=0,"Out of stock",IF(G11584&lt;H11584,"Understocked",IF(G11584&gt;Summary!$B$6*H11584,"Overstocked","Healthy")))</f>
        <v>Healthy</v>
      </c>
      <c r="R11584" s="0" t="str">
        <f aca="false">IF(I11584&gt;=Summary!$B$7,"Fast",IF(I11584&lt;Summary!$B$8,"Slow","Medium"))</f>
        <v>Medium</v>
      </c>
      <c r="S11584" s="15" t="n">
        <f aca="false">IF(M11584&gt;Summary!$B$5,1,0)</f>
        <v>1</v>
      </c>
      <c r="T11584" s="16" t="n">
        <f aca="false">IF(Q11584="Overstocked",(G11584-Summary!$B$6*H11584)*J11584,0)</f>
        <v>0</v>
      </c>
    </row>
    <row r="11585" customFormat="false" ht="15" hidden="false" customHeight="false" outlineLevel="0" collapsed="false">
      <c r="A11585" s="0" t="s">
        <v>11683</v>
      </c>
      <c r="B11585" s="0" t="s">
        <v>77</v>
      </c>
      <c r="C11585" s="0" t="s">
        <v>85</v>
      </c>
      <c r="D11585" s="0" t="s">
        <v>79</v>
      </c>
      <c r="E11585" s="14" t="n">
        <v>45634</v>
      </c>
      <c r="F11585" s="14" t="n">
        <v>45635</v>
      </c>
      <c r="G11585" s="0" t="n">
        <v>476</v>
      </c>
      <c r="H11585" s="0" t="n">
        <v>136</v>
      </c>
      <c r="I11585" s="0" t="n">
        <v>148</v>
      </c>
      <c r="J11585" s="0" t="n">
        <v>1135</v>
      </c>
      <c r="K11585" s="0" t="n">
        <v>1231</v>
      </c>
      <c r="L11585" s="15" t="s">
        <v>80</v>
      </c>
      <c r="M11585" s="0" t="n">
        <v>1</v>
      </c>
      <c r="N11585" s="16" t="n">
        <f aca="false">I11585*K11585</f>
        <v>182188</v>
      </c>
      <c r="O11585" s="16" t="n">
        <f aca="false">I11585*(K11585-J11585)</f>
        <v>14208</v>
      </c>
      <c r="P11585" s="15" t="n">
        <f aca="false">K11585-J11585</f>
        <v>96</v>
      </c>
      <c r="Q11585" s="0" t="str">
        <f aca="false">IF(G11585=0,"Out of stock",IF(G11585&lt;H11585,"Understocked",IF(G11585&gt;Summary!$B$6*H11585,"Overstocked","Healthy")))</f>
        <v>Healthy</v>
      </c>
      <c r="R11585" s="0" t="str">
        <f aca="false">IF(I11585&gt;=Summary!$B$7,"Fast",IF(I11585&lt;Summary!$B$8,"Slow","Medium"))</f>
        <v>Medium</v>
      </c>
      <c r="S11585" s="15" t="n">
        <f aca="false">IF(M11585&gt;Summary!$B$5,1,0)</f>
        <v>0</v>
      </c>
      <c r="T11585" s="16" t="n">
        <f aca="false">IF(Q11585="Overstocked",(G11585-Summary!$B$6*H11585)*J11585,0)</f>
        <v>0</v>
      </c>
    </row>
    <row r="11586" customFormat="false" ht="15" hidden="false" customHeight="false" outlineLevel="0" collapsed="false">
      <c r="A11586" s="0" t="s">
        <v>11684</v>
      </c>
      <c r="B11586" s="0" t="s">
        <v>111</v>
      </c>
      <c r="C11586" s="0" t="s">
        <v>104</v>
      </c>
      <c r="D11586" s="0" t="s">
        <v>92</v>
      </c>
      <c r="E11586" s="14" t="n">
        <v>45215</v>
      </c>
      <c r="F11586" s="14" t="n">
        <v>45219</v>
      </c>
      <c r="G11586" s="0" t="n">
        <v>287</v>
      </c>
      <c r="H11586" s="0" t="n">
        <v>85</v>
      </c>
      <c r="I11586" s="0" t="n">
        <v>112</v>
      </c>
      <c r="J11586" s="0" t="n">
        <v>221</v>
      </c>
      <c r="K11586" s="0" t="n">
        <v>315</v>
      </c>
      <c r="L11586" s="15" t="s">
        <v>82</v>
      </c>
      <c r="M11586" s="0" t="n">
        <v>4</v>
      </c>
      <c r="N11586" s="16" t="n">
        <f aca="false">I11586*K11586</f>
        <v>35280</v>
      </c>
      <c r="O11586" s="16" t="n">
        <f aca="false">I11586*(K11586-J11586)</f>
        <v>10528</v>
      </c>
      <c r="P11586" s="15" t="n">
        <f aca="false">K11586-J11586</f>
        <v>94</v>
      </c>
      <c r="Q11586" s="0" t="str">
        <f aca="false">IF(G11586=0,"Out of stock",IF(G11586&lt;H11586,"Understocked",IF(G11586&gt;Summary!$B$6*H11586,"Overstocked","Healthy")))</f>
        <v>Healthy</v>
      </c>
      <c r="R11586" s="0" t="str">
        <f aca="false">IF(I11586&gt;=Summary!$B$7,"Fast",IF(I11586&lt;Summary!$B$8,"Slow","Medium"))</f>
        <v>Medium</v>
      </c>
      <c r="S11586" s="15" t="n">
        <f aca="false">IF(M11586&gt;Summary!$B$5,1,0)</f>
        <v>0</v>
      </c>
      <c r="T11586" s="16" t="n">
        <f aca="false">IF(Q11586="Overstocked",(G11586-Summary!$B$6*H11586)*J11586,0)</f>
        <v>0</v>
      </c>
    </row>
    <row r="11587" customFormat="false" ht="15" hidden="false" customHeight="false" outlineLevel="0" collapsed="false">
      <c r="A11587" s="0" t="s">
        <v>11685</v>
      </c>
      <c r="B11587" s="0" t="s">
        <v>111</v>
      </c>
      <c r="C11587" s="0" t="s">
        <v>78</v>
      </c>
      <c r="D11587" s="0" t="s">
        <v>86</v>
      </c>
      <c r="E11587" s="14" t="n">
        <v>45638</v>
      </c>
      <c r="F11587" s="14" t="n">
        <v>45639</v>
      </c>
      <c r="G11587" s="0" t="n">
        <v>347</v>
      </c>
      <c r="H11587" s="0" t="n">
        <v>68</v>
      </c>
      <c r="I11587" s="0" t="n">
        <v>41</v>
      </c>
      <c r="J11587" s="0" t="n">
        <v>1901</v>
      </c>
      <c r="K11587" s="0" t="n">
        <v>2337</v>
      </c>
      <c r="L11587" s="15" t="s">
        <v>80</v>
      </c>
      <c r="M11587" s="0" t="n">
        <v>1</v>
      </c>
      <c r="N11587" s="16" t="n">
        <f aca="false">I11587*K11587</f>
        <v>95817</v>
      </c>
      <c r="O11587" s="16" t="n">
        <f aca="false">I11587*(K11587-J11587)</f>
        <v>17876</v>
      </c>
      <c r="P11587" s="15" t="n">
        <f aca="false">K11587-J11587</f>
        <v>436</v>
      </c>
      <c r="Q11587" s="0" t="str">
        <f aca="false">IF(G11587=0,"Out of stock",IF(G11587&lt;H11587,"Understocked",IF(G11587&gt;Summary!$B$6*H11587,"Overstocked","Healthy")))</f>
        <v>Overstocked</v>
      </c>
      <c r="R11587" s="0" t="str">
        <f aca="false">IF(I11587&gt;=Summary!$B$7,"Fast",IF(I11587&lt;Summary!$B$8,"Slow","Medium"))</f>
        <v>Slow</v>
      </c>
      <c r="S11587" s="15" t="n">
        <f aca="false">IF(M11587&gt;Summary!$B$5,1,0)</f>
        <v>0</v>
      </c>
      <c r="T11587" s="16" t="n">
        <f aca="false">IF(Q11587="Overstocked",(G11587-Summary!$B$6*H11587)*J11587,0)</f>
        <v>142575</v>
      </c>
    </row>
    <row r="11588" customFormat="false" ht="15" hidden="false" customHeight="false" outlineLevel="0" collapsed="false">
      <c r="A11588" s="0" t="s">
        <v>11686</v>
      </c>
      <c r="B11588" s="0" t="s">
        <v>101</v>
      </c>
      <c r="C11588" s="0" t="s">
        <v>104</v>
      </c>
      <c r="D11588" s="0" t="s">
        <v>102</v>
      </c>
      <c r="E11588" s="14" t="n">
        <v>45520</v>
      </c>
      <c r="F11588" s="14" t="n">
        <v>45527</v>
      </c>
      <c r="G11588" s="0" t="n">
        <v>87</v>
      </c>
      <c r="H11588" s="0" t="n">
        <v>111</v>
      </c>
      <c r="I11588" s="0" t="n">
        <v>162</v>
      </c>
      <c r="J11588" s="0" t="n">
        <v>1124</v>
      </c>
      <c r="K11588" s="0" t="n">
        <v>1545</v>
      </c>
      <c r="L11588" s="15" t="s">
        <v>80</v>
      </c>
      <c r="M11588" s="0" t="n">
        <v>7</v>
      </c>
      <c r="N11588" s="16" t="n">
        <f aca="false">I11588*K11588</f>
        <v>250290</v>
      </c>
      <c r="O11588" s="16" t="n">
        <f aca="false">I11588*(K11588-J11588)</f>
        <v>68202</v>
      </c>
      <c r="P11588" s="15" t="n">
        <f aca="false">K11588-J11588</f>
        <v>421</v>
      </c>
      <c r="Q11588" s="0" t="str">
        <f aca="false">IF(G11588=0,"Out of stock",IF(G11588&lt;H11588,"Understocked",IF(G11588&gt;Summary!$B$6*H11588,"Overstocked","Healthy")))</f>
        <v>Understocked</v>
      </c>
      <c r="R11588" s="0" t="str">
        <f aca="false">IF(I11588&gt;=Summary!$B$7,"Fast",IF(I11588&lt;Summary!$B$8,"Slow","Medium"))</f>
        <v>Medium</v>
      </c>
      <c r="S11588" s="15" t="n">
        <f aca="false">IF(M11588&gt;Summary!$B$5,1,0)</f>
        <v>0</v>
      </c>
      <c r="T11588" s="16" t="n">
        <f aca="false">IF(Q11588="Overstocked",(G11588-Summary!$B$6*H11588)*J11588,0)</f>
        <v>0</v>
      </c>
    </row>
    <row r="11589" customFormat="false" ht="15" hidden="false" customHeight="false" outlineLevel="0" collapsed="false">
      <c r="A11589" s="0" t="s">
        <v>11687</v>
      </c>
      <c r="B11589" s="0" t="s">
        <v>77</v>
      </c>
      <c r="C11589" s="0" t="s">
        <v>104</v>
      </c>
      <c r="D11589" s="0" t="s">
        <v>92</v>
      </c>
      <c r="E11589" s="14" t="n">
        <v>45176</v>
      </c>
      <c r="F11589" s="14" t="n">
        <v>45179</v>
      </c>
      <c r="G11589" s="0" t="n">
        <v>274</v>
      </c>
      <c r="H11589" s="0" t="n">
        <v>119</v>
      </c>
      <c r="I11589" s="0" t="n">
        <v>116</v>
      </c>
      <c r="J11589" s="0" t="n">
        <v>620</v>
      </c>
      <c r="K11589" s="0" t="n">
        <v>812</v>
      </c>
      <c r="L11589" s="15" t="s">
        <v>82</v>
      </c>
      <c r="M11589" s="0" t="n">
        <v>3</v>
      </c>
      <c r="N11589" s="16" t="n">
        <f aca="false">I11589*K11589</f>
        <v>94192</v>
      </c>
      <c r="O11589" s="16" t="n">
        <f aca="false">I11589*(K11589-J11589)</f>
        <v>22272</v>
      </c>
      <c r="P11589" s="15" t="n">
        <f aca="false">K11589-J11589</f>
        <v>192</v>
      </c>
      <c r="Q11589" s="0" t="str">
        <f aca="false">IF(G11589=0,"Out of stock",IF(G11589&lt;H11589,"Understocked",IF(G11589&gt;Summary!$B$6*H11589,"Overstocked","Healthy")))</f>
        <v>Healthy</v>
      </c>
      <c r="R11589" s="0" t="str">
        <f aca="false">IF(I11589&gt;=Summary!$B$7,"Fast",IF(I11589&lt;Summary!$B$8,"Slow","Medium"))</f>
        <v>Medium</v>
      </c>
      <c r="S11589" s="15" t="n">
        <f aca="false">IF(M11589&gt;Summary!$B$5,1,0)</f>
        <v>0</v>
      </c>
      <c r="T11589" s="16" t="n">
        <f aca="false">IF(Q11589="Overstocked",(G11589-Summary!$B$6*H11589)*J11589,0)</f>
        <v>0</v>
      </c>
    </row>
    <row r="11590" customFormat="false" ht="15" hidden="false" customHeight="false" outlineLevel="0" collapsed="false">
      <c r="A11590" s="0" t="s">
        <v>11688</v>
      </c>
      <c r="B11590" s="0" t="s">
        <v>113</v>
      </c>
      <c r="C11590" s="0" t="s">
        <v>78</v>
      </c>
      <c r="D11590" s="0" t="s">
        <v>92</v>
      </c>
      <c r="E11590" s="14" t="n">
        <v>45088</v>
      </c>
      <c r="F11590" s="14" t="n">
        <v>45089</v>
      </c>
      <c r="G11590" s="0" t="n">
        <v>355</v>
      </c>
      <c r="H11590" s="0" t="n">
        <v>131</v>
      </c>
      <c r="I11590" s="0" t="n">
        <v>173</v>
      </c>
      <c r="J11590" s="0" t="n">
        <v>1409</v>
      </c>
      <c r="K11590" s="0" t="n">
        <v>1564</v>
      </c>
      <c r="L11590" s="15" t="s">
        <v>80</v>
      </c>
      <c r="M11590" s="0" t="n">
        <v>1</v>
      </c>
      <c r="N11590" s="16" t="n">
        <f aca="false">I11590*K11590</f>
        <v>270572</v>
      </c>
      <c r="O11590" s="16" t="n">
        <f aca="false">I11590*(K11590-J11590)</f>
        <v>26815</v>
      </c>
      <c r="P11590" s="15" t="n">
        <f aca="false">K11590-J11590</f>
        <v>155</v>
      </c>
      <c r="Q11590" s="0" t="str">
        <f aca="false">IF(G11590=0,"Out of stock",IF(G11590&lt;H11590,"Understocked",IF(G11590&gt;Summary!$B$6*H11590,"Overstocked","Healthy")))</f>
        <v>Healthy</v>
      </c>
      <c r="R11590" s="0" t="str">
        <f aca="false">IF(I11590&gt;=Summary!$B$7,"Fast",IF(I11590&lt;Summary!$B$8,"Slow","Medium"))</f>
        <v>Medium</v>
      </c>
      <c r="S11590" s="15" t="n">
        <f aca="false">IF(M11590&gt;Summary!$B$5,1,0)</f>
        <v>0</v>
      </c>
      <c r="T11590" s="16" t="n">
        <f aca="false">IF(Q11590="Overstocked",(G11590-Summary!$B$6*H11590)*J11590,0)</f>
        <v>0</v>
      </c>
    </row>
    <row r="11591" customFormat="false" ht="15" hidden="false" customHeight="false" outlineLevel="0" collapsed="false">
      <c r="A11591" s="0" t="s">
        <v>11689</v>
      </c>
      <c r="B11591" s="0" t="s">
        <v>77</v>
      </c>
      <c r="C11591" s="0" t="s">
        <v>78</v>
      </c>
      <c r="D11591" s="0" t="s">
        <v>79</v>
      </c>
      <c r="E11591" s="14" t="n">
        <v>44956</v>
      </c>
      <c r="F11591" s="14" t="n">
        <v>44965</v>
      </c>
      <c r="G11591" s="0" t="n">
        <v>457</v>
      </c>
      <c r="H11591" s="0" t="n">
        <v>94</v>
      </c>
      <c r="I11591" s="0" t="n">
        <v>68</v>
      </c>
      <c r="J11591" s="0" t="n">
        <v>1435</v>
      </c>
      <c r="K11591" s="0" t="n">
        <v>1907</v>
      </c>
      <c r="L11591" s="15" t="s">
        <v>82</v>
      </c>
      <c r="M11591" s="0" t="n">
        <v>9</v>
      </c>
      <c r="N11591" s="16" t="n">
        <f aca="false">I11591*K11591</f>
        <v>129676</v>
      </c>
      <c r="O11591" s="16" t="n">
        <f aca="false">I11591*(K11591-J11591)</f>
        <v>32096</v>
      </c>
      <c r="P11591" s="15" t="n">
        <f aca="false">K11591-J11591</f>
        <v>472</v>
      </c>
      <c r="Q11591" s="0" t="str">
        <f aca="false">IF(G11591=0,"Out of stock",IF(G11591&lt;H11591,"Understocked",IF(G11591&gt;Summary!$B$6*H11591,"Overstocked","Healthy")))</f>
        <v>Overstocked</v>
      </c>
      <c r="R11591" s="0" t="str">
        <f aca="false">IF(I11591&gt;=Summary!$B$7,"Fast",IF(I11591&lt;Summary!$B$8,"Slow","Medium"))</f>
        <v>Slow</v>
      </c>
      <c r="S11591" s="15" t="n">
        <f aca="false">IF(M11591&gt;Summary!$B$5,1,0)</f>
        <v>1</v>
      </c>
      <c r="T11591" s="16" t="n">
        <f aca="false">IF(Q11591="Overstocked",(G11591-Summary!$B$6*H11591)*J11591,0)</f>
        <v>116235</v>
      </c>
    </row>
    <row r="11592" customFormat="false" ht="15" hidden="false" customHeight="false" outlineLevel="0" collapsed="false">
      <c r="A11592" s="0" t="s">
        <v>11690</v>
      </c>
      <c r="B11592" s="0" t="s">
        <v>95</v>
      </c>
      <c r="C11592" s="0" t="s">
        <v>96</v>
      </c>
      <c r="D11592" s="0" t="s">
        <v>90</v>
      </c>
      <c r="E11592" s="14" t="n">
        <v>45593</v>
      </c>
      <c r="F11592" s="14" t="n">
        <v>45594</v>
      </c>
      <c r="G11592" s="0" t="n">
        <v>278</v>
      </c>
      <c r="H11592" s="0" t="n">
        <v>79</v>
      </c>
      <c r="I11592" s="0" t="n">
        <v>9</v>
      </c>
      <c r="J11592" s="0" t="n">
        <v>557</v>
      </c>
      <c r="K11592" s="0" t="n">
        <v>806</v>
      </c>
      <c r="L11592" s="15" t="s">
        <v>82</v>
      </c>
      <c r="M11592" s="0" t="n">
        <v>1</v>
      </c>
      <c r="N11592" s="16" t="n">
        <f aca="false">I11592*K11592</f>
        <v>7254</v>
      </c>
      <c r="O11592" s="16" t="n">
        <f aca="false">I11592*(K11592-J11592)</f>
        <v>2241</v>
      </c>
      <c r="P11592" s="15" t="n">
        <f aca="false">K11592-J11592</f>
        <v>249</v>
      </c>
      <c r="Q11592" s="0" t="str">
        <f aca="false">IF(G11592=0,"Out of stock",IF(G11592&lt;H11592,"Understocked",IF(G11592&gt;Summary!$B$6*H11592,"Overstocked","Healthy")))</f>
        <v>Healthy</v>
      </c>
      <c r="R11592" s="0" t="str">
        <f aca="false">IF(I11592&gt;=Summary!$B$7,"Fast",IF(I11592&lt;Summary!$B$8,"Slow","Medium"))</f>
        <v>Slow</v>
      </c>
      <c r="S11592" s="15" t="n">
        <f aca="false">IF(M11592&gt;Summary!$B$5,1,0)</f>
        <v>0</v>
      </c>
      <c r="T11592" s="16" t="n">
        <f aca="false">IF(Q11592="Overstocked",(G11592-Summary!$B$6*H11592)*J11592,0)</f>
        <v>0</v>
      </c>
    </row>
    <row r="11593" customFormat="false" ht="15" hidden="false" customHeight="false" outlineLevel="0" collapsed="false">
      <c r="A11593" s="0" t="s">
        <v>11691</v>
      </c>
      <c r="B11593" s="0" t="s">
        <v>95</v>
      </c>
      <c r="C11593" s="0" t="s">
        <v>85</v>
      </c>
      <c r="D11593" s="0" t="s">
        <v>86</v>
      </c>
      <c r="E11593" s="14" t="n">
        <v>45584</v>
      </c>
      <c r="F11593" s="14" t="n">
        <v>45586</v>
      </c>
      <c r="G11593" s="0" t="n">
        <v>285</v>
      </c>
      <c r="H11593" s="0" t="n">
        <v>89</v>
      </c>
      <c r="I11593" s="0" t="n">
        <v>286</v>
      </c>
      <c r="J11593" s="0" t="n">
        <v>999</v>
      </c>
      <c r="K11593" s="0" t="n">
        <v>1124</v>
      </c>
      <c r="L11593" s="15" t="s">
        <v>87</v>
      </c>
      <c r="M11593" s="0" t="n">
        <v>2</v>
      </c>
      <c r="N11593" s="16" t="n">
        <f aca="false">I11593*K11593</f>
        <v>321464</v>
      </c>
      <c r="O11593" s="16" t="n">
        <f aca="false">I11593*(K11593-J11593)</f>
        <v>35750</v>
      </c>
      <c r="P11593" s="15" t="n">
        <f aca="false">K11593-J11593</f>
        <v>125</v>
      </c>
      <c r="Q11593" s="0" t="str">
        <f aca="false">IF(G11593=0,"Out of stock",IF(G11593&lt;H11593,"Understocked",IF(G11593&gt;Summary!$B$6*H11593,"Overstocked","Healthy")))</f>
        <v>Healthy</v>
      </c>
      <c r="R11593" s="0" t="str">
        <f aca="false">IF(I11593&gt;=Summary!$B$7,"Fast",IF(I11593&lt;Summary!$B$8,"Slow","Medium"))</f>
        <v>Fast</v>
      </c>
      <c r="S11593" s="15" t="n">
        <f aca="false">IF(M11593&gt;Summary!$B$5,1,0)</f>
        <v>0</v>
      </c>
      <c r="T11593" s="16" t="n">
        <f aca="false">IF(Q11593="Overstocked",(G11593-Summary!$B$6*H11593)*J11593,0)</f>
        <v>0</v>
      </c>
    </row>
    <row r="11594" customFormat="false" ht="15" hidden="false" customHeight="false" outlineLevel="0" collapsed="false">
      <c r="A11594" s="0" t="s">
        <v>11692</v>
      </c>
      <c r="B11594" s="0" t="s">
        <v>111</v>
      </c>
      <c r="C11594" s="0" t="s">
        <v>104</v>
      </c>
      <c r="D11594" s="0" t="s">
        <v>90</v>
      </c>
      <c r="E11594" s="14" t="n">
        <v>45542</v>
      </c>
      <c r="F11594" s="14" t="n">
        <v>45552</v>
      </c>
      <c r="G11594" s="0" t="n">
        <v>141</v>
      </c>
      <c r="H11594" s="0" t="n">
        <v>52</v>
      </c>
      <c r="I11594" s="0" t="n">
        <v>54</v>
      </c>
      <c r="J11594" s="0" t="n">
        <v>1860</v>
      </c>
      <c r="K11594" s="0" t="n">
        <v>2293</v>
      </c>
      <c r="L11594" s="15" t="s">
        <v>82</v>
      </c>
      <c r="M11594" s="0" t="n">
        <v>10</v>
      </c>
      <c r="N11594" s="16" t="n">
        <f aca="false">I11594*K11594</f>
        <v>123822</v>
      </c>
      <c r="O11594" s="16" t="n">
        <f aca="false">I11594*(K11594-J11594)</f>
        <v>23382</v>
      </c>
      <c r="P11594" s="15" t="n">
        <f aca="false">K11594-J11594</f>
        <v>433</v>
      </c>
      <c r="Q11594" s="0" t="str">
        <f aca="false">IF(G11594=0,"Out of stock",IF(G11594&lt;H11594,"Understocked",IF(G11594&gt;Summary!$B$6*H11594,"Overstocked","Healthy")))</f>
        <v>Healthy</v>
      </c>
      <c r="R11594" s="0" t="str">
        <f aca="false">IF(I11594&gt;=Summary!$B$7,"Fast",IF(I11594&lt;Summary!$B$8,"Slow","Medium"))</f>
        <v>Slow</v>
      </c>
      <c r="S11594" s="15" t="n">
        <f aca="false">IF(M11594&gt;Summary!$B$5,1,0)</f>
        <v>1</v>
      </c>
      <c r="T11594" s="16" t="n">
        <f aca="false">IF(Q11594="Overstocked",(G11594-Summary!$B$6*H11594)*J11594,0)</f>
        <v>0</v>
      </c>
    </row>
    <row r="11595" customFormat="false" ht="15" hidden="false" customHeight="false" outlineLevel="0" collapsed="false">
      <c r="A11595" s="0" t="s">
        <v>11693</v>
      </c>
      <c r="B11595" s="0" t="s">
        <v>101</v>
      </c>
      <c r="C11595" s="0" t="s">
        <v>104</v>
      </c>
      <c r="D11595" s="0" t="s">
        <v>86</v>
      </c>
      <c r="E11595" s="14" t="n">
        <v>45197</v>
      </c>
      <c r="F11595" s="14" t="n">
        <v>45204</v>
      </c>
      <c r="G11595" s="0" t="n">
        <v>284</v>
      </c>
      <c r="H11595" s="0" t="n">
        <v>77</v>
      </c>
      <c r="I11595" s="0" t="n">
        <v>179</v>
      </c>
      <c r="J11595" s="0" t="n">
        <v>1770</v>
      </c>
      <c r="K11595" s="0" t="n">
        <v>1828</v>
      </c>
      <c r="L11595" s="15" t="s">
        <v>93</v>
      </c>
      <c r="M11595" s="0" t="n">
        <v>7</v>
      </c>
      <c r="N11595" s="16" t="n">
        <f aca="false">I11595*K11595</f>
        <v>327212</v>
      </c>
      <c r="O11595" s="16" t="n">
        <f aca="false">I11595*(K11595-J11595)</f>
        <v>10382</v>
      </c>
      <c r="P11595" s="15" t="n">
        <f aca="false">K11595-J11595</f>
        <v>58</v>
      </c>
      <c r="Q11595" s="0" t="str">
        <f aca="false">IF(G11595=0,"Out of stock",IF(G11595&lt;H11595,"Understocked",IF(G11595&gt;Summary!$B$6*H11595,"Overstocked","Healthy")))</f>
        <v>Healthy</v>
      </c>
      <c r="R11595" s="0" t="str">
        <f aca="false">IF(I11595&gt;=Summary!$B$7,"Fast",IF(I11595&lt;Summary!$B$8,"Slow","Medium"))</f>
        <v>Medium</v>
      </c>
      <c r="S11595" s="15" t="n">
        <f aca="false">IF(M11595&gt;Summary!$B$5,1,0)</f>
        <v>0</v>
      </c>
      <c r="T11595" s="16" t="n">
        <f aca="false">IF(Q11595="Overstocked",(G11595-Summary!$B$6*H11595)*J11595,0)</f>
        <v>0</v>
      </c>
    </row>
    <row r="11596" customFormat="false" ht="15" hidden="false" customHeight="false" outlineLevel="0" collapsed="false">
      <c r="A11596" s="0" t="s">
        <v>11694</v>
      </c>
      <c r="B11596" s="0" t="s">
        <v>107</v>
      </c>
      <c r="C11596" s="0" t="s">
        <v>78</v>
      </c>
      <c r="D11596" s="0" t="s">
        <v>92</v>
      </c>
      <c r="E11596" s="14" t="n">
        <v>45472</v>
      </c>
      <c r="F11596" s="14" t="n">
        <v>45480</v>
      </c>
      <c r="G11596" s="0" t="n">
        <v>413</v>
      </c>
      <c r="H11596" s="0" t="n">
        <v>51</v>
      </c>
      <c r="I11596" s="0" t="n">
        <v>111</v>
      </c>
      <c r="J11596" s="0" t="n">
        <v>442</v>
      </c>
      <c r="K11596" s="0" t="n">
        <v>799</v>
      </c>
      <c r="L11596" s="15" t="s">
        <v>97</v>
      </c>
      <c r="M11596" s="0" t="n">
        <v>8</v>
      </c>
      <c r="N11596" s="16" t="n">
        <f aca="false">I11596*K11596</f>
        <v>88689</v>
      </c>
      <c r="O11596" s="16" t="n">
        <f aca="false">I11596*(K11596-J11596)</f>
        <v>39627</v>
      </c>
      <c r="P11596" s="15" t="n">
        <f aca="false">K11596-J11596</f>
        <v>357</v>
      </c>
      <c r="Q11596" s="0" t="str">
        <f aca="false">IF(G11596=0,"Out of stock",IF(G11596&lt;H11596,"Understocked",IF(G11596&gt;Summary!$B$6*H11596,"Overstocked","Healthy")))</f>
        <v>Overstocked</v>
      </c>
      <c r="R11596" s="0" t="str">
        <f aca="false">IF(I11596&gt;=Summary!$B$7,"Fast",IF(I11596&lt;Summary!$B$8,"Slow","Medium"))</f>
        <v>Medium</v>
      </c>
      <c r="S11596" s="15" t="n">
        <f aca="false">IF(M11596&gt;Summary!$B$5,1,0)</f>
        <v>1</v>
      </c>
      <c r="T11596" s="16" t="n">
        <f aca="false">IF(Q11596="Overstocked",(G11596-Summary!$B$6*H11596)*J11596,0)</f>
        <v>92378</v>
      </c>
    </row>
    <row r="11597" customFormat="false" ht="15" hidden="false" customHeight="false" outlineLevel="0" collapsed="false">
      <c r="A11597" s="0" t="s">
        <v>11695</v>
      </c>
      <c r="B11597" s="0" t="s">
        <v>115</v>
      </c>
      <c r="C11597" s="0" t="s">
        <v>78</v>
      </c>
      <c r="D11597" s="0" t="s">
        <v>92</v>
      </c>
      <c r="E11597" s="14" t="n">
        <v>45622</v>
      </c>
      <c r="F11597" s="14" t="n">
        <v>45625</v>
      </c>
      <c r="G11597" s="0" t="n">
        <v>7</v>
      </c>
      <c r="H11597" s="0" t="n">
        <v>106</v>
      </c>
      <c r="I11597" s="0" t="n">
        <v>63</v>
      </c>
      <c r="J11597" s="0" t="n">
        <v>473</v>
      </c>
      <c r="K11597" s="0" t="n">
        <v>870</v>
      </c>
      <c r="L11597" s="15" t="s">
        <v>87</v>
      </c>
      <c r="M11597" s="0" t="n">
        <v>3</v>
      </c>
      <c r="N11597" s="16" t="n">
        <f aca="false">I11597*K11597</f>
        <v>54810</v>
      </c>
      <c r="O11597" s="16" t="n">
        <f aca="false">I11597*(K11597-J11597)</f>
        <v>25011</v>
      </c>
      <c r="P11597" s="15" t="n">
        <f aca="false">K11597-J11597</f>
        <v>397</v>
      </c>
      <c r="Q11597" s="0" t="str">
        <f aca="false">IF(G11597=0,"Out of stock",IF(G11597&lt;H11597,"Understocked",IF(G11597&gt;Summary!$B$6*H11597,"Overstocked","Healthy")))</f>
        <v>Understocked</v>
      </c>
      <c r="R11597" s="0" t="str">
        <f aca="false">IF(I11597&gt;=Summary!$B$7,"Fast",IF(I11597&lt;Summary!$B$8,"Slow","Medium"))</f>
        <v>Slow</v>
      </c>
      <c r="S11597" s="15" t="n">
        <f aca="false">IF(M11597&gt;Summary!$B$5,1,0)</f>
        <v>0</v>
      </c>
      <c r="T11597" s="16" t="n">
        <f aca="false">IF(Q11597="Overstocked",(G11597-Summary!$B$6*H11597)*J11597,0)</f>
        <v>0</v>
      </c>
    </row>
    <row r="11598" customFormat="false" ht="15" hidden="false" customHeight="false" outlineLevel="0" collapsed="false">
      <c r="A11598" s="0" t="s">
        <v>11696</v>
      </c>
      <c r="B11598" s="0" t="s">
        <v>111</v>
      </c>
      <c r="C11598" s="0" t="s">
        <v>96</v>
      </c>
      <c r="D11598" s="0" t="s">
        <v>92</v>
      </c>
      <c r="E11598" s="14" t="n">
        <v>45093</v>
      </c>
      <c r="F11598" s="14" t="n">
        <v>45096</v>
      </c>
      <c r="G11598" s="0" t="n">
        <v>5</v>
      </c>
      <c r="H11598" s="0" t="n">
        <v>118</v>
      </c>
      <c r="I11598" s="0" t="n">
        <v>235</v>
      </c>
      <c r="J11598" s="0" t="n">
        <v>1866</v>
      </c>
      <c r="K11598" s="0" t="n">
        <v>2354</v>
      </c>
      <c r="L11598" s="15" t="s">
        <v>82</v>
      </c>
      <c r="M11598" s="0" t="n">
        <v>3</v>
      </c>
      <c r="N11598" s="16" t="n">
        <f aca="false">I11598*K11598</f>
        <v>553190</v>
      </c>
      <c r="O11598" s="16" t="n">
        <f aca="false">I11598*(K11598-J11598)</f>
        <v>114680</v>
      </c>
      <c r="P11598" s="15" t="n">
        <f aca="false">K11598-J11598</f>
        <v>488</v>
      </c>
      <c r="Q11598" s="0" t="str">
        <f aca="false">IF(G11598=0,"Out of stock",IF(G11598&lt;H11598,"Understocked",IF(G11598&gt;Summary!$B$6*H11598,"Overstocked","Healthy")))</f>
        <v>Understocked</v>
      </c>
      <c r="R11598" s="0" t="str">
        <f aca="false">IF(I11598&gt;=Summary!$B$7,"Fast",IF(I11598&lt;Summary!$B$8,"Slow","Medium"))</f>
        <v>Fast</v>
      </c>
      <c r="S11598" s="15" t="n">
        <f aca="false">IF(M11598&gt;Summary!$B$5,1,0)</f>
        <v>0</v>
      </c>
      <c r="T11598" s="16" t="n">
        <f aca="false">IF(Q11598="Overstocked",(G11598-Summary!$B$6*H11598)*J11598,0)</f>
        <v>0</v>
      </c>
    </row>
    <row r="11599" customFormat="false" ht="15" hidden="false" customHeight="false" outlineLevel="0" collapsed="false">
      <c r="A11599" s="0" t="s">
        <v>11697</v>
      </c>
      <c r="B11599" s="0" t="s">
        <v>115</v>
      </c>
      <c r="C11599" s="0" t="s">
        <v>78</v>
      </c>
      <c r="D11599" s="0" t="s">
        <v>86</v>
      </c>
      <c r="E11599" s="14" t="n">
        <v>45212</v>
      </c>
      <c r="F11599" s="14" t="n">
        <v>45213</v>
      </c>
      <c r="G11599" s="0" t="n">
        <v>104</v>
      </c>
      <c r="H11599" s="0" t="n">
        <v>71</v>
      </c>
      <c r="I11599" s="0" t="n">
        <v>54</v>
      </c>
      <c r="J11599" s="0" t="n">
        <v>1467</v>
      </c>
      <c r="K11599" s="0" t="n">
        <v>1770</v>
      </c>
      <c r="L11599" s="15" t="s">
        <v>93</v>
      </c>
      <c r="M11599" s="0" t="n">
        <v>1</v>
      </c>
      <c r="N11599" s="16" t="n">
        <f aca="false">I11599*K11599</f>
        <v>95580</v>
      </c>
      <c r="O11599" s="16" t="n">
        <f aca="false">I11599*(K11599-J11599)</f>
        <v>16362</v>
      </c>
      <c r="P11599" s="15" t="n">
        <f aca="false">K11599-J11599</f>
        <v>303</v>
      </c>
      <c r="Q11599" s="0" t="str">
        <f aca="false">IF(G11599=0,"Out of stock",IF(G11599&lt;H11599,"Understocked",IF(G11599&gt;Summary!$B$6*H11599,"Overstocked","Healthy")))</f>
        <v>Healthy</v>
      </c>
      <c r="R11599" s="0" t="str">
        <f aca="false">IF(I11599&gt;=Summary!$B$7,"Fast",IF(I11599&lt;Summary!$B$8,"Slow","Medium"))</f>
        <v>Slow</v>
      </c>
      <c r="S11599" s="15" t="n">
        <f aca="false">IF(M11599&gt;Summary!$B$5,1,0)</f>
        <v>0</v>
      </c>
      <c r="T11599" s="16" t="n">
        <f aca="false">IF(Q11599="Overstocked",(G11599-Summary!$B$6*H11599)*J11599,0)</f>
        <v>0</v>
      </c>
    </row>
    <row r="11600" customFormat="false" ht="15" hidden="false" customHeight="false" outlineLevel="0" collapsed="false">
      <c r="A11600" s="0" t="s">
        <v>11698</v>
      </c>
      <c r="B11600" s="0" t="s">
        <v>95</v>
      </c>
      <c r="C11600" s="0" t="s">
        <v>96</v>
      </c>
      <c r="D11600" s="0" t="s">
        <v>92</v>
      </c>
      <c r="E11600" s="14" t="n">
        <v>45026</v>
      </c>
      <c r="F11600" s="14" t="n">
        <v>45036</v>
      </c>
      <c r="G11600" s="0" t="n">
        <v>390</v>
      </c>
      <c r="H11600" s="0" t="n">
        <v>63</v>
      </c>
      <c r="I11600" s="0" t="n">
        <v>157</v>
      </c>
      <c r="J11600" s="0" t="n">
        <v>887</v>
      </c>
      <c r="K11600" s="0" t="n">
        <v>1342</v>
      </c>
      <c r="L11600" s="15" t="s">
        <v>87</v>
      </c>
      <c r="M11600" s="0" t="n">
        <v>10</v>
      </c>
      <c r="N11600" s="16" t="n">
        <f aca="false">I11600*K11600</f>
        <v>210694</v>
      </c>
      <c r="O11600" s="16" t="n">
        <f aca="false">I11600*(K11600-J11600)</f>
        <v>71435</v>
      </c>
      <c r="P11600" s="15" t="n">
        <f aca="false">K11600-J11600</f>
        <v>455</v>
      </c>
      <c r="Q11600" s="0" t="str">
        <f aca="false">IF(G11600=0,"Out of stock",IF(G11600&lt;H11600,"Understocked",IF(G11600&gt;Summary!$B$6*H11600,"Overstocked","Healthy")))</f>
        <v>Overstocked</v>
      </c>
      <c r="R11600" s="0" t="str">
        <f aca="false">IF(I11600&gt;=Summary!$B$7,"Fast",IF(I11600&lt;Summary!$B$8,"Slow","Medium"))</f>
        <v>Medium</v>
      </c>
      <c r="S11600" s="15" t="n">
        <f aca="false">IF(M11600&gt;Summary!$B$5,1,0)</f>
        <v>1</v>
      </c>
      <c r="T11600" s="16" t="n">
        <f aca="false">IF(Q11600="Overstocked",(G11600-Summary!$B$6*H11600)*J11600,0)</f>
        <v>122406</v>
      </c>
    </row>
    <row r="11601" customFormat="false" ht="15" hidden="false" customHeight="false" outlineLevel="0" collapsed="false">
      <c r="A11601" s="0" t="s">
        <v>11699</v>
      </c>
      <c r="B11601" s="0" t="s">
        <v>84</v>
      </c>
      <c r="C11601" s="0" t="s">
        <v>85</v>
      </c>
      <c r="D11601" s="0" t="s">
        <v>102</v>
      </c>
      <c r="E11601" s="14" t="n">
        <v>45421</v>
      </c>
      <c r="F11601" s="14" t="n">
        <v>45428</v>
      </c>
      <c r="G11601" s="0" t="n">
        <v>246</v>
      </c>
      <c r="H11601" s="0" t="n">
        <v>65</v>
      </c>
      <c r="I11601" s="0" t="n">
        <v>17</v>
      </c>
      <c r="J11601" s="0" t="n">
        <v>1282</v>
      </c>
      <c r="K11601" s="0" t="n">
        <v>1516</v>
      </c>
      <c r="L11601" s="15" t="s">
        <v>87</v>
      </c>
      <c r="M11601" s="0" t="n">
        <v>7</v>
      </c>
      <c r="N11601" s="16" t="n">
        <f aca="false">I11601*K11601</f>
        <v>25772</v>
      </c>
      <c r="O11601" s="16" t="n">
        <f aca="false">I11601*(K11601-J11601)</f>
        <v>3978</v>
      </c>
      <c r="P11601" s="15" t="n">
        <f aca="false">K11601-J11601</f>
        <v>234</v>
      </c>
      <c r="Q11601" s="0" t="str">
        <f aca="false">IF(G11601=0,"Out of stock",IF(G11601&lt;H11601,"Understocked",IF(G11601&gt;Summary!$B$6*H11601,"Overstocked","Healthy")))</f>
        <v>Healthy</v>
      </c>
      <c r="R11601" s="0" t="str">
        <f aca="false">IF(I11601&gt;=Summary!$B$7,"Fast",IF(I11601&lt;Summary!$B$8,"Slow","Medium"))</f>
        <v>Slow</v>
      </c>
      <c r="S11601" s="15" t="n">
        <f aca="false">IF(M11601&gt;Summary!$B$5,1,0)</f>
        <v>0</v>
      </c>
      <c r="T11601" s="16" t="n">
        <f aca="false">IF(Q11601="Overstocked",(G11601-Summary!$B$6*H11601)*J11601,0)</f>
        <v>0</v>
      </c>
    </row>
    <row r="11602" customFormat="false" ht="15" hidden="false" customHeight="false" outlineLevel="0" collapsed="false">
      <c r="A11602" s="0" t="s">
        <v>11700</v>
      </c>
      <c r="B11602" s="0" t="s">
        <v>111</v>
      </c>
      <c r="C11602" s="0" t="s">
        <v>104</v>
      </c>
      <c r="D11602" s="0" t="s">
        <v>79</v>
      </c>
      <c r="E11602" s="14" t="n">
        <v>45334</v>
      </c>
      <c r="F11602" s="14" t="n">
        <v>45338</v>
      </c>
      <c r="G11602" s="0" t="n">
        <v>298</v>
      </c>
      <c r="H11602" s="0" t="n">
        <v>142</v>
      </c>
      <c r="I11602" s="0" t="n">
        <v>131</v>
      </c>
      <c r="J11602" s="0" t="n">
        <v>1892</v>
      </c>
      <c r="K11602" s="0" t="n">
        <v>2285</v>
      </c>
      <c r="L11602" s="15" t="s">
        <v>97</v>
      </c>
      <c r="M11602" s="0" t="n">
        <v>4</v>
      </c>
      <c r="N11602" s="16" t="n">
        <f aca="false">I11602*K11602</f>
        <v>299335</v>
      </c>
      <c r="O11602" s="16" t="n">
        <f aca="false">I11602*(K11602-J11602)</f>
        <v>51483</v>
      </c>
      <c r="P11602" s="15" t="n">
        <f aca="false">K11602-J11602</f>
        <v>393</v>
      </c>
      <c r="Q11602" s="0" t="str">
        <f aca="false">IF(G11602=0,"Out of stock",IF(G11602&lt;H11602,"Understocked",IF(G11602&gt;Summary!$B$6*H11602,"Overstocked","Healthy")))</f>
        <v>Healthy</v>
      </c>
      <c r="R11602" s="0" t="str">
        <f aca="false">IF(I11602&gt;=Summary!$B$7,"Fast",IF(I11602&lt;Summary!$B$8,"Slow","Medium"))</f>
        <v>Medium</v>
      </c>
      <c r="S11602" s="15" t="n">
        <f aca="false">IF(M11602&gt;Summary!$B$5,1,0)</f>
        <v>0</v>
      </c>
      <c r="T11602" s="16" t="n">
        <f aca="false">IF(Q11602="Overstocked",(G11602-Summary!$B$6*H11602)*J11602,0)</f>
        <v>0</v>
      </c>
    </row>
    <row r="11603" customFormat="false" ht="15" hidden="false" customHeight="false" outlineLevel="0" collapsed="false">
      <c r="A11603" s="0" t="s">
        <v>11701</v>
      </c>
      <c r="B11603" s="0" t="s">
        <v>115</v>
      </c>
      <c r="C11603" s="0" t="s">
        <v>85</v>
      </c>
      <c r="D11603" s="0" t="s">
        <v>92</v>
      </c>
      <c r="E11603" s="14" t="n">
        <v>45489</v>
      </c>
      <c r="F11603" s="14" t="n">
        <v>45497</v>
      </c>
      <c r="G11603" s="0" t="n">
        <v>387</v>
      </c>
      <c r="H11603" s="0" t="n">
        <v>119</v>
      </c>
      <c r="I11603" s="0" t="n">
        <v>162</v>
      </c>
      <c r="J11603" s="0" t="n">
        <v>1805</v>
      </c>
      <c r="K11603" s="0" t="n">
        <v>1970</v>
      </c>
      <c r="L11603" s="15" t="s">
        <v>93</v>
      </c>
      <c r="M11603" s="0" t="n">
        <v>8</v>
      </c>
      <c r="N11603" s="16" t="n">
        <f aca="false">I11603*K11603</f>
        <v>319140</v>
      </c>
      <c r="O11603" s="16" t="n">
        <f aca="false">I11603*(K11603-J11603)</f>
        <v>26730</v>
      </c>
      <c r="P11603" s="15" t="n">
        <f aca="false">K11603-J11603</f>
        <v>165</v>
      </c>
      <c r="Q11603" s="0" t="str">
        <f aca="false">IF(G11603=0,"Out of stock",IF(G11603&lt;H11603,"Understocked",IF(G11603&gt;Summary!$B$6*H11603,"Overstocked","Healthy")))</f>
        <v>Healthy</v>
      </c>
      <c r="R11603" s="0" t="str">
        <f aca="false">IF(I11603&gt;=Summary!$B$7,"Fast",IF(I11603&lt;Summary!$B$8,"Slow","Medium"))</f>
        <v>Medium</v>
      </c>
      <c r="S11603" s="15" t="n">
        <f aca="false">IF(M11603&gt;Summary!$B$5,1,0)</f>
        <v>1</v>
      </c>
      <c r="T11603" s="16" t="n">
        <f aca="false">IF(Q11603="Overstocked",(G11603-Summary!$B$6*H11603)*J11603,0)</f>
        <v>0</v>
      </c>
    </row>
    <row r="11604" customFormat="false" ht="15" hidden="false" customHeight="false" outlineLevel="0" collapsed="false">
      <c r="A11604" s="0" t="s">
        <v>11702</v>
      </c>
      <c r="B11604" s="0" t="s">
        <v>111</v>
      </c>
      <c r="C11604" s="0" t="s">
        <v>85</v>
      </c>
      <c r="D11604" s="0" t="s">
        <v>86</v>
      </c>
      <c r="E11604" s="14" t="n">
        <v>45078</v>
      </c>
      <c r="F11604" s="14" t="n">
        <v>45084</v>
      </c>
      <c r="G11604" s="0" t="n">
        <v>165</v>
      </c>
      <c r="H11604" s="0" t="n">
        <v>137</v>
      </c>
      <c r="I11604" s="0" t="n">
        <v>225</v>
      </c>
      <c r="J11604" s="0" t="n">
        <v>689</v>
      </c>
      <c r="K11604" s="0" t="n">
        <v>1187</v>
      </c>
      <c r="L11604" s="15" t="s">
        <v>93</v>
      </c>
      <c r="M11604" s="0" t="n">
        <v>6</v>
      </c>
      <c r="N11604" s="16" t="n">
        <f aca="false">I11604*K11604</f>
        <v>267075</v>
      </c>
      <c r="O11604" s="16" t="n">
        <f aca="false">I11604*(K11604-J11604)</f>
        <v>112050</v>
      </c>
      <c r="P11604" s="15" t="n">
        <f aca="false">K11604-J11604</f>
        <v>498</v>
      </c>
      <c r="Q11604" s="0" t="str">
        <f aca="false">IF(G11604=0,"Out of stock",IF(G11604&lt;H11604,"Understocked",IF(G11604&gt;Summary!$B$6*H11604,"Overstocked","Healthy")))</f>
        <v>Healthy</v>
      </c>
      <c r="R11604" s="0" t="str">
        <f aca="false">IF(I11604&gt;=Summary!$B$7,"Fast",IF(I11604&lt;Summary!$B$8,"Slow","Medium"))</f>
        <v>Fast</v>
      </c>
      <c r="S11604" s="15" t="n">
        <f aca="false">IF(M11604&gt;Summary!$B$5,1,0)</f>
        <v>0</v>
      </c>
      <c r="T11604" s="16" t="n">
        <f aca="false">IF(Q11604="Overstocked",(G11604-Summary!$B$6*H11604)*J11604,0)</f>
        <v>0</v>
      </c>
    </row>
    <row r="11605" customFormat="false" ht="15" hidden="false" customHeight="false" outlineLevel="0" collapsed="false">
      <c r="A11605" s="0" t="s">
        <v>11703</v>
      </c>
      <c r="B11605" s="0" t="s">
        <v>107</v>
      </c>
      <c r="C11605" s="0" t="s">
        <v>78</v>
      </c>
      <c r="D11605" s="0" t="s">
        <v>79</v>
      </c>
      <c r="E11605" s="14" t="n">
        <v>45321</v>
      </c>
      <c r="F11605" s="14" t="n">
        <v>45328</v>
      </c>
      <c r="G11605" s="0" t="n">
        <v>143</v>
      </c>
      <c r="H11605" s="0" t="n">
        <v>97</v>
      </c>
      <c r="I11605" s="0" t="n">
        <v>63</v>
      </c>
      <c r="J11605" s="0" t="n">
        <v>1079</v>
      </c>
      <c r="K11605" s="0" t="n">
        <v>1470</v>
      </c>
      <c r="L11605" s="15" t="s">
        <v>80</v>
      </c>
      <c r="M11605" s="0" t="n">
        <v>7</v>
      </c>
      <c r="N11605" s="16" t="n">
        <f aca="false">I11605*K11605</f>
        <v>92610</v>
      </c>
      <c r="O11605" s="16" t="n">
        <f aca="false">I11605*(K11605-J11605)</f>
        <v>24633</v>
      </c>
      <c r="P11605" s="15" t="n">
        <f aca="false">K11605-J11605</f>
        <v>391</v>
      </c>
      <c r="Q11605" s="0" t="str">
        <f aca="false">IF(G11605=0,"Out of stock",IF(G11605&lt;H11605,"Understocked",IF(G11605&gt;Summary!$B$6*H11605,"Overstocked","Healthy")))</f>
        <v>Healthy</v>
      </c>
      <c r="R11605" s="0" t="str">
        <f aca="false">IF(I11605&gt;=Summary!$B$7,"Fast",IF(I11605&lt;Summary!$B$8,"Slow","Medium"))</f>
        <v>Slow</v>
      </c>
      <c r="S11605" s="15" t="n">
        <f aca="false">IF(M11605&gt;Summary!$B$5,1,0)</f>
        <v>0</v>
      </c>
      <c r="T11605" s="16" t="n">
        <f aca="false">IF(Q11605="Overstocked",(G11605-Summary!$B$6*H11605)*J11605,0)</f>
        <v>0</v>
      </c>
    </row>
    <row r="11606" customFormat="false" ht="15" hidden="false" customHeight="false" outlineLevel="0" collapsed="false">
      <c r="A11606" s="0" t="s">
        <v>11704</v>
      </c>
      <c r="B11606" s="0" t="s">
        <v>123</v>
      </c>
      <c r="C11606" s="0" t="s">
        <v>96</v>
      </c>
      <c r="D11606" s="0" t="s">
        <v>90</v>
      </c>
      <c r="E11606" s="14" t="n">
        <v>45187</v>
      </c>
      <c r="F11606" s="14" t="n">
        <v>45196</v>
      </c>
      <c r="G11606" s="0" t="n">
        <v>495</v>
      </c>
      <c r="H11606" s="0" t="n">
        <v>108</v>
      </c>
      <c r="I11606" s="0" t="n">
        <v>149</v>
      </c>
      <c r="J11606" s="0" t="n">
        <v>832</v>
      </c>
      <c r="K11606" s="0" t="n">
        <v>1161</v>
      </c>
      <c r="L11606" s="15" t="s">
        <v>87</v>
      </c>
      <c r="M11606" s="0" t="n">
        <v>9</v>
      </c>
      <c r="N11606" s="16" t="n">
        <f aca="false">I11606*K11606</f>
        <v>172989</v>
      </c>
      <c r="O11606" s="16" t="n">
        <f aca="false">I11606*(K11606-J11606)</f>
        <v>49021</v>
      </c>
      <c r="P11606" s="15" t="n">
        <f aca="false">K11606-J11606</f>
        <v>329</v>
      </c>
      <c r="Q11606" s="0" t="str">
        <f aca="false">IF(G11606=0,"Out of stock",IF(G11606&lt;H11606,"Understocked",IF(G11606&gt;Summary!$B$6*H11606,"Overstocked","Healthy")))</f>
        <v>Overstocked</v>
      </c>
      <c r="R11606" s="0" t="str">
        <f aca="false">IF(I11606&gt;=Summary!$B$7,"Fast",IF(I11606&lt;Summary!$B$8,"Slow","Medium"))</f>
        <v>Medium</v>
      </c>
      <c r="S11606" s="15" t="n">
        <f aca="false">IF(M11606&gt;Summary!$B$5,1,0)</f>
        <v>1</v>
      </c>
      <c r="T11606" s="16" t="n">
        <f aca="false">IF(Q11606="Overstocked",(G11606-Summary!$B$6*H11606)*J11606,0)</f>
        <v>52416</v>
      </c>
    </row>
    <row r="11607" customFormat="false" ht="15" hidden="false" customHeight="false" outlineLevel="0" collapsed="false">
      <c r="A11607" s="0" t="s">
        <v>11705</v>
      </c>
      <c r="B11607" s="0" t="s">
        <v>123</v>
      </c>
      <c r="C11607" s="0" t="s">
        <v>96</v>
      </c>
      <c r="D11607" s="0" t="s">
        <v>79</v>
      </c>
      <c r="E11607" s="14" t="n">
        <v>45392</v>
      </c>
      <c r="F11607" s="14" t="n">
        <v>45398</v>
      </c>
      <c r="G11607" s="0" t="n">
        <v>289</v>
      </c>
      <c r="H11607" s="0" t="n">
        <v>146</v>
      </c>
      <c r="I11607" s="0" t="n">
        <v>235</v>
      </c>
      <c r="J11607" s="0" t="n">
        <v>1013</v>
      </c>
      <c r="K11607" s="0" t="n">
        <v>1467</v>
      </c>
      <c r="L11607" s="15" t="s">
        <v>82</v>
      </c>
      <c r="M11607" s="0" t="n">
        <v>6</v>
      </c>
      <c r="N11607" s="16" t="n">
        <f aca="false">I11607*K11607</f>
        <v>344745</v>
      </c>
      <c r="O11607" s="16" t="n">
        <f aca="false">I11607*(K11607-J11607)</f>
        <v>106690</v>
      </c>
      <c r="P11607" s="15" t="n">
        <f aca="false">K11607-J11607</f>
        <v>454</v>
      </c>
      <c r="Q11607" s="0" t="str">
        <f aca="false">IF(G11607=0,"Out of stock",IF(G11607&lt;H11607,"Understocked",IF(G11607&gt;Summary!$B$6*H11607,"Overstocked","Healthy")))</f>
        <v>Healthy</v>
      </c>
      <c r="R11607" s="0" t="str">
        <f aca="false">IF(I11607&gt;=Summary!$B$7,"Fast",IF(I11607&lt;Summary!$B$8,"Slow","Medium"))</f>
        <v>Fast</v>
      </c>
      <c r="S11607" s="15" t="n">
        <f aca="false">IF(M11607&gt;Summary!$B$5,1,0)</f>
        <v>0</v>
      </c>
      <c r="T11607" s="16" t="n">
        <f aca="false">IF(Q11607="Overstocked",(G11607-Summary!$B$6*H11607)*J11607,0)</f>
        <v>0</v>
      </c>
    </row>
    <row r="11608" customFormat="false" ht="15" hidden="false" customHeight="false" outlineLevel="0" collapsed="false">
      <c r="A11608" s="0" t="s">
        <v>11706</v>
      </c>
      <c r="B11608" s="0" t="s">
        <v>123</v>
      </c>
      <c r="C11608" s="0" t="s">
        <v>104</v>
      </c>
      <c r="D11608" s="0" t="s">
        <v>90</v>
      </c>
      <c r="E11608" s="14" t="n">
        <v>45584</v>
      </c>
      <c r="F11608" s="14" t="n">
        <v>45592</v>
      </c>
      <c r="G11608" s="0" t="n">
        <v>216</v>
      </c>
      <c r="H11608" s="0" t="n">
        <v>116</v>
      </c>
      <c r="I11608" s="0" t="n">
        <v>34</v>
      </c>
      <c r="J11608" s="0" t="n">
        <v>825</v>
      </c>
      <c r="K11608" s="0" t="n">
        <v>1291</v>
      </c>
      <c r="L11608" s="15" t="s">
        <v>82</v>
      </c>
      <c r="M11608" s="0" t="n">
        <v>8</v>
      </c>
      <c r="N11608" s="16" t="n">
        <f aca="false">I11608*K11608</f>
        <v>43894</v>
      </c>
      <c r="O11608" s="16" t="n">
        <f aca="false">I11608*(K11608-J11608)</f>
        <v>15844</v>
      </c>
      <c r="P11608" s="15" t="n">
        <f aca="false">K11608-J11608</f>
        <v>466</v>
      </c>
      <c r="Q11608" s="0" t="str">
        <f aca="false">IF(G11608=0,"Out of stock",IF(G11608&lt;H11608,"Understocked",IF(G11608&gt;Summary!$B$6*H11608,"Overstocked","Healthy")))</f>
        <v>Healthy</v>
      </c>
      <c r="R11608" s="0" t="str">
        <f aca="false">IF(I11608&gt;=Summary!$B$7,"Fast",IF(I11608&lt;Summary!$B$8,"Slow","Medium"))</f>
        <v>Slow</v>
      </c>
      <c r="S11608" s="15" t="n">
        <f aca="false">IF(M11608&gt;Summary!$B$5,1,0)</f>
        <v>1</v>
      </c>
      <c r="T11608" s="16" t="n">
        <f aca="false">IF(Q11608="Overstocked",(G11608-Summary!$B$6*H11608)*J11608,0)</f>
        <v>0</v>
      </c>
    </row>
    <row r="11609" customFormat="false" ht="15" hidden="false" customHeight="false" outlineLevel="0" collapsed="false">
      <c r="A11609" s="0" t="s">
        <v>11707</v>
      </c>
      <c r="B11609" s="0" t="s">
        <v>113</v>
      </c>
      <c r="C11609" s="0" t="s">
        <v>96</v>
      </c>
      <c r="D11609" s="0" t="s">
        <v>86</v>
      </c>
      <c r="E11609" s="14" t="n">
        <v>45591</v>
      </c>
      <c r="F11609" s="14" t="n">
        <v>45592</v>
      </c>
      <c r="G11609" s="0" t="n">
        <v>366</v>
      </c>
      <c r="H11609" s="0" t="n">
        <v>85</v>
      </c>
      <c r="I11609" s="0" t="n">
        <v>150</v>
      </c>
      <c r="J11609" s="0" t="n">
        <v>1644</v>
      </c>
      <c r="K11609" s="0" t="n">
        <v>2132</v>
      </c>
      <c r="L11609" s="15" t="s">
        <v>93</v>
      </c>
      <c r="M11609" s="0" t="n">
        <v>1</v>
      </c>
      <c r="N11609" s="16" t="n">
        <f aca="false">I11609*K11609</f>
        <v>319800</v>
      </c>
      <c r="O11609" s="16" t="n">
        <f aca="false">I11609*(K11609-J11609)</f>
        <v>73200</v>
      </c>
      <c r="P11609" s="15" t="n">
        <f aca="false">K11609-J11609</f>
        <v>488</v>
      </c>
      <c r="Q11609" s="0" t="str">
        <f aca="false">IF(G11609=0,"Out of stock",IF(G11609&lt;H11609,"Understocked",IF(G11609&gt;Summary!$B$6*H11609,"Overstocked","Healthy")))</f>
        <v>Overstocked</v>
      </c>
      <c r="R11609" s="0" t="str">
        <f aca="false">IF(I11609&gt;=Summary!$B$7,"Fast",IF(I11609&lt;Summary!$B$8,"Slow","Medium"))</f>
        <v>Medium</v>
      </c>
      <c r="S11609" s="15" t="n">
        <f aca="false">IF(M11609&gt;Summary!$B$5,1,0)</f>
        <v>0</v>
      </c>
      <c r="T11609" s="16" t="n">
        <f aca="false">IF(Q11609="Overstocked",(G11609-Summary!$B$6*H11609)*J11609,0)</f>
        <v>42744</v>
      </c>
    </row>
    <row r="11610" customFormat="false" ht="15" hidden="false" customHeight="false" outlineLevel="0" collapsed="false">
      <c r="A11610" s="0" t="s">
        <v>11708</v>
      </c>
      <c r="B11610" s="0" t="s">
        <v>111</v>
      </c>
      <c r="C11610" s="0" t="s">
        <v>78</v>
      </c>
      <c r="D11610" s="0" t="s">
        <v>92</v>
      </c>
      <c r="E11610" s="14" t="n">
        <v>45538</v>
      </c>
      <c r="F11610" s="14" t="n">
        <v>45541</v>
      </c>
      <c r="G11610" s="0" t="n">
        <v>383</v>
      </c>
      <c r="H11610" s="0" t="n">
        <v>141</v>
      </c>
      <c r="I11610" s="0" t="n">
        <v>241</v>
      </c>
      <c r="J11610" s="0" t="n">
        <v>1704</v>
      </c>
      <c r="K11610" s="0" t="n">
        <v>2204</v>
      </c>
      <c r="L11610" s="15" t="s">
        <v>82</v>
      </c>
      <c r="M11610" s="0" t="n">
        <v>3</v>
      </c>
      <c r="N11610" s="16" t="n">
        <f aca="false">I11610*K11610</f>
        <v>531164</v>
      </c>
      <c r="O11610" s="16" t="n">
        <f aca="false">I11610*(K11610-J11610)</f>
        <v>120500</v>
      </c>
      <c r="P11610" s="15" t="n">
        <f aca="false">K11610-J11610</f>
        <v>500</v>
      </c>
      <c r="Q11610" s="0" t="str">
        <f aca="false">IF(G11610=0,"Out of stock",IF(G11610&lt;H11610,"Understocked",IF(G11610&gt;Summary!$B$6*H11610,"Overstocked","Healthy")))</f>
        <v>Healthy</v>
      </c>
      <c r="R11610" s="0" t="str">
        <f aca="false">IF(I11610&gt;=Summary!$B$7,"Fast",IF(I11610&lt;Summary!$B$8,"Slow","Medium"))</f>
        <v>Fast</v>
      </c>
      <c r="S11610" s="15" t="n">
        <f aca="false">IF(M11610&gt;Summary!$B$5,1,0)</f>
        <v>0</v>
      </c>
      <c r="T11610" s="16" t="n">
        <f aca="false">IF(Q11610="Overstocked",(G11610-Summary!$B$6*H11610)*J11610,0)</f>
        <v>0</v>
      </c>
    </row>
    <row r="11611" customFormat="false" ht="15" hidden="false" customHeight="false" outlineLevel="0" collapsed="false">
      <c r="A11611" s="0" t="s">
        <v>11709</v>
      </c>
      <c r="B11611" s="0" t="s">
        <v>95</v>
      </c>
      <c r="C11611" s="0" t="s">
        <v>96</v>
      </c>
      <c r="D11611" s="0" t="s">
        <v>92</v>
      </c>
      <c r="E11611" s="14" t="n">
        <v>45335</v>
      </c>
      <c r="F11611" s="14" t="n">
        <v>45336</v>
      </c>
      <c r="G11611" s="0" t="n">
        <v>328</v>
      </c>
      <c r="H11611" s="0" t="n">
        <v>57</v>
      </c>
      <c r="I11611" s="0" t="n">
        <v>124</v>
      </c>
      <c r="J11611" s="0" t="n">
        <v>1660</v>
      </c>
      <c r="K11611" s="0" t="n">
        <v>2061</v>
      </c>
      <c r="L11611" s="15" t="s">
        <v>87</v>
      </c>
      <c r="M11611" s="0" t="n">
        <v>1</v>
      </c>
      <c r="N11611" s="16" t="n">
        <f aca="false">I11611*K11611</f>
        <v>255564</v>
      </c>
      <c r="O11611" s="16" t="n">
        <f aca="false">I11611*(K11611-J11611)</f>
        <v>49724</v>
      </c>
      <c r="P11611" s="15" t="n">
        <f aca="false">K11611-J11611</f>
        <v>401</v>
      </c>
      <c r="Q11611" s="0" t="str">
        <f aca="false">IF(G11611=0,"Out of stock",IF(G11611&lt;H11611,"Understocked",IF(G11611&gt;Summary!$B$6*H11611,"Overstocked","Healthy")))</f>
        <v>Overstocked</v>
      </c>
      <c r="R11611" s="0" t="str">
        <f aca="false">IF(I11611&gt;=Summary!$B$7,"Fast",IF(I11611&lt;Summary!$B$8,"Slow","Medium"))</f>
        <v>Medium</v>
      </c>
      <c r="S11611" s="15" t="n">
        <f aca="false">IF(M11611&gt;Summary!$B$5,1,0)</f>
        <v>0</v>
      </c>
      <c r="T11611" s="16" t="n">
        <f aca="false">IF(Q11611="Overstocked",(G11611-Summary!$B$6*H11611)*J11611,0)</f>
        <v>166000</v>
      </c>
    </row>
    <row r="11612" customFormat="false" ht="15" hidden="false" customHeight="false" outlineLevel="0" collapsed="false">
      <c r="A11612" s="0" t="s">
        <v>11710</v>
      </c>
      <c r="B11612" s="0" t="s">
        <v>77</v>
      </c>
      <c r="C11612" s="0" t="s">
        <v>85</v>
      </c>
      <c r="D11612" s="0" t="s">
        <v>102</v>
      </c>
      <c r="E11612" s="14" t="n">
        <v>45423</v>
      </c>
      <c r="F11612" s="14" t="n">
        <v>45432</v>
      </c>
      <c r="G11612" s="0" t="n">
        <v>240</v>
      </c>
      <c r="H11612" s="0" t="n">
        <v>130</v>
      </c>
      <c r="I11612" s="0" t="n">
        <v>213</v>
      </c>
      <c r="J11612" s="0" t="n">
        <v>326</v>
      </c>
      <c r="K11612" s="0" t="n">
        <v>624</v>
      </c>
      <c r="L11612" s="15" t="s">
        <v>80</v>
      </c>
      <c r="M11612" s="0" t="n">
        <v>9</v>
      </c>
      <c r="N11612" s="16" t="n">
        <f aca="false">I11612*K11612</f>
        <v>132912</v>
      </c>
      <c r="O11612" s="16" t="n">
        <f aca="false">I11612*(K11612-J11612)</f>
        <v>63474</v>
      </c>
      <c r="P11612" s="15" t="n">
        <f aca="false">K11612-J11612</f>
        <v>298</v>
      </c>
      <c r="Q11612" s="0" t="str">
        <f aca="false">IF(G11612=0,"Out of stock",IF(G11612&lt;H11612,"Understocked",IF(G11612&gt;Summary!$B$6*H11612,"Overstocked","Healthy")))</f>
        <v>Healthy</v>
      </c>
      <c r="R11612" s="0" t="str">
        <f aca="false">IF(I11612&gt;=Summary!$B$7,"Fast",IF(I11612&lt;Summary!$B$8,"Slow","Medium"))</f>
        <v>Fast</v>
      </c>
      <c r="S11612" s="15" t="n">
        <f aca="false">IF(M11612&gt;Summary!$B$5,1,0)</f>
        <v>1</v>
      </c>
      <c r="T11612" s="16" t="n">
        <f aca="false">IF(Q11612="Overstocked",(G11612-Summary!$B$6*H11612)*J11612,0)</f>
        <v>0</v>
      </c>
    </row>
    <row r="11613" customFormat="false" ht="15" hidden="false" customHeight="false" outlineLevel="0" collapsed="false">
      <c r="A11613" s="0" t="s">
        <v>11711</v>
      </c>
      <c r="B11613" s="0" t="s">
        <v>101</v>
      </c>
      <c r="C11613" s="0" t="s">
        <v>96</v>
      </c>
      <c r="D11613" s="0" t="s">
        <v>102</v>
      </c>
      <c r="E11613" s="14" t="n">
        <v>45487</v>
      </c>
      <c r="F11613" s="14" t="n">
        <v>45497</v>
      </c>
      <c r="G11613" s="0" t="n">
        <v>40</v>
      </c>
      <c r="H11613" s="0" t="n">
        <v>82</v>
      </c>
      <c r="I11613" s="0" t="n">
        <v>276</v>
      </c>
      <c r="J11613" s="0" t="n">
        <v>390</v>
      </c>
      <c r="K11613" s="0" t="n">
        <v>548</v>
      </c>
      <c r="L11613" s="15" t="s">
        <v>80</v>
      </c>
      <c r="M11613" s="0" t="n">
        <v>10</v>
      </c>
      <c r="N11613" s="16" t="n">
        <f aca="false">I11613*K11613</f>
        <v>151248</v>
      </c>
      <c r="O11613" s="16" t="n">
        <f aca="false">I11613*(K11613-J11613)</f>
        <v>43608</v>
      </c>
      <c r="P11613" s="15" t="n">
        <f aca="false">K11613-J11613</f>
        <v>158</v>
      </c>
      <c r="Q11613" s="0" t="str">
        <f aca="false">IF(G11613=0,"Out of stock",IF(G11613&lt;H11613,"Understocked",IF(G11613&gt;Summary!$B$6*H11613,"Overstocked","Healthy")))</f>
        <v>Understocked</v>
      </c>
      <c r="R11613" s="0" t="str">
        <f aca="false">IF(I11613&gt;=Summary!$B$7,"Fast",IF(I11613&lt;Summary!$B$8,"Slow","Medium"))</f>
        <v>Fast</v>
      </c>
      <c r="S11613" s="15" t="n">
        <f aca="false">IF(M11613&gt;Summary!$B$5,1,0)</f>
        <v>1</v>
      </c>
      <c r="T11613" s="16" t="n">
        <f aca="false">IF(Q11613="Overstocked",(G11613-Summary!$B$6*H11613)*J11613,0)</f>
        <v>0</v>
      </c>
    </row>
    <row r="11614" customFormat="false" ht="15" hidden="false" customHeight="false" outlineLevel="0" collapsed="false">
      <c r="A11614" s="0" t="s">
        <v>11712</v>
      </c>
      <c r="B11614" s="0" t="s">
        <v>77</v>
      </c>
      <c r="C11614" s="0" t="s">
        <v>78</v>
      </c>
      <c r="D11614" s="0" t="s">
        <v>90</v>
      </c>
      <c r="E11614" s="14" t="n">
        <v>45001</v>
      </c>
      <c r="F11614" s="14" t="n">
        <v>45010</v>
      </c>
      <c r="G11614" s="0" t="n">
        <v>102</v>
      </c>
      <c r="H11614" s="0" t="n">
        <v>83</v>
      </c>
      <c r="I11614" s="0" t="n">
        <v>227</v>
      </c>
      <c r="J11614" s="0" t="n">
        <v>1365</v>
      </c>
      <c r="K11614" s="0" t="n">
        <v>1757</v>
      </c>
      <c r="L11614" s="15" t="s">
        <v>87</v>
      </c>
      <c r="M11614" s="0" t="n">
        <v>9</v>
      </c>
      <c r="N11614" s="16" t="n">
        <f aca="false">I11614*K11614</f>
        <v>398839</v>
      </c>
      <c r="O11614" s="16" t="n">
        <f aca="false">I11614*(K11614-J11614)</f>
        <v>88984</v>
      </c>
      <c r="P11614" s="15" t="n">
        <f aca="false">K11614-J11614</f>
        <v>392</v>
      </c>
      <c r="Q11614" s="0" t="str">
        <f aca="false">IF(G11614=0,"Out of stock",IF(G11614&lt;H11614,"Understocked",IF(G11614&gt;Summary!$B$6*H11614,"Overstocked","Healthy")))</f>
        <v>Healthy</v>
      </c>
      <c r="R11614" s="0" t="str">
        <f aca="false">IF(I11614&gt;=Summary!$B$7,"Fast",IF(I11614&lt;Summary!$B$8,"Slow","Medium"))</f>
        <v>Fast</v>
      </c>
      <c r="S11614" s="15" t="n">
        <f aca="false">IF(M11614&gt;Summary!$B$5,1,0)</f>
        <v>1</v>
      </c>
      <c r="T11614" s="16" t="n">
        <f aca="false">IF(Q11614="Overstocked",(G11614-Summary!$B$6*H11614)*J11614,0)</f>
        <v>0</v>
      </c>
    </row>
    <row r="11615" customFormat="false" ht="15" hidden="false" customHeight="false" outlineLevel="0" collapsed="false">
      <c r="A11615" s="0" t="s">
        <v>11713</v>
      </c>
      <c r="B11615" s="0" t="s">
        <v>113</v>
      </c>
      <c r="C11615" s="0" t="s">
        <v>96</v>
      </c>
      <c r="D11615" s="0" t="s">
        <v>102</v>
      </c>
      <c r="E11615" s="14" t="n">
        <v>45529</v>
      </c>
      <c r="F11615" s="14" t="n">
        <v>45536</v>
      </c>
      <c r="G11615" s="0" t="n">
        <v>84</v>
      </c>
      <c r="H11615" s="0" t="n">
        <v>59</v>
      </c>
      <c r="I11615" s="0" t="n">
        <v>19</v>
      </c>
      <c r="J11615" s="0" t="n">
        <v>330</v>
      </c>
      <c r="K11615" s="0" t="n">
        <v>802</v>
      </c>
      <c r="L11615" s="15" t="s">
        <v>82</v>
      </c>
      <c r="M11615" s="0" t="n">
        <v>7</v>
      </c>
      <c r="N11615" s="16" t="n">
        <f aca="false">I11615*K11615</f>
        <v>15238</v>
      </c>
      <c r="O11615" s="16" t="n">
        <f aca="false">I11615*(K11615-J11615)</f>
        <v>8968</v>
      </c>
      <c r="P11615" s="15" t="n">
        <f aca="false">K11615-J11615</f>
        <v>472</v>
      </c>
      <c r="Q11615" s="0" t="str">
        <f aca="false">IF(G11615=0,"Out of stock",IF(G11615&lt;H11615,"Understocked",IF(G11615&gt;Summary!$B$6*H11615,"Overstocked","Healthy")))</f>
        <v>Healthy</v>
      </c>
      <c r="R11615" s="0" t="str">
        <f aca="false">IF(I11615&gt;=Summary!$B$7,"Fast",IF(I11615&lt;Summary!$B$8,"Slow","Medium"))</f>
        <v>Slow</v>
      </c>
      <c r="S11615" s="15" t="n">
        <f aca="false">IF(M11615&gt;Summary!$B$5,1,0)</f>
        <v>0</v>
      </c>
      <c r="T11615" s="16" t="n">
        <f aca="false">IF(Q11615="Overstocked",(G11615-Summary!$B$6*H11615)*J11615,0)</f>
        <v>0</v>
      </c>
    </row>
    <row r="11616" customFormat="false" ht="15" hidden="false" customHeight="false" outlineLevel="0" collapsed="false">
      <c r="A11616" s="0" t="s">
        <v>11714</v>
      </c>
      <c r="B11616" s="0" t="s">
        <v>111</v>
      </c>
      <c r="C11616" s="0" t="s">
        <v>96</v>
      </c>
      <c r="D11616" s="0" t="s">
        <v>92</v>
      </c>
      <c r="E11616" s="14" t="n">
        <v>45303</v>
      </c>
      <c r="F11616" s="14" t="n">
        <v>45312</v>
      </c>
      <c r="G11616" s="0" t="n">
        <v>327</v>
      </c>
      <c r="H11616" s="0" t="n">
        <v>117</v>
      </c>
      <c r="I11616" s="0" t="n">
        <v>275</v>
      </c>
      <c r="J11616" s="0" t="n">
        <v>899</v>
      </c>
      <c r="K11616" s="0" t="n">
        <v>1206</v>
      </c>
      <c r="L11616" s="15" t="s">
        <v>82</v>
      </c>
      <c r="M11616" s="0" t="n">
        <v>9</v>
      </c>
      <c r="N11616" s="16" t="n">
        <f aca="false">I11616*K11616</f>
        <v>331650</v>
      </c>
      <c r="O11616" s="16" t="n">
        <f aca="false">I11616*(K11616-J11616)</f>
        <v>84425</v>
      </c>
      <c r="P11616" s="15" t="n">
        <f aca="false">K11616-J11616</f>
        <v>307</v>
      </c>
      <c r="Q11616" s="0" t="str">
        <f aca="false">IF(G11616=0,"Out of stock",IF(G11616&lt;H11616,"Understocked",IF(G11616&gt;Summary!$B$6*H11616,"Overstocked","Healthy")))</f>
        <v>Healthy</v>
      </c>
      <c r="R11616" s="0" t="str">
        <f aca="false">IF(I11616&gt;=Summary!$B$7,"Fast",IF(I11616&lt;Summary!$B$8,"Slow","Medium"))</f>
        <v>Fast</v>
      </c>
      <c r="S11616" s="15" t="n">
        <f aca="false">IF(M11616&gt;Summary!$B$5,1,0)</f>
        <v>1</v>
      </c>
      <c r="T11616" s="16" t="n">
        <f aca="false">IF(Q11616="Overstocked",(G11616-Summary!$B$6*H11616)*J11616,0)</f>
        <v>0</v>
      </c>
    </row>
    <row r="11617" customFormat="false" ht="15" hidden="false" customHeight="false" outlineLevel="0" collapsed="false">
      <c r="A11617" s="0" t="s">
        <v>11715</v>
      </c>
      <c r="B11617" s="0" t="s">
        <v>101</v>
      </c>
      <c r="C11617" s="0" t="s">
        <v>78</v>
      </c>
      <c r="D11617" s="0" t="s">
        <v>86</v>
      </c>
      <c r="E11617" s="14" t="n">
        <v>45167</v>
      </c>
      <c r="F11617" s="14" t="n">
        <v>45173</v>
      </c>
      <c r="G11617" s="0" t="n">
        <v>50</v>
      </c>
      <c r="H11617" s="0" t="n">
        <v>105</v>
      </c>
      <c r="I11617" s="0" t="n">
        <v>99</v>
      </c>
      <c r="J11617" s="0" t="n">
        <v>728</v>
      </c>
      <c r="K11617" s="0" t="n">
        <v>828</v>
      </c>
      <c r="L11617" s="15" t="s">
        <v>93</v>
      </c>
      <c r="M11617" s="0" t="n">
        <v>6</v>
      </c>
      <c r="N11617" s="16" t="n">
        <f aca="false">I11617*K11617</f>
        <v>81972</v>
      </c>
      <c r="O11617" s="16" t="n">
        <f aca="false">I11617*(K11617-J11617)</f>
        <v>9900</v>
      </c>
      <c r="P11617" s="15" t="n">
        <f aca="false">K11617-J11617</f>
        <v>100</v>
      </c>
      <c r="Q11617" s="0" t="str">
        <f aca="false">IF(G11617=0,"Out of stock",IF(G11617&lt;H11617,"Understocked",IF(G11617&gt;Summary!$B$6*H11617,"Overstocked","Healthy")))</f>
        <v>Understocked</v>
      </c>
      <c r="R11617" s="0" t="str">
        <f aca="false">IF(I11617&gt;=Summary!$B$7,"Fast",IF(I11617&lt;Summary!$B$8,"Slow","Medium"))</f>
        <v>Slow</v>
      </c>
      <c r="S11617" s="15" t="n">
        <f aca="false">IF(M11617&gt;Summary!$B$5,1,0)</f>
        <v>0</v>
      </c>
      <c r="T11617" s="16" t="n">
        <f aca="false">IF(Q11617="Overstocked",(G11617-Summary!$B$6*H11617)*J11617,0)</f>
        <v>0</v>
      </c>
    </row>
    <row r="11618" customFormat="false" ht="15" hidden="false" customHeight="false" outlineLevel="0" collapsed="false">
      <c r="A11618" s="0" t="s">
        <v>11716</v>
      </c>
      <c r="B11618" s="0" t="s">
        <v>123</v>
      </c>
      <c r="C11618" s="0" t="s">
        <v>104</v>
      </c>
      <c r="D11618" s="0" t="s">
        <v>92</v>
      </c>
      <c r="E11618" s="14" t="n">
        <v>44985</v>
      </c>
      <c r="F11618" s="14" t="n">
        <v>44987</v>
      </c>
      <c r="G11618" s="0" t="n">
        <v>362</v>
      </c>
      <c r="H11618" s="0" t="n">
        <v>62</v>
      </c>
      <c r="I11618" s="0" t="n">
        <v>213</v>
      </c>
      <c r="J11618" s="0" t="n">
        <v>1992</v>
      </c>
      <c r="K11618" s="0" t="n">
        <v>2441</v>
      </c>
      <c r="L11618" s="15" t="s">
        <v>82</v>
      </c>
      <c r="M11618" s="0" t="n">
        <v>2</v>
      </c>
      <c r="N11618" s="16" t="n">
        <f aca="false">I11618*K11618</f>
        <v>519933</v>
      </c>
      <c r="O11618" s="16" t="n">
        <f aca="false">I11618*(K11618-J11618)</f>
        <v>95637</v>
      </c>
      <c r="P11618" s="15" t="n">
        <f aca="false">K11618-J11618</f>
        <v>449</v>
      </c>
      <c r="Q11618" s="0" t="str">
        <f aca="false">IF(G11618=0,"Out of stock",IF(G11618&lt;H11618,"Understocked",IF(G11618&gt;Summary!$B$6*H11618,"Overstocked","Healthy")))</f>
        <v>Overstocked</v>
      </c>
      <c r="R11618" s="0" t="str">
        <f aca="false">IF(I11618&gt;=Summary!$B$7,"Fast",IF(I11618&lt;Summary!$B$8,"Slow","Medium"))</f>
        <v>Fast</v>
      </c>
      <c r="S11618" s="15" t="n">
        <f aca="false">IF(M11618&gt;Summary!$B$5,1,0)</f>
        <v>0</v>
      </c>
      <c r="T11618" s="16" t="n">
        <f aca="false">IF(Q11618="Overstocked",(G11618-Summary!$B$6*H11618)*J11618,0)</f>
        <v>227088</v>
      </c>
    </row>
    <row r="11619" customFormat="false" ht="15" hidden="false" customHeight="false" outlineLevel="0" collapsed="false">
      <c r="A11619" s="0" t="s">
        <v>11717</v>
      </c>
      <c r="B11619" s="0" t="s">
        <v>84</v>
      </c>
      <c r="C11619" s="0" t="s">
        <v>96</v>
      </c>
      <c r="D11619" s="0" t="s">
        <v>90</v>
      </c>
      <c r="E11619" s="14" t="n">
        <v>45136</v>
      </c>
      <c r="F11619" s="14" t="n">
        <v>45142</v>
      </c>
      <c r="G11619" s="0" t="n">
        <v>391</v>
      </c>
      <c r="H11619" s="0" t="n">
        <v>88</v>
      </c>
      <c r="I11619" s="0" t="n">
        <v>222</v>
      </c>
      <c r="J11619" s="0" t="n">
        <v>1281</v>
      </c>
      <c r="K11619" s="0" t="n">
        <v>1728</v>
      </c>
      <c r="L11619" s="15" t="s">
        <v>82</v>
      </c>
      <c r="M11619" s="0" t="n">
        <v>6</v>
      </c>
      <c r="N11619" s="16" t="n">
        <f aca="false">I11619*K11619</f>
        <v>383616</v>
      </c>
      <c r="O11619" s="16" t="n">
        <f aca="false">I11619*(K11619-J11619)</f>
        <v>99234</v>
      </c>
      <c r="P11619" s="15" t="n">
        <f aca="false">K11619-J11619</f>
        <v>447</v>
      </c>
      <c r="Q11619" s="0" t="str">
        <f aca="false">IF(G11619=0,"Out of stock",IF(G11619&lt;H11619,"Understocked",IF(G11619&gt;Summary!$B$6*H11619,"Overstocked","Healthy")))</f>
        <v>Overstocked</v>
      </c>
      <c r="R11619" s="0" t="str">
        <f aca="false">IF(I11619&gt;=Summary!$B$7,"Fast",IF(I11619&lt;Summary!$B$8,"Slow","Medium"))</f>
        <v>Fast</v>
      </c>
      <c r="S11619" s="15" t="n">
        <f aca="false">IF(M11619&gt;Summary!$B$5,1,0)</f>
        <v>0</v>
      </c>
      <c r="T11619" s="16" t="n">
        <f aca="false">IF(Q11619="Overstocked",(G11619-Summary!$B$6*H11619)*J11619,0)</f>
        <v>49959</v>
      </c>
    </row>
    <row r="11620" customFormat="false" ht="15" hidden="false" customHeight="false" outlineLevel="0" collapsed="false">
      <c r="A11620" s="0" t="s">
        <v>11718</v>
      </c>
      <c r="B11620" s="0" t="s">
        <v>113</v>
      </c>
      <c r="C11620" s="0" t="s">
        <v>85</v>
      </c>
      <c r="D11620" s="0" t="s">
        <v>102</v>
      </c>
      <c r="E11620" s="14" t="n">
        <v>45190</v>
      </c>
      <c r="F11620" s="14" t="n">
        <v>45198</v>
      </c>
      <c r="G11620" s="0" t="n">
        <v>334</v>
      </c>
      <c r="H11620" s="0" t="n">
        <v>92</v>
      </c>
      <c r="I11620" s="0" t="n">
        <v>55</v>
      </c>
      <c r="J11620" s="0" t="n">
        <v>837</v>
      </c>
      <c r="K11620" s="0" t="n">
        <v>907</v>
      </c>
      <c r="L11620" s="15" t="s">
        <v>82</v>
      </c>
      <c r="M11620" s="0" t="n">
        <v>8</v>
      </c>
      <c r="N11620" s="16" t="n">
        <f aca="false">I11620*K11620</f>
        <v>49885</v>
      </c>
      <c r="O11620" s="16" t="n">
        <f aca="false">I11620*(K11620-J11620)</f>
        <v>3850</v>
      </c>
      <c r="P11620" s="15" t="n">
        <f aca="false">K11620-J11620</f>
        <v>70</v>
      </c>
      <c r="Q11620" s="0" t="str">
        <f aca="false">IF(G11620=0,"Out of stock",IF(G11620&lt;H11620,"Understocked",IF(G11620&gt;Summary!$B$6*H11620,"Overstocked","Healthy")))</f>
        <v>Healthy</v>
      </c>
      <c r="R11620" s="0" t="str">
        <f aca="false">IF(I11620&gt;=Summary!$B$7,"Fast",IF(I11620&lt;Summary!$B$8,"Slow","Medium"))</f>
        <v>Slow</v>
      </c>
      <c r="S11620" s="15" t="n">
        <f aca="false">IF(M11620&gt;Summary!$B$5,1,0)</f>
        <v>1</v>
      </c>
      <c r="T11620" s="16" t="n">
        <f aca="false">IF(Q11620="Overstocked",(G11620-Summary!$B$6*H11620)*J11620,0)</f>
        <v>0</v>
      </c>
    </row>
    <row r="11621" customFormat="false" ht="15" hidden="false" customHeight="false" outlineLevel="0" collapsed="false">
      <c r="A11621" s="0" t="s">
        <v>11719</v>
      </c>
      <c r="B11621" s="0" t="s">
        <v>107</v>
      </c>
      <c r="C11621" s="0" t="s">
        <v>96</v>
      </c>
      <c r="D11621" s="0" t="s">
        <v>92</v>
      </c>
      <c r="E11621" s="14" t="n">
        <v>45114</v>
      </c>
      <c r="F11621" s="14" t="n">
        <v>45122</v>
      </c>
      <c r="G11621" s="0" t="n">
        <v>425</v>
      </c>
      <c r="H11621" s="0" t="n">
        <v>148</v>
      </c>
      <c r="I11621" s="0" t="n">
        <v>115</v>
      </c>
      <c r="J11621" s="0" t="n">
        <v>634</v>
      </c>
      <c r="K11621" s="0" t="n">
        <v>1073</v>
      </c>
      <c r="L11621" s="15" t="s">
        <v>97</v>
      </c>
      <c r="M11621" s="0" t="n">
        <v>8</v>
      </c>
      <c r="N11621" s="16" t="n">
        <f aca="false">I11621*K11621</f>
        <v>123395</v>
      </c>
      <c r="O11621" s="16" t="n">
        <f aca="false">I11621*(K11621-J11621)</f>
        <v>50485</v>
      </c>
      <c r="P11621" s="15" t="n">
        <f aca="false">K11621-J11621</f>
        <v>439</v>
      </c>
      <c r="Q11621" s="0" t="str">
        <f aca="false">IF(G11621=0,"Out of stock",IF(G11621&lt;H11621,"Understocked",IF(G11621&gt;Summary!$B$6*H11621,"Overstocked","Healthy")))</f>
        <v>Healthy</v>
      </c>
      <c r="R11621" s="0" t="str">
        <f aca="false">IF(I11621&gt;=Summary!$B$7,"Fast",IF(I11621&lt;Summary!$B$8,"Slow","Medium"))</f>
        <v>Medium</v>
      </c>
      <c r="S11621" s="15" t="n">
        <f aca="false">IF(M11621&gt;Summary!$B$5,1,0)</f>
        <v>1</v>
      </c>
      <c r="T11621" s="16" t="n">
        <f aca="false">IF(Q11621="Overstocked",(G11621-Summary!$B$6*H11621)*J11621,0)</f>
        <v>0</v>
      </c>
    </row>
    <row r="11622" customFormat="false" ht="15" hidden="false" customHeight="false" outlineLevel="0" collapsed="false">
      <c r="A11622" s="0" t="s">
        <v>11720</v>
      </c>
      <c r="B11622" s="0" t="s">
        <v>84</v>
      </c>
      <c r="C11622" s="0" t="s">
        <v>96</v>
      </c>
      <c r="D11622" s="0" t="s">
        <v>79</v>
      </c>
      <c r="E11622" s="14" t="n">
        <v>45021</v>
      </c>
      <c r="F11622" s="14" t="n">
        <v>45031</v>
      </c>
      <c r="G11622" s="0" t="n">
        <v>62</v>
      </c>
      <c r="H11622" s="0" t="n">
        <v>72</v>
      </c>
      <c r="I11622" s="0" t="n">
        <v>29</v>
      </c>
      <c r="J11622" s="0" t="n">
        <v>1436</v>
      </c>
      <c r="K11622" s="0" t="n">
        <v>1634</v>
      </c>
      <c r="L11622" s="15" t="s">
        <v>93</v>
      </c>
      <c r="M11622" s="0" t="n">
        <v>10</v>
      </c>
      <c r="N11622" s="16" t="n">
        <f aca="false">I11622*K11622</f>
        <v>47386</v>
      </c>
      <c r="O11622" s="16" t="n">
        <f aca="false">I11622*(K11622-J11622)</f>
        <v>5742</v>
      </c>
      <c r="P11622" s="15" t="n">
        <f aca="false">K11622-J11622</f>
        <v>198</v>
      </c>
      <c r="Q11622" s="0" t="str">
        <f aca="false">IF(G11622=0,"Out of stock",IF(G11622&lt;H11622,"Understocked",IF(G11622&gt;Summary!$B$6*H11622,"Overstocked","Healthy")))</f>
        <v>Understocked</v>
      </c>
      <c r="R11622" s="0" t="str">
        <f aca="false">IF(I11622&gt;=Summary!$B$7,"Fast",IF(I11622&lt;Summary!$B$8,"Slow","Medium"))</f>
        <v>Slow</v>
      </c>
      <c r="S11622" s="15" t="n">
        <f aca="false">IF(M11622&gt;Summary!$B$5,1,0)</f>
        <v>1</v>
      </c>
      <c r="T11622" s="16" t="n">
        <f aca="false">IF(Q11622="Overstocked",(G11622-Summary!$B$6*H11622)*J11622,0)</f>
        <v>0</v>
      </c>
    </row>
    <row r="11623" customFormat="false" ht="15" hidden="false" customHeight="false" outlineLevel="0" collapsed="false">
      <c r="A11623" s="0" t="s">
        <v>11721</v>
      </c>
      <c r="B11623" s="0" t="s">
        <v>113</v>
      </c>
      <c r="C11623" s="0" t="s">
        <v>104</v>
      </c>
      <c r="D11623" s="0" t="s">
        <v>79</v>
      </c>
      <c r="E11623" s="14" t="n">
        <v>45095</v>
      </c>
      <c r="F11623" s="14" t="n">
        <v>45096</v>
      </c>
      <c r="G11623" s="0" t="n">
        <v>438</v>
      </c>
      <c r="H11623" s="0" t="n">
        <v>88</v>
      </c>
      <c r="I11623" s="0" t="n">
        <v>90</v>
      </c>
      <c r="J11623" s="0" t="n">
        <v>1872</v>
      </c>
      <c r="K11623" s="0" t="n">
        <v>2265</v>
      </c>
      <c r="L11623" s="15" t="s">
        <v>80</v>
      </c>
      <c r="M11623" s="0" t="n">
        <v>1</v>
      </c>
      <c r="N11623" s="16" t="n">
        <f aca="false">I11623*K11623</f>
        <v>203850</v>
      </c>
      <c r="O11623" s="16" t="n">
        <f aca="false">I11623*(K11623-J11623)</f>
        <v>35370</v>
      </c>
      <c r="P11623" s="15" t="n">
        <f aca="false">K11623-J11623</f>
        <v>393</v>
      </c>
      <c r="Q11623" s="0" t="str">
        <f aca="false">IF(G11623=0,"Out of stock",IF(G11623&lt;H11623,"Understocked",IF(G11623&gt;Summary!$B$6*H11623,"Overstocked","Healthy")))</f>
        <v>Overstocked</v>
      </c>
      <c r="R11623" s="0" t="str">
        <f aca="false">IF(I11623&gt;=Summary!$B$7,"Fast",IF(I11623&lt;Summary!$B$8,"Slow","Medium"))</f>
        <v>Slow</v>
      </c>
      <c r="S11623" s="15" t="n">
        <f aca="false">IF(M11623&gt;Summary!$B$5,1,0)</f>
        <v>0</v>
      </c>
      <c r="T11623" s="16" t="n">
        <f aca="false">IF(Q11623="Overstocked",(G11623-Summary!$B$6*H11623)*J11623,0)</f>
        <v>160992</v>
      </c>
    </row>
    <row r="11624" customFormat="false" ht="15" hidden="false" customHeight="false" outlineLevel="0" collapsed="false">
      <c r="A11624" s="0" t="s">
        <v>11722</v>
      </c>
      <c r="B11624" s="0" t="s">
        <v>84</v>
      </c>
      <c r="C11624" s="0" t="s">
        <v>78</v>
      </c>
      <c r="D11624" s="0" t="s">
        <v>79</v>
      </c>
      <c r="E11624" s="14" t="n">
        <v>45578</v>
      </c>
      <c r="F11624" s="14" t="n">
        <v>45581</v>
      </c>
      <c r="G11624" s="0" t="n">
        <v>488</v>
      </c>
      <c r="H11624" s="0" t="n">
        <v>136</v>
      </c>
      <c r="I11624" s="0" t="n">
        <v>76</v>
      </c>
      <c r="J11624" s="0" t="n">
        <v>252</v>
      </c>
      <c r="K11624" s="0" t="n">
        <v>319</v>
      </c>
      <c r="L11624" s="15" t="s">
        <v>82</v>
      </c>
      <c r="M11624" s="0" t="n">
        <v>3</v>
      </c>
      <c r="N11624" s="16" t="n">
        <f aca="false">I11624*K11624</f>
        <v>24244</v>
      </c>
      <c r="O11624" s="16" t="n">
        <f aca="false">I11624*(K11624-J11624)</f>
        <v>5092</v>
      </c>
      <c r="P11624" s="15" t="n">
        <f aca="false">K11624-J11624</f>
        <v>67</v>
      </c>
      <c r="Q11624" s="0" t="str">
        <f aca="false">IF(G11624=0,"Out of stock",IF(G11624&lt;H11624,"Understocked",IF(G11624&gt;Summary!$B$6*H11624,"Overstocked","Healthy")))</f>
        <v>Healthy</v>
      </c>
      <c r="R11624" s="0" t="str">
        <f aca="false">IF(I11624&gt;=Summary!$B$7,"Fast",IF(I11624&lt;Summary!$B$8,"Slow","Medium"))</f>
        <v>Slow</v>
      </c>
      <c r="S11624" s="15" t="n">
        <f aca="false">IF(M11624&gt;Summary!$B$5,1,0)</f>
        <v>0</v>
      </c>
      <c r="T11624" s="16" t="n">
        <f aca="false">IF(Q11624="Overstocked",(G11624-Summary!$B$6*H11624)*J11624,0)</f>
        <v>0</v>
      </c>
    </row>
    <row r="11625" customFormat="false" ht="15" hidden="false" customHeight="false" outlineLevel="0" collapsed="false">
      <c r="A11625" s="0" t="s">
        <v>11723</v>
      </c>
      <c r="B11625" s="0" t="s">
        <v>84</v>
      </c>
      <c r="C11625" s="0" t="s">
        <v>85</v>
      </c>
      <c r="D11625" s="0" t="s">
        <v>92</v>
      </c>
      <c r="E11625" s="14" t="n">
        <v>45276</v>
      </c>
      <c r="F11625" s="14" t="n">
        <v>45280</v>
      </c>
      <c r="G11625" s="0" t="n">
        <v>436</v>
      </c>
      <c r="H11625" s="0" t="n">
        <v>130</v>
      </c>
      <c r="I11625" s="0" t="n">
        <v>291</v>
      </c>
      <c r="J11625" s="0" t="n">
        <v>1421</v>
      </c>
      <c r="K11625" s="0" t="n">
        <v>1740</v>
      </c>
      <c r="L11625" s="15" t="s">
        <v>80</v>
      </c>
      <c r="M11625" s="0" t="n">
        <v>4</v>
      </c>
      <c r="N11625" s="16" t="n">
        <f aca="false">I11625*K11625</f>
        <v>506340</v>
      </c>
      <c r="O11625" s="16" t="n">
        <f aca="false">I11625*(K11625-J11625)</f>
        <v>92829</v>
      </c>
      <c r="P11625" s="15" t="n">
        <f aca="false">K11625-J11625</f>
        <v>319</v>
      </c>
      <c r="Q11625" s="0" t="str">
        <f aca="false">IF(G11625=0,"Out of stock",IF(G11625&lt;H11625,"Understocked",IF(G11625&gt;Summary!$B$6*H11625,"Overstocked","Healthy")))</f>
        <v>Healthy</v>
      </c>
      <c r="R11625" s="0" t="str">
        <f aca="false">IF(I11625&gt;=Summary!$B$7,"Fast",IF(I11625&lt;Summary!$B$8,"Slow","Medium"))</f>
        <v>Fast</v>
      </c>
      <c r="S11625" s="15" t="n">
        <f aca="false">IF(M11625&gt;Summary!$B$5,1,0)</f>
        <v>0</v>
      </c>
      <c r="T11625" s="16" t="n">
        <f aca="false">IF(Q11625="Overstocked",(G11625-Summary!$B$6*H11625)*J11625,0)</f>
        <v>0</v>
      </c>
    </row>
    <row r="11626" customFormat="false" ht="15" hidden="false" customHeight="false" outlineLevel="0" collapsed="false">
      <c r="A11626" s="0" t="s">
        <v>11724</v>
      </c>
      <c r="B11626" s="0" t="s">
        <v>77</v>
      </c>
      <c r="C11626" s="0" t="s">
        <v>96</v>
      </c>
      <c r="D11626" s="0" t="s">
        <v>102</v>
      </c>
      <c r="E11626" s="14" t="n">
        <v>45341</v>
      </c>
      <c r="F11626" s="14" t="n">
        <v>45346</v>
      </c>
      <c r="G11626" s="0" t="n">
        <v>370</v>
      </c>
      <c r="H11626" s="0" t="n">
        <v>131</v>
      </c>
      <c r="I11626" s="0" t="n">
        <v>68</v>
      </c>
      <c r="J11626" s="0" t="n">
        <v>1635</v>
      </c>
      <c r="K11626" s="0" t="n">
        <v>2046</v>
      </c>
      <c r="L11626" s="15" t="s">
        <v>87</v>
      </c>
      <c r="M11626" s="0" t="n">
        <v>5</v>
      </c>
      <c r="N11626" s="16" t="n">
        <f aca="false">I11626*K11626</f>
        <v>139128</v>
      </c>
      <c r="O11626" s="16" t="n">
        <f aca="false">I11626*(K11626-J11626)</f>
        <v>27948</v>
      </c>
      <c r="P11626" s="15" t="n">
        <f aca="false">K11626-J11626</f>
        <v>411</v>
      </c>
      <c r="Q11626" s="0" t="str">
        <f aca="false">IF(G11626=0,"Out of stock",IF(G11626&lt;H11626,"Understocked",IF(G11626&gt;Summary!$B$6*H11626,"Overstocked","Healthy")))</f>
        <v>Healthy</v>
      </c>
      <c r="R11626" s="0" t="str">
        <f aca="false">IF(I11626&gt;=Summary!$B$7,"Fast",IF(I11626&lt;Summary!$B$8,"Slow","Medium"))</f>
        <v>Slow</v>
      </c>
      <c r="S11626" s="15" t="n">
        <f aca="false">IF(M11626&gt;Summary!$B$5,1,0)</f>
        <v>0</v>
      </c>
      <c r="T11626" s="16" t="n">
        <f aca="false">IF(Q11626="Overstocked",(G11626-Summary!$B$6*H11626)*J11626,0)</f>
        <v>0</v>
      </c>
    </row>
    <row r="11627" customFormat="false" ht="15" hidden="false" customHeight="false" outlineLevel="0" collapsed="false">
      <c r="A11627" s="0" t="s">
        <v>11725</v>
      </c>
      <c r="B11627" s="0" t="s">
        <v>115</v>
      </c>
      <c r="C11627" s="0" t="s">
        <v>104</v>
      </c>
      <c r="D11627" s="0" t="s">
        <v>102</v>
      </c>
      <c r="E11627" s="14" t="n">
        <v>45473</v>
      </c>
      <c r="F11627" s="14" t="n">
        <v>45475</v>
      </c>
      <c r="G11627" s="0" t="n">
        <v>5</v>
      </c>
      <c r="H11627" s="0" t="n">
        <v>141</v>
      </c>
      <c r="I11627" s="0" t="n">
        <v>27</v>
      </c>
      <c r="J11627" s="0" t="n">
        <v>381</v>
      </c>
      <c r="K11627" s="0" t="n">
        <v>473</v>
      </c>
      <c r="L11627" s="15" t="s">
        <v>97</v>
      </c>
      <c r="M11627" s="0" t="n">
        <v>2</v>
      </c>
      <c r="N11627" s="16" t="n">
        <f aca="false">I11627*K11627</f>
        <v>12771</v>
      </c>
      <c r="O11627" s="16" t="n">
        <f aca="false">I11627*(K11627-J11627)</f>
        <v>2484</v>
      </c>
      <c r="P11627" s="15" t="n">
        <f aca="false">K11627-J11627</f>
        <v>92</v>
      </c>
      <c r="Q11627" s="0" t="str">
        <f aca="false">IF(G11627=0,"Out of stock",IF(G11627&lt;H11627,"Understocked",IF(G11627&gt;Summary!$B$6*H11627,"Overstocked","Healthy")))</f>
        <v>Understocked</v>
      </c>
      <c r="R11627" s="0" t="str">
        <f aca="false">IF(I11627&gt;=Summary!$B$7,"Fast",IF(I11627&lt;Summary!$B$8,"Slow","Medium"))</f>
        <v>Slow</v>
      </c>
      <c r="S11627" s="15" t="n">
        <f aca="false">IF(M11627&gt;Summary!$B$5,1,0)</f>
        <v>0</v>
      </c>
      <c r="T11627" s="16" t="n">
        <f aca="false">IF(Q11627="Overstocked",(G11627-Summary!$B$6*H11627)*J11627,0)</f>
        <v>0</v>
      </c>
    </row>
    <row r="11628" customFormat="false" ht="15" hidden="false" customHeight="false" outlineLevel="0" collapsed="false">
      <c r="A11628" s="0" t="s">
        <v>11726</v>
      </c>
      <c r="B11628" s="0" t="s">
        <v>115</v>
      </c>
      <c r="C11628" s="0" t="s">
        <v>78</v>
      </c>
      <c r="D11628" s="0" t="s">
        <v>79</v>
      </c>
      <c r="E11628" s="14" t="n">
        <v>45586</v>
      </c>
      <c r="F11628" s="14" t="n">
        <v>45594</v>
      </c>
      <c r="G11628" s="0" t="n">
        <v>262</v>
      </c>
      <c r="H11628" s="0" t="n">
        <v>110</v>
      </c>
      <c r="I11628" s="0" t="n">
        <v>282</v>
      </c>
      <c r="J11628" s="0" t="n">
        <v>1253</v>
      </c>
      <c r="K11628" s="0" t="n">
        <v>1459</v>
      </c>
      <c r="L11628" s="15" t="s">
        <v>87</v>
      </c>
      <c r="M11628" s="0" t="n">
        <v>8</v>
      </c>
      <c r="N11628" s="16" t="n">
        <f aca="false">I11628*K11628</f>
        <v>411438</v>
      </c>
      <c r="O11628" s="16" t="n">
        <f aca="false">I11628*(K11628-J11628)</f>
        <v>58092</v>
      </c>
      <c r="P11628" s="15" t="n">
        <f aca="false">K11628-J11628</f>
        <v>206</v>
      </c>
      <c r="Q11628" s="0" t="str">
        <f aca="false">IF(G11628=0,"Out of stock",IF(G11628&lt;H11628,"Understocked",IF(G11628&gt;Summary!$B$6*H11628,"Overstocked","Healthy")))</f>
        <v>Healthy</v>
      </c>
      <c r="R11628" s="0" t="str">
        <f aca="false">IF(I11628&gt;=Summary!$B$7,"Fast",IF(I11628&lt;Summary!$B$8,"Slow","Medium"))</f>
        <v>Fast</v>
      </c>
      <c r="S11628" s="15" t="n">
        <f aca="false">IF(M11628&gt;Summary!$B$5,1,0)</f>
        <v>1</v>
      </c>
      <c r="T11628" s="16" t="n">
        <f aca="false">IF(Q11628="Overstocked",(G11628-Summary!$B$6*H11628)*J11628,0)</f>
        <v>0</v>
      </c>
    </row>
    <row r="11629" customFormat="false" ht="15" hidden="false" customHeight="false" outlineLevel="0" collapsed="false">
      <c r="A11629" s="0" t="s">
        <v>11727</v>
      </c>
      <c r="B11629" s="0" t="s">
        <v>115</v>
      </c>
      <c r="C11629" s="0" t="s">
        <v>96</v>
      </c>
      <c r="D11629" s="0" t="s">
        <v>90</v>
      </c>
      <c r="E11629" s="14" t="n">
        <v>45216</v>
      </c>
      <c r="F11629" s="14" t="n">
        <v>45225</v>
      </c>
      <c r="G11629" s="0" t="n">
        <v>448</v>
      </c>
      <c r="H11629" s="0" t="n">
        <v>97</v>
      </c>
      <c r="I11629" s="0" t="n">
        <v>270</v>
      </c>
      <c r="J11629" s="0" t="n">
        <v>268</v>
      </c>
      <c r="K11629" s="0" t="n">
        <v>460</v>
      </c>
      <c r="L11629" s="15" t="s">
        <v>97</v>
      </c>
      <c r="M11629" s="0" t="n">
        <v>9</v>
      </c>
      <c r="N11629" s="16" t="n">
        <f aca="false">I11629*K11629</f>
        <v>124200</v>
      </c>
      <c r="O11629" s="16" t="n">
        <f aca="false">I11629*(K11629-J11629)</f>
        <v>51840</v>
      </c>
      <c r="P11629" s="15" t="n">
        <f aca="false">K11629-J11629</f>
        <v>192</v>
      </c>
      <c r="Q11629" s="0" t="str">
        <f aca="false">IF(G11629=0,"Out of stock",IF(G11629&lt;H11629,"Understocked",IF(G11629&gt;Summary!$B$6*H11629,"Overstocked","Healthy")))</f>
        <v>Overstocked</v>
      </c>
      <c r="R11629" s="0" t="str">
        <f aca="false">IF(I11629&gt;=Summary!$B$7,"Fast",IF(I11629&lt;Summary!$B$8,"Slow","Medium"))</f>
        <v>Fast</v>
      </c>
      <c r="S11629" s="15" t="n">
        <f aca="false">IF(M11629&gt;Summary!$B$5,1,0)</f>
        <v>1</v>
      </c>
      <c r="T11629" s="16" t="n">
        <f aca="false">IF(Q11629="Overstocked",(G11629-Summary!$B$6*H11629)*J11629,0)</f>
        <v>16080</v>
      </c>
    </row>
    <row r="11630" customFormat="false" ht="15" hidden="false" customHeight="false" outlineLevel="0" collapsed="false">
      <c r="A11630" s="0" t="s">
        <v>11728</v>
      </c>
      <c r="B11630" s="0" t="s">
        <v>95</v>
      </c>
      <c r="C11630" s="0" t="s">
        <v>104</v>
      </c>
      <c r="D11630" s="0" t="s">
        <v>90</v>
      </c>
      <c r="E11630" s="14" t="n">
        <v>45092</v>
      </c>
      <c r="F11630" s="14" t="n">
        <v>45093</v>
      </c>
      <c r="G11630" s="0" t="n">
        <v>18</v>
      </c>
      <c r="H11630" s="0" t="n">
        <v>77</v>
      </c>
      <c r="I11630" s="0" t="n">
        <v>34</v>
      </c>
      <c r="J11630" s="0" t="n">
        <v>1939</v>
      </c>
      <c r="K11630" s="0" t="n">
        <v>2234</v>
      </c>
      <c r="L11630" s="15" t="s">
        <v>82</v>
      </c>
      <c r="M11630" s="0" t="n">
        <v>1</v>
      </c>
      <c r="N11630" s="16" t="n">
        <f aca="false">I11630*K11630</f>
        <v>75956</v>
      </c>
      <c r="O11630" s="16" t="n">
        <f aca="false">I11630*(K11630-J11630)</f>
        <v>10030</v>
      </c>
      <c r="P11630" s="15" t="n">
        <f aca="false">K11630-J11630</f>
        <v>295</v>
      </c>
      <c r="Q11630" s="0" t="str">
        <f aca="false">IF(G11630=0,"Out of stock",IF(G11630&lt;H11630,"Understocked",IF(G11630&gt;Summary!$B$6*H11630,"Overstocked","Healthy")))</f>
        <v>Understocked</v>
      </c>
      <c r="R11630" s="0" t="str">
        <f aca="false">IF(I11630&gt;=Summary!$B$7,"Fast",IF(I11630&lt;Summary!$B$8,"Slow","Medium"))</f>
        <v>Slow</v>
      </c>
      <c r="S11630" s="15" t="n">
        <f aca="false">IF(M11630&gt;Summary!$B$5,1,0)</f>
        <v>0</v>
      </c>
      <c r="T11630" s="16" t="n">
        <f aca="false">IF(Q11630="Overstocked",(G11630-Summary!$B$6*H11630)*J11630,0)</f>
        <v>0</v>
      </c>
    </row>
    <row r="11631" customFormat="false" ht="15" hidden="false" customHeight="false" outlineLevel="0" collapsed="false">
      <c r="A11631" s="0" t="s">
        <v>11729</v>
      </c>
      <c r="B11631" s="0" t="s">
        <v>84</v>
      </c>
      <c r="C11631" s="0" t="s">
        <v>96</v>
      </c>
      <c r="D11631" s="0" t="s">
        <v>90</v>
      </c>
      <c r="E11631" s="14" t="n">
        <v>45368</v>
      </c>
      <c r="F11631" s="14" t="n">
        <v>45369</v>
      </c>
      <c r="G11631" s="0" t="n">
        <v>72</v>
      </c>
      <c r="H11631" s="0" t="n">
        <v>99</v>
      </c>
      <c r="I11631" s="0" t="n">
        <v>200</v>
      </c>
      <c r="J11631" s="0" t="n">
        <v>506</v>
      </c>
      <c r="K11631" s="0" t="n">
        <v>653</v>
      </c>
      <c r="L11631" s="15" t="s">
        <v>93</v>
      </c>
      <c r="M11631" s="0" t="n">
        <v>1</v>
      </c>
      <c r="N11631" s="16" t="n">
        <f aca="false">I11631*K11631</f>
        <v>130600</v>
      </c>
      <c r="O11631" s="16" t="n">
        <f aca="false">I11631*(K11631-J11631)</f>
        <v>29400</v>
      </c>
      <c r="P11631" s="15" t="n">
        <f aca="false">K11631-J11631</f>
        <v>147</v>
      </c>
      <c r="Q11631" s="0" t="str">
        <f aca="false">IF(G11631=0,"Out of stock",IF(G11631&lt;H11631,"Understocked",IF(G11631&gt;Summary!$B$6*H11631,"Overstocked","Healthy")))</f>
        <v>Understocked</v>
      </c>
      <c r="R11631" s="0" t="str">
        <f aca="false">IF(I11631&gt;=Summary!$B$7,"Fast",IF(I11631&lt;Summary!$B$8,"Slow","Medium"))</f>
        <v>Fast</v>
      </c>
      <c r="S11631" s="15" t="n">
        <f aca="false">IF(M11631&gt;Summary!$B$5,1,0)</f>
        <v>0</v>
      </c>
      <c r="T11631" s="16" t="n">
        <f aca="false">IF(Q11631="Overstocked",(G11631-Summary!$B$6*H11631)*J11631,0)</f>
        <v>0</v>
      </c>
    </row>
    <row r="11632" customFormat="false" ht="15" hidden="false" customHeight="false" outlineLevel="0" collapsed="false">
      <c r="A11632" s="0" t="s">
        <v>11730</v>
      </c>
      <c r="B11632" s="0" t="s">
        <v>101</v>
      </c>
      <c r="C11632" s="0" t="s">
        <v>96</v>
      </c>
      <c r="D11632" s="0" t="s">
        <v>90</v>
      </c>
      <c r="E11632" s="14" t="n">
        <v>45324</v>
      </c>
      <c r="F11632" s="14" t="n">
        <v>45331</v>
      </c>
      <c r="G11632" s="0" t="n">
        <v>127</v>
      </c>
      <c r="H11632" s="0" t="n">
        <v>75</v>
      </c>
      <c r="I11632" s="0" t="n">
        <v>60</v>
      </c>
      <c r="J11632" s="0" t="n">
        <v>245</v>
      </c>
      <c r="K11632" s="0" t="n">
        <v>595</v>
      </c>
      <c r="L11632" s="15" t="s">
        <v>87</v>
      </c>
      <c r="M11632" s="0" t="n">
        <v>7</v>
      </c>
      <c r="N11632" s="16" t="n">
        <f aca="false">I11632*K11632</f>
        <v>35700</v>
      </c>
      <c r="O11632" s="16" t="n">
        <f aca="false">I11632*(K11632-J11632)</f>
        <v>21000</v>
      </c>
      <c r="P11632" s="15" t="n">
        <f aca="false">K11632-J11632</f>
        <v>350</v>
      </c>
      <c r="Q11632" s="0" t="str">
        <f aca="false">IF(G11632=0,"Out of stock",IF(G11632&lt;H11632,"Understocked",IF(G11632&gt;Summary!$B$6*H11632,"Overstocked","Healthy")))</f>
        <v>Healthy</v>
      </c>
      <c r="R11632" s="0" t="str">
        <f aca="false">IF(I11632&gt;=Summary!$B$7,"Fast",IF(I11632&lt;Summary!$B$8,"Slow","Medium"))</f>
        <v>Slow</v>
      </c>
      <c r="S11632" s="15" t="n">
        <f aca="false">IF(M11632&gt;Summary!$B$5,1,0)</f>
        <v>0</v>
      </c>
      <c r="T11632" s="16" t="n">
        <f aca="false">IF(Q11632="Overstocked",(G11632-Summary!$B$6*H11632)*J11632,0)</f>
        <v>0</v>
      </c>
    </row>
    <row r="11633" customFormat="false" ht="15" hidden="false" customHeight="false" outlineLevel="0" collapsed="false">
      <c r="A11633" s="0" t="s">
        <v>11731</v>
      </c>
      <c r="B11633" s="0" t="s">
        <v>77</v>
      </c>
      <c r="C11633" s="0" t="s">
        <v>96</v>
      </c>
      <c r="D11633" s="0" t="s">
        <v>79</v>
      </c>
      <c r="E11633" s="14" t="n">
        <v>45173</v>
      </c>
      <c r="F11633" s="14" t="n">
        <v>45180</v>
      </c>
      <c r="G11633" s="0" t="n">
        <v>155</v>
      </c>
      <c r="H11633" s="0" t="n">
        <v>145</v>
      </c>
      <c r="I11633" s="0" t="n">
        <v>17</v>
      </c>
      <c r="J11633" s="0" t="n">
        <v>699</v>
      </c>
      <c r="K11633" s="0" t="n">
        <v>1068</v>
      </c>
      <c r="L11633" s="15" t="s">
        <v>93</v>
      </c>
      <c r="M11633" s="0" t="n">
        <v>7</v>
      </c>
      <c r="N11633" s="16" t="n">
        <f aca="false">I11633*K11633</f>
        <v>18156</v>
      </c>
      <c r="O11633" s="16" t="n">
        <f aca="false">I11633*(K11633-J11633)</f>
        <v>6273</v>
      </c>
      <c r="P11633" s="15" t="n">
        <f aca="false">K11633-J11633</f>
        <v>369</v>
      </c>
      <c r="Q11633" s="0" t="str">
        <f aca="false">IF(G11633=0,"Out of stock",IF(G11633&lt;H11633,"Understocked",IF(G11633&gt;Summary!$B$6*H11633,"Overstocked","Healthy")))</f>
        <v>Healthy</v>
      </c>
      <c r="R11633" s="0" t="str">
        <f aca="false">IF(I11633&gt;=Summary!$B$7,"Fast",IF(I11633&lt;Summary!$B$8,"Slow","Medium"))</f>
        <v>Slow</v>
      </c>
      <c r="S11633" s="15" t="n">
        <f aca="false">IF(M11633&gt;Summary!$B$5,1,0)</f>
        <v>0</v>
      </c>
      <c r="T11633" s="16" t="n">
        <f aca="false">IF(Q11633="Overstocked",(G11633-Summary!$B$6*H11633)*J11633,0)</f>
        <v>0</v>
      </c>
    </row>
    <row r="11634" customFormat="false" ht="15" hidden="false" customHeight="false" outlineLevel="0" collapsed="false">
      <c r="A11634" s="0" t="s">
        <v>11732</v>
      </c>
      <c r="B11634" s="0" t="s">
        <v>84</v>
      </c>
      <c r="C11634" s="0" t="s">
        <v>85</v>
      </c>
      <c r="D11634" s="0" t="s">
        <v>92</v>
      </c>
      <c r="E11634" s="14" t="n">
        <v>45440</v>
      </c>
      <c r="F11634" s="14" t="n">
        <v>45449</v>
      </c>
      <c r="G11634" s="0" t="n">
        <v>197</v>
      </c>
      <c r="H11634" s="0" t="n">
        <v>63</v>
      </c>
      <c r="I11634" s="0" t="n">
        <v>98</v>
      </c>
      <c r="J11634" s="0" t="n">
        <v>1814</v>
      </c>
      <c r="K11634" s="0" t="n">
        <v>1923</v>
      </c>
      <c r="L11634" s="15" t="s">
        <v>87</v>
      </c>
      <c r="M11634" s="0" t="n">
        <v>9</v>
      </c>
      <c r="N11634" s="16" t="n">
        <f aca="false">I11634*K11634</f>
        <v>188454</v>
      </c>
      <c r="O11634" s="16" t="n">
        <f aca="false">I11634*(K11634-J11634)</f>
        <v>10682</v>
      </c>
      <c r="P11634" s="15" t="n">
        <f aca="false">K11634-J11634</f>
        <v>109</v>
      </c>
      <c r="Q11634" s="0" t="str">
        <f aca="false">IF(G11634=0,"Out of stock",IF(G11634&lt;H11634,"Understocked",IF(G11634&gt;Summary!$B$6*H11634,"Overstocked","Healthy")))</f>
        <v>Healthy</v>
      </c>
      <c r="R11634" s="0" t="str">
        <f aca="false">IF(I11634&gt;=Summary!$B$7,"Fast",IF(I11634&lt;Summary!$B$8,"Slow","Medium"))</f>
        <v>Slow</v>
      </c>
      <c r="S11634" s="15" t="n">
        <f aca="false">IF(M11634&gt;Summary!$B$5,1,0)</f>
        <v>1</v>
      </c>
      <c r="T11634" s="16" t="n">
        <f aca="false">IF(Q11634="Overstocked",(G11634-Summary!$B$6*H11634)*J11634,0)</f>
        <v>0</v>
      </c>
    </row>
    <row r="11635" customFormat="false" ht="15" hidden="false" customHeight="false" outlineLevel="0" collapsed="false">
      <c r="A11635" s="0" t="s">
        <v>11733</v>
      </c>
      <c r="B11635" s="0" t="s">
        <v>84</v>
      </c>
      <c r="C11635" s="0" t="s">
        <v>78</v>
      </c>
      <c r="D11635" s="0" t="s">
        <v>90</v>
      </c>
      <c r="E11635" s="14" t="n">
        <v>45651</v>
      </c>
      <c r="F11635" s="14" t="n">
        <v>45660</v>
      </c>
      <c r="G11635" s="0" t="n">
        <v>380</v>
      </c>
      <c r="H11635" s="0" t="n">
        <v>90</v>
      </c>
      <c r="I11635" s="0" t="n">
        <v>250</v>
      </c>
      <c r="J11635" s="0" t="n">
        <v>1808</v>
      </c>
      <c r="K11635" s="0" t="n">
        <v>2078</v>
      </c>
      <c r="L11635" s="15" t="s">
        <v>93</v>
      </c>
      <c r="M11635" s="0" t="n">
        <v>9</v>
      </c>
      <c r="N11635" s="16" t="n">
        <f aca="false">I11635*K11635</f>
        <v>519500</v>
      </c>
      <c r="O11635" s="16" t="n">
        <f aca="false">I11635*(K11635-J11635)</f>
        <v>67500</v>
      </c>
      <c r="P11635" s="15" t="n">
        <f aca="false">K11635-J11635</f>
        <v>270</v>
      </c>
      <c r="Q11635" s="0" t="str">
        <f aca="false">IF(G11635=0,"Out of stock",IF(G11635&lt;H11635,"Understocked",IF(G11635&gt;Summary!$B$6*H11635,"Overstocked","Healthy")))</f>
        <v>Overstocked</v>
      </c>
      <c r="R11635" s="0" t="str">
        <f aca="false">IF(I11635&gt;=Summary!$B$7,"Fast",IF(I11635&lt;Summary!$B$8,"Slow","Medium"))</f>
        <v>Fast</v>
      </c>
      <c r="S11635" s="15" t="n">
        <f aca="false">IF(M11635&gt;Summary!$B$5,1,0)</f>
        <v>1</v>
      </c>
      <c r="T11635" s="16" t="n">
        <f aca="false">IF(Q11635="Overstocked",(G11635-Summary!$B$6*H11635)*J11635,0)</f>
        <v>36160</v>
      </c>
    </row>
    <row r="11636" customFormat="false" ht="15" hidden="false" customHeight="false" outlineLevel="0" collapsed="false">
      <c r="A11636" s="0" t="s">
        <v>11734</v>
      </c>
      <c r="B11636" s="0" t="s">
        <v>95</v>
      </c>
      <c r="C11636" s="0" t="s">
        <v>78</v>
      </c>
      <c r="D11636" s="0" t="s">
        <v>90</v>
      </c>
      <c r="E11636" s="14" t="n">
        <v>45429</v>
      </c>
      <c r="F11636" s="14" t="n">
        <v>45435</v>
      </c>
      <c r="G11636" s="0" t="n">
        <v>316</v>
      </c>
      <c r="H11636" s="0" t="n">
        <v>91</v>
      </c>
      <c r="I11636" s="0" t="n">
        <v>299</v>
      </c>
      <c r="J11636" s="0" t="n">
        <v>1536</v>
      </c>
      <c r="K11636" s="0" t="n">
        <v>1989</v>
      </c>
      <c r="L11636" s="15" t="s">
        <v>87</v>
      </c>
      <c r="M11636" s="0" t="n">
        <v>6</v>
      </c>
      <c r="N11636" s="16" t="n">
        <f aca="false">I11636*K11636</f>
        <v>594711</v>
      </c>
      <c r="O11636" s="16" t="n">
        <f aca="false">I11636*(K11636-J11636)</f>
        <v>135447</v>
      </c>
      <c r="P11636" s="15" t="n">
        <f aca="false">K11636-J11636</f>
        <v>453</v>
      </c>
      <c r="Q11636" s="0" t="str">
        <f aca="false">IF(G11636=0,"Out of stock",IF(G11636&lt;H11636,"Understocked",IF(G11636&gt;Summary!$B$6*H11636,"Overstocked","Healthy")))</f>
        <v>Healthy</v>
      </c>
      <c r="R11636" s="0" t="str">
        <f aca="false">IF(I11636&gt;=Summary!$B$7,"Fast",IF(I11636&lt;Summary!$B$8,"Slow","Medium"))</f>
        <v>Fast</v>
      </c>
      <c r="S11636" s="15" t="n">
        <f aca="false">IF(M11636&gt;Summary!$B$5,1,0)</f>
        <v>0</v>
      </c>
      <c r="T11636" s="16" t="n">
        <f aca="false">IF(Q11636="Overstocked",(G11636-Summary!$B$6*H11636)*J11636,0)</f>
        <v>0</v>
      </c>
    </row>
    <row r="11637" customFormat="false" ht="15" hidden="false" customHeight="false" outlineLevel="0" collapsed="false">
      <c r="A11637" s="0" t="s">
        <v>11735</v>
      </c>
      <c r="B11637" s="0" t="s">
        <v>95</v>
      </c>
      <c r="C11637" s="0" t="s">
        <v>78</v>
      </c>
      <c r="D11637" s="0" t="s">
        <v>79</v>
      </c>
      <c r="E11637" s="14" t="n">
        <v>44991</v>
      </c>
      <c r="F11637" s="14" t="n">
        <v>44997</v>
      </c>
      <c r="G11637" s="0" t="n">
        <v>478</v>
      </c>
      <c r="H11637" s="0" t="n">
        <v>93</v>
      </c>
      <c r="I11637" s="0" t="n">
        <v>9</v>
      </c>
      <c r="J11637" s="0" t="n">
        <v>1437</v>
      </c>
      <c r="K11637" s="0" t="n">
        <v>1878</v>
      </c>
      <c r="L11637" s="15" t="s">
        <v>80</v>
      </c>
      <c r="M11637" s="0" t="n">
        <v>6</v>
      </c>
      <c r="N11637" s="16" t="n">
        <f aca="false">I11637*K11637</f>
        <v>16902</v>
      </c>
      <c r="O11637" s="16" t="n">
        <f aca="false">I11637*(K11637-J11637)</f>
        <v>3969</v>
      </c>
      <c r="P11637" s="15" t="n">
        <f aca="false">K11637-J11637</f>
        <v>441</v>
      </c>
      <c r="Q11637" s="0" t="str">
        <f aca="false">IF(G11637=0,"Out of stock",IF(G11637&lt;H11637,"Understocked",IF(G11637&gt;Summary!$B$6*H11637,"Overstocked","Healthy")))</f>
        <v>Overstocked</v>
      </c>
      <c r="R11637" s="0" t="str">
        <f aca="false">IF(I11637&gt;=Summary!$B$7,"Fast",IF(I11637&lt;Summary!$B$8,"Slow","Medium"))</f>
        <v>Slow</v>
      </c>
      <c r="S11637" s="15" t="n">
        <f aca="false">IF(M11637&gt;Summary!$B$5,1,0)</f>
        <v>0</v>
      </c>
      <c r="T11637" s="16" t="n">
        <f aca="false">IF(Q11637="Overstocked",(G11637-Summary!$B$6*H11637)*J11637,0)</f>
        <v>152322</v>
      </c>
    </row>
    <row r="11638" customFormat="false" ht="15" hidden="false" customHeight="false" outlineLevel="0" collapsed="false">
      <c r="A11638" s="0" t="s">
        <v>11736</v>
      </c>
      <c r="B11638" s="0" t="s">
        <v>111</v>
      </c>
      <c r="C11638" s="0" t="s">
        <v>85</v>
      </c>
      <c r="D11638" s="0" t="s">
        <v>92</v>
      </c>
      <c r="E11638" s="14" t="n">
        <v>45421</v>
      </c>
      <c r="F11638" s="14" t="n">
        <v>45423</v>
      </c>
      <c r="G11638" s="0" t="n">
        <v>482</v>
      </c>
      <c r="H11638" s="0" t="n">
        <v>93</v>
      </c>
      <c r="I11638" s="0" t="n">
        <v>257</v>
      </c>
      <c r="J11638" s="0" t="n">
        <v>1000</v>
      </c>
      <c r="K11638" s="0" t="n">
        <v>1059</v>
      </c>
      <c r="L11638" s="15" t="s">
        <v>87</v>
      </c>
      <c r="M11638" s="0" t="n">
        <v>2</v>
      </c>
      <c r="N11638" s="16" t="n">
        <f aca="false">I11638*K11638</f>
        <v>272163</v>
      </c>
      <c r="O11638" s="16" t="n">
        <f aca="false">I11638*(K11638-J11638)</f>
        <v>15163</v>
      </c>
      <c r="P11638" s="15" t="n">
        <f aca="false">K11638-J11638</f>
        <v>59</v>
      </c>
      <c r="Q11638" s="0" t="str">
        <f aca="false">IF(G11638=0,"Out of stock",IF(G11638&lt;H11638,"Understocked",IF(G11638&gt;Summary!$B$6*H11638,"Overstocked","Healthy")))</f>
        <v>Overstocked</v>
      </c>
      <c r="R11638" s="0" t="str">
        <f aca="false">IF(I11638&gt;=Summary!$B$7,"Fast",IF(I11638&lt;Summary!$B$8,"Slow","Medium"))</f>
        <v>Fast</v>
      </c>
      <c r="S11638" s="15" t="n">
        <f aca="false">IF(M11638&gt;Summary!$B$5,1,0)</f>
        <v>0</v>
      </c>
      <c r="T11638" s="16" t="n">
        <f aca="false">IF(Q11638="Overstocked",(G11638-Summary!$B$6*H11638)*J11638,0)</f>
        <v>110000</v>
      </c>
    </row>
    <row r="11639" customFormat="false" ht="15" hidden="false" customHeight="false" outlineLevel="0" collapsed="false">
      <c r="A11639" s="0" t="s">
        <v>11737</v>
      </c>
      <c r="B11639" s="0" t="s">
        <v>89</v>
      </c>
      <c r="C11639" s="0" t="s">
        <v>96</v>
      </c>
      <c r="D11639" s="0" t="s">
        <v>102</v>
      </c>
      <c r="E11639" s="14" t="n">
        <v>45044</v>
      </c>
      <c r="F11639" s="14" t="n">
        <v>45047</v>
      </c>
      <c r="G11639" s="0" t="n">
        <v>438</v>
      </c>
      <c r="H11639" s="0" t="n">
        <v>108</v>
      </c>
      <c r="I11639" s="0" t="n">
        <v>241</v>
      </c>
      <c r="J11639" s="0" t="n">
        <v>1389</v>
      </c>
      <c r="K11639" s="0" t="n">
        <v>1461</v>
      </c>
      <c r="L11639" s="15" t="s">
        <v>87</v>
      </c>
      <c r="M11639" s="0" t="n">
        <v>3</v>
      </c>
      <c r="N11639" s="16" t="n">
        <f aca="false">I11639*K11639</f>
        <v>352101</v>
      </c>
      <c r="O11639" s="16" t="n">
        <f aca="false">I11639*(K11639-J11639)</f>
        <v>17352</v>
      </c>
      <c r="P11639" s="15" t="n">
        <f aca="false">K11639-J11639</f>
        <v>72</v>
      </c>
      <c r="Q11639" s="0" t="str">
        <f aca="false">IF(G11639=0,"Out of stock",IF(G11639&lt;H11639,"Understocked",IF(G11639&gt;Summary!$B$6*H11639,"Overstocked","Healthy")))</f>
        <v>Overstocked</v>
      </c>
      <c r="R11639" s="0" t="str">
        <f aca="false">IF(I11639&gt;=Summary!$B$7,"Fast",IF(I11639&lt;Summary!$B$8,"Slow","Medium"))</f>
        <v>Fast</v>
      </c>
      <c r="S11639" s="15" t="n">
        <f aca="false">IF(M11639&gt;Summary!$B$5,1,0)</f>
        <v>0</v>
      </c>
      <c r="T11639" s="16" t="n">
        <f aca="false">IF(Q11639="Overstocked",(G11639-Summary!$B$6*H11639)*J11639,0)</f>
        <v>8334</v>
      </c>
    </row>
    <row r="11640" customFormat="false" ht="15" hidden="false" customHeight="false" outlineLevel="0" collapsed="false">
      <c r="A11640" s="0" t="s">
        <v>11738</v>
      </c>
      <c r="B11640" s="0" t="s">
        <v>107</v>
      </c>
      <c r="C11640" s="0" t="s">
        <v>85</v>
      </c>
      <c r="D11640" s="0" t="s">
        <v>79</v>
      </c>
      <c r="E11640" s="14" t="n">
        <v>45487</v>
      </c>
      <c r="F11640" s="14" t="n">
        <v>45493</v>
      </c>
      <c r="G11640" s="0" t="n">
        <v>241</v>
      </c>
      <c r="H11640" s="0" t="n">
        <v>108</v>
      </c>
      <c r="I11640" s="0" t="n">
        <v>4</v>
      </c>
      <c r="J11640" s="0" t="n">
        <v>1521</v>
      </c>
      <c r="K11640" s="0" t="n">
        <v>1653</v>
      </c>
      <c r="L11640" s="15" t="s">
        <v>80</v>
      </c>
      <c r="M11640" s="0" t="n">
        <v>6</v>
      </c>
      <c r="N11640" s="16" t="n">
        <f aca="false">I11640*K11640</f>
        <v>6612</v>
      </c>
      <c r="O11640" s="16" t="n">
        <f aca="false">I11640*(K11640-J11640)</f>
        <v>528</v>
      </c>
      <c r="P11640" s="15" t="n">
        <f aca="false">K11640-J11640</f>
        <v>132</v>
      </c>
      <c r="Q11640" s="0" t="str">
        <f aca="false">IF(G11640=0,"Out of stock",IF(G11640&lt;H11640,"Understocked",IF(G11640&gt;Summary!$B$6*H11640,"Overstocked","Healthy")))</f>
        <v>Healthy</v>
      </c>
      <c r="R11640" s="0" t="str">
        <f aca="false">IF(I11640&gt;=Summary!$B$7,"Fast",IF(I11640&lt;Summary!$B$8,"Slow","Medium"))</f>
        <v>Slow</v>
      </c>
      <c r="S11640" s="15" t="n">
        <f aca="false">IF(M11640&gt;Summary!$B$5,1,0)</f>
        <v>0</v>
      </c>
      <c r="T11640" s="16" t="n">
        <f aca="false">IF(Q11640="Overstocked",(G11640-Summary!$B$6*H11640)*J11640,0)</f>
        <v>0</v>
      </c>
    </row>
    <row r="11641" customFormat="false" ht="15" hidden="false" customHeight="false" outlineLevel="0" collapsed="false">
      <c r="A11641" s="0" t="s">
        <v>11739</v>
      </c>
      <c r="B11641" s="0" t="s">
        <v>113</v>
      </c>
      <c r="C11641" s="0" t="s">
        <v>104</v>
      </c>
      <c r="D11641" s="0" t="s">
        <v>102</v>
      </c>
      <c r="E11641" s="14" t="n">
        <v>45141</v>
      </c>
      <c r="F11641" s="14" t="n">
        <v>45143</v>
      </c>
      <c r="G11641" s="0" t="n">
        <v>346</v>
      </c>
      <c r="H11641" s="0" t="n">
        <v>129</v>
      </c>
      <c r="I11641" s="0" t="n">
        <v>101</v>
      </c>
      <c r="J11641" s="0" t="n">
        <v>444</v>
      </c>
      <c r="K11641" s="0" t="n">
        <v>603</v>
      </c>
      <c r="L11641" s="15" t="s">
        <v>97</v>
      </c>
      <c r="M11641" s="0" t="n">
        <v>2</v>
      </c>
      <c r="N11641" s="16" t="n">
        <f aca="false">I11641*K11641</f>
        <v>60903</v>
      </c>
      <c r="O11641" s="16" t="n">
        <f aca="false">I11641*(K11641-J11641)</f>
        <v>16059</v>
      </c>
      <c r="P11641" s="15" t="n">
        <f aca="false">K11641-J11641</f>
        <v>159</v>
      </c>
      <c r="Q11641" s="0" t="str">
        <f aca="false">IF(G11641=0,"Out of stock",IF(G11641&lt;H11641,"Understocked",IF(G11641&gt;Summary!$B$6*H11641,"Overstocked","Healthy")))</f>
        <v>Healthy</v>
      </c>
      <c r="R11641" s="0" t="str">
        <f aca="false">IF(I11641&gt;=Summary!$B$7,"Fast",IF(I11641&lt;Summary!$B$8,"Slow","Medium"))</f>
        <v>Medium</v>
      </c>
      <c r="S11641" s="15" t="n">
        <f aca="false">IF(M11641&gt;Summary!$B$5,1,0)</f>
        <v>0</v>
      </c>
      <c r="T11641" s="16" t="n">
        <f aca="false">IF(Q11641="Overstocked",(G11641-Summary!$B$6*H11641)*J11641,0)</f>
        <v>0</v>
      </c>
    </row>
    <row r="11642" customFormat="false" ht="15" hidden="false" customHeight="false" outlineLevel="0" collapsed="false">
      <c r="A11642" s="0" t="s">
        <v>11740</v>
      </c>
      <c r="B11642" s="0" t="s">
        <v>95</v>
      </c>
      <c r="C11642" s="0" t="s">
        <v>78</v>
      </c>
      <c r="D11642" s="0" t="s">
        <v>92</v>
      </c>
      <c r="E11642" s="14" t="n">
        <v>44967</v>
      </c>
      <c r="F11642" s="14" t="n">
        <v>44972</v>
      </c>
      <c r="G11642" s="0" t="n">
        <v>327</v>
      </c>
      <c r="H11642" s="0" t="n">
        <v>105</v>
      </c>
      <c r="I11642" s="0" t="n">
        <v>56</v>
      </c>
      <c r="J11642" s="0" t="n">
        <v>1469</v>
      </c>
      <c r="K11642" s="0" t="n">
        <v>1963</v>
      </c>
      <c r="L11642" s="15" t="s">
        <v>87</v>
      </c>
      <c r="M11642" s="0" t="n">
        <v>5</v>
      </c>
      <c r="N11642" s="16" t="n">
        <f aca="false">I11642*K11642</f>
        <v>109928</v>
      </c>
      <c r="O11642" s="16" t="n">
        <f aca="false">I11642*(K11642-J11642)</f>
        <v>27664</v>
      </c>
      <c r="P11642" s="15" t="n">
        <f aca="false">K11642-J11642</f>
        <v>494</v>
      </c>
      <c r="Q11642" s="0" t="str">
        <f aca="false">IF(G11642=0,"Out of stock",IF(G11642&lt;H11642,"Understocked",IF(G11642&gt;Summary!$B$6*H11642,"Overstocked","Healthy")))</f>
        <v>Healthy</v>
      </c>
      <c r="R11642" s="0" t="str">
        <f aca="false">IF(I11642&gt;=Summary!$B$7,"Fast",IF(I11642&lt;Summary!$B$8,"Slow","Medium"))</f>
        <v>Slow</v>
      </c>
      <c r="S11642" s="15" t="n">
        <f aca="false">IF(M11642&gt;Summary!$B$5,1,0)</f>
        <v>0</v>
      </c>
      <c r="T11642" s="16" t="n">
        <f aca="false">IF(Q11642="Overstocked",(G11642-Summary!$B$6*H11642)*J11642,0)</f>
        <v>0</v>
      </c>
    </row>
    <row r="11643" customFormat="false" ht="15" hidden="false" customHeight="false" outlineLevel="0" collapsed="false">
      <c r="A11643" s="0" t="s">
        <v>11741</v>
      </c>
      <c r="B11643" s="0" t="s">
        <v>115</v>
      </c>
      <c r="C11643" s="0" t="s">
        <v>78</v>
      </c>
      <c r="D11643" s="0" t="s">
        <v>90</v>
      </c>
      <c r="E11643" s="14" t="n">
        <v>45340</v>
      </c>
      <c r="F11643" s="14" t="n">
        <v>45346</v>
      </c>
      <c r="G11643" s="0" t="n">
        <v>209</v>
      </c>
      <c r="H11643" s="0" t="n">
        <v>118</v>
      </c>
      <c r="I11643" s="0" t="n">
        <v>84</v>
      </c>
      <c r="J11643" s="0" t="n">
        <v>1085</v>
      </c>
      <c r="K11643" s="0" t="n">
        <v>1322</v>
      </c>
      <c r="L11643" s="15" t="s">
        <v>80</v>
      </c>
      <c r="M11643" s="0" t="n">
        <v>6</v>
      </c>
      <c r="N11643" s="16" t="n">
        <f aca="false">I11643*K11643</f>
        <v>111048</v>
      </c>
      <c r="O11643" s="16" t="n">
        <f aca="false">I11643*(K11643-J11643)</f>
        <v>19908</v>
      </c>
      <c r="P11643" s="15" t="n">
        <f aca="false">K11643-J11643</f>
        <v>237</v>
      </c>
      <c r="Q11643" s="0" t="str">
        <f aca="false">IF(G11643=0,"Out of stock",IF(G11643&lt;H11643,"Understocked",IF(G11643&gt;Summary!$B$6*H11643,"Overstocked","Healthy")))</f>
        <v>Healthy</v>
      </c>
      <c r="R11643" s="0" t="str">
        <f aca="false">IF(I11643&gt;=Summary!$B$7,"Fast",IF(I11643&lt;Summary!$B$8,"Slow","Medium"))</f>
        <v>Slow</v>
      </c>
      <c r="S11643" s="15" t="n">
        <f aca="false">IF(M11643&gt;Summary!$B$5,1,0)</f>
        <v>0</v>
      </c>
      <c r="T11643" s="16" t="n">
        <f aca="false">IF(Q11643="Overstocked",(G11643-Summary!$B$6*H11643)*J11643,0)</f>
        <v>0</v>
      </c>
    </row>
    <row r="11644" customFormat="false" ht="15" hidden="false" customHeight="false" outlineLevel="0" collapsed="false">
      <c r="A11644" s="0" t="s">
        <v>11742</v>
      </c>
      <c r="B11644" s="0" t="s">
        <v>111</v>
      </c>
      <c r="C11644" s="0" t="s">
        <v>104</v>
      </c>
      <c r="D11644" s="0" t="s">
        <v>102</v>
      </c>
      <c r="E11644" s="14" t="n">
        <v>45291</v>
      </c>
      <c r="F11644" s="14" t="n">
        <v>45296</v>
      </c>
      <c r="G11644" s="0" t="n">
        <v>281</v>
      </c>
      <c r="H11644" s="0" t="n">
        <v>127</v>
      </c>
      <c r="I11644" s="0" t="n">
        <v>212</v>
      </c>
      <c r="J11644" s="0" t="n">
        <v>1198</v>
      </c>
      <c r="K11644" s="0" t="n">
        <v>1386</v>
      </c>
      <c r="L11644" s="15" t="s">
        <v>87</v>
      </c>
      <c r="M11644" s="0" t="n">
        <v>5</v>
      </c>
      <c r="N11644" s="16" t="n">
        <f aca="false">I11644*K11644</f>
        <v>293832</v>
      </c>
      <c r="O11644" s="16" t="n">
        <f aca="false">I11644*(K11644-J11644)</f>
        <v>39856</v>
      </c>
      <c r="P11644" s="15" t="n">
        <f aca="false">K11644-J11644</f>
        <v>188</v>
      </c>
      <c r="Q11644" s="0" t="str">
        <f aca="false">IF(G11644=0,"Out of stock",IF(G11644&lt;H11644,"Understocked",IF(G11644&gt;Summary!$B$6*H11644,"Overstocked","Healthy")))</f>
        <v>Healthy</v>
      </c>
      <c r="R11644" s="0" t="str">
        <f aca="false">IF(I11644&gt;=Summary!$B$7,"Fast",IF(I11644&lt;Summary!$B$8,"Slow","Medium"))</f>
        <v>Fast</v>
      </c>
      <c r="S11644" s="15" t="n">
        <f aca="false">IF(M11644&gt;Summary!$B$5,1,0)</f>
        <v>0</v>
      </c>
      <c r="T11644" s="16" t="n">
        <f aca="false">IF(Q11644="Overstocked",(G11644-Summary!$B$6*H11644)*J11644,0)</f>
        <v>0</v>
      </c>
    </row>
    <row r="11645" customFormat="false" ht="15" hidden="false" customHeight="false" outlineLevel="0" collapsed="false">
      <c r="A11645" s="0" t="s">
        <v>11743</v>
      </c>
      <c r="B11645" s="0" t="s">
        <v>111</v>
      </c>
      <c r="C11645" s="0" t="s">
        <v>96</v>
      </c>
      <c r="D11645" s="0" t="s">
        <v>92</v>
      </c>
      <c r="E11645" s="14" t="n">
        <v>45441</v>
      </c>
      <c r="F11645" s="14" t="n">
        <v>45449</v>
      </c>
      <c r="G11645" s="0" t="n">
        <v>266</v>
      </c>
      <c r="H11645" s="0" t="n">
        <v>71</v>
      </c>
      <c r="I11645" s="0" t="n">
        <v>193</v>
      </c>
      <c r="J11645" s="0" t="n">
        <v>1537</v>
      </c>
      <c r="K11645" s="0" t="n">
        <v>1806</v>
      </c>
      <c r="L11645" s="15" t="s">
        <v>82</v>
      </c>
      <c r="M11645" s="0" t="n">
        <v>8</v>
      </c>
      <c r="N11645" s="16" t="n">
        <f aca="false">I11645*K11645</f>
        <v>348558</v>
      </c>
      <c r="O11645" s="16" t="n">
        <f aca="false">I11645*(K11645-J11645)</f>
        <v>51917</v>
      </c>
      <c r="P11645" s="15" t="n">
        <f aca="false">K11645-J11645</f>
        <v>269</v>
      </c>
      <c r="Q11645" s="0" t="str">
        <f aca="false">IF(G11645=0,"Out of stock",IF(G11645&lt;H11645,"Understocked",IF(G11645&gt;Summary!$B$6*H11645,"Overstocked","Healthy")))</f>
        <v>Healthy</v>
      </c>
      <c r="R11645" s="0" t="str">
        <f aca="false">IF(I11645&gt;=Summary!$B$7,"Fast",IF(I11645&lt;Summary!$B$8,"Slow","Medium"))</f>
        <v>Medium</v>
      </c>
      <c r="S11645" s="15" t="n">
        <f aca="false">IF(M11645&gt;Summary!$B$5,1,0)</f>
        <v>1</v>
      </c>
      <c r="T11645" s="16" t="n">
        <f aca="false">IF(Q11645="Overstocked",(G11645-Summary!$B$6*H11645)*J11645,0)</f>
        <v>0</v>
      </c>
    </row>
    <row r="11646" customFormat="false" ht="15" hidden="false" customHeight="false" outlineLevel="0" collapsed="false">
      <c r="A11646" s="0" t="s">
        <v>11744</v>
      </c>
      <c r="B11646" s="0" t="s">
        <v>84</v>
      </c>
      <c r="C11646" s="0" t="s">
        <v>104</v>
      </c>
      <c r="D11646" s="0" t="s">
        <v>86</v>
      </c>
      <c r="E11646" s="14" t="n">
        <v>45629</v>
      </c>
      <c r="F11646" s="14" t="n">
        <v>45639</v>
      </c>
      <c r="G11646" s="0" t="n">
        <v>379</v>
      </c>
      <c r="H11646" s="0" t="n">
        <v>129</v>
      </c>
      <c r="I11646" s="0" t="n">
        <v>203</v>
      </c>
      <c r="J11646" s="0" t="n">
        <v>1696</v>
      </c>
      <c r="K11646" s="0" t="n">
        <v>1968</v>
      </c>
      <c r="L11646" s="15" t="s">
        <v>82</v>
      </c>
      <c r="M11646" s="0" t="n">
        <v>10</v>
      </c>
      <c r="N11646" s="16" t="n">
        <f aca="false">I11646*K11646</f>
        <v>399504</v>
      </c>
      <c r="O11646" s="16" t="n">
        <f aca="false">I11646*(K11646-J11646)</f>
        <v>55216</v>
      </c>
      <c r="P11646" s="15" t="n">
        <f aca="false">K11646-J11646</f>
        <v>272</v>
      </c>
      <c r="Q11646" s="0" t="str">
        <f aca="false">IF(G11646=0,"Out of stock",IF(G11646&lt;H11646,"Understocked",IF(G11646&gt;Summary!$B$6*H11646,"Overstocked","Healthy")))</f>
        <v>Healthy</v>
      </c>
      <c r="R11646" s="0" t="str">
        <f aca="false">IF(I11646&gt;=Summary!$B$7,"Fast",IF(I11646&lt;Summary!$B$8,"Slow","Medium"))</f>
        <v>Fast</v>
      </c>
      <c r="S11646" s="15" t="n">
        <f aca="false">IF(M11646&gt;Summary!$B$5,1,0)</f>
        <v>1</v>
      </c>
      <c r="T11646" s="16" t="n">
        <f aca="false">IF(Q11646="Overstocked",(G11646-Summary!$B$6*H11646)*J11646,0)</f>
        <v>0</v>
      </c>
    </row>
    <row r="11647" customFormat="false" ht="15" hidden="false" customHeight="false" outlineLevel="0" collapsed="false">
      <c r="A11647" s="0" t="s">
        <v>11745</v>
      </c>
      <c r="B11647" s="0" t="s">
        <v>123</v>
      </c>
      <c r="C11647" s="0" t="s">
        <v>85</v>
      </c>
      <c r="D11647" s="0" t="s">
        <v>90</v>
      </c>
      <c r="E11647" s="14" t="n">
        <v>45174</v>
      </c>
      <c r="F11647" s="14" t="n">
        <v>45178</v>
      </c>
      <c r="G11647" s="0" t="n">
        <v>431</v>
      </c>
      <c r="H11647" s="0" t="n">
        <v>121</v>
      </c>
      <c r="I11647" s="0" t="n">
        <v>108</v>
      </c>
      <c r="J11647" s="0" t="n">
        <v>1868</v>
      </c>
      <c r="K11647" s="0" t="n">
        <v>2000</v>
      </c>
      <c r="L11647" s="15" t="s">
        <v>97</v>
      </c>
      <c r="M11647" s="0" t="n">
        <v>4</v>
      </c>
      <c r="N11647" s="16" t="n">
        <f aca="false">I11647*K11647</f>
        <v>216000</v>
      </c>
      <c r="O11647" s="16" t="n">
        <f aca="false">I11647*(K11647-J11647)</f>
        <v>14256</v>
      </c>
      <c r="P11647" s="15" t="n">
        <f aca="false">K11647-J11647</f>
        <v>132</v>
      </c>
      <c r="Q11647" s="0" t="str">
        <f aca="false">IF(G11647=0,"Out of stock",IF(G11647&lt;H11647,"Understocked",IF(G11647&gt;Summary!$B$6*H11647,"Overstocked","Healthy")))</f>
        <v>Healthy</v>
      </c>
      <c r="R11647" s="0" t="str">
        <f aca="false">IF(I11647&gt;=Summary!$B$7,"Fast",IF(I11647&lt;Summary!$B$8,"Slow","Medium"))</f>
        <v>Medium</v>
      </c>
      <c r="S11647" s="15" t="n">
        <f aca="false">IF(M11647&gt;Summary!$B$5,1,0)</f>
        <v>0</v>
      </c>
      <c r="T11647" s="16" t="n">
        <f aca="false">IF(Q11647="Overstocked",(G11647-Summary!$B$6*H11647)*J11647,0)</f>
        <v>0</v>
      </c>
    </row>
    <row r="11648" customFormat="false" ht="15" hidden="false" customHeight="false" outlineLevel="0" collapsed="false">
      <c r="A11648" s="0" t="s">
        <v>11746</v>
      </c>
      <c r="B11648" s="0" t="s">
        <v>95</v>
      </c>
      <c r="C11648" s="0" t="s">
        <v>78</v>
      </c>
      <c r="D11648" s="0" t="s">
        <v>90</v>
      </c>
      <c r="E11648" s="14" t="n">
        <v>45224</v>
      </c>
      <c r="F11648" s="14" t="n">
        <v>45233</v>
      </c>
      <c r="G11648" s="0" t="n">
        <v>114</v>
      </c>
      <c r="H11648" s="0" t="n">
        <v>59</v>
      </c>
      <c r="I11648" s="0" t="n">
        <v>297</v>
      </c>
      <c r="J11648" s="0" t="n">
        <v>1041</v>
      </c>
      <c r="K11648" s="0" t="n">
        <v>1528</v>
      </c>
      <c r="L11648" s="15" t="s">
        <v>87</v>
      </c>
      <c r="M11648" s="0" t="n">
        <v>9</v>
      </c>
      <c r="N11648" s="16" t="n">
        <f aca="false">I11648*K11648</f>
        <v>453816</v>
      </c>
      <c r="O11648" s="16" t="n">
        <f aca="false">I11648*(K11648-J11648)</f>
        <v>144639</v>
      </c>
      <c r="P11648" s="15" t="n">
        <f aca="false">K11648-J11648</f>
        <v>487</v>
      </c>
      <c r="Q11648" s="0" t="str">
        <f aca="false">IF(G11648=0,"Out of stock",IF(G11648&lt;H11648,"Understocked",IF(G11648&gt;Summary!$B$6*H11648,"Overstocked","Healthy")))</f>
        <v>Healthy</v>
      </c>
      <c r="R11648" s="0" t="str">
        <f aca="false">IF(I11648&gt;=Summary!$B$7,"Fast",IF(I11648&lt;Summary!$B$8,"Slow","Medium"))</f>
        <v>Fast</v>
      </c>
      <c r="S11648" s="15" t="n">
        <f aca="false">IF(M11648&gt;Summary!$B$5,1,0)</f>
        <v>1</v>
      </c>
      <c r="T11648" s="16" t="n">
        <f aca="false">IF(Q11648="Overstocked",(G11648-Summary!$B$6*H11648)*J11648,0)</f>
        <v>0</v>
      </c>
    </row>
    <row r="11649" customFormat="false" ht="15" hidden="false" customHeight="false" outlineLevel="0" collapsed="false">
      <c r="A11649" s="0" t="s">
        <v>11747</v>
      </c>
      <c r="B11649" s="0" t="s">
        <v>113</v>
      </c>
      <c r="C11649" s="0" t="s">
        <v>96</v>
      </c>
      <c r="D11649" s="0" t="s">
        <v>102</v>
      </c>
      <c r="E11649" s="14" t="n">
        <v>45386</v>
      </c>
      <c r="F11649" s="14" t="n">
        <v>45388</v>
      </c>
      <c r="G11649" s="0" t="n">
        <v>427</v>
      </c>
      <c r="H11649" s="0" t="n">
        <v>140</v>
      </c>
      <c r="I11649" s="0" t="n">
        <v>203</v>
      </c>
      <c r="J11649" s="0" t="n">
        <v>1434</v>
      </c>
      <c r="K11649" s="0" t="n">
        <v>1671</v>
      </c>
      <c r="L11649" s="15" t="s">
        <v>97</v>
      </c>
      <c r="M11649" s="0" t="n">
        <v>2</v>
      </c>
      <c r="N11649" s="16" t="n">
        <f aca="false">I11649*K11649</f>
        <v>339213</v>
      </c>
      <c r="O11649" s="16" t="n">
        <f aca="false">I11649*(K11649-J11649)</f>
        <v>48111</v>
      </c>
      <c r="P11649" s="15" t="n">
        <f aca="false">K11649-J11649</f>
        <v>237</v>
      </c>
      <c r="Q11649" s="0" t="str">
        <f aca="false">IF(G11649=0,"Out of stock",IF(G11649&lt;H11649,"Understocked",IF(G11649&gt;Summary!$B$6*H11649,"Overstocked","Healthy")))</f>
        <v>Healthy</v>
      </c>
      <c r="R11649" s="0" t="str">
        <f aca="false">IF(I11649&gt;=Summary!$B$7,"Fast",IF(I11649&lt;Summary!$B$8,"Slow","Medium"))</f>
        <v>Fast</v>
      </c>
      <c r="S11649" s="15" t="n">
        <f aca="false">IF(M11649&gt;Summary!$B$5,1,0)</f>
        <v>0</v>
      </c>
      <c r="T11649" s="16" t="n">
        <f aca="false">IF(Q11649="Overstocked",(G11649-Summary!$B$6*H11649)*J11649,0)</f>
        <v>0</v>
      </c>
    </row>
    <row r="11650" customFormat="false" ht="15" hidden="false" customHeight="false" outlineLevel="0" collapsed="false">
      <c r="A11650" s="0" t="s">
        <v>11748</v>
      </c>
      <c r="B11650" s="0" t="s">
        <v>123</v>
      </c>
      <c r="C11650" s="0" t="s">
        <v>96</v>
      </c>
      <c r="D11650" s="0" t="s">
        <v>79</v>
      </c>
      <c r="E11650" s="14" t="n">
        <v>45151</v>
      </c>
      <c r="F11650" s="14" t="n">
        <v>45160</v>
      </c>
      <c r="G11650" s="0" t="n">
        <v>414</v>
      </c>
      <c r="H11650" s="0" t="n">
        <v>95</v>
      </c>
      <c r="I11650" s="0" t="n">
        <v>286</v>
      </c>
      <c r="J11650" s="0" t="n">
        <v>1242</v>
      </c>
      <c r="K11650" s="0" t="n">
        <v>1419</v>
      </c>
      <c r="L11650" s="15" t="s">
        <v>97</v>
      </c>
      <c r="M11650" s="0" t="n">
        <v>9</v>
      </c>
      <c r="N11650" s="16" t="n">
        <f aca="false">I11650*K11650</f>
        <v>405834</v>
      </c>
      <c r="O11650" s="16" t="n">
        <f aca="false">I11650*(K11650-J11650)</f>
        <v>50622</v>
      </c>
      <c r="P11650" s="15" t="n">
        <f aca="false">K11650-J11650</f>
        <v>177</v>
      </c>
      <c r="Q11650" s="0" t="str">
        <f aca="false">IF(G11650=0,"Out of stock",IF(G11650&lt;H11650,"Understocked",IF(G11650&gt;Summary!$B$6*H11650,"Overstocked","Healthy")))</f>
        <v>Overstocked</v>
      </c>
      <c r="R11650" s="0" t="str">
        <f aca="false">IF(I11650&gt;=Summary!$B$7,"Fast",IF(I11650&lt;Summary!$B$8,"Slow","Medium"))</f>
        <v>Fast</v>
      </c>
      <c r="S11650" s="15" t="n">
        <f aca="false">IF(M11650&gt;Summary!$B$5,1,0)</f>
        <v>1</v>
      </c>
      <c r="T11650" s="16" t="n">
        <f aca="false">IF(Q11650="Overstocked",(G11650-Summary!$B$6*H11650)*J11650,0)</f>
        <v>42228</v>
      </c>
    </row>
    <row r="11651" customFormat="false" ht="15" hidden="false" customHeight="false" outlineLevel="0" collapsed="false">
      <c r="A11651" s="0" t="s">
        <v>11749</v>
      </c>
      <c r="B11651" s="0" t="s">
        <v>115</v>
      </c>
      <c r="C11651" s="0" t="s">
        <v>104</v>
      </c>
      <c r="D11651" s="0" t="s">
        <v>102</v>
      </c>
      <c r="E11651" s="14" t="n">
        <v>45244</v>
      </c>
      <c r="F11651" s="14" t="n">
        <v>45246</v>
      </c>
      <c r="G11651" s="0" t="n">
        <v>430</v>
      </c>
      <c r="H11651" s="0" t="n">
        <v>147</v>
      </c>
      <c r="I11651" s="0" t="n">
        <v>94</v>
      </c>
      <c r="J11651" s="0" t="n">
        <v>1138</v>
      </c>
      <c r="K11651" s="0" t="n">
        <v>1209</v>
      </c>
      <c r="L11651" s="15" t="s">
        <v>80</v>
      </c>
      <c r="M11651" s="0" t="n">
        <v>2</v>
      </c>
      <c r="N11651" s="16" t="n">
        <f aca="false">I11651*K11651</f>
        <v>113646</v>
      </c>
      <c r="O11651" s="16" t="n">
        <f aca="false">I11651*(K11651-J11651)</f>
        <v>6674</v>
      </c>
      <c r="P11651" s="15" t="n">
        <f aca="false">K11651-J11651</f>
        <v>71</v>
      </c>
      <c r="Q11651" s="0" t="str">
        <f aca="false">IF(G11651=0,"Out of stock",IF(G11651&lt;H11651,"Understocked",IF(G11651&gt;Summary!$B$6*H11651,"Overstocked","Healthy")))</f>
        <v>Healthy</v>
      </c>
      <c r="R11651" s="0" t="str">
        <f aca="false">IF(I11651&gt;=Summary!$B$7,"Fast",IF(I11651&lt;Summary!$B$8,"Slow","Medium"))</f>
        <v>Slow</v>
      </c>
      <c r="S11651" s="15" t="n">
        <f aca="false">IF(M11651&gt;Summary!$B$5,1,0)</f>
        <v>0</v>
      </c>
      <c r="T11651" s="16" t="n">
        <f aca="false">IF(Q11651="Overstocked",(G11651-Summary!$B$6*H11651)*J11651,0)</f>
        <v>0</v>
      </c>
    </row>
    <row r="11652" customFormat="false" ht="15" hidden="false" customHeight="false" outlineLevel="0" collapsed="false">
      <c r="A11652" s="0" t="s">
        <v>11750</v>
      </c>
      <c r="B11652" s="0" t="s">
        <v>113</v>
      </c>
      <c r="C11652" s="0" t="s">
        <v>85</v>
      </c>
      <c r="D11652" s="0" t="s">
        <v>92</v>
      </c>
      <c r="E11652" s="14" t="n">
        <v>45191</v>
      </c>
      <c r="F11652" s="14" t="n">
        <v>45193</v>
      </c>
      <c r="G11652" s="0" t="n">
        <v>48</v>
      </c>
      <c r="H11652" s="0" t="n">
        <v>143</v>
      </c>
      <c r="I11652" s="0" t="n">
        <v>250</v>
      </c>
      <c r="J11652" s="0" t="n">
        <v>860</v>
      </c>
      <c r="K11652" s="0" t="n">
        <v>1260</v>
      </c>
      <c r="L11652" s="15" t="s">
        <v>80</v>
      </c>
      <c r="M11652" s="0" t="n">
        <v>2</v>
      </c>
      <c r="N11652" s="16" t="n">
        <f aca="false">I11652*K11652</f>
        <v>315000</v>
      </c>
      <c r="O11652" s="16" t="n">
        <f aca="false">I11652*(K11652-J11652)</f>
        <v>100000</v>
      </c>
      <c r="P11652" s="15" t="n">
        <f aca="false">K11652-J11652</f>
        <v>400</v>
      </c>
      <c r="Q11652" s="0" t="str">
        <f aca="false">IF(G11652=0,"Out of stock",IF(G11652&lt;H11652,"Understocked",IF(G11652&gt;Summary!$B$6*H11652,"Overstocked","Healthy")))</f>
        <v>Understocked</v>
      </c>
      <c r="R11652" s="0" t="str">
        <f aca="false">IF(I11652&gt;=Summary!$B$7,"Fast",IF(I11652&lt;Summary!$B$8,"Slow","Medium"))</f>
        <v>Fast</v>
      </c>
      <c r="S11652" s="15" t="n">
        <f aca="false">IF(M11652&gt;Summary!$B$5,1,0)</f>
        <v>0</v>
      </c>
      <c r="T11652" s="16" t="n">
        <f aca="false">IF(Q11652="Overstocked",(G11652-Summary!$B$6*H11652)*J11652,0)</f>
        <v>0</v>
      </c>
    </row>
    <row r="11653" customFormat="false" ht="15" hidden="false" customHeight="false" outlineLevel="0" collapsed="false">
      <c r="A11653" s="0" t="s">
        <v>11751</v>
      </c>
      <c r="B11653" s="0" t="s">
        <v>111</v>
      </c>
      <c r="C11653" s="0" t="s">
        <v>85</v>
      </c>
      <c r="D11653" s="0" t="s">
        <v>90</v>
      </c>
      <c r="E11653" s="14" t="n">
        <v>45466</v>
      </c>
      <c r="F11653" s="14" t="n">
        <v>45471</v>
      </c>
      <c r="G11653" s="0" t="n">
        <v>314</v>
      </c>
      <c r="H11653" s="0" t="n">
        <v>51</v>
      </c>
      <c r="I11653" s="0" t="n">
        <v>127</v>
      </c>
      <c r="J11653" s="0" t="n">
        <v>1918</v>
      </c>
      <c r="K11653" s="0" t="n">
        <v>2387</v>
      </c>
      <c r="L11653" s="15" t="s">
        <v>80</v>
      </c>
      <c r="M11653" s="0" t="n">
        <v>5</v>
      </c>
      <c r="N11653" s="16" t="n">
        <f aca="false">I11653*K11653</f>
        <v>303149</v>
      </c>
      <c r="O11653" s="16" t="n">
        <f aca="false">I11653*(K11653-J11653)</f>
        <v>59563</v>
      </c>
      <c r="P11653" s="15" t="n">
        <f aca="false">K11653-J11653</f>
        <v>469</v>
      </c>
      <c r="Q11653" s="0" t="str">
        <f aca="false">IF(G11653=0,"Out of stock",IF(G11653&lt;H11653,"Understocked",IF(G11653&gt;Summary!$B$6*H11653,"Overstocked","Healthy")))</f>
        <v>Overstocked</v>
      </c>
      <c r="R11653" s="0" t="str">
        <f aca="false">IF(I11653&gt;=Summary!$B$7,"Fast",IF(I11653&lt;Summary!$B$8,"Slow","Medium"))</f>
        <v>Medium</v>
      </c>
      <c r="S11653" s="15" t="n">
        <f aca="false">IF(M11653&gt;Summary!$B$5,1,0)</f>
        <v>0</v>
      </c>
      <c r="T11653" s="16" t="n">
        <f aca="false">IF(Q11653="Overstocked",(G11653-Summary!$B$6*H11653)*J11653,0)</f>
        <v>210980</v>
      </c>
    </row>
    <row r="11654" customFormat="false" ht="15" hidden="false" customHeight="false" outlineLevel="0" collapsed="false">
      <c r="A11654" s="0" t="s">
        <v>11752</v>
      </c>
      <c r="B11654" s="0" t="s">
        <v>111</v>
      </c>
      <c r="C11654" s="0" t="s">
        <v>85</v>
      </c>
      <c r="D11654" s="0" t="s">
        <v>102</v>
      </c>
      <c r="E11654" s="14" t="n">
        <v>45331</v>
      </c>
      <c r="F11654" s="14" t="n">
        <v>45334</v>
      </c>
      <c r="G11654" s="0" t="n">
        <v>218</v>
      </c>
      <c r="H11654" s="0" t="n">
        <v>85</v>
      </c>
      <c r="I11654" s="0" t="n">
        <v>266</v>
      </c>
      <c r="J11654" s="0" t="n">
        <v>1899</v>
      </c>
      <c r="K11654" s="0" t="n">
        <v>2260</v>
      </c>
      <c r="L11654" s="15" t="s">
        <v>93</v>
      </c>
      <c r="M11654" s="0" t="n">
        <v>3</v>
      </c>
      <c r="N11654" s="16" t="n">
        <f aca="false">I11654*K11654</f>
        <v>601160</v>
      </c>
      <c r="O11654" s="16" t="n">
        <f aca="false">I11654*(K11654-J11654)</f>
        <v>96026</v>
      </c>
      <c r="P11654" s="15" t="n">
        <f aca="false">K11654-J11654</f>
        <v>361</v>
      </c>
      <c r="Q11654" s="0" t="str">
        <f aca="false">IF(G11654=0,"Out of stock",IF(G11654&lt;H11654,"Understocked",IF(G11654&gt;Summary!$B$6*H11654,"Overstocked","Healthy")))</f>
        <v>Healthy</v>
      </c>
      <c r="R11654" s="0" t="str">
        <f aca="false">IF(I11654&gt;=Summary!$B$7,"Fast",IF(I11654&lt;Summary!$B$8,"Slow","Medium"))</f>
        <v>Fast</v>
      </c>
      <c r="S11654" s="15" t="n">
        <f aca="false">IF(M11654&gt;Summary!$B$5,1,0)</f>
        <v>0</v>
      </c>
      <c r="T11654" s="16" t="n">
        <f aca="false">IF(Q11654="Overstocked",(G11654-Summary!$B$6*H11654)*J11654,0)</f>
        <v>0</v>
      </c>
    </row>
    <row r="11655" customFormat="false" ht="15" hidden="false" customHeight="false" outlineLevel="0" collapsed="false">
      <c r="A11655" s="0" t="s">
        <v>11753</v>
      </c>
      <c r="B11655" s="0" t="s">
        <v>107</v>
      </c>
      <c r="C11655" s="0" t="s">
        <v>104</v>
      </c>
      <c r="D11655" s="0" t="s">
        <v>79</v>
      </c>
      <c r="E11655" s="14" t="n">
        <v>45084</v>
      </c>
      <c r="F11655" s="14" t="n">
        <v>45089</v>
      </c>
      <c r="G11655" s="0" t="n">
        <v>70</v>
      </c>
      <c r="H11655" s="0" t="n">
        <v>94</v>
      </c>
      <c r="I11655" s="0" t="n">
        <v>140</v>
      </c>
      <c r="J11655" s="0" t="n">
        <v>1492</v>
      </c>
      <c r="K11655" s="0" t="n">
        <v>1948</v>
      </c>
      <c r="L11655" s="15" t="s">
        <v>93</v>
      </c>
      <c r="M11655" s="0" t="n">
        <v>5</v>
      </c>
      <c r="N11655" s="16" t="n">
        <f aca="false">I11655*K11655</f>
        <v>272720</v>
      </c>
      <c r="O11655" s="16" t="n">
        <f aca="false">I11655*(K11655-J11655)</f>
        <v>63840</v>
      </c>
      <c r="P11655" s="15" t="n">
        <f aca="false">K11655-J11655</f>
        <v>456</v>
      </c>
      <c r="Q11655" s="0" t="str">
        <f aca="false">IF(G11655=0,"Out of stock",IF(G11655&lt;H11655,"Understocked",IF(G11655&gt;Summary!$B$6*H11655,"Overstocked","Healthy")))</f>
        <v>Understocked</v>
      </c>
      <c r="R11655" s="0" t="str">
        <f aca="false">IF(I11655&gt;=Summary!$B$7,"Fast",IF(I11655&lt;Summary!$B$8,"Slow","Medium"))</f>
        <v>Medium</v>
      </c>
      <c r="S11655" s="15" t="n">
        <f aca="false">IF(M11655&gt;Summary!$B$5,1,0)</f>
        <v>0</v>
      </c>
      <c r="T11655" s="16" t="n">
        <f aca="false">IF(Q11655="Overstocked",(G11655-Summary!$B$6*H11655)*J11655,0)</f>
        <v>0</v>
      </c>
    </row>
    <row r="11656" customFormat="false" ht="15" hidden="false" customHeight="false" outlineLevel="0" collapsed="false">
      <c r="A11656" s="0" t="s">
        <v>11754</v>
      </c>
      <c r="B11656" s="0" t="s">
        <v>107</v>
      </c>
      <c r="C11656" s="0" t="s">
        <v>96</v>
      </c>
      <c r="D11656" s="0" t="s">
        <v>86</v>
      </c>
      <c r="E11656" s="14" t="n">
        <v>45115</v>
      </c>
      <c r="F11656" s="14" t="n">
        <v>45124</v>
      </c>
      <c r="G11656" s="0" t="n">
        <v>234</v>
      </c>
      <c r="H11656" s="0" t="n">
        <v>66</v>
      </c>
      <c r="I11656" s="0" t="n">
        <v>138</v>
      </c>
      <c r="J11656" s="0" t="n">
        <v>1480</v>
      </c>
      <c r="K11656" s="0" t="n">
        <v>1742</v>
      </c>
      <c r="L11656" s="15" t="s">
        <v>80</v>
      </c>
      <c r="M11656" s="0" t="n">
        <v>9</v>
      </c>
      <c r="N11656" s="16" t="n">
        <f aca="false">I11656*K11656</f>
        <v>240396</v>
      </c>
      <c r="O11656" s="16" t="n">
        <f aca="false">I11656*(K11656-J11656)</f>
        <v>36156</v>
      </c>
      <c r="P11656" s="15" t="n">
        <f aca="false">K11656-J11656</f>
        <v>262</v>
      </c>
      <c r="Q11656" s="0" t="str">
        <f aca="false">IF(G11656=0,"Out of stock",IF(G11656&lt;H11656,"Understocked",IF(G11656&gt;Summary!$B$6*H11656,"Overstocked","Healthy")))</f>
        <v>Healthy</v>
      </c>
      <c r="R11656" s="0" t="str">
        <f aca="false">IF(I11656&gt;=Summary!$B$7,"Fast",IF(I11656&lt;Summary!$B$8,"Slow","Medium"))</f>
        <v>Medium</v>
      </c>
      <c r="S11656" s="15" t="n">
        <f aca="false">IF(M11656&gt;Summary!$B$5,1,0)</f>
        <v>1</v>
      </c>
      <c r="T11656" s="16" t="n">
        <f aca="false">IF(Q11656="Overstocked",(G11656-Summary!$B$6*H11656)*J11656,0)</f>
        <v>0</v>
      </c>
    </row>
    <row r="11657" customFormat="false" ht="15" hidden="false" customHeight="false" outlineLevel="0" collapsed="false">
      <c r="A11657" s="0" t="s">
        <v>11755</v>
      </c>
      <c r="B11657" s="0" t="s">
        <v>101</v>
      </c>
      <c r="C11657" s="0" t="s">
        <v>85</v>
      </c>
      <c r="D11657" s="0" t="s">
        <v>102</v>
      </c>
      <c r="E11657" s="14" t="n">
        <v>45415</v>
      </c>
      <c r="F11657" s="14" t="n">
        <v>45419</v>
      </c>
      <c r="G11657" s="0" t="n">
        <v>411</v>
      </c>
      <c r="H11657" s="0" t="n">
        <v>104</v>
      </c>
      <c r="I11657" s="0" t="n">
        <v>147</v>
      </c>
      <c r="J11657" s="0" t="n">
        <v>544</v>
      </c>
      <c r="K11657" s="0" t="n">
        <v>1036</v>
      </c>
      <c r="L11657" s="15" t="s">
        <v>87</v>
      </c>
      <c r="M11657" s="0" t="n">
        <v>4</v>
      </c>
      <c r="N11657" s="16" t="n">
        <f aca="false">I11657*K11657</f>
        <v>152292</v>
      </c>
      <c r="O11657" s="16" t="n">
        <f aca="false">I11657*(K11657-J11657)</f>
        <v>72324</v>
      </c>
      <c r="P11657" s="15" t="n">
        <f aca="false">K11657-J11657</f>
        <v>492</v>
      </c>
      <c r="Q11657" s="0" t="str">
        <f aca="false">IF(G11657=0,"Out of stock",IF(G11657&lt;H11657,"Understocked",IF(G11657&gt;Summary!$B$6*H11657,"Overstocked","Healthy")))</f>
        <v>Healthy</v>
      </c>
      <c r="R11657" s="0" t="str">
        <f aca="false">IF(I11657&gt;=Summary!$B$7,"Fast",IF(I11657&lt;Summary!$B$8,"Slow","Medium"))</f>
        <v>Medium</v>
      </c>
      <c r="S11657" s="15" t="n">
        <f aca="false">IF(M11657&gt;Summary!$B$5,1,0)</f>
        <v>0</v>
      </c>
      <c r="T11657" s="16" t="n">
        <f aca="false">IF(Q11657="Overstocked",(G11657-Summary!$B$6*H11657)*J11657,0)</f>
        <v>0</v>
      </c>
    </row>
    <row r="11658" customFormat="false" ht="15" hidden="false" customHeight="false" outlineLevel="0" collapsed="false">
      <c r="A11658" s="0" t="s">
        <v>11756</v>
      </c>
      <c r="B11658" s="0" t="s">
        <v>84</v>
      </c>
      <c r="C11658" s="0" t="s">
        <v>96</v>
      </c>
      <c r="D11658" s="0" t="s">
        <v>102</v>
      </c>
      <c r="E11658" s="14" t="n">
        <v>45125</v>
      </c>
      <c r="F11658" s="14" t="n">
        <v>45135</v>
      </c>
      <c r="G11658" s="0" t="n">
        <v>13</v>
      </c>
      <c r="H11658" s="0" t="n">
        <v>86</v>
      </c>
      <c r="I11658" s="0" t="n">
        <v>41</v>
      </c>
      <c r="J11658" s="0" t="n">
        <v>1851</v>
      </c>
      <c r="K11658" s="0" t="n">
        <v>2131</v>
      </c>
      <c r="L11658" s="15" t="s">
        <v>80</v>
      </c>
      <c r="M11658" s="0" t="n">
        <v>10</v>
      </c>
      <c r="N11658" s="16" t="n">
        <f aca="false">I11658*K11658</f>
        <v>87371</v>
      </c>
      <c r="O11658" s="16" t="n">
        <f aca="false">I11658*(K11658-J11658)</f>
        <v>11480</v>
      </c>
      <c r="P11658" s="15" t="n">
        <f aca="false">K11658-J11658</f>
        <v>280</v>
      </c>
      <c r="Q11658" s="0" t="str">
        <f aca="false">IF(G11658=0,"Out of stock",IF(G11658&lt;H11658,"Understocked",IF(G11658&gt;Summary!$B$6*H11658,"Overstocked","Healthy")))</f>
        <v>Understocked</v>
      </c>
      <c r="R11658" s="0" t="str">
        <f aca="false">IF(I11658&gt;=Summary!$B$7,"Fast",IF(I11658&lt;Summary!$B$8,"Slow","Medium"))</f>
        <v>Slow</v>
      </c>
      <c r="S11658" s="15" t="n">
        <f aca="false">IF(M11658&gt;Summary!$B$5,1,0)</f>
        <v>1</v>
      </c>
      <c r="T11658" s="16" t="n">
        <f aca="false">IF(Q11658="Overstocked",(G11658-Summary!$B$6*H11658)*J11658,0)</f>
        <v>0</v>
      </c>
    </row>
    <row r="11659" customFormat="false" ht="15" hidden="false" customHeight="false" outlineLevel="0" collapsed="false">
      <c r="A11659" s="0" t="s">
        <v>11757</v>
      </c>
      <c r="B11659" s="0" t="s">
        <v>107</v>
      </c>
      <c r="C11659" s="0" t="s">
        <v>104</v>
      </c>
      <c r="D11659" s="0" t="s">
        <v>92</v>
      </c>
      <c r="E11659" s="14" t="n">
        <v>45042</v>
      </c>
      <c r="F11659" s="14" t="n">
        <v>45047</v>
      </c>
      <c r="G11659" s="0" t="n">
        <v>320</v>
      </c>
      <c r="H11659" s="0" t="n">
        <v>94</v>
      </c>
      <c r="I11659" s="0" t="n">
        <v>140</v>
      </c>
      <c r="J11659" s="0" t="n">
        <v>777</v>
      </c>
      <c r="K11659" s="0" t="n">
        <v>1098</v>
      </c>
      <c r="L11659" s="15" t="s">
        <v>82</v>
      </c>
      <c r="M11659" s="0" t="n">
        <v>5</v>
      </c>
      <c r="N11659" s="16" t="n">
        <f aca="false">I11659*K11659</f>
        <v>153720</v>
      </c>
      <c r="O11659" s="16" t="n">
        <f aca="false">I11659*(K11659-J11659)</f>
        <v>44940</v>
      </c>
      <c r="P11659" s="15" t="n">
        <f aca="false">K11659-J11659</f>
        <v>321</v>
      </c>
      <c r="Q11659" s="0" t="str">
        <f aca="false">IF(G11659=0,"Out of stock",IF(G11659&lt;H11659,"Understocked",IF(G11659&gt;Summary!$B$6*H11659,"Overstocked","Healthy")))</f>
        <v>Healthy</v>
      </c>
      <c r="R11659" s="0" t="str">
        <f aca="false">IF(I11659&gt;=Summary!$B$7,"Fast",IF(I11659&lt;Summary!$B$8,"Slow","Medium"))</f>
        <v>Medium</v>
      </c>
      <c r="S11659" s="15" t="n">
        <f aca="false">IF(M11659&gt;Summary!$B$5,1,0)</f>
        <v>0</v>
      </c>
      <c r="T11659" s="16" t="n">
        <f aca="false">IF(Q11659="Overstocked",(G11659-Summary!$B$6*H11659)*J11659,0)</f>
        <v>0</v>
      </c>
    </row>
    <row r="11660" customFormat="false" ht="15" hidden="false" customHeight="false" outlineLevel="0" collapsed="false">
      <c r="A11660" s="0" t="s">
        <v>11758</v>
      </c>
      <c r="B11660" s="0" t="s">
        <v>89</v>
      </c>
      <c r="C11660" s="0" t="s">
        <v>85</v>
      </c>
      <c r="D11660" s="0" t="s">
        <v>92</v>
      </c>
      <c r="E11660" s="14" t="n">
        <v>45366</v>
      </c>
      <c r="F11660" s="14" t="n">
        <v>45369</v>
      </c>
      <c r="G11660" s="0" t="n">
        <v>353</v>
      </c>
      <c r="H11660" s="0" t="n">
        <v>132</v>
      </c>
      <c r="I11660" s="0" t="n">
        <v>292</v>
      </c>
      <c r="J11660" s="0" t="n">
        <v>1164</v>
      </c>
      <c r="K11660" s="0" t="n">
        <v>1340</v>
      </c>
      <c r="L11660" s="15" t="s">
        <v>82</v>
      </c>
      <c r="M11660" s="0" t="n">
        <v>3</v>
      </c>
      <c r="N11660" s="16" t="n">
        <f aca="false">I11660*K11660</f>
        <v>391280</v>
      </c>
      <c r="O11660" s="16" t="n">
        <f aca="false">I11660*(K11660-J11660)</f>
        <v>51392</v>
      </c>
      <c r="P11660" s="15" t="n">
        <f aca="false">K11660-J11660</f>
        <v>176</v>
      </c>
      <c r="Q11660" s="0" t="str">
        <f aca="false">IF(G11660=0,"Out of stock",IF(G11660&lt;H11660,"Understocked",IF(G11660&gt;Summary!$B$6*H11660,"Overstocked","Healthy")))</f>
        <v>Healthy</v>
      </c>
      <c r="R11660" s="0" t="str">
        <f aca="false">IF(I11660&gt;=Summary!$B$7,"Fast",IF(I11660&lt;Summary!$B$8,"Slow","Medium"))</f>
        <v>Fast</v>
      </c>
      <c r="S11660" s="15" t="n">
        <f aca="false">IF(M11660&gt;Summary!$B$5,1,0)</f>
        <v>0</v>
      </c>
      <c r="T11660" s="16" t="n">
        <f aca="false">IF(Q11660="Overstocked",(G11660-Summary!$B$6*H11660)*J11660,0)</f>
        <v>0</v>
      </c>
    </row>
    <row r="11661" customFormat="false" ht="15" hidden="false" customHeight="false" outlineLevel="0" collapsed="false">
      <c r="A11661" s="0" t="s">
        <v>11759</v>
      </c>
      <c r="B11661" s="0" t="s">
        <v>77</v>
      </c>
      <c r="C11661" s="0" t="s">
        <v>104</v>
      </c>
      <c r="D11661" s="0" t="s">
        <v>102</v>
      </c>
      <c r="E11661" s="14" t="n">
        <v>45046</v>
      </c>
      <c r="F11661" s="14" t="n">
        <v>45053</v>
      </c>
      <c r="G11661" s="0" t="n">
        <v>273</v>
      </c>
      <c r="H11661" s="0" t="n">
        <v>143</v>
      </c>
      <c r="I11661" s="0" t="n">
        <v>213</v>
      </c>
      <c r="J11661" s="0" t="n">
        <v>377</v>
      </c>
      <c r="K11661" s="0" t="n">
        <v>614</v>
      </c>
      <c r="L11661" s="15" t="s">
        <v>97</v>
      </c>
      <c r="M11661" s="0" t="n">
        <v>7</v>
      </c>
      <c r="N11661" s="16" t="n">
        <f aca="false">I11661*K11661</f>
        <v>130782</v>
      </c>
      <c r="O11661" s="16" t="n">
        <f aca="false">I11661*(K11661-J11661)</f>
        <v>50481</v>
      </c>
      <c r="P11661" s="15" t="n">
        <f aca="false">K11661-J11661</f>
        <v>237</v>
      </c>
      <c r="Q11661" s="0" t="str">
        <f aca="false">IF(G11661=0,"Out of stock",IF(G11661&lt;H11661,"Understocked",IF(G11661&gt;Summary!$B$6*H11661,"Overstocked","Healthy")))</f>
        <v>Healthy</v>
      </c>
      <c r="R11661" s="0" t="str">
        <f aca="false">IF(I11661&gt;=Summary!$B$7,"Fast",IF(I11661&lt;Summary!$B$8,"Slow","Medium"))</f>
        <v>Fast</v>
      </c>
      <c r="S11661" s="15" t="n">
        <f aca="false">IF(M11661&gt;Summary!$B$5,1,0)</f>
        <v>0</v>
      </c>
      <c r="T11661" s="16" t="n">
        <f aca="false">IF(Q11661="Overstocked",(G11661-Summary!$B$6*H11661)*J11661,0)</f>
        <v>0</v>
      </c>
    </row>
    <row r="11662" customFormat="false" ht="15" hidden="false" customHeight="false" outlineLevel="0" collapsed="false">
      <c r="A11662" s="0" t="s">
        <v>11760</v>
      </c>
      <c r="B11662" s="0" t="s">
        <v>113</v>
      </c>
      <c r="C11662" s="0" t="s">
        <v>85</v>
      </c>
      <c r="D11662" s="0" t="s">
        <v>92</v>
      </c>
      <c r="E11662" s="14" t="n">
        <v>45526</v>
      </c>
      <c r="F11662" s="14" t="n">
        <v>45535</v>
      </c>
      <c r="G11662" s="0" t="n">
        <v>336</v>
      </c>
      <c r="H11662" s="0" t="n">
        <v>136</v>
      </c>
      <c r="I11662" s="0" t="n">
        <v>241</v>
      </c>
      <c r="J11662" s="0" t="n">
        <v>601</v>
      </c>
      <c r="K11662" s="0" t="n">
        <v>1010</v>
      </c>
      <c r="L11662" s="15" t="s">
        <v>80</v>
      </c>
      <c r="M11662" s="0" t="n">
        <v>9</v>
      </c>
      <c r="N11662" s="16" t="n">
        <f aca="false">I11662*K11662</f>
        <v>243410</v>
      </c>
      <c r="O11662" s="16" t="n">
        <f aca="false">I11662*(K11662-J11662)</f>
        <v>98569</v>
      </c>
      <c r="P11662" s="15" t="n">
        <f aca="false">K11662-J11662</f>
        <v>409</v>
      </c>
      <c r="Q11662" s="0" t="str">
        <f aca="false">IF(G11662=0,"Out of stock",IF(G11662&lt;H11662,"Understocked",IF(G11662&gt;Summary!$B$6*H11662,"Overstocked","Healthy")))</f>
        <v>Healthy</v>
      </c>
      <c r="R11662" s="0" t="str">
        <f aca="false">IF(I11662&gt;=Summary!$B$7,"Fast",IF(I11662&lt;Summary!$B$8,"Slow","Medium"))</f>
        <v>Fast</v>
      </c>
      <c r="S11662" s="15" t="n">
        <f aca="false">IF(M11662&gt;Summary!$B$5,1,0)</f>
        <v>1</v>
      </c>
      <c r="T11662" s="16" t="n">
        <f aca="false">IF(Q11662="Overstocked",(G11662-Summary!$B$6*H11662)*J11662,0)</f>
        <v>0</v>
      </c>
    </row>
    <row r="11663" customFormat="false" ht="15" hidden="false" customHeight="false" outlineLevel="0" collapsed="false">
      <c r="A11663" s="0" t="s">
        <v>11761</v>
      </c>
      <c r="B11663" s="0" t="s">
        <v>84</v>
      </c>
      <c r="C11663" s="0" t="s">
        <v>78</v>
      </c>
      <c r="D11663" s="0" t="s">
        <v>79</v>
      </c>
      <c r="E11663" s="14" t="n">
        <v>45656</v>
      </c>
      <c r="F11663" s="14" t="n">
        <v>45657</v>
      </c>
      <c r="G11663" s="0" t="n">
        <v>73</v>
      </c>
      <c r="H11663" s="0" t="n">
        <v>94</v>
      </c>
      <c r="I11663" s="0" t="n">
        <v>260</v>
      </c>
      <c r="J11663" s="0" t="n">
        <v>839</v>
      </c>
      <c r="K11663" s="0" t="n">
        <v>1246</v>
      </c>
      <c r="L11663" s="15" t="s">
        <v>82</v>
      </c>
      <c r="M11663" s="0" t="n">
        <v>1</v>
      </c>
      <c r="N11663" s="16" t="n">
        <f aca="false">I11663*K11663</f>
        <v>323960</v>
      </c>
      <c r="O11663" s="16" t="n">
        <f aca="false">I11663*(K11663-J11663)</f>
        <v>105820</v>
      </c>
      <c r="P11663" s="15" t="n">
        <f aca="false">K11663-J11663</f>
        <v>407</v>
      </c>
      <c r="Q11663" s="0" t="str">
        <f aca="false">IF(G11663=0,"Out of stock",IF(G11663&lt;H11663,"Understocked",IF(G11663&gt;Summary!$B$6*H11663,"Overstocked","Healthy")))</f>
        <v>Understocked</v>
      </c>
      <c r="R11663" s="0" t="str">
        <f aca="false">IF(I11663&gt;=Summary!$B$7,"Fast",IF(I11663&lt;Summary!$B$8,"Slow","Medium"))</f>
        <v>Fast</v>
      </c>
      <c r="S11663" s="15" t="n">
        <f aca="false">IF(M11663&gt;Summary!$B$5,1,0)</f>
        <v>0</v>
      </c>
      <c r="T11663" s="16" t="n">
        <f aca="false">IF(Q11663="Overstocked",(G11663-Summary!$B$6*H11663)*J11663,0)</f>
        <v>0</v>
      </c>
    </row>
    <row r="11664" customFormat="false" ht="15" hidden="false" customHeight="false" outlineLevel="0" collapsed="false">
      <c r="A11664" s="0" t="s">
        <v>11762</v>
      </c>
      <c r="B11664" s="0" t="s">
        <v>107</v>
      </c>
      <c r="C11664" s="0" t="s">
        <v>96</v>
      </c>
      <c r="D11664" s="0" t="s">
        <v>86</v>
      </c>
      <c r="E11664" s="14" t="n">
        <v>45307</v>
      </c>
      <c r="F11664" s="14" t="n">
        <v>45316</v>
      </c>
      <c r="G11664" s="0" t="n">
        <v>234</v>
      </c>
      <c r="H11664" s="0" t="n">
        <v>56</v>
      </c>
      <c r="I11664" s="0" t="n">
        <v>88</v>
      </c>
      <c r="J11664" s="0" t="n">
        <v>469</v>
      </c>
      <c r="K11664" s="0" t="n">
        <v>732</v>
      </c>
      <c r="L11664" s="15" t="s">
        <v>93</v>
      </c>
      <c r="M11664" s="0" t="n">
        <v>9</v>
      </c>
      <c r="N11664" s="16" t="n">
        <f aca="false">I11664*K11664</f>
        <v>64416</v>
      </c>
      <c r="O11664" s="16" t="n">
        <f aca="false">I11664*(K11664-J11664)</f>
        <v>23144</v>
      </c>
      <c r="P11664" s="15" t="n">
        <f aca="false">K11664-J11664</f>
        <v>263</v>
      </c>
      <c r="Q11664" s="0" t="str">
        <f aca="false">IF(G11664=0,"Out of stock",IF(G11664&lt;H11664,"Understocked",IF(G11664&gt;Summary!$B$6*H11664,"Overstocked","Healthy")))</f>
        <v>Overstocked</v>
      </c>
      <c r="R11664" s="0" t="str">
        <f aca="false">IF(I11664&gt;=Summary!$B$7,"Fast",IF(I11664&lt;Summary!$B$8,"Slow","Medium"))</f>
        <v>Slow</v>
      </c>
      <c r="S11664" s="15" t="n">
        <f aca="false">IF(M11664&gt;Summary!$B$5,1,0)</f>
        <v>1</v>
      </c>
      <c r="T11664" s="16" t="n">
        <f aca="false">IF(Q11664="Overstocked",(G11664-Summary!$B$6*H11664)*J11664,0)</f>
        <v>4690</v>
      </c>
    </row>
    <row r="11665" customFormat="false" ht="15" hidden="false" customHeight="false" outlineLevel="0" collapsed="false">
      <c r="A11665" s="0" t="s">
        <v>11763</v>
      </c>
      <c r="B11665" s="0" t="s">
        <v>107</v>
      </c>
      <c r="C11665" s="0" t="s">
        <v>78</v>
      </c>
      <c r="D11665" s="0" t="s">
        <v>79</v>
      </c>
      <c r="E11665" s="14" t="n">
        <v>45053</v>
      </c>
      <c r="F11665" s="14" t="n">
        <v>45060</v>
      </c>
      <c r="G11665" s="0" t="n">
        <v>61</v>
      </c>
      <c r="H11665" s="0" t="n">
        <v>134</v>
      </c>
      <c r="I11665" s="0" t="n">
        <v>190</v>
      </c>
      <c r="J11665" s="0" t="n">
        <v>1843</v>
      </c>
      <c r="K11665" s="0" t="n">
        <v>2052</v>
      </c>
      <c r="L11665" s="15" t="s">
        <v>82</v>
      </c>
      <c r="M11665" s="0" t="n">
        <v>7</v>
      </c>
      <c r="N11665" s="16" t="n">
        <f aca="false">I11665*K11665</f>
        <v>389880</v>
      </c>
      <c r="O11665" s="16" t="n">
        <f aca="false">I11665*(K11665-J11665)</f>
        <v>39710</v>
      </c>
      <c r="P11665" s="15" t="n">
        <f aca="false">K11665-J11665</f>
        <v>209</v>
      </c>
      <c r="Q11665" s="0" t="str">
        <f aca="false">IF(G11665=0,"Out of stock",IF(G11665&lt;H11665,"Understocked",IF(G11665&gt;Summary!$B$6*H11665,"Overstocked","Healthy")))</f>
        <v>Understocked</v>
      </c>
      <c r="R11665" s="0" t="str">
        <f aca="false">IF(I11665&gt;=Summary!$B$7,"Fast",IF(I11665&lt;Summary!$B$8,"Slow","Medium"))</f>
        <v>Medium</v>
      </c>
      <c r="S11665" s="15" t="n">
        <f aca="false">IF(M11665&gt;Summary!$B$5,1,0)</f>
        <v>0</v>
      </c>
      <c r="T11665" s="16" t="n">
        <f aca="false">IF(Q11665="Overstocked",(G11665-Summary!$B$6*H11665)*J11665,0)</f>
        <v>0</v>
      </c>
    </row>
    <row r="11666" customFormat="false" ht="15" hidden="false" customHeight="false" outlineLevel="0" collapsed="false">
      <c r="A11666" s="0" t="s">
        <v>11764</v>
      </c>
      <c r="B11666" s="0" t="s">
        <v>84</v>
      </c>
      <c r="C11666" s="0" t="s">
        <v>104</v>
      </c>
      <c r="D11666" s="0" t="s">
        <v>102</v>
      </c>
      <c r="E11666" s="14" t="n">
        <v>45036</v>
      </c>
      <c r="F11666" s="14" t="n">
        <v>45046</v>
      </c>
      <c r="G11666" s="0" t="n">
        <v>477</v>
      </c>
      <c r="H11666" s="0" t="n">
        <v>72</v>
      </c>
      <c r="I11666" s="0" t="n">
        <v>36</v>
      </c>
      <c r="J11666" s="0" t="n">
        <v>211</v>
      </c>
      <c r="K11666" s="0" t="n">
        <v>401</v>
      </c>
      <c r="L11666" s="15" t="s">
        <v>82</v>
      </c>
      <c r="M11666" s="0" t="n">
        <v>10</v>
      </c>
      <c r="N11666" s="16" t="n">
        <f aca="false">I11666*K11666</f>
        <v>14436</v>
      </c>
      <c r="O11666" s="16" t="n">
        <f aca="false">I11666*(K11666-J11666)</f>
        <v>6840</v>
      </c>
      <c r="P11666" s="15" t="n">
        <f aca="false">K11666-J11666</f>
        <v>190</v>
      </c>
      <c r="Q11666" s="0" t="str">
        <f aca="false">IF(G11666=0,"Out of stock",IF(G11666&lt;H11666,"Understocked",IF(G11666&gt;Summary!$B$6*H11666,"Overstocked","Healthy")))</f>
        <v>Overstocked</v>
      </c>
      <c r="R11666" s="0" t="str">
        <f aca="false">IF(I11666&gt;=Summary!$B$7,"Fast",IF(I11666&lt;Summary!$B$8,"Slow","Medium"))</f>
        <v>Slow</v>
      </c>
      <c r="S11666" s="15" t="n">
        <f aca="false">IF(M11666&gt;Summary!$B$5,1,0)</f>
        <v>1</v>
      </c>
      <c r="T11666" s="16" t="n">
        <f aca="false">IF(Q11666="Overstocked",(G11666-Summary!$B$6*H11666)*J11666,0)</f>
        <v>39879</v>
      </c>
    </row>
    <row r="11667" customFormat="false" ht="15" hidden="false" customHeight="false" outlineLevel="0" collapsed="false">
      <c r="A11667" s="0" t="s">
        <v>11765</v>
      </c>
      <c r="B11667" s="0" t="s">
        <v>107</v>
      </c>
      <c r="C11667" s="0" t="s">
        <v>96</v>
      </c>
      <c r="D11667" s="0" t="s">
        <v>102</v>
      </c>
      <c r="E11667" s="14" t="n">
        <v>45028</v>
      </c>
      <c r="F11667" s="14" t="n">
        <v>45038</v>
      </c>
      <c r="G11667" s="0" t="n">
        <v>310</v>
      </c>
      <c r="H11667" s="0" t="n">
        <v>93</v>
      </c>
      <c r="I11667" s="0" t="n">
        <v>226</v>
      </c>
      <c r="J11667" s="0" t="n">
        <v>799</v>
      </c>
      <c r="K11667" s="0" t="n">
        <v>907</v>
      </c>
      <c r="L11667" s="15" t="s">
        <v>80</v>
      </c>
      <c r="M11667" s="0" t="n">
        <v>10</v>
      </c>
      <c r="N11667" s="16" t="n">
        <f aca="false">I11667*K11667</f>
        <v>204982</v>
      </c>
      <c r="O11667" s="16" t="n">
        <f aca="false">I11667*(K11667-J11667)</f>
        <v>24408</v>
      </c>
      <c r="P11667" s="15" t="n">
        <f aca="false">K11667-J11667</f>
        <v>108</v>
      </c>
      <c r="Q11667" s="0" t="str">
        <f aca="false">IF(G11667=0,"Out of stock",IF(G11667&lt;H11667,"Understocked",IF(G11667&gt;Summary!$B$6*H11667,"Overstocked","Healthy")))</f>
        <v>Healthy</v>
      </c>
      <c r="R11667" s="0" t="str">
        <f aca="false">IF(I11667&gt;=Summary!$B$7,"Fast",IF(I11667&lt;Summary!$B$8,"Slow","Medium"))</f>
        <v>Fast</v>
      </c>
      <c r="S11667" s="15" t="n">
        <f aca="false">IF(M11667&gt;Summary!$B$5,1,0)</f>
        <v>1</v>
      </c>
      <c r="T11667" s="16" t="n">
        <f aca="false">IF(Q11667="Overstocked",(G11667-Summary!$B$6*H11667)*J11667,0)</f>
        <v>0</v>
      </c>
    </row>
    <row r="11668" customFormat="false" ht="15" hidden="false" customHeight="false" outlineLevel="0" collapsed="false">
      <c r="A11668" s="0" t="s">
        <v>11766</v>
      </c>
      <c r="B11668" s="0" t="s">
        <v>84</v>
      </c>
      <c r="C11668" s="0" t="s">
        <v>78</v>
      </c>
      <c r="D11668" s="0" t="s">
        <v>102</v>
      </c>
      <c r="E11668" s="14" t="n">
        <v>45440</v>
      </c>
      <c r="F11668" s="14" t="n">
        <v>45444</v>
      </c>
      <c r="G11668" s="0" t="n">
        <v>236</v>
      </c>
      <c r="H11668" s="0" t="n">
        <v>112</v>
      </c>
      <c r="I11668" s="0" t="n">
        <v>56</v>
      </c>
      <c r="J11668" s="0" t="n">
        <v>1847</v>
      </c>
      <c r="K11668" s="0" t="n">
        <v>2080</v>
      </c>
      <c r="L11668" s="15" t="s">
        <v>80</v>
      </c>
      <c r="M11668" s="0" t="n">
        <v>4</v>
      </c>
      <c r="N11668" s="16" t="n">
        <f aca="false">I11668*K11668</f>
        <v>116480</v>
      </c>
      <c r="O11668" s="16" t="n">
        <f aca="false">I11668*(K11668-J11668)</f>
        <v>13048</v>
      </c>
      <c r="P11668" s="15" t="n">
        <f aca="false">K11668-J11668</f>
        <v>233</v>
      </c>
      <c r="Q11668" s="0" t="str">
        <f aca="false">IF(G11668=0,"Out of stock",IF(G11668&lt;H11668,"Understocked",IF(G11668&gt;Summary!$B$6*H11668,"Overstocked","Healthy")))</f>
        <v>Healthy</v>
      </c>
      <c r="R11668" s="0" t="str">
        <f aca="false">IF(I11668&gt;=Summary!$B$7,"Fast",IF(I11668&lt;Summary!$B$8,"Slow","Medium"))</f>
        <v>Slow</v>
      </c>
      <c r="S11668" s="15" t="n">
        <f aca="false">IF(M11668&gt;Summary!$B$5,1,0)</f>
        <v>0</v>
      </c>
      <c r="T11668" s="16" t="n">
        <f aca="false">IF(Q11668="Overstocked",(G11668-Summary!$B$6*H11668)*J11668,0)</f>
        <v>0</v>
      </c>
    </row>
    <row r="11669" customFormat="false" ht="15" hidden="false" customHeight="false" outlineLevel="0" collapsed="false">
      <c r="A11669" s="0" t="s">
        <v>11767</v>
      </c>
      <c r="B11669" s="0" t="s">
        <v>101</v>
      </c>
      <c r="C11669" s="0" t="s">
        <v>96</v>
      </c>
      <c r="D11669" s="0" t="s">
        <v>86</v>
      </c>
      <c r="E11669" s="14" t="n">
        <v>45407</v>
      </c>
      <c r="F11669" s="14" t="n">
        <v>45416</v>
      </c>
      <c r="G11669" s="0" t="n">
        <v>247</v>
      </c>
      <c r="H11669" s="0" t="n">
        <v>147</v>
      </c>
      <c r="I11669" s="0" t="n">
        <v>155</v>
      </c>
      <c r="J11669" s="0" t="n">
        <v>669</v>
      </c>
      <c r="K11669" s="0" t="n">
        <v>1003</v>
      </c>
      <c r="L11669" s="15" t="s">
        <v>97</v>
      </c>
      <c r="M11669" s="0" t="n">
        <v>9</v>
      </c>
      <c r="N11669" s="16" t="n">
        <f aca="false">I11669*K11669</f>
        <v>155465</v>
      </c>
      <c r="O11669" s="16" t="n">
        <f aca="false">I11669*(K11669-J11669)</f>
        <v>51770</v>
      </c>
      <c r="P11669" s="15" t="n">
        <f aca="false">K11669-J11669</f>
        <v>334</v>
      </c>
      <c r="Q11669" s="0" t="str">
        <f aca="false">IF(G11669=0,"Out of stock",IF(G11669&lt;H11669,"Understocked",IF(G11669&gt;Summary!$B$6*H11669,"Overstocked","Healthy")))</f>
        <v>Healthy</v>
      </c>
      <c r="R11669" s="0" t="str">
        <f aca="false">IF(I11669&gt;=Summary!$B$7,"Fast",IF(I11669&lt;Summary!$B$8,"Slow","Medium"))</f>
        <v>Medium</v>
      </c>
      <c r="S11669" s="15" t="n">
        <f aca="false">IF(M11669&gt;Summary!$B$5,1,0)</f>
        <v>1</v>
      </c>
      <c r="T11669" s="16" t="n">
        <f aca="false">IF(Q11669="Overstocked",(G11669-Summary!$B$6*H11669)*J11669,0)</f>
        <v>0</v>
      </c>
    </row>
    <row r="11670" customFormat="false" ht="15" hidden="false" customHeight="false" outlineLevel="0" collapsed="false">
      <c r="A11670" s="0" t="s">
        <v>11768</v>
      </c>
      <c r="B11670" s="0" t="s">
        <v>115</v>
      </c>
      <c r="C11670" s="0" t="s">
        <v>78</v>
      </c>
      <c r="D11670" s="0" t="s">
        <v>92</v>
      </c>
      <c r="E11670" s="14" t="n">
        <v>45635</v>
      </c>
      <c r="F11670" s="14" t="n">
        <v>45636</v>
      </c>
      <c r="G11670" s="0" t="n">
        <v>334</v>
      </c>
      <c r="H11670" s="0" t="n">
        <v>145</v>
      </c>
      <c r="I11670" s="0" t="n">
        <v>180</v>
      </c>
      <c r="J11670" s="0" t="n">
        <v>322</v>
      </c>
      <c r="K11670" s="0" t="n">
        <v>431</v>
      </c>
      <c r="L11670" s="15" t="s">
        <v>87</v>
      </c>
      <c r="M11670" s="0" t="n">
        <v>1</v>
      </c>
      <c r="N11670" s="16" t="n">
        <f aca="false">I11670*K11670</f>
        <v>77580</v>
      </c>
      <c r="O11670" s="16" t="n">
        <f aca="false">I11670*(K11670-J11670)</f>
        <v>19620</v>
      </c>
      <c r="P11670" s="15" t="n">
        <f aca="false">K11670-J11670</f>
        <v>109</v>
      </c>
      <c r="Q11670" s="0" t="str">
        <f aca="false">IF(G11670=0,"Out of stock",IF(G11670&lt;H11670,"Understocked",IF(G11670&gt;Summary!$B$6*H11670,"Overstocked","Healthy")))</f>
        <v>Healthy</v>
      </c>
      <c r="R11670" s="0" t="str">
        <f aca="false">IF(I11670&gt;=Summary!$B$7,"Fast",IF(I11670&lt;Summary!$B$8,"Slow","Medium"))</f>
        <v>Medium</v>
      </c>
      <c r="S11670" s="15" t="n">
        <f aca="false">IF(M11670&gt;Summary!$B$5,1,0)</f>
        <v>0</v>
      </c>
      <c r="T11670" s="16" t="n">
        <f aca="false">IF(Q11670="Overstocked",(G11670-Summary!$B$6*H11670)*J11670,0)</f>
        <v>0</v>
      </c>
    </row>
    <row r="11671" customFormat="false" ht="15" hidden="false" customHeight="false" outlineLevel="0" collapsed="false">
      <c r="A11671" s="0" t="s">
        <v>11769</v>
      </c>
      <c r="B11671" s="0" t="s">
        <v>95</v>
      </c>
      <c r="C11671" s="0" t="s">
        <v>78</v>
      </c>
      <c r="D11671" s="0" t="s">
        <v>102</v>
      </c>
      <c r="E11671" s="14" t="n">
        <v>44928</v>
      </c>
      <c r="F11671" s="14" t="n">
        <v>44931</v>
      </c>
      <c r="G11671" s="0" t="n">
        <v>88</v>
      </c>
      <c r="H11671" s="0" t="n">
        <v>119</v>
      </c>
      <c r="I11671" s="0" t="n">
        <v>277</v>
      </c>
      <c r="J11671" s="0" t="n">
        <v>1737</v>
      </c>
      <c r="K11671" s="0" t="n">
        <v>1970</v>
      </c>
      <c r="L11671" s="15" t="s">
        <v>82</v>
      </c>
      <c r="M11671" s="0" t="n">
        <v>3</v>
      </c>
      <c r="N11671" s="16" t="n">
        <f aca="false">I11671*K11671</f>
        <v>545690</v>
      </c>
      <c r="O11671" s="16" t="n">
        <f aca="false">I11671*(K11671-J11671)</f>
        <v>64541</v>
      </c>
      <c r="P11671" s="15" t="n">
        <f aca="false">K11671-J11671</f>
        <v>233</v>
      </c>
      <c r="Q11671" s="0" t="str">
        <f aca="false">IF(G11671=0,"Out of stock",IF(G11671&lt;H11671,"Understocked",IF(G11671&gt;Summary!$B$6*H11671,"Overstocked","Healthy")))</f>
        <v>Understocked</v>
      </c>
      <c r="R11671" s="0" t="str">
        <f aca="false">IF(I11671&gt;=Summary!$B$7,"Fast",IF(I11671&lt;Summary!$B$8,"Slow","Medium"))</f>
        <v>Fast</v>
      </c>
      <c r="S11671" s="15" t="n">
        <f aca="false">IF(M11671&gt;Summary!$B$5,1,0)</f>
        <v>0</v>
      </c>
      <c r="T11671" s="16" t="n">
        <f aca="false">IF(Q11671="Overstocked",(G11671-Summary!$B$6*H11671)*J11671,0)</f>
        <v>0</v>
      </c>
    </row>
    <row r="11672" customFormat="false" ht="15" hidden="false" customHeight="false" outlineLevel="0" collapsed="false">
      <c r="A11672" s="0" t="s">
        <v>11770</v>
      </c>
      <c r="B11672" s="0" t="s">
        <v>101</v>
      </c>
      <c r="C11672" s="0" t="s">
        <v>78</v>
      </c>
      <c r="D11672" s="0" t="s">
        <v>86</v>
      </c>
      <c r="E11672" s="14" t="n">
        <v>45416</v>
      </c>
      <c r="F11672" s="14" t="n">
        <v>45423</v>
      </c>
      <c r="G11672" s="0" t="n">
        <v>428</v>
      </c>
      <c r="H11672" s="0" t="n">
        <v>150</v>
      </c>
      <c r="I11672" s="0" t="n">
        <v>96</v>
      </c>
      <c r="J11672" s="0" t="n">
        <v>1597</v>
      </c>
      <c r="K11672" s="0" t="n">
        <v>1673</v>
      </c>
      <c r="L11672" s="15" t="s">
        <v>97</v>
      </c>
      <c r="M11672" s="0" t="n">
        <v>7</v>
      </c>
      <c r="N11672" s="16" t="n">
        <f aca="false">I11672*K11672</f>
        <v>160608</v>
      </c>
      <c r="O11672" s="16" t="n">
        <f aca="false">I11672*(K11672-J11672)</f>
        <v>7296</v>
      </c>
      <c r="P11672" s="15" t="n">
        <f aca="false">K11672-J11672</f>
        <v>76</v>
      </c>
      <c r="Q11672" s="0" t="str">
        <f aca="false">IF(G11672=0,"Out of stock",IF(G11672&lt;H11672,"Understocked",IF(G11672&gt;Summary!$B$6*H11672,"Overstocked","Healthy")))</f>
        <v>Healthy</v>
      </c>
      <c r="R11672" s="0" t="str">
        <f aca="false">IF(I11672&gt;=Summary!$B$7,"Fast",IF(I11672&lt;Summary!$B$8,"Slow","Medium"))</f>
        <v>Slow</v>
      </c>
      <c r="S11672" s="15" t="n">
        <f aca="false">IF(M11672&gt;Summary!$B$5,1,0)</f>
        <v>0</v>
      </c>
      <c r="T11672" s="16" t="n">
        <f aca="false">IF(Q11672="Overstocked",(G11672-Summary!$B$6*H11672)*J11672,0)</f>
        <v>0</v>
      </c>
    </row>
    <row r="11673" customFormat="false" ht="15" hidden="false" customHeight="false" outlineLevel="0" collapsed="false">
      <c r="A11673" s="0" t="s">
        <v>11771</v>
      </c>
      <c r="B11673" s="0" t="s">
        <v>95</v>
      </c>
      <c r="C11673" s="0" t="s">
        <v>104</v>
      </c>
      <c r="D11673" s="0" t="s">
        <v>86</v>
      </c>
      <c r="E11673" s="14" t="n">
        <v>45336</v>
      </c>
      <c r="F11673" s="14" t="n">
        <v>45343</v>
      </c>
      <c r="G11673" s="0" t="n">
        <v>345</v>
      </c>
      <c r="H11673" s="0" t="n">
        <v>136</v>
      </c>
      <c r="I11673" s="0" t="n">
        <v>57</v>
      </c>
      <c r="J11673" s="0" t="n">
        <v>677</v>
      </c>
      <c r="K11673" s="0" t="n">
        <v>1113</v>
      </c>
      <c r="L11673" s="15" t="s">
        <v>93</v>
      </c>
      <c r="M11673" s="0" t="n">
        <v>7</v>
      </c>
      <c r="N11673" s="16" t="n">
        <f aca="false">I11673*K11673</f>
        <v>63441</v>
      </c>
      <c r="O11673" s="16" t="n">
        <f aca="false">I11673*(K11673-J11673)</f>
        <v>24852</v>
      </c>
      <c r="P11673" s="15" t="n">
        <f aca="false">K11673-J11673</f>
        <v>436</v>
      </c>
      <c r="Q11673" s="0" t="str">
        <f aca="false">IF(G11673=0,"Out of stock",IF(G11673&lt;H11673,"Understocked",IF(G11673&gt;Summary!$B$6*H11673,"Overstocked","Healthy")))</f>
        <v>Healthy</v>
      </c>
      <c r="R11673" s="0" t="str">
        <f aca="false">IF(I11673&gt;=Summary!$B$7,"Fast",IF(I11673&lt;Summary!$B$8,"Slow","Medium"))</f>
        <v>Slow</v>
      </c>
      <c r="S11673" s="15" t="n">
        <f aca="false">IF(M11673&gt;Summary!$B$5,1,0)</f>
        <v>0</v>
      </c>
      <c r="T11673" s="16" t="n">
        <f aca="false">IF(Q11673="Overstocked",(G11673-Summary!$B$6*H11673)*J11673,0)</f>
        <v>0</v>
      </c>
    </row>
    <row r="11674" customFormat="false" ht="15" hidden="false" customHeight="false" outlineLevel="0" collapsed="false">
      <c r="A11674" s="0" t="s">
        <v>11772</v>
      </c>
      <c r="B11674" s="0" t="s">
        <v>101</v>
      </c>
      <c r="C11674" s="0" t="s">
        <v>85</v>
      </c>
      <c r="D11674" s="0" t="s">
        <v>90</v>
      </c>
      <c r="E11674" s="14" t="n">
        <v>45410</v>
      </c>
      <c r="F11674" s="14" t="n">
        <v>45418</v>
      </c>
      <c r="G11674" s="0" t="n">
        <v>315</v>
      </c>
      <c r="H11674" s="0" t="n">
        <v>112</v>
      </c>
      <c r="I11674" s="0" t="n">
        <v>86</v>
      </c>
      <c r="J11674" s="0" t="n">
        <v>476</v>
      </c>
      <c r="K11674" s="0" t="n">
        <v>706</v>
      </c>
      <c r="L11674" s="15" t="s">
        <v>87</v>
      </c>
      <c r="M11674" s="0" t="n">
        <v>8</v>
      </c>
      <c r="N11674" s="16" t="n">
        <f aca="false">I11674*K11674</f>
        <v>60716</v>
      </c>
      <c r="O11674" s="16" t="n">
        <f aca="false">I11674*(K11674-J11674)</f>
        <v>19780</v>
      </c>
      <c r="P11674" s="15" t="n">
        <f aca="false">K11674-J11674</f>
        <v>230</v>
      </c>
      <c r="Q11674" s="0" t="str">
        <f aca="false">IF(G11674=0,"Out of stock",IF(G11674&lt;H11674,"Understocked",IF(G11674&gt;Summary!$B$6*H11674,"Overstocked","Healthy")))</f>
        <v>Healthy</v>
      </c>
      <c r="R11674" s="0" t="str">
        <f aca="false">IF(I11674&gt;=Summary!$B$7,"Fast",IF(I11674&lt;Summary!$B$8,"Slow","Medium"))</f>
        <v>Slow</v>
      </c>
      <c r="S11674" s="15" t="n">
        <f aca="false">IF(M11674&gt;Summary!$B$5,1,0)</f>
        <v>1</v>
      </c>
      <c r="T11674" s="16" t="n">
        <f aca="false">IF(Q11674="Overstocked",(G11674-Summary!$B$6*H11674)*J11674,0)</f>
        <v>0</v>
      </c>
    </row>
    <row r="11675" customFormat="false" ht="15" hidden="false" customHeight="false" outlineLevel="0" collapsed="false">
      <c r="A11675" s="0" t="s">
        <v>11773</v>
      </c>
      <c r="B11675" s="0" t="s">
        <v>84</v>
      </c>
      <c r="C11675" s="0" t="s">
        <v>78</v>
      </c>
      <c r="D11675" s="0" t="s">
        <v>102</v>
      </c>
      <c r="E11675" s="14" t="n">
        <v>44983</v>
      </c>
      <c r="F11675" s="14" t="n">
        <v>44989</v>
      </c>
      <c r="G11675" s="0" t="n">
        <v>184</v>
      </c>
      <c r="H11675" s="0" t="n">
        <v>56</v>
      </c>
      <c r="I11675" s="0" t="n">
        <v>239</v>
      </c>
      <c r="J11675" s="0" t="n">
        <v>714</v>
      </c>
      <c r="K11675" s="0" t="n">
        <v>818</v>
      </c>
      <c r="L11675" s="15" t="s">
        <v>93</v>
      </c>
      <c r="M11675" s="0" t="n">
        <v>6</v>
      </c>
      <c r="N11675" s="16" t="n">
        <f aca="false">I11675*K11675</f>
        <v>195502</v>
      </c>
      <c r="O11675" s="16" t="n">
        <f aca="false">I11675*(K11675-J11675)</f>
        <v>24856</v>
      </c>
      <c r="P11675" s="15" t="n">
        <f aca="false">K11675-J11675</f>
        <v>104</v>
      </c>
      <c r="Q11675" s="0" t="str">
        <f aca="false">IF(G11675=0,"Out of stock",IF(G11675&lt;H11675,"Understocked",IF(G11675&gt;Summary!$B$6*H11675,"Overstocked","Healthy")))</f>
        <v>Healthy</v>
      </c>
      <c r="R11675" s="0" t="str">
        <f aca="false">IF(I11675&gt;=Summary!$B$7,"Fast",IF(I11675&lt;Summary!$B$8,"Slow","Medium"))</f>
        <v>Fast</v>
      </c>
      <c r="S11675" s="15" t="n">
        <f aca="false">IF(M11675&gt;Summary!$B$5,1,0)</f>
        <v>0</v>
      </c>
      <c r="T11675" s="16" t="n">
        <f aca="false">IF(Q11675="Overstocked",(G11675-Summary!$B$6*H11675)*J11675,0)</f>
        <v>0</v>
      </c>
    </row>
    <row r="11676" customFormat="false" ht="15" hidden="false" customHeight="false" outlineLevel="0" collapsed="false">
      <c r="A11676" s="0" t="s">
        <v>11774</v>
      </c>
      <c r="B11676" s="0" t="s">
        <v>84</v>
      </c>
      <c r="C11676" s="0" t="s">
        <v>96</v>
      </c>
      <c r="D11676" s="0" t="s">
        <v>90</v>
      </c>
      <c r="E11676" s="14" t="n">
        <v>45263</v>
      </c>
      <c r="F11676" s="14" t="n">
        <v>45267</v>
      </c>
      <c r="G11676" s="0" t="n">
        <v>318</v>
      </c>
      <c r="H11676" s="0" t="n">
        <v>77</v>
      </c>
      <c r="I11676" s="0" t="n">
        <v>143</v>
      </c>
      <c r="J11676" s="0" t="n">
        <v>1514</v>
      </c>
      <c r="K11676" s="0" t="n">
        <v>1666</v>
      </c>
      <c r="L11676" s="15" t="s">
        <v>97</v>
      </c>
      <c r="M11676" s="0" t="n">
        <v>4</v>
      </c>
      <c r="N11676" s="16" t="n">
        <f aca="false">I11676*K11676</f>
        <v>238238</v>
      </c>
      <c r="O11676" s="16" t="n">
        <f aca="false">I11676*(K11676-J11676)</f>
        <v>21736</v>
      </c>
      <c r="P11676" s="15" t="n">
        <f aca="false">K11676-J11676</f>
        <v>152</v>
      </c>
      <c r="Q11676" s="0" t="str">
        <f aca="false">IF(G11676=0,"Out of stock",IF(G11676&lt;H11676,"Understocked",IF(G11676&gt;Summary!$B$6*H11676,"Overstocked","Healthy")))</f>
        <v>Overstocked</v>
      </c>
      <c r="R11676" s="0" t="str">
        <f aca="false">IF(I11676&gt;=Summary!$B$7,"Fast",IF(I11676&lt;Summary!$B$8,"Slow","Medium"))</f>
        <v>Medium</v>
      </c>
      <c r="S11676" s="15" t="n">
        <f aca="false">IF(M11676&gt;Summary!$B$5,1,0)</f>
        <v>0</v>
      </c>
      <c r="T11676" s="16" t="n">
        <f aca="false">IF(Q11676="Overstocked",(G11676-Summary!$B$6*H11676)*J11676,0)</f>
        <v>15140</v>
      </c>
    </row>
    <row r="11677" customFormat="false" ht="15" hidden="false" customHeight="false" outlineLevel="0" collapsed="false">
      <c r="A11677" s="0" t="s">
        <v>11775</v>
      </c>
      <c r="B11677" s="0" t="s">
        <v>101</v>
      </c>
      <c r="C11677" s="0" t="s">
        <v>104</v>
      </c>
      <c r="D11677" s="0" t="s">
        <v>86</v>
      </c>
      <c r="E11677" s="14" t="n">
        <v>45239</v>
      </c>
      <c r="F11677" s="14" t="n">
        <v>45244</v>
      </c>
      <c r="G11677" s="0" t="n">
        <v>143</v>
      </c>
      <c r="H11677" s="0" t="n">
        <v>134</v>
      </c>
      <c r="I11677" s="0" t="n">
        <v>270</v>
      </c>
      <c r="J11677" s="0" t="n">
        <v>1528</v>
      </c>
      <c r="K11677" s="0" t="n">
        <v>1949</v>
      </c>
      <c r="L11677" s="15" t="s">
        <v>87</v>
      </c>
      <c r="M11677" s="0" t="n">
        <v>5</v>
      </c>
      <c r="N11677" s="16" t="n">
        <f aca="false">I11677*K11677</f>
        <v>526230</v>
      </c>
      <c r="O11677" s="16" t="n">
        <f aca="false">I11677*(K11677-J11677)</f>
        <v>113670</v>
      </c>
      <c r="P11677" s="15" t="n">
        <f aca="false">K11677-J11677</f>
        <v>421</v>
      </c>
      <c r="Q11677" s="0" t="str">
        <f aca="false">IF(G11677=0,"Out of stock",IF(G11677&lt;H11677,"Understocked",IF(G11677&gt;Summary!$B$6*H11677,"Overstocked","Healthy")))</f>
        <v>Healthy</v>
      </c>
      <c r="R11677" s="0" t="str">
        <f aca="false">IF(I11677&gt;=Summary!$B$7,"Fast",IF(I11677&lt;Summary!$B$8,"Slow","Medium"))</f>
        <v>Fast</v>
      </c>
      <c r="S11677" s="15" t="n">
        <f aca="false">IF(M11677&gt;Summary!$B$5,1,0)</f>
        <v>0</v>
      </c>
      <c r="T11677" s="16" t="n">
        <f aca="false">IF(Q11677="Overstocked",(G11677-Summary!$B$6*H11677)*J11677,0)</f>
        <v>0</v>
      </c>
    </row>
    <row r="11678" customFormat="false" ht="15" hidden="false" customHeight="false" outlineLevel="0" collapsed="false">
      <c r="A11678" s="0" t="s">
        <v>11776</v>
      </c>
      <c r="B11678" s="0" t="s">
        <v>115</v>
      </c>
      <c r="C11678" s="0" t="s">
        <v>104</v>
      </c>
      <c r="D11678" s="0" t="s">
        <v>79</v>
      </c>
      <c r="E11678" s="14" t="n">
        <v>45467</v>
      </c>
      <c r="F11678" s="14" t="n">
        <v>45471</v>
      </c>
      <c r="G11678" s="0" t="n">
        <v>142</v>
      </c>
      <c r="H11678" s="0" t="n">
        <v>87</v>
      </c>
      <c r="I11678" s="0" t="n">
        <v>204</v>
      </c>
      <c r="J11678" s="0" t="n">
        <v>1285</v>
      </c>
      <c r="K11678" s="0" t="n">
        <v>1369</v>
      </c>
      <c r="L11678" s="15" t="s">
        <v>97</v>
      </c>
      <c r="M11678" s="0" t="n">
        <v>4</v>
      </c>
      <c r="N11678" s="16" t="n">
        <f aca="false">I11678*K11678</f>
        <v>279276</v>
      </c>
      <c r="O11678" s="16" t="n">
        <f aca="false">I11678*(K11678-J11678)</f>
        <v>17136</v>
      </c>
      <c r="P11678" s="15" t="n">
        <f aca="false">K11678-J11678</f>
        <v>84</v>
      </c>
      <c r="Q11678" s="0" t="str">
        <f aca="false">IF(G11678=0,"Out of stock",IF(G11678&lt;H11678,"Understocked",IF(G11678&gt;Summary!$B$6*H11678,"Overstocked","Healthy")))</f>
        <v>Healthy</v>
      </c>
      <c r="R11678" s="0" t="str">
        <f aca="false">IF(I11678&gt;=Summary!$B$7,"Fast",IF(I11678&lt;Summary!$B$8,"Slow","Medium"))</f>
        <v>Fast</v>
      </c>
      <c r="S11678" s="15" t="n">
        <f aca="false">IF(M11678&gt;Summary!$B$5,1,0)</f>
        <v>0</v>
      </c>
      <c r="T11678" s="16" t="n">
        <f aca="false">IF(Q11678="Overstocked",(G11678-Summary!$B$6*H11678)*J11678,0)</f>
        <v>0</v>
      </c>
    </row>
    <row r="11679" customFormat="false" ht="15" hidden="false" customHeight="false" outlineLevel="0" collapsed="false">
      <c r="A11679" s="0" t="s">
        <v>11777</v>
      </c>
      <c r="B11679" s="0" t="s">
        <v>84</v>
      </c>
      <c r="C11679" s="0" t="s">
        <v>104</v>
      </c>
      <c r="D11679" s="0" t="s">
        <v>92</v>
      </c>
      <c r="E11679" s="14" t="n">
        <v>45313</v>
      </c>
      <c r="F11679" s="14" t="n">
        <v>45323</v>
      </c>
      <c r="G11679" s="0" t="n">
        <v>209</v>
      </c>
      <c r="H11679" s="0" t="n">
        <v>98</v>
      </c>
      <c r="I11679" s="0" t="n">
        <v>3</v>
      </c>
      <c r="J11679" s="0" t="n">
        <v>301</v>
      </c>
      <c r="K11679" s="0" t="n">
        <v>688</v>
      </c>
      <c r="L11679" s="15" t="s">
        <v>82</v>
      </c>
      <c r="M11679" s="0" t="n">
        <v>10</v>
      </c>
      <c r="N11679" s="16" t="n">
        <f aca="false">I11679*K11679</f>
        <v>2064</v>
      </c>
      <c r="O11679" s="16" t="n">
        <f aca="false">I11679*(K11679-J11679)</f>
        <v>1161</v>
      </c>
      <c r="P11679" s="15" t="n">
        <f aca="false">K11679-J11679</f>
        <v>387</v>
      </c>
      <c r="Q11679" s="0" t="str">
        <f aca="false">IF(G11679=0,"Out of stock",IF(G11679&lt;H11679,"Understocked",IF(G11679&gt;Summary!$B$6*H11679,"Overstocked","Healthy")))</f>
        <v>Healthy</v>
      </c>
      <c r="R11679" s="0" t="str">
        <f aca="false">IF(I11679&gt;=Summary!$B$7,"Fast",IF(I11679&lt;Summary!$B$8,"Slow","Medium"))</f>
        <v>Slow</v>
      </c>
      <c r="S11679" s="15" t="n">
        <f aca="false">IF(M11679&gt;Summary!$B$5,1,0)</f>
        <v>1</v>
      </c>
      <c r="T11679" s="16" t="n">
        <f aca="false">IF(Q11679="Overstocked",(G11679-Summary!$B$6*H11679)*J11679,0)</f>
        <v>0</v>
      </c>
    </row>
    <row r="11680" customFormat="false" ht="15" hidden="false" customHeight="false" outlineLevel="0" collapsed="false">
      <c r="A11680" s="0" t="s">
        <v>11778</v>
      </c>
      <c r="B11680" s="0" t="s">
        <v>111</v>
      </c>
      <c r="C11680" s="0" t="s">
        <v>96</v>
      </c>
      <c r="D11680" s="0" t="s">
        <v>92</v>
      </c>
      <c r="E11680" s="14" t="n">
        <v>45416</v>
      </c>
      <c r="F11680" s="14" t="n">
        <v>45417</v>
      </c>
      <c r="G11680" s="0" t="n">
        <v>10</v>
      </c>
      <c r="H11680" s="0" t="n">
        <v>116</v>
      </c>
      <c r="I11680" s="0" t="n">
        <v>264</v>
      </c>
      <c r="J11680" s="0" t="n">
        <v>603</v>
      </c>
      <c r="K11680" s="0" t="n">
        <v>911</v>
      </c>
      <c r="L11680" s="15" t="s">
        <v>97</v>
      </c>
      <c r="M11680" s="0" t="n">
        <v>1</v>
      </c>
      <c r="N11680" s="16" t="n">
        <f aca="false">I11680*K11680</f>
        <v>240504</v>
      </c>
      <c r="O11680" s="16" t="n">
        <f aca="false">I11680*(K11680-J11680)</f>
        <v>81312</v>
      </c>
      <c r="P11680" s="15" t="n">
        <f aca="false">K11680-J11680</f>
        <v>308</v>
      </c>
      <c r="Q11680" s="0" t="str">
        <f aca="false">IF(G11680=0,"Out of stock",IF(G11680&lt;H11680,"Understocked",IF(G11680&gt;Summary!$B$6*H11680,"Overstocked","Healthy")))</f>
        <v>Understocked</v>
      </c>
      <c r="R11680" s="0" t="str">
        <f aca="false">IF(I11680&gt;=Summary!$B$7,"Fast",IF(I11680&lt;Summary!$B$8,"Slow","Medium"))</f>
        <v>Fast</v>
      </c>
      <c r="S11680" s="15" t="n">
        <f aca="false">IF(M11680&gt;Summary!$B$5,1,0)</f>
        <v>0</v>
      </c>
      <c r="T11680" s="16" t="n">
        <f aca="false">IF(Q11680="Overstocked",(G11680-Summary!$B$6*H11680)*J11680,0)</f>
        <v>0</v>
      </c>
    </row>
    <row r="11681" customFormat="false" ht="15" hidden="false" customHeight="false" outlineLevel="0" collapsed="false">
      <c r="A11681" s="0" t="s">
        <v>11779</v>
      </c>
      <c r="B11681" s="0" t="s">
        <v>84</v>
      </c>
      <c r="C11681" s="0" t="s">
        <v>78</v>
      </c>
      <c r="D11681" s="0" t="s">
        <v>90</v>
      </c>
      <c r="E11681" s="14" t="n">
        <v>45351</v>
      </c>
      <c r="F11681" s="14" t="n">
        <v>45353</v>
      </c>
      <c r="G11681" s="0" t="n">
        <v>306</v>
      </c>
      <c r="H11681" s="0" t="n">
        <v>140</v>
      </c>
      <c r="I11681" s="0" t="n">
        <v>275</v>
      </c>
      <c r="J11681" s="0" t="n">
        <v>1301</v>
      </c>
      <c r="K11681" s="0" t="n">
        <v>1393</v>
      </c>
      <c r="L11681" s="15" t="s">
        <v>80</v>
      </c>
      <c r="M11681" s="0" t="n">
        <v>2</v>
      </c>
      <c r="N11681" s="16" t="n">
        <f aca="false">I11681*K11681</f>
        <v>383075</v>
      </c>
      <c r="O11681" s="16" t="n">
        <f aca="false">I11681*(K11681-J11681)</f>
        <v>25300</v>
      </c>
      <c r="P11681" s="15" t="n">
        <f aca="false">K11681-J11681</f>
        <v>92</v>
      </c>
      <c r="Q11681" s="0" t="str">
        <f aca="false">IF(G11681=0,"Out of stock",IF(G11681&lt;H11681,"Understocked",IF(G11681&gt;Summary!$B$6*H11681,"Overstocked","Healthy")))</f>
        <v>Healthy</v>
      </c>
      <c r="R11681" s="0" t="str">
        <f aca="false">IF(I11681&gt;=Summary!$B$7,"Fast",IF(I11681&lt;Summary!$B$8,"Slow","Medium"))</f>
        <v>Fast</v>
      </c>
      <c r="S11681" s="15" t="n">
        <f aca="false">IF(M11681&gt;Summary!$B$5,1,0)</f>
        <v>0</v>
      </c>
      <c r="T11681" s="16" t="n">
        <f aca="false">IF(Q11681="Overstocked",(G11681-Summary!$B$6*H11681)*J11681,0)</f>
        <v>0</v>
      </c>
    </row>
    <row r="11682" customFormat="false" ht="15" hidden="false" customHeight="false" outlineLevel="0" collapsed="false">
      <c r="A11682" s="0" t="s">
        <v>11780</v>
      </c>
      <c r="B11682" s="0" t="s">
        <v>123</v>
      </c>
      <c r="C11682" s="0" t="s">
        <v>104</v>
      </c>
      <c r="D11682" s="0" t="s">
        <v>79</v>
      </c>
      <c r="E11682" s="14" t="n">
        <v>45363</v>
      </c>
      <c r="F11682" s="14" t="n">
        <v>45369</v>
      </c>
      <c r="G11682" s="0" t="n">
        <v>389</v>
      </c>
      <c r="H11682" s="0" t="n">
        <v>135</v>
      </c>
      <c r="I11682" s="0" t="n">
        <v>230</v>
      </c>
      <c r="J11682" s="0" t="n">
        <v>808</v>
      </c>
      <c r="K11682" s="0" t="n">
        <v>1067</v>
      </c>
      <c r="L11682" s="15" t="s">
        <v>87</v>
      </c>
      <c r="M11682" s="0" t="n">
        <v>6</v>
      </c>
      <c r="N11682" s="16" t="n">
        <f aca="false">I11682*K11682</f>
        <v>245410</v>
      </c>
      <c r="O11682" s="16" t="n">
        <f aca="false">I11682*(K11682-J11682)</f>
        <v>59570</v>
      </c>
      <c r="P11682" s="15" t="n">
        <f aca="false">K11682-J11682</f>
        <v>259</v>
      </c>
      <c r="Q11682" s="0" t="str">
        <f aca="false">IF(G11682=0,"Out of stock",IF(G11682&lt;H11682,"Understocked",IF(G11682&gt;Summary!$B$6*H11682,"Overstocked","Healthy")))</f>
        <v>Healthy</v>
      </c>
      <c r="R11682" s="0" t="str">
        <f aca="false">IF(I11682&gt;=Summary!$B$7,"Fast",IF(I11682&lt;Summary!$B$8,"Slow","Medium"))</f>
        <v>Fast</v>
      </c>
      <c r="S11682" s="15" t="n">
        <f aca="false">IF(M11682&gt;Summary!$B$5,1,0)</f>
        <v>0</v>
      </c>
      <c r="T11682" s="16" t="n">
        <f aca="false">IF(Q11682="Overstocked",(G11682-Summary!$B$6*H11682)*J11682,0)</f>
        <v>0</v>
      </c>
    </row>
    <row r="11683" customFormat="false" ht="15" hidden="false" customHeight="false" outlineLevel="0" collapsed="false">
      <c r="A11683" s="0" t="s">
        <v>11781</v>
      </c>
      <c r="B11683" s="0" t="s">
        <v>89</v>
      </c>
      <c r="C11683" s="0" t="s">
        <v>104</v>
      </c>
      <c r="D11683" s="0" t="s">
        <v>102</v>
      </c>
      <c r="E11683" s="14" t="n">
        <v>45277</v>
      </c>
      <c r="F11683" s="14" t="n">
        <v>45279</v>
      </c>
      <c r="G11683" s="0" t="n">
        <v>72</v>
      </c>
      <c r="H11683" s="0" t="n">
        <v>63</v>
      </c>
      <c r="I11683" s="0" t="n">
        <v>2</v>
      </c>
      <c r="J11683" s="0" t="n">
        <v>626</v>
      </c>
      <c r="K11683" s="0" t="n">
        <v>1053</v>
      </c>
      <c r="L11683" s="15" t="s">
        <v>97</v>
      </c>
      <c r="M11683" s="0" t="n">
        <v>2</v>
      </c>
      <c r="N11683" s="16" t="n">
        <f aca="false">I11683*K11683</f>
        <v>2106</v>
      </c>
      <c r="O11683" s="16" t="n">
        <f aca="false">I11683*(K11683-J11683)</f>
        <v>854</v>
      </c>
      <c r="P11683" s="15" t="n">
        <f aca="false">K11683-J11683</f>
        <v>427</v>
      </c>
      <c r="Q11683" s="0" t="str">
        <f aca="false">IF(G11683=0,"Out of stock",IF(G11683&lt;H11683,"Understocked",IF(G11683&gt;Summary!$B$6*H11683,"Overstocked","Healthy")))</f>
        <v>Healthy</v>
      </c>
      <c r="R11683" s="0" t="str">
        <f aca="false">IF(I11683&gt;=Summary!$B$7,"Fast",IF(I11683&lt;Summary!$B$8,"Slow","Medium"))</f>
        <v>Slow</v>
      </c>
      <c r="S11683" s="15" t="n">
        <f aca="false">IF(M11683&gt;Summary!$B$5,1,0)</f>
        <v>0</v>
      </c>
      <c r="T11683" s="16" t="n">
        <f aca="false">IF(Q11683="Overstocked",(G11683-Summary!$B$6*H11683)*J11683,0)</f>
        <v>0</v>
      </c>
    </row>
    <row r="11684" customFormat="false" ht="15" hidden="false" customHeight="false" outlineLevel="0" collapsed="false">
      <c r="A11684" s="0" t="s">
        <v>11782</v>
      </c>
      <c r="B11684" s="0" t="s">
        <v>123</v>
      </c>
      <c r="C11684" s="0" t="s">
        <v>78</v>
      </c>
      <c r="D11684" s="0" t="s">
        <v>86</v>
      </c>
      <c r="E11684" s="14" t="n">
        <v>45511</v>
      </c>
      <c r="F11684" s="14" t="n">
        <v>45514</v>
      </c>
      <c r="G11684" s="0" t="n">
        <v>369</v>
      </c>
      <c r="H11684" s="0" t="n">
        <v>110</v>
      </c>
      <c r="I11684" s="0" t="n">
        <v>46</v>
      </c>
      <c r="J11684" s="0" t="n">
        <v>872</v>
      </c>
      <c r="K11684" s="0" t="n">
        <v>1294</v>
      </c>
      <c r="L11684" s="15" t="s">
        <v>87</v>
      </c>
      <c r="M11684" s="0" t="n">
        <v>3</v>
      </c>
      <c r="N11684" s="16" t="n">
        <f aca="false">I11684*K11684</f>
        <v>59524</v>
      </c>
      <c r="O11684" s="16" t="n">
        <f aca="false">I11684*(K11684-J11684)</f>
        <v>19412</v>
      </c>
      <c r="P11684" s="15" t="n">
        <f aca="false">K11684-J11684</f>
        <v>422</v>
      </c>
      <c r="Q11684" s="0" t="str">
        <f aca="false">IF(G11684=0,"Out of stock",IF(G11684&lt;H11684,"Understocked",IF(G11684&gt;Summary!$B$6*H11684,"Overstocked","Healthy")))</f>
        <v>Healthy</v>
      </c>
      <c r="R11684" s="0" t="str">
        <f aca="false">IF(I11684&gt;=Summary!$B$7,"Fast",IF(I11684&lt;Summary!$B$8,"Slow","Medium"))</f>
        <v>Slow</v>
      </c>
      <c r="S11684" s="15" t="n">
        <f aca="false">IF(M11684&gt;Summary!$B$5,1,0)</f>
        <v>0</v>
      </c>
      <c r="T11684" s="16" t="n">
        <f aca="false">IF(Q11684="Overstocked",(G11684-Summary!$B$6*H11684)*J11684,0)</f>
        <v>0</v>
      </c>
    </row>
    <row r="11685" customFormat="false" ht="15" hidden="false" customHeight="false" outlineLevel="0" collapsed="false">
      <c r="A11685" s="0" t="s">
        <v>11783</v>
      </c>
      <c r="B11685" s="0" t="s">
        <v>111</v>
      </c>
      <c r="C11685" s="0" t="s">
        <v>96</v>
      </c>
      <c r="D11685" s="0" t="s">
        <v>90</v>
      </c>
      <c r="E11685" s="14" t="n">
        <v>45125</v>
      </c>
      <c r="F11685" s="14" t="n">
        <v>45130</v>
      </c>
      <c r="G11685" s="0" t="n">
        <v>371</v>
      </c>
      <c r="H11685" s="0" t="n">
        <v>99</v>
      </c>
      <c r="I11685" s="0" t="n">
        <v>14</v>
      </c>
      <c r="J11685" s="0" t="n">
        <v>1109</v>
      </c>
      <c r="K11685" s="0" t="n">
        <v>1569</v>
      </c>
      <c r="L11685" s="15" t="s">
        <v>93</v>
      </c>
      <c r="M11685" s="0" t="n">
        <v>5</v>
      </c>
      <c r="N11685" s="16" t="n">
        <f aca="false">I11685*K11685</f>
        <v>21966</v>
      </c>
      <c r="O11685" s="16" t="n">
        <f aca="false">I11685*(K11685-J11685)</f>
        <v>6440</v>
      </c>
      <c r="P11685" s="15" t="n">
        <f aca="false">K11685-J11685</f>
        <v>460</v>
      </c>
      <c r="Q11685" s="0" t="str">
        <f aca="false">IF(G11685=0,"Out of stock",IF(G11685&lt;H11685,"Understocked",IF(G11685&gt;Summary!$B$6*H11685,"Overstocked","Healthy")))</f>
        <v>Healthy</v>
      </c>
      <c r="R11685" s="0" t="str">
        <f aca="false">IF(I11685&gt;=Summary!$B$7,"Fast",IF(I11685&lt;Summary!$B$8,"Slow","Medium"))</f>
        <v>Slow</v>
      </c>
      <c r="S11685" s="15" t="n">
        <f aca="false">IF(M11685&gt;Summary!$B$5,1,0)</f>
        <v>0</v>
      </c>
      <c r="T11685" s="16" t="n">
        <f aca="false">IF(Q11685="Overstocked",(G11685-Summary!$B$6*H11685)*J11685,0)</f>
        <v>0</v>
      </c>
    </row>
    <row r="11686" customFormat="false" ht="15" hidden="false" customHeight="false" outlineLevel="0" collapsed="false">
      <c r="A11686" s="0" t="s">
        <v>11784</v>
      </c>
      <c r="B11686" s="0" t="s">
        <v>77</v>
      </c>
      <c r="C11686" s="0" t="s">
        <v>78</v>
      </c>
      <c r="D11686" s="0" t="s">
        <v>86</v>
      </c>
      <c r="E11686" s="14" t="n">
        <v>45181</v>
      </c>
      <c r="F11686" s="14" t="n">
        <v>45189</v>
      </c>
      <c r="G11686" s="0" t="n">
        <v>355</v>
      </c>
      <c r="H11686" s="0" t="n">
        <v>79</v>
      </c>
      <c r="I11686" s="0" t="n">
        <v>52</v>
      </c>
      <c r="J11686" s="0" t="n">
        <v>988</v>
      </c>
      <c r="K11686" s="0" t="n">
        <v>1328</v>
      </c>
      <c r="L11686" s="15" t="s">
        <v>82</v>
      </c>
      <c r="M11686" s="0" t="n">
        <v>8</v>
      </c>
      <c r="N11686" s="16" t="n">
        <f aca="false">I11686*K11686</f>
        <v>69056</v>
      </c>
      <c r="O11686" s="16" t="n">
        <f aca="false">I11686*(K11686-J11686)</f>
        <v>17680</v>
      </c>
      <c r="P11686" s="15" t="n">
        <f aca="false">K11686-J11686</f>
        <v>340</v>
      </c>
      <c r="Q11686" s="0" t="str">
        <f aca="false">IF(G11686=0,"Out of stock",IF(G11686&lt;H11686,"Understocked",IF(G11686&gt;Summary!$B$6*H11686,"Overstocked","Healthy")))</f>
        <v>Overstocked</v>
      </c>
      <c r="R11686" s="0" t="str">
        <f aca="false">IF(I11686&gt;=Summary!$B$7,"Fast",IF(I11686&lt;Summary!$B$8,"Slow","Medium"))</f>
        <v>Slow</v>
      </c>
      <c r="S11686" s="15" t="n">
        <f aca="false">IF(M11686&gt;Summary!$B$5,1,0)</f>
        <v>1</v>
      </c>
      <c r="T11686" s="16" t="n">
        <f aca="false">IF(Q11686="Overstocked",(G11686-Summary!$B$6*H11686)*J11686,0)</f>
        <v>38532</v>
      </c>
    </row>
    <row r="11687" customFormat="false" ht="15" hidden="false" customHeight="false" outlineLevel="0" collapsed="false">
      <c r="A11687" s="0" t="s">
        <v>11785</v>
      </c>
      <c r="B11687" s="0" t="s">
        <v>95</v>
      </c>
      <c r="C11687" s="0" t="s">
        <v>85</v>
      </c>
      <c r="D11687" s="0" t="s">
        <v>86</v>
      </c>
      <c r="E11687" s="14" t="n">
        <v>45354</v>
      </c>
      <c r="F11687" s="14" t="n">
        <v>45360</v>
      </c>
      <c r="G11687" s="0" t="n">
        <v>23</v>
      </c>
      <c r="H11687" s="0" t="n">
        <v>69</v>
      </c>
      <c r="I11687" s="0" t="n">
        <v>63</v>
      </c>
      <c r="J11687" s="0" t="n">
        <v>1239</v>
      </c>
      <c r="K11687" s="0" t="n">
        <v>1556</v>
      </c>
      <c r="L11687" s="15" t="s">
        <v>80</v>
      </c>
      <c r="M11687" s="0" t="n">
        <v>6</v>
      </c>
      <c r="N11687" s="16" t="n">
        <f aca="false">I11687*K11687</f>
        <v>98028</v>
      </c>
      <c r="O11687" s="16" t="n">
        <f aca="false">I11687*(K11687-J11687)</f>
        <v>19971</v>
      </c>
      <c r="P11687" s="15" t="n">
        <f aca="false">K11687-J11687</f>
        <v>317</v>
      </c>
      <c r="Q11687" s="0" t="str">
        <f aca="false">IF(G11687=0,"Out of stock",IF(G11687&lt;H11687,"Understocked",IF(G11687&gt;Summary!$B$6*H11687,"Overstocked","Healthy")))</f>
        <v>Understocked</v>
      </c>
      <c r="R11687" s="0" t="str">
        <f aca="false">IF(I11687&gt;=Summary!$B$7,"Fast",IF(I11687&lt;Summary!$B$8,"Slow","Medium"))</f>
        <v>Slow</v>
      </c>
      <c r="S11687" s="15" t="n">
        <f aca="false">IF(M11687&gt;Summary!$B$5,1,0)</f>
        <v>0</v>
      </c>
      <c r="T11687" s="16" t="n">
        <f aca="false">IF(Q11687="Overstocked",(G11687-Summary!$B$6*H11687)*J11687,0)</f>
        <v>0</v>
      </c>
    </row>
    <row r="11688" customFormat="false" ht="15" hidden="false" customHeight="false" outlineLevel="0" collapsed="false">
      <c r="A11688" s="0" t="s">
        <v>11786</v>
      </c>
      <c r="B11688" s="0" t="s">
        <v>77</v>
      </c>
      <c r="C11688" s="0" t="s">
        <v>96</v>
      </c>
      <c r="D11688" s="0" t="s">
        <v>102</v>
      </c>
      <c r="E11688" s="14" t="n">
        <v>45087</v>
      </c>
      <c r="F11688" s="14" t="n">
        <v>45095</v>
      </c>
      <c r="G11688" s="0" t="n">
        <v>439</v>
      </c>
      <c r="H11688" s="0" t="n">
        <v>67</v>
      </c>
      <c r="I11688" s="0" t="n">
        <v>104</v>
      </c>
      <c r="J11688" s="0" t="n">
        <v>1245</v>
      </c>
      <c r="K11688" s="0" t="n">
        <v>1711</v>
      </c>
      <c r="L11688" s="15" t="s">
        <v>97</v>
      </c>
      <c r="M11688" s="0" t="n">
        <v>8</v>
      </c>
      <c r="N11688" s="16" t="n">
        <f aca="false">I11688*K11688</f>
        <v>177944</v>
      </c>
      <c r="O11688" s="16" t="n">
        <f aca="false">I11688*(K11688-J11688)</f>
        <v>48464</v>
      </c>
      <c r="P11688" s="15" t="n">
        <f aca="false">K11688-J11688</f>
        <v>466</v>
      </c>
      <c r="Q11688" s="0" t="str">
        <f aca="false">IF(G11688=0,"Out of stock",IF(G11688&lt;H11688,"Understocked",IF(G11688&gt;Summary!$B$6*H11688,"Overstocked","Healthy")))</f>
        <v>Overstocked</v>
      </c>
      <c r="R11688" s="0" t="str">
        <f aca="false">IF(I11688&gt;=Summary!$B$7,"Fast",IF(I11688&lt;Summary!$B$8,"Slow","Medium"))</f>
        <v>Medium</v>
      </c>
      <c r="S11688" s="15" t="n">
        <f aca="false">IF(M11688&gt;Summary!$B$5,1,0)</f>
        <v>1</v>
      </c>
      <c r="T11688" s="16" t="n">
        <f aca="false">IF(Q11688="Overstocked",(G11688-Summary!$B$6*H11688)*J11688,0)</f>
        <v>212895</v>
      </c>
    </row>
    <row r="11689" customFormat="false" ht="15" hidden="false" customHeight="false" outlineLevel="0" collapsed="false">
      <c r="A11689" s="0" t="s">
        <v>11787</v>
      </c>
      <c r="B11689" s="0" t="s">
        <v>101</v>
      </c>
      <c r="C11689" s="0" t="s">
        <v>96</v>
      </c>
      <c r="D11689" s="0" t="s">
        <v>86</v>
      </c>
      <c r="E11689" s="14" t="n">
        <v>45072</v>
      </c>
      <c r="F11689" s="14" t="n">
        <v>45075</v>
      </c>
      <c r="G11689" s="0" t="n">
        <v>230</v>
      </c>
      <c r="H11689" s="0" t="n">
        <v>54</v>
      </c>
      <c r="I11689" s="0" t="n">
        <v>238</v>
      </c>
      <c r="J11689" s="0" t="n">
        <v>1138</v>
      </c>
      <c r="K11689" s="0" t="n">
        <v>1331</v>
      </c>
      <c r="L11689" s="15" t="s">
        <v>87</v>
      </c>
      <c r="M11689" s="0" t="n">
        <v>3</v>
      </c>
      <c r="N11689" s="16" t="n">
        <f aca="false">I11689*K11689</f>
        <v>316778</v>
      </c>
      <c r="O11689" s="16" t="n">
        <f aca="false">I11689*(K11689-J11689)</f>
        <v>45934</v>
      </c>
      <c r="P11689" s="15" t="n">
        <f aca="false">K11689-J11689</f>
        <v>193</v>
      </c>
      <c r="Q11689" s="0" t="str">
        <f aca="false">IF(G11689=0,"Out of stock",IF(G11689&lt;H11689,"Understocked",IF(G11689&gt;Summary!$B$6*H11689,"Overstocked","Healthy")))</f>
        <v>Overstocked</v>
      </c>
      <c r="R11689" s="0" t="str">
        <f aca="false">IF(I11689&gt;=Summary!$B$7,"Fast",IF(I11689&lt;Summary!$B$8,"Slow","Medium"))</f>
        <v>Fast</v>
      </c>
      <c r="S11689" s="15" t="n">
        <f aca="false">IF(M11689&gt;Summary!$B$5,1,0)</f>
        <v>0</v>
      </c>
      <c r="T11689" s="16" t="n">
        <f aca="false">IF(Q11689="Overstocked",(G11689-Summary!$B$6*H11689)*J11689,0)</f>
        <v>15932</v>
      </c>
    </row>
    <row r="11690" customFormat="false" ht="15" hidden="false" customHeight="false" outlineLevel="0" collapsed="false">
      <c r="A11690" s="0" t="s">
        <v>11788</v>
      </c>
      <c r="B11690" s="0" t="s">
        <v>89</v>
      </c>
      <c r="C11690" s="0" t="s">
        <v>78</v>
      </c>
      <c r="D11690" s="0" t="s">
        <v>86</v>
      </c>
      <c r="E11690" s="14" t="n">
        <v>45647</v>
      </c>
      <c r="F11690" s="14" t="n">
        <v>45652</v>
      </c>
      <c r="G11690" s="0" t="n">
        <v>48</v>
      </c>
      <c r="H11690" s="0" t="n">
        <v>144</v>
      </c>
      <c r="I11690" s="0" t="n">
        <v>136</v>
      </c>
      <c r="J11690" s="0" t="n">
        <v>854</v>
      </c>
      <c r="K11690" s="0" t="n">
        <v>1104</v>
      </c>
      <c r="L11690" s="15" t="s">
        <v>82</v>
      </c>
      <c r="M11690" s="0" t="n">
        <v>5</v>
      </c>
      <c r="N11690" s="16" t="n">
        <f aca="false">I11690*K11690</f>
        <v>150144</v>
      </c>
      <c r="O11690" s="16" t="n">
        <f aca="false">I11690*(K11690-J11690)</f>
        <v>34000</v>
      </c>
      <c r="P11690" s="15" t="n">
        <f aca="false">K11690-J11690</f>
        <v>250</v>
      </c>
      <c r="Q11690" s="0" t="str">
        <f aca="false">IF(G11690=0,"Out of stock",IF(G11690&lt;H11690,"Understocked",IF(G11690&gt;Summary!$B$6*H11690,"Overstocked","Healthy")))</f>
        <v>Understocked</v>
      </c>
      <c r="R11690" s="0" t="str">
        <f aca="false">IF(I11690&gt;=Summary!$B$7,"Fast",IF(I11690&lt;Summary!$B$8,"Slow","Medium"))</f>
        <v>Medium</v>
      </c>
      <c r="S11690" s="15" t="n">
        <f aca="false">IF(M11690&gt;Summary!$B$5,1,0)</f>
        <v>0</v>
      </c>
      <c r="T11690" s="16" t="n">
        <f aca="false">IF(Q11690="Overstocked",(G11690-Summary!$B$6*H11690)*J11690,0)</f>
        <v>0</v>
      </c>
    </row>
    <row r="11691" customFormat="false" ht="15" hidden="false" customHeight="false" outlineLevel="0" collapsed="false">
      <c r="A11691" s="0" t="s">
        <v>11789</v>
      </c>
      <c r="B11691" s="0" t="s">
        <v>101</v>
      </c>
      <c r="C11691" s="0" t="s">
        <v>104</v>
      </c>
      <c r="D11691" s="0" t="s">
        <v>102</v>
      </c>
      <c r="E11691" s="14" t="n">
        <v>45398</v>
      </c>
      <c r="F11691" s="14" t="n">
        <v>45407</v>
      </c>
      <c r="G11691" s="0" t="n">
        <v>133</v>
      </c>
      <c r="H11691" s="0" t="n">
        <v>101</v>
      </c>
      <c r="I11691" s="0" t="n">
        <v>40</v>
      </c>
      <c r="J11691" s="0" t="n">
        <v>1141</v>
      </c>
      <c r="K11691" s="0" t="n">
        <v>1203</v>
      </c>
      <c r="L11691" s="15" t="s">
        <v>97</v>
      </c>
      <c r="M11691" s="0" t="n">
        <v>9</v>
      </c>
      <c r="N11691" s="16" t="n">
        <f aca="false">I11691*K11691</f>
        <v>48120</v>
      </c>
      <c r="O11691" s="16" t="n">
        <f aca="false">I11691*(K11691-J11691)</f>
        <v>2480</v>
      </c>
      <c r="P11691" s="15" t="n">
        <f aca="false">K11691-J11691</f>
        <v>62</v>
      </c>
      <c r="Q11691" s="0" t="str">
        <f aca="false">IF(G11691=0,"Out of stock",IF(G11691&lt;H11691,"Understocked",IF(G11691&gt;Summary!$B$6*H11691,"Overstocked","Healthy")))</f>
        <v>Healthy</v>
      </c>
      <c r="R11691" s="0" t="str">
        <f aca="false">IF(I11691&gt;=Summary!$B$7,"Fast",IF(I11691&lt;Summary!$B$8,"Slow","Medium"))</f>
        <v>Slow</v>
      </c>
      <c r="S11691" s="15" t="n">
        <f aca="false">IF(M11691&gt;Summary!$B$5,1,0)</f>
        <v>1</v>
      </c>
      <c r="T11691" s="16" t="n">
        <f aca="false">IF(Q11691="Overstocked",(G11691-Summary!$B$6*H11691)*J11691,0)</f>
        <v>0</v>
      </c>
    </row>
    <row r="11692" customFormat="false" ht="15" hidden="false" customHeight="false" outlineLevel="0" collapsed="false">
      <c r="A11692" s="0" t="s">
        <v>11790</v>
      </c>
      <c r="B11692" s="0" t="s">
        <v>113</v>
      </c>
      <c r="C11692" s="0" t="s">
        <v>104</v>
      </c>
      <c r="D11692" s="0" t="s">
        <v>86</v>
      </c>
      <c r="E11692" s="14" t="n">
        <v>45563</v>
      </c>
      <c r="F11692" s="14" t="n">
        <v>45568</v>
      </c>
      <c r="G11692" s="0" t="n">
        <v>58</v>
      </c>
      <c r="H11692" s="0" t="n">
        <v>96</v>
      </c>
      <c r="I11692" s="0" t="n">
        <v>128</v>
      </c>
      <c r="J11692" s="0" t="n">
        <v>1994</v>
      </c>
      <c r="K11692" s="0" t="n">
        <v>2480</v>
      </c>
      <c r="L11692" s="15" t="s">
        <v>87</v>
      </c>
      <c r="M11692" s="0" t="n">
        <v>5</v>
      </c>
      <c r="N11692" s="16" t="n">
        <f aca="false">I11692*K11692</f>
        <v>317440</v>
      </c>
      <c r="O11692" s="16" t="n">
        <f aca="false">I11692*(K11692-J11692)</f>
        <v>62208</v>
      </c>
      <c r="P11692" s="15" t="n">
        <f aca="false">K11692-J11692</f>
        <v>486</v>
      </c>
      <c r="Q11692" s="0" t="str">
        <f aca="false">IF(G11692=0,"Out of stock",IF(G11692&lt;H11692,"Understocked",IF(G11692&gt;Summary!$B$6*H11692,"Overstocked","Healthy")))</f>
        <v>Understocked</v>
      </c>
      <c r="R11692" s="0" t="str">
        <f aca="false">IF(I11692&gt;=Summary!$B$7,"Fast",IF(I11692&lt;Summary!$B$8,"Slow","Medium"))</f>
        <v>Medium</v>
      </c>
      <c r="S11692" s="15" t="n">
        <f aca="false">IF(M11692&gt;Summary!$B$5,1,0)</f>
        <v>0</v>
      </c>
      <c r="T11692" s="16" t="n">
        <f aca="false">IF(Q11692="Overstocked",(G11692-Summary!$B$6*H11692)*J11692,0)</f>
        <v>0</v>
      </c>
    </row>
    <row r="11693" customFormat="false" ht="15" hidden="false" customHeight="false" outlineLevel="0" collapsed="false">
      <c r="A11693" s="0" t="s">
        <v>11791</v>
      </c>
      <c r="B11693" s="0" t="s">
        <v>101</v>
      </c>
      <c r="C11693" s="0" t="s">
        <v>96</v>
      </c>
      <c r="D11693" s="0" t="s">
        <v>79</v>
      </c>
      <c r="E11693" s="14" t="n">
        <v>45316</v>
      </c>
      <c r="F11693" s="14" t="n">
        <v>45324</v>
      </c>
      <c r="G11693" s="0" t="n">
        <v>244</v>
      </c>
      <c r="H11693" s="0" t="n">
        <v>107</v>
      </c>
      <c r="I11693" s="0" t="n">
        <v>143</v>
      </c>
      <c r="J11693" s="0" t="n">
        <v>412</v>
      </c>
      <c r="K11693" s="0" t="n">
        <v>848</v>
      </c>
      <c r="L11693" s="15" t="s">
        <v>82</v>
      </c>
      <c r="M11693" s="0" t="n">
        <v>8</v>
      </c>
      <c r="N11693" s="16" t="n">
        <f aca="false">I11693*K11693</f>
        <v>121264</v>
      </c>
      <c r="O11693" s="16" t="n">
        <f aca="false">I11693*(K11693-J11693)</f>
        <v>62348</v>
      </c>
      <c r="P11693" s="15" t="n">
        <f aca="false">K11693-J11693</f>
        <v>436</v>
      </c>
      <c r="Q11693" s="0" t="str">
        <f aca="false">IF(G11693=0,"Out of stock",IF(G11693&lt;H11693,"Understocked",IF(G11693&gt;Summary!$B$6*H11693,"Overstocked","Healthy")))</f>
        <v>Healthy</v>
      </c>
      <c r="R11693" s="0" t="str">
        <f aca="false">IF(I11693&gt;=Summary!$B$7,"Fast",IF(I11693&lt;Summary!$B$8,"Slow","Medium"))</f>
        <v>Medium</v>
      </c>
      <c r="S11693" s="15" t="n">
        <f aca="false">IF(M11693&gt;Summary!$B$5,1,0)</f>
        <v>1</v>
      </c>
      <c r="T11693" s="16" t="n">
        <f aca="false">IF(Q11693="Overstocked",(G11693-Summary!$B$6*H11693)*J11693,0)</f>
        <v>0</v>
      </c>
    </row>
    <row r="11694" customFormat="false" ht="15" hidden="false" customHeight="false" outlineLevel="0" collapsed="false">
      <c r="A11694" s="0" t="s">
        <v>11792</v>
      </c>
      <c r="B11694" s="0" t="s">
        <v>101</v>
      </c>
      <c r="C11694" s="0" t="s">
        <v>85</v>
      </c>
      <c r="D11694" s="0" t="s">
        <v>90</v>
      </c>
      <c r="E11694" s="14" t="n">
        <v>45046</v>
      </c>
      <c r="F11694" s="14" t="n">
        <v>45049</v>
      </c>
      <c r="G11694" s="0" t="n">
        <v>90</v>
      </c>
      <c r="H11694" s="0" t="n">
        <v>130</v>
      </c>
      <c r="I11694" s="0" t="n">
        <v>17</v>
      </c>
      <c r="J11694" s="0" t="n">
        <v>455</v>
      </c>
      <c r="K11694" s="0" t="n">
        <v>890</v>
      </c>
      <c r="L11694" s="15" t="s">
        <v>93</v>
      </c>
      <c r="M11694" s="0" t="n">
        <v>3</v>
      </c>
      <c r="N11694" s="16" t="n">
        <f aca="false">I11694*K11694</f>
        <v>15130</v>
      </c>
      <c r="O11694" s="16" t="n">
        <f aca="false">I11694*(K11694-J11694)</f>
        <v>7395</v>
      </c>
      <c r="P11694" s="15" t="n">
        <f aca="false">K11694-J11694</f>
        <v>435</v>
      </c>
      <c r="Q11694" s="0" t="str">
        <f aca="false">IF(G11694=0,"Out of stock",IF(G11694&lt;H11694,"Understocked",IF(G11694&gt;Summary!$B$6*H11694,"Overstocked","Healthy")))</f>
        <v>Understocked</v>
      </c>
      <c r="R11694" s="0" t="str">
        <f aca="false">IF(I11694&gt;=Summary!$B$7,"Fast",IF(I11694&lt;Summary!$B$8,"Slow","Medium"))</f>
        <v>Slow</v>
      </c>
      <c r="S11694" s="15" t="n">
        <f aca="false">IF(M11694&gt;Summary!$B$5,1,0)</f>
        <v>0</v>
      </c>
      <c r="T11694" s="16" t="n">
        <f aca="false">IF(Q11694="Overstocked",(G11694-Summary!$B$6*H11694)*J11694,0)</f>
        <v>0</v>
      </c>
    </row>
    <row r="11695" customFormat="false" ht="15" hidden="false" customHeight="false" outlineLevel="0" collapsed="false">
      <c r="A11695" s="0" t="s">
        <v>11793</v>
      </c>
      <c r="B11695" s="0" t="s">
        <v>111</v>
      </c>
      <c r="C11695" s="0" t="s">
        <v>85</v>
      </c>
      <c r="D11695" s="0" t="s">
        <v>102</v>
      </c>
      <c r="E11695" s="14" t="n">
        <v>45539</v>
      </c>
      <c r="F11695" s="14" t="n">
        <v>45548</v>
      </c>
      <c r="G11695" s="0" t="n">
        <v>163</v>
      </c>
      <c r="H11695" s="0" t="n">
        <v>96</v>
      </c>
      <c r="I11695" s="0" t="n">
        <v>226</v>
      </c>
      <c r="J11695" s="0" t="n">
        <v>1315</v>
      </c>
      <c r="K11695" s="0" t="n">
        <v>1780</v>
      </c>
      <c r="L11695" s="15" t="s">
        <v>82</v>
      </c>
      <c r="M11695" s="0" t="n">
        <v>9</v>
      </c>
      <c r="N11695" s="16" t="n">
        <f aca="false">I11695*K11695</f>
        <v>402280</v>
      </c>
      <c r="O11695" s="16" t="n">
        <f aca="false">I11695*(K11695-J11695)</f>
        <v>105090</v>
      </c>
      <c r="P11695" s="15" t="n">
        <f aca="false">K11695-J11695</f>
        <v>465</v>
      </c>
      <c r="Q11695" s="0" t="str">
        <f aca="false">IF(G11695=0,"Out of stock",IF(G11695&lt;H11695,"Understocked",IF(G11695&gt;Summary!$B$6*H11695,"Overstocked","Healthy")))</f>
        <v>Healthy</v>
      </c>
      <c r="R11695" s="0" t="str">
        <f aca="false">IF(I11695&gt;=Summary!$B$7,"Fast",IF(I11695&lt;Summary!$B$8,"Slow","Medium"))</f>
        <v>Fast</v>
      </c>
      <c r="S11695" s="15" t="n">
        <f aca="false">IF(M11695&gt;Summary!$B$5,1,0)</f>
        <v>1</v>
      </c>
      <c r="T11695" s="16" t="n">
        <f aca="false">IF(Q11695="Overstocked",(G11695-Summary!$B$6*H11695)*J11695,0)</f>
        <v>0</v>
      </c>
    </row>
    <row r="11696" customFormat="false" ht="15" hidden="false" customHeight="false" outlineLevel="0" collapsed="false">
      <c r="A11696" s="0" t="s">
        <v>11794</v>
      </c>
      <c r="B11696" s="0" t="s">
        <v>95</v>
      </c>
      <c r="C11696" s="0" t="s">
        <v>104</v>
      </c>
      <c r="D11696" s="0" t="s">
        <v>92</v>
      </c>
      <c r="E11696" s="14" t="n">
        <v>45285</v>
      </c>
      <c r="F11696" s="14" t="n">
        <v>45294</v>
      </c>
      <c r="G11696" s="0" t="n">
        <v>261</v>
      </c>
      <c r="H11696" s="0" t="n">
        <v>103</v>
      </c>
      <c r="I11696" s="0" t="n">
        <v>45</v>
      </c>
      <c r="J11696" s="0" t="n">
        <v>1978</v>
      </c>
      <c r="K11696" s="0" t="n">
        <v>2397</v>
      </c>
      <c r="L11696" s="15" t="s">
        <v>97</v>
      </c>
      <c r="M11696" s="0" t="n">
        <v>9</v>
      </c>
      <c r="N11696" s="16" t="n">
        <f aca="false">I11696*K11696</f>
        <v>107865</v>
      </c>
      <c r="O11696" s="16" t="n">
        <f aca="false">I11696*(K11696-J11696)</f>
        <v>18855</v>
      </c>
      <c r="P11696" s="15" t="n">
        <f aca="false">K11696-J11696</f>
        <v>419</v>
      </c>
      <c r="Q11696" s="0" t="str">
        <f aca="false">IF(G11696=0,"Out of stock",IF(G11696&lt;H11696,"Understocked",IF(G11696&gt;Summary!$B$6*H11696,"Overstocked","Healthy")))</f>
        <v>Healthy</v>
      </c>
      <c r="R11696" s="0" t="str">
        <f aca="false">IF(I11696&gt;=Summary!$B$7,"Fast",IF(I11696&lt;Summary!$B$8,"Slow","Medium"))</f>
        <v>Slow</v>
      </c>
      <c r="S11696" s="15" t="n">
        <f aca="false">IF(M11696&gt;Summary!$B$5,1,0)</f>
        <v>1</v>
      </c>
      <c r="T11696" s="16" t="n">
        <f aca="false">IF(Q11696="Overstocked",(G11696-Summary!$B$6*H11696)*J11696,0)</f>
        <v>0</v>
      </c>
    </row>
    <row r="11697" customFormat="false" ht="15" hidden="false" customHeight="false" outlineLevel="0" collapsed="false">
      <c r="A11697" s="0" t="s">
        <v>11795</v>
      </c>
      <c r="B11697" s="0" t="s">
        <v>89</v>
      </c>
      <c r="C11697" s="0" t="s">
        <v>96</v>
      </c>
      <c r="D11697" s="0" t="s">
        <v>92</v>
      </c>
      <c r="E11697" s="14" t="n">
        <v>45047</v>
      </c>
      <c r="F11697" s="14" t="n">
        <v>45052</v>
      </c>
      <c r="G11697" s="0" t="n">
        <v>377</v>
      </c>
      <c r="H11697" s="0" t="n">
        <v>128</v>
      </c>
      <c r="I11697" s="0" t="n">
        <v>9</v>
      </c>
      <c r="J11697" s="0" t="n">
        <v>460</v>
      </c>
      <c r="K11697" s="0" t="n">
        <v>636</v>
      </c>
      <c r="L11697" s="15" t="s">
        <v>97</v>
      </c>
      <c r="M11697" s="0" t="n">
        <v>5</v>
      </c>
      <c r="N11697" s="16" t="n">
        <f aca="false">I11697*K11697</f>
        <v>5724</v>
      </c>
      <c r="O11697" s="16" t="n">
        <f aca="false">I11697*(K11697-J11697)</f>
        <v>1584</v>
      </c>
      <c r="P11697" s="15" t="n">
        <f aca="false">K11697-J11697</f>
        <v>176</v>
      </c>
      <c r="Q11697" s="0" t="str">
        <f aca="false">IF(G11697=0,"Out of stock",IF(G11697&lt;H11697,"Understocked",IF(G11697&gt;Summary!$B$6*H11697,"Overstocked","Healthy")))</f>
        <v>Healthy</v>
      </c>
      <c r="R11697" s="0" t="str">
        <f aca="false">IF(I11697&gt;=Summary!$B$7,"Fast",IF(I11697&lt;Summary!$B$8,"Slow","Medium"))</f>
        <v>Slow</v>
      </c>
      <c r="S11697" s="15" t="n">
        <f aca="false">IF(M11697&gt;Summary!$B$5,1,0)</f>
        <v>0</v>
      </c>
      <c r="T11697" s="16" t="n">
        <f aca="false">IF(Q11697="Overstocked",(G11697-Summary!$B$6*H11697)*J11697,0)</f>
        <v>0</v>
      </c>
    </row>
    <row r="11698" customFormat="false" ht="15" hidden="false" customHeight="false" outlineLevel="0" collapsed="false">
      <c r="A11698" s="0" t="s">
        <v>11796</v>
      </c>
      <c r="B11698" s="0" t="s">
        <v>77</v>
      </c>
      <c r="C11698" s="0" t="s">
        <v>104</v>
      </c>
      <c r="D11698" s="0" t="s">
        <v>102</v>
      </c>
      <c r="E11698" s="14" t="n">
        <v>45489</v>
      </c>
      <c r="F11698" s="14" t="n">
        <v>45498</v>
      </c>
      <c r="G11698" s="0" t="n">
        <v>135</v>
      </c>
      <c r="H11698" s="0" t="n">
        <v>56</v>
      </c>
      <c r="I11698" s="0" t="n">
        <v>73</v>
      </c>
      <c r="J11698" s="0" t="n">
        <v>230</v>
      </c>
      <c r="K11698" s="0" t="n">
        <v>470</v>
      </c>
      <c r="L11698" s="15" t="s">
        <v>93</v>
      </c>
      <c r="M11698" s="0" t="n">
        <v>9</v>
      </c>
      <c r="N11698" s="16" t="n">
        <f aca="false">I11698*K11698</f>
        <v>34310</v>
      </c>
      <c r="O11698" s="16" t="n">
        <f aca="false">I11698*(K11698-J11698)</f>
        <v>17520</v>
      </c>
      <c r="P11698" s="15" t="n">
        <f aca="false">K11698-J11698</f>
        <v>240</v>
      </c>
      <c r="Q11698" s="0" t="str">
        <f aca="false">IF(G11698=0,"Out of stock",IF(G11698&lt;H11698,"Understocked",IF(G11698&gt;Summary!$B$6*H11698,"Overstocked","Healthy")))</f>
        <v>Healthy</v>
      </c>
      <c r="R11698" s="0" t="str">
        <f aca="false">IF(I11698&gt;=Summary!$B$7,"Fast",IF(I11698&lt;Summary!$B$8,"Slow","Medium"))</f>
        <v>Slow</v>
      </c>
      <c r="S11698" s="15" t="n">
        <f aca="false">IF(M11698&gt;Summary!$B$5,1,0)</f>
        <v>1</v>
      </c>
      <c r="T11698" s="16" t="n">
        <f aca="false">IF(Q11698="Overstocked",(G11698-Summary!$B$6*H11698)*J11698,0)</f>
        <v>0</v>
      </c>
    </row>
    <row r="11699" customFormat="false" ht="15" hidden="false" customHeight="false" outlineLevel="0" collapsed="false">
      <c r="A11699" s="0" t="s">
        <v>11797</v>
      </c>
      <c r="B11699" s="0" t="s">
        <v>115</v>
      </c>
      <c r="C11699" s="0" t="s">
        <v>78</v>
      </c>
      <c r="D11699" s="0" t="s">
        <v>86</v>
      </c>
      <c r="E11699" s="14" t="n">
        <v>45298</v>
      </c>
      <c r="F11699" s="14" t="n">
        <v>45302</v>
      </c>
      <c r="G11699" s="0" t="n">
        <v>5</v>
      </c>
      <c r="H11699" s="0" t="n">
        <v>105</v>
      </c>
      <c r="I11699" s="0" t="n">
        <v>185</v>
      </c>
      <c r="J11699" s="0" t="n">
        <v>1304</v>
      </c>
      <c r="K11699" s="0" t="n">
        <v>1369</v>
      </c>
      <c r="L11699" s="15" t="s">
        <v>97</v>
      </c>
      <c r="M11699" s="0" t="n">
        <v>4</v>
      </c>
      <c r="N11699" s="16" t="n">
        <f aca="false">I11699*K11699</f>
        <v>253265</v>
      </c>
      <c r="O11699" s="16" t="n">
        <f aca="false">I11699*(K11699-J11699)</f>
        <v>12025</v>
      </c>
      <c r="P11699" s="15" t="n">
        <f aca="false">K11699-J11699</f>
        <v>65</v>
      </c>
      <c r="Q11699" s="0" t="str">
        <f aca="false">IF(G11699=0,"Out of stock",IF(G11699&lt;H11699,"Understocked",IF(G11699&gt;Summary!$B$6*H11699,"Overstocked","Healthy")))</f>
        <v>Understocked</v>
      </c>
      <c r="R11699" s="0" t="str">
        <f aca="false">IF(I11699&gt;=Summary!$B$7,"Fast",IF(I11699&lt;Summary!$B$8,"Slow","Medium"))</f>
        <v>Medium</v>
      </c>
      <c r="S11699" s="15" t="n">
        <f aca="false">IF(M11699&gt;Summary!$B$5,1,0)</f>
        <v>0</v>
      </c>
      <c r="T11699" s="16" t="n">
        <f aca="false">IF(Q11699="Overstocked",(G11699-Summary!$B$6*H11699)*J11699,0)</f>
        <v>0</v>
      </c>
    </row>
    <row r="11700" customFormat="false" ht="15" hidden="false" customHeight="false" outlineLevel="0" collapsed="false">
      <c r="A11700" s="0" t="s">
        <v>11798</v>
      </c>
      <c r="B11700" s="0" t="s">
        <v>89</v>
      </c>
      <c r="C11700" s="0" t="s">
        <v>104</v>
      </c>
      <c r="D11700" s="0" t="s">
        <v>86</v>
      </c>
      <c r="E11700" s="14" t="n">
        <v>45606</v>
      </c>
      <c r="F11700" s="14" t="n">
        <v>45608</v>
      </c>
      <c r="G11700" s="0" t="n">
        <v>495</v>
      </c>
      <c r="H11700" s="0" t="n">
        <v>76</v>
      </c>
      <c r="I11700" s="0" t="n">
        <v>53</v>
      </c>
      <c r="J11700" s="0" t="n">
        <v>1211</v>
      </c>
      <c r="K11700" s="0" t="n">
        <v>1705</v>
      </c>
      <c r="L11700" s="15" t="s">
        <v>87</v>
      </c>
      <c r="M11700" s="0" t="n">
        <v>2</v>
      </c>
      <c r="N11700" s="16" t="n">
        <f aca="false">I11700*K11700</f>
        <v>90365</v>
      </c>
      <c r="O11700" s="16" t="n">
        <f aca="false">I11700*(K11700-J11700)</f>
        <v>26182</v>
      </c>
      <c r="P11700" s="15" t="n">
        <f aca="false">K11700-J11700</f>
        <v>494</v>
      </c>
      <c r="Q11700" s="0" t="str">
        <f aca="false">IF(G11700=0,"Out of stock",IF(G11700&lt;H11700,"Understocked",IF(G11700&gt;Summary!$B$6*H11700,"Overstocked","Healthy")))</f>
        <v>Overstocked</v>
      </c>
      <c r="R11700" s="0" t="str">
        <f aca="false">IF(I11700&gt;=Summary!$B$7,"Fast",IF(I11700&lt;Summary!$B$8,"Slow","Medium"))</f>
        <v>Slow</v>
      </c>
      <c r="S11700" s="15" t="n">
        <f aca="false">IF(M11700&gt;Summary!$B$5,1,0)</f>
        <v>0</v>
      </c>
      <c r="T11700" s="16" t="n">
        <f aca="false">IF(Q11700="Overstocked",(G11700-Summary!$B$6*H11700)*J11700,0)</f>
        <v>231301</v>
      </c>
    </row>
    <row r="11701" customFormat="false" ht="15" hidden="false" customHeight="false" outlineLevel="0" collapsed="false">
      <c r="A11701" s="0" t="s">
        <v>11799</v>
      </c>
      <c r="B11701" s="0" t="s">
        <v>101</v>
      </c>
      <c r="C11701" s="0" t="s">
        <v>96</v>
      </c>
      <c r="D11701" s="0" t="s">
        <v>86</v>
      </c>
      <c r="E11701" s="14" t="n">
        <v>45214</v>
      </c>
      <c r="F11701" s="14" t="n">
        <v>45224</v>
      </c>
      <c r="G11701" s="0" t="n">
        <v>166</v>
      </c>
      <c r="H11701" s="0" t="n">
        <v>73</v>
      </c>
      <c r="I11701" s="0" t="n">
        <v>145</v>
      </c>
      <c r="J11701" s="0" t="n">
        <v>1098</v>
      </c>
      <c r="K11701" s="0" t="n">
        <v>1358</v>
      </c>
      <c r="L11701" s="15" t="s">
        <v>82</v>
      </c>
      <c r="M11701" s="0" t="n">
        <v>10</v>
      </c>
      <c r="N11701" s="16" t="n">
        <f aca="false">I11701*K11701</f>
        <v>196910</v>
      </c>
      <c r="O11701" s="16" t="n">
        <f aca="false">I11701*(K11701-J11701)</f>
        <v>37700</v>
      </c>
      <c r="P11701" s="15" t="n">
        <f aca="false">K11701-J11701</f>
        <v>260</v>
      </c>
      <c r="Q11701" s="0" t="str">
        <f aca="false">IF(G11701=0,"Out of stock",IF(G11701&lt;H11701,"Understocked",IF(G11701&gt;Summary!$B$6*H11701,"Overstocked","Healthy")))</f>
        <v>Healthy</v>
      </c>
      <c r="R11701" s="0" t="str">
        <f aca="false">IF(I11701&gt;=Summary!$B$7,"Fast",IF(I11701&lt;Summary!$B$8,"Slow","Medium"))</f>
        <v>Medium</v>
      </c>
      <c r="S11701" s="15" t="n">
        <f aca="false">IF(M11701&gt;Summary!$B$5,1,0)</f>
        <v>1</v>
      </c>
      <c r="T11701" s="16" t="n">
        <f aca="false">IF(Q11701="Overstocked",(G11701-Summary!$B$6*H11701)*J11701,0)</f>
        <v>0</v>
      </c>
    </row>
    <row r="11702" customFormat="false" ht="15" hidden="false" customHeight="false" outlineLevel="0" collapsed="false">
      <c r="A11702" s="0" t="s">
        <v>11800</v>
      </c>
      <c r="B11702" s="0" t="s">
        <v>113</v>
      </c>
      <c r="C11702" s="0" t="s">
        <v>104</v>
      </c>
      <c r="D11702" s="0" t="s">
        <v>102</v>
      </c>
      <c r="E11702" s="14" t="n">
        <v>45598</v>
      </c>
      <c r="F11702" s="14" t="n">
        <v>45605</v>
      </c>
      <c r="G11702" s="0" t="n">
        <v>281</v>
      </c>
      <c r="H11702" s="0" t="n">
        <v>149</v>
      </c>
      <c r="I11702" s="0" t="n">
        <v>2</v>
      </c>
      <c r="J11702" s="0" t="n">
        <v>731</v>
      </c>
      <c r="K11702" s="0" t="n">
        <v>806</v>
      </c>
      <c r="L11702" s="15" t="s">
        <v>87</v>
      </c>
      <c r="M11702" s="0" t="n">
        <v>7</v>
      </c>
      <c r="N11702" s="16" t="n">
        <f aca="false">I11702*K11702</f>
        <v>1612</v>
      </c>
      <c r="O11702" s="16" t="n">
        <f aca="false">I11702*(K11702-J11702)</f>
        <v>150</v>
      </c>
      <c r="P11702" s="15" t="n">
        <f aca="false">K11702-J11702</f>
        <v>75</v>
      </c>
      <c r="Q11702" s="0" t="str">
        <f aca="false">IF(G11702=0,"Out of stock",IF(G11702&lt;H11702,"Understocked",IF(G11702&gt;Summary!$B$6*H11702,"Overstocked","Healthy")))</f>
        <v>Healthy</v>
      </c>
      <c r="R11702" s="0" t="str">
        <f aca="false">IF(I11702&gt;=Summary!$B$7,"Fast",IF(I11702&lt;Summary!$B$8,"Slow","Medium"))</f>
        <v>Slow</v>
      </c>
      <c r="S11702" s="15" t="n">
        <f aca="false">IF(M11702&gt;Summary!$B$5,1,0)</f>
        <v>0</v>
      </c>
      <c r="T11702" s="16" t="n">
        <f aca="false">IF(Q11702="Overstocked",(G11702-Summary!$B$6*H11702)*J11702,0)</f>
        <v>0</v>
      </c>
    </row>
    <row r="11703" customFormat="false" ht="15" hidden="false" customHeight="false" outlineLevel="0" collapsed="false">
      <c r="A11703" s="0" t="s">
        <v>11801</v>
      </c>
      <c r="B11703" s="0" t="s">
        <v>115</v>
      </c>
      <c r="C11703" s="0" t="s">
        <v>78</v>
      </c>
      <c r="D11703" s="0" t="s">
        <v>92</v>
      </c>
      <c r="E11703" s="14" t="n">
        <v>44941</v>
      </c>
      <c r="F11703" s="14" t="n">
        <v>44942</v>
      </c>
      <c r="G11703" s="0" t="n">
        <v>144</v>
      </c>
      <c r="H11703" s="0" t="n">
        <v>90</v>
      </c>
      <c r="I11703" s="0" t="n">
        <v>21</v>
      </c>
      <c r="J11703" s="0" t="n">
        <v>1433</v>
      </c>
      <c r="K11703" s="0" t="n">
        <v>1907</v>
      </c>
      <c r="L11703" s="15" t="s">
        <v>93</v>
      </c>
      <c r="M11703" s="0" t="n">
        <v>1</v>
      </c>
      <c r="N11703" s="16" t="n">
        <f aca="false">I11703*K11703</f>
        <v>40047</v>
      </c>
      <c r="O11703" s="16" t="n">
        <f aca="false">I11703*(K11703-J11703)</f>
        <v>9954</v>
      </c>
      <c r="P11703" s="15" t="n">
        <f aca="false">K11703-J11703</f>
        <v>474</v>
      </c>
      <c r="Q11703" s="0" t="str">
        <f aca="false">IF(G11703=0,"Out of stock",IF(G11703&lt;H11703,"Understocked",IF(G11703&gt;Summary!$B$6*H11703,"Overstocked","Healthy")))</f>
        <v>Healthy</v>
      </c>
      <c r="R11703" s="0" t="str">
        <f aca="false">IF(I11703&gt;=Summary!$B$7,"Fast",IF(I11703&lt;Summary!$B$8,"Slow","Medium"))</f>
        <v>Slow</v>
      </c>
      <c r="S11703" s="15" t="n">
        <f aca="false">IF(M11703&gt;Summary!$B$5,1,0)</f>
        <v>0</v>
      </c>
      <c r="T11703" s="16" t="n">
        <f aca="false">IF(Q11703="Overstocked",(G11703-Summary!$B$6*H11703)*J11703,0)</f>
        <v>0</v>
      </c>
    </row>
    <row r="11704" customFormat="false" ht="15" hidden="false" customHeight="false" outlineLevel="0" collapsed="false">
      <c r="A11704" s="0" t="s">
        <v>11802</v>
      </c>
      <c r="B11704" s="0" t="s">
        <v>89</v>
      </c>
      <c r="C11704" s="0" t="s">
        <v>78</v>
      </c>
      <c r="D11704" s="0" t="s">
        <v>90</v>
      </c>
      <c r="E11704" s="14" t="n">
        <v>45245</v>
      </c>
      <c r="F11704" s="14" t="n">
        <v>45250</v>
      </c>
      <c r="G11704" s="0" t="n">
        <v>356</v>
      </c>
      <c r="H11704" s="0" t="n">
        <v>104</v>
      </c>
      <c r="I11704" s="0" t="n">
        <v>157</v>
      </c>
      <c r="J11704" s="0" t="n">
        <v>1657</v>
      </c>
      <c r="K11704" s="0" t="n">
        <v>1918</v>
      </c>
      <c r="L11704" s="15" t="s">
        <v>80</v>
      </c>
      <c r="M11704" s="0" t="n">
        <v>5</v>
      </c>
      <c r="N11704" s="16" t="n">
        <f aca="false">I11704*K11704</f>
        <v>301126</v>
      </c>
      <c r="O11704" s="16" t="n">
        <f aca="false">I11704*(K11704-J11704)</f>
        <v>40977</v>
      </c>
      <c r="P11704" s="15" t="n">
        <f aca="false">K11704-J11704</f>
        <v>261</v>
      </c>
      <c r="Q11704" s="0" t="str">
        <f aca="false">IF(G11704=0,"Out of stock",IF(G11704&lt;H11704,"Understocked",IF(G11704&gt;Summary!$B$6*H11704,"Overstocked","Healthy")))</f>
        <v>Healthy</v>
      </c>
      <c r="R11704" s="0" t="str">
        <f aca="false">IF(I11704&gt;=Summary!$B$7,"Fast",IF(I11704&lt;Summary!$B$8,"Slow","Medium"))</f>
        <v>Medium</v>
      </c>
      <c r="S11704" s="15" t="n">
        <f aca="false">IF(M11704&gt;Summary!$B$5,1,0)</f>
        <v>0</v>
      </c>
      <c r="T11704" s="16" t="n">
        <f aca="false">IF(Q11704="Overstocked",(G11704-Summary!$B$6*H11704)*J11704,0)</f>
        <v>0</v>
      </c>
    </row>
    <row r="11705" customFormat="false" ht="15" hidden="false" customHeight="false" outlineLevel="0" collapsed="false">
      <c r="A11705" s="0" t="s">
        <v>11803</v>
      </c>
      <c r="B11705" s="0" t="s">
        <v>113</v>
      </c>
      <c r="C11705" s="0" t="s">
        <v>85</v>
      </c>
      <c r="D11705" s="0" t="s">
        <v>92</v>
      </c>
      <c r="E11705" s="14" t="n">
        <v>45535</v>
      </c>
      <c r="F11705" s="14" t="n">
        <v>45537</v>
      </c>
      <c r="G11705" s="0" t="n">
        <v>88</v>
      </c>
      <c r="H11705" s="0" t="n">
        <v>131</v>
      </c>
      <c r="I11705" s="0" t="n">
        <v>174</v>
      </c>
      <c r="J11705" s="0" t="n">
        <v>938</v>
      </c>
      <c r="K11705" s="0" t="n">
        <v>1347</v>
      </c>
      <c r="L11705" s="15" t="s">
        <v>80</v>
      </c>
      <c r="M11705" s="0" t="n">
        <v>2</v>
      </c>
      <c r="N11705" s="16" t="n">
        <f aca="false">I11705*K11705</f>
        <v>234378</v>
      </c>
      <c r="O11705" s="16" t="n">
        <f aca="false">I11705*(K11705-J11705)</f>
        <v>71166</v>
      </c>
      <c r="P11705" s="15" t="n">
        <f aca="false">K11705-J11705</f>
        <v>409</v>
      </c>
      <c r="Q11705" s="0" t="str">
        <f aca="false">IF(G11705=0,"Out of stock",IF(G11705&lt;H11705,"Understocked",IF(G11705&gt;Summary!$B$6*H11705,"Overstocked","Healthy")))</f>
        <v>Understocked</v>
      </c>
      <c r="R11705" s="0" t="str">
        <f aca="false">IF(I11705&gt;=Summary!$B$7,"Fast",IF(I11705&lt;Summary!$B$8,"Slow","Medium"))</f>
        <v>Medium</v>
      </c>
      <c r="S11705" s="15" t="n">
        <f aca="false">IF(M11705&gt;Summary!$B$5,1,0)</f>
        <v>0</v>
      </c>
      <c r="T11705" s="16" t="n">
        <f aca="false">IF(Q11705="Overstocked",(G11705-Summary!$B$6*H11705)*J11705,0)</f>
        <v>0</v>
      </c>
    </row>
    <row r="11706" customFormat="false" ht="15" hidden="false" customHeight="false" outlineLevel="0" collapsed="false">
      <c r="A11706" s="0" t="s">
        <v>11804</v>
      </c>
      <c r="B11706" s="0" t="s">
        <v>115</v>
      </c>
      <c r="C11706" s="0" t="s">
        <v>85</v>
      </c>
      <c r="D11706" s="0" t="s">
        <v>92</v>
      </c>
      <c r="E11706" s="14" t="n">
        <v>44980</v>
      </c>
      <c r="F11706" s="14" t="n">
        <v>44982</v>
      </c>
      <c r="G11706" s="0" t="n">
        <v>339</v>
      </c>
      <c r="H11706" s="0" t="n">
        <v>98</v>
      </c>
      <c r="I11706" s="0" t="n">
        <v>268</v>
      </c>
      <c r="J11706" s="0" t="n">
        <v>1730</v>
      </c>
      <c r="K11706" s="0" t="n">
        <v>1794</v>
      </c>
      <c r="L11706" s="15" t="s">
        <v>82</v>
      </c>
      <c r="M11706" s="0" t="n">
        <v>2</v>
      </c>
      <c r="N11706" s="16" t="n">
        <f aca="false">I11706*K11706</f>
        <v>480792</v>
      </c>
      <c r="O11706" s="16" t="n">
        <f aca="false">I11706*(K11706-J11706)</f>
        <v>17152</v>
      </c>
      <c r="P11706" s="15" t="n">
        <f aca="false">K11706-J11706</f>
        <v>64</v>
      </c>
      <c r="Q11706" s="0" t="str">
        <f aca="false">IF(G11706=0,"Out of stock",IF(G11706&lt;H11706,"Understocked",IF(G11706&gt;Summary!$B$6*H11706,"Overstocked","Healthy")))</f>
        <v>Healthy</v>
      </c>
      <c r="R11706" s="0" t="str">
        <f aca="false">IF(I11706&gt;=Summary!$B$7,"Fast",IF(I11706&lt;Summary!$B$8,"Slow","Medium"))</f>
        <v>Fast</v>
      </c>
      <c r="S11706" s="15" t="n">
        <f aca="false">IF(M11706&gt;Summary!$B$5,1,0)</f>
        <v>0</v>
      </c>
      <c r="T11706" s="16" t="n">
        <f aca="false">IF(Q11706="Overstocked",(G11706-Summary!$B$6*H11706)*J11706,0)</f>
        <v>0</v>
      </c>
    </row>
    <row r="11707" customFormat="false" ht="15" hidden="false" customHeight="false" outlineLevel="0" collapsed="false">
      <c r="A11707" s="0" t="s">
        <v>11805</v>
      </c>
      <c r="B11707" s="0" t="s">
        <v>115</v>
      </c>
      <c r="C11707" s="0" t="s">
        <v>78</v>
      </c>
      <c r="D11707" s="0" t="s">
        <v>90</v>
      </c>
      <c r="E11707" s="14" t="n">
        <v>45023</v>
      </c>
      <c r="F11707" s="14" t="n">
        <v>45029</v>
      </c>
      <c r="G11707" s="0" t="n">
        <v>216</v>
      </c>
      <c r="H11707" s="0" t="n">
        <v>150</v>
      </c>
      <c r="I11707" s="0" t="n">
        <v>26</v>
      </c>
      <c r="J11707" s="0" t="n">
        <v>748</v>
      </c>
      <c r="K11707" s="0" t="n">
        <v>1176</v>
      </c>
      <c r="L11707" s="15" t="s">
        <v>82</v>
      </c>
      <c r="M11707" s="0" t="n">
        <v>6</v>
      </c>
      <c r="N11707" s="16" t="n">
        <f aca="false">I11707*K11707</f>
        <v>30576</v>
      </c>
      <c r="O11707" s="16" t="n">
        <f aca="false">I11707*(K11707-J11707)</f>
        <v>11128</v>
      </c>
      <c r="P11707" s="15" t="n">
        <f aca="false">K11707-J11707</f>
        <v>428</v>
      </c>
      <c r="Q11707" s="0" t="str">
        <f aca="false">IF(G11707=0,"Out of stock",IF(G11707&lt;H11707,"Understocked",IF(G11707&gt;Summary!$B$6*H11707,"Overstocked","Healthy")))</f>
        <v>Healthy</v>
      </c>
      <c r="R11707" s="0" t="str">
        <f aca="false">IF(I11707&gt;=Summary!$B$7,"Fast",IF(I11707&lt;Summary!$B$8,"Slow","Medium"))</f>
        <v>Slow</v>
      </c>
      <c r="S11707" s="15" t="n">
        <f aca="false">IF(M11707&gt;Summary!$B$5,1,0)</f>
        <v>0</v>
      </c>
      <c r="T11707" s="16" t="n">
        <f aca="false">IF(Q11707="Overstocked",(G11707-Summary!$B$6*H11707)*J11707,0)</f>
        <v>0</v>
      </c>
    </row>
    <row r="11708" customFormat="false" ht="15" hidden="false" customHeight="false" outlineLevel="0" collapsed="false">
      <c r="A11708" s="0" t="s">
        <v>11806</v>
      </c>
      <c r="B11708" s="0" t="s">
        <v>101</v>
      </c>
      <c r="C11708" s="0" t="s">
        <v>104</v>
      </c>
      <c r="D11708" s="0" t="s">
        <v>79</v>
      </c>
      <c r="E11708" s="14" t="n">
        <v>45616</v>
      </c>
      <c r="F11708" s="14" t="n">
        <v>45621</v>
      </c>
      <c r="G11708" s="0" t="n">
        <v>437</v>
      </c>
      <c r="H11708" s="0" t="n">
        <v>85</v>
      </c>
      <c r="I11708" s="0" t="n">
        <v>55</v>
      </c>
      <c r="J11708" s="0" t="n">
        <v>1028</v>
      </c>
      <c r="K11708" s="0" t="n">
        <v>1506</v>
      </c>
      <c r="L11708" s="15" t="s">
        <v>80</v>
      </c>
      <c r="M11708" s="0" t="n">
        <v>5</v>
      </c>
      <c r="N11708" s="16" t="n">
        <f aca="false">I11708*K11708</f>
        <v>82830</v>
      </c>
      <c r="O11708" s="16" t="n">
        <f aca="false">I11708*(K11708-J11708)</f>
        <v>26290</v>
      </c>
      <c r="P11708" s="15" t="n">
        <f aca="false">K11708-J11708</f>
        <v>478</v>
      </c>
      <c r="Q11708" s="0" t="str">
        <f aca="false">IF(G11708=0,"Out of stock",IF(G11708&lt;H11708,"Understocked",IF(G11708&gt;Summary!$B$6*H11708,"Overstocked","Healthy")))</f>
        <v>Overstocked</v>
      </c>
      <c r="R11708" s="0" t="str">
        <f aca="false">IF(I11708&gt;=Summary!$B$7,"Fast",IF(I11708&lt;Summary!$B$8,"Slow","Medium"))</f>
        <v>Slow</v>
      </c>
      <c r="S11708" s="15" t="n">
        <f aca="false">IF(M11708&gt;Summary!$B$5,1,0)</f>
        <v>0</v>
      </c>
      <c r="T11708" s="16" t="n">
        <f aca="false">IF(Q11708="Overstocked",(G11708-Summary!$B$6*H11708)*J11708,0)</f>
        <v>99716</v>
      </c>
    </row>
    <row r="11709" customFormat="false" ht="15" hidden="false" customHeight="false" outlineLevel="0" collapsed="false">
      <c r="A11709" s="0" t="s">
        <v>11807</v>
      </c>
      <c r="B11709" s="0" t="s">
        <v>111</v>
      </c>
      <c r="C11709" s="0" t="s">
        <v>78</v>
      </c>
      <c r="D11709" s="0" t="s">
        <v>86</v>
      </c>
      <c r="E11709" s="14" t="n">
        <v>45651</v>
      </c>
      <c r="F11709" s="14" t="n">
        <v>45656</v>
      </c>
      <c r="G11709" s="0" t="n">
        <v>406</v>
      </c>
      <c r="H11709" s="0" t="n">
        <v>76</v>
      </c>
      <c r="I11709" s="0" t="n">
        <v>101</v>
      </c>
      <c r="J11709" s="0" t="n">
        <v>1370</v>
      </c>
      <c r="K11709" s="0" t="n">
        <v>1778</v>
      </c>
      <c r="L11709" s="15" t="s">
        <v>80</v>
      </c>
      <c r="M11709" s="0" t="n">
        <v>5</v>
      </c>
      <c r="N11709" s="16" t="n">
        <f aca="false">I11709*K11709</f>
        <v>179578</v>
      </c>
      <c r="O11709" s="16" t="n">
        <f aca="false">I11709*(K11709-J11709)</f>
        <v>41208</v>
      </c>
      <c r="P11709" s="15" t="n">
        <f aca="false">K11709-J11709</f>
        <v>408</v>
      </c>
      <c r="Q11709" s="0" t="str">
        <f aca="false">IF(G11709=0,"Out of stock",IF(G11709&lt;H11709,"Understocked",IF(G11709&gt;Summary!$B$6*H11709,"Overstocked","Healthy")))</f>
        <v>Overstocked</v>
      </c>
      <c r="R11709" s="0" t="str">
        <f aca="false">IF(I11709&gt;=Summary!$B$7,"Fast",IF(I11709&lt;Summary!$B$8,"Slow","Medium"))</f>
        <v>Medium</v>
      </c>
      <c r="S11709" s="15" t="n">
        <f aca="false">IF(M11709&gt;Summary!$B$5,1,0)</f>
        <v>0</v>
      </c>
      <c r="T11709" s="16" t="n">
        <f aca="false">IF(Q11709="Overstocked",(G11709-Summary!$B$6*H11709)*J11709,0)</f>
        <v>139740</v>
      </c>
    </row>
    <row r="11710" customFormat="false" ht="15" hidden="false" customHeight="false" outlineLevel="0" collapsed="false">
      <c r="A11710" s="0" t="s">
        <v>11808</v>
      </c>
      <c r="B11710" s="0" t="s">
        <v>77</v>
      </c>
      <c r="C11710" s="0" t="s">
        <v>104</v>
      </c>
      <c r="D11710" s="0" t="s">
        <v>92</v>
      </c>
      <c r="E11710" s="14" t="n">
        <v>45630</v>
      </c>
      <c r="F11710" s="14" t="n">
        <v>45636</v>
      </c>
      <c r="G11710" s="0" t="n">
        <v>14</v>
      </c>
      <c r="H11710" s="0" t="n">
        <v>115</v>
      </c>
      <c r="I11710" s="0" t="n">
        <v>171</v>
      </c>
      <c r="J11710" s="0" t="n">
        <v>1844</v>
      </c>
      <c r="K11710" s="0" t="n">
        <v>1931</v>
      </c>
      <c r="L11710" s="15" t="s">
        <v>87</v>
      </c>
      <c r="M11710" s="0" t="n">
        <v>6</v>
      </c>
      <c r="N11710" s="16" t="n">
        <f aca="false">I11710*K11710</f>
        <v>330201</v>
      </c>
      <c r="O11710" s="16" t="n">
        <f aca="false">I11710*(K11710-J11710)</f>
        <v>14877</v>
      </c>
      <c r="P11710" s="15" t="n">
        <f aca="false">K11710-J11710</f>
        <v>87</v>
      </c>
      <c r="Q11710" s="0" t="str">
        <f aca="false">IF(G11710=0,"Out of stock",IF(G11710&lt;H11710,"Understocked",IF(G11710&gt;Summary!$B$6*H11710,"Overstocked","Healthy")))</f>
        <v>Understocked</v>
      </c>
      <c r="R11710" s="0" t="str">
        <f aca="false">IF(I11710&gt;=Summary!$B$7,"Fast",IF(I11710&lt;Summary!$B$8,"Slow","Medium"))</f>
        <v>Medium</v>
      </c>
      <c r="S11710" s="15" t="n">
        <f aca="false">IF(M11710&gt;Summary!$B$5,1,0)</f>
        <v>0</v>
      </c>
      <c r="T11710" s="16" t="n">
        <f aca="false">IF(Q11710="Overstocked",(G11710-Summary!$B$6*H11710)*J11710,0)</f>
        <v>0</v>
      </c>
    </row>
    <row r="11711" customFormat="false" ht="15" hidden="false" customHeight="false" outlineLevel="0" collapsed="false">
      <c r="A11711" s="0" t="s">
        <v>11809</v>
      </c>
      <c r="B11711" s="0" t="s">
        <v>115</v>
      </c>
      <c r="C11711" s="0" t="s">
        <v>96</v>
      </c>
      <c r="D11711" s="0" t="s">
        <v>102</v>
      </c>
      <c r="E11711" s="14" t="n">
        <v>45540</v>
      </c>
      <c r="F11711" s="14" t="n">
        <v>45550</v>
      </c>
      <c r="G11711" s="0" t="n">
        <v>207</v>
      </c>
      <c r="H11711" s="0" t="n">
        <v>89</v>
      </c>
      <c r="I11711" s="0" t="n">
        <v>14</v>
      </c>
      <c r="J11711" s="0" t="n">
        <v>594</v>
      </c>
      <c r="K11711" s="0" t="n">
        <v>684</v>
      </c>
      <c r="L11711" s="15" t="s">
        <v>93</v>
      </c>
      <c r="M11711" s="0" t="n">
        <v>10</v>
      </c>
      <c r="N11711" s="16" t="n">
        <f aca="false">I11711*K11711</f>
        <v>9576</v>
      </c>
      <c r="O11711" s="16" t="n">
        <f aca="false">I11711*(K11711-J11711)</f>
        <v>1260</v>
      </c>
      <c r="P11711" s="15" t="n">
        <f aca="false">K11711-J11711</f>
        <v>90</v>
      </c>
      <c r="Q11711" s="0" t="str">
        <f aca="false">IF(G11711=0,"Out of stock",IF(G11711&lt;H11711,"Understocked",IF(G11711&gt;Summary!$B$6*H11711,"Overstocked","Healthy")))</f>
        <v>Healthy</v>
      </c>
      <c r="R11711" s="0" t="str">
        <f aca="false">IF(I11711&gt;=Summary!$B$7,"Fast",IF(I11711&lt;Summary!$B$8,"Slow","Medium"))</f>
        <v>Slow</v>
      </c>
      <c r="S11711" s="15" t="n">
        <f aca="false">IF(M11711&gt;Summary!$B$5,1,0)</f>
        <v>1</v>
      </c>
      <c r="T11711" s="16" t="n">
        <f aca="false">IF(Q11711="Overstocked",(G11711-Summary!$B$6*H11711)*J11711,0)</f>
        <v>0</v>
      </c>
    </row>
    <row r="11712" customFormat="false" ht="15" hidden="false" customHeight="false" outlineLevel="0" collapsed="false">
      <c r="A11712" s="0" t="s">
        <v>11810</v>
      </c>
      <c r="B11712" s="0" t="s">
        <v>113</v>
      </c>
      <c r="C11712" s="0" t="s">
        <v>104</v>
      </c>
      <c r="D11712" s="0" t="s">
        <v>86</v>
      </c>
      <c r="E11712" s="14" t="n">
        <v>45503</v>
      </c>
      <c r="F11712" s="14" t="n">
        <v>45511</v>
      </c>
      <c r="G11712" s="0" t="n">
        <v>474</v>
      </c>
      <c r="H11712" s="0" t="n">
        <v>53</v>
      </c>
      <c r="I11712" s="0" t="n">
        <v>96</v>
      </c>
      <c r="J11712" s="0" t="n">
        <v>1681</v>
      </c>
      <c r="K11712" s="0" t="n">
        <v>2028</v>
      </c>
      <c r="L11712" s="15" t="s">
        <v>87</v>
      </c>
      <c r="M11712" s="0" t="n">
        <v>8</v>
      </c>
      <c r="N11712" s="16" t="n">
        <f aca="false">I11712*K11712</f>
        <v>194688</v>
      </c>
      <c r="O11712" s="16" t="n">
        <f aca="false">I11712*(K11712-J11712)</f>
        <v>33312</v>
      </c>
      <c r="P11712" s="15" t="n">
        <f aca="false">K11712-J11712</f>
        <v>347</v>
      </c>
      <c r="Q11712" s="0" t="str">
        <f aca="false">IF(G11712=0,"Out of stock",IF(G11712&lt;H11712,"Understocked",IF(G11712&gt;Summary!$B$6*H11712,"Overstocked","Healthy")))</f>
        <v>Overstocked</v>
      </c>
      <c r="R11712" s="0" t="str">
        <f aca="false">IF(I11712&gt;=Summary!$B$7,"Fast",IF(I11712&lt;Summary!$B$8,"Slow","Medium"))</f>
        <v>Slow</v>
      </c>
      <c r="S11712" s="15" t="n">
        <f aca="false">IF(M11712&gt;Summary!$B$5,1,0)</f>
        <v>1</v>
      </c>
      <c r="T11712" s="16" t="n">
        <f aca="false">IF(Q11712="Overstocked",(G11712-Summary!$B$6*H11712)*J11712,0)</f>
        <v>440422</v>
      </c>
    </row>
    <row r="11713" customFormat="false" ht="15" hidden="false" customHeight="false" outlineLevel="0" collapsed="false">
      <c r="A11713" s="0" t="s">
        <v>11811</v>
      </c>
      <c r="B11713" s="0" t="s">
        <v>113</v>
      </c>
      <c r="C11713" s="0" t="s">
        <v>104</v>
      </c>
      <c r="D11713" s="0" t="s">
        <v>90</v>
      </c>
      <c r="E11713" s="14" t="n">
        <v>44995</v>
      </c>
      <c r="F11713" s="14" t="n">
        <v>45004</v>
      </c>
      <c r="G11713" s="0" t="n">
        <v>433</v>
      </c>
      <c r="H11713" s="0" t="n">
        <v>134</v>
      </c>
      <c r="I11713" s="0" t="n">
        <v>156</v>
      </c>
      <c r="J11713" s="0" t="n">
        <v>1674</v>
      </c>
      <c r="K11713" s="0" t="n">
        <v>2166</v>
      </c>
      <c r="L11713" s="15" t="s">
        <v>97</v>
      </c>
      <c r="M11713" s="0" t="n">
        <v>9</v>
      </c>
      <c r="N11713" s="16" t="n">
        <f aca="false">I11713*K11713</f>
        <v>337896</v>
      </c>
      <c r="O11713" s="16" t="n">
        <f aca="false">I11713*(K11713-J11713)</f>
        <v>76752</v>
      </c>
      <c r="P11713" s="15" t="n">
        <f aca="false">K11713-J11713</f>
        <v>492</v>
      </c>
      <c r="Q11713" s="0" t="str">
        <f aca="false">IF(G11713=0,"Out of stock",IF(G11713&lt;H11713,"Understocked",IF(G11713&gt;Summary!$B$6*H11713,"Overstocked","Healthy")))</f>
        <v>Healthy</v>
      </c>
      <c r="R11713" s="0" t="str">
        <f aca="false">IF(I11713&gt;=Summary!$B$7,"Fast",IF(I11713&lt;Summary!$B$8,"Slow","Medium"))</f>
        <v>Medium</v>
      </c>
      <c r="S11713" s="15" t="n">
        <f aca="false">IF(M11713&gt;Summary!$B$5,1,0)</f>
        <v>1</v>
      </c>
      <c r="T11713" s="16" t="n">
        <f aca="false">IF(Q11713="Overstocked",(G11713-Summary!$B$6*H11713)*J11713,0)</f>
        <v>0</v>
      </c>
    </row>
    <row r="11714" customFormat="false" ht="15" hidden="false" customHeight="false" outlineLevel="0" collapsed="false">
      <c r="A11714" s="0" t="s">
        <v>11812</v>
      </c>
      <c r="B11714" s="0" t="s">
        <v>95</v>
      </c>
      <c r="C11714" s="0" t="s">
        <v>96</v>
      </c>
      <c r="D11714" s="0" t="s">
        <v>79</v>
      </c>
      <c r="E11714" s="14" t="n">
        <v>44971</v>
      </c>
      <c r="F11714" s="14" t="n">
        <v>44980</v>
      </c>
      <c r="G11714" s="0" t="n">
        <v>331</v>
      </c>
      <c r="H11714" s="0" t="n">
        <v>119</v>
      </c>
      <c r="I11714" s="0" t="n">
        <v>41</v>
      </c>
      <c r="J11714" s="0" t="n">
        <v>736</v>
      </c>
      <c r="K11714" s="0" t="n">
        <v>803</v>
      </c>
      <c r="L11714" s="15" t="s">
        <v>97</v>
      </c>
      <c r="M11714" s="0" t="n">
        <v>9</v>
      </c>
      <c r="N11714" s="16" t="n">
        <f aca="false">I11714*K11714</f>
        <v>32923</v>
      </c>
      <c r="O11714" s="16" t="n">
        <f aca="false">I11714*(K11714-J11714)</f>
        <v>2747</v>
      </c>
      <c r="P11714" s="15" t="n">
        <f aca="false">K11714-J11714</f>
        <v>67</v>
      </c>
      <c r="Q11714" s="0" t="str">
        <f aca="false">IF(G11714=0,"Out of stock",IF(G11714&lt;H11714,"Understocked",IF(G11714&gt;Summary!$B$6*H11714,"Overstocked","Healthy")))</f>
        <v>Healthy</v>
      </c>
      <c r="R11714" s="0" t="str">
        <f aca="false">IF(I11714&gt;=Summary!$B$7,"Fast",IF(I11714&lt;Summary!$B$8,"Slow","Medium"))</f>
        <v>Slow</v>
      </c>
      <c r="S11714" s="15" t="n">
        <f aca="false">IF(M11714&gt;Summary!$B$5,1,0)</f>
        <v>1</v>
      </c>
      <c r="T11714" s="16" t="n">
        <f aca="false">IF(Q11714="Overstocked",(G11714-Summary!$B$6*H11714)*J11714,0)</f>
        <v>0</v>
      </c>
    </row>
    <row r="11715" customFormat="false" ht="15" hidden="false" customHeight="false" outlineLevel="0" collapsed="false">
      <c r="A11715" s="0" t="s">
        <v>11813</v>
      </c>
      <c r="B11715" s="0" t="s">
        <v>89</v>
      </c>
      <c r="C11715" s="0" t="s">
        <v>85</v>
      </c>
      <c r="D11715" s="0" t="s">
        <v>102</v>
      </c>
      <c r="E11715" s="14" t="n">
        <v>44981</v>
      </c>
      <c r="F11715" s="14" t="n">
        <v>44982</v>
      </c>
      <c r="G11715" s="0" t="n">
        <v>170</v>
      </c>
      <c r="H11715" s="0" t="n">
        <v>52</v>
      </c>
      <c r="I11715" s="0" t="n">
        <v>187</v>
      </c>
      <c r="J11715" s="0" t="n">
        <v>1894</v>
      </c>
      <c r="K11715" s="0" t="n">
        <v>2302</v>
      </c>
      <c r="L11715" s="15" t="s">
        <v>97</v>
      </c>
      <c r="M11715" s="0" t="n">
        <v>1</v>
      </c>
      <c r="N11715" s="16" t="n">
        <f aca="false">I11715*K11715</f>
        <v>430474</v>
      </c>
      <c r="O11715" s="16" t="n">
        <f aca="false">I11715*(K11715-J11715)</f>
        <v>76296</v>
      </c>
      <c r="P11715" s="15" t="n">
        <f aca="false">K11715-J11715</f>
        <v>408</v>
      </c>
      <c r="Q11715" s="0" t="str">
        <f aca="false">IF(G11715=0,"Out of stock",IF(G11715&lt;H11715,"Understocked",IF(G11715&gt;Summary!$B$6*H11715,"Overstocked","Healthy")))</f>
        <v>Healthy</v>
      </c>
      <c r="R11715" s="0" t="str">
        <f aca="false">IF(I11715&gt;=Summary!$B$7,"Fast",IF(I11715&lt;Summary!$B$8,"Slow","Medium"))</f>
        <v>Medium</v>
      </c>
      <c r="S11715" s="15" t="n">
        <f aca="false">IF(M11715&gt;Summary!$B$5,1,0)</f>
        <v>0</v>
      </c>
      <c r="T11715" s="16" t="n">
        <f aca="false">IF(Q11715="Overstocked",(G11715-Summary!$B$6*H11715)*J11715,0)</f>
        <v>0</v>
      </c>
    </row>
    <row r="11716" customFormat="false" ht="15" hidden="false" customHeight="false" outlineLevel="0" collapsed="false">
      <c r="A11716" s="0" t="s">
        <v>11814</v>
      </c>
      <c r="B11716" s="0" t="s">
        <v>107</v>
      </c>
      <c r="C11716" s="0" t="s">
        <v>96</v>
      </c>
      <c r="D11716" s="0" t="s">
        <v>102</v>
      </c>
      <c r="E11716" s="14" t="n">
        <v>45007</v>
      </c>
      <c r="F11716" s="14" t="n">
        <v>45016</v>
      </c>
      <c r="G11716" s="0" t="n">
        <v>240</v>
      </c>
      <c r="H11716" s="0" t="n">
        <v>105</v>
      </c>
      <c r="I11716" s="0" t="n">
        <v>260</v>
      </c>
      <c r="J11716" s="0" t="n">
        <v>1301</v>
      </c>
      <c r="K11716" s="0" t="n">
        <v>1368</v>
      </c>
      <c r="L11716" s="15" t="s">
        <v>87</v>
      </c>
      <c r="M11716" s="0" t="n">
        <v>9</v>
      </c>
      <c r="N11716" s="16" t="n">
        <f aca="false">I11716*K11716</f>
        <v>355680</v>
      </c>
      <c r="O11716" s="16" t="n">
        <f aca="false">I11716*(K11716-J11716)</f>
        <v>17420</v>
      </c>
      <c r="P11716" s="15" t="n">
        <f aca="false">K11716-J11716</f>
        <v>67</v>
      </c>
      <c r="Q11716" s="0" t="str">
        <f aca="false">IF(G11716=0,"Out of stock",IF(G11716&lt;H11716,"Understocked",IF(G11716&gt;Summary!$B$6*H11716,"Overstocked","Healthy")))</f>
        <v>Healthy</v>
      </c>
      <c r="R11716" s="0" t="str">
        <f aca="false">IF(I11716&gt;=Summary!$B$7,"Fast",IF(I11716&lt;Summary!$B$8,"Slow","Medium"))</f>
        <v>Fast</v>
      </c>
      <c r="S11716" s="15" t="n">
        <f aca="false">IF(M11716&gt;Summary!$B$5,1,0)</f>
        <v>1</v>
      </c>
      <c r="T11716" s="16" t="n">
        <f aca="false">IF(Q11716="Overstocked",(G11716-Summary!$B$6*H11716)*J11716,0)</f>
        <v>0</v>
      </c>
    </row>
    <row r="11717" customFormat="false" ht="15" hidden="false" customHeight="false" outlineLevel="0" collapsed="false">
      <c r="A11717" s="0" t="s">
        <v>11815</v>
      </c>
      <c r="B11717" s="0" t="s">
        <v>115</v>
      </c>
      <c r="C11717" s="0" t="s">
        <v>78</v>
      </c>
      <c r="D11717" s="0" t="s">
        <v>90</v>
      </c>
      <c r="E11717" s="14" t="n">
        <v>45272</v>
      </c>
      <c r="F11717" s="14" t="n">
        <v>45282</v>
      </c>
      <c r="G11717" s="0" t="n">
        <v>73</v>
      </c>
      <c r="H11717" s="0" t="n">
        <v>78</v>
      </c>
      <c r="I11717" s="0" t="n">
        <v>91</v>
      </c>
      <c r="J11717" s="0" t="n">
        <v>1755</v>
      </c>
      <c r="K11717" s="0" t="n">
        <v>2128</v>
      </c>
      <c r="L11717" s="15" t="s">
        <v>93</v>
      </c>
      <c r="M11717" s="0" t="n">
        <v>10</v>
      </c>
      <c r="N11717" s="16" t="n">
        <f aca="false">I11717*K11717</f>
        <v>193648</v>
      </c>
      <c r="O11717" s="16" t="n">
        <f aca="false">I11717*(K11717-J11717)</f>
        <v>33943</v>
      </c>
      <c r="P11717" s="15" t="n">
        <f aca="false">K11717-J11717</f>
        <v>373</v>
      </c>
      <c r="Q11717" s="0" t="str">
        <f aca="false">IF(G11717=0,"Out of stock",IF(G11717&lt;H11717,"Understocked",IF(G11717&gt;Summary!$B$6*H11717,"Overstocked","Healthy")))</f>
        <v>Understocked</v>
      </c>
      <c r="R11717" s="0" t="str">
        <f aca="false">IF(I11717&gt;=Summary!$B$7,"Fast",IF(I11717&lt;Summary!$B$8,"Slow","Medium"))</f>
        <v>Slow</v>
      </c>
      <c r="S11717" s="15" t="n">
        <f aca="false">IF(M11717&gt;Summary!$B$5,1,0)</f>
        <v>1</v>
      </c>
      <c r="T11717" s="16" t="n">
        <f aca="false">IF(Q11717="Overstocked",(G11717-Summary!$B$6*H11717)*J11717,0)</f>
        <v>0</v>
      </c>
    </row>
    <row r="11718" customFormat="false" ht="15" hidden="false" customHeight="false" outlineLevel="0" collapsed="false">
      <c r="A11718" s="0" t="s">
        <v>11816</v>
      </c>
      <c r="B11718" s="0" t="s">
        <v>115</v>
      </c>
      <c r="C11718" s="0" t="s">
        <v>78</v>
      </c>
      <c r="D11718" s="0" t="s">
        <v>92</v>
      </c>
      <c r="E11718" s="14" t="n">
        <v>45503</v>
      </c>
      <c r="F11718" s="14" t="n">
        <v>45504</v>
      </c>
      <c r="G11718" s="0" t="n">
        <v>448</v>
      </c>
      <c r="H11718" s="0" t="n">
        <v>150</v>
      </c>
      <c r="I11718" s="0" t="n">
        <v>245</v>
      </c>
      <c r="J11718" s="0" t="n">
        <v>804</v>
      </c>
      <c r="K11718" s="0" t="n">
        <v>1256</v>
      </c>
      <c r="L11718" s="15" t="s">
        <v>80</v>
      </c>
      <c r="M11718" s="0" t="n">
        <v>1</v>
      </c>
      <c r="N11718" s="16" t="n">
        <f aca="false">I11718*K11718</f>
        <v>307720</v>
      </c>
      <c r="O11718" s="16" t="n">
        <f aca="false">I11718*(K11718-J11718)</f>
        <v>110740</v>
      </c>
      <c r="P11718" s="15" t="n">
        <f aca="false">K11718-J11718</f>
        <v>452</v>
      </c>
      <c r="Q11718" s="0" t="str">
        <f aca="false">IF(G11718=0,"Out of stock",IF(G11718&lt;H11718,"Understocked",IF(G11718&gt;Summary!$B$6*H11718,"Overstocked","Healthy")))</f>
        <v>Healthy</v>
      </c>
      <c r="R11718" s="0" t="str">
        <f aca="false">IF(I11718&gt;=Summary!$B$7,"Fast",IF(I11718&lt;Summary!$B$8,"Slow","Medium"))</f>
        <v>Fast</v>
      </c>
      <c r="S11718" s="15" t="n">
        <f aca="false">IF(M11718&gt;Summary!$B$5,1,0)</f>
        <v>0</v>
      </c>
      <c r="T11718" s="16" t="n">
        <f aca="false">IF(Q11718="Overstocked",(G11718-Summary!$B$6*H11718)*J11718,0)</f>
        <v>0</v>
      </c>
    </row>
    <row r="11719" customFormat="false" ht="15" hidden="false" customHeight="false" outlineLevel="0" collapsed="false">
      <c r="A11719" s="0" t="s">
        <v>11817</v>
      </c>
      <c r="B11719" s="0" t="s">
        <v>111</v>
      </c>
      <c r="C11719" s="0" t="s">
        <v>104</v>
      </c>
      <c r="D11719" s="0" t="s">
        <v>92</v>
      </c>
      <c r="E11719" s="14" t="n">
        <v>44957</v>
      </c>
      <c r="F11719" s="14" t="n">
        <v>44959</v>
      </c>
      <c r="G11719" s="0" t="n">
        <v>2</v>
      </c>
      <c r="H11719" s="0" t="n">
        <v>75</v>
      </c>
      <c r="I11719" s="0" t="n">
        <v>115</v>
      </c>
      <c r="J11719" s="0" t="n">
        <v>462</v>
      </c>
      <c r="K11719" s="0" t="n">
        <v>581</v>
      </c>
      <c r="L11719" s="15" t="s">
        <v>97</v>
      </c>
      <c r="M11719" s="0" t="n">
        <v>2</v>
      </c>
      <c r="N11719" s="16" t="n">
        <f aca="false">I11719*K11719</f>
        <v>66815</v>
      </c>
      <c r="O11719" s="16" t="n">
        <f aca="false">I11719*(K11719-J11719)</f>
        <v>13685</v>
      </c>
      <c r="P11719" s="15" t="n">
        <f aca="false">K11719-J11719</f>
        <v>119</v>
      </c>
      <c r="Q11719" s="0" t="str">
        <f aca="false">IF(G11719=0,"Out of stock",IF(G11719&lt;H11719,"Understocked",IF(G11719&gt;Summary!$B$6*H11719,"Overstocked","Healthy")))</f>
        <v>Understocked</v>
      </c>
      <c r="R11719" s="0" t="str">
        <f aca="false">IF(I11719&gt;=Summary!$B$7,"Fast",IF(I11719&lt;Summary!$B$8,"Slow","Medium"))</f>
        <v>Medium</v>
      </c>
      <c r="S11719" s="15" t="n">
        <f aca="false">IF(M11719&gt;Summary!$B$5,1,0)</f>
        <v>0</v>
      </c>
      <c r="T11719" s="16" t="n">
        <f aca="false">IF(Q11719="Overstocked",(G11719-Summary!$B$6*H11719)*J11719,0)</f>
        <v>0</v>
      </c>
    </row>
    <row r="11720" customFormat="false" ht="15" hidden="false" customHeight="false" outlineLevel="0" collapsed="false">
      <c r="A11720" s="0" t="s">
        <v>11818</v>
      </c>
      <c r="B11720" s="0" t="s">
        <v>84</v>
      </c>
      <c r="C11720" s="0" t="s">
        <v>85</v>
      </c>
      <c r="D11720" s="0" t="s">
        <v>90</v>
      </c>
      <c r="E11720" s="14" t="n">
        <v>45525</v>
      </c>
      <c r="F11720" s="14" t="n">
        <v>45527</v>
      </c>
      <c r="G11720" s="0" t="n">
        <v>363</v>
      </c>
      <c r="H11720" s="0" t="n">
        <v>85</v>
      </c>
      <c r="I11720" s="0" t="n">
        <v>204</v>
      </c>
      <c r="J11720" s="0" t="n">
        <v>617</v>
      </c>
      <c r="K11720" s="0" t="n">
        <v>684</v>
      </c>
      <c r="L11720" s="15" t="s">
        <v>82</v>
      </c>
      <c r="M11720" s="0" t="n">
        <v>2</v>
      </c>
      <c r="N11720" s="16" t="n">
        <f aca="false">I11720*K11720</f>
        <v>139536</v>
      </c>
      <c r="O11720" s="16" t="n">
        <f aca="false">I11720*(K11720-J11720)</f>
        <v>13668</v>
      </c>
      <c r="P11720" s="15" t="n">
        <f aca="false">K11720-J11720</f>
        <v>67</v>
      </c>
      <c r="Q11720" s="0" t="str">
        <f aca="false">IF(G11720=0,"Out of stock",IF(G11720&lt;H11720,"Understocked",IF(G11720&gt;Summary!$B$6*H11720,"Overstocked","Healthy")))</f>
        <v>Overstocked</v>
      </c>
      <c r="R11720" s="0" t="str">
        <f aca="false">IF(I11720&gt;=Summary!$B$7,"Fast",IF(I11720&lt;Summary!$B$8,"Slow","Medium"))</f>
        <v>Fast</v>
      </c>
      <c r="S11720" s="15" t="n">
        <f aca="false">IF(M11720&gt;Summary!$B$5,1,0)</f>
        <v>0</v>
      </c>
      <c r="T11720" s="16" t="n">
        <f aca="false">IF(Q11720="Overstocked",(G11720-Summary!$B$6*H11720)*J11720,0)</f>
        <v>14191</v>
      </c>
    </row>
    <row r="11721" customFormat="false" ht="15" hidden="false" customHeight="false" outlineLevel="0" collapsed="false">
      <c r="A11721" s="0" t="s">
        <v>11819</v>
      </c>
      <c r="B11721" s="0" t="s">
        <v>95</v>
      </c>
      <c r="C11721" s="0" t="s">
        <v>104</v>
      </c>
      <c r="D11721" s="0" t="s">
        <v>92</v>
      </c>
      <c r="E11721" s="14" t="n">
        <v>45498</v>
      </c>
      <c r="F11721" s="14" t="n">
        <v>45506</v>
      </c>
      <c r="G11721" s="0" t="n">
        <v>20</v>
      </c>
      <c r="H11721" s="0" t="n">
        <v>109</v>
      </c>
      <c r="I11721" s="0" t="n">
        <v>204</v>
      </c>
      <c r="J11721" s="0" t="n">
        <v>478</v>
      </c>
      <c r="K11721" s="0" t="n">
        <v>901</v>
      </c>
      <c r="L11721" s="15" t="s">
        <v>82</v>
      </c>
      <c r="M11721" s="0" t="n">
        <v>8</v>
      </c>
      <c r="N11721" s="16" t="n">
        <f aca="false">I11721*K11721</f>
        <v>183804</v>
      </c>
      <c r="O11721" s="16" t="n">
        <f aca="false">I11721*(K11721-J11721)</f>
        <v>86292</v>
      </c>
      <c r="P11721" s="15" t="n">
        <f aca="false">K11721-J11721</f>
        <v>423</v>
      </c>
      <c r="Q11721" s="0" t="str">
        <f aca="false">IF(G11721=0,"Out of stock",IF(G11721&lt;H11721,"Understocked",IF(G11721&gt;Summary!$B$6*H11721,"Overstocked","Healthy")))</f>
        <v>Understocked</v>
      </c>
      <c r="R11721" s="0" t="str">
        <f aca="false">IF(I11721&gt;=Summary!$B$7,"Fast",IF(I11721&lt;Summary!$B$8,"Slow","Medium"))</f>
        <v>Fast</v>
      </c>
      <c r="S11721" s="15" t="n">
        <f aca="false">IF(M11721&gt;Summary!$B$5,1,0)</f>
        <v>1</v>
      </c>
      <c r="T11721" s="16" t="n">
        <f aca="false">IF(Q11721="Overstocked",(G11721-Summary!$B$6*H11721)*J11721,0)</f>
        <v>0</v>
      </c>
    </row>
    <row r="11722" customFormat="false" ht="15" hidden="false" customHeight="false" outlineLevel="0" collapsed="false">
      <c r="A11722" s="0" t="s">
        <v>11820</v>
      </c>
      <c r="B11722" s="0" t="s">
        <v>95</v>
      </c>
      <c r="C11722" s="0" t="s">
        <v>104</v>
      </c>
      <c r="D11722" s="0" t="s">
        <v>86</v>
      </c>
      <c r="E11722" s="14" t="n">
        <v>45570</v>
      </c>
      <c r="F11722" s="14" t="n">
        <v>45578</v>
      </c>
      <c r="G11722" s="0" t="n">
        <v>172</v>
      </c>
      <c r="H11722" s="0" t="n">
        <v>51</v>
      </c>
      <c r="I11722" s="0" t="n">
        <v>206</v>
      </c>
      <c r="J11722" s="0" t="n">
        <v>1287</v>
      </c>
      <c r="K11722" s="0" t="n">
        <v>1635</v>
      </c>
      <c r="L11722" s="15" t="s">
        <v>87</v>
      </c>
      <c r="M11722" s="0" t="n">
        <v>8</v>
      </c>
      <c r="N11722" s="16" t="n">
        <f aca="false">I11722*K11722</f>
        <v>336810</v>
      </c>
      <c r="O11722" s="16" t="n">
        <f aca="false">I11722*(K11722-J11722)</f>
        <v>71688</v>
      </c>
      <c r="P11722" s="15" t="n">
        <f aca="false">K11722-J11722</f>
        <v>348</v>
      </c>
      <c r="Q11722" s="0" t="str">
        <f aca="false">IF(G11722=0,"Out of stock",IF(G11722&lt;H11722,"Understocked",IF(G11722&gt;Summary!$B$6*H11722,"Overstocked","Healthy")))</f>
        <v>Healthy</v>
      </c>
      <c r="R11722" s="0" t="str">
        <f aca="false">IF(I11722&gt;=Summary!$B$7,"Fast",IF(I11722&lt;Summary!$B$8,"Slow","Medium"))</f>
        <v>Fast</v>
      </c>
      <c r="S11722" s="15" t="n">
        <f aca="false">IF(M11722&gt;Summary!$B$5,1,0)</f>
        <v>1</v>
      </c>
      <c r="T11722" s="16" t="n">
        <f aca="false">IF(Q11722="Overstocked",(G11722-Summary!$B$6*H11722)*J11722,0)</f>
        <v>0</v>
      </c>
    </row>
    <row r="11723" customFormat="false" ht="15" hidden="false" customHeight="false" outlineLevel="0" collapsed="false">
      <c r="A11723" s="0" t="s">
        <v>11821</v>
      </c>
      <c r="B11723" s="0" t="s">
        <v>115</v>
      </c>
      <c r="C11723" s="0" t="s">
        <v>78</v>
      </c>
      <c r="D11723" s="0" t="s">
        <v>79</v>
      </c>
      <c r="E11723" s="14" t="n">
        <v>45317</v>
      </c>
      <c r="F11723" s="14" t="n">
        <v>45320</v>
      </c>
      <c r="G11723" s="0" t="n">
        <v>6</v>
      </c>
      <c r="H11723" s="0" t="n">
        <v>96</v>
      </c>
      <c r="I11723" s="0" t="n">
        <v>165</v>
      </c>
      <c r="J11723" s="0" t="n">
        <v>572</v>
      </c>
      <c r="K11723" s="0" t="n">
        <v>1021</v>
      </c>
      <c r="L11723" s="15" t="s">
        <v>82</v>
      </c>
      <c r="M11723" s="0" t="n">
        <v>3</v>
      </c>
      <c r="N11723" s="16" t="n">
        <f aca="false">I11723*K11723</f>
        <v>168465</v>
      </c>
      <c r="O11723" s="16" t="n">
        <f aca="false">I11723*(K11723-J11723)</f>
        <v>74085</v>
      </c>
      <c r="P11723" s="15" t="n">
        <f aca="false">K11723-J11723</f>
        <v>449</v>
      </c>
      <c r="Q11723" s="0" t="str">
        <f aca="false">IF(G11723=0,"Out of stock",IF(G11723&lt;H11723,"Understocked",IF(G11723&gt;Summary!$B$6*H11723,"Overstocked","Healthy")))</f>
        <v>Understocked</v>
      </c>
      <c r="R11723" s="0" t="str">
        <f aca="false">IF(I11723&gt;=Summary!$B$7,"Fast",IF(I11723&lt;Summary!$B$8,"Slow","Medium"))</f>
        <v>Medium</v>
      </c>
      <c r="S11723" s="15" t="n">
        <f aca="false">IF(M11723&gt;Summary!$B$5,1,0)</f>
        <v>0</v>
      </c>
      <c r="T11723" s="16" t="n">
        <f aca="false">IF(Q11723="Overstocked",(G11723-Summary!$B$6*H11723)*J11723,0)</f>
        <v>0</v>
      </c>
    </row>
    <row r="11724" customFormat="false" ht="15" hidden="false" customHeight="false" outlineLevel="0" collapsed="false">
      <c r="A11724" s="0" t="s">
        <v>11822</v>
      </c>
      <c r="B11724" s="0" t="s">
        <v>111</v>
      </c>
      <c r="C11724" s="0" t="s">
        <v>78</v>
      </c>
      <c r="D11724" s="0" t="s">
        <v>102</v>
      </c>
      <c r="E11724" s="14" t="n">
        <v>45137</v>
      </c>
      <c r="F11724" s="14" t="n">
        <v>45147</v>
      </c>
      <c r="G11724" s="0" t="n">
        <v>173</v>
      </c>
      <c r="H11724" s="0" t="n">
        <v>56</v>
      </c>
      <c r="I11724" s="0" t="n">
        <v>265</v>
      </c>
      <c r="J11724" s="0" t="n">
        <v>1416</v>
      </c>
      <c r="K11724" s="0" t="n">
        <v>1539</v>
      </c>
      <c r="L11724" s="15" t="s">
        <v>97</v>
      </c>
      <c r="M11724" s="0" t="n">
        <v>10</v>
      </c>
      <c r="N11724" s="16" t="n">
        <f aca="false">I11724*K11724</f>
        <v>407835</v>
      </c>
      <c r="O11724" s="16" t="n">
        <f aca="false">I11724*(K11724-J11724)</f>
        <v>32595</v>
      </c>
      <c r="P11724" s="15" t="n">
        <f aca="false">K11724-J11724</f>
        <v>123</v>
      </c>
      <c r="Q11724" s="0" t="str">
        <f aca="false">IF(G11724=0,"Out of stock",IF(G11724&lt;H11724,"Understocked",IF(G11724&gt;Summary!$B$6*H11724,"Overstocked","Healthy")))</f>
        <v>Healthy</v>
      </c>
      <c r="R11724" s="0" t="str">
        <f aca="false">IF(I11724&gt;=Summary!$B$7,"Fast",IF(I11724&lt;Summary!$B$8,"Slow","Medium"))</f>
        <v>Fast</v>
      </c>
      <c r="S11724" s="15" t="n">
        <f aca="false">IF(M11724&gt;Summary!$B$5,1,0)</f>
        <v>1</v>
      </c>
      <c r="T11724" s="16" t="n">
        <f aca="false">IF(Q11724="Overstocked",(G11724-Summary!$B$6*H11724)*J11724,0)</f>
        <v>0</v>
      </c>
    </row>
    <row r="11725" customFormat="false" ht="15" hidden="false" customHeight="false" outlineLevel="0" collapsed="false">
      <c r="A11725" s="0" t="s">
        <v>11823</v>
      </c>
      <c r="B11725" s="0" t="s">
        <v>89</v>
      </c>
      <c r="C11725" s="0" t="s">
        <v>85</v>
      </c>
      <c r="D11725" s="0" t="s">
        <v>92</v>
      </c>
      <c r="E11725" s="14" t="n">
        <v>45606</v>
      </c>
      <c r="F11725" s="14" t="n">
        <v>45614</v>
      </c>
      <c r="G11725" s="0" t="n">
        <v>2</v>
      </c>
      <c r="H11725" s="0" t="n">
        <v>60</v>
      </c>
      <c r="I11725" s="0" t="n">
        <v>109</v>
      </c>
      <c r="J11725" s="0" t="n">
        <v>394</v>
      </c>
      <c r="K11725" s="0" t="n">
        <v>884</v>
      </c>
      <c r="L11725" s="15" t="s">
        <v>93</v>
      </c>
      <c r="M11725" s="0" t="n">
        <v>8</v>
      </c>
      <c r="N11725" s="16" t="n">
        <f aca="false">I11725*K11725</f>
        <v>96356</v>
      </c>
      <c r="O11725" s="16" t="n">
        <f aca="false">I11725*(K11725-J11725)</f>
        <v>53410</v>
      </c>
      <c r="P11725" s="15" t="n">
        <f aca="false">K11725-J11725</f>
        <v>490</v>
      </c>
      <c r="Q11725" s="0" t="str">
        <f aca="false">IF(G11725=0,"Out of stock",IF(G11725&lt;H11725,"Understocked",IF(G11725&gt;Summary!$B$6*H11725,"Overstocked","Healthy")))</f>
        <v>Understocked</v>
      </c>
      <c r="R11725" s="0" t="str">
        <f aca="false">IF(I11725&gt;=Summary!$B$7,"Fast",IF(I11725&lt;Summary!$B$8,"Slow","Medium"))</f>
        <v>Medium</v>
      </c>
      <c r="S11725" s="15" t="n">
        <f aca="false">IF(M11725&gt;Summary!$B$5,1,0)</f>
        <v>1</v>
      </c>
      <c r="T11725" s="16" t="n">
        <f aca="false">IF(Q11725="Overstocked",(G11725-Summary!$B$6*H11725)*J11725,0)</f>
        <v>0</v>
      </c>
    </row>
    <row r="11726" customFormat="false" ht="15" hidden="false" customHeight="false" outlineLevel="0" collapsed="false">
      <c r="A11726" s="0" t="s">
        <v>11824</v>
      </c>
      <c r="B11726" s="0" t="s">
        <v>111</v>
      </c>
      <c r="C11726" s="0" t="s">
        <v>104</v>
      </c>
      <c r="D11726" s="0" t="s">
        <v>79</v>
      </c>
      <c r="E11726" s="14" t="n">
        <v>45054</v>
      </c>
      <c r="F11726" s="14" t="n">
        <v>45061</v>
      </c>
      <c r="G11726" s="0" t="n">
        <v>320</v>
      </c>
      <c r="H11726" s="0" t="n">
        <v>142</v>
      </c>
      <c r="I11726" s="0" t="n">
        <v>33</v>
      </c>
      <c r="J11726" s="0" t="n">
        <v>1902</v>
      </c>
      <c r="K11726" s="0" t="n">
        <v>1994</v>
      </c>
      <c r="L11726" s="15" t="s">
        <v>97</v>
      </c>
      <c r="M11726" s="0" t="n">
        <v>7</v>
      </c>
      <c r="N11726" s="16" t="n">
        <f aca="false">I11726*K11726</f>
        <v>65802</v>
      </c>
      <c r="O11726" s="16" t="n">
        <f aca="false">I11726*(K11726-J11726)</f>
        <v>3036</v>
      </c>
      <c r="P11726" s="15" t="n">
        <f aca="false">K11726-J11726</f>
        <v>92</v>
      </c>
      <c r="Q11726" s="0" t="str">
        <f aca="false">IF(G11726=0,"Out of stock",IF(G11726&lt;H11726,"Understocked",IF(G11726&gt;Summary!$B$6*H11726,"Overstocked","Healthy")))</f>
        <v>Healthy</v>
      </c>
      <c r="R11726" s="0" t="str">
        <f aca="false">IF(I11726&gt;=Summary!$B$7,"Fast",IF(I11726&lt;Summary!$B$8,"Slow","Medium"))</f>
        <v>Slow</v>
      </c>
      <c r="S11726" s="15" t="n">
        <f aca="false">IF(M11726&gt;Summary!$B$5,1,0)</f>
        <v>0</v>
      </c>
      <c r="T11726" s="16" t="n">
        <f aca="false">IF(Q11726="Overstocked",(G11726-Summary!$B$6*H11726)*J11726,0)</f>
        <v>0</v>
      </c>
    </row>
    <row r="11727" customFormat="false" ht="15" hidden="false" customHeight="false" outlineLevel="0" collapsed="false">
      <c r="A11727" s="0" t="s">
        <v>11825</v>
      </c>
      <c r="B11727" s="0" t="s">
        <v>77</v>
      </c>
      <c r="C11727" s="0" t="s">
        <v>78</v>
      </c>
      <c r="D11727" s="0" t="s">
        <v>86</v>
      </c>
      <c r="E11727" s="14" t="n">
        <v>45347</v>
      </c>
      <c r="F11727" s="14" t="n">
        <v>45352</v>
      </c>
      <c r="G11727" s="0" t="n">
        <v>450</v>
      </c>
      <c r="H11727" s="0" t="n">
        <v>127</v>
      </c>
      <c r="I11727" s="0" t="n">
        <v>267</v>
      </c>
      <c r="J11727" s="0" t="n">
        <v>1006</v>
      </c>
      <c r="K11727" s="0" t="n">
        <v>1487</v>
      </c>
      <c r="L11727" s="15" t="s">
        <v>87</v>
      </c>
      <c r="M11727" s="0" t="n">
        <v>5</v>
      </c>
      <c r="N11727" s="16" t="n">
        <f aca="false">I11727*K11727</f>
        <v>397029</v>
      </c>
      <c r="O11727" s="16" t="n">
        <f aca="false">I11727*(K11727-J11727)</f>
        <v>128427</v>
      </c>
      <c r="P11727" s="15" t="n">
        <f aca="false">K11727-J11727</f>
        <v>481</v>
      </c>
      <c r="Q11727" s="0" t="str">
        <f aca="false">IF(G11727=0,"Out of stock",IF(G11727&lt;H11727,"Understocked",IF(G11727&gt;Summary!$B$6*H11727,"Overstocked","Healthy")))</f>
        <v>Healthy</v>
      </c>
      <c r="R11727" s="0" t="str">
        <f aca="false">IF(I11727&gt;=Summary!$B$7,"Fast",IF(I11727&lt;Summary!$B$8,"Slow","Medium"))</f>
        <v>Fast</v>
      </c>
      <c r="S11727" s="15" t="n">
        <f aca="false">IF(M11727&gt;Summary!$B$5,1,0)</f>
        <v>0</v>
      </c>
      <c r="T11727" s="16" t="n">
        <f aca="false">IF(Q11727="Overstocked",(G11727-Summary!$B$6*H11727)*J11727,0)</f>
        <v>0</v>
      </c>
    </row>
    <row r="11728" customFormat="false" ht="15" hidden="false" customHeight="false" outlineLevel="0" collapsed="false">
      <c r="A11728" s="0" t="s">
        <v>11826</v>
      </c>
      <c r="B11728" s="0" t="s">
        <v>123</v>
      </c>
      <c r="C11728" s="0" t="s">
        <v>85</v>
      </c>
      <c r="D11728" s="0" t="s">
        <v>90</v>
      </c>
      <c r="E11728" s="14" t="n">
        <v>45572</v>
      </c>
      <c r="F11728" s="14" t="n">
        <v>45582</v>
      </c>
      <c r="G11728" s="0" t="n">
        <v>177</v>
      </c>
      <c r="H11728" s="0" t="n">
        <v>79</v>
      </c>
      <c r="I11728" s="0" t="n">
        <v>146</v>
      </c>
      <c r="J11728" s="0" t="n">
        <v>1649</v>
      </c>
      <c r="K11728" s="0" t="n">
        <v>1921</v>
      </c>
      <c r="L11728" s="15" t="s">
        <v>82</v>
      </c>
      <c r="M11728" s="0" t="n">
        <v>10</v>
      </c>
      <c r="N11728" s="16" t="n">
        <f aca="false">I11728*K11728</f>
        <v>280466</v>
      </c>
      <c r="O11728" s="16" t="n">
        <f aca="false">I11728*(K11728-J11728)</f>
        <v>39712</v>
      </c>
      <c r="P11728" s="15" t="n">
        <f aca="false">K11728-J11728</f>
        <v>272</v>
      </c>
      <c r="Q11728" s="0" t="str">
        <f aca="false">IF(G11728=0,"Out of stock",IF(G11728&lt;H11728,"Understocked",IF(G11728&gt;Summary!$B$6*H11728,"Overstocked","Healthy")))</f>
        <v>Healthy</v>
      </c>
      <c r="R11728" s="0" t="str">
        <f aca="false">IF(I11728&gt;=Summary!$B$7,"Fast",IF(I11728&lt;Summary!$B$8,"Slow","Medium"))</f>
        <v>Medium</v>
      </c>
      <c r="S11728" s="15" t="n">
        <f aca="false">IF(M11728&gt;Summary!$B$5,1,0)</f>
        <v>1</v>
      </c>
      <c r="T11728" s="16" t="n">
        <f aca="false">IF(Q11728="Overstocked",(G11728-Summary!$B$6*H11728)*J11728,0)</f>
        <v>0</v>
      </c>
    </row>
    <row r="11729" customFormat="false" ht="15" hidden="false" customHeight="false" outlineLevel="0" collapsed="false">
      <c r="A11729" s="0" t="s">
        <v>11827</v>
      </c>
      <c r="B11729" s="0" t="s">
        <v>113</v>
      </c>
      <c r="C11729" s="0" t="s">
        <v>104</v>
      </c>
      <c r="D11729" s="0" t="s">
        <v>79</v>
      </c>
      <c r="E11729" s="14" t="n">
        <v>45562</v>
      </c>
      <c r="F11729" s="14" t="n">
        <v>45563</v>
      </c>
      <c r="G11729" s="0" t="n">
        <v>186</v>
      </c>
      <c r="H11729" s="0" t="n">
        <v>132</v>
      </c>
      <c r="I11729" s="0" t="n">
        <v>83</v>
      </c>
      <c r="J11729" s="0" t="n">
        <v>992</v>
      </c>
      <c r="K11729" s="0" t="n">
        <v>1472</v>
      </c>
      <c r="L11729" s="15" t="s">
        <v>82</v>
      </c>
      <c r="M11729" s="0" t="n">
        <v>1</v>
      </c>
      <c r="N11729" s="16" t="n">
        <f aca="false">I11729*K11729</f>
        <v>122176</v>
      </c>
      <c r="O11729" s="16" t="n">
        <f aca="false">I11729*(K11729-J11729)</f>
        <v>39840</v>
      </c>
      <c r="P11729" s="15" t="n">
        <f aca="false">K11729-J11729</f>
        <v>480</v>
      </c>
      <c r="Q11729" s="0" t="str">
        <f aca="false">IF(G11729=0,"Out of stock",IF(G11729&lt;H11729,"Understocked",IF(G11729&gt;Summary!$B$6*H11729,"Overstocked","Healthy")))</f>
        <v>Healthy</v>
      </c>
      <c r="R11729" s="0" t="str">
        <f aca="false">IF(I11729&gt;=Summary!$B$7,"Fast",IF(I11729&lt;Summary!$B$8,"Slow","Medium"))</f>
        <v>Slow</v>
      </c>
      <c r="S11729" s="15" t="n">
        <f aca="false">IF(M11729&gt;Summary!$B$5,1,0)</f>
        <v>0</v>
      </c>
      <c r="T11729" s="16" t="n">
        <f aca="false">IF(Q11729="Overstocked",(G11729-Summary!$B$6*H11729)*J11729,0)</f>
        <v>0</v>
      </c>
    </row>
    <row r="11730" customFormat="false" ht="15" hidden="false" customHeight="false" outlineLevel="0" collapsed="false">
      <c r="A11730" s="0" t="s">
        <v>11828</v>
      </c>
      <c r="B11730" s="0" t="s">
        <v>113</v>
      </c>
      <c r="C11730" s="0" t="s">
        <v>96</v>
      </c>
      <c r="D11730" s="0" t="s">
        <v>102</v>
      </c>
      <c r="E11730" s="14" t="n">
        <v>45184</v>
      </c>
      <c r="F11730" s="14" t="n">
        <v>45188</v>
      </c>
      <c r="G11730" s="0" t="n">
        <v>465</v>
      </c>
      <c r="H11730" s="0" t="n">
        <v>55</v>
      </c>
      <c r="I11730" s="0" t="n">
        <v>173</v>
      </c>
      <c r="J11730" s="0" t="n">
        <v>905</v>
      </c>
      <c r="K11730" s="0" t="n">
        <v>1137</v>
      </c>
      <c r="L11730" s="15" t="s">
        <v>82</v>
      </c>
      <c r="M11730" s="0" t="n">
        <v>4</v>
      </c>
      <c r="N11730" s="16" t="n">
        <f aca="false">I11730*K11730</f>
        <v>196701</v>
      </c>
      <c r="O11730" s="16" t="n">
        <f aca="false">I11730*(K11730-J11730)</f>
        <v>40136</v>
      </c>
      <c r="P11730" s="15" t="n">
        <f aca="false">K11730-J11730</f>
        <v>232</v>
      </c>
      <c r="Q11730" s="0" t="str">
        <f aca="false">IF(G11730=0,"Out of stock",IF(G11730&lt;H11730,"Understocked",IF(G11730&gt;Summary!$B$6*H11730,"Overstocked","Healthy")))</f>
        <v>Overstocked</v>
      </c>
      <c r="R11730" s="0" t="str">
        <f aca="false">IF(I11730&gt;=Summary!$B$7,"Fast",IF(I11730&lt;Summary!$B$8,"Slow","Medium"))</f>
        <v>Medium</v>
      </c>
      <c r="S11730" s="15" t="n">
        <f aca="false">IF(M11730&gt;Summary!$B$5,1,0)</f>
        <v>0</v>
      </c>
      <c r="T11730" s="16" t="n">
        <f aca="false">IF(Q11730="Overstocked",(G11730-Summary!$B$6*H11730)*J11730,0)</f>
        <v>221725</v>
      </c>
    </row>
    <row r="11731" customFormat="false" ht="15" hidden="false" customHeight="false" outlineLevel="0" collapsed="false">
      <c r="A11731" s="0" t="s">
        <v>11829</v>
      </c>
      <c r="B11731" s="0" t="s">
        <v>95</v>
      </c>
      <c r="C11731" s="0" t="s">
        <v>85</v>
      </c>
      <c r="D11731" s="0" t="s">
        <v>79</v>
      </c>
      <c r="E11731" s="14" t="n">
        <v>45110</v>
      </c>
      <c r="F11731" s="14" t="n">
        <v>45114</v>
      </c>
      <c r="G11731" s="0" t="n">
        <v>446</v>
      </c>
      <c r="H11731" s="0" t="n">
        <v>87</v>
      </c>
      <c r="I11731" s="0" t="n">
        <v>299</v>
      </c>
      <c r="J11731" s="0" t="n">
        <v>1882</v>
      </c>
      <c r="K11731" s="0" t="n">
        <v>2294</v>
      </c>
      <c r="L11731" s="15" t="s">
        <v>80</v>
      </c>
      <c r="M11731" s="0" t="n">
        <v>4</v>
      </c>
      <c r="N11731" s="16" t="n">
        <f aca="false">I11731*K11731</f>
        <v>685906</v>
      </c>
      <c r="O11731" s="16" t="n">
        <f aca="false">I11731*(K11731-J11731)</f>
        <v>123188</v>
      </c>
      <c r="P11731" s="15" t="n">
        <f aca="false">K11731-J11731</f>
        <v>412</v>
      </c>
      <c r="Q11731" s="0" t="str">
        <f aca="false">IF(G11731=0,"Out of stock",IF(G11731&lt;H11731,"Understocked",IF(G11731&gt;Summary!$B$6*H11731,"Overstocked","Healthy")))</f>
        <v>Overstocked</v>
      </c>
      <c r="R11731" s="0" t="str">
        <f aca="false">IF(I11731&gt;=Summary!$B$7,"Fast",IF(I11731&lt;Summary!$B$8,"Slow","Medium"))</f>
        <v>Fast</v>
      </c>
      <c r="S11731" s="15" t="n">
        <f aca="false">IF(M11731&gt;Summary!$B$5,1,0)</f>
        <v>0</v>
      </c>
      <c r="T11731" s="16" t="n">
        <f aca="false">IF(Q11731="Overstocked",(G11731-Summary!$B$6*H11731)*J11731,0)</f>
        <v>184436</v>
      </c>
    </row>
    <row r="11732" customFormat="false" ht="15" hidden="false" customHeight="false" outlineLevel="0" collapsed="false">
      <c r="A11732" s="0" t="s">
        <v>11830</v>
      </c>
      <c r="B11732" s="0" t="s">
        <v>111</v>
      </c>
      <c r="C11732" s="0" t="s">
        <v>104</v>
      </c>
      <c r="D11732" s="0" t="s">
        <v>92</v>
      </c>
      <c r="E11732" s="14" t="n">
        <v>45021</v>
      </c>
      <c r="F11732" s="14" t="n">
        <v>45030</v>
      </c>
      <c r="G11732" s="0" t="n">
        <v>96</v>
      </c>
      <c r="H11732" s="0" t="n">
        <v>137</v>
      </c>
      <c r="I11732" s="0" t="n">
        <v>110</v>
      </c>
      <c r="J11732" s="0" t="n">
        <v>1457</v>
      </c>
      <c r="K11732" s="0" t="n">
        <v>1818</v>
      </c>
      <c r="L11732" s="15" t="s">
        <v>93</v>
      </c>
      <c r="M11732" s="0" t="n">
        <v>9</v>
      </c>
      <c r="N11732" s="16" t="n">
        <f aca="false">I11732*K11732</f>
        <v>199980</v>
      </c>
      <c r="O11732" s="16" t="n">
        <f aca="false">I11732*(K11732-J11732)</f>
        <v>39710</v>
      </c>
      <c r="P11732" s="15" t="n">
        <f aca="false">K11732-J11732</f>
        <v>361</v>
      </c>
      <c r="Q11732" s="0" t="str">
        <f aca="false">IF(G11732=0,"Out of stock",IF(G11732&lt;H11732,"Understocked",IF(G11732&gt;Summary!$B$6*H11732,"Overstocked","Healthy")))</f>
        <v>Understocked</v>
      </c>
      <c r="R11732" s="0" t="str">
        <f aca="false">IF(I11732&gt;=Summary!$B$7,"Fast",IF(I11732&lt;Summary!$B$8,"Slow","Medium"))</f>
        <v>Medium</v>
      </c>
      <c r="S11732" s="15" t="n">
        <f aca="false">IF(M11732&gt;Summary!$B$5,1,0)</f>
        <v>1</v>
      </c>
      <c r="T11732" s="16" t="n">
        <f aca="false">IF(Q11732="Overstocked",(G11732-Summary!$B$6*H11732)*J11732,0)</f>
        <v>0</v>
      </c>
    </row>
    <row r="11733" customFormat="false" ht="15" hidden="false" customHeight="false" outlineLevel="0" collapsed="false">
      <c r="A11733" s="0" t="s">
        <v>11831</v>
      </c>
      <c r="B11733" s="0" t="s">
        <v>89</v>
      </c>
      <c r="C11733" s="0" t="s">
        <v>85</v>
      </c>
      <c r="D11733" s="0" t="s">
        <v>92</v>
      </c>
      <c r="E11733" s="14" t="n">
        <v>45091</v>
      </c>
      <c r="F11733" s="14" t="n">
        <v>45097</v>
      </c>
      <c r="G11733" s="0" t="n">
        <v>65</v>
      </c>
      <c r="H11733" s="0" t="n">
        <v>75</v>
      </c>
      <c r="I11733" s="0" t="n">
        <v>84</v>
      </c>
      <c r="J11733" s="0" t="n">
        <v>1118</v>
      </c>
      <c r="K11733" s="0" t="n">
        <v>1475</v>
      </c>
      <c r="L11733" s="15" t="s">
        <v>97</v>
      </c>
      <c r="M11733" s="0" t="n">
        <v>6</v>
      </c>
      <c r="N11733" s="16" t="n">
        <f aca="false">I11733*K11733</f>
        <v>123900</v>
      </c>
      <c r="O11733" s="16" t="n">
        <f aca="false">I11733*(K11733-J11733)</f>
        <v>29988</v>
      </c>
      <c r="P11733" s="15" t="n">
        <f aca="false">K11733-J11733</f>
        <v>357</v>
      </c>
      <c r="Q11733" s="0" t="str">
        <f aca="false">IF(G11733=0,"Out of stock",IF(G11733&lt;H11733,"Understocked",IF(G11733&gt;Summary!$B$6*H11733,"Overstocked","Healthy")))</f>
        <v>Understocked</v>
      </c>
      <c r="R11733" s="0" t="str">
        <f aca="false">IF(I11733&gt;=Summary!$B$7,"Fast",IF(I11733&lt;Summary!$B$8,"Slow","Medium"))</f>
        <v>Slow</v>
      </c>
      <c r="S11733" s="15" t="n">
        <f aca="false">IF(M11733&gt;Summary!$B$5,1,0)</f>
        <v>0</v>
      </c>
      <c r="T11733" s="16" t="n">
        <f aca="false">IF(Q11733="Overstocked",(G11733-Summary!$B$6*H11733)*J11733,0)</f>
        <v>0</v>
      </c>
    </row>
    <row r="11734" customFormat="false" ht="15" hidden="false" customHeight="false" outlineLevel="0" collapsed="false">
      <c r="A11734" s="0" t="s">
        <v>11832</v>
      </c>
      <c r="B11734" s="0" t="s">
        <v>77</v>
      </c>
      <c r="C11734" s="0" t="s">
        <v>96</v>
      </c>
      <c r="D11734" s="0" t="s">
        <v>92</v>
      </c>
      <c r="E11734" s="14" t="n">
        <v>45411</v>
      </c>
      <c r="F11734" s="14" t="n">
        <v>45416</v>
      </c>
      <c r="G11734" s="0" t="n">
        <v>20</v>
      </c>
      <c r="H11734" s="0" t="n">
        <v>115</v>
      </c>
      <c r="I11734" s="0" t="n">
        <v>203</v>
      </c>
      <c r="J11734" s="0" t="n">
        <v>1549</v>
      </c>
      <c r="K11734" s="0" t="n">
        <v>1653</v>
      </c>
      <c r="L11734" s="15" t="s">
        <v>87</v>
      </c>
      <c r="M11734" s="0" t="n">
        <v>5</v>
      </c>
      <c r="N11734" s="16" t="n">
        <f aca="false">I11734*K11734</f>
        <v>335559</v>
      </c>
      <c r="O11734" s="16" t="n">
        <f aca="false">I11734*(K11734-J11734)</f>
        <v>21112</v>
      </c>
      <c r="P11734" s="15" t="n">
        <f aca="false">K11734-J11734</f>
        <v>104</v>
      </c>
      <c r="Q11734" s="0" t="str">
        <f aca="false">IF(G11734=0,"Out of stock",IF(G11734&lt;H11734,"Understocked",IF(G11734&gt;Summary!$B$6*H11734,"Overstocked","Healthy")))</f>
        <v>Understocked</v>
      </c>
      <c r="R11734" s="0" t="str">
        <f aca="false">IF(I11734&gt;=Summary!$B$7,"Fast",IF(I11734&lt;Summary!$B$8,"Slow","Medium"))</f>
        <v>Fast</v>
      </c>
      <c r="S11734" s="15" t="n">
        <f aca="false">IF(M11734&gt;Summary!$B$5,1,0)</f>
        <v>0</v>
      </c>
      <c r="T11734" s="16" t="n">
        <f aca="false">IF(Q11734="Overstocked",(G11734-Summary!$B$6*H11734)*J11734,0)</f>
        <v>0</v>
      </c>
    </row>
    <row r="11735" customFormat="false" ht="15" hidden="false" customHeight="false" outlineLevel="0" collapsed="false">
      <c r="A11735" s="0" t="s">
        <v>11833</v>
      </c>
      <c r="B11735" s="0" t="s">
        <v>84</v>
      </c>
      <c r="C11735" s="0" t="s">
        <v>104</v>
      </c>
      <c r="D11735" s="0" t="s">
        <v>90</v>
      </c>
      <c r="E11735" s="14" t="n">
        <v>45043</v>
      </c>
      <c r="F11735" s="14" t="n">
        <v>45045</v>
      </c>
      <c r="G11735" s="0" t="n">
        <v>493</v>
      </c>
      <c r="H11735" s="0" t="n">
        <v>121</v>
      </c>
      <c r="I11735" s="0" t="n">
        <v>60</v>
      </c>
      <c r="J11735" s="0" t="n">
        <v>676</v>
      </c>
      <c r="K11735" s="0" t="n">
        <v>989</v>
      </c>
      <c r="L11735" s="15" t="s">
        <v>97</v>
      </c>
      <c r="M11735" s="0" t="n">
        <v>2</v>
      </c>
      <c r="N11735" s="16" t="n">
        <f aca="false">I11735*K11735</f>
        <v>59340</v>
      </c>
      <c r="O11735" s="16" t="n">
        <f aca="false">I11735*(K11735-J11735)</f>
        <v>18780</v>
      </c>
      <c r="P11735" s="15" t="n">
        <f aca="false">K11735-J11735</f>
        <v>313</v>
      </c>
      <c r="Q11735" s="0" t="str">
        <f aca="false">IF(G11735=0,"Out of stock",IF(G11735&lt;H11735,"Understocked",IF(G11735&gt;Summary!$B$6*H11735,"Overstocked","Healthy")))</f>
        <v>Overstocked</v>
      </c>
      <c r="R11735" s="0" t="str">
        <f aca="false">IF(I11735&gt;=Summary!$B$7,"Fast",IF(I11735&lt;Summary!$B$8,"Slow","Medium"))</f>
        <v>Slow</v>
      </c>
      <c r="S11735" s="15" t="n">
        <f aca="false">IF(M11735&gt;Summary!$B$5,1,0)</f>
        <v>0</v>
      </c>
      <c r="T11735" s="16" t="n">
        <f aca="false">IF(Q11735="Overstocked",(G11735-Summary!$B$6*H11735)*J11735,0)</f>
        <v>6084</v>
      </c>
    </row>
    <row r="11736" customFormat="false" ht="15" hidden="false" customHeight="false" outlineLevel="0" collapsed="false">
      <c r="A11736" s="0" t="s">
        <v>11834</v>
      </c>
      <c r="B11736" s="0" t="s">
        <v>113</v>
      </c>
      <c r="C11736" s="0" t="s">
        <v>85</v>
      </c>
      <c r="D11736" s="0" t="s">
        <v>86</v>
      </c>
      <c r="E11736" s="14" t="n">
        <v>45495</v>
      </c>
      <c r="F11736" s="14" t="n">
        <v>45503</v>
      </c>
      <c r="G11736" s="0" t="n">
        <v>456</v>
      </c>
      <c r="H11736" s="0" t="n">
        <v>125</v>
      </c>
      <c r="I11736" s="0" t="n">
        <v>90</v>
      </c>
      <c r="J11736" s="0" t="n">
        <v>1256</v>
      </c>
      <c r="K11736" s="0" t="n">
        <v>1679</v>
      </c>
      <c r="L11736" s="15" t="s">
        <v>80</v>
      </c>
      <c r="M11736" s="0" t="n">
        <v>8</v>
      </c>
      <c r="N11736" s="16" t="n">
        <f aca="false">I11736*K11736</f>
        <v>151110</v>
      </c>
      <c r="O11736" s="16" t="n">
        <f aca="false">I11736*(K11736-J11736)</f>
        <v>38070</v>
      </c>
      <c r="P11736" s="15" t="n">
        <f aca="false">K11736-J11736</f>
        <v>423</v>
      </c>
      <c r="Q11736" s="0" t="str">
        <f aca="false">IF(G11736=0,"Out of stock",IF(G11736&lt;H11736,"Understocked",IF(G11736&gt;Summary!$B$6*H11736,"Overstocked","Healthy")))</f>
        <v>Healthy</v>
      </c>
      <c r="R11736" s="0" t="str">
        <f aca="false">IF(I11736&gt;=Summary!$B$7,"Fast",IF(I11736&lt;Summary!$B$8,"Slow","Medium"))</f>
        <v>Slow</v>
      </c>
      <c r="S11736" s="15" t="n">
        <f aca="false">IF(M11736&gt;Summary!$B$5,1,0)</f>
        <v>1</v>
      </c>
      <c r="T11736" s="16" t="n">
        <f aca="false">IF(Q11736="Overstocked",(G11736-Summary!$B$6*H11736)*J11736,0)</f>
        <v>0</v>
      </c>
    </row>
    <row r="11737" customFormat="false" ht="15" hidden="false" customHeight="false" outlineLevel="0" collapsed="false">
      <c r="A11737" s="0" t="s">
        <v>11835</v>
      </c>
      <c r="B11737" s="0" t="s">
        <v>101</v>
      </c>
      <c r="C11737" s="0" t="s">
        <v>96</v>
      </c>
      <c r="D11737" s="0" t="s">
        <v>102</v>
      </c>
      <c r="E11737" s="14" t="n">
        <v>45098</v>
      </c>
      <c r="F11737" s="14" t="n">
        <v>45102</v>
      </c>
      <c r="G11737" s="0" t="n">
        <v>402</v>
      </c>
      <c r="H11737" s="0" t="n">
        <v>63</v>
      </c>
      <c r="I11737" s="0" t="n">
        <v>126</v>
      </c>
      <c r="J11737" s="0" t="n">
        <v>1094</v>
      </c>
      <c r="K11737" s="0" t="n">
        <v>1505</v>
      </c>
      <c r="L11737" s="15" t="s">
        <v>97</v>
      </c>
      <c r="M11737" s="0" t="n">
        <v>4</v>
      </c>
      <c r="N11737" s="16" t="n">
        <f aca="false">I11737*K11737</f>
        <v>189630</v>
      </c>
      <c r="O11737" s="16" t="n">
        <f aca="false">I11737*(K11737-J11737)</f>
        <v>51786</v>
      </c>
      <c r="P11737" s="15" t="n">
        <f aca="false">K11737-J11737</f>
        <v>411</v>
      </c>
      <c r="Q11737" s="0" t="str">
        <f aca="false">IF(G11737=0,"Out of stock",IF(G11737&lt;H11737,"Understocked",IF(G11737&gt;Summary!$B$6*H11737,"Overstocked","Healthy")))</f>
        <v>Overstocked</v>
      </c>
      <c r="R11737" s="0" t="str">
        <f aca="false">IF(I11737&gt;=Summary!$B$7,"Fast",IF(I11737&lt;Summary!$B$8,"Slow","Medium"))</f>
        <v>Medium</v>
      </c>
      <c r="S11737" s="15" t="n">
        <f aca="false">IF(M11737&gt;Summary!$B$5,1,0)</f>
        <v>0</v>
      </c>
      <c r="T11737" s="16" t="n">
        <f aca="false">IF(Q11737="Overstocked",(G11737-Summary!$B$6*H11737)*J11737,0)</f>
        <v>164100</v>
      </c>
    </row>
    <row r="11738" customFormat="false" ht="15" hidden="false" customHeight="false" outlineLevel="0" collapsed="false">
      <c r="A11738" s="0" t="s">
        <v>11836</v>
      </c>
      <c r="B11738" s="0" t="s">
        <v>111</v>
      </c>
      <c r="C11738" s="0" t="s">
        <v>85</v>
      </c>
      <c r="D11738" s="0" t="s">
        <v>90</v>
      </c>
      <c r="E11738" s="14" t="n">
        <v>45095</v>
      </c>
      <c r="F11738" s="14" t="n">
        <v>45096</v>
      </c>
      <c r="G11738" s="0" t="n">
        <v>192</v>
      </c>
      <c r="H11738" s="0" t="n">
        <v>81</v>
      </c>
      <c r="I11738" s="0" t="n">
        <v>32</v>
      </c>
      <c r="J11738" s="0" t="n">
        <v>1012</v>
      </c>
      <c r="K11738" s="0" t="n">
        <v>1285</v>
      </c>
      <c r="L11738" s="15" t="s">
        <v>80</v>
      </c>
      <c r="M11738" s="0" t="n">
        <v>1</v>
      </c>
      <c r="N11738" s="16" t="n">
        <f aca="false">I11738*K11738</f>
        <v>41120</v>
      </c>
      <c r="O11738" s="16" t="n">
        <f aca="false">I11738*(K11738-J11738)</f>
        <v>8736</v>
      </c>
      <c r="P11738" s="15" t="n">
        <f aca="false">K11738-J11738</f>
        <v>273</v>
      </c>
      <c r="Q11738" s="0" t="str">
        <f aca="false">IF(G11738=0,"Out of stock",IF(G11738&lt;H11738,"Understocked",IF(G11738&gt;Summary!$B$6*H11738,"Overstocked","Healthy")))</f>
        <v>Healthy</v>
      </c>
      <c r="R11738" s="0" t="str">
        <f aca="false">IF(I11738&gt;=Summary!$B$7,"Fast",IF(I11738&lt;Summary!$B$8,"Slow","Medium"))</f>
        <v>Slow</v>
      </c>
      <c r="S11738" s="15" t="n">
        <f aca="false">IF(M11738&gt;Summary!$B$5,1,0)</f>
        <v>0</v>
      </c>
      <c r="T11738" s="16" t="n">
        <f aca="false">IF(Q11738="Overstocked",(G11738-Summary!$B$6*H11738)*J11738,0)</f>
        <v>0</v>
      </c>
    </row>
    <row r="11739" customFormat="false" ht="15" hidden="false" customHeight="false" outlineLevel="0" collapsed="false">
      <c r="A11739" s="0" t="s">
        <v>11837</v>
      </c>
      <c r="B11739" s="0" t="s">
        <v>77</v>
      </c>
      <c r="C11739" s="0" t="s">
        <v>104</v>
      </c>
      <c r="D11739" s="0" t="s">
        <v>79</v>
      </c>
      <c r="E11739" s="14" t="n">
        <v>45360</v>
      </c>
      <c r="F11739" s="14" t="n">
        <v>45369</v>
      </c>
      <c r="G11739" s="0" t="n">
        <v>60</v>
      </c>
      <c r="H11739" s="0" t="n">
        <v>69</v>
      </c>
      <c r="I11739" s="0" t="n">
        <v>145</v>
      </c>
      <c r="J11739" s="0" t="n">
        <v>855</v>
      </c>
      <c r="K11739" s="0" t="n">
        <v>1003</v>
      </c>
      <c r="L11739" s="15" t="s">
        <v>93</v>
      </c>
      <c r="M11739" s="0" t="n">
        <v>9</v>
      </c>
      <c r="N11739" s="16" t="n">
        <f aca="false">I11739*K11739</f>
        <v>145435</v>
      </c>
      <c r="O11739" s="16" t="n">
        <f aca="false">I11739*(K11739-J11739)</f>
        <v>21460</v>
      </c>
      <c r="P11739" s="15" t="n">
        <f aca="false">K11739-J11739</f>
        <v>148</v>
      </c>
      <c r="Q11739" s="0" t="str">
        <f aca="false">IF(G11739=0,"Out of stock",IF(G11739&lt;H11739,"Understocked",IF(G11739&gt;Summary!$B$6*H11739,"Overstocked","Healthy")))</f>
        <v>Understocked</v>
      </c>
      <c r="R11739" s="0" t="str">
        <f aca="false">IF(I11739&gt;=Summary!$B$7,"Fast",IF(I11739&lt;Summary!$B$8,"Slow","Medium"))</f>
        <v>Medium</v>
      </c>
      <c r="S11739" s="15" t="n">
        <f aca="false">IF(M11739&gt;Summary!$B$5,1,0)</f>
        <v>1</v>
      </c>
      <c r="T11739" s="16" t="n">
        <f aca="false">IF(Q11739="Overstocked",(G11739-Summary!$B$6*H11739)*J11739,0)</f>
        <v>0</v>
      </c>
    </row>
    <row r="11740" customFormat="false" ht="15" hidden="false" customHeight="false" outlineLevel="0" collapsed="false">
      <c r="A11740" s="0" t="s">
        <v>11838</v>
      </c>
      <c r="B11740" s="0" t="s">
        <v>123</v>
      </c>
      <c r="C11740" s="0" t="s">
        <v>104</v>
      </c>
      <c r="D11740" s="0" t="s">
        <v>102</v>
      </c>
      <c r="E11740" s="14" t="n">
        <v>44947</v>
      </c>
      <c r="F11740" s="14" t="n">
        <v>44949</v>
      </c>
      <c r="G11740" s="0" t="n">
        <v>329</v>
      </c>
      <c r="H11740" s="0" t="n">
        <v>146</v>
      </c>
      <c r="I11740" s="0" t="n">
        <v>186</v>
      </c>
      <c r="J11740" s="0" t="n">
        <v>873</v>
      </c>
      <c r="K11740" s="0" t="n">
        <v>1145</v>
      </c>
      <c r="L11740" s="15" t="s">
        <v>93</v>
      </c>
      <c r="M11740" s="0" t="n">
        <v>2</v>
      </c>
      <c r="N11740" s="16" t="n">
        <f aca="false">I11740*K11740</f>
        <v>212970</v>
      </c>
      <c r="O11740" s="16" t="n">
        <f aca="false">I11740*(K11740-J11740)</f>
        <v>50592</v>
      </c>
      <c r="P11740" s="15" t="n">
        <f aca="false">K11740-J11740</f>
        <v>272</v>
      </c>
      <c r="Q11740" s="0" t="str">
        <f aca="false">IF(G11740=0,"Out of stock",IF(G11740&lt;H11740,"Understocked",IF(G11740&gt;Summary!$B$6*H11740,"Overstocked","Healthy")))</f>
        <v>Healthy</v>
      </c>
      <c r="R11740" s="0" t="str">
        <f aca="false">IF(I11740&gt;=Summary!$B$7,"Fast",IF(I11740&lt;Summary!$B$8,"Slow","Medium"))</f>
        <v>Medium</v>
      </c>
      <c r="S11740" s="15" t="n">
        <f aca="false">IF(M11740&gt;Summary!$B$5,1,0)</f>
        <v>0</v>
      </c>
      <c r="T11740" s="16" t="n">
        <f aca="false">IF(Q11740="Overstocked",(G11740-Summary!$B$6*H11740)*J11740,0)</f>
        <v>0</v>
      </c>
    </row>
    <row r="11741" customFormat="false" ht="15" hidden="false" customHeight="false" outlineLevel="0" collapsed="false">
      <c r="A11741" s="0" t="s">
        <v>11839</v>
      </c>
      <c r="B11741" s="0" t="s">
        <v>107</v>
      </c>
      <c r="C11741" s="0" t="s">
        <v>96</v>
      </c>
      <c r="D11741" s="0" t="s">
        <v>90</v>
      </c>
      <c r="E11741" s="14" t="n">
        <v>45254</v>
      </c>
      <c r="F11741" s="14" t="n">
        <v>45258</v>
      </c>
      <c r="G11741" s="0" t="n">
        <v>132</v>
      </c>
      <c r="H11741" s="0" t="n">
        <v>64</v>
      </c>
      <c r="I11741" s="0" t="n">
        <v>123</v>
      </c>
      <c r="J11741" s="0" t="n">
        <v>1676</v>
      </c>
      <c r="K11741" s="0" t="n">
        <v>1888</v>
      </c>
      <c r="L11741" s="15" t="s">
        <v>82</v>
      </c>
      <c r="M11741" s="0" t="n">
        <v>4</v>
      </c>
      <c r="N11741" s="16" t="n">
        <f aca="false">I11741*K11741</f>
        <v>232224</v>
      </c>
      <c r="O11741" s="16" t="n">
        <f aca="false">I11741*(K11741-J11741)</f>
        <v>26076</v>
      </c>
      <c r="P11741" s="15" t="n">
        <f aca="false">K11741-J11741</f>
        <v>212</v>
      </c>
      <c r="Q11741" s="0" t="str">
        <f aca="false">IF(G11741=0,"Out of stock",IF(G11741&lt;H11741,"Understocked",IF(G11741&gt;Summary!$B$6*H11741,"Overstocked","Healthy")))</f>
        <v>Healthy</v>
      </c>
      <c r="R11741" s="0" t="str">
        <f aca="false">IF(I11741&gt;=Summary!$B$7,"Fast",IF(I11741&lt;Summary!$B$8,"Slow","Medium"))</f>
        <v>Medium</v>
      </c>
      <c r="S11741" s="15" t="n">
        <f aca="false">IF(M11741&gt;Summary!$B$5,1,0)</f>
        <v>0</v>
      </c>
      <c r="T11741" s="16" t="n">
        <f aca="false">IF(Q11741="Overstocked",(G11741-Summary!$B$6*H11741)*J11741,0)</f>
        <v>0</v>
      </c>
    </row>
    <row r="11742" customFormat="false" ht="15" hidden="false" customHeight="false" outlineLevel="0" collapsed="false">
      <c r="A11742" s="0" t="s">
        <v>11840</v>
      </c>
      <c r="B11742" s="0" t="s">
        <v>107</v>
      </c>
      <c r="C11742" s="0" t="s">
        <v>96</v>
      </c>
      <c r="D11742" s="0" t="s">
        <v>90</v>
      </c>
      <c r="E11742" s="14" t="n">
        <v>45355</v>
      </c>
      <c r="F11742" s="14" t="n">
        <v>45358</v>
      </c>
      <c r="G11742" s="0" t="n">
        <v>190</v>
      </c>
      <c r="H11742" s="0" t="n">
        <v>137</v>
      </c>
      <c r="I11742" s="0" t="n">
        <v>124</v>
      </c>
      <c r="J11742" s="0" t="n">
        <v>1411</v>
      </c>
      <c r="K11742" s="0" t="n">
        <v>1556</v>
      </c>
      <c r="L11742" s="15" t="s">
        <v>97</v>
      </c>
      <c r="M11742" s="0" t="n">
        <v>3</v>
      </c>
      <c r="N11742" s="16" t="n">
        <f aca="false">I11742*K11742</f>
        <v>192944</v>
      </c>
      <c r="O11742" s="16" t="n">
        <f aca="false">I11742*(K11742-J11742)</f>
        <v>17980</v>
      </c>
      <c r="P11742" s="15" t="n">
        <f aca="false">K11742-J11742</f>
        <v>145</v>
      </c>
      <c r="Q11742" s="0" t="str">
        <f aca="false">IF(G11742=0,"Out of stock",IF(G11742&lt;H11742,"Understocked",IF(G11742&gt;Summary!$B$6*H11742,"Overstocked","Healthy")))</f>
        <v>Healthy</v>
      </c>
      <c r="R11742" s="0" t="str">
        <f aca="false">IF(I11742&gt;=Summary!$B$7,"Fast",IF(I11742&lt;Summary!$B$8,"Slow","Medium"))</f>
        <v>Medium</v>
      </c>
      <c r="S11742" s="15" t="n">
        <f aca="false">IF(M11742&gt;Summary!$B$5,1,0)</f>
        <v>0</v>
      </c>
      <c r="T11742" s="16" t="n">
        <f aca="false">IF(Q11742="Overstocked",(G11742-Summary!$B$6*H11742)*J11742,0)</f>
        <v>0</v>
      </c>
    </row>
    <row r="11743" customFormat="false" ht="15" hidden="false" customHeight="false" outlineLevel="0" collapsed="false">
      <c r="A11743" s="0" t="s">
        <v>11841</v>
      </c>
      <c r="B11743" s="0" t="s">
        <v>115</v>
      </c>
      <c r="C11743" s="0" t="s">
        <v>85</v>
      </c>
      <c r="D11743" s="0" t="s">
        <v>79</v>
      </c>
      <c r="E11743" s="14" t="n">
        <v>45105</v>
      </c>
      <c r="F11743" s="14" t="n">
        <v>45106</v>
      </c>
      <c r="G11743" s="0" t="n">
        <v>219</v>
      </c>
      <c r="H11743" s="0" t="n">
        <v>128</v>
      </c>
      <c r="I11743" s="0" t="n">
        <v>298</v>
      </c>
      <c r="J11743" s="0" t="n">
        <v>694</v>
      </c>
      <c r="K11743" s="0" t="n">
        <v>828</v>
      </c>
      <c r="L11743" s="15" t="s">
        <v>80</v>
      </c>
      <c r="M11743" s="0" t="n">
        <v>1</v>
      </c>
      <c r="N11743" s="16" t="n">
        <f aca="false">I11743*K11743</f>
        <v>246744</v>
      </c>
      <c r="O11743" s="16" t="n">
        <f aca="false">I11743*(K11743-J11743)</f>
        <v>39932</v>
      </c>
      <c r="P11743" s="15" t="n">
        <f aca="false">K11743-J11743</f>
        <v>134</v>
      </c>
      <c r="Q11743" s="0" t="str">
        <f aca="false">IF(G11743=0,"Out of stock",IF(G11743&lt;H11743,"Understocked",IF(G11743&gt;Summary!$B$6*H11743,"Overstocked","Healthy")))</f>
        <v>Healthy</v>
      </c>
      <c r="R11743" s="0" t="str">
        <f aca="false">IF(I11743&gt;=Summary!$B$7,"Fast",IF(I11743&lt;Summary!$B$8,"Slow","Medium"))</f>
        <v>Fast</v>
      </c>
      <c r="S11743" s="15" t="n">
        <f aca="false">IF(M11743&gt;Summary!$B$5,1,0)</f>
        <v>0</v>
      </c>
      <c r="T11743" s="16" t="n">
        <f aca="false">IF(Q11743="Overstocked",(G11743-Summary!$B$6*H11743)*J11743,0)</f>
        <v>0</v>
      </c>
    </row>
    <row r="11744" customFormat="false" ht="15" hidden="false" customHeight="false" outlineLevel="0" collapsed="false">
      <c r="A11744" s="0" t="s">
        <v>11842</v>
      </c>
      <c r="B11744" s="0" t="s">
        <v>89</v>
      </c>
      <c r="C11744" s="0" t="s">
        <v>104</v>
      </c>
      <c r="D11744" s="0" t="s">
        <v>90</v>
      </c>
      <c r="E11744" s="14" t="n">
        <v>45024</v>
      </c>
      <c r="F11744" s="14" t="n">
        <v>45033</v>
      </c>
      <c r="G11744" s="0" t="n">
        <v>202</v>
      </c>
      <c r="H11744" s="0" t="n">
        <v>137</v>
      </c>
      <c r="I11744" s="0" t="n">
        <v>233</v>
      </c>
      <c r="J11744" s="0" t="n">
        <v>351</v>
      </c>
      <c r="K11744" s="0" t="n">
        <v>698</v>
      </c>
      <c r="L11744" s="15" t="s">
        <v>80</v>
      </c>
      <c r="M11744" s="0" t="n">
        <v>9</v>
      </c>
      <c r="N11744" s="16" t="n">
        <f aca="false">I11744*K11744</f>
        <v>162634</v>
      </c>
      <c r="O11744" s="16" t="n">
        <f aca="false">I11744*(K11744-J11744)</f>
        <v>80851</v>
      </c>
      <c r="P11744" s="15" t="n">
        <f aca="false">K11744-J11744</f>
        <v>347</v>
      </c>
      <c r="Q11744" s="0" t="str">
        <f aca="false">IF(G11744=0,"Out of stock",IF(G11744&lt;H11744,"Understocked",IF(G11744&gt;Summary!$B$6*H11744,"Overstocked","Healthy")))</f>
        <v>Healthy</v>
      </c>
      <c r="R11744" s="0" t="str">
        <f aca="false">IF(I11744&gt;=Summary!$B$7,"Fast",IF(I11744&lt;Summary!$B$8,"Slow","Medium"))</f>
        <v>Fast</v>
      </c>
      <c r="S11744" s="15" t="n">
        <f aca="false">IF(M11744&gt;Summary!$B$5,1,0)</f>
        <v>1</v>
      </c>
      <c r="T11744" s="16" t="n">
        <f aca="false">IF(Q11744="Overstocked",(G11744-Summary!$B$6*H11744)*J11744,0)</f>
        <v>0</v>
      </c>
    </row>
    <row r="11745" customFormat="false" ht="15" hidden="false" customHeight="false" outlineLevel="0" collapsed="false">
      <c r="A11745" s="0" t="s">
        <v>11843</v>
      </c>
      <c r="B11745" s="0" t="s">
        <v>84</v>
      </c>
      <c r="C11745" s="0" t="s">
        <v>78</v>
      </c>
      <c r="D11745" s="0" t="s">
        <v>92</v>
      </c>
      <c r="E11745" s="14" t="n">
        <v>45158</v>
      </c>
      <c r="F11745" s="14" t="n">
        <v>45165</v>
      </c>
      <c r="G11745" s="0" t="n">
        <v>36</v>
      </c>
      <c r="H11745" s="0" t="n">
        <v>134</v>
      </c>
      <c r="I11745" s="0" t="n">
        <v>21</v>
      </c>
      <c r="J11745" s="0" t="n">
        <v>1071</v>
      </c>
      <c r="K11745" s="0" t="n">
        <v>1240</v>
      </c>
      <c r="L11745" s="15" t="s">
        <v>93</v>
      </c>
      <c r="M11745" s="0" t="n">
        <v>7</v>
      </c>
      <c r="N11745" s="16" t="n">
        <f aca="false">I11745*K11745</f>
        <v>26040</v>
      </c>
      <c r="O11745" s="16" t="n">
        <f aca="false">I11745*(K11745-J11745)</f>
        <v>3549</v>
      </c>
      <c r="P11745" s="15" t="n">
        <f aca="false">K11745-J11745</f>
        <v>169</v>
      </c>
      <c r="Q11745" s="0" t="str">
        <f aca="false">IF(G11745=0,"Out of stock",IF(G11745&lt;H11745,"Understocked",IF(G11745&gt;Summary!$B$6*H11745,"Overstocked","Healthy")))</f>
        <v>Understocked</v>
      </c>
      <c r="R11745" s="0" t="str">
        <f aca="false">IF(I11745&gt;=Summary!$B$7,"Fast",IF(I11745&lt;Summary!$B$8,"Slow","Medium"))</f>
        <v>Slow</v>
      </c>
      <c r="S11745" s="15" t="n">
        <f aca="false">IF(M11745&gt;Summary!$B$5,1,0)</f>
        <v>0</v>
      </c>
      <c r="T11745" s="16" t="n">
        <f aca="false">IF(Q11745="Overstocked",(G11745-Summary!$B$6*H11745)*J11745,0)</f>
        <v>0</v>
      </c>
    </row>
    <row r="11746" customFormat="false" ht="15" hidden="false" customHeight="false" outlineLevel="0" collapsed="false">
      <c r="A11746" s="0" t="s">
        <v>11844</v>
      </c>
      <c r="B11746" s="0" t="s">
        <v>115</v>
      </c>
      <c r="C11746" s="0" t="s">
        <v>96</v>
      </c>
      <c r="D11746" s="0" t="s">
        <v>90</v>
      </c>
      <c r="E11746" s="14" t="n">
        <v>45064</v>
      </c>
      <c r="F11746" s="14" t="n">
        <v>45069</v>
      </c>
      <c r="G11746" s="0" t="n">
        <v>465</v>
      </c>
      <c r="H11746" s="0" t="n">
        <v>122</v>
      </c>
      <c r="I11746" s="0" t="n">
        <v>125</v>
      </c>
      <c r="J11746" s="0" t="n">
        <v>935</v>
      </c>
      <c r="K11746" s="0" t="n">
        <v>1074</v>
      </c>
      <c r="L11746" s="15" t="s">
        <v>97</v>
      </c>
      <c r="M11746" s="0" t="n">
        <v>5</v>
      </c>
      <c r="N11746" s="16" t="n">
        <f aca="false">I11746*K11746</f>
        <v>134250</v>
      </c>
      <c r="O11746" s="16" t="n">
        <f aca="false">I11746*(K11746-J11746)</f>
        <v>17375</v>
      </c>
      <c r="P11746" s="15" t="n">
        <f aca="false">K11746-J11746</f>
        <v>139</v>
      </c>
      <c r="Q11746" s="0" t="str">
        <f aca="false">IF(G11746=0,"Out of stock",IF(G11746&lt;H11746,"Understocked",IF(G11746&gt;Summary!$B$6*H11746,"Overstocked","Healthy")))</f>
        <v>Healthy</v>
      </c>
      <c r="R11746" s="0" t="str">
        <f aca="false">IF(I11746&gt;=Summary!$B$7,"Fast",IF(I11746&lt;Summary!$B$8,"Slow","Medium"))</f>
        <v>Medium</v>
      </c>
      <c r="S11746" s="15" t="n">
        <f aca="false">IF(M11746&gt;Summary!$B$5,1,0)</f>
        <v>0</v>
      </c>
      <c r="T11746" s="16" t="n">
        <f aca="false">IF(Q11746="Overstocked",(G11746-Summary!$B$6*H11746)*J11746,0)</f>
        <v>0</v>
      </c>
    </row>
    <row r="11747" customFormat="false" ht="15" hidden="false" customHeight="false" outlineLevel="0" collapsed="false">
      <c r="A11747" s="0" t="s">
        <v>11845</v>
      </c>
      <c r="B11747" s="0" t="s">
        <v>115</v>
      </c>
      <c r="C11747" s="0" t="s">
        <v>96</v>
      </c>
      <c r="D11747" s="0" t="s">
        <v>86</v>
      </c>
      <c r="E11747" s="14" t="n">
        <v>45299</v>
      </c>
      <c r="F11747" s="14" t="n">
        <v>45305</v>
      </c>
      <c r="G11747" s="0" t="n">
        <v>180</v>
      </c>
      <c r="H11747" s="0" t="n">
        <v>74</v>
      </c>
      <c r="I11747" s="0" t="n">
        <v>147</v>
      </c>
      <c r="J11747" s="0" t="n">
        <v>1537</v>
      </c>
      <c r="K11747" s="0" t="n">
        <v>2000</v>
      </c>
      <c r="L11747" s="15" t="s">
        <v>93</v>
      </c>
      <c r="M11747" s="0" t="n">
        <v>6</v>
      </c>
      <c r="N11747" s="16" t="n">
        <f aca="false">I11747*K11747</f>
        <v>294000</v>
      </c>
      <c r="O11747" s="16" t="n">
        <f aca="false">I11747*(K11747-J11747)</f>
        <v>68061</v>
      </c>
      <c r="P11747" s="15" t="n">
        <f aca="false">K11747-J11747</f>
        <v>463</v>
      </c>
      <c r="Q11747" s="0" t="str">
        <f aca="false">IF(G11747=0,"Out of stock",IF(G11747&lt;H11747,"Understocked",IF(G11747&gt;Summary!$B$6*H11747,"Overstocked","Healthy")))</f>
        <v>Healthy</v>
      </c>
      <c r="R11747" s="0" t="str">
        <f aca="false">IF(I11747&gt;=Summary!$B$7,"Fast",IF(I11747&lt;Summary!$B$8,"Slow","Medium"))</f>
        <v>Medium</v>
      </c>
      <c r="S11747" s="15" t="n">
        <f aca="false">IF(M11747&gt;Summary!$B$5,1,0)</f>
        <v>0</v>
      </c>
      <c r="T11747" s="16" t="n">
        <f aca="false">IF(Q11747="Overstocked",(G11747-Summary!$B$6*H11747)*J11747,0)</f>
        <v>0</v>
      </c>
    </row>
    <row r="11748" customFormat="false" ht="15" hidden="false" customHeight="false" outlineLevel="0" collapsed="false">
      <c r="A11748" s="0" t="s">
        <v>11846</v>
      </c>
      <c r="B11748" s="0" t="s">
        <v>101</v>
      </c>
      <c r="C11748" s="0" t="s">
        <v>104</v>
      </c>
      <c r="D11748" s="0" t="s">
        <v>90</v>
      </c>
      <c r="E11748" s="14" t="n">
        <v>45126</v>
      </c>
      <c r="F11748" s="14" t="n">
        <v>45128</v>
      </c>
      <c r="G11748" s="0" t="n">
        <v>240</v>
      </c>
      <c r="H11748" s="0" t="n">
        <v>75</v>
      </c>
      <c r="I11748" s="0" t="n">
        <v>33</v>
      </c>
      <c r="J11748" s="0" t="n">
        <v>1398</v>
      </c>
      <c r="K11748" s="0" t="n">
        <v>1605</v>
      </c>
      <c r="L11748" s="15" t="s">
        <v>82</v>
      </c>
      <c r="M11748" s="0" t="n">
        <v>2</v>
      </c>
      <c r="N11748" s="16" t="n">
        <f aca="false">I11748*K11748</f>
        <v>52965</v>
      </c>
      <c r="O11748" s="16" t="n">
        <f aca="false">I11748*(K11748-J11748)</f>
        <v>6831</v>
      </c>
      <c r="P11748" s="15" t="n">
        <f aca="false">K11748-J11748</f>
        <v>207</v>
      </c>
      <c r="Q11748" s="0" t="str">
        <f aca="false">IF(G11748=0,"Out of stock",IF(G11748&lt;H11748,"Understocked",IF(G11748&gt;Summary!$B$6*H11748,"Overstocked","Healthy")))</f>
        <v>Healthy</v>
      </c>
      <c r="R11748" s="0" t="str">
        <f aca="false">IF(I11748&gt;=Summary!$B$7,"Fast",IF(I11748&lt;Summary!$B$8,"Slow","Medium"))</f>
        <v>Slow</v>
      </c>
      <c r="S11748" s="15" t="n">
        <f aca="false">IF(M11748&gt;Summary!$B$5,1,0)</f>
        <v>0</v>
      </c>
      <c r="T11748" s="16" t="n">
        <f aca="false">IF(Q11748="Overstocked",(G11748-Summary!$B$6*H11748)*J11748,0)</f>
        <v>0</v>
      </c>
    </row>
    <row r="11749" customFormat="false" ht="15" hidden="false" customHeight="false" outlineLevel="0" collapsed="false">
      <c r="A11749" s="0" t="s">
        <v>11847</v>
      </c>
      <c r="B11749" s="0" t="s">
        <v>89</v>
      </c>
      <c r="C11749" s="0" t="s">
        <v>85</v>
      </c>
      <c r="D11749" s="0" t="s">
        <v>86</v>
      </c>
      <c r="E11749" s="14" t="n">
        <v>45015</v>
      </c>
      <c r="F11749" s="14" t="n">
        <v>45023</v>
      </c>
      <c r="G11749" s="0" t="n">
        <v>478</v>
      </c>
      <c r="H11749" s="0" t="n">
        <v>144</v>
      </c>
      <c r="I11749" s="0" t="n">
        <v>111</v>
      </c>
      <c r="J11749" s="0" t="n">
        <v>290</v>
      </c>
      <c r="K11749" s="0" t="n">
        <v>788</v>
      </c>
      <c r="L11749" s="15" t="s">
        <v>80</v>
      </c>
      <c r="M11749" s="0" t="n">
        <v>8</v>
      </c>
      <c r="N11749" s="16" t="n">
        <f aca="false">I11749*K11749</f>
        <v>87468</v>
      </c>
      <c r="O11749" s="16" t="n">
        <f aca="false">I11749*(K11749-J11749)</f>
        <v>55278</v>
      </c>
      <c r="P11749" s="15" t="n">
        <f aca="false">K11749-J11749</f>
        <v>498</v>
      </c>
      <c r="Q11749" s="0" t="str">
        <f aca="false">IF(G11749=0,"Out of stock",IF(G11749&lt;H11749,"Understocked",IF(G11749&gt;Summary!$B$6*H11749,"Overstocked","Healthy")))</f>
        <v>Healthy</v>
      </c>
      <c r="R11749" s="0" t="str">
        <f aca="false">IF(I11749&gt;=Summary!$B$7,"Fast",IF(I11749&lt;Summary!$B$8,"Slow","Medium"))</f>
        <v>Medium</v>
      </c>
      <c r="S11749" s="15" t="n">
        <f aca="false">IF(M11749&gt;Summary!$B$5,1,0)</f>
        <v>1</v>
      </c>
      <c r="T11749" s="16" t="n">
        <f aca="false">IF(Q11749="Overstocked",(G11749-Summary!$B$6*H11749)*J11749,0)</f>
        <v>0</v>
      </c>
    </row>
    <row r="11750" customFormat="false" ht="15" hidden="false" customHeight="false" outlineLevel="0" collapsed="false">
      <c r="A11750" s="0" t="s">
        <v>11848</v>
      </c>
      <c r="B11750" s="0" t="s">
        <v>77</v>
      </c>
      <c r="C11750" s="0" t="s">
        <v>78</v>
      </c>
      <c r="D11750" s="0" t="s">
        <v>86</v>
      </c>
      <c r="E11750" s="14" t="n">
        <v>45097</v>
      </c>
      <c r="F11750" s="14" t="n">
        <v>45103</v>
      </c>
      <c r="G11750" s="0" t="n">
        <v>444</v>
      </c>
      <c r="H11750" s="0" t="n">
        <v>72</v>
      </c>
      <c r="I11750" s="0" t="n">
        <v>283</v>
      </c>
      <c r="J11750" s="0" t="n">
        <v>1074</v>
      </c>
      <c r="K11750" s="0" t="n">
        <v>1177</v>
      </c>
      <c r="L11750" s="15" t="s">
        <v>87</v>
      </c>
      <c r="M11750" s="0" t="n">
        <v>6</v>
      </c>
      <c r="N11750" s="16" t="n">
        <f aca="false">I11750*K11750</f>
        <v>333091</v>
      </c>
      <c r="O11750" s="16" t="n">
        <f aca="false">I11750*(K11750-J11750)</f>
        <v>29149</v>
      </c>
      <c r="P11750" s="15" t="n">
        <f aca="false">K11750-J11750</f>
        <v>103</v>
      </c>
      <c r="Q11750" s="0" t="str">
        <f aca="false">IF(G11750=0,"Out of stock",IF(G11750&lt;H11750,"Understocked",IF(G11750&gt;Summary!$B$6*H11750,"Overstocked","Healthy")))</f>
        <v>Overstocked</v>
      </c>
      <c r="R11750" s="0" t="str">
        <f aca="false">IF(I11750&gt;=Summary!$B$7,"Fast",IF(I11750&lt;Summary!$B$8,"Slow","Medium"))</f>
        <v>Fast</v>
      </c>
      <c r="S11750" s="15" t="n">
        <f aca="false">IF(M11750&gt;Summary!$B$5,1,0)</f>
        <v>0</v>
      </c>
      <c r="T11750" s="16" t="n">
        <f aca="false">IF(Q11750="Overstocked",(G11750-Summary!$B$6*H11750)*J11750,0)</f>
        <v>167544</v>
      </c>
    </row>
    <row r="11751" customFormat="false" ht="15" hidden="false" customHeight="false" outlineLevel="0" collapsed="false">
      <c r="A11751" s="0" t="s">
        <v>11849</v>
      </c>
      <c r="B11751" s="0" t="s">
        <v>84</v>
      </c>
      <c r="C11751" s="0" t="s">
        <v>85</v>
      </c>
      <c r="D11751" s="0" t="s">
        <v>86</v>
      </c>
      <c r="E11751" s="14" t="n">
        <v>45577</v>
      </c>
      <c r="F11751" s="14" t="n">
        <v>45580</v>
      </c>
      <c r="G11751" s="0" t="n">
        <v>255</v>
      </c>
      <c r="H11751" s="0" t="n">
        <v>146</v>
      </c>
      <c r="I11751" s="0" t="n">
        <v>210</v>
      </c>
      <c r="J11751" s="0" t="n">
        <v>1189</v>
      </c>
      <c r="K11751" s="0" t="n">
        <v>1545</v>
      </c>
      <c r="L11751" s="15" t="s">
        <v>93</v>
      </c>
      <c r="M11751" s="0" t="n">
        <v>3</v>
      </c>
      <c r="N11751" s="16" t="n">
        <f aca="false">I11751*K11751</f>
        <v>324450</v>
      </c>
      <c r="O11751" s="16" t="n">
        <f aca="false">I11751*(K11751-J11751)</f>
        <v>74760</v>
      </c>
      <c r="P11751" s="15" t="n">
        <f aca="false">K11751-J11751</f>
        <v>356</v>
      </c>
      <c r="Q11751" s="0" t="str">
        <f aca="false">IF(G11751=0,"Out of stock",IF(G11751&lt;H11751,"Understocked",IF(G11751&gt;Summary!$B$6*H11751,"Overstocked","Healthy")))</f>
        <v>Healthy</v>
      </c>
      <c r="R11751" s="0" t="str">
        <f aca="false">IF(I11751&gt;=Summary!$B$7,"Fast",IF(I11751&lt;Summary!$B$8,"Slow","Medium"))</f>
        <v>Fast</v>
      </c>
      <c r="S11751" s="15" t="n">
        <f aca="false">IF(M11751&gt;Summary!$B$5,1,0)</f>
        <v>0</v>
      </c>
      <c r="T11751" s="16" t="n">
        <f aca="false">IF(Q11751="Overstocked",(G11751-Summary!$B$6*H11751)*J11751,0)</f>
        <v>0</v>
      </c>
    </row>
    <row r="11752" customFormat="false" ht="15" hidden="false" customHeight="false" outlineLevel="0" collapsed="false">
      <c r="A11752" s="0" t="s">
        <v>11850</v>
      </c>
      <c r="B11752" s="0" t="s">
        <v>115</v>
      </c>
      <c r="C11752" s="0" t="s">
        <v>96</v>
      </c>
      <c r="D11752" s="0" t="s">
        <v>102</v>
      </c>
      <c r="E11752" s="14" t="n">
        <v>45129</v>
      </c>
      <c r="F11752" s="14" t="n">
        <v>45133</v>
      </c>
      <c r="G11752" s="0" t="n">
        <v>411</v>
      </c>
      <c r="H11752" s="0" t="n">
        <v>84</v>
      </c>
      <c r="I11752" s="0" t="n">
        <v>263</v>
      </c>
      <c r="J11752" s="0" t="n">
        <v>1066</v>
      </c>
      <c r="K11752" s="0" t="n">
        <v>1369</v>
      </c>
      <c r="L11752" s="15" t="s">
        <v>97</v>
      </c>
      <c r="M11752" s="0" t="n">
        <v>4</v>
      </c>
      <c r="N11752" s="16" t="n">
        <f aca="false">I11752*K11752</f>
        <v>360047</v>
      </c>
      <c r="O11752" s="16" t="n">
        <f aca="false">I11752*(K11752-J11752)</f>
        <v>79689</v>
      </c>
      <c r="P11752" s="15" t="n">
        <f aca="false">K11752-J11752</f>
        <v>303</v>
      </c>
      <c r="Q11752" s="0" t="str">
        <f aca="false">IF(G11752=0,"Out of stock",IF(G11752&lt;H11752,"Understocked",IF(G11752&gt;Summary!$B$6*H11752,"Overstocked","Healthy")))</f>
        <v>Overstocked</v>
      </c>
      <c r="R11752" s="0" t="str">
        <f aca="false">IF(I11752&gt;=Summary!$B$7,"Fast",IF(I11752&lt;Summary!$B$8,"Slow","Medium"))</f>
        <v>Fast</v>
      </c>
      <c r="S11752" s="15" t="n">
        <f aca="false">IF(M11752&gt;Summary!$B$5,1,0)</f>
        <v>0</v>
      </c>
      <c r="T11752" s="16" t="n">
        <f aca="false">IF(Q11752="Overstocked",(G11752-Summary!$B$6*H11752)*J11752,0)</f>
        <v>79950</v>
      </c>
    </row>
    <row r="11753" customFormat="false" ht="15" hidden="false" customHeight="false" outlineLevel="0" collapsed="false">
      <c r="A11753" s="0" t="s">
        <v>11851</v>
      </c>
      <c r="B11753" s="0" t="s">
        <v>123</v>
      </c>
      <c r="C11753" s="0" t="s">
        <v>85</v>
      </c>
      <c r="D11753" s="0" t="s">
        <v>86</v>
      </c>
      <c r="E11753" s="14" t="n">
        <v>45203</v>
      </c>
      <c r="F11753" s="14" t="n">
        <v>45204</v>
      </c>
      <c r="G11753" s="0" t="n">
        <v>450</v>
      </c>
      <c r="H11753" s="0" t="n">
        <v>72</v>
      </c>
      <c r="I11753" s="0" t="n">
        <v>70</v>
      </c>
      <c r="J11753" s="0" t="n">
        <v>453</v>
      </c>
      <c r="K11753" s="0" t="n">
        <v>891</v>
      </c>
      <c r="L11753" s="15" t="s">
        <v>82</v>
      </c>
      <c r="M11753" s="0" t="n">
        <v>1</v>
      </c>
      <c r="N11753" s="16" t="n">
        <f aca="false">I11753*K11753</f>
        <v>62370</v>
      </c>
      <c r="O11753" s="16" t="n">
        <f aca="false">I11753*(K11753-J11753)</f>
        <v>30660</v>
      </c>
      <c r="P11753" s="15" t="n">
        <f aca="false">K11753-J11753</f>
        <v>438</v>
      </c>
      <c r="Q11753" s="0" t="str">
        <f aca="false">IF(G11753=0,"Out of stock",IF(G11753&lt;H11753,"Understocked",IF(G11753&gt;Summary!$B$6*H11753,"Overstocked","Healthy")))</f>
        <v>Overstocked</v>
      </c>
      <c r="R11753" s="0" t="str">
        <f aca="false">IF(I11753&gt;=Summary!$B$7,"Fast",IF(I11753&lt;Summary!$B$8,"Slow","Medium"))</f>
        <v>Slow</v>
      </c>
      <c r="S11753" s="15" t="n">
        <f aca="false">IF(M11753&gt;Summary!$B$5,1,0)</f>
        <v>0</v>
      </c>
      <c r="T11753" s="16" t="n">
        <f aca="false">IF(Q11753="Overstocked",(G11753-Summary!$B$6*H11753)*J11753,0)</f>
        <v>73386</v>
      </c>
    </row>
    <row r="11754" customFormat="false" ht="15" hidden="false" customHeight="false" outlineLevel="0" collapsed="false">
      <c r="A11754" s="0" t="s">
        <v>11852</v>
      </c>
      <c r="B11754" s="0" t="s">
        <v>84</v>
      </c>
      <c r="C11754" s="0" t="s">
        <v>96</v>
      </c>
      <c r="D11754" s="0" t="s">
        <v>102</v>
      </c>
      <c r="E11754" s="14" t="n">
        <v>45009</v>
      </c>
      <c r="F11754" s="14" t="n">
        <v>45015</v>
      </c>
      <c r="G11754" s="0" t="n">
        <v>145</v>
      </c>
      <c r="H11754" s="0" t="n">
        <v>73</v>
      </c>
      <c r="I11754" s="0" t="n">
        <v>191</v>
      </c>
      <c r="J11754" s="0" t="n">
        <v>1911</v>
      </c>
      <c r="K11754" s="0" t="n">
        <v>2393</v>
      </c>
      <c r="L11754" s="15" t="s">
        <v>82</v>
      </c>
      <c r="M11754" s="0" t="n">
        <v>6</v>
      </c>
      <c r="N11754" s="16" t="n">
        <f aca="false">I11754*K11754</f>
        <v>457063</v>
      </c>
      <c r="O11754" s="16" t="n">
        <f aca="false">I11754*(K11754-J11754)</f>
        <v>92062</v>
      </c>
      <c r="P11754" s="15" t="n">
        <f aca="false">K11754-J11754</f>
        <v>482</v>
      </c>
      <c r="Q11754" s="0" t="str">
        <f aca="false">IF(G11754=0,"Out of stock",IF(G11754&lt;H11754,"Understocked",IF(G11754&gt;Summary!$B$6*H11754,"Overstocked","Healthy")))</f>
        <v>Healthy</v>
      </c>
      <c r="R11754" s="0" t="str">
        <f aca="false">IF(I11754&gt;=Summary!$B$7,"Fast",IF(I11754&lt;Summary!$B$8,"Slow","Medium"))</f>
        <v>Medium</v>
      </c>
      <c r="S11754" s="15" t="n">
        <f aca="false">IF(M11754&gt;Summary!$B$5,1,0)</f>
        <v>0</v>
      </c>
      <c r="T11754" s="16" t="n">
        <f aca="false">IF(Q11754="Overstocked",(G11754-Summary!$B$6*H11754)*J11754,0)</f>
        <v>0</v>
      </c>
    </row>
    <row r="11755" customFormat="false" ht="15" hidden="false" customHeight="false" outlineLevel="0" collapsed="false">
      <c r="A11755" s="0" t="s">
        <v>11853</v>
      </c>
      <c r="B11755" s="0" t="s">
        <v>111</v>
      </c>
      <c r="C11755" s="0" t="s">
        <v>78</v>
      </c>
      <c r="D11755" s="0" t="s">
        <v>86</v>
      </c>
      <c r="E11755" s="14" t="n">
        <v>45460</v>
      </c>
      <c r="F11755" s="14" t="n">
        <v>45470</v>
      </c>
      <c r="G11755" s="0" t="n">
        <v>479</v>
      </c>
      <c r="H11755" s="0" t="n">
        <v>110</v>
      </c>
      <c r="I11755" s="0" t="n">
        <v>279</v>
      </c>
      <c r="J11755" s="0" t="n">
        <v>443</v>
      </c>
      <c r="K11755" s="0" t="n">
        <v>507</v>
      </c>
      <c r="L11755" s="15" t="s">
        <v>87</v>
      </c>
      <c r="M11755" s="0" t="n">
        <v>10</v>
      </c>
      <c r="N11755" s="16" t="n">
        <f aca="false">I11755*K11755</f>
        <v>141453</v>
      </c>
      <c r="O11755" s="16" t="n">
        <f aca="false">I11755*(K11755-J11755)</f>
        <v>17856</v>
      </c>
      <c r="P11755" s="15" t="n">
        <f aca="false">K11755-J11755</f>
        <v>64</v>
      </c>
      <c r="Q11755" s="0" t="str">
        <f aca="false">IF(G11755=0,"Out of stock",IF(G11755&lt;H11755,"Understocked",IF(G11755&gt;Summary!$B$6*H11755,"Overstocked","Healthy")))</f>
        <v>Overstocked</v>
      </c>
      <c r="R11755" s="0" t="str">
        <f aca="false">IF(I11755&gt;=Summary!$B$7,"Fast",IF(I11755&lt;Summary!$B$8,"Slow","Medium"))</f>
        <v>Fast</v>
      </c>
      <c r="S11755" s="15" t="n">
        <f aca="false">IF(M11755&gt;Summary!$B$5,1,0)</f>
        <v>1</v>
      </c>
      <c r="T11755" s="16" t="n">
        <f aca="false">IF(Q11755="Overstocked",(G11755-Summary!$B$6*H11755)*J11755,0)</f>
        <v>17277</v>
      </c>
    </row>
    <row r="11756" customFormat="false" ht="15" hidden="false" customHeight="false" outlineLevel="0" collapsed="false">
      <c r="A11756" s="0" t="s">
        <v>11854</v>
      </c>
      <c r="B11756" s="0" t="s">
        <v>107</v>
      </c>
      <c r="C11756" s="0" t="s">
        <v>104</v>
      </c>
      <c r="D11756" s="0" t="s">
        <v>90</v>
      </c>
      <c r="E11756" s="14" t="n">
        <v>45526</v>
      </c>
      <c r="F11756" s="14" t="n">
        <v>45535</v>
      </c>
      <c r="G11756" s="0" t="n">
        <v>500</v>
      </c>
      <c r="H11756" s="0" t="n">
        <v>133</v>
      </c>
      <c r="I11756" s="0" t="n">
        <v>26</v>
      </c>
      <c r="J11756" s="0" t="n">
        <v>809</v>
      </c>
      <c r="K11756" s="0" t="n">
        <v>1138</v>
      </c>
      <c r="L11756" s="15" t="s">
        <v>93</v>
      </c>
      <c r="M11756" s="0" t="n">
        <v>9</v>
      </c>
      <c r="N11756" s="16" t="n">
        <f aca="false">I11756*K11756</f>
        <v>29588</v>
      </c>
      <c r="O11756" s="16" t="n">
        <f aca="false">I11756*(K11756-J11756)</f>
        <v>8554</v>
      </c>
      <c r="P11756" s="15" t="n">
        <f aca="false">K11756-J11756</f>
        <v>329</v>
      </c>
      <c r="Q11756" s="0" t="str">
        <f aca="false">IF(G11756=0,"Out of stock",IF(G11756&lt;H11756,"Understocked",IF(G11756&gt;Summary!$B$6*H11756,"Overstocked","Healthy")))</f>
        <v>Healthy</v>
      </c>
      <c r="R11756" s="0" t="str">
        <f aca="false">IF(I11756&gt;=Summary!$B$7,"Fast",IF(I11756&lt;Summary!$B$8,"Slow","Medium"))</f>
        <v>Slow</v>
      </c>
      <c r="S11756" s="15" t="n">
        <f aca="false">IF(M11756&gt;Summary!$B$5,1,0)</f>
        <v>1</v>
      </c>
      <c r="T11756" s="16" t="n">
        <f aca="false">IF(Q11756="Overstocked",(G11756-Summary!$B$6*H11756)*J11756,0)</f>
        <v>0</v>
      </c>
    </row>
    <row r="11757" customFormat="false" ht="15" hidden="false" customHeight="false" outlineLevel="0" collapsed="false">
      <c r="A11757" s="0" t="s">
        <v>11855</v>
      </c>
      <c r="B11757" s="0" t="s">
        <v>115</v>
      </c>
      <c r="C11757" s="0" t="s">
        <v>96</v>
      </c>
      <c r="D11757" s="0" t="s">
        <v>79</v>
      </c>
      <c r="E11757" s="14" t="n">
        <v>45209</v>
      </c>
      <c r="F11757" s="14" t="n">
        <v>45210</v>
      </c>
      <c r="G11757" s="0" t="n">
        <v>356</v>
      </c>
      <c r="H11757" s="0" t="n">
        <v>100</v>
      </c>
      <c r="I11757" s="0" t="n">
        <v>208</v>
      </c>
      <c r="J11757" s="0" t="n">
        <v>1448</v>
      </c>
      <c r="K11757" s="0" t="n">
        <v>1758</v>
      </c>
      <c r="L11757" s="15" t="s">
        <v>97</v>
      </c>
      <c r="M11757" s="0" t="n">
        <v>1</v>
      </c>
      <c r="N11757" s="16" t="n">
        <f aca="false">I11757*K11757</f>
        <v>365664</v>
      </c>
      <c r="O11757" s="16" t="n">
        <f aca="false">I11757*(K11757-J11757)</f>
        <v>64480</v>
      </c>
      <c r="P11757" s="15" t="n">
        <f aca="false">K11757-J11757</f>
        <v>310</v>
      </c>
      <c r="Q11757" s="0" t="str">
        <f aca="false">IF(G11757=0,"Out of stock",IF(G11757&lt;H11757,"Understocked",IF(G11757&gt;Summary!$B$6*H11757,"Overstocked","Healthy")))</f>
        <v>Healthy</v>
      </c>
      <c r="R11757" s="0" t="str">
        <f aca="false">IF(I11757&gt;=Summary!$B$7,"Fast",IF(I11757&lt;Summary!$B$8,"Slow","Medium"))</f>
        <v>Fast</v>
      </c>
      <c r="S11757" s="15" t="n">
        <f aca="false">IF(M11757&gt;Summary!$B$5,1,0)</f>
        <v>0</v>
      </c>
      <c r="T11757" s="16" t="n">
        <f aca="false">IF(Q11757="Overstocked",(G11757-Summary!$B$6*H11757)*J11757,0)</f>
        <v>0</v>
      </c>
    </row>
    <row r="11758" customFormat="false" ht="15" hidden="false" customHeight="false" outlineLevel="0" collapsed="false">
      <c r="A11758" s="0" t="s">
        <v>11856</v>
      </c>
      <c r="B11758" s="0" t="s">
        <v>101</v>
      </c>
      <c r="C11758" s="0" t="s">
        <v>78</v>
      </c>
      <c r="D11758" s="0" t="s">
        <v>86</v>
      </c>
      <c r="E11758" s="14" t="n">
        <v>45542</v>
      </c>
      <c r="F11758" s="14" t="n">
        <v>45544</v>
      </c>
      <c r="G11758" s="0" t="n">
        <v>243</v>
      </c>
      <c r="H11758" s="0" t="n">
        <v>146</v>
      </c>
      <c r="I11758" s="0" t="n">
        <v>265</v>
      </c>
      <c r="J11758" s="0" t="n">
        <v>759</v>
      </c>
      <c r="K11758" s="0" t="n">
        <v>905</v>
      </c>
      <c r="L11758" s="15" t="s">
        <v>82</v>
      </c>
      <c r="M11758" s="0" t="n">
        <v>2</v>
      </c>
      <c r="N11758" s="16" t="n">
        <f aca="false">I11758*K11758</f>
        <v>239825</v>
      </c>
      <c r="O11758" s="16" t="n">
        <f aca="false">I11758*(K11758-J11758)</f>
        <v>38690</v>
      </c>
      <c r="P11758" s="15" t="n">
        <f aca="false">K11758-J11758</f>
        <v>146</v>
      </c>
      <c r="Q11758" s="0" t="str">
        <f aca="false">IF(G11758=0,"Out of stock",IF(G11758&lt;H11758,"Understocked",IF(G11758&gt;Summary!$B$6*H11758,"Overstocked","Healthy")))</f>
        <v>Healthy</v>
      </c>
      <c r="R11758" s="0" t="str">
        <f aca="false">IF(I11758&gt;=Summary!$B$7,"Fast",IF(I11758&lt;Summary!$B$8,"Slow","Medium"))</f>
        <v>Fast</v>
      </c>
      <c r="S11758" s="15" t="n">
        <f aca="false">IF(M11758&gt;Summary!$B$5,1,0)</f>
        <v>0</v>
      </c>
      <c r="T11758" s="16" t="n">
        <f aca="false">IF(Q11758="Overstocked",(G11758-Summary!$B$6*H11758)*J11758,0)</f>
        <v>0</v>
      </c>
    </row>
    <row r="11759" customFormat="false" ht="15" hidden="false" customHeight="false" outlineLevel="0" collapsed="false">
      <c r="A11759" s="0" t="s">
        <v>11857</v>
      </c>
      <c r="B11759" s="0" t="s">
        <v>84</v>
      </c>
      <c r="C11759" s="0" t="s">
        <v>85</v>
      </c>
      <c r="D11759" s="0" t="s">
        <v>90</v>
      </c>
      <c r="E11759" s="14" t="n">
        <v>45518</v>
      </c>
      <c r="F11759" s="14" t="n">
        <v>45527</v>
      </c>
      <c r="G11759" s="0" t="n">
        <v>120</v>
      </c>
      <c r="H11759" s="0" t="n">
        <v>63</v>
      </c>
      <c r="I11759" s="0" t="n">
        <v>174</v>
      </c>
      <c r="J11759" s="0" t="n">
        <v>1182</v>
      </c>
      <c r="K11759" s="0" t="n">
        <v>1494</v>
      </c>
      <c r="L11759" s="15" t="s">
        <v>87</v>
      </c>
      <c r="M11759" s="0" t="n">
        <v>9</v>
      </c>
      <c r="N11759" s="16" t="n">
        <f aca="false">I11759*K11759</f>
        <v>259956</v>
      </c>
      <c r="O11759" s="16" t="n">
        <f aca="false">I11759*(K11759-J11759)</f>
        <v>54288</v>
      </c>
      <c r="P11759" s="15" t="n">
        <f aca="false">K11759-J11759</f>
        <v>312</v>
      </c>
      <c r="Q11759" s="0" t="str">
        <f aca="false">IF(G11759=0,"Out of stock",IF(G11759&lt;H11759,"Understocked",IF(G11759&gt;Summary!$B$6*H11759,"Overstocked","Healthy")))</f>
        <v>Healthy</v>
      </c>
      <c r="R11759" s="0" t="str">
        <f aca="false">IF(I11759&gt;=Summary!$B$7,"Fast",IF(I11759&lt;Summary!$B$8,"Slow","Medium"))</f>
        <v>Medium</v>
      </c>
      <c r="S11759" s="15" t="n">
        <f aca="false">IF(M11759&gt;Summary!$B$5,1,0)</f>
        <v>1</v>
      </c>
      <c r="T11759" s="16" t="n">
        <f aca="false">IF(Q11759="Overstocked",(G11759-Summary!$B$6*H11759)*J11759,0)</f>
        <v>0</v>
      </c>
    </row>
    <row r="11760" customFormat="false" ht="15" hidden="false" customHeight="false" outlineLevel="0" collapsed="false">
      <c r="A11760" s="0" t="s">
        <v>11858</v>
      </c>
      <c r="B11760" s="0" t="s">
        <v>123</v>
      </c>
      <c r="C11760" s="0" t="s">
        <v>78</v>
      </c>
      <c r="D11760" s="0" t="s">
        <v>79</v>
      </c>
      <c r="E11760" s="14" t="n">
        <v>45277</v>
      </c>
      <c r="F11760" s="14" t="n">
        <v>45285</v>
      </c>
      <c r="G11760" s="0" t="n">
        <v>421</v>
      </c>
      <c r="H11760" s="0" t="n">
        <v>88</v>
      </c>
      <c r="I11760" s="0" t="n">
        <v>162</v>
      </c>
      <c r="J11760" s="0" t="n">
        <v>1257</v>
      </c>
      <c r="K11760" s="0" t="n">
        <v>1582</v>
      </c>
      <c r="L11760" s="15" t="s">
        <v>87</v>
      </c>
      <c r="M11760" s="0" t="n">
        <v>8</v>
      </c>
      <c r="N11760" s="16" t="n">
        <f aca="false">I11760*K11760</f>
        <v>256284</v>
      </c>
      <c r="O11760" s="16" t="n">
        <f aca="false">I11760*(K11760-J11760)</f>
        <v>52650</v>
      </c>
      <c r="P11760" s="15" t="n">
        <f aca="false">K11760-J11760</f>
        <v>325</v>
      </c>
      <c r="Q11760" s="0" t="str">
        <f aca="false">IF(G11760=0,"Out of stock",IF(G11760&lt;H11760,"Understocked",IF(G11760&gt;Summary!$B$6*H11760,"Overstocked","Healthy")))</f>
        <v>Overstocked</v>
      </c>
      <c r="R11760" s="0" t="str">
        <f aca="false">IF(I11760&gt;=Summary!$B$7,"Fast",IF(I11760&lt;Summary!$B$8,"Slow","Medium"))</f>
        <v>Medium</v>
      </c>
      <c r="S11760" s="15" t="n">
        <f aca="false">IF(M11760&gt;Summary!$B$5,1,0)</f>
        <v>1</v>
      </c>
      <c r="T11760" s="16" t="n">
        <f aca="false">IF(Q11760="Overstocked",(G11760-Summary!$B$6*H11760)*J11760,0)</f>
        <v>86733</v>
      </c>
    </row>
    <row r="11761" customFormat="false" ht="15" hidden="false" customHeight="false" outlineLevel="0" collapsed="false">
      <c r="A11761" s="0" t="s">
        <v>11859</v>
      </c>
      <c r="B11761" s="0" t="s">
        <v>113</v>
      </c>
      <c r="C11761" s="0" t="s">
        <v>78</v>
      </c>
      <c r="D11761" s="0" t="s">
        <v>90</v>
      </c>
      <c r="E11761" s="14" t="n">
        <v>45047</v>
      </c>
      <c r="F11761" s="14" t="n">
        <v>45056</v>
      </c>
      <c r="G11761" s="0" t="n">
        <v>122</v>
      </c>
      <c r="H11761" s="0" t="n">
        <v>62</v>
      </c>
      <c r="I11761" s="0" t="n">
        <v>87</v>
      </c>
      <c r="J11761" s="0" t="n">
        <v>275</v>
      </c>
      <c r="K11761" s="0" t="n">
        <v>450</v>
      </c>
      <c r="L11761" s="15" t="s">
        <v>82</v>
      </c>
      <c r="M11761" s="0" t="n">
        <v>9</v>
      </c>
      <c r="N11761" s="16" t="n">
        <f aca="false">I11761*K11761</f>
        <v>39150</v>
      </c>
      <c r="O11761" s="16" t="n">
        <f aca="false">I11761*(K11761-J11761)</f>
        <v>15225</v>
      </c>
      <c r="P11761" s="15" t="n">
        <f aca="false">K11761-J11761</f>
        <v>175</v>
      </c>
      <c r="Q11761" s="0" t="str">
        <f aca="false">IF(G11761=0,"Out of stock",IF(G11761&lt;H11761,"Understocked",IF(G11761&gt;Summary!$B$6*H11761,"Overstocked","Healthy")))</f>
        <v>Healthy</v>
      </c>
      <c r="R11761" s="0" t="str">
        <f aca="false">IF(I11761&gt;=Summary!$B$7,"Fast",IF(I11761&lt;Summary!$B$8,"Slow","Medium"))</f>
        <v>Slow</v>
      </c>
      <c r="S11761" s="15" t="n">
        <f aca="false">IF(M11761&gt;Summary!$B$5,1,0)</f>
        <v>1</v>
      </c>
      <c r="T11761" s="16" t="n">
        <f aca="false">IF(Q11761="Overstocked",(G11761-Summary!$B$6*H11761)*J11761,0)</f>
        <v>0</v>
      </c>
    </row>
    <row r="11762" customFormat="false" ht="15" hidden="false" customHeight="false" outlineLevel="0" collapsed="false">
      <c r="A11762" s="0" t="s">
        <v>11860</v>
      </c>
      <c r="B11762" s="0" t="s">
        <v>95</v>
      </c>
      <c r="C11762" s="0" t="s">
        <v>96</v>
      </c>
      <c r="D11762" s="0" t="s">
        <v>92</v>
      </c>
      <c r="E11762" s="14" t="n">
        <v>45620</v>
      </c>
      <c r="F11762" s="14" t="n">
        <v>45623</v>
      </c>
      <c r="G11762" s="0" t="n">
        <v>217</v>
      </c>
      <c r="H11762" s="0" t="n">
        <v>110</v>
      </c>
      <c r="I11762" s="0" t="n">
        <v>102</v>
      </c>
      <c r="J11762" s="0" t="n">
        <v>579</v>
      </c>
      <c r="K11762" s="0" t="n">
        <v>902</v>
      </c>
      <c r="L11762" s="15" t="s">
        <v>80</v>
      </c>
      <c r="M11762" s="0" t="n">
        <v>3</v>
      </c>
      <c r="N11762" s="16" t="n">
        <f aca="false">I11762*K11762</f>
        <v>92004</v>
      </c>
      <c r="O11762" s="16" t="n">
        <f aca="false">I11762*(K11762-J11762)</f>
        <v>32946</v>
      </c>
      <c r="P11762" s="15" t="n">
        <f aca="false">K11762-J11762</f>
        <v>323</v>
      </c>
      <c r="Q11762" s="0" t="str">
        <f aca="false">IF(G11762=0,"Out of stock",IF(G11762&lt;H11762,"Understocked",IF(G11762&gt;Summary!$B$6*H11762,"Overstocked","Healthy")))</f>
        <v>Healthy</v>
      </c>
      <c r="R11762" s="0" t="str">
        <f aca="false">IF(I11762&gt;=Summary!$B$7,"Fast",IF(I11762&lt;Summary!$B$8,"Slow","Medium"))</f>
        <v>Medium</v>
      </c>
      <c r="S11762" s="15" t="n">
        <f aca="false">IF(M11762&gt;Summary!$B$5,1,0)</f>
        <v>0</v>
      </c>
      <c r="T11762" s="16" t="n">
        <f aca="false">IF(Q11762="Overstocked",(G11762-Summary!$B$6*H11762)*J11762,0)</f>
        <v>0</v>
      </c>
    </row>
    <row r="11763" customFormat="false" ht="15" hidden="false" customHeight="false" outlineLevel="0" collapsed="false">
      <c r="A11763" s="0" t="s">
        <v>11861</v>
      </c>
      <c r="B11763" s="0" t="s">
        <v>89</v>
      </c>
      <c r="C11763" s="0" t="s">
        <v>78</v>
      </c>
      <c r="D11763" s="0" t="s">
        <v>102</v>
      </c>
      <c r="E11763" s="14" t="n">
        <v>45265</v>
      </c>
      <c r="F11763" s="14" t="n">
        <v>45272</v>
      </c>
      <c r="G11763" s="0" t="n">
        <v>482</v>
      </c>
      <c r="H11763" s="0" t="n">
        <v>113</v>
      </c>
      <c r="I11763" s="0" t="n">
        <v>182</v>
      </c>
      <c r="J11763" s="0" t="n">
        <v>1687</v>
      </c>
      <c r="K11763" s="0" t="n">
        <v>2099</v>
      </c>
      <c r="L11763" s="15" t="s">
        <v>97</v>
      </c>
      <c r="M11763" s="0" t="n">
        <v>7</v>
      </c>
      <c r="N11763" s="16" t="n">
        <f aca="false">I11763*K11763</f>
        <v>382018</v>
      </c>
      <c r="O11763" s="16" t="n">
        <f aca="false">I11763*(K11763-J11763)</f>
        <v>74984</v>
      </c>
      <c r="P11763" s="15" t="n">
        <f aca="false">K11763-J11763</f>
        <v>412</v>
      </c>
      <c r="Q11763" s="0" t="str">
        <f aca="false">IF(G11763=0,"Out of stock",IF(G11763&lt;H11763,"Understocked",IF(G11763&gt;Summary!$B$6*H11763,"Overstocked","Healthy")))</f>
        <v>Overstocked</v>
      </c>
      <c r="R11763" s="0" t="str">
        <f aca="false">IF(I11763&gt;=Summary!$B$7,"Fast",IF(I11763&lt;Summary!$B$8,"Slow","Medium"))</f>
        <v>Medium</v>
      </c>
      <c r="S11763" s="15" t="n">
        <f aca="false">IF(M11763&gt;Summary!$B$5,1,0)</f>
        <v>0</v>
      </c>
      <c r="T11763" s="16" t="n">
        <f aca="false">IF(Q11763="Overstocked",(G11763-Summary!$B$6*H11763)*J11763,0)</f>
        <v>50610</v>
      </c>
    </row>
    <row r="11764" customFormat="false" ht="15" hidden="false" customHeight="false" outlineLevel="0" collapsed="false">
      <c r="A11764" s="0" t="s">
        <v>11862</v>
      </c>
      <c r="B11764" s="0" t="s">
        <v>111</v>
      </c>
      <c r="C11764" s="0" t="s">
        <v>104</v>
      </c>
      <c r="D11764" s="0" t="s">
        <v>86</v>
      </c>
      <c r="E11764" s="14" t="n">
        <v>45422</v>
      </c>
      <c r="F11764" s="14" t="n">
        <v>45430</v>
      </c>
      <c r="G11764" s="0" t="n">
        <v>176</v>
      </c>
      <c r="H11764" s="0" t="n">
        <v>59</v>
      </c>
      <c r="I11764" s="0" t="n">
        <v>156</v>
      </c>
      <c r="J11764" s="0" t="n">
        <v>326</v>
      </c>
      <c r="K11764" s="0" t="n">
        <v>753</v>
      </c>
      <c r="L11764" s="15" t="s">
        <v>80</v>
      </c>
      <c r="M11764" s="0" t="n">
        <v>8</v>
      </c>
      <c r="N11764" s="16" t="n">
        <f aca="false">I11764*K11764</f>
        <v>117468</v>
      </c>
      <c r="O11764" s="16" t="n">
        <f aca="false">I11764*(K11764-J11764)</f>
        <v>66612</v>
      </c>
      <c r="P11764" s="15" t="n">
        <f aca="false">K11764-J11764</f>
        <v>427</v>
      </c>
      <c r="Q11764" s="0" t="str">
        <f aca="false">IF(G11764=0,"Out of stock",IF(G11764&lt;H11764,"Understocked",IF(G11764&gt;Summary!$B$6*H11764,"Overstocked","Healthy")))</f>
        <v>Healthy</v>
      </c>
      <c r="R11764" s="0" t="str">
        <f aca="false">IF(I11764&gt;=Summary!$B$7,"Fast",IF(I11764&lt;Summary!$B$8,"Slow","Medium"))</f>
        <v>Medium</v>
      </c>
      <c r="S11764" s="15" t="n">
        <f aca="false">IF(M11764&gt;Summary!$B$5,1,0)</f>
        <v>1</v>
      </c>
      <c r="T11764" s="16" t="n">
        <f aca="false">IF(Q11764="Overstocked",(G11764-Summary!$B$6*H11764)*J11764,0)</f>
        <v>0</v>
      </c>
    </row>
    <row r="11765" customFormat="false" ht="15" hidden="false" customHeight="false" outlineLevel="0" collapsed="false">
      <c r="A11765" s="0" t="s">
        <v>11863</v>
      </c>
      <c r="B11765" s="0" t="s">
        <v>84</v>
      </c>
      <c r="C11765" s="0" t="s">
        <v>96</v>
      </c>
      <c r="D11765" s="0" t="s">
        <v>92</v>
      </c>
      <c r="E11765" s="14" t="n">
        <v>45526</v>
      </c>
      <c r="F11765" s="14" t="n">
        <v>45527</v>
      </c>
      <c r="G11765" s="0" t="n">
        <v>77</v>
      </c>
      <c r="H11765" s="0" t="n">
        <v>112</v>
      </c>
      <c r="I11765" s="0" t="n">
        <v>0</v>
      </c>
      <c r="J11765" s="0" t="n">
        <v>896</v>
      </c>
      <c r="K11765" s="0" t="n">
        <v>1048</v>
      </c>
      <c r="L11765" s="15" t="s">
        <v>97</v>
      </c>
      <c r="M11765" s="0" t="n">
        <v>1</v>
      </c>
      <c r="N11765" s="16" t="n">
        <f aca="false">I11765*K11765</f>
        <v>0</v>
      </c>
      <c r="O11765" s="16" t="n">
        <f aca="false">I11765*(K11765-J11765)</f>
        <v>0</v>
      </c>
      <c r="P11765" s="15" t="n">
        <f aca="false">K11765-J11765</f>
        <v>152</v>
      </c>
      <c r="Q11765" s="0" t="str">
        <f aca="false">IF(G11765=0,"Out of stock",IF(G11765&lt;H11765,"Understocked",IF(G11765&gt;Summary!$B$6*H11765,"Overstocked","Healthy")))</f>
        <v>Understocked</v>
      </c>
      <c r="R11765" s="0" t="str">
        <f aca="false">IF(I11765&gt;=Summary!$B$7,"Fast",IF(I11765&lt;Summary!$B$8,"Slow","Medium"))</f>
        <v>Slow</v>
      </c>
      <c r="S11765" s="15" t="n">
        <f aca="false">IF(M11765&gt;Summary!$B$5,1,0)</f>
        <v>0</v>
      </c>
      <c r="T11765" s="16" t="n">
        <f aca="false">IF(Q11765="Overstocked",(G11765-Summary!$B$6*H11765)*J11765,0)</f>
        <v>0</v>
      </c>
    </row>
    <row r="11766" customFormat="false" ht="15" hidden="false" customHeight="false" outlineLevel="0" collapsed="false">
      <c r="A11766" s="0" t="s">
        <v>11864</v>
      </c>
      <c r="B11766" s="0" t="s">
        <v>95</v>
      </c>
      <c r="C11766" s="0" t="s">
        <v>104</v>
      </c>
      <c r="D11766" s="0" t="s">
        <v>86</v>
      </c>
      <c r="E11766" s="14" t="n">
        <v>45107</v>
      </c>
      <c r="F11766" s="14" t="n">
        <v>45108</v>
      </c>
      <c r="G11766" s="0" t="n">
        <v>111</v>
      </c>
      <c r="H11766" s="0" t="n">
        <v>146</v>
      </c>
      <c r="I11766" s="0" t="n">
        <v>257</v>
      </c>
      <c r="J11766" s="0" t="n">
        <v>1993</v>
      </c>
      <c r="K11766" s="0" t="n">
        <v>2459</v>
      </c>
      <c r="L11766" s="15" t="s">
        <v>80</v>
      </c>
      <c r="M11766" s="0" t="n">
        <v>1</v>
      </c>
      <c r="N11766" s="16" t="n">
        <f aca="false">I11766*K11766</f>
        <v>631963</v>
      </c>
      <c r="O11766" s="16" t="n">
        <f aca="false">I11766*(K11766-J11766)</f>
        <v>119762</v>
      </c>
      <c r="P11766" s="15" t="n">
        <f aca="false">K11766-J11766</f>
        <v>466</v>
      </c>
      <c r="Q11766" s="0" t="str">
        <f aca="false">IF(G11766=0,"Out of stock",IF(G11766&lt;H11766,"Understocked",IF(G11766&gt;Summary!$B$6*H11766,"Overstocked","Healthy")))</f>
        <v>Understocked</v>
      </c>
      <c r="R11766" s="0" t="str">
        <f aca="false">IF(I11766&gt;=Summary!$B$7,"Fast",IF(I11766&lt;Summary!$B$8,"Slow","Medium"))</f>
        <v>Fast</v>
      </c>
      <c r="S11766" s="15" t="n">
        <f aca="false">IF(M11766&gt;Summary!$B$5,1,0)</f>
        <v>0</v>
      </c>
      <c r="T11766" s="16" t="n">
        <f aca="false">IF(Q11766="Overstocked",(G11766-Summary!$B$6*H11766)*J11766,0)</f>
        <v>0</v>
      </c>
    </row>
    <row r="11767" customFormat="false" ht="15" hidden="false" customHeight="false" outlineLevel="0" collapsed="false">
      <c r="A11767" s="0" t="s">
        <v>11865</v>
      </c>
      <c r="B11767" s="0" t="s">
        <v>123</v>
      </c>
      <c r="C11767" s="0" t="s">
        <v>85</v>
      </c>
      <c r="D11767" s="0" t="s">
        <v>90</v>
      </c>
      <c r="E11767" s="14" t="n">
        <v>45523</v>
      </c>
      <c r="F11767" s="14" t="n">
        <v>45528</v>
      </c>
      <c r="G11767" s="0" t="n">
        <v>254</v>
      </c>
      <c r="H11767" s="0" t="n">
        <v>74</v>
      </c>
      <c r="I11767" s="0" t="n">
        <v>103</v>
      </c>
      <c r="J11767" s="0" t="n">
        <v>460</v>
      </c>
      <c r="K11767" s="0" t="n">
        <v>875</v>
      </c>
      <c r="L11767" s="15" t="s">
        <v>93</v>
      </c>
      <c r="M11767" s="0" t="n">
        <v>5</v>
      </c>
      <c r="N11767" s="16" t="n">
        <f aca="false">I11767*K11767</f>
        <v>90125</v>
      </c>
      <c r="O11767" s="16" t="n">
        <f aca="false">I11767*(K11767-J11767)</f>
        <v>42745</v>
      </c>
      <c r="P11767" s="15" t="n">
        <f aca="false">K11767-J11767</f>
        <v>415</v>
      </c>
      <c r="Q11767" s="0" t="str">
        <f aca="false">IF(G11767=0,"Out of stock",IF(G11767&lt;H11767,"Understocked",IF(G11767&gt;Summary!$B$6*H11767,"Overstocked","Healthy")))</f>
        <v>Healthy</v>
      </c>
      <c r="R11767" s="0" t="str">
        <f aca="false">IF(I11767&gt;=Summary!$B$7,"Fast",IF(I11767&lt;Summary!$B$8,"Slow","Medium"))</f>
        <v>Medium</v>
      </c>
      <c r="S11767" s="15" t="n">
        <f aca="false">IF(M11767&gt;Summary!$B$5,1,0)</f>
        <v>0</v>
      </c>
      <c r="T11767" s="16" t="n">
        <f aca="false">IF(Q11767="Overstocked",(G11767-Summary!$B$6*H11767)*J11767,0)</f>
        <v>0</v>
      </c>
    </row>
    <row r="11768" customFormat="false" ht="15" hidden="false" customHeight="false" outlineLevel="0" collapsed="false">
      <c r="A11768" s="0" t="s">
        <v>11866</v>
      </c>
      <c r="B11768" s="0" t="s">
        <v>89</v>
      </c>
      <c r="C11768" s="0" t="s">
        <v>96</v>
      </c>
      <c r="D11768" s="0" t="s">
        <v>79</v>
      </c>
      <c r="E11768" s="14" t="n">
        <v>45328</v>
      </c>
      <c r="F11768" s="14" t="n">
        <v>45330</v>
      </c>
      <c r="G11768" s="0" t="n">
        <v>249</v>
      </c>
      <c r="H11768" s="0" t="n">
        <v>59</v>
      </c>
      <c r="I11768" s="0" t="n">
        <v>245</v>
      </c>
      <c r="J11768" s="0" t="n">
        <v>1712</v>
      </c>
      <c r="K11768" s="0" t="n">
        <v>2164</v>
      </c>
      <c r="L11768" s="15" t="s">
        <v>82</v>
      </c>
      <c r="M11768" s="0" t="n">
        <v>2</v>
      </c>
      <c r="N11768" s="16" t="n">
        <f aca="false">I11768*K11768</f>
        <v>530180</v>
      </c>
      <c r="O11768" s="16" t="n">
        <f aca="false">I11768*(K11768-J11768)</f>
        <v>110740</v>
      </c>
      <c r="P11768" s="15" t="n">
        <f aca="false">K11768-J11768</f>
        <v>452</v>
      </c>
      <c r="Q11768" s="0" t="str">
        <f aca="false">IF(G11768=0,"Out of stock",IF(G11768&lt;H11768,"Understocked",IF(G11768&gt;Summary!$B$6*H11768,"Overstocked","Healthy")))</f>
        <v>Overstocked</v>
      </c>
      <c r="R11768" s="0" t="str">
        <f aca="false">IF(I11768&gt;=Summary!$B$7,"Fast",IF(I11768&lt;Summary!$B$8,"Slow","Medium"))</f>
        <v>Fast</v>
      </c>
      <c r="S11768" s="15" t="n">
        <f aca="false">IF(M11768&gt;Summary!$B$5,1,0)</f>
        <v>0</v>
      </c>
      <c r="T11768" s="16" t="n">
        <f aca="false">IF(Q11768="Overstocked",(G11768-Summary!$B$6*H11768)*J11768,0)</f>
        <v>22256</v>
      </c>
    </row>
    <row r="11769" customFormat="false" ht="15" hidden="false" customHeight="false" outlineLevel="0" collapsed="false">
      <c r="A11769" s="0" t="s">
        <v>11867</v>
      </c>
      <c r="B11769" s="0" t="s">
        <v>77</v>
      </c>
      <c r="C11769" s="0" t="s">
        <v>85</v>
      </c>
      <c r="D11769" s="0" t="s">
        <v>86</v>
      </c>
      <c r="E11769" s="14" t="n">
        <v>44942</v>
      </c>
      <c r="F11769" s="14" t="n">
        <v>44947</v>
      </c>
      <c r="G11769" s="0" t="n">
        <v>353</v>
      </c>
      <c r="H11769" s="0" t="n">
        <v>62</v>
      </c>
      <c r="I11769" s="0" t="n">
        <v>2</v>
      </c>
      <c r="J11769" s="0" t="n">
        <v>770</v>
      </c>
      <c r="K11769" s="0" t="n">
        <v>970</v>
      </c>
      <c r="L11769" s="15" t="s">
        <v>87</v>
      </c>
      <c r="M11769" s="0" t="n">
        <v>5</v>
      </c>
      <c r="N11769" s="16" t="n">
        <f aca="false">I11769*K11769</f>
        <v>1940</v>
      </c>
      <c r="O11769" s="16" t="n">
        <f aca="false">I11769*(K11769-J11769)</f>
        <v>400</v>
      </c>
      <c r="P11769" s="15" t="n">
        <f aca="false">K11769-J11769</f>
        <v>200</v>
      </c>
      <c r="Q11769" s="0" t="str">
        <f aca="false">IF(G11769=0,"Out of stock",IF(G11769&lt;H11769,"Understocked",IF(G11769&gt;Summary!$B$6*H11769,"Overstocked","Healthy")))</f>
        <v>Overstocked</v>
      </c>
      <c r="R11769" s="0" t="str">
        <f aca="false">IF(I11769&gt;=Summary!$B$7,"Fast",IF(I11769&lt;Summary!$B$8,"Slow","Medium"))</f>
        <v>Slow</v>
      </c>
      <c r="S11769" s="15" t="n">
        <f aca="false">IF(M11769&gt;Summary!$B$5,1,0)</f>
        <v>0</v>
      </c>
      <c r="T11769" s="16" t="n">
        <f aca="false">IF(Q11769="Overstocked",(G11769-Summary!$B$6*H11769)*J11769,0)</f>
        <v>80850</v>
      </c>
    </row>
    <row r="11770" customFormat="false" ht="15" hidden="false" customHeight="false" outlineLevel="0" collapsed="false">
      <c r="A11770" s="0" t="s">
        <v>11868</v>
      </c>
      <c r="B11770" s="0" t="s">
        <v>101</v>
      </c>
      <c r="C11770" s="0" t="s">
        <v>104</v>
      </c>
      <c r="D11770" s="0" t="s">
        <v>102</v>
      </c>
      <c r="E11770" s="14" t="n">
        <v>45555</v>
      </c>
      <c r="F11770" s="14" t="n">
        <v>45563</v>
      </c>
      <c r="G11770" s="0" t="n">
        <v>65</v>
      </c>
      <c r="H11770" s="0" t="n">
        <v>81</v>
      </c>
      <c r="I11770" s="0" t="n">
        <v>161</v>
      </c>
      <c r="J11770" s="0" t="n">
        <v>899</v>
      </c>
      <c r="K11770" s="0" t="n">
        <v>1346</v>
      </c>
      <c r="L11770" s="15" t="s">
        <v>80</v>
      </c>
      <c r="M11770" s="0" t="n">
        <v>8</v>
      </c>
      <c r="N11770" s="16" t="n">
        <f aca="false">I11770*K11770</f>
        <v>216706</v>
      </c>
      <c r="O11770" s="16" t="n">
        <f aca="false">I11770*(K11770-J11770)</f>
        <v>71967</v>
      </c>
      <c r="P11770" s="15" t="n">
        <f aca="false">K11770-J11770</f>
        <v>447</v>
      </c>
      <c r="Q11770" s="0" t="str">
        <f aca="false">IF(G11770=0,"Out of stock",IF(G11770&lt;H11770,"Understocked",IF(G11770&gt;Summary!$B$6*H11770,"Overstocked","Healthy")))</f>
        <v>Understocked</v>
      </c>
      <c r="R11770" s="0" t="str">
        <f aca="false">IF(I11770&gt;=Summary!$B$7,"Fast",IF(I11770&lt;Summary!$B$8,"Slow","Medium"))</f>
        <v>Medium</v>
      </c>
      <c r="S11770" s="15" t="n">
        <f aca="false">IF(M11770&gt;Summary!$B$5,1,0)</f>
        <v>1</v>
      </c>
      <c r="T11770" s="16" t="n">
        <f aca="false">IF(Q11770="Overstocked",(G11770-Summary!$B$6*H11770)*J11770,0)</f>
        <v>0</v>
      </c>
    </row>
    <row r="11771" customFormat="false" ht="15" hidden="false" customHeight="false" outlineLevel="0" collapsed="false">
      <c r="A11771" s="0" t="s">
        <v>11869</v>
      </c>
      <c r="B11771" s="0" t="s">
        <v>77</v>
      </c>
      <c r="C11771" s="0" t="s">
        <v>96</v>
      </c>
      <c r="D11771" s="0" t="s">
        <v>102</v>
      </c>
      <c r="E11771" s="14" t="n">
        <v>45499</v>
      </c>
      <c r="F11771" s="14" t="n">
        <v>45504</v>
      </c>
      <c r="G11771" s="0" t="n">
        <v>83</v>
      </c>
      <c r="H11771" s="0" t="n">
        <v>93</v>
      </c>
      <c r="I11771" s="0" t="n">
        <v>185</v>
      </c>
      <c r="J11771" s="0" t="n">
        <v>1143</v>
      </c>
      <c r="K11771" s="0" t="n">
        <v>1238</v>
      </c>
      <c r="L11771" s="15" t="s">
        <v>87</v>
      </c>
      <c r="M11771" s="0" t="n">
        <v>5</v>
      </c>
      <c r="N11771" s="16" t="n">
        <f aca="false">I11771*K11771</f>
        <v>229030</v>
      </c>
      <c r="O11771" s="16" t="n">
        <f aca="false">I11771*(K11771-J11771)</f>
        <v>17575</v>
      </c>
      <c r="P11771" s="15" t="n">
        <f aca="false">K11771-J11771</f>
        <v>95</v>
      </c>
      <c r="Q11771" s="0" t="str">
        <f aca="false">IF(G11771=0,"Out of stock",IF(G11771&lt;H11771,"Understocked",IF(G11771&gt;Summary!$B$6*H11771,"Overstocked","Healthy")))</f>
        <v>Understocked</v>
      </c>
      <c r="R11771" s="0" t="str">
        <f aca="false">IF(I11771&gt;=Summary!$B$7,"Fast",IF(I11771&lt;Summary!$B$8,"Slow","Medium"))</f>
        <v>Medium</v>
      </c>
      <c r="S11771" s="15" t="n">
        <f aca="false">IF(M11771&gt;Summary!$B$5,1,0)</f>
        <v>0</v>
      </c>
      <c r="T11771" s="16" t="n">
        <f aca="false">IF(Q11771="Overstocked",(G11771-Summary!$B$6*H11771)*J11771,0)</f>
        <v>0</v>
      </c>
    </row>
    <row r="11772" customFormat="false" ht="15" hidden="false" customHeight="false" outlineLevel="0" collapsed="false">
      <c r="A11772" s="0" t="s">
        <v>11870</v>
      </c>
      <c r="B11772" s="0" t="s">
        <v>95</v>
      </c>
      <c r="C11772" s="0" t="s">
        <v>78</v>
      </c>
      <c r="D11772" s="0" t="s">
        <v>102</v>
      </c>
      <c r="E11772" s="14" t="n">
        <v>45434</v>
      </c>
      <c r="F11772" s="14" t="n">
        <v>45437</v>
      </c>
      <c r="G11772" s="0" t="n">
        <v>160</v>
      </c>
      <c r="H11772" s="0" t="n">
        <v>108</v>
      </c>
      <c r="I11772" s="0" t="n">
        <v>274</v>
      </c>
      <c r="J11772" s="0" t="n">
        <v>1858</v>
      </c>
      <c r="K11772" s="0" t="n">
        <v>2221</v>
      </c>
      <c r="L11772" s="15" t="s">
        <v>93</v>
      </c>
      <c r="M11772" s="0" t="n">
        <v>3</v>
      </c>
      <c r="N11772" s="16" t="n">
        <f aca="false">I11772*K11772</f>
        <v>608554</v>
      </c>
      <c r="O11772" s="16" t="n">
        <f aca="false">I11772*(K11772-J11772)</f>
        <v>99462</v>
      </c>
      <c r="P11772" s="15" t="n">
        <f aca="false">K11772-J11772</f>
        <v>363</v>
      </c>
      <c r="Q11772" s="0" t="str">
        <f aca="false">IF(G11772=0,"Out of stock",IF(G11772&lt;H11772,"Understocked",IF(G11772&gt;Summary!$B$6*H11772,"Overstocked","Healthy")))</f>
        <v>Healthy</v>
      </c>
      <c r="R11772" s="0" t="str">
        <f aca="false">IF(I11772&gt;=Summary!$B$7,"Fast",IF(I11772&lt;Summary!$B$8,"Slow","Medium"))</f>
        <v>Fast</v>
      </c>
      <c r="S11772" s="15" t="n">
        <f aca="false">IF(M11772&gt;Summary!$B$5,1,0)</f>
        <v>0</v>
      </c>
      <c r="T11772" s="16" t="n">
        <f aca="false">IF(Q11772="Overstocked",(G11772-Summary!$B$6*H11772)*J11772,0)</f>
        <v>0</v>
      </c>
    </row>
    <row r="11773" customFormat="false" ht="15" hidden="false" customHeight="false" outlineLevel="0" collapsed="false">
      <c r="A11773" s="0" t="s">
        <v>11871</v>
      </c>
      <c r="B11773" s="0" t="s">
        <v>84</v>
      </c>
      <c r="C11773" s="0" t="s">
        <v>78</v>
      </c>
      <c r="D11773" s="0" t="s">
        <v>86</v>
      </c>
      <c r="E11773" s="14" t="n">
        <v>45530</v>
      </c>
      <c r="F11773" s="14" t="n">
        <v>45535</v>
      </c>
      <c r="G11773" s="0" t="n">
        <v>441</v>
      </c>
      <c r="H11773" s="0" t="n">
        <v>65</v>
      </c>
      <c r="I11773" s="0" t="n">
        <v>274</v>
      </c>
      <c r="J11773" s="0" t="n">
        <v>1140</v>
      </c>
      <c r="K11773" s="0" t="n">
        <v>1614</v>
      </c>
      <c r="L11773" s="15" t="s">
        <v>82</v>
      </c>
      <c r="M11773" s="0" t="n">
        <v>5</v>
      </c>
      <c r="N11773" s="16" t="n">
        <f aca="false">I11773*K11773</f>
        <v>442236</v>
      </c>
      <c r="O11773" s="16" t="n">
        <f aca="false">I11773*(K11773-J11773)</f>
        <v>129876</v>
      </c>
      <c r="P11773" s="15" t="n">
        <f aca="false">K11773-J11773</f>
        <v>474</v>
      </c>
      <c r="Q11773" s="0" t="str">
        <f aca="false">IF(G11773=0,"Out of stock",IF(G11773&lt;H11773,"Understocked",IF(G11773&gt;Summary!$B$6*H11773,"Overstocked","Healthy")))</f>
        <v>Overstocked</v>
      </c>
      <c r="R11773" s="0" t="str">
        <f aca="false">IF(I11773&gt;=Summary!$B$7,"Fast",IF(I11773&lt;Summary!$B$8,"Slow","Medium"))</f>
        <v>Fast</v>
      </c>
      <c r="S11773" s="15" t="n">
        <f aca="false">IF(M11773&gt;Summary!$B$5,1,0)</f>
        <v>0</v>
      </c>
      <c r="T11773" s="16" t="n">
        <f aca="false">IF(Q11773="Overstocked",(G11773-Summary!$B$6*H11773)*J11773,0)</f>
        <v>206340</v>
      </c>
    </row>
    <row r="11774" customFormat="false" ht="15" hidden="false" customHeight="false" outlineLevel="0" collapsed="false">
      <c r="A11774" s="0" t="s">
        <v>11872</v>
      </c>
      <c r="B11774" s="0" t="s">
        <v>107</v>
      </c>
      <c r="C11774" s="0" t="s">
        <v>96</v>
      </c>
      <c r="D11774" s="0" t="s">
        <v>92</v>
      </c>
      <c r="E11774" s="14" t="n">
        <v>44954</v>
      </c>
      <c r="F11774" s="14" t="n">
        <v>44957</v>
      </c>
      <c r="G11774" s="0" t="n">
        <v>8</v>
      </c>
      <c r="H11774" s="0" t="n">
        <v>101</v>
      </c>
      <c r="I11774" s="0" t="n">
        <v>95</v>
      </c>
      <c r="J11774" s="0" t="n">
        <v>1542</v>
      </c>
      <c r="K11774" s="0" t="n">
        <v>1855</v>
      </c>
      <c r="L11774" s="15" t="s">
        <v>80</v>
      </c>
      <c r="M11774" s="0" t="n">
        <v>3</v>
      </c>
      <c r="N11774" s="16" t="n">
        <f aca="false">I11774*K11774</f>
        <v>176225</v>
      </c>
      <c r="O11774" s="16" t="n">
        <f aca="false">I11774*(K11774-J11774)</f>
        <v>29735</v>
      </c>
      <c r="P11774" s="15" t="n">
        <f aca="false">K11774-J11774</f>
        <v>313</v>
      </c>
      <c r="Q11774" s="0" t="str">
        <f aca="false">IF(G11774=0,"Out of stock",IF(G11774&lt;H11774,"Understocked",IF(G11774&gt;Summary!$B$6*H11774,"Overstocked","Healthy")))</f>
        <v>Understocked</v>
      </c>
      <c r="R11774" s="0" t="str">
        <f aca="false">IF(I11774&gt;=Summary!$B$7,"Fast",IF(I11774&lt;Summary!$B$8,"Slow","Medium"))</f>
        <v>Slow</v>
      </c>
      <c r="S11774" s="15" t="n">
        <f aca="false">IF(M11774&gt;Summary!$B$5,1,0)</f>
        <v>0</v>
      </c>
      <c r="T11774" s="16" t="n">
        <f aca="false">IF(Q11774="Overstocked",(G11774-Summary!$B$6*H11774)*J11774,0)</f>
        <v>0</v>
      </c>
    </row>
    <row r="11775" customFormat="false" ht="15" hidden="false" customHeight="false" outlineLevel="0" collapsed="false">
      <c r="A11775" s="0" t="s">
        <v>11873</v>
      </c>
      <c r="B11775" s="0" t="s">
        <v>115</v>
      </c>
      <c r="C11775" s="0" t="s">
        <v>78</v>
      </c>
      <c r="D11775" s="0" t="s">
        <v>79</v>
      </c>
      <c r="E11775" s="14" t="n">
        <v>45466</v>
      </c>
      <c r="F11775" s="14" t="n">
        <v>45472</v>
      </c>
      <c r="G11775" s="0" t="n">
        <v>262</v>
      </c>
      <c r="H11775" s="0" t="n">
        <v>134</v>
      </c>
      <c r="I11775" s="0" t="n">
        <v>21</v>
      </c>
      <c r="J11775" s="0" t="n">
        <v>328</v>
      </c>
      <c r="K11775" s="0" t="n">
        <v>810</v>
      </c>
      <c r="L11775" s="15" t="s">
        <v>80</v>
      </c>
      <c r="M11775" s="0" t="n">
        <v>6</v>
      </c>
      <c r="N11775" s="16" t="n">
        <f aca="false">I11775*K11775</f>
        <v>17010</v>
      </c>
      <c r="O11775" s="16" t="n">
        <f aca="false">I11775*(K11775-J11775)</f>
        <v>10122</v>
      </c>
      <c r="P11775" s="15" t="n">
        <f aca="false">K11775-J11775</f>
        <v>482</v>
      </c>
      <c r="Q11775" s="0" t="str">
        <f aca="false">IF(G11775=0,"Out of stock",IF(G11775&lt;H11775,"Understocked",IF(G11775&gt;Summary!$B$6*H11775,"Overstocked","Healthy")))</f>
        <v>Healthy</v>
      </c>
      <c r="R11775" s="0" t="str">
        <f aca="false">IF(I11775&gt;=Summary!$B$7,"Fast",IF(I11775&lt;Summary!$B$8,"Slow","Medium"))</f>
        <v>Slow</v>
      </c>
      <c r="S11775" s="15" t="n">
        <f aca="false">IF(M11775&gt;Summary!$B$5,1,0)</f>
        <v>0</v>
      </c>
      <c r="T11775" s="16" t="n">
        <f aca="false">IF(Q11775="Overstocked",(G11775-Summary!$B$6*H11775)*J11775,0)</f>
        <v>0</v>
      </c>
    </row>
    <row r="11776" customFormat="false" ht="15" hidden="false" customHeight="false" outlineLevel="0" collapsed="false">
      <c r="A11776" s="0" t="s">
        <v>11874</v>
      </c>
      <c r="B11776" s="0" t="s">
        <v>107</v>
      </c>
      <c r="C11776" s="0" t="s">
        <v>78</v>
      </c>
      <c r="D11776" s="0" t="s">
        <v>79</v>
      </c>
      <c r="E11776" s="14" t="n">
        <v>45429</v>
      </c>
      <c r="F11776" s="14" t="n">
        <v>45438</v>
      </c>
      <c r="G11776" s="0" t="n">
        <v>431</v>
      </c>
      <c r="H11776" s="0" t="n">
        <v>146</v>
      </c>
      <c r="I11776" s="0" t="n">
        <v>74</v>
      </c>
      <c r="J11776" s="0" t="n">
        <v>1269</v>
      </c>
      <c r="K11776" s="0" t="n">
        <v>1728</v>
      </c>
      <c r="L11776" s="15" t="s">
        <v>97</v>
      </c>
      <c r="M11776" s="0" t="n">
        <v>9</v>
      </c>
      <c r="N11776" s="16" t="n">
        <f aca="false">I11776*K11776</f>
        <v>127872</v>
      </c>
      <c r="O11776" s="16" t="n">
        <f aca="false">I11776*(K11776-J11776)</f>
        <v>33966</v>
      </c>
      <c r="P11776" s="15" t="n">
        <f aca="false">K11776-J11776</f>
        <v>459</v>
      </c>
      <c r="Q11776" s="0" t="str">
        <f aca="false">IF(G11776=0,"Out of stock",IF(G11776&lt;H11776,"Understocked",IF(G11776&gt;Summary!$B$6*H11776,"Overstocked","Healthy")))</f>
        <v>Healthy</v>
      </c>
      <c r="R11776" s="0" t="str">
        <f aca="false">IF(I11776&gt;=Summary!$B$7,"Fast",IF(I11776&lt;Summary!$B$8,"Slow","Medium"))</f>
        <v>Slow</v>
      </c>
      <c r="S11776" s="15" t="n">
        <f aca="false">IF(M11776&gt;Summary!$B$5,1,0)</f>
        <v>1</v>
      </c>
      <c r="T11776" s="16" t="n">
        <f aca="false">IF(Q11776="Overstocked",(G11776-Summary!$B$6*H11776)*J11776,0)</f>
        <v>0</v>
      </c>
    </row>
    <row r="11777" customFormat="false" ht="15" hidden="false" customHeight="false" outlineLevel="0" collapsed="false">
      <c r="A11777" s="0" t="s">
        <v>11875</v>
      </c>
      <c r="B11777" s="0" t="s">
        <v>95</v>
      </c>
      <c r="C11777" s="0" t="s">
        <v>85</v>
      </c>
      <c r="D11777" s="0" t="s">
        <v>92</v>
      </c>
      <c r="E11777" s="14" t="n">
        <v>45198</v>
      </c>
      <c r="F11777" s="14" t="n">
        <v>45206</v>
      </c>
      <c r="G11777" s="0" t="n">
        <v>345</v>
      </c>
      <c r="H11777" s="0" t="n">
        <v>95</v>
      </c>
      <c r="I11777" s="0" t="n">
        <v>243</v>
      </c>
      <c r="J11777" s="0" t="n">
        <v>1747</v>
      </c>
      <c r="K11777" s="0" t="n">
        <v>2070</v>
      </c>
      <c r="L11777" s="15" t="s">
        <v>82</v>
      </c>
      <c r="M11777" s="0" t="n">
        <v>8</v>
      </c>
      <c r="N11777" s="16" t="n">
        <f aca="false">I11777*K11777</f>
        <v>503010</v>
      </c>
      <c r="O11777" s="16" t="n">
        <f aca="false">I11777*(K11777-J11777)</f>
        <v>78489</v>
      </c>
      <c r="P11777" s="15" t="n">
        <f aca="false">K11777-J11777</f>
        <v>323</v>
      </c>
      <c r="Q11777" s="0" t="str">
        <f aca="false">IF(G11777=0,"Out of stock",IF(G11777&lt;H11777,"Understocked",IF(G11777&gt;Summary!$B$6*H11777,"Overstocked","Healthy")))</f>
        <v>Healthy</v>
      </c>
      <c r="R11777" s="0" t="str">
        <f aca="false">IF(I11777&gt;=Summary!$B$7,"Fast",IF(I11777&lt;Summary!$B$8,"Slow","Medium"))</f>
        <v>Fast</v>
      </c>
      <c r="S11777" s="15" t="n">
        <f aca="false">IF(M11777&gt;Summary!$B$5,1,0)</f>
        <v>1</v>
      </c>
      <c r="T11777" s="16" t="n">
        <f aca="false">IF(Q11777="Overstocked",(G11777-Summary!$B$6*H11777)*J11777,0)</f>
        <v>0</v>
      </c>
    </row>
    <row r="11778" customFormat="false" ht="15" hidden="false" customHeight="false" outlineLevel="0" collapsed="false">
      <c r="A11778" s="0" t="s">
        <v>11876</v>
      </c>
      <c r="B11778" s="0" t="s">
        <v>101</v>
      </c>
      <c r="C11778" s="0" t="s">
        <v>85</v>
      </c>
      <c r="D11778" s="0" t="s">
        <v>86</v>
      </c>
      <c r="E11778" s="14" t="n">
        <v>45002</v>
      </c>
      <c r="F11778" s="14" t="n">
        <v>45003</v>
      </c>
      <c r="G11778" s="0" t="n">
        <v>37</v>
      </c>
      <c r="H11778" s="0" t="n">
        <v>61</v>
      </c>
      <c r="I11778" s="0" t="n">
        <v>154</v>
      </c>
      <c r="J11778" s="0" t="n">
        <v>1523</v>
      </c>
      <c r="K11778" s="0" t="n">
        <v>1796</v>
      </c>
      <c r="L11778" s="15" t="s">
        <v>80</v>
      </c>
      <c r="M11778" s="0" t="n">
        <v>1</v>
      </c>
      <c r="N11778" s="16" t="n">
        <f aca="false">I11778*K11778</f>
        <v>276584</v>
      </c>
      <c r="O11778" s="16" t="n">
        <f aca="false">I11778*(K11778-J11778)</f>
        <v>42042</v>
      </c>
      <c r="P11778" s="15" t="n">
        <f aca="false">K11778-J11778</f>
        <v>273</v>
      </c>
      <c r="Q11778" s="0" t="str">
        <f aca="false">IF(G11778=0,"Out of stock",IF(G11778&lt;H11778,"Understocked",IF(G11778&gt;Summary!$B$6*H11778,"Overstocked","Healthy")))</f>
        <v>Understocked</v>
      </c>
      <c r="R11778" s="0" t="str">
        <f aca="false">IF(I11778&gt;=Summary!$B$7,"Fast",IF(I11778&lt;Summary!$B$8,"Slow","Medium"))</f>
        <v>Medium</v>
      </c>
      <c r="S11778" s="15" t="n">
        <f aca="false">IF(M11778&gt;Summary!$B$5,1,0)</f>
        <v>0</v>
      </c>
      <c r="T11778" s="16" t="n">
        <f aca="false">IF(Q11778="Overstocked",(G11778-Summary!$B$6*H11778)*J11778,0)</f>
        <v>0</v>
      </c>
    </row>
    <row r="11779" customFormat="false" ht="15" hidden="false" customHeight="false" outlineLevel="0" collapsed="false">
      <c r="A11779" s="0" t="s">
        <v>11877</v>
      </c>
      <c r="B11779" s="0" t="s">
        <v>95</v>
      </c>
      <c r="C11779" s="0" t="s">
        <v>96</v>
      </c>
      <c r="D11779" s="0" t="s">
        <v>79</v>
      </c>
      <c r="E11779" s="14" t="n">
        <v>44944</v>
      </c>
      <c r="F11779" s="14" t="n">
        <v>44945</v>
      </c>
      <c r="G11779" s="0" t="n">
        <v>357</v>
      </c>
      <c r="H11779" s="0" t="n">
        <v>55</v>
      </c>
      <c r="I11779" s="0" t="n">
        <v>249</v>
      </c>
      <c r="J11779" s="0" t="n">
        <v>1114</v>
      </c>
      <c r="K11779" s="0" t="n">
        <v>1498</v>
      </c>
      <c r="L11779" s="15" t="s">
        <v>97</v>
      </c>
      <c r="M11779" s="0" t="n">
        <v>1</v>
      </c>
      <c r="N11779" s="16" t="n">
        <f aca="false">I11779*K11779</f>
        <v>373002</v>
      </c>
      <c r="O11779" s="16" t="n">
        <f aca="false">I11779*(K11779-J11779)</f>
        <v>95616</v>
      </c>
      <c r="P11779" s="15" t="n">
        <f aca="false">K11779-J11779</f>
        <v>384</v>
      </c>
      <c r="Q11779" s="0" t="str">
        <f aca="false">IF(G11779=0,"Out of stock",IF(G11779&lt;H11779,"Understocked",IF(G11779&gt;Summary!$B$6*H11779,"Overstocked","Healthy")))</f>
        <v>Overstocked</v>
      </c>
      <c r="R11779" s="0" t="str">
        <f aca="false">IF(I11779&gt;=Summary!$B$7,"Fast",IF(I11779&lt;Summary!$B$8,"Slow","Medium"))</f>
        <v>Fast</v>
      </c>
      <c r="S11779" s="15" t="n">
        <f aca="false">IF(M11779&gt;Summary!$B$5,1,0)</f>
        <v>0</v>
      </c>
      <c r="T11779" s="16" t="n">
        <f aca="false">IF(Q11779="Overstocked",(G11779-Summary!$B$6*H11779)*J11779,0)</f>
        <v>152618</v>
      </c>
    </row>
    <row r="11780" customFormat="false" ht="15" hidden="false" customHeight="false" outlineLevel="0" collapsed="false">
      <c r="A11780" s="0" t="s">
        <v>11878</v>
      </c>
      <c r="B11780" s="0" t="s">
        <v>84</v>
      </c>
      <c r="C11780" s="0" t="s">
        <v>96</v>
      </c>
      <c r="D11780" s="0" t="s">
        <v>90</v>
      </c>
      <c r="E11780" s="14" t="n">
        <v>45159</v>
      </c>
      <c r="F11780" s="14" t="n">
        <v>45165</v>
      </c>
      <c r="G11780" s="0" t="n">
        <v>415</v>
      </c>
      <c r="H11780" s="0" t="n">
        <v>77</v>
      </c>
      <c r="I11780" s="0" t="n">
        <v>187</v>
      </c>
      <c r="J11780" s="0" t="n">
        <v>1860</v>
      </c>
      <c r="K11780" s="0" t="n">
        <v>1911</v>
      </c>
      <c r="L11780" s="15" t="s">
        <v>97</v>
      </c>
      <c r="M11780" s="0" t="n">
        <v>6</v>
      </c>
      <c r="N11780" s="16" t="n">
        <f aca="false">I11780*K11780</f>
        <v>357357</v>
      </c>
      <c r="O11780" s="16" t="n">
        <f aca="false">I11780*(K11780-J11780)</f>
        <v>9537</v>
      </c>
      <c r="P11780" s="15" t="n">
        <f aca="false">K11780-J11780</f>
        <v>51</v>
      </c>
      <c r="Q11780" s="0" t="str">
        <f aca="false">IF(G11780=0,"Out of stock",IF(G11780&lt;H11780,"Understocked",IF(G11780&gt;Summary!$B$6*H11780,"Overstocked","Healthy")))</f>
        <v>Overstocked</v>
      </c>
      <c r="R11780" s="0" t="str">
        <f aca="false">IF(I11780&gt;=Summary!$B$7,"Fast",IF(I11780&lt;Summary!$B$8,"Slow","Medium"))</f>
        <v>Medium</v>
      </c>
      <c r="S11780" s="15" t="n">
        <f aca="false">IF(M11780&gt;Summary!$B$5,1,0)</f>
        <v>0</v>
      </c>
      <c r="T11780" s="16" t="n">
        <f aca="false">IF(Q11780="Overstocked",(G11780-Summary!$B$6*H11780)*J11780,0)</f>
        <v>199020</v>
      </c>
    </row>
    <row r="11781" customFormat="false" ht="15" hidden="false" customHeight="false" outlineLevel="0" collapsed="false">
      <c r="A11781" s="0" t="s">
        <v>11879</v>
      </c>
      <c r="B11781" s="0" t="s">
        <v>77</v>
      </c>
      <c r="C11781" s="0" t="s">
        <v>96</v>
      </c>
      <c r="D11781" s="0" t="s">
        <v>86</v>
      </c>
      <c r="E11781" s="14" t="n">
        <v>44965</v>
      </c>
      <c r="F11781" s="14" t="n">
        <v>44968</v>
      </c>
      <c r="G11781" s="0" t="n">
        <v>291</v>
      </c>
      <c r="H11781" s="0" t="n">
        <v>150</v>
      </c>
      <c r="I11781" s="0" t="n">
        <v>223</v>
      </c>
      <c r="J11781" s="0" t="n">
        <v>966</v>
      </c>
      <c r="K11781" s="0" t="n">
        <v>1214</v>
      </c>
      <c r="L11781" s="15" t="s">
        <v>97</v>
      </c>
      <c r="M11781" s="0" t="n">
        <v>3</v>
      </c>
      <c r="N11781" s="16" t="n">
        <f aca="false">I11781*K11781</f>
        <v>270722</v>
      </c>
      <c r="O11781" s="16" t="n">
        <f aca="false">I11781*(K11781-J11781)</f>
        <v>55304</v>
      </c>
      <c r="P11781" s="15" t="n">
        <f aca="false">K11781-J11781</f>
        <v>248</v>
      </c>
      <c r="Q11781" s="0" t="str">
        <f aca="false">IF(G11781=0,"Out of stock",IF(G11781&lt;H11781,"Understocked",IF(G11781&gt;Summary!$B$6*H11781,"Overstocked","Healthy")))</f>
        <v>Healthy</v>
      </c>
      <c r="R11781" s="0" t="str">
        <f aca="false">IF(I11781&gt;=Summary!$B$7,"Fast",IF(I11781&lt;Summary!$B$8,"Slow","Medium"))</f>
        <v>Fast</v>
      </c>
      <c r="S11781" s="15" t="n">
        <f aca="false">IF(M11781&gt;Summary!$B$5,1,0)</f>
        <v>0</v>
      </c>
      <c r="T11781" s="16" t="n">
        <f aca="false">IF(Q11781="Overstocked",(G11781-Summary!$B$6*H11781)*J11781,0)</f>
        <v>0</v>
      </c>
    </row>
    <row r="11782" customFormat="false" ht="15" hidden="false" customHeight="false" outlineLevel="0" collapsed="false">
      <c r="A11782" s="0" t="s">
        <v>11880</v>
      </c>
      <c r="B11782" s="0" t="s">
        <v>123</v>
      </c>
      <c r="C11782" s="0" t="s">
        <v>78</v>
      </c>
      <c r="D11782" s="0" t="s">
        <v>90</v>
      </c>
      <c r="E11782" s="14" t="n">
        <v>45401</v>
      </c>
      <c r="F11782" s="14" t="n">
        <v>45403</v>
      </c>
      <c r="G11782" s="0" t="n">
        <v>70</v>
      </c>
      <c r="H11782" s="0" t="n">
        <v>143</v>
      </c>
      <c r="I11782" s="0" t="n">
        <v>42</v>
      </c>
      <c r="J11782" s="0" t="n">
        <v>1636</v>
      </c>
      <c r="K11782" s="0" t="n">
        <v>1764</v>
      </c>
      <c r="L11782" s="15" t="s">
        <v>93</v>
      </c>
      <c r="M11782" s="0" t="n">
        <v>2</v>
      </c>
      <c r="N11782" s="16" t="n">
        <f aca="false">I11782*K11782</f>
        <v>74088</v>
      </c>
      <c r="O11782" s="16" t="n">
        <f aca="false">I11782*(K11782-J11782)</f>
        <v>5376</v>
      </c>
      <c r="P11782" s="15" t="n">
        <f aca="false">K11782-J11782</f>
        <v>128</v>
      </c>
      <c r="Q11782" s="0" t="str">
        <f aca="false">IF(G11782=0,"Out of stock",IF(G11782&lt;H11782,"Understocked",IF(G11782&gt;Summary!$B$6*H11782,"Overstocked","Healthy")))</f>
        <v>Understocked</v>
      </c>
      <c r="R11782" s="0" t="str">
        <f aca="false">IF(I11782&gt;=Summary!$B$7,"Fast",IF(I11782&lt;Summary!$B$8,"Slow","Medium"))</f>
        <v>Slow</v>
      </c>
      <c r="S11782" s="15" t="n">
        <f aca="false">IF(M11782&gt;Summary!$B$5,1,0)</f>
        <v>0</v>
      </c>
      <c r="T11782" s="16" t="n">
        <f aca="false">IF(Q11782="Overstocked",(G11782-Summary!$B$6*H11782)*J11782,0)</f>
        <v>0</v>
      </c>
    </row>
    <row r="11783" customFormat="false" ht="15" hidden="false" customHeight="false" outlineLevel="0" collapsed="false">
      <c r="A11783" s="0" t="s">
        <v>11881</v>
      </c>
      <c r="B11783" s="0" t="s">
        <v>77</v>
      </c>
      <c r="C11783" s="0" t="s">
        <v>78</v>
      </c>
      <c r="D11783" s="0" t="s">
        <v>79</v>
      </c>
      <c r="E11783" s="14" t="n">
        <v>45331</v>
      </c>
      <c r="F11783" s="14" t="n">
        <v>45333</v>
      </c>
      <c r="G11783" s="0" t="n">
        <v>381</v>
      </c>
      <c r="H11783" s="0" t="n">
        <v>137</v>
      </c>
      <c r="I11783" s="0" t="n">
        <v>84</v>
      </c>
      <c r="J11783" s="0" t="n">
        <v>544</v>
      </c>
      <c r="K11783" s="0" t="n">
        <v>692</v>
      </c>
      <c r="L11783" s="15" t="s">
        <v>82</v>
      </c>
      <c r="M11783" s="0" t="n">
        <v>2</v>
      </c>
      <c r="N11783" s="16" t="n">
        <f aca="false">I11783*K11783</f>
        <v>58128</v>
      </c>
      <c r="O11783" s="16" t="n">
        <f aca="false">I11783*(K11783-J11783)</f>
        <v>12432</v>
      </c>
      <c r="P11783" s="15" t="n">
        <f aca="false">K11783-J11783</f>
        <v>148</v>
      </c>
      <c r="Q11783" s="0" t="str">
        <f aca="false">IF(G11783=0,"Out of stock",IF(G11783&lt;H11783,"Understocked",IF(G11783&gt;Summary!$B$6*H11783,"Overstocked","Healthy")))</f>
        <v>Healthy</v>
      </c>
      <c r="R11783" s="0" t="str">
        <f aca="false">IF(I11783&gt;=Summary!$B$7,"Fast",IF(I11783&lt;Summary!$B$8,"Slow","Medium"))</f>
        <v>Slow</v>
      </c>
      <c r="S11783" s="15" t="n">
        <f aca="false">IF(M11783&gt;Summary!$B$5,1,0)</f>
        <v>0</v>
      </c>
      <c r="T11783" s="16" t="n">
        <f aca="false">IF(Q11783="Overstocked",(G11783-Summary!$B$6*H11783)*J11783,0)</f>
        <v>0</v>
      </c>
    </row>
    <row r="11784" customFormat="false" ht="15" hidden="false" customHeight="false" outlineLevel="0" collapsed="false">
      <c r="A11784" s="0" t="s">
        <v>11882</v>
      </c>
      <c r="B11784" s="0" t="s">
        <v>123</v>
      </c>
      <c r="C11784" s="0" t="s">
        <v>96</v>
      </c>
      <c r="D11784" s="0" t="s">
        <v>92</v>
      </c>
      <c r="E11784" s="14" t="n">
        <v>45110</v>
      </c>
      <c r="F11784" s="14" t="n">
        <v>45115</v>
      </c>
      <c r="G11784" s="0" t="n">
        <v>486</v>
      </c>
      <c r="H11784" s="0" t="n">
        <v>149</v>
      </c>
      <c r="I11784" s="0" t="n">
        <v>24</v>
      </c>
      <c r="J11784" s="0" t="n">
        <v>984</v>
      </c>
      <c r="K11784" s="0" t="n">
        <v>1316</v>
      </c>
      <c r="L11784" s="15" t="s">
        <v>80</v>
      </c>
      <c r="M11784" s="0" t="n">
        <v>5</v>
      </c>
      <c r="N11784" s="16" t="n">
        <f aca="false">I11784*K11784</f>
        <v>31584</v>
      </c>
      <c r="O11784" s="16" t="n">
        <f aca="false">I11784*(K11784-J11784)</f>
        <v>7968</v>
      </c>
      <c r="P11784" s="15" t="n">
        <f aca="false">K11784-J11784</f>
        <v>332</v>
      </c>
      <c r="Q11784" s="0" t="str">
        <f aca="false">IF(G11784=0,"Out of stock",IF(G11784&lt;H11784,"Understocked",IF(G11784&gt;Summary!$B$6*H11784,"Overstocked","Healthy")))</f>
        <v>Healthy</v>
      </c>
      <c r="R11784" s="0" t="str">
        <f aca="false">IF(I11784&gt;=Summary!$B$7,"Fast",IF(I11784&lt;Summary!$B$8,"Slow","Medium"))</f>
        <v>Slow</v>
      </c>
      <c r="S11784" s="15" t="n">
        <f aca="false">IF(M11784&gt;Summary!$B$5,1,0)</f>
        <v>0</v>
      </c>
      <c r="T11784" s="16" t="n">
        <f aca="false">IF(Q11784="Overstocked",(G11784-Summary!$B$6*H11784)*J11784,0)</f>
        <v>0</v>
      </c>
    </row>
    <row r="11785" customFormat="false" ht="15" hidden="false" customHeight="false" outlineLevel="0" collapsed="false">
      <c r="A11785" s="0" t="s">
        <v>11883</v>
      </c>
      <c r="B11785" s="0" t="s">
        <v>107</v>
      </c>
      <c r="C11785" s="0" t="s">
        <v>85</v>
      </c>
      <c r="D11785" s="0" t="s">
        <v>102</v>
      </c>
      <c r="E11785" s="14" t="n">
        <v>45460</v>
      </c>
      <c r="F11785" s="14" t="n">
        <v>45466</v>
      </c>
      <c r="G11785" s="0" t="n">
        <v>358</v>
      </c>
      <c r="H11785" s="0" t="n">
        <v>125</v>
      </c>
      <c r="I11785" s="0" t="n">
        <v>108</v>
      </c>
      <c r="J11785" s="0" t="n">
        <v>1370</v>
      </c>
      <c r="K11785" s="0" t="n">
        <v>1624</v>
      </c>
      <c r="L11785" s="15" t="s">
        <v>80</v>
      </c>
      <c r="M11785" s="0" t="n">
        <v>6</v>
      </c>
      <c r="N11785" s="16" t="n">
        <f aca="false">I11785*K11785</f>
        <v>175392</v>
      </c>
      <c r="O11785" s="16" t="n">
        <f aca="false">I11785*(K11785-J11785)</f>
        <v>27432</v>
      </c>
      <c r="P11785" s="15" t="n">
        <f aca="false">K11785-J11785</f>
        <v>254</v>
      </c>
      <c r="Q11785" s="0" t="str">
        <f aca="false">IF(G11785=0,"Out of stock",IF(G11785&lt;H11785,"Understocked",IF(G11785&gt;Summary!$B$6*H11785,"Overstocked","Healthy")))</f>
        <v>Healthy</v>
      </c>
      <c r="R11785" s="0" t="str">
        <f aca="false">IF(I11785&gt;=Summary!$B$7,"Fast",IF(I11785&lt;Summary!$B$8,"Slow","Medium"))</f>
        <v>Medium</v>
      </c>
      <c r="S11785" s="15" t="n">
        <f aca="false">IF(M11785&gt;Summary!$B$5,1,0)</f>
        <v>0</v>
      </c>
      <c r="T11785" s="16" t="n">
        <f aca="false">IF(Q11785="Overstocked",(G11785-Summary!$B$6*H11785)*J11785,0)</f>
        <v>0</v>
      </c>
    </row>
    <row r="11786" customFormat="false" ht="15" hidden="false" customHeight="false" outlineLevel="0" collapsed="false">
      <c r="A11786" s="0" t="s">
        <v>11884</v>
      </c>
      <c r="B11786" s="0" t="s">
        <v>77</v>
      </c>
      <c r="C11786" s="0" t="s">
        <v>96</v>
      </c>
      <c r="D11786" s="0" t="s">
        <v>79</v>
      </c>
      <c r="E11786" s="14" t="n">
        <v>45271</v>
      </c>
      <c r="F11786" s="14" t="n">
        <v>45279</v>
      </c>
      <c r="G11786" s="0" t="n">
        <v>470</v>
      </c>
      <c r="H11786" s="0" t="n">
        <v>80</v>
      </c>
      <c r="I11786" s="0" t="n">
        <v>228</v>
      </c>
      <c r="J11786" s="0" t="n">
        <v>1126</v>
      </c>
      <c r="K11786" s="0" t="n">
        <v>1425</v>
      </c>
      <c r="L11786" s="15" t="s">
        <v>82</v>
      </c>
      <c r="M11786" s="0" t="n">
        <v>8</v>
      </c>
      <c r="N11786" s="16" t="n">
        <f aca="false">I11786*K11786</f>
        <v>324900</v>
      </c>
      <c r="O11786" s="16" t="n">
        <f aca="false">I11786*(K11786-J11786)</f>
        <v>68172</v>
      </c>
      <c r="P11786" s="15" t="n">
        <f aca="false">K11786-J11786</f>
        <v>299</v>
      </c>
      <c r="Q11786" s="0" t="str">
        <f aca="false">IF(G11786=0,"Out of stock",IF(G11786&lt;H11786,"Understocked",IF(G11786&gt;Summary!$B$6*H11786,"Overstocked","Healthy")))</f>
        <v>Overstocked</v>
      </c>
      <c r="R11786" s="0" t="str">
        <f aca="false">IF(I11786&gt;=Summary!$B$7,"Fast",IF(I11786&lt;Summary!$B$8,"Slow","Medium"))</f>
        <v>Fast</v>
      </c>
      <c r="S11786" s="15" t="n">
        <f aca="false">IF(M11786&gt;Summary!$B$5,1,0)</f>
        <v>1</v>
      </c>
      <c r="T11786" s="16" t="n">
        <f aca="false">IF(Q11786="Overstocked",(G11786-Summary!$B$6*H11786)*J11786,0)</f>
        <v>168900</v>
      </c>
    </row>
    <row r="11787" customFormat="false" ht="15" hidden="false" customHeight="false" outlineLevel="0" collapsed="false">
      <c r="A11787" s="0" t="s">
        <v>11885</v>
      </c>
      <c r="B11787" s="0" t="s">
        <v>101</v>
      </c>
      <c r="C11787" s="0" t="s">
        <v>96</v>
      </c>
      <c r="D11787" s="0" t="s">
        <v>90</v>
      </c>
      <c r="E11787" s="14" t="n">
        <v>45369</v>
      </c>
      <c r="F11787" s="14" t="n">
        <v>45379</v>
      </c>
      <c r="G11787" s="0" t="n">
        <v>385</v>
      </c>
      <c r="H11787" s="0" t="n">
        <v>71</v>
      </c>
      <c r="I11787" s="0" t="n">
        <v>17</v>
      </c>
      <c r="J11787" s="0" t="n">
        <v>828</v>
      </c>
      <c r="K11787" s="0" t="n">
        <v>954</v>
      </c>
      <c r="L11787" s="15" t="s">
        <v>93</v>
      </c>
      <c r="M11787" s="0" t="n">
        <v>10</v>
      </c>
      <c r="N11787" s="16" t="n">
        <f aca="false">I11787*K11787</f>
        <v>16218</v>
      </c>
      <c r="O11787" s="16" t="n">
        <f aca="false">I11787*(K11787-J11787)</f>
        <v>2142</v>
      </c>
      <c r="P11787" s="15" t="n">
        <f aca="false">K11787-J11787</f>
        <v>126</v>
      </c>
      <c r="Q11787" s="0" t="str">
        <f aca="false">IF(G11787=0,"Out of stock",IF(G11787&lt;H11787,"Understocked",IF(G11787&gt;Summary!$B$6*H11787,"Overstocked","Healthy")))</f>
        <v>Overstocked</v>
      </c>
      <c r="R11787" s="0" t="str">
        <f aca="false">IF(I11787&gt;=Summary!$B$7,"Fast",IF(I11787&lt;Summary!$B$8,"Slow","Medium"))</f>
        <v>Slow</v>
      </c>
      <c r="S11787" s="15" t="n">
        <f aca="false">IF(M11787&gt;Summary!$B$5,1,0)</f>
        <v>1</v>
      </c>
      <c r="T11787" s="16" t="n">
        <f aca="false">IF(Q11787="Overstocked",(G11787-Summary!$B$6*H11787)*J11787,0)</f>
        <v>83628</v>
      </c>
    </row>
    <row r="11788" customFormat="false" ht="15" hidden="false" customHeight="false" outlineLevel="0" collapsed="false">
      <c r="A11788" s="0" t="s">
        <v>11886</v>
      </c>
      <c r="B11788" s="0" t="s">
        <v>89</v>
      </c>
      <c r="C11788" s="0" t="s">
        <v>96</v>
      </c>
      <c r="D11788" s="0" t="s">
        <v>90</v>
      </c>
      <c r="E11788" s="14" t="n">
        <v>45448</v>
      </c>
      <c r="F11788" s="14" t="n">
        <v>45457</v>
      </c>
      <c r="G11788" s="0" t="n">
        <v>248</v>
      </c>
      <c r="H11788" s="0" t="n">
        <v>89</v>
      </c>
      <c r="I11788" s="0" t="n">
        <v>146</v>
      </c>
      <c r="J11788" s="0" t="n">
        <v>1176</v>
      </c>
      <c r="K11788" s="0" t="n">
        <v>1353</v>
      </c>
      <c r="L11788" s="15" t="s">
        <v>80</v>
      </c>
      <c r="M11788" s="0" t="n">
        <v>9</v>
      </c>
      <c r="N11788" s="16" t="n">
        <f aca="false">I11788*K11788</f>
        <v>197538</v>
      </c>
      <c r="O11788" s="16" t="n">
        <f aca="false">I11788*(K11788-J11788)</f>
        <v>25842</v>
      </c>
      <c r="P11788" s="15" t="n">
        <f aca="false">K11788-J11788</f>
        <v>177</v>
      </c>
      <c r="Q11788" s="0" t="str">
        <f aca="false">IF(G11788=0,"Out of stock",IF(G11788&lt;H11788,"Understocked",IF(G11788&gt;Summary!$B$6*H11788,"Overstocked","Healthy")))</f>
        <v>Healthy</v>
      </c>
      <c r="R11788" s="0" t="str">
        <f aca="false">IF(I11788&gt;=Summary!$B$7,"Fast",IF(I11788&lt;Summary!$B$8,"Slow","Medium"))</f>
        <v>Medium</v>
      </c>
      <c r="S11788" s="15" t="n">
        <f aca="false">IF(M11788&gt;Summary!$B$5,1,0)</f>
        <v>1</v>
      </c>
      <c r="T11788" s="16" t="n">
        <f aca="false">IF(Q11788="Overstocked",(G11788-Summary!$B$6*H11788)*J11788,0)</f>
        <v>0</v>
      </c>
    </row>
    <row r="11789" customFormat="false" ht="15" hidden="false" customHeight="false" outlineLevel="0" collapsed="false">
      <c r="A11789" s="0" t="s">
        <v>11887</v>
      </c>
      <c r="B11789" s="0" t="s">
        <v>101</v>
      </c>
      <c r="C11789" s="0" t="s">
        <v>96</v>
      </c>
      <c r="D11789" s="0" t="s">
        <v>79</v>
      </c>
      <c r="E11789" s="14" t="n">
        <v>45079</v>
      </c>
      <c r="F11789" s="14" t="n">
        <v>45084</v>
      </c>
      <c r="G11789" s="0" t="n">
        <v>202</v>
      </c>
      <c r="H11789" s="0" t="n">
        <v>139</v>
      </c>
      <c r="I11789" s="0" t="n">
        <v>101</v>
      </c>
      <c r="J11789" s="0" t="n">
        <v>1882</v>
      </c>
      <c r="K11789" s="0" t="n">
        <v>2006</v>
      </c>
      <c r="L11789" s="15" t="s">
        <v>80</v>
      </c>
      <c r="M11789" s="0" t="n">
        <v>5</v>
      </c>
      <c r="N11789" s="16" t="n">
        <f aca="false">I11789*K11789</f>
        <v>202606</v>
      </c>
      <c r="O11789" s="16" t="n">
        <f aca="false">I11789*(K11789-J11789)</f>
        <v>12524</v>
      </c>
      <c r="P11789" s="15" t="n">
        <f aca="false">K11789-J11789</f>
        <v>124</v>
      </c>
      <c r="Q11789" s="0" t="str">
        <f aca="false">IF(G11789=0,"Out of stock",IF(G11789&lt;H11789,"Understocked",IF(G11789&gt;Summary!$B$6*H11789,"Overstocked","Healthy")))</f>
        <v>Healthy</v>
      </c>
      <c r="R11789" s="0" t="str">
        <f aca="false">IF(I11789&gt;=Summary!$B$7,"Fast",IF(I11789&lt;Summary!$B$8,"Slow","Medium"))</f>
        <v>Medium</v>
      </c>
      <c r="S11789" s="15" t="n">
        <f aca="false">IF(M11789&gt;Summary!$B$5,1,0)</f>
        <v>0</v>
      </c>
      <c r="T11789" s="16" t="n">
        <f aca="false">IF(Q11789="Overstocked",(G11789-Summary!$B$6*H11789)*J11789,0)</f>
        <v>0</v>
      </c>
    </row>
    <row r="11790" customFormat="false" ht="15" hidden="false" customHeight="false" outlineLevel="0" collapsed="false">
      <c r="A11790" s="0" t="s">
        <v>11888</v>
      </c>
      <c r="B11790" s="0" t="s">
        <v>95</v>
      </c>
      <c r="C11790" s="0" t="s">
        <v>104</v>
      </c>
      <c r="D11790" s="0" t="s">
        <v>92</v>
      </c>
      <c r="E11790" s="14" t="n">
        <v>45612</v>
      </c>
      <c r="F11790" s="14" t="n">
        <v>45615</v>
      </c>
      <c r="G11790" s="0" t="n">
        <v>74</v>
      </c>
      <c r="H11790" s="0" t="n">
        <v>114</v>
      </c>
      <c r="I11790" s="0" t="n">
        <v>78</v>
      </c>
      <c r="J11790" s="0" t="n">
        <v>582</v>
      </c>
      <c r="K11790" s="0" t="n">
        <v>983</v>
      </c>
      <c r="L11790" s="15" t="s">
        <v>93</v>
      </c>
      <c r="M11790" s="0" t="n">
        <v>3</v>
      </c>
      <c r="N11790" s="16" t="n">
        <f aca="false">I11790*K11790</f>
        <v>76674</v>
      </c>
      <c r="O11790" s="16" t="n">
        <f aca="false">I11790*(K11790-J11790)</f>
        <v>31278</v>
      </c>
      <c r="P11790" s="15" t="n">
        <f aca="false">K11790-J11790</f>
        <v>401</v>
      </c>
      <c r="Q11790" s="0" t="str">
        <f aca="false">IF(G11790=0,"Out of stock",IF(G11790&lt;H11790,"Understocked",IF(G11790&gt;Summary!$B$6*H11790,"Overstocked","Healthy")))</f>
        <v>Understocked</v>
      </c>
      <c r="R11790" s="0" t="str">
        <f aca="false">IF(I11790&gt;=Summary!$B$7,"Fast",IF(I11790&lt;Summary!$B$8,"Slow","Medium"))</f>
        <v>Slow</v>
      </c>
      <c r="S11790" s="15" t="n">
        <f aca="false">IF(M11790&gt;Summary!$B$5,1,0)</f>
        <v>0</v>
      </c>
      <c r="T11790" s="16" t="n">
        <f aca="false">IF(Q11790="Overstocked",(G11790-Summary!$B$6*H11790)*J11790,0)</f>
        <v>0</v>
      </c>
    </row>
    <row r="11791" customFormat="false" ht="15" hidden="false" customHeight="false" outlineLevel="0" collapsed="false">
      <c r="A11791" s="0" t="s">
        <v>11889</v>
      </c>
      <c r="B11791" s="0" t="s">
        <v>111</v>
      </c>
      <c r="C11791" s="0" t="s">
        <v>78</v>
      </c>
      <c r="D11791" s="0" t="s">
        <v>90</v>
      </c>
      <c r="E11791" s="14" t="n">
        <v>45552</v>
      </c>
      <c r="F11791" s="14" t="n">
        <v>45556</v>
      </c>
      <c r="G11791" s="0" t="n">
        <v>23</v>
      </c>
      <c r="H11791" s="0" t="n">
        <v>149</v>
      </c>
      <c r="I11791" s="0" t="n">
        <v>148</v>
      </c>
      <c r="J11791" s="0" t="n">
        <v>313</v>
      </c>
      <c r="K11791" s="0" t="n">
        <v>668</v>
      </c>
      <c r="L11791" s="15" t="s">
        <v>87</v>
      </c>
      <c r="M11791" s="0" t="n">
        <v>4</v>
      </c>
      <c r="N11791" s="16" t="n">
        <f aca="false">I11791*K11791</f>
        <v>98864</v>
      </c>
      <c r="O11791" s="16" t="n">
        <f aca="false">I11791*(K11791-J11791)</f>
        <v>52540</v>
      </c>
      <c r="P11791" s="15" t="n">
        <f aca="false">K11791-J11791</f>
        <v>355</v>
      </c>
      <c r="Q11791" s="0" t="str">
        <f aca="false">IF(G11791=0,"Out of stock",IF(G11791&lt;H11791,"Understocked",IF(G11791&gt;Summary!$B$6*H11791,"Overstocked","Healthy")))</f>
        <v>Understocked</v>
      </c>
      <c r="R11791" s="0" t="str">
        <f aca="false">IF(I11791&gt;=Summary!$B$7,"Fast",IF(I11791&lt;Summary!$B$8,"Slow","Medium"))</f>
        <v>Medium</v>
      </c>
      <c r="S11791" s="15" t="n">
        <f aca="false">IF(M11791&gt;Summary!$B$5,1,0)</f>
        <v>0</v>
      </c>
      <c r="T11791" s="16" t="n">
        <f aca="false">IF(Q11791="Overstocked",(G11791-Summary!$B$6*H11791)*J11791,0)</f>
        <v>0</v>
      </c>
    </row>
    <row r="11792" customFormat="false" ht="15" hidden="false" customHeight="false" outlineLevel="0" collapsed="false">
      <c r="A11792" s="0" t="s">
        <v>11890</v>
      </c>
      <c r="B11792" s="0" t="s">
        <v>95</v>
      </c>
      <c r="C11792" s="0" t="s">
        <v>78</v>
      </c>
      <c r="D11792" s="0" t="s">
        <v>86</v>
      </c>
      <c r="E11792" s="14" t="n">
        <v>45450</v>
      </c>
      <c r="F11792" s="14" t="n">
        <v>45452</v>
      </c>
      <c r="G11792" s="0" t="n">
        <v>30</v>
      </c>
      <c r="H11792" s="0" t="n">
        <v>89</v>
      </c>
      <c r="I11792" s="0" t="n">
        <v>250</v>
      </c>
      <c r="J11792" s="0" t="n">
        <v>1686</v>
      </c>
      <c r="K11792" s="0" t="n">
        <v>2025</v>
      </c>
      <c r="L11792" s="15" t="s">
        <v>97</v>
      </c>
      <c r="M11792" s="0" t="n">
        <v>2</v>
      </c>
      <c r="N11792" s="16" t="n">
        <f aca="false">I11792*K11792</f>
        <v>506250</v>
      </c>
      <c r="O11792" s="16" t="n">
        <f aca="false">I11792*(K11792-J11792)</f>
        <v>84750</v>
      </c>
      <c r="P11792" s="15" t="n">
        <f aca="false">K11792-J11792</f>
        <v>339</v>
      </c>
      <c r="Q11792" s="0" t="str">
        <f aca="false">IF(G11792=0,"Out of stock",IF(G11792&lt;H11792,"Understocked",IF(G11792&gt;Summary!$B$6*H11792,"Overstocked","Healthy")))</f>
        <v>Understocked</v>
      </c>
      <c r="R11792" s="0" t="str">
        <f aca="false">IF(I11792&gt;=Summary!$B$7,"Fast",IF(I11792&lt;Summary!$B$8,"Slow","Medium"))</f>
        <v>Fast</v>
      </c>
      <c r="S11792" s="15" t="n">
        <f aca="false">IF(M11792&gt;Summary!$B$5,1,0)</f>
        <v>0</v>
      </c>
      <c r="T11792" s="16" t="n">
        <f aca="false">IF(Q11792="Overstocked",(G11792-Summary!$B$6*H11792)*J11792,0)</f>
        <v>0</v>
      </c>
    </row>
    <row r="11793" customFormat="false" ht="15" hidden="false" customHeight="false" outlineLevel="0" collapsed="false">
      <c r="A11793" s="0" t="s">
        <v>11891</v>
      </c>
      <c r="B11793" s="0" t="s">
        <v>113</v>
      </c>
      <c r="C11793" s="0" t="s">
        <v>96</v>
      </c>
      <c r="D11793" s="0" t="s">
        <v>79</v>
      </c>
      <c r="E11793" s="14" t="n">
        <v>45117</v>
      </c>
      <c r="F11793" s="14" t="n">
        <v>45125</v>
      </c>
      <c r="G11793" s="0" t="n">
        <v>336</v>
      </c>
      <c r="H11793" s="0" t="n">
        <v>148</v>
      </c>
      <c r="I11793" s="0" t="n">
        <v>287</v>
      </c>
      <c r="J11793" s="0" t="n">
        <v>1371</v>
      </c>
      <c r="K11793" s="0" t="n">
        <v>1481</v>
      </c>
      <c r="L11793" s="15" t="s">
        <v>80</v>
      </c>
      <c r="M11793" s="0" t="n">
        <v>8</v>
      </c>
      <c r="N11793" s="16" t="n">
        <f aca="false">I11793*K11793</f>
        <v>425047</v>
      </c>
      <c r="O11793" s="16" t="n">
        <f aca="false">I11793*(K11793-J11793)</f>
        <v>31570</v>
      </c>
      <c r="P11793" s="15" t="n">
        <f aca="false">K11793-J11793</f>
        <v>110</v>
      </c>
      <c r="Q11793" s="0" t="str">
        <f aca="false">IF(G11793=0,"Out of stock",IF(G11793&lt;H11793,"Understocked",IF(G11793&gt;Summary!$B$6*H11793,"Overstocked","Healthy")))</f>
        <v>Healthy</v>
      </c>
      <c r="R11793" s="0" t="str">
        <f aca="false">IF(I11793&gt;=Summary!$B$7,"Fast",IF(I11793&lt;Summary!$B$8,"Slow","Medium"))</f>
        <v>Fast</v>
      </c>
      <c r="S11793" s="15" t="n">
        <f aca="false">IF(M11793&gt;Summary!$B$5,1,0)</f>
        <v>1</v>
      </c>
      <c r="T11793" s="16" t="n">
        <f aca="false">IF(Q11793="Overstocked",(G11793-Summary!$B$6*H11793)*J11793,0)</f>
        <v>0</v>
      </c>
    </row>
    <row r="11794" customFormat="false" ht="15" hidden="false" customHeight="false" outlineLevel="0" collapsed="false">
      <c r="A11794" s="0" t="s">
        <v>11892</v>
      </c>
      <c r="B11794" s="0" t="s">
        <v>101</v>
      </c>
      <c r="C11794" s="0" t="s">
        <v>85</v>
      </c>
      <c r="D11794" s="0" t="s">
        <v>86</v>
      </c>
      <c r="E11794" s="14" t="n">
        <v>45215</v>
      </c>
      <c r="F11794" s="14" t="n">
        <v>45218</v>
      </c>
      <c r="G11794" s="0" t="n">
        <v>467</v>
      </c>
      <c r="H11794" s="0" t="n">
        <v>142</v>
      </c>
      <c r="I11794" s="0" t="n">
        <v>265</v>
      </c>
      <c r="J11794" s="0" t="n">
        <v>1827</v>
      </c>
      <c r="K11794" s="0" t="n">
        <v>1896</v>
      </c>
      <c r="L11794" s="15" t="s">
        <v>93</v>
      </c>
      <c r="M11794" s="0" t="n">
        <v>3</v>
      </c>
      <c r="N11794" s="16" t="n">
        <f aca="false">I11794*K11794</f>
        <v>502440</v>
      </c>
      <c r="O11794" s="16" t="n">
        <f aca="false">I11794*(K11794-J11794)</f>
        <v>18285</v>
      </c>
      <c r="P11794" s="15" t="n">
        <f aca="false">K11794-J11794</f>
        <v>69</v>
      </c>
      <c r="Q11794" s="0" t="str">
        <f aca="false">IF(G11794=0,"Out of stock",IF(G11794&lt;H11794,"Understocked",IF(G11794&gt;Summary!$B$6*H11794,"Overstocked","Healthy")))</f>
        <v>Healthy</v>
      </c>
      <c r="R11794" s="0" t="str">
        <f aca="false">IF(I11794&gt;=Summary!$B$7,"Fast",IF(I11794&lt;Summary!$B$8,"Slow","Medium"))</f>
        <v>Fast</v>
      </c>
      <c r="S11794" s="15" t="n">
        <f aca="false">IF(M11794&gt;Summary!$B$5,1,0)</f>
        <v>0</v>
      </c>
      <c r="T11794" s="16" t="n">
        <f aca="false">IF(Q11794="Overstocked",(G11794-Summary!$B$6*H11794)*J11794,0)</f>
        <v>0</v>
      </c>
    </row>
    <row r="11795" customFormat="false" ht="15" hidden="false" customHeight="false" outlineLevel="0" collapsed="false">
      <c r="A11795" s="0" t="s">
        <v>11893</v>
      </c>
      <c r="B11795" s="0" t="s">
        <v>84</v>
      </c>
      <c r="C11795" s="0" t="s">
        <v>85</v>
      </c>
      <c r="D11795" s="0" t="s">
        <v>102</v>
      </c>
      <c r="E11795" s="14" t="n">
        <v>45087</v>
      </c>
      <c r="F11795" s="14" t="n">
        <v>45090</v>
      </c>
      <c r="G11795" s="0" t="n">
        <v>341</v>
      </c>
      <c r="H11795" s="0" t="n">
        <v>104</v>
      </c>
      <c r="I11795" s="0" t="n">
        <v>182</v>
      </c>
      <c r="J11795" s="0" t="n">
        <v>1206</v>
      </c>
      <c r="K11795" s="0" t="n">
        <v>1479</v>
      </c>
      <c r="L11795" s="15" t="s">
        <v>93</v>
      </c>
      <c r="M11795" s="0" t="n">
        <v>3</v>
      </c>
      <c r="N11795" s="16" t="n">
        <f aca="false">I11795*K11795</f>
        <v>269178</v>
      </c>
      <c r="O11795" s="16" t="n">
        <f aca="false">I11795*(K11795-J11795)</f>
        <v>49686</v>
      </c>
      <c r="P11795" s="15" t="n">
        <f aca="false">K11795-J11795</f>
        <v>273</v>
      </c>
      <c r="Q11795" s="0" t="str">
        <f aca="false">IF(G11795=0,"Out of stock",IF(G11795&lt;H11795,"Understocked",IF(G11795&gt;Summary!$B$6*H11795,"Overstocked","Healthy")))</f>
        <v>Healthy</v>
      </c>
      <c r="R11795" s="0" t="str">
        <f aca="false">IF(I11795&gt;=Summary!$B$7,"Fast",IF(I11795&lt;Summary!$B$8,"Slow","Medium"))</f>
        <v>Medium</v>
      </c>
      <c r="S11795" s="15" t="n">
        <f aca="false">IF(M11795&gt;Summary!$B$5,1,0)</f>
        <v>0</v>
      </c>
      <c r="T11795" s="16" t="n">
        <f aca="false">IF(Q11795="Overstocked",(G11795-Summary!$B$6*H11795)*J11795,0)</f>
        <v>0</v>
      </c>
    </row>
    <row r="11796" customFormat="false" ht="15" hidden="false" customHeight="false" outlineLevel="0" collapsed="false">
      <c r="A11796" s="0" t="s">
        <v>11894</v>
      </c>
      <c r="B11796" s="0" t="s">
        <v>77</v>
      </c>
      <c r="C11796" s="0" t="s">
        <v>85</v>
      </c>
      <c r="D11796" s="0" t="s">
        <v>90</v>
      </c>
      <c r="E11796" s="14" t="n">
        <v>45378</v>
      </c>
      <c r="F11796" s="14" t="n">
        <v>45385</v>
      </c>
      <c r="G11796" s="0" t="n">
        <v>133</v>
      </c>
      <c r="H11796" s="0" t="n">
        <v>59</v>
      </c>
      <c r="I11796" s="0" t="n">
        <v>47</v>
      </c>
      <c r="J11796" s="0" t="n">
        <v>738</v>
      </c>
      <c r="K11796" s="0" t="n">
        <v>966</v>
      </c>
      <c r="L11796" s="15" t="s">
        <v>82</v>
      </c>
      <c r="M11796" s="0" t="n">
        <v>7</v>
      </c>
      <c r="N11796" s="16" t="n">
        <f aca="false">I11796*K11796</f>
        <v>45402</v>
      </c>
      <c r="O11796" s="16" t="n">
        <f aca="false">I11796*(K11796-J11796)</f>
        <v>10716</v>
      </c>
      <c r="P11796" s="15" t="n">
        <f aca="false">K11796-J11796</f>
        <v>228</v>
      </c>
      <c r="Q11796" s="0" t="str">
        <f aca="false">IF(G11796=0,"Out of stock",IF(G11796&lt;H11796,"Understocked",IF(G11796&gt;Summary!$B$6*H11796,"Overstocked","Healthy")))</f>
        <v>Healthy</v>
      </c>
      <c r="R11796" s="0" t="str">
        <f aca="false">IF(I11796&gt;=Summary!$B$7,"Fast",IF(I11796&lt;Summary!$B$8,"Slow","Medium"))</f>
        <v>Slow</v>
      </c>
      <c r="S11796" s="15" t="n">
        <f aca="false">IF(M11796&gt;Summary!$B$5,1,0)</f>
        <v>0</v>
      </c>
      <c r="T11796" s="16" t="n">
        <f aca="false">IF(Q11796="Overstocked",(G11796-Summary!$B$6*H11796)*J11796,0)</f>
        <v>0</v>
      </c>
    </row>
    <row r="11797" customFormat="false" ht="15" hidden="false" customHeight="false" outlineLevel="0" collapsed="false">
      <c r="A11797" s="0" t="s">
        <v>11895</v>
      </c>
      <c r="B11797" s="0" t="s">
        <v>107</v>
      </c>
      <c r="C11797" s="0" t="s">
        <v>78</v>
      </c>
      <c r="D11797" s="0" t="s">
        <v>92</v>
      </c>
      <c r="E11797" s="14" t="n">
        <v>45482</v>
      </c>
      <c r="F11797" s="14" t="n">
        <v>45485</v>
      </c>
      <c r="G11797" s="0" t="n">
        <v>483</v>
      </c>
      <c r="H11797" s="0" t="n">
        <v>72</v>
      </c>
      <c r="I11797" s="0" t="n">
        <v>83</v>
      </c>
      <c r="J11797" s="0" t="n">
        <v>895</v>
      </c>
      <c r="K11797" s="0" t="n">
        <v>954</v>
      </c>
      <c r="L11797" s="15" t="s">
        <v>97</v>
      </c>
      <c r="M11797" s="0" t="n">
        <v>3</v>
      </c>
      <c r="N11797" s="16" t="n">
        <f aca="false">I11797*K11797</f>
        <v>79182</v>
      </c>
      <c r="O11797" s="16" t="n">
        <f aca="false">I11797*(K11797-J11797)</f>
        <v>4897</v>
      </c>
      <c r="P11797" s="15" t="n">
        <f aca="false">K11797-J11797</f>
        <v>59</v>
      </c>
      <c r="Q11797" s="0" t="str">
        <f aca="false">IF(G11797=0,"Out of stock",IF(G11797&lt;H11797,"Understocked",IF(G11797&gt;Summary!$B$6*H11797,"Overstocked","Healthy")))</f>
        <v>Overstocked</v>
      </c>
      <c r="R11797" s="0" t="str">
        <f aca="false">IF(I11797&gt;=Summary!$B$7,"Fast",IF(I11797&lt;Summary!$B$8,"Slow","Medium"))</f>
        <v>Slow</v>
      </c>
      <c r="S11797" s="15" t="n">
        <f aca="false">IF(M11797&gt;Summary!$B$5,1,0)</f>
        <v>0</v>
      </c>
      <c r="T11797" s="16" t="n">
        <f aca="false">IF(Q11797="Overstocked",(G11797-Summary!$B$6*H11797)*J11797,0)</f>
        <v>174525</v>
      </c>
    </row>
    <row r="11798" customFormat="false" ht="15" hidden="false" customHeight="false" outlineLevel="0" collapsed="false">
      <c r="A11798" s="0" t="s">
        <v>11896</v>
      </c>
      <c r="B11798" s="0" t="s">
        <v>77</v>
      </c>
      <c r="C11798" s="0" t="s">
        <v>85</v>
      </c>
      <c r="D11798" s="0" t="s">
        <v>92</v>
      </c>
      <c r="E11798" s="14" t="n">
        <v>45000</v>
      </c>
      <c r="F11798" s="14" t="n">
        <v>45001</v>
      </c>
      <c r="G11798" s="0" t="n">
        <v>110</v>
      </c>
      <c r="H11798" s="0" t="n">
        <v>109</v>
      </c>
      <c r="I11798" s="0" t="n">
        <v>53</v>
      </c>
      <c r="J11798" s="0" t="n">
        <v>783</v>
      </c>
      <c r="K11798" s="0" t="n">
        <v>990</v>
      </c>
      <c r="L11798" s="15" t="s">
        <v>93</v>
      </c>
      <c r="M11798" s="0" t="n">
        <v>1</v>
      </c>
      <c r="N11798" s="16" t="n">
        <f aca="false">I11798*K11798</f>
        <v>52470</v>
      </c>
      <c r="O11798" s="16" t="n">
        <f aca="false">I11798*(K11798-J11798)</f>
        <v>10971</v>
      </c>
      <c r="P11798" s="15" t="n">
        <f aca="false">K11798-J11798</f>
        <v>207</v>
      </c>
      <c r="Q11798" s="0" t="str">
        <f aca="false">IF(G11798=0,"Out of stock",IF(G11798&lt;H11798,"Understocked",IF(G11798&gt;Summary!$B$6*H11798,"Overstocked","Healthy")))</f>
        <v>Healthy</v>
      </c>
      <c r="R11798" s="0" t="str">
        <f aca="false">IF(I11798&gt;=Summary!$B$7,"Fast",IF(I11798&lt;Summary!$B$8,"Slow","Medium"))</f>
        <v>Slow</v>
      </c>
      <c r="S11798" s="15" t="n">
        <f aca="false">IF(M11798&gt;Summary!$B$5,1,0)</f>
        <v>0</v>
      </c>
      <c r="T11798" s="16" t="n">
        <f aca="false">IF(Q11798="Overstocked",(G11798-Summary!$B$6*H11798)*J11798,0)</f>
        <v>0</v>
      </c>
    </row>
    <row r="11799" customFormat="false" ht="15" hidden="false" customHeight="false" outlineLevel="0" collapsed="false">
      <c r="A11799" s="0" t="s">
        <v>11897</v>
      </c>
      <c r="B11799" s="0" t="s">
        <v>123</v>
      </c>
      <c r="C11799" s="0" t="s">
        <v>85</v>
      </c>
      <c r="D11799" s="0" t="s">
        <v>92</v>
      </c>
      <c r="E11799" s="14" t="n">
        <v>45160</v>
      </c>
      <c r="F11799" s="14" t="n">
        <v>45164</v>
      </c>
      <c r="G11799" s="0" t="n">
        <v>275</v>
      </c>
      <c r="H11799" s="0" t="n">
        <v>61</v>
      </c>
      <c r="I11799" s="0" t="n">
        <v>196</v>
      </c>
      <c r="J11799" s="0" t="n">
        <v>1719</v>
      </c>
      <c r="K11799" s="0" t="n">
        <v>2141</v>
      </c>
      <c r="L11799" s="15" t="s">
        <v>87</v>
      </c>
      <c r="M11799" s="0" t="n">
        <v>4</v>
      </c>
      <c r="N11799" s="16" t="n">
        <f aca="false">I11799*K11799</f>
        <v>419636</v>
      </c>
      <c r="O11799" s="16" t="n">
        <f aca="false">I11799*(K11799-J11799)</f>
        <v>82712</v>
      </c>
      <c r="P11799" s="15" t="n">
        <f aca="false">K11799-J11799</f>
        <v>422</v>
      </c>
      <c r="Q11799" s="0" t="str">
        <f aca="false">IF(G11799=0,"Out of stock",IF(G11799&lt;H11799,"Understocked",IF(G11799&gt;Summary!$B$6*H11799,"Overstocked","Healthy")))</f>
        <v>Overstocked</v>
      </c>
      <c r="R11799" s="0" t="str">
        <f aca="false">IF(I11799&gt;=Summary!$B$7,"Fast",IF(I11799&lt;Summary!$B$8,"Slow","Medium"))</f>
        <v>Medium</v>
      </c>
      <c r="S11799" s="15" t="n">
        <f aca="false">IF(M11799&gt;Summary!$B$5,1,0)</f>
        <v>0</v>
      </c>
      <c r="T11799" s="16" t="n">
        <f aca="false">IF(Q11799="Overstocked",(G11799-Summary!$B$6*H11799)*J11799,0)</f>
        <v>53289</v>
      </c>
    </row>
    <row r="11800" customFormat="false" ht="15" hidden="false" customHeight="false" outlineLevel="0" collapsed="false">
      <c r="A11800" s="0" t="s">
        <v>11898</v>
      </c>
      <c r="B11800" s="0" t="s">
        <v>123</v>
      </c>
      <c r="C11800" s="0" t="s">
        <v>78</v>
      </c>
      <c r="D11800" s="0" t="s">
        <v>102</v>
      </c>
      <c r="E11800" s="14" t="n">
        <v>45317</v>
      </c>
      <c r="F11800" s="14" t="n">
        <v>45325</v>
      </c>
      <c r="G11800" s="0" t="n">
        <v>41</v>
      </c>
      <c r="H11800" s="0" t="n">
        <v>114</v>
      </c>
      <c r="I11800" s="0" t="n">
        <v>290</v>
      </c>
      <c r="J11800" s="0" t="n">
        <v>863</v>
      </c>
      <c r="K11800" s="0" t="n">
        <v>1325</v>
      </c>
      <c r="L11800" s="15" t="s">
        <v>87</v>
      </c>
      <c r="M11800" s="0" t="n">
        <v>8</v>
      </c>
      <c r="N11800" s="16" t="n">
        <f aca="false">I11800*K11800</f>
        <v>384250</v>
      </c>
      <c r="O11800" s="16" t="n">
        <f aca="false">I11800*(K11800-J11800)</f>
        <v>133980</v>
      </c>
      <c r="P11800" s="15" t="n">
        <f aca="false">K11800-J11800</f>
        <v>462</v>
      </c>
      <c r="Q11800" s="0" t="str">
        <f aca="false">IF(G11800=0,"Out of stock",IF(G11800&lt;H11800,"Understocked",IF(G11800&gt;Summary!$B$6*H11800,"Overstocked","Healthy")))</f>
        <v>Understocked</v>
      </c>
      <c r="R11800" s="0" t="str">
        <f aca="false">IF(I11800&gt;=Summary!$B$7,"Fast",IF(I11800&lt;Summary!$B$8,"Slow","Medium"))</f>
        <v>Fast</v>
      </c>
      <c r="S11800" s="15" t="n">
        <f aca="false">IF(M11800&gt;Summary!$B$5,1,0)</f>
        <v>1</v>
      </c>
      <c r="T11800" s="16" t="n">
        <f aca="false">IF(Q11800="Overstocked",(G11800-Summary!$B$6*H11800)*J11800,0)</f>
        <v>0</v>
      </c>
    </row>
    <row r="11801" customFormat="false" ht="15" hidden="false" customHeight="false" outlineLevel="0" collapsed="false">
      <c r="A11801" s="0" t="s">
        <v>11899</v>
      </c>
      <c r="B11801" s="0" t="s">
        <v>115</v>
      </c>
      <c r="C11801" s="0" t="s">
        <v>96</v>
      </c>
      <c r="D11801" s="0" t="s">
        <v>79</v>
      </c>
      <c r="E11801" s="14" t="n">
        <v>45039</v>
      </c>
      <c r="F11801" s="14" t="n">
        <v>45049</v>
      </c>
      <c r="G11801" s="0" t="n">
        <v>167</v>
      </c>
      <c r="H11801" s="0" t="n">
        <v>66</v>
      </c>
      <c r="I11801" s="0" t="n">
        <v>295</v>
      </c>
      <c r="J11801" s="0" t="n">
        <v>1084</v>
      </c>
      <c r="K11801" s="0" t="n">
        <v>1207</v>
      </c>
      <c r="L11801" s="15" t="s">
        <v>82</v>
      </c>
      <c r="M11801" s="0" t="n">
        <v>10</v>
      </c>
      <c r="N11801" s="16" t="n">
        <f aca="false">I11801*K11801</f>
        <v>356065</v>
      </c>
      <c r="O11801" s="16" t="n">
        <f aca="false">I11801*(K11801-J11801)</f>
        <v>36285</v>
      </c>
      <c r="P11801" s="15" t="n">
        <f aca="false">K11801-J11801</f>
        <v>123</v>
      </c>
      <c r="Q11801" s="0" t="str">
        <f aca="false">IF(G11801=0,"Out of stock",IF(G11801&lt;H11801,"Understocked",IF(G11801&gt;Summary!$B$6*H11801,"Overstocked","Healthy")))</f>
        <v>Healthy</v>
      </c>
      <c r="R11801" s="0" t="str">
        <f aca="false">IF(I11801&gt;=Summary!$B$7,"Fast",IF(I11801&lt;Summary!$B$8,"Slow","Medium"))</f>
        <v>Fast</v>
      </c>
      <c r="S11801" s="15" t="n">
        <f aca="false">IF(M11801&gt;Summary!$B$5,1,0)</f>
        <v>1</v>
      </c>
      <c r="T11801" s="16" t="n">
        <f aca="false">IF(Q11801="Overstocked",(G11801-Summary!$B$6*H11801)*J11801,0)</f>
        <v>0</v>
      </c>
    </row>
    <row r="11802" customFormat="false" ht="15" hidden="false" customHeight="false" outlineLevel="0" collapsed="false">
      <c r="A11802" s="0" t="s">
        <v>11900</v>
      </c>
      <c r="B11802" s="0" t="s">
        <v>113</v>
      </c>
      <c r="C11802" s="0" t="s">
        <v>85</v>
      </c>
      <c r="D11802" s="0" t="s">
        <v>79</v>
      </c>
      <c r="E11802" s="14" t="n">
        <v>45559</v>
      </c>
      <c r="F11802" s="14" t="n">
        <v>45565</v>
      </c>
      <c r="G11802" s="0" t="n">
        <v>101</v>
      </c>
      <c r="H11802" s="0" t="n">
        <v>148</v>
      </c>
      <c r="I11802" s="0" t="n">
        <v>153</v>
      </c>
      <c r="J11802" s="0" t="n">
        <v>1927</v>
      </c>
      <c r="K11802" s="0" t="n">
        <v>2294</v>
      </c>
      <c r="L11802" s="15" t="s">
        <v>82</v>
      </c>
      <c r="M11802" s="0" t="n">
        <v>6</v>
      </c>
      <c r="N11802" s="16" t="n">
        <f aca="false">I11802*K11802</f>
        <v>350982</v>
      </c>
      <c r="O11802" s="16" t="n">
        <f aca="false">I11802*(K11802-J11802)</f>
        <v>56151</v>
      </c>
      <c r="P11802" s="15" t="n">
        <f aca="false">K11802-J11802</f>
        <v>367</v>
      </c>
      <c r="Q11802" s="0" t="str">
        <f aca="false">IF(G11802=0,"Out of stock",IF(G11802&lt;H11802,"Understocked",IF(G11802&gt;Summary!$B$6*H11802,"Overstocked","Healthy")))</f>
        <v>Understocked</v>
      </c>
      <c r="R11802" s="0" t="str">
        <f aca="false">IF(I11802&gt;=Summary!$B$7,"Fast",IF(I11802&lt;Summary!$B$8,"Slow","Medium"))</f>
        <v>Medium</v>
      </c>
      <c r="S11802" s="15" t="n">
        <f aca="false">IF(M11802&gt;Summary!$B$5,1,0)</f>
        <v>0</v>
      </c>
      <c r="T11802" s="16" t="n">
        <f aca="false">IF(Q11802="Overstocked",(G11802-Summary!$B$6*H11802)*J11802,0)</f>
        <v>0</v>
      </c>
    </row>
    <row r="11803" customFormat="false" ht="15" hidden="false" customHeight="false" outlineLevel="0" collapsed="false">
      <c r="A11803" s="0" t="s">
        <v>11901</v>
      </c>
      <c r="B11803" s="0" t="s">
        <v>107</v>
      </c>
      <c r="C11803" s="0" t="s">
        <v>104</v>
      </c>
      <c r="D11803" s="0" t="s">
        <v>102</v>
      </c>
      <c r="E11803" s="14" t="n">
        <v>45423</v>
      </c>
      <c r="F11803" s="14" t="n">
        <v>45430</v>
      </c>
      <c r="G11803" s="0" t="n">
        <v>100</v>
      </c>
      <c r="H11803" s="0" t="n">
        <v>120</v>
      </c>
      <c r="I11803" s="0" t="n">
        <v>23</v>
      </c>
      <c r="J11803" s="0" t="n">
        <v>1618</v>
      </c>
      <c r="K11803" s="0" t="n">
        <v>1983</v>
      </c>
      <c r="L11803" s="15" t="s">
        <v>80</v>
      </c>
      <c r="M11803" s="0" t="n">
        <v>7</v>
      </c>
      <c r="N11803" s="16" t="n">
        <f aca="false">I11803*K11803</f>
        <v>45609</v>
      </c>
      <c r="O11803" s="16" t="n">
        <f aca="false">I11803*(K11803-J11803)</f>
        <v>8395</v>
      </c>
      <c r="P11803" s="15" t="n">
        <f aca="false">K11803-J11803</f>
        <v>365</v>
      </c>
      <c r="Q11803" s="0" t="str">
        <f aca="false">IF(G11803=0,"Out of stock",IF(G11803&lt;H11803,"Understocked",IF(G11803&gt;Summary!$B$6*H11803,"Overstocked","Healthy")))</f>
        <v>Understocked</v>
      </c>
      <c r="R11803" s="0" t="str">
        <f aca="false">IF(I11803&gt;=Summary!$B$7,"Fast",IF(I11803&lt;Summary!$B$8,"Slow","Medium"))</f>
        <v>Slow</v>
      </c>
      <c r="S11803" s="15" t="n">
        <f aca="false">IF(M11803&gt;Summary!$B$5,1,0)</f>
        <v>0</v>
      </c>
      <c r="T11803" s="16" t="n">
        <f aca="false">IF(Q11803="Overstocked",(G11803-Summary!$B$6*H11803)*J11803,0)</f>
        <v>0</v>
      </c>
    </row>
    <row r="11804" customFormat="false" ht="15" hidden="false" customHeight="false" outlineLevel="0" collapsed="false">
      <c r="A11804" s="0" t="s">
        <v>11902</v>
      </c>
      <c r="B11804" s="0" t="s">
        <v>89</v>
      </c>
      <c r="C11804" s="0" t="s">
        <v>85</v>
      </c>
      <c r="D11804" s="0" t="s">
        <v>79</v>
      </c>
      <c r="E11804" s="14" t="n">
        <v>45054</v>
      </c>
      <c r="F11804" s="14" t="n">
        <v>45055</v>
      </c>
      <c r="G11804" s="0" t="n">
        <v>371</v>
      </c>
      <c r="H11804" s="0" t="n">
        <v>112</v>
      </c>
      <c r="I11804" s="0" t="n">
        <v>167</v>
      </c>
      <c r="J11804" s="0" t="n">
        <v>845</v>
      </c>
      <c r="K11804" s="0" t="n">
        <v>1272</v>
      </c>
      <c r="L11804" s="15" t="s">
        <v>82</v>
      </c>
      <c r="M11804" s="0" t="n">
        <v>1</v>
      </c>
      <c r="N11804" s="16" t="n">
        <f aca="false">I11804*K11804</f>
        <v>212424</v>
      </c>
      <c r="O11804" s="16" t="n">
        <f aca="false">I11804*(K11804-J11804)</f>
        <v>71309</v>
      </c>
      <c r="P11804" s="15" t="n">
        <f aca="false">K11804-J11804</f>
        <v>427</v>
      </c>
      <c r="Q11804" s="0" t="str">
        <f aca="false">IF(G11804=0,"Out of stock",IF(G11804&lt;H11804,"Understocked",IF(G11804&gt;Summary!$B$6*H11804,"Overstocked","Healthy")))</f>
        <v>Healthy</v>
      </c>
      <c r="R11804" s="0" t="str">
        <f aca="false">IF(I11804&gt;=Summary!$B$7,"Fast",IF(I11804&lt;Summary!$B$8,"Slow","Medium"))</f>
        <v>Medium</v>
      </c>
      <c r="S11804" s="15" t="n">
        <f aca="false">IF(M11804&gt;Summary!$B$5,1,0)</f>
        <v>0</v>
      </c>
      <c r="T11804" s="16" t="n">
        <f aca="false">IF(Q11804="Overstocked",(G11804-Summary!$B$6*H11804)*J11804,0)</f>
        <v>0</v>
      </c>
    </row>
    <row r="11805" customFormat="false" ht="15" hidden="false" customHeight="false" outlineLevel="0" collapsed="false">
      <c r="A11805" s="0" t="s">
        <v>11903</v>
      </c>
      <c r="B11805" s="0" t="s">
        <v>111</v>
      </c>
      <c r="C11805" s="0" t="s">
        <v>96</v>
      </c>
      <c r="D11805" s="0" t="s">
        <v>86</v>
      </c>
      <c r="E11805" s="14" t="n">
        <v>45302</v>
      </c>
      <c r="F11805" s="14" t="n">
        <v>45307</v>
      </c>
      <c r="G11805" s="0" t="n">
        <v>320</v>
      </c>
      <c r="H11805" s="0" t="n">
        <v>62</v>
      </c>
      <c r="I11805" s="0" t="n">
        <v>243</v>
      </c>
      <c r="J11805" s="0" t="n">
        <v>1325</v>
      </c>
      <c r="K11805" s="0" t="n">
        <v>1563</v>
      </c>
      <c r="L11805" s="15" t="s">
        <v>97</v>
      </c>
      <c r="M11805" s="0" t="n">
        <v>5</v>
      </c>
      <c r="N11805" s="16" t="n">
        <f aca="false">I11805*K11805</f>
        <v>379809</v>
      </c>
      <c r="O11805" s="16" t="n">
        <f aca="false">I11805*(K11805-J11805)</f>
        <v>57834</v>
      </c>
      <c r="P11805" s="15" t="n">
        <f aca="false">K11805-J11805</f>
        <v>238</v>
      </c>
      <c r="Q11805" s="0" t="str">
        <f aca="false">IF(G11805=0,"Out of stock",IF(G11805&lt;H11805,"Understocked",IF(G11805&gt;Summary!$B$6*H11805,"Overstocked","Healthy")))</f>
        <v>Overstocked</v>
      </c>
      <c r="R11805" s="0" t="str">
        <f aca="false">IF(I11805&gt;=Summary!$B$7,"Fast",IF(I11805&lt;Summary!$B$8,"Slow","Medium"))</f>
        <v>Fast</v>
      </c>
      <c r="S11805" s="15" t="n">
        <f aca="false">IF(M11805&gt;Summary!$B$5,1,0)</f>
        <v>0</v>
      </c>
      <c r="T11805" s="16" t="n">
        <f aca="false">IF(Q11805="Overstocked",(G11805-Summary!$B$6*H11805)*J11805,0)</f>
        <v>95400</v>
      </c>
    </row>
    <row r="11806" customFormat="false" ht="15" hidden="false" customHeight="false" outlineLevel="0" collapsed="false">
      <c r="A11806" s="0" t="s">
        <v>11904</v>
      </c>
      <c r="B11806" s="0" t="s">
        <v>123</v>
      </c>
      <c r="C11806" s="0" t="s">
        <v>85</v>
      </c>
      <c r="D11806" s="0" t="s">
        <v>92</v>
      </c>
      <c r="E11806" s="14" t="n">
        <v>45317</v>
      </c>
      <c r="F11806" s="14" t="n">
        <v>45327</v>
      </c>
      <c r="G11806" s="0" t="n">
        <v>134</v>
      </c>
      <c r="H11806" s="0" t="n">
        <v>108</v>
      </c>
      <c r="I11806" s="0" t="n">
        <v>252</v>
      </c>
      <c r="J11806" s="0" t="n">
        <v>1186</v>
      </c>
      <c r="K11806" s="0" t="n">
        <v>1447</v>
      </c>
      <c r="L11806" s="15" t="s">
        <v>97</v>
      </c>
      <c r="M11806" s="0" t="n">
        <v>10</v>
      </c>
      <c r="N11806" s="16" t="n">
        <f aca="false">I11806*K11806</f>
        <v>364644</v>
      </c>
      <c r="O11806" s="16" t="n">
        <f aca="false">I11806*(K11806-J11806)</f>
        <v>65772</v>
      </c>
      <c r="P11806" s="15" t="n">
        <f aca="false">K11806-J11806</f>
        <v>261</v>
      </c>
      <c r="Q11806" s="0" t="str">
        <f aca="false">IF(G11806=0,"Out of stock",IF(G11806&lt;H11806,"Understocked",IF(G11806&gt;Summary!$B$6*H11806,"Overstocked","Healthy")))</f>
        <v>Healthy</v>
      </c>
      <c r="R11806" s="0" t="str">
        <f aca="false">IF(I11806&gt;=Summary!$B$7,"Fast",IF(I11806&lt;Summary!$B$8,"Slow","Medium"))</f>
        <v>Fast</v>
      </c>
      <c r="S11806" s="15" t="n">
        <f aca="false">IF(M11806&gt;Summary!$B$5,1,0)</f>
        <v>1</v>
      </c>
      <c r="T11806" s="16" t="n">
        <f aca="false">IF(Q11806="Overstocked",(G11806-Summary!$B$6*H11806)*J11806,0)</f>
        <v>0</v>
      </c>
    </row>
    <row r="11807" customFormat="false" ht="15" hidden="false" customHeight="false" outlineLevel="0" collapsed="false">
      <c r="A11807" s="0" t="s">
        <v>11905</v>
      </c>
      <c r="B11807" s="0" t="s">
        <v>89</v>
      </c>
      <c r="C11807" s="0" t="s">
        <v>96</v>
      </c>
      <c r="D11807" s="0" t="s">
        <v>79</v>
      </c>
      <c r="E11807" s="14" t="n">
        <v>45385</v>
      </c>
      <c r="F11807" s="14" t="n">
        <v>45387</v>
      </c>
      <c r="G11807" s="0" t="n">
        <v>282</v>
      </c>
      <c r="H11807" s="0" t="n">
        <v>102</v>
      </c>
      <c r="I11807" s="0" t="n">
        <v>53</v>
      </c>
      <c r="J11807" s="0" t="n">
        <v>1900</v>
      </c>
      <c r="K11807" s="0" t="n">
        <v>2165</v>
      </c>
      <c r="L11807" s="15" t="s">
        <v>80</v>
      </c>
      <c r="M11807" s="0" t="n">
        <v>2</v>
      </c>
      <c r="N11807" s="16" t="n">
        <f aca="false">I11807*K11807</f>
        <v>114745</v>
      </c>
      <c r="O11807" s="16" t="n">
        <f aca="false">I11807*(K11807-J11807)</f>
        <v>14045</v>
      </c>
      <c r="P11807" s="15" t="n">
        <f aca="false">K11807-J11807</f>
        <v>265</v>
      </c>
      <c r="Q11807" s="0" t="str">
        <f aca="false">IF(G11807=0,"Out of stock",IF(G11807&lt;H11807,"Understocked",IF(G11807&gt;Summary!$B$6*H11807,"Overstocked","Healthy")))</f>
        <v>Healthy</v>
      </c>
      <c r="R11807" s="0" t="str">
        <f aca="false">IF(I11807&gt;=Summary!$B$7,"Fast",IF(I11807&lt;Summary!$B$8,"Slow","Medium"))</f>
        <v>Slow</v>
      </c>
      <c r="S11807" s="15" t="n">
        <f aca="false">IF(M11807&gt;Summary!$B$5,1,0)</f>
        <v>0</v>
      </c>
      <c r="T11807" s="16" t="n">
        <f aca="false">IF(Q11807="Overstocked",(G11807-Summary!$B$6*H11807)*J11807,0)</f>
        <v>0</v>
      </c>
    </row>
    <row r="11808" customFormat="false" ht="15" hidden="false" customHeight="false" outlineLevel="0" collapsed="false">
      <c r="A11808" s="0" t="s">
        <v>11906</v>
      </c>
      <c r="B11808" s="0" t="s">
        <v>84</v>
      </c>
      <c r="C11808" s="0" t="s">
        <v>78</v>
      </c>
      <c r="D11808" s="0" t="s">
        <v>102</v>
      </c>
      <c r="E11808" s="14" t="n">
        <v>45536</v>
      </c>
      <c r="F11808" s="14" t="n">
        <v>45540</v>
      </c>
      <c r="G11808" s="0" t="n">
        <v>262</v>
      </c>
      <c r="H11808" s="0" t="n">
        <v>56</v>
      </c>
      <c r="I11808" s="0" t="n">
        <v>202</v>
      </c>
      <c r="J11808" s="0" t="n">
        <v>455</v>
      </c>
      <c r="K11808" s="0" t="n">
        <v>613</v>
      </c>
      <c r="L11808" s="15" t="s">
        <v>82</v>
      </c>
      <c r="M11808" s="0" t="n">
        <v>4</v>
      </c>
      <c r="N11808" s="16" t="n">
        <f aca="false">I11808*K11808</f>
        <v>123826</v>
      </c>
      <c r="O11808" s="16" t="n">
        <f aca="false">I11808*(K11808-J11808)</f>
        <v>31916</v>
      </c>
      <c r="P11808" s="15" t="n">
        <f aca="false">K11808-J11808</f>
        <v>158</v>
      </c>
      <c r="Q11808" s="0" t="str">
        <f aca="false">IF(G11808=0,"Out of stock",IF(G11808&lt;H11808,"Understocked",IF(G11808&gt;Summary!$B$6*H11808,"Overstocked","Healthy")))</f>
        <v>Overstocked</v>
      </c>
      <c r="R11808" s="0" t="str">
        <f aca="false">IF(I11808&gt;=Summary!$B$7,"Fast",IF(I11808&lt;Summary!$B$8,"Slow","Medium"))</f>
        <v>Fast</v>
      </c>
      <c r="S11808" s="15" t="n">
        <f aca="false">IF(M11808&gt;Summary!$B$5,1,0)</f>
        <v>0</v>
      </c>
      <c r="T11808" s="16" t="n">
        <f aca="false">IF(Q11808="Overstocked",(G11808-Summary!$B$6*H11808)*J11808,0)</f>
        <v>17290</v>
      </c>
    </row>
    <row r="11809" customFormat="false" ht="15" hidden="false" customHeight="false" outlineLevel="0" collapsed="false">
      <c r="A11809" s="0" t="s">
        <v>11907</v>
      </c>
      <c r="B11809" s="0" t="s">
        <v>107</v>
      </c>
      <c r="C11809" s="0" t="s">
        <v>78</v>
      </c>
      <c r="D11809" s="0" t="s">
        <v>102</v>
      </c>
      <c r="E11809" s="14" t="n">
        <v>45047</v>
      </c>
      <c r="F11809" s="14" t="n">
        <v>45050</v>
      </c>
      <c r="G11809" s="0" t="n">
        <v>292</v>
      </c>
      <c r="H11809" s="0" t="n">
        <v>135</v>
      </c>
      <c r="I11809" s="0" t="n">
        <v>11</v>
      </c>
      <c r="J11809" s="0" t="n">
        <v>1586</v>
      </c>
      <c r="K11809" s="0" t="n">
        <v>1901</v>
      </c>
      <c r="L11809" s="15" t="s">
        <v>82</v>
      </c>
      <c r="M11809" s="0" t="n">
        <v>3</v>
      </c>
      <c r="N11809" s="16" t="n">
        <f aca="false">I11809*K11809</f>
        <v>20911</v>
      </c>
      <c r="O11809" s="16" t="n">
        <f aca="false">I11809*(K11809-J11809)</f>
        <v>3465</v>
      </c>
      <c r="P11809" s="15" t="n">
        <f aca="false">K11809-J11809</f>
        <v>315</v>
      </c>
      <c r="Q11809" s="0" t="str">
        <f aca="false">IF(G11809=0,"Out of stock",IF(G11809&lt;H11809,"Understocked",IF(G11809&gt;Summary!$B$6*H11809,"Overstocked","Healthy")))</f>
        <v>Healthy</v>
      </c>
      <c r="R11809" s="0" t="str">
        <f aca="false">IF(I11809&gt;=Summary!$B$7,"Fast",IF(I11809&lt;Summary!$B$8,"Slow","Medium"))</f>
        <v>Slow</v>
      </c>
      <c r="S11809" s="15" t="n">
        <f aca="false">IF(M11809&gt;Summary!$B$5,1,0)</f>
        <v>0</v>
      </c>
      <c r="T11809" s="16" t="n">
        <f aca="false">IF(Q11809="Overstocked",(G11809-Summary!$B$6*H11809)*J11809,0)</f>
        <v>0</v>
      </c>
    </row>
    <row r="11810" customFormat="false" ht="15" hidden="false" customHeight="false" outlineLevel="0" collapsed="false">
      <c r="A11810" s="0" t="s">
        <v>11908</v>
      </c>
      <c r="B11810" s="0" t="s">
        <v>111</v>
      </c>
      <c r="C11810" s="0" t="s">
        <v>96</v>
      </c>
      <c r="D11810" s="0" t="s">
        <v>90</v>
      </c>
      <c r="E11810" s="14" t="n">
        <v>45389</v>
      </c>
      <c r="F11810" s="14" t="n">
        <v>45399</v>
      </c>
      <c r="G11810" s="0" t="n">
        <v>299</v>
      </c>
      <c r="H11810" s="0" t="n">
        <v>149</v>
      </c>
      <c r="I11810" s="0" t="n">
        <v>8</v>
      </c>
      <c r="J11810" s="0" t="n">
        <v>233</v>
      </c>
      <c r="K11810" s="0" t="n">
        <v>607</v>
      </c>
      <c r="L11810" s="15" t="s">
        <v>80</v>
      </c>
      <c r="M11810" s="0" t="n">
        <v>10</v>
      </c>
      <c r="N11810" s="16" t="n">
        <f aca="false">I11810*K11810</f>
        <v>4856</v>
      </c>
      <c r="O11810" s="16" t="n">
        <f aca="false">I11810*(K11810-J11810)</f>
        <v>2992</v>
      </c>
      <c r="P11810" s="15" t="n">
        <f aca="false">K11810-J11810</f>
        <v>374</v>
      </c>
      <c r="Q11810" s="0" t="str">
        <f aca="false">IF(G11810=0,"Out of stock",IF(G11810&lt;H11810,"Understocked",IF(G11810&gt;Summary!$B$6*H11810,"Overstocked","Healthy")))</f>
        <v>Healthy</v>
      </c>
      <c r="R11810" s="0" t="str">
        <f aca="false">IF(I11810&gt;=Summary!$B$7,"Fast",IF(I11810&lt;Summary!$B$8,"Slow","Medium"))</f>
        <v>Slow</v>
      </c>
      <c r="S11810" s="15" t="n">
        <f aca="false">IF(M11810&gt;Summary!$B$5,1,0)</f>
        <v>1</v>
      </c>
      <c r="T11810" s="16" t="n">
        <f aca="false">IF(Q11810="Overstocked",(G11810-Summary!$B$6*H11810)*J11810,0)</f>
        <v>0</v>
      </c>
    </row>
    <row r="11811" customFormat="false" ht="15" hidden="false" customHeight="false" outlineLevel="0" collapsed="false">
      <c r="A11811" s="0" t="s">
        <v>11909</v>
      </c>
      <c r="B11811" s="0" t="s">
        <v>123</v>
      </c>
      <c r="C11811" s="0" t="s">
        <v>78</v>
      </c>
      <c r="D11811" s="0" t="s">
        <v>90</v>
      </c>
      <c r="E11811" s="14" t="n">
        <v>45516</v>
      </c>
      <c r="F11811" s="14" t="n">
        <v>45524</v>
      </c>
      <c r="G11811" s="0" t="n">
        <v>458</v>
      </c>
      <c r="H11811" s="0" t="n">
        <v>129</v>
      </c>
      <c r="I11811" s="0" t="n">
        <v>209</v>
      </c>
      <c r="J11811" s="0" t="n">
        <v>268</v>
      </c>
      <c r="K11811" s="0" t="n">
        <v>534</v>
      </c>
      <c r="L11811" s="15" t="s">
        <v>80</v>
      </c>
      <c r="M11811" s="0" t="n">
        <v>8</v>
      </c>
      <c r="N11811" s="16" t="n">
        <f aca="false">I11811*K11811</f>
        <v>111606</v>
      </c>
      <c r="O11811" s="16" t="n">
        <f aca="false">I11811*(K11811-J11811)</f>
        <v>55594</v>
      </c>
      <c r="P11811" s="15" t="n">
        <f aca="false">K11811-J11811</f>
        <v>266</v>
      </c>
      <c r="Q11811" s="0" t="str">
        <f aca="false">IF(G11811=0,"Out of stock",IF(G11811&lt;H11811,"Understocked",IF(G11811&gt;Summary!$B$6*H11811,"Overstocked","Healthy")))</f>
        <v>Healthy</v>
      </c>
      <c r="R11811" s="0" t="str">
        <f aca="false">IF(I11811&gt;=Summary!$B$7,"Fast",IF(I11811&lt;Summary!$B$8,"Slow","Medium"))</f>
        <v>Fast</v>
      </c>
      <c r="S11811" s="15" t="n">
        <f aca="false">IF(M11811&gt;Summary!$B$5,1,0)</f>
        <v>1</v>
      </c>
      <c r="T11811" s="16" t="n">
        <f aca="false">IF(Q11811="Overstocked",(G11811-Summary!$B$6*H11811)*J11811,0)</f>
        <v>0</v>
      </c>
    </row>
    <row r="11812" customFormat="false" ht="15" hidden="false" customHeight="false" outlineLevel="0" collapsed="false">
      <c r="A11812" s="0" t="s">
        <v>11910</v>
      </c>
      <c r="B11812" s="0" t="s">
        <v>107</v>
      </c>
      <c r="C11812" s="0" t="s">
        <v>85</v>
      </c>
      <c r="D11812" s="0" t="s">
        <v>92</v>
      </c>
      <c r="E11812" s="14" t="n">
        <v>45382</v>
      </c>
      <c r="F11812" s="14" t="n">
        <v>45383</v>
      </c>
      <c r="G11812" s="0" t="n">
        <v>205</v>
      </c>
      <c r="H11812" s="0" t="n">
        <v>144</v>
      </c>
      <c r="I11812" s="0" t="n">
        <v>103</v>
      </c>
      <c r="J11812" s="0" t="n">
        <v>377</v>
      </c>
      <c r="K11812" s="0" t="n">
        <v>753</v>
      </c>
      <c r="L11812" s="15" t="s">
        <v>87</v>
      </c>
      <c r="M11812" s="0" t="n">
        <v>1</v>
      </c>
      <c r="N11812" s="16" t="n">
        <f aca="false">I11812*K11812</f>
        <v>77559</v>
      </c>
      <c r="O11812" s="16" t="n">
        <f aca="false">I11812*(K11812-J11812)</f>
        <v>38728</v>
      </c>
      <c r="P11812" s="15" t="n">
        <f aca="false">K11812-J11812</f>
        <v>376</v>
      </c>
      <c r="Q11812" s="0" t="str">
        <f aca="false">IF(G11812=0,"Out of stock",IF(G11812&lt;H11812,"Understocked",IF(G11812&gt;Summary!$B$6*H11812,"Overstocked","Healthy")))</f>
        <v>Healthy</v>
      </c>
      <c r="R11812" s="0" t="str">
        <f aca="false">IF(I11812&gt;=Summary!$B$7,"Fast",IF(I11812&lt;Summary!$B$8,"Slow","Medium"))</f>
        <v>Medium</v>
      </c>
      <c r="S11812" s="15" t="n">
        <f aca="false">IF(M11812&gt;Summary!$B$5,1,0)</f>
        <v>0</v>
      </c>
      <c r="T11812" s="16" t="n">
        <f aca="false">IF(Q11812="Overstocked",(G11812-Summary!$B$6*H11812)*J11812,0)</f>
        <v>0</v>
      </c>
    </row>
    <row r="11813" customFormat="false" ht="15" hidden="false" customHeight="false" outlineLevel="0" collapsed="false">
      <c r="A11813" s="0" t="s">
        <v>11911</v>
      </c>
      <c r="B11813" s="0" t="s">
        <v>111</v>
      </c>
      <c r="C11813" s="0" t="s">
        <v>96</v>
      </c>
      <c r="D11813" s="0" t="s">
        <v>79</v>
      </c>
      <c r="E11813" s="14" t="n">
        <v>45275</v>
      </c>
      <c r="F11813" s="14" t="n">
        <v>45277</v>
      </c>
      <c r="G11813" s="0" t="n">
        <v>149</v>
      </c>
      <c r="H11813" s="0" t="n">
        <v>126</v>
      </c>
      <c r="I11813" s="0" t="n">
        <v>233</v>
      </c>
      <c r="J11813" s="0" t="n">
        <v>1302</v>
      </c>
      <c r="K11813" s="0" t="n">
        <v>1699</v>
      </c>
      <c r="L11813" s="15" t="s">
        <v>97</v>
      </c>
      <c r="M11813" s="0" t="n">
        <v>2</v>
      </c>
      <c r="N11813" s="16" t="n">
        <f aca="false">I11813*K11813</f>
        <v>395867</v>
      </c>
      <c r="O11813" s="16" t="n">
        <f aca="false">I11813*(K11813-J11813)</f>
        <v>92501</v>
      </c>
      <c r="P11813" s="15" t="n">
        <f aca="false">K11813-J11813</f>
        <v>397</v>
      </c>
      <c r="Q11813" s="0" t="str">
        <f aca="false">IF(G11813=0,"Out of stock",IF(G11813&lt;H11813,"Understocked",IF(G11813&gt;Summary!$B$6*H11813,"Overstocked","Healthy")))</f>
        <v>Healthy</v>
      </c>
      <c r="R11813" s="0" t="str">
        <f aca="false">IF(I11813&gt;=Summary!$B$7,"Fast",IF(I11813&lt;Summary!$B$8,"Slow","Medium"))</f>
        <v>Fast</v>
      </c>
      <c r="S11813" s="15" t="n">
        <f aca="false">IF(M11813&gt;Summary!$B$5,1,0)</f>
        <v>0</v>
      </c>
      <c r="T11813" s="16" t="n">
        <f aca="false">IF(Q11813="Overstocked",(G11813-Summary!$B$6*H11813)*J11813,0)</f>
        <v>0</v>
      </c>
    </row>
    <row r="11814" customFormat="false" ht="15" hidden="false" customHeight="false" outlineLevel="0" collapsed="false">
      <c r="A11814" s="0" t="s">
        <v>11912</v>
      </c>
      <c r="B11814" s="0" t="s">
        <v>111</v>
      </c>
      <c r="C11814" s="0" t="s">
        <v>85</v>
      </c>
      <c r="D11814" s="0" t="s">
        <v>92</v>
      </c>
      <c r="E11814" s="14" t="n">
        <v>44945</v>
      </c>
      <c r="F11814" s="14" t="n">
        <v>44952</v>
      </c>
      <c r="G11814" s="0" t="n">
        <v>190</v>
      </c>
      <c r="H11814" s="0" t="n">
        <v>78</v>
      </c>
      <c r="I11814" s="0" t="n">
        <v>98</v>
      </c>
      <c r="J11814" s="0" t="n">
        <v>274</v>
      </c>
      <c r="K11814" s="0" t="n">
        <v>563</v>
      </c>
      <c r="L11814" s="15" t="s">
        <v>87</v>
      </c>
      <c r="M11814" s="0" t="n">
        <v>7</v>
      </c>
      <c r="N11814" s="16" t="n">
        <f aca="false">I11814*K11814</f>
        <v>55174</v>
      </c>
      <c r="O11814" s="16" t="n">
        <f aca="false">I11814*(K11814-J11814)</f>
        <v>28322</v>
      </c>
      <c r="P11814" s="15" t="n">
        <f aca="false">K11814-J11814</f>
        <v>289</v>
      </c>
      <c r="Q11814" s="0" t="str">
        <f aca="false">IF(G11814=0,"Out of stock",IF(G11814&lt;H11814,"Understocked",IF(G11814&gt;Summary!$B$6*H11814,"Overstocked","Healthy")))</f>
        <v>Healthy</v>
      </c>
      <c r="R11814" s="0" t="str">
        <f aca="false">IF(I11814&gt;=Summary!$B$7,"Fast",IF(I11814&lt;Summary!$B$8,"Slow","Medium"))</f>
        <v>Slow</v>
      </c>
      <c r="S11814" s="15" t="n">
        <f aca="false">IF(M11814&gt;Summary!$B$5,1,0)</f>
        <v>0</v>
      </c>
      <c r="T11814" s="16" t="n">
        <f aca="false">IF(Q11814="Overstocked",(G11814-Summary!$B$6*H11814)*J11814,0)</f>
        <v>0</v>
      </c>
    </row>
    <row r="11815" customFormat="false" ht="15" hidden="false" customHeight="false" outlineLevel="0" collapsed="false">
      <c r="A11815" s="0" t="s">
        <v>11913</v>
      </c>
      <c r="B11815" s="0" t="s">
        <v>107</v>
      </c>
      <c r="C11815" s="0" t="s">
        <v>78</v>
      </c>
      <c r="D11815" s="0" t="s">
        <v>102</v>
      </c>
      <c r="E11815" s="14" t="n">
        <v>45073</v>
      </c>
      <c r="F11815" s="14" t="n">
        <v>45082</v>
      </c>
      <c r="G11815" s="0" t="n">
        <v>37</v>
      </c>
      <c r="H11815" s="0" t="n">
        <v>79</v>
      </c>
      <c r="I11815" s="0" t="n">
        <v>59</v>
      </c>
      <c r="J11815" s="0" t="n">
        <v>1187</v>
      </c>
      <c r="K11815" s="0" t="n">
        <v>1662</v>
      </c>
      <c r="L11815" s="15" t="s">
        <v>80</v>
      </c>
      <c r="M11815" s="0" t="n">
        <v>9</v>
      </c>
      <c r="N11815" s="16" t="n">
        <f aca="false">I11815*K11815</f>
        <v>98058</v>
      </c>
      <c r="O11815" s="16" t="n">
        <f aca="false">I11815*(K11815-J11815)</f>
        <v>28025</v>
      </c>
      <c r="P11815" s="15" t="n">
        <f aca="false">K11815-J11815</f>
        <v>475</v>
      </c>
      <c r="Q11815" s="0" t="str">
        <f aca="false">IF(G11815=0,"Out of stock",IF(G11815&lt;H11815,"Understocked",IF(G11815&gt;Summary!$B$6*H11815,"Overstocked","Healthy")))</f>
        <v>Understocked</v>
      </c>
      <c r="R11815" s="0" t="str">
        <f aca="false">IF(I11815&gt;=Summary!$B$7,"Fast",IF(I11815&lt;Summary!$B$8,"Slow","Medium"))</f>
        <v>Slow</v>
      </c>
      <c r="S11815" s="15" t="n">
        <f aca="false">IF(M11815&gt;Summary!$B$5,1,0)</f>
        <v>1</v>
      </c>
      <c r="T11815" s="16" t="n">
        <f aca="false">IF(Q11815="Overstocked",(G11815-Summary!$B$6*H11815)*J11815,0)</f>
        <v>0</v>
      </c>
    </row>
    <row r="11816" customFormat="false" ht="15" hidden="false" customHeight="false" outlineLevel="0" collapsed="false">
      <c r="A11816" s="0" t="s">
        <v>11914</v>
      </c>
      <c r="B11816" s="0" t="s">
        <v>77</v>
      </c>
      <c r="C11816" s="0" t="s">
        <v>78</v>
      </c>
      <c r="D11816" s="0" t="s">
        <v>86</v>
      </c>
      <c r="E11816" s="14" t="n">
        <v>45532</v>
      </c>
      <c r="F11816" s="14" t="n">
        <v>45539</v>
      </c>
      <c r="G11816" s="0" t="n">
        <v>237</v>
      </c>
      <c r="H11816" s="0" t="n">
        <v>112</v>
      </c>
      <c r="I11816" s="0" t="n">
        <v>185</v>
      </c>
      <c r="J11816" s="0" t="n">
        <v>1731</v>
      </c>
      <c r="K11816" s="0" t="n">
        <v>2057</v>
      </c>
      <c r="L11816" s="15" t="s">
        <v>82</v>
      </c>
      <c r="M11816" s="0" t="n">
        <v>7</v>
      </c>
      <c r="N11816" s="16" t="n">
        <f aca="false">I11816*K11816</f>
        <v>380545</v>
      </c>
      <c r="O11816" s="16" t="n">
        <f aca="false">I11816*(K11816-J11816)</f>
        <v>60310</v>
      </c>
      <c r="P11816" s="15" t="n">
        <f aca="false">K11816-J11816</f>
        <v>326</v>
      </c>
      <c r="Q11816" s="0" t="str">
        <f aca="false">IF(G11816=0,"Out of stock",IF(G11816&lt;H11816,"Understocked",IF(G11816&gt;Summary!$B$6*H11816,"Overstocked","Healthy")))</f>
        <v>Healthy</v>
      </c>
      <c r="R11816" s="0" t="str">
        <f aca="false">IF(I11816&gt;=Summary!$B$7,"Fast",IF(I11816&lt;Summary!$B$8,"Slow","Medium"))</f>
        <v>Medium</v>
      </c>
      <c r="S11816" s="15" t="n">
        <f aca="false">IF(M11816&gt;Summary!$B$5,1,0)</f>
        <v>0</v>
      </c>
      <c r="T11816" s="16" t="n">
        <f aca="false">IF(Q11816="Overstocked",(G11816-Summary!$B$6*H11816)*J11816,0)</f>
        <v>0</v>
      </c>
    </row>
    <row r="11817" customFormat="false" ht="15" hidden="false" customHeight="false" outlineLevel="0" collapsed="false">
      <c r="A11817" s="0" t="s">
        <v>11915</v>
      </c>
      <c r="B11817" s="0" t="s">
        <v>107</v>
      </c>
      <c r="C11817" s="0" t="s">
        <v>104</v>
      </c>
      <c r="D11817" s="0" t="s">
        <v>92</v>
      </c>
      <c r="E11817" s="14" t="n">
        <v>44954</v>
      </c>
      <c r="F11817" s="14" t="n">
        <v>44958</v>
      </c>
      <c r="G11817" s="0" t="n">
        <v>56</v>
      </c>
      <c r="H11817" s="0" t="n">
        <v>133</v>
      </c>
      <c r="I11817" s="0" t="n">
        <v>8</v>
      </c>
      <c r="J11817" s="0" t="n">
        <v>1764</v>
      </c>
      <c r="K11817" s="0" t="n">
        <v>2161</v>
      </c>
      <c r="L11817" s="15" t="s">
        <v>82</v>
      </c>
      <c r="M11817" s="0" t="n">
        <v>4</v>
      </c>
      <c r="N11817" s="16" t="n">
        <f aca="false">I11817*K11817</f>
        <v>17288</v>
      </c>
      <c r="O11817" s="16" t="n">
        <f aca="false">I11817*(K11817-J11817)</f>
        <v>3176</v>
      </c>
      <c r="P11817" s="15" t="n">
        <f aca="false">K11817-J11817</f>
        <v>397</v>
      </c>
      <c r="Q11817" s="0" t="str">
        <f aca="false">IF(G11817=0,"Out of stock",IF(G11817&lt;H11817,"Understocked",IF(G11817&gt;Summary!$B$6*H11817,"Overstocked","Healthy")))</f>
        <v>Understocked</v>
      </c>
      <c r="R11817" s="0" t="str">
        <f aca="false">IF(I11817&gt;=Summary!$B$7,"Fast",IF(I11817&lt;Summary!$B$8,"Slow","Medium"))</f>
        <v>Slow</v>
      </c>
      <c r="S11817" s="15" t="n">
        <f aca="false">IF(M11817&gt;Summary!$B$5,1,0)</f>
        <v>0</v>
      </c>
      <c r="T11817" s="16" t="n">
        <f aca="false">IF(Q11817="Overstocked",(G11817-Summary!$B$6*H11817)*J11817,0)</f>
        <v>0</v>
      </c>
    </row>
    <row r="11818" customFormat="false" ht="15" hidden="false" customHeight="false" outlineLevel="0" collapsed="false">
      <c r="A11818" s="0" t="s">
        <v>11916</v>
      </c>
      <c r="B11818" s="0" t="s">
        <v>84</v>
      </c>
      <c r="C11818" s="0" t="s">
        <v>85</v>
      </c>
      <c r="D11818" s="0" t="s">
        <v>90</v>
      </c>
      <c r="E11818" s="14" t="n">
        <v>45452</v>
      </c>
      <c r="F11818" s="14" t="n">
        <v>45456</v>
      </c>
      <c r="G11818" s="0" t="n">
        <v>153</v>
      </c>
      <c r="H11818" s="0" t="n">
        <v>150</v>
      </c>
      <c r="I11818" s="0" t="n">
        <v>222</v>
      </c>
      <c r="J11818" s="0" t="n">
        <v>1991</v>
      </c>
      <c r="K11818" s="0" t="n">
        <v>2231</v>
      </c>
      <c r="L11818" s="15" t="s">
        <v>80</v>
      </c>
      <c r="M11818" s="0" t="n">
        <v>4</v>
      </c>
      <c r="N11818" s="16" t="n">
        <f aca="false">I11818*K11818</f>
        <v>495282</v>
      </c>
      <c r="O11818" s="16" t="n">
        <f aca="false">I11818*(K11818-J11818)</f>
        <v>53280</v>
      </c>
      <c r="P11818" s="15" t="n">
        <f aca="false">K11818-J11818</f>
        <v>240</v>
      </c>
      <c r="Q11818" s="0" t="str">
        <f aca="false">IF(G11818=0,"Out of stock",IF(G11818&lt;H11818,"Understocked",IF(G11818&gt;Summary!$B$6*H11818,"Overstocked","Healthy")))</f>
        <v>Healthy</v>
      </c>
      <c r="R11818" s="0" t="str">
        <f aca="false">IF(I11818&gt;=Summary!$B$7,"Fast",IF(I11818&lt;Summary!$B$8,"Slow","Medium"))</f>
        <v>Fast</v>
      </c>
      <c r="S11818" s="15" t="n">
        <f aca="false">IF(M11818&gt;Summary!$B$5,1,0)</f>
        <v>0</v>
      </c>
      <c r="T11818" s="16" t="n">
        <f aca="false">IF(Q11818="Overstocked",(G11818-Summary!$B$6*H11818)*J11818,0)</f>
        <v>0</v>
      </c>
    </row>
    <row r="11819" customFormat="false" ht="15" hidden="false" customHeight="false" outlineLevel="0" collapsed="false">
      <c r="A11819" s="0" t="s">
        <v>11917</v>
      </c>
      <c r="B11819" s="0" t="s">
        <v>111</v>
      </c>
      <c r="C11819" s="0" t="s">
        <v>96</v>
      </c>
      <c r="D11819" s="0" t="s">
        <v>86</v>
      </c>
      <c r="E11819" s="14" t="n">
        <v>45021</v>
      </c>
      <c r="F11819" s="14" t="n">
        <v>45023</v>
      </c>
      <c r="G11819" s="0" t="n">
        <v>497</v>
      </c>
      <c r="H11819" s="0" t="n">
        <v>85</v>
      </c>
      <c r="I11819" s="0" t="n">
        <v>137</v>
      </c>
      <c r="J11819" s="0" t="n">
        <v>287</v>
      </c>
      <c r="K11819" s="0" t="n">
        <v>591</v>
      </c>
      <c r="L11819" s="15" t="s">
        <v>80</v>
      </c>
      <c r="M11819" s="0" t="n">
        <v>2</v>
      </c>
      <c r="N11819" s="16" t="n">
        <f aca="false">I11819*K11819</f>
        <v>80967</v>
      </c>
      <c r="O11819" s="16" t="n">
        <f aca="false">I11819*(K11819-J11819)</f>
        <v>41648</v>
      </c>
      <c r="P11819" s="15" t="n">
        <f aca="false">K11819-J11819</f>
        <v>304</v>
      </c>
      <c r="Q11819" s="0" t="str">
        <f aca="false">IF(G11819=0,"Out of stock",IF(G11819&lt;H11819,"Understocked",IF(G11819&gt;Summary!$B$6*H11819,"Overstocked","Healthy")))</f>
        <v>Overstocked</v>
      </c>
      <c r="R11819" s="0" t="str">
        <f aca="false">IF(I11819&gt;=Summary!$B$7,"Fast",IF(I11819&lt;Summary!$B$8,"Slow","Medium"))</f>
        <v>Medium</v>
      </c>
      <c r="S11819" s="15" t="n">
        <f aca="false">IF(M11819&gt;Summary!$B$5,1,0)</f>
        <v>0</v>
      </c>
      <c r="T11819" s="16" t="n">
        <f aca="false">IF(Q11819="Overstocked",(G11819-Summary!$B$6*H11819)*J11819,0)</f>
        <v>45059</v>
      </c>
    </row>
    <row r="11820" customFormat="false" ht="15" hidden="false" customHeight="false" outlineLevel="0" collapsed="false">
      <c r="A11820" s="0" t="s">
        <v>11918</v>
      </c>
      <c r="B11820" s="0" t="s">
        <v>113</v>
      </c>
      <c r="C11820" s="0" t="s">
        <v>104</v>
      </c>
      <c r="D11820" s="0" t="s">
        <v>86</v>
      </c>
      <c r="E11820" s="14" t="n">
        <v>45013</v>
      </c>
      <c r="F11820" s="14" t="n">
        <v>45018</v>
      </c>
      <c r="G11820" s="0" t="n">
        <v>244</v>
      </c>
      <c r="H11820" s="0" t="n">
        <v>66</v>
      </c>
      <c r="I11820" s="0" t="n">
        <v>169</v>
      </c>
      <c r="J11820" s="0" t="n">
        <v>1432</v>
      </c>
      <c r="K11820" s="0" t="n">
        <v>1909</v>
      </c>
      <c r="L11820" s="15" t="s">
        <v>97</v>
      </c>
      <c r="M11820" s="0" t="n">
        <v>5</v>
      </c>
      <c r="N11820" s="16" t="n">
        <f aca="false">I11820*K11820</f>
        <v>322621</v>
      </c>
      <c r="O11820" s="16" t="n">
        <f aca="false">I11820*(K11820-J11820)</f>
        <v>80613</v>
      </c>
      <c r="P11820" s="15" t="n">
        <f aca="false">K11820-J11820</f>
        <v>477</v>
      </c>
      <c r="Q11820" s="0" t="str">
        <f aca="false">IF(G11820=0,"Out of stock",IF(G11820&lt;H11820,"Understocked",IF(G11820&gt;Summary!$B$6*H11820,"Overstocked","Healthy")))</f>
        <v>Healthy</v>
      </c>
      <c r="R11820" s="0" t="str">
        <f aca="false">IF(I11820&gt;=Summary!$B$7,"Fast",IF(I11820&lt;Summary!$B$8,"Slow","Medium"))</f>
        <v>Medium</v>
      </c>
      <c r="S11820" s="15" t="n">
        <f aca="false">IF(M11820&gt;Summary!$B$5,1,0)</f>
        <v>0</v>
      </c>
      <c r="T11820" s="16" t="n">
        <f aca="false">IF(Q11820="Overstocked",(G11820-Summary!$B$6*H11820)*J11820,0)</f>
        <v>0</v>
      </c>
    </row>
    <row r="11821" customFormat="false" ht="15" hidden="false" customHeight="false" outlineLevel="0" collapsed="false">
      <c r="A11821" s="0" t="s">
        <v>11919</v>
      </c>
      <c r="B11821" s="0" t="s">
        <v>84</v>
      </c>
      <c r="C11821" s="0" t="s">
        <v>85</v>
      </c>
      <c r="D11821" s="0" t="s">
        <v>102</v>
      </c>
      <c r="E11821" s="14" t="n">
        <v>45314</v>
      </c>
      <c r="F11821" s="14" t="n">
        <v>45315</v>
      </c>
      <c r="G11821" s="0" t="n">
        <v>340</v>
      </c>
      <c r="H11821" s="0" t="n">
        <v>97</v>
      </c>
      <c r="I11821" s="0" t="n">
        <v>146</v>
      </c>
      <c r="J11821" s="0" t="n">
        <v>1875</v>
      </c>
      <c r="K11821" s="0" t="n">
        <v>1962</v>
      </c>
      <c r="L11821" s="15" t="s">
        <v>93</v>
      </c>
      <c r="M11821" s="0" t="n">
        <v>1</v>
      </c>
      <c r="N11821" s="16" t="n">
        <f aca="false">I11821*K11821</f>
        <v>286452</v>
      </c>
      <c r="O11821" s="16" t="n">
        <f aca="false">I11821*(K11821-J11821)</f>
        <v>12702</v>
      </c>
      <c r="P11821" s="15" t="n">
        <f aca="false">K11821-J11821</f>
        <v>87</v>
      </c>
      <c r="Q11821" s="0" t="str">
        <f aca="false">IF(G11821=0,"Out of stock",IF(G11821&lt;H11821,"Understocked",IF(G11821&gt;Summary!$B$6*H11821,"Overstocked","Healthy")))</f>
        <v>Healthy</v>
      </c>
      <c r="R11821" s="0" t="str">
        <f aca="false">IF(I11821&gt;=Summary!$B$7,"Fast",IF(I11821&lt;Summary!$B$8,"Slow","Medium"))</f>
        <v>Medium</v>
      </c>
      <c r="S11821" s="15" t="n">
        <f aca="false">IF(M11821&gt;Summary!$B$5,1,0)</f>
        <v>0</v>
      </c>
      <c r="T11821" s="16" t="n">
        <f aca="false">IF(Q11821="Overstocked",(G11821-Summary!$B$6*H11821)*J11821,0)</f>
        <v>0</v>
      </c>
    </row>
    <row r="11822" customFormat="false" ht="15" hidden="false" customHeight="false" outlineLevel="0" collapsed="false">
      <c r="A11822" s="0" t="s">
        <v>11920</v>
      </c>
      <c r="B11822" s="0" t="s">
        <v>77</v>
      </c>
      <c r="C11822" s="0" t="s">
        <v>85</v>
      </c>
      <c r="D11822" s="0" t="s">
        <v>102</v>
      </c>
      <c r="E11822" s="14" t="n">
        <v>45135</v>
      </c>
      <c r="F11822" s="14" t="n">
        <v>45139</v>
      </c>
      <c r="G11822" s="0" t="n">
        <v>223</v>
      </c>
      <c r="H11822" s="0" t="n">
        <v>128</v>
      </c>
      <c r="I11822" s="0" t="n">
        <v>236</v>
      </c>
      <c r="J11822" s="0" t="n">
        <v>1698</v>
      </c>
      <c r="K11822" s="0" t="n">
        <v>1795</v>
      </c>
      <c r="L11822" s="15" t="s">
        <v>87</v>
      </c>
      <c r="M11822" s="0" t="n">
        <v>4</v>
      </c>
      <c r="N11822" s="16" t="n">
        <f aca="false">I11822*K11822</f>
        <v>423620</v>
      </c>
      <c r="O11822" s="16" t="n">
        <f aca="false">I11822*(K11822-J11822)</f>
        <v>22892</v>
      </c>
      <c r="P11822" s="15" t="n">
        <f aca="false">K11822-J11822</f>
        <v>97</v>
      </c>
      <c r="Q11822" s="0" t="str">
        <f aca="false">IF(G11822=0,"Out of stock",IF(G11822&lt;H11822,"Understocked",IF(G11822&gt;Summary!$B$6*H11822,"Overstocked","Healthy")))</f>
        <v>Healthy</v>
      </c>
      <c r="R11822" s="0" t="str">
        <f aca="false">IF(I11822&gt;=Summary!$B$7,"Fast",IF(I11822&lt;Summary!$B$8,"Slow","Medium"))</f>
        <v>Fast</v>
      </c>
      <c r="S11822" s="15" t="n">
        <f aca="false">IF(M11822&gt;Summary!$B$5,1,0)</f>
        <v>0</v>
      </c>
      <c r="T11822" s="16" t="n">
        <f aca="false">IF(Q11822="Overstocked",(G11822-Summary!$B$6*H11822)*J11822,0)</f>
        <v>0</v>
      </c>
    </row>
    <row r="11823" customFormat="false" ht="15" hidden="false" customHeight="false" outlineLevel="0" collapsed="false">
      <c r="A11823" s="0" t="s">
        <v>11921</v>
      </c>
      <c r="B11823" s="0" t="s">
        <v>115</v>
      </c>
      <c r="C11823" s="0" t="s">
        <v>96</v>
      </c>
      <c r="D11823" s="0" t="s">
        <v>79</v>
      </c>
      <c r="E11823" s="14" t="n">
        <v>45176</v>
      </c>
      <c r="F11823" s="14" t="n">
        <v>45186</v>
      </c>
      <c r="G11823" s="0" t="n">
        <v>428</v>
      </c>
      <c r="H11823" s="0" t="n">
        <v>123</v>
      </c>
      <c r="I11823" s="0" t="n">
        <v>205</v>
      </c>
      <c r="J11823" s="0" t="n">
        <v>1182</v>
      </c>
      <c r="K11823" s="0" t="n">
        <v>1333</v>
      </c>
      <c r="L11823" s="15" t="s">
        <v>97</v>
      </c>
      <c r="M11823" s="0" t="n">
        <v>10</v>
      </c>
      <c r="N11823" s="16" t="n">
        <f aca="false">I11823*K11823</f>
        <v>273265</v>
      </c>
      <c r="O11823" s="16" t="n">
        <f aca="false">I11823*(K11823-J11823)</f>
        <v>30955</v>
      </c>
      <c r="P11823" s="15" t="n">
        <f aca="false">K11823-J11823</f>
        <v>151</v>
      </c>
      <c r="Q11823" s="0" t="str">
        <f aca="false">IF(G11823=0,"Out of stock",IF(G11823&lt;H11823,"Understocked",IF(G11823&gt;Summary!$B$6*H11823,"Overstocked","Healthy")))</f>
        <v>Healthy</v>
      </c>
      <c r="R11823" s="0" t="str">
        <f aca="false">IF(I11823&gt;=Summary!$B$7,"Fast",IF(I11823&lt;Summary!$B$8,"Slow","Medium"))</f>
        <v>Fast</v>
      </c>
      <c r="S11823" s="15" t="n">
        <f aca="false">IF(M11823&gt;Summary!$B$5,1,0)</f>
        <v>1</v>
      </c>
      <c r="T11823" s="16" t="n">
        <f aca="false">IF(Q11823="Overstocked",(G11823-Summary!$B$6*H11823)*J11823,0)</f>
        <v>0</v>
      </c>
    </row>
    <row r="11824" customFormat="false" ht="15" hidden="false" customHeight="false" outlineLevel="0" collapsed="false">
      <c r="A11824" s="0" t="s">
        <v>11922</v>
      </c>
      <c r="B11824" s="0" t="s">
        <v>123</v>
      </c>
      <c r="C11824" s="0" t="s">
        <v>96</v>
      </c>
      <c r="D11824" s="0" t="s">
        <v>86</v>
      </c>
      <c r="E11824" s="14" t="n">
        <v>45161</v>
      </c>
      <c r="F11824" s="14" t="n">
        <v>45168</v>
      </c>
      <c r="G11824" s="0" t="n">
        <v>94</v>
      </c>
      <c r="H11824" s="0" t="n">
        <v>113</v>
      </c>
      <c r="I11824" s="0" t="n">
        <v>227</v>
      </c>
      <c r="J11824" s="0" t="n">
        <v>536</v>
      </c>
      <c r="K11824" s="0" t="n">
        <v>624</v>
      </c>
      <c r="L11824" s="15" t="s">
        <v>80</v>
      </c>
      <c r="M11824" s="0" t="n">
        <v>7</v>
      </c>
      <c r="N11824" s="16" t="n">
        <f aca="false">I11824*K11824</f>
        <v>141648</v>
      </c>
      <c r="O11824" s="16" t="n">
        <f aca="false">I11824*(K11824-J11824)</f>
        <v>19976</v>
      </c>
      <c r="P11824" s="15" t="n">
        <f aca="false">K11824-J11824</f>
        <v>88</v>
      </c>
      <c r="Q11824" s="0" t="str">
        <f aca="false">IF(G11824=0,"Out of stock",IF(G11824&lt;H11824,"Understocked",IF(G11824&gt;Summary!$B$6*H11824,"Overstocked","Healthy")))</f>
        <v>Understocked</v>
      </c>
      <c r="R11824" s="0" t="str">
        <f aca="false">IF(I11824&gt;=Summary!$B$7,"Fast",IF(I11824&lt;Summary!$B$8,"Slow","Medium"))</f>
        <v>Fast</v>
      </c>
      <c r="S11824" s="15" t="n">
        <f aca="false">IF(M11824&gt;Summary!$B$5,1,0)</f>
        <v>0</v>
      </c>
      <c r="T11824" s="16" t="n">
        <f aca="false">IF(Q11824="Overstocked",(G11824-Summary!$B$6*H11824)*J11824,0)</f>
        <v>0</v>
      </c>
    </row>
    <row r="11825" customFormat="false" ht="15" hidden="false" customHeight="false" outlineLevel="0" collapsed="false">
      <c r="A11825" s="0" t="s">
        <v>11923</v>
      </c>
      <c r="B11825" s="0" t="s">
        <v>111</v>
      </c>
      <c r="C11825" s="0" t="s">
        <v>78</v>
      </c>
      <c r="D11825" s="0" t="s">
        <v>102</v>
      </c>
      <c r="E11825" s="14" t="n">
        <v>45280</v>
      </c>
      <c r="F11825" s="14" t="n">
        <v>45283</v>
      </c>
      <c r="G11825" s="0" t="n">
        <v>392</v>
      </c>
      <c r="H11825" s="0" t="n">
        <v>111</v>
      </c>
      <c r="I11825" s="0" t="n">
        <v>242</v>
      </c>
      <c r="J11825" s="0" t="n">
        <v>674</v>
      </c>
      <c r="K11825" s="0" t="n">
        <v>1087</v>
      </c>
      <c r="L11825" s="15" t="s">
        <v>80</v>
      </c>
      <c r="M11825" s="0" t="n">
        <v>3</v>
      </c>
      <c r="N11825" s="16" t="n">
        <f aca="false">I11825*K11825</f>
        <v>263054</v>
      </c>
      <c r="O11825" s="16" t="n">
        <f aca="false">I11825*(K11825-J11825)</f>
        <v>99946</v>
      </c>
      <c r="P11825" s="15" t="n">
        <f aca="false">K11825-J11825</f>
        <v>413</v>
      </c>
      <c r="Q11825" s="0" t="str">
        <f aca="false">IF(G11825=0,"Out of stock",IF(G11825&lt;H11825,"Understocked",IF(G11825&gt;Summary!$B$6*H11825,"Overstocked","Healthy")))</f>
        <v>Healthy</v>
      </c>
      <c r="R11825" s="0" t="str">
        <f aca="false">IF(I11825&gt;=Summary!$B$7,"Fast",IF(I11825&lt;Summary!$B$8,"Slow","Medium"))</f>
        <v>Fast</v>
      </c>
      <c r="S11825" s="15" t="n">
        <f aca="false">IF(M11825&gt;Summary!$B$5,1,0)</f>
        <v>0</v>
      </c>
      <c r="T11825" s="16" t="n">
        <f aca="false">IF(Q11825="Overstocked",(G11825-Summary!$B$6*H11825)*J11825,0)</f>
        <v>0</v>
      </c>
    </row>
    <row r="11826" customFormat="false" ht="15" hidden="false" customHeight="false" outlineLevel="0" collapsed="false">
      <c r="A11826" s="0" t="s">
        <v>11924</v>
      </c>
      <c r="B11826" s="0" t="s">
        <v>115</v>
      </c>
      <c r="C11826" s="0" t="s">
        <v>96</v>
      </c>
      <c r="D11826" s="0" t="s">
        <v>92</v>
      </c>
      <c r="E11826" s="14" t="n">
        <v>45071</v>
      </c>
      <c r="F11826" s="14" t="n">
        <v>45078</v>
      </c>
      <c r="G11826" s="0" t="n">
        <v>285</v>
      </c>
      <c r="H11826" s="0" t="n">
        <v>61</v>
      </c>
      <c r="I11826" s="0" t="n">
        <v>215</v>
      </c>
      <c r="J11826" s="0" t="n">
        <v>1385</v>
      </c>
      <c r="K11826" s="0" t="n">
        <v>1641</v>
      </c>
      <c r="L11826" s="15" t="s">
        <v>82</v>
      </c>
      <c r="M11826" s="0" t="n">
        <v>7</v>
      </c>
      <c r="N11826" s="16" t="n">
        <f aca="false">I11826*K11826</f>
        <v>352815</v>
      </c>
      <c r="O11826" s="16" t="n">
        <f aca="false">I11826*(K11826-J11826)</f>
        <v>55040</v>
      </c>
      <c r="P11826" s="15" t="n">
        <f aca="false">K11826-J11826</f>
        <v>256</v>
      </c>
      <c r="Q11826" s="0" t="str">
        <f aca="false">IF(G11826=0,"Out of stock",IF(G11826&lt;H11826,"Understocked",IF(G11826&gt;Summary!$B$6*H11826,"Overstocked","Healthy")))</f>
        <v>Overstocked</v>
      </c>
      <c r="R11826" s="0" t="str">
        <f aca="false">IF(I11826&gt;=Summary!$B$7,"Fast",IF(I11826&lt;Summary!$B$8,"Slow","Medium"))</f>
        <v>Fast</v>
      </c>
      <c r="S11826" s="15" t="n">
        <f aca="false">IF(M11826&gt;Summary!$B$5,1,0)</f>
        <v>0</v>
      </c>
      <c r="T11826" s="16" t="n">
        <f aca="false">IF(Q11826="Overstocked",(G11826-Summary!$B$6*H11826)*J11826,0)</f>
        <v>56785</v>
      </c>
    </row>
    <row r="11827" customFormat="false" ht="15" hidden="false" customHeight="false" outlineLevel="0" collapsed="false">
      <c r="A11827" s="0" t="s">
        <v>11925</v>
      </c>
      <c r="B11827" s="0" t="s">
        <v>95</v>
      </c>
      <c r="C11827" s="0" t="s">
        <v>85</v>
      </c>
      <c r="D11827" s="0" t="s">
        <v>92</v>
      </c>
      <c r="E11827" s="14" t="n">
        <v>45222</v>
      </c>
      <c r="F11827" s="14" t="n">
        <v>45227</v>
      </c>
      <c r="G11827" s="0" t="n">
        <v>79</v>
      </c>
      <c r="H11827" s="0" t="n">
        <v>77</v>
      </c>
      <c r="I11827" s="0" t="n">
        <v>128</v>
      </c>
      <c r="J11827" s="0" t="n">
        <v>1771</v>
      </c>
      <c r="K11827" s="0" t="n">
        <v>2073</v>
      </c>
      <c r="L11827" s="15" t="s">
        <v>97</v>
      </c>
      <c r="M11827" s="0" t="n">
        <v>5</v>
      </c>
      <c r="N11827" s="16" t="n">
        <f aca="false">I11827*K11827</f>
        <v>265344</v>
      </c>
      <c r="O11827" s="16" t="n">
        <f aca="false">I11827*(K11827-J11827)</f>
        <v>38656</v>
      </c>
      <c r="P11827" s="15" t="n">
        <f aca="false">K11827-J11827</f>
        <v>302</v>
      </c>
      <c r="Q11827" s="0" t="str">
        <f aca="false">IF(G11827=0,"Out of stock",IF(G11827&lt;H11827,"Understocked",IF(G11827&gt;Summary!$B$6*H11827,"Overstocked","Healthy")))</f>
        <v>Healthy</v>
      </c>
      <c r="R11827" s="0" t="str">
        <f aca="false">IF(I11827&gt;=Summary!$B$7,"Fast",IF(I11827&lt;Summary!$B$8,"Slow","Medium"))</f>
        <v>Medium</v>
      </c>
      <c r="S11827" s="15" t="n">
        <f aca="false">IF(M11827&gt;Summary!$B$5,1,0)</f>
        <v>0</v>
      </c>
      <c r="T11827" s="16" t="n">
        <f aca="false">IF(Q11827="Overstocked",(G11827-Summary!$B$6*H11827)*J11827,0)</f>
        <v>0</v>
      </c>
    </row>
    <row r="11828" customFormat="false" ht="15" hidden="false" customHeight="false" outlineLevel="0" collapsed="false">
      <c r="A11828" s="0" t="s">
        <v>11926</v>
      </c>
      <c r="B11828" s="0" t="s">
        <v>84</v>
      </c>
      <c r="C11828" s="0" t="s">
        <v>78</v>
      </c>
      <c r="D11828" s="0" t="s">
        <v>102</v>
      </c>
      <c r="E11828" s="14" t="n">
        <v>44950</v>
      </c>
      <c r="F11828" s="14" t="n">
        <v>44958</v>
      </c>
      <c r="G11828" s="0" t="n">
        <v>68</v>
      </c>
      <c r="H11828" s="0" t="n">
        <v>130</v>
      </c>
      <c r="I11828" s="0" t="n">
        <v>242</v>
      </c>
      <c r="J11828" s="0" t="n">
        <v>581</v>
      </c>
      <c r="K11828" s="0" t="n">
        <v>724</v>
      </c>
      <c r="L11828" s="15" t="s">
        <v>87</v>
      </c>
      <c r="M11828" s="0" t="n">
        <v>8</v>
      </c>
      <c r="N11828" s="16" t="n">
        <f aca="false">I11828*K11828</f>
        <v>175208</v>
      </c>
      <c r="O11828" s="16" t="n">
        <f aca="false">I11828*(K11828-J11828)</f>
        <v>34606</v>
      </c>
      <c r="P11828" s="15" t="n">
        <f aca="false">K11828-J11828</f>
        <v>143</v>
      </c>
      <c r="Q11828" s="0" t="str">
        <f aca="false">IF(G11828=0,"Out of stock",IF(G11828&lt;H11828,"Understocked",IF(G11828&gt;Summary!$B$6*H11828,"Overstocked","Healthy")))</f>
        <v>Understocked</v>
      </c>
      <c r="R11828" s="0" t="str">
        <f aca="false">IF(I11828&gt;=Summary!$B$7,"Fast",IF(I11828&lt;Summary!$B$8,"Slow","Medium"))</f>
        <v>Fast</v>
      </c>
      <c r="S11828" s="15" t="n">
        <f aca="false">IF(M11828&gt;Summary!$B$5,1,0)</f>
        <v>1</v>
      </c>
      <c r="T11828" s="16" t="n">
        <f aca="false">IF(Q11828="Overstocked",(G11828-Summary!$B$6*H11828)*J11828,0)</f>
        <v>0</v>
      </c>
    </row>
    <row r="11829" customFormat="false" ht="15" hidden="false" customHeight="false" outlineLevel="0" collapsed="false">
      <c r="A11829" s="0" t="s">
        <v>11927</v>
      </c>
      <c r="B11829" s="0" t="s">
        <v>89</v>
      </c>
      <c r="C11829" s="0" t="s">
        <v>78</v>
      </c>
      <c r="D11829" s="0" t="s">
        <v>90</v>
      </c>
      <c r="E11829" s="14" t="n">
        <v>45340</v>
      </c>
      <c r="F11829" s="14" t="n">
        <v>45341</v>
      </c>
      <c r="G11829" s="0" t="n">
        <v>459</v>
      </c>
      <c r="H11829" s="0" t="n">
        <v>86</v>
      </c>
      <c r="I11829" s="0" t="n">
        <v>114</v>
      </c>
      <c r="J11829" s="0" t="n">
        <v>493</v>
      </c>
      <c r="K11829" s="0" t="n">
        <v>682</v>
      </c>
      <c r="L11829" s="15" t="s">
        <v>82</v>
      </c>
      <c r="M11829" s="0" t="n">
        <v>1</v>
      </c>
      <c r="N11829" s="16" t="n">
        <f aca="false">I11829*K11829</f>
        <v>77748</v>
      </c>
      <c r="O11829" s="16" t="n">
        <f aca="false">I11829*(K11829-J11829)</f>
        <v>21546</v>
      </c>
      <c r="P11829" s="15" t="n">
        <f aca="false">K11829-J11829</f>
        <v>189</v>
      </c>
      <c r="Q11829" s="0" t="str">
        <f aca="false">IF(G11829=0,"Out of stock",IF(G11829&lt;H11829,"Understocked",IF(G11829&gt;Summary!$B$6*H11829,"Overstocked","Healthy")))</f>
        <v>Overstocked</v>
      </c>
      <c r="R11829" s="0" t="str">
        <f aca="false">IF(I11829&gt;=Summary!$B$7,"Fast",IF(I11829&lt;Summary!$B$8,"Slow","Medium"))</f>
        <v>Medium</v>
      </c>
      <c r="S11829" s="15" t="n">
        <f aca="false">IF(M11829&gt;Summary!$B$5,1,0)</f>
        <v>0</v>
      </c>
      <c r="T11829" s="16" t="n">
        <f aca="false">IF(Q11829="Overstocked",(G11829-Summary!$B$6*H11829)*J11829,0)</f>
        <v>56695</v>
      </c>
    </row>
    <row r="11830" customFormat="false" ht="15" hidden="false" customHeight="false" outlineLevel="0" collapsed="false">
      <c r="A11830" s="0" t="s">
        <v>11928</v>
      </c>
      <c r="B11830" s="0" t="s">
        <v>101</v>
      </c>
      <c r="C11830" s="0" t="s">
        <v>104</v>
      </c>
      <c r="D11830" s="0" t="s">
        <v>90</v>
      </c>
      <c r="E11830" s="14" t="n">
        <v>45050</v>
      </c>
      <c r="F11830" s="14" t="n">
        <v>45060</v>
      </c>
      <c r="G11830" s="0" t="n">
        <v>337</v>
      </c>
      <c r="H11830" s="0" t="n">
        <v>89</v>
      </c>
      <c r="I11830" s="0" t="n">
        <v>189</v>
      </c>
      <c r="J11830" s="0" t="n">
        <v>1113</v>
      </c>
      <c r="K11830" s="0" t="n">
        <v>1258</v>
      </c>
      <c r="L11830" s="15" t="s">
        <v>93</v>
      </c>
      <c r="M11830" s="0" t="n">
        <v>10</v>
      </c>
      <c r="N11830" s="16" t="n">
        <f aca="false">I11830*K11830</f>
        <v>237762</v>
      </c>
      <c r="O11830" s="16" t="n">
        <f aca="false">I11830*(K11830-J11830)</f>
        <v>27405</v>
      </c>
      <c r="P11830" s="15" t="n">
        <f aca="false">K11830-J11830</f>
        <v>145</v>
      </c>
      <c r="Q11830" s="0" t="str">
        <f aca="false">IF(G11830=0,"Out of stock",IF(G11830&lt;H11830,"Understocked",IF(G11830&gt;Summary!$B$6*H11830,"Overstocked","Healthy")))</f>
        <v>Healthy</v>
      </c>
      <c r="R11830" s="0" t="str">
        <f aca="false">IF(I11830&gt;=Summary!$B$7,"Fast",IF(I11830&lt;Summary!$B$8,"Slow","Medium"))</f>
        <v>Medium</v>
      </c>
      <c r="S11830" s="15" t="n">
        <f aca="false">IF(M11830&gt;Summary!$B$5,1,0)</f>
        <v>1</v>
      </c>
      <c r="T11830" s="16" t="n">
        <f aca="false">IF(Q11830="Overstocked",(G11830-Summary!$B$6*H11830)*J11830,0)</f>
        <v>0</v>
      </c>
    </row>
    <row r="11831" customFormat="false" ht="15" hidden="false" customHeight="false" outlineLevel="0" collapsed="false">
      <c r="A11831" s="0" t="s">
        <v>11929</v>
      </c>
      <c r="B11831" s="0" t="s">
        <v>95</v>
      </c>
      <c r="C11831" s="0" t="s">
        <v>78</v>
      </c>
      <c r="D11831" s="0" t="s">
        <v>102</v>
      </c>
      <c r="E11831" s="14" t="n">
        <v>45353</v>
      </c>
      <c r="F11831" s="14" t="n">
        <v>45361</v>
      </c>
      <c r="G11831" s="0" t="n">
        <v>269</v>
      </c>
      <c r="H11831" s="0" t="n">
        <v>104</v>
      </c>
      <c r="I11831" s="0" t="n">
        <v>270</v>
      </c>
      <c r="J11831" s="0" t="n">
        <v>1503</v>
      </c>
      <c r="K11831" s="0" t="n">
        <v>1564</v>
      </c>
      <c r="L11831" s="15" t="s">
        <v>82</v>
      </c>
      <c r="M11831" s="0" t="n">
        <v>8</v>
      </c>
      <c r="N11831" s="16" t="n">
        <f aca="false">I11831*K11831</f>
        <v>422280</v>
      </c>
      <c r="O11831" s="16" t="n">
        <f aca="false">I11831*(K11831-J11831)</f>
        <v>16470</v>
      </c>
      <c r="P11831" s="15" t="n">
        <f aca="false">K11831-J11831</f>
        <v>61</v>
      </c>
      <c r="Q11831" s="0" t="str">
        <f aca="false">IF(G11831=0,"Out of stock",IF(G11831&lt;H11831,"Understocked",IF(G11831&gt;Summary!$B$6*H11831,"Overstocked","Healthy")))</f>
        <v>Healthy</v>
      </c>
      <c r="R11831" s="0" t="str">
        <f aca="false">IF(I11831&gt;=Summary!$B$7,"Fast",IF(I11831&lt;Summary!$B$8,"Slow","Medium"))</f>
        <v>Fast</v>
      </c>
      <c r="S11831" s="15" t="n">
        <f aca="false">IF(M11831&gt;Summary!$B$5,1,0)</f>
        <v>1</v>
      </c>
      <c r="T11831" s="16" t="n">
        <f aca="false">IF(Q11831="Overstocked",(G11831-Summary!$B$6*H11831)*J11831,0)</f>
        <v>0</v>
      </c>
    </row>
    <row r="11832" customFormat="false" ht="15" hidden="false" customHeight="false" outlineLevel="0" collapsed="false">
      <c r="A11832" s="0" t="s">
        <v>11930</v>
      </c>
      <c r="B11832" s="0" t="s">
        <v>123</v>
      </c>
      <c r="C11832" s="0" t="s">
        <v>78</v>
      </c>
      <c r="D11832" s="0" t="s">
        <v>90</v>
      </c>
      <c r="E11832" s="14" t="n">
        <v>45159</v>
      </c>
      <c r="F11832" s="14" t="n">
        <v>45161</v>
      </c>
      <c r="G11832" s="0" t="n">
        <v>327</v>
      </c>
      <c r="H11832" s="0" t="n">
        <v>96</v>
      </c>
      <c r="I11832" s="0" t="n">
        <v>230</v>
      </c>
      <c r="J11832" s="0" t="n">
        <v>610</v>
      </c>
      <c r="K11832" s="0" t="n">
        <v>1033</v>
      </c>
      <c r="L11832" s="15" t="s">
        <v>87</v>
      </c>
      <c r="M11832" s="0" t="n">
        <v>2</v>
      </c>
      <c r="N11832" s="16" t="n">
        <f aca="false">I11832*K11832</f>
        <v>237590</v>
      </c>
      <c r="O11832" s="16" t="n">
        <f aca="false">I11832*(K11832-J11832)</f>
        <v>97290</v>
      </c>
      <c r="P11832" s="15" t="n">
        <f aca="false">K11832-J11832</f>
        <v>423</v>
      </c>
      <c r="Q11832" s="0" t="str">
        <f aca="false">IF(G11832=0,"Out of stock",IF(G11832&lt;H11832,"Understocked",IF(G11832&gt;Summary!$B$6*H11832,"Overstocked","Healthy")))</f>
        <v>Healthy</v>
      </c>
      <c r="R11832" s="0" t="str">
        <f aca="false">IF(I11832&gt;=Summary!$B$7,"Fast",IF(I11832&lt;Summary!$B$8,"Slow","Medium"))</f>
        <v>Fast</v>
      </c>
      <c r="S11832" s="15" t="n">
        <f aca="false">IF(M11832&gt;Summary!$B$5,1,0)</f>
        <v>0</v>
      </c>
      <c r="T11832" s="16" t="n">
        <f aca="false">IF(Q11832="Overstocked",(G11832-Summary!$B$6*H11832)*J11832,0)</f>
        <v>0</v>
      </c>
    </row>
    <row r="11833" customFormat="false" ht="15" hidden="false" customHeight="false" outlineLevel="0" collapsed="false">
      <c r="A11833" s="0" t="s">
        <v>11931</v>
      </c>
      <c r="B11833" s="0" t="s">
        <v>115</v>
      </c>
      <c r="C11833" s="0" t="s">
        <v>104</v>
      </c>
      <c r="D11833" s="0" t="s">
        <v>79</v>
      </c>
      <c r="E11833" s="14" t="n">
        <v>44956</v>
      </c>
      <c r="F11833" s="14" t="n">
        <v>44963</v>
      </c>
      <c r="G11833" s="0" t="n">
        <v>49</v>
      </c>
      <c r="H11833" s="0" t="n">
        <v>148</v>
      </c>
      <c r="I11833" s="0" t="n">
        <v>40</v>
      </c>
      <c r="J11833" s="0" t="n">
        <v>1596</v>
      </c>
      <c r="K11833" s="0" t="n">
        <v>1845</v>
      </c>
      <c r="L11833" s="15" t="s">
        <v>82</v>
      </c>
      <c r="M11833" s="0" t="n">
        <v>7</v>
      </c>
      <c r="N11833" s="16" t="n">
        <f aca="false">I11833*K11833</f>
        <v>73800</v>
      </c>
      <c r="O11833" s="16" t="n">
        <f aca="false">I11833*(K11833-J11833)</f>
        <v>9960</v>
      </c>
      <c r="P11833" s="15" t="n">
        <f aca="false">K11833-J11833</f>
        <v>249</v>
      </c>
      <c r="Q11833" s="0" t="str">
        <f aca="false">IF(G11833=0,"Out of stock",IF(G11833&lt;H11833,"Understocked",IF(G11833&gt;Summary!$B$6*H11833,"Overstocked","Healthy")))</f>
        <v>Understocked</v>
      </c>
      <c r="R11833" s="0" t="str">
        <f aca="false">IF(I11833&gt;=Summary!$B$7,"Fast",IF(I11833&lt;Summary!$B$8,"Slow","Medium"))</f>
        <v>Slow</v>
      </c>
      <c r="S11833" s="15" t="n">
        <f aca="false">IF(M11833&gt;Summary!$B$5,1,0)</f>
        <v>0</v>
      </c>
      <c r="T11833" s="16" t="n">
        <f aca="false">IF(Q11833="Overstocked",(G11833-Summary!$B$6*H11833)*J11833,0)</f>
        <v>0</v>
      </c>
    </row>
    <row r="11834" customFormat="false" ht="15" hidden="false" customHeight="false" outlineLevel="0" collapsed="false">
      <c r="A11834" s="0" t="s">
        <v>11932</v>
      </c>
      <c r="B11834" s="0" t="s">
        <v>123</v>
      </c>
      <c r="C11834" s="0" t="s">
        <v>78</v>
      </c>
      <c r="D11834" s="0" t="s">
        <v>90</v>
      </c>
      <c r="E11834" s="14" t="n">
        <v>45208</v>
      </c>
      <c r="F11834" s="14" t="n">
        <v>45212</v>
      </c>
      <c r="G11834" s="0" t="n">
        <v>344</v>
      </c>
      <c r="H11834" s="0" t="n">
        <v>144</v>
      </c>
      <c r="I11834" s="0" t="n">
        <v>53</v>
      </c>
      <c r="J11834" s="0" t="n">
        <v>518</v>
      </c>
      <c r="K11834" s="0" t="n">
        <v>714</v>
      </c>
      <c r="L11834" s="15" t="s">
        <v>87</v>
      </c>
      <c r="M11834" s="0" t="n">
        <v>4</v>
      </c>
      <c r="N11834" s="16" t="n">
        <f aca="false">I11834*K11834</f>
        <v>37842</v>
      </c>
      <c r="O11834" s="16" t="n">
        <f aca="false">I11834*(K11834-J11834)</f>
        <v>10388</v>
      </c>
      <c r="P11834" s="15" t="n">
        <f aca="false">K11834-J11834</f>
        <v>196</v>
      </c>
      <c r="Q11834" s="0" t="str">
        <f aca="false">IF(G11834=0,"Out of stock",IF(G11834&lt;H11834,"Understocked",IF(G11834&gt;Summary!$B$6*H11834,"Overstocked","Healthy")))</f>
        <v>Healthy</v>
      </c>
      <c r="R11834" s="0" t="str">
        <f aca="false">IF(I11834&gt;=Summary!$B$7,"Fast",IF(I11834&lt;Summary!$B$8,"Slow","Medium"))</f>
        <v>Slow</v>
      </c>
      <c r="S11834" s="15" t="n">
        <f aca="false">IF(M11834&gt;Summary!$B$5,1,0)</f>
        <v>0</v>
      </c>
      <c r="T11834" s="16" t="n">
        <f aca="false">IF(Q11834="Overstocked",(G11834-Summary!$B$6*H11834)*J11834,0)</f>
        <v>0</v>
      </c>
    </row>
    <row r="11835" customFormat="false" ht="15" hidden="false" customHeight="false" outlineLevel="0" collapsed="false">
      <c r="A11835" s="0" t="s">
        <v>11933</v>
      </c>
      <c r="B11835" s="0" t="s">
        <v>113</v>
      </c>
      <c r="C11835" s="0" t="s">
        <v>96</v>
      </c>
      <c r="D11835" s="0" t="s">
        <v>79</v>
      </c>
      <c r="E11835" s="14" t="n">
        <v>45420</v>
      </c>
      <c r="F11835" s="14" t="n">
        <v>45424</v>
      </c>
      <c r="G11835" s="0" t="n">
        <v>19</v>
      </c>
      <c r="H11835" s="0" t="n">
        <v>99</v>
      </c>
      <c r="I11835" s="0" t="n">
        <v>225</v>
      </c>
      <c r="J11835" s="0" t="n">
        <v>271</v>
      </c>
      <c r="K11835" s="0" t="n">
        <v>753</v>
      </c>
      <c r="L11835" s="15" t="s">
        <v>80</v>
      </c>
      <c r="M11835" s="0" t="n">
        <v>4</v>
      </c>
      <c r="N11835" s="16" t="n">
        <f aca="false">I11835*K11835</f>
        <v>169425</v>
      </c>
      <c r="O11835" s="16" t="n">
        <f aca="false">I11835*(K11835-J11835)</f>
        <v>108450</v>
      </c>
      <c r="P11835" s="15" t="n">
        <f aca="false">K11835-J11835</f>
        <v>482</v>
      </c>
      <c r="Q11835" s="0" t="str">
        <f aca="false">IF(G11835=0,"Out of stock",IF(G11835&lt;H11835,"Understocked",IF(G11835&gt;Summary!$B$6*H11835,"Overstocked","Healthy")))</f>
        <v>Understocked</v>
      </c>
      <c r="R11835" s="0" t="str">
        <f aca="false">IF(I11835&gt;=Summary!$B$7,"Fast",IF(I11835&lt;Summary!$B$8,"Slow","Medium"))</f>
        <v>Fast</v>
      </c>
      <c r="S11835" s="15" t="n">
        <f aca="false">IF(M11835&gt;Summary!$B$5,1,0)</f>
        <v>0</v>
      </c>
      <c r="T11835" s="16" t="n">
        <f aca="false">IF(Q11835="Overstocked",(G11835-Summary!$B$6*H11835)*J11835,0)</f>
        <v>0</v>
      </c>
    </row>
    <row r="11836" customFormat="false" ht="15" hidden="false" customHeight="false" outlineLevel="0" collapsed="false">
      <c r="A11836" s="0" t="s">
        <v>11934</v>
      </c>
      <c r="B11836" s="0" t="s">
        <v>123</v>
      </c>
      <c r="C11836" s="0" t="s">
        <v>104</v>
      </c>
      <c r="D11836" s="0" t="s">
        <v>90</v>
      </c>
      <c r="E11836" s="14" t="n">
        <v>45627</v>
      </c>
      <c r="F11836" s="14" t="n">
        <v>45630</v>
      </c>
      <c r="G11836" s="0" t="n">
        <v>293</v>
      </c>
      <c r="H11836" s="0" t="n">
        <v>137</v>
      </c>
      <c r="I11836" s="0" t="n">
        <v>104</v>
      </c>
      <c r="J11836" s="0" t="n">
        <v>343</v>
      </c>
      <c r="K11836" s="0" t="n">
        <v>676</v>
      </c>
      <c r="L11836" s="15" t="s">
        <v>82</v>
      </c>
      <c r="M11836" s="0" t="n">
        <v>3</v>
      </c>
      <c r="N11836" s="16" t="n">
        <f aca="false">I11836*K11836</f>
        <v>70304</v>
      </c>
      <c r="O11836" s="16" t="n">
        <f aca="false">I11836*(K11836-J11836)</f>
        <v>34632</v>
      </c>
      <c r="P11836" s="15" t="n">
        <f aca="false">K11836-J11836</f>
        <v>333</v>
      </c>
      <c r="Q11836" s="0" t="str">
        <f aca="false">IF(G11836=0,"Out of stock",IF(G11836&lt;H11836,"Understocked",IF(G11836&gt;Summary!$B$6*H11836,"Overstocked","Healthy")))</f>
        <v>Healthy</v>
      </c>
      <c r="R11836" s="0" t="str">
        <f aca="false">IF(I11836&gt;=Summary!$B$7,"Fast",IF(I11836&lt;Summary!$B$8,"Slow","Medium"))</f>
        <v>Medium</v>
      </c>
      <c r="S11836" s="15" t="n">
        <f aca="false">IF(M11836&gt;Summary!$B$5,1,0)</f>
        <v>0</v>
      </c>
      <c r="T11836" s="16" t="n">
        <f aca="false">IF(Q11836="Overstocked",(G11836-Summary!$B$6*H11836)*J11836,0)</f>
        <v>0</v>
      </c>
    </row>
    <row r="11837" customFormat="false" ht="15" hidden="false" customHeight="false" outlineLevel="0" collapsed="false">
      <c r="A11837" s="0" t="s">
        <v>11935</v>
      </c>
      <c r="B11837" s="0" t="s">
        <v>107</v>
      </c>
      <c r="C11837" s="0" t="s">
        <v>78</v>
      </c>
      <c r="D11837" s="0" t="s">
        <v>90</v>
      </c>
      <c r="E11837" s="14" t="n">
        <v>45645</v>
      </c>
      <c r="F11837" s="14" t="n">
        <v>45650</v>
      </c>
      <c r="G11837" s="0" t="n">
        <v>397</v>
      </c>
      <c r="H11837" s="0" t="n">
        <v>77</v>
      </c>
      <c r="I11837" s="0" t="n">
        <v>74</v>
      </c>
      <c r="J11837" s="0" t="n">
        <v>1535</v>
      </c>
      <c r="K11837" s="0" t="n">
        <v>1890</v>
      </c>
      <c r="L11837" s="15" t="s">
        <v>80</v>
      </c>
      <c r="M11837" s="0" t="n">
        <v>5</v>
      </c>
      <c r="N11837" s="16" t="n">
        <f aca="false">I11837*K11837</f>
        <v>139860</v>
      </c>
      <c r="O11837" s="16" t="n">
        <f aca="false">I11837*(K11837-J11837)</f>
        <v>26270</v>
      </c>
      <c r="P11837" s="15" t="n">
        <f aca="false">K11837-J11837</f>
        <v>355</v>
      </c>
      <c r="Q11837" s="0" t="str">
        <f aca="false">IF(G11837=0,"Out of stock",IF(G11837&lt;H11837,"Understocked",IF(G11837&gt;Summary!$B$6*H11837,"Overstocked","Healthy")))</f>
        <v>Overstocked</v>
      </c>
      <c r="R11837" s="0" t="str">
        <f aca="false">IF(I11837&gt;=Summary!$B$7,"Fast",IF(I11837&lt;Summary!$B$8,"Slow","Medium"))</f>
        <v>Slow</v>
      </c>
      <c r="S11837" s="15" t="n">
        <f aca="false">IF(M11837&gt;Summary!$B$5,1,0)</f>
        <v>0</v>
      </c>
      <c r="T11837" s="16" t="n">
        <f aca="false">IF(Q11837="Overstocked",(G11837-Summary!$B$6*H11837)*J11837,0)</f>
        <v>136615</v>
      </c>
    </row>
    <row r="11838" customFormat="false" ht="15" hidden="false" customHeight="false" outlineLevel="0" collapsed="false">
      <c r="A11838" s="0" t="s">
        <v>11936</v>
      </c>
      <c r="B11838" s="0" t="s">
        <v>111</v>
      </c>
      <c r="C11838" s="0" t="s">
        <v>85</v>
      </c>
      <c r="D11838" s="0" t="s">
        <v>90</v>
      </c>
      <c r="E11838" s="14" t="n">
        <v>45111</v>
      </c>
      <c r="F11838" s="14" t="n">
        <v>45112</v>
      </c>
      <c r="G11838" s="0" t="n">
        <v>338</v>
      </c>
      <c r="H11838" s="0" t="n">
        <v>85</v>
      </c>
      <c r="I11838" s="0" t="n">
        <v>19</v>
      </c>
      <c r="J11838" s="0" t="n">
        <v>1920</v>
      </c>
      <c r="K11838" s="0" t="n">
        <v>2013</v>
      </c>
      <c r="L11838" s="15" t="s">
        <v>82</v>
      </c>
      <c r="M11838" s="0" t="n">
        <v>1</v>
      </c>
      <c r="N11838" s="16" t="n">
        <f aca="false">I11838*K11838</f>
        <v>38247</v>
      </c>
      <c r="O11838" s="16" t="n">
        <f aca="false">I11838*(K11838-J11838)</f>
        <v>1767</v>
      </c>
      <c r="P11838" s="15" t="n">
        <f aca="false">K11838-J11838</f>
        <v>93</v>
      </c>
      <c r="Q11838" s="0" t="str">
        <f aca="false">IF(G11838=0,"Out of stock",IF(G11838&lt;H11838,"Understocked",IF(G11838&gt;Summary!$B$6*H11838,"Overstocked","Healthy")))</f>
        <v>Healthy</v>
      </c>
      <c r="R11838" s="0" t="str">
        <f aca="false">IF(I11838&gt;=Summary!$B$7,"Fast",IF(I11838&lt;Summary!$B$8,"Slow","Medium"))</f>
        <v>Slow</v>
      </c>
      <c r="S11838" s="15" t="n">
        <f aca="false">IF(M11838&gt;Summary!$B$5,1,0)</f>
        <v>0</v>
      </c>
      <c r="T11838" s="16" t="n">
        <f aca="false">IF(Q11838="Overstocked",(G11838-Summary!$B$6*H11838)*J11838,0)</f>
        <v>0</v>
      </c>
    </row>
    <row r="11839" customFormat="false" ht="15" hidden="false" customHeight="false" outlineLevel="0" collapsed="false">
      <c r="A11839" s="0" t="s">
        <v>11937</v>
      </c>
      <c r="B11839" s="0" t="s">
        <v>84</v>
      </c>
      <c r="C11839" s="0" t="s">
        <v>96</v>
      </c>
      <c r="D11839" s="0" t="s">
        <v>86</v>
      </c>
      <c r="E11839" s="14" t="n">
        <v>45203</v>
      </c>
      <c r="F11839" s="14" t="n">
        <v>45208</v>
      </c>
      <c r="G11839" s="0" t="n">
        <v>56</v>
      </c>
      <c r="H11839" s="0" t="n">
        <v>111</v>
      </c>
      <c r="I11839" s="0" t="n">
        <v>75</v>
      </c>
      <c r="J11839" s="0" t="n">
        <v>1295</v>
      </c>
      <c r="K11839" s="0" t="n">
        <v>1687</v>
      </c>
      <c r="L11839" s="15" t="s">
        <v>80</v>
      </c>
      <c r="M11839" s="0" t="n">
        <v>5</v>
      </c>
      <c r="N11839" s="16" t="n">
        <f aca="false">I11839*K11839</f>
        <v>126525</v>
      </c>
      <c r="O11839" s="16" t="n">
        <f aca="false">I11839*(K11839-J11839)</f>
        <v>29400</v>
      </c>
      <c r="P11839" s="15" t="n">
        <f aca="false">K11839-J11839</f>
        <v>392</v>
      </c>
      <c r="Q11839" s="0" t="str">
        <f aca="false">IF(G11839=0,"Out of stock",IF(G11839&lt;H11839,"Understocked",IF(G11839&gt;Summary!$B$6*H11839,"Overstocked","Healthy")))</f>
        <v>Understocked</v>
      </c>
      <c r="R11839" s="0" t="str">
        <f aca="false">IF(I11839&gt;=Summary!$B$7,"Fast",IF(I11839&lt;Summary!$B$8,"Slow","Medium"))</f>
        <v>Slow</v>
      </c>
      <c r="S11839" s="15" t="n">
        <f aca="false">IF(M11839&gt;Summary!$B$5,1,0)</f>
        <v>0</v>
      </c>
      <c r="T11839" s="16" t="n">
        <f aca="false">IF(Q11839="Overstocked",(G11839-Summary!$B$6*H11839)*J11839,0)</f>
        <v>0</v>
      </c>
    </row>
    <row r="11840" customFormat="false" ht="15" hidden="false" customHeight="false" outlineLevel="0" collapsed="false">
      <c r="A11840" s="0" t="s">
        <v>11938</v>
      </c>
      <c r="B11840" s="0" t="s">
        <v>107</v>
      </c>
      <c r="C11840" s="0" t="s">
        <v>104</v>
      </c>
      <c r="D11840" s="0" t="s">
        <v>79</v>
      </c>
      <c r="E11840" s="14" t="n">
        <v>45048</v>
      </c>
      <c r="F11840" s="14" t="n">
        <v>45056</v>
      </c>
      <c r="G11840" s="0" t="n">
        <v>35</v>
      </c>
      <c r="H11840" s="0" t="n">
        <v>71</v>
      </c>
      <c r="I11840" s="0" t="n">
        <v>261</v>
      </c>
      <c r="J11840" s="0" t="n">
        <v>218</v>
      </c>
      <c r="K11840" s="0" t="n">
        <v>564</v>
      </c>
      <c r="L11840" s="15" t="s">
        <v>93</v>
      </c>
      <c r="M11840" s="0" t="n">
        <v>8</v>
      </c>
      <c r="N11840" s="16" t="n">
        <f aca="false">I11840*K11840</f>
        <v>147204</v>
      </c>
      <c r="O11840" s="16" t="n">
        <f aca="false">I11840*(K11840-J11840)</f>
        <v>90306</v>
      </c>
      <c r="P11840" s="15" t="n">
        <f aca="false">K11840-J11840</f>
        <v>346</v>
      </c>
      <c r="Q11840" s="0" t="str">
        <f aca="false">IF(G11840=0,"Out of stock",IF(G11840&lt;H11840,"Understocked",IF(G11840&gt;Summary!$B$6*H11840,"Overstocked","Healthy")))</f>
        <v>Understocked</v>
      </c>
      <c r="R11840" s="0" t="str">
        <f aca="false">IF(I11840&gt;=Summary!$B$7,"Fast",IF(I11840&lt;Summary!$B$8,"Slow","Medium"))</f>
        <v>Fast</v>
      </c>
      <c r="S11840" s="15" t="n">
        <f aca="false">IF(M11840&gt;Summary!$B$5,1,0)</f>
        <v>1</v>
      </c>
      <c r="T11840" s="16" t="n">
        <f aca="false">IF(Q11840="Overstocked",(G11840-Summary!$B$6*H11840)*J11840,0)</f>
        <v>0</v>
      </c>
    </row>
    <row r="11841" customFormat="false" ht="15" hidden="false" customHeight="false" outlineLevel="0" collapsed="false">
      <c r="A11841" s="0" t="s">
        <v>11939</v>
      </c>
      <c r="B11841" s="0" t="s">
        <v>113</v>
      </c>
      <c r="C11841" s="0" t="s">
        <v>96</v>
      </c>
      <c r="D11841" s="0" t="s">
        <v>92</v>
      </c>
      <c r="E11841" s="14" t="n">
        <v>45112</v>
      </c>
      <c r="F11841" s="14" t="n">
        <v>45122</v>
      </c>
      <c r="G11841" s="0" t="n">
        <v>100</v>
      </c>
      <c r="H11841" s="0" t="n">
        <v>127</v>
      </c>
      <c r="I11841" s="0" t="n">
        <v>95</v>
      </c>
      <c r="J11841" s="0" t="n">
        <v>1137</v>
      </c>
      <c r="K11841" s="0" t="n">
        <v>1611</v>
      </c>
      <c r="L11841" s="15" t="s">
        <v>87</v>
      </c>
      <c r="M11841" s="0" t="n">
        <v>10</v>
      </c>
      <c r="N11841" s="16" t="n">
        <f aca="false">I11841*K11841</f>
        <v>153045</v>
      </c>
      <c r="O11841" s="16" t="n">
        <f aca="false">I11841*(K11841-J11841)</f>
        <v>45030</v>
      </c>
      <c r="P11841" s="15" t="n">
        <f aca="false">K11841-J11841</f>
        <v>474</v>
      </c>
      <c r="Q11841" s="0" t="str">
        <f aca="false">IF(G11841=0,"Out of stock",IF(G11841&lt;H11841,"Understocked",IF(G11841&gt;Summary!$B$6*H11841,"Overstocked","Healthy")))</f>
        <v>Understocked</v>
      </c>
      <c r="R11841" s="0" t="str">
        <f aca="false">IF(I11841&gt;=Summary!$B$7,"Fast",IF(I11841&lt;Summary!$B$8,"Slow","Medium"))</f>
        <v>Slow</v>
      </c>
      <c r="S11841" s="15" t="n">
        <f aca="false">IF(M11841&gt;Summary!$B$5,1,0)</f>
        <v>1</v>
      </c>
      <c r="T11841" s="16" t="n">
        <f aca="false">IF(Q11841="Overstocked",(G11841-Summary!$B$6*H11841)*J11841,0)</f>
        <v>0</v>
      </c>
    </row>
    <row r="11842" customFormat="false" ht="15" hidden="false" customHeight="false" outlineLevel="0" collapsed="false">
      <c r="A11842" s="0" t="s">
        <v>11940</v>
      </c>
      <c r="B11842" s="0" t="s">
        <v>101</v>
      </c>
      <c r="C11842" s="0" t="s">
        <v>96</v>
      </c>
      <c r="D11842" s="0" t="s">
        <v>92</v>
      </c>
      <c r="E11842" s="14" t="n">
        <v>45051</v>
      </c>
      <c r="F11842" s="14" t="n">
        <v>45055</v>
      </c>
      <c r="G11842" s="0" t="n">
        <v>469</v>
      </c>
      <c r="H11842" s="0" t="n">
        <v>125</v>
      </c>
      <c r="I11842" s="0" t="n">
        <v>109</v>
      </c>
      <c r="J11842" s="0" t="n">
        <v>1300</v>
      </c>
      <c r="K11842" s="0" t="n">
        <v>1626</v>
      </c>
      <c r="L11842" s="15" t="s">
        <v>82</v>
      </c>
      <c r="M11842" s="0" t="n">
        <v>4</v>
      </c>
      <c r="N11842" s="16" t="n">
        <f aca="false">I11842*K11842</f>
        <v>177234</v>
      </c>
      <c r="O11842" s="16" t="n">
        <f aca="false">I11842*(K11842-J11842)</f>
        <v>35534</v>
      </c>
      <c r="P11842" s="15" t="n">
        <f aca="false">K11842-J11842</f>
        <v>326</v>
      </c>
      <c r="Q11842" s="0" t="str">
        <f aca="false">IF(G11842=0,"Out of stock",IF(G11842&lt;H11842,"Understocked",IF(G11842&gt;Summary!$B$6*H11842,"Overstocked","Healthy")))</f>
        <v>Healthy</v>
      </c>
      <c r="R11842" s="0" t="str">
        <f aca="false">IF(I11842&gt;=Summary!$B$7,"Fast",IF(I11842&lt;Summary!$B$8,"Slow","Medium"))</f>
        <v>Medium</v>
      </c>
      <c r="S11842" s="15" t="n">
        <f aca="false">IF(M11842&gt;Summary!$B$5,1,0)</f>
        <v>0</v>
      </c>
      <c r="T11842" s="16" t="n">
        <f aca="false">IF(Q11842="Overstocked",(G11842-Summary!$B$6*H11842)*J11842,0)</f>
        <v>0</v>
      </c>
    </row>
    <row r="11843" customFormat="false" ht="15" hidden="false" customHeight="false" outlineLevel="0" collapsed="false">
      <c r="A11843" s="0" t="s">
        <v>11941</v>
      </c>
      <c r="B11843" s="0" t="s">
        <v>77</v>
      </c>
      <c r="C11843" s="0" t="s">
        <v>96</v>
      </c>
      <c r="D11843" s="0" t="s">
        <v>86</v>
      </c>
      <c r="E11843" s="14" t="n">
        <v>45434</v>
      </c>
      <c r="F11843" s="14" t="n">
        <v>45441</v>
      </c>
      <c r="G11843" s="0" t="n">
        <v>472</v>
      </c>
      <c r="H11843" s="0" t="n">
        <v>54</v>
      </c>
      <c r="I11843" s="0" t="n">
        <v>68</v>
      </c>
      <c r="J11843" s="0" t="n">
        <v>1366</v>
      </c>
      <c r="K11843" s="0" t="n">
        <v>1757</v>
      </c>
      <c r="L11843" s="15" t="s">
        <v>82</v>
      </c>
      <c r="M11843" s="0" t="n">
        <v>7</v>
      </c>
      <c r="N11843" s="16" t="n">
        <f aca="false">I11843*K11843</f>
        <v>119476</v>
      </c>
      <c r="O11843" s="16" t="n">
        <f aca="false">I11843*(K11843-J11843)</f>
        <v>26588</v>
      </c>
      <c r="P11843" s="15" t="n">
        <f aca="false">K11843-J11843</f>
        <v>391</v>
      </c>
      <c r="Q11843" s="0" t="str">
        <f aca="false">IF(G11843=0,"Out of stock",IF(G11843&lt;H11843,"Understocked",IF(G11843&gt;Summary!$B$6*H11843,"Overstocked","Healthy")))</f>
        <v>Overstocked</v>
      </c>
      <c r="R11843" s="0" t="str">
        <f aca="false">IF(I11843&gt;=Summary!$B$7,"Fast",IF(I11843&lt;Summary!$B$8,"Slow","Medium"))</f>
        <v>Slow</v>
      </c>
      <c r="S11843" s="15" t="n">
        <f aca="false">IF(M11843&gt;Summary!$B$5,1,0)</f>
        <v>0</v>
      </c>
      <c r="T11843" s="16" t="n">
        <f aca="false">IF(Q11843="Overstocked",(G11843-Summary!$B$6*H11843)*J11843,0)</f>
        <v>349696</v>
      </c>
    </row>
    <row r="11844" customFormat="false" ht="15" hidden="false" customHeight="false" outlineLevel="0" collapsed="false">
      <c r="A11844" s="0" t="s">
        <v>11942</v>
      </c>
      <c r="B11844" s="0" t="s">
        <v>95</v>
      </c>
      <c r="C11844" s="0" t="s">
        <v>104</v>
      </c>
      <c r="D11844" s="0" t="s">
        <v>92</v>
      </c>
      <c r="E11844" s="14" t="n">
        <v>45552</v>
      </c>
      <c r="F11844" s="14" t="n">
        <v>45561</v>
      </c>
      <c r="G11844" s="0" t="n">
        <v>12</v>
      </c>
      <c r="H11844" s="0" t="n">
        <v>52</v>
      </c>
      <c r="I11844" s="0" t="n">
        <v>196</v>
      </c>
      <c r="J11844" s="0" t="n">
        <v>1848</v>
      </c>
      <c r="K11844" s="0" t="n">
        <v>2310</v>
      </c>
      <c r="L11844" s="15" t="s">
        <v>93</v>
      </c>
      <c r="M11844" s="0" t="n">
        <v>9</v>
      </c>
      <c r="N11844" s="16" t="n">
        <f aca="false">I11844*K11844</f>
        <v>452760</v>
      </c>
      <c r="O11844" s="16" t="n">
        <f aca="false">I11844*(K11844-J11844)</f>
        <v>90552</v>
      </c>
      <c r="P11844" s="15" t="n">
        <f aca="false">K11844-J11844</f>
        <v>462</v>
      </c>
      <c r="Q11844" s="0" t="str">
        <f aca="false">IF(G11844=0,"Out of stock",IF(G11844&lt;H11844,"Understocked",IF(G11844&gt;Summary!$B$6*H11844,"Overstocked","Healthy")))</f>
        <v>Understocked</v>
      </c>
      <c r="R11844" s="0" t="str">
        <f aca="false">IF(I11844&gt;=Summary!$B$7,"Fast",IF(I11844&lt;Summary!$B$8,"Slow","Medium"))</f>
        <v>Medium</v>
      </c>
      <c r="S11844" s="15" t="n">
        <f aca="false">IF(M11844&gt;Summary!$B$5,1,0)</f>
        <v>1</v>
      </c>
      <c r="T11844" s="16" t="n">
        <f aca="false">IF(Q11844="Overstocked",(G11844-Summary!$B$6*H11844)*J11844,0)</f>
        <v>0</v>
      </c>
    </row>
    <row r="11845" customFormat="false" ht="15" hidden="false" customHeight="false" outlineLevel="0" collapsed="false">
      <c r="A11845" s="0" t="s">
        <v>11943</v>
      </c>
      <c r="B11845" s="0" t="s">
        <v>89</v>
      </c>
      <c r="C11845" s="0" t="s">
        <v>85</v>
      </c>
      <c r="D11845" s="0" t="s">
        <v>92</v>
      </c>
      <c r="E11845" s="14" t="n">
        <v>45036</v>
      </c>
      <c r="F11845" s="14" t="n">
        <v>45045</v>
      </c>
      <c r="G11845" s="0" t="n">
        <v>297</v>
      </c>
      <c r="H11845" s="0" t="n">
        <v>142</v>
      </c>
      <c r="I11845" s="0" t="n">
        <v>114</v>
      </c>
      <c r="J11845" s="0" t="n">
        <v>262</v>
      </c>
      <c r="K11845" s="0" t="n">
        <v>346</v>
      </c>
      <c r="L11845" s="15" t="s">
        <v>82</v>
      </c>
      <c r="M11845" s="0" t="n">
        <v>9</v>
      </c>
      <c r="N11845" s="16" t="n">
        <f aca="false">I11845*K11845</f>
        <v>39444</v>
      </c>
      <c r="O11845" s="16" t="n">
        <f aca="false">I11845*(K11845-J11845)</f>
        <v>9576</v>
      </c>
      <c r="P11845" s="15" t="n">
        <f aca="false">K11845-J11845</f>
        <v>84</v>
      </c>
      <c r="Q11845" s="0" t="str">
        <f aca="false">IF(G11845=0,"Out of stock",IF(G11845&lt;H11845,"Understocked",IF(G11845&gt;Summary!$B$6*H11845,"Overstocked","Healthy")))</f>
        <v>Healthy</v>
      </c>
      <c r="R11845" s="0" t="str">
        <f aca="false">IF(I11845&gt;=Summary!$B$7,"Fast",IF(I11845&lt;Summary!$B$8,"Slow","Medium"))</f>
        <v>Medium</v>
      </c>
      <c r="S11845" s="15" t="n">
        <f aca="false">IF(M11845&gt;Summary!$B$5,1,0)</f>
        <v>1</v>
      </c>
      <c r="T11845" s="16" t="n">
        <f aca="false">IF(Q11845="Overstocked",(G11845-Summary!$B$6*H11845)*J11845,0)</f>
        <v>0</v>
      </c>
    </row>
    <row r="11846" customFormat="false" ht="15" hidden="false" customHeight="false" outlineLevel="0" collapsed="false">
      <c r="A11846" s="0" t="s">
        <v>11944</v>
      </c>
      <c r="B11846" s="0" t="s">
        <v>101</v>
      </c>
      <c r="C11846" s="0" t="s">
        <v>85</v>
      </c>
      <c r="D11846" s="0" t="s">
        <v>90</v>
      </c>
      <c r="E11846" s="14" t="n">
        <v>44946</v>
      </c>
      <c r="F11846" s="14" t="n">
        <v>44955</v>
      </c>
      <c r="G11846" s="0" t="n">
        <v>23</v>
      </c>
      <c r="H11846" s="0" t="n">
        <v>56</v>
      </c>
      <c r="I11846" s="0" t="n">
        <v>209</v>
      </c>
      <c r="J11846" s="0" t="n">
        <v>831</v>
      </c>
      <c r="K11846" s="0" t="n">
        <v>1135</v>
      </c>
      <c r="L11846" s="15" t="s">
        <v>80</v>
      </c>
      <c r="M11846" s="0" t="n">
        <v>9</v>
      </c>
      <c r="N11846" s="16" t="n">
        <f aca="false">I11846*K11846</f>
        <v>237215</v>
      </c>
      <c r="O11846" s="16" t="n">
        <f aca="false">I11846*(K11846-J11846)</f>
        <v>63536</v>
      </c>
      <c r="P11846" s="15" t="n">
        <f aca="false">K11846-J11846</f>
        <v>304</v>
      </c>
      <c r="Q11846" s="0" t="str">
        <f aca="false">IF(G11846=0,"Out of stock",IF(G11846&lt;H11846,"Understocked",IF(G11846&gt;Summary!$B$6*H11846,"Overstocked","Healthy")))</f>
        <v>Understocked</v>
      </c>
      <c r="R11846" s="0" t="str">
        <f aca="false">IF(I11846&gt;=Summary!$B$7,"Fast",IF(I11846&lt;Summary!$B$8,"Slow","Medium"))</f>
        <v>Fast</v>
      </c>
      <c r="S11846" s="15" t="n">
        <f aca="false">IF(M11846&gt;Summary!$B$5,1,0)</f>
        <v>1</v>
      </c>
      <c r="T11846" s="16" t="n">
        <f aca="false">IF(Q11846="Overstocked",(G11846-Summary!$B$6*H11846)*J11846,0)</f>
        <v>0</v>
      </c>
    </row>
    <row r="11847" customFormat="false" ht="15" hidden="false" customHeight="false" outlineLevel="0" collapsed="false">
      <c r="A11847" s="0" t="s">
        <v>11945</v>
      </c>
      <c r="B11847" s="0" t="s">
        <v>107</v>
      </c>
      <c r="C11847" s="0" t="s">
        <v>104</v>
      </c>
      <c r="D11847" s="0" t="s">
        <v>79</v>
      </c>
      <c r="E11847" s="14" t="n">
        <v>45033</v>
      </c>
      <c r="F11847" s="14" t="n">
        <v>45041</v>
      </c>
      <c r="G11847" s="0" t="n">
        <v>44</v>
      </c>
      <c r="H11847" s="0" t="n">
        <v>121</v>
      </c>
      <c r="I11847" s="0" t="n">
        <v>25</v>
      </c>
      <c r="J11847" s="0" t="n">
        <v>283</v>
      </c>
      <c r="K11847" s="0" t="n">
        <v>544</v>
      </c>
      <c r="L11847" s="15" t="s">
        <v>80</v>
      </c>
      <c r="M11847" s="0" t="n">
        <v>8</v>
      </c>
      <c r="N11847" s="16" t="n">
        <f aca="false">I11847*K11847</f>
        <v>13600</v>
      </c>
      <c r="O11847" s="16" t="n">
        <f aca="false">I11847*(K11847-J11847)</f>
        <v>6525</v>
      </c>
      <c r="P11847" s="15" t="n">
        <f aca="false">K11847-J11847</f>
        <v>261</v>
      </c>
      <c r="Q11847" s="0" t="str">
        <f aca="false">IF(G11847=0,"Out of stock",IF(G11847&lt;H11847,"Understocked",IF(G11847&gt;Summary!$B$6*H11847,"Overstocked","Healthy")))</f>
        <v>Understocked</v>
      </c>
      <c r="R11847" s="0" t="str">
        <f aca="false">IF(I11847&gt;=Summary!$B$7,"Fast",IF(I11847&lt;Summary!$B$8,"Slow","Medium"))</f>
        <v>Slow</v>
      </c>
      <c r="S11847" s="15" t="n">
        <f aca="false">IF(M11847&gt;Summary!$B$5,1,0)</f>
        <v>1</v>
      </c>
      <c r="T11847" s="16" t="n">
        <f aca="false">IF(Q11847="Overstocked",(G11847-Summary!$B$6*H11847)*J11847,0)</f>
        <v>0</v>
      </c>
    </row>
    <row r="11848" customFormat="false" ht="15" hidden="false" customHeight="false" outlineLevel="0" collapsed="false">
      <c r="A11848" s="0" t="s">
        <v>11946</v>
      </c>
      <c r="B11848" s="0" t="s">
        <v>89</v>
      </c>
      <c r="C11848" s="0" t="s">
        <v>78</v>
      </c>
      <c r="D11848" s="0" t="s">
        <v>102</v>
      </c>
      <c r="E11848" s="14" t="n">
        <v>45220</v>
      </c>
      <c r="F11848" s="14" t="n">
        <v>45224</v>
      </c>
      <c r="G11848" s="0" t="n">
        <v>105</v>
      </c>
      <c r="H11848" s="0" t="n">
        <v>78</v>
      </c>
      <c r="I11848" s="0" t="n">
        <v>216</v>
      </c>
      <c r="J11848" s="0" t="n">
        <v>287</v>
      </c>
      <c r="K11848" s="0" t="n">
        <v>493</v>
      </c>
      <c r="L11848" s="15" t="s">
        <v>93</v>
      </c>
      <c r="M11848" s="0" t="n">
        <v>4</v>
      </c>
      <c r="N11848" s="16" t="n">
        <f aca="false">I11848*K11848</f>
        <v>106488</v>
      </c>
      <c r="O11848" s="16" t="n">
        <f aca="false">I11848*(K11848-J11848)</f>
        <v>44496</v>
      </c>
      <c r="P11848" s="15" t="n">
        <f aca="false">K11848-J11848</f>
        <v>206</v>
      </c>
      <c r="Q11848" s="0" t="str">
        <f aca="false">IF(G11848=0,"Out of stock",IF(G11848&lt;H11848,"Understocked",IF(G11848&gt;Summary!$B$6*H11848,"Overstocked","Healthy")))</f>
        <v>Healthy</v>
      </c>
      <c r="R11848" s="0" t="str">
        <f aca="false">IF(I11848&gt;=Summary!$B$7,"Fast",IF(I11848&lt;Summary!$B$8,"Slow","Medium"))</f>
        <v>Fast</v>
      </c>
      <c r="S11848" s="15" t="n">
        <f aca="false">IF(M11848&gt;Summary!$B$5,1,0)</f>
        <v>0</v>
      </c>
      <c r="T11848" s="16" t="n">
        <f aca="false">IF(Q11848="Overstocked",(G11848-Summary!$B$6*H11848)*J11848,0)</f>
        <v>0</v>
      </c>
    </row>
    <row r="11849" customFormat="false" ht="15" hidden="false" customHeight="false" outlineLevel="0" collapsed="false">
      <c r="A11849" s="0" t="s">
        <v>11947</v>
      </c>
      <c r="B11849" s="0" t="s">
        <v>95</v>
      </c>
      <c r="C11849" s="0" t="s">
        <v>96</v>
      </c>
      <c r="D11849" s="0" t="s">
        <v>92</v>
      </c>
      <c r="E11849" s="14" t="n">
        <v>45609</v>
      </c>
      <c r="F11849" s="14" t="n">
        <v>45618</v>
      </c>
      <c r="G11849" s="0" t="n">
        <v>182</v>
      </c>
      <c r="H11849" s="0" t="n">
        <v>138</v>
      </c>
      <c r="I11849" s="0" t="n">
        <v>84</v>
      </c>
      <c r="J11849" s="0" t="n">
        <v>663</v>
      </c>
      <c r="K11849" s="0" t="n">
        <v>784</v>
      </c>
      <c r="L11849" s="15" t="s">
        <v>80</v>
      </c>
      <c r="M11849" s="0" t="n">
        <v>9</v>
      </c>
      <c r="N11849" s="16" t="n">
        <f aca="false">I11849*K11849</f>
        <v>65856</v>
      </c>
      <c r="O11849" s="16" t="n">
        <f aca="false">I11849*(K11849-J11849)</f>
        <v>10164</v>
      </c>
      <c r="P11849" s="15" t="n">
        <f aca="false">K11849-J11849</f>
        <v>121</v>
      </c>
      <c r="Q11849" s="0" t="str">
        <f aca="false">IF(G11849=0,"Out of stock",IF(G11849&lt;H11849,"Understocked",IF(G11849&gt;Summary!$B$6*H11849,"Overstocked","Healthy")))</f>
        <v>Healthy</v>
      </c>
      <c r="R11849" s="0" t="str">
        <f aca="false">IF(I11849&gt;=Summary!$B$7,"Fast",IF(I11849&lt;Summary!$B$8,"Slow","Medium"))</f>
        <v>Slow</v>
      </c>
      <c r="S11849" s="15" t="n">
        <f aca="false">IF(M11849&gt;Summary!$B$5,1,0)</f>
        <v>1</v>
      </c>
      <c r="T11849" s="16" t="n">
        <f aca="false">IF(Q11849="Overstocked",(G11849-Summary!$B$6*H11849)*J11849,0)</f>
        <v>0</v>
      </c>
    </row>
    <row r="11850" customFormat="false" ht="15" hidden="false" customHeight="false" outlineLevel="0" collapsed="false">
      <c r="A11850" s="0" t="s">
        <v>11948</v>
      </c>
      <c r="B11850" s="0" t="s">
        <v>95</v>
      </c>
      <c r="C11850" s="0" t="s">
        <v>85</v>
      </c>
      <c r="D11850" s="0" t="s">
        <v>102</v>
      </c>
      <c r="E11850" s="14" t="n">
        <v>45434</v>
      </c>
      <c r="F11850" s="14" t="n">
        <v>45435</v>
      </c>
      <c r="G11850" s="0" t="n">
        <v>425</v>
      </c>
      <c r="H11850" s="0" t="n">
        <v>80</v>
      </c>
      <c r="I11850" s="0" t="n">
        <v>267</v>
      </c>
      <c r="J11850" s="0" t="n">
        <v>721</v>
      </c>
      <c r="K11850" s="0" t="n">
        <v>1098</v>
      </c>
      <c r="L11850" s="15" t="s">
        <v>93</v>
      </c>
      <c r="M11850" s="0" t="n">
        <v>1</v>
      </c>
      <c r="N11850" s="16" t="n">
        <f aca="false">I11850*K11850</f>
        <v>293166</v>
      </c>
      <c r="O11850" s="16" t="n">
        <f aca="false">I11850*(K11850-J11850)</f>
        <v>100659</v>
      </c>
      <c r="P11850" s="15" t="n">
        <f aca="false">K11850-J11850</f>
        <v>377</v>
      </c>
      <c r="Q11850" s="0" t="str">
        <f aca="false">IF(G11850=0,"Out of stock",IF(G11850&lt;H11850,"Understocked",IF(G11850&gt;Summary!$B$6*H11850,"Overstocked","Healthy")))</f>
        <v>Overstocked</v>
      </c>
      <c r="R11850" s="0" t="str">
        <f aca="false">IF(I11850&gt;=Summary!$B$7,"Fast",IF(I11850&lt;Summary!$B$8,"Slow","Medium"))</f>
        <v>Fast</v>
      </c>
      <c r="S11850" s="15" t="n">
        <f aca="false">IF(M11850&gt;Summary!$B$5,1,0)</f>
        <v>0</v>
      </c>
      <c r="T11850" s="16" t="n">
        <f aca="false">IF(Q11850="Overstocked",(G11850-Summary!$B$6*H11850)*J11850,0)</f>
        <v>75705</v>
      </c>
    </row>
    <row r="11851" customFormat="false" ht="15" hidden="false" customHeight="false" outlineLevel="0" collapsed="false">
      <c r="A11851" s="0" t="s">
        <v>11949</v>
      </c>
      <c r="B11851" s="0" t="s">
        <v>89</v>
      </c>
      <c r="C11851" s="0" t="s">
        <v>85</v>
      </c>
      <c r="D11851" s="0" t="s">
        <v>92</v>
      </c>
      <c r="E11851" s="14" t="n">
        <v>45485</v>
      </c>
      <c r="F11851" s="14" t="n">
        <v>45487</v>
      </c>
      <c r="G11851" s="0" t="n">
        <v>212</v>
      </c>
      <c r="H11851" s="0" t="n">
        <v>51</v>
      </c>
      <c r="I11851" s="0" t="n">
        <v>237</v>
      </c>
      <c r="J11851" s="0" t="n">
        <v>1618</v>
      </c>
      <c r="K11851" s="0" t="n">
        <v>1797</v>
      </c>
      <c r="L11851" s="15" t="s">
        <v>82</v>
      </c>
      <c r="M11851" s="0" t="n">
        <v>2</v>
      </c>
      <c r="N11851" s="16" t="n">
        <f aca="false">I11851*K11851</f>
        <v>425889</v>
      </c>
      <c r="O11851" s="16" t="n">
        <f aca="false">I11851*(K11851-J11851)</f>
        <v>42423</v>
      </c>
      <c r="P11851" s="15" t="n">
        <f aca="false">K11851-J11851</f>
        <v>179</v>
      </c>
      <c r="Q11851" s="0" t="str">
        <f aca="false">IF(G11851=0,"Out of stock",IF(G11851&lt;H11851,"Understocked",IF(G11851&gt;Summary!$B$6*H11851,"Overstocked","Healthy")))</f>
        <v>Overstocked</v>
      </c>
      <c r="R11851" s="0" t="str">
        <f aca="false">IF(I11851&gt;=Summary!$B$7,"Fast",IF(I11851&lt;Summary!$B$8,"Slow","Medium"))</f>
        <v>Fast</v>
      </c>
      <c r="S11851" s="15" t="n">
        <f aca="false">IF(M11851&gt;Summary!$B$5,1,0)</f>
        <v>0</v>
      </c>
      <c r="T11851" s="16" t="n">
        <f aca="false">IF(Q11851="Overstocked",(G11851-Summary!$B$6*H11851)*J11851,0)</f>
        <v>12944</v>
      </c>
    </row>
    <row r="11852" customFormat="false" ht="15" hidden="false" customHeight="false" outlineLevel="0" collapsed="false">
      <c r="A11852" s="0" t="s">
        <v>11950</v>
      </c>
      <c r="B11852" s="0" t="s">
        <v>77</v>
      </c>
      <c r="C11852" s="0" t="s">
        <v>85</v>
      </c>
      <c r="D11852" s="0" t="s">
        <v>79</v>
      </c>
      <c r="E11852" s="14" t="n">
        <v>45082</v>
      </c>
      <c r="F11852" s="14" t="n">
        <v>45084</v>
      </c>
      <c r="G11852" s="0" t="n">
        <v>92</v>
      </c>
      <c r="H11852" s="0" t="n">
        <v>58</v>
      </c>
      <c r="I11852" s="0" t="n">
        <v>148</v>
      </c>
      <c r="J11852" s="0" t="n">
        <v>1187</v>
      </c>
      <c r="K11852" s="0" t="n">
        <v>1292</v>
      </c>
      <c r="L11852" s="15" t="s">
        <v>93</v>
      </c>
      <c r="M11852" s="0" t="n">
        <v>2</v>
      </c>
      <c r="N11852" s="16" t="n">
        <f aca="false">I11852*K11852</f>
        <v>191216</v>
      </c>
      <c r="O11852" s="16" t="n">
        <f aca="false">I11852*(K11852-J11852)</f>
        <v>15540</v>
      </c>
      <c r="P11852" s="15" t="n">
        <f aca="false">K11852-J11852</f>
        <v>105</v>
      </c>
      <c r="Q11852" s="0" t="str">
        <f aca="false">IF(G11852=0,"Out of stock",IF(G11852&lt;H11852,"Understocked",IF(G11852&gt;Summary!$B$6*H11852,"Overstocked","Healthy")))</f>
        <v>Healthy</v>
      </c>
      <c r="R11852" s="0" t="str">
        <f aca="false">IF(I11852&gt;=Summary!$B$7,"Fast",IF(I11852&lt;Summary!$B$8,"Slow","Medium"))</f>
        <v>Medium</v>
      </c>
      <c r="S11852" s="15" t="n">
        <f aca="false">IF(M11852&gt;Summary!$B$5,1,0)</f>
        <v>0</v>
      </c>
      <c r="T11852" s="16" t="n">
        <f aca="false">IF(Q11852="Overstocked",(G11852-Summary!$B$6*H11852)*J11852,0)</f>
        <v>0</v>
      </c>
    </row>
    <row r="11853" customFormat="false" ht="15" hidden="false" customHeight="false" outlineLevel="0" collapsed="false">
      <c r="A11853" s="0" t="s">
        <v>11951</v>
      </c>
      <c r="B11853" s="0" t="s">
        <v>123</v>
      </c>
      <c r="C11853" s="0" t="s">
        <v>104</v>
      </c>
      <c r="D11853" s="0" t="s">
        <v>92</v>
      </c>
      <c r="E11853" s="14" t="n">
        <v>44965</v>
      </c>
      <c r="F11853" s="14" t="n">
        <v>44966</v>
      </c>
      <c r="G11853" s="0" t="n">
        <v>453</v>
      </c>
      <c r="H11853" s="0" t="n">
        <v>55</v>
      </c>
      <c r="I11853" s="0" t="n">
        <v>210</v>
      </c>
      <c r="J11853" s="0" t="n">
        <v>644</v>
      </c>
      <c r="K11853" s="0" t="n">
        <v>842</v>
      </c>
      <c r="L11853" s="15" t="s">
        <v>93</v>
      </c>
      <c r="M11853" s="0" t="n">
        <v>1</v>
      </c>
      <c r="N11853" s="16" t="n">
        <f aca="false">I11853*K11853</f>
        <v>176820</v>
      </c>
      <c r="O11853" s="16" t="n">
        <f aca="false">I11853*(K11853-J11853)</f>
        <v>41580</v>
      </c>
      <c r="P11853" s="15" t="n">
        <f aca="false">K11853-J11853</f>
        <v>198</v>
      </c>
      <c r="Q11853" s="0" t="str">
        <f aca="false">IF(G11853=0,"Out of stock",IF(G11853&lt;H11853,"Understocked",IF(G11853&gt;Summary!$B$6*H11853,"Overstocked","Healthy")))</f>
        <v>Overstocked</v>
      </c>
      <c r="R11853" s="0" t="str">
        <f aca="false">IF(I11853&gt;=Summary!$B$7,"Fast",IF(I11853&lt;Summary!$B$8,"Slow","Medium"))</f>
        <v>Fast</v>
      </c>
      <c r="S11853" s="15" t="n">
        <f aca="false">IF(M11853&gt;Summary!$B$5,1,0)</f>
        <v>0</v>
      </c>
      <c r="T11853" s="16" t="n">
        <f aca="false">IF(Q11853="Overstocked",(G11853-Summary!$B$6*H11853)*J11853,0)</f>
        <v>150052</v>
      </c>
    </row>
    <row r="11854" customFormat="false" ht="15" hidden="false" customHeight="false" outlineLevel="0" collapsed="false">
      <c r="A11854" s="0" t="s">
        <v>11952</v>
      </c>
      <c r="B11854" s="0" t="s">
        <v>111</v>
      </c>
      <c r="C11854" s="0" t="s">
        <v>78</v>
      </c>
      <c r="D11854" s="0" t="s">
        <v>90</v>
      </c>
      <c r="E11854" s="14" t="n">
        <v>44959</v>
      </c>
      <c r="F11854" s="14" t="n">
        <v>44966</v>
      </c>
      <c r="G11854" s="0" t="n">
        <v>221</v>
      </c>
      <c r="H11854" s="0" t="n">
        <v>99</v>
      </c>
      <c r="I11854" s="0" t="n">
        <v>261</v>
      </c>
      <c r="J11854" s="0" t="n">
        <v>1704</v>
      </c>
      <c r="K11854" s="0" t="n">
        <v>1934</v>
      </c>
      <c r="L11854" s="15" t="s">
        <v>93</v>
      </c>
      <c r="M11854" s="0" t="n">
        <v>7</v>
      </c>
      <c r="N11854" s="16" t="n">
        <f aca="false">I11854*K11854</f>
        <v>504774</v>
      </c>
      <c r="O11854" s="16" t="n">
        <f aca="false">I11854*(K11854-J11854)</f>
        <v>60030</v>
      </c>
      <c r="P11854" s="15" t="n">
        <f aca="false">K11854-J11854</f>
        <v>230</v>
      </c>
      <c r="Q11854" s="0" t="str">
        <f aca="false">IF(G11854=0,"Out of stock",IF(G11854&lt;H11854,"Understocked",IF(G11854&gt;Summary!$B$6*H11854,"Overstocked","Healthy")))</f>
        <v>Healthy</v>
      </c>
      <c r="R11854" s="0" t="str">
        <f aca="false">IF(I11854&gt;=Summary!$B$7,"Fast",IF(I11854&lt;Summary!$B$8,"Slow","Medium"))</f>
        <v>Fast</v>
      </c>
      <c r="S11854" s="15" t="n">
        <f aca="false">IF(M11854&gt;Summary!$B$5,1,0)</f>
        <v>0</v>
      </c>
      <c r="T11854" s="16" t="n">
        <f aca="false">IF(Q11854="Overstocked",(G11854-Summary!$B$6*H11854)*J11854,0)</f>
        <v>0</v>
      </c>
    </row>
    <row r="11855" customFormat="false" ht="15" hidden="false" customHeight="false" outlineLevel="0" collapsed="false">
      <c r="A11855" s="0" t="s">
        <v>11953</v>
      </c>
      <c r="B11855" s="0" t="s">
        <v>101</v>
      </c>
      <c r="C11855" s="0" t="s">
        <v>85</v>
      </c>
      <c r="D11855" s="0" t="s">
        <v>92</v>
      </c>
      <c r="E11855" s="14" t="n">
        <v>45064</v>
      </c>
      <c r="F11855" s="14" t="n">
        <v>45072</v>
      </c>
      <c r="G11855" s="0" t="n">
        <v>107</v>
      </c>
      <c r="H11855" s="0" t="n">
        <v>67</v>
      </c>
      <c r="I11855" s="0" t="n">
        <v>17</v>
      </c>
      <c r="J11855" s="0" t="n">
        <v>815</v>
      </c>
      <c r="K11855" s="0" t="n">
        <v>865</v>
      </c>
      <c r="L11855" s="15" t="s">
        <v>82</v>
      </c>
      <c r="M11855" s="0" t="n">
        <v>8</v>
      </c>
      <c r="N11855" s="16" t="n">
        <f aca="false">I11855*K11855</f>
        <v>14705</v>
      </c>
      <c r="O11855" s="16" t="n">
        <f aca="false">I11855*(K11855-J11855)</f>
        <v>850</v>
      </c>
      <c r="P11855" s="15" t="n">
        <f aca="false">K11855-J11855</f>
        <v>50</v>
      </c>
      <c r="Q11855" s="0" t="str">
        <f aca="false">IF(G11855=0,"Out of stock",IF(G11855&lt;H11855,"Understocked",IF(G11855&gt;Summary!$B$6*H11855,"Overstocked","Healthy")))</f>
        <v>Healthy</v>
      </c>
      <c r="R11855" s="0" t="str">
        <f aca="false">IF(I11855&gt;=Summary!$B$7,"Fast",IF(I11855&lt;Summary!$B$8,"Slow","Medium"))</f>
        <v>Slow</v>
      </c>
      <c r="S11855" s="15" t="n">
        <f aca="false">IF(M11855&gt;Summary!$B$5,1,0)</f>
        <v>1</v>
      </c>
      <c r="T11855" s="16" t="n">
        <f aca="false">IF(Q11855="Overstocked",(G11855-Summary!$B$6*H11855)*J11855,0)</f>
        <v>0</v>
      </c>
    </row>
    <row r="11856" customFormat="false" ht="15" hidden="false" customHeight="false" outlineLevel="0" collapsed="false">
      <c r="A11856" s="0" t="s">
        <v>11954</v>
      </c>
      <c r="B11856" s="0" t="s">
        <v>89</v>
      </c>
      <c r="C11856" s="0" t="s">
        <v>78</v>
      </c>
      <c r="D11856" s="0" t="s">
        <v>102</v>
      </c>
      <c r="E11856" s="14" t="n">
        <v>45074</v>
      </c>
      <c r="F11856" s="14" t="n">
        <v>45082</v>
      </c>
      <c r="G11856" s="0" t="n">
        <v>375</v>
      </c>
      <c r="H11856" s="0" t="n">
        <v>118</v>
      </c>
      <c r="I11856" s="0" t="n">
        <v>10</v>
      </c>
      <c r="J11856" s="0" t="n">
        <v>1454</v>
      </c>
      <c r="K11856" s="0" t="n">
        <v>1528</v>
      </c>
      <c r="L11856" s="15" t="s">
        <v>97</v>
      </c>
      <c r="M11856" s="0" t="n">
        <v>8</v>
      </c>
      <c r="N11856" s="16" t="n">
        <f aca="false">I11856*K11856</f>
        <v>15280</v>
      </c>
      <c r="O11856" s="16" t="n">
        <f aca="false">I11856*(K11856-J11856)</f>
        <v>740</v>
      </c>
      <c r="P11856" s="15" t="n">
        <f aca="false">K11856-J11856</f>
        <v>74</v>
      </c>
      <c r="Q11856" s="0" t="str">
        <f aca="false">IF(G11856=0,"Out of stock",IF(G11856&lt;H11856,"Understocked",IF(G11856&gt;Summary!$B$6*H11856,"Overstocked","Healthy")))</f>
        <v>Healthy</v>
      </c>
      <c r="R11856" s="0" t="str">
        <f aca="false">IF(I11856&gt;=Summary!$B$7,"Fast",IF(I11856&lt;Summary!$B$8,"Slow","Medium"))</f>
        <v>Slow</v>
      </c>
      <c r="S11856" s="15" t="n">
        <f aca="false">IF(M11856&gt;Summary!$B$5,1,0)</f>
        <v>1</v>
      </c>
      <c r="T11856" s="16" t="n">
        <f aca="false">IF(Q11856="Overstocked",(G11856-Summary!$B$6*H11856)*J11856,0)</f>
        <v>0</v>
      </c>
    </row>
    <row r="11857" customFormat="false" ht="15" hidden="false" customHeight="false" outlineLevel="0" collapsed="false">
      <c r="A11857" s="0" t="s">
        <v>11955</v>
      </c>
      <c r="B11857" s="0" t="s">
        <v>95</v>
      </c>
      <c r="C11857" s="0" t="s">
        <v>104</v>
      </c>
      <c r="D11857" s="0" t="s">
        <v>79</v>
      </c>
      <c r="E11857" s="14" t="n">
        <v>45480</v>
      </c>
      <c r="F11857" s="14" t="n">
        <v>45482</v>
      </c>
      <c r="G11857" s="0" t="n">
        <v>214</v>
      </c>
      <c r="H11857" s="0" t="n">
        <v>58</v>
      </c>
      <c r="I11857" s="0" t="n">
        <v>217</v>
      </c>
      <c r="J11857" s="0" t="n">
        <v>650</v>
      </c>
      <c r="K11857" s="0" t="n">
        <v>707</v>
      </c>
      <c r="L11857" s="15" t="s">
        <v>97</v>
      </c>
      <c r="M11857" s="0" t="n">
        <v>2</v>
      </c>
      <c r="N11857" s="16" t="n">
        <f aca="false">I11857*K11857</f>
        <v>153419</v>
      </c>
      <c r="O11857" s="16" t="n">
        <f aca="false">I11857*(K11857-J11857)</f>
        <v>12369</v>
      </c>
      <c r="P11857" s="15" t="n">
        <f aca="false">K11857-J11857</f>
        <v>57</v>
      </c>
      <c r="Q11857" s="0" t="str">
        <f aca="false">IF(G11857=0,"Out of stock",IF(G11857&lt;H11857,"Understocked",IF(G11857&gt;Summary!$B$6*H11857,"Overstocked","Healthy")))</f>
        <v>Healthy</v>
      </c>
      <c r="R11857" s="0" t="str">
        <f aca="false">IF(I11857&gt;=Summary!$B$7,"Fast",IF(I11857&lt;Summary!$B$8,"Slow","Medium"))</f>
        <v>Fast</v>
      </c>
      <c r="S11857" s="15" t="n">
        <f aca="false">IF(M11857&gt;Summary!$B$5,1,0)</f>
        <v>0</v>
      </c>
      <c r="T11857" s="16" t="n">
        <f aca="false">IF(Q11857="Overstocked",(G11857-Summary!$B$6*H11857)*J11857,0)</f>
        <v>0</v>
      </c>
    </row>
    <row r="11858" customFormat="false" ht="15" hidden="false" customHeight="false" outlineLevel="0" collapsed="false">
      <c r="A11858" s="0" t="s">
        <v>11956</v>
      </c>
      <c r="B11858" s="0" t="s">
        <v>111</v>
      </c>
      <c r="C11858" s="0" t="s">
        <v>96</v>
      </c>
      <c r="D11858" s="0" t="s">
        <v>92</v>
      </c>
      <c r="E11858" s="14" t="n">
        <v>45264</v>
      </c>
      <c r="F11858" s="14" t="n">
        <v>45269</v>
      </c>
      <c r="G11858" s="0" t="n">
        <v>451</v>
      </c>
      <c r="H11858" s="0" t="n">
        <v>131</v>
      </c>
      <c r="I11858" s="0" t="n">
        <v>256</v>
      </c>
      <c r="J11858" s="0" t="n">
        <v>1079</v>
      </c>
      <c r="K11858" s="0" t="n">
        <v>1220</v>
      </c>
      <c r="L11858" s="15" t="s">
        <v>82</v>
      </c>
      <c r="M11858" s="0" t="n">
        <v>5</v>
      </c>
      <c r="N11858" s="16" t="n">
        <f aca="false">I11858*K11858</f>
        <v>312320</v>
      </c>
      <c r="O11858" s="16" t="n">
        <f aca="false">I11858*(K11858-J11858)</f>
        <v>36096</v>
      </c>
      <c r="P11858" s="15" t="n">
        <f aca="false">K11858-J11858</f>
        <v>141</v>
      </c>
      <c r="Q11858" s="0" t="str">
        <f aca="false">IF(G11858=0,"Out of stock",IF(G11858&lt;H11858,"Understocked",IF(G11858&gt;Summary!$B$6*H11858,"Overstocked","Healthy")))</f>
        <v>Healthy</v>
      </c>
      <c r="R11858" s="0" t="str">
        <f aca="false">IF(I11858&gt;=Summary!$B$7,"Fast",IF(I11858&lt;Summary!$B$8,"Slow","Medium"))</f>
        <v>Fast</v>
      </c>
      <c r="S11858" s="15" t="n">
        <f aca="false">IF(M11858&gt;Summary!$B$5,1,0)</f>
        <v>0</v>
      </c>
      <c r="T11858" s="16" t="n">
        <f aca="false">IF(Q11858="Overstocked",(G11858-Summary!$B$6*H11858)*J11858,0)</f>
        <v>0</v>
      </c>
    </row>
    <row r="11859" customFormat="false" ht="15" hidden="false" customHeight="false" outlineLevel="0" collapsed="false">
      <c r="A11859" s="0" t="s">
        <v>11957</v>
      </c>
      <c r="B11859" s="0" t="s">
        <v>101</v>
      </c>
      <c r="C11859" s="0" t="s">
        <v>96</v>
      </c>
      <c r="D11859" s="0" t="s">
        <v>90</v>
      </c>
      <c r="E11859" s="14" t="n">
        <v>45552</v>
      </c>
      <c r="F11859" s="14" t="n">
        <v>45560</v>
      </c>
      <c r="G11859" s="0" t="n">
        <v>465</v>
      </c>
      <c r="H11859" s="0" t="n">
        <v>103</v>
      </c>
      <c r="I11859" s="0" t="n">
        <v>54</v>
      </c>
      <c r="J11859" s="0" t="n">
        <v>1825</v>
      </c>
      <c r="K11859" s="0" t="n">
        <v>1968</v>
      </c>
      <c r="L11859" s="15" t="s">
        <v>80</v>
      </c>
      <c r="M11859" s="0" t="n">
        <v>8</v>
      </c>
      <c r="N11859" s="16" t="n">
        <f aca="false">I11859*K11859</f>
        <v>106272</v>
      </c>
      <c r="O11859" s="16" t="n">
        <f aca="false">I11859*(K11859-J11859)</f>
        <v>7722</v>
      </c>
      <c r="P11859" s="15" t="n">
        <f aca="false">K11859-J11859</f>
        <v>143</v>
      </c>
      <c r="Q11859" s="0" t="str">
        <f aca="false">IF(G11859=0,"Out of stock",IF(G11859&lt;H11859,"Understocked",IF(G11859&gt;Summary!$B$6*H11859,"Overstocked","Healthy")))</f>
        <v>Overstocked</v>
      </c>
      <c r="R11859" s="0" t="str">
        <f aca="false">IF(I11859&gt;=Summary!$B$7,"Fast",IF(I11859&lt;Summary!$B$8,"Slow","Medium"))</f>
        <v>Slow</v>
      </c>
      <c r="S11859" s="15" t="n">
        <f aca="false">IF(M11859&gt;Summary!$B$5,1,0)</f>
        <v>1</v>
      </c>
      <c r="T11859" s="16" t="n">
        <f aca="false">IF(Q11859="Overstocked",(G11859-Summary!$B$6*H11859)*J11859,0)</f>
        <v>96725</v>
      </c>
    </row>
    <row r="11860" customFormat="false" ht="15" hidden="false" customHeight="false" outlineLevel="0" collapsed="false">
      <c r="A11860" s="0" t="s">
        <v>11958</v>
      </c>
      <c r="B11860" s="0" t="s">
        <v>89</v>
      </c>
      <c r="C11860" s="0" t="s">
        <v>85</v>
      </c>
      <c r="D11860" s="0" t="s">
        <v>86</v>
      </c>
      <c r="E11860" s="14" t="n">
        <v>45312</v>
      </c>
      <c r="F11860" s="14" t="n">
        <v>45313</v>
      </c>
      <c r="G11860" s="0" t="n">
        <v>336</v>
      </c>
      <c r="H11860" s="0" t="n">
        <v>79</v>
      </c>
      <c r="I11860" s="0" t="n">
        <v>78</v>
      </c>
      <c r="J11860" s="0" t="n">
        <v>1876</v>
      </c>
      <c r="K11860" s="0" t="n">
        <v>2300</v>
      </c>
      <c r="L11860" s="15" t="s">
        <v>97</v>
      </c>
      <c r="M11860" s="0" t="n">
        <v>1</v>
      </c>
      <c r="N11860" s="16" t="n">
        <f aca="false">I11860*K11860</f>
        <v>179400</v>
      </c>
      <c r="O11860" s="16" t="n">
        <f aca="false">I11860*(K11860-J11860)</f>
        <v>33072</v>
      </c>
      <c r="P11860" s="15" t="n">
        <f aca="false">K11860-J11860</f>
        <v>424</v>
      </c>
      <c r="Q11860" s="0" t="str">
        <f aca="false">IF(G11860=0,"Out of stock",IF(G11860&lt;H11860,"Understocked",IF(G11860&gt;Summary!$B$6*H11860,"Overstocked","Healthy")))</f>
        <v>Overstocked</v>
      </c>
      <c r="R11860" s="0" t="str">
        <f aca="false">IF(I11860&gt;=Summary!$B$7,"Fast",IF(I11860&lt;Summary!$B$8,"Slow","Medium"))</f>
        <v>Slow</v>
      </c>
      <c r="S11860" s="15" t="n">
        <f aca="false">IF(M11860&gt;Summary!$B$5,1,0)</f>
        <v>0</v>
      </c>
      <c r="T11860" s="16" t="n">
        <f aca="false">IF(Q11860="Overstocked",(G11860-Summary!$B$6*H11860)*J11860,0)</f>
        <v>37520</v>
      </c>
    </row>
    <row r="11861" customFormat="false" ht="15" hidden="false" customHeight="false" outlineLevel="0" collapsed="false">
      <c r="A11861" s="0" t="s">
        <v>11959</v>
      </c>
      <c r="B11861" s="0" t="s">
        <v>123</v>
      </c>
      <c r="C11861" s="0" t="s">
        <v>85</v>
      </c>
      <c r="D11861" s="0" t="s">
        <v>79</v>
      </c>
      <c r="E11861" s="14" t="n">
        <v>45042</v>
      </c>
      <c r="F11861" s="14" t="n">
        <v>45050</v>
      </c>
      <c r="G11861" s="0" t="n">
        <v>262</v>
      </c>
      <c r="H11861" s="0" t="n">
        <v>87</v>
      </c>
      <c r="I11861" s="0" t="n">
        <v>213</v>
      </c>
      <c r="J11861" s="0" t="n">
        <v>367</v>
      </c>
      <c r="K11861" s="0" t="n">
        <v>621</v>
      </c>
      <c r="L11861" s="15" t="s">
        <v>82</v>
      </c>
      <c r="M11861" s="0" t="n">
        <v>8</v>
      </c>
      <c r="N11861" s="16" t="n">
        <f aca="false">I11861*K11861</f>
        <v>132273</v>
      </c>
      <c r="O11861" s="16" t="n">
        <f aca="false">I11861*(K11861-J11861)</f>
        <v>54102</v>
      </c>
      <c r="P11861" s="15" t="n">
        <f aca="false">K11861-J11861</f>
        <v>254</v>
      </c>
      <c r="Q11861" s="0" t="str">
        <f aca="false">IF(G11861=0,"Out of stock",IF(G11861&lt;H11861,"Understocked",IF(G11861&gt;Summary!$B$6*H11861,"Overstocked","Healthy")))</f>
        <v>Healthy</v>
      </c>
      <c r="R11861" s="0" t="str">
        <f aca="false">IF(I11861&gt;=Summary!$B$7,"Fast",IF(I11861&lt;Summary!$B$8,"Slow","Medium"))</f>
        <v>Fast</v>
      </c>
      <c r="S11861" s="15" t="n">
        <f aca="false">IF(M11861&gt;Summary!$B$5,1,0)</f>
        <v>1</v>
      </c>
      <c r="T11861" s="16" t="n">
        <f aca="false">IF(Q11861="Overstocked",(G11861-Summary!$B$6*H11861)*J11861,0)</f>
        <v>0</v>
      </c>
    </row>
    <row r="11862" customFormat="false" ht="15" hidden="false" customHeight="false" outlineLevel="0" collapsed="false">
      <c r="A11862" s="0" t="s">
        <v>11960</v>
      </c>
      <c r="B11862" s="0" t="s">
        <v>115</v>
      </c>
      <c r="C11862" s="0" t="s">
        <v>104</v>
      </c>
      <c r="D11862" s="0" t="s">
        <v>86</v>
      </c>
      <c r="E11862" s="14" t="n">
        <v>45532</v>
      </c>
      <c r="F11862" s="14" t="n">
        <v>45535</v>
      </c>
      <c r="G11862" s="0" t="n">
        <v>441</v>
      </c>
      <c r="H11862" s="0" t="n">
        <v>139</v>
      </c>
      <c r="I11862" s="0" t="n">
        <v>185</v>
      </c>
      <c r="J11862" s="0" t="n">
        <v>876</v>
      </c>
      <c r="K11862" s="0" t="n">
        <v>1184</v>
      </c>
      <c r="L11862" s="15" t="s">
        <v>80</v>
      </c>
      <c r="M11862" s="0" t="n">
        <v>3</v>
      </c>
      <c r="N11862" s="16" t="n">
        <f aca="false">I11862*K11862</f>
        <v>219040</v>
      </c>
      <c r="O11862" s="16" t="n">
        <f aca="false">I11862*(K11862-J11862)</f>
        <v>56980</v>
      </c>
      <c r="P11862" s="15" t="n">
        <f aca="false">K11862-J11862</f>
        <v>308</v>
      </c>
      <c r="Q11862" s="0" t="str">
        <f aca="false">IF(G11862=0,"Out of stock",IF(G11862&lt;H11862,"Understocked",IF(G11862&gt;Summary!$B$6*H11862,"Overstocked","Healthy")))</f>
        <v>Healthy</v>
      </c>
      <c r="R11862" s="0" t="str">
        <f aca="false">IF(I11862&gt;=Summary!$B$7,"Fast",IF(I11862&lt;Summary!$B$8,"Slow","Medium"))</f>
        <v>Medium</v>
      </c>
      <c r="S11862" s="15" t="n">
        <f aca="false">IF(M11862&gt;Summary!$B$5,1,0)</f>
        <v>0</v>
      </c>
      <c r="T11862" s="16" t="n">
        <f aca="false">IF(Q11862="Overstocked",(G11862-Summary!$B$6*H11862)*J11862,0)</f>
        <v>0</v>
      </c>
    </row>
    <row r="11863" customFormat="false" ht="15" hidden="false" customHeight="false" outlineLevel="0" collapsed="false">
      <c r="A11863" s="0" t="s">
        <v>11961</v>
      </c>
      <c r="B11863" s="0" t="s">
        <v>123</v>
      </c>
      <c r="C11863" s="0" t="s">
        <v>78</v>
      </c>
      <c r="D11863" s="0" t="s">
        <v>86</v>
      </c>
      <c r="E11863" s="14" t="n">
        <v>44936</v>
      </c>
      <c r="F11863" s="14" t="n">
        <v>44945</v>
      </c>
      <c r="G11863" s="0" t="n">
        <v>157</v>
      </c>
      <c r="H11863" s="0" t="n">
        <v>107</v>
      </c>
      <c r="I11863" s="0" t="n">
        <v>141</v>
      </c>
      <c r="J11863" s="0" t="n">
        <v>401</v>
      </c>
      <c r="K11863" s="0" t="n">
        <v>528</v>
      </c>
      <c r="L11863" s="15" t="s">
        <v>97</v>
      </c>
      <c r="M11863" s="0" t="n">
        <v>9</v>
      </c>
      <c r="N11863" s="16" t="n">
        <f aca="false">I11863*K11863</f>
        <v>74448</v>
      </c>
      <c r="O11863" s="16" t="n">
        <f aca="false">I11863*(K11863-J11863)</f>
        <v>17907</v>
      </c>
      <c r="P11863" s="15" t="n">
        <f aca="false">K11863-J11863</f>
        <v>127</v>
      </c>
      <c r="Q11863" s="0" t="str">
        <f aca="false">IF(G11863=0,"Out of stock",IF(G11863&lt;H11863,"Understocked",IF(G11863&gt;Summary!$B$6*H11863,"Overstocked","Healthy")))</f>
        <v>Healthy</v>
      </c>
      <c r="R11863" s="0" t="str">
        <f aca="false">IF(I11863&gt;=Summary!$B$7,"Fast",IF(I11863&lt;Summary!$B$8,"Slow","Medium"))</f>
        <v>Medium</v>
      </c>
      <c r="S11863" s="15" t="n">
        <f aca="false">IF(M11863&gt;Summary!$B$5,1,0)</f>
        <v>1</v>
      </c>
      <c r="T11863" s="16" t="n">
        <f aca="false">IF(Q11863="Overstocked",(G11863-Summary!$B$6*H11863)*J11863,0)</f>
        <v>0</v>
      </c>
    </row>
    <row r="11864" customFormat="false" ht="15" hidden="false" customHeight="false" outlineLevel="0" collapsed="false">
      <c r="A11864" s="0" t="s">
        <v>11962</v>
      </c>
      <c r="B11864" s="0" t="s">
        <v>113</v>
      </c>
      <c r="C11864" s="0" t="s">
        <v>96</v>
      </c>
      <c r="D11864" s="0" t="s">
        <v>90</v>
      </c>
      <c r="E11864" s="14" t="n">
        <v>45306</v>
      </c>
      <c r="F11864" s="14" t="n">
        <v>45307</v>
      </c>
      <c r="G11864" s="0" t="n">
        <v>34</v>
      </c>
      <c r="H11864" s="0" t="n">
        <v>82</v>
      </c>
      <c r="I11864" s="0" t="n">
        <v>204</v>
      </c>
      <c r="J11864" s="0" t="n">
        <v>533</v>
      </c>
      <c r="K11864" s="0" t="n">
        <v>777</v>
      </c>
      <c r="L11864" s="15" t="s">
        <v>82</v>
      </c>
      <c r="M11864" s="0" t="n">
        <v>1</v>
      </c>
      <c r="N11864" s="16" t="n">
        <f aca="false">I11864*K11864</f>
        <v>158508</v>
      </c>
      <c r="O11864" s="16" t="n">
        <f aca="false">I11864*(K11864-J11864)</f>
        <v>49776</v>
      </c>
      <c r="P11864" s="15" t="n">
        <f aca="false">K11864-J11864</f>
        <v>244</v>
      </c>
      <c r="Q11864" s="0" t="str">
        <f aca="false">IF(G11864=0,"Out of stock",IF(G11864&lt;H11864,"Understocked",IF(G11864&gt;Summary!$B$6*H11864,"Overstocked","Healthy")))</f>
        <v>Understocked</v>
      </c>
      <c r="R11864" s="0" t="str">
        <f aca="false">IF(I11864&gt;=Summary!$B$7,"Fast",IF(I11864&lt;Summary!$B$8,"Slow","Medium"))</f>
        <v>Fast</v>
      </c>
      <c r="S11864" s="15" t="n">
        <f aca="false">IF(M11864&gt;Summary!$B$5,1,0)</f>
        <v>0</v>
      </c>
      <c r="T11864" s="16" t="n">
        <f aca="false">IF(Q11864="Overstocked",(G11864-Summary!$B$6*H11864)*J11864,0)</f>
        <v>0</v>
      </c>
    </row>
    <row r="11865" customFormat="false" ht="15" hidden="false" customHeight="false" outlineLevel="0" collapsed="false">
      <c r="A11865" s="0" t="s">
        <v>11963</v>
      </c>
      <c r="B11865" s="0" t="s">
        <v>113</v>
      </c>
      <c r="C11865" s="0" t="s">
        <v>85</v>
      </c>
      <c r="D11865" s="0" t="s">
        <v>102</v>
      </c>
      <c r="E11865" s="14" t="n">
        <v>45249</v>
      </c>
      <c r="F11865" s="14" t="n">
        <v>45254</v>
      </c>
      <c r="G11865" s="0" t="n">
        <v>462</v>
      </c>
      <c r="H11865" s="0" t="n">
        <v>103</v>
      </c>
      <c r="I11865" s="0" t="n">
        <v>63</v>
      </c>
      <c r="J11865" s="0" t="n">
        <v>541</v>
      </c>
      <c r="K11865" s="0" t="n">
        <v>801</v>
      </c>
      <c r="L11865" s="15" t="s">
        <v>87</v>
      </c>
      <c r="M11865" s="0" t="n">
        <v>5</v>
      </c>
      <c r="N11865" s="16" t="n">
        <f aca="false">I11865*K11865</f>
        <v>50463</v>
      </c>
      <c r="O11865" s="16" t="n">
        <f aca="false">I11865*(K11865-J11865)</f>
        <v>16380</v>
      </c>
      <c r="P11865" s="15" t="n">
        <f aca="false">K11865-J11865</f>
        <v>260</v>
      </c>
      <c r="Q11865" s="0" t="str">
        <f aca="false">IF(G11865=0,"Out of stock",IF(G11865&lt;H11865,"Understocked",IF(G11865&gt;Summary!$B$6*H11865,"Overstocked","Healthy")))</f>
        <v>Overstocked</v>
      </c>
      <c r="R11865" s="0" t="str">
        <f aca="false">IF(I11865&gt;=Summary!$B$7,"Fast",IF(I11865&lt;Summary!$B$8,"Slow","Medium"))</f>
        <v>Slow</v>
      </c>
      <c r="S11865" s="15" t="n">
        <f aca="false">IF(M11865&gt;Summary!$B$5,1,0)</f>
        <v>0</v>
      </c>
      <c r="T11865" s="16" t="n">
        <f aca="false">IF(Q11865="Overstocked",(G11865-Summary!$B$6*H11865)*J11865,0)</f>
        <v>27050</v>
      </c>
    </row>
    <row r="11866" customFormat="false" ht="15" hidden="false" customHeight="false" outlineLevel="0" collapsed="false">
      <c r="A11866" s="0" t="s">
        <v>11964</v>
      </c>
      <c r="B11866" s="0" t="s">
        <v>84</v>
      </c>
      <c r="C11866" s="0" t="s">
        <v>78</v>
      </c>
      <c r="D11866" s="0" t="s">
        <v>90</v>
      </c>
      <c r="E11866" s="14" t="n">
        <v>45436</v>
      </c>
      <c r="F11866" s="14" t="n">
        <v>45441</v>
      </c>
      <c r="G11866" s="0" t="n">
        <v>157</v>
      </c>
      <c r="H11866" s="0" t="n">
        <v>132</v>
      </c>
      <c r="I11866" s="0" t="n">
        <v>125</v>
      </c>
      <c r="J11866" s="0" t="n">
        <v>1845</v>
      </c>
      <c r="K11866" s="0" t="n">
        <v>2126</v>
      </c>
      <c r="L11866" s="15" t="s">
        <v>80</v>
      </c>
      <c r="M11866" s="0" t="n">
        <v>5</v>
      </c>
      <c r="N11866" s="16" t="n">
        <f aca="false">I11866*K11866</f>
        <v>265750</v>
      </c>
      <c r="O11866" s="16" t="n">
        <f aca="false">I11866*(K11866-J11866)</f>
        <v>35125</v>
      </c>
      <c r="P11866" s="15" t="n">
        <f aca="false">K11866-J11866</f>
        <v>281</v>
      </c>
      <c r="Q11866" s="0" t="str">
        <f aca="false">IF(G11866=0,"Out of stock",IF(G11866&lt;H11866,"Understocked",IF(G11866&gt;Summary!$B$6*H11866,"Overstocked","Healthy")))</f>
        <v>Healthy</v>
      </c>
      <c r="R11866" s="0" t="str">
        <f aca="false">IF(I11866&gt;=Summary!$B$7,"Fast",IF(I11866&lt;Summary!$B$8,"Slow","Medium"))</f>
        <v>Medium</v>
      </c>
      <c r="S11866" s="15" t="n">
        <f aca="false">IF(M11866&gt;Summary!$B$5,1,0)</f>
        <v>0</v>
      </c>
      <c r="T11866" s="16" t="n">
        <f aca="false">IF(Q11866="Overstocked",(G11866-Summary!$B$6*H11866)*J11866,0)</f>
        <v>0</v>
      </c>
    </row>
    <row r="11867" customFormat="false" ht="15" hidden="false" customHeight="false" outlineLevel="0" collapsed="false">
      <c r="A11867" s="0" t="s">
        <v>11965</v>
      </c>
      <c r="B11867" s="0" t="s">
        <v>115</v>
      </c>
      <c r="C11867" s="0" t="s">
        <v>78</v>
      </c>
      <c r="D11867" s="0" t="s">
        <v>90</v>
      </c>
      <c r="E11867" s="14" t="n">
        <v>44935</v>
      </c>
      <c r="F11867" s="14" t="n">
        <v>44945</v>
      </c>
      <c r="G11867" s="0" t="n">
        <v>110</v>
      </c>
      <c r="H11867" s="0" t="n">
        <v>88</v>
      </c>
      <c r="I11867" s="0" t="n">
        <v>84</v>
      </c>
      <c r="J11867" s="0" t="n">
        <v>1027</v>
      </c>
      <c r="K11867" s="0" t="n">
        <v>1083</v>
      </c>
      <c r="L11867" s="15" t="s">
        <v>82</v>
      </c>
      <c r="M11867" s="0" t="n">
        <v>10</v>
      </c>
      <c r="N11867" s="16" t="n">
        <f aca="false">I11867*K11867</f>
        <v>90972</v>
      </c>
      <c r="O11867" s="16" t="n">
        <f aca="false">I11867*(K11867-J11867)</f>
        <v>4704</v>
      </c>
      <c r="P11867" s="15" t="n">
        <f aca="false">K11867-J11867</f>
        <v>56</v>
      </c>
      <c r="Q11867" s="0" t="str">
        <f aca="false">IF(G11867=0,"Out of stock",IF(G11867&lt;H11867,"Understocked",IF(G11867&gt;Summary!$B$6*H11867,"Overstocked","Healthy")))</f>
        <v>Healthy</v>
      </c>
      <c r="R11867" s="0" t="str">
        <f aca="false">IF(I11867&gt;=Summary!$B$7,"Fast",IF(I11867&lt;Summary!$B$8,"Slow","Medium"))</f>
        <v>Slow</v>
      </c>
      <c r="S11867" s="15" t="n">
        <f aca="false">IF(M11867&gt;Summary!$B$5,1,0)</f>
        <v>1</v>
      </c>
      <c r="T11867" s="16" t="n">
        <f aca="false">IF(Q11867="Overstocked",(G11867-Summary!$B$6*H11867)*J11867,0)</f>
        <v>0</v>
      </c>
    </row>
    <row r="11868" customFormat="false" ht="15" hidden="false" customHeight="false" outlineLevel="0" collapsed="false">
      <c r="A11868" s="0" t="s">
        <v>11966</v>
      </c>
      <c r="B11868" s="0" t="s">
        <v>101</v>
      </c>
      <c r="C11868" s="0" t="s">
        <v>78</v>
      </c>
      <c r="D11868" s="0" t="s">
        <v>79</v>
      </c>
      <c r="E11868" s="14" t="n">
        <v>45047</v>
      </c>
      <c r="F11868" s="14" t="n">
        <v>45055</v>
      </c>
      <c r="G11868" s="0" t="n">
        <v>308</v>
      </c>
      <c r="H11868" s="0" t="n">
        <v>93</v>
      </c>
      <c r="I11868" s="0" t="n">
        <v>181</v>
      </c>
      <c r="J11868" s="0" t="n">
        <v>483</v>
      </c>
      <c r="K11868" s="0" t="n">
        <v>877</v>
      </c>
      <c r="L11868" s="15" t="s">
        <v>97</v>
      </c>
      <c r="M11868" s="0" t="n">
        <v>8</v>
      </c>
      <c r="N11868" s="16" t="n">
        <f aca="false">I11868*K11868</f>
        <v>158737</v>
      </c>
      <c r="O11868" s="16" t="n">
        <f aca="false">I11868*(K11868-J11868)</f>
        <v>71314</v>
      </c>
      <c r="P11868" s="15" t="n">
        <f aca="false">K11868-J11868</f>
        <v>394</v>
      </c>
      <c r="Q11868" s="0" t="str">
        <f aca="false">IF(G11868=0,"Out of stock",IF(G11868&lt;H11868,"Understocked",IF(G11868&gt;Summary!$B$6*H11868,"Overstocked","Healthy")))</f>
        <v>Healthy</v>
      </c>
      <c r="R11868" s="0" t="str">
        <f aca="false">IF(I11868&gt;=Summary!$B$7,"Fast",IF(I11868&lt;Summary!$B$8,"Slow","Medium"))</f>
        <v>Medium</v>
      </c>
      <c r="S11868" s="15" t="n">
        <f aca="false">IF(M11868&gt;Summary!$B$5,1,0)</f>
        <v>1</v>
      </c>
      <c r="T11868" s="16" t="n">
        <f aca="false">IF(Q11868="Overstocked",(G11868-Summary!$B$6*H11868)*J11868,0)</f>
        <v>0</v>
      </c>
    </row>
    <row r="11869" customFormat="false" ht="15" hidden="false" customHeight="false" outlineLevel="0" collapsed="false">
      <c r="A11869" s="0" t="s">
        <v>11967</v>
      </c>
      <c r="B11869" s="0" t="s">
        <v>115</v>
      </c>
      <c r="C11869" s="0" t="s">
        <v>78</v>
      </c>
      <c r="D11869" s="0" t="s">
        <v>79</v>
      </c>
      <c r="E11869" s="14" t="n">
        <v>45281</v>
      </c>
      <c r="F11869" s="14" t="n">
        <v>45285</v>
      </c>
      <c r="G11869" s="0" t="n">
        <v>365</v>
      </c>
      <c r="H11869" s="0" t="n">
        <v>136</v>
      </c>
      <c r="I11869" s="0" t="n">
        <v>112</v>
      </c>
      <c r="J11869" s="0" t="n">
        <v>365</v>
      </c>
      <c r="K11869" s="0" t="n">
        <v>677</v>
      </c>
      <c r="L11869" s="15" t="s">
        <v>82</v>
      </c>
      <c r="M11869" s="0" t="n">
        <v>4</v>
      </c>
      <c r="N11869" s="16" t="n">
        <f aca="false">I11869*K11869</f>
        <v>75824</v>
      </c>
      <c r="O11869" s="16" t="n">
        <f aca="false">I11869*(K11869-J11869)</f>
        <v>34944</v>
      </c>
      <c r="P11869" s="15" t="n">
        <f aca="false">K11869-J11869</f>
        <v>312</v>
      </c>
      <c r="Q11869" s="0" t="str">
        <f aca="false">IF(G11869=0,"Out of stock",IF(G11869&lt;H11869,"Understocked",IF(G11869&gt;Summary!$B$6*H11869,"Overstocked","Healthy")))</f>
        <v>Healthy</v>
      </c>
      <c r="R11869" s="0" t="str">
        <f aca="false">IF(I11869&gt;=Summary!$B$7,"Fast",IF(I11869&lt;Summary!$B$8,"Slow","Medium"))</f>
        <v>Medium</v>
      </c>
      <c r="S11869" s="15" t="n">
        <f aca="false">IF(M11869&gt;Summary!$B$5,1,0)</f>
        <v>0</v>
      </c>
      <c r="T11869" s="16" t="n">
        <f aca="false">IF(Q11869="Overstocked",(G11869-Summary!$B$6*H11869)*J11869,0)</f>
        <v>0</v>
      </c>
    </row>
    <row r="11870" customFormat="false" ht="15" hidden="false" customHeight="false" outlineLevel="0" collapsed="false">
      <c r="A11870" s="0" t="s">
        <v>11968</v>
      </c>
      <c r="B11870" s="0" t="s">
        <v>113</v>
      </c>
      <c r="C11870" s="0" t="s">
        <v>78</v>
      </c>
      <c r="D11870" s="0" t="s">
        <v>79</v>
      </c>
      <c r="E11870" s="14" t="n">
        <v>45294</v>
      </c>
      <c r="F11870" s="14" t="n">
        <v>45298</v>
      </c>
      <c r="G11870" s="0" t="n">
        <v>489</v>
      </c>
      <c r="H11870" s="0" t="n">
        <v>119</v>
      </c>
      <c r="I11870" s="0" t="n">
        <v>277</v>
      </c>
      <c r="J11870" s="0" t="n">
        <v>1823</v>
      </c>
      <c r="K11870" s="0" t="n">
        <v>2226</v>
      </c>
      <c r="L11870" s="15" t="s">
        <v>97</v>
      </c>
      <c r="M11870" s="0" t="n">
        <v>4</v>
      </c>
      <c r="N11870" s="16" t="n">
        <f aca="false">I11870*K11870</f>
        <v>616602</v>
      </c>
      <c r="O11870" s="16" t="n">
        <f aca="false">I11870*(K11870-J11870)</f>
        <v>111631</v>
      </c>
      <c r="P11870" s="15" t="n">
        <f aca="false">K11870-J11870</f>
        <v>403</v>
      </c>
      <c r="Q11870" s="0" t="str">
        <f aca="false">IF(G11870=0,"Out of stock",IF(G11870&lt;H11870,"Understocked",IF(G11870&gt;Summary!$B$6*H11870,"Overstocked","Healthy")))</f>
        <v>Overstocked</v>
      </c>
      <c r="R11870" s="0" t="str">
        <f aca="false">IF(I11870&gt;=Summary!$B$7,"Fast",IF(I11870&lt;Summary!$B$8,"Slow","Medium"))</f>
        <v>Fast</v>
      </c>
      <c r="S11870" s="15" t="n">
        <f aca="false">IF(M11870&gt;Summary!$B$5,1,0)</f>
        <v>0</v>
      </c>
      <c r="T11870" s="16" t="n">
        <f aca="false">IF(Q11870="Overstocked",(G11870-Summary!$B$6*H11870)*J11870,0)</f>
        <v>23699</v>
      </c>
    </row>
    <row r="11871" customFormat="false" ht="15" hidden="false" customHeight="false" outlineLevel="0" collapsed="false">
      <c r="A11871" s="0" t="s">
        <v>11969</v>
      </c>
      <c r="B11871" s="0" t="s">
        <v>115</v>
      </c>
      <c r="C11871" s="0" t="s">
        <v>96</v>
      </c>
      <c r="D11871" s="0" t="s">
        <v>79</v>
      </c>
      <c r="E11871" s="14" t="n">
        <v>45096</v>
      </c>
      <c r="F11871" s="14" t="n">
        <v>45097</v>
      </c>
      <c r="G11871" s="0" t="n">
        <v>115</v>
      </c>
      <c r="H11871" s="0" t="n">
        <v>142</v>
      </c>
      <c r="I11871" s="0" t="n">
        <v>211</v>
      </c>
      <c r="J11871" s="0" t="n">
        <v>1885</v>
      </c>
      <c r="K11871" s="0" t="n">
        <v>2163</v>
      </c>
      <c r="L11871" s="15" t="s">
        <v>87</v>
      </c>
      <c r="M11871" s="0" t="n">
        <v>1</v>
      </c>
      <c r="N11871" s="16" t="n">
        <f aca="false">I11871*K11871</f>
        <v>456393</v>
      </c>
      <c r="O11871" s="16" t="n">
        <f aca="false">I11871*(K11871-J11871)</f>
        <v>58658</v>
      </c>
      <c r="P11871" s="15" t="n">
        <f aca="false">K11871-J11871</f>
        <v>278</v>
      </c>
      <c r="Q11871" s="0" t="str">
        <f aca="false">IF(G11871=0,"Out of stock",IF(G11871&lt;H11871,"Understocked",IF(G11871&gt;Summary!$B$6*H11871,"Overstocked","Healthy")))</f>
        <v>Understocked</v>
      </c>
      <c r="R11871" s="0" t="str">
        <f aca="false">IF(I11871&gt;=Summary!$B$7,"Fast",IF(I11871&lt;Summary!$B$8,"Slow","Medium"))</f>
        <v>Fast</v>
      </c>
      <c r="S11871" s="15" t="n">
        <f aca="false">IF(M11871&gt;Summary!$B$5,1,0)</f>
        <v>0</v>
      </c>
      <c r="T11871" s="16" t="n">
        <f aca="false">IF(Q11871="Overstocked",(G11871-Summary!$B$6*H11871)*J11871,0)</f>
        <v>0</v>
      </c>
    </row>
    <row r="11872" customFormat="false" ht="15" hidden="false" customHeight="false" outlineLevel="0" collapsed="false">
      <c r="A11872" s="0" t="s">
        <v>11970</v>
      </c>
      <c r="B11872" s="0" t="s">
        <v>123</v>
      </c>
      <c r="C11872" s="0" t="s">
        <v>85</v>
      </c>
      <c r="D11872" s="0" t="s">
        <v>79</v>
      </c>
      <c r="E11872" s="14" t="n">
        <v>45361</v>
      </c>
      <c r="F11872" s="14" t="n">
        <v>45366</v>
      </c>
      <c r="G11872" s="0" t="n">
        <v>476</v>
      </c>
      <c r="H11872" s="0" t="n">
        <v>84</v>
      </c>
      <c r="I11872" s="0" t="n">
        <v>42</v>
      </c>
      <c r="J11872" s="0" t="n">
        <v>1733</v>
      </c>
      <c r="K11872" s="0" t="n">
        <v>1811</v>
      </c>
      <c r="L11872" s="15" t="s">
        <v>93</v>
      </c>
      <c r="M11872" s="0" t="n">
        <v>5</v>
      </c>
      <c r="N11872" s="16" t="n">
        <f aca="false">I11872*K11872</f>
        <v>76062</v>
      </c>
      <c r="O11872" s="16" t="n">
        <f aca="false">I11872*(K11872-J11872)</f>
        <v>3276</v>
      </c>
      <c r="P11872" s="15" t="n">
        <f aca="false">K11872-J11872</f>
        <v>78</v>
      </c>
      <c r="Q11872" s="0" t="str">
        <f aca="false">IF(G11872=0,"Out of stock",IF(G11872&lt;H11872,"Understocked",IF(G11872&gt;Summary!$B$6*H11872,"Overstocked","Healthy")))</f>
        <v>Overstocked</v>
      </c>
      <c r="R11872" s="0" t="str">
        <f aca="false">IF(I11872&gt;=Summary!$B$7,"Fast",IF(I11872&lt;Summary!$B$8,"Slow","Medium"))</f>
        <v>Slow</v>
      </c>
      <c r="S11872" s="15" t="n">
        <f aca="false">IF(M11872&gt;Summary!$B$5,1,0)</f>
        <v>0</v>
      </c>
      <c r="T11872" s="16" t="n">
        <f aca="false">IF(Q11872="Overstocked",(G11872-Summary!$B$6*H11872)*J11872,0)</f>
        <v>242620</v>
      </c>
    </row>
    <row r="11873" customFormat="false" ht="15" hidden="false" customHeight="false" outlineLevel="0" collapsed="false">
      <c r="A11873" s="0" t="s">
        <v>11971</v>
      </c>
      <c r="B11873" s="0" t="s">
        <v>101</v>
      </c>
      <c r="C11873" s="0" t="s">
        <v>96</v>
      </c>
      <c r="D11873" s="0" t="s">
        <v>86</v>
      </c>
      <c r="E11873" s="14" t="n">
        <v>45328</v>
      </c>
      <c r="F11873" s="14" t="n">
        <v>45337</v>
      </c>
      <c r="G11873" s="0" t="n">
        <v>466</v>
      </c>
      <c r="H11873" s="0" t="n">
        <v>105</v>
      </c>
      <c r="I11873" s="0" t="n">
        <v>35</v>
      </c>
      <c r="J11873" s="0" t="n">
        <v>1317</v>
      </c>
      <c r="K11873" s="0" t="n">
        <v>1440</v>
      </c>
      <c r="L11873" s="15" t="s">
        <v>97</v>
      </c>
      <c r="M11873" s="0" t="n">
        <v>9</v>
      </c>
      <c r="N11873" s="16" t="n">
        <f aca="false">I11873*K11873</f>
        <v>50400</v>
      </c>
      <c r="O11873" s="16" t="n">
        <f aca="false">I11873*(K11873-J11873)</f>
        <v>4305</v>
      </c>
      <c r="P11873" s="15" t="n">
        <f aca="false">K11873-J11873</f>
        <v>123</v>
      </c>
      <c r="Q11873" s="0" t="str">
        <f aca="false">IF(G11873=0,"Out of stock",IF(G11873&lt;H11873,"Understocked",IF(G11873&gt;Summary!$B$6*H11873,"Overstocked","Healthy")))</f>
        <v>Overstocked</v>
      </c>
      <c r="R11873" s="0" t="str">
        <f aca="false">IF(I11873&gt;=Summary!$B$7,"Fast",IF(I11873&lt;Summary!$B$8,"Slow","Medium"))</f>
        <v>Slow</v>
      </c>
      <c r="S11873" s="15" t="n">
        <f aca="false">IF(M11873&gt;Summary!$B$5,1,0)</f>
        <v>1</v>
      </c>
      <c r="T11873" s="16" t="n">
        <f aca="false">IF(Q11873="Overstocked",(G11873-Summary!$B$6*H11873)*J11873,0)</f>
        <v>60582</v>
      </c>
    </row>
    <row r="11874" customFormat="false" ht="15" hidden="false" customHeight="false" outlineLevel="0" collapsed="false">
      <c r="A11874" s="0" t="s">
        <v>11972</v>
      </c>
      <c r="B11874" s="0" t="s">
        <v>111</v>
      </c>
      <c r="C11874" s="0" t="s">
        <v>85</v>
      </c>
      <c r="D11874" s="0" t="s">
        <v>102</v>
      </c>
      <c r="E11874" s="14" t="n">
        <v>45509</v>
      </c>
      <c r="F11874" s="14" t="n">
        <v>45517</v>
      </c>
      <c r="G11874" s="0" t="n">
        <v>475</v>
      </c>
      <c r="H11874" s="0" t="n">
        <v>131</v>
      </c>
      <c r="I11874" s="0" t="n">
        <v>293</v>
      </c>
      <c r="J11874" s="0" t="n">
        <v>1032</v>
      </c>
      <c r="K11874" s="0" t="n">
        <v>1172</v>
      </c>
      <c r="L11874" s="15" t="s">
        <v>82</v>
      </c>
      <c r="M11874" s="0" t="n">
        <v>8</v>
      </c>
      <c r="N11874" s="16" t="n">
        <f aca="false">I11874*K11874</f>
        <v>343396</v>
      </c>
      <c r="O11874" s="16" t="n">
        <f aca="false">I11874*(K11874-J11874)</f>
        <v>41020</v>
      </c>
      <c r="P11874" s="15" t="n">
        <f aca="false">K11874-J11874</f>
        <v>140</v>
      </c>
      <c r="Q11874" s="0" t="str">
        <f aca="false">IF(G11874=0,"Out of stock",IF(G11874&lt;H11874,"Understocked",IF(G11874&gt;Summary!$B$6*H11874,"Overstocked","Healthy")))</f>
        <v>Healthy</v>
      </c>
      <c r="R11874" s="0" t="str">
        <f aca="false">IF(I11874&gt;=Summary!$B$7,"Fast",IF(I11874&lt;Summary!$B$8,"Slow","Medium"))</f>
        <v>Fast</v>
      </c>
      <c r="S11874" s="15" t="n">
        <f aca="false">IF(M11874&gt;Summary!$B$5,1,0)</f>
        <v>1</v>
      </c>
      <c r="T11874" s="16" t="n">
        <f aca="false">IF(Q11874="Overstocked",(G11874-Summary!$B$6*H11874)*J11874,0)</f>
        <v>0</v>
      </c>
    </row>
    <row r="11875" customFormat="false" ht="15" hidden="false" customHeight="false" outlineLevel="0" collapsed="false">
      <c r="A11875" s="0" t="s">
        <v>11973</v>
      </c>
      <c r="B11875" s="0" t="s">
        <v>107</v>
      </c>
      <c r="C11875" s="0" t="s">
        <v>104</v>
      </c>
      <c r="D11875" s="0" t="s">
        <v>90</v>
      </c>
      <c r="E11875" s="14" t="n">
        <v>45273</v>
      </c>
      <c r="F11875" s="14" t="n">
        <v>45281</v>
      </c>
      <c r="G11875" s="0" t="n">
        <v>66</v>
      </c>
      <c r="H11875" s="0" t="n">
        <v>65</v>
      </c>
      <c r="I11875" s="0" t="n">
        <v>205</v>
      </c>
      <c r="J11875" s="0" t="n">
        <v>465</v>
      </c>
      <c r="K11875" s="0" t="n">
        <v>800</v>
      </c>
      <c r="L11875" s="15" t="s">
        <v>93</v>
      </c>
      <c r="M11875" s="0" t="n">
        <v>8</v>
      </c>
      <c r="N11875" s="16" t="n">
        <f aca="false">I11875*K11875</f>
        <v>164000</v>
      </c>
      <c r="O11875" s="16" t="n">
        <f aca="false">I11875*(K11875-J11875)</f>
        <v>68675</v>
      </c>
      <c r="P11875" s="15" t="n">
        <f aca="false">K11875-J11875</f>
        <v>335</v>
      </c>
      <c r="Q11875" s="0" t="str">
        <f aca="false">IF(G11875=0,"Out of stock",IF(G11875&lt;H11875,"Understocked",IF(G11875&gt;Summary!$B$6*H11875,"Overstocked","Healthy")))</f>
        <v>Healthy</v>
      </c>
      <c r="R11875" s="0" t="str">
        <f aca="false">IF(I11875&gt;=Summary!$B$7,"Fast",IF(I11875&lt;Summary!$B$8,"Slow","Medium"))</f>
        <v>Fast</v>
      </c>
      <c r="S11875" s="15" t="n">
        <f aca="false">IF(M11875&gt;Summary!$B$5,1,0)</f>
        <v>1</v>
      </c>
      <c r="T11875" s="16" t="n">
        <f aca="false">IF(Q11875="Overstocked",(G11875-Summary!$B$6*H11875)*J11875,0)</f>
        <v>0</v>
      </c>
    </row>
    <row r="11876" customFormat="false" ht="15" hidden="false" customHeight="false" outlineLevel="0" collapsed="false">
      <c r="A11876" s="0" t="s">
        <v>11974</v>
      </c>
      <c r="B11876" s="0" t="s">
        <v>84</v>
      </c>
      <c r="C11876" s="0" t="s">
        <v>96</v>
      </c>
      <c r="D11876" s="0" t="s">
        <v>90</v>
      </c>
      <c r="E11876" s="14" t="n">
        <v>45076</v>
      </c>
      <c r="F11876" s="14" t="n">
        <v>45086</v>
      </c>
      <c r="G11876" s="0" t="n">
        <v>80</v>
      </c>
      <c r="H11876" s="0" t="n">
        <v>81</v>
      </c>
      <c r="I11876" s="0" t="n">
        <v>261</v>
      </c>
      <c r="J11876" s="0" t="n">
        <v>1863</v>
      </c>
      <c r="K11876" s="0" t="n">
        <v>2102</v>
      </c>
      <c r="L11876" s="15" t="s">
        <v>80</v>
      </c>
      <c r="M11876" s="0" t="n">
        <v>10</v>
      </c>
      <c r="N11876" s="16" t="n">
        <f aca="false">I11876*K11876</f>
        <v>548622</v>
      </c>
      <c r="O11876" s="16" t="n">
        <f aca="false">I11876*(K11876-J11876)</f>
        <v>62379</v>
      </c>
      <c r="P11876" s="15" t="n">
        <f aca="false">K11876-J11876</f>
        <v>239</v>
      </c>
      <c r="Q11876" s="0" t="str">
        <f aca="false">IF(G11876=0,"Out of stock",IF(G11876&lt;H11876,"Understocked",IF(G11876&gt;Summary!$B$6*H11876,"Overstocked","Healthy")))</f>
        <v>Understocked</v>
      </c>
      <c r="R11876" s="0" t="str">
        <f aca="false">IF(I11876&gt;=Summary!$B$7,"Fast",IF(I11876&lt;Summary!$B$8,"Slow","Medium"))</f>
        <v>Fast</v>
      </c>
      <c r="S11876" s="15" t="n">
        <f aca="false">IF(M11876&gt;Summary!$B$5,1,0)</f>
        <v>1</v>
      </c>
      <c r="T11876" s="16" t="n">
        <f aca="false">IF(Q11876="Overstocked",(G11876-Summary!$B$6*H11876)*J11876,0)</f>
        <v>0</v>
      </c>
    </row>
    <row r="11877" customFormat="false" ht="15" hidden="false" customHeight="false" outlineLevel="0" collapsed="false">
      <c r="A11877" s="0" t="s">
        <v>11975</v>
      </c>
      <c r="B11877" s="0" t="s">
        <v>84</v>
      </c>
      <c r="C11877" s="0" t="s">
        <v>78</v>
      </c>
      <c r="D11877" s="0" t="s">
        <v>92</v>
      </c>
      <c r="E11877" s="14" t="n">
        <v>44986</v>
      </c>
      <c r="F11877" s="14" t="n">
        <v>44994</v>
      </c>
      <c r="G11877" s="0" t="n">
        <v>323</v>
      </c>
      <c r="H11877" s="0" t="n">
        <v>124</v>
      </c>
      <c r="I11877" s="0" t="n">
        <v>34</v>
      </c>
      <c r="J11877" s="0" t="n">
        <v>582</v>
      </c>
      <c r="K11877" s="0" t="n">
        <v>684</v>
      </c>
      <c r="L11877" s="15" t="s">
        <v>82</v>
      </c>
      <c r="M11877" s="0" t="n">
        <v>8</v>
      </c>
      <c r="N11877" s="16" t="n">
        <f aca="false">I11877*K11877</f>
        <v>23256</v>
      </c>
      <c r="O11877" s="16" t="n">
        <f aca="false">I11877*(K11877-J11877)</f>
        <v>3468</v>
      </c>
      <c r="P11877" s="15" t="n">
        <f aca="false">K11877-J11877</f>
        <v>102</v>
      </c>
      <c r="Q11877" s="0" t="str">
        <f aca="false">IF(G11877=0,"Out of stock",IF(G11877&lt;H11877,"Understocked",IF(G11877&gt;Summary!$B$6*H11877,"Overstocked","Healthy")))</f>
        <v>Healthy</v>
      </c>
      <c r="R11877" s="0" t="str">
        <f aca="false">IF(I11877&gt;=Summary!$B$7,"Fast",IF(I11877&lt;Summary!$B$8,"Slow","Medium"))</f>
        <v>Slow</v>
      </c>
      <c r="S11877" s="15" t="n">
        <f aca="false">IF(M11877&gt;Summary!$B$5,1,0)</f>
        <v>1</v>
      </c>
      <c r="T11877" s="16" t="n">
        <f aca="false">IF(Q11877="Overstocked",(G11877-Summary!$B$6*H11877)*J11877,0)</f>
        <v>0</v>
      </c>
    </row>
    <row r="11878" customFormat="false" ht="15" hidden="false" customHeight="false" outlineLevel="0" collapsed="false">
      <c r="A11878" s="0" t="s">
        <v>11976</v>
      </c>
      <c r="B11878" s="0" t="s">
        <v>89</v>
      </c>
      <c r="C11878" s="0" t="s">
        <v>104</v>
      </c>
      <c r="D11878" s="0" t="s">
        <v>86</v>
      </c>
      <c r="E11878" s="14" t="n">
        <v>45054</v>
      </c>
      <c r="F11878" s="14" t="n">
        <v>45062</v>
      </c>
      <c r="G11878" s="0" t="n">
        <v>260</v>
      </c>
      <c r="H11878" s="0" t="n">
        <v>122</v>
      </c>
      <c r="I11878" s="0" t="n">
        <v>253</v>
      </c>
      <c r="J11878" s="0" t="n">
        <v>1820</v>
      </c>
      <c r="K11878" s="0" t="n">
        <v>2125</v>
      </c>
      <c r="L11878" s="15" t="s">
        <v>82</v>
      </c>
      <c r="M11878" s="0" t="n">
        <v>8</v>
      </c>
      <c r="N11878" s="16" t="n">
        <f aca="false">I11878*K11878</f>
        <v>537625</v>
      </c>
      <c r="O11878" s="16" t="n">
        <f aca="false">I11878*(K11878-J11878)</f>
        <v>77165</v>
      </c>
      <c r="P11878" s="15" t="n">
        <f aca="false">K11878-J11878</f>
        <v>305</v>
      </c>
      <c r="Q11878" s="0" t="str">
        <f aca="false">IF(G11878=0,"Out of stock",IF(G11878&lt;H11878,"Understocked",IF(G11878&gt;Summary!$B$6*H11878,"Overstocked","Healthy")))</f>
        <v>Healthy</v>
      </c>
      <c r="R11878" s="0" t="str">
        <f aca="false">IF(I11878&gt;=Summary!$B$7,"Fast",IF(I11878&lt;Summary!$B$8,"Slow","Medium"))</f>
        <v>Fast</v>
      </c>
      <c r="S11878" s="15" t="n">
        <f aca="false">IF(M11878&gt;Summary!$B$5,1,0)</f>
        <v>1</v>
      </c>
      <c r="T11878" s="16" t="n">
        <f aca="false">IF(Q11878="Overstocked",(G11878-Summary!$B$6*H11878)*J11878,0)</f>
        <v>0</v>
      </c>
    </row>
    <row r="11879" customFormat="false" ht="15" hidden="false" customHeight="false" outlineLevel="0" collapsed="false">
      <c r="A11879" s="0" t="s">
        <v>11977</v>
      </c>
      <c r="B11879" s="0" t="s">
        <v>107</v>
      </c>
      <c r="C11879" s="0" t="s">
        <v>85</v>
      </c>
      <c r="D11879" s="0" t="s">
        <v>86</v>
      </c>
      <c r="E11879" s="14" t="n">
        <v>44979</v>
      </c>
      <c r="F11879" s="14" t="n">
        <v>44982</v>
      </c>
      <c r="G11879" s="0" t="n">
        <v>345</v>
      </c>
      <c r="H11879" s="0" t="n">
        <v>101</v>
      </c>
      <c r="I11879" s="0" t="n">
        <v>133</v>
      </c>
      <c r="J11879" s="0" t="n">
        <v>1889</v>
      </c>
      <c r="K11879" s="0" t="n">
        <v>2158</v>
      </c>
      <c r="L11879" s="15" t="s">
        <v>80</v>
      </c>
      <c r="M11879" s="0" t="n">
        <v>3</v>
      </c>
      <c r="N11879" s="16" t="n">
        <f aca="false">I11879*K11879</f>
        <v>287014</v>
      </c>
      <c r="O11879" s="16" t="n">
        <f aca="false">I11879*(K11879-J11879)</f>
        <v>35777</v>
      </c>
      <c r="P11879" s="15" t="n">
        <f aca="false">K11879-J11879</f>
        <v>269</v>
      </c>
      <c r="Q11879" s="0" t="str">
        <f aca="false">IF(G11879=0,"Out of stock",IF(G11879&lt;H11879,"Understocked",IF(G11879&gt;Summary!$B$6*H11879,"Overstocked","Healthy")))</f>
        <v>Healthy</v>
      </c>
      <c r="R11879" s="0" t="str">
        <f aca="false">IF(I11879&gt;=Summary!$B$7,"Fast",IF(I11879&lt;Summary!$B$8,"Slow","Medium"))</f>
        <v>Medium</v>
      </c>
      <c r="S11879" s="15" t="n">
        <f aca="false">IF(M11879&gt;Summary!$B$5,1,0)</f>
        <v>0</v>
      </c>
      <c r="T11879" s="16" t="n">
        <f aca="false">IF(Q11879="Overstocked",(G11879-Summary!$B$6*H11879)*J11879,0)</f>
        <v>0</v>
      </c>
    </row>
    <row r="11880" customFormat="false" ht="15" hidden="false" customHeight="false" outlineLevel="0" collapsed="false">
      <c r="A11880" s="0" t="s">
        <v>11978</v>
      </c>
      <c r="B11880" s="0" t="s">
        <v>115</v>
      </c>
      <c r="C11880" s="0" t="s">
        <v>96</v>
      </c>
      <c r="D11880" s="0" t="s">
        <v>86</v>
      </c>
      <c r="E11880" s="14" t="n">
        <v>45222</v>
      </c>
      <c r="F11880" s="14" t="n">
        <v>45224</v>
      </c>
      <c r="G11880" s="0" t="n">
        <v>102</v>
      </c>
      <c r="H11880" s="0" t="n">
        <v>136</v>
      </c>
      <c r="I11880" s="0" t="n">
        <v>274</v>
      </c>
      <c r="J11880" s="0" t="n">
        <v>1934</v>
      </c>
      <c r="K11880" s="0" t="n">
        <v>2245</v>
      </c>
      <c r="L11880" s="15" t="s">
        <v>87</v>
      </c>
      <c r="M11880" s="0" t="n">
        <v>2</v>
      </c>
      <c r="N11880" s="16" t="n">
        <f aca="false">I11880*K11880</f>
        <v>615130</v>
      </c>
      <c r="O11880" s="16" t="n">
        <f aca="false">I11880*(K11880-J11880)</f>
        <v>85214</v>
      </c>
      <c r="P11880" s="15" t="n">
        <f aca="false">K11880-J11880</f>
        <v>311</v>
      </c>
      <c r="Q11880" s="0" t="str">
        <f aca="false">IF(G11880=0,"Out of stock",IF(G11880&lt;H11880,"Understocked",IF(G11880&gt;Summary!$B$6*H11880,"Overstocked","Healthy")))</f>
        <v>Understocked</v>
      </c>
      <c r="R11880" s="0" t="str">
        <f aca="false">IF(I11880&gt;=Summary!$B$7,"Fast",IF(I11880&lt;Summary!$B$8,"Slow","Medium"))</f>
        <v>Fast</v>
      </c>
      <c r="S11880" s="15" t="n">
        <f aca="false">IF(M11880&gt;Summary!$B$5,1,0)</f>
        <v>0</v>
      </c>
      <c r="T11880" s="16" t="n">
        <f aca="false">IF(Q11880="Overstocked",(G11880-Summary!$B$6*H11880)*J11880,0)</f>
        <v>0</v>
      </c>
    </row>
    <row r="11881" customFormat="false" ht="15" hidden="false" customHeight="false" outlineLevel="0" collapsed="false">
      <c r="A11881" s="0" t="s">
        <v>11979</v>
      </c>
      <c r="B11881" s="0" t="s">
        <v>115</v>
      </c>
      <c r="C11881" s="0" t="s">
        <v>85</v>
      </c>
      <c r="D11881" s="0" t="s">
        <v>92</v>
      </c>
      <c r="E11881" s="14" t="n">
        <v>45026</v>
      </c>
      <c r="F11881" s="14" t="n">
        <v>45030</v>
      </c>
      <c r="G11881" s="0" t="n">
        <v>349</v>
      </c>
      <c r="H11881" s="0" t="n">
        <v>51</v>
      </c>
      <c r="I11881" s="0" t="n">
        <v>207</v>
      </c>
      <c r="J11881" s="0" t="n">
        <v>1472</v>
      </c>
      <c r="K11881" s="0" t="n">
        <v>1897</v>
      </c>
      <c r="L11881" s="15" t="s">
        <v>80</v>
      </c>
      <c r="M11881" s="0" t="n">
        <v>4</v>
      </c>
      <c r="N11881" s="16" t="n">
        <f aca="false">I11881*K11881</f>
        <v>392679</v>
      </c>
      <c r="O11881" s="16" t="n">
        <f aca="false">I11881*(K11881-J11881)</f>
        <v>87975</v>
      </c>
      <c r="P11881" s="15" t="n">
        <f aca="false">K11881-J11881</f>
        <v>425</v>
      </c>
      <c r="Q11881" s="0" t="str">
        <f aca="false">IF(G11881=0,"Out of stock",IF(G11881&lt;H11881,"Understocked",IF(G11881&gt;Summary!$B$6*H11881,"Overstocked","Healthy")))</f>
        <v>Overstocked</v>
      </c>
      <c r="R11881" s="0" t="str">
        <f aca="false">IF(I11881&gt;=Summary!$B$7,"Fast",IF(I11881&lt;Summary!$B$8,"Slow","Medium"))</f>
        <v>Fast</v>
      </c>
      <c r="S11881" s="15" t="n">
        <f aca="false">IF(M11881&gt;Summary!$B$5,1,0)</f>
        <v>0</v>
      </c>
      <c r="T11881" s="16" t="n">
        <f aca="false">IF(Q11881="Overstocked",(G11881-Summary!$B$6*H11881)*J11881,0)</f>
        <v>213440</v>
      </c>
    </row>
    <row r="11882" customFormat="false" ht="15" hidden="false" customHeight="false" outlineLevel="0" collapsed="false">
      <c r="A11882" s="0" t="s">
        <v>11980</v>
      </c>
      <c r="B11882" s="0" t="s">
        <v>107</v>
      </c>
      <c r="C11882" s="0" t="s">
        <v>78</v>
      </c>
      <c r="D11882" s="0" t="s">
        <v>92</v>
      </c>
      <c r="E11882" s="14" t="n">
        <v>45494</v>
      </c>
      <c r="F11882" s="14" t="n">
        <v>45502</v>
      </c>
      <c r="G11882" s="0" t="n">
        <v>53</v>
      </c>
      <c r="H11882" s="0" t="n">
        <v>89</v>
      </c>
      <c r="I11882" s="0" t="n">
        <v>217</v>
      </c>
      <c r="J11882" s="0" t="n">
        <v>869</v>
      </c>
      <c r="K11882" s="0" t="n">
        <v>926</v>
      </c>
      <c r="L11882" s="15" t="s">
        <v>82</v>
      </c>
      <c r="M11882" s="0" t="n">
        <v>8</v>
      </c>
      <c r="N11882" s="16" t="n">
        <f aca="false">I11882*K11882</f>
        <v>200942</v>
      </c>
      <c r="O11882" s="16" t="n">
        <f aca="false">I11882*(K11882-J11882)</f>
        <v>12369</v>
      </c>
      <c r="P11882" s="15" t="n">
        <f aca="false">K11882-J11882</f>
        <v>57</v>
      </c>
      <c r="Q11882" s="0" t="str">
        <f aca="false">IF(G11882=0,"Out of stock",IF(G11882&lt;H11882,"Understocked",IF(G11882&gt;Summary!$B$6*H11882,"Overstocked","Healthy")))</f>
        <v>Understocked</v>
      </c>
      <c r="R11882" s="0" t="str">
        <f aca="false">IF(I11882&gt;=Summary!$B$7,"Fast",IF(I11882&lt;Summary!$B$8,"Slow","Medium"))</f>
        <v>Fast</v>
      </c>
      <c r="S11882" s="15" t="n">
        <f aca="false">IF(M11882&gt;Summary!$B$5,1,0)</f>
        <v>1</v>
      </c>
      <c r="T11882" s="16" t="n">
        <f aca="false">IF(Q11882="Overstocked",(G11882-Summary!$B$6*H11882)*J11882,0)</f>
        <v>0</v>
      </c>
    </row>
    <row r="11883" customFormat="false" ht="15" hidden="false" customHeight="false" outlineLevel="0" collapsed="false">
      <c r="A11883" s="0" t="s">
        <v>11981</v>
      </c>
      <c r="B11883" s="0" t="s">
        <v>77</v>
      </c>
      <c r="C11883" s="0" t="s">
        <v>104</v>
      </c>
      <c r="D11883" s="0" t="s">
        <v>86</v>
      </c>
      <c r="E11883" s="14" t="n">
        <v>45043</v>
      </c>
      <c r="F11883" s="14" t="n">
        <v>45050</v>
      </c>
      <c r="G11883" s="0" t="n">
        <v>368</v>
      </c>
      <c r="H11883" s="0" t="n">
        <v>109</v>
      </c>
      <c r="I11883" s="0" t="n">
        <v>37</v>
      </c>
      <c r="J11883" s="0" t="n">
        <v>352</v>
      </c>
      <c r="K11883" s="0" t="n">
        <v>596</v>
      </c>
      <c r="L11883" s="15" t="s">
        <v>82</v>
      </c>
      <c r="M11883" s="0" t="n">
        <v>7</v>
      </c>
      <c r="N11883" s="16" t="n">
        <f aca="false">I11883*K11883</f>
        <v>22052</v>
      </c>
      <c r="O11883" s="16" t="n">
        <f aca="false">I11883*(K11883-J11883)</f>
        <v>9028</v>
      </c>
      <c r="P11883" s="15" t="n">
        <f aca="false">K11883-J11883</f>
        <v>244</v>
      </c>
      <c r="Q11883" s="0" t="str">
        <f aca="false">IF(G11883=0,"Out of stock",IF(G11883&lt;H11883,"Understocked",IF(G11883&gt;Summary!$B$6*H11883,"Overstocked","Healthy")))</f>
        <v>Healthy</v>
      </c>
      <c r="R11883" s="0" t="str">
        <f aca="false">IF(I11883&gt;=Summary!$B$7,"Fast",IF(I11883&lt;Summary!$B$8,"Slow","Medium"))</f>
        <v>Slow</v>
      </c>
      <c r="S11883" s="15" t="n">
        <f aca="false">IF(M11883&gt;Summary!$B$5,1,0)</f>
        <v>0</v>
      </c>
      <c r="T11883" s="16" t="n">
        <f aca="false">IF(Q11883="Overstocked",(G11883-Summary!$B$6*H11883)*J11883,0)</f>
        <v>0</v>
      </c>
    </row>
    <row r="11884" customFormat="false" ht="15" hidden="false" customHeight="false" outlineLevel="0" collapsed="false">
      <c r="A11884" s="0" t="s">
        <v>11982</v>
      </c>
      <c r="B11884" s="0" t="s">
        <v>107</v>
      </c>
      <c r="C11884" s="0" t="s">
        <v>104</v>
      </c>
      <c r="D11884" s="0" t="s">
        <v>92</v>
      </c>
      <c r="E11884" s="14" t="n">
        <v>45013</v>
      </c>
      <c r="F11884" s="14" t="n">
        <v>45016</v>
      </c>
      <c r="G11884" s="0" t="n">
        <v>197</v>
      </c>
      <c r="H11884" s="0" t="n">
        <v>74</v>
      </c>
      <c r="I11884" s="0" t="n">
        <v>292</v>
      </c>
      <c r="J11884" s="0" t="n">
        <v>1145</v>
      </c>
      <c r="K11884" s="0" t="n">
        <v>1362</v>
      </c>
      <c r="L11884" s="15" t="s">
        <v>80</v>
      </c>
      <c r="M11884" s="0" t="n">
        <v>3</v>
      </c>
      <c r="N11884" s="16" t="n">
        <f aca="false">I11884*K11884</f>
        <v>397704</v>
      </c>
      <c r="O11884" s="16" t="n">
        <f aca="false">I11884*(K11884-J11884)</f>
        <v>63364</v>
      </c>
      <c r="P11884" s="15" t="n">
        <f aca="false">K11884-J11884</f>
        <v>217</v>
      </c>
      <c r="Q11884" s="0" t="str">
        <f aca="false">IF(G11884=0,"Out of stock",IF(G11884&lt;H11884,"Understocked",IF(G11884&gt;Summary!$B$6*H11884,"Overstocked","Healthy")))</f>
        <v>Healthy</v>
      </c>
      <c r="R11884" s="0" t="str">
        <f aca="false">IF(I11884&gt;=Summary!$B$7,"Fast",IF(I11884&lt;Summary!$B$8,"Slow","Medium"))</f>
        <v>Fast</v>
      </c>
      <c r="S11884" s="15" t="n">
        <f aca="false">IF(M11884&gt;Summary!$B$5,1,0)</f>
        <v>0</v>
      </c>
      <c r="T11884" s="16" t="n">
        <f aca="false">IF(Q11884="Overstocked",(G11884-Summary!$B$6*H11884)*J11884,0)</f>
        <v>0</v>
      </c>
    </row>
    <row r="11885" customFormat="false" ht="15" hidden="false" customHeight="false" outlineLevel="0" collapsed="false">
      <c r="A11885" s="0" t="s">
        <v>11983</v>
      </c>
      <c r="B11885" s="0" t="s">
        <v>89</v>
      </c>
      <c r="C11885" s="0" t="s">
        <v>85</v>
      </c>
      <c r="D11885" s="0" t="s">
        <v>79</v>
      </c>
      <c r="E11885" s="14" t="n">
        <v>45471</v>
      </c>
      <c r="F11885" s="14" t="n">
        <v>45477</v>
      </c>
      <c r="G11885" s="0" t="n">
        <v>86</v>
      </c>
      <c r="H11885" s="0" t="n">
        <v>105</v>
      </c>
      <c r="I11885" s="0" t="n">
        <v>258</v>
      </c>
      <c r="J11885" s="0" t="n">
        <v>581</v>
      </c>
      <c r="K11885" s="0" t="n">
        <v>884</v>
      </c>
      <c r="L11885" s="15" t="s">
        <v>80</v>
      </c>
      <c r="M11885" s="0" t="n">
        <v>6</v>
      </c>
      <c r="N11885" s="16" t="n">
        <f aca="false">I11885*K11885</f>
        <v>228072</v>
      </c>
      <c r="O11885" s="16" t="n">
        <f aca="false">I11885*(K11885-J11885)</f>
        <v>78174</v>
      </c>
      <c r="P11885" s="15" t="n">
        <f aca="false">K11885-J11885</f>
        <v>303</v>
      </c>
      <c r="Q11885" s="0" t="str">
        <f aca="false">IF(G11885=0,"Out of stock",IF(G11885&lt;H11885,"Understocked",IF(G11885&gt;Summary!$B$6*H11885,"Overstocked","Healthy")))</f>
        <v>Understocked</v>
      </c>
      <c r="R11885" s="0" t="str">
        <f aca="false">IF(I11885&gt;=Summary!$B$7,"Fast",IF(I11885&lt;Summary!$B$8,"Slow","Medium"))</f>
        <v>Fast</v>
      </c>
      <c r="S11885" s="15" t="n">
        <f aca="false">IF(M11885&gt;Summary!$B$5,1,0)</f>
        <v>0</v>
      </c>
      <c r="T11885" s="16" t="n">
        <f aca="false">IF(Q11885="Overstocked",(G11885-Summary!$B$6*H11885)*J11885,0)</f>
        <v>0</v>
      </c>
    </row>
    <row r="11886" customFormat="false" ht="15" hidden="false" customHeight="false" outlineLevel="0" collapsed="false">
      <c r="A11886" s="0" t="s">
        <v>11984</v>
      </c>
      <c r="B11886" s="0" t="s">
        <v>107</v>
      </c>
      <c r="C11886" s="0" t="s">
        <v>96</v>
      </c>
      <c r="D11886" s="0" t="s">
        <v>90</v>
      </c>
      <c r="E11886" s="14" t="n">
        <v>45627</v>
      </c>
      <c r="F11886" s="14" t="n">
        <v>45632</v>
      </c>
      <c r="G11886" s="0" t="n">
        <v>389</v>
      </c>
      <c r="H11886" s="0" t="n">
        <v>129</v>
      </c>
      <c r="I11886" s="0" t="n">
        <v>93</v>
      </c>
      <c r="J11886" s="0" t="n">
        <v>1990</v>
      </c>
      <c r="K11886" s="0" t="n">
        <v>2204</v>
      </c>
      <c r="L11886" s="15" t="s">
        <v>82</v>
      </c>
      <c r="M11886" s="0" t="n">
        <v>5</v>
      </c>
      <c r="N11886" s="16" t="n">
        <f aca="false">I11886*K11886</f>
        <v>204972</v>
      </c>
      <c r="O11886" s="16" t="n">
        <f aca="false">I11886*(K11886-J11886)</f>
        <v>19902</v>
      </c>
      <c r="P11886" s="15" t="n">
        <f aca="false">K11886-J11886</f>
        <v>214</v>
      </c>
      <c r="Q11886" s="0" t="str">
        <f aca="false">IF(G11886=0,"Out of stock",IF(G11886&lt;H11886,"Understocked",IF(G11886&gt;Summary!$B$6*H11886,"Overstocked","Healthy")))</f>
        <v>Healthy</v>
      </c>
      <c r="R11886" s="0" t="str">
        <f aca="false">IF(I11886&gt;=Summary!$B$7,"Fast",IF(I11886&lt;Summary!$B$8,"Slow","Medium"))</f>
        <v>Slow</v>
      </c>
      <c r="S11886" s="15" t="n">
        <f aca="false">IF(M11886&gt;Summary!$B$5,1,0)</f>
        <v>0</v>
      </c>
      <c r="T11886" s="16" t="n">
        <f aca="false">IF(Q11886="Overstocked",(G11886-Summary!$B$6*H11886)*J11886,0)</f>
        <v>0</v>
      </c>
    </row>
    <row r="11887" customFormat="false" ht="15" hidden="false" customHeight="false" outlineLevel="0" collapsed="false">
      <c r="A11887" s="0" t="s">
        <v>11985</v>
      </c>
      <c r="B11887" s="0" t="s">
        <v>77</v>
      </c>
      <c r="C11887" s="0" t="s">
        <v>85</v>
      </c>
      <c r="D11887" s="0" t="s">
        <v>86</v>
      </c>
      <c r="E11887" s="14" t="n">
        <v>45334</v>
      </c>
      <c r="F11887" s="14" t="n">
        <v>45342</v>
      </c>
      <c r="G11887" s="0" t="n">
        <v>399</v>
      </c>
      <c r="H11887" s="0" t="n">
        <v>68</v>
      </c>
      <c r="I11887" s="0" t="n">
        <v>58</v>
      </c>
      <c r="J11887" s="0" t="n">
        <v>1486</v>
      </c>
      <c r="K11887" s="0" t="n">
        <v>1557</v>
      </c>
      <c r="L11887" s="15" t="s">
        <v>87</v>
      </c>
      <c r="M11887" s="0" t="n">
        <v>8</v>
      </c>
      <c r="N11887" s="16" t="n">
        <f aca="false">I11887*K11887</f>
        <v>90306</v>
      </c>
      <c r="O11887" s="16" t="n">
        <f aca="false">I11887*(K11887-J11887)</f>
        <v>4118</v>
      </c>
      <c r="P11887" s="15" t="n">
        <f aca="false">K11887-J11887</f>
        <v>71</v>
      </c>
      <c r="Q11887" s="0" t="str">
        <f aca="false">IF(G11887=0,"Out of stock",IF(G11887&lt;H11887,"Understocked",IF(G11887&gt;Summary!$B$6*H11887,"Overstocked","Healthy")))</f>
        <v>Overstocked</v>
      </c>
      <c r="R11887" s="0" t="str">
        <f aca="false">IF(I11887&gt;=Summary!$B$7,"Fast",IF(I11887&lt;Summary!$B$8,"Slow","Medium"))</f>
        <v>Slow</v>
      </c>
      <c r="S11887" s="15" t="n">
        <f aca="false">IF(M11887&gt;Summary!$B$5,1,0)</f>
        <v>1</v>
      </c>
      <c r="T11887" s="16" t="n">
        <f aca="false">IF(Q11887="Overstocked",(G11887-Summary!$B$6*H11887)*J11887,0)</f>
        <v>188722</v>
      </c>
    </row>
    <row r="11888" customFormat="false" ht="15" hidden="false" customHeight="false" outlineLevel="0" collapsed="false">
      <c r="A11888" s="0" t="s">
        <v>11986</v>
      </c>
      <c r="B11888" s="0" t="s">
        <v>101</v>
      </c>
      <c r="C11888" s="0" t="s">
        <v>78</v>
      </c>
      <c r="D11888" s="0" t="s">
        <v>86</v>
      </c>
      <c r="E11888" s="14" t="n">
        <v>45519</v>
      </c>
      <c r="F11888" s="14" t="n">
        <v>45526</v>
      </c>
      <c r="G11888" s="0" t="n">
        <v>166</v>
      </c>
      <c r="H11888" s="0" t="n">
        <v>89</v>
      </c>
      <c r="I11888" s="0" t="n">
        <v>58</v>
      </c>
      <c r="J11888" s="0" t="n">
        <v>560</v>
      </c>
      <c r="K11888" s="0" t="n">
        <v>1012</v>
      </c>
      <c r="L11888" s="15" t="s">
        <v>80</v>
      </c>
      <c r="M11888" s="0" t="n">
        <v>7</v>
      </c>
      <c r="N11888" s="16" t="n">
        <f aca="false">I11888*K11888</f>
        <v>58696</v>
      </c>
      <c r="O11888" s="16" t="n">
        <f aca="false">I11888*(K11888-J11888)</f>
        <v>26216</v>
      </c>
      <c r="P11888" s="15" t="n">
        <f aca="false">K11888-J11888</f>
        <v>452</v>
      </c>
      <c r="Q11888" s="0" t="str">
        <f aca="false">IF(G11888=0,"Out of stock",IF(G11888&lt;H11888,"Understocked",IF(G11888&gt;Summary!$B$6*H11888,"Overstocked","Healthy")))</f>
        <v>Healthy</v>
      </c>
      <c r="R11888" s="0" t="str">
        <f aca="false">IF(I11888&gt;=Summary!$B$7,"Fast",IF(I11888&lt;Summary!$B$8,"Slow","Medium"))</f>
        <v>Slow</v>
      </c>
      <c r="S11888" s="15" t="n">
        <f aca="false">IF(M11888&gt;Summary!$B$5,1,0)</f>
        <v>0</v>
      </c>
      <c r="T11888" s="16" t="n">
        <f aca="false">IF(Q11888="Overstocked",(G11888-Summary!$B$6*H11888)*J11888,0)</f>
        <v>0</v>
      </c>
    </row>
    <row r="11889" customFormat="false" ht="15" hidden="false" customHeight="false" outlineLevel="0" collapsed="false">
      <c r="A11889" s="0" t="s">
        <v>11987</v>
      </c>
      <c r="B11889" s="0" t="s">
        <v>113</v>
      </c>
      <c r="C11889" s="0" t="s">
        <v>85</v>
      </c>
      <c r="D11889" s="0" t="s">
        <v>90</v>
      </c>
      <c r="E11889" s="14" t="n">
        <v>45127</v>
      </c>
      <c r="F11889" s="14" t="n">
        <v>45129</v>
      </c>
      <c r="G11889" s="0" t="n">
        <v>177</v>
      </c>
      <c r="H11889" s="0" t="n">
        <v>64</v>
      </c>
      <c r="I11889" s="0" t="n">
        <v>17</v>
      </c>
      <c r="J11889" s="0" t="n">
        <v>339</v>
      </c>
      <c r="K11889" s="0" t="n">
        <v>403</v>
      </c>
      <c r="L11889" s="15" t="s">
        <v>80</v>
      </c>
      <c r="M11889" s="0" t="n">
        <v>2</v>
      </c>
      <c r="N11889" s="16" t="n">
        <f aca="false">I11889*K11889</f>
        <v>6851</v>
      </c>
      <c r="O11889" s="16" t="n">
        <f aca="false">I11889*(K11889-J11889)</f>
        <v>1088</v>
      </c>
      <c r="P11889" s="15" t="n">
        <f aca="false">K11889-J11889</f>
        <v>64</v>
      </c>
      <c r="Q11889" s="0" t="str">
        <f aca="false">IF(G11889=0,"Out of stock",IF(G11889&lt;H11889,"Understocked",IF(G11889&gt;Summary!$B$6*H11889,"Overstocked","Healthy")))</f>
        <v>Healthy</v>
      </c>
      <c r="R11889" s="0" t="str">
        <f aca="false">IF(I11889&gt;=Summary!$B$7,"Fast",IF(I11889&lt;Summary!$B$8,"Slow","Medium"))</f>
        <v>Slow</v>
      </c>
      <c r="S11889" s="15" t="n">
        <f aca="false">IF(M11889&gt;Summary!$B$5,1,0)</f>
        <v>0</v>
      </c>
      <c r="T11889" s="16" t="n">
        <f aca="false">IF(Q11889="Overstocked",(G11889-Summary!$B$6*H11889)*J11889,0)</f>
        <v>0</v>
      </c>
    </row>
    <row r="11890" customFormat="false" ht="15" hidden="false" customHeight="false" outlineLevel="0" collapsed="false">
      <c r="A11890" s="0" t="s">
        <v>11988</v>
      </c>
      <c r="B11890" s="0" t="s">
        <v>107</v>
      </c>
      <c r="C11890" s="0" t="s">
        <v>104</v>
      </c>
      <c r="D11890" s="0" t="s">
        <v>86</v>
      </c>
      <c r="E11890" s="14" t="n">
        <v>45457</v>
      </c>
      <c r="F11890" s="14" t="n">
        <v>45466</v>
      </c>
      <c r="G11890" s="0" t="n">
        <v>326</v>
      </c>
      <c r="H11890" s="0" t="n">
        <v>88</v>
      </c>
      <c r="I11890" s="0" t="n">
        <v>232</v>
      </c>
      <c r="J11890" s="0" t="n">
        <v>871</v>
      </c>
      <c r="K11890" s="0" t="n">
        <v>1281</v>
      </c>
      <c r="L11890" s="15" t="s">
        <v>82</v>
      </c>
      <c r="M11890" s="0" t="n">
        <v>9</v>
      </c>
      <c r="N11890" s="16" t="n">
        <f aca="false">I11890*K11890</f>
        <v>297192</v>
      </c>
      <c r="O11890" s="16" t="n">
        <f aca="false">I11890*(K11890-J11890)</f>
        <v>95120</v>
      </c>
      <c r="P11890" s="15" t="n">
        <f aca="false">K11890-J11890</f>
        <v>410</v>
      </c>
      <c r="Q11890" s="0" t="str">
        <f aca="false">IF(G11890=0,"Out of stock",IF(G11890&lt;H11890,"Understocked",IF(G11890&gt;Summary!$B$6*H11890,"Overstocked","Healthy")))</f>
        <v>Healthy</v>
      </c>
      <c r="R11890" s="0" t="str">
        <f aca="false">IF(I11890&gt;=Summary!$B$7,"Fast",IF(I11890&lt;Summary!$B$8,"Slow","Medium"))</f>
        <v>Fast</v>
      </c>
      <c r="S11890" s="15" t="n">
        <f aca="false">IF(M11890&gt;Summary!$B$5,1,0)</f>
        <v>1</v>
      </c>
      <c r="T11890" s="16" t="n">
        <f aca="false">IF(Q11890="Overstocked",(G11890-Summary!$B$6*H11890)*J11890,0)</f>
        <v>0</v>
      </c>
    </row>
    <row r="11891" customFormat="false" ht="15" hidden="false" customHeight="false" outlineLevel="0" collapsed="false">
      <c r="A11891" s="0" t="s">
        <v>11989</v>
      </c>
      <c r="B11891" s="0" t="s">
        <v>89</v>
      </c>
      <c r="C11891" s="0" t="s">
        <v>85</v>
      </c>
      <c r="D11891" s="0" t="s">
        <v>102</v>
      </c>
      <c r="E11891" s="14" t="n">
        <v>45595</v>
      </c>
      <c r="F11891" s="14" t="n">
        <v>45598</v>
      </c>
      <c r="G11891" s="0" t="n">
        <v>132</v>
      </c>
      <c r="H11891" s="0" t="n">
        <v>62</v>
      </c>
      <c r="I11891" s="0" t="n">
        <v>55</v>
      </c>
      <c r="J11891" s="0" t="n">
        <v>1432</v>
      </c>
      <c r="K11891" s="0" t="n">
        <v>1686</v>
      </c>
      <c r="L11891" s="15" t="s">
        <v>82</v>
      </c>
      <c r="M11891" s="0" t="n">
        <v>3</v>
      </c>
      <c r="N11891" s="16" t="n">
        <f aca="false">I11891*K11891</f>
        <v>92730</v>
      </c>
      <c r="O11891" s="16" t="n">
        <f aca="false">I11891*(K11891-J11891)</f>
        <v>13970</v>
      </c>
      <c r="P11891" s="15" t="n">
        <f aca="false">K11891-J11891</f>
        <v>254</v>
      </c>
      <c r="Q11891" s="0" t="str">
        <f aca="false">IF(G11891=0,"Out of stock",IF(G11891&lt;H11891,"Understocked",IF(G11891&gt;Summary!$B$6*H11891,"Overstocked","Healthy")))</f>
        <v>Healthy</v>
      </c>
      <c r="R11891" s="0" t="str">
        <f aca="false">IF(I11891&gt;=Summary!$B$7,"Fast",IF(I11891&lt;Summary!$B$8,"Slow","Medium"))</f>
        <v>Slow</v>
      </c>
      <c r="S11891" s="15" t="n">
        <f aca="false">IF(M11891&gt;Summary!$B$5,1,0)</f>
        <v>0</v>
      </c>
      <c r="T11891" s="16" t="n">
        <f aca="false">IF(Q11891="Overstocked",(G11891-Summary!$B$6*H11891)*J11891,0)</f>
        <v>0</v>
      </c>
    </row>
    <row r="11892" customFormat="false" ht="15" hidden="false" customHeight="false" outlineLevel="0" collapsed="false">
      <c r="A11892" s="0" t="s">
        <v>11990</v>
      </c>
      <c r="B11892" s="0" t="s">
        <v>115</v>
      </c>
      <c r="C11892" s="0" t="s">
        <v>96</v>
      </c>
      <c r="D11892" s="0" t="s">
        <v>86</v>
      </c>
      <c r="E11892" s="14" t="n">
        <v>45120</v>
      </c>
      <c r="F11892" s="14" t="n">
        <v>45126</v>
      </c>
      <c r="G11892" s="0" t="n">
        <v>256</v>
      </c>
      <c r="H11892" s="0" t="n">
        <v>125</v>
      </c>
      <c r="I11892" s="0" t="n">
        <v>129</v>
      </c>
      <c r="J11892" s="0" t="n">
        <v>216</v>
      </c>
      <c r="K11892" s="0" t="n">
        <v>715</v>
      </c>
      <c r="L11892" s="15" t="s">
        <v>82</v>
      </c>
      <c r="M11892" s="0" t="n">
        <v>6</v>
      </c>
      <c r="N11892" s="16" t="n">
        <f aca="false">I11892*K11892</f>
        <v>92235</v>
      </c>
      <c r="O11892" s="16" t="n">
        <f aca="false">I11892*(K11892-J11892)</f>
        <v>64371</v>
      </c>
      <c r="P11892" s="15" t="n">
        <f aca="false">K11892-J11892</f>
        <v>499</v>
      </c>
      <c r="Q11892" s="0" t="str">
        <f aca="false">IF(G11892=0,"Out of stock",IF(G11892&lt;H11892,"Understocked",IF(G11892&gt;Summary!$B$6*H11892,"Overstocked","Healthy")))</f>
        <v>Healthy</v>
      </c>
      <c r="R11892" s="0" t="str">
        <f aca="false">IF(I11892&gt;=Summary!$B$7,"Fast",IF(I11892&lt;Summary!$B$8,"Slow","Medium"))</f>
        <v>Medium</v>
      </c>
      <c r="S11892" s="15" t="n">
        <f aca="false">IF(M11892&gt;Summary!$B$5,1,0)</f>
        <v>0</v>
      </c>
      <c r="T11892" s="16" t="n">
        <f aca="false">IF(Q11892="Overstocked",(G11892-Summary!$B$6*H11892)*J11892,0)</f>
        <v>0</v>
      </c>
    </row>
    <row r="11893" customFormat="false" ht="15" hidden="false" customHeight="false" outlineLevel="0" collapsed="false">
      <c r="A11893" s="0" t="s">
        <v>11991</v>
      </c>
      <c r="B11893" s="0" t="s">
        <v>77</v>
      </c>
      <c r="C11893" s="0" t="s">
        <v>104</v>
      </c>
      <c r="D11893" s="0" t="s">
        <v>102</v>
      </c>
      <c r="E11893" s="14" t="n">
        <v>45445</v>
      </c>
      <c r="F11893" s="14" t="n">
        <v>45449</v>
      </c>
      <c r="G11893" s="0" t="n">
        <v>225</v>
      </c>
      <c r="H11893" s="0" t="n">
        <v>132</v>
      </c>
      <c r="I11893" s="0" t="n">
        <v>210</v>
      </c>
      <c r="J11893" s="0" t="n">
        <v>1139</v>
      </c>
      <c r="K11893" s="0" t="n">
        <v>1347</v>
      </c>
      <c r="L11893" s="15" t="s">
        <v>82</v>
      </c>
      <c r="M11893" s="0" t="n">
        <v>4</v>
      </c>
      <c r="N11893" s="16" t="n">
        <f aca="false">I11893*K11893</f>
        <v>282870</v>
      </c>
      <c r="O11893" s="16" t="n">
        <f aca="false">I11893*(K11893-J11893)</f>
        <v>43680</v>
      </c>
      <c r="P11893" s="15" t="n">
        <f aca="false">K11893-J11893</f>
        <v>208</v>
      </c>
      <c r="Q11893" s="0" t="str">
        <f aca="false">IF(G11893=0,"Out of stock",IF(G11893&lt;H11893,"Understocked",IF(G11893&gt;Summary!$B$6*H11893,"Overstocked","Healthy")))</f>
        <v>Healthy</v>
      </c>
      <c r="R11893" s="0" t="str">
        <f aca="false">IF(I11893&gt;=Summary!$B$7,"Fast",IF(I11893&lt;Summary!$B$8,"Slow","Medium"))</f>
        <v>Fast</v>
      </c>
      <c r="S11893" s="15" t="n">
        <f aca="false">IF(M11893&gt;Summary!$B$5,1,0)</f>
        <v>0</v>
      </c>
      <c r="T11893" s="16" t="n">
        <f aca="false">IF(Q11893="Overstocked",(G11893-Summary!$B$6*H11893)*J11893,0)</f>
        <v>0</v>
      </c>
    </row>
    <row r="11894" customFormat="false" ht="15" hidden="false" customHeight="false" outlineLevel="0" collapsed="false">
      <c r="A11894" s="0" t="s">
        <v>11992</v>
      </c>
      <c r="B11894" s="0" t="s">
        <v>84</v>
      </c>
      <c r="C11894" s="0" t="s">
        <v>96</v>
      </c>
      <c r="D11894" s="0" t="s">
        <v>92</v>
      </c>
      <c r="E11894" s="14" t="n">
        <v>45406</v>
      </c>
      <c r="F11894" s="14" t="n">
        <v>45408</v>
      </c>
      <c r="G11894" s="0" t="n">
        <v>358</v>
      </c>
      <c r="H11894" s="0" t="n">
        <v>124</v>
      </c>
      <c r="I11894" s="0" t="n">
        <v>61</v>
      </c>
      <c r="J11894" s="0" t="n">
        <v>458</v>
      </c>
      <c r="K11894" s="0" t="n">
        <v>614</v>
      </c>
      <c r="L11894" s="15" t="s">
        <v>80</v>
      </c>
      <c r="M11894" s="0" t="n">
        <v>2</v>
      </c>
      <c r="N11894" s="16" t="n">
        <f aca="false">I11894*K11894</f>
        <v>37454</v>
      </c>
      <c r="O11894" s="16" t="n">
        <f aca="false">I11894*(K11894-J11894)</f>
        <v>9516</v>
      </c>
      <c r="P11894" s="15" t="n">
        <f aca="false">K11894-J11894</f>
        <v>156</v>
      </c>
      <c r="Q11894" s="0" t="str">
        <f aca="false">IF(G11894=0,"Out of stock",IF(G11894&lt;H11894,"Understocked",IF(G11894&gt;Summary!$B$6*H11894,"Overstocked","Healthy")))</f>
        <v>Healthy</v>
      </c>
      <c r="R11894" s="0" t="str">
        <f aca="false">IF(I11894&gt;=Summary!$B$7,"Fast",IF(I11894&lt;Summary!$B$8,"Slow","Medium"))</f>
        <v>Slow</v>
      </c>
      <c r="S11894" s="15" t="n">
        <f aca="false">IF(M11894&gt;Summary!$B$5,1,0)</f>
        <v>0</v>
      </c>
      <c r="T11894" s="16" t="n">
        <f aca="false">IF(Q11894="Overstocked",(G11894-Summary!$B$6*H11894)*J11894,0)</f>
        <v>0</v>
      </c>
    </row>
    <row r="11895" customFormat="false" ht="15" hidden="false" customHeight="false" outlineLevel="0" collapsed="false">
      <c r="A11895" s="0" t="s">
        <v>11993</v>
      </c>
      <c r="B11895" s="0" t="s">
        <v>95</v>
      </c>
      <c r="C11895" s="0" t="s">
        <v>96</v>
      </c>
      <c r="D11895" s="0" t="s">
        <v>90</v>
      </c>
      <c r="E11895" s="14" t="n">
        <v>45273</v>
      </c>
      <c r="F11895" s="14" t="n">
        <v>45282</v>
      </c>
      <c r="G11895" s="0" t="n">
        <v>459</v>
      </c>
      <c r="H11895" s="0" t="n">
        <v>82</v>
      </c>
      <c r="I11895" s="0" t="n">
        <v>46</v>
      </c>
      <c r="J11895" s="0" t="n">
        <v>208</v>
      </c>
      <c r="K11895" s="0" t="n">
        <v>616</v>
      </c>
      <c r="L11895" s="15" t="s">
        <v>80</v>
      </c>
      <c r="M11895" s="0" t="n">
        <v>9</v>
      </c>
      <c r="N11895" s="16" t="n">
        <f aca="false">I11895*K11895</f>
        <v>28336</v>
      </c>
      <c r="O11895" s="16" t="n">
        <f aca="false">I11895*(K11895-J11895)</f>
        <v>18768</v>
      </c>
      <c r="P11895" s="15" t="n">
        <f aca="false">K11895-J11895</f>
        <v>408</v>
      </c>
      <c r="Q11895" s="0" t="str">
        <f aca="false">IF(G11895=0,"Out of stock",IF(G11895&lt;H11895,"Understocked",IF(G11895&gt;Summary!$B$6*H11895,"Overstocked","Healthy")))</f>
        <v>Overstocked</v>
      </c>
      <c r="R11895" s="0" t="str">
        <f aca="false">IF(I11895&gt;=Summary!$B$7,"Fast",IF(I11895&lt;Summary!$B$8,"Slow","Medium"))</f>
        <v>Slow</v>
      </c>
      <c r="S11895" s="15" t="n">
        <f aca="false">IF(M11895&gt;Summary!$B$5,1,0)</f>
        <v>1</v>
      </c>
      <c r="T11895" s="16" t="n">
        <f aca="false">IF(Q11895="Overstocked",(G11895-Summary!$B$6*H11895)*J11895,0)</f>
        <v>27248</v>
      </c>
    </row>
    <row r="11896" customFormat="false" ht="15" hidden="false" customHeight="false" outlineLevel="0" collapsed="false">
      <c r="A11896" s="0" t="s">
        <v>11994</v>
      </c>
      <c r="B11896" s="0" t="s">
        <v>84</v>
      </c>
      <c r="C11896" s="0" t="s">
        <v>78</v>
      </c>
      <c r="D11896" s="0" t="s">
        <v>79</v>
      </c>
      <c r="E11896" s="14" t="n">
        <v>44974</v>
      </c>
      <c r="F11896" s="14" t="n">
        <v>44984</v>
      </c>
      <c r="G11896" s="0" t="n">
        <v>366</v>
      </c>
      <c r="H11896" s="0" t="n">
        <v>71</v>
      </c>
      <c r="I11896" s="0" t="n">
        <v>260</v>
      </c>
      <c r="J11896" s="0" t="n">
        <v>1306</v>
      </c>
      <c r="K11896" s="0" t="n">
        <v>1599</v>
      </c>
      <c r="L11896" s="15" t="s">
        <v>97</v>
      </c>
      <c r="M11896" s="0" t="n">
        <v>10</v>
      </c>
      <c r="N11896" s="16" t="n">
        <f aca="false">I11896*K11896</f>
        <v>415740</v>
      </c>
      <c r="O11896" s="16" t="n">
        <f aca="false">I11896*(K11896-J11896)</f>
        <v>76180</v>
      </c>
      <c r="P11896" s="15" t="n">
        <f aca="false">K11896-J11896</f>
        <v>293</v>
      </c>
      <c r="Q11896" s="0" t="str">
        <f aca="false">IF(G11896=0,"Out of stock",IF(G11896&lt;H11896,"Understocked",IF(G11896&gt;Summary!$B$6*H11896,"Overstocked","Healthy")))</f>
        <v>Overstocked</v>
      </c>
      <c r="R11896" s="0" t="str">
        <f aca="false">IF(I11896&gt;=Summary!$B$7,"Fast",IF(I11896&lt;Summary!$B$8,"Slow","Medium"))</f>
        <v>Fast</v>
      </c>
      <c r="S11896" s="15" t="n">
        <f aca="false">IF(M11896&gt;Summary!$B$5,1,0)</f>
        <v>1</v>
      </c>
      <c r="T11896" s="16" t="n">
        <f aca="false">IF(Q11896="Overstocked",(G11896-Summary!$B$6*H11896)*J11896,0)</f>
        <v>107092</v>
      </c>
    </row>
    <row r="11897" customFormat="false" ht="15" hidden="false" customHeight="false" outlineLevel="0" collapsed="false">
      <c r="A11897" s="0" t="s">
        <v>11995</v>
      </c>
      <c r="B11897" s="0" t="s">
        <v>115</v>
      </c>
      <c r="C11897" s="0" t="s">
        <v>104</v>
      </c>
      <c r="D11897" s="0" t="s">
        <v>102</v>
      </c>
      <c r="E11897" s="14" t="n">
        <v>45540</v>
      </c>
      <c r="F11897" s="14" t="n">
        <v>45543</v>
      </c>
      <c r="G11897" s="0" t="n">
        <v>141</v>
      </c>
      <c r="H11897" s="0" t="n">
        <v>139</v>
      </c>
      <c r="I11897" s="0" t="n">
        <v>149</v>
      </c>
      <c r="J11897" s="0" t="n">
        <v>358</v>
      </c>
      <c r="K11897" s="0" t="n">
        <v>809</v>
      </c>
      <c r="L11897" s="15" t="s">
        <v>80</v>
      </c>
      <c r="M11897" s="0" t="n">
        <v>3</v>
      </c>
      <c r="N11897" s="16" t="n">
        <f aca="false">I11897*K11897</f>
        <v>120541</v>
      </c>
      <c r="O11897" s="16" t="n">
        <f aca="false">I11897*(K11897-J11897)</f>
        <v>67199</v>
      </c>
      <c r="P11897" s="15" t="n">
        <f aca="false">K11897-J11897</f>
        <v>451</v>
      </c>
      <c r="Q11897" s="0" t="str">
        <f aca="false">IF(G11897=0,"Out of stock",IF(G11897&lt;H11897,"Understocked",IF(G11897&gt;Summary!$B$6*H11897,"Overstocked","Healthy")))</f>
        <v>Healthy</v>
      </c>
      <c r="R11897" s="0" t="str">
        <f aca="false">IF(I11897&gt;=Summary!$B$7,"Fast",IF(I11897&lt;Summary!$B$8,"Slow","Medium"))</f>
        <v>Medium</v>
      </c>
      <c r="S11897" s="15" t="n">
        <f aca="false">IF(M11897&gt;Summary!$B$5,1,0)</f>
        <v>0</v>
      </c>
      <c r="T11897" s="16" t="n">
        <f aca="false">IF(Q11897="Overstocked",(G11897-Summary!$B$6*H11897)*J11897,0)</f>
        <v>0</v>
      </c>
    </row>
    <row r="11898" customFormat="false" ht="15" hidden="false" customHeight="false" outlineLevel="0" collapsed="false">
      <c r="A11898" s="0" t="s">
        <v>11996</v>
      </c>
      <c r="B11898" s="0" t="s">
        <v>113</v>
      </c>
      <c r="C11898" s="0" t="s">
        <v>85</v>
      </c>
      <c r="D11898" s="0" t="s">
        <v>86</v>
      </c>
      <c r="E11898" s="14" t="n">
        <v>45007</v>
      </c>
      <c r="F11898" s="14" t="n">
        <v>45011</v>
      </c>
      <c r="G11898" s="0" t="n">
        <v>181</v>
      </c>
      <c r="H11898" s="0" t="n">
        <v>64</v>
      </c>
      <c r="I11898" s="0" t="n">
        <v>205</v>
      </c>
      <c r="J11898" s="0" t="n">
        <v>1846</v>
      </c>
      <c r="K11898" s="0" t="n">
        <v>1989</v>
      </c>
      <c r="L11898" s="15" t="s">
        <v>80</v>
      </c>
      <c r="M11898" s="0" t="n">
        <v>4</v>
      </c>
      <c r="N11898" s="16" t="n">
        <f aca="false">I11898*K11898</f>
        <v>407745</v>
      </c>
      <c r="O11898" s="16" t="n">
        <f aca="false">I11898*(K11898-J11898)</f>
        <v>29315</v>
      </c>
      <c r="P11898" s="15" t="n">
        <f aca="false">K11898-J11898</f>
        <v>143</v>
      </c>
      <c r="Q11898" s="0" t="str">
        <f aca="false">IF(G11898=0,"Out of stock",IF(G11898&lt;H11898,"Understocked",IF(G11898&gt;Summary!$B$6*H11898,"Overstocked","Healthy")))</f>
        <v>Healthy</v>
      </c>
      <c r="R11898" s="0" t="str">
        <f aca="false">IF(I11898&gt;=Summary!$B$7,"Fast",IF(I11898&lt;Summary!$B$8,"Slow","Medium"))</f>
        <v>Fast</v>
      </c>
      <c r="S11898" s="15" t="n">
        <f aca="false">IF(M11898&gt;Summary!$B$5,1,0)</f>
        <v>0</v>
      </c>
      <c r="T11898" s="16" t="n">
        <f aca="false">IF(Q11898="Overstocked",(G11898-Summary!$B$6*H11898)*J11898,0)</f>
        <v>0</v>
      </c>
    </row>
    <row r="11899" customFormat="false" ht="15" hidden="false" customHeight="false" outlineLevel="0" collapsed="false">
      <c r="A11899" s="0" t="s">
        <v>11997</v>
      </c>
      <c r="B11899" s="0" t="s">
        <v>101</v>
      </c>
      <c r="C11899" s="0" t="s">
        <v>96</v>
      </c>
      <c r="D11899" s="0" t="s">
        <v>102</v>
      </c>
      <c r="E11899" s="14" t="n">
        <v>44993</v>
      </c>
      <c r="F11899" s="14" t="n">
        <v>45002</v>
      </c>
      <c r="G11899" s="0" t="n">
        <v>484</v>
      </c>
      <c r="H11899" s="0" t="n">
        <v>111</v>
      </c>
      <c r="I11899" s="0" t="n">
        <v>122</v>
      </c>
      <c r="J11899" s="0" t="n">
        <v>1984</v>
      </c>
      <c r="K11899" s="0" t="n">
        <v>2431</v>
      </c>
      <c r="L11899" s="15" t="s">
        <v>97</v>
      </c>
      <c r="M11899" s="0" t="n">
        <v>9</v>
      </c>
      <c r="N11899" s="16" t="n">
        <f aca="false">I11899*K11899</f>
        <v>296582</v>
      </c>
      <c r="O11899" s="16" t="n">
        <f aca="false">I11899*(K11899-J11899)</f>
        <v>54534</v>
      </c>
      <c r="P11899" s="15" t="n">
        <f aca="false">K11899-J11899</f>
        <v>447</v>
      </c>
      <c r="Q11899" s="0" t="str">
        <f aca="false">IF(G11899=0,"Out of stock",IF(G11899&lt;H11899,"Understocked",IF(G11899&gt;Summary!$B$6*H11899,"Overstocked","Healthy")))</f>
        <v>Overstocked</v>
      </c>
      <c r="R11899" s="0" t="str">
        <f aca="false">IF(I11899&gt;=Summary!$B$7,"Fast",IF(I11899&lt;Summary!$B$8,"Slow","Medium"))</f>
        <v>Medium</v>
      </c>
      <c r="S11899" s="15" t="n">
        <f aca="false">IF(M11899&gt;Summary!$B$5,1,0)</f>
        <v>1</v>
      </c>
      <c r="T11899" s="16" t="n">
        <f aca="false">IF(Q11899="Overstocked",(G11899-Summary!$B$6*H11899)*J11899,0)</f>
        <v>79360</v>
      </c>
    </row>
    <row r="11900" customFormat="false" ht="15" hidden="false" customHeight="false" outlineLevel="0" collapsed="false">
      <c r="A11900" s="0" t="s">
        <v>11998</v>
      </c>
      <c r="B11900" s="0" t="s">
        <v>89</v>
      </c>
      <c r="C11900" s="0" t="s">
        <v>96</v>
      </c>
      <c r="D11900" s="0" t="s">
        <v>90</v>
      </c>
      <c r="E11900" s="14" t="n">
        <v>45387</v>
      </c>
      <c r="F11900" s="14" t="n">
        <v>45390</v>
      </c>
      <c r="G11900" s="0" t="n">
        <v>247</v>
      </c>
      <c r="H11900" s="0" t="n">
        <v>131</v>
      </c>
      <c r="I11900" s="0" t="n">
        <v>221</v>
      </c>
      <c r="J11900" s="0" t="n">
        <v>554</v>
      </c>
      <c r="K11900" s="0" t="n">
        <v>630</v>
      </c>
      <c r="L11900" s="15" t="s">
        <v>97</v>
      </c>
      <c r="M11900" s="0" t="n">
        <v>3</v>
      </c>
      <c r="N11900" s="16" t="n">
        <f aca="false">I11900*K11900</f>
        <v>139230</v>
      </c>
      <c r="O11900" s="16" t="n">
        <f aca="false">I11900*(K11900-J11900)</f>
        <v>16796</v>
      </c>
      <c r="P11900" s="15" t="n">
        <f aca="false">K11900-J11900</f>
        <v>76</v>
      </c>
      <c r="Q11900" s="0" t="str">
        <f aca="false">IF(G11900=0,"Out of stock",IF(G11900&lt;H11900,"Understocked",IF(G11900&gt;Summary!$B$6*H11900,"Overstocked","Healthy")))</f>
        <v>Healthy</v>
      </c>
      <c r="R11900" s="0" t="str">
        <f aca="false">IF(I11900&gt;=Summary!$B$7,"Fast",IF(I11900&lt;Summary!$B$8,"Slow","Medium"))</f>
        <v>Fast</v>
      </c>
      <c r="S11900" s="15" t="n">
        <f aca="false">IF(M11900&gt;Summary!$B$5,1,0)</f>
        <v>0</v>
      </c>
      <c r="T11900" s="16" t="n">
        <f aca="false">IF(Q11900="Overstocked",(G11900-Summary!$B$6*H11900)*J11900,0)</f>
        <v>0</v>
      </c>
    </row>
    <row r="11901" customFormat="false" ht="15" hidden="false" customHeight="false" outlineLevel="0" collapsed="false">
      <c r="A11901" s="0" t="s">
        <v>11999</v>
      </c>
      <c r="B11901" s="0" t="s">
        <v>101</v>
      </c>
      <c r="C11901" s="0" t="s">
        <v>96</v>
      </c>
      <c r="D11901" s="0" t="s">
        <v>90</v>
      </c>
      <c r="E11901" s="14" t="n">
        <v>45536</v>
      </c>
      <c r="F11901" s="14" t="n">
        <v>45537</v>
      </c>
      <c r="G11901" s="0" t="n">
        <v>82</v>
      </c>
      <c r="H11901" s="0" t="n">
        <v>81</v>
      </c>
      <c r="I11901" s="0" t="n">
        <v>258</v>
      </c>
      <c r="J11901" s="0" t="n">
        <v>1814</v>
      </c>
      <c r="K11901" s="0" t="n">
        <v>2254</v>
      </c>
      <c r="L11901" s="15" t="s">
        <v>93</v>
      </c>
      <c r="M11901" s="0" t="n">
        <v>1</v>
      </c>
      <c r="N11901" s="16" t="n">
        <f aca="false">I11901*K11901</f>
        <v>581532</v>
      </c>
      <c r="O11901" s="16" t="n">
        <f aca="false">I11901*(K11901-J11901)</f>
        <v>113520</v>
      </c>
      <c r="P11901" s="15" t="n">
        <f aca="false">K11901-J11901</f>
        <v>440</v>
      </c>
      <c r="Q11901" s="0" t="str">
        <f aca="false">IF(G11901=0,"Out of stock",IF(G11901&lt;H11901,"Understocked",IF(G11901&gt;Summary!$B$6*H11901,"Overstocked","Healthy")))</f>
        <v>Healthy</v>
      </c>
      <c r="R11901" s="0" t="str">
        <f aca="false">IF(I11901&gt;=Summary!$B$7,"Fast",IF(I11901&lt;Summary!$B$8,"Slow","Medium"))</f>
        <v>Fast</v>
      </c>
      <c r="S11901" s="15" t="n">
        <f aca="false">IF(M11901&gt;Summary!$B$5,1,0)</f>
        <v>0</v>
      </c>
      <c r="T11901" s="16" t="n">
        <f aca="false">IF(Q11901="Overstocked",(G11901-Summary!$B$6*H11901)*J11901,0)</f>
        <v>0</v>
      </c>
    </row>
    <row r="11902" customFormat="false" ht="15" hidden="false" customHeight="false" outlineLevel="0" collapsed="false">
      <c r="A11902" s="0" t="s">
        <v>12000</v>
      </c>
      <c r="B11902" s="0" t="s">
        <v>115</v>
      </c>
      <c r="C11902" s="0" t="s">
        <v>96</v>
      </c>
      <c r="D11902" s="0" t="s">
        <v>86</v>
      </c>
      <c r="E11902" s="14" t="n">
        <v>45395</v>
      </c>
      <c r="F11902" s="14" t="n">
        <v>45402</v>
      </c>
      <c r="G11902" s="0" t="n">
        <v>487</v>
      </c>
      <c r="H11902" s="0" t="n">
        <v>127</v>
      </c>
      <c r="I11902" s="0" t="n">
        <v>194</v>
      </c>
      <c r="J11902" s="0" t="n">
        <v>879</v>
      </c>
      <c r="K11902" s="0" t="n">
        <v>1207</v>
      </c>
      <c r="L11902" s="15" t="s">
        <v>80</v>
      </c>
      <c r="M11902" s="0" t="n">
        <v>7</v>
      </c>
      <c r="N11902" s="16" t="n">
        <f aca="false">I11902*K11902</f>
        <v>234158</v>
      </c>
      <c r="O11902" s="16" t="n">
        <f aca="false">I11902*(K11902-J11902)</f>
        <v>63632</v>
      </c>
      <c r="P11902" s="15" t="n">
        <f aca="false">K11902-J11902</f>
        <v>328</v>
      </c>
      <c r="Q11902" s="0" t="str">
        <f aca="false">IF(G11902=0,"Out of stock",IF(G11902&lt;H11902,"Understocked",IF(G11902&gt;Summary!$B$6*H11902,"Overstocked","Healthy")))</f>
        <v>Healthy</v>
      </c>
      <c r="R11902" s="0" t="str">
        <f aca="false">IF(I11902&gt;=Summary!$B$7,"Fast",IF(I11902&lt;Summary!$B$8,"Slow","Medium"))</f>
        <v>Medium</v>
      </c>
      <c r="S11902" s="15" t="n">
        <f aca="false">IF(M11902&gt;Summary!$B$5,1,0)</f>
        <v>0</v>
      </c>
      <c r="T11902" s="16" t="n">
        <f aca="false">IF(Q11902="Overstocked",(G11902-Summary!$B$6*H11902)*J11902,0)</f>
        <v>0</v>
      </c>
    </row>
    <row r="11903" customFormat="false" ht="15" hidden="false" customHeight="false" outlineLevel="0" collapsed="false">
      <c r="A11903" s="0" t="s">
        <v>12001</v>
      </c>
      <c r="B11903" s="0" t="s">
        <v>107</v>
      </c>
      <c r="C11903" s="0" t="s">
        <v>85</v>
      </c>
      <c r="D11903" s="0" t="s">
        <v>92</v>
      </c>
      <c r="E11903" s="14" t="n">
        <v>45303</v>
      </c>
      <c r="F11903" s="14" t="n">
        <v>45305</v>
      </c>
      <c r="G11903" s="0" t="n">
        <v>410</v>
      </c>
      <c r="H11903" s="0" t="n">
        <v>149</v>
      </c>
      <c r="I11903" s="0" t="n">
        <v>223</v>
      </c>
      <c r="J11903" s="0" t="n">
        <v>1611</v>
      </c>
      <c r="K11903" s="0" t="n">
        <v>2042</v>
      </c>
      <c r="L11903" s="15" t="s">
        <v>82</v>
      </c>
      <c r="M11903" s="0" t="n">
        <v>2</v>
      </c>
      <c r="N11903" s="16" t="n">
        <f aca="false">I11903*K11903</f>
        <v>455366</v>
      </c>
      <c r="O11903" s="16" t="n">
        <f aca="false">I11903*(K11903-J11903)</f>
        <v>96113</v>
      </c>
      <c r="P11903" s="15" t="n">
        <f aca="false">K11903-J11903</f>
        <v>431</v>
      </c>
      <c r="Q11903" s="0" t="str">
        <f aca="false">IF(G11903=0,"Out of stock",IF(G11903&lt;H11903,"Understocked",IF(G11903&gt;Summary!$B$6*H11903,"Overstocked","Healthy")))</f>
        <v>Healthy</v>
      </c>
      <c r="R11903" s="0" t="str">
        <f aca="false">IF(I11903&gt;=Summary!$B$7,"Fast",IF(I11903&lt;Summary!$B$8,"Slow","Medium"))</f>
        <v>Fast</v>
      </c>
      <c r="S11903" s="15" t="n">
        <f aca="false">IF(M11903&gt;Summary!$B$5,1,0)</f>
        <v>0</v>
      </c>
      <c r="T11903" s="16" t="n">
        <f aca="false">IF(Q11903="Overstocked",(G11903-Summary!$B$6*H11903)*J11903,0)</f>
        <v>0</v>
      </c>
    </row>
    <row r="11904" customFormat="false" ht="15" hidden="false" customHeight="false" outlineLevel="0" collapsed="false">
      <c r="A11904" s="0" t="s">
        <v>12002</v>
      </c>
      <c r="B11904" s="0" t="s">
        <v>107</v>
      </c>
      <c r="C11904" s="0" t="s">
        <v>85</v>
      </c>
      <c r="D11904" s="0" t="s">
        <v>86</v>
      </c>
      <c r="E11904" s="14" t="n">
        <v>45420</v>
      </c>
      <c r="F11904" s="14" t="n">
        <v>45425</v>
      </c>
      <c r="G11904" s="0" t="n">
        <v>290</v>
      </c>
      <c r="H11904" s="0" t="n">
        <v>144</v>
      </c>
      <c r="I11904" s="0" t="n">
        <v>294</v>
      </c>
      <c r="J11904" s="0" t="n">
        <v>1060</v>
      </c>
      <c r="K11904" s="0" t="n">
        <v>1556</v>
      </c>
      <c r="L11904" s="15" t="s">
        <v>82</v>
      </c>
      <c r="M11904" s="0" t="n">
        <v>5</v>
      </c>
      <c r="N11904" s="16" t="n">
        <f aca="false">I11904*K11904</f>
        <v>457464</v>
      </c>
      <c r="O11904" s="16" t="n">
        <f aca="false">I11904*(K11904-J11904)</f>
        <v>145824</v>
      </c>
      <c r="P11904" s="15" t="n">
        <f aca="false">K11904-J11904</f>
        <v>496</v>
      </c>
      <c r="Q11904" s="0" t="str">
        <f aca="false">IF(G11904=0,"Out of stock",IF(G11904&lt;H11904,"Understocked",IF(G11904&gt;Summary!$B$6*H11904,"Overstocked","Healthy")))</f>
        <v>Healthy</v>
      </c>
      <c r="R11904" s="0" t="str">
        <f aca="false">IF(I11904&gt;=Summary!$B$7,"Fast",IF(I11904&lt;Summary!$B$8,"Slow","Medium"))</f>
        <v>Fast</v>
      </c>
      <c r="S11904" s="15" t="n">
        <f aca="false">IF(M11904&gt;Summary!$B$5,1,0)</f>
        <v>0</v>
      </c>
      <c r="T11904" s="16" t="n">
        <f aca="false">IF(Q11904="Overstocked",(G11904-Summary!$B$6*H11904)*J11904,0)</f>
        <v>0</v>
      </c>
    </row>
    <row r="11905" customFormat="false" ht="15" hidden="false" customHeight="false" outlineLevel="0" collapsed="false">
      <c r="A11905" s="0" t="s">
        <v>12003</v>
      </c>
      <c r="B11905" s="0" t="s">
        <v>111</v>
      </c>
      <c r="C11905" s="0" t="s">
        <v>96</v>
      </c>
      <c r="D11905" s="0" t="s">
        <v>79</v>
      </c>
      <c r="E11905" s="14" t="n">
        <v>45367</v>
      </c>
      <c r="F11905" s="14" t="n">
        <v>45370</v>
      </c>
      <c r="G11905" s="0" t="n">
        <v>287</v>
      </c>
      <c r="H11905" s="0" t="n">
        <v>129</v>
      </c>
      <c r="I11905" s="0" t="n">
        <v>263</v>
      </c>
      <c r="J11905" s="0" t="n">
        <v>1293</v>
      </c>
      <c r="K11905" s="0" t="n">
        <v>1641</v>
      </c>
      <c r="L11905" s="15" t="s">
        <v>87</v>
      </c>
      <c r="M11905" s="0" t="n">
        <v>3</v>
      </c>
      <c r="N11905" s="16" t="n">
        <f aca="false">I11905*K11905</f>
        <v>431583</v>
      </c>
      <c r="O11905" s="16" t="n">
        <f aca="false">I11905*(K11905-J11905)</f>
        <v>91524</v>
      </c>
      <c r="P11905" s="15" t="n">
        <f aca="false">K11905-J11905</f>
        <v>348</v>
      </c>
      <c r="Q11905" s="0" t="str">
        <f aca="false">IF(G11905=0,"Out of stock",IF(G11905&lt;H11905,"Understocked",IF(G11905&gt;Summary!$B$6*H11905,"Overstocked","Healthy")))</f>
        <v>Healthy</v>
      </c>
      <c r="R11905" s="0" t="str">
        <f aca="false">IF(I11905&gt;=Summary!$B$7,"Fast",IF(I11905&lt;Summary!$B$8,"Slow","Medium"))</f>
        <v>Fast</v>
      </c>
      <c r="S11905" s="15" t="n">
        <f aca="false">IF(M11905&gt;Summary!$B$5,1,0)</f>
        <v>0</v>
      </c>
      <c r="T11905" s="16" t="n">
        <f aca="false">IF(Q11905="Overstocked",(G11905-Summary!$B$6*H11905)*J11905,0)</f>
        <v>0</v>
      </c>
    </row>
    <row r="11906" customFormat="false" ht="15" hidden="false" customHeight="false" outlineLevel="0" collapsed="false">
      <c r="A11906" s="0" t="s">
        <v>12004</v>
      </c>
      <c r="B11906" s="0" t="s">
        <v>115</v>
      </c>
      <c r="C11906" s="0" t="s">
        <v>104</v>
      </c>
      <c r="D11906" s="0" t="s">
        <v>92</v>
      </c>
      <c r="E11906" s="14" t="n">
        <v>45373</v>
      </c>
      <c r="F11906" s="14" t="n">
        <v>45382</v>
      </c>
      <c r="G11906" s="0" t="n">
        <v>494</v>
      </c>
      <c r="H11906" s="0" t="n">
        <v>146</v>
      </c>
      <c r="I11906" s="0" t="n">
        <v>64</v>
      </c>
      <c r="J11906" s="0" t="n">
        <v>1490</v>
      </c>
      <c r="K11906" s="0" t="n">
        <v>1591</v>
      </c>
      <c r="L11906" s="15" t="s">
        <v>97</v>
      </c>
      <c r="M11906" s="0" t="n">
        <v>9</v>
      </c>
      <c r="N11906" s="16" t="n">
        <f aca="false">I11906*K11906</f>
        <v>101824</v>
      </c>
      <c r="O11906" s="16" t="n">
        <f aca="false">I11906*(K11906-J11906)</f>
        <v>6464</v>
      </c>
      <c r="P11906" s="15" t="n">
        <f aca="false">K11906-J11906</f>
        <v>101</v>
      </c>
      <c r="Q11906" s="0" t="str">
        <f aca="false">IF(G11906=0,"Out of stock",IF(G11906&lt;H11906,"Understocked",IF(G11906&gt;Summary!$B$6*H11906,"Overstocked","Healthy")))</f>
        <v>Healthy</v>
      </c>
      <c r="R11906" s="0" t="str">
        <f aca="false">IF(I11906&gt;=Summary!$B$7,"Fast",IF(I11906&lt;Summary!$B$8,"Slow","Medium"))</f>
        <v>Slow</v>
      </c>
      <c r="S11906" s="15" t="n">
        <f aca="false">IF(M11906&gt;Summary!$B$5,1,0)</f>
        <v>1</v>
      </c>
      <c r="T11906" s="16" t="n">
        <f aca="false">IF(Q11906="Overstocked",(G11906-Summary!$B$6*H11906)*J11906,0)</f>
        <v>0</v>
      </c>
    </row>
    <row r="11907" customFormat="false" ht="15" hidden="false" customHeight="false" outlineLevel="0" collapsed="false">
      <c r="A11907" s="0" t="s">
        <v>12005</v>
      </c>
      <c r="B11907" s="0" t="s">
        <v>101</v>
      </c>
      <c r="C11907" s="0" t="s">
        <v>96</v>
      </c>
      <c r="D11907" s="0" t="s">
        <v>86</v>
      </c>
      <c r="E11907" s="14" t="n">
        <v>45453</v>
      </c>
      <c r="F11907" s="14" t="n">
        <v>45462</v>
      </c>
      <c r="G11907" s="0" t="n">
        <v>161</v>
      </c>
      <c r="H11907" s="0" t="n">
        <v>146</v>
      </c>
      <c r="I11907" s="0" t="n">
        <v>53</v>
      </c>
      <c r="J11907" s="0" t="n">
        <v>227</v>
      </c>
      <c r="K11907" s="0" t="n">
        <v>594</v>
      </c>
      <c r="L11907" s="15" t="s">
        <v>87</v>
      </c>
      <c r="M11907" s="0" t="n">
        <v>9</v>
      </c>
      <c r="N11907" s="16" t="n">
        <f aca="false">I11907*K11907</f>
        <v>31482</v>
      </c>
      <c r="O11907" s="16" t="n">
        <f aca="false">I11907*(K11907-J11907)</f>
        <v>19451</v>
      </c>
      <c r="P11907" s="15" t="n">
        <f aca="false">K11907-J11907</f>
        <v>367</v>
      </c>
      <c r="Q11907" s="0" t="str">
        <f aca="false">IF(G11907=0,"Out of stock",IF(G11907&lt;H11907,"Understocked",IF(G11907&gt;Summary!$B$6*H11907,"Overstocked","Healthy")))</f>
        <v>Healthy</v>
      </c>
      <c r="R11907" s="0" t="str">
        <f aca="false">IF(I11907&gt;=Summary!$B$7,"Fast",IF(I11907&lt;Summary!$B$8,"Slow","Medium"))</f>
        <v>Slow</v>
      </c>
      <c r="S11907" s="15" t="n">
        <f aca="false">IF(M11907&gt;Summary!$B$5,1,0)</f>
        <v>1</v>
      </c>
      <c r="T11907" s="16" t="n">
        <f aca="false">IF(Q11907="Overstocked",(G11907-Summary!$B$6*H11907)*J11907,0)</f>
        <v>0</v>
      </c>
    </row>
    <row r="11908" customFormat="false" ht="15" hidden="false" customHeight="false" outlineLevel="0" collapsed="false">
      <c r="A11908" s="0" t="s">
        <v>12006</v>
      </c>
      <c r="B11908" s="0" t="s">
        <v>95</v>
      </c>
      <c r="C11908" s="0" t="s">
        <v>96</v>
      </c>
      <c r="D11908" s="0" t="s">
        <v>102</v>
      </c>
      <c r="E11908" s="14" t="n">
        <v>45440</v>
      </c>
      <c r="F11908" s="14" t="n">
        <v>45446</v>
      </c>
      <c r="G11908" s="0" t="n">
        <v>180</v>
      </c>
      <c r="H11908" s="0" t="n">
        <v>76</v>
      </c>
      <c r="I11908" s="0" t="n">
        <v>130</v>
      </c>
      <c r="J11908" s="0" t="n">
        <v>1761</v>
      </c>
      <c r="K11908" s="0" t="n">
        <v>2250</v>
      </c>
      <c r="L11908" s="15" t="s">
        <v>87</v>
      </c>
      <c r="M11908" s="0" t="n">
        <v>6</v>
      </c>
      <c r="N11908" s="16" t="n">
        <f aca="false">I11908*K11908</f>
        <v>292500</v>
      </c>
      <c r="O11908" s="16" t="n">
        <f aca="false">I11908*(K11908-J11908)</f>
        <v>63570</v>
      </c>
      <c r="P11908" s="15" t="n">
        <f aca="false">K11908-J11908</f>
        <v>489</v>
      </c>
      <c r="Q11908" s="0" t="str">
        <f aca="false">IF(G11908=0,"Out of stock",IF(G11908&lt;H11908,"Understocked",IF(G11908&gt;Summary!$B$6*H11908,"Overstocked","Healthy")))</f>
        <v>Healthy</v>
      </c>
      <c r="R11908" s="0" t="str">
        <f aca="false">IF(I11908&gt;=Summary!$B$7,"Fast",IF(I11908&lt;Summary!$B$8,"Slow","Medium"))</f>
        <v>Medium</v>
      </c>
      <c r="S11908" s="15" t="n">
        <f aca="false">IF(M11908&gt;Summary!$B$5,1,0)</f>
        <v>0</v>
      </c>
      <c r="T11908" s="16" t="n">
        <f aca="false">IF(Q11908="Overstocked",(G11908-Summary!$B$6*H11908)*J11908,0)</f>
        <v>0</v>
      </c>
    </row>
    <row r="11909" customFormat="false" ht="15" hidden="false" customHeight="false" outlineLevel="0" collapsed="false">
      <c r="A11909" s="0" t="s">
        <v>12007</v>
      </c>
      <c r="B11909" s="0" t="s">
        <v>95</v>
      </c>
      <c r="C11909" s="0" t="s">
        <v>85</v>
      </c>
      <c r="D11909" s="0" t="s">
        <v>92</v>
      </c>
      <c r="E11909" s="14" t="n">
        <v>45085</v>
      </c>
      <c r="F11909" s="14" t="n">
        <v>45089</v>
      </c>
      <c r="G11909" s="0" t="n">
        <v>405</v>
      </c>
      <c r="H11909" s="0" t="n">
        <v>115</v>
      </c>
      <c r="I11909" s="0" t="n">
        <v>25</v>
      </c>
      <c r="J11909" s="0" t="n">
        <v>922</v>
      </c>
      <c r="K11909" s="0" t="n">
        <v>1243</v>
      </c>
      <c r="L11909" s="15" t="s">
        <v>93</v>
      </c>
      <c r="M11909" s="0" t="n">
        <v>4</v>
      </c>
      <c r="N11909" s="16" t="n">
        <f aca="false">I11909*K11909</f>
        <v>31075</v>
      </c>
      <c r="O11909" s="16" t="n">
        <f aca="false">I11909*(K11909-J11909)</f>
        <v>8025</v>
      </c>
      <c r="P11909" s="15" t="n">
        <f aca="false">K11909-J11909</f>
        <v>321</v>
      </c>
      <c r="Q11909" s="0" t="str">
        <f aca="false">IF(G11909=0,"Out of stock",IF(G11909&lt;H11909,"Understocked",IF(G11909&gt;Summary!$B$6*H11909,"Overstocked","Healthy")))</f>
        <v>Healthy</v>
      </c>
      <c r="R11909" s="0" t="str">
        <f aca="false">IF(I11909&gt;=Summary!$B$7,"Fast",IF(I11909&lt;Summary!$B$8,"Slow","Medium"))</f>
        <v>Slow</v>
      </c>
      <c r="S11909" s="15" t="n">
        <f aca="false">IF(M11909&gt;Summary!$B$5,1,0)</f>
        <v>0</v>
      </c>
      <c r="T11909" s="16" t="n">
        <f aca="false">IF(Q11909="Overstocked",(G11909-Summary!$B$6*H11909)*J11909,0)</f>
        <v>0</v>
      </c>
    </row>
    <row r="11910" customFormat="false" ht="15" hidden="false" customHeight="false" outlineLevel="0" collapsed="false">
      <c r="A11910" s="0" t="s">
        <v>12008</v>
      </c>
      <c r="B11910" s="0" t="s">
        <v>115</v>
      </c>
      <c r="C11910" s="0" t="s">
        <v>104</v>
      </c>
      <c r="D11910" s="0" t="s">
        <v>86</v>
      </c>
      <c r="E11910" s="14" t="n">
        <v>44928</v>
      </c>
      <c r="F11910" s="14" t="n">
        <v>44935</v>
      </c>
      <c r="G11910" s="0" t="n">
        <v>86</v>
      </c>
      <c r="H11910" s="0" t="n">
        <v>97</v>
      </c>
      <c r="I11910" s="0" t="n">
        <v>230</v>
      </c>
      <c r="J11910" s="0" t="n">
        <v>1710</v>
      </c>
      <c r="K11910" s="0" t="n">
        <v>1971</v>
      </c>
      <c r="L11910" s="15" t="s">
        <v>87</v>
      </c>
      <c r="M11910" s="0" t="n">
        <v>7</v>
      </c>
      <c r="N11910" s="16" t="n">
        <f aca="false">I11910*K11910</f>
        <v>453330</v>
      </c>
      <c r="O11910" s="16" t="n">
        <f aca="false">I11910*(K11910-J11910)</f>
        <v>60030</v>
      </c>
      <c r="P11910" s="15" t="n">
        <f aca="false">K11910-J11910</f>
        <v>261</v>
      </c>
      <c r="Q11910" s="0" t="str">
        <f aca="false">IF(G11910=0,"Out of stock",IF(G11910&lt;H11910,"Understocked",IF(G11910&gt;Summary!$B$6*H11910,"Overstocked","Healthy")))</f>
        <v>Understocked</v>
      </c>
      <c r="R11910" s="0" t="str">
        <f aca="false">IF(I11910&gt;=Summary!$B$7,"Fast",IF(I11910&lt;Summary!$B$8,"Slow","Medium"))</f>
        <v>Fast</v>
      </c>
      <c r="S11910" s="15" t="n">
        <f aca="false">IF(M11910&gt;Summary!$B$5,1,0)</f>
        <v>0</v>
      </c>
      <c r="T11910" s="16" t="n">
        <f aca="false">IF(Q11910="Overstocked",(G11910-Summary!$B$6*H11910)*J11910,0)</f>
        <v>0</v>
      </c>
    </row>
    <row r="11911" customFormat="false" ht="15" hidden="false" customHeight="false" outlineLevel="0" collapsed="false">
      <c r="A11911" s="0" t="s">
        <v>12009</v>
      </c>
      <c r="B11911" s="0" t="s">
        <v>89</v>
      </c>
      <c r="C11911" s="0" t="s">
        <v>104</v>
      </c>
      <c r="D11911" s="0" t="s">
        <v>86</v>
      </c>
      <c r="E11911" s="14" t="n">
        <v>45396</v>
      </c>
      <c r="F11911" s="14" t="n">
        <v>45399</v>
      </c>
      <c r="G11911" s="0" t="n">
        <v>333</v>
      </c>
      <c r="H11911" s="0" t="n">
        <v>71</v>
      </c>
      <c r="I11911" s="0" t="n">
        <v>249</v>
      </c>
      <c r="J11911" s="0" t="n">
        <v>1739</v>
      </c>
      <c r="K11911" s="0" t="n">
        <v>1965</v>
      </c>
      <c r="L11911" s="15" t="s">
        <v>97</v>
      </c>
      <c r="M11911" s="0" t="n">
        <v>3</v>
      </c>
      <c r="N11911" s="16" t="n">
        <f aca="false">I11911*K11911</f>
        <v>489285</v>
      </c>
      <c r="O11911" s="16" t="n">
        <f aca="false">I11911*(K11911-J11911)</f>
        <v>56274</v>
      </c>
      <c r="P11911" s="15" t="n">
        <f aca="false">K11911-J11911</f>
        <v>226</v>
      </c>
      <c r="Q11911" s="0" t="str">
        <f aca="false">IF(G11911=0,"Out of stock",IF(G11911&lt;H11911,"Understocked",IF(G11911&gt;Summary!$B$6*H11911,"Overstocked","Healthy")))</f>
        <v>Overstocked</v>
      </c>
      <c r="R11911" s="0" t="str">
        <f aca="false">IF(I11911&gt;=Summary!$B$7,"Fast",IF(I11911&lt;Summary!$B$8,"Slow","Medium"))</f>
        <v>Fast</v>
      </c>
      <c r="S11911" s="15" t="n">
        <f aca="false">IF(M11911&gt;Summary!$B$5,1,0)</f>
        <v>0</v>
      </c>
      <c r="T11911" s="16" t="n">
        <f aca="false">IF(Q11911="Overstocked",(G11911-Summary!$B$6*H11911)*J11911,0)</f>
        <v>85211</v>
      </c>
    </row>
    <row r="11912" customFormat="false" ht="15" hidden="false" customHeight="false" outlineLevel="0" collapsed="false">
      <c r="A11912" s="0" t="s">
        <v>12010</v>
      </c>
      <c r="B11912" s="0" t="s">
        <v>101</v>
      </c>
      <c r="C11912" s="0" t="s">
        <v>104</v>
      </c>
      <c r="D11912" s="0" t="s">
        <v>102</v>
      </c>
      <c r="E11912" s="14" t="n">
        <v>45404</v>
      </c>
      <c r="F11912" s="14" t="n">
        <v>45406</v>
      </c>
      <c r="G11912" s="0" t="n">
        <v>427</v>
      </c>
      <c r="H11912" s="0" t="n">
        <v>134</v>
      </c>
      <c r="I11912" s="0" t="n">
        <v>193</v>
      </c>
      <c r="J11912" s="0" t="n">
        <v>1702</v>
      </c>
      <c r="K11912" s="0" t="n">
        <v>1975</v>
      </c>
      <c r="L11912" s="15" t="s">
        <v>97</v>
      </c>
      <c r="M11912" s="0" t="n">
        <v>2</v>
      </c>
      <c r="N11912" s="16" t="n">
        <f aca="false">I11912*K11912</f>
        <v>381175</v>
      </c>
      <c r="O11912" s="16" t="n">
        <f aca="false">I11912*(K11912-J11912)</f>
        <v>52689</v>
      </c>
      <c r="P11912" s="15" t="n">
        <f aca="false">K11912-J11912</f>
        <v>273</v>
      </c>
      <c r="Q11912" s="0" t="str">
        <f aca="false">IF(G11912=0,"Out of stock",IF(G11912&lt;H11912,"Understocked",IF(G11912&gt;Summary!$B$6*H11912,"Overstocked","Healthy")))</f>
        <v>Healthy</v>
      </c>
      <c r="R11912" s="0" t="str">
        <f aca="false">IF(I11912&gt;=Summary!$B$7,"Fast",IF(I11912&lt;Summary!$B$8,"Slow","Medium"))</f>
        <v>Medium</v>
      </c>
      <c r="S11912" s="15" t="n">
        <f aca="false">IF(M11912&gt;Summary!$B$5,1,0)</f>
        <v>0</v>
      </c>
      <c r="T11912" s="16" t="n">
        <f aca="false">IF(Q11912="Overstocked",(G11912-Summary!$B$6*H11912)*J11912,0)</f>
        <v>0</v>
      </c>
    </row>
    <row r="11913" customFormat="false" ht="15" hidden="false" customHeight="false" outlineLevel="0" collapsed="false">
      <c r="A11913" s="0" t="s">
        <v>12011</v>
      </c>
      <c r="B11913" s="0" t="s">
        <v>123</v>
      </c>
      <c r="C11913" s="0" t="s">
        <v>104</v>
      </c>
      <c r="D11913" s="0" t="s">
        <v>102</v>
      </c>
      <c r="E11913" s="14" t="n">
        <v>45388</v>
      </c>
      <c r="F11913" s="14" t="n">
        <v>45394</v>
      </c>
      <c r="G11913" s="0" t="n">
        <v>87</v>
      </c>
      <c r="H11913" s="0" t="n">
        <v>114</v>
      </c>
      <c r="I11913" s="0" t="n">
        <v>44</v>
      </c>
      <c r="J11913" s="0" t="n">
        <v>767</v>
      </c>
      <c r="K11913" s="0" t="n">
        <v>1197</v>
      </c>
      <c r="L11913" s="15" t="s">
        <v>82</v>
      </c>
      <c r="M11913" s="0" t="n">
        <v>6</v>
      </c>
      <c r="N11913" s="16" t="n">
        <f aca="false">I11913*K11913</f>
        <v>52668</v>
      </c>
      <c r="O11913" s="16" t="n">
        <f aca="false">I11913*(K11913-J11913)</f>
        <v>18920</v>
      </c>
      <c r="P11913" s="15" t="n">
        <f aca="false">K11913-J11913</f>
        <v>430</v>
      </c>
      <c r="Q11913" s="0" t="str">
        <f aca="false">IF(G11913=0,"Out of stock",IF(G11913&lt;H11913,"Understocked",IF(G11913&gt;Summary!$B$6*H11913,"Overstocked","Healthy")))</f>
        <v>Understocked</v>
      </c>
      <c r="R11913" s="0" t="str">
        <f aca="false">IF(I11913&gt;=Summary!$B$7,"Fast",IF(I11913&lt;Summary!$B$8,"Slow","Medium"))</f>
        <v>Slow</v>
      </c>
      <c r="S11913" s="15" t="n">
        <f aca="false">IF(M11913&gt;Summary!$B$5,1,0)</f>
        <v>0</v>
      </c>
      <c r="T11913" s="16" t="n">
        <f aca="false">IF(Q11913="Overstocked",(G11913-Summary!$B$6*H11913)*J11913,0)</f>
        <v>0</v>
      </c>
    </row>
    <row r="11914" customFormat="false" ht="15" hidden="false" customHeight="false" outlineLevel="0" collapsed="false">
      <c r="A11914" s="0" t="s">
        <v>12012</v>
      </c>
      <c r="B11914" s="0" t="s">
        <v>107</v>
      </c>
      <c r="C11914" s="0" t="s">
        <v>78</v>
      </c>
      <c r="D11914" s="0" t="s">
        <v>86</v>
      </c>
      <c r="E11914" s="14" t="n">
        <v>45194</v>
      </c>
      <c r="F11914" s="14" t="n">
        <v>45199</v>
      </c>
      <c r="G11914" s="0" t="n">
        <v>51</v>
      </c>
      <c r="H11914" s="0" t="n">
        <v>121</v>
      </c>
      <c r="I11914" s="0" t="n">
        <v>156</v>
      </c>
      <c r="J11914" s="0" t="n">
        <v>226</v>
      </c>
      <c r="K11914" s="0" t="n">
        <v>616</v>
      </c>
      <c r="L11914" s="15" t="s">
        <v>80</v>
      </c>
      <c r="M11914" s="0" t="n">
        <v>5</v>
      </c>
      <c r="N11914" s="16" t="n">
        <f aca="false">I11914*K11914</f>
        <v>96096</v>
      </c>
      <c r="O11914" s="16" t="n">
        <f aca="false">I11914*(K11914-J11914)</f>
        <v>60840</v>
      </c>
      <c r="P11914" s="15" t="n">
        <f aca="false">K11914-J11914</f>
        <v>390</v>
      </c>
      <c r="Q11914" s="0" t="str">
        <f aca="false">IF(G11914=0,"Out of stock",IF(G11914&lt;H11914,"Understocked",IF(G11914&gt;Summary!$B$6*H11914,"Overstocked","Healthy")))</f>
        <v>Understocked</v>
      </c>
      <c r="R11914" s="0" t="str">
        <f aca="false">IF(I11914&gt;=Summary!$B$7,"Fast",IF(I11914&lt;Summary!$B$8,"Slow","Medium"))</f>
        <v>Medium</v>
      </c>
      <c r="S11914" s="15" t="n">
        <f aca="false">IF(M11914&gt;Summary!$B$5,1,0)</f>
        <v>0</v>
      </c>
      <c r="T11914" s="16" t="n">
        <f aca="false">IF(Q11914="Overstocked",(G11914-Summary!$B$6*H11914)*J11914,0)</f>
        <v>0</v>
      </c>
    </row>
    <row r="11915" customFormat="false" ht="15" hidden="false" customHeight="false" outlineLevel="0" collapsed="false">
      <c r="A11915" s="0" t="s">
        <v>12013</v>
      </c>
      <c r="B11915" s="0" t="s">
        <v>123</v>
      </c>
      <c r="C11915" s="0" t="s">
        <v>78</v>
      </c>
      <c r="D11915" s="0" t="s">
        <v>79</v>
      </c>
      <c r="E11915" s="14" t="n">
        <v>45420</v>
      </c>
      <c r="F11915" s="14" t="n">
        <v>45422</v>
      </c>
      <c r="G11915" s="0" t="n">
        <v>136</v>
      </c>
      <c r="H11915" s="0" t="n">
        <v>130</v>
      </c>
      <c r="I11915" s="0" t="n">
        <v>24</v>
      </c>
      <c r="J11915" s="0" t="n">
        <v>634</v>
      </c>
      <c r="K11915" s="0" t="n">
        <v>1071</v>
      </c>
      <c r="L11915" s="15" t="s">
        <v>97</v>
      </c>
      <c r="M11915" s="0" t="n">
        <v>2</v>
      </c>
      <c r="N11915" s="16" t="n">
        <f aca="false">I11915*K11915</f>
        <v>25704</v>
      </c>
      <c r="O11915" s="16" t="n">
        <f aca="false">I11915*(K11915-J11915)</f>
        <v>10488</v>
      </c>
      <c r="P11915" s="15" t="n">
        <f aca="false">K11915-J11915</f>
        <v>437</v>
      </c>
      <c r="Q11915" s="0" t="str">
        <f aca="false">IF(G11915=0,"Out of stock",IF(G11915&lt;H11915,"Understocked",IF(G11915&gt;Summary!$B$6*H11915,"Overstocked","Healthy")))</f>
        <v>Healthy</v>
      </c>
      <c r="R11915" s="0" t="str">
        <f aca="false">IF(I11915&gt;=Summary!$B$7,"Fast",IF(I11915&lt;Summary!$B$8,"Slow","Medium"))</f>
        <v>Slow</v>
      </c>
      <c r="S11915" s="15" t="n">
        <f aca="false">IF(M11915&gt;Summary!$B$5,1,0)</f>
        <v>0</v>
      </c>
      <c r="T11915" s="16" t="n">
        <f aca="false">IF(Q11915="Overstocked",(G11915-Summary!$B$6*H11915)*J11915,0)</f>
        <v>0</v>
      </c>
    </row>
    <row r="11916" customFormat="false" ht="15" hidden="false" customHeight="false" outlineLevel="0" collapsed="false">
      <c r="A11916" s="0" t="s">
        <v>12014</v>
      </c>
      <c r="B11916" s="0" t="s">
        <v>89</v>
      </c>
      <c r="C11916" s="0" t="s">
        <v>85</v>
      </c>
      <c r="D11916" s="0" t="s">
        <v>92</v>
      </c>
      <c r="E11916" s="14" t="n">
        <v>45363</v>
      </c>
      <c r="F11916" s="14" t="n">
        <v>45369</v>
      </c>
      <c r="G11916" s="0" t="n">
        <v>129</v>
      </c>
      <c r="H11916" s="0" t="n">
        <v>63</v>
      </c>
      <c r="I11916" s="0" t="n">
        <v>288</v>
      </c>
      <c r="J11916" s="0" t="n">
        <v>1682</v>
      </c>
      <c r="K11916" s="0" t="n">
        <v>2165</v>
      </c>
      <c r="L11916" s="15" t="s">
        <v>80</v>
      </c>
      <c r="M11916" s="0" t="n">
        <v>6</v>
      </c>
      <c r="N11916" s="16" t="n">
        <f aca="false">I11916*K11916</f>
        <v>623520</v>
      </c>
      <c r="O11916" s="16" t="n">
        <f aca="false">I11916*(K11916-J11916)</f>
        <v>139104</v>
      </c>
      <c r="P11916" s="15" t="n">
        <f aca="false">K11916-J11916</f>
        <v>483</v>
      </c>
      <c r="Q11916" s="0" t="str">
        <f aca="false">IF(G11916=0,"Out of stock",IF(G11916&lt;H11916,"Understocked",IF(G11916&gt;Summary!$B$6*H11916,"Overstocked","Healthy")))</f>
        <v>Healthy</v>
      </c>
      <c r="R11916" s="0" t="str">
        <f aca="false">IF(I11916&gt;=Summary!$B$7,"Fast",IF(I11916&lt;Summary!$B$8,"Slow","Medium"))</f>
        <v>Fast</v>
      </c>
      <c r="S11916" s="15" t="n">
        <f aca="false">IF(M11916&gt;Summary!$B$5,1,0)</f>
        <v>0</v>
      </c>
      <c r="T11916" s="16" t="n">
        <f aca="false">IF(Q11916="Overstocked",(G11916-Summary!$B$6*H11916)*J11916,0)</f>
        <v>0</v>
      </c>
    </row>
    <row r="11917" customFormat="false" ht="15" hidden="false" customHeight="false" outlineLevel="0" collapsed="false">
      <c r="A11917" s="0" t="s">
        <v>12015</v>
      </c>
      <c r="B11917" s="0" t="s">
        <v>84</v>
      </c>
      <c r="C11917" s="0" t="s">
        <v>104</v>
      </c>
      <c r="D11917" s="0" t="s">
        <v>102</v>
      </c>
      <c r="E11917" s="14" t="n">
        <v>45649</v>
      </c>
      <c r="F11917" s="14" t="n">
        <v>45651</v>
      </c>
      <c r="G11917" s="0" t="n">
        <v>99</v>
      </c>
      <c r="H11917" s="0" t="n">
        <v>107</v>
      </c>
      <c r="I11917" s="0" t="n">
        <v>179</v>
      </c>
      <c r="J11917" s="0" t="n">
        <v>1688</v>
      </c>
      <c r="K11917" s="0" t="n">
        <v>1754</v>
      </c>
      <c r="L11917" s="15" t="s">
        <v>82</v>
      </c>
      <c r="M11917" s="0" t="n">
        <v>2</v>
      </c>
      <c r="N11917" s="16" t="n">
        <f aca="false">I11917*K11917</f>
        <v>313966</v>
      </c>
      <c r="O11917" s="16" t="n">
        <f aca="false">I11917*(K11917-J11917)</f>
        <v>11814</v>
      </c>
      <c r="P11917" s="15" t="n">
        <f aca="false">K11917-J11917</f>
        <v>66</v>
      </c>
      <c r="Q11917" s="0" t="str">
        <f aca="false">IF(G11917=0,"Out of stock",IF(G11917&lt;H11917,"Understocked",IF(G11917&gt;Summary!$B$6*H11917,"Overstocked","Healthy")))</f>
        <v>Understocked</v>
      </c>
      <c r="R11917" s="0" t="str">
        <f aca="false">IF(I11917&gt;=Summary!$B$7,"Fast",IF(I11917&lt;Summary!$B$8,"Slow","Medium"))</f>
        <v>Medium</v>
      </c>
      <c r="S11917" s="15" t="n">
        <f aca="false">IF(M11917&gt;Summary!$B$5,1,0)</f>
        <v>0</v>
      </c>
      <c r="T11917" s="16" t="n">
        <f aca="false">IF(Q11917="Overstocked",(G11917-Summary!$B$6*H11917)*J11917,0)</f>
        <v>0</v>
      </c>
    </row>
    <row r="11918" customFormat="false" ht="15" hidden="false" customHeight="false" outlineLevel="0" collapsed="false">
      <c r="A11918" s="0" t="s">
        <v>12016</v>
      </c>
      <c r="B11918" s="0" t="s">
        <v>123</v>
      </c>
      <c r="C11918" s="0" t="s">
        <v>85</v>
      </c>
      <c r="D11918" s="0" t="s">
        <v>92</v>
      </c>
      <c r="E11918" s="14" t="n">
        <v>45092</v>
      </c>
      <c r="F11918" s="14" t="n">
        <v>45096</v>
      </c>
      <c r="G11918" s="0" t="n">
        <v>200</v>
      </c>
      <c r="H11918" s="0" t="n">
        <v>120</v>
      </c>
      <c r="I11918" s="0" t="n">
        <v>105</v>
      </c>
      <c r="J11918" s="0" t="n">
        <v>309</v>
      </c>
      <c r="K11918" s="0" t="n">
        <v>692</v>
      </c>
      <c r="L11918" s="15" t="s">
        <v>93</v>
      </c>
      <c r="M11918" s="0" t="n">
        <v>4</v>
      </c>
      <c r="N11918" s="16" t="n">
        <f aca="false">I11918*K11918</f>
        <v>72660</v>
      </c>
      <c r="O11918" s="16" t="n">
        <f aca="false">I11918*(K11918-J11918)</f>
        <v>40215</v>
      </c>
      <c r="P11918" s="15" t="n">
        <f aca="false">K11918-J11918</f>
        <v>383</v>
      </c>
      <c r="Q11918" s="0" t="str">
        <f aca="false">IF(G11918=0,"Out of stock",IF(G11918&lt;H11918,"Understocked",IF(G11918&gt;Summary!$B$6*H11918,"Overstocked","Healthy")))</f>
        <v>Healthy</v>
      </c>
      <c r="R11918" s="0" t="str">
        <f aca="false">IF(I11918&gt;=Summary!$B$7,"Fast",IF(I11918&lt;Summary!$B$8,"Slow","Medium"))</f>
        <v>Medium</v>
      </c>
      <c r="S11918" s="15" t="n">
        <f aca="false">IF(M11918&gt;Summary!$B$5,1,0)</f>
        <v>0</v>
      </c>
      <c r="T11918" s="16" t="n">
        <f aca="false">IF(Q11918="Overstocked",(G11918-Summary!$B$6*H11918)*J11918,0)</f>
        <v>0</v>
      </c>
    </row>
    <row r="11919" customFormat="false" ht="15" hidden="false" customHeight="false" outlineLevel="0" collapsed="false">
      <c r="A11919" s="0" t="s">
        <v>12017</v>
      </c>
      <c r="B11919" s="0" t="s">
        <v>101</v>
      </c>
      <c r="C11919" s="0" t="s">
        <v>85</v>
      </c>
      <c r="D11919" s="0" t="s">
        <v>79</v>
      </c>
      <c r="E11919" s="14" t="n">
        <v>45197</v>
      </c>
      <c r="F11919" s="14" t="n">
        <v>45202</v>
      </c>
      <c r="G11919" s="0" t="n">
        <v>40</v>
      </c>
      <c r="H11919" s="0" t="n">
        <v>61</v>
      </c>
      <c r="I11919" s="0" t="n">
        <v>113</v>
      </c>
      <c r="J11919" s="0" t="n">
        <v>640</v>
      </c>
      <c r="K11919" s="0" t="n">
        <v>1018</v>
      </c>
      <c r="L11919" s="15" t="s">
        <v>93</v>
      </c>
      <c r="M11919" s="0" t="n">
        <v>5</v>
      </c>
      <c r="N11919" s="16" t="n">
        <f aca="false">I11919*K11919</f>
        <v>115034</v>
      </c>
      <c r="O11919" s="16" t="n">
        <f aca="false">I11919*(K11919-J11919)</f>
        <v>42714</v>
      </c>
      <c r="P11919" s="15" t="n">
        <f aca="false">K11919-J11919</f>
        <v>378</v>
      </c>
      <c r="Q11919" s="0" t="str">
        <f aca="false">IF(G11919=0,"Out of stock",IF(G11919&lt;H11919,"Understocked",IF(G11919&gt;Summary!$B$6*H11919,"Overstocked","Healthy")))</f>
        <v>Understocked</v>
      </c>
      <c r="R11919" s="0" t="str">
        <f aca="false">IF(I11919&gt;=Summary!$B$7,"Fast",IF(I11919&lt;Summary!$B$8,"Slow","Medium"))</f>
        <v>Medium</v>
      </c>
      <c r="S11919" s="15" t="n">
        <f aca="false">IF(M11919&gt;Summary!$B$5,1,0)</f>
        <v>0</v>
      </c>
      <c r="T11919" s="16" t="n">
        <f aca="false">IF(Q11919="Overstocked",(G11919-Summary!$B$6*H11919)*J11919,0)</f>
        <v>0</v>
      </c>
    </row>
    <row r="11920" customFormat="false" ht="15" hidden="false" customHeight="false" outlineLevel="0" collapsed="false">
      <c r="A11920" s="0" t="s">
        <v>12018</v>
      </c>
      <c r="B11920" s="0" t="s">
        <v>107</v>
      </c>
      <c r="C11920" s="0" t="s">
        <v>78</v>
      </c>
      <c r="D11920" s="0" t="s">
        <v>79</v>
      </c>
      <c r="E11920" s="14" t="n">
        <v>45034</v>
      </c>
      <c r="F11920" s="14" t="n">
        <v>45044</v>
      </c>
      <c r="G11920" s="0" t="n">
        <v>494</v>
      </c>
      <c r="H11920" s="0" t="n">
        <v>133</v>
      </c>
      <c r="I11920" s="0" t="n">
        <v>92</v>
      </c>
      <c r="J11920" s="0" t="n">
        <v>1974</v>
      </c>
      <c r="K11920" s="0" t="n">
        <v>2179</v>
      </c>
      <c r="L11920" s="15" t="s">
        <v>82</v>
      </c>
      <c r="M11920" s="0" t="n">
        <v>10</v>
      </c>
      <c r="N11920" s="16" t="n">
        <f aca="false">I11920*K11920</f>
        <v>200468</v>
      </c>
      <c r="O11920" s="16" t="n">
        <f aca="false">I11920*(K11920-J11920)</f>
        <v>18860</v>
      </c>
      <c r="P11920" s="15" t="n">
        <f aca="false">K11920-J11920</f>
        <v>205</v>
      </c>
      <c r="Q11920" s="0" t="str">
        <f aca="false">IF(G11920=0,"Out of stock",IF(G11920&lt;H11920,"Understocked",IF(G11920&gt;Summary!$B$6*H11920,"Overstocked","Healthy")))</f>
        <v>Healthy</v>
      </c>
      <c r="R11920" s="0" t="str">
        <f aca="false">IF(I11920&gt;=Summary!$B$7,"Fast",IF(I11920&lt;Summary!$B$8,"Slow","Medium"))</f>
        <v>Slow</v>
      </c>
      <c r="S11920" s="15" t="n">
        <f aca="false">IF(M11920&gt;Summary!$B$5,1,0)</f>
        <v>1</v>
      </c>
      <c r="T11920" s="16" t="n">
        <f aca="false">IF(Q11920="Overstocked",(G11920-Summary!$B$6*H11920)*J11920,0)</f>
        <v>0</v>
      </c>
    </row>
    <row r="11921" customFormat="false" ht="15" hidden="false" customHeight="false" outlineLevel="0" collapsed="false">
      <c r="A11921" s="0" t="s">
        <v>12019</v>
      </c>
      <c r="B11921" s="0" t="s">
        <v>95</v>
      </c>
      <c r="C11921" s="0" t="s">
        <v>78</v>
      </c>
      <c r="D11921" s="0" t="s">
        <v>102</v>
      </c>
      <c r="E11921" s="14" t="n">
        <v>45579</v>
      </c>
      <c r="F11921" s="14" t="n">
        <v>45580</v>
      </c>
      <c r="G11921" s="0" t="n">
        <v>310</v>
      </c>
      <c r="H11921" s="0" t="n">
        <v>138</v>
      </c>
      <c r="I11921" s="0" t="n">
        <v>226</v>
      </c>
      <c r="J11921" s="0" t="n">
        <v>1331</v>
      </c>
      <c r="K11921" s="0" t="n">
        <v>1707</v>
      </c>
      <c r="L11921" s="15" t="s">
        <v>97</v>
      </c>
      <c r="M11921" s="0" t="n">
        <v>1</v>
      </c>
      <c r="N11921" s="16" t="n">
        <f aca="false">I11921*K11921</f>
        <v>385782</v>
      </c>
      <c r="O11921" s="16" t="n">
        <f aca="false">I11921*(K11921-J11921)</f>
        <v>84976</v>
      </c>
      <c r="P11921" s="15" t="n">
        <f aca="false">K11921-J11921</f>
        <v>376</v>
      </c>
      <c r="Q11921" s="0" t="str">
        <f aca="false">IF(G11921=0,"Out of stock",IF(G11921&lt;H11921,"Understocked",IF(G11921&gt;Summary!$B$6*H11921,"Overstocked","Healthy")))</f>
        <v>Healthy</v>
      </c>
      <c r="R11921" s="0" t="str">
        <f aca="false">IF(I11921&gt;=Summary!$B$7,"Fast",IF(I11921&lt;Summary!$B$8,"Slow","Medium"))</f>
        <v>Fast</v>
      </c>
      <c r="S11921" s="15" t="n">
        <f aca="false">IF(M11921&gt;Summary!$B$5,1,0)</f>
        <v>0</v>
      </c>
      <c r="T11921" s="16" t="n">
        <f aca="false">IF(Q11921="Overstocked",(G11921-Summary!$B$6*H11921)*J11921,0)</f>
        <v>0</v>
      </c>
    </row>
    <row r="11922" customFormat="false" ht="15" hidden="false" customHeight="false" outlineLevel="0" collapsed="false">
      <c r="A11922" s="0" t="s">
        <v>12020</v>
      </c>
      <c r="B11922" s="0" t="s">
        <v>84</v>
      </c>
      <c r="C11922" s="0" t="s">
        <v>104</v>
      </c>
      <c r="D11922" s="0" t="s">
        <v>90</v>
      </c>
      <c r="E11922" s="14" t="n">
        <v>45222</v>
      </c>
      <c r="F11922" s="14" t="n">
        <v>45228</v>
      </c>
      <c r="G11922" s="0" t="n">
        <v>31</v>
      </c>
      <c r="H11922" s="0" t="n">
        <v>75</v>
      </c>
      <c r="I11922" s="0" t="n">
        <v>167</v>
      </c>
      <c r="J11922" s="0" t="n">
        <v>524</v>
      </c>
      <c r="K11922" s="0" t="n">
        <v>773</v>
      </c>
      <c r="L11922" s="15" t="s">
        <v>93</v>
      </c>
      <c r="M11922" s="0" t="n">
        <v>6</v>
      </c>
      <c r="N11922" s="16" t="n">
        <f aca="false">I11922*K11922</f>
        <v>129091</v>
      </c>
      <c r="O11922" s="16" t="n">
        <f aca="false">I11922*(K11922-J11922)</f>
        <v>41583</v>
      </c>
      <c r="P11922" s="15" t="n">
        <f aca="false">K11922-J11922</f>
        <v>249</v>
      </c>
      <c r="Q11922" s="0" t="str">
        <f aca="false">IF(G11922=0,"Out of stock",IF(G11922&lt;H11922,"Understocked",IF(G11922&gt;Summary!$B$6*H11922,"Overstocked","Healthy")))</f>
        <v>Understocked</v>
      </c>
      <c r="R11922" s="0" t="str">
        <f aca="false">IF(I11922&gt;=Summary!$B$7,"Fast",IF(I11922&lt;Summary!$B$8,"Slow","Medium"))</f>
        <v>Medium</v>
      </c>
      <c r="S11922" s="15" t="n">
        <f aca="false">IF(M11922&gt;Summary!$B$5,1,0)</f>
        <v>0</v>
      </c>
      <c r="T11922" s="16" t="n">
        <f aca="false">IF(Q11922="Overstocked",(G11922-Summary!$B$6*H11922)*J11922,0)</f>
        <v>0</v>
      </c>
    </row>
    <row r="11923" customFormat="false" ht="15" hidden="false" customHeight="false" outlineLevel="0" collapsed="false">
      <c r="A11923" s="0" t="s">
        <v>12021</v>
      </c>
      <c r="B11923" s="0" t="s">
        <v>113</v>
      </c>
      <c r="C11923" s="0" t="s">
        <v>85</v>
      </c>
      <c r="D11923" s="0" t="s">
        <v>102</v>
      </c>
      <c r="E11923" s="14" t="n">
        <v>45187</v>
      </c>
      <c r="F11923" s="14" t="n">
        <v>45191</v>
      </c>
      <c r="G11923" s="0" t="n">
        <v>280</v>
      </c>
      <c r="H11923" s="0" t="n">
        <v>84</v>
      </c>
      <c r="I11923" s="0" t="n">
        <v>134</v>
      </c>
      <c r="J11923" s="0" t="n">
        <v>1566</v>
      </c>
      <c r="K11923" s="0" t="n">
        <v>2017</v>
      </c>
      <c r="L11923" s="15" t="s">
        <v>80</v>
      </c>
      <c r="M11923" s="0" t="n">
        <v>4</v>
      </c>
      <c r="N11923" s="16" t="n">
        <f aca="false">I11923*K11923</f>
        <v>270278</v>
      </c>
      <c r="O11923" s="16" t="n">
        <f aca="false">I11923*(K11923-J11923)</f>
        <v>60434</v>
      </c>
      <c r="P11923" s="15" t="n">
        <f aca="false">K11923-J11923</f>
        <v>451</v>
      </c>
      <c r="Q11923" s="0" t="str">
        <f aca="false">IF(G11923=0,"Out of stock",IF(G11923&lt;H11923,"Understocked",IF(G11923&gt;Summary!$B$6*H11923,"Overstocked","Healthy")))</f>
        <v>Healthy</v>
      </c>
      <c r="R11923" s="0" t="str">
        <f aca="false">IF(I11923&gt;=Summary!$B$7,"Fast",IF(I11923&lt;Summary!$B$8,"Slow","Medium"))</f>
        <v>Medium</v>
      </c>
      <c r="S11923" s="15" t="n">
        <f aca="false">IF(M11923&gt;Summary!$B$5,1,0)</f>
        <v>0</v>
      </c>
      <c r="T11923" s="16" t="n">
        <f aca="false">IF(Q11923="Overstocked",(G11923-Summary!$B$6*H11923)*J11923,0)</f>
        <v>0</v>
      </c>
    </row>
    <row r="11924" customFormat="false" ht="15" hidden="false" customHeight="false" outlineLevel="0" collapsed="false">
      <c r="A11924" s="0" t="s">
        <v>12022</v>
      </c>
      <c r="B11924" s="0" t="s">
        <v>107</v>
      </c>
      <c r="C11924" s="0" t="s">
        <v>78</v>
      </c>
      <c r="D11924" s="0" t="s">
        <v>79</v>
      </c>
      <c r="E11924" s="14" t="n">
        <v>45616</v>
      </c>
      <c r="F11924" s="14" t="n">
        <v>45622</v>
      </c>
      <c r="G11924" s="0" t="n">
        <v>60</v>
      </c>
      <c r="H11924" s="0" t="n">
        <v>88</v>
      </c>
      <c r="I11924" s="0" t="n">
        <v>36</v>
      </c>
      <c r="J11924" s="0" t="n">
        <v>617</v>
      </c>
      <c r="K11924" s="0" t="n">
        <v>772</v>
      </c>
      <c r="L11924" s="15" t="s">
        <v>80</v>
      </c>
      <c r="M11924" s="0" t="n">
        <v>6</v>
      </c>
      <c r="N11924" s="16" t="n">
        <f aca="false">I11924*K11924</f>
        <v>27792</v>
      </c>
      <c r="O11924" s="16" t="n">
        <f aca="false">I11924*(K11924-J11924)</f>
        <v>5580</v>
      </c>
      <c r="P11924" s="15" t="n">
        <f aca="false">K11924-J11924</f>
        <v>155</v>
      </c>
      <c r="Q11924" s="0" t="str">
        <f aca="false">IF(G11924=0,"Out of stock",IF(G11924&lt;H11924,"Understocked",IF(G11924&gt;Summary!$B$6*H11924,"Overstocked","Healthy")))</f>
        <v>Understocked</v>
      </c>
      <c r="R11924" s="0" t="str">
        <f aca="false">IF(I11924&gt;=Summary!$B$7,"Fast",IF(I11924&lt;Summary!$B$8,"Slow","Medium"))</f>
        <v>Slow</v>
      </c>
      <c r="S11924" s="15" t="n">
        <f aca="false">IF(M11924&gt;Summary!$B$5,1,0)</f>
        <v>0</v>
      </c>
      <c r="T11924" s="16" t="n">
        <f aca="false">IF(Q11924="Overstocked",(G11924-Summary!$B$6*H11924)*J11924,0)</f>
        <v>0</v>
      </c>
    </row>
    <row r="11925" customFormat="false" ht="15" hidden="false" customHeight="false" outlineLevel="0" collapsed="false">
      <c r="A11925" s="0" t="s">
        <v>12023</v>
      </c>
      <c r="B11925" s="0" t="s">
        <v>89</v>
      </c>
      <c r="C11925" s="0" t="s">
        <v>85</v>
      </c>
      <c r="D11925" s="0" t="s">
        <v>86</v>
      </c>
      <c r="E11925" s="14" t="n">
        <v>44951</v>
      </c>
      <c r="F11925" s="14" t="n">
        <v>44961</v>
      </c>
      <c r="G11925" s="0" t="n">
        <v>497</v>
      </c>
      <c r="H11925" s="0" t="n">
        <v>85</v>
      </c>
      <c r="I11925" s="0" t="n">
        <v>154</v>
      </c>
      <c r="J11925" s="0" t="n">
        <v>1906</v>
      </c>
      <c r="K11925" s="0" t="n">
        <v>2391</v>
      </c>
      <c r="L11925" s="15" t="s">
        <v>80</v>
      </c>
      <c r="M11925" s="0" t="n">
        <v>10</v>
      </c>
      <c r="N11925" s="16" t="n">
        <f aca="false">I11925*K11925</f>
        <v>368214</v>
      </c>
      <c r="O11925" s="16" t="n">
        <f aca="false">I11925*(K11925-J11925)</f>
        <v>74690</v>
      </c>
      <c r="P11925" s="15" t="n">
        <f aca="false">K11925-J11925</f>
        <v>485</v>
      </c>
      <c r="Q11925" s="0" t="str">
        <f aca="false">IF(G11925=0,"Out of stock",IF(G11925&lt;H11925,"Understocked",IF(G11925&gt;Summary!$B$6*H11925,"Overstocked","Healthy")))</f>
        <v>Overstocked</v>
      </c>
      <c r="R11925" s="0" t="str">
        <f aca="false">IF(I11925&gt;=Summary!$B$7,"Fast",IF(I11925&lt;Summary!$B$8,"Slow","Medium"))</f>
        <v>Medium</v>
      </c>
      <c r="S11925" s="15" t="n">
        <f aca="false">IF(M11925&gt;Summary!$B$5,1,0)</f>
        <v>1</v>
      </c>
      <c r="T11925" s="16" t="n">
        <f aca="false">IF(Q11925="Overstocked",(G11925-Summary!$B$6*H11925)*J11925,0)</f>
        <v>299242</v>
      </c>
    </row>
    <row r="11926" customFormat="false" ht="15" hidden="false" customHeight="false" outlineLevel="0" collapsed="false">
      <c r="A11926" s="0" t="s">
        <v>12024</v>
      </c>
      <c r="B11926" s="0" t="s">
        <v>101</v>
      </c>
      <c r="C11926" s="0" t="s">
        <v>104</v>
      </c>
      <c r="D11926" s="0" t="s">
        <v>102</v>
      </c>
      <c r="E11926" s="14" t="n">
        <v>45238</v>
      </c>
      <c r="F11926" s="14" t="n">
        <v>45243</v>
      </c>
      <c r="G11926" s="0" t="n">
        <v>105</v>
      </c>
      <c r="H11926" s="0" t="n">
        <v>150</v>
      </c>
      <c r="I11926" s="0" t="n">
        <v>239</v>
      </c>
      <c r="J11926" s="0" t="n">
        <v>1801</v>
      </c>
      <c r="K11926" s="0" t="n">
        <v>2284</v>
      </c>
      <c r="L11926" s="15" t="s">
        <v>87</v>
      </c>
      <c r="M11926" s="0" t="n">
        <v>5</v>
      </c>
      <c r="N11926" s="16" t="n">
        <f aca="false">I11926*K11926</f>
        <v>545876</v>
      </c>
      <c r="O11926" s="16" t="n">
        <f aca="false">I11926*(K11926-J11926)</f>
        <v>115437</v>
      </c>
      <c r="P11926" s="15" t="n">
        <f aca="false">K11926-J11926</f>
        <v>483</v>
      </c>
      <c r="Q11926" s="0" t="str">
        <f aca="false">IF(G11926=0,"Out of stock",IF(G11926&lt;H11926,"Understocked",IF(G11926&gt;Summary!$B$6*H11926,"Overstocked","Healthy")))</f>
        <v>Understocked</v>
      </c>
      <c r="R11926" s="0" t="str">
        <f aca="false">IF(I11926&gt;=Summary!$B$7,"Fast",IF(I11926&lt;Summary!$B$8,"Slow","Medium"))</f>
        <v>Fast</v>
      </c>
      <c r="S11926" s="15" t="n">
        <f aca="false">IF(M11926&gt;Summary!$B$5,1,0)</f>
        <v>0</v>
      </c>
      <c r="T11926" s="16" t="n">
        <f aca="false">IF(Q11926="Overstocked",(G11926-Summary!$B$6*H11926)*J11926,0)</f>
        <v>0</v>
      </c>
    </row>
    <row r="11927" customFormat="false" ht="15" hidden="false" customHeight="false" outlineLevel="0" collapsed="false">
      <c r="A11927" s="0" t="s">
        <v>12025</v>
      </c>
      <c r="B11927" s="0" t="s">
        <v>84</v>
      </c>
      <c r="C11927" s="0" t="s">
        <v>85</v>
      </c>
      <c r="D11927" s="0" t="s">
        <v>92</v>
      </c>
      <c r="E11927" s="14" t="n">
        <v>45551</v>
      </c>
      <c r="F11927" s="14" t="n">
        <v>45554</v>
      </c>
      <c r="G11927" s="0" t="n">
        <v>453</v>
      </c>
      <c r="H11927" s="0" t="n">
        <v>82</v>
      </c>
      <c r="I11927" s="0" t="n">
        <v>113</v>
      </c>
      <c r="J11927" s="0" t="n">
        <v>360</v>
      </c>
      <c r="K11927" s="0" t="n">
        <v>540</v>
      </c>
      <c r="L11927" s="15" t="s">
        <v>87</v>
      </c>
      <c r="M11927" s="0" t="n">
        <v>3</v>
      </c>
      <c r="N11927" s="16" t="n">
        <f aca="false">I11927*K11927</f>
        <v>61020</v>
      </c>
      <c r="O11927" s="16" t="n">
        <f aca="false">I11927*(K11927-J11927)</f>
        <v>20340</v>
      </c>
      <c r="P11927" s="15" t="n">
        <f aca="false">K11927-J11927</f>
        <v>180</v>
      </c>
      <c r="Q11927" s="0" t="str">
        <f aca="false">IF(G11927=0,"Out of stock",IF(G11927&lt;H11927,"Understocked",IF(G11927&gt;Summary!$B$6*H11927,"Overstocked","Healthy")))</f>
        <v>Overstocked</v>
      </c>
      <c r="R11927" s="0" t="str">
        <f aca="false">IF(I11927&gt;=Summary!$B$7,"Fast",IF(I11927&lt;Summary!$B$8,"Slow","Medium"))</f>
        <v>Medium</v>
      </c>
      <c r="S11927" s="15" t="n">
        <f aca="false">IF(M11927&gt;Summary!$B$5,1,0)</f>
        <v>0</v>
      </c>
      <c r="T11927" s="16" t="n">
        <f aca="false">IF(Q11927="Overstocked",(G11927-Summary!$B$6*H11927)*J11927,0)</f>
        <v>45000</v>
      </c>
    </row>
    <row r="11928" customFormat="false" ht="15" hidden="false" customHeight="false" outlineLevel="0" collapsed="false">
      <c r="A11928" s="0" t="s">
        <v>12026</v>
      </c>
      <c r="B11928" s="0" t="s">
        <v>101</v>
      </c>
      <c r="C11928" s="0" t="s">
        <v>96</v>
      </c>
      <c r="D11928" s="0" t="s">
        <v>79</v>
      </c>
      <c r="E11928" s="14" t="n">
        <v>45351</v>
      </c>
      <c r="F11928" s="14" t="n">
        <v>45353</v>
      </c>
      <c r="G11928" s="0" t="n">
        <v>401</v>
      </c>
      <c r="H11928" s="0" t="n">
        <v>78</v>
      </c>
      <c r="I11928" s="0" t="n">
        <v>187</v>
      </c>
      <c r="J11928" s="0" t="n">
        <v>388</v>
      </c>
      <c r="K11928" s="0" t="n">
        <v>451</v>
      </c>
      <c r="L11928" s="15" t="s">
        <v>97</v>
      </c>
      <c r="M11928" s="0" t="n">
        <v>2</v>
      </c>
      <c r="N11928" s="16" t="n">
        <f aca="false">I11928*K11928</f>
        <v>84337</v>
      </c>
      <c r="O11928" s="16" t="n">
        <f aca="false">I11928*(K11928-J11928)</f>
        <v>11781</v>
      </c>
      <c r="P11928" s="15" t="n">
        <f aca="false">K11928-J11928</f>
        <v>63</v>
      </c>
      <c r="Q11928" s="0" t="str">
        <f aca="false">IF(G11928=0,"Out of stock",IF(G11928&lt;H11928,"Understocked",IF(G11928&gt;Summary!$B$6*H11928,"Overstocked","Healthy")))</f>
        <v>Overstocked</v>
      </c>
      <c r="R11928" s="0" t="str">
        <f aca="false">IF(I11928&gt;=Summary!$B$7,"Fast",IF(I11928&lt;Summary!$B$8,"Slow","Medium"))</f>
        <v>Medium</v>
      </c>
      <c r="S11928" s="15" t="n">
        <f aca="false">IF(M11928&gt;Summary!$B$5,1,0)</f>
        <v>0</v>
      </c>
      <c r="T11928" s="16" t="n">
        <f aca="false">IF(Q11928="Overstocked",(G11928-Summary!$B$6*H11928)*J11928,0)</f>
        <v>34532</v>
      </c>
    </row>
    <row r="11929" customFormat="false" ht="15" hidden="false" customHeight="false" outlineLevel="0" collapsed="false">
      <c r="A11929" s="0" t="s">
        <v>12027</v>
      </c>
      <c r="B11929" s="0" t="s">
        <v>77</v>
      </c>
      <c r="C11929" s="0" t="s">
        <v>104</v>
      </c>
      <c r="D11929" s="0" t="s">
        <v>102</v>
      </c>
      <c r="E11929" s="14" t="n">
        <v>45426</v>
      </c>
      <c r="F11929" s="14" t="n">
        <v>45435</v>
      </c>
      <c r="G11929" s="0" t="n">
        <v>419</v>
      </c>
      <c r="H11929" s="0" t="n">
        <v>69</v>
      </c>
      <c r="I11929" s="0" t="n">
        <v>17</v>
      </c>
      <c r="J11929" s="0" t="n">
        <v>1559</v>
      </c>
      <c r="K11929" s="0" t="n">
        <v>1989</v>
      </c>
      <c r="L11929" s="15" t="s">
        <v>82</v>
      </c>
      <c r="M11929" s="0" t="n">
        <v>9</v>
      </c>
      <c r="N11929" s="16" t="n">
        <f aca="false">I11929*K11929</f>
        <v>33813</v>
      </c>
      <c r="O11929" s="16" t="n">
        <f aca="false">I11929*(K11929-J11929)</f>
        <v>7310</v>
      </c>
      <c r="P11929" s="15" t="n">
        <f aca="false">K11929-J11929</f>
        <v>430</v>
      </c>
      <c r="Q11929" s="0" t="str">
        <f aca="false">IF(G11929=0,"Out of stock",IF(G11929&lt;H11929,"Understocked",IF(G11929&gt;Summary!$B$6*H11929,"Overstocked","Healthy")))</f>
        <v>Overstocked</v>
      </c>
      <c r="R11929" s="0" t="str">
        <f aca="false">IF(I11929&gt;=Summary!$B$7,"Fast",IF(I11929&lt;Summary!$B$8,"Slow","Medium"))</f>
        <v>Slow</v>
      </c>
      <c r="S11929" s="15" t="n">
        <f aca="false">IF(M11929&gt;Summary!$B$5,1,0)</f>
        <v>1</v>
      </c>
      <c r="T11929" s="16" t="n">
        <f aca="false">IF(Q11929="Overstocked",(G11929-Summary!$B$6*H11929)*J11929,0)</f>
        <v>222937</v>
      </c>
    </row>
    <row r="11930" customFormat="false" ht="15" hidden="false" customHeight="false" outlineLevel="0" collapsed="false">
      <c r="A11930" s="0" t="s">
        <v>12028</v>
      </c>
      <c r="B11930" s="0" t="s">
        <v>113</v>
      </c>
      <c r="C11930" s="0" t="s">
        <v>104</v>
      </c>
      <c r="D11930" s="0" t="s">
        <v>92</v>
      </c>
      <c r="E11930" s="14" t="n">
        <v>45203</v>
      </c>
      <c r="F11930" s="14" t="n">
        <v>45213</v>
      </c>
      <c r="G11930" s="0" t="n">
        <v>229</v>
      </c>
      <c r="H11930" s="0" t="n">
        <v>87</v>
      </c>
      <c r="I11930" s="0" t="n">
        <v>14</v>
      </c>
      <c r="J11930" s="0" t="n">
        <v>1169</v>
      </c>
      <c r="K11930" s="0" t="n">
        <v>1614</v>
      </c>
      <c r="L11930" s="15" t="s">
        <v>80</v>
      </c>
      <c r="M11930" s="0" t="n">
        <v>10</v>
      </c>
      <c r="N11930" s="16" t="n">
        <f aca="false">I11930*K11930</f>
        <v>22596</v>
      </c>
      <c r="O11930" s="16" t="n">
        <f aca="false">I11930*(K11930-J11930)</f>
        <v>6230</v>
      </c>
      <c r="P11930" s="15" t="n">
        <f aca="false">K11930-J11930</f>
        <v>445</v>
      </c>
      <c r="Q11930" s="0" t="str">
        <f aca="false">IF(G11930=0,"Out of stock",IF(G11930&lt;H11930,"Understocked",IF(G11930&gt;Summary!$B$6*H11930,"Overstocked","Healthy")))</f>
        <v>Healthy</v>
      </c>
      <c r="R11930" s="0" t="str">
        <f aca="false">IF(I11930&gt;=Summary!$B$7,"Fast",IF(I11930&lt;Summary!$B$8,"Slow","Medium"))</f>
        <v>Slow</v>
      </c>
      <c r="S11930" s="15" t="n">
        <f aca="false">IF(M11930&gt;Summary!$B$5,1,0)</f>
        <v>1</v>
      </c>
      <c r="T11930" s="16" t="n">
        <f aca="false">IF(Q11930="Overstocked",(G11930-Summary!$B$6*H11930)*J11930,0)</f>
        <v>0</v>
      </c>
    </row>
    <row r="11931" customFormat="false" ht="15" hidden="false" customHeight="false" outlineLevel="0" collapsed="false">
      <c r="A11931" s="0" t="s">
        <v>12029</v>
      </c>
      <c r="B11931" s="0" t="s">
        <v>77</v>
      </c>
      <c r="C11931" s="0" t="s">
        <v>78</v>
      </c>
      <c r="D11931" s="0" t="s">
        <v>92</v>
      </c>
      <c r="E11931" s="14" t="n">
        <v>45274</v>
      </c>
      <c r="F11931" s="14" t="n">
        <v>45277</v>
      </c>
      <c r="G11931" s="0" t="n">
        <v>264</v>
      </c>
      <c r="H11931" s="0" t="n">
        <v>114</v>
      </c>
      <c r="I11931" s="0" t="n">
        <v>41</v>
      </c>
      <c r="J11931" s="0" t="n">
        <v>433</v>
      </c>
      <c r="K11931" s="0" t="n">
        <v>776</v>
      </c>
      <c r="L11931" s="15" t="s">
        <v>87</v>
      </c>
      <c r="M11931" s="0" t="n">
        <v>3</v>
      </c>
      <c r="N11931" s="16" t="n">
        <f aca="false">I11931*K11931</f>
        <v>31816</v>
      </c>
      <c r="O11931" s="16" t="n">
        <f aca="false">I11931*(K11931-J11931)</f>
        <v>14063</v>
      </c>
      <c r="P11931" s="15" t="n">
        <f aca="false">K11931-J11931</f>
        <v>343</v>
      </c>
      <c r="Q11931" s="0" t="str">
        <f aca="false">IF(G11931=0,"Out of stock",IF(G11931&lt;H11931,"Understocked",IF(G11931&gt;Summary!$B$6*H11931,"Overstocked","Healthy")))</f>
        <v>Healthy</v>
      </c>
      <c r="R11931" s="0" t="str">
        <f aca="false">IF(I11931&gt;=Summary!$B$7,"Fast",IF(I11931&lt;Summary!$B$8,"Slow","Medium"))</f>
        <v>Slow</v>
      </c>
      <c r="S11931" s="15" t="n">
        <f aca="false">IF(M11931&gt;Summary!$B$5,1,0)</f>
        <v>0</v>
      </c>
      <c r="T11931" s="16" t="n">
        <f aca="false">IF(Q11931="Overstocked",(G11931-Summary!$B$6*H11931)*J11931,0)</f>
        <v>0</v>
      </c>
    </row>
    <row r="11932" customFormat="false" ht="15" hidden="false" customHeight="false" outlineLevel="0" collapsed="false">
      <c r="A11932" s="0" t="s">
        <v>12030</v>
      </c>
      <c r="B11932" s="0" t="s">
        <v>101</v>
      </c>
      <c r="C11932" s="0" t="s">
        <v>104</v>
      </c>
      <c r="D11932" s="0" t="s">
        <v>86</v>
      </c>
      <c r="E11932" s="14" t="n">
        <v>45032</v>
      </c>
      <c r="F11932" s="14" t="n">
        <v>45034</v>
      </c>
      <c r="G11932" s="0" t="n">
        <v>59</v>
      </c>
      <c r="H11932" s="0" t="n">
        <v>134</v>
      </c>
      <c r="I11932" s="0" t="n">
        <v>152</v>
      </c>
      <c r="J11932" s="0" t="n">
        <v>644</v>
      </c>
      <c r="K11932" s="0" t="n">
        <v>826</v>
      </c>
      <c r="L11932" s="15" t="s">
        <v>97</v>
      </c>
      <c r="M11932" s="0" t="n">
        <v>2</v>
      </c>
      <c r="N11932" s="16" t="n">
        <f aca="false">I11932*K11932</f>
        <v>125552</v>
      </c>
      <c r="O11932" s="16" t="n">
        <f aca="false">I11932*(K11932-J11932)</f>
        <v>27664</v>
      </c>
      <c r="P11932" s="15" t="n">
        <f aca="false">K11932-J11932</f>
        <v>182</v>
      </c>
      <c r="Q11932" s="0" t="str">
        <f aca="false">IF(G11932=0,"Out of stock",IF(G11932&lt;H11932,"Understocked",IF(G11932&gt;Summary!$B$6*H11932,"Overstocked","Healthy")))</f>
        <v>Understocked</v>
      </c>
      <c r="R11932" s="0" t="str">
        <f aca="false">IF(I11932&gt;=Summary!$B$7,"Fast",IF(I11932&lt;Summary!$B$8,"Slow","Medium"))</f>
        <v>Medium</v>
      </c>
      <c r="S11932" s="15" t="n">
        <f aca="false">IF(M11932&gt;Summary!$B$5,1,0)</f>
        <v>0</v>
      </c>
      <c r="T11932" s="16" t="n">
        <f aca="false">IF(Q11932="Overstocked",(G11932-Summary!$B$6*H11932)*J11932,0)</f>
        <v>0</v>
      </c>
    </row>
    <row r="11933" customFormat="false" ht="15" hidden="false" customHeight="false" outlineLevel="0" collapsed="false">
      <c r="A11933" s="0" t="s">
        <v>12031</v>
      </c>
      <c r="B11933" s="0" t="s">
        <v>95</v>
      </c>
      <c r="C11933" s="0" t="s">
        <v>85</v>
      </c>
      <c r="D11933" s="0" t="s">
        <v>79</v>
      </c>
      <c r="E11933" s="14" t="n">
        <v>45019</v>
      </c>
      <c r="F11933" s="14" t="n">
        <v>45027</v>
      </c>
      <c r="G11933" s="0" t="n">
        <v>399</v>
      </c>
      <c r="H11933" s="0" t="n">
        <v>71</v>
      </c>
      <c r="I11933" s="0" t="n">
        <v>220</v>
      </c>
      <c r="J11933" s="0" t="n">
        <v>1113</v>
      </c>
      <c r="K11933" s="0" t="n">
        <v>1187</v>
      </c>
      <c r="L11933" s="15" t="s">
        <v>93</v>
      </c>
      <c r="M11933" s="0" t="n">
        <v>8</v>
      </c>
      <c r="N11933" s="16" t="n">
        <f aca="false">I11933*K11933</f>
        <v>261140</v>
      </c>
      <c r="O11933" s="16" t="n">
        <f aca="false">I11933*(K11933-J11933)</f>
        <v>16280</v>
      </c>
      <c r="P11933" s="15" t="n">
        <f aca="false">K11933-J11933</f>
        <v>74</v>
      </c>
      <c r="Q11933" s="0" t="str">
        <f aca="false">IF(G11933=0,"Out of stock",IF(G11933&lt;H11933,"Understocked",IF(G11933&gt;Summary!$B$6*H11933,"Overstocked","Healthy")))</f>
        <v>Overstocked</v>
      </c>
      <c r="R11933" s="0" t="str">
        <f aca="false">IF(I11933&gt;=Summary!$B$7,"Fast",IF(I11933&lt;Summary!$B$8,"Slow","Medium"))</f>
        <v>Fast</v>
      </c>
      <c r="S11933" s="15" t="n">
        <f aca="false">IF(M11933&gt;Summary!$B$5,1,0)</f>
        <v>1</v>
      </c>
      <c r="T11933" s="16" t="n">
        <f aca="false">IF(Q11933="Overstocked",(G11933-Summary!$B$6*H11933)*J11933,0)</f>
        <v>127995</v>
      </c>
    </row>
    <row r="11934" customFormat="false" ht="15" hidden="false" customHeight="false" outlineLevel="0" collapsed="false">
      <c r="A11934" s="0" t="s">
        <v>12032</v>
      </c>
      <c r="B11934" s="0" t="s">
        <v>101</v>
      </c>
      <c r="C11934" s="0" t="s">
        <v>104</v>
      </c>
      <c r="D11934" s="0" t="s">
        <v>79</v>
      </c>
      <c r="E11934" s="14" t="n">
        <v>45606</v>
      </c>
      <c r="F11934" s="14" t="n">
        <v>45616</v>
      </c>
      <c r="G11934" s="0" t="n">
        <v>217</v>
      </c>
      <c r="H11934" s="0" t="n">
        <v>61</v>
      </c>
      <c r="I11934" s="0" t="n">
        <v>202</v>
      </c>
      <c r="J11934" s="0" t="n">
        <v>251</v>
      </c>
      <c r="K11934" s="0" t="n">
        <v>345</v>
      </c>
      <c r="L11934" s="15" t="s">
        <v>82</v>
      </c>
      <c r="M11934" s="0" t="n">
        <v>10</v>
      </c>
      <c r="N11934" s="16" t="n">
        <f aca="false">I11934*K11934</f>
        <v>69690</v>
      </c>
      <c r="O11934" s="16" t="n">
        <f aca="false">I11934*(K11934-J11934)</f>
        <v>18988</v>
      </c>
      <c r="P11934" s="15" t="n">
        <f aca="false">K11934-J11934</f>
        <v>94</v>
      </c>
      <c r="Q11934" s="0" t="str">
        <f aca="false">IF(G11934=0,"Out of stock",IF(G11934&lt;H11934,"Understocked",IF(G11934&gt;Summary!$B$6*H11934,"Overstocked","Healthy")))</f>
        <v>Healthy</v>
      </c>
      <c r="R11934" s="0" t="str">
        <f aca="false">IF(I11934&gt;=Summary!$B$7,"Fast",IF(I11934&lt;Summary!$B$8,"Slow","Medium"))</f>
        <v>Fast</v>
      </c>
      <c r="S11934" s="15" t="n">
        <f aca="false">IF(M11934&gt;Summary!$B$5,1,0)</f>
        <v>1</v>
      </c>
      <c r="T11934" s="16" t="n">
        <f aca="false">IF(Q11934="Overstocked",(G11934-Summary!$B$6*H11934)*J11934,0)</f>
        <v>0</v>
      </c>
    </row>
    <row r="11935" customFormat="false" ht="15" hidden="false" customHeight="false" outlineLevel="0" collapsed="false">
      <c r="A11935" s="0" t="s">
        <v>12033</v>
      </c>
      <c r="B11935" s="0" t="s">
        <v>111</v>
      </c>
      <c r="C11935" s="0" t="s">
        <v>104</v>
      </c>
      <c r="D11935" s="0" t="s">
        <v>86</v>
      </c>
      <c r="E11935" s="14" t="n">
        <v>45152</v>
      </c>
      <c r="F11935" s="14" t="n">
        <v>45155</v>
      </c>
      <c r="G11935" s="0" t="n">
        <v>331</v>
      </c>
      <c r="H11935" s="0" t="n">
        <v>132</v>
      </c>
      <c r="I11935" s="0" t="n">
        <v>160</v>
      </c>
      <c r="J11935" s="0" t="n">
        <v>1117</v>
      </c>
      <c r="K11935" s="0" t="n">
        <v>1329</v>
      </c>
      <c r="L11935" s="15" t="s">
        <v>97</v>
      </c>
      <c r="M11935" s="0" t="n">
        <v>3</v>
      </c>
      <c r="N11935" s="16" t="n">
        <f aca="false">I11935*K11935</f>
        <v>212640</v>
      </c>
      <c r="O11935" s="16" t="n">
        <f aca="false">I11935*(K11935-J11935)</f>
        <v>33920</v>
      </c>
      <c r="P11935" s="15" t="n">
        <f aca="false">K11935-J11935</f>
        <v>212</v>
      </c>
      <c r="Q11935" s="0" t="str">
        <f aca="false">IF(G11935=0,"Out of stock",IF(G11935&lt;H11935,"Understocked",IF(G11935&gt;Summary!$B$6*H11935,"Overstocked","Healthy")))</f>
        <v>Healthy</v>
      </c>
      <c r="R11935" s="0" t="str">
        <f aca="false">IF(I11935&gt;=Summary!$B$7,"Fast",IF(I11935&lt;Summary!$B$8,"Slow","Medium"))</f>
        <v>Medium</v>
      </c>
      <c r="S11935" s="15" t="n">
        <f aca="false">IF(M11935&gt;Summary!$B$5,1,0)</f>
        <v>0</v>
      </c>
      <c r="T11935" s="16" t="n">
        <f aca="false">IF(Q11935="Overstocked",(G11935-Summary!$B$6*H11935)*J11935,0)</f>
        <v>0</v>
      </c>
    </row>
    <row r="11936" customFormat="false" ht="15" hidden="false" customHeight="false" outlineLevel="0" collapsed="false">
      <c r="A11936" s="0" t="s">
        <v>12034</v>
      </c>
      <c r="B11936" s="0" t="s">
        <v>107</v>
      </c>
      <c r="C11936" s="0" t="s">
        <v>85</v>
      </c>
      <c r="D11936" s="0" t="s">
        <v>90</v>
      </c>
      <c r="E11936" s="14" t="n">
        <v>45340</v>
      </c>
      <c r="F11936" s="14" t="n">
        <v>45343</v>
      </c>
      <c r="G11936" s="0" t="n">
        <v>215</v>
      </c>
      <c r="H11936" s="0" t="n">
        <v>67</v>
      </c>
      <c r="I11936" s="0" t="n">
        <v>211</v>
      </c>
      <c r="J11936" s="0" t="n">
        <v>507</v>
      </c>
      <c r="K11936" s="0" t="n">
        <v>644</v>
      </c>
      <c r="L11936" s="15" t="s">
        <v>97</v>
      </c>
      <c r="M11936" s="0" t="n">
        <v>3</v>
      </c>
      <c r="N11936" s="16" t="n">
        <f aca="false">I11936*K11936</f>
        <v>135884</v>
      </c>
      <c r="O11936" s="16" t="n">
        <f aca="false">I11936*(K11936-J11936)</f>
        <v>28907</v>
      </c>
      <c r="P11936" s="15" t="n">
        <f aca="false">K11936-J11936</f>
        <v>137</v>
      </c>
      <c r="Q11936" s="0" t="str">
        <f aca="false">IF(G11936=0,"Out of stock",IF(G11936&lt;H11936,"Understocked",IF(G11936&gt;Summary!$B$6*H11936,"Overstocked","Healthy")))</f>
        <v>Healthy</v>
      </c>
      <c r="R11936" s="0" t="str">
        <f aca="false">IF(I11936&gt;=Summary!$B$7,"Fast",IF(I11936&lt;Summary!$B$8,"Slow","Medium"))</f>
        <v>Fast</v>
      </c>
      <c r="S11936" s="15" t="n">
        <f aca="false">IF(M11936&gt;Summary!$B$5,1,0)</f>
        <v>0</v>
      </c>
      <c r="T11936" s="16" t="n">
        <f aca="false">IF(Q11936="Overstocked",(G11936-Summary!$B$6*H11936)*J11936,0)</f>
        <v>0</v>
      </c>
    </row>
    <row r="11937" customFormat="false" ht="15" hidden="false" customHeight="false" outlineLevel="0" collapsed="false">
      <c r="A11937" s="0" t="s">
        <v>12035</v>
      </c>
      <c r="B11937" s="0" t="s">
        <v>107</v>
      </c>
      <c r="C11937" s="0" t="s">
        <v>104</v>
      </c>
      <c r="D11937" s="0" t="s">
        <v>79</v>
      </c>
      <c r="E11937" s="14" t="n">
        <v>45346</v>
      </c>
      <c r="F11937" s="14" t="n">
        <v>45350</v>
      </c>
      <c r="G11937" s="0" t="n">
        <v>442</v>
      </c>
      <c r="H11937" s="0" t="n">
        <v>134</v>
      </c>
      <c r="I11937" s="0" t="n">
        <v>0</v>
      </c>
      <c r="J11937" s="0" t="n">
        <v>1490</v>
      </c>
      <c r="K11937" s="0" t="n">
        <v>1619</v>
      </c>
      <c r="L11937" s="15" t="s">
        <v>82</v>
      </c>
      <c r="M11937" s="0" t="n">
        <v>4</v>
      </c>
      <c r="N11937" s="16" t="n">
        <f aca="false">I11937*K11937</f>
        <v>0</v>
      </c>
      <c r="O11937" s="16" t="n">
        <f aca="false">I11937*(K11937-J11937)</f>
        <v>0</v>
      </c>
      <c r="P11937" s="15" t="n">
        <f aca="false">K11937-J11937</f>
        <v>129</v>
      </c>
      <c r="Q11937" s="0" t="str">
        <f aca="false">IF(G11937=0,"Out of stock",IF(G11937&lt;H11937,"Understocked",IF(G11937&gt;Summary!$B$6*H11937,"Overstocked","Healthy")))</f>
        <v>Healthy</v>
      </c>
      <c r="R11937" s="0" t="str">
        <f aca="false">IF(I11937&gt;=Summary!$B$7,"Fast",IF(I11937&lt;Summary!$B$8,"Slow","Medium"))</f>
        <v>Slow</v>
      </c>
      <c r="S11937" s="15" t="n">
        <f aca="false">IF(M11937&gt;Summary!$B$5,1,0)</f>
        <v>0</v>
      </c>
      <c r="T11937" s="16" t="n">
        <f aca="false">IF(Q11937="Overstocked",(G11937-Summary!$B$6*H11937)*J11937,0)</f>
        <v>0</v>
      </c>
    </row>
    <row r="11938" customFormat="false" ht="15" hidden="false" customHeight="false" outlineLevel="0" collapsed="false">
      <c r="A11938" s="0" t="s">
        <v>12036</v>
      </c>
      <c r="B11938" s="0" t="s">
        <v>107</v>
      </c>
      <c r="C11938" s="0" t="s">
        <v>85</v>
      </c>
      <c r="D11938" s="0" t="s">
        <v>102</v>
      </c>
      <c r="E11938" s="14" t="n">
        <v>44963</v>
      </c>
      <c r="F11938" s="14" t="n">
        <v>44968</v>
      </c>
      <c r="G11938" s="0" t="n">
        <v>452</v>
      </c>
      <c r="H11938" s="0" t="n">
        <v>147</v>
      </c>
      <c r="I11938" s="0" t="n">
        <v>135</v>
      </c>
      <c r="J11938" s="0" t="n">
        <v>1413</v>
      </c>
      <c r="K11938" s="0" t="n">
        <v>1876</v>
      </c>
      <c r="L11938" s="15" t="s">
        <v>87</v>
      </c>
      <c r="M11938" s="0" t="n">
        <v>5</v>
      </c>
      <c r="N11938" s="16" t="n">
        <f aca="false">I11938*K11938</f>
        <v>253260</v>
      </c>
      <c r="O11938" s="16" t="n">
        <f aca="false">I11938*(K11938-J11938)</f>
        <v>62505</v>
      </c>
      <c r="P11938" s="15" t="n">
        <f aca="false">K11938-J11938</f>
        <v>463</v>
      </c>
      <c r="Q11938" s="0" t="str">
        <f aca="false">IF(G11938=0,"Out of stock",IF(G11938&lt;H11938,"Understocked",IF(G11938&gt;Summary!$B$6*H11938,"Overstocked","Healthy")))</f>
        <v>Healthy</v>
      </c>
      <c r="R11938" s="0" t="str">
        <f aca="false">IF(I11938&gt;=Summary!$B$7,"Fast",IF(I11938&lt;Summary!$B$8,"Slow","Medium"))</f>
        <v>Medium</v>
      </c>
      <c r="S11938" s="15" t="n">
        <f aca="false">IF(M11938&gt;Summary!$B$5,1,0)</f>
        <v>0</v>
      </c>
      <c r="T11938" s="16" t="n">
        <f aca="false">IF(Q11938="Overstocked",(G11938-Summary!$B$6*H11938)*J11938,0)</f>
        <v>0</v>
      </c>
    </row>
    <row r="11939" customFormat="false" ht="15" hidden="false" customHeight="false" outlineLevel="0" collapsed="false">
      <c r="A11939" s="0" t="s">
        <v>12037</v>
      </c>
      <c r="B11939" s="0" t="s">
        <v>123</v>
      </c>
      <c r="C11939" s="0" t="s">
        <v>96</v>
      </c>
      <c r="D11939" s="0" t="s">
        <v>102</v>
      </c>
      <c r="E11939" s="14" t="n">
        <v>45557</v>
      </c>
      <c r="F11939" s="14" t="n">
        <v>45563</v>
      </c>
      <c r="G11939" s="0" t="n">
        <v>233</v>
      </c>
      <c r="H11939" s="0" t="n">
        <v>74</v>
      </c>
      <c r="I11939" s="0" t="n">
        <v>275</v>
      </c>
      <c r="J11939" s="0" t="n">
        <v>1300</v>
      </c>
      <c r="K11939" s="0" t="n">
        <v>1453</v>
      </c>
      <c r="L11939" s="15" t="s">
        <v>97</v>
      </c>
      <c r="M11939" s="0" t="n">
        <v>6</v>
      </c>
      <c r="N11939" s="16" t="n">
        <f aca="false">I11939*K11939</f>
        <v>399575</v>
      </c>
      <c r="O11939" s="16" t="n">
        <f aca="false">I11939*(K11939-J11939)</f>
        <v>42075</v>
      </c>
      <c r="P11939" s="15" t="n">
        <f aca="false">K11939-J11939</f>
        <v>153</v>
      </c>
      <c r="Q11939" s="0" t="str">
        <f aca="false">IF(G11939=0,"Out of stock",IF(G11939&lt;H11939,"Understocked",IF(G11939&gt;Summary!$B$6*H11939,"Overstocked","Healthy")))</f>
        <v>Healthy</v>
      </c>
      <c r="R11939" s="0" t="str">
        <f aca="false">IF(I11939&gt;=Summary!$B$7,"Fast",IF(I11939&lt;Summary!$B$8,"Slow","Medium"))</f>
        <v>Fast</v>
      </c>
      <c r="S11939" s="15" t="n">
        <f aca="false">IF(M11939&gt;Summary!$B$5,1,0)</f>
        <v>0</v>
      </c>
      <c r="T11939" s="16" t="n">
        <f aca="false">IF(Q11939="Overstocked",(G11939-Summary!$B$6*H11939)*J11939,0)</f>
        <v>0</v>
      </c>
    </row>
    <row r="11940" customFormat="false" ht="15" hidden="false" customHeight="false" outlineLevel="0" collapsed="false">
      <c r="A11940" s="0" t="s">
        <v>12038</v>
      </c>
      <c r="B11940" s="0" t="s">
        <v>101</v>
      </c>
      <c r="C11940" s="0" t="s">
        <v>85</v>
      </c>
      <c r="D11940" s="0" t="s">
        <v>90</v>
      </c>
      <c r="E11940" s="14" t="n">
        <v>45497</v>
      </c>
      <c r="F11940" s="14" t="n">
        <v>45499</v>
      </c>
      <c r="G11940" s="0" t="n">
        <v>247</v>
      </c>
      <c r="H11940" s="0" t="n">
        <v>74</v>
      </c>
      <c r="I11940" s="0" t="n">
        <v>46</v>
      </c>
      <c r="J11940" s="0" t="n">
        <v>1233</v>
      </c>
      <c r="K11940" s="0" t="n">
        <v>1296</v>
      </c>
      <c r="L11940" s="15" t="s">
        <v>82</v>
      </c>
      <c r="M11940" s="0" t="n">
        <v>2</v>
      </c>
      <c r="N11940" s="16" t="n">
        <f aca="false">I11940*K11940</f>
        <v>59616</v>
      </c>
      <c r="O11940" s="16" t="n">
        <f aca="false">I11940*(K11940-J11940)</f>
        <v>2898</v>
      </c>
      <c r="P11940" s="15" t="n">
        <f aca="false">K11940-J11940</f>
        <v>63</v>
      </c>
      <c r="Q11940" s="0" t="str">
        <f aca="false">IF(G11940=0,"Out of stock",IF(G11940&lt;H11940,"Understocked",IF(G11940&gt;Summary!$B$6*H11940,"Overstocked","Healthy")))</f>
        <v>Healthy</v>
      </c>
      <c r="R11940" s="0" t="str">
        <f aca="false">IF(I11940&gt;=Summary!$B$7,"Fast",IF(I11940&lt;Summary!$B$8,"Slow","Medium"))</f>
        <v>Slow</v>
      </c>
      <c r="S11940" s="15" t="n">
        <f aca="false">IF(M11940&gt;Summary!$B$5,1,0)</f>
        <v>0</v>
      </c>
      <c r="T11940" s="16" t="n">
        <f aca="false">IF(Q11940="Overstocked",(G11940-Summary!$B$6*H11940)*J11940,0)</f>
        <v>0</v>
      </c>
    </row>
    <row r="11941" customFormat="false" ht="15" hidden="false" customHeight="false" outlineLevel="0" collapsed="false">
      <c r="A11941" s="0" t="s">
        <v>12039</v>
      </c>
      <c r="B11941" s="0" t="s">
        <v>89</v>
      </c>
      <c r="C11941" s="0" t="s">
        <v>78</v>
      </c>
      <c r="D11941" s="0" t="s">
        <v>79</v>
      </c>
      <c r="E11941" s="14" t="n">
        <v>45003</v>
      </c>
      <c r="F11941" s="14" t="n">
        <v>45007</v>
      </c>
      <c r="G11941" s="0" t="n">
        <v>345</v>
      </c>
      <c r="H11941" s="0" t="n">
        <v>55</v>
      </c>
      <c r="I11941" s="0" t="n">
        <v>169</v>
      </c>
      <c r="J11941" s="0" t="n">
        <v>267</v>
      </c>
      <c r="K11941" s="0" t="n">
        <v>529</v>
      </c>
      <c r="L11941" s="15" t="s">
        <v>80</v>
      </c>
      <c r="M11941" s="0" t="n">
        <v>4</v>
      </c>
      <c r="N11941" s="16" t="n">
        <f aca="false">I11941*K11941</f>
        <v>89401</v>
      </c>
      <c r="O11941" s="16" t="n">
        <f aca="false">I11941*(K11941-J11941)</f>
        <v>44278</v>
      </c>
      <c r="P11941" s="15" t="n">
        <f aca="false">K11941-J11941</f>
        <v>262</v>
      </c>
      <c r="Q11941" s="0" t="str">
        <f aca="false">IF(G11941=0,"Out of stock",IF(G11941&lt;H11941,"Understocked",IF(G11941&gt;Summary!$B$6*H11941,"Overstocked","Healthy")))</f>
        <v>Overstocked</v>
      </c>
      <c r="R11941" s="0" t="str">
        <f aca="false">IF(I11941&gt;=Summary!$B$7,"Fast",IF(I11941&lt;Summary!$B$8,"Slow","Medium"))</f>
        <v>Medium</v>
      </c>
      <c r="S11941" s="15" t="n">
        <f aca="false">IF(M11941&gt;Summary!$B$5,1,0)</f>
        <v>0</v>
      </c>
      <c r="T11941" s="16" t="n">
        <f aca="false">IF(Q11941="Overstocked",(G11941-Summary!$B$6*H11941)*J11941,0)</f>
        <v>33375</v>
      </c>
    </row>
    <row r="11942" customFormat="false" ht="15" hidden="false" customHeight="false" outlineLevel="0" collapsed="false">
      <c r="A11942" s="0" t="s">
        <v>12040</v>
      </c>
      <c r="B11942" s="0" t="s">
        <v>111</v>
      </c>
      <c r="C11942" s="0" t="s">
        <v>96</v>
      </c>
      <c r="D11942" s="0" t="s">
        <v>79</v>
      </c>
      <c r="E11942" s="14" t="n">
        <v>45465</v>
      </c>
      <c r="F11942" s="14" t="n">
        <v>45468</v>
      </c>
      <c r="G11942" s="0" t="n">
        <v>135</v>
      </c>
      <c r="H11942" s="0" t="n">
        <v>87</v>
      </c>
      <c r="I11942" s="0" t="n">
        <v>8</v>
      </c>
      <c r="J11942" s="0" t="n">
        <v>1685</v>
      </c>
      <c r="K11942" s="0" t="n">
        <v>2063</v>
      </c>
      <c r="L11942" s="15" t="s">
        <v>82</v>
      </c>
      <c r="M11942" s="0" t="n">
        <v>3</v>
      </c>
      <c r="N11942" s="16" t="n">
        <f aca="false">I11942*K11942</f>
        <v>16504</v>
      </c>
      <c r="O11942" s="16" t="n">
        <f aca="false">I11942*(K11942-J11942)</f>
        <v>3024</v>
      </c>
      <c r="P11942" s="15" t="n">
        <f aca="false">K11942-J11942</f>
        <v>378</v>
      </c>
      <c r="Q11942" s="0" t="str">
        <f aca="false">IF(G11942=0,"Out of stock",IF(G11942&lt;H11942,"Understocked",IF(G11942&gt;Summary!$B$6*H11942,"Overstocked","Healthy")))</f>
        <v>Healthy</v>
      </c>
      <c r="R11942" s="0" t="str">
        <f aca="false">IF(I11942&gt;=Summary!$B$7,"Fast",IF(I11942&lt;Summary!$B$8,"Slow","Medium"))</f>
        <v>Slow</v>
      </c>
      <c r="S11942" s="15" t="n">
        <f aca="false">IF(M11942&gt;Summary!$B$5,1,0)</f>
        <v>0</v>
      </c>
      <c r="T11942" s="16" t="n">
        <f aca="false">IF(Q11942="Overstocked",(G11942-Summary!$B$6*H11942)*J11942,0)</f>
        <v>0</v>
      </c>
    </row>
    <row r="11943" customFormat="false" ht="15" hidden="false" customHeight="false" outlineLevel="0" collapsed="false">
      <c r="A11943" s="0" t="s">
        <v>12041</v>
      </c>
      <c r="B11943" s="0" t="s">
        <v>89</v>
      </c>
      <c r="C11943" s="0" t="s">
        <v>78</v>
      </c>
      <c r="D11943" s="0" t="s">
        <v>90</v>
      </c>
      <c r="E11943" s="14" t="n">
        <v>45060</v>
      </c>
      <c r="F11943" s="14" t="n">
        <v>45066</v>
      </c>
      <c r="G11943" s="0" t="n">
        <v>284</v>
      </c>
      <c r="H11943" s="0" t="n">
        <v>83</v>
      </c>
      <c r="I11943" s="0" t="n">
        <v>111</v>
      </c>
      <c r="J11943" s="0" t="n">
        <v>517</v>
      </c>
      <c r="K11943" s="0" t="n">
        <v>706</v>
      </c>
      <c r="L11943" s="15" t="s">
        <v>93</v>
      </c>
      <c r="M11943" s="0" t="n">
        <v>6</v>
      </c>
      <c r="N11943" s="16" t="n">
        <f aca="false">I11943*K11943</f>
        <v>78366</v>
      </c>
      <c r="O11943" s="16" t="n">
        <f aca="false">I11943*(K11943-J11943)</f>
        <v>20979</v>
      </c>
      <c r="P11943" s="15" t="n">
        <f aca="false">K11943-J11943</f>
        <v>189</v>
      </c>
      <c r="Q11943" s="0" t="str">
        <f aca="false">IF(G11943=0,"Out of stock",IF(G11943&lt;H11943,"Understocked",IF(G11943&gt;Summary!$B$6*H11943,"Overstocked","Healthy")))</f>
        <v>Healthy</v>
      </c>
      <c r="R11943" s="0" t="str">
        <f aca="false">IF(I11943&gt;=Summary!$B$7,"Fast",IF(I11943&lt;Summary!$B$8,"Slow","Medium"))</f>
        <v>Medium</v>
      </c>
      <c r="S11943" s="15" t="n">
        <f aca="false">IF(M11943&gt;Summary!$B$5,1,0)</f>
        <v>0</v>
      </c>
      <c r="T11943" s="16" t="n">
        <f aca="false">IF(Q11943="Overstocked",(G11943-Summary!$B$6*H11943)*J11943,0)</f>
        <v>0</v>
      </c>
    </row>
    <row r="11944" customFormat="false" ht="15" hidden="false" customHeight="false" outlineLevel="0" collapsed="false">
      <c r="A11944" s="0" t="s">
        <v>12042</v>
      </c>
      <c r="B11944" s="0" t="s">
        <v>95</v>
      </c>
      <c r="C11944" s="0" t="s">
        <v>78</v>
      </c>
      <c r="D11944" s="0" t="s">
        <v>102</v>
      </c>
      <c r="E11944" s="14" t="n">
        <v>45073</v>
      </c>
      <c r="F11944" s="14" t="n">
        <v>45079</v>
      </c>
      <c r="G11944" s="0" t="n">
        <v>432</v>
      </c>
      <c r="H11944" s="0" t="n">
        <v>120</v>
      </c>
      <c r="I11944" s="0" t="n">
        <v>269</v>
      </c>
      <c r="J11944" s="0" t="n">
        <v>434</v>
      </c>
      <c r="K11944" s="0" t="n">
        <v>922</v>
      </c>
      <c r="L11944" s="15" t="s">
        <v>93</v>
      </c>
      <c r="M11944" s="0" t="n">
        <v>6</v>
      </c>
      <c r="N11944" s="16" t="n">
        <f aca="false">I11944*K11944</f>
        <v>248018</v>
      </c>
      <c r="O11944" s="16" t="n">
        <f aca="false">I11944*(K11944-J11944)</f>
        <v>131272</v>
      </c>
      <c r="P11944" s="15" t="n">
        <f aca="false">K11944-J11944</f>
        <v>488</v>
      </c>
      <c r="Q11944" s="0" t="str">
        <f aca="false">IF(G11944=0,"Out of stock",IF(G11944&lt;H11944,"Understocked",IF(G11944&gt;Summary!$B$6*H11944,"Overstocked","Healthy")))</f>
        <v>Healthy</v>
      </c>
      <c r="R11944" s="0" t="str">
        <f aca="false">IF(I11944&gt;=Summary!$B$7,"Fast",IF(I11944&lt;Summary!$B$8,"Slow","Medium"))</f>
        <v>Fast</v>
      </c>
      <c r="S11944" s="15" t="n">
        <f aca="false">IF(M11944&gt;Summary!$B$5,1,0)</f>
        <v>0</v>
      </c>
      <c r="T11944" s="16" t="n">
        <f aca="false">IF(Q11944="Overstocked",(G11944-Summary!$B$6*H11944)*J11944,0)</f>
        <v>0</v>
      </c>
    </row>
    <row r="11945" customFormat="false" ht="15" hidden="false" customHeight="false" outlineLevel="0" collapsed="false">
      <c r="A11945" s="0" t="s">
        <v>12043</v>
      </c>
      <c r="B11945" s="0" t="s">
        <v>115</v>
      </c>
      <c r="C11945" s="0" t="s">
        <v>96</v>
      </c>
      <c r="D11945" s="0" t="s">
        <v>92</v>
      </c>
      <c r="E11945" s="14" t="n">
        <v>45316</v>
      </c>
      <c r="F11945" s="14" t="n">
        <v>45323</v>
      </c>
      <c r="G11945" s="0" t="n">
        <v>43</v>
      </c>
      <c r="H11945" s="0" t="n">
        <v>105</v>
      </c>
      <c r="I11945" s="0" t="n">
        <v>165</v>
      </c>
      <c r="J11945" s="0" t="n">
        <v>1218</v>
      </c>
      <c r="K11945" s="0" t="n">
        <v>1630</v>
      </c>
      <c r="L11945" s="15" t="s">
        <v>82</v>
      </c>
      <c r="M11945" s="0" t="n">
        <v>7</v>
      </c>
      <c r="N11945" s="16" t="n">
        <f aca="false">I11945*K11945</f>
        <v>268950</v>
      </c>
      <c r="O11945" s="16" t="n">
        <f aca="false">I11945*(K11945-J11945)</f>
        <v>67980</v>
      </c>
      <c r="P11945" s="15" t="n">
        <f aca="false">K11945-J11945</f>
        <v>412</v>
      </c>
      <c r="Q11945" s="0" t="str">
        <f aca="false">IF(G11945=0,"Out of stock",IF(G11945&lt;H11945,"Understocked",IF(G11945&gt;Summary!$B$6*H11945,"Overstocked","Healthy")))</f>
        <v>Understocked</v>
      </c>
      <c r="R11945" s="0" t="str">
        <f aca="false">IF(I11945&gt;=Summary!$B$7,"Fast",IF(I11945&lt;Summary!$B$8,"Slow","Medium"))</f>
        <v>Medium</v>
      </c>
      <c r="S11945" s="15" t="n">
        <f aca="false">IF(M11945&gt;Summary!$B$5,1,0)</f>
        <v>0</v>
      </c>
      <c r="T11945" s="16" t="n">
        <f aca="false">IF(Q11945="Overstocked",(G11945-Summary!$B$6*H11945)*J11945,0)</f>
        <v>0</v>
      </c>
    </row>
    <row r="11946" customFormat="false" ht="15" hidden="false" customHeight="false" outlineLevel="0" collapsed="false">
      <c r="A11946" s="0" t="s">
        <v>12044</v>
      </c>
      <c r="B11946" s="0" t="s">
        <v>95</v>
      </c>
      <c r="C11946" s="0" t="s">
        <v>104</v>
      </c>
      <c r="D11946" s="0" t="s">
        <v>102</v>
      </c>
      <c r="E11946" s="14" t="n">
        <v>45614</v>
      </c>
      <c r="F11946" s="14" t="n">
        <v>45616</v>
      </c>
      <c r="G11946" s="0" t="n">
        <v>91</v>
      </c>
      <c r="H11946" s="0" t="n">
        <v>146</v>
      </c>
      <c r="I11946" s="0" t="n">
        <v>41</v>
      </c>
      <c r="J11946" s="0" t="n">
        <v>711</v>
      </c>
      <c r="K11946" s="0" t="n">
        <v>1195</v>
      </c>
      <c r="L11946" s="15" t="s">
        <v>97</v>
      </c>
      <c r="M11946" s="0" t="n">
        <v>2</v>
      </c>
      <c r="N11946" s="16" t="n">
        <f aca="false">I11946*K11946</f>
        <v>48995</v>
      </c>
      <c r="O11946" s="16" t="n">
        <f aca="false">I11946*(K11946-J11946)</f>
        <v>19844</v>
      </c>
      <c r="P11946" s="15" t="n">
        <f aca="false">K11946-J11946</f>
        <v>484</v>
      </c>
      <c r="Q11946" s="0" t="str">
        <f aca="false">IF(G11946=0,"Out of stock",IF(G11946&lt;H11946,"Understocked",IF(G11946&gt;Summary!$B$6*H11946,"Overstocked","Healthy")))</f>
        <v>Understocked</v>
      </c>
      <c r="R11946" s="0" t="str">
        <f aca="false">IF(I11946&gt;=Summary!$B$7,"Fast",IF(I11946&lt;Summary!$B$8,"Slow","Medium"))</f>
        <v>Slow</v>
      </c>
      <c r="S11946" s="15" t="n">
        <f aca="false">IF(M11946&gt;Summary!$B$5,1,0)</f>
        <v>0</v>
      </c>
      <c r="T11946" s="16" t="n">
        <f aca="false">IF(Q11946="Overstocked",(G11946-Summary!$B$6*H11946)*J11946,0)</f>
        <v>0</v>
      </c>
    </row>
    <row r="11947" customFormat="false" ht="15" hidden="false" customHeight="false" outlineLevel="0" collapsed="false">
      <c r="A11947" s="0" t="s">
        <v>12045</v>
      </c>
      <c r="B11947" s="0" t="s">
        <v>113</v>
      </c>
      <c r="C11947" s="0" t="s">
        <v>96</v>
      </c>
      <c r="D11947" s="0" t="s">
        <v>79</v>
      </c>
      <c r="E11947" s="14" t="n">
        <v>45030</v>
      </c>
      <c r="F11947" s="14" t="n">
        <v>45038</v>
      </c>
      <c r="G11947" s="0" t="n">
        <v>349</v>
      </c>
      <c r="H11947" s="0" t="n">
        <v>56</v>
      </c>
      <c r="I11947" s="0" t="n">
        <v>29</v>
      </c>
      <c r="J11947" s="0" t="n">
        <v>1566</v>
      </c>
      <c r="K11947" s="0" t="n">
        <v>1693</v>
      </c>
      <c r="L11947" s="15" t="s">
        <v>93</v>
      </c>
      <c r="M11947" s="0" t="n">
        <v>8</v>
      </c>
      <c r="N11947" s="16" t="n">
        <f aca="false">I11947*K11947</f>
        <v>49097</v>
      </c>
      <c r="O11947" s="16" t="n">
        <f aca="false">I11947*(K11947-J11947)</f>
        <v>3683</v>
      </c>
      <c r="P11947" s="15" t="n">
        <f aca="false">K11947-J11947</f>
        <v>127</v>
      </c>
      <c r="Q11947" s="0" t="str">
        <f aca="false">IF(G11947=0,"Out of stock",IF(G11947&lt;H11947,"Understocked",IF(G11947&gt;Summary!$B$6*H11947,"Overstocked","Healthy")))</f>
        <v>Overstocked</v>
      </c>
      <c r="R11947" s="0" t="str">
        <f aca="false">IF(I11947&gt;=Summary!$B$7,"Fast",IF(I11947&lt;Summary!$B$8,"Slow","Medium"))</f>
        <v>Slow</v>
      </c>
      <c r="S11947" s="15" t="n">
        <f aca="false">IF(M11947&gt;Summary!$B$5,1,0)</f>
        <v>1</v>
      </c>
      <c r="T11947" s="16" t="n">
        <f aca="false">IF(Q11947="Overstocked",(G11947-Summary!$B$6*H11947)*J11947,0)</f>
        <v>195750</v>
      </c>
    </row>
    <row r="11948" customFormat="false" ht="15" hidden="false" customHeight="false" outlineLevel="0" collapsed="false">
      <c r="A11948" s="0" t="s">
        <v>12046</v>
      </c>
      <c r="B11948" s="0" t="s">
        <v>101</v>
      </c>
      <c r="C11948" s="0" t="s">
        <v>85</v>
      </c>
      <c r="D11948" s="0" t="s">
        <v>86</v>
      </c>
      <c r="E11948" s="14" t="n">
        <v>45626</v>
      </c>
      <c r="F11948" s="14" t="n">
        <v>45635</v>
      </c>
      <c r="G11948" s="0" t="n">
        <v>364</v>
      </c>
      <c r="H11948" s="0" t="n">
        <v>134</v>
      </c>
      <c r="I11948" s="0" t="n">
        <v>295</v>
      </c>
      <c r="J11948" s="0" t="n">
        <v>1566</v>
      </c>
      <c r="K11948" s="0" t="n">
        <v>2043</v>
      </c>
      <c r="L11948" s="15" t="s">
        <v>82</v>
      </c>
      <c r="M11948" s="0" t="n">
        <v>9</v>
      </c>
      <c r="N11948" s="16" t="n">
        <f aca="false">I11948*K11948</f>
        <v>602685</v>
      </c>
      <c r="O11948" s="16" t="n">
        <f aca="false">I11948*(K11948-J11948)</f>
        <v>140715</v>
      </c>
      <c r="P11948" s="15" t="n">
        <f aca="false">K11948-J11948</f>
        <v>477</v>
      </c>
      <c r="Q11948" s="0" t="str">
        <f aca="false">IF(G11948=0,"Out of stock",IF(G11948&lt;H11948,"Understocked",IF(G11948&gt;Summary!$B$6*H11948,"Overstocked","Healthy")))</f>
        <v>Healthy</v>
      </c>
      <c r="R11948" s="0" t="str">
        <f aca="false">IF(I11948&gt;=Summary!$B$7,"Fast",IF(I11948&lt;Summary!$B$8,"Slow","Medium"))</f>
        <v>Fast</v>
      </c>
      <c r="S11948" s="15" t="n">
        <f aca="false">IF(M11948&gt;Summary!$B$5,1,0)</f>
        <v>1</v>
      </c>
      <c r="T11948" s="16" t="n">
        <f aca="false">IF(Q11948="Overstocked",(G11948-Summary!$B$6*H11948)*J11948,0)</f>
        <v>0</v>
      </c>
    </row>
    <row r="11949" customFormat="false" ht="15" hidden="false" customHeight="false" outlineLevel="0" collapsed="false">
      <c r="A11949" s="0" t="s">
        <v>12047</v>
      </c>
      <c r="B11949" s="0" t="s">
        <v>123</v>
      </c>
      <c r="C11949" s="0" t="s">
        <v>78</v>
      </c>
      <c r="D11949" s="0" t="s">
        <v>92</v>
      </c>
      <c r="E11949" s="14" t="n">
        <v>45126</v>
      </c>
      <c r="F11949" s="14" t="n">
        <v>45134</v>
      </c>
      <c r="G11949" s="0" t="n">
        <v>404</v>
      </c>
      <c r="H11949" s="0" t="n">
        <v>87</v>
      </c>
      <c r="I11949" s="0" t="n">
        <v>67</v>
      </c>
      <c r="J11949" s="0" t="n">
        <v>1921</v>
      </c>
      <c r="K11949" s="0" t="n">
        <v>2417</v>
      </c>
      <c r="L11949" s="15" t="s">
        <v>93</v>
      </c>
      <c r="M11949" s="0" t="n">
        <v>8</v>
      </c>
      <c r="N11949" s="16" t="n">
        <f aca="false">I11949*K11949</f>
        <v>161939</v>
      </c>
      <c r="O11949" s="16" t="n">
        <f aca="false">I11949*(K11949-J11949)</f>
        <v>33232</v>
      </c>
      <c r="P11949" s="15" t="n">
        <f aca="false">K11949-J11949</f>
        <v>496</v>
      </c>
      <c r="Q11949" s="0" t="str">
        <f aca="false">IF(G11949=0,"Out of stock",IF(G11949&lt;H11949,"Understocked",IF(G11949&gt;Summary!$B$6*H11949,"Overstocked","Healthy")))</f>
        <v>Overstocked</v>
      </c>
      <c r="R11949" s="0" t="str">
        <f aca="false">IF(I11949&gt;=Summary!$B$7,"Fast",IF(I11949&lt;Summary!$B$8,"Slow","Medium"))</f>
        <v>Slow</v>
      </c>
      <c r="S11949" s="15" t="n">
        <f aca="false">IF(M11949&gt;Summary!$B$5,1,0)</f>
        <v>1</v>
      </c>
      <c r="T11949" s="16" t="n">
        <f aca="false">IF(Q11949="Overstocked",(G11949-Summary!$B$6*H11949)*J11949,0)</f>
        <v>107576</v>
      </c>
    </row>
    <row r="11950" customFormat="false" ht="15" hidden="false" customHeight="false" outlineLevel="0" collapsed="false">
      <c r="A11950" s="0" t="s">
        <v>12048</v>
      </c>
      <c r="B11950" s="0" t="s">
        <v>89</v>
      </c>
      <c r="C11950" s="0" t="s">
        <v>104</v>
      </c>
      <c r="D11950" s="0" t="s">
        <v>92</v>
      </c>
      <c r="E11950" s="14" t="n">
        <v>45255</v>
      </c>
      <c r="F11950" s="14" t="n">
        <v>45260</v>
      </c>
      <c r="G11950" s="0" t="n">
        <v>353</v>
      </c>
      <c r="H11950" s="0" t="n">
        <v>76</v>
      </c>
      <c r="I11950" s="0" t="n">
        <v>14</v>
      </c>
      <c r="J11950" s="0" t="n">
        <v>238</v>
      </c>
      <c r="K11950" s="0" t="n">
        <v>488</v>
      </c>
      <c r="L11950" s="15" t="s">
        <v>87</v>
      </c>
      <c r="M11950" s="0" t="n">
        <v>5</v>
      </c>
      <c r="N11950" s="16" t="n">
        <f aca="false">I11950*K11950</f>
        <v>6832</v>
      </c>
      <c r="O11950" s="16" t="n">
        <f aca="false">I11950*(K11950-J11950)</f>
        <v>3500</v>
      </c>
      <c r="P11950" s="15" t="n">
        <f aca="false">K11950-J11950</f>
        <v>250</v>
      </c>
      <c r="Q11950" s="0" t="str">
        <f aca="false">IF(G11950=0,"Out of stock",IF(G11950&lt;H11950,"Understocked",IF(G11950&gt;Summary!$B$6*H11950,"Overstocked","Healthy")))</f>
        <v>Overstocked</v>
      </c>
      <c r="R11950" s="0" t="str">
        <f aca="false">IF(I11950&gt;=Summary!$B$7,"Fast",IF(I11950&lt;Summary!$B$8,"Slow","Medium"))</f>
        <v>Slow</v>
      </c>
      <c r="S11950" s="15" t="n">
        <f aca="false">IF(M11950&gt;Summary!$B$5,1,0)</f>
        <v>0</v>
      </c>
      <c r="T11950" s="16" t="n">
        <f aca="false">IF(Q11950="Overstocked",(G11950-Summary!$B$6*H11950)*J11950,0)</f>
        <v>11662</v>
      </c>
    </row>
    <row r="11951" customFormat="false" ht="15" hidden="false" customHeight="false" outlineLevel="0" collapsed="false">
      <c r="A11951" s="0" t="s">
        <v>12049</v>
      </c>
      <c r="B11951" s="0" t="s">
        <v>123</v>
      </c>
      <c r="C11951" s="0" t="s">
        <v>78</v>
      </c>
      <c r="D11951" s="0" t="s">
        <v>86</v>
      </c>
      <c r="E11951" s="14" t="n">
        <v>44981</v>
      </c>
      <c r="F11951" s="14" t="n">
        <v>44983</v>
      </c>
      <c r="G11951" s="0" t="n">
        <v>412</v>
      </c>
      <c r="H11951" s="0" t="n">
        <v>81</v>
      </c>
      <c r="I11951" s="0" t="n">
        <v>178</v>
      </c>
      <c r="J11951" s="0" t="n">
        <v>786</v>
      </c>
      <c r="K11951" s="0" t="n">
        <v>1145</v>
      </c>
      <c r="L11951" s="15" t="s">
        <v>93</v>
      </c>
      <c r="M11951" s="0" t="n">
        <v>2</v>
      </c>
      <c r="N11951" s="16" t="n">
        <f aca="false">I11951*K11951</f>
        <v>203810</v>
      </c>
      <c r="O11951" s="16" t="n">
        <f aca="false">I11951*(K11951-J11951)</f>
        <v>63902</v>
      </c>
      <c r="P11951" s="15" t="n">
        <f aca="false">K11951-J11951</f>
        <v>359</v>
      </c>
      <c r="Q11951" s="0" t="str">
        <f aca="false">IF(G11951=0,"Out of stock",IF(G11951&lt;H11951,"Understocked",IF(G11951&gt;Summary!$B$6*H11951,"Overstocked","Healthy")))</f>
        <v>Overstocked</v>
      </c>
      <c r="R11951" s="0" t="str">
        <f aca="false">IF(I11951&gt;=Summary!$B$7,"Fast",IF(I11951&lt;Summary!$B$8,"Slow","Medium"))</f>
        <v>Medium</v>
      </c>
      <c r="S11951" s="15" t="n">
        <f aca="false">IF(M11951&gt;Summary!$B$5,1,0)</f>
        <v>0</v>
      </c>
      <c r="T11951" s="16" t="n">
        <f aca="false">IF(Q11951="Overstocked",(G11951-Summary!$B$6*H11951)*J11951,0)</f>
        <v>69168</v>
      </c>
    </row>
    <row r="11952" customFormat="false" ht="15" hidden="false" customHeight="false" outlineLevel="0" collapsed="false">
      <c r="A11952" s="0" t="s">
        <v>12050</v>
      </c>
      <c r="B11952" s="0" t="s">
        <v>84</v>
      </c>
      <c r="C11952" s="0" t="s">
        <v>78</v>
      </c>
      <c r="D11952" s="0" t="s">
        <v>79</v>
      </c>
      <c r="E11952" s="14" t="n">
        <v>45234</v>
      </c>
      <c r="F11952" s="14" t="n">
        <v>45236</v>
      </c>
      <c r="G11952" s="0" t="n">
        <v>255</v>
      </c>
      <c r="H11952" s="0" t="n">
        <v>147</v>
      </c>
      <c r="I11952" s="0" t="n">
        <v>199</v>
      </c>
      <c r="J11952" s="0" t="n">
        <v>1735</v>
      </c>
      <c r="K11952" s="0" t="n">
        <v>1845</v>
      </c>
      <c r="L11952" s="15" t="s">
        <v>80</v>
      </c>
      <c r="M11952" s="0" t="n">
        <v>2</v>
      </c>
      <c r="N11952" s="16" t="n">
        <f aca="false">I11952*K11952</f>
        <v>367155</v>
      </c>
      <c r="O11952" s="16" t="n">
        <f aca="false">I11952*(K11952-J11952)</f>
        <v>21890</v>
      </c>
      <c r="P11952" s="15" t="n">
        <f aca="false">K11952-J11952</f>
        <v>110</v>
      </c>
      <c r="Q11952" s="0" t="str">
        <f aca="false">IF(G11952=0,"Out of stock",IF(G11952&lt;H11952,"Understocked",IF(G11952&gt;Summary!$B$6*H11952,"Overstocked","Healthy")))</f>
        <v>Healthy</v>
      </c>
      <c r="R11952" s="0" t="str">
        <f aca="false">IF(I11952&gt;=Summary!$B$7,"Fast",IF(I11952&lt;Summary!$B$8,"Slow","Medium"))</f>
        <v>Medium</v>
      </c>
      <c r="S11952" s="15" t="n">
        <f aca="false">IF(M11952&gt;Summary!$B$5,1,0)</f>
        <v>0</v>
      </c>
      <c r="T11952" s="16" t="n">
        <f aca="false">IF(Q11952="Overstocked",(G11952-Summary!$B$6*H11952)*J11952,0)</f>
        <v>0</v>
      </c>
    </row>
    <row r="11953" customFormat="false" ht="15" hidden="false" customHeight="false" outlineLevel="0" collapsed="false">
      <c r="A11953" s="0" t="s">
        <v>12051</v>
      </c>
      <c r="B11953" s="0" t="s">
        <v>115</v>
      </c>
      <c r="C11953" s="0" t="s">
        <v>85</v>
      </c>
      <c r="D11953" s="0" t="s">
        <v>90</v>
      </c>
      <c r="E11953" s="14" t="n">
        <v>45542</v>
      </c>
      <c r="F11953" s="14" t="n">
        <v>45545</v>
      </c>
      <c r="G11953" s="0" t="n">
        <v>355</v>
      </c>
      <c r="H11953" s="0" t="n">
        <v>92</v>
      </c>
      <c r="I11953" s="0" t="n">
        <v>46</v>
      </c>
      <c r="J11953" s="0" t="n">
        <v>272</v>
      </c>
      <c r="K11953" s="0" t="n">
        <v>524</v>
      </c>
      <c r="L11953" s="15" t="s">
        <v>87</v>
      </c>
      <c r="M11953" s="0" t="n">
        <v>3</v>
      </c>
      <c r="N11953" s="16" t="n">
        <f aca="false">I11953*K11953</f>
        <v>24104</v>
      </c>
      <c r="O11953" s="16" t="n">
        <f aca="false">I11953*(K11953-J11953)</f>
        <v>11592</v>
      </c>
      <c r="P11953" s="15" t="n">
        <f aca="false">K11953-J11953</f>
        <v>252</v>
      </c>
      <c r="Q11953" s="0" t="str">
        <f aca="false">IF(G11953=0,"Out of stock",IF(G11953&lt;H11953,"Understocked",IF(G11953&gt;Summary!$B$6*H11953,"Overstocked","Healthy")))</f>
        <v>Healthy</v>
      </c>
      <c r="R11953" s="0" t="str">
        <f aca="false">IF(I11953&gt;=Summary!$B$7,"Fast",IF(I11953&lt;Summary!$B$8,"Slow","Medium"))</f>
        <v>Slow</v>
      </c>
      <c r="S11953" s="15" t="n">
        <f aca="false">IF(M11953&gt;Summary!$B$5,1,0)</f>
        <v>0</v>
      </c>
      <c r="T11953" s="16" t="n">
        <f aca="false">IF(Q11953="Overstocked",(G11953-Summary!$B$6*H11953)*J11953,0)</f>
        <v>0</v>
      </c>
    </row>
    <row r="11954" customFormat="false" ht="15" hidden="false" customHeight="false" outlineLevel="0" collapsed="false">
      <c r="A11954" s="0" t="s">
        <v>12052</v>
      </c>
      <c r="B11954" s="0" t="s">
        <v>84</v>
      </c>
      <c r="C11954" s="0" t="s">
        <v>96</v>
      </c>
      <c r="D11954" s="0" t="s">
        <v>92</v>
      </c>
      <c r="E11954" s="14" t="n">
        <v>45256</v>
      </c>
      <c r="F11954" s="14" t="n">
        <v>45258</v>
      </c>
      <c r="G11954" s="0" t="n">
        <v>253</v>
      </c>
      <c r="H11954" s="0" t="n">
        <v>69</v>
      </c>
      <c r="I11954" s="0" t="n">
        <v>13</v>
      </c>
      <c r="J11954" s="0" t="n">
        <v>1318</v>
      </c>
      <c r="K11954" s="0" t="n">
        <v>1557</v>
      </c>
      <c r="L11954" s="15" t="s">
        <v>82</v>
      </c>
      <c r="M11954" s="0" t="n">
        <v>2</v>
      </c>
      <c r="N11954" s="16" t="n">
        <f aca="false">I11954*K11954</f>
        <v>20241</v>
      </c>
      <c r="O11954" s="16" t="n">
        <f aca="false">I11954*(K11954-J11954)</f>
        <v>3107</v>
      </c>
      <c r="P11954" s="15" t="n">
        <f aca="false">K11954-J11954</f>
        <v>239</v>
      </c>
      <c r="Q11954" s="0" t="str">
        <f aca="false">IF(G11954=0,"Out of stock",IF(G11954&lt;H11954,"Understocked",IF(G11954&gt;Summary!$B$6*H11954,"Overstocked","Healthy")))</f>
        <v>Healthy</v>
      </c>
      <c r="R11954" s="0" t="str">
        <f aca="false">IF(I11954&gt;=Summary!$B$7,"Fast",IF(I11954&lt;Summary!$B$8,"Slow","Medium"))</f>
        <v>Slow</v>
      </c>
      <c r="S11954" s="15" t="n">
        <f aca="false">IF(M11954&gt;Summary!$B$5,1,0)</f>
        <v>0</v>
      </c>
      <c r="T11954" s="16" t="n">
        <f aca="false">IF(Q11954="Overstocked",(G11954-Summary!$B$6*H11954)*J11954,0)</f>
        <v>0</v>
      </c>
    </row>
    <row r="11955" customFormat="false" ht="15" hidden="false" customHeight="false" outlineLevel="0" collapsed="false">
      <c r="A11955" s="0" t="s">
        <v>12053</v>
      </c>
      <c r="B11955" s="0" t="s">
        <v>113</v>
      </c>
      <c r="C11955" s="0" t="s">
        <v>85</v>
      </c>
      <c r="D11955" s="0" t="s">
        <v>79</v>
      </c>
      <c r="E11955" s="14" t="n">
        <v>44947</v>
      </c>
      <c r="F11955" s="14" t="n">
        <v>44954</v>
      </c>
      <c r="G11955" s="0" t="n">
        <v>458</v>
      </c>
      <c r="H11955" s="0" t="n">
        <v>91</v>
      </c>
      <c r="I11955" s="0" t="n">
        <v>136</v>
      </c>
      <c r="J11955" s="0" t="n">
        <v>1174</v>
      </c>
      <c r="K11955" s="0" t="n">
        <v>1517</v>
      </c>
      <c r="L11955" s="15" t="s">
        <v>97</v>
      </c>
      <c r="M11955" s="0" t="n">
        <v>7</v>
      </c>
      <c r="N11955" s="16" t="n">
        <f aca="false">I11955*K11955</f>
        <v>206312</v>
      </c>
      <c r="O11955" s="16" t="n">
        <f aca="false">I11955*(K11955-J11955)</f>
        <v>46648</v>
      </c>
      <c r="P11955" s="15" t="n">
        <f aca="false">K11955-J11955</f>
        <v>343</v>
      </c>
      <c r="Q11955" s="0" t="str">
        <f aca="false">IF(G11955=0,"Out of stock",IF(G11955&lt;H11955,"Understocked",IF(G11955&gt;Summary!$B$6*H11955,"Overstocked","Healthy")))</f>
        <v>Overstocked</v>
      </c>
      <c r="R11955" s="0" t="str">
        <f aca="false">IF(I11955&gt;=Summary!$B$7,"Fast",IF(I11955&lt;Summary!$B$8,"Slow","Medium"))</f>
        <v>Medium</v>
      </c>
      <c r="S11955" s="15" t="n">
        <f aca="false">IF(M11955&gt;Summary!$B$5,1,0)</f>
        <v>0</v>
      </c>
      <c r="T11955" s="16" t="n">
        <f aca="false">IF(Q11955="Overstocked",(G11955-Summary!$B$6*H11955)*J11955,0)</f>
        <v>110356</v>
      </c>
    </row>
    <row r="11956" customFormat="false" ht="15" hidden="false" customHeight="false" outlineLevel="0" collapsed="false">
      <c r="A11956" s="0" t="s">
        <v>12054</v>
      </c>
      <c r="B11956" s="0" t="s">
        <v>111</v>
      </c>
      <c r="C11956" s="0" t="s">
        <v>78</v>
      </c>
      <c r="D11956" s="0" t="s">
        <v>79</v>
      </c>
      <c r="E11956" s="14" t="n">
        <v>45286</v>
      </c>
      <c r="F11956" s="14" t="n">
        <v>45289</v>
      </c>
      <c r="G11956" s="0" t="n">
        <v>222</v>
      </c>
      <c r="H11956" s="0" t="n">
        <v>86</v>
      </c>
      <c r="I11956" s="0" t="n">
        <v>73</v>
      </c>
      <c r="J11956" s="0" t="n">
        <v>683</v>
      </c>
      <c r="K11956" s="0" t="n">
        <v>758</v>
      </c>
      <c r="L11956" s="15" t="s">
        <v>87</v>
      </c>
      <c r="M11956" s="0" t="n">
        <v>3</v>
      </c>
      <c r="N11956" s="16" t="n">
        <f aca="false">I11956*K11956</f>
        <v>55334</v>
      </c>
      <c r="O11956" s="16" t="n">
        <f aca="false">I11956*(K11956-J11956)</f>
        <v>5475</v>
      </c>
      <c r="P11956" s="15" t="n">
        <f aca="false">K11956-J11956</f>
        <v>75</v>
      </c>
      <c r="Q11956" s="0" t="str">
        <f aca="false">IF(G11956=0,"Out of stock",IF(G11956&lt;H11956,"Understocked",IF(G11956&gt;Summary!$B$6*H11956,"Overstocked","Healthy")))</f>
        <v>Healthy</v>
      </c>
      <c r="R11956" s="0" t="str">
        <f aca="false">IF(I11956&gt;=Summary!$B$7,"Fast",IF(I11956&lt;Summary!$B$8,"Slow","Medium"))</f>
        <v>Slow</v>
      </c>
      <c r="S11956" s="15" t="n">
        <f aca="false">IF(M11956&gt;Summary!$B$5,1,0)</f>
        <v>0</v>
      </c>
      <c r="T11956" s="16" t="n">
        <f aca="false">IF(Q11956="Overstocked",(G11956-Summary!$B$6*H11956)*J11956,0)</f>
        <v>0</v>
      </c>
    </row>
    <row r="11957" customFormat="false" ht="15" hidden="false" customHeight="false" outlineLevel="0" collapsed="false">
      <c r="A11957" s="0" t="s">
        <v>12055</v>
      </c>
      <c r="B11957" s="0" t="s">
        <v>111</v>
      </c>
      <c r="C11957" s="0" t="s">
        <v>78</v>
      </c>
      <c r="D11957" s="0" t="s">
        <v>92</v>
      </c>
      <c r="E11957" s="14" t="n">
        <v>45139</v>
      </c>
      <c r="F11957" s="14" t="n">
        <v>45147</v>
      </c>
      <c r="G11957" s="0" t="n">
        <v>53</v>
      </c>
      <c r="H11957" s="0" t="n">
        <v>128</v>
      </c>
      <c r="I11957" s="0" t="n">
        <v>60</v>
      </c>
      <c r="J11957" s="0" t="n">
        <v>433</v>
      </c>
      <c r="K11957" s="0" t="n">
        <v>780</v>
      </c>
      <c r="L11957" s="15" t="s">
        <v>82</v>
      </c>
      <c r="M11957" s="0" t="n">
        <v>8</v>
      </c>
      <c r="N11957" s="16" t="n">
        <f aca="false">I11957*K11957</f>
        <v>46800</v>
      </c>
      <c r="O11957" s="16" t="n">
        <f aca="false">I11957*(K11957-J11957)</f>
        <v>20820</v>
      </c>
      <c r="P11957" s="15" t="n">
        <f aca="false">K11957-J11957</f>
        <v>347</v>
      </c>
      <c r="Q11957" s="0" t="str">
        <f aca="false">IF(G11957=0,"Out of stock",IF(G11957&lt;H11957,"Understocked",IF(G11957&gt;Summary!$B$6*H11957,"Overstocked","Healthy")))</f>
        <v>Understocked</v>
      </c>
      <c r="R11957" s="0" t="str">
        <f aca="false">IF(I11957&gt;=Summary!$B$7,"Fast",IF(I11957&lt;Summary!$B$8,"Slow","Medium"))</f>
        <v>Slow</v>
      </c>
      <c r="S11957" s="15" t="n">
        <f aca="false">IF(M11957&gt;Summary!$B$5,1,0)</f>
        <v>1</v>
      </c>
      <c r="T11957" s="16" t="n">
        <f aca="false">IF(Q11957="Overstocked",(G11957-Summary!$B$6*H11957)*J11957,0)</f>
        <v>0</v>
      </c>
    </row>
    <row r="11958" customFormat="false" ht="15" hidden="false" customHeight="false" outlineLevel="0" collapsed="false">
      <c r="A11958" s="0" t="s">
        <v>12056</v>
      </c>
      <c r="B11958" s="0" t="s">
        <v>123</v>
      </c>
      <c r="C11958" s="0" t="s">
        <v>85</v>
      </c>
      <c r="D11958" s="0" t="s">
        <v>90</v>
      </c>
      <c r="E11958" s="14" t="n">
        <v>45186</v>
      </c>
      <c r="F11958" s="14" t="n">
        <v>45189</v>
      </c>
      <c r="G11958" s="0" t="n">
        <v>319</v>
      </c>
      <c r="H11958" s="0" t="n">
        <v>93</v>
      </c>
      <c r="I11958" s="0" t="n">
        <v>103</v>
      </c>
      <c r="J11958" s="0" t="n">
        <v>882</v>
      </c>
      <c r="K11958" s="0" t="n">
        <v>937</v>
      </c>
      <c r="L11958" s="15" t="s">
        <v>93</v>
      </c>
      <c r="M11958" s="0" t="n">
        <v>3</v>
      </c>
      <c r="N11958" s="16" t="n">
        <f aca="false">I11958*K11958</f>
        <v>96511</v>
      </c>
      <c r="O11958" s="16" t="n">
        <f aca="false">I11958*(K11958-J11958)</f>
        <v>5665</v>
      </c>
      <c r="P11958" s="15" t="n">
        <f aca="false">K11958-J11958</f>
        <v>55</v>
      </c>
      <c r="Q11958" s="0" t="str">
        <f aca="false">IF(G11958=0,"Out of stock",IF(G11958&lt;H11958,"Understocked",IF(G11958&gt;Summary!$B$6*H11958,"Overstocked","Healthy")))</f>
        <v>Healthy</v>
      </c>
      <c r="R11958" s="0" t="str">
        <f aca="false">IF(I11958&gt;=Summary!$B$7,"Fast",IF(I11958&lt;Summary!$B$8,"Slow","Medium"))</f>
        <v>Medium</v>
      </c>
      <c r="S11958" s="15" t="n">
        <f aca="false">IF(M11958&gt;Summary!$B$5,1,0)</f>
        <v>0</v>
      </c>
      <c r="T11958" s="16" t="n">
        <f aca="false">IF(Q11958="Overstocked",(G11958-Summary!$B$6*H11958)*J11958,0)</f>
        <v>0</v>
      </c>
    </row>
    <row r="11959" customFormat="false" ht="15" hidden="false" customHeight="false" outlineLevel="0" collapsed="false">
      <c r="A11959" s="0" t="s">
        <v>12057</v>
      </c>
      <c r="B11959" s="0" t="s">
        <v>77</v>
      </c>
      <c r="C11959" s="0" t="s">
        <v>85</v>
      </c>
      <c r="D11959" s="0" t="s">
        <v>90</v>
      </c>
      <c r="E11959" s="14" t="n">
        <v>45224</v>
      </c>
      <c r="F11959" s="14" t="n">
        <v>45228</v>
      </c>
      <c r="G11959" s="0" t="n">
        <v>78</v>
      </c>
      <c r="H11959" s="0" t="n">
        <v>67</v>
      </c>
      <c r="I11959" s="0" t="n">
        <v>292</v>
      </c>
      <c r="J11959" s="0" t="n">
        <v>1526</v>
      </c>
      <c r="K11959" s="0" t="n">
        <v>1800</v>
      </c>
      <c r="L11959" s="15" t="s">
        <v>87</v>
      </c>
      <c r="M11959" s="0" t="n">
        <v>4</v>
      </c>
      <c r="N11959" s="16" t="n">
        <f aca="false">I11959*K11959</f>
        <v>525600</v>
      </c>
      <c r="O11959" s="16" t="n">
        <f aca="false">I11959*(K11959-J11959)</f>
        <v>80008</v>
      </c>
      <c r="P11959" s="15" t="n">
        <f aca="false">K11959-J11959</f>
        <v>274</v>
      </c>
      <c r="Q11959" s="0" t="str">
        <f aca="false">IF(G11959=0,"Out of stock",IF(G11959&lt;H11959,"Understocked",IF(G11959&gt;Summary!$B$6*H11959,"Overstocked","Healthy")))</f>
        <v>Healthy</v>
      </c>
      <c r="R11959" s="0" t="str">
        <f aca="false">IF(I11959&gt;=Summary!$B$7,"Fast",IF(I11959&lt;Summary!$B$8,"Slow","Medium"))</f>
        <v>Fast</v>
      </c>
      <c r="S11959" s="15" t="n">
        <f aca="false">IF(M11959&gt;Summary!$B$5,1,0)</f>
        <v>0</v>
      </c>
      <c r="T11959" s="16" t="n">
        <f aca="false">IF(Q11959="Overstocked",(G11959-Summary!$B$6*H11959)*J11959,0)</f>
        <v>0</v>
      </c>
    </row>
    <row r="11960" customFormat="false" ht="15" hidden="false" customHeight="false" outlineLevel="0" collapsed="false">
      <c r="A11960" s="0" t="s">
        <v>12058</v>
      </c>
      <c r="B11960" s="0" t="s">
        <v>111</v>
      </c>
      <c r="C11960" s="0" t="s">
        <v>96</v>
      </c>
      <c r="D11960" s="0" t="s">
        <v>102</v>
      </c>
      <c r="E11960" s="14" t="n">
        <v>45519</v>
      </c>
      <c r="F11960" s="14" t="n">
        <v>45520</v>
      </c>
      <c r="G11960" s="0" t="n">
        <v>458</v>
      </c>
      <c r="H11960" s="0" t="n">
        <v>93</v>
      </c>
      <c r="I11960" s="0" t="n">
        <v>70</v>
      </c>
      <c r="J11960" s="0" t="n">
        <v>1960</v>
      </c>
      <c r="K11960" s="0" t="n">
        <v>2352</v>
      </c>
      <c r="L11960" s="15" t="s">
        <v>80</v>
      </c>
      <c r="M11960" s="0" t="n">
        <v>1</v>
      </c>
      <c r="N11960" s="16" t="n">
        <f aca="false">I11960*K11960</f>
        <v>164640</v>
      </c>
      <c r="O11960" s="16" t="n">
        <f aca="false">I11960*(K11960-J11960)</f>
        <v>27440</v>
      </c>
      <c r="P11960" s="15" t="n">
        <f aca="false">K11960-J11960</f>
        <v>392</v>
      </c>
      <c r="Q11960" s="0" t="str">
        <f aca="false">IF(G11960=0,"Out of stock",IF(G11960&lt;H11960,"Understocked",IF(G11960&gt;Summary!$B$6*H11960,"Overstocked","Healthy")))</f>
        <v>Overstocked</v>
      </c>
      <c r="R11960" s="0" t="str">
        <f aca="false">IF(I11960&gt;=Summary!$B$7,"Fast",IF(I11960&lt;Summary!$B$8,"Slow","Medium"))</f>
        <v>Slow</v>
      </c>
      <c r="S11960" s="15" t="n">
        <f aca="false">IF(M11960&gt;Summary!$B$5,1,0)</f>
        <v>0</v>
      </c>
      <c r="T11960" s="16" t="n">
        <f aca="false">IF(Q11960="Overstocked",(G11960-Summary!$B$6*H11960)*J11960,0)</f>
        <v>168560</v>
      </c>
    </row>
    <row r="11961" customFormat="false" ht="15" hidden="false" customHeight="false" outlineLevel="0" collapsed="false">
      <c r="A11961" s="0" t="s">
        <v>12059</v>
      </c>
      <c r="B11961" s="0" t="s">
        <v>107</v>
      </c>
      <c r="C11961" s="0" t="s">
        <v>104</v>
      </c>
      <c r="D11961" s="0" t="s">
        <v>90</v>
      </c>
      <c r="E11961" s="14" t="n">
        <v>45245</v>
      </c>
      <c r="F11961" s="14" t="n">
        <v>45246</v>
      </c>
      <c r="G11961" s="0" t="n">
        <v>17</v>
      </c>
      <c r="H11961" s="0" t="n">
        <v>107</v>
      </c>
      <c r="I11961" s="0" t="n">
        <v>178</v>
      </c>
      <c r="J11961" s="0" t="n">
        <v>1819</v>
      </c>
      <c r="K11961" s="0" t="n">
        <v>2247</v>
      </c>
      <c r="L11961" s="15" t="s">
        <v>80</v>
      </c>
      <c r="M11961" s="0" t="n">
        <v>1</v>
      </c>
      <c r="N11961" s="16" t="n">
        <f aca="false">I11961*K11961</f>
        <v>399966</v>
      </c>
      <c r="O11961" s="16" t="n">
        <f aca="false">I11961*(K11961-J11961)</f>
        <v>76184</v>
      </c>
      <c r="P11961" s="15" t="n">
        <f aca="false">K11961-J11961</f>
        <v>428</v>
      </c>
      <c r="Q11961" s="0" t="str">
        <f aca="false">IF(G11961=0,"Out of stock",IF(G11961&lt;H11961,"Understocked",IF(G11961&gt;Summary!$B$6*H11961,"Overstocked","Healthy")))</f>
        <v>Understocked</v>
      </c>
      <c r="R11961" s="0" t="str">
        <f aca="false">IF(I11961&gt;=Summary!$B$7,"Fast",IF(I11961&lt;Summary!$B$8,"Slow","Medium"))</f>
        <v>Medium</v>
      </c>
      <c r="S11961" s="15" t="n">
        <f aca="false">IF(M11961&gt;Summary!$B$5,1,0)</f>
        <v>0</v>
      </c>
      <c r="T11961" s="16" t="n">
        <f aca="false">IF(Q11961="Overstocked",(G11961-Summary!$B$6*H11961)*J11961,0)</f>
        <v>0</v>
      </c>
    </row>
    <row r="11962" customFormat="false" ht="15" hidden="false" customHeight="false" outlineLevel="0" collapsed="false">
      <c r="A11962" s="0" t="s">
        <v>12060</v>
      </c>
      <c r="B11962" s="0" t="s">
        <v>95</v>
      </c>
      <c r="C11962" s="0" t="s">
        <v>96</v>
      </c>
      <c r="D11962" s="0" t="s">
        <v>102</v>
      </c>
      <c r="E11962" s="14" t="n">
        <v>45332</v>
      </c>
      <c r="F11962" s="14" t="n">
        <v>45335</v>
      </c>
      <c r="G11962" s="0" t="n">
        <v>470</v>
      </c>
      <c r="H11962" s="0" t="n">
        <v>122</v>
      </c>
      <c r="I11962" s="0" t="n">
        <v>235</v>
      </c>
      <c r="J11962" s="0" t="n">
        <v>768</v>
      </c>
      <c r="K11962" s="0" t="n">
        <v>868</v>
      </c>
      <c r="L11962" s="15" t="s">
        <v>87</v>
      </c>
      <c r="M11962" s="0" t="n">
        <v>3</v>
      </c>
      <c r="N11962" s="16" t="n">
        <f aca="false">I11962*K11962</f>
        <v>203980</v>
      </c>
      <c r="O11962" s="16" t="n">
        <f aca="false">I11962*(K11962-J11962)</f>
        <v>23500</v>
      </c>
      <c r="P11962" s="15" t="n">
        <f aca="false">K11962-J11962</f>
        <v>100</v>
      </c>
      <c r="Q11962" s="0" t="str">
        <f aca="false">IF(G11962=0,"Out of stock",IF(G11962&lt;H11962,"Understocked",IF(G11962&gt;Summary!$B$6*H11962,"Overstocked","Healthy")))</f>
        <v>Healthy</v>
      </c>
      <c r="R11962" s="0" t="str">
        <f aca="false">IF(I11962&gt;=Summary!$B$7,"Fast",IF(I11962&lt;Summary!$B$8,"Slow","Medium"))</f>
        <v>Fast</v>
      </c>
      <c r="S11962" s="15" t="n">
        <f aca="false">IF(M11962&gt;Summary!$B$5,1,0)</f>
        <v>0</v>
      </c>
      <c r="T11962" s="16" t="n">
        <f aca="false">IF(Q11962="Overstocked",(G11962-Summary!$B$6*H11962)*J11962,0)</f>
        <v>0</v>
      </c>
    </row>
    <row r="11963" customFormat="false" ht="15" hidden="false" customHeight="false" outlineLevel="0" collapsed="false">
      <c r="A11963" s="0" t="s">
        <v>12061</v>
      </c>
      <c r="B11963" s="0" t="s">
        <v>115</v>
      </c>
      <c r="C11963" s="0" t="s">
        <v>96</v>
      </c>
      <c r="D11963" s="0" t="s">
        <v>102</v>
      </c>
      <c r="E11963" s="14" t="n">
        <v>45650</v>
      </c>
      <c r="F11963" s="14" t="n">
        <v>45660</v>
      </c>
      <c r="G11963" s="0" t="n">
        <v>96</v>
      </c>
      <c r="H11963" s="0" t="n">
        <v>110</v>
      </c>
      <c r="I11963" s="0" t="n">
        <v>249</v>
      </c>
      <c r="J11963" s="0" t="n">
        <v>1066</v>
      </c>
      <c r="K11963" s="0" t="n">
        <v>1477</v>
      </c>
      <c r="L11963" s="15" t="s">
        <v>87</v>
      </c>
      <c r="M11963" s="0" t="n">
        <v>10</v>
      </c>
      <c r="N11963" s="16" t="n">
        <f aca="false">I11963*K11963</f>
        <v>367773</v>
      </c>
      <c r="O11963" s="16" t="n">
        <f aca="false">I11963*(K11963-J11963)</f>
        <v>102339</v>
      </c>
      <c r="P11963" s="15" t="n">
        <f aca="false">K11963-J11963</f>
        <v>411</v>
      </c>
      <c r="Q11963" s="0" t="str">
        <f aca="false">IF(G11963=0,"Out of stock",IF(G11963&lt;H11963,"Understocked",IF(G11963&gt;Summary!$B$6*H11963,"Overstocked","Healthy")))</f>
        <v>Understocked</v>
      </c>
      <c r="R11963" s="0" t="str">
        <f aca="false">IF(I11963&gt;=Summary!$B$7,"Fast",IF(I11963&lt;Summary!$B$8,"Slow","Medium"))</f>
        <v>Fast</v>
      </c>
      <c r="S11963" s="15" t="n">
        <f aca="false">IF(M11963&gt;Summary!$B$5,1,0)</f>
        <v>1</v>
      </c>
      <c r="T11963" s="16" t="n">
        <f aca="false">IF(Q11963="Overstocked",(G11963-Summary!$B$6*H11963)*J11963,0)</f>
        <v>0</v>
      </c>
    </row>
    <row r="11964" customFormat="false" ht="15" hidden="false" customHeight="false" outlineLevel="0" collapsed="false">
      <c r="A11964" s="0" t="s">
        <v>12062</v>
      </c>
      <c r="B11964" s="0" t="s">
        <v>101</v>
      </c>
      <c r="C11964" s="0" t="s">
        <v>78</v>
      </c>
      <c r="D11964" s="0" t="s">
        <v>90</v>
      </c>
      <c r="E11964" s="14" t="n">
        <v>45525</v>
      </c>
      <c r="F11964" s="14" t="n">
        <v>45528</v>
      </c>
      <c r="G11964" s="0" t="n">
        <v>149</v>
      </c>
      <c r="H11964" s="0" t="n">
        <v>115</v>
      </c>
      <c r="I11964" s="0" t="n">
        <v>186</v>
      </c>
      <c r="J11964" s="0" t="n">
        <v>1637</v>
      </c>
      <c r="K11964" s="0" t="n">
        <v>1864</v>
      </c>
      <c r="L11964" s="15" t="s">
        <v>97</v>
      </c>
      <c r="M11964" s="0" t="n">
        <v>3</v>
      </c>
      <c r="N11964" s="16" t="n">
        <f aca="false">I11964*K11964</f>
        <v>346704</v>
      </c>
      <c r="O11964" s="16" t="n">
        <f aca="false">I11964*(K11964-J11964)</f>
        <v>42222</v>
      </c>
      <c r="P11964" s="15" t="n">
        <f aca="false">K11964-J11964</f>
        <v>227</v>
      </c>
      <c r="Q11964" s="0" t="str">
        <f aca="false">IF(G11964=0,"Out of stock",IF(G11964&lt;H11964,"Understocked",IF(G11964&gt;Summary!$B$6*H11964,"Overstocked","Healthy")))</f>
        <v>Healthy</v>
      </c>
      <c r="R11964" s="0" t="str">
        <f aca="false">IF(I11964&gt;=Summary!$B$7,"Fast",IF(I11964&lt;Summary!$B$8,"Slow","Medium"))</f>
        <v>Medium</v>
      </c>
      <c r="S11964" s="15" t="n">
        <f aca="false">IF(M11964&gt;Summary!$B$5,1,0)</f>
        <v>0</v>
      </c>
      <c r="T11964" s="16" t="n">
        <f aca="false">IF(Q11964="Overstocked",(G11964-Summary!$B$6*H11964)*J11964,0)</f>
        <v>0</v>
      </c>
    </row>
    <row r="11965" customFormat="false" ht="15" hidden="false" customHeight="false" outlineLevel="0" collapsed="false">
      <c r="A11965" s="0" t="s">
        <v>12063</v>
      </c>
      <c r="B11965" s="0" t="s">
        <v>123</v>
      </c>
      <c r="C11965" s="0" t="s">
        <v>78</v>
      </c>
      <c r="D11965" s="0" t="s">
        <v>92</v>
      </c>
      <c r="E11965" s="14" t="n">
        <v>45137</v>
      </c>
      <c r="F11965" s="14" t="n">
        <v>45139</v>
      </c>
      <c r="G11965" s="0" t="n">
        <v>158</v>
      </c>
      <c r="H11965" s="0" t="n">
        <v>91</v>
      </c>
      <c r="I11965" s="0" t="n">
        <v>291</v>
      </c>
      <c r="J11965" s="0" t="n">
        <v>1211</v>
      </c>
      <c r="K11965" s="0" t="n">
        <v>1545</v>
      </c>
      <c r="L11965" s="15" t="s">
        <v>80</v>
      </c>
      <c r="M11965" s="0" t="n">
        <v>2</v>
      </c>
      <c r="N11965" s="16" t="n">
        <f aca="false">I11965*K11965</f>
        <v>449595</v>
      </c>
      <c r="O11965" s="16" t="n">
        <f aca="false">I11965*(K11965-J11965)</f>
        <v>97194</v>
      </c>
      <c r="P11965" s="15" t="n">
        <f aca="false">K11965-J11965</f>
        <v>334</v>
      </c>
      <c r="Q11965" s="0" t="str">
        <f aca="false">IF(G11965=0,"Out of stock",IF(G11965&lt;H11965,"Understocked",IF(G11965&gt;Summary!$B$6*H11965,"Overstocked","Healthy")))</f>
        <v>Healthy</v>
      </c>
      <c r="R11965" s="0" t="str">
        <f aca="false">IF(I11965&gt;=Summary!$B$7,"Fast",IF(I11965&lt;Summary!$B$8,"Slow","Medium"))</f>
        <v>Fast</v>
      </c>
      <c r="S11965" s="15" t="n">
        <f aca="false">IF(M11965&gt;Summary!$B$5,1,0)</f>
        <v>0</v>
      </c>
      <c r="T11965" s="16" t="n">
        <f aca="false">IF(Q11965="Overstocked",(G11965-Summary!$B$6*H11965)*J11965,0)</f>
        <v>0</v>
      </c>
    </row>
    <row r="11966" customFormat="false" ht="15" hidden="false" customHeight="false" outlineLevel="0" collapsed="false">
      <c r="A11966" s="0" t="s">
        <v>12064</v>
      </c>
      <c r="B11966" s="0" t="s">
        <v>111</v>
      </c>
      <c r="C11966" s="0" t="s">
        <v>78</v>
      </c>
      <c r="D11966" s="0" t="s">
        <v>102</v>
      </c>
      <c r="E11966" s="14" t="n">
        <v>45112</v>
      </c>
      <c r="F11966" s="14" t="n">
        <v>45113</v>
      </c>
      <c r="G11966" s="0" t="n">
        <v>106</v>
      </c>
      <c r="H11966" s="0" t="n">
        <v>86</v>
      </c>
      <c r="I11966" s="0" t="n">
        <v>11</v>
      </c>
      <c r="J11966" s="0" t="n">
        <v>1097</v>
      </c>
      <c r="K11966" s="0" t="n">
        <v>1546</v>
      </c>
      <c r="L11966" s="15" t="s">
        <v>97</v>
      </c>
      <c r="M11966" s="0" t="n">
        <v>1</v>
      </c>
      <c r="N11966" s="16" t="n">
        <f aca="false">I11966*K11966</f>
        <v>17006</v>
      </c>
      <c r="O11966" s="16" t="n">
        <f aca="false">I11966*(K11966-J11966)</f>
        <v>4939</v>
      </c>
      <c r="P11966" s="15" t="n">
        <f aca="false">K11966-J11966</f>
        <v>449</v>
      </c>
      <c r="Q11966" s="0" t="str">
        <f aca="false">IF(G11966=0,"Out of stock",IF(G11966&lt;H11966,"Understocked",IF(G11966&gt;Summary!$B$6*H11966,"Overstocked","Healthy")))</f>
        <v>Healthy</v>
      </c>
      <c r="R11966" s="0" t="str">
        <f aca="false">IF(I11966&gt;=Summary!$B$7,"Fast",IF(I11966&lt;Summary!$B$8,"Slow","Medium"))</f>
        <v>Slow</v>
      </c>
      <c r="S11966" s="15" t="n">
        <f aca="false">IF(M11966&gt;Summary!$B$5,1,0)</f>
        <v>0</v>
      </c>
      <c r="T11966" s="16" t="n">
        <f aca="false">IF(Q11966="Overstocked",(G11966-Summary!$B$6*H11966)*J11966,0)</f>
        <v>0</v>
      </c>
    </row>
    <row r="11967" customFormat="false" ht="15" hidden="false" customHeight="false" outlineLevel="0" collapsed="false">
      <c r="A11967" s="0" t="s">
        <v>12065</v>
      </c>
      <c r="B11967" s="0" t="s">
        <v>111</v>
      </c>
      <c r="C11967" s="0" t="s">
        <v>78</v>
      </c>
      <c r="D11967" s="0" t="s">
        <v>92</v>
      </c>
      <c r="E11967" s="14" t="n">
        <v>45406</v>
      </c>
      <c r="F11967" s="14" t="n">
        <v>45411</v>
      </c>
      <c r="G11967" s="0" t="n">
        <v>66</v>
      </c>
      <c r="H11967" s="0" t="n">
        <v>125</v>
      </c>
      <c r="I11967" s="0" t="n">
        <v>275</v>
      </c>
      <c r="J11967" s="0" t="n">
        <v>1871</v>
      </c>
      <c r="K11967" s="0" t="n">
        <v>2328</v>
      </c>
      <c r="L11967" s="15" t="s">
        <v>87</v>
      </c>
      <c r="M11967" s="0" t="n">
        <v>5</v>
      </c>
      <c r="N11967" s="16" t="n">
        <f aca="false">I11967*K11967</f>
        <v>640200</v>
      </c>
      <c r="O11967" s="16" t="n">
        <f aca="false">I11967*(K11967-J11967)</f>
        <v>125675</v>
      </c>
      <c r="P11967" s="15" t="n">
        <f aca="false">K11967-J11967</f>
        <v>457</v>
      </c>
      <c r="Q11967" s="0" t="str">
        <f aca="false">IF(G11967=0,"Out of stock",IF(G11967&lt;H11967,"Understocked",IF(G11967&gt;Summary!$B$6*H11967,"Overstocked","Healthy")))</f>
        <v>Understocked</v>
      </c>
      <c r="R11967" s="0" t="str">
        <f aca="false">IF(I11967&gt;=Summary!$B$7,"Fast",IF(I11967&lt;Summary!$B$8,"Slow","Medium"))</f>
        <v>Fast</v>
      </c>
      <c r="S11967" s="15" t="n">
        <f aca="false">IF(M11967&gt;Summary!$B$5,1,0)</f>
        <v>0</v>
      </c>
      <c r="T11967" s="16" t="n">
        <f aca="false">IF(Q11967="Overstocked",(G11967-Summary!$B$6*H11967)*J11967,0)</f>
        <v>0</v>
      </c>
    </row>
    <row r="11968" customFormat="false" ht="15" hidden="false" customHeight="false" outlineLevel="0" collapsed="false">
      <c r="A11968" s="0" t="s">
        <v>12066</v>
      </c>
      <c r="B11968" s="0" t="s">
        <v>111</v>
      </c>
      <c r="C11968" s="0" t="s">
        <v>104</v>
      </c>
      <c r="D11968" s="0" t="s">
        <v>90</v>
      </c>
      <c r="E11968" s="14" t="n">
        <v>45217</v>
      </c>
      <c r="F11968" s="14" t="n">
        <v>45226</v>
      </c>
      <c r="G11968" s="0" t="n">
        <v>265</v>
      </c>
      <c r="H11968" s="0" t="n">
        <v>149</v>
      </c>
      <c r="I11968" s="0" t="n">
        <v>173</v>
      </c>
      <c r="J11968" s="0" t="n">
        <v>1189</v>
      </c>
      <c r="K11968" s="0" t="n">
        <v>1308</v>
      </c>
      <c r="L11968" s="15" t="s">
        <v>80</v>
      </c>
      <c r="M11968" s="0" t="n">
        <v>9</v>
      </c>
      <c r="N11968" s="16" t="n">
        <f aca="false">I11968*K11968</f>
        <v>226284</v>
      </c>
      <c r="O11968" s="16" t="n">
        <f aca="false">I11968*(K11968-J11968)</f>
        <v>20587</v>
      </c>
      <c r="P11968" s="15" t="n">
        <f aca="false">K11968-J11968</f>
        <v>119</v>
      </c>
      <c r="Q11968" s="0" t="str">
        <f aca="false">IF(G11968=0,"Out of stock",IF(G11968&lt;H11968,"Understocked",IF(G11968&gt;Summary!$B$6*H11968,"Overstocked","Healthy")))</f>
        <v>Healthy</v>
      </c>
      <c r="R11968" s="0" t="str">
        <f aca="false">IF(I11968&gt;=Summary!$B$7,"Fast",IF(I11968&lt;Summary!$B$8,"Slow","Medium"))</f>
        <v>Medium</v>
      </c>
      <c r="S11968" s="15" t="n">
        <f aca="false">IF(M11968&gt;Summary!$B$5,1,0)</f>
        <v>1</v>
      </c>
      <c r="T11968" s="16" t="n">
        <f aca="false">IF(Q11968="Overstocked",(G11968-Summary!$B$6*H11968)*J11968,0)</f>
        <v>0</v>
      </c>
    </row>
    <row r="11969" customFormat="false" ht="15" hidden="false" customHeight="false" outlineLevel="0" collapsed="false">
      <c r="A11969" s="0" t="s">
        <v>12067</v>
      </c>
      <c r="B11969" s="0" t="s">
        <v>77</v>
      </c>
      <c r="C11969" s="0" t="s">
        <v>104</v>
      </c>
      <c r="D11969" s="0" t="s">
        <v>90</v>
      </c>
      <c r="E11969" s="14" t="n">
        <v>45623</v>
      </c>
      <c r="F11969" s="14" t="n">
        <v>45629</v>
      </c>
      <c r="G11969" s="0" t="n">
        <v>408</v>
      </c>
      <c r="H11969" s="0" t="n">
        <v>105</v>
      </c>
      <c r="I11969" s="0" t="n">
        <v>63</v>
      </c>
      <c r="J11969" s="0" t="n">
        <v>249</v>
      </c>
      <c r="K11969" s="0" t="n">
        <v>633</v>
      </c>
      <c r="L11969" s="15" t="s">
        <v>97</v>
      </c>
      <c r="M11969" s="0" t="n">
        <v>6</v>
      </c>
      <c r="N11969" s="16" t="n">
        <f aca="false">I11969*K11969</f>
        <v>39879</v>
      </c>
      <c r="O11969" s="16" t="n">
        <f aca="false">I11969*(K11969-J11969)</f>
        <v>24192</v>
      </c>
      <c r="P11969" s="15" t="n">
        <f aca="false">K11969-J11969</f>
        <v>384</v>
      </c>
      <c r="Q11969" s="0" t="str">
        <f aca="false">IF(G11969=0,"Out of stock",IF(G11969&lt;H11969,"Understocked",IF(G11969&gt;Summary!$B$6*H11969,"Overstocked","Healthy")))</f>
        <v>Healthy</v>
      </c>
      <c r="R11969" s="0" t="str">
        <f aca="false">IF(I11969&gt;=Summary!$B$7,"Fast",IF(I11969&lt;Summary!$B$8,"Slow","Medium"))</f>
        <v>Slow</v>
      </c>
      <c r="S11969" s="15" t="n">
        <f aca="false">IF(M11969&gt;Summary!$B$5,1,0)</f>
        <v>0</v>
      </c>
      <c r="T11969" s="16" t="n">
        <f aca="false">IF(Q11969="Overstocked",(G11969-Summary!$B$6*H11969)*J11969,0)</f>
        <v>0</v>
      </c>
    </row>
    <row r="11970" customFormat="false" ht="15" hidden="false" customHeight="false" outlineLevel="0" collapsed="false">
      <c r="A11970" s="0" t="s">
        <v>12068</v>
      </c>
      <c r="B11970" s="0" t="s">
        <v>111</v>
      </c>
      <c r="C11970" s="0" t="s">
        <v>85</v>
      </c>
      <c r="D11970" s="0" t="s">
        <v>86</v>
      </c>
      <c r="E11970" s="14" t="n">
        <v>44993</v>
      </c>
      <c r="F11970" s="14" t="n">
        <v>44994</v>
      </c>
      <c r="G11970" s="0" t="n">
        <v>199</v>
      </c>
      <c r="H11970" s="0" t="n">
        <v>65</v>
      </c>
      <c r="I11970" s="0" t="n">
        <v>106</v>
      </c>
      <c r="J11970" s="0" t="n">
        <v>1127</v>
      </c>
      <c r="K11970" s="0" t="n">
        <v>1273</v>
      </c>
      <c r="L11970" s="15" t="s">
        <v>80</v>
      </c>
      <c r="M11970" s="0" t="n">
        <v>1</v>
      </c>
      <c r="N11970" s="16" t="n">
        <f aca="false">I11970*K11970</f>
        <v>134938</v>
      </c>
      <c r="O11970" s="16" t="n">
        <f aca="false">I11970*(K11970-J11970)</f>
        <v>15476</v>
      </c>
      <c r="P11970" s="15" t="n">
        <f aca="false">K11970-J11970</f>
        <v>146</v>
      </c>
      <c r="Q11970" s="0" t="str">
        <f aca="false">IF(G11970=0,"Out of stock",IF(G11970&lt;H11970,"Understocked",IF(G11970&gt;Summary!$B$6*H11970,"Overstocked","Healthy")))</f>
        <v>Healthy</v>
      </c>
      <c r="R11970" s="0" t="str">
        <f aca="false">IF(I11970&gt;=Summary!$B$7,"Fast",IF(I11970&lt;Summary!$B$8,"Slow","Medium"))</f>
        <v>Medium</v>
      </c>
      <c r="S11970" s="15" t="n">
        <f aca="false">IF(M11970&gt;Summary!$B$5,1,0)</f>
        <v>0</v>
      </c>
      <c r="T11970" s="16" t="n">
        <f aca="false">IF(Q11970="Overstocked",(G11970-Summary!$B$6*H11970)*J11970,0)</f>
        <v>0</v>
      </c>
    </row>
    <row r="11971" customFormat="false" ht="15" hidden="false" customHeight="false" outlineLevel="0" collapsed="false">
      <c r="A11971" s="0" t="s">
        <v>12069</v>
      </c>
      <c r="B11971" s="0" t="s">
        <v>101</v>
      </c>
      <c r="C11971" s="0" t="s">
        <v>104</v>
      </c>
      <c r="D11971" s="0" t="s">
        <v>92</v>
      </c>
      <c r="E11971" s="14" t="n">
        <v>45207</v>
      </c>
      <c r="F11971" s="14" t="n">
        <v>45208</v>
      </c>
      <c r="G11971" s="0" t="n">
        <v>333</v>
      </c>
      <c r="H11971" s="0" t="n">
        <v>126</v>
      </c>
      <c r="I11971" s="0" t="n">
        <v>65</v>
      </c>
      <c r="J11971" s="0" t="n">
        <v>1779</v>
      </c>
      <c r="K11971" s="0" t="n">
        <v>2263</v>
      </c>
      <c r="L11971" s="15" t="s">
        <v>97</v>
      </c>
      <c r="M11971" s="0" t="n">
        <v>1</v>
      </c>
      <c r="N11971" s="16" t="n">
        <f aca="false">I11971*K11971</f>
        <v>147095</v>
      </c>
      <c r="O11971" s="16" t="n">
        <f aca="false">I11971*(K11971-J11971)</f>
        <v>31460</v>
      </c>
      <c r="P11971" s="15" t="n">
        <f aca="false">K11971-J11971</f>
        <v>484</v>
      </c>
      <c r="Q11971" s="0" t="str">
        <f aca="false">IF(G11971=0,"Out of stock",IF(G11971&lt;H11971,"Understocked",IF(G11971&gt;Summary!$B$6*H11971,"Overstocked","Healthy")))</f>
        <v>Healthy</v>
      </c>
      <c r="R11971" s="0" t="str">
        <f aca="false">IF(I11971&gt;=Summary!$B$7,"Fast",IF(I11971&lt;Summary!$B$8,"Slow","Medium"))</f>
        <v>Slow</v>
      </c>
      <c r="S11971" s="15" t="n">
        <f aca="false">IF(M11971&gt;Summary!$B$5,1,0)</f>
        <v>0</v>
      </c>
      <c r="T11971" s="16" t="n">
        <f aca="false">IF(Q11971="Overstocked",(G11971-Summary!$B$6*H11971)*J11971,0)</f>
        <v>0</v>
      </c>
    </row>
    <row r="11972" customFormat="false" ht="15" hidden="false" customHeight="false" outlineLevel="0" collapsed="false">
      <c r="A11972" s="0" t="s">
        <v>12070</v>
      </c>
      <c r="B11972" s="0" t="s">
        <v>95</v>
      </c>
      <c r="C11972" s="0" t="s">
        <v>78</v>
      </c>
      <c r="D11972" s="0" t="s">
        <v>79</v>
      </c>
      <c r="E11972" s="14" t="n">
        <v>45192</v>
      </c>
      <c r="F11972" s="14" t="n">
        <v>45195</v>
      </c>
      <c r="G11972" s="0" t="n">
        <v>480</v>
      </c>
      <c r="H11972" s="0" t="n">
        <v>56</v>
      </c>
      <c r="I11972" s="0" t="n">
        <v>215</v>
      </c>
      <c r="J11972" s="0" t="n">
        <v>1403</v>
      </c>
      <c r="K11972" s="0" t="n">
        <v>1689</v>
      </c>
      <c r="L11972" s="15" t="s">
        <v>93</v>
      </c>
      <c r="M11972" s="0" t="n">
        <v>3</v>
      </c>
      <c r="N11972" s="16" t="n">
        <f aca="false">I11972*K11972</f>
        <v>363135</v>
      </c>
      <c r="O11972" s="16" t="n">
        <f aca="false">I11972*(K11972-J11972)</f>
        <v>61490</v>
      </c>
      <c r="P11972" s="15" t="n">
        <f aca="false">K11972-J11972</f>
        <v>286</v>
      </c>
      <c r="Q11972" s="0" t="str">
        <f aca="false">IF(G11972=0,"Out of stock",IF(G11972&lt;H11972,"Understocked",IF(G11972&gt;Summary!$B$6*H11972,"Overstocked","Healthy")))</f>
        <v>Overstocked</v>
      </c>
      <c r="R11972" s="0" t="str">
        <f aca="false">IF(I11972&gt;=Summary!$B$7,"Fast",IF(I11972&lt;Summary!$B$8,"Slow","Medium"))</f>
        <v>Fast</v>
      </c>
      <c r="S11972" s="15" t="n">
        <f aca="false">IF(M11972&gt;Summary!$B$5,1,0)</f>
        <v>0</v>
      </c>
      <c r="T11972" s="16" t="n">
        <f aca="false">IF(Q11972="Overstocked",(G11972-Summary!$B$6*H11972)*J11972,0)</f>
        <v>359168</v>
      </c>
    </row>
    <row r="11973" customFormat="false" ht="15" hidden="false" customHeight="false" outlineLevel="0" collapsed="false">
      <c r="A11973" s="0" t="s">
        <v>12071</v>
      </c>
      <c r="B11973" s="0" t="s">
        <v>107</v>
      </c>
      <c r="C11973" s="0" t="s">
        <v>104</v>
      </c>
      <c r="D11973" s="0" t="s">
        <v>86</v>
      </c>
      <c r="E11973" s="14" t="n">
        <v>44966</v>
      </c>
      <c r="F11973" s="14" t="n">
        <v>44972</v>
      </c>
      <c r="G11973" s="0" t="n">
        <v>199</v>
      </c>
      <c r="H11973" s="0" t="n">
        <v>56</v>
      </c>
      <c r="I11973" s="0" t="n">
        <v>44</v>
      </c>
      <c r="J11973" s="0" t="n">
        <v>530</v>
      </c>
      <c r="K11973" s="0" t="n">
        <v>662</v>
      </c>
      <c r="L11973" s="15" t="s">
        <v>87</v>
      </c>
      <c r="M11973" s="0" t="n">
        <v>6</v>
      </c>
      <c r="N11973" s="16" t="n">
        <f aca="false">I11973*K11973</f>
        <v>29128</v>
      </c>
      <c r="O11973" s="16" t="n">
        <f aca="false">I11973*(K11973-J11973)</f>
        <v>5808</v>
      </c>
      <c r="P11973" s="15" t="n">
        <f aca="false">K11973-J11973</f>
        <v>132</v>
      </c>
      <c r="Q11973" s="0" t="str">
        <f aca="false">IF(G11973=0,"Out of stock",IF(G11973&lt;H11973,"Understocked",IF(G11973&gt;Summary!$B$6*H11973,"Overstocked","Healthy")))</f>
        <v>Healthy</v>
      </c>
      <c r="R11973" s="0" t="str">
        <f aca="false">IF(I11973&gt;=Summary!$B$7,"Fast",IF(I11973&lt;Summary!$B$8,"Slow","Medium"))</f>
        <v>Slow</v>
      </c>
      <c r="S11973" s="15" t="n">
        <f aca="false">IF(M11973&gt;Summary!$B$5,1,0)</f>
        <v>0</v>
      </c>
      <c r="T11973" s="16" t="n">
        <f aca="false">IF(Q11973="Overstocked",(G11973-Summary!$B$6*H11973)*J11973,0)</f>
        <v>0</v>
      </c>
    </row>
    <row r="11974" customFormat="false" ht="15" hidden="false" customHeight="false" outlineLevel="0" collapsed="false">
      <c r="A11974" s="0" t="s">
        <v>12072</v>
      </c>
      <c r="B11974" s="0" t="s">
        <v>111</v>
      </c>
      <c r="C11974" s="0" t="s">
        <v>96</v>
      </c>
      <c r="D11974" s="0" t="s">
        <v>92</v>
      </c>
      <c r="E11974" s="14" t="n">
        <v>45480</v>
      </c>
      <c r="F11974" s="14" t="n">
        <v>45482</v>
      </c>
      <c r="G11974" s="0" t="n">
        <v>135</v>
      </c>
      <c r="H11974" s="0" t="n">
        <v>149</v>
      </c>
      <c r="I11974" s="0" t="n">
        <v>9</v>
      </c>
      <c r="J11974" s="0" t="n">
        <v>1507</v>
      </c>
      <c r="K11974" s="0" t="n">
        <v>1630</v>
      </c>
      <c r="L11974" s="15" t="s">
        <v>93</v>
      </c>
      <c r="M11974" s="0" t="n">
        <v>2</v>
      </c>
      <c r="N11974" s="16" t="n">
        <f aca="false">I11974*K11974</f>
        <v>14670</v>
      </c>
      <c r="O11974" s="16" t="n">
        <f aca="false">I11974*(K11974-J11974)</f>
        <v>1107</v>
      </c>
      <c r="P11974" s="15" t="n">
        <f aca="false">K11974-J11974</f>
        <v>123</v>
      </c>
      <c r="Q11974" s="0" t="str">
        <f aca="false">IF(G11974=0,"Out of stock",IF(G11974&lt;H11974,"Understocked",IF(G11974&gt;Summary!$B$6*H11974,"Overstocked","Healthy")))</f>
        <v>Understocked</v>
      </c>
      <c r="R11974" s="0" t="str">
        <f aca="false">IF(I11974&gt;=Summary!$B$7,"Fast",IF(I11974&lt;Summary!$B$8,"Slow","Medium"))</f>
        <v>Slow</v>
      </c>
      <c r="S11974" s="15" t="n">
        <f aca="false">IF(M11974&gt;Summary!$B$5,1,0)</f>
        <v>0</v>
      </c>
      <c r="T11974" s="16" t="n">
        <f aca="false">IF(Q11974="Overstocked",(G11974-Summary!$B$6*H11974)*J11974,0)</f>
        <v>0</v>
      </c>
    </row>
    <row r="11975" customFormat="false" ht="15" hidden="false" customHeight="false" outlineLevel="0" collapsed="false">
      <c r="A11975" s="0" t="s">
        <v>12073</v>
      </c>
      <c r="B11975" s="0" t="s">
        <v>123</v>
      </c>
      <c r="C11975" s="0" t="s">
        <v>96</v>
      </c>
      <c r="D11975" s="0" t="s">
        <v>86</v>
      </c>
      <c r="E11975" s="14" t="n">
        <v>45252</v>
      </c>
      <c r="F11975" s="14" t="n">
        <v>45259</v>
      </c>
      <c r="G11975" s="0" t="n">
        <v>358</v>
      </c>
      <c r="H11975" s="0" t="n">
        <v>63</v>
      </c>
      <c r="I11975" s="0" t="n">
        <v>221</v>
      </c>
      <c r="J11975" s="0" t="n">
        <v>1528</v>
      </c>
      <c r="K11975" s="0" t="n">
        <v>1780</v>
      </c>
      <c r="L11975" s="15" t="s">
        <v>80</v>
      </c>
      <c r="M11975" s="0" t="n">
        <v>7</v>
      </c>
      <c r="N11975" s="16" t="n">
        <f aca="false">I11975*K11975</f>
        <v>393380</v>
      </c>
      <c r="O11975" s="16" t="n">
        <f aca="false">I11975*(K11975-J11975)</f>
        <v>55692</v>
      </c>
      <c r="P11975" s="15" t="n">
        <f aca="false">K11975-J11975</f>
        <v>252</v>
      </c>
      <c r="Q11975" s="0" t="str">
        <f aca="false">IF(G11975=0,"Out of stock",IF(G11975&lt;H11975,"Understocked",IF(G11975&gt;Summary!$B$6*H11975,"Overstocked","Healthy")))</f>
        <v>Overstocked</v>
      </c>
      <c r="R11975" s="0" t="str">
        <f aca="false">IF(I11975&gt;=Summary!$B$7,"Fast",IF(I11975&lt;Summary!$B$8,"Slow","Medium"))</f>
        <v>Fast</v>
      </c>
      <c r="S11975" s="15" t="n">
        <f aca="false">IF(M11975&gt;Summary!$B$5,1,0)</f>
        <v>0</v>
      </c>
      <c r="T11975" s="16" t="n">
        <f aca="false">IF(Q11975="Overstocked",(G11975-Summary!$B$6*H11975)*J11975,0)</f>
        <v>161968</v>
      </c>
    </row>
    <row r="11976" customFormat="false" ht="15" hidden="false" customHeight="false" outlineLevel="0" collapsed="false">
      <c r="A11976" s="0" t="s">
        <v>12074</v>
      </c>
      <c r="B11976" s="0" t="s">
        <v>113</v>
      </c>
      <c r="C11976" s="0" t="s">
        <v>104</v>
      </c>
      <c r="D11976" s="0" t="s">
        <v>102</v>
      </c>
      <c r="E11976" s="14" t="n">
        <v>45160</v>
      </c>
      <c r="F11976" s="14" t="n">
        <v>45162</v>
      </c>
      <c r="G11976" s="0" t="n">
        <v>146</v>
      </c>
      <c r="H11976" s="0" t="n">
        <v>94</v>
      </c>
      <c r="I11976" s="0" t="n">
        <v>91</v>
      </c>
      <c r="J11976" s="0" t="n">
        <v>430</v>
      </c>
      <c r="K11976" s="0" t="n">
        <v>480</v>
      </c>
      <c r="L11976" s="15" t="s">
        <v>93</v>
      </c>
      <c r="M11976" s="0" t="n">
        <v>2</v>
      </c>
      <c r="N11976" s="16" t="n">
        <f aca="false">I11976*K11976</f>
        <v>43680</v>
      </c>
      <c r="O11976" s="16" t="n">
        <f aca="false">I11976*(K11976-J11976)</f>
        <v>4550</v>
      </c>
      <c r="P11976" s="15" t="n">
        <f aca="false">K11976-J11976</f>
        <v>50</v>
      </c>
      <c r="Q11976" s="0" t="str">
        <f aca="false">IF(G11976=0,"Out of stock",IF(G11976&lt;H11976,"Understocked",IF(G11976&gt;Summary!$B$6*H11976,"Overstocked","Healthy")))</f>
        <v>Healthy</v>
      </c>
      <c r="R11976" s="0" t="str">
        <f aca="false">IF(I11976&gt;=Summary!$B$7,"Fast",IF(I11976&lt;Summary!$B$8,"Slow","Medium"))</f>
        <v>Slow</v>
      </c>
      <c r="S11976" s="15" t="n">
        <f aca="false">IF(M11976&gt;Summary!$B$5,1,0)</f>
        <v>0</v>
      </c>
      <c r="T11976" s="16" t="n">
        <f aca="false">IF(Q11976="Overstocked",(G11976-Summary!$B$6*H11976)*J11976,0)</f>
        <v>0</v>
      </c>
    </row>
    <row r="11977" customFormat="false" ht="15" hidden="false" customHeight="false" outlineLevel="0" collapsed="false">
      <c r="A11977" s="0" t="s">
        <v>12075</v>
      </c>
      <c r="B11977" s="0" t="s">
        <v>89</v>
      </c>
      <c r="C11977" s="0" t="s">
        <v>78</v>
      </c>
      <c r="D11977" s="0" t="s">
        <v>92</v>
      </c>
      <c r="E11977" s="14" t="n">
        <v>45044</v>
      </c>
      <c r="F11977" s="14" t="n">
        <v>45054</v>
      </c>
      <c r="G11977" s="0" t="n">
        <v>327</v>
      </c>
      <c r="H11977" s="0" t="n">
        <v>140</v>
      </c>
      <c r="I11977" s="0" t="n">
        <v>48</v>
      </c>
      <c r="J11977" s="0" t="n">
        <v>1512</v>
      </c>
      <c r="K11977" s="0" t="n">
        <v>1846</v>
      </c>
      <c r="L11977" s="15" t="s">
        <v>97</v>
      </c>
      <c r="M11977" s="0" t="n">
        <v>10</v>
      </c>
      <c r="N11977" s="16" t="n">
        <f aca="false">I11977*K11977</f>
        <v>88608</v>
      </c>
      <c r="O11977" s="16" t="n">
        <f aca="false">I11977*(K11977-J11977)</f>
        <v>16032</v>
      </c>
      <c r="P11977" s="15" t="n">
        <f aca="false">K11977-J11977</f>
        <v>334</v>
      </c>
      <c r="Q11977" s="0" t="str">
        <f aca="false">IF(G11977=0,"Out of stock",IF(G11977&lt;H11977,"Understocked",IF(G11977&gt;Summary!$B$6*H11977,"Overstocked","Healthy")))</f>
        <v>Healthy</v>
      </c>
      <c r="R11977" s="0" t="str">
        <f aca="false">IF(I11977&gt;=Summary!$B$7,"Fast",IF(I11977&lt;Summary!$B$8,"Slow","Medium"))</f>
        <v>Slow</v>
      </c>
      <c r="S11977" s="15" t="n">
        <f aca="false">IF(M11977&gt;Summary!$B$5,1,0)</f>
        <v>1</v>
      </c>
      <c r="T11977" s="16" t="n">
        <f aca="false">IF(Q11977="Overstocked",(G11977-Summary!$B$6*H11977)*J11977,0)</f>
        <v>0</v>
      </c>
    </row>
    <row r="11978" customFormat="false" ht="15" hidden="false" customHeight="false" outlineLevel="0" collapsed="false">
      <c r="A11978" s="0" t="s">
        <v>12076</v>
      </c>
      <c r="B11978" s="0" t="s">
        <v>113</v>
      </c>
      <c r="C11978" s="0" t="s">
        <v>85</v>
      </c>
      <c r="D11978" s="0" t="s">
        <v>90</v>
      </c>
      <c r="E11978" s="14" t="n">
        <v>45550</v>
      </c>
      <c r="F11978" s="14" t="n">
        <v>45556</v>
      </c>
      <c r="G11978" s="0" t="n">
        <v>185</v>
      </c>
      <c r="H11978" s="0" t="n">
        <v>93</v>
      </c>
      <c r="I11978" s="0" t="n">
        <v>164</v>
      </c>
      <c r="J11978" s="0" t="n">
        <v>264</v>
      </c>
      <c r="K11978" s="0" t="n">
        <v>494</v>
      </c>
      <c r="L11978" s="15" t="s">
        <v>93</v>
      </c>
      <c r="M11978" s="0" t="n">
        <v>6</v>
      </c>
      <c r="N11978" s="16" t="n">
        <f aca="false">I11978*K11978</f>
        <v>81016</v>
      </c>
      <c r="O11978" s="16" t="n">
        <f aca="false">I11978*(K11978-J11978)</f>
        <v>37720</v>
      </c>
      <c r="P11978" s="15" t="n">
        <f aca="false">K11978-J11978</f>
        <v>230</v>
      </c>
      <c r="Q11978" s="0" t="str">
        <f aca="false">IF(G11978=0,"Out of stock",IF(G11978&lt;H11978,"Understocked",IF(G11978&gt;Summary!$B$6*H11978,"Overstocked","Healthy")))</f>
        <v>Healthy</v>
      </c>
      <c r="R11978" s="0" t="str">
        <f aca="false">IF(I11978&gt;=Summary!$B$7,"Fast",IF(I11978&lt;Summary!$B$8,"Slow","Medium"))</f>
        <v>Medium</v>
      </c>
      <c r="S11978" s="15" t="n">
        <f aca="false">IF(M11978&gt;Summary!$B$5,1,0)</f>
        <v>0</v>
      </c>
      <c r="T11978" s="16" t="n">
        <f aca="false">IF(Q11978="Overstocked",(G11978-Summary!$B$6*H11978)*J11978,0)</f>
        <v>0</v>
      </c>
    </row>
    <row r="11979" customFormat="false" ht="15" hidden="false" customHeight="false" outlineLevel="0" collapsed="false">
      <c r="A11979" s="0" t="s">
        <v>12077</v>
      </c>
      <c r="B11979" s="0" t="s">
        <v>101</v>
      </c>
      <c r="C11979" s="0" t="s">
        <v>85</v>
      </c>
      <c r="D11979" s="0" t="s">
        <v>92</v>
      </c>
      <c r="E11979" s="14" t="n">
        <v>45052</v>
      </c>
      <c r="F11979" s="14" t="n">
        <v>45054</v>
      </c>
      <c r="G11979" s="0" t="n">
        <v>496</v>
      </c>
      <c r="H11979" s="0" t="n">
        <v>50</v>
      </c>
      <c r="I11979" s="0" t="n">
        <v>262</v>
      </c>
      <c r="J11979" s="0" t="n">
        <v>1505</v>
      </c>
      <c r="K11979" s="0" t="n">
        <v>1746</v>
      </c>
      <c r="L11979" s="15" t="s">
        <v>82</v>
      </c>
      <c r="M11979" s="0" t="n">
        <v>2</v>
      </c>
      <c r="N11979" s="16" t="n">
        <f aca="false">I11979*K11979</f>
        <v>457452</v>
      </c>
      <c r="O11979" s="16" t="n">
        <f aca="false">I11979*(K11979-J11979)</f>
        <v>63142</v>
      </c>
      <c r="P11979" s="15" t="n">
        <f aca="false">K11979-J11979</f>
        <v>241</v>
      </c>
      <c r="Q11979" s="0" t="str">
        <f aca="false">IF(G11979=0,"Out of stock",IF(G11979&lt;H11979,"Understocked",IF(G11979&gt;Summary!$B$6*H11979,"Overstocked","Healthy")))</f>
        <v>Overstocked</v>
      </c>
      <c r="R11979" s="0" t="str">
        <f aca="false">IF(I11979&gt;=Summary!$B$7,"Fast",IF(I11979&lt;Summary!$B$8,"Slow","Medium"))</f>
        <v>Fast</v>
      </c>
      <c r="S11979" s="15" t="n">
        <f aca="false">IF(M11979&gt;Summary!$B$5,1,0)</f>
        <v>0</v>
      </c>
      <c r="T11979" s="16" t="n">
        <f aca="false">IF(Q11979="Overstocked",(G11979-Summary!$B$6*H11979)*J11979,0)</f>
        <v>445480</v>
      </c>
    </row>
    <row r="11980" customFormat="false" ht="15" hidden="false" customHeight="false" outlineLevel="0" collapsed="false">
      <c r="A11980" s="0" t="s">
        <v>12078</v>
      </c>
      <c r="B11980" s="0" t="s">
        <v>101</v>
      </c>
      <c r="C11980" s="0" t="s">
        <v>96</v>
      </c>
      <c r="D11980" s="0" t="s">
        <v>102</v>
      </c>
      <c r="E11980" s="14" t="n">
        <v>45554</v>
      </c>
      <c r="F11980" s="14" t="n">
        <v>45557</v>
      </c>
      <c r="G11980" s="0" t="n">
        <v>233</v>
      </c>
      <c r="H11980" s="0" t="n">
        <v>98</v>
      </c>
      <c r="I11980" s="0" t="n">
        <v>168</v>
      </c>
      <c r="J11980" s="0" t="n">
        <v>1884</v>
      </c>
      <c r="K11980" s="0" t="n">
        <v>2195</v>
      </c>
      <c r="L11980" s="15" t="s">
        <v>93</v>
      </c>
      <c r="M11980" s="0" t="n">
        <v>3</v>
      </c>
      <c r="N11980" s="16" t="n">
        <f aca="false">I11980*K11980</f>
        <v>368760</v>
      </c>
      <c r="O11980" s="16" t="n">
        <f aca="false">I11980*(K11980-J11980)</f>
        <v>52248</v>
      </c>
      <c r="P11980" s="15" t="n">
        <f aca="false">K11980-J11980</f>
        <v>311</v>
      </c>
      <c r="Q11980" s="0" t="str">
        <f aca="false">IF(G11980=0,"Out of stock",IF(G11980&lt;H11980,"Understocked",IF(G11980&gt;Summary!$B$6*H11980,"Overstocked","Healthy")))</f>
        <v>Healthy</v>
      </c>
      <c r="R11980" s="0" t="str">
        <f aca="false">IF(I11980&gt;=Summary!$B$7,"Fast",IF(I11980&lt;Summary!$B$8,"Slow","Medium"))</f>
        <v>Medium</v>
      </c>
      <c r="S11980" s="15" t="n">
        <f aca="false">IF(M11980&gt;Summary!$B$5,1,0)</f>
        <v>0</v>
      </c>
      <c r="T11980" s="16" t="n">
        <f aca="false">IF(Q11980="Overstocked",(G11980-Summary!$B$6*H11980)*J11980,0)</f>
        <v>0</v>
      </c>
    </row>
    <row r="11981" customFormat="false" ht="15" hidden="false" customHeight="false" outlineLevel="0" collapsed="false">
      <c r="A11981" s="0" t="s">
        <v>12079</v>
      </c>
      <c r="B11981" s="0" t="s">
        <v>123</v>
      </c>
      <c r="C11981" s="0" t="s">
        <v>96</v>
      </c>
      <c r="D11981" s="0" t="s">
        <v>90</v>
      </c>
      <c r="E11981" s="14" t="n">
        <v>45056</v>
      </c>
      <c r="F11981" s="14" t="n">
        <v>45059</v>
      </c>
      <c r="G11981" s="0" t="n">
        <v>47</v>
      </c>
      <c r="H11981" s="0" t="n">
        <v>135</v>
      </c>
      <c r="I11981" s="0" t="n">
        <v>102</v>
      </c>
      <c r="J11981" s="0" t="n">
        <v>1630</v>
      </c>
      <c r="K11981" s="0" t="n">
        <v>1945</v>
      </c>
      <c r="L11981" s="15" t="s">
        <v>87</v>
      </c>
      <c r="M11981" s="0" t="n">
        <v>3</v>
      </c>
      <c r="N11981" s="16" t="n">
        <f aca="false">I11981*K11981</f>
        <v>198390</v>
      </c>
      <c r="O11981" s="16" t="n">
        <f aca="false">I11981*(K11981-J11981)</f>
        <v>32130</v>
      </c>
      <c r="P11981" s="15" t="n">
        <f aca="false">K11981-J11981</f>
        <v>315</v>
      </c>
      <c r="Q11981" s="0" t="str">
        <f aca="false">IF(G11981=0,"Out of stock",IF(G11981&lt;H11981,"Understocked",IF(G11981&gt;Summary!$B$6*H11981,"Overstocked","Healthy")))</f>
        <v>Understocked</v>
      </c>
      <c r="R11981" s="0" t="str">
        <f aca="false">IF(I11981&gt;=Summary!$B$7,"Fast",IF(I11981&lt;Summary!$B$8,"Slow","Medium"))</f>
        <v>Medium</v>
      </c>
      <c r="S11981" s="15" t="n">
        <f aca="false">IF(M11981&gt;Summary!$B$5,1,0)</f>
        <v>0</v>
      </c>
      <c r="T11981" s="16" t="n">
        <f aca="false">IF(Q11981="Overstocked",(G11981-Summary!$B$6*H11981)*J11981,0)</f>
        <v>0</v>
      </c>
    </row>
    <row r="11982" customFormat="false" ht="15" hidden="false" customHeight="false" outlineLevel="0" collapsed="false">
      <c r="A11982" s="0" t="s">
        <v>12080</v>
      </c>
      <c r="B11982" s="0" t="s">
        <v>111</v>
      </c>
      <c r="C11982" s="0" t="s">
        <v>85</v>
      </c>
      <c r="D11982" s="0" t="s">
        <v>79</v>
      </c>
      <c r="E11982" s="14" t="n">
        <v>45644</v>
      </c>
      <c r="F11982" s="14" t="n">
        <v>45646</v>
      </c>
      <c r="G11982" s="0" t="n">
        <v>484</v>
      </c>
      <c r="H11982" s="0" t="n">
        <v>141</v>
      </c>
      <c r="I11982" s="0" t="n">
        <v>60</v>
      </c>
      <c r="J11982" s="0" t="n">
        <v>314</v>
      </c>
      <c r="K11982" s="0" t="n">
        <v>485</v>
      </c>
      <c r="L11982" s="15" t="s">
        <v>80</v>
      </c>
      <c r="M11982" s="0" t="n">
        <v>2</v>
      </c>
      <c r="N11982" s="16" t="n">
        <f aca="false">I11982*K11982</f>
        <v>29100</v>
      </c>
      <c r="O11982" s="16" t="n">
        <f aca="false">I11982*(K11982-J11982)</f>
        <v>10260</v>
      </c>
      <c r="P11982" s="15" t="n">
        <f aca="false">K11982-J11982</f>
        <v>171</v>
      </c>
      <c r="Q11982" s="0" t="str">
        <f aca="false">IF(G11982=0,"Out of stock",IF(G11982&lt;H11982,"Understocked",IF(G11982&gt;Summary!$B$6*H11982,"Overstocked","Healthy")))</f>
        <v>Healthy</v>
      </c>
      <c r="R11982" s="0" t="str">
        <f aca="false">IF(I11982&gt;=Summary!$B$7,"Fast",IF(I11982&lt;Summary!$B$8,"Slow","Medium"))</f>
        <v>Slow</v>
      </c>
      <c r="S11982" s="15" t="n">
        <f aca="false">IF(M11982&gt;Summary!$B$5,1,0)</f>
        <v>0</v>
      </c>
      <c r="T11982" s="16" t="n">
        <f aca="false">IF(Q11982="Overstocked",(G11982-Summary!$B$6*H11982)*J11982,0)</f>
        <v>0</v>
      </c>
    </row>
    <row r="11983" customFormat="false" ht="15" hidden="false" customHeight="false" outlineLevel="0" collapsed="false">
      <c r="A11983" s="0" t="s">
        <v>12081</v>
      </c>
      <c r="B11983" s="0" t="s">
        <v>107</v>
      </c>
      <c r="C11983" s="0" t="s">
        <v>78</v>
      </c>
      <c r="D11983" s="0" t="s">
        <v>79</v>
      </c>
      <c r="E11983" s="14" t="n">
        <v>44972</v>
      </c>
      <c r="F11983" s="14" t="n">
        <v>44973</v>
      </c>
      <c r="G11983" s="0" t="n">
        <v>194</v>
      </c>
      <c r="H11983" s="0" t="n">
        <v>65</v>
      </c>
      <c r="I11983" s="0" t="n">
        <v>38</v>
      </c>
      <c r="J11983" s="0" t="n">
        <v>1428</v>
      </c>
      <c r="K11983" s="0" t="n">
        <v>1845</v>
      </c>
      <c r="L11983" s="15" t="s">
        <v>93</v>
      </c>
      <c r="M11983" s="0" t="n">
        <v>1</v>
      </c>
      <c r="N11983" s="16" t="n">
        <f aca="false">I11983*K11983</f>
        <v>70110</v>
      </c>
      <c r="O11983" s="16" t="n">
        <f aca="false">I11983*(K11983-J11983)</f>
        <v>15846</v>
      </c>
      <c r="P11983" s="15" t="n">
        <f aca="false">K11983-J11983</f>
        <v>417</v>
      </c>
      <c r="Q11983" s="0" t="str">
        <f aca="false">IF(G11983=0,"Out of stock",IF(G11983&lt;H11983,"Understocked",IF(G11983&gt;Summary!$B$6*H11983,"Overstocked","Healthy")))</f>
        <v>Healthy</v>
      </c>
      <c r="R11983" s="0" t="str">
        <f aca="false">IF(I11983&gt;=Summary!$B$7,"Fast",IF(I11983&lt;Summary!$B$8,"Slow","Medium"))</f>
        <v>Slow</v>
      </c>
      <c r="S11983" s="15" t="n">
        <f aca="false">IF(M11983&gt;Summary!$B$5,1,0)</f>
        <v>0</v>
      </c>
      <c r="T11983" s="16" t="n">
        <f aca="false">IF(Q11983="Overstocked",(G11983-Summary!$B$6*H11983)*J11983,0)</f>
        <v>0</v>
      </c>
    </row>
    <row r="11984" customFormat="false" ht="15" hidden="false" customHeight="false" outlineLevel="0" collapsed="false">
      <c r="A11984" s="0" t="s">
        <v>12082</v>
      </c>
      <c r="B11984" s="0" t="s">
        <v>111</v>
      </c>
      <c r="C11984" s="0" t="s">
        <v>78</v>
      </c>
      <c r="D11984" s="0" t="s">
        <v>79</v>
      </c>
      <c r="E11984" s="14" t="n">
        <v>45089</v>
      </c>
      <c r="F11984" s="14" t="n">
        <v>45096</v>
      </c>
      <c r="G11984" s="0" t="n">
        <v>344</v>
      </c>
      <c r="H11984" s="0" t="n">
        <v>108</v>
      </c>
      <c r="I11984" s="0" t="n">
        <v>272</v>
      </c>
      <c r="J11984" s="0" t="n">
        <v>1134</v>
      </c>
      <c r="K11984" s="0" t="n">
        <v>1511</v>
      </c>
      <c r="L11984" s="15" t="s">
        <v>82</v>
      </c>
      <c r="M11984" s="0" t="n">
        <v>7</v>
      </c>
      <c r="N11984" s="16" t="n">
        <f aca="false">I11984*K11984</f>
        <v>410992</v>
      </c>
      <c r="O11984" s="16" t="n">
        <f aca="false">I11984*(K11984-J11984)</f>
        <v>102544</v>
      </c>
      <c r="P11984" s="15" t="n">
        <f aca="false">K11984-J11984</f>
        <v>377</v>
      </c>
      <c r="Q11984" s="0" t="str">
        <f aca="false">IF(G11984=0,"Out of stock",IF(G11984&lt;H11984,"Understocked",IF(G11984&gt;Summary!$B$6*H11984,"Overstocked","Healthy")))</f>
        <v>Healthy</v>
      </c>
      <c r="R11984" s="0" t="str">
        <f aca="false">IF(I11984&gt;=Summary!$B$7,"Fast",IF(I11984&lt;Summary!$B$8,"Slow","Medium"))</f>
        <v>Fast</v>
      </c>
      <c r="S11984" s="15" t="n">
        <f aca="false">IF(M11984&gt;Summary!$B$5,1,0)</f>
        <v>0</v>
      </c>
      <c r="T11984" s="16" t="n">
        <f aca="false">IF(Q11984="Overstocked",(G11984-Summary!$B$6*H11984)*J11984,0)</f>
        <v>0</v>
      </c>
    </row>
    <row r="11985" customFormat="false" ht="15" hidden="false" customHeight="false" outlineLevel="0" collapsed="false">
      <c r="A11985" s="0" t="s">
        <v>12083</v>
      </c>
      <c r="B11985" s="0" t="s">
        <v>84</v>
      </c>
      <c r="C11985" s="0" t="s">
        <v>96</v>
      </c>
      <c r="D11985" s="0" t="s">
        <v>79</v>
      </c>
      <c r="E11985" s="14" t="n">
        <v>45425</v>
      </c>
      <c r="F11985" s="14" t="n">
        <v>45433</v>
      </c>
      <c r="G11985" s="0" t="n">
        <v>81</v>
      </c>
      <c r="H11985" s="0" t="n">
        <v>145</v>
      </c>
      <c r="I11985" s="0" t="n">
        <v>286</v>
      </c>
      <c r="J11985" s="0" t="n">
        <v>1827</v>
      </c>
      <c r="K11985" s="0" t="n">
        <v>1992</v>
      </c>
      <c r="L11985" s="15" t="s">
        <v>82</v>
      </c>
      <c r="M11985" s="0" t="n">
        <v>8</v>
      </c>
      <c r="N11985" s="16" t="n">
        <f aca="false">I11985*K11985</f>
        <v>569712</v>
      </c>
      <c r="O11985" s="16" t="n">
        <f aca="false">I11985*(K11985-J11985)</f>
        <v>47190</v>
      </c>
      <c r="P11985" s="15" t="n">
        <f aca="false">K11985-J11985</f>
        <v>165</v>
      </c>
      <c r="Q11985" s="0" t="str">
        <f aca="false">IF(G11985=0,"Out of stock",IF(G11985&lt;H11985,"Understocked",IF(G11985&gt;Summary!$B$6*H11985,"Overstocked","Healthy")))</f>
        <v>Understocked</v>
      </c>
      <c r="R11985" s="0" t="str">
        <f aca="false">IF(I11985&gt;=Summary!$B$7,"Fast",IF(I11985&lt;Summary!$B$8,"Slow","Medium"))</f>
        <v>Fast</v>
      </c>
      <c r="S11985" s="15" t="n">
        <f aca="false">IF(M11985&gt;Summary!$B$5,1,0)</f>
        <v>1</v>
      </c>
      <c r="T11985" s="16" t="n">
        <f aca="false">IF(Q11985="Overstocked",(G11985-Summary!$B$6*H11985)*J11985,0)</f>
        <v>0</v>
      </c>
    </row>
    <row r="11986" customFormat="false" ht="15" hidden="false" customHeight="false" outlineLevel="0" collapsed="false">
      <c r="A11986" s="0" t="s">
        <v>12084</v>
      </c>
      <c r="B11986" s="0" t="s">
        <v>115</v>
      </c>
      <c r="C11986" s="0" t="s">
        <v>96</v>
      </c>
      <c r="D11986" s="0" t="s">
        <v>102</v>
      </c>
      <c r="E11986" s="14" t="n">
        <v>45149</v>
      </c>
      <c r="F11986" s="14" t="n">
        <v>45150</v>
      </c>
      <c r="G11986" s="0" t="n">
        <v>473</v>
      </c>
      <c r="H11986" s="0" t="n">
        <v>131</v>
      </c>
      <c r="I11986" s="0" t="n">
        <v>101</v>
      </c>
      <c r="J11986" s="0" t="n">
        <v>1420</v>
      </c>
      <c r="K11986" s="0" t="n">
        <v>1595</v>
      </c>
      <c r="L11986" s="15" t="s">
        <v>80</v>
      </c>
      <c r="M11986" s="0" t="n">
        <v>1</v>
      </c>
      <c r="N11986" s="16" t="n">
        <f aca="false">I11986*K11986</f>
        <v>161095</v>
      </c>
      <c r="O11986" s="16" t="n">
        <f aca="false">I11986*(K11986-J11986)</f>
        <v>17675</v>
      </c>
      <c r="P11986" s="15" t="n">
        <f aca="false">K11986-J11986</f>
        <v>175</v>
      </c>
      <c r="Q11986" s="0" t="str">
        <f aca="false">IF(G11986=0,"Out of stock",IF(G11986&lt;H11986,"Understocked",IF(G11986&gt;Summary!$B$6*H11986,"Overstocked","Healthy")))</f>
        <v>Healthy</v>
      </c>
      <c r="R11986" s="0" t="str">
        <f aca="false">IF(I11986&gt;=Summary!$B$7,"Fast",IF(I11986&lt;Summary!$B$8,"Slow","Medium"))</f>
        <v>Medium</v>
      </c>
      <c r="S11986" s="15" t="n">
        <f aca="false">IF(M11986&gt;Summary!$B$5,1,0)</f>
        <v>0</v>
      </c>
      <c r="T11986" s="16" t="n">
        <f aca="false">IF(Q11986="Overstocked",(G11986-Summary!$B$6*H11986)*J11986,0)</f>
        <v>0</v>
      </c>
    </row>
    <row r="11987" customFormat="false" ht="15" hidden="false" customHeight="false" outlineLevel="0" collapsed="false">
      <c r="A11987" s="0" t="s">
        <v>12085</v>
      </c>
      <c r="B11987" s="0" t="s">
        <v>107</v>
      </c>
      <c r="C11987" s="0" t="s">
        <v>85</v>
      </c>
      <c r="D11987" s="0" t="s">
        <v>92</v>
      </c>
      <c r="E11987" s="14" t="n">
        <v>45228</v>
      </c>
      <c r="F11987" s="14" t="n">
        <v>45233</v>
      </c>
      <c r="G11987" s="0" t="n">
        <v>350</v>
      </c>
      <c r="H11987" s="0" t="n">
        <v>71</v>
      </c>
      <c r="I11987" s="0" t="n">
        <v>268</v>
      </c>
      <c r="J11987" s="0" t="n">
        <v>657</v>
      </c>
      <c r="K11987" s="0" t="n">
        <v>972</v>
      </c>
      <c r="L11987" s="15" t="s">
        <v>80</v>
      </c>
      <c r="M11987" s="0" t="n">
        <v>5</v>
      </c>
      <c r="N11987" s="16" t="n">
        <f aca="false">I11987*K11987</f>
        <v>260496</v>
      </c>
      <c r="O11987" s="16" t="n">
        <f aca="false">I11987*(K11987-J11987)</f>
        <v>84420</v>
      </c>
      <c r="P11987" s="15" t="n">
        <f aca="false">K11987-J11987</f>
        <v>315</v>
      </c>
      <c r="Q11987" s="0" t="str">
        <f aca="false">IF(G11987=0,"Out of stock",IF(G11987&lt;H11987,"Understocked",IF(G11987&gt;Summary!$B$6*H11987,"Overstocked","Healthy")))</f>
        <v>Overstocked</v>
      </c>
      <c r="R11987" s="0" t="str">
        <f aca="false">IF(I11987&gt;=Summary!$B$7,"Fast",IF(I11987&lt;Summary!$B$8,"Slow","Medium"))</f>
        <v>Fast</v>
      </c>
      <c r="S11987" s="15" t="n">
        <f aca="false">IF(M11987&gt;Summary!$B$5,1,0)</f>
        <v>0</v>
      </c>
      <c r="T11987" s="16" t="n">
        <f aca="false">IF(Q11987="Overstocked",(G11987-Summary!$B$6*H11987)*J11987,0)</f>
        <v>43362</v>
      </c>
    </row>
    <row r="11988" customFormat="false" ht="15" hidden="false" customHeight="false" outlineLevel="0" collapsed="false">
      <c r="A11988" s="0" t="s">
        <v>12086</v>
      </c>
      <c r="B11988" s="0" t="s">
        <v>95</v>
      </c>
      <c r="C11988" s="0" t="s">
        <v>104</v>
      </c>
      <c r="D11988" s="0" t="s">
        <v>92</v>
      </c>
      <c r="E11988" s="14" t="n">
        <v>44966</v>
      </c>
      <c r="F11988" s="14" t="n">
        <v>44975</v>
      </c>
      <c r="G11988" s="0" t="n">
        <v>29</v>
      </c>
      <c r="H11988" s="0" t="n">
        <v>140</v>
      </c>
      <c r="I11988" s="0" t="n">
        <v>261</v>
      </c>
      <c r="J11988" s="0" t="n">
        <v>696</v>
      </c>
      <c r="K11988" s="0" t="n">
        <v>925</v>
      </c>
      <c r="L11988" s="15" t="s">
        <v>87</v>
      </c>
      <c r="M11988" s="0" t="n">
        <v>9</v>
      </c>
      <c r="N11988" s="16" t="n">
        <f aca="false">I11988*K11988</f>
        <v>241425</v>
      </c>
      <c r="O11988" s="16" t="n">
        <f aca="false">I11988*(K11988-J11988)</f>
        <v>59769</v>
      </c>
      <c r="P11988" s="15" t="n">
        <f aca="false">K11988-J11988</f>
        <v>229</v>
      </c>
      <c r="Q11988" s="0" t="str">
        <f aca="false">IF(G11988=0,"Out of stock",IF(G11988&lt;H11988,"Understocked",IF(G11988&gt;Summary!$B$6*H11988,"Overstocked","Healthy")))</f>
        <v>Understocked</v>
      </c>
      <c r="R11988" s="0" t="str">
        <f aca="false">IF(I11988&gt;=Summary!$B$7,"Fast",IF(I11988&lt;Summary!$B$8,"Slow","Medium"))</f>
        <v>Fast</v>
      </c>
      <c r="S11988" s="15" t="n">
        <f aca="false">IF(M11988&gt;Summary!$B$5,1,0)</f>
        <v>1</v>
      </c>
      <c r="T11988" s="16" t="n">
        <f aca="false">IF(Q11988="Overstocked",(G11988-Summary!$B$6*H11988)*J11988,0)</f>
        <v>0</v>
      </c>
    </row>
    <row r="11989" customFormat="false" ht="15" hidden="false" customHeight="false" outlineLevel="0" collapsed="false">
      <c r="A11989" s="0" t="s">
        <v>12087</v>
      </c>
      <c r="B11989" s="0" t="s">
        <v>77</v>
      </c>
      <c r="C11989" s="0" t="s">
        <v>85</v>
      </c>
      <c r="D11989" s="0" t="s">
        <v>92</v>
      </c>
      <c r="E11989" s="14" t="n">
        <v>45458</v>
      </c>
      <c r="F11989" s="14" t="n">
        <v>45460</v>
      </c>
      <c r="G11989" s="0" t="n">
        <v>28</v>
      </c>
      <c r="H11989" s="0" t="n">
        <v>122</v>
      </c>
      <c r="I11989" s="0" t="n">
        <v>250</v>
      </c>
      <c r="J11989" s="0" t="n">
        <v>1622</v>
      </c>
      <c r="K11989" s="0" t="n">
        <v>1915</v>
      </c>
      <c r="L11989" s="15" t="s">
        <v>80</v>
      </c>
      <c r="M11989" s="0" t="n">
        <v>2</v>
      </c>
      <c r="N11989" s="16" t="n">
        <f aca="false">I11989*K11989</f>
        <v>478750</v>
      </c>
      <c r="O11989" s="16" t="n">
        <f aca="false">I11989*(K11989-J11989)</f>
        <v>73250</v>
      </c>
      <c r="P11989" s="15" t="n">
        <f aca="false">K11989-J11989</f>
        <v>293</v>
      </c>
      <c r="Q11989" s="0" t="str">
        <f aca="false">IF(G11989=0,"Out of stock",IF(G11989&lt;H11989,"Understocked",IF(G11989&gt;Summary!$B$6*H11989,"Overstocked","Healthy")))</f>
        <v>Understocked</v>
      </c>
      <c r="R11989" s="0" t="str">
        <f aca="false">IF(I11989&gt;=Summary!$B$7,"Fast",IF(I11989&lt;Summary!$B$8,"Slow","Medium"))</f>
        <v>Fast</v>
      </c>
      <c r="S11989" s="15" t="n">
        <f aca="false">IF(M11989&gt;Summary!$B$5,1,0)</f>
        <v>0</v>
      </c>
      <c r="T11989" s="16" t="n">
        <f aca="false">IF(Q11989="Overstocked",(G11989-Summary!$B$6*H11989)*J11989,0)</f>
        <v>0</v>
      </c>
    </row>
    <row r="11990" customFormat="false" ht="15" hidden="false" customHeight="false" outlineLevel="0" collapsed="false">
      <c r="A11990" s="0" t="s">
        <v>12088</v>
      </c>
      <c r="B11990" s="0" t="s">
        <v>107</v>
      </c>
      <c r="C11990" s="0" t="s">
        <v>104</v>
      </c>
      <c r="D11990" s="0" t="s">
        <v>92</v>
      </c>
      <c r="E11990" s="14" t="n">
        <v>45199</v>
      </c>
      <c r="F11990" s="14" t="n">
        <v>45202</v>
      </c>
      <c r="G11990" s="0" t="n">
        <v>15</v>
      </c>
      <c r="H11990" s="0" t="n">
        <v>132</v>
      </c>
      <c r="I11990" s="0" t="n">
        <v>21</v>
      </c>
      <c r="J11990" s="0" t="n">
        <v>938</v>
      </c>
      <c r="K11990" s="0" t="n">
        <v>1223</v>
      </c>
      <c r="L11990" s="15" t="s">
        <v>80</v>
      </c>
      <c r="M11990" s="0" t="n">
        <v>3</v>
      </c>
      <c r="N11990" s="16" t="n">
        <f aca="false">I11990*K11990</f>
        <v>25683</v>
      </c>
      <c r="O11990" s="16" t="n">
        <f aca="false">I11990*(K11990-J11990)</f>
        <v>5985</v>
      </c>
      <c r="P11990" s="15" t="n">
        <f aca="false">K11990-J11990</f>
        <v>285</v>
      </c>
      <c r="Q11990" s="0" t="str">
        <f aca="false">IF(G11990=0,"Out of stock",IF(G11990&lt;H11990,"Understocked",IF(G11990&gt;Summary!$B$6*H11990,"Overstocked","Healthy")))</f>
        <v>Understocked</v>
      </c>
      <c r="R11990" s="0" t="str">
        <f aca="false">IF(I11990&gt;=Summary!$B$7,"Fast",IF(I11990&lt;Summary!$B$8,"Slow","Medium"))</f>
        <v>Slow</v>
      </c>
      <c r="S11990" s="15" t="n">
        <f aca="false">IF(M11990&gt;Summary!$B$5,1,0)</f>
        <v>0</v>
      </c>
      <c r="T11990" s="16" t="n">
        <f aca="false">IF(Q11990="Overstocked",(G11990-Summary!$B$6*H11990)*J11990,0)</f>
        <v>0</v>
      </c>
    </row>
    <row r="11991" customFormat="false" ht="15" hidden="false" customHeight="false" outlineLevel="0" collapsed="false">
      <c r="A11991" s="0" t="s">
        <v>12089</v>
      </c>
      <c r="B11991" s="0" t="s">
        <v>115</v>
      </c>
      <c r="C11991" s="0" t="s">
        <v>85</v>
      </c>
      <c r="D11991" s="0" t="s">
        <v>86</v>
      </c>
      <c r="E11991" s="14" t="n">
        <v>44963</v>
      </c>
      <c r="F11991" s="14" t="n">
        <v>44967</v>
      </c>
      <c r="G11991" s="0" t="n">
        <v>326</v>
      </c>
      <c r="H11991" s="0" t="n">
        <v>70</v>
      </c>
      <c r="I11991" s="0" t="n">
        <v>175</v>
      </c>
      <c r="J11991" s="0" t="n">
        <v>699</v>
      </c>
      <c r="K11991" s="0" t="n">
        <v>790</v>
      </c>
      <c r="L11991" s="15" t="s">
        <v>97</v>
      </c>
      <c r="M11991" s="0" t="n">
        <v>4</v>
      </c>
      <c r="N11991" s="16" t="n">
        <f aca="false">I11991*K11991</f>
        <v>138250</v>
      </c>
      <c r="O11991" s="16" t="n">
        <f aca="false">I11991*(K11991-J11991)</f>
        <v>15925</v>
      </c>
      <c r="P11991" s="15" t="n">
        <f aca="false">K11991-J11991</f>
        <v>91</v>
      </c>
      <c r="Q11991" s="0" t="str">
        <f aca="false">IF(G11991=0,"Out of stock",IF(G11991&lt;H11991,"Understocked",IF(G11991&gt;Summary!$B$6*H11991,"Overstocked","Healthy")))</f>
        <v>Overstocked</v>
      </c>
      <c r="R11991" s="0" t="str">
        <f aca="false">IF(I11991&gt;=Summary!$B$7,"Fast",IF(I11991&lt;Summary!$B$8,"Slow","Medium"))</f>
        <v>Medium</v>
      </c>
      <c r="S11991" s="15" t="n">
        <f aca="false">IF(M11991&gt;Summary!$B$5,1,0)</f>
        <v>0</v>
      </c>
      <c r="T11991" s="16" t="n">
        <f aca="false">IF(Q11991="Overstocked",(G11991-Summary!$B$6*H11991)*J11991,0)</f>
        <v>32154</v>
      </c>
    </row>
    <row r="11992" customFormat="false" ht="15" hidden="false" customHeight="false" outlineLevel="0" collapsed="false">
      <c r="A11992" s="0" t="s">
        <v>12090</v>
      </c>
      <c r="B11992" s="0" t="s">
        <v>77</v>
      </c>
      <c r="C11992" s="0" t="s">
        <v>104</v>
      </c>
      <c r="D11992" s="0" t="s">
        <v>86</v>
      </c>
      <c r="E11992" s="14" t="n">
        <v>45035</v>
      </c>
      <c r="F11992" s="14" t="n">
        <v>45036</v>
      </c>
      <c r="G11992" s="0" t="n">
        <v>427</v>
      </c>
      <c r="H11992" s="0" t="n">
        <v>100</v>
      </c>
      <c r="I11992" s="0" t="n">
        <v>74</v>
      </c>
      <c r="J11992" s="0" t="n">
        <v>735</v>
      </c>
      <c r="K11992" s="0" t="n">
        <v>924</v>
      </c>
      <c r="L11992" s="15" t="s">
        <v>93</v>
      </c>
      <c r="M11992" s="0" t="n">
        <v>1</v>
      </c>
      <c r="N11992" s="16" t="n">
        <f aca="false">I11992*K11992</f>
        <v>68376</v>
      </c>
      <c r="O11992" s="16" t="n">
        <f aca="false">I11992*(K11992-J11992)</f>
        <v>13986</v>
      </c>
      <c r="P11992" s="15" t="n">
        <f aca="false">K11992-J11992</f>
        <v>189</v>
      </c>
      <c r="Q11992" s="0" t="str">
        <f aca="false">IF(G11992=0,"Out of stock",IF(G11992&lt;H11992,"Understocked",IF(G11992&gt;Summary!$B$6*H11992,"Overstocked","Healthy")))</f>
        <v>Overstocked</v>
      </c>
      <c r="R11992" s="0" t="str">
        <f aca="false">IF(I11992&gt;=Summary!$B$7,"Fast",IF(I11992&lt;Summary!$B$8,"Slow","Medium"))</f>
        <v>Slow</v>
      </c>
      <c r="S11992" s="15" t="n">
        <f aca="false">IF(M11992&gt;Summary!$B$5,1,0)</f>
        <v>0</v>
      </c>
      <c r="T11992" s="16" t="n">
        <f aca="false">IF(Q11992="Overstocked",(G11992-Summary!$B$6*H11992)*J11992,0)</f>
        <v>19845</v>
      </c>
    </row>
    <row r="11993" customFormat="false" ht="15" hidden="false" customHeight="false" outlineLevel="0" collapsed="false">
      <c r="A11993" s="0" t="s">
        <v>12091</v>
      </c>
      <c r="B11993" s="0" t="s">
        <v>107</v>
      </c>
      <c r="C11993" s="0" t="s">
        <v>96</v>
      </c>
      <c r="D11993" s="0" t="s">
        <v>92</v>
      </c>
      <c r="E11993" s="14" t="n">
        <v>45108</v>
      </c>
      <c r="F11993" s="14" t="n">
        <v>45110</v>
      </c>
      <c r="G11993" s="0" t="n">
        <v>64</v>
      </c>
      <c r="H11993" s="0" t="n">
        <v>50</v>
      </c>
      <c r="I11993" s="0" t="n">
        <v>0</v>
      </c>
      <c r="J11993" s="0" t="n">
        <v>1524</v>
      </c>
      <c r="K11993" s="0" t="n">
        <v>1963</v>
      </c>
      <c r="L11993" s="15" t="s">
        <v>93</v>
      </c>
      <c r="M11993" s="0" t="n">
        <v>2</v>
      </c>
      <c r="N11993" s="16" t="n">
        <f aca="false">I11993*K11993</f>
        <v>0</v>
      </c>
      <c r="O11993" s="16" t="n">
        <f aca="false">I11993*(K11993-J11993)</f>
        <v>0</v>
      </c>
      <c r="P11993" s="15" t="n">
        <f aca="false">K11993-J11993</f>
        <v>439</v>
      </c>
      <c r="Q11993" s="0" t="str">
        <f aca="false">IF(G11993=0,"Out of stock",IF(G11993&lt;H11993,"Understocked",IF(G11993&gt;Summary!$B$6*H11993,"Overstocked","Healthy")))</f>
        <v>Healthy</v>
      </c>
      <c r="R11993" s="0" t="str">
        <f aca="false">IF(I11993&gt;=Summary!$B$7,"Fast",IF(I11993&lt;Summary!$B$8,"Slow","Medium"))</f>
        <v>Slow</v>
      </c>
      <c r="S11993" s="15" t="n">
        <f aca="false">IF(M11993&gt;Summary!$B$5,1,0)</f>
        <v>0</v>
      </c>
      <c r="T11993" s="16" t="n">
        <f aca="false">IF(Q11993="Overstocked",(G11993-Summary!$B$6*H11993)*J11993,0)</f>
        <v>0</v>
      </c>
    </row>
    <row r="11994" customFormat="false" ht="15" hidden="false" customHeight="false" outlineLevel="0" collapsed="false">
      <c r="A11994" s="0" t="s">
        <v>12092</v>
      </c>
      <c r="B11994" s="0" t="s">
        <v>84</v>
      </c>
      <c r="C11994" s="0" t="s">
        <v>104</v>
      </c>
      <c r="D11994" s="0" t="s">
        <v>102</v>
      </c>
      <c r="E11994" s="14" t="n">
        <v>45299</v>
      </c>
      <c r="F11994" s="14" t="n">
        <v>45308</v>
      </c>
      <c r="G11994" s="0" t="n">
        <v>164</v>
      </c>
      <c r="H11994" s="0" t="n">
        <v>123</v>
      </c>
      <c r="I11994" s="0" t="n">
        <v>15</v>
      </c>
      <c r="J11994" s="0" t="n">
        <v>595</v>
      </c>
      <c r="K11994" s="0" t="n">
        <v>678</v>
      </c>
      <c r="L11994" s="15" t="s">
        <v>80</v>
      </c>
      <c r="M11994" s="0" t="n">
        <v>9</v>
      </c>
      <c r="N11994" s="16" t="n">
        <f aca="false">I11994*K11994</f>
        <v>10170</v>
      </c>
      <c r="O11994" s="16" t="n">
        <f aca="false">I11994*(K11994-J11994)</f>
        <v>1245</v>
      </c>
      <c r="P11994" s="15" t="n">
        <f aca="false">K11994-J11994</f>
        <v>83</v>
      </c>
      <c r="Q11994" s="0" t="str">
        <f aca="false">IF(G11994=0,"Out of stock",IF(G11994&lt;H11994,"Understocked",IF(G11994&gt;Summary!$B$6*H11994,"Overstocked","Healthy")))</f>
        <v>Healthy</v>
      </c>
      <c r="R11994" s="0" t="str">
        <f aca="false">IF(I11994&gt;=Summary!$B$7,"Fast",IF(I11994&lt;Summary!$B$8,"Slow","Medium"))</f>
        <v>Slow</v>
      </c>
      <c r="S11994" s="15" t="n">
        <f aca="false">IF(M11994&gt;Summary!$B$5,1,0)</f>
        <v>1</v>
      </c>
      <c r="T11994" s="16" t="n">
        <f aca="false">IF(Q11994="Overstocked",(G11994-Summary!$B$6*H11994)*J11994,0)</f>
        <v>0</v>
      </c>
    </row>
    <row r="11995" customFormat="false" ht="15" hidden="false" customHeight="false" outlineLevel="0" collapsed="false">
      <c r="A11995" s="0" t="s">
        <v>12093</v>
      </c>
      <c r="B11995" s="0" t="s">
        <v>123</v>
      </c>
      <c r="C11995" s="0" t="s">
        <v>78</v>
      </c>
      <c r="D11995" s="0" t="s">
        <v>79</v>
      </c>
      <c r="E11995" s="14" t="n">
        <v>45096</v>
      </c>
      <c r="F11995" s="14" t="n">
        <v>45101</v>
      </c>
      <c r="G11995" s="0" t="n">
        <v>266</v>
      </c>
      <c r="H11995" s="0" t="n">
        <v>83</v>
      </c>
      <c r="I11995" s="0" t="n">
        <v>169</v>
      </c>
      <c r="J11995" s="0" t="n">
        <v>1736</v>
      </c>
      <c r="K11995" s="0" t="n">
        <v>2060</v>
      </c>
      <c r="L11995" s="15" t="s">
        <v>80</v>
      </c>
      <c r="M11995" s="0" t="n">
        <v>5</v>
      </c>
      <c r="N11995" s="16" t="n">
        <f aca="false">I11995*K11995</f>
        <v>348140</v>
      </c>
      <c r="O11995" s="16" t="n">
        <f aca="false">I11995*(K11995-J11995)</f>
        <v>54756</v>
      </c>
      <c r="P11995" s="15" t="n">
        <f aca="false">K11995-J11995</f>
        <v>324</v>
      </c>
      <c r="Q11995" s="0" t="str">
        <f aca="false">IF(G11995=0,"Out of stock",IF(G11995&lt;H11995,"Understocked",IF(G11995&gt;Summary!$B$6*H11995,"Overstocked","Healthy")))</f>
        <v>Healthy</v>
      </c>
      <c r="R11995" s="0" t="str">
        <f aca="false">IF(I11995&gt;=Summary!$B$7,"Fast",IF(I11995&lt;Summary!$B$8,"Slow","Medium"))</f>
        <v>Medium</v>
      </c>
      <c r="S11995" s="15" t="n">
        <f aca="false">IF(M11995&gt;Summary!$B$5,1,0)</f>
        <v>0</v>
      </c>
      <c r="T11995" s="16" t="n">
        <f aca="false">IF(Q11995="Overstocked",(G11995-Summary!$B$6*H11995)*J11995,0)</f>
        <v>0</v>
      </c>
    </row>
    <row r="11996" customFormat="false" ht="15" hidden="false" customHeight="false" outlineLevel="0" collapsed="false">
      <c r="A11996" s="0" t="s">
        <v>12094</v>
      </c>
      <c r="B11996" s="0" t="s">
        <v>101</v>
      </c>
      <c r="C11996" s="0" t="s">
        <v>85</v>
      </c>
      <c r="D11996" s="0" t="s">
        <v>79</v>
      </c>
      <c r="E11996" s="14" t="n">
        <v>44976</v>
      </c>
      <c r="F11996" s="14" t="n">
        <v>44985</v>
      </c>
      <c r="G11996" s="0" t="n">
        <v>23</v>
      </c>
      <c r="H11996" s="0" t="n">
        <v>52</v>
      </c>
      <c r="I11996" s="0" t="n">
        <v>269</v>
      </c>
      <c r="J11996" s="0" t="n">
        <v>815</v>
      </c>
      <c r="K11996" s="0" t="n">
        <v>1034</v>
      </c>
      <c r="L11996" s="15" t="s">
        <v>82</v>
      </c>
      <c r="M11996" s="0" t="n">
        <v>9</v>
      </c>
      <c r="N11996" s="16" t="n">
        <f aca="false">I11996*K11996</f>
        <v>278146</v>
      </c>
      <c r="O11996" s="16" t="n">
        <f aca="false">I11996*(K11996-J11996)</f>
        <v>58911</v>
      </c>
      <c r="P11996" s="15" t="n">
        <f aca="false">K11996-J11996</f>
        <v>219</v>
      </c>
      <c r="Q11996" s="0" t="str">
        <f aca="false">IF(G11996=0,"Out of stock",IF(G11996&lt;H11996,"Understocked",IF(G11996&gt;Summary!$B$6*H11996,"Overstocked","Healthy")))</f>
        <v>Understocked</v>
      </c>
      <c r="R11996" s="0" t="str">
        <f aca="false">IF(I11996&gt;=Summary!$B$7,"Fast",IF(I11996&lt;Summary!$B$8,"Slow","Medium"))</f>
        <v>Fast</v>
      </c>
      <c r="S11996" s="15" t="n">
        <f aca="false">IF(M11996&gt;Summary!$B$5,1,0)</f>
        <v>1</v>
      </c>
      <c r="T11996" s="16" t="n">
        <f aca="false">IF(Q11996="Overstocked",(G11996-Summary!$B$6*H11996)*J11996,0)</f>
        <v>0</v>
      </c>
    </row>
    <row r="11997" customFormat="false" ht="15" hidden="false" customHeight="false" outlineLevel="0" collapsed="false">
      <c r="A11997" s="0" t="s">
        <v>12095</v>
      </c>
      <c r="B11997" s="0" t="s">
        <v>84</v>
      </c>
      <c r="C11997" s="0" t="s">
        <v>78</v>
      </c>
      <c r="D11997" s="0" t="s">
        <v>102</v>
      </c>
      <c r="E11997" s="14" t="n">
        <v>45606</v>
      </c>
      <c r="F11997" s="14" t="n">
        <v>45610</v>
      </c>
      <c r="G11997" s="0" t="n">
        <v>338</v>
      </c>
      <c r="H11997" s="0" t="n">
        <v>123</v>
      </c>
      <c r="I11997" s="0" t="n">
        <v>151</v>
      </c>
      <c r="J11997" s="0" t="n">
        <v>379</v>
      </c>
      <c r="K11997" s="0" t="n">
        <v>869</v>
      </c>
      <c r="L11997" s="15" t="s">
        <v>93</v>
      </c>
      <c r="M11997" s="0" t="n">
        <v>4</v>
      </c>
      <c r="N11997" s="16" t="n">
        <f aca="false">I11997*K11997</f>
        <v>131219</v>
      </c>
      <c r="O11997" s="16" t="n">
        <f aca="false">I11997*(K11997-J11997)</f>
        <v>73990</v>
      </c>
      <c r="P11997" s="15" t="n">
        <f aca="false">K11997-J11997</f>
        <v>490</v>
      </c>
      <c r="Q11997" s="0" t="str">
        <f aca="false">IF(G11997=0,"Out of stock",IF(G11997&lt;H11997,"Understocked",IF(G11997&gt;Summary!$B$6*H11997,"Overstocked","Healthy")))</f>
        <v>Healthy</v>
      </c>
      <c r="R11997" s="0" t="str">
        <f aca="false">IF(I11997&gt;=Summary!$B$7,"Fast",IF(I11997&lt;Summary!$B$8,"Slow","Medium"))</f>
        <v>Medium</v>
      </c>
      <c r="S11997" s="15" t="n">
        <f aca="false">IF(M11997&gt;Summary!$B$5,1,0)</f>
        <v>0</v>
      </c>
      <c r="T11997" s="16" t="n">
        <f aca="false">IF(Q11997="Overstocked",(G11997-Summary!$B$6*H11997)*J11997,0)</f>
        <v>0</v>
      </c>
    </row>
    <row r="11998" customFormat="false" ht="15" hidden="false" customHeight="false" outlineLevel="0" collapsed="false">
      <c r="A11998" s="0" t="s">
        <v>12096</v>
      </c>
      <c r="B11998" s="0" t="s">
        <v>95</v>
      </c>
      <c r="C11998" s="0" t="s">
        <v>85</v>
      </c>
      <c r="D11998" s="0" t="s">
        <v>79</v>
      </c>
      <c r="E11998" s="14" t="n">
        <v>45493</v>
      </c>
      <c r="F11998" s="14" t="n">
        <v>45502</v>
      </c>
      <c r="G11998" s="0" t="n">
        <v>286</v>
      </c>
      <c r="H11998" s="0" t="n">
        <v>57</v>
      </c>
      <c r="I11998" s="0" t="n">
        <v>45</v>
      </c>
      <c r="J11998" s="0" t="n">
        <v>1012</v>
      </c>
      <c r="K11998" s="0" t="n">
        <v>1491</v>
      </c>
      <c r="L11998" s="15" t="s">
        <v>87</v>
      </c>
      <c r="M11998" s="0" t="n">
        <v>9</v>
      </c>
      <c r="N11998" s="16" t="n">
        <f aca="false">I11998*K11998</f>
        <v>67095</v>
      </c>
      <c r="O11998" s="16" t="n">
        <f aca="false">I11998*(K11998-J11998)</f>
        <v>21555</v>
      </c>
      <c r="P11998" s="15" t="n">
        <f aca="false">K11998-J11998</f>
        <v>479</v>
      </c>
      <c r="Q11998" s="0" t="str">
        <f aca="false">IF(G11998=0,"Out of stock",IF(G11998&lt;H11998,"Understocked",IF(G11998&gt;Summary!$B$6*H11998,"Overstocked","Healthy")))</f>
        <v>Overstocked</v>
      </c>
      <c r="R11998" s="0" t="str">
        <f aca="false">IF(I11998&gt;=Summary!$B$7,"Fast",IF(I11998&lt;Summary!$B$8,"Slow","Medium"))</f>
        <v>Slow</v>
      </c>
      <c r="S11998" s="15" t="n">
        <f aca="false">IF(M11998&gt;Summary!$B$5,1,0)</f>
        <v>1</v>
      </c>
      <c r="T11998" s="16" t="n">
        <f aca="false">IF(Q11998="Overstocked",(G11998-Summary!$B$6*H11998)*J11998,0)</f>
        <v>58696</v>
      </c>
    </row>
    <row r="11999" customFormat="false" ht="15" hidden="false" customHeight="false" outlineLevel="0" collapsed="false">
      <c r="A11999" s="0" t="s">
        <v>12097</v>
      </c>
      <c r="B11999" s="0" t="s">
        <v>77</v>
      </c>
      <c r="C11999" s="0" t="s">
        <v>104</v>
      </c>
      <c r="D11999" s="0" t="s">
        <v>79</v>
      </c>
      <c r="E11999" s="14" t="n">
        <v>45647</v>
      </c>
      <c r="F11999" s="14" t="n">
        <v>45651</v>
      </c>
      <c r="G11999" s="0" t="n">
        <v>264</v>
      </c>
      <c r="H11999" s="0" t="n">
        <v>66</v>
      </c>
      <c r="I11999" s="0" t="n">
        <v>220</v>
      </c>
      <c r="J11999" s="0" t="n">
        <v>1930</v>
      </c>
      <c r="K11999" s="0" t="n">
        <v>2181</v>
      </c>
      <c r="L11999" s="15" t="s">
        <v>97</v>
      </c>
      <c r="M11999" s="0" t="n">
        <v>4</v>
      </c>
      <c r="N11999" s="16" t="n">
        <f aca="false">I11999*K11999</f>
        <v>479820</v>
      </c>
      <c r="O11999" s="16" t="n">
        <f aca="false">I11999*(K11999-J11999)</f>
        <v>55220</v>
      </c>
      <c r="P11999" s="15" t="n">
        <f aca="false">K11999-J11999</f>
        <v>251</v>
      </c>
      <c r="Q11999" s="0" t="str">
        <f aca="false">IF(G11999=0,"Out of stock",IF(G11999&lt;H11999,"Understocked",IF(G11999&gt;Summary!$B$6*H11999,"Overstocked","Healthy")))</f>
        <v>Healthy</v>
      </c>
      <c r="R11999" s="0" t="str">
        <f aca="false">IF(I11999&gt;=Summary!$B$7,"Fast",IF(I11999&lt;Summary!$B$8,"Slow","Medium"))</f>
        <v>Fast</v>
      </c>
      <c r="S11999" s="15" t="n">
        <f aca="false">IF(M11999&gt;Summary!$B$5,1,0)</f>
        <v>0</v>
      </c>
      <c r="T11999" s="16" t="n">
        <f aca="false">IF(Q11999="Overstocked",(G11999-Summary!$B$6*H11999)*J11999,0)</f>
        <v>0</v>
      </c>
    </row>
    <row r="12000" customFormat="false" ht="15" hidden="false" customHeight="false" outlineLevel="0" collapsed="false">
      <c r="A12000" s="0" t="s">
        <v>12098</v>
      </c>
      <c r="B12000" s="0" t="s">
        <v>95</v>
      </c>
      <c r="C12000" s="0" t="s">
        <v>78</v>
      </c>
      <c r="D12000" s="0" t="s">
        <v>90</v>
      </c>
      <c r="E12000" s="14" t="n">
        <v>45564</v>
      </c>
      <c r="F12000" s="14" t="n">
        <v>45570</v>
      </c>
      <c r="G12000" s="0" t="n">
        <v>410</v>
      </c>
      <c r="H12000" s="0" t="n">
        <v>111</v>
      </c>
      <c r="I12000" s="0" t="n">
        <v>97</v>
      </c>
      <c r="J12000" s="0" t="n">
        <v>1620</v>
      </c>
      <c r="K12000" s="0" t="n">
        <v>1720</v>
      </c>
      <c r="L12000" s="15" t="s">
        <v>93</v>
      </c>
      <c r="M12000" s="0" t="n">
        <v>6</v>
      </c>
      <c r="N12000" s="16" t="n">
        <f aca="false">I12000*K12000</f>
        <v>166840</v>
      </c>
      <c r="O12000" s="16" t="n">
        <f aca="false">I12000*(K12000-J12000)</f>
        <v>9700</v>
      </c>
      <c r="P12000" s="15" t="n">
        <f aca="false">K12000-J12000</f>
        <v>100</v>
      </c>
      <c r="Q12000" s="0" t="str">
        <f aca="false">IF(G12000=0,"Out of stock",IF(G12000&lt;H12000,"Understocked",IF(G12000&gt;Summary!$B$6*H12000,"Overstocked","Healthy")))</f>
        <v>Healthy</v>
      </c>
      <c r="R12000" s="0" t="str">
        <f aca="false">IF(I12000&gt;=Summary!$B$7,"Fast",IF(I12000&lt;Summary!$B$8,"Slow","Medium"))</f>
        <v>Slow</v>
      </c>
      <c r="S12000" s="15" t="n">
        <f aca="false">IF(M12000&gt;Summary!$B$5,1,0)</f>
        <v>0</v>
      </c>
      <c r="T12000" s="16" t="n">
        <f aca="false">IF(Q12000="Overstocked",(G12000-Summary!$B$6*H12000)*J12000,0)</f>
        <v>0</v>
      </c>
    </row>
    <row r="12001" customFormat="false" ht="15" hidden="false" customHeight="false" outlineLevel="0" collapsed="false">
      <c r="A12001" s="0" t="s">
        <v>12099</v>
      </c>
      <c r="B12001" s="0" t="s">
        <v>77</v>
      </c>
      <c r="C12001" s="0" t="s">
        <v>78</v>
      </c>
      <c r="D12001" s="0" t="s">
        <v>102</v>
      </c>
      <c r="E12001" s="14" t="n">
        <v>45238</v>
      </c>
      <c r="F12001" s="14" t="n">
        <v>45240</v>
      </c>
      <c r="G12001" s="0" t="n">
        <v>186</v>
      </c>
      <c r="H12001" s="0" t="n">
        <v>106</v>
      </c>
      <c r="I12001" s="0" t="n">
        <v>262</v>
      </c>
      <c r="J12001" s="0" t="n">
        <v>461</v>
      </c>
      <c r="K12001" s="0" t="n">
        <v>899</v>
      </c>
      <c r="L12001" s="15" t="s">
        <v>80</v>
      </c>
      <c r="M12001" s="0" t="n">
        <v>2</v>
      </c>
      <c r="N12001" s="16" t="n">
        <f aca="false">I12001*K12001</f>
        <v>235538</v>
      </c>
      <c r="O12001" s="16" t="n">
        <f aca="false">I12001*(K12001-J12001)</f>
        <v>114756</v>
      </c>
      <c r="P12001" s="15" t="n">
        <f aca="false">K12001-J12001</f>
        <v>438</v>
      </c>
      <c r="Q12001" s="0" t="str">
        <f aca="false">IF(G12001=0,"Out of stock",IF(G12001&lt;H12001,"Understocked",IF(G12001&gt;Summary!$B$6*H12001,"Overstocked","Healthy")))</f>
        <v>Healthy</v>
      </c>
      <c r="R12001" s="0" t="str">
        <f aca="false">IF(I12001&gt;=Summary!$B$7,"Fast",IF(I12001&lt;Summary!$B$8,"Slow","Medium"))</f>
        <v>Fast</v>
      </c>
      <c r="S12001" s="15" t="n">
        <f aca="false">IF(M12001&gt;Summary!$B$5,1,0)</f>
        <v>0</v>
      </c>
      <c r="T12001" s="16" t="n">
        <f aca="false">IF(Q12001="Overstocked",(G12001-Summary!$B$6*H12001)*J12001,0)</f>
        <v>0</v>
      </c>
    </row>
    <row r="12002" customFormat="false" ht="15" hidden="false" customHeight="false" outlineLevel="0" collapsed="false">
      <c r="A12002" s="0" t="s">
        <v>12100</v>
      </c>
      <c r="B12002" s="0" t="s">
        <v>77</v>
      </c>
      <c r="C12002" s="0" t="s">
        <v>78</v>
      </c>
      <c r="D12002" s="0" t="s">
        <v>86</v>
      </c>
      <c r="E12002" s="14" t="n">
        <v>45625</v>
      </c>
      <c r="F12002" s="14" t="n">
        <v>45630</v>
      </c>
      <c r="G12002" s="0" t="n">
        <v>200</v>
      </c>
      <c r="H12002" s="0" t="n">
        <v>50</v>
      </c>
      <c r="I12002" s="0" t="n">
        <v>115</v>
      </c>
      <c r="J12002" s="0" t="n">
        <v>1161</v>
      </c>
      <c r="K12002" s="0" t="n">
        <v>1634</v>
      </c>
      <c r="L12002" s="15" t="s">
        <v>93</v>
      </c>
      <c r="M12002" s="0" t="n">
        <v>5</v>
      </c>
      <c r="N12002" s="16" t="n">
        <f aca="false">I12002*K12002</f>
        <v>187910</v>
      </c>
      <c r="O12002" s="16" t="n">
        <f aca="false">I12002*(K12002-J12002)</f>
        <v>54395</v>
      </c>
      <c r="P12002" s="15" t="n">
        <f aca="false">K12002-J12002</f>
        <v>473</v>
      </c>
      <c r="Q12002" s="0" t="str">
        <f aca="false">IF(G12002=0,"Out of stock",IF(G12002&lt;H12002,"Understocked",IF(G12002&gt;Summary!$B$6*H12002,"Overstocked","Healthy")))</f>
        <v>Healthy</v>
      </c>
      <c r="R12002" s="0" t="str">
        <f aca="false">IF(I12002&gt;=Summary!$B$7,"Fast",IF(I12002&lt;Summary!$B$8,"Slow","Medium"))</f>
        <v>Medium</v>
      </c>
      <c r="S12002" s="15" t="n">
        <f aca="false">IF(M12002&gt;Summary!$B$5,1,0)</f>
        <v>0</v>
      </c>
      <c r="T12002" s="16" t="n">
        <f aca="false">IF(Q12002="Overstocked",(G12002-Summary!$B$6*H12002)*J12002,0)</f>
        <v>0</v>
      </c>
    </row>
    <row r="12003" customFormat="false" ht="15" hidden="false" customHeight="false" outlineLevel="0" collapsed="false">
      <c r="A12003" s="0" t="s">
        <v>12101</v>
      </c>
      <c r="B12003" s="0" t="s">
        <v>84</v>
      </c>
      <c r="C12003" s="0" t="s">
        <v>96</v>
      </c>
      <c r="D12003" s="0" t="s">
        <v>90</v>
      </c>
      <c r="E12003" s="14" t="n">
        <v>45479</v>
      </c>
      <c r="F12003" s="14" t="n">
        <v>45480</v>
      </c>
      <c r="G12003" s="0" t="n">
        <v>385</v>
      </c>
      <c r="H12003" s="0" t="n">
        <v>70</v>
      </c>
      <c r="I12003" s="0" t="n">
        <v>128</v>
      </c>
      <c r="J12003" s="0" t="n">
        <v>1449</v>
      </c>
      <c r="K12003" s="0" t="n">
        <v>1511</v>
      </c>
      <c r="L12003" s="15" t="s">
        <v>82</v>
      </c>
      <c r="M12003" s="0" t="n">
        <v>1</v>
      </c>
      <c r="N12003" s="16" t="n">
        <f aca="false">I12003*K12003</f>
        <v>193408</v>
      </c>
      <c r="O12003" s="16" t="n">
        <f aca="false">I12003*(K12003-J12003)</f>
        <v>7936</v>
      </c>
      <c r="P12003" s="15" t="n">
        <f aca="false">K12003-J12003</f>
        <v>62</v>
      </c>
      <c r="Q12003" s="0" t="str">
        <f aca="false">IF(G12003=0,"Out of stock",IF(G12003&lt;H12003,"Understocked",IF(G12003&gt;Summary!$B$6*H12003,"Overstocked","Healthy")))</f>
        <v>Overstocked</v>
      </c>
      <c r="R12003" s="0" t="str">
        <f aca="false">IF(I12003&gt;=Summary!$B$7,"Fast",IF(I12003&lt;Summary!$B$8,"Slow","Medium"))</f>
        <v>Medium</v>
      </c>
      <c r="S12003" s="15" t="n">
        <f aca="false">IF(M12003&gt;Summary!$B$5,1,0)</f>
        <v>0</v>
      </c>
      <c r="T12003" s="16" t="n">
        <f aca="false">IF(Q12003="Overstocked",(G12003-Summary!$B$6*H12003)*J12003,0)</f>
        <v>152145</v>
      </c>
    </row>
    <row r="12004" customFormat="false" ht="15" hidden="false" customHeight="false" outlineLevel="0" collapsed="false">
      <c r="A12004" s="0" t="s">
        <v>12102</v>
      </c>
      <c r="B12004" s="0" t="s">
        <v>77</v>
      </c>
      <c r="C12004" s="0" t="s">
        <v>78</v>
      </c>
      <c r="D12004" s="0" t="s">
        <v>79</v>
      </c>
      <c r="E12004" s="14" t="n">
        <v>45203</v>
      </c>
      <c r="F12004" s="14" t="n">
        <v>45210</v>
      </c>
      <c r="G12004" s="0" t="n">
        <v>261</v>
      </c>
      <c r="H12004" s="0" t="n">
        <v>101</v>
      </c>
      <c r="I12004" s="0" t="n">
        <v>2</v>
      </c>
      <c r="J12004" s="0" t="n">
        <v>629</v>
      </c>
      <c r="K12004" s="0" t="n">
        <v>843</v>
      </c>
      <c r="L12004" s="15" t="s">
        <v>82</v>
      </c>
      <c r="M12004" s="0" t="n">
        <v>7</v>
      </c>
      <c r="N12004" s="16" t="n">
        <f aca="false">I12004*K12004</f>
        <v>1686</v>
      </c>
      <c r="O12004" s="16" t="n">
        <f aca="false">I12004*(K12004-J12004)</f>
        <v>428</v>
      </c>
      <c r="P12004" s="15" t="n">
        <f aca="false">K12004-J12004</f>
        <v>214</v>
      </c>
      <c r="Q12004" s="0" t="str">
        <f aca="false">IF(G12004=0,"Out of stock",IF(G12004&lt;H12004,"Understocked",IF(G12004&gt;Summary!$B$6*H12004,"Overstocked","Healthy")))</f>
        <v>Healthy</v>
      </c>
      <c r="R12004" s="0" t="str">
        <f aca="false">IF(I12004&gt;=Summary!$B$7,"Fast",IF(I12004&lt;Summary!$B$8,"Slow","Medium"))</f>
        <v>Slow</v>
      </c>
      <c r="S12004" s="15" t="n">
        <f aca="false">IF(M12004&gt;Summary!$B$5,1,0)</f>
        <v>0</v>
      </c>
      <c r="T12004" s="16" t="n">
        <f aca="false">IF(Q12004="Overstocked",(G12004-Summary!$B$6*H12004)*J12004,0)</f>
        <v>0</v>
      </c>
    </row>
    <row r="12005" customFormat="false" ht="15" hidden="false" customHeight="false" outlineLevel="0" collapsed="false">
      <c r="A12005" s="0" t="s">
        <v>12103</v>
      </c>
      <c r="B12005" s="0" t="s">
        <v>115</v>
      </c>
      <c r="C12005" s="0" t="s">
        <v>78</v>
      </c>
      <c r="D12005" s="0" t="s">
        <v>86</v>
      </c>
      <c r="E12005" s="14" t="n">
        <v>45374</v>
      </c>
      <c r="F12005" s="14" t="n">
        <v>45378</v>
      </c>
      <c r="G12005" s="0" t="n">
        <v>64</v>
      </c>
      <c r="H12005" s="0" t="n">
        <v>102</v>
      </c>
      <c r="I12005" s="0" t="n">
        <v>123</v>
      </c>
      <c r="J12005" s="0" t="n">
        <v>1306</v>
      </c>
      <c r="K12005" s="0" t="n">
        <v>1357</v>
      </c>
      <c r="L12005" s="15" t="s">
        <v>82</v>
      </c>
      <c r="M12005" s="0" t="n">
        <v>4</v>
      </c>
      <c r="N12005" s="16" t="n">
        <f aca="false">I12005*K12005</f>
        <v>166911</v>
      </c>
      <c r="O12005" s="16" t="n">
        <f aca="false">I12005*(K12005-J12005)</f>
        <v>6273</v>
      </c>
      <c r="P12005" s="15" t="n">
        <f aca="false">K12005-J12005</f>
        <v>51</v>
      </c>
      <c r="Q12005" s="0" t="str">
        <f aca="false">IF(G12005=0,"Out of stock",IF(G12005&lt;H12005,"Understocked",IF(G12005&gt;Summary!$B$6*H12005,"Overstocked","Healthy")))</f>
        <v>Understocked</v>
      </c>
      <c r="R12005" s="0" t="str">
        <f aca="false">IF(I12005&gt;=Summary!$B$7,"Fast",IF(I12005&lt;Summary!$B$8,"Slow","Medium"))</f>
        <v>Medium</v>
      </c>
      <c r="S12005" s="15" t="n">
        <f aca="false">IF(M12005&gt;Summary!$B$5,1,0)</f>
        <v>0</v>
      </c>
      <c r="T12005" s="16" t="n">
        <f aca="false">IF(Q12005="Overstocked",(G12005-Summary!$B$6*H12005)*J12005,0)</f>
        <v>0</v>
      </c>
    </row>
    <row r="12006" customFormat="false" ht="15" hidden="false" customHeight="false" outlineLevel="0" collapsed="false">
      <c r="A12006" s="0" t="s">
        <v>12104</v>
      </c>
      <c r="B12006" s="0" t="s">
        <v>95</v>
      </c>
      <c r="C12006" s="0" t="s">
        <v>96</v>
      </c>
      <c r="D12006" s="0" t="s">
        <v>79</v>
      </c>
      <c r="E12006" s="14" t="n">
        <v>45250</v>
      </c>
      <c r="F12006" s="14" t="n">
        <v>45255</v>
      </c>
      <c r="G12006" s="0" t="n">
        <v>134</v>
      </c>
      <c r="H12006" s="0" t="n">
        <v>140</v>
      </c>
      <c r="I12006" s="0" t="n">
        <v>275</v>
      </c>
      <c r="J12006" s="0" t="n">
        <v>211</v>
      </c>
      <c r="K12006" s="0" t="n">
        <v>413</v>
      </c>
      <c r="L12006" s="15" t="s">
        <v>93</v>
      </c>
      <c r="M12006" s="0" t="n">
        <v>5</v>
      </c>
      <c r="N12006" s="16" t="n">
        <f aca="false">I12006*K12006</f>
        <v>113575</v>
      </c>
      <c r="O12006" s="16" t="n">
        <f aca="false">I12006*(K12006-J12006)</f>
        <v>55550</v>
      </c>
      <c r="P12006" s="15" t="n">
        <f aca="false">K12006-J12006</f>
        <v>202</v>
      </c>
      <c r="Q12006" s="0" t="str">
        <f aca="false">IF(G12006=0,"Out of stock",IF(G12006&lt;H12006,"Understocked",IF(G12006&gt;Summary!$B$6*H12006,"Overstocked","Healthy")))</f>
        <v>Understocked</v>
      </c>
      <c r="R12006" s="0" t="str">
        <f aca="false">IF(I12006&gt;=Summary!$B$7,"Fast",IF(I12006&lt;Summary!$B$8,"Slow","Medium"))</f>
        <v>Fast</v>
      </c>
      <c r="S12006" s="15" t="n">
        <f aca="false">IF(M12006&gt;Summary!$B$5,1,0)</f>
        <v>0</v>
      </c>
      <c r="T12006" s="16" t="n">
        <f aca="false">IF(Q12006="Overstocked",(G12006-Summary!$B$6*H12006)*J12006,0)</f>
        <v>0</v>
      </c>
    </row>
    <row r="12007" customFormat="false" ht="15" hidden="false" customHeight="false" outlineLevel="0" collapsed="false">
      <c r="A12007" s="0" t="s">
        <v>12105</v>
      </c>
      <c r="B12007" s="0" t="s">
        <v>123</v>
      </c>
      <c r="C12007" s="0" t="s">
        <v>78</v>
      </c>
      <c r="D12007" s="0" t="s">
        <v>79</v>
      </c>
      <c r="E12007" s="14" t="n">
        <v>45464</v>
      </c>
      <c r="F12007" s="14" t="n">
        <v>45467</v>
      </c>
      <c r="G12007" s="0" t="n">
        <v>272</v>
      </c>
      <c r="H12007" s="0" t="n">
        <v>102</v>
      </c>
      <c r="I12007" s="0" t="n">
        <v>0</v>
      </c>
      <c r="J12007" s="0" t="n">
        <v>305</v>
      </c>
      <c r="K12007" s="0" t="n">
        <v>559</v>
      </c>
      <c r="L12007" s="15" t="s">
        <v>97</v>
      </c>
      <c r="M12007" s="0" t="n">
        <v>3</v>
      </c>
      <c r="N12007" s="16" t="n">
        <f aca="false">I12007*K12007</f>
        <v>0</v>
      </c>
      <c r="O12007" s="16" t="n">
        <f aca="false">I12007*(K12007-J12007)</f>
        <v>0</v>
      </c>
      <c r="P12007" s="15" t="n">
        <f aca="false">K12007-J12007</f>
        <v>254</v>
      </c>
      <c r="Q12007" s="0" t="str">
        <f aca="false">IF(G12007=0,"Out of stock",IF(G12007&lt;H12007,"Understocked",IF(G12007&gt;Summary!$B$6*H12007,"Overstocked","Healthy")))</f>
        <v>Healthy</v>
      </c>
      <c r="R12007" s="0" t="str">
        <f aca="false">IF(I12007&gt;=Summary!$B$7,"Fast",IF(I12007&lt;Summary!$B$8,"Slow","Medium"))</f>
        <v>Slow</v>
      </c>
      <c r="S12007" s="15" t="n">
        <f aca="false">IF(M12007&gt;Summary!$B$5,1,0)</f>
        <v>0</v>
      </c>
      <c r="T12007" s="16" t="n">
        <f aca="false">IF(Q12007="Overstocked",(G12007-Summary!$B$6*H12007)*J12007,0)</f>
        <v>0</v>
      </c>
    </row>
    <row r="12008" customFormat="false" ht="15" hidden="false" customHeight="false" outlineLevel="0" collapsed="false">
      <c r="A12008" s="0" t="s">
        <v>12106</v>
      </c>
      <c r="B12008" s="0" t="s">
        <v>123</v>
      </c>
      <c r="C12008" s="0" t="s">
        <v>78</v>
      </c>
      <c r="D12008" s="0" t="s">
        <v>86</v>
      </c>
      <c r="E12008" s="14" t="n">
        <v>45286</v>
      </c>
      <c r="F12008" s="14" t="n">
        <v>45296</v>
      </c>
      <c r="G12008" s="0" t="n">
        <v>33</v>
      </c>
      <c r="H12008" s="0" t="n">
        <v>133</v>
      </c>
      <c r="I12008" s="0" t="n">
        <v>180</v>
      </c>
      <c r="J12008" s="0" t="n">
        <v>1098</v>
      </c>
      <c r="K12008" s="0" t="n">
        <v>1496</v>
      </c>
      <c r="L12008" s="15" t="s">
        <v>97</v>
      </c>
      <c r="M12008" s="0" t="n">
        <v>10</v>
      </c>
      <c r="N12008" s="16" t="n">
        <f aca="false">I12008*K12008</f>
        <v>269280</v>
      </c>
      <c r="O12008" s="16" t="n">
        <f aca="false">I12008*(K12008-J12008)</f>
        <v>71640</v>
      </c>
      <c r="P12008" s="15" t="n">
        <f aca="false">K12008-J12008</f>
        <v>398</v>
      </c>
      <c r="Q12008" s="0" t="str">
        <f aca="false">IF(G12008=0,"Out of stock",IF(G12008&lt;H12008,"Understocked",IF(G12008&gt;Summary!$B$6*H12008,"Overstocked","Healthy")))</f>
        <v>Understocked</v>
      </c>
      <c r="R12008" s="0" t="str">
        <f aca="false">IF(I12008&gt;=Summary!$B$7,"Fast",IF(I12008&lt;Summary!$B$8,"Slow","Medium"))</f>
        <v>Medium</v>
      </c>
      <c r="S12008" s="15" t="n">
        <f aca="false">IF(M12008&gt;Summary!$B$5,1,0)</f>
        <v>1</v>
      </c>
      <c r="T12008" s="16" t="n">
        <f aca="false">IF(Q12008="Overstocked",(G12008-Summary!$B$6*H12008)*J12008,0)</f>
        <v>0</v>
      </c>
    </row>
    <row r="12009" customFormat="false" ht="15" hidden="false" customHeight="false" outlineLevel="0" collapsed="false">
      <c r="A12009" s="0" t="s">
        <v>12107</v>
      </c>
      <c r="B12009" s="0" t="s">
        <v>95</v>
      </c>
      <c r="C12009" s="0" t="s">
        <v>96</v>
      </c>
      <c r="D12009" s="0" t="s">
        <v>86</v>
      </c>
      <c r="E12009" s="14" t="n">
        <v>45558</v>
      </c>
      <c r="F12009" s="14" t="n">
        <v>45562</v>
      </c>
      <c r="G12009" s="0" t="n">
        <v>46</v>
      </c>
      <c r="H12009" s="0" t="n">
        <v>76</v>
      </c>
      <c r="I12009" s="0" t="n">
        <v>38</v>
      </c>
      <c r="J12009" s="0" t="n">
        <v>1700</v>
      </c>
      <c r="K12009" s="0" t="n">
        <v>1860</v>
      </c>
      <c r="L12009" s="15" t="s">
        <v>82</v>
      </c>
      <c r="M12009" s="0" t="n">
        <v>4</v>
      </c>
      <c r="N12009" s="16" t="n">
        <f aca="false">I12009*K12009</f>
        <v>70680</v>
      </c>
      <c r="O12009" s="16" t="n">
        <f aca="false">I12009*(K12009-J12009)</f>
        <v>6080</v>
      </c>
      <c r="P12009" s="15" t="n">
        <f aca="false">K12009-J12009</f>
        <v>160</v>
      </c>
      <c r="Q12009" s="0" t="str">
        <f aca="false">IF(G12009=0,"Out of stock",IF(G12009&lt;H12009,"Understocked",IF(G12009&gt;Summary!$B$6*H12009,"Overstocked","Healthy")))</f>
        <v>Understocked</v>
      </c>
      <c r="R12009" s="0" t="str">
        <f aca="false">IF(I12009&gt;=Summary!$B$7,"Fast",IF(I12009&lt;Summary!$B$8,"Slow","Medium"))</f>
        <v>Slow</v>
      </c>
      <c r="S12009" s="15" t="n">
        <f aca="false">IF(M12009&gt;Summary!$B$5,1,0)</f>
        <v>0</v>
      </c>
      <c r="T12009" s="16" t="n">
        <f aca="false">IF(Q12009="Overstocked",(G12009-Summary!$B$6*H12009)*J12009,0)</f>
        <v>0</v>
      </c>
    </row>
    <row r="12010" customFormat="false" ht="15" hidden="false" customHeight="false" outlineLevel="0" collapsed="false">
      <c r="A12010" s="0" t="s">
        <v>12108</v>
      </c>
      <c r="B12010" s="0" t="s">
        <v>101</v>
      </c>
      <c r="C12010" s="0" t="s">
        <v>104</v>
      </c>
      <c r="D12010" s="0" t="s">
        <v>90</v>
      </c>
      <c r="E12010" s="14" t="n">
        <v>45559</v>
      </c>
      <c r="F12010" s="14" t="n">
        <v>45568</v>
      </c>
      <c r="G12010" s="0" t="n">
        <v>24</v>
      </c>
      <c r="H12010" s="0" t="n">
        <v>117</v>
      </c>
      <c r="I12010" s="0" t="n">
        <v>76</v>
      </c>
      <c r="J12010" s="0" t="n">
        <v>1335</v>
      </c>
      <c r="K12010" s="0" t="n">
        <v>1500</v>
      </c>
      <c r="L12010" s="15" t="s">
        <v>80</v>
      </c>
      <c r="M12010" s="0" t="n">
        <v>9</v>
      </c>
      <c r="N12010" s="16" t="n">
        <f aca="false">I12010*K12010</f>
        <v>114000</v>
      </c>
      <c r="O12010" s="16" t="n">
        <f aca="false">I12010*(K12010-J12010)</f>
        <v>12540</v>
      </c>
      <c r="P12010" s="15" t="n">
        <f aca="false">K12010-J12010</f>
        <v>165</v>
      </c>
      <c r="Q12010" s="0" t="str">
        <f aca="false">IF(G12010=0,"Out of stock",IF(G12010&lt;H12010,"Understocked",IF(G12010&gt;Summary!$B$6*H12010,"Overstocked","Healthy")))</f>
        <v>Understocked</v>
      </c>
      <c r="R12010" s="0" t="str">
        <f aca="false">IF(I12010&gt;=Summary!$B$7,"Fast",IF(I12010&lt;Summary!$B$8,"Slow","Medium"))</f>
        <v>Slow</v>
      </c>
      <c r="S12010" s="15" t="n">
        <f aca="false">IF(M12010&gt;Summary!$B$5,1,0)</f>
        <v>1</v>
      </c>
      <c r="T12010" s="16" t="n">
        <f aca="false">IF(Q12010="Overstocked",(G12010-Summary!$B$6*H12010)*J12010,0)</f>
        <v>0</v>
      </c>
    </row>
    <row r="12011" customFormat="false" ht="15" hidden="false" customHeight="false" outlineLevel="0" collapsed="false">
      <c r="A12011" s="0" t="s">
        <v>12109</v>
      </c>
      <c r="B12011" s="0" t="s">
        <v>101</v>
      </c>
      <c r="C12011" s="0" t="s">
        <v>85</v>
      </c>
      <c r="D12011" s="0" t="s">
        <v>86</v>
      </c>
      <c r="E12011" s="14" t="n">
        <v>45548</v>
      </c>
      <c r="F12011" s="14" t="n">
        <v>45557</v>
      </c>
      <c r="G12011" s="0" t="n">
        <v>412</v>
      </c>
      <c r="H12011" s="0" t="n">
        <v>58</v>
      </c>
      <c r="I12011" s="0" t="n">
        <v>264</v>
      </c>
      <c r="J12011" s="0" t="n">
        <v>1343</v>
      </c>
      <c r="K12011" s="0" t="n">
        <v>1811</v>
      </c>
      <c r="L12011" s="15" t="s">
        <v>93</v>
      </c>
      <c r="M12011" s="0" t="n">
        <v>9</v>
      </c>
      <c r="N12011" s="16" t="n">
        <f aca="false">I12011*K12011</f>
        <v>478104</v>
      </c>
      <c r="O12011" s="16" t="n">
        <f aca="false">I12011*(K12011-J12011)</f>
        <v>123552</v>
      </c>
      <c r="P12011" s="15" t="n">
        <f aca="false">K12011-J12011</f>
        <v>468</v>
      </c>
      <c r="Q12011" s="0" t="str">
        <f aca="false">IF(G12011=0,"Out of stock",IF(G12011&lt;H12011,"Understocked",IF(G12011&gt;Summary!$B$6*H12011,"Overstocked","Healthy")))</f>
        <v>Overstocked</v>
      </c>
      <c r="R12011" s="0" t="str">
        <f aca="false">IF(I12011&gt;=Summary!$B$7,"Fast",IF(I12011&lt;Summary!$B$8,"Slow","Medium"))</f>
        <v>Fast</v>
      </c>
      <c r="S12011" s="15" t="n">
        <f aca="false">IF(M12011&gt;Summary!$B$5,1,0)</f>
        <v>1</v>
      </c>
      <c r="T12011" s="16" t="n">
        <f aca="false">IF(Q12011="Overstocked",(G12011-Summary!$B$6*H12011)*J12011,0)</f>
        <v>241740</v>
      </c>
    </row>
    <row r="12012" customFormat="false" ht="15" hidden="false" customHeight="false" outlineLevel="0" collapsed="false">
      <c r="A12012" s="0" t="s">
        <v>12110</v>
      </c>
      <c r="B12012" s="0" t="s">
        <v>95</v>
      </c>
      <c r="C12012" s="0" t="s">
        <v>96</v>
      </c>
      <c r="D12012" s="0" t="s">
        <v>86</v>
      </c>
      <c r="E12012" s="14" t="n">
        <v>45010</v>
      </c>
      <c r="F12012" s="14" t="n">
        <v>45020</v>
      </c>
      <c r="G12012" s="0" t="n">
        <v>371</v>
      </c>
      <c r="H12012" s="0" t="n">
        <v>103</v>
      </c>
      <c r="I12012" s="0" t="n">
        <v>50</v>
      </c>
      <c r="J12012" s="0" t="n">
        <v>806</v>
      </c>
      <c r="K12012" s="0" t="n">
        <v>1112</v>
      </c>
      <c r="L12012" s="15" t="s">
        <v>97</v>
      </c>
      <c r="M12012" s="0" t="n">
        <v>10</v>
      </c>
      <c r="N12012" s="16" t="n">
        <f aca="false">I12012*K12012</f>
        <v>55600</v>
      </c>
      <c r="O12012" s="16" t="n">
        <f aca="false">I12012*(K12012-J12012)</f>
        <v>15300</v>
      </c>
      <c r="P12012" s="15" t="n">
        <f aca="false">K12012-J12012</f>
        <v>306</v>
      </c>
      <c r="Q12012" s="0" t="str">
        <f aca="false">IF(G12012=0,"Out of stock",IF(G12012&lt;H12012,"Understocked",IF(G12012&gt;Summary!$B$6*H12012,"Overstocked","Healthy")))</f>
        <v>Healthy</v>
      </c>
      <c r="R12012" s="0" t="str">
        <f aca="false">IF(I12012&gt;=Summary!$B$7,"Fast",IF(I12012&lt;Summary!$B$8,"Slow","Medium"))</f>
        <v>Slow</v>
      </c>
      <c r="S12012" s="15" t="n">
        <f aca="false">IF(M12012&gt;Summary!$B$5,1,0)</f>
        <v>1</v>
      </c>
      <c r="T12012" s="16" t="n">
        <f aca="false">IF(Q12012="Overstocked",(G12012-Summary!$B$6*H12012)*J12012,0)</f>
        <v>0</v>
      </c>
    </row>
    <row r="12013" customFormat="false" ht="15" hidden="false" customHeight="false" outlineLevel="0" collapsed="false">
      <c r="A12013" s="0" t="s">
        <v>12111</v>
      </c>
      <c r="B12013" s="0" t="s">
        <v>113</v>
      </c>
      <c r="C12013" s="0" t="s">
        <v>78</v>
      </c>
      <c r="D12013" s="0" t="s">
        <v>92</v>
      </c>
      <c r="E12013" s="14" t="n">
        <v>45124</v>
      </c>
      <c r="F12013" s="14" t="n">
        <v>45132</v>
      </c>
      <c r="G12013" s="0" t="n">
        <v>279</v>
      </c>
      <c r="H12013" s="0" t="n">
        <v>100</v>
      </c>
      <c r="I12013" s="0" t="n">
        <v>64</v>
      </c>
      <c r="J12013" s="0" t="n">
        <v>848</v>
      </c>
      <c r="K12013" s="0" t="n">
        <v>1071</v>
      </c>
      <c r="L12013" s="15" t="s">
        <v>87</v>
      </c>
      <c r="M12013" s="0" t="n">
        <v>8</v>
      </c>
      <c r="N12013" s="16" t="n">
        <f aca="false">I12013*K12013</f>
        <v>68544</v>
      </c>
      <c r="O12013" s="16" t="n">
        <f aca="false">I12013*(K12013-J12013)</f>
        <v>14272</v>
      </c>
      <c r="P12013" s="15" t="n">
        <f aca="false">K12013-J12013</f>
        <v>223</v>
      </c>
      <c r="Q12013" s="0" t="str">
        <f aca="false">IF(G12013=0,"Out of stock",IF(G12013&lt;H12013,"Understocked",IF(G12013&gt;Summary!$B$6*H12013,"Overstocked","Healthy")))</f>
        <v>Healthy</v>
      </c>
      <c r="R12013" s="0" t="str">
        <f aca="false">IF(I12013&gt;=Summary!$B$7,"Fast",IF(I12013&lt;Summary!$B$8,"Slow","Medium"))</f>
        <v>Slow</v>
      </c>
      <c r="S12013" s="15" t="n">
        <f aca="false">IF(M12013&gt;Summary!$B$5,1,0)</f>
        <v>1</v>
      </c>
      <c r="T12013" s="16" t="n">
        <f aca="false">IF(Q12013="Overstocked",(G12013-Summary!$B$6*H12013)*J12013,0)</f>
        <v>0</v>
      </c>
    </row>
    <row r="12014" customFormat="false" ht="15" hidden="false" customHeight="false" outlineLevel="0" collapsed="false">
      <c r="A12014" s="0" t="s">
        <v>12112</v>
      </c>
      <c r="B12014" s="0" t="s">
        <v>111</v>
      </c>
      <c r="C12014" s="0" t="s">
        <v>78</v>
      </c>
      <c r="D12014" s="0" t="s">
        <v>90</v>
      </c>
      <c r="E12014" s="14" t="n">
        <v>44987</v>
      </c>
      <c r="F12014" s="14" t="n">
        <v>44996</v>
      </c>
      <c r="G12014" s="0" t="n">
        <v>341</v>
      </c>
      <c r="H12014" s="0" t="n">
        <v>87</v>
      </c>
      <c r="I12014" s="0" t="n">
        <v>62</v>
      </c>
      <c r="J12014" s="0" t="n">
        <v>597</v>
      </c>
      <c r="K12014" s="0" t="n">
        <v>882</v>
      </c>
      <c r="L12014" s="15" t="s">
        <v>87</v>
      </c>
      <c r="M12014" s="0" t="n">
        <v>9</v>
      </c>
      <c r="N12014" s="16" t="n">
        <f aca="false">I12014*K12014</f>
        <v>54684</v>
      </c>
      <c r="O12014" s="16" t="n">
        <f aca="false">I12014*(K12014-J12014)</f>
        <v>17670</v>
      </c>
      <c r="P12014" s="15" t="n">
        <f aca="false">K12014-J12014</f>
        <v>285</v>
      </c>
      <c r="Q12014" s="0" t="str">
        <f aca="false">IF(G12014=0,"Out of stock",IF(G12014&lt;H12014,"Understocked",IF(G12014&gt;Summary!$B$6*H12014,"Overstocked","Healthy")))</f>
        <v>Healthy</v>
      </c>
      <c r="R12014" s="0" t="str">
        <f aca="false">IF(I12014&gt;=Summary!$B$7,"Fast",IF(I12014&lt;Summary!$B$8,"Slow","Medium"))</f>
        <v>Slow</v>
      </c>
      <c r="S12014" s="15" t="n">
        <f aca="false">IF(M12014&gt;Summary!$B$5,1,0)</f>
        <v>1</v>
      </c>
      <c r="T12014" s="16" t="n">
        <f aca="false">IF(Q12014="Overstocked",(G12014-Summary!$B$6*H12014)*J12014,0)</f>
        <v>0</v>
      </c>
    </row>
    <row r="12015" customFormat="false" ht="15" hidden="false" customHeight="false" outlineLevel="0" collapsed="false">
      <c r="A12015" s="0" t="s">
        <v>12113</v>
      </c>
      <c r="B12015" s="0" t="s">
        <v>77</v>
      </c>
      <c r="C12015" s="0" t="s">
        <v>85</v>
      </c>
      <c r="D12015" s="0" t="s">
        <v>86</v>
      </c>
      <c r="E12015" s="14" t="n">
        <v>45066</v>
      </c>
      <c r="F12015" s="14" t="n">
        <v>45071</v>
      </c>
      <c r="G12015" s="0" t="n">
        <v>346</v>
      </c>
      <c r="H12015" s="0" t="n">
        <v>57</v>
      </c>
      <c r="I12015" s="0" t="n">
        <v>162</v>
      </c>
      <c r="J12015" s="0" t="n">
        <v>326</v>
      </c>
      <c r="K12015" s="0" t="n">
        <v>781</v>
      </c>
      <c r="L12015" s="15" t="s">
        <v>97</v>
      </c>
      <c r="M12015" s="0" t="n">
        <v>5</v>
      </c>
      <c r="N12015" s="16" t="n">
        <f aca="false">I12015*K12015</f>
        <v>126522</v>
      </c>
      <c r="O12015" s="16" t="n">
        <f aca="false">I12015*(K12015-J12015)</f>
        <v>73710</v>
      </c>
      <c r="P12015" s="15" t="n">
        <f aca="false">K12015-J12015</f>
        <v>455</v>
      </c>
      <c r="Q12015" s="0" t="str">
        <f aca="false">IF(G12015=0,"Out of stock",IF(G12015&lt;H12015,"Understocked",IF(G12015&gt;Summary!$B$6*H12015,"Overstocked","Healthy")))</f>
        <v>Overstocked</v>
      </c>
      <c r="R12015" s="0" t="str">
        <f aca="false">IF(I12015&gt;=Summary!$B$7,"Fast",IF(I12015&lt;Summary!$B$8,"Slow","Medium"))</f>
        <v>Medium</v>
      </c>
      <c r="S12015" s="15" t="n">
        <f aca="false">IF(M12015&gt;Summary!$B$5,1,0)</f>
        <v>0</v>
      </c>
      <c r="T12015" s="16" t="n">
        <f aca="false">IF(Q12015="Overstocked",(G12015-Summary!$B$6*H12015)*J12015,0)</f>
        <v>38468</v>
      </c>
    </row>
    <row r="12016" customFormat="false" ht="15" hidden="false" customHeight="false" outlineLevel="0" collapsed="false">
      <c r="A12016" s="0" t="s">
        <v>12114</v>
      </c>
      <c r="B12016" s="0" t="s">
        <v>101</v>
      </c>
      <c r="C12016" s="0" t="s">
        <v>85</v>
      </c>
      <c r="D12016" s="0" t="s">
        <v>79</v>
      </c>
      <c r="E12016" s="14" t="n">
        <v>45237</v>
      </c>
      <c r="F12016" s="14" t="n">
        <v>45243</v>
      </c>
      <c r="G12016" s="0" t="n">
        <v>66</v>
      </c>
      <c r="H12016" s="0" t="n">
        <v>68</v>
      </c>
      <c r="I12016" s="0" t="n">
        <v>173</v>
      </c>
      <c r="J12016" s="0" t="n">
        <v>608</v>
      </c>
      <c r="K12016" s="0" t="n">
        <v>849</v>
      </c>
      <c r="L12016" s="15" t="s">
        <v>82</v>
      </c>
      <c r="M12016" s="0" t="n">
        <v>6</v>
      </c>
      <c r="N12016" s="16" t="n">
        <f aca="false">I12016*K12016</f>
        <v>146877</v>
      </c>
      <c r="O12016" s="16" t="n">
        <f aca="false">I12016*(K12016-J12016)</f>
        <v>41693</v>
      </c>
      <c r="P12016" s="15" t="n">
        <f aca="false">K12016-J12016</f>
        <v>241</v>
      </c>
      <c r="Q12016" s="0" t="str">
        <f aca="false">IF(G12016=0,"Out of stock",IF(G12016&lt;H12016,"Understocked",IF(G12016&gt;Summary!$B$6*H12016,"Overstocked","Healthy")))</f>
        <v>Understocked</v>
      </c>
      <c r="R12016" s="0" t="str">
        <f aca="false">IF(I12016&gt;=Summary!$B$7,"Fast",IF(I12016&lt;Summary!$B$8,"Slow","Medium"))</f>
        <v>Medium</v>
      </c>
      <c r="S12016" s="15" t="n">
        <f aca="false">IF(M12016&gt;Summary!$B$5,1,0)</f>
        <v>0</v>
      </c>
      <c r="T12016" s="16" t="n">
        <f aca="false">IF(Q12016="Overstocked",(G12016-Summary!$B$6*H12016)*J12016,0)</f>
        <v>0</v>
      </c>
    </row>
    <row r="12017" customFormat="false" ht="15" hidden="false" customHeight="false" outlineLevel="0" collapsed="false">
      <c r="A12017" s="0" t="s">
        <v>12115</v>
      </c>
      <c r="B12017" s="0" t="s">
        <v>107</v>
      </c>
      <c r="C12017" s="0" t="s">
        <v>85</v>
      </c>
      <c r="D12017" s="0" t="s">
        <v>79</v>
      </c>
      <c r="E12017" s="14" t="n">
        <v>45567</v>
      </c>
      <c r="F12017" s="14" t="n">
        <v>45574</v>
      </c>
      <c r="G12017" s="0" t="n">
        <v>225</v>
      </c>
      <c r="H12017" s="0" t="n">
        <v>122</v>
      </c>
      <c r="I12017" s="0" t="n">
        <v>50</v>
      </c>
      <c r="J12017" s="0" t="n">
        <v>693</v>
      </c>
      <c r="K12017" s="0" t="n">
        <v>1010</v>
      </c>
      <c r="L12017" s="15" t="s">
        <v>93</v>
      </c>
      <c r="M12017" s="0" t="n">
        <v>7</v>
      </c>
      <c r="N12017" s="16" t="n">
        <f aca="false">I12017*K12017</f>
        <v>50500</v>
      </c>
      <c r="O12017" s="16" t="n">
        <f aca="false">I12017*(K12017-J12017)</f>
        <v>15850</v>
      </c>
      <c r="P12017" s="15" t="n">
        <f aca="false">K12017-J12017</f>
        <v>317</v>
      </c>
      <c r="Q12017" s="0" t="str">
        <f aca="false">IF(G12017=0,"Out of stock",IF(G12017&lt;H12017,"Understocked",IF(G12017&gt;Summary!$B$6*H12017,"Overstocked","Healthy")))</f>
        <v>Healthy</v>
      </c>
      <c r="R12017" s="0" t="str">
        <f aca="false">IF(I12017&gt;=Summary!$B$7,"Fast",IF(I12017&lt;Summary!$B$8,"Slow","Medium"))</f>
        <v>Slow</v>
      </c>
      <c r="S12017" s="15" t="n">
        <f aca="false">IF(M12017&gt;Summary!$B$5,1,0)</f>
        <v>0</v>
      </c>
      <c r="T12017" s="16" t="n">
        <f aca="false">IF(Q12017="Overstocked",(G12017-Summary!$B$6*H12017)*J12017,0)</f>
        <v>0</v>
      </c>
    </row>
    <row r="12018" customFormat="false" ht="15" hidden="false" customHeight="false" outlineLevel="0" collapsed="false">
      <c r="A12018" s="0" t="s">
        <v>12116</v>
      </c>
      <c r="B12018" s="0" t="s">
        <v>89</v>
      </c>
      <c r="C12018" s="0" t="s">
        <v>96</v>
      </c>
      <c r="D12018" s="0" t="s">
        <v>86</v>
      </c>
      <c r="E12018" s="14" t="n">
        <v>45058</v>
      </c>
      <c r="F12018" s="14" t="n">
        <v>45068</v>
      </c>
      <c r="G12018" s="0" t="n">
        <v>315</v>
      </c>
      <c r="H12018" s="0" t="n">
        <v>147</v>
      </c>
      <c r="I12018" s="0" t="n">
        <v>69</v>
      </c>
      <c r="J12018" s="0" t="n">
        <v>1836</v>
      </c>
      <c r="K12018" s="0" t="n">
        <v>2218</v>
      </c>
      <c r="L12018" s="15" t="s">
        <v>82</v>
      </c>
      <c r="M12018" s="0" t="n">
        <v>10</v>
      </c>
      <c r="N12018" s="16" t="n">
        <f aca="false">I12018*K12018</f>
        <v>153042</v>
      </c>
      <c r="O12018" s="16" t="n">
        <f aca="false">I12018*(K12018-J12018)</f>
        <v>26358</v>
      </c>
      <c r="P12018" s="15" t="n">
        <f aca="false">K12018-J12018</f>
        <v>382</v>
      </c>
      <c r="Q12018" s="0" t="str">
        <f aca="false">IF(G12018=0,"Out of stock",IF(G12018&lt;H12018,"Understocked",IF(G12018&gt;Summary!$B$6*H12018,"Overstocked","Healthy")))</f>
        <v>Healthy</v>
      </c>
      <c r="R12018" s="0" t="str">
        <f aca="false">IF(I12018&gt;=Summary!$B$7,"Fast",IF(I12018&lt;Summary!$B$8,"Slow","Medium"))</f>
        <v>Slow</v>
      </c>
      <c r="S12018" s="15" t="n">
        <f aca="false">IF(M12018&gt;Summary!$B$5,1,0)</f>
        <v>1</v>
      </c>
      <c r="T12018" s="16" t="n">
        <f aca="false">IF(Q12018="Overstocked",(G12018-Summary!$B$6*H12018)*J12018,0)</f>
        <v>0</v>
      </c>
    </row>
    <row r="12019" customFormat="false" ht="15" hidden="false" customHeight="false" outlineLevel="0" collapsed="false">
      <c r="A12019" s="0" t="s">
        <v>12117</v>
      </c>
      <c r="B12019" s="0" t="s">
        <v>77</v>
      </c>
      <c r="C12019" s="0" t="s">
        <v>85</v>
      </c>
      <c r="D12019" s="0" t="s">
        <v>102</v>
      </c>
      <c r="E12019" s="14" t="n">
        <v>44996</v>
      </c>
      <c r="F12019" s="14" t="n">
        <v>45002</v>
      </c>
      <c r="G12019" s="0" t="n">
        <v>15</v>
      </c>
      <c r="H12019" s="0" t="n">
        <v>80</v>
      </c>
      <c r="I12019" s="0" t="n">
        <v>283</v>
      </c>
      <c r="J12019" s="0" t="n">
        <v>355</v>
      </c>
      <c r="K12019" s="0" t="n">
        <v>771</v>
      </c>
      <c r="L12019" s="15" t="s">
        <v>93</v>
      </c>
      <c r="M12019" s="0" t="n">
        <v>6</v>
      </c>
      <c r="N12019" s="16" t="n">
        <f aca="false">I12019*K12019</f>
        <v>218193</v>
      </c>
      <c r="O12019" s="16" t="n">
        <f aca="false">I12019*(K12019-J12019)</f>
        <v>117728</v>
      </c>
      <c r="P12019" s="15" t="n">
        <f aca="false">K12019-J12019</f>
        <v>416</v>
      </c>
      <c r="Q12019" s="0" t="str">
        <f aca="false">IF(G12019=0,"Out of stock",IF(G12019&lt;H12019,"Understocked",IF(G12019&gt;Summary!$B$6*H12019,"Overstocked","Healthy")))</f>
        <v>Understocked</v>
      </c>
      <c r="R12019" s="0" t="str">
        <f aca="false">IF(I12019&gt;=Summary!$B$7,"Fast",IF(I12019&lt;Summary!$B$8,"Slow","Medium"))</f>
        <v>Fast</v>
      </c>
      <c r="S12019" s="15" t="n">
        <f aca="false">IF(M12019&gt;Summary!$B$5,1,0)</f>
        <v>0</v>
      </c>
      <c r="T12019" s="16" t="n">
        <f aca="false">IF(Q12019="Overstocked",(G12019-Summary!$B$6*H12019)*J12019,0)</f>
        <v>0</v>
      </c>
    </row>
    <row r="12020" customFormat="false" ht="15" hidden="false" customHeight="false" outlineLevel="0" collapsed="false">
      <c r="A12020" s="0" t="s">
        <v>12118</v>
      </c>
      <c r="B12020" s="0" t="s">
        <v>84</v>
      </c>
      <c r="C12020" s="0" t="s">
        <v>96</v>
      </c>
      <c r="D12020" s="0" t="s">
        <v>92</v>
      </c>
      <c r="E12020" s="14" t="n">
        <v>45060</v>
      </c>
      <c r="F12020" s="14" t="n">
        <v>45065</v>
      </c>
      <c r="G12020" s="0" t="n">
        <v>266</v>
      </c>
      <c r="H12020" s="0" t="n">
        <v>96</v>
      </c>
      <c r="I12020" s="0" t="n">
        <v>263</v>
      </c>
      <c r="J12020" s="0" t="n">
        <v>549</v>
      </c>
      <c r="K12020" s="0" t="n">
        <v>861</v>
      </c>
      <c r="L12020" s="15" t="s">
        <v>93</v>
      </c>
      <c r="M12020" s="0" t="n">
        <v>5</v>
      </c>
      <c r="N12020" s="16" t="n">
        <f aca="false">I12020*K12020</f>
        <v>226443</v>
      </c>
      <c r="O12020" s="16" t="n">
        <f aca="false">I12020*(K12020-J12020)</f>
        <v>82056</v>
      </c>
      <c r="P12020" s="15" t="n">
        <f aca="false">K12020-J12020</f>
        <v>312</v>
      </c>
      <c r="Q12020" s="0" t="str">
        <f aca="false">IF(G12020=0,"Out of stock",IF(G12020&lt;H12020,"Understocked",IF(G12020&gt;Summary!$B$6*H12020,"Overstocked","Healthy")))</f>
        <v>Healthy</v>
      </c>
      <c r="R12020" s="0" t="str">
        <f aca="false">IF(I12020&gt;=Summary!$B$7,"Fast",IF(I12020&lt;Summary!$B$8,"Slow","Medium"))</f>
        <v>Fast</v>
      </c>
      <c r="S12020" s="15" t="n">
        <f aca="false">IF(M12020&gt;Summary!$B$5,1,0)</f>
        <v>0</v>
      </c>
      <c r="T12020" s="16" t="n">
        <f aca="false">IF(Q12020="Overstocked",(G12020-Summary!$B$6*H12020)*J12020,0)</f>
        <v>0</v>
      </c>
    </row>
    <row r="12021" customFormat="false" ht="15" hidden="false" customHeight="false" outlineLevel="0" collapsed="false">
      <c r="A12021" s="0" t="s">
        <v>12119</v>
      </c>
      <c r="B12021" s="0" t="s">
        <v>95</v>
      </c>
      <c r="C12021" s="0" t="s">
        <v>104</v>
      </c>
      <c r="D12021" s="0" t="s">
        <v>92</v>
      </c>
      <c r="E12021" s="14" t="n">
        <v>45145</v>
      </c>
      <c r="F12021" s="14" t="n">
        <v>45151</v>
      </c>
      <c r="G12021" s="0" t="n">
        <v>405</v>
      </c>
      <c r="H12021" s="0" t="n">
        <v>88</v>
      </c>
      <c r="I12021" s="0" t="n">
        <v>68</v>
      </c>
      <c r="J12021" s="0" t="n">
        <v>1276</v>
      </c>
      <c r="K12021" s="0" t="n">
        <v>1629</v>
      </c>
      <c r="L12021" s="15" t="s">
        <v>97</v>
      </c>
      <c r="M12021" s="0" t="n">
        <v>6</v>
      </c>
      <c r="N12021" s="16" t="n">
        <f aca="false">I12021*K12021</f>
        <v>110772</v>
      </c>
      <c r="O12021" s="16" t="n">
        <f aca="false">I12021*(K12021-J12021)</f>
        <v>24004</v>
      </c>
      <c r="P12021" s="15" t="n">
        <f aca="false">K12021-J12021</f>
        <v>353</v>
      </c>
      <c r="Q12021" s="0" t="str">
        <f aca="false">IF(G12021=0,"Out of stock",IF(G12021&lt;H12021,"Understocked",IF(G12021&gt;Summary!$B$6*H12021,"Overstocked","Healthy")))</f>
        <v>Overstocked</v>
      </c>
      <c r="R12021" s="0" t="str">
        <f aca="false">IF(I12021&gt;=Summary!$B$7,"Fast",IF(I12021&lt;Summary!$B$8,"Slow","Medium"))</f>
        <v>Slow</v>
      </c>
      <c r="S12021" s="15" t="n">
        <f aca="false">IF(M12021&gt;Summary!$B$5,1,0)</f>
        <v>0</v>
      </c>
      <c r="T12021" s="16" t="n">
        <f aca="false">IF(Q12021="Overstocked",(G12021-Summary!$B$6*H12021)*J12021,0)</f>
        <v>67628</v>
      </c>
    </row>
    <row r="12022" customFormat="false" ht="15" hidden="false" customHeight="false" outlineLevel="0" collapsed="false">
      <c r="A12022" s="0" t="s">
        <v>12120</v>
      </c>
      <c r="B12022" s="0" t="s">
        <v>123</v>
      </c>
      <c r="C12022" s="0" t="s">
        <v>85</v>
      </c>
      <c r="D12022" s="0" t="s">
        <v>102</v>
      </c>
      <c r="E12022" s="14" t="n">
        <v>44944</v>
      </c>
      <c r="F12022" s="14" t="n">
        <v>44949</v>
      </c>
      <c r="G12022" s="0" t="n">
        <v>35</v>
      </c>
      <c r="H12022" s="0" t="n">
        <v>132</v>
      </c>
      <c r="I12022" s="0" t="n">
        <v>242</v>
      </c>
      <c r="J12022" s="0" t="n">
        <v>1872</v>
      </c>
      <c r="K12022" s="0" t="n">
        <v>1971</v>
      </c>
      <c r="L12022" s="15" t="s">
        <v>97</v>
      </c>
      <c r="M12022" s="0" t="n">
        <v>5</v>
      </c>
      <c r="N12022" s="16" t="n">
        <f aca="false">I12022*K12022</f>
        <v>476982</v>
      </c>
      <c r="O12022" s="16" t="n">
        <f aca="false">I12022*(K12022-J12022)</f>
        <v>23958</v>
      </c>
      <c r="P12022" s="15" t="n">
        <f aca="false">K12022-J12022</f>
        <v>99</v>
      </c>
      <c r="Q12022" s="0" t="str">
        <f aca="false">IF(G12022=0,"Out of stock",IF(G12022&lt;H12022,"Understocked",IF(G12022&gt;Summary!$B$6*H12022,"Overstocked","Healthy")))</f>
        <v>Understocked</v>
      </c>
      <c r="R12022" s="0" t="str">
        <f aca="false">IF(I12022&gt;=Summary!$B$7,"Fast",IF(I12022&lt;Summary!$B$8,"Slow","Medium"))</f>
        <v>Fast</v>
      </c>
      <c r="S12022" s="15" t="n">
        <f aca="false">IF(M12022&gt;Summary!$B$5,1,0)</f>
        <v>0</v>
      </c>
      <c r="T12022" s="16" t="n">
        <f aca="false">IF(Q12022="Overstocked",(G12022-Summary!$B$6*H12022)*J12022,0)</f>
        <v>0</v>
      </c>
    </row>
    <row r="12023" customFormat="false" ht="15" hidden="false" customHeight="false" outlineLevel="0" collapsed="false">
      <c r="A12023" s="0" t="s">
        <v>12121</v>
      </c>
      <c r="B12023" s="0" t="s">
        <v>95</v>
      </c>
      <c r="C12023" s="0" t="s">
        <v>85</v>
      </c>
      <c r="D12023" s="0" t="s">
        <v>92</v>
      </c>
      <c r="E12023" s="14" t="n">
        <v>45035</v>
      </c>
      <c r="F12023" s="14" t="n">
        <v>45040</v>
      </c>
      <c r="G12023" s="0" t="n">
        <v>200</v>
      </c>
      <c r="H12023" s="0" t="n">
        <v>150</v>
      </c>
      <c r="I12023" s="0" t="n">
        <v>211</v>
      </c>
      <c r="J12023" s="0" t="n">
        <v>428</v>
      </c>
      <c r="K12023" s="0" t="n">
        <v>531</v>
      </c>
      <c r="L12023" s="15" t="s">
        <v>93</v>
      </c>
      <c r="M12023" s="0" t="n">
        <v>5</v>
      </c>
      <c r="N12023" s="16" t="n">
        <f aca="false">I12023*K12023</f>
        <v>112041</v>
      </c>
      <c r="O12023" s="16" t="n">
        <f aca="false">I12023*(K12023-J12023)</f>
        <v>21733</v>
      </c>
      <c r="P12023" s="15" t="n">
        <f aca="false">K12023-J12023</f>
        <v>103</v>
      </c>
      <c r="Q12023" s="0" t="str">
        <f aca="false">IF(G12023=0,"Out of stock",IF(G12023&lt;H12023,"Understocked",IF(G12023&gt;Summary!$B$6*H12023,"Overstocked","Healthy")))</f>
        <v>Healthy</v>
      </c>
      <c r="R12023" s="0" t="str">
        <f aca="false">IF(I12023&gt;=Summary!$B$7,"Fast",IF(I12023&lt;Summary!$B$8,"Slow","Medium"))</f>
        <v>Fast</v>
      </c>
      <c r="S12023" s="15" t="n">
        <f aca="false">IF(M12023&gt;Summary!$B$5,1,0)</f>
        <v>0</v>
      </c>
      <c r="T12023" s="16" t="n">
        <f aca="false">IF(Q12023="Overstocked",(G12023-Summary!$B$6*H12023)*J12023,0)</f>
        <v>0</v>
      </c>
    </row>
    <row r="12024" customFormat="false" ht="15" hidden="false" customHeight="false" outlineLevel="0" collapsed="false">
      <c r="A12024" s="0" t="s">
        <v>12122</v>
      </c>
      <c r="B12024" s="0" t="s">
        <v>107</v>
      </c>
      <c r="C12024" s="0" t="s">
        <v>85</v>
      </c>
      <c r="D12024" s="0" t="s">
        <v>92</v>
      </c>
      <c r="E12024" s="14" t="n">
        <v>45517</v>
      </c>
      <c r="F12024" s="14" t="n">
        <v>45525</v>
      </c>
      <c r="G12024" s="0" t="n">
        <v>420</v>
      </c>
      <c r="H12024" s="0" t="n">
        <v>100</v>
      </c>
      <c r="I12024" s="0" t="n">
        <v>275</v>
      </c>
      <c r="J12024" s="0" t="n">
        <v>705</v>
      </c>
      <c r="K12024" s="0" t="n">
        <v>1122</v>
      </c>
      <c r="L12024" s="15" t="s">
        <v>93</v>
      </c>
      <c r="M12024" s="0" t="n">
        <v>8</v>
      </c>
      <c r="N12024" s="16" t="n">
        <f aca="false">I12024*K12024</f>
        <v>308550</v>
      </c>
      <c r="O12024" s="16" t="n">
        <f aca="false">I12024*(K12024-J12024)</f>
        <v>114675</v>
      </c>
      <c r="P12024" s="15" t="n">
        <f aca="false">K12024-J12024</f>
        <v>417</v>
      </c>
      <c r="Q12024" s="0" t="str">
        <f aca="false">IF(G12024=0,"Out of stock",IF(G12024&lt;H12024,"Understocked",IF(G12024&gt;Summary!$B$6*H12024,"Overstocked","Healthy")))</f>
        <v>Overstocked</v>
      </c>
      <c r="R12024" s="0" t="str">
        <f aca="false">IF(I12024&gt;=Summary!$B$7,"Fast",IF(I12024&lt;Summary!$B$8,"Slow","Medium"))</f>
        <v>Fast</v>
      </c>
      <c r="S12024" s="15" t="n">
        <f aca="false">IF(M12024&gt;Summary!$B$5,1,0)</f>
        <v>1</v>
      </c>
      <c r="T12024" s="16" t="n">
        <f aca="false">IF(Q12024="Overstocked",(G12024-Summary!$B$6*H12024)*J12024,0)</f>
        <v>14100</v>
      </c>
    </row>
    <row r="12025" customFormat="false" ht="15" hidden="false" customHeight="false" outlineLevel="0" collapsed="false">
      <c r="A12025" s="0" t="s">
        <v>12123</v>
      </c>
      <c r="B12025" s="0" t="s">
        <v>77</v>
      </c>
      <c r="C12025" s="0" t="s">
        <v>85</v>
      </c>
      <c r="D12025" s="0" t="s">
        <v>86</v>
      </c>
      <c r="E12025" s="14" t="n">
        <v>45267</v>
      </c>
      <c r="F12025" s="14" t="n">
        <v>45269</v>
      </c>
      <c r="G12025" s="0" t="n">
        <v>113</v>
      </c>
      <c r="H12025" s="0" t="n">
        <v>84</v>
      </c>
      <c r="I12025" s="0" t="n">
        <v>168</v>
      </c>
      <c r="J12025" s="0" t="n">
        <v>1260</v>
      </c>
      <c r="K12025" s="0" t="n">
        <v>1423</v>
      </c>
      <c r="L12025" s="15" t="s">
        <v>80</v>
      </c>
      <c r="M12025" s="0" t="n">
        <v>2</v>
      </c>
      <c r="N12025" s="16" t="n">
        <f aca="false">I12025*K12025</f>
        <v>239064</v>
      </c>
      <c r="O12025" s="16" t="n">
        <f aca="false">I12025*(K12025-J12025)</f>
        <v>27384</v>
      </c>
      <c r="P12025" s="15" t="n">
        <f aca="false">K12025-J12025</f>
        <v>163</v>
      </c>
      <c r="Q12025" s="0" t="str">
        <f aca="false">IF(G12025=0,"Out of stock",IF(G12025&lt;H12025,"Understocked",IF(G12025&gt;Summary!$B$6*H12025,"Overstocked","Healthy")))</f>
        <v>Healthy</v>
      </c>
      <c r="R12025" s="0" t="str">
        <f aca="false">IF(I12025&gt;=Summary!$B$7,"Fast",IF(I12025&lt;Summary!$B$8,"Slow","Medium"))</f>
        <v>Medium</v>
      </c>
      <c r="S12025" s="15" t="n">
        <f aca="false">IF(M12025&gt;Summary!$B$5,1,0)</f>
        <v>0</v>
      </c>
      <c r="T12025" s="16" t="n">
        <f aca="false">IF(Q12025="Overstocked",(G12025-Summary!$B$6*H12025)*J12025,0)</f>
        <v>0</v>
      </c>
    </row>
    <row r="12026" customFormat="false" ht="15" hidden="false" customHeight="false" outlineLevel="0" collapsed="false">
      <c r="A12026" s="0" t="s">
        <v>12124</v>
      </c>
      <c r="B12026" s="0" t="s">
        <v>113</v>
      </c>
      <c r="C12026" s="0" t="s">
        <v>96</v>
      </c>
      <c r="D12026" s="0" t="s">
        <v>86</v>
      </c>
      <c r="E12026" s="14" t="n">
        <v>45244</v>
      </c>
      <c r="F12026" s="14" t="n">
        <v>45251</v>
      </c>
      <c r="G12026" s="0" t="n">
        <v>479</v>
      </c>
      <c r="H12026" s="0" t="n">
        <v>110</v>
      </c>
      <c r="I12026" s="0" t="n">
        <v>236</v>
      </c>
      <c r="J12026" s="0" t="n">
        <v>1959</v>
      </c>
      <c r="K12026" s="0" t="n">
        <v>2118</v>
      </c>
      <c r="L12026" s="15" t="s">
        <v>97</v>
      </c>
      <c r="M12026" s="0" t="n">
        <v>7</v>
      </c>
      <c r="N12026" s="16" t="n">
        <f aca="false">I12026*K12026</f>
        <v>499848</v>
      </c>
      <c r="O12026" s="16" t="n">
        <f aca="false">I12026*(K12026-J12026)</f>
        <v>37524</v>
      </c>
      <c r="P12026" s="15" t="n">
        <f aca="false">K12026-J12026</f>
        <v>159</v>
      </c>
      <c r="Q12026" s="0" t="str">
        <f aca="false">IF(G12026=0,"Out of stock",IF(G12026&lt;H12026,"Understocked",IF(G12026&gt;Summary!$B$6*H12026,"Overstocked","Healthy")))</f>
        <v>Overstocked</v>
      </c>
      <c r="R12026" s="0" t="str">
        <f aca="false">IF(I12026&gt;=Summary!$B$7,"Fast",IF(I12026&lt;Summary!$B$8,"Slow","Medium"))</f>
        <v>Fast</v>
      </c>
      <c r="S12026" s="15" t="n">
        <f aca="false">IF(M12026&gt;Summary!$B$5,1,0)</f>
        <v>0</v>
      </c>
      <c r="T12026" s="16" t="n">
        <f aca="false">IF(Q12026="Overstocked",(G12026-Summary!$B$6*H12026)*J12026,0)</f>
        <v>76401</v>
      </c>
    </row>
    <row r="12027" customFormat="false" ht="15" hidden="false" customHeight="false" outlineLevel="0" collapsed="false">
      <c r="A12027" s="0" t="s">
        <v>12125</v>
      </c>
      <c r="B12027" s="0" t="s">
        <v>84</v>
      </c>
      <c r="C12027" s="0" t="s">
        <v>85</v>
      </c>
      <c r="D12027" s="0" t="s">
        <v>86</v>
      </c>
      <c r="E12027" s="14" t="n">
        <v>45355</v>
      </c>
      <c r="F12027" s="14" t="n">
        <v>45356</v>
      </c>
      <c r="G12027" s="0" t="n">
        <v>450</v>
      </c>
      <c r="H12027" s="0" t="n">
        <v>144</v>
      </c>
      <c r="I12027" s="0" t="n">
        <v>146</v>
      </c>
      <c r="J12027" s="0" t="n">
        <v>1085</v>
      </c>
      <c r="K12027" s="0" t="n">
        <v>1453</v>
      </c>
      <c r="L12027" s="15" t="s">
        <v>82</v>
      </c>
      <c r="M12027" s="0" t="n">
        <v>1</v>
      </c>
      <c r="N12027" s="16" t="n">
        <f aca="false">I12027*K12027</f>
        <v>212138</v>
      </c>
      <c r="O12027" s="16" t="n">
        <f aca="false">I12027*(K12027-J12027)</f>
        <v>53728</v>
      </c>
      <c r="P12027" s="15" t="n">
        <f aca="false">K12027-J12027</f>
        <v>368</v>
      </c>
      <c r="Q12027" s="0" t="str">
        <f aca="false">IF(G12027=0,"Out of stock",IF(G12027&lt;H12027,"Understocked",IF(G12027&gt;Summary!$B$6*H12027,"Overstocked","Healthy")))</f>
        <v>Healthy</v>
      </c>
      <c r="R12027" s="0" t="str">
        <f aca="false">IF(I12027&gt;=Summary!$B$7,"Fast",IF(I12027&lt;Summary!$B$8,"Slow","Medium"))</f>
        <v>Medium</v>
      </c>
      <c r="S12027" s="15" t="n">
        <f aca="false">IF(M12027&gt;Summary!$B$5,1,0)</f>
        <v>0</v>
      </c>
      <c r="T12027" s="16" t="n">
        <f aca="false">IF(Q12027="Overstocked",(G12027-Summary!$B$6*H12027)*J12027,0)</f>
        <v>0</v>
      </c>
    </row>
    <row r="12028" customFormat="false" ht="15" hidden="false" customHeight="false" outlineLevel="0" collapsed="false">
      <c r="A12028" s="0" t="s">
        <v>12126</v>
      </c>
      <c r="B12028" s="0" t="s">
        <v>77</v>
      </c>
      <c r="C12028" s="0" t="s">
        <v>96</v>
      </c>
      <c r="D12028" s="0" t="s">
        <v>92</v>
      </c>
      <c r="E12028" s="14" t="n">
        <v>45353</v>
      </c>
      <c r="F12028" s="14" t="n">
        <v>45363</v>
      </c>
      <c r="G12028" s="0" t="n">
        <v>159</v>
      </c>
      <c r="H12028" s="0" t="n">
        <v>110</v>
      </c>
      <c r="I12028" s="0" t="n">
        <v>232</v>
      </c>
      <c r="J12028" s="0" t="n">
        <v>1303</v>
      </c>
      <c r="K12028" s="0" t="n">
        <v>1743</v>
      </c>
      <c r="L12028" s="15" t="s">
        <v>87</v>
      </c>
      <c r="M12028" s="0" t="n">
        <v>10</v>
      </c>
      <c r="N12028" s="16" t="n">
        <f aca="false">I12028*K12028</f>
        <v>404376</v>
      </c>
      <c r="O12028" s="16" t="n">
        <f aca="false">I12028*(K12028-J12028)</f>
        <v>102080</v>
      </c>
      <c r="P12028" s="15" t="n">
        <f aca="false">K12028-J12028</f>
        <v>440</v>
      </c>
      <c r="Q12028" s="0" t="str">
        <f aca="false">IF(G12028=0,"Out of stock",IF(G12028&lt;H12028,"Understocked",IF(G12028&gt;Summary!$B$6*H12028,"Overstocked","Healthy")))</f>
        <v>Healthy</v>
      </c>
      <c r="R12028" s="0" t="str">
        <f aca="false">IF(I12028&gt;=Summary!$B$7,"Fast",IF(I12028&lt;Summary!$B$8,"Slow","Medium"))</f>
        <v>Fast</v>
      </c>
      <c r="S12028" s="15" t="n">
        <f aca="false">IF(M12028&gt;Summary!$B$5,1,0)</f>
        <v>1</v>
      </c>
      <c r="T12028" s="16" t="n">
        <f aca="false">IF(Q12028="Overstocked",(G12028-Summary!$B$6*H12028)*J12028,0)</f>
        <v>0</v>
      </c>
    </row>
    <row r="12029" customFormat="false" ht="15" hidden="false" customHeight="false" outlineLevel="0" collapsed="false">
      <c r="A12029" s="0" t="s">
        <v>12127</v>
      </c>
      <c r="B12029" s="0" t="s">
        <v>89</v>
      </c>
      <c r="C12029" s="0" t="s">
        <v>78</v>
      </c>
      <c r="D12029" s="0" t="s">
        <v>90</v>
      </c>
      <c r="E12029" s="14" t="n">
        <v>45012</v>
      </c>
      <c r="F12029" s="14" t="n">
        <v>45019</v>
      </c>
      <c r="G12029" s="0" t="n">
        <v>50</v>
      </c>
      <c r="H12029" s="0" t="n">
        <v>140</v>
      </c>
      <c r="I12029" s="0" t="n">
        <v>229</v>
      </c>
      <c r="J12029" s="0" t="n">
        <v>679</v>
      </c>
      <c r="K12029" s="0" t="n">
        <v>1120</v>
      </c>
      <c r="L12029" s="15" t="s">
        <v>97</v>
      </c>
      <c r="M12029" s="0" t="n">
        <v>7</v>
      </c>
      <c r="N12029" s="16" t="n">
        <f aca="false">I12029*K12029</f>
        <v>256480</v>
      </c>
      <c r="O12029" s="16" t="n">
        <f aca="false">I12029*(K12029-J12029)</f>
        <v>100989</v>
      </c>
      <c r="P12029" s="15" t="n">
        <f aca="false">K12029-J12029</f>
        <v>441</v>
      </c>
      <c r="Q12029" s="0" t="str">
        <f aca="false">IF(G12029=0,"Out of stock",IF(G12029&lt;H12029,"Understocked",IF(G12029&gt;Summary!$B$6*H12029,"Overstocked","Healthy")))</f>
        <v>Understocked</v>
      </c>
      <c r="R12029" s="0" t="str">
        <f aca="false">IF(I12029&gt;=Summary!$B$7,"Fast",IF(I12029&lt;Summary!$B$8,"Slow","Medium"))</f>
        <v>Fast</v>
      </c>
      <c r="S12029" s="15" t="n">
        <f aca="false">IF(M12029&gt;Summary!$B$5,1,0)</f>
        <v>0</v>
      </c>
      <c r="T12029" s="16" t="n">
        <f aca="false">IF(Q12029="Overstocked",(G12029-Summary!$B$6*H12029)*J12029,0)</f>
        <v>0</v>
      </c>
    </row>
    <row r="12030" customFormat="false" ht="15" hidden="false" customHeight="false" outlineLevel="0" collapsed="false">
      <c r="A12030" s="0" t="s">
        <v>12128</v>
      </c>
      <c r="B12030" s="0" t="s">
        <v>101</v>
      </c>
      <c r="C12030" s="0" t="s">
        <v>96</v>
      </c>
      <c r="D12030" s="0" t="s">
        <v>92</v>
      </c>
      <c r="E12030" s="14" t="n">
        <v>44981</v>
      </c>
      <c r="F12030" s="14" t="n">
        <v>44986</v>
      </c>
      <c r="G12030" s="0" t="n">
        <v>411</v>
      </c>
      <c r="H12030" s="0" t="n">
        <v>59</v>
      </c>
      <c r="I12030" s="0" t="n">
        <v>160</v>
      </c>
      <c r="J12030" s="0" t="n">
        <v>1803</v>
      </c>
      <c r="K12030" s="0" t="n">
        <v>2103</v>
      </c>
      <c r="L12030" s="15" t="s">
        <v>93</v>
      </c>
      <c r="M12030" s="0" t="n">
        <v>5</v>
      </c>
      <c r="N12030" s="16" t="n">
        <f aca="false">I12030*K12030</f>
        <v>336480</v>
      </c>
      <c r="O12030" s="16" t="n">
        <f aca="false">I12030*(K12030-J12030)</f>
        <v>48000</v>
      </c>
      <c r="P12030" s="15" t="n">
        <f aca="false">K12030-J12030</f>
        <v>300</v>
      </c>
      <c r="Q12030" s="0" t="str">
        <f aca="false">IF(G12030=0,"Out of stock",IF(G12030&lt;H12030,"Understocked",IF(G12030&gt;Summary!$B$6*H12030,"Overstocked","Healthy")))</f>
        <v>Overstocked</v>
      </c>
      <c r="R12030" s="0" t="str">
        <f aca="false">IF(I12030&gt;=Summary!$B$7,"Fast",IF(I12030&lt;Summary!$B$8,"Slow","Medium"))</f>
        <v>Medium</v>
      </c>
      <c r="S12030" s="15" t="n">
        <f aca="false">IF(M12030&gt;Summary!$B$5,1,0)</f>
        <v>0</v>
      </c>
      <c r="T12030" s="16" t="n">
        <f aca="false">IF(Q12030="Overstocked",(G12030-Summary!$B$6*H12030)*J12030,0)</f>
        <v>315525</v>
      </c>
    </row>
    <row r="12031" customFormat="false" ht="15" hidden="false" customHeight="false" outlineLevel="0" collapsed="false">
      <c r="A12031" s="0" t="s">
        <v>12129</v>
      </c>
      <c r="B12031" s="0" t="s">
        <v>111</v>
      </c>
      <c r="C12031" s="0" t="s">
        <v>85</v>
      </c>
      <c r="D12031" s="0" t="s">
        <v>86</v>
      </c>
      <c r="E12031" s="14" t="n">
        <v>45650</v>
      </c>
      <c r="F12031" s="14" t="n">
        <v>45657</v>
      </c>
      <c r="G12031" s="0" t="n">
        <v>214</v>
      </c>
      <c r="H12031" s="0" t="n">
        <v>108</v>
      </c>
      <c r="I12031" s="0" t="n">
        <v>103</v>
      </c>
      <c r="J12031" s="0" t="n">
        <v>875</v>
      </c>
      <c r="K12031" s="0" t="n">
        <v>1086</v>
      </c>
      <c r="L12031" s="15" t="s">
        <v>93</v>
      </c>
      <c r="M12031" s="0" t="n">
        <v>7</v>
      </c>
      <c r="N12031" s="16" t="n">
        <f aca="false">I12031*K12031</f>
        <v>111858</v>
      </c>
      <c r="O12031" s="16" t="n">
        <f aca="false">I12031*(K12031-J12031)</f>
        <v>21733</v>
      </c>
      <c r="P12031" s="15" t="n">
        <f aca="false">K12031-J12031</f>
        <v>211</v>
      </c>
      <c r="Q12031" s="0" t="str">
        <f aca="false">IF(G12031=0,"Out of stock",IF(G12031&lt;H12031,"Understocked",IF(G12031&gt;Summary!$B$6*H12031,"Overstocked","Healthy")))</f>
        <v>Healthy</v>
      </c>
      <c r="R12031" s="0" t="str">
        <f aca="false">IF(I12031&gt;=Summary!$B$7,"Fast",IF(I12031&lt;Summary!$B$8,"Slow","Medium"))</f>
        <v>Medium</v>
      </c>
      <c r="S12031" s="15" t="n">
        <f aca="false">IF(M12031&gt;Summary!$B$5,1,0)</f>
        <v>0</v>
      </c>
      <c r="T12031" s="16" t="n">
        <f aca="false">IF(Q12031="Overstocked",(G12031-Summary!$B$6*H12031)*J12031,0)</f>
        <v>0</v>
      </c>
    </row>
    <row r="12032" customFormat="false" ht="15" hidden="false" customHeight="false" outlineLevel="0" collapsed="false">
      <c r="A12032" s="0" t="s">
        <v>12130</v>
      </c>
      <c r="B12032" s="0" t="s">
        <v>95</v>
      </c>
      <c r="C12032" s="0" t="s">
        <v>96</v>
      </c>
      <c r="D12032" s="0" t="s">
        <v>79</v>
      </c>
      <c r="E12032" s="14" t="n">
        <v>45120</v>
      </c>
      <c r="F12032" s="14" t="n">
        <v>45122</v>
      </c>
      <c r="G12032" s="0" t="n">
        <v>151</v>
      </c>
      <c r="H12032" s="0" t="n">
        <v>116</v>
      </c>
      <c r="I12032" s="0" t="n">
        <v>188</v>
      </c>
      <c r="J12032" s="0" t="n">
        <v>1336</v>
      </c>
      <c r="K12032" s="0" t="n">
        <v>1457</v>
      </c>
      <c r="L12032" s="15" t="s">
        <v>82</v>
      </c>
      <c r="M12032" s="0" t="n">
        <v>2</v>
      </c>
      <c r="N12032" s="16" t="n">
        <f aca="false">I12032*K12032</f>
        <v>273916</v>
      </c>
      <c r="O12032" s="16" t="n">
        <f aca="false">I12032*(K12032-J12032)</f>
        <v>22748</v>
      </c>
      <c r="P12032" s="15" t="n">
        <f aca="false">K12032-J12032</f>
        <v>121</v>
      </c>
      <c r="Q12032" s="0" t="str">
        <f aca="false">IF(G12032=0,"Out of stock",IF(G12032&lt;H12032,"Understocked",IF(G12032&gt;Summary!$B$6*H12032,"Overstocked","Healthy")))</f>
        <v>Healthy</v>
      </c>
      <c r="R12032" s="0" t="str">
        <f aca="false">IF(I12032&gt;=Summary!$B$7,"Fast",IF(I12032&lt;Summary!$B$8,"Slow","Medium"))</f>
        <v>Medium</v>
      </c>
      <c r="S12032" s="15" t="n">
        <f aca="false">IF(M12032&gt;Summary!$B$5,1,0)</f>
        <v>0</v>
      </c>
      <c r="T12032" s="16" t="n">
        <f aca="false">IF(Q12032="Overstocked",(G12032-Summary!$B$6*H12032)*J12032,0)</f>
        <v>0</v>
      </c>
    </row>
    <row r="12033" customFormat="false" ht="15" hidden="false" customHeight="false" outlineLevel="0" collapsed="false">
      <c r="A12033" s="0" t="s">
        <v>12131</v>
      </c>
      <c r="B12033" s="0" t="s">
        <v>111</v>
      </c>
      <c r="C12033" s="0" t="s">
        <v>85</v>
      </c>
      <c r="D12033" s="0" t="s">
        <v>102</v>
      </c>
      <c r="E12033" s="14" t="n">
        <v>45349</v>
      </c>
      <c r="F12033" s="14" t="n">
        <v>45350</v>
      </c>
      <c r="G12033" s="0" t="n">
        <v>273</v>
      </c>
      <c r="H12033" s="0" t="n">
        <v>96</v>
      </c>
      <c r="I12033" s="0" t="n">
        <v>194</v>
      </c>
      <c r="J12033" s="0" t="n">
        <v>1905</v>
      </c>
      <c r="K12033" s="0" t="n">
        <v>2377</v>
      </c>
      <c r="L12033" s="15" t="s">
        <v>87</v>
      </c>
      <c r="M12033" s="0" t="n">
        <v>1</v>
      </c>
      <c r="N12033" s="16" t="n">
        <f aca="false">I12033*K12033</f>
        <v>461138</v>
      </c>
      <c r="O12033" s="16" t="n">
        <f aca="false">I12033*(K12033-J12033)</f>
        <v>91568</v>
      </c>
      <c r="P12033" s="15" t="n">
        <f aca="false">K12033-J12033</f>
        <v>472</v>
      </c>
      <c r="Q12033" s="0" t="str">
        <f aca="false">IF(G12033=0,"Out of stock",IF(G12033&lt;H12033,"Understocked",IF(G12033&gt;Summary!$B$6*H12033,"Overstocked","Healthy")))</f>
        <v>Healthy</v>
      </c>
      <c r="R12033" s="0" t="str">
        <f aca="false">IF(I12033&gt;=Summary!$B$7,"Fast",IF(I12033&lt;Summary!$B$8,"Slow","Medium"))</f>
        <v>Medium</v>
      </c>
      <c r="S12033" s="15" t="n">
        <f aca="false">IF(M12033&gt;Summary!$B$5,1,0)</f>
        <v>0</v>
      </c>
      <c r="T12033" s="16" t="n">
        <f aca="false">IF(Q12033="Overstocked",(G12033-Summary!$B$6*H12033)*J12033,0)</f>
        <v>0</v>
      </c>
    </row>
    <row r="12034" customFormat="false" ht="15" hidden="false" customHeight="false" outlineLevel="0" collapsed="false">
      <c r="A12034" s="0" t="s">
        <v>12132</v>
      </c>
      <c r="B12034" s="0" t="s">
        <v>113</v>
      </c>
      <c r="C12034" s="0" t="s">
        <v>78</v>
      </c>
      <c r="D12034" s="0" t="s">
        <v>102</v>
      </c>
      <c r="E12034" s="14" t="n">
        <v>45460</v>
      </c>
      <c r="F12034" s="14" t="n">
        <v>45467</v>
      </c>
      <c r="G12034" s="0" t="n">
        <v>224</v>
      </c>
      <c r="H12034" s="0" t="n">
        <v>86</v>
      </c>
      <c r="I12034" s="0" t="n">
        <v>240</v>
      </c>
      <c r="J12034" s="0" t="n">
        <v>1606</v>
      </c>
      <c r="K12034" s="0" t="n">
        <v>2077</v>
      </c>
      <c r="L12034" s="15" t="s">
        <v>93</v>
      </c>
      <c r="M12034" s="0" t="n">
        <v>7</v>
      </c>
      <c r="N12034" s="16" t="n">
        <f aca="false">I12034*K12034</f>
        <v>498480</v>
      </c>
      <c r="O12034" s="16" t="n">
        <f aca="false">I12034*(K12034-J12034)</f>
        <v>113040</v>
      </c>
      <c r="P12034" s="15" t="n">
        <f aca="false">K12034-J12034</f>
        <v>471</v>
      </c>
      <c r="Q12034" s="0" t="str">
        <f aca="false">IF(G12034=0,"Out of stock",IF(G12034&lt;H12034,"Understocked",IF(G12034&gt;Summary!$B$6*H12034,"Overstocked","Healthy")))</f>
        <v>Healthy</v>
      </c>
      <c r="R12034" s="0" t="str">
        <f aca="false">IF(I12034&gt;=Summary!$B$7,"Fast",IF(I12034&lt;Summary!$B$8,"Slow","Medium"))</f>
        <v>Fast</v>
      </c>
      <c r="S12034" s="15" t="n">
        <f aca="false">IF(M12034&gt;Summary!$B$5,1,0)</f>
        <v>0</v>
      </c>
      <c r="T12034" s="16" t="n">
        <f aca="false">IF(Q12034="Overstocked",(G12034-Summary!$B$6*H12034)*J12034,0)</f>
        <v>0</v>
      </c>
    </row>
    <row r="12035" customFormat="false" ht="15" hidden="false" customHeight="false" outlineLevel="0" collapsed="false">
      <c r="A12035" s="0" t="s">
        <v>12133</v>
      </c>
      <c r="B12035" s="0" t="s">
        <v>107</v>
      </c>
      <c r="C12035" s="0" t="s">
        <v>78</v>
      </c>
      <c r="D12035" s="0" t="s">
        <v>92</v>
      </c>
      <c r="E12035" s="14" t="n">
        <v>45638</v>
      </c>
      <c r="F12035" s="14" t="n">
        <v>45646</v>
      </c>
      <c r="G12035" s="0" t="n">
        <v>437</v>
      </c>
      <c r="H12035" s="0" t="n">
        <v>122</v>
      </c>
      <c r="I12035" s="0" t="n">
        <v>60</v>
      </c>
      <c r="J12035" s="0" t="n">
        <v>451</v>
      </c>
      <c r="K12035" s="0" t="n">
        <v>714</v>
      </c>
      <c r="L12035" s="15" t="s">
        <v>80</v>
      </c>
      <c r="M12035" s="0" t="n">
        <v>8</v>
      </c>
      <c r="N12035" s="16" t="n">
        <f aca="false">I12035*K12035</f>
        <v>42840</v>
      </c>
      <c r="O12035" s="16" t="n">
        <f aca="false">I12035*(K12035-J12035)</f>
        <v>15780</v>
      </c>
      <c r="P12035" s="15" t="n">
        <f aca="false">K12035-J12035</f>
        <v>263</v>
      </c>
      <c r="Q12035" s="0" t="str">
        <f aca="false">IF(G12035=0,"Out of stock",IF(G12035&lt;H12035,"Understocked",IF(G12035&gt;Summary!$B$6*H12035,"Overstocked","Healthy")))</f>
        <v>Healthy</v>
      </c>
      <c r="R12035" s="0" t="str">
        <f aca="false">IF(I12035&gt;=Summary!$B$7,"Fast",IF(I12035&lt;Summary!$B$8,"Slow","Medium"))</f>
        <v>Slow</v>
      </c>
      <c r="S12035" s="15" t="n">
        <f aca="false">IF(M12035&gt;Summary!$B$5,1,0)</f>
        <v>1</v>
      </c>
      <c r="T12035" s="16" t="n">
        <f aca="false">IF(Q12035="Overstocked",(G12035-Summary!$B$6*H12035)*J12035,0)</f>
        <v>0</v>
      </c>
    </row>
    <row r="12036" customFormat="false" ht="15" hidden="false" customHeight="false" outlineLevel="0" collapsed="false">
      <c r="A12036" s="0" t="s">
        <v>12134</v>
      </c>
      <c r="B12036" s="0" t="s">
        <v>77</v>
      </c>
      <c r="C12036" s="0" t="s">
        <v>96</v>
      </c>
      <c r="D12036" s="0" t="s">
        <v>92</v>
      </c>
      <c r="E12036" s="14" t="n">
        <v>45188</v>
      </c>
      <c r="F12036" s="14" t="n">
        <v>45197</v>
      </c>
      <c r="G12036" s="0" t="n">
        <v>273</v>
      </c>
      <c r="H12036" s="0" t="n">
        <v>72</v>
      </c>
      <c r="I12036" s="0" t="n">
        <v>110</v>
      </c>
      <c r="J12036" s="0" t="n">
        <v>634</v>
      </c>
      <c r="K12036" s="0" t="n">
        <v>826</v>
      </c>
      <c r="L12036" s="15" t="s">
        <v>93</v>
      </c>
      <c r="M12036" s="0" t="n">
        <v>9</v>
      </c>
      <c r="N12036" s="16" t="n">
        <f aca="false">I12036*K12036</f>
        <v>90860</v>
      </c>
      <c r="O12036" s="16" t="n">
        <f aca="false">I12036*(K12036-J12036)</f>
        <v>21120</v>
      </c>
      <c r="P12036" s="15" t="n">
        <f aca="false">K12036-J12036</f>
        <v>192</v>
      </c>
      <c r="Q12036" s="0" t="str">
        <f aca="false">IF(G12036=0,"Out of stock",IF(G12036&lt;H12036,"Understocked",IF(G12036&gt;Summary!$B$6*H12036,"Overstocked","Healthy")))</f>
        <v>Healthy</v>
      </c>
      <c r="R12036" s="0" t="str">
        <f aca="false">IF(I12036&gt;=Summary!$B$7,"Fast",IF(I12036&lt;Summary!$B$8,"Slow","Medium"))</f>
        <v>Medium</v>
      </c>
      <c r="S12036" s="15" t="n">
        <f aca="false">IF(M12036&gt;Summary!$B$5,1,0)</f>
        <v>1</v>
      </c>
      <c r="T12036" s="16" t="n">
        <f aca="false">IF(Q12036="Overstocked",(G12036-Summary!$B$6*H12036)*J12036,0)</f>
        <v>0</v>
      </c>
    </row>
    <row r="12037" customFormat="false" ht="15" hidden="false" customHeight="false" outlineLevel="0" collapsed="false">
      <c r="A12037" s="0" t="s">
        <v>12135</v>
      </c>
      <c r="B12037" s="0" t="s">
        <v>123</v>
      </c>
      <c r="C12037" s="0" t="s">
        <v>104</v>
      </c>
      <c r="D12037" s="0" t="s">
        <v>92</v>
      </c>
      <c r="E12037" s="14" t="n">
        <v>45494</v>
      </c>
      <c r="F12037" s="14" t="n">
        <v>45501</v>
      </c>
      <c r="G12037" s="0" t="n">
        <v>267</v>
      </c>
      <c r="H12037" s="0" t="n">
        <v>79</v>
      </c>
      <c r="I12037" s="0" t="n">
        <v>17</v>
      </c>
      <c r="J12037" s="0" t="n">
        <v>1320</v>
      </c>
      <c r="K12037" s="0" t="n">
        <v>1705</v>
      </c>
      <c r="L12037" s="15" t="s">
        <v>82</v>
      </c>
      <c r="M12037" s="0" t="n">
        <v>7</v>
      </c>
      <c r="N12037" s="16" t="n">
        <f aca="false">I12037*K12037</f>
        <v>28985</v>
      </c>
      <c r="O12037" s="16" t="n">
        <f aca="false">I12037*(K12037-J12037)</f>
        <v>6545</v>
      </c>
      <c r="P12037" s="15" t="n">
        <f aca="false">K12037-J12037</f>
        <v>385</v>
      </c>
      <c r="Q12037" s="0" t="str">
        <f aca="false">IF(G12037=0,"Out of stock",IF(G12037&lt;H12037,"Understocked",IF(G12037&gt;Summary!$B$6*H12037,"Overstocked","Healthy")))</f>
        <v>Healthy</v>
      </c>
      <c r="R12037" s="0" t="str">
        <f aca="false">IF(I12037&gt;=Summary!$B$7,"Fast",IF(I12037&lt;Summary!$B$8,"Slow","Medium"))</f>
        <v>Slow</v>
      </c>
      <c r="S12037" s="15" t="n">
        <f aca="false">IF(M12037&gt;Summary!$B$5,1,0)</f>
        <v>0</v>
      </c>
      <c r="T12037" s="16" t="n">
        <f aca="false">IF(Q12037="Overstocked",(G12037-Summary!$B$6*H12037)*J12037,0)</f>
        <v>0</v>
      </c>
    </row>
    <row r="12038" customFormat="false" ht="15" hidden="false" customHeight="false" outlineLevel="0" collapsed="false">
      <c r="A12038" s="0" t="s">
        <v>12136</v>
      </c>
      <c r="B12038" s="0" t="s">
        <v>115</v>
      </c>
      <c r="C12038" s="0" t="s">
        <v>104</v>
      </c>
      <c r="D12038" s="0" t="s">
        <v>92</v>
      </c>
      <c r="E12038" s="14" t="n">
        <v>45083</v>
      </c>
      <c r="F12038" s="14" t="n">
        <v>45086</v>
      </c>
      <c r="G12038" s="0" t="n">
        <v>122</v>
      </c>
      <c r="H12038" s="0" t="n">
        <v>150</v>
      </c>
      <c r="I12038" s="0" t="n">
        <v>169</v>
      </c>
      <c r="J12038" s="0" t="n">
        <v>1132</v>
      </c>
      <c r="K12038" s="0" t="n">
        <v>1279</v>
      </c>
      <c r="L12038" s="15" t="s">
        <v>97</v>
      </c>
      <c r="M12038" s="0" t="n">
        <v>3</v>
      </c>
      <c r="N12038" s="16" t="n">
        <f aca="false">I12038*K12038</f>
        <v>216151</v>
      </c>
      <c r="O12038" s="16" t="n">
        <f aca="false">I12038*(K12038-J12038)</f>
        <v>24843</v>
      </c>
      <c r="P12038" s="15" t="n">
        <f aca="false">K12038-J12038</f>
        <v>147</v>
      </c>
      <c r="Q12038" s="0" t="str">
        <f aca="false">IF(G12038=0,"Out of stock",IF(G12038&lt;H12038,"Understocked",IF(G12038&gt;Summary!$B$6*H12038,"Overstocked","Healthy")))</f>
        <v>Understocked</v>
      </c>
      <c r="R12038" s="0" t="str">
        <f aca="false">IF(I12038&gt;=Summary!$B$7,"Fast",IF(I12038&lt;Summary!$B$8,"Slow","Medium"))</f>
        <v>Medium</v>
      </c>
      <c r="S12038" s="15" t="n">
        <f aca="false">IF(M12038&gt;Summary!$B$5,1,0)</f>
        <v>0</v>
      </c>
      <c r="T12038" s="16" t="n">
        <f aca="false">IF(Q12038="Overstocked",(G12038-Summary!$B$6*H12038)*J12038,0)</f>
        <v>0</v>
      </c>
    </row>
    <row r="12039" customFormat="false" ht="15" hidden="false" customHeight="false" outlineLevel="0" collapsed="false">
      <c r="A12039" s="0" t="s">
        <v>12137</v>
      </c>
      <c r="B12039" s="0" t="s">
        <v>95</v>
      </c>
      <c r="C12039" s="0" t="s">
        <v>96</v>
      </c>
      <c r="D12039" s="0" t="s">
        <v>102</v>
      </c>
      <c r="E12039" s="14" t="n">
        <v>45151</v>
      </c>
      <c r="F12039" s="14" t="n">
        <v>45160</v>
      </c>
      <c r="G12039" s="0" t="n">
        <v>136</v>
      </c>
      <c r="H12039" s="0" t="n">
        <v>107</v>
      </c>
      <c r="I12039" s="0" t="n">
        <v>163</v>
      </c>
      <c r="J12039" s="0" t="n">
        <v>1176</v>
      </c>
      <c r="K12039" s="0" t="n">
        <v>1448</v>
      </c>
      <c r="L12039" s="15" t="s">
        <v>93</v>
      </c>
      <c r="M12039" s="0" t="n">
        <v>9</v>
      </c>
      <c r="N12039" s="16" t="n">
        <f aca="false">I12039*K12039</f>
        <v>236024</v>
      </c>
      <c r="O12039" s="16" t="n">
        <f aca="false">I12039*(K12039-J12039)</f>
        <v>44336</v>
      </c>
      <c r="P12039" s="15" t="n">
        <f aca="false">K12039-J12039</f>
        <v>272</v>
      </c>
      <c r="Q12039" s="0" t="str">
        <f aca="false">IF(G12039=0,"Out of stock",IF(G12039&lt;H12039,"Understocked",IF(G12039&gt;Summary!$B$6*H12039,"Overstocked","Healthy")))</f>
        <v>Healthy</v>
      </c>
      <c r="R12039" s="0" t="str">
        <f aca="false">IF(I12039&gt;=Summary!$B$7,"Fast",IF(I12039&lt;Summary!$B$8,"Slow","Medium"))</f>
        <v>Medium</v>
      </c>
      <c r="S12039" s="15" t="n">
        <f aca="false">IF(M12039&gt;Summary!$B$5,1,0)</f>
        <v>1</v>
      </c>
      <c r="T12039" s="16" t="n">
        <f aca="false">IF(Q12039="Overstocked",(G12039-Summary!$B$6*H12039)*J12039,0)</f>
        <v>0</v>
      </c>
    </row>
    <row r="12040" customFormat="false" ht="15" hidden="false" customHeight="false" outlineLevel="0" collapsed="false">
      <c r="A12040" s="0" t="s">
        <v>12138</v>
      </c>
      <c r="B12040" s="0" t="s">
        <v>101</v>
      </c>
      <c r="C12040" s="0" t="s">
        <v>104</v>
      </c>
      <c r="D12040" s="0" t="s">
        <v>86</v>
      </c>
      <c r="E12040" s="14" t="n">
        <v>45187</v>
      </c>
      <c r="F12040" s="14" t="n">
        <v>45191</v>
      </c>
      <c r="G12040" s="0" t="n">
        <v>472</v>
      </c>
      <c r="H12040" s="0" t="n">
        <v>67</v>
      </c>
      <c r="I12040" s="0" t="n">
        <v>228</v>
      </c>
      <c r="J12040" s="0" t="n">
        <v>895</v>
      </c>
      <c r="K12040" s="0" t="n">
        <v>1039</v>
      </c>
      <c r="L12040" s="15" t="s">
        <v>82</v>
      </c>
      <c r="M12040" s="0" t="n">
        <v>4</v>
      </c>
      <c r="N12040" s="16" t="n">
        <f aca="false">I12040*K12040</f>
        <v>236892</v>
      </c>
      <c r="O12040" s="16" t="n">
        <f aca="false">I12040*(K12040-J12040)</f>
        <v>32832</v>
      </c>
      <c r="P12040" s="15" t="n">
        <f aca="false">K12040-J12040</f>
        <v>144</v>
      </c>
      <c r="Q12040" s="0" t="str">
        <f aca="false">IF(G12040=0,"Out of stock",IF(G12040&lt;H12040,"Understocked",IF(G12040&gt;Summary!$B$6*H12040,"Overstocked","Healthy")))</f>
        <v>Overstocked</v>
      </c>
      <c r="R12040" s="0" t="str">
        <f aca="false">IF(I12040&gt;=Summary!$B$7,"Fast",IF(I12040&lt;Summary!$B$8,"Slow","Medium"))</f>
        <v>Fast</v>
      </c>
      <c r="S12040" s="15" t="n">
        <f aca="false">IF(M12040&gt;Summary!$B$5,1,0)</f>
        <v>0</v>
      </c>
      <c r="T12040" s="16" t="n">
        <f aca="false">IF(Q12040="Overstocked",(G12040-Summary!$B$6*H12040)*J12040,0)</f>
        <v>182580</v>
      </c>
    </row>
    <row r="12041" customFormat="false" ht="15" hidden="false" customHeight="false" outlineLevel="0" collapsed="false">
      <c r="A12041" s="0" t="s">
        <v>12139</v>
      </c>
      <c r="B12041" s="0" t="s">
        <v>101</v>
      </c>
      <c r="C12041" s="0" t="s">
        <v>85</v>
      </c>
      <c r="D12041" s="0" t="s">
        <v>90</v>
      </c>
      <c r="E12041" s="14" t="n">
        <v>45442</v>
      </c>
      <c r="F12041" s="14" t="n">
        <v>45448</v>
      </c>
      <c r="G12041" s="0" t="n">
        <v>323</v>
      </c>
      <c r="H12041" s="0" t="n">
        <v>148</v>
      </c>
      <c r="I12041" s="0" t="n">
        <v>165</v>
      </c>
      <c r="J12041" s="0" t="n">
        <v>1760</v>
      </c>
      <c r="K12041" s="0" t="n">
        <v>2163</v>
      </c>
      <c r="L12041" s="15" t="s">
        <v>87</v>
      </c>
      <c r="M12041" s="0" t="n">
        <v>6</v>
      </c>
      <c r="N12041" s="16" t="n">
        <f aca="false">I12041*K12041</f>
        <v>356895</v>
      </c>
      <c r="O12041" s="16" t="n">
        <f aca="false">I12041*(K12041-J12041)</f>
        <v>66495</v>
      </c>
      <c r="P12041" s="15" t="n">
        <f aca="false">K12041-J12041</f>
        <v>403</v>
      </c>
      <c r="Q12041" s="0" t="str">
        <f aca="false">IF(G12041=0,"Out of stock",IF(G12041&lt;H12041,"Understocked",IF(G12041&gt;Summary!$B$6*H12041,"Overstocked","Healthy")))</f>
        <v>Healthy</v>
      </c>
      <c r="R12041" s="0" t="str">
        <f aca="false">IF(I12041&gt;=Summary!$B$7,"Fast",IF(I12041&lt;Summary!$B$8,"Slow","Medium"))</f>
        <v>Medium</v>
      </c>
      <c r="S12041" s="15" t="n">
        <f aca="false">IF(M12041&gt;Summary!$B$5,1,0)</f>
        <v>0</v>
      </c>
      <c r="T12041" s="16" t="n">
        <f aca="false">IF(Q12041="Overstocked",(G12041-Summary!$B$6*H12041)*J12041,0)</f>
        <v>0</v>
      </c>
    </row>
    <row r="12042" customFormat="false" ht="15" hidden="false" customHeight="false" outlineLevel="0" collapsed="false">
      <c r="A12042" s="0" t="s">
        <v>12140</v>
      </c>
      <c r="B12042" s="0" t="s">
        <v>89</v>
      </c>
      <c r="C12042" s="0" t="s">
        <v>96</v>
      </c>
      <c r="D12042" s="0" t="s">
        <v>102</v>
      </c>
      <c r="E12042" s="14" t="n">
        <v>44968</v>
      </c>
      <c r="F12042" s="14" t="n">
        <v>44972</v>
      </c>
      <c r="G12042" s="0" t="n">
        <v>61</v>
      </c>
      <c r="H12042" s="0" t="n">
        <v>100</v>
      </c>
      <c r="I12042" s="0" t="n">
        <v>212</v>
      </c>
      <c r="J12042" s="0" t="n">
        <v>1381</v>
      </c>
      <c r="K12042" s="0" t="n">
        <v>1675</v>
      </c>
      <c r="L12042" s="15" t="s">
        <v>82</v>
      </c>
      <c r="M12042" s="0" t="n">
        <v>4</v>
      </c>
      <c r="N12042" s="16" t="n">
        <f aca="false">I12042*K12042</f>
        <v>355100</v>
      </c>
      <c r="O12042" s="16" t="n">
        <f aca="false">I12042*(K12042-J12042)</f>
        <v>62328</v>
      </c>
      <c r="P12042" s="15" t="n">
        <f aca="false">K12042-J12042</f>
        <v>294</v>
      </c>
      <c r="Q12042" s="0" t="str">
        <f aca="false">IF(G12042=0,"Out of stock",IF(G12042&lt;H12042,"Understocked",IF(G12042&gt;Summary!$B$6*H12042,"Overstocked","Healthy")))</f>
        <v>Understocked</v>
      </c>
      <c r="R12042" s="0" t="str">
        <f aca="false">IF(I12042&gt;=Summary!$B$7,"Fast",IF(I12042&lt;Summary!$B$8,"Slow","Medium"))</f>
        <v>Fast</v>
      </c>
      <c r="S12042" s="15" t="n">
        <f aca="false">IF(M12042&gt;Summary!$B$5,1,0)</f>
        <v>0</v>
      </c>
      <c r="T12042" s="16" t="n">
        <f aca="false">IF(Q12042="Overstocked",(G12042-Summary!$B$6*H12042)*J12042,0)</f>
        <v>0</v>
      </c>
    </row>
    <row r="12043" customFormat="false" ht="15" hidden="false" customHeight="false" outlineLevel="0" collapsed="false">
      <c r="A12043" s="0" t="s">
        <v>12141</v>
      </c>
      <c r="B12043" s="0" t="s">
        <v>89</v>
      </c>
      <c r="C12043" s="0" t="s">
        <v>85</v>
      </c>
      <c r="D12043" s="0" t="s">
        <v>79</v>
      </c>
      <c r="E12043" s="14" t="n">
        <v>45014</v>
      </c>
      <c r="F12043" s="14" t="n">
        <v>45016</v>
      </c>
      <c r="G12043" s="0" t="n">
        <v>500</v>
      </c>
      <c r="H12043" s="0" t="n">
        <v>141</v>
      </c>
      <c r="I12043" s="0" t="n">
        <v>184</v>
      </c>
      <c r="J12043" s="0" t="n">
        <v>518</v>
      </c>
      <c r="K12043" s="0" t="n">
        <v>868</v>
      </c>
      <c r="L12043" s="15" t="s">
        <v>80</v>
      </c>
      <c r="M12043" s="0" t="n">
        <v>2</v>
      </c>
      <c r="N12043" s="16" t="n">
        <f aca="false">I12043*K12043</f>
        <v>159712</v>
      </c>
      <c r="O12043" s="16" t="n">
        <f aca="false">I12043*(K12043-J12043)</f>
        <v>64400</v>
      </c>
      <c r="P12043" s="15" t="n">
        <f aca="false">K12043-J12043</f>
        <v>350</v>
      </c>
      <c r="Q12043" s="0" t="str">
        <f aca="false">IF(G12043=0,"Out of stock",IF(G12043&lt;H12043,"Understocked",IF(G12043&gt;Summary!$B$6*H12043,"Overstocked","Healthy")))</f>
        <v>Healthy</v>
      </c>
      <c r="R12043" s="0" t="str">
        <f aca="false">IF(I12043&gt;=Summary!$B$7,"Fast",IF(I12043&lt;Summary!$B$8,"Slow","Medium"))</f>
        <v>Medium</v>
      </c>
      <c r="S12043" s="15" t="n">
        <f aca="false">IF(M12043&gt;Summary!$B$5,1,0)</f>
        <v>0</v>
      </c>
      <c r="T12043" s="16" t="n">
        <f aca="false">IF(Q12043="Overstocked",(G12043-Summary!$B$6*H12043)*J12043,0)</f>
        <v>0</v>
      </c>
    </row>
    <row r="12044" customFormat="false" ht="15" hidden="false" customHeight="false" outlineLevel="0" collapsed="false">
      <c r="A12044" s="0" t="s">
        <v>12142</v>
      </c>
      <c r="B12044" s="0" t="s">
        <v>95</v>
      </c>
      <c r="C12044" s="0" t="s">
        <v>78</v>
      </c>
      <c r="D12044" s="0" t="s">
        <v>92</v>
      </c>
      <c r="E12044" s="14" t="n">
        <v>45423</v>
      </c>
      <c r="F12044" s="14" t="n">
        <v>45433</v>
      </c>
      <c r="G12044" s="0" t="n">
        <v>418</v>
      </c>
      <c r="H12044" s="0" t="n">
        <v>120</v>
      </c>
      <c r="I12044" s="0" t="n">
        <v>137</v>
      </c>
      <c r="J12044" s="0" t="n">
        <v>1900</v>
      </c>
      <c r="K12044" s="0" t="n">
        <v>2315</v>
      </c>
      <c r="L12044" s="15" t="s">
        <v>80</v>
      </c>
      <c r="M12044" s="0" t="n">
        <v>10</v>
      </c>
      <c r="N12044" s="16" t="n">
        <f aca="false">I12044*K12044</f>
        <v>317155</v>
      </c>
      <c r="O12044" s="16" t="n">
        <f aca="false">I12044*(K12044-J12044)</f>
        <v>56855</v>
      </c>
      <c r="P12044" s="15" t="n">
        <f aca="false">K12044-J12044</f>
        <v>415</v>
      </c>
      <c r="Q12044" s="0" t="str">
        <f aca="false">IF(G12044=0,"Out of stock",IF(G12044&lt;H12044,"Understocked",IF(G12044&gt;Summary!$B$6*H12044,"Overstocked","Healthy")))</f>
        <v>Healthy</v>
      </c>
      <c r="R12044" s="0" t="str">
        <f aca="false">IF(I12044&gt;=Summary!$B$7,"Fast",IF(I12044&lt;Summary!$B$8,"Slow","Medium"))</f>
        <v>Medium</v>
      </c>
      <c r="S12044" s="15" t="n">
        <f aca="false">IF(M12044&gt;Summary!$B$5,1,0)</f>
        <v>1</v>
      </c>
      <c r="T12044" s="16" t="n">
        <f aca="false">IF(Q12044="Overstocked",(G12044-Summary!$B$6*H12044)*J12044,0)</f>
        <v>0</v>
      </c>
    </row>
    <row r="12045" customFormat="false" ht="15" hidden="false" customHeight="false" outlineLevel="0" collapsed="false">
      <c r="A12045" s="0" t="s">
        <v>12143</v>
      </c>
      <c r="B12045" s="0" t="s">
        <v>123</v>
      </c>
      <c r="C12045" s="0" t="s">
        <v>85</v>
      </c>
      <c r="D12045" s="0" t="s">
        <v>90</v>
      </c>
      <c r="E12045" s="14" t="n">
        <v>45569</v>
      </c>
      <c r="F12045" s="14" t="n">
        <v>45573</v>
      </c>
      <c r="G12045" s="0" t="n">
        <v>218</v>
      </c>
      <c r="H12045" s="0" t="n">
        <v>142</v>
      </c>
      <c r="I12045" s="0" t="n">
        <v>60</v>
      </c>
      <c r="J12045" s="0" t="n">
        <v>516</v>
      </c>
      <c r="K12045" s="0" t="n">
        <v>581</v>
      </c>
      <c r="L12045" s="15" t="s">
        <v>97</v>
      </c>
      <c r="M12045" s="0" t="n">
        <v>4</v>
      </c>
      <c r="N12045" s="16" t="n">
        <f aca="false">I12045*K12045</f>
        <v>34860</v>
      </c>
      <c r="O12045" s="16" t="n">
        <f aca="false">I12045*(K12045-J12045)</f>
        <v>3900</v>
      </c>
      <c r="P12045" s="15" t="n">
        <f aca="false">K12045-J12045</f>
        <v>65</v>
      </c>
      <c r="Q12045" s="0" t="str">
        <f aca="false">IF(G12045=0,"Out of stock",IF(G12045&lt;H12045,"Understocked",IF(G12045&gt;Summary!$B$6*H12045,"Overstocked","Healthy")))</f>
        <v>Healthy</v>
      </c>
      <c r="R12045" s="0" t="str">
        <f aca="false">IF(I12045&gt;=Summary!$B$7,"Fast",IF(I12045&lt;Summary!$B$8,"Slow","Medium"))</f>
        <v>Slow</v>
      </c>
      <c r="S12045" s="15" t="n">
        <f aca="false">IF(M12045&gt;Summary!$B$5,1,0)</f>
        <v>0</v>
      </c>
      <c r="T12045" s="16" t="n">
        <f aca="false">IF(Q12045="Overstocked",(G12045-Summary!$B$6*H12045)*J12045,0)</f>
        <v>0</v>
      </c>
    </row>
    <row r="12046" customFormat="false" ht="15" hidden="false" customHeight="false" outlineLevel="0" collapsed="false">
      <c r="A12046" s="0" t="s">
        <v>12144</v>
      </c>
      <c r="B12046" s="0" t="s">
        <v>115</v>
      </c>
      <c r="C12046" s="0" t="s">
        <v>104</v>
      </c>
      <c r="D12046" s="0" t="s">
        <v>79</v>
      </c>
      <c r="E12046" s="14" t="n">
        <v>45274</v>
      </c>
      <c r="F12046" s="14" t="n">
        <v>45280</v>
      </c>
      <c r="G12046" s="0" t="n">
        <v>298</v>
      </c>
      <c r="H12046" s="0" t="n">
        <v>106</v>
      </c>
      <c r="I12046" s="0" t="n">
        <v>175</v>
      </c>
      <c r="J12046" s="0" t="n">
        <v>1970</v>
      </c>
      <c r="K12046" s="0" t="n">
        <v>2200</v>
      </c>
      <c r="L12046" s="15" t="s">
        <v>87</v>
      </c>
      <c r="M12046" s="0" t="n">
        <v>6</v>
      </c>
      <c r="N12046" s="16" t="n">
        <f aca="false">I12046*K12046</f>
        <v>385000</v>
      </c>
      <c r="O12046" s="16" t="n">
        <f aca="false">I12046*(K12046-J12046)</f>
        <v>40250</v>
      </c>
      <c r="P12046" s="15" t="n">
        <f aca="false">K12046-J12046</f>
        <v>230</v>
      </c>
      <c r="Q12046" s="0" t="str">
        <f aca="false">IF(G12046=0,"Out of stock",IF(G12046&lt;H12046,"Understocked",IF(G12046&gt;Summary!$B$6*H12046,"Overstocked","Healthy")))</f>
        <v>Healthy</v>
      </c>
      <c r="R12046" s="0" t="str">
        <f aca="false">IF(I12046&gt;=Summary!$B$7,"Fast",IF(I12046&lt;Summary!$B$8,"Slow","Medium"))</f>
        <v>Medium</v>
      </c>
      <c r="S12046" s="15" t="n">
        <f aca="false">IF(M12046&gt;Summary!$B$5,1,0)</f>
        <v>0</v>
      </c>
      <c r="T12046" s="16" t="n">
        <f aca="false">IF(Q12046="Overstocked",(G12046-Summary!$B$6*H12046)*J12046,0)</f>
        <v>0</v>
      </c>
    </row>
    <row r="12047" customFormat="false" ht="15" hidden="false" customHeight="false" outlineLevel="0" collapsed="false">
      <c r="A12047" s="0" t="s">
        <v>12145</v>
      </c>
      <c r="B12047" s="0" t="s">
        <v>113</v>
      </c>
      <c r="C12047" s="0" t="s">
        <v>104</v>
      </c>
      <c r="D12047" s="0" t="s">
        <v>90</v>
      </c>
      <c r="E12047" s="14" t="n">
        <v>45601</v>
      </c>
      <c r="F12047" s="14" t="n">
        <v>45609</v>
      </c>
      <c r="G12047" s="0" t="n">
        <v>115</v>
      </c>
      <c r="H12047" s="0" t="n">
        <v>75</v>
      </c>
      <c r="I12047" s="0" t="n">
        <v>150</v>
      </c>
      <c r="J12047" s="0" t="n">
        <v>1665</v>
      </c>
      <c r="K12047" s="0" t="n">
        <v>2090</v>
      </c>
      <c r="L12047" s="15" t="s">
        <v>80</v>
      </c>
      <c r="M12047" s="0" t="n">
        <v>8</v>
      </c>
      <c r="N12047" s="16" t="n">
        <f aca="false">I12047*K12047</f>
        <v>313500</v>
      </c>
      <c r="O12047" s="16" t="n">
        <f aca="false">I12047*(K12047-J12047)</f>
        <v>63750</v>
      </c>
      <c r="P12047" s="15" t="n">
        <f aca="false">K12047-J12047</f>
        <v>425</v>
      </c>
      <c r="Q12047" s="0" t="str">
        <f aca="false">IF(G12047=0,"Out of stock",IF(G12047&lt;H12047,"Understocked",IF(G12047&gt;Summary!$B$6*H12047,"Overstocked","Healthy")))</f>
        <v>Healthy</v>
      </c>
      <c r="R12047" s="0" t="str">
        <f aca="false">IF(I12047&gt;=Summary!$B$7,"Fast",IF(I12047&lt;Summary!$B$8,"Slow","Medium"))</f>
        <v>Medium</v>
      </c>
      <c r="S12047" s="15" t="n">
        <f aca="false">IF(M12047&gt;Summary!$B$5,1,0)</f>
        <v>1</v>
      </c>
      <c r="T12047" s="16" t="n">
        <f aca="false">IF(Q12047="Overstocked",(G12047-Summary!$B$6*H12047)*J12047,0)</f>
        <v>0</v>
      </c>
    </row>
    <row r="12048" customFormat="false" ht="15" hidden="false" customHeight="false" outlineLevel="0" collapsed="false">
      <c r="A12048" s="0" t="s">
        <v>12146</v>
      </c>
      <c r="B12048" s="0" t="s">
        <v>84</v>
      </c>
      <c r="C12048" s="0" t="s">
        <v>96</v>
      </c>
      <c r="D12048" s="0" t="s">
        <v>79</v>
      </c>
      <c r="E12048" s="14" t="n">
        <v>45254</v>
      </c>
      <c r="F12048" s="14" t="n">
        <v>45258</v>
      </c>
      <c r="G12048" s="0" t="n">
        <v>9</v>
      </c>
      <c r="H12048" s="0" t="n">
        <v>106</v>
      </c>
      <c r="I12048" s="0" t="n">
        <v>271</v>
      </c>
      <c r="J12048" s="0" t="n">
        <v>1625</v>
      </c>
      <c r="K12048" s="0" t="n">
        <v>1700</v>
      </c>
      <c r="L12048" s="15" t="s">
        <v>87</v>
      </c>
      <c r="M12048" s="0" t="n">
        <v>4</v>
      </c>
      <c r="N12048" s="16" t="n">
        <f aca="false">I12048*K12048</f>
        <v>460700</v>
      </c>
      <c r="O12048" s="16" t="n">
        <f aca="false">I12048*(K12048-J12048)</f>
        <v>20325</v>
      </c>
      <c r="P12048" s="15" t="n">
        <f aca="false">K12048-J12048</f>
        <v>75</v>
      </c>
      <c r="Q12048" s="0" t="str">
        <f aca="false">IF(G12048=0,"Out of stock",IF(G12048&lt;H12048,"Understocked",IF(G12048&gt;Summary!$B$6*H12048,"Overstocked","Healthy")))</f>
        <v>Understocked</v>
      </c>
      <c r="R12048" s="0" t="str">
        <f aca="false">IF(I12048&gt;=Summary!$B$7,"Fast",IF(I12048&lt;Summary!$B$8,"Slow","Medium"))</f>
        <v>Fast</v>
      </c>
      <c r="S12048" s="15" t="n">
        <f aca="false">IF(M12048&gt;Summary!$B$5,1,0)</f>
        <v>0</v>
      </c>
      <c r="T12048" s="16" t="n">
        <f aca="false">IF(Q12048="Overstocked",(G12048-Summary!$B$6*H12048)*J12048,0)</f>
        <v>0</v>
      </c>
    </row>
    <row r="12049" customFormat="false" ht="15" hidden="false" customHeight="false" outlineLevel="0" collapsed="false">
      <c r="A12049" s="0" t="s">
        <v>12147</v>
      </c>
      <c r="B12049" s="0" t="s">
        <v>111</v>
      </c>
      <c r="C12049" s="0" t="s">
        <v>85</v>
      </c>
      <c r="D12049" s="0" t="s">
        <v>90</v>
      </c>
      <c r="E12049" s="14" t="n">
        <v>45346</v>
      </c>
      <c r="F12049" s="14" t="n">
        <v>45351</v>
      </c>
      <c r="G12049" s="0" t="n">
        <v>452</v>
      </c>
      <c r="H12049" s="0" t="n">
        <v>150</v>
      </c>
      <c r="I12049" s="0" t="n">
        <v>222</v>
      </c>
      <c r="J12049" s="0" t="n">
        <v>1588</v>
      </c>
      <c r="K12049" s="0" t="n">
        <v>2007</v>
      </c>
      <c r="L12049" s="15" t="s">
        <v>97</v>
      </c>
      <c r="M12049" s="0" t="n">
        <v>5</v>
      </c>
      <c r="N12049" s="16" t="n">
        <f aca="false">I12049*K12049</f>
        <v>445554</v>
      </c>
      <c r="O12049" s="16" t="n">
        <f aca="false">I12049*(K12049-J12049)</f>
        <v>93018</v>
      </c>
      <c r="P12049" s="15" t="n">
        <f aca="false">K12049-J12049</f>
        <v>419</v>
      </c>
      <c r="Q12049" s="0" t="str">
        <f aca="false">IF(G12049=0,"Out of stock",IF(G12049&lt;H12049,"Understocked",IF(G12049&gt;Summary!$B$6*H12049,"Overstocked","Healthy")))</f>
        <v>Healthy</v>
      </c>
      <c r="R12049" s="0" t="str">
        <f aca="false">IF(I12049&gt;=Summary!$B$7,"Fast",IF(I12049&lt;Summary!$B$8,"Slow","Medium"))</f>
        <v>Fast</v>
      </c>
      <c r="S12049" s="15" t="n">
        <f aca="false">IF(M12049&gt;Summary!$B$5,1,0)</f>
        <v>0</v>
      </c>
      <c r="T12049" s="16" t="n">
        <f aca="false">IF(Q12049="Overstocked",(G12049-Summary!$B$6*H12049)*J12049,0)</f>
        <v>0</v>
      </c>
    </row>
    <row r="12050" customFormat="false" ht="15" hidden="false" customHeight="false" outlineLevel="0" collapsed="false">
      <c r="A12050" s="0" t="s">
        <v>12148</v>
      </c>
      <c r="B12050" s="0" t="s">
        <v>95</v>
      </c>
      <c r="C12050" s="0" t="s">
        <v>85</v>
      </c>
      <c r="D12050" s="0" t="s">
        <v>92</v>
      </c>
      <c r="E12050" s="14" t="n">
        <v>44984</v>
      </c>
      <c r="F12050" s="14" t="n">
        <v>44988</v>
      </c>
      <c r="G12050" s="0" t="n">
        <v>144</v>
      </c>
      <c r="H12050" s="0" t="n">
        <v>60</v>
      </c>
      <c r="I12050" s="0" t="n">
        <v>241</v>
      </c>
      <c r="J12050" s="0" t="n">
        <v>1361</v>
      </c>
      <c r="K12050" s="0" t="n">
        <v>1585</v>
      </c>
      <c r="L12050" s="15" t="s">
        <v>97</v>
      </c>
      <c r="M12050" s="0" t="n">
        <v>4</v>
      </c>
      <c r="N12050" s="16" t="n">
        <f aca="false">I12050*K12050</f>
        <v>381985</v>
      </c>
      <c r="O12050" s="16" t="n">
        <f aca="false">I12050*(K12050-J12050)</f>
        <v>53984</v>
      </c>
      <c r="P12050" s="15" t="n">
        <f aca="false">K12050-J12050</f>
        <v>224</v>
      </c>
      <c r="Q12050" s="0" t="str">
        <f aca="false">IF(G12050=0,"Out of stock",IF(G12050&lt;H12050,"Understocked",IF(G12050&gt;Summary!$B$6*H12050,"Overstocked","Healthy")))</f>
        <v>Healthy</v>
      </c>
      <c r="R12050" s="0" t="str">
        <f aca="false">IF(I12050&gt;=Summary!$B$7,"Fast",IF(I12050&lt;Summary!$B$8,"Slow","Medium"))</f>
        <v>Fast</v>
      </c>
      <c r="S12050" s="15" t="n">
        <f aca="false">IF(M12050&gt;Summary!$B$5,1,0)</f>
        <v>0</v>
      </c>
      <c r="T12050" s="16" t="n">
        <f aca="false">IF(Q12050="Overstocked",(G12050-Summary!$B$6*H12050)*J12050,0)</f>
        <v>0</v>
      </c>
    </row>
    <row r="12051" customFormat="false" ht="15" hidden="false" customHeight="false" outlineLevel="0" collapsed="false">
      <c r="A12051" s="0" t="s">
        <v>12149</v>
      </c>
      <c r="B12051" s="0" t="s">
        <v>95</v>
      </c>
      <c r="C12051" s="0" t="s">
        <v>104</v>
      </c>
      <c r="D12051" s="0" t="s">
        <v>90</v>
      </c>
      <c r="E12051" s="14" t="n">
        <v>45299</v>
      </c>
      <c r="F12051" s="14" t="n">
        <v>45301</v>
      </c>
      <c r="G12051" s="0" t="n">
        <v>48</v>
      </c>
      <c r="H12051" s="0" t="n">
        <v>130</v>
      </c>
      <c r="I12051" s="0" t="n">
        <v>212</v>
      </c>
      <c r="J12051" s="0" t="n">
        <v>478</v>
      </c>
      <c r="K12051" s="0" t="n">
        <v>585</v>
      </c>
      <c r="L12051" s="15" t="s">
        <v>87</v>
      </c>
      <c r="M12051" s="0" t="n">
        <v>2</v>
      </c>
      <c r="N12051" s="16" t="n">
        <f aca="false">I12051*K12051</f>
        <v>124020</v>
      </c>
      <c r="O12051" s="16" t="n">
        <f aca="false">I12051*(K12051-J12051)</f>
        <v>22684</v>
      </c>
      <c r="P12051" s="15" t="n">
        <f aca="false">K12051-J12051</f>
        <v>107</v>
      </c>
      <c r="Q12051" s="0" t="str">
        <f aca="false">IF(G12051=0,"Out of stock",IF(G12051&lt;H12051,"Understocked",IF(G12051&gt;Summary!$B$6*H12051,"Overstocked","Healthy")))</f>
        <v>Understocked</v>
      </c>
      <c r="R12051" s="0" t="str">
        <f aca="false">IF(I12051&gt;=Summary!$B$7,"Fast",IF(I12051&lt;Summary!$B$8,"Slow","Medium"))</f>
        <v>Fast</v>
      </c>
      <c r="S12051" s="15" t="n">
        <f aca="false">IF(M12051&gt;Summary!$B$5,1,0)</f>
        <v>0</v>
      </c>
      <c r="T12051" s="16" t="n">
        <f aca="false">IF(Q12051="Overstocked",(G12051-Summary!$B$6*H12051)*J12051,0)</f>
        <v>0</v>
      </c>
    </row>
    <row r="12052" customFormat="false" ht="15" hidden="false" customHeight="false" outlineLevel="0" collapsed="false">
      <c r="A12052" s="0" t="s">
        <v>12150</v>
      </c>
      <c r="B12052" s="0" t="s">
        <v>77</v>
      </c>
      <c r="C12052" s="0" t="s">
        <v>104</v>
      </c>
      <c r="D12052" s="0" t="s">
        <v>79</v>
      </c>
      <c r="E12052" s="14" t="n">
        <v>45454</v>
      </c>
      <c r="F12052" s="14" t="n">
        <v>45458</v>
      </c>
      <c r="G12052" s="0" t="n">
        <v>154</v>
      </c>
      <c r="H12052" s="0" t="n">
        <v>61</v>
      </c>
      <c r="I12052" s="0" t="n">
        <v>215</v>
      </c>
      <c r="J12052" s="0" t="n">
        <v>1004</v>
      </c>
      <c r="K12052" s="0" t="n">
        <v>1286</v>
      </c>
      <c r="L12052" s="15" t="s">
        <v>82</v>
      </c>
      <c r="M12052" s="0" t="n">
        <v>4</v>
      </c>
      <c r="N12052" s="16" t="n">
        <f aca="false">I12052*K12052</f>
        <v>276490</v>
      </c>
      <c r="O12052" s="16" t="n">
        <f aca="false">I12052*(K12052-J12052)</f>
        <v>60630</v>
      </c>
      <c r="P12052" s="15" t="n">
        <f aca="false">K12052-J12052</f>
        <v>282</v>
      </c>
      <c r="Q12052" s="0" t="str">
        <f aca="false">IF(G12052=0,"Out of stock",IF(G12052&lt;H12052,"Understocked",IF(G12052&gt;Summary!$B$6*H12052,"Overstocked","Healthy")))</f>
        <v>Healthy</v>
      </c>
      <c r="R12052" s="0" t="str">
        <f aca="false">IF(I12052&gt;=Summary!$B$7,"Fast",IF(I12052&lt;Summary!$B$8,"Slow","Medium"))</f>
        <v>Fast</v>
      </c>
      <c r="S12052" s="15" t="n">
        <f aca="false">IF(M12052&gt;Summary!$B$5,1,0)</f>
        <v>0</v>
      </c>
      <c r="T12052" s="16" t="n">
        <f aca="false">IF(Q12052="Overstocked",(G12052-Summary!$B$6*H12052)*J12052,0)</f>
        <v>0</v>
      </c>
    </row>
    <row r="12053" customFormat="false" ht="15" hidden="false" customHeight="false" outlineLevel="0" collapsed="false">
      <c r="A12053" s="0" t="s">
        <v>12151</v>
      </c>
      <c r="B12053" s="0" t="s">
        <v>89</v>
      </c>
      <c r="C12053" s="0" t="s">
        <v>78</v>
      </c>
      <c r="D12053" s="0" t="s">
        <v>92</v>
      </c>
      <c r="E12053" s="14" t="n">
        <v>45401</v>
      </c>
      <c r="F12053" s="14" t="n">
        <v>45403</v>
      </c>
      <c r="G12053" s="0" t="n">
        <v>425</v>
      </c>
      <c r="H12053" s="0" t="n">
        <v>121</v>
      </c>
      <c r="I12053" s="0" t="n">
        <v>36</v>
      </c>
      <c r="J12053" s="0" t="n">
        <v>1156</v>
      </c>
      <c r="K12053" s="0" t="n">
        <v>1485</v>
      </c>
      <c r="L12053" s="15" t="s">
        <v>82</v>
      </c>
      <c r="M12053" s="0" t="n">
        <v>2</v>
      </c>
      <c r="N12053" s="16" t="n">
        <f aca="false">I12053*K12053</f>
        <v>53460</v>
      </c>
      <c r="O12053" s="16" t="n">
        <f aca="false">I12053*(K12053-J12053)</f>
        <v>11844</v>
      </c>
      <c r="P12053" s="15" t="n">
        <f aca="false">K12053-J12053</f>
        <v>329</v>
      </c>
      <c r="Q12053" s="0" t="str">
        <f aca="false">IF(G12053=0,"Out of stock",IF(G12053&lt;H12053,"Understocked",IF(G12053&gt;Summary!$B$6*H12053,"Overstocked","Healthy")))</f>
        <v>Healthy</v>
      </c>
      <c r="R12053" s="0" t="str">
        <f aca="false">IF(I12053&gt;=Summary!$B$7,"Fast",IF(I12053&lt;Summary!$B$8,"Slow","Medium"))</f>
        <v>Slow</v>
      </c>
      <c r="S12053" s="15" t="n">
        <f aca="false">IF(M12053&gt;Summary!$B$5,1,0)</f>
        <v>0</v>
      </c>
      <c r="T12053" s="16" t="n">
        <f aca="false">IF(Q12053="Overstocked",(G12053-Summary!$B$6*H12053)*J12053,0)</f>
        <v>0</v>
      </c>
    </row>
    <row r="12054" customFormat="false" ht="15" hidden="false" customHeight="false" outlineLevel="0" collapsed="false">
      <c r="A12054" s="0" t="s">
        <v>12152</v>
      </c>
      <c r="B12054" s="0" t="s">
        <v>113</v>
      </c>
      <c r="C12054" s="0" t="s">
        <v>96</v>
      </c>
      <c r="D12054" s="0" t="s">
        <v>86</v>
      </c>
      <c r="E12054" s="14" t="n">
        <v>45404</v>
      </c>
      <c r="F12054" s="14" t="n">
        <v>45409</v>
      </c>
      <c r="G12054" s="0" t="n">
        <v>286</v>
      </c>
      <c r="H12054" s="0" t="n">
        <v>140</v>
      </c>
      <c r="I12054" s="0" t="n">
        <v>116</v>
      </c>
      <c r="J12054" s="0" t="n">
        <v>1257</v>
      </c>
      <c r="K12054" s="0" t="n">
        <v>1549</v>
      </c>
      <c r="L12054" s="15" t="s">
        <v>93</v>
      </c>
      <c r="M12054" s="0" t="n">
        <v>5</v>
      </c>
      <c r="N12054" s="16" t="n">
        <f aca="false">I12054*K12054</f>
        <v>179684</v>
      </c>
      <c r="O12054" s="16" t="n">
        <f aca="false">I12054*(K12054-J12054)</f>
        <v>33872</v>
      </c>
      <c r="P12054" s="15" t="n">
        <f aca="false">K12054-J12054</f>
        <v>292</v>
      </c>
      <c r="Q12054" s="0" t="str">
        <f aca="false">IF(G12054=0,"Out of stock",IF(G12054&lt;H12054,"Understocked",IF(G12054&gt;Summary!$B$6*H12054,"Overstocked","Healthy")))</f>
        <v>Healthy</v>
      </c>
      <c r="R12054" s="0" t="str">
        <f aca="false">IF(I12054&gt;=Summary!$B$7,"Fast",IF(I12054&lt;Summary!$B$8,"Slow","Medium"))</f>
        <v>Medium</v>
      </c>
      <c r="S12054" s="15" t="n">
        <f aca="false">IF(M12054&gt;Summary!$B$5,1,0)</f>
        <v>0</v>
      </c>
      <c r="T12054" s="16" t="n">
        <f aca="false">IF(Q12054="Overstocked",(G12054-Summary!$B$6*H12054)*J12054,0)</f>
        <v>0</v>
      </c>
    </row>
    <row r="12055" customFormat="false" ht="15" hidden="false" customHeight="false" outlineLevel="0" collapsed="false">
      <c r="A12055" s="0" t="s">
        <v>12153</v>
      </c>
      <c r="B12055" s="0" t="s">
        <v>107</v>
      </c>
      <c r="C12055" s="0" t="s">
        <v>96</v>
      </c>
      <c r="D12055" s="0" t="s">
        <v>92</v>
      </c>
      <c r="E12055" s="14" t="n">
        <v>45101</v>
      </c>
      <c r="F12055" s="14" t="n">
        <v>45108</v>
      </c>
      <c r="G12055" s="0" t="n">
        <v>31</v>
      </c>
      <c r="H12055" s="0" t="n">
        <v>136</v>
      </c>
      <c r="I12055" s="0" t="n">
        <v>11</v>
      </c>
      <c r="J12055" s="0" t="n">
        <v>1552</v>
      </c>
      <c r="K12055" s="0" t="n">
        <v>1885</v>
      </c>
      <c r="L12055" s="15" t="s">
        <v>93</v>
      </c>
      <c r="M12055" s="0" t="n">
        <v>7</v>
      </c>
      <c r="N12055" s="16" t="n">
        <f aca="false">I12055*K12055</f>
        <v>20735</v>
      </c>
      <c r="O12055" s="16" t="n">
        <f aca="false">I12055*(K12055-J12055)</f>
        <v>3663</v>
      </c>
      <c r="P12055" s="15" t="n">
        <f aca="false">K12055-J12055</f>
        <v>333</v>
      </c>
      <c r="Q12055" s="0" t="str">
        <f aca="false">IF(G12055=0,"Out of stock",IF(G12055&lt;H12055,"Understocked",IF(G12055&gt;Summary!$B$6*H12055,"Overstocked","Healthy")))</f>
        <v>Understocked</v>
      </c>
      <c r="R12055" s="0" t="str">
        <f aca="false">IF(I12055&gt;=Summary!$B$7,"Fast",IF(I12055&lt;Summary!$B$8,"Slow","Medium"))</f>
        <v>Slow</v>
      </c>
      <c r="S12055" s="15" t="n">
        <f aca="false">IF(M12055&gt;Summary!$B$5,1,0)</f>
        <v>0</v>
      </c>
      <c r="T12055" s="16" t="n">
        <f aca="false">IF(Q12055="Overstocked",(G12055-Summary!$B$6*H12055)*J12055,0)</f>
        <v>0</v>
      </c>
    </row>
    <row r="12056" customFormat="false" ht="15" hidden="false" customHeight="false" outlineLevel="0" collapsed="false">
      <c r="A12056" s="0" t="s">
        <v>12154</v>
      </c>
      <c r="B12056" s="0" t="s">
        <v>101</v>
      </c>
      <c r="C12056" s="0" t="s">
        <v>85</v>
      </c>
      <c r="D12056" s="0" t="s">
        <v>79</v>
      </c>
      <c r="E12056" s="14" t="n">
        <v>44931</v>
      </c>
      <c r="F12056" s="14" t="n">
        <v>44933</v>
      </c>
      <c r="G12056" s="0" t="n">
        <v>244</v>
      </c>
      <c r="H12056" s="0" t="n">
        <v>51</v>
      </c>
      <c r="I12056" s="0" t="n">
        <v>93</v>
      </c>
      <c r="J12056" s="0" t="n">
        <v>206</v>
      </c>
      <c r="K12056" s="0" t="n">
        <v>658</v>
      </c>
      <c r="L12056" s="15" t="s">
        <v>87</v>
      </c>
      <c r="M12056" s="0" t="n">
        <v>2</v>
      </c>
      <c r="N12056" s="16" t="n">
        <f aca="false">I12056*K12056</f>
        <v>61194</v>
      </c>
      <c r="O12056" s="16" t="n">
        <f aca="false">I12056*(K12056-J12056)</f>
        <v>42036</v>
      </c>
      <c r="P12056" s="15" t="n">
        <f aca="false">K12056-J12056</f>
        <v>452</v>
      </c>
      <c r="Q12056" s="0" t="str">
        <f aca="false">IF(G12056=0,"Out of stock",IF(G12056&lt;H12056,"Understocked",IF(G12056&gt;Summary!$B$6*H12056,"Overstocked","Healthy")))</f>
        <v>Overstocked</v>
      </c>
      <c r="R12056" s="0" t="str">
        <f aca="false">IF(I12056&gt;=Summary!$B$7,"Fast",IF(I12056&lt;Summary!$B$8,"Slow","Medium"))</f>
        <v>Slow</v>
      </c>
      <c r="S12056" s="15" t="n">
        <f aca="false">IF(M12056&gt;Summary!$B$5,1,0)</f>
        <v>0</v>
      </c>
      <c r="T12056" s="16" t="n">
        <f aca="false">IF(Q12056="Overstocked",(G12056-Summary!$B$6*H12056)*J12056,0)</f>
        <v>8240</v>
      </c>
    </row>
    <row r="12057" customFormat="false" ht="15" hidden="false" customHeight="false" outlineLevel="0" collapsed="false">
      <c r="A12057" s="0" t="s">
        <v>12155</v>
      </c>
      <c r="B12057" s="0" t="s">
        <v>89</v>
      </c>
      <c r="C12057" s="0" t="s">
        <v>96</v>
      </c>
      <c r="D12057" s="0" t="s">
        <v>90</v>
      </c>
      <c r="E12057" s="14" t="n">
        <v>45606</v>
      </c>
      <c r="F12057" s="14" t="n">
        <v>45611</v>
      </c>
      <c r="G12057" s="0" t="n">
        <v>125</v>
      </c>
      <c r="H12057" s="0" t="n">
        <v>137</v>
      </c>
      <c r="I12057" s="0" t="n">
        <v>109</v>
      </c>
      <c r="J12057" s="0" t="n">
        <v>869</v>
      </c>
      <c r="K12057" s="0" t="n">
        <v>1079</v>
      </c>
      <c r="L12057" s="15" t="s">
        <v>97</v>
      </c>
      <c r="M12057" s="0" t="n">
        <v>5</v>
      </c>
      <c r="N12057" s="16" t="n">
        <f aca="false">I12057*K12057</f>
        <v>117611</v>
      </c>
      <c r="O12057" s="16" t="n">
        <f aca="false">I12057*(K12057-J12057)</f>
        <v>22890</v>
      </c>
      <c r="P12057" s="15" t="n">
        <f aca="false">K12057-J12057</f>
        <v>210</v>
      </c>
      <c r="Q12057" s="0" t="str">
        <f aca="false">IF(G12057=0,"Out of stock",IF(G12057&lt;H12057,"Understocked",IF(G12057&gt;Summary!$B$6*H12057,"Overstocked","Healthy")))</f>
        <v>Understocked</v>
      </c>
      <c r="R12057" s="0" t="str">
        <f aca="false">IF(I12057&gt;=Summary!$B$7,"Fast",IF(I12057&lt;Summary!$B$8,"Slow","Medium"))</f>
        <v>Medium</v>
      </c>
      <c r="S12057" s="15" t="n">
        <f aca="false">IF(M12057&gt;Summary!$B$5,1,0)</f>
        <v>0</v>
      </c>
      <c r="T12057" s="16" t="n">
        <f aca="false">IF(Q12057="Overstocked",(G12057-Summary!$B$6*H12057)*J12057,0)</f>
        <v>0</v>
      </c>
    </row>
    <row r="12058" customFormat="false" ht="15" hidden="false" customHeight="false" outlineLevel="0" collapsed="false">
      <c r="A12058" s="0" t="s">
        <v>12156</v>
      </c>
      <c r="B12058" s="0" t="s">
        <v>77</v>
      </c>
      <c r="C12058" s="0" t="s">
        <v>85</v>
      </c>
      <c r="D12058" s="0" t="s">
        <v>90</v>
      </c>
      <c r="E12058" s="14" t="n">
        <v>45303</v>
      </c>
      <c r="F12058" s="14" t="n">
        <v>45310</v>
      </c>
      <c r="G12058" s="0" t="n">
        <v>493</v>
      </c>
      <c r="H12058" s="0" t="n">
        <v>55</v>
      </c>
      <c r="I12058" s="0" t="n">
        <v>58</v>
      </c>
      <c r="J12058" s="0" t="n">
        <v>1296</v>
      </c>
      <c r="K12058" s="0" t="n">
        <v>1457</v>
      </c>
      <c r="L12058" s="15" t="s">
        <v>93</v>
      </c>
      <c r="M12058" s="0" t="n">
        <v>7</v>
      </c>
      <c r="N12058" s="16" t="n">
        <f aca="false">I12058*K12058</f>
        <v>84506</v>
      </c>
      <c r="O12058" s="16" t="n">
        <f aca="false">I12058*(K12058-J12058)</f>
        <v>9338</v>
      </c>
      <c r="P12058" s="15" t="n">
        <f aca="false">K12058-J12058</f>
        <v>161</v>
      </c>
      <c r="Q12058" s="0" t="str">
        <f aca="false">IF(G12058=0,"Out of stock",IF(G12058&lt;H12058,"Understocked",IF(G12058&gt;Summary!$B$6*H12058,"Overstocked","Healthy")))</f>
        <v>Overstocked</v>
      </c>
      <c r="R12058" s="0" t="str">
        <f aca="false">IF(I12058&gt;=Summary!$B$7,"Fast",IF(I12058&lt;Summary!$B$8,"Slow","Medium"))</f>
        <v>Slow</v>
      </c>
      <c r="S12058" s="15" t="n">
        <f aca="false">IF(M12058&gt;Summary!$B$5,1,0)</f>
        <v>0</v>
      </c>
      <c r="T12058" s="16" t="n">
        <f aca="false">IF(Q12058="Overstocked",(G12058-Summary!$B$6*H12058)*J12058,0)</f>
        <v>353808</v>
      </c>
    </row>
    <row r="12059" customFormat="false" ht="15" hidden="false" customHeight="false" outlineLevel="0" collapsed="false">
      <c r="A12059" s="0" t="s">
        <v>12157</v>
      </c>
      <c r="B12059" s="0" t="s">
        <v>111</v>
      </c>
      <c r="C12059" s="0" t="s">
        <v>85</v>
      </c>
      <c r="D12059" s="0" t="s">
        <v>92</v>
      </c>
      <c r="E12059" s="14" t="n">
        <v>45259</v>
      </c>
      <c r="F12059" s="14" t="n">
        <v>45265</v>
      </c>
      <c r="G12059" s="0" t="n">
        <v>188</v>
      </c>
      <c r="H12059" s="0" t="n">
        <v>108</v>
      </c>
      <c r="I12059" s="0" t="n">
        <v>32</v>
      </c>
      <c r="J12059" s="0" t="n">
        <v>1582</v>
      </c>
      <c r="K12059" s="0" t="n">
        <v>1703</v>
      </c>
      <c r="L12059" s="15" t="s">
        <v>97</v>
      </c>
      <c r="M12059" s="0" t="n">
        <v>6</v>
      </c>
      <c r="N12059" s="16" t="n">
        <f aca="false">I12059*K12059</f>
        <v>54496</v>
      </c>
      <c r="O12059" s="16" t="n">
        <f aca="false">I12059*(K12059-J12059)</f>
        <v>3872</v>
      </c>
      <c r="P12059" s="15" t="n">
        <f aca="false">K12059-J12059</f>
        <v>121</v>
      </c>
      <c r="Q12059" s="0" t="str">
        <f aca="false">IF(G12059=0,"Out of stock",IF(G12059&lt;H12059,"Understocked",IF(G12059&gt;Summary!$B$6*H12059,"Overstocked","Healthy")))</f>
        <v>Healthy</v>
      </c>
      <c r="R12059" s="0" t="str">
        <f aca="false">IF(I12059&gt;=Summary!$B$7,"Fast",IF(I12059&lt;Summary!$B$8,"Slow","Medium"))</f>
        <v>Slow</v>
      </c>
      <c r="S12059" s="15" t="n">
        <f aca="false">IF(M12059&gt;Summary!$B$5,1,0)</f>
        <v>0</v>
      </c>
      <c r="T12059" s="16" t="n">
        <f aca="false">IF(Q12059="Overstocked",(G12059-Summary!$B$6*H12059)*J12059,0)</f>
        <v>0</v>
      </c>
    </row>
    <row r="12060" customFormat="false" ht="15" hidden="false" customHeight="false" outlineLevel="0" collapsed="false">
      <c r="A12060" s="0" t="s">
        <v>12158</v>
      </c>
      <c r="B12060" s="0" t="s">
        <v>77</v>
      </c>
      <c r="C12060" s="0" t="s">
        <v>96</v>
      </c>
      <c r="D12060" s="0" t="s">
        <v>92</v>
      </c>
      <c r="E12060" s="14" t="n">
        <v>44947</v>
      </c>
      <c r="F12060" s="14" t="n">
        <v>44952</v>
      </c>
      <c r="G12060" s="0" t="n">
        <v>58</v>
      </c>
      <c r="H12060" s="0" t="n">
        <v>81</v>
      </c>
      <c r="I12060" s="0" t="n">
        <v>11</v>
      </c>
      <c r="J12060" s="0" t="n">
        <v>673</v>
      </c>
      <c r="K12060" s="0" t="n">
        <v>962</v>
      </c>
      <c r="L12060" s="15" t="s">
        <v>93</v>
      </c>
      <c r="M12060" s="0" t="n">
        <v>5</v>
      </c>
      <c r="N12060" s="16" t="n">
        <f aca="false">I12060*K12060</f>
        <v>10582</v>
      </c>
      <c r="O12060" s="16" t="n">
        <f aca="false">I12060*(K12060-J12060)</f>
        <v>3179</v>
      </c>
      <c r="P12060" s="15" t="n">
        <f aca="false">K12060-J12060</f>
        <v>289</v>
      </c>
      <c r="Q12060" s="0" t="str">
        <f aca="false">IF(G12060=0,"Out of stock",IF(G12060&lt;H12060,"Understocked",IF(G12060&gt;Summary!$B$6*H12060,"Overstocked","Healthy")))</f>
        <v>Understocked</v>
      </c>
      <c r="R12060" s="0" t="str">
        <f aca="false">IF(I12060&gt;=Summary!$B$7,"Fast",IF(I12060&lt;Summary!$B$8,"Slow","Medium"))</f>
        <v>Slow</v>
      </c>
      <c r="S12060" s="15" t="n">
        <f aca="false">IF(M12060&gt;Summary!$B$5,1,0)</f>
        <v>0</v>
      </c>
      <c r="T12060" s="16" t="n">
        <f aca="false">IF(Q12060="Overstocked",(G12060-Summary!$B$6*H12060)*J12060,0)</f>
        <v>0</v>
      </c>
    </row>
    <row r="12061" customFormat="false" ht="15" hidden="false" customHeight="false" outlineLevel="0" collapsed="false">
      <c r="A12061" s="0" t="s">
        <v>12159</v>
      </c>
      <c r="B12061" s="0" t="s">
        <v>115</v>
      </c>
      <c r="C12061" s="0" t="s">
        <v>85</v>
      </c>
      <c r="D12061" s="0" t="s">
        <v>79</v>
      </c>
      <c r="E12061" s="14" t="n">
        <v>45147</v>
      </c>
      <c r="F12061" s="14" t="n">
        <v>45156</v>
      </c>
      <c r="G12061" s="0" t="n">
        <v>488</v>
      </c>
      <c r="H12061" s="0" t="n">
        <v>65</v>
      </c>
      <c r="I12061" s="0" t="n">
        <v>52</v>
      </c>
      <c r="J12061" s="0" t="n">
        <v>474</v>
      </c>
      <c r="K12061" s="0" t="n">
        <v>842</v>
      </c>
      <c r="L12061" s="15" t="s">
        <v>87</v>
      </c>
      <c r="M12061" s="0" t="n">
        <v>9</v>
      </c>
      <c r="N12061" s="16" t="n">
        <f aca="false">I12061*K12061</f>
        <v>43784</v>
      </c>
      <c r="O12061" s="16" t="n">
        <f aca="false">I12061*(K12061-J12061)</f>
        <v>19136</v>
      </c>
      <c r="P12061" s="15" t="n">
        <f aca="false">K12061-J12061</f>
        <v>368</v>
      </c>
      <c r="Q12061" s="0" t="str">
        <f aca="false">IF(G12061=0,"Out of stock",IF(G12061&lt;H12061,"Understocked",IF(G12061&gt;Summary!$B$6*H12061,"Overstocked","Healthy")))</f>
        <v>Overstocked</v>
      </c>
      <c r="R12061" s="0" t="str">
        <f aca="false">IF(I12061&gt;=Summary!$B$7,"Fast",IF(I12061&lt;Summary!$B$8,"Slow","Medium"))</f>
        <v>Slow</v>
      </c>
      <c r="S12061" s="15" t="n">
        <f aca="false">IF(M12061&gt;Summary!$B$5,1,0)</f>
        <v>1</v>
      </c>
      <c r="T12061" s="16" t="n">
        <f aca="false">IF(Q12061="Overstocked",(G12061-Summary!$B$6*H12061)*J12061,0)</f>
        <v>108072</v>
      </c>
    </row>
    <row r="12062" customFormat="false" ht="15" hidden="false" customHeight="false" outlineLevel="0" collapsed="false">
      <c r="A12062" s="0" t="s">
        <v>12160</v>
      </c>
      <c r="B12062" s="0" t="s">
        <v>107</v>
      </c>
      <c r="C12062" s="0" t="s">
        <v>78</v>
      </c>
      <c r="D12062" s="0" t="s">
        <v>90</v>
      </c>
      <c r="E12062" s="14" t="n">
        <v>45605</v>
      </c>
      <c r="F12062" s="14" t="n">
        <v>45608</v>
      </c>
      <c r="G12062" s="0" t="n">
        <v>374</v>
      </c>
      <c r="H12062" s="0" t="n">
        <v>69</v>
      </c>
      <c r="I12062" s="0" t="n">
        <v>270</v>
      </c>
      <c r="J12062" s="0" t="n">
        <v>502</v>
      </c>
      <c r="K12062" s="0" t="n">
        <v>832</v>
      </c>
      <c r="L12062" s="15" t="s">
        <v>80</v>
      </c>
      <c r="M12062" s="0" t="n">
        <v>3</v>
      </c>
      <c r="N12062" s="16" t="n">
        <f aca="false">I12062*K12062</f>
        <v>224640</v>
      </c>
      <c r="O12062" s="16" t="n">
        <f aca="false">I12062*(K12062-J12062)</f>
        <v>89100</v>
      </c>
      <c r="P12062" s="15" t="n">
        <f aca="false">K12062-J12062</f>
        <v>330</v>
      </c>
      <c r="Q12062" s="0" t="str">
        <f aca="false">IF(G12062=0,"Out of stock",IF(G12062&lt;H12062,"Understocked",IF(G12062&gt;Summary!$B$6*H12062,"Overstocked","Healthy")))</f>
        <v>Overstocked</v>
      </c>
      <c r="R12062" s="0" t="str">
        <f aca="false">IF(I12062&gt;=Summary!$B$7,"Fast",IF(I12062&lt;Summary!$B$8,"Slow","Medium"))</f>
        <v>Fast</v>
      </c>
      <c r="S12062" s="15" t="n">
        <f aca="false">IF(M12062&gt;Summary!$B$5,1,0)</f>
        <v>0</v>
      </c>
      <c r="T12062" s="16" t="n">
        <f aca="false">IF(Q12062="Overstocked",(G12062-Summary!$B$6*H12062)*J12062,0)</f>
        <v>49196</v>
      </c>
    </row>
    <row r="12063" customFormat="false" ht="15" hidden="false" customHeight="false" outlineLevel="0" collapsed="false">
      <c r="A12063" s="0" t="s">
        <v>12161</v>
      </c>
      <c r="B12063" s="0" t="s">
        <v>101</v>
      </c>
      <c r="C12063" s="0" t="s">
        <v>104</v>
      </c>
      <c r="D12063" s="0" t="s">
        <v>92</v>
      </c>
      <c r="E12063" s="14" t="n">
        <v>45144</v>
      </c>
      <c r="F12063" s="14" t="n">
        <v>45145</v>
      </c>
      <c r="G12063" s="0" t="n">
        <v>90</v>
      </c>
      <c r="H12063" s="0" t="n">
        <v>138</v>
      </c>
      <c r="I12063" s="0" t="n">
        <v>287</v>
      </c>
      <c r="J12063" s="0" t="n">
        <v>206</v>
      </c>
      <c r="K12063" s="0" t="n">
        <v>282</v>
      </c>
      <c r="L12063" s="15" t="s">
        <v>93</v>
      </c>
      <c r="M12063" s="0" t="n">
        <v>1</v>
      </c>
      <c r="N12063" s="16" t="n">
        <f aca="false">I12063*K12063</f>
        <v>80934</v>
      </c>
      <c r="O12063" s="16" t="n">
        <f aca="false">I12063*(K12063-J12063)</f>
        <v>21812</v>
      </c>
      <c r="P12063" s="15" t="n">
        <f aca="false">K12063-J12063</f>
        <v>76</v>
      </c>
      <c r="Q12063" s="0" t="str">
        <f aca="false">IF(G12063=0,"Out of stock",IF(G12063&lt;H12063,"Understocked",IF(G12063&gt;Summary!$B$6*H12063,"Overstocked","Healthy")))</f>
        <v>Understocked</v>
      </c>
      <c r="R12063" s="0" t="str">
        <f aca="false">IF(I12063&gt;=Summary!$B$7,"Fast",IF(I12063&lt;Summary!$B$8,"Slow","Medium"))</f>
        <v>Fast</v>
      </c>
      <c r="S12063" s="15" t="n">
        <f aca="false">IF(M12063&gt;Summary!$B$5,1,0)</f>
        <v>0</v>
      </c>
      <c r="T12063" s="16" t="n">
        <f aca="false">IF(Q12063="Overstocked",(G12063-Summary!$B$6*H12063)*J12063,0)</f>
        <v>0</v>
      </c>
    </row>
    <row r="12064" customFormat="false" ht="15" hidden="false" customHeight="false" outlineLevel="0" collapsed="false">
      <c r="A12064" s="0" t="s">
        <v>12162</v>
      </c>
      <c r="B12064" s="0" t="s">
        <v>113</v>
      </c>
      <c r="C12064" s="0" t="s">
        <v>85</v>
      </c>
      <c r="D12064" s="0" t="s">
        <v>79</v>
      </c>
      <c r="E12064" s="14" t="n">
        <v>45009</v>
      </c>
      <c r="F12064" s="14" t="n">
        <v>45010</v>
      </c>
      <c r="G12064" s="0" t="n">
        <v>308</v>
      </c>
      <c r="H12064" s="0" t="n">
        <v>105</v>
      </c>
      <c r="I12064" s="0" t="n">
        <v>144</v>
      </c>
      <c r="J12064" s="0" t="n">
        <v>413</v>
      </c>
      <c r="K12064" s="0" t="n">
        <v>706</v>
      </c>
      <c r="L12064" s="15" t="s">
        <v>80</v>
      </c>
      <c r="M12064" s="0" t="n">
        <v>1</v>
      </c>
      <c r="N12064" s="16" t="n">
        <f aca="false">I12064*K12064</f>
        <v>101664</v>
      </c>
      <c r="O12064" s="16" t="n">
        <f aca="false">I12064*(K12064-J12064)</f>
        <v>42192</v>
      </c>
      <c r="P12064" s="15" t="n">
        <f aca="false">K12064-J12064</f>
        <v>293</v>
      </c>
      <c r="Q12064" s="0" t="str">
        <f aca="false">IF(G12064=0,"Out of stock",IF(G12064&lt;H12064,"Understocked",IF(G12064&gt;Summary!$B$6*H12064,"Overstocked","Healthy")))</f>
        <v>Healthy</v>
      </c>
      <c r="R12064" s="0" t="str">
        <f aca="false">IF(I12064&gt;=Summary!$B$7,"Fast",IF(I12064&lt;Summary!$B$8,"Slow","Medium"))</f>
        <v>Medium</v>
      </c>
      <c r="S12064" s="15" t="n">
        <f aca="false">IF(M12064&gt;Summary!$B$5,1,0)</f>
        <v>0</v>
      </c>
      <c r="T12064" s="16" t="n">
        <f aca="false">IF(Q12064="Overstocked",(G12064-Summary!$B$6*H12064)*J12064,0)</f>
        <v>0</v>
      </c>
    </row>
    <row r="12065" customFormat="false" ht="15" hidden="false" customHeight="false" outlineLevel="0" collapsed="false">
      <c r="A12065" s="0" t="s">
        <v>12163</v>
      </c>
      <c r="B12065" s="0" t="s">
        <v>107</v>
      </c>
      <c r="C12065" s="0" t="s">
        <v>96</v>
      </c>
      <c r="D12065" s="0" t="s">
        <v>90</v>
      </c>
      <c r="E12065" s="14" t="n">
        <v>45204</v>
      </c>
      <c r="F12065" s="14" t="n">
        <v>45213</v>
      </c>
      <c r="G12065" s="0" t="n">
        <v>3</v>
      </c>
      <c r="H12065" s="0" t="n">
        <v>128</v>
      </c>
      <c r="I12065" s="0" t="n">
        <v>64</v>
      </c>
      <c r="J12065" s="0" t="n">
        <v>1619</v>
      </c>
      <c r="K12065" s="0" t="n">
        <v>1963</v>
      </c>
      <c r="L12065" s="15" t="s">
        <v>97</v>
      </c>
      <c r="M12065" s="0" t="n">
        <v>9</v>
      </c>
      <c r="N12065" s="16" t="n">
        <f aca="false">I12065*K12065</f>
        <v>125632</v>
      </c>
      <c r="O12065" s="16" t="n">
        <f aca="false">I12065*(K12065-J12065)</f>
        <v>22016</v>
      </c>
      <c r="P12065" s="15" t="n">
        <f aca="false">K12065-J12065</f>
        <v>344</v>
      </c>
      <c r="Q12065" s="0" t="str">
        <f aca="false">IF(G12065=0,"Out of stock",IF(G12065&lt;H12065,"Understocked",IF(G12065&gt;Summary!$B$6*H12065,"Overstocked","Healthy")))</f>
        <v>Understocked</v>
      </c>
      <c r="R12065" s="0" t="str">
        <f aca="false">IF(I12065&gt;=Summary!$B$7,"Fast",IF(I12065&lt;Summary!$B$8,"Slow","Medium"))</f>
        <v>Slow</v>
      </c>
      <c r="S12065" s="15" t="n">
        <f aca="false">IF(M12065&gt;Summary!$B$5,1,0)</f>
        <v>1</v>
      </c>
      <c r="T12065" s="16" t="n">
        <f aca="false">IF(Q12065="Overstocked",(G12065-Summary!$B$6*H12065)*J12065,0)</f>
        <v>0</v>
      </c>
    </row>
    <row r="12066" customFormat="false" ht="15" hidden="false" customHeight="false" outlineLevel="0" collapsed="false">
      <c r="A12066" s="0" t="s">
        <v>12164</v>
      </c>
      <c r="B12066" s="0" t="s">
        <v>95</v>
      </c>
      <c r="C12066" s="0" t="s">
        <v>85</v>
      </c>
      <c r="D12066" s="0" t="s">
        <v>92</v>
      </c>
      <c r="E12066" s="14" t="n">
        <v>45008</v>
      </c>
      <c r="F12066" s="14" t="n">
        <v>45018</v>
      </c>
      <c r="G12066" s="0" t="n">
        <v>217</v>
      </c>
      <c r="H12066" s="0" t="n">
        <v>104</v>
      </c>
      <c r="I12066" s="0" t="n">
        <v>60</v>
      </c>
      <c r="J12066" s="0" t="n">
        <v>1250</v>
      </c>
      <c r="K12066" s="0" t="n">
        <v>1689</v>
      </c>
      <c r="L12066" s="15" t="s">
        <v>80</v>
      </c>
      <c r="M12066" s="0" t="n">
        <v>10</v>
      </c>
      <c r="N12066" s="16" t="n">
        <f aca="false">I12066*K12066</f>
        <v>101340</v>
      </c>
      <c r="O12066" s="16" t="n">
        <f aca="false">I12066*(K12066-J12066)</f>
        <v>26340</v>
      </c>
      <c r="P12066" s="15" t="n">
        <f aca="false">K12066-J12066</f>
        <v>439</v>
      </c>
      <c r="Q12066" s="0" t="str">
        <f aca="false">IF(G12066=0,"Out of stock",IF(G12066&lt;H12066,"Understocked",IF(G12066&gt;Summary!$B$6*H12066,"Overstocked","Healthy")))</f>
        <v>Healthy</v>
      </c>
      <c r="R12066" s="0" t="str">
        <f aca="false">IF(I12066&gt;=Summary!$B$7,"Fast",IF(I12066&lt;Summary!$B$8,"Slow","Medium"))</f>
        <v>Slow</v>
      </c>
      <c r="S12066" s="15" t="n">
        <f aca="false">IF(M12066&gt;Summary!$B$5,1,0)</f>
        <v>1</v>
      </c>
      <c r="T12066" s="16" t="n">
        <f aca="false">IF(Q12066="Overstocked",(G12066-Summary!$B$6*H12066)*J12066,0)</f>
        <v>0</v>
      </c>
    </row>
    <row r="12067" customFormat="false" ht="15" hidden="false" customHeight="false" outlineLevel="0" collapsed="false">
      <c r="A12067" s="0" t="s">
        <v>12165</v>
      </c>
      <c r="B12067" s="0" t="s">
        <v>95</v>
      </c>
      <c r="C12067" s="0" t="s">
        <v>104</v>
      </c>
      <c r="D12067" s="0" t="s">
        <v>102</v>
      </c>
      <c r="E12067" s="14" t="n">
        <v>45529</v>
      </c>
      <c r="F12067" s="14" t="n">
        <v>45537</v>
      </c>
      <c r="G12067" s="0" t="n">
        <v>19</v>
      </c>
      <c r="H12067" s="0" t="n">
        <v>143</v>
      </c>
      <c r="I12067" s="0" t="n">
        <v>125</v>
      </c>
      <c r="J12067" s="0" t="n">
        <v>1312</v>
      </c>
      <c r="K12067" s="0" t="n">
        <v>1469</v>
      </c>
      <c r="L12067" s="15" t="s">
        <v>82</v>
      </c>
      <c r="M12067" s="0" t="n">
        <v>8</v>
      </c>
      <c r="N12067" s="16" t="n">
        <f aca="false">I12067*K12067</f>
        <v>183625</v>
      </c>
      <c r="O12067" s="16" t="n">
        <f aca="false">I12067*(K12067-J12067)</f>
        <v>19625</v>
      </c>
      <c r="P12067" s="15" t="n">
        <f aca="false">K12067-J12067</f>
        <v>157</v>
      </c>
      <c r="Q12067" s="0" t="str">
        <f aca="false">IF(G12067=0,"Out of stock",IF(G12067&lt;H12067,"Understocked",IF(G12067&gt;Summary!$B$6*H12067,"Overstocked","Healthy")))</f>
        <v>Understocked</v>
      </c>
      <c r="R12067" s="0" t="str">
        <f aca="false">IF(I12067&gt;=Summary!$B$7,"Fast",IF(I12067&lt;Summary!$B$8,"Slow","Medium"))</f>
        <v>Medium</v>
      </c>
      <c r="S12067" s="15" t="n">
        <f aca="false">IF(M12067&gt;Summary!$B$5,1,0)</f>
        <v>1</v>
      </c>
      <c r="T12067" s="16" t="n">
        <f aca="false">IF(Q12067="Overstocked",(G12067-Summary!$B$6*H12067)*J12067,0)</f>
        <v>0</v>
      </c>
    </row>
    <row r="12068" customFormat="false" ht="15" hidden="false" customHeight="false" outlineLevel="0" collapsed="false">
      <c r="A12068" s="0" t="s">
        <v>12166</v>
      </c>
      <c r="B12068" s="0" t="s">
        <v>77</v>
      </c>
      <c r="C12068" s="0" t="s">
        <v>78</v>
      </c>
      <c r="D12068" s="0" t="s">
        <v>102</v>
      </c>
      <c r="E12068" s="14" t="n">
        <v>45108</v>
      </c>
      <c r="F12068" s="14" t="n">
        <v>45118</v>
      </c>
      <c r="G12068" s="0" t="n">
        <v>469</v>
      </c>
      <c r="H12068" s="0" t="n">
        <v>102</v>
      </c>
      <c r="I12068" s="0" t="n">
        <v>123</v>
      </c>
      <c r="J12068" s="0" t="n">
        <v>690</v>
      </c>
      <c r="K12068" s="0" t="n">
        <v>960</v>
      </c>
      <c r="L12068" s="15" t="s">
        <v>87</v>
      </c>
      <c r="M12068" s="0" t="n">
        <v>10</v>
      </c>
      <c r="N12068" s="16" t="n">
        <f aca="false">I12068*K12068</f>
        <v>118080</v>
      </c>
      <c r="O12068" s="16" t="n">
        <f aca="false">I12068*(K12068-J12068)</f>
        <v>33210</v>
      </c>
      <c r="P12068" s="15" t="n">
        <f aca="false">K12068-J12068</f>
        <v>270</v>
      </c>
      <c r="Q12068" s="0" t="str">
        <f aca="false">IF(G12068=0,"Out of stock",IF(G12068&lt;H12068,"Understocked",IF(G12068&gt;Summary!$B$6*H12068,"Overstocked","Healthy")))</f>
        <v>Overstocked</v>
      </c>
      <c r="R12068" s="0" t="str">
        <f aca="false">IF(I12068&gt;=Summary!$B$7,"Fast",IF(I12068&lt;Summary!$B$8,"Slow","Medium"))</f>
        <v>Medium</v>
      </c>
      <c r="S12068" s="15" t="n">
        <f aca="false">IF(M12068&gt;Summary!$B$5,1,0)</f>
        <v>1</v>
      </c>
      <c r="T12068" s="16" t="n">
        <f aca="false">IF(Q12068="Overstocked",(G12068-Summary!$B$6*H12068)*J12068,0)</f>
        <v>42090</v>
      </c>
    </row>
    <row r="12069" customFormat="false" ht="15" hidden="false" customHeight="false" outlineLevel="0" collapsed="false">
      <c r="A12069" s="0" t="s">
        <v>12167</v>
      </c>
      <c r="B12069" s="0" t="s">
        <v>123</v>
      </c>
      <c r="C12069" s="0" t="s">
        <v>96</v>
      </c>
      <c r="D12069" s="0" t="s">
        <v>92</v>
      </c>
      <c r="E12069" s="14" t="n">
        <v>45116</v>
      </c>
      <c r="F12069" s="14" t="n">
        <v>45119</v>
      </c>
      <c r="G12069" s="0" t="n">
        <v>103</v>
      </c>
      <c r="H12069" s="0" t="n">
        <v>109</v>
      </c>
      <c r="I12069" s="0" t="n">
        <v>108</v>
      </c>
      <c r="J12069" s="0" t="n">
        <v>1061</v>
      </c>
      <c r="K12069" s="0" t="n">
        <v>1385</v>
      </c>
      <c r="L12069" s="15" t="s">
        <v>93</v>
      </c>
      <c r="M12069" s="0" t="n">
        <v>3</v>
      </c>
      <c r="N12069" s="16" t="n">
        <f aca="false">I12069*K12069</f>
        <v>149580</v>
      </c>
      <c r="O12069" s="16" t="n">
        <f aca="false">I12069*(K12069-J12069)</f>
        <v>34992</v>
      </c>
      <c r="P12069" s="15" t="n">
        <f aca="false">K12069-J12069</f>
        <v>324</v>
      </c>
      <c r="Q12069" s="0" t="str">
        <f aca="false">IF(G12069=0,"Out of stock",IF(G12069&lt;H12069,"Understocked",IF(G12069&gt;Summary!$B$6*H12069,"Overstocked","Healthy")))</f>
        <v>Understocked</v>
      </c>
      <c r="R12069" s="0" t="str">
        <f aca="false">IF(I12069&gt;=Summary!$B$7,"Fast",IF(I12069&lt;Summary!$B$8,"Slow","Medium"))</f>
        <v>Medium</v>
      </c>
      <c r="S12069" s="15" t="n">
        <f aca="false">IF(M12069&gt;Summary!$B$5,1,0)</f>
        <v>0</v>
      </c>
      <c r="T12069" s="16" t="n">
        <f aca="false">IF(Q12069="Overstocked",(G12069-Summary!$B$6*H12069)*J12069,0)</f>
        <v>0</v>
      </c>
    </row>
    <row r="12070" customFormat="false" ht="15" hidden="false" customHeight="false" outlineLevel="0" collapsed="false">
      <c r="A12070" s="0" t="s">
        <v>12168</v>
      </c>
      <c r="B12070" s="0" t="s">
        <v>84</v>
      </c>
      <c r="C12070" s="0" t="s">
        <v>78</v>
      </c>
      <c r="D12070" s="0" t="s">
        <v>90</v>
      </c>
      <c r="E12070" s="14" t="n">
        <v>45061</v>
      </c>
      <c r="F12070" s="14" t="n">
        <v>45065</v>
      </c>
      <c r="G12070" s="0" t="n">
        <v>340</v>
      </c>
      <c r="H12070" s="0" t="n">
        <v>98</v>
      </c>
      <c r="I12070" s="0" t="n">
        <v>133</v>
      </c>
      <c r="J12070" s="0" t="n">
        <v>1758</v>
      </c>
      <c r="K12070" s="0" t="n">
        <v>1870</v>
      </c>
      <c r="L12070" s="15" t="s">
        <v>97</v>
      </c>
      <c r="M12070" s="0" t="n">
        <v>4</v>
      </c>
      <c r="N12070" s="16" t="n">
        <f aca="false">I12070*K12070</f>
        <v>248710</v>
      </c>
      <c r="O12070" s="16" t="n">
        <f aca="false">I12070*(K12070-J12070)</f>
        <v>14896</v>
      </c>
      <c r="P12070" s="15" t="n">
        <f aca="false">K12070-J12070</f>
        <v>112</v>
      </c>
      <c r="Q12070" s="0" t="str">
        <f aca="false">IF(G12070=0,"Out of stock",IF(G12070&lt;H12070,"Understocked",IF(G12070&gt;Summary!$B$6*H12070,"Overstocked","Healthy")))</f>
        <v>Healthy</v>
      </c>
      <c r="R12070" s="0" t="str">
        <f aca="false">IF(I12070&gt;=Summary!$B$7,"Fast",IF(I12070&lt;Summary!$B$8,"Slow","Medium"))</f>
        <v>Medium</v>
      </c>
      <c r="S12070" s="15" t="n">
        <f aca="false">IF(M12070&gt;Summary!$B$5,1,0)</f>
        <v>0</v>
      </c>
      <c r="T12070" s="16" t="n">
        <f aca="false">IF(Q12070="Overstocked",(G12070-Summary!$B$6*H12070)*J12070,0)</f>
        <v>0</v>
      </c>
    </row>
    <row r="12071" customFormat="false" ht="15" hidden="false" customHeight="false" outlineLevel="0" collapsed="false">
      <c r="A12071" s="0" t="s">
        <v>12169</v>
      </c>
      <c r="B12071" s="0" t="s">
        <v>77</v>
      </c>
      <c r="C12071" s="0" t="s">
        <v>85</v>
      </c>
      <c r="D12071" s="0" t="s">
        <v>92</v>
      </c>
      <c r="E12071" s="14" t="n">
        <v>45346</v>
      </c>
      <c r="F12071" s="14" t="n">
        <v>45348</v>
      </c>
      <c r="G12071" s="0" t="n">
        <v>490</v>
      </c>
      <c r="H12071" s="0" t="n">
        <v>121</v>
      </c>
      <c r="I12071" s="0" t="n">
        <v>197</v>
      </c>
      <c r="J12071" s="0" t="n">
        <v>543</v>
      </c>
      <c r="K12071" s="0" t="n">
        <v>845</v>
      </c>
      <c r="L12071" s="15" t="s">
        <v>87</v>
      </c>
      <c r="M12071" s="0" t="n">
        <v>2</v>
      </c>
      <c r="N12071" s="16" t="n">
        <f aca="false">I12071*K12071</f>
        <v>166465</v>
      </c>
      <c r="O12071" s="16" t="n">
        <f aca="false">I12071*(K12071-J12071)</f>
        <v>59494</v>
      </c>
      <c r="P12071" s="15" t="n">
        <f aca="false">K12071-J12071</f>
        <v>302</v>
      </c>
      <c r="Q12071" s="0" t="str">
        <f aca="false">IF(G12071=0,"Out of stock",IF(G12071&lt;H12071,"Understocked",IF(G12071&gt;Summary!$B$6*H12071,"Overstocked","Healthy")))</f>
        <v>Overstocked</v>
      </c>
      <c r="R12071" s="0" t="str">
        <f aca="false">IF(I12071&gt;=Summary!$B$7,"Fast",IF(I12071&lt;Summary!$B$8,"Slow","Medium"))</f>
        <v>Medium</v>
      </c>
      <c r="S12071" s="15" t="n">
        <f aca="false">IF(M12071&gt;Summary!$B$5,1,0)</f>
        <v>0</v>
      </c>
      <c r="T12071" s="16" t="n">
        <f aca="false">IF(Q12071="Overstocked",(G12071-Summary!$B$6*H12071)*J12071,0)</f>
        <v>3258</v>
      </c>
    </row>
    <row r="12072" customFormat="false" ht="15" hidden="false" customHeight="false" outlineLevel="0" collapsed="false">
      <c r="A12072" s="0" t="s">
        <v>12170</v>
      </c>
      <c r="B12072" s="0" t="s">
        <v>77</v>
      </c>
      <c r="C12072" s="0" t="s">
        <v>96</v>
      </c>
      <c r="D12072" s="0" t="s">
        <v>92</v>
      </c>
      <c r="E12072" s="14" t="n">
        <v>45331</v>
      </c>
      <c r="F12072" s="14" t="n">
        <v>45340</v>
      </c>
      <c r="G12072" s="0" t="n">
        <v>0</v>
      </c>
      <c r="H12072" s="0" t="n">
        <v>148</v>
      </c>
      <c r="I12072" s="0" t="n">
        <v>181</v>
      </c>
      <c r="J12072" s="0" t="n">
        <v>1458</v>
      </c>
      <c r="K12072" s="0" t="n">
        <v>1521</v>
      </c>
      <c r="L12072" s="15" t="s">
        <v>87</v>
      </c>
      <c r="M12072" s="0" t="n">
        <v>9</v>
      </c>
      <c r="N12072" s="16" t="n">
        <f aca="false">I12072*K12072</f>
        <v>275301</v>
      </c>
      <c r="O12072" s="16" t="n">
        <f aca="false">I12072*(K12072-J12072)</f>
        <v>11403</v>
      </c>
      <c r="P12072" s="15" t="n">
        <f aca="false">K12072-J12072</f>
        <v>63</v>
      </c>
      <c r="Q12072" s="0" t="str">
        <f aca="false">IF(G12072=0,"Out of stock",IF(G12072&lt;H12072,"Understocked",IF(G12072&gt;Summary!$B$6*H12072,"Overstocked","Healthy")))</f>
        <v>Out of stock</v>
      </c>
      <c r="R12072" s="0" t="str">
        <f aca="false">IF(I12072&gt;=Summary!$B$7,"Fast",IF(I12072&lt;Summary!$B$8,"Slow","Medium"))</f>
        <v>Medium</v>
      </c>
      <c r="S12072" s="15" t="n">
        <f aca="false">IF(M12072&gt;Summary!$B$5,1,0)</f>
        <v>1</v>
      </c>
      <c r="T12072" s="16" t="n">
        <f aca="false">IF(Q12072="Overstocked",(G12072-Summary!$B$6*H12072)*J12072,0)</f>
        <v>0</v>
      </c>
    </row>
    <row r="12073" customFormat="false" ht="15" hidden="false" customHeight="false" outlineLevel="0" collapsed="false">
      <c r="A12073" s="0" t="s">
        <v>12171</v>
      </c>
      <c r="B12073" s="0" t="s">
        <v>113</v>
      </c>
      <c r="C12073" s="0" t="s">
        <v>78</v>
      </c>
      <c r="D12073" s="0" t="s">
        <v>86</v>
      </c>
      <c r="E12073" s="14" t="n">
        <v>45519</v>
      </c>
      <c r="F12073" s="14" t="n">
        <v>45528</v>
      </c>
      <c r="G12073" s="0" t="n">
        <v>477</v>
      </c>
      <c r="H12073" s="0" t="n">
        <v>58</v>
      </c>
      <c r="I12073" s="0" t="n">
        <v>186</v>
      </c>
      <c r="J12073" s="0" t="n">
        <v>1710</v>
      </c>
      <c r="K12073" s="0" t="n">
        <v>1931</v>
      </c>
      <c r="L12073" s="15" t="s">
        <v>82</v>
      </c>
      <c r="M12073" s="0" t="n">
        <v>9</v>
      </c>
      <c r="N12073" s="16" t="n">
        <f aca="false">I12073*K12073</f>
        <v>359166</v>
      </c>
      <c r="O12073" s="16" t="n">
        <f aca="false">I12073*(K12073-J12073)</f>
        <v>41106</v>
      </c>
      <c r="P12073" s="15" t="n">
        <f aca="false">K12073-J12073</f>
        <v>221</v>
      </c>
      <c r="Q12073" s="0" t="str">
        <f aca="false">IF(G12073=0,"Out of stock",IF(G12073&lt;H12073,"Understocked",IF(G12073&gt;Summary!$B$6*H12073,"Overstocked","Healthy")))</f>
        <v>Overstocked</v>
      </c>
      <c r="R12073" s="0" t="str">
        <f aca="false">IF(I12073&gt;=Summary!$B$7,"Fast",IF(I12073&lt;Summary!$B$8,"Slow","Medium"))</f>
        <v>Medium</v>
      </c>
      <c r="S12073" s="15" t="n">
        <f aca="false">IF(M12073&gt;Summary!$B$5,1,0)</f>
        <v>1</v>
      </c>
      <c r="T12073" s="16" t="n">
        <f aca="false">IF(Q12073="Overstocked",(G12073-Summary!$B$6*H12073)*J12073,0)</f>
        <v>418950</v>
      </c>
    </row>
    <row r="12074" customFormat="false" ht="15" hidden="false" customHeight="false" outlineLevel="0" collapsed="false">
      <c r="A12074" s="0" t="s">
        <v>12172</v>
      </c>
      <c r="B12074" s="0" t="s">
        <v>107</v>
      </c>
      <c r="C12074" s="0" t="s">
        <v>96</v>
      </c>
      <c r="D12074" s="0" t="s">
        <v>79</v>
      </c>
      <c r="E12074" s="14" t="n">
        <v>45601</v>
      </c>
      <c r="F12074" s="14" t="n">
        <v>45608</v>
      </c>
      <c r="G12074" s="0" t="n">
        <v>105</v>
      </c>
      <c r="H12074" s="0" t="n">
        <v>76</v>
      </c>
      <c r="I12074" s="0" t="n">
        <v>216</v>
      </c>
      <c r="J12074" s="0" t="n">
        <v>357</v>
      </c>
      <c r="K12074" s="0" t="n">
        <v>430</v>
      </c>
      <c r="L12074" s="15" t="s">
        <v>97</v>
      </c>
      <c r="M12074" s="0" t="n">
        <v>7</v>
      </c>
      <c r="N12074" s="16" t="n">
        <f aca="false">I12074*K12074</f>
        <v>92880</v>
      </c>
      <c r="O12074" s="16" t="n">
        <f aca="false">I12074*(K12074-J12074)</f>
        <v>15768</v>
      </c>
      <c r="P12074" s="15" t="n">
        <f aca="false">K12074-J12074</f>
        <v>73</v>
      </c>
      <c r="Q12074" s="0" t="str">
        <f aca="false">IF(G12074=0,"Out of stock",IF(G12074&lt;H12074,"Understocked",IF(G12074&gt;Summary!$B$6*H12074,"Overstocked","Healthy")))</f>
        <v>Healthy</v>
      </c>
      <c r="R12074" s="0" t="str">
        <f aca="false">IF(I12074&gt;=Summary!$B$7,"Fast",IF(I12074&lt;Summary!$B$8,"Slow","Medium"))</f>
        <v>Fast</v>
      </c>
      <c r="S12074" s="15" t="n">
        <f aca="false">IF(M12074&gt;Summary!$B$5,1,0)</f>
        <v>0</v>
      </c>
      <c r="T12074" s="16" t="n">
        <f aca="false">IF(Q12074="Overstocked",(G12074-Summary!$B$6*H12074)*J12074,0)</f>
        <v>0</v>
      </c>
    </row>
    <row r="12075" customFormat="false" ht="15" hidden="false" customHeight="false" outlineLevel="0" collapsed="false">
      <c r="A12075" s="0" t="s">
        <v>12173</v>
      </c>
      <c r="B12075" s="0" t="s">
        <v>95</v>
      </c>
      <c r="C12075" s="0" t="s">
        <v>96</v>
      </c>
      <c r="D12075" s="0" t="s">
        <v>90</v>
      </c>
      <c r="E12075" s="14" t="n">
        <v>45637</v>
      </c>
      <c r="F12075" s="14" t="n">
        <v>45641</v>
      </c>
      <c r="G12075" s="0" t="n">
        <v>202</v>
      </c>
      <c r="H12075" s="0" t="n">
        <v>99</v>
      </c>
      <c r="I12075" s="0" t="n">
        <v>5</v>
      </c>
      <c r="J12075" s="0" t="n">
        <v>1048</v>
      </c>
      <c r="K12075" s="0" t="n">
        <v>1523</v>
      </c>
      <c r="L12075" s="15" t="s">
        <v>82</v>
      </c>
      <c r="M12075" s="0" t="n">
        <v>4</v>
      </c>
      <c r="N12075" s="16" t="n">
        <f aca="false">I12075*K12075</f>
        <v>7615</v>
      </c>
      <c r="O12075" s="16" t="n">
        <f aca="false">I12075*(K12075-J12075)</f>
        <v>2375</v>
      </c>
      <c r="P12075" s="15" t="n">
        <f aca="false">K12075-J12075</f>
        <v>475</v>
      </c>
      <c r="Q12075" s="0" t="str">
        <f aca="false">IF(G12075=0,"Out of stock",IF(G12075&lt;H12075,"Understocked",IF(G12075&gt;Summary!$B$6*H12075,"Overstocked","Healthy")))</f>
        <v>Healthy</v>
      </c>
      <c r="R12075" s="0" t="str">
        <f aca="false">IF(I12075&gt;=Summary!$B$7,"Fast",IF(I12075&lt;Summary!$B$8,"Slow","Medium"))</f>
        <v>Slow</v>
      </c>
      <c r="S12075" s="15" t="n">
        <f aca="false">IF(M12075&gt;Summary!$B$5,1,0)</f>
        <v>0</v>
      </c>
      <c r="T12075" s="16" t="n">
        <f aca="false">IF(Q12075="Overstocked",(G12075-Summary!$B$6*H12075)*J12075,0)</f>
        <v>0</v>
      </c>
    </row>
    <row r="12076" customFormat="false" ht="15" hidden="false" customHeight="false" outlineLevel="0" collapsed="false">
      <c r="A12076" s="0" t="s">
        <v>12174</v>
      </c>
      <c r="B12076" s="0" t="s">
        <v>77</v>
      </c>
      <c r="C12076" s="0" t="s">
        <v>78</v>
      </c>
      <c r="D12076" s="0" t="s">
        <v>79</v>
      </c>
      <c r="E12076" s="14" t="n">
        <v>45573</v>
      </c>
      <c r="F12076" s="14" t="n">
        <v>45581</v>
      </c>
      <c r="G12076" s="0" t="n">
        <v>100</v>
      </c>
      <c r="H12076" s="0" t="n">
        <v>73</v>
      </c>
      <c r="I12076" s="0" t="n">
        <v>131</v>
      </c>
      <c r="J12076" s="0" t="n">
        <v>489</v>
      </c>
      <c r="K12076" s="0" t="n">
        <v>565</v>
      </c>
      <c r="L12076" s="15" t="s">
        <v>87</v>
      </c>
      <c r="M12076" s="0" t="n">
        <v>8</v>
      </c>
      <c r="N12076" s="16" t="n">
        <f aca="false">I12076*K12076</f>
        <v>74015</v>
      </c>
      <c r="O12076" s="16" t="n">
        <f aca="false">I12076*(K12076-J12076)</f>
        <v>9956</v>
      </c>
      <c r="P12076" s="15" t="n">
        <f aca="false">K12076-J12076</f>
        <v>76</v>
      </c>
      <c r="Q12076" s="0" t="str">
        <f aca="false">IF(G12076=0,"Out of stock",IF(G12076&lt;H12076,"Understocked",IF(G12076&gt;Summary!$B$6*H12076,"Overstocked","Healthy")))</f>
        <v>Healthy</v>
      </c>
      <c r="R12076" s="0" t="str">
        <f aca="false">IF(I12076&gt;=Summary!$B$7,"Fast",IF(I12076&lt;Summary!$B$8,"Slow","Medium"))</f>
        <v>Medium</v>
      </c>
      <c r="S12076" s="15" t="n">
        <f aca="false">IF(M12076&gt;Summary!$B$5,1,0)</f>
        <v>1</v>
      </c>
      <c r="T12076" s="16" t="n">
        <f aca="false">IF(Q12076="Overstocked",(G12076-Summary!$B$6*H12076)*J12076,0)</f>
        <v>0</v>
      </c>
    </row>
    <row r="12077" customFormat="false" ht="15" hidden="false" customHeight="false" outlineLevel="0" collapsed="false">
      <c r="A12077" s="0" t="s">
        <v>12175</v>
      </c>
      <c r="B12077" s="0" t="s">
        <v>89</v>
      </c>
      <c r="C12077" s="0" t="s">
        <v>85</v>
      </c>
      <c r="D12077" s="0" t="s">
        <v>102</v>
      </c>
      <c r="E12077" s="14" t="n">
        <v>45076</v>
      </c>
      <c r="F12077" s="14" t="n">
        <v>45077</v>
      </c>
      <c r="G12077" s="0" t="n">
        <v>415</v>
      </c>
      <c r="H12077" s="0" t="n">
        <v>131</v>
      </c>
      <c r="I12077" s="0" t="n">
        <v>216</v>
      </c>
      <c r="J12077" s="0" t="n">
        <v>359</v>
      </c>
      <c r="K12077" s="0" t="n">
        <v>856</v>
      </c>
      <c r="L12077" s="15" t="s">
        <v>80</v>
      </c>
      <c r="M12077" s="0" t="n">
        <v>1</v>
      </c>
      <c r="N12077" s="16" t="n">
        <f aca="false">I12077*K12077</f>
        <v>184896</v>
      </c>
      <c r="O12077" s="16" t="n">
        <f aca="false">I12077*(K12077-J12077)</f>
        <v>107352</v>
      </c>
      <c r="P12077" s="15" t="n">
        <f aca="false">K12077-J12077</f>
        <v>497</v>
      </c>
      <c r="Q12077" s="0" t="str">
        <f aca="false">IF(G12077=0,"Out of stock",IF(G12077&lt;H12077,"Understocked",IF(G12077&gt;Summary!$B$6*H12077,"Overstocked","Healthy")))</f>
        <v>Healthy</v>
      </c>
      <c r="R12077" s="0" t="str">
        <f aca="false">IF(I12077&gt;=Summary!$B$7,"Fast",IF(I12077&lt;Summary!$B$8,"Slow","Medium"))</f>
        <v>Fast</v>
      </c>
      <c r="S12077" s="15" t="n">
        <f aca="false">IF(M12077&gt;Summary!$B$5,1,0)</f>
        <v>0</v>
      </c>
      <c r="T12077" s="16" t="n">
        <f aca="false">IF(Q12077="Overstocked",(G12077-Summary!$B$6*H12077)*J12077,0)</f>
        <v>0</v>
      </c>
    </row>
    <row r="12078" customFormat="false" ht="15" hidden="false" customHeight="false" outlineLevel="0" collapsed="false">
      <c r="A12078" s="0" t="s">
        <v>12176</v>
      </c>
      <c r="B12078" s="0" t="s">
        <v>113</v>
      </c>
      <c r="C12078" s="0" t="s">
        <v>104</v>
      </c>
      <c r="D12078" s="0" t="s">
        <v>86</v>
      </c>
      <c r="E12078" s="14" t="n">
        <v>45407</v>
      </c>
      <c r="F12078" s="14" t="n">
        <v>45417</v>
      </c>
      <c r="G12078" s="0" t="n">
        <v>16</v>
      </c>
      <c r="H12078" s="0" t="n">
        <v>126</v>
      </c>
      <c r="I12078" s="0" t="n">
        <v>91</v>
      </c>
      <c r="J12078" s="0" t="n">
        <v>1102</v>
      </c>
      <c r="K12078" s="0" t="n">
        <v>1285</v>
      </c>
      <c r="L12078" s="15" t="s">
        <v>87</v>
      </c>
      <c r="M12078" s="0" t="n">
        <v>10</v>
      </c>
      <c r="N12078" s="16" t="n">
        <f aca="false">I12078*K12078</f>
        <v>116935</v>
      </c>
      <c r="O12078" s="16" t="n">
        <f aca="false">I12078*(K12078-J12078)</f>
        <v>16653</v>
      </c>
      <c r="P12078" s="15" t="n">
        <f aca="false">K12078-J12078</f>
        <v>183</v>
      </c>
      <c r="Q12078" s="0" t="str">
        <f aca="false">IF(G12078=0,"Out of stock",IF(G12078&lt;H12078,"Understocked",IF(G12078&gt;Summary!$B$6*H12078,"Overstocked","Healthy")))</f>
        <v>Understocked</v>
      </c>
      <c r="R12078" s="0" t="str">
        <f aca="false">IF(I12078&gt;=Summary!$B$7,"Fast",IF(I12078&lt;Summary!$B$8,"Slow","Medium"))</f>
        <v>Slow</v>
      </c>
      <c r="S12078" s="15" t="n">
        <f aca="false">IF(M12078&gt;Summary!$B$5,1,0)</f>
        <v>1</v>
      </c>
      <c r="T12078" s="16" t="n">
        <f aca="false">IF(Q12078="Overstocked",(G12078-Summary!$B$6*H12078)*J12078,0)</f>
        <v>0</v>
      </c>
    </row>
    <row r="12079" customFormat="false" ht="15" hidden="false" customHeight="false" outlineLevel="0" collapsed="false">
      <c r="A12079" s="0" t="s">
        <v>12177</v>
      </c>
      <c r="B12079" s="0" t="s">
        <v>77</v>
      </c>
      <c r="C12079" s="0" t="s">
        <v>104</v>
      </c>
      <c r="D12079" s="0" t="s">
        <v>79</v>
      </c>
      <c r="E12079" s="14" t="n">
        <v>45233</v>
      </c>
      <c r="F12079" s="14" t="n">
        <v>45242</v>
      </c>
      <c r="G12079" s="0" t="n">
        <v>198</v>
      </c>
      <c r="H12079" s="0" t="n">
        <v>101</v>
      </c>
      <c r="I12079" s="0" t="n">
        <v>98</v>
      </c>
      <c r="J12079" s="0" t="n">
        <v>1982</v>
      </c>
      <c r="K12079" s="0" t="n">
        <v>2207</v>
      </c>
      <c r="L12079" s="15" t="s">
        <v>97</v>
      </c>
      <c r="M12079" s="0" t="n">
        <v>9</v>
      </c>
      <c r="N12079" s="16" t="n">
        <f aca="false">I12079*K12079</f>
        <v>216286</v>
      </c>
      <c r="O12079" s="16" t="n">
        <f aca="false">I12079*(K12079-J12079)</f>
        <v>22050</v>
      </c>
      <c r="P12079" s="15" t="n">
        <f aca="false">K12079-J12079</f>
        <v>225</v>
      </c>
      <c r="Q12079" s="0" t="str">
        <f aca="false">IF(G12079=0,"Out of stock",IF(G12079&lt;H12079,"Understocked",IF(G12079&gt;Summary!$B$6*H12079,"Overstocked","Healthy")))</f>
        <v>Healthy</v>
      </c>
      <c r="R12079" s="0" t="str">
        <f aca="false">IF(I12079&gt;=Summary!$B$7,"Fast",IF(I12079&lt;Summary!$B$8,"Slow","Medium"))</f>
        <v>Slow</v>
      </c>
      <c r="S12079" s="15" t="n">
        <f aca="false">IF(M12079&gt;Summary!$B$5,1,0)</f>
        <v>1</v>
      </c>
      <c r="T12079" s="16" t="n">
        <f aca="false">IF(Q12079="Overstocked",(G12079-Summary!$B$6*H12079)*J12079,0)</f>
        <v>0</v>
      </c>
    </row>
    <row r="12080" customFormat="false" ht="15" hidden="false" customHeight="false" outlineLevel="0" collapsed="false">
      <c r="A12080" s="0" t="s">
        <v>12178</v>
      </c>
      <c r="B12080" s="0" t="s">
        <v>113</v>
      </c>
      <c r="C12080" s="0" t="s">
        <v>104</v>
      </c>
      <c r="D12080" s="0" t="s">
        <v>102</v>
      </c>
      <c r="E12080" s="14" t="n">
        <v>45604</v>
      </c>
      <c r="F12080" s="14" t="n">
        <v>45606</v>
      </c>
      <c r="G12080" s="0" t="n">
        <v>138</v>
      </c>
      <c r="H12080" s="0" t="n">
        <v>67</v>
      </c>
      <c r="I12080" s="0" t="n">
        <v>83</v>
      </c>
      <c r="J12080" s="0" t="n">
        <v>1758</v>
      </c>
      <c r="K12080" s="0" t="n">
        <v>1924</v>
      </c>
      <c r="L12080" s="15" t="s">
        <v>80</v>
      </c>
      <c r="M12080" s="0" t="n">
        <v>2</v>
      </c>
      <c r="N12080" s="16" t="n">
        <f aca="false">I12080*K12080</f>
        <v>159692</v>
      </c>
      <c r="O12080" s="16" t="n">
        <f aca="false">I12080*(K12080-J12080)</f>
        <v>13778</v>
      </c>
      <c r="P12080" s="15" t="n">
        <f aca="false">K12080-J12080</f>
        <v>166</v>
      </c>
      <c r="Q12080" s="0" t="str">
        <f aca="false">IF(G12080=0,"Out of stock",IF(G12080&lt;H12080,"Understocked",IF(G12080&gt;Summary!$B$6*H12080,"Overstocked","Healthy")))</f>
        <v>Healthy</v>
      </c>
      <c r="R12080" s="0" t="str">
        <f aca="false">IF(I12080&gt;=Summary!$B$7,"Fast",IF(I12080&lt;Summary!$B$8,"Slow","Medium"))</f>
        <v>Slow</v>
      </c>
      <c r="S12080" s="15" t="n">
        <f aca="false">IF(M12080&gt;Summary!$B$5,1,0)</f>
        <v>0</v>
      </c>
      <c r="T12080" s="16" t="n">
        <f aca="false">IF(Q12080="Overstocked",(G12080-Summary!$B$6*H12080)*J12080,0)</f>
        <v>0</v>
      </c>
    </row>
    <row r="12081" customFormat="false" ht="15" hidden="false" customHeight="false" outlineLevel="0" collapsed="false">
      <c r="A12081" s="0" t="s">
        <v>12179</v>
      </c>
      <c r="B12081" s="0" t="s">
        <v>77</v>
      </c>
      <c r="C12081" s="0" t="s">
        <v>96</v>
      </c>
      <c r="D12081" s="0" t="s">
        <v>86</v>
      </c>
      <c r="E12081" s="14" t="n">
        <v>45195</v>
      </c>
      <c r="F12081" s="14" t="n">
        <v>45202</v>
      </c>
      <c r="G12081" s="0" t="n">
        <v>460</v>
      </c>
      <c r="H12081" s="0" t="n">
        <v>125</v>
      </c>
      <c r="I12081" s="0" t="n">
        <v>27</v>
      </c>
      <c r="J12081" s="0" t="n">
        <v>1364</v>
      </c>
      <c r="K12081" s="0" t="n">
        <v>1719</v>
      </c>
      <c r="L12081" s="15" t="s">
        <v>87</v>
      </c>
      <c r="M12081" s="0" t="n">
        <v>7</v>
      </c>
      <c r="N12081" s="16" t="n">
        <f aca="false">I12081*K12081</f>
        <v>46413</v>
      </c>
      <c r="O12081" s="16" t="n">
        <f aca="false">I12081*(K12081-J12081)</f>
        <v>9585</v>
      </c>
      <c r="P12081" s="15" t="n">
        <f aca="false">K12081-J12081</f>
        <v>355</v>
      </c>
      <c r="Q12081" s="0" t="str">
        <f aca="false">IF(G12081=0,"Out of stock",IF(G12081&lt;H12081,"Understocked",IF(G12081&gt;Summary!$B$6*H12081,"Overstocked","Healthy")))</f>
        <v>Healthy</v>
      </c>
      <c r="R12081" s="0" t="str">
        <f aca="false">IF(I12081&gt;=Summary!$B$7,"Fast",IF(I12081&lt;Summary!$B$8,"Slow","Medium"))</f>
        <v>Slow</v>
      </c>
      <c r="S12081" s="15" t="n">
        <f aca="false">IF(M12081&gt;Summary!$B$5,1,0)</f>
        <v>0</v>
      </c>
      <c r="T12081" s="16" t="n">
        <f aca="false">IF(Q12081="Overstocked",(G12081-Summary!$B$6*H12081)*J12081,0)</f>
        <v>0</v>
      </c>
    </row>
    <row r="12082" customFormat="false" ht="15" hidden="false" customHeight="false" outlineLevel="0" collapsed="false">
      <c r="A12082" s="0" t="s">
        <v>12180</v>
      </c>
      <c r="B12082" s="0" t="s">
        <v>113</v>
      </c>
      <c r="C12082" s="0" t="s">
        <v>85</v>
      </c>
      <c r="D12082" s="0" t="s">
        <v>90</v>
      </c>
      <c r="E12082" s="14" t="n">
        <v>45407</v>
      </c>
      <c r="F12082" s="14" t="n">
        <v>45416</v>
      </c>
      <c r="G12082" s="0" t="n">
        <v>86</v>
      </c>
      <c r="H12082" s="0" t="n">
        <v>88</v>
      </c>
      <c r="I12082" s="0" t="n">
        <v>253</v>
      </c>
      <c r="J12082" s="0" t="n">
        <v>1543</v>
      </c>
      <c r="K12082" s="0" t="n">
        <v>1949</v>
      </c>
      <c r="L12082" s="15" t="s">
        <v>97</v>
      </c>
      <c r="M12082" s="0" t="n">
        <v>9</v>
      </c>
      <c r="N12082" s="16" t="n">
        <f aca="false">I12082*K12082</f>
        <v>493097</v>
      </c>
      <c r="O12082" s="16" t="n">
        <f aca="false">I12082*(K12082-J12082)</f>
        <v>102718</v>
      </c>
      <c r="P12082" s="15" t="n">
        <f aca="false">K12082-J12082</f>
        <v>406</v>
      </c>
      <c r="Q12082" s="0" t="str">
        <f aca="false">IF(G12082=0,"Out of stock",IF(G12082&lt;H12082,"Understocked",IF(G12082&gt;Summary!$B$6*H12082,"Overstocked","Healthy")))</f>
        <v>Understocked</v>
      </c>
      <c r="R12082" s="0" t="str">
        <f aca="false">IF(I12082&gt;=Summary!$B$7,"Fast",IF(I12082&lt;Summary!$B$8,"Slow","Medium"))</f>
        <v>Fast</v>
      </c>
      <c r="S12082" s="15" t="n">
        <f aca="false">IF(M12082&gt;Summary!$B$5,1,0)</f>
        <v>1</v>
      </c>
      <c r="T12082" s="16" t="n">
        <f aca="false">IF(Q12082="Overstocked",(G12082-Summary!$B$6*H12082)*J12082,0)</f>
        <v>0</v>
      </c>
    </row>
    <row r="12083" customFormat="false" ht="15" hidden="false" customHeight="false" outlineLevel="0" collapsed="false">
      <c r="A12083" s="0" t="s">
        <v>12181</v>
      </c>
      <c r="B12083" s="0" t="s">
        <v>84</v>
      </c>
      <c r="C12083" s="0" t="s">
        <v>78</v>
      </c>
      <c r="D12083" s="0" t="s">
        <v>86</v>
      </c>
      <c r="E12083" s="14" t="n">
        <v>45164</v>
      </c>
      <c r="F12083" s="14" t="n">
        <v>45165</v>
      </c>
      <c r="G12083" s="0" t="n">
        <v>103</v>
      </c>
      <c r="H12083" s="0" t="n">
        <v>110</v>
      </c>
      <c r="I12083" s="0" t="n">
        <v>256</v>
      </c>
      <c r="J12083" s="0" t="n">
        <v>1220</v>
      </c>
      <c r="K12083" s="0" t="n">
        <v>1351</v>
      </c>
      <c r="L12083" s="15" t="s">
        <v>87</v>
      </c>
      <c r="M12083" s="0" t="n">
        <v>1</v>
      </c>
      <c r="N12083" s="16" t="n">
        <f aca="false">I12083*K12083</f>
        <v>345856</v>
      </c>
      <c r="O12083" s="16" t="n">
        <f aca="false">I12083*(K12083-J12083)</f>
        <v>33536</v>
      </c>
      <c r="P12083" s="15" t="n">
        <f aca="false">K12083-J12083</f>
        <v>131</v>
      </c>
      <c r="Q12083" s="0" t="str">
        <f aca="false">IF(G12083=0,"Out of stock",IF(G12083&lt;H12083,"Understocked",IF(G12083&gt;Summary!$B$6*H12083,"Overstocked","Healthy")))</f>
        <v>Understocked</v>
      </c>
      <c r="R12083" s="0" t="str">
        <f aca="false">IF(I12083&gt;=Summary!$B$7,"Fast",IF(I12083&lt;Summary!$B$8,"Slow","Medium"))</f>
        <v>Fast</v>
      </c>
      <c r="S12083" s="15" t="n">
        <f aca="false">IF(M12083&gt;Summary!$B$5,1,0)</f>
        <v>0</v>
      </c>
      <c r="T12083" s="16" t="n">
        <f aca="false">IF(Q12083="Overstocked",(G12083-Summary!$B$6*H12083)*J12083,0)</f>
        <v>0</v>
      </c>
    </row>
    <row r="12084" customFormat="false" ht="15" hidden="false" customHeight="false" outlineLevel="0" collapsed="false">
      <c r="A12084" s="0" t="s">
        <v>12182</v>
      </c>
      <c r="B12084" s="0" t="s">
        <v>95</v>
      </c>
      <c r="C12084" s="0" t="s">
        <v>96</v>
      </c>
      <c r="D12084" s="0" t="s">
        <v>92</v>
      </c>
      <c r="E12084" s="14" t="n">
        <v>45532</v>
      </c>
      <c r="F12084" s="14" t="n">
        <v>45540</v>
      </c>
      <c r="G12084" s="0" t="n">
        <v>96</v>
      </c>
      <c r="H12084" s="0" t="n">
        <v>115</v>
      </c>
      <c r="I12084" s="0" t="n">
        <v>170</v>
      </c>
      <c r="J12084" s="0" t="n">
        <v>500</v>
      </c>
      <c r="K12084" s="0" t="n">
        <v>790</v>
      </c>
      <c r="L12084" s="15" t="s">
        <v>87</v>
      </c>
      <c r="M12084" s="0" t="n">
        <v>8</v>
      </c>
      <c r="N12084" s="16" t="n">
        <f aca="false">I12084*K12084</f>
        <v>134300</v>
      </c>
      <c r="O12084" s="16" t="n">
        <f aca="false">I12084*(K12084-J12084)</f>
        <v>49300</v>
      </c>
      <c r="P12084" s="15" t="n">
        <f aca="false">K12084-J12084</f>
        <v>290</v>
      </c>
      <c r="Q12084" s="0" t="str">
        <f aca="false">IF(G12084=0,"Out of stock",IF(G12084&lt;H12084,"Understocked",IF(G12084&gt;Summary!$B$6*H12084,"Overstocked","Healthy")))</f>
        <v>Understocked</v>
      </c>
      <c r="R12084" s="0" t="str">
        <f aca="false">IF(I12084&gt;=Summary!$B$7,"Fast",IF(I12084&lt;Summary!$B$8,"Slow","Medium"))</f>
        <v>Medium</v>
      </c>
      <c r="S12084" s="15" t="n">
        <f aca="false">IF(M12084&gt;Summary!$B$5,1,0)</f>
        <v>1</v>
      </c>
      <c r="T12084" s="16" t="n">
        <f aca="false">IF(Q12084="Overstocked",(G12084-Summary!$B$6*H12084)*J12084,0)</f>
        <v>0</v>
      </c>
    </row>
    <row r="12085" customFormat="false" ht="15" hidden="false" customHeight="false" outlineLevel="0" collapsed="false">
      <c r="A12085" s="0" t="s">
        <v>12183</v>
      </c>
      <c r="B12085" s="0" t="s">
        <v>123</v>
      </c>
      <c r="C12085" s="0" t="s">
        <v>96</v>
      </c>
      <c r="D12085" s="0" t="s">
        <v>90</v>
      </c>
      <c r="E12085" s="14" t="n">
        <v>45182</v>
      </c>
      <c r="F12085" s="14" t="n">
        <v>45191</v>
      </c>
      <c r="G12085" s="0" t="n">
        <v>34</v>
      </c>
      <c r="H12085" s="0" t="n">
        <v>66</v>
      </c>
      <c r="I12085" s="0" t="n">
        <v>188</v>
      </c>
      <c r="J12085" s="0" t="n">
        <v>336</v>
      </c>
      <c r="K12085" s="0" t="n">
        <v>430</v>
      </c>
      <c r="L12085" s="15" t="s">
        <v>87</v>
      </c>
      <c r="M12085" s="0" t="n">
        <v>9</v>
      </c>
      <c r="N12085" s="16" t="n">
        <f aca="false">I12085*K12085</f>
        <v>80840</v>
      </c>
      <c r="O12085" s="16" t="n">
        <f aca="false">I12085*(K12085-J12085)</f>
        <v>17672</v>
      </c>
      <c r="P12085" s="15" t="n">
        <f aca="false">K12085-J12085</f>
        <v>94</v>
      </c>
      <c r="Q12085" s="0" t="str">
        <f aca="false">IF(G12085=0,"Out of stock",IF(G12085&lt;H12085,"Understocked",IF(G12085&gt;Summary!$B$6*H12085,"Overstocked","Healthy")))</f>
        <v>Understocked</v>
      </c>
      <c r="R12085" s="0" t="str">
        <f aca="false">IF(I12085&gt;=Summary!$B$7,"Fast",IF(I12085&lt;Summary!$B$8,"Slow","Medium"))</f>
        <v>Medium</v>
      </c>
      <c r="S12085" s="15" t="n">
        <f aca="false">IF(M12085&gt;Summary!$B$5,1,0)</f>
        <v>1</v>
      </c>
      <c r="T12085" s="16" t="n">
        <f aca="false">IF(Q12085="Overstocked",(G12085-Summary!$B$6*H12085)*J12085,0)</f>
        <v>0</v>
      </c>
    </row>
    <row r="12086" customFormat="false" ht="15" hidden="false" customHeight="false" outlineLevel="0" collapsed="false">
      <c r="A12086" s="0" t="s">
        <v>12184</v>
      </c>
      <c r="B12086" s="0" t="s">
        <v>77</v>
      </c>
      <c r="C12086" s="0" t="s">
        <v>78</v>
      </c>
      <c r="D12086" s="0" t="s">
        <v>79</v>
      </c>
      <c r="E12086" s="14" t="n">
        <v>45276</v>
      </c>
      <c r="F12086" s="14" t="n">
        <v>45278</v>
      </c>
      <c r="G12086" s="0" t="n">
        <v>469</v>
      </c>
      <c r="H12086" s="0" t="n">
        <v>129</v>
      </c>
      <c r="I12086" s="0" t="n">
        <v>260</v>
      </c>
      <c r="J12086" s="0" t="n">
        <v>1166</v>
      </c>
      <c r="K12086" s="0" t="n">
        <v>1339</v>
      </c>
      <c r="L12086" s="15" t="s">
        <v>80</v>
      </c>
      <c r="M12086" s="0" t="n">
        <v>2</v>
      </c>
      <c r="N12086" s="16" t="n">
        <f aca="false">I12086*K12086</f>
        <v>348140</v>
      </c>
      <c r="O12086" s="16" t="n">
        <f aca="false">I12086*(K12086-J12086)</f>
        <v>44980</v>
      </c>
      <c r="P12086" s="15" t="n">
        <f aca="false">K12086-J12086</f>
        <v>173</v>
      </c>
      <c r="Q12086" s="0" t="str">
        <f aca="false">IF(G12086=0,"Out of stock",IF(G12086&lt;H12086,"Understocked",IF(G12086&gt;Summary!$B$6*H12086,"Overstocked","Healthy")))</f>
        <v>Healthy</v>
      </c>
      <c r="R12086" s="0" t="str">
        <f aca="false">IF(I12086&gt;=Summary!$B$7,"Fast",IF(I12086&lt;Summary!$B$8,"Slow","Medium"))</f>
        <v>Fast</v>
      </c>
      <c r="S12086" s="15" t="n">
        <f aca="false">IF(M12086&gt;Summary!$B$5,1,0)</f>
        <v>0</v>
      </c>
      <c r="T12086" s="16" t="n">
        <f aca="false">IF(Q12086="Overstocked",(G12086-Summary!$B$6*H12086)*J12086,0)</f>
        <v>0</v>
      </c>
    </row>
    <row r="12087" customFormat="false" ht="15" hidden="false" customHeight="false" outlineLevel="0" collapsed="false">
      <c r="A12087" s="0" t="s">
        <v>12185</v>
      </c>
      <c r="B12087" s="0" t="s">
        <v>84</v>
      </c>
      <c r="C12087" s="0" t="s">
        <v>96</v>
      </c>
      <c r="D12087" s="0" t="s">
        <v>92</v>
      </c>
      <c r="E12087" s="14" t="n">
        <v>45295</v>
      </c>
      <c r="F12087" s="14" t="n">
        <v>45300</v>
      </c>
      <c r="G12087" s="0" t="n">
        <v>443</v>
      </c>
      <c r="H12087" s="0" t="n">
        <v>63</v>
      </c>
      <c r="I12087" s="0" t="n">
        <v>241</v>
      </c>
      <c r="J12087" s="0" t="n">
        <v>1066</v>
      </c>
      <c r="K12087" s="0" t="n">
        <v>1312</v>
      </c>
      <c r="L12087" s="15" t="s">
        <v>82</v>
      </c>
      <c r="M12087" s="0" t="n">
        <v>5</v>
      </c>
      <c r="N12087" s="16" t="n">
        <f aca="false">I12087*K12087</f>
        <v>316192</v>
      </c>
      <c r="O12087" s="16" t="n">
        <f aca="false">I12087*(K12087-J12087)</f>
        <v>59286</v>
      </c>
      <c r="P12087" s="15" t="n">
        <f aca="false">K12087-J12087</f>
        <v>246</v>
      </c>
      <c r="Q12087" s="0" t="str">
        <f aca="false">IF(G12087=0,"Out of stock",IF(G12087&lt;H12087,"Understocked",IF(G12087&gt;Summary!$B$6*H12087,"Overstocked","Healthy")))</f>
        <v>Overstocked</v>
      </c>
      <c r="R12087" s="0" t="str">
        <f aca="false">IF(I12087&gt;=Summary!$B$7,"Fast",IF(I12087&lt;Summary!$B$8,"Slow","Medium"))</f>
        <v>Fast</v>
      </c>
      <c r="S12087" s="15" t="n">
        <f aca="false">IF(M12087&gt;Summary!$B$5,1,0)</f>
        <v>0</v>
      </c>
      <c r="T12087" s="16" t="n">
        <f aca="false">IF(Q12087="Overstocked",(G12087-Summary!$B$6*H12087)*J12087,0)</f>
        <v>203606</v>
      </c>
    </row>
    <row r="12088" customFormat="false" ht="15" hidden="false" customHeight="false" outlineLevel="0" collapsed="false">
      <c r="A12088" s="0" t="s">
        <v>12186</v>
      </c>
      <c r="B12088" s="0" t="s">
        <v>115</v>
      </c>
      <c r="C12088" s="0" t="s">
        <v>104</v>
      </c>
      <c r="D12088" s="0" t="s">
        <v>86</v>
      </c>
      <c r="E12088" s="14" t="n">
        <v>45001</v>
      </c>
      <c r="F12088" s="14" t="n">
        <v>45010</v>
      </c>
      <c r="G12088" s="0" t="n">
        <v>18</v>
      </c>
      <c r="H12088" s="0" t="n">
        <v>50</v>
      </c>
      <c r="I12088" s="0" t="n">
        <v>176</v>
      </c>
      <c r="J12088" s="0" t="n">
        <v>1279</v>
      </c>
      <c r="K12088" s="0" t="n">
        <v>1569</v>
      </c>
      <c r="L12088" s="15" t="s">
        <v>82</v>
      </c>
      <c r="M12088" s="0" t="n">
        <v>9</v>
      </c>
      <c r="N12088" s="16" t="n">
        <f aca="false">I12088*K12088</f>
        <v>276144</v>
      </c>
      <c r="O12088" s="16" t="n">
        <f aca="false">I12088*(K12088-J12088)</f>
        <v>51040</v>
      </c>
      <c r="P12088" s="15" t="n">
        <f aca="false">K12088-J12088</f>
        <v>290</v>
      </c>
      <c r="Q12088" s="0" t="str">
        <f aca="false">IF(G12088=0,"Out of stock",IF(G12088&lt;H12088,"Understocked",IF(G12088&gt;Summary!$B$6*H12088,"Overstocked","Healthy")))</f>
        <v>Understocked</v>
      </c>
      <c r="R12088" s="0" t="str">
        <f aca="false">IF(I12088&gt;=Summary!$B$7,"Fast",IF(I12088&lt;Summary!$B$8,"Slow","Medium"))</f>
        <v>Medium</v>
      </c>
      <c r="S12088" s="15" t="n">
        <f aca="false">IF(M12088&gt;Summary!$B$5,1,0)</f>
        <v>1</v>
      </c>
      <c r="T12088" s="16" t="n">
        <f aca="false">IF(Q12088="Overstocked",(G12088-Summary!$B$6*H12088)*J12088,0)</f>
        <v>0</v>
      </c>
    </row>
    <row r="12089" customFormat="false" ht="15" hidden="false" customHeight="false" outlineLevel="0" collapsed="false">
      <c r="A12089" s="0" t="s">
        <v>12187</v>
      </c>
      <c r="B12089" s="0" t="s">
        <v>107</v>
      </c>
      <c r="C12089" s="0" t="s">
        <v>96</v>
      </c>
      <c r="D12089" s="0" t="s">
        <v>90</v>
      </c>
      <c r="E12089" s="14" t="n">
        <v>45177</v>
      </c>
      <c r="F12089" s="14" t="n">
        <v>45186</v>
      </c>
      <c r="G12089" s="0" t="n">
        <v>325</v>
      </c>
      <c r="H12089" s="0" t="n">
        <v>113</v>
      </c>
      <c r="I12089" s="0" t="n">
        <v>135</v>
      </c>
      <c r="J12089" s="0" t="n">
        <v>893</v>
      </c>
      <c r="K12089" s="0" t="n">
        <v>1269</v>
      </c>
      <c r="L12089" s="15" t="s">
        <v>97</v>
      </c>
      <c r="M12089" s="0" t="n">
        <v>9</v>
      </c>
      <c r="N12089" s="16" t="n">
        <f aca="false">I12089*K12089</f>
        <v>171315</v>
      </c>
      <c r="O12089" s="16" t="n">
        <f aca="false">I12089*(K12089-J12089)</f>
        <v>50760</v>
      </c>
      <c r="P12089" s="15" t="n">
        <f aca="false">K12089-J12089</f>
        <v>376</v>
      </c>
      <c r="Q12089" s="0" t="str">
        <f aca="false">IF(G12089=0,"Out of stock",IF(G12089&lt;H12089,"Understocked",IF(G12089&gt;Summary!$B$6*H12089,"Overstocked","Healthy")))</f>
        <v>Healthy</v>
      </c>
      <c r="R12089" s="0" t="str">
        <f aca="false">IF(I12089&gt;=Summary!$B$7,"Fast",IF(I12089&lt;Summary!$B$8,"Slow","Medium"))</f>
        <v>Medium</v>
      </c>
      <c r="S12089" s="15" t="n">
        <f aca="false">IF(M12089&gt;Summary!$B$5,1,0)</f>
        <v>1</v>
      </c>
      <c r="T12089" s="16" t="n">
        <f aca="false">IF(Q12089="Overstocked",(G12089-Summary!$B$6*H12089)*J12089,0)</f>
        <v>0</v>
      </c>
    </row>
    <row r="12090" customFormat="false" ht="15" hidden="false" customHeight="false" outlineLevel="0" collapsed="false">
      <c r="A12090" s="0" t="s">
        <v>12188</v>
      </c>
      <c r="B12090" s="0" t="s">
        <v>101</v>
      </c>
      <c r="C12090" s="0" t="s">
        <v>104</v>
      </c>
      <c r="D12090" s="0" t="s">
        <v>90</v>
      </c>
      <c r="E12090" s="14" t="n">
        <v>45209</v>
      </c>
      <c r="F12090" s="14" t="n">
        <v>45210</v>
      </c>
      <c r="G12090" s="0" t="n">
        <v>469</v>
      </c>
      <c r="H12090" s="0" t="n">
        <v>88</v>
      </c>
      <c r="I12090" s="0" t="n">
        <v>287</v>
      </c>
      <c r="J12090" s="0" t="n">
        <v>796</v>
      </c>
      <c r="K12090" s="0" t="n">
        <v>1070</v>
      </c>
      <c r="L12090" s="15" t="s">
        <v>87</v>
      </c>
      <c r="M12090" s="0" t="n">
        <v>1</v>
      </c>
      <c r="N12090" s="16" t="n">
        <f aca="false">I12090*K12090</f>
        <v>307090</v>
      </c>
      <c r="O12090" s="16" t="n">
        <f aca="false">I12090*(K12090-J12090)</f>
        <v>78638</v>
      </c>
      <c r="P12090" s="15" t="n">
        <f aca="false">K12090-J12090</f>
        <v>274</v>
      </c>
      <c r="Q12090" s="0" t="str">
        <f aca="false">IF(G12090=0,"Out of stock",IF(G12090&lt;H12090,"Understocked",IF(G12090&gt;Summary!$B$6*H12090,"Overstocked","Healthy")))</f>
        <v>Overstocked</v>
      </c>
      <c r="R12090" s="0" t="str">
        <f aca="false">IF(I12090&gt;=Summary!$B$7,"Fast",IF(I12090&lt;Summary!$B$8,"Slow","Medium"))</f>
        <v>Fast</v>
      </c>
      <c r="S12090" s="15" t="n">
        <f aca="false">IF(M12090&gt;Summary!$B$5,1,0)</f>
        <v>0</v>
      </c>
      <c r="T12090" s="16" t="n">
        <f aca="false">IF(Q12090="Overstocked",(G12090-Summary!$B$6*H12090)*J12090,0)</f>
        <v>93132</v>
      </c>
    </row>
    <row r="12091" customFormat="false" ht="15" hidden="false" customHeight="false" outlineLevel="0" collapsed="false">
      <c r="A12091" s="0" t="s">
        <v>12189</v>
      </c>
      <c r="B12091" s="0" t="s">
        <v>107</v>
      </c>
      <c r="C12091" s="0" t="s">
        <v>96</v>
      </c>
      <c r="D12091" s="0" t="s">
        <v>79</v>
      </c>
      <c r="E12091" s="14" t="n">
        <v>45234</v>
      </c>
      <c r="F12091" s="14" t="n">
        <v>45239</v>
      </c>
      <c r="G12091" s="0" t="n">
        <v>363</v>
      </c>
      <c r="H12091" s="0" t="n">
        <v>124</v>
      </c>
      <c r="I12091" s="0" t="n">
        <v>165</v>
      </c>
      <c r="J12091" s="0" t="n">
        <v>776</v>
      </c>
      <c r="K12091" s="0" t="n">
        <v>859</v>
      </c>
      <c r="L12091" s="15" t="s">
        <v>87</v>
      </c>
      <c r="M12091" s="0" t="n">
        <v>5</v>
      </c>
      <c r="N12091" s="16" t="n">
        <f aca="false">I12091*K12091</f>
        <v>141735</v>
      </c>
      <c r="O12091" s="16" t="n">
        <f aca="false">I12091*(K12091-J12091)</f>
        <v>13695</v>
      </c>
      <c r="P12091" s="15" t="n">
        <f aca="false">K12091-J12091</f>
        <v>83</v>
      </c>
      <c r="Q12091" s="0" t="str">
        <f aca="false">IF(G12091=0,"Out of stock",IF(G12091&lt;H12091,"Understocked",IF(G12091&gt;Summary!$B$6*H12091,"Overstocked","Healthy")))</f>
        <v>Healthy</v>
      </c>
      <c r="R12091" s="0" t="str">
        <f aca="false">IF(I12091&gt;=Summary!$B$7,"Fast",IF(I12091&lt;Summary!$B$8,"Slow","Medium"))</f>
        <v>Medium</v>
      </c>
      <c r="S12091" s="15" t="n">
        <f aca="false">IF(M12091&gt;Summary!$B$5,1,0)</f>
        <v>0</v>
      </c>
      <c r="T12091" s="16" t="n">
        <f aca="false">IF(Q12091="Overstocked",(G12091-Summary!$B$6*H12091)*J12091,0)</f>
        <v>0</v>
      </c>
    </row>
    <row r="12092" customFormat="false" ht="15" hidden="false" customHeight="false" outlineLevel="0" collapsed="false">
      <c r="A12092" s="0" t="s">
        <v>12190</v>
      </c>
      <c r="B12092" s="0" t="s">
        <v>101</v>
      </c>
      <c r="C12092" s="0" t="s">
        <v>104</v>
      </c>
      <c r="D12092" s="0" t="s">
        <v>102</v>
      </c>
      <c r="E12092" s="14" t="n">
        <v>45477</v>
      </c>
      <c r="F12092" s="14" t="n">
        <v>45481</v>
      </c>
      <c r="G12092" s="0" t="n">
        <v>205</v>
      </c>
      <c r="H12092" s="0" t="n">
        <v>52</v>
      </c>
      <c r="I12092" s="0" t="n">
        <v>187</v>
      </c>
      <c r="J12092" s="0" t="n">
        <v>433</v>
      </c>
      <c r="K12092" s="0" t="n">
        <v>570</v>
      </c>
      <c r="L12092" s="15" t="s">
        <v>97</v>
      </c>
      <c r="M12092" s="0" t="n">
        <v>4</v>
      </c>
      <c r="N12092" s="16" t="n">
        <f aca="false">I12092*K12092</f>
        <v>106590</v>
      </c>
      <c r="O12092" s="16" t="n">
        <f aca="false">I12092*(K12092-J12092)</f>
        <v>25619</v>
      </c>
      <c r="P12092" s="15" t="n">
        <f aca="false">K12092-J12092</f>
        <v>137</v>
      </c>
      <c r="Q12092" s="0" t="str">
        <f aca="false">IF(G12092=0,"Out of stock",IF(G12092&lt;H12092,"Understocked",IF(G12092&gt;Summary!$B$6*H12092,"Overstocked","Healthy")))</f>
        <v>Healthy</v>
      </c>
      <c r="R12092" s="0" t="str">
        <f aca="false">IF(I12092&gt;=Summary!$B$7,"Fast",IF(I12092&lt;Summary!$B$8,"Slow","Medium"))</f>
        <v>Medium</v>
      </c>
      <c r="S12092" s="15" t="n">
        <f aca="false">IF(M12092&gt;Summary!$B$5,1,0)</f>
        <v>0</v>
      </c>
      <c r="T12092" s="16" t="n">
        <f aca="false">IF(Q12092="Overstocked",(G12092-Summary!$B$6*H12092)*J12092,0)</f>
        <v>0</v>
      </c>
    </row>
    <row r="12093" customFormat="false" ht="15" hidden="false" customHeight="false" outlineLevel="0" collapsed="false">
      <c r="A12093" s="0" t="s">
        <v>12191</v>
      </c>
      <c r="B12093" s="0" t="s">
        <v>123</v>
      </c>
      <c r="C12093" s="0" t="s">
        <v>78</v>
      </c>
      <c r="D12093" s="0" t="s">
        <v>102</v>
      </c>
      <c r="E12093" s="14" t="n">
        <v>44937</v>
      </c>
      <c r="F12093" s="14" t="n">
        <v>44945</v>
      </c>
      <c r="G12093" s="0" t="n">
        <v>121</v>
      </c>
      <c r="H12093" s="0" t="n">
        <v>150</v>
      </c>
      <c r="I12093" s="0" t="n">
        <v>174</v>
      </c>
      <c r="J12093" s="0" t="n">
        <v>1973</v>
      </c>
      <c r="K12093" s="0" t="n">
        <v>2174</v>
      </c>
      <c r="L12093" s="15" t="s">
        <v>87</v>
      </c>
      <c r="M12093" s="0" t="n">
        <v>8</v>
      </c>
      <c r="N12093" s="16" t="n">
        <f aca="false">I12093*K12093</f>
        <v>378276</v>
      </c>
      <c r="O12093" s="16" t="n">
        <f aca="false">I12093*(K12093-J12093)</f>
        <v>34974</v>
      </c>
      <c r="P12093" s="15" t="n">
        <f aca="false">K12093-J12093</f>
        <v>201</v>
      </c>
      <c r="Q12093" s="0" t="str">
        <f aca="false">IF(G12093=0,"Out of stock",IF(G12093&lt;H12093,"Understocked",IF(G12093&gt;Summary!$B$6*H12093,"Overstocked","Healthy")))</f>
        <v>Understocked</v>
      </c>
      <c r="R12093" s="0" t="str">
        <f aca="false">IF(I12093&gt;=Summary!$B$7,"Fast",IF(I12093&lt;Summary!$B$8,"Slow","Medium"))</f>
        <v>Medium</v>
      </c>
      <c r="S12093" s="15" t="n">
        <f aca="false">IF(M12093&gt;Summary!$B$5,1,0)</f>
        <v>1</v>
      </c>
      <c r="T12093" s="16" t="n">
        <f aca="false">IF(Q12093="Overstocked",(G12093-Summary!$B$6*H12093)*J12093,0)</f>
        <v>0</v>
      </c>
    </row>
    <row r="12094" customFormat="false" ht="15" hidden="false" customHeight="false" outlineLevel="0" collapsed="false">
      <c r="A12094" s="0" t="s">
        <v>12192</v>
      </c>
      <c r="B12094" s="0" t="s">
        <v>115</v>
      </c>
      <c r="C12094" s="0" t="s">
        <v>78</v>
      </c>
      <c r="D12094" s="0" t="s">
        <v>79</v>
      </c>
      <c r="E12094" s="14" t="n">
        <v>45325</v>
      </c>
      <c r="F12094" s="14" t="n">
        <v>45329</v>
      </c>
      <c r="G12094" s="0" t="n">
        <v>10</v>
      </c>
      <c r="H12094" s="0" t="n">
        <v>59</v>
      </c>
      <c r="I12094" s="0" t="n">
        <v>43</v>
      </c>
      <c r="J12094" s="0" t="n">
        <v>612</v>
      </c>
      <c r="K12094" s="0" t="n">
        <v>779</v>
      </c>
      <c r="L12094" s="15" t="s">
        <v>87</v>
      </c>
      <c r="M12094" s="0" t="n">
        <v>4</v>
      </c>
      <c r="N12094" s="16" t="n">
        <f aca="false">I12094*K12094</f>
        <v>33497</v>
      </c>
      <c r="O12094" s="16" t="n">
        <f aca="false">I12094*(K12094-J12094)</f>
        <v>7181</v>
      </c>
      <c r="P12094" s="15" t="n">
        <f aca="false">K12094-J12094</f>
        <v>167</v>
      </c>
      <c r="Q12094" s="0" t="str">
        <f aca="false">IF(G12094=0,"Out of stock",IF(G12094&lt;H12094,"Understocked",IF(G12094&gt;Summary!$B$6*H12094,"Overstocked","Healthy")))</f>
        <v>Understocked</v>
      </c>
      <c r="R12094" s="0" t="str">
        <f aca="false">IF(I12094&gt;=Summary!$B$7,"Fast",IF(I12094&lt;Summary!$B$8,"Slow","Medium"))</f>
        <v>Slow</v>
      </c>
      <c r="S12094" s="15" t="n">
        <f aca="false">IF(M12094&gt;Summary!$B$5,1,0)</f>
        <v>0</v>
      </c>
      <c r="T12094" s="16" t="n">
        <f aca="false">IF(Q12094="Overstocked",(G12094-Summary!$B$6*H12094)*J12094,0)</f>
        <v>0</v>
      </c>
    </row>
    <row r="12095" customFormat="false" ht="15" hidden="false" customHeight="false" outlineLevel="0" collapsed="false">
      <c r="A12095" s="0" t="s">
        <v>12193</v>
      </c>
      <c r="B12095" s="0" t="s">
        <v>95</v>
      </c>
      <c r="C12095" s="0" t="s">
        <v>78</v>
      </c>
      <c r="D12095" s="0" t="s">
        <v>79</v>
      </c>
      <c r="E12095" s="14" t="n">
        <v>45078</v>
      </c>
      <c r="F12095" s="14" t="n">
        <v>45087</v>
      </c>
      <c r="G12095" s="0" t="n">
        <v>101</v>
      </c>
      <c r="H12095" s="0" t="n">
        <v>110</v>
      </c>
      <c r="I12095" s="0" t="n">
        <v>161</v>
      </c>
      <c r="J12095" s="0" t="n">
        <v>438</v>
      </c>
      <c r="K12095" s="0" t="n">
        <v>860</v>
      </c>
      <c r="L12095" s="15" t="s">
        <v>82</v>
      </c>
      <c r="M12095" s="0" t="n">
        <v>9</v>
      </c>
      <c r="N12095" s="16" t="n">
        <f aca="false">I12095*K12095</f>
        <v>138460</v>
      </c>
      <c r="O12095" s="16" t="n">
        <f aca="false">I12095*(K12095-J12095)</f>
        <v>67942</v>
      </c>
      <c r="P12095" s="15" t="n">
        <f aca="false">K12095-J12095</f>
        <v>422</v>
      </c>
      <c r="Q12095" s="0" t="str">
        <f aca="false">IF(G12095=0,"Out of stock",IF(G12095&lt;H12095,"Understocked",IF(G12095&gt;Summary!$B$6*H12095,"Overstocked","Healthy")))</f>
        <v>Understocked</v>
      </c>
      <c r="R12095" s="0" t="str">
        <f aca="false">IF(I12095&gt;=Summary!$B$7,"Fast",IF(I12095&lt;Summary!$B$8,"Slow","Medium"))</f>
        <v>Medium</v>
      </c>
      <c r="S12095" s="15" t="n">
        <f aca="false">IF(M12095&gt;Summary!$B$5,1,0)</f>
        <v>1</v>
      </c>
      <c r="T12095" s="16" t="n">
        <f aca="false">IF(Q12095="Overstocked",(G12095-Summary!$B$6*H12095)*J12095,0)</f>
        <v>0</v>
      </c>
    </row>
    <row r="12096" customFormat="false" ht="15" hidden="false" customHeight="false" outlineLevel="0" collapsed="false">
      <c r="A12096" s="0" t="s">
        <v>12194</v>
      </c>
      <c r="B12096" s="0" t="s">
        <v>95</v>
      </c>
      <c r="C12096" s="0" t="s">
        <v>78</v>
      </c>
      <c r="D12096" s="0" t="s">
        <v>90</v>
      </c>
      <c r="E12096" s="14" t="n">
        <v>45285</v>
      </c>
      <c r="F12096" s="14" t="n">
        <v>45287</v>
      </c>
      <c r="G12096" s="0" t="n">
        <v>135</v>
      </c>
      <c r="H12096" s="0" t="n">
        <v>116</v>
      </c>
      <c r="I12096" s="0" t="n">
        <v>145</v>
      </c>
      <c r="J12096" s="0" t="n">
        <v>415</v>
      </c>
      <c r="K12096" s="0" t="n">
        <v>759</v>
      </c>
      <c r="L12096" s="15" t="s">
        <v>97</v>
      </c>
      <c r="M12096" s="0" t="n">
        <v>2</v>
      </c>
      <c r="N12096" s="16" t="n">
        <f aca="false">I12096*K12096</f>
        <v>110055</v>
      </c>
      <c r="O12096" s="16" t="n">
        <f aca="false">I12096*(K12096-J12096)</f>
        <v>49880</v>
      </c>
      <c r="P12096" s="15" t="n">
        <f aca="false">K12096-J12096</f>
        <v>344</v>
      </c>
      <c r="Q12096" s="0" t="str">
        <f aca="false">IF(G12096=0,"Out of stock",IF(G12096&lt;H12096,"Understocked",IF(G12096&gt;Summary!$B$6*H12096,"Overstocked","Healthy")))</f>
        <v>Healthy</v>
      </c>
      <c r="R12096" s="0" t="str">
        <f aca="false">IF(I12096&gt;=Summary!$B$7,"Fast",IF(I12096&lt;Summary!$B$8,"Slow","Medium"))</f>
        <v>Medium</v>
      </c>
      <c r="S12096" s="15" t="n">
        <f aca="false">IF(M12096&gt;Summary!$B$5,1,0)</f>
        <v>0</v>
      </c>
      <c r="T12096" s="16" t="n">
        <f aca="false">IF(Q12096="Overstocked",(G12096-Summary!$B$6*H12096)*J12096,0)</f>
        <v>0</v>
      </c>
    </row>
    <row r="12097" customFormat="false" ht="15" hidden="false" customHeight="false" outlineLevel="0" collapsed="false">
      <c r="A12097" s="0" t="s">
        <v>12195</v>
      </c>
      <c r="B12097" s="0" t="s">
        <v>107</v>
      </c>
      <c r="C12097" s="0" t="s">
        <v>85</v>
      </c>
      <c r="D12097" s="0" t="s">
        <v>86</v>
      </c>
      <c r="E12097" s="14" t="n">
        <v>45523</v>
      </c>
      <c r="F12097" s="14" t="n">
        <v>45527</v>
      </c>
      <c r="G12097" s="0" t="n">
        <v>298</v>
      </c>
      <c r="H12097" s="0" t="n">
        <v>115</v>
      </c>
      <c r="I12097" s="0" t="n">
        <v>37</v>
      </c>
      <c r="J12097" s="0" t="n">
        <v>1497</v>
      </c>
      <c r="K12097" s="0" t="n">
        <v>1812</v>
      </c>
      <c r="L12097" s="15" t="s">
        <v>80</v>
      </c>
      <c r="M12097" s="0" t="n">
        <v>4</v>
      </c>
      <c r="N12097" s="16" t="n">
        <f aca="false">I12097*K12097</f>
        <v>67044</v>
      </c>
      <c r="O12097" s="16" t="n">
        <f aca="false">I12097*(K12097-J12097)</f>
        <v>11655</v>
      </c>
      <c r="P12097" s="15" t="n">
        <f aca="false">K12097-J12097</f>
        <v>315</v>
      </c>
      <c r="Q12097" s="0" t="str">
        <f aca="false">IF(G12097=0,"Out of stock",IF(G12097&lt;H12097,"Understocked",IF(G12097&gt;Summary!$B$6*H12097,"Overstocked","Healthy")))</f>
        <v>Healthy</v>
      </c>
      <c r="R12097" s="0" t="str">
        <f aca="false">IF(I12097&gt;=Summary!$B$7,"Fast",IF(I12097&lt;Summary!$B$8,"Slow","Medium"))</f>
        <v>Slow</v>
      </c>
      <c r="S12097" s="15" t="n">
        <f aca="false">IF(M12097&gt;Summary!$B$5,1,0)</f>
        <v>0</v>
      </c>
      <c r="T12097" s="16" t="n">
        <f aca="false">IF(Q12097="Overstocked",(G12097-Summary!$B$6*H12097)*J12097,0)</f>
        <v>0</v>
      </c>
    </row>
    <row r="12098" customFormat="false" ht="15" hidden="false" customHeight="false" outlineLevel="0" collapsed="false">
      <c r="A12098" s="0" t="s">
        <v>12196</v>
      </c>
      <c r="B12098" s="0" t="s">
        <v>115</v>
      </c>
      <c r="C12098" s="0" t="s">
        <v>104</v>
      </c>
      <c r="D12098" s="0" t="s">
        <v>79</v>
      </c>
      <c r="E12098" s="14" t="n">
        <v>45291</v>
      </c>
      <c r="F12098" s="14" t="n">
        <v>45294</v>
      </c>
      <c r="G12098" s="0" t="n">
        <v>103</v>
      </c>
      <c r="H12098" s="0" t="n">
        <v>94</v>
      </c>
      <c r="I12098" s="0" t="n">
        <v>40</v>
      </c>
      <c r="J12098" s="0" t="n">
        <v>1306</v>
      </c>
      <c r="K12098" s="0" t="n">
        <v>1535</v>
      </c>
      <c r="L12098" s="15" t="s">
        <v>80</v>
      </c>
      <c r="M12098" s="0" t="n">
        <v>3</v>
      </c>
      <c r="N12098" s="16" t="n">
        <f aca="false">I12098*K12098</f>
        <v>61400</v>
      </c>
      <c r="O12098" s="16" t="n">
        <f aca="false">I12098*(K12098-J12098)</f>
        <v>9160</v>
      </c>
      <c r="P12098" s="15" t="n">
        <f aca="false">K12098-J12098</f>
        <v>229</v>
      </c>
      <c r="Q12098" s="0" t="str">
        <f aca="false">IF(G12098=0,"Out of stock",IF(G12098&lt;H12098,"Understocked",IF(G12098&gt;Summary!$B$6*H12098,"Overstocked","Healthy")))</f>
        <v>Healthy</v>
      </c>
      <c r="R12098" s="0" t="str">
        <f aca="false">IF(I12098&gt;=Summary!$B$7,"Fast",IF(I12098&lt;Summary!$B$8,"Slow","Medium"))</f>
        <v>Slow</v>
      </c>
      <c r="S12098" s="15" t="n">
        <f aca="false">IF(M12098&gt;Summary!$B$5,1,0)</f>
        <v>0</v>
      </c>
      <c r="T12098" s="16" t="n">
        <f aca="false">IF(Q12098="Overstocked",(G12098-Summary!$B$6*H12098)*J12098,0)</f>
        <v>0</v>
      </c>
    </row>
    <row r="12099" customFormat="false" ht="15" hidden="false" customHeight="false" outlineLevel="0" collapsed="false">
      <c r="A12099" s="0" t="s">
        <v>12197</v>
      </c>
      <c r="B12099" s="0" t="s">
        <v>115</v>
      </c>
      <c r="C12099" s="0" t="s">
        <v>78</v>
      </c>
      <c r="D12099" s="0" t="s">
        <v>79</v>
      </c>
      <c r="E12099" s="14" t="n">
        <v>45049</v>
      </c>
      <c r="F12099" s="14" t="n">
        <v>45051</v>
      </c>
      <c r="G12099" s="0" t="n">
        <v>218</v>
      </c>
      <c r="H12099" s="0" t="n">
        <v>142</v>
      </c>
      <c r="I12099" s="0" t="n">
        <v>235</v>
      </c>
      <c r="J12099" s="0" t="n">
        <v>1497</v>
      </c>
      <c r="K12099" s="0" t="n">
        <v>1866</v>
      </c>
      <c r="L12099" s="15" t="s">
        <v>93</v>
      </c>
      <c r="M12099" s="0" t="n">
        <v>2</v>
      </c>
      <c r="N12099" s="16" t="n">
        <f aca="false">I12099*K12099</f>
        <v>438510</v>
      </c>
      <c r="O12099" s="16" t="n">
        <f aca="false">I12099*(K12099-J12099)</f>
        <v>86715</v>
      </c>
      <c r="P12099" s="15" t="n">
        <f aca="false">K12099-J12099</f>
        <v>369</v>
      </c>
      <c r="Q12099" s="0" t="str">
        <f aca="false">IF(G12099=0,"Out of stock",IF(G12099&lt;H12099,"Understocked",IF(G12099&gt;Summary!$B$6*H12099,"Overstocked","Healthy")))</f>
        <v>Healthy</v>
      </c>
      <c r="R12099" s="0" t="str">
        <f aca="false">IF(I12099&gt;=Summary!$B$7,"Fast",IF(I12099&lt;Summary!$B$8,"Slow","Medium"))</f>
        <v>Fast</v>
      </c>
      <c r="S12099" s="15" t="n">
        <f aca="false">IF(M12099&gt;Summary!$B$5,1,0)</f>
        <v>0</v>
      </c>
      <c r="T12099" s="16" t="n">
        <f aca="false">IF(Q12099="Overstocked",(G12099-Summary!$B$6*H12099)*J12099,0)</f>
        <v>0</v>
      </c>
    </row>
    <row r="12100" customFormat="false" ht="15" hidden="false" customHeight="false" outlineLevel="0" collapsed="false">
      <c r="A12100" s="0" t="s">
        <v>12198</v>
      </c>
      <c r="B12100" s="0" t="s">
        <v>101</v>
      </c>
      <c r="C12100" s="0" t="s">
        <v>96</v>
      </c>
      <c r="D12100" s="0" t="s">
        <v>102</v>
      </c>
      <c r="E12100" s="14" t="n">
        <v>45223</v>
      </c>
      <c r="F12100" s="14" t="n">
        <v>45226</v>
      </c>
      <c r="G12100" s="0" t="n">
        <v>150</v>
      </c>
      <c r="H12100" s="0" t="n">
        <v>103</v>
      </c>
      <c r="I12100" s="0" t="n">
        <v>173</v>
      </c>
      <c r="J12100" s="0" t="n">
        <v>1321</v>
      </c>
      <c r="K12100" s="0" t="n">
        <v>1412</v>
      </c>
      <c r="L12100" s="15" t="s">
        <v>87</v>
      </c>
      <c r="M12100" s="0" t="n">
        <v>3</v>
      </c>
      <c r="N12100" s="16" t="n">
        <f aca="false">I12100*K12100</f>
        <v>244276</v>
      </c>
      <c r="O12100" s="16" t="n">
        <f aca="false">I12100*(K12100-J12100)</f>
        <v>15743</v>
      </c>
      <c r="P12100" s="15" t="n">
        <f aca="false">K12100-J12100</f>
        <v>91</v>
      </c>
      <c r="Q12100" s="0" t="str">
        <f aca="false">IF(G12100=0,"Out of stock",IF(G12100&lt;H12100,"Understocked",IF(G12100&gt;Summary!$B$6*H12100,"Overstocked","Healthy")))</f>
        <v>Healthy</v>
      </c>
      <c r="R12100" s="0" t="str">
        <f aca="false">IF(I12100&gt;=Summary!$B$7,"Fast",IF(I12100&lt;Summary!$B$8,"Slow","Medium"))</f>
        <v>Medium</v>
      </c>
      <c r="S12100" s="15" t="n">
        <f aca="false">IF(M12100&gt;Summary!$B$5,1,0)</f>
        <v>0</v>
      </c>
      <c r="T12100" s="16" t="n">
        <f aca="false">IF(Q12100="Overstocked",(G12100-Summary!$B$6*H12100)*J12100,0)</f>
        <v>0</v>
      </c>
    </row>
    <row r="12101" customFormat="false" ht="15" hidden="false" customHeight="false" outlineLevel="0" collapsed="false">
      <c r="A12101" s="0" t="s">
        <v>12199</v>
      </c>
      <c r="B12101" s="0" t="s">
        <v>84</v>
      </c>
      <c r="C12101" s="0" t="s">
        <v>104</v>
      </c>
      <c r="D12101" s="0" t="s">
        <v>102</v>
      </c>
      <c r="E12101" s="14" t="n">
        <v>45576</v>
      </c>
      <c r="F12101" s="14" t="n">
        <v>45584</v>
      </c>
      <c r="G12101" s="0" t="n">
        <v>132</v>
      </c>
      <c r="H12101" s="0" t="n">
        <v>79</v>
      </c>
      <c r="I12101" s="0" t="n">
        <v>216</v>
      </c>
      <c r="J12101" s="0" t="n">
        <v>855</v>
      </c>
      <c r="K12101" s="0" t="n">
        <v>946</v>
      </c>
      <c r="L12101" s="15" t="s">
        <v>97</v>
      </c>
      <c r="M12101" s="0" t="n">
        <v>8</v>
      </c>
      <c r="N12101" s="16" t="n">
        <f aca="false">I12101*K12101</f>
        <v>204336</v>
      </c>
      <c r="O12101" s="16" t="n">
        <f aca="false">I12101*(K12101-J12101)</f>
        <v>19656</v>
      </c>
      <c r="P12101" s="15" t="n">
        <f aca="false">K12101-J12101</f>
        <v>91</v>
      </c>
      <c r="Q12101" s="0" t="str">
        <f aca="false">IF(G12101=0,"Out of stock",IF(G12101&lt;H12101,"Understocked",IF(G12101&gt;Summary!$B$6*H12101,"Overstocked","Healthy")))</f>
        <v>Healthy</v>
      </c>
      <c r="R12101" s="0" t="str">
        <f aca="false">IF(I12101&gt;=Summary!$B$7,"Fast",IF(I12101&lt;Summary!$B$8,"Slow","Medium"))</f>
        <v>Fast</v>
      </c>
      <c r="S12101" s="15" t="n">
        <f aca="false">IF(M12101&gt;Summary!$B$5,1,0)</f>
        <v>1</v>
      </c>
      <c r="T12101" s="16" t="n">
        <f aca="false">IF(Q12101="Overstocked",(G12101-Summary!$B$6*H12101)*J12101,0)</f>
        <v>0</v>
      </c>
    </row>
    <row r="12102" customFormat="false" ht="15" hidden="false" customHeight="false" outlineLevel="0" collapsed="false">
      <c r="A12102" s="0" t="s">
        <v>12200</v>
      </c>
      <c r="B12102" s="0" t="s">
        <v>95</v>
      </c>
      <c r="C12102" s="0" t="s">
        <v>85</v>
      </c>
      <c r="D12102" s="0" t="s">
        <v>79</v>
      </c>
      <c r="E12102" s="14" t="n">
        <v>45492</v>
      </c>
      <c r="F12102" s="14" t="n">
        <v>45493</v>
      </c>
      <c r="G12102" s="0" t="n">
        <v>201</v>
      </c>
      <c r="H12102" s="0" t="n">
        <v>121</v>
      </c>
      <c r="I12102" s="0" t="n">
        <v>217</v>
      </c>
      <c r="J12102" s="0" t="n">
        <v>1905</v>
      </c>
      <c r="K12102" s="0" t="n">
        <v>2020</v>
      </c>
      <c r="L12102" s="15" t="s">
        <v>87</v>
      </c>
      <c r="M12102" s="0" t="n">
        <v>1</v>
      </c>
      <c r="N12102" s="16" t="n">
        <f aca="false">I12102*K12102</f>
        <v>438340</v>
      </c>
      <c r="O12102" s="16" t="n">
        <f aca="false">I12102*(K12102-J12102)</f>
        <v>24955</v>
      </c>
      <c r="P12102" s="15" t="n">
        <f aca="false">K12102-J12102</f>
        <v>115</v>
      </c>
      <c r="Q12102" s="0" t="str">
        <f aca="false">IF(G12102=0,"Out of stock",IF(G12102&lt;H12102,"Understocked",IF(G12102&gt;Summary!$B$6*H12102,"Overstocked","Healthy")))</f>
        <v>Healthy</v>
      </c>
      <c r="R12102" s="0" t="str">
        <f aca="false">IF(I12102&gt;=Summary!$B$7,"Fast",IF(I12102&lt;Summary!$B$8,"Slow","Medium"))</f>
        <v>Fast</v>
      </c>
      <c r="S12102" s="15" t="n">
        <f aca="false">IF(M12102&gt;Summary!$B$5,1,0)</f>
        <v>0</v>
      </c>
      <c r="T12102" s="16" t="n">
        <f aca="false">IF(Q12102="Overstocked",(G12102-Summary!$B$6*H12102)*J12102,0)</f>
        <v>0</v>
      </c>
    </row>
    <row r="12103" customFormat="false" ht="15" hidden="false" customHeight="false" outlineLevel="0" collapsed="false">
      <c r="A12103" s="0" t="s">
        <v>12201</v>
      </c>
      <c r="B12103" s="0" t="s">
        <v>123</v>
      </c>
      <c r="C12103" s="0" t="s">
        <v>104</v>
      </c>
      <c r="D12103" s="0" t="s">
        <v>92</v>
      </c>
      <c r="E12103" s="14" t="n">
        <v>45194</v>
      </c>
      <c r="F12103" s="14" t="n">
        <v>45203</v>
      </c>
      <c r="G12103" s="0" t="n">
        <v>459</v>
      </c>
      <c r="H12103" s="0" t="n">
        <v>72</v>
      </c>
      <c r="I12103" s="0" t="n">
        <v>2</v>
      </c>
      <c r="J12103" s="0" t="n">
        <v>1058</v>
      </c>
      <c r="K12103" s="0" t="n">
        <v>1291</v>
      </c>
      <c r="L12103" s="15" t="s">
        <v>80</v>
      </c>
      <c r="M12103" s="0" t="n">
        <v>9</v>
      </c>
      <c r="N12103" s="16" t="n">
        <f aca="false">I12103*K12103</f>
        <v>2582</v>
      </c>
      <c r="O12103" s="16" t="n">
        <f aca="false">I12103*(K12103-J12103)</f>
        <v>466</v>
      </c>
      <c r="P12103" s="15" t="n">
        <f aca="false">K12103-J12103</f>
        <v>233</v>
      </c>
      <c r="Q12103" s="0" t="str">
        <f aca="false">IF(G12103=0,"Out of stock",IF(G12103&lt;H12103,"Understocked",IF(G12103&gt;Summary!$B$6*H12103,"Overstocked","Healthy")))</f>
        <v>Overstocked</v>
      </c>
      <c r="R12103" s="0" t="str">
        <f aca="false">IF(I12103&gt;=Summary!$B$7,"Fast",IF(I12103&lt;Summary!$B$8,"Slow","Medium"))</f>
        <v>Slow</v>
      </c>
      <c r="S12103" s="15" t="n">
        <f aca="false">IF(M12103&gt;Summary!$B$5,1,0)</f>
        <v>1</v>
      </c>
      <c r="T12103" s="16" t="n">
        <f aca="false">IF(Q12103="Overstocked",(G12103-Summary!$B$6*H12103)*J12103,0)</f>
        <v>180918</v>
      </c>
    </row>
    <row r="12104" customFormat="false" ht="15" hidden="false" customHeight="false" outlineLevel="0" collapsed="false">
      <c r="A12104" s="0" t="s">
        <v>12202</v>
      </c>
      <c r="B12104" s="0" t="s">
        <v>77</v>
      </c>
      <c r="C12104" s="0" t="s">
        <v>96</v>
      </c>
      <c r="D12104" s="0" t="s">
        <v>92</v>
      </c>
      <c r="E12104" s="14" t="n">
        <v>45163</v>
      </c>
      <c r="F12104" s="14" t="n">
        <v>45164</v>
      </c>
      <c r="G12104" s="0" t="n">
        <v>23</v>
      </c>
      <c r="H12104" s="0" t="n">
        <v>92</v>
      </c>
      <c r="I12104" s="0" t="n">
        <v>155</v>
      </c>
      <c r="J12104" s="0" t="n">
        <v>284</v>
      </c>
      <c r="K12104" s="0" t="n">
        <v>465</v>
      </c>
      <c r="L12104" s="15" t="s">
        <v>97</v>
      </c>
      <c r="M12104" s="0" t="n">
        <v>1</v>
      </c>
      <c r="N12104" s="16" t="n">
        <f aca="false">I12104*K12104</f>
        <v>72075</v>
      </c>
      <c r="O12104" s="16" t="n">
        <f aca="false">I12104*(K12104-J12104)</f>
        <v>28055</v>
      </c>
      <c r="P12104" s="15" t="n">
        <f aca="false">K12104-J12104</f>
        <v>181</v>
      </c>
      <c r="Q12104" s="0" t="str">
        <f aca="false">IF(G12104=0,"Out of stock",IF(G12104&lt;H12104,"Understocked",IF(G12104&gt;Summary!$B$6*H12104,"Overstocked","Healthy")))</f>
        <v>Understocked</v>
      </c>
      <c r="R12104" s="0" t="str">
        <f aca="false">IF(I12104&gt;=Summary!$B$7,"Fast",IF(I12104&lt;Summary!$B$8,"Slow","Medium"))</f>
        <v>Medium</v>
      </c>
      <c r="S12104" s="15" t="n">
        <f aca="false">IF(M12104&gt;Summary!$B$5,1,0)</f>
        <v>0</v>
      </c>
      <c r="T12104" s="16" t="n">
        <f aca="false">IF(Q12104="Overstocked",(G12104-Summary!$B$6*H12104)*J12104,0)</f>
        <v>0</v>
      </c>
    </row>
    <row r="12105" customFormat="false" ht="15" hidden="false" customHeight="false" outlineLevel="0" collapsed="false">
      <c r="A12105" s="0" t="s">
        <v>12203</v>
      </c>
      <c r="B12105" s="0" t="s">
        <v>115</v>
      </c>
      <c r="C12105" s="0" t="s">
        <v>96</v>
      </c>
      <c r="D12105" s="0" t="s">
        <v>79</v>
      </c>
      <c r="E12105" s="14" t="n">
        <v>45060</v>
      </c>
      <c r="F12105" s="14" t="n">
        <v>45065</v>
      </c>
      <c r="G12105" s="0" t="n">
        <v>241</v>
      </c>
      <c r="H12105" s="0" t="n">
        <v>148</v>
      </c>
      <c r="I12105" s="0" t="n">
        <v>113</v>
      </c>
      <c r="J12105" s="0" t="n">
        <v>1481</v>
      </c>
      <c r="K12105" s="0" t="n">
        <v>1832</v>
      </c>
      <c r="L12105" s="15" t="s">
        <v>93</v>
      </c>
      <c r="M12105" s="0" t="n">
        <v>5</v>
      </c>
      <c r="N12105" s="16" t="n">
        <f aca="false">I12105*K12105</f>
        <v>207016</v>
      </c>
      <c r="O12105" s="16" t="n">
        <f aca="false">I12105*(K12105-J12105)</f>
        <v>39663</v>
      </c>
      <c r="P12105" s="15" t="n">
        <f aca="false">K12105-J12105</f>
        <v>351</v>
      </c>
      <c r="Q12105" s="0" t="str">
        <f aca="false">IF(G12105=0,"Out of stock",IF(G12105&lt;H12105,"Understocked",IF(G12105&gt;Summary!$B$6*H12105,"Overstocked","Healthy")))</f>
        <v>Healthy</v>
      </c>
      <c r="R12105" s="0" t="str">
        <f aca="false">IF(I12105&gt;=Summary!$B$7,"Fast",IF(I12105&lt;Summary!$B$8,"Slow","Medium"))</f>
        <v>Medium</v>
      </c>
      <c r="S12105" s="15" t="n">
        <f aca="false">IF(M12105&gt;Summary!$B$5,1,0)</f>
        <v>0</v>
      </c>
      <c r="T12105" s="16" t="n">
        <f aca="false">IF(Q12105="Overstocked",(G12105-Summary!$B$6*H12105)*J12105,0)</f>
        <v>0</v>
      </c>
    </row>
    <row r="12106" customFormat="false" ht="15" hidden="false" customHeight="false" outlineLevel="0" collapsed="false">
      <c r="A12106" s="0" t="s">
        <v>12204</v>
      </c>
      <c r="B12106" s="0" t="s">
        <v>84</v>
      </c>
      <c r="C12106" s="0" t="s">
        <v>104</v>
      </c>
      <c r="D12106" s="0" t="s">
        <v>79</v>
      </c>
      <c r="E12106" s="14" t="n">
        <v>45632</v>
      </c>
      <c r="F12106" s="14" t="n">
        <v>45636</v>
      </c>
      <c r="G12106" s="0" t="n">
        <v>305</v>
      </c>
      <c r="H12106" s="0" t="n">
        <v>62</v>
      </c>
      <c r="I12106" s="0" t="n">
        <v>43</v>
      </c>
      <c r="J12106" s="0" t="n">
        <v>1599</v>
      </c>
      <c r="K12106" s="0" t="n">
        <v>1774</v>
      </c>
      <c r="L12106" s="15" t="s">
        <v>87</v>
      </c>
      <c r="M12106" s="0" t="n">
        <v>4</v>
      </c>
      <c r="N12106" s="16" t="n">
        <f aca="false">I12106*K12106</f>
        <v>76282</v>
      </c>
      <c r="O12106" s="16" t="n">
        <f aca="false">I12106*(K12106-J12106)</f>
        <v>7525</v>
      </c>
      <c r="P12106" s="15" t="n">
        <f aca="false">K12106-J12106</f>
        <v>175</v>
      </c>
      <c r="Q12106" s="0" t="str">
        <f aca="false">IF(G12106=0,"Out of stock",IF(G12106&lt;H12106,"Understocked",IF(G12106&gt;Summary!$B$6*H12106,"Overstocked","Healthy")))</f>
        <v>Overstocked</v>
      </c>
      <c r="R12106" s="0" t="str">
        <f aca="false">IF(I12106&gt;=Summary!$B$7,"Fast",IF(I12106&lt;Summary!$B$8,"Slow","Medium"))</f>
        <v>Slow</v>
      </c>
      <c r="S12106" s="15" t="n">
        <f aca="false">IF(M12106&gt;Summary!$B$5,1,0)</f>
        <v>0</v>
      </c>
      <c r="T12106" s="16" t="n">
        <f aca="false">IF(Q12106="Overstocked",(G12106-Summary!$B$6*H12106)*J12106,0)</f>
        <v>91143</v>
      </c>
    </row>
    <row r="12107" customFormat="false" ht="15" hidden="false" customHeight="false" outlineLevel="0" collapsed="false">
      <c r="A12107" s="0" t="s">
        <v>12205</v>
      </c>
      <c r="B12107" s="0" t="s">
        <v>84</v>
      </c>
      <c r="C12107" s="0" t="s">
        <v>78</v>
      </c>
      <c r="D12107" s="0" t="s">
        <v>102</v>
      </c>
      <c r="E12107" s="14" t="n">
        <v>45393</v>
      </c>
      <c r="F12107" s="14" t="n">
        <v>45396</v>
      </c>
      <c r="G12107" s="0" t="n">
        <v>32</v>
      </c>
      <c r="H12107" s="0" t="n">
        <v>126</v>
      </c>
      <c r="I12107" s="0" t="n">
        <v>243</v>
      </c>
      <c r="J12107" s="0" t="n">
        <v>1675</v>
      </c>
      <c r="K12107" s="0" t="n">
        <v>2086</v>
      </c>
      <c r="L12107" s="15" t="s">
        <v>93</v>
      </c>
      <c r="M12107" s="0" t="n">
        <v>3</v>
      </c>
      <c r="N12107" s="16" t="n">
        <f aca="false">I12107*K12107</f>
        <v>506898</v>
      </c>
      <c r="O12107" s="16" t="n">
        <f aca="false">I12107*(K12107-J12107)</f>
        <v>99873</v>
      </c>
      <c r="P12107" s="15" t="n">
        <f aca="false">K12107-J12107</f>
        <v>411</v>
      </c>
      <c r="Q12107" s="0" t="str">
        <f aca="false">IF(G12107=0,"Out of stock",IF(G12107&lt;H12107,"Understocked",IF(G12107&gt;Summary!$B$6*H12107,"Overstocked","Healthy")))</f>
        <v>Understocked</v>
      </c>
      <c r="R12107" s="0" t="str">
        <f aca="false">IF(I12107&gt;=Summary!$B$7,"Fast",IF(I12107&lt;Summary!$B$8,"Slow","Medium"))</f>
        <v>Fast</v>
      </c>
      <c r="S12107" s="15" t="n">
        <f aca="false">IF(M12107&gt;Summary!$B$5,1,0)</f>
        <v>0</v>
      </c>
      <c r="T12107" s="16" t="n">
        <f aca="false">IF(Q12107="Overstocked",(G12107-Summary!$B$6*H12107)*J12107,0)</f>
        <v>0</v>
      </c>
    </row>
    <row r="12108" customFormat="false" ht="15" hidden="false" customHeight="false" outlineLevel="0" collapsed="false">
      <c r="A12108" s="0" t="s">
        <v>12206</v>
      </c>
      <c r="B12108" s="0" t="s">
        <v>84</v>
      </c>
      <c r="C12108" s="0" t="s">
        <v>96</v>
      </c>
      <c r="D12108" s="0" t="s">
        <v>92</v>
      </c>
      <c r="E12108" s="14" t="n">
        <v>45208</v>
      </c>
      <c r="F12108" s="14" t="n">
        <v>45210</v>
      </c>
      <c r="G12108" s="0" t="n">
        <v>341</v>
      </c>
      <c r="H12108" s="0" t="n">
        <v>88</v>
      </c>
      <c r="I12108" s="0" t="n">
        <v>144</v>
      </c>
      <c r="J12108" s="0" t="n">
        <v>1621</v>
      </c>
      <c r="K12108" s="0" t="n">
        <v>1931</v>
      </c>
      <c r="L12108" s="15" t="s">
        <v>82</v>
      </c>
      <c r="M12108" s="0" t="n">
        <v>2</v>
      </c>
      <c r="N12108" s="16" t="n">
        <f aca="false">I12108*K12108</f>
        <v>278064</v>
      </c>
      <c r="O12108" s="16" t="n">
        <f aca="false">I12108*(K12108-J12108)</f>
        <v>44640</v>
      </c>
      <c r="P12108" s="15" t="n">
        <f aca="false">K12108-J12108</f>
        <v>310</v>
      </c>
      <c r="Q12108" s="0" t="str">
        <f aca="false">IF(G12108=0,"Out of stock",IF(G12108&lt;H12108,"Understocked",IF(G12108&gt;Summary!$B$6*H12108,"Overstocked","Healthy")))</f>
        <v>Healthy</v>
      </c>
      <c r="R12108" s="0" t="str">
        <f aca="false">IF(I12108&gt;=Summary!$B$7,"Fast",IF(I12108&lt;Summary!$B$8,"Slow","Medium"))</f>
        <v>Medium</v>
      </c>
      <c r="S12108" s="15" t="n">
        <f aca="false">IF(M12108&gt;Summary!$B$5,1,0)</f>
        <v>0</v>
      </c>
      <c r="T12108" s="16" t="n">
        <f aca="false">IF(Q12108="Overstocked",(G12108-Summary!$B$6*H12108)*J12108,0)</f>
        <v>0</v>
      </c>
    </row>
    <row r="12109" customFormat="false" ht="15" hidden="false" customHeight="false" outlineLevel="0" collapsed="false">
      <c r="A12109" s="0" t="s">
        <v>12207</v>
      </c>
      <c r="B12109" s="0" t="s">
        <v>77</v>
      </c>
      <c r="C12109" s="0" t="s">
        <v>104</v>
      </c>
      <c r="D12109" s="0" t="s">
        <v>86</v>
      </c>
      <c r="E12109" s="14" t="n">
        <v>45481</v>
      </c>
      <c r="F12109" s="14" t="n">
        <v>45490</v>
      </c>
      <c r="G12109" s="0" t="n">
        <v>106</v>
      </c>
      <c r="H12109" s="0" t="n">
        <v>53</v>
      </c>
      <c r="I12109" s="0" t="n">
        <v>169</v>
      </c>
      <c r="J12109" s="0" t="n">
        <v>832</v>
      </c>
      <c r="K12109" s="0" t="n">
        <v>1273</v>
      </c>
      <c r="L12109" s="15" t="s">
        <v>87</v>
      </c>
      <c r="M12109" s="0" t="n">
        <v>9</v>
      </c>
      <c r="N12109" s="16" t="n">
        <f aca="false">I12109*K12109</f>
        <v>215137</v>
      </c>
      <c r="O12109" s="16" t="n">
        <f aca="false">I12109*(K12109-J12109)</f>
        <v>74529</v>
      </c>
      <c r="P12109" s="15" t="n">
        <f aca="false">K12109-J12109</f>
        <v>441</v>
      </c>
      <c r="Q12109" s="0" t="str">
        <f aca="false">IF(G12109=0,"Out of stock",IF(G12109&lt;H12109,"Understocked",IF(G12109&gt;Summary!$B$6*H12109,"Overstocked","Healthy")))</f>
        <v>Healthy</v>
      </c>
      <c r="R12109" s="0" t="str">
        <f aca="false">IF(I12109&gt;=Summary!$B$7,"Fast",IF(I12109&lt;Summary!$B$8,"Slow","Medium"))</f>
        <v>Medium</v>
      </c>
      <c r="S12109" s="15" t="n">
        <f aca="false">IF(M12109&gt;Summary!$B$5,1,0)</f>
        <v>1</v>
      </c>
      <c r="T12109" s="16" t="n">
        <f aca="false">IF(Q12109="Overstocked",(G12109-Summary!$B$6*H12109)*J12109,0)</f>
        <v>0</v>
      </c>
    </row>
    <row r="12110" customFormat="false" ht="15" hidden="false" customHeight="false" outlineLevel="0" collapsed="false">
      <c r="A12110" s="0" t="s">
        <v>12208</v>
      </c>
      <c r="B12110" s="0" t="s">
        <v>84</v>
      </c>
      <c r="C12110" s="0" t="s">
        <v>78</v>
      </c>
      <c r="D12110" s="0" t="s">
        <v>86</v>
      </c>
      <c r="E12110" s="14" t="n">
        <v>45613</v>
      </c>
      <c r="F12110" s="14" t="n">
        <v>45621</v>
      </c>
      <c r="G12110" s="0" t="n">
        <v>291</v>
      </c>
      <c r="H12110" s="0" t="n">
        <v>63</v>
      </c>
      <c r="I12110" s="0" t="n">
        <v>29</v>
      </c>
      <c r="J12110" s="0" t="n">
        <v>1591</v>
      </c>
      <c r="K12110" s="0" t="n">
        <v>1851</v>
      </c>
      <c r="L12110" s="15" t="s">
        <v>93</v>
      </c>
      <c r="M12110" s="0" t="n">
        <v>8</v>
      </c>
      <c r="N12110" s="16" t="n">
        <f aca="false">I12110*K12110</f>
        <v>53679</v>
      </c>
      <c r="O12110" s="16" t="n">
        <f aca="false">I12110*(K12110-J12110)</f>
        <v>7540</v>
      </c>
      <c r="P12110" s="15" t="n">
        <f aca="false">K12110-J12110</f>
        <v>260</v>
      </c>
      <c r="Q12110" s="0" t="str">
        <f aca="false">IF(G12110=0,"Out of stock",IF(G12110&lt;H12110,"Understocked",IF(G12110&gt;Summary!$B$6*H12110,"Overstocked","Healthy")))</f>
        <v>Overstocked</v>
      </c>
      <c r="R12110" s="0" t="str">
        <f aca="false">IF(I12110&gt;=Summary!$B$7,"Fast",IF(I12110&lt;Summary!$B$8,"Slow","Medium"))</f>
        <v>Slow</v>
      </c>
      <c r="S12110" s="15" t="n">
        <f aca="false">IF(M12110&gt;Summary!$B$5,1,0)</f>
        <v>1</v>
      </c>
      <c r="T12110" s="16" t="n">
        <f aca="false">IF(Q12110="Overstocked",(G12110-Summary!$B$6*H12110)*J12110,0)</f>
        <v>62049</v>
      </c>
    </row>
    <row r="12111" customFormat="false" ht="15" hidden="false" customHeight="false" outlineLevel="0" collapsed="false">
      <c r="A12111" s="0" t="s">
        <v>12209</v>
      </c>
      <c r="B12111" s="0" t="s">
        <v>123</v>
      </c>
      <c r="C12111" s="0" t="s">
        <v>78</v>
      </c>
      <c r="D12111" s="0" t="s">
        <v>90</v>
      </c>
      <c r="E12111" s="14" t="n">
        <v>45044</v>
      </c>
      <c r="F12111" s="14" t="n">
        <v>45052</v>
      </c>
      <c r="G12111" s="0" t="n">
        <v>42</v>
      </c>
      <c r="H12111" s="0" t="n">
        <v>132</v>
      </c>
      <c r="I12111" s="0" t="n">
        <v>49</v>
      </c>
      <c r="J12111" s="0" t="n">
        <v>954</v>
      </c>
      <c r="K12111" s="0" t="n">
        <v>1319</v>
      </c>
      <c r="L12111" s="15" t="s">
        <v>93</v>
      </c>
      <c r="M12111" s="0" t="n">
        <v>8</v>
      </c>
      <c r="N12111" s="16" t="n">
        <f aca="false">I12111*K12111</f>
        <v>64631</v>
      </c>
      <c r="O12111" s="16" t="n">
        <f aca="false">I12111*(K12111-J12111)</f>
        <v>17885</v>
      </c>
      <c r="P12111" s="15" t="n">
        <f aca="false">K12111-J12111</f>
        <v>365</v>
      </c>
      <c r="Q12111" s="0" t="str">
        <f aca="false">IF(G12111=0,"Out of stock",IF(G12111&lt;H12111,"Understocked",IF(G12111&gt;Summary!$B$6*H12111,"Overstocked","Healthy")))</f>
        <v>Understocked</v>
      </c>
      <c r="R12111" s="0" t="str">
        <f aca="false">IF(I12111&gt;=Summary!$B$7,"Fast",IF(I12111&lt;Summary!$B$8,"Slow","Medium"))</f>
        <v>Slow</v>
      </c>
      <c r="S12111" s="15" t="n">
        <f aca="false">IF(M12111&gt;Summary!$B$5,1,0)</f>
        <v>1</v>
      </c>
      <c r="T12111" s="16" t="n">
        <f aca="false">IF(Q12111="Overstocked",(G12111-Summary!$B$6*H12111)*J12111,0)</f>
        <v>0</v>
      </c>
    </row>
    <row r="12112" customFormat="false" ht="15" hidden="false" customHeight="false" outlineLevel="0" collapsed="false">
      <c r="A12112" s="0" t="s">
        <v>12210</v>
      </c>
      <c r="B12112" s="0" t="s">
        <v>77</v>
      </c>
      <c r="C12112" s="0" t="s">
        <v>78</v>
      </c>
      <c r="D12112" s="0" t="s">
        <v>92</v>
      </c>
      <c r="E12112" s="14" t="n">
        <v>45132</v>
      </c>
      <c r="F12112" s="14" t="n">
        <v>45135</v>
      </c>
      <c r="G12112" s="0" t="n">
        <v>49</v>
      </c>
      <c r="H12112" s="0" t="n">
        <v>69</v>
      </c>
      <c r="I12112" s="0" t="n">
        <v>41</v>
      </c>
      <c r="J12112" s="0" t="n">
        <v>1355</v>
      </c>
      <c r="K12112" s="0" t="n">
        <v>1475</v>
      </c>
      <c r="L12112" s="15" t="s">
        <v>80</v>
      </c>
      <c r="M12112" s="0" t="n">
        <v>3</v>
      </c>
      <c r="N12112" s="16" t="n">
        <f aca="false">I12112*K12112</f>
        <v>60475</v>
      </c>
      <c r="O12112" s="16" t="n">
        <f aca="false">I12112*(K12112-J12112)</f>
        <v>4920</v>
      </c>
      <c r="P12112" s="15" t="n">
        <f aca="false">K12112-J12112</f>
        <v>120</v>
      </c>
      <c r="Q12112" s="0" t="str">
        <f aca="false">IF(G12112=0,"Out of stock",IF(G12112&lt;H12112,"Understocked",IF(G12112&gt;Summary!$B$6*H12112,"Overstocked","Healthy")))</f>
        <v>Understocked</v>
      </c>
      <c r="R12112" s="0" t="str">
        <f aca="false">IF(I12112&gt;=Summary!$B$7,"Fast",IF(I12112&lt;Summary!$B$8,"Slow","Medium"))</f>
        <v>Slow</v>
      </c>
      <c r="S12112" s="15" t="n">
        <f aca="false">IF(M12112&gt;Summary!$B$5,1,0)</f>
        <v>0</v>
      </c>
      <c r="T12112" s="16" t="n">
        <f aca="false">IF(Q12112="Overstocked",(G12112-Summary!$B$6*H12112)*J12112,0)</f>
        <v>0</v>
      </c>
    </row>
    <row r="12113" customFormat="false" ht="15" hidden="false" customHeight="false" outlineLevel="0" collapsed="false">
      <c r="A12113" s="0" t="s">
        <v>12211</v>
      </c>
      <c r="B12113" s="0" t="s">
        <v>115</v>
      </c>
      <c r="C12113" s="0" t="s">
        <v>85</v>
      </c>
      <c r="D12113" s="0" t="s">
        <v>90</v>
      </c>
      <c r="E12113" s="14" t="n">
        <v>45414</v>
      </c>
      <c r="F12113" s="14" t="n">
        <v>45419</v>
      </c>
      <c r="G12113" s="0" t="n">
        <v>496</v>
      </c>
      <c r="H12113" s="0" t="n">
        <v>63</v>
      </c>
      <c r="I12113" s="0" t="n">
        <v>172</v>
      </c>
      <c r="J12113" s="0" t="n">
        <v>307</v>
      </c>
      <c r="K12113" s="0" t="n">
        <v>551</v>
      </c>
      <c r="L12113" s="15" t="s">
        <v>87</v>
      </c>
      <c r="M12113" s="0" t="n">
        <v>5</v>
      </c>
      <c r="N12113" s="16" t="n">
        <f aca="false">I12113*K12113</f>
        <v>94772</v>
      </c>
      <c r="O12113" s="16" t="n">
        <f aca="false">I12113*(K12113-J12113)</f>
        <v>41968</v>
      </c>
      <c r="P12113" s="15" t="n">
        <f aca="false">K12113-J12113</f>
        <v>244</v>
      </c>
      <c r="Q12113" s="0" t="str">
        <f aca="false">IF(G12113=0,"Out of stock",IF(G12113&lt;H12113,"Understocked",IF(G12113&gt;Summary!$B$6*H12113,"Overstocked","Healthy")))</f>
        <v>Overstocked</v>
      </c>
      <c r="R12113" s="0" t="str">
        <f aca="false">IF(I12113&gt;=Summary!$B$7,"Fast",IF(I12113&lt;Summary!$B$8,"Slow","Medium"))</f>
        <v>Medium</v>
      </c>
      <c r="S12113" s="15" t="n">
        <f aca="false">IF(M12113&gt;Summary!$B$5,1,0)</f>
        <v>0</v>
      </c>
      <c r="T12113" s="16" t="n">
        <f aca="false">IF(Q12113="Overstocked",(G12113-Summary!$B$6*H12113)*J12113,0)</f>
        <v>74908</v>
      </c>
    </row>
    <row r="12114" customFormat="false" ht="15" hidden="false" customHeight="false" outlineLevel="0" collapsed="false">
      <c r="A12114" s="0" t="s">
        <v>12212</v>
      </c>
      <c r="B12114" s="0" t="s">
        <v>111</v>
      </c>
      <c r="C12114" s="0" t="s">
        <v>96</v>
      </c>
      <c r="D12114" s="0" t="s">
        <v>102</v>
      </c>
      <c r="E12114" s="14" t="n">
        <v>45013</v>
      </c>
      <c r="F12114" s="14" t="n">
        <v>45016</v>
      </c>
      <c r="G12114" s="0" t="n">
        <v>161</v>
      </c>
      <c r="H12114" s="0" t="n">
        <v>84</v>
      </c>
      <c r="I12114" s="0" t="n">
        <v>252</v>
      </c>
      <c r="J12114" s="0" t="n">
        <v>1522</v>
      </c>
      <c r="K12114" s="0" t="n">
        <v>1610</v>
      </c>
      <c r="L12114" s="15" t="s">
        <v>80</v>
      </c>
      <c r="M12114" s="0" t="n">
        <v>3</v>
      </c>
      <c r="N12114" s="16" t="n">
        <f aca="false">I12114*K12114</f>
        <v>405720</v>
      </c>
      <c r="O12114" s="16" t="n">
        <f aca="false">I12114*(K12114-J12114)</f>
        <v>22176</v>
      </c>
      <c r="P12114" s="15" t="n">
        <f aca="false">K12114-J12114</f>
        <v>88</v>
      </c>
      <c r="Q12114" s="0" t="str">
        <f aca="false">IF(G12114=0,"Out of stock",IF(G12114&lt;H12114,"Understocked",IF(G12114&gt;Summary!$B$6*H12114,"Overstocked","Healthy")))</f>
        <v>Healthy</v>
      </c>
      <c r="R12114" s="0" t="str">
        <f aca="false">IF(I12114&gt;=Summary!$B$7,"Fast",IF(I12114&lt;Summary!$B$8,"Slow","Medium"))</f>
        <v>Fast</v>
      </c>
      <c r="S12114" s="15" t="n">
        <f aca="false">IF(M12114&gt;Summary!$B$5,1,0)</f>
        <v>0</v>
      </c>
      <c r="T12114" s="16" t="n">
        <f aca="false">IF(Q12114="Overstocked",(G12114-Summary!$B$6*H12114)*J12114,0)</f>
        <v>0</v>
      </c>
    </row>
    <row r="12115" customFormat="false" ht="15" hidden="false" customHeight="false" outlineLevel="0" collapsed="false">
      <c r="A12115" s="0" t="s">
        <v>12213</v>
      </c>
      <c r="B12115" s="0" t="s">
        <v>113</v>
      </c>
      <c r="C12115" s="0" t="s">
        <v>85</v>
      </c>
      <c r="D12115" s="0" t="s">
        <v>102</v>
      </c>
      <c r="E12115" s="14" t="n">
        <v>45175</v>
      </c>
      <c r="F12115" s="14" t="n">
        <v>45185</v>
      </c>
      <c r="G12115" s="0" t="n">
        <v>156</v>
      </c>
      <c r="H12115" s="0" t="n">
        <v>51</v>
      </c>
      <c r="I12115" s="0" t="n">
        <v>134</v>
      </c>
      <c r="J12115" s="0" t="n">
        <v>1653</v>
      </c>
      <c r="K12115" s="0" t="n">
        <v>1827</v>
      </c>
      <c r="L12115" s="15" t="s">
        <v>80</v>
      </c>
      <c r="M12115" s="0" t="n">
        <v>10</v>
      </c>
      <c r="N12115" s="16" t="n">
        <f aca="false">I12115*K12115</f>
        <v>244818</v>
      </c>
      <c r="O12115" s="16" t="n">
        <f aca="false">I12115*(K12115-J12115)</f>
        <v>23316</v>
      </c>
      <c r="P12115" s="15" t="n">
        <f aca="false">K12115-J12115</f>
        <v>174</v>
      </c>
      <c r="Q12115" s="0" t="str">
        <f aca="false">IF(G12115=0,"Out of stock",IF(G12115&lt;H12115,"Understocked",IF(G12115&gt;Summary!$B$6*H12115,"Overstocked","Healthy")))</f>
        <v>Healthy</v>
      </c>
      <c r="R12115" s="0" t="str">
        <f aca="false">IF(I12115&gt;=Summary!$B$7,"Fast",IF(I12115&lt;Summary!$B$8,"Slow","Medium"))</f>
        <v>Medium</v>
      </c>
      <c r="S12115" s="15" t="n">
        <f aca="false">IF(M12115&gt;Summary!$B$5,1,0)</f>
        <v>1</v>
      </c>
      <c r="T12115" s="16" t="n">
        <f aca="false">IF(Q12115="Overstocked",(G12115-Summary!$B$6*H12115)*J12115,0)</f>
        <v>0</v>
      </c>
    </row>
    <row r="12116" customFormat="false" ht="15" hidden="false" customHeight="false" outlineLevel="0" collapsed="false">
      <c r="A12116" s="0" t="s">
        <v>12214</v>
      </c>
      <c r="B12116" s="0" t="s">
        <v>95</v>
      </c>
      <c r="C12116" s="0" t="s">
        <v>96</v>
      </c>
      <c r="D12116" s="0" t="s">
        <v>79</v>
      </c>
      <c r="E12116" s="14" t="n">
        <v>45325</v>
      </c>
      <c r="F12116" s="14" t="n">
        <v>45330</v>
      </c>
      <c r="G12116" s="0" t="n">
        <v>378</v>
      </c>
      <c r="H12116" s="0" t="n">
        <v>112</v>
      </c>
      <c r="I12116" s="0" t="n">
        <v>290</v>
      </c>
      <c r="J12116" s="0" t="n">
        <v>1040</v>
      </c>
      <c r="K12116" s="0" t="n">
        <v>1145</v>
      </c>
      <c r="L12116" s="15" t="s">
        <v>97</v>
      </c>
      <c r="M12116" s="0" t="n">
        <v>5</v>
      </c>
      <c r="N12116" s="16" t="n">
        <f aca="false">I12116*K12116</f>
        <v>332050</v>
      </c>
      <c r="O12116" s="16" t="n">
        <f aca="false">I12116*(K12116-J12116)</f>
        <v>30450</v>
      </c>
      <c r="P12116" s="15" t="n">
        <f aca="false">K12116-J12116</f>
        <v>105</v>
      </c>
      <c r="Q12116" s="0" t="str">
        <f aca="false">IF(G12116=0,"Out of stock",IF(G12116&lt;H12116,"Understocked",IF(G12116&gt;Summary!$B$6*H12116,"Overstocked","Healthy")))</f>
        <v>Healthy</v>
      </c>
      <c r="R12116" s="0" t="str">
        <f aca="false">IF(I12116&gt;=Summary!$B$7,"Fast",IF(I12116&lt;Summary!$B$8,"Slow","Medium"))</f>
        <v>Fast</v>
      </c>
      <c r="S12116" s="15" t="n">
        <f aca="false">IF(M12116&gt;Summary!$B$5,1,0)</f>
        <v>0</v>
      </c>
      <c r="T12116" s="16" t="n">
        <f aca="false">IF(Q12116="Overstocked",(G12116-Summary!$B$6*H12116)*J12116,0)</f>
        <v>0</v>
      </c>
    </row>
    <row r="12117" customFormat="false" ht="15" hidden="false" customHeight="false" outlineLevel="0" collapsed="false">
      <c r="A12117" s="0" t="s">
        <v>12215</v>
      </c>
      <c r="B12117" s="0" t="s">
        <v>123</v>
      </c>
      <c r="C12117" s="0" t="s">
        <v>96</v>
      </c>
      <c r="D12117" s="0" t="s">
        <v>92</v>
      </c>
      <c r="E12117" s="14" t="n">
        <v>45608</v>
      </c>
      <c r="F12117" s="14" t="n">
        <v>45618</v>
      </c>
      <c r="G12117" s="0" t="n">
        <v>446</v>
      </c>
      <c r="H12117" s="0" t="n">
        <v>67</v>
      </c>
      <c r="I12117" s="0" t="n">
        <v>214</v>
      </c>
      <c r="J12117" s="0" t="n">
        <v>1973</v>
      </c>
      <c r="K12117" s="0" t="n">
        <v>2302</v>
      </c>
      <c r="L12117" s="15" t="s">
        <v>80</v>
      </c>
      <c r="M12117" s="0" t="n">
        <v>10</v>
      </c>
      <c r="N12117" s="16" t="n">
        <f aca="false">I12117*K12117</f>
        <v>492628</v>
      </c>
      <c r="O12117" s="16" t="n">
        <f aca="false">I12117*(K12117-J12117)</f>
        <v>70406</v>
      </c>
      <c r="P12117" s="15" t="n">
        <f aca="false">K12117-J12117</f>
        <v>329</v>
      </c>
      <c r="Q12117" s="0" t="str">
        <f aca="false">IF(G12117=0,"Out of stock",IF(G12117&lt;H12117,"Understocked",IF(G12117&gt;Summary!$B$6*H12117,"Overstocked","Healthy")))</f>
        <v>Overstocked</v>
      </c>
      <c r="R12117" s="0" t="str">
        <f aca="false">IF(I12117&gt;=Summary!$B$7,"Fast",IF(I12117&lt;Summary!$B$8,"Slow","Medium"))</f>
        <v>Fast</v>
      </c>
      <c r="S12117" s="15" t="n">
        <f aca="false">IF(M12117&gt;Summary!$B$5,1,0)</f>
        <v>1</v>
      </c>
      <c r="T12117" s="16" t="n">
        <f aca="false">IF(Q12117="Overstocked",(G12117-Summary!$B$6*H12117)*J12117,0)</f>
        <v>351194</v>
      </c>
    </row>
    <row r="12118" customFormat="false" ht="15" hidden="false" customHeight="false" outlineLevel="0" collapsed="false">
      <c r="A12118" s="0" t="s">
        <v>12216</v>
      </c>
      <c r="B12118" s="0" t="s">
        <v>111</v>
      </c>
      <c r="C12118" s="0" t="s">
        <v>85</v>
      </c>
      <c r="D12118" s="0" t="s">
        <v>90</v>
      </c>
      <c r="E12118" s="14" t="n">
        <v>45501</v>
      </c>
      <c r="F12118" s="14" t="n">
        <v>45506</v>
      </c>
      <c r="G12118" s="0" t="n">
        <v>416</v>
      </c>
      <c r="H12118" s="0" t="n">
        <v>78</v>
      </c>
      <c r="I12118" s="0" t="n">
        <v>186</v>
      </c>
      <c r="J12118" s="0" t="n">
        <v>1238</v>
      </c>
      <c r="K12118" s="0" t="n">
        <v>1660</v>
      </c>
      <c r="L12118" s="15" t="s">
        <v>93</v>
      </c>
      <c r="M12118" s="0" t="n">
        <v>5</v>
      </c>
      <c r="N12118" s="16" t="n">
        <f aca="false">I12118*K12118</f>
        <v>308760</v>
      </c>
      <c r="O12118" s="16" t="n">
        <f aca="false">I12118*(K12118-J12118)</f>
        <v>78492</v>
      </c>
      <c r="P12118" s="15" t="n">
        <f aca="false">K12118-J12118</f>
        <v>422</v>
      </c>
      <c r="Q12118" s="0" t="str">
        <f aca="false">IF(G12118=0,"Out of stock",IF(G12118&lt;H12118,"Understocked",IF(G12118&gt;Summary!$B$6*H12118,"Overstocked","Healthy")))</f>
        <v>Overstocked</v>
      </c>
      <c r="R12118" s="0" t="str">
        <f aca="false">IF(I12118&gt;=Summary!$B$7,"Fast",IF(I12118&lt;Summary!$B$8,"Slow","Medium"))</f>
        <v>Medium</v>
      </c>
      <c r="S12118" s="15" t="n">
        <f aca="false">IF(M12118&gt;Summary!$B$5,1,0)</f>
        <v>0</v>
      </c>
      <c r="T12118" s="16" t="n">
        <f aca="false">IF(Q12118="Overstocked",(G12118-Summary!$B$6*H12118)*J12118,0)</f>
        <v>128752</v>
      </c>
    </row>
    <row r="12119" customFormat="false" ht="15" hidden="false" customHeight="false" outlineLevel="0" collapsed="false">
      <c r="A12119" s="0" t="s">
        <v>12217</v>
      </c>
      <c r="B12119" s="0" t="s">
        <v>101</v>
      </c>
      <c r="C12119" s="0" t="s">
        <v>85</v>
      </c>
      <c r="D12119" s="0" t="s">
        <v>86</v>
      </c>
      <c r="E12119" s="14" t="n">
        <v>45437</v>
      </c>
      <c r="F12119" s="14" t="n">
        <v>45446</v>
      </c>
      <c r="G12119" s="0" t="n">
        <v>405</v>
      </c>
      <c r="H12119" s="0" t="n">
        <v>140</v>
      </c>
      <c r="I12119" s="0" t="n">
        <v>51</v>
      </c>
      <c r="J12119" s="0" t="n">
        <v>220</v>
      </c>
      <c r="K12119" s="0" t="n">
        <v>574</v>
      </c>
      <c r="L12119" s="15" t="s">
        <v>82</v>
      </c>
      <c r="M12119" s="0" t="n">
        <v>9</v>
      </c>
      <c r="N12119" s="16" t="n">
        <f aca="false">I12119*K12119</f>
        <v>29274</v>
      </c>
      <c r="O12119" s="16" t="n">
        <f aca="false">I12119*(K12119-J12119)</f>
        <v>18054</v>
      </c>
      <c r="P12119" s="15" t="n">
        <f aca="false">K12119-J12119</f>
        <v>354</v>
      </c>
      <c r="Q12119" s="0" t="str">
        <f aca="false">IF(G12119=0,"Out of stock",IF(G12119&lt;H12119,"Understocked",IF(G12119&gt;Summary!$B$6*H12119,"Overstocked","Healthy")))</f>
        <v>Healthy</v>
      </c>
      <c r="R12119" s="0" t="str">
        <f aca="false">IF(I12119&gt;=Summary!$B$7,"Fast",IF(I12119&lt;Summary!$B$8,"Slow","Medium"))</f>
        <v>Slow</v>
      </c>
      <c r="S12119" s="15" t="n">
        <f aca="false">IF(M12119&gt;Summary!$B$5,1,0)</f>
        <v>1</v>
      </c>
      <c r="T12119" s="16" t="n">
        <f aca="false">IF(Q12119="Overstocked",(G12119-Summary!$B$6*H12119)*J12119,0)</f>
        <v>0</v>
      </c>
    </row>
    <row r="12120" customFormat="false" ht="15" hidden="false" customHeight="false" outlineLevel="0" collapsed="false">
      <c r="A12120" s="0" t="s">
        <v>12218</v>
      </c>
      <c r="B12120" s="0" t="s">
        <v>95</v>
      </c>
      <c r="C12120" s="0" t="s">
        <v>78</v>
      </c>
      <c r="D12120" s="0" t="s">
        <v>92</v>
      </c>
      <c r="E12120" s="14" t="n">
        <v>45241</v>
      </c>
      <c r="F12120" s="14" t="n">
        <v>45251</v>
      </c>
      <c r="G12120" s="0" t="n">
        <v>388</v>
      </c>
      <c r="H12120" s="0" t="n">
        <v>150</v>
      </c>
      <c r="I12120" s="0" t="n">
        <v>33</v>
      </c>
      <c r="J12120" s="0" t="n">
        <v>1081</v>
      </c>
      <c r="K12120" s="0" t="n">
        <v>1354</v>
      </c>
      <c r="L12120" s="15" t="s">
        <v>80</v>
      </c>
      <c r="M12120" s="0" t="n">
        <v>10</v>
      </c>
      <c r="N12120" s="16" t="n">
        <f aca="false">I12120*K12120</f>
        <v>44682</v>
      </c>
      <c r="O12120" s="16" t="n">
        <f aca="false">I12120*(K12120-J12120)</f>
        <v>9009</v>
      </c>
      <c r="P12120" s="15" t="n">
        <f aca="false">K12120-J12120</f>
        <v>273</v>
      </c>
      <c r="Q12120" s="0" t="str">
        <f aca="false">IF(G12120=0,"Out of stock",IF(G12120&lt;H12120,"Understocked",IF(G12120&gt;Summary!$B$6*H12120,"Overstocked","Healthy")))</f>
        <v>Healthy</v>
      </c>
      <c r="R12120" s="0" t="str">
        <f aca="false">IF(I12120&gt;=Summary!$B$7,"Fast",IF(I12120&lt;Summary!$B$8,"Slow","Medium"))</f>
        <v>Slow</v>
      </c>
      <c r="S12120" s="15" t="n">
        <f aca="false">IF(M12120&gt;Summary!$B$5,1,0)</f>
        <v>1</v>
      </c>
      <c r="T12120" s="16" t="n">
        <f aca="false">IF(Q12120="Overstocked",(G12120-Summary!$B$6*H12120)*J12120,0)</f>
        <v>0</v>
      </c>
    </row>
    <row r="12121" customFormat="false" ht="15" hidden="false" customHeight="false" outlineLevel="0" collapsed="false">
      <c r="A12121" s="0" t="s">
        <v>12219</v>
      </c>
      <c r="B12121" s="0" t="s">
        <v>111</v>
      </c>
      <c r="C12121" s="0" t="s">
        <v>96</v>
      </c>
      <c r="D12121" s="0" t="s">
        <v>90</v>
      </c>
      <c r="E12121" s="14" t="n">
        <v>45557</v>
      </c>
      <c r="F12121" s="14" t="n">
        <v>45559</v>
      </c>
      <c r="G12121" s="0" t="n">
        <v>336</v>
      </c>
      <c r="H12121" s="0" t="n">
        <v>71</v>
      </c>
      <c r="I12121" s="0" t="n">
        <v>28</v>
      </c>
      <c r="J12121" s="0" t="n">
        <v>1150</v>
      </c>
      <c r="K12121" s="0" t="n">
        <v>1512</v>
      </c>
      <c r="L12121" s="15" t="s">
        <v>87</v>
      </c>
      <c r="M12121" s="0" t="n">
        <v>2</v>
      </c>
      <c r="N12121" s="16" t="n">
        <f aca="false">I12121*K12121</f>
        <v>42336</v>
      </c>
      <c r="O12121" s="16" t="n">
        <f aca="false">I12121*(K12121-J12121)</f>
        <v>10136</v>
      </c>
      <c r="P12121" s="15" t="n">
        <f aca="false">K12121-J12121</f>
        <v>362</v>
      </c>
      <c r="Q12121" s="0" t="str">
        <f aca="false">IF(G12121=0,"Out of stock",IF(G12121&lt;H12121,"Understocked",IF(G12121&gt;Summary!$B$6*H12121,"Overstocked","Healthy")))</f>
        <v>Overstocked</v>
      </c>
      <c r="R12121" s="0" t="str">
        <f aca="false">IF(I12121&gt;=Summary!$B$7,"Fast",IF(I12121&lt;Summary!$B$8,"Slow","Medium"))</f>
        <v>Slow</v>
      </c>
      <c r="S12121" s="15" t="n">
        <f aca="false">IF(M12121&gt;Summary!$B$5,1,0)</f>
        <v>0</v>
      </c>
      <c r="T12121" s="16" t="n">
        <f aca="false">IF(Q12121="Overstocked",(G12121-Summary!$B$6*H12121)*J12121,0)</f>
        <v>59800</v>
      </c>
    </row>
    <row r="12122" customFormat="false" ht="15" hidden="false" customHeight="false" outlineLevel="0" collapsed="false">
      <c r="A12122" s="0" t="s">
        <v>12220</v>
      </c>
      <c r="B12122" s="0" t="s">
        <v>107</v>
      </c>
      <c r="C12122" s="0" t="s">
        <v>78</v>
      </c>
      <c r="D12122" s="0" t="s">
        <v>90</v>
      </c>
      <c r="E12122" s="14" t="n">
        <v>45561</v>
      </c>
      <c r="F12122" s="14" t="n">
        <v>45566</v>
      </c>
      <c r="G12122" s="0" t="n">
        <v>16</v>
      </c>
      <c r="H12122" s="0" t="n">
        <v>108</v>
      </c>
      <c r="I12122" s="0" t="n">
        <v>282</v>
      </c>
      <c r="J12122" s="0" t="n">
        <v>1823</v>
      </c>
      <c r="K12122" s="0" t="n">
        <v>2058</v>
      </c>
      <c r="L12122" s="15" t="s">
        <v>80</v>
      </c>
      <c r="M12122" s="0" t="n">
        <v>5</v>
      </c>
      <c r="N12122" s="16" t="n">
        <f aca="false">I12122*K12122</f>
        <v>580356</v>
      </c>
      <c r="O12122" s="16" t="n">
        <f aca="false">I12122*(K12122-J12122)</f>
        <v>66270</v>
      </c>
      <c r="P12122" s="15" t="n">
        <f aca="false">K12122-J12122</f>
        <v>235</v>
      </c>
      <c r="Q12122" s="0" t="str">
        <f aca="false">IF(G12122=0,"Out of stock",IF(G12122&lt;H12122,"Understocked",IF(G12122&gt;Summary!$B$6*H12122,"Overstocked","Healthy")))</f>
        <v>Understocked</v>
      </c>
      <c r="R12122" s="0" t="str">
        <f aca="false">IF(I12122&gt;=Summary!$B$7,"Fast",IF(I12122&lt;Summary!$B$8,"Slow","Medium"))</f>
        <v>Fast</v>
      </c>
      <c r="S12122" s="15" t="n">
        <f aca="false">IF(M12122&gt;Summary!$B$5,1,0)</f>
        <v>0</v>
      </c>
      <c r="T12122" s="16" t="n">
        <f aca="false">IF(Q12122="Overstocked",(G12122-Summary!$B$6*H12122)*J12122,0)</f>
        <v>0</v>
      </c>
    </row>
    <row r="12123" customFormat="false" ht="15" hidden="false" customHeight="false" outlineLevel="0" collapsed="false">
      <c r="A12123" s="0" t="s">
        <v>12221</v>
      </c>
      <c r="B12123" s="0" t="s">
        <v>107</v>
      </c>
      <c r="C12123" s="0" t="s">
        <v>85</v>
      </c>
      <c r="D12123" s="0" t="s">
        <v>86</v>
      </c>
      <c r="E12123" s="14" t="n">
        <v>45062</v>
      </c>
      <c r="F12123" s="14" t="n">
        <v>45068</v>
      </c>
      <c r="G12123" s="0" t="n">
        <v>125</v>
      </c>
      <c r="H12123" s="0" t="n">
        <v>148</v>
      </c>
      <c r="I12123" s="0" t="n">
        <v>153</v>
      </c>
      <c r="J12123" s="0" t="n">
        <v>724</v>
      </c>
      <c r="K12123" s="0" t="n">
        <v>986</v>
      </c>
      <c r="L12123" s="15" t="s">
        <v>87</v>
      </c>
      <c r="M12123" s="0" t="n">
        <v>6</v>
      </c>
      <c r="N12123" s="16" t="n">
        <f aca="false">I12123*K12123</f>
        <v>150858</v>
      </c>
      <c r="O12123" s="16" t="n">
        <f aca="false">I12123*(K12123-J12123)</f>
        <v>40086</v>
      </c>
      <c r="P12123" s="15" t="n">
        <f aca="false">K12123-J12123</f>
        <v>262</v>
      </c>
      <c r="Q12123" s="0" t="str">
        <f aca="false">IF(G12123=0,"Out of stock",IF(G12123&lt;H12123,"Understocked",IF(G12123&gt;Summary!$B$6*H12123,"Overstocked","Healthy")))</f>
        <v>Understocked</v>
      </c>
      <c r="R12123" s="0" t="str">
        <f aca="false">IF(I12123&gt;=Summary!$B$7,"Fast",IF(I12123&lt;Summary!$B$8,"Slow","Medium"))</f>
        <v>Medium</v>
      </c>
      <c r="S12123" s="15" t="n">
        <f aca="false">IF(M12123&gt;Summary!$B$5,1,0)</f>
        <v>0</v>
      </c>
      <c r="T12123" s="16" t="n">
        <f aca="false">IF(Q12123="Overstocked",(G12123-Summary!$B$6*H12123)*J12123,0)</f>
        <v>0</v>
      </c>
    </row>
    <row r="12124" customFormat="false" ht="15" hidden="false" customHeight="false" outlineLevel="0" collapsed="false">
      <c r="A12124" s="0" t="s">
        <v>12222</v>
      </c>
      <c r="B12124" s="0" t="s">
        <v>107</v>
      </c>
      <c r="C12124" s="0" t="s">
        <v>104</v>
      </c>
      <c r="D12124" s="0" t="s">
        <v>79</v>
      </c>
      <c r="E12124" s="14" t="n">
        <v>45415</v>
      </c>
      <c r="F12124" s="14" t="n">
        <v>45416</v>
      </c>
      <c r="G12124" s="0" t="n">
        <v>343</v>
      </c>
      <c r="H12124" s="0" t="n">
        <v>130</v>
      </c>
      <c r="I12124" s="0" t="n">
        <v>246</v>
      </c>
      <c r="J12124" s="0" t="n">
        <v>1352</v>
      </c>
      <c r="K12124" s="0" t="n">
        <v>1716</v>
      </c>
      <c r="L12124" s="15" t="s">
        <v>82</v>
      </c>
      <c r="M12124" s="0" t="n">
        <v>1</v>
      </c>
      <c r="N12124" s="16" t="n">
        <f aca="false">I12124*K12124</f>
        <v>422136</v>
      </c>
      <c r="O12124" s="16" t="n">
        <f aca="false">I12124*(K12124-J12124)</f>
        <v>89544</v>
      </c>
      <c r="P12124" s="15" t="n">
        <f aca="false">K12124-J12124</f>
        <v>364</v>
      </c>
      <c r="Q12124" s="0" t="str">
        <f aca="false">IF(G12124=0,"Out of stock",IF(G12124&lt;H12124,"Understocked",IF(G12124&gt;Summary!$B$6*H12124,"Overstocked","Healthy")))</f>
        <v>Healthy</v>
      </c>
      <c r="R12124" s="0" t="str">
        <f aca="false">IF(I12124&gt;=Summary!$B$7,"Fast",IF(I12124&lt;Summary!$B$8,"Slow","Medium"))</f>
        <v>Fast</v>
      </c>
      <c r="S12124" s="15" t="n">
        <f aca="false">IF(M12124&gt;Summary!$B$5,1,0)</f>
        <v>0</v>
      </c>
      <c r="T12124" s="16" t="n">
        <f aca="false">IF(Q12124="Overstocked",(G12124-Summary!$B$6*H12124)*J12124,0)</f>
        <v>0</v>
      </c>
    </row>
    <row r="12125" customFormat="false" ht="15" hidden="false" customHeight="false" outlineLevel="0" collapsed="false">
      <c r="A12125" s="0" t="s">
        <v>12223</v>
      </c>
      <c r="B12125" s="0" t="s">
        <v>95</v>
      </c>
      <c r="C12125" s="0" t="s">
        <v>96</v>
      </c>
      <c r="D12125" s="0" t="s">
        <v>92</v>
      </c>
      <c r="E12125" s="14" t="n">
        <v>45117</v>
      </c>
      <c r="F12125" s="14" t="n">
        <v>45123</v>
      </c>
      <c r="G12125" s="0" t="n">
        <v>328</v>
      </c>
      <c r="H12125" s="0" t="n">
        <v>67</v>
      </c>
      <c r="I12125" s="0" t="n">
        <v>286</v>
      </c>
      <c r="J12125" s="0" t="n">
        <v>651</v>
      </c>
      <c r="K12125" s="0" t="n">
        <v>1108</v>
      </c>
      <c r="L12125" s="15" t="s">
        <v>80</v>
      </c>
      <c r="M12125" s="0" t="n">
        <v>6</v>
      </c>
      <c r="N12125" s="16" t="n">
        <f aca="false">I12125*K12125</f>
        <v>316888</v>
      </c>
      <c r="O12125" s="16" t="n">
        <f aca="false">I12125*(K12125-J12125)</f>
        <v>130702</v>
      </c>
      <c r="P12125" s="15" t="n">
        <f aca="false">K12125-J12125</f>
        <v>457</v>
      </c>
      <c r="Q12125" s="0" t="str">
        <f aca="false">IF(G12125=0,"Out of stock",IF(G12125&lt;H12125,"Understocked",IF(G12125&gt;Summary!$B$6*H12125,"Overstocked","Healthy")))</f>
        <v>Overstocked</v>
      </c>
      <c r="R12125" s="0" t="str">
        <f aca="false">IF(I12125&gt;=Summary!$B$7,"Fast",IF(I12125&lt;Summary!$B$8,"Slow","Medium"))</f>
        <v>Fast</v>
      </c>
      <c r="S12125" s="15" t="n">
        <f aca="false">IF(M12125&gt;Summary!$B$5,1,0)</f>
        <v>0</v>
      </c>
      <c r="T12125" s="16" t="n">
        <f aca="false">IF(Q12125="Overstocked",(G12125-Summary!$B$6*H12125)*J12125,0)</f>
        <v>39060</v>
      </c>
    </row>
    <row r="12126" customFormat="false" ht="15" hidden="false" customHeight="false" outlineLevel="0" collapsed="false">
      <c r="A12126" s="0" t="s">
        <v>12224</v>
      </c>
      <c r="B12126" s="0" t="s">
        <v>101</v>
      </c>
      <c r="C12126" s="0" t="s">
        <v>85</v>
      </c>
      <c r="D12126" s="0" t="s">
        <v>92</v>
      </c>
      <c r="E12126" s="14" t="n">
        <v>45213</v>
      </c>
      <c r="F12126" s="14" t="n">
        <v>45222</v>
      </c>
      <c r="G12126" s="0" t="n">
        <v>84</v>
      </c>
      <c r="H12126" s="0" t="n">
        <v>147</v>
      </c>
      <c r="I12126" s="0" t="n">
        <v>190</v>
      </c>
      <c r="J12126" s="0" t="n">
        <v>278</v>
      </c>
      <c r="K12126" s="0" t="n">
        <v>439</v>
      </c>
      <c r="L12126" s="15" t="s">
        <v>80</v>
      </c>
      <c r="M12126" s="0" t="n">
        <v>9</v>
      </c>
      <c r="N12126" s="16" t="n">
        <f aca="false">I12126*K12126</f>
        <v>83410</v>
      </c>
      <c r="O12126" s="16" t="n">
        <f aca="false">I12126*(K12126-J12126)</f>
        <v>30590</v>
      </c>
      <c r="P12126" s="15" t="n">
        <f aca="false">K12126-J12126</f>
        <v>161</v>
      </c>
      <c r="Q12126" s="0" t="str">
        <f aca="false">IF(G12126=0,"Out of stock",IF(G12126&lt;H12126,"Understocked",IF(G12126&gt;Summary!$B$6*H12126,"Overstocked","Healthy")))</f>
        <v>Understocked</v>
      </c>
      <c r="R12126" s="0" t="str">
        <f aca="false">IF(I12126&gt;=Summary!$B$7,"Fast",IF(I12126&lt;Summary!$B$8,"Slow","Medium"))</f>
        <v>Medium</v>
      </c>
      <c r="S12126" s="15" t="n">
        <f aca="false">IF(M12126&gt;Summary!$B$5,1,0)</f>
        <v>1</v>
      </c>
      <c r="T12126" s="16" t="n">
        <f aca="false">IF(Q12126="Overstocked",(G12126-Summary!$B$6*H12126)*J12126,0)</f>
        <v>0</v>
      </c>
    </row>
    <row r="12127" customFormat="false" ht="15" hidden="false" customHeight="false" outlineLevel="0" collapsed="false">
      <c r="A12127" s="0" t="s">
        <v>12225</v>
      </c>
      <c r="B12127" s="0" t="s">
        <v>89</v>
      </c>
      <c r="C12127" s="0" t="s">
        <v>78</v>
      </c>
      <c r="D12127" s="0" t="s">
        <v>92</v>
      </c>
      <c r="E12127" s="14" t="n">
        <v>45551</v>
      </c>
      <c r="F12127" s="14" t="n">
        <v>45559</v>
      </c>
      <c r="G12127" s="0" t="n">
        <v>40</v>
      </c>
      <c r="H12127" s="0" t="n">
        <v>94</v>
      </c>
      <c r="I12127" s="0" t="n">
        <v>165</v>
      </c>
      <c r="J12127" s="0" t="n">
        <v>281</v>
      </c>
      <c r="K12127" s="0" t="n">
        <v>718</v>
      </c>
      <c r="L12127" s="15" t="s">
        <v>87</v>
      </c>
      <c r="M12127" s="0" t="n">
        <v>8</v>
      </c>
      <c r="N12127" s="16" t="n">
        <f aca="false">I12127*K12127</f>
        <v>118470</v>
      </c>
      <c r="O12127" s="16" t="n">
        <f aca="false">I12127*(K12127-J12127)</f>
        <v>72105</v>
      </c>
      <c r="P12127" s="15" t="n">
        <f aca="false">K12127-J12127</f>
        <v>437</v>
      </c>
      <c r="Q12127" s="0" t="str">
        <f aca="false">IF(G12127=0,"Out of stock",IF(G12127&lt;H12127,"Understocked",IF(G12127&gt;Summary!$B$6*H12127,"Overstocked","Healthy")))</f>
        <v>Understocked</v>
      </c>
      <c r="R12127" s="0" t="str">
        <f aca="false">IF(I12127&gt;=Summary!$B$7,"Fast",IF(I12127&lt;Summary!$B$8,"Slow","Medium"))</f>
        <v>Medium</v>
      </c>
      <c r="S12127" s="15" t="n">
        <f aca="false">IF(M12127&gt;Summary!$B$5,1,0)</f>
        <v>1</v>
      </c>
      <c r="T12127" s="16" t="n">
        <f aca="false">IF(Q12127="Overstocked",(G12127-Summary!$B$6*H12127)*J12127,0)</f>
        <v>0</v>
      </c>
    </row>
    <row r="12128" customFormat="false" ht="15" hidden="false" customHeight="false" outlineLevel="0" collapsed="false">
      <c r="A12128" s="0" t="s">
        <v>12226</v>
      </c>
      <c r="B12128" s="0" t="s">
        <v>107</v>
      </c>
      <c r="C12128" s="0" t="s">
        <v>78</v>
      </c>
      <c r="D12128" s="0" t="s">
        <v>90</v>
      </c>
      <c r="E12128" s="14" t="n">
        <v>45539</v>
      </c>
      <c r="F12128" s="14" t="n">
        <v>45549</v>
      </c>
      <c r="G12128" s="0" t="n">
        <v>286</v>
      </c>
      <c r="H12128" s="0" t="n">
        <v>142</v>
      </c>
      <c r="I12128" s="0" t="n">
        <v>172</v>
      </c>
      <c r="J12128" s="0" t="n">
        <v>556</v>
      </c>
      <c r="K12128" s="0" t="n">
        <v>927</v>
      </c>
      <c r="L12128" s="15" t="s">
        <v>82</v>
      </c>
      <c r="M12128" s="0" t="n">
        <v>10</v>
      </c>
      <c r="N12128" s="16" t="n">
        <f aca="false">I12128*K12128</f>
        <v>159444</v>
      </c>
      <c r="O12128" s="16" t="n">
        <f aca="false">I12128*(K12128-J12128)</f>
        <v>63812</v>
      </c>
      <c r="P12128" s="15" t="n">
        <f aca="false">K12128-J12128</f>
        <v>371</v>
      </c>
      <c r="Q12128" s="0" t="str">
        <f aca="false">IF(G12128=0,"Out of stock",IF(G12128&lt;H12128,"Understocked",IF(G12128&gt;Summary!$B$6*H12128,"Overstocked","Healthy")))</f>
        <v>Healthy</v>
      </c>
      <c r="R12128" s="0" t="str">
        <f aca="false">IF(I12128&gt;=Summary!$B$7,"Fast",IF(I12128&lt;Summary!$B$8,"Slow","Medium"))</f>
        <v>Medium</v>
      </c>
      <c r="S12128" s="15" t="n">
        <f aca="false">IF(M12128&gt;Summary!$B$5,1,0)</f>
        <v>1</v>
      </c>
      <c r="T12128" s="16" t="n">
        <f aca="false">IF(Q12128="Overstocked",(G12128-Summary!$B$6*H12128)*J12128,0)</f>
        <v>0</v>
      </c>
    </row>
    <row r="12129" customFormat="false" ht="15" hidden="false" customHeight="false" outlineLevel="0" collapsed="false">
      <c r="A12129" s="0" t="s">
        <v>12227</v>
      </c>
      <c r="B12129" s="0" t="s">
        <v>89</v>
      </c>
      <c r="C12129" s="0" t="s">
        <v>85</v>
      </c>
      <c r="D12129" s="0" t="s">
        <v>90</v>
      </c>
      <c r="E12129" s="14" t="n">
        <v>45425</v>
      </c>
      <c r="F12129" s="14" t="n">
        <v>45433</v>
      </c>
      <c r="G12129" s="0" t="n">
        <v>244</v>
      </c>
      <c r="H12129" s="0" t="n">
        <v>85</v>
      </c>
      <c r="I12129" s="0" t="n">
        <v>150</v>
      </c>
      <c r="J12129" s="0" t="n">
        <v>748</v>
      </c>
      <c r="K12129" s="0" t="n">
        <v>996</v>
      </c>
      <c r="L12129" s="15" t="s">
        <v>97</v>
      </c>
      <c r="M12129" s="0" t="n">
        <v>8</v>
      </c>
      <c r="N12129" s="16" t="n">
        <f aca="false">I12129*K12129</f>
        <v>149400</v>
      </c>
      <c r="O12129" s="16" t="n">
        <f aca="false">I12129*(K12129-J12129)</f>
        <v>37200</v>
      </c>
      <c r="P12129" s="15" t="n">
        <f aca="false">K12129-J12129</f>
        <v>248</v>
      </c>
      <c r="Q12129" s="0" t="str">
        <f aca="false">IF(G12129=0,"Out of stock",IF(G12129&lt;H12129,"Understocked",IF(G12129&gt;Summary!$B$6*H12129,"Overstocked","Healthy")))</f>
        <v>Healthy</v>
      </c>
      <c r="R12129" s="0" t="str">
        <f aca="false">IF(I12129&gt;=Summary!$B$7,"Fast",IF(I12129&lt;Summary!$B$8,"Slow","Medium"))</f>
        <v>Medium</v>
      </c>
      <c r="S12129" s="15" t="n">
        <f aca="false">IF(M12129&gt;Summary!$B$5,1,0)</f>
        <v>1</v>
      </c>
      <c r="T12129" s="16" t="n">
        <f aca="false">IF(Q12129="Overstocked",(G12129-Summary!$B$6*H12129)*J12129,0)</f>
        <v>0</v>
      </c>
    </row>
    <row r="12130" customFormat="false" ht="15" hidden="false" customHeight="false" outlineLevel="0" collapsed="false">
      <c r="A12130" s="0" t="s">
        <v>12228</v>
      </c>
      <c r="B12130" s="0" t="s">
        <v>84</v>
      </c>
      <c r="C12130" s="0" t="s">
        <v>78</v>
      </c>
      <c r="D12130" s="0" t="s">
        <v>79</v>
      </c>
      <c r="E12130" s="14" t="n">
        <v>44996</v>
      </c>
      <c r="F12130" s="14" t="n">
        <v>45003</v>
      </c>
      <c r="G12130" s="0" t="n">
        <v>490</v>
      </c>
      <c r="H12130" s="0" t="n">
        <v>77</v>
      </c>
      <c r="I12130" s="0" t="n">
        <v>25</v>
      </c>
      <c r="J12130" s="0" t="n">
        <v>1476</v>
      </c>
      <c r="K12130" s="0" t="n">
        <v>1710</v>
      </c>
      <c r="L12130" s="15" t="s">
        <v>80</v>
      </c>
      <c r="M12130" s="0" t="n">
        <v>7</v>
      </c>
      <c r="N12130" s="16" t="n">
        <f aca="false">I12130*K12130</f>
        <v>42750</v>
      </c>
      <c r="O12130" s="16" t="n">
        <f aca="false">I12130*(K12130-J12130)</f>
        <v>5850</v>
      </c>
      <c r="P12130" s="15" t="n">
        <f aca="false">K12130-J12130</f>
        <v>234</v>
      </c>
      <c r="Q12130" s="0" t="str">
        <f aca="false">IF(G12130=0,"Out of stock",IF(G12130&lt;H12130,"Understocked",IF(G12130&gt;Summary!$B$6*H12130,"Overstocked","Healthy")))</f>
        <v>Overstocked</v>
      </c>
      <c r="R12130" s="0" t="str">
        <f aca="false">IF(I12130&gt;=Summary!$B$7,"Fast",IF(I12130&lt;Summary!$B$8,"Slow","Medium"))</f>
        <v>Slow</v>
      </c>
      <c r="S12130" s="15" t="n">
        <f aca="false">IF(M12130&gt;Summary!$B$5,1,0)</f>
        <v>0</v>
      </c>
      <c r="T12130" s="16" t="n">
        <f aca="false">IF(Q12130="Overstocked",(G12130-Summary!$B$6*H12130)*J12130,0)</f>
        <v>268632</v>
      </c>
    </row>
    <row r="12131" customFormat="false" ht="15" hidden="false" customHeight="false" outlineLevel="0" collapsed="false">
      <c r="A12131" s="0" t="s">
        <v>12229</v>
      </c>
      <c r="B12131" s="0" t="s">
        <v>111</v>
      </c>
      <c r="C12131" s="0" t="s">
        <v>85</v>
      </c>
      <c r="D12131" s="0" t="s">
        <v>90</v>
      </c>
      <c r="E12131" s="14" t="n">
        <v>45473</v>
      </c>
      <c r="F12131" s="14" t="n">
        <v>45483</v>
      </c>
      <c r="G12131" s="0" t="n">
        <v>147</v>
      </c>
      <c r="H12131" s="0" t="n">
        <v>142</v>
      </c>
      <c r="I12131" s="0" t="n">
        <v>161</v>
      </c>
      <c r="J12131" s="0" t="n">
        <v>642</v>
      </c>
      <c r="K12131" s="0" t="n">
        <v>820</v>
      </c>
      <c r="L12131" s="15" t="s">
        <v>80</v>
      </c>
      <c r="M12131" s="0" t="n">
        <v>10</v>
      </c>
      <c r="N12131" s="16" t="n">
        <f aca="false">I12131*K12131</f>
        <v>132020</v>
      </c>
      <c r="O12131" s="16" t="n">
        <f aca="false">I12131*(K12131-J12131)</f>
        <v>28658</v>
      </c>
      <c r="P12131" s="15" t="n">
        <f aca="false">K12131-J12131</f>
        <v>178</v>
      </c>
      <c r="Q12131" s="0" t="str">
        <f aca="false">IF(G12131=0,"Out of stock",IF(G12131&lt;H12131,"Understocked",IF(G12131&gt;Summary!$B$6*H12131,"Overstocked","Healthy")))</f>
        <v>Healthy</v>
      </c>
      <c r="R12131" s="0" t="str">
        <f aca="false">IF(I12131&gt;=Summary!$B$7,"Fast",IF(I12131&lt;Summary!$B$8,"Slow","Medium"))</f>
        <v>Medium</v>
      </c>
      <c r="S12131" s="15" t="n">
        <f aca="false">IF(M12131&gt;Summary!$B$5,1,0)</f>
        <v>1</v>
      </c>
      <c r="T12131" s="16" t="n">
        <f aca="false">IF(Q12131="Overstocked",(G12131-Summary!$B$6*H12131)*J12131,0)</f>
        <v>0</v>
      </c>
    </row>
    <row r="12132" customFormat="false" ht="15" hidden="false" customHeight="false" outlineLevel="0" collapsed="false">
      <c r="A12132" s="0" t="s">
        <v>12230</v>
      </c>
      <c r="B12132" s="0" t="s">
        <v>107</v>
      </c>
      <c r="C12132" s="0" t="s">
        <v>85</v>
      </c>
      <c r="D12132" s="0" t="s">
        <v>92</v>
      </c>
      <c r="E12132" s="14" t="n">
        <v>45181</v>
      </c>
      <c r="F12132" s="14" t="n">
        <v>45183</v>
      </c>
      <c r="G12132" s="0" t="n">
        <v>23</v>
      </c>
      <c r="H12132" s="0" t="n">
        <v>133</v>
      </c>
      <c r="I12132" s="0" t="n">
        <v>173</v>
      </c>
      <c r="J12132" s="0" t="n">
        <v>255</v>
      </c>
      <c r="K12132" s="0" t="n">
        <v>354</v>
      </c>
      <c r="L12132" s="15" t="s">
        <v>82</v>
      </c>
      <c r="M12132" s="0" t="n">
        <v>2</v>
      </c>
      <c r="N12132" s="16" t="n">
        <f aca="false">I12132*K12132</f>
        <v>61242</v>
      </c>
      <c r="O12132" s="16" t="n">
        <f aca="false">I12132*(K12132-J12132)</f>
        <v>17127</v>
      </c>
      <c r="P12132" s="15" t="n">
        <f aca="false">K12132-J12132</f>
        <v>99</v>
      </c>
      <c r="Q12132" s="0" t="str">
        <f aca="false">IF(G12132=0,"Out of stock",IF(G12132&lt;H12132,"Understocked",IF(G12132&gt;Summary!$B$6*H12132,"Overstocked","Healthy")))</f>
        <v>Understocked</v>
      </c>
      <c r="R12132" s="0" t="str">
        <f aca="false">IF(I12132&gt;=Summary!$B$7,"Fast",IF(I12132&lt;Summary!$B$8,"Slow","Medium"))</f>
        <v>Medium</v>
      </c>
      <c r="S12132" s="15" t="n">
        <f aca="false">IF(M12132&gt;Summary!$B$5,1,0)</f>
        <v>0</v>
      </c>
      <c r="T12132" s="16" t="n">
        <f aca="false">IF(Q12132="Overstocked",(G12132-Summary!$B$6*H12132)*J12132,0)</f>
        <v>0</v>
      </c>
    </row>
    <row r="12133" customFormat="false" ht="15" hidden="false" customHeight="false" outlineLevel="0" collapsed="false">
      <c r="A12133" s="0" t="s">
        <v>12231</v>
      </c>
      <c r="B12133" s="0" t="s">
        <v>95</v>
      </c>
      <c r="C12133" s="0" t="s">
        <v>85</v>
      </c>
      <c r="D12133" s="0" t="s">
        <v>79</v>
      </c>
      <c r="E12133" s="14" t="n">
        <v>44951</v>
      </c>
      <c r="F12133" s="14" t="n">
        <v>44953</v>
      </c>
      <c r="G12133" s="0" t="n">
        <v>186</v>
      </c>
      <c r="H12133" s="0" t="n">
        <v>126</v>
      </c>
      <c r="I12133" s="0" t="n">
        <v>85</v>
      </c>
      <c r="J12133" s="0" t="n">
        <v>973</v>
      </c>
      <c r="K12133" s="0" t="n">
        <v>1315</v>
      </c>
      <c r="L12133" s="15" t="s">
        <v>82</v>
      </c>
      <c r="M12133" s="0" t="n">
        <v>2</v>
      </c>
      <c r="N12133" s="16" t="n">
        <f aca="false">I12133*K12133</f>
        <v>111775</v>
      </c>
      <c r="O12133" s="16" t="n">
        <f aca="false">I12133*(K12133-J12133)</f>
        <v>29070</v>
      </c>
      <c r="P12133" s="15" t="n">
        <f aca="false">K12133-J12133</f>
        <v>342</v>
      </c>
      <c r="Q12133" s="0" t="str">
        <f aca="false">IF(G12133=0,"Out of stock",IF(G12133&lt;H12133,"Understocked",IF(G12133&gt;Summary!$B$6*H12133,"Overstocked","Healthy")))</f>
        <v>Healthy</v>
      </c>
      <c r="R12133" s="0" t="str">
        <f aca="false">IF(I12133&gt;=Summary!$B$7,"Fast",IF(I12133&lt;Summary!$B$8,"Slow","Medium"))</f>
        <v>Slow</v>
      </c>
      <c r="S12133" s="15" t="n">
        <f aca="false">IF(M12133&gt;Summary!$B$5,1,0)</f>
        <v>0</v>
      </c>
      <c r="T12133" s="16" t="n">
        <f aca="false">IF(Q12133="Overstocked",(G12133-Summary!$B$6*H12133)*J12133,0)</f>
        <v>0</v>
      </c>
    </row>
    <row r="12134" customFormat="false" ht="15" hidden="false" customHeight="false" outlineLevel="0" collapsed="false">
      <c r="A12134" s="0" t="s">
        <v>12232</v>
      </c>
      <c r="B12134" s="0" t="s">
        <v>113</v>
      </c>
      <c r="C12134" s="0" t="s">
        <v>78</v>
      </c>
      <c r="D12134" s="0" t="s">
        <v>79</v>
      </c>
      <c r="E12134" s="14" t="n">
        <v>45282</v>
      </c>
      <c r="F12134" s="14" t="n">
        <v>45284</v>
      </c>
      <c r="G12134" s="0" t="n">
        <v>340</v>
      </c>
      <c r="H12134" s="0" t="n">
        <v>75</v>
      </c>
      <c r="I12134" s="0" t="n">
        <v>97</v>
      </c>
      <c r="J12134" s="0" t="n">
        <v>605</v>
      </c>
      <c r="K12134" s="0" t="n">
        <v>965</v>
      </c>
      <c r="L12134" s="15" t="s">
        <v>80</v>
      </c>
      <c r="M12134" s="0" t="n">
        <v>2</v>
      </c>
      <c r="N12134" s="16" t="n">
        <f aca="false">I12134*K12134</f>
        <v>93605</v>
      </c>
      <c r="O12134" s="16" t="n">
        <f aca="false">I12134*(K12134-J12134)</f>
        <v>34920</v>
      </c>
      <c r="P12134" s="15" t="n">
        <f aca="false">K12134-J12134</f>
        <v>360</v>
      </c>
      <c r="Q12134" s="0" t="str">
        <f aca="false">IF(G12134=0,"Out of stock",IF(G12134&lt;H12134,"Understocked",IF(G12134&gt;Summary!$B$6*H12134,"Overstocked","Healthy")))</f>
        <v>Overstocked</v>
      </c>
      <c r="R12134" s="0" t="str">
        <f aca="false">IF(I12134&gt;=Summary!$B$7,"Fast",IF(I12134&lt;Summary!$B$8,"Slow","Medium"))</f>
        <v>Slow</v>
      </c>
      <c r="S12134" s="15" t="n">
        <f aca="false">IF(M12134&gt;Summary!$B$5,1,0)</f>
        <v>0</v>
      </c>
      <c r="T12134" s="16" t="n">
        <f aca="false">IF(Q12134="Overstocked",(G12134-Summary!$B$6*H12134)*J12134,0)</f>
        <v>24200</v>
      </c>
    </row>
    <row r="12135" customFormat="false" ht="15" hidden="false" customHeight="false" outlineLevel="0" collapsed="false">
      <c r="A12135" s="0" t="s">
        <v>12233</v>
      </c>
      <c r="B12135" s="0" t="s">
        <v>115</v>
      </c>
      <c r="C12135" s="0" t="s">
        <v>78</v>
      </c>
      <c r="D12135" s="0" t="s">
        <v>90</v>
      </c>
      <c r="E12135" s="14" t="n">
        <v>45506</v>
      </c>
      <c r="F12135" s="14" t="n">
        <v>45510</v>
      </c>
      <c r="G12135" s="0" t="n">
        <v>193</v>
      </c>
      <c r="H12135" s="0" t="n">
        <v>88</v>
      </c>
      <c r="I12135" s="0" t="n">
        <v>252</v>
      </c>
      <c r="J12135" s="0" t="n">
        <v>889</v>
      </c>
      <c r="K12135" s="0" t="n">
        <v>1185</v>
      </c>
      <c r="L12135" s="15" t="s">
        <v>87</v>
      </c>
      <c r="M12135" s="0" t="n">
        <v>4</v>
      </c>
      <c r="N12135" s="16" t="n">
        <f aca="false">I12135*K12135</f>
        <v>298620</v>
      </c>
      <c r="O12135" s="16" t="n">
        <f aca="false">I12135*(K12135-J12135)</f>
        <v>74592</v>
      </c>
      <c r="P12135" s="15" t="n">
        <f aca="false">K12135-J12135</f>
        <v>296</v>
      </c>
      <c r="Q12135" s="0" t="str">
        <f aca="false">IF(G12135=0,"Out of stock",IF(G12135&lt;H12135,"Understocked",IF(G12135&gt;Summary!$B$6*H12135,"Overstocked","Healthy")))</f>
        <v>Healthy</v>
      </c>
      <c r="R12135" s="0" t="str">
        <f aca="false">IF(I12135&gt;=Summary!$B$7,"Fast",IF(I12135&lt;Summary!$B$8,"Slow","Medium"))</f>
        <v>Fast</v>
      </c>
      <c r="S12135" s="15" t="n">
        <f aca="false">IF(M12135&gt;Summary!$B$5,1,0)</f>
        <v>0</v>
      </c>
      <c r="T12135" s="16" t="n">
        <f aca="false">IF(Q12135="Overstocked",(G12135-Summary!$B$6*H12135)*J12135,0)</f>
        <v>0</v>
      </c>
    </row>
    <row r="12136" customFormat="false" ht="15" hidden="false" customHeight="false" outlineLevel="0" collapsed="false">
      <c r="A12136" s="0" t="s">
        <v>12234</v>
      </c>
      <c r="B12136" s="0" t="s">
        <v>115</v>
      </c>
      <c r="C12136" s="0" t="s">
        <v>96</v>
      </c>
      <c r="D12136" s="0" t="s">
        <v>90</v>
      </c>
      <c r="E12136" s="14" t="n">
        <v>45502</v>
      </c>
      <c r="F12136" s="14" t="n">
        <v>45512</v>
      </c>
      <c r="G12136" s="0" t="n">
        <v>402</v>
      </c>
      <c r="H12136" s="0" t="n">
        <v>131</v>
      </c>
      <c r="I12136" s="0" t="n">
        <v>20</v>
      </c>
      <c r="J12136" s="0" t="n">
        <v>1198</v>
      </c>
      <c r="K12136" s="0" t="n">
        <v>1590</v>
      </c>
      <c r="L12136" s="15" t="s">
        <v>97</v>
      </c>
      <c r="M12136" s="0" t="n">
        <v>10</v>
      </c>
      <c r="N12136" s="16" t="n">
        <f aca="false">I12136*K12136</f>
        <v>31800</v>
      </c>
      <c r="O12136" s="16" t="n">
        <f aca="false">I12136*(K12136-J12136)</f>
        <v>7840</v>
      </c>
      <c r="P12136" s="15" t="n">
        <f aca="false">K12136-J12136</f>
        <v>392</v>
      </c>
      <c r="Q12136" s="0" t="str">
        <f aca="false">IF(G12136=0,"Out of stock",IF(G12136&lt;H12136,"Understocked",IF(G12136&gt;Summary!$B$6*H12136,"Overstocked","Healthy")))</f>
        <v>Healthy</v>
      </c>
      <c r="R12136" s="0" t="str">
        <f aca="false">IF(I12136&gt;=Summary!$B$7,"Fast",IF(I12136&lt;Summary!$B$8,"Slow","Medium"))</f>
        <v>Slow</v>
      </c>
      <c r="S12136" s="15" t="n">
        <f aca="false">IF(M12136&gt;Summary!$B$5,1,0)</f>
        <v>1</v>
      </c>
      <c r="T12136" s="16" t="n">
        <f aca="false">IF(Q12136="Overstocked",(G12136-Summary!$B$6*H12136)*J12136,0)</f>
        <v>0</v>
      </c>
    </row>
    <row r="12137" customFormat="false" ht="15" hidden="false" customHeight="false" outlineLevel="0" collapsed="false">
      <c r="A12137" s="0" t="s">
        <v>12235</v>
      </c>
      <c r="B12137" s="0" t="s">
        <v>77</v>
      </c>
      <c r="C12137" s="0" t="s">
        <v>104</v>
      </c>
      <c r="D12137" s="0" t="s">
        <v>90</v>
      </c>
      <c r="E12137" s="14" t="n">
        <v>45217</v>
      </c>
      <c r="F12137" s="14" t="n">
        <v>45221</v>
      </c>
      <c r="G12137" s="0" t="n">
        <v>273</v>
      </c>
      <c r="H12137" s="0" t="n">
        <v>141</v>
      </c>
      <c r="I12137" s="0" t="n">
        <v>176</v>
      </c>
      <c r="J12137" s="0" t="n">
        <v>360</v>
      </c>
      <c r="K12137" s="0" t="n">
        <v>806</v>
      </c>
      <c r="L12137" s="15" t="s">
        <v>87</v>
      </c>
      <c r="M12137" s="0" t="n">
        <v>4</v>
      </c>
      <c r="N12137" s="16" t="n">
        <f aca="false">I12137*K12137</f>
        <v>141856</v>
      </c>
      <c r="O12137" s="16" t="n">
        <f aca="false">I12137*(K12137-J12137)</f>
        <v>78496</v>
      </c>
      <c r="P12137" s="15" t="n">
        <f aca="false">K12137-J12137</f>
        <v>446</v>
      </c>
      <c r="Q12137" s="0" t="str">
        <f aca="false">IF(G12137=0,"Out of stock",IF(G12137&lt;H12137,"Understocked",IF(G12137&gt;Summary!$B$6*H12137,"Overstocked","Healthy")))</f>
        <v>Healthy</v>
      </c>
      <c r="R12137" s="0" t="str">
        <f aca="false">IF(I12137&gt;=Summary!$B$7,"Fast",IF(I12137&lt;Summary!$B$8,"Slow","Medium"))</f>
        <v>Medium</v>
      </c>
      <c r="S12137" s="15" t="n">
        <f aca="false">IF(M12137&gt;Summary!$B$5,1,0)</f>
        <v>0</v>
      </c>
      <c r="T12137" s="16" t="n">
        <f aca="false">IF(Q12137="Overstocked",(G12137-Summary!$B$6*H12137)*J12137,0)</f>
        <v>0</v>
      </c>
    </row>
    <row r="12138" customFormat="false" ht="15" hidden="false" customHeight="false" outlineLevel="0" collapsed="false">
      <c r="A12138" s="0" t="s">
        <v>12236</v>
      </c>
      <c r="B12138" s="0" t="s">
        <v>95</v>
      </c>
      <c r="C12138" s="0" t="s">
        <v>96</v>
      </c>
      <c r="D12138" s="0" t="s">
        <v>92</v>
      </c>
      <c r="E12138" s="14" t="n">
        <v>45061</v>
      </c>
      <c r="F12138" s="14" t="n">
        <v>45071</v>
      </c>
      <c r="G12138" s="0" t="n">
        <v>453</v>
      </c>
      <c r="H12138" s="0" t="n">
        <v>149</v>
      </c>
      <c r="I12138" s="0" t="n">
        <v>136</v>
      </c>
      <c r="J12138" s="0" t="n">
        <v>1031</v>
      </c>
      <c r="K12138" s="0" t="n">
        <v>1499</v>
      </c>
      <c r="L12138" s="15" t="s">
        <v>93</v>
      </c>
      <c r="M12138" s="0" t="n">
        <v>10</v>
      </c>
      <c r="N12138" s="16" t="n">
        <f aca="false">I12138*K12138</f>
        <v>203864</v>
      </c>
      <c r="O12138" s="16" t="n">
        <f aca="false">I12138*(K12138-J12138)</f>
        <v>63648</v>
      </c>
      <c r="P12138" s="15" t="n">
        <f aca="false">K12138-J12138</f>
        <v>468</v>
      </c>
      <c r="Q12138" s="0" t="str">
        <f aca="false">IF(G12138=0,"Out of stock",IF(G12138&lt;H12138,"Understocked",IF(G12138&gt;Summary!$B$6*H12138,"Overstocked","Healthy")))</f>
        <v>Healthy</v>
      </c>
      <c r="R12138" s="0" t="str">
        <f aca="false">IF(I12138&gt;=Summary!$B$7,"Fast",IF(I12138&lt;Summary!$B$8,"Slow","Medium"))</f>
        <v>Medium</v>
      </c>
      <c r="S12138" s="15" t="n">
        <f aca="false">IF(M12138&gt;Summary!$B$5,1,0)</f>
        <v>1</v>
      </c>
      <c r="T12138" s="16" t="n">
        <f aca="false">IF(Q12138="Overstocked",(G12138-Summary!$B$6*H12138)*J12138,0)</f>
        <v>0</v>
      </c>
    </row>
    <row r="12139" customFormat="false" ht="15" hidden="false" customHeight="false" outlineLevel="0" collapsed="false">
      <c r="A12139" s="0" t="s">
        <v>12237</v>
      </c>
      <c r="B12139" s="0" t="s">
        <v>113</v>
      </c>
      <c r="C12139" s="0" t="s">
        <v>85</v>
      </c>
      <c r="D12139" s="0" t="s">
        <v>86</v>
      </c>
      <c r="E12139" s="14" t="n">
        <v>45216</v>
      </c>
      <c r="F12139" s="14" t="n">
        <v>45224</v>
      </c>
      <c r="G12139" s="0" t="n">
        <v>185</v>
      </c>
      <c r="H12139" s="0" t="n">
        <v>103</v>
      </c>
      <c r="I12139" s="0" t="n">
        <v>46</v>
      </c>
      <c r="J12139" s="0" t="n">
        <v>1926</v>
      </c>
      <c r="K12139" s="0" t="n">
        <v>2290</v>
      </c>
      <c r="L12139" s="15" t="s">
        <v>82</v>
      </c>
      <c r="M12139" s="0" t="n">
        <v>8</v>
      </c>
      <c r="N12139" s="16" t="n">
        <f aca="false">I12139*K12139</f>
        <v>105340</v>
      </c>
      <c r="O12139" s="16" t="n">
        <f aca="false">I12139*(K12139-J12139)</f>
        <v>16744</v>
      </c>
      <c r="P12139" s="15" t="n">
        <f aca="false">K12139-J12139</f>
        <v>364</v>
      </c>
      <c r="Q12139" s="0" t="str">
        <f aca="false">IF(G12139=0,"Out of stock",IF(G12139&lt;H12139,"Understocked",IF(G12139&gt;Summary!$B$6*H12139,"Overstocked","Healthy")))</f>
        <v>Healthy</v>
      </c>
      <c r="R12139" s="0" t="str">
        <f aca="false">IF(I12139&gt;=Summary!$B$7,"Fast",IF(I12139&lt;Summary!$B$8,"Slow","Medium"))</f>
        <v>Slow</v>
      </c>
      <c r="S12139" s="15" t="n">
        <f aca="false">IF(M12139&gt;Summary!$B$5,1,0)</f>
        <v>1</v>
      </c>
      <c r="T12139" s="16" t="n">
        <f aca="false">IF(Q12139="Overstocked",(G12139-Summary!$B$6*H12139)*J12139,0)</f>
        <v>0</v>
      </c>
    </row>
    <row r="12140" customFormat="false" ht="15" hidden="false" customHeight="false" outlineLevel="0" collapsed="false">
      <c r="A12140" s="0" t="s">
        <v>12238</v>
      </c>
      <c r="B12140" s="0" t="s">
        <v>123</v>
      </c>
      <c r="C12140" s="0" t="s">
        <v>104</v>
      </c>
      <c r="D12140" s="0" t="s">
        <v>90</v>
      </c>
      <c r="E12140" s="14" t="n">
        <v>45587</v>
      </c>
      <c r="F12140" s="14" t="n">
        <v>45594</v>
      </c>
      <c r="G12140" s="0" t="n">
        <v>6</v>
      </c>
      <c r="H12140" s="0" t="n">
        <v>136</v>
      </c>
      <c r="I12140" s="0" t="n">
        <v>132</v>
      </c>
      <c r="J12140" s="0" t="n">
        <v>1277</v>
      </c>
      <c r="K12140" s="0" t="n">
        <v>1500</v>
      </c>
      <c r="L12140" s="15" t="s">
        <v>93</v>
      </c>
      <c r="M12140" s="0" t="n">
        <v>7</v>
      </c>
      <c r="N12140" s="16" t="n">
        <f aca="false">I12140*K12140</f>
        <v>198000</v>
      </c>
      <c r="O12140" s="16" t="n">
        <f aca="false">I12140*(K12140-J12140)</f>
        <v>29436</v>
      </c>
      <c r="P12140" s="15" t="n">
        <f aca="false">K12140-J12140</f>
        <v>223</v>
      </c>
      <c r="Q12140" s="0" t="str">
        <f aca="false">IF(G12140=0,"Out of stock",IF(G12140&lt;H12140,"Understocked",IF(G12140&gt;Summary!$B$6*H12140,"Overstocked","Healthy")))</f>
        <v>Understocked</v>
      </c>
      <c r="R12140" s="0" t="str">
        <f aca="false">IF(I12140&gt;=Summary!$B$7,"Fast",IF(I12140&lt;Summary!$B$8,"Slow","Medium"))</f>
        <v>Medium</v>
      </c>
      <c r="S12140" s="15" t="n">
        <f aca="false">IF(M12140&gt;Summary!$B$5,1,0)</f>
        <v>0</v>
      </c>
      <c r="T12140" s="16" t="n">
        <f aca="false">IF(Q12140="Overstocked",(G12140-Summary!$B$6*H12140)*J12140,0)</f>
        <v>0</v>
      </c>
    </row>
    <row r="12141" customFormat="false" ht="15" hidden="false" customHeight="false" outlineLevel="0" collapsed="false">
      <c r="A12141" s="0" t="s">
        <v>12239</v>
      </c>
      <c r="B12141" s="0" t="s">
        <v>95</v>
      </c>
      <c r="C12141" s="0" t="s">
        <v>104</v>
      </c>
      <c r="D12141" s="0" t="s">
        <v>90</v>
      </c>
      <c r="E12141" s="14" t="n">
        <v>44972</v>
      </c>
      <c r="F12141" s="14" t="n">
        <v>44980</v>
      </c>
      <c r="G12141" s="0" t="n">
        <v>96</v>
      </c>
      <c r="H12141" s="0" t="n">
        <v>76</v>
      </c>
      <c r="I12141" s="0" t="n">
        <v>170</v>
      </c>
      <c r="J12141" s="0" t="n">
        <v>1851</v>
      </c>
      <c r="K12141" s="0" t="n">
        <v>2054</v>
      </c>
      <c r="L12141" s="15" t="s">
        <v>87</v>
      </c>
      <c r="M12141" s="0" t="n">
        <v>8</v>
      </c>
      <c r="N12141" s="16" t="n">
        <f aca="false">I12141*K12141</f>
        <v>349180</v>
      </c>
      <c r="O12141" s="16" t="n">
        <f aca="false">I12141*(K12141-J12141)</f>
        <v>34510</v>
      </c>
      <c r="P12141" s="15" t="n">
        <f aca="false">K12141-J12141</f>
        <v>203</v>
      </c>
      <c r="Q12141" s="0" t="str">
        <f aca="false">IF(G12141=0,"Out of stock",IF(G12141&lt;H12141,"Understocked",IF(G12141&gt;Summary!$B$6*H12141,"Overstocked","Healthy")))</f>
        <v>Healthy</v>
      </c>
      <c r="R12141" s="0" t="str">
        <f aca="false">IF(I12141&gt;=Summary!$B$7,"Fast",IF(I12141&lt;Summary!$B$8,"Slow","Medium"))</f>
        <v>Medium</v>
      </c>
      <c r="S12141" s="15" t="n">
        <f aca="false">IF(M12141&gt;Summary!$B$5,1,0)</f>
        <v>1</v>
      </c>
      <c r="T12141" s="16" t="n">
        <f aca="false">IF(Q12141="Overstocked",(G12141-Summary!$B$6*H12141)*J12141,0)</f>
        <v>0</v>
      </c>
    </row>
    <row r="12142" customFormat="false" ht="15" hidden="false" customHeight="false" outlineLevel="0" collapsed="false">
      <c r="A12142" s="0" t="s">
        <v>12240</v>
      </c>
      <c r="B12142" s="0" t="s">
        <v>77</v>
      </c>
      <c r="C12142" s="0" t="s">
        <v>104</v>
      </c>
      <c r="D12142" s="0" t="s">
        <v>102</v>
      </c>
      <c r="E12142" s="14" t="n">
        <v>45480</v>
      </c>
      <c r="F12142" s="14" t="n">
        <v>45483</v>
      </c>
      <c r="G12142" s="0" t="n">
        <v>44</v>
      </c>
      <c r="H12142" s="0" t="n">
        <v>135</v>
      </c>
      <c r="I12142" s="0" t="n">
        <v>278</v>
      </c>
      <c r="J12142" s="0" t="n">
        <v>1055</v>
      </c>
      <c r="K12142" s="0" t="n">
        <v>1518</v>
      </c>
      <c r="L12142" s="15" t="s">
        <v>80</v>
      </c>
      <c r="M12142" s="0" t="n">
        <v>3</v>
      </c>
      <c r="N12142" s="16" t="n">
        <f aca="false">I12142*K12142</f>
        <v>422004</v>
      </c>
      <c r="O12142" s="16" t="n">
        <f aca="false">I12142*(K12142-J12142)</f>
        <v>128714</v>
      </c>
      <c r="P12142" s="15" t="n">
        <f aca="false">K12142-J12142</f>
        <v>463</v>
      </c>
      <c r="Q12142" s="0" t="str">
        <f aca="false">IF(G12142=0,"Out of stock",IF(G12142&lt;H12142,"Understocked",IF(G12142&gt;Summary!$B$6*H12142,"Overstocked","Healthy")))</f>
        <v>Understocked</v>
      </c>
      <c r="R12142" s="0" t="str">
        <f aca="false">IF(I12142&gt;=Summary!$B$7,"Fast",IF(I12142&lt;Summary!$B$8,"Slow","Medium"))</f>
        <v>Fast</v>
      </c>
      <c r="S12142" s="15" t="n">
        <f aca="false">IF(M12142&gt;Summary!$B$5,1,0)</f>
        <v>0</v>
      </c>
      <c r="T12142" s="16" t="n">
        <f aca="false">IF(Q12142="Overstocked",(G12142-Summary!$B$6*H12142)*J12142,0)</f>
        <v>0</v>
      </c>
    </row>
    <row r="12143" customFormat="false" ht="15" hidden="false" customHeight="false" outlineLevel="0" collapsed="false">
      <c r="A12143" s="0" t="s">
        <v>12241</v>
      </c>
      <c r="B12143" s="0" t="s">
        <v>113</v>
      </c>
      <c r="C12143" s="0" t="s">
        <v>85</v>
      </c>
      <c r="D12143" s="0" t="s">
        <v>102</v>
      </c>
      <c r="E12143" s="14" t="n">
        <v>45093</v>
      </c>
      <c r="F12143" s="14" t="n">
        <v>45094</v>
      </c>
      <c r="G12143" s="0" t="n">
        <v>133</v>
      </c>
      <c r="H12143" s="0" t="n">
        <v>128</v>
      </c>
      <c r="I12143" s="0" t="n">
        <v>220</v>
      </c>
      <c r="J12143" s="0" t="n">
        <v>1387</v>
      </c>
      <c r="K12143" s="0" t="n">
        <v>1746</v>
      </c>
      <c r="L12143" s="15" t="s">
        <v>80</v>
      </c>
      <c r="M12143" s="0" t="n">
        <v>1</v>
      </c>
      <c r="N12143" s="16" t="n">
        <f aca="false">I12143*K12143</f>
        <v>384120</v>
      </c>
      <c r="O12143" s="16" t="n">
        <f aca="false">I12143*(K12143-J12143)</f>
        <v>78980</v>
      </c>
      <c r="P12143" s="15" t="n">
        <f aca="false">K12143-J12143</f>
        <v>359</v>
      </c>
      <c r="Q12143" s="0" t="str">
        <f aca="false">IF(G12143=0,"Out of stock",IF(G12143&lt;H12143,"Understocked",IF(G12143&gt;Summary!$B$6*H12143,"Overstocked","Healthy")))</f>
        <v>Healthy</v>
      </c>
      <c r="R12143" s="0" t="str">
        <f aca="false">IF(I12143&gt;=Summary!$B$7,"Fast",IF(I12143&lt;Summary!$B$8,"Slow","Medium"))</f>
        <v>Fast</v>
      </c>
      <c r="S12143" s="15" t="n">
        <f aca="false">IF(M12143&gt;Summary!$B$5,1,0)</f>
        <v>0</v>
      </c>
      <c r="T12143" s="16" t="n">
        <f aca="false">IF(Q12143="Overstocked",(G12143-Summary!$B$6*H12143)*J12143,0)</f>
        <v>0</v>
      </c>
    </row>
    <row r="12144" customFormat="false" ht="15" hidden="false" customHeight="false" outlineLevel="0" collapsed="false">
      <c r="A12144" s="0" t="s">
        <v>12242</v>
      </c>
      <c r="B12144" s="0" t="s">
        <v>111</v>
      </c>
      <c r="C12144" s="0" t="s">
        <v>104</v>
      </c>
      <c r="D12144" s="0" t="s">
        <v>92</v>
      </c>
      <c r="E12144" s="14" t="n">
        <v>45297</v>
      </c>
      <c r="F12144" s="14" t="n">
        <v>45300</v>
      </c>
      <c r="G12144" s="0" t="n">
        <v>71</v>
      </c>
      <c r="H12144" s="0" t="n">
        <v>58</v>
      </c>
      <c r="I12144" s="0" t="n">
        <v>152</v>
      </c>
      <c r="J12144" s="0" t="n">
        <v>526</v>
      </c>
      <c r="K12144" s="0" t="n">
        <v>582</v>
      </c>
      <c r="L12144" s="15" t="s">
        <v>80</v>
      </c>
      <c r="M12144" s="0" t="n">
        <v>3</v>
      </c>
      <c r="N12144" s="16" t="n">
        <f aca="false">I12144*K12144</f>
        <v>88464</v>
      </c>
      <c r="O12144" s="16" t="n">
        <f aca="false">I12144*(K12144-J12144)</f>
        <v>8512</v>
      </c>
      <c r="P12144" s="15" t="n">
        <f aca="false">K12144-J12144</f>
        <v>56</v>
      </c>
      <c r="Q12144" s="0" t="str">
        <f aca="false">IF(G12144=0,"Out of stock",IF(G12144&lt;H12144,"Understocked",IF(G12144&gt;Summary!$B$6*H12144,"Overstocked","Healthy")))</f>
        <v>Healthy</v>
      </c>
      <c r="R12144" s="0" t="str">
        <f aca="false">IF(I12144&gt;=Summary!$B$7,"Fast",IF(I12144&lt;Summary!$B$8,"Slow","Medium"))</f>
        <v>Medium</v>
      </c>
      <c r="S12144" s="15" t="n">
        <f aca="false">IF(M12144&gt;Summary!$B$5,1,0)</f>
        <v>0</v>
      </c>
      <c r="T12144" s="16" t="n">
        <f aca="false">IF(Q12144="Overstocked",(G12144-Summary!$B$6*H12144)*J12144,0)</f>
        <v>0</v>
      </c>
    </row>
    <row r="12145" customFormat="false" ht="15" hidden="false" customHeight="false" outlineLevel="0" collapsed="false">
      <c r="A12145" s="0" t="s">
        <v>12243</v>
      </c>
      <c r="B12145" s="0" t="s">
        <v>84</v>
      </c>
      <c r="C12145" s="0" t="s">
        <v>104</v>
      </c>
      <c r="D12145" s="0" t="s">
        <v>79</v>
      </c>
      <c r="E12145" s="14" t="n">
        <v>45037</v>
      </c>
      <c r="F12145" s="14" t="n">
        <v>45042</v>
      </c>
      <c r="G12145" s="0" t="n">
        <v>354</v>
      </c>
      <c r="H12145" s="0" t="n">
        <v>64</v>
      </c>
      <c r="I12145" s="0" t="n">
        <v>189</v>
      </c>
      <c r="J12145" s="0" t="n">
        <v>1551</v>
      </c>
      <c r="K12145" s="0" t="n">
        <v>1897</v>
      </c>
      <c r="L12145" s="15" t="s">
        <v>93</v>
      </c>
      <c r="M12145" s="0" t="n">
        <v>5</v>
      </c>
      <c r="N12145" s="16" t="n">
        <f aca="false">I12145*K12145</f>
        <v>358533</v>
      </c>
      <c r="O12145" s="16" t="n">
        <f aca="false">I12145*(K12145-J12145)</f>
        <v>65394</v>
      </c>
      <c r="P12145" s="15" t="n">
        <f aca="false">K12145-J12145</f>
        <v>346</v>
      </c>
      <c r="Q12145" s="0" t="str">
        <f aca="false">IF(G12145=0,"Out of stock",IF(G12145&lt;H12145,"Understocked",IF(G12145&gt;Summary!$B$6*H12145,"Overstocked","Healthy")))</f>
        <v>Overstocked</v>
      </c>
      <c r="R12145" s="0" t="str">
        <f aca="false">IF(I12145&gt;=Summary!$B$7,"Fast",IF(I12145&lt;Summary!$B$8,"Slow","Medium"))</f>
        <v>Medium</v>
      </c>
      <c r="S12145" s="15" t="n">
        <f aca="false">IF(M12145&gt;Summary!$B$5,1,0)</f>
        <v>0</v>
      </c>
      <c r="T12145" s="16" t="n">
        <f aca="false">IF(Q12145="Overstocked",(G12145-Summary!$B$6*H12145)*J12145,0)</f>
        <v>151998</v>
      </c>
    </row>
    <row r="12146" customFormat="false" ht="15" hidden="false" customHeight="false" outlineLevel="0" collapsed="false">
      <c r="A12146" s="0" t="s">
        <v>12244</v>
      </c>
      <c r="B12146" s="0" t="s">
        <v>115</v>
      </c>
      <c r="C12146" s="0" t="s">
        <v>96</v>
      </c>
      <c r="D12146" s="0" t="s">
        <v>86</v>
      </c>
      <c r="E12146" s="14" t="n">
        <v>45518</v>
      </c>
      <c r="F12146" s="14" t="n">
        <v>45521</v>
      </c>
      <c r="G12146" s="0" t="n">
        <v>270</v>
      </c>
      <c r="H12146" s="0" t="n">
        <v>64</v>
      </c>
      <c r="I12146" s="0" t="n">
        <v>271</v>
      </c>
      <c r="J12146" s="0" t="n">
        <v>1439</v>
      </c>
      <c r="K12146" s="0" t="n">
        <v>1939</v>
      </c>
      <c r="L12146" s="15" t="s">
        <v>97</v>
      </c>
      <c r="M12146" s="0" t="n">
        <v>3</v>
      </c>
      <c r="N12146" s="16" t="n">
        <f aca="false">I12146*K12146</f>
        <v>525469</v>
      </c>
      <c r="O12146" s="16" t="n">
        <f aca="false">I12146*(K12146-J12146)</f>
        <v>135500</v>
      </c>
      <c r="P12146" s="15" t="n">
        <f aca="false">K12146-J12146</f>
        <v>500</v>
      </c>
      <c r="Q12146" s="0" t="str">
        <f aca="false">IF(G12146=0,"Out of stock",IF(G12146&lt;H12146,"Understocked",IF(G12146&gt;Summary!$B$6*H12146,"Overstocked","Healthy")))</f>
        <v>Overstocked</v>
      </c>
      <c r="R12146" s="0" t="str">
        <f aca="false">IF(I12146&gt;=Summary!$B$7,"Fast",IF(I12146&lt;Summary!$B$8,"Slow","Medium"))</f>
        <v>Fast</v>
      </c>
      <c r="S12146" s="15" t="n">
        <f aca="false">IF(M12146&gt;Summary!$B$5,1,0)</f>
        <v>0</v>
      </c>
      <c r="T12146" s="16" t="n">
        <f aca="false">IF(Q12146="Overstocked",(G12146-Summary!$B$6*H12146)*J12146,0)</f>
        <v>20146</v>
      </c>
    </row>
    <row r="12147" customFormat="false" ht="15" hidden="false" customHeight="false" outlineLevel="0" collapsed="false">
      <c r="A12147" s="0" t="s">
        <v>12245</v>
      </c>
      <c r="B12147" s="0" t="s">
        <v>101</v>
      </c>
      <c r="C12147" s="0" t="s">
        <v>104</v>
      </c>
      <c r="D12147" s="0" t="s">
        <v>92</v>
      </c>
      <c r="E12147" s="14" t="n">
        <v>44986</v>
      </c>
      <c r="F12147" s="14" t="n">
        <v>44993</v>
      </c>
      <c r="G12147" s="0" t="n">
        <v>346</v>
      </c>
      <c r="H12147" s="0" t="n">
        <v>86</v>
      </c>
      <c r="I12147" s="0" t="n">
        <v>210</v>
      </c>
      <c r="J12147" s="0" t="n">
        <v>1493</v>
      </c>
      <c r="K12147" s="0" t="n">
        <v>1641</v>
      </c>
      <c r="L12147" s="15" t="s">
        <v>93</v>
      </c>
      <c r="M12147" s="0" t="n">
        <v>7</v>
      </c>
      <c r="N12147" s="16" t="n">
        <f aca="false">I12147*K12147</f>
        <v>344610</v>
      </c>
      <c r="O12147" s="16" t="n">
        <f aca="false">I12147*(K12147-J12147)</f>
        <v>31080</v>
      </c>
      <c r="P12147" s="15" t="n">
        <f aca="false">K12147-J12147</f>
        <v>148</v>
      </c>
      <c r="Q12147" s="0" t="str">
        <f aca="false">IF(G12147=0,"Out of stock",IF(G12147&lt;H12147,"Understocked",IF(G12147&gt;Summary!$B$6*H12147,"Overstocked","Healthy")))</f>
        <v>Overstocked</v>
      </c>
      <c r="R12147" s="0" t="str">
        <f aca="false">IF(I12147&gt;=Summary!$B$7,"Fast",IF(I12147&lt;Summary!$B$8,"Slow","Medium"))</f>
        <v>Fast</v>
      </c>
      <c r="S12147" s="15" t="n">
        <f aca="false">IF(M12147&gt;Summary!$B$5,1,0)</f>
        <v>0</v>
      </c>
      <c r="T12147" s="16" t="n">
        <f aca="false">IF(Q12147="Overstocked",(G12147-Summary!$B$6*H12147)*J12147,0)</f>
        <v>2986</v>
      </c>
    </row>
    <row r="12148" customFormat="false" ht="15" hidden="false" customHeight="false" outlineLevel="0" collapsed="false">
      <c r="A12148" s="0" t="s">
        <v>12246</v>
      </c>
      <c r="B12148" s="0" t="s">
        <v>115</v>
      </c>
      <c r="C12148" s="0" t="s">
        <v>96</v>
      </c>
      <c r="D12148" s="0" t="s">
        <v>102</v>
      </c>
      <c r="E12148" s="14" t="n">
        <v>45262</v>
      </c>
      <c r="F12148" s="14" t="n">
        <v>45263</v>
      </c>
      <c r="G12148" s="0" t="n">
        <v>479</v>
      </c>
      <c r="H12148" s="0" t="n">
        <v>130</v>
      </c>
      <c r="I12148" s="0" t="n">
        <v>284</v>
      </c>
      <c r="J12148" s="0" t="n">
        <v>1990</v>
      </c>
      <c r="K12148" s="0" t="n">
        <v>2043</v>
      </c>
      <c r="L12148" s="15" t="s">
        <v>87</v>
      </c>
      <c r="M12148" s="0" t="n">
        <v>1</v>
      </c>
      <c r="N12148" s="16" t="n">
        <f aca="false">I12148*K12148</f>
        <v>580212</v>
      </c>
      <c r="O12148" s="16" t="n">
        <f aca="false">I12148*(K12148-J12148)</f>
        <v>15052</v>
      </c>
      <c r="P12148" s="15" t="n">
        <f aca="false">K12148-J12148</f>
        <v>53</v>
      </c>
      <c r="Q12148" s="0" t="str">
        <f aca="false">IF(G12148=0,"Out of stock",IF(G12148&lt;H12148,"Understocked",IF(G12148&gt;Summary!$B$6*H12148,"Overstocked","Healthy")))</f>
        <v>Healthy</v>
      </c>
      <c r="R12148" s="0" t="str">
        <f aca="false">IF(I12148&gt;=Summary!$B$7,"Fast",IF(I12148&lt;Summary!$B$8,"Slow","Medium"))</f>
        <v>Fast</v>
      </c>
      <c r="S12148" s="15" t="n">
        <f aca="false">IF(M12148&gt;Summary!$B$5,1,0)</f>
        <v>0</v>
      </c>
      <c r="T12148" s="16" t="n">
        <f aca="false">IF(Q12148="Overstocked",(G12148-Summary!$B$6*H12148)*J12148,0)</f>
        <v>0</v>
      </c>
    </row>
    <row r="12149" customFormat="false" ht="15" hidden="false" customHeight="false" outlineLevel="0" collapsed="false">
      <c r="A12149" s="0" t="s">
        <v>12247</v>
      </c>
      <c r="B12149" s="0" t="s">
        <v>115</v>
      </c>
      <c r="C12149" s="0" t="s">
        <v>104</v>
      </c>
      <c r="D12149" s="0" t="s">
        <v>86</v>
      </c>
      <c r="E12149" s="14" t="n">
        <v>45163</v>
      </c>
      <c r="F12149" s="14" t="n">
        <v>45169</v>
      </c>
      <c r="G12149" s="0" t="n">
        <v>241</v>
      </c>
      <c r="H12149" s="0" t="n">
        <v>91</v>
      </c>
      <c r="I12149" s="0" t="n">
        <v>180</v>
      </c>
      <c r="J12149" s="0" t="n">
        <v>274</v>
      </c>
      <c r="K12149" s="0" t="n">
        <v>506</v>
      </c>
      <c r="L12149" s="15" t="s">
        <v>87</v>
      </c>
      <c r="M12149" s="0" t="n">
        <v>6</v>
      </c>
      <c r="N12149" s="16" t="n">
        <f aca="false">I12149*K12149</f>
        <v>91080</v>
      </c>
      <c r="O12149" s="16" t="n">
        <f aca="false">I12149*(K12149-J12149)</f>
        <v>41760</v>
      </c>
      <c r="P12149" s="15" t="n">
        <f aca="false">K12149-J12149</f>
        <v>232</v>
      </c>
      <c r="Q12149" s="0" t="str">
        <f aca="false">IF(G12149=0,"Out of stock",IF(G12149&lt;H12149,"Understocked",IF(G12149&gt;Summary!$B$6*H12149,"Overstocked","Healthy")))</f>
        <v>Healthy</v>
      </c>
      <c r="R12149" s="0" t="str">
        <f aca="false">IF(I12149&gt;=Summary!$B$7,"Fast",IF(I12149&lt;Summary!$B$8,"Slow","Medium"))</f>
        <v>Medium</v>
      </c>
      <c r="S12149" s="15" t="n">
        <f aca="false">IF(M12149&gt;Summary!$B$5,1,0)</f>
        <v>0</v>
      </c>
      <c r="T12149" s="16" t="n">
        <f aca="false">IF(Q12149="Overstocked",(G12149-Summary!$B$6*H12149)*J12149,0)</f>
        <v>0</v>
      </c>
    </row>
    <row r="12150" customFormat="false" ht="15" hidden="false" customHeight="false" outlineLevel="0" collapsed="false">
      <c r="A12150" s="0" t="s">
        <v>12248</v>
      </c>
      <c r="B12150" s="0" t="s">
        <v>113</v>
      </c>
      <c r="C12150" s="0" t="s">
        <v>85</v>
      </c>
      <c r="D12150" s="0" t="s">
        <v>102</v>
      </c>
      <c r="E12150" s="14" t="n">
        <v>45036</v>
      </c>
      <c r="F12150" s="14" t="n">
        <v>45046</v>
      </c>
      <c r="G12150" s="0" t="n">
        <v>139</v>
      </c>
      <c r="H12150" s="0" t="n">
        <v>118</v>
      </c>
      <c r="I12150" s="0" t="n">
        <v>13</v>
      </c>
      <c r="J12150" s="0" t="n">
        <v>1981</v>
      </c>
      <c r="K12150" s="0" t="n">
        <v>2159</v>
      </c>
      <c r="L12150" s="15" t="s">
        <v>80</v>
      </c>
      <c r="M12150" s="0" t="n">
        <v>10</v>
      </c>
      <c r="N12150" s="16" t="n">
        <f aca="false">I12150*K12150</f>
        <v>28067</v>
      </c>
      <c r="O12150" s="16" t="n">
        <f aca="false">I12150*(K12150-J12150)</f>
        <v>2314</v>
      </c>
      <c r="P12150" s="15" t="n">
        <f aca="false">K12150-J12150</f>
        <v>178</v>
      </c>
      <c r="Q12150" s="0" t="str">
        <f aca="false">IF(G12150=0,"Out of stock",IF(G12150&lt;H12150,"Understocked",IF(G12150&gt;Summary!$B$6*H12150,"Overstocked","Healthy")))</f>
        <v>Healthy</v>
      </c>
      <c r="R12150" s="0" t="str">
        <f aca="false">IF(I12150&gt;=Summary!$B$7,"Fast",IF(I12150&lt;Summary!$B$8,"Slow","Medium"))</f>
        <v>Slow</v>
      </c>
      <c r="S12150" s="15" t="n">
        <f aca="false">IF(M12150&gt;Summary!$B$5,1,0)</f>
        <v>1</v>
      </c>
      <c r="T12150" s="16" t="n">
        <f aca="false">IF(Q12150="Overstocked",(G12150-Summary!$B$6*H12150)*J12150,0)</f>
        <v>0</v>
      </c>
    </row>
    <row r="12151" customFormat="false" ht="15" hidden="false" customHeight="false" outlineLevel="0" collapsed="false">
      <c r="A12151" s="0" t="s">
        <v>12249</v>
      </c>
      <c r="B12151" s="0" t="s">
        <v>95</v>
      </c>
      <c r="C12151" s="0" t="s">
        <v>85</v>
      </c>
      <c r="D12151" s="0" t="s">
        <v>92</v>
      </c>
      <c r="E12151" s="14" t="n">
        <v>45107</v>
      </c>
      <c r="F12151" s="14" t="n">
        <v>45112</v>
      </c>
      <c r="G12151" s="0" t="n">
        <v>54</v>
      </c>
      <c r="H12151" s="0" t="n">
        <v>66</v>
      </c>
      <c r="I12151" s="0" t="n">
        <v>229</v>
      </c>
      <c r="J12151" s="0" t="n">
        <v>1977</v>
      </c>
      <c r="K12151" s="0" t="n">
        <v>2039</v>
      </c>
      <c r="L12151" s="15" t="s">
        <v>93</v>
      </c>
      <c r="M12151" s="0" t="n">
        <v>5</v>
      </c>
      <c r="N12151" s="16" t="n">
        <f aca="false">I12151*K12151</f>
        <v>466931</v>
      </c>
      <c r="O12151" s="16" t="n">
        <f aca="false">I12151*(K12151-J12151)</f>
        <v>14198</v>
      </c>
      <c r="P12151" s="15" t="n">
        <f aca="false">K12151-J12151</f>
        <v>62</v>
      </c>
      <c r="Q12151" s="0" t="str">
        <f aca="false">IF(G12151=0,"Out of stock",IF(G12151&lt;H12151,"Understocked",IF(G12151&gt;Summary!$B$6*H12151,"Overstocked","Healthy")))</f>
        <v>Understocked</v>
      </c>
      <c r="R12151" s="0" t="str">
        <f aca="false">IF(I12151&gt;=Summary!$B$7,"Fast",IF(I12151&lt;Summary!$B$8,"Slow","Medium"))</f>
        <v>Fast</v>
      </c>
      <c r="S12151" s="15" t="n">
        <f aca="false">IF(M12151&gt;Summary!$B$5,1,0)</f>
        <v>0</v>
      </c>
      <c r="T12151" s="16" t="n">
        <f aca="false">IF(Q12151="Overstocked",(G12151-Summary!$B$6*H12151)*J12151,0)</f>
        <v>0</v>
      </c>
    </row>
    <row r="12152" customFormat="false" ht="15" hidden="false" customHeight="false" outlineLevel="0" collapsed="false">
      <c r="A12152" s="0" t="s">
        <v>12250</v>
      </c>
      <c r="B12152" s="0" t="s">
        <v>84</v>
      </c>
      <c r="C12152" s="0" t="s">
        <v>85</v>
      </c>
      <c r="D12152" s="0" t="s">
        <v>86</v>
      </c>
      <c r="E12152" s="14" t="n">
        <v>45182</v>
      </c>
      <c r="F12152" s="14" t="n">
        <v>45185</v>
      </c>
      <c r="G12152" s="0" t="n">
        <v>177</v>
      </c>
      <c r="H12152" s="0" t="n">
        <v>77</v>
      </c>
      <c r="I12152" s="0" t="n">
        <v>172</v>
      </c>
      <c r="J12152" s="0" t="n">
        <v>1287</v>
      </c>
      <c r="K12152" s="0" t="n">
        <v>1451</v>
      </c>
      <c r="L12152" s="15" t="s">
        <v>97</v>
      </c>
      <c r="M12152" s="0" t="n">
        <v>3</v>
      </c>
      <c r="N12152" s="16" t="n">
        <f aca="false">I12152*K12152</f>
        <v>249572</v>
      </c>
      <c r="O12152" s="16" t="n">
        <f aca="false">I12152*(K12152-J12152)</f>
        <v>28208</v>
      </c>
      <c r="P12152" s="15" t="n">
        <f aca="false">K12152-J12152</f>
        <v>164</v>
      </c>
      <c r="Q12152" s="0" t="str">
        <f aca="false">IF(G12152=0,"Out of stock",IF(G12152&lt;H12152,"Understocked",IF(G12152&gt;Summary!$B$6*H12152,"Overstocked","Healthy")))</f>
        <v>Healthy</v>
      </c>
      <c r="R12152" s="0" t="str">
        <f aca="false">IF(I12152&gt;=Summary!$B$7,"Fast",IF(I12152&lt;Summary!$B$8,"Slow","Medium"))</f>
        <v>Medium</v>
      </c>
      <c r="S12152" s="15" t="n">
        <f aca="false">IF(M12152&gt;Summary!$B$5,1,0)</f>
        <v>0</v>
      </c>
      <c r="T12152" s="16" t="n">
        <f aca="false">IF(Q12152="Overstocked",(G12152-Summary!$B$6*H12152)*J12152,0)</f>
        <v>0</v>
      </c>
    </row>
    <row r="12153" customFormat="false" ht="15" hidden="false" customHeight="false" outlineLevel="0" collapsed="false">
      <c r="A12153" s="0" t="s">
        <v>12251</v>
      </c>
      <c r="B12153" s="0" t="s">
        <v>111</v>
      </c>
      <c r="C12153" s="0" t="s">
        <v>78</v>
      </c>
      <c r="D12153" s="0" t="s">
        <v>102</v>
      </c>
      <c r="E12153" s="14" t="n">
        <v>45626</v>
      </c>
      <c r="F12153" s="14" t="n">
        <v>45633</v>
      </c>
      <c r="G12153" s="0" t="n">
        <v>330</v>
      </c>
      <c r="H12153" s="0" t="n">
        <v>125</v>
      </c>
      <c r="I12153" s="0" t="n">
        <v>146</v>
      </c>
      <c r="J12153" s="0" t="n">
        <v>1313</v>
      </c>
      <c r="K12153" s="0" t="n">
        <v>1539</v>
      </c>
      <c r="L12153" s="15" t="s">
        <v>93</v>
      </c>
      <c r="M12153" s="0" t="n">
        <v>7</v>
      </c>
      <c r="N12153" s="16" t="n">
        <f aca="false">I12153*K12153</f>
        <v>224694</v>
      </c>
      <c r="O12153" s="16" t="n">
        <f aca="false">I12153*(K12153-J12153)</f>
        <v>32996</v>
      </c>
      <c r="P12153" s="15" t="n">
        <f aca="false">K12153-J12153</f>
        <v>226</v>
      </c>
      <c r="Q12153" s="0" t="str">
        <f aca="false">IF(G12153=0,"Out of stock",IF(G12153&lt;H12153,"Understocked",IF(G12153&gt;Summary!$B$6*H12153,"Overstocked","Healthy")))</f>
        <v>Healthy</v>
      </c>
      <c r="R12153" s="0" t="str">
        <f aca="false">IF(I12153&gt;=Summary!$B$7,"Fast",IF(I12153&lt;Summary!$B$8,"Slow","Medium"))</f>
        <v>Medium</v>
      </c>
      <c r="S12153" s="15" t="n">
        <f aca="false">IF(M12153&gt;Summary!$B$5,1,0)</f>
        <v>0</v>
      </c>
      <c r="T12153" s="16" t="n">
        <f aca="false">IF(Q12153="Overstocked",(G12153-Summary!$B$6*H12153)*J12153,0)</f>
        <v>0</v>
      </c>
    </row>
    <row r="12154" customFormat="false" ht="15" hidden="false" customHeight="false" outlineLevel="0" collapsed="false">
      <c r="A12154" s="0" t="s">
        <v>12252</v>
      </c>
      <c r="B12154" s="0" t="s">
        <v>113</v>
      </c>
      <c r="C12154" s="0" t="s">
        <v>104</v>
      </c>
      <c r="D12154" s="0" t="s">
        <v>90</v>
      </c>
      <c r="E12154" s="14" t="n">
        <v>45553</v>
      </c>
      <c r="F12154" s="14" t="n">
        <v>45561</v>
      </c>
      <c r="G12154" s="0" t="n">
        <v>4</v>
      </c>
      <c r="H12154" s="0" t="n">
        <v>124</v>
      </c>
      <c r="I12154" s="0" t="n">
        <v>235</v>
      </c>
      <c r="J12154" s="0" t="n">
        <v>1602</v>
      </c>
      <c r="K12154" s="0" t="n">
        <v>1995</v>
      </c>
      <c r="L12154" s="15" t="s">
        <v>82</v>
      </c>
      <c r="M12154" s="0" t="n">
        <v>8</v>
      </c>
      <c r="N12154" s="16" t="n">
        <f aca="false">I12154*K12154</f>
        <v>468825</v>
      </c>
      <c r="O12154" s="16" t="n">
        <f aca="false">I12154*(K12154-J12154)</f>
        <v>92355</v>
      </c>
      <c r="P12154" s="15" t="n">
        <f aca="false">K12154-J12154</f>
        <v>393</v>
      </c>
      <c r="Q12154" s="0" t="str">
        <f aca="false">IF(G12154=0,"Out of stock",IF(G12154&lt;H12154,"Understocked",IF(G12154&gt;Summary!$B$6*H12154,"Overstocked","Healthy")))</f>
        <v>Understocked</v>
      </c>
      <c r="R12154" s="0" t="str">
        <f aca="false">IF(I12154&gt;=Summary!$B$7,"Fast",IF(I12154&lt;Summary!$B$8,"Slow","Medium"))</f>
        <v>Fast</v>
      </c>
      <c r="S12154" s="15" t="n">
        <f aca="false">IF(M12154&gt;Summary!$B$5,1,0)</f>
        <v>1</v>
      </c>
      <c r="T12154" s="16" t="n">
        <f aca="false">IF(Q12154="Overstocked",(G12154-Summary!$B$6*H12154)*J12154,0)</f>
        <v>0</v>
      </c>
    </row>
    <row r="12155" customFormat="false" ht="15" hidden="false" customHeight="false" outlineLevel="0" collapsed="false">
      <c r="A12155" s="0" t="s">
        <v>12253</v>
      </c>
      <c r="B12155" s="0" t="s">
        <v>95</v>
      </c>
      <c r="C12155" s="0" t="s">
        <v>78</v>
      </c>
      <c r="D12155" s="0" t="s">
        <v>90</v>
      </c>
      <c r="E12155" s="14" t="n">
        <v>45239</v>
      </c>
      <c r="F12155" s="14" t="n">
        <v>45245</v>
      </c>
      <c r="G12155" s="0" t="n">
        <v>125</v>
      </c>
      <c r="H12155" s="0" t="n">
        <v>117</v>
      </c>
      <c r="I12155" s="0" t="n">
        <v>299</v>
      </c>
      <c r="J12155" s="0" t="n">
        <v>1852</v>
      </c>
      <c r="K12155" s="0" t="n">
        <v>2059</v>
      </c>
      <c r="L12155" s="15" t="s">
        <v>80</v>
      </c>
      <c r="M12155" s="0" t="n">
        <v>6</v>
      </c>
      <c r="N12155" s="16" t="n">
        <f aca="false">I12155*K12155</f>
        <v>615641</v>
      </c>
      <c r="O12155" s="16" t="n">
        <f aca="false">I12155*(K12155-J12155)</f>
        <v>61893</v>
      </c>
      <c r="P12155" s="15" t="n">
        <f aca="false">K12155-J12155</f>
        <v>207</v>
      </c>
      <c r="Q12155" s="0" t="str">
        <f aca="false">IF(G12155=0,"Out of stock",IF(G12155&lt;H12155,"Understocked",IF(G12155&gt;Summary!$B$6*H12155,"Overstocked","Healthy")))</f>
        <v>Healthy</v>
      </c>
      <c r="R12155" s="0" t="str">
        <f aca="false">IF(I12155&gt;=Summary!$B$7,"Fast",IF(I12155&lt;Summary!$B$8,"Slow","Medium"))</f>
        <v>Fast</v>
      </c>
      <c r="S12155" s="15" t="n">
        <f aca="false">IF(M12155&gt;Summary!$B$5,1,0)</f>
        <v>0</v>
      </c>
      <c r="T12155" s="16" t="n">
        <f aca="false">IF(Q12155="Overstocked",(G12155-Summary!$B$6*H12155)*J12155,0)</f>
        <v>0</v>
      </c>
    </row>
    <row r="12156" customFormat="false" ht="15" hidden="false" customHeight="false" outlineLevel="0" collapsed="false">
      <c r="A12156" s="0" t="s">
        <v>12254</v>
      </c>
      <c r="B12156" s="0" t="s">
        <v>77</v>
      </c>
      <c r="C12156" s="0" t="s">
        <v>78</v>
      </c>
      <c r="D12156" s="0" t="s">
        <v>79</v>
      </c>
      <c r="E12156" s="14" t="n">
        <v>45316</v>
      </c>
      <c r="F12156" s="14" t="n">
        <v>45324</v>
      </c>
      <c r="G12156" s="0" t="n">
        <v>156</v>
      </c>
      <c r="H12156" s="0" t="n">
        <v>109</v>
      </c>
      <c r="I12156" s="0" t="n">
        <v>230</v>
      </c>
      <c r="J12156" s="0" t="n">
        <v>1748</v>
      </c>
      <c r="K12156" s="0" t="n">
        <v>1890</v>
      </c>
      <c r="L12156" s="15" t="s">
        <v>82</v>
      </c>
      <c r="M12156" s="0" t="n">
        <v>8</v>
      </c>
      <c r="N12156" s="16" t="n">
        <f aca="false">I12156*K12156</f>
        <v>434700</v>
      </c>
      <c r="O12156" s="16" t="n">
        <f aca="false">I12156*(K12156-J12156)</f>
        <v>32660</v>
      </c>
      <c r="P12156" s="15" t="n">
        <f aca="false">K12156-J12156</f>
        <v>142</v>
      </c>
      <c r="Q12156" s="0" t="str">
        <f aca="false">IF(G12156=0,"Out of stock",IF(G12156&lt;H12156,"Understocked",IF(G12156&gt;Summary!$B$6*H12156,"Overstocked","Healthy")))</f>
        <v>Healthy</v>
      </c>
      <c r="R12156" s="0" t="str">
        <f aca="false">IF(I12156&gt;=Summary!$B$7,"Fast",IF(I12156&lt;Summary!$B$8,"Slow","Medium"))</f>
        <v>Fast</v>
      </c>
      <c r="S12156" s="15" t="n">
        <f aca="false">IF(M12156&gt;Summary!$B$5,1,0)</f>
        <v>1</v>
      </c>
      <c r="T12156" s="16" t="n">
        <f aca="false">IF(Q12156="Overstocked",(G12156-Summary!$B$6*H12156)*J12156,0)</f>
        <v>0</v>
      </c>
    </row>
    <row r="12157" customFormat="false" ht="15" hidden="false" customHeight="false" outlineLevel="0" collapsed="false">
      <c r="A12157" s="0" t="s">
        <v>12255</v>
      </c>
      <c r="B12157" s="0" t="s">
        <v>123</v>
      </c>
      <c r="C12157" s="0" t="s">
        <v>96</v>
      </c>
      <c r="D12157" s="0" t="s">
        <v>90</v>
      </c>
      <c r="E12157" s="14" t="n">
        <v>45320</v>
      </c>
      <c r="F12157" s="14" t="n">
        <v>45328</v>
      </c>
      <c r="G12157" s="0" t="n">
        <v>217</v>
      </c>
      <c r="H12157" s="0" t="n">
        <v>117</v>
      </c>
      <c r="I12157" s="0" t="n">
        <v>260</v>
      </c>
      <c r="J12157" s="0" t="n">
        <v>873</v>
      </c>
      <c r="K12157" s="0" t="n">
        <v>1022</v>
      </c>
      <c r="L12157" s="15" t="s">
        <v>93</v>
      </c>
      <c r="M12157" s="0" t="n">
        <v>8</v>
      </c>
      <c r="N12157" s="16" t="n">
        <f aca="false">I12157*K12157</f>
        <v>265720</v>
      </c>
      <c r="O12157" s="16" t="n">
        <f aca="false">I12157*(K12157-J12157)</f>
        <v>38740</v>
      </c>
      <c r="P12157" s="15" t="n">
        <f aca="false">K12157-J12157</f>
        <v>149</v>
      </c>
      <c r="Q12157" s="0" t="str">
        <f aca="false">IF(G12157=0,"Out of stock",IF(G12157&lt;H12157,"Understocked",IF(G12157&gt;Summary!$B$6*H12157,"Overstocked","Healthy")))</f>
        <v>Healthy</v>
      </c>
      <c r="R12157" s="0" t="str">
        <f aca="false">IF(I12157&gt;=Summary!$B$7,"Fast",IF(I12157&lt;Summary!$B$8,"Slow","Medium"))</f>
        <v>Fast</v>
      </c>
      <c r="S12157" s="15" t="n">
        <f aca="false">IF(M12157&gt;Summary!$B$5,1,0)</f>
        <v>1</v>
      </c>
      <c r="T12157" s="16" t="n">
        <f aca="false">IF(Q12157="Overstocked",(G12157-Summary!$B$6*H12157)*J12157,0)</f>
        <v>0</v>
      </c>
    </row>
    <row r="12158" customFormat="false" ht="15" hidden="false" customHeight="false" outlineLevel="0" collapsed="false">
      <c r="A12158" s="0" t="s">
        <v>12256</v>
      </c>
      <c r="B12158" s="0" t="s">
        <v>107</v>
      </c>
      <c r="C12158" s="0" t="s">
        <v>96</v>
      </c>
      <c r="D12158" s="0" t="s">
        <v>79</v>
      </c>
      <c r="E12158" s="14" t="n">
        <v>45034</v>
      </c>
      <c r="F12158" s="14" t="n">
        <v>45039</v>
      </c>
      <c r="G12158" s="0" t="n">
        <v>42</v>
      </c>
      <c r="H12158" s="0" t="n">
        <v>59</v>
      </c>
      <c r="I12158" s="0" t="n">
        <v>42</v>
      </c>
      <c r="J12158" s="0" t="n">
        <v>270</v>
      </c>
      <c r="K12158" s="0" t="n">
        <v>443</v>
      </c>
      <c r="L12158" s="15" t="s">
        <v>93</v>
      </c>
      <c r="M12158" s="0" t="n">
        <v>5</v>
      </c>
      <c r="N12158" s="16" t="n">
        <f aca="false">I12158*K12158</f>
        <v>18606</v>
      </c>
      <c r="O12158" s="16" t="n">
        <f aca="false">I12158*(K12158-J12158)</f>
        <v>7266</v>
      </c>
      <c r="P12158" s="15" t="n">
        <f aca="false">K12158-J12158</f>
        <v>173</v>
      </c>
      <c r="Q12158" s="0" t="str">
        <f aca="false">IF(G12158=0,"Out of stock",IF(G12158&lt;H12158,"Understocked",IF(G12158&gt;Summary!$B$6*H12158,"Overstocked","Healthy")))</f>
        <v>Understocked</v>
      </c>
      <c r="R12158" s="0" t="str">
        <f aca="false">IF(I12158&gt;=Summary!$B$7,"Fast",IF(I12158&lt;Summary!$B$8,"Slow","Medium"))</f>
        <v>Slow</v>
      </c>
      <c r="S12158" s="15" t="n">
        <f aca="false">IF(M12158&gt;Summary!$B$5,1,0)</f>
        <v>0</v>
      </c>
      <c r="T12158" s="16" t="n">
        <f aca="false">IF(Q12158="Overstocked",(G12158-Summary!$B$6*H12158)*J12158,0)</f>
        <v>0</v>
      </c>
    </row>
    <row r="12159" customFormat="false" ht="15" hidden="false" customHeight="false" outlineLevel="0" collapsed="false">
      <c r="A12159" s="0" t="s">
        <v>12257</v>
      </c>
      <c r="B12159" s="0" t="s">
        <v>101</v>
      </c>
      <c r="C12159" s="0" t="s">
        <v>104</v>
      </c>
      <c r="D12159" s="0" t="s">
        <v>92</v>
      </c>
      <c r="E12159" s="14" t="n">
        <v>45583</v>
      </c>
      <c r="F12159" s="14" t="n">
        <v>45591</v>
      </c>
      <c r="G12159" s="0" t="n">
        <v>251</v>
      </c>
      <c r="H12159" s="0" t="n">
        <v>130</v>
      </c>
      <c r="I12159" s="0" t="n">
        <v>211</v>
      </c>
      <c r="J12159" s="0" t="n">
        <v>1757</v>
      </c>
      <c r="K12159" s="0" t="n">
        <v>1911</v>
      </c>
      <c r="L12159" s="15" t="s">
        <v>87</v>
      </c>
      <c r="M12159" s="0" t="n">
        <v>8</v>
      </c>
      <c r="N12159" s="16" t="n">
        <f aca="false">I12159*K12159</f>
        <v>403221</v>
      </c>
      <c r="O12159" s="16" t="n">
        <f aca="false">I12159*(K12159-J12159)</f>
        <v>32494</v>
      </c>
      <c r="P12159" s="15" t="n">
        <f aca="false">K12159-J12159</f>
        <v>154</v>
      </c>
      <c r="Q12159" s="0" t="str">
        <f aca="false">IF(G12159=0,"Out of stock",IF(G12159&lt;H12159,"Understocked",IF(G12159&gt;Summary!$B$6*H12159,"Overstocked","Healthy")))</f>
        <v>Healthy</v>
      </c>
      <c r="R12159" s="0" t="str">
        <f aca="false">IF(I12159&gt;=Summary!$B$7,"Fast",IF(I12159&lt;Summary!$B$8,"Slow","Medium"))</f>
        <v>Fast</v>
      </c>
      <c r="S12159" s="15" t="n">
        <f aca="false">IF(M12159&gt;Summary!$B$5,1,0)</f>
        <v>1</v>
      </c>
      <c r="T12159" s="16" t="n">
        <f aca="false">IF(Q12159="Overstocked",(G12159-Summary!$B$6*H12159)*J12159,0)</f>
        <v>0</v>
      </c>
    </row>
    <row r="12160" customFormat="false" ht="15" hidden="false" customHeight="false" outlineLevel="0" collapsed="false">
      <c r="A12160" s="0" t="s">
        <v>12258</v>
      </c>
      <c r="B12160" s="0" t="s">
        <v>84</v>
      </c>
      <c r="C12160" s="0" t="s">
        <v>78</v>
      </c>
      <c r="D12160" s="0" t="s">
        <v>86</v>
      </c>
      <c r="E12160" s="14" t="n">
        <v>44972</v>
      </c>
      <c r="F12160" s="14" t="n">
        <v>44980</v>
      </c>
      <c r="G12160" s="0" t="n">
        <v>362</v>
      </c>
      <c r="H12160" s="0" t="n">
        <v>74</v>
      </c>
      <c r="I12160" s="0" t="n">
        <v>78</v>
      </c>
      <c r="J12160" s="0" t="n">
        <v>503</v>
      </c>
      <c r="K12160" s="0" t="n">
        <v>845</v>
      </c>
      <c r="L12160" s="15" t="s">
        <v>97</v>
      </c>
      <c r="M12160" s="0" t="n">
        <v>8</v>
      </c>
      <c r="N12160" s="16" t="n">
        <f aca="false">I12160*K12160</f>
        <v>65910</v>
      </c>
      <c r="O12160" s="16" t="n">
        <f aca="false">I12160*(K12160-J12160)</f>
        <v>26676</v>
      </c>
      <c r="P12160" s="15" t="n">
        <f aca="false">K12160-J12160</f>
        <v>342</v>
      </c>
      <c r="Q12160" s="0" t="str">
        <f aca="false">IF(G12160=0,"Out of stock",IF(G12160&lt;H12160,"Understocked",IF(G12160&gt;Summary!$B$6*H12160,"Overstocked","Healthy")))</f>
        <v>Overstocked</v>
      </c>
      <c r="R12160" s="0" t="str">
        <f aca="false">IF(I12160&gt;=Summary!$B$7,"Fast",IF(I12160&lt;Summary!$B$8,"Slow","Medium"))</f>
        <v>Slow</v>
      </c>
      <c r="S12160" s="15" t="n">
        <f aca="false">IF(M12160&gt;Summary!$B$5,1,0)</f>
        <v>1</v>
      </c>
      <c r="T12160" s="16" t="n">
        <f aca="false">IF(Q12160="Overstocked",(G12160-Summary!$B$6*H12160)*J12160,0)</f>
        <v>33198</v>
      </c>
    </row>
    <row r="12161" customFormat="false" ht="15" hidden="false" customHeight="false" outlineLevel="0" collapsed="false">
      <c r="A12161" s="0" t="s">
        <v>12259</v>
      </c>
      <c r="B12161" s="0" t="s">
        <v>95</v>
      </c>
      <c r="C12161" s="0" t="s">
        <v>85</v>
      </c>
      <c r="D12161" s="0" t="s">
        <v>90</v>
      </c>
      <c r="E12161" s="14" t="n">
        <v>45498</v>
      </c>
      <c r="F12161" s="14" t="n">
        <v>45502</v>
      </c>
      <c r="G12161" s="0" t="n">
        <v>375</v>
      </c>
      <c r="H12161" s="0" t="n">
        <v>127</v>
      </c>
      <c r="I12161" s="0" t="n">
        <v>157</v>
      </c>
      <c r="J12161" s="0" t="n">
        <v>304</v>
      </c>
      <c r="K12161" s="0" t="n">
        <v>714</v>
      </c>
      <c r="L12161" s="15" t="s">
        <v>82</v>
      </c>
      <c r="M12161" s="0" t="n">
        <v>4</v>
      </c>
      <c r="N12161" s="16" t="n">
        <f aca="false">I12161*K12161</f>
        <v>112098</v>
      </c>
      <c r="O12161" s="16" t="n">
        <f aca="false">I12161*(K12161-J12161)</f>
        <v>64370</v>
      </c>
      <c r="P12161" s="15" t="n">
        <f aca="false">K12161-J12161</f>
        <v>410</v>
      </c>
      <c r="Q12161" s="0" t="str">
        <f aca="false">IF(G12161=0,"Out of stock",IF(G12161&lt;H12161,"Understocked",IF(G12161&gt;Summary!$B$6*H12161,"Overstocked","Healthy")))</f>
        <v>Healthy</v>
      </c>
      <c r="R12161" s="0" t="str">
        <f aca="false">IF(I12161&gt;=Summary!$B$7,"Fast",IF(I12161&lt;Summary!$B$8,"Slow","Medium"))</f>
        <v>Medium</v>
      </c>
      <c r="S12161" s="15" t="n">
        <f aca="false">IF(M12161&gt;Summary!$B$5,1,0)</f>
        <v>0</v>
      </c>
      <c r="T12161" s="16" t="n">
        <f aca="false">IF(Q12161="Overstocked",(G12161-Summary!$B$6*H12161)*J12161,0)</f>
        <v>0</v>
      </c>
    </row>
    <row r="12162" customFormat="false" ht="15" hidden="false" customHeight="false" outlineLevel="0" collapsed="false">
      <c r="A12162" s="0" t="s">
        <v>12260</v>
      </c>
      <c r="B12162" s="0" t="s">
        <v>101</v>
      </c>
      <c r="C12162" s="0" t="s">
        <v>78</v>
      </c>
      <c r="D12162" s="0" t="s">
        <v>92</v>
      </c>
      <c r="E12162" s="14" t="n">
        <v>45246</v>
      </c>
      <c r="F12162" s="14" t="n">
        <v>45255</v>
      </c>
      <c r="G12162" s="0" t="n">
        <v>379</v>
      </c>
      <c r="H12162" s="0" t="n">
        <v>109</v>
      </c>
      <c r="I12162" s="0" t="n">
        <v>42</v>
      </c>
      <c r="J12162" s="0" t="n">
        <v>827</v>
      </c>
      <c r="K12162" s="0" t="n">
        <v>890</v>
      </c>
      <c r="L12162" s="15" t="s">
        <v>80</v>
      </c>
      <c r="M12162" s="0" t="n">
        <v>9</v>
      </c>
      <c r="N12162" s="16" t="n">
        <f aca="false">I12162*K12162</f>
        <v>37380</v>
      </c>
      <c r="O12162" s="16" t="n">
        <f aca="false">I12162*(K12162-J12162)</f>
        <v>2646</v>
      </c>
      <c r="P12162" s="15" t="n">
        <f aca="false">K12162-J12162</f>
        <v>63</v>
      </c>
      <c r="Q12162" s="0" t="str">
        <f aca="false">IF(G12162=0,"Out of stock",IF(G12162&lt;H12162,"Understocked",IF(G12162&gt;Summary!$B$6*H12162,"Overstocked","Healthy")))</f>
        <v>Healthy</v>
      </c>
      <c r="R12162" s="0" t="str">
        <f aca="false">IF(I12162&gt;=Summary!$B$7,"Fast",IF(I12162&lt;Summary!$B$8,"Slow","Medium"))</f>
        <v>Slow</v>
      </c>
      <c r="S12162" s="15" t="n">
        <f aca="false">IF(M12162&gt;Summary!$B$5,1,0)</f>
        <v>1</v>
      </c>
      <c r="T12162" s="16" t="n">
        <f aca="false">IF(Q12162="Overstocked",(G12162-Summary!$B$6*H12162)*J12162,0)</f>
        <v>0</v>
      </c>
    </row>
    <row r="12163" customFormat="false" ht="15" hidden="false" customHeight="false" outlineLevel="0" collapsed="false">
      <c r="A12163" s="0" t="s">
        <v>12261</v>
      </c>
      <c r="B12163" s="0" t="s">
        <v>111</v>
      </c>
      <c r="C12163" s="0" t="s">
        <v>96</v>
      </c>
      <c r="D12163" s="0" t="s">
        <v>92</v>
      </c>
      <c r="E12163" s="14" t="n">
        <v>45259</v>
      </c>
      <c r="F12163" s="14" t="n">
        <v>45261</v>
      </c>
      <c r="G12163" s="0" t="n">
        <v>85</v>
      </c>
      <c r="H12163" s="0" t="n">
        <v>110</v>
      </c>
      <c r="I12163" s="0" t="n">
        <v>116</v>
      </c>
      <c r="J12163" s="0" t="n">
        <v>812</v>
      </c>
      <c r="K12163" s="0" t="n">
        <v>1170</v>
      </c>
      <c r="L12163" s="15" t="s">
        <v>80</v>
      </c>
      <c r="M12163" s="0" t="n">
        <v>2</v>
      </c>
      <c r="N12163" s="16" t="n">
        <f aca="false">I12163*K12163</f>
        <v>135720</v>
      </c>
      <c r="O12163" s="16" t="n">
        <f aca="false">I12163*(K12163-J12163)</f>
        <v>41528</v>
      </c>
      <c r="P12163" s="15" t="n">
        <f aca="false">K12163-J12163</f>
        <v>358</v>
      </c>
      <c r="Q12163" s="0" t="str">
        <f aca="false">IF(G12163=0,"Out of stock",IF(G12163&lt;H12163,"Understocked",IF(G12163&gt;Summary!$B$6*H12163,"Overstocked","Healthy")))</f>
        <v>Understocked</v>
      </c>
      <c r="R12163" s="0" t="str">
        <f aca="false">IF(I12163&gt;=Summary!$B$7,"Fast",IF(I12163&lt;Summary!$B$8,"Slow","Medium"))</f>
        <v>Medium</v>
      </c>
      <c r="S12163" s="15" t="n">
        <f aca="false">IF(M12163&gt;Summary!$B$5,1,0)</f>
        <v>0</v>
      </c>
      <c r="T12163" s="16" t="n">
        <f aca="false">IF(Q12163="Overstocked",(G12163-Summary!$B$6*H12163)*J12163,0)</f>
        <v>0</v>
      </c>
    </row>
    <row r="12164" customFormat="false" ht="15" hidden="false" customHeight="false" outlineLevel="0" collapsed="false">
      <c r="A12164" s="0" t="s">
        <v>12262</v>
      </c>
      <c r="B12164" s="0" t="s">
        <v>77</v>
      </c>
      <c r="C12164" s="0" t="s">
        <v>104</v>
      </c>
      <c r="D12164" s="0" t="s">
        <v>90</v>
      </c>
      <c r="E12164" s="14" t="n">
        <v>45637</v>
      </c>
      <c r="F12164" s="14" t="n">
        <v>45642</v>
      </c>
      <c r="G12164" s="0" t="n">
        <v>186</v>
      </c>
      <c r="H12164" s="0" t="n">
        <v>58</v>
      </c>
      <c r="I12164" s="0" t="n">
        <v>264</v>
      </c>
      <c r="J12164" s="0" t="n">
        <v>1701</v>
      </c>
      <c r="K12164" s="0" t="n">
        <v>1948</v>
      </c>
      <c r="L12164" s="15" t="s">
        <v>97</v>
      </c>
      <c r="M12164" s="0" t="n">
        <v>5</v>
      </c>
      <c r="N12164" s="16" t="n">
        <f aca="false">I12164*K12164</f>
        <v>514272</v>
      </c>
      <c r="O12164" s="16" t="n">
        <f aca="false">I12164*(K12164-J12164)</f>
        <v>65208</v>
      </c>
      <c r="P12164" s="15" t="n">
        <f aca="false">K12164-J12164</f>
        <v>247</v>
      </c>
      <c r="Q12164" s="0" t="str">
        <f aca="false">IF(G12164=0,"Out of stock",IF(G12164&lt;H12164,"Understocked",IF(G12164&gt;Summary!$B$6*H12164,"Overstocked","Healthy")))</f>
        <v>Healthy</v>
      </c>
      <c r="R12164" s="0" t="str">
        <f aca="false">IF(I12164&gt;=Summary!$B$7,"Fast",IF(I12164&lt;Summary!$B$8,"Slow","Medium"))</f>
        <v>Fast</v>
      </c>
      <c r="S12164" s="15" t="n">
        <f aca="false">IF(M12164&gt;Summary!$B$5,1,0)</f>
        <v>0</v>
      </c>
      <c r="T12164" s="16" t="n">
        <f aca="false">IF(Q12164="Overstocked",(G12164-Summary!$B$6*H12164)*J12164,0)</f>
        <v>0</v>
      </c>
    </row>
    <row r="12165" customFormat="false" ht="15" hidden="false" customHeight="false" outlineLevel="0" collapsed="false">
      <c r="A12165" s="0" t="s">
        <v>12263</v>
      </c>
      <c r="B12165" s="0" t="s">
        <v>115</v>
      </c>
      <c r="C12165" s="0" t="s">
        <v>96</v>
      </c>
      <c r="D12165" s="0" t="s">
        <v>92</v>
      </c>
      <c r="E12165" s="14" t="n">
        <v>45579</v>
      </c>
      <c r="F12165" s="14" t="n">
        <v>45584</v>
      </c>
      <c r="G12165" s="0" t="n">
        <v>223</v>
      </c>
      <c r="H12165" s="0" t="n">
        <v>61</v>
      </c>
      <c r="I12165" s="0" t="n">
        <v>259</v>
      </c>
      <c r="J12165" s="0" t="n">
        <v>514</v>
      </c>
      <c r="K12165" s="0" t="n">
        <v>810</v>
      </c>
      <c r="L12165" s="15" t="s">
        <v>82</v>
      </c>
      <c r="M12165" s="0" t="n">
        <v>5</v>
      </c>
      <c r="N12165" s="16" t="n">
        <f aca="false">I12165*K12165</f>
        <v>209790</v>
      </c>
      <c r="O12165" s="16" t="n">
        <f aca="false">I12165*(K12165-J12165)</f>
        <v>76664</v>
      </c>
      <c r="P12165" s="15" t="n">
        <f aca="false">K12165-J12165</f>
        <v>296</v>
      </c>
      <c r="Q12165" s="0" t="str">
        <f aca="false">IF(G12165=0,"Out of stock",IF(G12165&lt;H12165,"Understocked",IF(G12165&gt;Summary!$B$6*H12165,"Overstocked","Healthy")))</f>
        <v>Healthy</v>
      </c>
      <c r="R12165" s="0" t="str">
        <f aca="false">IF(I12165&gt;=Summary!$B$7,"Fast",IF(I12165&lt;Summary!$B$8,"Slow","Medium"))</f>
        <v>Fast</v>
      </c>
      <c r="S12165" s="15" t="n">
        <f aca="false">IF(M12165&gt;Summary!$B$5,1,0)</f>
        <v>0</v>
      </c>
      <c r="T12165" s="16" t="n">
        <f aca="false">IF(Q12165="Overstocked",(G12165-Summary!$B$6*H12165)*J12165,0)</f>
        <v>0</v>
      </c>
    </row>
    <row r="12166" customFormat="false" ht="15" hidden="false" customHeight="false" outlineLevel="0" collapsed="false">
      <c r="A12166" s="0" t="s">
        <v>12264</v>
      </c>
      <c r="B12166" s="0" t="s">
        <v>111</v>
      </c>
      <c r="C12166" s="0" t="s">
        <v>85</v>
      </c>
      <c r="D12166" s="0" t="s">
        <v>102</v>
      </c>
      <c r="E12166" s="14" t="n">
        <v>45152</v>
      </c>
      <c r="F12166" s="14" t="n">
        <v>45157</v>
      </c>
      <c r="G12166" s="0" t="n">
        <v>214</v>
      </c>
      <c r="H12166" s="0" t="n">
        <v>138</v>
      </c>
      <c r="I12166" s="0" t="n">
        <v>83</v>
      </c>
      <c r="J12166" s="0" t="n">
        <v>1994</v>
      </c>
      <c r="K12166" s="0" t="n">
        <v>2335</v>
      </c>
      <c r="L12166" s="15" t="s">
        <v>87</v>
      </c>
      <c r="M12166" s="0" t="n">
        <v>5</v>
      </c>
      <c r="N12166" s="16" t="n">
        <f aca="false">I12166*K12166</f>
        <v>193805</v>
      </c>
      <c r="O12166" s="16" t="n">
        <f aca="false">I12166*(K12166-J12166)</f>
        <v>28303</v>
      </c>
      <c r="P12166" s="15" t="n">
        <f aca="false">K12166-J12166</f>
        <v>341</v>
      </c>
      <c r="Q12166" s="0" t="str">
        <f aca="false">IF(G12166=0,"Out of stock",IF(G12166&lt;H12166,"Understocked",IF(G12166&gt;Summary!$B$6*H12166,"Overstocked","Healthy")))</f>
        <v>Healthy</v>
      </c>
      <c r="R12166" s="0" t="str">
        <f aca="false">IF(I12166&gt;=Summary!$B$7,"Fast",IF(I12166&lt;Summary!$B$8,"Slow","Medium"))</f>
        <v>Slow</v>
      </c>
      <c r="S12166" s="15" t="n">
        <f aca="false">IF(M12166&gt;Summary!$B$5,1,0)</f>
        <v>0</v>
      </c>
      <c r="T12166" s="16" t="n">
        <f aca="false">IF(Q12166="Overstocked",(G12166-Summary!$B$6*H12166)*J12166,0)</f>
        <v>0</v>
      </c>
    </row>
    <row r="12167" customFormat="false" ht="15" hidden="false" customHeight="false" outlineLevel="0" collapsed="false">
      <c r="A12167" s="0" t="s">
        <v>12265</v>
      </c>
      <c r="B12167" s="0" t="s">
        <v>115</v>
      </c>
      <c r="C12167" s="0" t="s">
        <v>78</v>
      </c>
      <c r="D12167" s="0" t="s">
        <v>102</v>
      </c>
      <c r="E12167" s="14" t="n">
        <v>45562</v>
      </c>
      <c r="F12167" s="14" t="n">
        <v>45570</v>
      </c>
      <c r="G12167" s="0" t="n">
        <v>306</v>
      </c>
      <c r="H12167" s="0" t="n">
        <v>99</v>
      </c>
      <c r="I12167" s="0" t="n">
        <v>284</v>
      </c>
      <c r="J12167" s="0" t="n">
        <v>1479</v>
      </c>
      <c r="K12167" s="0" t="n">
        <v>1567</v>
      </c>
      <c r="L12167" s="15" t="s">
        <v>93</v>
      </c>
      <c r="M12167" s="0" t="n">
        <v>8</v>
      </c>
      <c r="N12167" s="16" t="n">
        <f aca="false">I12167*K12167</f>
        <v>445028</v>
      </c>
      <c r="O12167" s="16" t="n">
        <f aca="false">I12167*(K12167-J12167)</f>
        <v>24992</v>
      </c>
      <c r="P12167" s="15" t="n">
        <f aca="false">K12167-J12167</f>
        <v>88</v>
      </c>
      <c r="Q12167" s="0" t="str">
        <f aca="false">IF(G12167=0,"Out of stock",IF(G12167&lt;H12167,"Understocked",IF(G12167&gt;Summary!$B$6*H12167,"Overstocked","Healthy")))</f>
        <v>Healthy</v>
      </c>
      <c r="R12167" s="0" t="str">
        <f aca="false">IF(I12167&gt;=Summary!$B$7,"Fast",IF(I12167&lt;Summary!$B$8,"Slow","Medium"))</f>
        <v>Fast</v>
      </c>
      <c r="S12167" s="15" t="n">
        <f aca="false">IF(M12167&gt;Summary!$B$5,1,0)</f>
        <v>1</v>
      </c>
      <c r="T12167" s="16" t="n">
        <f aca="false">IF(Q12167="Overstocked",(G12167-Summary!$B$6*H12167)*J12167,0)</f>
        <v>0</v>
      </c>
    </row>
    <row r="12168" customFormat="false" ht="15" hidden="false" customHeight="false" outlineLevel="0" collapsed="false">
      <c r="A12168" s="0" t="s">
        <v>12266</v>
      </c>
      <c r="B12168" s="0" t="s">
        <v>77</v>
      </c>
      <c r="C12168" s="0" t="s">
        <v>96</v>
      </c>
      <c r="D12168" s="0" t="s">
        <v>79</v>
      </c>
      <c r="E12168" s="14" t="n">
        <v>45196</v>
      </c>
      <c r="F12168" s="14" t="n">
        <v>45199</v>
      </c>
      <c r="G12168" s="0" t="n">
        <v>55</v>
      </c>
      <c r="H12168" s="0" t="n">
        <v>125</v>
      </c>
      <c r="I12168" s="0" t="n">
        <v>165</v>
      </c>
      <c r="J12168" s="0" t="n">
        <v>875</v>
      </c>
      <c r="K12168" s="0" t="n">
        <v>997</v>
      </c>
      <c r="L12168" s="15" t="s">
        <v>97</v>
      </c>
      <c r="M12168" s="0" t="n">
        <v>3</v>
      </c>
      <c r="N12168" s="16" t="n">
        <f aca="false">I12168*K12168</f>
        <v>164505</v>
      </c>
      <c r="O12168" s="16" t="n">
        <f aca="false">I12168*(K12168-J12168)</f>
        <v>20130</v>
      </c>
      <c r="P12168" s="15" t="n">
        <f aca="false">K12168-J12168</f>
        <v>122</v>
      </c>
      <c r="Q12168" s="0" t="str">
        <f aca="false">IF(G12168=0,"Out of stock",IF(G12168&lt;H12168,"Understocked",IF(G12168&gt;Summary!$B$6*H12168,"Overstocked","Healthy")))</f>
        <v>Understocked</v>
      </c>
      <c r="R12168" s="0" t="str">
        <f aca="false">IF(I12168&gt;=Summary!$B$7,"Fast",IF(I12168&lt;Summary!$B$8,"Slow","Medium"))</f>
        <v>Medium</v>
      </c>
      <c r="S12168" s="15" t="n">
        <f aca="false">IF(M12168&gt;Summary!$B$5,1,0)</f>
        <v>0</v>
      </c>
      <c r="T12168" s="16" t="n">
        <f aca="false">IF(Q12168="Overstocked",(G12168-Summary!$B$6*H12168)*J12168,0)</f>
        <v>0</v>
      </c>
    </row>
    <row r="12169" customFormat="false" ht="15" hidden="false" customHeight="false" outlineLevel="0" collapsed="false">
      <c r="A12169" s="0" t="s">
        <v>12267</v>
      </c>
      <c r="B12169" s="0" t="s">
        <v>101</v>
      </c>
      <c r="C12169" s="0" t="s">
        <v>104</v>
      </c>
      <c r="D12169" s="0" t="s">
        <v>79</v>
      </c>
      <c r="E12169" s="14" t="n">
        <v>45561</v>
      </c>
      <c r="F12169" s="14" t="n">
        <v>45563</v>
      </c>
      <c r="G12169" s="0" t="n">
        <v>143</v>
      </c>
      <c r="H12169" s="0" t="n">
        <v>125</v>
      </c>
      <c r="I12169" s="0" t="n">
        <v>286</v>
      </c>
      <c r="J12169" s="0" t="n">
        <v>514</v>
      </c>
      <c r="K12169" s="0" t="n">
        <v>802</v>
      </c>
      <c r="L12169" s="15" t="s">
        <v>82</v>
      </c>
      <c r="M12169" s="0" t="n">
        <v>2</v>
      </c>
      <c r="N12169" s="16" t="n">
        <f aca="false">I12169*K12169</f>
        <v>229372</v>
      </c>
      <c r="O12169" s="16" t="n">
        <f aca="false">I12169*(K12169-J12169)</f>
        <v>82368</v>
      </c>
      <c r="P12169" s="15" t="n">
        <f aca="false">K12169-J12169</f>
        <v>288</v>
      </c>
      <c r="Q12169" s="0" t="str">
        <f aca="false">IF(G12169=0,"Out of stock",IF(G12169&lt;H12169,"Understocked",IF(G12169&gt;Summary!$B$6*H12169,"Overstocked","Healthy")))</f>
        <v>Healthy</v>
      </c>
      <c r="R12169" s="0" t="str">
        <f aca="false">IF(I12169&gt;=Summary!$B$7,"Fast",IF(I12169&lt;Summary!$B$8,"Slow","Medium"))</f>
        <v>Fast</v>
      </c>
      <c r="S12169" s="15" t="n">
        <f aca="false">IF(M12169&gt;Summary!$B$5,1,0)</f>
        <v>0</v>
      </c>
      <c r="T12169" s="16" t="n">
        <f aca="false">IF(Q12169="Overstocked",(G12169-Summary!$B$6*H12169)*J12169,0)</f>
        <v>0</v>
      </c>
    </row>
    <row r="12170" customFormat="false" ht="15" hidden="false" customHeight="false" outlineLevel="0" collapsed="false">
      <c r="A12170" s="0" t="s">
        <v>12268</v>
      </c>
      <c r="B12170" s="0" t="s">
        <v>101</v>
      </c>
      <c r="C12170" s="0" t="s">
        <v>96</v>
      </c>
      <c r="D12170" s="0" t="s">
        <v>86</v>
      </c>
      <c r="E12170" s="14" t="n">
        <v>45255</v>
      </c>
      <c r="F12170" s="14" t="n">
        <v>45261</v>
      </c>
      <c r="G12170" s="0" t="n">
        <v>351</v>
      </c>
      <c r="H12170" s="0" t="n">
        <v>120</v>
      </c>
      <c r="I12170" s="0" t="n">
        <v>63</v>
      </c>
      <c r="J12170" s="0" t="n">
        <v>571</v>
      </c>
      <c r="K12170" s="0" t="n">
        <v>628</v>
      </c>
      <c r="L12170" s="15" t="s">
        <v>80</v>
      </c>
      <c r="M12170" s="0" t="n">
        <v>6</v>
      </c>
      <c r="N12170" s="16" t="n">
        <f aca="false">I12170*K12170</f>
        <v>39564</v>
      </c>
      <c r="O12170" s="16" t="n">
        <f aca="false">I12170*(K12170-J12170)</f>
        <v>3591</v>
      </c>
      <c r="P12170" s="15" t="n">
        <f aca="false">K12170-J12170</f>
        <v>57</v>
      </c>
      <c r="Q12170" s="0" t="str">
        <f aca="false">IF(G12170=0,"Out of stock",IF(G12170&lt;H12170,"Understocked",IF(G12170&gt;Summary!$B$6*H12170,"Overstocked","Healthy")))</f>
        <v>Healthy</v>
      </c>
      <c r="R12170" s="0" t="str">
        <f aca="false">IF(I12170&gt;=Summary!$B$7,"Fast",IF(I12170&lt;Summary!$B$8,"Slow","Medium"))</f>
        <v>Slow</v>
      </c>
      <c r="S12170" s="15" t="n">
        <f aca="false">IF(M12170&gt;Summary!$B$5,1,0)</f>
        <v>0</v>
      </c>
      <c r="T12170" s="16" t="n">
        <f aca="false">IF(Q12170="Overstocked",(G12170-Summary!$B$6*H12170)*J12170,0)</f>
        <v>0</v>
      </c>
    </row>
    <row r="12171" customFormat="false" ht="15" hidden="false" customHeight="false" outlineLevel="0" collapsed="false">
      <c r="A12171" s="0" t="s">
        <v>12269</v>
      </c>
      <c r="B12171" s="0" t="s">
        <v>77</v>
      </c>
      <c r="C12171" s="0" t="s">
        <v>78</v>
      </c>
      <c r="D12171" s="0" t="s">
        <v>90</v>
      </c>
      <c r="E12171" s="14" t="n">
        <v>45412</v>
      </c>
      <c r="F12171" s="14" t="n">
        <v>45421</v>
      </c>
      <c r="G12171" s="0" t="n">
        <v>40</v>
      </c>
      <c r="H12171" s="0" t="n">
        <v>61</v>
      </c>
      <c r="I12171" s="0" t="n">
        <v>114</v>
      </c>
      <c r="J12171" s="0" t="n">
        <v>1923</v>
      </c>
      <c r="K12171" s="0" t="n">
        <v>2198</v>
      </c>
      <c r="L12171" s="15" t="s">
        <v>93</v>
      </c>
      <c r="M12171" s="0" t="n">
        <v>9</v>
      </c>
      <c r="N12171" s="16" t="n">
        <f aca="false">I12171*K12171</f>
        <v>250572</v>
      </c>
      <c r="O12171" s="16" t="n">
        <f aca="false">I12171*(K12171-J12171)</f>
        <v>31350</v>
      </c>
      <c r="P12171" s="15" t="n">
        <f aca="false">K12171-J12171</f>
        <v>275</v>
      </c>
      <c r="Q12171" s="0" t="str">
        <f aca="false">IF(G12171=0,"Out of stock",IF(G12171&lt;H12171,"Understocked",IF(G12171&gt;Summary!$B$6*H12171,"Overstocked","Healthy")))</f>
        <v>Understocked</v>
      </c>
      <c r="R12171" s="0" t="str">
        <f aca="false">IF(I12171&gt;=Summary!$B$7,"Fast",IF(I12171&lt;Summary!$B$8,"Slow","Medium"))</f>
        <v>Medium</v>
      </c>
      <c r="S12171" s="15" t="n">
        <f aca="false">IF(M12171&gt;Summary!$B$5,1,0)</f>
        <v>1</v>
      </c>
      <c r="T12171" s="16" t="n">
        <f aca="false">IF(Q12171="Overstocked",(G12171-Summary!$B$6*H12171)*J12171,0)</f>
        <v>0</v>
      </c>
    </row>
    <row r="12172" customFormat="false" ht="15" hidden="false" customHeight="false" outlineLevel="0" collapsed="false">
      <c r="A12172" s="0" t="s">
        <v>12270</v>
      </c>
      <c r="B12172" s="0" t="s">
        <v>113</v>
      </c>
      <c r="C12172" s="0" t="s">
        <v>104</v>
      </c>
      <c r="D12172" s="0" t="s">
        <v>90</v>
      </c>
      <c r="E12172" s="14" t="n">
        <v>45294</v>
      </c>
      <c r="F12172" s="14" t="n">
        <v>45300</v>
      </c>
      <c r="G12172" s="0" t="n">
        <v>460</v>
      </c>
      <c r="H12172" s="0" t="n">
        <v>97</v>
      </c>
      <c r="I12172" s="0" t="n">
        <v>168</v>
      </c>
      <c r="J12172" s="0" t="n">
        <v>1221</v>
      </c>
      <c r="K12172" s="0" t="n">
        <v>1346</v>
      </c>
      <c r="L12172" s="15" t="s">
        <v>87</v>
      </c>
      <c r="M12172" s="0" t="n">
        <v>6</v>
      </c>
      <c r="N12172" s="16" t="n">
        <f aca="false">I12172*K12172</f>
        <v>226128</v>
      </c>
      <c r="O12172" s="16" t="n">
        <f aca="false">I12172*(K12172-J12172)</f>
        <v>21000</v>
      </c>
      <c r="P12172" s="15" t="n">
        <f aca="false">K12172-J12172</f>
        <v>125</v>
      </c>
      <c r="Q12172" s="0" t="str">
        <f aca="false">IF(G12172=0,"Out of stock",IF(G12172&lt;H12172,"Understocked",IF(G12172&gt;Summary!$B$6*H12172,"Overstocked","Healthy")))</f>
        <v>Overstocked</v>
      </c>
      <c r="R12172" s="0" t="str">
        <f aca="false">IF(I12172&gt;=Summary!$B$7,"Fast",IF(I12172&lt;Summary!$B$8,"Slow","Medium"))</f>
        <v>Medium</v>
      </c>
      <c r="S12172" s="15" t="n">
        <f aca="false">IF(M12172&gt;Summary!$B$5,1,0)</f>
        <v>0</v>
      </c>
      <c r="T12172" s="16" t="n">
        <f aca="false">IF(Q12172="Overstocked",(G12172-Summary!$B$6*H12172)*J12172,0)</f>
        <v>87912</v>
      </c>
    </row>
    <row r="12173" customFormat="false" ht="15" hidden="false" customHeight="false" outlineLevel="0" collapsed="false">
      <c r="A12173" s="0" t="s">
        <v>12271</v>
      </c>
      <c r="B12173" s="0" t="s">
        <v>84</v>
      </c>
      <c r="C12173" s="0" t="s">
        <v>78</v>
      </c>
      <c r="D12173" s="0" t="s">
        <v>79</v>
      </c>
      <c r="E12173" s="14" t="n">
        <v>45006</v>
      </c>
      <c r="F12173" s="14" t="n">
        <v>45012</v>
      </c>
      <c r="G12173" s="0" t="n">
        <v>244</v>
      </c>
      <c r="H12173" s="0" t="n">
        <v>111</v>
      </c>
      <c r="I12173" s="0" t="n">
        <v>173</v>
      </c>
      <c r="J12173" s="0" t="n">
        <v>525</v>
      </c>
      <c r="K12173" s="0" t="n">
        <v>654</v>
      </c>
      <c r="L12173" s="15" t="s">
        <v>82</v>
      </c>
      <c r="M12173" s="0" t="n">
        <v>6</v>
      </c>
      <c r="N12173" s="16" t="n">
        <f aca="false">I12173*K12173</f>
        <v>113142</v>
      </c>
      <c r="O12173" s="16" t="n">
        <f aca="false">I12173*(K12173-J12173)</f>
        <v>22317</v>
      </c>
      <c r="P12173" s="15" t="n">
        <f aca="false">K12173-J12173</f>
        <v>129</v>
      </c>
      <c r="Q12173" s="0" t="str">
        <f aca="false">IF(G12173=0,"Out of stock",IF(G12173&lt;H12173,"Understocked",IF(G12173&gt;Summary!$B$6*H12173,"Overstocked","Healthy")))</f>
        <v>Healthy</v>
      </c>
      <c r="R12173" s="0" t="str">
        <f aca="false">IF(I12173&gt;=Summary!$B$7,"Fast",IF(I12173&lt;Summary!$B$8,"Slow","Medium"))</f>
        <v>Medium</v>
      </c>
      <c r="S12173" s="15" t="n">
        <f aca="false">IF(M12173&gt;Summary!$B$5,1,0)</f>
        <v>0</v>
      </c>
      <c r="T12173" s="16" t="n">
        <f aca="false">IF(Q12173="Overstocked",(G12173-Summary!$B$6*H12173)*J12173,0)</f>
        <v>0</v>
      </c>
    </row>
    <row r="12174" customFormat="false" ht="15" hidden="false" customHeight="false" outlineLevel="0" collapsed="false">
      <c r="A12174" s="0" t="s">
        <v>12272</v>
      </c>
      <c r="B12174" s="0" t="s">
        <v>101</v>
      </c>
      <c r="C12174" s="0" t="s">
        <v>96</v>
      </c>
      <c r="D12174" s="0" t="s">
        <v>86</v>
      </c>
      <c r="E12174" s="14" t="n">
        <v>45144</v>
      </c>
      <c r="F12174" s="14" t="n">
        <v>45151</v>
      </c>
      <c r="G12174" s="0" t="n">
        <v>87</v>
      </c>
      <c r="H12174" s="0" t="n">
        <v>99</v>
      </c>
      <c r="I12174" s="0" t="n">
        <v>217</v>
      </c>
      <c r="J12174" s="0" t="n">
        <v>1910</v>
      </c>
      <c r="K12174" s="0" t="n">
        <v>2378</v>
      </c>
      <c r="L12174" s="15" t="s">
        <v>93</v>
      </c>
      <c r="M12174" s="0" t="n">
        <v>7</v>
      </c>
      <c r="N12174" s="16" t="n">
        <f aca="false">I12174*K12174</f>
        <v>516026</v>
      </c>
      <c r="O12174" s="16" t="n">
        <f aca="false">I12174*(K12174-J12174)</f>
        <v>101556</v>
      </c>
      <c r="P12174" s="15" t="n">
        <f aca="false">K12174-J12174</f>
        <v>468</v>
      </c>
      <c r="Q12174" s="0" t="str">
        <f aca="false">IF(G12174=0,"Out of stock",IF(G12174&lt;H12174,"Understocked",IF(G12174&gt;Summary!$B$6*H12174,"Overstocked","Healthy")))</f>
        <v>Understocked</v>
      </c>
      <c r="R12174" s="0" t="str">
        <f aca="false">IF(I12174&gt;=Summary!$B$7,"Fast",IF(I12174&lt;Summary!$B$8,"Slow","Medium"))</f>
        <v>Fast</v>
      </c>
      <c r="S12174" s="15" t="n">
        <f aca="false">IF(M12174&gt;Summary!$B$5,1,0)</f>
        <v>0</v>
      </c>
      <c r="T12174" s="16" t="n">
        <f aca="false">IF(Q12174="Overstocked",(G12174-Summary!$B$6*H12174)*J12174,0)</f>
        <v>0</v>
      </c>
    </row>
    <row r="12175" customFormat="false" ht="15" hidden="false" customHeight="false" outlineLevel="0" collapsed="false">
      <c r="A12175" s="0" t="s">
        <v>12273</v>
      </c>
      <c r="B12175" s="0" t="s">
        <v>84</v>
      </c>
      <c r="C12175" s="0" t="s">
        <v>104</v>
      </c>
      <c r="D12175" s="0" t="s">
        <v>102</v>
      </c>
      <c r="E12175" s="14" t="n">
        <v>45404</v>
      </c>
      <c r="F12175" s="14" t="n">
        <v>45413</v>
      </c>
      <c r="G12175" s="0" t="n">
        <v>435</v>
      </c>
      <c r="H12175" s="0" t="n">
        <v>91</v>
      </c>
      <c r="I12175" s="0" t="n">
        <v>7</v>
      </c>
      <c r="J12175" s="0" t="n">
        <v>315</v>
      </c>
      <c r="K12175" s="0" t="n">
        <v>570</v>
      </c>
      <c r="L12175" s="15" t="s">
        <v>87</v>
      </c>
      <c r="M12175" s="0" t="n">
        <v>9</v>
      </c>
      <c r="N12175" s="16" t="n">
        <f aca="false">I12175*K12175</f>
        <v>3990</v>
      </c>
      <c r="O12175" s="16" t="n">
        <f aca="false">I12175*(K12175-J12175)</f>
        <v>1785</v>
      </c>
      <c r="P12175" s="15" t="n">
        <f aca="false">K12175-J12175</f>
        <v>255</v>
      </c>
      <c r="Q12175" s="0" t="str">
        <f aca="false">IF(G12175=0,"Out of stock",IF(G12175&lt;H12175,"Understocked",IF(G12175&gt;Summary!$B$6*H12175,"Overstocked","Healthy")))</f>
        <v>Overstocked</v>
      </c>
      <c r="R12175" s="0" t="str">
        <f aca="false">IF(I12175&gt;=Summary!$B$7,"Fast",IF(I12175&lt;Summary!$B$8,"Slow","Medium"))</f>
        <v>Slow</v>
      </c>
      <c r="S12175" s="15" t="n">
        <f aca="false">IF(M12175&gt;Summary!$B$5,1,0)</f>
        <v>1</v>
      </c>
      <c r="T12175" s="16" t="n">
        <f aca="false">IF(Q12175="Overstocked",(G12175-Summary!$B$6*H12175)*J12175,0)</f>
        <v>22365</v>
      </c>
    </row>
    <row r="12176" customFormat="false" ht="15" hidden="false" customHeight="false" outlineLevel="0" collapsed="false">
      <c r="A12176" s="0" t="s">
        <v>12274</v>
      </c>
      <c r="B12176" s="0" t="s">
        <v>101</v>
      </c>
      <c r="C12176" s="0" t="s">
        <v>78</v>
      </c>
      <c r="D12176" s="0" t="s">
        <v>86</v>
      </c>
      <c r="E12176" s="14" t="n">
        <v>45221</v>
      </c>
      <c r="F12176" s="14" t="n">
        <v>45222</v>
      </c>
      <c r="G12176" s="0" t="n">
        <v>5</v>
      </c>
      <c r="H12176" s="0" t="n">
        <v>110</v>
      </c>
      <c r="I12176" s="0" t="n">
        <v>298</v>
      </c>
      <c r="J12176" s="0" t="n">
        <v>1626</v>
      </c>
      <c r="K12176" s="0" t="n">
        <v>2126</v>
      </c>
      <c r="L12176" s="15" t="s">
        <v>93</v>
      </c>
      <c r="M12176" s="0" t="n">
        <v>1</v>
      </c>
      <c r="N12176" s="16" t="n">
        <f aca="false">I12176*K12176</f>
        <v>633548</v>
      </c>
      <c r="O12176" s="16" t="n">
        <f aca="false">I12176*(K12176-J12176)</f>
        <v>149000</v>
      </c>
      <c r="P12176" s="15" t="n">
        <f aca="false">K12176-J12176</f>
        <v>500</v>
      </c>
      <c r="Q12176" s="0" t="str">
        <f aca="false">IF(G12176=0,"Out of stock",IF(G12176&lt;H12176,"Understocked",IF(G12176&gt;Summary!$B$6*H12176,"Overstocked","Healthy")))</f>
        <v>Understocked</v>
      </c>
      <c r="R12176" s="0" t="str">
        <f aca="false">IF(I12176&gt;=Summary!$B$7,"Fast",IF(I12176&lt;Summary!$B$8,"Slow","Medium"))</f>
        <v>Fast</v>
      </c>
      <c r="S12176" s="15" t="n">
        <f aca="false">IF(M12176&gt;Summary!$B$5,1,0)</f>
        <v>0</v>
      </c>
      <c r="T12176" s="16" t="n">
        <f aca="false">IF(Q12176="Overstocked",(G12176-Summary!$B$6*H12176)*J12176,0)</f>
        <v>0</v>
      </c>
    </row>
    <row r="12177" customFormat="false" ht="15" hidden="false" customHeight="false" outlineLevel="0" collapsed="false">
      <c r="A12177" s="0" t="s">
        <v>12275</v>
      </c>
      <c r="B12177" s="0" t="s">
        <v>115</v>
      </c>
      <c r="C12177" s="0" t="s">
        <v>104</v>
      </c>
      <c r="D12177" s="0" t="s">
        <v>92</v>
      </c>
      <c r="E12177" s="14" t="n">
        <v>45114</v>
      </c>
      <c r="F12177" s="14" t="n">
        <v>45119</v>
      </c>
      <c r="G12177" s="0" t="n">
        <v>212</v>
      </c>
      <c r="H12177" s="0" t="n">
        <v>91</v>
      </c>
      <c r="I12177" s="0" t="n">
        <v>114</v>
      </c>
      <c r="J12177" s="0" t="n">
        <v>1538</v>
      </c>
      <c r="K12177" s="0" t="n">
        <v>2015</v>
      </c>
      <c r="L12177" s="15" t="s">
        <v>82</v>
      </c>
      <c r="M12177" s="0" t="n">
        <v>5</v>
      </c>
      <c r="N12177" s="16" t="n">
        <f aca="false">I12177*K12177</f>
        <v>229710</v>
      </c>
      <c r="O12177" s="16" t="n">
        <f aca="false">I12177*(K12177-J12177)</f>
        <v>54378</v>
      </c>
      <c r="P12177" s="15" t="n">
        <f aca="false">K12177-J12177</f>
        <v>477</v>
      </c>
      <c r="Q12177" s="0" t="str">
        <f aca="false">IF(G12177=0,"Out of stock",IF(G12177&lt;H12177,"Understocked",IF(G12177&gt;Summary!$B$6*H12177,"Overstocked","Healthy")))</f>
        <v>Healthy</v>
      </c>
      <c r="R12177" s="0" t="str">
        <f aca="false">IF(I12177&gt;=Summary!$B$7,"Fast",IF(I12177&lt;Summary!$B$8,"Slow","Medium"))</f>
        <v>Medium</v>
      </c>
      <c r="S12177" s="15" t="n">
        <f aca="false">IF(M12177&gt;Summary!$B$5,1,0)</f>
        <v>0</v>
      </c>
      <c r="T12177" s="16" t="n">
        <f aca="false">IF(Q12177="Overstocked",(G12177-Summary!$B$6*H12177)*J12177,0)</f>
        <v>0</v>
      </c>
    </row>
    <row r="12178" customFormat="false" ht="15" hidden="false" customHeight="false" outlineLevel="0" collapsed="false">
      <c r="A12178" s="0" t="s">
        <v>12276</v>
      </c>
      <c r="B12178" s="0" t="s">
        <v>113</v>
      </c>
      <c r="C12178" s="0" t="s">
        <v>96</v>
      </c>
      <c r="D12178" s="0" t="s">
        <v>102</v>
      </c>
      <c r="E12178" s="14" t="n">
        <v>45140</v>
      </c>
      <c r="F12178" s="14" t="n">
        <v>45145</v>
      </c>
      <c r="G12178" s="0" t="n">
        <v>36</v>
      </c>
      <c r="H12178" s="0" t="n">
        <v>145</v>
      </c>
      <c r="I12178" s="0" t="n">
        <v>58</v>
      </c>
      <c r="J12178" s="0" t="n">
        <v>1940</v>
      </c>
      <c r="K12178" s="0" t="n">
        <v>2333</v>
      </c>
      <c r="L12178" s="15" t="s">
        <v>97</v>
      </c>
      <c r="M12178" s="0" t="n">
        <v>5</v>
      </c>
      <c r="N12178" s="16" t="n">
        <f aca="false">I12178*K12178</f>
        <v>135314</v>
      </c>
      <c r="O12178" s="16" t="n">
        <f aca="false">I12178*(K12178-J12178)</f>
        <v>22794</v>
      </c>
      <c r="P12178" s="15" t="n">
        <f aca="false">K12178-J12178</f>
        <v>393</v>
      </c>
      <c r="Q12178" s="0" t="str">
        <f aca="false">IF(G12178=0,"Out of stock",IF(G12178&lt;H12178,"Understocked",IF(G12178&gt;Summary!$B$6*H12178,"Overstocked","Healthy")))</f>
        <v>Understocked</v>
      </c>
      <c r="R12178" s="0" t="str">
        <f aca="false">IF(I12178&gt;=Summary!$B$7,"Fast",IF(I12178&lt;Summary!$B$8,"Slow","Medium"))</f>
        <v>Slow</v>
      </c>
      <c r="S12178" s="15" t="n">
        <f aca="false">IF(M12178&gt;Summary!$B$5,1,0)</f>
        <v>0</v>
      </c>
      <c r="T12178" s="16" t="n">
        <f aca="false">IF(Q12178="Overstocked",(G12178-Summary!$B$6*H12178)*J12178,0)</f>
        <v>0</v>
      </c>
    </row>
    <row r="12179" customFormat="false" ht="15" hidden="false" customHeight="false" outlineLevel="0" collapsed="false">
      <c r="A12179" s="0" t="s">
        <v>12277</v>
      </c>
      <c r="B12179" s="0" t="s">
        <v>107</v>
      </c>
      <c r="C12179" s="0" t="s">
        <v>104</v>
      </c>
      <c r="D12179" s="0" t="s">
        <v>102</v>
      </c>
      <c r="E12179" s="14" t="n">
        <v>44940</v>
      </c>
      <c r="F12179" s="14" t="n">
        <v>44945</v>
      </c>
      <c r="G12179" s="0" t="n">
        <v>349</v>
      </c>
      <c r="H12179" s="0" t="n">
        <v>138</v>
      </c>
      <c r="I12179" s="0" t="n">
        <v>134</v>
      </c>
      <c r="J12179" s="0" t="n">
        <v>1013</v>
      </c>
      <c r="K12179" s="0" t="n">
        <v>1421</v>
      </c>
      <c r="L12179" s="15" t="s">
        <v>97</v>
      </c>
      <c r="M12179" s="0" t="n">
        <v>5</v>
      </c>
      <c r="N12179" s="16" t="n">
        <f aca="false">I12179*K12179</f>
        <v>190414</v>
      </c>
      <c r="O12179" s="16" t="n">
        <f aca="false">I12179*(K12179-J12179)</f>
        <v>54672</v>
      </c>
      <c r="P12179" s="15" t="n">
        <f aca="false">K12179-J12179</f>
        <v>408</v>
      </c>
      <c r="Q12179" s="0" t="str">
        <f aca="false">IF(G12179=0,"Out of stock",IF(G12179&lt;H12179,"Understocked",IF(G12179&gt;Summary!$B$6*H12179,"Overstocked","Healthy")))</f>
        <v>Healthy</v>
      </c>
      <c r="R12179" s="0" t="str">
        <f aca="false">IF(I12179&gt;=Summary!$B$7,"Fast",IF(I12179&lt;Summary!$B$8,"Slow","Medium"))</f>
        <v>Medium</v>
      </c>
      <c r="S12179" s="15" t="n">
        <f aca="false">IF(M12179&gt;Summary!$B$5,1,0)</f>
        <v>0</v>
      </c>
      <c r="T12179" s="16" t="n">
        <f aca="false">IF(Q12179="Overstocked",(G12179-Summary!$B$6*H12179)*J12179,0)</f>
        <v>0</v>
      </c>
    </row>
    <row r="12180" customFormat="false" ht="15" hidden="false" customHeight="false" outlineLevel="0" collapsed="false">
      <c r="A12180" s="0" t="s">
        <v>12278</v>
      </c>
      <c r="B12180" s="0" t="s">
        <v>123</v>
      </c>
      <c r="C12180" s="0" t="s">
        <v>78</v>
      </c>
      <c r="D12180" s="0" t="s">
        <v>92</v>
      </c>
      <c r="E12180" s="14" t="n">
        <v>45543</v>
      </c>
      <c r="F12180" s="14" t="n">
        <v>45552</v>
      </c>
      <c r="G12180" s="0" t="n">
        <v>429</v>
      </c>
      <c r="H12180" s="0" t="n">
        <v>83</v>
      </c>
      <c r="I12180" s="0" t="n">
        <v>29</v>
      </c>
      <c r="J12180" s="0" t="n">
        <v>995</v>
      </c>
      <c r="K12180" s="0" t="n">
        <v>1448</v>
      </c>
      <c r="L12180" s="15" t="s">
        <v>82</v>
      </c>
      <c r="M12180" s="0" t="n">
        <v>9</v>
      </c>
      <c r="N12180" s="16" t="n">
        <f aca="false">I12180*K12180</f>
        <v>41992</v>
      </c>
      <c r="O12180" s="16" t="n">
        <f aca="false">I12180*(K12180-J12180)</f>
        <v>13137</v>
      </c>
      <c r="P12180" s="15" t="n">
        <f aca="false">K12180-J12180</f>
        <v>453</v>
      </c>
      <c r="Q12180" s="0" t="str">
        <f aca="false">IF(G12180=0,"Out of stock",IF(G12180&lt;H12180,"Understocked",IF(G12180&gt;Summary!$B$6*H12180,"Overstocked","Healthy")))</f>
        <v>Overstocked</v>
      </c>
      <c r="R12180" s="0" t="str">
        <f aca="false">IF(I12180&gt;=Summary!$B$7,"Fast",IF(I12180&lt;Summary!$B$8,"Slow","Medium"))</f>
        <v>Slow</v>
      </c>
      <c r="S12180" s="15" t="n">
        <f aca="false">IF(M12180&gt;Summary!$B$5,1,0)</f>
        <v>1</v>
      </c>
      <c r="T12180" s="16" t="n">
        <f aca="false">IF(Q12180="Overstocked",(G12180-Summary!$B$6*H12180)*J12180,0)</f>
        <v>96515</v>
      </c>
    </row>
    <row r="12181" customFormat="false" ht="15" hidden="false" customHeight="false" outlineLevel="0" collapsed="false">
      <c r="A12181" s="0" t="s">
        <v>12279</v>
      </c>
      <c r="B12181" s="0" t="s">
        <v>107</v>
      </c>
      <c r="C12181" s="0" t="s">
        <v>96</v>
      </c>
      <c r="D12181" s="0" t="s">
        <v>79</v>
      </c>
      <c r="E12181" s="14" t="n">
        <v>45140</v>
      </c>
      <c r="F12181" s="14" t="n">
        <v>45143</v>
      </c>
      <c r="G12181" s="0" t="n">
        <v>376</v>
      </c>
      <c r="H12181" s="0" t="n">
        <v>126</v>
      </c>
      <c r="I12181" s="0" t="n">
        <v>29</v>
      </c>
      <c r="J12181" s="0" t="n">
        <v>1666</v>
      </c>
      <c r="K12181" s="0" t="n">
        <v>2073</v>
      </c>
      <c r="L12181" s="15" t="s">
        <v>82</v>
      </c>
      <c r="M12181" s="0" t="n">
        <v>3</v>
      </c>
      <c r="N12181" s="16" t="n">
        <f aca="false">I12181*K12181</f>
        <v>60117</v>
      </c>
      <c r="O12181" s="16" t="n">
        <f aca="false">I12181*(K12181-J12181)</f>
        <v>11803</v>
      </c>
      <c r="P12181" s="15" t="n">
        <f aca="false">K12181-J12181</f>
        <v>407</v>
      </c>
      <c r="Q12181" s="0" t="str">
        <f aca="false">IF(G12181=0,"Out of stock",IF(G12181&lt;H12181,"Understocked",IF(G12181&gt;Summary!$B$6*H12181,"Overstocked","Healthy")))</f>
        <v>Healthy</v>
      </c>
      <c r="R12181" s="0" t="str">
        <f aca="false">IF(I12181&gt;=Summary!$B$7,"Fast",IF(I12181&lt;Summary!$B$8,"Slow","Medium"))</f>
        <v>Slow</v>
      </c>
      <c r="S12181" s="15" t="n">
        <f aca="false">IF(M12181&gt;Summary!$B$5,1,0)</f>
        <v>0</v>
      </c>
      <c r="T12181" s="16" t="n">
        <f aca="false">IF(Q12181="Overstocked",(G12181-Summary!$B$6*H12181)*J12181,0)</f>
        <v>0</v>
      </c>
    </row>
    <row r="12182" customFormat="false" ht="15" hidden="false" customHeight="false" outlineLevel="0" collapsed="false">
      <c r="A12182" s="0" t="s">
        <v>12280</v>
      </c>
      <c r="B12182" s="0" t="s">
        <v>84</v>
      </c>
      <c r="C12182" s="0" t="s">
        <v>85</v>
      </c>
      <c r="D12182" s="0" t="s">
        <v>79</v>
      </c>
      <c r="E12182" s="14" t="n">
        <v>45225</v>
      </c>
      <c r="F12182" s="14" t="n">
        <v>45230</v>
      </c>
      <c r="G12182" s="0" t="n">
        <v>367</v>
      </c>
      <c r="H12182" s="0" t="n">
        <v>136</v>
      </c>
      <c r="I12182" s="0" t="n">
        <v>24</v>
      </c>
      <c r="J12182" s="0" t="n">
        <v>1193</v>
      </c>
      <c r="K12182" s="0" t="n">
        <v>1322</v>
      </c>
      <c r="L12182" s="15" t="s">
        <v>93</v>
      </c>
      <c r="M12182" s="0" t="n">
        <v>5</v>
      </c>
      <c r="N12182" s="16" t="n">
        <f aca="false">I12182*K12182</f>
        <v>31728</v>
      </c>
      <c r="O12182" s="16" t="n">
        <f aca="false">I12182*(K12182-J12182)</f>
        <v>3096</v>
      </c>
      <c r="P12182" s="15" t="n">
        <f aca="false">K12182-J12182</f>
        <v>129</v>
      </c>
      <c r="Q12182" s="0" t="str">
        <f aca="false">IF(G12182=0,"Out of stock",IF(G12182&lt;H12182,"Understocked",IF(G12182&gt;Summary!$B$6*H12182,"Overstocked","Healthy")))</f>
        <v>Healthy</v>
      </c>
      <c r="R12182" s="0" t="str">
        <f aca="false">IF(I12182&gt;=Summary!$B$7,"Fast",IF(I12182&lt;Summary!$B$8,"Slow","Medium"))</f>
        <v>Slow</v>
      </c>
      <c r="S12182" s="15" t="n">
        <f aca="false">IF(M12182&gt;Summary!$B$5,1,0)</f>
        <v>0</v>
      </c>
      <c r="T12182" s="16" t="n">
        <f aca="false">IF(Q12182="Overstocked",(G12182-Summary!$B$6*H12182)*J12182,0)</f>
        <v>0</v>
      </c>
    </row>
    <row r="12183" customFormat="false" ht="15" hidden="false" customHeight="false" outlineLevel="0" collapsed="false">
      <c r="A12183" s="0" t="s">
        <v>12281</v>
      </c>
      <c r="B12183" s="0" t="s">
        <v>84</v>
      </c>
      <c r="C12183" s="0" t="s">
        <v>78</v>
      </c>
      <c r="D12183" s="0" t="s">
        <v>102</v>
      </c>
      <c r="E12183" s="14" t="n">
        <v>45144</v>
      </c>
      <c r="F12183" s="14" t="n">
        <v>45153</v>
      </c>
      <c r="G12183" s="0" t="n">
        <v>245</v>
      </c>
      <c r="H12183" s="0" t="n">
        <v>125</v>
      </c>
      <c r="I12183" s="0" t="n">
        <v>63</v>
      </c>
      <c r="J12183" s="0" t="n">
        <v>388</v>
      </c>
      <c r="K12183" s="0" t="n">
        <v>811</v>
      </c>
      <c r="L12183" s="15" t="s">
        <v>97</v>
      </c>
      <c r="M12183" s="0" t="n">
        <v>9</v>
      </c>
      <c r="N12183" s="16" t="n">
        <f aca="false">I12183*K12183</f>
        <v>51093</v>
      </c>
      <c r="O12183" s="16" t="n">
        <f aca="false">I12183*(K12183-J12183)</f>
        <v>26649</v>
      </c>
      <c r="P12183" s="15" t="n">
        <f aca="false">K12183-J12183</f>
        <v>423</v>
      </c>
      <c r="Q12183" s="0" t="str">
        <f aca="false">IF(G12183=0,"Out of stock",IF(G12183&lt;H12183,"Understocked",IF(G12183&gt;Summary!$B$6*H12183,"Overstocked","Healthy")))</f>
        <v>Healthy</v>
      </c>
      <c r="R12183" s="0" t="str">
        <f aca="false">IF(I12183&gt;=Summary!$B$7,"Fast",IF(I12183&lt;Summary!$B$8,"Slow","Medium"))</f>
        <v>Slow</v>
      </c>
      <c r="S12183" s="15" t="n">
        <f aca="false">IF(M12183&gt;Summary!$B$5,1,0)</f>
        <v>1</v>
      </c>
      <c r="T12183" s="16" t="n">
        <f aca="false">IF(Q12183="Overstocked",(G12183-Summary!$B$6*H12183)*J12183,0)</f>
        <v>0</v>
      </c>
    </row>
    <row r="12184" customFormat="false" ht="15" hidden="false" customHeight="false" outlineLevel="0" collapsed="false">
      <c r="A12184" s="0" t="s">
        <v>12282</v>
      </c>
      <c r="B12184" s="0" t="s">
        <v>95</v>
      </c>
      <c r="C12184" s="0" t="s">
        <v>96</v>
      </c>
      <c r="D12184" s="0" t="s">
        <v>92</v>
      </c>
      <c r="E12184" s="14" t="n">
        <v>44984</v>
      </c>
      <c r="F12184" s="14" t="n">
        <v>44994</v>
      </c>
      <c r="G12184" s="0" t="n">
        <v>206</v>
      </c>
      <c r="H12184" s="0" t="n">
        <v>135</v>
      </c>
      <c r="I12184" s="0" t="n">
        <v>252</v>
      </c>
      <c r="J12184" s="0" t="n">
        <v>1331</v>
      </c>
      <c r="K12184" s="0" t="n">
        <v>1604</v>
      </c>
      <c r="L12184" s="15" t="s">
        <v>82</v>
      </c>
      <c r="M12184" s="0" t="n">
        <v>10</v>
      </c>
      <c r="N12184" s="16" t="n">
        <f aca="false">I12184*K12184</f>
        <v>404208</v>
      </c>
      <c r="O12184" s="16" t="n">
        <f aca="false">I12184*(K12184-J12184)</f>
        <v>68796</v>
      </c>
      <c r="P12184" s="15" t="n">
        <f aca="false">K12184-J12184</f>
        <v>273</v>
      </c>
      <c r="Q12184" s="0" t="str">
        <f aca="false">IF(G12184=0,"Out of stock",IF(G12184&lt;H12184,"Understocked",IF(G12184&gt;Summary!$B$6*H12184,"Overstocked","Healthy")))</f>
        <v>Healthy</v>
      </c>
      <c r="R12184" s="0" t="str">
        <f aca="false">IF(I12184&gt;=Summary!$B$7,"Fast",IF(I12184&lt;Summary!$B$8,"Slow","Medium"))</f>
        <v>Fast</v>
      </c>
      <c r="S12184" s="15" t="n">
        <f aca="false">IF(M12184&gt;Summary!$B$5,1,0)</f>
        <v>1</v>
      </c>
      <c r="T12184" s="16" t="n">
        <f aca="false">IF(Q12184="Overstocked",(G12184-Summary!$B$6*H12184)*J12184,0)</f>
        <v>0</v>
      </c>
    </row>
    <row r="12185" customFormat="false" ht="15" hidden="false" customHeight="false" outlineLevel="0" collapsed="false">
      <c r="A12185" s="0" t="s">
        <v>12283</v>
      </c>
      <c r="B12185" s="0" t="s">
        <v>113</v>
      </c>
      <c r="C12185" s="0" t="s">
        <v>85</v>
      </c>
      <c r="D12185" s="0" t="s">
        <v>102</v>
      </c>
      <c r="E12185" s="14" t="n">
        <v>45345</v>
      </c>
      <c r="F12185" s="14" t="n">
        <v>45346</v>
      </c>
      <c r="G12185" s="0" t="n">
        <v>14</v>
      </c>
      <c r="H12185" s="0" t="n">
        <v>61</v>
      </c>
      <c r="I12185" s="0" t="n">
        <v>116</v>
      </c>
      <c r="J12185" s="0" t="n">
        <v>805</v>
      </c>
      <c r="K12185" s="0" t="n">
        <v>908</v>
      </c>
      <c r="L12185" s="15" t="s">
        <v>97</v>
      </c>
      <c r="M12185" s="0" t="n">
        <v>1</v>
      </c>
      <c r="N12185" s="16" t="n">
        <f aca="false">I12185*K12185</f>
        <v>105328</v>
      </c>
      <c r="O12185" s="16" t="n">
        <f aca="false">I12185*(K12185-J12185)</f>
        <v>11948</v>
      </c>
      <c r="P12185" s="15" t="n">
        <f aca="false">K12185-J12185</f>
        <v>103</v>
      </c>
      <c r="Q12185" s="0" t="str">
        <f aca="false">IF(G12185=0,"Out of stock",IF(G12185&lt;H12185,"Understocked",IF(G12185&gt;Summary!$B$6*H12185,"Overstocked","Healthy")))</f>
        <v>Understocked</v>
      </c>
      <c r="R12185" s="0" t="str">
        <f aca="false">IF(I12185&gt;=Summary!$B$7,"Fast",IF(I12185&lt;Summary!$B$8,"Slow","Medium"))</f>
        <v>Medium</v>
      </c>
      <c r="S12185" s="15" t="n">
        <f aca="false">IF(M12185&gt;Summary!$B$5,1,0)</f>
        <v>0</v>
      </c>
      <c r="T12185" s="16" t="n">
        <f aca="false">IF(Q12185="Overstocked",(G12185-Summary!$B$6*H12185)*J12185,0)</f>
        <v>0</v>
      </c>
    </row>
    <row r="12186" customFormat="false" ht="15" hidden="false" customHeight="false" outlineLevel="0" collapsed="false">
      <c r="A12186" s="0" t="s">
        <v>12284</v>
      </c>
      <c r="B12186" s="0" t="s">
        <v>115</v>
      </c>
      <c r="C12186" s="0" t="s">
        <v>104</v>
      </c>
      <c r="D12186" s="0" t="s">
        <v>92</v>
      </c>
      <c r="E12186" s="14" t="n">
        <v>44972</v>
      </c>
      <c r="F12186" s="14" t="n">
        <v>44976</v>
      </c>
      <c r="G12186" s="0" t="n">
        <v>293</v>
      </c>
      <c r="H12186" s="0" t="n">
        <v>76</v>
      </c>
      <c r="I12186" s="0" t="n">
        <v>66</v>
      </c>
      <c r="J12186" s="0" t="n">
        <v>584</v>
      </c>
      <c r="K12186" s="0" t="n">
        <v>1015</v>
      </c>
      <c r="L12186" s="15" t="s">
        <v>87</v>
      </c>
      <c r="M12186" s="0" t="n">
        <v>4</v>
      </c>
      <c r="N12186" s="16" t="n">
        <f aca="false">I12186*K12186</f>
        <v>66990</v>
      </c>
      <c r="O12186" s="16" t="n">
        <f aca="false">I12186*(K12186-J12186)</f>
        <v>28446</v>
      </c>
      <c r="P12186" s="15" t="n">
        <f aca="false">K12186-J12186</f>
        <v>431</v>
      </c>
      <c r="Q12186" s="0" t="str">
        <f aca="false">IF(G12186=0,"Out of stock",IF(G12186&lt;H12186,"Understocked",IF(G12186&gt;Summary!$B$6*H12186,"Overstocked","Healthy")))</f>
        <v>Healthy</v>
      </c>
      <c r="R12186" s="0" t="str">
        <f aca="false">IF(I12186&gt;=Summary!$B$7,"Fast",IF(I12186&lt;Summary!$B$8,"Slow","Medium"))</f>
        <v>Slow</v>
      </c>
      <c r="S12186" s="15" t="n">
        <f aca="false">IF(M12186&gt;Summary!$B$5,1,0)</f>
        <v>0</v>
      </c>
      <c r="T12186" s="16" t="n">
        <f aca="false">IF(Q12186="Overstocked",(G12186-Summary!$B$6*H12186)*J12186,0)</f>
        <v>0</v>
      </c>
    </row>
    <row r="12187" customFormat="false" ht="15" hidden="false" customHeight="false" outlineLevel="0" collapsed="false">
      <c r="A12187" s="0" t="s">
        <v>12285</v>
      </c>
      <c r="B12187" s="0" t="s">
        <v>115</v>
      </c>
      <c r="C12187" s="0" t="s">
        <v>104</v>
      </c>
      <c r="D12187" s="0" t="s">
        <v>79</v>
      </c>
      <c r="E12187" s="14" t="n">
        <v>44988</v>
      </c>
      <c r="F12187" s="14" t="n">
        <v>44994</v>
      </c>
      <c r="G12187" s="0" t="n">
        <v>48</v>
      </c>
      <c r="H12187" s="0" t="n">
        <v>98</v>
      </c>
      <c r="I12187" s="0" t="n">
        <v>104</v>
      </c>
      <c r="J12187" s="0" t="n">
        <v>1431</v>
      </c>
      <c r="K12187" s="0" t="n">
        <v>1573</v>
      </c>
      <c r="L12187" s="15" t="s">
        <v>93</v>
      </c>
      <c r="M12187" s="0" t="n">
        <v>6</v>
      </c>
      <c r="N12187" s="16" t="n">
        <f aca="false">I12187*K12187</f>
        <v>163592</v>
      </c>
      <c r="O12187" s="16" t="n">
        <f aca="false">I12187*(K12187-J12187)</f>
        <v>14768</v>
      </c>
      <c r="P12187" s="15" t="n">
        <f aca="false">K12187-J12187</f>
        <v>142</v>
      </c>
      <c r="Q12187" s="0" t="str">
        <f aca="false">IF(G12187=0,"Out of stock",IF(G12187&lt;H12187,"Understocked",IF(G12187&gt;Summary!$B$6*H12187,"Overstocked","Healthy")))</f>
        <v>Understocked</v>
      </c>
      <c r="R12187" s="0" t="str">
        <f aca="false">IF(I12187&gt;=Summary!$B$7,"Fast",IF(I12187&lt;Summary!$B$8,"Slow","Medium"))</f>
        <v>Medium</v>
      </c>
      <c r="S12187" s="15" t="n">
        <f aca="false">IF(M12187&gt;Summary!$B$5,1,0)</f>
        <v>0</v>
      </c>
      <c r="T12187" s="16" t="n">
        <f aca="false">IF(Q12187="Overstocked",(G12187-Summary!$B$6*H12187)*J12187,0)</f>
        <v>0</v>
      </c>
    </row>
    <row r="12188" customFormat="false" ht="15" hidden="false" customHeight="false" outlineLevel="0" collapsed="false">
      <c r="A12188" s="0" t="s">
        <v>12286</v>
      </c>
      <c r="B12188" s="0" t="s">
        <v>111</v>
      </c>
      <c r="C12188" s="0" t="s">
        <v>85</v>
      </c>
      <c r="D12188" s="0" t="s">
        <v>86</v>
      </c>
      <c r="E12188" s="14" t="n">
        <v>45428</v>
      </c>
      <c r="F12188" s="14" t="n">
        <v>45432</v>
      </c>
      <c r="G12188" s="0" t="n">
        <v>3</v>
      </c>
      <c r="H12188" s="0" t="n">
        <v>101</v>
      </c>
      <c r="I12188" s="0" t="n">
        <v>122</v>
      </c>
      <c r="J12188" s="0" t="n">
        <v>1366</v>
      </c>
      <c r="K12188" s="0" t="n">
        <v>1750</v>
      </c>
      <c r="L12188" s="15" t="s">
        <v>82</v>
      </c>
      <c r="M12188" s="0" t="n">
        <v>4</v>
      </c>
      <c r="N12188" s="16" t="n">
        <f aca="false">I12188*K12188</f>
        <v>213500</v>
      </c>
      <c r="O12188" s="16" t="n">
        <f aca="false">I12188*(K12188-J12188)</f>
        <v>46848</v>
      </c>
      <c r="P12188" s="15" t="n">
        <f aca="false">K12188-J12188</f>
        <v>384</v>
      </c>
      <c r="Q12188" s="0" t="str">
        <f aca="false">IF(G12188=0,"Out of stock",IF(G12188&lt;H12188,"Understocked",IF(G12188&gt;Summary!$B$6*H12188,"Overstocked","Healthy")))</f>
        <v>Understocked</v>
      </c>
      <c r="R12188" s="0" t="str">
        <f aca="false">IF(I12188&gt;=Summary!$B$7,"Fast",IF(I12188&lt;Summary!$B$8,"Slow","Medium"))</f>
        <v>Medium</v>
      </c>
      <c r="S12188" s="15" t="n">
        <f aca="false">IF(M12188&gt;Summary!$B$5,1,0)</f>
        <v>0</v>
      </c>
      <c r="T12188" s="16" t="n">
        <f aca="false">IF(Q12188="Overstocked",(G12188-Summary!$B$6*H12188)*J12188,0)</f>
        <v>0</v>
      </c>
    </row>
    <row r="12189" customFormat="false" ht="15" hidden="false" customHeight="false" outlineLevel="0" collapsed="false">
      <c r="A12189" s="0" t="s">
        <v>12287</v>
      </c>
      <c r="B12189" s="0" t="s">
        <v>107</v>
      </c>
      <c r="C12189" s="0" t="s">
        <v>96</v>
      </c>
      <c r="D12189" s="0" t="s">
        <v>79</v>
      </c>
      <c r="E12189" s="14" t="n">
        <v>45069</v>
      </c>
      <c r="F12189" s="14" t="n">
        <v>45071</v>
      </c>
      <c r="G12189" s="0" t="n">
        <v>309</v>
      </c>
      <c r="H12189" s="0" t="n">
        <v>92</v>
      </c>
      <c r="I12189" s="0" t="n">
        <v>50</v>
      </c>
      <c r="J12189" s="0" t="n">
        <v>951</v>
      </c>
      <c r="K12189" s="0" t="n">
        <v>1120</v>
      </c>
      <c r="L12189" s="15" t="s">
        <v>97</v>
      </c>
      <c r="M12189" s="0" t="n">
        <v>2</v>
      </c>
      <c r="N12189" s="16" t="n">
        <f aca="false">I12189*K12189</f>
        <v>56000</v>
      </c>
      <c r="O12189" s="16" t="n">
        <f aca="false">I12189*(K12189-J12189)</f>
        <v>8450</v>
      </c>
      <c r="P12189" s="15" t="n">
        <f aca="false">K12189-J12189</f>
        <v>169</v>
      </c>
      <c r="Q12189" s="0" t="str">
        <f aca="false">IF(G12189=0,"Out of stock",IF(G12189&lt;H12189,"Understocked",IF(G12189&gt;Summary!$B$6*H12189,"Overstocked","Healthy")))</f>
        <v>Healthy</v>
      </c>
      <c r="R12189" s="0" t="str">
        <f aca="false">IF(I12189&gt;=Summary!$B$7,"Fast",IF(I12189&lt;Summary!$B$8,"Slow","Medium"))</f>
        <v>Slow</v>
      </c>
      <c r="S12189" s="15" t="n">
        <f aca="false">IF(M12189&gt;Summary!$B$5,1,0)</f>
        <v>0</v>
      </c>
      <c r="T12189" s="16" t="n">
        <f aca="false">IF(Q12189="Overstocked",(G12189-Summary!$B$6*H12189)*J12189,0)</f>
        <v>0</v>
      </c>
    </row>
    <row r="12190" customFormat="false" ht="15" hidden="false" customHeight="false" outlineLevel="0" collapsed="false">
      <c r="A12190" s="0" t="s">
        <v>12288</v>
      </c>
      <c r="B12190" s="0" t="s">
        <v>77</v>
      </c>
      <c r="C12190" s="0" t="s">
        <v>96</v>
      </c>
      <c r="D12190" s="0" t="s">
        <v>86</v>
      </c>
      <c r="E12190" s="14" t="n">
        <v>44946</v>
      </c>
      <c r="F12190" s="14" t="n">
        <v>44956</v>
      </c>
      <c r="G12190" s="0" t="n">
        <v>244</v>
      </c>
      <c r="H12190" s="0" t="n">
        <v>130</v>
      </c>
      <c r="I12190" s="0" t="n">
        <v>82</v>
      </c>
      <c r="J12190" s="0" t="n">
        <v>819</v>
      </c>
      <c r="K12190" s="0" t="n">
        <v>1029</v>
      </c>
      <c r="L12190" s="15" t="s">
        <v>80</v>
      </c>
      <c r="M12190" s="0" t="n">
        <v>10</v>
      </c>
      <c r="N12190" s="16" t="n">
        <f aca="false">I12190*K12190</f>
        <v>84378</v>
      </c>
      <c r="O12190" s="16" t="n">
        <f aca="false">I12190*(K12190-J12190)</f>
        <v>17220</v>
      </c>
      <c r="P12190" s="15" t="n">
        <f aca="false">K12190-J12190</f>
        <v>210</v>
      </c>
      <c r="Q12190" s="0" t="str">
        <f aca="false">IF(G12190=0,"Out of stock",IF(G12190&lt;H12190,"Understocked",IF(G12190&gt;Summary!$B$6*H12190,"Overstocked","Healthy")))</f>
        <v>Healthy</v>
      </c>
      <c r="R12190" s="0" t="str">
        <f aca="false">IF(I12190&gt;=Summary!$B$7,"Fast",IF(I12190&lt;Summary!$B$8,"Slow","Medium"))</f>
        <v>Slow</v>
      </c>
      <c r="S12190" s="15" t="n">
        <f aca="false">IF(M12190&gt;Summary!$B$5,1,0)</f>
        <v>1</v>
      </c>
      <c r="T12190" s="16" t="n">
        <f aca="false">IF(Q12190="Overstocked",(G12190-Summary!$B$6*H12190)*J12190,0)</f>
        <v>0</v>
      </c>
    </row>
    <row r="12191" customFormat="false" ht="15" hidden="false" customHeight="false" outlineLevel="0" collapsed="false">
      <c r="A12191" s="0" t="s">
        <v>12289</v>
      </c>
      <c r="B12191" s="0" t="s">
        <v>123</v>
      </c>
      <c r="C12191" s="0" t="s">
        <v>96</v>
      </c>
      <c r="D12191" s="0" t="s">
        <v>90</v>
      </c>
      <c r="E12191" s="14" t="n">
        <v>45488</v>
      </c>
      <c r="F12191" s="14" t="n">
        <v>45495</v>
      </c>
      <c r="G12191" s="0" t="n">
        <v>466</v>
      </c>
      <c r="H12191" s="0" t="n">
        <v>64</v>
      </c>
      <c r="I12191" s="0" t="n">
        <v>220</v>
      </c>
      <c r="J12191" s="0" t="n">
        <v>820</v>
      </c>
      <c r="K12191" s="0" t="n">
        <v>1269</v>
      </c>
      <c r="L12191" s="15" t="s">
        <v>87</v>
      </c>
      <c r="M12191" s="0" t="n">
        <v>7</v>
      </c>
      <c r="N12191" s="16" t="n">
        <f aca="false">I12191*K12191</f>
        <v>279180</v>
      </c>
      <c r="O12191" s="16" t="n">
        <f aca="false">I12191*(K12191-J12191)</f>
        <v>98780</v>
      </c>
      <c r="P12191" s="15" t="n">
        <f aca="false">K12191-J12191</f>
        <v>449</v>
      </c>
      <c r="Q12191" s="0" t="str">
        <f aca="false">IF(G12191=0,"Out of stock",IF(G12191&lt;H12191,"Understocked",IF(G12191&gt;Summary!$B$6*H12191,"Overstocked","Healthy")))</f>
        <v>Overstocked</v>
      </c>
      <c r="R12191" s="0" t="str">
        <f aca="false">IF(I12191&gt;=Summary!$B$7,"Fast",IF(I12191&lt;Summary!$B$8,"Slow","Medium"))</f>
        <v>Fast</v>
      </c>
      <c r="S12191" s="15" t="n">
        <f aca="false">IF(M12191&gt;Summary!$B$5,1,0)</f>
        <v>0</v>
      </c>
      <c r="T12191" s="16" t="n">
        <f aca="false">IF(Q12191="Overstocked",(G12191-Summary!$B$6*H12191)*J12191,0)</f>
        <v>172200</v>
      </c>
    </row>
    <row r="12192" customFormat="false" ht="15" hidden="false" customHeight="false" outlineLevel="0" collapsed="false">
      <c r="A12192" s="0" t="s">
        <v>12290</v>
      </c>
      <c r="B12192" s="0" t="s">
        <v>77</v>
      </c>
      <c r="C12192" s="0" t="s">
        <v>78</v>
      </c>
      <c r="D12192" s="0" t="s">
        <v>79</v>
      </c>
      <c r="E12192" s="14" t="n">
        <v>45022</v>
      </c>
      <c r="F12192" s="14" t="n">
        <v>45030</v>
      </c>
      <c r="G12192" s="0" t="n">
        <v>427</v>
      </c>
      <c r="H12192" s="0" t="n">
        <v>61</v>
      </c>
      <c r="I12192" s="0" t="n">
        <v>26</v>
      </c>
      <c r="J12192" s="0" t="n">
        <v>412</v>
      </c>
      <c r="K12192" s="0" t="n">
        <v>695</v>
      </c>
      <c r="L12192" s="15" t="s">
        <v>87</v>
      </c>
      <c r="M12192" s="0" t="n">
        <v>8</v>
      </c>
      <c r="N12192" s="16" t="n">
        <f aca="false">I12192*K12192</f>
        <v>18070</v>
      </c>
      <c r="O12192" s="16" t="n">
        <f aca="false">I12192*(K12192-J12192)</f>
        <v>7358</v>
      </c>
      <c r="P12192" s="15" t="n">
        <f aca="false">K12192-J12192</f>
        <v>283</v>
      </c>
      <c r="Q12192" s="0" t="str">
        <f aca="false">IF(G12192=0,"Out of stock",IF(G12192&lt;H12192,"Understocked",IF(G12192&gt;Summary!$B$6*H12192,"Overstocked","Healthy")))</f>
        <v>Overstocked</v>
      </c>
      <c r="R12192" s="0" t="str">
        <f aca="false">IF(I12192&gt;=Summary!$B$7,"Fast",IF(I12192&lt;Summary!$B$8,"Slow","Medium"))</f>
        <v>Slow</v>
      </c>
      <c r="S12192" s="15" t="n">
        <f aca="false">IF(M12192&gt;Summary!$B$5,1,0)</f>
        <v>1</v>
      </c>
      <c r="T12192" s="16" t="n">
        <f aca="false">IF(Q12192="Overstocked",(G12192-Summary!$B$6*H12192)*J12192,0)</f>
        <v>75396</v>
      </c>
    </row>
    <row r="12193" customFormat="false" ht="15" hidden="false" customHeight="false" outlineLevel="0" collapsed="false">
      <c r="A12193" s="0" t="s">
        <v>12291</v>
      </c>
      <c r="B12193" s="0" t="s">
        <v>115</v>
      </c>
      <c r="C12193" s="0" t="s">
        <v>78</v>
      </c>
      <c r="D12193" s="0" t="s">
        <v>86</v>
      </c>
      <c r="E12193" s="14" t="n">
        <v>45605</v>
      </c>
      <c r="F12193" s="14" t="n">
        <v>45606</v>
      </c>
      <c r="G12193" s="0" t="n">
        <v>349</v>
      </c>
      <c r="H12193" s="0" t="n">
        <v>131</v>
      </c>
      <c r="I12193" s="0" t="n">
        <v>110</v>
      </c>
      <c r="J12193" s="0" t="n">
        <v>699</v>
      </c>
      <c r="K12193" s="0" t="n">
        <v>1086</v>
      </c>
      <c r="L12193" s="15" t="s">
        <v>80</v>
      </c>
      <c r="M12193" s="0" t="n">
        <v>1</v>
      </c>
      <c r="N12193" s="16" t="n">
        <f aca="false">I12193*K12193</f>
        <v>119460</v>
      </c>
      <c r="O12193" s="16" t="n">
        <f aca="false">I12193*(K12193-J12193)</f>
        <v>42570</v>
      </c>
      <c r="P12193" s="15" t="n">
        <f aca="false">K12193-J12193</f>
        <v>387</v>
      </c>
      <c r="Q12193" s="0" t="str">
        <f aca="false">IF(G12193=0,"Out of stock",IF(G12193&lt;H12193,"Understocked",IF(G12193&gt;Summary!$B$6*H12193,"Overstocked","Healthy")))</f>
        <v>Healthy</v>
      </c>
      <c r="R12193" s="0" t="str">
        <f aca="false">IF(I12193&gt;=Summary!$B$7,"Fast",IF(I12193&lt;Summary!$B$8,"Slow","Medium"))</f>
        <v>Medium</v>
      </c>
      <c r="S12193" s="15" t="n">
        <f aca="false">IF(M12193&gt;Summary!$B$5,1,0)</f>
        <v>0</v>
      </c>
      <c r="T12193" s="16" t="n">
        <f aca="false">IF(Q12193="Overstocked",(G12193-Summary!$B$6*H12193)*J12193,0)</f>
        <v>0</v>
      </c>
    </row>
    <row r="12194" customFormat="false" ht="15" hidden="false" customHeight="false" outlineLevel="0" collapsed="false">
      <c r="A12194" s="0" t="s">
        <v>12292</v>
      </c>
      <c r="B12194" s="0" t="s">
        <v>89</v>
      </c>
      <c r="C12194" s="0" t="s">
        <v>85</v>
      </c>
      <c r="D12194" s="0" t="s">
        <v>79</v>
      </c>
      <c r="E12194" s="14" t="n">
        <v>45358</v>
      </c>
      <c r="F12194" s="14" t="n">
        <v>45363</v>
      </c>
      <c r="G12194" s="0" t="n">
        <v>451</v>
      </c>
      <c r="H12194" s="0" t="n">
        <v>146</v>
      </c>
      <c r="I12194" s="0" t="n">
        <v>246</v>
      </c>
      <c r="J12194" s="0" t="n">
        <v>1119</v>
      </c>
      <c r="K12194" s="0" t="n">
        <v>1490</v>
      </c>
      <c r="L12194" s="15" t="s">
        <v>87</v>
      </c>
      <c r="M12194" s="0" t="n">
        <v>5</v>
      </c>
      <c r="N12194" s="16" t="n">
        <f aca="false">I12194*K12194</f>
        <v>366540</v>
      </c>
      <c r="O12194" s="16" t="n">
        <f aca="false">I12194*(K12194-J12194)</f>
        <v>91266</v>
      </c>
      <c r="P12194" s="15" t="n">
        <f aca="false">K12194-J12194</f>
        <v>371</v>
      </c>
      <c r="Q12194" s="0" t="str">
        <f aca="false">IF(G12194=0,"Out of stock",IF(G12194&lt;H12194,"Understocked",IF(G12194&gt;Summary!$B$6*H12194,"Overstocked","Healthy")))</f>
        <v>Healthy</v>
      </c>
      <c r="R12194" s="0" t="str">
        <f aca="false">IF(I12194&gt;=Summary!$B$7,"Fast",IF(I12194&lt;Summary!$B$8,"Slow","Medium"))</f>
        <v>Fast</v>
      </c>
      <c r="S12194" s="15" t="n">
        <f aca="false">IF(M12194&gt;Summary!$B$5,1,0)</f>
        <v>0</v>
      </c>
      <c r="T12194" s="16" t="n">
        <f aca="false">IF(Q12194="Overstocked",(G12194-Summary!$B$6*H12194)*J12194,0)</f>
        <v>0</v>
      </c>
    </row>
    <row r="12195" customFormat="false" ht="15" hidden="false" customHeight="false" outlineLevel="0" collapsed="false">
      <c r="A12195" s="0" t="s">
        <v>12293</v>
      </c>
      <c r="B12195" s="0" t="s">
        <v>111</v>
      </c>
      <c r="C12195" s="0" t="s">
        <v>78</v>
      </c>
      <c r="D12195" s="0" t="s">
        <v>92</v>
      </c>
      <c r="E12195" s="14" t="n">
        <v>45505</v>
      </c>
      <c r="F12195" s="14" t="n">
        <v>45511</v>
      </c>
      <c r="G12195" s="0" t="n">
        <v>361</v>
      </c>
      <c r="H12195" s="0" t="n">
        <v>82</v>
      </c>
      <c r="I12195" s="0" t="n">
        <v>52</v>
      </c>
      <c r="J12195" s="0" t="n">
        <v>1029</v>
      </c>
      <c r="K12195" s="0" t="n">
        <v>1285</v>
      </c>
      <c r="L12195" s="15" t="s">
        <v>82</v>
      </c>
      <c r="M12195" s="0" t="n">
        <v>6</v>
      </c>
      <c r="N12195" s="16" t="n">
        <f aca="false">I12195*K12195</f>
        <v>66820</v>
      </c>
      <c r="O12195" s="16" t="n">
        <f aca="false">I12195*(K12195-J12195)</f>
        <v>13312</v>
      </c>
      <c r="P12195" s="15" t="n">
        <f aca="false">K12195-J12195</f>
        <v>256</v>
      </c>
      <c r="Q12195" s="0" t="str">
        <f aca="false">IF(G12195=0,"Out of stock",IF(G12195&lt;H12195,"Understocked",IF(G12195&gt;Summary!$B$6*H12195,"Overstocked","Healthy")))</f>
        <v>Overstocked</v>
      </c>
      <c r="R12195" s="0" t="str">
        <f aca="false">IF(I12195&gt;=Summary!$B$7,"Fast",IF(I12195&lt;Summary!$B$8,"Slow","Medium"))</f>
        <v>Slow</v>
      </c>
      <c r="S12195" s="15" t="n">
        <f aca="false">IF(M12195&gt;Summary!$B$5,1,0)</f>
        <v>0</v>
      </c>
      <c r="T12195" s="16" t="n">
        <f aca="false">IF(Q12195="Overstocked",(G12195-Summary!$B$6*H12195)*J12195,0)</f>
        <v>33957</v>
      </c>
    </row>
    <row r="12196" customFormat="false" ht="15" hidden="false" customHeight="false" outlineLevel="0" collapsed="false">
      <c r="A12196" s="0" t="s">
        <v>12294</v>
      </c>
      <c r="B12196" s="0" t="s">
        <v>89</v>
      </c>
      <c r="C12196" s="0" t="s">
        <v>85</v>
      </c>
      <c r="D12196" s="0" t="s">
        <v>92</v>
      </c>
      <c r="E12196" s="14" t="n">
        <v>45003</v>
      </c>
      <c r="F12196" s="14" t="n">
        <v>45004</v>
      </c>
      <c r="G12196" s="0" t="n">
        <v>412</v>
      </c>
      <c r="H12196" s="0" t="n">
        <v>99</v>
      </c>
      <c r="I12196" s="0" t="n">
        <v>238</v>
      </c>
      <c r="J12196" s="0" t="n">
        <v>577</v>
      </c>
      <c r="K12196" s="0" t="n">
        <v>739</v>
      </c>
      <c r="L12196" s="15" t="s">
        <v>87</v>
      </c>
      <c r="M12196" s="0" t="n">
        <v>1</v>
      </c>
      <c r="N12196" s="16" t="n">
        <f aca="false">I12196*K12196</f>
        <v>175882</v>
      </c>
      <c r="O12196" s="16" t="n">
        <f aca="false">I12196*(K12196-J12196)</f>
        <v>38556</v>
      </c>
      <c r="P12196" s="15" t="n">
        <f aca="false">K12196-J12196</f>
        <v>162</v>
      </c>
      <c r="Q12196" s="0" t="str">
        <f aca="false">IF(G12196=0,"Out of stock",IF(G12196&lt;H12196,"Understocked",IF(G12196&gt;Summary!$B$6*H12196,"Overstocked","Healthy")))</f>
        <v>Overstocked</v>
      </c>
      <c r="R12196" s="0" t="str">
        <f aca="false">IF(I12196&gt;=Summary!$B$7,"Fast",IF(I12196&lt;Summary!$B$8,"Slow","Medium"))</f>
        <v>Fast</v>
      </c>
      <c r="S12196" s="15" t="n">
        <f aca="false">IF(M12196&gt;Summary!$B$5,1,0)</f>
        <v>0</v>
      </c>
      <c r="T12196" s="16" t="n">
        <f aca="false">IF(Q12196="Overstocked",(G12196-Summary!$B$6*H12196)*J12196,0)</f>
        <v>9232</v>
      </c>
    </row>
    <row r="12197" customFormat="false" ht="15" hidden="false" customHeight="false" outlineLevel="0" collapsed="false">
      <c r="A12197" s="0" t="s">
        <v>12295</v>
      </c>
      <c r="B12197" s="0" t="s">
        <v>113</v>
      </c>
      <c r="C12197" s="0" t="s">
        <v>85</v>
      </c>
      <c r="D12197" s="0" t="s">
        <v>92</v>
      </c>
      <c r="E12197" s="14" t="n">
        <v>45163</v>
      </c>
      <c r="F12197" s="14" t="n">
        <v>45169</v>
      </c>
      <c r="G12197" s="0" t="n">
        <v>64</v>
      </c>
      <c r="H12197" s="0" t="n">
        <v>54</v>
      </c>
      <c r="I12197" s="0" t="n">
        <v>118</v>
      </c>
      <c r="J12197" s="0" t="n">
        <v>482</v>
      </c>
      <c r="K12197" s="0" t="n">
        <v>885</v>
      </c>
      <c r="L12197" s="15" t="s">
        <v>82</v>
      </c>
      <c r="M12197" s="0" t="n">
        <v>6</v>
      </c>
      <c r="N12197" s="16" t="n">
        <f aca="false">I12197*K12197</f>
        <v>104430</v>
      </c>
      <c r="O12197" s="16" t="n">
        <f aca="false">I12197*(K12197-J12197)</f>
        <v>47554</v>
      </c>
      <c r="P12197" s="15" t="n">
        <f aca="false">K12197-J12197</f>
        <v>403</v>
      </c>
      <c r="Q12197" s="0" t="str">
        <f aca="false">IF(G12197=0,"Out of stock",IF(G12197&lt;H12197,"Understocked",IF(G12197&gt;Summary!$B$6*H12197,"Overstocked","Healthy")))</f>
        <v>Healthy</v>
      </c>
      <c r="R12197" s="0" t="str">
        <f aca="false">IF(I12197&gt;=Summary!$B$7,"Fast",IF(I12197&lt;Summary!$B$8,"Slow","Medium"))</f>
        <v>Medium</v>
      </c>
      <c r="S12197" s="15" t="n">
        <f aca="false">IF(M12197&gt;Summary!$B$5,1,0)</f>
        <v>0</v>
      </c>
      <c r="T12197" s="16" t="n">
        <f aca="false">IF(Q12197="Overstocked",(G12197-Summary!$B$6*H12197)*J12197,0)</f>
        <v>0</v>
      </c>
    </row>
    <row r="12198" customFormat="false" ht="15" hidden="false" customHeight="false" outlineLevel="0" collapsed="false">
      <c r="A12198" s="0" t="s">
        <v>12296</v>
      </c>
      <c r="B12198" s="0" t="s">
        <v>84</v>
      </c>
      <c r="C12198" s="0" t="s">
        <v>104</v>
      </c>
      <c r="D12198" s="0" t="s">
        <v>86</v>
      </c>
      <c r="E12198" s="14" t="n">
        <v>45293</v>
      </c>
      <c r="F12198" s="14" t="n">
        <v>45302</v>
      </c>
      <c r="G12198" s="0" t="n">
        <v>217</v>
      </c>
      <c r="H12198" s="0" t="n">
        <v>124</v>
      </c>
      <c r="I12198" s="0" t="n">
        <v>284</v>
      </c>
      <c r="J12198" s="0" t="n">
        <v>1981</v>
      </c>
      <c r="K12198" s="0" t="n">
        <v>2136</v>
      </c>
      <c r="L12198" s="15" t="s">
        <v>82</v>
      </c>
      <c r="M12198" s="0" t="n">
        <v>9</v>
      </c>
      <c r="N12198" s="16" t="n">
        <f aca="false">I12198*K12198</f>
        <v>606624</v>
      </c>
      <c r="O12198" s="16" t="n">
        <f aca="false">I12198*(K12198-J12198)</f>
        <v>44020</v>
      </c>
      <c r="P12198" s="15" t="n">
        <f aca="false">K12198-J12198</f>
        <v>155</v>
      </c>
      <c r="Q12198" s="0" t="str">
        <f aca="false">IF(G12198=0,"Out of stock",IF(G12198&lt;H12198,"Understocked",IF(G12198&gt;Summary!$B$6*H12198,"Overstocked","Healthy")))</f>
        <v>Healthy</v>
      </c>
      <c r="R12198" s="0" t="str">
        <f aca="false">IF(I12198&gt;=Summary!$B$7,"Fast",IF(I12198&lt;Summary!$B$8,"Slow","Medium"))</f>
        <v>Fast</v>
      </c>
      <c r="S12198" s="15" t="n">
        <f aca="false">IF(M12198&gt;Summary!$B$5,1,0)</f>
        <v>1</v>
      </c>
      <c r="T12198" s="16" t="n">
        <f aca="false">IF(Q12198="Overstocked",(G12198-Summary!$B$6*H12198)*J12198,0)</f>
        <v>0</v>
      </c>
    </row>
    <row r="12199" customFormat="false" ht="15" hidden="false" customHeight="false" outlineLevel="0" collapsed="false">
      <c r="A12199" s="0" t="s">
        <v>12297</v>
      </c>
      <c r="B12199" s="0" t="s">
        <v>77</v>
      </c>
      <c r="C12199" s="0" t="s">
        <v>85</v>
      </c>
      <c r="D12199" s="0" t="s">
        <v>86</v>
      </c>
      <c r="E12199" s="14" t="n">
        <v>45435</v>
      </c>
      <c r="F12199" s="14" t="n">
        <v>45436</v>
      </c>
      <c r="G12199" s="0" t="n">
        <v>129</v>
      </c>
      <c r="H12199" s="0" t="n">
        <v>62</v>
      </c>
      <c r="I12199" s="0" t="n">
        <v>174</v>
      </c>
      <c r="J12199" s="0" t="n">
        <v>1370</v>
      </c>
      <c r="K12199" s="0" t="n">
        <v>1707</v>
      </c>
      <c r="L12199" s="15" t="s">
        <v>80</v>
      </c>
      <c r="M12199" s="0" t="n">
        <v>1</v>
      </c>
      <c r="N12199" s="16" t="n">
        <f aca="false">I12199*K12199</f>
        <v>297018</v>
      </c>
      <c r="O12199" s="16" t="n">
        <f aca="false">I12199*(K12199-J12199)</f>
        <v>58638</v>
      </c>
      <c r="P12199" s="15" t="n">
        <f aca="false">K12199-J12199</f>
        <v>337</v>
      </c>
      <c r="Q12199" s="0" t="str">
        <f aca="false">IF(G12199=0,"Out of stock",IF(G12199&lt;H12199,"Understocked",IF(G12199&gt;Summary!$B$6*H12199,"Overstocked","Healthy")))</f>
        <v>Healthy</v>
      </c>
      <c r="R12199" s="0" t="str">
        <f aca="false">IF(I12199&gt;=Summary!$B$7,"Fast",IF(I12199&lt;Summary!$B$8,"Slow","Medium"))</f>
        <v>Medium</v>
      </c>
      <c r="S12199" s="15" t="n">
        <f aca="false">IF(M12199&gt;Summary!$B$5,1,0)</f>
        <v>0</v>
      </c>
      <c r="T12199" s="16" t="n">
        <f aca="false">IF(Q12199="Overstocked",(G12199-Summary!$B$6*H12199)*J12199,0)</f>
        <v>0</v>
      </c>
    </row>
    <row r="12200" customFormat="false" ht="15" hidden="false" customHeight="false" outlineLevel="0" collapsed="false">
      <c r="A12200" s="0" t="s">
        <v>12298</v>
      </c>
      <c r="B12200" s="0" t="s">
        <v>115</v>
      </c>
      <c r="C12200" s="0" t="s">
        <v>78</v>
      </c>
      <c r="D12200" s="0" t="s">
        <v>102</v>
      </c>
      <c r="E12200" s="14" t="n">
        <v>45558</v>
      </c>
      <c r="F12200" s="14" t="n">
        <v>45560</v>
      </c>
      <c r="G12200" s="0" t="n">
        <v>24</v>
      </c>
      <c r="H12200" s="0" t="n">
        <v>147</v>
      </c>
      <c r="I12200" s="0" t="n">
        <v>151</v>
      </c>
      <c r="J12200" s="0" t="n">
        <v>1117</v>
      </c>
      <c r="K12200" s="0" t="n">
        <v>1548</v>
      </c>
      <c r="L12200" s="15" t="s">
        <v>87</v>
      </c>
      <c r="M12200" s="0" t="n">
        <v>2</v>
      </c>
      <c r="N12200" s="16" t="n">
        <f aca="false">I12200*K12200</f>
        <v>233748</v>
      </c>
      <c r="O12200" s="16" t="n">
        <f aca="false">I12200*(K12200-J12200)</f>
        <v>65081</v>
      </c>
      <c r="P12200" s="15" t="n">
        <f aca="false">K12200-J12200</f>
        <v>431</v>
      </c>
      <c r="Q12200" s="0" t="str">
        <f aca="false">IF(G12200=0,"Out of stock",IF(G12200&lt;H12200,"Understocked",IF(G12200&gt;Summary!$B$6*H12200,"Overstocked","Healthy")))</f>
        <v>Understocked</v>
      </c>
      <c r="R12200" s="0" t="str">
        <f aca="false">IF(I12200&gt;=Summary!$B$7,"Fast",IF(I12200&lt;Summary!$B$8,"Slow","Medium"))</f>
        <v>Medium</v>
      </c>
      <c r="S12200" s="15" t="n">
        <f aca="false">IF(M12200&gt;Summary!$B$5,1,0)</f>
        <v>0</v>
      </c>
      <c r="T12200" s="16" t="n">
        <f aca="false">IF(Q12200="Overstocked",(G12200-Summary!$B$6*H12200)*J12200,0)</f>
        <v>0</v>
      </c>
    </row>
    <row r="12201" customFormat="false" ht="15" hidden="false" customHeight="false" outlineLevel="0" collapsed="false">
      <c r="A12201" s="0" t="s">
        <v>12299</v>
      </c>
      <c r="B12201" s="0" t="s">
        <v>77</v>
      </c>
      <c r="C12201" s="0" t="s">
        <v>104</v>
      </c>
      <c r="D12201" s="0" t="s">
        <v>102</v>
      </c>
      <c r="E12201" s="14" t="n">
        <v>44935</v>
      </c>
      <c r="F12201" s="14" t="n">
        <v>44942</v>
      </c>
      <c r="G12201" s="0" t="n">
        <v>419</v>
      </c>
      <c r="H12201" s="0" t="n">
        <v>144</v>
      </c>
      <c r="I12201" s="0" t="n">
        <v>170</v>
      </c>
      <c r="J12201" s="0" t="n">
        <v>543</v>
      </c>
      <c r="K12201" s="0" t="n">
        <v>815</v>
      </c>
      <c r="L12201" s="15" t="s">
        <v>82</v>
      </c>
      <c r="M12201" s="0" t="n">
        <v>7</v>
      </c>
      <c r="N12201" s="16" t="n">
        <f aca="false">I12201*K12201</f>
        <v>138550</v>
      </c>
      <c r="O12201" s="16" t="n">
        <f aca="false">I12201*(K12201-J12201)</f>
        <v>46240</v>
      </c>
      <c r="P12201" s="15" t="n">
        <f aca="false">K12201-J12201</f>
        <v>272</v>
      </c>
      <c r="Q12201" s="0" t="str">
        <f aca="false">IF(G12201=0,"Out of stock",IF(G12201&lt;H12201,"Understocked",IF(G12201&gt;Summary!$B$6*H12201,"Overstocked","Healthy")))</f>
        <v>Healthy</v>
      </c>
      <c r="R12201" s="0" t="str">
        <f aca="false">IF(I12201&gt;=Summary!$B$7,"Fast",IF(I12201&lt;Summary!$B$8,"Slow","Medium"))</f>
        <v>Medium</v>
      </c>
      <c r="S12201" s="15" t="n">
        <f aca="false">IF(M12201&gt;Summary!$B$5,1,0)</f>
        <v>0</v>
      </c>
      <c r="T12201" s="16" t="n">
        <f aca="false">IF(Q12201="Overstocked",(G12201-Summary!$B$6*H12201)*J12201,0)</f>
        <v>0</v>
      </c>
    </row>
    <row r="12202" customFormat="false" ht="15" hidden="false" customHeight="false" outlineLevel="0" collapsed="false">
      <c r="A12202" s="0" t="s">
        <v>12300</v>
      </c>
      <c r="B12202" s="0" t="s">
        <v>107</v>
      </c>
      <c r="C12202" s="0" t="s">
        <v>96</v>
      </c>
      <c r="D12202" s="0" t="s">
        <v>79</v>
      </c>
      <c r="E12202" s="14" t="n">
        <v>45615</v>
      </c>
      <c r="F12202" s="14" t="n">
        <v>45622</v>
      </c>
      <c r="G12202" s="0" t="n">
        <v>418</v>
      </c>
      <c r="H12202" s="0" t="n">
        <v>66</v>
      </c>
      <c r="I12202" s="0" t="n">
        <v>130</v>
      </c>
      <c r="J12202" s="0" t="n">
        <v>1983</v>
      </c>
      <c r="K12202" s="0" t="n">
        <v>2039</v>
      </c>
      <c r="L12202" s="15" t="s">
        <v>93</v>
      </c>
      <c r="M12202" s="0" t="n">
        <v>7</v>
      </c>
      <c r="N12202" s="16" t="n">
        <f aca="false">I12202*K12202</f>
        <v>265070</v>
      </c>
      <c r="O12202" s="16" t="n">
        <f aca="false">I12202*(K12202-J12202)</f>
        <v>7280</v>
      </c>
      <c r="P12202" s="15" t="n">
        <f aca="false">K12202-J12202</f>
        <v>56</v>
      </c>
      <c r="Q12202" s="0" t="str">
        <f aca="false">IF(G12202=0,"Out of stock",IF(G12202&lt;H12202,"Understocked",IF(G12202&gt;Summary!$B$6*H12202,"Overstocked","Healthy")))</f>
        <v>Overstocked</v>
      </c>
      <c r="R12202" s="0" t="str">
        <f aca="false">IF(I12202&gt;=Summary!$B$7,"Fast",IF(I12202&lt;Summary!$B$8,"Slow","Medium"))</f>
        <v>Medium</v>
      </c>
      <c r="S12202" s="15" t="n">
        <f aca="false">IF(M12202&gt;Summary!$B$5,1,0)</f>
        <v>0</v>
      </c>
      <c r="T12202" s="16" t="n">
        <f aca="false">IF(Q12202="Overstocked",(G12202-Summary!$B$6*H12202)*J12202,0)</f>
        <v>305382</v>
      </c>
    </row>
    <row r="12203" customFormat="false" ht="15" hidden="false" customHeight="false" outlineLevel="0" collapsed="false">
      <c r="A12203" s="0" t="s">
        <v>12301</v>
      </c>
      <c r="B12203" s="0" t="s">
        <v>123</v>
      </c>
      <c r="C12203" s="0" t="s">
        <v>96</v>
      </c>
      <c r="D12203" s="0" t="s">
        <v>90</v>
      </c>
      <c r="E12203" s="14" t="n">
        <v>45157</v>
      </c>
      <c r="F12203" s="14" t="n">
        <v>45163</v>
      </c>
      <c r="G12203" s="0" t="n">
        <v>206</v>
      </c>
      <c r="H12203" s="0" t="n">
        <v>107</v>
      </c>
      <c r="I12203" s="0" t="n">
        <v>127</v>
      </c>
      <c r="J12203" s="0" t="n">
        <v>258</v>
      </c>
      <c r="K12203" s="0" t="n">
        <v>728</v>
      </c>
      <c r="L12203" s="15" t="s">
        <v>93</v>
      </c>
      <c r="M12203" s="0" t="n">
        <v>6</v>
      </c>
      <c r="N12203" s="16" t="n">
        <f aca="false">I12203*K12203</f>
        <v>92456</v>
      </c>
      <c r="O12203" s="16" t="n">
        <f aca="false">I12203*(K12203-J12203)</f>
        <v>59690</v>
      </c>
      <c r="P12203" s="15" t="n">
        <f aca="false">K12203-J12203</f>
        <v>470</v>
      </c>
      <c r="Q12203" s="0" t="str">
        <f aca="false">IF(G12203=0,"Out of stock",IF(G12203&lt;H12203,"Understocked",IF(G12203&gt;Summary!$B$6*H12203,"Overstocked","Healthy")))</f>
        <v>Healthy</v>
      </c>
      <c r="R12203" s="0" t="str">
        <f aca="false">IF(I12203&gt;=Summary!$B$7,"Fast",IF(I12203&lt;Summary!$B$8,"Slow","Medium"))</f>
        <v>Medium</v>
      </c>
      <c r="S12203" s="15" t="n">
        <f aca="false">IF(M12203&gt;Summary!$B$5,1,0)</f>
        <v>0</v>
      </c>
      <c r="T12203" s="16" t="n">
        <f aca="false">IF(Q12203="Overstocked",(G12203-Summary!$B$6*H12203)*J12203,0)</f>
        <v>0</v>
      </c>
    </row>
    <row r="12204" customFormat="false" ht="15" hidden="false" customHeight="false" outlineLevel="0" collapsed="false">
      <c r="A12204" s="0" t="s">
        <v>12302</v>
      </c>
      <c r="B12204" s="0" t="s">
        <v>111</v>
      </c>
      <c r="C12204" s="0" t="s">
        <v>78</v>
      </c>
      <c r="D12204" s="0" t="s">
        <v>79</v>
      </c>
      <c r="E12204" s="14" t="n">
        <v>45147</v>
      </c>
      <c r="F12204" s="14" t="n">
        <v>45157</v>
      </c>
      <c r="G12204" s="0" t="n">
        <v>54</v>
      </c>
      <c r="H12204" s="0" t="n">
        <v>139</v>
      </c>
      <c r="I12204" s="0" t="n">
        <v>201</v>
      </c>
      <c r="J12204" s="0" t="n">
        <v>1150</v>
      </c>
      <c r="K12204" s="0" t="n">
        <v>1572</v>
      </c>
      <c r="L12204" s="15" t="s">
        <v>97</v>
      </c>
      <c r="M12204" s="0" t="n">
        <v>10</v>
      </c>
      <c r="N12204" s="16" t="n">
        <f aca="false">I12204*K12204</f>
        <v>315972</v>
      </c>
      <c r="O12204" s="16" t="n">
        <f aca="false">I12204*(K12204-J12204)</f>
        <v>84822</v>
      </c>
      <c r="P12204" s="15" t="n">
        <f aca="false">K12204-J12204</f>
        <v>422</v>
      </c>
      <c r="Q12204" s="0" t="str">
        <f aca="false">IF(G12204=0,"Out of stock",IF(G12204&lt;H12204,"Understocked",IF(G12204&gt;Summary!$B$6*H12204,"Overstocked","Healthy")))</f>
        <v>Understocked</v>
      </c>
      <c r="R12204" s="0" t="str">
        <f aca="false">IF(I12204&gt;=Summary!$B$7,"Fast",IF(I12204&lt;Summary!$B$8,"Slow","Medium"))</f>
        <v>Fast</v>
      </c>
      <c r="S12204" s="15" t="n">
        <f aca="false">IF(M12204&gt;Summary!$B$5,1,0)</f>
        <v>1</v>
      </c>
      <c r="T12204" s="16" t="n">
        <f aca="false">IF(Q12204="Overstocked",(G12204-Summary!$B$6*H12204)*J12204,0)</f>
        <v>0</v>
      </c>
    </row>
    <row r="12205" customFormat="false" ht="15" hidden="false" customHeight="false" outlineLevel="0" collapsed="false">
      <c r="A12205" s="0" t="s">
        <v>12303</v>
      </c>
      <c r="B12205" s="0" t="s">
        <v>123</v>
      </c>
      <c r="C12205" s="0" t="s">
        <v>96</v>
      </c>
      <c r="D12205" s="0" t="s">
        <v>79</v>
      </c>
      <c r="E12205" s="14" t="n">
        <v>45652</v>
      </c>
      <c r="F12205" s="14" t="n">
        <v>45660</v>
      </c>
      <c r="G12205" s="0" t="n">
        <v>32</v>
      </c>
      <c r="H12205" s="0" t="n">
        <v>50</v>
      </c>
      <c r="I12205" s="0" t="n">
        <v>181</v>
      </c>
      <c r="J12205" s="0" t="n">
        <v>1333</v>
      </c>
      <c r="K12205" s="0" t="n">
        <v>1422</v>
      </c>
      <c r="L12205" s="15" t="s">
        <v>97</v>
      </c>
      <c r="M12205" s="0" t="n">
        <v>8</v>
      </c>
      <c r="N12205" s="16" t="n">
        <f aca="false">I12205*K12205</f>
        <v>257382</v>
      </c>
      <c r="O12205" s="16" t="n">
        <f aca="false">I12205*(K12205-J12205)</f>
        <v>16109</v>
      </c>
      <c r="P12205" s="15" t="n">
        <f aca="false">K12205-J12205</f>
        <v>89</v>
      </c>
      <c r="Q12205" s="0" t="str">
        <f aca="false">IF(G12205=0,"Out of stock",IF(G12205&lt;H12205,"Understocked",IF(G12205&gt;Summary!$B$6*H12205,"Overstocked","Healthy")))</f>
        <v>Understocked</v>
      </c>
      <c r="R12205" s="0" t="str">
        <f aca="false">IF(I12205&gt;=Summary!$B$7,"Fast",IF(I12205&lt;Summary!$B$8,"Slow","Medium"))</f>
        <v>Medium</v>
      </c>
      <c r="S12205" s="15" t="n">
        <f aca="false">IF(M12205&gt;Summary!$B$5,1,0)</f>
        <v>1</v>
      </c>
      <c r="T12205" s="16" t="n">
        <f aca="false">IF(Q12205="Overstocked",(G12205-Summary!$B$6*H12205)*J12205,0)</f>
        <v>0</v>
      </c>
    </row>
    <row r="12206" customFormat="false" ht="15" hidden="false" customHeight="false" outlineLevel="0" collapsed="false">
      <c r="A12206" s="0" t="s">
        <v>12304</v>
      </c>
      <c r="B12206" s="0" t="s">
        <v>77</v>
      </c>
      <c r="C12206" s="0" t="s">
        <v>78</v>
      </c>
      <c r="D12206" s="0" t="s">
        <v>79</v>
      </c>
      <c r="E12206" s="14" t="n">
        <v>45588</v>
      </c>
      <c r="F12206" s="14" t="n">
        <v>45590</v>
      </c>
      <c r="G12206" s="0" t="n">
        <v>137</v>
      </c>
      <c r="H12206" s="0" t="n">
        <v>116</v>
      </c>
      <c r="I12206" s="0" t="n">
        <v>44</v>
      </c>
      <c r="J12206" s="0" t="n">
        <v>1192</v>
      </c>
      <c r="K12206" s="0" t="n">
        <v>1325</v>
      </c>
      <c r="L12206" s="15" t="s">
        <v>87</v>
      </c>
      <c r="M12206" s="0" t="n">
        <v>2</v>
      </c>
      <c r="N12206" s="16" t="n">
        <f aca="false">I12206*K12206</f>
        <v>58300</v>
      </c>
      <c r="O12206" s="16" t="n">
        <f aca="false">I12206*(K12206-J12206)</f>
        <v>5852</v>
      </c>
      <c r="P12206" s="15" t="n">
        <f aca="false">K12206-J12206</f>
        <v>133</v>
      </c>
      <c r="Q12206" s="0" t="str">
        <f aca="false">IF(G12206=0,"Out of stock",IF(G12206&lt;H12206,"Understocked",IF(G12206&gt;Summary!$B$6*H12206,"Overstocked","Healthy")))</f>
        <v>Healthy</v>
      </c>
      <c r="R12206" s="0" t="str">
        <f aca="false">IF(I12206&gt;=Summary!$B$7,"Fast",IF(I12206&lt;Summary!$B$8,"Slow","Medium"))</f>
        <v>Slow</v>
      </c>
      <c r="S12206" s="15" t="n">
        <f aca="false">IF(M12206&gt;Summary!$B$5,1,0)</f>
        <v>0</v>
      </c>
      <c r="T12206" s="16" t="n">
        <f aca="false">IF(Q12206="Overstocked",(G12206-Summary!$B$6*H12206)*J12206,0)</f>
        <v>0</v>
      </c>
    </row>
    <row r="12207" customFormat="false" ht="15" hidden="false" customHeight="false" outlineLevel="0" collapsed="false">
      <c r="A12207" s="0" t="s">
        <v>12305</v>
      </c>
      <c r="B12207" s="0" t="s">
        <v>115</v>
      </c>
      <c r="C12207" s="0" t="s">
        <v>85</v>
      </c>
      <c r="D12207" s="0" t="s">
        <v>92</v>
      </c>
      <c r="E12207" s="14" t="n">
        <v>45351</v>
      </c>
      <c r="F12207" s="14" t="n">
        <v>45361</v>
      </c>
      <c r="G12207" s="0" t="n">
        <v>419</v>
      </c>
      <c r="H12207" s="0" t="n">
        <v>89</v>
      </c>
      <c r="I12207" s="0" t="n">
        <v>69</v>
      </c>
      <c r="J12207" s="0" t="n">
        <v>1138</v>
      </c>
      <c r="K12207" s="0" t="n">
        <v>1198</v>
      </c>
      <c r="L12207" s="15" t="s">
        <v>87</v>
      </c>
      <c r="M12207" s="0" t="n">
        <v>10</v>
      </c>
      <c r="N12207" s="16" t="n">
        <f aca="false">I12207*K12207</f>
        <v>82662</v>
      </c>
      <c r="O12207" s="16" t="n">
        <f aca="false">I12207*(K12207-J12207)</f>
        <v>4140</v>
      </c>
      <c r="P12207" s="15" t="n">
        <f aca="false">K12207-J12207</f>
        <v>60</v>
      </c>
      <c r="Q12207" s="0" t="str">
        <f aca="false">IF(G12207=0,"Out of stock",IF(G12207&lt;H12207,"Understocked",IF(G12207&gt;Summary!$B$6*H12207,"Overstocked","Healthy")))</f>
        <v>Overstocked</v>
      </c>
      <c r="R12207" s="0" t="str">
        <f aca="false">IF(I12207&gt;=Summary!$B$7,"Fast",IF(I12207&lt;Summary!$B$8,"Slow","Medium"))</f>
        <v>Slow</v>
      </c>
      <c r="S12207" s="15" t="n">
        <f aca="false">IF(M12207&gt;Summary!$B$5,1,0)</f>
        <v>1</v>
      </c>
      <c r="T12207" s="16" t="n">
        <f aca="false">IF(Q12207="Overstocked",(G12207-Summary!$B$6*H12207)*J12207,0)</f>
        <v>71694</v>
      </c>
    </row>
    <row r="12208" customFormat="false" ht="15" hidden="false" customHeight="false" outlineLevel="0" collapsed="false">
      <c r="A12208" s="0" t="s">
        <v>12306</v>
      </c>
      <c r="B12208" s="0" t="s">
        <v>84</v>
      </c>
      <c r="C12208" s="0" t="s">
        <v>104</v>
      </c>
      <c r="D12208" s="0" t="s">
        <v>79</v>
      </c>
      <c r="E12208" s="14" t="n">
        <v>44979</v>
      </c>
      <c r="F12208" s="14" t="n">
        <v>44981</v>
      </c>
      <c r="G12208" s="0" t="n">
        <v>275</v>
      </c>
      <c r="H12208" s="0" t="n">
        <v>80</v>
      </c>
      <c r="I12208" s="0" t="n">
        <v>166</v>
      </c>
      <c r="J12208" s="0" t="n">
        <v>936</v>
      </c>
      <c r="K12208" s="0" t="n">
        <v>1343</v>
      </c>
      <c r="L12208" s="15" t="s">
        <v>82</v>
      </c>
      <c r="M12208" s="0" t="n">
        <v>2</v>
      </c>
      <c r="N12208" s="16" t="n">
        <f aca="false">I12208*K12208</f>
        <v>222938</v>
      </c>
      <c r="O12208" s="16" t="n">
        <f aca="false">I12208*(K12208-J12208)</f>
        <v>67562</v>
      </c>
      <c r="P12208" s="15" t="n">
        <f aca="false">K12208-J12208</f>
        <v>407</v>
      </c>
      <c r="Q12208" s="0" t="str">
        <f aca="false">IF(G12208=0,"Out of stock",IF(G12208&lt;H12208,"Understocked",IF(G12208&gt;Summary!$B$6*H12208,"Overstocked","Healthy")))</f>
        <v>Healthy</v>
      </c>
      <c r="R12208" s="0" t="str">
        <f aca="false">IF(I12208&gt;=Summary!$B$7,"Fast",IF(I12208&lt;Summary!$B$8,"Slow","Medium"))</f>
        <v>Medium</v>
      </c>
      <c r="S12208" s="15" t="n">
        <f aca="false">IF(M12208&gt;Summary!$B$5,1,0)</f>
        <v>0</v>
      </c>
      <c r="T12208" s="16" t="n">
        <f aca="false">IF(Q12208="Overstocked",(G12208-Summary!$B$6*H12208)*J12208,0)</f>
        <v>0</v>
      </c>
    </row>
    <row r="12209" customFormat="false" ht="15" hidden="false" customHeight="false" outlineLevel="0" collapsed="false">
      <c r="A12209" s="0" t="s">
        <v>12307</v>
      </c>
      <c r="B12209" s="0" t="s">
        <v>113</v>
      </c>
      <c r="C12209" s="0" t="s">
        <v>104</v>
      </c>
      <c r="D12209" s="0" t="s">
        <v>102</v>
      </c>
      <c r="E12209" s="14" t="n">
        <v>45244</v>
      </c>
      <c r="F12209" s="14" t="n">
        <v>45252</v>
      </c>
      <c r="G12209" s="0" t="n">
        <v>478</v>
      </c>
      <c r="H12209" s="0" t="n">
        <v>110</v>
      </c>
      <c r="I12209" s="0" t="n">
        <v>265</v>
      </c>
      <c r="J12209" s="0" t="n">
        <v>695</v>
      </c>
      <c r="K12209" s="0" t="n">
        <v>1164</v>
      </c>
      <c r="L12209" s="15" t="s">
        <v>80</v>
      </c>
      <c r="M12209" s="0" t="n">
        <v>8</v>
      </c>
      <c r="N12209" s="16" t="n">
        <f aca="false">I12209*K12209</f>
        <v>308460</v>
      </c>
      <c r="O12209" s="16" t="n">
        <f aca="false">I12209*(K12209-J12209)</f>
        <v>124285</v>
      </c>
      <c r="P12209" s="15" t="n">
        <f aca="false">K12209-J12209</f>
        <v>469</v>
      </c>
      <c r="Q12209" s="0" t="str">
        <f aca="false">IF(G12209=0,"Out of stock",IF(G12209&lt;H12209,"Understocked",IF(G12209&gt;Summary!$B$6*H12209,"Overstocked","Healthy")))</f>
        <v>Overstocked</v>
      </c>
      <c r="R12209" s="0" t="str">
        <f aca="false">IF(I12209&gt;=Summary!$B$7,"Fast",IF(I12209&lt;Summary!$B$8,"Slow","Medium"))</f>
        <v>Fast</v>
      </c>
      <c r="S12209" s="15" t="n">
        <f aca="false">IF(M12209&gt;Summary!$B$5,1,0)</f>
        <v>1</v>
      </c>
      <c r="T12209" s="16" t="n">
        <f aca="false">IF(Q12209="Overstocked",(G12209-Summary!$B$6*H12209)*J12209,0)</f>
        <v>26410</v>
      </c>
    </row>
    <row r="12210" customFormat="false" ht="15" hidden="false" customHeight="false" outlineLevel="0" collapsed="false">
      <c r="A12210" s="0" t="s">
        <v>12308</v>
      </c>
      <c r="B12210" s="0" t="s">
        <v>111</v>
      </c>
      <c r="C12210" s="0" t="s">
        <v>78</v>
      </c>
      <c r="D12210" s="0" t="s">
        <v>102</v>
      </c>
      <c r="E12210" s="14" t="n">
        <v>45026</v>
      </c>
      <c r="F12210" s="14" t="n">
        <v>45032</v>
      </c>
      <c r="G12210" s="0" t="n">
        <v>430</v>
      </c>
      <c r="H12210" s="0" t="n">
        <v>148</v>
      </c>
      <c r="I12210" s="0" t="n">
        <v>204</v>
      </c>
      <c r="J12210" s="0" t="n">
        <v>1853</v>
      </c>
      <c r="K12210" s="0" t="n">
        <v>1951</v>
      </c>
      <c r="L12210" s="15" t="s">
        <v>87</v>
      </c>
      <c r="M12210" s="0" t="n">
        <v>6</v>
      </c>
      <c r="N12210" s="16" t="n">
        <f aca="false">I12210*K12210</f>
        <v>398004</v>
      </c>
      <c r="O12210" s="16" t="n">
        <f aca="false">I12210*(K12210-J12210)</f>
        <v>19992</v>
      </c>
      <c r="P12210" s="15" t="n">
        <f aca="false">K12210-J12210</f>
        <v>98</v>
      </c>
      <c r="Q12210" s="0" t="str">
        <f aca="false">IF(G12210=0,"Out of stock",IF(G12210&lt;H12210,"Understocked",IF(G12210&gt;Summary!$B$6*H12210,"Overstocked","Healthy")))</f>
        <v>Healthy</v>
      </c>
      <c r="R12210" s="0" t="str">
        <f aca="false">IF(I12210&gt;=Summary!$B$7,"Fast",IF(I12210&lt;Summary!$B$8,"Slow","Medium"))</f>
        <v>Fast</v>
      </c>
      <c r="S12210" s="15" t="n">
        <f aca="false">IF(M12210&gt;Summary!$B$5,1,0)</f>
        <v>0</v>
      </c>
      <c r="T12210" s="16" t="n">
        <f aca="false">IF(Q12210="Overstocked",(G12210-Summary!$B$6*H12210)*J12210,0)</f>
        <v>0</v>
      </c>
    </row>
    <row r="12211" customFormat="false" ht="15" hidden="false" customHeight="false" outlineLevel="0" collapsed="false">
      <c r="A12211" s="0" t="s">
        <v>12309</v>
      </c>
      <c r="B12211" s="0" t="s">
        <v>95</v>
      </c>
      <c r="C12211" s="0" t="s">
        <v>85</v>
      </c>
      <c r="D12211" s="0" t="s">
        <v>90</v>
      </c>
      <c r="E12211" s="14" t="n">
        <v>45379</v>
      </c>
      <c r="F12211" s="14" t="n">
        <v>45382</v>
      </c>
      <c r="G12211" s="0" t="n">
        <v>192</v>
      </c>
      <c r="H12211" s="0" t="n">
        <v>124</v>
      </c>
      <c r="I12211" s="0" t="n">
        <v>282</v>
      </c>
      <c r="J12211" s="0" t="n">
        <v>1182</v>
      </c>
      <c r="K12211" s="0" t="n">
        <v>1357</v>
      </c>
      <c r="L12211" s="15" t="s">
        <v>82</v>
      </c>
      <c r="M12211" s="0" t="n">
        <v>3</v>
      </c>
      <c r="N12211" s="16" t="n">
        <f aca="false">I12211*K12211</f>
        <v>382674</v>
      </c>
      <c r="O12211" s="16" t="n">
        <f aca="false">I12211*(K12211-J12211)</f>
        <v>49350</v>
      </c>
      <c r="P12211" s="15" t="n">
        <f aca="false">K12211-J12211</f>
        <v>175</v>
      </c>
      <c r="Q12211" s="0" t="str">
        <f aca="false">IF(G12211=0,"Out of stock",IF(G12211&lt;H12211,"Understocked",IF(G12211&gt;Summary!$B$6*H12211,"Overstocked","Healthy")))</f>
        <v>Healthy</v>
      </c>
      <c r="R12211" s="0" t="str">
        <f aca="false">IF(I12211&gt;=Summary!$B$7,"Fast",IF(I12211&lt;Summary!$B$8,"Slow","Medium"))</f>
        <v>Fast</v>
      </c>
      <c r="S12211" s="15" t="n">
        <f aca="false">IF(M12211&gt;Summary!$B$5,1,0)</f>
        <v>0</v>
      </c>
      <c r="T12211" s="16" t="n">
        <f aca="false">IF(Q12211="Overstocked",(G12211-Summary!$B$6*H12211)*J12211,0)</f>
        <v>0</v>
      </c>
    </row>
    <row r="12212" customFormat="false" ht="15" hidden="false" customHeight="false" outlineLevel="0" collapsed="false">
      <c r="A12212" s="0" t="s">
        <v>12310</v>
      </c>
      <c r="B12212" s="0" t="s">
        <v>101</v>
      </c>
      <c r="C12212" s="0" t="s">
        <v>104</v>
      </c>
      <c r="D12212" s="0" t="s">
        <v>102</v>
      </c>
      <c r="E12212" s="14" t="n">
        <v>45122</v>
      </c>
      <c r="F12212" s="14" t="n">
        <v>45129</v>
      </c>
      <c r="G12212" s="0" t="n">
        <v>373</v>
      </c>
      <c r="H12212" s="0" t="n">
        <v>74</v>
      </c>
      <c r="I12212" s="0" t="n">
        <v>296</v>
      </c>
      <c r="J12212" s="0" t="n">
        <v>1808</v>
      </c>
      <c r="K12212" s="0" t="n">
        <v>1902</v>
      </c>
      <c r="L12212" s="15" t="s">
        <v>93</v>
      </c>
      <c r="M12212" s="0" t="n">
        <v>7</v>
      </c>
      <c r="N12212" s="16" t="n">
        <f aca="false">I12212*K12212</f>
        <v>562992</v>
      </c>
      <c r="O12212" s="16" t="n">
        <f aca="false">I12212*(K12212-J12212)</f>
        <v>27824</v>
      </c>
      <c r="P12212" s="15" t="n">
        <f aca="false">K12212-J12212</f>
        <v>94</v>
      </c>
      <c r="Q12212" s="0" t="str">
        <f aca="false">IF(G12212=0,"Out of stock",IF(G12212&lt;H12212,"Understocked",IF(G12212&gt;Summary!$B$6*H12212,"Overstocked","Healthy")))</f>
        <v>Overstocked</v>
      </c>
      <c r="R12212" s="0" t="str">
        <f aca="false">IF(I12212&gt;=Summary!$B$7,"Fast",IF(I12212&lt;Summary!$B$8,"Slow","Medium"))</f>
        <v>Fast</v>
      </c>
      <c r="S12212" s="15" t="n">
        <f aca="false">IF(M12212&gt;Summary!$B$5,1,0)</f>
        <v>0</v>
      </c>
      <c r="T12212" s="16" t="n">
        <f aca="false">IF(Q12212="Overstocked",(G12212-Summary!$B$6*H12212)*J12212,0)</f>
        <v>139216</v>
      </c>
    </row>
    <row r="12213" customFormat="false" ht="15" hidden="false" customHeight="false" outlineLevel="0" collapsed="false">
      <c r="A12213" s="0" t="s">
        <v>12311</v>
      </c>
      <c r="B12213" s="0" t="s">
        <v>95</v>
      </c>
      <c r="C12213" s="0" t="s">
        <v>78</v>
      </c>
      <c r="D12213" s="0" t="s">
        <v>92</v>
      </c>
      <c r="E12213" s="14" t="n">
        <v>45211</v>
      </c>
      <c r="F12213" s="14" t="n">
        <v>45220</v>
      </c>
      <c r="G12213" s="0" t="n">
        <v>181</v>
      </c>
      <c r="H12213" s="0" t="n">
        <v>70</v>
      </c>
      <c r="I12213" s="0" t="n">
        <v>110</v>
      </c>
      <c r="J12213" s="0" t="n">
        <v>440</v>
      </c>
      <c r="K12213" s="0" t="n">
        <v>892</v>
      </c>
      <c r="L12213" s="15" t="s">
        <v>97</v>
      </c>
      <c r="M12213" s="0" t="n">
        <v>9</v>
      </c>
      <c r="N12213" s="16" t="n">
        <f aca="false">I12213*K12213</f>
        <v>98120</v>
      </c>
      <c r="O12213" s="16" t="n">
        <f aca="false">I12213*(K12213-J12213)</f>
        <v>49720</v>
      </c>
      <c r="P12213" s="15" t="n">
        <f aca="false">K12213-J12213</f>
        <v>452</v>
      </c>
      <c r="Q12213" s="0" t="str">
        <f aca="false">IF(G12213=0,"Out of stock",IF(G12213&lt;H12213,"Understocked",IF(G12213&gt;Summary!$B$6*H12213,"Overstocked","Healthy")))</f>
        <v>Healthy</v>
      </c>
      <c r="R12213" s="0" t="str">
        <f aca="false">IF(I12213&gt;=Summary!$B$7,"Fast",IF(I12213&lt;Summary!$B$8,"Slow","Medium"))</f>
        <v>Medium</v>
      </c>
      <c r="S12213" s="15" t="n">
        <f aca="false">IF(M12213&gt;Summary!$B$5,1,0)</f>
        <v>1</v>
      </c>
      <c r="T12213" s="16" t="n">
        <f aca="false">IF(Q12213="Overstocked",(G12213-Summary!$B$6*H12213)*J12213,0)</f>
        <v>0</v>
      </c>
    </row>
    <row r="12214" customFormat="false" ht="15" hidden="false" customHeight="false" outlineLevel="0" collapsed="false">
      <c r="A12214" s="0" t="s">
        <v>12312</v>
      </c>
      <c r="B12214" s="0" t="s">
        <v>115</v>
      </c>
      <c r="C12214" s="0" t="s">
        <v>85</v>
      </c>
      <c r="D12214" s="0" t="s">
        <v>86</v>
      </c>
      <c r="E12214" s="14" t="n">
        <v>44965</v>
      </c>
      <c r="F12214" s="14" t="n">
        <v>44970</v>
      </c>
      <c r="G12214" s="0" t="n">
        <v>373</v>
      </c>
      <c r="H12214" s="0" t="n">
        <v>147</v>
      </c>
      <c r="I12214" s="0" t="n">
        <v>265</v>
      </c>
      <c r="J12214" s="0" t="n">
        <v>1514</v>
      </c>
      <c r="K12214" s="0" t="n">
        <v>1590</v>
      </c>
      <c r="L12214" s="15" t="s">
        <v>93</v>
      </c>
      <c r="M12214" s="0" t="n">
        <v>5</v>
      </c>
      <c r="N12214" s="16" t="n">
        <f aca="false">I12214*K12214</f>
        <v>421350</v>
      </c>
      <c r="O12214" s="16" t="n">
        <f aca="false">I12214*(K12214-J12214)</f>
        <v>20140</v>
      </c>
      <c r="P12214" s="15" t="n">
        <f aca="false">K12214-J12214</f>
        <v>76</v>
      </c>
      <c r="Q12214" s="0" t="str">
        <f aca="false">IF(G12214=0,"Out of stock",IF(G12214&lt;H12214,"Understocked",IF(G12214&gt;Summary!$B$6*H12214,"Overstocked","Healthy")))</f>
        <v>Healthy</v>
      </c>
      <c r="R12214" s="0" t="str">
        <f aca="false">IF(I12214&gt;=Summary!$B$7,"Fast",IF(I12214&lt;Summary!$B$8,"Slow","Medium"))</f>
        <v>Fast</v>
      </c>
      <c r="S12214" s="15" t="n">
        <f aca="false">IF(M12214&gt;Summary!$B$5,1,0)</f>
        <v>0</v>
      </c>
      <c r="T12214" s="16" t="n">
        <f aca="false">IF(Q12214="Overstocked",(G12214-Summary!$B$6*H12214)*J12214,0)</f>
        <v>0</v>
      </c>
    </row>
    <row r="12215" customFormat="false" ht="15" hidden="false" customHeight="false" outlineLevel="0" collapsed="false">
      <c r="A12215" s="0" t="s">
        <v>12313</v>
      </c>
      <c r="B12215" s="0" t="s">
        <v>107</v>
      </c>
      <c r="C12215" s="0" t="s">
        <v>85</v>
      </c>
      <c r="D12215" s="0" t="s">
        <v>92</v>
      </c>
      <c r="E12215" s="14" t="n">
        <v>45623</v>
      </c>
      <c r="F12215" s="14" t="n">
        <v>45633</v>
      </c>
      <c r="G12215" s="0" t="n">
        <v>479</v>
      </c>
      <c r="H12215" s="0" t="n">
        <v>135</v>
      </c>
      <c r="I12215" s="0" t="n">
        <v>69</v>
      </c>
      <c r="J12215" s="0" t="n">
        <v>1970</v>
      </c>
      <c r="K12215" s="0" t="n">
        <v>2459</v>
      </c>
      <c r="L12215" s="15" t="s">
        <v>93</v>
      </c>
      <c r="M12215" s="0" t="n">
        <v>10</v>
      </c>
      <c r="N12215" s="16" t="n">
        <f aca="false">I12215*K12215</f>
        <v>169671</v>
      </c>
      <c r="O12215" s="16" t="n">
        <f aca="false">I12215*(K12215-J12215)</f>
        <v>33741</v>
      </c>
      <c r="P12215" s="15" t="n">
        <f aca="false">K12215-J12215</f>
        <v>489</v>
      </c>
      <c r="Q12215" s="0" t="str">
        <f aca="false">IF(G12215=0,"Out of stock",IF(G12215&lt;H12215,"Understocked",IF(G12215&gt;Summary!$B$6*H12215,"Overstocked","Healthy")))</f>
        <v>Healthy</v>
      </c>
      <c r="R12215" s="0" t="str">
        <f aca="false">IF(I12215&gt;=Summary!$B$7,"Fast",IF(I12215&lt;Summary!$B$8,"Slow","Medium"))</f>
        <v>Slow</v>
      </c>
      <c r="S12215" s="15" t="n">
        <f aca="false">IF(M12215&gt;Summary!$B$5,1,0)</f>
        <v>1</v>
      </c>
      <c r="T12215" s="16" t="n">
        <f aca="false">IF(Q12215="Overstocked",(G12215-Summary!$B$6*H12215)*J12215,0)</f>
        <v>0</v>
      </c>
    </row>
    <row r="12216" customFormat="false" ht="15" hidden="false" customHeight="false" outlineLevel="0" collapsed="false">
      <c r="A12216" s="0" t="s">
        <v>12314</v>
      </c>
      <c r="B12216" s="0" t="s">
        <v>123</v>
      </c>
      <c r="C12216" s="0" t="s">
        <v>96</v>
      </c>
      <c r="D12216" s="0" t="s">
        <v>92</v>
      </c>
      <c r="E12216" s="14" t="n">
        <v>45413</v>
      </c>
      <c r="F12216" s="14" t="n">
        <v>45418</v>
      </c>
      <c r="G12216" s="0" t="n">
        <v>472</v>
      </c>
      <c r="H12216" s="0" t="n">
        <v>137</v>
      </c>
      <c r="I12216" s="0" t="n">
        <v>76</v>
      </c>
      <c r="J12216" s="0" t="n">
        <v>1236</v>
      </c>
      <c r="K12216" s="0" t="n">
        <v>1592</v>
      </c>
      <c r="L12216" s="15" t="s">
        <v>82</v>
      </c>
      <c r="M12216" s="0" t="n">
        <v>5</v>
      </c>
      <c r="N12216" s="16" t="n">
        <f aca="false">I12216*K12216</f>
        <v>120992</v>
      </c>
      <c r="O12216" s="16" t="n">
        <f aca="false">I12216*(K12216-J12216)</f>
        <v>27056</v>
      </c>
      <c r="P12216" s="15" t="n">
        <f aca="false">K12216-J12216</f>
        <v>356</v>
      </c>
      <c r="Q12216" s="0" t="str">
        <f aca="false">IF(G12216=0,"Out of stock",IF(G12216&lt;H12216,"Understocked",IF(G12216&gt;Summary!$B$6*H12216,"Overstocked","Healthy")))</f>
        <v>Healthy</v>
      </c>
      <c r="R12216" s="0" t="str">
        <f aca="false">IF(I12216&gt;=Summary!$B$7,"Fast",IF(I12216&lt;Summary!$B$8,"Slow","Medium"))</f>
        <v>Slow</v>
      </c>
      <c r="S12216" s="15" t="n">
        <f aca="false">IF(M12216&gt;Summary!$B$5,1,0)</f>
        <v>0</v>
      </c>
      <c r="T12216" s="16" t="n">
        <f aca="false">IF(Q12216="Overstocked",(G12216-Summary!$B$6*H12216)*J12216,0)</f>
        <v>0</v>
      </c>
    </row>
    <row r="12217" customFormat="false" ht="15" hidden="false" customHeight="false" outlineLevel="0" collapsed="false">
      <c r="A12217" s="0" t="s">
        <v>12315</v>
      </c>
      <c r="B12217" s="0" t="s">
        <v>95</v>
      </c>
      <c r="C12217" s="0" t="s">
        <v>96</v>
      </c>
      <c r="D12217" s="0" t="s">
        <v>90</v>
      </c>
      <c r="E12217" s="14" t="n">
        <v>45480</v>
      </c>
      <c r="F12217" s="14" t="n">
        <v>45488</v>
      </c>
      <c r="G12217" s="0" t="n">
        <v>113</v>
      </c>
      <c r="H12217" s="0" t="n">
        <v>130</v>
      </c>
      <c r="I12217" s="0" t="n">
        <v>229</v>
      </c>
      <c r="J12217" s="0" t="n">
        <v>290</v>
      </c>
      <c r="K12217" s="0" t="n">
        <v>574</v>
      </c>
      <c r="L12217" s="15" t="s">
        <v>82</v>
      </c>
      <c r="M12217" s="0" t="n">
        <v>8</v>
      </c>
      <c r="N12217" s="16" t="n">
        <f aca="false">I12217*K12217</f>
        <v>131446</v>
      </c>
      <c r="O12217" s="16" t="n">
        <f aca="false">I12217*(K12217-J12217)</f>
        <v>65036</v>
      </c>
      <c r="P12217" s="15" t="n">
        <f aca="false">K12217-J12217</f>
        <v>284</v>
      </c>
      <c r="Q12217" s="0" t="str">
        <f aca="false">IF(G12217=0,"Out of stock",IF(G12217&lt;H12217,"Understocked",IF(G12217&gt;Summary!$B$6*H12217,"Overstocked","Healthy")))</f>
        <v>Understocked</v>
      </c>
      <c r="R12217" s="0" t="str">
        <f aca="false">IF(I12217&gt;=Summary!$B$7,"Fast",IF(I12217&lt;Summary!$B$8,"Slow","Medium"))</f>
        <v>Fast</v>
      </c>
      <c r="S12217" s="15" t="n">
        <f aca="false">IF(M12217&gt;Summary!$B$5,1,0)</f>
        <v>1</v>
      </c>
      <c r="T12217" s="16" t="n">
        <f aca="false">IF(Q12217="Overstocked",(G12217-Summary!$B$6*H12217)*J12217,0)</f>
        <v>0</v>
      </c>
    </row>
    <row r="12218" customFormat="false" ht="15" hidden="false" customHeight="false" outlineLevel="0" collapsed="false">
      <c r="A12218" s="0" t="s">
        <v>12316</v>
      </c>
      <c r="B12218" s="0" t="s">
        <v>95</v>
      </c>
      <c r="C12218" s="0" t="s">
        <v>78</v>
      </c>
      <c r="D12218" s="0" t="s">
        <v>79</v>
      </c>
      <c r="E12218" s="14" t="n">
        <v>45075</v>
      </c>
      <c r="F12218" s="14" t="n">
        <v>45080</v>
      </c>
      <c r="G12218" s="0" t="n">
        <v>381</v>
      </c>
      <c r="H12218" s="0" t="n">
        <v>132</v>
      </c>
      <c r="I12218" s="0" t="n">
        <v>35</v>
      </c>
      <c r="J12218" s="0" t="n">
        <v>1009</v>
      </c>
      <c r="K12218" s="0" t="n">
        <v>1456</v>
      </c>
      <c r="L12218" s="15" t="s">
        <v>97</v>
      </c>
      <c r="M12218" s="0" t="n">
        <v>5</v>
      </c>
      <c r="N12218" s="16" t="n">
        <f aca="false">I12218*K12218</f>
        <v>50960</v>
      </c>
      <c r="O12218" s="16" t="n">
        <f aca="false">I12218*(K12218-J12218)</f>
        <v>15645</v>
      </c>
      <c r="P12218" s="15" t="n">
        <f aca="false">K12218-J12218</f>
        <v>447</v>
      </c>
      <c r="Q12218" s="0" t="str">
        <f aca="false">IF(G12218=0,"Out of stock",IF(G12218&lt;H12218,"Understocked",IF(G12218&gt;Summary!$B$6*H12218,"Overstocked","Healthy")))</f>
        <v>Healthy</v>
      </c>
      <c r="R12218" s="0" t="str">
        <f aca="false">IF(I12218&gt;=Summary!$B$7,"Fast",IF(I12218&lt;Summary!$B$8,"Slow","Medium"))</f>
        <v>Slow</v>
      </c>
      <c r="S12218" s="15" t="n">
        <f aca="false">IF(M12218&gt;Summary!$B$5,1,0)</f>
        <v>0</v>
      </c>
      <c r="T12218" s="16" t="n">
        <f aca="false">IF(Q12218="Overstocked",(G12218-Summary!$B$6*H12218)*J12218,0)</f>
        <v>0</v>
      </c>
    </row>
    <row r="12219" customFormat="false" ht="15" hidden="false" customHeight="false" outlineLevel="0" collapsed="false">
      <c r="A12219" s="0" t="s">
        <v>12317</v>
      </c>
      <c r="B12219" s="0" t="s">
        <v>101</v>
      </c>
      <c r="C12219" s="0" t="s">
        <v>78</v>
      </c>
      <c r="D12219" s="0" t="s">
        <v>90</v>
      </c>
      <c r="E12219" s="14" t="n">
        <v>45498</v>
      </c>
      <c r="F12219" s="14" t="n">
        <v>45505</v>
      </c>
      <c r="G12219" s="0" t="n">
        <v>70</v>
      </c>
      <c r="H12219" s="0" t="n">
        <v>128</v>
      </c>
      <c r="I12219" s="0" t="n">
        <v>255</v>
      </c>
      <c r="J12219" s="0" t="n">
        <v>806</v>
      </c>
      <c r="K12219" s="0" t="n">
        <v>899</v>
      </c>
      <c r="L12219" s="15" t="s">
        <v>97</v>
      </c>
      <c r="M12219" s="0" t="n">
        <v>7</v>
      </c>
      <c r="N12219" s="16" t="n">
        <f aca="false">I12219*K12219</f>
        <v>229245</v>
      </c>
      <c r="O12219" s="16" t="n">
        <f aca="false">I12219*(K12219-J12219)</f>
        <v>23715</v>
      </c>
      <c r="P12219" s="15" t="n">
        <f aca="false">K12219-J12219</f>
        <v>93</v>
      </c>
      <c r="Q12219" s="0" t="str">
        <f aca="false">IF(G12219=0,"Out of stock",IF(G12219&lt;H12219,"Understocked",IF(G12219&gt;Summary!$B$6*H12219,"Overstocked","Healthy")))</f>
        <v>Understocked</v>
      </c>
      <c r="R12219" s="0" t="str">
        <f aca="false">IF(I12219&gt;=Summary!$B$7,"Fast",IF(I12219&lt;Summary!$B$8,"Slow","Medium"))</f>
        <v>Fast</v>
      </c>
      <c r="S12219" s="15" t="n">
        <f aca="false">IF(M12219&gt;Summary!$B$5,1,0)</f>
        <v>0</v>
      </c>
      <c r="T12219" s="16" t="n">
        <f aca="false">IF(Q12219="Overstocked",(G12219-Summary!$B$6*H12219)*J12219,0)</f>
        <v>0</v>
      </c>
    </row>
    <row r="12220" customFormat="false" ht="15" hidden="false" customHeight="false" outlineLevel="0" collapsed="false">
      <c r="A12220" s="0" t="s">
        <v>12318</v>
      </c>
      <c r="B12220" s="0" t="s">
        <v>95</v>
      </c>
      <c r="C12220" s="0" t="s">
        <v>85</v>
      </c>
      <c r="D12220" s="0" t="s">
        <v>86</v>
      </c>
      <c r="E12220" s="14" t="n">
        <v>44978</v>
      </c>
      <c r="F12220" s="14" t="n">
        <v>44986</v>
      </c>
      <c r="G12220" s="0" t="n">
        <v>372</v>
      </c>
      <c r="H12220" s="0" t="n">
        <v>146</v>
      </c>
      <c r="I12220" s="0" t="n">
        <v>187</v>
      </c>
      <c r="J12220" s="0" t="n">
        <v>363</v>
      </c>
      <c r="K12220" s="0" t="n">
        <v>413</v>
      </c>
      <c r="L12220" s="15" t="s">
        <v>87</v>
      </c>
      <c r="M12220" s="0" t="n">
        <v>8</v>
      </c>
      <c r="N12220" s="16" t="n">
        <f aca="false">I12220*K12220</f>
        <v>77231</v>
      </c>
      <c r="O12220" s="16" t="n">
        <f aca="false">I12220*(K12220-J12220)</f>
        <v>9350</v>
      </c>
      <c r="P12220" s="15" t="n">
        <f aca="false">K12220-J12220</f>
        <v>50</v>
      </c>
      <c r="Q12220" s="0" t="str">
        <f aca="false">IF(G12220=0,"Out of stock",IF(G12220&lt;H12220,"Understocked",IF(G12220&gt;Summary!$B$6*H12220,"Overstocked","Healthy")))</f>
        <v>Healthy</v>
      </c>
      <c r="R12220" s="0" t="str">
        <f aca="false">IF(I12220&gt;=Summary!$B$7,"Fast",IF(I12220&lt;Summary!$B$8,"Slow","Medium"))</f>
        <v>Medium</v>
      </c>
      <c r="S12220" s="15" t="n">
        <f aca="false">IF(M12220&gt;Summary!$B$5,1,0)</f>
        <v>1</v>
      </c>
      <c r="T12220" s="16" t="n">
        <f aca="false">IF(Q12220="Overstocked",(G12220-Summary!$B$6*H12220)*J12220,0)</f>
        <v>0</v>
      </c>
    </row>
    <row r="12221" customFormat="false" ht="15" hidden="false" customHeight="false" outlineLevel="0" collapsed="false">
      <c r="A12221" s="0" t="s">
        <v>12319</v>
      </c>
      <c r="B12221" s="0" t="s">
        <v>115</v>
      </c>
      <c r="C12221" s="0" t="s">
        <v>104</v>
      </c>
      <c r="D12221" s="0" t="s">
        <v>90</v>
      </c>
      <c r="E12221" s="14" t="n">
        <v>44969</v>
      </c>
      <c r="F12221" s="14" t="n">
        <v>44970</v>
      </c>
      <c r="G12221" s="0" t="n">
        <v>197</v>
      </c>
      <c r="H12221" s="0" t="n">
        <v>56</v>
      </c>
      <c r="I12221" s="0" t="n">
        <v>113</v>
      </c>
      <c r="J12221" s="0" t="n">
        <v>433</v>
      </c>
      <c r="K12221" s="0" t="n">
        <v>515</v>
      </c>
      <c r="L12221" s="15" t="s">
        <v>82</v>
      </c>
      <c r="M12221" s="0" t="n">
        <v>1</v>
      </c>
      <c r="N12221" s="16" t="n">
        <f aca="false">I12221*K12221</f>
        <v>58195</v>
      </c>
      <c r="O12221" s="16" t="n">
        <f aca="false">I12221*(K12221-J12221)</f>
        <v>9266</v>
      </c>
      <c r="P12221" s="15" t="n">
        <f aca="false">K12221-J12221</f>
        <v>82</v>
      </c>
      <c r="Q12221" s="0" t="str">
        <f aca="false">IF(G12221=0,"Out of stock",IF(G12221&lt;H12221,"Understocked",IF(G12221&gt;Summary!$B$6*H12221,"Overstocked","Healthy")))</f>
        <v>Healthy</v>
      </c>
      <c r="R12221" s="0" t="str">
        <f aca="false">IF(I12221&gt;=Summary!$B$7,"Fast",IF(I12221&lt;Summary!$B$8,"Slow","Medium"))</f>
        <v>Medium</v>
      </c>
      <c r="S12221" s="15" t="n">
        <f aca="false">IF(M12221&gt;Summary!$B$5,1,0)</f>
        <v>0</v>
      </c>
      <c r="T12221" s="16" t="n">
        <f aca="false">IF(Q12221="Overstocked",(G12221-Summary!$B$6*H12221)*J12221,0)</f>
        <v>0</v>
      </c>
    </row>
    <row r="12222" customFormat="false" ht="15" hidden="false" customHeight="false" outlineLevel="0" collapsed="false">
      <c r="A12222" s="0" t="s">
        <v>12320</v>
      </c>
      <c r="B12222" s="0" t="s">
        <v>111</v>
      </c>
      <c r="C12222" s="0" t="s">
        <v>104</v>
      </c>
      <c r="D12222" s="0" t="s">
        <v>102</v>
      </c>
      <c r="E12222" s="14" t="n">
        <v>45001</v>
      </c>
      <c r="F12222" s="14" t="n">
        <v>45006</v>
      </c>
      <c r="G12222" s="0" t="n">
        <v>219</v>
      </c>
      <c r="H12222" s="0" t="n">
        <v>79</v>
      </c>
      <c r="I12222" s="0" t="n">
        <v>61</v>
      </c>
      <c r="J12222" s="0" t="n">
        <v>1124</v>
      </c>
      <c r="K12222" s="0" t="n">
        <v>1395</v>
      </c>
      <c r="L12222" s="15" t="s">
        <v>87</v>
      </c>
      <c r="M12222" s="0" t="n">
        <v>5</v>
      </c>
      <c r="N12222" s="16" t="n">
        <f aca="false">I12222*K12222</f>
        <v>85095</v>
      </c>
      <c r="O12222" s="16" t="n">
        <f aca="false">I12222*(K12222-J12222)</f>
        <v>16531</v>
      </c>
      <c r="P12222" s="15" t="n">
        <f aca="false">K12222-J12222</f>
        <v>271</v>
      </c>
      <c r="Q12222" s="0" t="str">
        <f aca="false">IF(G12222=0,"Out of stock",IF(G12222&lt;H12222,"Understocked",IF(G12222&gt;Summary!$B$6*H12222,"Overstocked","Healthy")))</f>
        <v>Healthy</v>
      </c>
      <c r="R12222" s="0" t="str">
        <f aca="false">IF(I12222&gt;=Summary!$B$7,"Fast",IF(I12222&lt;Summary!$B$8,"Slow","Medium"))</f>
        <v>Slow</v>
      </c>
      <c r="S12222" s="15" t="n">
        <f aca="false">IF(M12222&gt;Summary!$B$5,1,0)</f>
        <v>0</v>
      </c>
      <c r="T12222" s="16" t="n">
        <f aca="false">IF(Q12222="Overstocked",(G12222-Summary!$B$6*H12222)*J12222,0)</f>
        <v>0</v>
      </c>
    </row>
    <row r="12223" customFormat="false" ht="15" hidden="false" customHeight="false" outlineLevel="0" collapsed="false">
      <c r="A12223" s="0" t="s">
        <v>12321</v>
      </c>
      <c r="B12223" s="0" t="s">
        <v>77</v>
      </c>
      <c r="C12223" s="0" t="s">
        <v>104</v>
      </c>
      <c r="D12223" s="0" t="s">
        <v>86</v>
      </c>
      <c r="E12223" s="14" t="n">
        <v>45278</v>
      </c>
      <c r="F12223" s="14" t="n">
        <v>45286</v>
      </c>
      <c r="G12223" s="0" t="n">
        <v>116</v>
      </c>
      <c r="H12223" s="0" t="n">
        <v>54</v>
      </c>
      <c r="I12223" s="0" t="n">
        <v>89</v>
      </c>
      <c r="J12223" s="0" t="n">
        <v>298</v>
      </c>
      <c r="K12223" s="0" t="n">
        <v>692</v>
      </c>
      <c r="L12223" s="15" t="s">
        <v>87</v>
      </c>
      <c r="M12223" s="0" t="n">
        <v>8</v>
      </c>
      <c r="N12223" s="16" t="n">
        <f aca="false">I12223*K12223</f>
        <v>61588</v>
      </c>
      <c r="O12223" s="16" t="n">
        <f aca="false">I12223*(K12223-J12223)</f>
        <v>35066</v>
      </c>
      <c r="P12223" s="15" t="n">
        <f aca="false">K12223-J12223</f>
        <v>394</v>
      </c>
      <c r="Q12223" s="0" t="str">
        <f aca="false">IF(G12223=0,"Out of stock",IF(G12223&lt;H12223,"Understocked",IF(G12223&gt;Summary!$B$6*H12223,"Overstocked","Healthy")))</f>
        <v>Healthy</v>
      </c>
      <c r="R12223" s="0" t="str">
        <f aca="false">IF(I12223&gt;=Summary!$B$7,"Fast",IF(I12223&lt;Summary!$B$8,"Slow","Medium"))</f>
        <v>Slow</v>
      </c>
      <c r="S12223" s="15" t="n">
        <f aca="false">IF(M12223&gt;Summary!$B$5,1,0)</f>
        <v>1</v>
      </c>
      <c r="T12223" s="16" t="n">
        <f aca="false">IF(Q12223="Overstocked",(G12223-Summary!$B$6*H12223)*J12223,0)</f>
        <v>0</v>
      </c>
    </row>
    <row r="12224" customFormat="false" ht="15" hidden="false" customHeight="false" outlineLevel="0" collapsed="false">
      <c r="A12224" s="0" t="s">
        <v>12322</v>
      </c>
      <c r="B12224" s="0" t="s">
        <v>111</v>
      </c>
      <c r="C12224" s="0" t="s">
        <v>104</v>
      </c>
      <c r="D12224" s="0" t="s">
        <v>86</v>
      </c>
      <c r="E12224" s="14" t="n">
        <v>45557</v>
      </c>
      <c r="F12224" s="14" t="n">
        <v>45563</v>
      </c>
      <c r="G12224" s="0" t="n">
        <v>25</v>
      </c>
      <c r="H12224" s="0" t="n">
        <v>62</v>
      </c>
      <c r="I12224" s="0" t="n">
        <v>268</v>
      </c>
      <c r="J12224" s="0" t="n">
        <v>426</v>
      </c>
      <c r="K12224" s="0" t="n">
        <v>596</v>
      </c>
      <c r="L12224" s="15" t="s">
        <v>93</v>
      </c>
      <c r="M12224" s="0" t="n">
        <v>6</v>
      </c>
      <c r="N12224" s="16" t="n">
        <f aca="false">I12224*K12224</f>
        <v>159728</v>
      </c>
      <c r="O12224" s="16" t="n">
        <f aca="false">I12224*(K12224-J12224)</f>
        <v>45560</v>
      </c>
      <c r="P12224" s="15" t="n">
        <f aca="false">K12224-J12224</f>
        <v>170</v>
      </c>
      <c r="Q12224" s="0" t="str">
        <f aca="false">IF(G12224=0,"Out of stock",IF(G12224&lt;H12224,"Understocked",IF(G12224&gt;Summary!$B$6*H12224,"Overstocked","Healthy")))</f>
        <v>Understocked</v>
      </c>
      <c r="R12224" s="0" t="str">
        <f aca="false">IF(I12224&gt;=Summary!$B$7,"Fast",IF(I12224&lt;Summary!$B$8,"Slow","Medium"))</f>
        <v>Fast</v>
      </c>
      <c r="S12224" s="15" t="n">
        <f aca="false">IF(M12224&gt;Summary!$B$5,1,0)</f>
        <v>0</v>
      </c>
      <c r="T12224" s="16" t="n">
        <f aca="false">IF(Q12224="Overstocked",(G12224-Summary!$B$6*H12224)*J12224,0)</f>
        <v>0</v>
      </c>
    </row>
    <row r="12225" customFormat="false" ht="15" hidden="false" customHeight="false" outlineLevel="0" collapsed="false">
      <c r="A12225" s="0" t="s">
        <v>12323</v>
      </c>
      <c r="B12225" s="0" t="s">
        <v>95</v>
      </c>
      <c r="C12225" s="0" t="s">
        <v>78</v>
      </c>
      <c r="D12225" s="0" t="s">
        <v>79</v>
      </c>
      <c r="E12225" s="14" t="n">
        <v>45319</v>
      </c>
      <c r="F12225" s="14" t="n">
        <v>45323</v>
      </c>
      <c r="G12225" s="0" t="n">
        <v>314</v>
      </c>
      <c r="H12225" s="0" t="n">
        <v>102</v>
      </c>
      <c r="I12225" s="0" t="n">
        <v>72</v>
      </c>
      <c r="J12225" s="0" t="n">
        <v>1353</v>
      </c>
      <c r="K12225" s="0" t="n">
        <v>1472</v>
      </c>
      <c r="L12225" s="15" t="s">
        <v>80</v>
      </c>
      <c r="M12225" s="0" t="n">
        <v>4</v>
      </c>
      <c r="N12225" s="16" t="n">
        <f aca="false">I12225*K12225</f>
        <v>105984</v>
      </c>
      <c r="O12225" s="16" t="n">
        <f aca="false">I12225*(K12225-J12225)</f>
        <v>8568</v>
      </c>
      <c r="P12225" s="15" t="n">
        <f aca="false">K12225-J12225</f>
        <v>119</v>
      </c>
      <c r="Q12225" s="0" t="str">
        <f aca="false">IF(G12225=0,"Out of stock",IF(G12225&lt;H12225,"Understocked",IF(G12225&gt;Summary!$B$6*H12225,"Overstocked","Healthy")))</f>
        <v>Healthy</v>
      </c>
      <c r="R12225" s="0" t="str">
        <f aca="false">IF(I12225&gt;=Summary!$B$7,"Fast",IF(I12225&lt;Summary!$B$8,"Slow","Medium"))</f>
        <v>Slow</v>
      </c>
      <c r="S12225" s="15" t="n">
        <f aca="false">IF(M12225&gt;Summary!$B$5,1,0)</f>
        <v>0</v>
      </c>
      <c r="T12225" s="16" t="n">
        <f aca="false">IF(Q12225="Overstocked",(G12225-Summary!$B$6*H12225)*J12225,0)</f>
        <v>0</v>
      </c>
    </row>
    <row r="12226" customFormat="false" ht="15" hidden="false" customHeight="false" outlineLevel="0" collapsed="false">
      <c r="A12226" s="0" t="s">
        <v>12324</v>
      </c>
      <c r="B12226" s="0" t="s">
        <v>89</v>
      </c>
      <c r="C12226" s="0" t="s">
        <v>104</v>
      </c>
      <c r="D12226" s="0" t="s">
        <v>79</v>
      </c>
      <c r="E12226" s="14" t="n">
        <v>44944</v>
      </c>
      <c r="F12226" s="14" t="n">
        <v>44950</v>
      </c>
      <c r="G12226" s="0" t="n">
        <v>258</v>
      </c>
      <c r="H12226" s="0" t="n">
        <v>94</v>
      </c>
      <c r="I12226" s="0" t="n">
        <v>104</v>
      </c>
      <c r="J12226" s="0" t="n">
        <v>488</v>
      </c>
      <c r="K12226" s="0" t="n">
        <v>702</v>
      </c>
      <c r="L12226" s="15" t="s">
        <v>97</v>
      </c>
      <c r="M12226" s="0" t="n">
        <v>6</v>
      </c>
      <c r="N12226" s="16" t="n">
        <f aca="false">I12226*K12226</f>
        <v>73008</v>
      </c>
      <c r="O12226" s="16" t="n">
        <f aca="false">I12226*(K12226-J12226)</f>
        <v>22256</v>
      </c>
      <c r="P12226" s="15" t="n">
        <f aca="false">K12226-J12226</f>
        <v>214</v>
      </c>
      <c r="Q12226" s="0" t="str">
        <f aca="false">IF(G12226=0,"Out of stock",IF(G12226&lt;H12226,"Understocked",IF(G12226&gt;Summary!$B$6*H12226,"Overstocked","Healthy")))</f>
        <v>Healthy</v>
      </c>
      <c r="R12226" s="0" t="str">
        <f aca="false">IF(I12226&gt;=Summary!$B$7,"Fast",IF(I12226&lt;Summary!$B$8,"Slow","Medium"))</f>
        <v>Medium</v>
      </c>
      <c r="S12226" s="15" t="n">
        <f aca="false">IF(M12226&gt;Summary!$B$5,1,0)</f>
        <v>0</v>
      </c>
      <c r="T12226" s="16" t="n">
        <f aca="false">IF(Q12226="Overstocked",(G12226-Summary!$B$6*H12226)*J12226,0)</f>
        <v>0</v>
      </c>
    </row>
    <row r="12227" customFormat="false" ht="15" hidden="false" customHeight="false" outlineLevel="0" collapsed="false">
      <c r="A12227" s="0" t="s">
        <v>12325</v>
      </c>
      <c r="B12227" s="0" t="s">
        <v>77</v>
      </c>
      <c r="C12227" s="0" t="s">
        <v>78</v>
      </c>
      <c r="D12227" s="0" t="s">
        <v>86</v>
      </c>
      <c r="E12227" s="14" t="n">
        <v>44958</v>
      </c>
      <c r="F12227" s="14" t="n">
        <v>44964</v>
      </c>
      <c r="G12227" s="0" t="n">
        <v>122</v>
      </c>
      <c r="H12227" s="0" t="n">
        <v>73</v>
      </c>
      <c r="I12227" s="0" t="n">
        <v>62</v>
      </c>
      <c r="J12227" s="0" t="n">
        <v>1790</v>
      </c>
      <c r="K12227" s="0" t="n">
        <v>1998</v>
      </c>
      <c r="L12227" s="15" t="s">
        <v>93</v>
      </c>
      <c r="M12227" s="0" t="n">
        <v>6</v>
      </c>
      <c r="N12227" s="16" t="n">
        <f aca="false">I12227*K12227</f>
        <v>123876</v>
      </c>
      <c r="O12227" s="16" t="n">
        <f aca="false">I12227*(K12227-J12227)</f>
        <v>12896</v>
      </c>
      <c r="P12227" s="15" t="n">
        <f aca="false">K12227-J12227</f>
        <v>208</v>
      </c>
      <c r="Q12227" s="0" t="str">
        <f aca="false">IF(G12227=0,"Out of stock",IF(G12227&lt;H12227,"Understocked",IF(G12227&gt;Summary!$B$6*H12227,"Overstocked","Healthy")))</f>
        <v>Healthy</v>
      </c>
      <c r="R12227" s="0" t="str">
        <f aca="false">IF(I12227&gt;=Summary!$B$7,"Fast",IF(I12227&lt;Summary!$B$8,"Slow","Medium"))</f>
        <v>Slow</v>
      </c>
      <c r="S12227" s="15" t="n">
        <f aca="false">IF(M12227&gt;Summary!$B$5,1,0)</f>
        <v>0</v>
      </c>
      <c r="T12227" s="16" t="n">
        <f aca="false">IF(Q12227="Overstocked",(G12227-Summary!$B$6*H12227)*J12227,0)</f>
        <v>0</v>
      </c>
    </row>
    <row r="12228" customFormat="false" ht="15" hidden="false" customHeight="false" outlineLevel="0" collapsed="false">
      <c r="A12228" s="0" t="s">
        <v>12326</v>
      </c>
      <c r="B12228" s="0" t="s">
        <v>115</v>
      </c>
      <c r="C12228" s="0" t="s">
        <v>104</v>
      </c>
      <c r="D12228" s="0" t="s">
        <v>79</v>
      </c>
      <c r="E12228" s="14" t="n">
        <v>45535</v>
      </c>
      <c r="F12228" s="14" t="n">
        <v>45537</v>
      </c>
      <c r="G12228" s="0" t="n">
        <v>364</v>
      </c>
      <c r="H12228" s="0" t="n">
        <v>140</v>
      </c>
      <c r="I12228" s="0" t="n">
        <v>293</v>
      </c>
      <c r="J12228" s="0" t="n">
        <v>1837</v>
      </c>
      <c r="K12228" s="0" t="n">
        <v>2327</v>
      </c>
      <c r="L12228" s="15" t="s">
        <v>87</v>
      </c>
      <c r="M12228" s="0" t="n">
        <v>2</v>
      </c>
      <c r="N12228" s="16" t="n">
        <f aca="false">I12228*K12228</f>
        <v>681811</v>
      </c>
      <c r="O12228" s="16" t="n">
        <f aca="false">I12228*(K12228-J12228)</f>
        <v>143570</v>
      </c>
      <c r="P12228" s="15" t="n">
        <f aca="false">K12228-J12228</f>
        <v>490</v>
      </c>
      <c r="Q12228" s="0" t="str">
        <f aca="false">IF(G12228=0,"Out of stock",IF(G12228&lt;H12228,"Understocked",IF(G12228&gt;Summary!$B$6*H12228,"Overstocked","Healthy")))</f>
        <v>Healthy</v>
      </c>
      <c r="R12228" s="0" t="str">
        <f aca="false">IF(I12228&gt;=Summary!$B$7,"Fast",IF(I12228&lt;Summary!$B$8,"Slow","Medium"))</f>
        <v>Fast</v>
      </c>
      <c r="S12228" s="15" t="n">
        <f aca="false">IF(M12228&gt;Summary!$B$5,1,0)</f>
        <v>0</v>
      </c>
      <c r="T12228" s="16" t="n">
        <f aca="false">IF(Q12228="Overstocked",(G12228-Summary!$B$6*H12228)*J12228,0)</f>
        <v>0</v>
      </c>
    </row>
    <row r="12229" customFormat="false" ht="15" hidden="false" customHeight="false" outlineLevel="0" collapsed="false">
      <c r="A12229" s="0" t="s">
        <v>12327</v>
      </c>
      <c r="B12229" s="0" t="s">
        <v>113</v>
      </c>
      <c r="C12229" s="0" t="s">
        <v>78</v>
      </c>
      <c r="D12229" s="0" t="s">
        <v>90</v>
      </c>
      <c r="E12229" s="14" t="n">
        <v>45073</v>
      </c>
      <c r="F12229" s="14" t="n">
        <v>45077</v>
      </c>
      <c r="G12229" s="0" t="n">
        <v>78</v>
      </c>
      <c r="H12229" s="0" t="n">
        <v>121</v>
      </c>
      <c r="I12229" s="0" t="n">
        <v>22</v>
      </c>
      <c r="J12229" s="0" t="n">
        <v>1772</v>
      </c>
      <c r="K12229" s="0" t="n">
        <v>2051</v>
      </c>
      <c r="L12229" s="15" t="s">
        <v>82</v>
      </c>
      <c r="M12229" s="0" t="n">
        <v>4</v>
      </c>
      <c r="N12229" s="16" t="n">
        <f aca="false">I12229*K12229</f>
        <v>45122</v>
      </c>
      <c r="O12229" s="16" t="n">
        <f aca="false">I12229*(K12229-J12229)</f>
        <v>6138</v>
      </c>
      <c r="P12229" s="15" t="n">
        <f aca="false">K12229-J12229</f>
        <v>279</v>
      </c>
      <c r="Q12229" s="0" t="str">
        <f aca="false">IF(G12229=0,"Out of stock",IF(G12229&lt;H12229,"Understocked",IF(G12229&gt;Summary!$B$6*H12229,"Overstocked","Healthy")))</f>
        <v>Understocked</v>
      </c>
      <c r="R12229" s="0" t="str">
        <f aca="false">IF(I12229&gt;=Summary!$B$7,"Fast",IF(I12229&lt;Summary!$B$8,"Slow","Medium"))</f>
        <v>Slow</v>
      </c>
      <c r="S12229" s="15" t="n">
        <f aca="false">IF(M12229&gt;Summary!$B$5,1,0)</f>
        <v>0</v>
      </c>
      <c r="T12229" s="16" t="n">
        <f aca="false">IF(Q12229="Overstocked",(G12229-Summary!$B$6*H12229)*J12229,0)</f>
        <v>0</v>
      </c>
    </row>
    <row r="12230" customFormat="false" ht="15" hidden="false" customHeight="false" outlineLevel="0" collapsed="false">
      <c r="A12230" s="0" t="s">
        <v>12328</v>
      </c>
      <c r="B12230" s="0" t="s">
        <v>107</v>
      </c>
      <c r="C12230" s="0" t="s">
        <v>96</v>
      </c>
      <c r="D12230" s="0" t="s">
        <v>92</v>
      </c>
      <c r="E12230" s="14" t="n">
        <v>45308</v>
      </c>
      <c r="F12230" s="14" t="n">
        <v>45315</v>
      </c>
      <c r="G12230" s="0" t="n">
        <v>357</v>
      </c>
      <c r="H12230" s="0" t="n">
        <v>54</v>
      </c>
      <c r="I12230" s="0" t="n">
        <v>19</v>
      </c>
      <c r="J12230" s="0" t="n">
        <v>517</v>
      </c>
      <c r="K12230" s="0" t="n">
        <v>801</v>
      </c>
      <c r="L12230" s="15" t="s">
        <v>93</v>
      </c>
      <c r="M12230" s="0" t="n">
        <v>7</v>
      </c>
      <c r="N12230" s="16" t="n">
        <f aca="false">I12230*K12230</f>
        <v>15219</v>
      </c>
      <c r="O12230" s="16" t="n">
        <f aca="false">I12230*(K12230-J12230)</f>
        <v>5396</v>
      </c>
      <c r="P12230" s="15" t="n">
        <f aca="false">K12230-J12230</f>
        <v>284</v>
      </c>
      <c r="Q12230" s="0" t="str">
        <f aca="false">IF(G12230=0,"Out of stock",IF(G12230&lt;H12230,"Understocked",IF(G12230&gt;Summary!$B$6*H12230,"Overstocked","Healthy")))</f>
        <v>Overstocked</v>
      </c>
      <c r="R12230" s="0" t="str">
        <f aca="false">IF(I12230&gt;=Summary!$B$7,"Fast",IF(I12230&lt;Summary!$B$8,"Slow","Medium"))</f>
        <v>Slow</v>
      </c>
      <c r="S12230" s="15" t="n">
        <f aca="false">IF(M12230&gt;Summary!$B$5,1,0)</f>
        <v>0</v>
      </c>
      <c r="T12230" s="16" t="n">
        <f aca="false">IF(Q12230="Overstocked",(G12230-Summary!$B$6*H12230)*J12230,0)</f>
        <v>72897</v>
      </c>
    </row>
    <row r="12231" customFormat="false" ht="15" hidden="false" customHeight="false" outlineLevel="0" collapsed="false">
      <c r="A12231" s="0" t="s">
        <v>12329</v>
      </c>
      <c r="B12231" s="0" t="s">
        <v>89</v>
      </c>
      <c r="C12231" s="0" t="s">
        <v>85</v>
      </c>
      <c r="D12231" s="0" t="s">
        <v>90</v>
      </c>
      <c r="E12231" s="14" t="n">
        <v>45529</v>
      </c>
      <c r="F12231" s="14" t="n">
        <v>45531</v>
      </c>
      <c r="G12231" s="0" t="n">
        <v>267</v>
      </c>
      <c r="H12231" s="0" t="n">
        <v>108</v>
      </c>
      <c r="I12231" s="0" t="n">
        <v>28</v>
      </c>
      <c r="J12231" s="0" t="n">
        <v>859</v>
      </c>
      <c r="K12231" s="0" t="n">
        <v>1341</v>
      </c>
      <c r="L12231" s="15" t="s">
        <v>93</v>
      </c>
      <c r="M12231" s="0" t="n">
        <v>2</v>
      </c>
      <c r="N12231" s="16" t="n">
        <f aca="false">I12231*K12231</f>
        <v>37548</v>
      </c>
      <c r="O12231" s="16" t="n">
        <f aca="false">I12231*(K12231-J12231)</f>
        <v>13496</v>
      </c>
      <c r="P12231" s="15" t="n">
        <f aca="false">K12231-J12231</f>
        <v>482</v>
      </c>
      <c r="Q12231" s="0" t="str">
        <f aca="false">IF(G12231=0,"Out of stock",IF(G12231&lt;H12231,"Understocked",IF(G12231&gt;Summary!$B$6*H12231,"Overstocked","Healthy")))</f>
        <v>Healthy</v>
      </c>
      <c r="R12231" s="0" t="str">
        <f aca="false">IF(I12231&gt;=Summary!$B$7,"Fast",IF(I12231&lt;Summary!$B$8,"Slow","Medium"))</f>
        <v>Slow</v>
      </c>
      <c r="S12231" s="15" t="n">
        <f aca="false">IF(M12231&gt;Summary!$B$5,1,0)</f>
        <v>0</v>
      </c>
      <c r="T12231" s="16" t="n">
        <f aca="false">IF(Q12231="Overstocked",(G12231-Summary!$B$6*H12231)*J12231,0)</f>
        <v>0</v>
      </c>
    </row>
    <row r="12232" customFormat="false" ht="15" hidden="false" customHeight="false" outlineLevel="0" collapsed="false">
      <c r="A12232" s="0" t="s">
        <v>12330</v>
      </c>
      <c r="B12232" s="0" t="s">
        <v>113</v>
      </c>
      <c r="C12232" s="0" t="s">
        <v>96</v>
      </c>
      <c r="D12232" s="0" t="s">
        <v>79</v>
      </c>
      <c r="E12232" s="14" t="n">
        <v>45461</v>
      </c>
      <c r="F12232" s="14" t="n">
        <v>45463</v>
      </c>
      <c r="G12232" s="0" t="n">
        <v>196</v>
      </c>
      <c r="H12232" s="0" t="n">
        <v>112</v>
      </c>
      <c r="I12232" s="0" t="n">
        <v>4</v>
      </c>
      <c r="J12232" s="0" t="n">
        <v>1333</v>
      </c>
      <c r="K12232" s="0" t="n">
        <v>1720</v>
      </c>
      <c r="L12232" s="15" t="s">
        <v>87</v>
      </c>
      <c r="M12232" s="0" t="n">
        <v>2</v>
      </c>
      <c r="N12232" s="16" t="n">
        <f aca="false">I12232*K12232</f>
        <v>6880</v>
      </c>
      <c r="O12232" s="16" t="n">
        <f aca="false">I12232*(K12232-J12232)</f>
        <v>1548</v>
      </c>
      <c r="P12232" s="15" t="n">
        <f aca="false">K12232-J12232</f>
        <v>387</v>
      </c>
      <c r="Q12232" s="0" t="str">
        <f aca="false">IF(G12232=0,"Out of stock",IF(G12232&lt;H12232,"Understocked",IF(G12232&gt;Summary!$B$6*H12232,"Overstocked","Healthy")))</f>
        <v>Healthy</v>
      </c>
      <c r="R12232" s="0" t="str">
        <f aca="false">IF(I12232&gt;=Summary!$B$7,"Fast",IF(I12232&lt;Summary!$B$8,"Slow","Medium"))</f>
        <v>Slow</v>
      </c>
      <c r="S12232" s="15" t="n">
        <f aca="false">IF(M12232&gt;Summary!$B$5,1,0)</f>
        <v>0</v>
      </c>
      <c r="T12232" s="16" t="n">
        <f aca="false">IF(Q12232="Overstocked",(G12232-Summary!$B$6*H12232)*J12232,0)</f>
        <v>0</v>
      </c>
    </row>
    <row r="12233" customFormat="false" ht="15" hidden="false" customHeight="false" outlineLevel="0" collapsed="false">
      <c r="A12233" s="0" t="s">
        <v>12331</v>
      </c>
      <c r="B12233" s="0" t="s">
        <v>77</v>
      </c>
      <c r="C12233" s="0" t="s">
        <v>78</v>
      </c>
      <c r="D12233" s="0" t="s">
        <v>92</v>
      </c>
      <c r="E12233" s="14" t="n">
        <v>44936</v>
      </c>
      <c r="F12233" s="14" t="n">
        <v>44940</v>
      </c>
      <c r="G12233" s="0" t="n">
        <v>71</v>
      </c>
      <c r="H12233" s="0" t="n">
        <v>66</v>
      </c>
      <c r="I12233" s="0" t="n">
        <v>15</v>
      </c>
      <c r="J12233" s="0" t="n">
        <v>1014</v>
      </c>
      <c r="K12233" s="0" t="n">
        <v>1379</v>
      </c>
      <c r="L12233" s="15" t="s">
        <v>82</v>
      </c>
      <c r="M12233" s="0" t="n">
        <v>4</v>
      </c>
      <c r="N12233" s="16" t="n">
        <f aca="false">I12233*K12233</f>
        <v>20685</v>
      </c>
      <c r="O12233" s="16" t="n">
        <f aca="false">I12233*(K12233-J12233)</f>
        <v>5475</v>
      </c>
      <c r="P12233" s="15" t="n">
        <f aca="false">K12233-J12233</f>
        <v>365</v>
      </c>
      <c r="Q12233" s="0" t="str">
        <f aca="false">IF(G12233=0,"Out of stock",IF(G12233&lt;H12233,"Understocked",IF(G12233&gt;Summary!$B$6*H12233,"Overstocked","Healthy")))</f>
        <v>Healthy</v>
      </c>
      <c r="R12233" s="0" t="str">
        <f aca="false">IF(I12233&gt;=Summary!$B$7,"Fast",IF(I12233&lt;Summary!$B$8,"Slow","Medium"))</f>
        <v>Slow</v>
      </c>
      <c r="S12233" s="15" t="n">
        <f aca="false">IF(M12233&gt;Summary!$B$5,1,0)</f>
        <v>0</v>
      </c>
      <c r="T12233" s="16" t="n">
        <f aca="false">IF(Q12233="Overstocked",(G12233-Summary!$B$6*H12233)*J12233,0)</f>
        <v>0</v>
      </c>
    </row>
    <row r="12234" customFormat="false" ht="15" hidden="false" customHeight="false" outlineLevel="0" collapsed="false">
      <c r="A12234" s="0" t="s">
        <v>12332</v>
      </c>
      <c r="B12234" s="0" t="s">
        <v>123</v>
      </c>
      <c r="C12234" s="0" t="s">
        <v>104</v>
      </c>
      <c r="D12234" s="0" t="s">
        <v>86</v>
      </c>
      <c r="E12234" s="14" t="n">
        <v>45522</v>
      </c>
      <c r="F12234" s="14" t="n">
        <v>45523</v>
      </c>
      <c r="G12234" s="0" t="n">
        <v>494</v>
      </c>
      <c r="H12234" s="0" t="n">
        <v>64</v>
      </c>
      <c r="I12234" s="0" t="n">
        <v>229</v>
      </c>
      <c r="J12234" s="0" t="n">
        <v>1053</v>
      </c>
      <c r="K12234" s="0" t="n">
        <v>1216</v>
      </c>
      <c r="L12234" s="15" t="s">
        <v>87</v>
      </c>
      <c r="M12234" s="0" t="n">
        <v>1</v>
      </c>
      <c r="N12234" s="16" t="n">
        <f aca="false">I12234*K12234</f>
        <v>278464</v>
      </c>
      <c r="O12234" s="16" t="n">
        <f aca="false">I12234*(K12234-J12234)</f>
        <v>37327</v>
      </c>
      <c r="P12234" s="15" t="n">
        <f aca="false">K12234-J12234</f>
        <v>163</v>
      </c>
      <c r="Q12234" s="0" t="str">
        <f aca="false">IF(G12234=0,"Out of stock",IF(G12234&lt;H12234,"Understocked",IF(G12234&gt;Summary!$B$6*H12234,"Overstocked","Healthy")))</f>
        <v>Overstocked</v>
      </c>
      <c r="R12234" s="0" t="str">
        <f aca="false">IF(I12234&gt;=Summary!$B$7,"Fast",IF(I12234&lt;Summary!$B$8,"Slow","Medium"))</f>
        <v>Fast</v>
      </c>
      <c r="S12234" s="15" t="n">
        <f aca="false">IF(M12234&gt;Summary!$B$5,1,0)</f>
        <v>0</v>
      </c>
      <c r="T12234" s="16" t="n">
        <f aca="false">IF(Q12234="Overstocked",(G12234-Summary!$B$6*H12234)*J12234,0)</f>
        <v>250614</v>
      </c>
    </row>
    <row r="12235" customFormat="false" ht="15" hidden="false" customHeight="false" outlineLevel="0" collapsed="false">
      <c r="A12235" s="0" t="s">
        <v>12333</v>
      </c>
      <c r="B12235" s="0" t="s">
        <v>89</v>
      </c>
      <c r="C12235" s="0" t="s">
        <v>85</v>
      </c>
      <c r="D12235" s="0" t="s">
        <v>102</v>
      </c>
      <c r="E12235" s="14" t="n">
        <v>45279</v>
      </c>
      <c r="F12235" s="14" t="n">
        <v>45288</v>
      </c>
      <c r="G12235" s="0" t="n">
        <v>290</v>
      </c>
      <c r="H12235" s="0" t="n">
        <v>59</v>
      </c>
      <c r="I12235" s="0" t="n">
        <v>210</v>
      </c>
      <c r="J12235" s="0" t="n">
        <v>1095</v>
      </c>
      <c r="K12235" s="0" t="n">
        <v>1445</v>
      </c>
      <c r="L12235" s="15" t="s">
        <v>87</v>
      </c>
      <c r="M12235" s="0" t="n">
        <v>9</v>
      </c>
      <c r="N12235" s="16" t="n">
        <f aca="false">I12235*K12235</f>
        <v>303450</v>
      </c>
      <c r="O12235" s="16" t="n">
        <f aca="false">I12235*(K12235-J12235)</f>
        <v>73500</v>
      </c>
      <c r="P12235" s="15" t="n">
        <f aca="false">K12235-J12235</f>
        <v>350</v>
      </c>
      <c r="Q12235" s="0" t="str">
        <f aca="false">IF(G12235=0,"Out of stock",IF(G12235&lt;H12235,"Understocked",IF(G12235&gt;Summary!$B$6*H12235,"Overstocked","Healthy")))</f>
        <v>Overstocked</v>
      </c>
      <c r="R12235" s="0" t="str">
        <f aca="false">IF(I12235&gt;=Summary!$B$7,"Fast",IF(I12235&lt;Summary!$B$8,"Slow","Medium"))</f>
        <v>Fast</v>
      </c>
      <c r="S12235" s="15" t="n">
        <f aca="false">IF(M12235&gt;Summary!$B$5,1,0)</f>
        <v>1</v>
      </c>
      <c r="T12235" s="16" t="n">
        <f aca="false">IF(Q12235="Overstocked",(G12235-Summary!$B$6*H12235)*J12235,0)</f>
        <v>59130</v>
      </c>
    </row>
    <row r="12236" customFormat="false" ht="15" hidden="false" customHeight="false" outlineLevel="0" collapsed="false">
      <c r="A12236" s="0" t="s">
        <v>12334</v>
      </c>
      <c r="B12236" s="0" t="s">
        <v>115</v>
      </c>
      <c r="C12236" s="0" t="s">
        <v>96</v>
      </c>
      <c r="D12236" s="0" t="s">
        <v>90</v>
      </c>
      <c r="E12236" s="14" t="n">
        <v>45648</v>
      </c>
      <c r="F12236" s="14" t="n">
        <v>45657</v>
      </c>
      <c r="G12236" s="0" t="n">
        <v>355</v>
      </c>
      <c r="H12236" s="0" t="n">
        <v>119</v>
      </c>
      <c r="I12236" s="0" t="n">
        <v>262</v>
      </c>
      <c r="J12236" s="0" t="n">
        <v>1589</v>
      </c>
      <c r="K12236" s="0" t="n">
        <v>1754</v>
      </c>
      <c r="L12236" s="15" t="s">
        <v>87</v>
      </c>
      <c r="M12236" s="0" t="n">
        <v>9</v>
      </c>
      <c r="N12236" s="16" t="n">
        <f aca="false">I12236*K12236</f>
        <v>459548</v>
      </c>
      <c r="O12236" s="16" t="n">
        <f aca="false">I12236*(K12236-J12236)</f>
        <v>43230</v>
      </c>
      <c r="P12236" s="15" t="n">
        <f aca="false">K12236-J12236</f>
        <v>165</v>
      </c>
      <c r="Q12236" s="0" t="str">
        <f aca="false">IF(G12236=0,"Out of stock",IF(G12236&lt;H12236,"Understocked",IF(G12236&gt;Summary!$B$6*H12236,"Overstocked","Healthy")))</f>
        <v>Healthy</v>
      </c>
      <c r="R12236" s="0" t="str">
        <f aca="false">IF(I12236&gt;=Summary!$B$7,"Fast",IF(I12236&lt;Summary!$B$8,"Slow","Medium"))</f>
        <v>Fast</v>
      </c>
      <c r="S12236" s="15" t="n">
        <f aca="false">IF(M12236&gt;Summary!$B$5,1,0)</f>
        <v>1</v>
      </c>
      <c r="T12236" s="16" t="n">
        <f aca="false">IF(Q12236="Overstocked",(G12236-Summary!$B$6*H12236)*J12236,0)</f>
        <v>0</v>
      </c>
    </row>
    <row r="12237" customFormat="false" ht="15" hidden="false" customHeight="false" outlineLevel="0" collapsed="false">
      <c r="A12237" s="0" t="s">
        <v>12335</v>
      </c>
      <c r="B12237" s="0" t="s">
        <v>113</v>
      </c>
      <c r="C12237" s="0" t="s">
        <v>104</v>
      </c>
      <c r="D12237" s="0" t="s">
        <v>92</v>
      </c>
      <c r="E12237" s="14" t="n">
        <v>45456</v>
      </c>
      <c r="F12237" s="14" t="n">
        <v>45464</v>
      </c>
      <c r="G12237" s="0" t="n">
        <v>107</v>
      </c>
      <c r="H12237" s="0" t="n">
        <v>129</v>
      </c>
      <c r="I12237" s="0" t="n">
        <v>112</v>
      </c>
      <c r="J12237" s="0" t="n">
        <v>1245</v>
      </c>
      <c r="K12237" s="0" t="n">
        <v>1507</v>
      </c>
      <c r="L12237" s="15" t="s">
        <v>80</v>
      </c>
      <c r="M12237" s="0" t="n">
        <v>8</v>
      </c>
      <c r="N12237" s="16" t="n">
        <f aca="false">I12237*K12237</f>
        <v>168784</v>
      </c>
      <c r="O12237" s="16" t="n">
        <f aca="false">I12237*(K12237-J12237)</f>
        <v>29344</v>
      </c>
      <c r="P12237" s="15" t="n">
        <f aca="false">K12237-J12237</f>
        <v>262</v>
      </c>
      <c r="Q12237" s="0" t="str">
        <f aca="false">IF(G12237=0,"Out of stock",IF(G12237&lt;H12237,"Understocked",IF(G12237&gt;Summary!$B$6*H12237,"Overstocked","Healthy")))</f>
        <v>Understocked</v>
      </c>
      <c r="R12237" s="0" t="str">
        <f aca="false">IF(I12237&gt;=Summary!$B$7,"Fast",IF(I12237&lt;Summary!$B$8,"Slow","Medium"))</f>
        <v>Medium</v>
      </c>
      <c r="S12237" s="15" t="n">
        <f aca="false">IF(M12237&gt;Summary!$B$5,1,0)</f>
        <v>1</v>
      </c>
      <c r="T12237" s="16" t="n">
        <f aca="false">IF(Q12237="Overstocked",(G12237-Summary!$B$6*H12237)*J12237,0)</f>
        <v>0</v>
      </c>
    </row>
    <row r="12238" customFormat="false" ht="15" hidden="false" customHeight="false" outlineLevel="0" collapsed="false">
      <c r="A12238" s="0" t="s">
        <v>12336</v>
      </c>
      <c r="B12238" s="0" t="s">
        <v>84</v>
      </c>
      <c r="C12238" s="0" t="s">
        <v>85</v>
      </c>
      <c r="D12238" s="0" t="s">
        <v>90</v>
      </c>
      <c r="E12238" s="14" t="n">
        <v>45628</v>
      </c>
      <c r="F12238" s="14" t="n">
        <v>45638</v>
      </c>
      <c r="G12238" s="0" t="n">
        <v>180</v>
      </c>
      <c r="H12238" s="0" t="n">
        <v>115</v>
      </c>
      <c r="I12238" s="0" t="n">
        <v>279</v>
      </c>
      <c r="J12238" s="0" t="n">
        <v>1831</v>
      </c>
      <c r="K12238" s="0" t="n">
        <v>2232</v>
      </c>
      <c r="L12238" s="15" t="s">
        <v>80</v>
      </c>
      <c r="M12238" s="0" t="n">
        <v>10</v>
      </c>
      <c r="N12238" s="16" t="n">
        <f aca="false">I12238*K12238</f>
        <v>622728</v>
      </c>
      <c r="O12238" s="16" t="n">
        <f aca="false">I12238*(K12238-J12238)</f>
        <v>111879</v>
      </c>
      <c r="P12238" s="15" t="n">
        <f aca="false">K12238-J12238</f>
        <v>401</v>
      </c>
      <c r="Q12238" s="0" t="str">
        <f aca="false">IF(G12238=0,"Out of stock",IF(G12238&lt;H12238,"Understocked",IF(G12238&gt;Summary!$B$6*H12238,"Overstocked","Healthy")))</f>
        <v>Healthy</v>
      </c>
      <c r="R12238" s="0" t="str">
        <f aca="false">IF(I12238&gt;=Summary!$B$7,"Fast",IF(I12238&lt;Summary!$B$8,"Slow","Medium"))</f>
        <v>Fast</v>
      </c>
      <c r="S12238" s="15" t="n">
        <f aca="false">IF(M12238&gt;Summary!$B$5,1,0)</f>
        <v>1</v>
      </c>
      <c r="T12238" s="16" t="n">
        <f aca="false">IF(Q12238="Overstocked",(G12238-Summary!$B$6*H12238)*J12238,0)</f>
        <v>0</v>
      </c>
    </row>
    <row r="12239" customFormat="false" ht="15" hidden="false" customHeight="false" outlineLevel="0" collapsed="false">
      <c r="A12239" s="0" t="s">
        <v>12337</v>
      </c>
      <c r="B12239" s="0" t="s">
        <v>101</v>
      </c>
      <c r="C12239" s="0" t="s">
        <v>85</v>
      </c>
      <c r="D12239" s="0" t="s">
        <v>79</v>
      </c>
      <c r="E12239" s="14" t="n">
        <v>45112</v>
      </c>
      <c r="F12239" s="14" t="n">
        <v>45120</v>
      </c>
      <c r="G12239" s="0" t="n">
        <v>20</v>
      </c>
      <c r="H12239" s="0" t="n">
        <v>57</v>
      </c>
      <c r="I12239" s="0" t="n">
        <v>50</v>
      </c>
      <c r="J12239" s="0" t="n">
        <v>914</v>
      </c>
      <c r="K12239" s="0" t="n">
        <v>985</v>
      </c>
      <c r="L12239" s="15" t="s">
        <v>93</v>
      </c>
      <c r="M12239" s="0" t="n">
        <v>8</v>
      </c>
      <c r="N12239" s="16" t="n">
        <f aca="false">I12239*K12239</f>
        <v>49250</v>
      </c>
      <c r="O12239" s="16" t="n">
        <f aca="false">I12239*(K12239-J12239)</f>
        <v>3550</v>
      </c>
      <c r="P12239" s="15" t="n">
        <f aca="false">K12239-J12239</f>
        <v>71</v>
      </c>
      <c r="Q12239" s="0" t="str">
        <f aca="false">IF(G12239=0,"Out of stock",IF(G12239&lt;H12239,"Understocked",IF(G12239&gt;Summary!$B$6*H12239,"Overstocked","Healthy")))</f>
        <v>Understocked</v>
      </c>
      <c r="R12239" s="0" t="str">
        <f aca="false">IF(I12239&gt;=Summary!$B$7,"Fast",IF(I12239&lt;Summary!$B$8,"Slow","Medium"))</f>
        <v>Slow</v>
      </c>
      <c r="S12239" s="15" t="n">
        <f aca="false">IF(M12239&gt;Summary!$B$5,1,0)</f>
        <v>1</v>
      </c>
      <c r="T12239" s="16" t="n">
        <f aca="false">IF(Q12239="Overstocked",(G12239-Summary!$B$6*H12239)*J12239,0)</f>
        <v>0</v>
      </c>
    </row>
    <row r="12240" customFormat="false" ht="15" hidden="false" customHeight="false" outlineLevel="0" collapsed="false">
      <c r="A12240" s="0" t="s">
        <v>12338</v>
      </c>
      <c r="B12240" s="0" t="s">
        <v>107</v>
      </c>
      <c r="C12240" s="0" t="s">
        <v>78</v>
      </c>
      <c r="D12240" s="0" t="s">
        <v>92</v>
      </c>
      <c r="E12240" s="14" t="n">
        <v>45396</v>
      </c>
      <c r="F12240" s="14" t="n">
        <v>45400</v>
      </c>
      <c r="G12240" s="0" t="n">
        <v>81</v>
      </c>
      <c r="H12240" s="0" t="n">
        <v>58</v>
      </c>
      <c r="I12240" s="0" t="n">
        <v>257</v>
      </c>
      <c r="J12240" s="0" t="n">
        <v>1835</v>
      </c>
      <c r="K12240" s="0" t="n">
        <v>2121</v>
      </c>
      <c r="L12240" s="15" t="s">
        <v>93</v>
      </c>
      <c r="M12240" s="0" t="n">
        <v>4</v>
      </c>
      <c r="N12240" s="16" t="n">
        <f aca="false">I12240*K12240</f>
        <v>545097</v>
      </c>
      <c r="O12240" s="16" t="n">
        <f aca="false">I12240*(K12240-J12240)</f>
        <v>73502</v>
      </c>
      <c r="P12240" s="15" t="n">
        <f aca="false">K12240-J12240</f>
        <v>286</v>
      </c>
      <c r="Q12240" s="0" t="str">
        <f aca="false">IF(G12240=0,"Out of stock",IF(G12240&lt;H12240,"Understocked",IF(G12240&gt;Summary!$B$6*H12240,"Overstocked","Healthy")))</f>
        <v>Healthy</v>
      </c>
      <c r="R12240" s="0" t="str">
        <f aca="false">IF(I12240&gt;=Summary!$B$7,"Fast",IF(I12240&lt;Summary!$B$8,"Slow","Medium"))</f>
        <v>Fast</v>
      </c>
      <c r="S12240" s="15" t="n">
        <f aca="false">IF(M12240&gt;Summary!$B$5,1,0)</f>
        <v>0</v>
      </c>
      <c r="T12240" s="16" t="n">
        <f aca="false">IF(Q12240="Overstocked",(G12240-Summary!$B$6*H12240)*J12240,0)</f>
        <v>0</v>
      </c>
    </row>
    <row r="12241" customFormat="false" ht="15" hidden="false" customHeight="false" outlineLevel="0" collapsed="false">
      <c r="A12241" s="0" t="s">
        <v>12339</v>
      </c>
      <c r="B12241" s="0" t="s">
        <v>107</v>
      </c>
      <c r="C12241" s="0" t="s">
        <v>85</v>
      </c>
      <c r="D12241" s="0" t="s">
        <v>79</v>
      </c>
      <c r="E12241" s="14" t="n">
        <v>45276</v>
      </c>
      <c r="F12241" s="14" t="n">
        <v>45280</v>
      </c>
      <c r="G12241" s="0" t="n">
        <v>250</v>
      </c>
      <c r="H12241" s="0" t="n">
        <v>78</v>
      </c>
      <c r="I12241" s="0" t="n">
        <v>168</v>
      </c>
      <c r="J12241" s="0" t="n">
        <v>1350</v>
      </c>
      <c r="K12241" s="0" t="n">
        <v>1775</v>
      </c>
      <c r="L12241" s="15" t="s">
        <v>87</v>
      </c>
      <c r="M12241" s="0" t="n">
        <v>4</v>
      </c>
      <c r="N12241" s="16" t="n">
        <f aca="false">I12241*K12241</f>
        <v>298200</v>
      </c>
      <c r="O12241" s="16" t="n">
        <f aca="false">I12241*(K12241-J12241)</f>
        <v>71400</v>
      </c>
      <c r="P12241" s="15" t="n">
        <f aca="false">K12241-J12241</f>
        <v>425</v>
      </c>
      <c r="Q12241" s="0" t="str">
        <f aca="false">IF(G12241=0,"Out of stock",IF(G12241&lt;H12241,"Understocked",IF(G12241&gt;Summary!$B$6*H12241,"Overstocked","Healthy")))</f>
        <v>Healthy</v>
      </c>
      <c r="R12241" s="0" t="str">
        <f aca="false">IF(I12241&gt;=Summary!$B$7,"Fast",IF(I12241&lt;Summary!$B$8,"Slow","Medium"))</f>
        <v>Medium</v>
      </c>
      <c r="S12241" s="15" t="n">
        <f aca="false">IF(M12241&gt;Summary!$B$5,1,0)</f>
        <v>0</v>
      </c>
      <c r="T12241" s="16" t="n">
        <f aca="false">IF(Q12241="Overstocked",(G12241-Summary!$B$6*H12241)*J12241,0)</f>
        <v>0</v>
      </c>
    </row>
    <row r="12242" customFormat="false" ht="15" hidden="false" customHeight="false" outlineLevel="0" collapsed="false">
      <c r="A12242" s="0" t="s">
        <v>12340</v>
      </c>
      <c r="B12242" s="0" t="s">
        <v>101</v>
      </c>
      <c r="C12242" s="0" t="s">
        <v>104</v>
      </c>
      <c r="D12242" s="0" t="s">
        <v>102</v>
      </c>
      <c r="E12242" s="14" t="n">
        <v>45531</v>
      </c>
      <c r="F12242" s="14" t="n">
        <v>45532</v>
      </c>
      <c r="G12242" s="0" t="n">
        <v>259</v>
      </c>
      <c r="H12242" s="0" t="n">
        <v>89</v>
      </c>
      <c r="I12242" s="0" t="n">
        <v>30</v>
      </c>
      <c r="J12242" s="0" t="n">
        <v>292</v>
      </c>
      <c r="K12242" s="0" t="n">
        <v>631</v>
      </c>
      <c r="L12242" s="15" t="s">
        <v>87</v>
      </c>
      <c r="M12242" s="0" t="n">
        <v>1</v>
      </c>
      <c r="N12242" s="16" t="n">
        <f aca="false">I12242*K12242</f>
        <v>18930</v>
      </c>
      <c r="O12242" s="16" t="n">
        <f aca="false">I12242*(K12242-J12242)</f>
        <v>10170</v>
      </c>
      <c r="P12242" s="15" t="n">
        <f aca="false">K12242-J12242</f>
        <v>339</v>
      </c>
      <c r="Q12242" s="0" t="str">
        <f aca="false">IF(G12242=0,"Out of stock",IF(G12242&lt;H12242,"Understocked",IF(G12242&gt;Summary!$B$6*H12242,"Overstocked","Healthy")))</f>
        <v>Healthy</v>
      </c>
      <c r="R12242" s="0" t="str">
        <f aca="false">IF(I12242&gt;=Summary!$B$7,"Fast",IF(I12242&lt;Summary!$B$8,"Slow","Medium"))</f>
        <v>Slow</v>
      </c>
      <c r="S12242" s="15" t="n">
        <f aca="false">IF(M12242&gt;Summary!$B$5,1,0)</f>
        <v>0</v>
      </c>
      <c r="T12242" s="16" t="n">
        <f aca="false">IF(Q12242="Overstocked",(G12242-Summary!$B$6*H12242)*J12242,0)</f>
        <v>0</v>
      </c>
    </row>
    <row r="12243" customFormat="false" ht="15" hidden="false" customHeight="false" outlineLevel="0" collapsed="false">
      <c r="A12243" s="0" t="s">
        <v>12341</v>
      </c>
      <c r="B12243" s="0" t="s">
        <v>95</v>
      </c>
      <c r="C12243" s="0" t="s">
        <v>85</v>
      </c>
      <c r="D12243" s="0" t="s">
        <v>86</v>
      </c>
      <c r="E12243" s="14" t="n">
        <v>44990</v>
      </c>
      <c r="F12243" s="14" t="n">
        <v>45000</v>
      </c>
      <c r="G12243" s="0" t="n">
        <v>296</v>
      </c>
      <c r="H12243" s="0" t="n">
        <v>147</v>
      </c>
      <c r="I12243" s="0" t="n">
        <v>26</v>
      </c>
      <c r="J12243" s="0" t="n">
        <v>381</v>
      </c>
      <c r="K12243" s="0" t="n">
        <v>832</v>
      </c>
      <c r="L12243" s="15" t="s">
        <v>93</v>
      </c>
      <c r="M12243" s="0" t="n">
        <v>10</v>
      </c>
      <c r="N12243" s="16" t="n">
        <f aca="false">I12243*K12243</f>
        <v>21632</v>
      </c>
      <c r="O12243" s="16" t="n">
        <f aca="false">I12243*(K12243-J12243)</f>
        <v>11726</v>
      </c>
      <c r="P12243" s="15" t="n">
        <f aca="false">K12243-J12243</f>
        <v>451</v>
      </c>
      <c r="Q12243" s="0" t="str">
        <f aca="false">IF(G12243=0,"Out of stock",IF(G12243&lt;H12243,"Understocked",IF(G12243&gt;Summary!$B$6*H12243,"Overstocked","Healthy")))</f>
        <v>Healthy</v>
      </c>
      <c r="R12243" s="0" t="str">
        <f aca="false">IF(I12243&gt;=Summary!$B$7,"Fast",IF(I12243&lt;Summary!$B$8,"Slow","Medium"))</f>
        <v>Slow</v>
      </c>
      <c r="S12243" s="15" t="n">
        <f aca="false">IF(M12243&gt;Summary!$B$5,1,0)</f>
        <v>1</v>
      </c>
      <c r="T12243" s="16" t="n">
        <f aca="false">IF(Q12243="Overstocked",(G12243-Summary!$B$6*H12243)*J12243,0)</f>
        <v>0</v>
      </c>
    </row>
    <row r="12244" customFormat="false" ht="15" hidden="false" customHeight="false" outlineLevel="0" collapsed="false">
      <c r="A12244" s="0" t="s">
        <v>12342</v>
      </c>
      <c r="B12244" s="0" t="s">
        <v>107</v>
      </c>
      <c r="C12244" s="0" t="s">
        <v>96</v>
      </c>
      <c r="D12244" s="0" t="s">
        <v>102</v>
      </c>
      <c r="E12244" s="14" t="n">
        <v>45645</v>
      </c>
      <c r="F12244" s="14" t="n">
        <v>45647</v>
      </c>
      <c r="G12244" s="0" t="n">
        <v>27</v>
      </c>
      <c r="H12244" s="0" t="n">
        <v>118</v>
      </c>
      <c r="I12244" s="0" t="n">
        <v>138</v>
      </c>
      <c r="J12244" s="0" t="n">
        <v>1079</v>
      </c>
      <c r="K12244" s="0" t="n">
        <v>1578</v>
      </c>
      <c r="L12244" s="15" t="s">
        <v>97</v>
      </c>
      <c r="M12244" s="0" t="n">
        <v>2</v>
      </c>
      <c r="N12244" s="16" t="n">
        <f aca="false">I12244*K12244</f>
        <v>217764</v>
      </c>
      <c r="O12244" s="16" t="n">
        <f aca="false">I12244*(K12244-J12244)</f>
        <v>68862</v>
      </c>
      <c r="P12244" s="15" t="n">
        <f aca="false">K12244-J12244</f>
        <v>499</v>
      </c>
      <c r="Q12244" s="0" t="str">
        <f aca="false">IF(G12244=0,"Out of stock",IF(G12244&lt;H12244,"Understocked",IF(G12244&gt;Summary!$B$6*H12244,"Overstocked","Healthy")))</f>
        <v>Understocked</v>
      </c>
      <c r="R12244" s="0" t="str">
        <f aca="false">IF(I12244&gt;=Summary!$B$7,"Fast",IF(I12244&lt;Summary!$B$8,"Slow","Medium"))</f>
        <v>Medium</v>
      </c>
      <c r="S12244" s="15" t="n">
        <f aca="false">IF(M12244&gt;Summary!$B$5,1,0)</f>
        <v>0</v>
      </c>
      <c r="T12244" s="16" t="n">
        <f aca="false">IF(Q12244="Overstocked",(G12244-Summary!$B$6*H12244)*J12244,0)</f>
        <v>0</v>
      </c>
    </row>
    <row r="12245" customFormat="false" ht="15" hidden="false" customHeight="false" outlineLevel="0" collapsed="false">
      <c r="A12245" s="0" t="s">
        <v>12343</v>
      </c>
      <c r="B12245" s="0" t="s">
        <v>111</v>
      </c>
      <c r="C12245" s="0" t="s">
        <v>104</v>
      </c>
      <c r="D12245" s="0" t="s">
        <v>86</v>
      </c>
      <c r="E12245" s="14" t="n">
        <v>45644</v>
      </c>
      <c r="F12245" s="14" t="n">
        <v>45648</v>
      </c>
      <c r="G12245" s="0" t="n">
        <v>483</v>
      </c>
      <c r="H12245" s="0" t="n">
        <v>125</v>
      </c>
      <c r="I12245" s="0" t="n">
        <v>128</v>
      </c>
      <c r="J12245" s="0" t="n">
        <v>532</v>
      </c>
      <c r="K12245" s="0" t="n">
        <v>820</v>
      </c>
      <c r="L12245" s="15" t="s">
        <v>97</v>
      </c>
      <c r="M12245" s="0" t="n">
        <v>4</v>
      </c>
      <c r="N12245" s="16" t="n">
        <f aca="false">I12245*K12245</f>
        <v>104960</v>
      </c>
      <c r="O12245" s="16" t="n">
        <f aca="false">I12245*(K12245-J12245)</f>
        <v>36864</v>
      </c>
      <c r="P12245" s="15" t="n">
        <f aca="false">K12245-J12245</f>
        <v>288</v>
      </c>
      <c r="Q12245" s="0" t="str">
        <f aca="false">IF(G12245=0,"Out of stock",IF(G12245&lt;H12245,"Understocked",IF(G12245&gt;Summary!$B$6*H12245,"Overstocked","Healthy")))</f>
        <v>Healthy</v>
      </c>
      <c r="R12245" s="0" t="str">
        <f aca="false">IF(I12245&gt;=Summary!$B$7,"Fast",IF(I12245&lt;Summary!$B$8,"Slow","Medium"))</f>
        <v>Medium</v>
      </c>
      <c r="S12245" s="15" t="n">
        <f aca="false">IF(M12245&gt;Summary!$B$5,1,0)</f>
        <v>0</v>
      </c>
      <c r="T12245" s="16" t="n">
        <f aca="false">IF(Q12245="Overstocked",(G12245-Summary!$B$6*H12245)*J12245,0)</f>
        <v>0</v>
      </c>
    </row>
    <row r="12246" customFormat="false" ht="15" hidden="false" customHeight="false" outlineLevel="0" collapsed="false">
      <c r="A12246" s="0" t="s">
        <v>12344</v>
      </c>
      <c r="B12246" s="0" t="s">
        <v>115</v>
      </c>
      <c r="C12246" s="0" t="s">
        <v>96</v>
      </c>
      <c r="D12246" s="0" t="s">
        <v>79</v>
      </c>
      <c r="E12246" s="14" t="n">
        <v>45194</v>
      </c>
      <c r="F12246" s="14" t="n">
        <v>45200</v>
      </c>
      <c r="G12246" s="0" t="n">
        <v>463</v>
      </c>
      <c r="H12246" s="0" t="n">
        <v>102</v>
      </c>
      <c r="I12246" s="0" t="n">
        <v>32</v>
      </c>
      <c r="J12246" s="0" t="n">
        <v>212</v>
      </c>
      <c r="K12246" s="0" t="n">
        <v>691</v>
      </c>
      <c r="L12246" s="15" t="s">
        <v>93</v>
      </c>
      <c r="M12246" s="0" t="n">
        <v>6</v>
      </c>
      <c r="N12246" s="16" t="n">
        <f aca="false">I12246*K12246</f>
        <v>22112</v>
      </c>
      <c r="O12246" s="16" t="n">
        <f aca="false">I12246*(K12246-J12246)</f>
        <v>15328</v>
      </c>
      <c r="P12246" s="15" t="n">
        <f aca="false">K12246-J12246</f>
        <v>479</v>
      </c>
      <c r="Q12246" s="0" t="str">
        <f aca="false">IF(G12246=0,"Out of stock",IF(G12246&lt;H12246,"Understocked",IF(G12246&gt;Summary!$B$6*H12246,"Overstocked","Healthy")))</f>
        <v>Overstocked</v>
      </c>
      <c r="R12246" s="0" t="str">
        <f aca="false">IF(I12246&gt;=Summary!$B$7,"Fast",IF(I12246&lt;Summary!$B$8,"Slow","Medium"))</f>
        <v>Slow</v>
      </c>
      <c r="S12246" s="15" t="n">
        <f aca="false">IF(M12246&gt;Summary!$B$5,1,0)</f>
        <v>0</v>
      </c>
      <c r="T12246" s="16" t="n">
        <f aca="false">IF(Q12246="Overstocked",(G12246-Summary!$B$6*H12246)*J12246,0)</f>
        <v>11660</v>
      </c>
    </row>
    <row r="12247" customFormat="false" ht="15" hidden="false" customHeight="false" outlineLevel="0" collapsed="false">
      <c r="A12247" s="0" t="s">
        <v>12345</v>
      </c>
      <c r="B12247" s="0" t="s">
        <v>101</v>
      </c>
      <c r="C12247" s="0" t="s">
        <v>96</v>
      </c>
      <c r="D12247" s="0" t="s">
        <v>92</v>
      </c>
      <c r="E12247" s="14" t="n">
        <v>45380</v>
      </c>
      <c r="F12247" s="14" t="n">
        <v>45385</v>
      </c>
      <c r="G12247" s="0" t="n">
        <v>272</v>
      </c>
      <c r="H12247" s="0" t="n">
        <v>143</v>
      </c>
      <c r="I12247" s="0" t="n">
        <v>274</v>
      </c>
      <c r="J12247" s="0" t="n">
        <v>455</v>
      </c>
      <c r="K12247" s="0" t="n">
        <v>843</v>
      </c>
      <c r="L12247" s="15" t="s">
        <v>93</v>
      </c>
      <c r="M12247" s="0" t="n">
        <v>5</v>
      </c>
      <c r="N12247" s="16" t="n">
        <f aca="false">I12247*K12247</f>
        <v>230982</v>
      </c>
      <c r="O12247" s="16" t="n">
        <f aca="false">I12247*(K12247-J12247)</f>
        <v>106312</v>
      </c>
      <c r="P12247" s="15" t="n">
        <f aca="false">K12247-J12247</f>
        <v>388</v>
      </c>
      <c r="Q12247" s="0" t="str">
        <f aca="false">IF(G12247=0,"Out of stock",IF(G12247&lt;H12247,"Understocked",IF(G12247&gt;Summary!$B$6*H12247,"Overstocked","Healthy")))</f>
        <v>Healthy</v>
      </c>
      <c r="R12247" s="0" t="str">
        <f aca="false">IF(I12247&gt;=Summary!$B$7,"Fast",IF(I12247&lt;Summary!$B$8,"Slow","Medium"))</f>
        <v>Fast</v>
      </c>
      <c r="S12247" s="15" t="n">
        <f aca="false">IF(M12247&gt;Summary!$B$5,1,0)</f>
        <v>0</v>
      </c>
      <c r="T12247" s="16" t="n">
        <f aca="false">IF(Q12247="Overstocked",(G12247-Summary!$B$6*H12247)*J12247,0)</f>
        <v>0</v>
      </c>
    </row>
    <row r="12248" customFormat="false" ht="15" hidden="false" customHeight="false" outlineLevel="0" collapsed="false">
      <c r="A12248" s="0" t="s">
        <v>12346</v>
      </c>
      <c r="B12248" s="0" t="s">
        <v>111</v>
      </c>
      <c r="C12248" s="0" t="s">
        <v>104</v>
      </c>
      <c r="D12248" s="0" t="s">
        <v>90</v>
      </c>
      <c r="E12248" s="14" t="n">
        <v>45523</v>
      </c>
      <c r="F12248" s="14" t="n">
        <v>45526</v>
      </c>
      <c r="G12248" s="0" t="n">
        <v>152</v>
      </c>
      <c r="H12248" s="0" t="n">
        <v>54</v>
      </c>
      <c r="I12248" s="0" t="n">
        <v>284</v>
      </c>
      <c r="J12248" s="0" t="n">
        <v>1485</v>
      </c>
      <c r="K12248" s="0" t="n">
        <v>1571</v>
      </c>
      <c r="L12248" s="15" t="s">
        <v>93</v>
      </c>
      <c r="M12248" s="0" t="n">
        <v>3</v>
      </c>
      <c r="N12248" s="16" t="n">
        <f aca="false">I12248*K12248</f>
        <v>446164</v>
      </c>
      <c r="O12248" s="16" t="n">
        <f aca="false">I12248*(K12248-J12248)</f>
        <v>24424</v>
      </c>
      <c r="P12248" s="15" t="n">
        <f aca="false">K12248-J12248</f>
        <v>86</v>
      </c>
      <c r="Q12248" s="0" t="str">
        <f aca="false">IF(G12248=0,"Out of stock",IF(G12248&lt;H12248,"Understocked",IF(G12248&gt;Summary!$B$6*H12248,"Overstocked","Healthy")))</f>
        <v>Healthy</v>
      </c>
      <c r="R12248" s="0" t="str">
        <f aca="false">IF(I12248&gt;=Summary!$B$7,"Fast",IF(I12248&lt;Summary!$B$8,"Slow","Medium"))</f>
        <v>Fast</v>
      </c>
      <c r="S12248" s="15" t="n">
        <f aca="false">IF(M12248&gt;Summary!$B$5,1,0)</f>
        <v>0</v>
      </c>
      <c r="T12248" s="16" t="n">
        <f aca="false">IF(Q12248="Overstocked",(G12248-Summary!$B$6*H12248)*J12248,0)</f>
        <v>0</v>
      </c>
    </row>
    <row r="12249" customFormat="false" ht="15" hidden="false" customHeight="false" outlineLevel="0" collapsed="false">
      <c r="A12249" s="0" t="s">
        <v>12347</v>
      </c>
      <c r="B12249" s="0" t="s">
        <v>111</v>
      </c>
      <c r="C12249" s="0" t="s">
        <v>78</v>
      </c>
      <c r="D12249" s="0" t="s">
        <v>90</v>
      </c>
      <c r="E12249" s="14" t="n">
        <v>45505</v>
      </c>
      <c r="F12249" s="14" t="n">
        <v>45508</v>
      </c>
      <c r="G12249" s="0" t="n">
        <v>473</v>
      </c>
      <c r="H12249" s="0" t="n">
        <v>146</v>
      </c>
      <c r="I12249" s="0" t="n">
        <v>4</v>
      </c>
      <c r="J12249" s="0" t="n">
        <v>1798</v>
      </c>
      <c r="K12249" s="0" t="n">
        <v>2029</v>
      </c>
      <c r="L12249" s="15" t="s">
        <v>93</v>
      </c>
      <c r="M12249" s="0" t="n">
        <v>3</v>
      </c>
      <c r="N12249" s="16" t="n">
        <f aca="false">I12249*K12249</f>
        <v>8116</v>
      </c>
      <c r="O12249" s="16" t="n">
        <f aca="false">I12249*(K12249-J12249)</f>
        <v>924</v>
      </c>
      <c r="P12249" s="15" t="n">
        <f aca="false">K12249-J12249</f>
        <v>231</v>
      </c>
      <c r="Q12249" s="0" t="str">
        <f aca="false">IF(G12249=0,"Out of stock",IF(G12249&lt;H12249,"Understocked",IF(G12249&gt;Summary!$B$6*H12249,"Overstocked","Healthy")))</f>
        <v>Healthy</v>
      </c>
      <c r="R12249" s="0" t="str">
        <f aca="false">IF(I12249&gt;=Summary!$B$7,"Fast",IF(I12249&lt;Summary!$B$8,"Slow","Medium"))</f>
        <v>Slow</v>
      </c>
      <c r="S12249" s="15" t="n">
        <f aca="false">IF(M12249&gt;Summary!$B$5,1,0)</f>
        <v>0</v>
      </c>
      <c r="T12249" s="16" t="n">
        <f aca="false">IF(Q12249="Overstocked",(G12249-Summary!$B$6*H12249)*J12249,0)</f>
        <v>0</v>
      </c>
    </row>
    <row r="12250" customFormat="false" ht="15" hidden="false" customHeight="false" outlineLevel="0" collapsed="false">
      <c r="A12250" s="0" t="s">
        <v>12348</v>
      </c>
      <c r="B12250" s="0" t="s">
        <v>107</v>
      </c>
      <c r="C12250" s="0" t="s">
        <v>96</v>
      </c>
      <c r="D12250" s="0" t="s">
        <v>90</v>
      </c>
      <c r="E12250" s="14" t="n">
        <v>45085</v>
      </c>
      <c r="F12250" s="14" t="n">
        <v>45091</v>
      </c>
      <c r="G12250" s="0" t="n">
        <v>7</v>
      </c>
      <c r="H12250" s="0" t="n">
        <v>78</v>
      </c>
      <c r="I12250" s="0" t="n">
        <v>47</v>
      </c>
      <c r="J12250" s="0" t="n">
        <v>1832</v>
      </c>
      <c r="K12250" s="0" t="n">
        <v>2300</v>
      </c>
      <c r="L12250" s="15" t="s">
        <v>80</v>
      </c>
      <c r="M12250" s="0" t="n">
        <v>6</v>
      </c>
      <c r="N12250" s="16" t="n">
        <f aca="false">I12250*K12250</f>
        <v>108100</v>
      </c>
      <c r="O12250" s="16" t="n">
        <f aca="false">I12250*(K12250-J12250)</f>
        <v>21996</v>
      </c>
      <c r="P12250" s="15" t="n">
        <f aca="false">K12250-J12250</f>
        <v>468</v>
      </c>
      <c r="Q12250" s="0" t="str">
        <f aca="false">IF(G12250=0,"Out of stock",IF(G12250&lt;H12250,"Understocked",IF(G12250&gt;Summary!$B$6*H12250,"Overstocked","Healthy")))</f>
        <v>Understocked</v>
      </c>
      <c r="R12250" s="0" t="str">
        <f aca="false">IF(I12250&gt;=Summary!$B$7,"Fast",IF(I12250&lt;Summary!$B$8,"Slow","Medium"))</f>
        <v>Slow</v>
      </c>
      <c r="S12250" s="15" t="n">
        <f aca="false">IF(M12250&gt;Summary!$B$5,1,0)</f>
        <v>0</v>
      </c>
      <c r="T12250" s="16" t="n">
        <f aca="false">IF(Q12250="Overstocked",(G12250-Summary!$B$6*H12250)*J12250,0)</f>
        <v>0</v>
      </c>
    </row>
    <row r="12251" customFormat="false" ht="15" hidden="false" customHeight="false" outlineLevel="0" collapsed="false">
      <c r="A12251" s="0" t="s">
        <v>12349</v>
      </c>
      <c r="B12251" s="0" t="s">
        <v>123</v>
      </c>
      <c r="C12251" s="0" t="s">
        <v>85</v>
      </c>
      <c r="D12251" s="0" t="s">
        <v>86</v>
      </c>
      <c r="E12251" s="14" t="n">
        <v>45540</v>
      </c>
      <c r="F12251" s="14" t="n">
        <v>45543</v>
      </c>
      <c r="G12251" s="0" t="n">
        <v>294</v>
      </c>
      <c r="H12251" s="0" t="n">
        <v>148</v>
      </c>
      <c r="I12251" s="0" t="n">
        <v>121</v>
      </c>
      <c r="J12251" s="0" t="n">
        <v>1386</v>
      </c>
      <c r="K12251" s="0" t="n">
        <v>1866</v>
      </c>
      <c r="L12251" s="15" t="s">
        <v>93</v>
      </c>
      <c r="M12251" s="0" t="n">
        <v>3</v>
      </c>
      <c r="N12251" s="16" t="n">
        <f aca="false">I12251*K12251</f>
        <v>225786</v>
      </c>
      <c r="O12251" s="16" t="n">
        <f aca="false">I12251*(K12251-J12251)</f>
        <v>58080</v>
      </c>
      <c r="P12251" s="15" t="n">
        <f aca="false">K12251-J12251</f>
        <v>480</v>
      </c>
      <c r="Q12251" s="0" t="str">
        <f aca="false">IF(G12251=0,"Out of stock",IF(G12251&lt;H12251,"Understocked",IF(G12251&gt;Summary!$B$6*H12251,"Overstocked","Healthy")))</f>
        <v>Healthy</v>
      </c>
      <c r="R12251" s="0" t="str">
        <f aca="false">IF(I12251&gt;=Summary!$B$7,"Fast",IF(I12251&lt;Summary!$B$8,"Slow","Medium"))</f>
        <v>Medium</v>
      </c>
      <c r="S12251" s="15" t="n">
        <f aca="false">IF(M12251&gt;Summary!$B$5,1,0)</f>
        <v>0</v>
      </c>
      <c r="T12251" s="16" t="n">
        <f aca="false">IF(Q12251="Overstocked",(G12251-Summary!$B$6*H12251)*J12251,0)</f>
        <v>0</v>
      </c>
    </row>
    <row r="12252" customFormat="false" ht="15" hidden="false" customHeight="false" outlineLevel="0" collapsed="false">
      <c r="A12252" s="0" t="s">
        <v>12350</v>
      </c>
      <c r="B12252" s="0" t="s">
        <v>84</v>
      </c>
      <c r="C12252" s="0" t="s">
        <v>96</v>
      </c>
      <c r="D12252" s="0" t="s">
        <v>86</v>
      </c>
      <c r="E12252" s="14" t="n">
        <v>45150</v>
      </c>
      <c r="F12252" s="14" t="n">
        <v>45158</v>
      </c>
      <c r="G12252" s="0" t="n">
        <v>186</v>
      </c>
      <c r="H12252" s="0" t="n">
        <v>114</v>
      </c>
      <c r="I12252" s="0" t="n">
        <v>44</v>
      </c>
      <c r="J12252" s="0" t="n">
        <v>1615</v>
      </c>
      <c r="K12252" s="0" t="n">
        <v>1737</v>
      </c>
      <c r="L12252" s="15" t="s">
        <v>97</v>
      </c>
      <c r="M12252" s="0" t="n">
        <v>8</v>
      </c>
      <c r="N12252" s="16" t="n">
        <f aca="false">I12252*K12252</f>
        <v>76428</v>
      </c>
      <c r="O12252" s="16" t="n">
        <f aca="false">I12252*(K12252-J12252)</f>
        <v>5368</v>
      </c>
      <c r="P12252" s="15" t="n">
        <f aca="false">K12252-J12252</f>
        <v>122</v>
      </c>
      <c r="Q12252" s="0" t="str">
        <f aca="false">IF(G12252=0,"Out of stock",IF(G12252&lt;H12252,"Understocked",IF(G12252&gt;Summary!$B$6*H12252,"Overstocked","Healthy")))</f>
        <v>Healthy</v>
      </c>
      <c r="R12252" s="0" t="str">
        <f aca="false">IF(I12252&gt;=Summary!$B$7,"Fast",IF(I12252&lt;Summary!$B$8,"Slow","Medium"))</f>
        <v>Slow</v>
      </c>
      <c r="S12252" s="15" t="n">
        <f aca="false">IF(M12252&gt;Summary!$B$5,1,0)</f>
        <v>1</v>
      </c>
      <c r="T12252" s="16" t="n">
        <f aca="false">IF(Q12252="Overstocked",(G12252-Summary!$B$6*H12252)*J12252,0)</f>
        <v>0</v>
      </c>
    </row>
    <row r="12253" customFormat="false" ht="15" hidden="false" customHeight="false" outlineLevel="0" collapsed="false">
      <c r="A12253" s="0" t="s">
        <v>12351</v>
      </c>
      <c r="B12253" s="0" t="s">
        <v>95</v>
      </c>
      <c r="C12253" s="0" t="s">
        <v>96</v>
      </c>
      <c r="D12253" s="0" t="s">
        <v>86</v>
      </c>
      <c r="E12253" s="14" t="n">
        <v>45377</v>
      </c>
      <c r="F12253" s="14" t="n">
        <v>45384</v>
      </c>
      <c r="G12253" s="0" t="n">
        <v>265</v>
      </c>
      <c r="H12253" s="0" t="n">
        <v>109</v>
      </c>
      <c r="I12253" s="0" t="n">
        <v>190</v>
      </c>
      <c r="J12253" s="0" t="n">
        <v>320</v>
      </c>
      <c r="K12253" s="0" t="n">
        <v>630</v>
      </c>
      <c r="L12253" s="15" t="s">
        <v>97</v>
      </c>
      <c r="M12253" s="0" t="n">
        <v>7</v>
      </c>
      <c r="N12253" s="16" t="n">
        <f aca="false">I12253*K12253</f>
        <v>119700</v>
      </c>
      <c r="O12253" s="16" t="n">
        <f aca="false">I12253*(K12253-J12253)</f>
        <v>58900</v>
      </c>
      <c r="P12253" s="15" t="n">
        <f aca="false">K12253-J12253</f>
        <v>310</v>
      </c>
      <c r="Q12253" s="0" t="str">
        <f aca="false">IF(G12253=0,"Out of stock",IF(G12253&lt;H12253,"Understocked",IF(G12253&gt;Summary!$B$6*H12253,"Overstocked","Healthy")))</f>
        <v>Healthy</v>
      </c>
      <c r="R12253" s="0" t="str">
        <f aca="false">IF(I12253&gt;=Summary!$B$7,"Fast",IF(I12253&lt;Summary!$B$8,"Slow","Medium"))</f>
        <v>Medium</v>
      </c>
      <c r="S12253" s="15" t="n">
        <f aca="false">IF(M12253&gt;Summary!$B$5,1,0)</f>
        <v>0</v>
      </c>
      <c r="T12253" s="16" t="n">
        <f aca="false">IF(Q12253="Overstocked",(G12253-Summary!$B$6*H12253)*J12253,0)</f>
        <v>0</v>
      </c>
    </row>
    <row r="12254" customFormat="false" ht="15" hidden="false" customHeight="false" outlineLevel="0" collapsed="false">
      <c r="A12254" s="0" t="s">
        <v>12352</v>
      </c>
      <c r="B12254" s="0" t="s">
        <v>101</v>
      </c>
      <c r="C12254" s="0" t="s">
        <v>104</v>
      </c>
      <c r="D12254" s="0" t="s">
        <v>79</v>
      </c>
      <c r="E12254" s="14" t="n">
        <v>45056</v>
      </c>
      <c r="F12254" s="14" t="n">
        <v>45061</v>
      </c>
      <c r="G12254" s="0" t="n">
        <v>87</v>
      </c>
      <c r="H12254" s="0" t="n">
        <v>74</v>
      </c>
      <c r="I12254" s="0" t="n">
        <v>83</v>
      </c>
      <c r="J12254" s="0" t="n">
        <v>428</v>
      </c>
      <c r="K12254" s="0" t="n">
        <v>761</v>
      </c>
      <c r="L12254" s="15" t="s">
        <v>87</v>
      </c>
      <c r="M12254" s="0" t="n">
        <v>5</v>
      </c>
      <c r="N12254" s="16" t="n">
        <f aca="false">I12254*K12254</f>
        <v>63163</v>
      </c>
      <c r="O12254" s="16" t="n">
        <f aca="false">I12254*(K12254-J12254)</f>
        <v>27639</v>
      </c>
      <c r="P12254" s="15" t="n">
        <f aca="false">K12254-J12254</f>
        <v>333</v>
      </c>
      <c r="Q12254" s="0" t="str">
        <f aca="false">IF(G12254=0,"Out of stock",IF(G12254&lt;H12254,"Understocked",IF(G12254&gt;Summary!$B$6*H12254,"Overstocked","Healthy")))</f>
        <v>Healthy</v>
      </c>
      <c r="R12254" s="0" t="str">
        <f aca="false">IF(I12254&gt;=Summary!$B$7,"Fast",IF(I12254&lt;Summary!$B$8,"Slow","Medium"))</f>
        <v>Slow</v>
      </c>
      <c r="S12254" s="15" t="n">
        <f aca="false">IF(M12254&gt;Summary!$B$5,1,0)</f>
        <v>0</v>
      </c>
      <c r="T12254" s="16" t="n">
        <f aca="false">IF(Q12254="Overstocked",(G12254-Summary!$B$6*H12254)*J12254,0)</f>
        <v>0</v>
      </c>
    </row>
    <row r="12255" customFormat="false" ht="15" hidden="false" customHeight="false" outlineLevel="0" collapsed="false">
      <c r="A12255" s="0" t="s">
        <v>12353</v>
      </c>
      <c r="B12255" s="0" t="s">
        <v>123</v>
      </c>
      <c r="C12255" s="0" t="s">
        <v>96</v>
      </c>
      <c r="D12255" s="0" t="s">
        <v>102</v>
      </c>
      <c r="E12255" s="14" t="n">
        <v>45438</v>
      </c>
      <c r="F12255" s="14" t="n">
        <v>45444</v>
      </c>
      <c r="G12255" s="0" t="n">
        <v>399</v>
      </c>
      <c r="H12255" s="0" t="n">
        <v>77</v>
      </c>
      <c r="I12255" s="0" t="n">
        <v>258</v>
      </c>
      <c r="J12255" s="0" t="n">
        <v>572</v>
      </c>
      <c r="K12255" s="0" t="n">
        <v>963</v>
      </c>
      <c r="L12255" s="15" t="s">
        <v>93</v>
      </c>
      <c r="M12255" s="0" t="n">
        <v>6</v>
      </c>
      <c r="N12255" s="16" t="n">
        <f aca="false">I12255*K12255</f>
        <v>248454</v>
      </c>
      <c r="O12255" s="16" t="n">
        <f aca="false">I12255*(K12255-J12255)</f>
        <v>100878</v>
      </c>
      <c r="P12255" s="15" t="n">
        <f aca="false">K12255-J12255</f>
        <v>391</v>
      </c>
      <c r="Q12255" s="0" t="str">
        <f aca="false">IF(G12255=0,"Out of stock",IF(G12255&lt;H12255,"Understocked",IF(G12255&gt;Summary!$B$6*H12255,"Overstocked","Healthy")))</f>
        <v>Overstocked</v>
      </c>
      <c r="R12255" s="0" t="str">
        <f aca="false">IF(I12255&gt;=Summary!$B$7,"Fast",IF(I12255&lt;Summary!$B$8,"Slow","Medium"))</f>
        <v>Fast</v>
      </c>
      <c r="S12255" s="15" t="n">
        <f aca="false">IF(M12255&gt;Summary!$B$5,1,0)</f>
        <v>0</v>
      </c>
      <c r="T12255" s="16" t="n">
        <f aca="false">IF(Q12255="Overstocked",(G12255-Summary!$B$6*H12255)*J12255,0)</f>
        <v>52052</v>
      </c>
    </row>
    <row r="12256" customFormat="false" ht="15" hidden="false" customHeight="false" outlineLevel="0" collapsed="false">
      <c r="A12256" s="0" t="s">
        <v>12354</v>
      </c>
      <c r="B12256" s="0" t="s">
        <v>111</v>
      </c>
      <c r="C12256" s="0" t="s">
        <v>85</v>
      </c>
      <c r="D12256" s="0" t="s">
        <v>102</v>
      </c>
      <c r="E12256" s="14" t="n">
        <v>45103</v>
      </c>
      <c r="F12256" s="14" t="n">
        <v>45110</v>
      </c>
      <c r="G12256" s="0" t="n">
        <v>399</v>
      </c>
      <c r="H12256" s="0" t="n">
        <v>141</v>
      </c>
      <c r="I12256" s="0" t="n">
        <v>125</v>
      </c>
      <c r="J12256" s="0" t="n">
        <v>458</v>
      </c>
      <c r="K12256" s="0" t="n">
        <v>875</v>
      </c>
      <c r="L12256" s="15" t="s">
        <v>82</v>
      </c>
      <c r="M12256" s="0" t="n">
        <v>7</v>
      </c>
      <c r="N12256" s="16" t="n">
        <f aca="false">I12256*K12256</f>
        <v>109375</v>
      </c>
      <c r="O12256" s="16" t="n">
        <f aca="false">I12256*(K12256-J12256)</f>
        <v>52125</v>
      </c>
      <c r="P12256" s="15" t="n">
        <f aca="false">K12256-J12256</f>
        <v>417</v>
      </c>
      <c r="Q12256" s="0" t="str">
        <f aca="false">IF(G12256=0,"Out of stock",IF(G12256&lt;H12256,"Understocked",IF(G12256&gt;Summary!$B$6*H12256,"Overstocked","Healthy")))</f>
        <v>Healthy</v>
      </c>
      <c r="R12256" s="0" t="str">
        <f aca="false">IF(I12256&gt;=Summary!$B$7,"Fast",IF(I12256&lt;Summary!$B$8,"Slow","Medium"))</f>
        <v>Medium</v>
      </c>
      <c r="S12256" s="15" t="n">
        <f aca="false">IF(M12256&gt;Summary!$B$5,1,0)</f>
        <v>0</v>
      </c>
      <c r="T12256" s="16" t="n">
        <f aca="false">IF(Q12256="Overstocked",(G12256-Summary!$B$6*H12256)*J12256,0)</f>
        <v>0</v>
      </c>
    </row>
    <row r="12257" customFormat="false" ht="15" hidden="false" customHeight="false" outlineLevel="0" collapsed="false">
      <c r="A12257" s="0" t="s">
        <v>12355</v>
      </c>
      <c r="B12257" s="0" t="s">
        <v>107</v>
      </c>
      <c r="C12257" s="0" t="s">
        <v>104</v>
      </c>
      <c r="D12257" s="0" t="s">
        <v>86</v>
      </c>
      <c r="E12257" s="14" t="n">
        <v>45208</v>
      </c>
      <c r="F12257" s="14" t="n">
        <v>45216</v>
      </c>
      <c r="G12257" s="0" t="n">
        <v>62</v>
      </c>
      <c r="H12257" s="0" t="n">
        <v>53</v>
      </c>
      <c r="I12257" s="0" t="n">
        <v>264</v>
      </c>
      <c r="J12257" s="0" t="n">
        <v>1897</v>
      </c>
      <c r="K12257" s="0" t="n">
        <v>2055</v>
      </c>
      <c r="L12257" s="15" t="s">
        <v>82</v>
      </c>
      <c r="M12257" s="0" t="n">
        <v>8</v>
      </c>
      <c r="N12257" s="16" t="n">
        <f aca="false">I12257*K12257</f>
        <v>542520</v>
      </c>
      <c r="O12257" s="16" t="n">
        <f aca="false">I12257*(K12257-J12257)</f>
        <v>41712</v>
      </c>
      <c r="P12257" s="15" t="n">
        <f aca="false">K12257-J12257</f>
        <v>158</v>
      </c>
      <c r="Q12257" s="0" t="str">
        <f aca="false">IF(G12257=0,"Out of stock",IF(G12257&lt;H12257,"Understocked",IF(G12257&gt;Summary!$B$6*H12257,"Overstocked","Healthy")))</f>
        <v>Healthy</v>
      </c>
      <c r="R12257" s="0" t="str">
        <f aca="false">IF(I12257&gt;=Summary!$B$7,"Fast",IF(I12257&lt;Summary!$B$8,"Slow","Medium"))</f>
        <v>Fast</v>
      </c>
      <c r="S12257" s="15" t="n">
        <f aca="false">IF(M12257&gt;Summary!$B$5,1,0)</f>
        <v>1</v>
      </c>
      <c r="T12257" s="16" t="n">
        <f aca="false">IF(Q12257="Overstocked",(G12257-Summary!$B$6*H12257)*J12257,0)</f>
        <v>0</v>
      </c>
    </row>
    <row r="12258" customFormat="false" ht="15" hidden="false" customHeight="false" outlineLevel="0" collapsed="false">
      <c r="A12258" s="0" t="s">
        <v>12356</v>
      </c>
      <c r="B12258" s="0" t="s">
        <v>95</v>
      </c>
      <c r="C12258" s="0" t="s">
        <v>96</v>
      </c>
      <c r="D12258" s="0" t="s">
        <v>79</v>
      </c>
      <c r="E12258" s="14" t="n">
        <v>44963</v>
      </c>
      <c r="F12258" s="14" t="n">
        <v>44971</v>
      </c>
      <c r="G12258" s="0" t="n">
        <v>39</v>
      </c>
      <c r="H12258" s="0" t="n">
        <v>80</v>
      </c>
      <c r="I12258" s="0" t="n">
        <v>115</v>
      </c>
      <c r="J12258" s="0" t="n">
        <v>1486</v>
      </c>
      <c r="K12258" s="0" t="n">
        <v>1754</v>
      </c>
      <c r="L12258" s="15" t="s">
        <v>97</v>
      </c>
      <c r="M12258" s="0" t="n">
        <v>8</v>
      </c>
      <c r="N12258" s="16" t="n">
        <f aca="false">I12258*K12258</f>
        <v>201710</v>
      </c>
      <c r="O12258" s="16" t="n">
        <f aca="false">I12258*(K12258-J12258)</f>
        <v>30820</v>
      </c>
      <c r="P12258" s="15" t="n">
        <f aca="false">K12258-J12258</f>
        <v>268</v>
      </c>
      <c r="Q12258" s="0" t="str">
        <f aca="false">IF(G12258=0,"Out of stock",IF(G12258&lt;H12258,"Understocked",IF(G12258&gt;Summary!$B$6*H12258,"Overstocked","Healthy")))</f>
        <v>Understocked</v>
      </c>
      <c r="R12258" s="0" t="str">
        <f aca="false">IF(I12258&gt;=Summary!$B$7,"Fast",IF(I12258&lt;Summary!$B$8,"Slow","Medium"))</f>
        <v>Medium</v>
      </c>
      <c r="S12258" s="15" t="n">
        <f aca="false">IF(M12258&gt;Summary!$B$5,1,0)</f>
        <v>1</v>
      </c>
      <c r="T12258" s="16" t="n">
        <f aca="false">IF(Q12258="Overstocked",(G12258-Summary!$B$6*H12258)*J12258,0)</f>
        <v>0</v>
      </c>
    </row>
    <row r="12259" customFormat="false" ht="15" hidden="false" customHeight="false" outlineLevel="0" collapsed="false">
      <c r="A12259" s="0" t="s">
        <v>12357</v>
      </c>
      <c r="B12259" s="0" t="s">
        <v>123</v>
      </c>
      <c r="C12259" s="0" t="s">
        <v>85</v>
      </c>
      <c r="D12259" s="0" t="s">
        <v>92</v>
      </c>
      <c r="E12259" s="14" t="n">
        <v>45458</v>
      </c>
      <c r="F12259" s="14" t="n">
        <v>45463</v>
      </c>
      <c r="G12259" s="0" t="n">
        <v>50</v>
      </c>
      <c r="H12259" s="0" t="n">
        <v>104</v>
      </c>
      <c r="I12259" s="0" t="n">
        <v>160</v>
      </c>
      <c r="J12259" s="0" t="n">
        <v>391</v>
      </c>
      <c r="K12259" s="0" t="n">
        <v>461</v>
      </c>
      <c r="L12259" s="15" t="s">
        <v>80</v>
      </c>
      <c r="M12259" s="0" t="n">
        <v>5</v>
      </c>
      <c r="N12259" s="16" t="n">
        <f aca="false">I12259*K12259</f>
        <v>73760</v>
      </c>
      <c r="O12259" s="16" t="n">
        <f aca="false">I12259*(K12259-J12259)</f>
        <v>11200</v>
      </c>
      <c r="P12259" s="15" t="n">
        <f aca="false">K12259-J12259</f>
        <v>70</v>
      </c>
      <c r="Q12259" s="0" t="str">
        <f aca="false">IF(G12259=0,"Out of stock",IF(G12259&lt;H12259,"Understocked",IF(G12259&gt;Summary!$B$6*H12259,"Overstocked","Healthy")))</f>
        <v>Understocked</v>
      </c>
      <c r="R12259" s="0" t="str">
        <f aca="false">IF(I12259&gt;=Summary!$B$7,"Fast",IF(I12259&lt;Summary!$B$8,"Slow","Medium"))</f>
        <v>Medium</v>
      </c>
      <c r="S12259" s="15" t="n">
        <f aca="false">IF(M12259&gt;Summary!$B$5,1,0)</f>
        <v>0</v>
      </c>
      <c r="T12259" s="16" t="n">
        <f aca="false">IF(Q12259="Overstocked",(G12259-Summary!$B$6*H12259)*J12259,0)</f>
        <v>0</v>
      </c>
    </row>
    <row r="12260" customFormat="false" ht="15" hidden="false" customHeight="false" outlineLevel="0" collapsed="false">
      <c r="A12260" s="0" t="s">
        <v>12358</v>
      </c>
      <c r="B12260" s="0" t="s">
        <v>111</v>
      </c>
      <c r="C12260" s="0" t="s">
        <v>96</v>
      </c>
      <c r="D12260" s="0" t="s">
        <v>92</v>
      </c>
      <c r="E12260" s="14" t="n">
        <v>45120</v>
      </c>
      <c r="F12260" s="14" t="n">
        <v>45121</v>
      </c>
      <c r="G12260" s="0" t="n">
        <v>125</v>
      </c>
      <c r="H12260" s="0" t="n">
        <v>51</v>
      </c>
      <c r="I12260" s="0" t="n">
        <v>267</v>
      </c>
      <c r="J12260" s="0" t="n">
        <v>1724</v>
      </c>
      <c r="K12260" s="0" t="n">
        <v>2088</v>
      </c>
      <c r="L12260" s="15" t="s">
        <v>93</v>
      </c>
      <c r="M12260" s="0" t="n">
        <v>1</v>
      </c>
      <c r="N12260" s="16" t="n">
        <f aca="false">I12260*K12260</f>
        <v>557496</v>
      </c>
      <c r="O12260" s="16" t="n">
        <f aca="false">I12260*(K12260-J12260)</f>
        <v>97188</v>
      </c>
      <c r="P12260" s="15" t="n">
        <f aca="false">K12260-J12260</f>
        <v>364</v>
      </c>
      <c r="Q12260" s="0" t="str">
        <f aca="false">IF(G12260=0,"Out of stock",IF(G12260&lt;H12260,"Understocked",IF(G12260&gt;Summary!$B$6*H12260,"Overstocked","Healthy")))</f>
        <v>Healthy</v>
      </c>
      <c r="R12260" s="0" t="str">
        <f aca="false">IF(I12260&gt;=Summary!$B$7,"Fast",IF(I12260&lt;Summary!$B$8,"Slow","Medium"))</f>
        <v>Fast</v>
      </c>
      <c r="S12260" s="15" t="n">
        <f aca="false">IF(M12260&gt;Summary!$B$5,1,0)</f>
        <v>0</v>
      </c>
      <c r="T12260" s="16" t="n">
        <f aca="false">IF(Q12260="Overstocked",(G12260-Summary!$B$6*H12260)*J12260,0)</f>
        <v>0</v>
      </c>
    </row>
    <row r="12261" customFormat="false" ht="15" hidden="false" customHeight="false" outlineLevel="0" collapsed="false">
      <c r="A12261" s="0" t="s">
        <v>12359</v>
      </c>
      <c r="B12261" s="0" t="s">
        <v>115</v>
      </c>
      <c r="C12261" s="0" t="s">
        <v>78</v>
      </c>
      <c r="D12261" s="0" t="s">
        <v>90</v>
      </c>
      <c r="E12261" s="14" t="n">
        <v>45170</v>
      </c>
      <c r="F12261" s="14" t="n">
        <v>45180</v>
      </c>
      <c r="G12261" s="0" t="n">
        <v>243</v>
      </c>
      <c r="H12261" s="0" t="n">
        <v>127</v>
      </c>
      <c r="I12261" s="0" t="n">
        <v>298</v>
      </c>
      <c r="J12261" s="0" t="n">
        <v>489</v>
      </c>
      <c r="K12261" s="0" t="n">
        <v>934</v>
      </c>
      <c r="L12261" s="15" t="s">
        <v>93</v>
      </c>
      <c r="M12261" s="0" t="n">
        <v>10</v>
      </c>
      <c r="N12261" s="16" t="n">
        <f aca="false">I12261*K12261</f>
        <v>278332</v>
      </c>
      <c r="O12261" s="16" t="n">
        <f aca="false">I12261*(K12261-J12261)</f>
        <v>132610</v>
      </c>
      <c r="P12261" s="15" t="n">
        <f aca="false">K12261-J12261</f>
        <v>445</v>
      </c>
      <c r="Q12261" s="0" t="str">
        <f aca="false">IF(G12261=0,"Out of stock",IF(G12261&lt;H12261,"Understocked",IF(G12261&gt;Summary!$B$6*H12261,"Overstocked","Healthy")))</f>
        <v>Healthy</v>
      </c>
      <c r="R12261" s="0" t="str">
        <f aca="false">IF(I12261&gt;=Summary!$B$7,"Fast",IF(I12261&lt;Summary!$B$8,"Slow","Medium"))</f>
        <v>Fast</v>
      </c>
      <c r="S12261" s="15" t="n">
        <f aca="false">IF(M12261&gt;Summary!$B$5,1,0)</f>
        <v>1</v>
      </c>
      <c r="T12261" s="16" t="n">
        <f aca="false">IF(Q12261="Overstocked",(G12261-Summary!$B$6*H12261)*J12261,0)</f>
        <v>0</v>
      </c>
    </row>
    <row r="12262" customFormat="false" ht="15" hidden="false" customHeight="false" outlineLevel="0" collapsed="false">
      <c r="A12262" s="0" t="s">
        <v>12360</v>
      </c>
      <c r="B12262" s="0" t="s">
        <v>123</v>
      </c>
      <c r="C12262" s="0" t="s">
        <v>104</v>
      </c>
      <c r="D12262" s="0" t="s">
        <v>92</v>
      </c>
      <c r="E12262" s="14" t="n">
        <v>45544</v>
      </c>
      <c r="F12262" s="14" t="n">
        <v>45554</v>
      </c>
      <c r="G12262" s="0" t="n">
        <v>346</v>
      </c>
      <c r="H12262" s="0" t="n">
        <v>65</v>
      </c>
      <c r="I12262" s="0" t="n">
        <v>29</v>
      </c>
      <c r="J12262" s="0" t="n">
        <v>1586</v>
      </c>
      <c r="K12262" s="0" t="n">
        <v>2081</v>
      </c>
      <c r="L12262" s="15" t="s">
        <v>87</v>
      </c>
      <c r="M12262" s="0" t="n">
        <v>10</v>
      </c>
      <c r="N12262" s="16" t="n">
        <f aca="false">I12262*K12262</f>
        <v>60349</v>
      </c>
      <c r="O12262" s="16" t="n">
        <f aca="false">I12262*(K12262-J12262)</f>
        <v>14355</v>
      </c>
      <c r="P12262" s="15" t="n">
        <f aca="false">K12262-J12262</f>
        <v>495</v>
      </c>
      <c r="Q12262" s="0" t="str">
        <f aca="false">IF(G12262=0,"Out of stock",IF(G12262&lt;H12262,"Understocked",IF(G12262&gt;Summary!$B$6*H12262,"Overstocked","Healthy")))</f>
        <v>Overstocked</v>
      </c>
      <c r="R12262" s="0" t="str">
        <f aca="false">IF(I12262&gt;=Summary!$B$7,"Fast",IF(I12262&lt;Summary!$B$8,"Slow","Medium"))</f>
        <v>Slow</v>
      </c>
      <c r="S12262" s="15" t="n">
        <f aca="false">IF(M12262&gt;Summary!$B$5,1,0)</f>
        <v>1</v>
      </c>
      <c r="T12262" s="16" t="n">
        <f aca="false">IF(Q12262="Overstocked",(G12262-Summary!$B$6*H12262)*J12262,0)</f>
        <v>136396</v>
      </c>
    </row>
    <row r="12263" customFormat="false" ht="15" hidden="false" customHeight="false" outlineLevel="0" collapsed="false">
      <c r="A12263" s="0" t="s">
        <v>12361</v>
      </c>
      <c r="B12263" s="0" t="s">
        <v>115</v>
      </c>
      <c r="C12263" s="0" t="s">
        <v>96</v>
      </c>
      <c r="D12263" s="0" t="s">
        <v>102</v>
      </c>
      <c r="E12263" s="14" t="n">
        <v>45409</v>
      </c>
      <c r="F12263" s="14" t="n">
        <v>45414</v>
      </c>
      <c r="G12263" s="0" t="n">
        <v>277</v>
      </c>
      <c r="H12263" s="0" t="n">
        <v>98</v>
      </c>
      <c r="I12263" s="0" t="n">
        <v>273</v>
      </c>
      <c r="J12263" s="0" t="n">
        <v>1714</v>
      </c>
      <c r="K12263" s="0" t="n">
        <v>1779</v>
      </c>
      <c r="L12263" s="15" t="s">
        <v>82</v>
      </c>
      <c r="M12263" s="0" t="n">
        <v>5</v>
      </c>
      <c r="N12263" s="16" t="n">
        <f aca="false">I12263*K12263</f>
        <v>485667</v>
      </c>
      <c r="O12263" s="16" t="n">
        <f aca="false">I12263*(K12263-J12263)</f>
        <v>17745</v>
      </c>
      <c r="P12263" s="15" t="n">
        <f aca="false">K12263-J12263</f>
        <v>65</v>
      </c>
      <c r="Q12263" s="0" t="str">
        <f aca="false">IF(G12263=0,"Out of stock",IF(G12263&lt;H12263,"Understocked",IF(G12263&gt;Summary!$B$6*H12263,"Overstocked","Healthy")))</f>
        <v>Healthy</v>
      </c>
      <c r="R12263" s="0" t="str">
        <f aca="false">IF(I12263&gt;=Summary!$B$7,"Fast",IF(I12263&lt;Summary!$B$8,"Slow","Medium"))</f>
        <v>Fast</v>
      </c>
      <c r="S12263" s="15" t="n">
        <f aca="false">IF(M12263&gt;Summary!$B$5,1,0)</f>
        <v>0</v>
      </c>
      <c r="T12263" s="16" t="n">
        <f aca="false">IF(Q12263="Overstocked",(G12263-Summary!$B$6*H12263)*J12263,0)</f>
        <v>0</v>
      </c>
    </row>
    <row r="12264" customFormat="false" ht="15" hidden="false" customHeight="false" outlineLevel="0" collapsed="false">
      <c r="A12264" s="0" t="s">
        <v>12362</v>
      </c>
      <c r="B12264" s="0" t="s">
        <v>84</v>
      </c>
      <c r="C12264" s="0" t="s">
        <v>104</v>
      </c>
      <c r="D12264" s="0" t="s">
        <v>92</v>
      </c>
      <c r="E12264" s="14" t="n">
        <v>45215</v>
      </c>
      <c r="F12264" s="14" t="n">
        <v>45216</v>
      </c>
      <c r="G12264" s="0" t="n">
        <v>470</v>
      </c>
      <c r="H12264" s="0" t="n">
        <v>109</v>
      </c>
      <c r="I12264" s="0" t="n">
        <v>255</v>
      </c>
      <c r="J12264" s="0" t="n">
        <v>1394</v>
      </c>
      <c r="K12264" s="0" t="n">
        <v>1700</v>
      </c>
      <c r="L12264" s="15" t="s">
        <v>97</v>
      </c>
      <c r="M12264" s="0" t="n">
        <v>1</v>
      </c>
      <c r="N12264" s="16" t="n">
        <f aca="false">I12264*K12264</f>
        <v>433500</v>
      </c>
      <c r="O12264" s="16" t="n">
        <f aca="false">I12264*(K12264-J12264)</f>
        <v>78030</v>
      </c>
      <c r="P12264" s="15" t="n">
        <f aca="false">K12264-J12264</f>
        <v>306</v>
      </c>
      <c r="Q12264" s="0" t="str">
        <f aca="false">IF(G12264=0,"Out of stock",IF(G12264&lt;H12264,"Understocked",IF(G12264&gt;Summary!$B$6*H12264,"Overstocked","Healthy")))</f>
        <v>Overstocked</v>
      </c>
      <c r="R12264" s="0" t="str">
        <f aca="false">IF(I12264&gt;=Summary!$B$7,"Fast",IF(I12264&lt;Summary!$B$8,"Slow","Medium"))</f>
        <v>Fast</v>
      </c>
      <c r="S12264" s="15" t="n">
        <f aca="false">IF(M12264&gt;Summary!$B$5,1,0)</f>
        <v>0</v>
      </c>
      <c r="T12264" s="16" t="n">
        <f aca="false">IF(Q12264="Overstocked",(G12264-Summary!$B$6*H12264)*J12264,0)</f>
        <v>47396</v>
      </c>
    </row>
    <row r="12265" customFormat="false" ht="15" hidden="false" customHeight="false" outlineLevel="0" collapsed="false">
      <c r="A12265" s="0" t="s">
        <v>12363</v>
      </c>
      <c r="B12265" s="0" t="s">
        <v>123</v>
      </c>
      <c r="C12265" s="0" t="s">
        <v>96</v>
      </c>
      <c r="D12265" s="0" t="s">
        <v>86</v>
      </c>
      <c r="E12265" s="14" t="n">
        <v>45158</v>
      </c>
      <c r="F12265" s="14" t="n">
        <v>45166</v>
      </c>
      <c r="G12265" s="0" t="n">
        <v>292</v>
      </c>
      <c r="H12265" s="0" t="n">
        <v>145</v>
      </c>
      <c r="I12265" s="0" t="n">
        <v>15</v>
      </c>
      <c r="J12265" s="0" t="n">
        <v>1525</v>
      </c>
      <c r="K12265" s="0" t="n">
        <v>1959</v>
      </c>
      <c r="L12265" s="15" t="s">
        <v>87</v>
      </c>
      <c r="M12265" s="0" t="n">
        <v>8</v>
      </c>
      <c r="N12265" s="16" t="n">
        <f aca="false">I12265*K12265</f>
        <v>29385</v>
      </c>
      <c r="O12265" s="16" t="n">
        <f aca="false">I12265*(K12265-J12265)</f>
        <v>6510</v>
      </c>
      <c r="P12265" s="15" t="n">
        <f aca="false">K12265-J12265</f>
        <v>434</v>
      </c>
      <c r="Q12265" s="0" t="str">
        <f aca="false">IF(G12265=0,"Out of stock",IF(G12265&lt;H12265,"Understocked",IF(G12265&gt;Summary!$B$6*H12265,"Overstocked","Healthy")))</f>
        <v>Healthy</v>
      </c>
      <c r="R12265" s="0" t="str">
        <f aca="false">IF(I12265&gt;=Summary!$B$7,"Fast",IF(I12265&lt;Summary!$B$8,"Slow","Medium"))</f>
        <v>Slow</v>
      </c>
      <c r="S12265" s="15" t="n">
        <f aca="false">IF(M12265&gt;Summary!$B$5,1,0)</f>
        <v>1</v>
      </c>
      <c r="T12265" s="16" t="n">
        <f aca="false">IF(Q12265="Overstocked",(G12265-Summary!$B$6*H12265)*J12265,0)</f>
        <v>0</v>
      </c>
    </row>
    <row r="12266" customFormat="false" ht="15" hidden="false" customHeight="false" outlineLevel="0" collapsed="false">
      <c r="A12266" s="0" t="s">
        <v>12364</v>
      </c>
      <c r="B12266" s="0" t="s">
        <v>111</v>
      </c>
      <c r="C12266" s="0" t="s">
        <v>78</v>
      </c>
      <c r="D12266" s="0" t="s">
        <v>102</v>
      </c>
      <c r="E12266" s="14" t="n">
        <v>45486</v>
      </c>
      <c r="F12266" s="14" t="n">
        <v>45495</v>
      </c>
      <c r="G12266" s="0" t="n">
        <v>473</v>
      </c>
      <c r="H12266" s="0" t="n">
        <v>121</v>
      </c>
      <c r="I12266" s="0" t="n">
        <v>56</v>
      </c>
      <c r="J12266" s="0" t="n">
        <v>1940</v>
      </c>
      <c r="K12266" s="0" t="n">
        <v>2201</v>
      </c>
      <c r="L12266" s="15" t="s">
        <v>93</v>
      </c>
      <c r="M12266" s="0" t="n">
        <v>9</v>
      </c>
      <c r="N12266" s="16" t="n">
        <f aca="false">I12266*K12266</f>
        <v>123256</v>
      </c>
      <c r="O12266" s="16" t="n">
        <f aca="false">I12266*(K12266-J12266)</f>
        <v>14616</v>
      </c>
      <c r="P12266" s="15" t="n">
        <f aca="false">K12266-J12266</f>
        <v>261</v>
      </c>
      <c r="Q12266" s="0" t="str">
        <f aca="false">IF(G12266=0,"Out of stock",IF(G12266&lt;H12266,"Understocked",IF(G12266&gt;Summary!$B$6*H12266,"Overstocked","Healthy")))</f>
        <v>Healthy</v>
      </c>
      <c r="R12266" s="0" t="str">
        <f aca="false">IF(I12266&gt;=Summary!$B$7,"Fast",IF(I12266&lt;Summary!$B$8,"Slow","Medium"))</f>
        <v>Slow</v>
      </c>
      <c r="S12266" s="15" t="n">
        <f aca="false">IF(M12266&gt;Summary!$B$5,1,0)</f>
        <v>1</v>
      </c>
      <c r="T12266" s="16" t="n">
        <f aca="false">IF(Q12266="Overstocked",(G12266-Summary!$B$6*H12266)*J12266,0)</f>
        <v>0</v>
      </c>
    </row>
    <row r="12267" customFormat="false" ht="15" hidden="false" customHeight="false" outlineLevel="0" collapsed="false">
      <c r="A12267" s="0" t="s">
        <v>12365</v>
      </c>
      <c r="B12267" s="0" t="s">
        <v>107</v>
      </c>
      <c r="C12267" s="0" t="s">
        <v>85</v>
      </c>
      <c r="D12267" s="0" t="s">
        <v>86</v>
      </c>
      <c r="E12267" s="14" t="n">
        <v>45608</v>
      </c>
      <c r="F12267" s="14" t="n">
        <v>45612</v>
      </c>
      <c r="G12267" s="0" t="n">
        <v>457</v>
      </c>
      <c r="H12267" s="0" t="n">
        <v>147</v>
      </c>
      <c r="I12267" s="0" t="n">
        <v>161</v>
      </c>
      <c r="J12267" s="0" t="n">
        <v>1067</v>
      </c>
      <c r="K12267" s="0" t="n">
        <v>1300</v>
      </c>
      <c r="L12267" s="15" t="s">
        <v>82</v>
      </c>
      <c r="M12267" s="0" t="n">
        <v>4</v>
      </c>
      <c r="N12267" s="16" t="n">
        <f aca="false">I12267*K12267</f>
        <v>209300</v>
      </c>
      <c r="O12267" s="16" t="n">
        <f aca="false">I12267*(K12267-J12267)</f>
        <v>37513</v>
      </c>
      <c r="P12267" s="15" t="n">
        <f aca="false">K12267-J12267</f>
        <v>233</v>
      </c>
      <c r="Q12267" s="0" t="str">
        <f aca="false">IF(G12267=0,"Out of stock",IF(G12267&lt;H12267,"Understocked",IF(G12267&gt;Summary!$B$6*H12267,"Overstocked","Healthy")))</f>
        <v>Healthy</v>
      </c>
      <c r="R12267" s="0" t="str">
        <f aca="false">IF(I12267&gt;=Summary!$B$7,"Fast",IF(I12267&lt;Summary!$B$8,"Slow","Medium"))</f>
        <v>Medium</v>
      </c>
      <c r="S12267" s="15" t="n">
        <f aca="false">IF(M12267&gt;Summary!$B$5,1,0)</f>
        <v>0</v>
      </c>
      <c r="T12267" s="16" t="n">
        <f aca="false">IF(Q12267="Overstocked",(G12267-Summary!$B$6*H12267)*J12267,0)</f>
        <v>0</v>
      </c>
    </row>
    <row r="12268" customFormat="false" ht="15" hidden="false" customHeight="false" outlineLevel="0" collapsed="false">
      <c r="A12268" s="0" t="s">
        <v>12366</v>
      </c>
      <c r="B12268" s="0" t="s">
        <v>113</v>
      </c>
      <c r="C12268" s="0" t="s">
        <v>104</v>
      </c>
      <c r="D12268" s="0" t="s">
        <v>90</v>
      </c>
      <c r="E12268" s="14" t="n">
        <v>45249</v>
      </c>
      <c r="F12268" s="14" t="n">
        <v>45259</v>
      </c>
      <c r="G12268" s="0" t="n">
        <v>3</v>
      </c>
      <c r="H12268" s="0" t="n">
        <v>141</v>
      </c>
      <c r="I12268" s="0" t="n">
        <v>175</v>
      </c>
      <c r="J12268" s="0" t="n">
        <v>286</v>
      </c>
      <c r="K12268" s="0" t="n">
        <v>534</v>
      </c>
      <c r="L12268" s="15" t="s">
        <v>82</v>
      </c>
      <c r="M12268" s="0" t="n">
        <v>10</v>
      </c>
      <c r="N12268" s="16" t="n">
        <f aca="false">I12268*K12268</f>
        <v>93450</v>
      </c>
      <c r="O12268" s="16" t="n">
        <f aca="false">I12268*(K12268-J12268)</f>
        <v>43400</v>
      </c>
      <c r="P12268" s="15" t="n">
        <f aca="false">K12268-J12268</f>
        <v>248</v>
      </c>
      <c r="Q12268" s="0" t="str">
        <f aca="false">IF(G12268=0,"Out of stock",IF(G12268&lt;H12268,"Understocked",IF(G12268&gt;Summary!$B$6*H12268,"Overstocked","Healthy")))</f>
        <v>Understocked</v>
      </c>
      <c r="R12268" s="0" t="str">
        <f aca="false">IF(I12268&gt;=Summary!$B$7,"Fast",IF(I12268&lt;Summary!$B$8,"Slow","Medium"))</f>
        <v>Medium</v>
      </c>
      <c r="S12268" s="15" t="n">
        <f aca="false">IF(M12268&gt;Summary!$B$5,1,0)</f>
        <v>1</v>
      </c>
      <c r="T12268" s="16" t="n">
        <f aca="false">IF(Q12268="Overstocked",(G12268-Summary!$B$6*H12268)*J12268,0)</f>
        <v>0</v>
      </c>
    </row>
    <row r="12269" customFormat="false" ht="15" hidden="false" customHeight="false" outlineLevel="0" collapsed="false">
      <c r="A12269" s="0" t="s">
        <v>12367</v>
      </c>
      <c r="B12269" s="0" t="s">
        <v>107</v>
      </c>
      <c r="C12269" s="0" t="s">
        <v>104</v>
      </c>
      <c r="D12269" s="0" t="s">
        <v>102</v>
      </c>
      <c r="E12269" s="14" t="n">
        <v>45036</v>
      </c>
      <c r="F12269" s="14" t="n">
        <v>45046</v>
      </c>
      <c r="G12269" s="0" t="n">
        <v>171</v>
      </c>
      <c r="H12269" s="0" t="n">
        <v>90</v>
      </c>
      <c r="I12269" s="0" t="n">
        <v>61</v>
      </c>
      <c r="J12269" s="0" t="n">
        <v>210</v>
      </c>
      <c r="K12269" s="0" t="n">
        <v>281</v>
      </c>
      <c r="L12269" s="15" t="s">
        <v>87</v>
      </c>
      <c r="M12269" s="0" t="n">
        <v>10</v>
      </c>
      <c r="N12269" s="16" t="n">
        <f aca="false">I12269*K12269</f>
        <v>17141</v>
      </c>
      <c r="O12269" s="16" t="n">
        <f aca="false">I12269*(K12269-J12269)</f>
        <v>4331</v>
      </c>
      <c r="P12269" s="15" t="n">
        <f aca="false">K12269-J12269</f>
        <v>71</v>
      </c>
      <c r="Q12269" s="0" t="str">
        <f aca="false">IF(G12269=0,"Out of stock",IF(G12269&lt;H12269,"Understocked",IF(G12269&gt;Summary!$B$6*H12269,"Overstocked","Healthy")))</f>
        <v>Healthy</v>
      </c>
      <c r="R12269" s="0" t="str">
        <f aca="false">IF(I12269&gt;=Summary!$B$7,"Fast",IF(I12269&lt;Summary!$B$8,"Slow","Medium"))</f>
        <v>Slow</v>
      </c>
      <c r="S12269" s="15" t="n">
        <f aca="false">IF(M12269&gt;Summary!$B$5,1,0)</f>
        <v>1</v>
      </c>
      <c r="T12269" s="16" t="n">
        <f aca="false">IF(Q12269="Overstocked",(G12269-Summary!$B$6*H12269)*J12269,0)</f>
        <v>0</v>
      </c>
    </row>
    <row r="12270" customFormat="false" ht="15" hidden="false" customHeight="false" outlineLevel="0" collapsed="false">
      <c r="A12270" s="0" t="s">
        <v>12368</v>
      </c>
      <c r="B12270" s="0" t="s">
        <v>77</v>
      </c>
      <c r="C12270" s="0" t="s">
        <v>104</v>
      </c>
      <c r="D12270" s="0" t="s">
        <v>79</v>
      </c>
      <c r="E12270" s="14" t="n">
        <v>45599</v>
      </c>
      <c r="F12270" s="14" t="n">
        <v>45603</v>
      </c>
      <c r="G12270" s="0" t="n">
        <v>233</v>
      </c>
      <c r="H12270" s="0" t="n">
        <v>116</v>
      </c>
      <c r="I12270" s="0" t="n">
        <v>119</v>
      </c>
      <c r="J12270" s="0" t="n">
        <v>415</v>
      </c>
      <c r="K12270" s="0" t="n">
        <v>528</v>
      </c>
      <c r="L12270" s="15" t="s">
        <v>80</v>
      </c>
      <c r="M12270" s="0" t="n">
        <v>4</v>
      </c>
      <c r="N12270" s="16" t="n">
        <f aca="false">I12270*K12270</f>
        <v>62832</v>
      </c>
      <c r="O12270" s="16" t="n">
        <f aca="false">I12270*(K12270-J12270)</f>
        <v>13447</v>
      </c>
      <c r="P12270" s="15" t="n">
        <f aca="false">K12270-J12270</f>
        <v>113</v>
      </c>
      <c r="Q12270" s="0" t="str">
        <f aca="false">IF(G12270=0,"Out of stock",IF(G12270&lt;H12270,"Understocked",IF(G12270&gt;Summary!$B$6*H12270,"Overstocked","Healthy")))</f>
        <v>Healthy</v>
      </c>
      <c r="R12270" s="0" t="str">
        <f aca="false">IF(I12270&gt;=Summary!$B$7,"Fast",IF(I12270&lt;Summary!$B$8,"Slow","Medium"))</f>
        <v>Medium</v>
      </c>
      <c r="S12270" s="15" t="n">
        <f aca="false">IF(M12270&gt;Summary!$B$5,1,0)</f>
        <v>0</v>
      </c>
      <c r="T12270" s="16" t="n">
        <f aca="false">IF(Q12270="Overstocked",(G12270-Summary!$B$6*H12270)*J12270,0)</f>
        <v>0</v>
      </c>
    </row>
    <row r="12271" customFormat="false" ht="15" hidden="false" customHeight="false" outlineLevel="0" collapsed="false">
      <c r="A12271" s="0" t="s">
        <v>12369</v>
      </c>
      <c r="B12271" s="0" t="s">
        <v>123</v>
      </c>
      <c r="C12271" s="0" t="s">
        <v>96</v>
      </c>
      <c r="D12271" s="0" t="s">
        <v>79</v>
      </c>
      <c r="E12271" s="14" t="n">
        <v>45214</v>
      </c>
      <c r="F12271" s="14" t="n">
        <v>45224</v>
      </c>
      <c r="G12271" s="0" t="n">
        <v>456</v>
      </c>
      <c r="H12271" s="0" t="n">
        <v>120</v>
      </c>
      <c r="I12271" s="0" t="n">
        <v>238</v>
      </c>
      <c r="J12271" s="0" t="n">
        <v>1398</v>
      </c>
      <c r="K12271" s="0" t="n">
        <v>1545</v>
      </c>
      <c r="L12271" s="15" t="s">
        <v>87</v>
      </c>
      <c r="M12271" s="0" t="n">
        <v>10</v>
      </c>
      <c r="N12271" s="16" t="n">
        <f aca="false">I12271*K12271</f>
        <v>367710</v>
      </c>
      <c r="O12271" s="16" t="n">
        <f aca="false">I12271*(K12271-J12271)</f>
        <v>34986</v>
      </c>
      <c r="P12271" s="15" t="n">
        <f aca="false">K12271-J12271</f>
        <v>147</v>
      </c>
      <c r="Q12271" s="0" t="str">
        <f aca="false">IF(G12271=0,"Out of stock",IF(G12271&lt;H12271,"Understocked",IF(G12271&gt;Summary!$B$6*H12271,"Overstocked","Healthy")))</f>
        <v>Healthy</v>
      </c>
      <c r="R12271" s="0" t="str">
        <f aca="false">IF(I12271&gt;=Summary!$B$7,"Fast",IF(I12271&lt;Summary!$B$8,"Slow","Medium"))</f>
        <v>Fast</v>
      </c>
      <c r="S12271" s="15" t="n">
        <f aca="false">IF(M12271&gt;Summary!$B$5,1,0)</f>
        <v>1</v>
      </c>
      <c r="T12271" s="16" t="n">
        <f aca="false">IF(Q12271="Overstocked",(G12271-Summary!$B$6*H12271)*J12271,0)</f>
        <v>0</v>
      </c>
    </row>
    <row r="12272" customFormat="false" ht="15" hidden="false" customHeight="false" outlineLevel="0" collapsed="false">
      <c r="A12272" s="0" t="s">
        <v>12370</v>
      </c>
      <c r="B12272" s="0" t="s">
        <v>107</v>
      </c>
      <c r="C12272" s="0" t="s">
        <v>85</v>
      </c>
      <c r="D12272" s="0" t="s">
        <v>92</v>
      </c>
      <c r="E12272" s="14" t="n">
        <v>45520</v>
      </c>
      <c r="F12272" s="14" t="n">
        <v>45529</v>
      </c>
      <c r="G12272" s="0" t="n">
        <v>308</v>
      </c>
      <c r="H12272" s="0" t="n">
        <v>89</v>
      </c>
      <c r="I12272" s="0" t="n">
        <v>142</v>
      </c>
      <c r="J12272" s="0" t="n">
        <v>1895</v>
      </c>
      <c r="K12272" s="0" t="n">
        <v>2379</v>
      </c>
      <c r="L12272" s="15" t="s">
        <v>82</v>
      </c>
      <c r="M12272" s="0" t="n">
        <v>9</v>
      </c>
      <c r="N12272" s="16" t="n">
        <f aca="false">I12272*K12272</f>
        <v>337818</v>
      </c>
      <c r="O12272" s="16" t="n">
        <f aca="false">I12272*(K12272-J12272)</f>
        <v>68728</v>
      </c>
      <c r="P12272" s="15" t="n">
        <f aca="false">K12272-J12272</f>
        <v>484</v>
      </c>
      <c r="Q12272" s="0" t="str">
        <f aca="false">IF(G12272=0,"Out of stock",IF(G12272&lt;H12272,"Understocked",IF(G12272&gt;Summary!$B$6*H12272,"Overstocked","Healthy")))</f>
        <v>Healthy</v>
      </c>
      <c r="R12272" s="0" t="str">
        <f aca="false">IF(I12272&gt;=Summary!$B$7,"Fast",IF(I12272&lt;Summary!$B$8,"Slow","Medium"))</f>
        <v>Medium</v>
      </c>
      <c r="S12272" s="15" t="n">
        <f aca="false">IF(M12272&gt;Summary!$B$5,1,0)</f>
        <v>1</v>
      </c>
      <c r="T12272" s="16" t="n">
        <f aca="false">IF(Q12272="Overstocked",(G12272-Summary!$B$6*H12272)*J12272,0)</f>
        <v>0</v>
      </c>
    </row>
    <row r="12273" customFormat="false" ht="15" hidden="false" customHeight="false" outlineLevel="0" collapsed="false">
      <c r="A12273" s="0" t="s">
        <v>12371</v>
      </c>
      <c r="B12273" s="0" t="s">
        <v>84</v>
      </c>
      <c r="C12273" s="0" t="s">
        <v>78</v>
      </c>
      <c r="D12273" s="0" t="s">
        <v>86</v>
      </c>
      <c r="E12273" s="14" t="n">
        <v>45113</v>
      </c>
      <c r="F12273" s="14" t="n">
        <v>45117</v>
      </c>
      <c r="G12273" s="0" t="n">
        <v>60</v>
      </c>
      <c r="H12273" s="0" t="n">
        <v>69</v>
      </c>
      <c r="I12273" s="0" t="n">
        <v>278</v>
      </c>
      <c r="J12273" s="0" t="n">
        <v>1708</v>
      </c>
      <c r="K12273" s="0" t="n">
        <v>2121</v>
      </c>
      <c r="L12273" s="15" t="s">
        <v>82</v>
      </c>
      <c r="M12273" s="0" t="n">
        <v>4</v>
      </c>
      <c r="N12273" s="16" t="n">
        <f aca="false">I12273*K12273</f>
        <v>589638</v>
      </c>
      <c r="O12273" s="16" t="n">
        <f aca="false">I12273*(K12273-J12273)</f>
        <v>114814</v>
      </c>
      <c r="P12273" s="15" t="n">
        <f aca="false">K12273-J12273</f>
        <v>413</v>
      </c>
      <c r="Q12273" s="0" t="str">
        <f aca="false">IF(G12273=0,"Out of stock",IF(G12273&lt;H12273,"Understocked",IF(G12273&gt;Summary!$B$6*H12273,"Overstocked","Healthy")))</f>
        <v>Understocked</v>
      </c>
      <c r="R12273" s="0" t="str">
        <f aca="false">IF(I12273&gt;=Summary!$B$7,"Fast",IF(I12273&lt;Summary!$B$8,"Slow","Medium"))</f>
        <v>Fast</v>
      </c>
      <c r="S12273" s="15" t="n">
        <f aca="false">IF(M12273&gt;Summary!$B$5,1,0)</f>
        <v>0</v>
      </c>
      <c r="T12273" s="16" t="n">
        <f aca="false">IF(Q12273="Overstocked",(G12273-Summary!$B$6*H12273)*J12273,0)</f>
        <v>0</v>
      </c>
    </row>
    <row r="12274" customFormat="false" ht="15" hidden="false" customHeight="false" outlineLevel="0" collapsed="false">
      <c r="A12274" s="0" t="s">
        <v>12372</v>
      </c>
      <c r="B12274" s="0" t="s">
        <v>107</v>
      </c>
      <c r="C12274" s="0" t="s">
        <v>78</v>
      </c>
      <c r="D12274" s="0" t="s">
        <v>102</v>
      </c>
      <c r="E12274" s="14" t="n">
        <v>45014</v>
      </c>
      <c r="F12274" s="14" t="n">
        <v>45015</v>
      </c>
      <c r="G12274" s="0" t="n">
        <v>341</v>
      </c>
      <c r="H12274" s="0" t="n">
        <v>122</v>
      </c>
      <c r="I12274" s="0" t="n">
        <v>238</v>
      </c>
      <c r="J12274" s="0" t="n">
        <v>1502</v>
      </c>
      <c r="K12274" s="0" t="n">
        <v>1780</v>
      </c>
      <c r="L12274" s="15" t="s">
        <v>87</v>
      </c>
      <c r="M12274" s="0" t="n">
        <v>1</v>
      </c>
      <c r="N12274" s="16" t="n">
        <f aca="false">I12274*K12274</f>
        <v>423640</v>
      </c>
      <c r="O12274" s="16" t="n">
        <f aca="false">I12274*(K12274-J12274)</f>
        <v>66164</v>
      </c>
      <c r="P12274" s="15" t="n">
        <f aca="false">K12274-J12274</f>
        <v>278</v>
      </c>
      <c r="Q12274" s="0" t="str">
        <f aca="false">IF(G12274=0,"Out of stock",IF(G12274&lt;H12274,"Understocked",IF(G12274&gt;Summary!$B$6*H12274,"Overstocked","Healthy")))</f>
        <v>Healthy</v>
      </c>
      <c r="R12274" s="0" t="str">
        <f aca="false">IF(I12274&gt;=Summary!$B$7,"Fast",IF(I12274&lt;Summary!$B$8,"Slow","Medium"))</f>
        <v>Fast</v>
      </c>
      <c r="S12274" s="15" t="n">
        <f aca="false">IF(M12274&gt;Summary!$B$5,1,0)</f>
        <v>0</v>
      </c>
      <c r="T12274" s="16" t="n">
        <f aca="false">IF(Q12274="Overstocked",(G12274-Summary!$B$6*H12274)*J12274,0)</f>
        <v>0</v>
      </c>
    </row>
    <row r="12275" customFormat="false" ht="15" hidden="false" customHeight="false" outlineLevel="0" collapsed="false">
      <c r="A12275" s="0" t="s">
        <v>12373</v>
      </c>
      <c r="B12275" s="0" t="s">
        <v>107</v>
      </c>
      <c r="C12275" s="0" t="s">
        <v>96</v>
      </c>
      <c r="D12275" s="0" t="s">
        <v>86</v>
      </c>
      <c r="E12275" s="14" t="n">
        <v>45243</v>
      </c>
      <c r="F12275" s="14" t="n">
        <v>45245</v>
      </c>
      <c r="G12275" s="0" t="n">
        <v>137</v>
      </c>
      <c r="H12275" s="0" t="n">
        <v>147</v>
      </c>
      <c r="I12275" s="0" t="n">
        <v>27</v>
      </c>
      <c r="J12275" s="0" t="n">
        <v>1331</v>
      </c>
      <c r="K12275" s="0" t="n">
        <v>1687</v>
      </c>
      <c r="L12275" s="15" t="s">
        <v>87</v>
      </c>
      <c r="M12275" s="0" t="n">
        <v>2</v>
      </c>
      <c r="N12275" s="16" t="n">
        <f aca="false">I12275*K12275</f>
        <v>45549</v>
      </c>
      <c r="O12275" s="16" t="n">
        <f aca="false">I12275*(K12275-J12275)</f>
        <v>9612</v>
      </c>
      <c r="P12275" s="15" t="n">
        <f aca="false">K12275-J12275</f>
        <v>356</v>
      </c>
      <c r="Q12275" s="0" t="str">
        <f aca="false">IF(G12275=0,"Out of stock",IF(G12275&lt;H12275,"Understocked",IF(G12275&gt;Summary!$B$6*H12275,"Overstocked","Healthy")))</f>
        <v>Understocked</v>
      </c>
      <c r="R12275" s="0" t="str">
        <f aca="false">IF(I12275&gt;=Summary!$B$7,"Fast",IF(I12275&lt;Summary!$B$8,"Slow","Medium"))</f>
        <v>Slow</v>
      </c>
      <c r="S12275" s="15" t="n">
        <f aca="false">IF(M12275&gt;Summary!$B$5,1,0)</f>
        <v>0</v>
      </c>
      <c r="T12275" s="16" t="n">
        <f aca="false">IF(Q12275="Overstocked",(G12275-Summary!$B$6*H12275)*J12275,0)</f>
        <v>0</v>
      </c>
    </row>
    <row r="12276" customFormat="false" ht="15" hidden="false" customHeight="false" outlineLevel="0" collapsed="false">
      <c r="A12276" s="0" t="s">
        <v>12374</v>
      </c>
      <c r="B12276" s="0" t="s">
        <v>84</v>
      </c>
      <c r="C12276" s="0" t="s">
        <v>96</v>
      </c>
      <c r="D12276" s="0" t="s">
        <v>79</v>
      </c>
      <c r="E12276" s="14" t="n">
        <v>45337</v>
      </c>
      <c r="F12276" s="14" t="n">
        <v>45345</v>
      </c>
      <c r="G12276" s="0" t="n">
        <v>280</v>
      </c>
      <c r="H12276" s="0" t="n">
        <v>78</v>
      </c>
      <c r="I12276" s="0" t="n">
        <v>33</v>
      </c>
      <c r="J12276" s="0" t="n">
        <v>790</v>
      </c>
      <c r="K12276" s="0" t="n">
        <v>1007</v>
      </c>
      <c r="L12276" s="15" t="s">
        <v>93</v>
      </c>
      <c r="M12276" s="0" t="n">
        <v>8</v>
      </c>
      <c r="N12276" s="16" t="n">
        <f aca="false">I12276*K12276</f>
        <v>33231</v>
      </c>
      <c r="O12276" s="16" t="n">
        <f aca="false">I12276*(K12276-J12276)</f>
        <v>7161</v>
      </c>
      <c r="P12276" s="15" t="n">
        <f aca="false">K12276-J12276</f>
        <v>217</v>
      </c>
      <c r="Q12276" s="0" t="str">
        <f aca="false">IF(G12276=0,"Out of stock",IF(G12276&lt;H12276,"Understocked",IF(G12276&gt;Summary!$B$6*H12276,"Overstocked","Healthy")))</f>
        <v>Healthy</v>
      </c>
      <c r="R12276" s="0" t="str">
        <f aca="false">IF(I12276&gt;=Summary!$B$7,"Fast",IF(I12276&lt;Summary!$B$8,"Slow","Medium"))</f>
        <v>Slow</v>
      </c>
      <c r="S12276" s="15" t="n">
        <f aca="false">IF(M12276&gt;Summary!$B$5,1,0)</f>
        <v>1</v>
      </c>
      <c r="T12276" s="16" t="n">
        <f aca="false">IF(Q12276="Overstocked",(G12276-Summary!$B$6*H12276)*J12276,0)</f>
        <v>0</v>
      </c>
    </row>
    <row r="12277" customFormat="false" ht="15" hidden="false" customHeight="false" outlineLevel="0" collapsed="false">
      <c r="A12277" s="0" t="s">
        <v>12375</v>
      </c>
      <c r="B12277" s="0" t="s">
        <v>77</v>
      </c>
      <c r="C12277" s="0" t="s">
        <v>104</v>
      </c>
      <c r="D12277" s="0" t="s">
        <v>86</v>
      </c>
      <c r="E12277" s="14" t="n">
        <v>45015</v>
      </c>
      <c r="F12277" s="14" t="n">
        <v>45017</v>
      </c>
      <c r="G12277" s="0" t="n">
        <v>381</v>
      </c>
      <c r="H12277" s="0" t="n">
        <v>80</v>
      </c>
      <c r="I12277" s="0" t="n">
        <v>18</v>
      </c>
      <c r="J12277" s="0" t="n">
        <v>1088</v>
      </c>
      <c r="K12277" s="0" t="n">
        <v>1340</v>
      </c>
      <c r="L12277" s="15" t="s">
        <v>97</v>
      </c>
      <c r="M12277" s="0" t="n">
        <v>2</v>
      </c>
      <c r="N12277" s="16" t="n">
        <f aca="false">I12277*K12277</f>
        <v>24120</v>
      </c>
      <c r="O12277" s="16" t="n">
        <f aca="false">I12277*(K12277-J12277)</f>
        <v>4536</v>
      </c>
      <c r="P12277" s="15" t="n">
        <f aca="false">K12277-J12277</f>
        <v>252</v>
      </c>
      <c r="Q12277" s="0" t="str">
        <f aca="false">IF(G12277=0,"Out of stock",IF(G12277&lt;H12277,"Understocked",IF(G12277&gt;Summary!$B$6*H12277,"Overstocked","Healthy")))</f>
        <v>Overstocked</v>
      </c>
      <c r="R12277" s="0" t="str">
        <f aca="false">IF(I12277&gt;=Summary!$B$7,"Fast",IF(I12277&lt;Summary!$B$8,"Slow","Medium"))</f>
        <v>Slow</v>
      </c>
      <c r="S12277" s="15" t="n">
        <f aca="false">IF(M12277&gt;Summary!$B$5,1,0)</f>
        <v>0</v>
      </c>
      <c r="T12277" s="16" t="n">
        <f aca="false">IF(Q12277="Overstocked",(G12277-Summary!$B$6*H12277)*J12277,0)</f>
        <v>66368</v>
      </c>
    </row>
    <row r="12278" customFormat="false" ht="15" hidden="false" customHeight="false" outlineLevel="0" collapsed="false">
      <c r="A12278" s="0" t="s">
        <v>12376</v>
      </c>
      <c r="B12278" s="0" t="s">
        <v>84</v>
      </c>
      <c r="C12278" s="0" t="s">
        <v>85</v>
      </c>
      <c r="D12278" s="0" t="s">
        <v>79</v>
      </c>
      <c r="E12278" s="14" t="n">
        <v>45391</v>
      </c>
      <c r="F12278" s="14" t="n">
        <v>45393</v>
      </c>
      <c r="G12278" s="0" t="n">
        <v>305</v>
      </c>
      <c r="H12278" s="0" t="n">
        <v>148</v>
      </c>
      <c r="I12278" s="0" t="n">
        <v>133</v>
      </c>
      <c r="J12278" s="0" t="n">
        <v>597</v>
      </c>
      <c r="K12278" s="0" t="n">
        <v>705</v>
      </c>
      <c r="L12278" s="15" t="s">
        <v>80</v>
      </c>
      <c r="M12278" s="0" t="n">
        <v>2</v>
      </c>
      <c r="N12278" s="16" t="n">
        <f aca="false">I12278*K12278</f>
        <v>93765</v>
      </c>
      <c r="O12278" s="16" t="n">
        <f aca="false">I12278*(K12278-J12278)</f>
        <v>14364</v>
      </c>
      <c r="P12278" s="15" t="n">
        <f aca="false">K12278-J12278</f>
        <v>108</v>
      </c>
      <c r="Q12278" s="0" t="str">
        <f aca="false">IF(G12278=0,"Out of stock",IF(G12278&lt;H12278,"Understocked",IF(G12278&gt;Summary!$B$6*H12278,"Overstocked","Healthy")))</f>
        <v>Healthy</v>
      </c>
      <c r="R12278" s="0" t="str">
        <f aca="false">IF(I12278&gt;=Summary!$B$7,"Fast",IF(I12278&lt;Summary!$B$8,"Slow","Medium"))</f>
        <v>Medium</v>
      </c>
      <c r="S12278" s="15" t="n">
        <f aca="false">IF(M12278&gt;Summary!$B$5,1,0)</f>
        <v>0</v>
      </c>
      <c r="T12278" s="16" t="n">
        <f aca="false">IF(Q12278="Overstocked",(G12278-Summary!$B$6*H12278)*J12278,0)</f>
        <v>0</v>
      </c>
    </row>
    <row r="12279" customFormat="false" ht="15" hidden="false" customHeight="false" outlineLevel="0" collapsed="false">
      <c r="A12279" s="0" t="s">
        <v>12377</v>
      </c>
      <c r="B12279" s="0" t="s">
        <v>107</v>
      </c>
      <c r="C12279" s="0" t="s">
        <v>78</v>
      </c>
      <c r="D12279" s="0" t="s">
        <v>102</v>
      </c>
      <c r="E12279" s="14" t="n">
        <v>45392</v>
      </c>
      <c r="F12279" s="14" t="n">
        <v>45397</v>
      </c>
      <c r="G12279" s="0" t="n">
        <v>497</v>
      </c>
      <c r="H12279" s="0" t="n">
        <v>112</v>
      </c>
      <c r="I12279" s="0" t="n">
        <v>86</v>
      </c>
      <c r="J12279" s="0" t="n">
        <v>1141</v>
      </c>
      <c r="K12279" s="0" t="n">
        <v>1280</v>
      </c>
      <c r="L12279" s="15" t="s">
        <v>87</v>
      </c>
      <c r="M12279" s="0" t="n">
        <v>5</v>
      </c>
      <c r="N12279" s="16" t="n">
        <f aca="false">I12279*K12279</f>
        <v>110080</v>
      </c>
      <c r="O12279" s="16" t="n">
        <f aca="false">I12279*(K12279-J12279)</f>
        <v>11954</v>
      </c>
      <c r="P12279" s="15" t="n">
        <f aca="false">K12279-J12279</f>
        <v>139</v>
      </c>
      <c r="Q12279" s="0" t="str">
        <f aca="false">IF(G12279=0,"Out of stock",IF(G12279&lt;H12279,"Understocked",IF(G12279&gt;Summary!$B$6*H12279,"Overstocked","Healthy")))</f>
        <v>Overstocked</v>
      </c>
      <c r="R12279" s="0" t="str">
        <f aca="false">IF(I12279&gt;=Summary!$B$7,"Fast",IF(I12279&lt;Summary!$B$8,"Slow","Medium"))</f>
        <v>Slow</v>
      </c>
      <c r="S12279" s="15" t="n">
        <f aca="false">IF(M12279&gt;Summary!$B$5,1,0)</f>
        <v>0</v>
      </c>
      <c r="T12279" s="16" t="n">
        <f aca="false">IF(Q12279="Overstocked",(G12279-Summary!$B$6*H12279)*J12279,0)</f>
        <v>55909</v>
      </c>
    </row>
    <row r="12280" customFormat="false" ht="15" hidden="false" customHeight="false" outlineLevel="0" collapsed="false">
      <c r="A12280" s="0" t="s">
        <v>12378</v>
      </c>
      <c r="B12280" s="0" t="s">
        <v>107</v>
      </c>
      <c r="C12280" s="0" t="s">
        <v>96</v>
      </c>
      <c r="D12280" s="0" t="s">
        <v>102</v>
      </c>
      <c r="E12280" s="14" t="n">
        <v>45460</v>
      </c>
      <c r="F12280" s="14" t="n">
        <v>45469</v>
      </c>
      <c r="G12280" s="0" t="n">
        <v>197</v>
      </c>
      <c r="H12280" s="0" t="n">
        <v>77</v>
      </c>
      <c r="I12280" s="0" t="n">
        <v>251</v>
      </c>
      <c r="J12280" s="0" t="n">
        <v>1233</v>
      </c>
      <c r="K12280" s="0" t="n">
        <v>1559</v>
      </c>
      <c r="L12280" s="15" t="s">
        <v>87</v>
      </c>
      <c r="M12280" s="0" t="n">
        <v>9</v>
      </c>
      <c r="N12280" s="16" t="n">
        <f aca="false">I12280*K12280</f>
        <v>391309</v>
      </c>
      <c r="O12280" s="16" t="n">
        <f aca="false">I12280*(K12280-J12280)</f>
        <v>81826</v>
      </c>
      <c r="P12280" s="15" t="n">
        <f aca="false">K12280-J12280</f>
        <v>326</v>
      </c>
      <c r="Q12280" s="0" t="str">
        <f aca="false">IF(G12280=0,"Out of stock",IF(G12280&lt;H12280,"Understocked",IF(G12280&gt;Summary!$B$6*H12280,"Overstocked","Healthy")))</f>
        <v>Healthy</v>
      </c>
      <c r="R12280" s="0" t="str">
        <f aca="false">IF(I12280&gt;=Summary!$B$7,"Fast",IF(I12280&lt;Summary!$B$8,"Slow","Medium"))</f>
        <v>Fast</v>
      </c>
      <c r="S12280" s="15" t="n">
        <f aca="false">IF(M12280&gt;Summary!$B$5,1,0)</f>
        <v>1</v>
      </c>
      <c r="T12280" s="16" t="n">
        <f aca="false">IF(Q12280="Overstocked",(G12280-Summary!$B$6*H12280)*J12280,0)</f>
        <v>0</v>
      </c>
    </row>
    <row r="12281" customFormat="false" ht="15" hidden="false" customHeight="false" outlineLevel="0" collapsed="false">
      <c r="A12281" s="0" t="s">
        <v>12379</v>
      </c>
      <c r="B12281" s="0" t="s">
        <v>115</v>
      </c>
      <c r="C12281" s="0" t="s">
        <v>96</v>
      </c>
      <c r="D12281" s="0" t="s">
        <v>102</v>
      </c>
      <c r="E12281" s="14" t="n">
        <v>45231</v>
      </c>
      <c r="F12281" s="14" t="n">
        <v>45236</v>
      </c>
      <c r="G12281" s="0" t="n">
        <v>346</v>
      </c>
      <c r="H12281" s="0" t="n">
        <v>90</v>
      </c>
      <c r="I12281" s="0" t="n">
        <v>183</v>
      </c>
      <c r="J12281" s="0" t="n">
        <v>380</v>
      </c>
      <c r="K12281" s="0" t="n">
        <v>668</v>
      </c>
      <c r="L12281" s="15" t="s">
        <v>80</v>
      </c>
      <c r="M12281" s="0" t="n">
        <v>5</v>
      </c>
      <c r="N12281" s="16" t="n">
        <f aca="false">I12281*K12281</f>
        <v>122244</v>
      </c>
      <c r="O12281" s="16" t="n">
        <f aca="false">I12281*(K12281-J12281)</f>
        <v>52704</v>
      </c>
      <c r="P12281" s="15" t="n">
        <f aca="false">K12281-J12281</f>
        <v>288</v>
      </c>
      <c r="Q12281" s="0" t="str">
        <f aca="false">IF(G12281=0,"Out of stock",IF(G12281&lt;H12281,"Understocked",IF(G12281&gt;Summary!$B$6*H12281,"Overstocked","Healthy")))</f>
        <v>Healthy</v>
      </c>
      <c r="R12281" s="0" t="str">
        <f aca="false">IF(I12281&gt;=Summary!$B$7,"Fast",IF(I12281&lt;Summary!$B$8,"Slow","Medium"))</f>
        <v>Medium</v>
      </c>
      <c r="S12281" s="15" t="n">
        <f aca="false">IF(M12281&gt;Summary!$B$5,1,0)</f>
        <v>0</v>
      </c>
      <c r="T12281" s="16" t="n">
        <f aca="false">IF(Q12281="Overstocked",(G12281-Summary!$B$6*H12281)*J12281,0)</f>
        <v>0</v>
      </c>
    </row>
    <row r="12282" customFormat="false" ht="15" hidden="false" customHeight="false" outlineLevel="0" collapsed="false">
      <c r="A12282" s="0" t="s">
        <v>12380</v>
      </c>
      <c r="B12282" s="0" t="s">
        <v>84</v>
      </c>
      <c r="C12282" s="0" t="s">
        <v>85</v>
      </c>
      <c r="D12282" s="0" t="s">
        <v>79</v>
      </c>
      <c r="E12282" s="14" t="n">
        <v>44968</v>
      </c>
      <c r="F12282" s="14" t="n">
        <v>44975</v>
      </c>
      <c r="G12282" s="0" t="n">
        <v>341</v>
      </c>
      <c r="H12282" s="0" t="n">
        <v>70</v>
      </c>
      <c r="I12282" s="0" t="n">
        <v>78</v>
      </c>
      <c r="J12282" s="0" t="n">
        <v>1753</v>
      </c>
      <c r="K12282" s="0" t="n">
        <v>2073</v>
      </c>
      <c r="L12282" s="15" t="s">
        <v>93</v>
      </c>
      <c r="M12282" s="0" t="n">
        <v>7</v>
      </c>
      <c r="N12282" s="16" t="n">
        <f aca="false">I12282*K12282</f>
        <v>161694</v>
      </c>
      <c r="O12282" s="16" t="n">
        <f aca="false">I12282*(K12282-J12282)</f>
        <v>24960</v>
      </c>
      <c r="P12282" s="15" t="n">
        <f aca="false">K12282-J12282</f>
        <v>320</v>
      </c>
      <c r="Q12282" s="0" t="str">
        <f aca="false">IF(G12282=0,"Out of stock",IF(G12282&lt;H12282,"Understocked",IF(G12282&gt;Summary!$B$6*H12282,"Overstocked","Healthy")))</f>
        <v>Overstocked</v>
      </c>
      <c r="R12282" s="0" t="str">
        <f aca="false">IF(I12282&gt;=Summary!$B$7,"Fast",IF(I12282&lt;Summary!$B$8,"Slow","Medium"))</f>
        <v>Slow</v>
      </c>
      <c r="S12282" s="15" t="n">
        <f aca="false">IF(M12282&gt;Summary!$B$5,1,0)</f>
        <v>0</v>
      </c>
      <c r="T12282" s="16" t="n">
        <f aca="false">IF(Q12282="Overstocked",(G12282-Summary!$B$6*H12282)*J12282,0)</f>
        <v>106933</v>
      </c>
    </row>
    <row r="12283" customFormat="false" ht="15" hidden="false" customHeight="false" outlineLevel="0" collapsed="false">
      <c r="A12283" s="0" t="s">
        <v>12381</v>
      </c>
      <c r="B12283" s="0" t="s">
        <v>115</v>
      </c>
      <c r="C12283" s="0" t="s">
        <v>104</v>
      </c>
      <c r="D12283" s="0" t="s">
        <v>90</v>
      </c>
      <c r="E12283" s="14" t="n">
        <v>45085</v>
      </c>
      <c r="F12283" s="14" t="n">
        <v>45087</v>
      </c>
      <c r="G12283" s="0" t="n">
        <v>1</v>
      </c>
      <c r="H12283" s="0" t="n">
        <v>68</v>
      </c>
      <c r="I12283" s="0" t="n">
        <v>161</v>
      </c>
      <c r="J12283" s="0" t="n">
        <v>1583</v>
      </c>
      <c r="K12283" s="0" t="n">
        <v>2059</v>
      </c>
      <c r="L12283" s="15" t="s">
        <v>97</v>
      </c>
      <c r="M12283" s="0" t="n">
        <v>2</v>
      </c>
      <c r="N12283" s="16" t="n">
        <f aca="false">I12283*K12283</f>
        <v>331499</v>
      </c>
      <c r="O12283" s="16" t="n">
        <f aca="false">I12283*(K12283-J12283)</f>
        <v>76636</v>
      </c>
      <c r="P12283" s="15" t="n">
        <f aca="false">K12283-J12283</f>
        <v>476</v>
      </c>
      <c r="Q12283" s="0" t="str">
        <f aca="false">IF(G12283=0,"Out of stock",IF(G12283&lt;H12283,"Understocked",IF(G12283&gt;Summary!$B$6*H12283,"Overstocked","Healthy")))</f>
        <v>Understocked</v>
      </c>
      <c r="R12283" s="0" t="str">
        <f aca="false">IF(I12283&gt;=Summary!$B$7,"Fast",IF(I12283&lt;Summary!$B$8,"Slow","Medium"))</f>
        <v>Medium</v>
      </c>
      <c r="S12283" s="15" t="n">
        <f aca="false">IF(M12283&gt;Summary!$B$5,1,0)</f>
        <v>0</v>
      </c>
      <c r="T12283" s="16" t="n">
        <f aca="false">IF(Q12283="Overstocked",(G12283-Summary!$B$6*H12283)*J12283,0)</f>
        <v>0</v>
      </c>
    </row>
    <row r="12284" customFormat="false" ht="15" hidden="false" customHeight="false" outlineLevel="0" collapsed="false">
      <c r="A12284" s="0" t="s">
        <v>12382</v>
      </c>
      <c r="B12284" s="0" t="s">
        <v>115</v>
      </c>
      <c r="C12284" s="0" t="s">
        <v>96</v>
      </c>
      <c r="D12284" s="0" t="s">
        <v>102</v>
      </c>
      <c r="E12284" s="14" t="n">
        <v>45569</v>
      </c>
      <c r="F12284" s="14" t="n">
        <v>45570</v>
      </c>
      <c r="G12284" s="0" t="n">
        <v>489</v>
      </c>
      <c r="H12284" s="0" t="n">
        <v>144</v>
      </c>
      <c r="I12284" s="0" t="n">
        <v>51</v>
      </c>
      <c r="J12284" s="0" t="n">
        <v>1282</v>
      </c>
      <c r="K12284" s="0" t="n">
        <v>1552</v>
      </c>
      <c r="L12284" s="15" t="s">
        <v>97</v>
      </c>
      <c r="M12284" s="0" t="n">
        <v>1</v>
      </c>
      <c r="N12284" s="16" t="n">
        <f aca="false">I12284*K12284</f>
        <v>79152</v>
      </c>
      <c r="O12284" s="16" t="n">
        <f aca="false">I12284*(K12284-J12284)</f>
        <v>13770</v>
      </c>
      <c r="P12284" s="15" t="n">
        <f aca="false">K12284-J12284</f>
        <v>270</v>
      </c>
      <c r="Q12284" s="0" t="str">
        <f aca="false">IF(G12284=0,"Out of stock",IF(G12284&lt;H12284,"Understocked",IF(G12284&gt;Summary!$B$6*H12284,"Overstocked","Healthy")))</f>
        <v>Healthy</v>
      </c>
      <c r="R12284" s="0" t="str">
        <f aca="false">IF(I12284&gt;=Summary!$B$7,"Fast",IF(I12284&lt;Summary!$B$8,"Slow","Medium"))</f>
        <v>Slow</v>
      </c>
      <c r="S12284" s="15" t="n">
        <f aca="false">IF(M12284&gt;Summary!$B$5,1,0)</f>
        <v>0</v>
      </c>
      <c r="T12284" s="16" t="n">
        <f aca="false">IF(Q12284="Overstocked",(G12284-Summary!$B$6*H12284)*J12284,0)</f>
        <v>0</v>
      </c>
    </row>
    <row r="12285" customFormat="false" ht="15" hidden="false" customHeight="false" outlineLevel="0" collapsed="false">
      <c r="A12285" s="0" t="s">
        <v>12383</v>
      </c>
      <c r="B12285" s="0" t="s">
        <v>95</v>
      </c>
      <c r="C12285" s="0" t="s">
        <v>104</v>
      </c>
      <c r="D12285" s="0" t="s">
        <v>86</v>
      </c>
      <c r="E12285" s="14" t="n">
        <v>45098</v>
      </c>
      <c r="F12285" s="14" t="n">
        <v>45104</v>
      </c>
      <c r="G12285" s="0" t="n">
        <v>146</v>
      </c>
      <c r="H12285" s="0" t="n">
        <v>56</v>
      </c>
      <c r="I12285" s="0" t="n">
        <v>14</v>
      </c>
      <c r="J12285" s="0" t="n">
        <v>1076</v>
      </c>
      <c r="K12285" s="0" t="n">
        <v>1561</v>
      </c>
      <c r="L12285" s="15" t="s">
        <v>87</v>
      </c>
      <c r="M12285" s="0" t="n">
        <v>6</v>
      </c>
      <c r="N12285" s="16" t="n">
        <f aca="false">I12285*K12285</f>
        <v>21854</v>
      </c>
      <c r="O12285" s="16" t="n">
        <f aca="false">I12285*(K12285-J12285)</f>
        <v>6790</v>
      </c>
      <c r="P12285" s="15" t="n">
        <f aca="false">K12285-J12285</f>
        <v>485</v>
      </c>
      <c r="Q12285" s="0" t="str">
        <f aca="false">IF(G12285=0,"Out of stock",IF(G12285&lt;H12285,"Understocked",IF(G12285&gt;Summary!$B$6*H12285,"Overstocked","Healthy")))</f>
        <v>Healthy</v>
      </c>
      <c r="R12285" s="0" t="str">
        <f aca="false">IF(I12285&gt;=Summary!$B$7,"Fast",IF(I12285&lt;Summary!$B$8,"Slow","Medium"))</f>
        <v>Slow</v>
      </c>
      <c r="S12285" s="15" t="n">
        <f aca="false">IF(M12285&gt;Summary!$B$5,1,0)</f>
        <v>0</v>
      </c>
      <c r="T12285" s="16" t="n">
        <f aca="false">IF(Q12285="Overstocked",(G12285-Summary!$B$6*H12285)*J12285,0)</f>
        <v>0</v>
      </c>
    </row>
    <row r="12286" customFormat="false" ht="15" hidden="false" customHeight="false" outlineLevel="0" collapsed="false">
      <c r="A12286" s="0" t="s">
        <v>12384</v>
      </c>
      <c r="B12286" s="0" t="s">
        <v>107</v>
      </c>
      <c r="C12286" s="0" t="s">
        <v>85</v>
      </c>
      <c r="D12286" s="0" t="s">
        <v>102</v>
      </c>
      <c r="E12286" s="14" t="n">
        <v>45215</v>
      </c>
      <c r="F12286" s="14" t="n">
        <v>45220</v>
      </c>
      <c r="G12286" s="0" t="n">
        <v>345</v>
      </c>
      <c r="H12286" s="0" t="n">
        <v>55</v>
      </c>
      <c r="I12286" s="0" t="n">
        <v>180</v>
      </c>
      <c r="J12286" s="0" t="n">
        <v>1559</v>
      </c>
      <c r="K12286" s="0" t="n">
        <v>2024</v>
      </c>
      <c r="L12286" s="15" t="s">
        <v>93</v>
      </c>
      <c r="M12286" s="0" t="n">
        <v>5</v>
      </c>
      <c r="N12286" s="16" t="n">
        <f aca="false">I12286*K12286</f>
        <v>364320</v>
      </c>
      <c r="O12286" s="16" t="n">
        <f aca="false">I12286*(K12286-J12286)</f>
        <v>83700</v>
      </c>
      <c r="P12286" s="15" t="n">
        <f aca="false">K12286-J12286</f>
        <v>465</v>
      </c>
      <c r="Q12286" s="0" t="str">
        <f aca="false">IF(G12286=0,"Out of stock",IF(G12286&lt;H12286,"Understocked",IF(G12286&gt;Summary!$B$6*H12286,"Overstocked","Healthy")))</f>
        <v>Overstocked</v>
      </c>
      <c r="R12286" s="0" t="str">
        <f aca="false">IF(I12286&gt;=Summary!$B$7,"Fast",IF(I12286&lt;Summary!$B$8,"Slow","Medium"))</f>
        <v>Medium</v>
      </c>
      <c r="S12286" s="15" t="n">
        <f aca="false">IF(M12286&gt;Summary!$B$5,1,0)</f>
        <v>0</v>
      </c>
      <c r="T12286" s="16" t="n">
        <f aca="false">IF(Q12286="Overstocked",(G12286-Summary!$B$6*H12286)*J12286,0)</f>
        <v>194875</v>
      </c>
    </row>
    <row r="12287" customFormat="false" ht="15" hidden="false" customHeight="false" outlineLevel="0" collapsed="false">
      <c r="A12287" s="0" t="s">
        <v>12385</v>
      </c>
      <c r="B12287" s="0" t="s">
        <v>77</v>
      </c>
      <c r="C12287" s="0" t="s">
        <v>96</v>
      </c>
      <c r="D12287" s="0" t="s">
        <v>86</v>
      </c>
      <c r="E12287" s="14" t="n">
        <v>45507</v>
      </c>
      <c r="F12287" s="14" t="n">
        <v>45510</v>
      </c>
      <c r="G12287" s="0" t="n">
        <v>314</v>
      </c>
      <c r="H12287" s="0" t="n">
        <v>84</v>
      </c>
      <c r="I12287" s="0" t="n">
        <v>25</v>
      </c>
      <c r="J12287" s="0" t="n">
        <v>1637</v>
      </c>
      <c r="K12287" s="0" t="n">
        <v>2083</v>
      </c>
      <c r="L12287" s="15" t="s">
        <v>80</v>
      </c>
      <c r="M12287" s="0" t="n">
        <v>3</v>
      </c>
      <c r="N12287" s="16" t="n">
        <f aca="false">I12287*K12287</f>
        <v>52075</v>
      </c>
      <c r="O12287" s="16" t="n">
        <f aca="false">I12287*(K12287-J12287)</f>
        <v>11150</v>
      </c>
      <c r="P12287" s="15" t="n">
        <f aca="false">K12287-J12287</f>
        <v>446</v>
      </c>
      <c r="Q12287" s="0" t="str">
        <f aca="false">IF(G12287=0,"Out of stock",IF(G12287&lt;H12287,"Understocked",IF(G12287&gt;Summary!$B$6*H12287,"Overstocked","Healthy")))</f>
        <v>Healthy</v>
      </c>
      <c r="R12287" s="0" t="str">
        <f aca="false">IF(I12287&gt;=Summary!$B$7,"Fast",IF(I12287&lt;Summary!$B$8,"Slow","Medium"))</f>
        <v>Slow</v>
      </c>
      <c r="S12287" s="15" t="n">
        <f aca="false">IF(M12287&gt;Summary!$B$5,1,0)</f>
        <v>0</v>
      </c>
      <c r="T12287" s="16" t="n">
        <f aca="false">IF(Q12287="Overstocked",(G12287-Summary!$B$6*H12287)*J12287,0)</f>
        <v>0</v>
      </c>
    </row>
    <row r="12288" customFormat="false" ht="15" hidden="false" customHeight="false" outlineLevel="0" collapsed="false">
      <c r="A12288" s="0" t="s">
        <v>12386</v>
      </c>
      <c r="B12288" s="0" t="s">
        <v>111</v>
      </c>
      <c r="C12288" s="0" t="s">
        <v>85</v>
      </c>
      <c r="D12288" s="0" t="s">
        <v>79</v>
      </c>
      <c r="E12288" s="14" t="n">
        <v>45608</v>
      </c>
      <c r="F12288" s="14" t="n">
        <v>45614</v>
      </c>
      <c r="G12288" s="0" t="n">
        <v>169</v>
      </c>
      <c r="H12288" s="0" t="n">
        <v>133</v>
      </c>
      <c r="I12288" s="0" t="n">
        <v>283</v>
      </c>
      <c r="J12288" s="0" t="n">
        <v>653</v>
      </c>
      <c r="K12288" s="0" t="n">
        <v>845</v>
      </c>
      <c r="L12288" s="15" t="s">
        <v>80</v>
      </c>
      <c r="M12288" s="0" t="n">
        <v>6</v>
      </c>
      <c r="N12288" s="16" t="n">
        <f aca="false">I12288*K12288</f>
        <v>239135</v>
      </c>
      <c r="O12288" s="16" t="n">
        <f aca="false">I12288*(K12288-J12288)</f>
        <v>54336</v>
      </c>
      <c r="P12288" s="15" t="n">
        <f aca="false">K12288-J12288</f>
        <v>192</v>
      </c>
      <c r="Q12288" s="0" t="str">
        <f aca="false">IF(G12288=0,"Out of stock",IF(G12288&lt;H12288,"Understocked",IF(G12288&gt;Summary!$B$6*H12288,"Overstocked","Healthy")))</f>
        <v>Healthy</v>
      </c>
      <c r="R12288" s="0" t="str">
        <f aca="false">IF(I12288&gt;=Summary!$B$7,"Fast",IF(I12288&lt;Summary!$B$8,"Slow","Medium"))</f>
        <v>Fast</v>
      </c>
      <c r="S12288" s="15" t="n">
        <f aca="false">IF(M12288&gt;Summary!$B$5,1,0)</f>
        <v>0</v>
      </c>
      <c r="T12288" s="16" t="n">
        <f aca="false">IF(Q12288="Overstocked",(G12288-Summary!$B$6*H12288)*J12288,0)</f>
        <v>0</v>
      </c>
    </row>
    <row r="12289" customFormat="false" ht="15" hidden="false" customHeight="false" outlineLevel="0" collapsed="false">
      <c r="A12289" s="0" t="s">
        <v>12387</v>
      </c>
      <c r="B12289" s="0" t="s">
        <v>123</v>
      </c>
      <c r="C12289" s="0" t="s">
        <v>78</v>
      </c>
      <c r="D12289" s="0" t="s">
        <v>102</v>
      </c>
      <c r="E12289" s="14" t="n">
        <v>45412</v>
      </c>
      <c r="F12289" s="14" t="n">
        <v>45417</v>
      </c>
      <c r="G12289" s="0" t="n">
        <v>12</v>
      </c>
      <c r="H12289" s="0" t="n">
        <v>75</v>
      </c>
      <c r="I12289" s="0" t="n">
        <v>272</v>
      </c>
      <c r="J12289" s="0" t="n">
        <v>1451</v>
      </c>
      <c r="K12289" s="0" t="n">
        <v>1815</v>
      </c>
      <c r="L12289" s="15" t="s">
        <v>93</v>
      </c>
      <c r="M12289" s="0" t="n">
        <v>5</v>
      </c>
      <c r="N12289" s="16" t="n">
        <f aca="false">I12289*K12289</f>
        <v>493680</v>
      </c>
      <c r="O12289" s="16" t="n">
        <f aca="false">I12289*(K12289-J12289)</f>
        <v>99008</v>
      </c>
      <c r="P12289" s="15" t="n">
        <f aca="false">K12289-J12289</f>
        <v>364</v>
      </c>
      <c r="Q12289" s="0" t="str">
        <f aca="false">IF(G12289=0,"Out of stock",IF(G12289&lt;H12289,"Understocked",IF(G12289&gt;Summary!$B$6*H12289,"Overstocked","Healthy")))</f>
        <v>Understocked</v>
      </c>
      <c r="R12289" s="0" t="str">
        <f aca="false">IF(I12289&gt;=Summary!$B$7,"Fast",IF(I12289&lt;Summary!$B$8,"Slow","Medium"))</f>
        <v>Fast</v>
      </c>
      <c r="S12289" s="15" t="n">
        <f aca="false">IF(M12289&gt;Summary!$B$5,1,0)</f>
        <v>0</v>
      </c>
      <c r="T12289" s="16" t="n">
        <f aca="false">IF(Q12289="Overstocked",(G12289-Summary!$B$6*H12289)*J12289,0)</f>
        <v>0</v>
      </c>
    </row>
    <row r="12290" customFormat="false" ht="15" hidden="false" customHeight="false" outlineLevel="0" collapsed="false">
      <c r="A12290" s="0" t="s">
        <v>12388</v>
      </c>
      <c r="B12290" s="0" t="s">
        <v>101</v>
      </c>
      <c r="C12290" s="0" t="s">
        <v>85</v>
      </c>
      <c r="D12290" s="0" t="s">
        <v>90</v>
      </c>
      <c r="E12290" s="14" t="n">
        <v>45206</v>
      </c>
      <c r="F12290" s="14" t="n">
        <v>45208</v>
      </c>
      <c r="G12290" s="0" t="n">
        <v>483</v>
      </c>
      <c r="H12290" s="0" t="n">
        <v>110</v>
      </c>
      <c r="I12290" s="0" t="n">
        <v>265</v>
      </c>
      <c r="J12290" s="0" t="n">
        <v>1596</v>
      </c>
      <c r="K12290" s="0" t="n">
        <v>1839</v>
      </c>
      <c r="L12290" s="15" t="s">
        <v>87</v>
      </c>
      <c r="M12290" s="0" t="n">
        <v>2</v>
      </c>
      <c r="N12290" s="16" t="n">
        <f aca="false">I12290*K12290</f>
        <v>487335</v>
      </c>
      <c r="O12290" s="16" t="n">
        <f aca="false">I12290*(K12290-J12290)</f>
        <v>64395</v>
      </c>
      <c r="P12290" s="15" t="n">
        <f aca="false">K12290-J12290</f>
        <v>243</v>
      </c>
      <c r="Q12290" s="0" t="str">
        <f aca="false">IF(G12290=0,"Out of stock",IF(G12290&lt;H12290,"Understocked",IF(G12290&gt;Summary!$B$6*H12290,"Overstocked","Healthy")))</f>
        <v>Overstocked</v>
      </c>
      <c r="R12290" s="0" t="str">
        <f aca="false">IF(I12290&gt;=Summary!$B$7,"Fast",IF(I12290&lt;Summary!$B$8,"Slow","Medium"))</f>
        <v>Fast</v>
      </c>
      <c r="S12290" s="15" t="n">
        <f aca="false">IF(M12290&gt;Summary!$B$5,1,0)</f>
        <v>0</v>
      </c>
      <c r="T12290" s="16" t="n">
        <f aca="false">IF(Q12290="Overstocked",(G12290-Summary!$B$6*H12290)*J12290,0)</f>
        <v>68628</v>
      </c>
    </row>
    <row r="12291" customFormat="false" ht="15" hidden="false" customHeight="false" outlineLevel="0" collapsed="false">
      <c r="A12291" s="0" t="s">
        <v>12389</v>
      </c>
      <c r="B12291" s="0" t="s">
        <v>115</v>
      </c>
      <c r="C12291" s="0" t="s">
        <v>96</v>
      </c>
      <c r="D12291" s="0" t="s">
        <v>79</v>
      </c>
      <c r="E12291" s="14" t="n">
        <v>45590</v>
      </c>
      <c r="F12291" s="14" t="n">
        <v>45593</v>
      </c>
      <c r="G12291" s="0" t="n">
        <v>137</v>
      </c>
      <c r="H12291" s="0" t="n">
        <v>85</v>
      </c>
      <c r="I12291" s="0" t="n">
        <v>232</v>
      </c>
      <c r="J12291" s="0" t="n">
        <v>1518</v>
      </c>
      <c r="K12291" s="0" t="n">
        <v>1752</v>
      </c>
      <c r="L12291" s="15" t="s">
        <v>93</v>
      </c>
      <c r="M12291" s="0" t="n">
        <v>3</v>
      </c>
      <c r="N12291" s="16" t="n">
        <f aca="false">I12291*K12291</f>
        <v>406464</v>
      </c>
      <c r="O12291" s="16" t="n">
        <f aca="false">I12291*(K12291-J12291)</f>
        <v>54288</v>
      </c>
      <c r="P12291" s="15" t="n">
        <f aca="false">K12291-J12291</f>
        <v>234</v>
      </c>
      <c r="Q12291" s="0" t="str">
        <f aca="false">IF(G12291=0,"Out of stock",IF(G12291&lt;H12291,"Understocked",IF(G12291&gt;Summary!$B$6*H12291,"Overstocked","Healthy")))</f>
        <v>Healthy</v>
      </c>
      <c r="R12291" s="0" t="str">
        <f aca="false">IF(I12291&gt;=Summary!$B$7,"Fast",IF(I12291&lt;Summary!$B$8,"Slow","Medium"))</f>
        <v>Fast</v>
      </c>
      <c r="S12291" s="15" t="n">
        <f aca="false">IF(M12291&gt;Summary!$B$5,1,0)</f>
        <v>0</v>
      </c>
      <c r="T12291" s="16" t="n">
        <f aca="false">IF(Q12291="Overstocked",(G12291-Summary!$B$6*H12291)*J12291,0)</f>
        <v>0</v>
      </c>
    </row>
    <row r="12292" customFormat="false" ht="15" hidden="false" customHeight="false" outlineLevel="0" collapsed="false">
      <c r="A12292" s="0" t="s">
        <v>12390</v>
      </c>
      <c r="B12292" s="0" t="s">
        <v>95</v>
      </c>
      <c r="C12292" s="0" t="s">
        <v>85</v>
      </c>
      <c r="D12292" s="0" t="s">
        <v>86</v>
      </c>
      <c r="E12292" s="14" t="n">
        <v>45041</v>
      </c>
      <c r="F12292" s="14" t="n">
        <v>45049</v>
      </c>
      <c r="G12292" s="0" t="n">
        <v>476</v>
      </c>
      <c r="H12292" s="0" t="n">
        <v>128</v>
      </c>
      <c r="I12292" s="0" t="n">
        <v>228</v>
      </c>
      <c r="J12292" s="0" t="n">
        <v>224</v>
      </c>
      <c r="K12292" s="0" t="n">
        <v>544</v>
      </c>
      <c r="L12292" s="15" t="s">
        <v>87</v>
      </c>
      <c r="M12292" s="0" t="n">
        <v>8</v>
      </c>
      <c r="N12292" s="16" t="n">
        <f aca="false">I12292*K12292</f>
        <v>124032</v>
      </c>
      <c r="O12292" s="16" t="n">
        <f aca="false">I12292*(K12292-J12292)</f>
        <v>72960</v>
      </c>
      <c r="P12292" s="15" t="n">
        <f aca="false">K12292-J12292</f>
        <v>320</v>
      </c>
      <c r="Q12292" s="0" t="str">
        <f aca="false">IF(G12292=0,"Out of stock",IF(G12292&lt;H12292,"Understocked",IF(G12292&gt;Summary!$B$6*H12292,"Overstocked","Healthy")))</f>
        <v>Healthy</v>
      </c>
      <c r="R12292" s="0" t="str">
        <f aca="false">IF(I12292&gt;=Summary!$B$7,"Fast",IF(I12292&lt;Summary!$B$8,"Slow","Medium"))</f>
        <v>Fast</v>
      </c>
      <c r="S12292" s="15" t="n">
        <f aca="false">IF(M12292&gt;Summary!$B$5,1,0)</f>
        <v>1</v>
      </c>
      <c r="T12292" s="16" t="n">
        <f aca="false">IF(Q12292="Overstocked",(G12292-Summary!$B$6*H12292)*J12292,0)</f>
        <v>0</v>
      </c>
    </row>
    <row r="12293" customFormat="false" ht="15" hidden="false" customHeight="false" outlineLevel="0" collapsed="false">
      <c r="A12293" s="0" t="s">
        <v>12391</v>
      </c>
      <c r="B12293" s="0" t="s">
        <v>115</v>
      </c>
      <c r="C12293" s="0" t="s">
        <v>85</v>
      </c>
      <c r="D12293" s="0" t="s">
        <v>92</v>
      </c>
      <c r="E12293" s="14" t="n">
        <v>45244</v>
      </c>
      <c r="F12293" s="14" t="n">
        <v>45248</v>
      </c>
      <c r="G12293" s="0" t="n">
        <v>101</v>
      </c>
      <c r="H12293" s="0" t="n">
        <v>124</v>
      </c>
      <c r="I12293" s="0" t="n">
        <v>214</v>
      </c>
      <c r="J12293" s="0" t="n">
        <v>1585</v>
      </c>
      <c r="K12293" s="0" t="n">
        <v>2048</v>
      </c>
      <c r="L12293" s="15" t="s">
        <v>82</v>
      </c>
      <c r="M12293" s="0" t="n">
        <v>4</v>
      </c>
      <c r="N12293" s="16" t="n">
        <f aca="false">I12293*K12293</f>
        <v>438272</v>
      </c>
      <c r="O12293" s="16" t="n">
        <f aca="false">I12293*(K12293-J12293)</f>
        <v>99082</v>
      </c>
      <c r="P12293" s="15" t="n">
        <f aca="false">K12293-J12293</f>
        <v>463</v>
      </c>
      <c r="Q12293" s="0" t="str">
        <f aca="false">IF(G12293=0,"Out of stock",IF(G12293&lt;H12293,"Understocked",IF(G12293&gt;Summary!$B$6*H12293,"Overstocked","Healthy")))</f>
        <v>Understocked</v>
      </c>
      <c r="R12293" s="0" t="str">
        <f aca="false">IF(I12293&gt;=Summary!$B$7,"Fast",IF(I12293&lt;Summary!$B$8,"Slow","Medium"))</f>
        <v>Fast</v>
      </c>
      <c r="S12293" s="15" t="n">
        <f aca="false">IF(M12293&gt;Summary!$B$5,1,0)</f>
        <v>0</v>
      </c>
      <c r="T12293" s="16" t="n">
        <f aca="false">IF(Q12293="Overstocked",(G12293-Summary!$B$6*H12293)*J12293,0)</f>
        <v>0</v>
      </c>
    </row>
    <row r="12294" customFormat="false" ht="15" hidden="false" customHeight="false" outlineLevel="0" collapsed="false">
      <c r="A12294" s="0" t="s">
        <v>12392</v>
      </c>
      <c r="B12294" s="0" t="s">
        <v>89</v>
      </c>
      <c r="C12294" s="0" t="s">
        <v>104</v>
      </c>
      <c r="D12294" s="0" t="s">
        <v>102</v>
      </c>
      <c r="E12294" s="14" t="n">
        <v>45627</v>
      </c>
      <c r="F12294" s="14" t="n">
        <v>45631</v>
      </c>
      <c r="G12294" s="0" t="n">
        <v>398</v>
      </c>
      <c r="H12294" s="0" t="n">
        <v>117</v>
      </c>
      <c r="I12294" s="0" t="n">
        <v>52</v>
      </c>
      <c r="J12294" s="0" t="n">
        <v>1891</v>
      </c>
      <c r="K12294" s="0" t="n">
        <v>2065</v>
      </c>
      <c r="L12294" s="15" t="s">
        <v>87</v>
      </c>
      <c r="M12294" s="0" t="n">
        <v>4</v>
      </c>
      <c r="N12294" s="16" t="n">
        <f aca="false">I12294*K12294</f>
        <v>107380</v>
      </c>
      <c r="O12294" s="16" t="n">
        <f aca="false">I12294*(K12294-J12294)</f>
        <v>9048</v>
      </c>
      <c r="P12294" s="15" t="n">
        <f aca="false">K12294-J12294</f>
        <v>174</v>
      </c>
      <c r="Q12294" s="0" t="str">
        <f aca="false">IF(G12294=0,"Out of stock",IF(G12294&lt;H12294,"Understocked",IF(G12294&gt;Summary!$B$6*H12294,"Overstocked","Healthy")))</f>
        <v>Healthy</v>
      </c>
      <c r="R12294" s="0" t="str">
        <f aca="false">IF(I12294&gt;=Summary!$B$7,"Fast",IF(I12294&lt;Summary!$B$8,"Slow","Medium"))</f>
        <v>Slow</v>
      </c>
      <c r="S12294" s="15" t="n">
        <f aca="false">IF(M12294&gt;Summary!$B$5,1,0)</f>
        <v>0</v>
      </c>
      <c r="T12294" s="16" t="n">
        <f aca="false">IF(Q12294="Overstocked",(G12294-Summary!$B$6*H12294)*J12294,0)</f>
        <v>0</v>
      </c>
    </row>
    <row r="12295" customFormat="false" ht="15" hidden="false" customHeight="false" outlineLevel="0" collapsed="false">
      <c r="A12295" s="0" t="s">
        <v>12393</v>
      </c>
      <c r="B12295" s="0" t="s">
        <v>84</v>
      </c>
      <c r="C12295" s="0" t="s">
        <v>104</v>
      </c>
      <c r="D12295" s="0" t="s">
        <v>79</v>
      </c>
      <c r="E12295" s="14" t="n">
        <v>45495</v>
      </c>
      <c r="F12295" s="14" t="n">
        <v>45499</v>
      </c>
      <c r="G12295" s="0" t="n">
        <v>418</v>
      </c>
      <c r="H12295" s="0" t="n">
        <v>105</v>
      </c>
      <c r="I12295" s="0" t="n">
        <v>16</v>
      </c>
      <c r="J12295" s="0" t="n">
        <v>969</v>
      </c>
      <c r="K12295" s="0" t="n">
        <v>1145</v>
      </c>
      <c r="L12295" s="15" t="s">
        <v>97</v>
      </c>
      <c r="M12295" s="0" t="n">
        <v>4</v>
      </c>
      <c r="N12295" s="16" t="n">
        <f aca="false">I12295*K12295</f>
        <v>18320</v>
      </c>
      <c r="O12295" s="16" t="n">
        <f aca="false">I12295*(K12295-J12295)</f>
        <v>2816</v>
      </c>
      <c r="P12295" s="15" t="n">
        <f aca="false">K12295-J12295</f>
        <v>176</v>
      </c>
      <c r="Q12295" s="0" t="str">
        <f aca="false">IF(G12295=0,"Out of stock",IF(G12295&lt;H12295,"Understocked",IF(G12295&gt;Summary!$B$6*H12295,"Overstocked","Healthy")))</f>
        <v>Healthy</v>
      </c>
      <c r="R12295" s="0" t="str">
        <f aca="false">IF(I12295&gt;=Summary!$B$7,"Fast",IF(I12295&lt;Summary!$B$8,"Slow","Medium"))</f>
        <v>Slow</v>
      </c>
      <c r="S12295" s="15" t="n">
        <f aca="false">IF(M12295&gt;Summary!$B$5,1,0)</f>
        <v>0</v>
      </c>
      <c r="T12295" s="16" t="n">
        <f aca="false">IF(Q12295="Overstocked",(G12295-Summary!$B$6*H12295)*J12295,0)</f>
        <v>0</v>
      </c>
    </row>
    <row r="12296" customFormat="false" ht="15" hidden="false" customHeight="false" outlineLevel="0" collapsed="false">
      <c r="A12296" s="0" t="s">
        <v>12394</v>
      </c>
      <c r="B12296" s="0" t="s">
        <v>113</v>
      </c>
      <c r="C12296" s="0" t="s">
        <v>78</v>
      </c>
      <c r="D12296" s="0" t="s">
        <v>102</v>
      </c>
      <c r="E12296" s="14" t="n">
        <v>45256</v>
      </c>
      <c r="F12296" s="14" t="n">
        <v>45261</v>
      </c>
      <c r="G12296" s="0" t="n">
        <v>382</v>
      </c>
      <c r="H12296" s="0" t="n">
        <v>91</v>
      </c>
      <c r="I12296" s="0" t="n">
        <v>273</v>
      </c>
      <c r="J12296" s="0" t="n">
        <v>410</v>
      </c>
      <c r="K12296" s="0" t="n">
        <v>541</v>
      </c>
      <c r="L12296" s="15" t="s">
        <v>87</v>
      </c>
      <c r="M12296" s="0" t="n">
        <v>5</v>
      </c>
      <c r="N12296" s="16" t="n">
        <f aca="false">I12296*K12296</f>
        <v>147693</v>
      </c>
      <c r="O12296" s="16" t="n">
        <f aca="false">I12296*(K12296-J12296)</f>
        <v>35763</v>
      </c>
      <c r="P12296" s="15" t="n">
        <f aca="false">K12296-J12296</f>
        <v>131</v>
      </c>
      <c r="Q12296" s="0" t="str">
        <f aca="false">IF(G12296=0,"Out of stock",IF(G12296&lt;H12296,"Understocked",IF(G12296&gt;Summary!$B$6*H12296,"Overstocked","Healthy")))</f>
        <v>Overstocked</v>
      </c>
      <c r="R12296" s="0" t="str">
        <f aca="false">IF(I12296&gt;=Summary!$B$7,"Fast",IF(I12296&lt;Summary!$B$8,"Slow","Medium"))</f>
        <v>Fast</v>
      </c>
      <c r="S12296" s="15" t="n">
        <f aca="false">IF(M12296&gt;Summary!$B$5,1,0)</f>
        <v>0</v>
      </c>
      <c r="T12296" s="16" t="n">
        <f aca="false">IF(Q12296="Overstocked",(G12296-Summary!$B$6*H12296)*J12296,0)</f>
        <v>7380</v>
      </c>
    </row>
    <row r="12297" customFormat="false" ht="15" hidden="false" customHeight="false" outlineLevel="0" collapsed="false">
      <c r="A12297" s="0" t="s">
        <v>12395</v>
      </c>
      <c r="B12297" s="0" t="s">
        <v>115</v>
      </c>
      <c r="C12297" s="0" t="s">
        <v>104</v>
      </c>
      <c r="D12297" s="0" t="s">
        <v>79</v>
      </c>
      <c r="E12297" s="14" t="n">
        <v>45187</v>
      </c>
      <c r="F12297" s="14" t="n">
        <v>45197</v>
      </c>
      <c r="G12297" s="0" t="n">
        <v>40</v>
      </c>
      <c r="H12297" s="0" t="n">
        <v>105</v>
      </c>
      <c r="I12297" s="0" t="n">
        <v>89</v>
      </c>
      <c r="J12297" s="0" t="n">
        <v>1581</v>
      </c>
      <c r="K12297" s="0" t="n">
        <v>1881</v>
      </c>
      <c r="L12297" s="15" t="s">
        <v>80</v>
      </c>
      <c r="M12297" s="0" t="n">
        <v>10</v>
      </c>
      <c r="N12297" s="16" t="n">
        <f aca="false">I12297*K12297</f>
        <v>167409</v>
      </c>
      <c r="O12297" s="16" t="n">
        <f aca="false">I12297*(K12297-J12297)</f>
        <v>26700</v>
      </c>
      <c r="P12297" s="15" t="n">
        <f aca="false">K12297-J12297</f>
        <v>300</v>
      </c>
      <c r="Q12297" s="0" t="str">
        <f aca="false">IF(G12297=0,"Out of stock",IF(G12297&lt;H12297,"Understocked",IF(G12297&gt;Summary!$B$6*H12297,"Overstocked","Healthy")))</f>
        <v>Understocked</v>
      </c>
      <c r="R12297" s="0" t="str">
        <f aca="false">IF(I12297&gt;=Summary!$B$7,"Fast",IF(I12297&lt;Summary!$B$8,"Slow","Medium"))</f>
        <v>Slow</v>
      </c>
      <c r="S12297" s="15" t="n">
        <f aca="false">IF(M12297&gt;Summary!$B$5,1,0)</f>
        <v>1</v>
      </c>
      <c r="T12297" s="16" t="n">
        <f aca="false">IF(Q12297="Overstocked",(G12297-Summary!$B$6*H12297)*J12297,0)</f>
        <v>0</v>
      </c>
    </row>
    <row r="12298" customFormat="false" ht="15" hidden="false" customHeight="false" outlineLevel="0" collapsed="false">
      <c r="A12298" s="0" t="s">
        <v>12396</v>
      </c>
      <c r="B12298" s="0" t="s">
        <v>95</v>
      </c>
      <c r="C12298" s="0" t="s">
        <v>85</v>
      </c>
      <c r="D12298" s="0" t="s">
        <v>86</v>
      </c>
      <c r="E12298" s="14" t="n">
        <v>45257</v>
      </c>
      <c r="F12298" s="14" t="n">
        <v>45258</v>
      </c>
      <c r="G12298" s="0" t="n">
        <v>100</v>
      </c>
      <c r="H12298" s="0" t="n">
        <v>67</v>
      </c>
      <c r="I12298" s="0" t="n">
        <v>158</v>
      </c>
      <c r="J12298" s="0" t="n">
        <v>621</v>
      </c>
      <c r="K12298" s="0" t="n">
        <v>1034</v>
      </c>
      <c r="L12298" s="15" t="s">
        <v>93</v>
      </c>
      <c r="M12298" s="0" t="n">
        <v>1</v>
      </c>
      <c r="N12298" s="16" t="n">
        <f aca="false">I12298*K12298</f>
        <v>163372</v>
      </c>
      <c r="O12298" s="16" t="n">
        <f aca="false">I12298*(K12298-J12298)</f>
        <v>65254</v>
      </c>
      <c r="P12298" s="15" t="n">
        <f aca="false">K12298-J12298</f>
        <v>413</v>
      </c>
      <c r="Q12298" s="0" t="str">
        <f aca="false">IF(G12298=0,"Out of stock",IF(G12298&lt;H12298,"Understocked",IF(G12298&gt;Summary!$B$6*H12298,"Overstocked","Healthy")))</f>
        <v>Healthy</v>
      </c>
      <c r="R12298" s="0" t="str">
        <f aca="false">IF(I12298&gt;=Summary!$B$7,"Fast",IF(I12298&lt;Summary!$B$8,"Slow","Medium"))</f>
        <v>Medium</v>
      </c>
      <c r="S12298" s="15" t="n">
        <f aca="false">IF(M12298&gt;Summary!$B$5,1,0)</f>
        <v>0</v>
      </c>
      <c r="T12298" s="16" t="n">
        <f aca="false">IF(Q12298="Overstocked",(G12298-Summary!$B$6*H12298)*J12298,0)</f>
        <v>0</v>
      </c>
    </row>
    <row r="12299" customFormat="false" ht="15" hidden="false" customHeight="false" outlineLevel="0" collapsed="false">
      <c r="A12299" s="0" t="s">
        <v>12397</v>
      </c>
      <c r="B12299" s="0" t="s">
        <v>107</v>
      </c>
      <c r="C12299" s="0" t="s">
        <v>78</v>
      </c>
      <c r="D12299" s="0" t="s">
        <v>102</v>
      </c>
      <c r="E12299" s="14" t="n">
        <v>45161</v>
      </c>
      <c r="F12299" s="14" t="n">
        <v>45163</v>
      </c>
      <c r="G12299" s="0" t="n">
        <v>214</v>
      </c>
      <c r="H12299" s="0" t="n">
        <v>72</v>
      </c>
      <c r="I12299" s="0" t="n">
        <v>229</v>
      </c>
      <c r="J12299" s="0" t="n">
        <v>860</v>
      </c>
      <c r="K12299" s="0" t="n">
        <v>1318</v>
      </c>
      <c r="L12299" s="15" t="s">
        <v>87</v>
      </c>
      <c r="M12299" s="0" t="n">
        <v>2</v>
      </c>
      <c r="N12299" s="16" t="n">
        <f aca="false">I12299*K12299</f>
        <v>301822</v>
      </c>
      <c r="O12299" s="16" t="n">
        <f aca="false">I12299*(K12299-J12299)</f>
        <v>104882</v>
      </c>
      <c r="P12299" s="15" t="n">
        <f aca="false">K12299-J12299</f>
        <v>458</v>
      </c>
      <c r="Q12299" s="0" t="str">
        <f aca="false">IF(G12299=0,"Out of stock",IF(G12299&lt;H12299,"Understocked",IF(G12299&gt;Summary!$B$6*H12299,"Overstocked","Healthy")))</f>
        <v>Healthy</v>
      </c>
      <c r="R12299" s="0" t="str">
        <f aca="false">IF(I12299&gt;=Summary!$B$7,"Fast",IF(I12299&lt;Summary!$B$8,"Slow","Medium"))</f>
        <v>Fast</v>
      </c>
      <c r="S12299" s="15" t="n">
        <f aca="false">IF(M12299&gt;Summary!$B$5,1,0)</f>
        <v>0</v>
      </c>
      <c r="T12299" s="16" t="n">
        <f aca="false">IF(Q12299="Overstocked",(G12299-Summary!$B$6*H12299)*J12299,0)</f>
        <v>0</v>
      </c>
    </row>
    <row r="12300" customFormat="false" ht="15" hidden="false" customHeight="false" outlineLevel="0" collapsed="false">
      <c r="A12300" s="0" t="s">
        <v>12398</v>
      </c>
      <c r="B12300" s="0" t="s">
        <v>84</v>
      </c>
      <c r="C12300" s="0" t="s">
        <v>104</v>
      </c>
      <c r="D12300" s="0" t="s">
        <v>92</v>
      </c>
      <c r="E12300" s="14" t="n">
        <v>45139</v>
      </c>
      <c r="F12300" s="14" t="n">
        <v>45145</v>
      </c>
      <c r="G12300" s="0" t="n">
        <v>392</v>
      </c>
      <c r="H12300" s="0" t="n">
        <v>106</v>
      </c>
      <c r="I12300" s="0" t="n">
        <v>189</v>
      </c>
      <c r="J12300" s="0" t="n">
        <v>1867</v>
      </c>
      <c r="K12300" s="0" t="n">
        <v>1919</v>
      </c>
      <c r="L12300" s="15" t="s">
        <v>82</v>
      </c>
      <c r="M12300" s="0" t="n">
        <v>6</v>
      </c>
      <c r="N12300" s="16" t="n">
        <f aca="false">I12300*K12300</f>
        <v>362691</v>
      </c>
      <c r="O12300" s="16" t="n">
        <f aca="false">I12300*(K12300-J12300)</f>
        <v>9828</v>
      </c>
      <c r="P12300" s="15" t="n">
        <f aca="false">K12300-J12300</f>
        <v>52</v>
      </c>
      <c r="Q12300" s="0" t="str">
        <f aca="false">IF(G12300=0,"Out of stock",IF(G12300&lt;H12300,"Understocked",IF(G12300&gt;Summary!$B$6*H12300,"Overstocked","Healthy")))</f>
        <v>Healthy</v>
      </c>
      <c r="R12300" s="0" t="str">
        <f aca="false">IF(I12300&gt;=Summary!$B$7,"Fast",IF(I12300&lt;Summary!$B$8,"Slow","Medium"))</f>
        <v>Medium</v>
      </c>
      <c r="S12300" s="15" t="n">
        <f aca="false">IF(M12300&gt;Summary!$B$5,1,0)</f>
        <v>0</v>
      </c>
      <c r="T12300" s="16" t="n">
        <f aca="false">IF(Q12300="Overstocked",(G12300-Summary!$B$6*H12300)*J12300,0)</f>
        <v>0</v>
      </c>
    </row>
    <row r="12301" customFormat="false" ht="15" hidden="false" customHeight="false" outlineLevel="0" collapsed="false">
      <c r="A12301" s="0" t="s">
        <v>12399</v>
      </c>
      <c r="B12301" s="0" t="s">
        <v>89</v>
      </c>
      <c r="C12301" s="0" t="s">
        <v>85</v>
      </c>
      <c r="D12301" s="0" t="s">
        <v>79</v>
      </c>
      <c r="E12301" s="14" t="n">
        <v>45642</v>
      </c>
      <c r="F12301" s="14" t="n">
        <v>45651</v>
      </c>
      <c r="G12301" s="0" t="n">
        <v>177</v>
      </c>
      <c r="H12301" s="0" t="n">
        <v>132</v>
      </c>
      <c r="I12301" s="0" t="n">
        <v>28</v>
      </c>
      <c r="J12301" s="0" t="n">
        <v>812</v>
      </c>
      <c r="K12301" s="0" t="n">
        <v>914</v>
      </c>
      <c r="L12301" s="15" t="s">
        <v>93</v>
      </c>
      <c r="M12301" s="0" t="n">
        <v>9</v>
      </c>
      <c r="N12301" s="16" t="n">
        <f aca="false">I12301*K12301</f>
        <v>25592</v>
      </c>
      <c r="O12301" s="16" t="n">
        <f aca="false">I12301*(K12301-J12301)</f>
        <v>2856</v>
      </c>
      <c r="P12301" s="15" t="n">
        <f aca="false">K12301-J12301</f>
        <v>102</v>
      </c>
      <c r="Q12301" s="0" t="str">
        <f aca="false">IF(G12301=0,"Out of stock",IF(G12301&lt;H12301,"Understocked",IF(G12301&gt;Summary!$B$6*H12301,"Overstocked","Healthy")))</f>
        <v>Healthy</v>
      </c>
      <c r="R12301" s="0" t="str">
        <f aca="false">IF(I12301&gt;=Summary!$B$7,"Fast",IF(I12301&lt;Summary!$B$8,"Slow","Medium"))</f>
        <v>Slow</v>
      </c>
      <c r="S12301" s="15" t="n">
        <f aca="false">IF(M12301&gt;Summary!$B$5,1,0)</f>
        <v>1</v>
      </c>
      <c r="T12301" s="16" t="n">
        <f aca="false">IF(Q12301="Overstocked",(G12301-Summary!$B$6*H12301)*J12301,0)</f>
        <v>0</v>
      </c>
    </row>
    <row r="12302" customFormat="false" ht="15" hidden="false" customHeight="false" outlineLevel="0" collapsed="false">
      <c r="A12302" s="0" t="s">
        <v>12400</v>
      </c>
      <c r="B12302" s="0" t="s">
        <v>115</v>
      </c>
      <c r="C12302" s="0" t="s">
        <v>96</v>
      </c>
      <c r="D12302" s="0" t="s">
        <v>86</v>
      </c>
      <c r="E12302" s="14" t="n">
        <v>45342</v>
      </c>
      <c r="F12302" s="14" t="n">
        <v>45346</v>
      </c>
      <c r="G12302" s="0" t="n">
        <v>214</v>
      </c>
      <c r="H12302" s="0" t="n">
        <v>118</v>
      </c>
      <c r="I12302" s="0" t="n">
        <v>251</v>
      </c>
      <c r="J12302" s="0" t="n">
        <v>1855</v>
      </c>
      <c r="K12302" s="0" t="n">
        <v>1915</v>
      </c>
      <c r="L12302" s="15" t="s">
        <v>80</v>
      </c>
      <c r="M12302" s="0" t="n">
        <v>4</v>
      </c>
      <c r="N12302" s="16" t="n">
        <f aca="false">I12302*K12302</f>
        <v>480665</v>
      </c>
      <c r="O12302" s="16" t="n">
        <f aca="false">I12302*(K12302-J12302)</f>
        <v>15060</v>
      </c>
      <c r="P12302" s="15" t="n">
        <f aca="false">K12302-J12302</f>
        <v>60</v>
      </c>
      <c r="Q12302" s="0" t="str">
        <f aca="false">IF(G12302=0,"Out of stock",IF(G12302&lt;H12302,"Understocked",IF(G12302&gt;Summary!$B$6*H12302,"Overstocked","Healthy")))</f>
        <v>Healthy</v>
      </c>
      <c r="R12302" s="0" t="str">
        <f aca="false">IF(I12302&gt;=Summary!$B$7,"Fast",IF(I12302&lt;Summary!$B$8,"Slow","Medium"))</f>
        <v>Fast</v>
      </c>
      <c r="S12302" s="15" t="n">
        <f aca="false">IF(M12302&gt;Summary!$B$5,1,0)</f>
        <v>0</v>
      </c>
      <c r="T12302" s="16" t="n">
        <f aca="false">IF(Q12302="Overstocked",(G12302-Summary!$B$6*H12302)*J12302,0)</f>
        <v>0</v>
      </c>
    </row>
    <row r="12303" customFormat="false" ht="15" hidden="false" customHeight="false" outlineLevel="0" collapsed="false">
      <c r="A12303" s="0" t="s">
        <v>12401</v>
      </c>
      <c r="B12303" s="0" t="s">
        <v>123</v>
      </c>
      <c r="C12303" s="0" t="s">
        <v>85</v>
      </c>
      <c r="D12303" s="0" t="s">
        <v>92</v>
      </c>
      <c r="E12303" s="14" t="n">
        <v>45045</v>
      </c>
      <c r="F12303" s="14" t="n">
        <v>45050</v>
      </c>
      <c r="G12303" s="0" t="n">
        <v>369</v>
      </c>
      <c r="H12303" s="0" t="n">
        <v>134</v>
      </c>
      <c r="I12303" s="0" t="n">
        <v>103</v>
      </c>
      <c r="J12303" s="0" t="n">
        <v>1857</v>
      </c>
      <c r="K12303" s="0" t="n">
        <v>2062</v>
      </c>
      <c r="L12303" s="15" t="s">
        <v>80</v>
      </c>
      <c r="M12303" s="0" t="n">
        <v>5</v>
      </c>
      <c r="N12303" s="16" t="n">
        <f aca="false">I12303*K12303</f>
        <v>212386</v>
      </c>
      <c r="O12303" s="16" t="n">
        <f aca="false">I12303*(K12303-J12303)</f>
        <v>21115</v>
      </c>
      <c r="P12303" s="15" t="n">
        <f aca="false">K12303-J12303</f>
        <v>205</v>
      </c>
      <c r="Q12303" s="0" t="str">
        <f aca="false">IF(G12303=0,"Out of stock",IF(G12303&lt;H12303,"Understocked",IF(G12303&gt;Summary!$B$6*H12303,"Overstocked","Healthy")))</f>
        <v>Healthy</v>
      </c>
      <c r="R12303" s="0" t="str">
        <f aca="false">IF(I12303&gt;=Summary!$B$7,"Fast",IF(I12303&lt;Summary!$B$8,"Slow","Medium"))</f>
        <v>Medium</v>
      </c>
      <c r="S12303" s="15" t="n">
        <f aca="false">IF(M12303&gt;Summary!$B$5,1,0)</f>
        <v>0</v>
      </c>
      <c r="T12303" s="16" t="n">
        <f aca="false">IF(Q12303="Overstocked",(G12303-Summary!$B$6*H12303)*J12303,0)</f>
        <v>0</v>
      </c>
    </row>
    <row r="12304" customFormat="false" ht="15" hidden="false" customHeight="false" outlineLevel="0" collapsed="false">
      <c r="A12304" s="0" t="s">
        <v>12402</v>
      </c>
      <c r="B12304" s="0" t="s">
        <v>95</v>
      </c>
      <c r="C12304" s="0" t="s">
        <v>78</v>
      </c>
      <c r="D12304" s="0" t="s">
        <v>86</v>
      </c>
      <c r="E12304" s="14" t="n">
        <v>45218</v>
      </c>
      <c r="F12304" s="14" t="n">
        <v>45225</v>
      </c>
      <c r="G12304" s="0" t="n">
        <v>45</v>
      </c>
      <c r="H12304" s="0" t="n">
        <v>84</v>
      </c>
      <c r="I12304" s="0" t="n">
        <v>43</v>
      </c>
      <c r="J12304" s="0" t="n">
        <v>212</v>
      </c>
      <c r="K12304" s="0" t="n">
        <v>409</v>
      </c>
      <c r="L12304" s="15" t="s">
        <v>87</v>
      </c>
      <c r="M12304" s="0" t="n">
        <v>7</v>
      </c>
      <c r="N12304" s="16" t="n">
        <f aca="false">I12304*K12304</f>
        <v>17587</v>
      </c>
      <c r="O12304" s="16" t="n">
        <f aca="false">I12304*(K12304-J12304)</f>
        <v>8471</v>
      </c>
      <c r="P12304" s="15" t="n">
        <f aca="false">K12304-J12304</f>
        <v>197</v>
      </c>
      <c r="Q12304" s="0" t="str">
        <f aca="false">IF(G12304=0,"Out of stock",IF(G12304&lt;H12304,"Understocked",IF(G12304&gt;Summary!$B$6*H12304,"Overstocked","Healthy")))</f>
        <v>Understocked</v>
      </c>
      <c r="R12304" s="0" t="str">
        <f aca="false">IF(I12304&gt;=Summary!$B$7,"Fast",IF(I12304&lt;Summary!$B$8,"Slow","Medium"))</f>
        <v>Slow</v>
      </c>
      <c r="S12304" s="15" t="n">
        <f aca="false">IF(M12304&gt;Summary!$B$5,1,0)</f>
        <v>0</v>
      </c>
      <c r="T12304" s="16" t="n">
        <f aca="false">IF(Q12304="Overstocked",(G12304-Summary!$B$6*H12304)*J12304,0)</f>
        <v>0</v>
      </c>
    </row>
    <row r="12305" customFormat="false" ht="15" hidden="false" customHeight="false" outlineLevel="0" collapsed="false">
      <c r="A12305" s="0" t="s">
        <v>12403</v>
      </c>
      <c r="B12305" s="0" t="s">
        <v>113</v>
      </c>
      <c r="C12305" s="0" t="s">
        <v>78</v>
      </c>
      <c r="D12305" s="0" t="s">
        <v>79</v>
      </c>
      <c r="E12305" s="14" t="n">
        <v>45011</v>
      </c>
      <c r="F12305" s="14" t="n">
        <v>45014</v>
      </c>
      <c r="G12305" s="0" t="n">
        <v>83</v>
      </c>
      <c r="H12305" s="0" t="n">
        <v>111</v>
      </c>
      <c r="I12305" s="0" t="n">
        <v>136</v>
      </c>
      <c r="J12305" s="0" t="n">
        <v>1081</v>
      </c>
      <c r="K12305" s="0" t="n">
        <v>1132</v>
      </c>
      <c r="L12305" s="15" t="s">
        <v>93</v>
      </c>
      <c r="M12305" s="0" t="n">
        <v>3</v>
      </c>
      <c r="N12305" s="16" t="n">
        <f aca="false">I12305*K12305</f>
        <v>153952</v>
      </c>
      <c r="O12305" s="16" t="n">
        <f aca="false">I12305*(K12305-J12305)</f>
        <v>6936</v>
      </c>
      <c r="P12305" s="15" t="n">
        <f aca="false">K12305-J12305</f>
        <v>51</v>
      </c>
      <c r="Q12305" s="0" t="str">
        <f aca="false">IF(G12305=0,"Out of stock",IF(G12305&lt;H12305,"Understocked",IF(G12305&gt;Summary!$B$6*H12305,"Overstocked","Healthy")))</f>
        <v>Understocked</v>
      </c>
      <c r="R12305" s="0" t="str">
        <f aca="false">IF(I12305&gt;=Summary!$B$7,"Fast",IF(I12305&lt;Summary!$B$8,"Slow","Medium"))</f>
        <v>Medium</v>
      </c>
      <c r="S12305" s="15" t="n">
        <f aca="false">IF(M12305&gt;Summary!$B$5,1,0)</f>
        <v>0</v>
      </c>
      <c r="T12305" s="16" t="n">
        <f aca="false">IF(Q12305="Overstocked",(G12305-Summary!$B$6*H12305)*J12305,0)</f>
        <v>0</v>
      </c>
    </row>
    <row r="12306" customFormat="false" ht="15" hidden="false" customHeight="false" outlineLevel="0" collapsed="false">
      <c r="A12306" s="0" t="s">
        <v>12404</v>
      </c>
      <c r="B12306" s="0" t="s">
        <v>84</v>
      </c>
      <c r="C12306" s="0" t="s">
        <v>85</v>
      </c>
      <c r="D12306" s="0" t="s">
        <v>90</v>
      </c>
      <c r="E12306" s="14" t="n">
        <v>45546</v>
      </c>
      <c r="F12306" s="14" t="n">
        <v>45555</v>
      </c>
      <c r="G12306" s="0" t="n">
        <v>92</v>
      </c>
      <c r="H12306" s="0" t="n">
        <v>64</v>
      </c>
      <c r="I12306" s="0" t="n">
        <v>13</v>
      </c>
      <c r="J12306" s="0" t="n">
        <v>967</v>
      </c>
      <c r="K12306" s="0" t="n">
        <v>1104</v>
      </c>
      <c r="L12306" s="15" t="s">
        <v>80</v>
      </c>
      <c r="M12306" s="0" t="n">
        <v>9</v>
      </c>
      <c r="N12306" s="16" t="n">
        <f aca="false">I12306*K12306</f>
        <v>14352</v>
      </c>
      <c r="O12306" s="16" t="n">
        <f aca="false">I12306*(K12306-J12306)</f>
        <v>1781</v>
      </c>
      <c r="P12306" s="15" t="n">
        <f aca="false">K12306-J12306</f>
        <v>137</v>
      </c>
      <c r="Q12306" s="0" t="str">
        <f aca="false">IF(G12306=0,"Out of stock",IF(G12306&lt;H12306,"Understocked",IF(G12306&gt;Summary!$B$6*H12306,"Overstocked","Healthy")))</f>
        <v>Healthy</v>
      </c>
      <c r="R12306" s="0" t="str">
        <f aca="false">IF(I12306&gt;=Summary!$B$7,"Fast",IF(I12306&lt;Summary!$B$8,"Slow","Medium"))</f>
        <v>Slow</v>
      </c>
      <c r="S12306" s="15" t="n">
        <f aca="false">IF(M12306&gt;Summary!$B$5,1,0)</f>
        <v>1</v>
      </c>
      <c r="T12306" s="16" t="n">
        <f aca="false">IF(Q12306="Overstocked",(G12306-Summary!$B$6*H12306)*J12306,0)</f>
        <v>0</v>
      </c>
    </row>
    <row r="12307" customFormat="false" ht="15" hidden="false" customHeight="false" outlineLevel="0" collapsed="false">
      <c r="A12307" s="0" t="s">
        <v>12405</v>
      </c>
      <c r="B12307" s="0" t="s">
        <v>115</v>
      </c>
      <c r="C12307" s="0" t="s">
        <v>96</v>
      </c>
      <c r="D12307" s="0" t="s">
        <v>92</v>
      </c>
      <c r="E12307" s="14" t="n">
        <v>45440</v>
      </c>
      <c r="F12307" s="14" t="n">
        <v>45448</v>
      </c>
      <c r="G12307" s="0" t="n">
        <v>458</v>
      </c>
      <c r="H12307" s="0" t="n">
        <v>123</v>
      </c>
      <c r="I12307" s="0" t="n">
        <v>85</v>
      </c>
      <c r="J12307" s="0" t="n">
        <v>776</v>
      </c>
      <c r="K12307" s="0" t="n">
        <v>1023</v>
      </c>
      <c r="L12307" s="15" t="s">
        <v>93</v>
      </c>
      <c r="M12307" s="0" t="n">
        <v>8</v>
      </c>
      <c r="N12307" s="16" t="n">
        <f aca="false">I12307*K12307</f>
        <v>86955</v>
      </c>
      <c r="O12307" s="16" t="n">
        <f aca="false">I12307*(K12307-J12307)</f>
        <v>20995</v>
      </c>
      <c r="P12307" s="15" t="n">
        <f aca="false">K12307-J12307</f>
        <v>247</v>
      </c>
      <c r="Q12307" s="0" t="str">
        <f aca="false">IF(G12307=0,"Out of stock",IF(G12307&lt;H12307,"Understocked",IF(G12307&gt;Summary!$B$6*H12307,"Overstocked","Healthy")))</f>
        <v>Healthy</v>
      </c>
      <c r="R12307" s="0" t="str">
        <f aca="false">IF(I12307&gt;=Summary!$B$7,"Fast",IF(I12307&lt;Summary!$B$8,"Slow","Medium"))</f>
        <v>Slow</v>
      </c>
      <c r="S12307" s="15" t="n">
        <f aca="false">IF(M12307&gt;Summary!$B$5,1,0)</f>
        <v>1</v>
      </c>
      <c r="T12307" s="16" t="n">
        <f aca="false">IF(Q12307="Overstocked",(G12307-Summary!$B$6*H12307)*J12307,0)</f>
        <v>0</v>
      </c>
    </row>
    <row r="12308" customFormat="false" ht="15" hidden="false" customHeight="false" outlineLevel="0" collapsed="false">
      <c r="A12308" s="0" t="s">
        <v>12406</v>
      </c>
      <c r="B12308" s="0" t="s">
        <v>95</v>
      </c>
      <c r="C12308" s="0" t="s">
        <v>96</v>
      </c>
      <c r="D12308" s="0" t="s">
        <v>90</v>
      </c>
      <c r="E12308" s="14" t="n">
        <v>45582</v>
      </c>
      <c r="F12308" s="14" t="n">
        <v>45587</v>
      </c>
      <c r="G12308" s="0" t="n">
        <v>175</v>
      </c>
      <c r="H12308" s="0" t="n">
        <v>81</v>
      </c>
      <c r="I12308" s="0" t="n">
        <v>204</v>
      </c>
      <c r="J12308" s="0" t="n">
        <v>1896</v>
      </c>
      <c r="K12308" s="0" t="n">
        <v>2347</v>
      </c>
      <c r="L12308" s="15" t="s">
        <v>97</v>
      </c>
      <c r="M12308" s="0" t="n">
        <v>5</v>
      </c>
      <c r="N12308" s="16" t="n">
        <f aca="false">I12308*K12308</f>
        <v>478788</v>
      </c>
      <c r="O12308" s="16" t="n">
        <f aca="false">I12308*(K12308-J12308)</f>
        <v>92004</v>
      </c>
      <c r="P12308" s="15" t="n">
        <f aca="false">K12308-J12308</f>
        <v>451</v>
      </c>
      <c r="Q12308" s="0" t="str">
        <f aca="false">IF(G12308=0,"Out of stock",IF(G12308&lt;H12308,"Understocked",IF(G12308&gt;Summary!$B$6*H12308,"Overstocked","Healthy")))</f>
        <v>Healthy</v>
      </c>
      <c r="R12308" s="0" t="str">
        <f aca="false">IF(I12308&gt;=Summary!$B$7,"Fast",IF(I12308&lt;Summary!$B$8,"Slow","Medium"))</f>
        <v>Fast</v>
      </c>
      <c r="S12308" s="15" t="n">
        <f aca="false">IF(M12308&gt;Summary!$B$5,1,0)</f>
        <v>0</v>
      </c>
      <c r="T12308" s="16" t="n">
        <f aca="false">IF(Q12308="Overstocked",(G12308-Summary!$B$6*H12308)*J12308,0)</f>
        <v>0</v>
      </c>
    </row>
    <row r="12309" customFormat="false" ht="15" hidden="false" customHeight="false" outlineLevel="0" collapsed="false">
      <c r="A12309" s="0" t="s">
        <v>12407</v>
      </c>
      <c r="B12309" s="0" t="s">
        <v>84</v>
      </c>
      <c r="C12309" s="0" t="s">
        <v>85</v>
      </c>
      <c r="D12309" s="0" t="s">
        <v>92</v>
      </c>
      <c r="E12309" s="14" t="n">
        <v>45208</v>
      </c>
      <c r="F12309" s="14" t="n">
        <v>45211</v>
      </c>
      <c r="G12309" s="0" t="n">
        <v>184</v>
      </c>
      <c r="H12309" s="0" t="n">
        <v>60</v>
      </c>
      <c r="I12309" s="0" t="n">
        <v>140</v>
      </c>
      <c r="J12309" s="0" t="n">
        <v>831</v>
      </c>
      <c r="K12309" s="0" t="n">
        <v>1089</v>
      </c>
      <c r="L12309" s="15" t="s">
        <v>97</v>
      </c>
      <c r="M12309" s="0" t="n">
        <v>3</v>
      </c>
      <c r="N12309" s="16" t="n">
        <f aca="false">I12309*K12309</f>
        <v>152460</v>
      </c>
      <c r="O12309" s="16" t="n">
        <f aca="false">I12309*(K12309-J12309)</f>
        <v>36120</v>
      </c>
      <c r="P12309" s="15" t="n">
        <f aca="false">K12309-J12309</f>
        <v>258</v>
      </c>
      <c r="Q12309" s="0" t="str">
        <f aca="false">IF(G12309=0,"Out of stock",IF(G12309&lt;H12309,"Understocked",IF(G12309&gt;Summary!$B$6*H12309,"Overstocked","Healthy")))</f>
        <v>Healthy</v>
      </c>
      <c r="R12309" s="0" t="str">
        <f aca="false">IF(I12309&gt;=Summary!$B$7,"Fast",IF(I12309&lt;Summary!$B$8,"Slow","Medium"))</f>
        <v>Medium</v>
      </c>
      <c r="S12309" s="15" t="n">
        <f aca="false">IF(M12309&gt;Summary!$B$5,1,0)</f>
        <v>0</v>
      </c>
      <c r="T12309" s="16" t="n">
        <f aca="false">IF(Q12309="Overstocked",(G12309-Summary!$B$6*H12309)*J12309,0)</f>
        <v>0</v>
      </c>
    </row>
    <row r="12310" customFormat="false" ht="15" hidden="false" customHeight="false" outlineLevel="0" collapsed="false">
      <c r="A12310" s="0" t="s">
        <v>12408</v>
      </c>
      <c r="B12310" s="0" t="s">
        <v>89</v>
      </c>
      <c r="C12310" s="0" t="s">
        <v>96</v>
      </c>
      <c r="D12310" s="0" t="s">
        <v>79</v>
      </c>
      <c r="E12310" s="14" t="n">
        <v>45405</v>
      </c>
      <c r="F12310" s="14" t="n">
        <v>45407</v>
      </c>
      <c r="G12310" s="0" t="n">
        <v>124</v>
      </c>
      <c r="H12310" s="0" t="n">
        <v>60</v>
      </c>
      <c r="I12310" s="0" t="n">
        <v>132</v>
      </c>
      <c r="J12310" s="0" t="n">
        <v>1822</v>
      </c>
      <c r="K12310" s="0" t="n">
        <v>2307</v>
      </c>
      <c r="L12310" s="15" t="s">
        <v>80</v>
      </c>
      <c r="M12310" s="0" t="n">
        <v>2</v>
      </c>
      <c r="N12310" s="16" t="n">
        <f aca="false">I12310*K12310</f>
        <v>304524</v>
      </c>
      <c r="O12310" s="16" t="n">
        <f aca="false">I12310*(K12310-J12310)</f>
        <v>64020</v>
      </c>
      <c r="P12310" s="15" t="n">
        <f aca="false">K12310-J12310</f>
        <v>485</v>
      </c>
      <c r="Q12310" s="0" t="str">
        <f aca="false">IF(G12310=0,"Out of stock",IF(G12310&lt;H12310,"Understocked",IF(G12310&gt;Summary!$B$6*H12310,"Overstocked","Healthy")))</f>
        <v>Healthy</v>
      </c>
      <c r="R12310" s="0" t="str">
        <f aca="false">IF(I12310&gt;=Summary!$B$7,"Fast",IF(I12310&lt;Summary!$B$8,"Slow","Medium"))</f>
        <v>Medium</v>
      </c>
      <c r="S12310" s="15" t="n">
        <f aca="false">IF(M12310&gt;Summary!$B$5,1,0)</f>
        <v>0</v>
      </c>
      <c r="T12310" s="16" t="n">
        <f aca="false">IF(Q12310="Overstocked",(G12310-Summary!$B$6*H12310)*J12310,0)</f>
        <v>0</v>
      </c>
    </row>
    <row r="12311" customFormat="false" ht="15" hidden="false" customHeight="false" outlineLevel="0" collapsed="false">
      <c r="A12311" s="0" t="s">
        <v>12409</v>
      </c>
      <c r="B12311" s="0" t="s">
        <v>107</v>
      </c>
      <c r="C12311" s="0" t="s">
        <v>78</v>
      </c>
      <c r="D12311" s="0" t="s">
        <v>90</v>
      </c>
      <c r="E12311" s="14" t="n">
        <v>45626</v>
      </c>
      <c r="F12311" s="14" t="n">
        <v>45633</v>
      </c>
      <c r="G12311" s="0" t="n">
        <v>373</v>
      </c>
      <c r="H12311" s="0" t="n">
        <v>101</v>
      </c>
      <c r="I12311" s="0" t="n">
        <v>252</v>
      </c>
      <c r="J12311" s="0" t="n">
        <v>1289</v>
      </c>
      <c r="K12311" s="0" t="n">
        <v>1707</v>
      </c>
      <c r="L12311" s="15" t="s">
        <v>87</v>
      </c>
      <c r="M12311" s="0" t="n">
        <v>7</v>
      </c>
      <c r="N12311" s="16" t="n">
        <f aca="false">I12311*K12311</f>
        <v>430164</v>
      </c>
      <c r="O12311" s="16" t="n">
        <f aca="false">I12311*(K12311-J12311)</f>
        <v>105336</v>
      </c>
      <c r="P12311" s="15" t="n">
        <f aca="false">K12311-J12311</f>
        <v>418</v>
      </c>
      <c r="Q12311" s="0" t="str">
        <f aca="false">IF(G12311=0,"Out of stock",IF(G12311&lt;H12311,"Understocked",IF(G12311&gt;Summary!$B$6*H12311,"Overstocked","Healthy")))</f>
        <v>Healthy</v>
      </c>
      <c r="R12311" s="0" t="str">
        <f aca="false">IF(I12311&gt;=Summary!$B$7,"Fast",IF(I12311&lt;Summary!$B$8,"Slow","Medium"))</f>
        <v>Fast</v>
      </c>
      <c r="S12311" s="15" t="n">
        <f aca="false">IF(M12311&gt;Summary!$B$5,1,0)</f>
        <v>0</v>
      </c>
      <c r="T12311" s="16" t="n">
        <f aca="false">IF(Q12311="Overstocked",(G12311-Summary!$B$6*H12311)*J12311,0)</f>
        <v>0</v>
      </c>
    </row>
    <row r="12312" customFormat="false" ht="15" hidden="false" customHeight="false" outlineLevel="0" collapsed="false">
      <c r="A12312" s="0" t="s">
        <v>12410</v>
      </c>
      <c r="B12312" s="0" t="s">
        <v>107</v>
      </c>
      <c r="C12312" s="0" t="s">
        <v>78</v>
      </c>
      <c r="D12312" s="0" t="s">
        <v>92</v>
      </c>
      <c r="E12312" s="14" t="n">
        <v>45303</v>
      </c>
      <c r="F12312" s="14" t="n">
        <v>45308</v>
      </c>
      <c r="G12312" s="0" t="n">
        <v>125</v>
      </c>
      <c r="H12312" s="0" t="n">
        <v>90</v>
      </c>
      <c r="I12312" s="0" t="n">
        <v>141</v>
      </c>
      <c r="J12312" s="0" t="n">
        <v>1899</v>
      </c>
      <c r="K12312" s="0" t="n">
        <v>2081</v>
      </c>
      <c r="L12312" s="15" t="s">
        <v>97</v>
      </c>
      <c r="M12312" s="0" t="n">
        <v>5</v>
      </c>
      <c r="N12312" s="16" t="n">
        <f aca="false">I12312*K12312</f>
        <v>293421</v>
      </c>
      <c r="O12312" s="16" t="n">
        <f aca="false">I12312*(K12312-J12312)</f>
        <v>25662</v>
      </c>
      <c r="P12312" s="15" t="n">
        <f aca="false">K12312-J12312</f>
        <v>182</v>
      </c>
      <c r="Q12312" s="0" t="str">
        <f aca="false">IF(G12312=0,"Out of stock",IF(G12312&lt;H12312,"Understocked",IF(G12312&gt;Summary!$B$6*H12312,"Overstocked","Healthy")))</f>
        <v>Healthy</v>
      </c>
      <c r="R12312" s="0" t="str">
        <f aca="false">IF(I12312&gt;=Summary!$B$7,"Fast",IF(I12312&lt;Summary!$B$8,"Slow","Medium"))</f>
        <v>Medium</v>
      </c>
      <c r="S12312" s="15" t="n">
        <f aca="false">IF(M12312&gt;Summary!$B$5,1,0)</f>
        <v>0</v>
      </c>
      <c r="T12312" s="16" t="n">
        <f aca="false">IF(Q12312="Overstocked",(G12312-Summary!$B$6*H12312)*J12312,0)</f>
        <v>0</v>
      </c>
    </row>
    <row r="12313" customFormat="false" ht="15" hidden="false" customHeight="false" outlineLevel="0" collapsed="false">
      <c r="A12313" s="0" t="s">
        <v>12411</v>
      </c>
      <c r="B12313" s="0" t="s">
        <v>89</v>
      </c>
      <c r="C12313" s="0" t="s">
        <v>104</v>
      </c>
      <c r="D12313" s="0" t="s">
        <v>79</v>
      </c>
      <c r="E12313" s="14" t="n">
        <v>45396</v>
      </c>
      <c r="F12313" s="14" t="n">
        <v>45400</v>
      </c>
      <c r="G12313" s="0" t="n">
        <v>332</v>
      </c>
      <c r="H12313" s="0" t="n">
        <v>145</v>
      </c>
      <c r="I12313" s="0" t="n">
        <v>261</v>
      </c>
      <c r="J12313" s="0" t="n">
        <v>1406</v>
      </c>
      <c r="K12313" s="0" t="n">
        <v>1840</v>
      </c>
      <c r="L12313" s="15" t="s">
        <v>97</v>
      </c>
      <c r="M12313" s="0" t="n">
        <v>4</v>
      </c>
      <c r="N12313" s="16" t="n">
        <f aca="false">I12313*K12313</f>
        <v>480240</v>
      </c>
      <c r="O12313" s="16" t="n">
        <f aca="false">I12313*(K12313-J12313)</f>
        <v>113274</v>
      </c>
      <c r="P12313" s="15" t="n">
        <f aca="false">K12313-J12313</f>
        <v>434</v>
      </c>
      <c r="Q12313" s="0" t="str">
        <f aca="false">IF(G12313=0,"Out of stock",IF(G12313&lt;H12313,"Understocked",IF(G12313&gt;Summary!$B$6*H12313,"Overstocked","Healthy")))</f>
        <v>Healthy</v>
      </c>
      <c r="R12313" s="0" t="str">
        <f aca="false">IF(I12313&gt;=Summary!$B$7,"Fast",IF(I12313&lt;Summary!$B$8,"Slow","Medium"))</f>
        <v>Fast</v>
      </c>
      <c r="S12313" s="15" t="n">
        <f aca="false">IF(M12313&gt;Summary!$B$5,1,0)</f>
        <v>0</v>
      </c>
      <c r="T12313" s="16" t="n">
        <f aca="false">IF(Q12313="Overstocked",(G12313-Summary!$B$6*H12313)*J12313,0)</f>
        <v>0</v>
      </c>
    </row>
    <row r="12314" customFormat="false" ht="15" hidden="false" customHeight="false" outlineLevel="0" collapsed="false">
      <c r="A12314" s="0" t="s">
        <v>12412</v>
      </c>
      <c r="B12314" s="0" t="s">
        <v>89</v>
      </c>
      <c r="C12314" s="0" t="s">
        <v>85</v>
      </c>
      <c r="D12314" s="0" t="s">
        <v>86</v>
      </c>
      <c r="E12314" s="14" t="n">
        <v>45432</v>
      </c>
      <c r="F12314" s="14" t="n">
        <v>45439</v>
      </c>
      <c r="G12314" s="0" t="n">
        <v>27</v>
      </c>
      <c r="H12314" s="0" t="n">
        <v>94</v>
      </c>
      <c r="I12314" s="0" t="n">
        <v>214</v>
      </c>
      <c r="J12314" s="0" t="n">
        <v>1939</v>
      </c>
      <c r="K12314" s="0" t="n">
        <v>2308</v>
      </c>
      <c r="L12314" s="15" t="s">
        <v>93</v>
      </c>
      <c r="M12314" s="0" t="n">
        <v>7</v>
      </c>
      <c r="N12314" s="16" t="n">
        <f aca="false">I12314*K12314</f>
        <v>493912</v>
      </c>
      <c r="O12314" s="16" t="n">
        <f aca="false">I12314*(K12314-J12314)</f>
        <v>78966</v>
      </c>
      <c r="P12314" s="15" t="n">
        <f aca="false">K12314-J12314</f>
        <v>369</v>
      </c>
      <c r="Q12314" s="0" t="str">
        <f aca="false">IF(G12314=0,"Out of stock",IF(G12314&lt;H12314,"Understocked",IF(G12314&gt;Summary!$B$6*H12314,"Overstocked","Healthy")))</f>
        <v>Understocked</v>
      </c>
      <c r="R12314" s="0" t="str">
        <f aca="false">IF(I12314&gt;=Summary!$B$7,"Fast",IF(I12314&lt;Summary!$B$8,"Slow","Medium"))</f>
        <v>Fast</v>
      </c>
      <c r="S12314" s="15" t="n">
        <f aca="false">IF(M12314&gt;Summary!$B$5,1,0)</f>
        <v>0</v>
      </c>
      <c r="T12314" s="16" t="n">
        <f aca="false">IF(Q12314="Overstocked",(G12314-Summary!$B$6*H12314)*J12314,0)</f>
        <v>0</v>
      </c>
    </row>
    <row r="12315" customFormat="false" ht="15" hidden="false" customHeight="false" outlineLevel="0" collapsed="false">
      <c r="A12315" s="0" t="s">
        <v>12413</v>
      </c>
      <c r="B12315" s="0" t="s">
        <v>77</v>
      </c>
      <c r="C12315" s="0" t="s">
        <v>85</v>
      </c>
      <c r="D12315" s="0" t="s">
        <v>79</v>
      </c>
      <c r="E12315" s="14" t="n">
        <v>45227</v>
      </c>
      <c r="F12315" s="14" t="n">
        <v>45235</v>
      </c>
      <c r="G12315" s="0" t="n">
        <v>463</v>
      </c>
      <c r="H12315" s="0" t="n">
        <v>66</v>
      </c>
      <c r="I12315" s="0" t="n">
        <v>123</v>
      </c>
      <c r="J12315" s="0" t="n">
        <v>1637</v>
      </c>
      <c r="K12315" s="0" t="n">
        <v>2091</v>
      </c>
      <c r="L12315" s="15" t="s">
        <v>97</v>
      </c>
      <c r="M12315" s="0" t="n">
        <v>8</v>
      </c>
      <c r="N12315" s="16" t="n">
        <f aca="false">I12315*K12315</f>
        <v>257193</v>
      </c>
      <c r="O12315" s="16" t="n">
        <f aca="false">I12315*(K12315-J12315)</f>
        <v>55842</v>
      </c>
      <c r="P12315" s="15" t="n">
        <f aca="false">K12315-J12315</f>
        <v>454</v>
      </c>
      <c r="Q12315" s="0" t="str">
        <f aca="false">IF(G12315=0,"Out of stock",IF(G12315&lt;H12315,"Understocked",IF(G12315&gt;Summary!$B$6*H12315,"Overstocked","Healthy")))</f>
        <v>Overstocked</v>
      </c>
      <c r="R12315" s="0" t="str">
        <f aca="false">IF(I12315&gt;=Summary!$B$7,"Fast",IF(I12315&lt;Summary!$B$8,"Slow","Medium"))</f>
        <v>Medium</v>
      </c>
      <c r="S12315" s="15" t="n">
        <f aca="false">IF(M12315&gt;Summary!$B$5,1,0)</f>
        <v>1</v>
      </c>
      <c r="T12315" s="16" t="n">
        <f aca="false">IF(Q12315="Overstocked",(G12315-Summary!$B$6*H12315)*J12315,0)</f>
        <v>325763</v>
      </c>
    </row>
    <row r="12316" customFormat="false" ht="15" hidden="false" customHeight="false" outlineLevel="0" collapsed="false">
      <c r="A12316" s="0" t="s">
        <v>12414</v>
      </c>
      <c r="B12316" s="0" t="s">
        <v>77</v>
      </c>
      <c r="C12316" s="0" t="s">
        <v>104</v>
      </c>
      <c r="D12316" s="0" t="s">
        <v>92</v>
      </c>
      <c r="E12316" s="14" t="n">
        <v>45038</v>
      </c>
      <c r="F12316" s="14" t="n">
        <v>45048</v>
      </c>
      <c r="G12316" s="0" t="n">
        <v>133</v>
      </c>
      <c r="H12316" s="0" t="n">
        <v>78</v>
      </c>
      <c r="I12316" s="0" t="n">
        <v>41</v>
      </c>
      <c r="J12316" s="0" t="n">
        <v>1210</v>
      </c>
      <c r="K12316" s="0" t="n">
        <v>1335</v>
      </c>
      <c r="L12316" s="15" t="s">
        <v>82</v>
      </c>
      <c r="M12316" s="0" t="n">
        <v>10</v>
      </c>
      <c r="N12316" s="16" t="n">
        <f aca="false">I12316*K12316</f>
        <v>54735</v>
      </c>
      <c r="O12316" s="16" t="n">
        <f aca="false">I12316*(K12316-J12316)</f>
        <v>5125</v>
      </c>
      <c r="P12316" s="15" t="n">
        <f aca="false">K12316-J12316</f>
        <v>125</v>
      </c>
      <c r="Q12316" s="0" t="str">
        <f aca="false">IF(G12316=0,"Out of stock",IF(G12316&lt;H12316,"Understocked",IF(G12316&gt;Summary!$B$6*H12316,"Overstocked","Healthy")))</f>
        <v>Healthy</v>
      </c>
      <c r="R12316" s="0" t="str">
        <f aca="false">IF(I12316&gt;=Summary!$B$7,"Fast",IF(I12316&lt;Summary!$B$8,"Slow","Medium"))</f>
        <v>Slow</v>
      </c>
      <c r="S12316" s="15" t="n">
        <f aca="false">IF(M12316&gt;Summary!$B$5,1,0)</f>
        <v>1</v>
      </c>
      <c r="T12316" s="16" t="n">
        <f aca="false">IF(Q12316="Overstocked",(G12316-Summary!$B$6*H12316)*J12316,0)</f>
        <v>0</v>
      </c>
    </row>
    <row r="12317" customFormat="false" ht="15" hidden="false" customHeight="false" outlineLevel="0" collapsed="false">
      <c r="A12317" s="0" t="s">
        <v>12415</v>
      </c>
      <c r="B12317" s="0" t="s">
        <v>123</v>
      </c>
      <c r="C12317" s="0" t="s">
        <v>96</v>
      </c>
      <c r="D12317" s="0" t="s">
        <v>102</v>
      </c>
      <c r="E12317" s="14" t="n">
        <v>44974</v>
      </c>
      <c r="F12317" s="14" t="n">
        <v>44979</v>
      </c>
      <c r="G12317" s="0" t="n">
        <v>138</v>
      </c>
      <c r="H12317" s="0" t="n">
        <v>77</v>
      </c>
      <c r="I12317" s="0" t="n">
        <v>181</v>
      </c>
      <c r="J12317" s="0" t="n">
        <v>1632</v>
      </c>
      <c r="K12317" s="0" t="n">
        <v>1743</v>
      </c>
      <c r="L12317" s="15" t="s">
        <v>97</v>
      </c>
      <c r="M12317" s="0" t="n">
        <v>5</v>
      </c>
      <c r="N12317" s="16" t="n">
        <f aca="false">I12317*K12317</f>
        <v>315483</v>
      </c>
      <c r="O12317" s="16" t="n">
        <f aca="false">I12317*(K12317-J12317)</f>
        <v>20091</v>
      </c>
      <c r="P12317" s="15" t="n">
        <f aca="false">K12317-J12317</f>
        <v>111</v>
      </c>
      <c r="Q12317" s="0" t="str">
        <f aca="false">IF(G12317=0,"Out of stock",IF(G12317&lt;H12317,"Understocked",IF(G12317&gt;Summary!$B$6*H12317,"Overstocked","Healthy")))</f>
        <v>Healthy</v>
      </c>
      <c r="R12317" s="0" t="str">
        <f aca="false">IF(I12317&gt;=Summary!$B$7,"Fast",IF(I12317&lt;Summary!$B$8,"Slow","Medium"))</f>
        <v>Medium</v>
      </c>
      <c r="S12317" s="15" t="n">
        <f aca="false">IF(M12317&gt;Summary!$B$5,1,0)</f>
        <v>0</v>
      </c>
      <c r="T12317" s="16" t="n">
        <f aca="false">IF(Q12317="Overstocked",(G12317-Summary!$B$6*H12317)*J12317,0)</f>
        <v>0</v>
      </c>
    </row>
    <row r="12318" customFormat="false" ht="15" hidden="false" customHeight="false" outlineLevel="0" collapsed="false">
      <c r="A12318" s="0" t="s">
        <v>12416</v>
      </c>
      <c r="B12318" s="0" t="s">
        <v>107</v>
      </c>
      <c r="C12318" s="0" t="s">
        <v>104</v>
      </c>
      <c r="D12318" s="0" t="s">
        <v>79</v>
      </c>
      <c r="E12318" s="14" t="n">
        <v>45530</v>
      </c>
      <c r="F12318" s="14" t="n">
        <v>45535</v>
      </c>
      <c r="G12318" s="0" t="n">
        <v>208</v>
      </c>
      <c r="H12318" s="0" t="n">
        <v>115</v>
      </c>
      <c r="I12318" s="0" t="n">
        <v>250</v>
      </c>
      <c r="J12318" s="0" t="n">
        <v>1242</v>
      </c>
      <c r="K12318" s="0" t="n">
        <v>1304</v>
      </c>
      <c r="L12318" s="15" t="s">
        <v>82</v>
      </c>
      <c r="M12318" s="0" t="n">
        <v>5</v>
      </c>
      <c r="N12318" s="16" t="n">
        <f aca="false">I12318*K12318</f>
        <v>326000</v>
      </c>
      <c r="O12318" s="16" t="n">
        <f aca="false">I12318*(K12318-J12318)</f>
        <v>15500</v>
      </c>
      <c r="P12318" s="15" t="n">
        <f aca="false">K12318-J12318</f>
        <v>62</v>
      </c>
      <c r="Q12318" s="0" t="str">
        <f aca="false">IF(G12318=0,"Out of stock",IF(G12318&lt;H12318,"Understocked",IF(G12318&gt;Summary!$B$6*H12318,"Overstocked","Healthy")))</f>
        <v>Healthy</v>
      </c>
      <c r="R12318" s="0" t="str">
        <f aca="false">IF(I12318&gt;=Summary!$B$7,"Fast",IF(I12318&lt;Summary!$B$8,"Slow","Medium"))</f>
        <v>Fast</v>
      </c>
      <c r="S12318" s="15" t="n">
        <f aca="false">IF(M12318&gt;Summary!$B$5,1,0)</f>
        <v>0</v>
      </c>
      <c r="T12318" s="16" t="n">
        <f aca="false">IF(Q12318="Overstocked",(G12318-Summary!$B$6*H12318)*J12318,0)</f>
        <v>0</v>
      </c>
    </row>
    <row r="12319" customFormat="false" ht="15" hidden="false" customHeight="false" outlineLevel="0" collapsed="false">
      <c r="A12319" s="0" t="s">
        <v>12417</v>
      </c>
      <c r="B12319" s="0" t="s">
        <v>123</v>
      </c>
      <c r="C12319" s="0" t="s">
        <v>104</v>
      </c>
      <c r="D12319" s="0" t="s">
        <v>86</v>
      </c>
      <c r="E12319" s="14" t="n">
        <v>45565</v>
      </c>
      <c r="F12319" s="14" t="n">
        <v>45566</v>
      </c>
      <c r="G12319" s="0" t="n">
        <v>440</v>
      </c>
      <c r="H12319" s="0" t="n">
        <v>149</v>
      </c>
      <c r="I12319" s="0" t="n">
        <v>273</v>
      </c>
      <c r="J12319" s="0" t="n">
        <v>1708</v>
      </c>
      <c r="K12319" s="0" t="n">
        <v>1967</v>
      </c>
      <c r="L12319" s="15" t="s">
        <v>87</v>
      </c>
      <c r="M12319" s="0" t="n">
        <v>1</v>
      </c>
      <c r="N12319" s="16" t="n">
        <f aca="false">I12319*K12319</f>
        <v>536991</v>
      </c>
      <c r="O12319" s="16" t="n">
        <f aca="false">I12319*(K12319-J12319)</f>
        <v>70707</v>
      </c>
      <c r="P12319" s="15" t="n">
        <f aca="false">K12319-J12319</f>
        <v>259</v>
      </c>
      <c r="Q12319" s="0" t="str">
        <f aca="false">IF(G12319=0,"Out of stock",IF(G12319&lt;H12319,"Understocked",IF(G12319&gt;Summary!$B$6*H12319,"Overstocked","Healthy")))</f>
        <v>Healthy</v>
      </c>
      <c r="R12319" s="0" t="str">
        <f aca="false">IF(I12319&gt;=Summary!$B$7,"Fast",IF(I12319&lt;Summary!$B$8,"Slow","Medium"))</f>
        <v>Fast</v>
      </c>
      <c r="S12319" s="15" t="n">
        <f aca="false">IF(M12319&gt;Summary!$B$5,1,0)</f>
        <v>0</v>
      </c>
      <c r="T12319" s="16" t="n">
        <f aca="false">IF(Q12319="Overstocked",(G12319-Summary!$B$6*H12319)*J12319,0)</f>
        <v>0</v>
      </c>
    </row>
    <row r="12320" customFormat="false" ht="15" hidden="false" customHeight="false" outlineLevel="0" collapsed="false">
      <c r="A12320" s="0" t="s">
        <v>12418</v>
      </c>
      <c r="B12320" s="0" t="s">
        <v>111</v>
      </c>
      <c r="C12320" s="0" t="s">
        <v>96</v>
      </c>
      <c r="D12320" s="0" t="s">
        <v>90</v>
      </c>
      <c r="E12320" s="14" t="n">
        <v>45339</v>
      </c>
      <c r="F12320" s="14" t="n">
        <v>45343</v>
      </c>
      <c r="G12320" s="0" t="n">
        <v>0</v>
      </c>
      <c r="H12320" s="0" t="n">
        <v>114</v>
      </c>
      <c r="I12320" s="0" t="n">
        <v>224</v>
      </c>
      <c r="J12320" s="0" t="n">
        <v>1901</v>
      </c>
      <c r="K12320" s="0" t="n">
        <v>2277</v>
      </c>
      <c r="L12320" s="15" t="s">
        <v>93</v>
      </c>
      <c r="M12320" s="0" t="n">
        <v>4</v>
      </c>
      <c r="N12320" s="16" t="n">
        <f aca="false">I12320*K12320</f>
        <v>510048</v>
      </c>
      <c r="O12320" s="16" t="n">
        <f aca="false">I12320*(K12320-J12320)</f>
        <v>84224</v>
      </c>
      <c r="P12320" s="15" t="n">
        <f aca="false">K12320-J12320</f>
        <v>376</v>
      </c>
      <c r="Q12320" s="0" t="str">
        <f aca="false">IF(G12320=0,"Out of stock",IF(G12320&lt;H12320,"Understocked",IF(G12320&gt;Summary!$B$6*H12320,"Overstocked","Healthy")))</f>
        <v>Out of stock</v>
      </c>
      <c r="R12320" s="0" t="str">
        <f aca="false">IF(I12320&gt;=Summary!$B$7,"Fast",IF(I12320&lt;Summary!$B$8,"Slow","Medium"))</f>
        <v>Fast</v>
      </c>
      <c r="S12320" s="15" t="n">
        <f aca="false">IF(M12320&gt;Summary!$B$5,1,0)</f>
        <v>0</v>
      </c>
      <c r="T12320" s="16" t="n">
        <f aca="false">IF(Q12320="Overstocked",(G12320-Summary!$B$6*H12320)*J12320,0)</f>
        <v>0</v>
      </c>
    </row>
    <row r="12321" customFormat="false" ht="15" hidden="false" customHeight="false" outlineLevel="0" collapsed="false">
      <c r="A12321" s="0" t="s">
        <v>12419</v>
      </c>
      <c r="B12321" s="0" t="s">
        <v>77</v>
      </c>
      <c r="C12321" s="0" t="s">
        <v>96</v>
      </c>
      <c r="D12321" s="0" t="s">
        <v>92</v>
      </c>
      <c r="E12321" s="14" t="n">
        <v>44960</v>
      </c>
      <c r="F12321" s="14" t="n">
        <v>44969</v>
      </c>
      <c r="G12321" s="0" t="n">
        <v>435</v>
      </c>
      <c r="H12321" s="0" t="n">
        <v>115</v>
      </c>
      <c r="I12321" s="0" t="n">
        <v>85</v>
      </c>
      <c r="J12321" s="0" t="n">
        <v>457</v>
      </c>
      <c r="K12321" s="0" t="n">
        <v>796</v>
      </c>
      <c r="L12321" s="15" t="s">
        <v>97</v>
      </c>
      <c r="M12321" s="0" t="n">
        <v>9</v>
      </c>
      <c r="N12321" s="16" t="n">
        <f aca="false">I12321*K12321</f>
        <v>67660</v>
      </c>
      <c r="O12321" s="16" t="n">
        <f aca="false">I12321*(K12321-J12321)</f>
        <v>28815</v>
      </c>
      <c r="P12321" s="15" t="n">
        <f aca="false">K12321-J12321</f>
        <v>339</v>
      </c>
      <c r="Q12321" s="0" t="str">
        <f aca="false">IF(G12321=0,"Out of stock",IF(G12321&lt;H12321,"Understocked",IF(G12321&gt;Summary!$B$6*H12321,"Overstocked","Healthy")))</f>
        <v>Healthy</v>
      </c>
      <c r="R12321" s="0" t="str">
        <f aca="false">IF(I12321&gt;=Summary!$B$7,"Fast",IF(I12321&lt;Summary!$B$8,"Slow","Medium"))</f>
        <v>Slow</v>
      </c>
      <c r="S12321" s="15" t="n">
        <f aca="false">IF(M12321&gt;Summary!$B$5,1,0)</f>
        <v>1</v>
      </c>
      <c r="T12321" s="16" t="n">
        <f aca="false">IF(Q12321="Overstocked",(G12321-Summary!$B$6*H12321)*J12321,0)</f>
        <v>0</v>
      </c>
    </row>
    <row r="12322" customFormat="false" ht="15" hidden="false" customHeight="false" outlineLevel="0" collapsed="false">
      <c r="A12322" s="0" t="s">
        <v>12420</v>
      </c>
      <c r="B12322" s="0" t="s">
        <v>115</v>
      </c>
      <c r="C12322" s="0" t="s">
        <v>96</v>
      </c>
      <c r="D12322" s="0" t="s">
        <v>92</v>
      </c>
      <c r="E12322" s="14" t="n">
        <v>45555</v>
      </c>
      <c r="F12322" s="14" t="n">
        <v>45563</v>
      </c>
      <c r="G12322" s="0" t="n">
        <v>364</v>
      </c>
      <c r="H12322" s="0" t="n">
        <v>58</v>
      </c>
      <c r="I12322" s="0" t="n">
        <v>108</v>
      </c>
      <c r="J12322" s="0" t="n">
        <v>1340</v>
      </c>
      <c r="K12322" s="0" t="n">
        <v>1543</v>
      </c>
      <c r="L12322" s="15" t="s">
        <v>97</v>
      </c>
      <c r="M12322" s="0" t="n">
        <v>8</v>
      </c>
      <c r="N12322" s="16" t="n">
        <f aca="false">I12322*K12322</f>
        <v>166644</v>
      </c>
      <c r="O12322" s="16" t="n">
        <f aca="false">I12322*(K12322-J12322)</f>
        <v>21924</v>
      </c>
      <c r="P12322" s="15" t="n">
        <f aca="false">K12322-J12322</f>
        <v>203</v>
      </c>
      <c r="Q12322" s="0" t="str">
        <f aca="false">IF(G12322=0,"Out of stock",IF(G12322&lt;H12322,"Understocked",IF(G12322&gt;Summary!$B$6*H12322,"Overstocked","Healthy")))</f>
        <v>Overstocked</v>
      </c>
      <c r="R12322" s="0" t="str">
        <f aca="false">IF(I12322&gt;=Summary!$B$7,"Fast",IF(I12322&lt;Summary!$B$8,"Slow","Medium"))</f>
        <v>Medium</v>
      </c>
      <c r="S12322" s="15" t="n">
        <f aca="false">IF(M12322&gt;Summary!$B$5,1,0)</f>
        <v>1</v>
      </c>
      <c r="T12322" s="16" t="n">
        <f aca="false">IF(Q12322="Overstocked",(G12322-Summary!$B$6*H12322)*J12322,0)</f>
        <v>176880</v>
      </c>
    </row>
    <row r="12323" customFormat="false" ht="15" hidden="false" customHeight="false" outlineLevel="0" collapsed="false">
      <c r="A12323" s="0" t="s">
        <v>12421</v>
      </c>
      <c r="B12323" s="0" t="s">
        <v>115</v>
      </c>
      <c r="C12323" s="0" t="s">
        <v>78</v>
      </c>
      <c r="D12323" s="0" t="s">
        <v>102</v>
      </c>
      <c r="E12323" s="14" t="n">
        <v>45577</v>
      </c>
      <c r="F12323" s="14" t="n">
        <v>45581</v>
      </c>
      <c r="G12323" s="0" t="n">
        <v>447</v>
      </c>
      <c r="H12323" s="0" t="n">
        <v>60</v>
      </c>
      <c r="I12323" s="0" t="n">
        <v>146</v>
      </c>
      <c r="J12323" s="0" t="n">
        <v>1231</v>
      </c>
      <c r="K12323" s="0" t="n">
        <v>1371</v>
      </c>
      <c r="L12323" s="15" t="s">
        <v>97</v>
      </c>
      <c r="M12323" s="0" t="n">
        <v>4</v>
      </c>
      <c r="N12323" s="16" t="n">
        <f aca="false">I12323*K12323</f>
        <v>200166</v>
      </c>
      <c r="O12323" s="16" t="n">
        <f aca="false">I12323*(K12323-J12323)</f>
        <v>20440</v>
      </c>
      <c r="P12323" s="15" t="n">
        <f aca="false">K12323-J12323</f>
        <v>140</v>
      </c>
      <c r="Q12323" s="0" t="str">
        <f aca="false">IF(G12323=0,"Out of stock",IF(G12323&lt;H12323,"Understocked",IF(G12323&gt;Summary!$B$6*H12323,"Overstocked","Healthy")))</f>
        <v>Overstocked</v>
      </c>
      <c r="R12323" s="0" t="str">
        <f aca="false">IF(I12323&gt;=Summary!$B$7,"Fast",IF(I12323&lt;Summary!$B$8,"Slow","Medium"))</f>
        <v>Medium</v>
      </c>
      <c r="S12323" s="15" t="n">
        <f aca="false">IF(M12323&gt;Summary!$B$5,1,0)</f>
        <v>0</v>
      </c>
      <c r="T12323" s="16" t="n">
        <f aca="false">IF(Q12323="Overstocked",(G12323-Summary!$B$6*H12323)*J12323,0)</f>
        <v>254817</v>
      </c>
    </row>
    <row r="12324" customFormat="false" ht="15" hidden="false" customHeight="false" outlineLevel="0" collapsed="false">
      <c r="A12324" s="0" t="s">
        <v>12422</v>
      </c>
      <c r="B12324" s="0" t="s">
        <v>101</v>
      </c>
      <c r="C12324" s="0" t="s">
        <v>78</v>
      </c>
      <c r="D12324" s="0" t="s">
        <v>92</v>
      </c>
      <c r="E12324" s="14" t="n">
        <v>45138</v>
      </c>
      <c r="F12324" s="14" t="n">
        <v>45146</v>
      </c>
      <c r="G12324" s="0" t="n">
        <v>420</v>
      </c>
      <c r="H12324" s="0" t="n">
        <v>127</v>
      </c>
      <c r="I12324" s="0" t="n">
        <v>14</v>
      </c>
      <c r="J12324" s="0" t="n">
        <v>1484</v>
      </c>
      <c r="K12324" s="0" t="n">
        <v>1850</v>
      </c>
      <c r="L12324" s="15" t="s">
        <v>87</v>
      </c>
      <c r="M12324" s="0" t="n">
        <v>8</v>
      </c>
      <c r="N12324" s="16" t="n">
        <f aca="false">I12324*K12324</f>
        <v>25900</v>
      </c>
      <c r="O12324" s="16" t="n">
        <f aca="false">I12324*(K12324-J12324)</f>
        <v>5124</v>
      </c>
      <c r="P12324" s="15" t="n">
        <f aca="false">K12324-J12324</f>
        <v>366</v>
      </c>
      <c r="Q12324" s="0" t="str">
        <f aca="false">IF(G12324=0,"Out of stock",IF(G12324&lt;H12324,"Understocked",IF(G12324&gt;Summary!$B$6*H12324,"Overstocked","Healthy")))</f>
        <v>Healthy</v>
      </c>
      <c r="R12324" s="0" t="str">
        <f aca="false">IF(I12324&gt;=Summary!$B$7,"Fast",IF(I12324&lt;Summary!$B$8,"Slow","Medium"))</f>
        <v>Slow</v>
      </c>
      <c r="S12324" s="15" t="n">
        <f aca="false">IF(M12324&gt;Summary!$B$5,1,0)</f>
        <v>1</v>
      </c>
      <c r="T12324" s="16" t="n">
        <f aca="false">IF(Q12324="Overstocked",(G12324-Summary!$B$6*H12324)*J12324,0)</f>
        <v>0</v>
      </c>
    </row>
    <row r="12325" customFormat="false" ht="15" hidden="false" customHeight="false" outlineLevel="0" collapsed="false">
      <c r="A12325" s="0" t="s">
        <v>12423</v>
      </c>
      <c r="B12325" s="0" t="s">
        <v>101</v>
      </c>
      <c r="C12325" s="0" t="s">
        <v>96</v>
      </c>
      <c r="D12325" s="0" t="s">
        <v>92</v>
      </c>
      <c r="E12325" s="14" t="n">
        <v>44968</v>
      </c>
      <c r="F12325" s="14" t="n">
        <v>44973</v>
      </c>
      <c r="G12325" s="0" t="n">
        <v>113</v>
      </c>
      <c r="H12325" s="0" t="n">
        <v>148</v>
      </c>
      <c r="I12325" s="0" t="n">
        <v>243</v>
      </c>
      <c r="J12325" s="0" t="n">
        <v>714</v>
      </c>
      <c r="K12325" s="0" t="n">
        <v>1153</v>
      </c>
      <c r="L12325" s="15" t="s">
        <v>82</v>
      </c>
      <c r="M12325" s="0" t="n">
        <v>5</v>
      </c>
      <c r="N12325" s="16" t="n">
        <f aca="false">I12325*K12325</f>
        <v>280179</v>
      </c>
      <c r="O12325" s="16" t="n">
        <f aca="false">I12325*(K12325-J12325)</f>
        <v>106677</v>
      </c>
      <c r="P12325" s="15" t="n">
        <f aca="false">K12325-J12325</f>
        <v>439</v>
      </c>
      <c r="Q12325" s="0" t="str">
        <f aca="false">IF(G12325=0,"Out of stock",IF(G12325&lt;H12325,"Understocked",IF(G12325&gt;Summary!$B$6*H12325,"Overstocked","Healthy")))</f>
        <v>Understocked</v>
      </c>
      <c r="R12325" s="0" t="str">
        <f aca="false">IF(I12325&gt;=Summary!$B$7,"Fast",IF(I12325&lt;Summary!$B$8,"Slow","Medium"))</f>
        <v>Fast</v>
      </c>
      <c r="S12325" s="15" t="n">
        <f aca="false">IF(M12325&gt;Summary!$B$5,1,0)</f>
        <v>0</v>
      </c>
      <c r="T12325" s="16" t="n">
        <f aca="false">IF(Q12325="Overstocked",(G12325-Summary!$B$6*H12325)*J12325,0)</f>
        <v>0</v>
      </c>
    </row>
    <row r="12326" customFormat="false" ht="15" hidden="false" customHeight="false" outlineLevel="0" collapsed="false">
      <c r="A12326" s="0" t="s">
        <v>12424</v>
      </c>
      <c r="B12326" s="0" t="s">
        <v>84</v>
      </c>
      <c r="C12326" s="0" t="s">
        <v>78</v>
      </c>
      <c r="D12326" s="0" t="s">
        <v>92</v>
      </c>
      <c r="E12326" s="14" t="n">
        <v>45386</v>
      </c>
      <c r="F12326" s="14" t="n">
        <v>45389</v>
      </c>
      <c r="G12326" s="0" t="n">
        <v>365</v>
      </c>
      <c r="H12326" s="0" t="n">
        <v>62</v>
      </c>
      <c r="I12326" s="0" t="n">
        <v>73</v>
      </c>
      <c r="J12326" s="0" t="n">
        <v>435</v>
      </c>
      <c r="K12326" s="0" t="n">
        <v>934</v>
      </c>
      <c r="L12326" s="15" t="s">
        <v>87</v>
      </c>
      <c r="M12326" s="0" t="n">
        <v>3</v>
      </c>
      <c r="N12326" s="16" t="n">
        <f aca="false">I12326*K12326</f>
        <v>68182</v>
      </c>
      <c r="O12326" s="16" t="n">
        <f aca="false">I12326*(K12326-J12326)</f>
        <v>36427</v>
      </c>
      <c r="P12326" s="15" t="n">
        <f aca="false">K12326-J12326</f>
        <v>499</v>
      </c>
      <c r="Q12326" s="0" t="str">
        <f aca="false">IF(G12326=0,"Out of stock",IF(G12326&lt;H12326,"Understocked",IF(G12326&gt;Summary!$B$6*H12326,"Overstocked","Healthy")))</f>
        <v>Overstocked</v>
      </c>
      <c r="R12326" s="0" t="str">
        <f aca="false">IF(I12326&gt;=Summary!$B$7,"Fast",IF(I12326&lt;Summary!$B$8,"Slow","Medium"))</f>
        <v>Slow</v>
      </c>
      <c r="S12326" s="15" t="n">
        <f aca="false">IF(M12326&gt;Summary!$B$5,1,0)</f>
        <v>0</v>
      </c>
      <c r="T12326" s="16" t="n">
        <f aca="false">IF(Q12326="Overstocked",(G12326-Summary!$B$6*H12326)*J12326,0)</f>
        <v>50895</v>
      </c>
    </row>
    <row r="12327" customFormat="false" ht="15" hidden="false" customHeight="false" outlineLevel="0" collapsed="false">
      <c r="A12327" s="0" t="s">
        <v>12425</v>
      </c>
      <c r="B12327" s="0" t="s">
        <v>115</v>
      </c>
      <c r="C12327" s="0" t="s">
        <v>85</v>
      </c>
      <c r="D12327" s="0" t="s">
        <v>92</v>
      </c>
      <c r="E12327" s="14" t="n">
        <v>45446</v>
      </c>
      <c r="F12327" s="14" t="n">
        <v>45450</v>
      </c>
      <c r="G12327" s="0" t="n">
        <v>467</v>
      </c>
      <c r="H12327" s="0" t="n">
        <v>143</v>
      </c>
      <c r="I12327" s="0" t="n">
        <v>64</v>
      </c>
      <c r="J12327" s="0" t="n">
        <v>1211</v>
      </c>
      <c r="K12327" s="0" t="n">
        <v>1437</v>
      </c>
      <c r="L12327" s="15" t="s">
        <v>82</v>
      </c>
      <c r="M12327" s="0" t="n">
        <v>4</v>
      </c>
      <c r="N12327" s="16" t="n">
        <f aca="false">I12327*K12327</f>
        <v>91968</v>
      </c>
      <c r="O12327" s="16" t="n">
        <f aca="false">I12327*(K12327-J12327)</f>
        <v>14464</v>
      </c>
      <c r="P12327" s="15" t="n">
        <f aca="false">K12327-J12327</f>
        <v>226</v>
      </c>
      <c r="Q12327" s="0" t="str">
        <f aca="false">IF(G12327=0,"Out of stock",IF(G12327&lt;H12327,"Understocked",IF(G12327&gt;Summary!$B$6*H12327,"Overstocked","Healthy")))</f>
        <v>Healthy</v>
      </c>
      <c r="R12327" s="0" t="str">
        <f aca="false">IF(I12327&gt;=Summary!$B$7,"Fast",IF(I12327&lt;Summary!$B$8,"Slow","Medium"))</f>
        <v>Slow</v>
      </c>
      <c r="S12327" s="15" t="n">
        <f aca="false">IF(M12327&gt;Summary!$B$5,1,0)</f>
        <v>0</v>
      </c>
      <c r="T12327" s="16" t="n">
        <f aca="false">IF(Q12327="Overstocked",(G12327-Summary!$B$6*H12327)*J12327,0)</f>
        <v>0</v>
      </c>
    </row>
    <row r="12328" customFormat="false" ht="15" hidden="false" customHeight="false" outlineLevel="0" collapsed="false">
      <c r="A12328" s="0" t="s">
        <v>12426</v>
      </c>
      <c r="B12328" s="0" t="s">
        <v>107</v>
      </c>
      <c r="C12328" s="0" t="s">
        <v>78</v>
      </c>
      <c r="D12328" s="0" t="s">
        <v>79</v>
      </c>
      <c r="E12328" s="14" t="n">
        <v>45100</v>
      </c>
      <c r="F12328" s="14" t="n">
        <v>45104</v>
      </c>
      <c r="G12328" s="0" t="n">
        <v>63</v>
      </c>
      <c r="H12328" s="0" t="n">
        <v>144</v>
      </c>
      <c r="I12328" s="0" t="n">
        <v>175</v>
      </c>
      <c r="J12328" s="0" t="n">
        <v>404</v>
      </c>
      <c r="K12328" s="0" t="n">
        <v>602</v>
      </c>
      <c r="L12328" s="15" t="s">
        <v>87</v>
      </c>
      <c r="M12328" s="0" t="n">
        <v>4</v>
      </c>
      <c r="N12328" s="16" t="n">
        <f aca="false">I12328*K12328</f>
        <v>105350</v>
      </c>
      <c r="O12328" s="16" t="n">
        <f aca="false">I12328*(K12328-J12328)</f>
        <v>34650</v>
      </c>
      <c r="P12328" s="15" t="n">
        <f aca="false">K12328-J12328</f>
        <v>198</v>
      </c>
      <c r="Q12328" s="0" t="str">
        <f aca="false">IF(G12328=0,"Out of stock",IF(G12328&lt;H12328,"Understocked",IF(G12328&gt;Summary!$B$6*H12328,"Overstocked","Healthy")))</f>
        <v>Understocked</v>
      </c>
      <c r="R12328" s="0" t="str">
        <f aca="false">IF(I12328&gt;=Summary!$B$7,"Fast",IF(I12328&lt;Summary!$B$8,"Slow","Medium"))</f>
        <v>Medium</v>
      </c>
      <c r="S12328" s="15" t="n">
        <f aca="false">IF(M12328&gt;Summary!$B$5,1,0)</f>
        <v>0</v>
      </c>
      <c r="T12328" s="16" t="n">
        <f aca="false">IF(Q12328="Overstocked",(G12328-Summary!$B$6*H12328)*J12328,0)</f>
        <v>0</v>
      </c>
    </row>
    <row r="12329" customFormat="false" ht="15" hidden="false" customHeight="false" outlineLevel="0" collapsed="false">
      <c r="A12329" s="0" t="s">
        <v>12427</v>
      </c>
      <c r="B12329" s="0" t="s">
        <v>84</v>
      </c>
      <c r="C12329" s="0" t="s">
        <v>104</v>
      </c>
      <c r="D12329" s="0" t="s">
        <v>102</v>
      </c>
      <c r="E12329" s="14" t="n">
        <v>45641</v>
      </c>
      <c r="F12329" s="14" t="n">
        <v>45646</v>
      </c>
      <c r="G12329" s="0" t="n">
        <v>300</v>
      </c>
      <c r="H12329" s="0" t="n">
        <v>146</v>
      </c>
      <c r="I12329" s="0" t="n">
        <v>263</v>
      </c>
      <c r="J12329" s="0" t="n">
        <v>1654</v>
      </c>
      <c r="K12329" s="0" t="n">
        <v>2067</v>
      </c>
      <c r="L12329" s="15" t="s">
        <v>97</v>
      </c>
      <c r="M12329" s="0" t="n">
        <v>5</v>
      </c>
      <c r="N12329" s="16" t="n">
        <f aca="false">I12329*K12329</f>
        <v>543621</v>
      </c>
      <c r="O12329" s="16" t="n">
        <f aca="false">I12329*(K12329-J12329)</f>
        <v>108619</v>
      </c>
      <c r="P12329" s="15" t="n">
        <f aca="false">K12329-J12329</f>
        <v>413</v>
      </c>
      <c r="Q12329" s="0" t="str">
        <f aca="false">IF(G12329=0,"Out of stock",IF(G12329&lt;H12329,"Understocked",IF(G12329&gt;Summary!$B$6*H12329,"Overstocked","Healthy")))</f>
        <v>Healthy</v>
      </c>
      <c r="R12329" s="0" t="str">
        <f aca="false">IF(I12329&gt;=Summary!$B$7,"Fast",IF(I12329&lt;Summary!$B$8,"Slow","Medium"))</f>
        <v>Fast</v>
      </c>
      <c r="S12329" s="15" t="n">
        <f aca="false">IF(M12329&gt;Summary!$B$5,1,0)</f>
        <v>0</v>
      </c>
      <c r="T12329" s="16" t="n">
        <f aca="false">IF(Q12329="Overstocked",(G12329-Summary!$B$6*H12329)*J12329,0)</f>
        <v>0</v>
      </c>
    </row>
    <row r="12330" customFormat="false" ht="15" hidden="false" customHeight="false" outlineLevel="0" collapsed="false">
      <c r="A12330" s="0" t="s">
        <v>12428</v>
      </c>
      <c r="B12330" s="0" t="s">
        <v>115</v>
      </c>
      <c r="C12330" s="0" t="s">
        <v>96</v>
      </c>
      <c r="D12330" s="0" t="s">
        <v>92</v>
      </c>
      <c r="E12330" s="14" t="n">
        <v>45585</v>
      </c>
      <c r="F12330" s="14" t="n">
        <v>45587</v>
      </c>
      <c r="G12330" s="0" t="n">
        <v>139</v>
      </c>
      <c r="H12330" s="0" t="n">
        <v>51</v>
      </c>
      <c r="I12330" s="0" t="n">
        <v>119</v>
      </c>
      <c r="J12330" s="0" t="n">
        <v>1600</v>
      </c>
      <c r="K12330" s="0" t="n">
        <v>1984</v>
      </c>
      <c r="L12330" s="15" t="s">
        <v>97</v>
      </c>
      <c r="M12330" s="0" t="n">
        <v>2</v>
      </c>
      <c r="N12330" s="16" t="n">
        <f aca="false">I12330*K12330</f>
        <v>236096</v>
      </c>
      <c r="O12330" s="16" t="n">
        <f aca="false">I12330*(K12330-J12330)</f>
        <v>45696</v>
      </c>
      <c r="P12330" s="15" t="n">
        <f aca="false">K12330-J12330</f>
        <v>384</v>
      </c>
      <c r="Q12330" s="0" t="str">
        <f aca="false">IF(G12330=0,"Out of stock",IF(G12330&lt;H12330,"Understocked",IF(G12330&gt;Summary!$B$6*H12330,"Overstocked","Healthy")))</f>
        <v>Healthy</v>
      </c>
      <c r="R12330" s="0" t="str">
        <f aca="false">IF(I12330&gt;=Summary!$B$7,"Fast",IF(I12330&lt;Summary!$B$8,"Slow","Medium"))</f>
        <v>Medium</v>
      </c>
      <c r="S12330" s="15" t="n">
        <f aca="false">IF(M12330&gt;Summary!$B$5,1,0)</f>
        <v>0</v>
      </c>
      <c r="T12330" s="16" t="n">
        <f aca="false">IF(Q12330="Overstocked",(G12330-Summary!$B$6*H12330)*J12330,0)</f>
        <v>0</v>
      </c>
    </row>
    <row r="12331" customFormat="false" ht="15" hidden="false" customHeight="false" outlineLevel="0" collapsed="false">
      <c r="A12331" s="0" t="s">
        <v>12429</v>
      </c>
      <c r="B12331" s="0" t="s">
        <v>101</v>
      </c>
      <c r="C12331" s="0" t="s">
        <v>96</v>
      </c>
      <c r="D12331" s="0" t="s">
        <v>102</v>
      </c>
      <c r="E12331" s="14" t="n">
        <v>45418</v>
      </c>
      <c r="F12331" s="14" t="n">
        <v>45423</v>
      </c>
      <c r="G12331" s="0" t="n">
        <v>12</v>
      </c>
      <c r="H12331" s="0" t="n">
        <v>93</v>
      </c>
      <c r="I12331" s="0" t="n">
        <v>213</v>
      </c>
      <c r="J12331" s="0" t="n">
        <v>1645</v>
      </c>
      <c r="K12331" s="0" t="n">
        <v>1832</v>
      </c>
      <c r="L12331" s="15" t="s">
        <v>80</v>
      </c>
      <c r="M12331" s="0" t="n">
        <v>5</v>
      </c>
      <c r="N12331" s="16" t="n">
        <f aca="false">I12331*K12331</f>
        <v>390216</v>
      </c>
      <c r="O12331" s="16" t="n">
        <f aca="false">I12331*(K12331-J12331)</f>
        <v>39831</v>
      </c>
      <c r="P12331" s="15" t="n">
        <f aca="false">K12331-J12331</f>
        <v>187</v>
      </c>
      <c r="Q12331" s="0" t="str">
        <f aca="false">IF(G12331=0,"Out of stock",IF(G12331&lt;H12331,"Understocked",IF(G12331&gt;Summary!$B$6*H12331,"Overstocked","Healthy")))</f>
        <v>Understocked</v>
      </c>
      <c r="R12331" s="0" t="str">
        <f aca="false">IF(I12331&gt;=Summary!$B$7,"Fast",IF(I12331&lt;Summary!$B$8,"Slow","Medium"))</f>
        <v>Fast</v>
      </c>
      <c r="S12331" s="15" t="n">
        <f aca="false">IF(M12331&gt;Summary!$B$5,1,0)</f>
        <v>0</v>
      </c>
      <c r="T12331" s="16" t="n">
        <f aca="false">IF(Q12331="Overstocked",(G12331-Summary!$B$6*H12331)*J12331,0)</f>
        <v>0</v>
      </c>
    </row>
    <row r="12332" customFormat="false" ht="15" hidden="false" customHeight="false" outlineLevel="0" collapsed="false">
      <c r="A12332" s="0" t="s">
        <v>12430</v>
      </c>
      <c r="B12332" s="0" t="s">
        <v>115</v>
      </c>
      <c r="C12332" s="0" t="s">
        <v>104</v>
      </c>
      <c r="D12332" s="0" t="s">
        <v>79</v>
      </c>
      <c r="E12332" s="14" t="n">
        <v>45062</v>
      </c>
      <c r="F12332" s="14" t="n">
        <v>45070</v>
      </c>
      <c r="G12332" s="0" t="n">
        <v>362</v>
      </c>
      <c r="H12332" s="0" t="n">
        <v>116</v>
      </c>
      <c r="I12332" s="0" t="n">
        <v>140</v>
      </c>
      <c r="J12332" s="0" t="n">
        <v>941</v>
      </c>
      <c r="K12332" s="0" t="n">
        <v>1394</v>
      </c>
      <c r="L12332" s="15" t="s">
        <v>82</v>
      </c>
      <c r="M12332" s="0" t="n">
        <v>8</v>
      </c>
      <c r="N12332" s="16" t="n">
        <f aca="false">I12332*K12332</f>
        <v>195160</v>
      </c>
      <c r="O12332" s="16" t="n">
        <f aca="false">I12332*(K12332-J12332)</f>
        <v>63420</v>
      </c>
      <c r="P12332" s="15" t="n">
        <f aca="false">K12332-J12332</f>
        <v>453</v>
      </c>
      <c r="Q12332" s="0" t="str">
        <f aca="false">IF(G12332=0,"Out of stock",IF(G12332&lt;H12332,"Understocked",IF(G12332&gt;Summary!$B$6*H12332,"Overstocked","Healthy")))</f>
        <v>Healthy</v>
      </c>
      <c r="R12332" s="0" t="str">
        <f aca="false">IF(I12332&gt;=Summary!$B$7,"Fast",IF(I12332&lt;Summary!$B$8,"Slow","Medium"))</f>
        <v>Medium</v>
      </c>
      <c r="S12332" s="15" t="n">
        <f aca="false">IF(M12332&gt;Summary!$B$5,1,0)</f>
        <v>1</v>
      </c>
      <c r="T12332" s="16" t="n">
        <f aca="false">IF(Q12332="Overstocked",(G12332-Summary!$B$6*H12332)*J12332,0)</f>
        <v>0</v>
      </c>
    </row>
    <row r="12333" customFormat="false" ht="15" hidden="false" customHeight="false" outlineLevel="0" collapsed="false">
      <c r="A12333" s="0" t="s">
        <v>12431</v>
      </c>
      <c r="B12333" s="0" t="s">
        <v>89</v>
      </c>
      <c r="C12333" s="0" t="s">
        <v>96</v>
      </c>
      <c r="D12333" s="0" t="s">
        <v>79</v>
      </c>
      <c r="E12333" s="14" t="n">
        <v>45180</v>
      </c>
      <c r="F12333" s="14" t="n">
        <v>45184</v>
      </c>
      <c r="G12333" s="0" t="n">
        <v>323</v>
      </c>
      <c r="H12333" s="0" t="n">
        <v>82</v>
      </c>
      <c r="I12333" s="0" t="n">
        <v>272</v>
      </c>
      <c r="J12333" s="0" t="n">
        <v>1485</v>
      </c>
      <c r="K12333" s="0" t="n">
        <v>1880</v>
      </c>
      <c r="L12333" s="15" t="s">
        <v>87</v>
      </c>
      <c r="M12333" s="0" t="n">
        <v>4</v>
      </c>
      <c r="N12333" s="16" t="n">
        <f aca="false">I12333*K12333</f>
        <v>511360</v>
      </c>
      <c r="O12333" s="16" t="n">
        <f aca="false">I12333*(K12333-J12333)</f>
        <v>107440</v>
      </c>
      <c r="P12333" s="15" t="n">
        <f aca="false">K12333-J12333</f>
        <v>395</v>
      </c>
      <c r="Q12333" s="0" t="str">
        <f aca="false">IF(G12333=0,"Out of stock",IF(G12333&lt;H12333,"Understocked",IF(G12333&gt;Summary!$B$6*H12333,"Overstocked","Healthy")))</f>
        <v>Healthy</v>
      </c>
      <c r="R12333" s="0" t="str">
        <f aca="false">IF(I12333&gt;=Summary!$B$7,"Fast",IF(I12333&lt;Summary!$B$8,"Slow","Medium"))</f>
        <v>Fast</v>
      </c>
      <c r="S12333" s="15" t="n">
        <f aca="false">IF(M12333&gt;Summary!$B$5,1,0)</f>
        <v>0</v>
      </c>
      <c r="T12333" s="16" t="n">
        <f aca="false">IF(Q12333="Overstocked",(G12333-Summary!$B$6*H12333)*J12333,0)</f>
        <v>0</v>
      </c>
    </row>
    <row r="12334" customFormat="false" ht="15" hidden="false" customHeight="false" outlineLevel="0" collapsed="false">
      <c r="A12334" s="0" t="s">
        <v>12432</v>
      </c>
      <c r="B12334" s="0" t="s">
        <v>113</v>
      </c>
      <c r="C12334" s="0" t="s">
        <v>104</v>
      </c>
      <c r="D12334" s="0" t="s">
        <v>79</v>
      </c>
      <c r="E12334" s="14" t="n">
        <v>45525</v>
      </c>
      <c r="F12334" s="14" t="n">
        <v>45528</v>
      </c>
      <c r="G12334" s="0" t="n">
        <v>179</v>
      </c>
      <c r="H12334" s="0" t="n">
        <v>71</v>
      </c>
      <c r="I12334" s="0" t="n">
        <v>13</v>
      </c>
      <c r="J12334" s="0" t="n">
        <v>1040</v>
      </c>
      <c r="K12334" s="0" t="n">
        <v>1174</v>
      </c>
      <c r="L12334" s="15" t="s">
        <v>93</v>
      </c>
      <c r="M12334" s="0" t="n">
        <v>3</v>
      </c>
      <c r="N12334" s="16" t="n">
        <f aca="false">I12334*K12334</f>
        <v>15262</v>
      </c>
      <c r="O12334" s="16" t="n">
        <f aca="false">I12334*(K12334-J12334)</f>
        <v>1742</v>
      </c>
      <c r="P12334" s="15" t="n">
        <f aca="false">K12334-J12334</f>
        <v>134</v>
      </c>
      <c r="Q12334" s="0" t="str">
        <f aca="false">IF(G12334=0,"Out of stock",IF(G12334&lt;H12334,"Understocked",IF(G12334&gt;Summary!$B$6*H12334,"Overstocked","Healthy")))</f>
        <v>Healthy</v>
      </c>
      <c r="R12334" s="0" t="str">
        <f aca="false">IF(I12334&gt;=Summary!$B$7,"Fast",IF(I12334&lt;Summary!$B$8,"Slow","Medium"))</f>
        <v>Slow</v>
      </c>
      <c r="S12334" s="15" t="n">
        <f aca="false">IF(M12334&gt;Summary!$B$5,1,0)</f>
        <v>0</v>
      </c>
      <c r="T12334" s="16" t="n">
        <f aca="false">IF(Q12334="Overstocked",(G12334-Summary!$B$6*H12334)*J12334,0)</f>
        <v>0</v>
      </c>
    </row>
    <row r="12335" customFormat="false" ht="15" hidden="false" customHeight="false" outlineLevel="0" collapsed="false">
      <c r="A12335" s="0" t="s">
        <v>12433</v>
      </c>
      <c r="B12335" s="0" t="s">
        <v>107</v>
      </c>
      <c r="C12335" s="0" t="s">
        <v>96</v>
      </c>
      <c r="D12335" s="0" t="s">
        <v>86</v>
      </c>
      <c r="E12335" s="14" t="n">
        <v>45099</v>
      </c>
      <c r="F12335" s="14" t="n">
        <v>45100</v>
      </c>
      <c r="G12335" s="0" t="n">
        <v>153</v>
      </c>
      <c r="H12335" s="0" t="n">
        <v>148</v>
      </c>
      <c r="I12335" s="0" t="n">
        <v>279</v>
      </c>
      <c r="J12335" s="0" t="n">
        <v>370</v>
      </c>
      <c r="K12335" s="0" t="n">
        <v>690</v>
      </c>
      <c r="L12335" s="15" t="s">
        <v>87</v>
      </c>
      <c r="M12335" s="0" t="n">
        <v>1</v>
      </c>
      <c r="N12335" s="16" t="n">
        <f aca="false">I12335*K12335</f>
        <v>192510</v>
      </c>
      <c r="O12335" s="16" t="n">
        <f aca="false">I12335*(K12335-J12335)</f>
        <v>89280</v>
      </c>
      <c r="P12335" s="15" t="n">
        <f aca="false">K12335-J12335</f>
        <v>320</v>
      </c>
      <c r="Q12335" s="0" t="str">
        <f aca="false">IF(G12335=0,"Out of stock",IF(G12335&lt;H12335,"Understocked",IF(G12335&gt;Summary!$B$6*H12335,"Overstocked","Healthy")))</f>
        <v>Healthy</v>
      </c>
      <c r="R12335" s="0" t="str">
        <f aca="false">IF(I12335&gt;=Summary!$B$7,"Fast",IF(I12335&lt;Summary!$B$8,"Slow","Medium"))</f>
        <v>Fast</v>
      </c>
      <c r="S12335" s="15" t="n">
        <f aca="false">IF(M12335&gt;Summary!$B$5,1,0)</f>
        <v>0</v>
      </c>
      <c r="T12335" s="16" t="n">
        <f aca="false">IF(Q12335="Overstocked",(G12335-Summary!$B$6*H12335)*J12335,0)</f>
        <v>0</v>
      </c>
    </row>
    <row r="12336" customFormat="false" ht="15" hidden="false" customHeight="false" outlineLevel="0" collapsed="false">
      <c r="A12336" s="0" t="s">
        <v>12434</v>
      </c>
      <c r="B12336" s="0" t="s">
        <v>101</v>
      </c>
      <c r="C12336" s="0" t="s">
        <v>85</v>
      </c>
      <c r="D12336" s="0" t="s">
        <v>90</v>
      </c>
      <c r="E12336" s="14" t="n">
        <v>45325</v>
      </c>
      <c r="F12336" s="14" t="n">
        <v>45326</v>
      </c>
      <c r="G12336" s="0" t="n">
        <v>94</v>
      </c>
      <c r="H12336" s="0" t="n">
        <v>110</v>
      </c>
      <c r="I12336" s="0" t="n">
        <v>103</v>
      </c>
      <c r="J12336" s="0" t="n">
        <v>1242</v>
      </c>
      <c r="K12336" s="0" t="n">
        <v>1616</v>
      </c>
      <c r="L12336" s="15" t="s">
        <v>97</v>
      </c>
      <c r="M12336" s="0" t="n">
        <v>1</v>
      </c>
      <c r="N12336" s="16" t="n">
        <f aca="false">I12336*K12336</f>
        <v>166448</v>
      </c>
      <c r="O12336" s="16" t="n">
        <f aca="false">I12336*(K12336-J12336)</f>
        <v>38522</v>
      </c>
      <c r="P12336" s="15" t="n">
        <f aca="false">K12336-J12336</f>
        <v>374</v>
      </c>
      <c r="Q12336" s="0" t="str">
        <f aca="false">IF(G12336=0,"Out of stock",IF(G12336&lt;H12336,"Understocked",IF(G12336&gt;Summary!$B$6*H12336,"Overstocked","Healthy")))</f>
        <v>Understocked</v>
      </c>
      <c r="R12336" s="0" t="str">
        <f aca="false">IF(I12336&gt;=Summary!$B$7,"Fast",IF(I12336&lt;Summary!$B$8,"Slow","Medium"))</f>
        <v>Medium</v>
      </c>
      <c r="S12336" s="15" t="n">
        <f aca="false">IF(M12336&gt;Summary!$B$5,1,0)</f>
        <v>0</v>
      </c>
      <c r="T12336" s="16" t="n">
        <f aca="false">IF(Q12336="Overstocked",(G12336-Summary!$B$6*H12336)*J12336,0)</f>
        <v>0</v>
      </c>
    </row>
    <row r="12337" customFormat="false" ht="15" hidden="false" customHeight="false" outlineLevel="0" collapsed="false">
      <c r="A12337" s="0" t="s">
        <v>12435</v>
      </c>
      <c r="B12337" s="0" t="s">
        <v>115</v>
      </c>
      <c r="C12337" s="0" t="s">
        <v>96</v>
      </c>
      <c r="D12337" s="0" t="s">
        <v>102</v>
      </c>
      <c r="E12337" s="14" t="n">
        <v>45304</v>
      </c>
      <c r="F12337" s="14" t="n">
        <v>45306</v>
      </c>
      <c r="G12337" s="0" t="n">
        <v>103</v>
      </c>
      <c r="H12337" s="0" t="n">
        <v>93</v>
      </c>
      <c r="I12337" s="0" t="n">
        <v>132</v>
      </c>
      <c r="J12337" s="0" t="n">
        <v>1933</v>
      </c>
      <c r="K12337" s="0" t="n">
        <v>2183</v>
      </c>
      <c r="L12337" s="15" t="s">
        <v>97</v>
      </c>
      <c r="M12337" s="0" t="n">
        <v>2</v>
      </c>
      <c r="N12337" s="16" t="n">
        <f aca="false">I12337*K12337</f>
        <v>288156</v>
      </c>
      <c r="O12337" s="16" t="n">
        <f aca="false">I12337*(K12337-J12337)</f>
        <v>33000</v>
      </c>
      <c r="P12337" s="15" t="n">
        <f aca="false">K12337-J12337</f>
        <v>250</v>
      </c>
      <c r="Q12337" s="0" t="str">
        <f aca="false">IF(G12337=0,"Out of stock",IF(G12337&lt;H12337,"Understocked",IF(G12337&gt;Summary!$B$6*H12337,"Overstocked","Healthy")))</f>
        <v>Healthy</v>
      </c>
      <c r="R12337" s="0" t="str">
        <f aca="false">IF(I12337&gt;=Summary!$B$7,"Fast",IF(I12337&lt;Summary!$B$8,"Slow","Medium"))</f>
        <v>Medium</v>
      </c>
      <c r="S12337" s="15" t="n">
        <f aca="false">IF(M12337&gt;Summary!$B$5,1,0)</f>
        <v>0</v>
      </c>
      <c r="T12337" s="16" t="n">
        <f aca="false">IF(Q12337="Overstocked",(G12337-Summary!$B$6*H12337)*J12337,0)</f>
        <v>0</v>
      </c>
    </row>
    <row r="12338" customFormat="false" ht="15" hidden="false" customHeight="false" outlineLevel="0" collapsed="false">
      <c r="A12338" s="0" t="s">
        <v>12436</v>
      </c>
      <c r="B12338" s="0" t="s">
        <v>84</v>
      </c>
      <c r="C12338" s="0" t="s">
        <v>78</v>
      </c>
      <c r="D12338" s="0" t="s">
        <v>79</v>
      </c>
      <c r="E12338" s="14" t="n">
        <v>45098</v>
      </c>
      <c r="F12338" s="14" t="n">
        <v>45099</v>
      </c>
      <c r="G12338" s="0" t="n">
        <v>259</v>
      </c>
      <c r="H12338" s="0" t="n">
        <v>135</v>
      </c>
      <c r="I12338" s="0" t="n">
        <v>85</v>
      </c>
      <c r="J12338" s="0" t="n">
        <v>1962</v>
      </c>
      <c r="K12338" s="0" t="n">
        <v>2416</v>
      </c>
      <c r="L12338" s="15" t="s">
        <v>87</v>
      </c>
      <c r="M12338" s="0" t="n">
        <v>1</v>
      </c>
      <c r="N12338" s="16" t="n">
        <f aca="false">I12338*K12338</f>
        <v>205360</v>
      </c>
      <c r="O12338" s="16" t="n">
        <f aca="false">I12338*(K12338-J12338)</f>
        <v>38590</v>
      </c>
      <c r="P12338" s="15" t="n">
        <f aca="false">K12338-J12338</f>
        <v>454</v>
      </c>
      <c r="Q12338" s="0" t="str">
        <f aca="false">IF(G12338=0,"Out of stock",IF(G12338&lt;H12338,"Understocked",IF(G12338&gt;Summary!$B$6*H12338,"Overstocked","Healthy")))</f>
        <v>Healthy</v>
      </c>
      <c r="R12338" s="0" t="str">
        <f aca="false">IF(I12338&gt;=Summary!$B$7,"Fast",IF(I12338&lt;Summary!$B$8,"Slow","Medium"))</f>
        <v>Slow</v>
      </c>
      <c r="S12338" s="15" t="n">
        <f aca="false">IF(M12338&gt;Summary!$B$5,1,0)</f>
        <v>0</v>
      </c>
      <c r="T12338" s="16" t="n">
        <f aca="false">IF(Q12338="Overstocked",(G12338-Summary!$B$6*H12338)*J12338,0)</f>
        <v>0</v>
      </c>
    </row>
    <row r="12339" customFormat="false" ht="15" hidden="false" customHeight="false" outlineLevel="0" collapsed="false">
      <c r="A12339" s="0" t="s">
        <v>12437</v>
      </c>
      <c r="B12339" s="0" t="s">
        <v>84</v>
      </c>
      <c r="C12339" s="0" t="s">
        <v>96</v>
      </c>
      <c r="D12339" s="0" t="s">
        <v>92</v>
      </c>
      <c r="E12339" s="14" t="n">
        <v>45625</v>
      </c>
      <c r="F12339" s="14" t="n">
        <v>45629</v>
      </c>
      <c r="G12339" s="0" t="n">
        <v>330</v>
      </c>
      <c r="H12339" s="0" t="n">
        <v>84</v>
      </c>
      <c r="I12339" s="0" t="n">
        <v>128</v>
      </c>
      <c r="J12339" s="0" t="n">
        <v>708</v>
      </c>
      <c r="K12339" s="0" t="n">
        <v>1096</v>
      </c>
      <c r="L12339" s="15" t="s">
        <v>97</v>
      </c>
      <c r="M12339" s="0" t="n">
        <v>4</v>
      </c>
      <c r="N12339" s="16" t="n">
        <f aca="false">I12339*K12339</f>
        <v>140288</v>
      </c>
      <c r="O12339" s="16" t="n">
        <f aca="false">I12339*(K12339-J12339)</f>
        <v>49664</v>
      </c>
      <c r="P12339" s="15" t="n">
        <f aca="false">K12339-J12339</f>
        <v>388</v>
      </c>
      <c r="Q12339" s="0" t="str">
        <f aca="false">IF(G12339=0,"Out of stock",IF(G12339&lt;H12339,"Understocked",IF(G12339&gt;Summary!$B$6*H12339,"Overstocked","Healthy")))</f>
        <v>Healthy</v>
      </c>
      <c r="R12339" s="0" t="str">
        <f aca="false">IF(I12339&gt;=Summary!$B$7,"Fast",IF(I12339&lt;Summary!$B$8,"Slow","Medium"))</f>
        <v>Medium</v>
      </c>
      <c r="S12339" s="15" t="n">
        <f aca="false">IF(M12339&gt;Summary!$B$5,1,0)</f>
        <v>0</v>
      </c>
      <c r="T12339" s="16" t="n">
        <f aca="false">IF(Q12339="Overstocked",(G12339-Summary!$B$6*H12339)*J12339,0)</f>
        <v>0</v>
      </c>
    </row>
    <row r="12340" customFormat="false" ht="15" hidden="false" customHeight="false" outlineLevel="0" collapsed="false">
      <c r="A12340" s="0" t="s">
        <v>12438</v>
      </c>
      <c r="B12340" s="0" t="s">
        <v>111</v>
      </c>
      <c r="C12340" s="0" t="s">
        <v>104</v>
      </c>
      <c r="D12340" s="0" t="s">
        <v>92</v>
      </c>
      <c r="E12340" s="14" t="n">
        <v>45151</v>
      </c>
      <c r="F12340" s="14" t="n">
        <v>45161</v>
      </c>
      <c r="G12340" s="0" t="n">
        <v>172</v>
      </c>
      <c r="H12340" s="0" t="n">
        <v>136</v>
      </c>
      <c r="I12340" s="0" t="n">
        <v>55</v>
      </c>
      <c r="J12340" s="0" t="n">
        <v>1400</v>
      </c>
      <c r="K12340" s="0" t="n">
        <v>1804</v>
      </c>
      <c r="L12340" s="15" t="s">
        <v>80</v>
      </c>
      <c r="M12340" s="0" t="n">
        <v>10</v>
      </c>
      <c r="N12340" s="16" t="n">
        <f aca="false">I12340*K12340</f>
        <v>99220</v>
      </c>
      <c r="O12340" s="16" t="n">
        <f aca="false">I12340*(K12340-J12340)</f>
        <v>22220</v>
      </c>
      <c r="P12340" s="15" t="n">
        <f aca="false">K12340-J12340</f>
        <v>404</v>
      </c>
      <c r="Q12340" s="0" t="str">
        <f aca="false">IF(G12340=0,"Out of stock",IF(G12340&lt;H12340,"Understocked",IF(G12340&gt;Summary!$B$6*H12340,"Overstocked","Healthy")))</f>
        <v>Healthy</v>
      </c>
      <c r="R12340" s="0" t="str">
        <f aca="false">IF(I12340&gt;=Summary!$B$7,"Fast",IF(I12340&lt;Summary!$B$8,"Slow","Medium"))</f>
        <v>Slow</v>
      </c>
      <c r="S12340" s="15" t="n">
        <f aca="false">IF(M12340&gt;Summary!$B$5,1,0)</f>
        <v>1</v>
      </c>
      <c r="T12340" s="16" t="n">
        <f aca="false">IF(Q12340="Overstocked",(G12340-Summary!$B$6*H12340)*J12340,0)</f>
        <v>0</v>
      </c>
    </row>
    <row r="12341" customFormat="false" ht="15" hidden="false" customHeight="false" outlineLevel="0" collapsed="false">
      <c r="A12341" s="0" t="s">
        <v>12439</v>
      </c>
      <c r="B12341" s="0" t="s">
        <v>111</v>
      </c>
      <c r="C12341" s="0" t="s">
        <v>78</v>
      </c>
      <c r="D12341" s="0" t="s">
        <v>102</v>
      </c>
      <c r="E12341" s="14" t="n">
        <v>44961</v>
      </c>
      <c r="F12341" s="14" t="n">
        <v>44971</v>
      </c>
      <c r="G12341" s="0" t="n">
        <v>271</v>
      </c>
      <c r="H12341" s="0" t="n">
        <v>79</v>
      </c>
      <c r="I12341" s="0" t="n">
        <v>281</v>
      </c>
      <c r="J12341" s="0" t="n">
        <v>1879</v>
      </c>
      <c r="K12341" s="0" t="n">
        <v>2274</v>
      </c>
      <c r="L12341" s="15" t="s">
        <v>93</v>
      </c>
      <c r="M12341" s="0" t="n">
        <v>10</v>
      </c>
      <c r="N12341" s="16" t="n">
        <f aca="false">I12341*K12341</f>
        <v>638994</v>
      </c>
      <c r="O12341" s="16" t="n">
        <f aca="false">I12341*(K12341-J12341)</f>
        <v>110995</v>
      </c>
      <c r="P12341" s="15" t="n">
        <f aca="false">K12341-J12341</f>
        <v>395</v>
      </c>
      <c r="Q12341" s="0" t="str">
        <f aca="false">IF(G12341=0,"Out of stock",IF(G12341&lt;H12341,"Understocked",IF(G12341&gt;Summary!$B$6*H12341,"Overstocked","Healthy")))</f>
        <v>Healthy</v>
      </c>
      <c r="R12341" s="0" t="str">
        <f aca="false">IF(I12341&gt;=Summary!$B$7,"Fast",IF(I12341&lt;Summary!$B$8,"Slow","Medium"))</f>
        <v>Fast</v>
      </c>
      <c r="S12341" s="15" t="n">
        <f aca="false">IF(M12341&gt;Summary!$B$5,1,0)</f>
        <v>1</v>
      </c>
      <c r="T12341" s="16" t="n">
        <f aca="false">IF(Q12341="Overstocked",(G12341-Summary!$B$6*H12341)*J12341,0)</f>
        <v>0</v>
      </c>
    </row>
    <row r="12342" customFormat="false" ht="15" hidden="false" customHeight="false" outlineLevel="0" collapsed="false">
      <c r="A12342" s="0" t="s">
        <v>12440</v>
      </c>
      <c r="B12342" s="0" t="s">
        <v>95</v>
      </c>
      <c r="C12342" s="0" t="s">
        <v>96</v>
      </c>
      <c r="D12342" s="0" t="s">
        <v>86</v>
      </c>
      <c r="E12342" s="14" t="n">
        <v>45336</v>
      </c>
      <c r="F12342" s="14" t="n">
        <v>45345</v>
      </c>
      <c r="G12342" s="0" t="n">
        <v>136</v>
      </c>
      <c r="H12342" s="0" t="n">
        <v>87</v>
      </c>
      <c r="I12342" s="0" t="n">
        <v>62</v>
      </c>
      <c r="J12342" s="0" t="n">
        <v>1965</v>
      </c>
      <c r="K12342" s="0" t="n">
        <v>2350</v>
      </c>
      <c r="L12342" s="15" t="s">
        <v>82</v>
      </c>
      <c r="M12342" s="0" t="n">
        <v>9</v>
      </c>
      <c r="N12342" s="16" t="n">
        <f aca="false">I12342*K12342</f>
        <v>145700</v>
      </c>
      <c r="O12342" s="16" t="n">
        <f aca="false">I12342*(K12342-J12342)</f>
        <v>23870</v>
      </c>
      <c r="P12342" s="15" t="n">
        <f aca="false">K12342-J12342</f>
        <v>385</v>
      </c>
      <c r="Q12342" s="0" t="str">
        <f aca="false">IF(G12342=0,"Out of stock",IF(G12342&lt;H12342,"Understocked",IF(G12342&gt;Summary!$B$6*H12342,"Overstocked","Healthy")))</f>
        <v>Healthy</v>
      </c>
      <c r="R12342" s="0" t="str">
        <f aca="false">IF(I12342&gt;=Summary!$B$7,"Fast",IF(I12342&lt;Summary!$B$8,"Slow","Medium"))</f>
        <v>Slow</v>
      </c>
      <c r="S12342" s="15" t="n">
        <f aca="false">IF(M12342&gt;Summary!$B$5,1,0)</f>
        <v>1</v>
      </c>
      <c r="T12342" s="16" t="n">
        <f aca="false">IF(Q12342="Overstocked",(G12342-Summary!$B$6*H12342)*J12342,0)</f>
        <v>0</v>
      </c>
    </row>
    <row r="12343" customFormat="false" ht="15" hidden="false" customHeight="false" outlineLevel="0" collapsed="false">
      <c r="A12343" s="0" t="s">
        <v>12441</v>
      </c>
      <c r="B12343" s="0" t="s">
        <v>95</v>
      </c>
      <c r="C12343" s="0" t="s">
        <v>78</v>
      </c>
      <c r="D12343" s="0" t="s">
        <v>86</v>
      </c>
      <c r="E12343" s="14" t="n">
        <v>45572</v>
      </c>
      <c r="F12343" s="14" t="n">
        <v>45578</v>
      </c>
      <c r="G12343" s="0" t="n">
        <v>28</v>
      </c>
      <c r="H12343" s="0" t="n">
        <v>93</v>
      </c>
      <c r="I12343" s="0" t="n">
        <v>8</v>
      </c>
      <c r="J12343" s="0" t="n">
        <v>514</v>
      </c>
      <c r="K12343" s="0" t="n">
        <v>736</v>
      </c>
      <c r="L12343" s="15" t="s">
        <v>82</v>
      </c>
      <c r="M12343" s="0" t="n">
        <v>6</v>
      </c>
      <c r="N12343" s="16" t="n">
        <f aca="false">I12343*K12343</f>
        <v>5888</v>
      </c>
      <c r="O12343" s="16" t="n">
        <f aca="false">I12343*(K12343-J12343)</f>
        <v>1776</v>
      </c>
      <c r="P12343" s="15" t="n">
        <f aca="false">K12343-J12343</f>
        <v>222</v>
      </c>
      <c r="Q12343" s="0" t="str">
        <f aca="false">IF(G12343=0,"Out of stock",IF(G12343&lt;H12343,"Understocked",IF(G12343&gt;Summary!$B$6*H12343,"Overstocked","Healthy")))</f>
        <v>Understocked</v>
      </c>
      <c r="R12343" s="0" t="str">
        <f aca="false">IF(I12343&gt;=Summary!$B$7,"Fast",IF(I12343&lt;Summary!$B$8,"Slow","Medium"))</f>
        <v>Slow</v>
      </c>
      <c r="S12343" s="15" t="n">
        <f aca="false">IF(M12343&gt;Summary!$B$5,1,0)</f>
        <v>0</v>
      </c>
      <c r="T12343" s="16" t="n">
        <f aca="false">IF(Q12343="Overstocked",(G12343-Summary!$B$6*H12343)*J12343,0)</f>
        <v>0</v>
      </c>
    </row>
    <row r="12344" customFormat="false" ht="15" hidden="false" customHeight="false" outlineLevel="0" collapsed="false">
      <c r="A12344" s="0" t="s">
        <v>12442</v>
      </c>
      <c r="B12344" s="0" t="s">
        <v>101</v>
      </c>
      <c r="C12344" s="0" t="s">
        <v>104</v>
      </c>
      <c r="D12344" s="0" t="s">
        <v>102</v>
      </c>
      <c r="E12344" s="14" t="n">
        <v>45286</v>
      </c>
      <c r="F12344" s="14" t="n">
        <v>45287</v>
      </c>
      <c r="G12344" s="0" t="n">
        <v>412</v>
      </c>
      <c r="H12344" s="0" t="n">
        <v>100</v>
      </c>
      <c r="I12344" s="0" t="n">
        <v>16</v>
      </c>
      <c r="J12344" s="0" t="n">
        <v>797</v>
      </c>
      <c r="K12344" s="0" t="n">
        <v>1175</v>
      </c>
      <c r="L12344" s="15" t="s">
        <v>97</v>
      </c>
      <c r="M12344" s="0" t="n">
        <v>1</v>
      </c>
      <c r="N12344" s="16" t="n">
        <f aca="false">I12344*K12344</f>
        <v>18800</v>
      </c>
      <c r="O12344" s="16" t="n">
        <f aca="false">I12344*(K12344-J12344)</f>
        <v>6048</v>
      </c>
      <c r="P12344" s="15" t="n">
        <f aca="false">K12344-J12344</f>
        <v>378</v>
      </c>
      <c r="Q12344" s="0" t="str">
        <f aca="false">IF(G12344=0,"Out of stock",IF(G12344&lt;H12344,"Understocked",IF(G12344&gt;Summary!$B$6*H12344,"Overstocked","Healthy")))</f>
        <v>Overstocked</v>
      </c>
      <c r="R12344" s="0" t="str">
        <f aca="false">IF(I12344&gt;=Summary!$B$7,"Fast",IF(I12344&lt;Summary!$B$8,"Slow","Medium"))</f>
        <v>Slow</v>
      </c>
      <c r="S12344" s="15" t="n">
        <f aca="false">IF(M12344&gt;Summary!$B$5,1,0)</f>
        <v>0</v>
      </c>
      <c r="T12344" s="16" t="n">
        <f aca="false">IF(Q12344="Overstocked",(G12344-Summary!$B$6*H12344)*J12344,0)</f>
        <v>9564</v>
      </c>
    </row>
    <row r="12345" customFormat="false" ht="15" hidden="false" customHeight="false" outlineLevel="0" collapsed="false">
      <c r="A12345" s="0" t="s">
        <v>12443</v>
      </c>
      <c r="B12345" s="0" t="s">
        <v>113</v>
      </c>
      <c r="C12345" s="0" t="s">
        <v>96</v>
      </c>
      <c r="D12345" s="0" t="s">
        <v>102</v>
      </c>
      <c r="E12345" s="14" t="n">
        <v>45150</v>
      </c>
      <c r="F12345" s="14" t="n">
        <v>45153</v>
      </c>
      <c r="G12345" s="0" t="n">
        <v>430</v>
      </c>
      <c r="H12345" s="0" t="n">
        <v>143</v>
      </c>
      <c r="I12345" s="0" t="n">
        <v>78</v>
      </c>
      <c r="J12345" s="0" t="n">
        <v>1753</v>
      </c>
      <c r="K12345" s="0" t="n">
        <v>2215</v>
      </c>
      <c r="L12345" s="15" t="s">
        <v>93</v>
      </c>
      <c r="M12345" s="0" t="n">
        <v>3</v>
      </c>
      <c r="N12345" s="16" t="n">
        <f aca="false">I12345*K12345</f>
        <v>172770</v>
      </c>
      <c r="O12345" s="16" t="n">
        <f aca="false">I12345*(K12345-J12345)</f>
        <v>36036</v>
      </c>
      <c r="P12345" s="15" t="n">
        <f aca="false">K12345-J12345</f>
        <v>462</v>
      </c>
      <c r="Q12345" s="0" t="str">
        <f aca="false">IF(G12345=0,"Out of stock",IF(G12345&lt;H12345,"Understocked",IF(G12345&gt;Summary!$B$6*H12345,"Overstocked","Healthy")))</f>
        <v>Healthy</v>
      </c>
      <c r="R12345" s="0" t="str">
        <f aca="false">IF(I12345&gt;=Summary!$B$7,"Fast",IF(I12345&lt;Summary!$B$8,"Slow","Medium"))</f>
        <v>Slow</v>
      </c>
      <c r="S12345" s="15" t="n">
        <f aca="false">IF(M12345&gt;Summary!$B$5,1,0)</f>
        <v>0</v>
      </c>
      <c r="T12345" s="16" t="n">
        <f aca="false">IF(Q12345="Overstocked",(G12345-Summary!$B$6*H12345)*J12345,0)</f>
        <v>0</v>
      </c>
    </row>
    <row r="12346" customFormat="false" ht="15" hidden="false" customHeight="false" outlineLevel="0" collapsed="false">
      <c r="A12346" s="0" t="s">
        <v>12444</v>
      </c>
      <c r="B12346" s="0" t="s">
        <v>84</v>
      </c>
      <c r="C12346" s="0" t="s">
        <v>96</v>
      </c>
      <c r="D12346" s="0" t="s">
        <v>86</v>
      </c>
      <c r="E12346" s="14" t="n">
        <v>45257</v>
      </c>
      <c r="F12346" s="14" t="n">
        <v>45262</v>
      </c>
      <c r="G12346" s="0" t="n">
        <v>477</v>
      </c>
      <c r="H12346" s="0" t="n">
        <v>117</v>
      </c>
      <c r="I12346" s="0" t="n">
        <v>225</v>
      </c>
      <c r="J12346" s="0" t="n">
        <v>1568</v>
      </c>
      <c r="K12346" s="0" t="n">
        <v>1947</v>
      </c>
      <c r="L12346" s="15" t="s">
        <v>87</v>
      </c>
      <c r="M12346" s="0" t="n">
        <v>5</v>
      </c>
      <c r="N12346" s="16" t="n">
        <f aca="false">I12346*K12346</f>
        <v>438075</v>
      </c>
      <c r="O12346" s="16" t="n">
        <f aca="false">I12346*(K12346-J12346)</f>
        <v>85275</v>
      </c>
      <c r="P12346" s="15" t="n">
        <f aca="false">K12346-J12346</f>
        <v>379</v>
      </c>
      <c r="Q12346" s="0" t="str">
        <f aca="false">IF(G12346=0,"Out of stock",IF(G12346&lt;H12346,"Understocked",IF(G12346&gt;Summary!$B$6*H12346,"Overstocked","Healthy")))</f>
        <v>Overstocked</v>
      </c>
      <c r="R12346" s="0" t="str">
        <f aca="false">IF(I12346&gt;=Summary!$B$7,"Fast",IF(I12346&lt;Summary!$B$8,"Slow","Medium"))</f>
        <v>Fast</v>
      </c>
      <c r="S12346" s="15" t="n">
        <f aca="false">IF(M12346&gt;Summary!$B$5,1,0)</f>
        <v>0</v>
      </c>
      <c r="T12346" s="16" t="n">
        <f aca="false">IF(Q12346="Overstocked",(G12346-Summary!$B$6*H12346)*J12346,0)</f>
        <v>14112</v>
      </c>
    </row>
    <row r="12347" customFormat="false" ht="15" hidden="false" customHeight="false" outlineLevel="0" collapsed="false">
      <c r="A12347" s="0" t="s">
        <v>12445</v>
      </c>
      <c r="B12347" s="0" t="s">
        <v>77</v>
      </c>
      <c r="C12347" s="0" t="s">
        <v>96</v>
      </c>
      <c r="D12347" s="0" t="s">
        <v>90</v>
      </c>
      <c r="E12347" s="14" t="n">
        <v>45196</v>
      </c>
      <c r="F12347" s="14" t="n">
        <v>45202</v>
      </c>
      <c r="G12347" s="0" t="n">
        <v>215</v>
      </c>
      <c r="H12347" s="0" t="n">
        <v>116</v>
      </c>
      <c r="I12347" s="0" t="n">
        <v>30</v>
      </c>
      <c r="J12347" s="0" t="n">
        <v>256</v>
      </c>
      <c r="K12347" s="0" t="n">
        <v>419</v>
      </c>
      <c r="L12347" s="15" t="s">
        <v>93</v>
      </c>
      <c r="M12347" s="0" t="n">
        <v>6</v>
      </c>
      <c r="N12347" s="16" t="n">
        <f aca="false">I12347*K12347</f>
        <v>12570</v>
      </c>
      <c r="O12347" s="16" t="n">
        <f aca="false">I12347*(K12347-J12347)</f>
        <v>4890</v>
      </c>
      <c r="P12347" s="15" t="n">
        <f aca="false">K12347-J12347</f>
        <v>163</v>
      </c>
      <c r="Q12347" s="0" t="str">
        <f aca="false">IF(G12347=0,"Out of stock",IF(G12347&lt;H12347,"Understocked",IF(G12347&gt;Summary!$B$6*H12347,"Overstocked","Healthy")))</f>
        <v>Healthy</v>
      </c>
      <c r="R12347" s="0" t="str">
        <f aca="false">IF(I12347&gt;=Summary!$B$7,"Fast",IF(I12347&lt;Summary!$B$8,"Slow","Medium"))</f>
        <v>Slow</v>
      </c>
      <c r="S12347" s="15" t="n">
        <f aca="false">IF(M12347&gt;Summary!$B$5,1,0)</f>
        <v>0</v>
      </c>
      <c r="T12347" s="16" t="n">
        <f aca="false">IF(Q12347="Overstocked",(G12347-Summary!$B$6*H12347)*J12347,0)</f>
        <v>0</v>
      </c>
    </row>
    <row r="12348" customFormat="false" ht="15" hidden="false" customHeight="false" outlineLevel="0" collapsed="false">
      <c r="A12348" s="0" t="s">
        <v>12446</v>
      </c>
      <c r="B12348" s="0" t="s">
        <v>115</v>
      </c>
      <c r="C12348" s="0" t="s">
        <v>104</v>
      </c>
      <c r="D12348" s="0" t="s">
        <v>86</v>
      </c>
      <c r="E12348" s="14" t="n">
        <v>45096</v>
      </c>
      <c r="F12348" s="14" t="n">
        <v>45098</v>
      </c>
      <c r="G12348" s="0" t="n">
        <v>210</v>
      </c>
      <c r="H12348" s="0" t="n">
        <v>50</v>
      </c>
      <c r="I12348" s="0" t="n">
        <v>107</v>
      </c>
      <c r="J12348" s="0" t="n">
        <v>1430</v>
      </c>
      <c r="K12348" s="0" t="n">
        <v>1713</v>
      </c>
      <c r="L12348" s="15" t="s">
        <v>87</v>
      </c>
      <c r="M12348" s="0" t="n">
        <v>2</v>
      </c>
      <c r="N12348" s="16" t="n">
        <f aca="false">I12348*K12348</f>
        <v>183291</v>
      </c>
      <c r="O12348" s="16" t="n">
        <f aca="false">I12348*(K12348-J12348)</f>
        <v>30281</v>
      </c>
      <c r="P12348" s="15" t="n">
        <f aca="false">K12348-J12348</f>
        <v>283</v>
      </c>
      <c r="Q12348" s="0" t="str">
        <f aca="false">IF(G12348=0,"Out of stock",IF(G12348&lt;H12348,"Understocked",IF(G12348&gt;Summary!$B$6*H12348,"Overstocked","Healthy")))</f>
        <v>Overstocked</v>
      </c>
      <c r="R12348" s="0" t="str">
        <f aca="false">IF(I12348&gt;=Summary!$B$7,"Fast",IF(I12348&lt;Summary!$B$8,"Slow","Medium"))</f>
        <v>Medium</v>
      </c>
      <c r="S12348" s="15" t="n">
        <f aca="false">IF(M12348&gt;Summary!$B$5,1,0)</f>
        <v>0</v>
      </c>
      <c r="T12348" s="16" t="n">
        <f aca="false">IF(Q12348="Overstocked",(G12348-Summary!$B$6*H12348)*J12348,0)</f>
        <v>14300</v>
      </c>
    </row>
    <row r="12349" customFormat="false" ht="15" hidden="false" customHeight="false" outlineLevel="0" collapsed="false">
      <c r="A12349" s="0" t="s">
        <v>12447</v>
      </c>
      <c r="B12349" s="0" t="s">
        <v>77</v>
      </c>
      <c r="C12349" s="0" t="s">
        <v>96</v>
      </c>
      <c r="D12349" s="0" t="s">
        <v>92</v>
      </c>
      <c r="E12349" s="14" t="n">
        <v>45322</v>
      </c>
      <c r="F12349" s="14" t="n">
        <v>45327</v>
      </c>
      <c r="G12349" s="0" t="n">
        <v>245</v>
      </c>
      <c r="H12349" s="0" t="n">
        <v>85</v>
      </c>
      <c r="I12349" s="0" t="n">
        <v>90</v>
      </c>
      <c r="J12349" s="0" t="n">
        <v>287</v>
      </c>
      <c r="K12349" s="0" t="n">
        <v>606</v>
      </c>
      <c r="L12349" s="15" t="s">
        <v>93</v>
      </c>
      <c r="M12349" s="0" t="n">
        <v>5</v>
      </c>
      <c r="N12349" s="16" t="n">
        <f aca="false">I12349*K12349</f>
        <v>54540</v>
      </c>
      <c r="O12349" s="16" t="n">
        <f aca="false">I12349*(K12349-J12349)</f>
        <v>28710</v>
      </c>
      <c r="P12349" s="15" t="n">
        <f aca="false">K12349-J12349</f>
        <v>319</v>
      </c>
      <c r="Q12349" s="0" t="str">
        <f aca="false">IF(G12349=0,"Out of stock",IF(G12349&lt;H12349,"Understocked",IF(G12349&gt;Summary!$B$6*H12349,"Overstocked","Healthy")))</f>
        <v>Healthy</v>
      </c>
      <c r="R12349" s="0" t="str">
        <f aca="false">IF(I12349&gt;=Summary!$B$7,"Fast",IF(I12349&lt;Summary!$B$8,"Slow","Medium"))</f>
        <v>Slow</v>
      </c>
      <c r="S12349" s="15" t="n">
        <f aca="false">IF(M12349&gt;Summary!$B$5,1,0)</f>
        <v>0</v>
      </c>
      <c r="T12349" s="16" t="n">
        <f aca="false">IF(Q12349="Overstocked",(G12349-Summary!$B$6*H12349)*J12349,0)</f>
        <v>0</v>
      </c>
    </row>
    <row r="12350" customFormat="false" ht="15" hidden="false" customHeight="false" outlineLevel="0" collapsed="false">
      <c r="A12350" s="0" t="s">
        <v>12448</v>
      </c>
      <c r="B12350" s="0" t="s">
        <v>89</v>
      </c>
      <c r="C12350" s="0" t="s">
        <v>78</v>
      </c>
      <c r="D12350" s="0" t="s">
        <v>86</v>
      </c>
      <c r="E12350" s="14" t="n">
        <v>45549</v>
      </c>
      <c r="F12350" s="14" t="n">
        <v>45550</v>
      </c>
      <c r="G12350" s="0" t="n">
        <v>88</v>
      </c>
      <c r="H12350" s="0" t="n">
        <v>87</v>
      </c>
      <c r="I12350" s="0" t="n">
        <v>100</v>
      </c>
      <c r="J12350" s="0" t="n">
        <v>1189</v>
      </c>
      <c r="K12350" s="0" t="n">
        <v>1434</v>
      </c>
      <c r="L12350" s="15" t="s">
        <v>93</v>
      </c>
      <c r="M12350" s="0" t="n">
        <v>1</v>
      </c>
      <c r="N12350" s="16" t="n">
        <f aca="false">I12350*K12350</f>
        <v>143400</v>
      </c>
      <c r="O12350" s="16" t="n">
        <f aca="false">I12350*(K12350-J12350)</f>
        <v>24500</v>
      </c>
      <c r="P12350" s="15" t="n">
        <f aca="false">K12350-J12350</f>
        <v>245</v>
      </c>
      <c r="Q12350" s="0" t="str">
        <f aca="false">IF(G12350=0,"Out of stock",IF(G12350&lt;H12350,"Understocked",IF(G12350&gt;Summary!$B$6*H12350,"Overstocked","Healthy")))</f>
        <v>Healthy</v>
      </c>
      <c r="R12350" s="0" t="str">
        <f aca="false">IF(I12350&gt;=Summary!$B$7,"Fast",IF(I12350&lt;Summary!$B$8,"Slow","Medium"))</f>
        <v>Medium</v>
      </c>
      <c r="S12350" s="15" t="n">
        <f aca="false">IF(M12350&gt;Summary!$B$5,1,0)</f>
        <v>0</v>
      </c>
      <c r="T12350" s="16" t="n">
        <f aca="false">IF(Q12350="Overstocked",(G12350-Summary!$B$6*H12350)*J12350,0)</f>
        <v>0</v>
      </c>
    </row>
    <row r="12351" customFormat="false" ht="15" hidden="false" customHeight="false" outlineLevel="0" collapsed="false">
      <c r="A12351" s="0" t="s">
        <v>12449</v>
      </c>
      <c r="B12351" s="0" t="s">
        <v>113</v>
      </c>
      <c r="C12351" s="0" t="s">
        <v>104</v>
      </c>
      <c r="D12351" s="0" t="s">
        <v>86</v>
      </c>
      <c r="E12351" s="14" t="n">
        <v>45023</v>
      </c>
      <c r="F12351" s="14" t="n">
        <v>45026</v>
      </c>
      <c r="G12351" s="0" t="n">
        <v>387</v>
      </c>
      <c r="H12351" s="0" t="n">
        <v>140</v>
      </c>
      <c r="I12351" s="0" t="n">
        <v>264</v>
      </c>
      <c r="J12351" s="0" t="n">
        <v>1835</v>
      </c>
      <c r="K12351" s="0" t="n">
        <v>2274</v>
      </c>
      <c r="L12351" s="15" t="s">
        <v>82</v>
      </c>
      <c r="M12351" s="0" t="n">
        <v>3</v>
      </c>
      <c r="N12351" s="16" t="n">
        <f aca="false">I12351*K12351</f>
        <v>600336</v>
      </c>
      <c r="O12351" s="16" t="n">
        <f aca="false">I12351*(K12351-J12351)</f>
        <v>115896</v>
      </c>
      <c r="P12351" s="15" t="n">
        <f aca="false">K12351-J12351</f>
        <v>439</v>
      </c>
      <c r="Q12351" s="0" t="str">
        <f aca="false">IF(G12351=0,"Out of stock",IF(G12351&lt;H12351,"Understocked",IF(G12351&gt;Summary!$B$6*H12351,"Overstocked","Healthy")))</f>
        <v>Healthy</v>
      </c>
      <c r="R12351" s="0" t="str">
        <f aca="false">IF(I12351&gt;=Summary!$B$7,"Fast",IF(I12351&lt;Summary!$B$8,"Slow","Medium"))</f>
        <v>Fast</v>
      </c>
      <c r="S12351" s="15" t="n">
        <f aca="false">IF(M12351&gt;Summary!$B$5,1,0)</f>
        <v>0</v>
      </c>
      <c r="T12351" s="16" t="n">
        <f aca="false">IF(Q12351="Overstocked",(G12351-Summary!$B$6*H12351)*J12351,0)</f>
        <v>0</v>
      </c>
    </row>
    <row r="12352" customFormat="false" ht="15" hidden="false" customHeight="false" outlineLevel="0" collapsed="false">
      <c r="A12352" s="0" t="s">
        <v>12450</v>
      </c>
      <c r="B12352" s="0" t="s">
        <v>115</v>
      </c>
      <c r="C12352" s="0" t="s">
        <v>104</v>
      </c>
      <c r="D12352" s="0" t="s">
        <v>90</v>
      </c>
      <c r="E12352" s="14" t="n">
        <v>45619</v>
      </c>
      <c r="F12352" s="14" t="n">
        <v>45621</v>
      </c>
      <c r="G12352" s="0" t="n">
        <v>228</v>
      </c>
      <c r="H12352" s="0" t="n">
        <v>141</v>
      </c>
      <c r="I12352" s="0" t="n">
        <v>151</v>
      </c>
      <c r="J12352" s="0" t="n">
        <v>1660</v>
      </c>
      <c r="K12352" s="0" t="n">
        <v>1811</v>
      </c>
      <c r="L12352" s="15" t="s">
        <v>80</v>
      </c>
      <c r="M12352" s="0" t="n">
        <v>2</v>
      </c>
      <c r="N12352" s="16" t="n">
        <f aca="false">I12352*K12352</f>
        <v>273461</v>
      </c>
      <c r="O12352" s="16" t="n">
        <f aca="false">I12352*(K12352-J12352)</f>
        <v>22801</v>
      </c>
      <c r="P12352" s="15" t="n">
        <f aca="false">K12352-J12352</f>
        <v>151</v>
      </c>
      <c r="Q12352" s="0" t="str">
        <f aca="false">IF(G12352=0,"Out of stock",IF(G12352&lt;H12352,"Understocked",IF(G12352&gt;Summary!$B$6*H12352,"Overstocked","Healthy")))</f>
        <v>Healthy</v>
      </c>
      <c r="R12352" s="0" t="str">
        <f aca="false">IF(I12352&gt;=Summary!$B$7,"Fast",IF(I12352&lt;Summary!$B$8,"Slow","Medium"))</f>
        <v>Medium</v>
      </c>
      <c r="S12352" s="15" t="n">
        <f aca="false">IF(M12352&gt;Summary!$B$5,1,0)</f>
        <v>0</v>
      </c>
      <c r="T12352" s="16" t="n">
        <f aca="false">IF(Q12352="Overstocked",(G12352-Summary!$B$6*H12352)*J12352,0)</f>
        <v>0</v>
      </c>
    </row>
    <row r="12353" customFormat="false" ht="15" hidden="false" customHeight="false" outlineLevel="0" collapsed="false">
      <c r="A12353" s="0" t="s">
        <v>12451</v>
      </c>
      <c r="B12353" s="0" t="s">
        <v>123</v>
      </c>
      <c r="C12353" s="0" t="s">
        <v>78</v>
      </c>
      <c r="D12353" s="0" t="s">
        <v>92</v>
      </c>
      <c r="E12353" s="14" t="n">
        <v>45311</v>
      </c>
      <c r="F12353" s="14" t="n">
        <v>45318</v>
      </c>
      <c r="G12353" s="0" t="n">
        <v>291</v>
      </c>
      <c r="H12353" s="0" t="n">
        <v>134</v>
      </c>
      <c r="I12353" s="0" t="n">
        <v>130</v>
      </c>
      <c r="J12353" s="0" t="n">
        <v>1926</v>
      </c>
      <c r="K12353" s="0" t="n">
        <v>2406</v>
      </c>
      <c r="L12353" s="15" t="s">
        <v>82</v>
      </c>
      <c r="M12353" s="0" t="n">
        <v>7</v>
      </c>
      <c r="N12353" s="16" t="n">
        <f aca="false">I12353*K12353</f>
        <v>312780</v>
      </c>
      <c r="O12353" s="16" t="n">
        <f aca="false">I12353*(K12353-J12353)</f>
        <v>62400</v>
      </c>
      <c r="P12353" s="15" t="n">
        <f aca="false">K12353-J12353</f>
        <v>480</v>
      </c>
      <c r="Q12353" s="0" t="str">
        <f aca="false">IF(G12353=0,"Out of stock",IF(G12353&lt;H12353,"Understocked",IF(G12353&gt;Summary!$B$6*H12353,"Overstocked","Healthy")))</f>
        <v>Healthy</v>
      </c>
      <c r="R12353" s="0" t="str">
        <f aca="false">IF(I12353&gt;=Summary!$B$7,"Fast",IF(I12353&lt;Summary!$B$8,"Slow","Medium"))</f>
        <v>Medium</v>
      </c>
      <c r="S12353" s="15" t="n">
        <f aca="false">IF(M12353&gt;Summary!$B$5,1,0)</f>
        <v>0</v>
      </c>
      <c r="T12353" s="16" t="n">
        <f aca="false">IF(Q12353="Overstocked",(G12353-Summary!$B$6*H12353)*J12353,0)</f>
        <v>0</v>
      </c>
    </row>
    <row r="12354" customFormat="false" ht="15" hidden="false" customHeight="false" outlineLevel="0" collapsed="false">
      <c r="A12354" s="0" t="s">
        <v>12452</v>
      </c>
      <c r="B12354" s="0" t="s">
        <v>111</v>
      </c>
      <c r="C12354" s="0" t="s">
        <v>104</v>
      </c>
      <c r="D12354" s="0" t="s">
        <v>79</v>
      </c>
      <c r="E12354" s="14" t="n">
        <v>45350</v>
      </c>
      <c r="F12354" s="14" t="n">
        <v>45357</v>
      </c>
      <c r="G12354" s="0" t="n">
        <v>362</v>
      </c>
      <c r="H12354" s="0" t="n">
        <v>63</v>
      </c>
      <c r="I12354" s="0" t="n">
        <v>275</v>
      </c>
      <c r="J12354" s="0" t="n">
        <v>1241</v>
      </c>
      <c r="K12354" s="0" t="n">
        <v>1305</v>
      </c>
      <c r="L12354" s="15" t="s">
        <v>93</v>
      </c>
      <c r="M12354" s="0" t="n">
        <v>7</v>
      </c>
      <c r="N12354" s="16" t="n">
        <f aca="false">I12354*K12354</f>
        <v>358875</v>
      </c>
      <c r="O12354" s="16" t="n">
        <f aca="false">I12354*(K12354-J12354)</f>
        <v>17600</v>
      </c>
      <c r="P12354" s="15" t="n">
        <f aca="false">K12354-J12354</f>
        <v>64</v>
      </c>
      <c r="Q12354" s="0" t="str">
        <f aca="false">IF(G12354=0,"Out of stock",IF(G12354&lt;H12354,"Understocked",IF(G12354&gt;Summary!$B$6*H12354,"Overstocked","Healthy")))</f>
        <v>Overstocked</v>
      </c>
      <c r="R12354" s="0" t="str">
        <f aca="false">IF(I12354&gt;=Summary!$B$7,"Fast",IF(I12354&lt;Summary!$B$8,"Slow","Medium"))</f>
        <v>Fast</v>
      </c>
      <c r="S12354" s="15" t="n">
        <f aca="false">IF(M12354&gt;Summary!$B$5,1,0)</f>
        <v>0</v>
      </c>
      <c r="T12354" s="16" t="n">
        <f aca="false">IF(Q12354="Overstocked",(G12354-Summary!$B$6*H12354)*J12354,0)</f>
        <v>136510</v>
      </c>
    </row>
    <row r="12355" customFormat="false" ht="15" hidden="false" customHeight="false" outlineLevel="0" collapsed="false">
      <c r="A12355" s="0" t="s">
        <v>12453</v>
      </c>
      <c r="B12355" s="0" t="s">
        <v>101</v>
      </c>
      <c r="C12355" s="0" t="s">
        <v>96</v>
      </c>
      <c r="D12355" s="0" t="s">
        <v>79</v>
      </c>
      <c r="E12355" s="14" t="n">
        <v>45358</v>
      </c>
      <c r="F12355" s="14" t="n">
        <v>45361</v>
      </c>
      <c r="G12355" s="0" t="n">
        <v>383</v>
      </c>
      <c r="H12355" s="0" t="n">
        <v>55</v>
      </c>
      <c r="I12355" s="0" t="n">
        <v>204</v>
      </c>
      <c r="J12355" s="0" t="n">
        <v>969</v>
      </c>
      <c r="K12355" s="0" t="n">
        <v>1033</v>
      </c>
      <c r="L12355" s="15" t="s">
        <v>82</v>
      </c>
      <c r="M12355" s="0" t="n">
        <v>3</v>
      </c>
      <c r="N12355" s="16" t="n">
        <f aca="false">I12355*K12355</f>
        <v>210732</v>
      </c>
      <c r="O12355" s="16" t="n">
        <f aca="false">I12355*(K12355-J12355)</f>
        <v>13056</v>
      </c>
      <c r="P12355" s="15" t="n">
        <f aca="false">K12355-J12355</f>
        <v>64</v>
      </c>
      <c r="Q12355" s="0" t="str">
        <f aca="false">IF(G12355=0,"Out of stock",IF(G12355&lt;H12355,"Understocked",IF(G12355&gt;Summary!$B$6*H12355,"Overstocked","Healthy")))</f>
        <v>Overstocked</v>
      </c>
      <c r="R12355" s="0" t="str">
        <f aca="false">IF(I12355&gt;=Summary!$B$7,"Fast",IF(I12355&lt;Summary!$B$8,"Slow","Medium"))</f>
        <v>Fast</v>
      </c>
      <c r="S12355" s="15" t="n">
        <f aca="false">IF(M12355&gt;Summary!$B$5,1,0)</f>
        <v>0</v>
      </c>
      <c r="T12355" s="16" t="n">
        <f aca="false">IF(Q12355="Overstocked",(G12355-Summary!$B$6*H12355)*J12355,0)</f>
        <v>157947</v>
      </c>
    </row>
    <row r="12356" customFormat="false" ht="15" hidden="false" customHeight="false" outlineLevel="0" collapsed="false">
      <c r="A12356" s="0" t="s">
        <v>12454</v>
      </c>
      <c r="B12356" s="0" t="s">
        <v>101</v>
      </c>
      <c r="C12356" s="0" t="s">
        <v>96</v>
      </c>
      <c r="D12356" s="0" t="s">
        <v>102</v>
      </c>
      <c r="E12356" s="14" t="n">
        <v>44958</v>
      </c>
      <c r="F12356" s="14" t="n">
        <v>44965</v>
      </c>
      <c r="G12356" s="0" t="n">
        <v>271</v>
      </c>
      <c r="H12356" s="0" t="n">
        <v>128</v>
      </c>
      <c r="I12356" s="0" t="n">
        <v>103</v>
      </c>
      <c r="J12356" s="0" t="n">
        <v>1407</v>
      </c>
      <c r="K12356" s="0" t="n">
        <v>1534</v>
      </c>
      <c r="L12356" s="15" t="s">
        <v>93</v>
      </c>
      <c r="M12356" s="0" t="n">
        <v>7</v>
      </c>
      <c r="N12356" s="16" t="n">
        <f aca="false">I12356*K12356</f>
        <v>158002</v>
      </c>
      <c r="O12356" s="16" t="n">
        <f aca="false">I12356*(K12356-J12356)</f>
        <v>13081</v>
      </c>
      <c r="P12356" s="15" t="n">
        <f aca="false">K12356-J12356</f>
        <v>127</v>
      </c>
      <c r="Q12356" s="0" t="str">
        <f aca="false">IF(G12356=0,"Out of stock",IF(G12356&lt;H12356,"Understocked",IF(G12356&gt;Summary!$B$6*H12356,"Overstocked","Healthy")))</f>
        <v>Healthy</v>
      </c>
      <c r="R12356" s="0" t="str">
        <f aca="false">IF(I12356&gt;=Summary!$B$7,"Fast",IF(I12356&lt;Summary!$B$8,"Slow","Medium"))</f>
        <v>Medium</v>
      </c>
      <c r="S12356" s="15" t="n">
        <f aca="false">IF(M12356&gt;Summary!$B$5,1,0)</f>
        <v>0</v>
      </c>
      <c r="T12356" s="16" t="n">
        <f aca="false">IF(Q12356="Overstocked",(G12356-Summary!$B$6*H12356)*J12356,0)</f>
        <v>0</v>
      </c>
    </row>
    <row r="12357" customFormat="false" ht="15" hidden="false" customHeight="false" outlineLevel="0" collapsed="false">
      <c r="A12357" s="0" t="s">
        <v>12455</v>
      </c>
      <c r="B12357" s="0" t="s">
        <v>84</v>
      </c>
      <c r="C12357" s="0" t="s">
        <v>104</v>
      </c>
      <c r="D12357" s="0" t="s">
        <v>86</v>
      </c>
      <c r="E12357" s="14" t="n">
        <v>45634</v>
      </c>
      <c r="F12357" s="14" t="n">
        <v>45635</v>
      </c>
      <c r="G12357" s="0" t="n">
        <v>385</v>
      </c>
      <c r="H12357" s="0" t="n">
        <v>64</v>
      </c>
      <c r="I12357" s="0" t="n">
        <v>176</v>
      </c>
      <c r="J12357" s="0" t="n">
        <v>456</v>
      </c>
      <c r="K12357" s="0" t="n">
        <v>778</v>
      </c>
      <c r="L12357" s="15" t="s">
        <v>80</v>
      </c>
      <c r="M12357" s="0" t="n">
        <v>1</v>
      </c>
      <c r="N12357" s="16" t="n">
        <f aca="false">I12357*K12357</f>
        <v>136928</v>
      </c>
      <c r="O12357" s="16" t="n">
        <f aca="false">I12357*(K12357-J12357)</f>
        <v>56672</v>
      </c>
      <c r="P12357" s="15" t="n">
        <f aca="false">K12357-J12357</f>
        <v>322</v>
      </c>
      <c r="Q12357" s="0" t="str">
        <f aca="false">IF(G12357=0,"Out of stock",IF(G12357&lt;H12357,"Understocked",IF(G12357&gt;Summary!$B$6*H12357,"Overstocked","Healthy")))</f>
        <v>Overstocked</v>
      </c>
      <c r="R12357" s="0" t="str">
        <f aca="false">IF(I12357&gt;=Summary!$B$7,"Fast",IF(I12357&lt;Summary!$B$8,"Slow","Medium"))</f>
        <v>Medium</v>
      </c>
      <c r="S12357" s="15" t="n">
        <f aca="false">IF(M12357&gt;Summary!$B$5,1,0)</f>
        <v>0</v>
      </c>
      <c r="T12357" s="16" t="n">
        <f aca="false">IF(Q12357="Overstocked",(G12357-Summary!$B$6*H12357)*J12357,0)</f>
        <v>58824</v>
      </c>
    </row>
    <row r="12358" customFormat="false" ht="15" hidden="false" customHeight="false" outlineLevel="0" collapsed="false">
      <c r="A12358" s="0" t="s">
        <v>12456</v>
      </c>
      <c r="B12358" s="0" t="s">
        <v>107</v>
      </c>
      <c r="C12358" s="0" t="s">
        <v>78</v>
      </c>
      <c r="D12358" s="0" t="s">
        <v>86</v>
      </c>
      <c r="E12358" s="14" t="n">
        <v>45097</v>
      </c>
      <c r="F12358" s="14" t="n">
        <v>45107</v>
      </c>
      <c r="G12358" s="0" t="n">
        <v>317</v>
      </c>
      <c r="H12358" s="0" t="n">
        <v>101</v>
      </c>
      <c r="I12358" s="0" t="n">
        <v>16</v>
      </c>
      <c r="J12358" s="0" t="n">
        <v>630</v>
      </c>
      <c r="K12358" s="0" t="n">
        <v>951</v>
      </c>
      <c r="L12358" s="15" t="s">
        <v>93</v>
      </c>
      <c r="M12358" s="0" t="n">
        <v>10</v>
      </c>
      <c r="N12358" s="16" t="n">
        <f aca="false">I12358*K12358</f>
        <v>15216</v>
      </c>
      <c r="O12358" s="16" t="n">
        <f aca="false">I12358*(K12358-J12358)</f>
        <v>5136</v>
      </c>
      <c r="P12358" s="15" t="n">
        <f aca="false">K12358-J12358</f>
        <v>321</v>
      </c>
      <c r="Q12358" s="0" t="str">
        <f aca="false">IF(G12358=0,"Out of stock",IF(G12358&lt;H12358,"Understocked",IF(G12358&gt;Summary!$B$6*H12358,"Overstocked","Healthy")))</f>
        <v>Healthy</v>
      </c>
      <c r="R12358" s="0" t="str">
        <f aca="false">IF(I12358&gt;=Summary!$B$7,"Fast",IF(I12358&lt;Summary!$B$8,"Slow","Medium"))</f>
        <v>Slow</v>
      </c>
      <c r="S12358" s="15" t="n">
        <f aca="false">IF(M12358&gt;Summary!$B$5,1,0)</f>
        <v>1</v>
      </c>
      <c r="T12358" s="16" t="n">
        <f aca="false">IF(Q12358="Overstocked",(G12358-Summary!$B$6*H12358)*J12358,0)</f>
        <v>0</v>
      </c>
    </row>
    <row r="12359" customFormat="false" ht="15" hidden="false" customHeight="false" outlineLevel="0" collapsed="false">
      <c r="A12359" s="0" t="s">
        <v>12457</v>
      </c>
      <c r="B12359" s="0" t="s">
        <v>89</v>
      </c>
      <c r="C12359" s="0" t="s">
        <v>78</v>
      </c>
      <c r="D12359" s="0" t="s">
        <v>102</v>
      </c>
      <c r="E12359" s="14" t="n">
        <v>45288</v>
      </c>
      <c r="F12359" s="14" t="n">
        <v>45292</v>
      </c>
      <c r="G12359" s="0" t="n">
        <v>300</v>
      </c>
      <c r="H12359" s="0" t="n">
        <v>111</v>
      </c>
      <c r="I12359" s="0" t="n">
        <v>41</v>
      </c>
      <c r="J12359" s="0" t="n">
        <v>952</v>
      </c>
      <c r="K12359" s="0" t="n">
        <v>1376</v>
      </c>
      <c r="L12359" s="15" t="s">
        <v>97</v>
      </c>
      <c r="M12359" s="0" t="n">
        <v>4</v>
      </c>
      <c r="N12359" s="16" t="n">
        <f aca="false">I12359*K12359</f>
        <v>56416</v>
      </c>
      <c r="O12359" s="16" t="n">
        <f aca="false">I12359*(K12359-J12359)</f>
        <v>17384</v>
      </c>
      <c r="P12359" s="15" t="n">
        <f aca="false">K12359-J12359</f>
        <v>424</v>
      </c>
      <c r="Q12359" s="0" t="str">
        <f aca="false">IF(G12359=0,"Out of stock",IF(G12359&lt;H12359,"Understocked",IF(G12359&gt;Summary!$B$6*H12359,"Overstocked","Healthy")))</f>
        <v>Healthy</v>
      </c>
      <c r="R12359" s="0" t="str">
        <f aca="false">IF(I12359&gt;=Summary!$B$7,"Fast",IF(I12359&lt;Summary!$B$8,"Slow","Medium"))</f>
        <v>Slow</v>
      </c>
      <c r="S12359" s="15" t="n">
        <f aca="false">IF(M12359&gt;Summary!$B$5,1,0)</f>
        <v>0</v>
      </c>
      <c r="T12359" s="16" t="n">
        <f aca="false">IF(Q12359="Overstocked",(G12359-Summary!$B$6*H12359)*J12359,0)</f>
        <v>0</v>
      </c>
    </row>
    <row r="12360" customFormat="false" ht="15" hidden="false" customHeight="false" outlineLevel="0" collapsed="false">
      <c r="A12360" s="0" t="s">
        <v>12458</v>
      </c>
      <c r="B12360" s="0" t="s">
        <v>77</v>
      </c>
      <c r="C12360" s="0" t="s">
        <v>104</v>
      </c>
      <c r="D12360" s="0" t="s">
        <v>86</v>
      </c>
      <c r="E12360" s="14" t="n">
        <v>45411</v>
      </c>
      <c r="F12360" s="14" t="n">
        <v>45412</v>
      </c>
      <c r="G12360" s="0" t="n">
        <v>58</v>
      </c>
      <c r="H12360" s="0" t="n">
        <v>68</v>
      </c>
      <c r="I12360" s="0" t="n">
        <v>198</v>
      </c>
      <c r="J12360" s="0" t="n">
        <v>255</v>
      </c>
      <c r="K12360" s="0" t="n">
        <v>665</v>
      </c>
      <c r="L12360" s="15" t="s">
        <v>93</v>
      </c>
      <c r="M12360" s="0" t="n">
        <v>1</v>
      </c>
      <c r="N12360" s="16" t="n">
        <f aca="false">I12360*K12360</f>
        <v>131670</v>
      </c>
      <c r="O12360" s="16" t="n">
        <f aca="false">I12360*(K12360-J12360)</f>
        <v>81180</v>
      </c>
      <c r="P12360" s="15" t="n">
        <f aca="false">K12360-J12360</f>
        <v>410</v>
      </c>
      <c r="Q12360" s="0" t="str">
        <f aca="false">IF(G12360=0,"Out of stock",IF(G12360&lt;H12360,"Understocked",IF(G12360&gt;Summary!$B$6*H12360,"Overstocked","Healthy")))</f>
        <v>Understocked</v>
      </c>
      <c r="R12360" s="0" t="str">
        <f aca="false">IF(I12360&gt;=Summary!$B$7,"Fast",IF(I12360&lt;Summary!$B$8,"Slow","Medium"))</f>
        <v>Medium</v>
      </c>
      <c r="S12360" s="15" t="n">
        <f aca="false">IF(M12360&gt;Summary!$B$5,1,0)</f>
        <v>0</v>
      </c>
      <c r="T12360" s="16" t="n">
        <f aca="false">IF(Q12360="Overstocked",(G12360-Summary!$B$6*H12360)*J12360,0)</f>
        <v>0</v>
      </c>
    </row>
    <row r="12361" customFormat="false" ht="15" hidden="false" customHeight="false" outlineLevel="0" collapsed="false">
      <c r="A12361" s="0" t="s">
        <v>12459</v>
      </c>
      <c r="B12361" s="0" t="s">
        <v>101</v>
      </c>
      <c r="C12361" s="0" t="s">
        <v>104</v>
      </c>
      <c r="D12361" s="0" t="s">
        <v>102</v>
      </c>
      <c r="E12361" s="14" t="n">
        <v>45067</v>
      </c>
      <c r="F12361" s="14" t="n">
        <v>45073</v>
      </c>
      <c r="G12361" s="0" t="n">
        <v>457</v>
      </c>
      <c r="H12361" s="0" t="n">
        <v>101</v>
      </c>
      <c r="I12361" s="0" t="n">
        <v>31</v>
      </c>
      <c r="J12361" s="0" t="n">
        <v>1781</v>
      </c>
      <c r="K12361" s="0" t="n">
        <v>2251</v>
      </c>
      <c r="L12361" s="15" t="s">
        <v>87</v>
      </c>
      <c r="M12361" s="0" t="n">
        <v>6</v>
      </c>
      <c r="N12361" s="16" t="n">
        <f aca="false">I12361*K12361</f>
        <v>69781</v>
      </c>
      <c r="O12361" s="16" t="n">
        <f aca="false">I12361*(K12361-J12361)</f>
        <v>14570</v>
      </c>
      <c r="P12361" s="15" t="n">
        <f aca="false">K12361-J12361</f>
        <v>470</v>
      </c>
      <c r="Q12361" s="0" t="str">
        <f aca="false">IF(G12361=0,"Out of stock",IF(G12361&lt;H12361,"Understocked",IF(G12361&gt;Summary!$B$6*H12361,"Overstocked","Healthy")))</f>
        <v>Overstocked</v>
      </c>
      <c r="R12361" s="0" t="str">
        <f aca="false">IF(I12361&gt;=Summary!$B$7,"Fast",IF(I12361&lt;Summary!$B$8,"Slow","Medium"))</f>
        <v>Slow</v>
      </c>
      <c r="S12361" s="15" t="n">
        <f aca="false">IF(M12361&gt;Summary!$B$5,1,0)</f>
        <v>0</v>
      </c>
      <c r="T12361" s="16" t="n">
        <f aca="false">IF(Q12361="Overstocked",(G12361-Summary!$B$6*H12361)*J12361,0)</f>
        <v>94393</v>
      </c>
    </row>
    <row r="12362" customFormat="false" ht="15" hidden="false" customHeight="false" outlineLevel="0" collapsed="false">
      <c r="A12362" s="0" t="s">
        <v>12460</v>
      </c>
      <c r="B12362" s="0" t="s">
        <v>113</v>
      </c>
      <c r="C12362" s="0" t="s">
        <v>78</v>
      </c>
      <c r="D12362" s="0" t="s">
        <v>86</v>
      </c>
      <c r="E12362" s="14" t="n">
        <v>45570</v>
      </c>
      <c r="F12362" s="14" t="n">
        <v>45575</v>
      </c>
      <c r="G12362" s="0" t="n">
        <v>493</v>
      </c>
      <c r="H12362" s="0" t="n">
        <v>69</v>
      </c>
      <c r="I12362" s="0" t="n">
        <v>12</v>
      </c>
      <c r="J12362" s="0" t="n">
        <v>584</v>
      </c>
      <c r="K12362" s="0" t="n">
        <v>940</v>
      </c>
      <c r="L12362" s="15" t="s">
        <v>82</v>
      </c>
      <c r="M12362" s="0" t="n">
        <v>5</v>
      </c>
      <c r="N12362" s="16" t="n">
        <f aca="false">I12362*K12362</f>
        <v>11280</v>
      </c>
      <c r="O12362" s="16" t="n">
        <f aca="false">I12362*(K12362-J12362)</f>
        <v>4272</v>
      </c>
      <c r="P12362" s="15" t="n">
        <f aca="false">K12362-J12362</f>
        <v>356</v>
      </c>
      <c r="Q12362" s="0" t="str">
        <f aca="false">IF(G12362=0,"Out of stock",IF(G12362&lt;H12362,"Understocked",IF(G12362&gt;Summary!$B$6*H12362,"Overstocked","Healthy")))</f>
        <v>Overstocked</v>
      </c>
      <c r="R12362" s="0" t="str">
        <f aca="false">IF(I12362&gt;=Summary!$B$7,"Fast",IF(I12362&lt;Summary!$B$8,"Slow","Medium"))</f>
        <v>Slow</v>
      </c>
      <c r="S12362" s="15" t="n">
        <f aca="false">IF(M12362&gt;Summary!$B$5,1,0)</f>
        <v>0</v>
      </c>
      <c r="T12362" s="16" t="n">
        <f aca="false">IF(Q12362="Overstocked",(G12362-Summary!$B$6*H12362)*J12362,0)</f>
        <v>126728</v>
      </c>
    </row>
    <row r="12363" customFormat="false" ht="15" hidden="false" customHeight="false" outlineLevel="0" collapsed="false">
      <c r="A12363" s="0" t="s">
        <v>12461</v>
      </c>
      <c r="B12363" s="0" t="s">
        <v>113</v>
      </c>
      <c r="C12363" s="0" t="s">
        <v>85</v>
      </c>
      <c r="D12363" s="0" t="s">
        <v>86</v>
      </c>
      <c r="E12363" s="14" t="n">
        <v>45599</v>
      </c>
      <c r="F12363" s="14" t="n">
        <v>45600</v>
      </c>
      <c r="G12363" s="0" t="n">
        <v>66</v>
      </c>
      <c r="H12363" s="0" t="n">
        <v>128</v>
      </c>
      <c r="I12363" s="0" t="n">
        <v>138</v>
      </c>
      <c r="J12363" s="0" t="n">
        <v>909</v>
      </c>
      <c r="K12363" s="0" t="n">
        <v>1311</v>
      </c>
      <c r="L12363" s="15" t="s">
        <v>82</v>
      </c>
      <c r="M12363" s="0" t="n">
        <v>1</v>
      </c>
      <c r="N12363" s="16" t="n">
        <f aca="false">I12363*K12363</f>
        <v>180918</v>
      </c>
      <c r="O12363" s="16" t="n">
        <f aca="false">I12363*(K12363-J12363)</f>
        <v>55476</v>
      </c>
      <c r="P12363" s="15" t="n">
        <f aca="false">K12363-J12363</f>
        <v>402</v>
      </c>
      <c r="Q12363" s="0" t="str">
        <f aca="false">IF(G12363=0,"Out of stock",IF(G12363&lt;H12363,"Understocked",IF(G12363&gt;Summary!$B$6*H12363,"Overstocked","Healthy")))</f>
        <v>Understocked</v>
      </c>
      <c r="R12363" s="0" t="str">
        <f aca="false">IF(I12363&gt;=Summary!$B$7,"Fast",IF(I12363&lt;Summary!$B$8,"Slow","Medium"))</f>
        <v>Medium</v>
      </c>
      <c r="S12363" s="15" t="n">
        <f aca="false">IF(M12363&gt;Summary!$B$5,1,0)</f>
        <v>0</v>
      </c>
      <c r="T12363" s="16" t="n">
        <f aca="false">IF(Q12363="Overstocked",(G12363-Summary!$B$6*H12363)*J12363,0)</f>
        <v>0</v>
      </c>
    </row>
    <row r="12364" customFormat="false" ht="15" hidden="false" customHeight="false" outlineLevel="0" collapsed="false">
      <c r="A12364" s="0" t="s">
        <v>12462</v>
      </c>
      <c r="B12364" s="0" t="s">
        <v>113</v>
      </c>
      <c r="C12364" s="0" t="s">
        <v>104</v>
      </c>
      <c r="D12364" s="0" t="s">
        <v>90</v>
      </c>
      <c r="E12364" s="14" t="n">
        <v>45050</v>
      </c>
      <c r="F12364" s="14" t="n">
        <v>45058</v>
      </c>
      <c r="G12364" s="0" t="n">
        <v>443</v>
      </c>
      <c r="H12364" s="0" t="n">
        <v>105</v>
      </c>
      <c r="I12364" s="0" t="n">
        <v>298</v>
      </c>
      <c r="J12364" s="0" t="n">
        <v>1055</v>
      </c>
      <c r="K12364" s="0" t="n">
        <v>1304</v>
      </c>
      <c r="L12364" s="15" t="s">
        <v>93</v>
      </c>
      <c r="M12364" s="0" t="n">
        <v>8</v>
      </c>
      <c r="N12364" s="16" t="n">
        <f aca="false">I12364*K12364</f>
        <v>388592</v>
      </c>
      <c r="O12364" s="16" t="n">
        <f aca="false">I12364*(K12364-J12364)</f>
        <v>74202</v>
      </c>
      <c r="P12364" s="15" t="n">
        <f aca="false">K12364-J12364</f>
        <v>249</v>
      </c>
      <c r="Q12364" s="0" t="str">
        <f aca="false">IF(G12364=0,"Out of stock",IF(G12364&lt;H12364,"Understocked",IF(G12364&gt;Summary!$B$6*H12364,"Overstocked","Healthy")))</f>
        <v>Overstocked</v>
      </c>
      <c r="R12364" s="0" t="str">
        <f aca="false">IF(I12364&gt;=Summary!$B$7,"Fast",IF(I12364&lt;Summary!$B$8,"Slow","Medium"))</f>
        <v>Fast</v>
      </c>
      <c r="S12364" s="15" t="n">
        <f aca="false">IF(M12364&gt;Summary!$B$5,1,0)</f>
        <v>1</v>
      </c>
      <c r="T12364" s="16" t="n">
        <f aca="false">IF(Q12364="Overstocked",(G12364-Summary!$B$6*H12364)*J12364,0)</f>
        <v>24265</v>
      </c>
    </row>
    <row r="12365" customFormat="false" ht="15" hidden="false" customHeight="false" outlineLevel="0" collapsed="false">
      <c r="A12365" s="0" t="s">
        <v>12463</v>
      </c>
      <c r="B12365" s="0" t="s">
        <v>115</v>
      </c>
      <c r="C12365" s="0" t="s">
        <v>104</v>
      </c>
      <c r="D12365" s="0" t="s">
        <v>90</v>
      </c>
      <c r="E12365" s="14" t="n">
        <v>44984</v>
      </c>
      <c r="F12365" s="14" t="n">
        <v>44989</v>
      </c>
      <c r="G12365" s="0" t="n">
        <v>243</v>
      </c>
      <c r="H12365" s="0" t="n">
        <v>116</v>
      </c>
      <c r="I12365" s="0" t="n">
        <v>23</v>
      </c>
      <c r="J12365" s="0" t="n">
        <v>345</v>
      </c>
      <c r="K12365" s="0" t="n">
        <v>756</v>
      </c>
      <c r="L12365" s="15" t="s">
        <v>93</v>
      </c>
      <c r="M12365" s="0" t="n">
        <v>5</v>
      </c>
      <c r="N12365" s="16" t="n">
        <f aca="false">I12365*K12365</f>
        <v>17388</v>
      </c>
      <c r="O12365" s="16" t="n">
        <f aca="false">I12365*(K12365-J12365)</f>
        <v>9453</v>
      </c>
      <c r="P12365" s="15" t="n">
        <f aca="false">K12365-J12365</f>
        <v>411</v>
      </c>
      <c r="Q12365" s="0" t="str">
        <f aca="false">IF(G12365=0,"Out of stock",IF(G12365&lt;H12365,"Understocked",IF(G12365&gt;Summary!$B$6*H12365,"Overstocked","Healthy")))</f>
        <v>Healthy</v>
      </c>
      <c r="R12365" s="0" t="str">
        <f aca="false">IF(I12365&gt;=Summary!$B$7,"Fast",IF(I12365&lt;Summary!$B$8,"Slow","Medium"))</f>
        <v>Slow</v>
      </c>
      <c r="S12365" s="15" t="n">
        <f aca="false">IF(M12365&gt;Summary!$B$5,1,0)</f>
        <v>0</v>
      </c>
      <c r="T12365" s="16" t="n">
        <f aca="false">IF(Q12365="Overstocked",(G12365-Summary!$B$6*H12365)*J12365,0)</f>
        <v>0</v>
      </c>
    </row>
    <row r="12366" customFormat="false" ht="15" hidden="false" customHeight="false" outlineLevel="0" collapsed="false">
      <c r="A12366" s="0" t="s">
        <v>12464</v>
      </c>
      <c r="B12366" s="0" t="s">
        <v>113</v>
      </c>
      <c r="C12366" s="0" t="s">
        <v>78</v>
      </c>
      <c r="D12366" s="0" t="s">
        <v>90</v>
      </c>
      <c r="E12366" s="14" t="n">
        <v>45027</v>
      </c>
      <c r="F12366" s="14" t="n">
        <v>45031</v>
      </c>
      <c r="G12366" s="0" t="n">
        <v>89</v>
      </c>
      <c r="H12366" s="0" t="n">
        <v>137</v>
      </c>
      <c r="I12366" s="0" t="n">
        <v>68</v>
      </c>
      <c r="J12366" s="0" t="n">
        <v>273</v>
      </c>
      <c r="K12366" s="0" t="n">
        <v>331</v>
      </c>
      <c r="L12366" s="15" t="s">
        <v>93</v>
      </c>
      <c r="M12366" s="0" t="n">
        <v>4</v>
      </c>
      <c r="N12366" s="16" t="n">
        <f aca="false">I12366*K12366</f>
        <v>22508</v>
      </c>
      <c r="O12366" s="16" t="n">
        <f aca="false">I12366*(K12366-J12366)</f>
        <v>3944</v>
      </c>
      <c r="P12366" s="15" t="n">
        <f aca="false">K12366-J12366</f>
        <v>58</v>
      </c>
      <c r="Q12366" s="0" t="str">
        <f aca="false">IF(G12366=0,"Out of stock",IF(G12366&lt;H12366,"Understocked",IF(G12366&gt;Summary!$B$6*H12366,"Overstocked","Healthy")))</f>
        <v>Understocked</v>
      </c>
      <c r="R12366" s="0" t="str">
        <f aca="false">IF(I12366&gt;=Summary!$B$7,"Fast",IF(I12366&lt;Summary!$B$8,"Slow","Medium"))</f>
        <v>Slow</v>
      </c>
      <c r="S12366" s="15" t="n">
        <f aca="false">IF(M12366&gt;Summary!$B$5,1,0)</f>
        <v>0</v>
      </c>
      <c r="T12366" s="16" t="n">
        <f aca="false">IF(Q12366="Overstocked",(G12366-Summary!$B$6*H12366)*J12366,0)</f>
        <v>0</v>
      </c>
    </row>
    <row r="12367" customFormat="false" ht="15" hidden="false" customHeight="false" outlineLevel="0" collapsed="false">
      <c r="A12367" s="0" t="s">
        <v>12465</v>
      </c>
      <c r="B12367" s="0" t="s">
        <v>84</v>
      </c>
      <c r="C12367" s="0" t="s">
        <v>96</v>
      </c>
      <c r="D12367" s="0" t="s">
        <v>86</v>
      </c>
      <c r="E12367" s="14" t="n">
        <v>45049</v>
      </c>
      <c r="F12367" s="14" t="n">
        <v>45056</v>
      </c>
      <c r="G12367" s="0" t="n">
        <v>92</v>
      </c>
      <c r="H12367" s="0" t="n">
        <v>86</v>
      </c>
      <c r="I12367" s="0" t="n">
        <v>248</v>
      </c>
      <c r="J12367" s="0" t="n">
        <v>406</v>
      </c>
      <c r="K12367" s="0" t="n">
        <v>544</v>
      </c>
      <c r="L12367" s="15" t="s">
        <v>97</v>
      </c>
      <c r="M12367" s="0" t="n">
        <v>7</v>
      </c>
      <c r="N12367" s="16" t="n">
        <f aca="false">I12367*K12367</f>
        <v>134912</v>
      </c>
      <c r="O12367" s="16" t="n">
        <f aca="false">I12367*(K12367-J12367)</f>
        <v>34224</v>
      </c>
      <c r="P12367" s="15" t="n">
        <f aca="false">K12367-J12367</f>
        <v>138</v>
      </c>
      <c r="Q12367" s="0" t="str">
        <f aca="false">IF(G12367=0,"Out of stock",IF(G12367&lt;H12367,"Understocked",IF(G12367&gt;Summary!$B$6*H12367,"Overstocked","Healthy")))</f>
        <v>Healthy</v>
      </c>
      <c r="R12367" s="0" t="str">
        <f aca="false">IF(I12367&gt;=Summary!$B$7,"Fast",IF(I12367&lt;Summary!$B$8,"Slow","Medium"))</f>
        <v>Fast</v>
      </c>
      <c r="S12367" s="15" t="n">
        <f aca="false">IF(M12367&gt;Summary!$B$5,1,0)</f>
        <v>0</v>
      </c>
      <c r="T12367" s="16" t="n">
        <f aca="false">IF(Q12367="Overstocked",(G12367-Summary!$B$6*H12367)*J12367,0)</f>
        <v>0</v>
      </c>
    </row>
    <row r="12368" customFormat="false" ht="15" hidden="false" customHeight="false" outlineLevel="0" collapsed="false">
      <c r="A12368" s="0" t="s">
        <v>12466</v>
      </c>
      <c r="B12368" s="0" t="s">
        <v>113</v>
      </c>
      <c r="C12368" s="0" t="s">
        <v>96</v>
      </c>
      <c r="D12368" s="0" t="s">
        <v>92</v>
      </c>
      <c r="E12368" s="14" t="n">
        <v>45408</v>
      </c>
      <c r="F12368" s="14" t="n">
        <v>45416</v>
      </c>
      <c r="G12368" s="0" t="n">
        <v>208</v>
      </c>
      <c r="H12368" s="0" t="n">
        <v>63</v>
      </c>
      <c r="I12368" s="0" t="n">
        <v>83</v>
      </c>
      <c r="J12368" s="0" t="n">
        <v>840</v>
      </c>
      <c r="K12368" s="0" t="n">
        <v>1077</v>
      </c>
      <c r="L12368" s="15" t="s">
        <v>87</v>
      </c>
      <c r="M12368" s="0" t="n">
        <v>8</v>
      </c>
      <c r="N12368" s="16" t="n">
        <f aca="false">I12368*K12368</f>
        <v>89391</v>
      </c>
      <c r="O12368" s="16" t="n">
        <f aca="false">I12368*(K12368-J12368)</f>
        <v>19671</v>
      </c>
      <c r="P12368" s="15" t="n">
        <f aca="false">K12368-J12368</f>
        <v>237</v>
      </c>
      <c r="Q12368" s="0" t="str">
        <f aca="false">IF(G12368=0,"Out of stock",IF(G12368&lt;H12368,"Understocked",IF(G12368&gt;Summary!$B$6*H12368,"Overstocked","Healthy")))</f>
        <v>Healthy</v>
      </c>
      <c r="R12368" s="0" t="str">
        <f aca="false">IF(I12368&gt;=Summary!$B$7,"Fast",IF(I12368&lt;Summary!$B$8,"Slow","Medium"))</f>
        <v>Slow</v>
      </c>
      <c r="S12368" s="15" t="n">
        <f aca="false">IF(M12368&gt;Summary!$B$5,1,0)</f>
        <v>1</v>
      </c>
      <c r="T12368" s="16" t="n">
        <f aca="false">IF(Q12368="Overstocked",(G12368-Summary!$B$6*H12368)*J12368,0)</f>
        <v>0</v>
      </c>
    </row>
    <row r="12369" customFormat="false" ht="15" hidden="false" customHeight="false" outlineLevel="0" collapsed="false">
      <c r="A12369" s="0" t="s">
        <v>12467</v>
      </c>
      <c r="B12369" s="0" t="s">
        <v>115</v>
      </c>
      <c r="C12369" s="0" t="s">
        <v>96</v>
      </c>
      <c r="D12369" s="0" t="s">
        <v>102</v>
      </c>
      <c r="E12369" s="14" t="n">
        <v>45478</v>
      </c>
      <c r="F12369" s="14" t="n">
        <v>45485</v>
      </c>
      <c r="G12369" s="0" t="n">
        <v>109</v>
      </c>
      <c r="H12369" s="0" t="n">
        <v>97</v>
      </c>
      <c r="I12369" s="0" t="n">
        <v>9</v>
      </c>
      <c r="J12369" s="0" t="n">
        <v>1698</v>
      </c>
      <c r="K12369" s="0" t="n">
        <v>1939</v>
      </c>
      <c r="L12369" s="15" t="s">
        <v>97</v>
      </c>
      <c r="M12369" s="0" t="n">
        <v>7</v>
      </c>
      <c r="N12369" s="16" t="n">
        <f aca="false">I12369*K12369</f>
        <v>17451</v>
      </c>
      <c r="O12369" s="16" t="n">
        <f aca="false">I12369*(K12369-J12369)</f>
        <v>2169</v>
      </c>
      <c r="P12369" s="15" t="n">
        <f aca="false">K12369-J12369</f>
        <v>241</v>
      </c>
      <c r="Q12369" s="0" t="str">
        <f aca="false">IF(G12369=0,"Out of stock",IF(G12369&lt;H12369,"Understocked",IF(G12369&gt;Summary!$B$6*H12369,"Overstocked","Healthy")))</f>
        <v>Healthy</v>
      </c>
      <c r="R12369" s="0" t="str">
        <f aca="false">IF(I12369&gt;=Summary!$B$7,"Fast",IF(I12369&lt;Summary!$B$8,"Slow","Medium"))</f>
        <v>Slow</v>
      </c>
      <c r="S12369" s="15" t="n">
        <f aca="false">IF(M12369&gt;Summary!$B$5,1,0)</f>
        <v>0</v>
      </c>
      <c r="T12369" s="16" t="n">
        <f aca="false">IF(Q12369="Overstocked",(G12369-Summary!$B$6*H12369)*J12369,0)</f>
        <v>0</v>
      </c>
    </row>
    <row r="12370" customFormat="false" ht="15" hidden="false" customHeight="false" outlineLevel="0" collapsed="false">
      <c r="A12370" s="0" t="s">
        <v>12468</v>
      </c>
      <c r="B12370" s="0" t="s">
        <v>77</v>
      </c>
      <c r="C12370" s="0" t="s">
        <v>85</v>
      </c>
      <c r="D12370" s="0" t="s">
        <v>90</v>
      </c>
      <c r="E12370" s="14" t="n">
        <v>45276</v>
      </c>
      <c r="F12370" s="14" t="n">
        <v>45279</v>
      </c>
      <c r="G12370" s="0" t="n">
        <v>453</v>
      </c>
      <c r="H12370" s="0" t="n">
        <v>119</v>
      </c>
      <c r="I12370" s="0" t="n">
        <v>292</v>
      </c>
      <c r="J12370" s="0" t="n">
        <v>1838</v>
      </c>
      <c r="K12370" s="0" t="n">
        <v>2006</v>
      </c>
      <c r="L12370" s="15" t="s">
        <v>93</v>
      </c>
      <c r="M12370" s="0" t="n">
        <v>3</v>
      </c>
      <c r="N12370" s="16" t="n">
        <f aca="false">I12370*K12370</f>
        <v>585752</v>
      </c>
      <c r="O12370" s="16" t="n">
        <f aca="false">I12370*(K12370-J12370)</f>
        <v>49056</v>
      </c>
      <c r="P12370" s="15" t="n">
        <f aca="false">K12370-J12370</f>
        <v>168</v>
      </c>
      <c r="Q12370" s="0" t="str">
        <f aca="false">IF(G12370=0,"Out of stock",IF(G12370&lt;H12370,"Understocked",IF(G12370&gt;Summary!$B$6*H12370,"Overstocked","Healthy")))</f>
        <v>Healthy</v>
      </c>
      <c r="R12370" s="0" t="str">
        <f aca="false">IF(I12370&gt;=Summary!$B$7,"Fast",IF(I12370&lt;Summary!$B$8,"Slow","Medium"))</f>
        <v>Fast</v>
      </c>
      <c r="S12370" s="15" t="n">
        <f aca="false">IF(M12370&gt;Summary!$B$5,1,0)</f>
        <v>0</v>
      </c>
      <c r="T12370" s="16" t="n">
        <f aca="false">IF(Q12370="Overstocked",(G12370-Summary!$B$6*H12370)*J12370,0)</f>
        <v>0</v>
      </c>
    </row>
    <row r="12371" customFormat="false" ht="15" hidden="false" customHeight="false" outlineLevel="0" collapsed="false">
      <c r="A12371" s="0" t="s">
        <v>12469</v>
      </c>
      <c r="B12371" s="0" t="s">
        <v>77</v>
      </c>
      <c r="C12371" s="0" t="s">
        <v>104</v>
      </c>
      <c r="D12371" s="0" t="s">
        <v>92</v>
      </c>
      <c r="E12371" s="14" t="n">
        <v>44994</v>
      </c>
      <c r="F12371" s="14" t="n">
        <v>44998</v>
      </c>
      <c r="G12371" s="0" t="n">
        <v>289</v>
      </c>
      <c r="H12371" s="0" t="n">
        <v>50</v>
      </c>
      <c r="I12371" s="0" t="n">
        <v>191</v>
      </c>
      <c r="J12371" s="0" t="n">
        <v>1779</v>
      </c>
      <c r="K12371" s="0" t="n">
        <v>1893</v>
      </c>
      <c r="L12371" s="15" t="s">
        <v>80</v>
      </c>
      <c r="M12371" s="0" t="n">
        <v>4</v>
      </c>
      <c r="N12371" s="16" t="n">
        <f aca="false">I12371*K12371</f>
        <v>361563</v>
      </c>
      <c r="O12371" s="16" t="n">
        <f aca="false">I12371*(K12371-J12371)</f>
        <v>21774</v>
      </c>
      <c r="P12371" s="15" t="n">
        <f aca="false">K12371-J12371</f>
        <v>114</v>
      </c>
      <c r="Q12371" s="0" t="str">
        <f aca="false">IF(G12371=0,"Out of stock",IF(G12371&lt;H12371,"Understocked",IF(G12371&gt;Summary!$B$6*H12371,"Overstocked","Healthy")))</f>
        <v>Overstocked</v>
      </c>
      <c r="R12371" s="0" t="str">
        <f aca="false">IF(I12371&gt;=Summary!$B$7,"Fast",IF(I12371&lt;Summary!$B$8,"Slow","Medium"))</f>
        <v>Medium</v>
      </c>
      <c r="S12371" s="15" t="n">
        <f aca="false">IF(M12371&gt;Summary!$B$5,1,0)</f>
        <v>0</v>
      </c>
      <c r="T12371" s="16" t="n">
        <f aca="false">IF(Q12371="Overstocked",(G12371-Summary!$B$6*H12371)*J12371,0)</f>
        <v>158331</v>
      </c>
    </row>
    <row r="12372" customFormat="false" ht="15" hidden="false" customHeight="false" outlineLevel="0" collapsed="false">
      <c r="A12372" s="0" t="s">
        <v>12470</v>
      </c>
      <c r="B12372" s="0" t="s">
        <v>101</v>
      </c>
      <c r="C12372" s="0" t="s">
        <v>85</v>
      </c>
      <c r="D12372" s="0" t="s">
        <v>86</v>
      </c>
      <c r="E12372" s="14" t="n">
        <v>45097</v>
      </c>
      <c r="F12372" s="14" t="n">
        <v>45101</v>
      </c>
      <c r="G12372" s="0" t="n">
        <v>86</v>
      </c>
      <c r="H12372" s="0" t="n">
        <v>129</v>
      </c>
      <c r="I12372" s="0" t="n">
        <v>116</v>
      </c>
      <c r="J12372" s="0" t="n">
        <v>508</v>
      </c>
      <c r="K12372" s="0" t="n">
        <v>936</v>
      </c>
      <c r="L12372" s="15" t="s">
        <v>97</v>
      </c>
      <c r="M12372" s="0" t="n">
        <v>4</v>
      </c>
      <c r="N12372" s="16" t="n">
        <f aca="false">I12372*K12372</f>
        <v>108576</v>
      </c>
      <c r="O12372" s="16" t="n">
        <f aca="false">I12372*(K12372-J12372)</f>
        <v>49648</v>
      </c>
      <c r="P12372" s="15" t="n">
        <f aca="false">K12372-J12372</f>
        <v>428</v>
      </c>
      <c r="Q12372" s="0" t="str">
        <f aca="false">IF(G12372=0,"Out of stock",IF(G12372&lt;H12372,"Understocked",IF(G12372&gt;Summary!$B$6*H12372,"Overstocked","Healthy")))</f>
        <v>Understocked</v>
      </c>
      <c r="R12372" s="0" t="str">
        <f aca="false">IF(I12372&gt;=Summary!$B$7,"Fast",IF(I12372&lt;Summary!$B$8,"Slow","Medium"))</f>
        <v>Medium</v>
      </c>
      <c r="S12372" s="15" t="n">
        <f aca="false">IF(M12372&gt;Summary!$B$5,1,0)</f>
        <v>0</v>
      </c>
      <c r="T12372" s="16" t="n">
        <f aca="false">IF(Q12372="Overstocked",(G12372-Summary!$B$6*H12372)*J12372,0)</f>
        <v>0</v>
      </c>
    </row>
    <row r="12373" customFormat="false" ht="15" hidden="false" customHeight="false" outlineLevel="0" collapsed="false">
      <c r="A12373" s="0" t="s">
        <v>12471</v>
      </c>
      <c r="B12373" s="0" t="s">
        <v>113</v>
      </c>
      <c r="C12373" s="0" t="s">
        <v>78</v>
      </c>
      <c r="D12373" s="0" t="s">
        <v>102</v>
      </c>
      <c r="E12373" s="14" t="n">
        <v>45423</v>
      </c>
      <c r="F12373" s="14" t="n">
        <v>45430</v>
      </c>
      <c r="G12373" s="0" t="n">
        <v>294</v>
      </c>
      <c r="H12373" s="0" t="n">
        <v>76</v>
      </c>
      <c r="I12373" s="0" t="n">
        <v>256</v>
      </c>
      <c r="J12373" s="0" t="n">
        <v>980</v>
      </c>
      <c r="K12373" s="0" t="n">
        <v>1235</v>
      </c>
      <c r="L12373" s="15" t="s">
        <v>80</v>
      </c>
      <c r="M12373" s="0" t="n">
        <v>7</v>
      </c>
      <c r="N12373" s="16" t="n">
        <f aca="false">I12373*K12373</f>
        <v>316160</v>
      </c>
      <c r="O12373" s="16" t="n">
        <f aca="false">I12373*(K12373-J12373)</f>
        <v>65280</v>
      </c>
      <c r="P12373" s="15" t="n">
        <f aca="false">K12373-J12373</f>
        <v>255</v>
      </c>
      <c r="Q12373" s="0" t="str">
        <f aca="false">IF(G12373=0,"Out of stock",IF(G12373&lt;H12373,"Understocked",IF(G12373&gt;Summary!$B$6*H12373,"Overstocked","Healthy")))</f>
        <v>Healthy</v>
      </c>
      <c r="R12373" s="0" t="str">
        <f aca="false">IF(I12373&gt;=Summary!$B$7,"Fast",IF(I12373&lt;Summary!$B$8,"Slow","Medium"))</f>
        <v>Fast</v>
      </c>
      <c r="S12373" s="15" t="n">
        <f aca="false">IF(M12373&gt;Summary!$B$5,1,0)</f>
        <v>0</v>
      </c>
      <c r="T12373" s="16" t="n">
        <f aca="false">IF(Q12373="Overstocked",(G12373-Summary!$B$6*H12373)*J12373,0)</f>
        <v>0</v>
      </c>
    </row>
    <row r="12374" customFormat="false" ht="15" hidden="false" customHeight="false" outlineLevel="0" collapsed="false">
      <c r="A12374" s="0" t="s">
        <v>12472</v>
      </c>
      <c r="B12374" s="0" t="s">
        <v>89</v>
      </c>
      <c r="C12374" s="0" t="s">
        <v>85</v>
      </c>
      <c r="D12374" s="0" t="s">
        <v>90</v>
      </c>
      <c r="E12374" s="14" t="n">
        <v>44987</v>
      </c>
      <c r="F12374" s="14" t="n">
        <v>44994</v>
      </c>
      <c r="G12374" s="0" t="n">
        <v>201</v>
      </c>
      <c r="H12374" s="0" t="n">
        <v>82</v>
      </c>
      <c r="I12374" s="0" t="n">
        <v>159</v>
      </c>
      <c r="J12374" s="0" t="n">
        <v>487</v>
      </c>
      <c r="K12374" s="0" t="n">
        <v>762</v>
      </c>
      <c r="L12374" s="15" t="s">
        <v>97</v>
      </c>
      <c r="M12374" s="0" t="n">
        <v>7</v>
      </c>
      <c r="N12374" s="16" t="n">
        <f aca="false">I12374*K12374</f>
        <v>121158</v>
      </c>
      <c r="O12374" s="16" t="n">
        <f aca="false">I12374*(K12374-J12374)</f>
        <v>43725</v>
      </c>
      <c r="P12374" s="15" t="n">
        <f aca="false">K12374-J12374</f>
        <v>275</v>
      </c>
      <c r="Q12374" s="0" t="str">
        <f aca="false">IF(G12374=0,"Out of stock",IF(G12374&lt;H12374,"Understocked",IF(G12374&gt;Summary!$B$6*H12374,"Overstocked","Healthy")))</f>
        <v>Healthy</v>
      </c>
      <c r="R12374" s="0" t="str">
        <f aca="false">IF(I12374&gt;=Summary!$B$7,"Fast",IF(I12374&lt;Summary!$B$8,"Slow","Medium"))</f>
        <v>Medium</v>
      </c>
      <c r="S12374" s="15" t="n">
        <f aca="false">IF(M12374&gt;Summary!$B$5,1,0)</f>
        <v>0</v>
      </c>
      <c r="T12374" s="16" t="n">
        <f aca="false">IF(Q12374="Overstocked",(G12374-Summary!$B$6*H12374)*J12374,0)</f>
        <v>0</v>
      </c>
    </row>
    <row r="12375" customFormat="false" ht="15" hidden="false" customHeight="false" outlineLevel="0" collapsed="false">
      <c r="A12375" s="0" t="s">
        <v>12473</v>
      </c>
      <c r="B12375" s="0" t="s">
        <v>123</v>
      </c>
      <c r="C12375" s="0" t="s">
        <v>78</v>
      </c>
      <c r="D12375" s="0" t="s">
        <v>92</v>
      </c>
      <c r="E12375" s="14" t="n">
        <v>45441</v>
      </c>
      <c r="F12375" s="14" t="n">
        <v>45442</v>
      </c>
      <c r="G12375" s="0" t="n">
        <v>482</v>
      </c>
      <c r="H12375" s="0" t="n">
        <v>74</v>
      </c>
      <c r="I12375" s="0" t="n">
        <v>271</v>
      </c>
      <c r="J12375" s="0" t="n">
        <v>342</v>
      </c>
      <c r="K12375" s="0" t="n">
        <v>812</v>
      </c>
      <c r="L12375" s="15" t="s">
        <v>82</v>
      </c>
      <c r="M12375" s="0" t="n">
        <v>1</v>
      </c>
      <c r="N12375" s="16" t="n">
        <f aca="false">I12375*K12375</f>
        <v>220052</v>
      </c>
      <c r="O12375" s="16" t="n">
        <f aca="false">I12375*(K12375-J12375)</f>
        <v>127370</v>
      </c>
      <c r="P12375" s="15" t="n">
        <f aca="false">K12375-J12375</f>
        <v>470</v>
      </c>
      <c r="Q12375" s="0" t="str">
        <f aca="false">IF(G12375=0,"Out of stock",IF(G12375&lt;H12375,"Understocked",IF(G12375&gt;Summary!$B$6*H12375,"Overstocked","Healthy")))</f>
        <v>Overstocked</v>
      </c>
      <c r="R12375" s="0" t="str">
        <f aca="false">IF(I12375&gt;=Summary!$B$7,"Fast",IF(I12375&lt;Summary!$B$8,"Slow","Medium"))</f>
        <v>Fast</v>
      </c>
      <c r="S12375" s="15" t="n">
        <f aca="false">IF(M12375&gt;Summary!$B$5,1,0)</f>
        <v>0</v>
      </c>
      <c r="T12375" s="16" t="n">
        <f aca="false">IF(Q12375="Overstocked",(G12375-Summary!$B$6*H12375)*J12375,0)</f>
        <v>63612</v>
      </c>
    </row>
    <row r="12376" customFormat="false" ht="15" hidden="false" customHeight="false" outlineLevel="0" collapsed="false">
      <c r="A12376" s="0" t="s">
        <v>12474</v>
      </c>
      <c r="B12376" s="0" t="s">
        <v>84</v>
      </c>
      <c r="C12376" s="0" t="s">
        <v>85</v>
      </c>
      <c r="D12376" s="0" t="s">
        <v>79</v>
      </c>
      <c r="E12376" s="14" t="n">
        <v>45194</v>
      </c>
      <c r="F12376" s="14" t="n">
        <v>45201</v>
      </c>
      <c r="G12376" s="0" t="n">
        <v>28</v>
      </c>
      <c r="H12376" s="0" t="n">
        <v>86</v>
      </c>
      <c r="I12376" s="0" t="n">
        <v>64</v>
      </c>
      <c r="J12376" s="0" t="n">
        <v>390</v>
      </c>
      <c r="K12376" s="0" t="n">
        <v>575</v>
      </c>
      <c r="L12376" s="15" t="s">
        <v>93</v>
      </c>
      <c r="M12376" s="0" t="n">
        <v>7</v>
      </c>
      <c r="N12376" s="16" t="n">
        <f aca="false">I12376*K12376</f>
        <v>36800</v>
      </c>
      <c r="O12376" s="16" t="n">
        <f aca="false">I12376*(K12376-J12376)</f>
        <v>11840</v>
      </c>
      <c r="P12376" s="15" t="n">
        <f aca="false">K12376-J12376</f>
        <v>185</v>
      </c>
      <c r="Q12376" s="0" t="str">
        <f aca="false">IF(G12376=0,"Out of stock",IF(G12376&lt;H12376,"Understocked",IF(G12376&gt;Summary!$B$6*H12376,"Overstocked","Healthy")))</f>
        <v>Understocked</v>
      </c>
      <c r="R12376" s="0" t="str">
        <f aca="false">IF(I12376&gt;=Summary!$B$7,"Fast",IF(I12376&lt;Summary!$B$8,"Slow","Medium"))</f>
        <v>Slow</v>
      </c>
      <c r="S12376" s="15" t="n">
        <f aca="false">IF(M12376&gt;Summary!$B$5,1,0)</f>
        <v>0</v>
      </c>
      <c r="T12376" s="16" t="n">
        <f aca="false">IF(Q12376="Overstocked",(G12376-Summary!$B$6*H12376)*J12376,0)</f>
        <v>0</v>
      </c>
    </row>
    <row r="12377" customFormat="false" ht="15" hidden="false" customHeight="false" outlineLevel="0" collapsed="false">
      <c r="A12377" s="0" t="s">
        <v>12475</v>
      </c>
      <c r="B12377" s="0" t="s">
        <v>84</v>
      </c>
      <c r="C12377" s="0" t="s">
        <v>104</v>
      </c>
      <c r="D12377" s="0" t="s">
        <v>79</v>
      </c>
      <c r="E12377" s="14" t="n">
        <v>45519</v>
      </c>
      <c r="F12377" s="14" t="n">
        <v>45520</v>
      </c>
      <c r="G12377" s="0" t="n">
        <v>176</v>
      </c>
      <c r="H12377" s="0" t="n">
        <v>95</v>
      </c>
      <c r="I12377" s="0" t="n">
        <v>204</v>
      </c>
      <c r="J12377" s="0" t="n">
        <v>915</v>
      </c>
      <c r="K12377" s="0" t="n">
        <v>1387</v>
      </c>
      <c r="L12377" s="15" t="s">
        <v>97</v>
      </c>
      <c r="M12377" s="0" t="n">
        <v>1</v>
      </c>
      <c r="N12377" s="16" t="n">
        <f aca="false">I12377*K12377</f>
        <v>282948</v>
      </c>
      <c r="O12377" s="16" t="n">
        <f aca="false">I12377*(K12377-J12377)</f>
        <v>96288</v>
      </c>
      <c r="P12377" s="15" t="n">
        <f aca="false">K12377-J12377</f>
        <v>472</v>
      </c>
      <c r="Q12377" s="0" t="str">
        <f aca="false">IF(G12377=0,"Out of stock",IF(G12377&lt;H12377,"Understocked",IF(G12377&gt;Summary!$B$6*H12377,"Overstocked","Healthy")))</f>
        <v>Healthy</v>
      </c>
      <c r="R12377" s="0" t="str">
        <f aca="false">IF(I12377&gt;=Summary!$B$7,"Fast",IF(I12377&lt;Summary!$B$8,"Slow","Medium"))</f>
        <v>Fast</v>
      </c>
      <c r="S12377" s="15" t="n">
        <f aca="false">IF(M12377&gt;Summary!$B$5,1,0)</f>
        <v>0</v>
      </c>
      <c r="T12377" s="16" t="n">
        <f aca="false">IF(Q12377="Overstocked",(G12377-Summary!$B$6*H12377)*J12377,0)</f>
        <v>0</v>
      </c>
    </row>
    <row r="12378" customFormat="false" ht="15" hidden="false" customHeight="false" outlineLevel="0" collapsed="false">
      <c r="A12378" s="0" t="s">
        <v>12476</v>
      </c>
      <c r="B12378" s="0" t="s">
        <v>115</v>
      </c>
      <c r="C12378" s="0" t="s">
        <v>78</v>
      </c>
      <c r="D12378" s="0" t="s">
        <v>90</v>
      </c>
      <c r="E12378" s="14" t="n">
        <v>45187</v>
      </c>
      <c r="F12378" s="14" t="n">
        <v>45189</v>
      </c>
      <c r="G12378" s="0" t="n">
        <v>362</v>
      </c>
      <c r="H12378" s="0" t="n">
        <v>63</v>
      </c>
      <c r="I12378" s="0" t="n">
        <v>274</v>
      </c>
      <c r="J12378" s="0" t="n">
        <v>379</v>
      </c>
      <c r="K12378" s="0" t="n">
        <v>627</v>
      </c>
      <c r="L12378" s="15" t="s">
        <v>93</v>
      </c>
      <c r="M12378" s="0" t="n">
        <v>2</v>
      </c>
      <c r="N12378" s="16" t="n">
        <f aca="false">I12378*K12378</f>
        <v>171798</v>
      </c>
      <c r="O12378" s="16" t="n">
        <f aca="false">I12378*(K12378-J12378)</f>
        <v>67952</v>
      </c>
      <c r="P12378" s="15" t="n">
        <f aca="false">K12378-J12378</f>
        <v>248</v>
      </c>
      <c r="Q12378" s="0" t="str">
        <f aca="false">IF(G12378=0,"Out of stock",IF(G12378&lt;H12378,"Understocked",IF(G12378&gt;Summary!$B$6*H12378,"Overstocked","Healthy")))</f>
        <v>Overstocked</v>
      </c>
      <c r="R12378" s="0" t="str">
        <f aca="false">IF(I12378&gt;=Summary!$B$7,"Fast",IF(I12378&lt;Summary!$B$8,"Slow","Medium"))</f>
        <v>Fast</v>
      </c>
      <c r="S12378" s="15" t="n">
        <f aca="false">IF(M12378&gt;Summary!$B$5,1,0)</f>
        <v>0</v>
      </c>
      <c r="T12378" s="16" t="n">
        <f aca="false">IF(Q12378="Overstocked",(G12378-Summary!$B$6*H12378)*J12378,0)</f>
        <v>41690</v>
      </c>
    </row>
    <row r="12379" customFormat="false" ht="15" hidden="false" customHeight="false" outlineLevel="0" collapsed="false">
      <c r="A12379" s="0" t="s">
        <v>12477</v>
      </c>
      <c r="B12379" s="0" t="s">
        <v>107</v>
      </c>
      <c r="C12379" s="0" t="s">
        <v>78</v>
      </c>
      <c r="D12379" s="0" t="s">
        <v>102</v>
      </c>
      <c r="E12379" s="14" t="n">
        <v>45531</v>
      </c>
      <c r="F12379" s="14" t="n">
        <v>45534</v>
      </c>
      <c r="G12379" s="0" t="n">
        <v>388</v>
      </c>
      <c r="H12379" s="0" t="n">
        <v>59</v>
      </c>
      <c r="I12379" s="0" t="n">
        <v>107</v>
      </c>
      <c r="J12379" s="0" t="n">
        <v>1640</v>
      </c>
      <c r="K12379" s="0" t="n">
        <v>1782</v>
      </c>
      <c r="L12379" s="15" t="s">
        <v>80</v>
      </c>
      <c r="M12379" s="0" t="n">
        <v>3</v>
      </c>
      <c r="N12379" s="16" t="n">
        <f aca="false">I12379*K12379</f>
        <v>190674</v>
      </c>
      <c r="O12379" s="16" t="n">
        <f aca="false">I12379*(K12379-J12379)</f>
        <v>15194</v>
      </c>
      <c r="P12379" s="15" t="n">
        <f aca="false">K12379-J12379</f>
        <v>142</v>
      </c>
      <c r="Q12379" s="0" t="str">
        <f aca="false">IF(G12379=0,"Out of stock",IF(G12379&lt;H12379,"Understocked",IF(G12379&gt;Summary!$B$6*H12379,"Overstocked","Healthy")))</f>
        <v>Overstocked</v>
      </c>
      <c r="R12379" s="0" t="str">
        <f aca="false">IF(I12379&gt;=Summary!$B$7,"Fast",IF(I12379&lt;Summary!$B$8,"Slow","Medium"))</f>
        <v>Medium</v>
      </c>
      <c r="S12379" s="15" t="n">
        <f aca="false">IF(M12379&gt;Summary!$B$5,1,0)</f>
        <v>0</v>
      </c>
      <c r="T12379" s="16" t="n">
        <f aca="false">IF(Q12379="Overstocked",(G12379-Summary!$B$6*H12379)*J12379,0)</f>
        <v>249280</v>
      </c>
    </row>
    <row r="12380" customFormat="false" ht="15" hidden="false" customHeight="false" outlineLevel="0" collapsed="false">
      <c r="A12380" s="0" t="s">
        <v>12478</v>
      </c>
      <c r="B12380" s="0" t="s">
        <v>115</v>
      </c>
      <c r="C12380" s="0" t="s">
        <v>85</v>
      </c>
      <c r="D12380" s="0" t="s">
        <v>79</v>
      </c>
      <c r="E12380" s="14" t="n">
        <v>45566</v>
      </c>
      <c r="F12380" s="14" t="n">
        <v>45568</v>
      </c>
      <c r="G12380" s="0" t="n">
        <v>8</v>
      </c>
      <c r="H12380" s="0" t="n">
        <v>84</v>
      </c>
      <c r="I12380" s="0" t="n">
        <v>129</v>
      </c>
      <c r="J12380" s="0" t="n">
        <v>745</v>
      </c>
      <c r="K12380" s="0" t="n">
        <v>1174</v>
      </c>
      <c r="L12380" s="15" t="s">
        <v>97</v>
      </c>
      <c r="M12380" s="0" t="n">
        <v>2</v>
      </c>
      <c r="N12380" s="16" t="n">
        <f aca="false">I12380*K12380</f>
        <v>151446</v>
      </c>
      <c r="O12380" s="16" t="n">
        <f aca="false">I12380*(K12380-J12380)</f>
        <v>55341</v>
      </c>
      <c r="P12380" s="15" t="n">
        <f aca="false">K12380-J12380</f>
        <v>429</v>
      </c>
      <c r="Q12380" s="0" t="str">
        <f aca="false">IF(G12380=0,"Out of stock",IF(G12380&lt;H12380,"Understocked",IF(G12380&gt;Summary!$B$6*H12380,"Overstocked","Healthy")))</f>
        <v>Understocked</v>
      </c>
      <c r="R12380" s="0" t="str">
        <f aca="false">IF(I12380&gt;=Summary!$B$7,"Fast",IF(I12380&lt;Summary!$B$8,"Slow","Medium"))</f>
        <v>Medium</v>
      </c>
      <c r="S12380" s="15" t="n">
        <f aca="false">IF(M12380&gt;Summary!$B$5,1,0)</f>
        <v>0</v>
      </c>
      <c r="T12380" s="16" t="n">
        <f aca="false">IF(Q12380="Overstocked",(G12380-Summary!$B$6*H12380)*J12380,0)</f>
        <v>0</v>
      </c>
    </row>
    <row r="12381" customFormat="false" ht="15" hidden="false" customHeight="false" outlineLevel="0" collapsed="false">
      <c r="A12381" s="0" t="s">
        <v>12479</v>
      </c>
      <c r="B12381" s="0" t="s">
        <v>84</v>
      </c>
      <c r="C12381" s="0" t="s">
        <v>96</v>
      </c>
      <c r="D12381" s="0" t="s">
        <v>79</v>
      </c>
      <c r="E12381" s="14" t="n">
        <v>45261</v>
      </c>
      <c r="F12381" s="14" t="n">
        <v>45262</v>
      </c>
      <c r="G12381" s="0" t="n">
        <v>384</v>
      </c>
      <c r="H12381" s="0" t="n">
        <v>101</v>
      </c>
      <c r="I12381" s="0" t="n">
        <v>25</v>
      </c>
      <c r="J12381" s="0" t="n">
        <v>1446</v>
      </c>
      <c r="K12381" s="0" t="n">
        <v>1765</v>
      </c>
      <c r="L12381" s="15" t="s">
        <v>97</v>
      </c>
      <c r="M12381" s="0" t="n">
        <v>1</v>
      </c>
      <c r="N12381" s="16" t="n">
        <f aca="false">I12381*K12381</f>
        <v>44125</v>
      </c>
      <c r="O12381" s="16" t="n">
        <f aca="false">I12381*(K12381-J12381)</f>
        <v>7975</v>
      </c>
      <c r="P12381" s="15" t="n">
        <f aca="false">K12381-J12381</f>
        <v>319</v>
      </c>
      <c r="Q12381" s="0" t="str">
        <f aca="false">IF(G12381=0,"Out of stock",IF(G12381&lt;H12381,"Understocked",IF(G12381&gt;Summary!$B$6*H12381,"Overstocked","Healthy")))</f>
        <v>Healthy</v>
      </c>
      <c r="R12381" s="0" t="str">
        <f aca="false">IF(I12381&gt;=Summary!$B$7,"Fast",IF(I12381&lt;Summary!$B$8,"Slow","Medium"))</f>
        <v>Slow</v>
      </c>
      <c r="S12381" s="15" t="n">
        <f aca="false">IF(M12381&gt;Summary!$B$5,1,0)</f>
        <v>0</v>
      </c>
      <c r="T12381" s="16" t="n">
        <f aca="false">IF(Q12381="Overstocked",(G12381-Summary!$B$6*H12381)*J12381,0)</f>
        <v>0</v>
      </c>
    </row>
    <row r="12382" customFormat="false" ht="15" hidden="false" customHeight="false" outlineLevel="0" collapsed="false">
      <c r="A12382" s="0" t="s">
        <v>12480</v>
      </c>
      <c r="B12382" s="0" t="s">
        <v>111</v>
      </c>
      <c r="C12382" s="0" t="s">
        <v>96</v>
      </c>
      <c r="D12382" s="0" t="s">
        <v>92</v>
      </c>
      <c r="E12382" s="14" t="n">
        <v>45476</v>
      </c>
      <c r="F12382" s="14" t="n">
        <v>45478</v>
      </c>
      <c r="G12382" s="0" t="n">
        <v>232</v>
      </c>
      <c r="H12382" s="0" t="n">
        <v>138</v>
      </c>
      <c r="I12382" s="0" t="n">
        <v>53</v>
      </c>
      <c r="J12382" s="0" t="n">
        <v>1001</v>
      </c>
      <c r="K12382" s="0" t="n">
        <v>1416</v>
      </c>
      <c r="L12382" s="15" t="s">
        <v>82</v>
      </c>
      <c r="M12382" s="0" t="n">
        <v>2</v>
      </c>
      <c r="N12382" s="16" t="n">
        <f aca="false">I12382*K12382</f>
        <v>75048</v>
      </c>
      <c r="O12382" s="16" t="n">
        <f aca="false">I12382*(K12382-J12382)</f>
        <v>21995</v>
      </c>
      <c r="P12382" s="15" t="n">
        <f aca="false">K12382-J12382</f>
        <v>415</v>
      </c>
      <c r="Q12382" s="0" t="str">
        <f aca="false">IF(G12382=0,"Out of stock",IF(G12382&lt;H12382,"Understocked",IF(G12382&gt;Summary!$B$6*H12382,"Overstocked","Healthy")))</f>
        <v>Healthy</v>
      </c>
      <c r="R12382" s="0" t="str">
        <f aca="false">IF(I12382&gt;=Summary!$B$7,"Fast",IF(I12382&lt;Summary!$B$8,"Slow","Medium"))</f>
        <v>Slow</v>
      </c>
      <c r="S12382" s="15" t="n">
        <f aca="false">IF(M12382&gt;Summary!$B$5,1,0)</f>
        <v>0</v>
      </c>
      <c r="T12382" s="16" t="n">
        <f aca="false">IF(Q12382="Overstocked",(G12382-Summary!$B$6*H12382)*J12382,0)</f>
        <v>0</v>
      </c>
    </row>
    <row r="12383" customFormat="false" ht="15" hidden="false" customHeight="false" outlineLevel="0" collapsed="false">
      <c r="A12383" s="0" t="s">
        <v>12481</v>
      </c>
      <c r="B12383" s="0" t="s">
        <v>101</v>
      </c>
      <c r="C12383" s="0" t="s">
        <v>104</v>
      </c>
      <c r="D12383" s="0" t="s">
        <v>102</v>
      </c>
      <c r="E12383" s="14" t="n">
        <v>45439</v>
      </c>
      <c r="F12383" s="14" t="n">
        <v>45444</v>
      </c>
      <c r="G12383" s="0" t="n">
        <v>96</v>
      </c>
      <c r="H12383" s="0" t="n">
        <v>125</v>
      </c>
      <c r="I12383" s="0" t="n">
        <v>222</v>
      </c>
      <c r="J12383" s="0" t="n">
        <v>645</v>
      </c>
      <c r="K12383" s="0" t="n">
        <v>855</v>
      </c>
      <c r="L12383" s="15" t="s">
        <v>93</v>
      </c>
      <c r="M12383" s="0" t="n">
        <v>5</v>
      </c>
      <c r="N12383" s="16" t="n">
        <f aca="false">I12383*K12383</f>
        <v>189810</v>
      </c>
      <c r="O12383" s="16" t="n">
        <f aca="false">I12383*(K12383-J12383)</f>
        <v>46620</v>
      </c>
      <c r="P12383" s="15" t="n">
        <f aca="false">K12383-J12383</f>
        <v>210</v>
      </c>
      <c r="Q12383" s="0" t="str">
        <f aca="false">IF(G12383=0,"Out of stock",IF(G12383&lt;H12383,"Understocked",IF(G12383&gt;Summary!$B$6*H12383,"Overstocked","Healthy")))</f>
        <v>Understocked</v>
      </c>
      <c r="R12383" s="0" t="str">
        <f aca="false">IF(I12383&gt;=Summary!$B$7,"Fast",IF(I12383&lt;Summary!$B$8,"Slow","Medium"))</f>
        <v>Fast</v>
      </c>
      <c r="S12383" s="15" t="n">
        <f aca="false">IF(M12383&gt;Summary!$B$5,1,0)</f>
        <v>0</v>
      </c>
      <c r="T12383" s="16" t="n">
        <f aca="false">IF(Q12383="Overstocked",(G12383-Summary!$B$6*H12383)*J12383,0)</f>
        <v>0</v>
      </c>
    </row>
    <row r="12384" customFormat="false" ht="15" hidden="false" customHeight="false" outlineLevel="0" collapsed="false">
      <c r="A12384" s="0" t="s">
        <v>12482</v>
      </c>
      <c r="B12384" s="0" t="s">
        <v>95</v>
      </c>
      <c r="C12384" s="0" t="s">
        <v>85</v>
      </c>
      <c r="D12384" s="0" t="s">
        <v>102</v>
      </c>
      <c r="E12384" s="14" t="n">
        <v>44929</v>
      </c>
      <c r="F12384" s="14" t="n">
        <v>44935</v>
      </c>
      <c r="G12384" s="0" t="n">
        <v>273</v>
      </c>
      <c r="H12384" s="0" t="n">
        <v>142</v>
      </c>
      <c r="I12384" s="0" t="n">
        <v>103</v>
      </c>
      <c r="J12384" s="0" t="n">
        <v>791</v>
      </c>
      <c r="K12384" s="0" t="n">
        <v>885</v>
      </c>
      <c r="L12384" s="15" t="s">
        <v>87</v>
      </c>
      <c r="M12384" s="0" t="n">
        <v>6</v>
      </c>
      <c r="N12384" s="16" t="n">
        <f aca="false">I12384*K12384</f>
        <v>91155</v>
      </c>
      <c r="O12384" s="16" t="n">
        <f aca="false">I12384*(K12384-J12384)</f>
        <v>9682</v>
      </c>
      <c r="P12384" s="15" t="n">
        <f aca="false">K12384-J12384</f>
        <v>94</v>
      </c>
      <c r="Q12384" s="0" t="str">
        <f aca="false">IF(G12384=0,"Out of stock",IF(G12384&lt;H12384,"Understocked",IF(G12384&gt;Summary!$B$6*H12384,"Overstocked","Healthy")))</f>
        <v>Healthy</v>
      </c>
      <c r="R12384" s="0" t="str">
        <f aca="false">IF(I12384&gt;=Summary!$B$7,"Fast",IF(I12384&lt;Summary!$B$8,"Slow","Medium"))</f>
        <v>Medium</v>
      </c>
      <c r="S12384" s="15" t="n">
        <f aca="false">IF(M12384&gt;Summary!$B$5,1,0)</f>
        <v>0</v>
      </c>
      <c r="T12384" s="16" t="n">
        <f aca="false">IF(Q12384="Overstocked",(G12384-Summary!$B$6*H12384)*J12384,0)</f>
        <v>0</v>
      </c>
    </row>
    <row r="12385" customFormat="false" ht="15" hidden="false" customHeight="false" outlineLevel="0" collapsed="false">
      <c r="A12385" s="0" t="s">
        <v>12483</v>
      </c>
      <c r="B12385" s="0" t="s">
        <v>84</v>
      </c>
      <c r="C12385" s="0" t="s">
        <v>78</v>
      </c>
      <c r="D12385" s="0" t="s">
        <v>90</v>
      </c>
      <c r="E12385" s="14" t="n">
        <v>45490</v>
      </c>
      <c r="F12385" s="14" t="n">
        <v>45491</v>
      </c>
      <c r="G12385" s="0" t="n">
        <v>395</v>
      </c>
      <c r="H12385" s="0" t="n">
        <v>62</v>
      </c>
      <c r="I12385" s="0" t="n">
        <v>135</v>
      </c>
      <c r="J12385" s="0" t="n">
        <v>1435</v>
      </c>
      <c r="K12385" s="0" t="n">
        <v>1677</v>
      </c>
      <c r="L12385" s="15" t="s">
        <v>97</v>
      </c>
      <c r="M12385" s="0" t="n">
        <v>1</v>
      </c>
      <c r="N12385" s="16" t="n">
        <f aca="false">I12385*K12385</f>
        <v>226395</v>
      </c>
      <c r="O12385" s="16" t="n">
        <f aca="false">I12385*(K12385-J12385)</f>
        <v>32670</v>
      </c>
      <c r="P12385" s="15" t="n">
        <f aca="false">K12385-J12385</f>
        <v>242</v>
      </c>
      <c r="Q12385" s="0" t="str">
        <f aca="false">IF(G12385=0,"Out of stock",IF(G12385&lt;H12385,"Understocked",IF(G12385&gt;Summary!$B$6*H12385,"Overstocked","Healthy")))</f>
        <v>Overstocked</v>
      </c>
      <c r="R12385" s="0" t="str">
        <f aca="false">IF(I12385&gt;=Summary!$B$7,"Fast",IF(I12385&lt;Summary!$B$8,"Slow","Medium"))</f>
        <v>Medium</v>
      </c>
      <c r="S12385" s="15" t="n">
        <f aca="false">IF(M12385&gt;Summary!$B$5,1,0)</f>
        <v>0</v>
      </c>
      <c r="T12385" s="16" t="n">
        <f aca="false">IF(Q12385="Overstocked",(G12385-Summary!$B$6*H12385)*J12385,0)</f>
        <v>210945</v>
      </c>
    </row>
    <row r="12386" customFormat="false" ht="15" hidden="false" customHeight="false" outlineLevel="0" collapsed="false">
      <c r="A12386" s="0" t="s">
        <v>12484</v>
      </c>
      <c r="B12386" s="0" t="s">
        <v>84</v>
      </c>
      <c r="C12386" s="0" t="s">
        <v>96</v>
      </c>
      <c r="D12386" s="0" t="s">
        <v>92</v>
      </c>
      <c r="E12386" s="14" t="n">
        <v>45598</v>
      </c>
      <c r="F12386" s="14" t="n">
        <v>45605</v>
      </c>
      <c r="G12386" s="0" t="n">
        <v>43</v>
      </c>
      <c r="H12386" s="0" t="n">
        <v>111</v>
      </c>
      <c r="I12386" s="0" t="n">
        <v>227</v>
      </c>
      <c r="J12386" s="0" t="n">
        <v>1909</v>
      </c>
      <c r="K12386" s="0" t="n">
        <v>2112</v>
      </c>
      <c r="L12386" s="15" t="s">
        <v>87</v>
      </c>
      <c r="M12386" s="0" t="n">
        <v>7</v>
      </c>
      <c r="N12386" s="16" t="n">
        <f aca="false">I12386*K12386</f>
        <v>479424</v>
      </c>
      <c r="O12386" s="16" t="n">
        <f aca="false">I12386*(K12386-J12386)</f>
        <v>46081</v>
      </c>
      <c r="P12386" s="15" t="n">
        <f aca="false">K12386-J12386</f>
        <v>203</v>
      </c>
      <c r="Q12386" s="0" t="str">
        <f aca="false">IF(G12386=0,"Out of stock",IF(G12386&lt;H12386,"Understocked",IF(G12386&gt;Summary!$B$6*H12386,"Overstocked","Healthy")))</f>
        <v>Understocked</v>
      </c>
      <c r="R12386" s="0" t="str">
        <f aca="false">IF(I12386&gt;=Summary!$B$7,"Fast",IF(I12386&lt;Summary!$B$8,"Slow","Medium"))</f>
        <v>Fast</v>
      </c>
      <c r="S12386" s="15" t="n">
        <f aca="false">IF(M12386&gt;Summary!$B$5,1,0)</f>
        <v>0</v>
      </c>
      <c r="T12386" s="16" t="n">
        <f aca="false">IF(Q12386="Overstocked",(G12386-Summary!$B$6*H12386)*J12386,0)</f>
        <v>0</v>
      </c>
    </row>
    <row r="12387" customFormat="false" ht="15" hidden="false" customHeight="false" outlineLevel="0" collapsed="false">
      <c r="A12387" s="0" t="s">
        <v>12485</v>
      </c>
      <c r="B12387" s="0" t="s">
        <v>89</v>
      </c>
      <c r="C12387" s="0" t="s">
        <v>78</v>
      </c>
      <c r="D12387" s="0" t="s">
        <v>79</v>
      </c>
      <c r="E12387" s="14" t="n">
        <v>45190</v>
      </c>
      <c r="F12387" s="14" t="n">
        <v>45199</v>
      </c>
      <c r="G12387" s="0" t="n">
        <v>357</v>
      </c>
      <c r="H12387" s="0" t="n">
        <v>107</v>
      </c>
      <c r="I12387" s="0" t="n">
        <v>180</v>
      </c>
      <c r="J12387" s="0" t="n">
        <v>1861</v>
      </c>
      <c r="K12387" s="0" t="n">
        <v>2157</v>
      </c>
      <c r="L12387" s="15" t="s">
        <v>93</v>
      </c>
      <c r="M12387" s="0" t="n">
        <v>9</v>
      </c>
      <c r="N12387" s="16" t="n">
        <f aca="false">I12387*K12387</f>
        <v>388260</v>
      </c>
      <c r="O12387" s="16" t="n">
        <f aca="false">I12387*(K12387-J12387)</f>
        <v>53280</v>
      </c>
      <c r="P12387" s="15" t="n">
        <f aca="false">K12387-J12387</f>
        <v>296</v>
      </c>
      <c r="Q12387" s="0" t="str">
        <f aca="false">IF(G12387=0,"Out of stock",IF(G12387&lt;H12387,"Understocked",IF(G12387&gt;Summary!$B$6*H12387,"Overstocked","Healthy")))</f>
        <v>Healthy</v>
      </c>
      <c r="R12387" s="0" t="str">
        <f aca="false">IF(I12387&gt;=Summary!$B$7,"Fast",IF(I12387&lt;Summary!$B$8,"Slow","Medium"))</f>
        <v>Medium</v>
      </c>
      <c r="S12387" s="15" t="n">
        <f aca="false">IF(M12387&gt;Summary!$B$5,1,0)</f>
        <v>1</v>
      </c>
      <c r="T12387" s="16" t="n">
        <f aca="false">IF(Q12387="Overstocked",(G12387-Summary!$B$6*H12387)*J12387,0)</f>
        <v>0</v>
      </c>
    </row>
    <row r="12388" customFormat="false" ht="15" hidden="false" customHeight="false" outlineLevel="0" collapsed="false">
      <c r="A12388" s="0" t="s">
        <v>12486</v>
      </c>
      <c r="B12388" s="0" t="s">
        <v>77</v>
      </c>
      <c r="C12388" s="0" t="s">
        <v>104</v>
      </c>
      <c r="D12388" s="0" t="s">
        <v>86</v>
      </c>
      <c r="E12388" s="14" t="n">
        <v>45196</v>
      </c>
      <c r="F12388" s="14" t="n">
        <v>45205</v>
      </c>
      <c r="G12388" s="0" t="n">
        <v>54</v>
      </c>
      <c r="H12388" s="0" t="n">
        <v>111</v>
      </c>
      <c r="I12388" s="0" t="n">
        <v>285</v>
      </c>
      <c r="J12388" s="0" t="n">
        <v>967</v>
      </c>
      <c r="K12388" s="0" t="n">
        <v>1180</v>
      </c>
      <c r="L12388" s="15" t="s">
        <v>80</v>
      </c>
      <c r="M12388" s="0" t="n">
        <v>9</v>
      </c>
      <c r="N12388" s="16" t="n">
        <f aca="false">I12388*K12388</f>
        <v>336300</v>
      </c>
      <c r="O12388" s="16" t="n">
        <f aca="false">I12388*(K12388-J12388)</f>
        <v>60705</v>
      </c>
      <c r="P12388" s="15" t="n">
        <f aca="false">K12388-J12388</f>
        <v>213</v>
      </c>
      <c r="Q12388" s="0" t="str">
        <f aca="false">IF(G12388=0,"Out of stock",IF(G12388&lt;H12388,"Understocked",IF(G12388&gt;Summary!$B$6*H12388,"Overstocked","Healthy")))</f>
        <v>Understocked</v>
      </c>
      <c r="R12388" s="0" t="str">
        <f aca="false">IF(I12388&gt;=Summary!$B$7,"Fast",IF(I12388&lt;Summary!$B$8,"Slow","Medium"))</f>
        <v>Fast</v>
      </c>
      <c r="S12388" s="15" t="n">
        <f aca="false">IF(M12388&gt;Summary!$B$5,1,0)</f>
        <v>1</v>
      </c>
      <c r="T12388" s="16" t="n">
        <f aca="false">IF(Q12388="Overstocked",(G12388-Summary!$B$6*H12388)*J12388,0)</f>
        <v>0</v>
      </c>
    </row>
    <row r="12389" customFormat="false" ht="15" hidden="false" customHeight="false" outlineLevel="0" collapsed="false">
      <c r="A12389" s="0" t="s">
        <v>12487</v>
      </c>
      <c r="B12389" s="0" t="s">
        <v>107</v>
      </c>
      <c r="C12389" s="0" t="s">
        <v>104</v>
      </c>
      <c r="D12389" s="0" t="s">
        <v>79</v>
      </c>
      <c r="E12389" s="14" t="n">
        <v>45371</v>
      </c>
      <c r="F12389" s="14" t="n">
        <v>45377</v>
      </c>
      <c r="G12389" s="0" t="n">
        <v>441</v>
      </c>
      <c r="H12389" s="0" t="n">
        <v>102</v>
      </c>
      <c r="I12389" s="0" t="n">
        <v>44</v>
      </c>
      <c r="J12389" s="0" t="n">
        <v>840</v>
      </c>
      <c r="K12389" s="0" t="n">
        <v>1277</v>
      </c>
      <c r="L12389" s="15" t="s">
        <v>87</v>
      </c>
      <c r="M12389" s="0" t="n">
        <v>6</v>
      </c>
      <c r="N12389" s="16" t="n">
        <f aca="false">I12389*K12389</f>
        <v>56188</v>
      </c>
      <c r="O12389" s="16" t="n">
        <f aca="false">I12389*(K12389-J12389)</f>
        <v>19228</v>
      </c>
      <c r="P12389" s="15" t="n">
        <f aca="false">K12389-J12389</f>
        <v>437</v>
      </c>
      <c r="Q12389" s="0" t="str">
        <f aca="false">IF(G12389=0,"Out of stock",IF(G12389&lt;H12389,"Understocked",IF(G12389&gt;Summary!$B$6*H12389,"Overstocked","Healthy")))</f>
        <v>Overstocked</v>
      </c>
      <c r="R12389" s="0" t="str">
        <f aca="false">IF(I12389&gt;=Summary!$B$7,"Fast",IF(I12389&lt;Summary!$B$8,"Slow","Medium"))</f>
        <v>Slow</v>
      </c>
      <c r="S12389" s="15" t="n">
        <f aca="false">IF(M12389&gt;Summary!$B$5,1,0)</f>
        <v>0</v>
      </c>
      <c r="T12389" s="16" t="n">
        <f aca="false">IF(Q12389="Overstocked",(G12389-Summary!$B$6*H12389)*J12389,0)</f>
        <v>27720</v>
      </c>
    </row>
    <row r="12390" customFormat="false" ht="15" hidden="false" customHeight="false" outlineLevel="0" collapsed="false">
      <c r="A12390" s="0" t="s">
        <v>12488</v>
      </c>
      <c r="B12390" s="0" t="s">
        <v>123</v>
      </c>
      <c r="C12390" s="0" t="s">
        <v>96</v>
      </c>
      <c r="D12390" s="0" t="s">
        <v>86</v>
      </c>
      <c r="E12390" s="14" t="n">
        <v>45242</v>
      </c>
      <c r="F12390" s="14" t="n">
        <v>45250</v>
      </c>
      <c r="G12390" s="0" t="n">
        <v>343</v>
      </c>
      <c r="H12390" s="0" t="n">
        <v>54</v>
      </c>
      <c r="I12390" s="0" t="n">
        <v>50</v>
      </c>
      <c r="J12390" s="0" t="n">
        <v>862</v>
      </c>
      <c r="K12390" s="0" t="n">
        <v>1327</v>
      </c>
      <c r="L12390" s="15" t="s">
        <v>80</v>
      </c>
      <c r="M12390" s="0" t="n">
        <v>8</v>
      </c>
      <c r="N12390" s="16" t="n">
        <f aca="false">I12390*K12390</f>
        <v>66350</v>
      </c>
      <c r="O12390" s="16" t="n">
        <f aca="false">I12390*(K12390-J12390)</f>
        <v>23250</v>
      </c>
      <c r="P12390" s="15" t="n">
        <f aca="false">K12390-J12390</f>
        <v>465</v>
      </c>
      <c r="Q12390" s="0" t="str">
        <f aca="false">IF(G12390=0,"Out of stock",IF(G12390&lt;H12390,"Understocked",IF(G12390&gt;Summary!$B$6*H12390,"Overstocked","Healthy")))</f>
        <v>Overstocked</v>
      </c>
      <c r="R12390" s="0" t="str">
        <f aca="false">IF(I12390&gt;=Summary!$B$7,"Fast",IF(I12390&lt;Summary!$B$8,"Slow","Medium"))</f>
        <v>Slow</v>
      </c>
      <c r="S12390" s="15" t="n">
        <f aca="false">IF(M12390&gt;Summary!$B$5,1,0)</f>
        <v>1</v>
      </c>
      <c r="T12390" s="16" t="n">
        <f aca="false">IF(Q12390="Overstocked",(G12390-Summary!$B$6*H12390)*J12390,0)</f>
        <v>109474</v>
      </c>
    </row>
    <row r="12391" customFormat="false" ht="15" hidden="false" customHeight="false" outlineLevel="0" collapsed="false">
      <c r="A12391" s="0" t="s">
        <v>12489</v>
      </c>
      <c r="B12391" s="0" t="s">
        <v>84</v>
      </c>
      <c r="C12391" s="0" t="s">
        <v>104</v>
      </c>
      <c r="D12391" s="0" t="s">
        <v>86</v>
      </c>
      <c r="E12391" s="14" t="n">
        <v>45059</v>
      </c>
      <c r="F12391" s="14" t="n">
        <v>45067</v>
      </c>
      <c r="G12391" s="0" t="n">
        <v>254</v>
      </c>
      <c r="H12391" s="0" t="n">
        <v>51</v>
      </c>
      <c r="I12391" s="0" t="n">
        <v>49</v>
      </c>
      <c r="J12391" s="0" t="n">
        <v>1166</v>
      </c>
      <c r="K12391" s="0" t="n">
        <v>1620</v>
      </c>
      <c r="L12391" s="15" t="s">
        <v>82</v>
      </c>
      <c r="M12391" s="0" t="n">
        <v>8</v>
      </c>
      <c r="N12391" s="16" t="n">
        <f aca="false">I12391*K12391</f>
        <v>79380</v>
      </c>
      <c r="O12391" s="16" t="n">
        <f aca="false">I12391*(K12391-J12391)</f>
        <v>22246</v>
      </c>
      <c r="P12391" s="15" t="n">
        <f aca="false">K12391-J12391</f>
        <v>454</v>
      </c>
      <c r="Q12391" s="0" t="str">
        <f aca="false">IF(G12391=0,"Out of stock",IF(G12391&lt;H12391,"Understocked",IF(G12391&gt;Summary!$B$6*H12391,"Overstocked","Healthy")))</f>
        <v>Overstocked</v>
      </c>
      <c r="R12391" s="0" t="str">
        <f aca="false">IF(I12391&gt;=Summary!$B$7,"Fast",IF(I12391&lt;Summary!$B$8,"Slow","Medium"))</f>
        <v>Slow</v>
      </c>
      <c r="S12391" s="15" t="n">
        <f aca="false">IF(M12391&gt;Summary!$B$5,1,0)</f>
        <v>1</v>
      </c>
      <c r="T12391" s="16" t="n">
        <f aca="false">IF(Q12391="Overstocked",(G12391-Summary!$B$6*H12391)*J12391,0)</f>
        <v>58300</v>
      </c>
    </row>
    <row r="12392" customFormat="false" ht="15" hidden="false" customHeight="false" outlineLevel="0" collapsed="false">
      <c r="A12392" s="0" t="s">
        <v>12490</v>
      </c>
      <c r="B12392" s="0" t="s">
        <v>107</v>
      </c>
      <c r="C12392" s="0" t="s">
        <v>96</v>
      </c>
      <c r="D12392" s="0" t="s">
        <v>86</v>
      </c>
      <c r="E12392" s="14" t="n">
        <v>45626</v>
      </c>
      <c r="F12392" s="14" t="n">
        <v>45632</v>
      </c>
      <c r="G12392" s="0" t="n">
        <v>411</v>
      </c>
      <c r="H12392" s="0" t="n">
        <v>99</v>
      </c>
      <c r="I12392" s="0" t="n">
        <v>62</v>
      </c>
      <c r="J12392" s="0" t="n">
        <v>998</v>
      </c>
      <c r="K12392" s="0" t="n">
        <v>1455</v>
      </c>
      <c r="L12392" s="15" t="s">
        <v>82</v>
      </c>
      <c r="M12392" s="0" t="n">
        <v>6</v>
      </c>
      <c r="N12392" s="16" t="n">
        <f aca="false">I12392*K12392</f>
        <v>90210</v>
      </c>
      <c r="O12392" s="16" t="n">
        <f aca="false">I12392*(K12392-J12392)</f>
        <v>28334</v>
      </c>
      <c r="P12392" s="15" t="n">
        <f aca="false">K12392-J12392</f>
        <v>457</v>
      </c>
      <c r="Q12392" s="0" t="str">
        <f aca="false">IF(G12392=0,"Out of stock",IF(G12392&lt;H12392,"Understocked",IF(G12392&gt;Summary!$B$6*H12392,"Overstocked","Healthy")))</f>
        <v>Overstocked</v>
      </c>
      <c r="R12392" s="0" t="str">
        <f aca="false">IF(I12392&gt;=Summary!$B$7,"Fast",IF(I12392&lt;Summary!$B$8,"Slow","Medium"))</f>
        <v>Slow</v>
      </c>
      <c r="S12392" s="15" t="n">
        <f aca="false">IF(M12392&gt;Summary!$B$5,1,0)</f>
        <v>0</v>
      </c>
      <c r="T12392" s="16" t="n">
        <f aca="false">IF(Q12392="Overstocked",(G12392-Summary!$B$6*H12392)*J12392,0)</f>
        <v>14970</v>
      </c>
    </row>
    <row r="12393" customFormat="false" ht="15" hidden="false" customHeight="false" outlineLevel="0" collapsed="false">
      <c r="A12393" s="0" t="s">
        <v>12491</v>
      </c>
      <c r="B12393" s="0" t="s">
        <v>77</v>
      </c>
      <c r="C12393" s="0" t="s">
        <v>78</v>
      </c>
      <c r="D12393" s="0" t="s">
        <v>92</v>
      </c>
      <c r="E12393" s="14" t="n">
        <v>45236</v>
      </c>
      <c r="F12393" s="14" t="n">
        <v>45244</v>
      </c>
      <c r="G12393" s="0" t="n">
        <v>471</v>
      </c>
      <c r="H12393" s="0" t="n">
        <v>145</v>
      </c>
      <c r="I12393" s="0" t="n">
        <v>113</v>
      </c>
      <c r="J12393" s="0" t="n">
        <v>1396</v>
      </c>
      <c r="K12393" s="0" t="n">
        <v>1728</v>
      </c>
      <c r="L12393" s="15" t="s">
        <v>80</v>
      </c>
      <c r="M12393" s="0" t="n">
        <v>8</v>
      </c>
      <c r="N12393" s="16" t="n">
        <f aca="false">I12393*K12393</f>
        <v>195264</v>
      </c>
      <c r="O12393" s="16" t="n">
        <f aca="false">I12393*(K12393-J12393)</f>
        <v>37516</v>
      </c>
      <c r="P12393" s="15" t="n">
        <f aca="false">K12393-J12393</f>
        <v>332</v>
      </c>
      <c r="Q12393" s="0" t="str">
        <f aca="false">IF(G12393=0,"Out of stock",IF(G12393&lt;H12393,"Understocked",IF(G12393&gt;Summary!$B$6*H12393,"Overstocked","Healthy")))</f>
        <v>Healthy</v>
      </c>
      <c r="R12393" s="0" t="str">
        <f aca="false">IF(I12393&gt;=Summary!$B$7,"Fast",IF(I12393&lt;Summary!$B$8,"Slow","Medium"))</f>
        <v>Medium</v>
      </c>
      <c r="S12393" s="15" t="n">
        <f aca="false">IF(M12393&gt;Summary!$B$5,1,0)</f>
        <v>1</v>
      </c>
      <c r="T12393" s="16" t="n">
        <f aca="false">IF(Q12393="Overstocked",(G12393-Summary!$B$6*H12393)*J12393,0)</f>
        <v>0</v>
      </c>
    </row>
    <row r="12394" customFormat="false" ht="15" hidden="false" customHeight="false" outlineLevel="0" collapsed="false">
      <c r="A12394" s="0" t="s">
        <v>12492</v>
      </c>
      <c r="B12394" s="0" t="s">
        <v>84</v>
      </c>
      <c r="C12394" s="0" t="s">
        <v>104</v>
      </c>
      <c r="D12394" s="0" t="s">
        <v>79</v>
      </c>
      <c r="E12394" s="14" t="n">
        <v>45232</v>
      </c>
      <c r="F12394" s="14" t="n">
        <v>45236</v>
      </c>
      <c r="G12394" s="0" t="n">
        <v>89</v>
      </c>
      <c r="H12394" s="0" t="n">
        <v>69</v>
      </c>
      <c r="I12394" s="0" t="n">
        <v>293</v>
      </c>
      <c r="J12394" s="0" t="n">
        <v>1438</v>
      </c>
      <c r="K12394" s="0" t="n">
        <v>1703</v>
      </c>
      <c r="L12394" s="15" t="s">
        <v>82</v>
      </c>
      <c r="M12394" s="0" t="n">
        <v>4</v>
      </c>
      <c r="N12394" s="16" t="n">
        <f aca="false">I12394*K12394</f>
        <v>498979</v>
      </c>
      <c r="O12394" s="16" t="n">
        <f aca="false">I12394*(K12394-J12394)</f>
        <v>77645</v>
      </c>
      <c r="P12394" s="15" t="n">
        <f aca="false">K12394-J12394</f>
        <v>265</v>
      </c>
      <c r="Q12394" s="0" t="str">
        <f aca="false">IF(G12394=0,"Out of stock",IF(G12394&lt;H12394,"Understocked",IF(G12394&gt;Summary!$B$6*H12394,"Overstocked","Healthy")))</f>
        <v>Healthy</v>
      </c>
      <c r="R12394" s="0" t="str">
        <f aca="false">IF(I12394&gt;=Summary!$B$7,"Fast",IF(I12394&lt;Summary!$B$8,"Slow","Medium"))</f>
        <v>Fast</v>
      </c>
      <c r="S12394" s="15" t="n">
        <f aca="false">IF(M12394&gt;Summary!$B$5,1,0)</f>
        <v>0</v>
      </c>
      <c r="T12394" s="16" t="n">
        <f aca="false">IF(Q12394="Overstocked",(G12394-Summary!$B$6*H12394)*J12394,0)</f>
        <v>0</v>
      </c>
    </row>
    <row r="12395" customFormat="false" ht="15" hidden="false" customHeight="false" outlineLevel="0" collapsed="false">
      <c r="A12395" s="0" t="s">
        <v>12493</v>
      </c>
      <c r="B12395" s="0" t="s">
        <v>115</v>
      </c>
      <c r="C12395" s="0" t="s">
        <v>85</v>
      </c>
      <c r="D12395" s="0" t="s">
        <v>102</v>
      </c>
      <c r="E12395" s="14" t="n">
        <v>45652</v>
      </c>
      <c r="F12395" s="14" t="n">
        <v>45658</v>
      </c>
      <c r="G12395" s="0" t="n">
        <v>271</v>
      </c>
      <c r="H12395" s="0" t="n">
        <v>113</v>
      </c>
      <c r="I12395" s="0" t="n">
        <v>143</v>
      </c>
      <c r="J12395" s="0" t="n">
        <v>999</v>
      </c>
      <c r="K12395" s="0" t="n">
        <v>1209</v>
      </c>
      <c r="L12395" s="15" t="s">
        <v>80</v>
      </c>
      <c r="M12395" s="0" t="n">
        <v>6</v>
      </c>
      <c r="N12395" s="16" t="n">
        <f aca="false">I12395*K12395</f>
        <v>172887</v>
      </c>
      <c r="O12395" s="16" t="n">
        <f aca="false">I12395*(K12395-J12395)</f>
        <v>30030</v>
      </c>
      <c r="P12395" s="15" t="n">
        <f aca="false">K12395-J12395</f>
        <v>210</v>
      </c>
      <c r="Q12395" s="0" t="str">
        <f aca="false">IF(G12395=0,"Out of stock",IF(G12395&lt;H12395,"Understocked",IF(G12395&gt;Summary!$B$6*H12395,"Overstocked","Healthy")))</f>
        <v>Healthy</v>
      </c>
      <c r="R12395" s="0" t="str">
        <f aca="false">IF(I12395&gt;=Summary!$B$7,"Fast",IF(I12395&lt;Summary!$B$8,"Slow","Medium"))</f>
        <v>Medium</v>
      </c>
      <c r="S12395" s="15" t="n">
        <f aca="false">IF(M12395&gt;Summary!$B$5,1,0)</f>
        <v>0</v>
      </c>
      <c r="T12395" s="16" t="n">
        <f aca="false">IF(Q12395="Overstocked",(G12395-Summary!$B$6*H12395)*J12395,0)</f>
        <v>0</v>
      </c>
    </row>
    <row r="12396" customFormat="false" ht="15" hidden="false" customHeight="false" outlineLevel="0" collapsed="false">
      <c r="A12396" s="0" t="s">
        <v>12494</v>
      </c>
      <c r="B12396" s="0" t="s">
        <v>84</v>
      </c>
      <c r="C12396" s="0" t="s">
        <v>96</v>
      </c>
      <c r="D12396" s="0" t="s">
        <v>92</v>
      </c>
      <c r="E12396" s="14" t="n">
        <v>45311</v>
      </c>
      <c r="F12396" s="14" t="n">
        <v>45318</v>
      </c>
      <c r="G12396" s="0" t="n">
        <v>435</v>
      </c>
      <c r="H12396" s="0" t="n">
        <v>112</v>
      </c>
      <c r="I12396" s="0" t="n">
        <v>254</v>
      </c>
      <c r="J12396" s="0" t="n">
        <v>1796</v>
      </c>
      <c r="K12396" s="0" t="n">
        <v>1859</v>
      </c>
      <c r="L12396" s="15" t="s">
        <v>93</v>
      </c>
      <c r="M12396" s="0" t="n">
        <v>7</v>
      </c>
      <c r="N12396" s="16" t="n">
        <f aca="false">I12396*K12396</f>
        <v>472186</v>
      </c>
      <c r="O12396" s="16" t="n">
        <f aca="false">I12396*(K12396-J12396)</f>
        <v>16002</v>
      </c>
      <c r="P12396" s="15" t="n">
        <f aca="false">K12396-J12396</f>
        <v>63</v>
      </c>
      <c r="Q12396" s="0" t="str">
        <f aca="false">IF(G12396=0,"Out of stock",IF(G12396&lt;H12396,"Understocked",IF(G12396&gt;Summary!$B$6*H12396,"Overstocked","Healthy")))</f>
        <v>Healthy</v>
      </c>
      <c r="R12396" s="0" t="str">
        <f aca="false">IF(I12396&gt;=Summary!$B$7,"Fast",IF(I12396&lt;Summary!$B$8,"Slow","Medium"))</f>
        <v>Fast</v>
      </c>
      <c r="S12396" s="15" t="n">
        <f aca="false">IF(M12396&gt;Summary!$B$5,1,0)</f>
        <v>0</v>
      </c>
      <c r="T12396" s="16" t="n">
        <f aca="false">IF(Q12396="Overstocked",(G12396-Summary!$B$6*H12396)*J12396,0)</f>
        <v>0</v>
      </c>
    </row>
    <row r="12397" customFormat="false" ht="15" hidden="false" customHeight="false" outlineLevel="0" collapsed="false">
      <c r="A12397" s="0" t="s">
        <v>12495</v>
      </c>
      <c r="B12397" s="0" t="s">
        <v>123</v>
      </c>
      <c r="C12397" s="0" t="s">
        <v>85</v>
      </c>
      <c r="D12397" s="0" t="s">
        <v>90</v>
      </c>
      <c r="E12397" s="14" t="n">
        <v>45639</v>
      </c>
      <c r="F12397" s="14" t="n">
        <v>45645</v>
      </c>
      <c r="G12397" s="0" t="n">
        <v>398</v>
      </c>
      <c r="H12397" s="0" t="n">
        <v>105</v>
      </c>
      <c r="I12397" s="0" t="n">
        <v>105</v>
      </c>
      <c r="J12397" s="0" t="n">
        <v>454</v>
      </c>
      <c r="K12397" s="0" t="n">
        <v>877</v>
      </c>
      <c r="L12397" s="15" t="s">
        <v>80</v>
      </c>
      <c r="M12397" s="0" t="n">
        <v>6</v>
      </c>
      <c r="N12397" s="16" t="n">
        <f aca="false">I12397*K12397</f>
        <v>92085</v>
      </c>
      <c r="O12397" s="16" t="n">
        <f aca="false">I12397*(K12397-J12397)</f>
        <v>44415</v>
      </c>
      <c r="P12397" s="15" t="n">
        <f aca="false">K12397-J12397</f>
        <v>423</v>
      </c>
      <c r="Q12397" s="0" t="str">
        <f aca="false">IF(G12397=0,"Out of stock",IF(G12397&lt;H12397,"Understocked",IF(G12397&gt;Summary!$B$6*H12397,"Overstocked","Healthy")))</f>
        <v>Healthy</v>
      </c>
      <c r="R12397" s="0" t="str">
        <f aca="false">IF(I12397&gt;=Summary!$B$7,"Fast",IF(I12397&lt;Summary!$B$8,"Slow","Medium"))</f>
        <v>Medium</v>
      </c>
      <c r="S12397" s="15" t="n">
        <f aca="false">IF(M12397&gt;Summary!$B$5,1,0)</f>
        <v>0</v>
      </c>
      <c r="T12397" s="16" t="n">
        <f aca="false">IF(Q12397="Overstocked",(G12397-Summary!$B$6*H12397)*J12397,0)</f>
        <v>0</v>
      </c>
    </row>
    <row r="12398" customFormat="false" ht="15" hidden="false" customHeight="false" outlineLevel="0" collapsed="false">
      <c r="A12398" s="0" t="s">
        <v>12496</v>
      </c>
      <c r="B12398" s="0" t="s">
        <v>84</v>
      </c>
      <c r="C12398" s="0" t="s">
        <v>96</v>
      </c>
      <c r="D12398" s="0" t="s">
        <v>102</v>
      </c>
      <c r="E12398" s="14" t="n">
        <v>45525</v>
      </c>
      <c r="F12398" s="14" t="n">
        <v>45530</v>
      </c>
      <c r="G12398" s="0" t="n">
        <v>338</v>
      </c>
      <c r="H12398" s="0" t="n">
        <v>141</v>
      </c>
      <c r="I12398" s="0" t="n">
        <v>116</v>
      </c>
      <c r="J12398" s="0" t="n">
        <v>898</v>
      </c>
      <c r="K12398" s="0" t="n">
        <v>1270</v>
      </c>
      <c r="L12398" s="15" t="s">
        <v>82</v>
      </c>
      <c r="M12398" s="0" t="n">
        <v>5</v>
      </c>
      <c r="N12398" s="16" t="n">
        <f aca="false">I12398*K12398</f>
        <v>147320</v>
      </c>
      <c r="O12398" s="16" t="n">
        <f aca="false">I12398*(K12398-J12398)</f>
        <v>43152</v>
      </c>
      <c r="P12398" s="15" t="n">
        <f aca="false">K12398-J12398</f>
        <v>372</v>
      </c>
      <c r="Q12398" s="0" t="str">
        <f aca="false">IF(G12398=0,"Out of stock",IF(G12398&lt;H12398,"Understocked",IF(G12398&gt;Summary!$B$6*H12398,"Overstocked","Healthy")))</f>
        <v>Healthy</v>
      </c>
      <c r="R12398" s="0" t="str">
        <f aca="false">IF(I12398&gt;=Summary!$B$7,"Fast",IF(I12398&lt;Summary!$B$8,"Slow","Medium"))</f>
        <v>Medium</v>
      </c>
      <c r="S12398" s="15" t="n">
        <f aca="false">IF(M12398&gt;Summary!$B$5,1,0)</f>
        <v>0</v>
      </c>
      <c r="T12398" s="16" t="n">
        <f aca="false">IF(Q12398="Overstocked",(G12398-Summary!$B$6*H12398)*J12398,0)</f>
        <v>0</v>
      </c>
    </row>
    <row r="12399" customFormat="false" ht="15" hidden="false" customHeight="false" outlineLevel="0" collapsed="false">
      <c r="A12399" s="0" t="s">
        <v>12497</v>
      </c>
      <c r="B12399" s="0" t="s">
        <v>84</v>
      </c>
      <c r="C12399" s="0" t="s">
        <v>78</v>
      </c>
      <c r="D12399" s="0" t="s">
        <v>86</v>
      </c>
      <c r="E12399" s="14" t="n">
        <v>45654</v>
      </c>
      <c r="F12399" s="14" t="n">
        <v>45658</v>
      </c>
      <c r="G12399" s="0" t="n">
        <v>48</v>
      </c>
      <c r="H12399" s="0" t="n">
        <v>100</v>
      </c>
      <c r="I12399" s="0" t="n">
        <v>287</v>
      </c>
      <c r="J12399" s="0" t="n">
        <v>696</v>
      </c>
      <c r="K12399" s="0" t="n">
        <v>1122</v>
      </c>
      <c r="L12399" s="15" t="s">
        <v>97</v>
      </c>
      <c r="M12399" s="0" t="n">
        <v>4</v>
      </c>
      <c r="N12399" s="16" t="n">
        <f aca="false">I12399*K12399</f>
        <v>322014</v>
      </c>
      <c r="O12399" s="16" t="n">
        <f aca="false">I12399*(K12399-J12399)</f>
        <v>122262</v>
      </c>
      <c r="P12399" s="15" t="n">
        <f aca="false">K12399-J12399</f>
        <v>426</v>
      </c>
      <c r="Q12399" s="0" t="str">
        <f aca="false">IF(G12399=0,"Out of stock",IF(G12399&lt;H12399,"Understocked",IF(G12399&gt;Summary!$B$6*H12399,"Overstocked","Healthy")))</f>
        <v>Understocked</v>
      </c>
      <c r="R12399" s="0" t="str">
        <f aca="false">IF(I12399&gt;=Summary!$B$7,"Fast",IF(I12399&lt;Summary!$B$8,"Slow","Medium"))</f>
        <v>Fast</v>
      </c>
      <c r="S12399" s="15" t="n">
        <f aca="false">IF(M12399&gt;Summary!$B$5,1,0)</f>
        <v>0</v>
      </c>
      <c r="T12399" s="16" t="n">
        <f aca="false">IF(Q12399="Overstocked",(G12399-Summary!$B$6*H12399)*J12399,0)</f>
        <v>0</v>
      </c>
    </row>
    <row r="12400" customFormat="false" ht="15" hidden="false" customHeight="false" outlineLevel="0" collapsed="false">
      <c r="A12400" s="0" t="s">
        <v>12498</v>
      </c>
      <c r="B12400" s="0" t="s">
        <v>84</v>
      </c>
      <c r="C12400" s="0" t="s">
        <v>104</v>
      </c>
      <c r="D12400" s="0" t="s">
        <v>92</v>
      </c>
      <c r="E12400" s="14" t="n">
        <v>45479</v>
      </c>
      <c r="F12400" s="14" t="n">
        <v>45489</v>
      </c>
      <c r="G12400" s="0" t="n">
        <v>92</v>
      </c>
      <c r="H12400" s="0" t="n">
        <v>118</v>
      </c>
      <c r="I12400" s="0" t="n">
        <v>4</v>
      </c>
      <c r="J12400" s="0" t="n">
        <v>398</v>
      </c>
      <c r="K12400" s="0" t="n">
        <v>573</v>
      </c>
      <c r="L12400" s="15" t="s">
        <v>80</v>
      </c>
      <c r="M12400" s="0" t="n">
        <v>10</v>
      </c>
      <c r="N12400" s="16" t="n">
        <f aca="false">I12400*K12400</f>
        <v>2292</v>
      </c>
      <c r="O12400" s="16" t="n">
        <f aca="false">I12400*(K12400-J12400)</f>
        <v>700</v>
      </c>
      <c r="P12400" s="15" t="n">
        <f aca="false">K12400-J12400</f>
        <v>175</v>
      </c>
      <c r="Q12400" s="0" t="str">
        <f aca="false">IF(G12400=0,"Out of stock",IF(G12400&lt;H12400,"Understocked",IF(G12400&gt;Summary!$B$6*H12400,"Overstocked","Healthy")))</f>
        <v>Understocked</v>
      </c>
      <c r="R12400" s="0" t="str">
        <f aca="false">IF(I12400&gt;=Summary!$B$7,"Fast",IF(I12400&lt;Summary!$B$8,"Slow","Medium"))</f>
        <v>Slow</v>
      </c>
      <c r="S12400" s="15" t="n">
        <f aca="false">IF(M12400&gt;Summary!$B$5,1,0)</f>
        <v>1</v>
      </c>
      <c r="T12400" s="16" t="n">
        <f aca="false">IF(Q12400="Overstocked",(G12400-Summary!$B$6*H12400)*J12400,0)</f>
        <v>0</v>
      </c>
    </row>
    <row r="12401" customFormat="false" ht="15" hidden="false" customHeight="false" outlineLevel="0" collapsed="false">
      <c r="A12401" s="0" t="s">
        <v>12499</v>
      </c>
      <c r="B12401" s="0" t="s">
        <v>115</v>
      </c>
      <c r="C12401" s="0" t="s">
        <v>96</v>
      </c>
      <c r="D12401" s="0" t="s">
        <v>90</v>
      </c>
      <c r="E12401" s="14" t="n">
        <v>45132</v>
      </c>
      <c r="F12401" s="14" t="n">
        <v>45135</v>
      </c>
      <c r="G12401" s="0" t="n">
        <v>145</v>
      </c>
      <c r="H12401" s="0" t="n">
        <v>95</v>
      </c>
      <c r="I12401" s="0" t="n">
        <v>0</v>
      </c>
      <c r="J12401" s="0" t="n">
        <v>1611</v>
      </c>
      <c r="K12401" s="0" t="n">
        <v>2035</v>
      </c>
      <c r="L12401" s="15" t="s">
        <v>82</v>
      </c>
      <c r="M12401" s="0" t="n">
        <v>3</v>
      </c>
      <c r="N12401" s="16" t="n">
        <f aca="false">I12401*K12401</f>
        <v>0</v>
      </c>
      <c r="O12401" s="16" t="n">
        <f aca="false">I12401*(K12401-J12401)</f>
        <v>0</v>
      </c>
      <c r="P12401" s="15" t="n">
        <f aca="false">K12401-J12401</f>
        <v>424</v>
      </c>
      <c r="Q12401" s="0" t="str">
        <f aca="false">IF(G12401=0,"Out of stock",IF(G12401&lt;H12401,"Understocked",IF(G12401&gt;Summary!$B$6*H12401,"Overstocked","Healthy")))</f>
        <v>Healthy</v>
      </c>
      <c r="R12401" s="0" t="str">
        <f aca="false">IF(I12401&gt;=Summary!$B$7,"Fast",IF(I12401&lt;Summary!$B$8,"Slow","Medium"))</f>
        <v>Slow</v>
      </c>
      <c r="S12401" s="15" t="n">
        <f aca="false">IF(M12401&gt;Summary!$B$5,1,0)</f>
        <v>0</v>
      </c>
      <c r="T12401" s="16" t="n">
        <f aca="false">IF(Q12401="Overstocked",(G12401-Summary!$B$6*H12401)*J12401,0)</f>
        <v>0</v>
      </c>
    </row>
    <row r="12402" customFormat="false" ht="15" hidden="false" customHeight="false" outlineLevel="0" collapsed="false">
      <c r="A12402" s="0" t="s">
        <v>12500</v>
      </c>
      <c r="B12402" s="0" t="s">
        <v>111</v>
      </c>
      <c r="C12402" s="0" t="s">
        <v>104</v>
      </c>
      <c r="D12402" s="0" t="s">
        <v>90</v>
      </c>
      <c r="E12402" s="14" t="n">
        <v>45411</v>
      </c>
      <c r="F12402" s="14" t="n">
        <v>45413</v>
      </c>
      <c r="G12402" s="0" t="n">
        <v>87</v>
      </c>
      <c r="H12402" s="0" t="n">
        <v>120</v>
      </c>
      <c r="I12402" s="0" t="n">
        <v>149</v>
      </c>
      <c r="J12402" s="0" t="n">
        <v>444</v>
      </c>
      <c r="K12402" s="0" t="n">
        <v>585</v>
      </c>
      <c r="L12402" s="15" t="s">
        <v>93</v>
      </c>
      <c r="M12402" s="0" t="n">
        <v>2</v>
      </c>
      <c r="N12402" s="16" t="n">
        <f aca="false">I12402*K12402</f>
        <v>87165</v>
      </c>
      <c r="O12402" s="16" t="n">
        <f aca="false">I12402*(K12402-J12402)</f>
        <v>21009</v>
      </c>
      <c r="P12402" s="15" t="n">
        <f aca="false">K12402-J12402</f>
        <v>141</v>
      </c>
      <c r="Q12402" s="0" t="str">
        <f aca="false">IF(G12402=0,"Out of stock",IF(G12402&lt;H12402,"Understocked",IF(G12402&gt;Summary!$B$6*H12402,"Overstocked","Healthy")))</f>
        <v>Understocked</v>
      </c>
      <c r="R12402" s="0" t="str">
        <f aca="false">IF(I12402&gt;=Summary!$B$7,"Fast",IF(I12402&lt;Summary!$B$8,"Slow","Medium"))</f>
        <v>Medium</v>
      </c>
      <c r="S12402" s="15" t="n">
        <f aca="false">IF(M12402&gt;Summary!$B$5,1,0)</f>
        <v>0</v>
      </c>
      <c r="T12402" s="16" t="n">
        <f aca="false">IF(Q12402="Overstocked",(G12402-Summary!$B$6*H12402)*J12402,0)</f>
        <v>0</v>
      </c>
    </row>
    <row r="12403" customFormat="false" ht="15" hidden="false" customHeight="false" outlineLevel="0" collapsed="false">
      <c r="A12403" s="0" t="s">
        <v>12501</v>
      </c>
      <c r="B12403" s="0" t="s">
        <v>95</v>
      </c>
      <c r="C12403" s="0" t="s">
        <v>96</v>
      </c>
      <c r="D12403" s="0" t="s">
        <v>86</v>
      </c>
      <c r="E12403" s="14" t="n">
        <v>44964</v>
      </c>
      <c r="F12403" s="14" t="n">
        <v>44973</v>
      </c>
      <c r="G12403" s="0" t="n">
        <v>367</v>
      </c>
      <c r="H12403" s="0" t="n">
        <v>95</v>
      </c>
      <c r="I12403" s="0" t="n">
        <v>130</v>
      </c>
      <c r="J12403" s="0" t="n">
        <v>1909</v>
      </c>
      <c r="K12403" s="0" t="n">
        <v>2049</v>
      </c>
      <c r="L12403" s="15" t="s">
        <v>87</v>
      </c>
      <c r="M12403" s="0" t="n">
        <v>9</v>
      </c>
      <c r="N12403" s="16" t="n">
        <f aca="false">I12403*K12403</f>
        <v>266370</v>
      </c>
      <c r="O12403" s="16" t="n">
        <f aca="false">I12403*(K12403-J12403)</f>
        <v>18200</v>
      </c>
      <c r="P12403" s="15" t="n">
        <f aca="false">K12403-J12403</f>
        <v>140</v>
      </c>
      <c r="Q12403" s="0" t="str">
        <f aca="false">IF(G12403=0,"Out of stock",IF(G12403&lt;H12403,"Understocked",IF(G12403&gt;Summary!$B$6*H12403,"Overstocked","Healthy")))</f>
        <v>Healthy</v>
      </c>
      <c r="R12403" s="0" t="str">
        <f aca="false">IF(I12403&gt;=Summary!$B$7,"Fast",IF(I12403&lt;Summary!$B$8,"Slow","Medium"))</f>
        <v>Medium</v>
      </c>
      <c r="S12403" s="15" t="n">
        <f aca="false">IF(M12403&gt;Summary!$B$5,1,0)</f>
        <v>1</v>
      </c>
      <c r="T12403" s="16" t="n">
        <f aca="false">IF(Q12403="Overstocked",(G12403-Summary!$B$6*H12403)*J12403,0)</f>
        <v>0</v>
      </c>
    </row>
    <row r="12404" customFormat="false" ht="15" hidden="false" customHeight="false" outlineLevel="0" collapsed="false">
      <c r="A12404" s="0" t="s">
        <v>12502</v>
      </c>
      <c r="B12404" s="0" t="s">
        <v>115</v>
      </c>
      <c r="C12404" s="0" t="s">
        <v>85</v>
      </c>
      <c r="D12404" s="0" t="s">
        <v>86</v>
      </c>
      <c r="E12404" s="14" t="n">
        <v>44996</v>
      </c>
      <c r="F12404" s="14" t="n">
        <v>45001</v>
      </c>
      <c r="G12404" s="0" t="n">
        <v>240</v>
      </c>
      <c r="H12404" s="0" t="n">
        <v>67</v>
      </c>
      <c r="I12404" s="0" t="n">
        <v>80</v>
      </c>
      <c r="J12404" s="0" t="n">
        <v>1054</v>
      </c>
      <c r="K12404" s="0" t="n">
        <v>1191</v>
      </c>
      <c r="L12404" s="15" t="s">
        <v>82</v>
      </c>
      <c r="M12404" s="0" t="n">
        <v>5</v>
      </c>
      <c r="N12404" s="16" t="n">
        <f aca="false">I12404*K12404</f>
        <v>95280</v>
      </c>
      <c r="O12404" s="16" t="n">
        <f aca="false">I12404*(K12404-J12404)</f>
        <v>10960</v>
      </c>
      <c r="P12404" s="15" t="n">
        <f aca="false">K12404-J12404</f>
        <v>137</v>
      </c>
      <c r="Q12404" s="0" t="str">
        <f aca="false">IF(G12404=0,"Out of stock",IF(G12404&lt;H12404,"Understocked",IF(G12404&gt;Summary!$B$6*H12404,"Overstocked","Healthy")))</f>
        <v>Healthy</v>
      </c>
      <c r="R12404" s="0" t="str">
        <f aca="false">IF(I12404&gt;=Summary!$B$7,"Fast",IF(I12404&lt;Summary!$B$8,"Slow","Medium"))</f>
        <v>Slow</v>
      </c>
      <c r="S12404" s="15" t="n">
        <f aca="false">IF(M12404&gt;Summary!$B$5,1,0)</f>
        <v>0</v>
      </c>
      <c r="T12404" s="16" t="n">
        <f aca="false">IF(Q12404="Overstocked",(G12404-Summary!$B$6*H12404)*J12404,0)</f>
        <v>0</v>
      </c>
    </row>
    <row r="12405" customFormat="false" ht="15" hidden="false" customHeight="false" outlineLevel="0" collapsed="false">
      <c r="A12405" s="0" t="s">
        <v>12503</v>
      </c>
      <c r="B12405" s="0" t="s">
        <v>77</v>
      </c>
      <c r="C12405" s="0" t="s">
        <v>104</v>
      </c>
      <c r="D12405" s="0" t="s">
        <v>92</v>
      </c>
      <c r="E12405" s="14" t="n">
        <v>45063</v>
      </c>
      <c r="F12405" s="14" t="n">
        <v>45069</v>
      </c>
      <c r="G12405" s="0" t="n">
        <v>94</v>
      </c>
      <c r="H12405" s="0" t="n">
        <v>129</v>
      </c>
      <c r="I12405" s="0" t="n">
        <v>144</v>
      </c>
      <c r="J12405" s="0" t="n">
        <v>1475</v>
      </c>
      <c r="K12405" s="0" t="n">
        <v>1527</v>
      </c>
      <c r="L12405" s="15" t="s">
        <v>87</v>
      </c>
      <c r="M12405" s="0" t="n">
        <v>6</v>
      </c>
      <c r="N12405" s="16" t="n">
        <f aca="false">I12405*K12405</f>
        <v>219888</v>
      </c>
      <c r="O12405" s="16" t="n">
        <f aca="false">I12405*(K12405-J12405)</f>
        <v>7488</v>
      </c>
      <c r="P12405" s="15" t="n">
        <f aca="false">K12405-J12405</f>
        <v>52</v>
      </c>
      <c r="Q12405" s="0" t="str">
        <f aca="false">IF(G12405=0,"Out of stock",IF(G12405&lt;H12405,"Understocked",IF(G12405&gt;Summary!$B$6*H12405,"Overstocked","Healthy")))</f>
        <v>Understocked</v>
      </c>
      <c r="R12405" s="0" t="str">
        <f aca="false">IF(I12405&gt;=Summary!$B$7,"Fast",IF(I12405&lt;Summary!$B$8,"Slow","Medium"))</f>
        <v>Medium</v>
      </c>
      <c r="S12405" s="15" t="n">
        <f aca="false">IF(M12405&gt;Summary!$B$5,1,0)</f>
        <v>0</v>
      </c>
      <c r="T12405" s="16" t="n">
        <f aca="false">IF(Q12405="Overstocked",(G12405-Summary!$B$6*H12405)*J12405,0)</f>
        <v>0</v>
      </c>
    </row>
    <row r="12406" customFormat="false" ht="15" hidden="false" customHeight="false" outlineLevel="0" collapsed="false">
      <c r="A12406" s="0" t="s">
        <v>12504</v>
      </c>
      <c r="B12406" s="0" t="s">
        <v>84</v>
      </c>
      <c r="C12406" s="0" t="s">
        <v>78</v>
      </c>
      <c r="D12406" s="0" t="s">
        <v>90</v>
      </c>
      <c r="E12406" s="14" t="n">
        <v>45093</v>
      </c>
      <c r="F12406" s="14" t="n">
        <v>45094</v>
      </c>
      <c r="G12406" s="0" t="n">
        <v>284</v>
      </c>
      <c r="H12406" s="0" t="n">
        <v>119</v>
      </c>
      <c r="I12406" s="0" t="n">
        <v>44</v>
      </c>
      <c r="J12406" s="0" t="n">
        <v>604</v>
      </c>
      <c r="K12406" s="0" t="n">
        <v>978</v>
      </c>
      <c r="L12406" s="15" t="s">
        <v>82</v>
      </c>
      <c r="M12406" s="0" t="n">
        <v>1</v>
      </c>
      <c r="N12406" s="16" t="n">
        <f aca="false">I12406*K12406</f>
        <v>43032</v>
      </c>
      <c r="O12406" s="16" t="n">
        <f aca="false">I12406*(K12406-J12406)</f>
        <v>16456</v>
      </c>
      <c r="P12406" s="15" t="n">
        <f aca="false">K12406-J12406</f>
        <v>374</v>
      </c>
      <c r="Q12406" s="0" t="str">
        <f aca="false">IF(G12406=0,"Out of stock",IF(G12406&lt;H12406,"Understocked",IF(G12406&gt;Summary!$B$6*H12406,"Overstocked","Healthy")))</f>
        <v>Healthy</v>
      </c>
      <c r="R12406" s="0" t="str">
        <f aca="false">IF(I12406&gt;=Summary!$B$7,"Fast",IF(I12406&lt;Summary!$B$8,"Slow","Medium"))</f>
        <v>Slow</v>
      </c>
      <c r="S12406" s="15" t="n">
        <f aca="false">IF(M12406&gt;Summary!$B$5,1,0)</f>
        <v>0</v>
      </c>
      <c r="T12406" s="16" t="n">
        <f aca="false">IF(Q12406="Overstocked",(G12406-Summary!$B$6*H12406)*J12406,0)</f>
        <v>0</v>
      </c>
    </row>
    <row r="12407" customFormat="false" ht="15" hidden="false" customHeight="false" outlineLevel="0" collapsed="false">
      <c r="A12407" s="0" t="s">
        <v>12505</v>
      </c>
      <c r="B12407" s="0" t="s">
        <v>84</v>
      </c>
      <c r="C12407" s="0" t="s">
        <v>85</v>
      </c>
      <c r="D12407" s="0" t="s">
        <v>102</v>
      </c>
      <c r="E12407" s="14" t="n">
        <v>45121</v>
      </c>
      <c r="F12407" s="14" t="n">
        <v>45126</v>
      </c>
      <c r="G12407" s="0" t="n">
        <v>17</v>
      </c>
      <c r="H12407" s="0" t="n">
        <v>99</v>
      </c>
      <c r="I12407" s="0" t="n">
        <v>127</v>
      </c>
      <c r="J12407" s="0" t="n">
        <v>232</v>
      </c>
      <c r="K12407" s="0" t="n">
        <v>343</v>
      </c>
      <c r="L12407" s="15" t="s">
        <v>82</v>
      </c>
      <c r="M12407" s="0" t="n">
        <v>5</v>
      </c>
      <c r="N12407" s="16" t="n">
        <f aca="false">I12407*K12407</f>
        <v>43561</v>
      </c>
      <c r="O12407" s="16" t="n">
        <f aca="false">I12407*(K12407-J12407)</f>
        <v>14097</v>
      </c>
      <c r="P12407" s="15" t="n">
        <f aca="false">K12407-J12407</f>
        <v>111</v>
      </c>
      <c r="Q12407" s="0" t="str">
        <f aca="false">IF(G12407=0,"Out of stock",IF(G12407&lt;H12407,"Understocked",IF(G12407&gt;Summary!$B$6*H12407,"Overstocked","Healthy")))</f>
        <v>Understocked</v>
      </c>
      <c r="R12407" s="0" t="str">
        <f aca="false">IF(I12407&gt;=Summary!$B$7,"Fast",IF(I12407&lt;Summary!$B$8,"Slow","Medium"))</f>
        <v>Medium</v>
      </c>
      <c r="S12407" s="15" t="n">
        <f aca="false">IF(M12407&gt;Summary!$B$5,1,0)</f>
        <v>0</v>
      </c>
      <c r="T12407" s="16" t="n">
        <f aca="false">IF(Q12407="Overstocked",(G12407-Summary!$B$6*H12407)*J12407,0)</f>
        <v>0</v>
      </c>
    </row>
    <row r="12408" customFormat="false" ht="15" hidden="false" customHeight="false" outlineLevel="0" collapsed="false">
      <c r="A12408" s="0" t="s">
        <v>12506</v>
      </c>
      <c r="B12408" s="0" t="s">
        <v>123</v>
      </c>
      <c r="C12408" s="0" t="s">
        <v>104</v>
      </c>
      <c r="D12408" s="0" t="s">
        <v>102</v>
      </c>
      <c r="E12408" s="14" t="n">
        <v>45598</v>
      </c>
      <c r="F12408" s="14" t="n">
        <v>45607</v>
      </c>
      <c r="G12408" s="0" t="n">
        <v>476</v>
      </c>
      <c r="H12408" s="0" t="n">
        <v>131</v>
      </c>
      <c r="I12408" s="0" t="n">
        <v>89</v>
      </c>
      <c r="J12408" s="0" t="n">
        <v>603</v>
      </c>
      <c r="K12408" s="0" t="n">
        <v>713</v>
      </c>
      <c r="L12408" s="15" t="s">
        <v>93</v>
      </c>
      <c r="M12408" s="0" t="n">
        <v>9</v>
      </c>
      <c r="N12408" s="16" t="n">
        <f aca="false">I12408*K12408</f>
        <v>63457</v>
      </c>
      <c r="O12408" s="16" t="n">
        <f aca="false">I12408*(K12408-J12408)</f>
        <v>9790</v>
      </c>
      <c r="P12408" s="15" t="n">
        <f aca="false">K12408-J12408</f>
        <v>110</v>
      </c>
      <c r="Q12408" s="0" t="str">
        <f aca="false">IF(G12408=0,"Out of stock",IF(G12408&lt;H12408,"Understocked",IF(G12408&gt;Summary!$B$6*H12408,"Overstocked","Healthy")))</f>
        <v>Healthy</v>
      </c>
      <c r="R12408" s="0" t="str">
        <f aca="false">IF(I12408&gt;=Summary!$B$7,"Fast",IF(I12408&lt;Summary!$B$8,"Slow","Medium"))</f>
        <v>Slow</v>
      </c>
      <c r="S12408" s="15" t="n">
        <f aca="false">IF(M12408&gt;Summary!$B$5,1,0)</f>
        <v>1</v>
      </c>
      <c r="T12408" s="16" t="n">
        <f aca="false">IF(Q12408="Overstocked",(G12408-Summary!$B$6*H12408)*J12408,0)</f>
        <v>0</v>
      </c>
    </row>
    <row r="12409" customFormat="false" ht="15" hidden="false" customHeight="false" outlineLevel="0" collapsed="false">
      <c r="A12409" s="0" t="s">
        <v>12507</v>
      </c>
      <c r="B12409" s="0" t="s">
        <v>95</v>
      </c>
      <c r="C12409" s="0" t="s">
        <v>85</v>
      </c>
      <c r="D12409" s="0" t="s">
        <v>86</v>
      </c>
      <c r="E12409" s="14" t="n">
        <v>45218</v>
      </c>
      <c r="F12409" s="14" t="n">
        <v>45228</v>
      </c>
      <c r="G12409" s="0" t="n">
        <v>228</v>
      </c>
      <c r="H12409" s="0" t="n">
        <v>76</v>
      </c>
      <c r="I12409" s="0" t="n">
        <v>153</v>
      </c>
      <c r="J12409" s="0" t="n">
        <v>1677</v>
      </c>
      <c r="K12409" s="0" t="n">
        <v>1783</v>
      </c>
      <c r="L12409" s="15" t="s">
        <v>82</v>
      </c>
      <c r="M12409" s="0" t="n">
        <v>10</v>
      </c>
      <c r="N12409" s="16" t="n">
        <f aca="false">I12409*K12409</f>
        <v>272799</v>
      </c>
      <c r="O12409" s="16" t="n">
        <f aca="false">I12409*(K12409-J12409)</f>
        <v>16218</v>
      </c>
      <c r="P12409" s="15" t="n">
        <f aca="false">K12409-J12409</f>
        <v>106</v>
      </c>
      <c r="Q12409" s="0" t="str">
        <f aca="false">IF(G12409=0,"Out of stock",IF(G12409&lt;H12409,"Understocked",IF(G12409&gt;Summary!$B$6*H12409,"Overstocked","Healthy")))</f>
        <v>Healthy</v>
      </c>
      <c r="R12409" s="0" t="str">
        <f aca="false">IF(I12409&gt;=Summary!$B$7,"Fast",IF(I12409&lt;Summary!$B$8,"Slow","Medium"))</f>
        <v>Medium</v>
      </c>
      <c r="S12409" s="15" t="n">
        <f aca="false">IF(M12409&gt;Summary!$B$5,1,0)</f>
        <v>1</v>
      </c>
      <c r="T12409" s="16" t="n">
        <f aca="false">IF(Q12409="Overstocked",(G12409-Summary!$B$6*H12409)*J12409,0)</f>
        <v>0</v>
      </c>
    </row>
    <row r="12410" customFormat="false" ht="15" hidden="false" customHeight="false" outlineLevel="0" collapsed="false">
      <c r="A12410" s="0" t="s">
        <v>12508</v>
      </c>
      <c r="B12410" s="0" t="s">
        <v>84</v>
      </c>
      <c r="C12410" s="0" t="s">
        <v>104</v>
      </c>
      <c r="D12410" s="0" t="s">
        <v>90</v>
      </c>
      <c r="E12410" s="14" t="n">
        <v>45403</v>
      </c>
      <c r="F12410" s="14" t="n">
        <v>45408</v>
      </c>
      <c r="G12410" s="0" t="n">
        <v>182</v>
      </c>
      <c r="H12410" s="0" t="n">
        <v>117</v>
      </c>
      <c r="I12410" s="0" t="n">
        <v>174</v>
      </c>
      <c r="J12410" s="0" t="n">
        <v>756</v>
      </c>
      <c r="K12410" s="0" t="n">
        <v>811</v>
      </c>
      <c r="L12410" s="15" t="s">
        <v>80</v>
      </c>
      <c r="M12410" s="0" t="n">
        <v>5</v>
      </c>
      <c r="N12410" s="16" t="n">
        <f aca="false">I12410*K12410</f>
        <v>141114</v>
      </c>
      <c r="O12410" s="16" t="n">
        <f aca="false">I12410*(K12410-J12410)</f>
        <v>9570</v>
      </c>
      <c r="P12410" s="15" t="n">
        <f aca="false">K12410-J12410</f>
        <v>55</v>
      </c>
      <c r="Q12410" s="0" t="str">
        <f aca="false">IF(G12410=0,"Out of stock",IF(G12410&lt;H12410,"Understocked",IF(G12410&gt;Summary!$B$6*H12410,"Overstocked","Healthy")))</f>
        <v>Healthy</v>
      </c>
      <c r="R12410" s="0" t="str">
        <f aca="false">IF(I12410&gt;=Summary!$B$7,"Fast",IF(I12410&lt;Summary!$B$8,"Slow","Medium"))</f>
        <v>Medium</v>
      </c>
      <c r="S12410" s="15" t="n">
        <f aca="false">IF(M12410&gt;Summary!$B$5,1,0)</f>
        <v>0</v>
      </c>
      <c r="T12410" s="16" t="n">
        <f aca="false">IF(Q12410="Overstocked",(G12410-Summary!$B$6*H12410)*J12410,0)</f>
        <v>0</v>
      </c>
    </row>
    <row r="12411" customFormat="false" ht="15" hidden="false" customHeight="false" outlineLevel="0" collapsed="false">
      <c r="A12411" s="0" t="s">
        <v>12509</v>
      </c>
      <c r="B12411" s="0" t="s">
        <v>123</v>
      </c>
      <c r="C12411" s="0" t="s">
        <v>104</v>
      </c>
      <c r="D12411" s="0" t="s">
        <v>92</v>
      </c>
      <c r="E12411" s="14" t="n">
        <v>44990</v>
      </c>
      <c r="F12411" s="14" t="n">
        <v>44997</v>
      </c>
      <c r="G12411" s="0" t="n">
        <v>253</v>
      </c>
      <c r="H12411" s="0" t="n">
        <v>139</v>
      </c>
      <c r="I12411" s="0" t="n">
        <v>174</v>
      </c>
      <c r="J12411" s="0" t="n">
        <v>1892</v>
      </c>
      <c r="K12411" s="0" t="n">
        <v>2044</v>
      </c>
      <c r="L12411" s="15" t="s">
        <v>80</v>
      </c>
      <c r="M12411" s="0" t="n">
        <v>7</v>
      </c>
      <c r="N12411" s="16" t="n">
        <f aca="false">I12411*K12411</f>
        <v>355656</v>
      </c>
      <c r="O12411" s="16" t="n">
        <f aca="false">I12411*(K12411-J12411)</f>
        <v>26448</v>
      </c>
      <c r="P12411" s="15" t="n">
        <f aca="false">K12411-J12411</f>
        <v>152</v>
      </c>
      <c r="Q12411" s="0" t="str">
        <f aca="false">IF(G12411=0,"Out of stock",IF(G12411&lt;H12411,"Understocked",IF(G12411&gt;Summary!$B$6*H12411,"Overstocked","Healthy")))</f>
        <v>Healthy</v>
      </c>
      <c r="R12411" s="0" t="str">
        <f aca="false">IF(I12411&gt;=Summary!$B$7,"Fast",IF(I12411&lt;Summary!$B$8,"Slow","Medium"))</f>
        <v>Medium</v>
      </c>
      <c r="S12411" s="15" t="n">
        <f aca="false">IF(M12411&gt;Summary!$B$5,1,0)</f>
        <v>0</v>
      </c>
      <c r="T12411" s="16" t="n">
        <f aca="false">IF(Q12411="Overstocked",(G12411-Summary!$B$6*H12411)*J12411,0)</f>
        <v>0</v>
      </c>
    </row>
    <row r="12412" customFormat="false" ht="15" hidden="false" customHeight="false" outlineLevel="0" collapsed="false">
      <c r="A12412" s="0" t="s">
        <v>12510</v>
      </c>
      <c r="B12412" s="0" t="s">
        <v>84</v>
      </c>
      <c r="C12412" s="0" t="s">
        <v>85</v>
      </c>
      <c r="D12412" s="0" t="s">
        <v>90</v>
      </c>
      <c r="E12412" s="14" t="n">
        <v>45528</v>
      </c>
      <c r="F12412" s="14" t="n">
        <v>45533</v>
      </c>
      <c r="G12412" s="0" t="n">
        <v>398</v>
      </c>
      <c r="H12412" s="0" t="n">
        <v>66</v>
      </c>
      <c r="I12412" s="0" t="n">
        <v>34</v>
      </c>
      <c r="J12412" s="0" t="n">
        <v>376</v>
      </c>
      <c r="K12412" s="0" t="n">
        <v>498</v>
      </c>
      <c r="L12412" s="15" t="s">
        <v>93</v>
      </c>
      <c r="M12412" s="0" t="n">
        <v>5</v>
      </c>
      <c r="N12412" s="16" t="n">
        <f aca="false">I12412*K12412</f>
        <v>16932</v>
      </c>
      <c r="O12412" s="16" t="n">
        <f aca="false">I12412*(K12412-J12412)</f>
        <v>4148</v>
      </c>
      <c r="P12412" s="15" t="n">
        <f aca="false">K12412-J12412</f>
        <v>122</v>
      </c>
      <c r="Q12412" s="0" t="str">
        <f aca="false">IF(G12412=0,"Out of stock",IF(G12412&lt;H12412,"Understocked",IF(G12412&gt;Summary!$B$6*H12412,"Overstocked","Healthy")))</f>
        <v>Overstocked</v>
      </c>
      <c r="R12412" s="0" t="str">
        <f aca="false">IF(I12412&gt;=Summary!$B$7,"Fast",IF(I12412&lt;Summary!$B$8,"Slow","Medium"))</f>
        <v>Slow</v>
      </c>
      <c r="S12412" s="15" t="n">
        <f aca="false">IF(M12412&gt;Summary!$B$5,1,0)</f>
        <v>0</v>
      </c>
      <c r="T12412" s="16" t="n">
        <f aca="false">IF(Q12412="Overstocked",(G12412-Summary!$B$6*H12412)*J12412,0)</f>
        <v>50384</v>
      </c>
    </row>
    <row r="12413" customFormat="false" ht="15" hidden="false" customHeight="false" outlineLevel="0" collapsed="false">
      <c r="A12413" s="0" t="s">
        <v>12511</v>
      </c>
      <c r="B12413" s="0" t="s">
        <v>84</v>
      </c>
      <c r="C12413" s="0" t="s">
        <v>78</v>
      </c>
      <c r="D12413" s="0" t="s">
        <v>90</v>
      </c>
      <c r="E12413" s="14" t="n">
        <v>44973</v>
      </c>
      <c r="F12413" s="14" t="n">
        <v>44979</v>
      </c>
      <c r="G12413" s="0" t="n">
        <v>69</v>
      </c>
      <c r="H12413" s="0" t="n">
        <v>94</v>
      </c>
      <c r="I12413" s="0" t="n">
        <v>252</v>
      </c>
      <c r="J12413" s="0" t="n">
        <v>1322</v>
      </c>
      <c r="K12413" s="0" t="n">
        <v>1508</v>
      </c>
      <c r="L12413" s="15" t="s">
        <v>87</v>
      </c>
      <c r="M12413" s="0" t="n">
        <v>6</v>
      </c>
      <c r="N12413" s="16" t="n">
        <f aca="false">I12413*K12413</f>
        <v>380016</v>
      </c>
      <c r="O12413" s="16" t="n">
        <f aca="false">I12413*(K12413-J12413)</f>
        <v>46872</v>
      </c>
      <c r="P12413" s="15" t="n">
        <f aca="false">K12413-J12413</f>
        <v>186</v>
      </c>
      <c r="Q12413" s="0" t="str">
        <f aca="false">IF(G12413=0,"Out of stock",IF(G12413&lt;H12413,"Understocked",IF(G12413&gt;Summary!$B$6*H12413,"Overstocked","Healthy")))</f>
        <v>Understocked</v>
      </c>
      <c r="R12413" s="0" t="str">
        <f aca="false">IF(I12413&gt;=Summary!$B$7,"Fast",IF(I12413&lt;Summary!$B$8,"Slow","Medium"))</f>
        <v>Fast</v>
      </c>
      <c r="S12413" s="15" t="n">
        <f aca="false">IF(M12413&gt;Summary!$B$5,1,0)</f>
        <v>0</v>
      </c>
      <c r="T12413" s="16" t="n">
        <f aca="false">IF(Q12413="Overstocked",(G12413-Summary!$B$6*H12413)*J12413,0)</f>
        <v>0</v>
      </c>
    </row>
    <row r="12414" customFormat="false" ht="15" hidden="false" customHeight="false" outlineLevel="0" collapsed="false">
      <c r="A12414" s="0" t="s">
        <v>12512</v>
      </c>
      <c r="B12414" s="0" t="s">
        <v>77</v>
      </c>
      <c r="C12414" s="0" t="s">
        <v>104</v>
      </c>
      <c r="D12414" s="0" t="s">
        <v>90</v>
      </c>
      <c r="E12414" s="14" t="n">
        <v>45232</v>
      </c>
      <c r="F12414" s="14" t="n">
        <v>45241</v>
      </c>
      <c r="G12414" s="0" t="n">
        <v>264</v>
      </c>
      <c r="H12414" s="0" t="n">
        <v>126</v>
      </c>
      <c r="I12414" s="0" t="n">
        <v>152</v>
      </c>
      <c r="J12414" s="0" t="n">
        <v>897</v>
      </c>
      <c r="K12414" s="0" t="n">
        <v>1288</v>
      </c>
      <c r="L12414" s="15" t="s">
        <v>82</v>
      </c>
      <c r="M12414" s="0" t="n">
        <v>9</v>
      </c>
      <c r="N12414" s="16" t="n">
        <f aca="false">I12414*K12414</f>
        <v>195776</v>
      </c>
      <c r="O12414" s="16" t="n">
        <f aca="false">I12414*(K12414-J12414)</f>
        <v>59432</v>
      </c>
      <c r="P12414" s="15" t="n">
        <f aca="false">K12414-J12414</f>
        <v>391</v>
      </c>
      <c r="Q12414" s="0" t="str">
        <f aca="false">IF(G12414=0,"Out of stock",IF(G12414&lt;H12414,"Understocked",IF(G12414&gt;Summary!$B$6*H12414,"Overstocked","Healthy")))</f>
        <v>Healthy</v>
      </c>
      <c r="R12414" s="0" t="str">
        <f aca="false">IF(I12414&gt;=Summary!$B$7,"Fast",IF(I12414&lt;Summary!$B$8,"Slow","Medium"))</f>
        <v>Medium</v>
      </c>
      <c r="S12414" s="15" t="n">
        <f aca="false">IF(M12414&gt;Summary!$B$5,1,0)</f>
        <v>1</v>
      </c>
      <c r="T12414" s="16" t="n">
        <f aca="false">IF(Q12414="Overstocked",(G12414-Summary!$B$6*H12414)*J12414,0)</f>
        <v>0</v>
      </c>
    </row>
    <row r="12415" customFormat="false" ht="15" hidden="false" customHeight="false" outlineLevel="0" collapsed="false">
      <c r="A12415" s="0" t="s">
        <v>12513</v>
      </c>
      <c r="B12415" s="0" t="s">
        <v>95</v>
      </c>
      <c r="C12415" s="0" t="s">
        <v>96</v>
      </c>
      <c r="D12415" s="0" t="s">
        <v>90</v>
      </c>
      <c r="E12415" s="14" t="n">
        <v>45053</v>
      </c>
      <c r="F12415" s="14" t="n">
        <v>45063</v>
      </c>
      <c r="G12415" s="0" t="n">
        <v>479</v>
      </c>
      <c r="H12415" s="0" t="n">
        <v>130</v>
      </c>
      <c r="I12415" s="0" t="n">
        <v>31</v>
      </c>
      <c r="J12415" s="0" t="n">
        <v>1227</v>
      </c>
      <c r="K12415" s="0" t="n">
        <v>1532</v>
      </c>
      <c r="L12415" s="15" t="s">
        <v>82</v>
      </c>
      <c r="M12415" s="0" t="n">
        <v>10</v>
      </c>
      <c r="N12415" s="16" t="n">
        <f aca="false">I12415*K12415</f>
        <v>47492</v>
      </c>
      <c r="O12415" s="16" t="n">
        <f aca="false">I12415*(K12415-J12415)</f>
        <v>9455</v>
      </c>
      <c r="P12415" s="15" t="n">
        <f aca="false">K12415-J12415</f>
        <v>305</v>
      </c>
      <c r="Q12415" s="0" t="str">
        <f aca="false">IF(G12415=0,"Out of stock",IF(G12415&lt;H12415,"Understocked",IF(G12415&gt;Summary!$B$6*H12415,"Overstocked","Healthy")))</f>
        <v>Healthy</v>
      </c>
      <c r="R12415" s="0" t="str">
        <f aca="false">IF(I12415&gt;=Summary!$B$7,"Fast",IF(I12415&lt;Summary!$B$8,"Slow","Medium"))</f>
        <v>Slow</v>
      </c>
      <c r="S12415" s="15" t="n">
        <f aca="false">IF(M12415&gt;Summary!$B$5,1,0)</f>
        <v>1</v>
      </c>
      <c r="T12415" s="16" t="n">
        <f aca="false">IF(Q12415="Overstocked",(G12415-Summary!$B$6*H12415)*J12415,0)</f>
        <v>0</v>
      </c>
    </row>
    <row r="12416" customFormat="false" ht="15" hidden="false" customHeight="false" outlineLevel="0" collapsed="false">
      <c r="A12416" s="0" t="s">
        <v>12514</v>
      </c>
      <c r="B12416" s="0" t="s">
        <v>84</v>
      </c>
      <c r="C12416" s="0" t="s">
        <v>78</v>
      </c>
      <c r="D12416" s="0" t="s">
        <v>86</v>
      </c>
      <c r="E12416" s="14" t="n">
        <v>45270</v>
      </c>
      <c r="F12416" s="14" t="n">
        <v>45272</v>
      </c>
      <c r="G12416" s="0" t="n">
        <v>403</v>
      </c>
      <c r="H12416" s="0" t="n">
        <v>109</v>
      </c>
      <c r="I12416" s="0" t="n">
        <v>148</v>
      </c>
      <c r="J12416" s="0" t="n">
        <v>747</v>
      </c>
      <c r="K12416" s="0" t="n">
        <v>1218</v>
      </c>
      <c r="L12416" s="15" t="s">
        <v>80</v>
      </c>
      <c r="M12416" s="0" t="n">
        <v>2</v>
      </c>
      <c r="N12416" s="16" t="n">
        <f aca="false">I12416*K12416</f>
        <v>180264</v>
      </c>
      <c r="O12416" s="16" t="n">
        <f aca="false">I12416*(K12416-J12416)</f>
        <v>69708</v>
      </c>
      <c r="P12416" s="15" t="n">
        <f aca="false">K12416-J12416</f>
        <v>471</v>
      </c>
      <c r="Q12416" s="0" t="str">
        <f aca="false">IF(G12416=0,"Out of stock",IF(G12416&lt;H12416,"Understocked",IF(G12416&gt;Summary!$B$6*H12416,"Overstocked","Healthy")))</f>
        <v>Healthy</v>
      </c>
      <c r="R12416" s="0" t="str">
        <f aca="false">IF(I12416&gt;=Summary!$B$7,"Fast",IF(I12416&lt;Summary!$B$8,"Slow","Medium"))</f>
        <v>Medium</v>
      </c>
      <c r="S12416" s="15" t="n">
        <f aca="false">IF(M12416&gt;Summary!$B$5,1,0)</f>
        <v>0</v>
      </c>
      <c r="T12416" s="16" t="n">
        <f aca="false">IF(Q12416="Overstocked",(G12416-Summary!$B$6*H12416)*J12416,0)</f>
        <v>0</v>
      </c>
    </row>
    <row r="12417" customFormat="false" ht="15" hidden="false" customHeight="false" outlineLevel="0" collapsed="false">
      <c r="A12417" s="0" t="s">
        <v>12515</v>
      </c>
      <c r="B12417" s="0" t="s">
        <v>115</v>
      </c>
      <c r="C12417" s="0" t="s">
        <v>85</v>
      </c>
      <c r="D12417" s="0" t="s">
        <v>79</v>
      </c>
      <c r="E12417" s="14" t="n">
        <v>45578</v>
      </c>
      <c r="F12417" s="14" t="n">
        <v>45582</v>
      </c>
      <c r="G12417" s="0" t="n">
        <v>317</v>
      </c>
      <c r="H12417" s="0" t="n">
        <v>121</v>
      </c>
      <c r="I12417" s="0" t="n">
        <v>88</v>
      </c>
      <c r="J12417" s="0" t="n">
        <v>719</v>
      </c>
      <c r="K12417" s="0" t="n">
        <v>891</v>
      </c>
      <c r="L12417" s="15" t="s">
        <v>97</v>
      </c>
      <c r="M12417" s="0" t="n">
        <v>4</v>
      </c>
      <c r="N12417" s="16" t="n">
        <f aca="false">I12417*K12417</f>
        <v>78408</v>
      </c>
      <c r="O12417" s="16" t="n">
        <f aca="false">I12417*(K12417-J12417)</f>
        <v>15136</v>
      </c>
      <c r="P12417" s="15" t="n">
        <f aca="false">K12417-J12417</f>
        <v>172</v>
      </c>
      <c r="Q12417" s="0" t="str">
        <f aca="false">IF(G12417=0,"Out of stock",IF(G12417&lt;H12417,"Understocked",IF(G12417&gt;Summary!$B$6*H12417,"Overstocked","Healthy")))</f>
        <v>Healthy</v>
      </c>
      <c r="R12417" s="0" t="str">
        <f aca="false">IF(I12417&gt;=Summary!$B$7,"Fast",IF(I12417&lt;Summary!$B$8,"Slow","Medium"))</f>
        <v>Slow</v>
      </c>
      <c r="S12417" s="15" t="n">
        <f aca="false">IF(M12417&gt;Summary!$B$5,1,0)</f>
        <v>0</v>
      </c>
      <c r="T12417" s="16" t="n">
        <f aca="false">IF(Q12417="Overstocked",(G12417-Summary!$B$6*H12417)*J12417,0)</f>
        <v>0</v>
      </c>
    </row>
    <row r="12418" customFormat="false" ht="15" hidden="false" customHeight="false" outlineLevel="0" collapsed="false">
      <c r="A12418" s="0" t="s">
        <v>12516</v>
      </c>
      <c r="B12418" s="0" t="s">
        <v>95</v>
      </c>
      <c r="C12418" s="0" t="s">
        <v>85</v>
      </c>
      <c r="D12418" s="0" t="s">
        <v>90</v>
      </c>
      <c r="E12418" s="14" t="n">
        <v>45594</v>
      </c>
      <c r="F12418" s="14" t="n">
        <v>45602</v>
      </c>
      <c r="G12418" s="0" t="n">
        <v>317</v>
      </c>
      <c r="H12418" s="0" t="n">
        <v>126</v>
      </c>
      <c r="I12418" s="0" t="n">
        <v>250</v>
      </c>
      <c r="J12418" s="0" t="n">
        <v>428</v>
      </c>
      <c r="K12418" s="0" t="n">
        <v>718</v>
      </c>
      <c r="L12418" s="15" t="s">
        <v>93</v>
      </c>
      <c r="M12418" s="0" t="n">
        <v>8</v>
      </c>
      <c r="N12418" s="16" t="n">
        <f aca="false">I12418*K12418</f>
        <v>179500</v>
      </c>
      <c r="O12418" s="16" t="n">
        <f aca="false">I12418*(K12418-J12418)</f>
        <v>72500</v>
      </c>
      <c r="P12418" s="15" t="n">
        <f aca="false">K12418-J12418</f>
        <v>290</v>
      </c>
      <c r="Q12418" s="0" t="str">
        <f aca="false">IF(G12418=0,"Out of stock",IF(G12418&lt;H12418,"Understocked",IF(G12418&gt;Summary!$B$6*H12418,"Overstocked","Healthy")))</f>
        <v>Healthy</v>
      </c>
      <c r="R12418" s="0" t="str">
        <f aca="false">IF(I12418&gt;=Summary!$B$7,"Fast",IF(I12418&lt;Summary!$B$8,"Slow","Medium"))</f>
        <v>Fast</v>
      </c>
      <c r="S12418" s="15" t="n">
        <f aca="false">IF(M12418&gt;Summary!$B$5,1,0)</f>
        <v>1</v>
      </c>
      <c r="T12418" s="16" t="n">
        <f aca="false">IF(Q12418="Overstocked",(G12418-Summary!$B$6*H12418)*J12418,0)</f>
        <v>0</v>
      </c>
    </row>
    <row r="12419" customFormat="false" ht="15" hidden="false" customHeight="false" outlineLevel="0" collapsed="false">
      <c r="A12419" s="0" t="s">
        <v>12517</v>
      </c>
      <c r="B12419" s="0" t="s">
        <v>89</v>
      </c>
      <c r="C12419" s="0" t="s">
        <v>78</v>
      </c>
      <c r="D12419" s="0" t="s">
        <v>92</v>
      </c>
      <c r="E12419" s="14" t="n">
        <v>45215</v>
      </c>
      <c r="F12419" s="14" t="n">
        <v>45221</v>
      </c>
      <c r="G12419" s="0" t="n">
        <v>479</v>
      </c>
      <c r="H12419" s="0" t="n">
        <v>65</v>
      </c>
      <c r="I12419" s="0" t="n">
        <v>13</v>
      </c>
      <c r="J12419" s="0" t="n">
        <v>631</v>
      </c>
      <c r="K12419" s="0" t="n">
        <v>864</v>
      </c>
      <c r="L12419" s="15" t="s">
        <v>87</v>
      </c>
      <c r="M12419" s="0" t="n">
        <v>6</v>
      </c>
      <c r="N12419" s="16" t="n">
        <f aca="false">I12419*K12419</f>
        <v>11232</v>
      </c>
      <c r="O12419" s="16" t="n">
        <f aca="false">I12419*(K12419-J12419)</f>
        <v>3029</v>
      </c>
      <c r="P12419" s="15" t="n">
        <f aca="false">K12419-J12419</f>
        <v>233</v>
      </c>
      <c r="Q12419" s="0" t="str">
        <f aca="false">IF(G12419=0,"Out of stock",IF(G12419&lt;H12419,"Understocked",IF(G12419&gt;Summary!$B$6*H12419,"Overstocked","Healthy")))</f>
        <v>Overstocked</v>
      </c>
      <c r="R12419" s="0" t="str">
        <f aca="false">IF(I12419&gt;=Summary!$B$7,"Fast",IF(I12419&lt;Summary!$B$8,"Slow","Medium"))</f>
        <v>Slow</v>
      </c>
      <c r="S12419" s="15" t="n">
        <f aca="false">IF(M12419&gt;Summary!$B$5,1,0)</f>
        <v>0</v>
      </c>
      <c r="T12419" s="16" t="n">
        <f aca="false">IF(Q12419="Overstocked",(G12419-Summary!$B$6*H12419)*J12419,0)</f>
        <v>138189</v>
      </c>
    </row>
    <row r="12420" customFormat="false" ht="15" hidden="false" customHeight="false" outlineLevel="0" collapsed="false">
      <c r="A12420" s="0" t="s">
        <v>12518</v>
      </c>
      <c r="B12420" s="0" t="s">
        <v>84</v>
      </c>
      <c r="C12420" s="0" t="s">
        <v>96</v>
      </c>
      <c r="D12420" s="0" t="s">
        <v>92</v>
      </c>
      <c r="E12420" s="14" t="n">
        <v>45509</v>
      </c>
      <c r="F12420" s="14" t="n">
        <v>45517</v>
      </c>
      <c r="G12420" s="0" t="n">
        <v>228</v>
      </c>
      <c r="H12420" s="0" t="n">
        <v>139</v>
      </c>
      <c r="I12420" s="0" t="n">
        <v>269</v>
      </c>
      <c r="J12420" s="0" t="n">
        <v>1784</v>
      </c>
      <c r="K12420" s="0" t="n">
        <v>1924</v>
      </c>
      <c r="L12420" s="15" t="s">
        <v>97</v>
      </c>
      <c r="M12420" s="0" t="n">
        <v>8</v>
      </c>
      <c r="N12420" s="16" t="n">
        <f aca="false">I12420*K12420</f>
        <v>517556</v>
      </c>
      <c r="O12420" s="16" t="n">
        <f aca="false">I12420*(K12420-J12420)</f>
        <v>37660</v>
      </c>
      <c r="P12420" s="15" t="n">
        <f aca="false">K12420-J12420</f>
        <v>140</v>
      </c>
      <c r="Q12420" s="0" t="str">
        <f aca="false">IF(G12420=0,"Out of stock",IF(G12420&lt;H12420,"Understocked",IF(G12420&gt;Summary!$B$6*H12420,"Overstocked","Healthy")))</f>
        <v>Healthy</v>
      </c>
      <c r="R12420" s="0" t="str">
        <f aca="false">IF(I12420&gt;=Summary!$B$7,"Fast",IF(I12420&lt;Summary!$B$8,"Slow","Medium"))</f>
        <v>Fast</v>
      </c>
      <c r="S12420" s="15" t="n">
        <f aca="false">IF(M12420&gt;Summary!$B$5,1,0)</f>
        <v>1</v>
      </c>
      <c r="T12420" s="16" t="n">
        <f aca="false">IF(Q12420="Overstocked",(G12420-Summary!$B$6*H12420)*J12420,0)</f>
        <v>0</v>
      </c>
    </row>
    <row r="12421" customFormat="false" ht="15" hidden="false" customHeight="false" outlineLevel="0" collapsed="false">
      <c r="A12421" s="0" t="s">
        <v>12519</v>
      </c>
      <c r="B12421" s="0" t="s">
        <v>123</v>
      </c>
      <c r="C12421" s="0" t="s">
        <v>96</v>
      </c>
      <c r="D12421" s="0" t="s">
        <v>92</v>
      </c>
      <c r="E12421" s="14" t="n">
        <v>45194</v>
      </c>
      <c r="F12421" s="14" t="n">
        <v>45195</v>
      </c>
      <c r="G12421" s="0" t="n">
        <v>473</v>
      </c>
      <c r="H12421" s="0" t="n">
        <v>71</v>
      </c>
      <c r="I12421" s="0" t="n">
        <v>137</v>
      </c>
      <c r="J12421" s="0" t="n">
        <v>1367</v>
      </c>
      <c r="K12421" s="0" t="n">
        <v>1612</v>
      </c>
      <c r="L12421" s="15" t="s">
        <v>97</v>
      </c>
      <c r="M12421" s="0" t="n">
        <v>1</v>
      </c>
      <c r="N12421" s="16" t="n">
        <f aca="false">I12421*K12421</f>
        <v>220844</v>
      </c>
      <c r="O12421" s="16" t="n">
        <f aca="false">I12421*(K12421-J12421)</f>
        <v>33565</v>
      </c>
      <c r="P12421" s="15" t="n">
        <f aca="false">K12421-J12421</f>
        <v>245</v>
      </c>
      <c r="Q12421" s="0" t="str">
        <f aca="false">IF(G12421=0,"Out of stock",IF(G12421&lt;H12421,"Understocked",IF(G12421&gt;Summary!$B$6*H12421,"Overstocked","Healthy")))</f>
        <v>Overstocked</v>
      </c>
      <c r="R12421" s="0" t="str">
        <f aca="false">IF(I12421&gt;=Summary!$B$7,"Fast",IF(I12421&lt;Summary!$B$8,"Slow","Medium"))</f>
        <v>Medium</v>
      </c>
      <c r="S12421" s="15" t="n">
        <f aca="false">IF(M12421&gt;Summary!$B$5,1,0)</f>
        <v>0</v>
      </c>
      <c r="T12421" s="16" t="n">
        <f aca="false">IF(Q12421="Overstocked",(G12421-Summary!$B$6*H12421)*J12421,0)</f>
        <v>258363</v>
      </c>
    </row>
    <row r="12422" customFormat="false" ht="15" hidden="false" customHeight="false" outlineLevel="0" collapsed="false">
      <c r="A12422" s="0" t="s">
        <v>12520</v>
      </c>
      <c r="B12422" s="0" t="s">
        <v>111</v>
      </c>
      <c r="C12422" s="0" t="s">
        <v>85</v>
      </c>
      <c r="D12422" s="0" t="s">
        <v>86</v>
      </c>
      <c r="E12422" s="14" t="n">
        <v>45052</v>
      </c>
      <c r="F12422" s="14" t="n">
        <v>45055</v>
      </c>
      <c r="G12422" s="0" t="n">
        <v>168</v>
      </c>
      <c r="H12422" s="0" t="n">
        <v>105</v>
      </c>
      <c r="I12422" s="0" t="n">
        <v>215</v>
      </c>
      <c r="J12422" s="0" t="n">
        <v>1108</v>
      </c>
      <c r="K12422" s="0" t="n">
        <v>1250</v>
      </c>
      <c r="L12422" s="15" t="s">
        <v>82</v>
      </c>
      <c r="M12422" s="0" t="n">
        <v>3</v>
      </c>
      <c r="N12422" s="16" t="n">
        <f aca="false">I12422*K12422</f>
        <v>268750</v>
      </c>
      <c r="O12422" s="16" t="n">
        <f aca="false">I12422*(K12422-J12422)</f>
        <v>30530</v>
      </c>
      <c r="P12422" s="15" t="n">
        <f aca="false">K12422-J12422</f>
        <v>142</v>
      </c>
      <c r="Q12422" s="0" t="str">
        <f aca="false">IF(G12422=0,"Out of stock",IF(G12422&lt;H12422,"Understocked",IF(G12422&gt;Summary!$B$6*H12422,"Overstocked","Healthy")))</f>
        <v>Healthy</v>
      </c>
      <c r="R12422" s="0" t="str">
        <f aca="false">IF(I12422&gt;=Summary!$B$7,"Fast",IF(I12422&lt;Summary!$B$8,"Slow","Medium"))</f>
        <v>Fast</v>
      </c>
      <c r="S12422" s="15" t="n">
        <f aca="false">IF(M12422&gt;Summary!$B$5,1,0)</f>
        <v>0</v>
      </c>
      <c r="T12422" s="16" t="n">
        <f aca="false">IF(Q12422="Overstocked",(G12422-Summary!$B$6*H12422)*J12422,0)</f>
        <v>0</v>
      </c>
    </row>
    <row r="12423" customFormat="false" ht="15" hidden="false" customHeight="false" outlineLevel="0" collapsed="false">
      <c r="A12423" s="0" t="s">
        <v>12521</v>
      </c>
      <c r="B12423" s="0" t="s">
        <v>107</v>
      </c>
      <c r="C12423" s="0" t="s">
        <v>96</v>
      </c>
      <c r="D12423" s="0" t="s">
        <v>102</v>
      </c>
      <c r="E12423" s="14" t="n">
        <v>44948</v>
      </c>
      <c r="F12423" s="14" t="n">
        <v>44957</v>
      </c>
      <c r="G12423" s="0" t="n">
        <v>259</v>
      </c>
      <c r="H12423" s="0" t="n">
        <v>107</v>
      </c>
      <c r="I12423" s="0" t="n">
        <v>111</v>
      </c>
      <c r="J12423" s="0" t="n">
        <v>958</v>
      </c>
      <c r="K12423" s="0" t="n">
        <v>1306</v>
      </c>
      <c r="L12423" s="15" t="s">
        <v>93</v>
      </c>
      <c r="M12423" s="0" t="n">
        <v>9</v>
      </c>
      <c r="N12423" s="16" t="n">
        <f aca="false">I12423*K12423</f>
        <v>144966</v>
      </c>
      <c r="O12423" s="16" t="n">
        <f aca="false">I12423*(K12423-J12423)</f>
        <v>38628</v>
      </c>
      <c r="P12423" s="15" t="n">
        <f aca="false">K12423-J12423</f>
        <v>348</v>
      </c>
      <c r="Q12423" s="0" t="str">
        <f aca="false">IF(G12423=0,"Out of stock",IF(G12423&lt;H12423,"Understocked",IF(G12423&gt;Summary!$B$6*H12423,"Overstocked","Healthy")))</f>
        <v>Healthy</v>
      </c>
      <c r="R12423" s="0" t="str">
        <f aca="false">IF(I12423&gt;=Summary!$B$7,"Fast",IF(I12423&lt;Summary!$B$8,"Slow","Medium"))</f>
        <v>Medium</v>
      </c>
      <c r="S12423" s="15" t="n">
        <f aca="false">IF(M12423&gt;Summary!$B$5,1,0)</f>
        <v>1</v>
      </c>
      <c r="T12423" s="16" t="n">
        <f aca="false">IF(Q12423="Overstocked",(G12423-Summary!$B$6*H12423)*J12423,0)</f>
        <v>0</v>
      </c>
    </row>
    <row r="12424" customFormat="false" ht="15" hidden="false" customHeight="false" outlineLevel="0" collapsed="false">
      <c r="A12424" s="0" t="s">
        <v>12522</v>
      </c>
      <c r="B12424" s="0" t="s">
        <v>84</v>
      </c>
      <c r="C12424" s="0" t="s">
        <v>96</v>
      </c>
      <c r="D12424" s="0" t="s">
        <v>86</v>
      </c>
      <c r="E12424" s="14" t="n">
        <v>45255</v>
      </c>
      <c r="F12424" s="14" t="n">
        <v>45265</v>
      </c>
      <c r="G12424" s="0" t="n">
        <v>252</v>
      </c>
      <c r="H12424" s="0" t="n">
        <v>94</v>
      </c>
      <c r="I12424" s="0" t="n">
        <v>146</v>
      </c>
      <c r="J12424" s="0" t="n">
        <v>1666</v>
      </c>
      <c r="K12424" s="0" t="n">
        <v>1966</v>
      </c>
      <c r="L12424" s="15" t="s">
        <v>80</v>
      </c>
      <c r="M12424" s="0" t="n">
        <v>10</v>
      </c>
      <c r="N12424" s="16" t="n">
        <f aca="false">I12424*K12424</f>
        <v>287036</v>
      </c>
      <c r="O12424" s="16" t="n">
        <f aca="false">I12424*(K12424-J12424)</f>
        <v>43800</v>
      </c>
      <c r="P12424" s="15" t="n">
        <f aca="false">K12424-J12424</f>
        <v>300</v>
      </c>
      <c r="Q12424" s="0" t="str">
        <f aca="false">IF(G12424=0,"Out of stock",IF(G12424&lt;H12424,"Understocked",IF(G12424&gt;Summary!$B$6*H12424,"Overstocked","Healthy")))</f>
        <v>Healthy</v>
      </c>
      <c r="R12424" s="0" t="str">
        <f aca="false">IF(I12424&gt;=Summary!$B$7,"Fast",IF(I12424&lt;Summary!$B$8,"Slow","Medium"))</f>
        <v>Medium</v>
      </c>
      <c r="S12424" s="15" t="n">
        <f aca="false">IF(M12424&gt;Summary!$B$5,1,0)</f>
        <v>1</v>
      </c>
      <c r="T12424" s="16" t="n">
        <f aca="false">IF(Q12424="Overstocked",(G12424-Summary!$B$6*H12424)*J12424,0)</f>
        <v>0</v>
      </c>
    </row>
    <row r="12425" customFormat="false" ht="15" hidden="false" customHeight="false" outlineLevel="0" collapsed="false">
      <c r="A12425" s="0" t="s">
        <v>12523</v>
      </c>
      <c r="B12425" s="0" t="s">
        <v>95</v>
      </c>
      <c r="C12425" s="0" t="s">
        <v>96</v>
      </c>
      <c r="D12425" s="0" t="s">
        <v>86</v>
      </c>
      <c r="E12425" s="14" t="n">
        <v>45515</v>
      </c>
      <c r="F12425" s="14" t="n">
        <v>45523</v>
      </c>
      <c r="G12425" s="0" t="n">
        <v>384</v>
      </c>
      <c r="H12425" s="0" t="n">
        <v>140</v>
      </c>
      <c r="I12425" s="0" t="n">
        <v>128</v>
      </c>
      <c r="J12425" s="0" t="n">
        <v>584</v>
      </c>
      <c r="K12425" s="0" t="n">
        <v>887</v>
      </c>
      <c r="L12425" s="15" t="s">
        <v>93</v>
      </c>
      <c r="M12425" s="0" t="n">
        <v>8</v>
      </c>
      <c r="N12425" s="16" t="n">
        <f aca="false">I12425*K12425</f>
        <v>113536</v>
      </c>
      <c r="O12425" s="16" t="n">
        <f aca="false">I12425*(K12425-J12425)</f>
        <v>38784</v>
      </c>
      <c r="P12425" s="15" t="n">
        <f aca="false">K12425-J12425</f>
        <v>303</v>
      </c>
      <c r="Q12425" s="0" t="str">
        <f aca="false">IF(G12425=0,"Out of stock",IF(G12425&lt;H12425,"Understocked",IF(G12425&gt;Summary!$B$6*H12425,"Overstocked","Healthy")))</f>
        <v>Healthy</v>
      </c>
      <c r="R12425" s="0" t="str">
        <f aca="false">IF(I12425&gt;=Summary!$B$7,"Fast",IF(I12425&lt;Summary!$B$8,"Slow","Medium"))</f>
        <v>Medium</v>
      </c>
      <c r="S12425" s="15" t="n">
        <f aca="false">IF(M12425&gt;Summary!$B$5,1,0)</f>
        <v>1</v>
      </c>
      <c r="T12425" s="16" t="n">
        <f aca="false">IF(Q12425="Overstocked",(G12425-Summary!$B$6*H12425)*J12425,0)</f>
        <v>0</v>
      </c>
    </row>
    <row r="12426" customFormat="false" ht="15" hidden="false" customHeight="false" outlineLevel="0" collapsed="false">
      <c r="A12426" s="0" t="s">
        <v>12524</v>
      </c>
      <c r="B12426" s="0" t="s">
        <v>107</v>
      </c>
      <c r="C12426" s="0" t="s">
        <v>104</v>
      </c>
      <c r="D12426" s="0" t="s">
        <v>79</v>
      </c>
      <c r="E12426" s="14" t="n">
        <v>45156</v>
      </c>
      <c r="F12426" s="14" t="n">
        <v>45157</v>
      </c>
      <c r="G12426" s="0" t="n">
        <v>279</v>
      </c>
      <c r="H12426" s="0" t="n">
        <v>115</v>
      </c>
      <c r="I12426" s="0" t="n">
        <v>66</v>
      </c>
      <c r="J12426" s="0" t="n">
        <v>399</v>
      </c>
      <c r="K12426" s="0" t="n">
        <v>783</v>
      </c>
      <c r="L12426" s="15" t="s">
        <v>80</v>
      </c>
      <c r="M12426" s="0" t="n">
        <v>1</v>
      </c>
      <c r="N12426" s="16" t="n">
        <f aca="false">I12426*K12426</f>
        <v>51678</v>
      </c>
      <c r="O12426" s="16" t="n">
        <f aca="false">I12426*(K12426-J12426)</f>
        <v>25344</v>
      </c>
      <c r="P12426" s="15" t="n">
        <f aca="false">K12426-J12426</f>
        <v>384</v>
      </c>
      <c r="Q12426" s="0" t="str">
        <f aca="false">IF(G12426=0,"Out of stock",IF(G12426&lt;H12426,"Understocked",IF(G12426&gt;Summary!$B$6*H12426,"Overstocked","Healthy")))</f>
        <v>Healthy</v>
      </c>
      <c r="R12426" s="0" t="str">
        <f aca="false">IF(I12426&gt;=Summary!$B$7,"Fast",IF(I12426&lt;Summary!$B$8,"Slow","Medium"))</f>
        <v>Slow</v>
      </c>
      <c r="S12426" s="15" t="n">
        <f aca="false">IF(M12426&gt;Summary!$B$5,1,0)</f>
        <v>0</v>
      </c>
      <c r="T12426" s="16" t="n">
        <f aca="false">IF(Q12426="Overstocked",(G12426-Summary!$B$6*H12426)*J12426,0)</f>
        <v>0</v>
      </c>
    </row>
    <row r="12427" customFormat="false" ht="15" hidden="false" customHeight="false" outlineLevel="0" collapsed="false">
      <c r="A12427" s="0" t="s">
        <v>12525</v>
      </c>
      <c r="B12427" s="0" t="s">
        <v>95</v>
      </c>
      <c r="C12427" s="0" t="s">
        <v>85</v>
      </c>
      <c r="D12427" s="0" t="s">
        <v>102</v>
      </c>
      <c r="E12427" s="14" t="n">
        <v>45112</v>
      </c>
      <c r="F12427" s="14" t="n">
        <v>45121</v>
      </c>
      <c r="G12427" s="0" t="n">
        <v>170</v>
      </c>
      <c r="H12427" s="0" t="n">
        <v>120</v>
      </c>
      <c r="I12427" s="0" t="n">
        <v>300</v>
      </c>
      <c r="J12427" s="0" t="n">
        <v>517</v>
      </c>
      <c r="K12427" s="0" t="n">
        <v>787</v>
      </c>
      <c r="L12427" s="15" t="s">
        <v>97</v>
      </c>
      <c r="M12427" s="0" t="n">
        <v>9</v>
      </c>
      <c r="N12427" s="16" t="n">
        <f aca="false">I12427*K12427</f>
        <v>236100</v>
      </c>
      <c r="O12427" s="16" t="n">
        <f aca="false">I12427*(K12427-J12427)</f>
        <v>81000</v>
      </c>
      <c r="P12427" s="15" t="n">
        <f aca="false">K12427-J12427</f>
        <v>270</v>
      </c>
      <c r="Q12427" s="0" t="str">
        <f aca="false">IF(G12427=0,"Out of stock",IF(G12427&lt;H12427,"Understocked",IF(G12427&gt;Summary!$B$6*H12427,"Overstocked","Healthy")))</f>
        <v>Healthy</v>
      </c>
      <c r="R12427" s="0" t="str">
        <f aca="false">IF(I12427&gt;=Summary!$B$7,"Fast",IF(I12427&lt;Summary!$B$8,"Slow","Medium"))</f>
        <v>Fast</v>
      </c>
      <c r="S12427" s="15" t="n">
        <f aca="false">IF(M12427&gt;Summary!$B$5,1,0)</f>
        <v>1</v>
      </c>
      <c r="T12427" s="16" t="n">
        <f aca="false">IF(Q12427="Overstocked",(G12427-Summary!$B$6*H12427)*J12427,0)</f>
        <v>0</v>
      </c>
    </row>
    <row r="12428" customFormat="false" ht="15" hidden="false" customHeight="false" outlineLevel="0" collapsed="false">
      <c r="A12428" s="0" t="s">
        <v>12526</v>
      </c>
      <c r="B12428" s="0" t="s">
        <v>123</v>
      </c>
      <c r="C12428" s="0" t="s">
        <v>96</v>
      </c>
      <c r="D12428" s="0" t="s">
        <v>92</v>
      </c>
      <c r="E12428" s="14" t="n">
        <v>45110</v>
      </c>
      <c r="F12428" s="14" t="n">
        <v>45114</v>
      </c>
      <c r="G12428" s="0" t="n">
        <v>366</v>
      </c>
      <c r="H12428" s="0" t="n">
        <v>57</v>
      </c>
      <c r="I12428" s="0" t="n">
        <v>37</v>
      </c>
      <c r="J12428" s="0" t="n">
        <v>1375</v>
      </c>
      <c r="K12428" s="0" t="n">
        <v>1752</v>
      </c>
      <c r="L12428" s="15" t="s">
        <v>87</v>
      </c>
      <c r="M12428" s="0" t="n">
        <v>4</v>
      </c>
      <c r="N12428" s="16" t="n">
        <f aca="false">I12428*K12428</f>
        <v>64824</v>
      </c>
      <c r="O12428" s="16" t="n">
        <f aca="false">I12428*(K12428-J12428)</f>
        <v>13949</v>
      </c>
      <c r="P12428" s="15" t="n">
        <f aca="false">K12428-J12428</f>
        <v>377</v>
      </c>
      <c r="Q12428" s="0" t="str">
        <f aca="false">IF(G12428=0,"Out of stock",IF(G12428&lt;H12428,"Understocked",IF(G12428&gt;Summary!$B$6*H12428,"Overstocked","Healthy")))</f>
        <v>Overstocked</v>
      </c>
      <c r="R12428" s="0" t="str">
        <f aca="false">IF(I12428&gt;=Summary!$B$7,"Fast",IF(I12428&lt;Summary!$B$8,"Slow","Medium"))</f>
        <v>Slow</v>
      </c>
      <c r="S12428" s="15" t="n">
        <f aca="false">IF(M12428&gt;Summary!$B$5,1,0)</f>
        <v>0</v>
      </c>
      <c r="T12428" s="16" t="n">
        <f aca="false">IF(Q12428="Overstocked",(G12428-Summary!$B$6*H12428)*J12428,0)</f>
        <v>189750</v>
      </c>
    </row>
    <row r="12429" customFormat="false" ht="15" hidden="false" customHeight="false" outlineLevel="0" collapsed="false">
      <c r="A12429" s="0" t="s">
        <v>12527</v>
      </c>
      <c r="B12429" s="0" t="s">
        <v>111</v>
      </c>
      <c r="C12429" s="0" t="s">
        <v>96</v>
      </c>
      <c r="D12429" s="0" t="s">
        <v>90</v>
      </c>
      <c r="E12429" s="14" t="n">
        <v>45043</v>
      </c>
      <c r="F12429" s="14" t="n">
        <v>45047</v>
      </c>
      <c r="G12429" s="0" t="n">
        <v>299</v>
      </c>
      <c r="H12429" s="0" t="n">
        <v>123</v>
      </c>
      <c r="I12429" s="0" t="n">
        <v>41</v>
      </c>
      <c r="J12429" s="0" t="n">
        <v>1738</v>
      </c>
      <c r="K12429" s="0" t="n">
        <v>1881</v>
      </c>
      <c r="L12429" s="15" t="s">
        <v>97</v>
      </c>
      <c r="M12429" s="0" t="n">
        <v>4</v>
      </c>
      <c r="N12429" s="16" t="n">
        <f aca="false">I12429*K12429</f>
        <v>77121</v>
      </c>
      <c r="O12429" s="16" t="n">
        <f aca="false">I12429*(K12429-J12429)</f>
        <v>5863</v>
      </c>
      <c r="P12429" s="15" t="n">
        <f aca="false">K12429-J12429</f>
        <v>143</v>
      </c>
      <c r="Q12429" s="0" t="str">
        <f aca="false">IF(G12429=0,"Out of stock",IF(G12429&lt;H12429,"Understocked",IF(G12429&gt;Summary!$B$6*H12429,"Overstocked","Healthy")))</f>
        <v>Healthy</v>
      </c>
      <c r="R12429" s="0" t="str">
        <f aca="false">IF(I12429&gt;=Summary!$B$7,"Fast",IF(I12429&lt;Summary!$B$8,"Slow","Medium"))</f>
        <v>Slow</v>
      </c>
      <c r="S12429" s="15" t="n">
        <f aca="false">IF(M12429&gt;Summary!$B$5,1,0)</f>
        <v>0</v>
      </c>
      <c r="T12429" s="16" t="n">
        <f aca="false">IF(Q12429="Overstocked",(G12429-Summary!$B$6*H12429)*J12429,0)</f>
        <v>0</v>
      </c>
    </row>
    <row r="12430" customFormat="false" ht="15" hidden="false" customHeight="false" outlineLevel="0" collapsed="false">
      <c r="A12430" s="0" t="s">
        <v>12528</v>
      </c>
      <c r="B12430" s="0" t="s">
        <v>113</v>
      </c>
      <c r="C12430" s="0" t="s">
        <v>85</v>
      </c>
      <c r="D12430" s="0" t="s">
        <v>86</v>
      </c>
      <c r="E12430" s="14" t="n">
        <v>45257</v>
      </c>
      <c r="F12430" s="14" t="n">
        <v>45264</v>
      </c>
      <c r="G12430" s="0" t="n">
        <v>279</v>
      </c>
      <c r="H12430" s="0" t="n">
        <v>107</v>
      </c>
      <c r="I12430" s="0" t="n">
        <v>278</v>
      </c>
      <c r="J12430" s="0" t="n">
        <v>1414</v>
      </c>
      <c r="K12430" s="0" t="n">
        <v>1913</v>
      </c>
      <c r="L12430" s="15" t="s">
        <v>87</v>
      </c>
      <c r="M12430" s="0" t="n">
        <v>7</v>
      </c>
      <c r="N12430" s="16" t="n">
        <f aca="false">I12430*K12430</f>
        <v>531814</v>
      </c>
      <c r="O12430" s="16" t="n">
        <f aca="false">I12430*(K12430-J12430)</f>
        <v>138722</v>
      </c>
      <c r="P12430" s="15" t="n">
        <f aca="false">K12430-J12430</f>
        <v>499</v>
      </c>
      <c r="Q12430" s="0" t="str">
        <f aca="false">IF(G12430=0,"Out of stock",IF(G12430&lt;H12430,"Understocked",IF(G12430&gt;Summary!$B$6*H12430,"Overstocked","Healthy")))</f>
        <v>Healthy</v>
      </c>
      <c r="R12430" s="0" t="str">
        <f aca="false">IF(I12430&gt;=Summary!$B$7,"Fast",IF(I12430&lt;Summary!$B$8,"Slow","Medium"))</f>
        <v>Fast</v>
      </c>
      <c r="S12430" s="15" t="n">
        <f aca="false">IF(M12430&gt;Summary!$B$5,1,0)</f>
        <v>0</v>
      </c>
      <c r="T12430" s="16" t="n">
        <f aca="false">IF(Q12430="Overstocked",(G12430-Summary!$B$6*H12430)*J12430,0)</f>
        <v>0</v>
      </c>
    </row>
    <row r="12431" customFormat="false" ht="15" hidden="false" customHeight="false" outlineLevel="0" collapsed="false">
      <c r="A12431" s="0" t="s">
        <v>12529</v>
      </c>
      <c r="B12431" s="0" t="s">
        <v>115</v>
      </c>
      <c r="C12431" s="0" t="s">
        <v>78</v>
      </c>
      <c r="D12431" s="0" t="s">
        <v>92</v>
      </c>
      <c r="E12431" s="14" t="n">
        <v>45252</v>
      </c>
      <c r="F12431" s="14" t="n">
        <v>45254</v>
      </c>
      <c r="G12431" s="0" t="n">
        <v>453</v>
      </c>
      <c r="H12431" s="0" t="n">
        <v>127</v>
      </c>
      <c r="I12431" s="0" t="n">
        <v>50</v>
      </c>
      <c r="J12431" s="0" t="n">
        <v>1870</v>
      </c>
      <c r="K12431" s="0" t="n">
        <v>2110</v>
      </c>
      <c r="L12431" s="15" t="s">
        <v>87</v>
      </c>
      <c r="M12431" s="0" t="n">
        <v>2</v>
      </c>
      <c r="N12431" s="16" t="n">
        <f aca="false">I12431*K12431</f>
        <v>105500</v>
      </c>
      <c r="O12431" s="16" t="n">
        <f aca="false">I12431*(K12431-J12431)</f>
        <v>12000</v>
      </c>
      <c r="P12431" s="15" t="n">
        <f aca="false">K12431-J12431</f>
        <v>240</v>
      </c>
      <c r="Q12431" s="0" t="str">
        <f aca="false">IF(G12431=0,"Out of stock",IF(G12431&lt;H12431,"Understocked",IF(G12431&gt;Summary!$B$6*H12431,"Overstocked","Healthy")))</f>
        <v>Healthy</v>
      </c>
      <c r="R12431" s="0" t="str">
        <f aca="false">IF(I12431&gt;=Summary!$B$7,"Fast",IF(I12431&lt;Summary!$B$8,"Slow","Medium"))</f>
        <v>Slow</v>
      </c>
      <c r="S12431" s="15" t="n">
        <f aca="false">IF(M12431&gt;Summary!$B$5,1,0)</f>
        <v>0</v>
      </c>
      <c r="T12431" s="16" t="n">
        <f aca="false">IF(Q12431="Overstocked",(G12431-Summary!$B$6*H12431)*J12431,0)</f>
        <v>0</v>
      </c>
    </row>
    <row r="12432" customFormat="false" ht="15" hidden="false" customHeight="false" outlineLevel="0" collapsed="false">
      <c r="A12432" s="0" t="s">
        <v>12530</v>
      </c>
      <c r="B12432" s="0" t="s">
        <v>95</v>
      </c>
      <c r="C12432" s="0" t="s">
        <v>104</v>
      </c>
      <c r="D12432" s="0" t="s">
        <v>86</v>
      </c>
      <c r="E12432" s="14" t="n">
        <v>45303</v>
      </c>
      <c r="F12432" s="14" t="n">
        <v>45311</v>
      </c>
      <c r="G12432" s="0" t="n">
        <v>468</v>
      </c>
      <c r="H12432" s="0" t="n">
        <v>138</v>
      </c>
      <c r="I12432" s="0" t="n">
        <v>142</v>
      </c>
      <c r="J12432" s="0" t="n">
        <v>404</v>
      </c>
      <c r="K12432" s="0" t="n">
        <v>481</v>
      </c>
      <c r="L12432" s="15" t="s">
        <v>80</v>
      </c>
      <c r="M12432" s="0" t="n">
        <v>8</v>
      </c>
      <c r="N12432" s="16" t="n">
        <f aca="false">I12432*K12432</f>
        <v>68302</v>
      </c>
      <c r="O12432" s="16" t="n">
        <f aca="false">I12432*(K12432-J12432)</f>
        <v>10934</v>
      </c>
      <c r="P12432" s="15" t="n">
        <f aca="false">K12432-J12432</f>
        <v>77</v>
      </c>
      <c r="Q12432" s="0" t="str">
        <f aca="false">IF(G12432=0,"Out of stock",IF(G12432&lt;H12432,"Understocked",IF(G12432&gt;Summary!$B$6*H12432,"Overstocked","Healthy")))</f>
        <v>Healthy</v>
      </c>
      <c r="R12432" s="0" t="str">
        <f aca="false">IF(I12432&gt;=Summary!$B$7,"Fast",IF(I12432&lt;Summary!$B$8,"Slow","Medium"))</f>
        <v>Medium</v>
      </c>
      <c r="S12432" s="15" t="n">
        <f aca="false">IF(M12432&gt;Summary!$B$5,1,0)</f>
        <v>1</v>
      </c>
      <c r="T12432" s="16" t="n">
        <f aca="false">IF(Q12432="Overstocked",(G12432-Summary!$B$6*H12432)*J12432,0)</f>
        <v>0</v>
      </c>
    </row>
    <row r="12433" customFormat="false" ht="15" hidden="false" customHeight="false" outlineLevel="0" collapsed="false">
      <c r="A12433" s="0" t="s">
        <v>12531</v>
      </c>
      <c r="B12433" s="0" t="s">
        <v>77</v>
      </c>
      <c r="C12433" s="0" t="s">
        <v>85</v>
      </c>
      <c r="D12433" s="0" t="s">
        <v>79</v>
      </c>
      <c r="E12433" s="14" t="n">
        <v>45366</v>
      </c>
      <c r="F12433" s="14" t="n">
        <v>45368</v>
      </c>
      <c r="G12433" s="0" t="n">
        <v>203</v>
      </c>
      <c r="H12433" s="0" t="n">
        <v>76</v>
      </c>
      <c r="I12433" s="0" t="n">
        <v>212</v>
      </c>
      <c r="J12433" s="0" t="n">
        <v>501</v>
      </c>
      <c r="K12433" s="0" t="n">
        <v>558</v>
      </c>
      <c r="L12433" s="15" t="s">
        <v>80</v>
      </c>
      <c r="M12433" s="0" t="n">
        <v>2</v>
      </c>
      <c r="N12433" s="16" t="n">
        <f aca="false">I12433*K12433</f>
        <v>118296</v>
      </c>
      <c r="O12433" s="16" t="n">
        <f aca="false">I12433*(K12433-J12433)</f>
        <v>12084</v>
      </c>
      <c r="P12433" s="15" t="n">
        <f aca="false">K12433-J12433</f>
        <v>57</v>
      </c>
      <c r="Q12433" s="0" t="str">
        <f aca="false">IF(G12433=0,"Out of stock",IF(G12433&lt;H12433,"Understocked",IF(G12433&gt;Summary!$B$6*H12433,"Overstocked","Healthy")))</f>
        <v>Healthy</v>
      </c>
      <c r="R12433" s="0" t="str">
        <f aca="false">IF(I12433&gt;=Summary!$B$7,"Fast",IF(I12433&lt;Summary!$B$8,"Slow","Medium"))</f>
        <v>Fast</v>
      </c>
      <c r="S12433" s="15" t="n">
        <f aca="false">IF(M12433&gt;Summary!$B$5,1,0)</f>
        <v>0</v>
      </c>
      <c r="T12433" s="16" t="n">
        <f aca="false">IF(Q12433="Overstocked",(G12433-Summary!$B$6*H12433)*J12433,0)</f>
        <v>0</v>
      </c>
    </row>
    <row r="12434" customFormat="false" ht="15" hidden="false" customHeight="false" outlineLevel="0" collapsed="false">
      <c r="A12434" s="0" t="s">
        <v>12532</v>
      </c>
      <c r="B12434" s="0" t="s">
        <v>89</v>
      </c>
      <c r="C12434" s="0" t="s">
        <v>78</v>
      </c>
      <c r="D12434" s="0" t="s">
        <v>86</v>
      </c>
      <c r="E12434" s="14" t="n">
        <v>45619</v>
      </c>
      <c r="F12434" s="14" t="n">
        <v>45623</v>
      </c>
      <c r="G12434" s="0" t="n">
        <v>138</v>
      </c>
      <c r="H12434" s="0" t="n">
        <v>136</v>
      </c>
      <c r="I12434" s="0" t="n">
        <v>186</v>
      </c>
      <c r="J12434" s="0" t="n">
        <v>916</v>
      </c>
      <c r="K12434" s="0" t="n">
        <v>1375</v>
      </c>
      <c r="L12434" s="15" t="s">
        <v>80</v>
      </c>
      <c r="M12434" s="0" t="n">
        <v>4</v>
      </c>
      <c r="N12434" s="16" t="n">
        <f aca="false">I12434*K12434</f>
        <v>255750</v>
      </c>
      <c r="O12434" s="16" t="n">
        <f aca="false">I12434*(K12434-J12434)</f>
        <v>85374</v>
      </c>
      <c r="P12434" s="15" t="n">
        <f aca="false">K12434-J12434</f>
        <v>459</v>
      </c>
      <c r="Q12434" s="0" t="str">
        <f aca="false">IF(G12434=0,"Out of stock",IF(G12434&lt;H12434,"Understocked",IF(G12434&gt;Summary!$B$6*H12434,"Overstocked","Healthy")))</f>
        <v>Healthy</v>
      </c>
      <c r="R12434" s="0" t="str">
        <f aca="false">IF(I12434&gt;=Summary!$B$7,"Fast",IF(I12434&lt;Summary!$B$8,"Slow","Medium"))</f>
        <v>Medium</v>
      </c>
      <c r="S12434" s="15" t="n">
        <f aca="false">IF(M12434&gt;Summary!$B$5,1,0)</f>
        <v>0</v>
      </c>
      <c r="T12434" s="16" t="n">
        <f aca="false">IF(Q12434="Overstocked",(G12434-Summary!$B$6*H12434)*J12434,0)</f>
        <v>0</v>
      </c>
    </row>
    <row r="12435" customFormat="false" ht="15" hidden="false" customHeight="false" outlineLevel="0" collapsed="false">
      <c r="A12435" s="0" t="s">
        <v>12533</v>
      </c>
      <c r="B12435" s="0" t="s">
        <v>101</v>
      </c>
      <c r="C12435" s="0" t="s">
        <v>85</v>
      </c>
      <c r="D12435" s="0" t="s">
        <v>86</v>
      </c>
      <c r="E12435" s="14" t="n">
        <v>45100</v>
      </c>
      <c r="F12435" s="14" t="n">
        <v>45110</v>
      </c>
      <c r="G12435" s="0" t="n">
        <v>129</v>
      </c>
      <c r="H12435" s="0" t="n">
        <v>106</v>
      </c>
      <c r="I12435" s="0" t="n">
        <v>187</v>
      </c>
      <c r="J12435" s="0" t="n">
        <v>815</v>
      </c>
      <c r="K12435" s="0" t="n">
        <v>1180</v>
      </c>
      <c r="L12435" s="15" t="s">
        <v>93</v>
      </c>
      <c r="M12435" s="0" t="n">
        <v>10</v>
      </c>
      <c r="N12435" s="16" t="n">
        <f aca="false">I12435*K12435</f>
        <v>220660</v>
      </c>
      <c r="O12435" s="16" t="n">
        <f aca="false">I12435*(K12435-J12435)</f>
        <v>68255</v>
      </c>
      <c r="P12435" s="15" t="n">
        <f aca="false">K12435-J12435</f>
        <v>365</v>
      </c>
      <c r="Q12435" s="0" t="str">
        <f aca="false">IF(G12435=0,"Out of stock",IF(G12435&lt;H12435,"Understocked",IF(G12435&gt;Summary!$B$6*H12435,"Overstocked","Healthy")))</f>
        <v>Healthy</v>
      </c>
      <c r="R12435" s="0" t="str">
        <f aca="false">IF(I12435&gt;=Summary!$B$7,"Fast",IF(I12435&lt;Summary!$B$8,"Slow","Medium"))</f>
        <v>Medium</v>
      </c>
      <c r="S12435" s="15" t="n">
        <f aca="false">IF(M12435&gt;Summary!$B$5,1,0)</f>
        <v>1</v>
      </c>
      <c r="T12435" s="16" t="n">
        <f aca="false">IF(Q12435="Overstocked",(G12435-Summary!$B$6*H12435)*J12435,0)</f>
        <v>0</v>
      </c>
    </row>
    <row r="12436" customFormat="false" ht="15" hidden="false" customHeight="false" outlineLevel="0" collapsed="false">
      <c r="A12436" s="0" t="s">
        <v>12534</v>
      </c>
      <c r="B12436" s="0" t="s">
        <v>113</v>
      </c>
      <c r="C12436" s="0" t="s">
        <v>78</v>
      </c>
      <c r="D12436" s="0" t="s">
        <v>86</v>
      </c>
      <c r="E12436" s="14" t="n">
        <v>45563</v>
      </c>
      <c r="F12436" s="14" t="n">
        <v>45566</v>
      </c>
      <c r="G12436" s="0" t="n">
        <v>242</v>
      </c>
      <c r="H12436" s="0" t="n">
        <v>107</v>
      </c>
      <c r="I12436" s="0" t="n">
        <v>47</v>
      </c>
      <c r="J12436" s="0" t="n">
        <v>1130</v>
      </c>
      <c r="K12436" s="0" t="n">
        <v>1567</v>
      </c>
      <c r="L12436" s="15" t="s">
        <v>87</v>
      </c>
      <c r="M12436" s="0" t="n">
        <v>3</v>
      </c>
      <c r="N12436" s="16" t="n">
        <f aca="false">I12436*K12436</f>
        <v>73649</v>
      </c>
      <c r="O12436" s="16" t="n">
        <f aca="false">I12436*(K12436-J12436)</f>
        <v>20539</v>
      </c>
      <c r="P12436" s="15" t="n">
        <f aca="false">K12436-J12436</f>
        <v>437</v>
      </c>
      <c r="Q12436" s="0" t="str">
        <f aca="false">IF(G12436=0,"Out of stock",IF(G12436&lt;H12436,"Understocked",IF(G12436&gt;Summary!$B$6*H12436,"Overstocked","Healthy")))</f>
        <v>Healthy</v>
      </c>
      <c r="R12436" s="0" t="str">
        <f aca="false">IF(I12436&gt;=Summary!$B$7,"Fast",IF(I12436&lt;Summary!$B$8,"Slow","Medium"))</f>
        <v>Slow</v>
      </c>
      <c r="S12436" s="15" t="n">
        <f aca="false">IF(M12436&gt;Summary!$B$5,1,0)</f>
        <v>0</v>
      </c>
      <c r="T12436" s="16" t="n">
        <f aca="false">IF(Q12436="Overstocked",(G12436-Summary!$B$6*H12436)*J12436,0)</f>
        <v>0</v>
      </c>
    </row>
    <row r="12437" customFormat="false" ht="15" hidden="false" customHeight="false" outlineLevel="0" collapsed="false">
      <c r="A12437" s="0" t="s">
        <v>12535</v>
      </c>
      <c r="B12437" s="0" t="s">
        <v>123</v>
      </c>
      <c r="C12437" s="0" t="s">
        <v>104</v>
      </c>
      <c r="D12437" s="0" t="s">
        <v>79</v>
      </c>
      <c r="E12437" s="14" t="n">
        <v>44948</v>
      </c>
      <c r="F12437" s="14" t="n">
        <v>44956</v>
      </c>
      <c r="G12437" s="0" t="n">
        <v>196</v>
      </c>
      <c r="H12437" s="0" t="n">
        <v>150</v>
      </c>
      <c r="I12437" s="0" t="n">
        <v>184</v>
      </c>
      <c r="J12437" s="0" t="n">
        <v>1055</v>
      </c>
      <c r="K12437" s="0" t="n">
        <v>1290</v>
      </c>
      <c r="L12437" s="15" t="s">
        <v>87</v>
      </c>
      <c r="M12437" s="0" t="n">
        <v>8</v>
      </c>
      <c r="N12437" s="16" t="n">
        <f aca="false">I12437*K12437</f>
        <v>237360</v>
      </c>
      <c r="O12437" s="16" t="n">
        <f aca="false">I12437*(K12437-J12437)</f>
        <v>43240</v>
      </c>
      <c r="P12437" s="15" t="n">
        <f aca="false">K12437-J12437</f>
        <v>235</v>
      </c>
      <c r="Q12437" s="0" t="str">
        <f aca="false">IF(G12437=0,"Out of stock",IF(G12437&lt;H12437,"Understocked",IF(G12437&gt;Summary!$B$6*H12437,"Overstocked","Healthy")))</f>
        <v>Healthy</v>
      </c>
      <c r="R12437" s="0" t="str">
        <f aca="false">IF(I12437&gt;=Summary!$B$7,"Fast",IF(I12437&lt;Summary!$B$8,"Slow","Medium"))</f>
        <v>Medium</v>
      </c>
      <c r="S12437" s="15" t="n">
        <f aca="false">IF(M12437&gt;Summary!$B$5,1,0)</f>
        <v>1</v>
      </c>
      <c r="T12437" s="16" t="n">
        <f aca="false">IF(Q12437="Overstocked",(G12437-Summary!$B$6*H12437)*J12437,0)</f>
        <v>0</v>
      </c>
    </row>
    <row r="12438" customFormat="false" ht="15" hidden="false" customHeight="false" outlineLevel="0" collapsed="false">
      <c r="A12438" s="0" t="s">
        <v>12536</v>
      </c>
      <c r="B12438" s="0" t="s">
        <v>84</v>
      </c>
      <c r="C12438" s="0" t="s">
        <v>78</v>
      </c>
      <c r="D12438" s="0" t="s">
        <v>86</v>
      </c>
      <c r="E12438" s="14" t="n">
        <v>45315</v>
      </c>
      <c r="F12438" s="14" t="n">
        <v>45319</v>
      </c>
      <c r="G12438" s="0" t="n">
        <v>75</v>
      </c>
      <c r="H12438" s="0" t="n">
        <v>127</v>
      </c>
      <c r="I12438" s="0" t="n">
        <v>43</v>
      </c>
      <c r="J12438" s="0" t="n">
        <v>1358</v>
      </c>
      <c r="K12438" s="0" t="n">
        <v>1852</v>
      </c>
      <c r="L12438" s="15" t="s">
        <v>80</v>
      </c>
      <c r="M12438" s="0" t="n">
        <v>4</v>
      </c>
      <c r="N12438" s="16" t="n">
        <f aca="false">I12438*K12438</f>
        <v>79636</v>
      </c>
      <c r="O12438" s="16" t="n">
        <f aca="false">I12438*(K12438-J12438)</f>
        <v>21242</v>
      </c>
      <c r="P12438" s="15" t="n">
        <f aca="false">K12438-J12438</f>
        <v>494</v>
      </c>
      <c r="Q12438" s="0" t="str">
        <f aca="false">IF(G12438=0,"Out of stock",IF(G12438&lt;H12438,"Understocked",IF(G12438&gt;Summary!$B$6*H12438,"Overstocked","Healthy")))</f>
        <v>Understocked</v>
      </c>
      <c r="R12438" s="0" t="str">
        <f aca="false">IF(I12438&gt;=Summary!$B$7,"Fast",IF(I12438&lt;Summary!$B$8,"Slow","Medium"))</f>
        <v>Slow</v>
      </c>
      <c r="S12438" s="15" t="n">
        <f aca="false">IF(M12438&gt;Summary!$B$5,1,0)</f>
        <v>0</v>
      </c>
      <c r="T12438" s="16" t="n">
        <f aca="false">IF(Q12438="Overstocked",(G12438-Summary!$B$6*H12438)*J12438,0)</f>
        <v>0</v>
      </c>
    </row>
    <row r="12439" customFormat="false" ht="15" hidden="false" customHeight="false" outlineLevel="0" collapsed="false">
      <c r="A12439" s="0" t="s">
        <v>12537</v>
      </c>
      <c r="B12439" s="0" t="s">
        <v>89</v>
      </c>
      <c r="C12439" s="0" t="s">
        <v>96</v>
      </c>
      <c r="D12439" s="0" t="s">
        <v>92</v>
      </c>
      <c r="E12439" s="14" t="n">
        <v>45365</v>
      </c>
      <c r="F12439" s="14" t="n">
        <v>45373</v>
      </c>
      <c r="G12439" s="0" t="n">
        <v>33</v>
      </c>
      <c r="H12439" s="0" t="n">
        <v>55</v>
      </c>
      <c r="I12439" s="0" t="n">
        <v>40</v>
      </c>
      <c r="J12439" s="0" t="n">
        <v>1522</v>
      </c>
      <c r="K12439" s="0" t="n">
        <v>1752</v>
      </c>
      <c r="L12439" s="15" t="s">
        <v>82</v>
      </c>
      <c r="M12439" s="0" t="n">
        <v>8</v>
      </c>
      <c r="N12439" s="16" t="n">
        <f aca="false">I12439*K12439</f>
        <v>70080</v>
      </c>
      <c r="O12439" s="16" t="n">
        <f aca="false">I12439*(K12439-J12439)</f>
        <v>9200</v>
      </c>
      <c r="P12439" s="15" t="n">
        <f aca="false">K12439-J12439</f>
        <v>230</v>
      </c>
      <c r="Q12439" s="0" t="str">
        <f aca="false">IF(G12439=0,"Out of stock",IF(G12439&lt;H12439,"Understocked",IF(G12439&gt;Summary!$B$6*H12439,"Overstocked","Healthy")))</f>
        <v>Understocked</v>
      </c>
      <c r="R12439" s="0" t="str">
        <f aca="false">IF(I12439&gt;=Summary!$B$7,"Fast",IF(I12439&lt;Summary!$B$8,"Slow","Medium"))</f>
        <v>Slow</v>
      </c>
      <c r="S12439" s="15" t="n">
        <f aca="false">IF(M12439&gt;Summary!$B$5,1,0)</f>
        <v>1</v>
      </c>
      <c r="T12439" s="16" t="n">
        <f aca="false">IF(Q12439="Overstocked",(G12439-Summary!$B$6*H12439)*J12439,0)</f>
        <v>0</v>
      </c>
    </row>
    <row r="12440" customFormat="false" ht="15" hidden="false" customHeight="false" outlineLevel="0" collapsed="false">
      <c r="A12440" s="0" t="s">
        <v>12538</v>
      </c>
      <c r="B12440" s="0" t="s">
        <v>111</v>
      </c>
      <c r="C12440" s="0" t="s">
        <v>85</v>
      </c>
      <c r="D12440" s="0" t="s">
        <v>90</v>
      </c>
      <c r="E12440" s="14" t="n">
        <v>45039</v>
      </c>
      <c r="F12440" s="14" t="n">
        <v>45040</v>
      </c>
      <c r="G12440" s="0" t="n">
        <v>242</v>
      </c>
      <c r="H12440" s="0" t="n">
        <v>113</v>
      </c>
      <c r="I12440" s="0" t="n">
        <v>172</v>
      </c>
      <c r="J12440" s="0" t="n">
        <v>373</v>
      </c>
      <c r="K12440" s="0" t="n">
        <v>820</v>
      </c>
      <c r="L12440" s="15" t="s">
        <v>93</v>
      </c>
      <c r="M12440" s="0" t="n">
        <v>1</v>
      </c>
      <c r="N12440" s="16" t="n">
        <f aca="false">I12440*K12440</f>
        <v>141040</v>
      </c>
      <c r="O12440" s="16" t="n">
        <f aca="false">I12440*(K12440-J12440)</f>
        <v>76884</v>
      </c>
      <c r="P12440" s="15" t="n">
        <f aca="false">K12440-J12440</f>
        <v>447</v>
      </c>
      <c r="Q12440" s="0" t="str">
        <f aca="false">IF(G12440=0,"Out of stock",IF(G12440&lt;H12440,"Understocked",IF(G12440&gt;Summary!$B$6*H12440,"Overstocked","Healthy")))</f>
        <v>Healthy</v>
      </c>
      <c r="R12440" s="0" t="str">
        <f aca="false">IF(I12440&gt;=Summary!$B$7,"Fast",IF(I12440&lt;Summary!$B$8,"Slow","Medium"))</f>
        <v>Medium</v>
      </c>
      <c r="S12440" s="15" t="n">
        <f aca="false">IF(M12440&gt;Summary!$B$5,1,0)</f>
        <v>0</v>
      </c>
      <c r="T12440" s="16" t="n">
        <f aca="false">IF(Q12440="Overstocked",(G12440-Summary!$B$6*H12440)*J12440,0)</f>
        <v>0</v>
      </c>
    </row>
    <row r="12441" customFormat="false" ht="15" hidden="false" customHeight="false" outlineLevel="0" collapsed="false">
      <c r="A12441" s="0" t="s">
        <v>12539</v>
      </c>
      <c r="B12441" s="0" t="s">
        <v>113</v>
      </c>
      <c r="C12441" s="0" t="s">
        <v>104</v>
      </c>
      <c r="D12441" s="0" t="s">
        <v>90</v>
      </c>
      <c r="E12441" s="14" t="n">
        <v>45488</v>
      </c>
      <c r="F12441" s="14" t="n">
        <v>45493</v>
      </c>
      <c r="G12441" s="0" t="n">
        <v>180</v>
      </c>
      <c r="H12441" s="0" t="n">
        <v>102</v>
      </c>
      <c r="I12441" s="0" t="n">
        <v>43</v>
      </c>
      <c r="J12441" s="0" t="n">
        <v>1917</v>
      </c>
      <c r="K12441" s="0" t="n">
        <v>2097</v>
      </c>
      <c r="L12441" s="15" t="s">
        <v>80</v>
      </c>
      <c r="M12441" s="0" t="n">
        <v>5</v>
      </c>
      <c r="N12441" s="16" t="n">
        <f aca="false">I12441*K12441</f>
        <v>90171</v>
      </c>
      <c r="O12441" s="16" t="n">
        <f aca="false">I12441*(K12441-J12441)</f>
        <v>7740</v>
      </c>
      <c r="P12441" s="15" t="n">
        <f aca="false">K12441-J12441</f>
        <v>180</v>
      </c>
      <c r="Q12441" s="0" t="str">
        <f aca="false">IF(G12441=0,"Out of stock",IF(G12441&lt;H12441,"Understocked",IF(G12441&gt;Summary!$B$6*H12441,"Overstocked","Healthy")))</f>
        <v>Healthy</v>
      </c>
      <c r="R12441" s="0" t="str">
        <f aca="false">IF(I12441&gt;=Summary!$B$7,"Fast",IF(I12441&lt;Summary!$B$8,"Slow","Medium"))</f>
        <v>Slow</v>
      </c>
      <c r="S12441" s="15" t="n">
        <f aca="false">IF(M12441&gt;Summary!$B$5,1,0)</f>
        <v>0</v>
      </c>
      <c r="T12441" s="16" t="n">
        <f aca="false">IF(Q12441="Overstocked",(G12441-Summary!$B$6*H12441)*J12441,0)</f>
        <v>0</v>
      </c>
    </row>
    <row r="12442" customFormat="false" ht="15" hidden="false" customHeight="false" outlineLevel="0" collapsed="false">
      <c r="A12442" s="0" t="s">
        <v>12540</v>
      </c>
      <c r="B12442" s="0" t="s">
        <v>113</v>
      </c>
      <c r="C12442" s="0" t="s">
        <v>104</v>
      </c>
      <c r="D12442" s="0" t="s">
        <v>79</v>
      </c>
      <c r="E12442" s="14" t="n">
        <v>45180</v>
      </c>
      <c r="F12442" s="14" t="n">
        <v>45187</v>
      </c>
      <c r="G12442" s="0" t="n">
        <v>208</v>
      </c>
      <c r="H12442" s="0" t="n">
        <v>147</v>
      </c>
      <c r="I12442" s="0" t="n">
        <v>22</v>
      </c>
      <c r="J12442" s="0" t="n">
        <v>1807</v>
      </c>
      <c r="K12442" s="0" t="n">
        <v>2015</v>
      </c>
      <c r="L12442" s="15" t="s">
        <v>82</v>
      </c>
      <c r="M12442" s="0" t="n">
        <v>7</v>
      </c>
      <c r="N12442" s="16" t="n">
        <f aca="false">I12442*K12442</f>
        <v>44330</v>
      </c>
      <c r="O12442" s="16" t="n">
        <f aca="false">I12442*(K12442-J12442)</f>
        <v>4576</v>
      </c>
      <c r="P12442" s="15" t="n">
        <f aca="false">K12442-J12442</f>
        <v>208</v>
      </c>
      <c r="Q12442" s="0" t="str">
        <f aca="false">IF(G12442=0,"Out of stock",IF(G12442&lt;H12442,"Understocked",IF(G12442&gt;Summary!$B$6*H12442,"Overstocked","Healthy")))</f>
        <v>Healthy</v>
      </c>
      <c r="R12442" s="0" t="str">
        <f aca="false">IF(I12442&gt;=Summary!$B$7,"Fast",IF(I12442&lt;Summary!$B$8,"Slow","Medium"))</f>
        <v>Slow</v>
      </c>
      <c r="S12442" s="15" t="n">
        <f aca="false">IF(M12442&gt;Summary!$B$5,1,0)</f>
        <v>0</v>
      </c>
      <c r="T12442" s="16" t="n">
        <f aca="false">IF(Q12442="Overstocked",(G12442-Summary!$B$6*H12442)*J12442,0)</f>
        <v>0</v>
      </c>
    </row>
    <row r="12443" customFormat="false" ht="15" hidden="false" customHeight="false" outlineLevel="0" collapsed="false">
      <c r="A12443" s="0" t="s">
        <v>12541</v>
      </c>
      <c r="B12443" s="0" t="s">
        <v>77</v>
      </c>
      <c r="C12443" s="0" t="s">
        <v>104</v>
      </c>
      <c r="D12443" s="0" t="s">
        <v>79</v>
      </c>
      <c r="E12443" s="14" t="n">
        <v>45193</v>
      </c>
      <c r="F12443" s="14" t="n">
        <v>45197</v>
      </c>
      <c r="G12443" s="0" t="n">
        <v>99</v>
      </c>
      <c r="H12443" s="0" t="n">
        <v>102</v>
      </c>
      <c r="I12443" s="0" t="n">
        <v>142</v>
      </c>
      <c r="J12443" s="0" t="n">
        <v>464</v>
      </c>
      <c r="K12443" s="0" t="n">
        <v>531</v>
      </c>
      <c r="L12443" s="15" t="s">
        <v>97</v>
      </c>
      <c r="M12443" s="0" t="n">
        <v>4</v>
      </c>
      <c r="N12443" s="16" t="n">
        <f aca="false">I12443*K12443</f>
        <v>75402</v>
      </c>
      <c r="O12443" s="16" t="n">
        <f aca="false">I12443*(K12443-J12443)</f>
        <v>9514</v>
      </c>
      <c r="P12443" s="15" t="n">
        <f aca="false">K12443-J12443</f>
        <v>67</v>
      </c>
      <c r="Q12443" s="0" t="str">
        <f aca="false">IF(G12443=0,"Out of stock",IF(G12443&lt;H12443,"Understocked",IF(G12443&gt;Summary!$B$6*H12443,"Overstocked","Healthy")))</f>
        <v>Understocked</v>
      </c>
      <c r="R12443" s="0" t="str">
        <f aca="false">IF(I12443&gt;=Summary!$B$7,"Fast",IF(I12443&lt;Summary!$B$8,"Slow","Medium"))</f>
        <v>Medium</v>
      </c>
      <c r="S12443" s="15" t="n">
        <f aca="false">IF(M12443&gt;Summary!$B$5,1,0)</f>
        <v>0</v>
      </c>
      <c r="T12443" s="16" t="n">
        <f aca="false">IF(Q12443="Overstocked",(G12443-Summary!$B$6*H12443)*J12443,0)</f>
        <v>0</v>
      </c>
    </row>
    <row r="12444" customFormat="false" ht="15" hidden="false" customHeight="false" outlineLevel="0" collapsed="false">
      <c r="A12444" s="0" t="s">
        <v>12542</v>
      </c>
      <c r="B12444" s="0" t="s">
        <v>113</v>
      </c>
      <c r="C12444" s="0" t="s">
        <v>104</v>
      </c>
      <c r="D12444" s="0" t="s">
        <v>92</v>
      </c>
      <c r="E12444" s="14" t="n">
        <v>45512</v>
      </c>
      <c r="F12444" s="14" t="n">
        <v>45515</v>
      </c>
      <c r="G12444" s="0" t="n">
        <v>178</v>
      </c>
      <c r="H12444" s="0" t="n">
        <v>66</v>
      </c>
      <c r="I12444" s="0" t="n">
        <v>130</v>
      </c>
      <c r="J12444" s="0" t="n">
        <v>1680</v>
      </c>
      <c r="K12444" s="0" t="n">
        <v>2063</v>
      </c>
      <c r="L12444" s="15" t="s">
        <v>82</v>
      </c>
      <c r="M12444" s="0" t="n">
        <v>3</v>
      </c>
      <c r="N12444" s="16" t="n">
        <f aca="false">I12444*K12444</f>
        <v>268190</v>
      </c>
      <c r="O12444" s="16" t="n">
        <f aca="false">I12444*(K12444-J12444)</f>
        <v>49790</v>
      </c>
      <c r="P12444" s="15" t="n">
        <f aca="false">K12444-J12444</f>
        <v>383</v>
      </c>
      <c r="Q12444" s="0" t="str">
        <f aca="false">IF(G12444=0,"Out of stock",IF(G12444&lt;H12444,"Understocked",IF(G12444&gt;Summary!$B$6*H12444,"Overstocked","Healthy")))</f>
        <v>Healthy</v>
      </c>
      <c r="R12444" s="0" t="str">
        <f aca="false">IF(I12444&gt;=Summary!$B$7,"Fast",IF(I12444&lt;Summary!$B$8,"Slow","Medium"))</f>
        <v>Medium</v>
      </c>
      <c r="S12444" s="15" t="n">
        <f aca="false">IF(M12444&gt;Summary!$B$5,1,0)</f>
        <v>0</v>
      </c>
      <c r="T12444" s="16" t="n">
        <f aca="false">IF(Q12444="Overstocked",(G12444-Summary!$B$6*H12444)*J12444,0)</f>
        <v>0</v>
      </c>
    </row>
    <row r="12445" customFormat="false" ht="15" hidden="false" customHeight="false" outlineLevel="0" collapsed="false">
      <c r="A12445" s="0" t="s">
        <v>12543</v>
      </c>
      <c r="B12445" s="0" t="s">
        <v>95</v>
      </c>
      <c r="C12445" s="0" t="s">
        <v>104</v>
      </c>
      <c r="D12445" s="0" t="s">
        <v>79</v>
      </c>
      <c r="E12445" s="14" t="n">
        <v>45517</v>
      </c>
      <c r="F12445" s="14" t="n">
        <v>45522</v>
      </c>
      <c r="G12445" s="0" t="n">
        <v>336</v>
      </c>
      <c r="H12445" s="0" t="n">
        <v>110</v>
      </c>
      <c r="I12445" s="0" t="n">
        <v>16</v>
      </c>
      <c r="J12445" s="0" t="n">
        <v>850</v>
      </c>
      <c r="K12445" s="0" t="n">
        <v>1191</v>
      </c>
      <c r="L12445" s="15" t="s">
        <v>97</v>
      </c>
      <c r="M12445" s="0" t="n">
        <v>5</v>
      </c>
      <c r="N12445" s="16" t="n">
        <f aca="false">I12445*K12445</f>
        <v>19056</v>
      </c>
      <c r="O12445" s="16" t="n">
        <f aca="false">I12445*(K12445-J12445)</f>
        <v>5456</v>
      </c>
      <c r="P12445" s="15" t="n">
        <f aca="false">K12445-J12445</f>
        <v>341</v>
      </c>
      <c r="Q12445" s="0" t="str">
        <f aca="false">IF(G12445=0,"Out of stock",IF(G12445&lt;H12445,"Understocked",IF(G12445&gt;Summary!$B$6*H12445,"Overstocked","Healthy")))</f>
        <v>Healthy</v>
      </c>
      <c r="R12445" s="0" t="str">
        <f aca="false">IF(I12445&gt;=Summary!$B$7,"Fast",IF(I12445&lt;Summary!$B$8,"Slow","Medium"))</f>
        <v>Slow</v>
      </c>
      <c r="S12445" s="15" t="n">
        <f aca="false">IF(M12445&gt;Summary!$B$5,1,0)</f>
        <v>0</v>
      </c>
      <c r="T12445" s="16" t="n">
        <f aca="false">IF(Q12445="Overstocked",(G12445-Summary!$B$6*H12445)*J12445,0)</f>
        <v>0</v>
      </c>
    </row>
    <row r="12446" customFormat="false" ht="15" hidden="false" customHeight="false" outlineLevel="0" collapsed="false">
      <c r="A12446" s="0" t="s">
        <v>12544</v>
      </c>
      <c r="B12446" s="0" t="s">
        <v>113</v>
      </c>
      <c r="C12446" s="0" t="s">
        <v>78</v>
      </c>
      <c r="D12446" s="0" t="s">
        <v>102</v>
      </c>
      <c r="E12446" s="14" t="n">
        <v>45234</v>
      </c>
      <c r="F12446" s="14" t="n">
        <v>45238</v>
      </c>
      <c r="G12446" s="0" t="n">
        <v>118</v>
      </c>
      <c r="H12446" s="0" t="n">
        <v>99</v>
      </c>
      <c r="I12446" s="0" t="n">
        <v>165</v>
      </c>
      <c r="J12446" s="0" t="n">
        <v>1427</v>
      </c>
      <c r="K12446" s="0" t="n">
        <v>1772</v>
      </c>
      <c r="L12446" s="15" t="s">
        <v>82</v>
      </c>
      <c r="M12446" s="0" t="n">
        <v>4</v>
      </c>
      <c r="N12446" s="16" t="n">
        <f aca="false">I12446*K12446</f>
        <v>292380</v>
      </c>
      <c r="O12446" s="16" t="n">
        <f aca="false">I12446*(K12446-J12446)</f>
        <v>56925</v>
      </c>
      <c r="P12446" s="15" t="n">
        <f aca="false">K12446-J12446</f>
        <v>345</v>
      </c>
      <c r="Q12446" s="0" t="str">
        <f aca="false">IF(G12446=0,"Out of stock",IF(G12446&lt;H12446,"Understocked",IF(G12446&gt;Summary!$B$6*H12446,"Overstocked","Healthy")))</f>
        <v>Healthy</v>
      </c>
      <c r="R12446" s="0" t="str">
        <f aca="false">IF(I12446&gt;=Summary!$B$7,"Fast",IF(I12446&lt;Summary!$B$8,"Slow","Medium"))</f>
        <v>Medium</v>
      </c>
      <c r="S12446" s="15" t="n">
        <f aca="false">IF(M12446&gt;Summary!$B$5,1,0)</f>
        <v>0</v>
      </c>
      <c r="T12446" s="16" t="n">
        <f aca="false">IF(Q12446="Overstocked",(G12446-Summary!$B$6*H12446)*J12446,0)</f>
        <v>0</v>
      </c>
    </row>
    <row r="12447" customFormat="false" ht="15" hidden="false" customHeight="false" outlineLevel="0" collapsed="false">
      <c r="A12447" s="0" t="s">
        <v>12545</v>
      </c>
      <c r="B12447" s="0" t="s">
        <v>123</v>
      </c>
      <c r="C12447" s="0" t="s">
        <v>104</v>
      </c>
      <c r="D12447" s="0" t="s">
        <v>86</v>
      </c>
      <c r="E12447" s="14" t="n">
        <v>45196</v>
      </c>
      <c r="F12447" s="14" t="n">
        <v>45202</v>
      </c>
      <c r="G12447" s="0" t="n">
        <v>491</v>
      </c>
      <c r="H12447" s="0" t="n">
        <v>88</v>
      </c>
      <c r="I12447" s="0" t="n">
        <v>19</v>
      </c>
      <c r="J12447" s="0" t="n">
        <v>848</v>
      </c>
      <c r="K12447" s="0" t="n">
        <v>1336</v>
      </c>
      <c r="L12447" s="15" t="s">
        <v>93</v>
      </c>
      <c r="M12447" s="0" t="n">
        <v>6</v>
      </c>
      <c r="N12447" s="16" t="n">
        <f aca="false">I12447*K12447</f>
        <v>25384</v>
      </c>
      <c r="O12447" s="16" t="n">
        <f aca="false">I12447*(K12447-J12447)</f>
        <v>9272</v>
      </c>
      <c r="P12447" s="15" t="n">
        <f aca="false">K12447-J12447</f>
        <v>488</v>
      </c>
      <c r="Q12447" s="0" t="str">
        <f aca="false">IF(G12447=0,"Out of stock",IF(G12447&lt;H12447,"Understocked",IF(G12447&gt;Summary!$B$6*H12447,"Overstocked","Healthy")))</f>
        <v>Overstocked</v>
      </c>
      <c r="R12447" s="0" t="str">
        <f aca="false">IF(I12447&gt;=Summary!$B$7,"Fast",IF(I12447&lt;Summary!$B$8,"Slow","Medium"))</f>
        <v>Slow</v>
      </c>
      <c r="S12447" s="15" t="n">
        <f aca="false">IF(M12447&gt;Summary!$B$5,1,0)</f>
        <v>0</v>
      </c>
      <c r="T12447" s="16" t="n">
        <f aca="false">IF(Q12447="Overstocked",(G12447-Summary!$B$6*H12447)*J12447,0)</f>
        <v>117872</v>
      </c>
    </row>
    <row r="12448" customFormat="false" ht="15" hidden="false" customHeight="false" outlineLevel="0" collapsed="false">
      <c r="A12448" s="0" t="s">
        <v>12546</v>
      </c>
      <c r="B12448" s="0" t="s">
        <v>111</v>
      </c>
      <c r="C12448" s="0" t="s">
        <v>85</v>
      </c>
      <c r="D12448" s="0" t="s">
        <v>86</v>
      </c>
      <c r="E12448" s="14" t="n">
        <v>45347</v>
      </c>
      <c r="F12448" s="14" t="n">
        <v>45352</v>
      </c>
      <c r="G12448" s="0" t="n">
        <v>446</v>
      </c>
      <c r="H12448" s="0" t="n">
        <v>71</v>
      </c>
      <c r="I12448" s="0" t="n">
        <v>64</v>
      </c>
      <c r="J12448" s="0" t="n">
        <v>1524</v>
      </c>
      <c r="K12448" s="0" t="n">
        <v>1879</v>
      </c>
      <c r="L12448" s="15" t="s">
        <v>97</v>
      </c>
      <c r="M12448" s="0" t="n">
        <v>5</v>
      </c>
      <c r="N12448" s="16" t="n">
        <f aca="false">I12448*K12448</f>
        <v>120256</v>
      </c>
      <c r="O12448" s="16" t="n">
        <f aca="false">I12448*(K12448-J12448)</f>
        <v>22720</v>
      </c>
      <c r="P12448" s="15" t="n">
        <f aca="false">K12448-J12448</f>
        <v>355</v>
      </c>
      <c r="Q12448" s="0" t="str">
        <f aca="false">IF(G12448=0,"Out of stock",IF(G12448&lt;H12448,"Understocked",IF(G12448&gt;Summary!$B$6*H12448,"Overstocked","Healthy")))</f>
        <v>Overstocked</v>
      </c>
      <c r="R12448" s="0" t="str">
        <f aca="false">IF(I12448&gt;=Summary!$B$7,"Fast",IF(I12448&lt;Summary!$B$8,"Slow","Medium"))</f>
        <v>Slow</v>
      </c>
      <c r="S12448" s="15" t="n">
        <f aca="false">IF(M12448&gt;Summary!$B$5,1,0)</f>
        <v>0</v>
      </c>
      <c r="T12448" s="16" t="n">
        <f aca="false">IF(Q12448="Overstocked",(G12448-Summary!$B$6*H12448)*J12448,0)</f>
        <v>246888</v>
      </c>
    </row>
    <row r="12449" customFormat="false" ht="15" hidden="false" customHeight="false" outlineLevel="0" collapsed="false">
      <c r="A12449" s="0" t="s">
        <v>12547</v>
      </c>
      <c r="B12449" s="0" t="s">
        <v>84</v>
      </c>
      <c r="C12449" s="0" t="s">
        <v>78</v>
      </c>
      <c r="D12449" s="0" t="s">
        <v>79</v>
      </c>
      <c r="E12449" s="14" t="n">
        <v>45297</v>
      </c>
      <c r="F12449" s="14" t="n">
        <v>45307</v>
      </c>
      <c r="G12449" s="0" t="n">
        <v>35</v>
      </c>
      <c r="H12449" s="0" t="n">
        <v>77</v>
      </c>
      <c r="I12449" s="0" t="n">
        <v>22</v>
      </c>
      <c r="J12449" s="0" t="n">
        <v>1952</v>
      </c>
      <c r="K12449" s="0" t="n">
        <v>2201</v>
      </c>
      <c r="L12449" s="15" t="s">
        <v>93</v>
      </c>
      <c r="M12449" s="0" t="n">
        <v>10</v>
      </c>
      <c r="N12449" s="16" t="n">
        <f aca="false">I12449*K12449</f>
        <v>48422</v>
      </c>
      <c r="O12449" s="16" t="n">
        <f aca="false">I12449*(K12449-J12449)</f>
        <v>5478</v>
      </c>
      <c r="P12449" s="15" t="n">
        <f aca="false">K12449-J12449</f>
        <v>249</v>
      </c>
      <c r="Q12449" s="0" t="str">
        <f aca="false">IF(G12449=0,"Out of stock",IF(G12449&lt;H12449,"Understocked",IF(G12449&gt;Summary!$B$6*H12449,"Overstocked","Healthy")))</f>
        <v>Understocked</v>
      </c>
      <c r="R12449" s="0" t="str">
        <f aca="false">IF(I12449&gt;=Summary!$B$7,"Fast",IF(I12449&lt;Summary!$B$8,"Slow","Medium"))</f>
        <v>Slow</v>
      </c>
      <c r="S12449" s="15" t="n">
        <f aca="false">IF(M12449&gt;Summary!$B$5,1,0)</f>
        <v>1</v>
      </c>
      <c r="T12449" s="16" t="n">
        <f aca="false">IF(Q12449="Overstocked",(G12449-Summary!$B$6*H12449)*J12449,0)</f>
        <v>0</v>
      </c>
    </row>
    <row r="12450" customFormat="false" ht="15" hidden="false" customHeight="false" outlineLevel="0" collapsed="false">
      <c r="A12450" s="0" t="s">
        <v>12548</v>
      </c>
      <c r="B12450" s="0" t="s">
        <v>107</v>
      </c>
      <c r="C12450" s="0" t="s">
        <v>96</v>
      </c>
      <c r="D12450" s="0" t="s">
        <v>102</v>
      </c>
      <c r="E12450" s="14" t="n">
        <v>45191</v>
      </c>
      <c r="F12450" s="14" t="n">
        <v>45196</v>
      </c>
      <c r="G12450" s="0" t="n">
        <v>235</v>
      </c>
      <c r="H12450" s="0" t="n">
        <v>122</v>
      </c>
      <c r="I12450" s="0" t="n">
        <v>256</v>
      </c>
      <c r="J12450" s="0" t="n">
        <v>1028</v>
      </c>
      <c r="K12450" s="0" t="n">
        <v>1238</v>
      </c>
      <c r="L12450" s="15" t="s">
        <v>80</v>
      </c>
      <c r="M12450" s="0" t="n">
        <v>5</v>
      </c>
      <c r="N12450" s="16" t="n">
        <f aca="false">I12450*K12450</f>
        <v>316928</v>
      </c>
      <c r="O12450" s="16" t="n">
        <f aca="false">I12450*(K12450-J12450)</f>
        <v>53760</v>
      </c>
      <c r="P12450" s="15" t="n">
        <f aca="false">K12450-J12450</f>
        <v>210</v>
      </c>
      <c r="Q12450" s="0" t="str">
        <f aca="false">IF(G12450=0,"Out of stock",IF(G12450&lt;H12450,"Understocked",IF(G12450&gt;Summary!$B$6*H12450,"Overstocked","Healthy")))</f>
        <v>Healthy</v>
      </c>
      <c r="R12450" s="0" t="str">
        <f aca="false">IF(I12450&gt;=Summary!$B$7,"Fast",IF(I12450&lt;Summary!$B$8,"Slow","Medium"))</f>
        <v>Fast</v>
      </c>
      <c r="S12450" s="15" t="n">
        <f aca="false">IF(M12450&gt;Summary!$B$5,1,0)</f>
        <v>0</v>
      </c>
      <c r="T12450" s="16" t="n">
        <f aca="false">IF(Q12450="Overstocked",(G12450-Summary!$B$6*H12450)*J12450,0)</f>
        <v>0</v>
      </c>
    </row>
    <row r="12451" customFormat="false" ht="15" hidden="false" customHeight="false" outlineLevel="0" collapsed="false">
      <c r="A12451" s="0" t="s">
        <v>12549</v>
      </c>
      <c r="B12451" s="0" t="s">
        <v>115</v>
      </c>
      <c r="C12451" s="0" t="s">
        <v>78</v>
      </c>
      <c r="D12451" s="0" t="s">
        <v>86</v>
      </c>
      <c r="E12451" s="14" t="n">
        <v>45358</v>
      </c>
      <c r="F12451" s="14" t="n">
        <v>45359</v>
      </c>
      <c r="G12451" s="0" t="n">
        <v>10</v>
      </c>
      <c r="H12451" s="0" t="n">
        <v>56</v>
      </c>
      <c r="I12451" s="0" t="n">
        <v>235</v>
      </c>
      <c r="J12451" s="0" t="n">
        <v>1927</v>
      </c>
      <c r="K12451" s="0" t="n">
        <v>2138</v>
      </c>
      <c r="L12451" s="15" t="s">
        <v>93</v>
      </c>
      <c r="M12451" s="0" t="n">
        <v>1</v>
      </c>
      <c r="N12451" s="16" t="n">
        <f aca="false">I12451*K12451</f>
        <v>502430</v>
      </c>
      <c r="O12451" s="16" t="n">
        <f aca="false">I12451*(K12451-J12451)</f>
        <v>49585</v>
      </c>
      <c r="P12451" s="15" t="n">
        <f aca="false">K12451-J12451</f>
        <v>211</v>
      </c>
      <c r="Q12451" s="0" t="str">
        <f aca="false">IF(G12451=0,"Out of stock",IF(G12451&lt;H12451,"Understocked",IF(G12451&gt;Summary!$B$6*H12451,"Overstocked","Healthy")))</f>
        <v>Understocked</v>
      </c>
      <c r="R12451" s="0" t="str">
        <f aca="false">IF(I12451&gt;=Summary!$B$7,"Fast",IF(I12451&lt;Summary!$B$8,"Slow","Medium"))</f>
        <v>Fast</v>
      </c>
      <c r="S12451" s="15" t="n">
        <f aca="false">IF(M12451&gt;Summary!$B$5,1,0)</f>
        <v>0</v>
      </c>
      <c r="T12451" s="16" t="n">
        <f aca="false">IF(Q12451="Overstocked",(G12451-Summary!$B$6*H12451)*J12451,0)</f>
        <v>0</v>
      </c>
    </row>
    <row r="12452" customFormat="false" ht="15" hidden="false" customHeight="false" outlineLevel="0" collapsed="false">
      <c r="A12452" s="0" t="s">
        <v>12550</v>
      </c>
      <c r="B12452" s="0" t="s">
        <v>107</v>
      </c>
      <c r="C12452" s="0" t="s">
        <v>78</v>
      </c>
      <c r="D12452" s="0" t="s">
        <v>90</v>
      </c>
      <c r="E12452" s="14" t="n">
        <v>45518</v>
      </c>
      <c r="F12452" s="14" t="n">
        <v>45523</v>
      </c>
      <c r="G12452" s="0" t="n">
        <v>200</v>
      </c>
      <c r="H12452" s="0" t="n">
        <v>83</v>
      </c>
      <c r="I12452" s="0" t="n">
        <v>87</v>
      </c>
      <c r="J12452" s="0" t="n">
        <v>483</v>
      </c>
      <c r="K12452" s="0" t="n">
        <v>676</v>
      </c>
      <c r="L12452" s="15" t="s">
        <v>82</v>
      </c>
      <c r="M12452" s="0" t="n">
        <v>5</v>
      </c>
      <c r="N12452" s="16" t="n">
        <f aca="false">I12452*K12452</f>
        <v>58812</v>
      </c>
      <c r="O12452" s="16" t="n">
        <f aca="false">I12452*(K12452-J12452)</f>
        <v>16791</v>
      </c>
      <c r="P12452" s="15" t="n">
        <f aca="false">K12452-J12452</f>
        <v>193</v>
      </c>
      <c r="Q12452" s="0" t="str">
        <f aca="false">IF(G12452=0,"Out of stock",IF(G12452&lt;H12452,"Understocked",IF(G12452&gt;Summary!$B$6*H12452,"Overstocked","Healthy")))</f>
        <v>Healthy</v>
      </c>
      <c r="R12452" s="0" t="str">
        <f aca="false">IF(I12452&gt;=Summary!$B$7,"Fast",IF(I12452&lt;Summary!$B$8,"Slow","Medium"))</f>
        <v>Slow</v>
      </c>
      <c r="S12452" s="15" t="n">
        <f aca="false">IF(M12452&gt;Summary!$B$5,1,0)</f>
        <v>0</v>
      </c>
      <c r="T12452" s="16" t="n">
        <f aca="false">IF(Q12452="Overstocked",(G12452-Summary!$B$6*H12452)*J12452,0)</f>
        <v>0</v>
      </c>
    </row>
    <row r="12453" customFormat="false" ht="15" hidden="false" customHeight="false" outlineLevel="0" collapsed="false">
      <c r="A12453" s="0" t="s">
        <v>12551</v>
      </c>
      <c r="B12453" s="0" t="s">
        <v>101</v>
      </c>
      <c r="C12453" s="0" t="s">
        <v>104</v>
      </c>
      <c r="D12453" s="0" t="s">
        <v>90</v>
      </c>
      <c r="E12453" s="14" t="n">
        <v>45230</v>
      </c>
      <c r="F12453" s="14" t="n">
        <v>45239</v>
      </c>
      <c r="G12453" s="0" t="n">
        <v>120</v>
      </c>
      <c r="H12453" s="0" t="n">
        <v>88</v>
      </c>
      <c r="I12453" s="0" t="n">
        <v>188</v>
      </c>
      <c r="J12453" s="0" t="n">
        <v>1668</v>
      </c>
      <c r="K12453" s="0" t="n">
        <v>1966</v>
      </c>
      <c r="L12453" s="15" t="s">
        <v>87</v>
      </c>
      <c r="M12453" s="0" t="n">
        <v>9</v>
      </c>
      <c r="N12453" s="16" t="n">
        <f aca="false">I12453*K12453</f>
        <v>369608</v>
      </c>
      <c r="O12453" s="16" t="n">
        <f aca="false">I12453*(K12453-J12453)</f>
        <v>56024</v>
      </c>
      <c r="P12453" s="15" t="n">
        <f aca="false">K12453-J12453</f>
        <v>298</v>
      </c>
      <c r="Q12453" s="0" t="str">
        <f aca="false">IF(G12453=0,"Out of stock",IF(G12453&lt;H12453,"Understocked",IF(G12453&gt;Summary!$B$6*H12453,"Overstocked","Healthy")))</f>
        <v>Healthy</v>
      </c>
      <c r="R12453" s="0" t="str">
        <f aca="false">IF(I12453&gt;=Summary!$B$7,"Fast",IF(I12453&lt;Summary!$B$8,"Slow","Medium"))</f>
        <v>Medium</v>
      </c>
      <c r="S12453" s="15" t="n">
        <f aca="false">IF(M12453&gt;Summary!$B$5,1,0)</f>
        <v>1</v>
      </c>
      <c r="T12453" s="16" t="n">
        <f aca="false">IF(Q12453="Overstocked",(G12453-Summary!$B$6*H12453)*J12453,0)</f>
        <v>0</v>
      </c>
    </row>
    <row r="12454" customFormat="false" ht="15" hidden="false" customHeight="false" outlineLevel="0" collapsed="false">
      <c r="A12454" s="0" t="s">
        <v>12552</v>
      </c>
      <c r="B12454" s="0" t="s">
        <v>89</v>
      </c>
      <c r="C12454" s="0" t="s">
        <v>104</v>
      </c>
      <c r="D12454" s="0" t="s">
        <v>86</v>
      </c>
      <c r="E12454" s="14" t="n">
        <v>45030</v>
      </c>
      <c r="F12454" s="14" t="n">
        <v>45034</v>
      </c>
      <c r="G12454" s="0" t="n">
        <v>123</v>
      </c>
      <c r="H12454" s="0" t="n">
        <v>91</v>
      </c>
      <c r="I12454" s="0" t="n">
        <v>268</v>
      </c>
      <c r="J12454" s="0" t="n">
        <v>1251</v>
      </c>
      <c r="K12454" s="0" t="n">
        <v>1721</v>
      </c>
      <c r="L12454" s="15" t="s">
        <v>93</v>
      </c>
      <c r="M12454" s="0" t="n">
        <v>4</v>
      </c>
      <c r="N12454" s="16" t="n">
        <f aca="false">I12454*K12454</f>
        <v>461228</v>
      </c>
      <c r="O12454" s="16" t="n">
        <f aca="false">I12454*(K12454-J12454)</f>
        <v>125960</v>
      </c>
      <c r="P12454" s="15" t="n">
        <f aca="false">K12454-J12454</f>
        <v>470</v>
      </c>
      <c r="Q12454" s="0" t="str">
        <f aca="false">IF(G12454=0,"Out of stock",IF(G12454&lt;H12454,"Understocked",IF(G12454&gt;Summary!$B$6*H12454,"Overstocked","Healthy")))</f>
        <v>Healthy</v>
      </c>
      <c r="R12454" s="0" t="str">
        <f aca="false">IF(I12454&gt;=Summary!$B$7,"Fast",IF(I12454&lt;Summary!$B$8,"Slow","Medium"))</f>
        <v>Fast</v>
      </c>
      <c r="S12454" s="15" t="n">
        <f aca="false">IF(M12454&gt;Summary!$B$5,1,0)</f>
        <v>0</v>
      </c>
      <c r="T12454" s="16" t="n">
        <f aca="false">IF(Q12454="Overstocked",(G12454-Summary!$B$6*H12454)*J12454,0)</f>
        <v>0</v>
      </c>
    </row>
    <row r="12455" customFormat="false" ht="15" hidden="false" customHeight="false" outlineLevel="0" collapsed="false">
      <c r="A12455" s="0" t="s">
        <v>12553</v>
      </c>
      <c r="B12455" s="0" t="s">
        <v>113</v>
      </c>
      <c r="C12455" s="0" t="s">
        <v>85</v>
      </c>
      <c r="D12455" s="0" t="s">
        <v>102</v>
      </c>
      <c r="E12455" s="14" t="n">
        <v>45606</v>
      </c>
      <c r="F12455" s="14" t="n">
        <v>45615</v>
      </c>
      <c r="G12455" s="0" t="n">
        <v>235</v>
      </c>
      <c r="H12455" s="0" t="n">
        <v>82</v>
      </c>
      <c r="I12455" s="0" t="n">
        <v>225</v>
      </c>
      <c r="J12455" s="0" t="n">
        <v>659</v>
      </c>
      <c r="K12455" s="0" t="n">
        <v>1056</v>
      </c>
      <c r="L12455" s="15" t="s">
        <v>82</v>
      </c>
      <c r="M12455" s="0" t="n">
        <v>9</v>
      </c>
      <c r="N12455" s="16" t="n">
        <f aca="false">I12455*K12455</f>
        <v>237600</v>
      </c>
      <c r="O12455" s="16" t="n">
        <f aca="false">I12455*(K12455-J12455)</f>
        <v>89325</v>
      </c>
      <c r="P12455" s="15" t="n">
        <f aca="false">K12455-J12455</f>
        <v>397</v>
      </c>
      <c r="Q12455" s="0" t="str">
        <f aca="false">IF(G12455=0,"Out of stock",IF(G12455&lt;H12455,"Understocked",IF(G12455&gt;Summary!$B$6*H12455,"Overstocked","Healthy")))</f>
        <v>Healthy</v>
      </c>
      <c r="R12455" s="0" t="str">
        <f aca="false">IF(I12455&gt;=Summary!$B$7,"Fast",IF(I12455&lt;Summary!$B$8,"Slow","Medium"))</f>
        <v>Fast</v>
      </c>
      <c r="S12455" s="15" t="n">
        <f aca="false">IF(M12455&gt;Summary!$B$5,1,0)</f>
        <v>1</v>
      </c>
      <c r="T12455" s="16" t="n">
        <f aca="false">IF(Q12455="Overstocked",(G12455-Summary!$B$6*H12455)*J12455,0)</f>
        <v>0</v>
      </c>
    </row>
    <row r="12456" customFormat="false" ht="15" hidden="false" customHeight="false" outlineLevel="0" collapsed="false">
      <c r="A12456" s="0" t="s">
        <v>12554</v>
      </c>
      <c r="B12456" s="0" t="s">
        <v>77</v>
      </c>
      <c r="C12456" s="0" t="s">
        <v>104</v>
      </c>
      <c r="D12456" s="0" t="s">
        <v>92</v>
      </c>
      <c r="E12456" s="14" t="n">
        <v>44944</v>
      </c>
      <c r="F12456" s="14" t="n">
        <v>44954</v>
      </c>
      <c r="G12456" s="0" t="n">
        <v>252</v>
      </c>
      <c r="H12456" s="0" t="n">
        <v>69</v>
      </c>
      <c r="I12456" s="0" t="n">
        <v>184</v>
      </c>
      <c r="J12456" s="0" t="n">
        <v>1912</v>
      </c>
      <c r="K12456" s="0" t="n">
        <v>2232</v>
      </c>
      <c r="L12456" s="15" t="s">
        <v>87</v>
      </c>
      <c r="M12456" s="0" t="n">
        <v>10</v>
      </c>
      <c r="N12456" s="16" t="n">
        <f aca="false">I12456*K12456</f>
        <v>410688</v>
      </c>
      <c r="O12456" s="16" t="n">
        <f aca="false">I12456*(K12456-J12456)</f>
        <v>58880</v>
      </c>
      <c r="P12456" s="15" t="n">
        <f aca="false">K12456-J12456</f>
        <v>320</v>
      </c>
      <c r="Q12456" s="0" t="str">
        <f aca="false">IF(G12456=0,"Out of stock",IF(G12456&lt;H12456,"Understocked",IF(G12456&gt;Summary!$B$6*H12456,"Overstocked","Healthy")))</f>
        <v>Healthy</v>
      </c>
      <c r="R12456" s="0" t="str">
        <f aca="false">IF(I12456&gt;=Summary!$B$7,"Fast",IF(I12456&lt;Summary!$B$8,"Slow","Medium"))</f>
        <v>Medium</v>
      </c>
      <c r="S12456" s="15" t="n">
        <f aca="false">IF(M12456&gt;Summary!$B$5,1,0)</f>
        <v>1</v>
      </c>
      <c r="T12456" s="16" t="n">
        <f aca="false">IF(Q12456="Overstocked",(G12456-Summary!$B$6*H12456)*J12456,0)</f>
        <v>0</v>
      </c>
    </row>
    <row r="12457" customFormat="false" ht="15" hidden="false" customHeight="false" outlineLevel="0" collapsed="false">
      <c r="A12457" s="0" t="s">
        <v>12555</v>
      </c>
      <c r="B12457" s="0" t="s">
        <v>77</v>
      </c>
      <c r="C12457" s="0" t="s">
        <v>78</v>
      </c>
      <c r="D12457" s="0" t="s">
        <v>79</v>
      </c>
      <c r="E12457" s="14" t="n">
        <v>45457</v>
      </c>
      <c r="F12457" s="14" t="n">
        <v>45462</v>
      </c>
      <c r="G12457" s="0" t="n">
        <v>99</v>
      </c>
      <c r="H12457" s="0" t="n">
        <v>78</v>
      </c>
      <c r="I12457" s="0" t="n">
        <v>13</v>
      </c>
      <c r="J12457" s="0" t="n">
        <v>450</v>
      </c>
      <c r="K12457" s="0" t="n">
        <v>563</v>
      </c>
      <c r="L12457" s="15" t="s">
        <v>93</v>
      </c>
      <c r="M12457" s="0" t="n">
        <v>5</v>
      </c>
      <c r="N12457" s="16" t="n">
        <f aca="false">I12457*K12457</f>
        <v>7319</v>
      </c>
      <c r="O12457" s="16" t="n">
        <f aca="false">I12457*(K12457-J12457)</f>
        <v>1469</v>
      </c>
      <c r="P12457" s="15" t="n">
        <f aca="false">K12457-J12457</f>
        <v>113</v>
      </c>
      <c r="Q12457" s="0" t="str">
        <f aca="false">IF(G12457=0,"Out of stock",IF(G12457&lt;H12457,"Understocked",IF(G12457&gt;Summary!$B$6*H12457,"Overstocked","Healthy")))</f>
        <v>Healthy</v>
      </c>
      <c r="R12457" s="0" t="str">
        <f aca="false">IF(I12457&gt;=Summary!$B$7,"Fast",IF(I12457&lt;Summary!$B$8,"Slow","Medium"))</f>
        <v>Slow</v>
      </c>
      <c r="S12457" s="15" t="n">
        <f aca="false">IF(M12457&gt;Summary!$B$5,1,0)</f>
        <v>0</v>
      </c>
      <c r="T12457" s="16" t="n">
        <f aca="false">IF(Q12457="Overstocked",(G12457-Summary!$B$6*H12457)*J12457,0)</f>
        <v>0</v>
      </c>
    </row>
    <row r="12458" customFormat="false" ht="15" hidden="false" customHeight="false" outlineLevel="0" collapsed="false">
      <c r="A12458" s="0" t="s">
        <v>12556</v>
      </c>
      <c r="B12458" s="0" t="s">
        <v>115</v>
      </c>
      <c r="C12458" s="0" t="s">
        <v>104</v>
      </c>
      <c r="D12458" s="0" t="s">
        <v>90</v>
      </c>
      <c r="E12458" s="14" t="n">
        <v>45158</v>
      </c>
      <c r="F12458" s="14" t="n">
        <v>45161</v>
      </c>
      <c r="G12458" s="0" t="n">
        <v>204</v>
      </c>
      <c r="H12458" s="0" t="n">
        <v>139</v>
      </c>
      <c r="I12458" s="0" t="n">
        <v>81</v>
      </c>
      <c r="J12458" s="0" t="n">
        <v>1128</v>
      </c>
      <c r="K12458" s="0" t="n">
        <v>1303</v>
      </c>
      <c r="L12458" s="15" t="s">
        <v>80</v>
      </c>
      <c r="M12458" s="0" t="n">
        <v>3</v>
      </c>
      <c r="N12458" s="16" t="n">
        <f aca="false">I12458*K12458</f>
        <v>105543</v>
      </c>
      <c r="O12458" s="16" t="n">
        <f aca="false">I12458*(K12458-J12458)</f>
        <v>14175</v>
      </c>
      <c r="P12458" s="15" t="n">
        <f aca="false">K12458-J12458</f>
        <v>175</v>
      </c>
      <c r="Q12458" s="0" t="str">
        <f aca="false">IF(G12458=0,"Out of stock",IF(G12458&lt;H12458,"Understocked",IF(G12458&gt;Summary!$B$6*H12458,"Overstocked","Healthy")))</f>
        <v>Healthy</v>
      </c>
      <c r="R12458" s="0" t="str">
        <f aca="false">IF(I12458&gt;=Summary!$B$7,"Fast",IF(I12458&lt;Summary!$B$8,"Slow","Medium"))</f>
        <v>Slow</v>
      </c>
      <c r="S12458" s="15" t="n">
        <f aca="false">IF(M12458&gt;Summary!$B$5,1,0)</f>
        <v>0</v>
      </c>
      <c r="T12458" s="16" t="n">
        <f aca="false">IF(Q12458="Overstocked",(G12458-Summary!$B$6*H12458)*J12458,0)</f>
        <v>0</v>
      </c>
    </row>
    <row r="12459" customFormat="false" ht="15" hidden="false" customHeight="false" outlineLevel="0" collapsed="false">
      <c r="A12459" s="0" t="s">
        <v>12557</v>
      </c>
      <c r="B12459" s="0" t="s">
        <v>113</v>
      </c>
      <c r="C12459" s="0" t="s">
        <v>85</v>
      </c>
      <c r="D12459" s="0" t="s">
        <v>102</v>
      </c>
      <c r="E12459" s="14" t="n">
        <v>45036</v>
      </c>
      <c r="F12459" s="14" t="n">
        <v>45038</v>
      </c>
      <c r="G12459" s="0" t="n">
        <v>322</v>
      </c>
      <c r="H12459" s="0" t="n">
        <v>119</v>
      </c>
      <c r="I12459" s="0" t="n">
        <v>93</v>
      </c>
      <c r="J12459" s="0" t="n">
        <v>1561</v>
      </c>
      <c r="K12459" s="0" t="n">
        <v>1804</v>
      </c>
      <c r="L12459" s="15" t="s">
        <v>93</v>
      </c>
      <c r="M12459" s="0" t="n">
        <v>2</v>
      </c>
      <c r="N12459" s="16" t="n">
        <f aca="false">I12459*K12459</f>
        <v>167772</v>
      </c>
      <c r="O12459" s="16" t="n">
        <f aca="false">I12459*(K12459-J12459)</f>
        <v>22599</v>
      </c>
      <c r="P12459" s="15" t="n">
        <f aca="false">K12459-J12459</f>
        <v>243</v>
      </c>
      <c r="Q12459" s="0" t="str">
        <f aca="false">IF(G12459=0,"Out of stock",IF(G12459&lt;H12459,"Understocked",IF(G12459&gt;Summary!$B$6*H12459,"Overstocked","Healthy")))</f>
        <v>Healthy</v>
      </c>
      <c r="R12459" s="0" t="str">
        <f aca="false">IF(I12459&gt;=Summary!$B$7,"Fast",IF(I12459&lt;Summary!$B$8,"Slow","Medium"))</f>
        <v>Slow</v>
      </c>
      <c r="S12459" s="15" t="n">
        <f aca="false">IF(M12459&gt;Summary!$B$5,1,0)</f>
        <v>0</v>
      </c>
      <c r="T12459" s="16" t="n">
        <f aca="false">IF(Q12459="Overstocked",(G12459-Summary!$B$6*H12459)*J12459,0)</f>
        <v>0</v>
      </c>
    </row>
    <row r="12460" customFormat="false" ht="15" hidden="false" customHeight="false" outlineLevel="0" collapsed="false">
      <c r="A12460" s="0" t="s">
        <v>12558</v>
      </c>
      <c r="B12460" s="0" t="s">
        <v>84</v>
      </c>
      <c r="C12460" s="0" t="s">
        <v>104</v>
      </c>
      <c r="D12460" s="0" t="s">
        <v>92</v>
      </c>
      <c r="E12460" s="14" t="n">
        <v>45541</v>
      </c>
      <c r="F12460" s="14" t="n">
        <v>45546</v>
      </c>
      <c r="G12460" s="0" t="n">
        <v>471</v>
      </c>
      <c r="H12460" s="0" t="n">
        <v>96</v>
      </c>
      <c r="I12460" s="0" t="n">
        <v>220</v>
      </c>
      <c r="J12460" s="0" t="n">
        <v>1740</v>
      </c>
      <c r="K12460" s="0" t="n">
        <v>1921</v>
      </c>
      <c r="L12460" s="15" t="s">
        <v>93</v>
      </c>
      <c r="M12460" s="0" t="n">
        <v>5</v>
      </c>
      <c r="N12460" s="16" t="n">
        <f aca="false">I12460*K12460</f>
        <v>422620</v>
      </c>
      <c r="O12460" s="16" t="n">
        <f aca="false">I12460*(K12460-J12460)</f>
        <v>39820</v>
      </c>
      <c r="P12460" s="15" t="n">
        <f aca="false">K12460-J12460</f>
        <v>181</v>
      </c>
      <c r="Q12460" s="0" t="str">
        <f aca="false">IF(G12460=0,"Out of stock",IF(G12460&lt;H12460,"Understocked",IF(G12460&gt;Summary!$B$6*H12460,"Overstocked","Healthy")))</f>
        <v>Overstocked</v>
      </c>
      <c r="R12460" s="0" t="str">
        <f aca="false">IF(I12460&gt;=Summary!$B$7,"Fast",IF(I12460&lt;Summary!$B$8,"Slow","Medium"))</f>
        <v>Fast</v>
      </c>
      <c r="S12460" s="15" t="n">
        <f aca="false">IF(M12460&gt;Summary!$B$5,1,0)</f>
        <v>0</v>
      </c>
      <c r="T12460" s="16" t="n">
        <f aca="false">IF(Q12460="Overstocked",(G12460-Summary!$B$6*H12460)*J12460,0)</f>
        <v>151380</v>
      </c>
    </row>
    <row r="12461" customFormat="false" ht="15" hidden="false" customHeight="false" outlineLevel="0" collapsed="false">
      <c r="A12461" s="0" t="s">
        <v>12559</v>
      </c>
      <c r="B12461" s="0" t="s">
        <v>113</v>
      </c>
      <c r="C12461" s="0" t="s">
        <v>85</v>
      </c>
      <c r="D12461" s="0" t="s">
        <v>79</v>
      </c>
      <c r="E12461" s="14" t="n">
        <v>44993</v>
      </c>
      <c r="F12461" s="14" t="n">
        <v>44997</v>
      </c>
      <c r="G12461" s="0" t="n">
        <v>33</v>
      </c>
      <c r="H12461" s="0" t="n">
        <v>52</v>
      </c>
      <c r="I12461" s="0" t="n">
        <v>117</v>
      </c>
      <c r="J12461" s="0" t="n">
        <v>1375</v>
      </c>
      <c r="K12461" s="0" t="n">
        <v>1427</v>
      </c>
      <c r="L12461" s="15" t="s">
        <v>82</v>
      </c>
      <c r="M12461" s="0" t="n">
        <v>4</v>
      </c>
      <c r="N12461" s="16" t="n">
        <f aca="false">I12461*K12461</f>
        <v>166959</v>
      </c>
      <c r="O12461" s="16" t="n">
        <f aca="false">I12461*(K12461-J12461)</f>
        <v>6084</v>
      </c>
      <c r="P12461" s="15" t="n">
        <f aca="false">K12461-J12461</f>
        <v>52</v>
      </c>
      <c r="Q12461" s="0" t="str">
        <f aca="false">IF(G12461=0,"Out of stock",IF(G12461&lt;H12461,"Understocked",IF(G12461&gt;Summary!$B$6*H12461,"Overstocked","Healthy")))</f>
        <v>Understocked</v>
      </c>
      <c r="R12461" s="0" t="str">
        <f aca="false">IF(I12461&gt;=Summary!$B$7,"Fast",IF(I12461&lt;Summary!$B$8,"Slow","Medium"))</f>
        <v>Medium</v>
      </c>
      <c r="S12461" s="15" t="n">
        <f aca="false">IF(M12461&gt;Summary!$B$5,1,0)</f>
        <v>0</v>
      </c>
      <c r="T12461" s="16" t="n">
        <f aca="false">IF(Q12461="Overstocked",(G12461-Summary!$B$6*H12461)*J12461,0)</f>
        <v>0</v>
      </c>
    </row>
    <row r="12462" customFormat="false" ht="15" hidden="false" customHeight="false" outlineLevel="0" collapsed="false">
      <c r="A12462" s="0" t="s">
        <v>12560</v>
      </c>
      <c r="B12462" s="0" t="s">
        <v>123</v>
      </c>
      <c r="C12462" s="0" t="s">
        <v>96</v>
      </c>
      <c r="D12462" s="0" t="s">
        <v>92</v>
      </c>
      <c r="E12462" s="14" t="n">
        <v>45074</v>
      </c>
      <c r="F12462" s="14" t="n">
        <v>45080</v>
      </c>
      <c r="G12462" s="0" t="n">
        <v>190</v>
      </c>
      <c r="H12462" s="0" t="n">
        <v>127</v>
      </c>
      <c r="I12462" s="0" t="n">
        <v>205</v>
      </c>
      <c r="J12462" s="0" t="n">
        <v>886</v>
      </c>
      <c r="K12462" s="0" t="n">
        <v>1018</v>
      </c>
      <c r="L12462" s="15" t="s">
        <v>82</v>
      </c>
      <c r="M12462" s="0" t="n">
        <v>6</v>
      </c>
      <c r="N12462" s="16" t="n">
        <f aca="false">I12462*K12462</f>
        <v>208690</v>
      </c>
      <c r="O12462" s="16" t="n">
        <f aca="false">I12462*(K12462-J12462)</f>
        <v>27060</v>
      </c>
      <c r="P12462" s="15" t="n">
        <f aca="false">K12462-J12462</f>
        <v>132</v>
      </c>
      <c r="Q12462" s="0" t="str">
        <f aca="false">IF(G12462=0,"Out of stock",IF(G12462&lt;H12462,"Understocked",IF(G12462&gt;Summary!$B$6*H12462,"Overstocked","Healthy")))</f>
        <v>Healthy</v>
      </c>
      <c r="R12462" s="0" t="str">
        <f aca="false">IF(I12462&gt;=Summary!$B$7,"Fast",IF(I12462&lt;Summary!$B$8,"Slow","Medium"))</f>
        <v>Fast</v>
      </c>
      <c r="S12462" s="15" t="n">
        <f aca="false">IF(M12462&gt;Summary!$B$5,1,0)</f>
        <v>0</v>
      </c>
      <c r="T12462" s="16" t="n">
        <f aca="false">IF(Q12462="Overstocked",(G12462-Summary!$B$6*H12462)*J12462,0)</f>
        <v>0</v>
      </c>
    </row>
    <row r="12463" customFormat="false" ht="15" hidden="false" customHeight="false" outlineLevel="0" collapsed="false">
      <c r="A12463" s="0" t="s">
        <v>12561</v>
      </c>
      <c r="B12463" s="0" t="s">
        <v>77</v>
      </c>
      <c r="C12463" s="0" t="s">
        <v>104</v>
      </c>
      <c r="D12463" s="0" t="s">
        <v>79</v>
      </c>
      <c r="E12463" s="14" t="n">
        <v>44987</v>
      </c>
      <c r="F12463" s="14" t="n">
        <v>44993</v>
      </c>
      <c r="G12463" s="0" t="n">
        <v>164</v>
      </c>
      <c r="H12463" s="0" t="n">
        <v>106</v>
      </c>
      <c r="I12463" s="0" t="n">
        <v>120</v>
      </c>
      <c r="J12463" s="0" t="n">
        <v>790</v>
      </c>
      <c r="K12463" s="0" t="n">
        <v>1097</v>
      </c>
      <c r="L12463" s="15" t="s">
        <v>93</v>
      </c>
      <c r="M12463" s="0" t="n">
        <v>6</v>
      </c>
      <c r="N12463" s="16" t="n">
        <f aca="false">I12463*K12463</f>
        <v>131640</v>
      </c>
      <c r="O12463" s="16" t="n">
        <f aca="false">I12463*(K12463-J12463)</f>
        <v>36840</v>
      </c>
      <c r="P12463" s="15" t="n">
        <f aca="false">K12463-J12463</f>
        <v>307</v>
      </c>
      <c r="Q12463" s="0" t="str">
        <f aca="false">IF(G12463=0,"Out of stock",IF(G12463&lt;H12463,"Understocked",IF(G12463&gt;Summary!$B$6*H12463,"Overstocked","Healthy")))</f>
        <v>Healthy</v>
      </c>
      <c r="R12463" s="0" t="str">
        <f aca="false">IF(I12463&gt;=Summary!$B$7,"Fast",IF(I12463&lt;Summary!$B$8,"Slow","Medium"))</f>
        <v>Medium</v>
      </c>
      <c r="S12463" s="15" t="n">
        <f aca="false">IF(M12463&gt;Summary!$B$5,1,0)</f>
        <v>0</v>
      </c>
      <c r="T12463" s="16" t="n">
        <f aca="false">IF(Q12463="Overstocked",(G12463-Summary!$B$6*H12463)*J12463,0)</f>
        <v>0</v>
      </c>
    </row>
    <row r="12464" customFormat="false" ht="15" hidden="false" customHeight="false" outlineLevel="0" collapsed="false">
      <c r="A12464" s="0" t="s">
        <v>12562</v>
      </c>
      <c r="B12464" s="0" t="s">
        <v>111</v>
      </c>
      <c r="C12464" s="0" t="s">
        <v>78</v>
      </c>
      <c r="D12464" s="0" t="s">
        <v>102</v>
      </c>
      <c r="E12464" s="14" t="n">
        <v>45245</v>
      </c>
      <c r="F12464" s="14" t="n">
        <v>45247</v>
      </c>
      <c r="G12464" s="0" t="n">
        <v>162</v>
      </c>
      <c r="H12464" s="0" t="n">
        <v>59</v>
      </c>
      <c r="I12464" s="0" t="n">
        <v>103</v>
      </c>
      <c r="J12464" s="0" t="n">
        <v>873</v>
      </c>
      <c r="K12464" s="0" t="n">
        <v>1313</v>
      </c>
      <c r="L12464" s="15" t="s">
        <v>82</v>
      </c>
      <c r="M12464" s="0" t="n">
        <v>2</v>
      </c>
      <c r="N12464" s="16" t="n">
        <f aca="false">I12464*K12464</f>
        <v>135239</v>
      </c>
      <c r="O12464" s="16" t="n">
        <f aca="false">I12464*(K12464-J12464)</f>
        <v>45320</v>
      </c>
      <c r="P12464" s="15" t="n">
        <f aca="false">K12464-J12464</f>
        <v>440</v>
      </c>
      <c r="Q12464" s="0" t="str">
        <f aca="false">IF(G12464=0,"Out of stock",IF(G12464&lt;H12464,"Understocked",IF(G12464&gt;Summary!$B$6*H12464,"Overstocked","Healthy")))</f>
        <v>Healthy</v>
      </c>
      <c r="R12464" s="0" t="str">
        <f aca="false">IF(I12464&gt;=Summary!$B$7,"Fast",IF(I12464&lt;Summary!$B$8,"Slow","Medium"))</f>
        <v>Medium</v>
      </c>
      <c r="S12464" s="15" t="n">
        <f aca="false">IF(M12464&gt;Summary!$B$5,1,0)</f>
        <v>0</v>
      </c>
      <c r="T12464" s="16" t="n">
        <f aca="false">IF(Q12464="Overstocked",(G12464-Summary!$B$6*H12464)*J12464,0)</f>
        <v>0</v>
      </c>
    </row>
    <row r="12465" customFormat="false" ht="15" hidden="false" customHeight="false" outlineLevel="0" collapsed="false">
      <c r="A12465" s="0" t="s">
        <v>12563</v>
      </c>
      <c r="B12465" s="0" t="s">
        <v>113</v>
      </c>
      <c r="C12465" s="0" t="s">
        <v>85</v>
      </c>
      <c r="D12465" s="0" t="s">
        <v>102</v>
      </c>
      <c r="E12465" s="14" t="n">
        <v>45037</v>
      </c>
      <c r="F12465" s="14" t="n">
        <v>45038</v>
      </c>
      <c r="G12465" s="0" t="n">
        <v>267</v>
      </c>
      <c r="H12465" s="0" t="n">
        <v>118</v>
      </c>
      <c r="I12465" s="0" t="n">
        <v>281</v>
      </c>
      <c r="J12465" s="0" t="n">
        <v>746</v>
      </c>
      <c r="K12465" s="0" t="n">
        <v>1130</v>
      </c>
      <c r="L12465" s="15" t="s">
        <v>82</v>
      </c>
      <c r="M12465" s="0" t="n">
        <v>1</v>
      </c>
      <c r="N12465" s="16" t="n">
        <f aca="false">I12465*K12465</f>
        <v>317530</v>
      </c>
      <c r="O12465" s="16" t="n">
        <f aca="false">I12465*(K12465-J12465)</f>
        <v>107904</v>
      </c>
      <c r="P12465" s="15" t="n">
        <f aca="false">K12465-J12465</f>
        <v>384</v>
      </c>
      <c r="Q12465" s="0" t="str">
        <f aca="false">IF(G12465=0,"Out of stock",IF(G12465&lt;H12465,"Understocked",IF(G12465&gt;Summary!$B$6*H12465,"Overstocked","Healthy")))</f>
        <v>Healthy</v>
      </c>
      <c r="R12465" s="0" t="str">
        <f aca="false">IF(I12465&gt;=Summary!$B$7,"Fast",IF(I12465&lt;Summary!$B$8,"Slow","Medium"))</f>
        <v>Fast</v>
      </c>
      <c r="S12465" s="15" t="n">
        <f aca="false">IF(M12465&gt;Summary!$B$5,1,0)</f>
        <v>0</v>
      </c>
      <c r="T12465" s="16" t="n">
        <f aca="false">IF(Q12465="Overstocked",(G12465-Summary!$B$6*H12465)*J12465,0)</f>
        <v>0</v>
      </c>
    </row>
    <row r="12466" customFormat="false" ht="15" hidden="false" customHeight="false" outlineLevel="0" collapsed="false">
      <c r="A12466" s="0" t="s">
        <v>12564</v>
      </c>
      <c r="B12466" s="0" t="s">
        <v>123</v>
      </c>
      <c r="C12466" s="0" t="s">
        <v>78</v>
      </c>
      <c r="D12466" s="0" t="s">
        <v>79</v>
      </c>
      <c r="E12466" s="14" t="n">
        <v>44949</v>
      </c>
      <c r="F12466" s="14" t="n">
        <v>44950</v>
      </c>
      <c r="G12466" s="0" t="n">
        <v>381</v>
      </c>
      <c r="H12466" s="0" t="n">
        <v>122</v>
      </c>
      <c r="I12466" s="0" t="n">
        <v>263</v>
      </c>
      <c r="J12466" s="0" t="n">
        <v>509</v>
      </c>
      <c r="K12466" s="0" t="n">
        <v>738</v>
      </c>
      <c r="L12466" s="15" t="s">
        <v>97</v>
      </c>
      <c r="M12466" s="0" t="n">
        <v>1</v>
      </c>
      <c r="N12466" s="16" t="n">
        <f aca="false">I12466*K12466</f>
        <v>194094</v>
      </c>
      <c r="O12466" s="16" t="n">
        <f aca="false">I12466*(K12466-J12466)</f>
        <v>60227</v>
      </c>
      <c r="P12466" s="15" t="n">
        <f aca="false">K12466-J12466</f>
        <v>229</v>
      </c>
      <c r="Q12466" s="0" t="str">
        <f aca="false">IF(G12466=0,"Out of stock",IF(G12466&lt;H12466,"Understocked",IF(G12466&gt;Summary!$B$6*H12466,"Overstocked","Healthy")))</f>
        <v>Healthy</v>
      </c>
      <c r="R12466" s="0" t="str">
        <f aca="false">IF(I12466&gt;=Summary!$B$7,"Fast",IF(I12466&lt;Summary!$B$8,"Slow","Medium"))</f>
        <v>Fast</v>
      </c>
      <c r="S12466" s="15" t="n">
        <f aca="false">IF(M12466&gt;Summary!$B$5,1,0)</f>
        <v>0</v>
      </c>
      <c r="T12466" s="16" t="n">
        <f aca="false">IF(Q12466="Overstocked",(G12466-Summary!$B$6*H12466)*J12466,0)</f>
        <v>0</v>
      </c>
    </row>
    <row r="12467" customFormat="false" ht="15" hidden="false" customHeight="false" outlineLevel="0" collapsed="false">
      <c r="A12467" s="0" t="s">
        <v>12565</v>
      </c>
      <c r="B12467" s="0" t="s">
        <v>84</v>
      </c>
      <c r="C12467" s="0" t="s">
        <v>104</v>
      </c>
      <c r="D12467" s="0" t="s">
        <v>79</v>
      </c>
      <c r="E12467" s="14" t="n">
        <v>45385</v>
      </c>
      <c r="F12467" s="14" t="n">
        <v>45390</v>
      </c>
      <c r="G12467" s="0" t="n">
        <v>378</v>
      </c>
      <c r="H12467" s="0" t="n">
        <v>119</v>
      </c>
      <c r="I12467" s="0" t="n">
        <v>236</v>
      </c>
      <c r="J12467" s="0" t="n">
        <v>1513</v>
      </c>
      <c r="K12467" s="0" t="n">
        <v>1979</v>
      </c>
      <c r="L12467" s="15" t="s">
        <v>87</v>
      </c>
      <c r="M12467" s="0" t="n">
        <v>5</v>
      </c>
      <c r="N12467" s="16" t="n">
        <f aca="false">I12467*K12467</f>
        <v>467044</v>
      </c>
      <c r="O12467" s="16" t="n">
        <f aca="false">I12467*(K12467-J12467)</f>
        <v>109976</v>
      </c>
      <c r="P12467" s="15" t="n">
        <f aca="false">K12467-J12467</f>
        <v>466</v>
      </c>
      <c r="Q12467" s="0" t="str">
        <f aca="false">IF(G12467=0,"Out of stock",IF(G12467&lt;H12467,"Understocked",IF(G12467&gt;Summary!$B$6*H12467,"Overstocked","Healthy")))</f>
        <v>Healthy</v>
      </c>
      <c r="R12467" s="0" t="str">
        <f aca="false">IF(I12467&gt;=Summary!$B$7,"Fast",IF(I12467&lt;Summary!$B$8,"Slow","Medium"))</f>
        <v>Fast</v>
      </c>
      <c r="S12467" s="15" t="n">
        <f aca="false">IF(M12467&gt;Summary!$B$5,1,0)</f>
        <v>0</v>
      </c>
      <c r="T12467" s="16" t="n">
        <f aca="false">IF(Q12467="Overstocked",(G12467-Summary!$B$6*H12467)*J12467,0)</f>
        <v>0</v>
      </c>
    </row>
    <row r="12468" customFormat="false" ht="15" hidden="false" customHeight="false" outlineLevel="0" collapsed="false">
      <c r="A12468" s="0" t="s">
        <v>12566</v>
      </c>
      <c r="B12468" s="0" t="s">
        <v>107</v>
      </c>
      <c r="C12468" s="0" t="s">
        <v>104</v>
      </c>
      <c r="D12468" s="0" t="s">
        <v>90</v>
      </c>
      <c r="E12468" s="14" t="n">
        <v>45350</v>
      </c>
      <c r="F12468" s="14" t="n">
        <v>45356</v>
      </c>
      <c r="G12468" s="0" t="n">
        <v>324</v>
      </c>
      <c r="H12468" s="0" t="n">
        <v>53</v>
      </c>
      <c r="I12468" s="0" t="n">
        <v>266</v>
      </c>
      <c r="J12468" s="0" t="n">
        <v>200</v>
      </c>
      <c r="K12468" s="0" t="n">
        <v>662</v>
      </c>
      <c r="L12468" s="15" t="s">
        <v>97</v>
      </c>
      <c r="M12468" s="0" t="n">
        <v>6</v>
      </c>
      <c r="N12468" s="16" t="n">
        <f aca="false">I12468*K12468</f>
        <v>176092</v>
      </c>
      <c r="O12468" s="16" t="n">
        <f aca="false">I12468*(K12468-J12468)</f>
        <v>122892</v>
      </c>
      <c r="P12468" s="15" t="n">
        <f aca="false">K12468-J12468</f>
        <v>462</v>
      </c>
      <c r="Q12468" s="0" t="str">
        <f aca="false">IF(G12468=0,"Out of stock",IF(G12468&lt;H12468,"Understocked",IF(G12468&gt;Summary!$B$6*H12468,"Overstocked","Healthy")))</f>
        <v>Overstocked</v>
      </c>
      <c r="R12468" s="0" t="str">
        <f aca="false">IF(I12468&gt;=Summary!$B$7,"Fast",IF(I12468&lt;Summary!$B$8,"Slow","Medium"))</f>
        <v>Fast</v>
      </c>
      <c r="S12468" s="15" t="n">
        <f aca="false">IF(M12468&gt;Summary!$B$5,1,0)</f>
        <v>0</v>
      </c>
      <c r="T12468" s="16" t="n">
        <f aca="false">IF(Q12468="Overstocked",(G12468-Summary!$B$6*H12468)*J12468,0)</f>
        <v>22400</v>
      </c>
    </row>
    <row r="12469" customFormat="false" ht="15" hidden="false" customHeight="false" outlineLevel="0" collapsed="false">
      <c r="A12469" s="0" t="s">
        <v>12567</v>
      </c>
      <c r="B12469" s="0" t="s">
        <v>111</v>
      </c>
      <c r="C12469" s="0" t="s">
        <v>85</v>
      </c>
      <c r="D12469" s="0" t="s">
        <v>79</v>
      </c>
      <c r="E12469" s="14" t="n">
        <v>45504</v>
      </c>
      <c r="F12469" s="14" t="n">
        <v>45511</v>
      </c>
      <c r="G12469" s="0" t="n">
        <v>116</v>
      </c>
      <c r="H12469" s="0" t="n">
        <v>61</v>
      </c>
      <c r="I12469" s="0" t="n">
        <v>30</v>
      </c>
      <c r="J12469" s="0" t="n">
        <v>1664</v>
      </c>
      <c r="K12469" s="0" t="n">
        <v>1860</v>
      </c>
      <c r="L12469" s="15" t="s">
        <v>82</v>
      </c>
      <c r="M12469" s="0" t="n">
        <v>7</v>
      </c>
      <c r="N12469" s="16" t="n">
        <f aca="false">I12469*K12469</f>
        <v>55800</v>
      </c>
      <c r="O12469" s="16" t="n">
        <f aca="false">I12469*(K12469-J12469)</f>
        <v>5880</v>
      </c>
      <c r="P12469" s="15" t="n">
        <f aca="false">K12469-J12469</f>
        <v>196</v>
      </c>
      <c r="Q12469" s="0" t="str">
        <f aca="false">IF(G12469=0,"Out of stock",IF(G12469&lt;H12469,"Understocked",IF(G12469&gt;Summary!$B$6*H12469,"Overstocked","Healthy")))</f>
        <v>Healthy</v>
      </c>
      <c r="R12469" s="0" t="str">
        <f aca="false">IF(I12469&gt;=Summary!$B$7,"Fast",IF(I12469&lt;Summary!$B$8,"Slow","Medium"))</f>
        <v>Slow</v>
      </c>
      <c r="S12469" s="15" t="n">
        <f aca="false">IF(M12469&gt;Summary!$B$5,1,0)</f>
        <v>0</v>
      </c>
      <c r="T12469" s="16" t="n">
        <f aca="false">IF(Q12469="Overstocked",(G12469-Summary!$B$6*H12469)*J12469,0)</f>
        <v>0</v>
      </c>
    </row>
    <row r="12470" customFormat="false" ht="15" hidden="false" customHeight="false" outlineLevel="0" collapsed="false">
      <c r="A12470" s="0" t="s">
        <v>12568</v>
      </c>
      <c r="B12470" s="0" t="s">
        <v>84</v>
      </c>
      <c r="C12470" s="0" t="s">
        <v>85</v>
      </c>
      <c r="D12470" s="0" t="s">
        <v>102</v>
      </c>
      <c r="E12470" s="14" t="n">
        <v>45621</v>
      </c>
      <c r="F12470" s="14" t="n">
        <v>45631</v>
      </c>
      <c r="G12470" s="0" t="n">
        <v>287</v>
      </c>
      <c r="H12470" s="0" t="n">
        <v>148</v>
      </c>
      <c r="I12470" s="0" t="n">
        <v>115</v>
      </c>
      <c r="J12470" s="0" t="n">
        <v>1967</v>
      </c>
      <c r="K12470" s="0" t="n">
        <v>2363</v>
      </c>
      <c r="L12470" s="15" t="s">
        <v>87</v>
      </c>
      <c r="M12470" s="0" t="n">
        <v>10</v>
      </c>
      <c r="N12470" s="16" t="n">
        <f aca="false">I12470*K12470</f>
        <v>271745</v>
      </c>
      <c r="O12470" s="16" t="n">
        <f aca="false">I12470*(K12470-J12470)</f>
        <v>45540</v>
      </c>
      <c r="P12470" s="15" t="n">
        <f aca="false">K12470-J12470</f>
        <v>396</v>
      </c>
      <c r="Q12470" s="0" t="str">
        <f aca="false">IF(G12470=0,"Out of stock",IF(G12470&lt;H12470,"Understocked",IF(G12470&gt;Summary!$B$6*H12470,"Overstocked","Healthy")))</f>
        <v>Healthy</v>
      </c>
      <c r="R12470" s="0" t="str">
        <f aca="false">IF(I12470&gt;=Summary!$B$7,"Fast",IF(I12470&lt;Summary!$B$8,"Slow","Medium"))</f>
        <v>Medium</v>
      </c>
      <c r="S12470" s="15" t="n">
        <f aca="false">IF(M12470&gt;Summary!$B$5,1,0)</f>
        <v>1</v>
      </c>
      <c r="T12470" s="16" t="n">
        <f aca="false">IF(Q12470="Overstocked",(G12470-Summary!$B$6*H12470)*J12470,0)</f>
        <v>0</v>
      </c>
    </row>
    <row r="12471" customFormat="false" ht="15" hidden="false" customHeight="false" outlineLevel="0" collapsed="false">
      <c r="A12471" s="0" t="s">
        <v>12569</v>
      </c>
      <c r="B12471" s="0" t="s">
        <v>89</v>
      </c>
      <c r="C12471" s="0" t="s">
        <v>78</v>
      </c>
      <c r="D12471" s="0" t="s">
        <v>86</v>
      </c>
      <c r="E12471" s="14" t="n">
        <v>44942</v>
      </c>
      <c r="F12471" s="14" t="n">
        <v>44952</v>
      </c>
      <c r="G12471" s="0" t="n">
        <v>10</v>
      </c>
      <c r="H12471" s="0" t="n">
        <v>130</v>
      </c>
      <c r="I12471" s="0" t="n">
        <v>100</v>
      </c>
      <c r="J12471" s="0" t="n">
        <v>1003</v>
      </c>
      <c r="K12471" s="0" t="n">
        <v>1397</v>
      </c>
      <c r="L12471" s="15" t="s">
        <v>97</v>
      </c>
      <c r="M12471" s="0" t="n">
        <v>10</v>
      </c>
      <c r="N12471" s="16" t="n">
        <f aca="false">I12471*K12471</f>
        <v>139700</v>
      </c>
      <c r="O12471" s="16" t="n">
        <f aca="false">I12471*(K12471-J12471)</f>
        <v>39400</v>
      </c>
      <c r="P12471" s="15" t="n">
        <f aca="false">K12471-J12471</f>
        <v>394</v>
      </c>
      <c r="Q12471" s="0" t="str">
        <f aca="false">IF(G12471=0,"Out of stock",IF(G12471&lt;H12471,"Understocked",IF(G12471&gt;Summary!$B$6*H12471,"Overstocked","Healthy")))</f>
        <v>Understocked</v>
      </c>
      <c r="R12471" s="0" t="str">
        <f aca="false">IF(I12471&gt;=Summary!$B$7,"Fast",IF(I12471&lt;Summary!$B$8,"Slow","Medium"))</f>
        <v>Medium</v>
      </c>
      <c r="S12471" s="15" t="n">
        <f aca="false">IF(M12471&gt;Summary!$B$5,1,0)</f>
        <v>1</v>
      </c>
      <c r="T12471" s="16" t="n">
        <f aca="false">IF(Q12471="Overstocked",(G12471-Summary!$B$6*H12471)*J12471,0)</f>
        <v>0</v>
      </c>
    </row>
    <row r="12472" customFormat="false" ht="15" hidden="false" customHeight="false" outlineLevel="0" collapsed="false">
      <c r="A12472" s="0" t="s">
        <v>12570</v>
      </c>
      <c r="B12472" s="0" t="s">
        <v>77</v>
      </c>
      <c r="C12472" s="0" t="s">
        <v>96</v>
      </c>
      <c r="D12472" s="0" t="s">
        <v>86</v>
      </c>
      <c r="E12472" s="14" t="n">
        <v>45290</v>
      </c>
      <c r="F12472" s="14" t="n">
        <v>45295</v>
      </c>
      <c r="G12472" s="0" t="n">
        <v>116</v>
      </c>
      <c r="H12472" s="0" t="n">
        <v>119</v>
      </c>
      <c r="I12472" s="0" t="n">
        <v>16</v>
      </c>
      <c r="J12472" s="0" t="n">
        <v>1007</v>
      </c>
      <c r="K12472" s="0" t="n">
        <v>1207</v>
      </c>
      <c r="L12472" s="15" t="s">
        <v>87</v>
      </c>
      <c r="M12472" s="0" t="n">
        <v>5</v>
      </c>
      <c r="N12472" s="16" t="n">
        <f aca="false">I12472*K12472</f>
        <v>19312</v>
      </c>
      <c r="O12472" s="16" t="n">
        <f aca="false">I12472*(K12472-J12472)</f>
        <v>3200</v>
      </c>
      <c r="P12472" s="15" t="n">
        <f aca="false">K12472-J12472</f>
        <v>200</v>
      </c>
      <c r="Q12472" s="0" t="str">
        <f aca="false">IF(G12472=0,"Out of stock",IF(G12472&lt;H12472,"Understocked",IF(G12472&gt;Summary!$B$6*H12472,"Overstocked","Healthy")))</f>
        <v>Understocked</v>
      </c>
      <c r="R12472" s="0" t="str">
        <f aca="false">IF(I12472&gt;=Summary!$B$7,"Fast",IF(I12472&lt;Summary!$B$8,"Slow","Medium"))</f>
        <v>Slow</v>
      </c>
      <c r="S12472" s="15" t="n">
        <f aca="false">IF(M12472&gt;Summary!$B$5,1,0)</f>
        <v>0</v>
      </c>
      <c r="T12472" s="16" t="n">
        <f aca="false">IF(Q12472="Overstocked",(G12472-Summary!$B$6*H12472)*J12472,0)</f>
        <v>0</v>
      </c>
    </row>
    <row r="12473" customFormat="false" ht="15" hidden="false" customHeight="false" outlineLevel="0" collapsed="false">
      <c r="A12473" s="0" t="s">
        <v>12571</v>
      </c>
      <c r="B12473" s="0" t="s">
        <v>113</v>
      </c>
      <c r="C12473" s="0" t="s">
        <v>78</v>
      </c>
      <c r="D12473" s="0" t="s">
        <v>102</v>
      </c>
      <c r="E12473" s="14" t="n">
        <v>45259</v>
      </c>
      <c r="F12473" s="14" t="n">
        <v>45264</v>
      </c>
      <c r="G12473" s="0" t="n">
        <v>500</v>
      </c>
      <c r="H12473" s="0" t="n">
        <v>97</v>
      </c>
      <c r="I12473" s="0" t="n">
        <v>59</v>
      </c>
      <c r="J12473" s="0" t="n">
        <v>1943</v>
      </c>
      <c r="K12473" s="0" t="n">
        <v>2008</v>
      </c>
      <c r="L12473" s="15" t="s">
        <v>87</v>
      </c>
      <c r="M12473" s="0" t="n">
        <v>5</v>
      </c>
      <c r="N12473" s="16" t="n">
        <f aca="false">I12473*K12473</f>
        <v>118472</v>
      </c>
      <c r="O12473" s="16" t="n">
        <f aca="false">I12473*(K12473-J12473)</f>
        <v>3835</v>
      </c>
      <c r="P12473" s="15" t="n">
        <f aca="false">K12473-J12473</f>
        <v>65</v>
      </c>
      <c r="Q12473" s="0" t="str">
        <f aca="false">IF(G12473=0,"Out of stock",IF(G12473&lt;H12473,"Understocked",IF(G12473&gt;Summary!$B$6*H12473,"Overstocked","Healthy")))</f>
        <v>Overstocked</v>
      </c>
      <c r="R12473" s="0" t="str">
        <f aca="false">IF(I12473&gt;=Summary!$B$7,"Fast",IF(I12473&lt;Summary!$B$8,"Slow","Medium"))</f>
        <v>Slow</v>
      </c>
      <c r="S12473" s="15" t="n">
        <f aca="false">IF(M12473&gt;Summary!$B$5,1,0)</f>
        <v>0</v>
      </c>
      <c r="T12473" s="16" t="n">
        <f aca="false">IF(Q12473="Overstocked",(G12473-Summary!$B$6*H12473)*J12473,0)</f>
        <v>217616</v>
      </c>
    </row>
    <row r="12474" customFormat="false" ht="15" hidden="false" customHeight="false" outlineLevel="0" collapsed="false">
      <c r="A12474" s="0" t="s">
        <v>12572</v>
      </c>
      <c r="B12474" s="0" t="s">
        <v>113</v>
      </c>
      <c r="C12474" s="0" t="s">
        <v>78</v>
      </c>
      <c r="D12474" s="0" t="s">
        <v>79</v>
      </c>
      <c r="E12474" s="14" t="n">
        <v>45259</v>
      </c>
      <c r="F12474" s="14" t="n">
        <v>45263</v>
      </c>
      <c r="G12474" s="0" t="n">
        <v>58</v>
      </c>
      <c r="H12474" s="0" t="n">
        <v>72</v>
      </c>
      <c r="I12474" s="0" t="n">
        <v>223</v>
      </c>
      <c r="J12474" s="0" t="n">
        <v>1983</v>
      </c>
      <c r="K12474" s="0" t="n">
        <v>2340</v>
      </c>
      <c r="L12474" s="15" t="s">
        <v>97</v>
      </c>
      <c r="M12474" s="0" t="n">
        <v>4</v>
      </c>
      <c r="N12474" s="16" t="n">
        <f aca="false">I12474*K12474</f>
        <v>521820</v>
      </c>
      <c r="O12474" s="16" t="n">
        <f aca="false">I12474*(K12474-J12474)</f>
        <v>79611</v>
      </c>
      <c r="P12474" s="15" t="n">
        <f aca="false">K12474-J12474</f>
        <v>357</v>
      </c>
      <c r="Q12474" s="0" t="str">
        <f aca="false">IF(G12474=0,"Out of stock",IF(G12474&lt;H12474,"Understocked",IF(G12474&gt;Summary!$B$6*H12474,"Overstocked","Healthy")))</f>
        <v>Understocked</v>
      </c>
      <c r="R12474" s="0" t="str">
        <f aca="false">IF(I12474&gt;=Summary!$B$7,"Fast",IF(I12474&lt;Summary!$B$8,"Slow","Medium"))</f>
        <v>Fast</v>
      </c>
      <c r="S12474" s="15" t="n">
        <f aca="false">IF(M12474&gt;Summary!$B$5,1,0)</f>
        <v>0</v>
      </c>
      <c r="T12474" s="16" t="n">
        <f aca="false">IF(Q12474="Overstocked",(G12474-Summary!$B$6*H12474)*J12474,0)</f>
        <v>0</v>
      </c>
    </row>
    <row r="12475" customFormat="false" ht="15" hidden="false" customHeight="false" outlineLevel="0" collapsed="false">
      <c r="A12475" s="0" t="s">
        <v>12573</v>
      </c>
      <c r="B12475" s="0" t="s">
        <v>95</v>
      </c>
      <c r="C12475" s="0" t="s">
        <v>104</v>
      </c>
      <c r="D12475" s="0" t="s">
        <v>92</v>
      </c>
      <c r="E12475" s="14" t="n">
        <v>45353</v>
      </c>
      <c r="F12475" s="14" t="n">
        <v>45355</v>
      </c>
      <c r="G12475" s="0" t="n">
        <v>424</v>
      </c>
      <c r="H12475" s="0" t="n">
        <v>115</v>
      </c>
      <c r="I12475" s="0" t="n">
        <v>217</v>
      </c>
      <c r="J12475" s="0" t="n">
        <v>1545</v>
      </c>
      <c r="K12475" s="0" t="n">
        <v>1680</v>
      </c>
      <c r="L12475" s="15" t="s">
        <v>87</v>
      </c>
      <c r="M12475" s="0" t="n">
        <v>2</v>
      </c>
      <c r="N12475" s="16" t="n">
        <f aca="false">I12475*K12475</f>
        <v>364560</v>
      </c>
      <c r="O12475" s="16" t="n">
        <f aca="false">I12475*(K12475-J12475)</f>
        <v>29295</v>
      </c>
      <c r="P12475" s="15" t="n">
        <f aca="false">K12475-J12475</f>
        <v>135</v>
      </c>
      <c r="Q12475" s="0" t="str">
        <f aca="false">IF(G12475=0,"Out of stock",IF(G12475&lt;H12475,"Understocked",IF(G12475&gt;Summary!$B$6*H12475,"Overstocked","Healthy")))</f>
        <v>Healthy</v>
      </c>
      <c r="R12475" s="0" t="str">
        <f aca="false">IF(I12475&gt;=Summary!$B$7,"Fast",IF(I12475&lt;Summary!$B$8,"Slow","Medium"))</f>
        <v>Fast</v>
      </c>
      <c r="S12475" s="15" t="n">
        <f aca="false">IF(M12475&gt;Summary!$B$5,1,0)</f>
        <v>0</v>
      </c>
      <c r="T12475" s="16" t="n">
        <f aca="false">IF(Q12475="Overstocked",(G12475-Summary!$B$6*H12475)*J12475,0)</f>
        <v>0</v>
      </c>
    </row>
    <row r="12476" customFormat="false" ht="15" hidden="false" customHeight="false" outlineLevel="0" collapsed="false">
      <c r="A12476" s="0" t="s">
        <v>12574</v>
      </c>
      <c r="B12476" s="0" t="s">
        <v>89</v>
      </c>
      <c r="C12476" s="0" t="s">
        <v>96</v>
      </c>
      <c r="D12476" s="0" t="s">
        <v>102</v>
      </c>
      <c r="E12476" s="14" t="n">
        <v>44942</v>
      </c>
      <c r="F12476" s="14" t="n">
        <v>44952</v>
      </c>
      <c r="G12476" s="0" t="n">
        <v>235</v>
      </c>
      <c r="H12476" s="0" t="n">
        <v>104</v>
      </c>
      <c r="I12476" s="0" t="n">
        <v>54</v>
      </c>
      <c r="J12476" s="0" t="n">
        <v>239</v>
      </c>
      <c r="K12476" s="0" t="n">
        <v>564</v>
      </c>
      <c r="L12476" s="15" t="s">
        <v>93</v>
      </c>
      <c r="M12476" s="0" t="n">
        <v>10</v>
      </c>
      <c r="N12476" s="16" t="n">
        <f aca="false">I12476*K12476</f>
        <v>30456</v>
      </c>
      <c r="O12476" s="16" t="n">
        <f aca="false">I12476*(K12476-J12476)</f>
        <v>17550</v>
      </c>
      <c r="P12476" s="15" t="n">
        <f aca="false">K12476-J12476</f>
        <v>325</v>
      </c>
      <c r="Q12476" s="0" t="str">
        <f aca="false">IF(G12476=0,"Out of stock",IF(G12476&lt;H12476,"Understocked",IF(G12476&gt;Summary!$B$6*H12476,"Overstocked","Healthy")))</f>
        <v>Healthy</v>
      </c>
      <c r="R12476" s="0" t="str">
        <f aca="false">IF(I12476&gt;=Summary!$B$7,"Fast",IF(I12476&lt;Summary!$B$8,"Slow","Medium"))</f>
        <v>Slow</v>
      </c>
      <c r="S12476" s="15" t="n">
        <f aca="false">IF(M12476&gt;Summary!$B$5,1,0)</f>
        <v>1</v>
      </c>
      <c r="T12476" s="16" t="n">
        <f aca="false">IF(Q12476="Overstocked",(G12476-Summary!$B$6*H12476)*J12476,0)</f>
        <v>0</v>
      </c>
    </row>
    <row r="12477" customFormat="false" ht="15" hidden="false" customHeight="false" outlineLevel="0" collapsed="false">
      <c r="A12477" s="0" t="s">
        <v>12575</v>
      </c>
      <c r="B12477" s="0" t="s">
        <v>95</v>
      </c>
      <c r="C12477" s="0" t="s">
        <v>104</v>
      </c>
      <c r="D12477" s="0" t="s">
        <v>102</v>
      </c>
      <c r="E12477" s="14" t="n">
        <v>44958</v>
      </c>
      <c r="F12477" s="14" t="n">
        <v>44966</v>
      </c>
      <c r="G12477" s="0" t="n">
        <v>279</v>
      </c>
      <c r="H12477" s="0" t="n">
        <v>58</v>
      </c>
      <c r="I12477" s="0" t="n">
        <v>233</v>
      </c>
      <c r="J12477" s="0" t="n">
        <v>265</v>
      </c>
      <c r="K12477" s="0" t="n">
        <v>411</v>
      </c>
      <c r="L12477" s="15" t="s">
        <v>80</v>
      </c>
      <c r="M12477" s="0" t="n">
        <v>8</v>
      </c>
      <c r="N12477" s="16" t="n">
        <f aca="false">I12477*K12477</f>
        <v>95763</v>
      </c>
      <c r="O12477" s="16" t="n">
        <f aca="false">I12477*(K12477-J12477)</f>
        <v>34018</v>
      </c>
      <c r="P12477" s="15" t="n">
        <f aca="false">K12477-J12477</f>
        <v>146</v>
      </c>
      <c r="Q12477" s="0" t="str">
        <f aca="false">IF(G12477=0,"Out of stock",IF(G12477&lt;H12477,"Understocked",IF(G12477&gt;Summary!$B$6*H12477,"Overstocked","Healthy")))</f>
        <v>Overstocked</v>
      </c>
      <c r="R12477" s="0" t="str">
        <f aca="false">IF(I12477&gt;=Summary!$B$7,"Fast",IF(I12477&lt;Summary!$B$8,"Slow","Medium"))</f>
        <v>Fast</v>
      </c>
      <c r="S12477" s="15" t="n">
        <f aca="false">IF(M12477&gt;Summary!$B$5,1,0)</f>
        <v>1</v>
      </c>
      <c r="T12477" s="16" t="n">
        <f aca="false">IF(Q12477="Overstocked",(G12477-Summary!$B$6*H12477)*J12477,0)</f>
        <v>12455</v>
      </c>
    </row>
    <row r="12478" customFormat="false" ht="15" hidden="false" customHeight="false" outlineLevel="0" collapsed="false">
      <c r="A12478" s="0" t="s">
        <v>12576</v>
      </c>
      <c r="B12478" s="0" t="s">
        <v>84</v>
      </c>
      <c r="C12478" s="0" t="s">
        <v>104</v>
      </c>
      <c r="D12478" s="0" t="s">
        <v>86</v>
      </c>
      <c r="E12478" s="14" t="n">
        <v>45272</v>
      </c>
      <c r="F12478" s="14" t="n">
        <v>45280</v>
      </c>
      <c r="G12478" s="0" t="n">
        <v>201</v>
      </c>
      <c r="H12478" s="0" t="n">
        <v>94</v>
      </c>
      <c r="I12478" s="0" t="n">
        <v>107</v>
      </c>
      <c r="J12478" s="0" t="n">
        <v>383</v>
      </c>
      <c r="K12478" s="0" t="n">
        <v>631</v>
      </c>
      <c r="L12478" s="15" t="s">
        <v>97</v>
      </c>
      <c r="M12478" s="0" t="n">
        <v>8</v>
      </c>
      <c r="N12478" s="16" t="n">
        <f aca="false">I12478*K12478</f>
        <v>67517</v>
      </c>
      <c r="O12478" s="16" t="n">
        <f aca="false">I12478*(K12478-J12478)</f>
        <v>26536</v>
      </c>
      <c r="P12478" s="15" t="n">
        <f aca="false">K12478-J12478</f>
        <v>248</v>
      </c>
      <c r="Q12478" s="0" t="str">
        <f aca="false">IF(G12478=0,"Out of stock",IF(G12478&lt;H12478,"Understocked",IF(G12478&gt;Summary!$B$6*H12478,"Overstocked","Healthy")))</f>
        <v>Healthy</v>
      </c>
      <c r="R12478" s="0" t="str">
        <f aca="false">IF(I12478&gt;=Summary!$B$7,"Fast",IF(I12478&lt;Summary!$B$8,"Slow","Medium"))</f>
        <v>Medium</v>
      </c>
      <c r="S12478" s="15" t="n">
        <f aca="false">IF(M12478&gt;Summary!$B$5,1,0)</f>
        <v>1</v>
      </c>
      <c r="T12478" s="16" t="n">
        <f aca="false">IF(Q12478="Overstocked",(G12478-Summary!$B$6*H12478)*J12478,0)</f>
        <v>0</v>
      </c>
    </row>
    <row r="12479" customFormat="false" ht="15" hidden="false" customHeight="false" outlineLevel="0" collapsed="false">
      <c r="A12479" s="0" t="s">
        <v>12577</v>
      </c>
      <c r="B12479" s="0" t="s">
        <v>107</v>
      </c>
      <c r="C12479" s="0" t="s">
        <v>96</v>
      </c>
      <c r="D12479" s="0" t="s">
        <v>102</v>
      </c>
      <c r="E12479" s="14" t="n">
        <v>45039</v>
      </c>
      <c r="F12479" s="14" t="n">
        <v>45045</v>
      </c>
      <c r="G12479" s="0" t="n">
        <v>54</v>
      </c>
      <c r="H12479" s="0" t="n">
        <v>69</v>
      </c>
      <c r="I12479" s="0" t="n">
        <v>123</v>
      </c>
      <c r="J12479" s="0" t="n">
        <v>1000</v>
      </c>
      <c r="K12479" s="0" t="n">
        <v>1434</v>
      </c>
      <c r="L12479" s="15" t="s">
        <v>82</v>
      </c>
      <c r="M12479" s="0" t="n">
        <v>6</v>
      </c>
      <c r="N12479" s="16" t="n">
        <f aca="false">I12479*K12479</f>
        <v>176382</v>
      </c>
      <c r="O12479" s="16" t="n">
        <f aca="false">I12479*(K12479-J12479)</f>
        <v>53382</v>
      </c>
      <c r="P12479" s="15" t="n">
        <f aca="false">K12479-J12479</f>
        <v>434</v>
      </c>
      <c r="Q12479" s="0" t="str">
        <f aca="false">IF(G12479=0,"Out of stock",IF(G12479&lt;H12479,"Understocked",IF(G12479&gt;Summary!$B$6*H12479,"Overstocked","Healthy")))</f>
        <v>Understocked</v>
      </c>
      <c r="R12479" s="0" t="str">
        <f aca="false">IF(I12479&gt;=Summary!$B$7,"Fast",IF(I12479&lt;Summary!$B$8,"Slow","Medium"))</f>
        <v>Medium</v>
      </c>
      <c r="S12479" s="15" t="n">
        <f aca="false">IF(M12479&gt;Summary!$B$5,1,0)</f>
        <v>0</v>
      </c>
      <c r="T12479" s="16" t="n">
        <f aca="false">IF(Q12479="Overstocked",(G12479-Summary!$B$6*H12479)*J12479,0)</f>
        <v>0</v>
      </c>
    </row>
    <row r="12480" customFormat="false" ht="15" hidden="false" customHeight="false" outlineLevel="0" collapsed="false">
      <c r="A12480" s="0" t="s">
        <v>12578</v>
      </c>
      <c r="B12480" s="0" t="s">
        <v>84</v>
      </c>
      <c r="C12480" s="0" t="s">
        <v>104</v>
      </c>
      <c r="D12480" s="0" t="s">
        <v>86</v>
      </c>
      <c r="E12480" s="14" t="n">
        <v>45520</v>
      </c>
      <c r="F12480" s="14" t="n">
        <v>45524</v>
      </c>
      <c r="G12480" s="0" t="n">
        <v>284</v>
      </c>
      <c r="H12480" s="0" t="n">
        <v>111</v>
      </c>
      <c r="I12480" s="0" t="n">
        <v>192</v>
      </c>
      <c r="J12480" s="0" t="n">
        <v>1989</v>
      </c>
      <c r="K12480" s="0" t="n">
        <v>2100</v>
      </c>
      <c r="L12480" s="15" t="s">
        <v>93</v>
      </c>
      <c r="M12480" s="0" t="n">
        <v>4</v>
      </c>
      <c r="N12480" s="16" t="n">
        <f aca="false">I12480*K12480</f>
        <v>403200</v>
      </c>
      <c r="O12480" s="16" t="n">
        <f aca="false">I12480*(K12480-J12480)</f>
        <v>21312</v>
      </c>
      <c r="P12480" s="15" t="n">
        <f aca="false">K12480-J12480</f>
        <v>111</v>
      </c>
      <c r="Q12480" s="0" t="str">
        <f aca="false">IF(G12480=0,"Out of stock",IF(G12480&lt;H12480,"Understocked",IF(G12480&gt;Summary!$B$6*H12480,"Overstocked","Healthy")))</f>
        <v>Healthy</v>
      </c>
      <c r="R12480" s="0" t="str">
        <f aca="false">IF(I12480&gt;=Summary!$B$7,"Fast",IF(I12480&lt;Summary!$B$8,"Slow","Medium"))</f>
        <v>Medium</v>
      </c>
      <c r="S12480" s="15" t="n">
        <f aca="false">IF(M12480&gt;Summary!$B$5,1,0)</f>
        <v>0</v>
      </c>
      <c r="T12480" s="16" t="n">
        <f aca="false">IF(Q12480="Overstocked",(G12480-Summary!$B$6*H12480)*J12480,0)</f>
        <v>0</v>
      </c>
    </row>
    <row r="12481" customFormat="false" ht="15" hidden="false" customHeight="false" outlineLevel="0" collapsed="false">
      <c r="A12481" s="0" t="s">
        <v>12579</v>
      </c>
      <c r="B12481" s="0" t="s">
        <v>111</v>
      </c>
      <c r="C12481" s="0" t="s">
        <v>85</v>
      </c>
      <c r="D12481" s="0" t="s">
        <v>86</v>
      </c>
      <c r="E12481" s="14" t="n">
        <v>45480</v>
      </c>
      <c r="F12481" s="14" t="n">
        <v>45485</v>
      </c>
      <c r="G12481" s="0" t="n">
        <v>157</v>
      </c>
      <c r="H12481" s="0" t="n">
        <v>64</v>
      </c>
      <c r="I12481" s="0" t="n">
        <v>60</v>
      </c>
      <c r="J12481" s="0" t="n">
        <v>1550</v>
      </c>
      <c r="K12481" s="0" t="n">
        <v>1843</v>
      </c>
      <c r="L12481" s="15" t="s">
        <v>87</v>
      </c>
      <c r="M12481" s="0" t="n">
        <v>5</v>
      </c>
      <c r="N12481" s="16" t="n">
        <f aca="false">I12481*K12481</f>
        <v>110580</v>
      </c>
      <c r="O12481" s="16" t="n">
        <f aca="false">I12481*(K12481-J12481)</f>
        <v>17580</v>
      </c>
      <c r="P12481" s="15" t="n">
        <f aca="false">K12481-J12481</f>
        <v>293</v>
      </c>
      <c r="Q12481" s="0" t="str">
        <f aca="false">IF(G12481=0,"Out of stock",IF(G12481&lt;H12481,"Understocked",IF(G12481&gt;Summary!$B$6*H12481,"Overstocked","Healthy")))</f>
        <v>Healthy</v>
      </c>
      <c r="R12481" s="0" t="str">
        <f aca="false">IF(I12481&gt;=Summary!$B$7,"Fast",IF(I12481&lt;Summary!$B$8,"Slow","Medium"))</f>
        <v>Slow</v>
      </c>
      <c r="S12481" s="15" t="n">
        <f aca="false">IF(M12481&gt;Summary!$B$5,1,0)</f>
        <v>0</v>
      </c>
      <c r="T12481" s="16" t="n">
        <f aca="false">IF(Q12481="Overstocked",(G12481-Summary!$B$6*H12481)*J12481,0)</f>
        <v>0</v>
      </c>
    </row>
    <row r="12482" customFormat="false" ht="15" hidden="false" customHeight="false" outlineLevel="0" collapsed="false">
      <c r="A12482" s="0" t="s">
        <v>12580</v>
      </c>
      <c r="B12482" s="0" t="s">
        <v>84</v>
      </c>
      <c r="C12482" s="0" t="s">
        <v>96</v>
      </c>
      <c r="D12482" s="0" t="s">
        <v>86</v>
      </c>
      <c r="E12482" s="14" t="n">
        <v>44936</v>
      </c>
      <c r="F12482" s="14" t="n">
        <v>44943</v>
      </c>
      <c r="G12482" s="0" t="n">
        <v>180</v>
      </c>
      <c r="H12482" s="0" t="n">
        <v>59</v>
      </c>
      <c r="I12482" s="0" t="n">
        <v>53</v>
      </c>
      <c r="J12482" s="0" t="n">
        <v>1569</v>
      </c>
      <c r="K12482" s="0" t="n">
        <v>1663</v>
      </c>
      <c r="L12482" s="15" t="s">
        <v>87</v>
      </c>
      <c r="M12482" s="0" t="n">
        <v>7</v>
      </c>
      <c r="N12482" s="16" t="n">
        <f aca="false">I12482*K12482</f>
        <v>88139</v>
      </c>
      <c r="O12482" s="16" t="n">
        <f aca="false">I12482*(K12482-J12482)</f>
        <v>4982</v>
      </c>
      <c r="P12482" s="15" t="n">
        <f aca="false">K12482-J12482</f>
        <v>94</v>
      </c>
      <c r="Q12482" s="0" t="str">
        <f aca="false">IF(G12482=0,"Out of stock",IF(G12482&lt;H12482,"Understocked",IF(G12482&gt;Summary!$B$6*H12482,"Overstocked","Healthy")))</f>
        <v>Healthy</v>
      </c>
      <c r="R12482" s="0" t="str">
        <f aca="false">IF(I12482&gt;=Summary!$B$7,"Fast",IF(I12482&lt;Summary!$B$8,"Slow","Medium"))</f>
        <v>Slow</v>
      </c>
      <c r="S12482" s="15" t="n">
        <f aca="false">IF(M12482&gt;Summary!$B$5,1,0)</f>
        <v>0</v>
      </c>
      <c r="T12482" s="16" t="n">
        <f aca="false">IF(Q12482="Overstocked",(G12482-Summary!$B$6*H12482)*J12482,0)</f>
        <v>0</v>
      </c>
    </row>
    <row r="12483" customFormat="false" ht="15" hidden="false" customHeight="false" outlineLevel="0" collapsed="false">
      <c r="A12483" s="0" t="s">
        <v>12581</v>
      </c>
      <c r="B12483" s="0" t="s">
        <v>77</v>
      </c>
      <c r="C12483" s="0" t="s">
        <v>104</v>
      </c>
      <c r="D12483" s="0" t="s">
        <v>90</v>
      </c>
      <c r="E12483" s="14" t="n">
        <v>45560</v>
      </c>
      <c r="F12483" s="14" t="n">
        <v>45561</v>
      </c>
      <c r="G12483" s="0" t="n">
        <v>337</v>
      </c>
      <c r="H12483" s="0" t="n">
        <v>125</v>
      </c>
      <c r="I12483" s="0" t="n">
        <v>172</v>
      </c>
      <c r="J12483" s="0" t="n">
        <v>942</v>
      </c>
      <c r="K12483" s="0" t="n">
        <v>1251</v>
      </c>
      <c r="L12483" s="15" t="s">
        <v>82</v>
      </c>
      <c r="M12483" s="0" t="n">
        <v>1</v>
      </c>
      <c r="N12483" s="16" t="n">
        <f aca="false">I12483*K12483</f>
        <v>215172</v>
      </c>
      <c r="O12483" s="16" t="n">
        <f aca="false">I12483*(K12483-J12483)</f>
        <v>53148</v>
      </c>
      <c r="P12483" s="15" t="n">
        <f aca="false">K12483-J12483</f>
        <v>309</v>
      </c>
      <c r="Q12483" s="0" t="str">
        <f aca="false">IF(G12483=0,"Out of stock",IF(G12483&lt;H12483,"Understocked",IF(G12483&gt;Summary!$B$6*H12483,"Overstocked","Healthy")))</f>
        <v>Healthy</v>
      </c>
      <c r="R12483" s="0" t="str">
        <f aca="false">IF(I12483&gt;=Summary!$B$7,"Fast",IF(I12483&lt;Summary!$B$8,"Slow","Medium"))</f>
        <v>Medium</v>
      </c>
      <c r="S12483" s="15" t="n">
        <f aca="false">IF(M12483&gt;Summary!$B$5,1,0)</f>
        <v>0</v>
      </c>
      <c r="T12483" s="16" t="n">
        <f aca="false">IF(Q12483="Overstocked",(G12483-Summary!$B$6*H12483)*J12483,0)</f>
        <v>0</v>
      </c>
    </row>
    <row r="12484" customFormat="false" ht="15" hidden="false" customHeight="false" outlineLevel="0" collapsed="false">
      <c r="A12484" s="0" t="s">
        <v>12582</v>
      </c>
      <c r="B12484" s="0" t="s">
        <v>111</v>
      </c>
      <c r="C12484" s="0" t="s">
        <v>104</v>
      </c>
      <c r="D12484" s="0" t="s">
        <v>90</v>
      </c>
      <c r="E12484" s="14" t="n">
        <v>45275</v>
      </c>
      <c r="F12484" s="14" t="n">
        <v>45280</v>
      </c>
      <c r="G12484" s="0" t="n">
        <v>135</v>
      </c>
      <c r="H12484" s="0" t="n">
        <v>87</v>
      </c>
      <c r="I12484" s="0" t="n">
        <v>54</v>
      </c>
      <c r="J12484" s="0" t="n">
        <v>1027</v>
      </c>
      <c r="K12484" s="0" t="n">
        <v>1451</v>
      </c>
      <c r="L12484" s="15" t="s">
        <v>87</v>
      </c>
      <c r="M12484" s="0" t="n">
        <v>5</v>
      </c>
      <c r="N12484" s="16" t="n">
        <f aca="false">I12484*K12484</f>
        <v>78354</v>
      </c>
      <c r="O12484" s="16" t="n">
        <f aca="false">I12484*(K12484-J12484)</f>
        <v>22896</v>
      </c>
      <c r="P12484" s="15" t="n">
        <f aca="false">K12484-J12484</f>
        <v>424</v>
      </c>
      <c r="Q12484" s="0" t="str">
        <f aca="false">IF(G12484=0,"Out of stock",IF(G12484&lt;H12484,"Understocked",IF(G12484&gt;Summary!$B$6*H12484,"Overstocked","Healthy")))</f>
        <v>Healthy</v>
      </c>
      <c r="R12484" s="0" t="str">
        <f aca="false">IF(I12484&gt;=Summary!$B$7,"Fast",IF(I12484&lt;Summary!$B$8,"Slow","Medium"))</f>
        <v>Slow</v>
      </c>
      <c r="S12484" s="15" t="n">
        <f aca="false">IF(M12484&gt;Summary!$B$5,1,0)</f>
        <v>0</v>
      </c>
      <c r="T12484" s="16" t="n">
        <f aca="false">IF(Q12484="Overstocked",(G12484-Summary!$B$6*H12484)*J12484,0)</f>
        <v>0</v>
      </c>
    </row>
    <row r="12485" customFormat="false" ht="15" hidden="false" customHeight="false" outlineLevel="0" collapsed="false">
      <c r="A12485" s="0" t="s">
        <v>12583</v>
      </c>
      <c r="B12485" s="0" t="s">
        <v>107</v>
      </c>
      <c r="C12485" s="0" t="s">
        <v>85</v>
      </c>
      <c r="D12485" s="0" t="s">
        <v>90</v>
      </c>
      <c r="E12485" s="14" t="n">
        <v>45101</v>
      </c>
      <c r="F12485" s="14" t="n">
        <v>45107</v>
      </c>
      <c r="G12485" s="0" t="n">
        <v>30</v>
      </c>
      <c r="H12485" s="0" t="n">
        <v>85</v>
      </c>
      <c r="I12485" s="0" t="n">
        <v>132</v>
      </c>
      <c r="J12485" s="0" t="n">
        <v>1587</v>
      </c>
      <c r="K12485" s="0" t="n">
        <v>1738</v>
      </c>
      <c r="L12485" s="15" t="s">
        <v>82</v>
      </c>
      <c r="M12485" s="0" t="n">
        <v>6</v>
      </c>
      <c r="N12485" s="16" t="n">
        <f aca="false">I12485*K12485</f>
        <v>229416</v>
      </c>
      <c r="O12485" s="16" t="n">
        <f aca="false">I12485*(K12485-J12485)</f>
        <v>19932</v>
      </c>
      <c r="P12485" s="15" t="n">
        <f aca="false">K12485-J12485</f>
        <v>151</v>
      </c>
      <c r="Q12485" s="0" t="str">
        <f aca="false">IF(G12485=0,"Out of stock",IF(G12485&lt;H12485,"Understocked",IF(G12485&gt;Summary!$B$6*H12485,"Overstocked","Healthy")))</f>
        <v>Understocked</v>
      </c>
      <c r="R12485" s="0" t="str">
        <f aca="false">IF(I12485&gt;=Summary!$B$7,"Fast",IF(I12485&lt;Summary!$B$8,"Slow","Medium"))</f>
        <v>Medium</v>
      </c>
      <c r="S12485" s="15" t="n">
        <f aca="false">IF(M12485&gt;Summary!$B$5,1,0)</f>
        <v>0</v>
      </c>
      <c r="T12485" s="16" t="n">
        <f aca="false">IF(Q12485="Overstocked",(G12485-Summary!$B$6*H12485)*J12485,0)</f>
        <v>0</v>
      </c>
    </row>
    <row r="12486" customFormat="false" ht="15" hidden="false" customHeight="false" outlineLevel="0" collapsed="false">
      <c r="A12486" s="0" t="s">
        <v>12584</v>
      </c>
      <c r="B12486" s="0" t="s">
        <v>111</v>
      </c>
      <c r="C12486" s="0" t="s">
        <v>96</v>
      </c>
      <c r="D12486" s="0" t="s">
        <v>92</v>
      </c>
      <c r="E12486" s="14" t="n">
        <v>45013</v>
      </c>
      <c r="F12486" s="14" t="n">
        <v>45017</v>
      </c>
      <c r="G12486" s="0" t="n">
        <v>104</v>
      </c>
      <c r="H12486" s="0" t="n">
        <v>64</v>
      </c>
      <c r="I12486" s="0" t="n">
        <v>167</v>
      </c>
      <c r="J12486" s="0" t="n">
        <v>1604</v>
      </c>
      <c r="K12486" s="0" t="n">
        <v>1821</v>
      </c>
      <c r="L12486" s="15" t="s">
        <v>82</v>
      </c>
      <c r="M12486" s="0" t="n">
        <v>4</v>
      </c>
      <c r="N12486" s="16" t="n">
        <f aca="false">I12486*K12486</f>
        <v>304107</v>
      </c>
      <c r="O12486" s="16" t="n">
        <f aca="false">I12486*(K12486-J12486)</f>
        <v>36239</v>
      </c>
      <c r="P12486" s="15" t="n">
        <f aca="false">K12486-J12486</f>
        <v>217</v>
      </c>
      <c r="Q12486" s="0" t="str">
        <f aca="false">IF(G12486=0,"Out of stock",IF(G12486&lt;H12486,"Understocked",IF(G12486&gt;Summary!$B$6*H12486,"Overstocked","Healthy")))</f>
        <v>Healthy</v>
      </c>
      <c r="R12486" s="0" t="str">
        <f aca="false">IF(I12486&gt;=Summary!$B$7,"Fast",IF(I12486&lt;Summary!$B$8,"Slow","Medium"))</f>
        <v>Medium</v>
      </c>
      <c r="S12486" s="15" t="n">
        <f aca="false">IF(M12486&gt;Summary!$B$5,1,0)</f>
        <v>0</v>
      </c>
      <c r="T12486" s="16" t="n">
        <f aca="false">IF(Q12486="Overstocked",(G12486-Summary!$B$6*H12486)*J12486,0)</f>
        <v>0</v>
      </c>
    </row>
    <row r="12487" customFormat="false" ht="15" hidden="false" customHeight="false" outlineLevel="0" collapsed="false">
      <c r="A12487" s="0" t="s">
        <v>12585</v>
      </c>
      <c r="B12487" s="0" t="s">
        <v>107</v>
      </c>
      <c r="C12487" s="0" t="s">
        <v>96</v>
      </c>
      <c r="D12487" s="0" t="s">
        <v>92</v>
      </c>
      <c r="E12487" s="14" t="n">
        <v>45550</v>
      </c>
      <c r="F12487" s="14" t="n">
        <v>45557</v>
      </c>
      <c r="G12487" s="0" t="n">
        <v>175</v>
      </c>
      <c r="H12487" s="0" t="n">
        <v>95</v>
      </c>
      <c r="I12487" s="0" t="n">
        <v>299</v>
      </c>
      <c r="J12487" s="0" t="n">
        <v>1009</v>
      </c>
      <c r="K12487" s="0" t="n">
        <v>1119</v>
      </c>
      <c r="L12487" s="15" t="s">
        <v>93</v>
      </c>
      <c r="M12487" s="0" t="n">
        <v>7</v>
      </c>
      <c r="N12487" s="16" t="n">
        <f aca="false">I12487*K12487</f>
        <v>334581</v>
      </c>
      <c r="O12487" s="16" t="n">
        <f aca="false">I12487*(K12487-J12487)</f>
        <v>32890</v>
      </c>
      <c r="P12487" s="15" t="n">
        <f aca="false">K12487-J12487</f>
        <v>110</v>
      </c>
      <c r="Q12487" s="0" t="str">
        <f aca="false">IF(G12487=0,"Out of stock",IF(G12487&lt;H12487,"Understocked",IF(G12487&gt;Summary!$B$6*H12487,"Overstocked","Healthy")))</f>
        <v>Healthy</v>
      </c>
      <c r="R12487" s="0" t="str">
        <f aca="false">IF(I12487&gt;=Summary!$B$7,"Fast",IF(I12487&lt;Summary!$B$8,"Slow","Medium"))</f>
        <v>Fast</v>
      </c>
      <c r="S12487" s="15" t="n">
        <f aca="false">IF(M12487&gt;Summary!$B$5,1,0)</f>
        <v>0</v>
      </c>
      <c r="T12487" s="16" t="n">
        <f aca="false">IF(Q12487="Overstocked",(G12487-Summary!$B$6*H12487)*J12487,0)</f>
        <v>0</v>
      </c>
    </row>
    <row r="12488" customFormat="false" ht="15" hidden="false" customHeight="false" outlineLevel="0" collapsed="false">
      <c r="A12488" s="0" t="s">
        <v>12586</v>
      </c>
      <c r="B12488" s="0" t="s">
        <v>77</v>
      </c>
      <c r="C12488" s="0" t="s">
        <v>85</v>
      </c>
      <c r="D12488" s="0" t="s">
        <v>79</v>
      </c>
      <c r="E12488" s="14" t="n">
        <v>44972</v>
      </c>
      <c r="F12488" s="14" t="n">
        <v>44976</v>
      </c>
      <c r="G12488" s="0" t="n">
        <v>384</v>
      </c>
      <c r="H12488" s="0" t="n">
        <v>103</v>
      </c>
      <c r="I12488" s="0" t="n">
        <v>117</v>
      </c>
      <c r="J12488" s="0" t="n">
        <v>734</v>
      </c>
      <c r="K12488" s="0" t="n">
        <v>1026</v>
      </c>
      <c r="L12488" s="15" t="s">
        <v>93</v>
      </c>
      <c r="M12488" s="0" t="n">
        <v>4</v>
      </c>
      <c r="N12488" s="16" t="n">
        <f aca="false">I12488*K12488</f>
        <v>120042</v>
      </c>
      <c r="O12488" s="16" t="n">
        <f aca="false">I12488*(K12488-J12488)</f>
        <v>34164</v>
      </c>
      <c r="P12488" s="15" t="n">
        <f aca="false">K12488-J12488</f>
        <v>292</v>
      </c>
      <c r="Q12488" s="0" t="str">
        <f aca="false">IF(G12488=0,"Out of stock",IF(G12488&lt;H12488,"Understocked",IF(G12488&gt;Summary!$B$6*H12488,"Overstocked","Healthy")))</f>
        <v>Healthy</v>
      </c>
      <c r="R12488" s="0" t="str">
        <f aca="false">IF(I12488&gt;=Summary!$B$7,"Fast",IF(I12488&lt;Summary!$B$8,"Slow","Medium"))</f>
        <v>Medium</v>
      </c>
      <c r="S12488" s="15" t="n">
        <f aca="false">IF(M12488&gt;Summary!$B$5,1,0)</f>
        <v>0</v>
      </c>
      <c r="T12488" s="16" t="n">
        <f aca="false">IF(Q12488="Overstocked",(G12488-Summary!$B$6*H12488)*J12488,0)</f>
        <v>0</v>
      </c>
    </row>
    <row r="12489" customFormat="false" ht="15" hidden="false" customHeight="false" outlineLevel="0" collapsed="false">
      <c r="A12489" s="0" t="s">
        <v>12587</v>
      </c>
      <c r="B12489" s="0" t="s">
        <v>113</v>
      </c>
      <c r="C12489" s="0" t="s">
        <v>78</v>
      </c>
      <c r="D12489" s="0" t="s">
        <v>92</v>
      </c>
      <c r="E12489" s="14" t="n">
        <v>45437</v>
      </c>
      <c r="F12489" s="14" t="n">
        <v>45442</v>
      </c>
      <c r="G12489" s="0" t="n">
        <v>465</v>
      </c>
      <c r="H12489" s="0" t="n">
        <v>138</v>
      </c>
      <c r="I12489" s="0" t="n">
        <v>132</v>
      </c>
      <c r="J12489" s="0" t="n">
        <v>1441</v>
      </c>
      <c r="K12489" s="0" t="n">
        <v>1752</v>
      </c>
      <c r="L12489" s="15" t="s">
        <v>93</v>
      </c>
      <c r="M12489" s="0" t="n">
        <v>5</v>
      </c>
      <c r="N12489" s="16" t="n">
        <f aca="false">I12489*K12489</f>
        <v>231264</v>
      </c>
      <c r="O12489" s="16" t="n">
        <f aca="false">I12489*(K12489-J12489)</f>
        <v>41052</v>
      </c>
      <c r="P12489" s="15" t="n">
        <f aca="false">K12489-J12489</f>
        <v>311</v>
      </c>
      <c r="Q12489" s="0" t="str">
        <f aca="false">IF(G12489=0,"Out of stock",IF(G12489&lt;H12489,"Understocked",IF(G12489&gt;Summary!$B$6*H12489,"Overstocked","Healthy")))</f>
        <v>Healthy</v>
      </c>
      <c r="R12489" s="0" t="str">
        <f aca="false">IF(I12489&gt;=Summary!$B$7,"Fast",IF(I12489&lt;Summary!$B$8,"Slow","Medium"))</f>
        <v>Medium</v>
      </c>
      <c r="S12489" s="15" t="n">
        <f aca="false">IF(M12489&gt;Summary!$B$5,1,0)</f>
        <v>0</v>
      </c>
      <c r="T12489" s="16" t="n">
        <f aca="false">IF(Q12489="Overstocked",(G12489-Summary!$B$6*H12489)*J12489,0)</f>
        <v>0</v>
      </c>
    </row>
    <row r="12490" customFormat="false" ht="15" hidden="false" customHeight="false" outlineLevel="0" collapsed="false">
      <c r="A12490" s="0" t="s">
        <v>12588</v>
      </c>
      <c r="B12490" s="0" t="s">
        <v>115</v>
      </c>
      <c r="C12490" s="0" t="s">
        <v>96</v>
      </c>
      <c r="D12490" s="0" t="s">
        <v>90</v>
      </c>
      <c r="E12490" s="14" t="n">
        <v>45648</v>
      </c>
      <c r="F12490" s="14" t="n">
        <v>45656</v>
      </c>
      <c r="G12490" s="0" t="n">
        <v>144</v>
      </c>
      <c r="H12490" s="0" t="n">
        <v>116</v>
      </c>
      <c r="I12490" s="0" t="n">
        <v>266</v>
      </c>
      <c r="J12490" s="0" t="n">
        <v>955</v>
      </c>
      <c r="K12490" s="0" t="n">
        <v>1280</v>
      </c>
      <c r="L12490" s="15" t="s">
        <v>80</v>
      </c>
      <c r="M12490" s="0" t="n">
        <v>8</v>
      </c>
      <c r="N12490" s="16" t="n">
        <f aca="false">I12490*K12490</f>
        <v>340480</v>
      </c>
      <c r="O12490" s="16" t="n">
        <f aca="false">I12490*(K12490-J12490)</f>
        <v>86450</v>
      </c>
      <c r="P12490" s="15" t="n">
        <f aca="false">K12490-J12490</f>
        <v>325</v>
      </c>
      <c r="Q12490" s="0" t="str">
        <f aca="false">IF(G12490=0,"Out of stock",IF(G12490&lt;H12490,"Understocked",IF(G12490&gt;Summary!$B$6*H12490,"Overstocked","Healthy")))</f>
        <v>Healthy</v>
      </c>
      <c r="R12490" s="0" t="str">
        <f aca="false">IF(I12490&gt;=Summary!$B$7,"Fast",IF(I12490&lt;Summary!$B$8,"Slow","Medium"))</f>
        <v>Fast</v>
      </c>
      <c r="S12490" s="15" t="n">
        <f aca="false">IF(M12490&gt;Summary!$B$5,1,0)</f>
        <v>1</v>
      </c>
      <c r="T12490" s="16" t="n">
        <f aca="false">IF(Q12490="Overstocked",(G12490-Summary!$B$6*H12490)*J12490,0)</f>
        <v>0</v>
      </c>
    </row>
    <row r="12491" customFormat="false" ht="15" hidden="false" customHeight="false" outlineLevel="0" collapsed="false">
      <c r="A12491" s="0" t="s">
        <v>12589</v>
      </c>
      <c r="B12491" s="0" t="s">
        <v>111</v>
      </c>
      <c r="C12491" s="0" t="s">
        <v>85</v>
      </c>
      <c r="D12491" s="0" t="s">
        <v>79</v>
      </c>
      <c r="E12491" s="14" t="n">
        <v>45213</v>
      </c>
      <c r="F12491" s="14" t="n">
        <v>45222</v>
      </c>
      <c r="G12491" s="0" t="n">
        <v>140</v>
      </c>
      <c r="H12491" s="0" t="n">
        <v>87</v>
      </c>
      <c r="I12491" s="0" t="n">
        <v>267</v>
      </c>
      <c r="J12491" s="0" t="n">
        <v>1732</v>
      </c>
      <c r="K12491" s="0" t="n">
        <v>2086</v>
      </c>
      <c r="L12491" s="15" t="s">
        <v>93</v>
      </c>
      <c r="M12491" s="0" t="n">
        <v>9</v>
      </c>
      <c r="N12491" s="16" t="n">
        <f aca="false">I12491*K12491</f>
        <v>556962</v>
      </c>
      <c r="O12491" s="16" t="n">
        <f aca="false">I12491*(K12491-J12491)</f>
        <v>94518</v>
      </c>
      <c r="P12491" s="15" t="n">
        <f aca="false">K12491-J12491</f>
        <v>354</v>
      </c>
      <c r="Q12491" s="0" t="str">
        <f aca="false">IF(G12491=0,"Out of stock",IF(G12491&lt;H12491,"Understocked",IF(G12491&gt;Summary!$B$6*H12491,"Overstocked","Healthy")))</f>
        <v>Healthy</v>
      </c>
      <c r="R12491" s="0" t="str">
        <f aca="false">IF(I12491&gt;=Summary!$B$7,"Fast",IF(I12491&lt;Summary!$B$8,"Slow","Medium"))</f>
        <v>Fast</v>
      </c>
      <c r="S12491" s="15" t="n">
        <f aca="false">IF(M12491&gt;Summary!$B$5,1,0)</f>
        <v>1</v>
      </c>
      <c r="T12491" s="16" t="n">
        <f aca="false">IF(Q12491="Overstocked",(G12491-Summary!$B$6*H12491)*J12491,0)</f>
        <v>0</v>
      </c>
    </row>
    <row r="12492" customFormat="false" ht="15" hidden="false" customHeight="false" outlineLevel="0" collapsed="false">
      <c r="A12492" s="0" t="s">
        <v>12590</v>
      </c>
      <c r="B12492" s="0" t="s">
        <v>77</v>
      </c>
      <c r="C12492" s="0" t="s">
        <v>85</v>
      </c>
      <c r="D12492" s="0" t="s">
        <v>90</v>
      </c>
      <c r="E12492" s="14" t="n">
        <v>45013</v>
      </c>
      <c r="F12492" s="14" t="n">
        <v>45016</v>
      </c>
      <c r="G12492" s="0" t="n">
        <v>66</v>
      </c>
      <c r="H12492" s="0" t="n">
        <v>67</v>
      </c>
      <c r="I12492" s="0" t="n">
        <v>36</v>
      </c>
      <c r="J12492" s="0" t="n">
        <v>202</v>
      </c>
      <c r="K12492" s="0" t="n">
        <v>421</v>
      </c>
      <c r="L12492" s="15" t="s">
        <v>82</v>
      </c>
      <c r="M12492" s="0" t="n">
        <v>3</v>
      </c>
      <c r="N12492" s="16" t="n">
        <f aca="false">I12492*K12492</f>
        <v>15156</v>
      </c>
      <c r="O12492" s="16" t="n">
        <f aca="false">I12492*(K12492-J12492)</f>
        <v>7884</v>
      </c>
      <c r="P12492" s="15" t="n">
        <f aca="false">K12492-J12492</f>
        <v>219</v>
      </c>
      <c r="Q12492" s="0" t="str">
        <f aca="false">IF(G12492=0,"Out of stock",IF(G12492&lt;H12492,"Understocked",IF(G12492&gt;Summary!$B$6*H12492,"Overstocked","Healthy")))</f>
        <v>Understocked</v>
      </c>
      <c r="R12492" s="0" t="str">
        <f aca="false">IF(I12492&gt;=Summary!$B$7,"Fast",IF(I12492&lt;Summary!$B$8,"Slow","Medium"))</f>
        <v>Slow</v>
      </c>
      <c r="S12492" s="15" t="n">
        <f aca="false">IF(M12492&gt;Summary!$B$5,1,0)</f>
        <v>0</v>
      </c>
      <c r="T12492" s="16" t="n">
        <f aca="false">IF(Q12492="Overstocked",(G12492-Summary!$B$6*H12492)*J12492,0)</f>
        <v>0</v>
      </c>
    </row>
    <row r="12493" customFormat="false" ht="15" hidden="false" customHeight="false" outlineLevel="0" collapsed="false">
      <c r="A12493" s="0" t="s">
        <v>12591</v>
      </c>
      <c r="B12493" s="0" t="s">
        <v>95</v>
      </c>
      <c r="C12493" s="0" t="s">
        <v>96</v>
      </c>
      <c r="D12493" s="0" t="s">
        <v>92</v>
      </c>
      <c r="E12493" s="14" t="n">
        <v>45054</v>
      </c>
      <c r="F12493" s="14" t="n">
        <v>45060</v>
      </c>
      <c r="G12493" s="0" t="n">
        <v>102</v>
      </c>
      <c r="H12493" s="0" t="n">
        <v>123</v>
      </c>
      <c r="I12493" s="0" t="n">
        <v>264</v>
      </c>
      <c r="J12493" s="0" t="n">
        <v>1059</v>
      </c>
      <c r="K12493" s="0" t="n">
        <v>1157</v>
      </c>
      <c r="L12493" s="15" t="s">
        <v>97</v>
      </c>
      <c r="M12493" s="0" t="n">
        <v>6</v>
      </c>
      <c r="N12493" s="16" t="n">
        <f aca="false">I12493*K12493</f>
        <v>305448</v>
      </c>
      <c r="O12493" s="16" t="n">
        <f aca="false">I12493*(K12493-J12493)</f>
        <v>25872</v>
      </c>
      <c r="P12493" s="15" t="n">
        <f aca="false">K12493-J12493</f>
        <v>98</v>
      </c>
      <c r="Q12493" s="0" t="str">
        <f aca="false">IF(G12493=0,"Out of stock",IF(G12493&lt;H12493,"Understocked",IF(G12493&gt;Summary!$B$6*H12493,"Overstocked","Healthy")))</f>
        <v>Understocked</v>
      </c>
      <c r="R12493" s="0" t="str">
        <f aca="false">IF(I12493&gt;=Summary!$B$7,"Fast",IF(I12493&lt;Summary!$B$8,"Slow","Medium"))</f>
        <v>Fast</v>
      </c>
      <c r="S12493" s="15" t="n">
        <f aca="false">IF(M12493&gt;Summary!$B$5,1,0)</f>
        <v>0</v>
      </c>
      <c r="T12493" s="16" t="n">
        <f aca="false">IF(Q12493="Overstocked",(G12493-Summary!$B$6*H12493)*J12493,0)</f>
        <v>0</v>
      </c>
    </row>
    <row r="12494" customFormat="false" ht="15" hidden="false" customHeight="false" outlineLevel="0" collapsed="false">
      <c r="A12494" s="0" t="s">
        <v>12592</v>
      </c>
      <c r="B12494" s="0" t="s">
        <v>123</v>
      </c>
      <c r="C12494" s="0" t="s">
        <v>85</v>
      </c>
      <c r="D12494" s="0" t="s">
        <v>90</v>
      </c>
      <c r="E12494" s="14" t="n">
        <v>45408</v>
      </c>
      <c r="F12494" s="14" t="n">
        <v>45418</v>
      </c>
      <c r="G12494" s="0" t="n">
        <v>240</v>
      </c>
      <c r="H12494" s="0" t="n">
        <v>86</v>
      </c>
      <c r="I12494" s="0" t="n">
        <v>24</v>
      </c>
      <c r="J12494" s="0" t="n">
        <v>431</v>
      </c>
      <c r="K12494" s="0" t="n">
        <v>525</v>
      </c>
      <c r="L12494" s="15" t="s">
        <v>97</v>
      </c>
      <c r="M12494" s="0" t="n">
        <v>10</v>
      </c>
      <c r="N12494" s="16" t="n">
        <f aca="false">I12494*K12494</f>
        <v>12600</v>
      </c>
      <c r="O12494" s="16" t="n">
        <f aca="false">I12494*(K12494-J12494)</f>
        <v>2256</v>
      </c>
      <c r="P12494" s="15" t="n">
        <f aca="false">K12494-J12494</f>
        <v>94</v>
      </c>
      <c r="Q12494" s="0" t="str">
        <f aca="false">IF(G12494=0,"Out of stock",IF(G12494&lt;H12494,"Understocked",IF(G12494&gt;Summary!$B$6*H12494,"Overstocked","Healthy")))</f>
        <v>Healthy</v>
      </c>
      <c r="R12494" s="0" t="str">
        <f aca="false">IF(I12494&gt;=Summary!$B$7,"Fast",IF(I12494&lt;Summary!$B$8,"Slow","Medium"))</f>
        <v>Slow</v>
      </c>
      <c r="S12494" s="15" t="n">
        <f aca="false">IF(M12494&gt;Summary!$B$5,1,0)</f>
        <v>1</v>
      </c>
      <c r="T12494" s="16" t="n">
        <f aca="false">IF(Q12494="Overstocked",(G12494-Summary!$B$6*H12494)*J12494,0)</f>
        <v>0</v>
      </c>
    </row>
    <row r="12495" customFormat="false" ht="15" hidden="false" customHeight="false" outlineLevel="0" collapsed="false">
      <c r="A12495" s="0" t="s">
        <v>12593</v>
      </c>
      <c r="B12495" s="0" t="s">
        <v>123</v>
      </c>
      <c r="C12495" s="0" t="s">
        <v>104</v>
      </c>
      <c r="D12495" s="0" t="s">
        <v>92</v>
      </c>
      <c r="E12495" s="14" t="n">
        <v>45364</v>
      </c>
      <c r="F12495" s="14" t="n">
        <v>45367</v>
      </c>
      <c r="G12495" s="0" t="n">
        <v>18</v>
      </c>
      <c r="H12495" s="0" t="n">
        <v>59</v>
      </c>
      <c r="I12495" s="0" t="n">
        <v>32</v>
      </c>
      <c r="J12495" s="0" t="n">
        <v>698</v>
      </c>
      <c r="K12495" s="0" t="n">
        <v>773</v>
      </c>
      <c r="L12495" s="15" t="s">
        <v>87</v>
      </c>
      <c r="M12495" s="0" t="n">
        <v>3</v>
      </c>
      <c r="N12495" s="16" t="n">
        <f aca="false">I12495*K12495</f>
        <v>24736</v>
      </c>
      <c r="O12495" s="16" t="n">
        <f aca="false">I12495*(K12495-J12495)</f>
        <v>2400</v>
      </c>
      <c r="P12495" s="15" t="n">
        <f aca="false">K12495-J12495</f>
        <v>75</v>
      </c>
      <c r="Q12495" s="0" t="str">
        <f aca="false">IF(G12495=0,"Out of stock",IF(G12495&lt;H12495,"Understocked",IF(G12495&gt;Summary!$B$6*H12495,"Overstocked","Healthy")))</f>
        <v>Understocked</v>
      </c>
      <c r="R12495" s="0" t="str">
        <f aca="false">IF(I12495&gt;=Summary!$B$7,"Fast",IF(I12495&lt;Summary!$B$8,"Slow","Medium"))</f>
        <v>Slow</v>
      </c>
      <c r="S12495" s="15" t="n">
        <f aca="false">IF(M12495&gt;Summary!$B$5,1,0)</f>
        <v>0</v>
      </c>
      <c r="T12495" s="16" t="n">
        <f aca="false">IF(Q12495="Overstocked",(G12495-Summary!$B$6*H12495)*J12495,0)</f>
        <v>0</v>
      </c>
    </row>
    <row r="12496" customFormat="false" ht="15" hidden="false" customHeight="false" outlineLevel="0" collapsed="false">
      <c r="A12496" s="0" t="s">
        <v>12594</v>
      </c>
      <c r="B12496" s="0" t="s">
        <v>111</v>
      </c>
      <c r="C12496" s="0" t="s">
        <v>78</v>
      </c>
      <c r="D12496" s="0" t="s">
        <v>92</v>
      </c>
      <c r="E12496" s="14" t="n">
        <v>45094</v>
      </c>
      <c r="F12496" s="14" t="n">
        <v>45102</v>
      </c>
      <c r="G12496" s="0" t="n">
        <v>61</v>
      </c>
      <c r="H12496" s="0" t="n">
        <v>66</v>
      </c>
      <c r="I12496" s="0" t="n">
        <v>47</v>
      </c>
      <c r="J12496" s="0" t="n">
        <v>1202</v>
      </c>
      <c r="K12496" s="0" t="n">
        <v>1527</v>
      </c>
      <c r="L12496" s="15" t="s">
        <v>97</v>
      </c>
      <c r="M12496" s="0" t="n">
        <v>8</v>
      </c>
      <c r="N12496" s="16" t="n">
        <f aca="false">I12496*K12496</f>
        <v>71769</v>
      </c>
      <c r="O12496" s="16" t="n">
        <f aca="false">I12496*(K12496-J12496)</f>
        <v>15275</v>
      </c>
      <c r="P12496" s="15" t="n">
        <f aca="false">K12496-J12496</f>
        <v>325</v>
      </c>
      <c r="Q12496" s="0" t="str">
        <f aca="false">IF(G12496=0,"Out of stock",IF(G12496&lt;H12496,"Understocked",IF(G12496&gt;Summary!$B$6*H12496,"Overstocked","Healthy")))</f>
        <v>Understocked</v>
      </c>
      <c r="R12496" s="0" t="str">
        <f aca="false">IF(I12496&gt;=Summary!$B$7,"Fast",IF(I12496&lt;Summary!$B$8,"Slow","Medium"))</f>
        <v>Slow</v>
      </c>
      <c r="S12496" s="15" t="n">
        <f aca="false">IF(M12496&gt;Summary!$B$5,1,0)</f>
        <v>1</v>
      </c>
      <c r="T12496" s="16" t="n">
        <f aca="false">IF(Q12496="Overstocked",(G12496-Summary!$B$6*H12496)*J12496,0)</f>
        <v>0</v>
      </c>
    </row>
    <row r="12497" customFormat="false" ht="15" hidden="false" customHeight="false" outlineLevel="0" collapsed="false">
      <c r="A12497" s="0" t="s">
        <v>12595</v>
      </c>
      <c r="B12497" s="0" t="s">
        <v>123</v>
      </c>
      <c r="C12497" s="0" t="s">
        <v>78</v>
      </c>
      <c r="D12497" s="0" t="s">
        <v>90</v>
      </c>
      <c r="E12497" s="14" t="n">
        <v>45180</v>
      </c>
      <c r="F12497" s="14" t="n">
        <v>45185</v>
      </c>
      <c r="G12497" s="0" t="n">
        <v>36</v>
      </c>
      <c r="H12497" s="0" t="n">
        <v>139</v>
      </c>
      <c r="I12497" s="0" t="n">
        <v>89</v>
      </c>
      <c r="J12497" s="0" t="n">
        <v>1619</v>
      </c>
      <c r="K12497" s="0" t="n">
        <v>1840</v>
      </c>
      <c r="L12497" s="15" t="s">
        <v>87</v>
      </c>
      <c r="M12497" s="0" t="n">
        <v>5</v>
      </c>
      <c r="N12497" s="16" t="n">
        <f aca="false">I12497*K12497</f>
        <v>163760</v>
      </c>
      <c r="O12497" s="16" t="n">
        <f aca="false">I12497*(K12497-J12497)</f>
        <v>19669</v>
      </c>
      <c r="P12497" s="15" t="n">
        <f aca="false">K12497-J12497</f>
        <v>221</v>
      </c>
      <c r="Q12497" s="0" t="str">
        <f aca="false">IF(G12497=0,"Out of stock",IF(G12497&lt;H12497,"Understocked",IF(G12497&gt;Summary!$B$6*H12497,"Overstocked","Healthy")))</f>
        <v>Understocked</v>
      </c>
      <c r="R12497" s="0" t="str">
        <f aca="false">IF(I12497&gt;=Summary!$B$7,"Fast",IF(I12497&lt;Summary!$B$8,"Slow","Medium"))</f>
        <v>Slow</v>
      </c>
      <c r="S12497" s="15" t="n">
        <f aca="false">IF(M12497&gt;Summary!$B$5,1,0)</f>
        <v>0</v>
      </c>
      <c r="T12497" s="16" t="n">
        <f aca="false">IF(Q12497="Overstocked",(G12497-Summary!$B$6*H12497)*J12497,0)</f>
        <v>0</v>
      </c>
    </row>
    <row r="12498" customFormat="false" ht="15" hidden="false" customHeight="false" outlineLevel="0" collapsed="false">
      <c r="A12498" s="0" t="s">
        <v>12596</v>
      </c>
      <c r="B12498" s="0" t="s">
        <v>113</v>
      </c>
      <c r="C12498" s="0" t="s">
        <v>78</v>
      </c>
      <c r="D12498" s="0" t="s">
        <v>79</v>
      </c>
      <c r="E12498" s="14" t="n">
        <v>44960</v>
      </c>
      <c r="F12498" s="14" t="n">
        <v>44964</v>
      </c>
      <c r="G12498" s="0" t="n">
        <v>374</v>
      </c>
      <c r="H12498" s="0" t="n">
        <v>96</v>
      </c>
      <c r="I12498" s="0" t="n">
        <v>59</v>
      </c>
      <c r="J12498" s="0" t="n">
        <v>492</v>
      </c>
      <c r="K12498" s="0" t="n">
        <v>763</v>
      </c>
      <c r="L12498" s="15" t="s">
        <v>93</v>
      </c>
      <c r="M12498" s="0" t="n">
        <v>4</v>
      </c>
      <c r="N12498" s="16" t="n">
        <f aca="false">I12498*K12498</f>
        <v>45017</v>
      </c>
      <c r="O12498" s="16" t="n">
        <f aca="false">I12498*(K12498-J12498)</f>
        <v>15989</v>
      </c>
      <c r="P12498" s="15" t="n">
        <f aca="false">K12498-J12498</f>
        <v>271</v>
      </c>
      <c r="Q12498" s="0" t="str">
        <f aca="false">IF(G12498=0,"Out of stock",IF(G12498&lt;H12498,"Understocked",IF(G12498&gt;Summary!$B$6*H12498,"Overstocked","Healthy")))</f>
        <v>Healthy</v>
      </c>
      <c r="R12498" s="0" t="str">
        <f aca="false">IF(I12498&gt;=Summary!$B$7,"Fast",IF(I12498&lt;Summary!$B$8,"Slow","Medium"))</f>
        <v>Slow</v>
      </c>
      <c r="S12498" s="15" t="n">
        <f aca="false">IF(M12498&gt;Summary!$B$5,1,0)</f>
        <v>0</v>
      </c>
      <c r="T12498" s="16" t="n">
        <f aca="false">IF(Q12498="Overstocked",(G12498-Summary!$B$6*H12498)*J12498,0)</f>
        <v>0</v>
      </c>
    </row>
    <row r="12499" customFormat="false" ht="15" hidden="false" customHeight="false" outlineLevel="0" collapsed="false">
      <c r="A12499" s="0" t="s">
        <v>12597</v>
      </c>
      <c r="B12499" s="0" t="s">
        <v>107</v>
      </c>
      <c r="C12499" s="0" t="s">
        <v>78</v>
      </c>
      <c r="D12499" s="0" t="s">
        <v>86</v>
      </c>
      <c r="E12499" s="14" t="n">
        <v>45549</v>
      </c>
      <c r="F12499" s="14" t="n">
        <v>45559</v>
      </c>
      <c r="G12499" s="0" t="n">
        <v>134</v>
      </c>
      <c r="H12499" s="0" t="n">
        <v>124</v>
      </c>
      <c r="I12499" s="0" t="n">
        <v>266</v>
      </c>
      <c r="J12499" s="0" t="n">
        <v>1835</v>
      </c>
      <c r="K12499" s="0" t="n">
        <v>2110</v>
      </c>
      <c r="L12499" s="15" t="s">
        <v>80</v>
      </c>
      <c r="M12499" s="0" t="n">
        <v>10</v>
      </c>
      <c r="N12499" s="16" t="n">
        <f aca="false">I12499*K12499</f>
        <v>561260</v>
      </c>
      <c r="O12499" s="16" t="n">
        <f aca="false">I12499*(K12499-J12499)</f>
        <v>73150</v>
      </c>
      <c r="P12499" s="15" t="n">
        <f aca="false">K12499-J12499</f>
        <v>275</v>
      </c>
      <c r="Q12499" s="0" t="str">
        <f aca="false">IF(G12499=0,"Out of stock",IF(G12499&lt;H12499,"Understocked",IF(G12499&gt;Summary!$B$6*H12499,"Overstocked","Healthy")))</f>
        <v>Healthy</v>
      </c>
      <c r="R12499" s="0" t="str">
        <f aca="false">IF(I12499&gt;=Summary!$B$7,"Fast",IF(I12499&lt;Summary!$B$8,"Slow","Medium"))</f>
        <v>Fast</v>
      </c>
      <c r="S12499" s="15" t="n">
        <f aca="false">IF(M12499&gt;Summary!$B$5,1,0)</f>
        <v>1</v>
      </c>
      <c r="T12499" s="16" t="n">
        <f aca="false">IF(Q12499="Overstocked",(G12499-Summary!$B$6*H12499)*J12499,0)</f>
        <v>0</v>
      </c>
    </row>
    <row r="12500" customFormat="false" ht="15" hidden="false" customHeight="false" outlineLevel="0" collapsed="false">
      <c r="A12500" s="0" t="s">
        <v>12598</v>
      </c>
      <c r="B12500" s="0" t="s">
        <v>101</v>
      </c>
      <c r="C12500" s="0" t="s">
        <v>96</v>
      </c>
      <c r="D12500" s="0" t="s">
        <v>86</v>
      </c>
      <c r="E12500" s="14" t="n">
        <v>45153</v>
      </c>
      <c r="F12500" s="14" t="n">
        <v>45163</v>
      </c>
      <c r="G12500" s="0" t="n">
        <v>288</v>
      </c>
      <c r="H12500" s="0" t="n">
        <v>130</v>
      </c>
      <c r="I12500" s="0" t="n">
        <v>300</v>
      </c>
      <c r="J12500" s="0" t="n">
        <v>1032</v>
      </c>
      <c r="K12500" s="0" t="n">
        <v>1165</v>
      </c>
      <c r="L12500" s="15" t="s">
        <v>97</v>
      </c>
      <c r="M12500" s="0" t="n">
        <v>10</v>
      </c>
      <c r="N12500" s="16" t="n">
        <f aca="false">I12500*K12500</f>
        <v>349500</v>
      </c>
      <c r="O12500" s="16" t="n">
        <f aca="false">I12500*(K12500-J12500)</f>
        <v>39900</v>
      </c>
      <c r="P12500" s="15" t="n">
        <f aca="false">K12500-J12500</f>
        <v>133</v>
      </c>
      <c r="Q12500" s="0" t="str">
        <f aca="false">IF(G12500=0,"Out of stock",IF(G12500&lt;H12500,"Understocked",IF(G12500&gt;Summary!$B$6*H12500,"Overstocked","Healthy")))</f>
        <v>Healthy</v>
      </c>
      <c r="R12500" s="0" t="str">
        <f aca="false">IF(I12500&gt;=Summary!$B$7,"Fast",IF(I12500&lt;Summary!$B$8,"Slow","Medium"))</f>
        <v>Fast</v>
      </c>
      <c r="S12500" s="15" t="n">
        <f aca="false">IF(M12500&gt;Summary!$B$5,1,0)</f>
        <v>1</v>
      </c>
      <c r="T12500" s="16" t="n">
        <f aca="false">IF(Q12500="Overstocked",(G12500-Summary!$B$6*H12500)*J12500,0)</f>
        <v>0</v>
      </c>
    </row>
    <row r="12501" customFormat="false" ht="15" hidden="false" customHeight="false" outlineLevel="0" collapsed="false">
      <c r="A12501" s="0" t="s">
        <v>12599</v>
      </c>
      <c r="B12501" s="0" t="s">
        <v>113</v>
      </c>
      <c r="C12501" s="0" t="s">
        <v>78</v>
      </c>
      <c r="D12501" s="0" t="s">
        <v>92</v>
      </c>
      <c r="E12501" s="14" t="n">
        <v>45363</v>
      </c>
      <c r="F12501" s="14" t="n">
        <v>45370</v>
      </c>
      <c r="G12501" s="0" t="n">
        <v>157</v>
      </c>
      <c r="H12501" s="0" t="n">
        <v>67</v>
      </c>
      <c r="I12501" s="0" t="n">
        <v>300</v>
      </c>
      <c r="J12501" s="0" t="n">
        <v>278</v>
      </c>
      <c r="K12501" s="0" t="n">
        <v>682</v>
      </c>
      <c r="L12501" s="15" t="s">
        <v>87</v>
      </c>
      <c r="M12501" s="0" t="n">
        <v>7</v>
      </c>
      <c r="N12501" s="16" t="n">
        <f aca="false">I12501*K12501</f>
        <v>204600</v>
      </c>
      <c r="O12501" s="16" t="n">
        <f aca="false">I12501*(K12501-J12501)</f>
        <v>121200</v>
      </c>
      <c r="P12501" s="15" t="n">
        <f aca="false">K12501-J12501</f>
        <v>404</v>
      </c>
      <c r="Q12501" s="0" t="str">
        <f aca="false">IF(G12501=0,"Out of stock",IF(G12501&lt;H12501,"Understocked",IF(G12501&gt;Summary!$B$6*H12501,"Overstocked","Healthy")))</f>
        <v>Healthy</v>
      </c>
      <c r="R12501" s="0" t="str">
        <f aca="false">IF(I12501&gt;=Summary!$B$7,"Fast",IF(I12501&lt;Summary!$B$8,"Slow","Medium"))</f>
        <v>Fast</v>
      </c>
      <c r="S12501" s="15" t="n">
        <f aca="false">IF(M12501&gt;Summary!$B$5,1,0)</f>
        <v>0</v>
      </c>
      <c r="T12501" s="16" t="n">
        <f aca="false">IF(Q12501="Overstocked",(G12501-Summary!$B$6*H12501)*J12501,0)</f>
        <v>0</v>
      </c>
    </row>
    <row r="12502" customFormat="false" ht="15" hidden="false" customHeight="false" outlineLevel="0" collapsed="false">
      <c r="A12502" s="0" t="s">
        <v>12600</v>
      </c>
      <c r="B12502" s="0" t="s">
        <v>89</v>
      </c>
      <c r="C12502" s="0" t="s">
        <v>96</v>
      </c>
      <c r="D12502" s="0" t="s">
        <v>86</v>
      </c>
      <c r="E12502" s="14" t="n">
        <v>45273</v>
      </c>
      <c r="F12502" s="14" t="n">
        <v>45281</v>
      </c>
      <c r="G12502" s="0" t="n">
        <v>319</v>
      </c>
      <c r="H12502" s="0" t="n">
        <v>57</v>
      </c>
      <c r="I12502" s="0" t="n">
        <v>23</v>
      </c>
      <c r="J12502" s="0" t="n">
        <v>1851</v>
      </c>
      <c r="K12502" s="0" t="n">
        <v>1968</v>
      </c>
      <c r="L12502" s="15" t="s">
        <v>97</v>
      </c>
      <c r="M12502" s="0" t="n">
        <v>8</v>
      </c>
      <c r="N12502" s="16" t="n">
        <f aca="false">I12502*K12502</f>
        <v>45264</v>
      </c>
      <c r="O12502" s="16" t="n">
        <f aca="false">I12502*(K12502-J12502)</f>
        <v>2691</v>
      </c>
      <c r="P12502" s="15" t="n">
        <f aca="false">K12502-J12502</f>
        <v>117</v>
      </c>
      <c r="Q12502" s="0" t="str">
        <f aca="false">IF(G12502=0,"Out of stock",IF(G12502&lt;H12502,"Understocked",IF(G12502&gt;Summary!$B$6*H12502,"Overstocked","Healthy")))</f>
        <v>Overstocked</v>
      </c>
      <c r="R12502" s="0" t="str">
        <f aca="false">IF(I12502&gt;=Summary!$B$7,"Fast",IF(I12502&lt;Summary!$B$8,"Slow","Medium"))</f>
        <v>Slow</v>
      </c>
      <c r="S12502" s="15" t="n">
        <f aca="false">IF(M12502&gt;Summary!$B$5,1,0)</f>
        <v>1</v>
      </c>
      <c r="T12502" s="16" t="n">
        <f aca="false">IF(Q12502="Overstocked",(G12502-Summary!$B$6*H12502)*J12502,0)</f>
        <v>168441</v>
      </c>
    </row>
    <row r="12503" customFormat="false" ht="15" hidden="false" customHeight="false" outlineLevel="0" collapsed="false">
      <c r="A12503" s="0" t="s">
        <v>12601</v>
      </c>
      <c r="B12503" s="0" t="s">
        <v>113</v>
      </c>
      <c r="C12503" s="0" t="s">
        <v>85</v>
      </c>
      <c r="D12503" s="0" t="s">
        <v>102</v>
      </c>
      <c r="E12503" s="14" t="n">
        <v>45346</v>
      </c>
      <c r="F12503" s="14" t="n">
        <v>45355</v>
      </c>
      <c r="G12503" s="0" t="n">
        <v>219</v>
      </c>
      <c r="H12503" s="0" t="n">
        <v>112</v>
      </c>
      <c r="I12503" s="0" t="n">
        <v>24</v>
      </c>
      <c r="J12503" s="0" t="n">
        <v>1448</v>
      </c>
      <c r="K12503" s="0" t="n">
        <v>1559</v>
      </c>
      <c r="L12503" s="15" t="s">
        <v>82</v>
      </c>
      <c r="M12503" s="0" t="n">
        <v>9</v>
      </c>
      <c r="N12503" s="16" t="n">
        <f aca="false">I12503*K12503</f>
        <v>37416</v>
      </c>
      <c r="O12503" s="16" t="n">
        <f aca="false">I12503*(K12503-J12503)</f>
        <v>2664</v>
      </c>
      <c r="P12503" s="15" t="n">
        <f aca="false">K12503-J12503</f>
        <v>111</v>
      </c>
      <c r="Q12503" s="0" t="str">
        <f aca="false">IF(G12503=0,"Out of stock",IF(G12503&lt;H12503,"Understocked",IF(G12503&gt;Summary!$B$6*H12503,"Overstocked","Healthy")))</f>
        <v>Healthy</v>
      </c>
      <c r="R12503" s="0" t="str">
        <f aca="false">IF(I12503&gt;=Summary!$B$7,"Fast",IF(I12503&lt;Summary!$B$8,"Slow","Medium"))</f>
        <v>Slow</v>
      </c>
      <c r="S12503" s="15" t="n">
        <f aca="false">IF(M12503&gt;Summary!$B$5,1,0)</f>
        <v>1</v>
      </c>
      <c r="T12503" s="16" t="n">
        <f aca="false">IF(Q12503="Overstocked",(G12503-Summary!$B$6*H12503)*J12503,0)</f>
        <v>0</v>
      </c>
    </row>
    <row r="12504" customFormat="false" ht="15" hidden="false" customHeight="false" outlineLevel="0" collapsed="false">
      <c r="A12504" s="0" t="s">
        <v>12602</v>
      </c>
      <c r="B12504" s="0" t="s">
        <v>95</v>
      </c>
      <c r="C12504" s="0" t="s">
        <v>85</v>
      </c>
      <c r="D12504" s="0" t="s">
        <v>79</v>
      </c>
      <c r="E12504" s="14" t="n">
        <v>44927</v>
      </c>
      <c r="F12504" s="14" t="n">
        <v>44937</v>
      </c>
      <c r="G12504" s="0" t="n">
        <v>205</v>
      </c>
      <c r="H12504" s="0" t="n">
        <v>123</v>
      </c>
      <c r="I12504" s="0" t="n">
        <v>66</v>
      </c>
      <c r="J12504" s="0" t="n">
        <v>336</v>
      </c>
      <c r="K12504" s="0" t="n">
        <v>725</v>
      </c>
      <c r="L12504" s="15" t="s">
        <v>97</v>
      </c>
      <c r="M12504" s="0" t="n">
        <v>10</v>
      </c>
      <c r="N12504" s="16" t="n">
        <f aca="false">I12504*K12504</f>
        <v>47850</v>
      </c>
      <c r="O12504" s="16" t="n">
        <f aca="false">I12504*(K12504-J12504)</f>
        <v>25674</v>
      </c>
      <c r="P12504" s="15" t="n">
        <f aca="false">K12504-J12504</f>
        <v>389</v>
      </c>
      <c r="Q12504" s="0" t="str">
        <f aca="false">IF(G12504=0,"Out of stock",IF(G12504&lt;H12504,"Understocked",IF(G12504&gt;Summary!$B$6*H12504,"Overstocked","Healthy")))</f>
        <v>Healthy</v>
      </c>
      <c r="R12504" s="0" t="str">
        <f aca="false">IF(I12504&gt;=Summary!$B$7,"Fast",IF(I12504&lt;Summary!$B$8,"Slow","Medium"))</f>
        <v>Slow</v>
      </c>
      <c r="S12504" s="15" t="n">
        <f aca="false">IF(M12504&gt;Summary!$B$5,1,0)</f>
        <v>1</v>
      </c>
      <c r="T12504" s="16" t="n">
        <f aca="false">IF(Q12504="Overstocked",(G12504-Summary!$B$6*H12504)*J12504,0)</f>
        <v>0</v>
      </c>
    </row>
    <row r="12505" customFormat="false" ht="15" hidden="false" customHeight="false" outlineLevel="0" collapsed="false">
      <c r="A12505" s="0" t="s">
        <v>12603</v>
      </c>
      <c r="B12505" s="0" t="s">
        <v>89</v>
      </c>
      <c r="C12505" s="0" t="s">
        <v>96</v>
      </c>
      <c r="D12505" s="0" t="s">
        <v>102</v>
      </c>
      <c r="E12505" s="14" t="n">
        <v>45286</v>
      </c>
      <c r="F12505" s="14" t="n">
        <v>45287</v>
      </c>
      <c r="G12505" s="0" t="n">
        <v>74</v>
      </c>
      <c r="H12505" s="0" t="n">
        <v>56</v>
      </c>
      <c r="I12505" s="0" t="n">
        <v>231</v>
      </c>
      <c r="J12505" s="0" t="n">
        <v>1347</v>
      </c>
      <c r="K12505" s="0" t="n">
        <v>1610</v>
      </c>
      <c r="L12505" s="15" t="s">
        <v>93</v>
      </c>
      <c r="M12505" s="0" t="n">
        <v>1</v>
      </c>
      <c r="N12505" s="16" t="n">
        <f aca="false">I12505*K12505</f>
        <v>371910</v>
      </c>
      <c r="O12505" s="16" t="n">
        <f aca="false">I12505*(K12505-J12505)</f>
        <v>60753</v>
      </c>
      <c r="P12505" s="15" t="n">
        <f aca="false">K12505-J12505</f>
        <v>263</v>
      </c>
      <c r="Q12505" s="0" t="str">
        <f aca="false">IF(G12505=0,"Out of stock",IF(G12505&lt;H12505,"Understocked",IF(G12505&gt;Summary!$B$6*H12505,"Overstocked","Healthy")))</f>
        <v>Healthy</v>
      </c>
      <c r="R12505" s="0" t="str">
        <f aca="false">IF(I12505&gt;=Summary!$B$7,"Fast",IF(I12505&lt;Summary!$B$8,"Slow","Medium"))</f>
        <v>Fast</v>
      </c>
      <c r="S12505" s="15" t="n">
        <f aca="false">IF(M12505&gt;Summary!$B$5,1,0)</f>
        <v>0</v>
      </c>
      <c r="T12505" s="16" t="n">
        <f aca="false">IF(Q12505="Overstocked",(G12505-Summary!$B$6*H12505)*J12505,0)</f>
        <v>0</v>
      </c>
    </row>
    <row r="12506" customFormat="false" ht="15" hidden="false" customHeight="false" outlineLevel="0" collapsed="false">
      <c r="A12506" s="0" t="s">
        <v>12604</v>
      </c>
      <c r="B12506" s="0" t="s">
        <v>115</v>
      </c>
      <c r="C12506" s="0" t="s">
        <v>78</v>
      </c>
      <c r="D12506" s="0" t="s">
        <v>90</v>
      </c>
      <c r="E12506" s="14" t="n">
        <v>45220</v>
      </c>
      <c r="F12506" s="14" t="n">
        <v>45224</v>
      </c>
      <c r="G12506" s="0" t="n">
        <v>161</v>
      </c>
      <c r="H12506" s="0" t="n">
        <v>55</v>
      </c>
      <c r="I12506" s="0" t="n">
        <v>50</v>
      </c>
      <c r="J12506" s="0" t="n">
        <v>1576</v>
      </c>
      <c r="K12506" s="0" t="n">
        <v>2071</v>
      </c>
      <c r="L12506" s="15" t="s">
        <v>93</v>
      </c>
      <c r="M12506" s="0" t="n">
        <v>4</v>
      </c>
      <c r="N12506" s="16" t="n">
        <f aca="false">I12506*K12506</f>
        <v>103550</v>
      </c>
      <c r="O12506" s="16" t="n">
        <f aca="false">I12506*(K12506-J12506)</f>
        <v>24750</v>
      </c>
      <c r="P12506" s="15" t="n">
        <f aca="false">K12506-J12506</f>
        <v>495</v>
      </c>
      <c r="Q12506" s="0" t="str">
        <f aca="false">IF(G12506=0,"Out of stock",IF(G12506&lt;H12506,"Understocked",IF(G12506&gt;Summary!$B$6*H12506,"Overstocked","Healthy")))</f>
        <v>Healthy</v>
      </c>
      <c r="R12506" s="0" t="str">
        <f aca="false">IF(I12506&gt;=Summary!$B$7,"Fast",IF(I12506&lt;Summary!$B$8,"Slow","Medium"))</f>
        <v>Slow</v>
      </c>
      <c r="S12506" s="15" t="n">
        <f aca="false">IF(M12506&gt;Summary!$B$5,1,0)</f>
        <v>0</v>
      </c>
      <c r="T12506" s="16" t="n">
        <f aca="false">IF(Q12506="Overstocked",(G12506-Summary!$B$6*H12506)*J12506,0)</f>
        <v>0</v>
      </c>
    </row>
    <row r="12507" customFormat="false" ht="15" hidden="false" customHeight="false" outlineLevel="0" collapsed="false">
      <c r="A12507" s="0" t="s">
        <v>12605</v>
      </c>
      <c r="B12507" s="0" t="s">
        <v>89</v>
      </c>
      <c r="C12507" s="0" t="s">
        <v>85</v>
      </c>
      <c r="D12507" s="0" t="s">
        <v>79</v>
      </c>
      <c r="E12507" s="14" t="n">
        <v>44986</v>
      </c>
      <c r="F12507" s="14" t="n">
        <v>44995</v>
      </c>
      <c r="G12507" s="0" t="n">
        <v>328</v>
      </c>
      <c r="H12507" s="0" t="n">
        <v>56</v>
      </c>
      <c r="I12507" s="0" t="n">
        <v>280</v>
      </c>
      <c r="J12507" s="0" t="n">
        <v>1936</v>
      </c>
      <c r="K12507" s="0" t="n">
        <v>2037</v>
      </c>
      <c r="L12507" s="15" t="s">
        <v>80</v>
      </c>
      <c r="M12507" s="0" t="n">
        <v>9</v>
      </c>
      <c r="N12507" s="16" t="n">
        <f aca="false">I12507*K12507</f>
        <v>570360</v>
      </c>
      <c r="O12507" s="16" t="n">
        <f aca="false">I12507*(K12507-J12507)</f>
        <v>28280</v>
      </c>
      <c r="P12507" s="15" t="n">
        <f aca="false">K12507-J12507</f>
        <v>101</v>
      </c>
      <c r="Q12507" s="0" t="str">
        <f aca="false">IF(G12507=0,"Out of stock",IF(G12507&lt;H12507,"Understocked",IF(G12507&gt;Summary!$B$6*H12507,"Overstocked","Healthy")))</f>
        <v>Overstocked</v>
      </c>
      <c r="R12507" s="0" t="str">
        <f aca="false">IF(I12507&gt;=Summary!$B$7,"Fast",IF(I12507&lt;Summary!$B$8,"Slow","Medium"))</f>
        <v>Fast</v>
      </c>
      <c r="S12507" s="15" t="n">
        <f aca="false">IF(M12507&gt;Summary!$B$5,1,0)</f>
        <v>1</v>
      </c>
      <c r="T12507" s="16" t="n">
        <f aca="false">IF(Q12507="Overstocked",(G12507-Summary!$B$6*H12507)*J12507,0)</f>
        <v>201344</v>
      </c>
    </row>
    <row r="12508" customFormat="false" ht="15" hidden="false" customHeight="false" outlineLevel="0" collapsed="false">
      <c r="A12508" s="0" t="s">
        <v>12606</v>
      </c>
      <c r="B12508" s="0" t="s">
        <v>101</v>
      </c>
      <c r="C12508" s="0" t="s">
        <v>104</v>
      </c>
      <c r="D12508" s="0" t="s">
        <v>79</v>
      </c>
      <c r="E12508" s="14" t="n">
        <v>45566</v>
      </c>
      <c r="F12508" s="14" t="n">
        <v>45575</v>
      </c>
      <c r="G12508" s="0" t="n">
        <v>189</v>
      </c>
      <c r="H12508" s="0" t="n">
        <v>88</v>
      </c>
      <c r="I12508" s="0" t="n">
        <v>19</v>
      </c>
      <c r="J12508" s="0" t="n">
        <v>1903</v>
      </c>
      <c r="K12508" s="0" t="n">
        <v>2091</v>
      </c>
      <c r="L12508" s="15" t="s">
        <v>82</v>
      </c>
      <c r="M12508" s="0" t="n">
        <v>9</v>
      </c>
      <c r="N12508" s="16" t="n">
        <f aca="false">I12508*K12508</f>
        <v>39729</v>
      </c>
      <c r="O12508" s="16" t="n">
        <f aca="false">I12508*(K12508-J12508)</f>
        <v>3572</v>
      </c>
      <c r="P12508" s="15" t="n">
        <f aca="false">K12508-J12508</f>
        <v>188</v>
      </c>
      <c r="Q12508" s="0" t="str">
        <f aca="false">IF(G12508=0,"Out of stock",IF(G12508&lt;H12508,"Understocked",IF(G12508&gt;Summary!$B$6*H12508,"Overstocked","Healthy")))</f>
        <v>Healthy</v>
      </c>
      <c r="R12508" s="0" t="str">
        <f aca="false">IF(I12508&gt;=Summary!$B$7,"Fast",IF(I12508&lt;Summary!$B$8,"Slow","Medium"))</f>
        <v>Slow</v>
      </c>
      <c r="S12508" s="15" t="n">
        <f aca="false">IF(M12508&gt;Summary!$B$5,1,0)</f>
        <v>1</v>
      </c>
      <c r="T12508" s="16" t="n">
        <f aca="false">IF(Q12508="Overstocked",(G12508-Summary!$B$6*H12508)*J12508,0)</f>
        <v>0</v>
      </c>
    </row>
    <row r="12509" customFormat="false" ht="15" hidden="false" customHeight="false" outlineLevel="0" collapsed="false">
      <c r="A12509" s="0" t="s">
        <v>12607</v>
      </c>
      <c r="B12509" s="0" t="s">
        <v>101</v>
      </c>
      <c r="C12509" s="0" t="s">
        <v>104</v>
      </c>
      <c r="D12509" s="0" t="s">
        <v>86</v>
      </c>
      <c r="E12509" s="14" t="n">
        <v>45345</v>
      </c>
      <c r="F12509" s="14" t="n">
        <v>45354</v>
      </c>
      <c r="G12509" s="0" t="n">
        <v>175</v>
      </c>
      <c r="H12509" s="0" t="n">
        <v>91</v>
      </c>
      <c r="I12509" s="0" t="n">
        <v>267</v>
      </c>
      <c r="J12509" s="0" t="n">
        <v>1921</v>
      </c>
      <c r="K12509" s="0" t="n">
        <v>2420</v>
      </c>
      <c r="L12509" s="15" t="s">
        <v>87</v>
      </c>
      <c r="M12509" s="0" t="n">
        <v>9</v>
      </c>
      <c r="N12509" s="16" t="n">
        <f aca="false">I12509*K12509</f>
        <v>646140</v>
      </c>
      <c r="O12509" s="16" t="n">
        <f aca="false">I12509*(K12509-J12509)</f>
        <v>133233</v>
      </c>
      <c r="P12509" s="15" t="n">
        <f aca="false">K12509-J12509</f>
        <v>499</v>
      </c>
      <c r="Q12509" s="0" t="str">
        <f aca="false">IF(G12509=0,"Out of stock",IF(G12509&lt;H12509,"Understocked",IF(G12509&gt;Summary!$B$6*H12509,"Overstocked","Healthy")))</f>
        <v>Healthy</v>
      </c>
      <c r="R12509" s="0" t="str">
        <f aca="false">IF(I12509&gt;=Summary!$B$7,"Fast",IF(I12509&lt;Summary!$B$8,"Slow","Medium"))</f>
        <v>Fast</v>
      </c>
      <c r="S12509" s="15" t="n">
        <f aca="false">IF(M12509&gt;Summary!$B$5,1,0)</f>
        <v>1</v>
      </c>
      <c r="T12509" s="16" t="n">
        <f aca="false">IF(Q12509="Overstocked",(G12509-Summary!$B$6*H12509)*J12509,0)</f>
        <v>0</v>
      </c>
    </row>
    <row r="12510" customFormat="false" ht="15" hidden="false" customHeight="false" outlineLevel="0" collapsed="false">
      <c r="A12510" s="0" t="s">
        <v>12608</v>
      </c>
      <c r="B12510" s="0" t="s">
        <v>111</v>
      </c>
      <c r="C12510" s="0" t="s">
        <v>96</v>
      </c>
      <c r="D12510" s="0" t="s">
        <v>92</v>
      </c>
      <c r="E12510" s="14" t="n">
        <v>45232</v>
      </c>
      <c r="F12510" s="14" t="n">
        <v>45235</v>
      </c>
      <c r="G12510" s="0" t="n">
        <v>400</v>
      </c>
      <c r="H12510" s="0" t="n">
        <v>113</v>
      </c>
      <c r="I12510" s="0" t="n">
        <v>226</v>
      </c>
      <c r="J12510" s="0" t="n">
        <v>286</v>
      </c>
      <c r="K12510" s="0" t="n">
        <v>361</v>
      </c>
      <c r="L12510" s="15" t="s">
        <v>82</v>
      </c>
      <c r="M12510" s="0" t="n">
        <v>3</v>
      </c>
      <c r="N12510" s="16" t="n">
        <f aca="false">I12510*K12510</f>
        <v>81586</v>
      </c>
      <c r="O12510" s="16" t="n">
        <f aca="false">I12510*(K12510-J12510)</f>
        <v>16950</v>
      </c>
      <c r="P12510" s="15" t="n">
        <f aca="false">K12510-J12510</f>
        <v>75</v>
      </c>
      <c r="Q12510" s="0" t="str">
        <f aca="false">IF(G12510=0,"Out of stock",IF(G12510&lt;H12510,"Understocked",IF(G12510&gt;Summary!$B$6*H12510,"Overstocked","Healthy")))</f>
        <v>Healthy</v>
      </c>
      <c r="R12510" s="0" t="str">
        <f aca="false">IF(I12510&gt;=Summary!$B$7,"Fast",IF(I12510&lt;Summary!$B$8,"Slow","Medium"))</f>
        <v>Fast</v>
      </c>
      <c r="S12510" s="15" t="n">
        <f aca="false">IF(M12510&gt;Summary!$B$5,1,0)</f>
        <v>0</v>
      </c>
      <c r="T12510" s="16" t="n">
        <f aca="false">IF(Q12510="Overstocked",(G12510-Summary!$B$6*H12510)*J12510,0)</f>
        <v>0</v>
      </c>
    </row>
    <row r="12511" customFormat="false" ht="15" hidden="false" customHeight="false" outlineLevel="0" collapsed="false">
      <c r="A12511" s="0" t="s">
        <v>12609</v>
      </c>
      <c r="B12511" s="0" t="s">
        <v>107</v>
      </c>
      <c r="C12511" s="0" t="s">
        <v>85</v>
      </c>
      <c r="D12511" s="0" t="s">
        <v>79</v>
      </c>
      <c r="E12511" s="14" t="n">
        <v>45593</v>
      </c>
      <c r="F12511" s="14" t="n">
        <v>45600</v>
      </c>
      <c r="G12511" s="0" t="n">
        <v>338</v>
      </c>
      <c r="H12511" s="0" t="n">
        <v>142</v>
      </c>
      <c r="I12511" s="0" t="n">
        <v>279</v>
      </c>
      <c r="J12511" s="0" t="n">
        <v>778</v>
      </c>
      <c r="K12511" s="0" t="n">
        <v>1189</v>
      </c>
      <c r="L12511" s="15" t="s">
        <v>80</v>
      </c>
      <c r="M12511" s="0" t="n">
        <v>7</v>
      </c>
      <c r="N12511" s="16" t="n">
        <f aca="false">I12511*K12511</f>
        <v>331731</v>
      </c>
      <c r="O12511" s="16" t="n">
        <f aca="false">I12511*(K12511-J12511)</f>
        <v>114669</v>
      </c>
      <c r="P12511" s="15" t="n">
        <f aca="false">K12511-J12511</f>
        <v>411</v>
      </c>
      <c r="Q12511" s="0" t="str">
        <f aca="false">IF(G12511=0,"Out of stock",IF(G12511&lt;H12511,"Understocked",IF(G12511&gt;Summary!$B$6*H12511,"Overstocked","Healthy")))</f>
        <v>Healthy</v>
      </c>
      <c r="R12511" s="0" t="str">
        <f aca="false">IF(I12511&gt;=Summary!$B$7,"Fast",IF(I12511&lt;Summary!$B$8,"Slow","Medium"))</f>
        <v>Fast</v>
      </c>
      <c r="S12511" s="15" t="n">
        <f aca="false">IF(M12511&gt;Summary!$B$5,1,0)</f>
        <v>0</v>
      </c>
      <c r="T12511" s="16" t="n">
        <f aca="false">IF(Q12511="Overstocked",(G12511-Summary!$B$6*H12511)*J12511,0)</f>
        <v>0</v>
      </c>
    </row>
    <row r="12512" customFormat="false" ht="15" hidden="false" customHeight="false" outlineLevel="0" collapsed="false">
      <c r="A12512" s="0" t="s">
        <v>12610</v>
      </c>
      <c r="B12512" s="0" t="s">
        <v>111</v>
      </c>
      <c r="C12512" s="0" t="s">
        <v>78</v>
      </c>
      <c r="D12512" s="0" t="s">
        <v>90</v>
      </c>
      <c r="E12512" s="14" t="n">
        <v>45369</v>
      </c>
      <c r="F12512" s="14" t="n">
        <v>45378</v>
      </c>
      <c r="G12512" s="0" t="n">
        <v>489</v>
      </c>
      <c r="H12512" s="0" t="n">
        <v>93</v>
      </c>
      <c r="I12512" s="0" t="n">
        <v>13</v>
      </c>
      <c r="J12512" s="0" t="n">
        <v>1092</v>
      </c>
      <c r="K12512" s="0" t="n">
        <v>1188</v>
      </c>
      <c r="L12512" s="15" t="s">
        <v>80</v>
      </c>
      <c r="M12512" s="0" t="n">
        <v>9</v>
      </c>
      <c r="N12512" s="16" t="n">
        <f aca="false">I12512*K12512</f>
        <v>15444</v>
      </c>
      <c r="O12512" s="16" t="n">
        <f aca="false">I12512*(K12512-J12512)</f>
        <v>1248</v>
      </c>
      <c r="P12512" s="15" t="n">
        <f aca="false">K12512-J12512</f>
        <v>96</v>
      </c>
      <c r="Q12512" s="0" t="str">
        <f aca="false">IF(G12512=0,"Out of stock",IF(G12512&lt;H12512,"Understocked",IF(G12512&gt;Summary!$B$6*H12512,"Overstocked","Healthy")))</f>
        <v>Overstocked</v>
      </c>
      <c r="R12512" s="0" t="str">
        <f aca="false">IF(I12512&gt;=Summary!$B$7,"Fast",IF(I12512&lt;Summary!$B$8,"Slow","Medium"))</f>
        <v>Slow</v>
      </c>
      <c r="S12512" s="15" t="n">
        <f aca="false">IF(M12512&gt;Summary!$B$5,1,0)</f>
        <v>1</v>
      </c>
      <c r="T12512" s="16" t="n">
        <f aca="false">IF(Q12512="Overstocked",(G12512-Summary!$B$6*H12512)*J12512,0)</f>
        <v>127764</v>
      </c>
    </row>
    <row r="12513" customFormat="false" ht="15" hidden="false" customHeight="false" outlineLevel="0" collapsed="false">
      <c r="A12513" s="0" t="s">
        <v>12611</v>
      </c>
      <c r="B12513" s="0" t="s">
        <v>113</v>
      </c>
      <c r="C12513" s="0" t="s">
        <v>96</v>
      </c>
      <c r="D12513" s="0" t="s">
        <v>90</v>
      </c>
      <c r="E12513" s="14" t="n">
        <v>44948</v>
      </c>
      <c r="F12513" s="14" t="n">
        <v>44954</v>
      </c>
      <c r="G12513" s="0" t="n">
        <v>359</v>
      </c>
      <c r="H12513" s="0" t="n">
        <v>58</v>
      </c>
      <c r="I12513" s="0" t="n">
        <v>11</v>
      </c>
      <c r="J12513" s="0" t="n">
        <v>889</v>
      </c>
      <c r="K12513" s="0" t="n">
        <v>1092</v>
      </c>
      <c r="L12513" s="15" t="s">
        <v>80</v>
      </c>
      <c r="M12513" s="0" t="n">
        <v>6</v>
      </c>
      <c r="N12513" s="16" t="n">
        <f aca="false">I12513*K12513</f>
        <v>12012</v>
      </c>
      <c r="O12513" s="16" t="n">
        <f aca="false">I12513*(K12513-J12513)</f>
        <v>2233</v>
      </c>
      <c r="P12513" s="15" t="n">
        <f aca="false">K12513-J12513</f>
        <v>203</v>
      </c>
      <c r="Q12513" s="0" t="str">
        <f aca="false">IF(G12513=0,"Out of stock",IF(G12513&lt;H12513,"Understocked",IF(G12513&gt;Summary!$B$6*H12513,"Overstocked","Healthy")))</f>
        <v>Overstocked</v>
      </c>
      <c r="R12513" s="0" t="str">
        <f aca="false">IF(I12513&gt;=Summary!$B$7,"Fast",IF(I12513&lt;Summary!$B$8,"Slow","Medium"))</f>
        <v>Slow</v>
      </c>
      <c r="S12513" s="15" t="n">
        <f aca="false">IF(M12513&gt;Summary!$B$5,1,0)</f>
        <v>0</v>
      </c>
      <c r="T12513" s="16" t="n">
        <f aca="false">IF(Q12513="Overstocked",(G12513-Summary!$B$6*H12513)*J12513,0)</f>
        <v>112903</v>
      </c>
    </row>
    <row r="12514" customFormat="false" ht="15" hidden="false" customHeight="false" outlineLevel="0" collapsed="false">
      <c r="A12514" s="0" t="s">
        <v>12612</v>
      </c>
      <c r="B12514" s="0" t="s">
        <v>77</v>
      </c>
      <c r="C12514" s="0" t="s">
        <v>96</v>
      </c>
      <c r="D12514" s="0" t="s">
        <v>86</v>
      </c>
      <c r="E12514" s="14" t="n">
        <v>45300</v>
      </c>
      <c r="F12514" s="14" t="n">
        <v>45302</v>
      </c>
      <c r="G12514" s="0" t="n">
        <v>335</v>
      </c>
      <c r="H12514" s="0" t="n">
        <v>102</v>
      </c>
      <c r="I12514" s="0" t="n">
        <v>224</v>
      </c>
      <c r="J12514" s="0" t="n">
        <v>1578</v>
      </c>
      <c r="K12514" s="0" t="n">
        <v>1945</v>
      </c>
      <c r="L12514" s="15" t="s">
        <v>87</v>
      </c>
      <c r="M12514" s="0" t="n">
        <v>2</v>
      </c>
      <c r="N12514" s="16" t="n">
        <f aca="false">I12514*K12514</f>
        <v>435680</v>
      </c>
      <c r="O12514" s="16" t="n">
        <f aca="false">I12514*(K12514-J12514)</f>
        <v>82208</v>
      </c>
      <c r="P12514" s="15" t="n">
        <f aca="false">K12514-J12514</f>
        <v>367</v>
      </c>
      <c r="Q12514" s="0" t="str">
        <f aca="false">IF(G12514=0,"Out of stock",IF(G12514&lt;H12514,"Understocked",IF(G12514&gt;Summary!$B$6*H12514,"Overstocked","Healthy")))</f>
        <v>Healthy</v>
      </c>
      <c r="R12514" s="0" t="str">
        <f aca="false">IF(I12514&gt;=Summary!$B$7,"Fast",IF(I12514&lt;Summary!$B$8,"Slow","Medium"))</f>
        <v>Fast</v>
      </c>
      <c r="S12514" s="15" t="n">
        <f aca="false">IF(M12514&gt;Summary!$B$5,1,0)</f>
        <v>0</v>
      </c>
      <c r="T12514" s="16" t="n">
        <f aca="false">IF(Q12514="Overstocked",(G12514-Summary!$B$6*H12514)*J12514,0)</f>
        <v>0</v>
      </c>
    </row>
    <row r="12515" customFormat="false" ht="15" hidden="false" customHeight="false" outlineLevel="0" collapsed="false">
      <c r="A12515" s="0" t="s">
        <v>12613</v>
      </c>
      <c r="B12515" s="0" t="s">
        <v>111</v>
      </c>
      <c r="C12515" s="0" t="s">
        <v>104</v>
      </c>
      <c r="D12515" s="0" t="s">
        <v>86</v>
      </c>
      <c r="E12515" s="14" t="n">
        <v>45313</v>
      </c>
      <c r="F12515" s="14" t="n">
        <v>45321</v>
      </c>
      <c r="G12515" s="0" t="n">
        <v>466</v>
      </c>
      <c r="H12515" s="0" t="n">
        <v>116</v>
      </c>
      <c r="I12515" s="0" t="n">
        <v>135</v>
      </c>
      <c r="J12515" s="0" t="n">
        <v>836</v>
      </c>
      <c r="K12515" s="0" t="n">
        <v>1284</v>
      </c>
      <c r="L12515" s="15" t="s">
        <v>80</v>
      </c>
      <c r="M12515" s="0" t="n">
        <v>8</v>
      </c>
      <c r="N12515" s="16" t="n">
        <f aca="false">I12515*K12515</f>
        <v>173340</v>
      </c>
      <c r="O12515" s="16" t="n">
        <f aca="false">I12515*(K12515-J12515)</f>
        <v>60480</v>
      </c>
      <c r="P12515" s="15" t="n">
        <f aca="false">K12515-J12515</f>
        <v>448</v>
      </c>
      <c r="Q12515" s="0" t="str">
        <f aca="false">IF(G12515=0,"Out of stock",IF(G12515&lt;H12515,"Understocked",IF(G12515&gt;Summary!$B$6*H12515,"Overstocked","Healthy")))</f>
        <v>Overstocked</v>
      </c>
      <c r="R12515" s="0" t="str">
        <f aca="false">IF(I12515&gt;=Summary!$B$7,"Fast",IF(I12515&lt;Summary!$B$8,"Slow","Medium"))</f>
        <v>Medium</v>
      </c>
      <c r="S12515" s="15" t="n">
        <f aca="false">IF(M12515&gt;Summary!$B$5,1,0)</f>
        <v>1</v>
      </c>
      <c r="T12515" s="16" t="n">
        <f aca="false">IF(Q12515="Overstocked",(G12515-Summary!$B$6*H12515)*J12515,0)</f>
        <v>1672</v>
      </c>
    </row>
    <row r="12516" customFormat="false" ht="15" hidden="false" customHeight="false" outlineLevel="0" collapsed="false">
      <c r="A12516" s="0" t="s">
        <v>12614</v>
      </c>
      <c r="B12516" s="0" t="s">
        <v>115</v>
      </c>
      <c r="C12516" s="0" t="s">
        <v>78</v>
      </c>
      <c r="D12516" s="0" t="s">
        <v>86</v>
      </c>
      <c r="E12516" s="14" t="n">
        <v>45457</v>
      </c>
      <c r="F12516" s="14" t="n">
        <v>45462</v>
      </c>
      <c r="G12516" s="0" t="n">
        <v>462</v>
      </c>
      <c r="H12516" s="0" t="n">
        <v>114</v>
      </c>
      <c r="I12516" s="0" t="n">
        <v>170</v>
      </c>
      <c r="J12516" s="0" t="n">
        <v>219</v>
      </c>
      <c r="K12516" s="0" t="n">
        <v>549</v>
      </c>
      <c r="L12516" s="15" t="s">
        <v>82</v>
      </c>
      <c r="M12516" s="0" t="n">
        <v>5</v>
      </c>
      <c r="N12516" s="16" t="n">
        <f aca="false">I12516*K12516</f>
        <v>93330</v>
      </c>
      <c r="O12516" s="16" t="n">
        <f aca="false">I12516*(K12516-J12516)</f>
        <v>56100</v>
      </c>
      <c r="P12516" s="15" t="n">
        <f aca="false">K12516-J12516</f>
        <v>330</v>
      </c>
      <c r="Q12516" s="0" t="str">
        <f aca="false">IF(G12516=0,"Out of stock",IF(G12516&lt;H12516,"Understocked",IF(G12516&gt;Summary!$B$6*H12516,"Overstocked","Healthy")))</f>
        <v>Overstocked</v>
      </c>
      <c r="R12516" s="0" t="str">
        <f aca="false">IF(I12516&gt;=Summary!$B$7,"Fast",IF(I12516&lt;Summary!$B$8,"Slow","Medium"))</f>
        <v>Medium</v>
      </c>
      <c r="S12516" s="15" t="n">
        <f aca="false">IF(M12516&gt;Summary!$B$5,1,0)</f>
        <v>0</v>
      </c>
      <c r="T12516" s="16" t="n">
        <f aca="false">IF(Q12516="Overstocked",(G12516-Summary!$B$6*H12516)*J12516,0)</f>
        <v>1314</v>
      </c>
    </row>
    <row r="12517" customFormat="false" ht="15" hidden="false" customHeight="false" outlineLevel="0" collapsed="false">
      <c r="A12517" s="0" t="s">
        <v>12615</v>
      </c>
      <c r="B12517" s="0" t="s">
        <v>95</v>
      </c>
      <c r="C12517" s="0" t="s">
        <v>104</v>
      </c>
      <c r="D12517" s="0" t="s">
        <v>102</v>
      </c>
      <c r="E12517" s="14" t="n">
        <v>45044</v>
      </c>
      <c r="F12517" s="14" t="n">
        <v>45052</v>
      </c>
      <c r="G12517" s="0" t="n">
        <v>394</v>
      </c>
      <c r="H12517" s="0" t="n">
        <v>101</v>
      </c>
      <c r="I12517" s="0" t="n">
        <v>227</v>
      </c>
      <c r="J12517" s="0" t="n">
        <v>1714</v>
      </c>
      <c r="K12517" s="0" t="n">
        <v>1968</v>
      </c>
      <c r="L12517" s="15" t="s">
        <v>97</v>
      </c>
      <c r="M12517" s="0" t="n">
        <v>8</v>
      </c>
      <c r="N12517" s="16" t="n">
        <f aca="false">I12517*K12517</f>
        <v>446736</v>
      </c>
      <c r="O12517" s="16" t="n">
        <f aca="false">I12517*(K12517-J12517)</f>
        <v>57658</v>
      </c>
      <c r="P12517" s="15" t="n">
        <f aca="false">K12517-J12517</f>
        <v>254</v>
      </c>
      <c r="Q12517" s="0" t="str">
        <f aca="false">IF(G12517=0,"Out of stock",IF(G12517&lt;H12517,"Understocked",IF(G12517&gt;Summary!$B$6*H12517,"Overstocked","Healthy")))</f>
        <v>Healthy</v>
      </c>
      <c r="R12517" s="0" t="str">
        <f aca="false">IF(I12517&gt;=Summary!$B$7,"Fast",IF(I12517&lt;Summary!$B$8,"Slow","Medium"))</f>
        <v>Fast</v>
      </c>
      <c r="S12517" s="15" t="n">
        <f aca="false">IF(M12517&gt;Summary!$B$5,1,0)</f>
        <v>1</v>
      </c>
      <c r="T12517" s="16" t="n">
        <f aca="false">IF(Q12517="Overstocked",(G12517-Summary!$B$6*H12517)*J12517,0)</f>
        <v>0</v>
      </c>
    </row>
    <row r="12518" customFormat="false" ht="15" hidden="false" customHeight="false" outlineLevel="0" collapsed="false">
      <c r="A12518" s="0" t="s">
        <v>12616</v>
      </c>
      <c r="B12518" s="0" t="s">
        <v>115</v>
      </c>
      <c r="C12518" s="0" t="s">
        <v>104</v>
      </c>
      <c r="D12518" s="0" t="s">
        <v>90</v>
      </c>
      <c r="E12518" s="14" t="n">
        <v>45176</v>
      </c>
      <c r="F12518" s="14" t="n">
        <v>45177</v>
      </c>
      <c r="G12518" s="0" t="n">
        <v>182</v>
      </c>
      <c r="H12518" s="0" t="n">
        <v>99</v>
      </c>
      <c r="I12518" s="0" t="n">
        <v>60</v>
      </c>
      <c r="J12518" s="0" t="n">
        <v>1741</v>
      </c>
      <c r="K12518" s="0" t="n">
        <v>2058</v>
      </c>
      <c r="L12518" s="15" t="s">
        <v>97</v>
      </c>
      <c r="M12518" s="0" t="n">
        <v>1</v>
      </c>
      <c r="N12518" s="16" t="n">
        <f aca="false">I12518*K12518</f>
        <v>123480</v>
      </c>
      <c r="O12518" s="16" t="n">
        <f aca="false">I12518*(K12518-J12518)</f>
        <v>19020</v>
      </c>
      <c r="P12518" s="15" t="n">
        <f aca="false">K12518-J12518</f>
        <v>317</v>
      </c>
      <c r="Q12518" s="0" t="str">
        <f aca="false">IF(G12518=0,"Out of stock",IF(G12518&lt;H12518,"Understocked",IF(G12518&gt;Summary!$B$6*H12518,"Overstocked","Healthy")))</f>
        <v>Healthy</v>
      </c>
      <c r="R12518" s="0" t="str">
        <f aca="false">IF(I12518&gt;=Summary!$B$7,"Fast",IF(I12518&lt;Summary!$B$8,"Slow","Medium"))</f>
        <v>Slow</v>
      </c>
      <c r="S12518" s="15" t="n">
        <f aca="false">IF(M12518&gt;Summary!$B$5,1,0)</f>
        <v>0</v>
      </c>
      <c r="T12518" s="16" t="n">
        <f aca="false">IF(Q12518="Overstocked",(G12518-Summary!$B$6*H12518)*J12518,0)</f>
        <v>0</v>
      </c>
    </row>
    <row r="12519" customFormat="false" ht="15" hidden="false" customHeight="false" outlineLevel="0" collapsed="false">
      <c r="A12519" s="0" t="s">
        <v>12617</v>
      </c>
      <c r="B12519" s="0" t="s">
        <v>77</v>
      </c>
      <c r="C12519" s="0" t="s">
        <v>96</v>
      </c>
      <c r="D12519" s="0" t="s">
        <v>86</v>
      </c>
      <c r="E12519" s="14" t="n">
        <v>45476</v>
      </c>
      <c r="F12519" s="14" t="n">
        <v>45481</v>
      </c>
      <c r="G12519" s="0" t="n">
        <v>149</v>
      </c>
      <c r="H12519" s="0" t="n">
        <v>98</v>
      </c>
      <c r="I12519" s="0" t="n">
        <v>75</v>
      </c>
      <c r="J12519" s="0" t="n">
        <v>1945</v>
      </c>
      <c r="K12519" s="0" t="n">
        <v>2049</v>
      </c>
      <c r="L12519" s="15" t="s">
        <v>93</v>
      </c>
      <c r="M12519" s="0" t="n">
        <v>5</v>
      </c>
      <c r="N12519" s="16" t="n">
        <f aca="false">I12519*K12519</f>
        <v>153675</v>
      </c>
      <c r="O12519" s="16" t="n">
        <f aca="false">I12519*(K12519-J12519)</f>
        <v>7800</v>
      </c>
      <c r="P12519" s="15" t="n">
        <f aca="false">K12519-J12519</f>
        <v>104</v>
      </c>
      <c r="Q12519" s="0" t="str">
        <f aca="false">IF(G12519=0,"Out of stock",IF(G12519&lt;H12519,"Understocked",IF(G12519&gt;Summary!$B$6*H12519,"Overstocked","Healthy")))</f>
        <v>Healthy</v>
      </c>
      <c r="R12519" s="0" t="str">
        <f aca="false">IF(I12519&gt;=Summary!$B$7,"Fast",IF(I12519&lt;Summary!$B$8,"Slow","Medium"))</f>
        <v>Slow</v>
      </c>
      <c r="S12519" s="15" t="n">
        <f aca="false">IF(M12519&gt;Summary!$B$5,1,0)</f>
        <v>0</v>
      </c>
      <c r="T12519" s="16" t="n">
        <f aca="false">IF(Q12519="Overstocked",(G12519-Summary!$B$6*H12519)*J12519,0)</f>
        <v>0</v>
      </c>
    </row>
    <row r="12520" customFormat="false" ht="15" hidden="false" customHeight="false" outlineLevel="0" collapsed="false">
      <c r="A12520" s="0" t="s">
        <v>12618</v>
      </c>
      <c r="B12520" s="0" t="s">
        <v>84</v>
      </c>
      <c r="C12520" s="0" t="s">
        <v>104</v>
      </c>
      <c r="D12520" s="0" t="s">
        <v>90</v>
      </c>
      <c r="E12520" s="14" t="n">
        <v>45249</v>
      </c>
      <c r="F12520" s="14" t="n">
        <v>45253</v>
      </c>
      <c r="G12520" s="0" t="n">
        <v>155</v>
      </c>
      <c r="H12520" s="0" t="n">
        <v>132</v>
      </c>
      <c r="I12520" s="0" t="n">
        <v>56</v>
      </c>
      <c r="J12520" s="0" t="n">
        <v>1282</v>
      </c>
      <c r="K12520" s="0" t="n">
        <v>1695</v>
      </c>
      <c r="L12520" s="15" t="s">
        <v>97</v>
      </c>
      <c r="M12520" s="0" t="n">
        <v>4</v>
      </c>
      <c r="N12520" s="16" t="n">
        <f aca="false">I12520*K12520</f>
        <v>94920</v>
      </c>
      <c r="O12520" s="16" t="n">
        <f aca="false">I12520*(K12520-J12520)</f>
        <v>23128</v>
      </c>
      <c r="P12520" s="15" t="n">
        <f aca="false">K12520-J12520</f>
        <v>413</v>
      </c>
      <c r="Q12520" s="0" t="str">
        <f aca="false">IF(G12520=0,"Out of stock",IF(G12520&lt;H12520,"Understocked",IF(G12520&gt;Summary!$B$6*H12520,"Overstocked","Healthy")))</f>
        <v>Healthy</v>
      </c>
      <c r="R12520" s="0" t="str">
        <f aca="false">IF(I12520&gt;=Summary!$B$7,"Fast",IF(I12520&lt;Summary!$B$8,"Slow","Medium"))</f>
        <v>Slow</v>
      </c>
      <c r="S12520" s="15" t="n">
        <f aca="false">IF(M12520&gt;Summary!$B$5,1,0)</f>
        <v>0</v>
      </c>
      <c r="T12520" s="16" t="n">
        <f aca="false">IF(Q12520="Overstocked",(G12520-Summary!$B$6*H12520)*J12520,0)</f>
        <v>0</v>
      </c>
    </row>
    <row r="12521" customFormat="false" ht="15" hidden="false" customHeight="false" outlineLevel="0" collapsed="false">
      <c r="A12521" s="0" t="s">
        <v>12619</v>
      </c>
      <c r="B12521" s="0" t="s">
        <v>84</v>
      </c>
      <c r="C12521" s="0" t="s">
        <v>96</v>
      </c>
      <c r="D12521" s="0" t="s">
        <v>92</v>
      </c>
      <c r="E12521" s="14" t="n">
        <v>45287</v>
      </c>
      <c r="F12521" s="14" t="n">
        <v>45294</v>
      </c>
      <c r="G12521" s="0" t="n">
        <v>275</v>
      </c>
      <c r="H12521" s="0" t="n">
        <v>74</v>
      </c>
      <c r="I12521" s="0" t="n">
        <v>173</v>
      </c>
      <c r="J12521" s="0" t="n">
        <v>750</v>
      </c>
      <c r="K12521" s="0" t="n">
        <v>1076</v>
      </c>
      <c r="L12521" s="15" t="s">
        <v>87</v>
      </c>
      <c r="M12521" s="0" t="n">
        <v>7</v>
      </c>
      <c r="N12521" s="16" t="n">
        <f aca="false">I12521*K12521</f>
        <v>186148</v>
      </c>
      <c r="O12521" s="16" t="n">
        <f aca="false">I12521*(K12521-J12521)</f>
        <v>56398</v>
      </c>
      <c r="P12521" s="15" t="n">
        <f aca="false">K12521-J12521</f>
        <v>326</v>
      </c>
      <c r="Q12521" s="0" t="str">
        <f aca="false">IF(G12521=0,"Out of stock",IF(G12521&lt;H12521,"Understocked",IF(G12521&gt;Summary!$B$6*H12521,"Overstocked","Healthy")))</f>
        <v>Healthy</v>
      </c>
      <c r="R12521" s="0" t="str">
        <f aca="false">IF(I12521&gt;=Summary!$B$7,"Fast",IF(I12521&lt;Summary!$B$8,"Slow","Medium"))</f>
        <v>Medium</v>
      </c>
      <c r="S12521" s="15" t="n">
        <f aca="false">IF(M12521&gt;Summary!$B$5,1,0)</f>
        <v>0</v>
      </c>
      <c r="T12521" s="16" t="n">
        <f aca="false">IF(Q12521="Overstocked",(G12521-Summary!$B$6*H12521)*J12521,0)</f>
        <v>0</v>
      </c>
    </row>
    <row r="12522" customFormat="false" ht="15" hidden="false" customHeight="false" outlineLevel="0" collapsed="false">
      <c r="A12522" s="0" t="s">
        <v>12620</v>
      </c>
      <c r="B12522" s="0" t="s">
        <v>84</v>
      </c>
      <c r="C12522" s="0" t="s">
        <v>96</v>
      </c>
      <c r="D12522" s="0" t="s">
        <v>90</v>
      </c>
      <c r="E12522" s="14" t="n">
        <v>45450</v>
      </c>
      <c r="F12522" s="14" t="n">
        <v>45457</v>
      </c>
      <c r="G12522" s="0" t="n">
        <v>389</v>
      </c>
      <c r="H12522" s="0" t="n">
        <v>71</v>
      </c>
      <c r="I12522" s="0" t="n">
        <v>47</v>
      </c>
      <c r="J12522" s="0" t="n">
        <v>1044</v>
      </c>
      <c r="K12522" s="0" t="n">
        <v>1430</v>
      </c>
      <c r="L12522" s="15" t="s">
        <v>80</v>
      </c>
      <c r="M12522" s="0" t="n">
        <v>7</v>
      </c>
      <c r="N12522" s="16" t="n">
        <f aca="false">I12522*K12522</f>
        <v>67210</v>
      </c>
      <c r="O12522" s="16" t="n">
        <f aca="false">I12522*(K12522-J12522)</f>
        <v>18142</v>
      </c>
      <c r="P12522" s="15" t="n">
        <f aca="false">K12522-J12522</f>
        <v>386</v>
      </c>
      <c r="Q12522" s="0" t="str">
        <f aca="false">IF(G12522=0,"Out of stock",IF(G12522&lt;H12522,"Understocked",IF(G12522&gt;Summary!$B$6*H12522,"Overstocked","Healthy")))</f>
        <v>Overstocked</v>
      </c>
      <c r="R12522" s="0" t="str">
        <f aca="false">IF(I12522&gt;=Summary!$B$7,"Fast",IF(I12522&lt;Summary!$B$8,"Slow","Medium"))</f>
        <v>Slow</v>
      </c>
      <c r="S12522" s="15" t="n">
        <f aca="false">IF(M12522&gt;Summary!$B$5,1,0)</f>
        <v>0</v>
      </c>
      <c r="T12522" s="16" t="n">
        <f aca="false">IF(Q12522="Overstocked",(G12522-Summary!$B$6*H12522)*J12522,0)</f>
        <v>109620</v>
      </c>
    </row>
    <row r="12523" customFormat="false" ht="15" hidden="false" customHeight="false" outlineLevel="0" collapsed="false">
      <c r="A12523" s="0" t="s">
        <v>12621</v>
      </c>
      <c r="B12523" s="0" t="s">
        <v>95</v>
      </c>
      <c r="C12523" s="0" t="s">
        <v>85</v>
      </c>
      <c r="D12523" s="0" t="s">
        <v>79</v>
      </c>
      <c r="E12523" s="14" t="n">
        <v>45174</v>
      </c>
      <c r="F12523" s="14" t="n">
        <v>45181</v>
      </c>
      <c r="G12523" s="0" t="n">
        <v>207</v>
      </c>
      <c r="H12523" s="0" t="n">
        <v>142</v>
      </c>
      <c r="I12523" s="0" t="n">
        <v>156</v>
      </c>
      <c r="J12523" s="0" t="n">
        <v>418</v>
      </c>
      <c r="K12523" s="0" t="n">
        <v>726</v>
      </c>
      <c r="L12523" s="15" t="s">
        <v>93</v>
      </c>
      <c r="M12523" s="0" t="n">
        <v>7</v>
      </c>
      <c r="N12523" s="16" t="n">
        <f aca="false">I12523*K12523</f>
        <v>113256</v>
      </c>
      <c r="O12523" s="16" t="n">
        <f aca="false">I12523*(K12523-J12523)</f>
        <v>48048</v>
      </c>
      <c r="P12523" s="15" t="n">
        <f aca="false">K12523-J12523</f>
        <v>308</v>
      </c>
      <c r="Q12523" s="0" t="str">
        <f aca="false">IF(G12523=0,"Out of stock",IF(G12523&lt;H12523,"Understocked",IF(G12523&gt;Summary!$B$6*H12523,"Overstocked","Healthy")))</f>
        <v>Healthy</v>
      </c>
      <c r="R12523" s="0" t="str">
        <f aca="false">IF(I12523&gt;=Summary!$B$7,"Fast",IF(I12523&lt;Summary!$B$8,"Slow","Medium"))</f>
        <v>Medium</v>
      </c>
      <c r="S12523" s="15" t="n">
        <f aca="false">IF(M12523&gt;Summary!$B$5,1,0)</f>
        <v>0</v>
      </c>
      <c r="T12523" s="16" t="n">
        <f aca="false">IF(Q12523="Overstocked",(G12523-Summary!$B$6*H12523)*J12523,0)</f>
        <v>0</v>
      </c>
    </row>
    <row r="12524" customFormat="false" ht="15" hidden="false" customHeight="false" outlineLevel="0" collapsed="false">
      <c r="A12524" s="0" t="s">
        <v>12622</v>
      </c>
      <c r="B12524" s="0" t="s">
        <v>111</v>
      </c>
      <c r="C12524" s="0" t="s">
        <v>85</v>
      </c>
      <c r="D12524" s="0" t="s">
        <v>92</v>
      </c>
      <c r="E12524" s="14" t="n">
        <v>45505</v>
      </c>
      <c r="F12524" s="14" t="n">
        <v>45508</v>
      </c>
      <c r="G12524" s="0" t="n">
        <v>147</v>
      </c>
      <c r="H12524" s="0" t="n">
        <v>145</v>
      </c>
      <c r="I12524" s="0" t="n">
        <v>4</v>
      </c>
      <c r="J12524" s="0" t="n">
        <v>815</v>
      </c>
      <c r="K12524" s="0" t="n">
        <v>1002</v>
      </c>
      <c r="L12524" s="15" t="s">
        <v>82</v>
      </c>
      <c r="M12524" s="0" t="n">
        <v>3</v>
      </c>
      <c r="N12524" s="16" t="n">
        <f aca="false">I12524*K12524</f>
        <v>4008</v>
      </c>
      <c r="O12524" s="16" t="n">
        <f aca="false">I12524*(K12524-J12524)</f>
        <v>748</v>
      </c>
      <c r="P12524" s="15" t="n">
        <f aca="false">K12524-J12524</f>
        <v>187</v>
      </c>
      <c r="Q12524" s="0" t="str">
        <f aca="false">IF(G12524=0,"Out of stock",IF(G12524&lt;H12524,"Understocked",IF(G12524&gt;Summary!$B$6*H12524,"Overstocked","Healthy")))</f>
        <v>Healthy</v>
      </c>
      <c r="R12524" s="0" t="str">
        <f aca="false">IF(I12524&gt;=Summary!$B$7,"Fast",IF(I12524&lt;Summary!$B$8,"Slow","Medium"))</f>
        <v>Slow</v>
      </c>
      <c r="S12524" s="15" t="n">
        <f aca="false">IF(M12524&gt;Summary!$B$5,1,0)</f>
        <v>0</v>
      </c>
      <c r="T12524" s="16" t="n">
        <f aca="false">IF(Q12524="Overstocked",(G12524-Summary!$B$6*H12524)*J12524,0)</f>
        <v>0</v>
      </c>
    </row>
    <row r="12525" customFormat="false" ht="15" hidden="false" customHeight="false" outlineLevel="0" collapsed="false">
      <c r="A12525" s="0" t="s">
        <v>12623</v>
      </c>
      <c r="B12525" s="0" t="s">
        <v>77</v>
      </c>
      <c r="C12525" s="0" t="s">
        <v>96</v>
      </c>
      <c r="D12525" s="0" t="s">
        <v>102</v>
      </c>
      <c r="E12525" s="14" t="n">
        <v>45384</v>
      </c>
      <c r="F12525" s="14" t="n">
        <v>45394</v>
      </c>
      <c r="G12525" s="0" t="n">
        <v>483</v>
      </c>
      <c r="H12525" s="0" t="n">
        <v>142</v>
      </c>
      <c r="I12525" s="0" t="n">
        <v>218</v>
      </c>
      <c r="J12525" s="0" t="n">
        <v>858</v>
      </c>
      <c r="K12525" s="0" t="n">
        <v>1075</v>
      </c>
      <c r="L12525" s="15" t="s">
        <v>93</v>
      </c>
      <c r="M12525" s="0" t="n">
        <v>10</v>
      </c>
      <c r="N12525" s="16" t="n">
        <f aca="false">I12525*K12525</f>
        <v>234350</v>
      </c>
      <c r="O12525" s="16" t="n">
        <f aca="false">I12525*(K12525-J12525)</f>
        <v>47306</v>
      </c>
      <c r="P12525" s="15" t="n">
        <f aca="false">K12525-J12525</f>
        <v>217</v>
      </c>
      <c r="Q12525" s="0" t="str">
        <f aca="false">IF(G12525=0,"Out of stock",IF(G12525&lt;H12525,"Understocked",IF(G12525&gt;Summary!$B$6*H12525,"Overstocked","Healthy")))</f>
        <v>Healthy</v>
      </c>
      <c r="R12525" s="0" t="str">
        <f aca="false">IF(I12525&gt;=Summary!$B$7,"Fast",IF(I12525&lt;Summary!$B$8,"Slow","Medium"))</f>
        <v>Fast</v>
      </c>
      <c r="S12525" s="15" t="n">
        <f aca="false">IF(M12525&gt;Summary!$B$5,1,0)</f>
        <v>1</v>
      </c>
      <c r="T12525" s="16" t="n">
        <f aca="false">IF(Q12525="Overstocked",(G12525-Summary!$B$6*H12525)*J12525,0)</f>
        <v>0</v>
      </c>
    </row>
    <row r="12526" customFormat="false" ht="15" hidden="false" customHeight="false" outlineLevel="0" collapsed="false">
      <c r="A12526" s="0" t="s">
        <v>12624</v>
      </c>
      <c r="B12526" s="0" t="s">
        <v>101</v>
      </c>
      <c r="C12526" s="0" t="s">
        <v>85</v>
      </c>
      <c r="D12526" s="0" t="s">
        <v>86</v>
      </c>
      <c r="E12526" s="14" t="n">
        <v>45452</v>
      </c>
      <c r="F12526" s="14" t="n">
        <v>45460</v>
      </c>
      <c r="G12526" s="0" t="n">
        <v>28</v>
      </c>
      <c r="H12526" s="0" t="n">
        <v>108</v>
      </c>
      <c r="I12526" s="0" t="n">
        <v>200</v>
      </c>
      <c r="J12526" s="0" t="n">
        <v>1867</v>
      </c>
      <c r="K12526" s="0" t="n">
        <v>2045</v>
      </c>
      <c r="L12526" s="15" t="s">
        <v>93</v>
      </c>
      <c r="M12526" s="0" t="n">
        <v>8</v>
      </c>
      <c r="N12526" s="16" t="n">
        <f aca="false">I12526*K12526</f>
        <v>409000</v>
      </c>
      <c r="O12526" s="16" t="n">
        <f aca="false">I12526*(K12526-J12526)</f>
        <v>35600</v>
      </c>
      <c r="P12526" s="15" t="n">
        <f aca="false">K12526-J12526</f>
        <v>178</v>
      </c>
      <c r="Q12526" s="0" t="str">
        <f aca="false">IF(G12526=0,"Out of stock",IF(G12526&lt;H12526,"Understocked",IF(G12526&gt;Summary!$B$6*H12526,"Overstocked","Healthy")))</f>
        <v>Understocked</v>
      </c>
      <c r="R12526" s="0" t="str">
        <f aca="false">IF(I12526&gt;=Summary!$B$7,"Fast",IF(I12526&lt;Summary!$B$8,"Slow","Medium"))</f>
        <v>Fast</v>
      </c>
      <c r="S12526" s="15" t="n">
        <f aca="false">IF(M12526&gt;Summary!$B$5,1,0)</f>
        <v>1</v>
      </c>
      <c r="T12526" s="16" t="n">
        <f aca="false">IF(Q12526="Overstocked",(G12526-Summary!$B$6*H12526)*J12526,0)</f>
        <v>0</v>
      </c>
    </row>
    <row r="12527" customFormat="false" ht="15" hidden="false" customHeight="false" outlineLevel="0" collapsed="false">
      <c r="A12527" s="0" t="s">
        <v>12625</v>
      </c>
      <c r="B12527" s="0" t="s">
        <v>84</v>
      </c>
      <c r="C12527" s="0" t="s">
        <v>104</v>
      </c>
      <c r="D12527" s="0" t="s">
        <v>86</v>
      </c>
      <c r="E12527" s="14" t="n">
        <v>45243</v>
      </c>
      <c r="F12527" s="14" t="n">
        <v>45249</v>
      </c>
      <c r="G12527" s="0" t="n">
        <v>440</v>
      </c>
      <c r="H12527" s="0" t="n">
        <v>132</v>
      </c>
      <c r="I12527" s="0" t="n">
        <v>117</v>
      </c>
      <c r="J12527" s="0" t="n">
        <v>1556</v>
      </c>
      <c r="K12527" s="0" t="n">
        <v>1703</v>
      </c>
      <c r="L12527" s="15" t="s">
        <v>87</v>
      </c>
      <c r="M12527" s="0" t="n">
        <v>6</v>
      </c>
      <c r="N12527" s="16" t="n">
        <f aca="false">I12527*K12527</f>
        <v>199251</v>
      </c>
      <c r="O12527" s="16" t="n">
        <f aca="false">I12527*(K12527-J12527)</f>
        <v>17199</v>
      </c>
      <c r="P12527" s="15" t="n">
        <f aca="false">K12527-J12527</f>
        <v>147</v>
      </c>
      <c r="Q12527" s="0" t="str">
        <f aca="false">IF(G12527=0,"Out of stock",IF(G12527&lt;H12527,"Understocked",IF(G12527&gt;Summary!$B$6*H12527,"Overstocked","Healthy")))</f>
        <v>Healthy</v>
      </c>
      <c r="R12527" s="0" t="str">
        <f aca="false">IF(I12527&gt;=Summary!$B$7,"Fast",IF(I12527&lt;Summary!$B$8,"Slow","Medium"))</f>
        <v>Medium</v>
      </c>
      <c r="S12527" s="15" t="n">
        <f aca="false">IF(M12527&gt;Summary!$B$5,1,0)</f>
        <v>0</v>
      </c>
      <c r="T12527" s="16" t="n">
        <f aca="false">IF(Q12527="Overstocked",(G12527-Summary!$B$6*H12527)*J12527,0)</f>
        <v>0</v>
      </c>
    </row>
    <row r="12528" customFormat="false" ht="15" hidden="false" customHeight="false" outlineLevel="0" collapsed="false">
      <c r="A12528" s="0" t="s">
        <v>12626</v>
      </c>
      <c r="B12528" s="0" t="s">
        <v>107</v>
      </c>
      <c r="C12528" s="0" t="s">
        <v>78</v>
      </c>
      <c r="D12528" s="0" t="s">
        <v>102</v>
      </c>
      <c r="E12528" s="14" t="n">
        <v>45191</v>
      </c>
      <c r="F12528" s="14" t="n">
        <v>45193</v>
      </c>
      <c r="G12528" s="0" t="n">
        <v>459</v>
      </c>
      <c r="H12528" s="0" t="n">
        <v>56</v>
      </c>
      <c r="I12528" s="0" t="n">
        <v>41</v>
      </c>
      <c r="J12528" s="0" t="n">
        <v>964</v>
      </c>
      <c r="K12528" s="0" t="n">
        <v>1389</v>
      </c>
      <c r="L12528" s="15" t="s">
        <v>93</v>
      </c>
      <c r="M12528" s="0" t="n">
        <v>2</v>
      </c>
      <c r="N12528" s="16" t="n">
        <f aca="false">I12528*K12528</f>
        <v>56949</v>
      </c>
      <c r="O12528" s="16" t="n">
        <f aca="false">I12528*(K12528-J12528)</f>
        <v>17425</v>
      </c>
      <c r="P12528" s="15" t="n">
        <f aca="false">K12528-J12528</f>
        <v>425</v>
      </c>
      <c r="Q12528" s="0" t="str">
        <f aca="false">IF(G12528=0,"Out of stock",IF(G12528&lt;H12528,"Understocked",IF(G12528&gt;Summary!$B$6*H12528,"Overstocked","Healthy")))</f>
        <v>Overstocked</v>
      </c>
      <c r="R12528" s="0" t="str">
        <f aca="false">IF(I12528&gt;=Summary!$B$7,"Fast",IF(I12528&lt;Summary!$B$8,"Slow","Medium"))</f>
        <v>Slow</v>
      </c>
      <c r="S12528" s="15" t="n">
        <f aca="false">IF(M12528&gt;Summary!$B$5,1,0)</f>
        <v>0</v>
      </c>
      <c r="T12528" s="16" t="n">
        <f aca="false">IF(Q12528="Overstocked",(G12528-Summary!$B$6*H12528)*J12528,0)</f>
        <v>226540</v>
      </c>
    </row>
    <row r="12529" customFormat="false" ht="15" hidden="false" customHeight="false" outlineLevel="0" collapsed="false">
      <c r="A12529" s="0" t="s">
        <v>12627</v>
      </c>
      <c r="B12529" s="0" t="s">
        <v>95</v>
      </c>
      <c r="C12529" s="0" t="s">
        <v>85</v>
      </c>
      <c r="D12529" s="0" t="s">
        <v>102</v>
      </c>
      <c r="E12529" s="14" t="n">
        <v>45017</v>
      </c>
      <c r="F12529" s="14" t="n">
        <v>45022</v>
      </c>
      <c r="G12529" s="0" t="n">
        <v>251</v>
      </c>
      <c r="H12529" s="0" t="n">
        <v>78</v>
      </c>
      <c r="I12529" s="0" t="n">
        <v>21</v>
      </c>
      <c r="J12529" s="0" t="n">
        <v>1771</v>
      </c>
      <c r="K12529" s="0" t="n">
        <v>1837</v>
      </c>
      <c r="L12529" s="15" t="s">
        <v>97</v>
      </c>
      <c r="M12529" s="0" t="n">
        <v>5</v>
      </c>
      <c r="N12529" s="16" t="n">
        <f aca="false">I12529*K12529</f>
        <v>38577</v>
      </c>
      <c r="O12529" s="16" t="n">
        <f aca="false">I12529*(K12529-J12529)</f>
        <v>1386</v>
      </c>
      <c r="P12529" s="15" t="n">
        <f aca="false">K12529-J12529</f>
        <v>66</v>
      </c>
      <c r="Q12529" s="0" t="str">
        <f aca="false">IF(G12529=0,"Out of stock",IF(G12529&lt;H12529,"Understocked",IF(G12529&gt;Summary!$B$6*H12529,"Overstocked","Healthy")))</f>
        <v>Healthy</v>
      </c>
      <c r="R12529" s="0" t="str">
        <f aca="false">IF(I12529&gt;=Summary!$B$7,"Fast",IF(I12529&lt;Summary!$B$8,"Slow","Medium"))</f>
        <v>Slow</v>
      </c>
      <c r="S12529" s="15" t="n">
        <f aca="false">IF(M12529&gt;Summary!$B$5,1,0)</f>
        <v>0</v>
      </c>
      <c r="T12529" s="16" t="n">
        <f aca="false">IF(Q12529="Overstocked",(G12529-Summary!$B$6*H12529)*J12529,0)</f>
        <v>0</v>
      </c>
    </row>
    <row r="12530" customFormat="false" ht="15" hidden="false" customHeight="false" outlineLevel="0" collapsed="false">
      <c r="A12530" s="0" t="s">
        <v>12628</v>
      </c>
      <c r="B12530" s="0" t="s">
        <v>113</v>
      </c>
      <c r="C12530" s="0" t="s">
        <v>78</v>
      </c>
      <c r="D12530" s="0" t="s">
        <v>92</v>
      </c>
      <c r="E12530" s="14" t="n">
        <v>45513</v>
      </c>
      <c r="F12530" s="14" t="n">
        <v>45517</v>
      </c>
      <c r="G12530" s="0" t="n">
        <v>227</v>
      </c>
      <c r="H12530" s="0" t="n">
        <v>82</v>
      </c>
      <c r="I12530" s="0" t="n">
        <v>141</v>
      </c>
      <c r="J12530" s="0" t="n">
        <v>639</v>
      </c>
      <c r="K12530" s="0" t="n">
        <v>945</v>
      </c>
      <c r="L12530" s="15" t="s">
        <v>80</v>
      </c>
      <c r="M12530" s="0" t="n">
        <v>4</v>
      </c>
      <c r="N12530" s="16" t="n">
        <f aca="false">I12530*K12530</f>
        <v>133245</v>
      </c>
      <c r="O12530" s="16" t="n">
        <f aca="false">I12530*(K12530-J12530)</f>
        <v>43146</v>
      </c>
      <c r="P12530" s="15" t="n">
        <f aca="false">K12530-J12530</f>
        <v>306</v>
      </c>
      <c r="Q12530" s="0" t="str">
        <f aca="false">IF(G12530=0,"Out of stock",IF(G12530&lt;H12530,"Understocked",IF(G12530&gt;Summary!$B$6*H12530,"Overstocked","Healthy")))</f>
        <v>Healthy</v>
      </c>
      <c r="R12530" s="0" t="str">
        <f aca="false">IF(I12530&gt;=Summary!$B$7,"Fast",IF(I12530&lt;Summary!$B$8,"Slow","Medium"))</f>
        <v>Medium</v>
      </c>
      <c r="S12530" s="15" t="n">
        <f aca="false">IF(M12530&gt;Summary!$B$5,1,0)</f>
        <v>0</v>
      </c>
      <c r="T12530" s="16" t="n">
        <f aca="false">IF(Q12530="Overstocked",(G12530-Summary!$B$6*H12530)*J12530,0)</f>
        <v>0</v>
      </c>
    </row>
    <row r="12531" customFormat="false" ht="15" hidden="false" customHeight="false" outlineLevel="0" collapsed="false">
      <c r="A12531" s="0" t="s">
        <v>12629</v>
      </c>
      <c r="B12531" s="0" t="s">
        <v>77</v>
      </c>
      <c r="C12531" s="0" t="s">
        <v>78</v>
      </c>
      <c r="D12531" s="0" t="s">
        <v>102</v>
      </c>
      <c r="E12531" s="14" t="n">
        <v>45187</v>
      </c>
      <c r="F12531" s="14" t="n">
        <v>45195</v>
      </c>
      <c r="G12531" s="0" t="n">
        <v>23</v>
      </c>
      <c r="H12531" s="0" t="n">
        <v>100</v>
      </c>
      <c r="I12531" s="0" t="n">
        <v>20</v>
      </c>
      <c r="J12531" s="0" t="n">
        <v>372</v>
      </c>
      <c r="K12531" s="0" t="n">
        <v>872</v>
      </c>
      <c r="L12531" s="15" t="s">
        <v>93</v>
      </c>
      <c r="M12531" s="0" t="n">
        <v>8</v>
      </c>
      <c r="N12531" s="16" t="n">
        <f aca="false">I12531*K12531</f>
        <v>17440</v>
      </c>
      <c r="O12531" s="16" t="n">
        <f aca="false">I12531*(K12531-J12531)</f>
        <v>10000</v>
      </c>
      <c r="P12531" s="15" t="n">
        <f aca="false">K12531-J12531</f>
        <v>500</v>
      </c>
      <c r="Q12531" s="0" t="str">
        <f aca="false">IF(G12531=0,"Out of stock",IF(G12531&lt;H12531,"Understocked",IF(G12531&gt;Summary!$B$6*H12531,"Overstocked","Healthy")))</f>
        <v>Understocked</v>
      </c>
      <c r="R12531" s="0" t="str">
        <f aca="false">IF(I12531&gt;=Summary!$B$7,"Fast",IF(I12531&lt;Summary!$B$8,"Slow","Medium"))</f>
        <v>Slow</v>
      </c>
      <c r="S12531" s="15" t="n">
        <f aca="false">IF(M12531&gt;Summary!$B$5,1,0)</f>
        <v>1</v>
      </c>
      <c r="T12531" s="16" t="n">
        <f aca="false">IF(Q12531="Overstocked",(G12531-Summary!$B$6*H12531)*J12531,0)</f>
        <v>0</v>
      </c>
    </row>
    <row r="12532" customFormat="false" ht="15" hidden="false" customHeight="false" outlineLevel="0" collapsed="false">
      <c r="A12532" s="0" t="s">
        <v>12630</v>
      </c>
      <c r="B12532" s="0" t="s">
        <v>95</v>
      </c>
      <c r="C12532" s="0" t="s">
        <v>96</v>
      </c>
      <c r="D12532" s="0" t="s">
        <v>92</v>
      </c>
      <c r="E12532" s="14" t="n">
        <v>45207</v>
      </c>
      <c r="F12532" s="14" t="n">
        <v>45210</v>
      </c>
      <c r="G12532" s="0" t="n">
        <v>410</v>
      </c>
      <c r="H12532" s="0" t="n">
        <v>100</v>
      </c>
      <c r="I12532" s="0" t="n">
        <v>271</v>
      </c>
      <c r="J12532" s="0" t="n">
        <v>1285</v>
      </c>
      <c r="K12532" s="0" t="n">
        <v>1425</v>
      </c>
      <c r="L12532" s="15" t="s">
        <v>87</v>
      </c>
      <c r="M12532" s="0" t="n">
        <v>3</v>
      </c>
      <c r="N12532" s="16" t="n">
        <f aca="false">I12532*K12532</f>
        <v>386175</v>
      </c>
      <c r="O12532" s="16" t="n">
        <f aca="false">I12532*(K12532-J12532)</f>
        <v>37940</v>
      </c>
      <c r="P12532" s="15" t="n">
        <f aca="false">K12532-J12532</f>
        <v>140</v>
      </c>
      <c r="Q12532" s="0" t="str">
        <f aca="false">IF(G12532=0,"Out of stock",IF(G12532&lt;H12532,"Understocked",IF(G12532&gt;Summary!$B$6*H12532,"Overstocked","Healthy")))</f>
        <v>Overstocked</v>
      </c>
      <c r="R12532" s="0" t="str">
        <f aca="false">IF(I12532&gt;=Summary!$B$7,"Fast",IF(I12532&lt;Summary!$B$8,"Slow","Medium"))</f>
        <v>Fast</v>
      </c>
      <c r="S12532" s="15" t="n">
        <f aca="false">IF(M12532&gt;Summary!$B$5,1,0)</f>
        <v>0</v>
      </c>
      <c r="T12532" s="16" t="n">
        <f aca="false">IF(Q12532="Overstocked",(G12532-Summary!$B$6*H12532)*J12532,0)</f>
        <v>12850</v>
      </c>
    </row>
    <row r="12533" customFormat="false" ht="15" hidden="false" customHeight="false" outlineLevel="0" collapsed="false">
      <c r="A12533" s="0" t="s">
        <v>12631</v>
      </c>
      <c r="B12533" s="0" t="s">
        <v>77</v>
      </c>
      <c r="C12533" s="0" t="s">
        <v>96</v>
      </c>
      <c r="D12533" s="0" t="s">
        <v>92</v>
      </c>
      <c r="E12533" s="14" t="n">
        <v>45467</v>
      </c>
      <c r="F12533" s="14" t="n">
        <v>45475</v>
      </c>
      <c r="G12533" s="0" t="n">
        <v>370</v>
      </c>
      <c r="H12533" s="0" t="n">
        <v>52</v>
      </c>
      <c r="I12533" s="0" t="n">
        <v>179</v>
      </c>
      <c r="J12533" s="0" t="n">
        <v>1672</v>
      </c>
      <c r="K12533" s="0" t="n">
        <v>1767</v>
      </c>
      <c r="L12533" s="15" t="s">
        <v>82</v>
      </c>
      <c r="M12533" s="0" t="n">
        <v>8</v>
      </c>
      <c r="N12533" s="16" t="n">
        <f aca="false">I12533*K12533</f>
        <v>316293</v>
      </c>
      <c r="O12533" s="16" t="n">
        <f aca="false">I12533*(K12533-J12533)</f>
        <v>17005</v>
      </c>
      <c r="P12533" s="15" t="n">
        <f aca="false">K12533-J12533</f>
        <v>95</v>
      </c>
      <c r="Q12533" s="0" t="str">
        <f aca="false">IF(G12533=0,"Out of stock",IF(G12533&lt;H12533,"Understocked",IF(G12533&gt;Summary!$B$6*H12533,"Overstocked","Healthy")))</f>
        <v>Overstocked</v>
      </c>
      <c r="R12533" s="0" t="str">
        <f aca="false">IF(I12533&gt;=Summary!$B$7,"Fast",IF(I12533&lt;Summary!$B$8,"Slow","Medium"))</f>
        <v>Medium</v>
      </c>
      <c r="S12533" s="15" t="n">
        <f aca="false">IF(M12533&gt;Summary!$B$5,1,0)</f>
        <v>1</v>
      </c>
      <c r="T12533" s="16" t="n">
        <f aca="false">IF(Q12533="Overstocked",(G12533-Summary!$B$6*H12533)*J12533,0)</f>
        <v>270864</v>
      </c>
    </row>
    <row r="12534" customFormat="false" ht="15" hidden="false" customHeight="false" outlineLevel="0" collapsed="false">
      <c r="A12534" s="0" t="s">
        <v>12632</v>
      </c>
      <c r="B12534" s="0" t="s">
        <v>95</v>
      </c>
      <c r="C12534" s="0" t="s">
        <v>104</v>
      </c>
      <c r="D12534" s="0" t="s">
        <v>90</v>
      </c>
      <c r="E12534" s="14" t="n">
        <v>45282</v>
      </c>
      <c r="F12534" s="14" t="n">
        <v>45290</v>
      </c>
      <c r="G12534" s="0" t="n">
        <v>300</v>
      </c>
      <c r="H12534" s="0" t="n">
        <v>67</v>
      </c>
      <c r="I12534" s="0" t="n">
        <v>58</v>
      </c>
      <c r="J12534" s="0" t="n">
        <v>709</v>
      </c>
      <c r="K12534" s="0" t="n">
        <v>808</v>
      </c>
      <c r="L12534" s="15" t="s">
        <v>87</v>
      </c>
      <c r="M12534" s="0" t="n">
        <v>8</v>
      </c>
      <c r="N12534" s="16" t="n">
        <f aca="false">I12534*K12534</f>
        <v>46864</v>
      </c>
      <c r="O12534" s="16" t="n">
        <f aca="false">I12534*(K12534-J12534)</f>
        <v>5742</v>
      </c>
      <c r="P12534" s="15" t="n">
        <f aca="false">K12534-J12534</f>
        <v>99</v>
      </c>
      <c r="Q12534" s="0" t="str">
        <f aca="false">IF(G12534=0,"Out of stock",IF(G12534&lt;H12534,"Understocked",IF(G12534&gt;Summary!$B$6*H12534,"Overstocked","Healthy")))</f>
        <v>Overstocked</v>
      </c>
      <c r="R12534" s="0" t="str">
        <f aca="false">IF(I12534&gt;=Summary!$B$7,"Fast",IF(I12534&lt;Summary!$B$8,"Slow","Medium"))</f>
        <v>Slow</v>
      </c>
      <c r="S12534" s="15" t="n">
        <f aca="false">IF(M12534&gt;Summary!$B$5,1,0)</f>
        <v>1</v>
      </c>
      <c r="T12534" s="16" t="n">
        <f aca="false">IF(Q12534="Overstocked",(G12534-Summary!$B$6*H12534)*J12534,0)</f>
        <v>22688</v>
      </c>
    </row>
    <row r="12535" customFormat="false" ht="15" hidden="false" customHeight="false" outlineLevel="0" collapsed="false">
      <c r="A12535" s="0" t="s">
        <v>12633</v>
      </c>
      <c r="B12535" s="0" t="s">
        <v>95</v>
      </c>
      <c r="C12535" s="0" t="s">
        <v>104</v>
      </c>
      <c r="D12535" s="0" t="s">
        <v>86</v>
      </c>
      <c r="E12535" s="14" t="n">
        <v>45645</v>
      </c>
      <c r="F12535" s="14" t="n">
        <v>45646</v>
      </c>
      <c r="G12535" s="0" t="n">
        <v>264</v>
      </c>
      <c r="H12535" s="0" t="n">
        <v>60</v>
      </c>
      <c r="I12535" s="0" t="n">
        <v>260</v>
      </c>
      <c r="J12535" s="0" t="n">
        <v>778</v>
      </c>
      <c r="K12535" s="0" t="n">
        <v>1026</v>
      </c>
      <c r="L12535" s="15" t="s">
        <v>80</v>
      </c>
      <c r="M12535" s="0" t="n">
        <v>1</v>
      </c>
      <c r="N12535" s="16" t="n">
        <f aca="false">I12535*K12535</f>
        <v>266760</v>
      </c>
      <c r="O12535" s="16" t="n">
        <f aca="false">I12535*(K12535-J12535)</f>
        <v>64480</v>
      </c>
      <c r="P12535" s="15" t="n">
        <f aca="false">K12535-J12535</f>
        <v>248</v>
      </c>
      <c r="Q12535" s="0" t="str">
        <f aca="false">IF(G12535=0,"Out of stock",IF(G12535&lt;H12535,"Understocked",IF(G12535&gt;Summary!$B$6*H12535,"Overstocked","Healthy")))</f>
        <v>Overstocked</v>
      </c>
      <c r="R12535" s="0" t="str">
        <f aca="false">IF(I12535&gt;=Summary!$B$7,"Fast",IF(I12535&lt;Summary!$B$8,"Slow","Medium"))</f>
        <v>Fast</v>
      </c>
      <c r="S12535" s="15" t="n">
        <f aca="false">IF(M12535&gt;Summary!$B$5,1,0)</f>
        <v>0</v>
      </c>
      <c r="T12535" s="16" t="n">
        <f aca="false">IF(Q12535="Overstocked",(G12535-Summary!$B$6*H12535)*J12535,0)</f>
        <v>18672</v>
      </c>
    </row>
    <row r="12536" customFormat="false" ht="15" hidden="false" customHeight="false" outlineLevel="0" collapsed="false">
      <c r="A12536" s="0" t="s">
        <v>12634</v>
      </c>
      <c r="B12536" s="0" t="s">
        <v>95</v>
      </c>
      <c r="C12536" s="0" t="s">
        <v>78</v>
      </c>
      <c r="D12536" s="0" t="s">
        <v>102</v>
      </c>
      <c r="E12536" s="14" t="n">
        <v>44942</v>
      </c>
      <c r="F12536" s="14" t="n">
        <v>44952</v>
      </c>
      <c r="G12536" s="0" t="n">
        <v>377</v>
      </c>
      <c r="H12536" s="0" t="n">
        <v>94</v>
      </c>
      <c r="I12536" s="0" t="n">
        <v>173</v>
      </c>
      <c r="J12536" s="0" t="n">
        <v>1233</v>
      </c>
      <c r="K12536" s="0" t="n">
        <v>1284</v>
      </c>
      <c r="L12536" s="15" t="s">
        <v>80</v>
      </c>
      <c r="M12536" s="0" t="n">
        <v>10</v>
      </c>
      <c r="N12536" s="16" t="n">
        <f aca="false">I12536*K12536</f>
        <v>222132</v>
      </c>
      <c r="O12536" s="16" t="n">
        <f aca="false">I12536*(K12536-J12536)</f>
        <v>8823</v>
      </c>
      <c r="P12536" s="15" t="n">
        <f aca="false">K12536-J12536</f>
        <v>51</v>
      </c>
      <c r="Q12536" s="0" t="str">
        <f aca="false">IF(G12536=0,"Out of stock",IF(G12536&lt;H12536,"Understocked",IF(G12536&gt;Summary!$B$6*H12536,"Overstocked","Healthy")))</f>
        <v>Overstocked</v>
      </c>
      <c r="R12536" s="0" t="str">
        <f aca="false">IF(I12536&gt;=Summary!$B$7,"Fast",IF(I12536&lt;Summary!$B$8,"Slow","Medium"))</f>
        <v>Medium</v>
      </c>
      <c r="S12536" s="15" t="n">
        <f aca="false">IF(M12536&gt;Summary!$B$5,1,0)</f>
        <v>1</v>
      </c>
      <c r="T12536" s="16" t="n">
        <f aca="false">IF(Q12536="Overstocked",(G12536-Summary!$B$6*H12536)*J12536,0)</f>
        <v>1233</v>
      </c>
    </row>
    <row r="12537" customFormat="false" ht="15" hidden="false" customHeight="false" outlineLevel="0" collapsed="false">
      <c r="A12537" s="0" t="s">
        <v>12635</v>
      </c>
      <c r="B12537" s="0" t="s">
        <v>107</v>
      </c>
      <c r="C12537" s="0" t="s">
        <v>85</v>
      </c>
      <c r="D12537" s="0" t="s">
        <v>86</v>
      </c>
      <c r="E12537" s="14" t="n">
        <v>44980</v>
      </c>
      <c r="F12537" s="14" t="n">
        <v>44982</v>
      </c>
      <c r="G12537" s="0" t="n">
        <v>105</v>
      </c>
      <c r="H12537" s="0" t="n">
        <v>89</v>
      </c>
      <c r="I12537" s="0" t="n">
        <v>244</v>
      </c>
      <c r="J12537" s="0" t="n">
        <v>1445</v>
      </c>
      <c r="K12537" s="0" t="n">
        <v>1734</v>
      </c>
      <c r="L12537" s="15" t="s">
        <v>82</v>
      </c>
      <c r="M12537" s="0" t="n">
        <v>2</v>
      </c>
      <c r="N12537" s="16" t="n">
        <f aca="false">I12537*K12537</f>
        <v>423096</v>
      </c>
      <c r="O12537" s="16" t="n">
        <f aca="false">I12537*(K12537-J12537)</f>
        <v>70516</v>
      </c>
      <c r="P12537" s="15" t="n">
        <f aca="false">K12537-J12537</f>
        <v>289</v>
      </c>
      <c r="Q12537" s="0" t="str">
        <f aca="false">IF(G12537=0,"Out of stock",IF(G12537&lt;H12537,"Understocked",IF(G12537&gt;Summary!$B$6*H12537,"Overstocked","Healthy")))</f>
        <v>Healthy</v>
      </c>
      <c r="R12537" s="0" t="str">
        <f aca="false">IF(I12537&gt;=Summary!$B$7,"Fast",IF(I12537&lt;Summary!$B$8,"Slow","Medium"))</f>
        <v>Fast</v>
      </c>
      <c r="S12537" s="15" t="n">
        <f aca="false">IF(M12537&gt;Summary!$B$5,1,0)</f>
        <v>0</v>
      </c>
      <c r="T12537" s="16" t="n">
        <f aca="false">IF(Q12537="Overstocked",(G12537-Summary!$B$6*H12537)*J12537,0)</f>
        <v>0</v>
      </c>
    </row>
    <row r="12538" customFormat="false" ht="15" hidden="false" customHeight="false" outlineLevel="0" collapsed="false">
      <c r="A12538" s="0" t="s">
        <v>12636</v>
      </c>
      <c r="B12538" s="0" t="s">
        <v>107</v>
      </c>
      <c r="C12538" s="0" t="s">
        <v>78</v>
      </c>
      <c r="D12538" s="0" t="s">
        <v>86</v>
      </c>
      <c r="E12538" s="14" t="n">
        <v>45001</v>
      </c>
      <c r="F12538" s="14" t="n">
        <v>45011</v>
      </c>
      <c r="G12538" s="0" t="n">
        <v>348</v>
      </c>
      <c r="H12538" s="0" t="n">
        <v>103</v>
      </c>
      <c r="I12538" s="0" t="n">
        <v>30</v>
      </c>
      <c r="J12538" s="0" t="n">
        <v>574</v>
      </c>
      <c r="K12538" s="0" t="n">
        <v>822</v>
      </c>
      <c r="L12538" s="15" t="s">
        <v>80</v>
      </c>
      <c r="M12538" s="0" t="n">
        <v>10</v>
      </c>
      <c r="N12538" s="16" t="n">
        <f aca="false">I12538*K12538</f>
        <v>24660</v>
      </c>
      <c r="O12538" s="16" t="n">
        <f aca="false">I12538*(K12538-J12538)</f>
        <v>7440</v>
      </c>
      <c r="P12538" s="15" t="n">
        <f aca="false">K12538-J12538</f>
        <v>248</v>
      </c>
      <c r="Q12538" s="0" t="str">
        <f aca="false">IF(G12538=0,"Out of stock",IF(G12538&lt;H12538,"Understocked",IF(G12538&gt;Summary!$B$6*H12538,"Overstocked","Healthy")))</f>
        <v>Healthy</v>
      </c>
      <c r="R12538" s="0" t="str">
        <f aca="false">IF(I12538&gt;=Summary!$B$7,"Fast",IF(I12538&lt;Summary!$B$8,"Slow","Medium"))</f>
        <v>Slow</v>
      </c>
      <c r="S12538" s="15" t="n">
        <f aca="false">IF(M12538&gt;Summary!$B$5,1,0)</f>
        <v>1</v>
      </c>
      <c r="T12538" s="16" t="n">
        <f aca="false">IF(Q12538="Overstocked",(G12538-Summary!$B$6*H12538)*J12538,0)</f>
        <v>0</v>
      </c>
    </row>
    <row r="12539" customFormat="false" ht="15" hidden="false" customHeight="false" outlineLevel="0" collapsed="false">
      <c r="A12539" s="0" t="s">
        <v>12637</v>
      </c>
      <c r="B12539" s="0" t="s">
        <v>101</v>
      </c>
      <c r="C12539" s="0" t="s">
        <v>104</v>
      </c>
      <c r="D12539" s="0" t="s">
        <v>92</v>
      </c>
      <c r="E12539" s="14" t="n">
        <v>45453</v>
      </c>
      <c r="F12539" s="14" t="n">
        <v>45455</v>
      </c>
      <c r="G12539" s="0" t="n">
        <v>285</v>
      </c>
      <c r="H12539" s="0" t="n">
        <v>143</v>
      </c>
      <c r="I12539" s="0" t="n">
        <v>288</v>
      </c>
      <c r="J12539" s="0" t="n">
        <v>816</v>
      </c>
      <c r="K12539" s="0" t="n">
        <v>978</v>
      </c>
      <c r="L12539" s="15" t="s">
        <v>87</v>
      </c>
      <c r="M12539" s="0" t="n">
        <v>2</v>
      </c>
      <c r="N12539" s="16" t="n">
        <f aca="false">I12539*K12539</f>
        <v>281664</v>
      </c>
      <c r="O12539" s="16" t="n">
        <f aca="false">I12539*(K12539-J12539)</f>
        <v>46656</v>
      </c>
      <c r="P12539" s="15" t="n">
        <f aca="false">K12539-J12539</f>
        <v>162</v>
      </c>
      <c r="Q12539" s="0" t="str">
        <f aca="false">IF(G12539=0,"Out of stock",IF(G12539&lt;H12539,"Understocked",IF(G12539&gt;Summary!$B$6*H12539,"Overstocked","Healthy")))</f>
        <v>Healthy</v>
      </c>
      <c r="R12539" s="0" t="str">
        <f aca="false">IF(I12539&gt;=Summary!$B$7,"Fast",IF(I12539&lt;Summary!$B$8,"Slow","Medium"))</f>
        <v>Fast</v>
      </c>
      <c r="S12539" s="15" t="n">
        <f aca="false">IF(M12539&gt;Summary!$B$5,1,0)</f>
        <v>0</v>
      </c>
      <c r="T12539" s="16" t="n">
        <f aca="false">IF(Q12539="Overstocked",(G12539-Summary!$B$6*H12539)*J12539,0)</f>
        <v>0</v>
      </c>
    </row>
    <row r="12540" customFormat="false" ht="15" hidden="false" customHeight="false" outlineLevel="0" collapsed="false">
      <c r="A12540" s="0" t="s">
        <v>12638</v>
      </c>
      <c r="B12540" s="0" t="s">
        <v>115</v>
      </c>
      <c r="C12540" s="0" t="s">
        <v>104</v>
      </c>
      <c r="D12540" s="0" t="s">
        <v>90</v>
      </c>
      <c r="E12540" s="14" t="n">
        <v>45243</v>
      </c>
      <c r="F12540" s="14" t="n">
        <v>45253</v>
      </c>
      <c r="G12540" s="0" t="n">
        <v>288</v>
      </c>
      <c r="H12540" s="0" t="n">
        <v>97</v>
      </c>
      <c r="I12540" s="0" t="n">
        <v>264</v>
      </c>
      <c r="J12540" s="0" t="n">
        <v>661</v>
      </c>
      <c r="K12540" s="0" t="n">
        <v>1111</v>
      </c>
      <c r="L12540" s="15" t="s">
        <v>93</v>
      </c>
      <c r="M12540" s="0" t="n">
        <v>10</v>
      </c>
      <c r="N12540" s="16" t="n">
        <f aca="false">I12540*K12540</f>
        <v>293304</v>
      </c>
      <c r="O12540" s="16" t="n">
        <f aca="false">I12540*(K12540-J12540)</f>
        <v>118800</v>
      </c>
      <c r="P12540" s="15" t="n">
        <f aca="false">K12540-J12540</f>
        <v>450</v>
      </c>
      <c r="Q12540" s="0" t="str">
        <f aca="false">IF(G12540=0,"Out of stock",IF(G12540&lt;H12540,"Understocked",IF(G12540&gt;Summary!$B$6*H12540,"Overstocked","Healthy")))</f>
        <v>Healthy</v>
      </c>
      <c r="R12540" s="0" t="str">
        <f aca="false">IF(I12540&gt;=Summary!$B$7,"Fast",IF(I12540&lt;Summary!$B$8,"Slow","Medium"))</f>
        <v>Fast</v>
      </c>
      <c r="S12540" s="15" t="n">
        <f aca="false">IF(M12540&gt;Summary!$B$5,1,0)</f>
        <v>1</v>
      </c>
      <c r="T12540" s="16" t="n">
        <f aca="false">IF(Q12540="Overstocked",(G12540-Summary!$B$6*H12540)*J12540,0)</f>
        <v>0</v>
      </c>
    </row>
    <row r="12541" customFormat="false" ht="15" hidden="false" customHeight="false" outlineLevel="0" collapsed="false">
      <c r="A12541" s="0" t="s">
        <v>12639</v>
      </c>
      <c r="B12541" s="0" t="s">
        <v>84</v>
      </c>
      <c r="C12541" s="0" t="s">
        <v>96</v>
      </c>
      <c r="D12541" s="0" t="s">
        <v>92</v>
      </c>
      <c r="E12541" s="14" t="n">
        <v>44929</v>
      </c>
      <c r="F12541" s="14" t="n">
        <v>44937</v>
      </c>
      <c r="G12541" s="0" t="n">
        <v>197</v>
      </c>
      <c r="H12541" s="0" t="n">
        <v>90</v>
      </c>
      <c r="I12541" s="0" t="n">
        <v>67</v>
      </c>
      <c r="J12541" s="0" t="n">
        <v>1535</v>
      </c>
      <c r="K12541" s="0" t="n">
        <v>1948</v>
      </c>
      <c r="L12541" s="15" t="s">
        <v>82</v>
      </c>
      <c r="M12541" s="0" t="n">
        <v>8</v>
      </c>
      <c r="N12541" s="16" t="n">
        <f aca="false">I12541*K12541</f>
        <v>130516</v>
      </c>
      <c r="O12541" s="16" t="n">
        <f aca="false">I12541*(K12541-J12541)</f>
        <v>27671</v>
      </c>
      <c r="P12541" s="15" t="n">
        <f aca="false">K12541-J12541</f>
        <v>413</v>
      </c>
      <c r="Q12541" s="0" t="str">
        <f aca="false">IF(G12541=0,"Out of stock",IF(G12541&lt;H12541,"Understocked",IF(G12541&gt;Summary!$B$6*H12541,"Overstocked","Healthy")))</f>
        <v>Healthy</v>
      </c>
      <c r="R12541" s="0" t="str">
        <f aca="false">IF(I12541&gt;=Summary!$B$7,"Fast",IF(I12541&lt;Summary!$B$8,"Slow","Medium"))</f>
        <v>Slow</v>
      </c>
      <c r="S12541" s="15" t="n">
        <f aca="false">IF(M12541&gt;Summary!$B$5,1,0)</f>
        <v>1</v>
      </c>
      <c r="T12541" s="16" t="n">
        <f aca="false">IF(Q12541="Overstocked",(G12541-Summary!$B$6*H12541)*J12541,0)</f>
        <v>0</v>
      </c>
    </row>
    <row r="12542" customFormat="false" ht="15" hidden="false" customHeight="false" outlineLevel="0" collapsed="false">
      <c r="A12542" s="0" t="s">
        <v>12640</v>
      </c>
      <c r="B12542" s="0" t="s">
        <v>111</v>
      </c>
      <c r="C12542" s="0" t="s">
        <v>78</v>
      </c>
      <c r="D12542" s="0" t="s">
        <v>86</v>
      </c>
      <c r="E12542" s="14" t="n">
        <v>45447</v>
      </c>
      <c r="F12542" s="14" t="n">
        <v>45455</v>
      </c>
      <c r="G12542" s="0" t="n">
        <v>420</v>
      </c>
      <c r="H12542" s="0" t="n">
        <v>121</v>
      </c>
      <c r="I12542" s="0" t="n">
        <v>178</v>
      </c>
      <c r="J12542" s="0" t="n">
        <v>1213</v>
      </c>
      <c r="K12542" s="0" t="n">
        <v>1286</v>
      </c>
      <c r="L12542" s="15" t="s">
        <v>93</v>
      </c>
      <c r="M12542" s="0" t="n">
        <v>8</v>
      </c>
      <c r="N12542" s="16" t="n">
        <f aca="false">I12542*K12542</f>
        <v>228908</v>
      </c>
      <c r="O12542" s="16" t="n">
        <f aca="false">I12542*(K12542-J12542)</f>
        <v>12994</v>
      </c>
      <c r="P12542" s="15" t="n">
        <f aca="false">K12542-J12542</f>
        <v>73</v>
      </c>
      <c r="Q12542" s="0" t="str">
        <f aca="false">IF(G12542=0,"Out of stock",IF(G12542&lt;H12542,"Understocked",IF(G12542&gt;Summary!$B$6*H12542,"Overstocked","Healthy")))</f>
        <v>Healthy</v>
      </c>
      <c r="R12542" s="0" t="str">
        <f aca="false">IF(I12542&gt;=Summary!$B$7,"Fast",IF(I12542&lt;Summary!$B$8,"Slow","Medium"))</f>
        <v>Medium</v>
      </c>
      <c r="S12542" s="15" t="n">
        <f aca="false">IF(M12542&gt;Summary!$B$5,1,0)</f>
        <v>1</v>
      </c>
      <c r="T12542" s="16" t="n">
        <f aca="false">IF(Q12542="Overstocked",(G12542-Summary!$B$6*H12542)*J12542,0)</f>
        <v>0</v>
      </c>
    </row>
    <row r="12543" customFormat="false" ht="15" hidden="false" customHeight="false" outlineLevel="0" collapsed="false">
      <c r="A12543" s="0" t="s">
        <v>12641</v>
      </c>
      <c r="B12543" s="0" t="s">
        <v>77</v>
      </c>
      <c r="C12543" s="0" t="s">
        <v>85</v>
      </c>
      <c r="D12543" s="0" t="s">
        <v>86</v>
      </c>
      <c r="E12543" s="14" t="n">
        <v>45575</v>
      </c>
      <c r="F12543" s="14" t="n">
        <v>45576</v>
      </c>
      <c r="G12543" s="0" t="n">
        <v>120</v>
      </c>
      <c r="H12543" s="0" t="n">
        <v>88</v>
      </c>
      <c r="I12543" s="0" t="n">
        <v>226</v>
      </c>
      <c r="J12543" s="0" t="n">
        <v>1188</v>
      </c>
      <c r="K12543" s="0" t="n">
        <v>1435</v>
      </c>
      <c r="L12543" s="15" t="s">
        <v>97</v>
      </c>
      <c r="M12543" s="0" t="n">
        <v>1</v>
      </c>
      <c r="N12543" s="16" t="n">
        <f aca="false">I12543*K12543</f>
        <v>324310</v>
      </c>
      <c r="O12543" s="16" t="n">
        <f aca="false">I12543*(K12543-J12543)</f>
        <v>55822</v>
      </c>
      <c r="P12543" s="15" t="n">
        <f aca="false">K12543-J12543</f>
        <v>247</v>
      </c>
      <c r="Q12543" s="0" t="str">
        <f aca="false">IF(G12543=0,"Out of stock",IF(G12543&lt;H12543,"Understocked",IF(G12543&gt;Summary!$B$6*H12543,"Overstocked","Healthy")))</f>
        <v>Healthy</v>
      </c>
      <c r="R12543" s="0" t="str">
        <f aca="false">IF(I12543&gt;=Summary!$B$7,"Fast",IF(I12543&lt;Summary!$B$8,"Slow","Medium"))</f>
        <v>Fast</v>
      </c>
      <c r="S12543" s="15" t="n">
        <f aca="false">IF(M12543&gt;Summary!$B$5,1,0)</f>
        <v>0</v>
      </c>
      <c r="T12543" s="16" t="n">
        <f aca="false">IF(Q12543="Overstocked",(G12543-Summary!$B$6*H12543)*J12543,0)</f>
        <v>0</v>
      </c>
    </row>
    <row r="12544" customFormat="false" ht="15" hidden="false" customHeight="false" outlineLevel="0" collapsed="false">
      <c r="A12544" s="0" t="s">
        <v>12642</v>
      </c>
      <c r="B12544" s="0" t="s">
        <v>111</v>
      </c>
      <c r="C12544" s="0" t="s">
        <v>85</v>
      </c>
      <c r="D12544" s="0" t="s">
        <v>102</v>
      </c>
      <c r="E12544" s="14" t="n">
        <v>45534</v>
      </c>
      <c r="F12544" s="14" t="n">
        <v>45539</v>
      </c>
      <c r="G12544" s="0" t="n">
        <v>28</v>
      </c>
      <c r="H12544" s="0" t="n">
        <v>133</v>
      </c>
      <c r="I12544" s="0" t="n">
        <v>209</v>
      </c>
      <c r="J12544" s="0" t="n">
        <v>921</v>
      </c>
      <c r="K12544" s="0" t="n">
        <v>1327</v>
      </c>
      <c r="L12544" s="15" t="s">
        <v>93</v>
      </c>
      <c r="M12544" s="0" t="n">
        <v>5</v>
      </c>
      <c r="N12544" s="16" t="n">
        <f aca="false">I12544*K12544</f>
        <v>277343</v>
      </c>
      <c r="O12544" s="16" t="n">
        <f aca="false">I12544*(K12544-J12544)</f>
        <v>84854</v>
      </c>
      <c r="P12544" s="15" t="n">
        <f aca="false">K12544-J12544</f>
        <v>406</v>
      </c>
      <c r="Q12544" s="0" t="str">
        <f aca="false">IF(G12544=0,"Out of stock",IF(G12544&lt;H12544,"Understocked",IF(G12544&gt;Summary!$B$6*H12544,"Overstocked","Healthy")))</f>
        <v>Understocked</v>
      </c>
      <c r="R12544" s="0" t="str">
        <f aca="false">IF(I12544&gt;=Summary!$B$7,"Fast",IF(I12544&lt;Summary!$B$8,"Slow","Medium"))</f>
        <v>Fast</v>
      </c>
      <c r="S12544" s="15" t="n">
        <f aca="false">IF(M12544&gt;Summary!$B$5,1,0)</f>
        <v>0</v>
      </c>
      <c r="T12544" s="16" t="n">
        <f aca="false">IF(Q12544="Overstocked",(G12544-Summary!$B$6*H12544)*J12544,0)</f>
        <v>0</v>
      </c>
    </row>
    <row r="12545" customFormat="false" ht="15" hidden="false" customHeight="false" outlineLevel="0" collapsed="false">
      <c r="A12545" s="0" t="s">
        <v>12643</v>
      </c>
      <c r="B12545" s="0" t="s">
        <v>84</v>
      </c>
      <c r="C12545" s="0" t="s">
        <v>85</v>
      </c>
      <c r="D12545" s="0" t="s">
        <v>79</v>
      </c>
      <c r="E12545" s="14" t="n">
        <v>45452</v>
      </c>
      <c r="F12545" s="14" t="n">
        <v>45453</v>
      </c>
      <c r="G12545" s="0" t="n">
        <v>2</v>
      </c>
      <c r="H12545" s="0" t="n">
        <v>132</v>
      </c>
      <c r="I12545" s="0" t="n">
        <v>83</v>
      </c>
      <c r="J12545" s="0" t="n">
        <v>1991</v>
      </c>
      <c r="K12545" s="0" t="n">
        <v>2157</v>
      </c>
      <c r="L12545" s="15" t="s">
        <v>97</v>
      </c>
      <c r="M12545" s="0" t="n">
        <v>1</v>
      </c>
      <c r="N12545" s="16" t="n">
        <f aca="false">I12545*K12545</f>
        <v>179031</v>
      </c>
      <c r="O12545" s="16" t="n">
        <f aca="false">I12545*(K12545-J12545)</f>
        <v>13778</v>
      </c>
      <c r="P12545" s="15" t="n">
        <f aca="false">K12545-J12545</f>
        <v>166</v>
      </c>
      <c r="Q12545" s="0" t="str">
        <f aca="false">IF(G12545=0,"Out of stock",IF(G12545&lt;H12545,"Understocked",IF(G12545&gt;Summary!$B$6*H12545,"Overstocked","Healthy")))</f>
        <v>Understocked</v>
      </c>
      <c r="R12545" s="0" t="str">
        <f aca="false">IF(I12545&gt;=Summary!$B$7,"Fast",IF(I12545&lt;Summary!$B$8,"Slow","Medium"))</f>
        <v>Slow</v>
      </c>
      <c r="S12545" s="15" t="n">
        <f aca="false">IF(M12545&gt;Summary!$B$5,1,0)</f>
        <v>0</v>
      </c>
      <c r="T12545" s="16" t="n">
        <f aca="false">IF(Q12545="Overstocked",(G12545-Summary!$B$6*H12545)*J12545,0)</f>
        <v>0</v>
      </c>
    </row>
    <row r="12546" customFormat="false" ht="15" hidden="false" customHeight="false" outlineLevel="0" collapsed="false">
      <c r="A12546" s="0" t="s">
        <v>12644</v>
      </c>
      <c r="B12546" s="0" t="s">
        <v>101</v>
      </c>
      <c r="C12546" s="0" t="s">
        <v>104</v>
      </c>
      <c r="D12546" s="0" t="s">
        <v>86</v>
      </c>
      <c r="E12546" s="14" t="n">
        <v>45406</v>
      </c>
      <c r="F12546" s="14" t="n">
        <v>45411</v>
      </c>
      <c r="G12546" s="0" t="n">
        <v>173</v>
      </c>
      <c r="H12546" s="0" t="n">
        <v>101</v>
      </c>
      <c r="I12546" s="0" t="n">
        <v>165</v>
      </c>
      <c r="J12546" s="0" t="n">
        <v>1720</v>
      </c>
      <c r="K12546" s="0" t="n">
        <v>2022</v>
      </c>
      <c r="L12546" s="15" t="s">
        <v>82</v>
      </c>
      <c r="M12546" s="0" t="n">
        <v>5</v>
      </c>
      <c r="N12546" s="16" t="n">
        <f aca="false">I12546*K12546</f>
        <v>333630</v>
      </c>
      <c r="O12546" s="16" t="n">
        <f aca="false">I12546*(K12546-J12546)</f>
        <v>49830</v>
      </c>
      <c r="P12546" s="15" t="n">
        <f aca="false">K12546-J12546</f>
        <v>302</v>
      </c>
      <c r="Q12546" s="0" t="str">
        <f aca="false">IF(G12546=0,"Out of stock",IF(G12546&lt;H12546,"Understocked",IF(G12546&gt;Summary!$B$6*H12546,"Overstocked","Healthy")))</f>
        <v>Healthy</v>
      </c>
      <c r="R12546" s="0" t="str">
        <f aca="false">IF(I12546&gt;=Summary!$B$7,"Fast",IF(I12546&lt;Summary!$B$8,"Slow","Medium"))</f>
        <v>Medium</v>
      </c>
      <c r="S12546" s="15" t="n">
        <f aca="false">IF(M12546&gt;Summary!$B$5,1,0)</f>
        <v>0</v>
      </c>
      <c r="T12546" s="16" t="n">
        <f aca="false">IF(Q12546="Overstocked",(G12546-Summary!$B$6*H12546)*J12546,0)</f>
        <v>0</v>
      </c>
    </row>
    <row r="12547" customFormat="false" ht="15" hidden="false" customHeight="false" outlineLevel="0" collapsed="false">
      <c r="A12547" s="0" t="s">
        <v>12645</v>
      </c>
      <c r="B12547" s="0" t="s">
        <v>115</v>
      </c>
      <c r="C12547" s="0" t="s">
        <v>104</v>
      </c>
      <c r="D12547" s="0" t="s">
        <v>86</v>
      </c>
      <c r="E12547" s="14" t="n">
        <v>45314</v>
      </c>
      <c r="F12547" s="14" t="n">
        <v>45317</v>
      </c>
      <c r="G12547" s="0" t="n">
        <v>469</v>
      </c>
      <c r="H12547" s="0" t="n">
        <v>136</v>
      </c>
      <c r="I12547" s="0" t="n">
        <v>277</v>
      </c>
      <c r="J12547" s="0" t="n">
        <v>1534</v>
      </c>
      <c r="K12547" s="0" t="n">
        <v>1849</v>
      </c>
      <c r="L12547" s="15" t="s">
        <v>93</v>
      </c>
      <c r="M12547" s="0" t="n">
        <v>3</v>
      </c>
      <c r="N12547" s="16" t="n">
        <f aca="false">I12547*K12547</f>
        <v>512173</v>
      </c>
      <c r="O12547" s="16" t="n">
        <f aca="false">I12547*(K12547-J12547)</f>
        <v>87255</v>
      </c>
      <c r="P12547" s="15" t="n">
        <f aca="false">K12547-J12547</f>
        <v>315</v>
      </c>
      <c r="Q12547" s="0" t="str">
        <f aca="false">IF(G12547=0,"Out of stock",IF(G12547&lt;H12547,"Understocked",IF(G12547&gt;Summary!$B$6*H12547,"Overstocked","Healthy")))</f>
        <v>Healthy</v>
      </c>
      <c r="R12547" s="0" t="str">
        <f aca="false">IF(I12547&gt;=Summary!$B$7,"Fast",IF(I12547&lt;Summary!$B$8,"Slow","Medium"))</f>
        <v>Fast</v>
      </c>
      <c r="S12547" s="15" t="n">
        <f aca="false">IF(M12547&gt;Summary!$B$5,1,0)</f>
        <v>0</v>
      </c>
      <c r="T12547" s="16" t="n">
        <f aca="false">IF(Q12547="Overstocked",(G12547-Summary!$B$6*H12547)*J12547,0)</f>
        <v>0</v>
      </c>
    </row>
    <row r="12548" customFormat="false" ht="15" hidden="false" customHeight="false" outlineLevel="0" collapsed="false">
      <c r="A12548" s="0" t="s">
        <v>12646</v>
      </c>
      <c r="B12548" s="0" t="s">
        <v>89</v>
      </c>
      <c r="C12548" s="0" t="s">
        <v>104</v>
      </c>
      <c r="D12548" s="0" t="s">
        <v>102</v>
      </c>
      <c r="E12548" s="14" t="n">
        <v>45063</v>
      </c>
      <c r="F12548" s="14" t="n">
        <v>45069</v>
      </c>
      <c r="G12548" s="0" t="n">
        <v>5</v>
      </c>
      <c r="H12548" s="0" t="n">
        <v>132</v>
      </c>
      <c r="I12548" s="0" t="n">
        <v>285</v>
      </c>
      <c r="J12548" s="0" t="n">
        <v>942</v>
      </c>
      <c r="K12548" s="0" t="n">
        <v>1201</v>
      </c>
      <c r="L12548" s="15" t="s">
        <v>97</v>
      </c>
      <c r="M12548" s="0" t="n">
        <v>6</v>
      </c>
      <c r="N12548" s="16" t="n">
        <f aca="false">I12548*K12548</f>
        <v>342285</v>
      </c>
      <c r="O12548" s="16" t="n">
        <f aca="false">I12548*(K12548-J12548)</f>
        <v>73815</v>
      </c>
      <c r="P12548" s="15" t="n">
        <f aca="false">K12548-J12548</f>
        <v>259</v>
      </c>
      <c r="Q12548" s="0" t="str">
        <f aca="false">IF(G12548=0,"Out of stock",IF(G12548&lt;H12548,"Understocked",IF(G12548&gt;Summary!$B$6*H12548,"Overstocked","Healthy")))</f>
        <v>Understocked</v>
      </c>
      <c r="R12548" s="0" t="str">
        <f aca="false">IF(I12548&gt;=Summary!$B$7,"Fast",IF(I12548&lt;Summary!$B$8,"Slow","Medium"))</f>
        <v>Fast</v>
      </c>
      <c r="S12548" s="15" t="n">
        <f aca="false">IF(M12548&gt;Summary!$B$5,1,0)</f>
        <v>0</v>
      </c>
      <c r="T12548" s="16" t="n">
        <f aca="false">IF(Q12548="Overstocked",(G12548-Summary!$B$6*H12548)*J12548,0)</f>
        <v>0</v>
      </c>
    </row>
    <row r="12549" customFormat="false" ht="15" hidden="false" customHeight="false" outlineLevel="0" collapsed="false">
      <c r="A12549" s="0" t="s">
        <v>12647</v>
      </c>
      <c r="B12549" s="0" t="s">
        <v>107</v>
      </c>
      <c r="C12549" s="0" t="s">
        <v>96</v>
      </c>
      <c r="D12549" s="0" t="s">
        <v>79</v>
      </c>
      <c r="E12549" s="14" t="n">
        <v>45091</v>
      </c>
      <c r="F12549" s="14" t="n">
        <v>45097</v>
      </c>
      <c r="G12549" s="0" t="n">
        <v>305</v>
      </c>
      <c r="H12549" s="0" t="n">
        <v>65</v>
      </c>
      <c r="I12549" s="0" t="n">
        <v>157</v>
      </c>
      <c r="J12549" s="0" t="n">
        <v>1725</v>
      </c>
      <c r="K12549" s="0" t="n">
        <v>2151</v>
      </c>
      <c r="L12549" s="15" t="s">
        <v>80</v>
      </c>
      <c r="M12549" s="0" t="n">
        <v>6</v>
      </c>
      <c r="N12549" s="16" t="n">
        <f aca="false">I12549*K12549</f>
        <v>337707</v>
      </c>
      <c r="O12549" s="16" t="n">
        <f aca="false">I12549*(K12549-J12549)</f>
        <v>66882</v>
      </c>
      <c r="P12549" s="15" t="n">
        <f aca="false">K12549-J12549</f>
        <v>426</v>
      </c>
      <c r="Q12549" s="0" t="str">
        <f aca="false">IF(G12549=0,"Out of stock",IF(G12549&lt;H12549,"Understocked",IF(G12549&gt;Summary!$B$6*H12549,"Overstocked","Healthy")))</f>
        <v>Overstocked</v>
      </c>
      <c r="R12549" s="0" t="str">
        <f aca="false">IF(I12549&gt;=Summary!$B$7,"Fast",IF(I12549&lt;Summary!$B$8,"Slow","Medium"))</f>
        <v>Medium</v>
      </c>
      <c r="S12549" s="15" t="n">
        <f aca="false">IF(M12549&gt;Summary!$B$5,1,0)</f>
        <v>0</v>
      </c>
      <c r="T12549" s="16" t="n">
        <f aca="false">IF(Q12549="Overstocked",(G12549-Summary!$B$6*H12549)*J12549,0)</f>
        <v>77625</v>
      </c>
    </row>
    <row r="12550" customFormat="false" ht="15" hidden="false" customHeight="false" outlineLevel="0" collapsed="false">
      <c r="A12550" s="0" t="s">
        <v>12648</v>
      </c>
      <c r="B12550" s="0" t="s">
        <v>89</v>
      </c>
      <c r="C12550" s="0" t="s">
        <v>85</v>
      </c>
      <c r="D12550" s="0" t="s">
        <v>92</v>
      </c>
      <c r="E12550" s="14" t="n">
        <v>45626</v>
      </c>
      <c r="F12550" s="14" t="n">
        <v>45631</v>
      </c>
      <c r="G12550" s="0" t="n">
        <v>51</v>
      </c>
      <c r="H12550" s="0" t="n">
        <v>76</v>
      </c>
      <c r="I12550" s="0" t="n">
        <v>106</v>
      </c>
      <c r="J12550" s="0" t="n">
        <v>1461</v>
      </c>
      <c r="K12550" s="0" t="n">
        <v>1655</v>
      </c>
      <c r="L12550" s="15" t="s">
        <v>93</v>
      </c>
      <c r="M12550" s="0" t="n">
        <v>5</v>
      </c>
      <c r="N12550" s="16" t="n">
        <f aca="false">I12550*K12550</f>
        <v>175430</v>
      </c>
      <c r="O12550" s="16" t="n">
        <f aca="false">I12550*(K12550-J12550)</f>
        <v>20564</v>
      </c>
      <c r="P12550" s="15" t="n">
        <f aca="false">K12550-J12550</f>
        <v>194</v>
      </c>
      <c r="Q12550" s="0" t="str">
        <f aca="false">IF(G12550=0,"Out of stock",IF(G12550&lt;H12550,"Understocked",IF(G12550&gt;Summary!$B$6*H12550,"Overstocked","Healthy")))</f>
        <v>Understocked</v>
      </c>
      <c r="R12550" s="0" t="str">
        <f aca="false">IF(I12550&gt;=Summary!$B$7,"Fast",IF(I12550&lt;Summary!$B$8,"Slow","Medium"))</f>
        <v>Medium</v>
      </c>
      <c r="S12550" s="15" t="n">
        <f aca="false">IF(M12550&gt;Summary!$B$5,1,0)</f>
        <v>0</v>
      </c>
      <c r="T12550" s="16" t="n">
        <f aca="false">IF(Q12550="Overstocked",(G12550-Summary!$B$6*H12550)*J12550,0)</f>
        <v>0</v>
      </c>
    </row>
    <row r="12551" customFormat="false" ht="15" hidden="false" customHeight="false" outlineLevel="0" collapsed="false">
      <c r="A12551" s="0" t="s">
        <v>12649</v>
      </c>
      <c r="B12551" s="0" t="s">
        <v>113</v>
      </c>
      <c r="C12551" s="0" t="s">
        <v>78</v>
      </c>
      <c r="D12551" s="0" t="s">
        <v>86</v>
      </c>
      <c r="E12551" s="14" t="n">
        <v>44993</v>
      </c>
      <c r="F12551" s="14" t="n">
        <v>44996</v>
      </c>
      <c r="G12551" s="0" t="n">
        <v>206</v>
      </c>
      <c r="H12551" s="0" t="n">
        <v>60</v>
      </c>
      <c r="I12551" s="0" t="n">
        <v>154</v>
      </c>
      <c r="J12551" s="0" t="n">
        <v>1074</v>
      </c>
      <c r="K12551" s="0" t="n">
        <v>1288</v>
      </c>
      <c r="L12551" s="15" t="s">
        <v>82</v>
      </c>
      <c r="M12551" s="0" t="n">
        <v>3</v>
      </c>
      <c r="N12551" s="16" t="n">
        <f aca="false">I12551*K12551</f>
        <v>198352</v>
      </c>
      <c r="O12551" s="16" t="n">
        <f aca="false">I12551*(K12551-J12551)</f>
        <v>32956</v>
      </c>
      <c r="P12551" s="15" t="n">
        <f aca="false">K12551-J12551</f>
        <v>214</v>
      </c>
      <c r="Q12551" s="0" t="str">
        <f aca="false">IF(G12551=0,"Out of stock",IF(G12551&lt;H12551,"Understocked",IF(G12551&gt;Summary!$B$6*H12551,"Overstocked","Healthy")))</f>
        <v>Healthy</v>
      </c>
      <c r="R12551" s="0" t="str">
        <f aca="false">IF(I12551&gt;=Summary!$B$7,"Fast",IF(I12551&lt;Summary!$B$8,"Slow","Medium"))</f>
        <v>Medium</v>
      </c>
      <c r="S12551" s="15" t="n">
        <f aca="false">IF(M12551&gt;Summary!$B$5,1,0)</f>
        <v>0</v>
      </c>
      <c r="T12551" s="16" t="n">
        <f aca="false">IF(Q12551="Overstocked",(G12551-Summary!$B$6*H12551)*J12551,0)</f>
        <v>0</v>
      </c>
    </row>
    <row r="12552" customFormat="false" ht="15" hidden="false" customHeight="false" outlineLevel="0" collapsed="false">
      <c r="A12552" s="0" t="s">
        <v>12650</v>
      </c>
      <c r="B12552" s="0" t="s">
        <v>111</v>
      </c>
      <c r="C12552" s="0" t="s">
        <v>104</v>
      </c>
      <c r="D12552" s="0" t="s">
        <v>92</v>
      </c>
      <c r="E12552" s="14" t="n">
        <v>45625</v>
      </c>
      <c r="F12552" s="14" t="n">
        <v>45632</v>
      </c>
      <c r="G12552" s="0" t="n">
        <v>354</v>
      </c>
      <c r="H12552" s="0" t="n">
        <v>138</v>
      </c>
      <c r="I12552" s="0" t="n">
        <v>10</v>
      </c>
      <c r="J12552" s="0" t="n">
        <v>390</v>
      </c>
      <c r="K12552" s="0" t="n">
        <v>482</v>
      </c>
      <c r="L12552" s="15" t="s">
        <v>97</v>
      </c>
      <c r="M12552" s="0" t="n">
        <v>7</v>
      </c>
      <c r="N12552" s="16" t="n">
        <f aca="false">I12552*K12552</f>
        <v>4820</v>
      </c>
      <c r="O12552" s="16" t="n">
        <f aca="false">I12552*(K12552-J12552)</f>
        <v>920</v>
      </c>
      <c r="P12552" s="15" t="n">
        <f aca="false">K12552-J12552</f>
        <v>92</v>
      </c>
      <c r="Q12552" s="0" t="str">
        <f aca="false">IF(G12552=0,"Out of stock",IF(G12552&lt;H12552,"Understocked",IF(G12552&gt;Summary!$B$6*H12552,"Overstocked","Healthy")))</f>
        <v>Healthy</v>
      </c>
      <c r="R12552" s="0" t="str">
        <f aca="false">IF(I12552&gt;=Summary!$B$7,"Fast",IF(I12552&lt;Summary!$B$8,"Slow","Medium"))</f>
        <v>Slow</v>
      </c>
      <c r="S12552" s="15" t="n">
        <f aca="false">IF(M12552&gt;Summary!$B$5,1,0)</f>
        <v>0</v>
      </c>
      <c r="T12552" s="16" t="n">
        <f aca="false">IF(Q12552="Overstocked",(G12552-Summary!$B$6*H12552)*J12552,0)</f>
        <v>0</v>
      </c>
    </row>
    <row r="12553" customFormat="false" ht="15" hidden="false" customHeight="false" outlineLevel="0" collapsed="false">
      <c r="A12553" s="0" t="s">
        <v>12651</v>
      </c>
      <c r="B12553" s="0" t="s">
        <v>123</v>
      </c>
      <c r="C12553" s="0" t="s">
        <v>104</v>
      </c>
      <c r="D12553" s="0" t="s">
        <v>90</v>
      </c>
      <c r="E12553" s="14" t="n">
        <v>45243</v>
      </c>
      <c r="F12553" s="14" t="n">
        <v>45253</v>
      </c>
      <c r="G12553" s="0" t="n">
        <v>463</v>
      </c>
      <c r="H12553" s="0" t="n">
        <v>111</v>
      </c>
      <c r="I12553" s="0" t="n">
        <v>114</v>
      </c>
      <c r="J12553" s="0" t="n">
        <v>1769</v>
      </c>
      <c r="K12553" s="0" t="n">
        <v>1928</v>
      </c>
      <c r="L12553" s="15" t="s">
        <v>82</v>
      </c>
      <c r="M12553" s="0" t="n">
        <v>10</v>
      </c>
      <c r="N12553" s="16" t="n">
        <f aca="false">I12553*K12553</f>
        <v>219792</v>
      </c>
      <c r="O12553" s="16" t="n">
        <f aca="false">I12553*(K12553-J12553)</f>
        <v>18126</v>
      </c>
      <c r="P12553" s="15" t="n">
        <f aca="false">K12553-J12553</f>
        <v>159</v>
      </c>
      <c r="Q12553" s="0" t="str">
        <f aca="false">IF(G12553=0,"Out of stock",IF(G12553&lt;H12553,"Understocked",IF(G12553&gt;Summary!$B$6*H12553,"Overstocked","Healthy")))</f>
        <v>Overstocked</v>
      </c>
      <c r="R12553" s="0" t="str">
        <f aca="false">IF(I12553&gt;=Summary!$B$7,"Fast",IF(I12553&lt;Summary!$B$8,"Slow","Medium"))</f>
        <v>Medium</v>
      </c>
      <c r="S12553" s="15" t="n">
        <f aca="false">IF(M12553&gt;Summary!$B$5,1,0)</f>
        <v>1</v>
      </c>
      <c r="T12553" s="16" t="n">
        <f aca="false">IF(Q12553="Overstocked",(G12553-Summary!$B$6*H12553)*J12553,0)</f>
        <v>33611</v>
      </c>
    </row>
    <row r="12554" customFormat="false" ht="15" hidden="false" customHeight="false" outlineLevel="0" collapsed="false">
      <c r="A12554" s="0" t="s">
        <v>12652</v>
      </c>
      <c r="B12554" s="0" t="s">
        <v>77</v>
      </c>
      <c r="C12554" s="0" t="s">
        <v>104</v>
      </c>
      <c r="D12554" s="0" t="s">
        <v>86</v>
      </c>
      <c r="E12554" s="14" t="n">
        <v>45096</v>
      </c>
      <c r="F12554" s="14" t="n">
        <v>45101</v>
      </c>
      <c r="G12554" s="0" t="n">
        <v>496</v>
      </c>
      <c r="H12554" s="0" t="n">
        <v>110</v>
      </c>
      <c r="I12554" s="0" t="n">
        <v>150</v>
      </c>
      <c r="J12554" s="0" t="n">
        <v>1826</v>
      </c>
      <c r="K12554" s="0" t="n">
        <v>2106</v>
      </c>
      <c r="L12554" s="15" t="s">
        <v>80</v>
      </c>
      <c r="M12554" s="0" t="n">
        <v>5</v>
      </c>
      <c r="N12554" s="16" t="n">
        <f aca="false">I12554*K12554</f>
        <v>315900</v>
      </c>
      <c r="O12554" s="16" t="n">
        <f aca="false">I12554*(K12554-J12554)</f>
        <v>42000</v>
      </c>
      <c r="P12554" s="15" t="n">
        <f aca="false">K12554-J12554</f>
        <v>280</v>
      </c>
      <c r="Q12554" s="0" t="str">
        <f aca="false">IF(G12554=0,"Out of stock",IF(G12554&lt;H12554,"Understocked",IF(G12554&gt;Summary!$B$6*H12554,"Overstocked","Healthy")))</f>
        <v>Overstocked</v>
      </c>
      <c r="R12554" s="0" t="str">
        <f aca="false">IF(I12554&gt;=Summary!$B$7,"Fast",IF(I12554&lt;Summary!$B$8,"Slow","Medium"))</f>
        <v>Medium</v>
      </c>
      <c r="S12554" s="15" t="n">
        <f aca="false">IF(M12554&gt;Summary!$B$5,1,0)</f>
        <v>0</v>
      </c>
      <c r="T12554" s="16" t="n">
        <f aca="false">IF(Q12554="Overstocked",(G12554-Summary!$B$6*H12554)*J12554,0)</f>
        <v>102256</v>
      </c>
    </row>
    <row r="12555" customFormat="false" ht="15" hidden="false" customHeight="false" outlineLevel="0" collapsed="false">
      <c r="A12555" s="0" t="s">
        <v>12653</v>
      </c>
      <c r="B12555" s="0" t="s">
        <v>95</v>
      </c>
      <c r="C12555" s="0" t="s">
        <v>96</v>
      </c>
      <c r="D12555" s="0" t="s">
        <v>90</v>
      </c>
      <c r="E12555" s="14" t="n">
        <v>45185</v>
      </c>
      <c r="F12555" s="14" t="n">
        <v>45190</v>
      </c>
      <c r="G12555" s="0" t="n">
        <v>370</v>
      </c>
      <c r="H12555" s="0" t="n">
        <v>67</v>
      </c>
      <c r="I12555" s="0" t="n">
        <v>129</v>
      </c>
      <c r="J12555" s="0" t="n">
        <v>728</v>
      </c>
      <c r="K12555" s="0" t="n">
        <v>1119</v>
      </c>
      <c r="L12555" s="15" t="s">
        <v>87</v>
      </c>
      <c r="M12555" s="0" t="n">
        <v>5</v>
      </c>
      <c r="N12555" s="16" t="n">
        <f aca="false">I12555*K12555</f>
        <v>144351</v>
      </c>
      <c r="O12555" s="16" t="n">
        <f aca="false">I12555*(K12555-J12555)</f>
        <v>50439</v>
      </c>
      <c r="P12555" s="15" t="n">
        <f aca="false">K12555-J12555</f>
        <v>391</v>
      </c>
      <c r="Q12555" s="0" t="str">
        <f aca="false">IF(G12555=0,"Out of stock",IF(G12555&lt;H12555,"Understocked",IF(G12555&gt;Summary!$B$6*H12555,"Overstocked","Healthy")))</f>
        <v>Overstocked</v>
      </c>
      <c r="R12555" s="0" t="str">
        <f aca="false">IF(I12555&gt;=Summary!$B$7,"Fast",IF(I12555&lt;Summary!$B$8,"Slow","Medium"))</f>
        <v>Medium</v>
      </c>
      <c r="S12555" s="15" t="n">
        <f aca="false">IF(M12555&gt;Summary!$B$5,1,0)</f>
        <v>0</v>
      </c>
      <c r="T12555" s="16" t="n">
        <f aca="false">IF(Q12555="Overstocked",(G12555-Summary!$B$6*H12555)*J12555,0)</f>
        <v>74256</v>
      </c>
    </row>
    <row r="12556" customFormat="false" ht="15" hidden="false" customHeight="false" outlineLevel="0" collapsed="false">
      <c r="A12556" s="0" t="s">
        <v>12654</v>
      </c>
      <c r="B12556" s="0" t="s">
        <v>101</v>
      </c>
      <c r="C12556" s="0" t="s">
        <v>78</v>
      </c>
      <c r="D12556" s="0" t="s">
        <v>92</v>
      </c>
      <c r="E12556" s="14" t="n">
        <v>45526</v>
      </c>
      <c r="F12556" s="14" t="n">
        <v>45529</v>
      </c>
      <c r="G12556" s="0" t="n">
        <v>271</v>
      </c>
      <c r="H12556" s="0" t="n">
        <v>116</v>
      </c>
      <c r="I12556" s="0" t="n">
        <v>273</v>
      </c>
      <c r="J12556" s="0" t="n">
        <v>1249</v>
      </c>
      <c r="K12556" s="0" t="n">
        <v>1376</v>
      </c>
      <c r="L12556" s="15" t="s">
        <v>97</v>
      </c>
      <c r="M12556" s="0" t="n">
        <v>3</v>
      </c>
      <c r="N12556" s="16" t="n">
        <f aca="false">I12556*K12556</f>
        <v>375648</v>
      </c>
      <c r="O12556" s="16" t="n">
        <f aca="false">I12556*(K12556-J12556)</f>
        <v>34671</v>
      </c>
      <c r="P12556" s="15" t="n">
        <f aca="false">K12556-J12556</f>
        <v>127</v>
      </c>
      <c r="Q12556" s="0" t="str">
        <f aca="false">IF(G12556=0,"Out of stock",IF(G12556&lt;H12556,"Understocked",IF(G12556&gt;Summary!$B$6*H12556,"Overstocked","Healthy")))</f>
        <v>Healthy</v>
      </c>
      <c r="R12556" s="0" t="str">
        <f aca="false">IF(I12556&gt;=Summary!$B$7,"Fast",IF(I12556&lt;Summary!$B$8,"Slow","Medium"))</f>
        <v>Fast</v>
      </c>
      <c r="S12556" s="15" t="n">
        <f aca="false">IF(M12556&gt;Summary!$B$5,1,0)</f>
        <v>0</v>
      </c>
      <c r="T12556" s="16" t="n">
        <f aca="false">IF(Q12556="Overstocked",(G12556-Summary!$B$6*H12556)*J12556,0)</f>
        <v>0</v>
      </c>
    </row>
    <row r="12557" customFormat="false" ht="15" hidden="false" customHeight="false" outlineLevel="0" collapsed="false">
      <c r="A12557" s="0" t="s">
        <v>12655</v>
      </c>
      <c r="B12557" s="0" t="s">
        <v>123</v>
      </c>
      <c r="C12557" s="0" t="s">
        <v>104</v>
      </c>
      <c r="D12557" s="0" t="s">
        <v>90</v>
      </c>
      <c r="E12557" s="14" t="n">
        <v>45359</v>
      </c>
      <c r="F12557" s="14" t="n">
        <v>45369</v>
      </c>
      <c r="G12557" s="0" t="n">
        <v>427</v>
      </c>
      <c r="H12557" s="0" t="n">
        <v>85</v>
      </c>
      <c r="I12557" s="0" t="n">
        <v>45</v>
      </c>
      <c r="J12557" s="0" t="n">
        <v>1841</v>
      </c>
      <c r="K12557" s="0" t="n">
        <v>2059</v>
      </c>
      <c r="L12557" s="15" t="s">
        <v>87</v>
      </c>
      <c r="M12557" s="0" t="n">
        <v>10</v>
      </c>
      <c r="N12557" s="16" t="n">
        <f aca="false">I12557*K12557</f>
        <v>92655</v>
      </c>
      <c r="O12557" s="16" t="n">
        <f aca="false">I12557*(K12557-J12557)</f>
        <v>9810</v>
      </c>
      <c r="P12557" s="15" t="n">
        <f aca="false">K12557-J12557</f>
        <v>218</v>
      </c>
      <c r="Q12557" s="0" t="str">
        <f aca="false">IF(G12557=0,"Out of stock",IF(G12557&lt;H12557,"Understocked",IF(G12557&gt;Summary!$B$6*H12557,"Overstocked","Healthy")))</f>
        <v>Overstocked</v>
      </c>
      <c r="R12557" s="0" t="str">
        <f aca="false">IF(I12557&gt;=Summary!$B$7,"Fast",IF(I12557&lt;Summary!$B$8,"Slow","Medium"))</f>
        <v>Slow</v>
      </c>
      <c r="S12557" s="15" t="n">
        <f aca="false">IF(M12557&gt;Summary!$B$5,1,0)</f>
        <v>1</v>
      </c>
      <c r="T12557" s="16" t="n">
        <f aca="false">IF(Q12557="Overstocked",(G12557-Summary!$B$6*H12557)*J12557,0)</f>
        <v>160167</v>
      </c>
    </row>
    <row r="12558" customFormat="false" ht="15" hidden="false" customHeight="false" outlineLevel="0" collapsed="false">
      <c r="A12558" s="0" t="s">
        <v>12656</v>
      </c>
      <c r="B12558" s="0" t="s">
        <v>84</v>
      </c>
      <c r="C12558" s="0" t="s">
        <v>85</v>
      </c>
      <c r="D12558" s="0" t="s">
        <v>92</v>
      </c>
      <c r="E12558" s="14" t="n">
        <v>45227</v>
      </c>
      <c r="F12558" s="14" t="n">
        <v>45229</v>
      </c>
      <c r="G12558" s="0" t="n">
        <v>223</v>
      </c>
      <c r="H12558" s="0" t="n">
        <v>145</v>
      </c>
      <c r="I12558" s="0" t="n">
        <v>200</v>
      </c>
      <c r="J12558" s="0" t="n">
        <v>350</v>
      </c>
      <c r="K12558" s="0" t="n">
        <v>699</v>
      </c>
      <c r="L12558" s="15" t="s">
        <v>87</v>
      </c>
      <c r="M12558" s="0" t="n">
        <v>2</v>
      </c>
      <c r="N12558" s="16" t="n">
        <f aca="false">I12558*K12558</f>
        <v>139800</v>
      </c>
      <c r="O12558" s="16" t="n">
        <f aca="false">I12558*(K12558-J12558)</f>
        <v>69800</v>
      </c>
      <c r="P12558" s="15" t="n">
        <f aca="false">K12558-J12558</f>
        <v>349</v>
      </c>
      <c r="Q12558" s="0" t="str">
        <f aca="false">IF(G12558=0,"Out of stock",IF(G12558&lt;H12558,"Understocked",IF(G12558&gt;Summary!$B$6*H12558,"Overstocked","Healthy")))</f>
        <v>Healthy</v>
      </c>
      <c r="R12558" s="0" t="str">
        <f aca="false">IF(I12558&gt;=Summary!$B$7,"Fast",IF(I12558&lt;Summary!$B$8,"Slow","Medium"))</f>
        <v>Fast</v>
      </c>
      <c r="S12558" s="15" t="n">
        <f aca="false">IF(M12558&gt;Summary!$B$5,1,0)</f>
        <v>0</v>
      </c>
      <c r="T12558" s="16" t="n">
        <f aca="false">IF(Q12558="Overstocked",(G12558-Summary!$B$6*H12558)*J12558,0)</f>
        <v>0</v>
      </c>
    </row>
    <row r="12559" customFormat="false" ht="15" hidden="false" customHeight="false" outlineLevel="0" collapsed="false">
      <c r="A12559" s="0" t="s">
        <v>12657</v>
      </c>
      <c r="B12559" s="0" t="s">
        <v>115</v>
      </c>
      <c r="C12559" s="0" t="s">
        <v>85</v>
      </c>
      <c r="D12559" s="0" t="s">
        <v>86</v>
      </c>
      <c r="E12559" s="14" t="n">
        <v>44954</v>
      </c>
      <c r="F12559" s="14" t="n">
        <v>44957</v>
      </c>
      <c r="G12559" s="0" t="n">
        <v>140</v>
      </c>
      <c r="H12559" s="0" t="n">
        <v>104</v>
      </c>
      <c r="I12559" s="0" t="n">
        <v>154</v>
      </c>
      <c r="J12559" s="0" t="n">
        <v>1445</v>
      </c>
      <c r="K12559" s="0" t="n">
        <v>1544</v>
      </c>
      <c r="L12559" s="15" t="s">
        <v>97</v>
      </c>
      <c r="M12559" s="0" t="n">
        <v>3</v>
      </c>
      <c r="N12559" s="16" t="n">
        <f aca="false">I12559*K12559</f>
        <v>237776</v>
      </c>
      <c r="O12559" s="16" t="n">
        <f aca="false">I12559*(K12559-J12559)</f>
        <v>15246</v>
      </c>
      <c r="P12559" s="15" t="n">
        <f aca="false">K12559-J12559</f>
        <v>99</v>
      </c>
      <c r="Q12559" s="0" t="str">
        <f aca="false">IF(G12559=0,"Out of stock",IF(G12559&lt;H12559,"Understocked",IF(G12559&gt;Summary!$B$6*H12559,"Overstocked","Healthy")))</f>
        <v>Healthy</v>
      </c>
      <c r="R12559" s="0" t="str">
        <f aca="false">IF(I12559&gt;=Summary!$B$7,"Fast",IF(I12559&lt;Summary!$B$8,"Slow","Medium"))</f>
        <v>Medium</v>
      </c>
      <c r="S12559" s="15" t="n">
        <f aca="false">IF(M12559&gt;Summary!$B$5,1,0)</f>
        <v>0</v>
      </c>
      <c r="T12559" s="16" t="n">
        <f aca="false">IF(Q12559="Overstocked",(G12559-Summary!$B$6*H12559)*J12559,0)</f>
        <v>0</v>
      </c>
    </row>
    <row r="12560" customFormat="false" ht="15" hidden="false" customHeight="false" outlineLevel="0" collapsed="false">
      <c r="A12560" s="0" t="s">
        <v>12658</v>
      </c>
      <c r="B12560" s="0" t="s">
        <v>115</v>
      </c>
      <c r="C12560" s="0" t="s">
        <v>96</v>
      </c>
      <c r="D12560" s="0" t="s">
        <v>86</v>
      </c>
      <c r="E12560" s="14" t="n">
        <v>45273</v>
      </c>
      <c r="F12560" s="14" t="n">
        <v>45275</v>
      </c>
      <c r="G12560" s="0" t="n">
        <v>258</v>
      </c>
      <c r="H12560" s="0" t="n">
        <v>102</v>
      </c>
      <c r="I12560" s="0" t="n">
        <v>115</v>
      </c>
      <c r="J12560" s="0" t="n">
        <v>562</v>
      </c>
      <c r="K12560" s="0" t="n">
        <v>647</v>
      </c>
      <c r="L12560" s="15" t="s">
        <v>82</v>
      </c>
      <c r="M12560" s="0" t="n">
        <v>2</v>
      </c>
      <c r="N12560" s="16" t="n">
        <f aca="false">I12560*K12560</f>
        <v>74405</v>
      </c>
      <c r="O12560" s="16" t="n">
        <f aca="false">I12560*(K12560-J12560)</f>
        <v>9775</v>
      </c>
      <c r="P12560" s="15" t="n">
        <f aca="false">K12560-J12560</f>
        <v>85</v>
      </c>
      <c r="Q12560" s="0" t="str">
        <f aca="false">IF(G12560=0,"Out of stock",IF(G12560&lt;H12560,"Understocked",IF(G12560&gt;Summary!$B$6*H12560,"Overstocked","Healthy")))</f>
        <v>Healthy</v>
      </c>
      <c r="R12560" s="0" t="str">
        <f aca="false">IF(I12560&gt;=Summary!$B$7,"Fast",IF(I12560&lt;Summary!$B$8,"Slow","Medium"))</f>
        <v>Medium</v>
      </c>
      <c r="S12560" s="15" t="n">
        <f aca="false">IF(M12560&gt;Summary!$B$5,1,0)</f>
        <v>0</v>
      </c>
      <c r="T12560" s="16" t="n">
        <f aca="false">IF(Q12560="Overstocked",(G12560-Summary!$B$6*H12560)*J12560,0)</f>
        <v>0</v>
      </c>
    </row>
    <row r="12561" customFormat="false" ht="15" hidden="false" customHeight="false" outlineLevel="0" collapsed="false">
      <c r="A12561" s="0" t="s">
        <v>12659</v>
      </c>
      <c r="B12561" s="0" t="s">
        <v>95</v>
      </c>
      <c r="C12561" s="0" t="s">
        <v>96</v>
      </c>
      <c r="D12561" s="0" t="s">
        <v>79</v>
      </c>
      <c r="E12561" s="14" t="n">
        <v>45122</v>
      </c>
      <c r="F12561" s="14" t="n">
        <v>45132</v>
      </c>
      <c r="G12561" s="0" t="n">
        <v>307</v>
      </c>
      <c r="H12561" s="0" t="n">
        <v>50</v>
      </c>
      <c r="I12561" s="0" t="n">
        <v>124</v>
      </c>
      <c r="J12561" s="0" t="n">
        <v>1122</v>
      </c>
      <c r="K12561" s="0" t="n">
        <v>1607</v>
      </c>
      <c r="L12561" s="15" t="s">
        <v>97</v>
      </c>
      <c r="M12561" s="0" t="n">
        <v>10</v>
      </c>
      <c r="N12561" s="16" t="n">
        <f aca="false">I12561*K12561</f>
        <v>199268</v>
      </c>
      <c r="O12561" s="16" t="n">
        <f aca="false">I12561*(K12561-J12561)</f>
        <v>60140</v>
      </c>
      <c r="P12561" s="15" t="n">
        <f aca="false">K12561-J12561</f>
        <v>485</v>
      </c>
      <c r="Q12561" s="0" t="str">
        <f aca="false">IF(G12561=0,"Out of stock",IF(G12561&lt;H12561,"Understocked",IF(G12561&gt;Summary!$B$6*H12561,"Overstocked","Healthy")))</f>
        <v>Overstocked</v>
      </c>
      <c r="R12561" s="0" t="str">
        <f aca="false">IF(I12561&gt;=Summary!$B$7,"Fast",IF(I12561&lt;Summary!$B$8,"Slow","Medium"))</f>
        <v>Medium</v>
      </c>
      <c r="S12561" s="15" t="n">
        <f aca="false">IF(M12561&gt;Summary!$B$5,1,0)</f>
        <v>1</v>
      </c>
      <c r="T12561" s="16" t="n">
        <f aca="false">IF(Q12561="Overstocked",(G12561-Summary!$B$6*H12561)*J12561,0)</f>
        <v>120054</v>
      </c>
    </row>
    <row r="12562" customFormat="false" ht="15" hidden="false" customHeight="false" outlineLevel="0" collapsed="false">
      <c r="A12562" s="0" t="s">
        <v>12660</v>
      </c>
      <c r="B12562" s="0" t="s">
        <v>89</v>
      </c>
      <c r="C12562" s="0" t="s">
        <v>96</v>
      </c>
      <c r="D12562" s="0" t="s">
        <v>92</v>
      </c>
      <c r="E12562" s="14" t="n">
        <v>45439</v>
      </c>
      <c r="F12562" s="14" t="n">
        <v>45448</v>
      </c>
      <c r="G12562" s="0" t="n">
        <v>414</v>
      </c>
      <c r="H12562" s="0" t="n">
        <v>133</v>
      </c>
      <c r="I12562" s="0" t="n">
        <v>195</v>
      </c>
      <c r="J12562" s="0" t="n">
        <v>1178</v>
      </c>
      <c r="K12562" s="0" t="n">
        <v>1446</v>
      </c>
      <c r="L12562" s="15" t="s">
        <v>93</v>
      </c>
      <c r="M12562" s="0" t="n">
        <v>9</v>
      </c>
      <c r="N12562" s="16" t="n">
        <f aca="false">I12562*K12562</f>
        <v>281970</v>
      </c>
      <c r="O12562" s="16" t="n">
        <f aca="false">I12562*(K12562-J12562)</f>
        <v>52260</v>
      </c>
      <c r="P12562" s="15" t="n">
        <f aca="false">K12562-J12562</f>
        <v>268</v>
      </c>
      <c r="Q12562" s="0" t="str">
        <f aca="false">IF(G12562=0,"Out of stock",IF(G12562&lt;H12562,"Understocked",IF(G12562&gt;Summary!$B$6*H12562,"Overstocked","Healthy")))</f>
        <v>Healthy</v>
      </c>
      <c r="R12562" s="0" t="str">
        <f aca="false">IF(I12562&gt;=Summary!$B$7,"Fast",IF(I12562&lt;Summary!$B$8,"Slow","Medium"))</f>
        <v>Medium</v>
      </c>
      <c r="S12562" s="15" t="n">
        <f aca="false">IF(M12562&gt;Summary!$B$5,1,0)</f>
        <v>1</v>
      </c>
      <c r="T12562" s="16" t="n">
        <f aca="false">IF(Q12562="Overstocked",(G12562-Summary!$B$6*H12562)*J12562,0)</f>
        <v>0</v>
      </c>
    </row>
    <row r="12563" customFormat="false" ht="15" hidden="false" customHeight="false" outlineLevel="0" collapsed="false">
      <c r="A12563" s="0" t="s">
        <v>12661</v>
      </c>
      <c r="B12563" s="0" t="s">
        <v>101</v>
      </c>
      <c r="C12563" s="0" t="s">
        <v>78</v>
      </c>
      <c r="D12563" s="0" t="s">
        <v>102</v>
      </c>
      <c r="E12563" s="14" t="n">
        <v>45015</v>
      </c>
      <c r="F12563" s="14" t="n">
        <v>45025</v>
      </c>
      <c r="G12563" s="0" t="n">
        <v>297</v>
      </c>
      <c r="H12563" s="0" t="n">
        <v>109</v>
      </c>
      <c r="I12563" s="0" t="n">
        <v>147</v>
      </c>
      <c r="J12563" s="0" t="n">
        <v>1881</v>
      </c>
      <c r="K12563" s="0" t="n">
        <v>2188</v>
      </c>
      <c r="L12563" s="15" t="s">
        <v>82</v>
      </c>
      <c r="M12563" s="0" t="n">
        <v>10</v>
      </c>
      <c r="N12563" s="16" t="n">
        <f aca="false">I12563*K12563</f>
        <v>321636</v>
      </c>
      <c r="O12563" s="16" t="n">
        <f aca="false">I12563*(K12563-J12563)</f>
        <v>45129</v>
      </c>
      <c r="P12563" s="15" t="n">
        <f aca="false">K12563-J12563</f>
        <v>307</v>
      </c>
      <c r="Q12563" s="0" t="str">
        <f aca="false">IF(G12563=0,"Out of stock",IF(G12563&lt;H12563,"Understocked",IF(G12563&gt;Summary!$B$6*H12563,"Overstocked","Healthy")))</f>
        <v>Healthy</v>
      </c>
      <c r="R12563" s="0" t="str">
        <f aca="false">IF(I12563&gt;=Summary!$B$7,"Fast",IF(I12563&lt;Summary!$B$8,"Slow","Medium"))</f>
        <v>Medium</v>
      </c>
      <c r="S12563" s="15" t="n">
        <f aca="false">IF(M12563&gt;Summary!$B$5,1,0)</f>
        <v>1</v>
      </c>
      <c r="T12563" s="16" t="n">
        <f aca="false">IF(Q12563="Overstocked",(G12563-Summary!$B$6*H12563)*J12563,0)</f>
        <v>0</v>
      </c>
    </row>
    <row r="12564" customFormat="false" ht="15" hidden="false" customHeight="false" outlineLevel="0" collapsed="false">
      <c r="A12564" s="0" t="s">
        <v>12662</v>
      </c>
      <c r="B12564" s="0" t="s">
        <v>84</v>
      </c>
      <c r="C12564" s="0" t="s">
        <v>78</v>
      </c>
      <c r="D12564" s="0" t="s">
        <v>86</v>
      </c>
      <c r="E12564" s="14" t="n">
        <v>45226</v>
      </c>
      <c r="F12564" s="14" t="n">
        <v>45227</v>
      </c>
      <c r="G12564" s="0" t="n">
        <v>473</v>
      </c>
      <c r="H12564" s="0" t="n">
        <v>71</v>
      </c>
      <c r="I12564" s="0" t="n">
        <v>296</v>
      </c>
      <c r="J12564" s="0" t="n">
        <v>235</v>
      </c>
      <c r="K12564" s="0" t="n">
        <v>303</v>
      </c>
      <c r="L12564" s="15" t="s">
        <v>82</v>
      </c>
      <c r="M12564" s="0" t="n">
        <v>1</v>
      </c>
      <c r="N12564" s="16" t="n">
        <f aca="false">I12564*K12564</f>
        <v>89688</v>
      </c>
      <c r="O12564" s="16" t="n">
        <f aca="false">I12564*(K12564-J12564)</f>
        <v>20128</v>
      </c>
      <c r="P12564" s="15" t="n">
        <f aca="false">K12564-J12564</f>
        <v>68</v>
      </c>
      <c r="Q12564" s="0" t="str">
        <f aca="false">IF(G12564=0,"Out of stock",IF(G12564&lt;H12564,"Understocked",IF(G12564&gt;Summary!$B$6*H12564,"Overstocked","Healthy")))</f>
        <v>Overstocked</v>
      </c>
      <c r="R12564" s="0" t="str">
        <f aca="false">IF(I12564&gt;=Summary!$B$7,"Fast",IF(I12564&lt;Summary!$B$8,"Slow","Medium"))</f>
        <v>Fast</v>
      </c>
      <c r="S12564" s="15" t="n">
        <f aca="false">IF(M12564&gt;Summary!$B$5,1,0)</f>
        <v>0</v>
      </c>
      <c r="T12564" s="16" t="n">
        <f aca="false">IF(Q12564="Overstocked",(G12564-Summary!$B$6*H12564)*J12564,0)</f>
        <v>44415</v>
      </c>
    </row>
    <row r="12565" customFormat="false" ht="15" hidden="false" customHeight="false" outlineLevel="0" collapsed="false">
      <c r="A12565" s="0" t="s">
        <v>12663</v>
      </c>
      <c r="B12565" s="0" t="s">
        <v>113</v>
      </c>
      <c r="C12565" s="0" t="s">
        <v>78</v>
      </c>
      <c r="D12565" s="0" t="s">
        <v>90</v>
      </c>
      <c r="E12565" s="14" t="n">
        <v>45350</v>
      </c>
      <c r="F12565" s="14" t="n">
        <v>45358</v>
      </c>
      <c r="G12565" s="0" t="n">
        <v>244</v>
      </c>
      <c r="H12565" s="0" t="n">
        <v>138</v>
      </c>
      <c r="I12565" s="0" t="n">
        <v>105</v>
      </c>
      <c r="J12565" s="0" t="n">
        <v>1540</v>
      </c>
      <c r="K12565" s="0" t="n">
        <v>1915</v>
      </c>
      <c r="L12565" s="15" t="s">
        <v>97</v>
      </c>
      <c r="M12565" s="0" t="n">
        <v>8</v>
      </c>
      <c r="N12565" s="16" t="n">
        <f aca="false">I12565*K12565</f>
        <v>201075</v>
      </c>
      <c r="O12565" s="16" t="n">
        <f aca="false">I12565*(K12565-J12565)</f>
        <v>39375</v>
      </c>
      <c r="P12565" s="15" t="n">
        <f aca="false">K12565-J12565</f>
        <v>375</v>
      </c>
      <c r="Q12565" s="0" t="str">
        <f aca="false">IF(G12565=0,"Out of stock",IF(G12565&lt;H12565,"Understocked",IF(G12565&gt;Summary!$B$6*H12565,"Overstocked","Healthy")))</f>
        <v>Healthy</v>
      </c>
      <c r="R12565" s="0" t="str">
        <f aca="false">IF(I12565&gt;=Summary!$B$7,"Fast",IF(I12565&lt;Summary!$B$8,"Slow","Medium"))</f>
        <v>Medium</v>
      </c>
      <c r="S12565" s="15" t="n">
        <f aca="false">IF(M12565&gt;Summary!$B$5,1,0)</f>
        <v>1</v>
      </c>
      <c r="T12565" s="16" t="n">
        <f aca="false">IF(Q12565="Overstocked",(G12565-Summary!$B$6*H12565)*J12565,0)</f>
        <v>0</v>
      </c>
    </row>
    <row r="12566" customFormat="false" ht="15" hidden="false" customHeight="false" outlineLevel="0" collapsed="false">
      <c r="A12566" s="0" t="s">
        <v>12664</v>
      </c>
      <c r="B12566" s="0" t="s">
        <v>113</v>
      </c>
      <c r="C12566" s="0" t="s">
        <v>85</v>
      </c>
      <c r="D12566" s="0" t="s">
        <v>90</v>
      </c>
      <c r="E12566" s="14" t="n">
        <v>45625</v>
      </c>
      <c r="F12566" s="14" t="n">
        <v>45627</v>
      </c>
      <c r="G12566" s="0" t="n">
        <v>160</v>
      </c>
      <c r="H12566" s="0" t="n">
        <v>115</v>
      </c>
      <c r="I12566" s="0" t="n">
        <v>227</v>
      </c>
      <c r="J12566" s="0" t="n">
        <v>332</v>
      </c>
      <c r="K12566" s="0" t="n">
        <v>659</v>
      </c>
      <c r="L12566" s="15" t="s">
        <v>87</v>
      </c>
      <c r="M12566" s="0" t="n">
        <v>2</v>
      </c>
      <c r="N12566" s="16" t="n">
        <f aca="false">I12566*K12566</f>
        <v>149593</v>
      </c>
      <c r="O12566" s="16" t="n">
        <f aca="false">I12566*(K12566-J12566)</f>
        <v>74229</v>
      </c>
      <c r="P12566" s="15" t="n">
        <f aca="false">K12566-J12566</f>
        <v>327</v>
      </c>
      <c r="Q12566" s="0" t="str">
        <f aca="false">IF(G12566=0,"Out of stock",IF(G12566&lt;H12566,"Understocked",IF(G12566&gt;Summary!$B$6*H12566,"Overstocked","Healthy")))</f>
        <v>Healthy</v>
      </c>
      <c r="R12566" s="0" t="str">
        <f aca="false">IF(I12566&gt;=Summary!$B$7,"Fast",IF(I12566&lt;Summary!$B$8,"Slow","Medium"))</f>
        <v>Fast</v>
      </c>
      <c r="S12566" s="15" t="n">
        <f aca="false">IF(M12566&gt;Summary!$B$5,1,0)</f>
        <v>0</v>
      </c>
      <c r="T12566" s="16" t="n">
        <f aca="false">IF(Q12566="Overstocked",(G12566-Summary!$B$6*H12566)*J12566,0)</f>
        <v>0</v>
      </c>
    </row>
    <row r="12567" customFormat="false" ht="15" hidden="false" customHeight="false" outlineLevel="0" collapsed="false">
      <c r="A12567" s="0" t="s">
        <v>12665</v>
      </c>
      <c r="B12567" s="0" t="s">
        <v>115</v>
      </c>
      <c r="C12567" s="0" t="s">
        <v>85</v>
      </c>
      <c r="D12567" s="0" t="s">
        <v>102</v>
      </c>
      <c r="E12567" s="14" t="n">
        <v>45387</v>
      </c>
      <c r="F12567" s="14" t="n">
        <v>45395</v>
      </c>
      <c r="G12567" s="0" t="n">
        <v>108</v>
      </c>
      <c r="H12567" s="0" t="n">
        <v>118</v>
      </c>
      <c r="I12567" s="0" t="n">
        <v>50</v>
      </c>
      <c r="J12567" s="0" t="n">
        <v>1897</v>
      </c>
      <c r="K12567" s="0" t="n">
        <v>2105</v>
      </c>
      <c r="L12567" s="15" t="s">
        <v>93</v>
      </c>
      <c r="M12567" s="0" t="n">
        <v>8</v>
      </c>
      <c r="N12567" s="16" t="n">
        <f aca="false">I12567*K12567</f>
        <v>105250</v>
      </c>
      <c r="O12567" s="16" t="n">
        <f aca="false">I12567*(K12567-J12567)</f>
        <v>10400</v>
      </c>
      <c r="P12567" s="15" t="n">
        <f aca="false">K12567-J12567</f>
        <v>208</v>
      </c>
      <c r="Q12567" s="0" t="str">
        <f aca="false">IF(G12567=0,"Out of stock",IF(G12567&lt;H12567,"Understocked",IF(G12567&gt;Summary!$B$6*H12567,"Overstocked","Healthy")))</f>
        <v>Understocked</v>
      </c>
      <c r="R12567" s="0" t="str">
        <f aca="false">IF(I12567&gt;=Summary!$B$7,"Fast",IF(I12567&lt;Summary!$B$8,"Slow","Medium"))</f>
        <v>Slow</v>
      </c>
      <c r="S12567" s="15" t="n">
        <f aca="false">IF(M12567&gt;Summary!$B$5,1,0)</f>
        <v>1</v>
      </c>
      <c r="T12567" s="16" t="n">
        <f aca="false">IF(Q12567="Overstocked",(G12567-Summary!$B$6*H12567)*J12567,0)</f>
        <v>0</v>
      </c>
    </row>
    <row r="12568" customFormat="false" ht="15" hidden="false" customHeight="false" outlineLevel="0" collapsed="false">
      <c r="A12568" s="0" t="s">
        <v>12666</v>
      </c>
      <c r="B12568" s="0" t="s">
        <v>77</v>
      </c>
      <c r="C12568" s="0" t="s">
        <v>104</v>
      </c>
      <c r="D12568" s="0" t="s">
        <v>79</v>
      </c>
      <c r="E12568" s="14" t="n">
        <v>44935</v>
      </c>
      <c r="F12568" s="14" t="n">
        <v>44941</v>
      </c>
      <c r="G12568" s="0" t="n">
        <v>492</v>
      </c>
      <c r="H12568" s="0" t="n">
        <v>102</v>
      </c>
      <c r="I12568" s="0" t="n">
        <v>105</v>
      </c>
      <c r="J12568" s="0" t="n">
        <v>635</v>
      </c>
      <c r="K12568" s="0" t="n">
        <v>1066</v>
      </c>
      <c r="L12568" s="15" t="s">
        <v>93</v>
      </c>
      <c r="M12568" s="0" t="n">
        <v>6</v>
      </c>
      <c r="N12568" s="16" t="n">
        <f aca="false">I12568*K12568</f>
        <v>111930</v>
      </c>
      <c r="O12568" s="16" t="n">
        <f aca="false">I12568*(K12568-J12568)</f>
        <v>45255</v>
      </c>
      <c r="P12568" s="15" t="n">
        <f aca="false">K12568-J12568</f>
        <v>431</v>
      </c>
      <c r="Q12568" s="0" t="str">
        <f aca="false">IF(G12568=0,"Out of stock",IF(G12568&lt;H12568,"Understocked",IF(G12568&gt;Summary!$B$6*H12568,"Overstocked","Healthy")))</f>
        <v>Overstocked</v>
      </c>
      <c r="R12568" s="0" t="str">
        <f aca="false">IF(I12568&gt;=Summary!$B$7,"Fast",IF(I12568&lt;Summary!$B$8,"Slow","Medium"))</f>
        <v>Medium</v>
      </c>
      <c r="S12568" s="15" t="n">
        <f aca="false">IF(M12568&gt;Summary!$B$5,1,0)</f>
        <v>0</v>
      </c>
      <c r="T12568" s="16" t="n">
        <f aca="false">IF(Q12568="Overstocked",(G12568-Summary!$B$6*H12568)*J12568,0)</f>
        <v>53340</v>
      </c>
    </row>
    <row r="12569" customFormat="false" ht="15" hidden="false" customHeight="false" outlineLevel="0" collapsed="false">
      <c r="A12569" s="0" t="s">
        <v>12667</v>
      </c>
      <c r="B12569" s="0" t="s">
        <v>95</v>
      </c>
      <c r="C12569" s="0" t="s">
        <v>104</v>
      </c>
      <c r="D12569" s="0" t="s">
        <v>92</v>
      </c>
      <c r="E12569" s="14" t="n">
        <v>45094</v>
      </c>
      <c r="F12569" s="14" t="n">
        <v>45103</v>
      </c>
      <c r="G12569" s="0" t="n">
        <v>394</v>
      </c>
      <c r="H12569" s="0" t="n">
        <v>140</v>
      </c>
      <c r="I12569" s="0" t="n">
        <v>164</v>
      </c>
      <c r="J12569" s="0" t="n">
        <v>342</v>
      </c>
      <c r="K12569" s="0" t="n">
        <v>524</v>
      </c>
      <c r="L12569" s="15" t="s">
        <v>93</v>
      </c>
      <c r="M12569" s="0" t="n">
        <v>9</v>
      </c>
      <c r="N12569" s="16" t="n">
        <f aca="false">I12569*K12569</f>
        <v>85936</v>
      </c>
      <c r="O12569" s="16" t="n">
        <f aca="false">I12569*(K12569-J12569)</f>
        <v>29848</v>
      </c>
      <c r="P12569" s="15" t="n">
        <f aca="false">K12569-J12569</f>
        <v>182</v>
      </c>
      <c r="Q12569" s="0" t="str">
        <f aca="false">IF(G12569=0,"Out of stock",IF(G12569&lt;H12569,"Understocked",IF(G12569&gt;Summary!$B$6*H12569,"Overstocked","Healthy")))</f>
        <v>Healthy</v>
      </c>
      <c r="R12569" s="0" t="str">
        <f aca="false">IF(I12569&gt;=Summary!$B$7,"Fast",IF(I12569&lt;Summary!$B$8,"Slow","Medium"))</f>
        <v>Medium</v>
      </c>
      <c r="S12569" s="15" t="n">
        <f aca="false">IF(M12569&gt;Summary!$B$5,1,0)</f>
        <v>1</v>
      </c>
      <c r="T12569" s="16" t="n">
        <f aca="false">IF(Q12569="Overstocked",(G12569-Summary!$B$6*H12569)*J12569,0)</f>
        <v>0</v>
      </c>
    </row>
    <row r="12570" customFormat="false" ht="15" hidden="false" customHeight="false" outlineLevel="0" collapsed="false">
      <c r="A12570" s="0" t="s">
        <v>12668</v>
      </c>
      <c r="B12570" s="0" t="s">
        <v>84</v>
      </c>
      <c r="C12570" s="0" t="s">
        <v>85</v>
      </c>
      <c r="D12570" s="0" t="s">
        <v>102</v>
      </c>
      <c r="E12570" s="14" t="n">
        <v>45182</v>
      </c>
      <c r="F12570" s="14" t="n">
        <v>45187</v>
      </c>
      <c r="G12570" s="0" t="n">
        <v>346</v>
      </c>
      <c r="H12570" s="0" t="n">
        <v>78</v>
      </c>
      <c r="I12570" s="0" t="n">
        <v>62</v>
      </c>
      <c r="J12570" s="0" t="n">
        <v>1054</v>
      </c>
      <c r="K12570" s="0" t="n">
        <v>1480</v>
      </c>
      <c r="L12570" s="15" t="s">
        <v>87</v>
      </c>
      <c r="M12570" s="0" t="n">
        <v>5</v>
      </c>
      <c r="N12570" s="16" t="n">
        <f aca="false">I12570*K12570</f>
        <v>91760</v>
      </c>
      <c r="O12570" s="16" t="n">
        <f aca="false">I12570*(K12570-J12570)</f>
        <v>26412</v>
      </c>
      <c r="P12570" s="15" t="n">
        <f aca="false">K12570-J12570</f>
        <v>426</v>
      </c>
      <c r="Q12570" s="0" t="str">
        <f aca="false">IF(G12570=0,"Out of stock",IF(G12570&lt;H12570,"Understocked",IF(G12570&gt;Summary!$B$6*H12570,"Overstocked","Healthy")))</f>
        <v>Overstocked</v>
      </c>
      <c r="R12570" s="0" t="str">
        <f aca="false">IF(I12570&gt;=Summary!$B$7,"Fast",IF(I12570&lt;Summary!$B$8,"Slow","Medium"))</f>
        <v>Slow</v>
      </c>
      <c r="S12570" s="15" t="n">
        <f aca="false">IF(M12570&gt;Summary!$B$5,1,0)</f>
        <v>0</v>
      </c>
      <c r="T12570" s="16" t="n">
        <f aca="false">IF(Q12570="Overstocked",(G12570-Summary!$B$6*H12570)*J12570,0)</f>
        <v>35836</v>
      </c>
    </row>
    <row r="12571" customFormat="false" ht="15" hidden="false" customHeight="false" outlineLevel="0" collapsed="false">
      <c r="A12571" s="0" t="s">
        <v>12669</v>
      </c>
      <c r="B12571" s="0" t="s">
        <v>89</v>
      </c>
      <c r="C12571" s="0" t="s">
        <v>78</v>
      </c>
      <c r="D12571" s="0" t="s">
        <v>90</v>
      </c>
      <c r="E12571" s="14" t="n">
        <v>45032</v>
      </c>
      <c r="F12571" s="14" t="n">
        <v>45034</v>
      </c>
      <c r="G12571" s="0" t="n">
        <v>440</v>
      </c>
      <c r="H12571" s="0" t="n">
        <v>59</v>
      </c>
      <c r="I12571" s="0" t="n">
        <v>262</v>
      </c>
      <c r="J12571" s="0" t="n">
        <v>779</v>
      </c>
      <c r="K12571" s="0" t="n">
        <v>1095</v>
      </c>
      <c r="L12571" s="15" t="s">
        <v>97</v>
      </c>
      <c r="M12571" s="0" t="n">
        <v>2</v>
      </c>
      <c r="N12571" s="16" t="n">
        <f aca="false">I12571*K12571</f>
        <v>286890</v>
      </c>
      <c r="O12571" s="16" t="n">
        <f aca="false">I12571*(K12571-J12571)</f>
        <v>82792</v>
      </c>
      <c r="P12571" s="15" t="n">
        <f aca="false">K12571-J12571</f>
        <v>316</v>
      </c>
      <c r="Q12571" s="0" t="str">
        <f aca="false">IF(G12571=0,"Out of stock",IF(G12571&lt;H12571,"Understocked",IF(G12571&gt;Summary!$B$6*H12571,"Overstocked","Healthy")))</f>
        <v>Overstocked</v>
      </c>
      <c r="R12571" s="0" t="str">
        <f aca="false">IF(I12571&gt;=Summary!$B$7,"Fast",IF(I12571&lt;Summary!$B$8,"Slow","Medium"))</f>
        <v>Fast</v>
      </c>
      <c r="S12571" s="15" t="n">
        <f aca="false">IF(M12571&gt;Summary!$B$5,1,0)</f>
        <v>0</v>
      </c>
      <c r="T12571" s="16" t="n">
        <f aca="false">IF(Q12571="Overstocked",(G12571-Summary!$B$6*H12571)*J12571,0)</f>
        <v>158916</v>
      </c>
    </row>
    <row r="12572" customFormat="false" ht="15" hidden="false" customHeight="false" outlineLevel="0" collapsed="false">
      <c r="A12572" s="0" t="s">
        <v>12670</v>
      </c>
      <c r="B12572" s="0" t="s">
        <v>95</v>
      </c>
      <c r="C12572" s="0" t="s">
        <v>96</v>
      </c>
      <c r="D12572" s="0" t="s">
        <v>79</v>
      </c>
      <c r="E12572" s="14" t="n">
        <v>44956</v>
      </c>
      <c r="F12572" s="14" t="n">
        <v>44966</v>
      </c>
      <c r="G12572" s="0" t="n">
        <v>67</v>
      </c>
      <c r="H12572" s="0" t="n">
        <v>132</v>
      </c>
      <c r="I12572" s="0" t="n">
        <v>160</v>
      </c>
      <c r="J12572" s="0" t="n">
        <v>748</v>
      </c>
      <c r="K12572" s="0" t="n">
        <v>1233</v>
      </c>
      <c r="L12572" s="15" t="s">
        <v>93</v>
      </c>
      <c r="M12572" s="0" t="n">
        <v>10</v>
      </c>
      <c r="N12572" s="16" t="n">
        <f aca="false">I12572*K12572</f>
        <v>197280</v>
      </c>
      <c r="O12572" s="16" t="n">
        <f aca="false">I12572*(K12572-J12572)</f>
        <v>77600</v>
      </c>
      <c r="P12572" s="15" t="n">
        <f aca="false">K12572-J12572</f>
        <v>485</v>
      </c>
      <c r="Q12572" s="0" t="str">
        <f aca="false">IF(G12572=0,"Out of stock",IF(G12572&lt;H12572,"Understocked",IF(G12572&gt;Summary!$B$6*H12572,"Overstocked","Healthy")))</f>
        <v>Understocked</v>
      </c>
      <c r="R12572" s="0" t="str">
        <f aca="false">IF(I12572&gt;=Summary!$B$7,"Fast",IF(I12572&lt;Summary!$B$8,"Slow","Medium"))</f>
        <v>Medium</v>
      </c>
      <c r="S12572" s="15" t="n">
        <f aca="false">IF(M12572&gt;Summary!$B$5,1,0)</f>
        <v>1</v>
      </c>
      <c r="T12572" s="16" t="n">
        <f aca="false">IF(Q12572="Overstocked",(G12572-Summary!$B$6*H12572)*J12572,0)</f>
        <v>0</v>
      </c>
    </row>
    <row r="12573" customFormat="false" ht="15" hidden="false" customHeight="false" outlineLevel="0" collapsed="false">
      <c r="A12573" s="0" t="s">
        <v>12671</v>
      </c>
      <c r="B12573" s="0" t="s">
        <v>101</v>
      </c>
      <c r="C12573" s="0" t="s">
        <v>85</v>
      </c>
      <c r="D12573" s="0" t="s">
        <v>86</v>
      </c>
      <c r="E12573" s="14" t="n">
        <v>45110</v>
      </c>
      <c r="F12573" s="14" t="n">
        <v>45116</v>
      </c>
      <c r="G12573" s="0" t="n">
        <v>468</v>
      </c>
      <c r="H12573" s="0" t="n">
        <v>102</v>
      </c>
      <c r="I12573" s="0" t="n">
        <v>109</v>
      </c>
      <c r="J12573" s="0" t="n">
        <v>1582</v>
      </c>
      <c r="K12573" s="0" t="n">
        <v>1978</v>
      </c>
      <c r="L12573" s="15" t="s">
        <v>82</v>
      </c>
      <c r="M12573" s="0" t="n">
        <v>6</v>
      </c>
      <c r="N12573" s="16" t="n">
        <f aca="false">I12573*K12573</f>
        <v>215602</v>
      </c>
      <c r="O12573" s="16" t="n">
        <f aca="false">I12573*(K12573-J12573)</f>
        <v>43164</v>
      </c>
      <c r="P12573" s="15" t="n">
        <f aca="false">K12573-J12573</f>
        <v>396</v>
      </c>
      <c r="Q12573" s="0" t="str">
        <f aca="false">IF(G12573=0,"Out of stock",IF(G12573&lt;H12573,"Understocked",IF(G12573&gt;Summary!$B$6*H12573,"Overstocked","Healthy")))</f>
        <v>Overstocked</v>
      </c>
      <c r="R12573" s="0" t="str">
        <f aca="false">IF(I12573&gt;=Summary!$B$7,"Fast",IF(I12573&lt;Summary!$B$8,"Slow","Medium"))</f>
        <v>Medium</v>
      </c>
      <c r="S12573" s="15" t="n">
        <f aca="false">IF(M12573&gt;Summary!$B$5,1,0)</f>
        <v>0</v>
      </c>
      <c r="T12573" s="16" t="n">
        <f aca="false">IF(Q12573="Overstocked",(G12573-Summary!$B$6*H12573)*J12573,0)</f>
        <v>94920</v>
      </c>
    </row>
    <row r="12574" customFormat="false" ht="15" hidden="false" customHeight="false" outlineLevel="0" collapsed="false">
      <c r="A12574" s="0" t="s">
        <v>12672</v>
      </c>
      <c r="B12574" s="0" t="s">
        <v>123</v>
      </c>
      <c r="C12574" s="0" t="s">
        <v>78</v>
      </c>
      <c r="D12574" s="0" t="s">
        <v>102</v>
      </c>
      <c r="E12574" s="14" t="n">
        <v>45572</v>
      </c>
      <c r="F12574" s="14" t="n">
        <v>45577</v>
      </c>
      <c r="G12574" s="0" t="n">
        <v>422</v>
      </c>
      <c r="H12574" s="0" t="n">
        <v>94</v>
      </c>
      <c r="I12574" s="0" t="n">
        <v>153</v>
      </c>
      <c r="J12574" s="0" t="n">
        <v>1042</v>
      </c>
      <c r="K12574" s="0" t="n">
        <v>1378</v>
      </c>
      <c r="L12574" s="15" t="s">
        <v>82</v>
      </c>
      <c r="M12574" s="0" t="n">
        <v>5</v>
      </c>
      <c r="N12574" s="16" t="n">
        <f aca="false">I12574*K12574</f>
        <v>210834</v>
      </c>
      <c r="O12574" s="16" t="n">
        <f aca="false">I12574*(K12574-J12574)</f>
        <v>51408</v>
      </c>
      <c r="P12574" s="15" t="n">
        <f aca="false">K12574-J12574</f>
        <v>336</v>
      </c>
      <c r="Q12574" s="0" t="str">
        <f aca="false">IF(G12574=0,"Out of stock",IF(G12574&lt;H12574,"Understocked",IF(G12574&gt;Summary!$B$6*H12574,"Overstocked","Healthy")))</f>
        <v>Overstocked</v>
      </c>
      <c r="R12574" s="0" t="str">
        <f aca="false">IF(I12574&gt;=Summary!$B$7,"Fast",IF(I12574&lt;Summary!$B$8,"Slow","Medium"))</f>
        <v>Medium</v>
      </c>
      <c r="S12574" s="15" t="n">
        <f aca="false">IF(M12574&gt;Summary!$B$5,1,0)</f>
        <v>0</v>
      </c>
      <c r="T12574" s="16" t="n">
        <f aca="false">IF(Q12574="Overstocked",(G12574-Summary!$B$6*H12574)*J12574,0)</f>
        <v>47932</v>
      </c>
    </row>
    <row r="12575" customFormat="false" ht="15" hidden="false" customHeight="false" outlineLevel="0" collapsed="false">
      <c r="A12575" s="0" t="s">
        <v>12673</v>
      </c>
      <c r="B12575" s="0" t="s">
        <v>89</v>
      </c>
      <c r="C12575" s="0" t="s">
        <v>104</v>
      </c>
      <c r="D12575" s="0" t="s">
        <v>92</v>
      </c>
      <c r="E12575" s="14" t="n">
        <v>44969</v>
      </c>
      <c r="F12575" s="14" t="n">
        <v>44976</v>
      </c>
      <c r="G12575" s="0" t="n">
        <v>160</v>
      </c>
      <c r="H12575" s="0" t="n">
        <v>146</v>
      </c>
      <c r="I12575" s="0" t="n">
        <v>129</v>
      </c>
      <c r="J12575" s="0" t="n">
        <v>1489</v>
      </c>
      <c r="K12575" s="0" t="n">
        <v>1576</v>
      </c>
      <c r="L12575" s="15" t="s">
        <v>80</v>
      </c>
      <c r="M12575" s="0" t="n">
        <v>7</v>
      </c>
      <c r="N12575" s="16" t="n">
        <f aca="false">I12575*K12575</f>
        <v>203304</v>
      </c>
      <c r="O12575" s="16" t="n">
        <f aca="false">I12575*(K12575-J12575)</f>
        <v>11223</v>
      </c>
      <c r="P12575" s="15" t="n">
        <f aca="false">K12575-J12575</f>
        <v>87</v>
      </c>
      <c r="Q12575" s="0" t="str">
        <f aca="false">IF(G12575=0,"Out of stock",IF(G12575&lt;H12575,"Understocked",IF(G12575&gt;Summary!$B$6*H12575,"Overstocked","Healthy")))</f>
        <v>Healthy</v>
      </c>
      <c r="R12575" s="0" t="str">
        <f aca="false">IF(I12575&gt;=Summary!$B$7,"Fast",IF(I12575&lt;Summary!$B$8,"Slow","Medium"))</f>
        <v>Medium</v>
      </c>
      <c r="S12575" s="15" t="n">
        <f aca="false">IF(M12575&gt;Summary!$B$5,1,0)</f>
        <v>0</v>
      </c>
      <c r="T12575" s="16" t="n">
        <f aca="false">IF(Q12575="Overstocked",(G12575-Summary!$B$6*H12575)*J12575,0)</f>
        <v>0</v>
      </c>
    </row>
    <row r="12576" customFormat="false" ht="15" hidden="false" customHeight="false" outlineLevel="0" collapsed="false">
      <c r="A12576" s="0" t="s">
        <v>12674</v>
      </c>
      <c r="B12576" s="0" t="s">
        <v>89</v>
      </c>
      <c r="C12576" s="0" t="s">
        <v>96</v>
      </c>
      <c r="D12576" s="0" t="s">
        <v>90</v>
      </c>
      <c r="E12576" s="14" t="n">
        <v>45294</v>
      </c>
      <c r="F12576" s="14" t="n">
        <v>45295</v>
      </c>
      <c r="G12576" s="0" t="n">
        <v>43</v>
      </c>
      <c r="H12576" s="0" t="n">
        <v>107</v>
      </c>
      <c r="I12576" s="0" t="n">
        <v>221</v>
      </c>
      <c r="J12576" s="0" t="n">
        <v>1441</v>
      </c>
      <c r="K12576" s="0" t="n">
        <v>1549</v>
      </c>
      <c r="L12576" s="15" t="s">
        <v>80</v>
      </c>
      <c r="M12576" s="0" t="n">
        <v>1</v>
      </c>
      <c r="N12576" s="16" t="n">
        <f aca="false">I12576*K12576</f>
        <v>342329</v>
      </c>
      <c r="O12576" s="16" t="n">
        <f aca="false">I12576*(K12576-J12576)</f>
        <v>23868</v>
      </c>
      <c r="P12576" s="15" t="n">
        <f aca="false">K12576-J12576</f>
        <v>108</v>
      </c>
      <c r="Q12576" s="0" t="str">
        <f aca="false">IF(G12576=0,"Out of stock",IF(G12576&lt;H12576,"Understocked",IF(G12576&gt;Summary!$B$6*H12576,"Overstocked","Healthy")))</f>
        <v>Understocked</v>
      </c>
      <c r="R12576" s="0" t="str">
        <f aca="false">IF(I12576&gt;=Summary!$B$7,"Fast",IF(I12576&lt;Summary!$B$8,"Slow","Medium"))</f>
        <v>Fast</v>
      </c>
      <c r="S12576" s="15" t="n">
        <f aca="false">IF(M12576&gt;Summary!$B$5,1,0)</f>
        <v>0</v>
      </c>
      <c r="T12576" s="16" t="n">
        <f aca="false">IF(Q12576="Overstocked",(G12576-Summary!$B$6*H12576)*J12576,0)</f>
        <v>0</v>
      </c>
    </row>
    <row r="12577" customFormat="false" ht="15" hidden="false" customHeight="false" outlineLevel="0" collapsed="false">
      <c r="A12577" s="0" t="s">
        <v>12675</v>
      </c>
      <c r="B12577" s="0" t="s">
        <v>84</v>
      </c>
      <c r="C12577" s="0" t="s">
        <v>96</v>
      </c>
      <c r="D12577" s="0" t="s">
        <v>102</v>
      </c>
      <c r="E12577" s="14" t="n">
        <v>45092</v>
      </c>
      <c r="F12577" s="14" t="n">
        <v>45093</v>
      </c>
      <c r="G12577" s="0" t="n">
        <v>387</v>
      </c>
      <c r="H12577" s="0" t="n">
        <v>104</v>
      </c>
      <c r="I12577" s="0" t="n">
        <v>239</v>
      </c>
      <c r="J12577" s="0" t="n">
        <v>680</v>
      </c>
      <c r="K12577" s="0" t="n">
        <v>1013</v>
      </c>
      <c r="L12577" s="15" t="s">
        <v>80</v>
      </c>
      <c r="M12577" s="0" t="n">
        <v>1</v>
      </c>
      <c r="N12577" s="16" t="n">
        <f aca="false">I12577*K12577</f>
        <v>242107</v>
      </c>
      <c r="O12577" s="16" t="n">
        <f aca="false">I12577*(K12577-J12577)</f>
        <v>79587</v>
      </c>
      <c r="P12577" s="15" t="n">
        <f aca="false">K12577-J12577</f>
        <v>333</v>
      </c>
      <c r="Q12577" s="0" t="str">
        <f aca="false">IF(G12577=0,"Out of stock",IF(G12577&lt;H12577,"Understocked",IF(G12577&gt;Summary!$B$6*H12577,"Overstocked","Healthy")))</f>
        <v>Healthy</v>
      </c>
      <c r="R12577" s="0" t="str">
        <f aca="false">IF(I12577&gt;=Summary!$B$7,"Fast",IF(I12577&lt;Summary!$B$8,"Slow","Medium"))</f>
        <v>Fast</v>
      </c>
      <c r="S12577" s="15" t="n">
        <f aca="false">IF(M12577&gt;Summary!$B$5,1,0)</f>
        <v>0</v>
      </c>
      <c r="T12577" s="16" t="n">
        <f aca="false">IF(Q12577="Overstocked",(G12577-Summary!$B$6*H12577)*J12577,0)</f>
        <v>0</v>
      </c>
    </row>
    <row r="12578" customFormat="false" ht="15" hidden="false" customHeight="false" outlineLevel="0" collapsed="false">
      <c r="A12578" s="0" t="s">
        <v>12676</v>
      </c>
      <c r="B12578" s="0" t="s">
        <v>115</v>
      </c>
      <c r="C12578" s="0" t="s">
        <v>78</v>
      </c>
      <c r="D12578" s="0" t="s">
        <v>79</v>
      </c>
      <c r="E12578" s="14" t="n">
        <v>45104</v>
      </c>
      <c r="F12578" s="14" t="n">
        <v>45109</v>
      </c>
      <c r="G12578" s="0" t="n">
        <v>140</v>
      </c>
      <c r="H12578" s="0" t="n">
        <v>81</v>
      </c>
      <c r="I12578" s="0" t="n">
        <v>276</v>
      </c>
      <c r="J12578" s="0" t="n">
        <v>1559</v>
      </c>
      <c r="K12578" s="0" t="n">
        <v>1797</v>
      </c>
      <c r="L12578" s="15" t="s">
        <v>93</v>
      </c>
      <c r="M12578" s="0" t="n">
        <v>5</v>
      </c>
      <c r="N12578" s="16" t="n">
        <f aca="false">I12578*K12578</f>
        <v>495972</v>
      </c>
      <c r="O12578" s="16" t="n">
        <f aca="false">I12578*(K12578-J12578)</f>
        <v>65688</v>
      </c>
      <c r="P12578" s="15" t="n">
        <f aca="false">K12578-J12578</f>
        <v>238</v>
      </c>
      <c r="Q12578" s="0" t="str">
        <f aca="false">IF(G12578=0,"Out of stock",IF(G12578&lt;H12578,"Understocked",IF(G12578&gt;Summary!$B$6*H12578,"Overstocked","Healthy")))</f>
        <v>Healthy</v>
      </c>
      <c r="R12578" s="0" t="str">
        <f aca="false">IF(I12578&gt;=Summary!$B$7,"Fast",IF(I12578&lt;Summary!$B$8,"Slow","Medium"))</f>
        <v>Fast</v>
      </c>
      <c r="S12578" s="15" t="n">
        <f aca="false">IF(M12578&gt;Summary!$B$5,1,0)</f>
        <v>0</v>
      </c>
      <c r="T12578" s="16" t="n">
        <f aca="false">IF(Q12578="Overstocked",(G12578-Summary!$B$6*H12578)*J12578,0)</f>
        <v>0</v>
      </c>
    </row>
    <row r="12579" customFormat="false" ht="15" hidden="false" customHeight="false" outlineLevel="0" collapsed="false">
      <c r="A12579" s="0" t="s">
        <v>12677</v>
      </c>
      <c r="B12579" s="0" t="s">
        <v>107</v>
      </c>
      <c r="C12579" s="0" t="s">
        <v>104</v>
      </c>
      <c r="D12579" s="0" t="s">
        <v>92</v>
      </c>
      <c r="E12579" s="14" t="n">
        <v>45400</v>
      </c>
      <c r="F12579" s="14" t="n">
        <v>45401</v>
      </c>
      <c r="G12579" s="0" t="n">
        <v>388</v>
      </c>
      <c r="H12579" s="0" t="n">
        <v>86</v>
      </c>
      <c r="I12579" s="0" t="n">
        <v>129</v>
      </c>
      <c r="J12579" s="0" t="n">
        <v>1790</v>
      </c>
      <c r="K12579" s="0" t="n">
        <v>1915</v>
      </c>
      <c r="L12579" s="15" t="s">
        <v>93</v>
      </c>
      <c r="M12579" s="0" t="n">
        <v>1</v>
      </c>
      <c r="N12579" s="16" t="n">
        <f aca="false">I12579*K12579</f>
        <v>247035</v>
      </c>
      <c r="O12579" s="16" t="n">
        <f aca="false">I12579*(K12579-J12579)</f>
        <v>16125</v>
      </c>
      <c r="P12579" s="15" t="n">
        <f aca="false">K12579-J12579</f>
        <v>125</v>
      </c>
      <c r="Q12579" s="0" t="str">
        <f aca="false">IF(G12579=0,"Out of stock",IF(G12579&lt;H12579,"Understocked",IF(G12579&gt;Summary!$B$6*H12579,"Overstocked","Healthy")))</f>
        <v>Overstocked</v>
      </c>
      <c r="R12579" s="0" t="str">
        <f aca="false">IF(I12579&gt;=Summary!$B$7,"Fast",IF(I12579&lt;Summary!$B$8,"Slow","Medium"))</f>
        <v>Medium</v>
      </c>
      <c r="S12579" s="15" t="n">
        <f aca="false">IF(M12579&gt;Summary!$B$5,1,0)</f>
        <v>0</v>
      </c>
      <c r="T12579" s="16" t="n">
        <f aca="false">IF(Q12579="Overstocked",(G12579-Summary!$B$6*H12579)*J12579,0)</f>
        <v>78760</v>
      </c>
    </row>
    <row r="12580" customFormat="false" ht="15" hidden="false" customHeight="false" outlineLevel="0" collapsed="false">
      <c r="A12580" s="0" t="s">
        <v>12678</v>
      </c>
      <c r="B12580" s="0" t="s">
        <v>101</v>
      </c>
      <c r="C12580" s="0" t="s">
        <v>78</v>
      </c>
      <c r="D12580" s="0" t="s">
        <v>102</v>
      </c>
      <c r="E12580" s="14" t="n">
        <v>45443</v>
      </c>
      <c r="F12580" s="14" t="n">
        <v>45450</v>
      </c>
      <c r="G12580" s="0" t="n">
        <v>479</v>
      </c>
      <c r="H12580" s="0" t="n">
        <v>89</v>
      </c>
      <c r="I12580" s="0" t="n">
        <v>256</v>
      </c>
      <c r="J12580" s="0" t="n">
        <v>220</v>
      </c>
      <c r="K12580" s="0" t="n">
        <v>299</v>
      </c>
      <c r="L12580" s="15" t="s">
        <v>93</v>
      </c>
      <c r="M12580" s="0" t="n">
        <v>7</v>
      </c>
      <c r="N12580" s="16" t="n">
        <f aca="false">I12580*K12580</f>
        <v>76544</v>
      </c>
      <c r="O12580" s="16" t="n">
        <f aca="false">I12580*(K12580-J12580)</f>
        <v>20224</v>
      </c>
      <c r="P12580" s="15" t="n">
        <f aca="false">K12580-J12580</f>
        <v>79</v>
      </c>
      <c r="Q12580" s="0" t="str">
        <f aca="false">IF(G12580=0,"Out of stock",IF(G12580&lt;H12580,"Understocked",IF(G12580&gt;Summary!$B$6*H12580,"Overstocked","Healthy")))</f>
        <v>Overstocked</v>
      </c>
      <c r="R12580" s="0" t="str">
        <f aca="false">IF(I12580&gt;=Summary!$B$7,"Fast",IF(I12580&lt;Summary!$B$8,"Slow","Medium"))</f>
        <v>Fast</v>
      </c>
      <c r="S12580" s="15" t="n">
        <f aca="false">IF(M12580&gt;Summary!$B$5,1,0)</f>
        <v>0</v>
      </c>
      <c r="T12580" s="16" t="n">
        <f aca="false">IF(Q12580="Overstocked",(G12580-Summary!$B$6*H12580)*J12580,0)</f>
        <v>27060</v>
      </c>
    </row>
    <row r="12581" customFormat="false" ht="15" hidden="false" customHeight="false" outlineLevel="0" collapsed="false">
      <c r="A12581" s="0" t="s">
        <v>12679</v>
      </c>
      <c r="B12581" s="0" t="s">
        <v>84</v>
      </c>
      <c r="C12581" s="0" t="s">
        <v>78</v>
      </c>
      <c r="D12581" s="0" t="s">
        <v>90</v>
      </c>
      <c r="E12581" s="14" t="n">
        <v>44942</v>
      </c>
      <c r="F12581" s="14" t="n">
        <v>44949</v>
      </c>
      <c r="G12581" s="0" t="n">
        <v>38</v>
      </c>
      <c r="H12581" s="0" t="n">
        <v>143</v>
      </c>
      <c r="I12581" s="0" t="n">
        <v>298</v>
      </c>
      <c r="J12581" s="0" t="n">
        <v>1661</v>
      </c>
      <c r="K12581" s="0" t="n">
        <v>1981</v>
      </c>
      <c r="L12581" s="15" t="s">
        <v>82</v>
      </c>
      <c r="M12581" s="0" t="n">
        <v>7</v>
      </c>
      <c r="N12581" s="16" t="n">
        <f aca="false">I12581*K12581</f>
        <v>590338</v>
      </c>
      <c r="O12581" s="16" t="n">
        <f aca="false">I12581*(K12581-J12581)</f>
        <v>95360</v>
      </c>
      <c r="P12581" s="15" t="n">
        <f aca="false">K12581-J12581</f>
        <v>320</v>
      </c>
      <c r="Q12581" s="0" t="str">
        <f aca="false">IF(G12581=0,"Out of stock",IF(G12581&lt;H12581,"Understocked",IF(G12581&gt;Summary!$B$6*H12581,"Overstocked","Healthy")))</f>
        <v>Understocked</v>
      </c>
      <c r="R12581" s="0" t="str">
        <f aca="false">IF(I12581&gt;=Summary!$B$7,"Fast",IF(I12581&lt;Summary!$B$8,"Slow","Medium"))</f>
        <v>Fast</v>
      </c>
      <c r="S12581" s="15" t="n">
        <f aca="false">IF(M12581&gt;Summary!$B$5,1,0)</f>
        <v>0</v>
      </c>
      <c r="T12581" s="16" t="n">
        <f aca="false">IF(Q12581="Overstocked",(G12581-Summary!$B$6*H12581)*J12581,0)</f>
        <v>0</v>
      </c>
    </row>
    <row r="12582" customFormat="false" ht="15" hidden="false" customHeight="false" outlineLevel="0" collapsed="false">
      <c r="A12582" s="0" t="s">
        <v>12680</v>
      </c>
      <c r="B12582" s="0" t="s">
        <v>77</v>
      </c>
      <c r="C12582" s="0" t="s">
        <v>96</v>
      </c>
      <c r="D12582" s="0" t="s">
        <v>86</v>
      </c>
      <c r="E12582" s="14" t="n">
        <v>45280</v>
      </c>
      <c r="F12582" s="14" t="n">
        <v>45284</v>
      </c>
      <c r="G12582" s="0" t="n">
        <v>461</v>
      </c>
      <c r="H12582" s="0" t="n">
        <v>106</v>
      </c>
      <c r="I12582" s="0" t="n">
        <v>226</v>
      </c>
      <c r="J12582" s="0" t="n">
        <v>1919</v>
      </c>
      <c r="K12582" s="0" t="n">
        <v>2165</v>
      </c>
      <c r="L12582" s="15" t="s">
        <v>87</v>
      </c>
      <c r="M12582" s="0" t="n">
        <v>4</v>
      </c>
      <c r="N12582" s="16" t="n">
        <f aca="false">I12582*K12582</f>
        <v>489290</v>
      </c>
      <c r="O12582" s="16" t="n">
        <f aca="false">I12582*(K12582-J12582)</f>
        <v>55596</v>
      </c>
      <c r="P12582" s="15" t="n">
        <f aca="false">K12582-J12582</f>
        <v>246</v>
      </c>
      <c r="Q12582" s="0" t="str">
        <f aca="false">IF(G12582=0,"Out of stock",IF(G12582&lt;H12582,"Understocked",IF(G12582&gt;Summary!$B$6*H12582,"Overstocked","Healthy")))</f>
        <v>Overstocked</v>
      </c>
      <c r="R12582" s="0" t="str">
        <f aca="false">IF(I12582&gt;=Summary!$B$7,"Fast",IF(I12582&lt;Summary!$B$8,"Slow","Medium"))</f>
        <v>Fast</v>
      </c>
      <c r="S12582" s="15" t="n">
        <f aca="false">IF(M12582&gt;Summary!$B$5,1,0)</f>
        <v>0</v>
      </c>
      <c r="T12582" s="16" t="n">
        <f aca="false">IF(Q12582="Overstocked",(G12582-Summary!$B$6*H12582)*J12582,0)</f>
        <v>71003</v>
      </c>
    </row>
    <row r="12583" customFormat="false" ht="15" hidden="false" customHeight="false" outlineLevel="0" collapsed="false">
      <c r="A12583" s="0" t="s">
        <v>12681</v>
      </c>
      <c r="B12583" s="0" t="s">
        <v>107</v>
      </c>
      <c r="C12583" s="0" t="s">
        <v>96</v>
      </c>
      <c r="D12583" s="0" t="s">
        <v>86</v>
      </c>
      <c r="E12583" s="14" t="n">
        <v>45149</v>
      </c>
      <c r="F12583" s="14" t="n">
        <v>45158</v>
      </c>
      <c r="G12583" s="0" t="n">
        <v>200</v>
      </c>
      <c r="H12583" s="0" t="n">
        <v>131</v>
      </c>
      <c r="I12583" s="0" t="n">
        <v>209</v>
      </c>
      <c r="J12583" s="0" t="n">
        <v>1633</v>
      </c>
      <c r="K12583" s="0" t="n">
        <v>2096</v>
      </c>
      <c r="L12583" s="15" t="s">
        <v>87</v>
      </c>
      <c r="M12583" s="0" t="n">
        <v>9</v>
      </c>
      <c r="N12583" s="16" t="n">
        <f aca="false">I12583*K12583</f>
        <v>438064</v>
      </c>
      <c r="O12583" s="16" t="n">
        <f aca="false">I12583*(K12583-J12583)</f>
        <v>96767</v>
      </c>
      <c r="P12583" s="15" t="n">
        <f aca="false">K12583-J12583</f>
        <v>463</v>
      </c>
      <c r="Q12583" s="0" t="str">
        <f aca="false">IF(G12583=0,"Out of stock",IF(G12583&lt;H12583,"Understocked",IF(G12583&gt;Summary!$B$6*H12583,"Overstocked","Healthy")))</f>
        <v>Healthy</v>
      </c>
      <c r="R12583" s="0" t="str">
        <f aca="false">IF(I12583&gt;=Summary!$B$7,"Fast",IF(I12583&lt;Summary!$B$8,"Slow","Medium"))</f>
        <v>Fast</v>
      </c>
      <c r="S12583" s="15" t="n">
        <f aca="false">IF(M12583&gt;Summary!$B$5,1,0)</f>
        <v>1</v>
      </c>
      <c r="T12583" s="16" t="n">
        <f aca="false">IF(Q12583="Overstocked",(G12583-Summary!$B$6*H12583)*J12583,0)</f>
        <v>0</v>
      </c>
    </row>
    <row r="12584" customFormat="false" ht="15" hidden="false" customHeight="false" outlineLevel="0" collapsed="false">
      <c r="A12584" s="0" t="s">
        <v>12682</v>
      </c>
      <c r="B12584" s="0" t="s">
        <v>115</v>
      </c>
      <c r="C12584" s="0" t="s">
        <v>85</v>
      </c>
      <c r="D12584" s="0" t="s">
        <v>90</v>
      </c>
      <c r="E12584" s="14" t="n">
        <v>45505</v>
      </c>
      <c r="F12584" s="14" t="n">
        <v>45510</v>
      </c>
      <c r="G12584" s="0" t="n">
        <v>181</v>
      </c>
      <c r="H12584" s="0" t="n">
        <v>79</v>
      </c>
      <c r="I12584" s="0" t="n">
        <v>57</v>
      </c>
      <c r="J12584" s="0" t="n">
        <v>1917</v>
      </c>
      <c r="K12584" s="0" t="n">
        <v>2268</v>
      </c>
      <c r="L12584" s="15" t="s">
        <v>80</v>
      </c>
      <c r="M12584" s="0" t="n">
        <v>5</v>
      </c>
      <c r="N12584" s="16" t="n">
        <f aca="false">I12584*K12584</f>
        <v>129276</v>
      </c>
      <c r="O12584" s="16" t="n">
        <f aca="false">I12584*(K12584-J12584)</f>
        <v>20007</v>
      </c>
      <c r="P12584" s="15" t="n">
        <f aca="false">K12584-J12584</f>
        <v>351</v>
      </c>
      <c r="Q12584" s="0" t="str">
        <f aca="false">IF(G12584=0,"Out of stock",IF(G12584&lt;H12584,"Understocked",IF(G12584&gt;Summary!$B$6*H12584,"Overstocked","Healthy")))</f>
        <v>Healthy</v>
      </c>
      <c r="R12584" s="0" t="str">
        <f aca="false">IF(I12584&gt;=Summary!$B$7,"Fast",IF(I12584&lt;Summary!$B$8,"Slow","Medium"))</f>
        <v>Slow</v>
      </c>
      <c r="S12584" s="15" t="n">
        <f aca="false">IF(M12584&gt;Summary!$B$5,1,0)</f>
        <v>0</v>
      </c>
      <c r="T12584" s="16" t="n">
        <f aca="false">IF(Q12584="Overstocked",(G12584-Summary!$B$6*H12584)*J12584,0)</f>
        <v>0</v>
      </c>
    </row>
    <row r="12585" customFormat="false" ht="15" hidden="false" customHeight="false" outlineLevel="0" collapsed="false">
      <c r="A12585" s="0" t="s">
        <v>12683</v>
      </c>
      <c r="B12585" s="0" t="s">
        <v>115</v>
      </c>
      <c r="C12585" s="0" t="s">
        <v>104</v>
      </c>
      <c r="D12585" s="0" t="s">
        <v>92</v>
      </c>
      <c r="E12585" s="14" t="n">
        <v>44992</v>
      </c>
      <c r="F12585" s="14" t="n">
        <v>44993</v>
      </c>
      <c r="G12585" s="0" t="n">
        <v>54</v>
      </c>
      <c r="H12585" s="0" t="n">
        <v>102</v>
      </c>
      <c r="I12585" s="0" t="n">
        <v>78</v>
      </c>
      <c r="J12585" s="0" t="n">
        <v>786</v>
      </c>
      <c r="K12585" s="0" t="n">
        <v>988</v>
      </c>
      <c r="L12585" s="15" t="s">
        <v>82</v>
      </c>
      <c r="M12585" s="0" t="n">
        <v>1</v>
      </c>
      <c r="N12585" s="16" t="n">
        <f aca="false">I12585*K12585</f>
        <v>77064</v>
      </c>
      <c r="O12585" s="16" t="n">
        <f aca="false">I12585*(K12585-J12585)</f>
        <v>15756</v>
      </c>
      <c r="P12585" s="15" t="n">
        <f aca="false">K12585-J12585</f>
        <v>202</v>
      </c>
      <c r="Q12585" s="0" t="str">
        <f aca="false">IF(G12585=0,"Out of stock",IF(G12585&lt;H12585,"Understocked",IF(G12585&gt;Summary!$B$6*H12585,"Overstocked","Healthy")))</f>
        <v>Understocked</v>
      </c>
      <c r="R12585" s="0" t="str">
        <f aca="false">IF(I12585&gt;=Summary!$B$7,"Fast",IF(I12585&lt;Summary!$B$8,"Slow","Medium"))</f>
        <v>Slow</v>
      </c>
      <c r="S12585" s="15" t="n">
        <f aca="false">IF(M12585&gt;Summary!$B$5,1,0)</f>
        <v>0</v>
      </c>
      <c r="T12585" s="16" t="n">
        <f aca="false">IF(Q12585="Overstocked",(G12585-Summary!$B$6*H12585)*J12585,0)</f>
        <v>0</v>
      </c>
    </row>
    <row r="12586" customFormat="false" ht="15" hidden="false" customHeight="false" outlineLevel="0" collapsed="false">
      <c r="A12586" s="0" t="s">
        <v>12684</v>
      </c>
      <c r="B12586" s="0" t="s">
        <v>123</v>
      </c>
      <c r="C12586" s="0" t="s">
        <v>78</v>
      </c>
      <c r="D12586" s="0" t="s">
        <v>79</v>
      </c>
      <c r="E12586" s="14" t="n">
        <v>44964</v>
      </c>
      <c r="F12586" s="14" t="n">
        <v>44971</v>
      </c>
      <c r="G12586" s="0" t="n">
        <v>74</v>
      </c>
      <c r="H12586" s="0" t="n">
        <v>60</v>
      </c>
      <c r="I12586" s="0" t="n">
        <v>17</v>
      </c>
      <c r="J12586" s="0" t="n">
        <v>1178</v>
      </c>
      <c r="K12586" s="0" t="n">
        <v>1267</v>
      </c>
      <c r="L12586" s="15" t="s">
        <v>93</v>
      </c>
      <c r="M12586" s="0" t="n">
        <v>7</v>
      </c>
      <c r="N12586" s="16" t="n">
        <f aca="false">I12586*K12586</f>
        <v>21539</v>
      </c>
      <c r="O12586" s="16" t="n">
        <f aca="false">I12586*(K12586-J12586)</f>
        <v>1513</v>
      </c>
      <c r="P12586" s="15" t="n">
        <f aca="false">K12586-J12586</f>
        <v>89</v>
      </c>
      <c r="Q12586" s="0" t="str">
        <f aca="false">IF(G12586=0,"Out of stock",IF(G12586&lt;H12586,"Understocked",IF(G12586&gt;Summary!$B$6*H12586,"Overstocked","Healthy")))</f>
        <v>Healthy</v>
      </c>
      <c r="R12586" s="0" t="str">
        <f aca="false">IF(I12586&gt;=Summary!$B$7,"Fast",IF(I12586&lt;Summary!$B$8,"Slow","Medium"))</f>
        <v>Slow</v>
      </c>
      <c r="S12586" s="15" t="n">
        <f aca="false">IF(M12586&gt;Summary!$B$5,1,0)</f>
        <v>0</v>
      </c>
      <c r="T12586" s="16" t="n">
        <f aca="false">IF(Q12586="Overstocked",(G12586-Summary!$B$6*H12586)*J12586,0)</f>
        <v>0</v>
      </c>
    </row>
    <row r="12587" customFormat="false" ht="15" hidden="false" customHeight="false" outlineLevel="0" collapsed="false">
      <c r="A12587" s="0" t="s">
        <v>12685</v>
      </c>
      <c r="B12587" s="0" t="s">
        <v>77</v>
      </c>
      <c r="C12587" s="0" t="s">
        <v>78</v>
      </c>
      <c r="D12587" s="0" t="s">
        <v>79</v>
      </c>
      <c r="E12587" s="14" t="n">
        <v>45337</v>
      </c>
      <c r="F12587" s="14" t="n">
        <v>45346</v>
      </c>
      <c r="G12587" s="0" t="n">
        <v>369</v>
      </c>
      <c r="H12587" s="0" t="n">
        <v>72</v>
      </c>
      <c r="I12587" s="0" t="n">
        <v>198</v>
      </c>
      <c r="J12587" s="0" t="n">
        <v>1202</v>
      </c>
      <c r="K12587" s="0" t="n">
        <v>1469</v>
      </c>
      <c r="L12587" s="15" t="s">
        <v>87</v>
      </c>
      <c r="M12587" s="0" t="n">
        <v>9</v>
      </c>
      <c r="N12587" s="16" t="n">
        <f aca="false">I12587*K12587</f>
        <v>290862</v>
      </c>
      <c r="O12587" s="16" t="n">
        <f aca="false">I12587*(K12587-J12587)</f>
        <v>52866</v>
      </c>
      <c r="P12587" s="15" t="n">
        <f aca="false">K12587-J12587</f>
        <v>267</v>
      </c>
      <c r="Q12587" s="0" t="str">
        <f aca="false">IF(G12587=0,"Out of stock",IF(G12587&lt;H12587,"Understocked",IF(G12587&gt;Summary!$B$6*H12587,"Overstocked","Healthy")))</f>
        <v>Overstocked</v>
      </c>
      <c r="R12587" s="0" t="str">
        <f aca="false">IF(I12587&gt;=Summary!$B$7,"Fast",IF(I12587&lt;Summary!$B$8,"Slow","Medium"))</f>
        <v>Medium</v>
      </c>
      <c r="S12587" s="15" t="n">
        <f aca="false">IF(M12587&gt;Summary!$B$5,1,0)</f>
        <v>1</v>
      </c>
      <c r="T12587" s="16" t="n">
        <f aca="false">IF(Q12587="Overstocked",(G12587-Summary!$B$6*H12587)*J12587,0)</f>
        <v>97362</v>
      </c>
    </row>
    <row r="12588" customFormat="false" ht="15" hidden="false" customHeight="false" outlineLevel="0" collapsed="false">
      <c r="A12588" s="0" t="s">
        <v>12686</v>
      </c>
      <c r="B12588" s="0" t="s">
        <v>95</v>
      </c>
      <c r="C12588" s="0" t="s">
        <v>85</v>
      </c>
      <c r="D12588" s="0" t="s">
        <v>92</v>
      </c>
      <c r="E12588" s="14" t="n">
        <v>45376</v>
      </c>
      <c r="F12588" s="14" t="n">
        <v>45379</v>
      </c>
      <c r="G12588" s="0" t="n">
        <v>83</v>
      </c>
      <c r="H12588" s="0" t="n">
        <v>124</v>
      </c>
      <c r="I12588" s="0" t="n">
        <v>55</v>
      </c>
      <c r="J12588" s="0" t="n">
        <v>1515</v>
      </c>
      <c r="K12588" s="0" t="n">
        <v>1587</v>
      </c>
      <c r="L12588" s="15" t="s">
        <v>87</v>
      </c>
      <c r="M12588" s="0" t="n">
        <v>3</v>
      </c>
      <c r="N12588" s="16" t="n">
        <f aca="false">I12588*K12588</f>
        <v>87285</v>
      </c>
      <c r="O12588" s="16" t="n">
        <f aca="false">I12588*(K12588-J12588)</f>
        <v>3960</v>
      </c>
      <c r="P12588" s="15" t="n">
        <f aca="false">K12588-J12588</f>
        <v>72</v>
      </c>
      <c r="Q12588" s="0" t="str">
        <f aca="false">IF(G12588=0,"Out of stock",IF(G12588&lt;H12588,"Understocked",IF(G12588&gt;Summary!$B$6*H12588,"Overstocked","Healthy")))</f>
        <v>Understocked</v>
      </c>
      <c r="R12588" s="0" t="str">
        <f aca="false">IF(I12588&gt;=Summary!$B$7,"Fast",IF(I12588&lt;Summary!$B$8,"Slow","Medium"))</f>
        <v>Slow</v>
      </c>
      <c r="S12588" s="15" t="n">
        <f aca="false">IF(M12588&gt;Summary!$B$5,1,0)</f>
        <v>0</v>
      </c>
      <c r="T12588" s="16" t="n">
        <f aca="false">IF(Q12588="Overstocked",(G12588-Summary!$B$6*H12588)*J12588,0)</f>
        <v>0</v>
      </c>
    </row>
    <row r="12589" customFormat="false" ht="15" hidden="false" customHeight="false" outlineLevel="0" collapsed="false">
      <c r="A12589" s="0" t="s">
        <v>12687</v>
      </c>
      <c r="B12589" s="0" t="s">
        <v>111</v>
      </c>
      <c r="C12589" s="0" t="s">
        <v>78</v>
      </c>
      <c r="D12589" s="0" t="s">
        <v>92</v>
      </c>
      <c r="E12589" s="14" t="n">
        <v>44972</v>
      </c>
      <c r="F12589" s="14" t="n">
        <v>44975</v>
      </c>
      <c r="G12589" s="0" t="n">
        <v>224</v>
      </c>
      <c r="H12589" s="0" t="n">
        <v>144</v>
      </c>
      <c r="I12589" s="0" t="n">
        <v>162</v>
      </c>
      <c r="J12589" s="0" t="n">
        <v>1328</v>
      </c>
      <c r="K12589" s="0" t="n">
        <v>1646</v>
      </c>
      <c r="L12589" s="15" t="s">
        <v>87</v>
      </c>
      <c r="M12589" s="0" t="n">
        <v>3</v>
      </c>
      <c r="N12589" s="16" t="n">
        <f aca="false">I12589*K12589</f>
        <v>266652</v>
      </c>
      <c r="O12589" s="16" t="n">
        <f aca="false">I12589*(K12589-J12589)</f>
        <v>51516</v>
      </c>
      <c r="P12589" s="15" t="n">
        <f aca="false">K12589-J12589</f>
        <v>318</v>
      </c>
      <c r="Q12589" s="0" t="str">
        <f aca="false">IF(G12589=0,"Out of stock",IF(G12589&lt;H12589,"Understocked",IF(G12589&gt;Summary!$B$6*H12589,"Overstocked","Healthy")))</f>
        <v>Healthy</v>
      </c>
      <c r="R12589" s="0" t="str">
        <f aca="false">IF(I12589&gt;=Summary!$B$7,"Fast",IF(I12589&lt;Summary!$B$8,"Slow","Medium"))</f>
        <v>Medium</v>
      </c>
      <c r="S12589" s="15" t="n">
        <f aca="false">IF(M12589&gt;Summary!$B$5,1,0)</f>
        <v>0</v>
      </c>
      <c r="T12589" s="16" t="n">
        <f aca="false">IF(Q12589="Overstocked",(G12589-Summary!$B$6*H12589)*J12589,0)</f>
        <v>0</v>
      </c>
    </row>
    <row r="12590" customFormat="false" ht="15" hidden="false" customHeight="false" outlineLevel="0" collapsed="false">
      <c r="A12590" s="0" t="s">
        <v>12688</v>
      </c>
      <c r="B12590" s="0" t="s">
        <v>123</v>
      </c>
      <c r="C12590" s="0" t="s">
        <v>78</v>
      </c>
      <c r="D12590" s="0" t="s">
        <v>79</v>
      </c>
      <c r="E12590" s="14" t="n">
        <v>45400</v>
      </c>
      <c r="F12590" s="14" t="n">
        <v>45409</v>
      </c>
      <c r="G12590" s="0" t="n">
        <v>445</v>
      </c>
      <c r="H12590" s="0" t="n">
        <v>121</v>
      </c>
      <c r="I12590" s="0" t="n">
        <v>147</v>
      </c>
      <c r="J12590" s="0" t="n">
        <v>1950</v>
      </c>
      <c r="K12590" s="0" t="n">
        <v>2259</v>
      </c>
      <c r="L12590" s="15" t="s">
        <v>97</v>
      </c>
      <c r="M12590" s="0" t="n">
        <v>9</v>
      </c>
      <c r="N12590" s="16" t="n">
        <f aca="false">I12590*K12590</f>
        <v>332073</v>
      </c>
      <c r="O12590" s="16" t="n">
        <f aca="false">I12590*(K12590-J12590)</f>
        <v>45423</v>
      </c>
      <c r="P12590" s="15" t="n">
        <f aca="false">K12590-J12590</f>
        <v>309</v>
      </c>
      <c r="Q12590" s="0" t="str">
        <f aca="false">IF(G12590=0,"Out of stock",IF(G12590&lt;H12590,"Understocked",IF(G12590&gt;Summary!$B$6*H12590,"Overstocked","Healthy")))</f>
        <v>Healthy</v>
      </c>
      <c r="R12590" s="0" t="str">
        <f aca="false">IF(I12590&gt;=Summary!$B$7,"Fast",IF(I12590&lt;Summary!$B$8,"Slow","Medium"))</f>
        <v>Medium</v>
      </c>
      <c r="S12590" s="15" t="n">
        <f aca="false">IF(M12590&gt;Summary!$B$5,1,0)</f>
        <v>1</v>
      </c>
      <c r="T12590" s="16" t="n">
        <f aca="false">IF(Q12590="Overstocked",(G12590-Summary!$B$6*H12590)*J12590,0)</f>
        <v>0</v>
      </c>
    </row>
    <row r="12591" customFormat="false" ht="15" hidden="false" customHeight="false" outlineLevel="0" collapsed="false">
      <c r="A12591" s="0" t="s">
        <v>12689</v>
      </c>
      <c r="B12591" s="0" t="s">
        <v>115</v>
      </c>
      <c r="C12591" s="0" t="s">
        <v>96</v>
      </c>
      <c r="D12591" s="0" t="s">
        <v>90</v>
      </c>
      <c r="E12591" s="14" t="n">
        <v>45482</v>
      </c>
      <c r="F12591" s="14" t="n">
        <v>45487</v>
      </c>
      <c r="G12591" s="0" t="n">
        <v>92</v>
      </c>
      <c r="H12591" s="0" t="n">
        <v>65</v>
      </c>
      <c r="I12591" s="0" t="n">
        <v>14</v>
      </c>
      <c r="J12591" s="0" t="n">
        <v>895</v>
      </c>
      <c r="K12591" s="0" t="n">
        <v>1035</v>
      </c>
      <c r="L12591" s="15" t="s">
        <v>97</v>
      </c>
      <c r="M12591" s="0" t="n">
        <v>5</v>
      </c>
      <c r="N12591" s="16" t="n">
        <f aca="false">I12591*K12591</f>
        <v>14490</v>
      </c>
      <c r="O12591" s="16" t="n">
        <f aca="false">I12591*(K12591-J12591)</f>
        <v>1960</v>
      </c>
      <c r="P12591" s="15" t="n">
        <f aca="false">K12591-J12591</f>
        <v>140</v>
      </c>
      <c r="Q12591" s="0" t="str">
        <f aca="false">IF(G12591=0,"Out of stock",IF(G12591&lt;H12591,"Understocked",IF(G12591&gt;Summary!$B$6*H12591,"Overstocked","Healthy")))</f>
        <v>Healthy</v>
      </c>
      <c r="R12591" s="0" t="str">
        <f aca="false">IF(I12591&gt;=Summary!$B$7,"Fast",IF(I12591&lt;Summary!$B$8,"Slow","Medium"))</f>
        <v>Slow</v>
      </c>
      <c r="S12591" s="15" t="n">
        <f aca="false">IF(M12591&gt;Summary!$B$5,1,0)</f>
        <v>0</v>
      </c>
      <c r="T12591" s="16" t="n">
        <f aca="false">IF(Q12591="Overstocked",(G12591-Summary!$B$6*H12591)*J12591,0)</f>
        <v>0</v>
      </c>
    </row>
    <row r="12592" customFormat="false" ht="15" hidden="false" customHeight="false" outlineLevel="0" collapsed="false">
      <c r="A12592" s="0" t="s">
        <v>12690</v>
      </c>
      <c r="B12592" s="0" t="s">
        <v>113</v>
      </c>
      <c r="C12592" s="0" t="s">
        <v>78</v>
      </c>
      <c r="D12592" s="0" t="s">
        <v>90</v>
      </c>
      <c r="E12592" s="14" t="n">
        <v>45590</v>
      </c>
      <c r="F12592" s="14" t="n">
        <v>45592</v>
      </c>
      <c r="G12592" s="0" t="n">
        <v>486</v>
      </c>
      <c r="H12592" s="0" t="n">
        <v>137</v>
      </c>
      <c r="I12592" s="0" t="n">
        <v>237</v>
      </c>
      <c r="J12592" s="0" t="n">
        <v>964</v>
      </c>
      <c r="K12592" s="0" t="n">
        <v>1359</v>
      </c>
      <c r="L12592" s="15" t="s">
        <v>80</v>
      </c>
      <c r="M12592" s="0" t="n">
        <v>2</v>
      </c>
      <c r="N12592" s="16" t="n">
        <f aca="false">I12592*K12592</f>
        <v>322083</v>
      </c>
      <c r="O12592" s="16" t="n">
        <f aca="false">I12592*(K12592-J12592)</f>
        <v>93615</v>
      </c>
      <c r="P12592" s="15" t="n">
        <f aca="false">K12592-J12592</f>
        <v>395</v>
      </c>
      <c r="Q12592" s="0" t="str">
        <f aca="false">IF(G12592=0,"Out of stock",IF(G12592&lt;H12592,"Understocked",IF(G12592&gt;Summary!$B$6*H12592,"Overstocked","Healthy")))</f>
        <v>Healthy</v>
      </c>
      <c r="R12592" s="0" t="str">
        <f aca="false">IF(I12592&gt;=Summary!$B$7,"Fast",IF(I12592&lt;Summary!$B$8,"Slow","Medium"))</f>
        <v>Fast</v>
      </c>
      <c r="S12592" s="15" t="n">
        <f aca="false">IF(M12592&gt;Summary!$B$5,1,0)</f>
        <v>0</v>
      </c>
      <c r="T12592" s="16" t="n">
        <f aca="false">IF(Q12592="Overstocked",(G12592-Summary!$B$6*H12592)*J12592,0)</f>
        <v>0</v>
      </c>
    </row>
    <row r="12593" customFormat="false" ht="15" hidden="false" customHeight="false" outlineLevel="0" collapsed="false">
      <c r="A12593" s="0" t="s">
        <v>12691</v>
      </c>
      <c r="B12593" s="0" t="s">
        <v>123</v>
      </c>
      <c r="C12593" s="0" t="s">
        <v>96</v>
      </c>
      <c r="D12593" s="0" t="s">
        <v>90</v>
      </c>
      <c r="E12593" s="14" t="n">
        <v>45529</v>
      </c>
      <c r="F12593" s="14" t="n">
        <v>45533</v>
      </c>
      <c r="G12593" s="0" t="n">
        <v>35</v>
      </c>
      <c r="H12593" s="0" t="n">
        <v>68</v>
      </c>
      <c r="I12593" s="0" t="n">
        <v>199</v>
      </c>
      <c r="J12593" s="0" t="n">
        <v>1794</v>
      </c>
      <c r="K12593" s="0" t="n">
        <v>2281</v>
      </c>
      <c r="L12593" s="15" t="s">
        <v>82</v>
      </c>
      <c r="M12593" s="0" t="n">
        <v>4</v>
      </c>
      <c r="N12593" s="16" t="n">
        <f aca="false">I12593*K12593</f>
        <v>453919</v>
      </c>
      <c r="O12593" s="16" t="n">
        <f aca="false">I12593*(K12593-J12593)</f>
        <v>96913</v>
      </c>
      <c r="P12593" s="15" t="n">
        <f aca="false">K12593-J12593</f>
        <v>487</v>
      </c>
      <c r="Q12593" s="0" t="str">
        <f aca="false">IF(G12593=0,"Out of stock",IF(G12593&lt;H12593,"Understocked",IF(G12593&gt;Summary!$B$6*H12593,"Overstocked","Healthy")))</f>
        <v>Understocked</v>
      </c>
      <c r="R12593" s="0" t="str">
        <f aca="false">IF(I12593&gt;=Summary!$B$7,"Fast",IF(I12593&lt;Summary!$B$8,"Slow","Medium"))</f>
        <v>Medium</v>
      </c>
      <c r="S12593" s="15" t="n">
        <f aca="false">IF(M12593&gt;Summary!$B$5,1,0)</f>
        <v>0</v>
      </c>
      <c r="T12593" s="16" t="n">
        <f aca="false">IF(Q12593="Overstocked",(G12593-Summary!$B$6*H12593)*J12593,0)</f>
        <v>0</v>
      </c>
    </row>
    <row r="12594" customFormat="false" ht="15" hidden="false" customHeight="false" outlineLevel="0" collapsed="false">
      <c r="A12594" s="0" t="s">
        <v>12692</v>
      </c>
      <c r="B12594" s="0" t="s">
        <v>89</v>
      </c>
      <c r="C12594" s="0" t="s">
        <v>85</v>
      </c>
      <c r="D12594" s="0" t="s">
        <v>92</v>
      </c>
      <c r="E12594" s="14" t="n">
        <v>45194</v>
      </c>
      <c r="F12594" s="14" t="n">
        <v>45202</v>
      </c>
      <c r="G12594" s="0" t="n">
        <v>496</v>
      </c>
      <c r="H12594" s="0" t="n">
        <v>137</v>
      </c>
      <c r="I12594" s="0" t="n">
        <v>16</v>
      </c>
      <c r="J12594" s="0" t="n">
        <v>1981</v>
      </c>
      <c r="K12594" s="0" t="n">
        <v>2204</v>
      </c>
      <c r="L12594" s="15" t="s">
        <v>82</v>
      </c>
      <c r="M12594" s="0" t="n">
        <v>8</v>
      </c>
      <c r="N12594" s="16" t="n">
        <f aca="false">I12594*K12594</f>
        <v>35264</v>
      </c>
      <c r="O12594" s="16" t="n">
        <f aca="false">I12594*(K12594-J12594)</f>
        <v>3568</v>
      </c>
      <c r="P12594" s="15" t="n">
        <f aca="false">K12594-J12594</f>
        <v>223</v>
      </c>
      <c r="Q12594" s="0" t="str">
        <f aca="false">IF(G12594=0,"Out of stock",IF(G12594&lt;H12594,"Understocked",IF(G12594&gt;Summary!$B$6*H12594,"Overstocked","Healthy")))</f>
        <v>Healthy</v>
      </c>
      <c r="R12594" s="0" t="str">
        <f aca="false">IF(I12594&gt;=Summary!$B$7,"Fast",IF(I12594&lt;Summary!$B$8,"Slow","Medium"))</f>
        <v>Slow</v>
      </c>
      <c r="S12594" s="15" t="n">
        <f aca="false">IF(M12594&gt;Summary!$B$5,1,0)</f>
        <v>1</v>
      </c>
      <c r="T12594" s="16" t="n">
        <f aca="false">IF(Q12594="Overstocked",(G12594-Summary!$B$6*H12594)*J12594,0)</f>
        <v>0</v>
      </c>
    </row>
    <row r="12595" customFormat="false" ht="15" hidden="false" customHeight="false" outlineLevel="0" collapsed="false">
      <c r="A12595" s="0" t="s">
        <v>12693</v>
      </c>
      <c r="B12595" s="0" t="s">
        <v>113</v>
      </c>
      <c r="C12595" s="0" t="s">
        <v>85</v>
      </c>
      <c r="D12595" s="0" t="s">
        <v>90</v>
      </c>
      <c r="E12595" s="14" t="n">
        <v>45149</v>
      </c>
      <c r="F12595" s="14" t="n">
        <v>45158</v>
      </c>
      <c r="G12595" s="0" t="n">
        <v>319</v>
      </c>
      <c r="H12595" s="0" t="n">
        <v>144</v>
      </c>
      <c r="I12595" s="0" t="n">
        <v>75</v>
      </c>
      <c r="J12595" s="0" t="n">
        <v>1376</v>
      </c>
      <c r="K12595" s="0" t="n">
        <v>1473</v>
      </c>
      <c r="L12595" s="15" t="s">
        <v>82</v>
      </c>
      <c r="M12595" s="0" t="n">
        <v>9</v>
      </c>
      <c r="N12595" s="16" t="n">
        <f aca="false">I12595*K12595</f>
        <v>110475</v>
      </c>
      <c r="O12595" s="16" t="n">
        <f aca="false">I12595*(K12595-J12595)</f>
        <v>7275</v>
      </c>
      <c r="P12595" s="15" t="n">
        <f aca="false">K12595-J12595</f>
        <v>97</v>
      </c>
      <c r="Q12595" s="0" t="str">
        <f aca="false">IF(G12595=0,"Out of stock",IF(G12595&lt;H12595,"Understocked",IF(G12595&gt;Summary!$B$6*H12595,"Overstocked","Healthy")))</f>
        <v>Healthy</v>
      </c>
      <c r="R12595" s="0" t="str">
        <f aca="false">IF(I12595&gt;=Summary!$B$7,"Fast",IF(I12595&lt;Summary!$B$8,"Slow","Medium"))</f>
        <v>Slow</v>
      </c>
      <c r="S12595" s="15" t="n">
        <f aca="false">IF(M12595&gt;Summary!$B$5,1,0)</f>
        <v>1</v>
      </c>
      <c r="T12595" s="16" t="n">
        <f aca="false">IF(Q12595="Overstocked",(G12595-Summary!$B$6*H12595)*J12595,0)</f>
        <v>0</v>
      </c>
    </row>
    <row r="12596" customFormat="false" ht="15" hidden="false" customHeight="false" outlineLevel="0" collapsed="false">
      <c r="A12596" s="0" t="s">
        <v>12694</v>
      </c>
      <c r="B12596" s="0" t="s">
        <v>95</v>
      </c>
      <c r="C12596" s="0" t="s">
        <v>104</v>
      </c>
      <c r="D12596" s="0" t="s">
        <v>92</v>
      </c>
      <c r="E12596" s="14" t="n">
        <v>45276</v>
      </c>
      <c r="F12596" s="14" t="n">
        <v>45283</v>
      </c>
      <c r="G12596" s="0" t="n">
        <v>396</v>
      </c>
      <c r="H12596" s="0" t="n">
        <v>65</v>
      </c>
      <c r="I12596" s="0" t="n">
        <v>13</v>
      </c>
      <c r="J12596" s="0" t="n">
        <v>1040</v>
      </c>
      <c r="K12596" s="0" t="n">
        <v>1388</v>
      </c>
      <c r="L12596" s="15" t="s">
        <v>87</v>
      </c>
      <c r="M12596" s="0" t="n">
        <v>7</v>
      </c>
      <c r="N12596" s="16" t="n">
        <f aca="false">I12596*K12596</f>
        <v>18044</v>
      </c>
      <c r="O12596" s="16" t="n">
        <f aca="false">I12596*(K12596-J12596)</f>
        <v>4524</v>
      </c>
      <c r="P12596" s="15" t="n">
        <f aca="false">K12596-J12596</f>
        <v>348</v>
      </c>
      <c r="Q12596" s="0" t="str">
        <f aca="false">IF(G12596=0,"Out of stock",IF(G12596&lt;H12596,"Understocked",IF(G12596&gt;Summary!$B$6*H12596,"Overstocked","Healthy")))</f>
        <v>Overstocked</v>
      </c>
      <c r="R12596" s="0" t="str">
        <f aca="false">IF(I12596&gt;=Summary!$B$7,"Fast",IF(I12596&lt;Summary!$B$8,"Slow","Medium"))</f>
        <v>Slow</v>
      </c>
      <c r="S12596" s="15" t="n">
        <f aca="false">IF(M12596&gt;Summary!$B$5,1,0)</f>
        <v>0</v>
      </c>
      <c r="T12596" s="16" t="n">
        <f aca="false">IF(Q12596="Overstocked",(G12596-Summary!$B$6*H12596)*J12596,0)</f>
        <v>141440</v>
      </c>
    </row>
    <row r="12597" customFormat="false" ht="15" hidden="false" customHeight="false" outlineLevel="0" collapsed="false">
      <c r="A12597" s="0" t="s">
        <v>12695</v>
      </c>
      <c r="B12597" s="0" t="s">
        <v>101</v>
      </c>
      <c r="C12597" s="0" t="s">
        <v>96</v>
      </c>
      <c r="D12597" s="0" t="s">
        <v>79</v>
      </c>
      <c r="E12597" s="14" t="n">
        <v>45281</v>
      </c>
      <c r="F12597" s="14" t="n">
        <v>45283</v>
      </c>
      <c r="G12597" s="0" t="n">
        <v>48</v>
      </c>
      <c r="H12597" s="0" t="n">
        <v>81</v>
      </c>
      <c r="I12597" s="0" t="n">
        <v>89</v>
      </c>
      <c r="J12597" s="0" t="n">
        <v>787</v>
      </c>
      <c r="K12597" s="0" t="n">
        <v>1149</v>
      </c>
      <c r="L12597" s="15" t="s">
        <v>80</v>
      </c>
      <c r="M12597" s="0" t="n">
        <v>2</v>
      </c>
      <c r="N12597" s="16" t="n">
        <f aca="false">I12597*K12597</f>
        <v>102261</v>
      </c>
      <c r="O12597" s="16" t="n">
        <f aca="false">I12597*(K12597-J12597)</f>
        <v>32218</v>
      </c>
      <c r="P12597" s="15" t="n">
        <f aca="false">K12597-J12597</f>
        <v>362</v>
      </c>
      <c r="Q12597" s="0" t="str">
        <f aca="false">IF(G12597=0,"Out of stock",IF(G12597&lt;H12597,"Understocked",IF(G12597&gt;Summary!$B$6*H12597,"Overstocked","Healthy")))</f>
        <v>Understocked</v>
      </c>
      <c r="R12597" s="0" t="str">
        <f aca="false">IF(I12597&gt;=Summary!$B$7,"Fast",IF(I12597&lt;Summary!$B$8,"Slow","Medium"))</f>
        <v>Slow</v>
      </c>
      <c r="S12597" s="15" t="n">
        <f aca="false">IF(M12597&gt;Summary!$B$5,1,0)</f>
        <v>0</v>
      </c>
      <c r="T12597" s="16" t="n">
        <f aca="false">IF(Q12597="Overstocked",(G12597-Summary!$B$6*H12597)*J12597,0)</f>
        <v>0</v>
      </c>
    </row>
    <row r="12598" customFormat="false" ht="15" hidden="false" customHeight="false" outlineLevel="0" collapsed="false">
      <c r="A12598" s="0" t="s">
        <v>12696</v>
      </c>
      <c r="B12598" s="0" t="s">
        <v>107</v>
      </c>
      <c r="C12598" s="0" t="s">
        <v>78</v>
      </c>
      <c r="D12598" s="0" t="s">
        <v>92</v>
      </c>
      <c r="E12598" s="14" t="n">
        <v>45228</v>
      </c>
      <c r="F12598" s="14" t="n">
        <v>45235</v>
      </c>
      <c r="G12598" s="0" t="n">
        <v>416</v>
      </c>
      <c r="H12598" s="0" t="n">
        <v>83</v>
      </c>
      <c r="I12598" s="0" t="n">
        <v>239</v>
      </c>
      <c r="J12598" s="0" t="n">
        <v>267</v>
      </c>
      <c r="K12598" s="0" t="n">
        <v>726</v>
      </c>
      <c r="L12598" s="15" t="s">
        <v>97</v>
      </c>
      <c r="M12598" s="0" t="n">
        <v>7</v>
      </c>
      <c r="N12598" s="16" t="n">
        <f aca="false">I12598*K12598</f>
        <v>173514</v>
      </c>
      <c r="O12598" s="16" t="n">
        <f aca="false">I12598*(K12598-J12598)</f>
        <v>109701</v>
      </c>
      <c r="P12598" s="15" t="n">
        <f aca="false">K12598-J12598</f>
        <v>459</v>
      </c>
      <c r="Q12598" s="0" t="str">
        <f aca="false">IF(G12598=0,"Out of stock",IF(G12598&lt;H12598,"Understocked",IF(G12598&gt;Summary!$B$6*H12598,"Overstocked","Healthy")))</f>
        <v>Overstocked</v>
      </c>
      <c r="R12598" s="0" t="str">
        <f aca="false">IF(I12598&gt;=Summary!$B$7,"Fast",IF(I12598&lt;Summary!$B$8,"Slow","Medium"))</f>
        <v>Fast</v>
      </c>
      <c r="S12598" s="15" t="n">
        <f aca="false">IF(M12598&gt;Summary!$B$5,1,0)</f>
        <v>0</v>
      </c>
      <c r="T12598" s="16" t="n">
        <f aca="false">IF(Q12598="Overstocked",(G12598-Summary!$B$6*H12598)*J12598,0)</f>
        <v>22428</v>
      </c>
    </row>
    <row r="12599" customFormat="false" ht="15" hidden="false" customHeight="false" outlineLevel="0" collapsed="false">
      <c r="A12599" s="0" t="s">
        <v>12697</v>
      </c>
      <c r="B12599" s="0" t="s">
        <v>84</v>
      </c>
      <c r="C12599" s="0" t="s">
        <v>78</v>
      </c>
      <c r="D12599" s="0" t="s">
        <v>92</v>
      </c>
      <c r="E12599" s="14" t="n">
        <v>45407</v>
      </c>
      <c r="F12599" s="14" t="n">
        <v>45412</v>
      </c>
      <c r="G12599" s="0" t="n">
        <v>474</v>
      </c>
      <c r="H12599" s="0" t="n">
        <v>65</v>
      </c>
      <c r="I12599" s="0" t="n">
        <v>115</v>
      </c>
      <c r="J12599" s="0" t="n">
        <v>805</v>
      </c>
      <c r="K12599" s="0" t="n">
        <v>1288</v>
      </c>
      <c r="L12599" s="15" t="s">
        <v>87</v>
      </c>
      <c r="M12599" s="0" t="n">
        <v>5</v>
      </c>
      <c r="N12599" s="16" t="n">
        <f aca="false">I12599*K12599</f>
        <v>148120</v>
      </c>
      <c r="O12599" s="16" t="n">
        <f aca="false">I12599*(K12599-J12599)</f>
        <v>55545</v>
      </c>
      <c r="P12599" s="15" t="n">
        <f aca="false">K12599-J12599</f>
        <v>483</v>
      </c>
      <c r="Q12599" s="0" t="str">
        <f aca="false">IF(G12599=0,"Out of stock",IF(G12599&lt;H12599,"Understocked",IF(G12599&gt;Summary!$B$6*H12599,"Overstocked","Healthy")))</f>
        <v>Overstocked</v>
      </c>
      <c r="R12599" s="0" t="str">
        <f aca="false">IF(I12599&gt;=Summary!$B$7,"Fast",IF(I12599&lt;Summary!$B$8,"Slow","Medium"))</f>
        <v>Medium</v>
      </c>
      <c r="S12599" s="15" t="n">
        <f aca="false">IF(M12599&gt;Summary!$B$5,1,0)</f>
        <v>0</v>
      </c>
      <c r="T12599" s="16" t="n">
        <f aca="false">IF(Q12599="Overstocked",(G12599-Summary!$B$6*H12599)*J12599,0)</f>
        <v>172270</v>
      </c>
    </row>
    <row r="12600" customFormat="false" ht="15" hidden="false" customHeight="false" outlineLevel="0" collapsed="false">
      <c r="A12600" s="0" t="s">
        <v>12698</v>
      </c>
      <c r="B12600" s="0" t="s">
        <v>95</v>
      </c>
      <c r="C12600" s="0" t="s">
        <v>104</v>
      </c>
      <c r="D12600" s="0" t="s">
        <v>90</v>
      </c>
      <c r="E12600" s="14" t="n">
        <v>45501</v>
      </c>
      <c r="F12600" s="14" t="n">
        <v>45503</v>
      </c>
      <c r="G12600" s="0" t="n">
        <v>215</v>
      </c>
      <c r="H12600" s="0" t="n">
        <v>65</v>
      </c>
      <c r="I12600" s="0" t="n">
        <v>94</v>
      </c>
      <c r="J12600" s="0" t="n">
        <v>842</v>
      </c>
      <c r="K12600" s="0" t="n">
        <v>1015</v>
      </c>
      <c r="L12600" s="15" t="s">
        <v>93</v>
      </c>
      <c r="M12600" s="0" t="n">
        <v>2</v>
      </c>
      <c r="N12600" s="16" t="n">
        <f aca="false">I12600*K12600</f>
        <v>95410</v>
      </c>
      <c r="O12600" s="16" t="n">
        <f aca="false">I12600*(K12600-J12600)</f>
        <v>16262</v>
      </c>
      <c r="P12600" s="15" t="n">
        <f aca="false">K12600-J12600</f>
        <v>173</v>
      </c>
      <c r="Q12600" s="0" t="str">
        <f aca="false">IF(G12600=0,"Out of stock",IF(G12600&lt;H12600,"Understocked",IF(G12600&gt;Summary!$B$6*H12600,"Overstocked","Healthy")))</f>
        <v>Healthy</v>
      </c>
      <c r="R12600" s="0" t="str">
        <f aca="false">IF(I12600&gt;=Summary!$B$7,"Fast",IF(I12600&lt;Summary!$B$8,"Slow","Medium"))</f>
        <v>Slow</v>
      </c>
      <c r="S12600" s="15" t="n">
        <f aca="false">IF(M12600&gt;Summary!$B$5,1,0)</f>
        <v>0</v>
      </c>
      <c r="T12600" s="16" t="n">
        <f aca="false">IF(Q12600="Overstocked",(G12600-Summary!$B$6*H12600)*J12600,0)</f>
        <v>0</v>
      </c>
    </row>
    <row r="12601" customFormat="false" ht="15" hidden="false" customHeight="false" outlineLevel="0" collapsed="false">
      <c r="A12601" s="0" t="s">
        <v>12699</v>
      </c>
      <c r="B12601" s="0" t="s">
        <v>115</v>
      </c>
      <c r="C12601" s="0" t="s">
        <v>96</v>
      </c>
      <c r="D12601" s="0" t="s">
        <v>90</v>
      </c>
      <c r="E12601" s="14" t="n">
        <v>44988</v>
      </c>
      <c r="F12601" s="14" t="n">
        <v>44993</v>
      </c>
      <c r="G12601" s="0" t="n">
        <v>490</v>
      </c>
      <c r="H12601" s="0" t="n">
        <v>65</v>
      </c>
      <c r="I12601" s="0" t="n">
        <v>60</v>
      </c>
      <c r="J12601" s="0" t="n">
        <v>451</v>
      </c>
      <c r="K12601" s="0" t="n">
        <v>614</v>
      </c>
      <c r="L12601" s="15" t="s">
        <v>97</v>
      </c>
      <c r="M12601" s="0" t="n">
        <v>5</v>
      </c>
      <c r="N12601" s="16" t="n">
        <f aca="false">I12601*K12601</f>
        <v>36840</v>
      </c>
      <c r="O12601" s="16" t="n">
        <f aca="false">I12601*(K12601-J12601)</f>
        <v>9780</v>
      </c>
      <c r="P12601" s="15" t="n">
        <f aca="false">K12601-J12601</f>
        <v>163</v>
      </c>
      <c r="Q12601" s="0" t="str">
        <f aca="false">IF(G12601=0,"Out of stock",IF(G12601&lt;H12601,"Understocked",IF(G12601&gt;Summary!$B$6*H12601,"Overstocked","Healthy")))</f>
        <v>Overstocked</v>
      </c>
      <c r="R12601" s="0" t="str">
        <f aca="false">IF(I12601&gt;=Summary!$B$7,"Fast",IF(I12601&lt;Summary!$B$8,"Slow","Medium"))</f>
        <v>Slow</v>
      </c>
      <c r="S12601" s="15" t="n">
        <f aca="false">IF(M12601&gt;Summary!$B$5,1,0)</f>
        <v>0</v>
      </c>
      <c r="T12601" s="16" t="n">
        <f aca="false">IF(Q12601="Overstocked",(G12601-Summary!$B$6*H12601)*J12601,0)</f>
        <v>103730</v>
      </c>
    </row>
    <row r="12602" customFormat="false" ht="15" hidden="false" customHeight="false" outlineLevel="0" collapsed="false">
      <c r="A12602" s="0" t="s">
        <v>12700</v>
      </c>
      <c r="B12602" s="0" t="s">
        <v>89</v>
      </c>
      <c r="C12602" s="0" t="s">
        <v>96</v>
      </c>
      <c r="D12602" s="0" t="s">
        <v>92</v>
      </c>
      <c r="E12602" s="14" t="n">
        <v>45420</v>
      </c>
      <c r="F12602" s="14" t="n">
        <v>45422</v>
      </c>
      <c r="G12602" s="0" t="n">
        <v>160</v>
      </c>
      <c r="H12602" s="0" t="n">
        <v>111</v>
      </c>
      <c r="I12602" s="0" t="n">
        <v>171</v>
      </c>
      <c r="J12602" s="0" t="n">
        <v>986</v>
      </c>
      <c r="K12602" s="0" t="n">
        <v>1179</v>
      </c>
      <c r="L12602" s="15" t="s">
        <v>87</v>
      </c>
      <c r="M12602" s="0" t="n">
        <v>2</v>
      </c>
      <c r="N12602" s="16" t="n">
        <f aca="false">I12602*K12602</f>
        <v>201609</v>
      </c>
      <c r="O12602" s="16" t="n">
        <f aca="false">I12602*(K12602-J12602)</f>
        <v>33003</v>
      </c>
      <c r="P12602" s="15" t="n">
        <f aca="false">K12602-J12602</f>
        <v>193</v>
      </c>
      <c r="Q12602" s="0" t="str">
        <f aca="false">IF(G12602=0,"Out of stock",IF(G12602&lt;H12602,"Understocked",IF(G12602&gt;Summary!$B$6*H12602,"Overstocked","Healthy")))</f>
        <v>Healthy</v>
      </c>
      <c r="R12602" s="0" t="str">
        <f aca="false">IF(I12602&gt;=Summary!$B$7,"Fast",IF(I12602&lt;Summary!$B$8,"Slow","Medium"))</f>
        <v>Medium</v>
      </c>
      <c r="S12602" s="15" t="n">
        <f aca="false">IF(M12602&gt;Summary!$B$5,1,0)</f>
        <v>0</v>
      </c>
      <c r="T12602" s="16" t="n">
        <f aca="false">IF(Q12602="Overstocked",(G12602-Summary!$B$6*H12602)*J12602,0)</f>
        <v>0</v>
      </c>
    </row>
    <row r="12603" customFormat="false" ht="15" hidden="false" customHeight="false" outlineLevel="0" collapsed="false">
      <c r="A12603" s="0" t="s">
        <v>12701</v>
      </c>
      <c r="B12603" s="0" t="s">
        <v>113</v>
      </c>
      <c r="C12603" s="0" t="s">
        <v>104</v>
      </c>
      <c r="D12603" s="0" t="s">
        <v>79</v>
      </c>
      <c r="E12603" s="14" t="n">
        <v>45044</v>
      </c>
      <c r="F12603" s="14" t="n">
        <v>45046</v>
      </c>
      <c r="G12603" s="0" t="n">
        <v>404</v>
      </c>
      <c r="H12603" s="0" t="n">
        <v>53</v>
      </c>
      <c r="I12603" s="0" t="n">
        <v>159</v>
      </c>
      <c r="J12603" s="0" t="n">
        <v>732</v>
      </c>
      <c r="K12603" s="0" t="n">
        <v>922</v>
      </c>
      <c r="L12603" s="15" t="s">
        <v>93</v>
      </c>
      <c r="M12603" s="0" t="n">
        <v>2</v>
      </c>
      <c r="N12603" s="16" t="n">
        <f aca="false">I12603*K12603</f>
        <v>146598</v>
      </c>
      <c r="O12603" s="16" t="n">
        <f aca="false">I12603*(K12603-J12603)</f>
        <v>30210</v>
      </c>
      <c r="P12603" s="15" t="n">
        <f aca="false">K12603-J12603</f>
        <v>190</v>
      </c>
      <c r="Q12603" s="0" t="str">
        <f aca="false">IF(G12603=0,"Out of stock",IF(G12603&lt;H12603,"Understocked",IF(G12603&gt;Summary!$B$6*H12603,"Overstocked","Healthy")))</f>
        <v>Overstocked</v>
      </c>
      <c r="R12603" s="0" t="str">
        <f aca="false">IF(I12603&gt;=Summary!$B$7,"Fast",IF(I12603&lt;Summary!$B$8,"Slow","Medium"))</f>
        <v>Medium</v>
      </c>
      <c r="S12603" s="15" t="n">
        <f aca="false">IF(M12603&gt;Summary!$B$5,1,0)</f>
        <v>0</v>
      </c>
      <c r="T12603" s="16" t="n">
        <f aca="false">IF(Q12603="Overstocked",(G12603-Summary!$B$6*H12603)*J12603,0)</f>
        <v>140544</v>
      </c>
    </row>
    <row r="12604" customFormat="false" ht="15" hidden="false" customHeight="false" outlineLevel="0" collapsed="false">
      <c r="A12604" s="0" t="s">
        <v>12702</v>
      </c>
      <c r="B12604" s="0" t="s">
        <v>107</v>
      </c>
      <c r="C12604" s="0" t="s">
        <v>78</v>
      </c>
      <c r="D12604" s="0" t="s">
        <v>79</v>
      </c>
      <c r="E12604" s="14" t="n">
        <v>45121</v>
      </c>
      <c r="F12604" s="14" t="n">
        <v>45122</v>
      </c>
      <c r="G12604" s="0" t="n">
        <v>439</v>
      </c>
      <c r="H12604" s="0" t="n">
        <v>71</v>
      </c>
      <c r="I12604" s="0" t="n">
        <v>275</v>
      </c>
      <c r="J12604" s="0" t="n">
        <v>1181</v>
      </c>
      <c r="K12604" s="0" t="n">
        <v>1514</v>
      </c>
      <c r="L12604" s="15" t="s">
        <v>82</v>
      </c>
      <c r="M12604" s="0" t="n">
        <v>1</v>
      </c>
      <c r="N12604" s="16" t="n">
        <f aca="false">I12604*K12604</f>
        <v>416350</v>
      </c>
      <c r="O12604" s="16" t="n">
        <f aca="false">I12604*(K12604-J12604)</f>
        <v>91575</v>
      </c>
      <c r="P12604" s="15" t="n">
        <f aca="false">K12604-J12604</f>
        <v>333</v>
      </c>
      <c r="Q12604" s="0" t="str">
        <f aca="false">IF(G12604=0,"Out of stock",IF(G12604&lt;H12604,"Understocked",IF(G12604&gt;Summary!$B$6*H12604,"Overstocked","Healthy")))</f>
        <v>Overstocked</v>
      </c>
      <c r="R12604" s="0" t="str">
        <f aca="false">IF(I12604&gt;=Summary!$B$7,"Fast",IF(I12604&lt;Summary!$B$8,"Slow","Medium"))</f>
        <v>Fast</v>
      </c>
      <c r="S12604" s="15" t="n">
        <f aca="false">IF(M12604&gt;Summary!$B$5,1,0)</f>
        <v>0</v>
      </c>
      <c r="T12604" s="16" t="n">
        <f aca="false">IF(Q12604="Overstocked",(G12604-Summary!$B$6*H12604)*J12604,0)</f>
        <v>183055</v>
      </c>
    </row>
    <row r="12605" customFormat="false" ht="15" hidden="false" customHeight="false" outlineLevel="0" collapsed="false">
      <c r="A12605" s="0" t="s">
        <v>12703</v>
      </c>
      <c r="B12605" s="0" t="s">
        <v>77</v>
      </c>
      <c r="C12605" s="0" t="s">
        <v>104</v>
      </c>
      <c r="D12605" s="0" t="s">
        <v>90</v>
      </c>
      <c r="E12605" s="14" t="n">
        <v>45165</v>
      </c>
      <c r="F12605" s="14" t="n">
        <v>45169</v>
      </c>
      <c r="G12605" s="0" t="n">
        <v>114</v>
      </c>
      <c r="H12605" s="0" t="n">
        <v>69</v>
      </c>
      <c r="I12605" s="0" t="n">
        <v>170</v>
      </c>
      <c r="J12605" s="0" t="n">
        <v>1086</v>
      </c>
      <c r="K12605" s="0" t="n">
        <v>1157</v>
      </c>
      <c r="L12605" s="15" t="s">
        <v>82</v>
      </c>
      <c r="M12605" s="0" t="n">
        <v>4</v>
      </c>
      <c r="N12605" s="16" t="n">
        <f aca="false">I12605*K12605</f>
        <v>196690</v>
      </c>
      <c r="O12605" s="16" t="n">
        <f aca="false">I12605*(K12605-J12605)</f>
        <v>12070</v>
      </c>
      <c r="P12605" s="15" t="n">
        <f aca="false">K12605-J12605</f>
        <v>71</v>
      </c>
      <c r="Q12605" s="0" t="str">
        <f aca="false">IF(G12605=0,"Out of stock",IF(G12605&lt;H12605,"Understocked",IF(G12605&gt;Summary!$B$6*H12605,"Overstocked","Healthy")))</f>
        <v>Healthy</v>
      </c>
      <c r="R12605" s="0" t="str">
        <f aca="false">IF(I12605&gt;=Summary!$B$7,"Fast",IF(I12605&lt;Summary!$B$8,"Slow","Medium"))</f>
        <v>Medium</v>
      </c>
      <c r="S12605" s="15" t="n">
        <f aca="false">IF(M12605&gt;Summary!$B$5,1,0)</f>
        <v>0</v>
      </c>
      <c r="T12605" s="16" t="n">
        <f aca="false">IF(Q12605="Overstocked",(G12605-Summary!$B$6*H12605)*J12605,0)</f>
        <v>0</v>
      </c>
    </row>
    <row r="12606" customFormat="false" ht="15" hidden="false" customHeight="false" outlineLevel="0" collapsed="false">
      <c r="A12606" s="0" t="s">
        <v>12704</v>
      </c>
      <c r="B12606" s="0" t="s">
        <v>107</v>
      </c>
      <c r="C12606" s="0" t="s">
        <v>104</v>
      </c>
      <c r="D12606" s="0" t="s">
        <v>79</v>
      </c>
      <c r="E12606" s="14" t="n">
        <v>45066</v>
      </c>
      <c r="F12606" s="14" t="n">
        <v>45072</v>
      </c>
      <c r="G12606" s="0" t="n">
        <v>124</v>
      </c>
      <c r="H12606" s="0" t="n">
        <v>50</v>
      </c>
      <c r="I12606" s="0" t="n">
        <v>285</v>
      </c>
      <c r="J12606" s="0" t="n">
        <v>885</v>
      </c>
      <c r="K12606" s="0" t="n">
        <v>1273</v>
      </c>
      <c r="L12606" s="15" t="s">
        <v>80</v>
      </c>
      <c r="M12606" s="0" t="n">
        <v>6</v>
      </c>
      <c r="N12606" s="16" t="n">
        <f aca="false">I12606*K12606</f>
        <v>362805</v>
      </c>
      <c r="O12606" s="16" t="n">
        <f aca="false">I12606*(K12606-J12606)</f>
        <v>110580</v>
      </c>
      <c r="P12606" s="15" t="n">
        <f aca="false">K12606-J12606</f>
        <v>388</v>
      </c>
      <c r="Q12606" s="0" t="str">
        <f aca="false">IF(G12606=0,"Out of stock",IF(G12606&lt;H12606,"Understocked",IF(G12606&gt;Summary!$B$6*H12606,"Overstocked","Healthy")))</f>
        <v>Healthy</v>
      </c>
      <c r="R12606" s="0" t="str">
        <f aca="false">IF(I12606&gt;=Summary!$B$7,"Fast",IF(I12606&lt;Summary!$B$8,"Slow","Medium"))</f>
        <v>Fast</v>
      </c>
      <c r="S12606" s="15" t="n">
        <f aca="false">IF(M12606&gt;Summary!$B$5,1,0)</f>
        <v>0</v>
      </c>
      <c r="T12606" s="16" t="n">
        <f aca="false">IF(Q12606="Overstocked",(G12606-Summary!$B$6*H12606)*J12606,0)</f>
        <v>0</v>
      </c>
    </row>
    <row r="12607" customFormat="false" ht="15" hidden="false" customHeight="false" outlineLevel="0" collapsed="false">
      <c r="A12607" s="0" t="s">
        <v>12705</v>
      </c>
      <c r="B12607" s="0" t="s">
        <v>113</v>
      </c>
      <c r="C12607" s="0" t="s">
        <v>78</v>
      </c>
      <c r="D12607" s="0" t="s">
        <v>92</v>
      </c>
      <c r="E12607" s="14" t="n">
        <v>44940</v>
      </c>
      <c r="F12607" s="14" t="n">
        <v>44941</v>
      </c>
      <c r="G12607" s="0" t="n">
        <v>241</v>
      </c>
      <c r="H12607" s="0" t="n">
        <v>84</v>
      </c>
      <c r="I12607" s="0" t="n">
        <v>170</v>
      </c>
      <c r="J12607" s="0" t="n">
        <v>1892</v>
      </c>
      <c r="K12607" s="0" t="n">
        <v>2348</v>
      </c>
      <c r="L12607" s="15" t="s">
        <v>93</v>
      </c>
      <c r="M12607" s="0" t="n">
        <v>1</v>
      </c>
      <c r="N12607" s="16" t="n">
        <f aca="false">I12607*K12607</f>
        <v>399160</v>
      </c>
      <c r="O12607" s="16" t="n">
        <f aca="false">I12607*(K12607-J12607)</f>
        <v>77520</v>
      </c>
      <c r="P12607" s="15" t="n">
        <f aca="false">K12607-J12607</f>
        <v>456</v>
      </c>
      <c r="Q12607" s="0" t="str">
        <f aca="false">IF(G12607=0,"Out of stock",IF(G12607&lt;H12607,"Understocked",IF(G12607&gt;Summary!$B$6*H12607,"Overstocked","Healthy")))</f>
        <v>Healthy</v>
      </c>
      <c r="R12607" s="0" t="str">
        <f aca="false">IF(I12607&gt;=Summary!$B$7,"Fast",IF(I12607&lt;Summary!$B$8,"Slow","Medium"))</f>
        <v>Medium</v>
      </c>
      <c r="S12607" s="15" t="n">
        <f aca="false">IF(M12607&gt;Summary!$B$5,1,0)</f>
        <v>0</v>
      </c>
      <c r="T12607" s="16" t="n">
        <f aca="false">IF(Q12607="Overstocked",(G12607-Summary!$B$6*H12607)*J12607,0)</f>
        <v>0</v>
      </c>
    </row>
    <row r="12608" customFormat="false" ht="15" hidden="false" customHeight="false" outlineLevel="0" collapsed="false">
      <c r="A12608" s="0" t="s">
        <v>12706</v>
      </c>
      <c r="B12608" s="0" t="s">
        <v>111</v>
      </c>
      <c r="C12608" s="0" t="s">
        <v>78</v>
      </c>
      <c r="D12608" s="0" t="s">
        <v>102</v>
      </c>
      <c r="E12608" s="14" t="n">
        <v>45332</v>
      </c>
      <c r="F12608" s="14" t="n">
        <v>45336</v>
      </c>
      <c r="G12608" s="0" t="n">
        <v>23</v>
      </c>
      <c r="H12608" s="0" t="n">
        <v>123</v>
      </c>
      <c r="I12608" s="0" t="n">
        <v>36</v>
      </c>
      <c r="J12608" s="0" t="n">
        <v>1806</v>
      </c>
      <c r="K12608" s="0" t="n">
        <v>2142</v>
      </c>
      <c r="L12608" s="15" t="s">
        <v>87</v>
      </c>
      <c r="M12608" s="0" t="n">
        <v>4</v>
      </c>
      <c r="N12608" s="16" t="n">
        <f aca="false">I12608*K12608</f>
        <v>77112</v>
      </c>
      <c r="O12608" s="16" t="n">
        <f aca="false">I12608*(K12608-J12608)</f>
        <v>12096</v>
      </c>
      <c r="P12608" s="15" t="n">
        <f aca="false">K12608-J12608</f>
        <v>336</v>
      </c>
      <c r="Q12608" s="0" t="str">
        <f aca="false">IF(G12608=0,"Out of stock",IF(G12608&lt;H12608,"Understocked",IF(G12608&gt;Summary!$B$6*H12608,"Overstocked","Healthy")))</f>
        <v>Understocked</v>
      </c>
      <c r="R12608" s="0" t="str">
        <f aca="false">IF(I12608&gt;=Summary!$B$7,"Fast",IF(I12608&lt;Summary!$B$8,"Slow","Medium"))</f>
        <v>Slow</v>
      </c>
      <c r="S12608" s="15" t="n">
        <f aca="false">IF(M12608&gt;Summary!$B$5,1,0)</f>
        <v>0</v>
      </c>
      <c r="T12608" s="16" t="n">
        <f aca="false">IF(Q12608="Overstocked",(G12608-Summary!$B$6*H12608)*J12608,0)</f>
        <v>0</v>
      </c>
    </row>
    <row r="12609" customFormat="false" ht="15" hidden="false" customHeight="false" outlineLevel="0" collapsed="false">
      <c r="A12609" s="0" t="s">
        <v>12707</v>
      </c>
      <c r="B12609" s="0" t="s">
        <v>113</v>
      </c>
      <c r="C12609" s="0" t="s">
        <v>78</v>
      </c>
      <c r="D12609" s="0" t="s">
        <v>102</v>
      </c>
      <c r="E12609" s="14" t="n">
        <v>45051</v>
      </c>
      <c r="F12609" s="14" t="n">
        <v>45056</v>
      </c>
      <c r="G12609" s="0" t="n">
        <v>205</v>
      </c>
      <c r="H12609" s="0" t="n">
        <v>98</v>
      </c>
      <c r="I12609" s="0" t="n">
        <v>90</v>
      </c>
      <c r="J12609" s="0" t="n">
        <v>844</v>
      </c>
      <c r="K12609" s="0" t="n">
        <v>1092</v>
      </c>
      <c r="L12609" s="15" t="s">
        <v>80</v>
      </c>
      <c r="M12609" s="0" t="n">
        <v>5</v>
      </c>
      <c r="N12609" s="16" t="n">
        <f aca="false">I12609*K12609</f>
        <v>98280</v>
      </c>
      <c r="O12609" s="16" t="n">
        <f aca="false">I12609*(K12609-J12609)</f>
        <v>22320</v>
      </c>
      <c r="P12609" s="15" t="n">
        <f aca="false">K12609-J12609</f>
        <v>248</v>
      </c>
      <c r="Q12609" s="0" t="str">
        <f aca="false">IF(G12609=0,"Out of stock",IF(G12609&lt;H12609,"Understocked",IF(G12609&gt;Summary!$B$6*H12609,"Overstocked","Healthy")))</f>
        <v>Healthy</v>
      </c>
      <c r="R12609" s="0" t="str">
        <f aca="false">IF(I12609&gt;=Summary!$B$7,"Fast",IF(I12609&lt;Summary!$B$8,"Slow","Medium"))</f>
        <v>Slow</v>
      </c>
      <c r="S12609" s="15" t="n">
        <f aca="false">IF(M12609&gt;Summary!$B$5,1,0)</f>
        <v>0</v>
      </c>
      <c r="T12609" s="16" t="n">
        <f aca="false">IF(Q12609="Overstocked",(G12609-Summary!$B$6*H12609)*J12609,0)</f>
        <v>0</v>
      </c>
    </row>
    <row r="12610" customFormat="false" ht="15" hidden="false" customHeight="false" outlineLevel="0" collapsed="false">
      <c r="A12610" s="0" t="s">
        <v>12708</v>
      </c>
      <c r="B12610" s="0" t="s">
        <v>89</v>
      </c>
      <c r="C12610" s="0" t="s">
        <v>78</v>
      </c>
      <c r="D12610" s="0" t="s">
        <v>90</v>
      </c>
      <c r="E12610" s="14" t="n">
        <v>45333</v>
      </c>
      <c r="F12610" s="14" t="n">
        <v>45335</v>
      </c>
      <c r="G12610" s="0" t="n">
        <v>201</v>
      </c>
      <c r="H12610" s="0" t="n">
        <v>84</v>
      </c>
      <c r="I12610" s="0" t="n">
        <v>165</v>
      </c>
      <c r="J12610" s="0" t="n">
        <v>347</v>
      </c>
      <c r="K12610" s="0" t="n">
        <v>784</v>
      </c>
      <c r="L12610" s="15" t="s">
        <v>93</v>
      </c>
      <c r="M12610" s="0" t="n">
        <v>2</v>
      </c>
      <c r="N12610" s="16" t="n">
        <f aca="false">I12610*K12610</f>
        <v>129360</v>
      </c>
      <c r="O12610" s="16" t="n">
        <f aca="false">I12610*(K12610-J12610)</f>
        <v>72105</v>
      </c>
      <c r="P12610" s="15" t="n">
        <f aca="false">K12610-J12610</f>
        <v>437</v>
      </c>
      <c r="Q12610" s="0" t="str">
        <f aca="false">IF(G12610=0,"Out of stock",IF(G12610&lt;H12610,"Understocked",IF(G12610&gt;Summary!$B$6*H12610,"Overstocked","Healthy")))</f>
        <v>Healthy</v>
      </c>
      <c r="R12610" s="0" t="str">
        <f aca="false">IF(I12610&gt;=Summary!$B$7,"Fast",IF(I12610&lt;Summary!$B$8,"Slow","Medium"))</f>
        <v>Medium</v>
      </c>
      <c r="S12610" s="15" t="n">
        <f aca="false">IF(M12610&gt;Summary!$B$5,1,0)</f>
        <v>0</v>
      </c>
      <c r="T12610" s="16" t="n">
        <f aca="false">IF(Q12610="Overstocked",(G12610-Summary!$B$6*H12610)*J12610,0)</f>
        <v>0</v>
      </c>
    </row>
    <row r="12611" customFormat="false" ht="15" hidden="false" customHeight="false" outlineLevel="0" collapsed="false">
      <c r="A12611" s="0" t="s">
        <v>12709</v>
      </c>
      <c r="B12611" s="0" t="s">
        <v>84</v>
      </c>
      <c r="C12611" s="0" t="s">
        <v>104</v>
      </c>
      <c r="D12611" s="0" t="s">
        <v>90</v>
      </c>
      <c r="E12611" s="14" t="n">
        <v>45274</v>
      </c>
      <c r="F12611" s="14" t="n">
        <v>45283</v>
      </c>
      <c r="G12611" s="0" t="n">
        <v>271</v>
      </c>
      <c r="H12611" s="0" t="n">
        <v>113</v>
      </c>
      <c r="I12611" s="0" t="n">
        <v>21</v>
      </c>
      <c r="J12611" s="0" t="n">
        <v>213</v>
      </c>
      <c r="K12611" s="0" t="n">
        <v>606</v>
      </c>
      <c r="L12611" s="15" t="s">
        <v>82</v>
      </c>
      <c r="M12611" s="0" t="n">
        <v>9</v>
      </c>
      <c r="N12611" s="16" t="n">
        <f aca="false">I12611*K12611</f>
        <v>12726</v>
      </c>
      <c r="O12611" s="16" t="n">
        <f aca="false">I12611*(K12611-J12611)</f>
        <v>8253</v>
      </c>
      <c r="P12611" s="15" t="n">
        <f aca="false">K12611-J12611</f>
        <v>393</v>
      </c>
      <c r="Q12611" s="0" t="str">
        <f aca="false">IF(G12611=0,"Out of stock",IF(G12611&lt;H12611,"Understocked",IF(G12611&gt;Summary!$B$6*H12611,"Overstocked","Healthy")))</f>
        <v>Healthy</v>
      </c>
      <c r="R12611" s="0" t="str">
        <f aca="false">IF(I12611&gt;=Summary!$B$7,"Fast",IF(I12611&lt;Summary!$B$8,"Slow","Medium"))</f>
        <v>Slow</v>
      </c>
      <c r="S12611" s="15" t="n">
        <f aca="false">IF(M12611&gt;Summary!$B$5,1,0)</f>
        <v>1</v>
      </c>
      <c r="T12611" s="16" t="n">
        <f aca="false">IF(Q12611="Overstocked",(G12611-Summary!$B$6*H12611)*J12611,0)</f>
        <v>0</v>
      </c>
    </row>
    <row r="12612" customFormat="false" ht="15" hidden="false" customHeight="false" outlineLevel="0" collapsed="false">
      <c r="A12612" s="0" t="s">
        <v>12710</v>
      </c>
      <c r="B12612" s="0" t="s">
        <v>115</v>
      </c>
      <c r="C12612" s="0" t="s">
        <v>78</v>
      </c>
      <c r="D12612" s="0" t="s">
        <v>86</v>
      </c>
      <c r="E12612" s="14" t="n">
        <v>45342</v>
      </c>
      <c r="F12612" s="14" t="n">
        <v>45347</v>
      </c>
      <c r="G12612" s="0" t="n">
        <v>313</v>
      </c>
      <c r="H12612" s="0" t="n">
        <v>126</v>
      </c>
      <c r="I12612" s="0" t="n">
        <v>36</v>
      </c>
      <c r="J12612" s="0" t="n">
        <v>1065</v>
      </c>
      <c r="K12612" s="0" t="n">
        <v>1435</v>
      </c>
      <c r="L12612" s="15" t="s">
        <v>87</v>
      </c>
      <c r="M12612" s="0" t="n">
        <v>5</v>
      </c>
      <c r="N12612" s="16" t="n">
        <f aca="false">I12612*K12612</f>
        <v>51660</v>
      </c>
      <c r="O12612" s="16" t="n">
        <f aca="false">I12612*(K12612-J12612)</f>
        <v>13320</v>
      </c>
      <c r="P12612" s="15" t="n">
        <f aca="false">K12612-J12612</f>
        <v>370</v>
      </c>
      <c r="Q12612" s="0" t="str">
        <f aca="false">IF(G12612=0,"Out of stock",IF(G12612&lt;H12612,"Understocked",IF(G12612&gt;Summary!$B$6*H12612,"Overstocked","Healthy")))</f>
        <v>Healthy</v>
      </c>
      <c r="R12612" s="0" t="str">
        <f aca="false">IF(I12612&gt;=Summary!$B$7,"Fast",IF(I12612&lt;Summary!$B$8,"Slow","Medium"))</f>
        <v>Slow</v>
      </c>
      <c r="S12612" s="15" t="n">
        <f aca="false">IF(M12612&gt;Summary!$B$5,1,0)</f>
        <v>0</v>
      </c>
      <c r="T12612" s="16" t="n">
        <f aca="false">IF(Q12612="Overstocked",(G12612-Summary!$B$6*H12612)*J12612,0)</f>
        <v>0</v>
      </c>
    </row>
    <row r="12613" customFormat="false" ht="15" hidden="false" customHeight="false" outlineLevel="0" collapsed="false">
      <c r="A12613" s="0" t="s">
        <v>12711</v>
      </c>
      <c r="B12613" s="0" t="s">
        <v>95</v>
      </c>
      <c r="C12613" s="0" t="s">
        <v>96</v>
      </c>
      <c r="D12613" s="0" t="s">
        <v>86</v>
      </c>
      <c r="E12613" s="14" t="n">
        <v>45111</v>
      </c>
      <c r="F12613" s="14" t="n">
        <v>45114</v>
      </c>
      <c r="G12613" s="0" t="n">
        <v>60</v>
      </c>
      <c r="H12613" s="0" t="n">
        <v>120</v>
      </c>
      <c r="I12613" s="0" t="n">
        <v>124</v>
      </c>
      <c r="J12613" s="0" t="n">
        <v>1229</v>
      </c>
      <c r="K12613" s="0" t="n">
        <v>1626</v>
      </c>
      <c r="L12613" s="15" t="s">
        <v>82</v>
      </c>
      <c r="M12613" s="0" t="n">
        <v>3</v>
      </c>
      <c r="N12613" s="16" t="n">
        <f aca="false">I12613*K12613</f>
        <v>201624</v>
      </c>
      <c r="O12613" s="16" t="n">
        <f aca="false">I12613*(K12613-J12613)</f>
        <v>49228</v>
      </c>
      <c r="P12613" s="15" t="n">
        <f aca="false">K12613-J12613</f>
        <v>397</v>
      </c>
      <c r="Q12613" s="0" t="str">
        <f aca="false">IF(G12613=0,"Out of stock",IF(G12613&lt;H12613,"Understocked",IF(G12613&gt;Summary!$B$6*H12613,"Overstocked","Healthy")))</f>
        <v>Understocked</v>
      </c>
      <c r="R12613" s="0" t="str">
        <f aca="false">IF(I12613&gt;=Summary!$B$7,"Fast",IF(I12613&lt;Summary!$B$8,"Slow","Medium"))</f>
        <v>Medium</v>
      </c>
      <c r="S12613" s="15" t="n">
        <f aca="false">IF(M12613&gt;Summary!$B$5,1,0)</f>
        <v>0</v>
      </c>
      <c r="T12613" s="16" t="n">
        <f aca="false">IF(Q12613="Overstocked",(G12613-Summary!$B$6*H12613)*J12613,0)</f>
        <v>0</v>
      </c>
    </row>
    <row r="12614" customFormat="false" ht="15" hidden="false" customHeight="false" outlineLevel="0" collapsed="false">
      <c r="A12614" s="0" t="s">
        <v>12712</v>
      </c>
      <c r="B12614" s="0" t="s">
        <v>77</v>
      </c>
      <c r="C12614" s="0" t="s">
        <v>104</v>
      </c>
      <c r="D12614" s="0" t="s">
        <v>90</v>
      </c>
      <c r="E12614" s="14" t="n">
        <v>45062</v>
      </c>
      <c r="F12614" s="14" t="n">
        <v>45071</v>
      </c>
      <c r="G12614" s="0" t="n">
        <v>298</v>
      </c>
      <c r="H12614" s="0" t="n">
        <v>132</v>
      </c>
      <c r="I12614" s="0" t="n">
        <v>57</v>
      </c>
      <c r="J12614" s="0" t="n">
        <v>588</v>
      </c>
      <c r="K12614" s="0" t="n">
        <v>841</v>
      </c>
      <c r="L12614" s="15" t="s">
        <v>97</v>
      </c>
      <c r="M12614" s="0" t="n">
        <v>9</v>
      </c>
      <c r="N12614" s="16" t="n">
        <f aca="false">I12614*K12614</f>
        <v>47937</v>
      </c>
      <c r="O12614" s="16" t="n">
        <f aca="false">I12614*(K12614-J12614)</f>
        <v>14421</v>
      </c>
      <c r="P12614" s="15" t="n">
        <f aca="false">K12614-J12614</f>
        <v>253</v>
      </c>
      <c r="Q12614" s="0" t="str">
        <f aca="false">IF(G12614=0,"Out of stock",IF(G12614&lt;H12614,"Understocked",IF(G12614&gt;Summary!$B$6*H12614,"Overstocked","Healthy")))</f>
        <v>Healthy</v>
      </c>
      <c r="R12614" s="0" t="str">
        <f aca="false">IF(I12614&gt;=Summary!$B$7,"Fast",IF(I12614&lt;Summary!$B$8,"Slow","Medium"))</f>
        <v>Slow</v>
      </c>
      <c r="S12614" s="15" t="n">
        <f aca="false">IF(M12614&gt;Summary!$B$5,1,0)</f>
        <v>1</v>
      </c>
      <c r="T12614" s="16" t="n">
        <f aca="false">IF(Q12614="Overstocked",(G12614-Summary!$B$6*H12614)*J12614,0)</f>
        <v>0</v>
      </c>
    </row>
    <row r="12615" customFormat="false" ht="15" hidden="false" customHeight="false" outlineLevel="0" collapsed="false">
      <c r="A12615" s="0" t="s">
        <v>12713</v>
      </c>
      <c r="B12615" s="0" t="s">
        <v>84</v>
      </c>
      <c r="C12615" s="0" t="s">
        <v>104</v>
      </c>
      <c r="D12615" s="0" t="s">
        <v>102</v>
      </c>
      <c r="E12615" s="14" t="n">
        <v>45115</v>
      </c>
      <c r="F12615" s="14" t="n">
        <v>45117</v>
      </c>
      <c r="G12615" s="0" t="n">
        <v>176</v>
      </c>
      <c r="H12615" s="0" t="n">
        <v>56</v>
      </c>
      <c r="I12615" s="0" t="n">
        <v>107</v>
      </c>
      <c r="J12615" s="0" t="n">
        <v>1743</v>
      </c>
      <c r="K12615" s="0" t="n">
        <v>2006</v>
      </c>
      <c r="L12615" s="15" t="s">
        <v>80</v>
      </c>
      <c r="M12615" s="0" t="n">
        <v>2</v>
      </c>
      <c r="N12615" s="16" t="n">
        <f aca="false">I12615*K12615</f>
        <v>214642</v>
      </c>
      <c r="O12615" s="16" t="n">
        <f aca="false">I12615*(K12615-J12615)</f>
        <v>28141</v>
      </c>
      <c r="P12615" s="15" t="n">
        <f aca="false">K12615-J12615</f>
        <v>263</v>
      </c>
      <c r="Q12615" s="0" t="str">
        <f aca="false">IF(G12615=0,"Out of stock",IF(G12615&lt;H12615,"Understocked",IF(G12615&gt;Summary!$B$6*H12615,"Overstocked","Healthy")))</f>
        <v>Healthy</v>
      </c>
      <c r="R12615" s="0" t="str">
        <f aca="false">IF(I12615&gt;=Summary!$B$7,"Fast",IF(I12615&lt;Summary!$B$8,"Slow","Medium"))</f>
        <v>Medium</v>
      </c>
      <c r="S12615" s="15" t="n">
        <f aca="false">IF(M12615&gt;Summary!$B$5,1,0)</f>
        <v>0</v>
      </c>
      <c r="T12615" s="16" t="n">
        <f aca="false">IF(Q12615="Overstocked",(G12615-Summary!$B$6*H12615)*J12615,0)</f>
        <v>0</v>
      </c>
    </row>
    <row r="12616" customFormat="false" ht="15" hidden="false" customHeight="false" outlineLevel="0" collapsed="false">
      <c r="A12616" s="0" t="s">
        <v>12714</v>
      </c>
      <c r="B12616" s="0" t="s">
        <v>107</v>
      </c>
      <c r="C12616" s="0" t="s">
        <v>104</v>
      </c>
      <c r="D12616" s="0" t="s">
        <v>86</v>
      </c>
      <c r="E12616" s="14" t="n">
        <v>45029</v>
      </c>
      <c r="F12616" s="14" t="n">
        <v>45030</v>
      </c>
      <c r="G12616" s="0" t="n">
        <v>310</v>
      </c>
      <c r="H12616" s="0" t="n">
        <v>134</v>
      </c>
      <c r="I12616" s="0" t="n">
        <v>65</v>
      </c>
      <c r="J12616" s="0" t="n">
        <v>640</v>
      </c>
      <c r="K12616" s="0" t="n">
        <v>746</v>
      </c>
      <c r="L12616" s="15" t="s">
        <v>82</v>
      </c>
      <c r="M12616" s="0" t="n">
        <v>1</v>
      </c>
      <c r="N12616" s="16" t="n">
        <f aca="false">I12616*K12616</f>
        <v>48490</v>
      </c>
      <c r="O12616" s="16" t="n">
        <f aca="false">I12616*(K12616-J12616)</f>
        <v>6890</v>
      </c>
      <c r="P12616" s="15" t="n">
        <f aca="false">K12616-J12616</f>
        <v>106</v>
      </c>
      <c r="Q12616" s="0" t="str">
        <f aca="false">IF(G12616=0,"Out of stock",IF(G12616&lt;H12616,"Understocked",IF(G12616&gt;Summary!$B$6*H12616,"Overstocked","Healthy")))</f>
        <v>Healthy</v>
      </c>
      <c r="R12616" s="0" t="str">
        <f aca="false">IF(I12616&gt;=Summary!$B$7,"Fast",IF(I12616&lt;Summary!$B$8,"Slow","Medium"))</f>
        <v>Slow</v>
      </c>
      <c r="S12616" s="15" t="n">
        <f aca="false">IF(M12616&gt;Summary!$B$5,1,0)</f>
        <v>0</v>
      </c>
      <c r="T12616" s="16" t="n">
        <f aca="false">IF(Q12616="Overstocked",(G12616-Summary!$B$6*H12616)*J12616,0)</f>
        <v>0</v>
      </c>
    </row>
    <row r="12617" customFormat="false" ht="15" hidden="false" customHeight="false" outlineLevel="0" collapsed="false">
      <c r="A12617" s="0" t="s">
        <v>12715</v>
      </c>
      <c r="B12617" s="0" t="s">
        <v>95</v>
      </c>
      <c r="C12617" s="0" t="s">
        <v>78</v>
      </c>
      <c r="D12617" s="0" t="s">
        <v>90</v>
      </c>
      <c r="E12617" s="14" t="n">
        <v>45018</v>
      </c>
      <c r="F12617" s="14" t="n">
        <v>45026</v>
      </c>
      <c r="G12617" s="0" t="n">
        <v>125</v>
      </c>
      <c r="H12617" s="0" t="n">
        <v>115</v>
      </c>
      <c r="I12617" s="0" t="n">
        <v>246</v>
      </c>
      <c r="J12617" s="0" t="n">
        <v>1734</v>
      </c>
      <c r="K12617" s="0" t="n">
        <v>1915</v>
      </c>
      <c r="L12617" s="15" t="s">
        <v>87</v>
      </c>
      <c r="M12617" s="0" t="n">
        <v>8</v>
      </c>
      <c r="N12617" s="16" t="n">
        <f aca="false">I12617*K12617</f>
        <v>471090</v>
      </c>
      <c r="O12617" s="16" t="n">
        <f aca="false">I12617*(K12617-J12617)</f>
        <v>44526</v>
      </c>
      <c r="P12617" s="15" t="n">
        <f aca="false">K12617-J12617</f>
        <v>181</v>
      </c>
      <c r="Q12617" s="0" t="str">
        <f aca="false">IF(G12617=0,"Out of stock",IF(G12617&lt;H12617,"Understocked",IF(G12617&gt;Summary!$B$6*H12617,"Overstocked","Healthy")))</f>
        <v>Healthy</v>
      </c>
      <c r="R12617" s="0" t="str">
        <f aca="false">IF(I12617&gt;=Summary!$B$7,"Fast",IF(I12617&lt;Summary!$B$8,"Slow","Medium"))</f>
        <v>Fast</v>
      </c>
      <c r="S12617" s="15" t="n">
        <f aca="false">IF(M12617&gt;Summary!$B$5,1,0)</f>
        <v>1</v>
      </c>
      <c r="T12617" s="16" t="n">
        <f aca="false">IF(Q12617="Overstocked",(G12617-Summary!$B$6*H12617)*J12617,0)</f>
        <v>0</v>
      </c>
    </row>
    <row r="12618" customFormat="false" ht="15" hidden="false" customHeight="false" outlineLevel="0" collapsed="false">
      <c r="A12618" s="0" t="s">
        <v>12716</v>
      </c>
      <c r="B12618" s="0" t="s">
        <v>89</v>
      </c>
      <c r="C12618" s="0" t="s">
        <v>85</v>
      </c>
      <c r="D12618" s="0" t="s">
        <v>86</v>
      </c>
      <c r="E12618" s="14" t="n">
        <v>45358</v>
      </c>
      <c r="F12618" s="14" t="n">
        <v>45366</v>
      </c>
      <c r="G12618" s="0" t="n">
        <v>79</v>
      </c>
      <c r="H12618" s="0" t="n">
        <v>130</v>
      </c>
      <c r="I12618" s="0" t="n">
        <v>193</v>
      </c>
      <c r="J12618" s="0" t="n">
        <v>1865</v>
      </c>
      <c r="K12618" s="0" t="n">
        <v>2334</v>
      </c>
      <c r="L12618" s="15" t="s">
        <v>87</v>
      </c>
      <c r="M12618" s="0" t="n">
        <v>8</v>
      </c>
      <c r="N12618" s="16" t="n">
        <f aca="false">I12618*K12618</f>
        <v>450462</v>
      </c>
      <c r="O12618" s="16" t="n">
        <f aca="false">I12618*(K12618-J12618)</f>
        <v>90517</v>
      </c>
      <c r="P12618" s="15" t="n">
        <f aca="false">K12618-J12618</f>
        <v>469</v>
      </c>
      <c r="Q12618" s="0" t="str">
        <f aca="false">IF(G12618=0,"Out of stock",IF(G12618&lt;H12618,"Understocked",IF(G12618&gt;Summary!$B$6*H12618,"Overstocked","Healthy")))</f>
        <v>Understocked</v>
      </c>
      <c r="R12618" s="0" t="str">
        <f aca="false">IF(I12618&gt;=Summary!$B$7,"Fast",IF(I12618&lt;Summary!$B$8,"Slow","Medium"))</f>
        <v>Medium</v>
      </c>
      <c r="S12618" s="15" t="n">
        <f aca="false">IF(M12618&gt;Summary!$B$5,1,0)</f>
        <v>1</v>
      </c>
      <c r="T12618" s="16" t="n">
        <f aca="false">IF(Q12618="Overstocked",(G12618-Summary!$B$6*H12618)*J12618,0)</f>
        <v>0</v>
      </c>
    </row>
    <row r="12619" customFormat="false" ht="15" hidden="false" customHeight="false" outlineLevel="0" collapsed="false">
      <c r="A12619" s="0" t="s">
        <v>12717</v>
      </c>
      <c r="B12619" s="0" t="s">
        <v>84</v>
      </c>
      <c r="C12619" s="0" t="s">
        <v>104</v>
      </c>
      <c r="D12619" s="0" t="s">
        <v>92</v>
      </c>
      <c r="E12619" s="14" t="n">
        <v>45215</v>
      </c>
      <c r="F12619" s="14" t="n">
        <v>45219</v>
      </c>
      <c r="G12619" s="0" t="n">
        <v>143</v>
      </c>
      <c r="H12619" s="0" t="n">
        <v>117</v>
      </c>
      <c r="I12619" s="0" t="n">
        <v>160</v>
      </c>
      <c r="J12619" s="0" t="n">
        <v>1408</v>
      </c>
      <c r="K12619" s="0" t="n">
        <v>1556</v>
      </c>
      <c r="L12619" s="15" t="s">
        <v>93</v>
      </c>
      <c r="M12619" s="0" t="n">
        <v>4</v>
      </c>
      <c r="N12619" s="16" t="n">
        <f aca="false">I12619*K12619</f>
        <v>248960</v>
      </c>
      <c r="O12619" s="16" t="n">
        <f aca="false">I12619*(K12619-J12619)</f>
        <v>23680</v>
      </c>
      <c r="P12619" s="15" t="n">
        <f aca="false">K12619-J12619</f>
        <v>148</v>
      </c>
      <c r="Q12619" s="0" t="str">
        <f aca="false">IF(G12619=0,"Out of stock",IF(G12619&lt;H12619,"Understocked",IF(G12619&gt;Summary!$B$6*H12619,"Overstocked","Healthy")))</f>
        <v>Healthy</v>
      </c>
      <c r="R12619" s="0" t="str">
        <f aca="false">IF(I12619&gt;=Summary!$B$7,"Fast",IF(I12619&lt;Summary!$B$8,"Slow","Medium"))</f>
        <v>Medium</v>
      </c>
      <c r="S12619" s="15" t="n">
        <f aca="false">IF(M12619&gt;Summary!$B$5,1,0)</f>
        <v>0</v>
      </c>
      <c r="T12619" s="16" t="n">
        <f aca="false">IF(Q12619="Overstocked",(G12619-Summary!$B$6*H12619)*J12619,0)</f>
        <v>0</v>
      </c>
    </row>
    <row r="12620" customFormat="false" ht="15" hidden="false" customHeight="false" outlineLevel="0" collapsed="false">
      <c r="A12620" s="0" t="s">
        <v>12718</v>
      </c>
      <c r="B12620" s="0" t="s">
        <v>123</v>
      </c>
      <c r="C12620" s="0" t="s">
        <v>78</v>
      </c>
      <c r="D12620" s="0" t="s">
        <v>102</v>
      </c>
      <c r="E12620" s="14" t="n">
        <v>45507</v>
      </c>
      <c r="F12620" s="14" t="n">
        <v>45516</v>
      </c>
      <c r="G12620" s="0" t="n">
        <v>442</v>
      </c>
      <c r="H12620" s="0" t="n">
        <v>53</v>
      </c>
      <c r="I12620" s="0" t="n">
        <v>172</v>
      </c>
      <c r="J12620" s="0" t="n">
        <v>1265</v>
      </c>
      <c r="K12620" s="0" t="n">
        <v>1356</v>
      </c>
      <c r="L12620" s="15" t="s">
        <v>97</v>
      </c>
      <c r="M12620" s="0" t="n">
        <v>9</v>
      </c>
      <c r="N12620" s="16" t="n">
        <f aca="false">I12620*K12620</f>
        <v>233232</v>
      </c>
      <c r="O12620" s="16" t="n">
        <f aca="false">I12620*(K12620-J12620)</f>
        <v>15652</v>
      </c>
      <c r="P12620" s="15" t="n">
        <f aca="false">K12620-J12620</f>
        <v>91</v>
      </c>
      <c r="Q12620" s="0" t="str">
        <f aca="false">IF(G12620=0,"Out of stock",IF(G12620&lt;H12620,"Understocked",IF(G12620&gt;Summary!$B$6*H12620,"Overstocked","Healthy")))</f>
        <v>Overstocked</v>
      </c>
      <c r="R12620" s="0" t="str">
        <f aca="false">IF(I12620&gt;=Summary!$B$7,"Fast",IF(I12620&lt;Summary!$B$8,"Slow","Medium"))</f>
        <v>Medium</v>
      </c>
      <c r="S12620" s="15" t="n">
        <f aca="false">IF(M12620&gt;Summary!$B$5,1,0)</f>
        <v>1</v>
      </c>
      <c r="T12620" s="16" t="n">
        <f aca="false">IF(Q12620="Overstocked",(G12620-Summary!$B$6*H12620)*J12620,0)</f>
        <v>290950</v>
      </c>
    </row>
    <row r="12621" customFormat="false" ht="15" hidden="false" customHeight="false" outlineLevel="0" collapsed="false">
      <c r="A12621" s="0" t="s">
        <v>12719</v>
      </c>
      <c r="B12621" s="0" t="s">
        <v>95</v>
      </c>
      <c r="C12621" s="0" t="s">
        <v>96</v>
      </c>
      <c r="D12621" s="0" t="s">
        <v>102</v>
      </c>
      <c r="E12621" s="14" t="n">
        <v>45016</v>
      </c>
      <c r="F12621" s="14" t="n">
        <v>45021</v>
      </c>
      <c r="G12621" s="0" t="n">
        <v>272</v>
      </c>
      <c r="H12621" s="0" t="n">
        <v>111</v>
      </c>
      <c r="I12621" s="0" t="n">
        <v>39</v>
      </c>
      <c r="J12621" s="0" t="n">
        <v>631</v>
      </c>
      <c r="K12621" s="0" t="n">
        <v>1122</v>
      </c>
      <c r="L12621" s="15" t="s">
        <v>97</v>
      </c>
      <c r="M12621" s="0" t="n">
        <v>5</v>
      </c>
      <c r="N12621" s="16" t="n">
        <f aca="false">I12621*K12621</f>
        <v>43758</v>
      </c>
      <c r="O12621" s="16" t="n">
        <f aca="false">I12621*(K12621-J12621)</f>
        <v>19149</v>
      </c>
      <c r="P12621" s="15" t="n">
        <f aca="false">K12621-J12621</f>
        <v>491</v>
      </c>
      <c r="Q12621" s="0" t="str">
        <f aca="false">IF(G12621=0,"Out of stock",IF(G12621&lt;H12621,"Understocked",IF(G12621&gt;Summary!$B$6*H12621,"Overstocked","Healthy")))</f>
        <v>Healthy</v>
      </c>
      <c r="R12621" s="0" t="str">
        <f aca="false">IF(I12621&gt;=Summary!$B$7,"Fast",IF(I12621&lt;Summary!$B$8,"Slow","Medium"))</f>
        <v>Slow</v>
      </c>
      <c r="S12621" s="15" t="n">
        <f aca="false">IF(M12621&gt;Summary!$B$5,1,0)</f>
        <v>0</v>
      </c>
      <c r="T12621" s="16" t="n">
        <f aca="false">IF(Q12621="Overstocked",(G12621-Summary!$B$6*H12621)*J12621,0)</f>
        <v>0</v>
      </c>
    </row>
    <row r="12622" customFormat="false" ht="15" hidden="false" customHeight="false" outlineLevel="0" collapsed="false">
      <c r="A12622" s="0" t="s">
        <v>12720</v>
      </c>
      <c r="B12622" s="0" t="s">
        <v>77</v>
      </c>
      <c r="C12622" s="0" t="s">
        <v>78</v>
      </c>
      <c r="D12622" s="0" t="s">
        <v>90</v>
      </c>
      <c r="E12622" s="14" t="n">
        <v>45403</v>
      </c>
      <c r="F12622" s="14" t="n">
        <v>45412</v>
      </c>
      <c r="G12622" s="0" t="n">
        <v>114</v>
      </c>
      <c r="H12622" s="0" t="n">
        <v>60</v>
      </c>
      <c r="I12622" s="0" t="n">
        <v>83</v>
      </c>
      <c r="J12622" s="0" t="n">
        <v>1526</v>
      </c>
      <c r="K12622" s="0" t="n">
        <v>1582</v>
      </c>
      <c r="L12622" s="15" t="s">
        <v>93</v>
      </c>
      <c r="M12622" s="0" t="n">
        <v>9</v>
      </c>
      <c r="N12622" s="16" t="n">
        <f aca="false">I12622*K12622</f>
        <v>131306</v>
      </c>
      <c r="O12622" s="16" t="n">
        <f aca="false">I12622*(K12622-J12622)</f>
        <v>4648</v>
      </c>
      <c r="P12622" s="15" t="n">
        <f aca="false">K12622-J12622</f>
        <v>56</v>
      </c>
      <c r="Q12622" s="0" t="str">
        <f aca="false">IF(G12622=0,"Out of stock",IF(G12622&lt;H12622,"Understocked",IF(G12622&gt;Summary!$B$6*H12622,"Overstocked","Healthy")))</f>
        <v>Healthy</v>
      </c>
      <c r="R12622" s="0" t="str">
        <f aca="false">IF(I12622&gt;=Summary!$B$7,"Fast",IF(I12622&lt;Summary!$B$8,"Slow","Medium"))</f>
        <v>Slow</v>
      </c>
      <c r="S12622" s="15" t="n">
        <f aca="false">IF(M12622&gt;Summary!$B$5,1,0)</f>
        <v>1</v>
      </c>
      <c r="T12622" s="16" t="n">
        <f aca="false">IF(Q12622="Overstocked",(G12622-Summary!$B$6*H12622)*J12622,0)</f>
        <v>0</v>
      </c>
    </row>
    <row r="12623" customFormat="false" ht="15" hidden="false" customHeight="false" outlineLevel="0" collapsed="false">
      <c r="A12623" s="0" t="s">
        <v>12721</v>
      </c>
      <c r="B12623" s="0" t="s">
        <v>89</v>
      </c>
      <c r="C12623" s="0" t="s">
        <v>78</v>
      </c>
      <c r="D12623" s="0" t="s">
        <v>102</v>
      </c>
      <c r="E12623" s="14" t="n">
        <v>45117</v>
      </c>
      <c r="F12623" s="14" t="n">
        <v>45124</v>
      </c>
      <c r="G12623" s="0" t="n">
        <v>278</v>
      </c>
      <c r="H12623" s="0" t="n">
        <v>140</v>
      </c>
      <c r="I12623" s="0" t="n">
        <v>260</v>
      </c>
      <c r="J12623" s="0" t="n">
        <v>1749</v>
      </c>
      <c r="K12623" s="0" t="n">
        <v>1858</v>
      </c>
      <c r="L12623" s="15" t="s">
        <v>82</v>
      </c>
      <c r="M12623" s="0" t="n">
        <v>7</v>
      </c>
      <c r="N12623" s="16" t="n">
        <f aca="false">I12623*K12623</f>
        <v>483080</v>
      </c>
      <c r="O12623" s="16" t="n">
        <f aca="false">I12623*(K12623-J12623)</f>
        <v>28340</v>
      </c>
      <c r="P12623" s="15" t="n">
        <f aca="false">K12623-J12623</f>
        <v>109</v>
      </c>
      <c r="Q12623" s="0" t="str">
        <f aca="false">IF(G12623=0,"Out of stock",IF(G12623&lt;H12623,"Understocked",IF(G12623&gt;Summary!$B$6*H12623,"Overstocked","Healthy")))</f>
        <v>Healthy</v>
      </c>
      <c r="R12623" s="0" t="str">
        <f aca="false">IF(I12623&gt;=Summary!$B$7,"Fast",IF(I12623&lt;Summary!$B$8,"Slow","Medium"))</f>
        <v>Fast</v>
      </c>
      <c r="S12623" s="15" t="n">
        <f aca="false">IF(M12623&gt;Summary!$B$5,1,0)</f>
        <v>0</v>
      </c>
      <c r="T12623" s="16" t="n">
        <f aca="false">IF(Q12623="Overstocked",(G12623-Summary!$B$6*H12623)*J12623,0)</f>
        <v>0</v>
      </c>
    </row>
    <row r="12624" customFormat="false" ht="15" hidden="false" customHeight="false" outlineLevel="0" collapsed="false">
      <c r="A12624" s="0" t="s">
        <v>12722</v>
      </c>
      <c r="B12624" s="0" t="s">
        <v>115</v>
      </c>
      <c r="C12624" s="0" t="s">
        <v>104</v>
      </c>
      <c r="D12624" s="0" t="s">
        <v>90</v>
      </c>
      <c r="E12624" s="14" t="n">
        <v>45121</v>
      </c>
      <c r="F12624" s="14" t="n">
        <v>45124</v>
      </c>
      <c r="G12624" s="0" t="n">
        <v>45</v>
      </c>
      <c r="H12624" s="0" t="n">
        <v>104</v>
      </c>
      <c r="I12624" s="0" t="n">
        <v>62</v>
      </c>
      <c r="J12624" s="0" t="n">
        <v>412</v>
      </c>
      <c r="K12624" s="0" t="n">
        <v>524</v>
      </c>
      <c r="L12624" s="15" t="s">
        <v>82</v>
      </c>
      <c r="M12624" s="0" t="n">
        <v>3</v>
      </c>
      <c r="N12624" s="16" t="n">
        <f aca="false">I12624*K12624</f>
        <v>32488</v>
      </c>
      <c r="O12624" s="16" t="n">
        <f aca="false">I12624*(K12624-J12624)</f>
        <v>6944</v>
      </c>
      <c r="P12624" s="15" t="n">
        <f aca="false">K12624-J12624</f>
        <v>112</v>
      </c>
      <c r="Q12624" s="0" t="str">
        <f aca="false">IF(G12624=0,"Out of stock",IF(G12624&lt;H12624,"Understocked",IF(G12624&gt;Summary!$B$6*H12624,"Overstocked","Healthy")))</f>
        <v>Understocked</v>
      </c>
      <c r="R12624" s="0" t="str">
        <f aca="false">IF(I12624&gt;=Summary!$B$7,"Fast",IF(I12624&lt;Summary!$B$8,"Slow","Medium"))</f>
        <v>Slow</v>
      </c>
      <c r="S12624" s="15" t="n">
        <f aca="false">IF(M12624&gt;Summary!$B$5,1,0)</f>
        <v>0</v>
      </c>
      <c r="T12624" s="16" t="n">
        <f aca="false">IF(Q12624="Overstocked",(G12624-Summary!$B$6*H12624)*J12624,0)</f>
        <v>0</v>
      </c>
    </row>
    <row r="12625" customFormat="false" ht="15" hidden="false" customHeight="false" outlineLevel="0" collapsed="false">
      <c r="A12625" s="0" t="s">
        <v>12723</v>
      </c>
      <c r="B12625" s="0" t="s">
        <v>107</v>
      </c>
      <c r="C12625" s="0" t="s">
        <v>85</v>
      </c>
      <c r="D12625" s="0" t="s">
        <v>90</v>
      </c>
      <c r="E12625" s="14" t="n">
        <v>45203</v>
      </c>
      <c r="F12625" s="14" t="n">
        <v>45210</v>
      </c>
      <c r="G12625" s="0" t="n">
        <v>256</v>
      </c>
      <c r="H12625" s="0" t="n">
        <v>148</v>
      </c>
      <c r="I12625" s="0" t="n">
        <v>204</v>
      </c>
      <c r="J12625" s="0" t="n">
        <v>1289</v>
      </c>
      <c r="K12625" s="0" t="n">
        <v>1541</v>
      </c>
      <c r="L12625" s="15" t="s">
        <v>80</v>
      </c>
      <c r="M12625" s="0" t="n">
        <v>7</v>
      </c>
      <c r="N12625" s="16" t="n">
        <f aca="false">I12625*K12625</f>
        <v>314364</v>
      </c>
      <c r="O12625" s="16" t="n">
        <f aca="false">I12625*(K12625-J12625)</f>
        <v>51408</v>
      </c>
      <c r="P12625" s="15" t="n">
        <f aca="false">K12625-J12625</f>
        <v>252</v>
      </c>
      <c r="Q12625" s="0" t="str">
        <f aca="false">IF(G12625=0,"Out of stock",IF(G12625&lt;H12625,"Understocked",IF(G12625&gt;Summary!$B$6*H12625,"Overstocked","Healthy")))</f>
        <v>Healthy</v>
      </c>
      <c r="R12625" s="0" t="str">
        <f aca="false">IF(I12625&gt;=Summary!$B$7,"Fast",IF(I12625&lt;Summary!$B$8,"Slow","Medium"))</f>
        <v>Fast</v>
      </c>
      <c r="S12625" s="15" t="n">
        <f aca="false">IF(M12625&gt;Summary!$B$5,1,0)</f>
        <v>0</v>
      </c>
      <c r="T12625" s="16" t="n">
        <f aca="false">IF(Q12625="Overstocked",(G12625-Summary!$B$6*H12625)*J12625,0)</f>
        <v>0</v>
      </c>
    </row>
    <row r="12626" customFormat="false" ht="15" hidden="false" customHeight="false" outlineLevel="0" collapsed="false">
      <c r="A12626" s="0" t="s">
        <v>12724</v>
      </c>
      <c r="B12626" s="0" t="s">
        <v>101</v>
      </c>
      <c r="C12626" s="0" t="s">
        <v>96</v>
      </c>
      <c r="D12626" s="0" t="s">
        <v>79</v>
      </c>
      <c r="E12626" s="14" t="n">
        <v>45040</v>
      </c>
      <c r="F12626" s="14" t="n">
        <v>45043</v>
      </c>
      <c r="G12626" s="0" t="n">
        <v>141</v>
      </c>
      <c r="H12626" s="0" t="n">
        <v>95</v>
      </c>
      <c r="I12626" s="0" t="n">
        <v>217</v>
      </c>
      <c r="J12626" s="0" t="n">
        <v>247</v>
      </c>
      <c r="K12626" s="0" t="n">
        <v>374</v>
      </c>
      <c r="L12626" s="15" t="s">
        <v>82</v>
      </c>
      <c r="M12626" s="0" t="n">
        <v>3</v>
      </c>
      <c r="N12626" s="16" t="n">
        <f aca="false">I12626*K12626</f>
        <v>81158</v>
      </c>
      <c r="O12626" s="16" t="n">
        <f aca="false">I12626*(K12626-J12626)</f>
        <v>27559</v>
      </c>
      <c r="P12626" s="15" t="n">
        <f aca="false">K12626-J12626</f>
        <v>127</v>
      </c>
      <c r="Q12626" s="0" t="str">
        <f aca="false">IF(G12626=0,"Out of stock",IF(G12626&lt;H12626,"Understocked",IF(G12626&gt;Summary!$B$6*H12626,"Overstocked","Healthy")))</f>
        <v>Healthy</v>
      </c>
      <c r="R12626" s="0" t="str">
        <f aca="false">IF(I12626&gt;=Summary!$B$7,"Fast",IF(I12626&lt;Summary!$B$8,"Slow","Medium"))</f>
        <v>Fast</v>
      </c>
      <c r="S12626" s="15" t="n">
        <f aca="false">IF(M12626&gt;Summary!$B$5,1,0)</f>
        <v>0</v>
      </c>
      <c r="T12626" s="16" t="n">
        <f aca="false">IF(Q12626="Overstocked",(G12626-Summary!$B$6*H12626)*J12626,0)</f>
        <v>0</v>
      </c>
    </row>
    <row r="12627" customFormat="false" ht="15" hidden="false" customHeight="false" outlineLevel="0" collapsed="false">
      <c r="A12627" s="0" t="s">
        <v>12725</v>
      </c>
      <c r="B12627" s="0" t="s">
        <v>89</v>
      </c>
      <c r="C12627" s="0" t="s">
        <v>104</v>
      </c>
      <c r="D12627" s="0" t="s">
        <v>102</v>
      </c>
      <c r="E12627" s="14" t="n">
        <v>45309</v>
      </c>
      <c r="F12627" s="14" t="n">
        <v>45315</v>
      </c>
      <c r="G12627" s="0" t="n">
        <v>232</v>
      </c>
      <c r="H12627" s="0" t="n">
        <v>92</v>
      </c>
      <c r="I12627" s="0" t="n">
        <v>193</v>
      </c>
      <c r="J12627" s="0" t="n">
        <v>859</v>
      </c>
      <c r="K12627" s="0" t="n">
        <v>948</v>
      </c>
      <c r="L12627" s="15" t="s">
        <v>82</v>
      </c>
      <c r="M12627" s="0" t="n">
        <v>6</v>
      </c>
      <c r="N12627" s="16" t="n">
        <f aca="false">I12627*K12627</f>
        <v>182964</v>
      </c>
      <c r="O12627" s="16" t="n">
        <f aca="false">I12627*(K12627-J12627)</f>
        <v>17177</v>
      </c>
      <c r="P12627" s="15" t="n">
        <f aca="false">K12627-J12627</f>
        <v>89</v>
      </c>
      <c r="Q12627" s="0" t="str">
        <f aca="false">IF(G12627=0,"Out of stock",IF(G12627&lt;H12627,"Understocked",IF(G12627&gt;Summary!$B$6*H12627,"Overstocked","Healthy")))</f>
        <v>Healthy</v>
      </c>
      <c r="R12627" s="0" t="str">
        <f aca="false">IF(I12627&gt;=Summary!$B$7,"Fast",IF(I12627&lt;Summary!$B$8,"Slow","Medium"))</f>
        <v>Medium</v>
      </c>
      <c r="S12627" s="15" t="n">
        <f aca="false">IF(M12627&gt;Summary!$B$5,1,0)</f>
        <v>0</v>
      </c>
      <c r="T12627" s="16" t="n">
        <f aca="false">IF(Q12627="Overstocked",(G12627-Summary!$B$6*H12627)*J12627,0)</f>
        <v>0</v>
      </c>
    </row>
    <row r="12628" customFormat="false" ht="15" hidden="false" customHeight="false" outlineLevel="0" collapsed="false">
      <c r="A12628" s="0" t="s">
        <v>12726</v>
      </c>
      <c r="B12628" s="0" t="s">
        <v>101</v>
      </c>
      <c r="C12628" s="0" t="s">
        <v>78</v>
      </c>
      <c r="D12628" s="0" t="s">
        <v>102</v>
      </c>
      <c r="E12628" s="14" t="n">
        <v>45116</v>
      </c>
      <c r="F12628" s="14" t="n">
        <v>45125</v>
      </c>
      <c r="G12628" s="0" t="n">
        <v>227</v>
      </c>
      <c r="H12628" s="0" t="n">
        <v>88</v>
      </c>
      <c r="I12628" s="0" t="n">
        <v>152</v>
      </c>
      <c r="J12628" s="0" t="n">
        <v>1738</v>
      </c>
      <c r="K12628" s="0" t="n">
        <v>1790</v>
      </c>
      <c r="L12628" s="15" t="s">
        <v>80</v>
      </c>
      <c r="M12628" s="0" t="n">
        <v>9</v>
      </c>
      <c r="N12628" s="16" t="n">
        <f aca="false">I12628*K12628</f>
        <v>272080</v>
      </c>
      <c r="O12628" s="16" t="n">
        <f aca="false">I12628*(K12628-J12628)</f>
        <v>7904</v>
      </c>
      <c r="P12628" s="15" t="n">
        <f aca="false">K12628-J12628</f>
        <v>52</v>
      </c>
      <c r="Q12628" s="0" t="str">
        <f aca="false">IF(G12628=0,"Out of stock",IF(G12628&lt;H12628,"Understocked",IF(G12628&gt;Summary!$B$6*H12628,"Overstocked","Healthy")))</f>
        <v>Healthy</v>
      </c>
      <c r="R12628" s="0" t="str">
        <f aca="false">IF(I12628&gt;=Summary!$B$7,"Fast",IF(I12628&lt;Summary!$B$8,"Slow","Medium"))</f>
        <v>Medium</v>
      </c>
      <c r="S12628" s="15" t="n">
        <f aca="false">IF(M12628&gt;Summary!$B$5,1,0)</f>
        <v>1</v>
      </c>
      <c r="T12628" s="16" t="n">
        <f aca="false">IF(Q12628="Overstocked",(G12628-Summary!$B$6*H12628)*J12628,0)</f>
        <v>0</v>
      </c>
    </row>
    <row r="12629" customFormat="false" ht="15" hidden="false" customHeight="false" outlineLevel="0" collapsed="false">
      <c r="A12629" s="0" t="s">
        <v>12727</v>
      </c>
      <c r="B12629" s="0" t="s">
        <v>123</v>
      </c>
      <c r="C12629" s="0" t="s">
        <v>96</v>
      </c>
      <c r="D12629" s="0" t="s">
        <v>90</v>
      </c>
      <c r="E12629" s="14" t="n">
        <v>45556</v>
      </c>
      <c r="F12629" s="14" t="n">
        <v>45562</v>
      </c>
      <c r="G12629" s="0" t="n">
        <v>331</v>
      </c>
      <c r="H12629" s="0" t="n">
        <v>133</v>
      </c>
      <c r="I12629" s="0" t="n">
        <v>131</v>
      </c>
      <c r="J12629" s="0" t="n">
        <v>1627</v>
      </c>
      <c r="K12629" s="0" t="n">
        <v>1979</v>
      </c>
      <c r="L12629" s="15" t="s">
        <v>87</v>
      </c>
      <c r="M12629" s="0" t="n">
        <v>6</v>
      </c>
      <c r="N12629" s="16" t="n">
        <f aca="false">I12629*K12629</f>
        <v>259249</v>
      </c>
      <c r="O12629" s="16" t="n">
        <f aca="false">I12629*(K12629-J12629)</f>
        <v>46112</v>
      </c>
      <c r="P12629" s="15" t="n">
        <f aca="false">K12629-J12629</f>
        <v>352</v>
      </c>
      <c r="Q12629" s="0" t="str">
        <f aca="false">IF(G12629=0,"Out of stock",IF(G12629&lt;H12629,"Understocked",IF(G12629&gt;Summary!$B$6*H12629,"Overstocked","Healthy")))</f>
        <v>Healthy</v>
      </c>
      <c r="R12629" s="0" t="str">
        <f aca="false">IF(I12629&gt;=Summary!$B$7,"Fast",IF(I12629&lt;Summary!$B$8,"Slow","Medium"))</f>
        <v>Medium</v>
      </c>
      <c r="S12629" s="15" t="n">
        <f aca="false">IF(M12629&gt;Summary!$B$5,1,0)</f>
        <v>0</v>
      </c>
      <c r="T12629" s="16" t="n">
        <f aca="false">IF(Q12629="Overstocked",(G12629-Summary!$B$6*H12629)*J12629,0)</f>
        <v>0</v>
      </c>
    </row>
    <row r="12630" customFormat="false" ht="15" hidden="false" customHeight="false" outlineLevel="0" collapsed="false">
      <c r="A12630" s="0" t="s">
        <v>12728</v>
      </c>
      <c r="B12630" s="0" t="s">
        <v>95</v>
      </c>
      <c r="C12630" s="0" t="s">
        <v>96</v>
      </c>
      <c r="D12630" s="0" t="s">
        <v>86</v>
      </c>
      <c r="E12630" s="14" t="n">
        <v>45314</v>
      </c>
      <c r="F12630" s="14" t="n">
        <v>45319</v>
      </c>
      <c r="G12630" s="0" t="n">
        <v>250</v>
      </c>
      <c r="H12630" s="0" t="n">
        <v>120</v>
      </c>
      <c r="I12630" s="0" t="n">
        <v>71</v>
      </c>
      <c r="J12630" s="0" t="n">
        <v>511</v>
      </c>
      <c r="K12630" s="0" t="n">
        <v>712</v>
      </c>
      <c r="L12630" s="15" t="s">
        <v>97</v>
      </c>
      <c r="M12630" s="0" t="n">
        <v>5</v>
      </c>
      <c r="N12630" s="16" t="n">
        <f aca="false">I12630*K12630</f>
        <v>50552</v>
      </c>
      <c r="O12630" s="16" t="n">
        <f aca="false">I12630*(K12630-J12630)</f>
        <v>14271</v>
      </c>
      <c r="P12630" s="15" t="n">
        <f aca="false">K12630-J12630</f>
        <v>201</v>
      </c>
      <c r="Q12630" s="0" t="str">
        <f aca="false">IF(G12630=0,"Out of stock",IF(G12630&lt;H12630,"Understocked",IF(G12630&gt;Summary!$B$6*H12630,"Overstocked","Healthy")))</f>
        <v>Healthy</v>
      </c>
      <c r="R12630" s="0" t="str">
        <f aca="false">IF(I12630&gt;=Summary!$B$7,"Fast",IF(I12630&lt;Summary!$B$8,"Slow","Medium"))</f>
        <v>Slow</v>
      </c>
      <c r="S12630" s="15" t="n">
        <f aca="false">IF(M12630&gt;Summary!$B$5,1,0)</f>
        <v>0</v>
      </c>
      <c r="T12630" s="16" t="n">
        <f aca="false">IF(Q12630="Overstocked",(G12630-Summary!$B$6*H12630)*J12630,0)</f>
        <v>0</v>
      </c>
    </row>
    <row r="12631" customFormat="false" ht="15" hidden="false" customHeight="false" outlineLevel="0" collapsed="false">
      <c r="A12631" s="0" t="s">
        <v>12729</v>
      </c>
      <c r="B12631" s="0" t="s">
        <v>101</v>
      </c>
      <c r="C12631" s="0" t="s">
        <v>96</v>
      </c>
      <c r="D12631" s="0" t="s">
        <v>86</v>
      </c>
      <c r="E12631" s="14" t="n">
        <v>45128</v>
      </c>
      <c r="F12631" s="14" t="n">
        <v>45136</v>
      </c>
      <c r="G12631" s="0" t="n">
        <v>359</v>
      </c>
      <c r="H12631" s="0" t="n">
        <v>145</v>
      </c>
      <c r="I12631" s="0" t="n">
        <v>259</v>
      </c>
      <c r="J12631" s="0" t="n">
        <v>1733</v>
      </c>
      <c r="K12631" s="0" t="n">
        <v>1981</v>
      </c>
      <c r="L12631" s="15" t="s">
        <v>82</v>
      </c>
      <c r="M12631" s="0" t="n">
        <v>8</v>
      </c>
      <c r="N12631" s="16" t="n">
        <f aca="false">I12631*K12631</f>
        <v>513079</v>
      </c>
      <c r="O12631" s="16" t="n">
        <f aca="false">I12631*(K12631-J12631)</f>
        <v>64232</v>
      </c>
      <c r="P12631" s="15" t="n">
        <f aca="false">K12631-J12631</f>
        <v>248</v>
      </c>
      <c r="Q12631" s="0" t="str">
        <f aca="false">IF(G12631=0,"Out of stock",IF(G12631&lt;H12631,"Understocked",IF(G12631&gt;Summary!$B$6*H12631,"Overstocked","Healthy")))</f>
        <v>Healthy</v>
      </c>
      <c r="R12631" s="0" t="str">
        <f aca="false">IF(I12631&gt;=Summary!$B$7,"Fast",IF(I12631&lt;Summary!$B$8,"Slow","Medium"))</f>
        <v>Fast</v>
      </c>
      <c r="S12631" s="15" t="n">
        <f aca="false">IF(M12631&gt;Summary!$B$5,1,0)</f>
        <v>1</v>
      </c>
      <c r="T12631" s="16" t="n">
        <f aca="false">IF(Q12631="Overstocked",(G12631-Summary!$B$6*H12631)*J12631,0)</f>
        <v>0</v>
      </c>
    </row>
    <row r="12632" customFormat="false" ht="15" hidden="false" customHeight="false" outlineLevel="0" collapsed="false">
      <c r="A12632" s="0" t="s">
        <v>12730</v>
      </c>
      <c r="B12632" s="0" t="s">
        <v>89</v>
      </c>
      <c r="C12632" s="0" t="s">
        <v>96</v>
      </c>
      <c r="D12632" s="0" t="s">
        <v>90</v>
      </c>
      <c r="E12632" s="14" t="n">
        <v>45617</v>
      </c>
      <c r="F12632" s="14" t="n">
        <v>45627</v>
      </c>
      <c r="G12632" s="0" t="n">
        <v>247</v>
      </c>
      <c r="H12632" s="0" t="n">
        <v>85</v>
      </c>
      <c r="I12632" s="0" t="n">
        <v>189</v>
      </c>
      <c r="J12632" s="0" t="n">
        <v>500</v>
      </c>
      <c r="K12632" s="0" t="n">
        <v>810</v>
      </c>
      <c r="L12632" s="15" t="s">
        <v>82</v>
      </c>
      <c r="M12632" s="0" t="n">
        <v>10</v>
      </c>
      <c r="N12632" s="16" t="n">
        <f aca="false">I12632*K12632</f>
        <v>153090</v>
      </c>
      <c r="O12632" s="16" t="n">
        <f aca="false">I12632*(K12632-J12632)</f>
        <v>58590</v>
      </c>
      <c r="P12632" s="15" t="n">
        <f aca="false">K12632-J12632</f>
        <v>310</v>
      </c>
      <c r="Q12632" s="0" t="str">
        <f aca="false">IF(G12632=0,"Out of stock",IF(G12632&lt;H12632,"Understocked",IF(G12632&gt;Summary!$B$6*H12632,"Overstocked","Healthy")))</f>
        <v>Healthy</v>
      </c>
      <c r="R12632" s="0" t="str">
        <f aca="false">IF(I12632&gt;=Summary!$B$7,"Fast",IF(I12632&lt;Summary!$B$8,"Slow","Medium"))</f>
        <v>Medium</v>
      </c>
      <c r="S12632" s="15" t="n">
        <f aca="false">IF(M12632&gt;Summary!$B$5,1,0)</f>
        <v>1</v>
      </c>
      <c r="T12632" s="16" t="n">
        <f aca="false">IF(Q12632="Overstocked",(G12632-Summary!$B$6*H12632)*J12632,0)</f>
        <v>0</v>
      </c>
    </row>
    <row r="12633" customFormat="false" ht="15" hidden="false" customHeight="false" outlineLevel="0" collapsed="false">
      <c r="A12633" s="0" t="s">
        <v>12731</v>
      </c>
      <c r="B12633" s="0" t="s">
        <v>107</v>
      </c>
      <c r="C12633" s="0" t="s">
        <v>85</v>
      </c>
      <c r="D12633" s="0" t="s">
        <v>86</v>
      </c>
      <c r="E12633" s="14" t="n">
        <v>45409</v>
      </c>
      <c r="F12633" s="14" t="n">
        <v>45411</v>
      </c>
      <c r="G12633" s="0" t="n">
        <v>384</v>
      </c>
      <c r="H12633" s="0" t="n">
        <v>130</v>
      </c>
      <c r="I12633" s="0" t="n">
        <v>128</v>
      </c>
      <c r="J12633" s="0" t="n">
        <v>1254</v>
      </c>
      <c r="K12633" s="0" t="n">
        <v>1361</v>
      </c>
      <c r="L12633" s="15" t="s">
        <v>97</v>
      </c>
      <c r="M12633" s="0" t="n">
        <v>2</v>
      </c>
      <c r="N12633" s="16" t="n">
        <f aca="false">I12633*K12633</f>
        <v>174208</v>
      </c>
      <c r="O12633" s="16" t="n">
        <f aca="false">I12633*(K12633-J12633)</f>
        <v>13696</v>
      </c>
      <c r="P12633" s="15" t="n">
        <f aca="false">K12633-J12633</f>
        <v>107</v>
      </c>
      <c r="Q12633" s="0" t="str">
        <f aca="false">IF(G12633=0,"Out of stock",IF(G12633&lt;H12633,"Understocked",IF(G12633&gt;Summary!$B$6*H12633,"Overstocked","Healthy")))</f>
        <v>Healthy</v>
      </c>
      <c r="R12633" s="0" t="str">
        <f aca="false">IF(I12633&gt;=Summary!$B$7,"Fast",IF(I12633&lt;Summary!$B$8,"Slow","Medium"))</f>
        <v>Medium</v>
      </c>
      <c r="S12633" s="15" t="n">
        <f aca="false">IF(M12633&gt;Summary!$B$5,1,0)</f>
        <v>0</v>
      </c>
      <c r="T12633" s="16" t="n">
        <f aca="false">IF(Q12633="Overstocked",(G12633-Summary!$B$6*H12633)*J12633,0)</f>
        <v>0</v>
      </c>
    </row>
    <row r="12634" customFormat="false" ht="15" hidden="false" customHeight="false" outlineLevel="0" collapsed="false">
      <c r="A12634" s="0" t="s">
        <v>12732</v>
      </c>
      <c r="B12634" s="0" t="s">
        <v>111</v>
      </c>
      <c r="C12634" s="0" t="s">
        <v>85</v>
      </c>
      <c r="D12634" s="0" t="s">
        <v>79</v>
      </c>
      <c r="E12634" s="14" t="n">
        <v>45422</v>
      </c>
      <c r="F12634" s="14" t="n">
        <v>45432</v>
      </c>
      <c r="G12634" s="0" t="n">
        <v>279</v>
      </c>
      <c r="H12634" s="0" t="n">
        <v>87</v>
      </c>
      <c r="I12634" s="0" t="n">
        <v>273</v>
      </c>
      <c r="J12634" s="0" t="n">
        <v>969</v>
      </c>
      <c r="K12634" s="0" t="n">
        <v>1099</v>
      </c>
      <c r="L12634" s="15" t="s">
        <v>93</v>
      </c>
      <c r="M12634" s="0" t="n">
        <v>10</v>
      </c>
      <c r="N12634" s="16" t="n">
        <f aca="false">I12634*K12634</f>
        <v>300027</v>
      </c>
      <c r="O12634" s="16" t="n">
        <f aca="false">I12634*(K12634-J12634)</f>
        <v>35490</v>
      </c>
      <c r="P12634" s="15" t="n">
        <f aca="false">K12634-J12634</f>
        <v>130</v>
      </c>
      <c r="Q12634" s="0" t="str">
        <f aca="false">IF(G12634=0,"Out of stock",IF(G12634&lt;H12634,"Understocked",IF(G12634&gt;Summary!$B$6*H12634,"Overstocked","Healthy")))</f>
        <v>Healthy</v>
      </c>
      <c r="R12634" s="0" t="str">
        <f aca="false">IF(I12634&gt;=Summary!$B$7,"Fast",IF(I12634&lt;Summary!$B$8,"Slow","Medium"))</f>
        <v>Fast</v>
      </c>
      <c r="S12634" s="15" t="n">
        <f aca="false">IF(M12634&gt;Summary!$B$5,1,0)</f>
        <v>1</v>
      </c>
      <c r="T12634" s="16" t="n">
        <f aca="false">IF(Q12634="Overstocked",(G12634-Summary!$B$6*H12634)*J12634,0)</f>
        <v>0</v>
      </c>
    </row>
    <row r="12635" customFormat="false" ht="15" hidden="false" customHeight="false" outlineLevel="0" collapsed="false">
      <c r="A12635" s="0" t="s">
        <v>12733</v>
      </c>
      <c r="B12635" s="0" t="s">
        <v>113</v>
      </c>
      <c r="C12635" s="0" t="s">
        <v>104</v>
      </c>
      <c r="D12635" s="0" t="s">
        <v>86</v>
      </c>
      <c r="E12635" s="14" t="n">
        <v>45104</v>
      </c>
      <c r="F12635" s="14" t="n">
        <v>45105</v>
      </c>
      <c r="G12635" s="0" t="n">
        <v>247</v>
      </c>
      <c r="H12635" s="0" t="n">
        <v>150</v>
      </c>
      <c r="I12635" s="0" t="n">
        <v>108</v>
      </c>
      <c r="J12635" s="0" t="n">
        <v>1798</v>
      </c>
      <c r="K12635" s="0" t="n">
        <v>2036</v>
      </c>
      <c r="L12635" s="15" t="s">
        <v>97</v>
      </c>
      <c r="M12635" s="0" t="n">
        <v>1</v>
      </c>
      <c r="N12635" s="16" t="n">
        <f aca="false">I12635*K12635</f>
        <v>219888</v>
      </c>
      <c r="O12635" s="16" t="n">
        <f aca="false">I12635*(K12635-J12635)</f>
        <v>25704</v>
      </c>
      <c r="P12635" s="15" t="n">
        <f aca="false">K12635-J12635</f>
        <v>238</v>
      </c>
      <c r="Q12635" s="0" t="str">
        <f aca="false">IF(G12635=0,"Out of stock",IF(G12635&lt;H12635,"Understocked",IF(G12635&gt;Summary!$B$6*H12635,"Overstocked","Healthy")))</f>
        <v>Healthy</v>
      </c>
      <c r="R12635" s="0" t="str">
        <f aca="false">IF(I12635&gt;=Summary!$B$7,"Fast",IF(I12635&lt;Summary!$B$8,"Slow","Medium"))</f>
        <v>Medium</v>
      </c>
      <c r="S12635" s="15" t="n">
        <f aca="false">IF(M12635&gt;Summary!$B$5,1,0)</f>
        <v>0</v>
      </c>
      <c r="T12635" s="16" t="n">
        <f aca="false">IF(Q12635="Overstocked",(G12635-Summary!$B$6*H12635)*J12635,0)</f>
        <v>0</v>
      </c>
    </row>
    <row r="12636" customFormat="false" ht="15" hidden="false" customHeight="false" outlineLevel="0" collapsed="false">
      <c r="A12636" s="0" t="s">
        <v>12734</v>
      </c>
      <c r="B12636" s="0" t="s">
        <v>101</v>
      </c>
      <c r="C12636" s="0" t="s">
        <v>96</v>
      </c>
      <c r="D12636" s="0" t="s">
        <v>86</v>
      </c>
      <c r="E12636" s="14" t="n">
        <v>45477</v>
      </c>
      <c r="F12636" s="14" t="n">
        <v>45483</v>
      </c>
      <c r="G12636" s="0" t="n">
        <v>430</v>
      </c>
      <c r="H12636" s="0" t="n">
        <v>125</v>
      </c>
      <c r="I12636" s="0" t="n">
        <v>295</v>
      </c>
      <c r="J12636" s="0" t="n">
        <v>1267</v>
      </c>
      <c r="K12636" s="0" t="n">
        <v>1381</v>
      </c>
      <c r="L12636" s="15" t="s">
        <v>82</v>
      </c>
      <c r="M12636" s="0" t="n">
        <v>6</v>
      </c>
      <c r="N12636" s="16" t="n">
        <f aca="false">I12636*K12636</f>
        <v>407395</v>
      </c>
      <c r="O12636" s="16" t="n">
        <f aca="false">I12636*(K12636-J12636)</f>
        <v>33630</v>
      </c>
      <c r="P12636" s="15" t="n">
        <f aca="false">K12636-J12636</f>
        <v>114</v>
      </c>
      <c r="Q12636" s="0" t="str">
        <f aca="false">IF(G12636=0,"Out of stock",IF(G12636&lt;H12636,"Understocked",IF(G12636&gt;Summary!$B$6*H12636,"Overstocked","Healthy")))</f>
        <v>Healthy</v>
      </c>
      <c r="R12636" s="0" t="str">
        <f aca="false">IF(I12636&gt;=Summary!$B$7,"Fast",IF(I12636&lt;Summary!$B$8,"Slow","Medium"))</f>
        <v>Fast</v>
      </c>
      <c r="S12636" s="15" t="n">
        <f aca="false">IF(M12636&gt;Summary!$B$5,1,0)</f>
        <v>0</v>
      </c>
      <c r="T12636" s="16" t="n">
        <f aca="false">IF(Q12636="Overstocked",(G12636-Summary!$B$6*H12636)*J12636,0)</f>
        <v>0</v>
      </c>
    </row>
    <row r="12637" customFormat="false" ht="15" hidden="false" customHeight="false" outlineLevel="0" collapsed="false">
      <c r="A12637" s="0" t="s">
        <v>12735</v>
      </c>
      <c r="B12637" s="0" t="s">
        <v>123</v>
      </c>
      <c r="C12637" s="0" t="s">
        <v>104</v>
      </c>
      <c r="D12637" s="0" t="s">
        <v>90</v>
      </c>
      <c r="E12637" s="14" t="n">
        <v>45444</v>
      </c>
      <c r="F12637" s="14" t="n">
        <v>45454</v>
      </c>
      <c r="G12637" s="0" t="n">
        <v>376</v>
      </c>
      <c r="H12637" s="0" t="n">
        <v>135</v>
      </c>
      <c r="I12637" s="0" t="n">
        <v>245</v>
      </c>
      <c r="J12637" s="0" t="n">
        <v>442</v>
      </c>
      <c r="K12637" s="0" t="n">
        <v>809</v>
      </c>
      <c r="L12637" s="15" t="s">
        <v>93</v>
      </c>
      <c r="M12637" s="0" t="n">
        <v>10</v>
      </c>
      <c r="N12637" s="16" t="n">
        <f aca="false">I12637*K12637</f>
        <v>198205</v>
      </c>
      <c r="O12637" s="16" t="n">
        <f aca="false">I12637*(K12637-J12637)</f>
        <v>89915</v>
      </c>
      <c r="P12637" s="15" t="n">
        <f aca="false">K12637-J12637</f>
        <v>367</v>
      </c>
      <c r="Q12637" s="0" t="str">
        <f aca="false">IF(G12637=0,"Out of stock",IF(G12637&lt;H12637,"Understocked",IF(G12637&gt;Summary!$B$6*H12637,"Overstocked","Healthy")))</f>
        <v>Healthy</v>
      </c>
      <c r="R12637" s="0" t="str">
        <f aca="false">IF(I12637&gt;=Summary!$B$7,"Fast",IF(I12637&lt;Summary!$B$8,"Slow","Medium"))</f>
        <v>Fast</v>
      </c>
      <c r="S12637" s="15" t="n">
        <f aca="false">IF(M12637&gt;Summary!$B$5,1,0)</f>
        <v>1</v>
      </c>
      <c r="T12637" s="16" t="n">
        <f aca="false">IF(Q12637="Overstocked",(G12637-Summary!$B$6*H12637)*J12637,0)</f>
        <v>0</v>
      </c>
    </row>
    <row r="12638" customFormat="false" ht="15" hidden="false" customHeight="false" outlineLevel="0" collapsed="false">
      <c r="A12638" s="0" t="s">
        <v>12736</v>
      </c>
      <c r="B12638" s="0" t="s">
        <v>113</v>
      </c>
      <c r="C12638" s="0" t="s">
        <v>104</v>
      </c>
      <c r="D12638" s="0" t="s">
        <v>92</v>
      </c>
      <c r="E12638" s="14" t="n">
        <v>45235</v>
      </c>
      <c r="F12638" s="14" t="n">
        <v>45238</v>
      </c>
      <c r="G12638" s="0" t="n">
        <v>226</v>
      </c>
      <c r="H12638" s="0" t="n">
        <v>117</v>
      </c>
      <c r="I12638" s="0" t="n">
        <v>88</v>
      </c>
      <c r="J12638" s="0" t="n">
        <v>729</v>
      </c>
      <c r="K12638" s="0" t="n">
        <v>797</v>
      </c>
      <c r="L12638" s="15" t="s">
        <v>87</v>
      </c>
      <c r="M12638" s="0" t="n">
        <v>3</v>
      </c>
      <c r="N12638" s="16" t="n">
        <f aca="false">I12638*K12638</f>
        <v>70136</v>
      </c>
      <c r="O12638" s="16" t="n">
        <f aca="false">I12638*(K12638-J12638)</f>
        <v>5984</v>
      </c>
      <c r="P12638" s="15" t="n">
        <f aca="false">K12638-J12638</f>
        <v>68</v>
      </c>
      <c r="Q12638" s="0" t="str">
        <f aca="false">IF(G12638=0,"Out of stock",IF(G12638&lt;H12638,"Understocked",IF(G12638&gt;Summary!$B$6*H12638,"Overstocked","Healthy")))</f>
        <v>Healthy</v>
      </c>
      <c r="R12638" s="0" t="str">
        <f aca="false">IF(I12638&gt;=Summary!$B$7,"Fast",IF(I12638&lt;Summary!$B$8,"Slow","Medium"))</f>
        <v>Slow</v>
      </c>
      <c r="S12638" s="15" t="n">
        <f aca="false">IF(M12638&gt;Summary!$B$5,1,0)</f>
        <v>0</v>
      </c>
      <c r="T12638" s="16" t="n">
        <f aca="false">IF(Q12638="Overstocked",(G12638-Summary!$B$6*H12638)*J12638,0)</f>
        <v>0</v>
      </c>
    </row>
    <row r="12639" customFormat="false" ht="15" hidden="false" customHeight="false" outlineLevel="0" collapsed="false">
      <c r="A12639" s="0" t="s">
        <v>12737</v>
      </c>
      <c r="B12639" s="0" t="s">
        <v>113</v>
      </c>
      <c r="C12639" s="0" t="s">
        <v>104</v>
      </c>
      <c r="D12639" s="0" t="s">
        <v>92</v>
      </c>
      <c r="E12639" s="14" t="n">
        <v>45033</v>
      </c>
      <c r="F12639" s="14" t="n">
        <v>45035</v>
      </c>
      <c r="G12639" s="0" t="n">
        <v>433</v>
      </c>
      <c r="H12639" s="0" t="n">
        <v>86</v>
      </c>
      <c r="I12639" s="0" t="n">
        <v>116</v>
      </c>
      <c r="J12639" s="0" t="n">
        <v>1302</v>
      </c>
      <c r="K12639" s="0" t="n">
        <v>1422</v>
      </c>
      <c r="L12639" s="15" t="s">
        <v>93</v>
      </c>
      <c r="M12639" s="0" t="n">
        <v>2</v>
      </c>
      <c r="N12639" s="16" t="n">
        <f aca="false">I12639*K12639</f>
        <v>164952</v>
      </c>
      <c r="O12639" s="16" t="n">
        <f aca="false">I12639*(K12639-J12639)</f>
        <v>13920</v>
      </c>
      <c r="P12639" s="15" t="n">
        <f aca="false">K12639-J12639</f>
        <v>120</v>
      </c>
      <c r="Q12639" s="0" t="str">
        <f aca="false">IF(G12639=0,"Out of stock",IF(G12639&lt;H12639,"Understocked",IF(G12639&gt;Summary!$B$6*H12639,"Overstocked","Healthy")))</f>
        <v>Overstocked</v>
      </c>
      <c r="R12639" s="0" t="str">
        <f aca="false">IF(I12639&gt;=Summary!$B$7,"Fast",IF(I12639&lt;Summary!$B$8,"Slow","Medium"))</f>
        <v>Medium</v>
      </c>
      <c r="S12639" s="15" t="n">
        <f aca="false">IF(M12639&gt;Summary!$B$5,1,0)</f>
        <v>0</v>
      </c>
      <c r="T12639" s="16" t="n">
        <f aca="false">IF(Q12639="Overstocked",(G12639-Summary!$B$6*H12639)*J12639,0)</f>
        <v>115878</v>
      </c>
    </row>
    <row r="12640" customFormat="false" ht="15" hidden="false" customHeight="false" outlineLevel="0" collapsed="false">
      <c r="A12640" s="0" t="s">
        <v>12738</v>
      </c>
      <c r="B12640" s="0" t="s">
        <v>113</v>
      </c>
      <c r="C12640" s="0" t="s">
        <v>85</v>
      </c>
      <c r="D12640" s="0" t="s">
        <v>86</v>
      </c>
      <c r="E12640" s="14" t="n">
        <v>45108</v>
      </c>
      <c r="F12640" s="14" t="n">
        <v>45116</v>
      </c>
      <c r="G12640" s="0" t="n">
        <v>136</v>
      </c>
      <c r="H12640" s="0" t="n">
        <v>148</v>
      </c>
      <c r="I12640" s="0" t="n">
        <v>51</v>
      </c>
      <c r="J12640" s="0" t="n">
        <v>1532</v>
      </c>
      <c r="K12640" s="0" t="n">
        <v>2013</v>
      </c>
      <c r="L12640" s="15" t="s">
        <v>82</v>
      </c>
      <c r="M12640" s="0" t="n">
        <v>8</v>
      </c>
      <c r="N12640" s="16" t="n">
        <f aca="false">I12640*K12640</f>
        <v>102663</v>
      </c>
      <c r="O12640" s="16" t="n">
        <f aca="false">I12640*(K12640-J12640)</f>
        <v>24531</v>
      </c>
      <c r="P12640" s="15" t="n">
        <f aca="false">K12640-J12640</f>
        <v>481</v>
      </c>
      <c r="Q12640" s="0" t="str">
        <f aca="false">IF(G12640=0,"Out of stock",IF(G12640&lt;H12640,"Understocked",IF(G12640&gt;Summary!$B$6*H12640,"Overstocked","Healthy")))</f>
        <v>Understocked</v>
      </c>
      <c r="R12640" s="0" t="str">
        <f aca="false">IF(I12640&gt;=Summary!$B$7,"Fast",IF(I12640&lt;Summary!$B$8,"Slow","Medium"))</f>
        <v>Slow</v>
      </c>
      <c r="S12640" s="15" t="n">
        <f aca="false">IF(M12640&gt;Summary!$B$5,1,0)</f>
        <v>1</v>
      </c>
      <c r="T12640" s="16" t="n">
        <f aca="false">IF(Q12640="Overstocked",(G12640-Summary!$B$6*H12640)*J12640,0)</f>
        <v>0</v>
      </c>
    </row>
    <row r="12641" customFormat="false" ht="15" hidden="false" customHeight="false" outlineLevel="0" collapsed="false">
      <c r="A12641" s="0" t="s">
        <v>12739</v>
      </c>
      <c r="B12641" s="0" t="s">
        <v>84</v>
      </c>
      <c r="C12641" s="0" t="s">
        <v>85</v>
      </c>
      <c r="D12641" s="0" t="s">
        <v>79</v>
      </c>
      <c r="E12641" s="14" t="n">
        <v>45133</v>
      </c>
      <c r="F12641" s="14" t="n">
        <v>45142</v>
      </c>
      <c r="G12641" s="0" t="n">
        <v>180</v>
      </c>
      <c r="H12641" s="0" t="n">
        <v>132</v>
      </c>
      <c r="I12641" s="0" t="n">
        <v>10</v>
      </c>
      <c r="J12641" s="0" t="n">
        <v>1581</v>
      </c>
      <c r="K12641" s="0" t="n">
        <v>1648</v>
      </c>
      <c r="L12641" s="15" t="s">
        <v>97</v>
      </c>
      <c r="M12641" s="0" t="n">
        <v>9</v>
      </c>
      <c r="N12641" s="16" t="n">
        <f aca="false">I12641*K12641</f>
        <v>16480</v>
      </c>
      <c r="O12641" s="16" t="n">
        <f aca="false">I12641*(K12641-J12641)</f>
        <v>670</v>
      </c>
      <c r="P12641" s="15" t="n">
        <f aca="false">K12641-J12641</f>
        <v>67</v>
      </c>
      <c r="Q12641" s="0" t="str">
        <f aca="false">IF(G12641=0,"Out of stock",IF(G12641&lt;H12641,"Understocked",IF(G12641&gt;Summary!$B$6*H12641,"Overstocked","Healthy")))</f>
        <v>Healthy</v>
      </c>
      <c r="R12641" s="0" t="str">
        <f aca="false">IF(I12641&gt;=Summary!$B$7,"Fast",IF(I12641&lt;Summary!$B$8,"Slow","Medium"))</f>
        <v>Slow</v>
      </c>
      <c r="S12641" s="15" t="n">
        <f aca="false">IF(M12641&gt;Summary!$B$5,1,0)</f>
        <v>1</v>
      </c>
      <c r="T12641" s="16" t="n">
        <f aca="false">IF(Q12641="Overstocked",(G12641-Summary!$B$6*H12641)*J12641,0)</f>
        <v>0</v>
      </c>
    </row>
    <row r="12642" customFormat="false" ht="15" hidden="false" customHeight="false" outlineLevel="0" collapsed="false">
      <c r="A12642" s="0" t="s">
        <v>12740</v>
      </c>
      <c r="B12642" s="0" t="s">
        <v>111</v>
      </c>
      <c r="C12642" s="0" t="s">
        <v>78</v>
      </c>
      <c r="D12642" s="0" t="s">
        <v>86</v>
      </c>
      <c r="E12642" s="14" t="n">
        <v>45184</v>
      </c>
      <c r="F12642" s="14" t="n">
        <v>45185</v>
      </c>
      <c r="G12642" s="0" t="n">
        <v>323</v>
      </c>
      <c r="H12642" s="0" t="n">
        <v>129</v>
      </c>
      <c r="I12642" s="0" t="n">
        <v>267</v>
      </c>
      <c r="J12642" s="0" t="n">
        <v>245</v>
      </c>
      <c r="K12642" s="0" t="n">
        <v>466</v>
      </c>
      <c r="L12642" s="15" t="s">
        <v>87</v>
      </c>
      <c r="M12642" s="0" t="n">
        <v>1</v>
      </c>
      <c r="N12642" s="16" t="n">
        <f aca="false">I12642*K12642</f>
        <v>124422</v>
      </c>
      <c r="O12642" s="16" t="n">
        <f aca="false">I12642*(K12642-J12642)</f>
        <v>59007</v>
      </c>
      <c r="P12642" s="15" t="n">
        <f aca="false">K12642-J12642</f>
        <v>221</v>
      </c>
      <c r="Q12642" s="0" t="str">
        <f aca="false">IF(G12642=0,"Out of stock",IF(G12642&lt;H12642,"Understocked",IF(G12642&gt;Summary!$B$6*H12642,"Overstocked","Healthy")))</f>
        <v>Healthy</v>
      </c>
      <c r="R12642" s="0" t="str">
        <f aca="false">IF(I12642&gt;=Summary!$B$7,"Fast",IF(I12642&lt;Summary!$B$8,"Slow","Medium"))</f>
        <v>Fast</v>
      </c>
      <c r="S12642" s="15" t="n">
        <f aca="false">IF(M12642&gt;Summary!$B$5,1,0)</f>
        <v>0</v>
      </c>
      <c r="T12642" s="16" t="n">
        <f aca="false">IF(Q12642="Overstocked",(G12642-Summary!$B$6*H12642)*J12642,0)</f>
        <v>0</v>
      </c>
    </row>
    <row r="12643" customFormat="false" ht="15" hidden="false" customHeight="false" outlineLevel="0" collapsed="false">
      <c r="A12643" s="0" t="s">
        <v>12741</v>
      </c>
      <c r="B12643" s="0" t="s">
        <v>89</v>
      </c>
      <c r="C12643" s="0" t="s">
        <v>85</v>
      </c>
      <c r="D12643" s="0" t="s">
        <v>79</v>
      </c>
      <c r="E12643" s="14" t="n">
        <v>45187</v>
      </c>
      <c r="F12643" s="14" t="n">
        <v>45189</v>
      </c>
      <c r="G12643" s="0" t="n">
        <v>335</v>
      </c>
      <c r="H12643" s="0" t="n">
        <v>128</v>
      </c>
      <c r="I12643" s="0" t="n">
        <v>184</v>
      </c>
      <c r="J12643" s="0" t="n">
        <v>891</v>
      </c>
      <c r="K12643" s="0" t="n">
        <v>1150</v>
      </c>
      <c r="L12643" s="15" t="s">
        <v>97</v>
      </c>
      <c r="M12643" s="0" t="n">
        <v>2</v>
      </c>
      <c r="N12643" s="16" t="n">
        <f aca="false">I12643*K12643</f>
        <v>211600</v>
      </c>
      <c r="O12643" s="16" t="n">
        <f aca="false">I12643*(K12643-J12643)</f>
        <v>47656</v>
      </c>
      <c r="P12643" s="15" t="n">
        <f aca="false">K12643-J12643</f>
        <v>259</v>
      </c>
      <c r="Q12643" s="0" t="str">
        <f aca="false">IF(G12643=0,"Out of stock",IF(G12643&lt;H12643,"Understocked",IF(G12643&gt;Summary!$B$6*H12643,"Overstocked","Healthy")))</f>
        <v>Healthy</v>
      </c>
      <c r="R12643" s="0" t="str">
        <f aca="false">IF(I12643&gt;=Summary!$B$7,"Fast",IF(I12643&lt;Summary!$B$8,"Slow","Medium"))</f>
        <v>Medium</v>
      </c>
      <c r="S12643" s="15" t="n">
        <f aca="false">IF(M12643&gt;Summary!$B$5,1,0)</f>
        <v>0</v>
      </c>
      <c r="T12643" s="16" t="n">
        <f aca="false">IF(Q12643="Overstocked",(G12643-Summary!$B$6*H12643)*J12643,0)</f>
        <v>0</v>
      </c>
    </row>
    <row r="12644" customFormat="false" ht="15" hidden="false" customHeight="false" outlineLevel="0" collapsed="false">
      <c r="A12644" s="0" t="s">
        <v>12742</v>
      </c>
      <c r="B12644" s="0" t="s">
        <v>111</v>
      </c>
      <c r="C12644" s="0" t="s">
        <v>85</v>
      </c>
      <c r="D12644" s="0" t="s">
        <v>90</v>
      </c>
      <c r="E12644" s="14" t="n">
        <v>45353</v>
      </c>
      <c r="F12644" s="14" t="n">
        <v>45357</v>
      </c>
      <c r="G12644" s="0" t="n">
        <v>285</v>
      </c>
      <c r="H12644" s="0" t="n">
        <v>67</v>
      </c>
      <c r="I12644" s="0" t="n">
        <v>151</v>
      </c>
      <c r="J12644" s="0" t="n">
        <v>725</v>
      </c>
      <c r="K12644" s="0" t="n">
        <v>892</v>
      </c>
      <c r="L12644" s="15" t="s">
        <v>80</v>
      </c>
      <c r="M12644" s="0" t="n">
        <v>4</v>
      </c>
      <c r="N12644" s="16" t="n">
        <f aca="false">I12644*K12644</f>
        <v>134692</v>
      </c>
      <c r="O12644" s="16" t="n">
        <f aca="false">I12644*(K12644-J12644)</f>
        <v>25217</v>
      </c>
      <c r="P12644" s="15" t="n">
        <f aca="false">K12644-J12644</f>
        <v>167</v>
      </c>
      <c r="Q12644" s="0" t="str">
        <f aca="false">IF(G12644=0,"Out of stock",IF(G12644&lt;H12644,"Understocked",IF(G12644&gt;Summary!$B$6*H12644,"Overstocked","Healthy")))</f>
        <v>Overstocked</v>
      </c>
      <c r="R12644" s="0" t="str">
        <f aca="false">IF(I12644&gt;=Summary!$B$7,"Fast",IF(I12644&lt;Summary!$B$8,"Slow","Medium"))</f>
        <v>Medium</v>
      </c>
      <c r="S12644" s="15" t="n">
        <f aca="false">IF(M12644&gt;Summary!$B$5,1,0)</f>
        <v>0</v>
      </c>
      <c r="T12644" s="16" t="n">
        <f aca="false">IF(Q12644="Overstocked",(G12644-Summary!$B$6*H12644)*J12644,0)</f>
        <v>12325</v>
      </c>
    </row>
    <row r="12645" customFormat="false" ht="15" hidden="false" customHeight="false" outlineLevel="0" collapsed="false">
      <c r="A12645" s="0" t="s">
        <v>12743</v>
      </c>
      <c r="B12645" s="0" t="s">
        <v>89</v>
      </c>
      <c r="C12645" s="0" t="s">
        <v>96</v>
      </c>
      <c r="D12645" s="0" t="s">
        <v>79</v>
      </c>
      <c r="E12645" s="14" t="n">
        <v>45137</v>
      </c>
      <c r="F12645" s="14" t="n">
        <v>45139</v>
      </c>
      <c r="G12645" s="0" t="n">
        <v>58</v>
      </c>
      <c r="H12645" s="0" t="n">
        <v>115</v>
      </c>
      <c r="I12645" s="0" t="n">
        <v>42</v>
      </c>
      <c r="J12645" s="0" t="n">
        <v>967</v>
      </c>
      <c r="K12645" s="0" t="n">
        <v>1422</v>
      </c>
      <c r="L12645" s="15" t="s">
        <v>87</v>
      </c>
      <c r="M12645" s="0" t="n">
        <v>2</v>
      </c>
      <c r="N12645" s="16" t="n">
        <f aca="false">I12645*K12645</f>
        <v>59724</v>
      </c>
      <c r="O12645" s="16" t="n">
        <f aca="false">I12645*(K12645-J12645)</f>
        <v>19110</v>
      </c>
      <c r="P12645" s="15" t="n">
        <f aca="false">K12645-J12645</f>
        <v>455</v>
      </c>
      <c r="Q12645" s="0" t="str">
        <f aca="false">IF(G12645=0,"Out of stock",IF(G12645&lt;H12645,"Understocked",IF(G12645&gt;Summary!$B$6*H12645,"Overstocked","Healthy")))</f>
        <v>Understocked</v>
      </c>
      <c r="R12645" s="0" t="str">
        <f aca="false">IF(I12645&gt;=Summary!$B$7,"Fast",IF(I12645&lt;Summary!$B$8,"Slow","Medium"))</f>
        <v>Slow</v>
      </c>
      <c r="S12645" s="15" t="n">
        <f aca="false">IF(M12645&gt;Summary!$B$5,1,0)</f>
        <v>0</v>
      </c>
      <c r="T12645" s="16" t="n">
        <f aca="false">IF(Q12645="Overstocked",(G12645-Summary!$B$6*H12645)*J12645,0)</f>
        <v>0</v>
      </c>
    </row>
    <row r="12646" customFormat="false" ht="15" hidden="false" customHeight="false" outlineLevel="0" collapsed="false">
      <c r="A12646" s="0" t="s">
        <v>12744</v>
      </c>
      <c r="B12646" s="0" t="s">
        <v>123</v>
      </c>
      <c r="C12646" s="0" t="s">
        <v>96</v>
      </c>
      <c r="D12646" s="0" t="s">
        <v>92</v>
      </c>
      <c r="E12646" s="14" t="n">
        <v>45191</v>
      </c>
      <c r="F12646" s="14" t="n">
        <v>45192</v>
      </c>
      <c r="G12646" s="0" t="n">
        <v>500</v>
      </c>
      <c r="H12646" s="0" t="n">
        <v>123</v>
      </c>
      <c r="I12646" s="0" t="n">
        <v>257</v>
      </c>
      <c r="J12646" s="0" t="n">
        <v>951</v>
      </c>
      <c r="K12646" s="0" t="n">
        <v>1048</v>
      </c>
      <c r="L12646" s="15" t="s">
        <v>87</v>
      </c>
      <c r="M12646" s="0" t="n">
        <v>1</v>
      </c>
      <c r="N12646" s="16" t="n">
        <f aca="false">I12646*K12646</f>
        <v>269336</v>
      </c>
      <c r="O12646" s="16" t="n">
        <f aca="false">I12646*(K12646-J12646)</f>
        <v>24929</v>
      </c>
      <c r="P12646" s="15" t="n">
        <f aca="false">K12646-J12646</f>
        <v>97</v>
      </c>
      <c r="Q12646" s="0" t="str">
        <f aca="false">IF(G12646=0,"Out of stock",IF(G12646&lt;H12646,"Understocked",IF(G12646&gt;Summary!$B$6*H12646,"Overstocked","Healthy")))</f>
        <v>Overstocked</v>
      </c>
      <c r="R12646" s="0" t="str">
        <f aca="false">IF(I12646&gt;=Summary!$B$7,"Fast",IF(I12646&lt;Summary!$B$8,"Slow","Medium"))</f>
        <v>Fast</v>
      </c>
      <c r="S12646" s="15" t="n">
        <f aca="false">IF(M12646&gt;Summary!$B$5,1,0)</f>
        <v>0</v>
      </c>
      <c r="T12646" s="16" t="n">
        <f aca="false">IF(Q12646="Overstocked",(G12646-Summary!$B$6*H12646)*J12646,0)</f>
        <v>7608</v>
      </c>
    </row>
    <row r="12647" customFormat="false" ht="15" hidden="false" customHeight="false" outlineLevel="0" collapsed="false">
      <c r="A12647" s="0" t="s">
        <v>12745</v>
      </c>
      <c r="B12647" s="0" t="s">
        <v>107</v>
      </c>
      <c r="C12647" s="0" t="s">
        <v>78</v>
      </c>
      <c r="D12647" s="0" t="s">
        <v>79</v>
      </c>
      <c r="E12647" s="14" t="n">
        <v>45103</v>
      </c>
      <c r="F12647" s="14" t="n">
        <v>45111</v>
      </c>
      <c r="G12647" s="0" t="n">
        <v>306</v>
      </c>
      <c r="H12647" s="0" t="n">
        <v>59</v>
      </c>
      <c r="I12647" s="0" t="n">
        <v>257</v>
      </c>
      <c r="J12647" s="0" t="n">
        <v>475</v>
      </c>
      <c r="K12647" s="0" t="n">
        <v>548</v>
      </c>
      <c r="L12647" s="15" t="s">
        <v>80</v>
      </c>
      <c r="M12647" s="0" t="n">
        <v>8</v>
      </c>
      <c r="N12647" s="16" t="n">
        <f aca="false">I12647*K12647</f>
        <v>140836</v>
      </c>
      <c r="O12647" s="16" t="n">
        <f aca="false">I12647*(K12647-J12647)</f>
        <v>18761</v>
      </c>
      <c r="P12647" s="15" t="n">
        <f aca="false">K12647-J12647</f>
        <v>73</v>
      </c>
      <c r="Q12647" s="0" t="str">
        <f aca="false">IF(G12647=0,"Out of stock",IF(G12647&lt;H12647,"Understocked",IF(G12647&gt;Summary!$B$6*H12647,"Overstocked","Healthy")))</f>
        <v>Overstocked</v>
      </c>
      <c r="R12647" s="0" t="str">
        <f aca="false">IF(I12647&gt;=Summary!$B$7,"Fast",IF(I12647&lt;Summary!$B$8,"Slow","Medium"))</f>
        <v>Fast</v>
      </c>
      <c r="S12647" s="15" t="n">
        <f aca="false">IF(M12647&gt;Summary!$B$5,1,0)</f>
        <v>1</v>
      </c>
      <c r="T12647" s="16" t="n">
        <f aca="false">IF(Q12647="Overstocked",(G12647-Summary!$B$6*H12647)*J12647,0)</f>
        <v>33250</v>
      </c>
    </row>
    <row r="12648" customFormat="false" ht="15" hidden="false" customHeight="false" outlineLevel="0" collapsed="false">
      <c r="A12648" s="0" t="s">
        <v>12746</v>
      </c>
      <c r="B12648" s="0" t="s">
        <v>107</v>
      </c>
      <c r="C12648" s="0" t="s">
        <v>96</v>
      </c>
      <c r="D12648" s="0" t="s">
        <v>92</v>
      </c>
      <c r="E12648" s="14" t="n">
        <v>44973</v>
      </c>
      <c r="F12648" s="14" t="n">
        <v>44982</v>
      </c>
      <c r="G12648" s="0" t="n">
        <v>226</v>
      </c>
      <c r="H12648" s="0" t="n">
        <v>107</v>
      </c>
      <c r="I12648" s="0" t="n">
        <v>178</v>
      </c>
      <c r="J12648" s="0" t="n">
        <v>491</v>
      </c>
      <c r="K12648" s="0" t="n">
        <v>905</v>
      </c>
      <c r="L12648" s="15" t="s">
        <v>80</v>
      </c>
      <c r="M12648" s="0" t="n">
        <v>9</v>
      </c>
      <c r="N12648" s="16" t="n">
        <f aca="false">I12648*K12648</f>
        <v>161090</v>
      </c>
      <c r="O12648" s="16" t="n">
        <f aca="false">I12648*(K12648-J12648)</f>
        <v>73692</v>
      </c>
      <c r="P12648" s="15" t="n">
        <f aca="false">K12648-J12648</f>
        <v>414</v>
      </c>
      <c r="Q12648" s="0" t="str">
        <f aca="false">IF(G12648=0,"Out of stock",IF(G12648&lt;H12648,"Understocked",IF(G12648&gt;Summary!$B$6*H12648,"Overstocked","Healthy")))</f>
        <v>Healthy</v>
      </c>
      <c r="R12648" s="0" t="str">
        <f aca="false">IF(I12648&gt;=Summary!$B$7,"Fast",IF(I12648&lt;Summary!$B$8,"Slow","Medium"))</f>
        <v>Medium</v>
      </c>
      <c r="S12648" s="15" t="n">
        <f aca="false">IF(M12648&gt;Summary!$B$5,1,0)</f>
        <v>1</v>
      </c>
      <c r="T12648" s="16" t="n">
        <f aca="false">IF(Q12648="Overstocked",(G12648-Summary!$B$6*H12648)*J12648,0)</f>
        <v>0</v>
      </c>
    </row>
    <row r="12649" customFormat="false" ht="15" hidden="false" customHeight="false" outlineLevel="0" collapsed="false">
      <c r="A12649" s="0" t="s">
        <v>12747</v>
      </c>
      <c r="B12649" s="0" t="s">
        <v>77</v>
      </c>
      <c r="C12649" s="0" t="s">
        <v>96</v>
      </c>
      <c r="D12649" s="0" t="s">
        <v>79</v>
      </c>
      <c r="E12649" s="14" t="n">
        <v>45353</v>
      </c>
      <c r="F12649" s="14" t="n">
        <v>45362</v>
      </c>
      <c r="G12649" s="0" t="n">
        <v>143</v>
      </c>
      <c r="H12649" s="0" t="n">
        <v>89</v>
      </c>
      <c r="I12649" s="0" t="n">
        <v>75</v>
      </c>
      <c r="J12649" s="0" t="n">
        <v>1611</v>
      </c>
      <c r="K12649" s="0" t="n">
        <v>1970</v>
      </c>
      <c r="L12649" s="15" t="s">
        <v>97</v>
      </c>
      <c r="M12649" s="0" t="n">
        <v>9</v>
      </c>
      <c r="N12649" s="16" t="n">
        <f aca="false">I12649*K12649</f>
        <v>147750</v>
      </c>
      <c r="O12649" s="16" t="n">
        <f aca="false">I12649*(K12649-J12649)</f>
        <v>26925</v>
      </c>
      <c r="P12649" s="15" t="n">
        <f aca="false">K12649-J12649</f>
        <v>359</v>
      </c>
      <c r="Q12649" s="0" t="str">
        <f aca="false">IF(G12649=0,"Out of stock",IF(G12649&lt;H12649,"Understocked",IF(G12649&gt;Summary!$B$6*H12649,"Overstocked","Healthy")))</f>
        <v>Healthy</v>
      </c>
      <c r="R12649" s="0" t="str">
        <f aca="false">IF(I12649&gt;=Summary!$B$7,"Fast",IF(I12649&lt;Summary!$B$8,"Slow","Medium"))</f>
        <v>Slow</v>
      </c>
      <c r="S12649" s="15" t="n">
        <f aca="false">IF(M12649&gt;Summary!$B$5,1,0)</f>
        <v>1</v>
      </c>
      <c r="T12649" s="16" t="n">
        <f aca="false">IF(Q12649="Overstocked",(G12649-Summary!$B$6*H12649)*J12649,0)</f>
        <v>0</v>
      </c>
    </row>
    <row r="12650" customFormat="false" ht="15" hidden="false" customHeight="false" outlineLevel="0" collapsed="false">
      <c r="A12650" s="0" t="s">
        <v>12748</v>
      </c>
      <c r="B12650" s="0" t="s">
        <v>123</v>
      </c>
      <c r="C12650" s="0" t="s">
        <v>104</v>
      </c>
      <c r="D12650" s="0" t="s">
        <v>79</v>
      </c>
      <c r="E12650" s="14" t="n">
        <v>45549</v>
      </c>
      <c r="F12650" s="14" t="n">
        <v>45552</v>
      </c>
      <c r="G12650" s="0" t="n">
        <v>498</v>
      </c>
      <c r="H12650" s="0" t="n">
        <v>87</v>
      </c>
      <c r="I12650" s="0" t="n">
        <v>262</v>
      </c>
      <c r="J12650" s="0" t="n">
        <v>826</v>
      </c>
      <c r="K12650" s="0" t="n">
        <v>959</v>
      </c>
      <c r="L12650" s="15" t="s">
        <v>97</v>
      </c>
      <c r="M12650" s="0" t="n">
        <v>3</v>
      </c>
      <c r="N12650" s="16" t="n">
        <f aca="false">I12650*K12650</f>
        <v>251258</v>
      </c>
      <c r="O12650" s="16" t="n">
        <f aca="false">I12650*(K12650-J12650)</f>
        <v>34846</v>
      </c>
      <c r="P12650" s="15" t="n">
        <f aca="false">K12650-J12650</f>
        <v>133</v>
      </c>
      <c r="Q12650" s="0" t="str">
        <f aca="false">IF(G12650=0,"Out of stock",IF(G12650&lt;H12650,"Understocked",IF(G12650&gt;Summary!$B$6*H12650,"Overstocked","Healthy")))</f>
        <v>Overstocked</v>
      </c>
      <c r="R12650" s="0" t="str">
        <f aca="false">IF(I12650&gt;=Summary!$B$7,"Fast",IF(I12650&lt;Summary!$B$8,"Slow","Medium"))</f>
        <v>Fast</v>
      </c>
      <c r="S12650" s="15" t="n">
        <f aca="false">IF(M12650&gt;Summary!$B$5,1,0)</f>
        <v>0</v>
      </c>
      <c r="T12650" s="16" t="n">
        <f aca="false">IF(Q12650="Overstocked",(G12650-Summary!$B$6*H12650)*J12650,0)</f>
        <v>123900</v>
      </c>
    </row>
    <row r="12651" customFormat="false" ht="15" hidden="false" customHeight="false" outlineLevel="0" collapsed="false">
      <c r="A12651" s="0" t="s">
        <v>12749</v>
      </c>
      <c r="B12651" s="0" t="s">
        <v>107</v>
      </c>
      <c r="C12651" s="0" t="s">
        <v>85</v>
      </c>
      <c r="D12651" s="0" t="s">
        <v>79</v>
      </c>
      <c r="E12651" s="14" t="n">
        <v>44991</v>
      </c>
      <c r="F12651" s="14" t="n">
        <v>44993</v>
      </c>
      <c r="G12651" s="0" t="n">
        <v>477</v>
      </c>
      <c r="H12651" s="0" t="n">
        <v>56</v>
      </c>
      <c r="I12651" s="0" t="n">
        <v>125</v>
      </c>
      <c r="J12651" s="0" t="n">
        <v>1060</v>
      </c>
      <c r="K12651" s="0" t="n">
        <v>1215</v>
      </c>
      <c r="L12651" s="15" t="s">
        <v>93</v>
      </c>
      <c r="M12651" s="0" t="n">
        <v>2</v>
      </c>
      <c r="N12651" s="16" t="n">
        <f aca="false">I12651*K12651</f>
        <v>151875</v>
      </c>
      <c r="O12651" s="16" t="n">
        <f aca="false">I12651*(K12651-J12651)</f>
        <v>19375</v>
      </c>
      <c r="P12651" s="15" t="n">
        <f aca="false">K12651-J12651</f>
        <v>155</v>
      </c>
      <c r="Q12651" s="0" t="str">
        <f aca="false">IF(G12651=0,"Out of stock",IF(G12651&lt;H12651,"Understocked",IF(G12651&gt;Summary!$B$6*H12651,"Overstocked","Healthy")))</f>
        <v>Overstocked</v>
      </c>
      <c r="R12651" s="0" t="str">
        <f aca="false">IF(I12651&gt;=Summary!$B$7,"Fast",IF(I12651&lt;Summary!$B$8,"Slow","Medium"))</f>
        <v>Medium</v>
      </c>
      <c r="S12651" s="15" t="n">
        <f aca="false">IF(M12651&gt;Summary!$B$5,1,0)</f>
        <v>0</v>
      </c>
      <c r="T12651" s="16" t="n">
        <f aca="false">IF(Q12651="Overstocked",(G12651-Summary!$B$6*H12651)*J12651,0)</f>
        <v>268180</v>
      </c>
    </row>
    <row r="12652" customFormat="false" ht="15" hidden="false" customHeight="false" outlineLevel="0" collapsed="false">
      <c r="A12652" s="0" t="s">
        <v>12750</v>
      </c>
      <c r="B12652" s="0" t="s">
        <v>123</v>
      </c>
      <c r="C12652" s="0" t="s">
        <v>78</v>
      </c>
      <c r="D12652" s="0" t="s">
        <v>79</v>
      </c>
      <c r="E12652" s="14" t="n">
        <v>44959</v>
      </c>
      <c r="F12652" s="14" t="n">
        <v>44960</v>
      </c>
      <c r="G12652" s="0" t="n">
        <v>178</v>
      </c>
      <c r="H12652" s="0" t="n">
        <v>73</v>
      </c>
      <c r="I12652" s="0" t="n">
        <v>193</v>
      </c>
      <c r="J12652" s="0" t="n">
        <v>1264</v>
      </c>
      <c r="K12652" s="0" t="n">
        <v>1469</v>
      </c>
      <c r="L12652" s="15" t="s">
        <v>97</v>
      </c>
      <c r="M12652" s="0" t="n">
        <v>1</v>
      </c>
      <c r="N12652" s="16" t="n">
        <f aca="false">I12652*K12652</f>
        <v>283517</v>
      </c>
      <c r="O12652" s="16" t="n">
        <f aca="false">I12652*(K12652-J12652)</f>
        <v>39565</v>
      </c>
      <c r="P12652" s="15" t="n">
        <f aca="false">K12652-J12652</f>
        <v>205</v>
      </c>
      <c r="Q12652" s="0" t="str">
        <f aca="false">IF(G12652=0,"Out of stock",IF(G12652&lt;H12652,"Understocked",IF(G12652&gt;Summary!$B$6*H12652,"Overstocked","Healthy")))</f>
        <v>Healthy</v>
      </c>
      <c r="R12652" s="0" t="str">
        <f aca="false">IF(I12652&gt;=Summary!$B$7,"Fast",IF(I12652&lt;Summary!$B$8,"Slow","Medium"))</f>
        <v>Medium</v>
      </c>
      <c r="S12652" s="15" t="n">
        <f aca="false">IF(M12652&gt;Summary!$B$5,1,0)</f>
        <v>0</v>
      </c>
      <c r="T12652" s="16" t="n">
        <f aca="false">IF(Q12652="Overstocked",(G12652-Summary!$B$6*H12652)*J12652,0)</f>
        <v>0</v>
      </c>
    </row>
    <row r="12653" customFormat="false" ht="15" hidden="false" customHeight="false" outlineLevel="0" collapsed="false">
      <c r="A12653" s="0" t="s">
        <v>12751</v>
      </c>
      <c r="B12653" s="0" t="s">
        <v>115</v>
      </c>
      <c r="C12653" s="0" t="s">
        <v>85</v>
      </c>
      <c r="D12653" s="0" t="s">
        <v>102</v>
      </c>
      <c r="E12653" s="14" t="n">
        <v>45653</v>
      </c>
      <c r="F12653" s="14" t="n">
        <v>45660</v>
      </c>
      <c r="G12653" s="0" t="n">
        <v>51</v>
      </c>
      <c r="H12653" s="0" t="n">
        <v>79</v>
      </c>
      <c r="I12653" s="0" t="n">
        <v>254</v>
      </c>
      <c r="J12653" s="0" t="n">
        <v>1051</v>
      </c>
      <c r="K12653" s="0" t="n">
        <v>1166</v>
      </c>
      <c r="L12653" s="15" t="s">
        <v>97</v>
      </c>
      <c r="M12653" s="0" t="n">
        <v>7</v>
      </c>
      <c r="N12653" s="16" t="n">
        <f aca="false">I12653*K12653</f>
        <v>296164</v>
      </c>
      <c r="O12653" s="16" t="n">
        <f aca="false">I12653*(K12653-J12653)</f>
        <v>29210</v>
      </c>
      <c r="P12653" s="15" t="n">
        <f aca="false">K12653-J12653</f>
        <v>115</v>
      </c>
      <c r="Q12653" s="0" t="str">
        <f aca="false">IF(G12653=0,"Out of stock",IF(G12653&lt;H12653,"Understocked",IF(G12653&gt;Summary!$B$6*H12653,"Overstocked","Healthy")))</f>
        <v>Understocked</v>
      </c>
      <c r="R12653" s="0" t="str">
        <f aca="false">IF(I12653&gt;=Summary!$B$7,"Fast",IF(I12653&lt;Summary!$B$8,"Slow","Medium"))</f>
        <v>Fast</v>
      </c>
      <c r="S12653" s="15" t="n">
        <f aca="false">IF(M12653&gt;Summary!$B$5,1,0)</f>
        <v>0</v>
      </c>
      <c r="T12653" s="16" t="n">
        <f aca="false">IF(Q12653="Overstocked",(G12653-Summary!$B$6*H12653)*J12653,0)</f>
        <v>0</v>
      </c>
    </row>
    <row r="12654" customFormat="false" ht="15" hidden="false" customHeight="false" outlineLevel="0" collapsed="false">
      <c r="A12654" s="0" t="s">
        <v>12752</v>
      </c>
      <c r="B12654" s="0" t="s">
        <v>107</v>
      </c>
      <c r="C12654" s="0" t="s">
        <v>96</v>
      </c>
      <c r="D12654" s="0" t="s">
        <v>102</v>
      </c>
      <c r="E12654" s="14" t="n">
        <v>45300</v>
      </c>
      <c r="F12654" s="14" t="n">
        <v>45305</v>
      </c>
      <c r="G12654" s="0" t="n">
        <v>30</v>
      </c>
      <c r="H12654" s="0" t="n">
        <v>65</v>
      </c>
      <c r="I12654" s="0" t="n">
        <v>225</v>
      </c>
      <c r="J12654" s="0" t="n">
        <v>587</v>
      </c>
      <c r="K12654" s="0" t="n">
        <v>725</v>
      </c>
      <c r="L12654" s="15" t="s">
        <v>80</v>
      </c>
      <c r="M12654" s="0" t="n">
        <v>5</v>
      </c>
      <c r="N12654" s="16" t="n">
        <f aca="false">I12654*K12654</f>
        <v>163125</v>
      </c>
      <c r="O12654" s="16" t="n">
        <f aca="false">I12654*(K12654-J12654)</f>
        <v>31050</v>
      </c>
      <c r="P12654" s="15" t="n">
        <f aca="false">K12654-J12654</f>
        <v>138</v>
      </c>
      <c r="Q12654" s="0" t="str">
        <f aca="false">IF(G12654=0,"Out of stock",IF(G12654&lt;H12654,"Understocked",IF(G12654&gt;Summary!$B$6*H12654,"Overstocked","Healthy")))</f>
        <v>Understocked</v>
      </c>
      <c r="R12654" s="0" t="str">
        <f aca="false">IF(I12654&gt;=Summary!$B$7,"Fast",IF(I12654&lt;Summary!$B$8,"Slow","Medium"))</f>
        <v>Fast</v>
      </c>
      <c r="S12654" s="15" t="n">
        <f aca="false">IF(M12654&gt;Summary!$B$5,1,0)</f>
        <v>0</v>
      </c>
      <c r="T12654" s="16" t="n">
        <f aca="false">IF(Q12654="Overstocked",(G12654-Summary!$B$6*H12654)*J12654,0)</f>
        <v>0</v>
      </c>
    </row>
    <row r="12655" customFormat="false" ht="15" hidden="false" customHeight="false" outlineLevel="0" collapsed="false">
      <c r="A12655" s="0" t="s">
        <v>12753</v>
      </c>
      <c r="B12655" s="0" t="s">
        <v>107</v>
      </c>
      <c r="C12655" s="0" t="s">
        <v>96</v>
      </c>
      <c r="D12655" s="0" t="s">
        <v>90</v>
      </c>
      <c r="E12655" s="14" t="n">
        <v>44949</v>
      </c>
      <c r="F12655" s="14" t="n">
        <v>44958</v>
      </c>
      <c r="G12655" s="0" t="n">
        <v>283</v>
      </c>
      <c r="H12655" s="0" t="n">
        <v>122</v>
      </c>
      <c r="I12655" s="0" t="n">
        <v>270</v>
      </c>
      <c r="J12655" s="0" t="n">
        <v>555</v>
      </c>
      <c r="K12655" s="0" t="n">
        <v>773</v>
      </c>
      <c r="L12655" s="15" t="s">
        <v>80</v>
      </c>
      <c r="M12655" s="0" t="n">
        <v>9</v>
      </c>
      <c r="N12655" s="16" t="n">
        <f aca="false">I12655*K12655</f>
        <v>208710</v>
      </c>
      <c r="O12655" s="16" t="n">
        <f aca="false">I12655*(K12655-J12655)</f>
        <v>58860</v>
      </c>
      <c r="P12655" s="15" t="n">
        <f aca="false">K12655-J12655</f>
        <v>218</v>
      </c>
      <c r="Q12655" s="0" t="str">
        <f aca="false">IF(G12655=0,"Out of stock",IF(G12655&lt;H12655,"Understocked",IF(G12655&gt;Summary!$B$6*H12655,"Overstocked","Healthy")))</f>
        <v>Healthy</v>
      </c>
      <c r="R12655" s="0" t="str">
        <f aca="false">IF(I12655&gt;=Summary!$B$7,"Fast",IF(I12655&lt;Summary!$B$8,"Slow","Medium"))</f>
        <v>Fast</v>
      </c>
      <c r="S12655" s="15" t="n">
        <f aca="false">IF(M12655&gt;Summary!$B$5,1,0)</f>
        <v>1</v>
      </c>
      <c r="T12655" s="16" t="n">
        <f aca="false">IF(Q12655="Overstocked",(G12655-Summary!$B$6*H12655)*J12655,0)</f>
        <v>0</v>
      </c>
    </row>
    <row r="12656" customFormat="false" ht="15" hidden="false" customHeight="false" outlineLevel="0" collapsed="false">
      <c r="A12656" s="0" t="s">
        <v>12754</v>
      </c>
      <c r="B12656" s="0" t="s">
        <v>113</v>
      </c>
      <c r="C12656" s="0" t="s">
        <v>78</v>
      </c>
      <c r="D12656" s="0" t="s">
        <v>102</v>
      </c>
      <c r="E12656" s="14" t="n">
        <v>45337</v>
      </c>
      <c r="F12656" s="14" t="n">
        <v>45344</v>
      </c>
      <c r="G12656" s="0" t="n">
        <v>490</v>
      </c>
      <c r="H12656" s="0" t="n">
        <v>149</v>
      </c>
      <c r="I12656" s="0" t="n">
        <v>167</v>
      </c>
      <c r="J12656" s="0" t="n">
        <v>1319</v>
      </c>
      <c r="K12656" s="0" t="n">
        <v>1448</v>
      </c>
      <c r="L12656" s="15" t="s">
        <v>93</v>
      </c>
      <c r="M12656" s="0" t="n">
        <v>7</v>
      </c>
      <c r="N12656" s="16" t="n">
        <f aca="false">I12656*K12656</f>
        <v>241816</v>
      </c>
      <c r="O12656" s="16" t="n">
        <f aca="false">I12656*(K12656-J12656)</f>
        <v>21543</v>
      </c>
      <c r="P12656" s="15" t="n">
        <f aca="false">K12656-J12656</f>
        <v>129</v>
      </c>
      <c r="Q12656" s="0" t="str">
        <f aca="false">IF(G12656=0,"Out of stock",IF(G12656&lt;H12656,"Understocked",IF(G12656&gt;Summary!$B$6*H12656,"Overstocked","Healthy")))</f>
        <v>Healthy</v>
      </c>
      <c r="R12656" s="0" t="str">
        <f aca="false">IF(I12656&gt;=Summary!$B$7,"Fast",IF(I12656&lt;Summary!$B$8,"Slow","Medium"))</f>
        <v>Medium</v>
      </c>
      <c r="S12656" s="15" t="n">
        <f aca="false">IF(M12656&gt;Summary!$B$5,1,0)</f>
        <v>0</v>
      </c>
      <c r="T12656" s="16" t="n">
        <f aca="false">IF(Q12656="Overstocked",(G12656-Summary!$B$6*H12656)*J12656,0)</f>
        <v>0</v>
      </c>
    </row>
    <row r="12657" customFormat="false" ht="15" hidden="false" customHeight="false" outlineLevel="0" collapsed="false">
      <c r="A12657" s="0" t="s">
        <v>12755</v>
      </c>
      <c r="B12657" s="0" t="s">
        <v>95</v>
      </c>
      <c r="C12657" s="0" t="s">
        <v>78</v>
      </c>
      <c r="D12657" s="0" t="s">
        <v>92</v>
      </c>
      <c r="E12657" s="14" t="n">
        <v>45623</v>
      </c>
      <c r="F12657" s="14" t="n">
        <v>45633</v>
      </c>
      <c r="G12657" s="0" t="n">
        <v>238</v>
      </c>
      <c r="H12657" s="0" t="n">
        <v>125</v>
      </c>
      <c r="I12657" s="0" t="n">
        <v>43</v>
      </c>
      <c r="J12657" s="0" t="n">
        <v>1318</v>
      </c>
      <c r="K12657" s="0" t="n">
        <v>1554</v>
      </c>
      <c r="L12657" s="15" t="s">
        <v>82</v>
      </c>
      <c r="M12657" s="0" t="n">
        <v>10</v>
      </c>
      <c r="N12657" s="16" t="n">
        <f aca="false">I12657*K12657</f>
        <v>66822</v>
      </c>
      <c r="O12657" s="16" t="n">
        <f aca="false">I12657*(K12657-J12657)</f>
        <v>10148</v>
      </c>
      <c r="P12657" s="15" t="n">
        <f aca="false">K12657-J12657</f>
        <v>236</v>
      </c>
      <c r="Q12657" s="0" t="str">
        <f aca="false">IF(G12657=0,"Out of stock",IF(G12657&lt;H12657,"Understocked",IF(G12657&gt;Summary!$B$6*H12657,"Overstocked","Healthy")))</f>
        <v>Healthy</v>
      </c>
      <c r="R12657" s="0" t="str">
        <f aca="false">IF(I12657&gt;=Summary!$B$7,"Fast",IF(I12657&lt;Summary!$B$8,"Slow","Medium"))</f>
        <v>Slow</v>
      </c>
      <c r="S12657" s="15" t="n">
        <f aca="false">IF(M12657&gt;Summary!$B$5,1,0)</f>
        <v>1</v>
      </c>
      <c r="T12657" s="16" t="n">
        <f aca="false">IF(Q12657="Overstocked",(G12657-Summary!$B$6*H12657)*J12657,0)</f>
        <v>0</v>
      </c>
    </row>
    <row r="12658" customFormat="false" ht="15" hidden="false" customHeight="false" outlineLevel="0" collapsed="false">
      <c r="A12658" s="0" t="s">
        <v>12756</v>
      </c>
      <c r="B12658" s="0" t="s">
        <v>107</v>
      </c>
      <c r="C12658" s="0" t="s">
        <v>96</v>
      </c>
      <c r="D12658" s="0" t="s">
        <v>92</v>
      </c>
      <c r="E12658" s="14" t="n">
        <v>45109</v>
      </c>
      <c r="F12658" s="14" t="n">
        <v>45113</v>
      </c>
      <c r="G12658" s="0" t="n">
        <v>44</v>
      </c>
      <c r="H12658" s="0" t="n">
        <v>124</v>
      </c>
      <c r="I12658" s="0" t="n">
        <v>279</v>
      </c>
      <c r="J12658" s="0" t="n">
        <v>344</v>
      </c>
      <c r="K12658" s="0" t="n">
        <v>525</v>
      </c>
      <c r="L12658" s="15" t="s">
        <v>80</v>
      </c>
      <c r="M12658" s="0" t="n">
        <v>4</v>
      </c>
      <c r="N12658" s="16" t="n">
        <f aca="false">I12658*K12658</f>
        <v>146475</v>
      </c>
      <c r="O12658" s="16" t="n">
        <f aca="false">I12658*(K12658-J12658)</f>
        <v>50499</v>
      </c>
      <c r="P12658" s="15" t="n">
        <f aca="false">K12658-J12658</f>
        <v>181</v>
      </c>
      <c r="Q12658" s="0" t="str">
        <f aca="false">IF(G12658=0,"Out of stock",IF(G12658&lt;H12658,"Understocked",IF(G12658&gt;Summary!$B$6*H12658,"Overstocked","Healthy")))</f>
        <v>Understocked</v>
      </c>
      <c r="R12658" s="0" t="str">
        <f aca="false">IF(I12658&gt;=Summary!$B$7,"Fast",IF(I12658&lt;Summary!$B$8,"Slow","Medium"))</f>
        <v>Fast</v>
      </c>
      <c r="S12658" s="15" t="n">
        <f aca="false">IF(M12658&gt;Summary!$B$5,1,0)</f>
        <v>0</v>
      </c>
      <c r="T12658" s="16" t="n">
        <f aca="false">IF(Q12658="Overstocked",(G12658-Summary!$B$6*H12658)*J12658,0)</f>
        <v>0</v>
      </c>
    </row>
    <row r="12659" customFormat="false" ht="15" hidden="false" customHeight="false" outlineLevel="0" collapsed="false">
      <c r="A12659" s="0" t="s">
        <v>12757</v>
      </c>
      <c r="B12659" s="0" t="s">
        <v>89</v>
      </c>
      <c r="C12659" s="0" t="s">
        <v>96</v>
      </c>
      <c r="D12659" s="0" t="s">
        <v>102</v>
      </c>
      <c r="E12659" s="14" t="n">
        <v>45598</v>
      </c>
      <c r="F12659" s="14" t="n">
        <v>45599</v>
      </c>
      <c r="G12659" s="0" t="n">
        <v>348</v>
      </c>
      <c r="H12659" s="0" t="n">
        <v>102</v>
      </c>
      <c r="I12659" s="0" t="n">
        <v>161</v>
      </c>
      <c r="J12659" s="0" t="n">
        <v>1726</v>
      </c>
      <c r="K12659" s="0" t="n">
        <v>1885</v>
      </c>
      <c r="L12659" s="15" t="s">
        <v>80</v>
      </c>
      <c r="M12659" s="0" t="n">
        <v>1</v>
      </c>
      <c r="N12659" s="16" t="n">
        <f aca="false">I12659*K12659</f>
        <v>303485</v>
      </c>
      <c r="O12659" s="16" t="n">
        <f aca="false">I12659*(K12659-J12659)</f>
        <v>25599</v>
      </c>
      <c r="P12659" s="15" t="n">
        <f aca="false">K12659-J12659</f>
        <v>159</v>
      </c>
      <c r="Q12659" s="0" t="str">
        <f aca="false">IF(G12659=0,"Out of stock",IF(G12659&lt;H12659,"Understocked",IF(G12659&gt;Summary!$B$6*H12659,"Overstocked","Healthy")))</f>
        <v>Healthy</v>
      </c>
      <c r="R12659" s="0" t="str">
        <f aca="false">IF(I12659&gt;=Summary!$B$7,"Fast",IF(I12659&lt;Summary!$B$8,"Slow","Medium"))</f>
        <v>Medium</v>
      </c>
      <c r="S12659" s="15" t="n">
        <f aca="false">IF(M12659&gt;Summary!$B$5,1,0)</f>
        <v>0</v>
      </c>
      <c r="T12659" s="16" t="n">
        <f aca="false">IF(Q12659="Overstocked",(G12659-Summary!$B$6*H12659)*J12659,0)</f>
        <v>0</v>
      </c>
    </row>
    <row r="12660" customFormat="false" ht="15" hidden="false" customHeight="false" outlineLevel="0" collapsed="false">
      <c r="A12660" s="0" t="s">
        <v>12758</v>
      </c>
      <c r="B12660" s="0" t="s">
        <v>101</v>
      </c>
      <c r="C12660" s="0" t="s">
        <v>104</v>
      </c>
      <c r="D12660" s="0" t="s">
        <v>92</v>
      </c>
      <c r="E12660" s="14" t="n">
        <v>44931</v>
      </c>
      <c r="F12660" s="14" t="n">
        <v>44936</v>
      </c>
      <c r="G12660" s="0" t="n">
        <v>498</v>
      </c>
      <c r="H12660" s="0" t="n">
        <v>119</v>
      </c>
      <c r="I12660" s="0" t="n">
        <v>141</v>
      </c>
      <c r="J12660" s="0" t="n">
        <v>1539</v>
      </c>
      <c r="K12660" s="0" t="n">
        <v>2027</v>
      </c>
      <c r="L12660" s="15" t="s">
        <v>97</v>
      </c>
      <c r="M12660" s="0" t="n">
        <v>5</v>
      </c>
      <c r="N12660" s="16" t="n">
        <f aca="false">I12660*K12660</f>
        <v>285807</v>
      </c>
      <c r="O12660" s="16" t="n">
        <f aca="false">I12660*(K12660-J12660)</f>
        <v>68808</v>
      </c>
      <c r="P12660" s="15" t="n">
        <f aca="false">K12660-J12660</f>
        <v>488</v>
      </c>
      <c r="Q12660" s="0" t="str">
        <f aca="false">IF(G12660=0,"Out of stock",IF(G12660&lt;H12660,"Understocked",IF(G12660&gt;Summary!$B$6*H12660,"Overstocked","Healthy")))</f>
        <v>Overstocked</v>
      </c>
      <c r="R12660" s="0" t="str">
        <f aca="false">IF(I12660&gt;=Summary!$B$7,"Fast",IF(I12660&lt;Summary!$B$8,"Slow","Medium"))</f>
        <v>Medium</v>
      </c>
      <c r="S12660" s="15" t="n">
        <f aca="false">IF(M12660&gt;Summary!$B$5,1,0)</f>
        <v>0</v>
      </c>
      <c r="T12660" s="16" t="n">
        <f aca="false">IF(Q12660="Overstocked",(G12660-Summary!$B$6*H12660)*J12660,0)</f>
        <v>33858</v>
      </c>
    </row>
    <row r="12661" customFormat="false" ht="15" hidden="false" customHeight="false" outlineLevel="0" collapsed="false">
      <c r="A12661" s="0" t="s">
        <v>12759</v>
      </c>
      <c r="B12661" s="0" t="s">
        <v>77</v>
      </c>
      <c r="C12661" s="0" t="s">
        <v>96</v>
      </c>
      <c r="D12661" s="0" t="s">
        <v>92</v>
      </c>
      <c r="E12661" s="14" t="n">
        <v>45064</v>
      </c>
      <c r="F12661" s="14" t="n">
        <v>45070</v>
      </c>
      <c r="G12661" s="0" t="n">
        <v>273</v>
      </c>
      <c r="H12661" s="0" t="n">
        <v>70</v>
      </c>
      <c r="I12661" s="0" t="n">
        <v>59</v>
      </c>
      <c r="J12661" s="0" t="n">
        <v>1755</v>
      </c>
      <c r="K12661" s="0" t="n">
        <v>2249</v>
      </c>
      <c r="L12661" s="15" t="s">
        <v>97</v>
      </c>
      <c r="M12661" s="0" t="n">
        <v>6</v>
      </c>
      <c r="N12661" s="16" t="n">
        <f aca="false">I12661*K12661</f>
        <v>132691</v>
      </c>
      <c r="O12661" s="16" t="n">
        <f aca="false">I12661*(K12661-J12661)</f>
        <v>29146</v>
      </c>
      <c r="P12661" s="15" t="n">
        <f aca="false">K12661-J12661</f>
        <v>494</v>
      </c>
      <c r="Q12661" s="0" t="str">
        <f aca="false">IF(G12661=0,"Out of stock",IF(G12661&lt;H12661,"Understocked",IF(G12661&gt;Summary!$B$6*H12661,"Overstocked","Healthy")))</f>
        <v>Healthy</v>
      </c>
      <c r="R12661" s="0" t="str">
        <f aca="false">IF(I12661&gt;=Summary!$B$7,"Fast",IF(I12661&lt;Summary!$B$8,"Slow","Medium"))</f>
        <v>Slow</v>
      </c>
      <c r="S12661" s="15" t="n">
        <f aca="false">IF(M12661&gt;Summary!$B$5,1,0)</f>
        <v>0</v>
      </c>
      <c r="T12661" s="16" t="n">
        <f aca="false">IF(Q12661="Overstocked",(G12661-Summary!$B$6*H12661)*J12661,0)</f>
        <v>0</v>
      </c>
    </row>
    <row r="12662" customFormat="false" ht="15" hidden="false" customHeight="false" outlineLevel="0" collapsed="false">
      <c r="A12662" s="0" t="s">
        <v>12760</v>
      </c>
      <c r="B12662" s="0" t="s">
        <v>89</v>
      </c>
      <c r="C12662" s="0" t="s">
        <v>78</v>
      </c>
      <c r="D12662" s="0" t="s">
        <v>86</v>
      </c>
      <c r="E12662" s="14" t="n">
        <v>45234</v>
      </c>
      <c r="F12662" s="14" t="n">
        <v>45243</v>
      </c>
      <c r="G12662" s="0" t="n">
        <v>200</v>
      </c>
      <c r="H12662" s="0" t="n">
        <v>101</v>
      </c>
      <c r="I12662" s="0" t="n">
        <v>244</v>
      </c>
      <c r="J12662" s="0" t="n">
        <v>416</v>
      </c>
      <c r="K12662" s="0" t="n">
        <v>710</v>
      </c>
      <c r="L12662" s="15" t="s">
        <v>82</v>
      </c>
      <c r="M12662" s="0" t="n">
        <v>9</v>
      </c>
      <c r="N12662" s="16" t="n">
        <f aca="false">I12662*K12662</f>
        <v>173240</v>
      </c>
      <c r="O12662" s="16" t="n">
        <f aca="false">I12662*(K12662-J12662)</f>
        <v>71736</v>
      </c>
      <c r="P12662" s="15" t="n">
        <f aca="false">K12662-J12662</f>
        <v>294</v>
      </c>
      <c r="Q12662" s="0" t="str">
        <f aca="false">IF(G12662=0,"Out of stock",IF(G12662&lt;H12662,"Understocked",IF(G12662&gt;Summary!$B$6*H12662,"Overstocked","Healthy")))</f>
        <v>Healthy</v>
      </c>
      <c r="R12662" s="0" t="str">
        <f aca="false">IF(I12662&gt;=Summary!$B$7,"Fast",IF(I12662&lt;Summary!$B$8,"Slow","Medium"))</f>
        <v>Fast</v>
      </c>
      <c r="S12662" s="15" t="n">
        <f aca="false">IF(M12662&gt;Summary!$B$5,1,0)</f>
        <v>1</v>
      </c>
      <c r="T12662" s="16" t="n">
        <f aca="false">IF(Q12662="Overstocked",(G12662-Summary!$B$6*H12662)*J12662,0)</f>
        <v>0</v>
      </c>
    </row>
    <row r="12663" customFormat="false" ht="15" hidden="false" customHeight="false" outlineLevel="0" collapsed="false">
      <c r="A12663" s="0" t="s">
        <v>12761</v>
      </c>
      <c r="B12663" s="0" t="s">
        <v>111</v>
      </c>
      <c r="C12663" s="0" t="s">
        <v>96</v>
      </c>
      <c r="D12663" s="0" t="s">
        <v>92</v>
      </c>
      <c r="E12663" s="14" t="n">
        <v>45345</v>
      </c>
      <c r="F12663" s="14" t="n">
        <v>45350</v>
      </c>
      <c r="G12663" s="0" t="n">
        <v>424</v>
      </c>
      <c r="H12663" s="0" t="n">
        <v>119</v>
      </c>
      <c r="I12663" s="0" t="n">
        <v>143</v>
      </c>
      <c r="J12663" s="0" t="n">
        <v>1473</v>
      </c>
      <c r="K12663" s="0" t="n">
        <v>1738</v>
      </c>
      <c r="L12663" s="15" t="s">
        <v>87</v>
      </c>
      <c r="M12663" s="0" t="n">
        <v>5</v>
      </c>
      <c r="N12663" s="16" t="n">
        <f aca="false">I12663*K12663</f>
        <v>248534</v>
      </c>
      <c r="O12663" s="16" t="n">
        <f aca="false">I12663*(K12663-J12663)</f>
        <v>37895</v>
      </c>
      <c r="P12663" s="15" t="n">
        <f aca="false">K12663-J12663</f>
        <v>265</v>
      </c>
      <c r="Q12663" s="0" t="str">
        <f aca="false">IF(G12663=0,"Out of stock",IF(G12663&lt;H12663,"Understocked",IF(G12663&gt;Summary!$B$6*H12663,"Overstocked","Healthy")))</f>
        <v>Healthy</v>
      </c>
      <c r="R12663" s="0" t="str">
        <f aca="false">IF(I12663&gt;=Summary!$B$7,"Fast",IF(I12663&lt;Summary!$B$8,"Slow","Medium"))</f>
        <v>Medium</v>
      </c>
      <c r="S12663" s="15" t="n">
        <f aca="false">IF(M12663&gt;Summary!$B$5,1,0)</f>
        <v>0</v>
      </c>
      <c r="T12663" s="16" t="n">
        <f aca="false">IF(Q12663="Overstocked",(G12663-Summary!$B$6*H12663)*J12663,0)</f>
        <v>0</v>
      </c>
    </row>
    <row r="12664" customFormat="false" ht="15" hidden="false" customHeight="false" outlineLevel="0" collapsed="false">
      <c r="A12664" s="0" t="s">
        <v>12762</v>
      </c>
      <c r="B12664" s="0" t="s">
        <v>123</v>
      </c>
      <c r="C12664" s="0" t="s">
        <v>85</v>
      </c>
      <c r="D12664" s="0" t="s">
        <v>102</v>
      </c>
      <c r="E12664" s="14" t="n">
        <v>45263</v>
      </c>
      <c r="F12664" s="14" t="n">
        <v>45270</v>
      </c>
      <c r="G12664" s="0" t="n">
        <v>188</v>
      </c>
      <c r="H12664" s="0" t="n">
        <v>150</v>
      </c>
      <c r="I12664" s="0" t="n">
        <v>29</v>
      </c>
      <c r="J12664" s="0" t="n">
        <v>912</v>
      </c>
      <c r="K12664" s="0" t="n">
        <v>1074</v>
      </c>
      <c r="L12664" s="15" t="s">
        <v>93</v>
      </c>
      <c r="M12664" s="0" t="n">
        <v>7</v>
      </c>
      <c r="N12664" s="16" t="n">
        <f aca="false">I12664*K12664</f>
        <v>31146</v>
      </c>
      <c r="O12664" s="16" t="n">
        <f aca="false">I12664*(K12664-J12664)</f>
        <v>4698</v>
      </c>
      <c r="P12664" s="15" t="n">
        <f aca="false">K12664-J12664</f>
        <v>162</v>
      </c>
      <c r="Q12664" s="0" t="str">
        <f aca="false">IF(G12664=0,"Out of stock",IF(G12664&lt;H12664,"Understocked",IF(G12664&gt;Summary!$B$6*H12664,"Overstocked","Healthy")))</f>
        <v>Healthy</v>
      </c>
      <c r="R12664" s="0" t="str">
        <f aca="false">IF(I12664&gt;=Summary!$B$7,"Fast",IF(I12664&lt;Summary!$B$8,"Slow","Medium"))</f>
        <v>Slow</v>
      </c>
      <c r="S12664" s="15" t="n">
        <f aca="false">IF(M12664&gt;Summary!$B$5,1,0)</f>
        <v>0</v>
      </c>
      <c r="T12664" s="16" t="n">
        <f aca="false">IF(Q12664="Overstocked",(G12664-Summary!$B$6*H12664)*J12664,0)</f>
        <v>0</v>
      </c>
    </row>
    <row r="12665" customFormat="false" ht="15" hidden="false" customHeight="false" outlineLevel="0" collapsed="false">
      <c r="A12665" s="0" t="s">
        <v>12763</v>
      </c>
      <c r="B12665" s="0" t="s">
        <v>107</v>
      </c>
      <c r="C12665" s="0" t="s">
        <v>96</v>
      </c>
      <c r="D12665" s="0" t="s">
        <v>86</v>
      </c>
      <c r="E12665" s="14" t="n">
        <v>45655</v>
      </c>
      <c r="F12665" s="14" t="n">
        <v>45665</v>
      </c>
      <c r="G12665" s="0" t="n">
        <v>402</v>
      </c>
      <c r="H12665" s="0" t="n">
        <v>129</v>
      </c>
      <c r="I12665" s="0" t="n">
        <v>121</v>
      </c>
      <c r="J12665" s="0" t="n">
        <v>343</v>
      </c>
      <c r="K12665" s="0" t="n">
        <v>425</v>
      </c>
      <c r="L12665" s="15" t="s">
        <v>87</v>
      </c>
      <c r="M12665" s="0" t="n">
        <v>10</v>
      </c>
      <c r="N12665" s="16" t="n">
        <f aca="false">I12665*K12665</f>
        <v>51425</v>
      </c>
      <c r="O12665" s="16" t="n">
        <f aca="false">I12665*(K12665-J12665)</f>
        <v>9922</v>
      </c>
      <c r="P12665" s="15" t="n">
        <f aca="false">K12665-J12665</f>
        <v>82</v>
      </c>
      <c r="Q12665" s="0" t="str">
        <f aca="false">IF(G12665=0,"Out of stock",IF(G12665&lt;H12665,"Understocked",IF(G12665&gt;Summary!$B$6*H12665,"Overstocked","Healthy")))</f>
        <v>Healthy</v>
      </c>
      <c r="R12665" s="0" t="str">
        <f aca="false">IF(I12665&gt;=Summary!$B$7,"Fast",IF(I12665&lt;Summary!$B$8,"Slow","Medium"))</f>
        <v>Medium</v>
      </c>
      <c r="S12665" s="15" t="n">
        <f aca="false">IF(M12665&gt;Summary!$B$5,1,0)</f>
        <v>1</v>
      </c>
      <c r="T12665" s="16" t="n">
        <f aca="false">IF(Q12665="Overstocked",(G12665-Summary!$B$6*H12665)*J12665,0)</f>
        <v>0</v>
      </c>
    </row>
    <row r="12666" customFormat="false" ht="15" hidden="false" customHeight="false" outlineLevel="0" collapsed="false">
      <c r="A12666" s="0" t="s">
        <v>12764</v>
      </c>
      <c r="B12666" s="0" t="s">
        <v>113</v>
      </c>
      <c r="C12666" s="0" t="s">
        <v>104</v>
      </c>
      <c r="D12666" s="0" t="s">
        <v>92</v>
      </c>
      <c r="E12666" s="14" t="n">
        <v>45413</v>
      </c>
      <c r="F12666" s="14" t="n">
        <v>45423</v>
      </c>
      <c r="G12666" s="0" t="n">
        <v>294</v>
      </c>
      <c r="H12666" s="0" t="n">
        <v>129</v>
      </c>
      <c r="I12666" s="0" t="n">
        <v>52</v>
      </c>
      <c r="J12666" s="0" t="n">
        <v>996</v>
      </c>
      <c r="K12666" s="0" t="n">
        <v>1435</v>
      </c>
      <c r="L12666" s="15" t="s">
        <v>97</v>
      </c>
      <c r="M12666" s="0" t="n">
        <v>10</v>
      </c>
      <c r="N12666" s="16" t="n">
        <f aca="false">I12666*K12666</f>
        <v>74620</v>
      </c>
      <c r="O12666" s="16" t="n">
        <f aca="false">I12666*(K12666-J12666)</f>
        <v>22828</v>
      </c>
      <c r="P12666" s="15" t="n">
        <f aca="false">K12666-J12666</f>
        <v>439</v>
      </c>
      <c r="Q12666" s="0" t="str">
        <f aca="false">IF(G12666=0,"Out of stock",IF(G12666&lt;H12666,"Understocked",IF(G12666&gt;Summary!$B$6*H12666,"Overstocked","Healthy")))</f>
        <v>Healthy</v>
      </c>
      <c r="R12666" s="0" t="str">
        <f aca="false">IF(I12666&gt;=Summary!$B$7,"Fast",IF(I12666&lt;Summary!$B$8,"Slow","Medium"))</f>
        <v>Slow</v>
      </c>
      <c r="S12666" s="15" t="n">
        <f aca="false">IF(M12666&gt;Summary!$B$5,1,0)</f>
        <v>1</v>
      </c>
      <c r="T12666" s="16" t="n">
        <f aca="false">IF(Q12666="Overstocked",(G12666-Summary!$B$6*H12666)*J12666,0)</f>
        <v>0</v>
      </c>
    </row>
    <row r="12667" customFormat="false" ht="15" hidden="false" customHeight="false" outlineLevel="0" collapsed="false">
      <c r="A12667" s="0" t="s">
        <v>12765</v>
      </c>
      <c r="B12667" s="0" t="s">
        <v>113</v>
      </c>
      <c r="C12667" s="0" t="s">
        <v>104</v>
      </c>
      <c r="D12667" s="0" t="s">
        <v>92</v>
      </c>
      <c r="E12667" s="14" t="n">
        <v>45442</v>
      </c>
      <c r="F12667" s="14" t="n">
        <v>45446</v>
      </c>
      <c r="G12667" s="0" t="n">
        <v>312</v>
      </c>
      <c r="H12667" s="0" t="n">
        <v>82</v>
      </c>
      <c r="I12667" s="0" t="n">
        <v>222</v>
      </c>
      <c r="J12667" s="0" t="n">
        <v>528</v>
      </c>
      <c r="K12667" s="0" t="n">
        <v>763</v>
      </c>
      <c r="L12667" s="15" t="s">
        <v>87</v>
      </c>
      <c r="M12667" s="0" t="n">
        <v>4</v>
      </c>
      <c r="N12667" s="16" t="n">
        <f aca="false">I12667*K12667</f>
        <v>169386</v>
      </c>
      <c r="O12667" s="16" t="n">
        <f aca="false">I12667*(K12667-J12667)</f>
        <v>52170</v>
      </c>
      <c r="P12667" s="15" t="n">
        <f aca="false">K12667-J12667</f>
        <v>235</v>
      </c>
      <c r="Q12667" s="0" t="str">
        <f aca="false">IF(G12667=0,"Out of stock",IF(G12667&lt;H12667,"Understocked",IF(G12667&gt;Summary!$B$6*H12667,"Overstocked","Healthy")))</f>
        <v>Healthy</v>
      </c>
      <c r="R12667" s="0" t="str">
        <f aca="false">IF(I12667&gt;=Summary!$B$7,"Fast",IF(I12667&lt;Summary!$B$8,"Slow","Medium"))</f>
        <v>Fast</v>
      </c>
      <c r="S12667" s="15" t="n">
        <f aca="false">IF(M12667&gt;Summary!$B$5,1,0)</f>
        <v>0</v>
      </c>
      <c r="T12667" s="16" t="n">
        <f aca="false">IF(Q12667="Overstocked",(G12667-Summary!$B$6*H12667)*J12667,0)</f>
        <v>0</v>
      </c>
    </row>
    <row r="12668" customFormat="false" ht="15" hidden="false" customHeight="false" outlineLevel="0" collapsed="false">
      <c r="A12668" s="0" t="s">
        <v>12766</v>
      </c>
      <c r="B12668" s="0" t="s">
        <v>101</v>
      </c>
      <c r="C12668" s="0" t="s">
        <v>78</v>
      </c>
      <c r="D12668" s="0" t="s">
        <v>102</v>
      </c>
      <c r="E12668" s="14" t="n">
        <v>44958</v>
      </c>
      <c r="F12668" s="14" t="n">
        <v>44962</v>
      </c>
      <c r="G12668" s="0" t="n">
        <v>300</v>
      </c>
      <c r="H12668" s="0" t="n">
        <v>145</v>
      </c>
      <c r="I12668" s="0" t="n">
        <v>176</v>
      </c>
      <c r="J12668" s="0" t="n">
        <v>747</v>
      </c>
      <c r="K12668" s="0" t="n">
        <v>1105</v>
      </c>
      <c r="L12668" s="15" t="s">
        <v>93</v>
      </c>
      <c r="M12668" s="0" t="n">
        <v>4</v>
      </c>
      <c r="N12668" s="16" t="n">
        <f aca="false">I12668*K12668</f>
        <v>194480</v>
      </c>
      <c r="O12668" s="16" t="n">
        <f aca="false">I12668*(K12668-J12668)</f>
        <v>63008</v>
      </c>
      <c r="P12668" s="15" t="n">
        <f aca="false">K12668-J12668</f>
        <v>358</v>
      </c>
      <c r="Q12668" s="0" t="str">
        <f aca="false">IF(G12668=0,"Out of stock",IF(G12668&lt;H12668,"Understocked",IF(G12668&gt;Summary!$B$6*H12668,"Overstocked","Healthy")))</f>
        <v>Healthy</v>
      </c>
      <c r="R12668" s="0" t="str">
        <f aca="false">IF(I12668&gt;=Summary!$B$7,"Fast",IF(I12668&lt;Summary!$B$8,"Slow","Medium"))</f>
        <v>Medium</v>
      </c>
      <c r="S12668" s="15" t="n">
        <f aca="false">IF(M12668&gt;Summary!$B$5,1,0)</f>
        <v>0</v>
      </c>
      <c r="T12668" s="16" t="n">
        <f aca="false">IF(Q12668="Overstocked",(G12668-Summary!$B$6*H12668)*J12668,0)</f>
        <v>0</v>
      </c>
    </row>
    <row r="12669" customFormat="false" ht="15" hidden="false" customHeight="false" outlineLevel="0" collapsed="false">
      <c r="A12669" s="0" t="s">
        <v>12767</v>
      </c>
      <c r="B12669" s="0" t="s">
        <v>84</v>
      </c>
      <c r="C12669" s="0" t="s">
        <v>96</v>
      </c>
      <c r="D12669" s="0" t="s">
        <v>92</v>
      </c>
      <c r="E12669" s="14" t="n">
        <v>45543</v>
      </c>
      <c r="F12669" s="14" t="n">
        <v>45546</v>
      </c>
      <c r="G12669" s="0" t="n">
        <v>211</v>
      </c>
      <c r="H12669" s="0" t="n">
        <v>99</v>
      </c>
      <c r="I12669" s="0" t="n">
        <v>232</v>
      </c>
      <c r="J12669" s="0" t="n">
        <v>954</v>
      </c>
      <c r="K12669" s="0" t="n">
        <v>1374</v>
      </c>
      <c r="L12669" s="15" t="s">
        <v>82</v>
      </c>
      <c r="M12669" s="0" t="n">
        <v>3</v>
      </c>
      <c r="N12669" s="16" t="n">
        <f aca="false">I12669*K12669</f>
        <v>318768</v>
      </c>
      <c r="O12669" s="16" t="n">
        <f aca="false">I12669*(K12669-J12669)</f>
        <v>97440</v>
      </c>
      <c r="P12669" s="15" t="n">
        <f aca="false">K12669-J12669</f>
        <v>420</v>
      </c>
      <c r="Q12669" s="0" t="str">
        <f aca="false">IF(G12669=0,"Out of stock",IF(G12669&lt;H12669,"Understocked",IF(G12669&gt;Summary!$B$6*H12669,"Overstocked","Healthy")))</f>
        <v>Healthy</v>
      </c>
      <c r="R12669" s="0" t="str">
        <f aca="false">IF(I12669&gt;=Summary!$B$7,"Fast",IF(I12669&lt;Summary!$B$8,"Slow","Medium"))</f>
        <v>Fast</v>
      </c>
      <c r="S12669" s="15" t="n">
        <f aca="false">IF(M12669&gt;Summary!$B$5,1,0)</f>
        <v>0</v>
      </c>
      <c r="T12669" s="16" t="n">
        <f aca="false">IF(Q12669="Overstocked",(G12669-Summary!$B$6*H12669)*J12669,0)</f>
        <v>0</v>
      </c>
    </row>
    <row r="12670" customFormat="false" ht="15" hidden="false" customHeight="false" outlineLevel="0" collapsed="false">
      <c r="A12670" s="0" t="s">
        <v>12768</v>
      </c>
      <c r="B12670" s="0" t="s">
        <v>113</v>
      </c>
      <c r="C12670" s="0" t="s">
        <v>104</v>
      </c>
      <c r="D12670" s="0" t="s">
        <v>92</v>
      </c>
      <c r="E12670" s="14" t="n">
        <v>44934</v>
      </c>
      <c r="F12670" s="14" t="n">
        <v>44937</v>
      </c>
      <c r="G12670" s="0" t="n">
        <v>19</v>
      </c>
      <c r="H12670" s="0" t="n">
        <v>56</v>
      </c>
      <c r="I12670" s="0" t="n">
        <v>166</v>
      </c>
      <c r="J12670" s="0" t="n">
        <v>1185</v>
      </c>
      <c r="K12670" s="0" t="n">
        <v>1450</v>
      </c>
      <c r="L12670" s="15" t="s">
        <v>97</v>
      </c>
      <c r="M12670" s="0" t="n">
        <v>3</v>
      </c>
      <c r="N12670" s="16" t="n">
        <f aca="false">I12670*K12670</f>
        <v>240700</v>
      </c>
      <c r="O12670" s="16" t="n">
        <f aca="false">I12670*(K12670-J12670)</f>
        <v>43990</v>
      </c>
      <c r="P12670" s="15" t="n">
        <f aca="false">K12670-J12670</f>
        <v>265</v>
      </c>
      <c r="Q12670" s="0" t="str">
        <f aca="false">IF(G12670=0,"Out of stock",IF(G12670&lt;H12670,"Understocked",IF(G12670&gt;Summary!$B$6*H12670,"Overstocked","Healthy")))</f>
        <v>Understocked</v>
      </c>
      <c r="R12670" s="0" t="str">
        <f aca="false">IF(I12670&gt;=Summary!$B$7,"Fast",IF(I12670&lt;Summary!$B$8,"Slow","Medium"))</f>
        <v>Medium</v>
      </c>
      <c r="S12670" s="15" t="n">
        <f aca="false">IF(M12670&gt;Summary!$B$5,1,0)</f>
        <v>0</v>
      </c>
      <c r="T12670" s="16" t="n">
        <f aca="false">IF(Q12670="Overstocked",(G12670-Summary!$B$6*H12670)*J12670,0)</f>
        <v>0</v>
      </c>
    </row>
    <row r="12671" customFormat="false" ht="15" hidden="false" customHeight="false" outlineLevel="0" collapsed="false">
      <c r="A12671" s="0" t="s">
        <v>12769</v>
      </c>
      <c r="B12671" s="0" t="s">
        <v>77</v>
      </c>
      <c r="C12671" s="0" t="s">
        <v>104</v>
      </c>
      <c r="D12671" s="0" t="s">
        <v>102</v>
      </c>
      <c r="E12671" s="14" t="n">
        <v>45328</v>
      </c>
      <c r="F12671" s="14" t="n">
        <v>45331</v>
      </c>
      <c r="G12671" s="0" t="n">
        <v>144</v>
      </c>
      <c r="H12671" s="0" t="n">
        <v>73</v>
      </c>
      <c r="I12671" s="0" t="n">
        <v>42</v>
      </c>
      <c r="J12671" s="0" t="n">
        <v>532</v>
      </c>
      <c r="K12671" s="0" t="n">
        <v>818</v>
      </c>
      <c r="L12671" s="15" t="s">
        <v>80</v>
      </c>
      <c r="M12671" s="0" t="n">
        <v>3</v>
      </c>
      <c r="N12671" s="16" t="n">
        <f aca="false">I12671*K12671</f>
        <v>34356</v>
      </c>
      <c r="O12671" s="16" t="n">
        <f aca="false">I12671*(K12671-J12671)</f>
        <v>12012</v>
      </c>
      <c r="P12671" s="15" t="n">
        <f aca="false">K12671-J12671</f>
        <v>286</v>
      </c>
      <c r="Q12671" s="0" t="str">
        <f aca="false">IF(G12671=0,"Out of stock",IF(G12671&lt;H12671,"Understocked",IF(G12671&gt;Summary!$B$6*H12671,"Overstocked","Healthy")))</f>
        <v>Healthy</v>
      </c>
      <c r="R12671" s="0" t="str">
        <f aca="false">IF(I12671&gt;=Summary!$B$7,"Fast",IF(I12671&lt;Summary!$B$8,"Slow","Medium"))</f>
        <v>Slow</v>
      </c>
      <c r="S12671" s="15" t="n">
        <f aca="false">IF(M12671&gt;Summary!$B$5,1,0)</f>
        <v>0</v>
      </c>
      <c r="T12671" s="16" t="n">
        <f aca="false">IF(Q12671="Overstocked",(G12671-Summary!$B$6*H12671)*J12671,0)</f>
        <v>0</v>
      </c>
    </row>
    <row r="12672" customFormat="false" ht="15" hidden="false" customHeight="false" outlineLevel="0" collapsed="false">
      <c r="A12672" s="0" t="s">
        <v>12770</v>
      </c>
      <c r="B12672" s="0" t="s">
        <v>101</v>
      </c>
      <c r="C12672" s="0" t="s">
        <v>96</v>
      </c>
      <c r="D12672" s="0" t="s">
        <v>90</v>
      </c>
      <c r="E12672" s="14" t="n">
        <v>45045</v>
      </c>
      <c r="F12672" s="14" t="n">
        <v>45046</v>
      </c>
      <c r="G12672" s="0" t="n">
        <v>372</v>
      </c>
      <c r="H12672" s="0" t="n">
        <v>127</v>
      </c>
      <c r="I12672" s="0" t="n">
        <v>287</v>
      </c>
      <c r="J12672" s="0" t="n">
        <v>1917</v>
      </c>
      <c r="K12672" s="0" t="n">
        <v>2252</v>
      </c>
      <c r="L12672" s="15" t="s">
        <v>82</v>
      </c>
      <c r="M12672" s="0" t="n">
        <v>1</v>
      </c>
      <c r="N12672" s="16" t="n">
        <f aca="false">I12672*K12672</f>
        <v>646324</v>
      </c>
      <c r="O12672" s="16" t="n">
        <f aca="false">I12672*(K12672-J12672)</f>
        <v>96145</v>
      </c>
      <c r="P12672" s="15" t="n">
        <f aca="false">K12672-J12672</f>
        <v>335</v>
      </c>
      <c r="Q12672" s="0" t="str">
        <f aca="false">IF(G12672=0,"Out of stock",IF(G12672&lt;H12672,"Understocked",IF(G12672&gt;Summary!$B$6*H12672,"Overstocked","Healthy")))</f>
        <v>Healthy</v>
      </c>
      <c r="R12672" s="0" t="str">
        <f aca="false">IF(I12672&gt;=Summary!$B$7,"Fast",IF(I12672&lt;Summary!$B$8,"Slow","Medium"))</f>
        <v>Fast</v>
      </c>
      <c r="S12672" s="15" t="n">
        <f aca="false">IF(M12672&gt;Summary!$B$5,1,0)</f>
        <v>0</v>
      </c>
      <c r="T12672" s="16" t="n">
        <f aca="false">IF(Q12672="Overstocked",(G12672-Summary!$B$6*H12672)*J12672,0)</f>
        <v>0</v>
      </c>
    </row>
    <row r="12673" customFormat="false" ht="15" hidden="false" customHeight="false" outlineLevel="0" collapsed="false">
      <c r="A12673" s="0" t="s">
        <v>12771</v>
      </c>
      <c r="B12673" s="0" t="s">
        <v>77</v>
      </c>
      <c r="C12673" s="0" t="s">
        <v>78</v>
      </c>
      <c r="D12673" s="0" t="s">
        <v>92</v>
      </c>
      <c r="E12673" s="14" t="n">
        <v>45521</v>
      </c>
      <c r="F12673" s="14" t="n">
        <v>45528</v>
      </c>
      <c r="G12673" s="0" t="n">
        <v>90</v>
      </c>
      <c r="H12673" s="0" t="n">
        <v>97</v>
      </c>
      <c r="I12673" s="0" t="n">
        <v>224</v>
      </c>
      <c r="J12673" s="0" t="n">
        <v>1170</v>
      </c>
      <c r="K12673" s="0" t="n">
        <v>1448</v>
      </c>
      <c r="L12673" s="15" t="s">
        <v>87</v>
      </c>
      <c r="M12673" s="0" t="n">
        <v>7</v>
      </c>
      <c r="N12673" s="16" t="n">
        <f aca="false">I12673*K12673</f>
        <v>324352</v>
      </c>
      <c r="O12673" s="16" t="n">
        <f aca="false">I12673*(K12673-J12673)</f>
        <v>62272</v>
      </c>
      <c r="P12673" s="15" t="n">
        <f aca="false">K12673-J12673</f>
        <v>278</v>
      </c>
      <c r="Q12673" s="0" t="str">
        <f aca="false">IF(G12673=0,"Out of stock",IF(G12673&lt;H12673,"Understocked",IF(G12673&gt;Summary!$B$6*H12673,"Overstocked","Healthy")))</f>
        <v>Understocked</v>
      </c>
      <c r="R12673" s="0" t="str">
        <f aca="false">IF(I12673&gt;=Summary!$B$7,"Fast",IF(I12673&lt;Summary!$B$8,"Slow","Medium"))</f>
        <v>Fast</v>
      </c>
      <c r="S12673" s="15" t="n">
        <f aca="false">IF(M12673&gt;Summary!$B$5,1,0)</f>
        <v>0</v>
      </c>
      <c r="T12673" s="16" t="n">
        <f aca="false">IF(Q12673="Overstocked",(G12673-Summary!$B$6*H12673)*J12673,0)</f>
        <v>0</v>
      </c>
    </row>
    <row r="12674" customFormat="false" ht="15" hidden="false" customHeight="false" outlineLevel="0" collapsed="false">
      <c r="A12674" s="0" t="s">
        <v>12772</v>
      </c>
      <c r="B12674" s="0" t="s">
        <v>77</v>
      </c>
      <c r="C12674" s="0" t="s">
        <v>96</v>
      </c>
      <c r="D12674" s="0" t="s">
        <v>102</v>
      </c>
      <c r="E12674" s="14" t="n">
        <v>44977</v>
      </c>
      <c r="F12674" s="14" t="n">
        <v>44980</v>
      </c>
      <c r="G12674" s="0" t="n">
        <v>499</v>
      </c>
      <c r="H12674" s="0" t="n">
        <v>136</v>
      </c>
      <c r="I12674" s="0" t="n">
        <v>48</v>
      </c>
      <c r="J12674" s="0" t="n">
        <v>1376</v>
      </c>
      <c r="K12674" s="0" t="n">
        <v>1582</v>
      </c>
      <c r="L12674" s="15" t="s">
        <v>80</v>
      </c>
      <c r="M12674" s="0" t="n">
        <v>3</v>
      </c>
      <c r="N12674" s="16" t="n">
        <f aca="false">I12674*K12674</f>
        <v>75936</v>
      </c>
      <c r="O12674" s="16" t="n">
        <f aca="false">I12674*(K12674-J12674)</f>
        <v>9888</v>
      </c>
      <c r="P12674" s="15" t="n">
        <f aca="false">K12674-J12674</f>
        <v>206</v>
      </c>
      <c r="Q12674" s="0" t="str">
        <f aca="false">IF(G12674=0,"Out of stock",IF(G12674&lt;H12674,"Understocked",IF(G12674&gt;Summary!$B$6*H12674,"Overstocked","Healthy")))</f>
        <v>Healthy</v>
      </c>
      <c r="R12674" s="0" t="str">
        <f aca="false">IF(I12674&gt;=Summary!$B$7,"Fast",IF(I12674&lt;Summary!$B$8,"Slow","Medium"))</f>
        <v>Slow</v>
      </c>
      <c r="S12674" s="15" t="n">
        <f aca="false">IF(M12674&gt;Summary!$B$5,1,0)</f>
        <v>0</v>
      </c>
      <c r="T12674" s="16" t="n">
        <f aca="false">IF(Q12674="Overstocked",(G12674-Summary!$B$6*H12674)*J12674,0)</f>
        <v>0</v>
      </c>
    </row>
    <row r="12675" customFormat="false" ht="15" hidden="false" customHeight="false" outlineLevel="0" collapsed="false">
      <c r="A12675" s="0" t="s">
        <v>12773</v>
      </c>
      <c r="B12675" s="0" t="s">
        <v>77</v>
      </c>
      <c r="C12675" s="0" t="s">
        <v>96</v>
      </c>
      <c r="D12675" s="0" t="s">
        <v>102</v>
      </c>
      <c r="E12675" s="14" t="n">
        <v>45520</v>
      </c>
      <c r="F12675" s="14" t="n">
        <v>45527</v>
      </c>
      <c r="G12675" s="0" t="n">
        <v>380</v>
      </c>
      <c r="H12675" s="0" t="n">
        <v>60</v>
      </c>
      <c r="I12675" s="0" t="n">
        <v>254</v>
      </c>
      <c r="J12675" s="0" t="n">
        <v>1319</v>
      </c>
      <c r="K12675" s="0" t="n">
        <v>1680</v>
      </c>
      <c r="L12675" s="15" t="s">
        <v>82</v>
      </c>
      <c r="M12675" s="0" t="n">
        <v>7</v>
      </c>
      <c r="N12675" s="16" t="n">
        <f aca="false">I12675*K12675</f>
        <v>426720</v>
      </c>
      <c r="O12675" s="16" t="n">
        <f aca="false">I12675*(K12675-J12675)</f>
        <v>91694</v>
      </c>
      <c r="P12675" s="15" t="n">
        <f aca="false">K12675-J12675</f>
        <v>361</v>
      </c>
      <c r="Q12675" s="0" t="str">
        <f aca="false">IF(G12675=0,"Out of stock",IF(G12675&lt;H12675,"Understocked",IF(G12675&gt;Summary!$B$6*H12675,"Overstocked","Healthy")))</f>
        <v>Overstocked</v>
      </c>
      <c r="R12675" s="0" t="str">
        <f aca="false">IF(I12675&gt;=Summary!$B$7,"Fast",IF(I12675&lt;Summary!$B$8,"Slow","Medium"))</f>
        <v>Fast</v>
      </c>
      <c r="S12675" s="15" t="n">
        <f aca="false">IF(M12675&gt;Summary!$B$5,1,0)</f>
        <v>0</v>
      </c>
      <c r="T12675" s="16" t="n">
        <f aca="false">IF(Q12675="Overstocked",(G12675-Summary!$B$6*H12675)*J12675,0)</f>
        <v>184660</v>
      </c>
    </row>
    <row r="12676" customFormat="false" ht="15" hidden="false" customHeight="false" outlineLevel="0" collapsed="false">
      <c r="A12676" s="0" t="s">
        <v>12774</v>
      </c>
      <c r="B12676" s="0" t="s">
        <v>111</v>
      </c>
      <c r="C12676" s="0" t="s">
        <v>78</v>
      </c>
      <c r="D12676" s="0" t="s">
        <v>86</v>
      </c>
      <c r="E12676" s="14" t="n">
        <v>45422</v>
      </c>
      <c r="F12676" s="14" t="n">
        <v>45430</v>
      </c>
      <c r="G12676" s="0" t="n">
        <v>427</v>
      </c>
      <c r="H12676" s="0" t="n">
        <v>123</v>
      </c>
      <c r="I12676" s="0" t="n">
        <v>230</v>
      </c>
      <c r="J12676" s="0" t="n">
        <v>1128</v>
      </c>
      <c r="K12676" s="0" t="n">
        <v>1283</v>
      </c>
      <c r="L12676" s="15" t="s">
        <v>97</v>
      </c>
      <c r="M12676" s="0" t="n">
        <v>8</v>
      </c>
      <c r="N12676" s="16" t="n">
        <f aca="false">I12676*K12676</f>
        <v>295090</v>
      </c>
      <c r="O12676" s="16" t="n">
        <f aca="false">I12676*(K12676-J12676)</f>
        <v>35650</v>
      </c>
      <c r="P12676" s="15" t="n">
        <f aca="false">K12676-J12676</f>
        <v>155</v>
      </c>
      <c r="Q12676" s="0" t="str">
        <f aca="false">IF(G12676=0,"Out of stock",IF(G12676&lt;H12676,"Understocked",IF(G12676&gt;Summary!$B$6*H12676,"Overstocked","Healthy")))</f>
        <v>Healthy</v>
      </c>
      <c r="R12676" s="0" t="str">
        <f aca="false">IF(I12676&gt;=Summary!$B$7,"Fast",IF(I12676&lt;Summary!$B$8,"Slow","Medium"))</f>
        <v>Fast</v>
      </c>
      <c r="S12676" s="15" t="n">
        <f aca="false">IF(M12676&gt;Summary!$B$5,1,0)</f>
        <v>1</v>
      </c>
      <c r="T12676" s="16" t="n">
        <f aca="false">IF(Q12676="Overstocked",(G12676-Summary!$B$6*H12676)*J12676,0)</f>
        <v>0</v>
      </c>
    </row>
    <row r="12677" customFormat="false" ht="15" hidden="false" customHeight="false" outlineLevel="0" collapsed="false">
      <c r="A12677" s="0" t="s">
        <v>12775</v>
      </c>
      <c r="B12677" s="0" t="s">
        <v>95</v>
      </c>
      <c r="C12677" s="0" t="s">
        <v>104</v>
      </c>
      <c r="D12677" s="0" t="s">
        <v>79</v>
      </c>
      <c r="E12677" s="14" t="n">
        <v>45341</v>
      </c>
      <c r="F12677" s="14" t="n">
        <v>45350</v>
      </c>
      <c r="G12677" s="0" t="n">
        <v>184</v>
      </c>
      <c r="H12677" s="0" t="n">
        <v>69</v>
      </c>
      <c r="I12677" s="0" t="n">
        <v>210</v>
      </c>
      <c r="J12677" s="0" t="n">
        <v>707</v>
      </c>
      <c r="K12677" s="0" t="n">
        <v>1019</v>
      </c>
      <c r="L12677" s="15" t="s">
        <v>93</v>
      </c>
      <c r="M12677" s="0" t="n">
        <v>9</v>
      </c>
      <c r="N12677" s="16" t="n">
        <f aca="false">I12677*K12677</f>
        <v>213990</v>
      </c>
      <c r="O12677" s="16" t="n">
        <f aca="false">I12677*(K12677-J12677)</f>
        <v>65520</v>
      </c>
      <c r="P12677" s="15" t="n">
        <f aca="false">K12677-J12677</f>
        <v>312</v>
      </c>
      <c r="Q12677" s="0" t="str">
        <f aca="false">IF(G12677=0,"Out of stock",IF(G12677&lt;H12677,"Understocked",IF(G12677&gt;Summary!$B$6*H12677,"Overstocked","Healthy")))</f>
        <v>Healthy</v>
      </c>
      <c r="R12677" s="0" t="str">
        <f aca="false">IF(I12677&gt;=Summary!$B$7,"Fast",IF(I12677&lt;Summary!$B$8,"Slow","Medium"))</f>
        <v>Fast</v>
      </c>
      <c r="S12677" s="15" t="n">
        <f aca="false">IF(M12677&gt;Summary!$B$5,1,0)</f>
        <v>1</v>
      </c>
      <c r="T12677" s="16" t="n">
        <f aca="false">IF(Q12677="Overstocked",(G12677-Summary!$B$6*H12677)*J12677,0)</f>
        <v>0</v>
      </c>
    </row>
    <row r="12678" customFormat="false" ht="15" hidden="false" customHeight="false" outlineLevel="0" collapsed="false">
      <c r="A12678" s="0" t="s">
        <v>12776</v>
      </c>
      <c r="B12678" s="0" t="s">
        <v>111</v>
      </c>
      <c r="C12678" s="0" t="s">
        <v>78</v>
      </c>
      <c r="D12678" s="0" t="s">
        <v>92</v>
      </c>
      <c r="E12678" s="14" t="n">
        <v>45213</v>
      </c>
      <c r="F12678" s="14" t="n">
        <v>45223</v>
      </c>
      <c r="G12678" s="0" t="n">
        <v>254</v>
      </c>
      <c r="H12678" s="0" t="n">
        <v>98</v>
      </c>
      <c r="I12678" s="0" t="n">
        <v>112</v>
      </c>
      <c r="J12678" s="0" t="n">
        <v>1197</v>
      </c>
      <c r="K12678" s="0" t="n">
        <v>1435</v>
      </c>
      <c r="L12678" s="15" t="s">
        <v>80</v>
      </c>
      <c r="M12678" s="0" t="n">
        <v>10</v>
      </c>
      <c r="N12678" s="16" t="n">
        <f aca="false">I12678*K12678</f>
        <v>160720</v>
      </c>
      <c r="O12678" s="16" t="n">
        <f aca="false">I12678*(K12678-J12678)</f>
        <v>26656</v>
      </c>
      <c r="P12678" s="15" t="n">
        <f aca="false">K12678-J12678</f>
        <v>238</v>
      </c>
      <c r="Q12678" s="0" t="str">
        <f aca="false">IF(G12678=0,"Out of stock",IF(G12678&lt;H12678,"Understocked",IF(G12678&gt;Summary!$B$6*H12678,"Overstocked","Healthy")))</f>
        <v>Healthy</v>
      </c>
      <c r="R12678" s="0" t="str">
        <f aca="false">IF(I12678&gt;=Summary!$B$7,"Fast",IF(I12678&lt;Summary!$B$8,"Slow","Medium"))</f>
        <v>Medium</v>
      </c>
      <c r="S12678" s="15" t="n">
        <f aca="false">IF(M12678&gt;Summary!$B$5,1,0)</f>
        <v>1</v>
      </c>
      <c r="T12678" s="16" t="n">
        <f aca="false">IF(Q12678="Overstocked",(G12678-Summary!$B$6*H12678)*J12678,0)</f>
        <v>0</v>
      </c>
    </row>
    <row r="12679" customFormat="false" ht="15" hidden="false" customHeight="false" outlineLevel="0" collapsed="false">
      <c r="A12679" s="0" t="s">
        <v>12777</v>
      </c>
      <c r="B12679" s="0" t="s">
        <v>107</v>
      </c>
      <c r="C12679" s="0" t="s">
        <v>85</v>
      </c>
      <c r="D12679" s="0" t="s">
        <v>102</v>
      </c>
      <c r="E12679" s="14" t="n">
        <v>45507</v>
      </c>
      <c r="F12679" s="14" t="n">
        <v>45512</v>
      </c>
      <c r="G12679" s="0" t="n">
        <v>26</v>
      </c>
      <c r="H12679" s="0" t="n">
        <v>91</v>
      </c>
      <c r="I12679" s="0" t="n">
        <v>199</v>
      </c>
      <c r="J12679" s="0" t="n">
        <v>1395</v>
      </c>
      <c r="K12679" s="0" t="n">
        <v>1649</v>
      </c>
      <c r="L12679" s="15" t="s">
        <v>97</v>
      </c>
      <c r="M12679" s="0" t="n">
        <v>5</v>
      </c>
      <c r="N12679" s="16" t="n">
        <f aca="false">I12679*K12679</f>
        <v>328151</v>
      </c>
      <c r="O12679" s="16" t="n">
        <f aca="false">I12679*(K12679-J12679)</f>
        <v>50546</v>
      </c>
      <c r="P12679" s="15" t="n">
        <f aca="false">K12679-J12679</f>
        <v>254</v>
      </c>
      <c r="Q12679" s="0" t="str">
        <f aca="false">IF(G12679=0,"Out of stock",IF(G12679&lt;H12679,"Understocked",IF(G12679&gt;Summary!$B$6*H12679,"Overstocked","Healthy")))</f>
        <v>Understocked</v>
      </c>
      <c r="R12679" s="0" t="str">
        <f aca="false">IF(I12679&gt;=Summary!$B$7,"Fast",IF(I12679&lt;Summary!$B$8,"Slow","Medium"))</f>
        <v>Medium</v>
      </c>
      <c r="S12679" s="15" t="n">
        <f aca="false">IF(M12679&gt;Summary!$B$5,1,0)</f>
        <v>0</v>
      </c>
      <c r="T12679" s="16" t="n">
        <f aca="false">IF(Q12679="Overstocked",(G12679-Summary!$B$6*H12679)*J12679,0)</f>
        <v>0</v>
      </c>
    </row>
    <row r="12680" customFormat="false" ht="15" hidden="false" customHeight="false" outlineLevel="0" collapsed="false">
      <c r="A12680" s="0" t="s">
        <v>12778</v>
      </c>
      <c r="B12680" s="0" t="s">
        <v>77</v>
      </c>
      <c r="C12680" s="0" t="s">
        <v>85</v>
      </c>
      <c r="D12680" s="0" t="s">
        <v>90</v>
      </c>
      <c r="E12680" s="14" t="n">
        <v>45259</v>
      </c>
      <c r="F12680" s="14" t="n">
        <v>45264</v>
      </c>
      <c r="G12680" s="0" t="n">
        <v>342</v>
      </c>
      <c r="H12680" s="0" t="n">
        <v>137</v>
      </c>
      <c r="I12680" s="0" t="n">
        <v>108</v>
      </c>
      <c r="J12680" s="0" t="n">
        <v>990</v>
      </c>
      <c r="K12680" s="0" t="n">
        <v>1469</v>
      </c>
      <c r="L12680" s="15" t="s">
        <v>82</v>
      </c>
      <c r="M12680" s="0" t="n">
        <v>5</v>
      </c>
      <c r="N12680" s="16" t="n">
        <f aca="false">I12680*K12680</f>
        <v>158652</v>
      </c>
      <c r="O12680" s="16" t="n">
        <f aca="false">I12680*(K12680-J12680)</f>
        <v>51732</v>
      </c>
      <c r="P12680" s="15" t="n">
        <f aca="false">K12680-J12680</f>
        <v>479</v>
      </c>
      <c r="Q12680" s="0" t="str">
        <f aca="false">IF(G12680=0,"Out of stock",IF(G12680&lt;H12680,"Understocked",IF(G12680&gt;Summary!$B$6*H12680,"Overstocked","Healthy")))</f>
        <v>Healthy</v>
      </c>
      <c r="R12680" s="0" t="str">
        <f aca="false">IF(I12680&gt;=Summary!$B$7,"Fast",IF(I12680&lt;Summary!$B$8,"Slow","Medium"))</f>
        <v>Medium</v>
      </c>
      <c r="S12680" s="15" t="n">
        <f aca="false">IF(M12680&gt;Summary!$B$5,1,0)</f>
        <v>0</v>
      </c>
      <c r="T12680" s="16" t="n">
        <f aca="false">IF(Q12680="Overstocked",(G12680-Summary!$B$6*H12680)*J12680,0)</f>
        <v>0</v>
      </c>
    </row>
    <row r="12681" customFormat="false" ht="15" hidden="false" customHeight="false" outlineLevel="0" collapsed="false">
      <c r="A12681" s="0" t="s">
        <v>12779</v>
      </c>
      <c r="B12681" s="0" t="s">
        <v>107</v>
      </c>
      <c r="C12681" s="0" t="s">
        <v>78</v>
      </c>
      <c r="D12681" s="0" t="s">
        <v>79</v>
      </c>
      <c r="E12681" s="14" t="n">
        <v>45147</v>
      </c>
      <c r="F12681" s="14" t="n">
        <v>45151</v>
      </c>
      <c r="G12681" s="0" t="n">
        <v>243</v>
      </c>
      <c r="H12681" s="0" t="n">
        <v>73</v>
      </c>
      <c r="I12681" s="0" t="n">
        <v>97</v>
      </c>
      <c r="J12681" s="0" t="n">
        <v>432</v>
      </c>
      <c r="K12681" s="0" t="n">
        <v>842</v>
      </c>
      <c r="L12681" s="15" t="s">
        <v>87</v>
      </c>
      <c r="M12681" s="0" t="n">
        <v>4</v>
      </c>
      <c r="N12681" s="16" t="n">
        <f aca="false">I12681*K12681</f>
        <v>81674</v>
      </c>
      <c r="O12681" s="16" t="n">
        <f aca="false">I12681*(K12681-J12681)</f>
        <v>39770</v>
      </c>
      <c r="P12681" s="15" t="n">
        <f aca="false">K12681-J12681</f>
        <v>410</v>
      </c>
      <c r="Q12681" s="0" t="str">
        <f aca="false">IF(G12681=0,"Out of stock",IF(G12681&lt;H12681,"Understocked",IF(G12681&gt;Summary!$B$6*H12681,"Overstocked","Healthy")))</f>
        <v>Healthy</v>
      </c>
      <c r="R12681" s="0" t="str">
        <f aca="false">IF(I12681&gt;=Summary!$B$7,"Fast",IF(I12681&lt;Summary!$B$8,"Slow","Medium"))</f>
        <v>Slow</v>
      </c>
      <c r="S12681" s="15" t="n">
        <f aca="false">IF(M12681&gt;Summary!$B$5,1,0)</f>
        <v>0</v>
      </c>
      <c r="T12681" s="16" t="n">
        <f aca="false">IF(Q12681="Overstocked",(G12681-Summary!$B$6*H12681)*J12681,0)</f>
        <v>0</v>
      </c>
    </row>
    <row r="12682" customFormat="false" ht="15" hidden="false" customHeight="false" outlineLevel="0" collapsed="false">
      <c r="A12682" s="0" t="s">
        <v>12780</v>
      </c>
      <c r="B12682" s="0" t="s">
        <v>107</v>
      </c>
      <c r="C12682" s="0" t="s">
        <v>85</v>
      </c>
      <c r="D12682" s="0" t="s">
        <v>79</v>
      </c>
      <c r="E12682" s="14" t="n">
        <v>45397</v>
      </c>
      <c r="F12682" s="14" t="n">
        <v>45401</v>
      </c>
      <c r="G12682" s="0" t="n">
        <v>228</v>
      </c>
      <c r="H12682" s="0" t="n">
        <v>104</v>
      </c>
      <c r="I12682" s="0" t="n">
        <v>146</v>
      </c>
      <c r="J12682" s="0" t="n">
        <v>804</v>
      </c>
      <c r="K12682" s="0" t="n">
        <v>871</v>
      </c>
      <c r="L12682" s="15" t="s">
        <v>93</v>
      </c>
      <c r="M12682" s="0" t="n">
        <v>4</v>
      </c>
      <c r="N12682" s="16" t="n">
        <f aca="false">I12682*K12682</f>
        <v>127166</v>
      </c>
      <c r="O12682" s="16" t="n">
        <f aca="false">I12682*(K12682-J12682)</f>
        <v>9782</v>
      </c>
      <c r="P12682" s="15" t="n">
        <f aca="false">K12682-J12682</f>
        <v>67</v>
      </c>
      <c r="Q12682" s="0" t="str">
        <f aca="false">IF(G12682=0,"Out of stock",IF(G12682&lt;H12682,"Understocked",IF(G12682&gt;Summary!$B$6*H12682,"Overstocked","Healthy")))</f>
        <v>Healthy</v>
      </c>
      <c r="R12682" s="0" t="str">
        <f aca="false">IF(I12682&gt;=Summary!$B$7,"Fast",IF(I12682&lt;Summary!$B$8,"Slow","Medium"))</f>
        <v>Medium</v>
      </c>
      <c r="S12682" s="15" t="n">
        <f aca="false">IF(M12682&gt;Summary!$B$5,1,0)</f>
        <v>0</v>
      </c>
      <c r="T12682" s="16" t="n">
        <f aca="false">IF(Q12682="Overstocked",(G12682-Summary!$B$6*H12682)*J12682,0)</f>
        <v>0</v>
      </c>
    </row>
    <row r="12683" customFormat="false" ht="15" hidden="false" customHeight="false" outlineLevel="0" collapsed="false">
      <c r="A12683" s="0" t="s">
        <v>12781</v>
      </c>
      <c r="B12683" s="0" t="s">
        <v>77</v>
      </c>
      <c r="C12683" s="0" t="s">
        <v>85</v>
      </c>
      <c r="D12683" s="0" t="s">
        <v>90</v>
      </c>
      <c r="E12683" s="14" t="n">
        <v>45431</v>
      </c>
      <c r="F12683" s="14" t="n">
        <v>45435</v>
      </c>
      <c r="G12683" s="0" t="n">
        <v>272</v>
      </c>
      <c r="H12683" s="0" t="n">
        <v>136</v>
      </c>
      <c r="I12683" s="0" t="n">
        <v>211</v>
      </c>
      <c r="J12683" s="0" t="n">
        <v>1934</v>
      </c>
      <c r="K12683" s="0" t="n">
        <v>2276</v>
      </c>
      <c r="L12683" s="15" t="s">
        <v>97</v>
      </c>
      <c r="M12683" s="0" t="n">
        <v>4</v>
      </c>
      <c r="N12683" s="16" t="n">
        <f aca="false">I12683*K12683</f>
        <v>480236</v>
      </c>
      <c r="O12683" s="16" t="n">
        <f aca="false">I12683*(K12683-J12683)</f>
        <v>72162</v>
      </c>
      <c r="P12683" s="15" t="n">
        <f aca="false">K12683-J12683</f>
        <v>342</v>
      </c>
      <c r="Q12683" s="0" t="str">
        <f aca="false">IF(G12683=0,"Out of stock",IF(G12683&lt;H12683,"Understocked",IF(G12683&gt;Summary!$B$6*H12683,"Overstocked","Healthy")))</f>
        <v>Healthy</v>
      </c>
      <c r="R12683" s="0" t="str">
        <f aca="false">IF(I12683&gt;=Summary!$B$7,"Fast",IF(I12683&lt;Summary!$B$8,"Slow","Medium"))</f>
        <v>Fast</v>
      </c>
      <c r="S12683" s="15" t="n">
        <f aca="false">IF(M12683&gt;Summary!$B$5,1,0)</f>
        <v>0</v>
      </c>
      <c r="T12683" s="16" t="n">
        <f aca="false">IF(Q12683="Overstocked",(G12683-Summary!$B$6*H12683)*J12683,0)</f>
        <v>0</v>
      </c>
    </row>
    <row r="12684" customFormat="false" ht="15" hidden="false" customHeight="false" outlineLevel="0" collapsed="false">
      <c r="A12684" s="0" t="s">
        <v>12782</v>
      </c>
      <c r="B12684" s="0" t="s">
        <v>77</v>
      </c>
      <c r="C12684" s="0" t="s">
        <v>78</v>
      </c>
      <c r="D12684" s="0" t="s">
        <v>102</v>
      </c>
      <c r="E12684" s="14" t="n">
        <v>44942</v>
      </c>
      <c r="F12684" s="14" t="n">
        <v>44947</v>
      </c>
      <c r="G12684" s="0" t="n">
        <v>286</v>
      </c>
      <c r="H12684" s="0" t="n">
        <v>52</v>
      </c>
      <c r="I12684" s="0" t="n">
        <v>172</v>
      </c>
      <c r="J12684" s="0" t="n">
        <v>1959</v>
      </c>
      <c r="K12684" s="0" t="n">
        <v>2391</v>
      </c>
      <c r="L12684" s="15" t="s">
        <v>82</v>
      </c>
      <c r="M12684" s="0" t="n">
        <v>5</v>
      </c>
      <c r="N12684" s="16" t="n">
        <f aca="false">I12684*K12684</f>
        <v>411252</v>
      </c>
      <c r="O12684" s="16" t="n">
        <f aca="false">I12684*(K12684-J12684)</f>
        <v>74304</v>
      </c>
      <c r="P12684" s="15" t="n">
        <f aca="false">K12684-J12684</f>
        <v>432</v>
      </c>
      <c r="Q12684" s="0" t="str">
        <f aca="false">IF(G12684=0,"Out of stock",IF(G12684&lt;H12684,"Understocked",IF(G12684&gt;Summary!$B$6*H12684,"Overstocked","Healthy")))</f>
        <v>Overstocked</v>
      </c>
      <c r="R12684" s="0" t="str">
        <f aca="false">IF(I12684&gt;=Summary!$B$7,"Fast",IF(I12684&lt;Summary!$B$8,"Slow","Medium"))</f>
        <v>Medium</v>
      </c>
      <c r="S12684" s="15" t="n">
        <f aca="false">IF(M12684&gt;Summary!$B$5,1,0)</f>
        <v>0</v>
      </c>
      <c r="T12684" s="16" t="n">
        <f aca="false">IF(Q12684="Overstocked",(G12684-Summary!$B$6*H12684)*J12684,0)</f>
        <v>152802</v>
      </c>
    </row>
    <row r="12685" customFormat="false" ht="15" hidden="false" customHeight="false" outlineLevel="0" collapsed="false">
      <c r="A12685" s="0" t="s">
        <v>12783</v>
      </c>
      <c r="B12685" s="0" t="s">
        <v>113</v>
      </c>
      <c r="C12685" s="0" t="s">
        <v>85</v>
      </c>
      <c r="D12685" s="0" t="s">
        <v>90</v>
      </c>
      <c r="E12685" s="14" t="n">
        <v>45389</v>
      </c>
      <c r="F12685" s="14" t="n">
        <v>45395</v>
      </c>
      <c r="G12685" s="0" t="n">
        <v>355</v>
      </c>
      <c r="H12685" s="0" t="n">
        <v>120</v>
      </c>
      <c r="I12685" s="0" t="n">
        <v>94</v>
      </c>
      <c r="J12685" s="0" t="n">
        <v>1971</v>
      </c>
      <c r="K12685" s="0" t="n">
        <v>2456</v>
      </c>
      <c r="L12685" s="15" t="s">
        <v>97</v>
      </c>
      <c r="M12685" s="0" t="n">
        <v>6</v>
      </c>
      <c r="N12685" s="16" t="n">
        <f aca="false">I12685*K12685</f>
        <v>230864</v>
      </c>
      <c r="O12685" s="16" t="n">
        <f aca="false">I12685*(K12685-J12685)</f>
        <v>45590</v>
      </c>
      <c r="P12685" s="15" t="n">
        <f aca="false">K12685-J12685</f>
        <v>485</v>
      </c>
      <c r="Q12685" s="0" t="str">
        <f aca="false">IF(G12685=0,"Out of stock",IF(G12685&lt;H12685,"Understocked",IF(G12685&gt;Summary!$B$6*H12685,"Overstocked","Healthy")))</f>
        <v>Healthy</v>
      </c>
      <c r="R12685" s="0" t="str">
        <f aca="false">IF(I12685&gt;=Summary!$B$7,"Fast",IF(I12685&lt;Summary!$B$8,"Slow","Medium"))</f>
        <v>Slow</v>
      </c>
      <c r="S12685" s="15" t="n">
        <f aca="false">IF(M12685&gt;Summary!$B$5,1,0)</f>
        <v>0</v>
      </c>
      <c r="T12685" s="16" t="n">
        <f aca="false">IF(Q12685="Overstocked",(G12685-Summary!$B$6*H12685)*J12685,0)</f>
        <v>0</v>
      </c>
    </row>
    <row r="12686" customFormat="false" ht="15" hidden="false" customHeight="false" outlineLevel="0" collapsed="false">
      <c r="A12686" s="0" t="s">
        <v>12784</v>
      </c>
      <c r="B12686" s="0" t="s">
        <v>123</v>
      </c>
      <c r="C12686" s="0" t="s">
        <v>78</v>
      </c>
      <c r="D12686" s="0" t="s">
        <v>86</v>
      </c>
      <c r="E12686" s="14" t="n">
        <v>45550</v>
      </c>
      <c r="F12686" s="14" t="n">
        <v>45553</v>
      </c>
      <c r="G12686" s="0" t="n">
        <v>494</v>
      </c>
      <c r="H12686" s="0" t="n">
        <v>82</v>
      </c>
      <c r="I12686" s="0" t="n">
        <v>28</v>
      </c>
      <c r="J12686" s="0" t="n">
        <v>567</v>
      </c>
      <c r="K12686" s="0" t="n">
        <v>643</v>
      </c>
      <c r="L12686" s="15" t="s">
        <v>82</v>
      </c>
      <c r="M12686" s="0" t="n">
        <v>3</v>
      </c>
      <c r="N12686" s="16" t="n">
        <f aca="false">I12686*K12686</f>
        <v>18004</v>
      </c>
      <c r="O12686" s="16" t="n">
        <f aca="false">I12686*(K12686-J12686)</f>
        <v>2128</v>
      </c>
      <c r="P12686" s="15" t="n">
        <f aca="false">K12686-J12686</f>
        <v>76</v>
      </c>
      <c r="Q12686" s="0" t="str">
        <f aca="false">IF(G12686=0,"Out of stock",IF(G12686&lt;H12686,"Understocked",IF(G12686&gt;Summary!$B$6*H12686,"Overstocked","Healthy")))</f>
        <v>Overstocked</v>
      </c>
      <c r="R12686" s="0" t="str">
        <f aca="false">IF(I12686&gt;=Summary!$B$7,"Fast",IF(I12686&lt;Summary!$B$8,"Slow","Medium"))</f>
        <v>Slow</v>
      </c>
      <c r="S12686" s="15" t="n">
        <f aca="false">IF(M12686&gt;Summary!$B$5,1,0)</f>
        <v>0</v>
      </c>
      <c r="T12686" s="16" t="n">
        <f aca="false">IF(Q12686="Overstocked",(G12686-Summary!$B$6*H12686)*J12686,0)</f>
        <v>94122</v>
      </c>
    </row>
    <row r="12687" customFormat="false" ht="15" hidden="false" customHeight="false" outlineLevel="0" collapsed="false">
      <c r="A12687" s="0" t="s">
        <v>12785</v>
      </c>
      <c r="B12687" s="0" t="s">
        <v>95</v>
      </c>
      <c r="C12687" s="0" t="s">
        <v>96</v>
      </c>
      <c r="D12687" s="0" t="s">
        <v>90</v>
      </c>
      <c r="E12687" s="14" t="n">
        <v>45392</v>
      </c>
      <c r="F12687" s="14" t="n">
        <v>45394</v>
      </c>
      <c r="G12687" s="0" t="n">
        <v>402</v>
      </c>
      <c r="H12687" s="0" t="n">
        <v>60</v>
      </c>
      <c r="I12687" s="0" t="n">
        <v>17</v>
      </c>
      <c r="J12687" s="0" t="n">
        <v>1652</v>
      </c>
      <c r="K12687" s="0" t="n">
        <v>2113</v>
      </c>
      <c r="L12687" s="15" t="s">
        <v>82</v>
      </c>
      <c r="M12687" s="0" t="n">
        <v>2</v>
      </c>
      <c r="N12687" s="16" t="n">
        <f aca="false">I12687*K12687</f>
        <v>35921</v>
      </c>
      <c r="O12687" s="16" t="n">
        <f aca="false">I12687*(K12687-J12687)</f>
        <v>7837</v>
      </c>
      <c r="P12687" s="15" t="n">
        <f aca="false">K12687-J12687</f>
        <v>461</v>
      </c>
      <c r="Q12687" s="0" t="str">
        <f aca="false">IF(G12687=0,"Out of stock",IF(G12687&lt;H12687,"Understocked",IF(G12687&gt;Summary!$B$6*H12687,"Overstocked","Healthy")))</f>
        <v>Overstocked</v>
      </c>
      <c r="R12687" s="0" t="str">
        <f aca="false">IF(I12687&gt;=Summary!$B$7,"Fast",IF(I12687&lt;Summary!$B$8,"Slow","Medium"))</f>
        <v>Slow</v>
      </c>
      <c r="S12687" s="15" t="n">
        <f aca="false">IF(M12687&gt;Summary!$B$5,1,0)</f>
        <v>0</v>
      </c>
      <c r="T12687" s="16" t="n">
        <f aca="false">IF(Q12687="Overstocked",(G12687-Summary!$B$6*H12687)*J12687,0)</f>
        <v>267624</v>
      </c>
    </row>
    <row r="12688" customFormat="false" ht="15" hidden="false" customHeight="false" outlineLevel="0" collapsed="false">
      <c r="A12688" s="0" t="s">
        <v>12786</v>
      </c>
      <c r="B12688" s="0" t="s">
        <v>115</v>
      </c>
      <c r="C12688" s="0" t="s">
        <v>104</v>
      </c>
      <c r="D12688" s="0" t="s">
        <v>79</v>
      </c>
      <c r="E12688" s="14" t="n">
        <v>45580</v>
      </c>
      <c r="F12688" s="14" t="n">
        <v>45582</v>
      </c>
      <c r="G12688" s="0" t="n">
        <v>102</v>
      </c>
      <c r="H12688" s="0" t="n">
        <v>107</v>
      </c>
      <c r="I12688" s="0" t="n">
        <v>255</v>
      </c>
      <c r="J12688" s="0" t="n">
        <v>1136</v>
      </c>
      <c r="K12688" s="0" t="n">
        <v>1198</v>
      </c>
      <c r="L12688" s="15" t="s">
        <v>82</v>
      </c>
      <c r="M12688" s="0" t="n">
        <v>2</v>
      </c>
      <c r="N12688" s="16" t="n">
        <f aca="false">I12688*K12688</f>
        <v>305490</v>
      </c>
      <c r="O12688" s="16" t="n">
        <f aca="false">I12688*(K12688-J12688)</f>
        <v>15810</v>
      </c>
      <c r="P12688" s="15" t="n">
        <f aca="false">K12688-J12688</f>
        <v>62</v>
      </c>
      <c r="Q12688" s="0" t="str">
        <f aca="false">IF(G12688=0,"Out of stock",IF(G12688&lt;H12688,"Understocked",IF(G12688&gt;Summary!$B$6*H12688,"Overstocked","Healthy")))</f>
        <v>Understocked</v>
      </c>
      <c r="R12688" s="0" t="str">
        <f aca="false">IF(I12688&gt;=Summary!$B$7,"Fast",IF(I12688&lt;Summary!$B$8,"Slow","Medium"))</f>
        <v>Fast</v>
      </c>
      <c r="S12688" s="15" t="n">
        <f aca="false">IF(M12688&gt;Summary!$B$5,1,0)</f>
        <v>0</v>
      </c>
      <c r="T12688" s="16" t="n">
        <f aca="false">IF(Q12688="Overstocked",(G12688-Summary!$B$6*H12688)*J12688,0)</f>
        <v>0</v>
      </c>
    </row>
    <row r="12689" customFormat="false" ht="15" hidden="false" customHeight="false" outlineLevel="0" collapsed="false">
      <c r="A12689" s="0" t="s">
        <v>12787</v>
      </c>
      <c r="B12689" s="0" t="s">
        <v>113</v>
      </c>
      <c r="C12689" s="0" t="s">
        <v>104</v>
      </c>
      <c r="D12689" s="0" t="s">
        <v>86</v>
      </c>
      <c r="E12689" s="14" t="n">
        <v>45320</v>
      </c>
      <c r="F12689" s="14" t="n">
        <v>45325</v>
      </c>
      <c r="G12689" s="0" t="n">
        <v>210</v>
      </c>
      <c r="H12689" s="0" t="n">
        <v>59</v>
      </c>
      <c r="I12689" s="0" t="n">
        <v>124</v>
      </c>
      <c r="J12689" s="0" t="n">
        <v>1123</v>
      </c>
      <c r="K12689" s="0" t="n">
        <v>1244</v>
      </c>
      <c r="L12689" s="15" t="s">
        <v>97</v>
      </c>
      <c r="M12689" s="0" t="n">
        <v>5</v>
      </c>
      <c r="N12689" s="16" t="n">
        <f aca="false">I12689*K12689</f>
        <v>154256</v>
      </c>
      <c r="O12689" s="16" t="n">
        <f aca="false">I12689*(K12689-J12689)</f>
        <v>15004</v>
      </c>
      <c r="P12689" s="15" t="n">
        <f aca="false">K12689-J12689</f>
        <v>121</v>
      </c>
      <c r="Q12689" s="0" t="str">
        <f aca="false">IF(G12689=0,"Out of stock",IF(G12689&lt;H12689,"Understocked",IF(G12689&gt;Summary!$B$6*H12689,"Overstocked","Healthy")))</f>
        <v>Healthy</v>
      </c>
      <c r="R12689" s="0" t="str">
        <f aca="false">IF(I12689&gt;=Summary!$B$7,"Fast",IF(I12689&lt;Summary!$B$8,"Slow","Medium"))</f>
        <v>Medium</v>
      </c>
      <c r="S12689" s="15" t="n">
        <f aca="false">IF(M12689&gt;Summary!$B$5,1,0)</f>
        <v>0</v>
      </c>
      <c r="T12689" s="16" t="n">
        <f aca="false">IF(Q12689="Overstocked",(G12689-Summary!$B$6*H12689)*J12689,0)</f>
        <v>0</v>
      </c>
    </row>
    <row r="12690" customFormat="false" ht="15" hidden="false" customHeight="false" outlineLevel="0" collapsed="false">
      <c r="A12690" s="0" t="s">
        <v>12788</v>
      </c>
      <c r="B12690" s="0" t="s">
        <v>111</v>
      </c>
      <c r="C12690" s="0" t="s">
        <v>85</v>
      </c>
      <c r="D12690" s="0" t="s">
        <v>86</v>
      </c>
      <c r="E12690" s="14" t="n">
        <v>45461</v>
      </c>
      <c r="F12690" s="14" t="n">
        <v>45465</v>
      </c>
      <c r="G12690" s="0" t="n">
        <v>11</v>
      </c>
      <c r="H12690" s="0" t="n">
        <v>134</v>
      </c>
      <c r="I12690" s="0" t="n">
        <v>212</v>
      </c>
      <c r="J12690" s="0" t="n">
        <v>922</v>
      </c>
      <c r="K12690" s="0" t="n">
        <v>1139</v>
      </c>
      <c r="L12690" s="15" t="s">
        <v>87</v>
      </c>
      <c r="M12690" s="0" t="n">
        <v>4</v>
      </c>
      <c r="N12690" s="16" t="n">
        <f aca="false">I12690*K12690</f>
        <v>241468</v>
      </c>
      <c r="O12690" s="16" t="n">
        <f aca="false">I12690*(K12690-J12690)</f>
        <v>46004</v>
      </c>
      <c r="P12690" s="15" t="n">
        <f aca="false">K12690-J12690</f>
        <v>217</v>
      </c>
      <c r="Q12690" s="0" t="str">
        <f aca="false">IF(G12690=0,"Out of stock",IF(G12690&lt;H12690,"Understocked",IF(G12690&gt;Summary!$B$6*H12690,"Overstocked","Healthy")))</f>
        <v>Understocked</v>
      </c>
      <c r="R12690" s="0" t="str">
        <f aca="false">IF(I12690&gt;=Summary!$B$7,"Fast",IF(I12690&lt;Summary!$B$8,"Slow","Medium"))</f>
        <v>Fast</v>
      </c>
      <c r="S12690" s="15" t="n">
        <f aca="false">IF(M12690&gt;Summary!$B$5,1,0)</f>
        <v>0</v>
      </c>
      <c r="T12690" s="16" t="n">
        <f aca="false">IF(Q12690="Overstocked",(G12690-Summary!$B$6*H12690)*J12690,0)</f>
        <v>0</v>
      </c>
    </row>
    <row r="12691" customFormat="false" ht="15" hidden="false" customHeight="false" outlineLevel="0" collapsed="false">
      <c r="A12691" s="0" t="s">
        <v>12789</v>
      </c>
      <c r="B12691" s="0" t="s">
        <v>123</v>
      </c>
      <c r="C12691" s="0" t="s">
        <v>104</v>
      </c>
      <c r="D12691" s="0" t="s">
        <v>102</v>
      </c>
      <c r="E12691" s="14" t="n">
        <v>45557</v>
      </c>
      <c r="F12691" s="14" t="n">
        <v>45567</v>
      </c>
      <c r="G12691" s="0" t="n">
        <v>323</v>
      </c>
      <c r="H12691" s="0" t="n">
        <v>128</v>
      </c>
      <c r="I12691" s="0" t="n">
        <v>238</v>
      </c>
      <c r="J12691" s="0" t="n">
        <v>679</v>
      </c>
      <c r="K12691" s="0" t="n">
        <v>892</v>
      </c>
      <c r="L12691" s="15" t="s">
        <v>82</v>
      </c>
      <c r="M12691" s="0" t="n">
        <v>10</v>
      </c>
      <c r="N12691" s="16" t="n">
        <f aca="false">I12691*K12691</f>
        <v>212296</v>
      </c>
      <c r="O12691" s="16" t="n">
        <f aca="false">I12691*(K12691-J12691)</f>
        <v>50694</v>
      </c>
      <c r="P12691" s="15" t="n">
        <f aca="false">K12691-J12691</f>
        <v>213</v>
      </c>
      <c r="Q12691" s="0" t="str">
        <f aca="false">IF(G12691=0,"Out of stock",IF(G12691&lt;H12691,"Understocked",IF(G12691&gt;Summary!$B$6*H12691,"Overstocked","Healthy")))</f>
        <v>Healthy</v>
      </c>
      <c r="R12691" s="0" t="str">
        <f aca="false">IF(I12691&gt;=Summary!$B$7,"Fast",IF(I12691&lt;Summary!$B$8,"Slow","Medium"))</f>
        <v>Fast</v>
      </c>
      <c r="S12691" s="15" t="n">
        <f aca="false">IF(M12691&gt;Summary!$B$5,1,0)</f>
        <v>1</v>
      </c>
      <c r="T12691" s="16" t="n">
        <f aca="false">IF(Q12691="Overstocked",(G12691-Summary!$B$6*H12691)*J12691,0)</f>
        <v>0</v>
      </c>
    </row>
    <row r="12692" customFormat="false" ht="15" hidden="false" customHeight="false" outlineLevel="0" collapsed="false">
      <c r="A12692" s="0" t="s">
        <v>12790</v>
      </c>
      <c r="B12692" s="0" t="s">
        <v>123</v>
      </c>
      <c r="C12692" s="0" t="s">
        <v>104</v>
      </c>
      <c r="D12692" s="0" t="s">
        <v>90</v>
      </c>
      <c r="E12692" s="14" t="n">
        <v>45106</v>
      </c>
      <c r="F12692" s="14" t="n">
        <v>45116</v>
      </c>
      <c r="G12692" s="0" t="n">
        <v>397</v>
      </c>
      <c r="H12692" s="0" t="n">
        <v>142</v>
      </c>
      <c r="I12692" s="0" t="n">
        <v>89</v>
      </c>
      <c r="J12692" s="0" t="n">
        <v>372</v>
      </c>
      <c r="K12692" s="0" t="n">
        <v>797</v>
      </c>
      <c r="L12692" s="15" t="s">
        <v>93</v>
      </c>
      <c r="M12692" s="0" t="n">
        <v>10</v>
      </c>
      <c r="N12692" s="16" t="n">
        <f aca="false">I12692*K12692</f>
        <v>70933</v>
      </c>
      <c r="O12692" s="16" t="n">
        <f aca="false">I12692*(K12692-J12692)</f>
        <v>37825</v>
      </c>
      <c r="P12692" s="15" t="n">
        <f aca="false">K12692-J12692</f>
        <v>425</v>
      </c>
      <c r="Q12692" s="0" t="str">
        <f aca="false">IF(G12692=0,"Out of stock",IF(G12692&lt;H12692,"Understocked",IF(G12692&gt;Summary!$B$6*H12692,"Overstocked","Healthy")))</f>
        <v>Healthy</v>
      </c>
      <c r="R12692" s="0" t="str">
        <f aca="false">IF(I12692&gt;=Summary!$B$7,"Fast",IF(I12692&lt;Summary!$B$8,"Slow","Medium"))</f>
        <v>Slow</v>
      </c>
      <c r="S12692" s="15" t="n">
        <f aca="false">IF(M12692&gt;Summary!$B$5,1,0)</f>
        <v>1</v>
      </c>
      <c r="T12692" s="16" t="n">
        <f aca="false">IF(Q12692="Overstocked",(G12692-Summary!$B$6*H12692)*J12692,0)</f>
        <v>0</v>
      </c>
    </row>
    <row r="12693" customFormat="false" ht="15" hidden="false" customHeight="false" outlineLevel="0" collapsed="false">
      <c r="A12693" s="0" t="s">
        <v>12791</v>
      </c>
      <c r="B12693" s="0" t="s">
        <v>115</v>
      </c>
      <c r="C12693" s="0" t="s">
        <v>104</v>
      </c>
      <c r="D12693" s="0" t="s">
        <v>79</v>
      </c>
      <c r="E12693" s="14" t="n">
        <v>45149</v>
      </c>
      <c r="F12693" s="14" t="n">
        <v>45154</v>
      </c>
      <c r="G12693" s="0" t="n">
        <v>499</v>
      </c>
      <c r="H12693" s="0" t="n">
        <v>51</v>
      </c>
      <c r="I12693" s="0" t="n">
        <v>95</v>
      </c>
      <c r="J12693" s="0" t="n">
        <v>1525</v>
      </c>
      <c r="K12693" s="0" t="n">
        <v>1775</v>
      </c>
      <c r="L12693" s="15" t="s">
        <v>87</v>
      </c>
      <c r="M12693" s="0" t="n">
        <v>5</v>
      </c>
      <c r="N12693" s="16" t="n">
        <f aca="false">I12693*K12693</f>
        <v>168625</v>
      </c>
      <c r="O12693" s="16" t="n">
        <f aca="false">I12693*(K12693-J12693)</f>
        <v>23750</v>
      </c>
      <c r="P12693" s="15" t="n">
        <f aca="false">K12693-J12693</f>
        <v>250</v>
      </c>
      <c r="Q12693" s="0" t="str">
        <f aca="false">IF(G12693=0,"Out of stock",IF(G12693&lt;H12693,"Understocked",IF(G12693&gt;Summary!$B$6*H12693,"Overstocked","Healthy")))</f>
        <v>Overstocked</v>
      </c>
      <c r="R12693" s="0" t="str">
        <f aca="false">IF(I12693&gt;=Summary!$B$7,"Fast",IF(I12693&lt;Summary!$B$8,"Slow","Medium"))</f>
        <v>Slow</v>
      </c>
      <c r="S12693" s="15" t="n">
        <f aca="false">IF(M12693&gt;Summary!$B$5,1,0)</f>
        <v>0</v>
      </c>
      <c r="T12693" s="16" t="n">
        <f aca="false">IF(Q12693="Overstocked",(G12693-Summary!$B$6*H12693)*J12693,0)</f>
        <v>449875</v>
      </c>
    </row>
    <row r="12694" customFormat="false" ht="15" hidden="false" customHeight="false" outlineLevel="0" collapsed="false">
      <c r="A12694" s="0" t="s">
        <v>12792</v>
      </c>
      <c r="B12694" s="0" t="s">
        <v>77</v>
      </c>
      <c r="C12694" s="0" t="s">
        <v>85</v>
      </c>
      <c r="D12694" s="0" t="s">
        <v>90</v>
      </c>
      <c r="E12694" s="14" t="n">
        <v>45127</v>
      </c>
      <c r="F12694" s="14" t="n">
        <v>45137</v>
      </c>
      <c r="G12694" s="0" t="n">
        <v>192</v>
      </c>
      <c r="H12694" s="0" t="n">
        <v>90</v>
      </c>
      <c r="I12694" s="0" t="n">
        <v>298</v>
      </c>
      <c r="J12694" s="0" t="n">
        <v>1355</v>
      </c>
      <c r="K12694" s="0" t="n">
        <v>1480</v>
      </c>
      <c r="L12694" s="15" t="s">
        <v>80</v>
      </c>
      <c r="M12694" s="0" t="n">
        <v>10</v>
      </c>
      <c r="N12694" s="16" t="n">
        <f aca="false">I12694*K12694</f>
        <v>441040</v>
      </c>
      <c r="O12694" s="16" t="n">
        <f aca="false">I12694*(K12694-J12694)</f>
        <v>37250</v>
      </c>
      <c r="P12694" s="15" t="n">
        <f aca="false">K12694-J12694</f>
        <v>125</v>
      </c>
      <c r="Q12694" s="0" t="str">
        <f aca="false">IF(G12694=0,"Out of stock",IF(G12694&lt;H12694,"Understocked",IF(G12694&gt;Summary!$B$6*H12694,"Overstocked","Healthy")))</f>
        <v>Healthy</v>
      </c>
      <c r="R12694" s="0" t="str">
        <f aca="false">IF(I12694&gt;=Summary!$B$7,"Fast",IF(I12694&lt;Summary!$B$8,"Slow","Medium"))</f>
        <v>Fast</v>
      </c>
      <c r="S12694" s="15" t="n">
        <f aca="false">IF(M12694&gt;Summary!$B$5,1,0)</f>
        <v>1</v>
      </c>
      <c r="T12694" s="16" t="n">
        <f aca="false">IF(Q12694="Overstocked",(G12694-Summary!$B$6*H12694)*J12694,0)</f>
        <v>0</v>
      </c>
    </row>
    <row r="12695" customFormat="false" ht="15" hidden="false" customHeight="false" outlineLevel="0" collapsed="false">
      <c r="A12695" s="0" t="s">
        <v>12793</v>
      </c>
      <c r="B12695" s="0" t="s">
        <v>89</v>
      </c>
      <c r="C12695" s="0" t="s">
        <v>96</v>
      </c>
      <c r="D12695" s="0" t="s">
        <v>102</v>
      </c>
      <c r="E12695" s="14" t="n">
        <v>45154</v>
      </c>
      <c r="F12695" s="14" t="n">
        <v>45164</v>
      </c>
      <c r="G12695" s="0" t="n">
        <v>456</v>
      </c>
      <c r="H12695" s="0" t="n">
        <v>131</v>
      </c>
      <c r="I12695" s="0" t="n">
        <v>94</v>
      </c>
      <c r="J12695" s="0" t="n">
        <v>1787</v>
      </c>
      <c r="K12695" s="0" t="n">
        <v>2074</v>
      </c>
      <c r="L12695" s="15" t="s">
        <v>80</v>
      </c>
      <c r="M12695" s="0" t="n">
        <v>10</v>
      </c>
      <c r="N12695" s="16" t="n">
        <f aca="false">I12695*K12695</f>
        <v>194956</v>
      </c>
      <c r="O12695" s="16" t="n">
        <f aca="false">I12695*(K12695-J12695)</f>
        <v>26978</v>
      </c>
      <c r="P12695" s="15" t="n">
        <f aca="false">K12695-J12695</f>
        <v>287</v>
      </c>
      <c r="Q12695" s="0" t="str">
        <f aca="false">IF(G12695=0,"Out of stock",IF(G12695&lt;H12695,"Understocked",IF(G12695&gt;Summary!$B$6*H12695,"Overstocked","Healthy")))</f>
        <v>Healthy</v>
      </c>
      <c r="R12695" s="0" t="str">
        <f aca="false">IF(I12695&gt;=Summary!$B$7,"Fast",IF(I12695&lt;Summary!$B$8,"Slow","Medium"))</f>
        <v>Slow</v>
      </c>
      <c r="S12695" s="15" t="n">
        <f aca="false">IF(M12695&gt;Summary!$B$5,1,0)</f>
        <v>1</v>
      </c>
      <c r="T12695" s="16" t="n">
        <f aca="false">IF(Q12695="Overstocked",(G12695-Summary!$B$6*H12695)*J12695,0)</f>
        <v>0</v>
      </c>
    </row>
    <row r="12696" customFormat="false" ht="15" hidden="false" customHeight="false" outlineLevel="0" collapsed="false">
      <c r="A12696" s="0" t="s">
        <v>12794</v>
      </c>
      <c r="B12696" s="0" t="s">
        <v>77</v>
      </c>
      <c r="C12696" s="0" t="s">
        <v>78</v>
      </c>
      <c r="D12696" s="0" t="s">
        <v>90</v>
      </c>
      <c r="E12696" s="14" t="n">
        <v>45230</v>
      </c>
      <c r="F12696" s="14" t="n">
        <v>45237</v>
      </c>
      <c r="G12696" s="0" t="n">
        <v>208</v>
      </c>
      <c r="H12696" s="0" t="n">
        <v>126</v>
      </c>
      <c r="I12696" s="0" t="n">
        <v>244</v>
      </c>
      <c r="J12696" s="0" t="n">
        <v>1908</v>
      </c>
      <c r="K12696" s="0" t="n">
        <v>2349</v>
      </c>
      <c r="L12696" s="15" t="s">
        <v>97</v>
      </c>
      <c r="M12696" s="0" t="n">
        <v>7</v>
      </c>
      <c r="N12696" s="16" t="n">
        <f aca="false">I12696*K12696</f>
        <v>573156</v>
      </c>
      <c r="O12696" s="16" t="n">
        <f aca="false">I12696*(K12696-J12696)</f>
        <v>107604</v>
      </c>
      <c r="P12696" s="15" t="n">
        <f aca="false">K12696-J12696</f>
        <v>441</v>
      </c>
      <c r="Q12696" s="0" t="str">
        <f aca="false">IF(G12696=0,"Out of stock",IF(G12696&lt;H12696,"Understocked",IF(G12696&gt;Summary!$B$6*H12696,"Overstocked","Healthy")))</f>
        <v>Healthy</v>
      </c>
      <c r="R12696" s="0" t="str">
        <f aca="false">IF(I12696&gt;=Summary!$B$7,"Fast",IF(I12696&lt;Summary!$B$8,"Slow","Medium"))</f>
        <v>Fast</v>
      </c>
      <c r="S12696" s="15" t="n">
        <f aca="false">IF(M12696&gt;Summary!$B$5,1,0)</f>
        <v>0</v>
      </c>
      <c r="T12696" s="16" t="n">
        <f aca="false">IF(Q12696="Overstocked",(G12696-Summary!$B$6*H12696)*J12696,0)</f>
        <v>0</v>
      </c>
    </row>
    <row r="12697" customFormat="false" ht="15" hidden="false" customHeight="false" outlineLevel="0" collapsed="false">
      <c r="A12697" s="0" t="s">
        <v>12795</v>
      </c>
      <c r="B12697" s="0" t="s">
        <v>101</v>
      </c>
      <c r="C12697" s="0" t="s">
        <v>85</v>
      </c>
      <c r="D12697" s="0" t="s">
        <v>79</v>
      </c>
      <c r="E12697" s="14" t="n">
        <v>45534</v>
      </c>
      <c r="F12697" s="14" t="n">
        <v>45536</v>
      </c>
      <c r="G12697" s="0" t="n">
        <v>149</v>
      </c>
      <c r="H12697" s="0" t="n">
        <v>87</v>
      </c>
      <c r="I12697" s="0" t="n">
        <v>189</v>
      </c>
      <c r="J12697" s="0" t="n">
        <v>253</v>
      </c>
      <c r="K12697" s="0" t="n">
        <v>743</v>
      </c>
      <c r="L12697" s="15" t="s">
        <v>82</v>
      </c>
      <c r="M12697" s="0" t="n">
        <v>2</v>
      </c>
      <c r="N12697" s="16" t="n">
        <f aca="false">I12697*K12697</f>
        <v>140427</v>
      </c>
      <c r="O12697" s="16" t="n">
        <f aca="false">I12697*(K12697-J12697)</f>
        <v>92610</v>
      </c>
      <c r="P12697" s="15" t="n">
        <f aca="false">K12697-J12697</f>
        <v>490</v>
      </c>
      <c r="Q12697" s="0" t="str">
        <f aca="false">IF(G12697=0,"Out of stock",IF(G12697&lt;H12697,"Understocked",IF(G12697&gt;Summary!$B$6*H12697,"Overstocked","Healthy")))</f>
        <v>Healthy</v>
      </c>
      <c r="R12697" s="0" t="str">
        <f aca="false">IF(I12697&gt;=Summary!$B$7,"Fast",IF(I12697&lt;Summary!$B$8,"Slow","Medium"))</f>
        <v>Medium</v>
      </c>
      <c r="S12697" s="15" t="n">
        <f aca="false">IF(M12697&gt;Summary!$B$5,1,0)</f>
        <v>0</v>
      </c>
      <c r="T12697" s="16" t="n">
        <f aca="false">IF(Q12697="Overstocked",(G12697-Summary!$B$6*H12697)*J12697,0)</f>
        <v>0</v>
      </c>
    </row>
    <row r="12698" customFormat="false" ht="15" hidden="false" customHeight="false" outlineLevel="0" collapsed="false">
      <c r="A12698" s="0" t="s">
        <v>12796</v>
      </c>
      <c r="B12698" s="0" t="s">
        <v>107</v>
      </c>
      <c r="C12698" s="0" t="s">
        <v>78</v>
      </c>
      <c r="D12698" s="0" t="s">
        <v>86</v>
      </c>
      <c r="E12698" s="14" t="n">
        <v>45609</v>
      </c>
      <c r="F12698" s="14" t="n">
        <v>45618</v>
      </c>
      <c r="G12698" s="0" t="n">
        <v>346</v>
      </c>
      <c r="H12698" s="0" t="n">
        <v>122</v>
      </c>
      <c r="I12698" s="0" t="n">
        <v>299</v>
      </c>
      <c r="J12698" s="0" t="n">
        <v>1694</v>
      </c>
      <c r="K12698" s="0" t="n">
        <v>1750</v>
      </c>
      <c r="L12698" s="15" t="s">
        <v>82</v>
      </c>
      <c r="M12698" s="0" t="n">
        <v>9</v>
      </c>
      <c r="N12698" s="16" t="n">
        <f aca="false">I12698*K12698</f>
        <v>523250</v>
      </c>
      <c r="O12698" s="16" t="n">
        <f aca="false">I12698*(K12698-J12698)</f>
        <v>16744</v>
      </c>
      <c r="P12698" s="15" t="n">
        <f aca="false">K12698-J12698</f>
        <v>56</v>
      </c>
      <c r="Q12698" s="0" t="str">
        <f aca="false">IF(G12698=0,"Out of stock",IF(G12698&lt;H12698,"Understocked",IF(G12698&gt;Summary!$B$6*H12698,"Overstocked","Healthy")))</f>
        <v>Healthy</v>
      </c>
      <c r="R12698" s="0" t="str">
        <f aca="false">IF(I12698&gt;=Summary!$B$7,"Fast",IF(I12698&lt;Summary!$B$8,"Slow","Medium"))</f>
        <v>Fast</v>
      </c>
      <c r="S12698" s="15" t="n">
        <f aca="false">IF(M12698&gt;Summary!$B$5,1,0)</f>
        <v>1</v>
      </c>
      <c r="T12698" s="16" t="n">
        <f aca="false">IF(Q12698="Overstocked",(G12698-Summary!$B$6*H12698)*J12698,0)</f>
        <v>0</v>
      </c>
    </row>
    <row r="12699" customFormat="false" ht="15" hidden="false" customHeight="false" outlineLevel="0" collapsed="false">
      <c r="A12699" s="0" t="s">
        <v>12797</v>
      </c>
      <c r="B12699" s="0" t="s">
        <v>115</v>
      </c>
      <c r="C12699" s="0" t="s">
        <v>78</v>
      </c>
      <c r="D12699" s="0" t="s">
        <v>86</v>
      </c>
      <c r="E12699" s="14" t="n">
        <v>45233</v>
      </c>
      <c r="F12699" s="14" t="n">
        <v>45239</v>
      </c>
      <c r="G12699" s="0" t="n">
        <v>328</v>
      </c>
      <c r="H12699" s="0" t="n">
        <v>89</v>
      </c>
      <c r="I12699" s="0" t="n">
        <v>177</v>
      </c>
      <c r="J12699" s="0" t="n">
        <v>201</v>
      </c>
      <c r="K12699" s="0" t="n">
        <v>550</v>
      </c>
      <c r="L12699" s="15" t="s">
        <v>80</v>
      </c>
      <c r="M12699" s="0" t="n">
        <v>6</v>
      </c>
      <c r="N12699" s="16" t="n">
        <f aca="false">I12699*K12699</f>
        <v>97350</v>
      </c>
      <c r="O12699" s="16" t="n">
        <f aca="false">I12699*(K12699-J12699)</f>
        <v>61773</v>
      </c>
      <c r="P12699" s="15" t="n">
        <f aca="false">K12699-J12699</f>
        <v>349</v>
      </c>
      <c r="Q12699" s="0" t="str">
        <f aca="false">IF(G12699=0,"Out of stock",IF(G12699&lt;H12699,"Understocked",IF(G12699&gt;Summary!$B$6*H12699,"Overstocked","Healthy")))</f>
        <v>Healthy</v>
      </c>
      <c r="R12699" s="0" t="str">
        <f aca="false">IF(I12699&gt;=Summary!$B$7,"Fast",IF(I12699&lt;Summary!$B$8,"Slow","Medium"))</f>
        <v>Medium</v>
      </c>
      <c r="S12699" s="15" t="n">
        <f aca="false">IF(M12699&gt;Summary!$B$5,1,0)</f>
        <v>0</v>
      </c>
      <c r="T12699" s="16" t="n">
        <f aca="false">IF(Q12699="Overstocked",(G12699-Summary!$B$6*H12699)*J12699,0)</f>
        <v>0</v>
      </c>
    </row>
    <row r="12700" customFormat="false" ht="15" hidden="false" customHeight="false" outlineLevel="0" collapsed="false">
      <c r="A12700" s="0" t="s">
        <v>12798</v>
      </c>
      <c r="B12700" s="0" t="s">
        <v>84</v>
      </c>
      <c r="C12700" s="0" t="s">
        <v>78</v>
      </c>
      <c r="D12700" s="0" t="s">
        <v>92</v>
      </c>
      <c r="E12700" s="14" t="n">
        <v>45176</v>
      </c>
      <c r="F12700" s="14" t="n">
        <v>45186</v>
      </c>
      <c r="G12700" s="0" t="n">
        <v>104</v>
      </c>
      <c r="H12700" s="0" t="n">
        <v>134</v>
      </c>
      <c r="I12700" s="0" t="n">
        <v>116</v>
      </c>
      <c r="J12700" s="0" t="n">
        <v>1375</v>
      </c>
      <c r="K12700" s="0" t="n">
        <v>1748</v>
      </c>
      <c r="L12700" s="15" t="s">
        <v>87</v>
      </c>
      <c r="M12700" s="0" t="n">
        <v>10</v>
      </c>
      <c r="N12700" s="16" t="n">
        <f aca="false">I12700*K12700</f>
        <v>202768</v>
      </c>
      <c r="O12700" s="16" t="n">
        <f aca="false">I12700*(K12700-J12700)</f>
        <v>43268</v>
      </c>
      <c r="P12700" s="15" t="n">
        <f aca="false">K12700-J12700</f>
        <v>373</v>
      </c>
      <c r="Q12700" s="0" t="str">
        <f aca="false">IF(G12700=0,"Out of stock",IF(G12700&lt;H12700,"Understocked",IF(G12700&gt;Summary!$B$6*H12700,"Overstocked","Healthy")))</f>
        <v>Understocked</v>
      </c>
      <c r="R12700" s="0" t="str">
        <f aca="false">IF(I12700&gt;=Summary!$B$7,"Fast",IF(I12700&lt;Summary!$B$8,"Slow","Medium"))</f>
        <v>Medium</v>
      </c>
      <c r="S12700" s="15" t="n">
        <f aca="false">IF(M12700&gt;Summary!$B$5,1,0)</f>
        <v>1</v>
      </c>
      <c r="T12700" s="16" t="n">
        <f aca="false">IF(Q12700="Overstocked",(G12700-Summary!$B$6*H12700)*J12700,0)</f>
        <v>0</v>
      </c>
    </row>
    <row r="12701" customFormat="false" ht="15" hidden="false" customHeight="false" outlineLevel="0" collapsed="false">
      <c r="A12701" s="0" t="s">
        <v>12799</v>
      </c>
      <c r="B12701" s="0" t="s">
        <v>95</v>
      </c>
      <c r="C12701" s="0" t="s">
        <v>96</v>
      </c>
      <c r="D12701" s="0" t="s">
        <v>90</v>
      </c>
      <c r="E12701" s="14" t="n">
        <v>45100</v>
      </c>
      <c r="F12701" s="14" t="n">
        <v>45108</v>
      </c>
      <c r="G12701" s="0" t="n">
        <v>316</v>
      </c>
      <c r="H12701" s="0" t="n">
        <v>61</v>
      </c>
      <c r="I12701" s="0" t="n">
        <v>22</v>
      </c>
      <c r="J12701" s="0" t="n">
        <v>1610</v>
      </c>
      <c r="K12701" s="0" t="n">
        <v>2067</v>
      </c>
      <c r="L12701" s="15" t="s">
        <v>82</v>
      </c>
      <c r="M12701" s="0" t="n">
        <v>8</v>
      </c>
      <c r="N12701" s="16" t="n">
        <f aca="false">I12701*K12701</f>
        <v>45474</v>
      </c>
      <c r="O12701" s="16" t="n">
        <f aca="false">I12701*(K12701-J12701)</f>
        <v>10054</v>
      </c>
      <c r="P12701" s="15" t="n">
        <f aca="false">K12701-J12701</f>
        <v>457</v>
      </c>
      <c r="Q12701" s="0" t="str">
        <f aca="false">IF(G12701=0,"Out of stock",IF(G12701&lt;H12701,"Understocked",IF(G12701&gt;Summary!$B$6*H12701,"Overstocked","Healthy")))</f>
        <v>Overstocked</v>
      </c>
      <c r="R12701" s="0" t="str">
        <f aca="false">IF(I12701&gt;=Summary!$B$7,"Fast",IF(I12701&lt;Summary!$B$8,"Slow","Medium"))</f>
        <v>Slow</v>
      </c>
      <c r="S12701" s="15" t="n">
        <f aca="false">IF(M12701&gt;Summary!$B$5,1,0)</f>
        <v>1</v>
      </c>
      <c r="T12701" s="16" t="n">
        <f aca="false">IF(Q12701="Overstocked",(G12701-Summary!$B$6*H12701)*J12701,0)</f>
        <v>115920</v>
      </c>
    </row>
    <row r="12702" customFormat="false" ht="15" hidden="false" customHeight="false" outlineLevel="0" collapsed="false">
      <c r="A12702" s="0" t="s">
        <v>12800</v>
      </c>
      <c r="B12702" s="0" t="s">
        <v>113</v>
      </c>
      <c r="C12702" s="0" t="s">
        <v>104</v>
      </c>
      <c r="D12702" s="0" t="s">
        <v>92</v>
      </c>
      <c r="E12702" s="14" t="n">
        <v>45488</v>
      </c>
      <c r="F12702" s="14" t="n">
        <v>45497</v>
      </c>
      <c r="G12702" s="0" t="n">
        <v>135</v>
      </c>
      <c r="H12702" s="0" t="n">
        <v>62</v>
      </c>
      <c r="I12702" s="0" t="n">
        <v>149</v>
      </c>
      <c r="J12702" s="0" t="n">
        <v>361</v>
      </c>
      <c r="K12702" s="0" t="n">
        <v>541</v>
      </c>
      <c r="L12702" s="15" t="s">
        <v>93</v>
      </c>
      <c r="M12702" s="0" t="n">
        <v>9</v>
      </c>
      <c r="N12702" s="16" t="n">
        <f aca="false">I12702*K12702</f>
        <v>80609</v>
      </c>
      <c r="O12702" s="16" t="n">
        <f aca="false">I12702*(K12702-J12702)</f>
        <v>26820</v>
      </c>
      <c r="P12702" s="15" t="n">
        <f aca="false">K12702-J12702</f>
        <v>180</v>
      </c>
      <c r="Q12702" s="0" t="str">
        <f aca="false">IF(G12702=0,"Out of stock",IF(G12702&lt;H12702,"Understocked",IF(G12702&gt;Summary!$B$6*H12702,"Overstocked","Healthy")))</f>
        <v>Healthy</v>
      </c>
      <c r="R12702" s="0" t="str">
        <f aca="false">IF(I12702&gt;=Summary!$B$7,"Fast",IF(I12702&lt;Summary!$B$8,"Slow","Medium"))</f>
        <v>Medium</v>
      </c>
      <c r="S12702" s="15" t="n">
        <f aca="false">IF(M12702&gt;Summary!$B$5,1,0)</f>
        <v>1</v>
      </c>
      <c r="T12702" s="16" t="n">
        <f aca="false">IF(Q12702="Overstocked",(G12702-Summary!$B$6*H12702)*J12702,0)</f>
        <v>0</v>
      </c>
    </row>
    <row r="12703" customFormat="false" ht="15" hidden="false" customHeight="false" outlineLevel="0" collapsed="false">
      <c r="A12703" s="0" t="s">
        <v>12801</v>
      </c>
      <c r="B12703" s="0" t="s">
        <v>113</v>
      </c>
      <c r="C12703" s="0" t="s">
        <v>104</v>
      </c>
      <c r="D12703" s="0" t="s">
        <v>102</v>
      </c>
      <c r="E12703" s="14" t="n">
        <v>45220</v>
      </c>
      <c r="F12703" s="14" t="n">
        <v>45221</v>
      </c>
      <c r="G12703" s="0" t="n">
        <v>28</v>
      </c>
      <c r="H12703" s="0" t="n">
        <v>83</v>
      </c>
      <c r="I12703" s="0" t="n">
        <v>300</v>
      </c>
      <c r="J12703" s="0" t="n">
        <v>1075</v>
      </c>
      <c r="K12703" s="0" t="n">
        <v>1360</v>
      </c>
      <c r="L12703" s="15" t="s">
        <v>87</v>
      </c>
      <c r="M12703" s="0" t="n">
        <v>1</v>
      </c>
      <c r="N12703" s="16" t="n">
        <f aca="false">I12703*K12703</f>
        <v>408000</v>
      </c>
      <c r="O12703" s="16" t="n">
        <f aca="false">I12703*(K12703-J12703)</f>
        <v>85500</v>
      </c>
      <c r="P12703" s="15" t="n">
        <f aca="false">K12703-J12703</f>
        <v>285</v>
      </c>
      <c r="Q12703" s="0" t="str">
        <f aca="false">IF(G12703=0,"Out of stock",IF(G12703&lt;H12703,"Understocked",IF(G12703&gt;Summary!$B$6*H12703,"Overstocked","Healthy")))</f>
        <v>Understocked</v>
      </c>
      <c r="R12703" s="0" t="str">
        <f aca="false">IF(I12703&gt;=Summary!$B$7,"Fast",IF(I12703&lt;Summary!$B$8,"Slow","Medium"))</f>
        <v>Fast</v>
      </c>
      <c r="S12703" s="15" t="n">
        <f aca="false">IF(M12703&gt;Summary!$B$5,1,0)</f>
        <v>0</v>
      </c>
      <c r="T12703" s="16" t="n">
        <f aca="false">IF(Q12703="Overstocked",(G12703-Summary!$B$6*H12703)*J12703,0)</f>
        <v>0</v>
      </c>
    </row>
    <row r="12704" customFormat="false" ht="15" hidden="false" customHeight="false" outlineLevel="0" collapsed="false">
      <c r="A12704" s="0" t="s">
        <v>12802</v>
      </c>
      <c r="B12704" s="0" t="s">
        <v>113</v>
      </c>
      <c r="C12704" s="0" t="s">
        <v>78</v>
      </c>
      <c r="D12704" s="0" t="s">
        <v>90</v>
      </c>
      <c r="E12704" s="14" t="n">
        <v>45023</v>
      </c>
      <c r="F12704" s="14" t="n">
        <v>45024</v>
      </c>
      <c r="G12704" s="0" t="n">
        <v>192</v>
      </c>
      <c r="H12704" s="0" t="n">
        <v>54</v>
      </c>
      <c r="I12704" s="0" t="n">
        <v>48</v>
      </c>
      <c r="J12704" s="0" t="n">
        <v>987</v>
      </c>
      <c r="K12704" s="0" t="n">
        <v>1085</v>
      </c>
      <c r="L12704" s="15" t="s">
        <v>87</v>
      </c>
      <c r="M12704" s="0" t="n">
        <v>1</v>
      </c>
      <c r="N12704" s="16" t="n">
        <f aca="false">I12704*K12704</f>
        <v>52080</v>
      </c>
      <c r="O12704" s="16" t="n">
        <f aca="false">I12704*(K12704-J12704)</f>
        <v>4704</v>
      </c>
      <c r="P12704" s="15" t="n">
        <f aca="false">K12704-J12704</f>
        <v>98</v>
      </c>
      <c r="Q12704" s="0" t="str">
        <f aca="false">IF(G12704=0,"Out of stock",IF(G12704&lt;H12704,"Understocked",IF(G12704&gt;Summary!$B$6*H12704,"Overstocked","Healthy")))</f>
        <v>Healthy</v>
      </c>
      <c r="R12704" s="0" t="str">
        <f aca="false">IF(I12704&gt;=Summary!$B$7,"Fast",IF(I12704&lt;Summary!$B$8,"Slow","Medium"))</f>
        <v>Slow</v>
      </c>
      <c r="S12704" s="15" t="n">
        <f aca="false">IF(M12704&gt;Summary!$B$5,1,0)</f>
        <v>0</v>
      </c>
      <c r="T12704" s="16" t="n">
        <f aca="false">IF(Q12704="Overstocked",(G12704-Summary!$B$6*H12704)*J12704,0)</f>
        <v>0</v>
      </c>
    </row>
    <row r="12705" customFormat="false" ht="15" hidden="false" customHeight="false" outlineLevel="0" collapsed="false">
      <c r="A12705" s="0" t="s">
        <v>12803</v>
      </c>
      <c r="B12705" s="0" t="s">
        <v>115</v>
      </c>
      <c r="C12705" s="0" t="s">
        <v>85</v>
      </c>
      <c r="D12705" s="0" t="s">
        <v>90</v>
      </c>
      <c r="E12705" s="14" t="n">
        <v>45324</v>
      </c>
      <c r="F12705" s="14" t="n">
        <v>45325</v>
      </c>
      <c r="G12705" s="0" t="n">
        <v>235</v>
      </c>
      <c r="H12705" s="0" t="n">
        <v>128</v>
      </c>
      <c r="I12705" s="0" t="n">
        <v>19</v>
      </c>
      <c r="J12705" s="0" t="n">
        <v>960</v>
      </c>
      <c r="K12705" s="0" t="n">
        <v>1438</v>
      </c>
      <c r="L12705" s="15" t="s">
        <v>82</v>
      </c>
      <c r="M12705" s="0" t="n">
        <v>1</v>
      </c>
      <c r="N12705" s="16" t="n">
        <f aca="false">I12705*K12705</f>
        <v>27322</v>
      </c>
      <c r="O12705" s="16" t="n">
        <f aca="false">I12705*(K12705-J12705)</f>
        <v>9082</v>
      </c>
      <c r="P12705" s="15" t="n">
        <f aca="false">K12705-J12705</f>
        <v>478</v>
      </c>
      <c r="Q12705" s="0" t="str">
        <f aca="false">IF(G12705=0,"Out of stock",IF(G12705&lt;H12705,"Understocked",IF(G12705&gt;Summary!$B$6*H12705,"Overstocked","Healthy")))</f>
        <v>Healthy</v>
      </c>
      <c r="R12705" s="0" t="str">
        <f aca="false">IF(I12705&gt;=Summary!$B$7,"Fast",IF(I12705&lt;Summary!$B$8,"Slow","Medium"))</f>
        <v>Slow</v>
      </c>
      <c r="S12705" s="15" t="n">
        <f aca="false">IF(M12705&gt;Summary!$B$5,1,0)</f>
        <v>0</v>
      </c>
      <c r="T12705" s="16" t="n">
        <f aca="false">IF(Q12705="Overstocked",(G12705-Summary!$B$6*H12705)*J12705,0)</f>
        <v>0</v>
      </c>
    </row>
    <row r="12706" customFormat="false" ht="15" hidden="false" customHeight="false" outlineLevel="0" collapsed="false">
      <c r="A12706" s="0" t="s">
        <v>12804</v>
      </c>
      <c r="B12706" s="0" t="s">
        <v>101</v>
      </c>
      <c r="C12706" s="0" t="s">
        <v>78</v>
      </c>
      <c r="D12706" s="0" t="s">
        <v>92</v>
      </c>
      <c r="E12706" s="14" t="n">
        <v>45238</v>
      </c>
      <c r="F12706" s="14" t="n">
        <v>45239</v>
      </c>
      <c r="G12706" s="0" t="n">
        <v>437</v>
      </c>
      <c r="H12706" s="0" t="n">
        <v>116</v>
      </c>
      <c r="I12706" s="0" t="n">
        <v>210</v>
      </c>
      <c r="J12706" s="0" t="n">
        <v>621</v>
      </c>
      <c r="K12706" s="0" t="n">
        <v>918</v>
      </c>
      <c r="L12706" s="15" t="s">
        <v>93</v>
      </c>
      <c r="M12706" s="0" t="n">
        <v>1</v>
      </c>
      <c r="N12706" s="16" t="n">
        <f aca="false">I12706*K12706</f>
        <v>192780</v>
      </c>
      <c r="O12706" s="16" t="n">
        <f aca="false">I12706*(K12706-J12706)</f>
        <v>62370</v>
      </c>
      <c r="P12706" s="15" t="n">
        <f aca="false">K12706-J12706</f>
        <v>297</v>
      </c>
      <c r="Q12706" s="0" t="str">
        <f aca="false">IF(G12706=0,"Out of stock",IF(G12706&lt;H12706,"Understocked",IF(G12706&gt;Summary!$B$6*H12706,"Overstocked","Healthy")))</f>
        <v>Healthy</v>
      </c>
      <c r="R12706" s="0" t="str">
        <f aca="false">IF(I12706&gt;=Summary!$B$7,"Fast",IF(I12706&lt;Summary!$B$8,"Slow","Medium"))</f>
        <v>Fast</v>
      </c>
      <c r="S12706" s="15" t="n">
        <f aca="false">IF(M12706&gt;Summary!$B$5,1,0)</f>
        <v>0</v>
      </c>
      <c r="T12706" s="16" t="n">
        <f aca="false">IF(Q12706="Overstocked",(G12706-Summary!$B$6*H12706)*J12706,0)</f>
        <v>0</v>
      </c>
    </row>
    <row r="12707" customFormat="false" ht="15" hidden="false" customHeight="false" outlineLevel="0" collapsed="false">
      <c r="A12707" s="0" t="s">
        <v>12805</v>
      </c>
      <c r="B12707" s="0" t="s">
        <v>113</v>
      </c>
      <c r="C12707" s="0" t="s">
        <v>96</v>
      </c>
      <c r="D12707" s="0" t="s">
        <v>90</v>
      </c>
      <c r="E12707" s="14" t="n">
        <v>45523</v>
      </c>
      <c r="F12707" s="14" t="n">
        <v>45531</v>
      </c>
      <c r="G12707" s="0" t="n">
        <v>143</v>
      </c>
      <c r="H12707" s="0" t="n">
        <v>75</v>
      </c>
      <c r="I12707" s="0" t="n">
        <v>222</v>
      </c>
      <c r="J12707" s="0" t="n">
        <v>581</v>
      </c>
      <c r="K12707" s="0" t="n">
        <v>685</v>
      </c>
      <c r="L12707" s="15" t="s">
        <v>93</v>
      </c>
      <c r="M12707" s="0" t="n">
        <v>8</v>
      </c>
      <c r="N12707" s="16" t="n">
        <f aca="false">I12707*K12707</f>
        <v>152070</v>
      </c>
      <c r="O12707" s="16" t="n">
        <f aca="false">I12707*(K12707-J12707)</f>
        <v>23088</v>
      </c>
      <c r="P12707" s="15" t="n">
        <f aca="false">K12707-J12707</f>
        <v>104</v>
      </c>
      <c r="Q12707" s="0" t="str">
        <f aca="false">IF(G12707=0,"Out of stock",IF(G12707&lt;H12707,"Understocked",IF(G12707&gt;Summary!$B$6*H12707,"Overstocked","Healthy")))</f>
        <v>Healthy</v>
      </c>
      <c r="R12707" s="0" t="str">
        <f aca="false">IF(I12707&gt;=Summary!$B$7,"Fast",IF(I12707&lt;Summary!$B$8,"Slow","Medium"))</f>
        <v>Fast</v>
      </c>
      <c r="S12707" s="15" t="n">
        <f aca="false">IF(M12707&gt;Summary!$B$5,1,0)</f>
        <v>1</v>
      </c>
      <c r="T12707" s="16" t="n">
        <f aca="false">IF(Q12707="Overstocked",(G12707-Summary!$B$6*H12707)*J12707,0)</f>
        <v>0</v>
      </c>
    </row>
    <row r="12708" customFormat="false" ht="15" hidden="false" customHeight="false" outlineLevel="0" collapsed="false">
      <c r="A12708" s="0" t="s">
        <v>12806</v>
      </c>
      <c r="B12708" s="0" t="s">
        <v>113</v>
      </c>
      <c r="C12708" s="0" t="s">
        <v>78</v>
      </c>
      <c r="D12708" s="0" t="s">
        <v>79</v>
      </c>
      <c r="E12708" s="14" t="n">
        <v>45320</v>
      </c>
      <c r="F12708" s="14" t="n">
        <v>45330</v>
      </c>
      <c r="G12708" s="0" t="n">
        <v>330</v>
      </c>
      <c r="H12708" s="0" t="n">
        <v>142</v>
      </c>
      <c r="I12708" s="0" t="n">
        <v>181</v>
      </c>
      <c r="J12708" s="0" t="n">
        <v>233</v>
      </c>
      <c r="K12708" s="0" t="n">
        <v>303</v>
      </c>
      <c r="L12708" s="15" t="s">
        <v>87</v>
      </c>
      <c r="M12708" s="0" t="n">
        <v>10</v>
      </c>
      <c r="N12708" s="16" t="n">
        <f aca="false">I12708*K12708</f>
        <v>54843</v>
      </c>
      <c r="O12708" s="16" t="n">
        <f aca="false">I12708*(K12708-J12708)</f>
        <v>12670</v>
      </c>
      <c r="P12708" s="15" t="n">
        <f aca="false">K12708-J12708</f>
        <v>70</v>
      </c>
      <c r="Q12708" s="0" t="str">
        <f aca="false">IF(G12708=0,"Out of stock",IF(G12708&lt;H12708,"Understocked",IF(G12708&gt;Summary!$B$6*H12708,"Overstocked","Healthy")))</f>
        <v>Healthy</v>
      </c>
      <c r="R12708" s="0" t="str">
        <f aca="false">IF(I12708&gt;=Summary!$B$7,"Fast",IF(I12708&lt;Summary!$B$8,"Slow","Medium"))</f>
        <v>Medium</v>
      </c>
      <c r="S12708" s="15" t="n">
        <f aca="false">IF(M12708&gt;Summary!$B$5,1,0)</f>
        <v>1</v>
      </c>
      <c r="T12708" s="16" t="n">
        <f aca="false">IF(Q12708="Overstocked",(G12708-Summary!$B$6*H12708)*J12708,0)</f>
        <v>0</v>
      </c>
    </row>
    <row r="12709" customFormat="false" ht="15" hidden="false" customHeight="false" outlineLevel="0" collapsed="false">
      <c r="A12709" s="0" t="s">
        <v>12807</v>
      </c>
      <c r="B12709" s="0" t="s">
        <v>115</v>
      </c>
      <c r="C12709" s="0" t="s">
        <v>96</v>
      </c>
      <c r="D12709" s="0" t="s">
        <v>92</v>
      </c>
      <c r="E12709" s="14" t="n">
        <v>45544</v>
      </c>
      <c r="F12709" s="14" t="n">
        <v>45553</v>
      </c>
      <c r="G12709" s="0" t="n">
        <v>488</v>
      </c>
      <c r="H12709" s="0" t="n">
        <v>132</v>
      </c>
      <c r="I12709" s="0" t="n">
        <v>190</v>
      </c>
      <c r="J12709" s="0" t="n">
        <v>1427</v>
      </c>
      <c r="K12709" s="0" t="n">
        <v>1538</v>
      </c>
      <c r="L12709" s="15" t="s">
        <v>87</v>
      </c>
      <c r="M12709" s="0" t="n">
        <v>9</v>
      </c>
      <c r="N12709" s="16" t="n">
        <f aca="false">I12709*K12709</f>
        <v>292220</v>
      </c>
      <c r="O12709" s="16" t="n">
        <f aca="false">I12709*(K12709-J12709)</f>
        <v>21090</v>
      </c>
      <c r="P12709" s="15" t="n">
        <f aca="false">K12709-J12709</f>
        <v>111</v>
      </c>
      <c r="Q12709" s="0" t="str">
        <f aca="false">IF(G12709=0,"Out of stock",IF(G12709&lt;H12709,"Understocked",IF(G12709&gt;Summary!$B$6*H12709,"Overstocked","Healthy")))</f>
        <v>Healthy</v>
      </c>
      <c r="R12709" s="0" t="str">
        <f aca="false">IF(I12709&gt;=Summary!$B$7,"Fast",IF(I12709&lt;Summary!$B$8,"Slow","Medium"))</f>
        <v>Medium</v>
      </c>
      <c r="S12709" s="15" t="n">
        <f aca="false">IF(M12709&gt;Summary!$B$5,1,0)</f>
        <v>1</v>
      </c>
      <c r="T12709" s="16" t="n">
        <f aca="false">IF(Q12709="Overstocked",(G12709-Summary!$B$6*H12709)*J12709,0)</f>
        <v>0</v>
      </c>
    </row>
    <row r="12710" customFormat="false" ht="15" hidden="false" customHeight="false" outlineLevel="0" collapsed="false">
      <c r="A12710" s="0" t="s">
        <v>12808</v>
      </c>
      <c r="B12710" s="0" t="s">
        <v>123</v>
      </c>
      <c r="C12710" s="0" t="s">
        <v>96</v>
      </c>
      <c r="D12710" s="0" t="s">
        <v>90</v>
      </c>
      <c r="E12710" s="14" t="n">
        <v>45361</v>
      </c>
      <c r="F12710" s="14" t="n">
        <v>45371</v>
      </c>
      <c r="G12710" s="0" t="n">
        <v>149</v>
      </c>
      <c r="H12710" s="0" t="n">
        <v>119</v>
      </c>
      <c r="I12710" s="0" t="n">
        <v>140</v>
      </c>
      <c r="J12710" s="0" t="n">
        <v>1721</v>
      </c>
      <c r="K12710" s="0" t="n">
        <v>2208</v>
      </c>
      <c r="L12710" s="15" t="s">
        <v>87</v>
      </c>
      <c r="M12710" s="0" t="n">
        <v>10</v>
      </c>
      <c r="N12710" s="16" t="n">
        <f aca="false">I12710*K12710</f>
        <v>309120</v>
      </c>
      <c r="O12710" s="16" t="n">
        <f aca="false">I12710*(K12710-J12710)</f>
        <v>68180</v>
      </c>
      <c r="P12710" s="15" t="n">
        <f aca="false">K12710-J12710</f>
        <v>487</v>
      </c>
      <c r="Q12710" s="0" t="str">
        <f aca="false">IF(G12710=0,"Out of stock",IF(G12710&lt;H12710,"Understocked",IF(G12710&gt;Summary!$B$6*H12710,"Overstocked","Healthy")))</f>
        <v>Healthy</v>
      </c>
      <c r="R12710" s="0" t="str">
        <f aca="false">IF(I12710&gt;=Summary!$B$7,"Fast",IF(I12710&lt;Summary!$B$8,"Slow","Medium"))</f>
        <v>Medium</v>
      </c>
      <c r="S12710" s="15" t="n">
        <f aca="false">IF(M12710&gt;Summary!$B$5,1,0)</f>
        <v>1</v>
      </c>
      <c r="T12710" s="16" t="n">
        <f aca="false">IF(Q12710="Overstocked",(G12710-Summary!$B$6*H12710)*J12710,0)</f>
        <v>0</v>
      </c>
    </row>
    <row r="12711" customFormat="false" ht="15" hidden="false" customHeight="false" outlineLevel="0" collapsed="false">
      <c r="A12711" s="0" t="s">
        <v>12809</v>
      </c>
      <c r="B12711" s="0" t="s">
        <v>77</v>
      </c>
      <c r="C12711" s="0" t="s">
        <v>104</v>
      </c>
      <c r="D12711" s="0" t="s">
        <v>102</v>
      </c>
      <c r="E12711" s="14" t="n">
        <v>45310</v>
      </c>
      <c r="F12711" s="14" t="n">
        <v>45312</v>
      </c>
      <c r="G12711" s="0" t="n">
        <v>75</v>
      </c>
      <c r="H12711" s="0" t="n">
        <v>128</v>
      </c>
      <c r="I12711" s="0" t="n">
        <v>172</v>
      </c>
      <c r="J12711" s="0" t="n">
        <v>430</v>
      </c>
      <c r="K12711" s="0" t="n">
        <v>677</v>
      </c>
      <c r="L12711" s="15" t="s">
        <v>82</v>
      </c>
      <c r="M12711" s="0" t="n">
        <v>2</v>
      </c>
      <c r="N12711" s="16" t="n">
        <f aca="false">I12711*K12711</f>
        <v>116444</v>
      </c>
      <c r="O12711" s="16" t="n">
        <f aca="false">I12711*(K12711-J12711)</f>
        <v>42484</v>
      </c>
      <c r="P12711" s="15" t="n">
        <f aca="false">K12711-J12711</f>
        <v>247</v>
      </c>
      <c r="Q12711" s="0" t="str">
        <f aca="false">IF(G12711=0,"Out of stock",IF(G12711&lt;H12711,"Understocked",IF(G12711&gt;Summary!$B$6*H12711,"Overstocked","Healthy")))</f>
        <v>Understocked</v>
      </c>
      <c r="R12711" s="0" t="str">
        <f aca="false">IF(I12711&gt;=Summary!$B$7,"Fast",IF(I12711&lt;Summary!$B$8,"Slow","Medium"))</f>
        <v>Medium</v>
      </c>
      <c r="S12711" s="15" t="n">
        <f aca="false">IF(M12711&gt;Summary!$B$5,1,0)</f>
        <v>0</v>
      </c>
      <c r="T12711" s="16" t="n">
        <f aca="false">IF(Q12711="Overstocked",(G12711-Summary!$B$6*H12711)*J12711,0)</f>
        <v>0</v>
      </c>
    </row>
    <row r="12712" customFormat="false" ht="15" hidden="false" customHeight="false" outlineLevel="0" collapsed="false">
      <c r="A12712" s="0" t="s">
        <v>12810</v>
      </c>
      <c r="B12712" s="0" t="s">
        <v>113</v>
      </c>
      <c r="C12712" s="0" t="s">
        <v>78</v>
      </c>
      <c r="D12712" s="0" t="s">
        <v>90</v>
      </c>
      <c r="E12712" s="14" t="n">
        <v>45191</v>
      </c>
      <c r="F12712" s="14" t="n">
        <v>45196</v>
      </c>
      <c r="G12712" s="0" t="n">
        <v>474</v>
      </c>
      <c r="H12712" s="0" t="n">
        <v>146</v>
      </c>
      <c r="I12712" s="0" t="n">
        <v>202</v>
      </c>
      <c r="J12712" s="0" t="n">
        <v>740</v>
      </c>
      <c r="K12712" s="0" t="n">
        <v>963</v>
      </c>
      <c r="L12712" s="15" t="s">
        <v>87</v>
      </c>
      <c r="M12712" s="0" t="n">
        <v>5</v>
      </c>
      <c r="N12712" s="16" t="n">
        <f aca="false">I12712*K12712</f>
        <v>194526</v>
      </c>
      <c r="O12712" s="16" t="n">
        <f aca="false">I12712*(K12712-J12712)</f>
        <v>45046</v>
      </c>
      <c r="P12712" s="15" t="n">
        <f aca="false">K12712-J12712</f>
        <v>223</v>
      </c>
      <c r="Q12712" s="0" t="str">
        <f aca="false">IF(G12712=0,"Out of stock",IF(G12712&lt;H12712,"Understocked",IF(G12712&gt;Summary!$B$6*H12712,"Overstocked","Healthy")))</f>
        <v>Healthy</v>
      </c>
      <c r="R12712" s="0" t="str">
        <f aca="false">IF(I12712&gt;=Summary!$B$7,"Fast",IF(I12712&lt;Summary!$B$8,"Slow","Medium"))</f>
        <v>Fast</v>
      </c>
      <c r="S12712" s="15" t="n">
        <f aca="false">IF(M12712&gt;Summary!$B$5,1,0)</f>
        <v>0</v>
      </c>
      <c r="T12712" s="16" t="n">
        <f aca="false">IF(Q12712="Overstocked",(G12712-Summary!$B$6*H12712)*J12712,0)</f>
        <v>0</v>
      </c>
    </row>
    <row r="12713" customFormat="false" ht="15" hidden="false" customHeight="false" outlineLevel="0" collapsed="false">
      <c r="A12713" s="0" t="s">
        <v>12811</v>
      </c>
      <c r="B12713" s="0" t="s">
        <v>89</v>
      </c>
      <c r="C12713" s="0" t="s">
        <v>85</v>
      </c>
      <c r="D12713" s="0" t="s">
        <v>92</v>
      </c>
      <c r="E12713" s="14" t="n">
        <v>45388</v>
      </c>
      <c r="F12713" s="14" t="n">
        <v>45390</v>
      </c>
      <c r="G12713" s="0" t="n">
        <v>475</v>
      </c>
      <c r="H12713" s="0" t="n">
        <v>90</v>
      </c>
      <c r="I12713" s="0" t="n">
        <v>19</v>
      </c>
      <c r="J12713" s="0" t="n">
        <v>737</v>
      </c>
      <c r="K12713" s="0" t="n">
        <v>901</v>
      </c>
      <c r="L12713" s="15" t="s">
        <v>82</v>
      </c>
      <c r="M12713" s="0" t="n">
        <v>2</v>
      </c>
      <c r="N12713" s="16" t="n">
        <f aca="false">I12713*K12713</f>
        <v>17119</v>
      </c>
      <c r="O12713" s="16" t="n">
        <f aca="false">I12713*(K12713-J12713)</f>
        <v>3116</v>
      </c>
      <c r="P12713" s="15" t="n">
        <f aca="false">K12713-J12713</f>
        <v>164</v>
      </c>
      <c r="Q12713" s="0" t="str">
        <f aca="false">IF(G12713=0,"Out of stock",IF(G12713&lt;H12713,"Understocked",IF(G12713&gt;Summary!$B$6*H12713,"Overstocked","Healthy")))</f>
        <v>Overstocked</v>
      </c>
      <c r="R12713" s="0" t="str">
        <f aca="false">IF(I12713&gt;=Summary!$B$7,"Fast",IF(I12713&lt;Summary!$B$8,"Slow","Medium"))</f>
        <v>Slow</v>
      </c>
      <c r="S12713" s="15" t="n">
        <f aca="false">IF(M12713&gt;Summary!$B$5,1,0)</f>
        <v>0</v>
      </c>
      <c r="T12713" s="16" t="n">
        <f aca="false">IF(Q12713="Overstocked",(G12713-Summary!$B$6*H12713)*J12713,0)</f>
        <v>84755</v>
      </c>
    </row>
    <row r="12714" customFormat="false" ht="15" hidden="false" customHeight="false" outlineLevel="0" collapsed="false">
      <c r="A12714" s="0" t="s">
        <v>12812</v>
      </c>
      <c r="B12714" s="0" t="s">
        <v>95</v>
      </c>
      <c r="C12714" s="0" t="s">
        <v>96</v>
      </c>
      <c r="D12714" s="0" t="s">
        <v>86</v>
      </c>
      <c r="E12714" s="14" t="n">
        <v>45071</v>
      </c>
      <c r="F12714" s="14" t="n">
        <v>45072</v>
      </c>
      <c r="G12714" s="0" t="n">
        <v>362</v>
      </c>
      <c r="H12714" s="0" t="n">
        <v>144</v>
      </c>
      <c r="I12714" s="0" t="n">
        <v>141</v>
      </c>
      <c r="J12714" s="0" t="n">
        <v>739</v>
      </c>
      <c r="K12714" s="0" t="n">
        <v>1065</v>
      </c>
      <c r="L12714" s="15" t="s">
        <v>82</v>
      </c>
      <c r="M12714" s="0" t="n">
        <v>1</v>
      </c>
      <c r="N12714" s="16" t="n">
        <f aca="false">I12714*K12714</f>
        <v>150165</v>
      </c>
      <c r="O12714" s="16" t="n">
        <f aca="false">I12714*(K12714-J12714)</f>
        <v>45966</v>
      </c>
      <c r="P12714" s="15" t="n">
        <f aca="false">K12714-J12714</f>
        <v>326</v>
      </c>
      <c r="Q12714" s="0" t="str">
        <f aca="false">IF(G12714=0,"Out of stock",IF(G12714&lt;H12714,"Understocked",IF(G12714&gt;Summary!$B$6*H12714,"Overstocked","Healthy")))</f>
        <v>Healthy</v>
      </c>
      <c r="R12714" s="0" t="str">
        <f aca="false">IF(I12714&gt;=Summary!$B$7,"Fast",IF(I12714&lt;Summary!$B$8,"Slow","Medium"))</f>
        <v>Medium</v>
      </c>
      <c r="S12714" s="15" t="n">
        <f aca="false">IF(M12714&gt;Summary!$B$5,1,0)</f>
        <v>0</v>
      </c>
      <c r="T12714" s="16" t="n">
        <f aca="false">IF(Q12714="Overstocked",(G12714-Summary!$B$6*H12714)*J12714,0)</f>
        <v>0</v>
      </c>
    </row>
    <row r="12715" customFormat="false" ht="15" hidden="false" customHeight="false" outlineLevel="0" collapsed="false">
      <c r="A12715" s="0" t="s">
        <v>12813</v>
      </c>
      <c r="B12715" s="0" t="s">
        <v>101</v>
      </c>
      <c r="C12715" s="0" t="s">
        <v>78</v>
      </c>
      <c r="D12715" s="0" t="s">
        <v>86</v>
      </c>
      <c r="E12715" s="14" t="n">
        <v>45488</v>
      </c>
      <c r="F12715" s="14" t="n">
        <v>45494</v>
      </c>
      <c r="G12715" s="0" t="n">
        <v>186</v>
      </c>
      <c r="H12715" s="0" t="n">
        <v>85</v>
      </c>
      <c r="I12715" s="0" t="n">
        <v>227</v>
      </c>
      <c r="J12715" s="0" t="n">
        <v>1195</v>
      </c>
      <c r="K12715" s="0" t="n">
        <v>1498</v>
      </c>
      <c r="L12715" s="15" t="s">
        <v>87</v>
      </c>
      <c r="M12715" s="0" t="n">
        <v>6</v>
      </c>
      <c r="N12715" s="16" t="n">
        <f aca="false">I12715*K12715</f>
        <v>340046</v>
      </c>
      <c r="O12715" s="16" t="n">
        <f aca="false">I12715*(K12715-J12715)</f>
        <v>68781</v>
      </c>
      <c r="P12715" s="15" t="n">
        <f aca="false">K12715-J12715</f>
        <v>303</v>
      </c>
      <c r="Q12715" s="0" t="str">
        <f aca="false">IF(G12715=0,"Out of stock",IF(G12715&lt;H12715,"Understocked",IF(G12715&gt;Summary!$B$6*H12715,"Overstocked","Healthy")))</f>
        <v>Healthy</v>
      </c>
      <c r="R12715" s="0" t="str">
        <f aca="false">IF(I12715&gt;=Summary!$B$7,"Fast",IF(I12715&lt;Summary!$B$8,"Slow","Medium"))</f>
        <v>Fast</v>
      </c>
      <c r="S12715" s="15" t="n">
        <f aca="false">IF(M12715&gt;Summary!$B$5,1,0)</f>
        <v>0</v>
      </c>
      <c r="T12715" s="16" t="n">
        <f aca="false">IF(Q12715="Overstocked",(G12715-Summary!$B$6*H12715)*J12715,0)</f>
        <v>0</v>
      </c>
    </row>
    <row r="12716" customFormat="false" ht="15" hidden="false" customHeight="false" outlineLevel="0" collapsed="false">
      <c r="A12716" s="0" t="s">
        <v>12814</v>
      </c>
      <c r="B12716" s="0" t="s">
        <v>111</v>
      </c>
      <c r="C12716" s="0" t="s">
        <v>104</v>
      </c>
      <c r="D12716" s="0" t="s">
        <v>92</v>
      </c>
      <c r="E12716" s="14" t="n">
        <v>45083</v>
      </c>
      <c r="F12716" s="14" t="n">
        <v>45090</v>
      </c>
      <c r="G12716" s="0" t="n">
        <v>447</v>
      </c>
      <c r="H12716" s="0" t="n">
        <v>128</v>
      </c>
      <c r="I12716" s="0" t="n">
        <v>158</v>
      </c>
      <c r="J12716" s="0" t="n">
        <v>210</v>
      </c>
      <c r="K12716" s="0" t="n">
        <v>345</v>
      </c>
      <c r="L12716" s="15" t="s">
        <v>87</v>
      </c>
      <c r="M12716" s="0" t="n">
        <v>7</v>
      </c>
      <c r="N12716" s="16" t="n">
        <f aca="false">I12716*K12716</f>
        <v>54510</v>
      </c>
      <c r="O12716" s="16" t="n">
        <f aca="false">I12716*(K12716-J12716)</f>
        <v>21330</v>
      </c>
      <c r="P12716" s="15" t="n">
        <f aca="false">K12716-J12716</f>
        <v>135</v>
      </c>
      <c r="Q12716" s="0" t="str">
        <f aca="false">IF(G12716=0,"Out of stock",IF(G12716&lt;H12716,"Understocked",IF(G12716&gt;Summary!$B$6*H12716,"Overstocked","Healthy")))</f>
        <v>Healthy</v>
      </c>
      <c r="R12716" s="0" t="str">
        <f aca="false">IF(I12716&gt;=Summary!$B$7,"Fast",IF(I12716&lt;Summary!$B$8,"Slow","Medium"))</f>
        <v>Medium</v>
      </c>
      <c r="S12716" s="15" t="n">
        <f aca="false">IF(M12716&gt;Summary!$B$5,1,0)</f>
        <v>0</v>
      </c>
      <c r="T12716" s="16" t="n">
        <f aca="false">IF(Q12716="Overstocked",(G12716-Summary!$B$6*H12716)*J12716,0)</f>
        <v>0</v>
      </c>
    </row>
    <row r="12717" customFormat="false" ht="15" hidden="false" customHeight="false" outlineLevel="0" collapsed="false">
      <c r="A12717" s="0" t="s">
        <v>12815</v>
      </c>
      <c r="B12717" s="0" t="s">
        <v>113</v>
      </c>
      <c r="C12717" s="0" t="s">
        <v>85</v>
      </c>
      <c r="D12717" s="0" t="s">
        <v>92</v>
      </c>
      <c r="E12717" s="14" t="n">
        <v>45434</v>
      </c>
      <c r="F12717" s="14" t="n">
        <v>45439</v>
      </c>
      <c r="G12717" s="0" t="n">
        <v>228</v>
      </c>
      <c r="H12717" s="0" t="n">
        <v>147</v>
      </c>
      <c r="I12717" s="0" t="n">
        <v>95</v>
      </c>
      <c r="J12717" s="0" t="n">
        <v>1334</v>
      </c>
      <c r="K12717" s="0" t="n">
        <v>1768</v>
      </c>
      <c r="L12717" s="15" t="s">
        <v>87</v>
      </c>
      <c r="M12717" s="0" t="n">
        <v>5</v>
      </c>
      <c r="N12717" s="16" t="n">
        <f aca="false">I12717*K12717</f>
        <v>167960</v>
      </c>
      <c r="O12717" s="16" t="n">
        <f aca="false">I12717*(K12717-J12717)</f>
        <v>41230</v>
      </c>
      <c r="P12717" s="15" t="n">
        <f aca="false">K12717-J12717</f>
        <v>434</v>
      </c>
      <c r="Q12717" s="0" t="str">
        <f aca="false">IF(G12717=0,"Out of stock",IF(G12717&lt;H12717,"Understocked",IF(G12717&gt;Summary!$B$6*H12717,"Overstocked","Healthy")))</f>
        <v>Healthy</v>
      </c>
      <c r="R12717" s="0" t="str">
        <f aca="false">IF(I12717&gt;=Summary!$B$7,"Fast",IF(I12717&lt;Summary!$B$8,"Slow","Medium"))</f>
        <v>Slow</v>
      </c>
      <c r="S12717" s="15" t="n">
        <f aca="false">IF(M12717&gt;Summary!$B$5,1,0)</f>
        <v>0</v>
      </c>
      <c r="T12717" s="16" t="n">
        <f aca="false">IF(Q12717="Overstocked",(G12717-Summary!$B$6*H12717)*J12717,0)</f>
        <v>0</v>
      </c>
    </row>
    <row r="12718" customFormat="false" ht="15" hidden="false" customHeight="false" outlineLevel="0" collapsed="false">
      <c r="A12718" s="0" t="s">
        <v>12816</v>
      </c>
      <c r="B12718" s="0" t="s">
        <v>123</v>
      </c>
      <c r="C12718" s="0" t="s">
        <v>104</v>
      </c>
      <c r="D12718" s="0" t="s">
        <v>86</v>
      </c>
      <c r="E12718" s="14" t="n">
        <v>45627</v>
      </c>
      <c r="F12718" s="14" t="n">
        <v>45635</v>
      </c>
      <c r="G12718" s="0" t="n">
        <v>10</v>
      </c>
      <c r="H12718" s="0" t="n">
        <v>143</v>
      </c>
      <c r="I12718" s="0" t="n">
        <v>86</v>
      </c>
      <c r="J12718" s="0" t="n">
        <v>1161</v>
      </c>
      <c r="K12718" s="0" t="n">
        <v>1640</v>
      </c>
      <c r="L12718" s="15" t="s">
        <v>82</v>
      </c>
      <c r="M12718" s="0" t="n">
        <v>8</v>
      </c>
      <c r="N12718" s="16" t="n">
        <f aca="false">I12718*K12718</f>
        <v>141040</v>
      </c>
      <c r="O12718" s="16" t="n">
        <f aca="false">I12718*(K12718-J12718)</f>
        <v>41194</v>
      </c>
      <c r="P12718" s="15" t="n">
        <f aca="false">K12718-J12718</f>
        <v>479</v>
      </c>
      <c r="Q12718" s="0" t="str">
        <f aca="false">IF(G12718=0,"Out of stock",IF(G12718&lt;H12718,"Understocked",IF(G12718&gt;Summary!$B$6*H12718,"Overstocked","Healthy")))</f>
        <v>Understocked</v>
      </c>
      <c r="R12718" s="0" t="str">
        <f aca="false">IF(I12718&gt;=Summary!$B$7,"Fast",IF(I12718&lt;Summary!$B$8,"Slow","Medium"))</f>
        <v>Slow</v>
      </c>
      <c r="S12718" s="15" t="n">
        <f aca="false">IF(M12718&gt;Summary!$B$5,1,0)</f>
        <v>1</v>
      </c>
      <c r="T12718" s="16" t="n">
        <f aca="false">IF(Q12718="Overstocked",(G12718-Summary!$B$6*H12718)*J12718,0)</f>
        <v>0</v>
      </c>
    </row>
    <row r="12719" customFormat="false" ht="15" hidden="false" customHeight="false" outlineLevel="0" collapsed="false">
      <c r="A12719" s="0" t="s">
        <v>12817</v>
      </c>
      <c r="B12719" s="0" t="s">
        <v>84</v>
      </c>
      <c r="C12719" s="0" t="s">
        <v>96</v>
      </c>
      <c r="D12719" s="0" t="s">
        <v>86</v>
      </c>
      <c r="E12719" s="14" t="n">
        <v>45643</v>
      </c>
      <c r="F12719" s="14" t="n">
        <v>45653</v>
      </c>
      <c r="G12719" s="0" t="n">
        <v>371</v>
      </c>
      <c r="H12719" s="0" t="n">
        <v>108</v>
      </c>
      <c r="I12719" s="0" t="n">
        <v>125</v>
      </c>
      <c r="J12719" s="0" t="n">
        <v>1412</v>
      </c>
      <c r="K12719" s="0" t="n">
        <v>1726</v>
      </c>
      <c r="L12719" s="15" t="s">
        <v>87</v>
      </c>
      <c r="M12719" s="0" t="n">
        <v>10</v>
      </c>
      <c r="N12719" s="16" t="n">
        <f aca="false">I12719*K12719</f>
        <v>215750</v>
      </c>
      <c r="O12719" s="16" t="n">
        <f aca="false">I12719*(K12719-J12719)</f>
        <v>39250</v>
      </c>
      <c r="P12719" s="15" t="n">
        <f aca="false">K12719-J12719</f>
        <v>314</v>
      </c>
      <c r="Q12719" s="0" t="str">
        <f aca="false">IF(G12719=0,"Out of stock",IF(G12719&lt;H12719,"Understocked",IF(G12719&gt;Summary!$B$6*H12719,"Overstocked","Healthy")))</f>
        <v>Healthy</v>
      </c>
      <c r="R12719" s="0" t="str">
        <f aca="false">IF(I12719&gt;=Summary!$B$7,"Fast",IF(I12719&lt;Summary!$B$8,"Slow","Medium"))</f>
        <v>Medium</v>
      </c>
      <c r="S12719" s="15" t="n">
        <f aca="false">IF(M12719&gt;Summary!$B$5,1,0)</f>
        <v>1</v>
      </c>
      <c r="T12719" s="16" t="n">
        <f aca="false">IF(Q12719="Overstocked",(G12719-Summary!$B$6*H12719)*J12719,0)</f>
        <v>0</v>
      </c>
    </row>
    <row r="12720" customFormat="false" ht="15" hidden="false" customHeight="false" outlineLevel="0" collapsed="false">
      <c r="A12720" s="0" t="s">
        <v>12818</v>
      </c>
      <c r="B12720" s="0" t="s">
        <v>111</v>
      </c>
      <c r="C12720" s="0" t="s">
        <v>85</v>
      </c>
      <c r="D12720" s="0" t="s">
        <v>90</v>
      </c>
      <c r="E12720" s="14" t="n">
        <v>45564</v>
      </c>
      <c r="F12720" s="14" t="n">
        <v>45573</v>
      </c>
      <c r="G12720" s="0" t="n">
        <v>180</v>
      </c>
      <c r="H12720" s="0" t="n">
        <v>51</v>
      </c>
      <c r="I12720" s="0" t="n">
        <v>181</v>
      </c>
      <c r="J12720" s="0" t="n">
        <v>1503</v>
      </c>
      <c r="K12720" s="0" t="n">
        <v>1821</v>
      </c>
      <c r="L12720" s="15" t="s">
        <v>87</v>
      </c>
      <c r="M12720" s="0" t="n">
        <v>9</v>
      </c>
      <c r="N12720" s="16" t="n">
        <f aca="false">I12720*K12720</f>
        <v>329601</v>
      </c>
      <c r="O12720" s="16" t="n">
        <f aca="false">I12720*(K12720-J12720)</f>
        <v>57558</v>
      </c>
      <c r="P12720" s="15" t="n">
        <f aca="false">K12720-J12720</f>
        <v>318</v>
      </c>
      <c r="Q12720" s="0" t="str">
        <f aca="false">IF(G12720=0,"Out of stock",IF(G12720&lt;H12720,"Understocked",IF(G12720&gt;Summary!$B$6*H12720,"Overstocked","Healthy")))</f>
        <v>Healthy</v>
      </c>
      <c r="R12720" s="0" t="str">
        <f aca="false">IF(I12720&gt;=Summary!$B$7,"Fast",IF(I12720&lt;Summary!$B$8,"Slow","Medium"))</f>
        <v>Medium</v>
      </c>
      <c r="S12720" s="15" t="n">
        <f aca="false">IF(M12720&gt;Summary!$B$5,1,0)</f>
        <v>1</v>
      </c>
      <c r="T12720" s="16" t="n">
        <f aca="false">IF(Q12720="Overstocked",(G12720-Summary!$B$6*H12720)*J12720,0)</f>
        <v>0</v>
      </c>
    </row>
    <row r="12721" customFormat="false" ht="15" hidden="false" customHeight="false" outlineLevel="0" collapsed="false">
      <c r="A12721" s="0" t="s">
        <v>12819</v>
      </c>
      <c r="B12721" s="0" t="s">
        <v>95</v>
      </c>
      <c r="C12721" s="0" t="s">
        <v>85</v>
      </c>
      <c r="D12721" s="0" t="s">
        <v>90</v>
      </c>
      <c r="E12721" s="14" t="n">
        <v>45233</v>
      </c>
      <c r="F12721" s="14" t="n">
        <v>45237</v>
      </c>
      <c r="G12721" s="0" t="n">
        <v>351</v>
      </c>
      <c r="H12721" s="0" t="n">
        <v>96</v>
      </c>
      <c r="I12721" s="0" t="n">
        <v>268</v>
      </c>
      <c r="J12721" s="0" t="n">
        <v>1574</v>
      </c>
      <c r="K12721" s="0" t="n">
        <v>1957</v>
      </c>
      <c r="L12721" s="15" t="s">
        <v>97</v>
      </c>
      <c r="M12721" s="0" t="n">
        <v>4</v>
      </c>
      <c r="N12721" s="16" t="n">
        <f aca="false">I12721*K12721</f>
        <v>524476</v>
      </c>
      <c r="O12721" s="16" t="n">
        <f aca="false">I12721*(K12721-J12721)</f>
        <v>102644</v>
      </c>
      <c r="P12721" s="15" t="n">
        <f aca="false">K12721-J12721</f>
        <v>383</v>
      </c>
      <c r="Q12721" s="0" t="str">
        <f aca="false">IF(G12721=0,"Out of stock",IF(G12721&lt;H12721,"Understocked",IF(G12721&gt;Summary!$B$6*H12721,"Overstocked","Healthy")))</f>
        <v>Healthy</v>
      </c>
      <c r="R12721" s="0" t="str">
        <f aca="false">IF(I12721&gt;=Summary!$B$7,"Fast",IF(I12721&lt;Summary!$B$8,"Slow","Medium"))</f>
        <v>Fast</v>
      </c>
      <c r="S12721" s="15" t="n">
        <f aca="false">IF(M12721&gt;Summary!$B$5,1,0)</f>
        <v>0</v>
      </c>
      <c r="T12721" s="16" t="n">
        <f aca="false">IF(Q12721="Overstocked",(G12721-Summary!$B$6*H12721)*J12721,0)</f>
        <v>0</v>
      </c>
    </row>
    <row r="12722" customFormat="false" ht="15" hidden="false" customHeight="false" outlineLevel="0" collapsed="false">
      <c r="A12722" s="0" t="s">
        <v>12820</v>
      </c>
      <c r="B12722" s="0" t="s">
        <v>77</v>
      </c>
      <c r="C12722" s="0" t="s">
        <v>104</v>
      </c>
      <c r="D12722" s="0" t="s">
        <v>86</v>
      </c>
      <c r="E12722" s="14" t="n">
        <v>45539</v>
      </c>
      <c r="F12722" s="14" t="n">
        <v>45545</v>
      </c>
      <c r="G12722" s="0" t="n">
        <v>170</v>
      </c>
      <c r="H12722" s="0" t="n">
        <v>143</v>
      </c>
      <c r="I12722" s="0" t="n">
        <v>14</v>
      </c>
      <c r="J12722" s="0" t="n">
        <v>937</v>
      </c>
      <c r="K12722" s="0" t="n">
        <v>1132</v>
      </c>
      <c r="L12722" s="15" t="s">
        <v>82</v>
      </c>
      <c r="M12722" s="0" t="n">
        <v>6</v>
      </c>
      <c r="N12722" s="16" t="n">
        <f aca="false">I12722*K12722</f>
        <v>15848</v>
      </c>
      <c r="O12722" s="16" t="n">
        <f aca="false">I12722*(K12722-J12722)</f>
        <v>2730</v>
      </c>
      <c r="P12722" s="15" t="n">
        <f aca="false">K12722-J12722</f>
        <v>195</v>
      </c>
      <c r="Q12722" s="0" t="str">
        <f aca="false">IF(G12722=0,"Out of stock",IF(G12722&lt;H12722,"Understocked",IF(G12722&gt;Summary!$B$6*H12722,"Overstocked","Healthy")))</f>
        <v>Healthy</v>
      </c>
      <c r="R12722" s="0" t="str">
        <f aca="false">IF(I12722&gt;=Summary!$B$7,"Fast",IF(I12722&lt;Summary!$B$8,"Slow","Medium"))</f>
        <v>Slow</v>
      </c>
      <c r="S12722" s="15" t="n">
        <f aca="false">IF(M12722&gt;Summary!$B$5,1,0)</f>
        <v>0</v>
      </c>
      <c r="T12722" s="16" t="n">
        <f aca="false">IF(Q12722="Overstocked",(G12722-Summary!$B$6*H12722)*J12722,0)</f>
        <v>0</v>
      </c>
    </row>
    <row r="12723" customFormat="false" ht="15" hidden="false" customHeight="false" outlineLevel="0" collapsed="false">
      <c r="A12723" s="0" t="s">
        <v>12821</v>
      </c>
      <c r="B12723" s="0" t="s">
        <v>101</v>
      </c>
      <c r="C12723" s="0" t="s">
        <v>85</v>
      </c>
      <c r="D12723" s="0" t="s">
        <v>90</v>
      </c>
      <c r="E12723" s="14" t="n">
        <v>45114</v>
      </c>
      <c r="F12723" s="14" t="n">
        <v>45122</v>
      </c>
      <c r="G12723" s="0" t="n">
        <v>198</v>
      </c>
      <c r="H12723" s="0" t="n">
        <v>69</v>
      </c>
      <c r="I12723" s="0" t="n">
        <v>255</v>
      </c>
      <c r="J12723" s="0" t="n">
        <v>782</v>
      </c>
      <c r="K12723" s="0" t="n">
        <v>1007</v>
      </c>
      <c r="L12723" s="15" t="s">
        <v>82</v>
      </c>
      <c r="M12723" s="0" t="n">
        <v>8</v>
      </c>
      <c r="N12723" s="16" t="n">
        <f aca="false">I12723*K12723</f>
        <v>256785</v>
      </c>
      <c r="O12723" s="16" t="n">
        <f aca="false">I12723*(K12723-J12723)</f>
        <v>57375</v>
      </c>
      <c r="P12723" s="15" t="n">
        <f aca="false">K12723-J12723</f>
        <v>225</v>
      </c>
      <c r="Q12723" s="0" t="str">
        <f aca="false">IF(G12723=0,"Out of stock",IF(G12723&lt;H12723,"Understocked",IF(G12723&gt;Summary!$B$6*H12723,"Overstocked","Healthy")))</f>
        <v>Healthy</v>
      </c>
      <c r="R12723" s="0" t="str">
        <f aca="false">IF(I12723&gt;=Summary!$B$7,"Fast",IF(I12723&lt;Summary!$B$8,"Slow","Medium"))</f>
        <v>Fast</v>
      </c>
      <c r="S12723" s="15" t="n">
        <f aca="false">IF(M12723&gt;Summary!$B$5,1,0)</f>
        <v>1</v>
      </c>
      <c r="T12723" s="16" t="n">
        <f aca="false">IF(Q12723="Overstocked",(G12723-Summary!$B$6*H12723)*J12723,0)</f>
        <v>0</v>
      </c>
    </row>
    <row r="12724" customFormat="false" ht="15" hidden="false" customHeight="false" outlineLevel="0" collapsed="false">
      <c r="A12724" s="0" t="s">
        <v>12822</v>
      </c>
      <c r="B12724" s="0" t="s">
        <v>95</v>
      </c>
      <c r="C12724" s="0" t="s">
        <v>96</v>
      </c>
      <c r="D12724" s="0" t="s">
        <v>79</v>
      </c>
      <c r="E12724" s="14" t="n">
        <v>45607</v>
      </c>
      <c r="F12724" s="14" t="n">
        <v>45612</v>
      </c>
      <c r="G12724" s="0" t="n">
        <v>381</v>
      </c>
      <c r="H12724" s="0" t="n">
        <v>66</v>
      </c>
      <c r="I12724" s="0" t="n">
        <v>211</v>
      </c>
      <c r="J12724" s="0" t="n">
        <v>375</v>
      </c>
      <c r="K12724" s="0" t="n">
        <v>715</v>
      </c>
      <c r="L12724" s="15" t="s">
        <v>87</v>
      </c>
      <c r="M12724" s="0" t="n">
        <v>5</v>
      </c>
      <c r="N12724" s="16" t="n">
        <f aca="false">I12724*K12724</f>
        <v>150865</v>
      </c>
      <c r="O12724" s="16" t="n">
        <f aca="false">I12724*(K12724-J12724)</f>
        <v>71740</v>
      </c>
      <c r="P12724" s="15" t="n">
        <f aca="false">K12724-J12724</f>
        <v>340</v>
      </c>
      <c r="Q12724" s="0" t="str">
        <f aca="false">IF(G12724=0,"Out of stock",IF(G12724&lt;H12724,"Understocked",IF(G12724&gt;Summary!$B$6*H12724,"Overstocked","Healthy")))</f>
        <v>Overstocked</v>
      </c>
      <c r="R12724" s="0" t="str">
        <f aca="false">IF(I12724&gt;=Summary!$B$7,"Fast",IF(I12724&lt;Summary!$B$8,"Slow","Medium"))</f>
        <v>Fast</v>
      </c>
      <c r="S12724" s="15" t="n">
        <f aca="false">IF(M12724&gt;Summary!$B$5,1,0)</f>
        <v>0</v>
      </c>
      <c r="T12724" s="16" t="n">
        <f aca="false">IF(Q12724="Overstocked",(G12724-Summary!$B$6*H12724)*J12724,0)</f>
        <v>43875</v>
      </c>
    </row>
    <row r="12725" customFormat="false" ht="15" hidden="false" customHeight="false" outlineLevel="0" collapsed="false">
      <c r="A12725" s="0" t="s">
        <v>12823</v>
      </c>
      <c r="B12725" s="0" t="s">
        <v>115</v>
      </c>
      <c r="C12725" s="0" t="s">
        <v>85</v>
      </c>
      <c r="D12725" s="0" t="s">
        <v>86</v>
      </c>
      <c r="E12725" s="14" t="n">
        <v>45364</v>
      </c>
      <c r="F12725" s="14" t="n">
        <v>45370</v>
      </c>
      <c r="G12725" s="0" t="n">
        <v>244</v>
      </c>
      <c r="H12725" s="0" t="n">
        <v>113</v>
      </c>
      <c r="I12725" s="0" t="n">
        <v>234</v>
      </c>
      <c r="J12725" s="0" t="n">
        <v>1930</v>
      </c>
      <c r="K12725" s="0" t="n">
        <v>2008</v>
      </c>
      <c r="L12725" s="15" t="s">
        <v>80</v>
      </c>
      <c r="M12725" s="0" t="n">
        <v>6</v>
      </c>
      <c r="N12725" s="16" t="n">
        <f aca="false">I12725*K12725</f>
        <v>469872</v>
      </c>
      <c r="O12725" s="16" t="n">
        <f aca="false">I12725*(K12725-J12725)</f>
        <v>18252</v>
      </c>
      <c r="P12725" s="15" t="n">
        <f aca="false">K12725-J12725</f>
        <v>78</v>
      </c>
      <c r="Q12725" s="0" t="str">
        <f aca="false">IF(G12725=0,"Out of stock",IF(G12725&lt;H12725,"Understocked",IF(G12725&gt;Summary!$B$6*H12725,"Overstocked","Healthy")))</f>
        <v>Healthy</v>
      </c>
      <c r="R12725" s="0" t="str">
        <f aca="false">IF(I12725&gt;=Summary!$B$7,"Fast",IF(I12725&lt;Summary!$B$8,"Slow","Medium"))</f>
        <v>Fast</v>
      </c>
      <c r="S12725" s="15" t="n">
        <f aca="false">IF(M12725&gt;Summary!$B$5,1,0)</f>
        <v>0</v>
      </c>
      <c r="T12725" s="16" t="n">
        <f aca="false">IF(Q12725="Overstocked",(G12725-Summary!$B$6*H12725)*J12725,0)</f>
        <v>0</v>
      </c>
    </row>
    <row r="12726" customFormat="false" ht="15" hidden="false" customHeight="false" outlineLevel="0" collapsed="false">
      <c r="A12726" s="0" t="s">
        <v>12824</v>
      </c>
      <c r="B12726" s="0" t="s">
        <v>95</v>
      </c>
      <c r="C12726" s="0" t="s">
        <v>85</v>
      </c>
      <c r="D12726" s="0" t="s">
        <v>102</v>
      </c>
      <c r="E12726" s="14" t="n">
        <v>45597</v>
      </c>
      <c r="F12726" s="14" t="n">
        <v>45602</v>
      </c>
      <c r="G12726" s="0" t="n">
        <v>135</v>
      </c>
      <c r="H12726" s="0" t="n">
        <v>71</v>
      </c>
      <c r="I12726" s="0" t="n">
        <v>287</v>
      </c>
      <c r="J12726" s="0" t="n">
        <v>1897</v>
      </c>
      <c r="K12726" s="0" t="n">
        <v>2179</v>
      </c>
      <c r="L12726" s="15" t="s">
        <v>87</v>
      </c>
      <c r="M12726" s="0" t="n">
        <v>5</v>
      </c>
      <c r="N12726" s="16" t="n">
        <f aca="false">I12726*K12726</f>
        <v>625373</v>
      </c>
      <c r="O12726" s="16" t="n">
        <f aca="false">I12726*(K12726-J12726)</f>
        <v>80934</v>
      </c>
      <c r="P12726" s="15" t="n">
        <f aca="false">K12726-J12726</f>
        <v>282</v>
      </c>
      <c r="Q12726" s="0" t="str">
        <f aca="false">IF(G12726=0,"Out of stock",IF(G12726&lt;H12726,"Understocked",IF(G12726&gt;Summary!$B$6*H12726,"Overstocked","Healthy")))</f>
        <v>Healthy</v>
      </c>
      <c r="R12726" s="0" t="str">
        <f aca="false">IF(I12726&gt;=Summary!$B$7,"Fast",IF(I12726&lt;Summary!$B$8,"Slow","Medium"))</f>
        <v>Fast</v>
      </c>
      <c r="S12726" s="15" t="n">
        <f aca="false">IF(M12726&gt;Summary!$B$5,1,0)</f>
        <v>0</v>
      </c>
      <c r="T12726" s="16" t="n">
        <f aca="false">IF(Q12726="Overstocked",(G12726-Summary!$B$6*H12726)*J12726,0)</f>
        <v>0</v>
      </c>
    </row>
    <row r="12727" customFormat="false" ht="15" hidden="false" customHeight="false" outlineLevel="0" collapsed="false">
      <c r="A12727" s="0" t="s">
        <v>12825</v>
      </c>
      <c r="B12727" s="0" t="s">
        <v>101</v>
      </c>
      <c r="C12727" s="0" t="s">
        <v>85</v>
      </c>
      <c r="D12727" s="0" t="s">
        <v>102</v>
      </c>
      <c r="E12727" s="14" t="n">
        <v>44973</v>
      </c>
      <c r="F12727" s="14" t="n">
        <v>44975</v>
      </c>
      <c r="G12727" s="0" t="n">
        <v>29</v>
      </c>
      <c r="H12727" s="0" t="n">
        <v>64</v>
      </c>
      <c r="I12727" s="0" t="n">
        <v>131</v>
      </c>
      <c r="J12727" s="0" t="n">
        <v>1757</v>
      </c>
      <c r="K12727" s="0" t="n">
        <v>2100</v>
      </c>
      <c r="L12727" s="15" t="s">
        <v>82</v>
      </c>
      <c r="M12727" s="0" t="n">
        <v>2</v>
      </c>
      <c r="N12727" s="16" t="n">
        <f aca="false">I12727*K12727</f>
        <v>275100</v>
      </c>
      <c r="O12727" s="16" t="n">
        <f aca="false">I12727*(K12727-J12727)</f>
        <v>44933</v>
      </c>
      <c r="P12727" s="15" t="n">
        <f aca="false">K12727-J12727</f>
        <v>343</v>
      </c>
      <c r="Q12727" s="0" t="str">
        <f aca="false">IF(G12727=0,"Out of stock",IF(G12727&lt;H12727,"Understocked",IF(G12727&gt;Summary!$B$6*H12727,"Overstocked","Healthy")))</f>
        <v>Understocked</v>
      </c>
      <c r="R12727" s="0" t="str">
        <f aca="false">IF(I12727&gt;=Summary!$B$7,"Fast",IF(I12727&lt;Summary!$B$8,"Slow","Medium"))</f>
        <v>Medium</v>
      </c>
      <c r="S12727" s="15" t="n">
        <f aca="false">IF(M12727&gt;Summary!$B$5,1,0)</f>
        <v>0</v>
      </c>
      <c r="T12727" s="16" t="n">
        <f aca="false">IF(Q12727="Overstocked",(G12727-Summary!$B$6*H12727)*J12727,0)</f>
        <v>0</v>
      </c>
    </row>
    <row r="12728" customFormat="false" ht="15" hidden="false" customHeight="false" outlineLevel="0" collapsed="false">
      <c r="A12728" s="0" t="s">
        <v>12826</v>
      </c>
      <c r="B12728" s="0" t="s">
        <v>111</v>
      </c>
      <c r="C12728" s="0" t="s">
        <v>85</v>
      </c>
      <c r="D12728" s="0" t="s">
        <v>90</v>
      </c>
      <c r="E12728" s="14" t="n">
        <v>45193</v>
      </c>
      <c r="F12728" s="14" t="n">
        <v>45200</v>
      </c>
      <c r="G12728" s="0" t="n">
        <v>439</v>
      </c>
      <c r="H12728" s="0" t="n">
        <v>79</v>
      </c>
      <c r="I12728" s="0" t="n">
        <v>156</v>
      </c>
      <c r="J12728" s="0" t="n">
        <v>1143</v>
      </c>
      <c r="K12728" s="0" t="n">
        <v>1559</v>
      </c>
      <c r="L12728" s="15" t="s">
        <v>97</v>
      </c>
      <c r="M12728" s="0" t="n">
        <v>7</v>
      </c>
      <c r="N12728" s="16" t="n">
        <f aca="false">I12728*K12728</f>
        <v>243204</v>
      </c>
      <c r="O12728" s="16" t="n">
        <f aca="false">I12728*(K12728-J12728)</f>
        <v>64896</v>
      </c>
      <c r="P12728" s="15" t="n">
        <f aca="false">K12728-J12728</f>
        <v>416</v>
      </c>
      <c r="Q12728" s="0" t="str">
        <f aca="false">IF(G12728=0,"Out of stock",IF(G12728&lt;H12728,"Understocked",IF(G12728&gt;Summary!$B$6*H12728,"Overstocked","Healthy")))</f>
        <v>Overstocked</v>
      </c>
      <c r="R12728" s="0" t="str">
        <f aca="false">IF(I12728&gt;=Summary!$B$7,"Fast",IF(I12728&lt;Summary!$B$8,"Slow","Medium"))</f>
        <v>Medium</v>
      </c>
      <c r="S12728" s="15" t="n">
        <f aca="false">IF(M12728&gt;Summary!$B$5,1,0)</f>
        <v>0</v>
      </c>
      <c r="T12728" s="16" t="n">
        <f aca="false">IF(Q12728="Overstocked",(G12728-Summary!$B$6*H12728)*J12728,0)</f>
        <v>140589</v>
      </c>
    </row>
    <row r="12729" customFormat="false" ht="15" hidden="false" customHeight="false" outlineLevel="0" collapsed="false">
      <c r="A12729" s="0" t="s">
        <v>12827</v>
      </c>
      <c r="B12729" s="0" t="s">
        <v>107</v>
      </c>
      <c r="C12729" s="0" t="s">
        <v>85</v>
      </c>
      <c r="D12729" s="0" t="s">
        <v>90</v>
      </c>
      <c r="E12729" s="14" t="n">
        <v>45259</v>
      </c>
      <c r="F12729" s="14" t="n">
        <v>45267</v>
      </c>
      <c r="G12729" s="0" t="n">
        <v>432</v>
      </c>
      <c r="H12729" s="0" t="n">
        <v>137</v>
      </c>
      <c r="I12729" s="0" t="n">
        <v>33</v>
      </c>
      <c r="J12729" s="0" t="n">
        <v>591</v>
      </c>
      <c r="K12729" s="0" t="n">
        <v>953</v>
      </c>
      <c r="L12729" s="15" t="s">
        <v>87</v>
      </c>
      <c r="M12729" s="0" t="n">
        <v>8</v>
      </c>
      <c r="N12729" s="16" t="n">
        <f aca="false">I12729*K12729</f>
        <v>31449</v>
      </c>
      <c r="O12729" s="16" t="n">
        <f aca="false">I12729*(K12729-J12729)</f>
        <v>11946</v>
      </c>
      <c r="P12729" s="15" t="n">
        <f aca="false">K12729-J12729</f>
        <v>362</v>
      </c>
      <c r="Q12729" s="0" t="str">
        <f aca="false">IF(G12729=0,"Out of stock",IF(G12729&lt;H12729,"Understocked",IF(G12729&gt;Summary!$B$6*H12729,"Overstocked","Healthy")))</f>
        <v>Healthy</v>
      </c>
      <c r="R12729" s="0" t="str">
        <f aca="false">IF(I12729&gt;=Summary!$B$7,"Fast",IF(I12729&lt;Summary!$B$8,"Slow","Medium"))</f>
        <v>Slow</v>
      </c>
      <c r="S12729" s="15" t="n">
        <f aca="false">IF(M12729&gt;Summary!$B$5,1,0)</f>
        <v>1</v>
      </c>
      <c r="T12729" s="16" t="n">
        <f aca="false">IF(Q12729="Overstocked",(G12729-Summary!$B$6*H12729)*J12729,0)</f>
        <v>0</v>
      </c>
    </row>
    <row r="12730" customFormat="false" ht="15" hidden="false" customHeight="false" outlineLevel="0" collapsed="false">
      <c r="A12730" s="0" t="s">
        <v>12828</v>
      </c>
      <c r="B12730" s="0" t="s">
        <v>115</v>
      </c>
      <c r="C12730" s="0" t="s">
        <v>85</v>
      </c>
      <c r="D12730" s="0" t="s">
        <v>86</v>
      </c>
      <c r="E12730" s="14" t="n">
        <v>45006</v>
      </c>
      <c r="F12730" s="14" t="n">
        <v>45008</v>
      </c>
      <c r="G12730" s="0" t="n">
        <v>270</v>
      </c>
      <c r="H12730" s="0" t="n">
        <v>124</v>
      </c>
      <c r="I12730" s="0" t="n">
        <v>19</v>
      </c>
      <c r="J12730" s="0" t="n">
        <v>1841</v>
      </c>
      <c r="K12730" s="0" t="n">
        <v>2315</v>
      </c>
      <c r="L12730" s="15" t="s">
        <v>80</v>
      </c>
      <c r="M12730" s="0" t="n">
        <v>2</v>
      </c>
      <c r="N12730" s="16" t="n">
        <f aca="false">I12730*K12730</f>
        <v>43985</v>
      </c>
      <c r="O12730" s="16" t="n">
        <f aca="false">I12730*(K12730-J12730)</f>
        <v>9006</v>
      </c>
      <c r="P12730" s="15" t="n">
        <f aca="false">K12730-J12730</f>
        <v>474</v>
      </c>
      <c r="Q12730" s="0" t="str">
        <f aca="false">IF(G12730=0,"Out of stock",IF(G12730&lt;H12730,"Understocked",IF(G12730&gt;Summary!$B$6*H12730,"Overstocked","Healthy")))</f>
        <v>Healthy</v>
      </c>
      <c r="R12730" s="0" t="str">
        <f aca="false">IF(I12730&gt;=Summary!$B$7,"Fast",IF(I12730&lt;Summary!$B$8,"Slow","Medium"))</f>
        <v>Slow</v>
      </c>
      <c r="S12730" s="15" t="n">
        <f aca="false">IF(M12730&gt;Summary!$B$5,1,0)</f>
        <v>0</v>
      </c>
      <c r="T12730" s="16" t="n">
        <f aca="false">IF(Q12730="Overstocked",(G12730-Summary!$B$6*H12730)*J12730,0)</f>
        <v>0</v>
      </c>
    </row>
    <row r="12731" customFormat="false" ht="15" hidden="false" customHeight="false" outlineLevel="0" collapsed="false">
      <c r="A12731" s="0" t="s">
        <v>12829</v>
      </c>
      <c r="B12731" s="0" t="s">
        <v>123</v>
      </c>
      <c r="C12731" s="0" t="s">
        <v>85</v>
      </c>
      <c r="D12731" s="0" t="s">
        <v>79</v>
      </c>
      <c r="E12731" s="14" t="n">
        <v>45430</v>
      </c>
      <c r="F12731" s="14" t="n">
        <v>45439</v>
      </c>
      <c r="G12731" s="0" t="n">
        <v>443</v>
      </c>
      <c r="H12731" s="0" t="n">
        <v>81</v>
      </c>
      <c r="I12731" s="0" t="n">
        <v>188</v>
      </c>
      <c r="J12731" s="0" t="n">
        <v>1603</v>
      </c>
      <c r="K12731" s="0" t="n">
        <v>2001</v>
      </c>
      <c r="L12731" s="15" t="s">
        <v>97</v>
      </c>
      <c r="M12731" s="0" t="n">
        <v>9</v>
      </c>
      <c r="N12731" s="16" t="n">
        <f aca="false">I12731*K12731</f>
        <v>376188</v>
      </c>
      <c r="O12731" s="16" t="n">
        <f aca="false">I12731*(K12731-J12731)</f>
        <v>74824</v>
      </c>
      <c r="P12731" s="15" t="n">
        <f aca="false">K12731-J12731</f>
        <v>398</v>
      </c>
      <c r="Q12731" s="0" t="str">
        <f aca="false">IF(G12731=0,"Out of stock",IF(G12731&lt;H12731,"Understocked",IF(G12731&gt;Summary!$B$6*H12731,"Overstocked","Healthy")))</f>
        <v>Overstocked</v>
      </c>
      <c r="R12731" s="0" t="str">
        <f aca="false">IF(I12731&gt;=Summary!$B$7,"Fast",IF(I12731&lt;Summary!$B$8,"Slow","Medium"))</f>
        <v>Medium</v>
      </c>
      <c r="S12731" s="15" t="n">
        <f aca="false">IF(M12731&gt;Summary!$B$5,1,0)</f>
        <v>1</v>
      </c>
      <c r="T12731" s="16" t="n">
        <f aca="false">IF(Q12731="Overstocked",(G12731-Summary!$B$6*H12731)*J12731,0)</f>
        <v>190757</v>
      </c>
    </row>
    <row r="12732" customFormat="false" ht="15" hidden="false" customHeight="false" outlineLevel="0" collapsed="false">
      <c r="A12732" s="0" t="s">
        <v>12830</v>
      </c>
      <c r="B12732" s="0" t="s">
        <v>115</v>
      </c>
      <c r="C12732" s="0" t="s">
        <v>78</v>
      </c>
      <c r="D12732" s="0" t="s">
        <v>92</v>
      </c>
      <c r="E12732" s="14" t="n">
        <v>45230</v>
      </c>
      <c r="F12732" s="14" t="n">
        <v>45238</v>
      </c>
      <c r="G12732" s="0" t="n">
        <v>85</v>
      </c>
      <c r="H12732" s="0" t="n">
        <v>55</v>
      </c>
      <c r="I12732" s="0" t="n">
        <v>251</v>
      </c>
      <c r="J12732" s="0" t="n">
        <v>850</v>
      </c>
      <c r="K12732" s="0" t="n">
        <v>1202</v>
      </c>
      <c r="L12732" s="15" t="s">
        <v>87</v>
      </c>
      <c r="M12732" s="0" t="n">
        <v>8</v>
      </c>
      <c r="N12732" s="16" t="n">
        <f aca="false">I12732*K12732</f>
        <v>301702</v>
      </c>
      <c r="O12732" s="16" t="n">
        <f aca="false">I12732*(K12732-J12732)</f>
        <v>88352</v>
      </c>
      <c r="P12732" s="15" t="n">
        <f aca="false">K12732-J12732</f>
        <v>352</v>
      </c>
      <c r="Q12732" s="0" t="str">
        <f aca="false">IF(G12732=0,"Out of stock",IF(G12732&lt;H12732,"Understocked",IF(G12732&gt;Summary!$B$6*H12732,"Overstocked","Healthy")))</f>
        <v>Healthy</v>
      </c>
      <c r="R12732" s="0" t="str">
        <f aca="false">IF(I12732&gt;=Summary!$B$7,"Fast",IF(I12732&lt;Summary!$B$8,"Slow","Medium"))</f>
        <v>Fast</v>
      </c>
      <c r="S12732" s="15" t="n">
        <f aca="false">IF(M12732&gt;Summary!$B$5,1,0)</f>
        <v>1</v>
      </c>
      <c r="T12732" s="16" t="n">
        <f aca="false">IF(Q12732="Overstocked",(G12732-Summary!$B$6*H12732)*J12732,0)</f>
        <v>0</v>
      </c>
    </row>
    <row r="12733" customFormat="false" ht="15" hidden="false" customHeight="false" outlineLevel="0" collapsed="false">
      <c r="A12733" s="0" t="s">
        <v>12831</v>
      </c>
      <c r="B12733" s="0" t="s">
        <v>113</v>
      </c>
      <c r="C12733" s="0" t="s">
        <v>78</v>
      </c>
      <c r="D12733" s="0" t="s">
        <v>86</v>
      </c>
      <c r="E12733" s="14" t="n">
        <v>45258</v>
      </c>
      <c r="F12733" s="14" t="n">
        <v>45263</v>
      </c>
      <c r="G12733" s="0" t="n">
        <v>8</v>
      </c>
      <c r="H12733" s="0" t="n">
        <v>115</v>
      </c>
      <c r="I12733" s="0" t="n">
        <v>73</v>
      </c>
      <c r="J12733" s="0" t="n">
        <v>1250</v>
      </c>
      <c r="K12733" s="0" t="n">
        <v>1667</v>
      </c>
      <c r="L12733" s="15" t="s">
        <v>80</v>
      </c>
      <c r="M12733" s="0" t="n">
        <v>5</v>
      </c>
      <c r="N12733" s="16" t="n">
        <f aca="false">I12733*K12733</f>
        <v>121691</v>
      </c>
      <c r="O12733" s="16" t="n">
        <f aca="false">I12733*(K12733-J12733)</f>
        <v>30441</v>
      </c>
      <c r="P12733" s="15" t="n">
        <f aca="false">K12733-J12733</f>
        <v>417</v>
      </c>
      <c r="Q12733" s="0" t="str">
        <f aca="false">IF(G12733=0,"Out of stock",IF(G12733&lt;H12733,"Understocked",IF(G12733&gt;Summary!$B$6*H12733,"Overstocked","Healthy")))</f>
        <v>Understocked</v>
      </c>
      <c r="R12733" s="0" t="str">
        <f aca="false">IF(I12733&gt;=Summary!$B$7,"Fast",IF(I12733&lt;Summary!$B$8,"Slow","Medium"))</f>
        <v>Slow</v>
      </c>
      <c r="S12733" s="15" t="n">
        <f aca="false">IF(M12733&gt;Summary!$B$5,1,0)</f>
        <v>0</v>
      </c>
      <c r="T12733" s="16" t="n">
        <f aca="false">IF(Q12733="Overstocked",(G12733-Summary!$B$6*H12733)*J12733,0)</f>
        <v>0</v>
      </c>
    </row>
    <row r="12734" customFormat="false" ht="15" hidden="false" customHeight="false" outlineLevel="0" collapsed="false">
      <c r="A12734" s="0" t="s">
        <v>12832</v>
      </c>
      <c r="B12734" s="0" t="s">
        <v>111</v>
      </c>
      <c r="C12734" s="0" t="s">
        <v>96</v>
      </c>
      <c r="D12734" s="0" t="s">
        <v>86</v>
      </c>
      <c r="E12734" s="14" t="n">
        <v>45251</v>
      </c>
      <c r="F12734" s="14" t="n">
        <v>45255</v>
      </c>
      <c r="G12734" s="0" t="n">
        <v>40</v>
      </c>
      <c r="H12734" s="0" t="n">
        <v>105</v>
      </c>
      <c r="I12734" s="0" t="n">
        <v>287</v>
      </c>
      <c r="J12734" s="0" t="n">
        <v>1737</v>
      </c>
      <c r="K12734" s="0" t="n">
        <v>1800</v>
      </c>
      <c r="L12734" s="15" t="s">
        <v>97</v>
      </c>
      <c r="M12734" s="0" t="n">
        <v>4</v>
      </c>
      <c r="N12734" s="16" t="n">
        <f aca="false">I12734*K12734</f>
        <v>516600</v>
      </c>
      <c r="O12734" s="16" t="n">
        <f aca="false">I12734*(K12734-J12734)</f>
        <v>18081</v>
      </c>
      <c r="P12734" s="15" t="n">
        <f aca="false">K12734-J12734</f>
        <v>63</v>
      </c>
      <c r="Q12734" s="0" t="str">
        <f aca="false">IF(G12734=0,"Out of stock",IF(G12734&lt;H12734,"Understocked",IF(G12734&gt;Summary!$B$6*H12734,"Overstocked","Healthy")))</f>
        <v>Understocked</v>
      </c>
      <c r="R12734" s="0" t="str">
        <f aca="false">IF(I12734&gt;=Summary!$B$7,"Fast",IF(I12734&lt;Summary!$B$8,"Slow","Medium"))</f>
        <v>Fast</v>
      </c>
      <c r="S12734" s="15" t="n">
        <f aca="false">IF(M12734&gt;Summary!$B$5,1,0)</f>
        <v>0</v>
      </c>
      <c r="T12734" s="16" t="n">
        <f aca="false">IF(Q12734="Overstocked",(G12734-Summary!$B$6*H12734)*J12734,0)</f>
        <v>0</v>
      </c>
    </row>
    <row r="12735" customFormat="false" ht="15" hidden="false" customHeight="false" outlineLevel="0" collapsed="false">
      <c r="A12735" s="0" t="s">
        <v>12833</v>
      </c>
      <c r="B12735" s="0" t="s">
        <v>115</v>
      </c>
      <c r="C12735" s="0" t="s">
        <v>96</v>
      </c>
      <c r="D12735" s="0" t="s">
        <v>79</v>
      </c>
      <c r="E12735" s="14" t="n">
        <v>45097</v>
      </c>
      <c r="F12735" s="14" t="n">
        <v>45106</v>
      </c>
      <c r="G12735" s="0" t="n">
        <v>449</v>
      </c>
      <c r="H12735" s="0" t="n">
        <v>148</v>
      </c>
      <c r="I12735" s="0" t="n">
        <v>178</v>
      </c>
      <c r="J12735" s="0" t="n">
        <v>1892</v>
      </c>
      <c r="K12735" s="0" t="n">
        <v>2301</v>
      </c>
      <c r="L12735" s="15" t="s">
        <v>87</v>
      </c>
      <c r="M12735" s="0" t="n">
        <v>9</v>
      </c>
      <c r="N12735" s="16" t="n">
        <f aca="false">I12735*K12735</f>
        <v>409578</v>
      </c>
      <c r="O12735" s="16" t="n">
        <f aca="false">I12735*(K12735-J12735)</f>
        <v>72802</v>
      </c>
      <c r="P12735" s="15" t="n">
        <f aca="false">K12735-J12735</f>
        <v>409</v>
      </c>
      <c r="Q12735" s="0" t="str">
        <f aca="false">IF(G12735=0,"Out of stock",IF(G12735&lt;H12735,"Understocked",IF(G12735&gt;Summary!$B$6*H12735,"Overstocked","Healthy")))</f>
        <v>Healthy</v>
      </c>
      <c r="R12735" s="0" t="str">
        <f aca="false">IF(I12735&gt;=Summary!$B$7,"Fast",IF(I12735&lt;Summary!$B$8,"Slow","Medium"))</f>
        <v>Medium</v>
      </c>
      <c r="S12735" s="15" t="n">
        <f aca="false">IF(M12735&gt;Summary!$B$5,1,0)</f>
        <v>1</v>
      </c>
      <c r="T12735" s="16" t="n">
        <f aca="false">IF(Q12735="Overstocked",(G12735-Summary!$B$6*H12735)*J12735,0)</f>
        <v>0</v>
      </c>
    </row>
    <row r="12736" customFormat="false" ht="15" hidden="false" customHeight="false" outlineLevel="0" collapsed="false">
      <c r="A12736" s="0" t="s">
        <v>12834</v>
      </c>
      <c r="B12736" s="0" t="s">
        <v>84</v>
      </c>
      <c r="C12736" s="0" t="s">
        <v>96</v>
      </c>
      <c r="D12736" s="0" t="s">
        <v>86</v>
      </c>
      <c r="E12736" s="14" t="n">
        <v>45309</v>
      </c>
      <c r="F12736" s="14" t="n">
        <v>45316</v>
      </c>
      <c r="G12736" s="0" t="n">
        <v>270</v>
      </c>
      <c r="H12736" s="0" t="n">
        <v>96</v>
      </c>
      <c r="I12736" s="0" t="n">
        <v>280</v>
      </c>
      <c r="J12736" s="0" t="n">
        <v>851</v>
      </c>
      <c r="K12736" s="0" t="n">
        <v>1282</v>
      </c>
      <c r="L12736" s="15" t="s">
        <v>80</v>
      </c>
      <c r="M12736" s="0" t="n">
        <v>7</v>
      </c>
      <c r="N12736" s="16" t="n">
        <f aca="false">I12736*K12736</f>
        <v>358960</v>
      </c>
      <c r="O12736" s="16" t="n">
        <f aca="false">I12736*(K12736-J12736)</f>
        <v>120680</v>
      </c>
      <c r="P12736" s="15" t="n">
        <f aca="false">K12736-J12736</f>
        <v>431</v>
      </c>
      <c r="Q12736" s="0" t="str">
        <f aca="false">IF(G12736=0,"Out of stock",IF(G12736&lt;H12736,"Understocked",IF(G12736&gt;Summary!$B$6*H12736,"Overstocked","Healthy")))</f>
        <v>Healthy</v>
      </c>
      <c r="R12736" s="0" t="str">
        <f aca="false">IF(I12736&gt;=Summary!$B$7,"Fast",IF(I12736&lt;Summary!$B$8,"Slow","Medium"))</f>
        <v>Fast</v>
      </c>
      <c r="S12736" s="15" t="n">
        <f aca="false">IF(M12736&gt;Summary!$B$5,1,0)</f>
        <v>0</v>
      </c>
      <c r="T12736" s="16" t="n">
        <f aca="false">IF(Q12736="Overstocked",(G12736-Summary!$B$6*H12736)*J12736,0)</f>
        <v>0</v>
      </c>
    </row>
    <row r="12737" customFormat="false" ht="15" hidden="false" customHeight="false" outlineLevel="0" collapsed="false">
      <c r="A12737" s="0" t="s">
        <v>12835</v>
      </c>
      <c r="B12737" s="0" t="s">
        <v>84</v>
      </c>
      <c r="C12737" s="0" t="s">
        <v>96</v>
      </c>
      <c r="D12737" s="0" t="s">
        <v>90</v>
      </c>
      <c r="E12737" s="14" t="n">
        <v>45459</v>
      </c>
      <c r="F12737" s="14" t="n">
        <v>45468</v>
      </c>
      <c r="G12737" s="0" t="n">
        <v>413</v>
      </c>
      <c r="H12737" s="0" t="n">
        <v>106</v>
      </c>
      <c r="I12737" s="0" t="n">
        <v>161</v>
      </c>
      <c r="J12737" s="0" t="n">
        <v>326</v>
      </c>
      <c r="K12737" s="0" t="n">
        <v>560</v>
      </c>
      <c r="L12737" s="15" t="s">
        <v>93</v>
      </c>
      <c r="M12737" s="0" t="n">
        <v>9</v>
      </c>
      <c r="N12737" s="16" t="n">
        <f aca="false">I12737*K12737</f>
        <v>90160</v>
      </c>
      <c r="O12737" s="16" t="n">
        <f aca="false">I12737*(K12737-J12737)</f>
        <v>37674</v>
      </c>
      <c r="P12737" s="15" t="n">
        <f aca="false">K12737-J12737</f>
        <v>234</v>
      </c>
      <c r="Q12737" s="0" t="str">
        <f aca="false">IF(G12737=0,"Out of stock",IF(G12737&lt;H12737,"Understocked",IF(G12737&gt;Summary!$B$6*H12737,"Overstocked","Healthy")))</f>
        <v>Healthy</v>
      </c>
      <c r="R12737" s="0" t="str">
        <f aca="false">IF(I12737&gt;=Summary!$B$7,"Fast",IF(I12737&lt;Summary!$B$8,"Slow","Medium"))</f>
        <v>Medium</v>
      </c>
      <c r="S12737" s="15" t="n">
        <f aca="false">IF(M12737&gt;Summary!$B$5,1,0)</f>
        <v>1</v>
      </c>
      <c r="T12737" s="16" t="n">
        <f aca="false">IF(Q12737="Overstocked",(G12737-Summary!$B$6*H12737)*J12737,0)</f>
        <v>0</v>
      </c>
    </row>
    <row r="12738" customFormat="false" ht="15" hidden="false" customHeight="false" outlineLevel="0" collapsed="false">
      <c r="A12738" s="0" t="s">
        <v>12836</v>
      </c>
      <c r="B12738" s="0" t="s">
        <v>111</v>
      </c>
      <c r="C12738" s="0" t="s">
        <v>85</v>
      </c>
      <c r="D12738" s="0" t="s">
        <v>90</v>
      </c>
      <c r="E12738" s="14" t="n">
        <v>45169</v>
      </c>
      <c r="F12738" s="14" t="n">
        <v>45173</v>
      </c>
      <c r="G12738" s="0" t="n">
        <v>470</v>
      </c>
      <c r="H12738" s="0" t="n">
        <v>140</v>
      </c>
      <c r="I12738" s="0" t="n">
        <v>194</v>
      </c>
      <c r="J12738" s="0" t="n">
        <v>946</v>
      </c>
      <c r="K12738" s="0" t="n">
        <v>1170</v>
      </c>
      <c r="L12738" s="15" t="s">
        <v>93</v>
      </c>
      <c r="M12738" s="0" t="n">
        <v>4</v>
      </c>
      <c r="N12738" s="16" t="n">
        <f aca="false">I12738*K12738</f>
        <v>226980</v>
      </c>
      <c r="O12738" s="16" t="n">
        <f aca="false">I12738*(K12738-J12738)</f>
        <v>43456</v>
      </c>
      <c r="P12738" s="15" t="n">
        <f aca="false">K12738-J12738</f>
        <v>224</v>
      </c>
      <c r="Q12738" s="0" t="str">
        <f aca="false">IF(G12738=0,"Out of stock",IF(G12738&lt;H12738,"Understocked",IF(G12738&gt;Summary!$B$6*H12738,"Overstocked","Healthy")))</f>
        <v>Healthy</v>
      </c>
      <c r="R12738" s="0" t="str">
        <f aca="false">IF(I12738&gt;=Summary!$B$7,"Fast",IF(I12738&lt;Summary!$B$8,"Slow","Medium"))</f>
        <v>Medium</v>
      </c>
      <c r="S12738" s="15" t="n">
        <f aca="false">IF(M12738&gt;Summary!$B$5,1,0)</f>
        <v>0</v>
      </c>
      <c r="T12738" s="16" t="n">
        <f aca="false">IF(Q12738="Overstocked",(G12738-Summary!$B$6*H12738)*J12738,0)</f>
        <v>0</v>
      </c>
    </row>
    <row r="12739" customFormat="false" ht="15" hidden="false" customHeight="false" outlineLevel="0" collapsed="false">
      <c r="A12739" s="0" t="s">
        <v>12837</v>
      </c>
      <c r="B12739" s="0" t="s">
        <v>123</v>
      </c>
      <c r="C12739" s="0" t="s">
        <v>85</v>
      </c>
      <c r="D12739" s="0" t="s">
        <v>86</v>
      </c>
      <c r="E12739" s="14" t="n">
        <v>45114</v>
      </c>
      <c r="F12739" s="14" t="n">
        <v>45117</v>
      </c>
      <c r="G12739" s="0" t="n">
        <v>323</v>
      </c>
      <c r="H12739" s="0" t="n">
        <v>149</v>
      </c>
      <c r="I12739" s="0" t="n">
        <v>136</v>
      </c>
      <c r="J12739" s="0" t="n">
        <v>492</v>
      </c>
      <c r="K12739" s="0" t="n">
        <v>939</v>
      </c>
      <c r="L12739" s="15" t="s">
        <v>97</v>
      </c>
      <c r="M12739" s="0" t="n">
        <v>3</v>
      </c>
      <c r="N12739" s="16" t="n">
        <f aca="false">I12739*K12739</f>
        <v>127704</v>
      </c>
      <c r="O12739" s="16" t="n">
        <f aca="false">I12739*(K12739-J12739)</f>
        <v>60792</v>
      </c>
      <c r="P12739" s="15" t="n">
        <f aca="false">K12739-J12739</f>
        <v>447</v>
      </c>
      <c r="Q12739" s="0" t="str">
        <f aca="false">IF(G12739=0,"Out of stock",IF(G12739&lt;H12739,"Understocked",IF(G12739&gt;Summary!$B$6*H12739,"Overstocked","Healthy")))</f>
        <v>Healthy</v>
      </c>
      <c r="R12739" s="0" t="str">
        <f aca="false">IF(I12739&gt;=Summary!$B$7,"Fast",IF(I12739&lt;Summary!$B$8,"Slow","Medium"))</f>
        <v>Medium</v>
      </c>
      <c r="S12739" s="15" t="n">
        <f aca="false">IF(M12739&gt;Summary!$B$5,1,0)</f>
        <v>0</v>
      </c>
      <c r="T12739" s="16" t="n">
        <f aca="false">IF(Q12739="Overstocked",(G12739-Summary!$B$6*H12739)*J12739,0)</f>
        <v>0</v>
      </c>
    </row>
    <row r="12740" customFormat="false" ht="15" hidden="false" customHeight="false" outlineLevel="0" collapsed="false">
      <c r="A12740" s="0" t="s">
        <v>12838</v>
      </c>
      <c r="B12740" s="0" t="s">
        <v>123</v>
      </c>
      <c r="C12740" s="0" t="s">
        <v>85</v>
      </c>
      <c r="D12740" s="0" t="s">
        <v>102</v>
      </c>
      <c r="E12740" s="14" t="n">
        <v>45293</v>
      </c>
      <c r="F12740" s="14" t="n">
        <v>45303</v>
      </c>
      <c r="G12740" s="0" t="n">
        <v>49</v>
      </c>
      <c r="H12740" s="0" t="n">
        <v>143</v>
      </c>
      <c r="I12740" s="0" t="n">
        <v>82</v>
      </c>
      <c r="J12740" s="0" t="n">
        <v>892</v>
      </c>
      <c r="K12740" s="0" t="n">
        <v>1134</v>
      </c>
      <c r="L12740" s="15" t="s">
        <v>97</v>
      </c>
      <c r="M12740" s="0" t="n">
        <v>10</v>
      </c>
      <c r="N12740" s="16" t="n">
        <f aca="false">I12740*K12740</f>
        <v>92988</v>
      </c>
      <c r="O12740" s="16" t="n">
        <f aca="false">I12740*(K12740-J12740)</f>
        <v>19844</v>
      </c>
      <c r="P12740" s="15" t="n">
        <f aca="false">K12740-J12740</f>
        <v>242</v>
      </c>
      <c r="Q12740" s="0" t="str">
        <f aca="false">IF(G12740=0,"Out of stock",IF(G12740&lt;H12740,"Understocked",IF(G12740&gt;Summary!$B$6*H12740,"Overstocked","Healthy")))</f>
        <v>Understocked</v>
      </c>
      <c r="R12740" s="0" t="str">
        <f aca="false">IF(I12740&gt;=Summary!$B$7,"Fast",IF(I12740&lt;Summary!$B$8,"Slow","Medium"))</f>
        <v>Slow</v>
      </c>
      <c r="S12740" s="15" t="n">
        <f aca="false">IF(M12740&gt;Summary!$B$5,1,0)</f>
        <v>1</v>
      </c>
      <c r="T12740" s="16" t="n">
        <f aca="false">IF(Q12740="Overstocked",(G12740-Summary!$B$6*H12740)*J12740,0)</f>
        <v>0</v>
      </c>
    </row>
    <row r="12741" customFormat="false" ht="15" hidden="false" customHeight="false" outlineLevel="0" collapsed="false">
      <c r="A12741" s="0" t="s">
        <v>12839</v>
      </c>
      <c r="B12741" s="0" t="s">
        <v>95</v>
      </c>
      <c r="C12741" s="0" t="s">
        <v>96</v>
      </c>
      <c r="D12741" s="0" t="s">
        <v>92</v>
      </c>
      <c r="E12741" s="14" t="n">
        <v>45203</v>
      </c>
      <c r="F12741" s="14" t="n">
        <v>45212</v>
      </c>
      <c r="G12741" s="0" t="n">
        <v>427</v>
      </c>
      <c r="H12741" s="0" t="n">
        <v>88</v>
      </c>
      <c r="I12741" s="0" t="n">
        <v>223</v>
      </c>
      <c r="J12741" s="0" t="n">
        <v>1904</v>
      </c>
      <c r="K12741" s="0" t="n">
        <v>2344</v>
      </c>
      <c r="L12741" s="15" t="s">
        <v>93</v>
      </c>
      <c r="M12741" s="0" t="n">
        <v>9</v>
      </c>
      <c r="N12741" s="16" t="n">
        <f aca="false">I12741*K12741</f>
        <v>522712</v>
      </c>
      <c r="O12741" s="16" t="n">
        <f aca="false">I12741*(K12741-J12741)</f>
        <v>98120</v>
      </c>
      <c r="P12741" s="15" t="n">
        <f aca="false">K12741-J12741</f>
        <v>440</v>
      </c>
      <c r="Q12741" s="0" t="str">
        <f aca="false">IF(G12741=0,"Out of stock",IF(G12741&lt;H12741,"Understocked",IF(G12741&gt;Summary!$B$6*H12741,"Overstocked","Healthy")))</f>
        <v>Overstocked</v>
      </c>
      <c r="R12741" s="0" t="str">
        <f aca="false">IF(I12741&gt;=Summary!$B$7,"Fast",IF(I12741&lt;Summary!$B$8,"Slow","Medium"))</f>
        <v>Fast</v>
      </c>
      <c r="S12741" s="15" t="n">
        <f aca="false">IF(M12741&gt;Summary!$B$5,1,0)</f>
        <v>1</v>
      </c>
      <c r="T12741" s="16" t="n">
        <f aca="false">IF(Q12741="Overstocked",(G12741-Summary!$B$6*H12741)*J12741,0)</f>
        <v>142800</v>
      </c>
    </row>
    <row r="12742" customFormat="false" ht="15" hidden="false" customHeight="false" outlineLevel="0" collapsed="false">
      <c r="A12742" s="0" t="s">
        <v>12840</v>
      </c>
      <c r="B12742" s="0" t="s">
        <v>84</v>
      </c>
      <c r="C12742" s="0" t="s">
        <v>96</v>
      </c>
      <c r="D12742" s="0" t="s">
        <v>86</v>
      </c>
      <c r="E12742" s="14" t="n">
        <v>44968</v>
      </c>
      <c r="F12742" s="14" t="n">
        <v>44972</v>
      </c>
      <c r="G12742" s="0" t="n">
        <v>484</v>
      </c>
      <c r="H12742" s="0" t="n">
        <v>94</v>
      </c>
      <c r="I12742" s="0" t="n">
        <v>289</v>
      </c>
      <c r="J12742" s="0" t="n">
        <v>444</v>
      </c>
      <c r="K12742" s="0" t="n">
        <v>920</v>
      </c>
      <c r="L12742" s="15" t="s">
        <v>93</v>
      </c>
      <c r="M12742" s="0" t="n">
        <v>4</v>
      </c>
      <c r="N12742" s="16" t="n">
        <f aca="false">I12742*K12742</f>
        <v>265880</v>
      </c>
      <c r="O12742" s="16" t="n">
        <f aca="false">I12742*(K12742-J12742)</f>
        <v>137564</v>
      </c>
      <c r="P12742" s="15" t="n">
        <f aca="false">K12742-J12742</f>
        <v>476</v>
      </c>
      <c r="Q12742" s="0" t="str">
        <f aca="false">IF(G12742=0,"Out of stock",IF(G12742&lt;H12742,"Understocked",IF(G12742&gt;Summary!$B$6*H12742,"Overstocked","Healthy")))</f>
        <v>Overstocked</v>
      </c>
      <c r="R12742" s="0" t="str">
        <f aca="false">IF(I12742&gt;=Summary!$B$7,"Fast",IF(I12742&lt;Summary!$B$8,"Slow","Medium"))</f>
        <v>Fast</v>
      </c>
      <c r="S12742" s="15" t="n">
        <f aca="false">IF(M12742&gt;Summary!$B$5,1,0)</f>
        <v>0</v>
      </c>
      <c r="T12742" s="16" t="n">
        <f aca="false">IF(Q12742="Overstocked",(G12742-Summary!$B$6*H12742)*J12742,0)</f>
        <v>47952</v>
      </c>
    </row>
    <row r="12743" customFormat="false" ht="15" hidden="false" customHeight="false" outlineLevel="0" collapsed="false">
      <c r="A12743" s="0" t="s">
        <v>12841</v>
      </c>
      <c r="B12743" s="0" t="s">
        <v>84</v>
      </c>
      <c r="C12743" s="0" t="s">
        <v>78</v>
      </c>
      <c r="D12743" s="0" t="s">
        <v>79</v>
      </c>
      <c r="E12743" s="14" t="n">
        <v>45206</v>
      </c>
      <c r="F12743" s="14" t="n">
        <v>45209</v>
      </c>
      <c r="G12743" s="0" t="n">
        <v>147</v>
      </c>
      <c r="H12743" s="0" t="n">
        <v>75</v>
      </c>
      <c r="I12743" s="0" t="n">
        <v>99</v>
      </c>
      <c r="J12743" s="0" t="n">
        <v>407</v>
      </c>
      <c r="K12743" s="0" t="n">
        <v>542</v>
      </c>
      <c r="L12743" s="15" t="s">
        <v>80</v>
      </c>
      <c r="M12743" s="0" t="n">
        <v>3</v>
      </c>
      <c r="N12743" s="16" t="n">
        <f aca="false">I12743*K12743</f>
        <v>53658</v>
      </c>
      <c r="O12743" s="16" t="n">
        <f aca="false">I12743*(K12743-J12743)</f>
        <v>13365</v>
      </c>
      <c r="P12743" s="15" t="n">
        <f aca="false">K12743-J12743</f>
        <v>135</v>
      </c>
      <c r="Q12743" s="0" t="str">
        <f aca="false">IF(G12743=0,"Out of stock",IF(G12743&lt;H12743,"Understocked",IF(G12743&gt;Summary!$B$6*H12743,"Overstocked","Healthy")))</f>
        <v>Healthy</v>
      </c>
      <c r="R12743" s="0" t="str">
        <f aca="false">IF(I12743&gt;=Summary!$B$7,"Fast",IF(I12743&lt;Summary!$B$8,"Slow","Medium"))</f>
        <v>Slow</v>
      </c>
      <c r="S12743" s="15" t="n">
        <f aca="false">IF(M12743&gt;Summary!$B$5,1,0)</f>
        <v>0</v>
      </c>
      <c r="T12743" s="16" t="n">
        <f aca="false">IF(Q12743="Overstocked",(G12743-Summary!$B$6*H12743)*J12743,0)</f>
        <v>0</v>
      </c>
    </row>
    <row r="12744" customFormat="false" ht="15" hidden="false" customHeight="false" outlineLevel="0" collapsed="false">
      <c r="A12744" s="0" t="s">
        <v>12842</v>
      </c>
      <c r="B12744" s="0" t="s">
        <v>77</v>
      </c>
      <c r="C12744" s="0" t="s">
        <v>85</v>
      </c>
      <c r="D12744" s="0" t="s">
        <v>90</v>
      </c>
      <c r="E12744" s="14" t="n">
        <v>45147</v>
      </c>
      <c r="F12744" s="14" t="n">
        <v>45148</v>
      </c>
      <c r="G12744" s="0" t="n">
        <v>33</v>
      </c>
      <c r="H12744" s="0" t="n">
        <v>146</v>
      </c>
      <c r="I12744" s="0" t="n">
        <v>295</v>
      </c>
      <c r="J12744" s="0" t="n">
        <v>245</v>
      </c>
      <c r="K12744" s="0" t="n">
        <v>683</v>
      </c>
      <c r="L12744" s="15" t="s">
        <v>82</v>
      </c>
      <c r="M12744" s="0" t="n">
        <v>1</v>
      </c>
      <c r="N12744" s="16" t="n">
        <f aca="false">I12744*K12744</f>
        <v>201485</v>
      </c>
      <c r="O12744" s="16" t="n">
        <f aca="false">I12744*(K12744-J12744)</f>
        <v>129210</v>
      </c>
      <c r="P12744" s="15" t="n">
        <f aca="false">K12744-J12744</f>
        <v>438</v>
      </c>
      <c r="Q12744" s="0" t="str">
        <f aca="false">IF(G12744=0,"Out of stock",IF(G12744&lt;H12744,"Understocked",IF(G12744&gt;Summary!$B$6*H12744,"Overstocked","Healthy")))</f>
        <v>Understocked</v>
      </c>
      <c r="R12744" s="0" t="str">
        <f aca="false">IF(I12744&gt;=Summary!$B$7,"Fast",IF(I12744&lt;Summary!$B$8,"Slow","Medium"))</f>
        <v>Fast</v>
      </c>
      <c r="S12744" s="15" t="n">
        <f aca="false">IF(M12744&gt;Summary!$B$5,1,0)</f>
        <v>0</v>
      </c>
      <c r="T12744" s="16" t="n">
        <f aca="false">IF(Q12744="Overstocked",(G12744-Summary!$B$6*H12744)*J12744,0)</f>
        <v>0</v>
      </c>
    </row>
    <row r="12745" customFormat="false" ht="15" hidden="false" customHeight="false" outlineLevel="0" collapsed="false">
      <c r="A12745" s="0" t="s">
        <v>12843</v>
      </c>
      <c r="B12745" s="0" t="s">
        <v>113</v>
      </c>
      <c r="C12745" s="0" t="s">
        <v>104</v>
      </c>
      <c r="D12745" s="0" t="s">
        <v>79</v>
      </c>
      <c r="E12745" s="14" t="n">
        <v>45242</v>
      </c>
      <c r="F12745" s="14" t="n">
        <v>45245</v>
      </c>
      <c r="G12745" s="0" t="n">
        <v>100</v>
      </c>
      <c r="H12745" s="0" t="n">
        <v>55</v>
      </c>
      <c r="I12745" s="0" t="n">
        <v>288</v>
      </c>
      <c r="J12745" s="0" t="n">
        <v>1605</v>
      </c>
      <c r="K12745" s="0" t="n">
        <v>1985</v>
      </c>
      <c r="L12745" s="15" t="s">
        <v>93</v>
      </c>
      <c r="M12745" s="0" t="n">
        <v>3</v>
      </c>
      <c r="N12745" s="16" t="n">
        <f aca="false">I12745*K12745</f>
        <v>571680</v>
      </c>
      <c r="O12745" s="16" t="n">
        <f aca="false">I12745*(K12745-J12745)</f>
        <v>109440</v>
      </c>
      <c r="P12745" s="15" t="n">
        <f aca="false">K12745-J12745</f>
        <v>380</v>
      </c>
      <c r="Q12745" s="0" t="str">
        <f aca="false">IF(G12745=0,"Out of stock",IF(G12745&lt;H12745,"Understocked",IF(G12745&gt;Summary!$B$6*H12745,"Overstocked","Healthy")))</f>
        <v>Healthy</v>
      </c>
      <c r="R12745" s="0" t="str">
        <f aca="false">IF(I12745&gt;=Summary!$B$7,"Fast",IF(I12745&lt;Summary!$B$8,"Slow","Medium"))</f>
        <v>Fast</v>
      </c>
      <c r="S12745" s="15" t="n">
        <f aca="false">IF(M12745&gt;Summary!$B$5,1,0)</f>
        <v>0</v>
      </c>
      <c r="T12745" s="16" t="n">
        <f aca="false">IF(Q12745="Overstocked",(G12745-Summary!$B$6*H12745)*J12745,0)</f>
        <v>0</v>
      </c>
    </row>
    <row r="12746" customFormat="false" ht="15" hidden="false" customHeight="false" outlineLevel="0" collapsed="false">
      <c r="A12746" s="0" t="s">
        <v>12844</v>
      </c>
      <c r="B12746" s="0" t="s">
        <v>111</v>
      </c>
      <c r="C12746" s="0" t="s">
        <v>85</v>
      </c>
      <c r="D12746" s="0" t="s">
        <v>102</v>
      </c>
      <c r="E12746" s="14" t="n">
        <v>45598</v>
      </c>
      <c r="F12746" s="14" t="n">
        <v>45601</v>
      </c>
      <c r="G12746" s="0" t="n">
        <v>184</v>
      </c>
      <c r="H12746" s="0" t="n">
        <v>125</v>
      </c>
      <c r="I12746" s="0" t="n">
        <v>16</v>
      </c>
      <c r="J12746" s="0" t="n">
        <v>1884</v>
      </c>
      <c r="K12746" s="0" t="n">
        <v>2247</v>
      </c>
      <c r="L12746" s="15" t="s">
        <v>82</v>
      </c>
      <c r="M12746" s="0" t="n">
        <v>3</v>
      </c>
      <c r="N12746" s="16" t="n">
        <f aca="false">I12746*K12746</f>
        <v>35952</v>
      </c>
      <c r="O12746" s="16" t="n">
        <f aca="false">I12746*(K12746-J12746)</f>
        <v>5808</v>
      </c>
      <c r="P12746" s="15" t="n">
        <f aca="false">K12746-J12746</f>
        <v>363</v>
      </c>
      <c r="Q12746" s="0" t="str">
        <f aca="false">IF(G12746=0,"Out of stock",IF(G12746&lt;H12746,"Understocked",IF(G12746&gt;Summary!$B$6*H12746,"Overstocked","Healthy")))</f>
        <v>Healthy</v>
      </c>
      <c r="R12746" s="0" t="str">
        <f aca="false">IF(I12746&gt;=Summary!$B$7,"Fast",IF(I12746&lt;Summary!$B$8,"Slow","Medium"))</f>
        <v>Slow</v>
      </c>
      <c r="S12746" s="15" t="n">
        <f aca="false">IF(M12746&gt;Summary!$B$5,1,0)</f>
        <v>0</v>
      </c>
      <c r="T12746" s="16" t="n">
        <f aca="false">IF(Q12746="Overstocked",(G12746-Summary!$B$6*H12746)*J12746,0)</f>
        <v>0</v>
      </c>
    </row>
    <row r="12747" customFormat="false" ht="15" hidden="false" customHeight="false" outlineLevel="0" collapsed="false">
      <c r="A12747" s="0" t="s">
        <v>12845</v>
      </c>
      <c r="B12747" s="0" t="s">
        <v>111</v>
      </c>
      <c r="C12747" s="0" t="s">
        <v>85</v>
      </c>
      <c r="D12747" s="0" t="s">
        <v>102</v>
      </c>
      <c r="E12747" s="14" t="n">
        <v>45576</v>
      </c>
      <c r="F12747" s="14" t="n">
        <v>45578</v>
      </c>
      <c r="G12747" s="0" t="n">
        <v>407</v>
      </c>
      <c r="H12747" s="0" t="n">
        <v>82</v>
      </c>
      <c r="I12747" s="0" t="n">
        <v>75</v>
      </c>
      <c r="J12747" s="0" t="n">
        <v>1223</v>
      </c>
      <c r="K12747" s="0" t="n">
        <v>1673</v>
      </c>
      <c r="L12747" s="15" t="s">
        <v>93</v>
      </c>
      <c r="M12747" s="0" t="n">
        <v>2</v>
      </c>
      <c r="N12747" s="16" t="n">
        <f aca="false">I12747*K12747</f>
        <v>125475</v>
      </c>
      <c r="O12747" s="16" t="n">
        <f aca="false">I12747*(K12747-J12747)</f>
        <v>33750</v>
      </c>
      <c r="P12747" s="15" t="n">
        <f aca="false">K12747-J12747</f>
        <v>450</v>
      </c>
      <c r="Q12747" s="0" t="str">
        <f aca="false">IF(G12747=0,"Out of stock",IF(G12747&lt;H12747,"Understocked",IF(G12747&gt;Summary!$B$6*H12747,"Overstocked","Healthy")))</f>
        <v>Overstocked</v>
      </c>
      <c r="R12747" s="0" t="str">
        <f aca="false">IF(I12747&gt;=Summary!$B$7,"Fast",IF(I12747&lt;Summary!$B$8,"Slow","Medium"))</f>
        <v>Slow</v>
      </c>
      <c r="S12747" s="15" t="n">
        <f aca="false">IF(M12747&gt;Summary!$B$5,1,0)</f>
        <v>0</v>
      </c>
      <c r="T12747" s="16" t="n">
        <f aca="false">IF(Q12747="Overstocked",(G12747-Summary!$B$6*H12747)*J12747,0)</f>
        <v>96617</v>
      </c>
    </row>
    <row r="12748" customFormat="false" ht="15" hidden="false" customHeight="false" outlineLevel="0" collapsed="false">
      <c r="A12748" s="0" t="s">
        <v>12846</v>
      </c>
      <c r="B12748" s="0" t="s">
        <v>111</v>
      </c>
      <c r="C12748" s="0" t="s">
        <v>96</v>
      </c>
      <c r="D12748" s="0" t="s">
        <v>90</v>
      </c>
      <c r="E12748" s="14" t="n">
        <v>45612</v>
      </c>
      <c r="F12748" s="14" t="n">
        <v>45618</v>
      </c>
      <c r="G12748" s="0" t="n">
        <v>32</v>
      </c>
      <c r="H12748" s="0" t="n">
        <v>133</v>
      </c>
      <c r="I12748" s="0" t="n">
        <v>282</v>
      </c>
      <c r="J12748" s="0" t="n">
        <v>1827</v>
      </c>
      <c r="K12748" s="0" t="n">
        <v>1904</v>
      </c>
      <c r="L12748" s="15" t="s">
        <v>97</v>
      </c>
      <c r="M12748" s="0" t="n">
        <v>6</v>
      </c>
      <c r="N12748" s="16" t="n">
        <f aca="false">I12748*K12748</f>
        <v>536928</v>
      </c>
      <c r="O12748" s="16" t="n">
        <f aca="false">I12748*(K12748-J12748)</f>
        <v>21714</v>
      </c>
      <c r="P12748" s="15" t="n">
        <f aca="false">K12748-J12748</f>
        <v>77</v>
      </c>
      <c r="Q12748" s="0" t="str">
        <f aca="false">IF(G12748=0,"Out of stock",IF(G12748&lt;H12748,"Understocked",IF(G12748&gt;Summary!$B$6*H12748,"Overstocked","Healthy")))</f>
        <v>Understocked</v>
      </c>
      <c r="R12748" s="0" t="str">
        <f aca="false">IF(I12748&gt;=Summary!$B$7,"Fast",IF(I12748&lt;Summary!$B$8,"Slow","Medium"))</f>
        <v>Fast</v>
      </c>
      <c r="S12748" s="15" t="n">
        <f aca="false">IF(M12748&gt;Summary!$B$5,1,0)</f>
        <v>0</v>
      </c>
      <c r="T12748" s="16" t="n">
        <f aca="false">IF(Q12748="Overstocked",(G12748-Summary!$B$6*H12748)*J12748,0)</f>
        <v>0</v>
      </c>
    </row>
    <row r="12749" customFormat="false" ht="15" hidden="false" customHeight="false" outlineLevel="0" collapsed="false">
      <c r="A12749" s="0" t="s">
        <v>12847</v>
      </c>
      <c r="B12749" s="0" t="s">
        <v>115</v>
      </c>
      <c r="C12749" s="0" t="s">
        <v>104</v>
      </c>
      <c r="D12749" s="0" t="s">
        <v>102</v>
      </c>
      <c r="E12749" s="14" t="n">
        <v>45051</v>
      </c>
      <c r="F12749" s="14" t="n">
        <v>45054</v>
      </c>
      <c r="G12749" s="0" t="n">
        <v>394</v>
      </c>
      <c r="H12749" s="0" t="n">
        <v>61</v>
      </c>
      <c r="I12749" s="0" t="n">
        <v>11</v>
      </c>
      <c r="J12749" s="0" t="n">
        <v>1538</v>
      </c>
      <c r="K12749" s="0" t="n">
        <v>1903</v>
      </c>
      <c r="L12749" s="15" t="s">
        <v>97</v>
      </c>
      <c r="M12749" s="0" t="n">
        <v>3</v>
      </c>
      <c r="N12749" s="16" t="n">
        <f aca="false">I12749*K12749</f>
        <v>20933</v>
      </c>
      <c r="O12749" s="16" t="n">
        <f aca="false">I12749*(K12749-J12749)</f>
        <v>4015</v>
      </c>
      <c r="P12749" s="15" t="n">
        <f aca="false">K12749-J12749</f>
        <v>365</v>
      </c>
      <c r="Q12749" s="0" t="str">
        <f aca="false">IF(G12749=0,"Out of stock",IF(G12749&lt;H12749,"Understocked",IF(G12749&gt;Summary!$B$6*H12749,"Overstocked","Healthy")))</f>
        <v>Overstocked</v>
      </c>
      <c r="R12749" s="0" t="str">
        <f aca="false">IF(I12749&gt;=Summary!$B$7,"Fast",IF(I12749&lt;Summary!$B$8,"Slow","Medium"))</f>
        <v>Slow</v>
      </c>
      <c r="S12749" s="15" t="n">
        <f aca="false">IF(M12749&gt;Summary!$B$5,1,0)</f>
        <v>0</v>
      </c>
      <c r="T12749" s="16" t="n">
        <f aca="false">IF(Q12749="Overstocked",(G12749-Summary!$B$6*H12749)*J12749,0)</f>
        <v>230700</v>
      </c>
    </row>
    <row r="12750" customFormat="false" ht="15" hidden="false" customHeight="false" outlineLevel="0" collapsed="false">
      <c r="A12750" s="0" t="s">
        <v>12848</v>
      </c>
      <c r="B12750" s="0" t="s">
        <v>84</v>
      </c>
      <c r="C12750" s="0" t="s">
        <v>78</v>
      </c>
      <c r="D12750" s="0" t="s">
        <v>102</v>
      </c>
      <c r="E12750" s="14" t="n">
        <v>45177</v>
      </c>
      <c r="F12750" s="14" t="n">
        <v>45179</v>
      </c>
      <c r="G12750" s="0" t="n">
        <v>188</v>
      </c>
      <c r="H12750" s="0" t="n">
        <v>88</v>
      </c>
      <c r="I12750" s="0" t="n">
        <v>268</v>
      </c>
      <c r="J12750" s="0" t="n">
        <v>1662</v>
      </c>
      <c r="K12750" s="0" t="n">
        <v>1722</v>
      </c>
      <c r="L12750" s="15" t="s">
        <v>80</v>
      </c>
      <c r="M12750" s="0" t="n">
        <v>2</v>
      </c>
      <c r="N12750" s="16" t="n">
        <f aca="false">I12750*K12750</f>
        <v>461496</v>
      </c>
      <c r="O12750" s="16" t="n">
        <f aca="false">I12750*(K12750-J12750)</f>
        <v>16080</v>
      </c>
      <c r="P12750" s="15" t="n">
        <f aca="false">K12750-J12750</f>
        <v>60</v>
      </c>
      <c r="Q12750" s="0" t="str">
        <f aca="false">IF(G12750=0,"Out of stock",IF(G12750&lt;H12750,"Understocked",IF(G12750&gt;Summary!$B$6*H12750,"Overstocked","Healthy")))</f>
        <v>Healthy</v>
      </c>
      <c r="R12750" s="0" t="str">
        <f aca="false">IF(I12750&gt;=Summary!$B$7,"Fast",IF(I12750&lt;Summary!$B$8,"Slow","Medium"))</f>
        <v>Fast</v>
      </c>
      <c r="S12750" s="15" t="n">
        <f aca="false">IF(M12750&gt;Summary!$B$5,1,0)</f>
        <v>0</v>
      </c>
      <c r="T12750" s="16" t="n">
        <f aca="false">IF(Q12750="Overstocked",(G12750-Summary!$B$6*H12750)*J12750,0)</f>
        <v>0</v>
      </c>
    </row>
    <row r="12751" customFormat="false" ht="15" hidden="false" customHeight="false" outlineLevel="0" collapsed="false">
      <c r="A12751" s="0" t="s">
        <v>12849</v>
      </c>
      <c r="B12751" s="0" t="s">
        <v>77</v>
      </c>
      <c r="C12751" s="0" t="s">
        <v>96</v>
      </c>
      <c r="D12751" s="0" t="s">
        <v>79</v>
      </c>
      <c r="E12751" s="14" t="n">
        <v>45351</v>
      </c>
      <c r="F12751" s="14" t="n">
        <v>45357</v>
      </c>
      <c r="G12751" s="0" t="n">
        <v>440</v>
      </c>
      <c r="H12751" s="0" t="n">
        <v>106</v>
      </c>
      <c r="I12751" s="0" t="n">
        <v>284</v>
      </c>
      <c r="J12751" s="0" t="n">
        <v>523</v>
      </c>
      <c r="K12751" s="0" t="n">
        <v>659</v>
      </c>
      <c r="L12751" s="15" t="s">
        <v>80</v>
      </c>
      <c r="M12751" s="0" t="n">
        <v>6</v>
      </c>
      <c r="N12751" s="16" t="n">
        <f aca="false">I12751*K12751</f>
        <v>187156</v>
      </c>
      <c r="O12751" s="16" t="n">
        <f aca="false">I12751*(K12751-J12751)</f>
        <v>38624</v>
      </c>
      <c r="P12751" s="15" t="n">
        <f aca="false">K12751-J12751</f>
        <v>136</v>
      </c>
      <c r="Q12751" s="0" t="str">
        <f aca="false">IF(G12751=0,"Out of stock",IF(G12751&lt;H12751,"Understocked",IF(G12751&gt;Summary!$B$6*H12751,"Overstocked","Healthy")))</f>
        <v>Overstocked</v>
      </c>
      <c r="R12751" s="0" t="str">
        <f aca="false">IF(I12751&gt;=Summary!$B$7,"Fast",IF(I12751&lt;Summary!$B$8,"Slow","Medium"))</f>
        <v>Fast</v>
      </c>
      <c r="S12751" s="15" t="n">
        <f aca="false">IF(M12751&gt;Summary!$B$5,1,0)</f>
        <v>0</v>
      </c>
      <c r="T12751" s="16" t="n">
        <f aca="false">IF(Q12751="Overstocked",(G12751-Summary!$B$6*H12751)*J12751,0)</f>
        <v>8368</v>
      </c>
    </row>
    <row r="12752" customFormat="false" ht="15" hidden="false" customHeight="false" outlineLevel="0" collapsed="false">
      <c r="A12752" s="0" t="s">
        <v>12850</v>
      </c>
      <c r="B12752" s="0" t="s">
        <v>123</v>
      </c>
      <c r="C12752" s="0" t="s">
        <v>96</v>
      </c>
      <c r="D12752" s="0" t="s">
        <v>92</v>
      </c>
      <c r="E12752" s="14" t="n">
        <v>45128</v>
      </c>
      <c r="F12752" s="14" t="n">
        <v>45129</v>
      </c>
      <c r="G12752" s="0" t="n">
        <v>347</v>
      </c>
      <c r="H12752" s="0" t="n">
        <v>107</v>
      </c>
      <c r="I12752" s="0" t="n">
        <v>276</v>
      </c>
      <c r="J12752" s="0" t="n">
        <v>1191</v>
      </c>
      <c r="K12752" s="0" t="n">
        <v>1635</v>
      </c>
      <c r="L12752" s="15" t="s">
        <v>82</v>
      </c>
      <c r="M12752" s="0" t="n">
        <v>1</v>
      </c>
      <c r="N12752" s="16" t="n">
        <f aca="false">I12752*K12752</f>
        <v>451260</v>
      </c>
      <c r="O12752" s="16" t="n">
        <f aca="false">I12752*(K12752-J12752)</f>
        <v>122544</v>
      </c>
      <c r="P12752" s="15" t="n">
        <f aca="false">K12752-J12752</f>
        <v>444</v>
      </c>
      <c r="Q12752" s="0" t="str">
        <f aca="false">IF(G12752=0,"Out of stock",IF(G12752&lt;H12752,"Understocked",IF(G12752&gt;Summary!$B$6*H12752,"Overstocked","Healthy")))</f>
        <v>Healthy</v>
      </c>
      <c r="R12752" s="0" t="str">
        <f aca="false">IF(I12752&gt;=Summary!$B$7,"Fast",IF(I12752&lt;Summary!$B$8,"Slow","Medium"))</f>
        <v>Fast</v>
      </c>
      <c r="S12752" s="15" t="n">
        <f aca="false">IF(M12752&gt;Summary!$B$5,1,0)</f>
        <v>0</v>
      </c>
      <c r="T12752" s="16" t="n">
        <f aca="false">IF(Q12752="Overstocked",(G12752-Summary!$B$6*H12752)*J12752,0)</f>
        <v>0</v>
      </c>
    </row>
    <row r="12753" customFormat="false" ht="15" hidden="false" customHeight="false" outlineLevel="0" collapsed="false">
      <c r="A12753" s="0" t="s">
        <v>12851</v>
      </c>
      <c r="B12753" s="0" t="s">
        <v>89</v>
      </c>
      <c r="C12753" s="0" t="s">
        <v>96</v>
      </c>
      <c r="D12753" s="0" t="s">
        <v>92</v>
      </c>
      <c r="E12753" s="14" t="n">
        <v>45000</v>
      </c>
      <c r="F12753" s="14" t="n">
        <v>45008</v>
      </c>
      <c r="G12753" s="0" t="n">
        <v>432</v>
      </c>
      <c r="H12753" s="0" t="n">
        <v>50</v>
      </c>
      <c r="I12753" s="0" t="n">
        <v>117</v>
      </c>
      <c r="J12753" s="0" t="n">
        <v>970</v>
      </c>
      <c r="K12753" s="0" t="n">
        <v>1414</v>
      </c>
      <c r="L12753" s="15" t="s">
        <v>87</v>
      </c>
      <c r="M12753" s="0" t="n">
        <v>8</v>
      </c>
      <c r="N12753" s="16" t="n">
        <f aca="false">I12753*K12753</f>
        <v>165438</v>
      </c>
      <c r="O12753" s="16" t="n">
        <f aca="false">I12753*(K12753-J12753)</f>
        <v>51948</v>
      </c>
      <c r="P12753" s="15" t="n">
        <f aca="false">K12753-J12753</f>
        <v>444</v>
      </c>
      <c r="Q12753" s="0" t="str">
        <f aca="false">IF(G12753=0,"Out of stock",IF(G12753&lt;H12753,"Understocked",IF(G12753&gt;Summary!$B$6*H12753,"Overstocked","Healthy")))</f>
        <v>Overstocked</v>
      </c>
      <c r="R12753" s="0" t="str">
        <f aca="false">IF(I12753&gt;=Summary!$B$7,"Fast",IF(I12753&lt;Summary!$B$8,"Slow","Medium"))</f>
        <v>Medium</v>
      </c>
      <c r="S12753" s="15" t="n">
        <f aca="false">IF(M12753&gt;Summary!$B$5,1,0)</f>
        <v>1</v>
      </c>
      <c r="T12753" s="16" t="n">
        <f aca="false">IF(Q12753="Overstocked",(G12753-Summary!$B$6*H12753)*J12753,0)</f>
        <v>225040</v>
      </c>
    </row>
    <row r="12754" customFormat="false" ht="15" hidden="false" customHeight="false" outlineLevel="0" collapsed="false">
      <c r="A12754" s="0" t="s">
        <v>12852</v>
      </c>
      <c r="B12754" s="0" t="s">
        <v>95</v>
      </c>
      <c r="C12754" s="0" t="s">
        <v>96</v>
      </c>
      <c r="D12754" s="0" t="s">
        <v>102</v>
      </c>
      <c r="E12754" s="14" t="n">
        <v>45642</v>
      </c>
      <c r="F12754" s="14" t="n">
        <v>45645</v>
      </c>
      <c r="G12754" s="0" t="n">
        <v>220</v>
      </c>
      <c r="H12754" s="0" t="n">
        <v>82</v>
      </c>
      <c r="I12754" s="0" t="n">
        <v>261</v>
      </c>
      <c r="J12754" s="0" t="n">
        <v>1098</v>
      </c>
      <c r="K12754" s="0" t="n">
        <v>1195</v>
      </c>
      <c r="L12754" s="15" t="s">
        <v>97</v>
      </c>
      <c r="M12754" s="0" t="n">
        <v>3</v>
      </c>
      <c r="N12754" s="16" t="n">
        <f aca="false">I12754*K12754</f>
        <v>311895</v>
      </c>
      <c r="O12754" s="16" t="n">
        <f aca="false">I12754*(K12754-J12754)</f>
        <v>25317</v>
      </c>
      <c r="P12754" s="15" t="n">
        <f aca="false">K12754-J12754</f>
        <v>97</v>
      </c>
      <c r="Q12754" s="0" t="str">
        <f aca="false">IF(G12754=0,"Out of stock",IF(G12754&lt;H12754,"Understocked",IF(G12754&gt;Summary!$B$6*H12754,"Overstocked","Healthy")))</f>
        <v>Healthy</v>
      </c>
      <c r="R12754" s="0" t="str">
        <f aca="false">IF(I12754&gt;=Summary!$B$7,"Fast",IF(I12754&lt;Summary!$B$8,"Slow","Medium"))</f>
        <v>Fast</v>
      </c>
      <c r="S12754" s="15" t="n">
        <f aca="false">IF(M12754&gt;Summary!$B$5,1,0)</f>
        <v>0</v>
      </c>
      <c r="T12754" s="16" t="n">
        <f aca="false">IF(Q12754="Overstocked",(G12754-Summary!$B$6*H12754)*J12754,0)</f>
        <v>0</v>
      </c>
    </row>
    <row r="12755" customFormat="false" ht="15" hidden="false" customHeight="false" outlineLevel="0" collapsed="false">
      <c r="A12755" s="0" t="s">
        <v>12853</v>
      </c>
      <c r="B12755" s="0" t="s">
        <v>84</v>
      </c>
      <c r="C12755" s="0" t="s">
        <v>104</v>
      </c>
      <c r="D12755" s="0" t="s">
        <v>102</v>
      </c>
      <c r="E12755" s="14" t="n">
        <v>45055</v>
      </c>
      <c r="F12755" s="14" t="n">
        <v>45057</v>
      </c>
      <c r="G12755" s="0" t="n">
        <v>74</v>
      </c>
      <c r="H12755" s="0" t="n">
        <v>113</v>
      </c>
      <c r="I12755" s="0" t="n">
        <v>15</v>
      </c>
      <c r="J12755" s="0" t="n">
        <v>1955</v>
      </c>
      <c r="K12755" s="0" t="n">
        <v>2404</v>
      </c>
      <c r="L12755" s="15" t="s">
        <v>97</v>
      </c>
      <c r="M12755" s="0" t="n">
        <v>2</v>
      </c>
      <c r="N12755" s="16" t="n">
        <f aca="false">I12755*K12755</f>
        <v>36060</v>
      </c>
      <c r="O12755" s="16" t="n">
        <f aca="false">I12755*(K12755-J12755)</f>
        <v>6735</v>
      </c>
      <c r="P12755" s="15" t="n">
        <f aca="false">K12755-J12755</f>
        <v>449</v>
      </c>
      <c r="Q12755" s="0" t="str">
        <f aca="false">IF(G12755=0,"Out of stock",IF(G12755&lt;H12755,"Understocked",IF(G12755&gt;Summary!$B$6*H12755,"Overstocked","Healthy")))</f>
        <v>Understocked</v>
      </c>
      <c r="R12755" s="0" t="str">
        <f aca="false">IF(I12755&gt;=Summary!$B$7,"Fast",IF(I12755&lt;Summary!$B$8,"Slow","Medium"))</f>
        <v>Slow</v>
      </c>
      <c r="S12755" s="15" t="n">
        <f aca="false">IF(M12755&gt;Summary!$B$5,1,0)</f>
        <v>0</v>
      </c>
      <c r="T12755" s="16" t="n">
        <f aca="false">IF(Q12755="Overstocked",(G12755-Summary!$B$6*H12755)*J12755,0)</f>
        <v>0</v>
      </c>
    </row>
    <row r="12756" customFormat="false" ht="15" hidden="false" customHeight="false" outlineLevel="0" collapsed="false">
      <c r="A12756" s="0" t="s">
        <v>12854</v>
      </c>
      <c r="B12756" s="0" t="s">
        <v>113</v>
      </c>
      <c r="C12756" s="0" t="s">
        <v>85</v>
      </c>
      <c r="D12756" s="0" t="s">
        <v>92</v>
      </c>
      <c r="E12756" s="14" t="n">
        <v>45509</v>
      </c>
      <c r="F12756" s="14" t="n">
        <v>45513</v>
      </c>
      <c r="G12756" s="0" t="n">
        <v>478</v>
      </c>
      <c r="H12756" s="0" t="n">
        <v>127</v>
      </c>
      <c r="I12756" s="0" t="n">
        <v>212</v>
      </c>
      <c r="J12756" s="0" t="n">
        <v>1987</v>
      </c>
      <c r="K12756" s="0" t="n">
        <v>2323</v>
      </c>
      <c r="L12756" s="15" t="s">
        <v>80</v>
      </c>
      <c r="M12756" s="0" t="n">
        <v>4</v>
      </c>
      <c r="N12756" s="16" t="n">
        <f aca="false">I12756*K12756</f>
        <v>492476</v>
      </c>
      <c r="O12756" s="16" t="n">
        <f aca="false">I12756*(K12756-J12756)</f>
        <v>71232</v>
      </c>
      <c r="P12756" s="15" t="n">
        <f aca="false">K12756-J12756</f>
        <v>336</v>
      </c>
      <c r="Q12756" s="0" t="str">
        <f aca="false">IF(G12756=0,"Out of stock",IF(G12756&lt;H12756,"Understocked",IF(G12756&gt;Summary!$B$6*H12756,"Overstocked","Healthy")))</f>
        <v>Healthy</v>
      </c>
      <c r="R12756" s="0" t="str">
        <f aca="false">IF(I12756&gt;=Summary!$B$7,"Fast",IF(I12756&lt;Summary!$B$8,"Slow","Medium"))</f>
        <v>Fast</v>
      </c>
      <c r="S12756" s="15" t="n">
        <f aca="false">IF(M12756&gt;Summary!$B$5,1,0)</f>
        <v>0</v>
      </c>
      <c r="T12756" s="16" t="n">
        <f aca="false">IF(Q12756="Overstocked",(G12756-Summary!$B$6*H12756)*J12756,0)</f>
        <v>0</v>
      </c>
    </row>
    <row r="12757" customFormat="false" ht="15" hidden="false" customHeight="false" outlineLevel="0" collapsed="false">
      <c r="A12757" s="0" t="s">
        <v>12855</v>
      </c>
      <c r="B12757" s="0" t="s">
        <v>101</v>
      </c>
      <c r="C12757" s="0" t="s">
        <v>78</v>
      </c>
      <c r="D12757" s="0" t="s">
        <v>102</v>
      </c>
      <c r="E12757" s="14" t="n">
        <v>45589</v>
      </c>
      <c r="F12757" s="14" t="n">
        <v>45596</v>
      </c>
      <c r="G12757" s="0" t="n">
        <v>369</v>
      </c>
      <c r="H12757" s="0" t="n">
        <v>119</v>
      </c>
      <c r="I12757" s="0" t="n">
        <v>17</v>
      </c>
      <c r="J12757" s="0" t="n">
        <v>1078</v>
      </c>
      <c r="K12757" s="0" t="n">
        <v>1318</v>
      </c>
      <c r="L12757" s="15" t="s">
        <v>80</v>
      </c>
      <c r="M12757" s="0" t="n">
        <v>7</v>
      </c>
      <c r="N12757" s="16" t="n">
        <f aca="false">I12757*K12757</f>
        <v>22406</v>
      </c>
      <c r="O12757" s="16" t="n">
        <f aca="false">I12757*(K12757-J12757)</f>
        <v>4080</v>
      </c>
      <c r="P12757" s="15" t="n">
        <f aca="false">K12757-J12757</f>
        <v>240</v>
      </c>
      <c r="Q12757" s="0" t="str">
        <f aca="false">IF(G12757=0,"Out of stock",IF(G12757&lt;H12757,"Understocked",IF(G12757&gt;Summary!$B$6*H12757,"Overstocked","Healthy")))</f>
        <v>Healthy</v>
      </c>
      <c r="R12757" s="0" t="str">
        <f aca="false">IF(I12757&gt;=Summary!$B$7,"Fast",IF(I12757&lt;Summary!$B$8,"Slow","Medium"))</f>
        <v>Slow</v>
      </c>
      <c r="S12757" s="15" t="n">
        <f aca="false">IF(M12757&gt;Summary!$B$5,1,0)</f>
        <v>0</v>
      </c>
      <c r="T12757" s="16" t="n">
        <f aca="false">IF(Q12757="Overstocked",(G12757-Summary!$B$6*H12757)*J12757,0)</f>
        <v>0</v>
      </c>
    </row>
    <row r="12758" customFormat="false" ht="15" hidden="false" customHeight="false" outlineLevel="0" collapsed="false">
      <c r="A12758" s="0" t="s">
        <v>12856</v>
      </c>
      <c r="B12758" s="0" t="s">
        <v>84</v>
      </c>
      <c r="C12758" s="0" t="s">
        <v>96</v>
      </c>
      <c r="D12758" s="0" t="s">
        <v>102</v>
      </c>
      <c r="E12758" s="14" t="n">
        <v>44968</v>
      </c>
      <c r="F12758" s="14" t="n">
        <v>44975</v>
      </c>
      <c r="G12758" s="0" t="n">
        <v>47</v>
      </c>
      <c r="H12758" s="0" t="n">
        <v>128</v>
      </c>
      <c r="I12758" s="0" t="n">
        <v>98</v>
      </c>
      <c r="J12758" s="0" t="n">
        <v>1789</v>
      </c>
      <c r="K12758" s="0" t="n">
        <v>1921</v>
      </c>
      <c r="L12758" s="15" t="s">
        <v>97</v>
      </c>
      <c r="M12758" s="0" t="n">
        <v>7</v>
      </c>
      <c r="N12758" s="16" t="n">
        <f aca="false">I12758*K12758</f>
        <v>188258</v>
      </c>
      <c r="O12758" s="16" t="n">
        <f aca="false">I12758*(K12758-J12758)</f>
        <v>12936</v>
      </c>
      <c r="P12758" s="15" t="n">
        <f aca="false">K12758-J12758</f>
        <v>132</v>
      </c>
      <c r="Q12758" s="0" t="str">
        <f aca="false">IF(G12758=0,"Out of stock",IF(G12758&lt;H12758,"Understocked",IF(G12758&gt;Summary!$B$6*H12758,"Overstocked","Healthy")))</f>
        <v>Understocked</v>
      </c>
      <c r="R12758" s="0" t="str">
        <f aca="false">IF(I12758&gt;=Summary!$B$7,"Fast",IF(I12758&lt;Summary!$B$8,"Slow","Medium"))</f>
        <v>Slow</v>
      </c>
      <c r="S12758" s="15" t="n">
        <f aca="false">IF(M12758&gt;Summary!$B$5,1,0)</f>
        <v>0</v>
      </c>
      <c r="T12758" s="16" t="n">
        <f aca="false">IF(Q12758="Overstocked",(G12758-Summary!$B$6*H12758)*J12758,0)</f>
        <v>0</v>
      </c>
    </row>
    <row r="12759" customFormat="false" ht="15" hidden="false" customHeight="false" outlineLevel="0" collapsed="false">
      <c r="A12759" s="0" t="s">
        <v>12857</v>
      </c>
      <c r="B12759" s="0" t="s">
        <v>89</v>
      </c>
      <c r="C12759" s="0" t="s">
        <v>96</v>
      </c>
      <c r="D12759" s="0" t="s">
        <v>86</v>
      </c>
      <c r="E12759" s="14" t="n">
        <v>45656</v>
      </c>
      <c r="F12759" s="14" t="n">
        <v>45666</v>
      </c>
      <c r="G12759" s="0" t="n">
        <v>285</v>
      </c>
      <c r="H12759" s="0" t="n">
        <v>81</v>
      </c>
      <c r="I12759" s="0" t="n">
        <v>189</v>
      </c>
      <c r="J12759" s="0" t="n">
        <v>1001</v>
      </c>
      <c r="K12759" s="0" t="n">
        <v>1407</v>
      </c>
      <c r="L12759" s="15" t="s">
        <v>97</v>
      </c>
      <c r="M12759" s="0" t="n">
        <v>10</v>
      </c>
      <c r="N12759" s="16" t="n">
        <f aca="false">I12759*K12759</f>
        <v>265923</v>
      </c>
      <c r="O12759" s="16" t="n">
        <f aca="false">I12759*(K12759-J12759)</f>
        <v>76734</v>
      </c>
      <c r="P12759" s="15" t="n">
        <f aca="false">K12759-J12759</f>
        <v>406</v>
      </c>
      <c r="Q12759" s="0" t="str">
        <f aca="false">IF(G12759=0,"Out of stock",IF(G12759&lt;H12759,"Understocked",IF(G12759&gt;Summary!$B$6*H12759,"Overstocked","Healthy")))</f>
        <v>Healthy</v>
      </c>
      <c r="R12759" s="0" t="str">
        <f aca="false">IF(I12759&gt;=Summary!$B$7,"Fast",IF(I12759&lt;Summary!$B$8,"Slow","Medium"))</f>
        <v>Medium</v>
      </c>
      <c r="S12759" s="15" t="n">
        <f aca="false">IF(M12759&gt;Summary!$B$5,1,0)</f>
        <v>1</v>
      </c>
      <c r="T12759" s="16" t="n">
        <f aca="false">IF(Q12759="Overstocked",(G12759-Summary!$B$6*H12759)*J12759,0)</f>
        <v>0</v>
      </c>
    </row>
    <row r="12760" customFormat="false" ht="15" hidden="false" customHeight="false" outlineLevel="0" collapsed="false">
      <c r="A12760" s="0" t="s">
        <v>12858</v>
      </c>
      <c r="B12760" s="0" t="s">
        <v>115</v>
      </c>
      <c r="C12760" s="0" t="s">
        <v>104</v>
      </c>
      <c r="D12760" s="0" t="s">
        <v>86</v>
      </c>
      <c r="E12760" s="14" t="n">
        <v>45630</v>
      </c>
      <c r="F12760" s="14" t="n">
        <v>45640</v>
      </c>
      <c r="G12760" s="0" t="n">
        <v>499</v>
      </c>
      <c r="H12760" s="0" t="n">
        <v>65</v>
      </c>
      <c r="I12760" s="0" t="n">
        <v>142</v>
      </c>
      <c r="J12760" s="0" t="n">
        <v>1737</v>
      </c>
      <c r="K12760" s="0" t="n">
        <v>1898</v>
      </c>
      <c r="L12760" s="15" t="s">
        <v>97</v>
      </c>
      <c r="M12760" s="0" t="n">
        <v>10</v>
      </c>
      <c r="N12760" s="16" t="n">
        <f aca="false">I12760*K12760</f>
        <v>269516</v>
      </c>
      <c r="O12760" s="16" t="n">
        <f aca="false">I12760*(K12760-J12760)</f>
        <v>22862</v>
      </c>
      <c r="P12760" s="15" t="n">
        <f aca="false">K12760-J12760</f>
        <v>161</v>
      </c>
      <c r="Q12760" s="0" t="str">
        <f aca="false">IF(G12760=0,"Out of stock",IF(G12760&lt;H12760,"Understocked",IF(G12760&gt;Summary!$B$6*H12760,"Overstocked","Healthy")))</f>
        <v>Overstocked</v>
      </c>
      <c r="R12760" s="0" t="str">
        <f aca="false">IF(I12760&gt;=Summary!$B$7,"Fast",IF(I12760&lt;Summary!$B$8,"Slow","Medium"))</f>
        <v>Medium</v>
      </c>
      <c r="S12760" s="15" t="n">
        <f aca="false">IF(M12760&gt;Summary!$B$5,1,0)</f>
        <v>1</v>
      </c>
      <c r="T12760" s="16" t="n">
        <f aca="false">IF(Q12760="Overstocked",(G12760-Summary!$B$6*H12760)*J12760,0)</f>
        <v>415143</v>
      </c>
    </row>
    <row r="12761" customFormat="false" ht="15" hidden="false" customHeight="false" outlineLevel="0" collapsed="false">
      <c r="A12761" s="0" t="s">
        <v>12859</v>
      </c>
      <c r="B12761" s="0" t="s">
        <v>115</v>
      </c>
      <c r="C12761" s="0" t="s">
        <v>96</v>
      </c>
      <c r="D12761" s="0" t="s">
        <v>92</v>
      </c>
      <c r="E12761" s="14" t="n">
        <v>44991</v>
      </c>
      <c r="F12761" s="14" t="n">
        <v>44996</v>
      </c>
      <c r="G12761" s="0" t="n">
        <v>140</v>
      </c>
      <c r="H12761" s="0" t="n">
        <v>125</v>
      </c>
      <c r="I12761" s="0" t="n">
        <v>33</v>
      </c>
      <c r="J12761" s="0" t="n">
        <v>730</v>
      </c>
      <c r="K12761" s="0" t="n">
        <v>789</v>
      </c>
      <c r="L12761" s="15" t="s">
        <v>82</v>
      </c>
      <c r="M12761" s="0" t="n">
        <v>5</v>
      </c>
      <c r="N12761" s="16" t="n">
        <f aca="false">I12761*K12761</f>
        <v>26037</v>
      </c>
      <c r="O12761" s="16" t="n">
        <f aca="false">I12761*(K12761-J12761)</f>
        <v>1947</v>
      </c>
      <c r="P12761" s="15" t="n">
        <f aca="false">K12761-J12761</f>
        <v>59</v>
      </c>
      <c r="Q12761" s="0" t="str">
        <f aca="false">IF(G12761=0,"Out of stock",IF(G12761&lt;H12761,"Understocked",IF(G12761&gt;Summary!$B$6*H12761,"Overstocked","Healthy")))</f>
        <v>Healthy</v>
      </c>
      <c r="R12761" s="0" t="str">
        <f aca="false">IF(I12761&gt;=Summary!$B$7,"Fast",IF(I12761&lt;Summary!$B$8,"Slow","Medium"))</f>
        <v>Slow</v>
      </c>
      <c r="S12761" s="15" t="n">
        <f aca="false">IF(M12761&gt;Summary!$B$5,1,0)</f>
        <v>0</v>
      </c>
      <c r="T12761" s="16" t="n">
        <f aca="false">IF(Q12761="Overstocked",(G12761-Summary!$B$6*H12761)*J12761,0)</f>
        <v>0</v>
      </c>
    </row>
    <row r="12762" customFormat="false" ht="15" hidden="false" customHeight="false" outlineLevel="0" collapsed="false">
      <c r="A12762" s="0" t="s">
        <v>12860</v>
      </c>
      <c r="B12762" s="0" t="s">
        <v>107</v>
      </c>
      <c r="C12762" s="0" t="s">
        <v>96</v>
      </c>
      <c r="D12762" s="0" t="s">
        <v>79</v>
      </c>
      <c r="E12762" s="14" t="n">
        <v>44963</v>
      </c>
      <c r="F12762" s="14" t="n">
        <v>44965</v>
      </c>
      <c r="G12762" s="0" t="n">
        <v>388</v>
      </c>
      <c r="H12762" s="0" t="n">
        <v>97</v>
      </c>
      <c r="I12762" s="0" t="n">
        <v>98</v>
      </c>
      <c r="J12762" s="0" t="n">
        <v>1040</v>
      </c>
      <c r="K12762" s="0" t="n">
        <v>1169</v>
      </c>
      <c r="L12762" s="15" t="s">
        <v>97</v>
      </c>
      <c r="M12762" s="0" t="n">
        <v>2</v>
      </c>
      <c r="N12762" s="16" t="n">
        <f aca="false">I12762*K12762</f>
        <v>114562</v>
      </c>
      <c r="O12762" s="16" t="n">
        <f aca="false">I12762*(K12762-J12762)</f>
        <v>12642</v>
      </c>
      <c r="P12762" s="15" t="n">
        <f aca="false">K12762-J12762</f>
        <v>129</v>
      </c>
      <c r="Q12762" s="0" t="str">
        <f aca="false">IF(G12762=0,"Out of stock",IF(G12762&lt;H12762,"Understocked",IF(G12762&gt;Summary!$B$6*H12762,"Overstocked","Healthy")))</f>
        <v>Healthy</v>
      </c>
      <c r="R12762" s="0" t="str">
        <f aca="false">IF(I12762&gt;=Summary!$B$7,"Fast",IF(I12762&lt;Summary!$B$8,"Slow","Medium"))</f>
        <v>Slow</v>
      </c>
      <c r="S12762" s="15" t="n">
        <f aca="false">IF(M12762&gt;Summary!$B$5,1,0)</f>
        <v>0</v>
      </c>
      <c r="T12762" s="16" t="n">
        <f aca="false">IF(Q12762="Overstocked",(G12762-Summary!$B$6*H12762)*J12762,0)</f>
        <v>0</v>
      </c>
    </row>
    <row r="12763" customFormat="false" ht="15" hidden="false" customHeight="false" outlineLevel="0" collapsed="false">
      <c r="A12763" s="0" t="s">
        <v>12861</v>
      </c>
      <c r="B12763" s="0" t="s">
        <v>107</v>
      </c>
      <c r="C12763" s="0" t="s">
        <v>78</v>
      </c>
      <c r="D12763" s="0" t="s">
        <v>79</v>
      </c>
      <c r="E12763" s="14" t="n">
        <v>45021</v>
      </c>
      <c r="F12763" s="14" t="n">
        <v>45028</v>
      </c>
      <c r="G12763" s="0" t="n">
        <v>496</v>
      </c>
      <c r="H12763" s="0" t="n">
        <v>101</v>
      </c>
      <c r="I12763" s="0" t="n">
        <v>65</v>
      </c>
      <c r="J12763" s="0" t="n">
        <v>1267</v>
      </c>
      <c r="K12763" s="0" t="n">
        <v>1735</v>
      </c>
      <c r="L12763" s="15" t="s">
        <v>82</v>
      </c>
      <c r="M12763" s="0" t="n">
        <v>7</v>
      </c>
      <c r="N12763" s="16" t="n">
        <f aca="false">I12763*K12763</f>
        <v>112775</v>
      </c>
      <c r="O12763" s="16" t="n">
        <f aca="false">I12763*(K12763-J12763)</f>
        <v>30420</v>
      </c>
      <c r="P12763" s="15" t="n">
        <f aca="false">K12763-J12763</f>
        <v>468</v>
      </c>
      <c r="Q12763" s="0" t="str">
        <f aca="false">IF(G12763=0,"Out of stock",IF(G12763&lt;H12763,"Understocked",IF(G12763&gt;Summary!$B$6*H12763,"Overstocked","Healthy")))</f>
        <v>Overstocked</v>
      </c>
      <c r="R12763" s="0" t="str">
        <f aca="false">IF(I12763&gt;=Summary!$B$7,"Fast",IF(I12763&lt;Summary!$B$8,"Slow","Medium"))</f>
        <v>Slow</v>
      </c>
      <c r="S12763" s="15" t="n">
        <f aca="false">IF(M12763&gt;Summary!$B$5,1,0)</f>
        <v>0</v>
      </c>
      <c r="T12763" s="16" t="n">
        <f aca="false">IF(Q12763="Overstocked",(G12763-Summary!$B$6*H12763)*J12763,0)</f>
        <v>116564</v>
      </c>
    </row>
    <row r="12764" customFormat="false" ht="15" hidden="false" customHeight="false" outlineLevel="0" collapsed="false">
      <c r="A12764" s="0" t="s">
        <v>12862</v>
      </c>
      <c r="B12764" s="0" t="s">
        <v>77</v>
      </c>
      <c r="C12764" s="0" t="s">
        <v>85</v>
      </c>
      <c r="D12764" s="0" t="s">
        <v>86</v>
      </c>
      <c r="E12764" s="14" t="n">
        <v>45076</v>
      </c>
      <c r="F12764" s="14" t="n">
        <v>45081</v>
      </c>
      <c r="G12764" s="0" t="n">
        <v>67</v>
      </c>
      <c r="H12764" s="0" t="n">
        <v>144</v>
      </c>
      <c r="I12764" s="0" t="n">
        <v>164</v>
      </c>
      <c r="J12764" s="0" t="n">
        <v>1216</v>
      </c>
      <c r="K12764" s="0" t="n">
        <v>1558</v>
      </c>
      <c r="L12764" s="15" t="s">
        <v>80</v>
      </c>
      <c r="M12764" s="0" t="n">
        <v>5</v>
      </c>
      <c r="N12764" s="16" t="n">
        <f aca="false">I12764*K12764</f>
        <v>255512</v>
      </c>
      <c r="O12764" s="16" t="n">
        <f aca="false">I12764*(K12764-J12764)</f>
        <v>56088</v>
      </c>
      <c r="P12764" s="15" t="n">
        <f aca="false">K12764-J12764</f>
        <v>342</v>
      </c>
      <c r="Q12764" s="0" t="str">
        <f aca="false">IF(G12764=0,"Out of stock",IF(G12764&lt;H12764,"Understocked",IF(G12764&gt;Summary!$B$6*H12764,"Overstocked","Healthy")))</f>
        <v>Understocked</v>
      </c>
      <c r="R12764" s="0" t="str">
        <f aca="false">IF(I12764&gt;=Summary!$B$7,"Fast",IF(I12764&lt;Summary!$B$8,"Slow","Medium"))</f>
        <v>Medium</v>
      </c>
      <c r="S12764" s="15" t="n">
        <f aca="false">IF(M12764&gt;Summary!$B$5,1,0)</f>
        <v>0</v>
      </c>
      <c r="T12764" s="16" t="n">
        <f aca="false">IF(Q12764="Overstocked",(G12764-Summary!$B$6*H12764)*J12764,0)</f>
        <v>0</v>
      </c>
    </row>
    <row r="12765" customFormat="false" ht="15" hidden="false" customHeight="false" outlineLevel="0" collapsed="false">
      <c r="A12765" s="0" t="s">
        <v>12863</v>
      </c>
      <c r="B12765" s="0" t="s">
        <v>101</v>
      </c>
      <c r="C12765" s="0" t="s">
        <v>85</v>
      </c>
      <c r="D12765" s="0" t="s">
        <v>102</v>
      </c>
      <c r="E12765" s="14" t="n">
        <v>45146</v>
      </c>
      <c r="F12765" s="14" t="n">
        <v>45155</v>
      </c>
      <c r="G12765" s="0" t="n">
        <v>492</v>
      </c>
      <c r="H12765" s="0" t="n">
        <v>128</v>
      </c>
      <c r="I12765" s="0" t="n">
        <v>145</v>
      </c>
      <c r="J12765" s="0" t="n">
        <v>1331</v>
      </c>
      <c r="K12765" s="0" t="n">
        <v>1785</v>
      </c>
      <c r="L12765" s="15" t="s">
        <v>97</v>
      </c>
      <c r="M12765" s="0" t="n">
        <v>9</v>
      </c>
      <c r="N12765" s="16" t="n">
        <f aca="false">I12765*K12765</f>
        <v>258825</v>
      </c>
      <c r="O12765" s="16" t="n">
        <f aca="false">I12765*(K12765-J12765)</f>
        <v>65830</v>
      </c>
      <c r="P12765" s="15" t="n">
        <f aca="false">K12765-J12765</f>
        <v>454</v>
      </c>
      <c r="Q12765" s="0" t="str">
        <f aca="false">IF(G12765=0,"Out of stock",IF(G12765&lt;H12765,"Understocked",IF(G12765&gt;Summary!$B$6*H12765,"Overstocked","Healthy")))</f>
        <v>Healthy</v>
      </c>
      <c r="R12765" s="0" t="str">
        <f aca="false">IF(I12765&gt;=Summary!$B$7,"Fast",IF(I12765&lt;Summary!$B$8,"Slow","Medium"))</f>
        <v>Medium</v>
      </c>
      <c r="S12765" s="15" t="n">
        <f aca="false">IF(M12765&gt;Summary!$B$5,1,0)</f>
        <v>1</v>
      </c>
      <c r="T12765" s="16" t="n">
        <f aca="false">IF(Q12765="Overstocked",(G12765-Summary!$B$6*H12765)*J12765,0)</f>
        <v>0</v>
      </c>
    </row>
    <row r="12766" customFormat="false" ht="15" hidden="false" customHeight="false" outlineLevel="0" collapsed="false">
      <c r="A12766" s="0" t="s">
        <v>12864</v>
      </c>
      <c r="B12766" s="0" t="s">
        <v>84</v>
      </c>
      <c r="C12766" s="0" t="s">
        <v>96</v>
      </c>
      <c r="D12766" s="0" t="s">
        <v>102</v>
      </c>
      <c r="E12766" s="14" t="n">
        <v>45123</v>
      </c>
      <c r="F12766" s="14" t="n">
        <v>45125</v>
      </c>
      <c r="G12766" s="0" t="n">
        <v>44</v>
      </c>
      <c r="H12766" s="0" t="n">
        <v>52</v>
      </c>
      <c r="I12766" s="0" t="n">
        <v>274</v>
      </c>
      <c r="J12766" s="0" t="n">
        <v>1368</v>
      </c>
      <c r="K12766" s="0" t="n">
        <v>1615</v>
      </c>
      <c r="L12766" s="15" t="s">
        <v>87</v>
      </c>
      <c r="M12766" s="0" t="n">
        <v>2</v>
      </c>
      <c r="N12766" s="16" t="n">
        <f aca="false">I12766*K12766</f>
        <v>442510</v>
      </c>
      <c r="O12766" s="16" t="n">
        <f aca="false">I12766*(K12766-J12766)</f>
        <v>67678</v>
      </c>
      <c r="P12766" s="15" t="n">
        <f aca="false">K12766-J12766</f>
        <v>247</v>
      </c>
      <c r="Q12766" s="0" t="str">
        <f aca="false">IF(G12766=0,"Out of stock",IF(G12766&lt;H12766,"Understocked",IF(G12766&gt;Summary!$B$6*H12766,"Overstocked","Healthy")))</f>
        <v>Understocked</v>
      </c>
      <c r="R12766" s="0" t="str">
        <f aca="false">IF(I12766&gt;=Summary!$B$7,"Fast",IF(I12766&lt;Summary!$B$8,"Slow","Medium"))</f>
        <v>Fast</v>
      </c>
      <c r="S12766" s="15" t="n">
        <f aca="false">IF(M12766&gt;Summary!$B$5,1,0)</f>
        <v>0</v>
      </c>
      <c r="T12766" s="16" t="n">
        <f aca="false">IF(Q12766="Overstocked",(G12766-Summary!$B$6*H12766)*J12766,0)</f>
        <v>0</v>
      </c>
    </row>
    <row r="12767" customFormat="false" ht="15" hidden="false" customHeight="false" outlineLevel="0" collapsed="false">
      <c r="A12767" s="0" t="s">
        <v>12865</v>
      </c>
      <c r="B12767" s="0" t="s">
        <v>95</v>
      </c>
      <c r="C12767" s="0" t="s">
        <v>85</v>
      </c>
      <c r="D12767" s="0" t="s">
        <v>102</v>
      </c>
      <c r="E12767" s="14" t="n">
        <v>45475</v>
      </c>
      <c r="F12767" s="14" t="n">
        <v>45478</v>
      </c>
      <c r="G12767" s="0" t="n">
        <v>185</v>
      </c>
      <c r="H12767" s="0" t="n">
        <v>85</v>
      </c>
      <c r="I12767" s="0" t="n">
        <v>272</v>
      </c>
      <c r="J12767" s="0" t="n">
        <v>1314</v>
      </c>
      <c r="K12767" s="0" t="n">
        <v>1476</v>
      </c>
      <c r="L12767" s="15" t="s">
        <v>87</v>
      </c>
      <c r="M12767" s="0" t="n">
        <v>3</v>
      </c>
      <c r="N12767" s="16" t="n">
        <f aca="false">I12767*K12767</f>
        <v>401472</v>
      </c>
      <c r="O12767" s="16" t="n">
        <f aca="false">I12767*(K12767-J12767)</f>
        <v>44064</v>
      </c>
      <c r="P12767" s="15" t="n">
        <f aca="false">K12767-J12767</f>
        <v>162</v>
      </c>
      <c r="Q12767" s="0" t="str">
        <f aca="false">IF(G12767=0,"Out of stock",IF(G12767&lt;H12767,"Understocked",IF(G12767&gt;Summary!$B$6*H12767,"Overstocked","Healthy")))</f>
        <v>Healthy</v>
      </c>
      <c r="R12767" s="0" t="str">
        <f aca="false">IF(I12767&gt;=Summary!$B$7,"Fast",IF(I12767&lt;Summary!$B$8,"Slow","Medium"))</f>
        <v>Fast</v>
      </c>
      <c r="S12767" s="15" t="n">
        <f aca="false">IF(M12767&gt;Summary!$B$5,1,0)</f>
        <v>0</v>
      </c>
      <c r="T12767" s="16" t="n">
        <f aca="false">IF(Q12767="Overstocked",(G12767-Summary!$B$6*H12767)*J12767,0)</f>
        <v>0</v>
      </c>
    </row>
    <row r="12768" customFormat="false" ht="15" hidden="false" customHeight="false" outlineLevel="0" collapsed="false">
      <c r="A12768" s="0" t="s">
        <v>12866</v>
      </c>
      <c r="B12768" s="0" t="s">
        <v>111</v>
      </c>
      <c r="C12768" s="0" t="s">
        <v>78</v>
      </c>
      <c r="D12768" s="0" t="s">
        <v>86</v>
      </c>
      <c r="E12768" s="14" t="n">
        <v>45399</v>
      </c>
      <c r="F12768" s="14" t="n">
        <v>45402</v>
      </c>
      <c r="G12768" s="0" t="n">
        <v>406</v>
      </c>
      <c r="H12768" s="0" t="n">
        <v>146</v>
      </c>
      <c r="I12768" s="0" t="n">
        <v>255</v>
      </c>
      <c r="J12768" s="0" t="n">
        <v>1230</v>
      </c>
      <c r="K12768" s="0" t="n">
        <v>1302</v>
      </c>
      <c r="L12768" s="15" t="s">
        <v>87</v>
      </c>
      <c r="M12768" s="0" t="n">
        <v>3</v>
      </c>
      <c r="N12768" s="16" t="n">
        <f aca="false">I12768*K12768</f>
        <v>332010</v>
      </c>
      <c r="O12768" s="16" t="n">
        <f aca="false">I12768*(K12768-J12768)</f>
        <v>18360</v>
      </c>
      <c r="P12768" s="15" t="n">
        <f aca="false">K12768-J12768</f>
        <v>72</v>
      </c>
      <c r="Q12768" s="0" t="str">
        <f aca="false">IF(G12768=0,"Out of stock",IF(G12768&lt;H12768,"Understocked",IF(G12768&gt;Summary!$B$6*H12768,"Overstocked","Healthy")))</f>
        <v>Healthy</v>
      </c>
      <c r="R12768" s="0" t="str">
        <f aca="false">IF(I12768&gt;=Summary!$B$7,"Fast",IF(I12768&lt;Summary!$B$8,"Slow","Medium"))</f>
        <v>Fast</v>
      </c>
      <c r="S12768" s="15" t="n">
        <f aca="false">IF(M12768&gt;Summary!$B$5,1,0)</f>
        <v>0</v>
      </c>
      <c r="T12768" s="16" t="n">
        <f aca="false">IF(Q12768="Overstocked",(G12768-Summary!$B$6*H12768)*J12768,0)</f>
        <v>0</v>
      </c>
    </row>
    <row r="12769" customFormat="false" ht="15" hidden="false" customHeight="false" outlineLevel="0" collapsed="false">
      <c r="A12769" s="0" t="s">
        <v>12867</v>
      </c>
      <c r="B12769" s="0" t="s">
        <v>101</v>
      </c>
      <c r="C12769" s="0" t="s">
        <v>85</v>
      </c>
      <c r="D12769" s="0" t="s">
        <v>86</v>
      </c>
      <c r="E12769" s="14" t="n">
        <v>45153</v>
      </c>
      <c r="F12769" s="14" t="n">
        <v>45161</v>
      </c>
      <c r="G12769" s="0" t="n">
        <v>426</v>
      </c>
      <c r="H12769" s="0" t="n">
        <v>82</v>
      </c>
      <c r="I12769" s="0" t="n">
        <v>37</v>
      </c>
      <c r="J12769" s="0" t="n">
        <v>1800</v>
      </c>
      <c r="K12769" s="0" t="n">
        <v>2077</v>
      </c>
      <c r="L12769" s="15" t="s">
        <v>82</v>
      </c>
      <c r="M12769" s="0" t="n">
        <v>8</v>
      </c>
      <c r="N12769" s="16" t="n">
        <f aca="false">I12769*K12769</f>
        <v>76849</v>
      </c>
      <c r="O12769" s="16" t="n">
        <f aca="false">I12769*(K12769-J12769)</f>
        <v>10249</v>
      </c>
      <c r="P12769" s="15" t="n">
        <f aca="false">K12769-J12769</f>
        <v>277</v>
      </c>
      <c r="Q12769" s="0" t="str">
        <f aca="false">IF(G12769=0,"Out of stock",IF(G12769&lt;H12769,"Understocked",IF(G12769&gt;Summary!$B$6*H12769,"Overstocked","Healthy")))</f>
        <v>Overstocked</v>
      </c>
      <c r="R12769" s="0" t="str">
        <f aca="false">IF(I12769&gt;=Summary!$B$7,"Fast",IF(I12769&lt;Summary!$B$8,"Slow","Medium"))</f>
        <v>Slow</v>
      </c>
      <c r="S12769" s="15" t="n">
        <f aca="false">IF(M12769&gt;Summary!$B$5,1,0)</f>
        <v>1</v>
      </c>
      <c r="T12769" s="16" t="n">
        <f aca="false">IF(Q12769="Overstocked",(G12769-Summary!$B$6*H12769)*J12769,0)</f>
        <v>176400</v>
      </c>
    </row>
    <row r="12770" customFormat="false" ht="15" hidden="false" customHeight="false" outlineLevel="0" collapsed="false">
      <c r="A12770" s="0" t="s">
        <v>12868</v>
      </c>
      <c r="B12770" s="0" t="s">
        <v>111</v>
      </c>
      <c r="C12770" s="0" t="s">
        <v>85</v>
      </c>
      <c r="D12770" s="0" t="s">
        <v>102</v>
      </c>
      <c r="E12770" s="14" t="n">
        <v>45380</v>
      </c>
      <c r="F12770" s="14" t="n">
        <v>45387</v>
      </c>
      <c r="G12770" s="0" t="n">
        <v>358</v>
      </c>
      <c r="H12770" s="0" t="n">
        <v>123</v>
      </c>
      <c r="I12770" s="0" t="n">
        <v>208</v>
      </c>
      <c r="J12770" s="0" t="n">
        <v>286</v>
      </c>
      <c r="K12770" s="0" t="n">
        <v>757</v>
      </c>
      <c r="L12770" s="15" t="s">
        <v>80</v>
      </c>
      <c r="M12770" s="0" t="n">
        <v>7</v>
      </c>
      <c r="N12770" s="16" t="n">
        <f aca="false">I12770*K12770</f>
        <v>157456</v>
      </c>
      <c r="O12770" s="16" t="n">
        <f aca="false">I12770*(K12770-J12770)</f>
        <v>97968</v>
      </c>
      <c r="P12770" s="15" t="n">
        <f aca="false">K12770-J12770</f>
        <v>471</v>
      </c>
      <c r="Q12770" s="0" t="str">
        <f aca="false">IF(G12770=0,"Out of stock",IF(G12770&lt;H12770,"Understocked",IF(G12770&gt;Summary!$B$6*H12770,"Overstocked","Healthy")))</f>
        <v>Healthy</v>
      </c>
      <c r="R12770" s="0" t="str">
        <f aca="false">IF(I12770&gt;=Summary!$B$7,"Fast",IF(I12770&lt;Summary!$B$8,"Slow","Medium"))</f>
        <v>Fast</v>
      </c>
      <c r="S12770" s="15" t="n">
        <f aca="false">IF(M12770&gt;Summary!$B$5,1,0)</f>
        <v>0</v>
      </c>
      <c r="T12770" s="16" t="n">
        <f aca="false">IF(Q12770="Overstocked",(G12770-Summary!$B$6*H12770)*J12770,0)</f>
        <v>0</v>
      </c>
    </row>
    <row r="12771" customFormat="false" ht="15" hidden="false" customHeight="false" outlineLevel="0" collapsed="false">
      <c r="A12771" s="0" t="s">
        <v>12869</v>
      </c>
      <c r="B12771" s="0" t="s">
        <v>84</v>
      </c>
      <c r="C12771" s="0" t="s">
        <v>104</v>
      </c>
      <c r="D12771" s="0" t="s">
        <v>86</v>
      </c>
      <c r="E12771" s="14" t="n">
        <v>45213</v>
      </c>
      <c r="F12771" s="14" t="n">
        <v>45221</v>
      </c>
      <c r="G12771" s="0" t="n">
        <v>414</v>
      </c>
      <c r="H12771" s="0" t="n">
        <v>52</v>
      </c>
      <c r="I12771" s="0" t="n">
        <v>215</v>
      </c>
      <c r="J12771" s="0" t="n">
        <v>381</v>
      </c>
      <c r="K12771" s="0" t="n">
        <v>658</v>
      </c>
      <c r="L12771" s="15" t="s">
        <v>87</v>
      </c>
      <c r="M12771" s="0" t="n">
        <v>8</v>
      </c>
      <c r="N12771" s="16" t="n">
        <f aca="false">I12771*K12771</f>
        <v>141470</v>
      </c>
      <c r="O12771" s="16" t="n">
        <f aca="false">I12771*(K12771-J12771)</f>
        <v>59555</v>
      </c>
      <c r="P12771" s="15" t="n">
        <f aca="false">K12771-J12771</f>
        <v>277</v>
      </c>
      <c r="Q12771" s="0" t="str">
        <f aca="false">IF(G12771=0,"Out of stock",IF(G12771&lt;H12771,"Understocked",IF(G12771&gt;Summary!$B$6*H12771,"Overstocked","Healthy")))</f>
        <v>Overstocked</v>
      </c>
      <c r="R12771" s="0" t="str">
        <f aca="false">IF(I12771&gt;=Summary!$B$7,"Fast",IF(I12771&lt;Summary!$B$8,"Slow","Medium"))</f>
        <v>Fast</v>
      </c>
      <c r="S12771" s="15" t="n">
        <f aca="false">IF(M12771&gt;Summary!$B$5,1,0)</f>
        <v>1</v>
      </c>
      <c r="T12771" s="16" t="n">
        <f aca="false">IF(Q12771="Overstocked",(G12771-Summary!$B$6*H12771)*J12771,0)</f>
        <v>78486</v>
      </c>
    </row>
    <row r="12772" customFormat="false" ht="15" hidden="false" customHeight="false" outlineLevel="0" collapsed="false">
      <c r="A12772" s="0" t="s">
        <v>12870</v>
      </c>
      <c r="B12772" s="0" t="s">
        <v>115</v>
      </c>
      <c r="C12772" s="0" t="s">
        <v>104</v>
      </c>
      <c r="D12772" s="0" t="s">
        <v>79</v>
      </c>
      <c r="E12772" s="14" t="n">
        <v>44953</v>
      </c>
      <c r="F12772" s="14" t="n">
        <v>44962</v>
      </c>
      <c r="G12772" s="0" t="n">
        <v>135</v>
      </c>
      <c r="H12772" s="0" t="n">
        <v>132</v>
      </c>
      <c r="I12772" s="0" t="n">
        <v>157</v>
      </c>
      <c r="J12772" s="0" t="n">
        <v>772</v>
      </c>
      <c r="K12772" s="0" t="n">
        <v>896</v>
      </c>
      <c r="L12772" s="15" t="s">
        <v>87</v>
      </c>
      <c r="M12772" s="0" t="n">
        <v>9</v>
      </c>
      <c r="N12772" s="16" t="n">
        <f aca="false">I12772*K12772</f>
        <v>140672</v>
      </c>
      <c r="O12772" s="16" t="n">
        <f aca="false">I12772*(K12772-J12772)</f>
        <v>19468</v>
      </c>
      <c r="P12772" s="15" t="n">
        <f aca="false">K12772-J12772</f>
        <v>124</v>
      </c>
      <c r="Q12772" s="0" t="str">
        <f aca="false">IF(G12772=0,"Out of stock",IF(G12772&lt;H12772,"Understocked",IF(G12772&gt;Summary!$B$6*H12772,"Overstocked","Healthy")))</f>
        <v>Healthy</v>
      </c>
      <c r="R12772" s="0" t="str">
        <f aca="false">IF(I12772&gt;=Summary!$B$7,"Fast",IF(I12772&lt;Summary!$B$8,"Slow","Medium"))</f>
        <v>Medium</v>
      </c>
      <c r="S12772" s="15" t="n">
        <f aca="false">IF(M12772&gt;Summary!$B$5,1,0)</f>
        <v>1</v>
      </c>
      <c r="T12772" s="16" t="n">
        <f aca="false">IF(Q12772="Overstocked",(G12772-Summary!$B$6*H12772)*J12772,0)</f>
        <v>0</v>
      </c>
    </row>
    <row r="12773" customFormat="false" ht="15" hidden="false" customHeight="false" outlineLevel="0" collapsed="false">
      <c r="A12773" s="0" t="s">
        <v>12871</v>
      </c>
      <c r="B12773" s="0" t="s">
        <v>107</v>
      </c>
      <c r="C12773" s="0" t="s">
        <v>78</v>
      </c>
      <c r="D12773" s="0" t="s">
        <v>102</v>
      </c>
      <c r="E12773" s="14" t="n">
        <v>45021</v>
      </c>
      <c r="F12773" s="14" t="n">
        <v>45022</v>
      </c>
      <c r="G12773" s="0" t="n">
        <v>488</v>
      </c>
      <c r="H12773" s="0" t="n">
        <v>61</v>
      </c>
      <c r="I12773" s="0" t="n">
        <v>39</v>
      </c>
      <c r="J12773" s="0" t="n">
        <v>1972</v>
      </c>
      <c r="K12773" s="0" t="n">
        <v>2212</v>
      </c>
      <c r="L12773" s="15" t="s">
        <v>93</v>
      </c>
      <c r="M12773" s="0" t="n">
        <v>1</v>
      </c>
      <c r="N12773" s="16" t="n">
        <f aca="false">I12773*K12773</f>
        <v>86268</v>
      </c>
      <c r="O12773" s="16" t="n">
        <f aca="false">I12773*(K12773-J12773)</f>
        <v>9360</v>
      </c>
      <c r="P12773" s="15" t="n">
        <f aca="false">K12773-J12773</f>
        <v>240</v>
      </c>
      <c r="Q12773" s="0" t="str">
        <f aca="false">IF(G12773=0,"Out of stock",IF(G12773&lt;H12773,"Understocked",IF(G12773&gt;Summary!$B$6*H12773,"Overstocked","Healthy")))</f>
        <v>Overstocked</v>
      </c>
      <c r="R12773" s="0" t="str">
        <f aca="false">IF(I12773&gt;=Summary!$B$7,"Fast",IF(I12773&lt;Summary!$B$8,"Slow","Medium"))</f>
        <v>Slow</v>
      </c>
      <c r="S12773" s="15" t="n">
        <f aca="false">IF(M12773&gt;Summary!$B$5,1,0)</f>
        <v>0</v>
      </c>
      <c r="T12773" s="16" t="n">
        <f aca="false">IF(Q12773="Overstocked",(G12773-Summary!$B$6*H12773)*J12773,0)</f>
        <v>481168</v>
      </c>
    </row>
    <row r="12774" customFormat="false" ht="15" hidden="false" customHeight="false" outlineLevel="0" collapsed="false">
      <c r="A12774" s="0" t="s">
        <v>12872</v>
      </c>
      <c r="B12774" s="0" t="s">
        <v>84</v>
      </c>
      <c r="C12774" s="0" t="s">
        <v>85</v>
      </c>
      <c r="D12774" s="0" t="s">
        <v>79</v>
      </c>
      <c r="E12774" s="14" t="n">
        <v>45020</v>
      </c>
      <c r="F12774" s="14" t="n">
        <v>45030</v>
      </c>
      <c r="G12774" s="0" t="n">
        <v>387</v>
      </c>
      <c r="H12774" s="0" t="n">
        <v>117</v>
      </c>
      <c r="I12774" s="0" t="n">
        <v>42</v>
      </c>
      <c r="J12774" s="0" t="n">
        <v>378</v>
      </c>
      <c r="K12774" s="0" t="n">
        <v>713</v>
      </c>
      <c r="L12774" s="15" t="s">
        <v>93</v>
      </c>
      <c r="M12774" s="0" t="n">
        <v>10</v>
      </c>
      <c r="N12774" s="16" t="n">
        <f aca="false">I12774*K12774</f>
        <v>29946</v>
      </c>
      <c r="O12774" s="16" t="n">
        <f aca="false">I12774*(K12774-J12774)</f>
        <v>14070</v>
      </c>
      <c r="P12774" s="15" t="n">
        <f aca="false">K12774-J12774</f>
        <v>335</v>
      </c>
      <c r="Q12774" s="0" t="str">
        <f aca="false">IF(G12774=0,"Out of stock",IF(G12774&lt;H12774,"Understocked",IF(G12774&gt;Summary!$B$6*H12774,"Overstocked","Healthy")))</f>
        <v>Healthy</v>
      </c>
      <c r="R12774" s="0" t="str">
        <f aca="false">IF(I12774&gt;=Summary!$B$7,"Fast",IF(I12774&lt;Summary!$B$8,"Slow","Medium"))</f>
        <v>Slow</v>
      </c>
      <c r="S12774" s="15" t="n">
        <f aca="false">IF(M12774&gt;Summary!$B$5,1,0)</f>
        <v>1</v>
      </c>
      <c r="T12774" s="16" t="n">
        <f aca="false">IF(Q12774="Overstocked",(G12774-Summary!$B$6*H12774)*J12774,0)</f>
        <v>0</v>
      </c>
    </row>
    <row r="12775" customFormat="false" ht="15" hidden="false" customHeight="false" outlineLevel="0" collapsed="false">
      <c r="A12775" s="0" t="s">
        <v>12873</v>
      </c>
      <c r="B12775" s="0" t="s">
        <v>113</v>
      </c>
      <c r="C12775" s="0" t="s">
        <v>104</v>
      </c>
      <c r="D12775" s="0" t="s">
        <v>90</v>
      </c>
      <c r="E12775" s="14" t="n">
        <v>45104</v>
      </c>
      <c r="F12775" s="14" t="n">
        <v>45114</v>
      </c>
      <c r="G12775" s="0" t="n">
        <v>160</v>
      </c>
      <c r="H12775" s="0" t="n">
        <v>120</v>
      </c>
      <c r="I12775" s="0" t="n">
        <v>47</v>
      </c>
      <c r="J12775" s="0" t="n">
        <v>438</v>
      </c>
      <c r="K12775" s="0" t="n">
        <v>918</v>
      </c>
      <c r="L12775" s="15" t="s">
        <v>97</v>
      </c>
      <c r="M12775" s="0" t="n">
        <v>10</v>
      </c>
      <c r="N12775" s="16" t="n">
        <f aca="false">I12775*K12775</f>
        <v>43146</v>
      </c>
      <c r="O12775" s="16" t="n">
        <f aca="false">I12775*(K12775-J12775)</f>
        <v>22560</v>
      </c>
      <c r="P12775" s="15" t="n">
        <f aca="false">K12775-J12775</f>
        <v>480</v>
      </c>
      <c r="Q12775" s="0" t="str">
        <f aca="false">IF(G12775=0,"Out of stock",IF(G12775&lt;H12775,"Understocked",IF(G12775&gt;Summary!$B$6*H12775,"Overstocked","Healthy")))</f>
        <v>Healthy</v>
      </c>
      <c r="R12775" s="0" t="str">
        <f aca="false">IF(I12775&gt;=Summary!$B$7,"Fast",IF(I12775&lt;Summary!$B$8,"Slow","Medium"))</f>
        <v>Slow</v>
      </c>
      <c r="S12775" s="15" t="n">
        <f aca="false">IF(M12775&gt;Summary!$B$5,1,0)</f>
        <v>1</v>
      </c>
      <c r="T12775" s="16" t="n">
        <f aca="false">IF(Q12775="Overstocked",(G12775-Summary!$B$6*H12775)*J12775,0)</f>
        <v>0</v>
      </c>
    </row>
    <row r="12776" customFormat="false" ht="15" hidden="false" customHeight="false" outlineLevel="0" collapsed="false">
      <c r="A12776" s="0" t="s">
        <v>12874</v>
      </c>
      <c r="B12776" s="0" t="s">
        <v>113</v>
      </c>
      <c r="C12776" s="0" t="s">
        <v>78</v>
      </c>
      <c r="D12776" s="0" t="s">
        <v>92</v>
      </c>
      <c r="E12776" s="14" t="n">
        <v>45390</v>
      </c>
      <c r="F12776" s="14" t="n">
        <v>45391</v>
      </c>
      <c r="G12776" s="0" t="n">
        <v>485</v>
      </c>
      <c r="H12776" s="0" t="n">
        <v>83</v>
      </c>
      <c r="I12776" s="0" t="n">
        <v>172</v>
      </c>
      <c r="J12776" s="0" t="n">
        <v>208</v>
      </c>
      <c r="K12776" s="0" t="n">
        <v>405</v>
      </c>
      <c r="L12776" s="15" t="s">
        <v>82</v>
      </c>
      <c r="M12776" s="0" t="n">
        <v>1</v>
      </c>
      <c r="N12776" s="16" t="n">
        <f aca="false">I12776*K12776</f>
        <v>69660</v>
      </c>
      <c r="O12776" s="16" t="n">
        <f aca="false">I12776*(K12776-J12776)</f>
        <v>33884</v>
      </c>
      <c r="P12776" s="15" t="n">
        <f aca="false">K12776-J12776</f>
        <v>197</v>
      </c>
      <c r="Q12776" s="0" t="str">
        <f aca="false">IF(G12776=0,"Out of stock",IF(G12776&lt;H12776,"Understocked",IF(G12776&gt;Summary!$B$6*H12776,"Overstocked","Healthy")))</f>
        <v>Overstocked</v>
      </c>
      <c r="R12776" s="0" t="str">
        <f aca="false">IF(I12776&gt;=Summary!$B$7,"Fast",IF(I12776&lt;Summary!$B$8,"Slow","Medium"))</f>
        <v>Medium</v>
      </c>
      <c r="S12776" s="15" t="n">
        <f aca="false">IF(M12776&gt;Summary!$B$5,1,0)</f>
        <v>0</v>
      </c>
      <c r="T12776" s="16" t="n">
        <f aca="false">IF(Q12776="Overstocked",(G12776-Summary!$B$6*H12776)*J12776,0)</f>
        <v>31824</v>
      </c>
    </row>
    <row r="12777" customFormat="false" ht="15" hidden="false" customHeight="false" outlineLevel="0" collapsed="false">
      <c r="A12777" s="0" t="s">
        <v>12875</v>
      </c>
      <c r="B12777" s="0" t="s">
        <v>101</v>
      </c>
      <c r="C12777" s="0" t="s">
        <v>78</v>
      </c>
      <c r="D12777" s="0" t="s">
        <v>92</v>
      </c>
      <c r="E12777" s="14" t="n">
        <v>45222</v>
      </c>
      <c r="F12777" s="14" t="n">
        <v>45230</v>
      </c>
      <c r="G12777" s="0" t="n">
        <v>40</v>
      </c>
      <c r="H12777" s="0" t="n">
        <v>79</v>
      </c>
      <c r="I12777" s="0" t="n">
        <v>147</v>
      </c>
      <c r="J12777" s="0" t="n">
        <v>983</v>
      </c>
      <c r="K12777" s="0" t="n">
        <v>1389</v>
      </c>
      <c r="L12777" s="15" t="s">
        <v>93</v>
      </c>
      <c r="M12777" s="0" t="n">
        <v>8</v>
      </c>
      <c r="N12777" s="16" t="n">
        <f aca="false">I12777*K12777</f>
        <v>204183</v>
      </c>
      <c r="O12777" s="16" t="n">
        <f aca="false">I12777*(K12777-J12777)</f>
        <v>59682</v>
      </c>
      <c r="P12777" s="15" t="n">
        <f aca="false">K12777-J12777</f>
        <v>406</v>
      </c>
      <c r="Q12777" s="0" t="str">
        <f aca="false">IF(G12777=0,"Out of stock",IF(G12777&lt;H12777,"Understocked",IF(G12777&gt;Summary!$B$6*H12777,"Overstocked","Healthy")))</f>
        <v>Understocked</v>
      </c>
      <c r="R12777" s="0" t="str">
        <f aca="false">IF(I12777&gt;=Summary!$B$7,"Fast",IF(I12777&lt;Summary!$B$8,"Slow","Medium"))</f>
        <v>Medium</v>
      </c>
      <c r="S12777" s="15" t="n">
        <f aca="false">IF(M12777&gt;Summary!$B$5,1,0)</f>
        <v>1</v>
      </c>
      <c r="T12777" s="16" t="n">
        <f aca="false">IF(Q12777="Overstocked",(G12777-Summary!$B$6*H12777)*J12777,0)</f>
        <v>0</v>
      </c>
    </row>
    <row r="12778" customFormat="false" ht="15" hidden="false" customHeight="false" outlineLevel="0" collapsed="false">
      <c r="A12778" s="0" t="s">
        <v>12876</v>
      </c>
      <c r="B12778" s="0" t="s">
        <v>123</v>
      </c>
      <c r="C12778" s="0" t="s">
        <v>85</v>
      </c>
      <c r="D12778" s="0" t="s">
        <v>79</v>
      </c>
      <c r="E12778" s="14" t="n">
        <v>45228</v>
      </c>
      <c r="F12778" s="14" t="n">
        <v>45230</v>
      </c>
      <c r="G12778" s="0" t="n">
        <v>394</v>
      </c>
      <c r="H12778" s="0" t="n">
        <v>127</v>
      </c>
      <c r="I12778" s="0" t="n">
        <v>56</v>
      </c>
      <c r="J12778" s="0" t="n">
        <v>1325</v>
      </c>
      <c r="K12778" s="0" t="n">
        <v>1663</v>
      </c>
      <c r="L12778" s="15" t="s">
        <v>80</v>
      </c>
      <c r="M12778" s="0" t="n">
        <v>2</v>
      </c>
      <c r="N12778" s="16" t="n">
        <f aca="false">I12778*K12778</f>
        <v>93128</v>
      </c>
      <c r="O12778" s="16" t="n">
        <f aca="false">I12778*(K12778-J12778)</f>
        <v>18928</v>
      </c>
      <c r="P12778" s="15" t="n">
        <f aca="false">K12778-J12778</f>
        <v>338</v>
      </c>
      <c r="Q12778" s="0" t="str">
        <f aca="false">IF(G12778=0,"Out of stock",IF(G12778&lt;H12778,"Understocked",IF(G12778&gt;Summary!$B$6*H12778,"Overstocked","Healthy")))</f>
        <v>Healthy</v>
      </c>
      <c r="R12778" s="0" t="str">
        <f aca="false">IF(I12778&gt;=Summary!$B$7,"Fast",IF(I12778&lt;Summary!$B$8,"Slow","Medium"))</f>
        <v>Slow</v>
      </c>
      <c r="S12778" s="15" t="n">
        <f aca="false">IF(M12778&gt;Summary!$B$5,1,0)</f>
        <v>0</v>
      </c>
      <c r="T12778" s="16" t="n">
        <f aca="false">IF(Q12778="Overstocked",(G12778-Summary!$B$6*H12778)*J12778,0)</f>
        <v>0</v>
      </c>
    </row>
    <row r="12779" customFormat="false" ht="15" hidden="false" customHeight="false" outlineLevel="0" collapsed="false">
      <c r="A12779" s="0" t="s">
        <v>12877</v>
      </c>
      <c r="B12779" s="0" t="s">
        <v>113</v>
      </c>
      <c r="C12779" s="0" t="s">
        <v>104</v>
      </c>
      <c r="D12779" s="0" t="s">
        <v>90</v>
      </c>
      <c r="E12779" s="14" t="n">
        <v>45284</v>
      </c>
      <c r="F12779" s="14" t="n">
        <v>45292</v>
      </c>
      <c r="G12779" s="0" t="n">
        <v>95</v>
      </c>
      <c r="H12779" s="0" t="n">
        <v>140</v>
      </c>
      <c r="I12779" s="0" t="n">
        <v>246</v>
      </c>
      <c r="J12779" s="0" t="n">
        <v>869</v>
      </c>
      <c r="K12779" s="0" t="n">
        <v>1301</v>
      </c>
      <c r="L12779" s="15" t="s">
        <v>82</v>
      </c>
      <c r="M12779" s="0" t="n">
        <v>8</v>
      </c>
      <c r="N12779" s="16" t="n">
        <f aca="false">I12779*K12779</f>
        <v>320046</v>
      </c>
      <c r="O12779" s="16" t="n">
        <f aca="false">I12779*(K12779-J12779)</f>
        <v>106272</v>
      </c>
      <c r="P12779" s="15" t="n">
        <f aca="false">K12779-J12779</f>
        <v>432</v>
      </c>
      <c r="Q12779" s="0" t="str">
        <f aca="false">IF(G12779=0,"Out of stock",IF(G12779&lt;H12779,"Understocked",IF(G12779&gt;Summary!$B$6*H12779,"Overstocked","Healthy")))</f>
        <v>Understocked</v>
      </c>
      <c r="R12779" s="0" t="str">
        <f aca="false">IF(I12779&gt;=Summary!$B$7,"Fast",IF(I12779&lt;Summary!$B$8,"Slow","Medium"))</f>
        <v>Fast</v>
      </c>
      <c r="S12779" s="15" t="n">
        <f aca="false">IF(M12779&gt;Summary!$B$5,1,0)</f>
        <v>1</v>
      </c>
      <c r="T12779" s="16" t="n">
        <f aca="false">IF(Q12779="Overstocked",(G12779-Summary!$B$6*H12779)*J12779,0)</f>
        <v>0</v>
      </c>
    </row>
    <row r="12780" customFormat="false" ht="15" hidden="false" customHeight="false" outlineLevel="0" collapsed="false">
      <c r="A12780" s="0" t="s">
        <v>12878</v>
      </c>
      <c r="B12780" s="0" t="s">
        <v>77</v>
      </c>
      <c r="C12780" s="0" t="s">
        <v>85</v>
      </c>
      <c r="D12780" s="0" t="s">
        <v>90</v>
      </c>
      <c r="E12780" s="14" t="n">
        <v>45194</v>
      </c>
      <c r="F12780" s="14" t="n">
        <v>45195</v>
      </c>
      <c r="G12780" s="0" t="n">
        <v>497</v>
      </c>
      <c r="H12780" s="0" t="n">
        <v>99</v>
      </c>
      <c r="I12780" s="0" t="n">
        <v>88</v>
      </c>
      <c r="J12780" s="0" t="n">
        <v>256</v>
      </c>
      <c r="K12780" s="0" t="n">
        <v>702</v>
      </c>
      <c r="L12780" s="15" t="s">
        <v>97</v>
      </c>
      <c r="M12780" s="0" t="n">
        <v>1</v>
      </c>
      <c r="N12780" s="16" t="n">
        <f aca="false">I12780*K12780</f>
        <v>61776</v>
      </c>
      <c r="O12780" s="16" t="n">
        <f aca="false">I12780*(K12780-J12780)</f>
        <v>39248</v>
      </c>
      <c r="P12780" s="15" t="n">
        <f aca="false">K12780-J12780</f>
        <v>446</v>
      </c>
      <c r="Q12780" s="0" t="str">
        <f aca="false">IF(G12780=0,"Out of stock",IF(G12780&lt;H12780,"Understocked",IF(G12780&gt;Summary!$B$6*H12780,"Overstocked","Healthy")))</f>
        <v>Overstocked</v>
      </c>
      <c r="R12780" s="0" t="str">
        <f aca="false">IF(I12780&gt;=Summary!$B$7,"Fast",IF(I12780&lt;Summary!$B$8,"Slow","Medium"))</f>
        <v>Slow</v>
      </c>
      <c r="S12780" s="15" t="n">
        <f aca="false">IF(M12780&gt;Summary!$B$5,1,0)</f>
        <v>0</v>
      </c>
      <c r="T12780" s="16" t="n">
        <f aca="false">IF(Q12780="Overstocked",(G12780-Summary!$B$6*H12780)*J12780,0)</f>
        <v>25856</v>
      </c>
    </row>
    <row r="12781" customFormat="false" ht="15" hidden="false" customHeight="false" outlineLevel="0" collapsed="false">
      <c r="A12781" s="0" t="s">
        <v>12879</v>
      </c>
      <c r="B12781" s="0" t="s">
        <v>77</v>
      </c>
      <c r="C12781" s="0" t="s">
        <v>85</v>
      </c>
      <c r="D12781" s="0" t="s">
        <v>92</v>
      </c>
      <c r="E12781" s="14" t="n">
        <v>45439</v>
      </c>
      <c r="F12781" s="14" t="n">
        <v>45443</v>
      </c>
      <c r="G12781" s="0" t="n">
        <v>340</v>
      </c>
      <c r="H12781" s="0" t="n">
        <v>51</v>
      </c>
      <c r="I12781" s="0" t="n">
        <v>111</v>
      </c>
      <c r="J12781" s="0" t="n">
        <v>896</v>
      </c>
      <c r="K12781" s="0" t="n">
        <v>1074</v>
      </c>
      <c r="L12781" s="15" t="s">
        <v>82</v>
      </c>
      <c r="M12781" s="0" t="n">
        <v>4</v>
      </c>
      <c r="N12781" s="16" t="n">
        <f aca="false">I12781*K12781</f>
        <v>119214</v>
      </c>
      <c r="O12781" s="16" t="n">
        <f aca="false">I12781*(K12781-J12781)</f>
        <v>19758</v>
      </c>
      <c r="P12781" s="15" t="n">
        <f aca="false">K12781-J12781</f>
        <v>178</v>
      </c>
      <c r="Q12781" s="0" t="str">
        <f aca="false">IF(G12781=0,"Out of stock",IF(G12781&lt;H12781,"Understocked",IF(G12781&gt;Summary!$B$6*H12781,"Overstocked","Healthy")))</f>
        <v>Overstocked</v>
      </c>
      <c r="R12781" s="0" t="str">
        <f aca="false">IF(I12781&gt;=Summary!$B$7,"Fast",IF(I12781&lt;Summary!$B$8,"Slow","Medium"))</f>
        <v>Medium</v>
      </c>
      <c r="S12781" s="15" t="n">
        <f aca="false">IF(M12781&gt;Summary!$B$5,1,0)</f>
        <v>0</v>
      </c>
      <c r="T12781" s="16" t="n">
        <f aca="false">IF(Q12781="Overstocked",(G12781-Summary!$B$6*H12781)*J12781,0)</f>
        <v>121856</v>
      </c>
    </row>
    <row r="12782" customFormat="false" ht="15" hidden="false" customHeight="false" outlineLevel="0" collapsed="false">
      <c r="A12782" s="0" t="s">
        <v>12880</v>
      </c>
      <c r="B12782" s="0" t="s">
        <v>84</v>
      </c>
      <c r="C12782" s="0" t="s">
        <v>96</v>
      </c>
      <c r="D12782" s="0" t="s">
        <v>79</v>
      </c>
      <c r="E12782" s="14" t="n">
        <v>45107</v>
      </c>
      <c r="F12782" s="14" t="n">
        <v>45114</v>
      </c>
      <c r="G12782" s="0" t="n">
        <v>343</v>
      </c>
      <c r="H12782" s="0" t="n">
        <v>69</v>
      </c>
      <c r="I12782" s="0" t="n">
        <v>256</v>
      </c>
      <c r="J12782" s="0" t="n">
        <v>1087</v>
      </c>
      <c r="K12782" s="0" t="n">
        <v>1198</v>
      </c>
      <c r="L12782" s="15" t="s">
        <v>97</v>
      </c>
      <c r="M12782" s="0" t="n">
        <v>7</v>
      </c>
      <c r="N12782" s="16" t="n">
        <f aca="false">I12782*K12782</f>
        <v>306688</v>
      </c>
      <c r="O12782" s="16" t="n">
        <f aca="false">I12782*(K12782-J12782)</f>
        <v>28416</v>
      </c>
      <c r="P12782" s="15" t="n">
        <f aca="false">K12782-J12782</f>
        <v>111</v>
      </c>
      <c r="Q12782" s="0" t="str">
        <f aca="false">IF(G12782=0,"Out of stock",IF(G12782&lt;H12782,"Understocked",IF(G12782&gt;Summary!$B$6*H12782,"Overstocked","Healthy")))</f>
        <v>Overstocked</v>
      </c>
      <c r="R12782" s="0" t="str">
        <f aca="false">IF(I12782&gt;=Summary!$B$7,"Fast",IF(I12782&lt;Summary!$B$8,"Slow","Medium"))</f>
        <v>Fast</v>
      </c>
      <c r="S12782" s="15" t="n">
        <f aca="false">IF(M12782&gt;Summary!$B$5,1,0)</f>
        <v>0</v>
      </c>
      <c r="T12782" s="16" t="n">
        <f aca="false">IF(Q12782="Overstocked",(G12782-Summary!$B$6*H12782)*J12782,0)</f>
        <v>72829</v>
      </c>
    </row>
    <row r="12783" customFormat="false" ht="15" hidden="false" customHeight="false" outlineLevel="0" collapsed="false">
      <c r="A12783" s="0" t="s">
        <v>12881</v>
      </c>
      <c r="B12783" s="0" t="s">
        <v>95</v>
      </c>
      <c r="C12783" s="0" t="s">
        <v>78</v>
      </c>
      <c r="D12783" s="0" t="s">
        <v>90</v>
      </c>
      <c r="E12783" s="14" t="n">
        <v>45081</v>
      </c>
      <c r="F12783" s="14" t="n">
        <v>45084</v>
      </c>
      <c r="G12783" s="0" t="n">
        <v>492</v>
      </c>
      <c r="H12783" s="0" t="n">
        <v>138</v>
      </c>
      <c r="I12783" s="0" t="n">
        <v>113</v>
      </c>
      <c r="J12783" s="0" t="n">
        <v>759</v>
      </c>
      <c r="K12783" s="0" t="n">
        <v>838</v>
      </c>
      <c r="L12783" s="15" t="s">
        <v>93</v>
      </c>
      <c r="M12783" s="0" t="n">
        <v>3</v>
      </c>
      <c r="N12783" s="16" t="n">
        <f aca="false">I12783*K12783</f>
        <v>94694</v>
      </c>
      <c r="O12783" s="16" t="n">
        <f aca="false">I12783*(K12783-J12783)</f>
        <v>8927</v>
      </c>
      <c r="P12783" s="15" t="n">
        <f aca="false">K12783-J12783</f>
        <v>79</v>
      </c>
      <c r="Q12783" s="0" t="str">
        <f aca="false">IF(G12783=0,"Out of stock",IF(G12783&lt;H12783,"Understocked",IF(G12783&gt;Summary!$B$6*H12783,"Overstocked","Healthy")))</f>
        <v>Healthy</v>
      </c>
      <c r="R12783" s="0" t="str">
        <f aca="false">IF(I12783&gt;=Summary!$B$7,"Fast",IF(I12783&lt;Summary!$B$8,"Slow","Medium"))</f>
        <v>Medium</v>
      </c>
      <c r="S12783" s="15" t="n">
        <f aca="false">IF(M12783&gt;Summary!$B$5,1,0)</f>
        <v>0</v>
      </c>
      <c r="T12783" s="16" t="n">
        <f aca="false">IF(Q12783="Overstocked",(G12783-Summary!$B$6*H12783)*J12783,0)</f>
        <v>0</v>
      </c>
    </row>
    <row r="12784" customFormat="false" ht="15" hidden="false" customHeight="false" outlineLevel="0" collapsed="false">
      <c r="A12784" s="0" t="s">
        <v>12882</v>
      </c>
      <c r="B12784" s="0" t="s">
        <v>123</v>
      </c>
      <c r="C12784" s="0" t="s">
        <v>85</v>
      </c>
      <c r="D12784" s="0" t="s">
        <v>86</v>
      </c>
      <c r="E12784" s="14" t="n">
        <v>45046</v>
      </c>
      <c r="F12784" s="14" t="n">
        <v>45052</v>
      </c>
      <c r="G12784" s="0" t="n">
        <v>157</v>
      </c>
      <c r="H12784" s="0" t="n">
        <v>66</v>
      </c>
      <c r="I12784" s="0" t="n">
        <v>290</v>
      </c>
      <c r="J12784" s="0" t="n">
        <v>806</v>
      </c>
      <c r="K12784" s="0" t="n">
        <v>1093</v>
      </c>
      <c r="L12784" s="15" t="s">
        <v>87</v>
      </c>
      <c r="M12784" s="0" t="n">
        <v>6</v>
      </c>
      <c r="N12784" s="16" t="n">
        <f aca="false">I12784*K12784</f>
        <v>316970</v>
      </c>
      <c r="O12784" s="16" t="n">
        <f aca="false">I12784*(K12784-J12784)</f>
        <v>83230</v>
      </c>
      <c r="P12784" s="15" t="n">
        <f aca="false">K12784-J12784</f>
        <v>287</v>
      </c>
      <c r="Q12784" s="0" t="str">
        <f aca="false">IF(G12784=0,"Out of stock",IF(G12784&lt;H12784,"Understocked",IF(G12784&gt;Summary!$B$6*H12784,"Overstocked","Healthy")))</f>
        <v>Healthy</v>
      </c>
      <c r="R12784" s="0" t="str">
        <f aca="false">IF(I12784&gt;=Summary!$B$7,"Fast",IF(I12784&lt;Summary!$B$8,"Slow","Medium"))</f>
        <v>Fast</v>
      </c>
      <c r="S12784" s="15" t="n">
        <f aca="false">IF(M12784&gt;Summary!$B$5,1,0)</f>
        <v>0</v>
      </c>
      <c r="T12784" s="16" t="n">
        <f aca="false">IF(Q12784="Overstocked",(G12784-Summary!$B$6*H12784)*J12784,0)</f>
        <v>0</v>
      </c>
    </row>
    <row r="12785" customFormat="false" ht="15" hidden="false" customHeight="false" outlineLevel="0" collapsed="false">
      <c r="A12785" s="0" t="s">
        <v>12883</v>
      </c>
      <c r="B12785" s="0" t="s">
        <v>101</v>
      </c>
      <c r="C12785" s="0" t="s">
        <v>96</v>
      </c>
      <c r="D12785" s="0" t="s">
        <v>79</v>
      </c>
      <c r="E12785" s="14" t="n">
        <v>45004</v>
      </c>
      <c r="F12785" s="14" t="n">
        <v>45011</v>
      </c>
      <c r="G12785" s="0" t="n">
        <v>349</v>
      </c>
      <c r="H12785" s="0" t="n">
        <v>82</v>
      </c>
      <c r="I12785" s="0" t="n">
        <v>248</v>
      </c>
      <c r="J12785" s="0" t="n">
        <v>821</v>
      </c>
      <c r="K12785" s="0" t="n">
        <v>1007</v>
      </c>
      <c r="L12785" s="15" t="s">
        <v>93</v>
      </c>
      <c r="M12785" s="0" t="n">
        <v>7</v>
      </c>
      <c r="N12785" s="16" t="n">
        <f aca="false">I12785*K12785</f>
        <v>249736</v>
      </c>
      <c r="O12785" s="16" t="n">
        <f aca="false">I12785*(K12785-J12785)</f>
        <v>46128</v>
      </c>
      <c r="P12785" s="15" t="n">
        <f aca="false">K12785-J12785</f>
        <v>186</v>
      </c>
      <c r="Q12785" s="0" t="str">
        <f aca="false">IF(G12785=0,"Out of stock",IF(G12785&lt;H12785,"Understocked",IF(G12785&gt;Summary!$B$6*H12785,"Overstocked","Healthy")))</f>
        <v>Overstocked</v>
      </c>
      <c r="R12785" s="0" t="str">
        <f aca="false">IF(I12785&gt;=Summary!$B$7,"Fast",IF(I12785&lt;Summary!$B$8,"Slow","Medium"))</f>
        <v>Fast</v>
      </c>
      <c r="S12785" s="15" t="n">
        <f aca="false">IF(M12785&gt;Summary!$B$5,1,0)</f>
        <v>0</v>
      </c>
      <c r="T12785" s="16" t="n">
        <f aca="false">IF(Q12785="Overstocked",(G12785-Summary!$B$6*H12785)*J12785,0)</f>
        <v>17241</v>
      </c>
    </row>
    <row r="12786" customFormat="false" ht="15" hidden="false" customHeight="false" outlineLevel="0" collapsed="false">
      <c r="A12786" s="0" t="s">
        <v>12884</v>
      </c>
      <c r="B12786" s="0" t="s">
        <v>89</v>
      </c>
      <c r="C12786" s="0" t="s">
        <v>104</v>
      </c>
      <c r="D12786" s="0" t="s">
        <v>102</v>
      </c>
      <c r="E12786" s="14" t="n">
        <v>45496</v>
      </c>
      <c r="F12786" s="14" t="n">
        <v>45499</v>
      </c>
      <c r="G12786" s="0" t="n">
        <v>463</v>
      </c>
      <c r="H12786" s="0" t="n">
        <v>57</v>
      </c>
      <c r="I12786" s="0" t="n">
        <v>215</v>
      </c>
      <c r="J12786" s="0" t="n">
        <v>910</v>
      </c>
      <c r="K12786" s="0" t="n">
        <v>1083</v>
      </c>
      <c r="L12786" s="15" t="s">
        <v>93</v>
      </c>
      <c r="M12786" s="0" t="n">
        <v>3</v>
      </c>
      <c r="N12786" s="16" t="n">
        <f aca="false">I12786*K12786</f>
        <v>232845</v>
      </c>
      <c r="O12786" s="16" t="n">
        <f aca="false">I12786*(K12786-J12786)</f>
        <v>37195</v>
      </c>
      <c r="P12786" s="15" t="n">
        <f aca="false">K12786-J12786</f>
        <v>173</v>
      </c>
      <c r="Q12786" s="0" t="str">
        <f aca="false">IF(G12786=0,"Out of stock",IF(G12786&lt;H12786,"Understocked",IF(G12786&gt;Summary!$B$6*H12786,"Overstocked","Healthy")))</f>
        <v>Overstocked</v>
      </c>
      <c r="R12786" s="0" t="str">
        <f aca="false">IF(I12786&gt;=Summary!$B$7,"Fast",IF(I12786&lt;Summary!$B$8,"Slow","Medium"))</f>
        <v>Fast</v>
      </c>
      <c r="S12786" s="15" t="n">
        <f aca="false">IF(M12786&gt;Summary!$B$5,1,0)</f>
        <v>0</v>
      </c>
      <c r="T12786" s="16" t="n">
        <f aca="false">IF(Q12786="Overstocked",(G12786-Summary!$B$6*H12786)*J12786,0)</f>
        <v>213850</v>
      </c>
    </row>
    <row r="12787" customFormat="false" ht="15" hidden="false" customHeight="false" outlineLevel="0" collapsed="false">
      <c r="A12787" s="0" t="s">
        <v>12885</v>
      </c>
      <c r="B12787" s="0" t="s">
        <v>77</v>
      </c>
      <c r="C12787" s="0" t="s">
        <v>85</v>
      </c>
      <c r="D12787" s="0" t="s">
        <v>79</v>
      </c>
      <c r="E12787" s="14" t="n">
        <v>44972</v>
      </c>
      <c r="F12787" s="14" t="n">
        <v>44978</v>
      </c>
      <c r="G12787" s="0" t="n">
        <v>380</v>
      </c>
      <c r="H12787" s="0" t="n">
        <v>128</v>
      </c>
      <c r="I12787" s="0" t="n">
        <v>5</v>
      </c>
      <c r="J12787" s="0" t="n">
        <v>540</v>
      </c>
      <c r="K12787" s="0" t="n">
        <v>1007</v>
      </c>
      <c r="L12787" s="15" t="s">
        <v>87</v>
      </c>
      <c r="M12787" s="0" t="n">
        <v>6</v>
      </c>
      <c r="N12787" s="16" t="n">
        <f aca="false">I12787*K12787</f>
        <v>5035</v>
      </c>
      <c r="O12787" s="16" t="n">
        <f aca="false">I12787*(K12787-J12787)</f>
        <v>2335</v>
      </c>
      <c r="P12787" s="15" t="n">
        <f aca="false">K12787-J12787</f>
        <v>467</v>
      </c>
      <c r="Q12787" s="0" t="str">
        <f aca="false">IF(G12787=0,"Out of stock",IF(G12787&lt;H12787,"Understocked",IF(G12787&gt;Summary!$B$6*H12787,"Overstocked","Healthy")))</f>
        <v>Healthy</v>
      </c>
      <c r="R12787" s="0" t="str">
        <f aca="false">IF(I12787&gt;=Summary!$B$7,"Fast",IF(I12787&lt;Summary!$B$8,"Slow","Medium"))</f>
        <v>Slow</v>
      </c>
      <c r="S12787" s="15" t="n">
        <f aca="false">IF(M12787&gt;Summary!$B$5,1,0)</f>
        <v>0</v>
      </c>
      <c r="T12787" s="16" t="n">
        <f aca="false">IF(Q12787="Overstocked",(G12787-Summary!$B$6*H12787)*J12787,0)</f>
        <v>0</v>
      </c>
    </row>
    <row r="12788" customFormat="false" ht="15" hidden="false" customHeight="false" outlineLevel="0" collapsed="false">
      <c r="A12788" s="0" t="s">
        <v>12886</v>
      </c>
      <c r="B12788" s="0" t="s">
        <v>123</v>
      </c>
      <c r="C12788" s="0" t="s">
        <v>78</v>
      </c>
      <c r="D12788" s="0" t="s">
        <v>79</v>
      </c>
      <c r="E12788" s="14" t="n">
        <v>45311</v>
      </c>
      <c r="F12788" s="14" t="n">
        <v>45321</v>
      </c>
      <c r="G12788" s="0" t="n">
        <v>114</v>
      </c>
      <c r="H12788" s="0" t="n">
        <v>85</v>
      </c>
      <c r="I12788" s="0" t="n">
        <v>156</v>
      </c>
      <c r="J12788" s="0" t="n">
        <v>1108</v>
      </c>
      <c r="K12788" s="0" t="n">
        <v>1455</v>
      </c>
      <c r="L12788" s="15" t="s">
        <v>82</v>
      </c>
      <c r="M12788" s="0" t="n">
        <v>10</v>
      </c>
      <c r="N12788" s="16" t="n">
        <f aca="false">I12788*K12788</f>
        <v>226980</v>
      </c>
      <c r="O12788" s="16" t="n">
        <f aca="false">I12788*(K12788-J12788)</f>
        <v>54132</v>
      </c>
      <c r="P12788" s="15" t="n">
        <f aca="false">K12788-J12788</f>
        <v>347</v>
      </c>
      <c r="Q12788" s="0" t="str">
        <f aca="false">IF(G12788=0,"Out of stock",IF(G12788&lt;H12788,"Understocked",IF(G12788&gt;Summary!$B$6*H12788,"Overstocked","Healthy")))</f>
        <v>Healthy</v>
      </c>
      <c r="R12788" s="0" t="str">
        <f aca="false">IF(I12788&gt;=Summary!$B$7,"Fast",IF(I12788&lt;Summary!$B$8,"Slow","Medium"))</f>
        <v>Medium</v>
      </c>
      <c r="S12788" s="15" t="n">
        <f aca="false">IF(M12788&gt;Summary!$B$5,1,0)</f>
        <v>1</v>
      </c>
      <c r="T12788" s="16" t="n">
        <f aca="false">IF(Q12788="Overstocked",(G12788-Summary!$B$6*H12788)*J12788,0)</f>
        <v>0</v>
      </c>
    </row>
    <row r="12789" customFormat="false" ht="15" hidden="false" customHeight="false" outlineLevel="0" collapsed="false">
      <c r="A12789" s="0" t="s">
        <v>12887</v>
      </c>
      <c r="B12789" s="0" t="s">
        <v>107</v>
      </c>
      <c r="C12789" s="0" t="s">
        <v>96</v>
      </c>
      <c r="D12789" s="0" t="s">
        <v>92</v>
      </c>
      <c r="E12789" s="14" t="n">
        <v>45534</v>
      </c>
      <c r="F12789" s="14" t="n">
        <v>45535</v>
      </c>
      <c r="G12789" s="0" t="n">
        <v>79</v>
      </c>
      <c r="H12789" s="0" t="n">
        <v>112</v>
      </c>
      <c r="I12789" s="0" t="n">
        <v>124</v>
      </c>
      <c r="J12789" s="0" t="n">
        <v>1692</v>
      </c>
      <c r="K12789" s="0" t="n">
        <v>1981</v>
      </c>
      <c r="L12789" s="15" t="s">
        <v>82</v>
      </c>
      <c r="M12789" s="0" t="n">
        <v>1</v>
      </c>
      <c r="N12789" s="16" t="n">
        <f aca="false">I12789*K12789</f>
        <v>245644</v>
      </c>
      <c r="O12789" s="16" t="n">
        <f aca="false">I12789*(K12789-J12789)</f>
        <v>35836</v>
      </c>
      <c r="P12789" s="15" t="n">
        <f aca="false">K12789-J12789</f>
        <v>289</v>
      </c>
      <c r="Q12789" s="0" t="str">
        <f aca="false">IF(G12789=0,"Out of stock",IF(G12789&lt;H12789,"Understocked",IF(G12789&gt;Summary!$B$6*H12789,"Overstocked","Healthy")))</f>
        <v>Understocked</v>
      </c>
      <c r="R12789" s="0" t="str">
        <f aca="false">IF(I12789&gt;=Summary!$B$7,"Fast",IF(I12789&lt;Summary!$B$8,"Slow","Medium"))</f>
        <v>Medium</v>
      </c>
      <c r="S12789" s="15" t="n">
        <f aca="false">IF(M12789&gt;Summary!$B$5,1,0)</f>
        <v>0</v>
      </c>
      <c r="T12789" s="16" t="n">
        <f aca="false">IF(Q12789="Overstocked",(G12789-Summary!$B$6*H12789)*J12789,0)</f>
        <v>0</v>
      </c>
    </row>
    <row r="12790" customFormat="false" ht="15" hidden="false" customHeight="false" outlineLevel="0" collapsed="false">
      <c r="A12790" s="0" t="s">
        <v>12888</v>
      </c>
      <c r="B12790" s="0" t="s">
        <v>115</v>
      </c>
      <c r="C12790" s="0" t="s">
        <v>96</v>
      </c>
      <c r="D12790" s="0" t="s">
        <v>102</v>
      </c>
      <c r="E12790" s="14" t="n">
        <v>45180</v>
      </c>
      <c r="F12790" s="14" t="n">
        <v>45187</v>
      </c>
      <c r="G12790" s="0" t="n">
        <v>173</v>
      </c>
      <c r="H12790" s="0" t="n">
        <v>103</v>
      </c>
      <c r="I12790" s="0" t="n">
        <v>128</v>
      </c>
      <c r="J12790" s="0" t="n">
        <v>619</v>
      </c>
      <c r="K12790" s="0" t="n">
        <v>949</v>
      </c>
      <c r="L12790" s="15" t="s">
        <v>97</v>
      </c>
      <c r="M12790" s="0" t="n">
        <v>7</v>
      </c>
      <c r="N12790" s="16" t="n">
        <f aca="false">I12790*K12790</f>
        <v>121472</v>
      </c>
      <c r="O12790" s="16" t="n">
        <f aca="false">I12790*(K12790-J12790)</f>
        <v>42240</v>
      </c>
      <c r="P12790" s="15" t="n">
        <f aca="false">K12790-J12790</f>
        <v>330</v>
      </c>
      <c r="Q12790" s="0" t="str">
        <f aca="false">IF(G12790=0,"Out of stock",IF(G12790&lt;H12790,"Understocked",IF(G12790&gt;Summary!$B$6*H12790,"Overstocked","Healthy")))</f>
        <v>Healthy</v>
      </c>
      <c r="R12790" s="0" t="str">
        <f aca="false">IF(I12790&gt;=Summary!$B$7,"Fast",IF(I12790&lt;Summary!$B$8,"Slow","Medium"))</f>
        <v>Medium</v>
      </c>
      <c r="S12790" s="15" t="n">
        <f aca="false">IF(M12790&gt;Summary!$B$5,1,0)</f>
        <v>0</v>
      </c>
      <c r="T12790" s="16" t="n">
        <f aca="false">IF(Q12790="Overstocked",(G12790-Summary!$B$6*H12790)*J12790,0)</f>
        <v>0</v>
      </c>
    </row>
    <row r="12791" customFormat="false" ht="15" hidden="false" customHeight="false" outlineLevel="0" collapsed="false">
      <c r="A12791" s="0" t="s">
        <v>12889</v>
      </c>
      <c r="B12791" s="0" t="s">
        <v>115</v>
      </c>
      <c r="C12791" s="0" t="s">
        <v>96</v>
      </c>
      <c r="D12791" s="0" t="s">
        <v>90</v>
      </c>
      <c r="E12791" s="14" t="n">
        <v>45258</v>
      </c>
      <c r="F12791" s="14" t="n">
        <v>45264</v>
      </c>
      <c r="G12791" s="0" t="n">
        <v>220</v>
      </c>
      <c r="H12791" s="0" t="n">
        <v>54</v>
      </c>
      <c r="I12791" s="0" t="n">
        <v>266</v>
      </c>
      <c r="J12791" s="0" t="n">
        <v>916</v>
      </c>
      <c r="K12791" s="0" t="n">
        <v>1408</v>
      </c>
      <c r="L12791" s="15" t="s">
        <v>97</v>
      </c>
      <c r="M12791" s="0" t="n">
        <v>6</v>
      </c>
      <c r="N12791" s="16" t="n">
        <f aca="false">I12791*K12791</f>
        <v>374528</v>
      </c>
      <c r="O12791" s="16" t="n">
        <f aca="false">I12791*(K12791-J12791)</f>
        <v>130872</v>
      </c>
      <c r="P12791" s="15" t="n">
        <f aca="false">K12791-J12791</f>
        <v>492</v>
      </c>
      <c r="Q12791" s="0" t="str">
        <f aca="false">IF(G12791=0,"Out of stock",IF(G12791&lt;H12791,"Understocked",IF(G12791&gt;Summary!$B$6*H12791,"Overstocked","Healthy")))</f>
        <v>Overstocked</v>
      </c>
      <c r="R12791" s="0" t="str">
        <f aca="false">IF(I12791&gt;=Summary!$B$7,"Fast",IF(I12791&lt;Summary!$B$8,"Slow","Medium"))</f>
        <v>Fast</v>
      </c>
      <c r="S12791" s="15" t="n">
        <f aca="false">IF(M12791&gt;Summary!$B$5,1,0)</f>
        <v>0</v>
      </c>
      <c r="T12791" s="16" t="n">
        <f aca="false">IF(Q12791="Overstocked",(G12791-Summary!$B$6*H12791)*J12791,0)</f>
        <v>3664</v>
      </c>
    </row>
    <row r="12792" customFormat="false" ht="15" hidden="false" customHeight="false" outlineLevel="0" collapsed="false">
      <c r="A12792" s="0" t="s">
        <v>12890</v>
      </c>
      <c r="B12792" s="0" t="s">
        <v>89</v>
      </c>
      <c r="C12792" s="0" t="s">
        <v>85</v>
      </c>
      <c r="D12792" s="0" t="s">
        <v>86</v>
      </c>
      <c r="E12792" s="14" t="n">
        <v>45562</v>
      </c>
      <c r="F12792" s="14" t="n">
        <v>45570</v>
      </c>
      <c r="G12792" s="0" t="n">
        <v>149</v>
      </c>
      <c r="H12792" s="0" t="n">
        <v>131</v>
      </c>
      <c r="I12792" s="0" t="n">
        <v>68</v>
      </c>
      <c r="J12792" s="0" t="n">
        <v>1220</v>
      </c>
      <c r="K12792" s="0" t="n">
        <v>1478</v>
      </c>
      <c r="L12792" s="15" t="s">
        <v>97</v>
      </c>
      <c r="M12792" s="0" t="n">
        <v>8</v>
      </c>
      <c r="N12792" s="16" t="n">
        <f aca="false">I12792*K12792</f>
        <v>100504</v>
      </c>
      <c r="O12792" s="16" t="n">
        <f aca="false">I12792*(K12792-J12792)</f>
        <v>17544</v>
      </c>
      <c r="P12792" s="15" t="n">
        <f aca="false">K12792-J12792</f>
        <v>258</v>
      </c>
      <c r="Q12792" s="0" t="str">
        <f aca="false">IF(G12792=0,"Out of stock",IF(G12792&lt;H12792,"Understocked",IF(G12792&gt;Summary!$B$6*H12792,"Overstocked","Healthy")))</f>
        <v>Healthy</v>
      </c>
      <c r="R12792" s="0" t="str">
        <f aca="false">IF(I12792&gt;=Summary!$B$7,"Fast",IF(I12792&lt;Summary!$B$8,"Slow","Medium"))</f>
        <v>Slow</v>
      </c>
      <c r="S12792" s="15" t="n">
        <f aca="false">IF(M12792&gt;Summary!$B$5,1,0)</f>
        <v>1</v>
      </c>
      <c r="T12792" s="16" t="n">
        <f aca="false">IF(Q12792="Overstocked",(G12792-Summary!$B$6*H12792)*J12792,0)</f>
        <v>0</v>
      </c>
    </row>
    <row r="12793" customFormat="false" ht="15" hidden="false" customHeight="false" outlineLevel="0" collapsed="false">
      <c r="A12793" s="0" t="s">
        <v>12891</v>
      </c>
      <c r="B12793" s="0" t="s">
        <v>111</v>
      </c>
      <c r="C12793" s="0" t="s">
        <v>96</v>
      </c>
      <c r="D12793" s="0" t="s">
        <v>90</v>
      </c>
      <c r="E12793" s="14" t="n">
        <v>45004</v>
      </c>
      <c r="F12793" s="14" t="n">
        <v>45005</v>
      </c>
      <c r="G12793" s="0" t="n">
        <v>265</v>
      </c>
      <c r="H12793" s="0" t="n">
        <v>145</v>
      </c>
      <c r="I12793" s="0" t="n">
        <v>63</v>
      </c>
      <c r="J12793" s="0" t="n">
        <v>1521</v>
      </c>
      <c r="K12793" s="0" t="n">
        <v>1754</v>
      </c>
      <c r="L12793" s="15" t="s">
        <v>80</v>
      </c>
      <c r="M12793" s="0" t="n">
        <v>1</v>
      </c>
      <c r="N12793" s="16" t="n">
        <f aca="false">I12793*K12793</f>
        <v>110502</v>
      </c>
      <c r="O12793" s="16" t="n">
        <f aca="false">I12793*(K12793-J12793)</f>
        <v>14679</v>
      </c>
      <c r="P12793" s="15" t="n">
        <f aca="false">K12793-J12793</f>
        <v>233</v>
      </c>
      <c r="Q12793" s="0" t="str">
        <f aca="false">IF(G12793=0,"Out of stock",IF(G12793&lt;H12793,"Understocked",IF(G12793&gt;Summary!$B$6*H12793,"Overstocked","Healthy")))</f>
        <v>Healthy</v>
      </c>
      <c r="R12793" s="0" t="str">
        <f aca="false">IF(I12793&gt;=Summary!$B$7,"Fast",IF(I12793&lt;Summary!$B$8,"Slow","Medium"))</f>
        <v>Slow</v>
      </c>
      <c r="S12793" s="15" t="n">
        <f aca="false">IF(M12793&gt;Summary!$B$5,1,0)</f>
        <v>0</v>
      </c>
      <c r="T12793" s="16" t="n">
        <f aca="false">IF(Q12793="Overstocked",(G12793-Summary!$B$6*H12793)*J12793,0)</f>
        <v>0</v>
      </c>
    </row>
    <row r="12794" customFormat="false" ht="15" hidden="false" customHeight="false" outlineLevel="0" collapsed="false">
      <c r="A12794" s="0" t="s">
        <v>12892</v>
      </c>
      <c r="B12794" s="0" t="s">
        <v>84</v>
      </c>
      <c r="C12794" s="0" t="s">
        <v>104</v>
      </c>
      <c r="D12794" s="0" t="s">
        <v>86</v>
      </c>
      <c r="E12794" s="14" t="n">
        <v>45258</v>
      </c>
      <c r="F12794" s="14" t="n">
        <v>45267</v>
      </c>
      <c r="G12794" s="0" t="n">
        <v>446</v>
      </c>
      <c r="H12794" s="0" t="n">
        <v>96</v>
      </c>
      <c r="I12794" s="0" t="n">
        <v>284</v>
      </c>
      <c r="J12794" s="0" t="n">
        <v>1709</v>
      </c>
      <c r="K12794" s="0" t="n">
        <v>2046</v>
      </c>
      <c r="L12794" s="15" t="s">
        <v>97</v>
      </c>
      <c r="M12794" s="0" t="n">
        <v>9</v>
      </c>
      <c r="N12794" s="16" t="n">
        <f aca="false">I12794*K12794</f>
        <v>581064</v>
      </c>
      <c r="O12794" s="16" t="n">
        <f aca="false">I12794*(K12794-J12794)</f>
        <v>95708</v>
      </c>
      <c r="P12794" s="15" t="n">
        <f aca="false">K12794-J12794</f>
        <v>337</v>
      </c>
      <c r="Q12794" s="0" t="str">
        <f aca="false">IF(G12794=0,"Out of stock",IF(G12794&lt;H12794,"Understocked",IF(G12794&gt;Summary!$B$6*H12794,"Overstocked","Healthy")))</f>
        <v>Overstocked</v>
      </c>
      <c r="R12794" s="0" t="str">
        <f aca="false">IF(I12794&gt;=Summary!$B$7,"Fast",IF(I12794&lt;Summary!$B$8,"Slow","Medium"))</f>
        <v>Fast</v>
      </c>
      <c r="S12794" s="15" t="n">
        <f aca="false">IF(M12794&gt;Summary!$B$5,1,0)</f>
        <v>1</v>
      </c>
      <c r="T12794" s="16" t="n">
        <f aca="false">IF(Q12794="Overstocked",(G12794-Summary!$B$6*H12794)*J12794,0)</f>
        <v>105958</v>
      </c>
    </row>
    <row r="12795" customFormat="false" ht="15" hidden="false" customHeight="false" outlineLevel="0" collapsed="false">
      <c r="A12795" s="0" t="s">
        <v>12893</v>
      </c>
      <c r="B12795" s="0" t="s">
        <v>111</v>
      </c>
      <c r="C12795" s="0" t="s">
        <v>96</v>
      </c>
      <c r="D12795" s="0" t="s">
        <v>86</v>
      </c>
      <c r="E12795" s="14" t="n">
        <v>45117</v>
      </c>
      <c r="F12795" s="14" t="n">
        <v>45119</v>
      </c>
      <c r="G12795" s="0" t="n">
        <v>283</v>
      </c>
      <c r="H12795" s="0" t="n">
        <v>125</v>
      </c>
      <c r="I12795" s="0" t="n">
        <v>279</v>
      </c>
      <c r="J12795" s="0" t="n">
        <v>1908</v>
      </c>
      <c r="K12795" s="0" t="n">
        <v>2394</v>
      </c>
      <c r="L12795" s="15" t="s">
        <v>80</v>
      </c>
      <c r="M12795" s="0" t="n">
        <v>2</v>
      </c>
      <c r="N12795" s="16" t="n">
        <f aca="false">I12795*K12795</f>
        <v>667926</v>
      </c>
      <c r="O12795" s="16" t="n">
        <f aca="false">I12795*(K12795-J12795)</f>
        <v>135594</v>
      </c>
      <c r="P12795" s="15" t="n">
        <f aca="false">K12795-J12795</f>
        <v>486</v>
      </c>
      <c r="Q12795" s="0" t="str">
        <f aca="false">IF(G12795=0,"Out of stock",IF(G12795&lt;H12795,"Understocked",IF(G12795&gt;Summary!$B$6*H12795,"Overstocked","Healthy")))</f>
        <v>Healthy</v>
      </c>
      <c r="R12795" s="0" t="str">
        <f aca="false">IF(I12795&gt;=Summary!$B$7,"Fast",IF(I12795&lt;Summary!$B$8,"Slow","Medium"))</f>
        <v>Fast</v>
      </c>
      <c r="S12795" s="15" t="n">
        <f aca="false">IF(M12795&gt;Summary!$B$5,1,0)</f>
        <v>0</v>
      </c>
      <c r="T12795" s="16" t="n">
        <f aca="false">IF(Q12795="Overstocked",(G12795-Summary!$B$6*H12795)*J12795,0)</f>
        <v>0</v>
      </c>
    </row>
    <row r="12796" customFormat="false" ht="15" hidden="false" customHeight="false" outlineLevel="0" collapsed="false">
      <c r="A12796" s="0" t="s">
        <v>12894</v>
      </c>
      <c r="B12796" s="0" t="s">
        <v>107</v>
      </c>
      <c r="C12796" s="0" t="s">
        <v>104</v>
      </c>
      <c r="D12796" s="0" t="s">
        <v>90</v>
      </c>
      <c r="E12796" s="14" t="n">
        <v>44992</v>
      </c>
      <c r="F12796" s="14" t="n">
        <v>44997</v>
      </c>
      <c r="G12796" s="0" t="n">
        <v>214</v>
      </c>
      <c r="H12796" s="0" t="n">
        <v>136</v>
      </c>
      <c r="I12796" s="0" t="n">
        <v>255</v>
      </c>
      <c r="J12796" s="0" t="n">
        <v>1301</v>
      </c>
      <c r="K12796" s="0" t="n">
        <v>1714</v>
      </c>
      <c r="L12796" s="15" t="s">
        <v>97</v>
      </c>
      <c r="M12796" s="0" t="n">
        <v>5</v>
      </c>
      <c r="N12796" s="16" t="n">
        <f aca="false">I12796*K12796</f>
        <v>437070</v>
      </c>
      <c r="O12796" s="16" t="n">
        <f aca="false">I12796*(K12796-J12796)</f>
        <v>105315</v>
      </c>
      <c r="P12796" s="15" t="n">
        <f aca="false">K12796-J12796</f>
        <v>413</v>
      </c>
      <c r="Q12796" s="0" t="str">
        <f aca="false">IF(G12796=0,"Out of stock",IF(G12796&lt;H12796,"Understocked",IF(G12796&gt;Summary!$B$6*H12796,"Overstocked","Healthy")))</f>
        <v>Healthy</v>
      </c>
      <c r="R12796" s="0" t="str">
        <f aca="false">IF(I12796&gt;=Summary!$B$7,"Fast",IF(I12796&lt;Summary!$B$8,"Slow","Medium"))</f>
        <v>Fast</v>
      </c>
      <c r="S12796" s="15" t="n">
        <f aca="false">IF(M12796&gt;Summary!$B$5,1,0)</f>
        <v>0</v>
      </c>
      <c r="T12796" s="16" t="n">
        <f aca="false">IF(Q12796="Overstocked",(G12796-Summary!$B$6*H12796)*J12796,0)</f>
        <v>0</v>
      </c>
    </row>
    <row r="12797" customFormat="false" ht="15" hidden="false" customHeight="false" outlineLevel="0" collapsed="false">
      <c r="A12797" s="0" t="s">
        <v>12895</v>
      </c>
      <c r="B12797" s="0" t="s">
        <v>123</v>
      </c>
      <c r="C12797" s="0" t="s">
        <v>85</v>
      </c>
      <c r="D12797" s="0" t="s">
        <v>86</v>
      </c>
      <c r="E12797" s="14" t="n">
        <v>45210</v>
      </c>
      <c r="F12797" s="14" t="n">
        <v>45218</v>
      </c>
      <c r="G12797" s="0" t="n">
        <v>283</v>
      </c>
      <c r="H12797" s="0" t="n">
        <v>63</v>
      </c>
      <c r="I12797" s="0" t="n">
        <v>169</v>
      </c>
      <c r="J12797" s="0" t="n">
        <v>618</v>
      </c>
      <c r="K12797" s="0" t="n">
        <v>796</v>
      </c>
      <c r="L12797" s="15" t="s">
        <v>87</v>
      </c>
      <c r="M12797" s="0" t="n">
        <v>8</v>
      </c>
      <c r="N12797" s="16" t="n">
        <f aca="false">I12797*K12797</f>
        <v>134524</v>
      </c>
      <c r="O12797" s="16" t="n">
        <f aca="false">I12797*(K12797-J12797)</f>
        <v>30082</v>
      </c>
      <c r="P12797" s="15" t="n">
        <f aca="false">K12797-J12797</f>
        <v>178</v>
      </c>
      <c r="Q12797" s="0" t="str">
        <f aca="false">IF(G12797=0,"Out of stock",IF(G12797&lt;H12797,"Understocked",IF(G12797&gt;Summary!$B$6*H12797,"Overstocked","Healthy")))</f>
        <v>Overstocked</v>
      </c>
      <c r="R12797" s="0" t="str">
        <f aca="false">IF(I12797&gt;=Summary!$B$7,"Fast",IF(I12797&lt;Summary!$B$8,"Slow","Medium"))</f>
        <v>Medium</v>
      </c>
      <c r="S12797" s="15" t="n">
        <f aca="false">IF(M12797&gt;Summary!$B$5,1,0)</f>
        <v>1</v>
      </c>
      <c r="T12797" s="16" t="n">
        <f aca="false">IF(Q12797="Overstocked",(G12797-Summary!$B$6*H12797)*J12797,0)</f>
        <v>19158</v>
      </c>
    </row>
    <row r="12798" customFormat="false" ht="15" hidden="false" customHeight="false" outlineLevel="0" collapsed="false">
      <c r="A12798" s="0" t="s">
        <v>12896</v>
      </c>
      <c r="B12798" s="0" t="s">
        <v>77</v>
      </c>
      <c r="C12798" s="0" t="s">
        <v>78</v>
      </c>
      <c r="D12798" s="0" t="s">
        <v>92</v>
      </c>
      <c r="E12798" s="14" t="n">
        <v>45624</v>
      </c>
      <c r="F12798" s="14" t="n">
        <v>45631</v>
      </c>
      <c r="G12798" s="0" t="n">
        <v>237</v>
      </c>
      <c r="H12798" s="0" t="n">
        <v>81</v>
      </c>
      <c r="I12798" s="0" t="n">
        <v>236</v>
      </c>
      <c r="J12798" s="0" t="n">
        <v>827</v>
      </c>
      <c r="K12798" s="0" t="n">
        <v>1176</v>
      </c>
      <c r="L12798" s="15" t="s">
        <v>82</v>
      </c>
      <c r="M12798" s="0" t="n">
        <v>7</v>
      </c>
      <c r="N12798" s="16" t="n">
        <f aca="false">I12798*K12798</f>
        <v>277536</v>
      </c>
      <c r="O12798" s="16" t="n">
        <f aca="false">I12798*(K12798-J12798)</f>
        <v>82364</v>
      </c>
      <c r="P12798" s="15" t="n">
        <f aca="false">K12798-J12798</f>
        <v>349</v>
      </c>
      <c r="Q12798" s="0" t="str">
        <f aca="false">IF(G12798=0,"Out of stock",IF(G12798&lt;H12798,"Understocked",IF(G12798&gt;Summary!$B$6*H12798,"Overstocked","Healthy")))</f>
        <v>Healthy</v>
      </c>
      <c r="R12798" s="0" t="str">
        <f aca="false">IF(I12798&gt;=Summary!$B$7,"Fast",IF(I12798&lt;Summary!$B$8,"Slow","Medium"))</f>
        <v>Fast</v>
      </c>
      <c r="S12798" s="15" t="n">
        <f aca="false">IF(M12798&gt;Summary!$B$5,1,0)</f>
        <v>0</v>
      </c>
      <c r="T12798" s="16" t="n">
        <f aca="false">IF(Q12798="Overstocked",(G12798-Summary!$B$6*H12798)*J12798,0)</f>
        <v>0</v>
      </c>
    </row>
    <row r="12799" customFormat="false" ht="15" hidden="false" customHeight="false" outlineLevel="0" collapsed="false">
      <c r="A12799" s="0" t="s">
        <v>12897</v>
      </c>
      <c r="B12799" s="0" t="s">
        <v>115</v>
      </c>
      <c r="C12799" s="0" t="s">
        <v>85</v>
      </c>
      <c r="D12799" s="0" t="s">
        <v>86</v>
      </c>
      <c r="E12799" s="14" t="n">
        <v>45334</v>
      </c>
      <c r="F12799" s="14" t="n">
        <v>45336</v>
      </c>
      <c r="G12799" s="0" t="n">
        <v>200</v>
      </c>
      <c r="H12799" s="0" t="n">
        <v>51</v>
      </c>
      <c r="I12799" s="0" t="n">
        <v>271</v>
      </c>
      <c r="J12799" s="0" t="n">
        <v>1496</v>
      </c>
      <c r="K12799" s="0" t="n">
        <v>1643</v>
      </c>
      <c r="L12799" s="15" t="s">
        <v>82</v>
      </c>
      <c r="M12799" s="0" t="n">
        <v>2</v>
      </c>
      <c r="N12799" s="16" t="n">
        <f aca="false">I12799*K12799</f>
        <v>445253</v>
      </c>
      <c r="O12799" s="16" t="n">
        <f aca="false">I12799*(K12799-J12799)</f>
        <v>39837</v>
      </c>
      <c r="P12799" s="15" t="n">
        <f aca="false">K12799-J12799</f>
        <v>147</v>
      </c>
      <c r="Q12799" s="0" t="str">
        <f aca="false">IF(G12799=0,"Out of stock",IF(G12799&lt;H12799,"Understocked",IF(G12799&gt;Summary!$B$6*H12799,"Overstocked","Healthy")))</f>
        <v>Healthy</v>
      </c>
      <c r="R12799" s="0" t="str">
        <f aca="false">IF(I12799&gt;=Summary!$B$7,"Fast",IF(I12799&lt;Summary!$B$8,"Slow","Medium"))</f>
        <v>Fast</v>
      </c>
      <c r="S12799" s="15" t="n">
        <f aca="false">IF(M12799&gt;Summary!$B$5,1,0)</f>
        <v>0</v>
      </c>
      <c r="T12799" s="16" t="n">
        <f aca="false">IF(Q12799="Overstocked",(G12799-Summary!$B$6*H12799)*J12799,0)</f>
        <v>0</v>
      </c>
    </row>
    <row r="12800" customFormat="false" ht="15" hidden="false" customHeight="false" outlineLevel="0" collapsed="false">
      <c r="A12800" s="0" t="s">
        <v>12898</v>
      </c>
      <c r="B12800" s="0" t="s">
        <v>113</v>
      </c>
      <c r="C12800" s="0" t="s">
        <v>78</v>
      </c>
      <c r="D12800" s="0" t="s">
        <v>102</v>
      </c>
      <c r="E12800" s="14" t="n">
        <v>45103</v>
      </c>
      <c r="F12800" s="14" t="n">
        <v>45113</v>
      </c>
      <c r="G12800" s="0" t="n">
        <v>403</v>
      </c>
      <c r="H12800" s="0" t="n">
        <v>131</v>
      </c>
      <c r="I12800" s="0" t="n">
        <v>257</v>
      </c>
      <c r="J12800" s="0" t="n">
        <v>825</v>
      </c>
      <c r="K12800" s="0" t="n">
        <v>896</v>
      </c>
      <c r="L12800" s="15" t="s">
        <v>82</v>
      </c>
      <c r="M12800" s="0" t="n">
        <v>10</v>
      </c>
      <c r="N12800" s="16" t="n">
        <f aca="false">I12800*K12800</f>
        <v>230272</v>
      </c>
      <c r="O12800" s="16" t="n">
        <f aca="false">I12800*(K12800-J12800)</f>
        <v>18247</v>
      </c>
      <c r="P12800" s="15" t="n">
        <f aca="false">K12800-J12800</f>
        <v>71</v>
      </c>
      <c r="Q12800" s="0" t="str">
        <f aca="false">IF(G12800=0,"Out of stock",IF(G12800&lt;H12800,"Understocked",IF(G12800&gt;Summary!$B$6*H12800,"Overstocked","Healthy")))</f>
        <v>Healthy</v>
      </c>
      <c r="R12800" s="0" t="str">
        <f aca="false">IF(I12800&gt;=Summary!$B$7,"Fast",IF(I12800&lt;Summary!$B$8,"Slow","Medium"))</f>
        <v>Fast</v>
      </c>
      <c r="S12800" s="15" t="n">
        <f aca="false">IF(M12800&gt;Summary!$B$5,1,0)</f>
        <v>1</v>
      </c>
      <c r="T12800" s="16" t="n">
        <f aca="false">IF(Q12800="Overstocked",(G12800-Summary!$B$6*H12800)*J12800,0)</f>
        <v>0</v>
      </c>
    </row>
    <row r="12801" customFormat="false" ht="15" hidden="false" customHeight="false" outlineLevel="0" collapsed="false">
      <c r="A12801" s="0" t="s">
        <v>12899</v>
      </c>
      <c r="B12801" s="0" t="s">
        <v>113</v>
      </c>
      <c r="C12801" s="0" t="s">
        <v>104</v>
      </c>
      <c r="D12801" s="0" t="s">
        <v>102</v>
      </c>
      <c r="E12801" s="14" t="n">
        <v>45620</v>
      </c>
      <c r="F12801" s="14" t="n">
        <v>45629</v>
      </c>
      <c r="G12801" s="0" t="n">
        <v>454</v>
      </c>
      <c r="H12801" s="0" t="n">
        <v>111</v>
      </c>
      <c r="I12801" s="0" t="n">
        <v>42</v>
      </c>
      <c r="J12801" s="0" t="n">
        <v>1332</v>
      </c>
      <c r="K12801" s="0" t="n">
        <v>1543</v>
      </c>
      <c r="L12801" s="15" t="s">
        <v>82</v>
      </c>
      <c r="M12801" s="0" t="n">
        <v>9</v>
      </c>
      <c r="N12801" s="16" t="n">
        <f aca="false">I12801*K12801</f>
        <v>64806</v>
      </c>
      <c r="O12801" s="16" t="n">
        <f aca="false">I12801*(K12801-J12801)</f>
        <v>8862</v>
      </c>
      <c r="P12801" s="15" t="n">
        <f aca="false">K12801-J12801</f>
        <v>211</v>
      </c>
      <c r="Q12801" s="0" t="str">
        <f aca="false">IF(G12801=0,"Out of stock",IF(G12801&lt;H12801,"Understocked",IF(G12801&gt;Summary!$B$6*H12801,"Overstocked","Healthy")))</f>
        <v>Overstocked</v>
      </c>
      <c r="R12801" s="0" t="str">
        <f aca="false">IF(I12801&gt;=Summary!$B$7,"Fast",IF(I12801&lt;Summary!$B$8,"Slow","Medium"))</f>
        <v>Slow</v>
      </c>
      <c r="S12801" s="15" t="n">
        <f aca="false">IF(M12801&gt;Summary!$B$5,1,0)</f>
        <v>1</v>
      </c>
      <c r="T12801" s="16" t="n">
        <f aca="false">IF(Q12801="Overstocked",(G12801-Summary!$B$6*H12801)*J12801,0)</f>
        <v>13320</v>
      </c>
    </row>
    <row r="12802" customFormat="false" ht="15" hidden="false" customHeight="false" outlineLevel="0" collapsed="false">
      <c r="A12802" s="0" t="s">
        <v>12900</v>
      </c>
      <c r="B12802" s="0" t="s">
        <v>123</v>
      </c>
      <c r="C12802" s="0" t="s">
        <v>96</v>
      </c>
      <c r="D12802" s="0" t="s">
        <v>102</v>
      </c>
      <c r="E12802" s="14" t="n">
        <v>45021</v>
      </c>
      <c r="F12802" s="14" t="n">
        <v>45030</v>
      </c>
      <c r="G12802" s="0" t="n">
        <v>4</v>
      </c>
      <c r="H12802" s="0" t="n">
        <v>145</v>
      </c>
      <c r="I12802" s="0" t="n">
        <v>68</v>
      </c>
      <c r="J12802" s="0" t="n">
        <v>263</v>
      </c>
      <c r="K12802" s="0" t="n">
        <v>333</v>
      </c>
      <c r="L12802" s="15" t="s">
        <v>82</v>
      </c>
      <c r="M12802" s="0" t="n">
        <v>9</v>
      </c>
      <c r="N12802" s="16" t="n">
        <f aca="false">I12802*K12802</f>
        <v>22644</v>
      </c>
      <c r="O12802" s="16" t="n">
        <f aca="false">I12802*(K12802-J12802)</f>
        <v>4760</v>
      </c>
      <c r="P12802" s="15" t="n">
        <f aca="false">K12802-J12802</f>
        <v>70</v>
      </c>
      <c r="Q12802" s="0" t="str">
        <f aca="false">IF(G12802=0,"Out of stock",IF(G12802&lt;H12802,"Understocked",IF(G12802&gt;Summary!$B$6*H12802,"Overstocked","Healthy")))</f>
        <v>Understocked</v>
      </c>
      <c r="R12802" s="0" t="str">
        <f aca="false">IF(I12802&gt;=Summary!$B$7,"Fast",IF(I12802&lt;Summary!$B$8,"Slow","Medium"))</f>
        <v>Slow</v>
      </c>
      <c r="S12802" s="15" t="n">
        <f aca="false">IF(M12802&gt;Summary!$B$5,1,0)</f>
        <v>1</v>
      </c>
      <c r="T12802" s="16" t="n">
        <f aca="false">IF(Q12802="Overstocked",(G12802-Summary!$B$6*H12802)*J12802,0)</f>
        <v>0</v>
      </c>
    </row>
    <row r="12803" customFormat="false" ht="15" hidden="false" customHeight="false" outlineLevel="0" collapsed="false">
      <c r="A12803" s="0" t="s">
        <v>12901</v>
      </c>
      <c r="B12803" s="0" t="s">
        <v>101</v>
      </c>
      <c r="C12803" s="0" t="s">
        <v>78</v>
      </c>
      <c r="D12803" s="0" t="s">
        <v>86</v>
      </c>
      <c r="E12803" s="14" t="n">
        <v>45094</v>
      </c>
      <c r="F12803" s="14" t="n">
        <v>45096</v>
      </c>
      <c r="G12803" s="0" t="n">
        <v>288</v>
      </c>
      <c r="H12803" s="0" t="n">
        <v>50</v>
      </c>
      <c r="I12803" s="0" t="n">
        <v>197</v>
      </c>
      <c r="J12803" s="0" t="n">
        <v>410</v>
      </c>
      <c r="K12803" s="0" t="n">
        <v>652</v>
      </c>
      <c r="L12803" s="15" t="s">
        <v>97</v>
      </c>
      <c r="M12803" s="0" t="n">
        <v>2</v>
      </c>
      <c r="N12803" s="16" t="n">
        <f aca="false">I12803*K12803</f>
        <v>128444</v>
      </c>
      <c r="O12803" s="16" t="n">
        <f aca="false">I12803*(K12803-J12803)</f>
        <v>47674</v>
      </c>
      <c r="P12803" s="15" t="n">
        <f aca="false">K12803-J12803</f>
        <v>242</v>
      </c>
      <c r="Q12803" s="0" t="str">
        <f aca="false">IF(G12803=0,"Out of stock",IF(G12803&lt;H12803,"Understocked",IF(G12803&gt;Summary!$B$6*H12803,"Overstocked","Healthy")))</f>
        <v>Overstocked</v>
      </c>
      <c r="R12803" s="0" t="str">
        <f aca="false">IF(I12803&gt;=Summary!$B$7,"Fast",IF(I12803&lt;Summary!$B$8,"Slow","Medium"))</f>
        <v>Medium</v>
      </c>
      <c r="S12803" s="15" t="n">
        <f aca="false">IF(M12803&gt;Summary!$B$5,1,0)</f>
        <v>0</v>
      </c>
      <c r="T12803" s="16" t="n">
        <f aca="false">IF(Q12803="Overstocked",(G12803-Summary!$B$6*H12803)*J12803,0)</f>
        <v>36080</v>
      </c>
    </row>
    <row r="12804" customFormat="false" ht="15" hidden="false" customHeight="false" outlineLevel="0" collapsed="false">
      <c r="A12804" s="0" t="s">
        <v>12902</v>
      </c>
      <c r="B12804" s="0" t="s">
        <v>84</v>
      </c>
      <c r="C12804" s="0" t="s">
        <v>85</v>
      </c>
      <c r="D12804" s="0" t="s">
        <v>90</v>
      </c>
      <c r="E12804" s="14" t="n">
        <v>45121</v>
      </c>
      <c r="F12804" s="14" t="n">
        <v>45127</v>
      </c>
      <c r="G12804" s="0" t="n">
        <v>389</v>
      </c>
      <c r="H12804" s="0" t="n">
        <v>78</v>
      </c>
      <c r="I12804" s="0" t="n">
        <v>81</v>
      </c>
      <c r="J12804" s="0" t="n">
        <v>524</v>
      </c>
      <c r="K12804" s="0" t="n">
        <v>1017</v>
      </c>
      <c r="L12804" s="15" t="s">
        <v>87</v>
      </c>
      <c r="M12804" s="0" t="n">
        <v>6</v>
      </c>
      <c r="N12804" s="16" t="n">
        <f aca="false">I12804*K12804</f>
        <v>82377</v>
      </c>
      <c r="O12804" s="16" t="n">
        <f aca="false">I12804*(K12804-J12804)</f>
        <v>39933</v>
      </c>
      <c r="P12804" s="15" t="n">
        <f aca="false">K12804-J12804</f>
        <v>493</v>
      </c>
      <c r="Q12804" s="0" t="str">
        <f aca="false">IF(G12804=0,"Out of stock",IF(G12804&lt;H12804,"Understocked",IF(G12804&gt;Summary!$B$6*H12804,"Overstocked","Healthy")))</f>
        <v>Overstocked</v>
      </c>
      <c r="R12804" s="0" t="str">
        <f aca="false">IF(I12804&gt;=Summary!$B$7,"Fast",IF(I12804&lt;Summary!$B$8,"Slow","Medium"))</f>
        <v>Slow</v>
      </c>
      <c r="S12804" s="15" t="n">
        <f aca="false">IF(M12804&gt;Summary!$B$5,1,0)</f>
        <v>0</v>
      </c>
      <c r="T12804" s="16" t="n">
        <f aca="false">IF(Q12804="Overstocked",(G12804-Summary!$B$6*H12804)*J12804,0)</f>
        <v>40348</v>
      </c>
    </row>
    <row r="12805" customFormat="false" ht="15" hidden="false" customHeight="false" outlineLevel="0" collapsed="false">
      <c r="A12805" s="0" t="s">
        <v>12903</v>
      </c>
      <c r="B12805" s="0" t="s">
        <v>84</v>
      </c>
      <c r="C12805" s="0" t="s">
        <v>96</v>
      </c>
      <c r="D12805" s="0" t="s">
        <v>102</v>
      </c>
      <c r="E12805" s="14" t="n">
        <v>45276</v>
      </c>
      <c r="F12805" s="14" t="n">
        <v>45283</v>
      </c>
      <c r="G12805" s="0" t="n">
        <v>369</v>
      </c>
      <c r="H12805" s="0" t="n">
        <v>85</v>
      </c>
      <c r="I12805" s="0" t="n">
        <v>64</v>
      </c>
      <c r="J12805" s="0" t="n">
        <v>354</v>
      </c>
      <c r="K12805" s="0" t="n">
        <v>554</v>
      </c>
      <c r="L12805" s="15" t="s">
        <v>87</v>
      </c>
      <c r="M12805" s="0" t="n">
        <v>7</v>
      </c>
      <c r="N12805" s="16" t="n">
        <f aca="false">I12805*K12805</f>
        <v>35456</v>
      </c>
      <c r="O12805" s="16" t="n">
        <f aca="false">I12805*(K12805-J12805)</f>
        <v>12800</v>
      </c>
      <c r="P12805" s="15" t="n">
        <f aca="false">K12805-J12805</f>
        <v>200</v>
      </c>
      <c r="Q12805" s="0" t="str">
        <f aca="false">IF(G12805=0,"Out of stock",IF(G12805&lt;H12805,"Understocked",IF(G12805&gt;Summary!$B$6*H12805,"Overstocked","Healthy")))</f>
        <v>Overstocked</v>
      </c>
      <c r="R12805" s="0" t="str">
        <f aca="false">IF(I12805&gt;=Summary!$B$7,"Fast",IF(I12805&lt;Summary!$B$8,"Slow","Medium"))</f>
        <v>Slow</v>
      </c>
      <c r="S12805" s="15" t="n">
        <f aca="false">IF(M12805&gt;Summary!$B$5,1,0)</f>
        <v>0</v>
      </c>
      <c r="T12805" s="16" t="n">
        <f aca="false">IF(Q12805="Overstocked",(G12805-Summary!$B$6*H12805)*J12805,0)</f>
        <v>10266</v>
      </c>
    </row>
    <row r="12806" customFormat="false" ht="15" hidden="false" customHeight="false" outlineLevel="0" collapsed="false">
      <c r="A12806" s="0" t="s">
        <v>12904</v>
      </c>
      <c r="B12806" s="0" t="s">
        <v>84</v>
      </c>
      <c r="C12806" s="0" t="s">
        <v>85</v>
      </c>
      <c r="D12806" s="0" t="s">
        <v>92</v>
      </c>
      <c r="E12806" s="14" t="n">
        <v>45375</v>
      </c>
      <c r="F12806" s="14" t="n">
        <v>45376</v>
      </c>
      <c r="G12806" s="0" t="n">
        <v>210</v>
      </c>
      <c r="H12806" s="0" t="n">
        <v>123</v>
      </c>
      <c r="I12806" s="0" t="n">
        <v>5</v>
      </c>
      <c r="J12806" s="0" t="n">
        <v>286</v>
      </c>
      <c r="K12806" s="0" t="n">
        <v>669</v>
      </c>
      <c r="L12806" s="15" t="s">
        <v>80</v>
      </c>
      <c r="M12806" s="0" t="n">
        <v>1</v>
      </c>
      <c r="N12806" s="16" t="n">
        <f aca="false">I12806*K12806</f>
        <v>3345</v>
      </c>
      <c r="O12806" s="16" t="n">
        <f aca="false">I12806*(K12806-J12806)</f>
        <v>1915</v>
      </c>
      <c r="P12806" s="15" t="n">
        <f aca="false">K12806-J12806</f>
        <v>383</v>
      </c>
      <c r="Q12806" s="0" t="str">
        <f aca="false">IF(G12806=0,"Out of stock",IF(G12806&lt;H12806,"Understocked",IF(G12806&gt;Summary!$B$6*H12806,"Overstocked","Healthy")))</f>
        <v>Healthy</v>
      </c>
      <c r="R12806" s="0" t="str">
        <f aca="false">IF(I12806&gt;=Summary!$B$7,"Fast",IF(I12806&lt;Summary!$B$8,"Slow","Medium"))</f>
        <v>Slow</v>
      </c>
      <c r="S12806" s="15" t="n">
        <f aca="false">IF(M12806&gt;Summary!$B$5,1,0)</f>
        <v>0</v>
      </c>
      <c r="T12806" s="16" t="n">
        <f aca="false">IF(Q12806="Overstocked",(G12806-Summary!$B$6*H12806)*J12806,0)</f>
        <v>0</v>
      </c>
    </row>
    <row r="12807" customFormat="false" ht="15" hidden="false" customHeight="false" outlineLevel="0" collapsed="false">
      <c r="A12807" s="0" t="s">
        <v>12905</v>
      </c>
      <c r="B12807" s="0" t="s">
        <v>84</v>
      </c>
      <c r="C12807" s="0" t="s">
        <v>96</v>
      </c>
      <c r="D12807" s="0" t="s">
        <v>79</v>
      </c>
      <c r="E12807" s="14" t="n">
        <v>45067</v>
      </c>
      <c r="F12807" s="14" t="n">
        <v>45069</v>
      </c>
      <c r="G12807" s="0" t="n">
        <v>82</v>
      </c>
      <c r="H12807" s="0" t="n">
        <v>88</v>
      </c>
      <c r="I12807" s="0" t="n">
        <v>264</v>
      </c>
      <c r="J12807" s="0" t="n">
        <v>734</v>
      </c>
      <c r="K12807" s="0" t="n">
        <v>1105</v>
      </c>
      <c r="L12807" s="15" t="s">
        <v>97</v>
      </c>
      <c r="M12807" s="0" t="n">
        <v>2</v>
      </c>
      <c r="N12807" s="16" t="n">
        <f aca="false">I12807*K12807</f>
        <v>291720</v>
      </c>
      <c r="O12807" s="16" t="n">
        <f aca="false">I12807*(K12807-J12807)</f>
        <v>97944</v>
      </c>
      <c r="P12807" s="15" t="n">
        <f aca="false">K12807-J12807</f>
        <v>371</v>
      </c>
      <c r="Q12807" s="0" t="str">
        <f aca="false">IF(G12807=0,"Out of stock",IF(G12807&lt;H12807,"Understocked",IF(G12807&gt;Summary!$B$6*H12807,"Overstocked","Healthy")))</f>
        <v>Understocked</v>
      </c>
      <c r="R12807" s="0" t="str">
        <f aca="false">IF(I12807&gt;=Summary!$B$7,"Fast",IF(I12807&lt;Summary!$B$8,"Slow","Medium"))</f>
        <v>Fast</v>
      </c>
      <c r="S12807" s="15" t="n">
        <f aca="false">IF(M12807&gt;Summary!$B$5,1,0)</f>
        <v>0</v>
      </c>
      <c r="T12807" s="16" t="n">
        <f aca="false">IF(Q12807="Overstocked",(G12807-Summary!$B$6*H12807)*J12807,0)</f>
        <v>0</v>
      </c>
    </row>
    <row r="12808" customFormat="false" ht="15" hidden="false" customHeight="false" outlineLevel="0" collapsed="false">
      <c r="A12808" s="0" t="s">
        <v>12906</v>
      </c>
      <c r="B12808" s="0" t="s">
        <v>89</v>
      </c>
      <c r="C12808" s="0" t="s">
        <v>78</v>
      </c>
      <c r="D12808" s="0" t="s">
        <v>90</v>
      </c>
      <c r="E12808" s="14" t="n">
        <v>45022</v>
      </c>
      <c r="F12808" s="14" t="n">
        <v>45032</v>
      </c>
      <c r="G12808" s="0" t="n">
        <v>347</v>
      </c>
      <c r="H12808" s="0" t="n">
        <v>108</v>
      </c>
      <c r="I12808" s="0" t="n">
        <v>41</v>
      </c>
      <c r="J12808" s="0" t="n">
        <v>1639</v>
      </c>
      <c r="K12808" s="0" t="n">
        <v>2098</v>
      </c>
      <c r="L12808" s="15" t="s">
        <v>97</v>
      </c>
      <c r="M12808" s="0" t="n">
        <v>10</v>
      </c>
      <c r="N12808" s="16" t="n">
        <f aca="false">I12808*K12808</f>
        <v>86018</v>
      </c>
      <c r="O12808" s="16" t="n">
        <f aca="false">I12808*(K12808-J12808)</f>
        <v>18819</v>
      </c>
      <c r="P12808" s="15" t="n">
        <f aca="false">K12808-J12808</f>
        <v>459</v>
      </c>
      <c r="Q12808" s="0" t="str">
        <f aca="false">IF(G12808=0,"Out of stock",IF(G12808&lt;H12808,"Understocked",IF(G12808&gt;Summary!$B$6*H12808,"Overstocked","Healthy")))</f>
        <v>Healthy</v>
      </c>
      <c r="R12808" s="0" t="str">
        <f aca="false">IF(I12808&gt;=Summary!$B$7,"Fast",IF(I12808&lt;Summary!$B$8,"Slow","Medium"))</f>
        <v>Slow</v>
      </c>
      <c r="S12808" s="15" t="n">
        <f aca="false">IF(M12808&gt;Summary!$B$5,1,0)</f>
        <v>1</v>
      </c>
      <c r="T12808" s="16" t="n">
        <f aca="false">IF(Q12808="Overstocked",(G12808-Summary!$B$6*H12808)*J12808,0)</f>
        <v>0</v>
      </c>
    </row>
    <row r="12809" customFormat="false" ht="15" hidden="false" customHeight="false" outlineLevel="0" collapsed="false">
      <c r="A12809" s="0" t="s">
        <v>12907</v>
      </c>
      <c r="B12809" s="0" t="s">
        <v>123</v>
      </c>
      <c r="C12809" s="0" t="s">
        <v>85</v>
      </c>
      <c r="D12809" s="0" t="s">
        <v>90</v>
      </c>
      <c r="E12809" s="14" t="n">
        <v>45210</v>
      </c>
      <c r="F12809" s="14" t="n">
        <v>45216</v>
      </c>
      <c r="G12809" s="0" t="n">
        <v>104</v>
      </c>
      <c r="H12809" s="0" t="n">
        <v>74</v>
      </c>
      <c r="I12809" s="0" t="n">
        <v>145</v>
      </c>
      <c r="J12809" s="0" t="n">
        <v>476</v>
      </c>
      <c r="K12809" s="0" t="n">
        <v>538</v>
      </c>
      <c r="L12809" s="15" t="s">
        <v>97</v>
      </c>
      <c r="M12809" s="0" t="n">
        <v>6</v>
      </c>
      <c r="N12809" s="16" t="n">
        <f aca="false">I12809*K12809</f>
        <v>78010</v>
      </c>
      <c r="O12809" s="16" t="n">
        <f aca="false">I12809*(K12809-J12809)</f>
        <v>8990</v>
      </c>
      <c r="P12809" s="15" t="n">
        <f aca="false">K12809-J12809</f>
        <v>62</v>
      </c>
      <c r="Q12809" s="0" t="str">
        <f aca="false">IF(G12809=0,"Out of stock",IF(G12809&lt;H12809,"Understocked",IF(G12809&gt;Summary!$B$6*H12809,"Overstocked","Healthy")))</f>
        <v>Healthy</v>
      </c>
      <c r="R12809" s="0" t="str">
        <f aca="false">IF(I12809&gt;=Summary!$B$7,"Fast",IF(I12809&lt;Summary!$B$8,"Slow","Medium"))</f>
        <v>Medium</v>
      </c>
      <c r="S12809" s="15" t="n">
        <f aca="false">IF(M12809&gt;Summary!$B$5,1,0)</f>
        <v>0</v>
      </c>
      <c r="T12809" s="16" t="n">
        <f aca="false">IF(Q12809="Overstocked",(G12809-Summary!$B$6*H12809)*J12809,0)</f>
        <v>0</v>
      </c>
    </row>
    <row r="12810" customFormat="false" ht="15" hidden="false" customHeight="false" outlineLevel="0" collapsed="false">
      <c r="A12810" s="0" t="s">
        <v>12908</v>
      </c>
      <c r="B12810" s="0" t="s">
        <v>113</v>
      </c>
      <c r="C12810" s="0" t="s">
        <v>104</v>
      </c>
      <c r="D12810" s="0" t="s">
        <v>102</v>
      </c>
      <c r="E12810" s="14" t="n">
        <v>44949</v>
      </c>
      <c r="F12810" s="14" t="n">
        <v>44954</v>
      </c>
      <c r="G12810" s="0" t="n">
        <v>433</v>
      </c>
      <c r="H12810" s="0" t="n">
        <v>100</v>
      </c>
      <c r="I12810" s="0" t="n">
        <v>243</v>
      </c>
      <c r="J12810" s="0" t="n">
        <v>246</v>
      </c>
      <c r="K12810" s="0" t="n">
        <v>743</v>
      </c>
      <c r="L12810" s="15" t="s">
        <v>93</v>
      </c>
      <c r="M12810" s="0" t="n">
        <v>5</v>
      </c>
      <c r="N12810" s="16" t="n">
        <f aca="false">I12810*K12810</f>
        <v>180549</v>
      </c>
      <c r="O12810" s="16" t="n">
        <f aca="false">I12810*(K12810-J12810)</f>
        <v>120771</v>
      </c>
      <c r="P12810" s="15" t="n">
        <f aca="false">K12810-J12810</f>
        <v>497</v>
      </c>
      <c r="Q12810" s="0" t="str">
        <f aca="false">IF(G12810=0,"Out of stock",IF(G12810&lt;H12810,"Understocked",IF(G12810&gt;Summary!$B$6*H12810,"Overstocked","Healthy")))</f>
        <v>Overstocked</v>
      </c>
      <c r="R12810" s="0" t="str">
        <f aca="false">IF(I12810&gt;=Summary!$B$7,"Fast",IF(I12810&lt;Summary!$B$8,"Slow","Medium"))</f>
        <v>Fast</v>
      </c>
      <c r="S12810" s="15" t="n">
        <f aca="false">IF(M12810&gt;Summary!$B$5,1,0)</f>
        <v>0</v>
      </c>
      <c r="T12810" s="16" t="n">
        <f aca="false">IF(Q12810="Overstocked",(G12810-Summary!$B$6*H12810)*J12810,0)</f>
        <v>8118</v>
      </c>
    </row>
    <row r="12811" customFormat="false" ht="15" hidden="false" customHeight="false" outlineLevel="0" collapsed="false">
      <c r="A12811" s="0" t="s">
        <v>12909</v>
      </c>
      <c r="B12811" s="0" t="s">
        <v>107</v>
      </c>
      <c r="C12811" s="0" t="s">
        <v>104</v>
      </c>
      <c r="D12811" s="0" t="s">
        <v>90</v>
      </c>
      <c r="E12811" s="14" t="n">
        <v>45521</v>
      </c>
      <c r="F12811" s="14" t="n">
        <v>45523</v>
      </c>
      <c r="G12811" s="0" t="n">
        <v>166</v>
      </c>
      <c r="H12811" s="0" t="n">
        <v>128</v>
      </c>
      <c r="I12811" s="0" t="n">
        <v>99</v>
      </c>
      <c r="J12811" s="0" t="n">
        <v>1947</v>
      </c>
      <c r="K12811" s="0" t="n">
        <v>2050</v>
      </c>
      <c r="L12811" s="15" t="s">
        <v>82</v>
      </c>
      <c r="M12811" s="0" t="n">
        <v>2</v>
      </c>
      <c r="N12811" s="16" t="n">
        <f aca="false">I12811*K12811</f>
        <v>202950</v>
      </c>
      <c r="O12811" s="16" t="n">
        <f aca="false">I12811*(K12811-J12811)</f>
        <v>10197</v>
      </c>
      <c r="P12811" s="15" t="n">
        <f aca="false">K12811-J12811</f>
        <v>103</v>
      </c>
      <c r="Q12811" s="0" t="str">
        <f aca="false">IF(G12811=0,"Out of stock",IF(G12811&lt;H12811,"Understocked",IF(G12811&gt;Summary!$B$6*H12811,"Overstocked","Healthy")))</f>
        <v>Healthy</v>
      </c>
      <c r="R12811" s="0" t="str">
        <f aca="false">IF(I12811&gt;=Summary!$B$7,"Fast",IF(I12811&lt;Summary!$B$8,"Slow","Medium"))</f>
        <v>Slow</v>
      </c>
      <c r="S12811" s="15" t="n">
        <f aca="false">IF(M12811&gt;Summary!$B$5,1,0)</f>
        <v>0</v>
      </c>
      <c r="T12811" s="16" t="n">
        <f aca="false">IF(Q12811="Overstocked",(G12811-Summary!$B$6*H12811)*J12811,0)</f>
        <v>0</v>
      </c>
    </row>
    <row r="12812" customFormat="false" ht="15" hidden="false" customHeight="false" outlineLevel="0" collapsed="false">
      <c r="A12812" s="0" t="s">
        <v>12910</v>
      </c>
      <c r="B12812" s="0" t="s">
        <v>84</v>
      </c>
      <c r="C12812" s="0" t="s">
        <v>104</v>
      </c>
      <c r="D12812" s="0" t="s">
        <v>86</v>
      </c>
      <c r="E12812" s="14" t="n">
        <v>44992</v>
      </c>
      <c r="F12812" s="14" t="n">
        <v>44996</v>
      </c>
      <c r="G12812" s="0" t="n">
        <v>207</v>
      </c>
      <c r="H12812" s="0" t="n">
        <v>91</v>
      </c>
      <c r="I12812" s="0" t="n">
        <v>50</v>
      </c>
      <c r="J12812" s="0" t="n">
        <v>723</v>
      </c>
      <c r="K12812" s="0" t="n">
        <v>896</v>
      </c>
      <c r="L12812" s="15" t="s">
        <v>82</v>
      </c>
      <c r="M12812" s="0" t="n">
        <v>4</v>
      </c>
      <c r="N12812" s="16" t="n">
        <f aca="false">I12812*K12812</f>
        <v>44800</v>
      </c>
      <c r="O12812" s="16" t="n">
        <f aca="false">I12812*(K12812-J12812)</f>
        <v>8650</v>
      </c>
      <c r="P12812" s="15" t="n">
        <f aca="false">K12812-J12812</f>
        <v>173</v>
      </c>
      <c r="Q12812" s="0" t="str">
        <f aca="false">IF(G12812=0,"Out of stock",IF(G12812&lt;H12812,"Understocked",IF(G12812&gt;Summary!$B$6*H12812,"Overstocked","Healthy")))</f>
        <v>Healthy</v>
      </c>
      <c r="R12812" s="0" t="str">
        <f aca="false">IF(I12812&gt;=Summary!$B$7,"Fast",IF(I12812&lt;Summary!$B$8,"Slow","Medium"))</f>
        <v>Slow</v>
      </c>
      <c r="S12812" s="15" t="n">
        <f aca="false">IF(M12812&gt;Summary!$B$5,1,0)</f>
        <v>0</v>
      </c>
      <c r="T12812" s="16" t="n">
        <f aca="false">IF(Q12812="Overstocked",(G12812-Summary!$B$6*H12812)*J12812,0)</f>
        <v>0</v>
      </c>
    </row>
    <row r="12813" customFormat="false" ht="15" hidden="false" customHeight="false" outlineLevel="0" collapsed="false">
      <c r="A12813" s="0" t="s">
        <v>12911</v>
      </c>
      <c r="B12813" s="0" t="s">
        <v>77</v>
      </c>
      <c r="C12813" s="0" t="s">
        <v>85</v>
      </c>
      <c r="D12813" s="0" t="s">
        <v>102</v>
      </c>
      <c r="E12813" s="14" t="n">
        <v>45406</v>
      </c>
      <c r="F12813" s="14" t="n">
        <v>45415</v>
      </c>
      <c r="G12813" s="0" t="n">
        <v>347</v>
      </c>
      <c r="H12813" s="0" t="n">
        <v>149</v>
      </c>
      <c r="I12813" s="0" t="n">
        <v>87</v>
      </c>
      <c r="J12813" s="0" t="n">
        <v>1465</v>
      </c>
      <c r="K12813" s="0" t="n">
        <v>1558</v>
      </c>
      <c r="L12813" s="15" t="s">
        <v>93</v>
      </c>
      <c r="M12813" s="0" t="n">
        <v>9</v>
      </c>
      <c r="N12813" s="16" t="n">
        <f aca="false">I12813*K12813</f>
        <v>135546</v>
      </c>
      <c r="O12813" s="16" t="n">
        <f aca="false">I12813*(K12813-J12813)</f>
        <v>8091</v>
      </c>
      <c r="P12813" s="15" t="n">
        <f aca="false">K12813-J12813</f>
        <v>93</v>
      </c>
      <c r="Q12813" s="0" t="str">
        <f aca="false">IF(G12813=0,"Out of stock",IF(G12813&lt;H12813,"Understocked",IF(G12813&gt;Summary!$B$6*H12813,"Overstocked","Healthy")))</f>
        <v>Healthy</v>
      </c>
      <c r="R12813" s="0" t="str">
        <f aca="false">IF(I12813&gt;=Summary!$B$7,"Fast",IF(I12813&lt;Summary!$B$8,"Slow","Medium"))</f>
        <v>Slow</v>
      </c>
      <c r="S12813" s="15" t="n">
        <f aca="false">IF(M12813&gt;Summary!$B$5,1,0)</f>
        <v>1</v>
      </c>
      <c r="T12813" s="16" t="n">
        <f aca="false">IF(Q12813="Overstocked",(G12813-Summary!$B$6*H12813)*J12813,0)</f>
        <v>0</v>
      </c>
    </row>
    <row r="12814" customFormat="false" ht="15" hidden="false" customHeight="false" outlineLevel="0" collapsed="false">
      <c r="A12814" s="0" t="s">
        <v>12912</v>
      </c>
      <c r="B12814" s="0" t="s">
        <v>77</v>
      </c>
      <c r="C12814" s="0" t="s">
        <v>104</v>
      </c>
      <c r="D12814" s="0" t="s">
        <v>90</v>
      </c>
      <c r="E12814" s="14" t="n">
        <v>45233</v>
      </c>
      <c r="F12814" s="14" t="n">
        <v>45238</v>
      </c>
      <c r="G12814" s="0" t="n">
        <v>15</v>
      </c>
      <c r="H12814" s="0" t="n">
        <v>83</v>
      </c>
      <c r="I12814" s="0" t="n">
        <v>248</v>
      </c>
      <c r="J12814" s="0" t="n">
        <v>899</v>
      </c>
      <c r="K12814" s="0" t="n">
        <v>1132</v>
      </c>
      <c r="L12814" s="15" t="s">
        <v>82</v>
      </c>
      <c r="M12814" s="0" t="n">
        <v>5</v>
      </c>
      <c r="N12814" s="16" t="n">
        <f aca="false">I12814*K12814</f>
        <v>280736</v>
      </c>
      <c r="O12814" s="16" t="n">
        <f aca="false">I12814*(K12814-J12814)</f>
        <v>57784</v>
      </c>
      <c r="P12814" s="15" t="n">
        <f aca="false">K12814-J12814</f>
        <v>233</v>
      </c>
      <c r="Q12814" s="0" t="str">
        <f aca="false">IF(G12814=0,"Out of stock",IF(G12814&lt;H12814,"Understocked",IF(G12814&gt;Summary!$B$6*H12814,"Overstocked","Healthy")))</f>
        <v>Understocked</v>
      </c>
      <c r="R12814" s="0" t="str">
        <f aca="false">IF(I12814&gt;=Summary!$B$7,"Fast",IF(I12814&lt;Summary!$B$8,"Slow","Medium"))</f>
        <v>Fast</v>
      </c>
      <c r="S12814" s="15" t="n">
        <f aca="false">IF(M12814&gt;Summary!$B$5,1,0)</f>
        <v>0</v>
      </c>
      <c r="T12814" s="16" t="n">
        <f aca="false">IF(Q12814="Overstocked",(G12814-Summary!$B$6*H12814)*J12814,0)</f>
        <v>0</v>
      </c>
    </row>
    <row r="12815" customFormat="false" ht="15" hidden="false" customHeight="false" outlineLevel="0" collapsed="false">
      <c r="A12815" s="0" t="s">
        <v>12913</v>
      </c>
      <c r="B12815" s="0" t="s">
        <v>101</v>
      </c>
      <c r="C12815" s="0" t="s">
        <v>96</v>
      </c>
      <c r="D12815" s="0" t="s">
        <v>79</v>
      </c>
      <c r="E12815" s="14" t="n">
        <v>45604</v>
      </c>
      <c r="F12815" s="14" t="n">
        <v>45609</v>
      </c>
      <c r="G12815" s="0" t="n">
        <v>197</v>
      </c>
      <c r="H12815" s="0" t="n">
        <v>145</v>
      </c>
      <c r="I12815" s="0" t="n">
        <v>204</v>
      </c>
      <c r="J12815" s="0" t="n">
        <v>622</v>
      </c>
      <c r="K12815" s="0" t="n">
        <v>761</v>
      </c>
      <c r="L12815" s="15" t="s">
        <v>82</v>
      </c>
      <c r="M12815" s="0" t="n">
        <v>5</v>
      </c>
      <c r="N12815" s="16" t="n">
        <f aca="false">I12815*K12815</f>
        <v>155244</v>
      </c>
      <c r="O12815" s="16" t="n">
        <f aca="false">I12815*(K12815-J12815)</f>
        <v>28356</v>
      </c>
      <c r="P12815" s="15" t="n">
        <f aca="false">K12815-J12815</f>
        <v>139</v>
      </c>
      <c r="Q12815" s="0" t="str">
        <f aca="false">IF(G12815=0,"Out of stock",IF(G12815&lt;H12815,"Understocked",IF(G12815&gt;Summary!$B$6*H12815,"Overstocked","Healthy")))</f>
        <v>Healthy</v>
      </c>
      <c r="R12815" s="0" t="str">
        <f aca="false">IF(I12815&gt;=Summary!$B$7,"Fast",IF(I12815&lt;Summary!$B$8,"Slow","Medium"))</f>
        <v>Fast</v>
      </c>
      <c r="S12815" s="15" t="n">
        <f aca="false">IF(M12815&gt;Summary!$B$5,1,0)</f>
        <v>0</v>
      </c>
      <c r="T12815" s="16" t="n">
        <f aca="false">IF(Q12815="Overstocked",(G12815-Summary!$B$6*H12815)*J12815,0)</f>
        <v>0</v>
      </c>
    </row>
    <row r="12816" customFormat="false" ht="15" hidden="false" customHeight="false" outlineLevel="0" collapsed="false">
      <c r="A12816" s="0" t="s">
        <v>12914</v>
      </c>
      <c r="B12816" s="0" t="s">
        <v>101</v>
      </c>
      <c r="C12816" s="0" t="s">
        <v>78</v>
      </c>
      <c r="D12816" s="0" t="s">
        <v>79</v>
      </c>
      <c r="E12816" s="14" t="n">
        <v>44991</v>
      </c>
      <c r="F12816" s="14" t="n">
        <v>44995</v>
      </c>
      <c r="G12816" s="0" t="n">
        <v>192</v>
      </c>
      <c r="H12816" s="0" t="n">
        <v>73</v>
      </c>
      <c r="I12816" s="0" t="n">
        <v>200</v>
      </c>
      <c r="J12816" s="0" t="n">
        <v>1863</v>
      </c>
      <c r="K12816" s="0" t="n">
        <v>1971</v>
      </c>
      <c r="L12816" s="15" t="s">
        <v>87</v>
      </c>
      <c r="M12816" s="0" t="n">
        <v>4</v>
      </c>
      <c r="N12816" s="16" t="n">
        <f aca="false">I12816*K12816</f>
        <v>394200</v>
      </c>
      <c r="O12816" s="16" t="n">
        <f aca="false">I12816*(K12816-J12816)</f>
        <v>21600</v>
      </c>
      <c r="P12816" s="15" t="n">
        <f aca="false">K12816-J12816</f>
        <v>108</v>
      </c>
      <c r="Q12816" s="0" t="str">
        <f aca="false">IF(G12816=0,"Out of stock",IF(G12816&lt;H12816,"Understocked",IF(G12816&gt;Summary!$B$6*H12816,"Overstocked","Healthy")))</f>
        <v>Healthy</v>
      </c>
      <c r="R12816" s="0" t="str">
        <f aca="false">IF(I12816&gt;=Summary!$B$7,"Fast",IF(I12816&lt;Summary!$B$8,"Slow","Medium"))</f>
        <v>Fast</v>
      </c>
      <c r="S12816" s="15" t="n">
        <f aca="false">IF(M12816&gt;Summary!$B$5,1,0)</f>
        <v>0</v>
      </c>
      <c r="T12816" s="16" t="n">
        <f aca="false">IF(Q12816="Overstocked",(G12816-Summary!$B$6*H12816)*J12816,0)</f>
        <v>0</v>
      </c>
    </row>
    <row r="12817" customFormat="false" ht="15" hidden="false" customHeight="false" outlineLevel="0" collapsed="false">
      <c r="A12817" s="0" t="s">
        <v>12915</v>
      </c>
      <c r="B12817" s="0" t="s">
        <v>84</v>
      </c>
      <c r="C12817" s="0" t="s">
        <v>104</v>
      </c>
      <c r="D12817" s="0" t="s">
        <v>102</v>
      </c>
      <c r="E12817" s="14" t="n">
        <v>45091</v>
      </c>
      <c r="F12817" s="14" t="n">
        <v>45100</v>
      </c>
      <c r="G12817" s="0" t="n">
        <v>152</v>
      </c>
      <c r="H12817" s="0" t="n">
        <v>119</v>
      </c>
      <c r="I12817" s="0" t="n">
        <v>227</v>
      </c>
      <c r="J12817" s="0" t="n">
        <v>1639</v>
      </c>
      <c r="K12817" s="0" t="n">
        <v>2012</v>
      </c>
      <c r="L12817" s="15" t="s">
        <v>82</v>
      </c>
      <c r="M12817" s="0" t="n">
        <v>9</v>
      </c>
      <c r="N12817" s="16" t="n">
        <f aca="false">I12817*K12817</f>
        <v>456724</v>
      </c>
      <c r="O12817" s="16" t="n">
        <f aca="false">I12817*(K12817-J12817)</f>
        <v>84671</v>
      </c>
      <c r="P12817" s="15" t="n">
        <f aca="false">K12817-J12817</f>
        <v>373</v>
      </c>
      <c r="Q12817" s="0" t="str">
        <f aca="false">IF(G12817=0,"Out of stock",IF(G12817&lt;H12817,"Understocked",IF(G12817&gt;Summary!$B$6*H12817,"Overstocked","Healthy")))</f>
        <v>Healthy</v>
      </c>
      <c r="R12817" s="0" t="str">
        <f aca="false">IF(I12817&gt;=Summary!$B$7,"Fast",IF(I12817&lt;Summary!$B$8,"Slow","Medium"))</f>
        <v>Fast</v>
      </c>
      <c r="S12817" s="15" t="n">
        <f aca="false">IF(M12817&gt;Summary!$B$5,1,0)</f>
        <v>1</v>
      </c>
      <c r="T12817" s="16" t="n">
        <f aca="false">IF(Q12817="Overstocked",(G12817-Summary!$B$6*H12817)*J12817,0)</f>
        <v>0</v>
      </c>
    </row>
    <row r="12818" customFormat="false" ht="15" hidden="false" customHeight="false" outlineLevel="0" collapsed="false">
      <c r="A12818" s="0" t="s">
        <v>12916</v>
      </c>
      <c r="B12818" s="0" t="s">
        <v>115</v>
      </c>
      <c r="C12818" s="0" t="s">
        <v>78</v>
      </c>
      <c r="D12818" s="0" t="s">
        <v>86</v>
      </c>
      <c r="E12818" s="14" t="n">
        <v>45329</v>
      </c>
      <c r="F12818" s="14" t="n">
        <v>45335</v>
      </c>
      <c r="G12818" s="0" t="n">
        <v>401</v>
      </c>
      <c r="H12818" s="0" t="n">
        <v>78</v>
      </c>
      <c r="I12818" s="0" t="n">
        <v>194</v>
      </c>
      <c r="J12818" s="0" t="n">
        <v>381</v>
      </c>
      <c r="K12818" s="0" t="n">
        <v>763</v>
      </c>
      <c r="L12818" s="15" t="s">
        <v>97</v>
      </c>
      <c r="M12818" s="0" t="n">
        <v>6</v>
      </c>
      <c r="N12818" s="16" t="n">
        <f aca="false">I12818*K12818</f>
        <v>148022</v>
      </c>
      <c r="O12818" s="16" t="n">
        <f aca="false">I12818*(K12818-J12818)</f>
        <v>74108</v>
      </c>
      <c r="P12818" s="15" t="n">
        <f aca="false">K12818-J12818</f>
        <v>382</v>
      </c>
      <c r="Q12818" s="0" t="str">
        <f aca="false">IF(G12818=0,"Out of stock",IF(G12818&lt;H12818,"Understocked",IF(G12818&gt;Summary!$B$6*H12818,"Overstocked","Healthy")))</f>
        <v>Overstocked</v>
      </c>
      <c r="R12818" s="0" t="str">
        <f aca="false">IF(I12818&gt;=Summary!$B$7,"Fast",IF(I12818&lt;Summary!$B$8,"Slow","Medium"))</f>
        <v>Medium</v>
      </c>
      <c r="S12818" s="15" t="n">
        <f aca="false">IF(M12818&gt;Summary!$B$5,1,0)</f>
        <v>0</v>
      </c>
      <c r="T12818" s="16" t="n">
        <f aca="false">IF(Q12818="Overstocked",(G12818-Summary!$B$6*H12818)*J12818,0)</f>
        <v>33909</v>
      </c>
    </row>
    <row r="12819" customFormat="false" ht="15" hidden="false" customHeight="false" outlineLevel="0" collapsed="false">
      <c r="A12819" s="0" t="s">
        <v>12917</v>
      </c>
      <c r="B12819" s="0" t="s">
        <v>111</v>
      </c>
      <c r="C12819" s="0" t="s">
        <v>85</v>
      </c>
      <c r="D12819" s="0" t="s">
        <v>79</v>
      </c>
      <c r="E12819" s="14" t="n">
        <v>45601</v>
      </c>
      <c r="F12819" s="14" t="n">
        <v>45608</v>
      </c>
      <c r="G12819" s="0" t="n">
        <v>276</v>
      </c>
      <c r="H12819" s="0" t="n">
        <v>139</v>
      </c>
      <c r="I12819" s="0" t="n">
        <v>65</v>
      </c>
      <c r="J12819" s="0" t="n">
        <v>1070</v>
      </c>
      <c r="K12819" s="0" t="n">
        <v>1408</v>
      </c>
      <c r="L12819" s="15" t="s">
        <v>93</v>
      </c>
      <c r="M12819" s="0" t="n">
        <v>7</v>
      </c>
      <c r="N12819" s="16" t="n">
        <f aca="false">I12819*K12819</f>
        <v>91520</v>
      </c>
      <c r="O12819" s="16" t="n">
        <f aca="false">I12819*(K12819-J12819)</f>
        <v>21970</v>
      </c>
      <c r="P12819" s="15" t="n">
        <f aca="false">K12819-J12819</f>
        <v>338</v>
      </c>
      <c r="Q12819" s="0" t="str">
        <f aca="false">IF(G12819=0,"Out of stock",IF(G12819&lt;H12819,"Understocked",IF(G12819&gt;Summary!$B$6*H12819,"Overstocked","Healthy")))</f>
        <v>Healthy</v>
      </c>
      <c r="R12819" s="0" t="str">
        <f aca="false">IF(I12819&gt;=Summary!$B$7,"Fast",IF(I12819&lt;Summary!$B$8,"Slow","Medium"))</f>
        <v>Slow</v>
      </c>
      <c r="S12819" s="15" t="n">
        <f aca="false">IF(M12819&gt;Summary!$B$5,1,0)</f>
        <v>0</v>
      </c>
      <c r="T12819" s="16" t="n">
        <f aca="false">IF(Q12819="Overstocked",(G12819-Summary!$B$6*H12819)*J12819,0)</f>
        <v>0</v>
      </c>
    </row>
    <row r="12820" customFormat="false" ht="15" hidden="false" customHeight="false" outlineLevel="0" collapsed="false">
      <c r="A12820" s="0" t="s">
        <v>12918</v>
      </c>
      <c r="B12820" s="0" t="s">
        <v>123</v>
      </c>
      <c r="C12820" s="0" t="s">
        <v>96</v>
      </c>
      <c r="D12820" s="0" t="s">
        <v>86</v>
      </c>
      <c r="E12820" s="14" t="n">
        <v>45260</v>
      </c>
      <c r="F12820" s="14" t="n">
        <v>45264</v>
      </c>
      <c r="G12820" s="0" t="n">
        <v>270</v>
      </c>
      <c r="H12820" s="0" t="n">
        <v>79</v>
      </c>
      <c r="I12820" s="0" t="n">
        <v>161</v>
      </c>
      <c r="J12820" s="0" t="n">
        <v>1058</v>
      </c>
      <c r="K12820" s="0" t="n">
        <v>1238</v>
      </c>
      <c r="L12820" s="15" t="s">
        <v>80</v>
      </c>
      <c r="M12820" s="0" t="n">
        <v>4</v>
      </c>
      <c r="N12820" s="16" t="n">
        <f aca="false">I12820*K12820</f>
        <v>199318</v>
      </c>
      <c r="O12820" s="16" t="n">
        <f aca="false">I12820*(K12820-J12820)</f>
        <v>28980</v>
      </c>
      <c r="P12820" s="15" t="n">
        <f aca="false">K12820-J12820</f>
        <v>180</v>
      </c>
      <c r="Q12820" s="0" t="str">
        <f aca="false">IF(G12820=0,"Out of stock",IF(G12820&lt;H12820,"Understocked",IF(G12820&gt;Summary!$B$6*H12820,"Overstocked","Healthy")))</f>
        <v>Healthy</v>
      </c>
      <c r="R12820" s="0" t="str">
        <f aca="false">IF(I12820&gt;=Summary!$B$7,"Fast",IF(I12820&lt;Summary!$B$8,"Slow","Medium"))</f>
        <v>Medium</v>
      </c>
      <c r="S12820" s="15" t="n">
        <f aca="false">IF(M12820&gt;Summary!$B$5,1,0)</f>
        <v>0</v>
      </c>
      <c r="T12820" s="16" t="n">
        <f aca="false">IF(Q12820="Overstocked",(G12820-Summary!$B$6*H12820)*J12820,0)</f>
        <v>0</v>
      </c>
    </row>
    <row r="12821" customFormat="false" ht="15" hidden="false" customHeight="false" outlineLevel="0" collapsed="false">
      <c r="A12821" s="0" t="s">
        <v>12919</v>
      </c>
      <c r="B12821" s="0" t="s">
        <v>77</v>
      </c>
      <c r="C12821" s="0" t="s">
        <v>85</v>
      </c>
      <c r="D12821" s="0" t="s">
        <v>92</v>
      </c>
      <c r="E12821" s="14" t="n">
        <v>44979</v>
      </c>
      <c r="F12821" s="14" t="n">
        <v>44985</v>
      </c>
      <c r="G12821" s="0" t="n">
        <v>354</v>
      </c>
      <c r="H12821" s="0" t="n">
        <v>107</v>
      </c>
      <c r="I12821" s="0" t="n">
        <v>135</v>
      </c>
      <c r="J12821" s="0" t="n">
        <v>787</v>
      </c>
      <c r="K12821" s="0" t="n">
        <v>1235</v>
      </c>
      <c r="L12821" s="15" t="s">
        <v>87</v>
      </c>
      <c r="M12821" s="0" t="n">
        <v>6</v>
      </c>
      <c r="N12821" s="16" t="n">
        <f aca="false">I12821*K12821</f>
        <v>166725</v>
      </c>
      <c r="O12821" s="16" t="n">
        <f aca="false">I12821*(K12821-J12821)</f>
        <v>60480</v>
      </c>
      <c r="P12821" s="15" t="n">
        <f aca="false">K12821-J12821</f>
        <v>448</v>
      </c>
      <c r="Q12821" s="0" t="str">
        <f aca="false">IF(G12821=0,"Out of stock",IF(G12821&lt;H12821,"Understocked",IF(G12821&gt;Summary!$B$6*H12821,"Overstocked","Healthy")))</f>
        <v>Healthy</v>
      </c>
      <c r="R12821" s="0" t="str">
        <f aca="false">IF(I12821&gt;=Summary!$B$7,"Fast",IF(I12821&lt;Summary!$B$8,"Slow","Medium"))</f>
        <v>Medium</v>
      </c>
      <c r="S12821" s="15" t="n">
        <f aca="false">IF(M12821&gt;Summary!$B$5,1,0)</f>
        <v>0</v>
      </c>
      <c r="T12821" s="16" t="n">
        <f aca="false">IF(Q12821="Overstocked",(G12821-Summary!$B$6*H12821)*J12821,0)</f>
        <v>0</v>
      </c>
    </row>
    <row r="12822" customFormat="false" ht="15" hidden="false" customHeight="false" outlineLevel="0" collapsed="false">
      <c r="A12822" s="0" t="s">
        <v>12920</v>
      </c>
      <c r="B12822" s="0" t="s">
        <v>95</v>
      </c>
      <c r="C12822" s="0" t="s">
        <v>104</v>
      </c>
      <c r="D12822" s="0" t="s">
        <v>90</v>
      </c>
      <c r="E12822" s="14" t="n">
        <v>45111</v>
      </c>
      <c r="F12822" s="14" t="n">
        <v>45115</v>
      </c>
      <c r="G12822" s="0" t="n">
        <v>401</v>
      </c>
      <c r="H12822" s="0" t="n">
        <v>144</v>
      </c>
      <c r="I12822" s="0" t="n">
        <v>253</v>
      </c>
      <c r="J12822" s="0" t="n">
        <v>1705</v>
      </c>
      <c r="K12822" s="0" t="n">
        <v>2038</v>
      </c>
      <c r="L12822" s="15" t="s">
        <v>93</v>
      </c>
      <c r="M12822" s="0" t="n">
        <v>4</v>
      </c>
      <c r="N12822" s="16" t="n">
        <f aca="false">I12822*K12822</f>
        <v>515614</v>
      </c>
      <c r="O12822" s="16" t="n">
        <f aca="false">I12822*(K12822-J12822)</f>
        <v>84249</v>
      </c>
      <c r="P12822" s="15" t="n">
        <f aca="false">K12822-J12822</f>
        <v>333</v>
      </c>
      <c r="Q12822" s="0" t="str">
        <f aca="false">IF(G12822=0,"Out of stock",IF(G12822&lt;H12822,"Understocked",IF(G12822&gt;Summary!$B$6*H12822,"Overstocked","Healthy")))</f>
        <v>Healthy</v>
      </c>
      <c r="R12822" s="0" t="str">
        <f aca="false">IF(I12822&gt;=Summary!$B$7,"Fast",IF(I12822&lt;Summary!$B$8,"Slow","Medium"))</f>
        <v>Fast</v>
      </c>
      <c r="S12822" s="15" t="n">
        <f aca="false">IF(M12822&gt;Summary!$B$5,1,0)</f>
        <v>0</v>
      </c>
      <c r="T12822" s="16" t="n">
        <f aca="false">IF(Q12822="Overstocked",(G12822-Summary!$B$6*H12822)*J12822,0)</f>
        <v>0</v>
      </c>
    </row>
    <row r="12823" customFormat="false" ht="15" hidden="false" customHeight="false" outlineLevel="0" collapsed="false">
      <c r="A12823" s="0" t="s">
        <v>12921</v>
      </c>
      <c r="B12823" s="0" t="s">
        <v>123</v>
      </c>
      <c r="C12823" s="0" t="s">
        <v>78</v>
      </c>
      <c r="D12823" s="0" t="s">
        <v>79</v>
      </c>
      <c r="E12823" s="14" t="n">
        <v>45043</v>
      </c>
      <c r="F12823" s="14" t="n">
        <v>45047</v>
      </c>
      <c r="G12823" s="0" t="n">
        <v>381</v>
      </c>
      <c r="H12823" s="0" t="n">
        <v>91</v>
      </c>
      <c r="I12823" s="0" t="n">
        <v>288</v>
      </c>
      <c r="J12823" s="0" t="n">
        <v>468</v>
      </c>
      <c r="K12823" s="0" t="n">
        <v>728</v>
      </c>
      <c r="L12823" s="15" t="s">
        <v>80</v>
      </c>
      <c r="M12823" s="0" t="n">
        <v>4</v>
      </c>
      <c r="N12823" s="16" t="n">
        <f aca="false">I12823*K12823</f>
        <v>209664</v>
      </c>
      <c r="O12823" s="16" t="n">
        <f aca="false">I12823*(K12823-J12823)</f>
        <v>74880</v>
      </c>
      <c r="P12823" s="15" t="n">
        <f aca="false">K12823-J12823</f>
        <v>260</v>
      </c>
      <c r="Q12823" s="0" t="str">
        <f aca="false">IF(G12823=0,"Out of stock",IF(G12823&lt;H12823,"Understocked",IF(G12823&gt;Summary!$B$6*H12823,"Overstocked","Healthy")))</f>
        <v>Overstocked</v>
      </c>
      <c r="R12823" s="0" t="str">
        <f aca="false">IF(I12823&gt;=Summary!$B$7,"Fast",IF(I12823&lt;Summary!$B$8,"Slow","Medium"))</f>
        <v>Fast</v>
      </c>
      <c r="S12823" s="15" t="n">
        <f aca="false">IF(M12823&gt;Summary!$B$5,1,0)</f>
        <v>0</v>
      </c>
      <c r="T12823" s="16" t="n">
        <f aca="false">IF(Q12823="Overstocked",(G12823-Summary!$B$6*H12823)*J12823,0)</f>
        <v>7956</v>
      </c>
    </row>
    <row r="12824" customFormat="false" ht="15" hidden="false" customHeight="false" outlineLevel="0" collapsed="false">
      <c r="A12824" s="0" t="s">
        <v>12922</v>
      </c>
      <c r="B12824" s="0" t="s">
        <v>115</v>
      </c>
      <c r="C12824" s="0" t="s">
        <v>85</v>
      </c>
      <c r="D12824" s="0" t="s">
        <v>92</v>
      </c>
      <c r="E12824" s="14" t="n">
        <v>45084</v>
      </c>
      <c r="F12824" s="14" t="n">
        <v>45087</v>
      </c>
      <c r="G12824" s="0" t="n">
        <v>272</v>
      </c>
      <c r="H12824" s="0" t="n">
        <v>87</v>
      </c>
      <c r="I12824" s="0" t="n">
        <v>143</v>
      </c>
      <c r="J12824" s="0" t="n">
        <v>1719</v>
      </c>
      <c r="K12824" s="0" t="n">
        <v>1827</v>
      </c>
      <c r="L12824" s="15" t="s">
        <v>80</v>
      </c>
      <c r="M12824" s="0" t="n">
        <v>3</v>
      </c>
      <c r="N12824" s="16" t="n">
        <f aca="false">I12824*K12824</f>
        <v>261261</v>
      </c>
      <c r="O12824" s="16" t="n">
        <f aca="false">I12824*(K12824-J12824)</f>
        <v>15444</v>
      </c>
      <c r="P12824" s="15" t="n">
        <f aca="false">K12824-J12824</f>
        <v>108</v>
      </c>
      <c r="Q12824" s="0" t="str">
        <f aca="false">IF(G12824=0,"Out of stock",IF(G12824&lt;H12824,"Understocked",IF(G12824&gt;Summary!$B$6*H12824,"Overstocked","Healthy")))</f>
        <v>Healthy</v>
      </c>
      <c r="R12824" s="0" t="str">
        <f aca="false">IF(I12824&gt;=Summary!$B$7,"Fast",IF(I12824&lt;Summary!$B$8,"Slow","Medium"))</f>
        <v>Medium</v>
      </c>
      <c r="S12824" s="15" t="n">
        <f aca="false">IF(M12824&gt;Summary!$B$5,1,0)</f>
        <v>0</v>
      </c>
      <c r="T12824" s="16" t="n">
        <f aca="false">IF(Q12824="Overstocked",(G12824-Summary!$B$6*H12824)*J12824,0)</f>
        <v>0</v>
      </c>
    </row>
    <row r="12825" customFormat="false" ht="15" hidden="false" customHeight="false" outlineLevel="0" collapsed="false">
      <c r="A12825" s="0" t="s">
        <v>12923</v>
      </c>
      <c r="B12825" s="0" t="s">
        <v>89</v>
      </c>
      <c r="C12825" s="0" t="s">
        <v>78</v>
      </c>
      <c r="D12825" s="0" t="s">
        <v>92</v>
      </c>
      <c r="E12825" s="14" t="n">
        <v>44984</v>
      </c>
      <c r="F12825" s="14" t="n">
        <v>44985</v>
      </c>
      <c r="G12825" s="0" t="n">
        <v>138</v>
      </c>
      <c r="H12825" s="0" t="n">
        <v>139</v>
      </c>
      <c r="I12825" s="0" t="n">
        <v>185</v>
      </c>
      <c r="J12825" s="0" t="n">
        <v>1531</v>
      </c>
      <c r="K12825" s="0" t="n">
        <v>1622</v>
      </c>
      <c r="L12825" s="15" t="s">
        <v>82</v>
      </c>
      <c r="M12825" s="0" t="n">
        <v>1</v>
      </c>
      <c r="N12825" s="16" t="n">
        <f aca="false">I12825*K12825</f>
        <v>300070</v>
      </c>
      <c r="O12825" s="16" t="n">
        <f aca="false">I12825*(K12825-J12825)</f>
        <v>16835</v>
      </c>
      <c r="P12825" s="15" t="n">
        <f aca="false">K12825-J12825</f>
        <v>91</v>
      </c>
      <c r="Q12825" s="0" t="str">
        <f aca="false">IF(G12825=0,"Out of stock",IF(G12825&lt;H12825,"Understocked",IF(G12825&gt;Summary!$B$6*H12825,"Overstocked","Healthy")))</f>
        <v>Understocked</v>
      </c>
      <c r="R12825" s="0" t="str">
        <f aca="false">IF(I12825&gt;=Summary!$B$7,"Fast",IF(I12825&lt;Summary!$B$8,"Slow","Medium"))</f>
        <v>Medium</v>
      </c>
      <c r="S12825" s="15" t="n">
        <f aca="false">IF(M12825&gt;Summary!$B$5,1,0)</f>
        <v>0</v>
      </c>
      <c r="T12825" s="16" t="n">
        <f aca="false">IF(Q12825="Overstocked",(G12825-Summary!$B$6*H12825)*J12825,0)</f>
        <v>0</v>
      </c>
    </row>
    <row r="12826" customFormat="false" ht="15" hidden="false" customHeight="false" outlineLevel="0" collapsed="false">
      <c r="A12826" s="0" t="s">
        <v>12924</v>
      </c>
      <c r="B12826" s="0" t="s">
        <v>113</v>
      </c>
      <c r="C12826" s="0" t="s">
        <v>85</v>
      </c>
      <c r="D12826" s="0" t="s">
        <v>86</v>
      </c>
      <c r="E12826" s="14" t="n">
        <v>45285</v>
      </c>
      <c r="F12826" s="14" t="n">
        <v>45288</v>
      </c>
      <c r="G12826" s="0" t="n">
        <v>81</v>
      </c>
      <c r="H12826" s="0" t="n">
        <v>139</v>
      </c>
      <c r="I12826" s="0" t="n">
        <v>278</v>
      </c>
      <c r="J12826" s="0" t="n">
        <v>317</v>
      </c>
      <c r="K12826" s="0" t="n">
        <v>487</v>
      </c>
      <c r="L12826" s="15" t="s">
        <v>97</v>
      </c>
      <c r="M12826" s="0" t="n">
        <v>3</v>
      </c>
      <c r="N12826" s="16" t="n">
        <f aca="false">I12826*K12826</f>
        <v>135386</v>
      </c>
      <c r="O12826" s="16" t="n">
        <f aca="false">I12826*(K12826-J12826)</f>
        <v>47260</v>
      </c>
      <c r="P12826" s="15" t="n">
        <f aca="false">K12826-J12826</f>
        <v>170</v>
      </c>
      <c r="Q12826" s="0" t="str">
        <f aca="false">IF(G12826=0,"Out of stock",IF(G12826&lt;H12826,"Understocked",IF(G12826&gt;Summary!$B$6*H12826,"Overstocked","Healthy")))</f>
        <v>Understocked</v>
      </c>
      <c r="R12826" s="0" t="str">
        <f aca="false">IF(I12826&gt;=Summary!$B$7,"Fast",IF(I12826&lt;Summary!$B$8,"Slow","Medium"))</f>
        <v>Fast</v>
      </c>
      <c r="S12826" s="15" t="n">
        <f aca="false">IF(M12826&gt;Summary!$B$5,1,0)</f>
        <v>0</v>
      </c>
      <c r="T12826" s="16" t="n">
        <f aca="false">IF(Q12826="Overstocked",(G12826-Summary!$B$6*H12826)*J12826,0)</f>
        <v>0</v>
      </c>
    </row>
    <row r="12827" customFormat="false" ht="15" hidden="false" customHeight="false" outlineLevel="0" collapsed="false">
      <c r="A12827" s="0" t="s">
        <v>12925</v>
      </c>
      <c r="B12827" s="0" t="s">
        <v>77</v>
      </c>
      <c r="C12827" s="0" t="s">
        <v>78</v>
      </c>
      <c r="D12827" s="0" t="s">
        <v>86</v>
      </c>
      <c r="E12827" s="14" t="n">
        <v>45196</v>
      </c>
      <c r="F12827" s="14" t="n">
        <v>45201</v>
      </c>
      <c r="G12827" s="0" t="n">
        <v>41</v>
      </c>
      <c r="H12827" s="0" t="n">
        <v>53</v>
      </c>
      <c r="I12827" s="0" t="n">
        <v>242</v>
      </c>
      <c r="J12827" s="0" t="n">
        <v>1032</v>
      </c>
      <c r="K12827" s="0" t="n">
        <v>1288</v>
      </c>
      <c r="L12827" s="15" t="s">
        <v>97</v>
      </c>
      <c r="M12827" s="0" t="n">
        <v>5</v>
      </c>
      <c r="N12827" s="16" t="n">
        <f aca="false">I12827*K12827</f>
        <v>311696</v>
      </c>
      <c r="O12827" s="16" t="n">
        <f aca="false">I12827*(K12827-J12827)</f>
        <v>61952</v>
      </c>
      <c r="P12827" s="15" t="n">
        <f aca="false">K12827-J12827</f>
        <v>256</v>
      </c>
      <c r="Q12827" s="0" t="str">
        <f aca="false">IF(G12827=0,"Out of stock",IF(G12827&lt;H12827,"Understocked",IF(G12827&gt;Summary!$B$6*H12827,"Overstocked","Healthy")))</f>
        <v>Understocked</v>
      </c>
      <c r="R12827" s="0" t="str">
        <f aca="false">IF(I12827&gt;=Summary!$B$7,"Fast",IF(I12827&lt;Summary!$B$8,"Slow","Medium"))</f>
        <v>Fast</v>
      </c>
      <c r="S12827" s="15" t="n">
        <f aca="false">IF(M12827&gt;Summary!$B$5,1,0)</f>
        <v>0</v>
      </c>
      <c r="T12827" s="16" t="n">
        <f aca="false">IF(Q12827="Overstocked",(G12827-Summary!$B$6*H12827)*J12827,0)</f>
        <v>0</v>
      </c>
    </row>
    <row r="12828" customFormat="false" ht="15" hidden="false" customHeight="false" outlineLevel="0" collapsed="false">
      <c r="A12828" s="0" t="s">
        <v>12926</v>
      </c>
      <c r="B12828" s="0" t="s">
        <v>115</v>
      </c>
      <c r="C12828" s="0" t="s">
        <v>104</v>
      </c>
      <c r="D12828" s="0" t="s">
        <v>102</v>
      </c>
      <c r="E12828" s="14" t="n">
        <v>45006</v>
      </c>
      <c r="F12828" s="14" t="n">
        <v>45010</v>
      </c>
      <c r="G12828" s="0" t="n">
        <v>220</v>
      </c>
      <c r="H12828" s="0" t="n">
        <v>98</v>
      </c>
      <c r="I12828" s="0" t="n">
        <v>150</v>
      </c>
      <c r="J12828" s="0" t="n">
        <v>948</v>
      </c>
      <c r="K12828" s="0" t="n">
        <v>1322</v>
      </c>
      <c r="L12828" s="15" t="s">
        <v>80</v>
      </c>
      <c r="M12828" s="0" t="n">
        <v>4</v>
      </c>
      <c r="N12828" s="16" t="n">
        <f aca="false">I12828*K12828</f>
        <v>198300</v>
      </c>
      <c r="O12828" s="16" t="n">
        <f aca="false">I12828*(K12828-J12828)</f>
        <v>56100</v>
      </c>
      <c r="P12828" s="15" t="n">
        <f aca="false">K12828-J12828</f>
        <v>374</v>
      </c>
      <c r="Q12828" s="0" t="str">
        <f aca="false">IF(G12828=0,"Out of stock",IF(G12828&lt;H12828,"Understocked",IF(G12828&gt;Summary!$B$6*H12828,"Overstocked","Healthy")))</f>
        <v>Healthy</v>
      </c>
      <c r="R12828" s="0" t="str">
        <f aca="false">IF(I12828&gt;=Summary!$B$7,"Fast",IF(I12828&lt;Summary!$B$8,"Slow","Medium"))</f>
        <v>Medium</v>
      </c>
      <c r="S12828" s="15" t="n">
        <f aca="false">IF(M12828&gt;Summary!$B$5,1,0)</f>
        <v>0</v>
      </c>
      <c r="T12828" s="16" t="n">
        <f aca="false">IF(Q12828="Overstocked",(G12828-Summary!$B$6*H12828)*J12828,0)</f>
        <v>0</v>
      </c>
    </row>
    <row r="12829" customFormat="false" ht="15" hidden="false" customHeight="false" outlineLevel="0" collapsed="false">
      <c r="A12829" s="0" t="s">
        <v>12927</v>
      </c>
      <c r="B12829" s="0" t="s">
        <v>101</v>
      </c>
      <c r="C12829" s="0" t="s">
        <v>96</v>
      </c>
      <c r="D12829" s="0" t="s">
        <v>90</v>
      </c>
      <c r="E12829" s="14" t="n">
        <v>45489</v>
      </c>
      <c r="F12829" s="14" t="n">
        <v>45492</v>
      </c>
      <c r="G12829" s="0" t="n">
        <v>128</v>
      </c>
      <c r="H12829" s="0" t="n">
        <v>115</v>
      </c>
      <c r="I12829" s="0" t="n">
        <v>255</v>
      </c>
      <c r="J12829" s="0" t="n">
        <v>1738</v>
      </c>
      <c r="K12829" s="0" t="n">
        <v>2119</v>
      </c>
      <c r="L12829" s="15" t="s">
        <v>97</v>
      </c>
      <c r="M12829" s="0" t="n">
        <v>3</v>
      </c>
      <c r="N12829" s="16" t="n">
        <f aca="false">I12829*K12829</f>
        <v>540345</v>
      </c>
      <c r="O12829" s="16" t="n">
        <f aca="false">I12829*(K12829-J12829)</f>
        <v>97155</v>
      </c>
      <c r="P12829" s="15" t="n">
        <f aca="false">K12829-J12829</f>
        <v>381</v>
      </c>
      <c r="Q12829" s="0" t="str">
        <f aca="false">IF(G12829=0,"Out of stock",IF(G12829&lt;H12829,"Understocked",IF(G12829&gt;Summary!$B$6*H12829,"Overstocked","Healthy")))</f>
        <v>Healthy</v>
      </c>
      <c r="R12829" s="0" t="str">
        <f aca="false">IF(I12829&gt;=Summary!$B$7,"Fast",IF(I12829&lt;Summary!$B$8,"Slow","Medium"))</f>
        <v>Fast</v>
      </c>
      <c r="S12829" s="15" t="n">
        <f aca="false">IF(M12829&gt;Summary!$B$5,1,0)</f>
        <v>0</v>
      </c>
      <c r="T12829" s="16" t="n">
        <f aca="false">IF(Q12829="Overstocked",(G12829-Summary!$B$6*H12829)*J12829,0)</f>
        <v>0</v>
      </c>
    </row>
    <row r="12830" customFormat="false" ht="15" hidden="false" customHeight="false" outlineLevel="0" collapsed="false">
      <c r="A12830" s="0" t="s">
        <v>12928</v>
      </c>
      <c r="B12830" s="0" t="s">
        <v>95</v>
      </c>
      <c r="C12830" s="0" t="s">
        <v>78</v>
      </c>
      <c r="D12830" s="0" t="s">
        <v>86</v>
      </c>
      <c r="E12830" s="14" t="n">
        <v>45405</v>
      </c>
      <c r="F12830" s="14" t="n">
        <v>45410</v>
      </c>
      <c r="G12830" s="0" t="n">
        <v>404</v>
      </c>
      <c r="H12830" s="0" t="n">
        <v>118</v>
      </c>
      <c r="I12830" s="0" t="n">
        <v>39</v>
      </c>
      <c r="J12830" s="0" t="n">
        <v>609</v>
      </c>
      <c r="K12830" s="0" t="n">
        <v>760</v>
      </c>
      <c r="L12830" s="15" t="s">
        <v>80</v>
      </c>
      <c r="M12830" s="0" t="n">
        <v>5</v>
      </c>
      <c r="N12830" s="16" t="n">
        <f aca="false">I12830*K12830</f>
        <v>29640</v>
      </c>
      <c r="O12830" s="16" t="n">
        <f aca="false">I12830*(K12830-J12830)</f>
        <v>5889</v>
      </c>
      <c r="P12830" s="15" t="n">
        <f aca="false">K12830-J12830</f>
        <v>151</v>
      </c>
      <c r="Q12830" s="0" t="str">
        <f aca="false">IF(G12830=0,"Out of stock",IF(G12830&lt;H12830,"Understocked",IF(G12830&gt;Summary!$B$6*H12830,"Overstocked","Healthy")))</f>
        <v>Healthy</v>
      </c>
      <c r="R12830" s="0" t="str">
        <f aca="false">IF(I12830&gt;=Summary!$B$7,"Fast",IF(I12830&lt;Summary!$B$8,"Slow","Medium"))</f>
        <v>Slow</v>
      </c>
      <c r="S12830" s="15" t="n">
        <f aca="false">IF(M12830&gt;Summary!$B$5,1,0)</f>
        <v>0</v>
      </c>
      <c r="T12830" s="16" t="n">
        <f aca="false">IF(Q12830="Overstocked",(G12830-Summary!$B$6*H12830)*J12830,0)</f>
        <v>0</v>
      </c>
    </row>
    <row r="12831" customFormat="false" ht="15" hidden="false" customHeight="false" outlineLevel="0" collapsed="false">
      <c r="A12831" s="0" t="s">
        <v>12929</v>
      </c>
      <c r="B12831" s="0" t="s">
        <v>95</v>
      </c>
      <c r="C12831" s="0" t="s">
        <v>85</v>
      </c>
      <c r="D12831" s="0" t="s">
        <v>90</v>
      </c>
      <c r="E12831" s="14" t="n">
        <v>45595</v>
      </c>
      <c r="F12831" s="14" t="n">
        <v>45600</v>
      </c>
      <c r="G12831" s="0" t="n">
        <v>331</v>
      </c>
      <c r="H12831" s="0" t="n">
        <v>98</v>
      </c>
      <c r="I12831" s="0" t="n">
        <v>11</v>
      </c>
      <c r="J12831" s="0" t="n">
        <v>1826</v>
      </c>
      <c r="K12831" s="0" t="n">
        <v>2265</v>
      </c>
      <c r="L12831" s="15" t="s">
        <v>82</v>
      </c>
      <c r="M12831" s="0" t="n">
        <v>5</v>
      </c>
      <c r="N12831" s="16" t="n">
        <f aca="false">I12831*K12831</f>
        <v>24915</v>
      </c>
      <c r="O12831" s="16" t="n">
        <f aca="false">I12831*(K12831-J12831)</f>
        <v>4829</v>
      </c>
      <c r="P12831" s="15" t="n">
        <f aca="false">K12831-J12831</f>
        <v>439</v>
      </c>
      <c r="Q12831" s="0" t="str">
        <f aca="false">IF(G12831=0,"Out of stock",IF(G12831&lt;H12831,"Understocked",IF(G12831&gt;Summary!$B$6*H12831,"Overstocked","Healthy")))</f>
        <v>Healthy</v>
      </c>
      <c r="R12831" s="0" t="str">
        <f aca="false">IF(I12831&gt;=Summary!$B$7,"Fast",IF(I12831&lt;Summary!$B$8,"Slow","Medium"))</f>
        <v>Slow</v>
      </c>
      <c r="S12831" s="15" t="n">
        <f aca="false">IF(M12831&gt;Summary!$B$5,1,0)</f>
        <v>0</v>
      </c>
      <c r="T12831" s="16" t="n">
        <f aca="false">IF(Q12831="Overstocked",(G12831-Summary!$B$6*H12831)*J12831,0)</f>
        <v>0</v>
      </c>
    </row>
    <row r="12832" customFormat="false" ht="15" hidden="false" customHeight="false" outlineLevel="0" collapsed="false">
      <c r="A12832" s="0" t="s">
        <v>12930</v>
      </c>
      <c r="B12832" s="0" t="s">
        <v>84</v>
      </c>
      <c r="C12832" s="0" t="s">
        <v>85</v>
      </c>
      <c r="D12832" s="0" t="s">
        <v>86</v>
      </c>
      <c r="E12832" s="14" t="n">
        <v>44999</v>
      </c>
      <c r="F12832" s="14" t="n">
        <v>45001</v>
      </c>
      <c r="G12832" s="0" t="n">
        <v>127</v>
      </c>
      <c r="H12832" s="0" t="n">
        <v>118</v>
      </c>
      <c r="I12832" s="0" t="n">
        <v>225</v>
      </c>
      <c r="J12832" s="0" t="n">
        <v>1917</v>
      </c>
      <c r="K12832" s="0" t="n">
        <v>2216</v>
      </c>
      <c r="L12832" s="15" t="s">
        <v>97</v>
      </c>
      <c r="M12832" s="0" t="n">
        <v>2</v>
      </c>
      <c r="N12832" s="16" t="n">
        <f aca="false">I12832*K12832</f>
        <v>498600</v>
      </c>
      <c r="O12832" s="16" t="n">
        <f aca="false">I12832*(K12832-J12832)</f>
        <v>67275</v>
      </c>
      <c r="P12832" s="15" t="n">
        <f aca="false">K12832-J12832</f>
        <v>299</v>
      </c>
      <c r="Q12832" s="0" t="str">
        <f aca="false">IF(G12832=0,"Out of stock",IF(G12832&lt;H12832,"Understocked",IF(G12832&gt;Summary!$B$6*H12832,"Overstocked","Healthy")))</f>
        <v>Healthy</v>
      </c>
      <c r="R12832" s="0" t="str">
        <f aca="false">IF(I12832&gt;=Summary!$B$7,"Fast",IF(I12832&lt;Summary!$B$8,"Slow","Medium"))</f>
        <v>Fast</v>
      </c>
      <c r="S12832" s="15" t="n">
        <f aca="false">IF(M12832&gt;Summary!$B$5,1,0)</f>
        <v>0</v>
      </c>
      <c r="T12832" s="16" t="n">
        <f aca="false">IF(Q12832="Overstocked",(G12832-Summary!$B$6*H12832)*J12832,0)</f>
        <v>0</v>
      </c>
    </row>
    <row r="12833" customFormat="false" ht="15" hidden="false" customHeight="false" outlineLevel="0" collapsed="false">
      <c r="A12833" s="0" t="s">
        <v>12931</v>
      </c>
      <c r="B12833" s="0" t="s">
        <v>107</v>
      </c>
      <c r="C12833" s="0" t="s">
        <v>85</v>
      </c>
      <c r="D12833" s="0" t="s">
        <v>102</v>
      </c>
      <c r="E12833" s="14" t="n">
        <v>45549</v>
      </c>
      <c r="F12833" s="14" t="n">
        <v>45559</v>
      </c>
      <c r="G12833" s="0" t="n">
        <v>309</v>
      </c>
      <c r="H12833" s="0" t="n">
        <v>84</v>
      </c>
      <c r="I12833" s="0" t="n">
        <v>267</v>
      </c>
      <c r="J12833" s="0" t="n">
        <v>451</v>
      </c>
      <c r="K12833" s="0" t="n">
        <v>621</v>
      </c>
      <c r="L12833" s="15" t="s">
        <v>97</v>
      </c>
      <c r="M12833" s="0" t="n">
        <v>10</v>
      </c>
      <c r="N12833" s="16" t="n">
        <f aca="false">I12833*K12833</f>
        <v>165807</v>
      </c>
      <c r="O12833" s="16" t="n">
        <f aca="false">I12833*(K12833-J12833)</f>
        <v>45390</v>
      </c>
      <c r="P12833" s="15" t="n">
        <f aca="false">K12833-J12833</f>
        <v>170</v>
      </c>
      <c r="Q12833" s="0" t="str">
        <f aca="false">IF(G12833=0,"Out of stock",IF(G12833&lt;H12833,"Understocked",IF(G12833&gt;Summary!$B$6*H12833,"Overstocked","Healthy")))</f>
        <v>Healthy</v>
      </c>
      <c r="R12833" s="0" t="str">
        <f aca="false">IF(I12833&gt;=Summary!$B$7,"Fast",IF(I12833&lt;Summary!$B$8,"Slow","Medium"))</f>
        <v>Fast</v>
      </c>
      <c r="S12833" s="15" t="n">
        <f aca="false">IF(M12833&gt;Summary!$B$5,1,0)</f>
        <v>1</v>
      </c>
      <c r="T12833" s="16" t="n">
        <f aca="false">IF(Q12833="Overstocked",(G12833-Summary!$B$6*H12833)*J12833,0)</f>
        <v>0</v>
      </c>
    </row>
    <row r="12834" customFormat="false" ht="15" hidden="false" customHeight="false" outlineLevel="0" collapsed="false">
      <c r="A12834" s="0" t="s">
        <v>12932</v>
      </c>
      <c r="B12834" s="0" t="s">
        <v>111</v>
      </c>
      <c r="C12834" s="0" t="s">
        <v>85</v>
      </c>
      <c r="D12834" s="0" t="s">
        <v>79</v>
      </c>
      <c r="E12834" s="14" t="n">
        <v>45651</v>
      </c>
      <c r="F12834" s="14" t="n">
        <v>45661</v>
      </c>
      <c r="G12834" s="0" t="n">
        <v>310</v>
      </c>
      <c r="H12834" s="0" t="n">
        <v>140</v>
      </c>
      <c r="I12834" s="0" t="n">
        <v>79</v>
      </c>
      <c r="J12834" s="0" t="n">
        <v>1837</v>
      </c>
      <c r="K12834" s="0" t="n">
        <v>2201</v>
      </c>
      <c r="L12834" s="15" t="s">
        <v>80</v>
      </c>
      <c r="M12834" s="0" t="n">
        <v>10</v>
      </c>
      <c r="N12834" s="16" t="n">
        <f aca="false">I12834*K12834</f>
        <v>173879</v>
      </c>
      <c r="O12834" s="16" t="n">
        <f aca="false">I12834*(K12834-J12834)</f>
        <v>28756</v>
      </c>
      <c r="P12834" s="15" t="n">
        <f aca="false">K12834-J12834</f>
        <v>364</v>
      </c>
      <c r="Q12834" s="0" t="str">
        <f aca="false">IF(G12834=0,"Out of stock",IF(G12834&lt;H12834,"Understocked",IF(G12834&gt;Summary!$B$6*H12834,"Overstocked","Healthy")))</f>
        <v>Healthy</v>
      </c>
      <c r="R12834" s="0" t="str">
        <f aca="false">IF(I12834&gt;=Summary!$B$7,"Fast",IF(I12834&lt;Summary!$B$8,"Slow","Medium"))</f>
        <v>Slow</v>
      </c>
      <c r="S12834" s="15" t="n">
        <f aca="false">IF(M12834&gt;Summary!$B$5,1,0)</f>
        <v>1</v>
      </c>
      <c r="T12834" s="16" t="n">
        <f aca="false">IF(Q12834="Overstocked",(G12834-Summary!$B$6*H12834)*J12834,0)</f>
        <v>0</v>
      </c>
    </row>
    <row r="12835" customFormat="false" ht="15" hidden="false" customHeight="false" outlineLevel="0" collapsed="false">
      <c r="A12835" s="0" t="s">
        <v>12933</v>
      </c>
      <c r="B12835" s="0" t="s">
        <v>113</v>
      </c>
      <c r="C12835" s="0" t="s">
        <v>78</v>
      </c>
      <c r="D12835" s="0" t="s">
        <v>90</v>
      </c>
      <c r="E12835" s="14" t="n">
        <v>45427</v>
      </c>
      <c r="F12835" s="14" t="n">
        <v>45431</v>
      </c>
      <c r="G12835" s="0" t="n">
        <v>333</v>
      </c>
      <c r="H12835" s="0" t="n">
        <v>64</v>
      </c>
      <c r="I12835" s="0" t="n">
        <v>99</v>
      </c>
      <c r="J12835" s="0" t="n">
        <v>1977</v>
      </c>
      <c r="K12835" s="0" t="n">
        <v>2149</v>
      </c>
      <c r="L12835" s="15" t="s">
        <v>87</v>
      </c>
      <c r="M12835" s="0" t="n">
        <v>4</v>
      </c>
      <c r="N12835" s="16" t="n">
        <f aca="false">I12835*K12835</f>
        <v>212751</v>
      </c>
      <c r="O12835" s="16" t="n">
        <f aca="false">I12835*(K12835-J12835)</f>
        <v>17028</v>
      </c>
      <c r="P12835" s="15" t="n">
        <f aca="false">K12835-J12835</f>
        <v>172</v>
      </c>
      <c r="Q12835" s="0" t="str">
        <f aca="false">IF(G12835=0,"Out of stock",IF(G12835&lt;H12835,"Understocked",IF(G12835&gt;Summary!$B$6*H12835,"Overstocked","Healthy")))</f>
        <v>Overstocked</v>
      </c>
      <c r="R12835" s="0" t="str">
        <f aca="false">IF(I12835&gt;=Summary!$B$7,"Fast",IF(I12835&lt;Summary!$B$8,"Slow","Medium"))</f>
        <v>Slow</v>
      </c>
      <c r="S12835" s="15" t="n">
        <f aca="false">IF(M12835&gt;Summary!$B$5,1,0)</f>
        <v>0</v>
      </c>
      <c r="T12835" s="16" t="n">
        <f aca="false">IF(Q12835="Overstocked",(G12835-Summary!$B$6*H12835)*J12835,0)</f>
        <v>152229</v>
      </c>
    </row>
    <row r="12836" customFormat="false" ht="15" hidden="false" customHeight="false" outlineLevel="0" collapsed="false">
      <c r="A12836" s="0" t="s">
        <v>12934</v>
      </c>
      <c r="B12836" s="0" t="s">
        <v>77</v>
      </c>
      <c r="C12836" s="0" t="s">
        <v>96</v>
      </c>
      <c r="D12836" s="0" t="s">
        <v>90</v>
      </c>
      <c r="E12836" s="14" t="n">
        <v>45570</v>
      </c>
      <c r="F12836" s="14" t="n">
        <v>45573</v>
      </c>
      <c r="G12836" s="0" t="n">
        <v>7</v>
      </c>
      <c r="H12836" s="0" t="n">
        <v>55</v>
      </c>
      <c r="I12836" s="0" t="n">
        <v>103</v>
      </c>
      <c r="J12836" s="0" t="n">
        <v>238</v>
      </c>
      <c r="K12836" s="0" t="n">
        <v>582</v>
      </c>
      <c r="L12836" s="15" t="s">
        <v>80</v>
      </c>
      <c r="M12836" s="0" t="n">
        <v>3</v>
      </c>
      <c r="N12836" s="16" t="n">
        <f aca="false">I12836*K12836</f>
        <v>59946</v>
      </c>
      <c r="O12836" s="16" t="n">
        <f aca="false">I12836*(K12836-J12836)</f>
        <v>35432</v>
      </c>
      <c r="P12836" s="15" t="n">
        <f aca="false">K12836-J12836</f>
        <v>344</v>
      </c>
      <c r="Q12836" s="0" t="str">
        <f aca="false">IF(G12836=0,"Out of stock",IF(G12836&lt;H12836,"Understocked",IF(G12836&gt;Summary!$B$6*H12836,"Overstocked","Healthy")))</f>
        <v>Understocked</v>
      </c>
      <c r="R12836" s="0" t="str">
        <f aca="false">IF(I12836&gt;=Summary!$B$7,"Fast",IF(I12836&lt;Summary!$B$8,"Slow","Medium"))</f>
        <v>Medium</v>
      </c>
      <c r="S12836" s="15" t="n">
        <f aca="false">IF(M12836&gt;Summary!$B$5,1,0)</f>
        <v>0</v>
      </c>
      <c r="T12836" s="16" t="n">
        <f aca="false">IF(Q12836="Overstocked",(G12836-Summary!$B$6*H12836)*J12836,0)</f>
        <v>0</v>
      </c>
    </row>
    <row r="12837" customFormat="false" ht="15" hidden="false" customHeight="false" outlineLevel="0" collapsed="false">
      <c r="A12837" s="0" t="s">
        <v>12935</v>
      </c>
      <c r="B12837" s="0" t="s">
        <v>77</v>
      </c>
      <c r="C12837" s="0" t="s">
        <v>96</v>
      </c>
      <c r="D12837" s="0" t="s">
        <v>102</v>
      </c>
      <c r="E12837" s="14" t="n">
        <v>45451</v>
      </c>
      <c r="F12837" s="14" t="n">
        <v>45459</v>
      </c>
      <c r="G12837" s="0" t="n">
        <v>421</v>
      </c>
      <c r="H12837" s="0" t="n">
        <v>51</v>
      </c>
      <c r="I12837" s="0" t="n">
        <v>267</v>
      </c>
      <c r="J12837" s="0" t="n">
        <v>929</v>
      </c>
      <c r="K12837" s="0" t="n">
        <v>1369</v>
      </c>
      <c r="L12837" s="15" t="s">
        <v>97</v>
      </c>
      <c r="M12837" s="0" t="n">
        <v>8</v>
      </c>
      <c r="N12837" s="16" t="n">
        <f aca="false">I12837*K12837</f>
        <v>365523</v>
      </c>
      <c r="O12837" s="16" t="n">
        <f aca="false">I12837*(K12837-J12837)</f>
        <v>117480</v>
      </c>
      <c r="P12837" s="15" t="n">
        <f aca="false">K12837-J12837</f>
        <v>440</v>
      </c>
      <c r="Q12837" s="0" t="str">
        <f aca="false">IF(G12837=0,"Out of stock",IF(G12837&lt;H12837,"Understocked",IF(G12837&gt;Summary!$B$6*H12837,"Overstocked","Healthy")))</f>
        <v>Overstocked</v>
      </c>
      <c r="R12837" s="0" t="str">
        <f aca="false">IF(I12837&gt;=Summary!$B$7,"Fast",IF(I12837&lt;Summary!$B$8,"Slow","Medium"))</f>
        <v>Fast</v>
      </c>
      <c r="S12837" s="15" t="n">
        <f aca="false">IF(M12837&gt;Summary!$B$5,1,0)</f>
        <v>1</v>
      </c>
      <c r="T12837" s="16" t="n">
        <f aca="false">IF(Q12837="Overstocked",(G12837-Summary!$B$6*H12837)*J12837,0)</f>
        <v>201593</v>
      </c>
    </row>
    <row r="12838" customFormat="false" ht="15" hidden="false" customHeight="false" outlineLevel="0" collapsed="false">
      <c r="A12838" s="0" t="s">
        <v>12936</v>
      </c>
      <c r="B12838" s="0" t="s">
        <v>95</v>
      </c>
      <c r="C12838" s="0" t="s">
        <v>104</v>
      </c>
      <c r="D12838" s="0" t="s">
        <v>86</v>
      </c>
      <c r="E12838" s="14" t="n">
        <v>45173</v>
      </c>
      <c r="F12838" s="14" t="n">
        <v>45180</v>
      </c>
      <c r="G12838" s="0" t="n">
        <v>447</v>
      </c>
      <c r="H12838" s="0" t="n">
        <v>139</v>
      </c>
      <c r="I12838" s="0" t="n">
        <v>79</v>
      </c>
      <c r="J12838" s="0" t="n">
        <v>1760</v>
      </c>
      <c r="K12838" s="0" t="n">
        <v>2016</v>
      </c>
      <c r="L12838" s="15" t="s">
        <v>82</v>
      </c>
      <c r="M12838" s="0" t="n">
        <v>7</v>
      </c>
      <c r="N12838" s="16" t="n">
        <f aca="false">I12838*K12838</f>
        <v>159264</v>
      </c>
      <c r="O12838" s="16" t="n">
        <f aca="false">I12838*(K12838-J12838)</f>
        <v>20224</v>
      </c>
      <c r="P12838" s="15" t="n">
        <f aca="false">K12838-J12838</f>
        <v>256</v>
      </c>
      <c r="Q12838" s="0" t="str">
        <f aca="false">IF(G12838=0,"Out of stock",IF(G12838&lt;H12838,"Understocked",IF(G12838&gt;Summary!$B$6*H12838,"Overstocked","Healthy")))</f>
        <v>Healthy</v>
      </c>
      <c r="R12838" s="0" t="str">
        <f aca="false">IF(I12838&gt;=Summary!$B$7,"Fast",IF(I12838&lt;Summary!$B$8,"Slow","Medium"))</f>
        <v>Slow</v>
      </c>
      <c r="S12838" s="15" t="n">
        <f aca="false">IF(M12838&gt;Summary!$B$5,1,0)</f>
        <v>0</v>
      </c>
      <c r="T12838" s="16" t="n">
        <f aca="false">IF(Q12838="Overstocked",(G12838-Summary!$B$6*H12838)*J12838,0)</f>
        <v>0</v>
      </c>
    </row>
    <row r="12839" customFormat="false" ht="15" hidden="false" customHeight="false" outlineLevel="0" collapsed="false">
      <c r="A12839" s="0" t="s">
        <v>12937</v>
      </c>
      <c r="B12839" s="0" t="s">
        <v>95</v>
      </c>
      <c r="C12839" s="0" t="s">
        <v>85</v>
      </c>
      <c r="D12839" s="0" t="s">
        <v>102</v>
      </c>
      <c r="E12839" s="14" t="n">
        <v>45241</v>
      </c>
      <c r="F12839" s="14" t="n">
        <v>45250</v>
      </c>
      <c r="G12839" s="0" t="n">
        <v>416</v>
      </c>
      <c r="H12839" s="0" t="n">
        <v>78</v>
      </c>
      <c r="I12839" s="0" t="n">
        <v>158</v>
      </c>
      <c r="J12839" s="0" t="n">
        <v>1555</v>
      </c>
      <c r="K12839" s="0" t="n">
        <v>1792</v>
      </c>
      <c r="L12839" s="15" t="s">
        <v>87</v>
      </c>
      <c r="M12839" s="0" t="n">
        <v>9</v>
      </c>
      <c r="N12839" s="16" t="n">
        <f aca="false">I12839*K12839</f>
        <v>283136</v>
      </c>
      <c r="O12839" s="16" t="n">
        <f aca="false">I12839*(K12839-J12839)</f>
        <v>37446</v>
      </c>
      <c r="P12839" s="15" t="n">
        <f aca="false">K12839-J12839</f>
        <v>237</v>
      </c>
      <c r="Q12839" s="0" t="str">
        <f aca="false">IF(G12839=0,"Out of stock",IF(G12839&lt;H12839,"Understocked",IF(G12839&gt;Summary!$B$6*H12839,"Overstocked","Healthy")))</f>
        <v>Overstocked</v>
      </c>
      <c r="R12839" s="0" t="str">
        <f aca="false">IF(I12839&gt;=Summary!$B$7,"Fast",IF(I12839&lt;Summary!$B$8,"Slow","Medium"))</f>
        <v>Medium</v>
      </c>
      <c r="S12839" s="15" t="n">
        <f aca="false">IF(M12839&gt;Summary!$B$5,1,0)</f>
        <v>1</v>
      </c>
      <c r="T12839" s="16" t="n">
        <f aca="false">IF(Q12839="Overstocked",(G12839-Summary!$B$6*H12839)*J12839,0)</f>
        <v>161720</v>
      </c>
    </row>
    <row r="12840" customFormat="false" ht="15" hidden="false" customHeight="false" outlineLevel="0" collapsed="false">
      <c r="A12840" s="0" t="s">
        <v>12938</v>
      </c>
      <c r="B12840" s="0" t="s">
        <v>84</v>
      </c>
      <c r="C12840" s="0" t="s">
        <v>96</v>
      </c>
      <c r="D12840" s="0" t="s">
        <v>79</v>
      </c>
      <c r="E12840" s="14" t="n">
        <v>44944</v>
      </c>
      <c r="F12840" s="14" t="n">
        <v>44949</v>
      </c>
      <c r="G12840" s="0" t="n">
        <v>328</v>
      </c>
      <c r="H12840" s="0" t="n">
        <v>79</v>
      </c>
      <c r="I12840" s="0" t="n">
        <v>154</v>
      </c>
      <c r="J12840" s="0" t="n">
        <v>1319</v>
      </c>
      <c r="K12840" s="0" t="n">
        <v>1538</v>
      </c>
      <c r="L12840" s="15" t="s">
        <v>87</v>
      </c>
      <c r="M12840" s="0" t="n">
        <v>5</v>
      </c>
      <c r="N12840" s="16" t="n">
        <f aca="false">I12840*K12840</f>
        <v>236852</v>
      </c>
      <c r="O12840" s="16" t="n">
        <f aca="false">I12840*(K12840-J12840)</f>
        <v>33726</v>
      </c>
      <c r="P12840" s="15" t="n">
        <f aca="false">K12840-J12840</f>
        <v>219</v>
      </c>
      <c r="Q12840" s="0" t="str">
        <f aca="false">IF(G12840=0,"Out of stock",IF(G12840&lt;H12840,"Understocked",IF(G12840&gt;Summary!$B$6*H12840,"Overstocked","Healthy")))</f>
        <v>Overstocked</v>
      </c>
      <c r="R12840" s="0" t="str">
        <f aca="false">IF(I12840&gt;=Summary!$B$7,"Fast",IF(I12840&lt;Summary!$B$8,"Slow","Medium"))</f>
        <v>Medium</v>
      </c>
      <c r="S12840" s="15" t="n">
        <f aca="false">IF(M12840&gt;Summary!$B$5,1,0)</f>
        <v>0</v>
      </c>
      <c r="T12840" s="16" t="n">
        <f aca="false">IF(Q12840="Overstocked",(G12840-Summary!$B$6*H12840)*J12840,0)</f>
        <v>15828</v>
      </c>
    </row>
    <row r="12841" customFormat="false" ht="15" hidden="false" customHeight="false" outlineLevel="0" collapsed="false">
      <c r="A12841" s="0" t="s">
        <v>12939</v>
      </c>
      <c r="B12841" s="0" t="s">
        <v>101</v>
      </c>
      <c r="C12841" s="0" t="s">
        <v>96</v>
      </c>
      <c r="D12841" s="0" t="s">
        <v>102</v>
      </c>
      <c r="E12841" s="14" t="n">
        <v>45395</v>
      </c>
      <c r="F12841" s="14" t="n">
        <v>45405</v>
      </c>
      <c r="G12841" s="0" t="n">
        <v>42</v>
      </c>
      <c r="H12841" s="0" t="n">
        <v>127</v>
      </c>
      <c r="I12841" s="0" t="n">
        <v>179</v>
      </c>
      <c r="J12841" s="0" t="n">
        <v>912</v>
      </c>
      <c r="K12841" s="0" t="n">
        <v>978</v>
      </c>
      <c r="L12841" s="15" t="s">
        <v>97</v>
      </c>
      <c r="M12841" s="0" t="n">
        <v>10</v>
      </c>
      <c r="N12841" s="16" t="n">
        <f aca="false">I12841*K12841</f>
        <v>175062</v>
      </c>
      <c r="O12841" s="16" t="n">
        <f aca="false">I12841*(K12841-J12841)</f>
        <v>11814</v>
      </c>
      <c r="P12841" s="15" t="n">
        <f aca="false">K12841-J12841</f>
        <v>66</v>
      </c>
      <c r="Q12841" s="0" t="str">
        <f aca="false">IF(G12841=0,"Out of stock",IF(G12841&lt;H12841,"Understocked",IF(G12841&gt;Summary!$B$6*H12841,"Overstocked","Healthy")))</f>
        <v>Understocked</v>
      </c>
      <c r="R12841" s="0" t="str">
        <f aca="false">IF(I12841&gt;=Summary!$B$7,"Fast",IF(I12841&lt;Summary!$B$8,"Slow","Medium"))</f>
        <v>Medium</v>
      </c>
      <c r="S12841" s="15" t="n">
        <f aca="false">IF(M12841&gt;Summary!$B$5,1,0)</f>
        <v>1</v>
      </c>
      <c r="T12841" s="16" t="n">
        <f aca="false">IF(Q12841="Overstocked",(G12841-Summary!$B$6*H12841)*J12841,0)</f>
        <v>0</v>
      </c>
    </row>
    <row r="12842" customFormat="false" ht="15" hidden="false" customHeight="false" outlineLevel="0" collapsed="false">
      <c r="A12842" s="0" t="s">
        <v>12940</v>
      </c>
      <c r="B12842" s="0" t="s">
        <v>111</v>
      </c>
      <c r="C12842" s="0" t="s">
        <v>78</v>
      </c>
      <c r="D12842" s="0" t="s">
        <v>92</v>
      </c>
      <c r="E12842" s="14" t="n">
        <v>45174</v>
      </c>
      <c r="F12842" s="14" t="n">
        <v>45178</v>
      </c>
      <c r="G12842" s="0" t="n">
        <v>351</v>
      </c>
      <c r="H12842" s="0" t="n">
        <v>107</v>
      </c>
      <c r="I12842" s="0" t="n">
        <v>209</v>
      </c>
      <c r="J12842" s="0" t="n">
        <v>1051</v>
      </c>
      <c r="K12842" s="0" t="n">
        <v>1293</v>
      </c>
      <c r="L12842" s="15" t="s">
        <v>87</v>
      </c>
      <c r="M12842" s="0" t="n">
        <v>4</v>
      </c>
      <c r="N12842" s="16" t="n">
        <f aca="false">I12842*K12842</f>
        <v>270237</v>
      </c>
      <c r="O12842" s="16" t="n">
        <f aca="false">I12842*(K12842-J12842)</f>
        <v>50578</v>
      </c>
      <c r="P12842" s="15" t="n">
        <f aca="false">K12842-J12842</f>
        <v>242</v>
      </c>
      <c r="Q12842" s="0" t="str">
        <f aca="false">IF(G12842=0,"Out of stock",IF(G12842&lt;H12842,"Understocked",IF(G12842&gt;Summary!$B$6*H12842,"Overstocked","Healthy")))</f>
        <v>Healthy</v>
      </c>
      <c r="R12842" s="0" t="str">
        <f aca="false">IF(I12842&gt;=Summary!$B$7,"Fast",IF(I12842&lt;Summary!$B$8,"Slow","Medium"))</f>
        <v>Fast</v>
      </c>
      <c r="S12842" s="15" t="n">
        <f aca="false">IF(M12842&gt;Summary!$B$5,1,0)</f>
        <v>0</v>
      </c>
      <c r="T12842" s="16" t="n">
        <f aca="false">IF(Q12842="Overstocked",(G12842-Summary!$B$6*H12842)*J12842,0)</f>
        <v>0</v>
      </c>
    </row>
    <row r="12843" customFormat="false" ht="15" hidden="false" customHeight="false" outlineLevel="0" collapsed="false">
      <c r="A12843" s="0" t="s">
        <v>12941</v>
      </c>
      <c r="B12843" s="0" t="s">
        <v>101</v>
      </c>
      <c r="C12843" s="0" t="s">
        <v>96</v>
      </c>
      <c r="D12843" s="0" t="s">
        <v>79</v>
      </c>
      <c r="E12843" s="14" t="n">
        <v>45568</v>
      </c>
      <c r="F12843" s="14" t="n">
        <v>45569</v>
      </c>
      <c r="G12843" s="0" t="n">
        <v>281</v>
      </c>
      <c r="H12843" s="0" t="n">
        <v>114</v>
      </c>
      <c r="I12843" s="0" t="n">
        <v>86</v>
      </c>
      <c r="J12843" s="0" t="n">
        <v>1644</v>
      </c>
      <c r="K12843" s="0" t="n">
        <v>1810</v>
      </c>
      <c r="L12843" s="15" t="s">
        <v>97</v>
      </c>
      <c r="M12843" s="0" t="n">
        <v>1</v>
      </c>
      <c r="N12843" s="16" t="n">
        <f aca="false">I12843*K12843</f>
        <v>155660</v>
      </c>
      <c r="O12843" s="16" t="n">
        <f aca="false">I12843*(K12843-J12843)</f>
        <v>14276</v>
      </c>
      <c r="P12843" s="15" t="n">
        <f aca="false">K12843-J12843</f>
        <v>166</v>
      </c>
      <c r="Q12843" s="0" t="str">
        <f aca="false">IF(G12843=0,"Out of stock",IF(G12843&lt;H12843,"Understocked",IF(G12843&gt;Summary!$B$6*H12843,"Overstocked","Healthy")))</f>
        <v>Healthy</v>
      </c>
      <c r="R12843" s="0" t="str">
        <f aca="false">IF(I12843&gt;=Summary!$B$7,"Fast",IF(I12843&lt;Summary!$B$8,"Slow","Medium"))</f>
        <v>Slow</v>
      </c>
      <c r="S12843" s="15" t="n">
        <f aca="false">IF(M12843&gt;Summary!$B$5,1,0)</f>
        <v>0</v>
      </c>
      <c r="T12843" s="16" t="n">
        <f aca="false">IF(Q12843="Overstocked",(G12843-Summary!$B$6*H12843)*J12843,0)</f>
        <v>0</v>
      </c>
    </row>
    <row r="12844" customFormat="false" ht="15" hidden="false" customHeight="false" outlineLevel="0" collapsed="false">
      <c r="A12844" s="0" t="s">
        <v>12942</v>
      </c>
      <c r="B12844" s="0" t="s">
        <v>77</v>
      </c>
      <c r="C12844" s="0" t="s">
        <v>96</v>
      </c>
      <c r="D12844" s="0" t="s">
        <v>79</v>
      </c>
      <c r="E12844" s="14" t="n">
        <v>45259</v>
      </c>
      <c r="F12844" s="14" t="n">
        <v>45268</v>
      </c>
      <c r="G12844" s="0" t="n">
        <v>190</v>
      </c>
      <c r="H12844" s="0" t="n">
        <v>135</v>
      </c>
      <c r="I12844" s="0" t="n">
        <v>263</v>
      </c>
      <c r="J12844" s="0" t="n">
        <v>526</v>
      </c>
      <c r="K12844" s="0" t="n">
        <v>650</v>
      </c>
      <c r="L12844" s="15" t="s">
        <v>87</v>
      </c>
      <c r="M12844" s="0" t="n">
        <v>9</v>
      </c>
      <c r="N12844" s="16" t="n">
        <f aca="false">I12844*K12844</f>
        <v>170950</v>
      </c>
      <c r="O12844" s="16" t="n">
        <f aca="false">I12844*(K12844-J12844)</f>
        <v>32612</v>
      </c>
      <c r="P12844" s="15" t="n">
        <f aca="false">K12844-J12844</f>
        <v>124</v>
      </c>
      <c r="Q12844" s="0" t="str">
        <f aca="false">IF(G12844=0,"Out of stock",IF(G12844&lt;H12844,"Understocked",IF(G12844&gt;Summary!$B$6*H12844,"Overstocked","Healthy")))</f>
        <v>Healthy</v>
      </c>
      <c r="R12844" s="0" t="str">
        <f aca="false">IF(I12844&gt;=Summary!$B$7,"Fast",IF(I12844&lt;Summary!$B$8,"Slow","Medium"))</f>
        <v>Fast</v>
      </c>
      <c r="S12844" s="15" t="n">
        <f aca="false">IF(M12844&gt;Summary!$B$5,1,0)</f>
        <v>1</v>
      </c>
      <c r="T12844" s="16" t="n">
        <f aca="false">IF(Q12844="Overstocked",(G12844-Summary!$B$6*H12844)*J12844,0)</f>
        <v>0</v>
      </c>
    </row>
    <row r="12845" customFormat="false" ht="15" hidden="false" customHeight="false" outlineLevel="0" collapsed="false">
      <c r="A12845" s="0" t="s">
        <v>12943</v>
      </c>
      <c r="B12845" s="0" t="s">
        <v>95</v>
      </c>
      <c r="C12845" s="0" t="s">
        <v>85</v>
      </c>
      <c r="D12845" s="0" t="s">
        <v>79</v>
      </c>
      <c r="E12845" s="14" t="n">
        <v>45639</v>
      </c>
      <c r="F12845" s="14" t="n">
        <v>45649</v>
      </c>
      <c r="G12845" s="0" t="n">
        <v>12</v>
      </c>
      <c r="H12845" s="0" t="n">
        <v>83</v>
      </c>
      <c r="I12845" s="0" t="n">
        <v>3</v>
      </c>
      <c r="J12845" s="0" t="n">
        <v>1281</v>
      </c>
      <c r="K12845" s="0" t="n">
        <v>1639</v>
      </c>
      <c r="L12845" s="15" t="s">
        <v>93</v>
      </c>
      <c r="M12845" s="0" t="n">
        <v>10</v>
      </c>
      <c r="N12845" s="16" t="n">
        <f aca="false">I12845*K12845</f>
        <v>4917</v>
      </c>
      <c r="O12845" s="16" t="n">
        <f aca="false">I12845*(K12845-J12845)</f>
        <v>1074</v>
      </c>
      <c r="P12845" s="15" t="n">
        <f aca="false">K12845-J12845</f>
        <v>358</v>
      </c>
      <c r="Q12845" s="0" t="str">
        <f aca="false">IF(G12845=0,"Out of stock",IF(G12845&lt;H12845,"Understocked",IF(G12845&gt;Summary!$B$6*H12845,"Overstocked","Healthy")))</f>
        <v>Understocked</v>
      </c>
      <c r="R12845" s="0" t="str">
        <f aca="false">IF(I12845&gt;=Summary!$B$7,"Fast",IF(I12845&lt;Summary!$B$8,"Slow","Medium"))</f>
        <v>Slow</v>
      </c>
      <c r="S12845" s="15" t="n">
        <f aca="false">IF(M12845&gt;Summary!$B$5,1,0)</f>
        <v>1</v>
      </c>
      <c r="T12845" s="16" t="n">
        <f aca="false">IF(Q12845="Overstocked",(G12845-Summary!$B$6*H12845)*J12845,0)</f>
        <v>0</v>
      </c>
    </row>
    <row r="12846" customFormat="false" ht="15" hidden="false" customHeight="false" outlineLevel="0" collapsed="false">
      <c r="A12846" s="0" t="s">
        <v>12944</v>
      </c>
      <c r="B12846" s="0" t="s">
        <v>123</v>
      </c>
      <c r="C12846" s="0" t="s">
        <v>78</v>
      </c>
      <c r="D12846" s="0" t="s">
        <v>86</v>
      </c>
      <c r="E12846" s="14" t="n">
        <v>45265</v>
      </c>
      <c r="F12846" s="14" t="n">
        <v>45274</v>
      </c>
      <c r="G12846" s="0" t="n">
        <v>181</v>
      </c>
      <c r="H12846" s="0" t="n">
        <v>103</v>
      </c>
      <c r="I12846" s="0" t="n">
        <v>194</v>
      </c>
      <c r="J12846" s="0" t="n">
        <v>1286</v>
      </c>
      <c r="K12846" s="0" t="n">
        <v>1664</v>
      </c>
      <c r="L12846" s="15" t="s">
        <v>97</v>
      </c>
      <c r="M12846" s="0" t="n">
        <v>9</v>
      </c>
      <c r="N12846" s="16" t="n">
        <f aca="false">I12846*K12846</f>
        <v>322816</v>
      </c>
      <c r="O12846" s="16" t="n">
        <f aca="false">I12846*(K12846-J12846)</f>
        <v>73332</v>
      </c>
      <c r="P12846" s="15" t="n">
        <f aca="false">K12846-J12846</f>
        <v>378</v>
      </c>
      <c r="Q12846" s="0" t="str">
        <f aca="false">IF(G12846=0,"Out of stock",IF(G12846&lt;H12846,"Understocked",IF(G12846&gt;Summary!$B$6*H12846,"Overstocked","Healthy")))</f>
        <v>Healthy</v>
      </c>
      <c r="R12846" s="0" t="str">
        <f aca="false">IF(I12846&gt;=Summary!$B$7,"Fast",IF(I12846&lt;Summary!$B$8,"Slow","Medium"))</f>
        <v>Medium</v>
      </c>
      <c r="S12846" s="15" t="n">
        <f aca="false">IF(M12846&gt;Summary!$B$5,1,0)</f>
        <v>1</v>
      </c>
      <c r="T12846" s="16" t="n">
        <f aca="false">IF(Q12846="Overstocked",(G12846-Summary!$B$6*H12846)*J12846,0)</f>
        <v>0</v>
      </c>
    </row>
    <row r="12847" customFormat="false" ht="15" hidden="false" customHeight="false" outlineLevel="0" collapsed="false">
      <c r="A12847" s="0" t="s">
        <v>12945</v>
      </c>
      <c r="B12847" s="0" t="s">
        <v>123</v>
      </c>
      <c r="C12847" s="0" t="s">
        <v>85</v>
      </c>
      <c r="D12847" s="0" t="s">
        <v>92</v>
      </c>
      <c r="E12847" s="14" t="n">
        <v>45536</v>
      </c>
      <c r="F12847" s="14" t="n">
        <v>45540</v>
      </c>
      <c r="G12847" s="0" t="n">
        <v>323</v>
      </c>
      <c r="H12847" s="0" t="n">
        <v>60</v>
      </c>
      <c r="I12847" s="0" t="n">
        <v>56</v>
      </c>
      <c r="J12847" s="0" t="n">
        <v>1988</v>
      </c>
      <c r="K12847" s="0" t="n">
        <v>2446</v>
      </c>
      <c r="L12847" s="15" t="s">
        <v>82</v>
      </c>
      <c r="M12847" s="0" t="n">
        <v>4</v>
      </c>
      <c r="N12847" s="16" t="n">
        <f aca="false">I12847*K12847</f>
        <v>136976</v>
      </c>
      <c r="O12847" s="16" t="n">
        <f aca="false">I12847*(K12847-J12847)</f>
        <v>25648</v>
      </c>
      <c r="P12847" s="15" t="n">
        <f aca="false">K12847-J12847</f>
        <v>458</v>
      </c>
      <c r="Q12847" s="0" t="str">
        <f aca="false">IF(G12847=0,"Out of stock",IF(G12847&lt;H12847,"Understocked",IF(G12847&gt;Summary!$B$6*H12847,"Overstocked","Healthy")))</f>
        <v>Overstocked</v>
      </c>
      <c r="R12847" s="0" t="str">
        <f aca="false">IF(I12847&gt;=Summary!$B$7,"Fast",IF(I12847&lt;Summary!$B$8,"Slow","Medium"))</f>
        <v>Slow</v>
      </c>
      <c r="S12847" s="15" t="n">
        <f aca="false">IF(M12847&gt;Summary!$B$5,1,0)</f>
        <v>0</v>
      </c>
      <c r="T12847" s="16" t="n">
        <f aca="false">IF(Q12847="Overstocked",(G12847-Summary!$B$6*H12847)*J12847,0)</f>
        <v>165004</v>
      </c>
    </row>
    <row r="12848" customFormat="false" ht="15" hidden="false" customHeight="false" outlineLevel="0" collapsed="false">
      <c r="A12848" s="0" t="s">
        <v>12946</v>
      </c>
      <c r="B12848" s="0" t="s">
        <v>113</v>
      </c>
      <c r="C12848" s="0" t="s">
        <v>85</v>
      </c>
      <c r="D12848" s="0" t="s">
        <v>102</v>
      </c>
      <c r="E12848" s="14" t="n">
        <v>45299</v>
      </c>
      <c r="F12848" s="14" t="n">
        <v>45309</v>
      </c>
      <c r="G12848" s="0" t="n">
        <v>484</v>
      </c>
      <c r="H12848" s="0" t="n">
        <v>51</v>
      </c>
      <c r="I12848" s="0" t="n">
        <v>194</v>
      </c>
      <c r="J12848" s="0" t="n">
        <v>894</v>
      </c>
      <c r="K12848" s="0" t="n">
        <v>1010</v>
      </c>
      <c r="L12848" s="15" t="s">
        <v>80</v>
      </c>
      <c r="M12848" s="0" t="n">
        <v>10</v>
      </c>
      <c r="N12848" s="16" t="n">
        <f aca="false">I12848*K12848</f>
        <v>195940</v>
      </c>
      <c r="O12848" s="16" t="n">
        <f aca="false">I12848*(K12848-J12848)</f>
        <v>22504</v>
      </c>
      <c r="P12848" s="15" t="n">
        <f aca="false">K12848-J12848</f>
        <v>116</v>
      </c>
      <c r="Q12848" s="0" t="str">
        <f aca="false">IF(G12848=0,"Out of stock",IF(G12848&lt;H12848,"Understocked",IF(G12848&gt;Summary!$B$6*H12848,"Overstocked","Healthy")))</f>
        <v>Overstocked</v>
      </c>
      <c r="R12848" s="0" t="str">
        <f aca="false">IF(I12848&gt;=Summary!$B$7,"Fast",IF(I12848&lt;Summary!$B$8,"Slow","Medium"))</f>
        <v>Medium</v>
      </c>
      <c r="S12848" s="15" t="n">
        <f aca="false">IF(M12848&gt;Summary!$B$5,1,0)</f>
        <v>1</v>
      </c>
      <c r="T12848" s="16" t="n">
        <f aca="false">IF(Q12848="Overstocked",(G12848-Summary!$B$6*H12848)*J12848,0)</f>
        <v>250320</v>
      </c>
    </row>
    <row r="12849" customFormat="false" ht="15" hidden="false" customHeight="false" outlineLevel="0" collapsed="false">
      <c r="A12849" s="0" t="s">
        <v>12947</v>
      </c>
      <c r="B12849" s="0" t="s">
        <v>113</v>
      </c>
      <c r="C12849" s="0" t="s">
        <v>104</v>
      </c>
      <c r="D12849" s="0" t="s">
        <v>79</v>
      </c>
      <c r="E12849" s="14" t="n">
        <v>45440</v>
      </c>
      <c r="F12849" s="14" t="n">
        <v>45442</v>
      </c>
      <c r="G12849" s="0" t="n">
        <v>176</v>
      </c>
      <c r="H12849" s="0" t="n">
        <v>95</v>
      </c>
      <c r="I12849" s="0" t="n">
        <v>99</v>
      </c>
      <c r="J12849" s="0" t="n">
        <v>352</v>
      </c>
      <c r="K12849" s="0" t="n">
        <v>405</v>
      </c>
      <c r="L12849" s="15" t="s">
        <v>82</v>
      </c>
      <c r="M12849" s="0" t="n">
        <v>2</v>
      </c>
      <c r="N12849" s="16" t="n">
        <f aca="false">I12849*K12849</f>
        <v>40095</v>
      </c>
      <c r="O12849" s="16" t="n">
        <f aca="false">I12849*(K12849-J12849)</f>
        <v>5247</v>
      </c>
      <c r="P12849" s="15" t="n">
        <f aca="false">K12849-J12849</f>
        <v>53</v>
      </c>
      <c r="Q12849" s="0" t="str">
        <f aca="false">IF(G12849=0,"Out of stock",IF(G12849&lt;H12849,"Understocked",IF(G12849&gt;Summary!$B$6*H12849,"Overstocked","Healthy")))</f>
        <v>Healthy</v>
      </c>
      <c r="R12849" s="0" t="str">
        <f aca="false">IF(I12849&gt;=Summary!$B$7,"Fast",IF(I12849&lt;Summary!$B$8,"Slow","Medium"))</f>
        <v>Slow</v>
      </c>
      <c r="S12849" s="15" t="n">
        <f aca="false">IF(M12849&gt;Summary!$B$5,1,0)</f>
        <v>0</v>
      </c>
      <c r="T12849" s="16" t="n">
        <f aca="false">IF(Q12849="Overstocked",(G12849-Summary!$B$6*H12849)*J12849,0)</f>
        <v>0</v>
      </c>
    </row>
    <row r="12850" customFormat="false" ht="15" hidden="false" customHeight="false" outlineLevel="0" collapsed="false">
      <c r="A12850" s="0" t="s">
        <v>12948</v>
      </c>
      <c r="B12850" s="0" t="s">
        <v>89</v>
      </c>
      <c r="C12850" s="0" t="s">
        <v>96</v>
      </c>
      <c r="D12850" s="0" t="s">
        <v>90</v>
      </c>
      <c r="E12850" s="14" t="n">
        <v>45354</v>
      </c>
      <c r="F12850" s="14" t="n">
        <v>45355</v>
      </c>
      <c r="G12850" s="0" t="n">
        <v>451</v>
      </c>
      <c r="H12850" s="0" t="n">
        <v>130</v>
      </c>
      <c r="I12850" s="0" t="n">
        <v>244</v>
      </c>
      <c r="J12850" s="0" t="n">
        <v>1045</v>
      </c>
      <c r="K12850" s="0" t="n">
        <v>1113</v>
      </c>
      <c r="L12850" s="15" t="s">
        <v>97</v>
      </c>
      <c r="M12850" s="0" t="n">
        <v>1</v>
      </c>
      <c r="N12850" s="16" t="n">
        <f aca="false">I12850*K12850</f>
        <v>271572</v>
      </c>
      <c r="O12850" s="16" t="n">
        <f aca="false">I12850*(K12850-J12850)</f>
        <v>16592</v>
      </c>
      <c r="P12850" s="15" t="n">
        <f aca="false">K12850-J12850</f>
        <v>68</v>
      </c>
      <c r="Q12850" s="0" t="str">
        <f aca="false">IF(G12850=0,"Out of stock",IF(G12850&lt;H12850,"Understocked",IF(G12850&gt;Summary!$B$6*H12850,"Overstocked","Healthy")))</f>
        <v>Healthy</v>
      </c>
      <c r="R12850" s="0" t="str">
        <f aca="false">IF(I12850&gt;=Summary!$B$7,"Fast",IF(I12850&lt;Summary!$B$8,"Slow","Medium"))</f>
        <v>Fast</v>
      </c>
      <c r="S12850" s="15" t="n">
        <f aca="false">IF(M12850&gt;Summary!$B$5,1,0)</f>
        <v>0</v>
      </c>
      <c r="T12850" s="16" t="n">
        <f aca="false">IF(Q12850="Overstocked",(G12850-Summary!$B$6*H12850)*J12850,0)</f>
        <v>0</v>
      </c>
    </row>
    <row r="12851" customFormat="false" ht="15" hidden="false" customHeight="false" outlineLevel="0" collapsed="false">
      <c r="A12851" s="0" t="s">
        <v>12949</v>
      </c>
      <c r="B12851" s="0" t="s">
        <v>111</v>
      </c>
      <c r="C12851" s="0" t="s">
        <v>78</v>
      </c>
      <c r="D12851" s="0" t="s">
        <v>79</v>
      </c>
      <c r="E12851" s="14" t="n">
        <v>45000</v>
      </c>
      <c r="F12851" s="14" t="n">
        <v>45008</v>
      </c>
      <c r="G12851" s="0" t="n">
        <v>63</v>
      </c>
      <c r="H12851" s="0" t="n">
        <v>147</v>
      </c>
      <c r="I12851" s="0" t="n">
        <v>72</v>
      </c>
      <c r="J12851" s="0" t="n">
        <v>1875</v>
      </c>
      <c r="K12851" s="0" t="n">
        <v>2279</v>
      </c>
      <c r="L12851" s="15" t="s">
        <v>80</v>
      </c>
      <c r="M12851" s="0" t="n">
        <v>8</v>
      </c>
      <c r="N12851" s="16" t="n">
        <f aca="false">I12851*K12851</f>
        <v>164088</v>
      </c>
      <c r="O12851" s="16" t="n">
        <f aca="false">I12851*(K12851-J12851)</f>
        <v>29088</v>
      </c>
      <c r="P12851" s="15" t="n">
        <f aca="false">K12851-J12851</f>
        <v>404</v>
      </c>
      <c r="Q12851" s="0" t="str">
        <f aca="false">IF(G12851=0,"Out of stock",IF(G12851&lt;H12851,"Understocked",IF(G12851&gt;Summary!$B$6*H12851,"Overstocked","Healthy")))</f>
        <v>Understocked</v>
      </c>
      <c r="R12851" s="0" t="str">
        <f aca="false">IF(I12851&gt;=Summary!$B$7,"Fast",IF(I12851&lt;Summary!$B$8,"Slow","Medium"))</f>
        <v>Slow</v>
      </c>
      <c r="S12851" s="15" t="n">
        <f aca="false">IF(M12851&gt;Summary!$B$5,1,0)</f>
        <v>1</v>
      </c>
      <c r="T12851" s="16" t="n">
        <f aca="false">IF(Q12851="Overstocked",(G12851-Summary!$B$6*H12851)*J12851,0)</f>
        <v>0</v>
      </c>
    </row>
    <row r="12852" customFormat="false" ht="15" hidden="false" customHeight="false" outlineLevel="0" collapsed="false">
      <c r="A12852" s="0" t="s">
        <v>12950</v>
      </c>
      <c r="B12852" s="0" t="s">
        <v>95</v>
      </c>
      <c r="C12852" s="0" t="s">
        <v>85</v>
      </c>
      <c r="D12852" s="0" t="s">
        <v>86</v>
      </c>
      <c r="E12852" s="14" t="n">
        <v>44930</v>
      </c>
      <c r="F12852" s="14" t="n">
        <v>44938</v>
      </c>
      <c r="G12852" s="0" t="n">
        <v>94</v>
      </c>
      <c r="H12852" s="0" t="n">
        <v>108</v>
      </c>
      <c r="I12852" s="0" t="n">
        <v>155</v>
      </c>
      <c r="J12852" s="0" t="n">
        <v>500</v>
      </c>
      <c r="K12852" s="0" t="n">
        <v>749</v>
      </c>
      <c r="L12852" s="15" t="s">
        <v>82</v>
      </c>
      <c r="M12852" s="0" t="n">
        <v>8</v>
      </c>
      <c r="N12852" s="16" t="n">
        <f aca="false">I12852*K12852</f>
        <v>116095</v>
      </c>
      <c r="O12852" s="16" t="n">
        <f aca="false">I12852*(K12852-J12852)</f>
        <v>38595</v>
      </c>
      <c r="P12852" s="15" t="n">
        <f aca="false">K12852-J12852</f>
        <v>249</v>
      </c>
      <c r="Q12852" s="0" t="str">
        <f aca="false">IF(G12852=0,"Out of stock",IF(G12852&lt;H12852,"Understocked",IF(G12852&gt;Summary!$B$6*H12852,"Overstocked","Healthy")))</f>
        <v>Understocked</v>
      </c>
      <c r="R12852" s="0" t="str">
        <f aca="false">IF(I12852&gt;=Summary!$B$7,"Fast",IF(I12852&lt;Summary!$B$8,"Slow","Medium"))</f>
        <v>Medium</v>
      </c>
      <c r="S12852" s="15" t="n">
        <f aca="false">IF(M12852&gt;Summary!$B$5,1,0)</f>
        <v>1</v>
      </c>
      <c r="T12852" s="16" t="n">
        <f aca="false">IF(Q12852="Overstocked",(G12852-Summary!$B$6*H12852)*J12852,0)</f>
        <v>0</v>
      </c>
    </row>
    <row r="12853" customFormat="false" ht="15" hidden="false" customHeight="false" outlineLevel="0" collapsed="false">
      <c r="A12853" s="0" t="s">
        <v>12951</v>
      </c>
      <c r="B12853" s="0" t="s">
        <v>111</v>
      </c>
      <c r="C12853" s="0" t="s">
        <v>78</v>
      </c>
      <c r="D12853" s="0" t="s">
        <v>90</v>
      </c>
      <c r="E12853" s="14" t="n">
        <v>45247</v>
      </c>
      <c r="F12853" s="14" t="n">
        <v>45250</v>
      </c>
      <c r="G12853" s="0" t="n">
        <v>454</v>
      </c>
      <c r="H12853" s="0" t="n">
        <v>132</v>
      </c>
      <c r="I12853" s="0" t="n">
        <v>154</v>
      </c>
      <c r="J12853" s="0" t="n">
        <v>1558</v>
      </c>
      <c r="K12853" s="0" t="n">
        <v>1982</v>
      </c>
      <c r="L12853" s="15" t="s">
        <v>97</v>
      </c>
      <c r="M12853" s="0" t="n">
        <v>3</v>
      </c>
      <c r="N12853" s="16" t="n">
        <f aca="false">I12853*K12853</f>
        <v>305228</v>
      </c>
      <c r="O12853" s="16" t="n">
        <f aca="false">I12853*(K12853-J12853)</f>
        <v>65296</v>
      </c>
      <c r="P12853" s="15" t="n">
        <f aca="false">K12853-J12853</f>
        <v>424</v>
      </c>
      <c r="Q12853" s="0" t="str">
        <f aca="false">IF(G12853=0,"Out of stock",IF(G12853&lt;H12853,"Understocked",IF(G12853&gt;Summary!$B$6*H12853,"Overstocked","Healthy")))</f>
        <v>Healthy</v>
      </c>
      <c r="R12853" s="0" t="str">
        <f aca="false">IF(I12853&gt;=Summary!$B$7,"Fast",IF(I12853&lt;Summary!$B$8,"Slow","Medium"))</f>
        <v>Medium</v>
      </c>
      <c r="S12853" s="15" t="n">
        <f aca="false">IF(M12853&gt;Summary!$B$5,1,0)</f>
        <v>0</v>
      </c>
      <c r="T12853" s="16" t="n">
        <f aca="false">IF(Q12853="Overstocked",(G12853-Summary!$B$6*H12853)*J12853,0)</f>
        <v>0</v>
      </c>
    </row>
    <row r="12854" customFormat="false" ht="15" hidden="false" customHeight="false" outlineLevel="0" collapsed="false">
      <c r="A12854" s="0" t="s">
        <v>12952</v>
      </c>
      <c r="B12854" s="0" t="s">
        <v>95</v>
      </c>
      <c r="C12854" s="0" t="s">
        <v>78</v>
      </c>
      <c r="D12854" s="0" t="s">
        <v>92</v>
      </c>
      <c r="E12854" s="14" t="n">
        <v>45124</v>
      </c>
      <c r="F12854" s="14" t="n">
        <v>45127</v>
      </c>
      <c r="G12854" s="0" t="n">
        <v>223</v>
      </c>
      <c r="H12854" s="0" t="n">
        <v>86</v>
      </c>
      <c r="I12854" s="0" t="n">
        <v>299</v>
      </c>
      <c r="J12854" s="0" t="n">
        <v>1123</v>
      </c>
      <c r="K12854" s="0" t="n">
        <v>1247</v>
      </c>
      <c r="L12854" s="15" t="s">
        <v>87</v>
      </c>
      <c r="M12854" s="0" t="n">
        <v>3</v>
      </c>
      <c r="N12854" s="16" t="n">
        <f aca="false">I12854*K12854</f>
        <v>372853</v>
      </c>
      <c r="O12854" s="16" t="n">
        <f aca="false">I12854*(K12854-J12854)</f>
        <v>37076</v>
      </c>
      <c r="P12854" s="15" t="n">
        <f aca="false">K12854-J12854</f>
        <v>124</v>
      </c>
      <c r="Q12854" s="0" t="str">
        <f aca="false">IF(G12854=0,"Out of stock",IF(G12854&lt;H12854,"Understocked",IF(G12854&gt;Summary!$B$6*H12854,"Overstocked","Healthy")))</f>
        <v>Healthy</v>
      </c>
      <c r="R12854" s="0" t="str">
        <f aca="false">IF(I12854&gt;=Summary!$B$7,"Fast",IF(I12854&lt;Summary!$B$8,"Slow","Medium"))</f>
        <v>Fast</v>
      </c>
      <c r="S12854" s="15" t="n">
        <f aca="false">IF(M12854&gt;Summary!$B$5,1,0)</f>
        <v>0</v>
      </c>
      <c r="T12854" s="16" t="n">
        <f aca="false">IF(Q12854="Overstocked",(G12854-Summary!$B$6*H12854)*J12854,0)</f>
        <v>0</v>
      </c>
    </row>
    <row r="12855" customFormat="false" ht="15" hidden="false" customHeight="false" outlineLevel="0" collapsed="false">
      <c r="A12855" s="0" t="s">
        <v>12953</v>
      </c>
      <c r="B12855" s="0" t="s">
        <v>123</v>
      </c>
      <c r="C12855" s="0" t="s">
        <v>85</v>
      </c>
      <c r="D12855" s="0" t="s">
        <v>90</v>
      </c>
      <c r="E12855" s="14" t="n">
        <v>45248</v>
      </c>
      <c r="F12855" s="14" t="n">
        <v>45258</v>
      </c>
      <c r="G12855" s="0" t="n">
        <v>345</v>
      </c>
      <c r="H12855" s="0" t="n">
        <v>59</v>
      </c>
      <c r="I12855" s="0" t="n">
        <v>182</v>
      </c>
      <c r="J12855" s="0" t="n">
        <v>1416</v>
      </c>
      <c r="K12855" s="0" t="n">
        <v>1816</v>
      </c>
      <c r="L12855" s="15" t="s">
        <v>93</v>
      </c>
      <c r="M12855" s="0" t="n">
        <v>10</v>
      </c>
      <c r="N12855" s="16" t="n">
        <f aca="false">I12855*K12855</f>
        <v>330512</v>
      </c>
      <c r="O12855" s="16" t="n">
        <f aca="false">I12855*(K12855-J12855)</f>
        <v>72800</v>
      </c>
      <c r="P12855" s="15" t="n">
        <f aca="false">K12855-J12855</f>
        <v>400</v>
      </c>
      <c r="Q12855" s="0" t="str">
        <f aca="false">IF(G12855=0,"Out of stock",IF(G12855&lt;H12855,"Understocked",IF(G12855&gt;Summary!$B$6*H12855,"Overstocked","Healthy")))</f>
        <v>Overstocked</v>
      </c>
      <c r="R12855" s="0" t="str">
        <f aca="false">IF(I12855&gt;=Summary!$B$7,"Fast",IF(I12855&lt;Summary!$B$8,"Slow","Medium"))</f>
        <v>Medium</v>
      </c>
      <c r="S12855" s="15" t="n">
        <f aca="false">IF(M12855&gt;Summary!$B$5,1,0)</f>
        <v>1</v>
      </c>
      <c r="T12855" s="16" t="n">
        <f aca="false">IF(Q12855="Overstocked",(G12855-Summary!$B$6*H12855)*J12855,0)</f>
        <v>154344</v>
      </c>
    </row>
    <row r="12856" customFormat="false" ht="15" hidden="false" customHeight="false" outlineLevel="0" collapsed="false">
      <c r="A12856" s="0" t="s">
        <v>12954</v>
      </c>
      <c r="B12856" s="0" t="s">
        <v>95</v>
      </c>
      <c r="C12856" s="0" t="s">
        <v>104</v>
      </c>
      <c r="D12856" s="0" t="s">
        <v>86</v>
      </c>
      <c r="E12856" s="14" t="n">
        <v>45502</v>
      </c>
      <c r="F12856" s="14" t="n">
        <v>45506</v>
      </c>
      <c r="G12856" s="0" t="n">
        <v>161</v>
      </c>
      <c r="H12856" s="0" t="n">
        <v>86</v>
      </c>
      <c r="I12856" s="0" t="n">
        <v>33</v>
      </c>
      <c r="J12856" s="0" t="n">
        <v>1423</v>
      </c>
      <c r="K12856" s="0" t="n">
        <v>1540</v>
      </c>
      <c r="L12856" s="15" t="s">
        <v>80</v>
      </c>
      <c r="M12856" s="0" t="n">
        <v>4</v>
      </c>
      <c r="N12856" s="16" t="n">
        <f aca="false">I12856*K12856</f>
        <v>50820</v>
      </c>
      <c r="O12856" s="16" t="n">
        <f aca="false">I12856*(K12856-J12856)</f>
        <v>3861</v>
      </c>
      <c r="P12856" s="15" t="n">
        <f aca="false">K12856-J12856</f>
        <v>117</v>
      </c>
      <c r="Q12856" s="0" t="str">
        <f aca="false">IF(G12856=0,"Out of stock",IF(G12856&lt;H12856,"Understocked",IF(G12856&gt;Summary!$B$6*H12856,"Overstocked","Healthy")))</f>
        <v>Healthy</v>
      </c>
      <c r="R12856" s="0" t="str">
        <f aca="false">IF(I12856&gt;=Summary!$B$7,"Fast",IF(I12856&lt;Summary!$B$8,"Slow","Medium"))</f>
        <v>Slow</v>
      </c>
      <c r="S12856" s="15" t="n">
        <f aca="false">IF(M12856&gt;Summary!$B$5,1,0)</f>
        <v>0</v>
      </c>
      <c r="T12856" s="16" t="n">
        <f aca="false">IF(Q12856="Overstocked",(G12856-Summary!$B$6*H12856)*J12856,0)</f>
        <v>0</v>
      </c>
    </row>
    <row r="12857" customFormat="false" ht="15" hidden="false" customHeight="false" outlineLevel="0" collapsed="false">
      <c r="A12857" s="0" t="s">
        <v>12955</v>
      </c>
      <c r="B12857" s="0" t="s">
        <v>115</v>
      </c>
      <c r="C12857" s="0" t="s">
        <v>78</v>
      </c>
      <c r="D12857" s="0" t="s">
        <v>90</v>
      </c>
      <c r="E12857" s="14" t="n">
        <v>45101</v>
      </c>
      <c r="F12857" s="14" t="n">
        <v>45109</v>
      </c>
      <c r="G12857" s="0" t="n">
        <v>144</v>
      </c>
      <c r="H12857" s="0" t="n">
        <v>71</v>
      </c>
      <c r="I12857" s="0" t="n">
        <v>3</v>
      </c>
      <c r="J12857" s="0" t="n">
        <v>1537</v>
      </c>
      <c r="K12857" s="0" t="n">
        <v>1739</v>
      </c>
      <c r="L12857" s="15" t="s">
        <v>93</v>
      </c>
      <c r="M12857" s="0" t="n">
        <v>8</v>
      </c>
      <c r="N12857" s="16" t="n">
        <f aca="false">I12857*K12857</f>
        <v>5217</v>
      </c>
      <c r="O12857" s="16" t="n">
        <f aca="false">I12857*(K12857-J12857)</f>
        <v>606</v>
      </c>
      <c r="P12857" s="15" t="n">
        <f aca="false">K12857-J12857</f>
        <v>202</v>
      </c>
      <c r="Q12857" s="0" t="str">
        <f aca="false">IF(G12857=0,"Out of stock",IF(G12857&lt;H12857,"Understocked",IF(G12857&gt;Summary!$B$6*H12857,"Overstocked","Healthy")))</f>
        <v>Healthy</v>
      </c>
      <c r="R12857" s="0" t="str">
        <f aca="false">IF(I12857&gt;=Summary!$B$7,"Fast",IF(I12857&lt;Summary!$B$8,"Slow","Medium"))</f>
        <v>Slow</v>
      </c>
      <c r="S12857" s="15" t="n">
        <f aca="false">IF(M12857&gt;Summary!$B$5,1,0)</f>
        <v>1</v>
      </c>
      <c r="T12857" s="16" t="n">
        <f aca="false">IF(Q12857="Overstocked",(G12857-Summary!$B$6*H12857)*J12857,0)</f>
        <v>0</v>
      </c>
    </row>
    <row r="12858" customFormat="false" ht="15" hidden="false" customHeight="false" outlineLevel="0" collapsed="false">
      <c r="A12858" s="0" t="s">
        <v>12956</v>
      </c>
      <c r="B12858" s="0" t="s">
        <v>113</v>
      </c>
      <c r="C12858" s="0" t="s">
        <v>78</v>
      </c>
      <c r="D12858" s="0" t="s">
        <v>102</v>
      </c>
      <c r="E12858" s="14" t="n">
        <v>45275</v>
      </c>
      <c r="F12858" s="14" t="n">
        <v>45277</v>
      </c>
      <c r="G12858" s="0" t="n">
        <v>270</v>
      </c>
      <c r="H12858" s="0" t="n">
        <v>86</v>
      </c>
      <c r="I12858" s="0" t="n">
        <v>268</v>
      </c>
      <c r="J12858" s="0" t="n">
        <v>536</v>
      </c>
      <c r="K12858" s="0" t="n">
        <v>882</v>
      </c>
      <c r="L12858" s="15" t="s">
        <v>87</v>
      </c>
      <c r="M12858" s="0" t="n">
        <v>2</v>
      </c>
      <c r="N12858" s="16" t="n">
        <f aca="false">I12858*K12858</f>
        <v>236376</v>
      </c>
      <c r="O12858" s="16" t="n">
        <f aca="false">I12858*(K12858-J12858)</f>
        <v>92728</v>
      </c>
      <c r="P12858" s="15" t="n">
        <f aca="false">K12858-J12858</f>
        <v>346</v>
      </c>
      <c r="Q12858" s="0" t="str">
        <f aca="false">IF(G12858=0,"Out of stock",IF(G12858&lt;H12858,"Understocked",IF(G12858&gt;Summary!$B$6*H12858,"Overstocked","Healthy")))</f>
        <v>Healthy</v>
      </c>
      <c r="R12858" s="0" t="str">
        <f aca="false">IF(I12858&gt;=Summary!$B$7,"Fast",IF(I12858&lt;Summary!$B$8,"Slow","Medium"))</f>
        <v>Fast</v>
      </c>
      <c r="S12858" s="15" t="n">
        <f aca="false">IF(M12858&gt;Summary!$B$5,1,0)</f>
        <v>0</v>
      </c>
      <c r="T12858" s="16" t="n">
        <f aca="false">IF(Q12858="Overstocked",(G12858-Summary!$B$6*H12858)*J12858,0)</f>
        <v>0</v>
      </c>
    </row>
    <row r="12859" customFormat="false" ht="15" hidden="false" customHeight="false" outlineLevel="0" collapsed="false">
      <c r="A12859" s="0" t="s">
        <v>12957</v>
      </c>
      <c r="B12859" s="0" t="s">
        <v>101</v>
      </c>
      <c r="C12859" s="0" t="s">
        <v>78</v>
      </c>
      <c r="D12859" s="0" t="s">
        <v>90</v>
      </c>
      <c r="E12859" s="14" t="n">
        <v>45505</v>
      </c>
      <c r="F12859" s="14" t="n">
        <v>45506</v>
      </c>
      <c r="G12859" s="0" t="n">
        <v>214</v>
      </c>
      <c r="H12859" s="0" t="n">
        <v>97</v>
      </c>
      <c r="I12859" s="0" t="n">
        <v>209</v>
      </c>
      <c r="J12859" s="0" t="n">
        <v>1306</v>
      </c>
      <c r="K12859" s="0" t="n">
        <v>1390</v>
      </c>
      <c r="L12859" s="15" t="s">
        <v>97</v>
      </c>
      <c r="M12859" s="0" t="n">
        <v>1</v>
      </c>
      <c r="N12859" s="16" t="n">
        <f aca="false">I12859*K12859</f>
        <v>290510</v>
      </c>
      <c r="O12859" s="16" t="n">
        <f aca="false">I12859*(K12859-J12859)</f>
        <v>17556</v>
      </c>
      <c r="P12859" s="15" t="n">
        <f aca="false">K12859-J12859</f>
        <v>84</v>
      </c>
      <c r="Q12859" s="0" t="str">
        <f aca="false">IF(G12859=0,"Out of stock",IF(G12859&lt;H12859,"Understocked",IF(G12859&gt;Summary!$B$6*H12859,"Overstocked","Healthy")))</f>
        <v>Healthy</v>
      </c>
      <c r="R12859" s="0" t="str">
        <f aca="false">IF(I12859&gt;=Summary!$B$7,"Fast",IF(I12859&lt;Summary!$B$8,"Slow","Medium"))</f>
        <v>Fast</v>
      </c>
      <c r="S12859" s="15" t="n">
        <f aca="false">IF(M12859&gt;Summary!$B$5,1,0)</f>
        <v>0</v>
      </c>
      <c r="T12859" s="16" t="n">
        <f aca="false">IF(Q12859="Overstocked",(G12859-Summary!$B$6*H12859)*J12859,0)</f>
        <v>0</v>
      </c>
    </row>
    <row r="12860" customFormat="false" ht="15" hidden="false" customHeight="false" outlineLevel="0" collapsed="false">
      <c r="A12860" s="0" t="s">
        <v>12958</v>
      </c>
      <c r="B12860" s="0" t="s">
        <v>113</v>
      </c>
      <c r="C12860" s="0" t="s">
        <v>78</v>
      </c>
      <c r="D12860" s="0" t="s">
        <v>90</v>
      </c>
      <c r="E12860" s="14" t="n">
        <v>45149</v>
      </c>
      <c r="F12860" s="14" t="n">
        <v>45155</v>
      </c>
      <c r="G12860" s="0" t="n">
        <v>331</v>
      </c>
      <c r="H12860" s="0" t="n">
        <v>79</v>
      </c>
      <c r="I12860" s="0" t="n">
        <v>2</v>
      </c>
      <c r="J12860" s="0" t="n">
        <v>1409</v>
      </c>
      <c r="K12860" s="0" t="n">
        <v>1659</v>
      </c>
      <c r="L12860" s="15" t="s">
        <v>80</v>
      </c>
      <c r="M12860" s="0" t="n">
        <v>6</v>
      </c>
      <c r="N12860" s="16" t="n">
        <f aca="false">I12860*K12860</f>
        <v>3318</v>
      </c>
      <c r="O12860" s="16" t="n">
        <f aca="false">I12860*(K12860-J12860)</f>
        <v>500</v>
      </c>
      <c r="P12860" s="15" t="n">
        <f aca="false">K12860-J12860</f>
        <v>250</v>
      </c>
      <c r="Q12860" s="0" t="str">
        <f aca="false">IF(G12860=0,"Out of stock",IF(G12860&lt;H12860,"Understocked",IF(G12860&gt;Summary!$B$6*H12860,"Overstocked","Healthy")))</f>
        <v>Overstocked</v>
      </c>
      <c r="R12860" s="0" t="str">
        <f aca="false">IF(I12860&gt;=Summary!$B$7,"Fast",IF(I12860&lt;Summary!$B$8,"Slow","Medium"))</f>
        <v>Slow</v>
      </c>
      <c r="S12860" s="15" t="n">
        <f aca="false">IF(M12860&gt;Summary!$B$5,1,0)</f>
        <v>0</v>
      </c>
      <c r="T12860" s="16" t="n">
        <f aca="false">IF(Q12860="Overstocked",(G12860-Summary!$B$6*H12860)*J12860,0)</f>
        <v>21135</v>
      </c>
    </row>
    <row r="12861" customFormat="false" ht="15" hidden="false" customHeight="false" outlineLevel="0" collapsed="false">
      <c r="A12861" s="0" t="s">
        <v>12959</v>
      </c>
      <c r="B12861" s="0" t="s">
        <v>95</v>
      </c>
      <c r="C12861" s="0" t="s">
        <v>78</v>
      </c>
      <c r="D12861" s="0" t="s">
        <v>102</v>
      </c>
      <c r="E12861" s="14" t="n">
        <v>45334</v>
      </c>
      <c r="F12861" s="14" t="n">
        <v>45339</v>
      </c>
      <c r="G12861" s="0" t="n">
        <v>167</v>
      </c>
      <c r="H12861" s="0" t="n">
        <v>63</v>
      </c>
      <c r="I12861" s="0" t="n">
        <v>292</v>
      </c>
      <c r="J12861" s="0" t="n">
        <v>929</v>
      </c>
      <c r="K12861" s="0" t="n">
        <v>1388</v>
      </c>
      <c r="L12861" s="15" t="s">
        <v>82</v>
      </c>
      <c r="M12861" s="0" t="n">
        <v>5</v>
      </c>
      <c r="N12861" s="16" t="n">
        <f aca="false">I12861*K12861</f>
        <v>405296</v>
      </c>
      <c r="O12861" s="16" t="n">
        <f aca="false">I12861*(K12861-J12861)</f>
        <v>134028</v>
      </c>
      <c r="P12861" s="15" t="n">
        <f aca="false">K12861-J12861</f>
        <v>459</v>
      </c>
      <c r="Q12861" s="0" t="str">
        <f aca="false">IF(G12861=0,"Out of stock",IF(G12861&lt;H12861,"Understocked",IF(G12861&gt;Summary!$B$6*H12861,"Overstocked","Healthy")))</f>
        <v>Healthy</v>
      </c>
      <c r="R12861" s="0" t="str">
        <f aca="false">IF(I12861&gt;=Summary!$B$7,"Fast",IF(I12861&lt;Summary!$B$8,"Slow","Medium"))</f>
        <v>Fast</v>
      </c>
      <c r="S12861" s="15" t="n">
        <f aca="false">IF(M12861&gt;Summary!$B$5,1,0)</f>
        <v>0</v>
      </c>
      <c r="T12861" s="16" t="n">
        <f aca="false">IF(Q12861="Overstocked",(G12861-Summary!$B$6*H12861)*J12861,0)</f>
        <v>0</v>
      </c>
    </row>
    <row r="12862" customFormat="false" ht="15" hidden="false" customHeight="false" outlineLevel="0" collapsed="false">
      <c r="A12862" s="0" t="s">
        <v>12960</v>
      </c>
      <c r="B12862" s="0" t="s">
        <v>95</v>
      </c>
      <c r="C12862" s="0" t="s">
        <v>104</v>
      </c>
      <c r="D12862" s="0" t="s">
        <v>92</v>
      </c>
      <c r="E12862" s="14" t="n">
        <v>45076</v>
      </c>
      <c r="F12862" s="14" t="n">
        <v>45082</v>
      </c>
      <c r="G12862" s="0" t="n">
        <v>478</v>
      </c>
      <c r="H12862" s="0" t="n">
        <v>52</v>
      </c>
      <c r="I12862" s="0" t="n">
        <v>158</v>
      </c>
      <c r="J12862" s="0" t="n">
        <v>660</v>
      </c>
      <c r="K12862" s="0" t="n">
        <v>970</v>
      </c>
      <c r="L12862" s="15" t="s">
        <v>87</v>
      </c>
      <c r="M12862" s="0" t="n">
        <v>6</v>
      </c>
      <c r="N12862" s="16" t="n">
        <f aca="false">I12862*K12862</f>
        <v>153260</v>
      </c>
      <c r="O12862" s="16" t="n">
        <f aca="false">I12862*(K12862-J12862)</f>
        <v>48980</v>
      </c>
      <c r="P12862" s="15" t="n">
        <f aca="false">K12862-J12862</f>
        <v>310</v>
      </c>
      <c r="Q12862" s="0" t="str">
        <f aca="false">IF(G12862=0,"Out of stock",IF(G12862&lt;H12862,"Understocked",IF(G12862&gt;Summary!$B$6*H12862,"Overstocked","Healthy")))</f>
        <v>Overstocked</v>
      </c>
      <c r="R12862" s="0" t="str">
        <f aca="false">IF(I12862&gt;=Summary!$B$7,"Fast",IF(I12862&lt;Summary!$B$8,"Slow","Medium"))</f>
        <v>Medium</v>
      </c>
      <c r="S12862" s="15" t="n">
        <f aca="false">IF(M12862&gt;Summary!$B$5,1,0)</f>
        <v>0</v>
      </c>
      <c r="T12862" s="16" t="n">
        <f aca="false">IF(Q12862="Overstocked",(G12862-Summary!$B$6*H12862)*J12862,0)</f>
        <v>178200</v>
      </c>
    </row>
    <row r="12863" customFormat="false" ht="15" hidden="false" customHeight="false" outlineLevel="0" collapsed="false">
      <c r="A12863" s="0" t="s">
        <v>12961</v>
      </c>
      <c r="B12863" s="0" t="s">
        <v>89</v>
      </c>
      <c r="C12863" s="0" t="s">
        <v>78</v>
      </c>
      <c r="D12863" s="0" t="s">
        <v>90</v>
      </c>
      <c r="E12863" s="14" t="n">
        <v>45032</v>
      </c>
      <c r="F12863" s="14" t="n">
        <v>45038</v>
      </c>
      <c r="G12863" s="0" t="n">
        <v>451</v>
      </c>
      <c r="H12863" s="0" t="n">
        <v>149</v>
      </c>
      <c r="I12863" s="0" t="n">
        <v>276</v>
      </c>
      <c r="J12863" s="0" t="n">
        <v>1023</v>
      </c>
      <c r="K12863" s="0" t="n">
        <v>1094</v>
      </c>
      <c r="L12863" s="15" t="s">
        <v>87</v>
      </c>
      <c r="M12863" s="0" t="n">
        <v>6</v>
      </c>
      <c r="N12863" s="16" t="n">
        <f aca="false">I12863*K12863</f>
        <v>301944</v>
      </c>
      <c r="O12863" s="16" t="n">
        <f aca="false">I12863*(K12863-J12863)</f>
        <v>19596</v>
      </c>
      <c r="P12863" s="15" t="n">
        <f aca="false">K12863-J12863</f>
        <v>71</v>
      </c>
      <c r="Q12863" s="0" t="str">
        <f aca="false">IF(G12863=0,"Out of stock",IF(G12863&lt;H12863,"Understocked",IF(G12863&gt;Summary!$B$6*H12863,"Overstocked","Healthy")))</f>
        <v>Healthy</v>
      </c>
      <c r="R12863" s="0" t="str">
        <f aca="false">IF(I12863&gt;=Summary!$B$7,"Fast",IF(I12863&lt;Summary!$B$8,"Slow","Medium"))</f>
        <v>Fast</v>
      </c>
      <c r="S12863" s="15" t="n">
        <f aca="false">IF(M12863&gt;Summary!$B$5,1,0)</f>
        <v>0</v>
      </c>
      <c r="T12863" s="16" t="n">
        <f aca="false">IF(Q12863="Overstocked",(G12863-Summary!$B$6*H12863)*J12863,0)</f>
        <v>0</v>
      </c>
    </row>
    <row r="12864" customFormat="false" ht="15" hidden="false" customHeight="false" outlineLevel="0" collapsed="false">
      <c r="A12864" s="0" t="s">
        <v>12962</v>
      </c>
      <c r="B12864" s="0" t="s">
        <v>84</v>
      </c>
      <c r="C12864" s="0" t="s">
        <v>96</v>
      </c>
      <c r="D12864" s="0" t="s">
        <v>86</v>
      </c>
      <c r="E12864" s="14" t="n">
        <v>45607</v>
      </c>
      <c r="F12864" s="14" t="n">
        <v>45608</v>
      </c>
      <c r="G12864" s="0" t="n">
        <v>22</v>
      </c>
      <c r="H12864" s="0" t="n">
        <v>140</v>
      </c>
      <c r="I12864" s="0" t="n">
        <v>246</v>
      </c>
      <c r="J12864" s="0" t="n">
        <v>1153</v>
      </c>
      <c r="K12864" s="0" t="n">
        <v>1429</v>
      </c>
      <c r="L12864" s="15" t="s">
        <v>82</v>
      </c>
      <c r="M12864" s="0" t="n">
        <v>1</v>
      </c>
      <c r="N12864" s="16" t="n">
        <f aca="false">I12864*K12864</f>
        <v>351534</v>
      </c>
      <c r="O12864" s="16" t="n">
        <f aca="false">I12864*(K12864-J12864)</f>
        <v>67896</v>
      </c>
      <c r="P12864" s="15" t="n">
        <f aca="false">K12864-J12864</f>
        <v>276</v>
      </c>
      <c r="Q12864" s="0" t="str">
        <f aca="false">IF(G12864=0,"Out of stock",IF(G12864&lt;H12864,"Understocked",IF(G12864&gt;Summary!$B$6*H12864,"Overstocked","Healthy")))</f>
        <v>Understocked</v>
      </c>
      <c r="R12864" s="0" t="str">
        <f aca="false">IF(I12864&gt;=Summary!$B$7,"Fast",IF(I12864&lt;Summary!$B$8,"Slow","Medium"))</f>
        <v>Fast</v>
      </c>
      <c r="S12864" s="15" t="n">
        <f aca="false">IF(M12864&gt;Summary!$B$5,1,0)</f>
        <v>0</v>
      </c>
      <c r="T12864" s="16" t="n">
        <f aca="false">IF(Q12864="Overstocked",(G12864-Summary!$B$6*H12864)*J12864,0)</f>
        <v>0</v>
      </c>
    </row>
    <row r="12865" customFormat="false" ht="15" hidden="false" customHeight="false" outlineLevel="0" collapsed="false">
      <c r="A12865" s="0" t="s">
        <v>12963</v>
      </c>
      <c r="B12865" s="0" t="s">
        <v>89</v>
      </c>
      <c r="C12865" s="0" t="s">
        <v>96</v>
      </c>
      <c r="D12865" s="0" t="s">
        <v>102</v>
      </c>
      <c r="E12865" s="14" t="n">
        <v>45173</v>
      </c>
      <c r="F12865" s="14" t="n">
        <v>45175</v>
      </c>
      <c r="G12865" s="0" t="n">
        <v>273</v>
      </c>
      <c r="H12865" s="0" t="n">
        <v>86</v>
      </c>
      <c r="I12865" s="0" t="n">
        <v>104</v>
      </c>
      <c r="J12865" s="0" t="n">
        <v>388</v>
      </c>
      <c r="K12865" s="0" t="n">
        <v>570</v>
      </c>
      <c r="L12865" s="15" t="s">
        <v>82</v>
      </c>
      <c r="M12865" s="0" t="n">
        <v>2</v>
      </c>
      <c r="N12865" s="16" t="n">
        <f aca="false">I12865*K12865</f>
        <v>59280</v>
      </c>
      <c r="O12865" s="16" t="n">
        <f aca="false">I12865*(K12865-J12865)</f>
        <v>18928</v>
      </c>
      <c r="P12865" s="15" t="n">
        <f aca="false">K12865-J12865</f>
        <v>182</v>
      </c>
      <c r="Q12865" s="0" t="str">
        <f aca="false">IF(G12865=0,"Out of stock",IF(G12865&lt;H12865,"Understocked",IF(G12865&gt;Summary!$B$6*H12865,"Overstocked","Healthy")))</f>
        <v>Healthy</v>
      </c>
      <c r="R12865" s="0" t="str">
        <f aca="false">IF(I12865&gt;=Summary!$B$7,"Fast",IF(I12865&lt;Summary!$B$8,"Slow","Medium"))</f>
        <v>Medium</v>
      </c>
      <c r="S12865" s="15" t="n">
        <f aca="false">IF(M12865&gt;Summary!$B$5,1,0)</f>
        <v>0</v>
      </c>
      <c r="T12865" s="16" t="n">
        <f aca="false">IF(Q12865="Overstocked",(G12865-Summary!$B$6*H12865)*J12865,0)</f>
        <v>0</v>
      </c>
    </row>
    <row r="12866" customFormat="false" ht="15" hidden="false" customHeight="false" outlineLevel="0" collapsed="false">
      <c r="A12866" s="0" t="s">
        <v>12964</v>
      </c>
      <c r="B12866" s="0" t="s">
        <v>107</v>
      </c>
      <c r="C12866" s="0" t="s">
        <v>78</v>
      </c>
      <c r="D12866" s="0" t="s">
        <v>86</v>
      </c>
      <c r="E12866" s="14" t="n">
        <v>44948</v>
      </c>
      <c r="F12866" s="14" t="n">
        <v>44952</v>
      </c>
      <c r="G12866" s="0" t="n">
        <v>488</v>
      </c>
      <c r="H12866" s="0" t="n">
        <v>150</v>
      </c>
      <c r="I12866" s="0" t="n">
        <v>221</v>
      </c>
      <c r="J12866" s="0" t="n">
        <v>716</v>
      </c>
      <c r="K12866" s="0" t="n">
        <v>1018</v>
      </c>
      <c r="L12866" s="15" t="s">
        <v>97</v>
      </c>
      <c r="M12866" s="0" t="n">
        <v>4</v>
      </c>
      <c r="N12866" s="16" t="n">
        <f aca="false">I12866*K12866</f>
        <v>224978</v>
      </c>
      <c r="O12866" s="16" t="n">
        <f aca="false">I12866*(K12866-J12866)</f>
        <v>66742</v>
      </c>
      <c r="P12866" s="15" t="n">
        <f aca="false">K12866-J12866</f>
        <v>302</v>
      </c>
      <c r="Q12866" s="0" t="str">
        <f aca="false">IF(G12866=0,"Out of stock",IF(G12866&lt;H12866,"Understocked",IF(G12866&gt;Summary!$B$6*H12866,"Overstocked","Healthy")))</f>
        <v>Healthy</v>
      </c>
      <c r="R12866" s="0" t="str">
        <f aca="false">IF(I12866&gt;=Summary!$B$7,"Fast",IF(I12866&lt;Summary!$B$8,"Slow","Medium"))</f>
        <v>Fast</v>
      </c>
      <c r="S12866" s="15" t="n">
        <f aca="false">IF(M12866&gt;Summary!$B$5,1,0)</f>
        <v>0</v>
      </c>
      <c r="T12866" s="16" t="n">
        <f aca="false">IF(Q12866="Overstocked",(G12866-Summary!$B$6*H12866)*J12866,0)</f>
        <v>0</v>
      </c>
    </row>
    <row r="12867" customFormat="false" ht="15" hidden="false" customHeight="false" outlineLevel="0" collapsed="false">
      <c r="A12867" s="0" t="s">
        <v>12965</v>
      </c>
      <c r="B12867" s="0" t="s">
        <v>101</v>
      </c>
      <c r="C12867" s="0" t="s">
        <v>104</v>
      </c>
      <c r="D12867" s="0" t="s">
        <v>86</v>
      </c>
      <c r="E12867" s="14" t="n">
        <v>45136</v>
      </c>
      <c r="F12867" s="14" t="n">
        <v>45142</v>
      </c>
      <c r="G12867" s="0" t="n">
        <v>255</v>
      </c>
      <c r="H12867" s="0" t="n">
        <v>120</v>
      </c>
      <c r="I12867" s="0" t="n">
        <v>185</v>
      </c>
      <c r="J12867" s="0" t="n">
        <v>1143</v>
      </c>
      <c r="K12867" s="0" t="n">
        <v>1333</v>
      </c>
      <c r="L12867" s="15" t="s">
        <v>87</v>
      </c>
      <c r="M12867" s="0" t="n">
        <v>6</v>
      </c>
      <c r="N12867" s="16" t="n">
        <f aca="false">I12867*K12867</f>
        <v>246605</v>
      </c>
      <c r="O12867" s="16" t="n">
        <f aca="false">I12867*(K12867-J12867)</f>
        <v>35150</v>
      </c>
      <c r="P12867" s="15" t="n">
        <f aca="false">K12867-J12867</f>
        <v>190</v>
      </c>
      <c r="Q12867" s="0" t="str">
        <f aca="false">IF(G12867=0,"Out of stock",IF(G12867&lt;H12867,"Understocked",IF(G12867&gt;Summary!$B$6*H12867,"Overstocked","Healthy")))</f>
        <v>Healthy</v>
      </c>
      <c r="R12867" s="0" t="str">
        <f aca="false">IF(I12867&gt;=Summary!$B$7,"Fast",IF(I12867&lt;Summary!$B$8,"Slow","Medium"))</f>
        <v>Medium</v>
      </c>
      <c r="S12867" s="15" t="n">
        <f aca="false">IF(M12867&gt;Summary!$B$5,1,0)</f>
        <v>0</v>
      </c>
      <c r="T12867" s="16" t="n">
        <f aca="false">IF(Q12867="Overstocked",(G12867-Summary!$B$6*H12867)*J12867,0)</f>
        <v>0</v>
      </c>
    </row>
    <row r="12868" customFormat="false" ht="15" hidden="false" customHeight="false" outlineLevel="0" collapsed="false">
      <c r="A12868" s="0" t="s">
        <v>12966</v>
      </c>
      <c r="B12868" s="0" t="s">
        <v>101</v>
      </c>
      <c r="C12868" s="0" t="s">
        <v>78</v>
      </c>
      <c r="D12868" s="0" t="s">
        <v>86</v>
      </c>
      <c r="E12868" s="14" t="n">
        <v>44974</v>
      </c>
      <c r="F12868" s="14" t="n">
        <v>44977</v>
      </c>
      <c r="G12868" s="0" t="n">
        <v>52</v>
      </c>
      <c r="H12868" s="0" t="n">
        <v>103</v>
      </c>
      <c r="I12868" s="0" t="n">
        <v>89</v>
      </c>
      <c r="J12868" s="0" t="n">
        <v>224</v>
      </c>
      <c r="K12868" s="0" t="n">
        <v>466</v>
      </c>
      <c r="L12868" s="15" t="s">
        <v>80</v>
      </c>
      <c r="M12868" s="0" t="n">
        <v>3</v>
      </c>
      <c r="N12868" s="16" t="n">
        <f aca="false">I12868*K12868</f>
        <v>41474</v>
      </c>
      <c r="O12868" s="16" t="n">
        <f aca="false">I12868*(K12868-J12868)</f>
        <v>21538</v>
      </c>
      <c r="P12868" s="15" t="n">
        <f aca="false">K12868-J12868</f>
        <v>242</v>
      </c>
      <c r="Q12868" s="0" t="str">
        <f aca="false">IF(G12868=0,"Out of stock",IF(G12868&lt;H12868,"Understocked",IF(G12868&gt;Summary!$B$6*H12868,"Overstocked","Healthy")))</f>
        <v>Understocked</v>
      </c>
      <c r="R12868" s="0" t="str">
        <f aca="false">IF(I12868&gt;=Summary!$B$7,"Fast",IF(I12868&lt;Summary!$B$8,"Slow","Medium"))</f>
        <v>Slow</v>
      </c>
      <c r="S12868" s="15" t="n">
        <f aca="false">IF(M12868&gt;Summary!$B$5,1,0)</f>
        <v>0</v>
      </c>
      <c r="T12868" s="16" t="n">
        <f aca="false">IF(Q12868="Overstocked",(G12868-Summary!$B$6*H12868)*J12868,0)</f>
        <v>0</v>
      </c>
    </row>
    <row r="12869" customFormat="false" ht="15" hidden="false" customHeight="false" outlineLevel="0" collapsed="false">
      <c r="A12869" s="0" t="s">
        <v>12967</v>
      </c>
      <c r="B12869" s="0" t="s">
        <v>115</v>
      </c>
      <c r="C12869" s="0" t="s">
        <v>78</v>
      </c>
      <c r="D12869" s="0" t="s">
        <v>102</v>
      </c>
      <c r="E12869" s="14" t="n">
        <v>45114</v>
      </c>
      <c r="F12869" s="14" t="n">
        <v>45123</v>
      </c>
      <c r="G12869" s="0" t="n">
        <v>431</v>
      </c>
      <c r="H12869" s="0" t="n">
        <v>141</v>
      </c>
      <c r="I12869" s="0" t="n">
        <v>210</v>
      </c>
      <c r="J12869" s="0" t="n">
        <v>982</v>
      </c>
      <c r="K12869" s="0" t="n">
        <v>1475</v>
      </c>
      <c r="L12869" s="15" t="s">
        <v>82</v>
      </c>
      <c r="M12869" s="0" t="n">
        <v>9</v>
      </c>
      <c r="N12869" s="16" t="n">
        <f aca="false">I12869*K12869</f>
        <v>309750</v>
      </c>
      <c r="O12869" s="16" t="n">
        <f aca="false">I12869*(K12869-J12869)</f>
        <v>103530</v>
      </c>
      <c r="P12869" s="15" t="n">
        <f aca="false">K12869-J12869</f>
        <v>493</v>
      </c>
      <c r="Q12869" s="0" t="str">
        <f aca="false">IF(G12869=0,"Out of stock",IF(G12869&lt;H12869,"Understocked",IF(G12869&gt;Summary!$B$6*H12869,"Overstocked","Healthy")))</f>
        <v>Healthy</v>
      </c>
      <c r="R12869" s="0" t="str">
        <f aca="false">IF(I12869&gt;=Summary!$B$7,"Fast",IF(I12869&lt;Summary!$B$8,"Slow","Medium"))</f>
        <v>Fast</v>
      </c>
      <c r="S12869" s="15" t="n">
        <f aca="false">IF(M12869&gt;Summary!$B$5,1,0)</f>
        <v>1</v>
      </c>
      <c r="T12869" s="16" t="n">
        <f aca="false">IF(Q12869="Overstocked",(G12869-Summary!$B$6*H12869)*J12869,0)</f>
        <v>0</v>
      </c>
    </row>
    <row r="12870" customFormat="false" ht="15" hidden="false" customHeight="false" outlineLevel="0" collapsed="false">
      <c r="A12870" s="0" t="s">
        <v>12968</v>
      </c>
      <c r="B12870" s="0" t="s">
        <v>95</v>
      </c>
      <c r="C12870" s="0" t="s">
        <v>104</v>
      </c>
      <c r="D12870" s="0" t="s">
        <v>92</v>
      </c>
      <c r="E12870" s="14" t="n">
        <v>45418</v>
      </c>
      <c r="F12870" s="14" t="n">
        <v>45421</v>
      </c>
      <c r="G12870" s="0" t="n">
        <v>238</v>
      </c>
      <c r="H12870" s="0" t="n">
        <v>108</v>
      </c>
      <c r="I12870" s="0" t="n">
        <v>60</v>
      </c>
      <c r="J12870" s="0" t="n">
        <v>1547</v>
      </c>
      <c r="K12870" s="0" t="n">
        <v>1893</v>
      </c>
      <c r="L12870" s="15" t="s">
        <v>87</v>
      </c>
      <c r="M12870" s="0" t="n">
        <v>3</v>
      </c>
      <c r="N12870" s="16" t="n">
        <f aca="false">I12870*K12870</f>
        <v>113580</v>
      </c>
      <c r="O12870" s="16" t="n">
        <f aca="false">I12870*(K12870-J12870)</f>
        <v>20760</v>
      </c>
      <c r="P12870" s="15" t="n">
        <f aca="false">K12870-J12870</f>
        <v>346</v>
      </c>
      <c r="Q12870" s="0" t="str">
        <f aca="false">IF(G12870=0,"Out of stock",IF(G12870&lt;H12870,"Understocked",IF(G12870&gt;Summary!$B$6*H12870,"Overstocked","Healthy")))</f>
        <v>Healthy</v>
      </c>
      <c r="R12870" s="0" t="str">
        <f aca="false">IF(I12870&gt;=Summary!$B$7,"Fast",IF(I12870&lt;Summary!$B$8,"Slow","Medium"))</f>
        <v>Slow</v>
      </c>
      <c r="S12870" s="15" t="n">
        <f aca="false">IF(M12870&gt;Summary!$B$5,1,0)</f>
        <v>0</v>
      </c>
      <c r="T12870" s="16" t="n">
        <f aca="false">IF(Q12870="Overstocked",(G12870-Summary!$B$6*H12870)*J12870,0)</f>
        <v>0</v>
      </c>
    </row>
    <row r="12871" customFormat="false" ht="15" hidden="false" customHeight="false" outlineLevel="0" collapsed="false">
      <c r="A12871" s="0" t="s">
        <v>12969</v>
      </c>
      <c r="B12871" s="0" t="s">
        <v>101</v>
      </c>
      <c r="C12871" s="0" t="s">
        <v>85</v>
      </c>
      <c r="D12871" s="0" t="s">
        <v>90</v>
      </c>
      <c r="E12871" s="14" t="n">
        <v>45232</v>
      </c>
      <c r="F12871" s="14" t="n">
        <v>45236</v>
      </c>
      <c r="G12871" s="0" t="n">
        <v>455</v>
      </c>
      <c r="H12871" s="0" t="n">
        <v>55</v>
      </c>
      <c r="I12871" s="0" t="n">
        <v>209</v>
      </c>
      <c r="J12871" s="0" t="n">
        <v>202</v>
      </c>
      <c r="K12871" s="0" t="n">
        <v>428</v>
      </c>
      <c r="L12871" s="15" t="s">
        <v>93</v>
      </c>
      <c r="M12871" s="0" t="n">
        <v>4</v>
      </c>
      <c r="N12871" s="16" t="n">
        <f aca="false">I12871*K12871</f>
        <v>89452</v>
      </c>
      <c r="O12871" s="16" t="n">
        <f aca="false">I12871*(K12871-J12871)</f>
        <v>47234</v>
      </c>
      <c r="P12871" s="15" t="n">
        <f aca="false">K12871-J12871</f>
        <v>226</v>
      </c>
      <c r="Q12871" s="0" t="str">
        <f aca="false">IF(G12871=0,"Out of stock",IF(G12871&lt;H12871,"Understocked",IF(G12871&gt;Summary!$B$6*H12871,"Overstocked","Healthy")))</f>
        <v>Overstocked</v>
      </c>
      <c r="R12871" s="0" t="str">
        <f aca="false">IF(I12871&gt;=Summary!$B$7,"Fast",IF(I12871&lt;Summary!$B$8,"Slow","Medium"))</f>
        <v>Fast</v>
      </c>
      <c r="S12871" s="15" t="n">
        <f aca="false">IF(M12871&gt;Summary!$B$5,1,0)</f>
        <v>0</v>
      </c>
      <c r="T12871" s="16" t="n">
        <f aca="false">IF(Q12871="Overstocked",(G12871-Summary!$B$6*H12871)*J12871,0)</f>
        <v>47470</v>
      </c>
    </row>
    <row r="12872" customFormat="false" ht="15" hidden="false" customHeight="false" outlineLevel="0" collapsed="false">
      <c r="A12872" s="0" t="s">
        <v>12970</v>
      </c>
      <c r="B12872" s="0" t="s">
        <v>113</v>
      </c>
      <c r="C12872" s="0" t="s">
        <v>96</v>
      </c>
      <c r="D12872" s="0" t="s">
        <v>90</v>
      </c>
      <c r="E12872" s="14" t="n">
        <v>45104</v>
      </c>
      <c r="F12872" s="14" t="n">
        <v>45110</v>
      </c>
      <c r="G12872" s="0" t="n">
        <v>174</v>
      </c>
      <c r="H12872" s="0" t="n">
        <v>133</v>
      </c>
      <c r="I12872" s="0" t="n">
        <v>46</v>
      </c>
      <c r="J12872" s="0" t="n">
        <v>874</v>
      </c>
      <c r="K12872" s="0" t="n">
        <v>1081</v>
      </c>
      <c r="L12872" s="15" t="s">
        <v>97</v>
      </c>
      <c r="M12872" s="0" t="n">
        <v>6</v>
      </c>
      <c r="N12872" s="16" t="n">
        <f aca="false">I12872*K12872</f>
        <v>49726</v>
      </c>
      <c r="O12872" s="16" t="n">
        <f aca="false">I12872*(K12872-J12872)</f>
        <v>9522</v>
      </c>
      <c r="P12872" s="15" t="n">
        <f aca="false">K12872-J12872</f>
        <v>207</v>
      </c>
      <c r="Q12872" s="0" t="str">
        <f aca="false">IF(G12872=0,"Out of stock",IF(G12872&lt;H12872,"Understocked",IF(G12872&gt;Summary!$B$6*H12872,"Overstocked","Healthy")))</f>
        <v>Healthy</v>
      </c>
      <c r="R12872" s="0" t="str">
        <f aca="false">IF(I12872&gt;=Summary!$B$7,"Fast",IF(I12872&lt;Summary!$B$8,"Slow","Medium"))</f>
        <v>Slow</v>
      </c>
      <c r="S12872" s="15" t="n">
        <f aca="false">IF(M12872&gt;Summary!$B$5,1,0)</f>
        <v>0</v>
      </c>
      <c r="T12872" s="16" t="n">
        <f aca="false">IF(Q12872="Overstocked",(G12872-Summary!$B$6*H12872)*J12872,0)</f>
        <v>0</v>
      </c>
    </row>
    <row r="12873" customFormat="false" ht="15" hidden="false" customHeight="false" outlineLevel="0" collapsed="false">
      <c r="A12873" s="0" t="s">
        <v>12971</v>
      </c>
      <c r="B12873" s="0" t="s">
        <v>77</v>
      </c>
      <c r="C12873" s="0" t="s">
        <v>96</v>
      </c>
      <c r="D12873" s="0" t="s">
        <v>102</v>
      </c>
      <c r="E12873" s="14" t="n">
        <v>45208</v>
      </c>
      <c r="F12873" s="14" t="n">
        <v>45212</v>
      </c>
      <c r="G12873" s="0" t="n">
        <v>36</v>
      </c>
      <c r="H12873" s="0" t="n">
        <v>51</v>
      </c>
      <c r="I12873" s="0" t="n">
        <v>285</v>
      </c>
      <c r="J12873" s="0" t="n">
        <v>1572</v>
      </c>
      <c r="K12873" s="0" t="n">
        <v>1906</v>
      </c>
      <c r="L12873" s="15" t="s">
        <v>82</v>
      </c>
      <c r="M12873" s="0" t="n">
        <v>4</v>
      </c>
      <c r="N12873" s="16" t="n">
        <f aca="false">I12873*K12873</f>
        <v>543210</v>
      </c>
      <c r="O12873" s="16" t="n">
        <f aca="false">I12873*(K12873-J12873)</f>
        <v>95190</v>
      </c>
      <c r="P12873" s="15" t="n">
        <f aca="false">K12873-J12873</f>
        <v>334</v>
      </c>
      <c r="Q12873" s="0" t="str">
        <f aca="false">IF(G12873=0,"Out of stock",IF(G12873&lt;H12873,"Understocked",IF(G12873&gt;Summary!$B$6*H12873,"Overstocked","Healthy")))</f>
        <v>Understocked</v>
      </c>
      <c r="R12873" s="0" t="str">
        <f aca="false">IF(I12873&gt;=Summary!$B$7,"Fast",IF(I12873&lt;Summary!$B$8,"Slow","Medium"))</f>
        <v>Fast</v>
      </c>
      <c r="S12873" s="15" t="n">
        <f aca="false">IF(M12873&gt;Summary!$B$5,1,0)</f>
        <v>0</v>
      </c>
      <c r="T12873" s="16" t="n">
        <f aca="false">IF(Q12873="Overstocked",(G12873-Summary!$B$6*H12873)*J12873,0)</f>
        <v>0</v>
      </c>
    </row>
    <row r="12874" customFormat="false" ht="15" hidden="false" customHeight="false" outlineLevel="0" collapsed="false">
      <c r="A12874" s="0" t="s">
        <v>12972</v>
      </c>
      <c r="B12874" s="0" t="s">
        <v>115</v>
      </c>
      <c r="C12874" s="0" t="s">
        <v>78</v>
      </c>
      <c r="D12874" s="0" t="s">
        <v>90</v>
      </c>
      <c r="E12874" s="14" t="n">
        <v>45514</v>
      </c>
      <c r="F12874" s="14" t="n">
        <v>45517</v>
      </c>
      <c r="G12874" s="0" t="n">
        <v>138</v>
      </c>
      <c r="H12874" s="0" t="n">
        <v>89</v>
      </c>
      <c r="I12874" s="0" t="n">
        <v>183</v>
      </c>
      <c r="J12874" s="0" t="n">
        <v>996</v>
      </c>
      <c r="K12874" s="0" t="n">
        <v>1220</v>
      </c>
      <c r="L12874" s="15" t="s">
        <v>87</v>
      </c>
      <c r="M12874" s="0" t="n">
        <v>3</v>
      </c>
      <c r="N12874" s="16" t="n">
        <f aca="false">I12874*K12874</f>
        <v>223260</v>
      </c>
      <c r="O12874" s="16" t="n">
        <f aca="false">I12874*(K12874-J12874)</f>
        <v>40992</v>
      </c>
      <c r="P12874" s="15" t="n">
        <f aca="false">K12874-J12874</f>
        <v>224</v>
      </c>
      <c r="Q12874" s="0" t="str">
        <f aca="false">IF(G12874=0,"Out of stock",IF(G12874&lt;H12874,"Understocked",IF(G12874&gt;Summary!$B$6*H12874,"Overstocked","Healthy")))</f>
        <v>Healthy</v>
      </c>
      <c r="R12874" s="0" t="str">
        <f aca="false">IF(I12874&gt;=Summary!$B$7,"Fast",IF(I12874&lt;Summary!$B$8,"Slow","Medium"))</f>
        <v>Medium</v>
      </c>
      <c r="S12874" s="15" t="n">
        <f aca="false">IF(M12874&gt;Summary!$B$5,1,0)</f>
        <v>0</v>
      </c>
      <c r="T12874" s="16" t="n">
        <f aca="false">IF(Q12874="Overstocked",(G12874-Summary!$B$6*H12874)*J12874,0)</f>
        <v>0</v>
      </c>
    </row>
    <row r="12875" customFormat="false" ht="15" hidden="false" customHeight="false" outlineLevel="0" collapsed="false">
      <c r="A12875" s="0" t="s">
        <v>12973</v>
      </c>
      <c r="B12875" s="0" t="s">
        <v>89</v>
      </c>
      <c r="C12875" s="0" t="s">
        <v>96</v>
      </c>
      <c r="D12875" s="0" t="s">
        <v>92</v>
      </c>
      <c r="E12875" s="14" t="n">
        <v>44960</v>
      </c>
      <c r="F12875" s="14" t="n">
        <v>44966</v>
      </c>
      <c r="G12875" s="0" t="n">
        <v>270</v>
      </c>
      <c r="H12875" s="0" t="n">
        <v>95</v>
      </c>
      <c r="I12875" s="0" t="n">
        <v>299</v>
      </c>
      <c r="J12875" s="0" t="n">
        <v>378</v>
      </c>
      <c r="K12875" s="0" t="n">
        <v>790</v>
      </c>
      <c r="L12875" s="15" t="s">
        <v>82</v>
      </c>
      <c r="M12875" s="0" t="n">
        <v>6</v>
      </c>
      <c r="N12875" s="16" t="n">
        <f aca="false">I12875*K12875</f>
        <v>236210</v>
      </c>
      <c r="O12875" s="16" t="n">
        <f aca="false">I12875*(K12875-J12875)</f>
        <v>123188</v>
      </c>
      <c r="P12875" s="15" t="n">
        <f aca="false">K12875-J12875</f>
        <v>412</v>
      </c>
      <c r="Q12875" s="0" t="str">
        <f aca="false">IF(G12875=0,"Out of stock",IF(G12875&lt;H12875,"Understocked",IF(G12875&gt;Summary!$B$6*H12875,"Overstocked","Healthy")))</f>
        <v>Healthy</v>
      </c>
      <c r="R12875" s="0" t="str">
        <f aca="false">IF(I12875&gt;=Summary!$B$7,"Fast",IF(I12875&lt;Summary!$B$8,"Slow","Medium"))</f>
        <v>Fast</v>
      </c>
      <c r="S12875" s="15" t="n">
        <f aca="false">IF(M12875&gt;Summary!$B$5,1,0)</f>
        <v>0</v>
      </c>
      <c r="T12875" s="16" t="n">
        <f aca="false">IF(Q12875="Overstocked",(G12875-Summary!$B$6*H12875)*J12875,0)</f>
        <v>0</v>
      </c>
    </row>
    <row r="12876" customFormat="false" ht="15" hidden="false" customHeight="false" outlineLevel="0" collapsed="false">
      <c r="A12876" s="0" t="s">
        <v>12974</v>
      </c>
      <c r="B12876" s="0" t="s">
        <v>111</v>
      </c>
      <c r="C12876" s="0" t="s">
        <v>85</v>
      </c>
      <c r="D12876" s="0" t="s">
        <v>86</v>
      </c>
      <c r="E12876" s="14" t="n">
        <v>45069</v>
      </c>
      <c r="F12876" s="14" t="n">
        <v>45076</v>
      </c>
      <c r="G12876" s="0" t="n">
        <v>149</v>
      </c>
      <c r="H12876" s="0" t="n">
        <v>144</v>
      </c>
      <c r="I12876" s="0" t="n">
        <v>87</v>
      </c>
      <c r="J12876" s="0" t="n">
        <v>597</v>
      </c>
      <c r="K12876" s="0" t="n">
        <v>957</v>
      </c>
      <c r="L12876" s="15" t="s">
        <v>93</v>
      </c>
      <c r="M12876" s="0" t="n">
        <v>7</v>
      </c>
      <c r="N12876" s="16" t="n">
        <f aca="false">I12876*K12876</f>
        <v>83259</v>
      </c>
      <c r="O12876" s="16" t="n">
        <f aca="false">I12876*(K12876-J12876)</f>
        <v>31320</v>
      </c>
      <c r="P12876" s="15" t="n">
        <f aca="false">K12876-J12876</f>
        <v>360</v>
      </c>
      <c r="Q12876" s="0" t="str">
        <f aca="false">IF(G12876=0,"Out of stock",IF(G12876&lt;H12876,"Understocked",IF(G12876&gt;Summary!$B$6*H12876,"Overstocked","Healthy")))</f>
        <v>Healthy</v>
      </c>
      <c r="R12876" s="0" t="str">
        <f aca="false">IF(I12876&gt;=Summary!$B$7,"Fast",IF(I12876&lt;Summary!$B$8,"Slow","Medium"))</f>
        <v>Slow</v>
      </c>
      <c r="S12876" s="15" t="n">
        <f aca="false">IF(M12876&gt;Summary!$B$5,1,0)</f>
        <v>0</v>
      </c>
      <c r="T12876" s="16" t="n">
        <f aca="false">IF(Q12876="Overstocked",(G12876-Summary!$B$6*H12876)*J12876,0)</f>
        <v>0</v>
      </c>
    </row>
    <row r="12877" customFormat="false" ht="15" hidden="false" customHeight="false" outlineLevel="0" collapsed="false">
      <c r="A12877" s="0" t="s">
        <v>12975</v>
      </c>
      <c r="B12877" s="0" t="s">
        <v>84</v>
      </c>
      <c r="C12877" s="0" t="s">
        <v>78</v>
      </c>
      <c r="D12877" s="0" t="s">
        <v>92</v>
      </c>
      <c r="E12877" s="14" t="n">
        <v>45429</v>
      </c>
      <c r="F12877" s="14" t="n">
        <v>45438</v>
      </c>
      <c r="G12877" s="0" t="n">
        <v>464</v>
      </c>
      <c r="H12877" s="0" t="n">
        <v>75</v>
      </c>
      <c r="I12877" s="0" t="n">
        <v>70</v>
      </c>
      <c r="J12877" s="0" t="n">
        <v>1764</v>
      </c>
      <c r="K12877" s="0" t="n">
        <v>1928</v>
      </c>
      <c r="L12877" s="15" t="s">
        <v>87</v>
      </c>
      <c r="M12877" s="0" t="n">
        <v>9</v>
      </c>
      <c r="N12877" s="16" t="n">
        <f aca="false">I12877*K12877</f>
        <v>134960</v>
      </c>
      <c r="O12877" s="16" t="n">
        <f aca="false">I12877*(K12877-J12877)</f>
        <v>11480</v>
      </c>
      <c r="P12877" s="15" t="n">
        <f aca="false">K12877-J12877</f>
        <v>164</v>
      </c>
      <c r="Q12877" s="0" t="str">
        <f aca="false">IF(G12877=0,"Out of stock",IF(G12877&lt;H12877,"Understocked",IF(G12877&gt;Summary!$B$6*H12877,"Overstocked","Healthy")))</f>
        <v>Overstocked</v>
      </c>
      <c r="R12877" s="0" t="str">
        <f aca="false">IF(I12877&gt;=Summary!$B$7,"Fast",IF(I12877&lt;Summary!$B$8,"Slow","Medium"))</f>
        <v>Slow</v>
      </c>
      <c r="S12877" s="15" t="n">
        <f aca="false">IF(M12877&gt;Summary!$B$5,1,0)</f>
        <v>1</v>
      </c>
      <c r="T12877" s="16" t="n">
        <f aca="false">IF(Q12877="Overstocked",(G12877-Summary!$B$6*H12877)*J12877,0)</f>
        <v>289296</v>
      </c>
    </row>
    <row r="12878" customFormat="false" ht="15" hidden="false" customHeight="false" outlineLevel="0" collapsed="false">
      <c r="A12878" s="0" t="s">
        <v>12976</v>
      </c>
      <c r="B12878" s="0" t="s">
        <v>107</v>
      </c>
      <c r="C12878" s="0" t="s">
        <v>104</v>
      </c>
      <c r="D12878" s="0" t="s">
        <v>102</v>
      </c>
      <c r="E12878" s="14" t="n">
        <v>45235</v>
      </c>
      <c r="F12878" s="14" t="n">
        <v>45236</v>
      </c>
      <c r="G12878" s="0" t="n">
        <v>341</v>
      </c>
      <c r="H12878" s="0" t="n">
        <v>53</v>
      </c>
      <c r="I12878" s="0" t="n">
        <v>33</v>
      </c>
      <c r="J12878" s="0" t="n">
        <v>1627</v>
      </c>
      <c r="K12878" s="0" t="n">
        <v>1817</v>
      </c>
      <c r="L12878" s="15" t="s">
        <v>87</v>
      </c>
      <c r="M12878" s="0" t="n">
        <v>1</v>
      </c>
      <c r="N12878" s="16" t="n">
        <f aca="false">I12878*K12878</f>
        <v>59961</v>
      </c>
      <c r="O12878" s="16" t="n">
        <f aca="false">I12878*(K12878-J12878)</f>
        <v>6270</v>
      </c>
      <c r="P12878" s="15" t="n">
        <f aca="false">K12878-J12878</f>
        <v>190</v>
      </c>
      <c r="Q12878" s="0" t="str">
        <f aca="false">IF(G12878=0,"Out of stock",IF(G12878&lt;H12878,"Understocked",IF(G12878&gt;Summary!$B$6*H12878,"Overstocked","Healthy")))</f>
        <v>Overstocked</v>
      </c>
      <c r="R12878" s="0" t="str">
        <f aca="false">IF(I12878&gt;=Summary!$B$7,"Fast",IF(I12878&lt;Summary!$B$8,"Slow","Medium"))</f>
        <v>Slow</v>
      </c>
      <c r="S12878" s="15" t="n">
        <f aca="false">IF(M12878&gt;Summary!$B$5,1,0)</f>
        <v>0</v>
      </c>
      <c r="T12878" s="16" t="n">
        <f aca="false">IF(Q12878="Overstocked",(G12878-Summary!$B$6*H12878)*J12878,0)</f>
        <v>209883</v>
      </c>
    </row>
    <row r="12879" customFormat="false" ht="15" hidden="false" customHeight="false" outlineLevel="0" collapsed="false">
      <c r="A12879" s="0" t="s">
        <v>12977</v>
      </c>
      <c r="B12879" s="0" t="s">
        <v>123</v>
      </c>
      <c r="C12879" s="0" t="s">
        <v>85</v>
      </c>
      <c r="D12879" s="0" t="s">
        <v>79</v>
      </c>
      <c r="E12879" s="14" t="n">
        <v>44979</v>
      </c>
      <c r="F12879" s="14" t="n">
        <v>44985</v>
      </c>
      <c r="G12879" s="0" t="n">
        <v>270</v>
      </c>
      <c r="H12879" s="0" t="n">
        <v>118</v>
      </c>
      <c r="I12879" s="0" t="n">
        <v>176</v>
      </c>
      <c r="J12879" s="0" t="n">
        <v>1408</v>
      </c>
      <c r="K12879" s="0" t="n">
        <v>1901</v>
      </c>
      <c r="L12879" s="15" t="s">
        <v>82</v>
      </c>
      <c r="M12879" s="0" t="n">
        <v>6</v>
      </c>
      <c r="N12879" s="16" t="n">
        <f aca="false">I12879*K12879</f>
        <v>334576</v>
      </c>
      <c r="O12879" s="16" t="n">
        <f aca="false">I12879*(K12879-J12879)</f>
        <v>86768</v>
      </c>
      <c r="P12879" s="15" t="n">
        <f aca="false">K12879-J12879</f>
        <v>493</v>
      </c>
      <c r="Q12879" s="0" t="str">
        <f aca="false">IF(G12879=0,"Out of stock",IF(G12879&lt;H12879,"Understocked",IF(G12879&gt;Summary!$B$6*H12879,"Overstocked","Healthy")))</f>
        <v>Healthy</v>
      </c>
      <c r="R12879" s="0" t="str">
        <f aca="false">IF(I12879&gt;=Summary!$B$7,"Fast",IF(I12879&lt;Summary!$B$8,"Slow","Medium"))</f>
        <v>Medium</v>
      </c>
      <c r="S12879" s="15" t="n">
        <f aca="false">IF(M12879&gt;Summary!$B$5,1,0)</f>
        <v>0</v>
      </c>
      <c r="T12879" s="16" t="n">
        <f aca="false">IF(Q12879="Overstocked",(G12879-Summary!$B$6*H12879)*J12879,0)</f>
        <v>0</v>
      </c>
    </row>
    <row r="12880" customFormat="false" ht="15" hidden="false" customHeight="false" outlineLevel="0" collapsed="false">
      <c r="A12880" s="0" t="s">
        <v>12978</v>
      </c>
      <c r="B12880" s="0" t="s">
        <v>107</v>
      </c>
      <c r="C12880" s="0" t="s">
        <v>78</v>
      </c>
      <c r="D12880" s="0" t="s">
        <v>90</v>
      </c>
      <c r="E12880" s="14" t="n">
        <v>45448</v>
      </c>
      <c r="F12880" s="14" t="n">
        <v>45458</v>
      </c>
      <c r="G12880" s="0" t="n">
        <v>152</v>
      </c>
      <c r="H12880" s="0" t="n">
        <v>68</v>
      </c>
      <c r="I12880" s="0" t="n">
        <v>134</v>
      </c>
      <c r="J12880" s="0" t="n">
        <v>544</v>
      </c>
      <c r="K12880" s="0" t="n">
        <v>872</v>
      </c>
      <c r="L12880" s="15" t="s">
        <v>97</v>
      </c>
      <c r="M12880" s="0" t="n">
        <v>10</v>
      </c>
      <c r="N12880" s="16" t="n">
        <f aca="false">I12880*K12880</f>
        <v>116848</v>
      </c>
      <c r="O12880" s="16" t="n">
        <f aca="false">I12880*(K12880-J12880)</f>
        <v>43952</v>
      </c>
      <c r="P12880" s="15" t="n">
        <f aca="false">K12880-J12880</f>
        <v>328</v>
      </c>
      <c r="Q12880" s="0" t="str">
        <f aca="false">IF(G12880=0,"Out of stock",IF(G12880&lt;H12880,"Understocked",IF(G12880&gt;Summary!$B$6*H12880,"Overstocked","Healthy")))</f>
        <v>Healthy</v>
      </c>
      <c r="R12880" s="0" t="str">
        <f aca="false">IF(I12880&gt;=Summary!$B$7,"Fast",IF(I12880&lt;Summary!$B$8,"Slow","Medium"))</f>
        <v>Medium</v>
      </c>
      <c r="S12880" s="15" t="n">
        <f aca="false">IF(M12880&gt;Summary!$B$5,1,0)</f>
        <v>1</v>
      </c>
      <c r="T12880" s="16" t="n">
        <f aca="false">IF(Q12880="Overstocked",(G12880-Summary!$B$6*H12880)*J12880,0)</f>
        <v>0</v>
      </c>
    </row>
    <row r="12881" customFormat="false" ht="15" hidden="false" customHeight="false" outlineLevel="0" collapsed="false">
      <c r="A12881" s="0" t="s">
        <v>12979</v>
      </c>
      <c r="B12881" s="0" t="s">
        <v>115</v>
      </c>
      <c r="C12881" s="0" t="s">
        <v>85</v>
      </c>
      <c r="D12881" s="0" t="s">
        <v>102</v>
      </c>
      <c r="E12881" s="14" t="n">
        <v>45611</v>
      </c>
      <c r="F12881" s="14" t="n">
        <v>45620</v>
      </c>
      <c r="G12881" s="0" t="n">
        <v>54</v>
      </c>
      <c r="H12881" s="0" t="n">
        <v>57</v>
      </c>
      <c r="I12881" s="0" t="n">
        <v>117</v>
      </c>
      <c r="J12881" s="0" t="n">
        <v>390</v>
      </c>
      <c r="K12881" s="0" t="n">
        <v>587</v>
      </c>
      <c r="L12881" s="15" t="s">
        <v>82</v>
      </c>
      <c r="M12881" s="0" t="n">
        <v>9</v>
      </c>
      <c r="N12881" s="16" t="n">
        <f aca="false">I12881*K12881</f>
        <v>68679</v>
      </c>
      <c r="O12881" s="16" t="n">
        <f aca="false">I12881*(K12881-J12881)</f>
        <v>23049</v>
      </c>
      <c r="P12881" s="15" t="n">
        <f aca="false">K12881-J12881</f>
        <v>197</v>
      </c>
      <c r="Q12881" s="0" t="str">
        <f aca="false">IF(G12881=0,"Out of stock",IF(G12881&lt;H12881,"Understocked",IF(G12881&gt;Summary!$B$6*H12881,"Overstocked","Healthy")))</f>
        <v>Understocked</v>
      </c>
      <c r="R12881" s="0" t="str">
        <f aca="false">IF(I12881&gt;=Summary!$B$7,"Fast",IF(I12881&lt;Summary!$B$8,"Slow","Medium"))</f>
        <v>Medium</v>
      </c>
      <c r="S12881" s="15" t="n">
        <f aca="false">IF(M12881&gt;Summary!$B$5,1,0)</f>
        <v>1</v>
      </c>
      <c r="T12881" s="16" t="n">
        <f aca="false">IF(Q12881="Overstocked",(G12881-Summary!$B$6*H12881)*J12881,0)</f>
        <v>0</v>
      </c>
    </row>
    <row r="12882" customFormat="false" ht="15" hidden="false" customHeight="false" outlineLevel="0" collapsed="false">
      <c r="A12882" s="0" t="s">
        <v>12980</v>
      </c>
      <c r="B12882" s="0" t="s">
        <v>101</v>
      </c>
      <c r="C12882" s="0" t="s">
        <v>104</v>
      </c>
      <c r="D12882" s="0" t="s">
        <v>86</v>
      </c>
      <c r="E12882" s="14" t="n">
        <v>45350</v>
      </c>
      <c r="F12882" s="14" t="n">
        <v>45353</v>
      </c>
      <c r="G12882" s="0" t="n">
        <v>394</v>
      </c>
      <c r="H12882" s="0" t="n">
        <v>81</v>
      </c>
      <c r="I12882" s="0" t="n">
        <v>174</v>
      </c>
      <c r="J12882" s="0" t="n">
        <v>906</v>
      </c>
      <c r="K12882" s="0" t="n">
        <v>1343</v>
      </c>
      <c r="L12882" s="15" t="s">
        <v>82</v>
      </c>
      <c r="M12882" s="0" t="n">
        <v>3</v>
      </c>
      <c r="N12882" s="16" t="n">
        <f aca="false">I12882*K12882</f>
        <v>233682</v>
      </c>
      <c r="O12882" s="16" t="n">
        <f aca="false">I12882*(K12882-J12882)</f>
        <v>76038</v>
      </c>
      <c r="P12882" s="15" t="n">
        <f aca="false">K12882-J12882</f>
        <v>437</v>
      </c>
      <c r="Q12882" s="0" t="str">
        <f aca="false">IF(G12882=0,"Out of stock",IF(G12882&lt;H12882,"Understocked",IF(G12882&gt;Summary!$B$6*H12882,"Overstocked","Healthy")))</f>
        <v>Overstocked</v>
      </c>
      <c r="R12882" s="0" t="str">
        <f aca="false">IF(I12882&gt;=Summary!$B$7,"Fast",IF(I12882&lt;Summary!$B$8,"Slow","Medium"))</f>
        <v>Medium</v>
      </c>
      <c r="S12882" s="15" t="n">
        <f aca="false">IF(M12882&gt;Summary!$B$5,1,0)</f>
        <v>0</v>
      </c>
      <c r="T12882" s="16" t="n">
        <f aca="false">IF(Q12882="Overstocked",(G12882-Summary!$B$6*H12882)*J12882,0)</f>
        <v>63420</v>
      </c>
    </row>
    <row r="12883" customFormat="false" ht="15" hidden="false" customHeight="false" outlineLevel="0" collapsed="false">
      <c r="A12883" s="0" t="s">
        <v>12981</v>
      </c>
      <c r="B12883" s="0" t="s">
        <v>89</v>
      </c>
      <c r="C12883" s="0" t="s">
        <v>96</v>
      </c>
      <c r="D12883" s="0" t="s">
        <v>102</v>
      </c>
      <c r="E12883" s="14" t="n">
        <v>45042</v>
      </c>
      <c r="F12883" s="14" t="n">
        <v>45050</v>
      </c>
      <c r="G12883" s="0" t="n">
        <v>200</v>
      </c>
      <c r="H12883" s="0" t="n">
        <v>148</v>
      </c>
      <c r="I12883" s="0" t="n">
        <v>98</v>
      </c>
      <c r="J12883" s="0" t="n">
        <v>339</v>
      </c>
      <c r="K12883" s="0" t="n">
        <v>635</v>
      </c>
      <c r="L12883" s="15" t="s">
        <v>82</v>
      </c>
      <c r="M12883" s="0" t="n">
        <v>8</v>
      </c>
      <c r="N12883" s="16" t="n">
        <f aca="false">I12883*K12883</f>
        <v>62230</v>
      </c>
      <c r="O12883" s="16" t="n">
        <f aca="false">I12883*(K12883-J12883)</f>
        <v>29008</v>
      </c>
      <c r="P12883" s="15" t="n">
        <f aca="false">K12883-J12883</f>
        <v>296</v>
      </c>
      <c r="Q12883" s="0" t="str">
        <f aca="false">IF(G12883=0,"Out of stock",IF(G12883&lt;H12883,"Understocked",IF(G12883&gt;Summary!$B$6*H12883,"Overstocked","Healthy")))</f>
        <v>Healthy</v>
      </c>
      <c r="R12883" s="0" t="str">
        <f aca="false">IF(I12883&gt;=Summary!$B$7,"Fast",IF(I12883&lt;Summary!$B$8,"Slow","Medium"))</f>
        <v>Slow</v>
      </c>
      <c r="S12883" s="15" t="n">
        <f aca="false">IF(M12883&gt;Summary!$B$5,1,0)</f>
        <v>1</v>
      </c>
      <c r="T12883" s="16" t="n">
        <f aca="false">IF(Q12883="Overstocked",(G12883-Summary!$B$6*H12883)*J12883,0)</f>
        <v>0</v>
      </c>
    </row>
    <row r="12884" customFormat="false" ht="15" hidden="false" customHeight="false" outlineLevel="0" collapsed="false">
      <c r="A12884" s="0" t="s">
        <v>12982</v>
      </c>
      <c r="B12884" s="0" t="s">
        <v>123</v>
      </c>
      <c r="C12884" s="0" t="s">
        <v>96</v>
      </c>
      <c r="D12884" s="0" t="s">
        <v>86</v>
      </c>
      <c r="E12884" s="14" t="n">
        <v>45305</v>
      </c>
      <c r="F12884" s="14" t="n">
        <v>45309</v>
      </c>
      <c r="G12884" s="0" t="n">
        <v>114</v>
      </c>
      <c r="H12884" s="0" t="n">
        <v>125</v>
      </c>
      <c r="I12884" s="0" t="n">
        <v>3</v>
      </c>
      <c r="J12884" s="0" t="n">
        <v>1003</v>
      </c>
      <c r="K12884" s="0" t="n">
        <v>1357</v>
      </c>
      <c r="L12884" s="15" t="s">
        <v>82</v>
      </c>
      <c r="M12884" s="0" t="n">
        <v>4</v>
      </c>
      <c r="N12884" s="16" t="n">
        <f aca="false">I12884*K12884</f>
        <v>4071</v>
      </c>
      <c r="O12884" s="16" t="n">
        <f aca="false">I12884*(K12884-J12884)</f>
        <v>1062</v>
      </c>
      <c r="P12884" s="15" t="n">
        <f aca="false">K12884-J12884</f>
        <v>354</v>
      </c>
      <c r="Q12884" s="0" t="str">
        <f aca="false">IF(G12884=0,"Out of stock",IF(G12884&lt;H12884,"Understocked",IF(G12884&gt;Summary!$B$6*H12884,"Overstocked","Healthy")))</f>
        <v>Understocked</v>
      </c>
      <c r="R12884" s="0" t="str">
        <f aca="false">IF(I12884&gt;=Summary!$B$7,"Fast",IF(I12884&lt;Summary!$B$8,"Slow","Medium"))</f>
        <v>Slow</v>
      </c>
      <c r="S12884" s="15" t="n">
        <f aca="false">IF(M12884&gt;Summary!$B$5,1,0)</f>
        <v>0</v>
      </c>
      <c r="T12884" s="16" t="n">
        <f aca="false">IF(Q12884="Overstocked",(G12884-Summary!$B$6*H12884)*J12884,0)</f>
        <v>0</v>
      </c>
    </row>
    <row r="12885" customFormat="false" ht="15" hidden="false" customHeight="false" outlineLevel="0" collapsed="false">
      <c r="A12885" s="0" t="s">
        <v>12983</v>
      </c>
      <c r="B12885" s="0" t="s">
        <v>115</v>
      </c>
      <c r="C12885" s="0" t="s">
        <v>85</v>
      </c>
      <c r="D12885" s="0" t="s">
        <v>86</v>
      </c>
      <c r="E12885" s="14" t="n">
        <v>45073</v>
      </c>
      <c r="F12885" s="14" t="n">
        <v>45080</v>
      </c>
      <c r="G12885" s="0" t="n">
        <v>90</v>
      </c>
      <c r="H12885" s="0" t="n">
        <v>99</v>
      </c>
      <c r="I12885" s="0" t="n">
        <v>88</v>
      </c>
      <c r="J12885" s="0" t="n">
        <v>841</v>
      </c>
      <c r="K12885" s="0" t="n">
        <v>894</v>
      </c>
      <c r="L12885" s="15" t="s">
        <v>80</v>
      </c>
      <c r="M12885" s="0" t="n">
        <v>7</v>
      </c>
      <c r="N12885" s="16" t="n">
        <f aca="false">I12885*K12885</f>
        <v>78672</v>
      </c>
      <c r="O12885" s="16" t="n">
        <f aca="false">I12885*(K12885-J12885)</f>
        <v>4664</v>
      </c>
      <c r="P12885" s="15" t="n">
        <f aca="false">K12885-J12885</f>
        <v>53</v>
      </c>
      <c r="Q12885" s="0" t="str">
        <f aca="false">IF(G12885=0,"Out of stock",IF(G12885&lt;H12885,"Understocked",IF(G12885&gt;Summary!$B$6*H12885,"Overstocked","Healthy")))</f>
        <v>Understocked</v>
      </c>
      <c r="R12885" s="0" t="str">
        <f aca="false">IF(I12885&gt;=Summary!$B$7,"Fast",IF(I12885&lt;Summary!$B$8,"Slow","Medium"))</f>
        <v>Slow</v>
      </c>
      <c r="S12885" s="15" t="n">
        <f aca="false">IF(M12885&gt;Summary!$B$5,1,0)</f>
        <v>0</v>
      </c>
      <c r="T12885" s="16" t="n">
        <f aca="false">IF(Q12885="Overstocked",(G12885-Summary!$B$6*H12885)*J12885,0)</f>
        <v>0</v>
      </c>
    </row>
    <row r="12886" customFormat="false" ht="15" hidden="false" customHeight="false" outlineLevel="0" collapsed="false">
      <c r="A12886" s="0" t="s">
        <v>12984</v>
      </c>
      <c r="B12886" s="0" t="s">
        <v>101</v>
      </c>
      <c r="C12886" s="0" t="s">
        <v>78</v>
      </c>
      <c r="D12886" s="0" t="s">
        <v>102</v>
      </c>
      <c r="E12886" s="14" t="n">
        <v>45159</v>
      </c>
      <c r="F12886" s="14" t="n">
        <v>45169</v>
      </c>
      <c r="G12886" s="0" t="n">
        <v>53</v>
      </c>
      <c r="H12886" s="0" t="n">
        <v>76</v>
      </c>
      <c r="I12886" s="0" t="n">
        <v>247</v>
      </c>
      <c r="J12886" s="0" t="n">
        <v>1043</v>
      </c>
      <c r="K12886" s="0" t="n">
        <v>1508</v>
      </c>
      <c r="L12886" s="15" t="s">
        <v>82</v>
      </c>
      <c r="M12886" s="0" t="n">
        <v>10</v>
      </c>
      <c r="N12886" s="16" t="n">
        <f aca="false">I12886*K12886</f>
        <v>372476</v>
      </c>
      <c r="O12886" s="16" t="n">
        <f aca="false">I12886*(K12886-J12886)</f>
        <v>114855</v>
      </c>
      <c r="P12886" s="15" t="n">
        <f aca="false">K12886-J12886</f>
        <v>465</v>
      </c>
      <c r="Q12886" s="0" t="str">
        <f aca="false">IF(G12886=0,"Out of stock",IF(G12886&lt;H12886,"Understocked",IF(G12886&gt;Summary!$B$6*H12886,"Overstocked","Healthy")))</f>
        <v>Understocked</v>
      </c>
      <c r="R12886" s="0" t="str">
        <f aca="false">IF(I12886&gt;=Summary!$B$7,"Fast",IF(I12886&lt;Summary!$B$8,"Slow","Medium"))</f>
        <v>Fast</v>
      </c>
      <c r="S12886" s="15" t="n">
        <f aca="false">IF(M12886&gt;Summary!$B$5,1,0)</f>
        <v>1</v>
      </c>
      <c r="T12886" s="16" t="n">
        <f aca="false">IF(Q12886="Overstocked",(G12886-Summary!$B$6*H12886)*J12886,0)</f>
        <v>0</v>
      </c>
    </row>
    <row r="12887" customFormat="false" ht="15" hidden="false" customHeight="false" outlineLevel="0" collapsed="false">
      <c r="A12887" s="0" t="s">
        <v>12985</v>
      </c>
      <c r="B12887" s="0" t="s">
        <v>95</v>
      </c>
      <c r="C12887" s="0" t="s">
        <v>96</v>
      </c>
      <c r="D12887" s="0" t="s">
        <v>79</v>
      </c>
      <c r="E12887" s="14" t="n">
        <v>45085</v>
      </c>
      <c r="F12887" s="14" t="n">
        <v>45091</v>
      </c>
      <c r="G12887" s="0" t="n">
        <v>473</v>
      </c>
      <c r="H12887" s="0" t="n">
        <v>50</v>
      </c>
      <c r="I12887" s="0" t="n">
        <v>232</v>
      </c>
      <c r="J12887" s="0" t="n">
        <v>787</v>
      </c>
      <c r="K12887" s="0" t="n">
        <v>1095</v>
      </c>
      <c r="L12887" s="15" t="s">
        <v>87</v>
      </c>
      <c r="M12887" s="0" t="n">
        <v>6</v>
      </c>
      <c r="N12887" s="16" t="n">
        <f aca="false">I12887*K12887</f>
        <v>254040</v>
      </c>
      <c r="O12887" s="16" t="n">
        <f aca="false">I12887*(K12887-J12887)</f>
        <v>71456</v>
      </c>
      <c r="P12887" s="15" t="n">
        <f aca="false">K12887-J12887</f>
        <v>308</v>
      </c>
      <c r="Q12887" s="0" t="str">
        <f aca="false">IF(G12887=0,"Out of stock",IF(G12887&lt;H12887,"Understocked",IF(G12887&gt;Summary!$B$6*H12887,"Overstocked","Healthy")))</f>
        <v>Overstocked</v>
      </c>
      <c r="R12887" s="0" t="str">
        <f aca="false">IF(I12887&gt;=Summary!$B$7,"Fast",IF(I12887&lt;Summary!$B$8,"Slow","Medium"))</f>
        <v>Fast</v>
      </c>
      <c r="S12887" s="15" t="n">
        <f aca="false">IF(M12887&gt;Summary!$B$5,1,0)</f>
        <v>0</v>
      </c>
      <c r="T12887" s="16" t="n">
        <f aca="false">IF(Q12887="Overstocked",(G12887-Summary!$B$6*H12887)*J12887,0)</f>
        <v>214851</v>
      </c>
    </row>
    <row r="12888" customFormat="false" ht="15" hidden="false" customHeight="false" outlineLevel="0" collapsed="false">
      <c r="A12888" s="0" t="s">
        <v>12986</v>
      </c>
      <c r="B12888" s="0" t="s">
        <v>101</v>
      </c>
      <c r="C12888" s="0" t="s">
        <v>96</v>
      </c>
      <c r="D12888" s="0" t="s">
        <v>92</v>
      </c>
      <c r="E12888" s="14" t="n">
        <v>45037</v>
      </c>
      <c r="F12888" s="14" t="n">
        <v>45040</v>
      </c>
      <c r="G12888" s="0" t="n">
        <v>389</v>
      </c>
      <c r="H12888" s="0" t="n">
        <v>130</v>
      </c>
      <c r="I12888" s="0" t="n">
        <v>132</v>
      </c>
      <c r="J12888" s="0" t="n">
        <v>998</v>
      </c>
      <c r="K12888" s="0" t="n">
        <v>1092</v>
      </c>
      <c r="L12888" s="15" t="s">
        <v>80</v>
      </c>
      <c r="M12888" s="0" t="n">
        <v>3</v>
      </c>
      <c r="N12888" s="16" t="n">
        <f aca="false">I12888*K12888</f>
        <v>144144</v>
      </c>
      <c r="O12888" s="16" t="n">
        <f aca="false">I12888*(K12888-J12888)</f>
        <v>12408</v>
      </c>
      <c r="P12888" s="15" t="n">
        <f aca="false">K12888-J12888</f>
        <v>94</v>
      </c>
      <c r="Q12888" s="0" t="str">
        <f aca="false">IF(G12888=0,"Out of stock",IF(G12888&lt;H12888,"Understocked",IF(G12888&gt;Summary!$B$6*H12888,"Overstocked","Healthy")))</f>
        <v>Healthy</v>
      </c>
      <c r="R12888" s="0" t="str">
        <f aca="false">IF(I12888&gt;=Summary!$B$7,"Fast",IF(I12888&lt;Summary!$B$8,"Slow","Medium"))</f>
        <v>Medium</v>
      </c>
      <c r="S12888" s="15" t="n">
        <f aca="false">IF(M12888&gt;Summary!$B$5,1,0)</f>
        <v>0</v>
      </c>
      <c r="T12888" s="16" t="n">
        <f aca="false">IF(Q12888="Overstocked",(G12888-Summary!$B$6*H12888)*J12888,0)</f>
        <v>0</v>
      </c>
    </row>
    <row r="12889" customFormat="false" ht="15" hidden="false" customHeight="false" outlineLevel="0" collapsed="false">
      <c r="A12889" s="0" t="s">
        <v>12987</v>
      </c>
      <c r="B12889" s="0" t="s">
        <v>84</v>
      </c>
      <c r="C12889" s="0" t="s">
        <v>104</v>
      </c>
      <c r="D12889" s="0" t="s">
        <v>79</v>
      </c>
      <c r="E12889" s="14" t="n">
        <v>44927</v>
      </c>
      <c r="F12889" s="14" t="n">
        <v>44932</v>
      </c>
      <c r="G12889" s="0" t="n">
        <v>63</v>
      </c>
      <c r="H12889" s="0" t="n">
        <v>132</v>
      </c>
      <c r="I12889" s="0" t="n">
        <v>240</v>
      </c>
      <c r="J12889" s="0" t="n">
        <v>811</v>
      </c>
      <c r="K12889" s="0" t="n">
        <v>1175</v>
      </c>
      <c r="L12889" s="15" t="s">
        <v>80</v>
      </c>
      <c r="M12889" s="0" t="n">
        <v>5</v>
      </c>
      <c r="N12889" s="16" t="n">
        <f aca="false">I12889*K12889</f>
        <v>282000</v>
      </c>
      <c r="O12889" s="16" t="n">
        <f aca="false">I12889*(K12889-J12889)</f>
        <v>87360</v>
      </c>
      <c r="P12889" s="15" t="n">
        <f aca="false">K12889-J12889</f>
        <v>364</v>
      </c>
      <c r="Q12889" s="0" t="str">
        <f aca="false">IF(G12889=0,"Out of stock",IF(G12889&lt;H12889,"Understocked",IF(G12889&gt;Summary!$B$6*H12889,"Overstocked","Healthy")))</f>
        <v>Understocked</v>
      </c>
      <c r="R12889" s="0" t="str">
        <f aca="false">IF(I12889&gt;=Summary!$B$7,"Fast",IF(I12889&lt;Summary!$B$8,"Slow","Medium"))</f>
        <v>Fast</v>
      </c>
      <c r="S12889" s="15" t="n">
        <f aca="false">IF(M12889&gt;Summary!$B$5,1,0)</f>
        <v>0</v>
      </c>
      <c r="T12889" s="16" t="n">
        <f aca="false">IF(Q12889="Overstocked",(G12889-Summary!$B$6*H12889)*J12889,0)</f>
        <v>0</v>
      </c>
    </row>
    <row r="12890" customFormat="false" ht="15" hidden="false" customHeight="false" outlineLevel="0" collapsed="false">
      <c r="A12890" s="0" t="s">
        <v>12988</v>
      </c>
      <c r="B12890" s="0" t="s">
        <v>77</v>
      </c>
      <c r="C12890" s="0" t="s">
        <v>78</v>
      </c>
      <c r="D12890" s="0" t="s">
        <v>102</v>
      </c>
      <c r="E12890" s="14" t="n">
        <v>45484</v>
      </c>
      <c r="F12890" s="14" t="n">
        <v>45490</v>
      </c>
      <c r="G12890" s="0" t="n">
        <v>121</v>
      </c>
      <c r="H12890" s="0" t="n">
        <v>106</v>
      </c>
      <c r="I12890" s="0" t="n">
        <v>156</v>
      </c>
      <c r="J12890" s="0" t="n">
        <v>852</v>
      </c>
      <c r="K12890" s="0" t="n">
        <v>988</v>
      </c>
      <c r="L12890" s="15" t="s">
        <v>80</v>
      </c>
      <c r="M12890" s="0" t="n">
        <v>6</v>
      </c>
      <c r="N12890" s="16" t="n">
        <f aca="false">I12890*K12890</f>
        <v>154128</v>
      </c>
      <c r="O12890" s="16" t="n">
        <f aca="false">I12890*(K12890-J12890)</f>
        <v>21216</v>
      </c>
      <c r="P12890" s="15" t="n">
        <f aca="false">K12890-J12890</f>
        <v>136</v>
      </c>
      <c r="Q12890" s="0" t="str">
        <f aca="false">IF(G12890=0,"Out of stock",IF(G12890&lt;H12890,"Understocked",IF(G12890&gt;Summary!$B$6*H12890,"Overstocked","Healthy")))</f>
        <v>Healthy</v>
      </c>
      <c r="R12890" s="0" t="str">
        <f aca="false">IF(I12890&gt;=Summary!$B$7,"Fast",IF(I12890&lt;Summary!$B$8,"Slow","Medium"))</f>
        <v>Medium</v>
      </c>
      <c r="S12890" s="15" t="n">
        <f aca="false">IF(M12890&gt;Summary!$B$5,1,0)</f>
        <v>0</v>
      </c>
      <c r="T12890" s="16" t="n">
        <f aca="false">IF(Q12890="Overstocked",(G12890-Summary!$B$6*H12890)*J12890,0)</f>
        <v>0</v>
      </c>
    </row>
    <row r="12891" customFormat="false" ht="15" hidden="false" customHeight="false" outlineLevel="0" collapsed="false">
      <c r="A12891" s="0" t="s">
        <v>12989</v>
      </c>
      <c r="B12891" s="0" t="s">
        <v>77</v>
      </c>
      <c r="C12891" s="0" t="s">
        <v>85</v>
      </c>
      <c r="D12891" s="0" t="s">
        <v>90</v>
      </c>
      <c r="E12891" s="14" t="n">
        <v>45048</v>
      </c>
      <c r="F12891" s="14" t="n">
        <v>45054</v>
      </c>
      <c r="G12891" s="0" t="n">
        <v>186</v>
      </c>
      <c r="H12891" s="0" t="n">
        <v>114</v>
      </c>
      <c r="I12891" s="0" t="n">
        <v>226</v>
      </c>
      <c r="J12891" s="0" t="n">
        <v>645</v>
      </c>
      <c r="K12891" s="0" t="n">
        <v>866</v>
      </c>
      <c r="L12891" s="15" t="s">
        <v>82</v>
      </c>
      <c r="M12891" s="0" t="n">
        <v>6</v>
      </c>
      <c r="N12891" s="16" t="n">
        <f aca="false">I12891*K12891</f>
        <v>195716</v>
      </c>
      <c r="O12891" s="16" t="n">
        <f aca="false">I12891*(K12891-J12891)</f>
        <v>49946</v>
      </c>
      <c r="P12891" s="15" t="n">
        <f aca="false">K12891-J12891</f>
        <v>221</v>
      </c>
      <c r="Q12891" s="0" t="str">
        <f aca="false">IF(G12891=0,"Out of stock",IF(G12891&lt;H12891,"Understocked",IF(G12891&gt;Summary!$B$6*H12891,"Overstocked","Healthy")))</f>
        <v>Healthy</v>
      </c>
      <c r="R12891" s="0" t="str">
        <f aca="false">IF(I12891&gt;=Summary!$B$7,"Fast",IF(I12891&lt;Summary!$B$8,"Slow","Medium"))</f>
        <v>Fast</v>
      </c>
      <c r="S12891" s="15" t="n">
        <f aca="false">IF(M12891&gt;Summary!$B$5,1,0)</f>
        <v>0</v>
      </c>
      <c r="T12891" s="16" t="n">
        <f aca="false">IF(Q12891="Overstocked",(G12891-Summary!$B$6*H12891)*J12891,0)</f>
        <v>0</v>
      </c>
    </row>
    <row r="12892" customFormat="false" ht="15" hidden="false" customHeight="false" outlineLevel="0" collapsed="false">
      <c r="A12892" s="0" t="s">
        <v>12990</v>
      </c>
      <c r="B12892" s="0" t="s">
        <v>111</v>
      </c>
      <c r="C12892" s="0" t="s">
        <v>96</v>
      </c>
      <c r="D12892" s="0" t="s">
        <v>102</v>
      </c>
      <c r="E12892" s="14" t="n">
        <v>45429</v>
      </c>
      <c r="F12892" s="14" t="n">
        <v>45435</v>
      </c>
      <c r="G12892" s="0" t="n">
        <v>23</v>
      </c>
      <c r="H12892" s="0" t="n">
        <v>50</v>
      </c>
      <c r="I12892" s="0" t="n">
        <v>102</v>
      </c>
      <c r="J12892" s="0" t="n">
        <v>1676</v>
      </c>
      <c r="K12892" s="0" t="n">
        <v>1831</v>
      </c>
      <c r="L12892" s="15" t="s">
        <v>93</v>
      </c>
      <c r="M12892" s="0" t="n">
        <v>6</v>
      </c>
      <c r="N12892" s="16" t="n">
        <f aca="false">I12892*K12892</f>
        <v>186762</v>
      </c>
      <c r="O12892" s="16" t="n">
        <f aca="false">I12892*(K12892-J12892)</f>
        <v>15810</v>
      </c>
      <c r="P12892" s="15" t="n">
        <f aca="false">K12892-J12892</f>
        <v>155</v>
      </c>
      <c r="Q12892" s="0" t="str">
        <f aca="false">IF(G12892=0,"Out of stock",IF(G12892&lt;H12892,"Understocked",IF(G12892&gt;Summary!$B$6*H12892,"Overstocked","Healthy")))</f>
        <v>Understocked</v>
      </c>
      <c r="R12892" s="0" t="str">
        <f aca="false">IF(I12892&gt;=Summary!$B$7,"Fast",IF(I12892&lt;Summary!$B$8,"Slow","Medium"))</f>
        <v>Medium</v>
      </c>
      <c r="S12892" s="15" t="n">
        <f aca="false">IF(M12892&gt;Summary!$B$5,1,0)</f>
        <v>0</v>
      </c>
      <c r="T12892" s="16" t="n">
        <f aca="false">IF(Q12892="Overstocked",(G12892-Summary!$B$6*H12892)*J12892,0)</f>
        <v>0</v>
      </c>
    </row>
    <row r="12893" customFormat="false" ht="15" hidden="false" customHeight="false" outlineLevel="0" collapsed="false">
      <c r="A12893" s="0" t="s">
        <v>12991</v>
      </c>
      <c r="B12893" s="0" t="s">
        <v>123</v>
      </c>
      <c r="C12893" s="0" t="s">
        <v>78</v>
      </c>
      <c r="D12893" s="0" t="s">
        <v>79</v>
      </c>
      <c r="E12893" s="14" t="n">
        <v>45656</v>
      </c>
      <c r="F12893" s="14" t="n">
        <v>45666</v>
      </c>
      <c r="G12893" s="0" t="n">
        <v>367</v>
      </c>
      <c r="H12893" s="0" t="n">
        <v>99</v>
      </c>
      <c r="I12893" s="0" t="n">
        <v>292</v>
      </c>
      <c r="J12893" s="0" t="n">
        <v>1118</v>
      </c>
      <c r="K12893" s="0" t="n">
        <v>1329</v>
      </c>
      <c r="L12893" s="15" t="s">
        <v>87</v>
      </c>
      <c r="M12893" s="0" t="n">
        <v>10</v>
      </c>
      <c r="N12893" s="16" t="n">
        <f aca="false">I12893*K12893</f>
        <v>388068</v>
      </c>
      <c r="O12893" s="16" t="n">
        <f aca="false">I12893*(K12893-J12893)</f>
        <v>61612</v>
      </c>
      <c r="P12893" s="15" t="n">
        <f aca="false">K12893-J12893</f>
        <v>211</v>
      </c>
      <c r="Q12893" s="0" t="str">
        <f aca="false">IF(G12893=0,"Out of stock",IF(G12893&lt;H12893,"Understocked",IF(G12893&gt;Summary!$B$6*H12893,"Overstocked","Healthy")))</f>
        <v>Healthy</v>
      </c>
      <c r="R12893" s="0" t="str">
        <f aca="false">IF(I12893&gt;=Summary!$B$7,"Fast",IF(I12893&lt;Summary!$B$8,"Slow","Medium"))</f>
        <v>Fast</v>
      </c>
      <c r="S12893" s="15" t="n">
        <f aca="false">IF(M12893&gt;Summary!$B$5,1,0)</f>
        <v>1</v>
      </c>
      <c r="T12893" s="16" t="n">
        <f aca="false">IF(Q12893="Overstocked",(G12893-Summary!$B$6*H12893)*J12893,0)</f>
        <v>0</v>
      </c>
    </row>
    <row r="12894" customFormat="false" ht="15" hidden="false" customHeight="false" outlineLevel="0" collapsed="false">
      <c r="A12894" s="0" t="s">
        <v>12992</v>
      </c>
      <c r="B12894" s="0" t="s">
        <v>123</v>
      </c>
      <c r="C12894" s="0" t="s">
        <v>78</v>
      </c>
      <c r="D12894" s="0" t="s">
        <v>102</v>
      </c>
      <c r="E12894" s="14" t="n">
        <v>45638</v>
      </c>
      <c r="F12894" s="14" t="n">
        <v>45647</v>
      </c>
      <c r="G12894" s="0" t="n">
        <v>31</v>
      </c>
      <c r="H12894" s="0" t="n">
        <v>124</v>
      </c>
      <c r="I12894" s="0" t="n">
        <v>177</v>
      </c>
      <c r="J12894" s="0" t="n">
        <v>1022</v>
      </c>
      <c r="K12894" s="0" t="n">
        <v>1484</v>
      </c>
      <c r="L12894" s="15" t="s">
        <v>87</v>
      </c>
      <c r="M12894" s="0" t="n">
        <v>9</v>
      </c>
      <c r="N12894" s="16" t="n">
        <f aca="false">I12894*K12894</f>
        <v>262668</v>
      </c>
      <c r="O12894" s="16" t="n">
        <f aca="false">I12894*(K12894-J12894)</f>
        <v>81774</v>
      </c>
      <c r="P12894" s="15" t="n">
        <f aca="false">K12894-J12894</f>
        <v>462</v>
      </c>
      <c r="Q12894" s="0" t="str">
        <f aca="false">IF(G12894=0,"Out of stock",IF(G12894&lt;H12894,"Understocked",IF(G12894&gt;Summary!$B$6*H12894,"Overstocked","Healthy")))</f>
        <v>Understocked</v>
      </c>
      <c r="R12894" s="0" t="str">
        <f aca="false">IF(I12894&gt;=Summary!$B$7,"Fast",IF(I12894&lt;Summary!$B$8,"Slow","Medium"))</f>
        <v>Medium</v>
      </c>
      <c r="S12894" s="15" t="n">
        <f aca="false">IF(M12894&gt;Summary!$B$5,1,0)</f>
        <v>1</v>
      </c>
      <c r="T12894" s="16" t="n">
        <f aca="false">IF(Q12894="Overstocked",(G12894-Summary!$B$6*H12894)*J12894,0)</f>
        <v>0</v>
      </c>
    </row>
    <row r="12895" customFormat="false" ht="15" hidden="false" customHeight="false" outlineLevel="0" collapsed="false">
      <c r="A12895" s="0" t="s">
        <v>12993</v>
      </c>
      <c r="B12895" s="0" t="s">
        <v>77</v>
      </c>
      <c r="C12895" s="0" t="s">
        <v>104</v>
      </c>
      <c r="D12895" s="0" t="s">
        <v>90</v>
      </c>
      <c r="E12895" s="14" t="n">
        <v>45252</v>
      </c>
      <c r="F12895" s="14" t="n">
        <v>45260</v>
      </c>
      <c r="G12895" s="0" t="n">
        <v>307</v>
      </c>
      <c r="H12895" s="0" t="n">
        <v>69</v>
      </c>
      <c r="I12895" s="0" t="n">
        <v>133</v>
      </c>
      <c r="J12895" s="0" t="n">
        <v>1166</v>
      </c>
      <c r="K12895" s="0" t="n">
        <v>1515</v>
      </c>
      <c r="L12895" s="15" t="s">
        <v>80</v>
      </c>
      <c r="M12895" s="0" t="n">
        <v>8</v>
      </c>
      <c r="N12895" s="16" t="n">
        <f aca="false">I12895*K12895</f>
        <v>201495</v>
      </c>
      <c r="O12895" s="16" t="n">
        <f aca="false">I12895*(K12895-J12895)</f>
        <v>46417</v>
      </c>
      <c r="P12895" s="15" t="n">
        <f aca="false">K12895-J12895</f>
        <v>349</v>
      </c>
      <c r="Q12895" s="0" t="str">
        <f aca="false">IF(G12895=0,"Out of stock",IF(G12895&lt;H12895,"Understocked",IF(G12895&gt;Summary!$B$6*H12895,"Overstocked","Healthy")))</f>
        <v>Overstocked</v>
      </c>
      <c r="R12895" s="0" t="str">
        <f aca="false">IF(I12895&gt;=Summary!$B$7,"Fast",IF(I12895&lt;Summary!$B$8,"Slow","Medium"))</f>
        <v>Medium</v>
      </c>
      <c r="S12895" s="15" t="n">
        <f aca="false">IF(M12895&gt;Summary!$B$5,1,0)</f>
        <v>1</v>
      </c>
      <c r="T12895" s="16" t="n">
        <f aca="false">IF(Q12895="Overstocked",(G12895-Summary!$B$6*H12895)*J12895,0)</f>
        <v>36146</v>
      </c>
    </row>
    <row r="12896" customFormat="false" ht="15" hidden="false" customHeight="false" outlineLevel="0" collapsed="false">
      <c r="A12896" s="0" t="s">
        <v>12994</v>
      </c>
      <c r="B12896" s="0" t="s">
        <v>107</v>
      </c>
      <c r="C12896" s="0" t="s">
        <v>85</v>
      </c>
      <c r="D12896" s="0" t="s">
        <v>102</v>
      </c>
      <c r="E12896" s="14" t="n">
        <v>45389</v>
      </c>
      <c r="F12896" s="14" t="n">
        <v>45396</v>
      </c>
      <c r="G12896" s="0" t="n">
        <v>287</v>
      </c>
      <c r="H12896" s="0" t="n">
        <v>136</v>
      </c>
      <c r="I12896" s="0" t="n">
        <v>263</v>
      </c>
      <c r="J12896" s="0" t="n">
        <v>1722</v>
      </c>
      <c r="K12896" s="0" t="n">
        <v>1893</v>
      </c>
      <c r="L12896" s="15" t="s">
        <v>97</v>
      </c>
      <c r="M12896" s="0" t="n">
        <v>7</v>
      </c>
      <c r="N12896" s="16" t="n">
        <f aca="false">I12896*K12896</f>
        <v>497859</v>
      </c>
      <c r="O12896" s="16" t="n">
        <f aca="false">I12896*(K12896-J12896)</f>
        <v>44973</v>
      </c>
      <c r="P12896" s="15" t="n">
        <f aca="false">K12896-J12896</f>
        <v>171</v>
      </c>
      <c r="Q12896" s="0" t="str">
        <f aca="false">IF(G12896=0,"Out of stock",IF(G12896&lt;H12896,"Understocked",IF(G12896&gt;Summary!$B$6*H12896,"Overstocked","Healthy")))</f>
        <v>Healthy</v>
      </c>
      <c r="R12896" s="0" t="str">
        <f aca="false">IF(I12896&gt;=Summary!$B$7,"Fast",IF(I12896&lt;Summary!$B$8,"Slow","Medium"))</f>
        <v>Fast</v>
      </c>
      <c r="S12896" s="15" t="n">
        <f aca="false">IF(M12896&gt;Summary!$B$5,1,0)</f>
        <v>0</v>
      </c>
      <c r="T12896" s="16" t="n">
        <f aca="false">IF(Q12896="Overstocked",(G12896-Summary!$B$6*H12896)*J12896,0)</f>
        <v>0</v>
      </c>
    </row>
    <row r="12897" customFormat="false" ht="15" hidden="false" customHeight="false" outlineLevel="0" collapsed="false">
      <c r="A12897" s="0" t="s">
        <v>12995</v>
      </c>
      <c r="B12897" s="0" t="s">
        <v>123</v>
      </c>
      <c r="C12897" s="0" t="s">
        <v>78</v>
      </c>
      <c r="D12897" s="0" t="s">
        <v>102</v>
      </c>
      <c r="E12897" s="14" t="n">
        <v>45488</v>
      </c>
      <c r="F12897" s="14" t="n">
        <v>45497</v>
      </c>
      <c r="G12897" s="0" t="n">
        <v>396</v>
      </c>
      <c r="H12897" s="0" t="n">
        <v>99</v>
      </c>
      <c r="I12897" s="0" t="n">
        <v>23</v>
      </c>
      <c r="J12897" s="0" t="n">
        <v>1918</v>
      </c>
      <c r="K12897" s="0" t="n">
        <v>2049</v>
      </c>
      <c r="L12897" s="15" t="s">
        <v>87</v>
      </c>
      <c r="M12897" s="0" t="n">
        <v>9</v>
      </c>
      <c r="N12897" s="16" t="n">
        <f aca="false">I12897*K12897</f>
        <v>47127</v>
      </c>
      <c r="O12897" s="16" t="n">
        <f aca="false">I12897*(K12897-J12897)</f>
        <v>3013</v>
      </c>
      <c r="P12897" s="15" t="n">
        <f aca="false">K12897-J12897</f>
        <v>131</v>
      </c>
      <c r="Q12897" s="0" t="str">
        <f aca="false">IF(G12897=0,"Out of stock",IF(G12897&lt;H12897,"Understocked",IF(G12897&gt;Summary!$B$6*H12897,"Overstocked","Healthy")))</f>
        <v>Healthy</v>
      </c>
      <c r="R12897" s="0" t="str">
        <f aca="false">IF(I12897&gt;=Summary!$B$7,"Fast",IF(I12897&lt;Summary!$B$8,"Slow","Medium"))</f>
        <v>Slow</v>
      </c>
      <c r="S12897" s="15" t="n">
        <f aca="false">IF(M12897&gt;Summary!$B$5,1,0)</f>
        <v>1</v>
      </c>
      <c r="T12897" s="16" t="n">
        <f aca="false">IF(Q12897="Overstocked",(G12897-Summary!$B$6*H12897)*J12897,0)</f>
        <v>0</v>
      </c>
    </row>
    <row r="12898" customFormat="false" ht="15" hidden="false" customHeight="false" outlineLevel="0" collapsed="false">
      <c r="A12898" s="0" t="s">
        <v>12996</v>
      </c>
      <c r="B12898" s="0" t="s">
        <v>123</v>
      </c>
      <c r="C12898" s="0" t="s">
        <v>85</v>
      </c>
      <c r="D12898" s="0" t="s">
        <v>86</v>
      </c>
      <c r="E12898" s="14" t="n">
        <v>45652</v>
      </c>
      <c r="F12898" s="14" t="n">
        <v>45660</v>
      </c>
      <c r="G12898" s="0" t="n">
        <v>397</v>
      </c>
      <c r="H12898" s="0" t="n">
        <v>83</v>
      </c>
      <c r="I12898" s="0" t="n">
        <v>209</v>
      </c>
      <c r="J12898" s="0" t="n">
        <v>619</v>
      </c>
      <c r="K12898" s="0" t="n">
        <v>970</v>
      </c>
      <c r="L12898" s="15" t="s">
        <v>80</v>
      </c>
      <c r="M12898" s="0" t="n">
        <v>8</v>
      </c>
      <c r="N12898" s="16" t="n">
        <f aca="false">I12898*K12898</f>
        <v>202730</v>
      </c>
      <c r="O12898" s="16" t="n">
        <f aca="false">I12898*(K12898-J12898)</f>
        <v>73359</v>
      </c>
      <c r="P12898" s="15" t="n">
        <f aca="false">K12898-J12898</f>
        <v>351</v>
      </c>
      <c r="Q12898" s="0" t="str">
        <f aca="false">IF(G12898=0,"Out of stock",IF(G12898&lt;H12898,"Understocked",IF(G12898&gt;Summary!$B$6*H12898,"Overstocked","Healthy")))</f>
        <v>Overstocked</v>
      </c>
      <c r="R12898" s="0" t="str">
        <f aca="false">IF(I12898&gt;=Summary!$B$7,"Fast",IF(I12898&lt;Summary!$B$8,"Slow","Medium"))</f>
        <v>Fast</v>
      </c>
      <c r="S12898" s="15" t="n">
        <f aca="false">IF(M12898&gt;Summary!$B$5,1,0)</f>
        <v>1</v>
      </c>
      <c r="T12898" s="16" t="n">
        <f aca="false">IF(Q12898="Overstocked",(G12898-Summary!$B$6*H12898)*J12898,0)</f>
        <v>40235</v>
      </c>
    </row>
    <row r="12899" customFormat="false" ht="15" hidden="false" customHeight="false" outlineLevel="0" collapsed="false">
      <c r="A12899" s="0" t="s">
        <v>12997</v>
      </c>
      <c r="B12899" s="0" t="s">
        <v>89</v>
      </c>
      <c r="C12899" s="0" t="s">
        <v>96</v>
      </c>
      <c r="D12899" s="0" t="s">
        <v>86</v>
      </c>
      <c r="E12899" s="14" t="n">
        <v>45650</v>
      </c>
      <c r="F12899" s="14" t="n">
        <v>45660</v>
      </c>
      <c r="G12899" s="0" t="n">
        <v>447</v>
      </c>
      <c r="H12899" s="0" t="n">
        <v>129</v>
      </c>
      <c r="I12899" s="0" t="n">
        <v>49</v>
      </c>
      <c r="J12899" s="0" t="n">
        <v>895</v>
      </c>
      <c r="K12899" s="0" t="n">
        <v>1220</v>
      </c>
      <c r="L12899" s="15" t="s">
        <v>82</v>
      </c>
      <c r="M12899" s="0" t="n">
        <v>10</v>
      </c>
      <c r="N12899" s="16" t="n">
        <f aca="false">I12899*K12899</f>
        <v>59780</v>
      </c>
      <c r="O12899" s="16" t="n">
        <f aca="false">I12899*(K12899-J12899)</f>
        <v>15925</v>
      </c>
      <c r="P12899" s="15" t="n">
        <f aca="false">K12899-J12899</f>
        <v>325</v>
      </c>
      <c r="Q12899" s="0" t="str">
        <f aca="false">IF(G12899=0,"Out of stock",IF(G12899&lt;H12899,"Understocked",IF(G12899&gt;Summary!$B$6*H12899,"Overstocked","Healthy")))</f>
        <v>Healthy</v>
      </c>
      <c r="R12899" s="0" t="str">
        <f aca="false">IF(I12899&gt;=Summary!$B$7,"Fast",IF(I12899&lt;Summary!$B$8,"Slow","Medium"))</f>
        <v>Slow</v>
      </c>
      <c r="S12899" s="15" t="n">
        <f aca="false">IF(M12899&gt;Summary!$B$5,1,0)</f>
        <v>1</v>
      </c>
      <c r="T12899" s="16" t="n">
        <f aca="false">IF(Q12899="Overstocked",(G12899-Summary!$B$6*H12899)*J12899,0)</f>
        <v>0</v>
      </c>
    </row>
    <row r="12900" customFormat="false" ht="15" hidden="false" customHeight="false" outlineLevel="0" collapsed="false">
      <c r="A12900" s="0" t="s">
        <v>12998</v>
      </c>
      <c r="B12900" s="0" t="s">
        <v>77</v>
      </c>
      <c r="C12900" s="0" t="s">
        <v>104</v>
      </c>
      <c r="D12900" s="0" t="s">
        <v>79</v>
      </c>
      <c r="E12900" s="14" t="n">
        <v>45082</v>
      </c>
      <c r="F12900" s="14" t="n">
        <v>45086</v>
      </c>
      <c r="G12900" s="0" t="n">
        <v>32</v>
      </c>
      <c r="H12900" s="0" t="n">
        <v>66</v>
      </c>
      <c r="I12900" s="0" t="n">
        <v>125</v>
      </c>
      <c r="J12900" s="0" t="n">
        <v>1449</v>
      </c>
      <c r="K12900" s="0" t="n">
        <v>1802</v>
      </c>
      <c r="L12900" s="15" t="s">
        <v>87</v>
      </c>
      <c r="M12900" s="0" t="n">
        <v>4</v>
      </c>
      <c r="N12900" s="16" t="n">
        <f aca="false">I12900*K12900</f>
        <v>225250</v>
      </c>
      <c r="O12900" s="16" t="n">
        <f aca="false">I12900*(K12900-J12900)</f>
        <v>44125</v>
      </c>
      <c r="P12900" s="15" t="n">
        <f aca="false">K12900-J12900</f>
        <v>353</v>
      </c>
      <c r="Q12900" s="0" t="str">
        <f aca="false">IF(G12900=0,"Out of stock",IF(G12900&lt;H12900,"Understocked",IF(G12900&gt;Summary!$B$6*H12900,"Overstocked","Healthy")))</f>
        <v>Understocked</v>
      </c>
      <c r="R12900" s="0" t="str">
        <f aca="false">IF(I12900&gt;=Summary!$B$7,"Fast",IF(I12900&lt;Summary!$B$8,"Slow","Medium"))</f>
        <v>Medium</v>
      </c>
      <c r="S12900" s="15" t="n">
        <f aca="false">IF(M12900&gt;Summary!$B$5,1,0)</f>
        <v>0</v>
      </c>
      <c r="T12900" s="16" t="n">
        <f aca="false">IF(Q12900="Overstocked",(G12900-Summary!$B$6*H12900)*J12900,0)</f>
        <v>0</v>
      </c>
    </row>
    <row r="12901" customFormat="false" ht="15" hidden="false" customHeight="false" outlineLevel="0" collapsed="false">
      <c r="A12901" s="0" t="s">
        <v>12999</v>
      </c>
      <c r="B12901" s="0" t="s">
        <v>111</v>
      </c>
      <c r="C12901" s="0" t="s">
        <v>85</v>
      </c>
      <c r="D12901" s="0" t="s">
        <v>102</v>
      </c>
      <c r="E12901" s="14" t="n">
        <v>45269</v>
      </c>
      <c r="F12901" s="14" t="n">
        <v>45271</v>
      </c>
      <c r="G12901" s="0" t="n">
        <v>318</v>
      </c>
      <c r="H12901" s="0" t="n">
        <v>75</v>
      </c>
      <c r="I12901" s="0" t="n">
        <v>99</v>
      </c>
      <c r="J12901" s="0" t="n">
        <v>1190</v>
      </c>
      <c r="K12901" s="0" t="n">
        <v>1479</v>
      </c>
      <c r="L12901" s="15" t="s">
        <v>93</v>
      </c>
      <c r="M12901" s="0" t="n">
        <v>2</v>
      </c>
      <c r="N12901" s="16" t="n">
        <f aca="false">I12901*K12901</f>
        <v>146421</v>
      </c>
      <c r="O12901" s="16" t="n">
        <f aca="false">I12901*(K12901-J12901)</f>
        <v>28611</v>
      </c>
      <c r="P12901" s="15" t="n">
        <f aca="false">K12901-J12901</f>
        <v>289</v>
      </c>
      <c r="Q12901" s="0" t="str">
        <f aca="false">IF(G12901=0,"Out of stock",IF(G12901&lt;H12901,"Understocked",IF(G12901&gt;Summary!$B$6*H12901,"Overstocked","Healthy")))</f>
        <v>Overstocked</v>
      </c>
      <c r="R12901" s="0" t="str">
        <f aca="false">IF(I12901&gt;=Summary!$B$7,"Fast",IF(I12901&lt;Summary!$B$8,"Slow","Medium"))</f>
        <v>Slow</v>
      </c>
      <c r="S12901" s="15" t="n">
        <f aca="false">IF(M12901&gt;Summary!$B$5,1,0)</f>
        <v>0</v>
      </c>
      <c r="T12901" s="16" t="n">
        <f aca="false">IF(Q12901="Overstocked",(G12901-Summary!$B$6*H12901)*J12901,0)</f>
        <v>21420</v>
      </c>
    </row>
    <row r="12902" customFormat="false" ht="15" hidden="false" customHeight="false" outlineLevel="0" collapsed="false">
      <c r="A12902" s="0" t="s">
        <v>13000</v>
      </c>
      <c r="B12902" s="0" t="s">
        <v>84</v>
      </c>
      <c r="C12902" s="0" t="s">
        <v>78</v>
      </c>
      <c r="D12902" s="0" t="s">
        <v>90</v>
      </c>
      <c r="E12902" s="14" t="n">
        <v>45653</v>
      </c>
      <c r="F12902" s="14" t="n">
        <v>45660</v>
      </c>
      <c r="G12902" s="0" t="n">
        <v>242</v>
      </c>
      <c r="H12902" s="0" t="n">
        <v>138</v>
      </c>
      <c r="I12902" s="0" t="n">
        <v>176</v>
      </c>
      <c r="J12902" s="0" t="n">
        <v>1013</v>
      </c>
      <c r="K12902" s="0" t="n">
        <v>1233</v>
      </c>
      <c r="L12902" s="15" t="s">
        <v>80</v>
      </c>
      <c r="M12902" s="0" t="n">
        <v>7</v>
      </c>
      <c r="N12902" s="16" t="n">
        <f aca="false">I12902*K12902</f>
        <v>217008</v>
      </c>
      <c r="O12902" s="16" t="n">
        <f aca="false">I12902*(K12902-J12902)</f>
        <v>38720</v>
      </c>
      <c r="P12902" s="15" t="n">
        <f aca="false">K12902-J12902</f>
        <v>220</v>
      </c>
      <c r="Q12902" s="0" t="str">
        <f aca="false">IF(G12902=0,"Out of stock",IF(G12902&lt;H12902,"Understocked",IF(G12902&gt;Summary!$B$6*H12902,"Overstocked","Healthy")))</f>
        <v>Healthy</v>
      </c>
      <c r="R12902" s="0" t="str">
        <f aca="false">IF(I12902&gt;=Summary!$B$7,"Fast",IF(I12902&lt;Summary!$B$8,"Slow","Medium"))</f>
        <v>Medium</v>
      </c>
      <c r="S12902" s="15" t="n">
        <f aca="false">IF(M12902&gt;Summary!$B$5,1,0)</f>
        <v>0</v>
      </c>
      <c r="T12902" s="16" t="n">
        <f aca="false">IF(Q12902="Overstocked",(G12902-Summary!$B$6*H12902)*J12902,0)</f>
        <v>0</v>
      </c>
    </row>
    <row r="12903" customFormat="false" ht="15" hidden="false" customHeight="false" outlineLevel="0" collapsed="false">
      <c r="A12903" s="0" t="s">
        <v>13001</v>
      </c>
      <c r="B12903" s="0" t="s">
        <v>89</v>
      </c>
      <c r="C12903" s="0" t="s">
        <v>104</v>
      </c>
      <c r="D12903" s="0" t="s">
        <v>79</v>
      </c>
      <c r="E12903" s="14" t="n">
        <v>45070</v>
      </c>
      <c r="F12903" s="14" t="n">
        <v>45077</v>
      </c>
      <c r="G12903" s="0" t="n">
        <v>8</v>
      </c>
      <c r="H12903" s="0" t="n">
        <v>125</v>
      </c>
      <c r="I12903" s="0" t="n">
        <v>104</v>
      </c>
      <c r="J12903" s="0" t="n">
        <v>1555</v>
      </c>
      <c r="K12903" s="0" t="n">
        <v>1898</v>
      </c>
      <c r="L12903" s="15" t="s">
        <v>97</v>
      </c>
      <c r="M12903" s="0" t="n">
        <v>7</v>
      </c>
      <c r="N12903" s="16" t="n">
        <f aca="false">I12903*K12903</f>
        <v>197392</v>
      </c>
      <c r="O12903" s="16" t="n">
        <f aca="false">I12903*(K12903-J12903)</f>
        <v>35672</v>
      </c>
      <c r="P12903" s="15" t="n">
        <f aca="false">K12903-J12903</f>
        <v>343</v>
      </c>
      <c r="Q12903" s="0" t="str">
        <f aca="false">IF(G12903=0,"Out of stock",IF(G12903&lt;H12903,"Understocked",IF(G12903&gt;Summary!$B$6*H12903,"Overstocked","Healthy")))</f>
        <v>Understocked</v>
      </c>
      <c r="R12903" s="0" t="str">
        <f aca="false">IF(I12903&gt;=Summary!$B$7,"Fast",IF(I12903&lt;Summary!$B$8,"Slow","Medium"))</f>
        <v>Medium</v>
      </c>
      <c r="S12903" s="15" t="n">
        <f aca="false">IF(M12903&gt;Summary!$B$5,1,0)</f>
        <v>0</v>
      </c>
      <c r="T12903" s="16" t="n">
        <f aca="false">IF(Q12903="Overstocked",(G12903-Summary!$B$6*H12903)*J12903,0)</f>
        <v>0</v>
      </c>
    </row>
    <row r="12904" customFormat="false" ht="15" hidden="false" customHeight="false" outlineLevel="0" collapsed="false">
      <c r="A12904" s="0" t="s">
        <v>13002</v>
      </c>
      <c r="B12904" s="0" t="s">
        <v>111</v>
      </c>
      <c r="C12904" s="0" t="s">
        <v>104</v>
      </c>
      <c r="D12904" s="0" t="s">
        <v>86</v>
      </c>
      <c r="E12904" s="14" t="n">
        <v>45137</v>
      </c>
      <c r="F12904" s="14" t="n">
        <v>45138</v>
      </c>
      <c r="G12904" s="0" t="n">
        <v>123</v>
      </c>
      <c r="H12904" s="0" t="n">
        <v>58</v>
      </c>
      <c r="I12904" s="0" t="n">
        <v>271</v>
      </c>
      <c r="J12904" s="0" t="n">
        <v>1382</v>
      </c>
      <c r="K12904" s="0" t="n">
        <v>1557</v>
      </c>
      <c r="L12904" s="15" t="s">
        <v>97</v>
      </c>
      <c r="M12904" s="0" t="n">
        <v>1</v>
      </c>
      <c r="N12904" s="16" t="n">
        <f aca="false">I12904*K12904</f>
        <v>421947</v>
      </c>
      <c r="O12904" s="16" t="n">
        <f aca="false">I12904*(K12904-J12904)</f>
        <v>47425</v>
      </c>
      <c r="P12904" s="15" t="n">
        <f aca="false">K12904-J12904</f>
        <v>175</v>
      </c>
      <c r="Q12904" s="0" t="str">
        <f aca="false">IF(G12904=0,"Out of stock",IF(G12904&lt;H12904,"Understocked",IF(G12904&gt;Summary!$B$6*H12904,"Overstocked","Healthy")))</f>
        <v>Healthy</v>
      </c>
      <c r="R12904" s="0" t="str">
        <f aca="false">IF(I12904&gt;=Summary!$B$7,"Fast",IF(I12904&lt;Summary!$B$8,"Slow","Medium"))</f>
        <v>Fast</v>
      </c>
      <c r="S12904" s="15" t="n">
        <f aca="false">IF(M12904&gt;Summary!$B$5,1,0)</f>
        <v>0</v>
      </c>
      <c r="T12904" s="16" t="n">
        <f aca="false">IF(Q12904="Overstocked",(G12904-Summary!$B$6*H12904)*J12904,0)</f>
        <v>0</v>
      </c>
    </row>
    <row r="12905" customFormat="false" ht="15" hidden="false" customHeight="false" outlineLevel="0" collapsed="false">
      <c r="A12905" s="0" t="s">
        <v>13003</v>
      </c>
      <c r="B12905" s="0" t="s">
        <v>77</v>
      </c>
      <c r="C12905" s="0" t="s">
        <v>96</v>
      </c>
      <c r="D12905" s="0" t="s">
        <v>92</v>
      </c>
      <c r="E12905" s="14" t="n">
        <v>45620</v>
      </c>
      <c r="F12905" s="14" t="n">
        <v>45624</v>
      </c>
      <c r="G12905" s="0" t="n">
        <v>418</v>
      </c>
      <c r="H12905" s="0" t="n">
        <v>104</v>
      </c>
      <c r="I12905" s="0" t="n">
        <v>216</v>
      </c>
      <c r="J12905" s="0" t="n">
        <v>766</v>
      </c>
      <c r="K12905" s="0" t="n">
        <v>950</v>
      </c>
      <c r="L12905" s="15" t="s">
        <v>87</v>
      </c>
      <c r="M12905" s="0" t="n">
        <v>4</v>
      </c>
      <c r="N12905" s="16" t="n">
        <f aca="false">I12905*K12905</f>
        <v>205200</v>
      </c>
      <c r="O12905" s="16" t="n">
        <f aca="false">I12905*(K12905-J12905)</f>
        <v>39744</v>
      </c>
      <c r="P12905" s="15" t="n">
        <f aca="false">K12905-J12905</f>
        <v>184</v>
      </c>
      <c r="Q12905" s="0" t="str">
        <f aca="false">IF(G12905=0,"Out of stock",IF(G12905&lt;H12905,"Understocked",IF(G12905&gt;Summary!$B$6*H12905,"Overstocked","Healthy")))</f>
        <v>Overstocked</v>
      </c>
      <c r="R12905" s="0" t="str">
        <f aca="false">IF(I12905&gt;=Summary!$B$7,"Fast",IF(I12905&lt;Summary!$B$8,"Slow","Medium"))</f>
        <v>Fast</v>
      </c>
      <c r="S12905" s="15" t="n">
        <f aca="false">IF(M12905&gt;Summary!$B$5,1,0)</f>
        <v>0</v>
      </c>
      <c r="T12905" s="16" t="n">
        <f aca="false">IF(Q12905="Overstocked",(G12905-Summary!$B$6*H12905)*J12905,0)</f>
        <v>1532</v>
      </c>
    </row>
    <row r="12906" customFormat="false" ht="15" hidden="false" customHeight="false" outlineLevel="0" collapsed="false">
      <c r="A12906" s="0" t="s">
        <v>13004</v>
      </c>
      <c r="B12906" s="0" t="s">
        <v>95</v>
      </c>
      <c r="C12906" s="0" t="s">
        <v>78</v>
      </c>
      <c r="D12906" s="0" t="s">
        <v>79</v>
      </c>
      <c r="E12906" s="14" t="n">
        <v>44980</v>
      </c>
      <c r="F12906" s="14" t="n">
        <v>44990</v>
      </c>
      <c r="G12906" s="0" t="n">
        <v>144</v>
      </c>
      <c r="H12906" s="0" t="n">
        <v>121</v>
      </c>
      <c r="I12906" s="0" t="n">
        <v>279</v>
      </c>
      <c r="J12906" s="0" t="n">
        <v>809</v>
      </c>
      <c r="K12906" s="0" t="n">
        <v>1022</v>
      </c>
      <c r="L12906" s="15" t="s">
        <v>93</v>
      </c>
      <c r="M12906" s="0" t="n">
        <v>10</v>
      </c>
      <c r="N12906" s="16" t="n">
        <f aca="false">I12906*K12906</f>
        <v>285138</v>
      </c>
      <c r="O12906" s="16" t="n">
        <f aca="false">I12906*(K12906-J12906)</f>
        <v>59427</v>
      </c>
      <c r="P12906" s="15" t="n">
        <f aca="false">K12906-J12906</f>
        <v>213</v>
      </c>
      <c r="Q12906" s="0" t="str">
        <f aca="false">IF(G12906=0,"Out of stock",IF(G12906&lt;H12906,"Understocked",IF(G12906&gt;Summary!$B$6*H12906,"Overstocked","Healthy")))</f>
        <v>Healthy</v>
      </c>
      <c r="R12906" s="0" t="str">
        <f aca="false">IF(I12906&gt;=Summary!$B$7,"Fast",IF(I12906&lt;Summary!$B$8,"Slow","Medium"))</f>
        <v>Fast</v>
      </c>
      <c r="S12906" s="15" t="n">
        <f aca="false">IF(M12906&gt;Summary!$B$5,1,0)</f>
        <v>1</v>
      </c>
      <c r="T12906" s="16" t="n">
        <f aca="false">IF(Q12906="Overstocked",(G12906-Summary!$B$6*H12906)*J12906,0)</f>
        <v>0</v>
      </c>
    </row>
    <row r="12907" customFormat="false" ht="15" hidden="false" customHeight="false" outlineLevel="0" collapsed="false">
      <c r="A12907" s="0" t="s">
        <v>13005</v>
      </c>
      <c r="B12907" s="0" t="s">
        <v>115</v>
      </c>
      <c r="C12907" s="0" t="s">
        <v>85</v>
      </c>
      <c r="D12907" s="0" t="s">
        <v>90</v>
      </c>
      <c r="E12907" s="14" t="n">
        <v>45431</v>
      </c>
      <c r="F12907" s="14" t="n">
        <v>45432</v>
      </c>
      <c r="G12907" s="0" t="n">
        <v>365</v>
      </c>
      <c r="H12907" s="0" t="n">
        <v>83</v>
      </c>
      <c r="I12907" s="0" t="n">
        <v>121</v>
      </c>
      <c r="J12907" s="0" t="n">
        <v>320</v>
      </c>
      <c r="K12907" s="0" t="n">
        <v>721</v>
      </c>
      <c r="L12907" s="15" t="s">
        <v>93</v>
      </c>
      <c r="M12907" s="0" t="n">
        <v>1</v>
      </c>
      <c r="N12907" s="16" t="n">
        <f aca="false">I12907*K12907</f>
        <v>87241</v>
      </c>
      <c r="O12907" s="16" t="n">
        <f aca="false">I12907*(K12907-J12907)</f>
        <v>48521</v>
      </c>
      <c r="P12907" s="15" t="n">
        <f aca="false">K12907-J12907</f>
        <v>401</v>
      </c>
      <c r="Q12907" s="0" t="str">
        <f aca="false">IF(G12907=0,"Out of stock",IF(G12907&lt;H12907,"Understocked",IF(G12907&gt;Summary!$B$6*H12907,"Overstocked","Healthy")))</f>
        <v>Overstocked</v>
      </c>
      <c r="R12907" s="0" t="str">
        <f aca="false">IF(I12907&gt;=Summary!$B$7,"Fast",IF(I12907&lt;Summary!$B$8,"Slow","Medium"))</f>
        <v>Medium</v>
      </c>
      <c r="S12907" s="15" t="n">
        <f aca="false">IF(M12907&gt;Summary!$B$5,1,0)</f>
        <v>0</v>
      </c>
      <c r="T12907" s="16" t="n">
        <f aca="false">IF(Q12907="Overstocked",(G12907-Summary!$B$6*H12907)*J12907,0)</f>
        <v>10560</v>
      </c>
    </row>
    <row r="12908" customFormat="false" ht="15" hidden="false" customHeight="false" outlineLevel="0" collapsed="false">
      <c r="A12908" s="0" t="s">
        <v>13006</v>
      </c>
      <c r="B12908" s="0" t="s">
        <v>84</v>
      </c>
      <c r="C12908" s="0" t="s">
        <v>85</v>
      </c>
      <c r="D12908" s="0" t="s">
        <v>86</v>
      </c>
      <c r="E12908" s="14" t="n">
        <v>44964</v>
      </c>
      <c r="F12908" s="14" t="n">
        <v>44973</v>
      </c>
      <c r="G12908" s="0" t="n">
        <v>407</v>
      </c>
      <c r="H12908" s="0" t="n">
        <v>98</v>
      </c>
      <c r="I12908" s="0" t="n">
        <v>77</v>
      </c>
      <c r="J12908" s="0" t="n">
        <v>1525</v>
      </c>
      <c r="K12908" s="0" t="n">
        <v>1887</v>
      </c>
      <c r="L12908" s="15" t="s">
        <v>82</v>
      </c>
      <c r="M12908" s="0" t="n">
        <v>9</v>
      </c>
      <c r="N12908" s="16" t="n">
        <f aca="false">I12908*K12908</f>
        <v>145299</v>
      </c>
      <c r="O12908" s="16" t="n">
        <f aca="false">I12908*(K12908-J12908)</f>
        <v>27874</v>
      </c>
      <c r="P12908" s="15" t="n">
        <f aca="false">K12908-J12908</f>
        <v>362</v>
      </c>
      <c r="Q12908" s="0" t="str">
        <f aca="false">IF(G12908=0,"Out of stock",IF(G12908&lt;H12908,"Understocked",IF(G12908&gt;Summary!$B$6*H12908,"Overstocked","Healthy")))</f>
        <v>Overstocked</v>
      </c>
      <c r="R12908" s="0" t="str">
        <f aca="false">IF(I12908&gt;=Summary!$B$7,"Fast",IF(I12908&lt;Summary!$B$8,"Slow","Medium"))</f>
        <v>Slow</v>
      </c>
      <c r="S12908" s="15" t="n">
        <f aca="false">IF(M12908&gt;Summary!$B$5,1,0)</f>
        <v>1</v>
      </c>
      <c r="T12908" s="16" t="n">
        <f aca="false">IF(Q12908="Overstocked",(G12908-Summary!$B$6*H12908)*J12908,0)</f>
        <v>22875</v>
      </c>
    </row>
    <row r="12909" customFormat="false" ht="15" hidden="false" customHeight="false" outlineLevel="0" collapsed="false">
      <c r="A12909" s="0" t="s">
        <v>13007</v>
      </c>
      <c r="B12909" s="0" t="s">
        <v>95</v>
      </c>
      <c r="C12909" s="0" t="s">
        <v>96</v>
      </c>
      <c r="D12909" s="0" t="s">
        <v>86</v>
      </c>
      <c r="E12909" s="14" t="n">
        <v>45191</v>
      </c>
      <c r="F12909" s="14" t="n">
        <v>45194</v>
      </c>
      <c r="G12909" s="0" t="n">
        <v>364</v>
      </c>
      <c r="H12909" s="0" t="n">
        <v>118</v>
      </c>
      <c r="I12909" s="0" t="n">
        <v>15</v>
      </c>
      <c r="J12909" s="0" t="n">
        <v>453</v>
      </c>
      <c r="K12909" s="0" t="n">
        <v>591</v>
      </c>
      <c r="L12909" s="15" t="s">
        <v>97</v>
      </c>
      <c r="M12909" s="0" t="n">
        <v>3</v>
      </c>
      <c r="N12909" s="16" t="n">
        <f aca="false">I12909*K12909</f>
        <v>8865</v>
      </c>
      <c r="O12909" s="16" t="n">
        <f aca="false">I12909*(K12909-J12909)</f>
        <v>2070</v>
      </c>
      <c r="P12909" s="15" t="n">
        <f aca="false">K12909-J12909</f>
        <v>138</v>
      </c>
      <c r="Q12909" s="0" t="str">
        <f aca="false">IF(G12909=0,"Out of stock",IF(G12909&lt;H12909,"Understocked",IF(G12909&gt;Summary!$B$6*H12909,"Overstocked","Healthy")))</f>
        <v>Healthy</v>
      </c>
      <c r="R12909" s="0" t="str">
        <f aca="false">IF(I12909&gt;=Summary!$B$7,"Fast",IF(I12909&lt;Summary!$B$8,"Slow","Medium"))</f>
        <v>Slow</v>
      </c>
      <c r="S12909" s="15" t="n">
        <f aca="false">IF(M12909&gt;Summary!$B$5,1,0)</f>
        <v>0</v>
      </c>
      <c r="T12909" s="16" t="n">
        <f aca="false">IF(Q12909="Overstocked",(G12909-Summary!$B$6*H12909)*J12909,0)</f>
        <v>0</v>
      </c>
    </row>
    <row r="12910" customFormat="false" ht="15" hidden="false" customHeight="false" outlineLevel="0" collapsed="false">
      <c r="A12910" s="0" t="s">
        <v>13008</v>
      </c>
      <c r="B12910" s="0" t="s">
        <v>111</v>
      </c>
      <c r="C12910" s="0" t="s">
        <v>104</v>
      </c>
      <c r="D12910" s="0" t="s">
        <v>90</v>
      </c>
      <c r="E12910" s="14" t="n">
        <v>45316</v>
      </c>
      <c r="F12910" s="14" t="n">
        <v>45320</v>
      </c>
      <c r="G12910" s="0" t="n">
        <v>0</v>
      </c>
      <c r="H12910" s="0" t="n">
        <v>106</v>
      </c>
      <c r="I12910" s="0" t="n">
        <v>297</v>
      </c>
      <c r="J12910" s="0" t="n">
        <v>1360</v>
      </c>
      <c r="K12910" s="0" t="n">
        <v>1551</v>
      </c>
      <c r="L12910" s="15" t="s">
        <v>87</v>
      </c>
      <c r="M12910" s="0" t="n">
        <v>4</v>
      </c>
      <c r="N12910" s="16" t="n">
        <f aca="false">I12910*K12910</f>
        <v>460647</v>
      </c>
      <c r="O12910" s="16" t="n">
        <f aca="false">I12910*(K12910-J12910)</f>
        <v>56727</v>
      </c>
      <c r="P12910" s="15" t="n">
        <f aca="false">K12910-J12910</f>
        <v>191</v>
      </c>
      <c r="Q12910" s="0" t="str">
        <f aca="false">IF(G12910=0,"Out of stock",IF(G12910&lt;H12910,"Understocked",IF(G12910&gt;Summary!$B$6*H12910,"Overstocked","Healthy")))</f>
        <v>Out of stock</v>
      </c>
      <c r="R12910" s="0" t="str">
        <f aca="false">IF(I12910&gt;=Summary!$B$7,"Fast",IF(I12910&lt;Summary!$B$8,"Slow","Medium"))</f>
        <v>Fast</v>
      </c>
      <c r="S12910" s="15" t="n">
        <f aca="false">IF(M12910&gt;Summary!$B$5,1,0)</f>
        <v>0</v>
      </c>
      <c r="T12910" s="16" t="n">
        <f aca="false">IF(Q12910="Overstocked",(G12910-Summary!$B$6*H12910)*J12910,0)</f>
        <v>0</v>
      </c>
    </row>
    <row r="12911" customFormat="false" ht="15" hidden="false" customHeight="false" outlineLevel="0" collapsed="false">
      <c r="A12911" s="0" t="s">
        <v>13009</v>
      </c>
      <c r="B12911" s="0" t="s">
        <v>113</v>
      </c>
      <c r="C12911" s="0" t="s">
        <v>78</v>
      </c>
      <c r="D12911" s="0" t="s">
        <v>102</v>
      </c>
      <c r="E12911" s="14" t="n">
        <v>44984</v>
      </c>
      <c r="F12911" s="14" t="n">
        <v>44993</v>
      </c>
      <c r="G12911" s="0" t="n">
        <v>152</v>
      </c>
      <c r="H12911" s="0" t="n">
        <v>83</v>
      </c>
      <c r="I12911" s="0" t="n">
        <v>164</v>
      </c>
      <c r="J12911" s="0" t="n">
        <v>1008</v>
      </c>
      <c r="K12911" s="0" t="n">
        <v>1284</v>
      </c>
      <c r="L12911" s="15" t="s">
        <v>87</v>
      </c>
      <c r="M12911" s="0" t="n">
        <v>9</v>
      </c>
      <c r="N12911" s="16" t="n">
        <f aca="false">I12911*K12911</f>
        <v>210576</v>
      </c>
      <c r="O12911" s="16" t="n">
        <f aca="false">I12911*(K12911-J12911)</f>
        <v>45264</v>
      </c>
      <c r="P12911" s="15" t="n">
        <f aca="false">K12911-J12911</f>
        <v>276</v>
      </c>
      <c r="Q12911" s="0" t="str">
        <f aca="false">IF(G12911=0,"Out of stock",IF(G12911&lt;H12911,"Understocked",IF(G12911&gt;Summary!$B$6*H12911,"Overstocked","Healthy")))</f>
        <v>Healthy</v>
      </c>
      <c r="R12911" s="0" t="str">
        <f aca="false">IF(I12911&gt;=Summary!$B$7,"Fast",IF(I12911&lt;Summary!$B$8,"Slow","Medium"))</f>
        <v>Medium</v>
      </c>
      <c r="S12911" s="15" t="n">
        <f aca="false">IF(M12911&gt;Summary!$B$5,1,0)</f>
        <v>1</v>
      </c>
      <c r="T12911" s="16" t="n">
        <f aca="false">IF(Q12911="Overstocked",(G12911-Summary!$B$6*H12911)*J12911,0)</f>
        <v>0</v>
      </c>
    </row>
    <row r="12912" customFormat="false" ht="15" hidden="false" customHeight="false" outlineLevel="0" collapsed="false">
      <c r="A12912" s="0" t="s">
        <v>13010</v>
      </c>
      <c r="B12912" s="0" t="s">
        <v>77</v>
      </c>
      <c r="C12912" s="0" t="s">
        <v>104</v>
      </c>
      <c r="D12912" s="0" t="s">
        <v>90</v>
      </c>
      <c r="E12912" s="14" t="n">
        <v>45433</v>
      </c>
      <c r="F12912" s="14" t="n">
        <v>45441</v>
      </c>
      <c r="G12912" s="0" t="n">
        <v>408</v>
      </c>
      <c r="H12912" s="0" t="n">
        <v>93</v>
      </c>
      <c r="I12912" s="0" t="n">
        <v>275</v>
      </c>
      <c r="J12912" s="0" t="n">
        <v>1210</v>
      </c>
      <c r="K12912" s="0" t="n">
        <v>1709</v>
      </c>
      <c r="L12912" s="15" t="s">
        <v>97</v>
      </c>
      <c r="M12912" s="0" t="n">
        <v>8</v>
      </c>
      <c r="N12912" s="16" t="n">
        <f aca="false">I12912*K12912</f>
        <v>469975</v>
      </c>
      <c r="O12912" s="16" t="n">
        <f aca="false">I12912*(K12912-J12912)</f>
        <v>137225</v>
      </c>
      <c r="P12912" s="15" t="n">
        <f aca="false">K12912-J12912</f>
        <v>499</v>
      </c>
      <c r="Q12912" s="0" t="str">
        <f aca="false">IF(G12912=0,"Out of stock",IF(G12912&lt;H12912,"Understocked",IF(G12912&gt;Summary!$B$6*H12912,"Overstocked","Healthy")))</f>
        <v>Overstocked</v>
      </c>
      <c r="R12912" s="0" t="str">
        <f aca="false">IF(I12912&gt;=Summary!$B$7,"Fast",IF(I12912&lt;Summary!$B$8,"Slow","Medium"))</f>
        <v>Fast</v>
      </c>
      <c r="S12912" s="15" t="n">
        <f aca="false">IF(M12912&gt;Summary!$B$5,1,0)</f>
        <v>1</v>
      </c>
      <c r="T12912" s="16" t="n">
        <f aca="false">IF(Q12912="Overstocked",(G12912-Summary!$B$6*H12912)*J12912,0)</f>
        <v>43560</v>
      </c>
    </row>
    <row r="12913" customFormat="false" ht="15" hidden="false" customHeight="false" outlineLevel="0" collapsed="false">
      <c r="A12913" s="0" t="s">
        <v>13011</v>
      </c>
      <c r="B12913" s="0" t="s">
        <v>84</v>
      </c>
      <c r="C12913" s="0" t="s">
        <v>85</v>
      </c>
      <c r="D12913" s="0" t="s">
        <v>102</v>
      </c>
      <c r="E12913" s="14" t="n">
        <v>45036</v>
      </c>
      <c r="F12913" s="14" t="n">
        <v>45046</v>
      </c>
      <c r="G12913" s="0" t="n">
        <v>136</v>
      </c>
      <c r="H12913" s="0" t="n">
        <v>122</v>
      </c>
      <c r="I12913" s="0" t="n">
        <v>130</v>
      </c>
      <c r="J12913" s="0" t="n">
        <v>1771</v>
      </c>
      <c r="K12913" s="0" t="n">
        <v>1978</v>
      </c>
      <c r="L12913" s="15" t="s">
        <v>87</v>
      </c>
      <c r="M12913" s="0" t="n">
        <v>10</v>
      </c>
      <c r="N12913" s="16" t="n">
        <f aca="false">I12913*K12913</f>
        <v>257140</v>
      </c>
      <c r="O12913" s="16" t="n">
        <f aca="false">I12913*(K12913-J12913)</f>
        <v>26910</v>
      </c>
      <c r="P12913" s="15" t="n">
        <f aca="false">K12913-J12913</f>
        <v>207</v>
      </c>
      <c r="Q12913" s="0" t="str">
        <f aca="false">IF(G12913=0,"Out of stock",IF(G12913&lt;H12913,"Understocked",IF(G12913&gt;Summary!$B$6*H12913,"Overstocked","Healthy")))</f>
        <v>Healthy</v>
      </c>
      <c r="R12913" s="0" t="str">
        <f aca="false">IF(I12913&gt;=Summary!$B$7,"Fast",IF(I12913&lt;Summary!$B$8,"Slow","Medium"))</f>
        <v>Medium</v>
      </c>
      <c r="S12913" s="15" t="n">
        <f aca="false">IF(M12913&gt;Summary!$B$5,1,0)</f>
        <v>1</v>
      </c>
      <c r="T12913" s="16" t="n">
        <f aca="false">IF(Q12913="Overstocked",(G12913-Summary!$B$6*H12913)*J12913,0)</f>
        <v>0</v>
      </c>
    </row>
    <row r="12914" customFormat="false" ht="15" hidden="false" customHeight="false" outlineLevel="0" collapsed="false">
      <c r="A12914" s="0" t="s">
        <v>13012</v>
      </c>
      <c r="B12914" s="0" t="s">
        <v>115</v>
      </c>
      <c r="C12914" s="0" t="s">
        <v>85</v>
      </c>
      <c r="D12914" s="0" t="s">
        <v>79</v>
      </c>
      <c r="E12914" s="14" t="n">
        <v>45428</v>
      </c>
      <c r="F12914" s="14" t="n">
        <v>45436</v>
      </c>
      <c r="G12914" s="0" t="n">
        <v>159</v>
      </c>
      <c r="H12914" s="0" t="n">
        <v>79</v>
      </c>
      <c r="I12914" s="0" t="n">
        <v>97</v>
      </c>
      <c r="J12914" s="0" t="n">
        <v>580</v>
      </c>
      <c r="K12914" s="0" t="n">
        <v>671</v>
      </c>
      <c r="L12914" s="15" t="s">
        <v>87</v>
      </c>
      <c r="M12914" s="0" t="n">
        <v>8</v>
      </c>
      <c r="N12914" s="16" t="n">
        <f aca="false">I12914*K12914</f>
        <v>65087</v>
      </c>
      <c r="O12914" s="16" t="n">
        <f aca="false">I12914*(K12914-J12914)</f>
        <v>8827</v>
      </c>
      <c r="P12914" s="15" t="n">
        <f aca="false">K12914-J12914</f>
        <v>91</v>
      </c>
      <c r="Q12914" s="0" t="str">
        <f aca="false">IF(G12914=0,"Out of stock",IF(G12914&lt;H12914,"Understocked",IF(G12914&gt;Summary!$B$6*H12914,"Overstocked","Healthy")))</f>
        <v>Healthy</v>
      </c>
      <c r="R12914" s="0" t="str">
        <f aca="false">IF(I12914&gt;=Summary!$B$7,"Fast",IF(I12914&lt;Summary!$B$8,"Slow","Medium"))</f>
        <v>Slow</v>
      </c>
      <c r="S12914" s="15" t="n">
        <f aca="false">IF(M12914&gt;Summary!$B$5,1,0)</f>
        <v>1</v>
      </c>
      <c r="T12914" s="16" t="n">
        <f aca="false">IF(Q12914="Overstocked",(G12914-Summary!$B$6*H12914)*J12914,0)</f>
        <v>0</v>
      </c>
    </row>
    <row r="12915" customFormat="false" ht="15" hidden="false" customHeight="false" outlineLevel="0" collapsed="false">
      <c r="A12915" s="0" t="s">
        <v>13013</v>
      </c>
      <c r="B12915" s="0" t="s">
        <v>95</v>
      </c>
      <c r="C12915" s="0" t="s">
        <v>96</v>
      </c>
      <c r="D12915" s="0" t="s">
        <v>79</v>
      </c>
      <c r="E12915" s="14" t="n">
        <v>45588</v>
      </c>
      <c r="F12915" s="14" t="n">
        <v>45592</v>
      </c>
      <c r="G12915" s="0" t="n">
        <v>54</v>
      </c>
      <c r="H12915" s="0" t="n">
        <v>148</v>
      </c>
      <c r="I12915" s="0" t="n">
        <v>288</v>
      </c>
      <c r="J12915" s="0" t="n">
        <v>1271</v>
      </c>
      <c r="K12915" s="0" t="n">
        <v>1519</v>
      </c>
      <c r="L12915" s="15" t="s">
        <v>97</v>
      </c>
      <c r="M12915" s="0" t="n">
        <v>4</v>
      </c>
      <c r="N12915" s="16" t="n">
        <f aca="false">I12915*K12915</f>
        <v>437472</v>
      </c>
      <c r="O12915" s="16" t="n">
        <f aca="false">I12915*(K12915-J12915)</f>
        <v>71424</v>
      </c>
      <c r="P12915" s="15" t="n">
        <f aca="false">K12915-J12915</f>
        <v>248</v>
      </c>
      <c r="Q12915" s="0" t="str">
        <f aca="false">IF(G12915=0,"Out of stock",IF(G12915&lt;H12915,"Understocked",IF(G12915&gt;Summary!$B$6*H12915,"Overstocked","Healthy")))</f>
        <v>Understocked</v>
      </c>
      <c r="R12915" s="0" t="str">
        <f aca="false">IF(I12915&gt;=Summary!$B$7,"Fast",IF(I12915&lt;Summary!$B$8,"Slow","Medium"))</f>
        <v>Fast</v>
      </c>
      <c r="S12915" s="15" t="n">
        <f aca="false">IF(M12915&gt;Summary!$B$5,1,0)</f>
        <v>0</v>
      </c>
      <c r="T12915" s="16" t="n">
        <f aca="false">IF(Q12915="Overstocked",(G12915-Summary!$B$6*H12915)*J12915,0)</f>
        <v>0</v>
      </c>
    </row>
    <row r="12916" customFormat="false" ht="15" hidden="false" customHeight="false" outlineLevel="0" collapsed="false">
      <c r="A12916" s="0" t="s">
        <v>13014</v>
      </c>
      <c r="B12916" s="0" t="s">
        <v>107</v>
      </c>
      <c r="C12916" s="0" t="s">
        <v>85</v>
      </c>
      <c r="D12916" s="0" t="s">
        <v>79</v>
      </c>
      <c r="E12916" s="14" t="n">
        <v>45108</v>
      </c>
      <c r="F12916" s="14" t="n">
        <v>45118</v>
      </c>
      <c r="G12916" s="0" t="n">
        <v>202</v>
      </c>
      <c r="H12916" s="0" t="n">
        <v>125</v>
      </c>
      <c r="I12916" s="0" t="n">
        <v>108</v>
      </c>
      <c r="J12916" s="0" t="n">
        <v>1940</v>
      </c>
      <c r="K12916" s="0" t="n">
        <v>2138</v>
      </c>
      <c r="L12916" s="15" t="s">
        <v>87</v>
      </c>
      <c r="M12916" s="0" t="n">
        <v>10</v>
      </c>
      <c r="N12916" s="16" t="n">
        <f aca="false">I12916*K12916</f>
        <v>230904</v>
      </c>
      <c r="O12916" s="16" t="n">
        <f aca="false">I12916*(K12916-J12916)</f>
        <v>21384</v>
      </c>
      <c r="P12916" s="15" t="n">
        <f aca="false">K12916-J12916</f>
        <v>198</v>
      </c>
      <c r="Q12916" s="0" t="str">
        <f aca="false">IF(G12916=0,"Out of stock",IF(G12916&lt;H12916,"Understocked",IF(G12916&gt;Summary!$B$6*H12916,"Overstocked","Healthy")))</f>
        <v>Healthy</v>
      </c>
      <c r="R12916" s="0" t="str">
        <f aca="false">IF(I12916&gt;=Summary!$B$7,"Fast",IF(I12916&lt;Summary!$B$8,"Slow","Medium"))</f>
        <v>Medium</v>
      </c>
      <c r="S12916" s="15" t="n">
        <f aca="false">IF(M12916&gt;Summary!$B$5,1,0)</f>
        <v>1</v>
      </c>
      <c r="T12916" s="16" t="n">
        <f aca="false">IF(Q12916="Overstocked",(G12916-Summary!$B$6*H12916)*J12916,0)</f>
        <v>0</v>
      </c>
    </row>
    <row r="12917" customFormat="false" ht="15" hidden="false" customHeight="false" outlineLevel="0" collapsed="false">
      <c r="A12917" s="0" t="s">
        <v>13015</v>
      </c>
      <c r="B12917" s="0" t="s">
        <v>77</v>
      </c>
      <c r="C12917" s="0" t="s">
        <v>104</v>
      </c>
      <c r="D12917" s="0" t="s">
        <v>102</v>
      </c>
      <c r="E12917" s="14" t="n">
        <v>45023</v>
      </c>
      <c r="F12917" s="14" t="n">
        <v>45029</v>
      </c>
      <c r="G12917" s="0" t="n">
        <v>204</v>
      </c>
      <c r="H12917" s="0" t="n">
        <v>82</v>
      </c>
      <c r="I12917" s="0" t="n">
        <v>32</v>
      </c>
      <c r="J12917" s="0" t="n">
        <v>775</v>
      </c>
      <c r="K12917" s="0" t="n">
        <v>970</v>
      </c>
      <c r="L12917" s="15" t="s">
        <v>87</v>
      </c>
      <c r="M12917" s="0" t="n">
        <v>6</v>
      </c>
      <c r="N12917" s="16" t="n">
        <f aca="false">I12917*K12917</f>
        <v>31040</v>
      </c>
      <c r="O12917" s="16" t="n">
        <f aca="false">I12917*(K12917-J12917)</f>
        <v>6240</v>
      </c>
      <c r="P12917" s="15" t="n">
        <f aca="false">K12917-J12917</f>
        <v>195</v>
      </c>
      <c r="Q12917" s="0" t="str">
        <f aca="false">IF(G12917=0,"Out of stock",IF(G12917&lt;H12917,"Understocked",IF(G12917&gt;Summary!$B$6*H12917,"Overstocked","Healthy")))</f>
        <v>Healthy</v>
      </c>
      <c r="R12917" s="0" t="str">
        <f aca="false">IF(I12917&gt;=Summary!$B$7,"Fast",IF(I12917&lt;Summary!$B$8,"Slow","Medium"))</f>
        <v>Slow</v>
      </c>
      <c r="S12917" s="15" t="n">
        <f aca="false">IF(M12917&gt;Summary!$B$5,1,0)</f>
        <v>0</v>
      </c>
      <c r="T12917" s="16" t="n">
        <f aca="false">IF(Q12917="Overstocked",(G12917-Summary!$B$6*H12917)*J12917,0)</f>
        <v>0</v>
      </c>
    </row>
    <row r="12918" customFormat="false" ht="15" hidden="false" customHeight="false" outlineLevel="0" collapsed="false">
      <c r="A12918" s="0" t="s">
        <v>13016</v>
      </c>
      <c r="B12918" s="0" t="s">
        <v>115</v>
      </c>
      <c r="C12918" s="0" t="s">
        <v>104</v>
      </c>
      <c r="D12918" s="0" t="s">
        <v>90</v>
      </c>
      <c r="E12918" s="14" t="n">
        <v>45243</v>
      </c>
      <c r="F12918" s="14" t="n">
        <v>45244</v>
      </c>
      <c r="G12918" s="0" t="n">
        <v>27</v>
      </c>
      <c r="H12918" s="0" t="n">
        <v>150</v>
      </c>
      <c r="I12918" s="0" t="n">
        <v>100</v>
      </c>
      <c r="J12918" s="0" t="n">
        <v>637</v>
      </c>
      <c r="K12918" s="0" t="n">
        <v>992</v>
      </c>
      <c r="L12918" s="15" t="s">
        <v>93</v>
      </c>
      <c r="M12918" s="0" t="n">
        <v>1</v>
      </c>
      <c r="N12918" s="16" t="n">
        <f aca="false">I12918*K12918</f>
        <v>99200</v>
      </c>
      <c r="O12918" s="16" t="n">
        <f aca="false">I12918*(K12918-J12918)</f>
        <v>35500</v>
      </c>
      <c r="P12918" s="15" t="n">
        <f aca="false">K12918-J12918</f>
        <v>355</v>
      </c>
      <c r="Q12918" s="0" t="str">
        <f aca="false">IF(G12918=0,"Out of stock",IF(G12918&lt;H12918,"Understocked",IF(G12918&gt;Summary!$B$6*H12918,"Overstocked","Healthy")))</f>
        <v>Understocked</v>
      </c>
      <c r="R12918" s="0" t="str">
        <f aca="false">IF(I12918&gt;=Summary!$B$7,"Fast",IF(I12918&lt;Summary!$B$8,"Slow","Medium"))</f>
        <v>Medium</v>
      </c>
      <c r="S12918" s="15" t="n">
        <f aca="false">IF(M12918&gt;Summary!$B$5,1,0)</f>
        <v>0</v>
      </c>
      <c r="T12918" s="16" t="n">
        <f aca="false">IF(Q12918="Overstocked",(G12918-Summary!$B$6*H12918)*J12918,0)</f>
        <v>0</v>
      </c>
    </row>
    <row r="12919" customFormat="false" ht="15" hidden="false" customHeight="false" outlineLevel="0" collapsed="false">
      <c r="A12919" s="0" t="s">
        <v>13017</v>
      </c>
      <c r="B12919" s="0" t="s">
        <v>115</v>
      </c>
      <c r="C12919" s="0" t="s">
        <v>104</v>
      </c>
      <c r="D12919" s="0" t="s">
        <v>90</v>
      </c>
      <c r="E12919" s="14" t="n">
        <v>44930</v>
      </c>
      <c r="F12919" s="14" t="n">
        <v>44937</v>
      </c>
      <c r="G12919" s="0" t="n">
        <v>21</v>
      </c>
      <c r="H12919" s="0" t="n">
        <v>136</v>
      </c>
      <c r="I12919" s="0" t="n">
        <v>166</v>
      </c>
      <c r="J12919" s="0" t="n">
        <v>1181</v>
      </c>
      <c r="K12919" s="0" t="n">
        <v>1284</v>
      </c>
      <c r="L12919" s="15" t="s">
        <v>97</v>
      </c>
      <c r="M12919" s="0" t="n">
        <v>7</v>
      </c>
      <c r="N12919" s="16" t="n">
        <f aca="false">I12919*K12919</f>
        <v>213144</v>
      </c>
      <c r="O12919" s="16" t="n">
        <f aca="false">I12919*(K12919-J12919)</f>
        <v>17098</v>
      </c>
      <c r="P12919" s="15" t="n">
        <f aca="false">K12919-J12919</f>
        <v>103</v>
      </c>
      <c r="Q12919" s="0" t="str">
        <f aca="false">IF(G12919=0,"Out of stock",IF(G12919&lt;H12919,"Understocked",IF(G12919&gt;Summary!$B$6*H12919,"Overstocked","Healthy")))</f>
        <v>Understocked</v>
      </c>
      <c r="R12919" s="0" t="str">
        <f aca="false">IF(I12919&gt;=Summary!$B$7,"Fast",IF(I12919&lt;Summary!$B$8,"Slow","Medium"))</f>
        <v>Medium</v>
      </c>
      <c r="S12919" s="15" t="n">
        <f aca="false">IF(M12919&gt;Summary!$B$5,1,0)</f>
        <v>0</v>
      </c>
      <c r="T12919" s="16" t="n">
        <f aca="false">IF(Q12919="Overstocked",(G12919-Summary!$B$6*H12919)*J12919,0)</f>
        <v>0</v>
      </c>
    </row>
    <row r="12920" customFormat="false" ht="15" hidden="false" customHeight="false" outlineLevel="0" collapsed="false">
      <c r="A12920" s="0" t="s">
        <v>13018</v>
      </c>
      <c r="B12920" s="0" t="s">
        <v>95</v>
      </c>
      <c r="C12920" s="0" t="s">
        <v>96</v>
      </c>
      <c r="D12920" s="0" t="s">
        <v>102</v>
      </c>
      <c r="E12920" s="14" t="n">
        <v>45404</v>
      </c>
      <c r="F12920" s="14" t="n">
        <v>45406</v>
      </c>
      <c r="G12920" s="0" t="n">
        <v>232</v>
      </c>
      <c r="H12920" s="0" t="n">
        <v>113</v>
      </c>
      <c r="I12920" s="0" t="n">
        <v>252</v>
      </c>
      <c r="J12920" s="0" t="n">
        <v>454</v>
      </c>
      <c r="K12920" s="0" t="n">
        <v>723</v>
      </c>
      <c r="L12920" s="15" t="s">
        <v>93</v>
      </c>
      <c r="M12920" s="0" t="n">
        <v>2</v>
      </c>
      <c r="N12920" s="16" t="n">
        <f aca="false">I12920*K12920</f>
        <v>182196</v>
      </c>
      <c r="O12920" s="16" t="n">
        <f aca="false">I12920*(K12920-J12920)</f>
        <v>67788</v>
      </c>
      <c r="P12920" s="15" t="n">
        <f aca="false">K12920-J12920</f>
        <v>269</v>
      </c>
      <c r="Q12920" s="0" t="str">
        <f aca="false">IF(G12920=0,"Out of stock",IF(G12920&lt;H12920,"Understocked",IF(G12920&gt;Summary!$B$6*H12920,"Overstocked","Healthy")))</f>
        <v>Healthy</v>
      </c>
      <c r="R12920" s="0" t="str">
        <f aca="false">IF(I12920&gt;=Summary!$B$7,"Fast",IF(I12920&lt;Summary!$B$8,"Slow","Medium"))</f>
        <v>Fast</v>
      </c>
      <c r="S12920" s="15" t="n">
        <f aca="false">IF(M12920&gt;Summary!$B$5,1,0)</f>
        <v>0</v>
      </c>
      <c r="T12920" s="16" t="n">
        <f aca="false">IF(Q12920="Overstocked",(G12920-Summary!$B$6*H12920)*J12920,0)</f>
        <v>0</v>
      </c>
    </row>
    <row r="12921" customFormat="false" ht="15" hidden="false" customHeight="false" outlineLevel="0" collapsed="false">
      <c r="A12921" s="0" t="s">
        <v>13019</v>
      </c>
      <c r="B12921" s="0" t="s">
        <v>115</v>
      </c>
      <c r="C12921" s="0" t="s">
        <v>104</v>
      </c>
      <c r="D12921" s="0" t="s">
        <v>102</v>
      </c>
      <c r="E12921" s="14" t="n">
        <v>44931</v>
      </c>
      <c r="F12921" s="14" t="n">
        <v>44935</v>
      </c>
      <c r="G12921" s="0" t="n">
        <v>276</v>
      </c>
      <c r="H12921" s="0" t="n">
        <v>100</v>
      </c>
      <c r="I12921" s="0" t="n">
        <v>241</v>
      </c>
      <c r="J12921" s="0" t="n">
        <v>1701</v>
      </c>
      <c r="K12921" s="0" t="n">
        <v>1787</v>
      </c>
      <c r="L12921" s="15" t="s">
        <v>80</v>
      </c>
      <c r="M12921" s="0" t="n">
        <v>4</v>
      </c>
      <c r="N12921" s="16" t="n">
        <f aca="false">I12921*K12921</f>
        <v>430667</v>
      </c>
      <c r="O12921" s="16" t="n">
        <f aca="false">I12921*(K12921-J12921)</f>
        <v>20726</v>
      </c>
      <c r="P12921" s="15" t="n">
        <f aca="false">K12921-J12921</f>
        <v>86</v>
      </c>
      <c r="Q12921" s="0" t="str">
        <f aca="false">IF(G12921=0,"Out of stock",IF(G12921&lt;H12921,"Understocked",IF(G12921&gt;Summary!$B$6*H12921,"Overstocked","Healthy")))</f>
        <v>Healthy</v>
      </c>
      <c r="R12921" s="0" t="str">
        <f aca="false">IF(I12921&gt;=Summary!$B$7,"Fast",IF(I12921&lt;Summary!$B$8,"Slow","Medium"))</f>
        <v>Fast</v>
      </c>
      <c r="S12921" s="15" t="n">
        <f aca="false">IF(M12921&gt;Summary!$B$5,1,0)</f>
        <v>0</v>
      </c>
      <c r="T12921" s="16" t="n">
        <f aca="false">IF(Q12921="Overstocked",(G12921-Summary!$B$6*H12921)*J12921,0)</f>
        <v>0</v>
      </c>
    </row>
    <row r="12922" customFormat="false" ht="15" hidden="false" customHeight="false" outlineLevel="0" collapsed="false">
      <c r="A12922" s="0" t="s">
        <v>13020</v>
      </c>
      <c r="B12922" s="0" t="s">
        <v>115</v>
      </c>
      <c r="C12922" s="0" t="s">
        <v>78</v>
      </c>
      <c r="D12922" s="0" t="s">
        <v>90</v>
      </c>
      <c r="E12922" s="14" t="n">
        <v>45302</v>
      </c>
      <c r="F12922" s="14" t="n">
        <v>45306</v>
      </c>
      <c r="G12922" s="0" t="n">
        <v>338</v>
      </c>
      <c r="H12922" s="0" t="n">
        <v>73</v>
      </c>
      <c r="I12922" s="0" t="n">
        <v>121</v>
      </c>
      <c r="J12922" s="0" t="n">
        <v>1907</v>
      </c>
      <c r="K12922" s="0" t="n">
        <v>2229</v>
      </c>
      <c r="L12922" s="15" t="s">
        <v>97</v>
      </c>
      <c r="M12922" s="0" t="n">
        <v>4</v>
      </c>
      <c r="N12922" s="16" t="n">
        <f aca="false">I12922*K12922</f>
        <v>269709</v>
      </c>
      <c r="O12922" s="16" t="n">
        <f aca="false">I12922*(K12922-J12922)</f>
        <v>38962</v>
      </c>
      <c r="P12922" s="15" t="n">
        <f aca="false">K12922-J12922</f>
        <v>322</v>
      </c>
      <c r="Q12922" s="0" t="str">
        <f aca="false">IF(G12922=0,"Out of stock",IF(G12922&lt;H12922,"Understocked",IF(G12922&gt;Summary!$B$6*H12922,"Overstocked","Healthy")))</f>
        <v>Overstocked</v>
      </c>
      <c r="R12922" s="0" t="str">
        <f aca="false">IF(I12922&gt;=Summary!$B$7,"Fast",IF(I12922&lt;Summary!$B$8,"Slow","Medium"))</f>
        <v>Medium</v>
      </c>
      <c r="S12922" s="15" t="n">
        <f aca="false">IF(M12922&gt;Summary!$B$5,1,0)</f>
        <v>0</v>
      </c>
      <c r="T12922" s="16" t="n">
        <f aca="false">IF(Q12922="Overstocked",(G12922-Summary!$B$6*H12922)*J12922,0)</f>
        <v>87722</v>
      </c>
    </row>
    <row r="12923" customFormat="false" ht="15" hidden="false" customHeight="false" outlineLevel="0" collapsed="false">
      <c r="A12923" s="0" t="s">
        <v>13021</v>
      </c>
      <c r="B12923" s="0" t="s">
        <v>111</v>
      </c>
      <c r="C12923" s="0" t="s">
        <v>85</v>
      </c>
      <c r="D12923" s="0" t="s">
        <v>79</v>
      </c>
      <c r="E12923" s="14" t="n">
        <v>45170</v>
      </c>
      <c r="F12923" s="14" t="n">
        <v>45180</v>
      </c>
      <c r="G12923" s="0" t="n">
        <v>233</v>
      </c>
      <c r="H12923" s="0" t="n">
        <v>86</v>
      </c>
      <c r="I12923" s="0" t="n">
        <v>228</v>
      </c>
      <c r="J12923" s="0" t="n">
        <v>1412</v>
      </c>
      <c r="K12923" s="0" t="n">
        <v>1635</v>
      </c>
      <c r="L12923" s="15" t="s">
        <v>87</v>
      </c>
      <c r="M12923" s="0" t="n">
        <v>10</v>
      </c>
      <c r="N12923" s="16" t="n">
        <f aca="false">I12923*K12923</f>
        <v>372780</v>
      </c>
      <c r="O12923" s="16" t="n">
        <f aca="false">I12923*(K12923-J12923)</f>
        <v>50844</v>
      </c>
      <c r="P12923" s="15" t="n">
        <f aca="false">K12923-J12923</f>
        <v>223</v>
      </c>
      <c r="Q12923" s="0" t="str">
        <f aca="false">IF(G12923=0,"Out of stock",IF(G12923&lt;H12923,"Understocked",IF(G12923&gt;Summary!$B$6*H12923,"Overstocked","Healthy")))</f>
        <v>Healthy</v>
      </c>
      <c r="R12923" s="0" t="str">
        <f aca="false">IF(I12923&gt;=Summary!$B$7,"Fast",IF(I12923&lt;Summary!$B$8,"Slow","Medium"))</f>
        <v>Fast</v>
      </c>
      <c r="S12923" s="15" t="n">
        <f aca="false">IF(M12923&gt;Summary!$B$5,1,0)</f>
        <v>1</v>
      </c>
      <c r="T12923" s="16" t="n">
        <f aca="false">IF(Q12923="Overstocked",(G12923-Summary!$B$6*H12923)*J12923,0)</f>
        <v>0</v>
      </c>
    </row>
    <row r="12924" customFormat="false" ht="15" hidden="false" customHeight="false" outlineLevel="0" collapsed="false">
      <c r="A12924" s="0" t="s">
        <v>13022</v>
      </c>
      <c r="B12924" s="0" t="s">
        <v>84</v>
      </c>
      <c r="C12924" s="0" t="s">
        <v>78</v>
      </c>
      <c r="D12924" s="0" t="s">
        <v>90</v>
      </c>
      <c r="E12924" s="14" t="n">
        <v>45279</v>
      </c>
      <c r="F12924" s="14" t="n">
        <v>45287</v>
      </c>
      <c r="G12924" s="0" t="n">
        <v>469</v>
      </c>
      <c r="H12924" s="0" t="n">
        <v>65</v>
      </c>
      <c r="I12924" s="0" t="n">
        <v>215</v>
      </c>
      <c r="J12924" s="0" t="n">
        <v>1899</v>
      </c>
      <c r="K12924" s="0" t="n">
        <v>2091</v>
      </c>
      <c r="L12924" s="15" t="s">
        <v>82</v>
      </c>
      <c r="M12924" s="0" t="n">
        <v>8</v>
      </c>
      <c r="N12924" s="16" t="n">
        <f aca="false">I12924*K12924</f>
        <v>449565</v>
      </c>
      <c r="O12924" s="16" t="n">
        <f aca="false">I12924*(K12924-J12924)</f>
        <v>41280</v>
      </c>
      <c r="P12924" s="15" t="n">
        <f aca="false">K12924-J12924</f>
        <v>192</v>
      </c>
      <c r="Q12924" s="0" t="str">
        <f aca="false">IF(G12924=0,"Out of stock",IF(G12924&lt;H12924,"Understocked",IF(G12924&gt;Summary!$B$6*H12924,"Overstocked","Healthy")))</f>
        <v>Overstocked</v>
      </c>
      <c r="R12924" s="0" t="str">
        <f aca="false">IF(I12924&gt;=Summary!$B$7,"Fast",IF(I12924&lt;Summary!$B$8,"Slow","Medium"))</f>
        <v>Fast</v>
      </c>
      <c r="S12924" s="15" t="n">
        <f aca="false">IF(M12924&gt;Summary!$B$5,1,0)</f>
        <v>1</v>
      </c>
      <c r="T12924" s="16" t="n">
        <f aca="false">IF(Q12924="Overstocked",(G12924-Summary!$B$6*H12924)*J12924,0)</f>
        <v>396891</v>
      </c>
    </row>
    <row r="12925" customFormat="false" ht="15" hidden="false" customHeight="false" outlineLevel="0" collapsed="false">
      <c r="A12925" s="0" t="s">
        <v>13023</v>
      </c>
      <c r="B12925" s="0" t="s">
        <v>107</v>
      </c>
      <c r="C12925" s="0" t="s">
        <v>78</v>
      </c>
      <c r="D12925" s="0" t="s">
        <v>92</v>
      </c>
      <c r="E12925" s="14" t="n">
        <v>44973</v>
      </c>
      <c r="F12925" s="14" t="n">
        <v>44978</v>
      </c>
      <c r="G12925" s="0" t="n">
        <v>496</v>
      </c>
      <c r="H12925" s="0" t="n">
        <v>125</v>
      </c>
      <c r="I12925" s="0" t="n">
        <v>209</v>
      </c>
      <c r="J12925" s="0" t="n">
        <v>1890</v>
      </c>
      <c r="K12925" s="0" t="n">
        <v>2062</v>
      </c>
      <c r="L12925" s="15" t="s">
        <v>93</v>
      </c>
      <c r="M12925" s="0" t="n">
        <v>5</v>
      </c>
      <c r="N12925" s="16" t="n">
        <f aca="false">I12925*K12925</f>
        <v>430958</v>
      </c>
      <c r="O12925" s="16" t="n">
        <f aca="false">I12925*(K12925-J12925)</f>
        <v>35948</v>
      </c>
      <c r="P12925" s="15" t="n">
        <f aca="false">K12925-J12925</f>
        <v>172</v>
      </c>
      <c r="Q12925" s="0" t="str">
        <f aca="false">IF(G12925=0,"Out of stock",IF(G12925&lt;H12925,"Understocked",IF(G12925&gt;Summary!$B$6*H12925,"Overstocked","Healthy")))</f>
        <v>Healthy</v>
      </c>
      <c r="R12925" s="0" t="str">
        <f aca="false">IF(I12925&gt;=Summary!$B$7,"Fast",IF(I12925&lt;Summary!$B$8,"Slow","Medium"))</f>
        <v>Fast</v>
      </c>
      <c r="S12925" s="15" t="n">
        <f aca="false">IF(M12925&gt;Summary!$B$5,1,0)</f>
        <v>0</v>
      </c>
      <c r="T12925" s="16" t="n">
        <f aca="false">IF(Q12925="Overstocked",(G12925-Summary!$B$6*H12925)*J12925,0)</f>
        <v>0</v>
      </c>
    </row>
    <row r="12926" customFormat="false" ht="15" hidden="false" customHeight="false" outlineLevel="0" collapsed="false">
      <c r="A12926" s="0" t="s">
        <v>13024</v>
      </c>
      <c r="B12926" s="0" t="s">
        <v>115</v>
      </c>
      <c r="C12926" s="0" t="s">
        <v>104</v>
      </c>
      <c r="D12926" s="0" t="s">
        <v>79</v>
      </c>
      <c r="E12926" s="14" t="n">
        <v>45071</v>
      </c>
      <c r="F12926" s="14" t="n">
        <v>45079</v>
      </c>
      <c r="G12926" s="0" t="n">
        <v>31</v>
      </c>
      <c r="H12926" s="0" t="n">
        <v>92</v>
      </c>
      <c r="I12926" s="0" t="n">
        <v>19</v>
      </c>
      <c r="J12926" s="0" t="n">
        <v>464</v>
      </c>
      <c r="K12926" s="0" t="n">
        <v>561</v>
      </c>
      <c r="L12926" s="15" t="s">
        <v>87</v>
      </c>
      <c r="M12926" s="0" t="n">
        <v>8</v>
      </c>
      <c r="N12926" s="16" t="n">
        <f aca="false">I12926*K12926</f>
        <v>10659</v>
      </c>
      <c r="O12926" s="16" t="n">
        <f aca="false">I12926*(K12926-J12926)</f>
        <v>1843</v>
      </c>
      <c r="P12926" s="15" t="n">
        <f aca="false">K12926-J12926</f>
        <v>97</v>
      </c>
      <c r="Q12926" s="0" t="str">
        <f aca="false">IF(G12926=0,"Out of stock",IF(G12926&lt;H12926,"Understocked",IF(G12926&gt;Summary!$B$6*H12926,"Overstocked","Healthy")))</f>
        <v>Understocked</v>
      </c>
      <c r="R12926" s="0" t="str">
        <f aca="false">IF(I12926&gt;=Summary!$B$7,"Fast",IF(I12926&lt;Summary!$B$8,"Slow","Medium"))</f>
        <v>Slow</v>
      </c>
      <c r="S12926" s="15" t="n">
        <f aca="false">IF(M12926&gt;Summary!$B$5,1,0)</f>
        <v>1</v>
      </c>
      <c r="T12926" s="16" t="n">
        <f aca="false">IF(Q12926="Overstocked",(G12926-Summary!$B$6*H12926)*J12926,0)</f>
        <v>0</v>
      </c>
    </row>
    <row r="12927" customFormat="false" ht="15" hidden="false" customHeight="false" outlineLevel="0" collapsed="false">
      <c r="A12927" s="0" t="s">
        <v>13025</v>
      </c>
      <c r="B12927" s="0" t="s">
        <v>115</v>
      </c>
      <c r="C12927" s="0" t="s">
        <v>96</v>
      </c>
      <c r="D12927" s="0" t="s">
        <v>92</v>
      </c>
      <c r="E12927" s="14" t="n">
        <v>45174</v>
      </c>
      <c r="F12927" s="14" t="n">
        <v>45177</v>
      </c>
      <c r="G12927" s="0" t="n">
        <v>338</v>
      </c>
      <c r="H12927" s="0" t="n">
        <v>128</v>
      </c>
      <c r="I12927" s="0" t="n">
        <v>171</v>
      </c>
      <c r="J12927" s="0" t="n">
        <v>1684</v>
      </c>
      <c r="K12927" s="0" t="n">
        <v>1997</v>
      </c>
      <c r="L12927" s="15" t="s">
        <v>87</v>
      </c>
      <c r="M12927" s="0" t="n">
        <v>3</v>
      </c>
      <c r="N12927" s="16" t="n">
        <f aca="false">I12927*K12927</f>
        <v>341487</v>
      </c>
      <c r="O12927" s="16" t="n">
        <f aca="false">I12927*(K12927-J12927)</f>
        <v>53523</v>
      </c>
      <c r="P12927" s="15" t="n">
        <f aca="false">K12927-J12927</f>
        <v>313</v>
      </c>
      <c r="Q12927" s="0" t="str">
        <f aca="false">IF(G12927=0,"Out of stock",IF(G12927&lt;H12927,"Understocked",IF(G12927&gt;Summary!$B$6*H12927,"Overstocked","Healthy")))</f>
        <v>Healthy</v>
      </c>
      <c r="R12927" s="0" t="str">
        <f aca="false">IF(I12927&gt;=Summary!$B$7,"Fast",IF(I12927&lt;Summary!$B$8,"Slow","Medium"))</f>
        <v>Medium</v>
      </c>
      <c r="S12927" s="15" t="n">
        <f aca="false">IF(M12927&gt;Summary!$B$5,1,0)</f>
        <v>0</v>
      </c>
      <c r="T12927" s="16" t="n">
        <f aca="false">IF(Q12927="Overstocked",(G12927-Summary!$B$6*H12927)*J12927,0)</f>
        <v>0</v>
      </c>
    </row>
    <row r="12928" customFormat="false" ht="15" hidden="false" customHeight="false" outlineLevel="0" collapsed="false">
      <c r="A12928" s="0" t="s">
        <v>13026</v>
      </c>
      <c r="B12928" s="0" t="s">
        <v>77</v>
      </c>
      <c r="C12928" s="0" t="s">
        <v>104</v>
      </c>
      <c r="D12928" s="0" t="s">
        <v>90</v>
      </c>
      <c r="E12928" s="14" t="n">
        <v>45268</v>
      </c>
      <c r="F12928" s="14" t="n">
        <v>45269</v>
      </c>
      <c r="G12928" s="0" t="n">
        <v>184</v>
      </c>
      <c r="H12928" s="0" t="n">
        <v>108</v>
      </c>
      <c r="I12928" s="0" t="n">
        <v>231</v>
      </c>
      <c r="J12928" s="0" t="n">
        <v>1141</v>
      </c>
      <c r="K12928" s="0" t="n">
        <v>1557</v>
      </c>
      <c r="L12928" s="15" t="s">
        <v>87</v>
      </c>
      <c r="M12928" s="0" t="n">
        <v>1</v>
      </c>
      <c r="N12928" s="16" t="n">
        <f aca="false">I12928*K12928</f>
        <v>359667</v>
      </c>
      <c r="O12928" s="16" t="n">
        <f aca="false">I12928*(K12928-J12928)</f>
        <v>96096</v>
      </c>
      <c r="P12928" s="15" t="n">
        <f aca="false">K12928-J12928</f>
        <v>416</v>
      </c>
      <c r="Q12928" s="0" t="str">
        <f aca="false">IF(G12928=0,"Out of stock",IF(G12928&lt;H12928,"Understocked",IF(G12928&gt;Summary!$B$6*H12928,"Overstocked","Healthy")))</f>
        <v>Healthy</v>
      </c>
      <c r="R12928" s="0" t="str">
        <f aca="false">IF(I12928&gt;=Summary!$B$7,"Fast",IF(I12928&lt;Summary!$B$8,"Slow","Medium"))</f>
        <v>Fast</v>
      </c>
      <c r="S12928" s="15" t="n">
        <f aca="false">IF(M12928&gt;Summary!$B$5,1,0)</f>
        <v>0</v>
      </c>
      <c r="T12928" s="16" t="n">
        <f aca="false">IF(Q12928="Overstocked",(G12928-Summary!$B$6*H12928)*J12928,0)</f>
        <v>0</v>
      </c>
    </row>
    <row r="12929" customFormat="false" ht="15" hidden="false" customHeight="false" outlineLevel="0" collapsed="false">
      <c r="A12929" s="0" t="s">
        <v>13027</v>
      </c>
      <c r="B12929" s="0" t="s">
        <v>84</v>
      </c>
      <c r="C12929" s="0" t="s">
        <v>96</v>
      </c>
      <c r="D12929" s="0" t="s">
        <v>86</v>
      </c>
      <c r="E12929" s="14" t="n">
        <v>45360</v>
      </c>
      <c r="F12929" s="14" t="n">
        <v>45367</v>
      </c>
      <c r="G12929" s="0" t="n">
        <v>338</v>
      </c>
      <c r="H12929" s="0" t="n">
        <v>83</v>
      </c>
      <c r="I12929" s="0" t="n">
        <v>120</v>
      </c>
      <c r="J12929" s="0" t="n">
        <v>876</v>
      </c>
      <c r="K12929" s="0" t="n">
        <v>1352</v>
      </c>
      <c r="L12929" s="15" t="s">
        <v>93</v>
      </c>
      <c r="M12929" s="0" t="n">
        <v>7</v>
      </c>
      <c r="N12929" s="16" t="n">
        <f aca="false">I12929*K12929</f>
        <v>162240</v>
      </c>
      <c r="O12929" s="16" t="n">
        <f aca="false">I12929*(K12929-J12929)</f>
        <v>57120</v>
      </c>
      <c r="P12929" s="15" t="n">
        <f aca="false">K12929-J12929</f>
        <v>476</v>
      </c>
      <c r="Q12929" s="0" t="str">
        <f aca="false">IF(G12929=0,"Out of stock",IF(G12929&lt;H12929,"Understocked",IF(G12929&gt;Summary!$B$6*H12929,"Overstocked","Healthy")))</f>
        <v>Overstocked</v>
      </c>
      <c r="R12929" s="0" t="str">
        <f aca="false">IF(I12929&gt;=Summary!$B$7,"Fast",IF(I12929&lt;Summary!$B$8,"Slow","Medium"))</f>
        <v>Medium</v>
      </c>
      <c r="S12929" s="15" t="n">
        <f aca="false">IF(M12929&gt;Summary!$B$5,1,0)</f>
        <v>0</v>
      </c>
      <c r="T12929" s="16" t="n">
        <f aca="false">IF(Q12929="Overstocked",(G12929-Summary!$B$6*H12929)*J12929,0)</f>
        <v>5256</v>
      </c>
    </row>
    <row r="12930" customFormat="false" ht="15" hidden="false" customHeight="false" outlineLevel="0" collapsed="false">
      <c r="A12930" s="0" t="s">
        <v>13028</v>
      </c>
      <c r="B12930" s="0" t="s">
        <v>123</v>
      </c>
      <c r="C12930" s="0" t="s">
        <v>78</v>
      </c>
      <c r="D12930" s="0" t="s">
        <v>102</v>
      </c>
      <c r="E12930" s="14" t="n">
        <v>45472</v>
      </c>
      <c r="F12930" s="14" t="n">
        <v>45480</v>
      </c>
      <c r="G12930" s="0" t="n">
        <v>271</v>
      </c>
      <c r="H12930" s="0" t="n">
        <v>134</v>
      </c>
      <c r="I12930" s="0" t="n">
        <v>289</v>
      </c>
      <c r="J12930" s="0" t="n">
        <v>961</v>
      </c>
      <c r="K12930" s="0" t="n">
        <v>1143</v>
      </c>
      <c r="L12930" s="15" t="s">
        <v>93</v>
      </c>
      <c r="M12930" s="0" t="n">
        <v>8</v>
      </c>
      <c r="N12930" s="16" t="n">
        <f aca="false">I12930*K12930</f>
        <v>330327</v>
      </c>
      <c r="O12930" s="16" t="n">
        <f aca="false">I12930*(K12930-J12930)</f>
        <v>52598</v>
      </c>
      <c r="P12930" s="15" t="n">
        <f aca="false">K12930-J12930</f>
        <v>182</v>
      </c>
      <c r="Q12930" s="0" t="str">
        <f aca="false">IF(G12930=0,"Out of stock",IF(G12930&lt;H12930,"Understocked",IF(G12930&gt;Summary!$B$6*H12930,"Overstocked","Healthy")))</f>
        <v>Healthy</v>
      </c>
      <c r="R12930" s="0" t="str">
        <f aca="false">IF(I12930&gt;=Summary!$B$7,"Fast",IF(I12930&lt;Summary!$B$8,"Slow","Medium"))</f>
        <v>Fast</v>
      </c>
      <c r="S12930" s="15" t="n">
        <f aca="false">IF(M12930&gt;Summary!$B$5,1,0)</f>
        <v>1</v>
      </c>
      <c r="T12930" s="16" t="n">
        <f aca="false">IF(Q12930="Overstocked",(G12930-Summary!$B$6*H12930)*J12930,0)</f>
        <v>0</v>
      </c>
    </row>
    <row r="12931" customFormat="false" ht="15" hidden="false" customHeight="false" outlineLevel="0" collapsed="false">
      <c r="A12931" s="0" t="s">
        <v>13029</v>
      </c>
      <c r="B12931" s="0" t="s">
        <v>111</v>
      </c>
      <c r="C12931" s="0" t="s">
        <v>104</v>
      </c>
      <c r="D12931" s="0" t="s">
        <v>86</v>
      </c>
      <c r="E12931" s="14" t="n">
        <v>45524</v>
      </c>
      <c r="F12931" s="14" t="n">
        <v>45531</v>
      </c>
      <c r="G12931" s="0" t="n">
        <v>128</v>
      </c>
      <c r="H12931" s="0" t="n">
        <v>71</v>
      </c>
      <c r="I12931" s="0" t="n">
        <v>296</v>
      </c>
      <c r="J12931" s="0" t="n">
        <v>560</v>
      </c>
      <c r="K12931" s="0" t="n">
        <v>643</v>
      </c>
      <c r="L12931" s="15" t="s">
        <v>97</v>
      </c>
      <c r="M12931" s="0" t="n">
        <v>7</v>
      </c>
      <c r="N12931" s="16" t="n">
        <f aca="false">I12931*K12931</f>
        <v>190328</v>
      </c>
      <c r="O12931" s="16" t="n">
        <f aca="false">I12931*(K12931-J12931)</f>
        <v>24568</v>
      </c>
      <c r="P12931" s="15" t="n">
        <f aca="false">K12931-J12931</f>
        <v>83</v>
      </c>
      <c r="Q12931" s="0" t="str">
        <f aca="false">IF(G12931=0,"Out of stock",IF(G12931&lt;H12931,"Understocked",IF(G12931&gt;Summary!$B$6*H12931,"Overstocked","Healthy")))</f>
        <v>Healthy</v>
      </c>
      <c r="R12931" s="0" t="str">
        <f aca="false">IF(I12931&gt;=Summary!$B$7,"Fast",IF(I12931&lt;Summary!$B$8,"Slow","Medium"))</f>
        <v>Fast</v>
      </c>
      <c r="S12931" s="15" t="n">
        <f aca="false">IF(M12931&gt;Summary!$B$5,1,0)</f>
        <v>0</v>
      </c>
      <c r="T12931" s="16" t="n">
        <f aca="false">IF(Q12931="Overstocked",(G12931-Summary!$B$6*H12931)*J12931,0)</f>
        <v>0</v>
      </c>
    </row>
    <row r="12932" customFormat="false" ht="15" hidden="false" customHeight="false" outlineLevel="0" collapsed="false">
      <c r="A12932" s="0" t="s">
        <v>13030</v>
      </c>
      <c r="B12932" s="0" t="s">
        <v>113</v>
      </c>
      <c r="C12932" s="0" t="s">
        <v>85</v>
      </c>
      <c r="D12932" s="0" t="s">
        <v>92</v>
      </c>
      <c r="E12932" s="14" t="n">
        <v>45151</v>
      </c>
      <c r="F12932" s="14" t="n">
        <v>45154</v>
      </c>
      <c r="G12932" s="0" t="n">
        <v>15</v>
      </c>
      <c r="H12932" s="0" t="n">
        <v>75</v>
      </c>
      <c r="I12932" s="0" t="n">
        <v>231</v>
      </c>
      <c r="J12932" s="0" t="n">
        <v>1017</v>
      </c>
      <c r="K12932" s="0" t="n">
        <v>1149</v>
      </c>
      <c r="L12932" s="15" t="s">
        <v>82</v>
      </c>
      <c r="M12932" s="0" t="n">
        <v>3</v>
      </c>
      <c r="N12932" s="16" t="n">
        <f aca="false">I12932*K12932</f>
        <v>265419</v>
      </c>
      <c r="O12932" s="16" t="n">
        <f aca="false">I12932*(K12932-J12932)</f>
        <v>30492</v>
      </c>
      <c r="P12932" s="15" t="n">
        <f aca="false">K12932-J12932</f>
        <v>132</v>
      </c>
      <c r="Q12932" s="0" t="str">
        <f aca="false">IF(G12932=0,"Out of stock",IF(G12932&lt;H12932,"Understocked",IF(G12932&gt;Summary!$B$6*H12932,"Overstocked","Healthy")))</f>
        <v>Understocked</v>
      </c>
      <c r="R12932" s="0" t="str">
        <f aca="false">IF(I12932&gt;=Summary!$B$7,"Fast",IF(I12932&lt;Summary!$B$8,"Slow","Medium"))</f>
        <v>Fast</v>
      </c>
      <c r="S12932" s="15" t="n">
        <f aca="false">IF(M12932&gt;Summary!$B$5,1,0)</f>
        <v>0</v>
      </c>
      <c r="T12932" s="16" t="n">
        <f aca="false">IF(Q12932="Overstocked",(G12932-Summary!$B$6*H12932)*J12932,0)</f>
        <v>0</v>
      </c>
    </row>
    <row r="12933" customFormat="false" ht="15" hidden="false" customHeight="false" outlineLevel="0" collapsed="false">
      <c r="A12933" s="0" t="s">
        <v>13031</v>
      </c>
      <c r="B12933" s="0" t="s">
        <v>77</v>
      </c>
      <c r="C12933" s="0" t="s">
        <v>85</v>
      </c>
      <c r="D12933" s="0" t="s">
        <v>92</v>
      </c>
      <c r="E12933" s="14" t="n">
        <v>45433</v>
      </c>
      <c r="F12933" s="14" t="n">
        <v>45438</v>
      </c>
      <c r="G12933" s="0" t="n">
        <v>164</v>
      </c>
      <c r="H12933" s="0" t="n">
        <v>132</v>
      </c>
      <c r="I12933" s="0" t="n">
        <v>256</v>
      </c>
      <c r="J12933" s="0" t="n">
        <v>689</v>
      </c>
      <c r="K12933" s="0" t="n">
        <v>1058</v>
      </c>
      <c r="L12933" s="15" t="s">
        <v>82</v>
      </c>
      <c r="M12933" s="0" t="n">
        <v>5</v>
      </c>
      <c r="N12933" s="16" t="n">
        <f aca="false">I12933*K12933</f>
        <v>270848</v>
      </c>
      <c r="O12933" s="16" t="n">
        <f aca="false">I12933*(K12933-J12933)</f>
        <v>94464</v>
      </c>
      <c r="P12933" s="15" t="n">
        <f aca="false">K12933-J12933</f>
        <v>369</v>
      </c>
      <c r="Q12933" s="0" t="str">
        <f aca="false">IF(G12933=0,"Out of stock",IF(G12933&lt;H12933,"Understocked",IF(G12933&gt;Summary!$B$6*H12933,"Overstocked","Healthy")))</f>
        <v>Healthy</v>
      </c>
      <c r="R12933" s="0" t="str">
        <f aca="false">IF(I12933&gt;=Summary!$B$7,"Fast",IF(I12933&lt;Summary!$B$8,"Slow","Medium"))</f>
        <v>Fast</v>
      </c>
      <c r="S12933" s="15" t="n">
        <f aca="false">IF(M12933&gt;Summary!$B$5,1,0)</f>
        <v>0</v>
      </c>
      <c r="T12933" s="16" t="n">
        <f aca="false">IF(Q12933="Overstocked",(G12933-Summary!$B$6*H12933)*J12933,0)</f>
        <v>0</v>
      </c>
    </row>
    <row r="12934" customFormat="false" ht="15" hidden="false" customHeight="false" outlineLevel="0" collapsed="false">
      <c r="A12934" s="0" t="s">
        <v>13032</v>
      </c>
      <c r="B12934" s="0" t="s">
        <v>113</v>
      </c>
      <c r="C12934" s="0" t="s">
        <v>78</v>
      </c>
      <c r="D12934" s="0" t="s">
        <v>79</v>
      </c>
      <c r="E12934" s="14" t="n">
        <v>45548</v>
      </c>
      <c r="F12934" s="14" t="n">
        <v>45549</v>
      </c>
      <c r="G12934" s="0" t="n">
        <v>303</v>
      </c>
      <c r="H12934" s="0" t="n">
        <v>76</v>
      </c>
      <c r="I12934" s="0" t="n">
        <v>154</v>
      </c>
      <c r="J12934" s="0" t="n">
        <v>1888</v>
      </c>
      <c r="K12934" s="0" t="n">
        <v>2200</v>
      </c>
      <c r="L12934" s="15" t="s">
        <v>80</v>
      </c>
      <c r="M12934" s="0" t="n">
        <v>1</v>
      </c>
      <c r="N12934" s="16" t="n">
        <f aca="false">I12934*K12934</f>
        <v>338800</v>
      </c>
      <c r="O12934" s="16" t="n">
        <f aca="false">I12934*(K12934-J12934)</f>
        <v>48048</v>
      </c>
      <c r="P12934" s="15" t="n">
        <f aca="false">K12934-J12934</f>
        <v>312</v>
      </c>
      <c r="Q12934" s="0" t="str">
        <f aca="false">IF(G12934=0,"Out of stock",IF(G12934&lt;H12934,"Understocked",IF(G12934&gt;Summary!$B$6*H12934,"Overstocked","Healthy")))</f>
        <v>Healthy</v>
      </c>
      <c r="R12934" s="0" t="str">
        <f aca="false">IF(I12934&gt;=Summary!$B$7,"Fast",IF(I12934&lt;Summary!$B$8,"Slow","Medium"))</f>
        <v>Medium</v>
      </c>
      <c r="S12934" s="15" t="n">
        <f aca="false">IF(M12934&gt;Summary!$B$5,1,0)</f>
        <v>0</v>
      </c>
      <c r="T12934" s="16" t="n">
        <f aca="false">IF(Q12934="Overstocked",(G12934-Summary!$B$6*H12934)*J12934,0)</f>
        <v>0</v>
      </c>
    </row>
    <row r="12935" customFormat="false" ht="15" hidden="false" customHeight="false" outlineLevel="0" collapsed="false">
      <c r="A12935" s="0" t="s">
        <v>13033</v>
      </c>
      <c r="B12935" s="0" t="s">
        <v>77</v>
      </c>
      <c r="C12935" s="0" t="s">
        <v>96</v>
      </c>
      <c r="D12935" s="0" t="s">
        <v>90</v>
      </c>
      <c r="E12935" s="14" t="n">
        <v>45605</v>
      </c>
      <c r="F12935" s="14" t="n">
        <v>45611</v>
      </c>
      <c r="G12935" s="0" t="n">
        <v>433</v>
      </c>
      <c r="H12935" s="0" t="n">
        <v>133</v>
      </c>
      <c r="I12935" s="0" t="n">
        <v>143</v>
      </c>
      <c r="J12935" s="0" t="n">
        <v>218</v>
      </c>
      <c r="K12935" s="0" t="n">
        <v>555</v>
      </c>
      <c r="L12935" s="15" t="s">
        <v>87</v>
      </c>
      <c r="M12935" s="0" t="n">
        <v>6</v>
      </c>
      <c r="N12935" s="16" t="n">
        <f aca="false">I12935*K12935</f>
        <v>79365</v>
      </c>
      <c r="O12935" s="16" t="n">
        <f aca="false">I12935*(K12935-J12935)</f>
        <v>48191</v>
      </c>
      <c r="P12935" s="15" t="n">
        <f aca="false">K12935-J12935</f>
        <v>337</v>
      </c>
      <c r="Q12935" s="0" t="str">
        <f aca="false">IF(G12935=0,"Out of stock",IF(G12935&lt;H12935,"Understocked",IF(G12935&gt;Summary!$B$6*H12935,"Overstocked","Healthy")))</f>
        <v>Healthy</v>
      </c>
      <c r="R12935" s="0" t="str">
        <f aca="false">IF(I12935&gt;=Summary!$B$7,"Fast",IF(I12935&lt;Summary!$B$8,"Slow","Medium"))</f>
        <v>Medium</v>
      </c>
      <c r="S12935" s="15" t="n">
        <f aca="false">IF(M12935&gt;Summary!$B$5,1,0)</f>
        <v>0</v>
      </c>
      <c r="T12935" s="16" t="n">
        <f aca="false">IF(Q12935="Overstocked",(G12935-Summary!$B$6*H12935)*J12935,0)</f>
        <v>0</v>
      </c>
    </row>
    <row r="12936" customFormat="false" ht="15" hidden="false" customHeight="false" outlineLevel="0" collapsed="false">
      <c r="A12936" s="0" t="s">
        <v>13034</v>
      </c>
      <c r="B12936" s="0" t="s">
        <v>111</v>
      </c>
      <c r="C12936" s="0" t="s">
        <v>96</v>
      </c>
      <c r="D12936" s="0" t="s">
        <v>90</v>
      </c>
      <c r="E12936" s="14" t="n">
        <v>45473</v>
      </c>
      <c r="F12936" s="14" t="n">
        <v>45476</v>
      </c>
      <c r="G12936" s="0" t="n">
        <v>354</v>
      </c>
      <c r="H12936" s="0" t="n">
        <v>131</v>
      </c>
      <c r="I12936" s="0" t="n">
        <v>172</v>
      </c>
      <c r="J12936" s="0" t="n">
        <v>1040</v>
      </c>
      <c r="K12936" s="0" t="n">
        <v>1124</v>
      </c>
      <c r="L12936" s="15" t="s">
        <v>82</v>
      </c>
      <c r="M12936" s="0" t="n">
        <v>3</v>
      </c>
      <c r="N12936" s="16" t="n">
        <f aca="false">I12936*K12936</f>
        <v>193328</v>
      </c>
      <c r="O12936" s="16" t="n">
        <f aca="false">I12936*(K12936-J12936)</f>
        <v>14448</v>
      </c>
      <c r="P12936" s="15" t="n">
        <f aca="false">K12936-J12936</f>
        <v>84</v>
      </c>
      <c r="Q12936" s="0" t="str">
        <f aca="false">IF(G12936=0,"Out of stock",IF(G12936&lt;H12936,"Understocked",IF(G12936&gt;Summary!$B$6*H12936,"Overstocked","Healthy")))</f>
        <v>Healthy</v>
      </c>
      <c r="R12936" s="0" t="str">
        <f aca="false">IF(I12936&gt;=Summary!$B$7,"Fast",IF(I12936&lt;Summary!$B$8,"Slow","Medium"))</f>
        <v>Medium</v>
      </c>
      <c r="S12936" s="15" t="n">
        <f aca="false">IF(M12936&gt;Summary!$B$5,1,0)</f>
        <v>0</v>
      </c>
      <c r="T12936" s="16" t="n">
        <f aca="false">IF(Q12936="Overstocked",(G12936-Summary!$B$6*H12936)*J12936,0)</f>
        <v>0</v>
      </c>
    </row>
    <row r="12937" customFormat="false" ht="15" hidden="false" customHeight="false" outlineLevel="0" collapsed="false">
      <c r="A12937" s="0" t="s">
        <v>13035</v>
      </c>
      <c r="B12937" s="0" t="s">
        <v>115</v>
      </c>
      <c r="C12937" s="0" t="s">
        <v>85</v>
      </c>
      <c r="D12937" s="0" t="s">
        <v>79</v>
      </c>
      <c r="E12937" s="14" t="n">
        <v>45330</v>
      </c>
      <c r="F12937" s="14" t="n">
        <v>45334</v>
      </c>
      <c r="G12937" s="0" t="n">
        <v>306</v>
      </c>
      <c r="H12937" s="0" t="n">
        <v>92</v>
      </c>
      <c r="I12937" s="0" t="n">
        <v>10</v>
      </c>
      <c r="J12937" s="0" t="n">
        <v>1890</v>
      </c>
      <c r="K12937" s="0" t="n">
        <v>2063</v>
      </c>
      <c r="L12937" s="15" t="s">
        <v>87</v>
      </c>
      <c r="M12937" s="0" t="n">
        <v>4</v>
      </c>
      <c r="N12937" s="16" t="n">
        <f aca="false">I12937*K12937</f>
        <v>20630</v>
      </c>
      <c r="O12937" s="16" t="n">
        <f aca="false">I12937*(K12937-J12937)</f>
        <v>1730</v>
      </c>
      <c r="P12937" s="15" t="n">
        <f aca="false">K12937-J12937</f>
        <v>173</v>
      </c>
      <c r="Q12937" s="0" t="str">
        <f aca="false">IF(G12937=0,"Out of stock",IF(G12937&lt;H12937,"Understocked",IF(G12937&gt;Summary!$B$6*H12937,"Overstocked","Healthy")))</f>
        <v>Healthy</v>
      </c>
      <c r="R12937" s="0" t="str">
        <f aca="false">IF(I12937&gt;=Summary!$B$7,"Fast",IF(I12937&lt;Summary!$B$8,"Slow","Medium"))</f>
        <v>Slow</v>
      </c>
      <c r="S12937" s="15" t="n">
        <f aca="false">IF(M12937&gt;Summary!$B$5,1,0)</f>
        <v>0</v>
      </c>
      <c r="T12937" s="16" t="n">
        <f aca="false">IF(Q12937="Overstocked",(G12937-Summary!$B$6*H12937)*J12937,0)</f>
        <v>0</v>
      </c>
    </row>
    <row r="12938" customFormat="false" ht="15" hidden="false" customHeight="false" outlineLevel="0" collapsed="false">
      <c r="A12938" s="0" t="s">
        <v>13036</v>
      </c>
      <c r="B12938" s="0" t="s">
        <v>123</v>
      </c>
      <c r="C12938" s="0" t="s">
        <v>96</v>
      </c>
      <c r="D12938" s="0" t="s">
        <v>92</v>
      </c>
      <c r="E12938" s="14" t="n">
        <v>44987</v>
      </c>
      <c r="F12938" s="14" t="n">
        <v>44989</v>
      </c>
      <c r="G12938" s="0" t="n">
        <v>369</v>
      </c>
      <c r="H12938" s="0" t="n">
        <v>108</v>
      </c>
      <c r="I12938" s="0" t="n">
        <v>289</v>
      </c>
      <c r="J12938" s="0" t="n">
        <v>810</v>
      </c>
      <c r="K12938" s="0" t="n">
        <v>1050</v>
      </c>
      <c r="L12938" s="15" t="s">
        <v>93</v>
      </c>
      <c r="M12938" s="0" t="n">
        <v>2</v>
      </c>
      <c r="N12938" s="16" t="n">
        <f aca="false">I12938*K12938</f>
        <v>303450</v>
      </c>
      <c r="O12938" s="16" t="n">
        <f aca="false">I12938*(K12938-J12938)</f>
        <v>69360</v>
      </c>
      <c r="P12938" s="15" t="n">
        <f aca="false">K12938-J12938</f>
        <v>240</v>
      </c>
      <c r="Q12938" s="0" t="str">
        <f aca="false">IF(G12938=0,"Out of stock",IF(G12938&lt;H12938,"Understocked",IF(G12938&gt;Summary!$B$6*H12938,"Overstocked","Healthy")))</f>
        <v>Healthy</v>
      </c>
      <c r="R12938" s="0" t="str">
        <f aca="false">IF(I12938&gt;=Summary!$B$7,"Fast",IF(I12938&lt;Summary!$B$8,"Slow","Medium"))</f>
        <v>Fast</v>
      </c>
      <c r="S12938" s="15" t="n">
        <f aca="false">IF(M12938&gt;Summary!$B$5,1,0)</f>
        <v>0</v>
      </c>
      <c r="T12938" s="16" t="n">
        <f aca="false">IF(Q12938="Overstocked",(G12938-Summary!$B$6*H12938)*J12938,0)</f>
        <v>0</v>
      </c>
    </row>
    <row r="12939" customFormat="false" ht="15" hidden="false" customHeight="false" outlineLevel="0" collapsed="false">
      <c r="A12939" s="0" t="s">
        <v>13037</v>
      </c>
      <c r="B12939" s="0" t="s">
        <v>84</v>
      </c>
      <c r="C12939" s="0" t="s">
        <v>78</v>
      </c>
      <c r="D12939" s="0" t="s">
        <v>92</v>
      </c>
      <c r="E12939" s="14" t="n">
        <v>45318</v>
      </c>
      <c r="F12939" s="14" t="n">
        <v>45322</v>
      </c>
      <c r="G12939" s="0" t="n">
        <v>369</v>
      </c>
      <c r="H12939" s="0" t="n">
        <v>82</v>
      </c>
      <c r="I12939" s="0" t="n">
        <v>180</v>
      </c>
      <c r="J12939" s="0" t="n">
        <v>1146</v>
      </c>
      <c r="K12939" s="0" t="n">
        <v>1512</v>
      </c>
      <c r="L12939" s="15" t="s">
        <v>87</v>
      </c>
      <c r="M12939" s="0" t="n">
        <v>4</v>
      </c>
      <c r="N12939" s="16" t="n">
        <f aca="false">I12939*K12939</f>
        <v>272160</v>
      </c>
      <c r="O12939" s="16" t="n">
        <f aca="false">I12939*(K12939-J12939)</f>
        <v>65880</v>
      </c>
      <c r="P12939" s="15" t="n">
        <f aca="false">K12939-J12939</f>
        <v>366</v>
      </c>
      <c r="Q12939" s="0" t="str">
        <f aca="false">IF(G12939=0,"Out of stock",IF(G12939&lt;H12939,"Understocked",IF(G12939&gt;Summary!$B$6*H12939,"Overstocked","Healthy")))</f>
        <v>Overstocked</v>
      </c>
      <c r="R12939" s="0" t="str">
        <f aca="false">IF(I12939&gt;=Summary!$B$7,"Fast",IF(I12939&lt;Summary!$B$8,"Slow","Medium"))</f>
        <v>Medium</v>
      </c>
      <c r="S12939" s="15" t="n">
        <f aca="false">IF(M12939&gt;Summary!$B$5,1,0)</f>
        <v>0</v>
      </c>
      <c r="T12939" s="16" t="n">
        <f aca="false">IF(Q12939="Overstocked",(G12939-Summary!$B$6*H12939)*J12939,0)</f>
        <v>46986</v>
      </c>
    </row>
    <row r="12940" customFormat="false" ht="15" hidden="false" customHeight="false" outlineLevel="0" collapsed="false">
      <c r="A12940" s="0" t="s">
        <v>13038</v>
      </c>
      <c r="B12940" s="0" t="s">
        <v>77</v>
      </c>
      <c r="C12940" s="0" t="s">
        <v>104</v>
      </c>
      <c r="D12940" s="0" t="s">
        <v>86</v>
      </c>
      <c r="E12940" s="14" t="n">
        <v>45414</v>
      </c>
      <c r="F12940" s="14" t="n">
        <v>45419</v>
      </c>
      <c r="G12940" s="0" t="n">
        <v>170</v>
      </c>
      <c r="H12940" s="0" t="n">
        <v>119</v>
      </c>
      <c r="I12940" s="0" t="n">
        <v>128</v>
      </c>
      <c r="J12940" s="0" t="n">
        <v>633</v>
      </c>
      <c r="K12940" s="0" t="n">
        <v>715</v>
      </c>
      <c r="L12940" s="15" t="s">
        <v>87</v>
      </c>
      <c r="M12940" s="0" t="n">
        <v>5</v>
      </c>
      <c r="N12940" s="16" t="n">
        <f aca="false">I12940*K12940</f>
        <v>91520</v>
      </c>
      <c r="O12940" s="16" t="n">
        <f aca="false">I12940*(K12940-J12940)</f>
        <v>10496</v>
      </c>
      <c r="P12940" s="15" t="n">
        <f aca="false">K12940-J12940</f>
        <v>82</v>
      </c>
      <c r="Q12940" s="0" t="str">
        <f aca="false">IF(G12940=0,"Out of stock",IF(G12940&lt;H12940,"Understocked",IF(G12940&gt;Summary!$B$6*H12940,"Overstocked","Healthy")))</f>
        <v>Healthy</v>
      </c>
      <c r="R12940" s="0" t="str">
        <f aca="false">IF(I12940&gt;=Summary!$B$7,"Fast",IF(I12940&lt;Summary!$B$8,"Slow","Medium"))</f>
        <v>Medium</v>
      </c>
      <c r="S12940" s="15" t="n">
        <f aca="false">IF(M12940&gt;Summary!$B$5,1,0)</f>
        <v>0</v>
      </c>
      <c r="T12940" s="16" t="n">
        <f aca="false">IF(Q12940="Overstocked",(G12940-Summary!$B$6*H12940)*J12940,0)</f>
        <v>0</v>
      </c>
    </row>
    <row r="12941" customFormat="false" ht="15" hidden="false" customHeight="false" outlineLevel="0" collapsed="false">
      <c r="A12941" s="0" t="s">
        <v>13039</v>
      </c>
      <c r="B12941" s="0" t="s">
        <v>111</v>
      </c>
      <c r="C12941" s="0" t="s">
        <v>104</v>
      </c>
      <c r="D12941" s="0" t="s">
        <v>86</v>
      </c>
      <c r="E12941" s="14" t="n">
        <v>45480</v>
      </c>
      <c r="F12941" s="14" t="n">
        <v>45487</v>
      </c>
      <c r="G12941" s="0" t="n">
        <v>352</v>
      </c>
      <c r="H12941" s="0" t="n">
        <v>70</v>
      </c>
      <c r="I12941" s="0" t="n">
        <v>295</v>
      </c>
      <c r="J12941" s="0" t="n">
        <v>1175</v>
      </c>
      <c r="K12941" s="0" t="n">
        <v>1289</v>
      </c>
      <c r="L12941" s="15" t="s">
        <v>97</v>
      </c>
      <c r="M12941" s="0" t="n">
        <v>7</v>
      </c>
      <c r="N12941" s="16" t="n">
        <f aca="false">I12941*K12941</f>
        <v>380255</v>
      </c>
      <c r="O12941" s="16" t="n">
        <f aca="false">I12941*(K12941-J12941)</f>
        <v>33630</v>
      </c>
      <c r="P12941" s="15" t="n">
        <f aca="false">K12941-J12941</f>
        <v>114</v>
      </c>
      <c r="Q12941" s="0" t="str">
        <f aca="false">IF(G12941=0,"Out of stock",IF(G12941&lt;H12941,"Understocked",IF(G12941&gt;Summary!$B$6*H12941,"Overstocked","Healthy")))</f>
        <v>Overstocked</v>
      </c>
      <c r="R12941" s="0" t="str">
        <f aca="false">IF(I12941&gt;=Summary!$B$7,"Fast",IF(I12941&lt;Summary!$B$8,"Slow","Medium"))</f>
        <v>Fast</v>
      </c>
      <c r="S12941" s="15" t="n">
        <f aca="false">IF(M12941&gt;Summary!$B$5,1,0)</f>
        <v>0</v>
      </c>
      <c r="T12941" s="16" t="n">
        <f aca="false">IF(Q12941="Overstocked",(G12941-Summary!$B$6*H12941)*J12941,0)</f>
        <v>84600</v>
      </c>
    </row>
    <row r="12942" customFormat="false" ht="15" hidden="false" customHeight="false" outlineLevel="0" collapsed="false">
      <c r="A12942" s="0" t="s">
        <v>13040</v>
      </c>
      <c r="B12942" s="0" t="s">
        <v>107</v>
      </c>
      <c r="C12942" s="0" t="s">
        <v>85</v>
      </c>
      <c r="D12942" s="0" t="s">
        <v>90</v>
      </c>
      <c r="E12942" s="14" t="n">
        <v>45117</v>
      </c>
      <c r="F12942" s="14" t="n">
        <v>45122</v>
      </c>
      <c r="G12942" s="0" t="n">
        <v>102</v>
      </c>
      <c r="H12942" s="0" t="n">
        <v>77</v>
      </c>
      <c r="I12942" s="0" t="n">
        <v>38</v>
      </c>
      <c r="J12942" s="0" t="n">
        <v>605</v>
      </c>
      <c r="K12942" s="0" t="n">
        <v>909</v>
      </c>
      <c r="L12942" s="15" t="s">
        <v>80</v>
      </c>
      <c r="M12942" s="0" t="n">
        <v>5</v>
      </c>
      <c r="N12942" s="16" t="n">
        <f aca="false">I12942*K12942</f>
        <v>34542</v>
      </c>
      <c r="O12942" s="16" t="n">
        <f aca="false">I12942*(K12942-J12942)</f>
        <v>11552</v>
      </c>
      <c r="P12942" s="15" t="n">
        <f aca="false">K12942-J12942</f>
        <v>304</v>
      </c>
      <c r="Q12942" s="0" t="str">
        <f aca="false">IF(G12942=0,"Out of stock",IF(G12942&lt;H12942,"Understocked",IF(G12942&gt;Summary!$B$6*H12942,"Overstocked","Healthy")))</f>
        <v>Healthy</v>
      </c>
      <c r="R12942" s="0" t="str">
        <f aca="false">IF(I12942&gt;=Summary!$B$7,"Fast",IF(I12942&lt;Summary!$B$8,"Slow","Medium"))</f>
        <v>Slow</v>
      </c>
      <c r="S12942" s="15" t="n">
        <f aca="false">IF(M12942&gt;Summary!$B$5,1,0)</f>
        <v>0</v>
      </c>
      <c r="T12942" s="16" t="n">
        <f aca="false">IF(Q12942="Overstocked",(G12942-Summary!$B$6*H12942)*J12942,0)</f>
        <v>0</v>
      </c>
    </row>
    <row r="12943" customFormat="false" ht="15" hidden="false" customHeight="false" outlineLevel="0" collapsed="false">
      <c r="A12943" s="0" t="s">
        <v>13041</v>
      </c>
      <c r="B12943" s="0" t="s">
        <v>77</v>
      </c>
      <c r="C12943" s="0" t="s">
        <v>78</v>
      </c>
      <c r="D12943" s="0" t="s">
        <v>86</v>
      </c>
      <c r="E12943" s="14" t="n">
        <v>45578</v>
      </c>
      <c r="F12943" s="14" t="n">
        <v>45582</v>
      </c>
      <c r="G12943" s="0" t="n">
        <v>281</v>
      </c>
      <c r="H12943" s="0" t="n">
        <v>68</v>
      </c>
      <c r="I12943" s="0" t="n">
        <v>244</v>
      </c>
      <c r="J12943" s="0" t="n">
        <v>1364</v>
      </c>
      <c r="K12943" s="0" t="n">
        <v>1542</v>
      </c>
      <c r="L12943" s="15" t="s">
        <v>82</v>
      </c>
      <c r="M12943" s="0" t="n">
        <v>4</v>
      </c>
      <c r="N12943" s="16" t="n">
        <f aca="false">I12943*K12943</f>
        <v>376248</v>
      </c>
      <c r="O12943" s="16" t="n">
        <f aca="false">I12943*(K12943-J12943)</f>
        <v>43432</v>
      </c>
      <c r="P12943" s="15" t="n">
        <f aca="false">K12943-J12943</f>
        <v>178</v>
      </c>
      <c r="Q12943" s="0" t="str">
        <f aca="false">IF(G12943=0,"Out of stock",IF(G12943&lt;H12943,"Understocked",IF(G12943&gt;Summary!$B$6*H12943,"Overstocked","Healthy")))</f>
        <v>Overstocked</v>
      </c>
      <c r="R12943" s="0" t="str">
        <f aca="false">IF(I12943&gt;=Summary!$B$7,"Fast",IF(I12943&lt;Summary!$B$8,"Slow","Medium"))</f>
        <v>Fast</v>
      </c>
      <c r="S12943" s="15" t="n">
        <f aca="false">IF(M12943&gt;Summary!$B$5,1,0)</f>
        <v>0</v>
      </c>
      <c r="T12943" s="16" t="n">
        <f aca="false">IF(Q12943="Overstocked",(G12943-Summary!$B$6*H12943)*J12943,0)</f>
        <v>12276</v>
      </c>
    </row>
    <row r="12944" customFormat="false" ht="15" hidden="false" customHeight="false" outlineLevel="0" collapsed="false">
      <c r="A12944" s="0" t="s">
        <v>13042</v>
      </c>
      <c r="B12944" s="0" t="s">
        <v>84</v>
      </c>
      <c r="C12944" s="0" t="s">
        <v>85</v>
      </c>
      <c r="D12944" s="0" t="s">
        <v>79</v>
      </c>
      <c r="E12944" s="14" t="n">
        <v>45655</v>
      </c>
      <c r="F12944" s="14" t="n">
        <v>45665</v>
      </c>
      <c r="G12944" s="0" t="n">
        <v>125</v>
      </c>
      <c r="H12944" s="0" t="n">
        <v>145</v>
      </c>
      <c r="I12944" s="0" t="n">
        <v>68</v>
      </c>
      <c r="J12944" s="0" t="n">
        <v>1056</v>
      </c>
      <c r="K12944" s="0" t="n">
        <v>1211</v>
      </c>
      <c r="L12944" s="15" t="s">
        <v>97</v>
      </c>
      <c r="M12944" s="0" t="n">
        <v>10</v>
      </c>
      <c r="N12944" s="16" t="n">
        <f aca="false">I12944*K12944</f>
        <v>82348</v>
      </c>
      <c r="O12944" s="16" t="n">
        <f aca="false">I12944*(K12944-J12944)</f>
        <v>10540</v>
      </c>
      <c r="P12944" s="15" t="n">
        <f aca="false">K12944-J12944</f>
        <v>155</v>
      </c>
      <c r="Q12944" s="0" t="str">
        <f aca="false">IF(G12944=0,"Out of stock",IF(G12944&lt;H12944,"Understocked",IF(G12944&gt;Summary!$B$6*H12944,"Overstocked","Healthy")))</f>
        <v>Understocked</v>
      </c>
      <c r="R12944" s="0" t="str">
        <f aca="false">IF(I12944&gt;=Summary!$B$7,"Fast",IF(I12944&lt;Summary!$B$8,"Slow","Medium"))</f>
        <v>Slow</v>
      </c>
      <c r="S12944" s="15" t="n">
        <f aca="false">IF(M12944&gt;Summary!$B$5,1,0)</f>
        <v>1</v>
      </c>
      <c r="T12944" s="16" t="n">
        <f aca="false">IF(Q12944="Overstocked",(G12944-Summary!$B$6*H12944)*J12944,0)</f>
        <v>0</v>
      </c>
    </row>
    <row r="12945" customFormat="false" ht="15" hidden="false" customHeight="false" outlineLevel="0" collapsed="false">
      <c r="A12945" s="0" t="s">
        <v>13043</v>
      </c>
      <c r="B12945" s="0" t="s">
        <v>113</v>
      </c>
      <c r="C12945" s="0" t="s">
        <v>78</v>
      </c>
      <c r="D12945" s="0" t="s">
        <v>90</v>
      </c>
      <c r="E12945" s="14" t="n">
        <v>45444</v>
      </c>
      <c r="F12945" s="14" t="n">
        <v>45447</v>
      </c>
      <c r="G12945" s="0" t="n">
        <v>200</v>
      </c>
      <c r="H12945" s="0" t="n">
        <v>113</v>
      </c>
      <c r="I12945" s="0" t="n">
        <v>298</v>
      </c>
      <c r="J12945" s="0" t="n">
        <v>380</v>
      </c>
      <c r="K12945" s="0" t="n">
        <v>723</v>
      </c>
      <c r="L12945" s="15" t="s">
        <v>82</v>
      </c>
      <c r="M12945" s="0" t="n">
        <v>3</v>
      </c>
      <c r="N12945" s="16" t="n">
        <f aca="false">I12945*K12945</f>
        <v>215454</v>
      </c>
      <c r="O12945" s="16" t="n">
        <f aca="false">I12945*(K12945-J12945)</f>
        <v>102214</v>
      </c>
      <c r="P12945" s="15" t="n">
        <f aca="false">K12945-J12945</f>
        <v>343</v>
      </c>
      <c r="Q12945" s="0" t="str">
        <f aca="false">IF(G12945=0,"Out of stock",IF(G12945&lt;H12945,"Understocked",IF(G12945&gt;Summary!$B$6*H12945,"Overstocked","Healthy")))</f>
        <v>Healthy</v>
      </c>
      <c r="R12945" s="0" t="str">
        <f aca="false">IF(I12945&gt;=Summary!$B$7,"Fast",IF(I12945&lt;Summary!$B$8,"Slow","Medium"))</f>
        <v>Fast</v>
      </c>
      <c r="S12945" s="15" t="n">
        <f aca="false">IF(M12945&gt;Summary!$B$5,1,0)</f>
        <v>0</v>
      </c>
      <c r="T12945" s="16" t="n">
        <f aca="false">IF(Q12945="Overstocked",(G12945-Summary!$B$6*H12945)*J12945,0)</f>
        <v>0</v>
      </c>
    </row>
    <row r="12946" customFormat="false" ht="15" hidden="false" customHeight="false" outlineLevel="0" collapsed="false">
      <c r="A12946" s="0" t="s">
        <v>13044</v>
      </c>
      <c r="B12946" s="0" t="s">
        <v>101</v>
      </c>
      <c r="C12946" s="0" t="s">
        <v>85</v>
      </c>
      <c r="D12946" s="0" t="s">
        <v>90</v>
      </c>
      <c r="E12946" s="14" t="n">
        <v>45496</v>
      </c>
      <c r="F12946" s="14" t="n">
        <v>45505</v>
      </c>
      <c r="G12946" s="0" t="n">
        <v>144</v>
      </c>
      <c r="H12946" s="0" t="n">
        <v>94</v>
      </c>
      <c r="I12946" s="0" t="n">
        <v>184</v>
      </c>
      <c r="J12946" s="0" t="n">
        <v>250</v>
      </c>
      <c r="K12946" s="0" t="n">
        <v>356</v>
      </c>
      <c r="L12946" s="15" t="s">
        <v>87</v>
      </c>
      <c r="M12946" s="0" t="n">
        <v>9</v>
      </c>
      <c r="N12946" s="16" t="n">
        <f aca="false">I12946*K12946</f>
        <v>65504</v>
      </c>
      <c r="O12946" s="16" t="n">
        <f aca="false">I12946*(K12946-J12946)</f>
        <v>19504</v>
      </c>
      <c r="P12946" s="15" t="n">
        <f aca="false">K12946-J12946</f>
        <v>106</v>
      </c>
      <c r="Q12946" s="0" t="str">
        <f aca="false">IF(G12946=0,"Out of stock",IF(G12946&lt;H12946,"Understocked",IF(G12946&gt;Summary!$B$6*H12946,"Overstocked","Healthy")))</f>
        <v>Healthy</v>
      </c>
      <c r="R12946" s="0" t="str">
        <f aca="false">IF(I12946&gt;=Summary!$B$7,"Fast",IF(I12946&lt;Summary!$B$8,"Slow","Medium"))</f>
        <v>Medium</v>
      </c>
      <c r="S12946" s="15" t="n">
        <f aca="false">IF(M12946&gt;Summary!$B$5,1,0)</f>
        <v>1</v>
      </c>
      <c r="T12946" s="16" t="n">
        <f aca="false">IF(Q12946="Overstocked",(G12946-Summary!$B$6*H12946)*J12946,0)</f>
        <v>0</v>
      </c>
    </row>
    <row r="12947" customFormat="false" ht="15" hidden="false" customHeight="false" outlineLevel="0" collapsed="false">
      <c r="A12947" s="0" t="s">
        <v>13045</v>
      </c>
      <c r="B12947" s="0" t="s">
        <v>95</v>
      </c>
      <c r="C12947" s="0" t="s">
        <v>78</v>
      </c>
      <c r="D12947" s="0" t="s">
        <v>90</v>
      </c>
      <c r="E12947" s="14" t="n">
        <v>45542</v>
      </c>
      <c r="F12947" s="14" t="n">
        <v>45550</v>
      </c>
      <c r="G12947" s="0" t="n">
        <v>117</v>
      </c>
      <c r="H12947" s="0" t="n">
        <v>96</v>
      </c>
      <c r="I12947" s="0" t="n">
        <v>113</v>
      </c>
      <c r="J12947" s="0" t="n">
        <v>1419</v>
      </c>
      <c r="K12947" s="0" t="n">
        <v>1508</v>
      </c>
      <c r="L12947" s="15" t="s">
        <v>87</v>
      </c>
      <c r="M12947" s="0" t="n">
        <v>8</v>
      </c>
      <c r="N12947" s="16" t="n">
        <f aca="false">I12947*K12947</f>
        <v>170404</v>
      </c>
      <c r="O12947" s="16" t="n">
        <f aca="false">I12947*(K12947-J12947)</f>
        <v>10057</v>
      </c>
      <c r="P12947" s="15" t="n">
        <f aca="false">K12947-J12947</f>
        <v>89</v>
      </c>
      <c r="Q12947" s="0" t="str">
        <f aca="false">IF(G12947=0,"Out of stock",IF(G12947&lt;H12947,"Understocked",IF(G12947&gt;Summary!$B$6*H12947,"Overstocked","Healthy")))</f>
        <v>Healthy</v>
      </c>
      <c r="R12947" s="0" t="str">
        <f aca="false">IF(I12947&gt;=Summary!$B$7,"Fast",IF(I12947&lt;Summary!$B$8,"Slow","Medium"))</f>
        <v>Medium</v>
      </c>
      <c r="S12947" s="15" t="n">
        <f aca="false">IF(M12947&gt;Summary!$B$5,1,0)</f>
        <v>1</v>
      </c>
      <c r="T12947" s="16" t="n">
        <f aca="false">IF(Q12947="Overstocked",(G12947-Summary!$B$6*H12947)*J12947,0)</f>
        <v>0</v>
      </c>
    </row>
    <row r="12948" customFormat="false" ht="15" hidden="false" customHeight="false" outlineLevel="0" collapsed="false">
      <c r="A12948" s="0" t="s">
        <v>13046</v>
      </c>
      <c r="B12948" s="0" t="s">
        <v>123</v>
      </c>
      <c r="C12948" s="0" t="s">
        <v>104</v>
      </c>
      <c r="D12948" s="0" t="s">
        <v>79</v>
      </c>
      <c r="E12948" s="14" t="n">
        <v>45619</v>
      </c>
      <c r="F12948" s="14" t="n">
        <v>45623</v>
      </c>
      <c r="G12948" s="0" t="n">
        <v>480</v>
      </c>
      <c r="H12948" s="0" t="n">
        <v>60</v>
      </c>
      <c r="I12948" s="0" t="n">
        <v>298</v>
      </c>
      <c r="J12948" s="0" t="n">
        <v>910</v>
      </c>
      <c r="K12948" s="0" t="n">
        <v>1088</v>
      </c>
      <c r="L12948" s="15" t="s">
        <v>93</v>
      </c>
      <c r="M12948" s="0" t="n">
        <v>4</v>
      </c>
      <c r="N12948" s="16" t="n">
        <f aca="false">I12948*K12948</f>
        <v>324224</v>
      </c>
      <c r="O12948" s="16" t="n">
        <f aca="false">I12948*(K12948-J12948)</f>
        <v>53044</v>
      </c>
      <c r="P12948" s="15" t="n">
        <f aca="false">K12948-J12948</f>
        <v>178</v>
      </c>
      <c r="Q12948" s="0" t="str">
        <f aca="false">IF(G12948=0,"Out of stock",IF(G12948&lt;H12948,"Understocked",IF(G12948&gt;Summary!$B$6*H12948,"Overstocked","Healthy")))</f>
        <v>Overstocked</v>
      </c>
      <c r="R12948" s="0" t="str">
        <f aca="false">IF(I12948&gt;=Summary!$B$7,"Fast",IF(I12948&lt;Summary!$B$8,"Slow","Medium"))</f>
        <v>Fast</v>
      </c>
      <c r="S12948" s="15" t="n">
        <f aca="false">IF(M12948&gt;Summary!$B$5,1,0)</f>
        <v>0</v>
      </c>
      <c r="T12948" s="16" t="n">
        <f aca="false">IF(Q12948="Overstocked",(G12948-Summary!$B$6*H12948)*J12948,0)</f>
        <v>218400</v>
      </c>
    </row>
    <row r="12949" customFormat="false" ht="15" hidden="false" customHeight="false" outlineLevel="0" collapsed="false">
      <c r="A12949" s="0" t="s">
        <v>13047</v>
      </c>
      <c r="B12949" s="0" t="s">
        <v>101</v>
      </c>
      <c r="C12949" s="0" t="s">
        <v>96</v>
      </c>
      <c r="D12949" s="0" t="s">
        <v>79</v>
      </c>
      <c r="E12949" s="14" t="n">
        <v>45491</v>
      </c>
      <c r="F12949" s="14" t="n">
        <v>45501</v>
      </c>
      <c r="G12949" s="0" t="n">
        <v>358</v>
      </c>
      <c r="H12949" s="0" t="n">
        <v>137</v>
      </c>
      <c r="I12949" s="0" t="n">
        <v>0</v>
      </c>
      <c r="J12949" s="0" t="n">
        <v>1113</v>
      </c>
      <c r="K12949" s="0" t="n">
        <v>1194</v>
      </c>
      <c r="L12949" s="15" t="s">
        <v>82</v>
      </c>
      <c r="M12949" s="0" t="n">
        <v>10</v>
      </c>
      <c r="N12949" s="16" t="n">
        <f aca="false">I12949*K12949</f>
        <v>0</v>
      </c>
      <c r="O12949" s="16" t="n">
        <f aca="false">I12949*(K12949-J12949)</f>
        <v>0</v>
      </c>
      <c r="P12949" s="15" t="n">
        <f aca="false">K12949-J12949</f>
        <v>81</v>
      </c>
      <c r="Q12949" s="0" t="str">
        <f aca="false">IF(G12949=0,"Out of stock",IF(G12949&lt;H12949,"Understocked",IF(G12949&gt;Summary!$B$6*H12949,"Overstocked","Healthy")))</f>
        <v>Healthy</v>
      </c>
      <c r="R12949" s="0" t="str">
        <f aca="false">IF(I12949&gt;=Summary!$B$7,"Fast",IF(I12949&lt;Summary!$B$8,"Slow","Medium"))</f>
        <v>Slow</v>
      </c>
      <c r="S12949" s="15" t="n">
        <f aca="false">IF(M12949&gt;Summary!$B$5,1,0)</f>
        <v>1</v>
      </c>
      <c r="T12949" s="16" t="n">
        <f aca="false">IF(Q12949="Overstocked",(G12949-Summary!$B$6*H12949)*J12949,0)</f>
        <v>0</v>
      </c>
    </row>
    <row r="12950" customFormat="false" ht="15" hidden="false" customHeight="false" outlineLevel="0" collapsed="false">
      <c r="A12950" s="0" t="s">
        <v>13048</v>
      </c>
      <c r="B12950" s="0" t="s">
        <v>84</v>
      </c>
      <c r="C12950" s="0" t="s">
        <v>96</v>
      </c>
      <c r="D12950" s="0" t="s">
        <v>102</v>
      </c>
      <c r="E12950" s="14" t="n">
        <v>45155</v>
      </c>
      <c r="F12950" s="14" t="n">
        <v>45156</v>
      </c>
      <c r="G12950" s="0" t="n">
        <v>451</v>
      </c>
      <c r="H12950" s="0" t="n">
        <v>149</v>
      </c>
      <c r="I12950" s="0" t="n">
        <v>85</v>
      </c>
      <c r="J12950" s="0" t="n">
        <v>1556</v>
      </c>
      <c r="K12950" s="0" t="n">
        <v>1969</v>
      </c>
      <c r="L12950" s="15" t="s">
        <v>97</v>
      </c>
      <c r="M12950" s="0" t="n">
        <v>1</v>
      </c>
      <c r="N12950" s="16" t="n">
        <f aca="false">I12950*K12950</f>
        <v>167365</v>
      </c>
      <c r="O12950" s="16" t="n">
        <f aca="false">I12950*(K12950-J12950)</f>
        <v>35105</v>
      </c>
      <c r="P12950" s="15" t="n">
        <f aca="false">K12950-J12950</f>
        <v>413</v>
      </c>
      <c r="Q12950" s="0" t="str">
        <f aca="false">IF(G12950=0,"Out of stock",IF(G12950&lt;H12950,"Understocked",IF(G12950&gt;Summary!$B$6*H12950,"Overstocked","Healthy")))</f>
        <v>Healthy</v>
      </c>
      <c r="R12950" s="0" t="str">
        <f aca="false">IF(I12950&gt;=Summary!$B$7,"Fast",IF(I12950&lt;Summary!$B$8,"Slow","Medium"))</f>
        <v>Slow</v>
      </c>
      <c r="S12950" s="15" t="n">
        <f aca="false">IF(M12950&gt;Summary!$B$5,1,0)</f>
        <v>0</v>
      </c>
      <c r="T12950" s="16" t="n">
        <f aca="false">IF(Q12950="Overstocked",(G12950-Summary!$B$6*H12950)*J12950,0)</f>
        <v>0</v>
      </c>
    </row>
    <row r="12951" customFormat="false" ht="15" hidden="false" customHeight="false" outlineLevel="0" collapsed="false">
      <c r="A12951" s="0" t="s">
        <v>13049</v>
      </c>
      <c r="B12951" s="0" t="s">
        <v>89</v>
      </c>
      <c r="C12951" s="0" t="s">
        <v>78</v>
      </c>
      <c r="D12951" s="0" t="s">
        <v>79</v>
      </c>
      <c r="E12951" s="14" t="n">
        <v>45407</v>
      </c>
      <c r="F12951" s="14" t="n">
        <v>45416</v>
      </c>
      <c r="G12951" s="0" t="n">
        <v>492</v>
      </c>
      <c r="H12951" s="0" t="n">
        <v>66</v>
      </c>
      <c r="I12951" s="0" t="n">
        <v>108</v>
      </c>
      <c r="J12951" s="0" t="n">
        <v>1022</v>
      </c>
      <c r="K12951" s="0" t="n">
        <v>1373</v>
      </c>
      <c r="L12951" s="15" t="s">
        <v>80</v>
      </c>
      <c r="M12951" s="0" t="n">
        <v>9</v>
      </c>
      <c r="N12951" s="16" t="n">
        <f aca="false">I12951*K12951</f>
        <v>148284</v>
      </c>
      <c r="O12951" s="16" t="n">
        <f aca="false">I12951*(K12951-J12951)</f>
        <v>37908</v>
      </c>
      <c r="P12951" s="15" t="n">
        <f aca="false">K12951-J12951</f>
        <v>351</v>
      </c>
      <c r="Q12951" s="0" t="str">
        <f aca="false">IF(G12951=0,"Out of stock",IF(G12951&lt;H12951,"Understocked",IF(G12951&gt;Summary!$B$6*H12951,"Overstocked","Healthy")))</f>
        <v>Overstocked</v>
      </c>
      <c r="R12951" s="0" t="str">
        <f aca="false">IF(I12951&gt;=Summary!$B$7,"Fast",IF(I12951&lt;Summary!$B$8,"Slow","Medium"))</f>
        <v>Medium</v>
      </c>
      <c r="S12951" s="15" t="n">
        <f aca="false">IF(M12951&gt;Summary!$B$5,1,0)</f>
        <v>1</v>
      </c>
      <c r="T12951" s="16" t="n">
        <f aca="false">IF(Q12951="Overstocked",(G12951-Summary!$B$6*H12951)*J12951,0)</f>
        <v>233016</v>
      </c>
    </row>
    <row r="12952" customFormat="false" ht="15" hidden="false" customHeight="false" outlineLevel="0" collapsed="false">
      <c r="A12952" s="0" t="s">
        <v>13050</v>
      </c>
      <c r="B12952" s="0" t="s">
        <v>101</v>
      </c>
      <c r="C12952" s="0" t="s">
        <v>78</v>
      </c>
      <c r="D12952" s="0" t="s">
        <v>79</v>
      </c>
      <c r="E12952" s="14" t="n">
        <v>45104</v>
      </c>
      <c r="F12952" s="14" t="n">
        <v>45114</v>
      </c>
      <c r="G12952" s="0" t="n">
        <v>179</v>
      </c>
      <c r="H12952" s="0" t="n">
        <v>145</v>
      </c>
      <c r="I12952" s="0" t="n">
        <v>112</v>
      </c>
      <c r="J12952" s="0" t="n">
        <v>1043</v>
      </c>
      <c r="K12952" s="0" t="n">
        <v>1394</v>
      </c>
      <c r="L12952" s="15" t="s">
        <v>80</v>
      </c>
      <c r="M12952" s="0" t="n">
        <v>10</v>
      </c>
      <c r="N12952" s="16" t="n">
        <f aca="false">I12952*K12952</f>
        <v>156128</v>
      </c>
      <c r="O12952" s="16" t="n">
        <f aca="false">I12952*(K12952-J12952)</f>
        <v>39312</v>
      </c>
      <c r="P12952" s="15" t="n">
        <f aca="false">K12952-J12952</f>
        <v>351</v>
      </c>
      <c r="Q12952" s="0" t="str">
        <f aca="false">IF(G12952=0,"Out of stock",IF(G12952&lt;H12952,"Understocked",IF(G12952&gt;Summary!$B$6*H12952,"Overstocked","Healthy")))</f>
        <v>Healthy</v>
      </c>
      <c r="R12952" s="0" t="str">
        <f aca="false">IF(I12952&gt;=Summary!$B$7,"Fast",IF(I12952&lt;Summary!$B$8,"Slow","Medium"))</f>
        <v>Medium</v>
      </c>
      <c r="S12952" s="15" t="n">
        <f aca="false">IF(M12952&gt;Summary!$B$5,1,0)</f>
        <v>1</v>
      </c>
      <c r="T12952" s="16" t="n">
        <f aca="false">IF(Q12952="Overstocked",(G12952-Summary!$B$6*H12952)*J12952,0)</f>
        <v>0</v>
      </c>
    </row>
    <row r="12953" customFormat="false" ht="15" hidden="false" customHeight="false" outlineLevel="0" collapsed="false">
      <c r="A12953" s="0" t="s">
        <v>13051</v>
      </c>
      <c r="B12953" s="0" t="s">
        <v>84</v>
      </c>
      <c r="C12953" s="0" t="s">
        <v>78</v>
      </c>
      <c r="D12953" s="0" t="s">
        <v>86</v>
      </c>
      <c r="E12953" s="14" t="n">
        <v>45579</v>
      </c>
      <c r="F12953" s="14" t="n">
        <v>45584</v>
      </c>
      <c r="G12953" s="0" t="n">
        <v>62</v>
      </c>
      <c r="H12953" s="0" t="n">
        <v>92</v>
      </c>
      <c r="I12953" s="0" t="n">
        <v>134</v>
      </c>
      <c r="J12953" s="0" t="n">
        <v>1984</v>
      </c>
      <c r="K12953" s="0" t="n">
        <v>2316</v>
      </c>
      <c r="L12953" s="15" t="s">
        <v>97</v>
      </c>
      <c r="M12953" s="0" t="n">
        <v>5</v>
      </c>
      <c r="N12953" s="16" t="n">
        <f aca="false">I12953*K12953</f>
        <v>310344</v>
      </c>
      <c r="O12953" s="16" t="n">
        <f aca="false">I12953*(K12953-J12953)</f>
        <v>44488</v>
      </c>
      <c r="P12953" s="15" t="n">
        <f aca="false">K12953-J12953</f>
        <v>332</v>
      </c>
      <c r="Q12953" s="0" t="str">
        <f aca="false">IF(G12953=0,"Out of stock",IF(G12953&lt;H12953,"Understocked",IF(G12953&gt;Summary!$B$6*H12953,"Overstocked","Healthy")))</f>
        <v>Understocked</v>
      </c>
      <c r="R12953" s="0" t="str">
        <f aca="false">IF(I12953&gt;=Summary!$B$7,"Fast",IF(I12953&lt;Summary!$B$8,"Slow","Medium"))</f>
        <v>Medium</v>
      </c>
      <c r="S12953" s="15" t="n">
        <f aca="false">IF(M12953&gt;Summary!$B$5,1,0)</f>
        <v>0</v>
      </c>
      <c r="T12953" s="16" t="n">
        <f aca="false">IF(Q12953="Overstocked",(G12953-Summary!$B$6*H12953)*J12953,0)</f>
        <v>0</v>
      </c>
    </row>
    <row r="12954" customFormat="false" ht="15" hidden="false" customHeight="false" outlineLevel="0" collapsed="false">
      <c r="A12954" s="0" t="s">
        <v>13052</v>
      </c>
      <c r="B12954" s="0" t="s">
        <v>95</v>
      </c>
      <c r="C12954" s="0" t="s">
        <v>96</v>
      </c>
      <c r="D12954" s="0" t="s">
        <v>90</v>
      </c>
      <c r="E12954" s="14" t="n">
        <v>45613</v>
      </c>
      <c r="F12954" s="14" t="n">
        <v>45623</v>
      </c>
      <c r="G12954" s="0" t="n">
        <v>309</v>
      </c>
      <c r="H12954" s="0" t="n">
        <v>136</v>
      </c>
      <c r="I12954" s="0" t="n">
        <v>245</v>
      </c>
      <c r="J12954" s="0" t="n">
        <v>327</v>
      </c>
      <c r="K12954" s="0" t="n">
        <v>582</v>
      </c>
      <c r="L12954" s="15" t="s">
        <v>82</v>
      </c>
      <c r="M12954" s="0" t="n">
        <v>10</v>
      </c>
      <c r="N12954" s="16" t="n">
        <f aca="false">I12954*K12954</f>
        <v>142590</v>
      </c>
      <c r="O12954" s="16" t="n">
        <f aca="false">I12954*(K12954-J12954)</f>
        <v>62475</v>
      </c>
      <c r="P12954" s="15" t="n">
        <f aca="false">K12954-J12954</f>
        <v>255</v>
      </c>
      <c r="Q12954" s="0" t="str">
        <f aca="false">IF(G12954=0,"Out of stock",IF(G12954&lt;H12954,"Understocked",IF(G12954&gt;Summary!$B$6*H12954,"Overstocked","Healthy")))</f>
        <v>Healthy</v>
      </c>
      <c r="R12954" s="0" t="str">
        <f aca="false">IF(I12954&gt;=Summary!$B$7,"Fast",IF(I12954&lt;Summary!$B$8,"Slow","Medium"))</f>
        <v>Fast</v>
      </c>
      <c r="S12954" s="15" t="n">
        <f aca="false">IF(M12954&gt;Summary!$B$5,1,0)</f>
        <v>1</v>
      </c>
      <c r="T12954" s="16" t="n">
        <f aca="false">IF(Q12954="Overstocked",(G12954-Summary!$B$6*H12954)*J12954,0)</f>
        <v>0</v>
      </c>
    </row>
    <row r="12955" customFormat="false" ht="15" hidden="false" customHeight="false" outlineLevel="0" collapsed="false">
      <c r="A12955" s="0" t="s">
        <v>13053</v>
      </c>
      <c r="B12955" s="0" t="s">
        <v>101</v>
      </c>
      <c r="C12955" s="0" t="s">
        <v>85</v>
      </c>
      <c r="D12955" s="0" t="s">
        <v>79</v>
      </c>
      <c r="E12955" s="14" t="n">
        <v>45418</v>
      </c>
      <c r="F12955" s="14" t="n">
        <v>45423</v>
      </c>
      <c r="G12955" s="0" t="n">
        <v>415</v>
      </c>
      <c r="H12955" s="0" t="n">
        <v>145</v>
      </c>
      <c r="I12955" s="0" t="n">
        <v>11</v>
      </c>
      <c r="J12955" s="0" t="n">
        <v>1704</v>
      </c>
      <c r="K12955" s="0" t="n">
        <v>1970</v>
      </c>
      <c r="L12955" s="15" t="s">
        <v>82</v>
      </c>
      <c r="M12955" s="0" t="n">
        <v>5</v>
      </c>
      <c r="N12955" s="16" t="n">
        <f aca="false">I12955*K12955</f>
        <v>21670</v>
      </c>
      <c r="O12955" s="16" t="n">
        <f aca="false">I12955*(K12955-J12955)</f>
        <v>2926</v>
      </c>
      <c r="P12955" s="15" t="n">
        <f aca="false">K12955-J12955</f>
        <v>266</v>
      </c>
      <c r="Q12955" s="0" t="str">
        <f aca="false">IF(G12955=0,"Out of stock",IF(G12955&lt;H12955,"Understocked",IF(G12955&gt;Summary!$B$6*H12955,"Overstocked","Healthy")))</f>
        <v>Healthy</v>
      </c>
      <c r="R12955" s="0" t="str">
        <f aca="false">IF(I12955&gt;=Summary!$B$7,"Fast",IF(I12955&lt;Summary!$B$8,"Slow","Medium"))</f>
        <v>Slow</v>
      </c>
      <c r="S12955" s="15" t="n">
        <f aca="false">IF(M12955&gt;Summary!$B$5,1,0)</f>
        <v>0</v>
      </c>
      <c r="T12955" s="16" t="n">
        <f aca="false">IF(Q12955="Overstocked",(G12955-Summary!$B$6*H12955)*J12955,0)</f>
        <v>0</v>
      </c>
    </row>
    <row r="12956" customFormat="false" ht="15" hidden="false" customHeight="false" outlineLevel="0" collapsed="false">
      <c r="A12956" s="0" t="s">
        <v>13054</v>
      </c>
      <c r="B12956" s="0" t="s">
        <v>77</v>
      </c>
      <c r="C12956" s="0" t="s">
        <v>85</v>
      </c>
      <c r="D12956" s="0" t="s">
        <v>90</v>
      </c>
      <c r="E12956" s="14" t="n">
        <v>45044</v>
      </c>
      <c r="F12956" s="14" t="n">
        <v>45050</v>
      </c>
      <c r="G12956" s="0" t="n">
        <v>384</v>
      </c>
      <c r="H12956" s="0" t="n">
        <v>99</v>
      </c>
      <c r="I12956" s="0" t="n">
        <v>28</v>
      </c>
      <c r="J12956" s="0" t="n">
        <v>645</v>
      </c>
      <c r="K12956" s="0" t="n">
        <v>987</v>
      </c>
      <c r="L12956" s="15" t="s">
        <v>82</v>
      </c>
      <c r="M12956" s="0" t="n">
        <v>6</v>
      </c>
      <c r="N12956" s="16" t="n">
        <f aca="false">I12956*K12956</f>
        <v>27636</v>
      </c>
      <c r="O12956" s="16" t="n">
        <f aca="false">I12956*(K12956-J12956)</f>
        <v>9576</v>
      </c>
      <c r="P12956" s="15" t="n">
        <f aca="false">K12956-J12956</f>
        <v>342</v>
      </c>
      <c r="Q12956" s="0" t="str">
        <f aca="false">IF(G12956=0,"Out of stock",IF(G12956&lt;H12956,"Understocked",IF(G12956&gt;Summary!$B$6*H12956,"Overstocked","Healthy")))</f>
        <v>Healthy</v>
      </c>
      <c r="R12956" s="0" t="str">
        <f aca="false">IF(I12956&gt;=Summary!$B$7,"Fast",IF(I12956&lt;Summary!$B$8,"Slow","Medium"))</f>
        <v>Slow</v>
      </c>
      <c r="S12956" s="15" t="n">
        <f aca="false">IF(M12956&gt;Summary!$B$5,1,0)</f>
        <v>0</v>
      </c>
      <c r="T12956" s="16" t="n">
        <f aca="false">IF(Q12956="Overstocked",(G12956-Summary!$B$6*H12956)*J12956,0)</f>
        <v>0</v>
      </c>
    </row>
    <row r="12957" customFormat="false" ht="15" hidden="false" customHeight="false" outlineLevel="0" collapsed="false">
      <c r="A12957" s="0" t="s">
        <v>13055</v>
      </c>
      <c r="B12957" s="0" t="s">
        <v>115</v>
      </c>
      <c r="C12957" s="0" t="s">
        <v>96</v>
      </c>
      <c r="D12957" s="0" t="s">
        <v>86</v>
      </c>
      <c r="E12957" s="14" t="n">
        <v>45178</v>
      </c>
      <c r="F12957" s="14" t="n">
        <v>45185</v>
      </c>
      <c r="G12957" s="0" t="n">
        <v>360</v>
      </c>
      <c r="H12957" s="0" t="n">
        <v>74</v>
      </c>
      <c r="I12957" s="0" t="n">
        <v>141</v>
      </c>
      <c r="J12957" s="0" t="n">
        <v>1175</v>
      </c>
      <c r="K12957" s="0" t="n">
        <v>1578</v>
      </c>
      <c r="L12957" s="15" t="s">
        <v>87</v>
      </c>
      <c r="M12957" s="0" t="n">
        <v>7</v>
      </c>
      <c r="N12957" s="16" t="n">
        <f aca="false">I12957*K12957</f>
        <v>222498</v>
      </c>
      <c r="O12957" s="16" t="n">
        <f aca="false">I12957*(K12957-J12957)</f>
        <v>56823</v>
      </c>
      <c r="P12957" s="15" t="n">
        <f aca="false">K12957-J12957</f>
        <v>403</v>
      </c>
      <c r="Q12957" s="0" t="str">
        <f aca="false">IF(G12957=0,"Out of stock",IF(G12957&lt;H12957,"Understocked",IF(G12957&gt;Summary!$B$6*H12957,"Overstocked","Healthy")))</f>
        <v>Overstocked</v>
      </c>
      <c r="R12957" s="0" t="str">
        <f aca="false">IF(I12957&gt;=Summary!$B$7,"Fast",IF(I12957&lt;Summary!$B$8,"Slow","Medium"))</f>
        <v>Medium</v>
      </c>
      <c r="S12957" s="15" t="n">
        <f aca="false">IF(M12957&gt;Summary!$B$5,1,0)</f>
        <v>0</v>
      </c>
      <c r="T12957" s="16" t="n">
        <f aca="false">IF(Q12957="Overstocked",(G12957-Summary!$B$6*H12957)*J12957,0)</f>
        <v>75200</v>
      </c>
    </row>
    <row r="12958" customFormat="false" ht="15" hidden="false" customHeight="false" outlineLevel="0" collapsed="false">
      <c r="A12958" s="0" t="s">
        <v>13056</v>
      </c>
      <c r="B12958" s="0" t="s">
        <v>77</v>
      </c>
      <c r="C12958" s="0" t="s">
        <v>96</v>
      </c>
      <c r="D12958" s="0" t="s">
        <v>86</v>
      </c>
      <c r="E12958" s="14" t="n">
        <v>45427</v>
      </c>
      <c r="F12958" s="14" t="n">
        <v>45434</v>
      </c>
      <c r="G12958" s="0" t="n">
        <v>194</v>
      </c>
      <c r="H12958" s="0" t="n">
        <v>102</v>
      </c>
      <c r="I12958" s="0" t="n">
        <v>287</v>
      </c>
      <c r="J12958" s="0" t="n">
        <v>521</v>
      </c>
      <c r="K12958" s="0" t="n">
        <v>891</v>
      </c>
      <c r="L12958" s="15" t="s">
        <v>80</v>
      </c>
      <c r="M12958" s="0" t="n">
        <v>7</v>
      </c>
      <c r="N12958" s="16" t="n">
        <f aca="false">I12958*K12958</f>
        <v>255717</v>
      </c>
      <c r="O12958" s="16" t="n">
        <f aca="false">I12958*(K12958-J12958)</f>
        <v>106190</v>
      </c>
      <c r="P12958" s="15" t="n">
        <f aca="false">K12958-J12958</f>
        <v>370</v>
      </c>
      <c r="Q12958" s="0" t="str">
        <f aca="false">IF(G12958=0,"Out of stock",IF(G12958&lt;H12958,"Understocked",IF(G12958&gt;Summary!$B$6*H12958,"Overstocked","Healthy")))</f>
        <v>Healthy</v>
      </c>
      <c r="R12958" s="0" t="str">
        <f aca="false">IF(I12958&gt;=Summary!$B$7,"Fast",IF(I12958&lt;Summary!$B$8,"Slow","Medium"))</f>
        <v>Fast</v>
      </c>
      <c r="S12958" s="15" t="n">
        <f aca="false">IF(M12958&gt;Summary!$B$5,1,0)</f>
        <v>0</v>
      </c>
      <c r="T12958" s="16" t="n">
        <f aca="false">IF(Q12958="Overstocked",(G12958-Summary!$B$6*H12958)*J12958,0)</f>
        <v>0</v>
      </c>
    </row>
    <row r="12959" customFormat="false" ht="15" hidden="false" customHeight="false" outlineLevel="0" collapsed="false">
      <c r="A12959" s="0" t="s">
        <v>13057</v>
      </c>
      <c r="B12959" s="0" t="s">
        <v>107</v>
      </c>
      <c r="C12959" s="0" t="s">
        <v>104</v>
      </c>
      <c r="D12959" s="0" t="s">
        <v>79</v>
      </c>
      <c r="E12959" s="14" t="n">
        <v>45309</v>
      </c>
      <c r="F12959" s="14" t="n">
        <v>45312</v>
      </c>
      <c r="G12959" s="0" t="n">
        <v>309</v>
      </c>
      <c r="H12959" s="0" t="n">
        <v>89</v>
      </c>
      <c r="I12959" s="0" t="n">
        <v>226</v>
      </c>
      <c r="J12959" s="0" t="n">
        <v>1723</v>
      </c>
      <c r="K12959" s="0" t="n">
        <v>2032</v>
      </c>
      <c r="L12959" s="15" t="s">
        <v>93</v>
      </c>
      <c r="M12959" s="0" t="n">
        <v>3</v>
      </c>
      <c r="N12959" s="16" t="n">
        <f aca="false">I12959*K12959</f>
        <v>459232</v>
      </c>
      <c r="O12959" s="16" t="n">
        <f aca="false">I12959*(K12959-J12959)</f>
        <v>69834</v>
      </c>
      <c r="P12959" s="15" t="n">
        <f aca="false">K12959-J12959</f>
        <v>309</v>
      </c>
      <c r="Q12959" s="0" t="str">
        <f aca="false">IF(G12959=0,"Out of stock",IF(G12959&lt;H12959,"Understocked",IF(G12959&gt;Summary!$B$6*H12959,"Overstocked","Healthy")))</f>
        <v>Healthy</v>
      </c>
      <c r="R12959" s="0" t="str">
        <f aca="false">IF(I12959&gt;=Summary!$B$7,"Fast",IF(I12959&lt;Summary!$B$8,"Slow","Medium"))</f>
        <v>Fast</v>
      </c>
      <c r="S12959" s="15" t="n">
        <f aca="false">IF(M12959&gt;Summary!$B$5,1,0)</f>
        <v>0</v>
      </c>
      <c r="T12959" s="16" t="n">
        <f aca="false">IF(Q12959="Overstocked",(G12959-Summary!$B$6*H12959)*J12959,0)</f>
        <v>0</v>
      </c>
    </row>
    <row r="12960" customFormat="false" ht="15" hidden="false" customHeight="false" outlineLevel="0" collapsed="false">
      <c r="A12960" s="0" t="s">
        <v>13058</v>
      </c>
      <c r="B12960" s="0" t="s">
        <v>101</v>
      </c>
      <c r="C12960" s="0" t="s">
        <v>78</v>
      </c>
      <c r="D12960" s="0" t="s">
        <v>79</v>
      </c>
      <c r="E12960" s="14" t="n">
        <v>45037</v>
      </c>
      <c r="F12960" s="14" t="n">
        <v>45040</v>
      </c>
      <c r="G12960" s="0" t="n">
        <v>196</v>
      </c>
      <c r="H12960" s="0" t="n">
        <v>114</v>
      </c>
      <c r="I12960" s="0" t="n">
        <v>195</v>
      </c>
      <c r="J12960" s="0" t="n">
        <v>1843</v>
      </c>
      <c r="K12960" s="0" t="n">
        <v>1914</v>
      </c>
      <c r="L12960" s="15" t="s">
        <v>93</v>
      </c>
      <c r="M12960" s="0" t="n">
        <v>3</v>
      </c>
      <c r="N12960" s="16" t="n">
        <f aca="false">I12960*K12960</f>
        <v>373230</v>
      </c>
      <c r="O12960" s="16" t="n">
        <f aca="false">I12960*(K12960-J12960)</f>
        <v>13845</v>
      </c>
      <c r="P12960" s="15" t="n">
        <f aca="false">K12960-J12960</f>
        <v>71</v>
      </c>
      <c r="Q12960" s="0" t="str">
        <f aca="false">IF(G12960=0,"Out of stock",IF(G12960&lt;H12960,"Understocked",IF(G12960&gt;Summary!$B$6*H12960,"Overstocked","Healthy")))</f>
        <v>Healthy</v>
      </c>
      <c r="R12960" s="0" t="str">
        <f aca="false">IF(I12960&gt;=Summary!$B$7,"Fast",IF(I12960&lt;Summary!$B$8,"Slow","Medium"))</f>
        <v>Medium</v>
      </c>
      <c r="S12960" s="15" t="n">
        <f aca="false">IF(M12960&gt;Summary!$B$5,1,0)</f>
        <v>0</v>
      </c>
      <c r="T12960" s="16" t="n">
        <f aca="false">IF(Q12960="Overstocked",(G12960-Summary!$B$6*H12960)*J12960,0)</f>
        <v>0</v>
      </c>
    </row>
    <row r="12961" customFormat="false" ht="15" hidden="false" customHeight="false" outlineLevel="0" collapsed="false">
      <c r="A12961" s="0" t="s">
        <v>13059</v>
      </c>
      <c r="B12961" s="0" t="s">
        <v>95</v>
      </c>
      <c r="C12961" s="0" t="s">
        <v>85</v>
      </c>
      <c r="D12961" s="0" t="s">
        <v>79</v>
      </c>
      <c r="E12961" s="14" t="n">
        <v>44973</v>
      </c>
      <c r="F12961" s="14" t="n">
        <v>44977</v>
      </c>
      <c r="G12961" s="0" t="n">
        <v>450</v>
      </c>
      <c r="H12961" s="0" t="n">
        <v>99</v>
      </c>
      <c r="I12961" s="0" t="n">
        <v>2</v>
      </c>
      <c r="J12961" s="0" t="n">
        <v>306</v>
      </c>
      <c r="K12961" s="0" t="n">
        <v>542</v>
      </c>
      <c r="L12961" s="15" t="s">
        <v>82</v>
      </c>
      <c r="M12961" s="0" t="n">
        <v>4</v>
      </c>
      <c r="N12961" s="16" t="n">
        <f aca="false">I12961*K12961</f>
        <v>1084</v>
      </c>
      <c r="O12961" s="16" t="n">
        <f aca="false">I12961*(K12961-J12961)</f>
        <v>472</v>
      </c>
      <c r="P12961" s="15" t="n">
        <f aca="false">K12961-J12961</f>
        <v>236</v>
      </c>
      <c r="Q12961" s="0" t="str">
        <f aca="false">IF(G12961=0,"Out of stock",IF(G12961&lt;H12961,"Understocked",IF(G12961&gt;Summary!$B$6*H12961,"Overstocked","Healthy")))</f>
        <v>Overstocked</v>
      </c>
      <c r="R12961" s="0" t="str">
        <f aca="false">IF(I12961&gt;=Summary!$B$7,"Fast",IF(I12961&lt;Summary!$B$8,"Slow","Medium"))</f>
        <v>Slow</v>
      </c>
      <c r="S12961" s="15" t="n">
        <f aca="false">IF(M12961&gt;Summary!$B$5,1,0)</f>
        <v>0</v>
      </c>
      <c r="T12961" s="16" t="n">
        <f aca="false">IF(Q12961="Overstocked",(G12961-Summary!$B$6*H12961)*J12961,0)</f>
        <v>16524</v>
      </c>
    </row>
    <row r="12962" customFormat="false" ht="15" hidden="false" customHeight="false" outlineLevel="0" collapsed="false">
      <c r="A12962" s="0" t="s">
        <v>13060</v>
      </c>
      <c r="B12962" s="0" t="s">
        <v>107</v>
      </c>
      <c r="C12962" s="0" t="s">
        <v>96</v>
      </c>
      <c r="D12962" s="0" t="s">
        <v>86</v>
      </c>
      <c r="E12962" s="14" t="n">
        <v>45171</v>
      </c>
      <c r="F12962" s="14" t="n">
        <v>45176</v>
      </c>
      <c r="G12962" s="0" t="n">
        <v>43</v>
      </c>
      <c r="H12962" s="0" t="n">
        <v>77</v>
      </c>
      <c r="I12962" s="0" t="n">
        <v>90</v>
      </c>
      <c r="J12962" s="0" t="n">
        <v>1747</v>
      </c>
      <c r="K12962" s="0" t="n">
        <v>2237</v>
      </c>
      <c r="L12962" s="15" t="s">
        <v>97</v>
      </c>
      <c r="M12962" s="0" t="n">
        <v>5</v>
      </c>
      <c r="N12962" s="16" t="n">
        <f aca="false">I12962*K12962</f>
        <v>201330</v>
      </c>
      <c r="O12962" s="16" t="n">
        <f aca="false">I12962*(K12962-J12962)</f>
        <v>44100</v>
      </c>
      <c r="P12962" s="15" t="n">
        <f aca="false">K12962-J12962</f>
        <v>490</v>
      </c>
      <c r="Q12962" s="0" t="str">
        <f aca="false">IF(G12962=0,"Out of stock",IF(G12962&lt;H12962,"Understocked",IF(G12962&gt;Summary!$B$6*H12962,"Overstocked","Healthy")))</f>
        <v>Understocked</v>
      </c>
      <c r="R12962" s="0" t="str">
        <f aca="false">IF(I12962&gt;=Summary!$B$7,"Fast",IF(I12962&lt;Summary!$B$8,"Slow","Medium"))</f>
        <v>Slow</v>
      </c>
      <c r="S12962" s="15" t="n">
        <f aca="false">IF(M12962&gt;Summary!$B$5,1,0)</f>
        <v>0</v>
      </c>
      <c r="T12962" s="16" t="n">
        <f aca="false">IF(Q12962="Overstocked",(G12962-Summary!$B$6*H12962)*J12962,0)</f>
        <v>0</v>
      </c>
    </row>
    <row r="12963" customFormat="false" ht="15" hidden="false" customHeight="false" outlineLevel="0" collapsed="false">
      <c r="A12963" s="0" t="s">
        <v>13061</v>
      </c>
      <c r="B12963" s="0" t="s">
        <v>77</v>
      </c>
      <c r="C12963" s="0" t="s">
        <v>104</v>
      </c>
      <c r="D12963" s="0" t="s">
        <v>90</v>
      </c>
      <c r="E12963" s="14" t="n">
        <v>45081</v>
      </c>
      <c r="F12963" s="14" t="n">
        <v>45086</v>
      </c>
      <c r="G12963" s="0" t="n">
        <v>145</v>
      </c>
      <c r="H12963" s="0" t="n">
        <v>141</v>
      </c>
      <c r="I12963" s="0" t="n">
        <v>274</v>
      </c>
      <c r="J12963" s="0" t="n">
        <v>1987</v>
      </c>
      <c r="K12963" s="0" t="n">
        <v>2351</v>
      </c>
      <c r="L12963" s="15" t="s">
        <v>87</v>
      </c>
      <c r="M12963" s="0" t="n">
        <v>5</v>
      </c>
      <c r="N12963" s="16" t="n">
        <f aca="false">I12963*K12963</f>
        <v>644174</v>
      </c>
      <c r="O12963" s="16" t="n">
        <f aca="false">I12963*(K12963-J12963)</f>
        <v>99736</v>
      </c>
      <c r="P12963" s="15" t="n">
        <f aca="false">K12963-J12963</f>
        <v>364</v>
      </c>
      <c r="Q12963" s="0" t="str">
        <f aca="false">IF(G12963=0,"Out of stock",IF(G12963&lt;H12963,"Understocked",IF(G12963&gt;Summary!$B$6*H12963,"Overstocked","Healthy")))</f>
        <v>Healthy</v>
      </c>
      <c r="R12963" s="0" t="str">
        <f aca="false">IF(I12963&gt;=Summary!$B$7,"Fast",IF(I12963&lt;Summary!$B$8,"Slow","Medium"))</f>
        <v>Fast</v>
      </c>
      <c r="S12963" s="15" t="n">
        <f aca="false">IF(M12963&gt;Summary!$B$5,1,0)</f>
        <v>0</v>
      </c>
      <c r="T12963" s="16" t="n">
        <f aca="false">IF(Q12963="Overstocked",(G12963-Summary!$B$6*H12963)*J12963,0)</f>
        <v>0</v>
      </c>
    </row>
    <row r="12964" customFormat="false" ht="15" hidden="false" customHeight="false" outlineLevel="0" collapsed="false">
      <c r="A12964" s="0" t="s">
        <v>13062</v>
      </c>
      <c r="B12964" s="0" t="s">
        <v>107</v>
      </c>
      <c r="C12964" s="0" t="s">
        <v>85</v>
      </c>
      <c r="D12964" s="0" t="s">
        <v>79</v>
      </c>
      <c r="E12964" s="14" t="n">
        <v>44991</v>
      </c>
      <c r="F12964" s="14" t="n">
        <v>44993</v>
      </c>
      <c r="G12964" s="0" t="n">
        <v>41</v>
      </c>
      <c r="H12964" s="0" t="n">
        <v>130</v>
      </c>
      <c r="I12964" s="0" t="n">
        <v>178</v>
      </c>
      <c r="J12964" s="0" t="n">
        <v>1271</v>
      </c>
      <c r="K12964" s="0" t="n">
        <v>1498</v>
      </c>
      <c r="L12964" s="15" t="s">
        <v>82</v>
      </c>
      <c r="M12964" s="0" t="n">
        <v>2</v>
      </c>
      <c r="N12964" s="16" t="n">
        <f aca="false">I12964*K12964</f>
        <v>266644</v>
      </c>
      <c r="O12964" s="16" t="n">
        <f aca="false">I12964*(K12964-J12964)</f>
        <v>40406</v>
      </c>
      <c r="P12964" s="15" t="n">
        <f aca="false">K12964-J12964</f>
        <v>227</v>
      </c>
      <c r="Q12964" s="0" t="str">
        <f aca="false">IF(G12964=0,"Out of stock",IF(G12964&lt;H12964,"Understocked",IF(G12964&gt;Summary!$B$6*H12964,"Overstocked","Healthy")))</f>
        <v>Understocked</v>
      </c>
      <c r="R12964" s="0" t="str">
        <f aca="false">IF(I12964&gt;=Summary!$B$7,"Fast",IF(I12964&lt;Summary!$B$8,"Slow","Medium"))</f>
        <v>Medium</v>
      </c>
      <c r="S12964" s="15" t="n">
        <f aca="false">IF(M12964&gt;Summary!$B$5,1,0)</f>
        <v>0</v>
      </c>
      <c r="T12964" s="16" t="n">
        <f aca="false">IF(Q12964="Overstocked",(G12964-Summary!$B$6*H12964)*J12964,0)</f>
        <v>0</v>
      </c>
    </row>
    <row r="12965" customFormat="false" ht="15" hidden="false" customHeight="false" outlineLevel="0" collapsed="false">
      <c r="A12965" s="0" t="s">
        <v>13063</v>
      </c>
      <c r="B12965" s="0" t="s">
        <v>123</v>
      </c>
      <c r="C12965" s="0" t="s">
        <v>96</v>
      </c>
      <c r="D12965" s="0" t="s">
        <v>90</v>
      </c>
      <c r="E12965" s="14" t="n">
        <v>45021</v>
      </c>
      <c r="F12965" s="14" t="n">
        <v>45024</v>
      </c>
      <c r="G12965" s="0" t="n">
        <v>420</v>
      </c>
      <c r="H12965" s="0" t="n">
        <v>53</v>
      </c>
      <c r="I12965" s="0" t="n">
        <v>128</v>
      </c>
      <c r="J12965" s="0" t="n">
        <v>617</v>
      </c>
      <c r="K12965" s="0" t="n">
        <v>698</v>
      </c>
      <c r="L12965" s="15" t="s">
        <v>93</v>
      </c>
      <c r="M12965" s="0" t="n">
        <v>3</v>
      </c>
      <c r="N12965" s="16" t="n">
        <f aca="false">I12965*K12965</f>
        <v>89344</v>
      </c>
      <c r="O12965" s="16" t="n">
        <f aca="false">I12965*(K12965-J12965)</f>
        <v>10368</v>
      </c>
      <c r="P12965" s="15" t="n">
        <f aca="false">K12965-J12965</f>
        <v>81</v>
      </c>
      <c r="Q12965" s="0" t="str">
        <f aca="false">IF(G12965=0,"Out of stock",IF(G12965&lt;H12965,"Understocked",IF(G12965&gt;Summary!$B$6*H12965,"Overstocked","Healthy")))</f>
        <v>Overstocked</v>
      </c>
      <c r="R12965" s="0" t="str">
        <f aca="false">IF(I12965&gt;=Summary!$B$7,"Fast",IF(I12965&lt;Summary!$B$8,"Slow","Medium"))</f>
        <v>Medium</v>
      </c>
      <c r="S12965" s="15" t="n">
        <f aca="false">IF(M12965&gt;Summary!$B$5,1,0)</f>
        <v>0</v>
      </c>
      <c r="T12965" s="16" t="n">
        <f aca="false">IF(Q12965="Overstocked",(G12965-Summary!$B$6*H12965)*J12965,0)</f>
        <v>128336</v>
      </c>
    </row>
    <row r="12966" customFormat="false" ht="15" hidden="false" customHeight="false" outlineLevel="0" collapsed="false">
      <c r="A12966" s="0" t="s">
        <v>13064</v>
      </c>
      <c r="B12966" s="0" t="s">
        <v>101</v>
      </c>
      <c r="C12966" s="0" t="s">
        <v>85</v>
      </c>
      <c r="D12966" s="0" t="s">
        <v>79</v>
      </c>
      <c r="E12966" s="14" t="n">
        <v>45171</v>
      </c>
      <c r="F12966" s="14" t="n">
        <v>45178</v>
      </c>
      <c r="G12966" s="0" t="n">
        <v>181</v>
      </c>
      <c r="H12966" s="0" t="n">
        <v>133</v>
      </c>
      <c r="I12966" s="0" t="n">
        <v>297</v>
      </c>
      <c r="J12966" s="0" t="n">
        <v>1997</v>
      </c>
      <c r="K12966" s="0" t="n">
        <v>2435</v>
      </c>
      <c r="L12966" s="15" t="s">
        <v>87</v>
      </c>
      <c r="M12966" s="0" t="n">
        <v>7</v>
      </c>
      <c r="N12966" s="16" t="n">
        <f aca="false">I12966*K12966</f>
        <v>723195</v>
      </c>
      <c r="O12966" s="16" t="n">
        <f aca="false">I12966*(K12966-J12966)</f>
        <v>130086</v>
      </c>
      <c r="P12966" s="15" t="n">
        <f aca="false">K12966-J12966</f>
        <v>438</v>
      </c>
      <c r="Q12966" s="0" t="str">
        <f aca="false">IF(G12966=0,"Out of stock",IF(G12966&lt;H12966,"Understocked",IF(G12966&gt;Summary!$B$6*H12966,"Overstocked","Healthy")))</f>
        <v>Healthy</v>
      </c>
      <c r="R12966" s="0" t="str">
        <f aca="false">IF(I12966&gt;=Summary!$B$7,"Fast",IF(I12966&lt;Summary!$B$8,"Slow","Medium"))</f>
        <v>Fast</v>
      </c>
      <c r="S12966" s="15" t="n">
        <f aca="false">IF(M12966&gt;Summary!$B$5,1,0)</f>
        <v>0</v>
      </c>
      <c r="T12966" s="16" t="n">
        <f aca="false">IF(Q12966="Overstocked",(G12966-Summary!$B$6*H12966)*J12966,0)</f>
        <v>0</v>
      </c>
    </row>
    <row r="12967" customFormat="false" ht="15" hidden="false" customHeight="false" outlineLevel="0" collapsed="false">
      <c r="A12967" s="0" t="s">
        <v>13065</v>
      </c>
      <c r="B12967" s="0" t="s">
        <v>101</v>
      </c>
      <c r="C12967" s="0" t="s">
        <v>104</v>
      </c>
      <c r="D12967" s="0" t="s">
        <v>86</v>
      </c>
      <c r="E12967" s="14" t="n">
        <v>45265</v>
      </c>
      <c r="F12967" s="14" t="n">
        <v>45270</v>
      </c>
      <c r="G12967" s="0" t="n">
        <v>478</v>
      </c>
      <c r="H12967" s="0" t="n">
        <v>65</v>
      </c>
      <c r="I12967" s="0" t="n">
        <v>123</v>
      </c>
      <c r="J12967" s="0" t="n">
        <v>1275</v>
      </c>
      <c r="K12967" s="0" t="n">
        <v>1531</v>
      </c>
      <c r="L12967" s="15" t="s">
        <v>87</v>
      </c>
      <c r="M12967" s="0" t="n">
        <v>5</v>
      </c>
      <c r="N12967" s="16" t="n">
        <f aca="false">I12967*K12967</f>
        <v>188313</v>
      </c>
      <c r="O12967" s="16" t="n">
        <f aca="false">I12967*(K12967-J12967)</f>
        <v>31488</v>
      </c>
      <c r="P12967" s="15" t="n">
        <f aca="false">K12967-J12967</f>
        <v>256</v>
      </c>
      <c r="Q12967" s="0" t="str">
        <f aca="false">IF(G12967=0,"Out of stock",IF(G12967&lt;H12967,"Understocked",IF(G12967&gt;Summary!$B$6*H12967,"Overstocked","Healthy")))</f>
        <v>Overstocked</v>
      </c>
      <c r="R12967" s="0" t="str">
        <f aca="false">IF(I12967&gt;=Summary!$B$7,"Fast",IF(I12967&lt;Summary!$B$8,"Slow","Medium"))</f>
        <v>Medium</v>
      </c>
      <c r="S12967" s="15" t="n">
        <f aca="false">IF(M12967&gt;Summary!$B$5,1,0)</f>
        <v>0</v>
      </c>
      <c r="T12967" s="16" t="n">
        <f aca="false">IF(Q12967="Overstocked",(G12967-Summary!$B$6*H12967)*J12967,0)</f>
        <v>277950</v>
      </c>
    </row>
    <row r="12968" customFormat="false" ht="15" hidden="false" customHeight="false" outlineLevel="0" collapsed="false">
      <c r="A12968" s="0" t="s">
        <v>13066</v>
      </c>
      <c r="B12968" s="0" t="s">
        <v>107</v>
      </c>
      <c r="C12968" s="0" t="s">
        <v>85</v>
      </c>
      <c r="D12968" s="0" t="s">
        <v>86</v>
      </c>
      <c r="E12968" s="14" t="n">
        <v>45254</v>
      </c>
      <c r="F12968" s="14" t="n">
        <v>45259</v>
      </c>
      <c r="G12968" s="0" t="n">
        <v>426</v>
      </c>
      <c r="H12968" s="0" t="n">
        <v>58</v>
      </c>
      <c r="I12968" s="0" t="n">
        <v>92</v>
      </c>
      <c r="J12968" s="0" t="n">
        <v>1679</v>
      </c>
      <c r="K12968" s="0" t="n">
        <v>2092</v>
      </c>
      <c r="L12968" s="15" t="s">
        <v>82</v>
      </c>
      <c r="M12968" s="0" t="n">
        <v>5</v>
      </c>
      <c r="N12968" s="16" t="n">
        <f aca="false">I12968*K12968</f>
        <v>192464</v>
      </c>
      <c r="O12968" s="16" t="n">
        <f aca="false">I12968*(K12968-J12968)</f>
        <v>37996</v>
      </c>
      <c r="P12968" s="15" t="n">
        <f aca="false">K12968-J12968</f>
        <v>413</v>
      </c>
      <c r="Q12968" s="0" t="str">
        <f aca="false">IF(G12968=0,"Out of stock",IF(G12968&lt;H12968,"Understocked",IF(G12968&gt;Summary!$B$6*H12968,"Overstocked","Healthy")))</f>
        <v>Overstocked</v>
      </c>
      <c r="R12968" s="0" t="str">
        <f aca="false">IF(I12968&gt;=Summary!$B$7,"Fast",IF(I12968&lt;Summary!$B$8,"Slow","Medium"))</f>
        <v>Slow</v>
      </c>
      <c r="S12968" s="15" t="n">
        <f aca="false">IF(M12968&gt;Summary!$B$5,1,0)</f>
        <v>0</v>
      </c>
      <c r="T12968" s="16" t="n">
        <f aca="false">IF(Q12968="Overstocked",(G12968-Summary!$B$6*H12968)*J12968,0)</f>
        <v>325726</v>
      </c>
    </row>
    <row r="12969" customFormat="false" ht="15" hidden="false" customHeight="false" outlineLevel="0" collapsed="false">
      <c r="A12969" s="0" t="s">
        <v>13067</v>
      </c>
      <c r="B12969" s="0" t="s">
        <v>115</v>
      </c>
      <c r="C12969" s="0" t="s">
        <v>85</v>
      </c>
      <c r="D12969" s="0" t="s">
        <v>92</v>
      </c>
      <c r="E12969" s="14" t="n">
        <v>45434</v>
      </c>
      <c r="F12969" s="14" t="n">
        <v>45435</v>
      </c>
      <c r="G12969" s="0" t="n">
        <v>253</v>
      </c>
      <c r="H12969" s="0" t="n">
        <v>69</v>
      </c>
      <c r="I12969" s="0" t="n">
        <v>35</v>
      </c>
      <c r="J12969" s="0" t="n">
        <v>1680</v>
      </c>
      <c r="K12969" s="0" t="n">
        <v>1795</v>
      </c>
      <c r="L12969" s="15" t="s">
        <v>97</v>
      </c>
      <c r="M12969" s="0" t="n">
        <v>1</v>
      </c>
      <c r="N12969" s="16" t="n">
        <f aca="false">I12969*K12969</f>
        <v>62825</v>
      </c>
      <c r="O12969" s="16" t="n">
        <f aca="false">I12969*(K12969-J12969)</f>
        <v>4025</v>
      </c>
      <c r="P12969" s="15" t="n">
        <f aca="false">K12969-J12969</f>
        <v>115</v>
      </c>
      <c r="Q12969" s="0" t="str">
        <f aca="false">IF(G12969=0,"Out of stock",IF(G12969&lt;H12969,"Understocked",IF(G12969&gt;Summary!$B$6*H12969,"Overstocked","Healthy")))</f>
        <v>Healthy</v>
      </c>
      <c r="R12969" s="0" t="str">
        <f aca="false">IF(I12969&gt;=Summary!$B$7,"Fast",IF(I12969&lt;Summary!$B$8,"Slow","Medium"))</f>
        <v>Slow</v>
      </c>
      <c r="S12969" s="15" t="n">
        <f aca="false">IF(M12969&gt;Summary!$B$5,1,0)</f>
        <v>0</v>
      </c>
      <c r="T12969" s="16" t="n">
        <f aca="false">IF(Q12969="Overstocked",(G12969-Summary!$B$6*H12969)*J12969,0)</f>
        <v>0</v>
      </c>
    </row>
    <row r="12970" customFormat="false" ht="15" hidden="false" customHeight="false" outlineLevel="0" collapsed="false">
      <c r="A12970" s="0" t="s">
        <v>13068</v>
      </c>
      <c r="B12970" s="0" t="s">
        <v>95</v>
      </c>
      <c r="C12970" s="0" t="s">
        <v>104</v>
      </c>
      <c r="D12970" s="0" t="s">
        <v>86</v>
      </c>
      <c r="E12970" s="14" t="n">
        <v>45284</v>
      </c>
      <c r="F12970" s="14" t="n">
        <v>45293</v>
      </c>
      <c r="G12970" s="0" t="n">
        <v>309</v>
      </c>
      <c r="H12970" s="0" t="n">
        <v>104</v>
      </c>
      <c r="I12970" s="0" t="n">
        <v>32</v>
      </c>
      <c r="J12970" s="0" t="n">
        <v>551</v>
      </c>
      <c r="K12970" s="0" t="n">
        <v>915</v>
      </c>
      <c r="L12970" s="15" t="s">
        <v>87</v>
      </c>
      <c r="M12970" s="0" t="n">
        <v>9</v>
      </c>
      <c r="N12970" s="16" t="n">
        <f aca="false">I12970*K12970</f>
        <v>29280</v>
      </c>
      <c r="O12970" s="16" t="n">
        <f aca="false">I12970*(K12970-J12970)</f>
        <v>11648</v>
      </c>
      <c r="P12970" s="15" t="n">
        <f aca="false">K12970-J12970</f>
        <v>364</v>
      </c>
      <c r="Q12970" s="0" t="str">
        <f aca="false">IF(G12970=0,"Out of stock",IF(G12970&lt;H12970,"Understocked",IF(G12970&gt;Summary!$B$6*H12970,"Overstocked","Healthy")))</f>
        <v>Healthy</v>
      </c>
      <c r="R12970" s="0" t="str">
        <f aca="false">IF(I12970&gt;=Summary!$B$7,"Fast",IF(I12970&lt;Summary!$B$8,"Slow","Medium"))</f>
        <v>Slow</v>
      </c>
      <c r="S12970" s="15" t="n">
        <f aca="false">IF(M12970&gt;Summary!$B$5,1,0)</f>
        <v>1</v>
      </c>
      <c r="T12970" s="16" t="n">
        <f aca="false">IF(Q12970="Overstocked",(G12970-Summary!$B$6*H12970)*J12970,0)</f>
        <v>0</v>
      </c>
    </row>
    <row r="12971" customFormat="false" ht="15" hidden="false" customHeight="false" outlineLevel="0" collapsed="false">
      <c r="A12971" s="0" t="s">
        <v>13069</v>
      </c>
      <c r="B12971" s="0" t="s">
        <v>113</v>
      </c>
      <c r="C12971" s="0" t="s">
        <v>104</v>
      </c>
      <c r="D12971" s="0" t="s">
        <v>79</v>
      </c>
      <c r="E12971" s="14" t="n">
        <v>45317</v>
      </c>
      <c r="F12971" s="14" t="n">
        <v>45319</v>
      </c>
      <c r="G12971" s="0" t="n">
        <v>38</v>
      </c>
      <c r="H12971" s="0" t="n">
        <v>50</v>
      </c>
      <c r="I12971" s="0" t="n">
        <v>282</v>
      </c>
      <c r="J12971" s="0" t="n">
        <v>851</v>
      </c>
      <c r="K12971" s="0" t="n">
        <v>1043</v>
      </c>
      <c r="L12971" s="15" t="s">
        <v>93</v>
      </c>
      <c r="M12971" s="0" t="n">
        <v>2</v>
      </c>
      <c r="N12971" s="16" t="n">
        <f aca="false">I12971*K12971</f>
        <v>294126</v>
      </c>
      <c r="O12971" s="16" t="n">
        <f aca="false">I12971*(K12971-J12971)</f>
        <v>54144</v>
      </c>
      <c r="P12971" s="15" t="n">
        <f aca="false">K12971-J12971</f>
        <v>192</v>
      </c>
      <c r="Q12971" s="0" t="str">
        <f aca="false">IF(G12971=0,"Out of stock",IF(G12971&lt;H12971,"Understocked",IF(G12971&gt;Summary!$B$6*H12971,"Overstocked","Healthy")))</f>
        <v>Understocked</v>
      </c>
      <c r="R12971" s="0" t="str">
        <f aca="false">IF(I12971&gt;=Summary!$B$7,"Fast",IF(I12971&lt;Summary!$B$8,"Slow","Medium"))</f>
        <v>Fast</v>
      </c>
      <c r="S12971" s="15" t="n">
        <f aca="false">IF(M12971&gt;Summary!$B$5,1,0)</f>
        <v>0</v>
      </c>
      <c r="T12971" s="16" t="n">
        <f aca="false">IF(Q12971="Overstocked",(G12971-Summary!$B$6*H12971)*J12971,0)</f>
        <v>0</v>
      </c>
    </row>
    <row r="12972" customFormat="false" ht="15" hidden="false" customHeight="false" outlineLevel="0" collapsed="false">
      <c r="A12972" s="0" t="s">
        <v>13070</v>
      </c>
      <c r="B12972" s="0" t="s">
        <v>77</v>
      </c>
      <c r="C12972" s="0" t="s">
        <v>104</v>
      </c>
      <c r="D12972" s="0" t="s">
        <v>102</v>
      </c>
      <c r="E12972" s="14" t="n">
        <v>45353</v>
      </c>
      <c r="F12972" s="14" t="n">
        <v>45358</v>
      </c>
      <c r="G12972" s="0" t="n">
        <v>332</v>
      </c>
      <c r="H12972" s="0" t="n">
        <v>127</v>
      </c>
      <c r="I12972" s="0" t="n">
        <v>275</v>
      </c>
      <c r="J12972" s="0" t="n">
        <v>1438</v>
      </c>
      <c r="K12972" s="0" t="n">
        <v>1801</v>
      </c>
      <c r="L12972" s="15" t="s">
        <v>80</v>
      </c>
      <c r="M12972" s="0" t="n">
        <v>5</v>
      </c>
      <c r="N12972" s="16" t="n">
        <f aca="false">I12972*K12972</f>
        <v>495275</v>
      </c>
      <c r="O12972" s="16" t="n">
        <f aca="false">I12972*(K12972-J12972)</f>
        <v>99825</v>
      </c>
      <c r="P12972" s="15" t="n">
        <f aca="false">K12972-J12972</f>
        <v>363</v>
      </c>
      <c r="Q12972" s="0" t="str">
        <f aca="false">IF(G12972=0,"Out of stock",IF(G12972&lt;H12972,"Understocked",IF(G12972&gt;Summary!$B$6*H12972,"Overstocked","Healthy")))</f>
        <v>Healthy</v>
      </c>
      <c r="R12972" s="0" t="str">
        <f aca="false">IF(I12972&gt;=Summary!$B$7,"Fast",IF(I12972&lt;Summary!$B$8,"Slow","Medium"))</f>
        <v>Fast</v>
      </c>
      <c r="S12972" s="15" t="n">
        <f aca="false">IF(M12972&gt;Summary!$B$5,1,0)</f>
        <v>0</v>
      </c>
      <c r="T12972" s="16" t="n">
        <f aca="false">IF(Q12972="Overstocked",(G12972-Summary!$B$6*H12972)*J12972,0)</f>
        <v>0</v>
      </c>
    </row>
    <row r="12973" customFormat="false" ht="15" hidden="false" customHeight="false" outlineLevel="0" collapsed="false">
      <c r="A12973" s="0" t="s">
        <v>13071</v>
      </c>
      <c r="B12973" s="0" t="s">
        <v>115</v>
      </c>
      <c r="C12973" s="0" t="s">
        <v>96</v>
      </c>
      <c r="D12973" s="0" t="s">
        <v>102</v>
      </c>
      <c r="E12973" s="14" t="n">
        <v>45246</v>
      </c>
      <c r="F12973" s="14" t="n">
        <v>45251</v>
      </c>
      <c r="G12973" s="0" t="n">
        <v>140</v>
      </c>
      <c r="H12973" s="0" t="n">
        <v>98</v>
      </c>
      <c r="I12973" s="0" t="n">
        <v>26</v>
      </c>
      <c r="J12973" s="0" t="n">
        <v>961</v>
      </c>
      <c r="K12973" s="0" t="n">
        <v>1059</v>
      </c>
      <c r="L12973" s="15" t="s">
        <v>93</v>
      </c>
      <c r="M12973" s="0" t="n">
        <v>5</v>
      </c>
      <c r="N12973" s="16" t="n">
        <f aca="false">I12973*K12973</f>
        <v>27534</v>
      </c>
      <c r="O12973" s="16" t="n">
        <f aca="false">I12973*(K12973-J12973)</f>
        <v>2548</v>
      </c>
      <c r="P12973" s="15" t="n">
        <f aca="false">K12973-J12973</f>
        <v>98</v>
      </c>
      <c r="Q12973" s="0" t="str">
        <f aca="false">IF(G12973=0,"Out of stock",IF(G12973&lt;H12973,"Understocked",IF(G12973&gt;Summary!$B$6*H12973,"Overstocked","Healthy")))</f>
        <v>Healthy</v>
      </c>
      <c r="R12973" s="0" t="str">
        <f aca="false">IF(I12973&gt;=Summary!$B$7,"Fast",IF(I12973&lt;Summary!$B$8,"Slow","Medium"))</f>
        <v>Slow</v>
      </c>
      <c r="S12973" s="15" t="n">
        <f aca="false">IF(M12973&gt;Summary!$B$5,1,0)</f>
        <v>0</v>
      </c>
      <c r="T12973" s="16" t="n">
        <f aca="false">IF(Q12973="Overstocked",(G12973-Summary!$B$6*H12973)*J12973,0)</f>
        <v>0</v>
      </c>
    </row>
    <row r="12974" customFormat="false" ht="15" hidden="false" customHeight="false" outlineLevel="0" collapsed="false">
      <c r="A12974" s="0" t="s">
        <v>13072</v>
      </c>
      <c r="B12974" s="0" t="s">
        <v>95</v>
      </c>
      <c r="C12974" s="0" t="s">
        <v>104</v>
      </c>
      <c r="D12974" s="0" t="s">
        <v>92</v>
      </c>
      <c r="E12974" s="14" t="n">
        <v>45235</v>
      </c>
      <c r="F12974" s="14" t="n">
        <v>45236</v>
      </c>
      <c r="G12974" s="0" t="n">
        <v>85</v>
      </c>
      <c r="H12974" s="0" t="n">
        <v>136</v>
      </c>
      <c r="I12974" s="0" t="n">
        <v>165</v>
      </c>
      <c r="J12974" s="0" t="n">
        <v>318</v>
      </c>
      <c r="K12974" s="0" t="n">
        <v>732</v>
      </c>
      <c r="L12974" s="15" t="s">
        <v>80</v>
      </c>
      <c r="M12974" s="0" t="n">
        <v>1</v>
      </c>
      <c r="N12974" s="16" t="n">
        <f aca="false">I12974*K12974</f>
        <v>120780</v>
      </c>
      <c r="O12974" s="16" t="n">
        <f aca="false">I12974*(K12974-J12974)</f>
        <v>68310</v>
      </c>
      <c r="P12974" s="15" t="n">
        <f aca="false">K12974-J12974</f>
        <v>414</v>
      </c>
      <c r="Q12974" s="0" t="str">
        <f aca="false">IF(G12974=0,"Out of stock",IF(G12974&lt;H12974,"Understocked",IF(G12974&gt;Summary!$B$6*H12974,"Overstocked","Healthy")))</f>
        <v>Understocked</v>
      </c>
      <c r="R12974" s="0" t="str">
        <f aca="false">IF(I12974&gt;=Summary!$B$7,"Fast",IF(I12974&lt;Summary!$B$8,"Slow","Medium"))</f>
        <v>Medium</v>
      </c>
      <c r="S12974" s="15" t="n">
        <f aca="false">IF(M12974&gt;Summary!$B$5,1,0)</f>
        <v>0</v>
      </c>
      <c r="T12974" s="16" t="n">
        <f aca="false">IF(Q12974="Overstocked",(G12974-Summary!$B$6*H12974)*J12974,0)</f>
        <v>0</v>
      </c>
    </row>
    <row r="12975" customFormat="false" ht="15" hidden="false" customHeight="false" outlineLevel="0" collapsed="false">
      <c r="A12975" s="0" t="s">
        <v>13073</v>
      </c>
      <c r="B12975" s="0" t="s">
        <v>101</v>
      </c>
      <c r="C12975" s="0" t="s">
        <v>78</v>
      </c>
      <c r="D12975" s="0" t="s">
        <v>102</v>
      </c>
      <c r="E12975" s="14" t="n">
        <v>45588</v>
      </c>
      <c r="F12975" s="14" t="n">
        <v>45591</v>
      </c>
      <c r="G12975" s="0" t="n">
        <v>401</v>
      </c>
      <c r="H12975" s="0" t="n">
        <v>70</v>
      </c>
      <c r="I12975" s="0" t="n">
        <v>211</v>
      </c>
      <c r="J12975" s="0" t="n">
        <v>1402</v>
      </c>
      <c r="K12975" s="0" t="n">
        <v>1791</v>
      </c>
      <c r="L12975" s="15" t="s">
        <v>80</v>
      </c>
      <c r="M12975" s="0" t="n">
        <v>3</v>
      </c>
      <c r="N12975" s="16" t="n">
        <f aca="false">I12975*K12975</f>
        <v>377901</v>
      </c>
      <c r="O12975" s="16" t="n">
        <f aca="false">I12975*(K12975-J12975)</f>
        <v>82079</v>
      </c>
      <c r="P12975" s="15" t="n">
        <f aca="false">K12975-J12975</f>
        <v>389</v>
      </c>
      <c r="Q12975" s="0" t="str">
        <f aca="false">IF(G12975=0,"Out of stock",IF(G12975&lt;H12975,"Understocked",IF(G12975&gt;Summary!$B$6*H12975,"Overstocked","Healthy")))</f>
        <v>Overstocked</v>
      </c>
      <c r="R12975" s="0" t="str">
        <f aca="false">IF(I12975&gt;=Summary!$B$7,"Fast",IF(I12975&lt;Summary!$B$8,"Slow","Medium"))</f>
        <v>Fast</v>
      </c>
      <c r="S12975" s="15" t="n">
        <f aca="false">IF(M12975&gt;Summary!$B$5,1,0)</f>
        <v>0</v>
      </c>
      <c r="T12975" s="16" t="n">
        <f aca="false">IF(Q12975="Overstocked",(G12975-Summary!$B$6*H12975)*J12975,0)</f>
        <v>169642</v>
      </c>
    </row>
    <row r="12976" customFormat="false" ht="15" hidden="false" customHeight="false" outlineLevel="0" collapsed="false">
      <c r="A12976" s="0" t="s">
        <v>13074</v>
      </c>
      <c r="B12976" s="0" t="s">
        <v>84</v>
      </c>
      <c r="C12976" s="0" t="s">
        <v>78</v>
      </c>
      <c r="D12976" s="0" t="s">
        <v>79</v>
      </c>
      <c r="E12976" s="14" t="n">
        <v>45170</v>
      </c>
      <c r="F12976" s="14" t="n">
        <v>45178</v>
      </c>
      <c r="G12976" s="0" t="n">
        <v>12</v>
      </c>
      <c r="H12976" s="0" t="n">
        <v>74</v>
      </c>
      <c r="I12976" s="0" t="n">
        <v>132</v>
      </c>
      <c r="J12976" s="0" t="n">
        <v>206</v>
      </c>
      <c r="K12976" s="0" t="n">
        <v>605</v>
      </c>
      <c r="L12976" s="15" t="s">
        <v>93</v>
      </c>
      <c r="M12976" s="0" t="n">
        <v>8</v>
      </c>
      <c r="N12976" s="16" t="n">
        <f aca="false">I12976*K12976</f>
        <v>79860</v>
      </c>
      <c r="O12976" s="16" t="n">
        <f aca="false">I12976*(K12976-J12976)</f>
        <v>52668</v>
      </c>
      <c r="P12976" s="15" t="n">
        <f aca="false">K12976-J12976</f>
        <v>399</v>
      </c>
      <c r="Q12976" s="0" t="str">
        <f aca="false">IF(G12976=0,"Out of stock",IF(G12976&lt;H12976,"Understocked",IF(G12976&gt;Summary!$B$6*H12976,"Overstocked","Healthy")))</f>
        <v>Understocked</v>
      </c>
      <c r="R12976" s="0" t="str">
        <f aca="false">IF(I12976&gt;=Summary!$B$7,"Fast",IF(I12976&lt;Summary!$B$8,"Slow","Medium"))</f>
        <v>Medium</v>
      </c>
      <c r="S12976" s="15" t="n">
        <f aca="false">IF(M12976&gt;Summary!$B$5,1,0)</f>
        <v>1</v>
      </c>
      <c r="T12976" s="16" t="n">
        <f aca="false">IF(Q12976="Overstocked",(G12976-Summary!$B$6*H12976)*J12976,0)</f>
        <v>0</v>
      </c>
    </row>
    <row r="12977" customFormat="false" ht="15" hidden="false" customHeight="false" outlineLevel="0" collapsed="false">
      <c r="A12977" s="0" t="s">
        <v>13075</v>
      </c>
      <c r="B12977" s="0" t="s">
        <v>115</v>
      </c>
      <c r="C12977" s="0" t="s">
        <v>85</v>
      </c>
      <c r="D12977" s="0" t="s">
        <v>92</v>
      </c>
      <c r="E12977" s="14" t="n">
        <v>45054</v>
      </c>
      <c r="F12977" s="14" t="n">
        <v>45055</v>
      </c>
      <c r="G12977" s="0" t="n">
        <v>191</v>
      </c>
      <c r="H12977" s="0" t="n">
        <v>73</v>
      </c>
      <c r="I12977" s="0" t="n">
        <v>210</v>
      </c>
      <c r="J12977" s="0" t="n">
        <v>1648</v>
      </c>
      <c r="K12977" s="0" t="n">
        <v>1909</v>
      </c>
      <c r="L12977" s="15" t="s">
        <v>97</v>
      </c>
      <c r="M12977" s="0" t="n">
        <v>1</v>
      </c>
      <c r="N12977" s="16" t="n">
        <f aca="false">I12977*K12977</f>
        <v>400890</v>
      </c>
      <c r="O12977" s="16" t="n">
        <f aca="false">I12977*(K12977-J12977)</f>
        <v>54810</v>
      </c>
      <c r="P12977" s="15" t="n">
        <f aca="false">K12977-J12977</f>
        <v>261</v>
      </c>
      <c r="Q12977" s="0" t="str">
        <f aca="false">IF(G12977=0,"Out of stock",IF(G12977&lt;H12977,"Understocked",IF(G12977&gt;Summary!$B$6*H12977,"Overstocked","Healthy")))</f>
        <v>Healthy</v>
      </c>
      <c r="R12977" s="0" t="str">
        <f aca="false">IF(I12977&gt;=Summary!$B$7,"Fast",IF(I12977&lt;Summary!$B$8,"Slow","Medium"))</f>
        <v>Fast</v>
      </c>
      <c r="S12977" s="15" t="n">
        <f aca="false">IF(M12977&gt;Summary!$B$5,1,0)</f>
        <v>0</v>
      </c>
      <c r="T12977" s="16" t="n">
        <f aca="false">IF(Q12977="Overstocked",(G12977-Summary!$B$6*H12977)*J12977,0)</f>
        <v>0</v>
      </c>
    </row>
    <row r="12978" customFormat="false" ht="15" hidden="false" customHeight="false" outlineLevel="0" collapsed="false">
      <c r="A12978" s="0" t="s">
        <v>13076</v>
      </c>
      <c r="B12978" s="0" t="s">
        <v>123</v>
      </c>
      <c r="C12978" s="0" t="s">
        <v>96</v>
      </c>
      <c r="D12978" s="0" t="s">
        <v>102</v>
      </c>
      <c r="E12978" s="14" t="n">
        <v>45087</v>
      </c>
      <c r="F12978" s="14" t="n">
        <v>45091</v>
      </c>
      <c r="G12978" s="0" t="n">
        <v>67</v>
      </c>
      <c r="H12978" s="0" t="n">
        <v>133</v>
      </c>
      <c r="I12978" s="0" t="n">
        <v>120</v>
      </c>
      <c r="J12978" s="0" t="n">
        <v>1103</v>
      </c>
      <c r="K12978" s="0" t="n">
        <v>1163</v>
      </c>
      <c r="L12978" s="15" t="s">
        <v>82</v>
      </c>
      <c r="M12978" s="0" t="n">
        <v>4</v>
      </c>
      <c r="N12978" s="16" t="n">
        <f aca="false">I12978*K12978</f>
        <v>139560</v>
      </c>
      <c r="O12978" s="16" t="n">
        <f aca="false">I12978*(K12978-J12978)</f>
        <v>7200</v>
      </c>
      <c r="P12978" s="15" t="n">
        <f aca="false">K12978-J12978</f>
        <v>60</v>
      </c>
      <c r="Q12978" s="0" t="str">
        <f aca="false">IF(G12978=0,"Out of stock",IF(G12978&lt;H12978,"Understocked",IF(G12978&gt;Summary!$B$6*H12978,"Overstocked","Healthy")))</f>
        <v>Understocked</v>
      </c>
      <c r="R12978" s="0" t="str">
        <f aca="false">IF(I12978&gt;=Summary!$B$7,"Fast",IF(I12978&lt;Summary!$B$8,"Slow","Medium"))</f>
        <v>Medium</v>
      </c>
      <c r="S12978" s="15" t="n">
        <f aca="false">IF(M12978&gt;Summary!$B$5,1,0)</f>
        <v>0</v>
      </c>
      <c r="T12978" s="16" t="n">
        <f aca="false">IF(Q12978="Overstocked",(G12978-Summary!$B$6*H12978)*J12978,0)</f>
        <v>0</v>
      </c>
    </row>
    <row r="12979" customFormat="false" ht="15" hidden="false" customHeight="false" outlineLevel="0" collapsed="false">
      <c r="A12979" s="0" t="s">
        <v>13077</v>
      </c>
      <c r="B12979" s="0" t="s">
        <v>95</v>
      </c>
      <c r="C12979" s="0" t="s">
        <v>96</v>
      </c>
      <c r="D12979" s="0" t="s">
        <v>92</v>
      </c>
      <c r="E12979" s="14" t="n">
        <v>44965</v>
      </c>
      <c r="F12979" s="14" t="n">
        <v>44973</v>
      </c>
      <c r="G12979" s="0" t="n">
        <v>267</v>
      </c>
      <c r="H12979" s="0" t="n">
        <v>95</v>
      </c>
      <c r="I12979" s="0" t="n">
        <v>33</v>
      </c>
      <c r="J12979" s="0" t="n">
        <v>833</v>
      </c>
      <c r="K12979" s="0" t="n">
        <v>1161</v>
      </c>
      <c r="L12979" s="15" t="s">
        <v>80</v>
      </c>
      <c r="M12979" s="0" t="n">
        <v>8</v>
      </c>
      <c r="N12979" s="16" t="n">
        <f aca="false">I12979*K12979</f>
        <v>38313</v>
      </c>
      <c r="O12979" s="16" t="n">
        <f aca="false">I12979*(K12979-J12979)</f>
        <v>10824</v>
      </c>
      <c r="P12979" s="15" t="n">
        <f aca="false">K12979-J12979</f>
        <v>328</v>
      </c>
      <c r="Q12979" s="0" t="str">
        <f aca="false">IF(G12979=0,"Out of stock",IF(G12979&lt;H12979,"Understocked",IF(G12979&gt;Summary!$B$6*H12979,"Overstocked","Healthy")))</f>
        <v>Healthy</v>
      </c>
      <c r="R12979" s="0" t="str">
        <f aca="false">IF(I12979&gt;=Summary!$B$7,"Fast",IF(I12979&lt;Summary!$B$8,"Slow","Medium"))</f>
        <v>Slow</v>
      </c>
      <c r="S12979" s="15" t="n">
        <f aca="false">IF(M12979&gt;Summary!$B$5,1,0)</f>
        <v>1</v>
      </c>
      <c r="T12979" s="16" t="n">
        <f aca="false">IF(Q12979="Overstocked",(G12979-Summary!$B$6*H12979)*J12979,0)</f>
        <v>0</v>
      </c>
    </row>
    <row r="12980" customFormat="false" ht="15" hidden="false" customHeight="false" outlineLevel="0" collapsed="false">
      <c r="A12980" s="0" t="s">
        <v>13078</v>
      </c>
      <c r="B12980" s="0" t="s">
        <v>107</v>
      </c>
      <c r="C12980" s="0" t="s">
        <v>96</v>
      </c>
      <c r="D12980" s="0" t="s">
        <v>92</v>
      </c>
      <c r="E12980" s="14" t="n">
        <v>45146</v>
      </c>
      <c r="F12980" s="14" t="n">
        <v>45156</v>
      </c>
      <c r="G12980" s="0" t="n">
        <v>393</v>
      </c>
      <c r="H12980" s="0" t="n">
        <v>122</v>
      </c>
      <c r="I12980" s="0" t="n">
        <v>70</v>
      </c>
      <c r="J12980" s="0" t="n">
        <v>1779</v>
      </c>
      <c r="K12980" s="0" t="n">
        <v>2250</v>
      </c>
      <c r="L12980" s="15" t="s">
        <v>82</v>
      </c>
      <c r="M12980" s="0" t="n">
        <v>10</v>
      </c>
      <c r="N12980" s="16" t="n">
        <f aca="false">I12980*K12980</f>
        <v>157500</v>
      </c>
      <c r="O12980" s="16" t="n">
        <f aca="false">I12980*(K12980-J12980)</f>
        <v>32970</v>
      </c>
      <c r="P12980" s="15" t="n">
        <f aca="false">K12980-J12980</f>
        <v>471</v>
      </c>
      <c r="Q12980" s="0" t="str">
        <f aca="false">IF(G12980=0,"Out of stock",IF(G12980&lt;H12980,"Understocked",IF(G12980&gt;Summary!$B$6*H12980,"Overstocked","Healthy")))</f>
        <v>Healthy</v>
      </c>
      <c r="R12980" s="0" t="str">
        <f aca="false">IF(I12980&gt;=Summary!$B$7,"Fast",IF(I12980&lt;Summary!$B$8,"Slow","Medium"))</f>
        <v>Slow</v>
      </c>
      <c r="S12980" s="15" t="n">
        <f aca="false">IF(M12980&gt;Summary!$B$5,1,0)</f>
        <v>1</v>
      </c>
      <c r="T12980" s="16" t="n">
        <f aca="false">IF(Q12980="Overstocked",(G12980-Summary!$B$6*H12980)*J12980,0)</f>
        <v>0</v>
      </c>
    </row>
    <row r="12981" customFormat="false" ht="15" hidden="false" customHeight="false" outlineLevel="0" collapsed="false">
      <c r="A12981" s="0" t="s">
        <v>13079</v>
      </c>
      <c r="B12981" s="0" t="s">
        <v>77</v>
      </c>
      <c r="C12981" s="0" t="s">
        <v>78</v>
      </c>
      <c r="D12981" s="0" t="s">
        <v>102</v>
      </c>
      <c r="E12981" s="14" t="n">
        <v>44964</v>
      </c>
      <c r="F12981" s="14" t="n">
        <v>44966</v>
      </c>
      <c r="G12981" s="0" t="n">
        <v>483</v>
      </c>
      <c r="H12981" s="0" t="n">
        <v>114</v>
      </c>
      <c r="I12981" s="0" t="n">
        <v>74</v>
      </c>
      <c r="J12981" s="0" t="n">
        <v>1265</v>
      </c>
      <c r="K12981" s="0" t="n">
        <v>1601</v>
      </c>
      <c r="L12981" s="15" t="s">
        <v>93</v>
      </c>
      <c r="M12981" s="0" t="n">
        <v>2</v>
      </c>
      <c r="N12981" s="16" t="n">
        <f aca="false">I12981*K12981</f>
        <v>118474</v>
      </c>
      <c r="O12981" s="16" t="n">
        <f aca="false">I12981*(K12981-J12981)</f>
        <v>24864</v>
      </c>
      <c r="P12981" s="15" t="n">
        <f aca="false">K12981-J12981</f>
        <v>336</v>
      </c>
      <c r="Q12981" s="0" t="str">
        <f aca="false">IF(G12981=0,"Out of stock",IF(G12981&lt;H12981,"Understocked",IF(G12981&gt;Summary!$B$6*H12981,"Overstocked","Healthy")))</f>
        <v>Overstocked</v>
      </c>
      <c r="R12981" s="0" t="str">
        <f aca="false">IF(I12981&gt;=Summary!$B$7,"Fast",IF(I12981&lt;Summary!$B$8,"Slow","Medium"))</f>
        <v>Slow</v>
      </c>
      <c r="S12981" s="15" t="n">
        <f aca="false">IF(M12981&gt;Summary!$B$5,1,0)</f>
        <v>0</v>
      </c>
      <c r="T12981" s="16" t="n">
        <f aca="false">IF(Q12981="Overstocked",(G12981-Summary!$B$6*H12981)*J12981,0)</f>
        <v>34155</v>
      </c>
    </row>
    <row r="12982" customFormat="false" ht="15" hidden="false" customHeight="false" outlineLevel="0" collapsed="false">
      <c r="A12982" s="0" t="s">
        <v>13080</v>
      </c>
      <c r="B12982" s="0" t="s">
        <v>77</v>
      </c>
      <c r="C12982" s="0" t="s">
        <v>96</v>
      </c>
      <c r="D12982" s="0" t="s">
        <v>79</v>
      </c>
      <c r="E12982" s="14" t="n">
        <v>45475</v>
      </c>
      <c r="F12982" s="14" t="n">
        <v>45483</v>
      </c>
      <c r="G12982" s="0" t="n">
        <v>252</v>
      </c>
      <c r="H12982" s="0" t="n">
        <v>67</v>
      </c>
      <c r="I12982" s="0" t="n">
        <v>135</v>
      </c>
      <c r="J12982" s="0" t="n">
        <v>1554</v>
      </c>
      <c r="K12982" s="0" t="n">
        <v>1773</v>
      </c>
      <c r="L12982" s="15" t="s">
        <v>93</v>
      </c>
      <c r="M12982" s="0" t="n">
        <v>8</v>
      </c>
      <c r="N12982" s="16" t="n">
        <f aca="false">I12982*K12982</f>
        <v>239355</v>
      </c>
      <c r="O12982" s="16" t="n">
        <f aca="false">I12982*(K12982-J12982)</f>
        <v>29565</v>
      </c>
      <c r="P12982" s="15" t="n">
        <f aca="false">K12982-J12982</f>
        <v>219</v>
      </c>
      <c r="Q12982" s="0" t="str">
        <f aca="false">IF(G12982=0,"Out of stock",IF(G12982&lt;H12982,"Understocked",IF(G12982&gt;Summary!$B$6*H12982,"Overstocked","Healthy")))</f>
        <v>Healthy</v>
      </c>
      <c r="R12982" s="0" t="str">
        <f aca="false">IF(I12982&gt;=Summary!$B$7,"Fast",IF(I12982&lt;Summary!$B$8,"Slow","Medium"))</f>
        <v>Medium</v>
      </c>
      <c r="S12982" s="15" t="n">
        <f aca="false">IF(M12982&gt;Summary!$B$5,1,0)</f>
        <v>1</v>
      </c>
      <c r="T12982" s="16" t="n">
        <f aca="false">IF(Q12982="Overstocked",(G12982-Summary!$B$6*H12982)*J12982,0)</f>
        <v>0</v>
      </c>
    </row>
    <row r="12983" customFormat="false" ht="15" hidden="false" customHeight="false" outlineLevel="0" collapsed="false">
      <c r="A12983" s="0" t="s">
        <v>13081</v>
      </c>
      <c r="B12983" s="0" t="s">
        <v>101</v>
      </c>
      <c r="C12983" s="0" t="s">
        <v>78</v>
      </c>
      <c r="D12983" s="0" t="s">
        <v>86</v>
      </c>
      <c r="E12983" s="14" t="n">
        <v>45467</v>
      </c>
      <c r="F12983" s="14" t="n">
        <v>45475</v>
      </c>
      <c r="G12983" s="0" t="n">
        <v>216</v>
      </c>
      <c r="H12983" s="0" t="n">
        <v>143</v>
      </c>
      <c r="I12983" s="0" t="n">
        <v>112</v>
      </c>
      <c r="J12983" s="0" t="n">
        <v>823</v>
      </c>
      <c r="K12983" s="0" t="n">
        <v>1085</v>
      </c>
      <c r="L12983" s="15" t="s">
        <v>80</v>
      </c>
      <c r="M12983" s="0" t="n">
        <v>8</v>
      </c>
      <c r="N12983" s="16" t="n">
        <f aca="false">I12983*K12983</f>
        <v>121520</v>
      </c>
      <c r="O12983" s="16" t="n">
        <f aca="false">I12983*(K12983-J12983)</f>
        <v>29344</v>
      </c>
      <c r="P12983" s="15" t="n">
        <f aca="false">K12983-J12983</f>
        <v>262</v>
      </c>
      <c r="Q12983" s="0" t="str">
        <f aca="false">IF(G12983=0,"Out of stock",IF(G12983&lt;H12983,"Understocked",IF(G12983&gt;Summary!$B$6*H12983,"Overstocked","Healthy")))</f>
        <v>Healthy</v>
      </c>
      <c r="R12983" s="0" t="str">
        <f aca="false">IF(I12983&gt;=Summary!$B$7,"Fast",IF(I12983&lt;Summary!$B$8,"Slow","Medium"))</f>
        <v>Medium</v>
      </c>
      <c r="S12983" s="15" t="n">
        <f aca="false">IF(M12983&gt;Summary!$B$5,1,0)</f>
        <v>1</v>
      </c>
      <c r="T12983" s="16" t="n">
        <f aca="false">IF(Q12983="Overstocked",(G12983-Summary!$B$6*H12983)*J12983,0)</f>
        <v>0</v>
      </c>
    </row>
    <row r="12984" customFormat="false" ht="15" hidden="false" customHeight="false" outlineLevel="0" collapsed="false">
      <c r="A12984" s="0" t="s">
        <v>13082</v>
      </c>
      <c r="B12984" s="0" t="s">
        <v>107</v>
      </c>
      <c r="C12984" s="0" t="s">
        <v>78</v>
      </c>
      <c r="D12984" s="0" t="s">
        <v>90</v>
      </c>
      <c r="E12984" s="14" t="n">
        <v>45443</v>
      </c>
      <c r="F12984" s="14" t="n">
        <v>45444</v>
      </c>
      <c r="G12984" s="0" t="n">
        <v>88</v>
      </c>
      <c r="H12984" s="0" t="n">
        <v>139</v>
      </c>
      <c r="I12984" s="0" t="n">
        <v>173</v>
      </c>
      <c r="J12984" s="0" t="n">
        <v>373</v>
      </c>
      <c r="K12984" s="0" t="n">
        <v>577</v>
      </c>
      <c r="L12984" s="15" t="s">
        <v>80</v>
      </c>
      <c r="M12984" s="0" t="n">
        <v>1</v>
      </c>
      <c r="N12984" s="16" t="n">
        <f aca="false">I12984*K12984</f>
        <v>99821</v>
      </c>
      <c r="O12984" s="16" t="n">
        <f aca="false">I12984*(K12984-J12984)</f>
        <v>35292</v>
      </c>
      <c r="P12984" s="15" t="n">
        <f aca="false">K12984-J12984</f>
        <v>204</v>
      </c>
      <c r="Q12984" s="0" t="str">
        <f aca="false">IF(G12984=0,"Out of stock",IF(G12984&lt;H12984,"Understocked",IF(G12984&gt;Summary!$B$6*H12984,"Overstocked","Healthy")))</f>
        <v>Understocked</v>
      </c>
      <c r="R12984" s="0" t="str">
        <f aca="false">IF(I12984&gt;=Summary!$B$7,"Fast",IF(I12984&lt;Summary!$B$8,"Slow","Medium"))</f>
        <v>Medium</v>
      </c>
      <c r="S12984" s="15" t="n">
        <f aca="false">IF(M12984&gt;Summary!$B$5,1,0)</f>
        <v>0</v>
      </c>
      <c r="T12984" s="16" t="n">
        <f aca="false">IF(Q12984="Overstocked",(G12984-Summary!$B$6*H12984)*J12984,0)</f>
        <v>0</v>
      </c>
    </row>
    <row r="12985" customFormat="false" ht="15" hidden="false" customHeight="false" outlineLevel="0" collapsed="false">
      <c r="A12985" s="0" t="s">
        <v>13083</v>
      </c>
      <c r="B12985" s="0" t="s">
        <v>89</v>
      </c>
      <c r="C12985" s="0" t="s">
        <v>104</v>
      </c>
      <c r="D12985" s="0" t="s">
        <v>92</v>
      </c>
      <c r="E12985" s="14" t="n">
        <v>45486</v>
      </c>
      <c r="F12985" s="14" t="n">
        <v>45492</v>
      </c>
      <c r="G12985" s="0" t="n">
        <v>14</v>
      </c>
      <c r="H12985" s="0" t="n">
        <v>87</v>
      </c>
      <c r="I12985" s="0" t="n">
        <v>275</v>
      </c>
      <c r="J12985" s="0" t="n">
        <v>332</v>
      </c>
      <c r="K12985" s="0" t="n">
        <v>496</v>
      </c>
      <c r="L12985" s="15" t="s">
        <v>80</v>
      </c>
      <c r="M12985" s="0" t="n">
        <v>6</v>
      </c>
      <c r="N12985" s="16" t="n">
        <f aca="false">I12985*K12985</f>
        <v>136400</v>
      </c>
      <c r="O12985" s="16" t="n">
        <f aca="false">I12985*(K12985-J12985)</f>
        <v>45100</v>
      </c>
      <c r="P12985" s="15" t="n">
        <f aca="false">K12985-J12985</f>
        <v>164</v>
      </c>
      <c r="Q12985" s="0" t="str">
        <f aca="false">IF(G12985=0,"Out of stock",IF(G12985&lt;H12985,"Understocked",IF(G12985&gt;Summary!$B$6*H12985,"Overstocked","Healthy")))</f>
        <v>Understocked</v>
      </c>
      <c r="R12985" s="0" t="str">
        <f aca="false">IF(I12985&gt;=Summary!$B$7,"Fast",IF(I12985&lt;Summary!$B$8,"Slow","Medium"))</f>
        <v>Fast</v>
      </c>
      <c r="S12985" s="15" t="n">
        <f aca="false">IF(M12985&gt;Summary!$B$5,1,0)</f>
        <v>0</v>
      </c>
      <c r="T12985" s="16" t="n">
        <f aca="false">IF(Q12985="Overstocked",(G12985-Summary!$B$6*H12985)*J12985,0)</f>
        <v>0</v>
      </c>
    </row>
    <row r="12986" customFormat="false" ht="15" hidden="false" customHeight="false" outlineLevel="0" collapsed="false">
      <c r="A12986" s="0" t="s">
        <v>13084</v>
      </c>
      <c r="B12986" s="0" t="s">
        <v>115</v>
      </c>
      <c r="C12986" s="0" t="s">
        <v>78</v>
      </c>
      <c r="D12986" s="0" t="s">
        <v>90</v>
      </c>
      <c r="E12986" s="14" t="n">
        <v>45467</v>
      </c>
      <c r="F12986" s="14" t="n">
        <v>45476</v>
      </c>
      <c r="G12986" s="0" t="n">
        <v>26</v>
      </c>
      <c r="H12986" s="0" t="n">
        <v>62</v>
      </c>
      <c r="I12986" s="0" t="n">
        <v>82</v>
      </c>
      <c r="J12986" s="0" t="n">
        <v>1946</v>
      </c>
      <c r="K12986" s="0" t="n">
        <v>2433</v>
      </c>
      <c r="L12986" s="15" t="s">
        <v>80</v>
      </c>
      <c r="M12986" s="0" t="n">
        <v>9</v>
      </c>
      <c r="N12986" s="16" t="n">
        <f aca="false">I12986*K12986</f>
        <v>199506</v>
      </c>
      <c r="O12986" s="16" t="n">
        <f aca="false">I12986*(K12986-J12986)</f>
        <v>39934</v>
      </c>
      <c r="P12986" s="15" t="n">
        <f aca="false">K12986-J12986</f>
        <v>487</v>
      </c>
      <c r="Q12986" s="0" t="str">
        <f aca="false">IF(G12986=0,"Out of stock",IF(G12986&lt;H12986,"Understocked",IF(G12986&gt;Summary!$B$6*H12986,"Overstocked","Healthy")))</f>
        <v>Understocked</v>
      </c>
      <c r="R12986" s="0" t="str">
        <f aca="false">IF(I12986&gt;=Summary!$B$7,"Fast",IF(I12986&lt;Summary!$B$8,"Slow","Medium"))</f>
        <v>Slow</v>
      </c>
      <c r="S12986" s="15" t="n">
        <f aca="false">IF(M12986&gt;Summary!$B$5,1,0)</f>
        <v>1</v>
      </c>
      <c r="T12986" s="16" t="n">
        <f aca="false">IF(Q12986="Overstocked",(G12986-Summary!$B$6*H12986)*J12986,0)</f>
        <v>0</v>
      </c>
    </row>
    <row r="12987" customFormat="false" ht="15" hidden="false" customHeight="false" outlineLevel="0" collapsed="false">
      <c r="A12987" s="0" t="s">
        <v>13085</v>
      </c>
      <c r="B12987" s="0" t="s">
        <v>111</v>
      </c>
      <c r="C12987" s="0" t="s">
        <v>104</v>
      </c>
      <c r="D12987" s="0" t="s">
        <v>92</v>
      </c>
      <c r="E12987" s="14" t="n">
        <v>45528</v>
      </c>
      <c r="F12987" s="14" t="n">
        <v>45536</v>
      </c>
      <c r="G12987" s="0" t="n">
        <v>465</v>
      </c>
      <c r="H12987" s="0" t="n">
        <v>91</v>
      </c>
      <c r="I12987" s="0" t="n">
        <v>102</v>
      </c>
      <c r="J12987" s="0" t="n">
        <v>1855</v>
      </c>
      <c r="K12987" s="0" t="n">
        <v>2271</v>
      </c>
      <c r="L12987" s="15" t="s">
        <v>97</v>
      </c>
      <c r="M12987" s="0" t="n">
        <v>8</v>
      </c>
      <c r="N12987" s="16" t="n">
        <f aca="false">I12987*K12987</f>
        <v>231642</v>
      </c>
      <c r="O12987" s="16" t="n">
        <f aca="false">I12987*(K12987-J12987)</f>
        <v>42432</v>
      </c>
      <c r="P12987" s="15" t="n">
        <f aca="false">K12987-J12987</f>
        <v>416</v>
      </c>
      <c r="Q12987" s="0" t="str">
        <f aca="false">IF(G12987=0,"Out of stock",IF(G12987&lt;H12987,"Understocked",IF(G12987&gt;Summary!$B$6*H12987,"Overstocked","Healthy")))</f>
        <v>Overstocked</v>
      </c>
      <c r="R12987" s="0" t="str">
        <f aca="false">IF(I12987&gt;=Summary!$B$7,"Fast",IF(I12987&lt;Summary!$B$8,"Slow","Medium"))</f>
        <v>Medium</v>
      </c>
      <c r="S12987" s="15" t="n">
        <f aca="false">IF(M12987&gt;Summary!$B$5,1,0)</f>
        <v>1</v>
      </c>
      <c r="T12987" s="16" t="n">
        <f aca="false">IF(Q12987="Overstocked",(G12987-Summary!$B$6*H12987)*J12987,0)</f>
        <v>187355</v>
      </c>
    </row>
    <row r="12988" customFormat="false" ht="15" hidden="false" customHeight="false" outlineLevel="0" collapsed="false">
      <c r="A12988" s="0" t="s">
        <v>13086</v>
      </c>
      <c r="B12988" s="0" t="s">
        <v>84</v>
      </c>
      <c r="C12988" s="0" t="s">
        <v>96</v>
      </c>
      <c r="D12988" s="0" t="s">
        <v>92</v>
      </c>
      <c r="E12988" s="14" t="n">
        <v>45143</v>
      </c>
      <c r="F12988" s="14" t="n">
        <v>45148</v>
      </c>
      <c r="G12988" s="0" t="n">
        <v>179</v>
      </c>
      <c r="H12988" s="0" t="n">
        <v>138</v>
      </c>
      <c r="I12988" s="0" t="n">
        <v>148</v>
      </c>
      <c r="J12988" s="0" t="n">
        <v>688</v>
      </c>
      <c r="K12988" s="0" t="n">
        <v>960</v>
      </c>
      <c r="L12988" s="15" t="s">
        <v>82</v>
      </c>
      <c r="M12988" s="0" t="n">
        <v>5</v>
      </c>
      <c r="N12988" s="16" t="n">
        <f aca="false">I12988*K12988</f>
        <v>142080</v>
      </c>
      <c r="O12988" s="16" t="n">
        <f aca="false">I12988*(K12988-J12988)</f>
        <v>40256</v>
      </c>
      <c r="P12988" s="15" t="n">
        <f aca="false">K12988-J12988</f>
        <v>272</v>
      </c>
      <c r="Q12988" s="0" t="str">
        <f aca="false">IF(G12988=0,"Out of stock",IF(G12988&lt;H12988,"Understocked",IF(G12988&gt;Summary!$B$6*H12988,"Overstocked","Healthy")))</f>
        <v>Healthy</v>
      </c>
      <c r="R12988" s="0" t="str">
        <f aca="false">IF(I12988&gt;=Summary!$B$7,"Fast",IF(I12988&lt;Summary!$B$8,"Slow","Medium"))</f>
        <v>Medium</v>
      </c>
      <c r="S12988" s="15" t="n">
        <f aca="false">IF(M12988&gt;Summary!$B$5,1,0)</f>
        <v>0</v>
      </c>
      <c r="T12988" s="16" t="n">
        <f aca="false">IF(Q12988="Overstocked",(G12988-Summary!$B$6*H12988)*J12988,0)</f>
        <v>0</v>
      </c>
    </row>
    <row r="12989" customFormat="false" ht="15" hidden="false" customHeight="false" outlineLevel="0" collapsed="false">
      <c r="A12989" s="0" t="s">
        <v>13087</v>
      </c>
      <c r="B12989" s="0" t="s">
        <v>77</v>
      </c>
      <c r="C12989" s="0" t="s">
        <v>85</v>
      </c>
      <c r="D12989" s="0" t="s">
        <v>86</v>
      </c>
      <c r="E12989" s="14" t="n">
        <v>45034</v>
      </c>
      <c r="F12989" s="14" t="n">
        <v>45043</v>
      </c>
      <c r="G12989" s="0" t="n">
        <v>380</v>
      </c>
      <c r="H12989" s="0" t="n">
        <v>146</v>
      </c>
      <c r="I12989" s="0" t="n">
        <v>180</v>
      </c>
      <c r="J12989" s="0" t="n">
        <v>1293</v>
      </c>
      <c r="K12989" s="0" t="n">
        <v>1658</v>
      </c>
      <c r="L12989" s="15" t="s">
        <v>93</v>
      </c>
      <c r="M12989" s="0" t="n">
        <v>9</v>
      </c>
      <c r="N12989" s="16" t="n">
        <f aca="false">I12989*K12989</f>
        <v>298440</v>
      </c>
      <c r="O12989" s="16" t="n">
        <f aca="false">I12989*(K12989-J12989)</f>
        <v>65700</v>
      </c>
      <c r="P12989" s="15" t="n">
        <f aca="false">K12989-J12989</f>
        <v>365</v>
      </c>
      <c r="Q12989" s="0" t="str">
        <f aca="false">IF(G12989=0,"Out of stock",IF(G12989&lt;H12989,"Understocked",IF(G12989&gt;Summary!$B$6*H12989,"Overstocked","Healthy")))</f>
        <v>Healthy</v>
      </c>
      <c r="R12989" s="0" t="str">
        <f aca="false">IF(I12989&gt;=Summary!$B$7,"Fast",IF(I12989&lt;Summary!$B$8,"Slow","Medium"))</f>
        <v>Medium</v>
      </c>
      <c r="S12989" s="15" t="n">
        <f aca="false">IF(M12989&gt;Summary!$B$5,1,0)</f>
        <v>1</v>
      </c>
      <c r="T12989" s="16" t="n">
        <f aca="false">IF(Q12989="Overstocked",(G12989-Summary!$B$6*H12989)*J12989,0)</f>
        <v>0</v>
      </c>
    </row>
    <row r="12990" customFormat="false" ht="15" hidden="false" customHeight="false" outlineLevel="0" collapsed="false">
      <c r="A12990" s="0" t="s">
        <v>13088</v>
      </c>
      <c r="B12990" s="0" t="s">
        <v>123</v>
      </c>
      <c r="C12990" s="0" t="s">
        <v>78</v>
      </c>
      <c r="D12990" s="0" t="s">
        <v>102</v>
      </c>
      <c r="E12990" s="14" t="n">
        <v>45249</v>
      </c>
      <c r="F12990" s="14" t="n">
        <v>45257</v>
      </c>
      <c r="G12990" s="0" t="n">
        <v>35</v>
      </c>
      <c r="H12990" s="0" t="n">
        <v>52</v>
      </c>
      <c r="I12990" s="0" t="n">
        <v>109</v>
      </c>
      <c r="J12990" s="0" t="n">
        <v>698</v>
      </c>
      <c r="K12990" s="0" t="n">
        <v>1056</v>
      </c>
      <c r="L12990" s="15" t="s">
        <v>97</v>
      </c>
      <c r="M12990" s="0" t="n">
        <v>8</v>
      </c>
      <c r="N12990" s="16" t="n">
        <f aca="false">I12990*K12990</f>
        <v>115104</v>
      </c>
      <c r="O12990" s="16" t="n">
        <f aca="false">I12990*(K12990-J12990)</f>
        <v>39022</v>
      </c>
      <c r="P12990" s="15" t="n">
        <f aca="false">K12990-J12990</f>
        <v>358</v>
      </c>
      <c r="Q12990" s="0" t="str">
        <f aca="false">IF(G12990=0,"Out of stock",IF(G12990&lt;H12990,"Understocked",IF(G12990&gt;Summary!$B$6*H12990,"Overstocked","Healthy")))</f>
        <v>Understocked</v>
      </c>
      <c r="R12990" s="0" t="str">
        <f aca="false">IF(I12990&gt;=Summary!$B$7,"Fast",IF(I12990&lt;Summary!$B$8,"Slow","Medium"))</f>
        <v>Medium</v>
      </c>
      <c r="S12990" s="15" t="n">
        <f aca="false">IF(M12990&gt;Summary!$B$5,1,0)</f>
        <v>1</v>
      </c>
      <c r="T12990" s="16" t="n">
        <f aca="false">IF(Q12990="Overstocked",(G12990-Summary!$B$6*H12990)*J12990,0)</f>
        <v>0</v>
      </c>
    </row>
    <row r="12991" customFormat="false" ht="15" hidden="false" customHeight="false" outlineLevel="0" collapsed="false">
      <c r="A12991" s="0" t="s">
        <v>13089</v>
      </c>
      <c r="B12991" s="0" t="s">
        <v>123</v>
      </c>
      <c r="C12991" s="0" t="s">
        <v>85</v>
      </c>
      <c r="D12991" s="0" t="s">
        <v>102</v>
      </c>
      <c r="E12991" s="14" t="n">
        <v>45006</v>
      </c>
      <c r="F12991" s="14" t="n">
        <v>45016</v>
      </c>
      <c r="G12991" s="0" t="n">
        <v>201</v>
      </c>
      <c r="H12991" s="0" t="n">
        <v>65</v>
      </c>
      <c r="I12991" s="0" t="n">
        <v>281</v>
      </c>
      <c r="J12991" s="0" t="n">
        <v>1847</v>
      </c>
      <c r="K12991" s="0" t="n">
        <v>1944</v>
      </c>
      <c r="L12991" s="15" t="s">
        <v>82</v>
      </c>
      <c r="M12991" s="0" t="n">
        <v>10</v>
      </c>
      <c r="N12991" s="16" t="n">
        <f aca="false">I12991*K12991</f>
        <v>546264</v>
      </c>
      <c r="O12991" s="16" t="n">
        <f aca="false">I12991*(K12991-J12991)</f>
        <v>27257</v>
      </c>
      <c r="P12991" s="15" t="n">
        <f aca="false">K12991-J12991</f>
        <v>97</v>
      </c>
      <c r="Q12991" s="0" t="str">
        <f aca="false">IF(G12991=0,"Out of stock",IF(G12991&lt;H12991,"Understocked",IF(G12991&gt;Summary!$B$6*H12991,"Overstocked","Healthy")))</f>
        <v>Healthy</v>
      </c>
      <c r="R12991" s="0" t="str">
        <f aca="false">IF(I12991&gt;=Summary!$B$7,"Fast",IF(I12991&lt;Summary!$B$8,"Slow","Medium"))</f>
        <v>Fast</v>
      </c>
      <c r="S12991" s="15" t="n">
        <f aca="false">IF(M12991&gt;Summary!$B$5,1,0)</f>
        <v>1</v>
      </c>
      <c r="T12991" s="16" t="n">
        <f aca="false">IF(Q12991="Overstocked",(G12991-Summary!$B$6*H12991)*J12991,0)</f>
        <v>0</v>
      </c>
    </row>
    <row r="12992" customFormat="false" ht="15" hidden="false" customHeight="false" outlineLevel="0" collapsed="false">
      <c r="A12992" s="0" t="s">
        <v>13090</v>
      </c>
      <c r="B12992" s="0" t="s">
        <v>95</v>
      </c>
      <c r="C12992" s="0" t="s">
        <v>96</v>
      </c>
      <c r="D12992" s="0" t="s">
        <v>79</v>
      </c>
      <c r="E12992" s="14" t="n">
        <v>45602</v>
      </c>
      <c r="F12992" s="14" t="n">
        <v>45609</v>
      </c>
      <c r="G12992" s="0" t="n">
        <v>131</v>
      </c>
      <c r="H12992" s="0" t="n">
        <v>124</v>
      </c>
      <c r="I12992" s="0" t="n">
        <v>171</v>
      </c>
      <c r="J12992" s="0" t="n">
        <v>1676</v>
      </c>
      <c r="K12992" s="0" t="n">
        <v>1921</v>
      </c>
      <c r="L12992" s="15" t="s">
        <v>82</v>
      </c>
      <c r="M12992" s="0" t="n">
        <v>7</v>
      </c>
      <c r="N12992" s="16" t="n">
        <f aca="false">I12992*K12992</f>
        <v>328491</v>
      </c>
      <c r="O12992" s="16" t="n">
        <f aca="false">I12992*(K12992-J12992)</f>
        <v>41895</v>
      </c>
      <c r="P12992" s="15" t="n">
        <f aca="false">K12992-J12992</f>
        <v>245</v>
      </c>
      <c r="Q12992" s="0" t="str">
        <f aca="false">IF(G12992=0,"Out of stock",IF(G12992&lt;H12992,"Understocked",IF(G12992&gt;Summary!$B$6*H12992,"Overstocked","Healthy")))</f>
        <v>Healthy</v>
      </c>
      <c r="R12992" s="0" t="str">
        <f aca="false">IF(I12992&gt;=Summary!$B$7,"Fast",IF(I12992&lt;Summary!$B$8,"Slow","Medium"))</f>
        <v>Medium</v>
      </c>
      <c r="S12992" s="15" t="n">
        <f aca="false">IF(M12992&gt;Summary!$B$5,1,0)</f>
        <v>0</v>
      </c>
      <c r="T12992" s="16" t="n">
        <f aca="false">IF(Q12992="Overstocked",(G12992-Summary!$B$6*H12992)*J12992,0)</f>
        <v>0</v>
      </c>
    </row>
    <row r="12993" customFormat="false" ht="15" hidden="false" customHeight="false" outlineLevel="0" collapsed="false">
      <c r="A12993" s="0" t="s">
        <v>13091</v>
      </c>
      <c r="B12993" s="0" t="s">
        <v>107</v>
      </c>
      <c r="C12993" s="0" t="s">
        <v>78</v>
      </c>
      <c r="D12993" s="0" t="s">
        <v>86</v>
      </c>
      <c r="E12993" s="14" t="n">
        <v>45608</v>
      </c>
      <c r="F12993" s="14" t="n">
        <v>45617</v>
      </c>
      <c r="G12993" s="0" t="n">
        <v>94</v>
      </c>
      <c r="H12993" s="0" t="n">
        <v>125</v>
      </c>
      <c r="I12993" s="0" t="n">
        <v>168</v>
      </c>
      <c r="J12993" s="0" t="n">
        <v>699</v>
      </c>
      <c r="K12993" s="0" t="n">
        <v>983</v>
      </c>
      <c r="L12993" s="15" t="s">
        <v>93</v>
      </c>
      <c r="M12993" s="0" t="n">
        <v>9</v>
      </c>
      <c r="N12993" s="16" t="n">
        <f aca="false">I12993*K12993</f>
        <v>165144</v>
      </c>
      <c r="O12993" s="16" t="n">
        <f aca="false">I12993*(K12993-J12993)</f>
        <v>47712</v>
      </c>
      <c r="P12993" s="15" t="n">
        <f aca="false">K12993-J12993</f>
        <v>284</v>
      </c>
      <c r="Q12993" s="0" t="str">
        <f aca="false">IF(G12993=0,"Out of stock",IF(G12993&lt;H12993,"Understocked",IF(G12993&gt;Summary!$B$6*H12993,"Overstocked","Healthy")))</f>
        <v>Understocked</v>
      </c>
      <c r="R12993" s="0" t="str">
        <f aca="false">IF(I12993&gt;=Summary!$B$7,"Fast",IF(I12993&lt;Summary!$B$8,"Slow","Medium"))</f>
        <v>Medium</v>
      </c>
      <c r="S12993" s="15" t="n">
        <f aca="false">IF(M12993&gt;Summary!$B$5,1,0)</f>
        <v>1</v>
      </c>
      <c r="T12993" s="16" t="n">
        <f aca="false">IF(Q12993="Overstocked",(G12993-Summary!$B$6*H12993)*J12993,0)</f>
        <v>0</v>
      </c>
    </row>
    <row r="12994" customFormat="false" ht="15" hidden="false" customHeight="false" outlineLevel="0" collapsed="false">
      <c r="A12994" s="0" t="s">
        <v>13092</v>
      </c>
      <c r="B12994" s="0" t="s">
        <v>107</v>
      </c>
      <c r="C12994" s="0" t="s">
        <v>78</v>
      </c>
      <c r="D12994" s="0" t="s">
        <v>90</v>
      </c>
      <c r="E12994" s="14" t="n">
        <v>44973</v>
      </c>
      <c r="F12994" s="14" t="n">
        <v>44982</v>
      </c>
      <c r="G12994" s="0" t="n">
        <v>318</v>
      </c>
      <c r="H12994" s="0" t="n">
        <v>138</v>
      </c>
      <c r="I12994" s="0" t="n">
        <v>30</v>
      </c>
      <c r="J12994" s="0" t="n">
        <v>986</v>
      </c>
      <c r="K12994" s="0" t="n">
        <v>1311</v>
      </c>
      <c r="L12994" s="15" t="s">
        <v>82</v>
      </c>
      <c r="M12994" s="0" t="n">
        <v>9</v>
      </c>
      <c r="N12994" s="16" t="n">
        <f aca="false">I12994*K12994</f>
        <v>39330</v>
      </c>
      <c r="O12994" s="16" t="n">
        <f aca="false">I12994*(K12994-J12994)</f>
        <v>9750</v>
      </c>
      <c r="P12994" s="15" t="n">
        <f aca="false">K12994-J12994</f>
        <v>325</v>
      </c>
      <c r="Q12994" s="0" t="str">
        <f aca="false">IF(G12994=0,"Out of stock",IF(G12994&lt;H12994,"Understocked",IF(G12994&gt;Summary!$B$6*H12994,"Overstocked","Healthy")))</f>
        <v>Healthy</v>
      </c>
      <c r="R12994" s="0" t="str">
        <f aca="false">IF(I12994&gt;=Summary!$B$7,"Fast",IF(I12994&lt;Summary!$B$8,"Slow","Medium"))</f>
        <v>Slow</v>
      </c>
      <c r="S12994" s="15" t="n">
        <f aca="false">IF(M12994&gt;Summary!$B$5,1,0)</f>
        <v>1</v>
      </c>
      <c r="T12994" s="16" t="n">
        <f aca="false">IF(Q12994="Overstocked",(G12994-Summary!$B$6*H12994)*J12994,0)</f>
        <v>0</v>
      </c>
    </row>
    <row r="12995" customFormat="false" ht="15" hidden="false" customHeight="false" outlineLevel="0" collapsed="false">
      <c r="A12995" s="0" t="s">
        <v>13093</v>
      </c>
      <c r="B12995" s="0" t="s">
        <v>84</v>
      </c>
      <c r="C12995" s="0" t="s">
        <v>85</v>
      </c>
      <c r="D12995" s="0" t="s">
        <v>90</v>
      </c>
      <c r="E12995" s="14" t="n">
        <v>45457</v>
      </c>
      <c r="F12995" s="14" t="n">
        <v>45460</v>
      </c>
      <c r="G12995" s="0" t="n">
        <v>119</v>
      </c>
      <c r="H12995" s="0" t="n">
        <v>88</v>
      </c>
      <c r="I12995" s="0" t="n">
        <v>93</v>
      </c>
      <c r="J12995" s="0" t="n">
        <v>1067</v>
      </c>
      <c r="K12995" s="0" t="n">
        <v>1545</v>
      </c>
      <c r="L12995" s="15" t="s">
        <v>80</v>
      </c>
      <c r="M12995" s="0" t="n">
        <v>3</v>
      </c>
      <c r="N12995" s="16" t="n">
        <f aca="false">I12995*K12995</f>
        <v>143685</v>
      </c>
      <c r="O12995" s="16" t="n">
        <f aca="false">I12995*(K12995-J12995)</f>
        <v>44454</v>
      </c>
      <c r="P12995" s="15" t="n">
        <f aca="false">K12995-J12995</f>
        <v>478</v>
      </c>
      <c r="Q12995" s="0" t="str">
        <f aca="false">IF(G12995=0,"Out of stock",IF(G12995&lt;H12995,"Understocked",IF(G12995&gt;Summary!$B$6*H12995,"Overstocked","Healthy")))</f>
        <v>Healthy</v>
      </c>
      <c r="R12995" s="0" t="str">
        <f aca="false">IF(I12995&gt;=Summary!$B$7,"Fast",IF(I12995&lt;Summary!$B$8,"Slow","Medium"))</f>
        <v>Slow</v>
      </c>
      <c r="S12995" s="15" t="n">
        <f aca="false">IF(M12995&gt;Summary!$B$5,1,0)</f>
        <v>0</v>
      </c>
      <c r="T12995" s="16" t="n">
        <f aca="false">IF(Q12995="Overstocked",(G12995-Summary!$B$6*H12995)*J12995,0)</f>
        <v>0</v>
      </c>
    </row>
    <row r="12996" customFormat="false" ht="15" hidden="false" customHeight="false" outlineLevel="0" collapsed="false">
      <c r="A12996" s="0" t="s">
        <v>13094</v>
      </c>
      <c r="B12996" s="0" t="s">
        <v>113</v>
      </c>
      <c r="C12996" s="0" t="s">
        <v>104</v>
      </c>
      <c r="D12996" s="0" t="s">
        <v>90</v>
      </c>
      <c r="E12996" s="14" t="n">
        <v>45181</v>
      </c>
      <c r="F12996" s="14" t="n">
        <v>45184</v>
      </c>
      <c r="G12996" s="0" t="n">
        <v>57</v>
      </c>
      <c r="H12996" s="0" t="n">
        <v>113</v>
      </c>
      <c r="I12996" s="0" t="n">
        <v>47</v>
      </c>
      <c r="J12996" s="0" t="n">
        <v>761</v>
      </c>
      <c r="K12996" s="0" t="n">
        <v>869</v>
      </c>
      <c r="L12996" s="15" t="s">
        <v>80</v>
      </c>
      <c r="M12996" s="0" t="n">
        <v>3</v>
      </c>
      <c r="N12996" s="16" t="n">
        <f aca="false">I12996*K12996</f>
        <v>40843</v>
      </c>
      <c r="O12996" s="16" t="n">
        <f aca="false">I12996*(K12996-J12996)</f>
        <v>5076</v>
      </c>
      <c r="P12996" s="15" t="n">
        <f aca="false">K12996-J12996</f>
        <v>108</v>
      </c>
      <c r="Q12996" s="0" t="str">
        <f aca="false">IF(G12996=0,"Out of stock",IF(G12996&lt;H12996,"Understocked",IF(G12996&gt;Summary!$B$6*H12996,"Overstocked","Healthy")))</f>
        <v>Understocked</v>
      </c>
      <c r="R12996" s="0" t="str">
        <f aca="false">IF(I12996&gt;=Summary!$B$7,"Fast",IF(I12996&lt;Summary!$B$8,"Slow","Medium"))</f>
        <v>Slow</v>
      </c>
      <c r="S12996" s="15" t="n">
        <f aca="false">IF(M12996&gt;Summary!$B$5,1,0)</f>
        <v>0</v>
      </c>
      <c r="T12996" s="16" t="n">
        <f aca="false">IF(Q12996="Overstocked",(G12996-Summary!$B$6*H12996)*J12996,0)</f>
        <v>0</v>
      </c>
    </row>
    <row r="12997" customFormat="false" ht="15" hidden="false" customHeight="false" outlineLevel="0" collapsed="false">
      <c r="A12997" s="0" t="s">
        <v>13095</v>
      </c>
      <c r="B12997" s="0" t="s">
        <v>84</v>
      </c>
      <c r="C12997" s="0" t="s">
        <v>85</v>
      </c>
      <c r="D12997" s="0" t="s">
        <v>79</v>
      </c>
      <c r="E12997" s="14" t="n">
        <v>45604</v>
      </c>
      <c r="F12997" s="14" t="n">
        <v>45614</v>
      </c>
      <c r="G12997" s="0" t="n">
        <v>426</v>
      </c>
      <c r="H12997" s="0" t="n">
        <v>57</v>
      </c>
      <c r="I12997" s="0" t="n">
        <v>156</v>
      </c>
      <c r="J12997" s="0" t="n">
        <v>1452</v>
      </c>
      <c r="K12997" s="0" t="n">
        <v>1889</v>
      </c>
      <c r="L12997" s="15" t="s">
        <v>82</v>
      </c>
      <c r="M12997" s="0" t="n">
        <v>10</v>
      </c>
      <c r="N12997" s="16" t="n">
        <f aca="false">I12997*K12997</f>
        <v>294684</v>
      </c>
      <c r="O12997" s="16" t="n">
        <f aca="false">I12997*(K12997-J12997)</f>
        <v>68172</v>
      </c>
      <c r="P12997" s="15" t="n">
        <f aca="false">K12997-J12997</f>
        <v>437</v>
      </c>
      <c r="Q12997" s="0" t="str">
        <f aca="false">IF(G12997=0,"Out of stock",IF(G12997&lt;H12997,"Understocked",IF(G12997&gt;Summary!$B$6*H12997,"Overstocked","Healthy")))</f>
        <v>Overstocked</v>
      </c>
      <c r="R12997" s="0" t="str">
        <f aca="false">IF(I12997&gt;=Summary!$B$7,"Fast",IF(I12997&lt;Summary!$B$8,"Slow","Medium"))</f>
        <v>Medium</v>
      </c>
      <c r="S12997" s="15" t="n">
        <f aca="false">IF(M12997&gt;Summary!$B$5,1,0)</f>
        <v>1</v>
      </c>
      <c r="T12997" s="16" t="n">
        <f aca="false">IF(Q12997="Overstocked",(G12997-Summary!$B$6*H12997)*J12997,0)</f>
        <v>287496</v>
      </c>
    </row>
    <row r="12998" customFormat="false" ht="15" hidden="false" customHeight="false" outlineLevel="0" collapsed="false">
      <c r="A12998" s="0" t="s">
        <v>13096</v>
      </c>
      <c r="B12998" s="0" t="s">
        <v>123</v>
      </c>
      <c r="C12998" s="0" t="s">
        <v>104</v>
      </c>
      <c r="D12998" s="0" t="s">
        <v>90</v>
      </c>
      <c r="E12998" s="14" t="n">
        <v>45231</v>
      </c>
      <c r="F12998" s="14" t="n">
        <v>45238</v>
      </c>
      <c r="G12998" s="0" t="n">
        <v>367</v>
      </c>
      <c r="H12998" s="0" t="n">
        <v>56</v>
      </c>
      <c r="I12998" s="0" t="n">
        <v>43</v>
      </c>
      <c r="J12998" s="0" t="n">
        <v>1641</v>
      </c>
      <c r="K12998" s="0" t="n">
        <v>1794</v>
      </c>
      <c r="L12998" s="15" t="s">
        <v>97</v>
      </c>
      <c r="M12998" s="0" t="n">
        <v>7</v>
      </c>
      <c r="N12998" s="16" t="n">
        <f aca="false">I12998*K12998</f>
        <v>77142</v>
      </c>
      <c r="O12998" s="16" t="n">
        <f aca="false">I12998*(K12998-J12998)</f>
        <v>6579</v>
      </c>
      <c r="P12998" s="15" t="n">
        <f aca="false">K12998-J12998</f>
        <v>153</v>
      </c>
      <c r="Q12998" s="0" t="str">
        <f aca="false">IF(G12998=0,"Out of stock",IF(G12998&lt;H12998,"Understocked",IF(G12998&gt;Summary!$B$6*H12998,"Overstocked","Healthy")))</f>
        <v>Overstocked</v>
      </c>
      <c r="R12998" s="0" t="str">
        <f aca="false">IF(I12998&gt;=Summary!$B$7,"Fast",IF(I12998&lt;Summary!$B$8,"Slow","Medium"))</f>
        <v>Slow</v>
      </c>
      <c r="S12998" s="15" t="n">
        <f aca="false">IF(M12998&gt;Summary!$B$5,1,0)</f>
        <v>0</v>
      </c>
      <c r="T12998" s="16" t="n">
        <f aca="false">IF(Q12998="Overstocked",(G12998-Summary!$B$6*H12998)*J12998,0)</f>
        <v>234663</v>
      </c>
    </row>
    <row r="12999" customFormat="false" ht="15" hidden="false" customHeight="false" outlineLevel="0" collapsed="false">
      <c r="A12999" s="0" t="s">
        <v>13097</v>
      </c>
      <c r="B12999" s="0" t="s">
        <v>115</v>
      </c>
      <c r="C12999" s="0" t="s">
        <v>78</v>
      </c>
      <c r="D12999" s="0" t="s">
        <v>90</v>
      </c>
      <c r="E12999" s="14" t="n">
        <v>44959</v>
      </c>
      <c r="F12999" s="14" t="n">
        <v>44969</v>
      </c>
      <c r="G12999" s="0" t="n">
        <v>269</v>
      </c>
      <c r="H12999" s="0" t="n">
        <v>121</v>
      </c>
      <c r="I12999" s="0" t="n">
        <v>86</v>
      </c>
      <c r="J12999" s="0" t="n">
        <v>372</v>
      </c>
      <c r="K12999" s="0" t="n">
        <v>684</v>
      </c>
      <c r="L12999" s="15" t="s">
        <v>80</v>
      </c>
      <c r="M12999" s="0" t="n">
        <v>10</v>
      </c>
      <c r="N12999" s="16" t="n">
        <f aca="false">I12999*K12999</f>
        <v>58824</v>
      </c>
      <c r="O12999" s="16" t="n">
        <f aca="false">I12999*(K12999-J12999)</f>
        <v>26832</v>
      </c>
      <c r="P12999" s="15" t="n">
        <f aca="false">K12999-J12999</f>
        <v>312</v>
      </c>
      <c r="Q12999" s="0" t="str">
        <f aca="false">IF(G12999=0,"Out of stock",IF(G12999&lt;H12999,"Understocked",IF(G12999&gt;Summary!$B$6*H12999,"Overstocked","Healthy")))</f>
        <v>Healthy</v>
      </c>
      <c r="R12999" s="0" t="str">
        <f aca="false">IF(I12999&gt;=Summary!$B$7,"Fast",IF(I12999&lt;Summary!$B$8,"Slow","Medium"))</f>
        <v>Slow</v>
      </c>
      <c r="S12999" s="15" t="n">
        <f aca="false">IF(M12999&gt;Summary!$B$5,1,0)</f>
        <v>1</v>
      </c>
      <c r="T12999" s="16" t="n">
        <f aca="false">IF(Q12999="Overstocked",(G12999-Summary!$B$6*H12999)*J12999,0)</f>
        <v>0</v>
      </c>
    </row>
    <row r="13000" customFormat="false" ht="15" hidden="false" customHeight="false" outlineLevel="0" collapsed="false">
      <c r="A13000" s="0" t="s">
        <v>13098</v>
      </c>
      <c r="B13000" s="0" t="s">
        <v>111</v>
      </c>
      <c r="C13000" s="0" t="s">
        <v>104</v>
      </c>
      <c r="D13000" s="0" t="s">
        <v>102</v>
      </c>
      <c r="E13000" s="14" t="n">
        <v>45139</v>
      </c>
      <c r="F13000" s="14" t="n">
        <v>45142</v>
      </c>
      <c r="G13000" s="0" t="n">
        <v>200</v>
      </c>
      <c r="H13000" s="0" t="n">
        <v>144</v>
      </c>
      <c r="I13000" s="0" t="n">
        <v>182</v>
      </c>
      <c r="J13000" s="0" t="n">
        <v>1317</v>
      </c>
      <c r="K13000" s="0" t="n">
        <v>1796</v>
      </c>
      <c r="L13000" s="15" t="s">
        <v>97</v>
      </c>
      <c r="M13000" s="0" t="n">
        <v>3</v>
      </c>
      <c r="N13000" s="16" t="n">
        <f aca="false">I13000*K13000</f>
        <v>326872</v>
      </c>
      <c r="O13000" s="16" t="n">
        <f aca="false">I13000*(K13000-J13000)</f>
        <v>87178</v>
      </c>
      <c r="P13000" s="15" t="n">
        <f aca="false">K13000-J13000</f>
        <v>479</v>
      </c>
      <c r="Q13000" s="0" t="str">
        <f aca="false">IF(G13000=0,"Out of stock",IF(G13000&lt;H13000,"Understocked",IF(G13000&gt;Summary!$B$6*H13000,"Overstocked","Healthy")))</f>
        <v>Healthy</v>
      </c>
      <c r="R13000" s="0" t="str">
        <f aca="false">IF(I13000&gt;=Summary!$B$7,"Fast",IF(I13000&lt;Summary!$B$8,"Slow","Medium"))</f>
        <v>Medium</v>
      </c>
      <c r="S13000" s="15" t="n">
        <f aca="false">IF(M13000&gt;Summary!$B$5,1,0)</f>
        <v>0</v>
      </c>
      <c r="T13000" s="16" t="n">
        <f aca="false">IF(Q13000="Overstocked",(G13000-Summary!$B$6*H13000)*J13000,0)</f>
        <v>0</v>
      </c>
    </row>
    <row r="13001" customFormat="false" ht="15" hidden="false" customHeight="false" outlineLevel="0" collapsed="false">
      <c r="A13001" s="0" t="s">
        <v>13099</v>
      </c>
      <c r="B13001" s="0" t="s">
        <v>77</v>
      </c>
      <c r="C13001" s="0" t="s">
        <v>104</v>
      </c>
      <c r="D13001" s="0" t="s">
        <v>102</v>
      </c>
      <c r="E13001" s="14" t="n">
        <v>45583</v>
      </c>
      <c r="F13001" s="14" t="n">
        <v>45589</v>
      </c>
      <c r="G13001" s="0" t="n">
        <v>184</v>
      </c>
      <c r="H13001" s="0" t="n">
        <v>86</v>
      </c>
      <c r="I13001" s="0" t="n">
        <v>17</v>
      </c>
      <c r="J13001" s="0" t="n">
        <v>669</v>
      </c>
      <c r="K13001" s="0" t="n">
        <v>959</v>
      </c>
      <c r="L13001" s="15" t="s">
        <v>93</v>
      </c>
      <c r="M13001" s="0" t="n">
        <v>6</v>
      </c>
      <c r="N13001" s="16" t="n">
        <f aca="false">I13001*K13001</f>
        <v>16303</v>
      </c>
      <c r="O13001" s="16" t="n">
        <f aca="false">I13001*(K13001-J13001)</f>
        <v>4930</v>
      </c>
      <c r="P13001" s="15" t="n">
        <f aca="false">K13001-J13001</f>
        <v>290</v>
      </c>
      <c r="Q13001" s="0" t="str">
        <f aca="false">IF(G13001=0,"Out of stock",IF(G13001&lt;H13001,"Understocked",IF(G13001&gt;Summary!$B$6*H13001,"Overstocked","Healthy")))</f>
        <v>Healthy</v>
      </c>
      <c r="R13001" s="0" t="str">
        <f aca="false">IF(I13001&gt;=Summary!$B$7,"Fast",IF(I13001&lt;Summary!$B$8,"Slow","Medium"))</f>
        <v>Slow</v>
      </c>
      <c r="S13001" s="15" t="n">
        <f aca="false">IF(M13001&gt;Summary!$B$5,1,0)</f>
        <v>0</v>
      </c>
      <c r="T13001" s="16" t="n">
        <f aca="false">IF(Q13001="Overstocked",(G13001-Summary!$B$6*H13001)*J13001,0)</f>
        <v>0</v>
      </c>
    </row>
    <row r="13002" customFormat="false" ht="15" hidden="false" customHeight="false" outlineLevel="0" collapsed="false">
      <c r="A13002" s="0" t="s">
        <v>13100</v>
      </c>
      <c r="B13002" s="0" t="s">
        <v>101</v>
      </c>
      <c r="C13002" s="0" t="s">
        <v>96</v>
      </c>
      <c r="D13002" s="0" t="s">
        <v>92</v>
      </c>
      <c r="E13002" s="14" t="n">
        <v>45498</v>
      </c>
      <c r="F13002" s="14" t="n">
        <v>45507</v>
      </c>
      <c r="G13002" s="0" t="n">
        <v>2</v>
      </c>
      <c r="H13002" s="0" t="n">
        <v>143</v>
      </c>
      <c r="I13002" s="0" t="n">
        <v>106</v>
      </c>
      <c r="J13002" s="0" t="n">
        <v>1134</v>
      </c>
      <c r="K13002" s="0" t="n">
        <v>1493</v>
      </c>
      <c r="L13002" s="15" t="s">
        <v>80</v>
      </c>
      <c r="M13002" s="0" t="n">
        <v>9</v>
      </c>
      <c r="N13002" s="16" t="n">
        <f aca="false">I13002*K13002</f>
        <v>158258</v>
      </c>
      <c r="O13002" s="16" t="n">
        <f aca="false">I13002*(K13002-J13002)</f>
        <v>38054</v>
      </c>
      <c r="P13002" s="15" t="n">
        <f aca="false">K13002-J13002</f>
        <v>359</v>
      </c>
      <c r="Q13002" s="0" t="str">
        <f aca="false">IF(G13002=0,"Out of stock",IF(G13002&lt;H13002,"Understocked",IF(G13002&gt;Summary!$B$6*H13002,"Overstocked","Healthy")))</f>
        <v>Understocked</v>
      </c>
      <c r="R13002" s="0" t="str">
        <f aca="false">IF(I13002&gt;=Summary!$B$7,"Fast",IF(I13002&lt;Summary!$B$8,"Slow","Medium"))</f>
        <v>Medium</v>
      </c>
      <c r="S13002" s="15" t="n">
        <f aca="false">IF(M13002&gt;Summary!$B$5,1,0)</f>
        <v>1</v>
      </c>
      <c r="T13002" s="16" t="n">
        <f aca="false">IF(Q13002="Overstocked",(G13002-Summary!$B$6*H13002)*J13002,0)</f>
        <v>0</v>
      </c>
    </row>
    <row r="13003" customFormat="false" ht="15" hidden="false" customHeight="false" outlineLevel="0" collapsed="false">
      <c r="A13003" s="0" t="s">
        <v>13101</v>
      </c>
      <c r="B13003" s="0" t="s">
        <v>95</v>
      </c>
      <c r="C13003" s="0" t="s">
        <v>85</v>
      </c>
      <c r="D13003" s="0" t="s">
        <v>79</v>
      </c>
      <c r="E13003" s="14" t="n">
        <v>45440</v>
      </c>
      <c r="F13003" s="14" t="n">
        <v>45448</v>
      </c>
      <c r="G13003" s="0" t="n">
        <v>306</v>
      </c>
      <c r="H13003" s="0" t="n">
        <v>56</v>
      </c>
      <c r="I13003" s="0" t="n">
        <v>95</v>
      </c>
      <c r="J13003" s="0" t="n">
        <v>1000</v>
      </c>
      <c r="K13003" s="0" t="n">
        <v>1239</v>
      </c>
      <c r="L13003" s="15" t="s">
        <v>93</v>
      </c>
      <c r="M13003" s="0" t="n">
        <v>8</v>
      </c>
      <c r="N13003" s="16" t="n">
        <f aca="false">I13003*K13003</f>
        <v>117705</v>
      </c>
      <c r="O13003" s="16" t="n">
        <f aca="false">I13003*(K13003-J13003)</f>
        <v>22705</v>
      </c>
      <c r="P13003" s="15" t="n">
        <f aca="false">K13003-J13003</f>
        <v>239</v>
      </c>
      <c r="Q13003" s="0" t="str">
        <f aca="false">IF(G13003=0,"Out of stock",IF(G13003&lt;H13003,"Understocked",IF(G13003&gt;Summary!$B$6*H13003,"Overstocked","Healthy")))</f>
        <v>Overstocked</v>
      </c>
      <c r="R13003" s="0" t="str">
        <f aca="false">IF(I13003&gt;=Summary!$B$7,"Fast",IF(I13003&lt;Summary!$B$8,"Slow","Medium"))</f>
        <v>Slow</v>
      </c>
      <c r="S13003" s="15" t="n">
        <f aca="false">IF(M13003&gt;Summary!$B$5,1,0)</f>
        <v>1</v>
      </c>
      <c r="T13003" s="16" t="n">
        <f aca="false">IF(Q13003="Overstocked",(G13003-Summary!$B$6*H13003)*J13003,0)</f>
        <v>82000</v>
      </c>
    </row>
    <row r="13004" customFormat="false" ht="15" hidden="false" customHeight="false" outlineLevel="0" collapsed="false">
      <c r="A13004" s="0" t="s">
        <v>13102</v>
      </c>
      <c r="B13004" s="0" t="s">
        <v>115</v>
      </c>
      <c r="C13004" s="0" t="s">
        <v>96</v>
      </c>
      <c r="D13004" s="0" t="s">
        <v>86</v>
      </c>
      <c r="E13004" s="14" t="n">
        <v>45178</v>
      </c>
      <c r="F13004" s="14" t="n">
        <v>45187</v>
      </c>
      <c r="G13004" s="0" t="n">
        <v>390</v>
      </c>
      <c r="H13004" s="0" t="n">
        <v>88</v>
      </c>
      <c r="I13004" s="0" t="n">
        <v>264</v>
      </c>
      <c r="J13004" s="0" t="n">
        <v>1867</v>
      </c>
      <c r="K13004" s="0" t="n">
        <v>2105</v>
      </c>
      <c r="L13004" s="15" t="s">
        <v>87</v>
      </c>
      <c r="M13004" s="0" t="n">
        <v>9</v>
      </c>
      <c r="N13004" s="16" t="n">
        <f aca="false">I13004*K13004</f>
        <v>555720</v>
      </c>
      <c r="O13004" s="16" t="n">
        <f aca="false">I13004*(K13004-J13004)</f>
        <v>62832</v>
      </c>
      <c r="P13004" s="15" t="n">
        <f aca="false">K13004-J13004</f>
        <v>238</v>
      </c>
      <c r="Q13004" s="0" t="str">
        <f aca="false">IF(G13004=0,"Out of stock",IF(G13004&lt;H13004,"Understocked",IF(G13004&gt;Summary!$B$6*H13004,"Overstocked","Healthy")))</f>
        <v>Overstocked</v>
      </c>
      <c r="R13004" s="0" t="str">
        <f aca="false">IF(I13004&gt;=Summary!$B$7,"Fast",IF(I13004&lt;Summary!$B$8,"Slow","Medium"))</f>
        <v>Fast</v>
      </c>
      <c r="S13004" s="15" t="n">
        <f aca="false">IF(M13004&gt;Summary!$B$5,1,0)</f>
        <v>1</v>
      </c>
      <c r="T13004" s="16" t="n">
        <f aca="false">IF(Q13004="Overstocked",(G13004-Summary!$B$6*H13004)*J13004,0)</f>
        <v>70946</v>
      </c>
    </row>
    <row r="13005" customFormat="false" ht="15" hidden="false" customHeight="false" outlineLevel="0" collapsed="false">
      <c r="A13005" s="0" t="s">
        <v>13103</v>
      </c>
      <c r="B13005" s="0" t="s">
        <v>111</v>
      </c>
      <c r="C13005" s="0" t="s">
        <v>104</v>
      </c>
      <c r="D13005" s="0" t="s">
        <v>86</v>
      </c>
      <c r="E13005" s="14" t="n">
        <v>45131</v>
      </c>
      <c r="F13005" s="14" t="n">
        <v>45139</v>
      </c>
      <c r="G13005" s="0" t="n">
        <v>314</v>
      </c>
      <c r="H13005" s="0" t="n">
        <v>75</v>
      </c>
      <c r="I13005" s="0" t="n">
        <v>110</v>
      </c>
      <c r="J13005" s="0" t="n">
        <v>1817</v>
      </c>
      <c r="K13005" s="0" t="n">
        <v>2095</v>
      </c>
      <c r="L13005" s="15" t="s">
        <v>87</v>
      </c>
      <c r="M13005" s="0" t="n">
        <v>8</v>
      </c>
      <c r="N13005" s="16" t="n">
        <f aca="false">I13005*K13005</f>
        <v>230450</v>
      </c>
      <c r="O13005" s="16" t="n">
        <f aca="false">I13005*(K13005-J13005)</f>
        <v>30580</v>
      </c>
      <c r="P13005" s="15" t="n">
        <f aca="false">K13005-J13005</f>
        <v>278</v>
      </c>
      <c r="Q13005" s="0" t="str">
        <f aca="false">IF(G13005=0,"Out of stock",IF(G13005&lt;H13005,"Understocked",IF(G13005&gt;Summary!$B$6*H13005,"Overstocked","Healthy")))</f>
        <v>Overstocked</v>
      </c>
      <c r="R13005" s="0" t="str">
        <f aca="false">IF(I13005&gt;=Summary!$B$7,"Fast",IF(I13005&lt;Summary!$B$8,"Slow","Medium"))</f>
        <v>Medium</v>
      </c>
      <c r="S13005" s="15" t="n">
        <f aca="false">IF(M13005&gt;Summary!$B$5,1,0)</f>
        <v>1</v>
      </c>
      <c r="T13005" s="16" t="n">
        <f aca="false">IF(Q13005="Overstocked",(G13005-Summary!$B$6*H13005)*J13005,0)</f>
        <v>25438</v>
      </c>
    </row>
    <row r="13006" customFormat="false" ht="15" hidden="false" customHeight="false" outlineLevel="0" collapsed="false">
      <c r="A13006" s="0" t="s">
        <v>13104</v>
      </c>
      <c r="B13006" s="0" t="s">
        <v>113</v>
      </c>
      <c r="C13006" s="0" t="s">
        <v>96</v>
      </c>
      <c r="D13006" s="0" t="s">
        <v>90</v>
      </c>
      <c r="E13006" s="14" t="n">
        <v>45199</v>
      </c>
      <c r="F13006" s="14" t="n">
        <v>45203</v>
      </c>
      <c r="G13006" s="0" t="n">
        <v>130</v>
      </c>
      <c r="H13006" s="0" t="n">
        <v>141</v>
      </c>
      <c r="I13006" s="0" t="n">
        <v>13</v>
      </c>
      <c r="J13006" s="0" t="n">
        <v>1446</v>
      </c>
      <c r="K13006" s="0" t="n">
        <v>1603</v>
      </c>
      <c r="L13006" s="15" t="s">
        <v>93</v>
      </c>
      <c r="M13006" s="0" t="n">
        <v>4</v>
      </c>
      <c r="N13006" s="16" t="n">
        <f aca="false">I13006*K13006</f>
        <v>20839</v>
      </c>
      <c r="O13006" s="16" t="n">
        <f aca="false">I13006*(K13006-J13006)</f>
        <v>2041</v>
      </c>
      <c r="P13006" s="15" t="n">
        <f aca="false">K13006-J13006</f>
        <v>157</v>
      </c>
      <c r="Q13006" s="0" t="str">
        <f aca="false">IF(G13006=0,"Out of stock",IF(G13006&lt;H13006,"Understocked",IF(G13006&gt;Summary!$B$6*H13006,"Overstocked","Healthy")))</f>
        <v>Understocked</v>
      </c>
      <c r="R13006" s="0" t="str">
        <f aca="false">IF(I13006&gt;=Summary!$B$7,"Fast",IF(I13006&lt;Summary!$B$8,"Slow","Medium"))</f>
        <v>Slow</v>
      </c>
      <c r="S13006" s="15" t="n">
        <f aca="false">IF(M13006&gt;Summary!$B$5,1,0)</f>
        <v>0</v>
      </c>
      <c r="T13006" s="16" t="n">
        <f aca="false">IF(Q13006="Overstocked",(G13006-Summary!$B$6*H13006)*J13006,0)</f>
        <v>0</v>
      </c>
    </row>
    <row r="13007" customFormat="false" ht="15" hidden="false" customHeight="false" outlineLevel="0" collapsed="false">
      <c r="A13007" s="0" t="s">
        <v>13105</v>
      </c>
      <c r="B13007" s="0" t="s">
        <v>107</v>
      </c>
      <c r="C13007" s="0" t="s">
        <v>96</v>
      </c>
      <c r="D13007" s="0" t="s">
        <v>102</v>
      </c>
      <c r="E13007" s="14" t="n">
        <v>45630</v>
      </c>
      <c r="F13007" s="14" t="n">
        <v>45633</v>
      </c>
      <c r="G13007" s="0" t="n">
        <v>58</v>
      </c>
      <c r="H13007" s="0" t="n">
        <v>79</v>
      </c>
      <c r="I13007" s="0" t="n">
        <v>265</v>
      </c>
      <c r="J13007" s="0" t="n">
        <v>682</v>
      </c>
      <c r="K13007" s="0" t="n">
        <v>1178</v>
      </c>
      <c r="L13007" s="15" t="s">
        <v>93</v>
      </c>
      <c r="M13007" s="0" t="n">
        <v>3</v>
      </c>
      <c r="N13007" s="16" t="n">
        <f aca="false">I13007*K13007</f>
        <v>312170</v>
      </c>
      <c r="O13007" s="16" t="n">
        <f aca="false">I13007*(K13007-J13007)</f>
        <v>131440</v>
      </c>
      <c r="P13007" s="15" t="n">
        <f aca="false">K13007-J13007</f>
        <v>496</v>
      </c>
      <c r="Q13007" s="0" t="str">
        <f aca="false">IF(G13007=0,"Out of stock",IF(G13007&lt;H13007,"Understocked",IF(G13007&gt;Summary!$B$6*H13007,"Overstocked","Healthy")))</f>
        <v>Understocked</v>
      </c>
      <c r="R13007" s="0" t="str">
        <f aca="false">IF(I13007&gt;=Summary!$B$7,"Fast",IF(I13007&lt;Summary!$B$8,"Slow","Medium"))</f>
        <v>Fast</v>
      </c>
      <c r="S13007" s="15" t="n">
        <f aca="false">IF(M13007&gt;Summary!$B$5,1,0)</f>
        <v>0</v>
      </c>
      <c r="T13007" s="16" t="n">
        <f aca="false">IF(Q13007="Overstocked",(G13007-Summary!$B$6*H13007)*J13007,0)</f>
        <v>0</v>
      </c>
    </row>
    <row r="13008" customFormat="false" ht="15" hidden="false" customHeight="false" outlineLevel="0" collapsed="false">
      <c r="A13008" s="0" t="s">
        <v>13106</v>
      </c>
      <c r="B13008" s="0" t="s">
        <v>111</v>
      </c>
      <c r="C13008" s="0" t="s">
        <v>85</v>
      </c>
      <c r="D13008" s="0" t="s">
        <v>90</v>
      </c>
      <c r="E13008" s="14" t="n">
        <v>45003</v>
      </c>
      <c r="F13008" s="14" t="n">
        <v>45004</v>
      </c>
      <c r="G13008" s="0" t="n">
        <v>373</v>
      </c>
      <c r="H13008" s="0" t="n">
        <v>129</v>
      </c>
      <c r="I13008" s="0" t="n">
        <v>55</v>
      </c>
      <c r="J13008" s="0" t="n">
        <v>1458</v>
      </c>
      <c r="K13008" s="0" t="n">
        <v>1911</v>
      </c>
      <c r="L13008" s="15" t="s">
        <v>80</v>
      </c>
      <c r="M13008" s="0" t="n">
        <v>1</v>
      </c>
      <c r="N13008" s="16" t="n">
        <f aca="false">I13008*K13008</f>
        <v>105105</v>
      </c>
      <c r="O13008" s="16" t="n">
        <f aca="false">I13008*(K13008-J13008)</f>
        <v>24915</v>
      </c>
      <c r="P13008" s="15" t="n">
        <f aca="false">K13008-J13008</f>
        <v>453</v>
      </c>
      <c r="Q13008" s="0" t="str">
        <f aca="false">IF(G13008=0,"Out of stock",IF(G13008&lt;H13008,"Understocked",IF(G13008&gt;Summary!$B$6*H13008,"Overstocked","Healthy")))</f>
        <v>Healthy</v>
      </c>
      <c r="R13008" s="0" t="str">
        <f aca="false">IF(I13008&gt;=Summary!$B$7,"Fast",IF(I13008&lt;Summary!$B$8,"Slow","Medium"))</f>
        <v>Slow</v>
      </c>
      <c r="S13008" s="15" t="n">
        <f aca="false">IF(M13008&gt;Summary!$B$5,1,0)</f>
        <v>0</v>
      </c>
      <c r="T13008" s="16" t="n">
        <f aca="false">IF(Q13008="Overstocked",(G13008-Summary!$B$6*H13008)*J13008,0)</f>
        <v>0</v>
      </c>
    </row>
    <row r="13009" customFormat="false" ht="15" hidden="false" customHeight="false" outlineLevel="0" collapsed="false">
      <c r="A13009" s="0" t="s">
        <v>13107</v>
      </c>
      <c r="B13009" s="0" t="s">
        <v>113</v>
      </c>
      <c r="C13009" s="0" t="s">
        <v>85</v>
      </c>
      <c r="D13009" s="0" t="s">
        <v>86</v>
      </c>
      <c r="E13009" s="14" t="n">
        <v>44992</v>
      </c>
      <c r="F13009" s="14" t="n">
        <v>45000</v>
      </c>
      <c r="G13009" s="0" t="n">
        <v>423</v>
      </c>
      <c r="H13009" s="0" t="n">
        <v>82</v>
      </c>
      <c r="I13009" s="0" t="n">
        <v>268</v>
      </c>
      <c r="J13009" s="0" t="n">
        <v>1638</v>
      </c>
      <c r="K13009" s="0" t="n">
        <v>1777</v>
      </c>
      <c r="L13009" s="15" t="s">
        <v>82</v>
      </c>
      <c r="M13009" s="0" t="n">
        <v>8</v>
      </c>
      <c r="N13009" s="16" t="n">
        <f aca="false">I13009*K13009</f>
        <v>476236</v>
      </c>
      <c r="O13009" s="16" t="n">
        <f aca="false">I13009*(K13009-J13009)</f>
        <v>37252</v>
      </c>
      <c r="P13009" s="15" t="n">
        <f aca="false">K13009-J13009</f>
        <v>139</v>
      </c>
      <c r="Q13009" s="0" t="str">
        <f aca="false">IF(G13009=0,"Out of stock",IF(G13009&lt;H13009,"Understocked",IF(G13009&gt;Summary!$B$6*H13009,"Overstocked","Healthy")))</f>
        <v>Overstocked</v>
      </c>
      <c r="R13009" s="0" t="str">
        <f aca="false">IF(I13009&gt;=Summary!$B$7,"Fast",IF(I13009&lt;Summary!$B$8,"Slow","Medium"))</f>
        <v>Fast</v>
      </c>
      <c r="S13009" s="15" t="n">
        <f aca="false">IF(M13009&gt;Summary!$B$5,1,0)</f>
        <v>1</v>
      </c>
      <c r="T13009" s="16" t="n">
        <f aca="false">IF(Q13009="Overstocked",(G13009-Summary!$B$6*H13009)*J13009,0)</f>
        <v>155610</v>
      </c>
    </row>
    <row r="13010" customFormat="false" ht="15" hidden="false" customHeight="false" outlineLevel="0" collapsed="false">
      <c r="A13010" s="0" t="s">
        <v>13108</v>
      </c>
      <c r="B13010" s="0" t="s">
        <v>95</v>
      </c>
      <c r="C13010" s="0" t="s">
        <v>78</v>
      </c>
      <c r="D13010" s="0" t="s">
        <v>102</v>
      </c>
      <c r="E13010" s="14" t="n">
        <v>45036</v>
      </c>
      <c r="F13010" s="14" t="n">
        <v>45040</v>
      </c>
      <c r="G13010" s="0" t="n">
        <v>446</v>
      </c>
      <c r="H13010" s="0" t="n">
        <v>94</v>
      </c>
      <c r="I13010" s="0" t="n">
        <v>173</v>
      </c>
      <c r="J13010" s="0" t="n">
        <v>1022</v>
      </c>
      <c r="K13010" s="0" t="n">
        <v>1162</v>
      </c>
      <c r="L13010" s="15" t="s">
        <v>82</v>
      </c>
      <c r="M13010" s="0" t="n">
        <v>4</v>
      </c>
      <c r="N13010" s="16" t="n">
        <f aca="false">I13010*K13010</f>
        <v>201026</v>
      </c>
      <c r="O13010" s="16" t="n">
        <f aca="false">I13010*(K13010-J13010)</f>
        <v>24220</v>
      </c>
      <c r="P13010" s="15" t="n">
        <f aca="false">K13010-J13010</f>
        <v>140</v>
      </c>
      <c r="Q13010" s="0" t="str">
        <f aca="false">IF(G13010=0,"Out of stock",IF(G13010&lt;H13010,"Understocked",IF(G13010&gt;Summary!$B$6*H13010,"Overstocked","Healthy")))</f>
        <v>Overstocked</v>
      </c>
      <c r="R13010" s="0" t="str">
        <f aca="false">IF(I13010&gt;=Summary!$B$7,"Fast",IF(I13010&lt;Summary!$B$8,"Slow","Medium"))</f>
        <v>Medium</v>
      </c>
      <c r="S13010" s="15" t="n">
        <f aca="false">IF(M13010&gt;Summary!$B$5,1,0)</f>
        <v>0</v>
      </c>
      <c r="T13010" s="16" t="n">
        <f aca="false">IF(Q13010="Overstocked",(G13010-Summary!$B$6*H13010)*J13010,0)</f>
        <v>71540</v>
      </c>
    </row>
    <row r="13011" customFormat="false" ht="15" hidden="false" customHeight="false" outlineLevel="0" collapsed="false">
      <c r="A13011" s="0" t="s">
        <v>13109</v>
      </c>
      <c r="B13011" s="0" t="s">
        <v>111</v>
      </c>
      <c r="C13011" s="0" t="s">
        <v>85</v>
      </c>
      <c r="D13011" s="0" t="s">
        <v>90</v>
      </c>
      <c r="E13011" s="14" t="n">
        <v>45644</v>
      </c>
      <c r="F13011" s="14" t="n">
        <v>45652</v>
      </c>
      <c r="G13011" s="0" t="n">
        <v>250</v>
      </c>
      <c r="H13011" s="0" t="n">
        <v>79</v>
      </c>
      <c r="I13011" s="0" t="n">
        <v>77</v>
      </c>
      <c r="J13011" s="0" t="n">
        <v>310</v>
      </c>
      <c r="K13011" s="0" t="n">
        <v>579</v>
      </c>
      <c r="L13011" s="15" t="s">
        <v>87</v>
      </c>
      <c r="M13011" s="0" t="n">
        <v>8</v>
      </c>
      <c r="N13011" s="16" t="n">
        <f aca="false">I13011*K13011</f>
        <v>44583</v>
      </c>
      <c r="O13011" s="16" t="n">
        <f aca="false">I13011*(K13011-J13011)</f>
        <v>20713</v>
      </c>
      <c r="P13011" s="15" t="n">
        <f aca="false">K13011-J13011</f>
        <v>269</v>
      </c>
      <c r="Q13011" s="0" t="str">
        <f aca="false">IF(G13011=0,"Out of stock",IF(G13011&lt;H13011,"Understocked",IF(G13011&gt;Summary!$B$6*H13011,"Overstocked","Healthy")))</f>
        <v>Healthy</v>
      </c>
      <c r="R13011" s="0" t="str">
        <f aca="false">IF(I13011&gt;=Summary!$B$7,"Fast",IF(I13011&lt;Summary!$B$8,"Slow","Medium"))</f>
        <v>Slow</v>
      </c>
      <c r="S13011" s="15" t="n">
        <f aca="false">IF(M13011&gt;Summary!$B$5,1,0)</f>
        <v>1</v>
      </c>
      <c r="T13011" s="16" t="n">
        <f aca="false">IF(Q13011="Overstocked",(G13011-Summary!$B$6*H13011)*J13011,0)</f>
        <v>0</v>
      </c>
    </row>
    <row r="13012" customFormat="false" ht="15" hidden="false" customHeight="false" outlineLevel="0" collapsed="false">
      <c r="A13012" s="0" t="s">
        <v>13110</v>
      </c>
      <c r="B13012" s="0" t="s">
        <v>123</v>
      </c>
      <c r="C13012" s="0" t="s">
        <v>104</v>
      </c>
      <c r="D13012" s="0" t="s">
        <v>86</v>
      </c>
      <c r="E13012" s="14" t="n">
        <v>44931</v>
      </c>
      <c r="F13012" s="14" t="n">
        <v>44935</v>
      </c>
      <c r="G13012" s="0" t="n">
        <v>254</v>
      </c>
      <c r="H13012" s="0" t="n">
        <v>86</v>
      </c>
      <c r="I13012" s="0" t="n">
        <v>158</v>
      </c>
      <c r="J13012" s="0" t="n">
        <v>683</v>
      </c>
      <c r="K13012" s="0" t="n">
        <v>989</v>
      </c>
      <c r="L13012" s="15" t="s">
        <v>87</v>
      </c>
      <c r="M13012" s="0" t="n">
        <v>4</v>
      </c>
      <c r="N13012" s="16" t="n">
        <f aca="false">I13012*K13012</f>
        <v>156262</v>
      </c>
      <c r="O13012" s="16" t="n">
        <f aca="false">I13012*(K13012-J13012)</f>
        <v>48348</v>
      </c>
      <c r="P13012" s="15" t="n">
        <f aca="false">K13012-J13012</f>
        <v>306</v>
      </c>
      <c r="Q13012" s="0" t="str">
        <f aca="false">IF(G13012=0,"Out of stock",IF(G13012&lt;H13012,"Understocked",IF(G13012&gt;Summary!$B$6*H13012,"Overstocked","Healthy")))</f>
        <v>Healthy</v>
      </c>
      <c r="R13012" s="0" t="str">
        <f aca="false">IF(I13012&gt;=Summary!$B$7,"Fast",IF(I13012&lt;Summary!$B$8,"Slow","Medium"))</f>
        <v>Medium</v>
      </c>
      <c r="S13012" s="15" t="n">
        <f aca="false">IF(M13012&gt;Summary!$B$5,1,0)</f>
        <v>0</v>
      </c>
      <c r="T13012" s="16" t="n">
        <f aca="false">IF(Q13012="Overstocked",(G13012-Summary!$B$6*H13012)*J13012,0)</f>
        <v>0</v>
      </c>
    </row>
    <row r="13013" customFormat="false" ht="15" hidden="false" customHeight="false" outlineLevel="0" collapsed="false">
      <c r="A13013" s="0" t="s">
        <v>13111</v>
      </c>
      <c r="B13013" s="0" t="s">
        <v>89</v>
      </c>
      <c r="C13013" s="0" t="s">
        <v>85</v>
      </c>
      <c r="D13013" s="0" t="s">
        <v>79</v>
      </c>
      <c r="E13013" s="14" t="n">
        <v>45115</v>
      </c>
      <c r="F13013" s="14" t="n">
        <v>45118</v>
      </c>
      <c r="G13013" s="0" t="n">
        <v>483</v>
      </c>
      <c r="H13013" s="0" t="n">
        <v>80</v>
      </c>
      <c r="I13013" s="0" t="n">
        <v>170</v>
      </c>
      <c r="J13013" s="0" t="n">
        <v>1271</v>
      </c>
      <c r="K13013" s="0" t="n">
        <v>1377</v>
      </c>
      <c r="L13013" s="15" t="s">
        <v>82</v>
      </c>
      <c r="M13013" s="0" t="n">
        <v>3</v>
      </c>
      <c r="N13013" s="16" t="n">
        <f aca="false">I13013*K13013</f>
        <v>234090</v>
      </c>
      <c r="O13013" s="16" t="n">
        <f aca="false">I13013*(K13013-J13013)</f>
        <v>18020</v>
      </c>
      <c r="P13013" s="15" t="n">
        <f aca="false">K13013-J13013</f>
        <v>106</v>
      </c>
      <c r="Q13013" s="0" t="str">
        <f aca="false">IF(G13013=0,"Out of stock",IF(G13013&lt;H13013,"Understocked",IF(G13013&gt;Summary!$B$6*H13013,"Overstocked","Healthy")))</f>
        <v>Overstocked</v>
      </c>
      <c r="R13013" s="0" t="str">
        <f aca="false">IF(I13013&gt;=Summary!$B$7,"Fast",IF(I13013&lt;Summary!$B$8,"Slow","Medium"))</f>
        <v>Medium</v>
      </c>
      <c r="S13013" s="15" t="n">
        <f aca="false">IF(M13013&gt;Summary!$B$5,1,0)</f>
        <v>0</v>
      </c>
      <c r="T13013" s="16" t="n">
        <f aca="false">IF(Q13013="Overstocked",(G13013-Summary!$B$6*H13013)*J13013,0)</f>
        <v>207173</v>
      </c>
    </row>
    <row r="13014" customFormat="false" ht="15" hidden="false" customHeight="false" outlineLevel="0" collapsed="false">
      <c r="A13014" s="0" t="s">
        <v>13112</v>
      </c>
      <c r="B13014" s="0" t="s">
        <v>84</v>
      </c>
      <c r="C13014" s="0" t="s">
        <v>78</v>
      </c>
      <c r="D13014" s="0" t="s">
        <v>92</v>
      </c>
      <c r="E13014" s="14" t="n">
        <v>44948</v>
      </c>
      <c r="F13014" s="14" t="n">
        <v>44952</v>
      </c>
      <c r="G13014" s="0" t="n">
        <v>186</v>
      </c>
      <c r="H13014" s="0" t="n">
        <v>148</v>
      </c>
      <c r="I13014" s="0" t="n">
        <v>185</v>
      </c>
      <c r="J13014" s="0" t="n">
        <v>373</v>
      </c>
      <c r="K13014" s="0" t="n">
        <v>737</v>
      </c>
      <c r="L13014" s="15" t="s">
        <v>82</v>
      </c>
      <c r="M13014" s="0" t="n">
        <v>4</v>
      </c>
      <c r="N13014" s="16" t="n">
        <f aca="false">I13014*K13014</f>
        <v>136345</v>
      </c>
      <c r="O13014" s="16" t="n">
        <f aca="false">I13014*(K13014-J13014)</f>
        <v>67340</v>
      </c>
      <c r="P13014" s="15" t="n">
        <f aca="false">K13014-J13014</f>
        <v>364</v>
      </c>
      <c r="Q13014" s="0" t="str">
        <f aca="false">IF(G13014=0,"Out of stock",IF(G13014&lt;H13014,"Understocked",IF(G13014&gt;Summary!$B$6*H13014,"Overstocked","Healthy")))</f>
        <v>Healthy</v>
      </c>
      <c r="R13014" s="0" t="str">
        <f aca="false">IF(I13014&gt;=Summary!$B$7,"Fast",IF(I13014&lt;Summary!$B$8,"Slow","Medium"))</f>
        <v>Medium</v>
      </c>
      <c r="S13014" s="15" t="n">
        <f aca="false">IF(M13014&gt;Summary!$B$5,1,0)</f>
        <v>0</v>
      </c>
      <c r="T13014" s="16" t="n">
        <f aca="false">IF(Q13014="Overstocked",(G13014-Summary!$B$6*H13014)*J13014,0)</f>
        <v>0</v>
      </c>
    </row>
    <row r="13015" customFormat="false" ht="15" hidden="false" customHeight="false" outlineLevel="0" collapsed="false">
      <c r="A13015" s="0" t="s">
        <v>13113</v>
      </c>
      <c r="B13015" s="0" t="s">
        <v>84</v>
      </c>
      <c r="C13015" s="0" t="s">
        <v>78</v>
      </c>
      <c r="D13015" s="0" t="s">
        <v>90</v>
      </c>
      <c r="E13015" s="14" t="n">
        <v>45081</v>
      </c>
      <c r="F13015" s="14" t="n">
        <v>45085</v>
      </c>
      <c r="G13015" s="0" t="n">
        <v>381</v>
      </c>
      <c r="H13015" s="0" t="n">
        <v>64</v>
      </c>
      <c r="I13015" s="0" t="n">
        <v>161</v>
      </c>
      <c r="J13015" s="0" t="n">
        <v>864</v>
      </c>
      <c r="K13015" s="0" t="n">
        <v>1012</v>
      </c>
      <c r="L13015" s="15" t="s">
        <v>93</v>
      </c>
      <c r="M13015" s="0" t="n">
        <v>4</v>
      </c>
      <c r="N13015" s="16" t="n">
        <f aca="false">I13015*K13015</f>
        <v>162932</v>
      </c>
      <c r="O13015" s="16" t="n">
        <f aca="false">I13015*(K13015-J13015)</f>
        <v>23828</v>
      </c>
      <c r="P13015" s="15" t="n">
        <f aca="false">K13015-J13015</f>
        <v>148</v>
      </c>
      <c r="Q13015" s="0" t="str">
        <f aca="false">IF(G13015=0,"Out of stock",IF(G13015&lt;H13015,"Understocked",IF(G13015&gt;Summary!$B$6*H13015,"Overstocked","Healthy")))</f>
        <v>Overstocked</v>
      </c>
      <c r="R13015" s="0" t="str">
        <f aca="false">IF(I13015&gt;=Summary!$B$7,"Fast",IF(I13015&lt;Summary!$B$8,"Slow","Medium"))</f>
        <v>Medium</v>
      </c>
      <c r="S13015" s="15" t="n">
        <f aca="false">IF(M13015&gt;Summary!$B$5,1,0)</f>
        <v>0</v>
      </c>
      <c r="T13015" s="16" t="n">
        <f aca="false">IF(Q13015="Overstocked",(G13015-Summary!$B$6*H13015)*J13015,0)</f>
        <v>108000</v>
      </c>
    </row>
    <row r="13016" customFormat="false" ht="15" hidden="false" customHeight="false" outlineLevel="0" collapsed="false">
      <c r="A13016" s="0" t="s">
        <v>13114</v>
      </c>
      <c r="B13016" s="0" t="s">
        <v>101</v>
      </c>
      <c r="C13016" s="0" t="s">
        <v>78</v>
      </c>
      <c r="D13016" s="0" t="s">
        <v>92</v>
      </c>
      <c r="E13016" s="14" t="n">
        <v>45107</v>
      </c>
      <c r="F13016" s="14" t="n">
        <v>45114</v>
      </c>
      <c r="G13016" s="0" t="n">
        <v>37</v>
      </c>
      <c r="H13016" s="0" t="n">
        <v>84</v>
      </c>
      <c r="I13016" s="0" t="n">
        <v>243</v>
      </c>
      <c r="J13016" s="0" t="n">
        <v>1481</v>
      </c>
      <c r="K13016" s="0" t="n">
        <v>1636</v>
      </c>
      <c r="L13016" s="15" t="s">
        <v>82</v>
      </c>
      <c r="M13016" s="0" t="n">
        <v>7</v>
      </c>
      <c r="N13016" s="16" t="n">
        <f aca="false">I13016*K13016</f>
        <v>397548</v>
      </c>
      <c r="O13016" s="16" t="n">
        <f aca="false">I13016*(K13016-J13016)</f>
        <v>37665</v>
      </c>
      <c r="P13016" s="15" t="n">
        <f aca="false">K13016-J13016</f>
        <v>155</v>
      </c>
      <c r="Q13016" s="0" t="str">
        <f aca="false">IF(G13016=0,"Out of stock",IF(G13016&lt;H13016,"Understocked",IF(G13016&gt;Summary!$B$6*H13016,"Overstocked","Healthy")))</f>
        <v>Understocked</v>
      </c>
      <c r="R13016" s="0" t="str">
        <f aca="false">IF(I13016&gt;=Summary!$B$7,"Fast",IF(I13016&lt;Summary!$B$8,"Slow","Medium"))</f>
        <v>Fast</v>
      </c>
      <c r="S13016" s="15" t="n">
        <f aca="false">IF(M13016&gt;Summary!$B$5,1,0)</f>
        <v>0</v>
      </c>
      <c r="T13016" s="16" t="n">
        <f aca="false">IF(Q13016="Overstocked",(G13016-Summary!$B$6*H13016)*J13016,0)</f>
        <v>0</v>
      </c>
    </row>
    <row r="13017" customFormat="false" ht="15" hidden="false" customHeight="false" outlineLevel="0" collapsed="false">
      <c r="A13017" s="0" t="s">
        <v>13115</v>
      </c>
      <c r="B13017" s="0" t="s">
        <v>115</v>
      </c>
      <c r="C13017" s="0" t="s">
        <v>85</v>
      </c>
      <c r="D13017" s="0" t="s">
        <v>86</v>
      </c>
      <c r="E13017" s="14" t="n">
        <v>45435</v>
      </c>
      <c r="F13017" s="14" t="n">
        <v>45445</v>
      </c>
      <c r="G13017" s="0" t="n">
        <v>286</v>
      </c>
      <c r="H13017" s="0" t="n">
        <v>107</v>
      </c>
      <c r="I13017" s="0" t="n">
        <v>34</v>
      </c>
      <c r="J13017" s="0" t="n">
        <v>853</v>
      </c>
      <c r="K13017" s="0" t="n">
        <v>1316</v>
      </c>
      <c r="L13017" s="15" t="s">
        <v>93</v>
      </c>
      <c r="M13017" s="0" t="n">
        <v>10</v>
      </c>
      <c r="N13017" s="16" t="n">
        <f aca="false">I13017*K13017</f>
        <v>44744</v>
      </c>
      <c r="O13017" s="16" t="n">
        <f aca="false">I13017*(K13017-J13017)</f>
        <v>15742</v>
      </c>
      <c r="P13017" s="15" t="n">
        <f aca="false">K13017-J13017</f>
        <v>463</v>
      </c>
      <c r="Q13017" s="0" t="str">
        <f aca="false">IF(G13017=0,"Out of stock",IF(G13017&lt;H13017,"Understocked",IF(G13017&gt;Summary!$B$6*H13017,"Overstocked","Healthy")))</f>
        <v>Healthy</v>
      </c>
      <c r="R13017" s="0" t="str">
        <f aca="false">IF(I13017&gt;=Summary!$B$7,"Fast",IF(I13017&lt;Summary!$B$8,"Slow","Medium"))</f>
        <v>Slow</v>
      </c>
      <c r="S13017" s="15" t="n">
        <f aca="false">IF(M13017&gt;Summary!$B$5,1,0)</f>
        <v>1</v>
      </c>
      <c r="T13017" s="16" t="n">
        <f aca="false">IF(Q13017="Overstocked",(G13017-Summary!$B$6*H13017)*J13017,0)</f>
        <v>0</v>
      </c>
    </row>
    <row r="13018" customFormat="false" ht="15" hidden="false" customHeight="false" outlineLevel="0" collapsed="false">
      <c r="A13018" s="0" t="s">
        <v>13116</v>
      </c>
      <c r="B13018" s="0" t="s">
        <v>111</v>
      </c>
      <c r="C13018" s="0" t="s">
        <v>104</v>
      </c>
      <c r="D13018" s="0" t="s">
        <v>90</v>
      </c>
      <c r="E13018" s="14" t="n">
        <v>45064</v>
      </c>
      <c r="F13018" s="14" t="n">
        <v>45069</v>
      </c>
      <c r="G13018" s="0" t="n">
        <v>162</v>
      </c>
      <c r="H13018" s="0" t="n">
        <v>60</v>
      </c>
      <c r="I13018" s="0" t="n">
        <v>186</v>
      </c>
      <c r="J13018" s="0" t="n">
        <v>1825</v>
      </c>
      <c r="K13018" s="0" t="n">
        <v>2287</v>
      </c>
      <c r="L13018" s="15" t="s">
        <v>82</v>
      </c>
      <c r="M13018" s="0" t="n">
        <v>5</v>
      </c>
      <c r="N13018" s="16" t="n">
        <f aca="false">I13018*K13018</f>
        <v>425382</v>
      </c>
      <c r="O13018" s="16" t="n">
        <f aca="false">I13018*(K13018-J13018)</f>
        <v>85932</v>
      </c>
      <c r="P13018" s="15" t="n">
        <f aca="false">K13018-J13018</f>
        <v>462</v>
      </c>
      <c r="Q13018" s="0" t="str">
        <f aca="false">IF(G13018=0,"Out of stock",IF(G13018&lt;H13018,"Understocked",IF(G13018&gt;Summary!$B$6*H13018,"Overstocked","Healthy")))</f>
        <v>Healthy</v>
      </c>
      <c r="R13018" s="0" t="str">
        <f aca="false">IF(I13018&gt;=Summary!$B$7,"Fast",IF(I13018&lt;Summary!$B$8,"Slow","Medium"))</f>
        <v>Medium</v>
      </c>
      <c r="S13018" s="15" t="n">
        <f aca="false">IF(M13018&gt;Summary!$B$5,1,0)</f>
        <v>0</v>
      </c>
      <c r="T13018" s="16" t="n">
        <f aca="false">IF(Q13018="Overstocked",(G13018-Summary!$B$6*H13018)*J13018,0)</f>
        <v>0</v>
      </c>
    </row>
    <row r="13019" customFormat="false" ht="15" hidden="false" customHeight="false" outlineLevel="0" collapsed="false">
      <c r="A13019" s="0" t="s">
        <v>13117</v>
      </c>
      <c r="B13019" s="0" t="s">
        <v>111</v>
      </c>
      <c r="C13019" s="0" t="s">
        <v>96</v>
      </c>
      <c r="D13019" s="0" t="s">
        <v>86</v>
      </c>
      <c r="E13019" s="14" t="n">
        <v>45347</v>
      </c>
      <c r="F13019" s="14" t="n">
        <v>45349</v>
      </c>
      <c r="G13019" s="0" t="n">
        <v>418</v>
      </c>
      <c r="H13019" s="0" t="n">
        <v>139</v>
      </c>
      <c r="I13019" s="0" t="n">
        <v>256</v>
      </c>
      <c r="J13019" s="0" t="n">
        <v>1163</v>
      </c>
      <c r="K13019" s="0" t="n">
        <v>1396</v>
      </c>
      <c r="L13019" s="15" t="s">
        <v>87</v>
      </c>
      <c r="M13019" s="0" t="n">
        <v>2</v>
      </c>
      <c r="N13019" s="16" t="n">
        <f aca="false">I13019*K13019</f>
        <v>357376</v>
      </c>
      <c r="O13019" s="16" t="n">
        <f aca="false">I13019*(K13019-J13019)</f>
        <v>59648</v>
      </c>
      <c r="P13019" s="15" t="n">
        <f aca="false">K13019-J13019</f>
        <v>233</v>
      </c>
      <c r="Q13019" s="0" t="str">
        <f aca="false">IF(G13019=0,"Out of stock",IF(G13019&lt;H13019,"Understocked",IF(G13019&gt;Summary!$B$6*H13019,"Overstocked","Healthy")))</f>
        <v>Healthy</v>
      </c>
      <c r="R13019" s="0" t="str">
        <f aca="false">IF(I13019&gt;=Summary!$B$7,"Fast",IF(I13019&lt;Summary!$B$8,"Slow","Medium"))</f>
        <v>Fast</v>
      </c>
      <c r="S13019" s="15" t="n">
        <f aca="false">IF(M13019&gt;Summary!$B$5,1,0)</f>
        <v>0</v>
      </c>
      <c r="T13019" s="16" t="n">
        <f aca="false">IF(Q13019="Overstocked",(G13019-Summary!$B$6*H13019)*J13019,0)</f>
        <v>0</v>
      </c>
    </row>
    <row r="13020" customFormat="false" ht="15" hidden="false" customHeight="false" outlineLevel="0" collapsed="false">
      <c r="A13020" s="0" t="s">
        <v>13118</v>
      </c>
      <c r="B13020" s="0" t="s">
        <v>115</v>
      </c>
      <c r="C13020" s="0" t="s">
        <v>104</v>
      </c>
      <c r="D13020" s="0" t="s">
        <v>92</v>
      </c>
      <c r="E13020" s="14" t="n">
        <v>45317</v>
      </c>
      <c r="F13020" s="14" t="n">
        <v>45326</v>
      </c>
      <c r="G13020" s="0" t="n">
        <v>155</v>
      </c>
      <c r="H13020" s="0" t="n">
        <v>133</v>
      </c>
      <c r="I13020" s="0" t="n">
        <v>24</v>
      </c>
      <c r="J13020" s="0" t="n">
        <v>1323</v>
      </c>
      <c r="K13020" s="0" t="n">
        <v>1526</v>
      </c>
      <c r="L13020" s="15" t="s">
        <v>93</v>
      </c>
      <c r="M13020" s="0" t="n">
        <v>9</v>
      </c>
      <c r="N13020" s="16" t="n">
        <f aca="false">I13020*K13020</f>
        <v>36624</v>
      </c>
      <c r="O13020" s="16" t="n">
        <f aca="false">I13020*(K13020-J13020)</f>
        <v>4872</v>
      </c>
      <c r="P13020" s="15" t="n">
        <f aca="false">K13020-J13020</f>
        <v>203</v>
      </c>
      <c r="Q13020" s="0" t="str">
        <f aca="false">IF(G13020=0,"Out of stock",IF(G13020&lt;H13020,"Understocked",IF(G13020&gt;Summary!$B$6*H13020,"Overstocked","Healthy")))</f>
        <v>Healthy</v>
      </c>
      <c r="R13020" s="0" t="str">
        <f aca="false">IF(I13020&gt;=Summary!$B$7,"Fast",IF(I13020&lt;Summary!$B$8,"Slow","Medium"))</f>
        <v>Slow</v>
      </c>
      <c r="S13020" s="15" t="n">
        <f aca="false">IF(M13020&gt;Summary!$B$5,1,0)</f>
        <v>1</v>
      </c>
      <c r="T13020" s="16" t="n">
        <f aca="false">IF(Q13020="Overstocked",(G13020-Summary!$B$6*H13020)*J13020,0)</f>
        <v>0</v>
      </c>
    </row>
    <row r="13021" customFormat="false" ht="15" hidden="false" customHeight="false" outlineLevel="0" collapsed="false">
      <c r="A13021" s="0" t="s">
        <v>13119</v>
      </c>
      <c r="B13021" s="0" t="s">
        <v>123</v>
      </c>
      <c r="C13021" s="0" t="s">
        <v>104</v>
      </c>
      <c r="D13021" s="0" t="s">
        <v>102</v>
      </c>
      <c r="E13021" s="14" t="n">
        <v>45549</v>
      </c>
      <c r="F13021" s="14" t="n">
        <v>45554</v>
      </c>
      <c r="G13021" s="0" t="n">
        <v>488</v>
      </c>
      <c r="H13021" s="0" t="n">
        <v>84</v>
      </c>
      <c r="I13021" s="0" t="n">
        <v>288</v>
      </c>
      <c r="J13021" s="0" t="n">
        <v>1999</v>
      </c>
      <c r="K13021" s="0" t="n">
        <v>2054</v>
      </c>
      <c r="L13021" s="15" t="s">
        <v>93</v>
      </c>
      <c r="M13021" s="0" t="n">
        <v>5</v>
      </c>
      <c r="N13021" s="16" t="n">
        <f aca="false">I13021*K13021</f>
        <v>591552</v>
      </c>
      <c r="O13021" s="16" t="n">
        <f aca="false">I13021*(K13021-J13021)</f>
        <v>15840</v>
      </c>
      <c r="P13021" s="15" t="n">
        <f aca="false">K13021-J13021</f>
        <v>55</v>
      </c>
      <c r="Q13021" s="0" t="str">
        <f aca="false">IF(G13021=0,"Out of stock",IF(G13021&lt;H13021,"Understocked",IF(G13021&gt;Summary!$B$6*H13021,"Overstocked","Healthy")))</f>
        <v>Overstocked</v>
      </c>
      <c r="R13021" s="0" t="str">
        <f aca="false">IF(I13021&gt;=Summary!$B$7,"Fast",IF(I13021&lt;Summary!$B$8,"Slow","Medium"))</f>
        <v>Fast</v>
      </c>
      <c r="S13021" s="15" t="n">
        <f aca="false">IF(M13021&gt;Summary!$B$5,1,0)</f>
        <v>0</v>
      </c>
      <c r="T13021" s="16" t="n">
        <f aca="false">IF(Q13021="Overstocked",(G13021-Summary!$B$6*H13021)*J13021,0)</f>
        <v>303848</v>
      </c>
    </row>
    <row r="13022" customFormat="false" ht="15" hidden="false" customHeight="false" outlineLevel="0" collapsed="false">
      <c r="A13022" s="0" t="s">
        <v>13120</v>
      </c>
      <c r="B13022" s="0" t="s">
        <v>115</v>
      </c>
      <c r="C13022" s="0" t="s">
        <v>78</v>
      </c>
      <c r="D13022" s="0" t="s">
        <v>90</v>
      </c>
      <c r="E13022" s="14" t="n">
        <v>45306</v>
      </c>
      <c r="F13022" s="14" t="n">
        <v>45314</v>
      </c>
      <c r="G13022" s="0" t="n">
        <v>238</v>
      </c>
      <c r="H13022" s="0" t="n">
        <v>72</v>
      </c>
      <c r="I13022" s="0" t="n">
        <v>102</v>
      </c>
      <c r="J13022" s="0" t="n">
        <v>1038</v>
      </c>
      <c r="K13022" s="0" t="n">
        <v>1289</v>
      </c>
      <c r="L13022" s="15" t="s">
        <v>93</v>
      </c>
      <c r="M13022" s="0" t="n">
        <v>8</v>
      </c>
      <c r="N13022" s="16" t="n">
        <f aca="false">I13022*K13022</f>
        <v>131478</v>
      </c>
      <c r="O13022" s="16" t="n">
        <f aca="false">I13022*(K13022-J13022)</f>
        <v>25602</v>
      </c>
      <c r="P13022" s="15" t="n">
        <f aca="false">K13022-J13022</f>
        <v>251</v>
      </c>
      <c r="Q13022" s="0" t="str">
        <f aca="false">IF(G13022=0,"Out of stock",IF(G13022&lt;H13022,"Understocked",IF(G13022&gt;Summary!$B$6*H13022,"Overstocked","Healthy")))</f>
        <v>Healthy</v>
      </c>
      <c r="R13022" s="0" t="str">
        <f aca="false">IF(I13022&gt;=Summary!$B$7,"Fast",IF(I13022&lt;Summary!$B$8,"Slow","Medium"))</f>
        <v>Medium</v>
      </c>
      <c r="S13022" s="15" t="n">
        <f aca="false">IF(M13022&gt;Summary!$B$5,1,0)</f>
        <v>1</v>
      </c>
      <c r="T13022" s="16" t="n">
        <f aca="false">IF(Q13022="Overstocked",(G13022-Summary!$B$6*H13022)*J13022,0)</f>
        <v>0</v>
      </c>
    </row>
    <row r="13023" customFormat="false" ht="15" hidden="false" customHeight="false" outlineLevel="0" collapsed="false">
      <c r="A13023" s="0" t="s">
        <v>13121</v>
      </c>
      <c r="B13023" s="0" t="s">
        <v>77</v>
      </c>
      <c r="C13023" s="0" t="s">
        <v>78</v>
      </c>
      <c r="D13023" s="0" t="s">
        <v>79</v>
      </c>
      <c r="E13023" s="14" t="n">
        <v>45592</v>
      </c>
      <c r="F13023" s="14" t="n">
        <v>45601</v>
      </c>
      <c r="G13023" s="0" t="n">
        <v>352</v>
      </c>
      <c r="H13023" s="0" t="n">
        <v>116</v>
      </c>
      <c r="I13023" s="0" t="n">
        <v>251</v>
      </c>
      <c r="J13023" s="0" t="n">
        <v>777</v>
      </c>
      <c r="K13023" s="0" t="n">
        <v>1052</v>
      </c>
      <c r="L13023" s="15" t="s">
        <v>80</v>
      </c>
      <c r="M13023" s="0" t="n">
        <v>9</v>
      </c>
      <c r="N13023" s="16" t="n">
        <f aca="false">I13023*K13023</f>
        <v>264052</v>
      </c>
      <c r="O13023" s="16" t="n">
        <f aca="false">I13023*(K13023-J13023)</f>
        <v>69025</v>
      </c>
      <c r="P13023" s="15" t="n">
        <f aca="false">K13023-J13023</f>
        <v>275</v>
      </c>
      <c r="Q13023" s="0" t="str">
        <f aca="false">IF(G13023=0,"Out of stock",IF(G13023&lt;H13023,"Understocked",IF(G13023&gt;Summary!$B$6*H13023,"Overstocked","Healthy")))</f>
        <v>Healthy</v>
      </c>
      <c r="R13023" s="0" t="str">
        <f aca="false">IF(I13023&gt;=Summary!$B$7,"Fast",IF(I13023&lt;Summary!$B$8,"Slow","Medium"))</f>
        <v>Fast</v>
      </c>
      <c r="S13023" s="15" t="n">
        <f aca="false">IF(M13023&gt;Summary!$B$5,1,0)</f>
        <v>1</v>
      </c>
      <c r="T13023" s="16" t="n">
        <f aca="false">IF(Q13023="Overstocked",(G13023-Summary!$B$6*H13023)*J13023,0)</f>
        <v>0</v>
      </c>
    </row>
    <row r="13024" customFormat="false" ht="15" hidden="false" customHeight="false" outlineLevel="0" collapsed="false">
      <c r="A13024" s="0" t="s">
        <v>13122</v>
      </c>
      <c r="B13024" s="0" t="s">
        <v>111</v>
      </c>
      <c r="C13024" s="0" t="s">
        <v>104</v>
      </c>
      <c r="D13024" s="0" t="s">
        <v>92</v>
      </c>
      <c r="E13024" s="14" t="n">
        <v>45118</v>
      </c>
      <c r="F13024" s="14" t="n">
        <v>45127</v>
      </c>
      <c r="G13024" s="0" t="n">
        <v>269</v>
      </c>
      <c r="H13024" s="0" t="n">
        <v>87</v>
      </c>
      <c r="I13024" s="0" t="n">
        <v>286</v>
      </c>
      <c r="J13024" s="0" t="n">
        <v>641</v>
      </c>
      <c r="K13024" s="0" t="n">
        <v>1055</v>
      </c>
      <c r="L13024" s="15" t="s">
        <v>87</v>
      </c>
      <c r="M13024" s="0" t="n">
        <v>9</v>
      </c>
      <c r="N13024" s="16" t="n">
        <f aca="false">I13024*K13024</f>
        <v>301730</v>
      </c>
      <c r="O13024" s="16" t="n">
        <f aca="false">I13024*(K13024-J13024)</f>
        <v>118404</v>
      </c>
      <c r="P13024" s="15" t="n">
        <f aca="false">K13024-J13024</f>
        <v>414</v>
      </c>
      <c r="Q13024" s="0" t="str">
        <f aca="false">IF(G13024=0,"Out of stock",IF(G13024&lt;H13024,"Understocked",IF(G13024&gt;Summary!$B$6*H13024,"Overstocked","Healthy")))</f>
        <v>Healthy</v>
      </c>
      <c r="R13024" s="0" t="str">
        <f aca="false">IF(I13024&gt;=Summary!$B$7,"Fast",IF(I13024&lt;Summary!$B$8,"Slow","Medium"))</f>
        <v>Fast</v>
      </c>
      <c r="S13024" s="15" t="n">
        <f aca="false">IF(M13024&gt;Summary!$B$5,1,0)</f>
        <v>1</v>
      </c>
      <c r="T13024" s="16" t="n">
        <f aca="false">IF(Q13024="Overstocked",(G13024-Summary!$B$6*H13024)*J13024,0)</f>
        <v>0</v>
      </c>
    </row>
    <row r="13025" customFormat="false" ht="15" hidden="false" customHeight="false" outlineLevel="0" collapsed="false">
      <c r="A13025" s="0" t="s">
        <v>13123</v>
      </c>
      <c r="B13025" s="0" t="s">
        <v>111</v>
      </c>
      <c r="C13025" s="0" t="s">
        <v>104</v>
      </c>
      <c r="D13025" s="0" t="s">
        <v>86</v>
      </c>
      <c r="E13025" s="14" t="n">
        <v>45083</v>
      </c>
      <c r="F13025" s="14" t="n">
        <v>45089</v>
      </c>
      <c r="G13025" s="0" t="n">
        <v>435</v>
      </c>
      <c r="H13025" s="0" t="n">
        <v>147</v>
      </c>
      <c r="I13025" s="0" t="n">
        <v>100</v>
      </c>
      <c r="J13025" s="0" t="n">
        <v>1252</v>
      </c>
      <c r="K13025" s="0" t="n">
        <v>1395</v>
      </c>
      <c r="L13025" s="15" t="s">
        <v>93</v>
      </c>
      <c r="M13025" s="0" t="n">
        <v>6</v>
      </c>
      <c r="N13025" s="16" t="n">
        <f aca="false">I13025*K13025</f>
        <v>139500</v>
      </c>
      <c r="O13025" s="16" t="n">
        <f aca="false">I13025*(K13025-J13025)</f>
        <v>14300</v>
      </c>
      <c r="P13025" s="15" t="n">
        <f aca="false">K13025-J13025</f>
        <v>143</v>
      </c>
      <c r="Q13025" s="0" t="str">
        <f aca="false">IF(G13025=0,"Out of stock",IF(G13025&lt;H13025,"Understocked",IF(G13025&gt;Summary!$B$6*H13025,"Overstocked","Healthy")))</f>
        <v>Healthy</v>
      </c>
      <c r="R13025" s="0" t="str">
        <f aca="false">IF(I13025&gt;=Summary!$B$7,"Fast",IF(I13025&lt;Summary!$B$8,"Slow","Medium"))</f>
        <v>Medium</v>
      </c>
      <c r="S13025" s="15" t="n">
        <f aca="false">IF(M13025&gt;Summary!$B$5,1,0)</f>
        <v>0</v>
      </c>
      <c r="T13025" s="16" t="n">
        <f aca="false">IF(Q13025="Overstocked",(G13025-Summary!$B$6*H13025)*J13025,0)</f>
        <v>0</v>
      </c>
    </row>
    <row r="13026" customFormat="false" ht="15" hidden="false" customHeight="false" outlineLevel="0" collapsed="false">
      <c r="A13026" s="0" t="s">
        <v>13124</v>
      </c>
      <c r="B13026" s="0" t="s">
        <v>89</v>
      </c>
      <c r="C13026" s="0" t="s">
        <v>96</v>
      </c>
      <c r="D13026" s="0" t="s">
        <v>79</v>
      </c>
      <c r="E13026" s="14" t="n">
        <v>45078</v>
      </c>
      <c r="F13026" s="14" t="n">
        <v>45083</v>
      </c>
      <c r="G13026" s="0" t="n">
        <v>32</v>
      </c>
      <c r="H13026" s="0" t="n">
        <v>62</v>
      </c>
      <c r="I13026" s="0" t="n">
        <v>289</v>
      </c>
      <c r="J13026" s="0" t="n">
        <v>1242</v>
      </c>
      <c r="K13026" s="0" t="n">
        <v>1643</v>
      </c>
      <c r="L13026" s="15" t="s">
        <v>93</v>
      </c>
      <c r="M13026" s="0" t="n">
        <v>5</v>
      </c>
      <c r="N13026" s="16" t="n">
        <f aca="false">I13026*K13026</f>
        <v>474827</v>
      </c>
      <c r="O13026" s="16" t="n">
        <f aca="false">I13026*(K13026-J13026)</f>
        <v>115889</v>
      </c>
      <c r="P13026" s="15" t="n">
        <f aca="false">K13026-J13026</f>
        <v>401</v>
      </c>
      <c r="Q13026" s="0" t="str">
        <f aca="false">IF(G13026=0,"Out of stock",IF(G13026&lt;H13026,"Understocked",IF(G13026&gt;Summary!$B$6*H13026,"Overstocked","Healthy")))</f>
        <v>Understocked</v>
      </c>
      <c r="R13026" s="0" t="str">
        <f aca="false">IF(I13026&gt;=Summary!$B$7,"Fast",IF(I13026&lt;Summary!$B$8,"Slow","Medium"))</f>
        <v>Fast</v>
      </c>
      <c r="S13026" s="15" t="n">
        <f aca="false">IF(M13026&gt;Summary!$B$5,1,0)</f>
        <v>0</v>
      </c>
      <c r="T13026" s="16" t="n">
        <f aca="false">IF(Q13026="Overstocked",(G13026-Summary!$B$6*H13026)*J13026,0)</f>
        <v>0</v>
      </c>
    </row>
    <row r="13027" customFormat="false" ht="15" hidden="false" customHeight="false" outlineLevel="0" collapsed="false">
      <c r="A13027" s="0" t="s">
        <v>13125</v>
      </c>
      <c r="B13027" s="0" t="s">
        <v>107</v>
      </c>
      <c r="C13027" s="0" t="s">
        <v>85</v>
      </c>
      <c r="D13027" s="0" t="s">
        <v>92</v>
      </c>
      <c r="E13027" s="14" t="n">
        <v>45061</v>
      </c>
      <c r="F13027" s="14" t="n">
        <v>45068</v>
      </c>
      <c r="G13027" s="0" t="n">
        <v>64</v>
      </c>
      <c r="H13027" s="0" t="n">
        <v>88</v>
      </c>
      <c r="I13027" s="0" t="n">
        <v>51</v>
      </c>
      <c r="J13027" s="0" t="n">
        <v>1507</v>
      </c>
      <c r="K13027" s="0" t="n">
        <v>1765</v>
      </c>
      <c r="L13027" s="15" t="s">
        <v>97</v>
      </c>
      <c r="M13027" s="0" t="n">
        <v>7</v>
      </c>
      <c r="N13027" s="16" t="n">
        <f aca="false">I13027*K13027</f>
        <v>90015</v>
      </c>
      <c r="O13027" s="16" t="n">
        <f aca="false">I13027*(K13027-J13027)</f>
        <v>13158</v>
      </c>
      <c r="P13027" s="15" t="n">
        <f aca="false">K13027-J13027</f>
        <v>258</v>
      </c>
      <c r="Q13027" s="0" t="str">
        <f aca="false">IF(G13027=0,"Out of stock",IF(G13027&lt;H13027,"Understocked",IF(G13027&gt;Summary!$B$6*H13027,"Overstocked","Healthy")))</f>
        <v>Understocked</v>
      </c>
      <c r="R13027" s="0" t="str">
        <f aca="false">IF(I13027&gt;=Summary!$B$7,"Fast",IF(I13027&lt;Summary!$B$8,"Slow","Medium"))</f>
        <v>Slow</v>
      </c>
      <c r="S13027" s="15" t="n">
        <f aca="false">IF(M13027&gt;Summary!$B$5,1,0)</f>
        <v>0</v>
      </c>
      <c r="T13027" s="16" t="n">
        <f aca="false">IF(Q13027="Overstocked",(G13027-Summary!$B$6*H13027)*J13027,0)</f>
        <v>0</v>
      </c>
    </row>
    <row r="13028" customFormat="false" ht="15" hidden="false" customHeight="false" outlineLevel="0" collapsed="false">
      <c r="A13028" s="0" t="s">
        <v>13126</v>
      </c>
      <c r="B13028" s="0" t="s">
        <v>113</v>
      </c>
      <c r="C13028" s="0" t="s">
        <v>96</v>
      </c>
      <c r="D13028" s="0" t="s">
        <v>92</v>
      </c>
      <c r="E13028" s="14" t="n">
        <v>44978</v>
      </c>
      <c r="F13028" s="14" t="n">
        <v>44980</v>
      </c>
      <c r="G13028" s="0" t="n">
        <v>314</v>
      </c>
      <c r="H13028" s="0" t="n">
        <v>72</v>
      </c>
      <c r="I13028" s="0" t="n">
        <v>32</v>
      </c>
      <c r="J13028" s="0" t="n">
        <v>1548</v>
      </c>
      <c r="K13028" s="0" t="n">
        <v>1645</v>
      </c>
      <c r="L13028" s="15" t="s">
        <v>87</v>
      </c>
      <c r="M13028" s="0" t="n">
        <v>2</v>
      </c>
      <c r="N13028" s="16" t="n">
        <f aca="false">I13028*K13028</f>
        <v>52640</v>
      </c>
      <c r="O13028" s="16" t="n">
        <f aca="false">I13028*(K13028-J13028)</f>
        <v>3104</v>
      </c>
      <c r="P13028" s="15" t="n">
        <f aca="false">K13028-J13028</f>
        <v>97</v>
      </c>
      <c r="Q13028" s="0" t="str">
        <f aca="false">IF(G13028=0,"Out of stock",IF(G13028&lt;H13028,"Understocked",IF(G13028&gt;Summary!$B$6*H13028,"Overstocked","Healthy")))</f>
        <v>Overstocked</v>
      </c>
      <c r="R13028" s="0" t="str">
        <f aca="false">IF(I13028&gt;=Summary!$B$7,"Fast",IF(I13028&lt;Summary!$B$8,"Slow","Medium"))</f>
        <v>Slow</v>
      </c>
      <c r="S13028" s="15" t="n">
        <f aca="false">IF(M13028&gt;Summary!$B$5,1,0)</f>
        <v>0</v>
      </c>
      <c r="T13028" s="16" t="n">
        <f aca="false">IF(Q13028="Overstocked",(G13028-Summary!$B$6*H13028)*J13028,0)</f>
        <v>40248</v>
      </c>
    </row>
    <row r="13029" customFormat="false" ht="15" hidden="false" customHeight="false" outlineLevel="0" collapsed="false">
      <c r="A13029" s="0" t="s">
        <v>13127</v>
      </c>
      <c r="B13029" s="0" t="s">
        <v>115</v>
      </c>
      <c r="C13029" s="0" t="s">
        <v>85</v>
      </c>
      <c r="D13029" s="0" t="s">
        <v>90</v>
      </c>
      <c r="E13029" s="14" t="n">
        <v>45081</v>
      </c>
      <c r="F13029" s="14" t="n">
        <v>45086</v>
      </c>
      <c r="G13029" s="0" t="n">
        <v>440</v>
      </c>
      <c r="H13029" s="0" t="n">
        <v>63</v>
      </c>
      <c r="I13029" s="0" t="n">
        <v>70</v>
      </c>
      <c r="J13029" s="0" t="n">
        <v>525</v>
      </c>
      <c r="K13029" s="0" t="n">
        <v>964</v>
      </c>
      <c r="L13029" s="15" t="s">
        <v>97</v>
      </c>
      <c r="M13029" s="0" t="n">
        <v>5</v>
      </c>
      <c r="N13029" s="16" t="n">
        <f aca="false">I13029*K13029</f>
        <v>67480</v>
      </c>
      <c r="O13029" s="16" t="n">
        <f aca="false">I13029*(K13029-J13029)</f>
        <v>30730</v>
      </c>
      <c r="P13029" s="15" t="n">
        <f aca="false">K13029-J13029</f>
        <v>439</v>
      </c>
      <c r="Q13029" s="0" t="str">
        <f aca="false">IF(G13029=0,"Out of stock",IF(G13029&lt;H13029,"Understocked",IF(G13029&gt;Summary!$B$6*H13029,"Overstocked","Healthy")))</f>
        <v>Overstocked</v>
      </c>
      <c r="R13029" s="0" t="str">
        <f aca="false">IF(I13029&gt;=Summary!$B$7,"Fast",IF(I13029&lt;Summary!$B$8,"Slow","Medium"))</f>
        <v>Slow</v>
      </c>
      <c r="S13029" s="15" t="n">
        <f aca="false">IF(M13029&gt;Summary!$B$5,1,0)</f>
        <v>0</v>
      </c>
      <c r="T13029" s="16" t="n">
        <f aca="false">IF(Q13029="Overstocked",(G13029-Summary!$B$6*H13029)*J13029,0)</f>
        <v>98700</v>
      </c>
    </row>
    <row r="13030" customFormat="false" ht="15" hidden="false" customHeight="false" outlineLevel="0" collapsed="false">
      <c r="A13030" s="0" t="s">
        <v>13128</v>
      </c>
      <c r="B13030" s="0" t="s">
        <v>84</v>
      </c>
      <c r="C13030" s="0" t="s">
        <v>96</v>
      </c>
      <c r="D13030" s="0" t="s">
        <v>90</v>
      </c>
      <c r="E13030" s="14" t="n">
        <v>45525</v>
      </c>
      <c r="F13030" s="14" t="n">
        <v>45531</v>
      </c>
      <c r="G13030" s="0" t="n">
        <v>97</v>
      </c>
      <c r="H13030" s="0" t="n">
        <v>139</v>
      </c>
      <c r="I13030" s="0" t="n">
        <v>185</v>
      </c>
      <c r="J13030" s="0" t="n">
        <v>1029</v>
      </c>
      <c r="K13030" s="0" t="n">
        <v>1478</v>
      </c>
      <c r="L13030" s="15" t="s">
        <v>93</v>
      </c>
      <c r="M13030" s="0" t="n">
        <v>6</v>
      </c>
      <c r="N13030" s="16" t="n">
        <f aca="false">I13030*K13030</f>
        <v>273430</v>
      </c>
      <c r="O13030" s="16" t="n">
        <f aca="false">I13030*(K13030-J13030)</f>
        <v>83065</v>
      </c>
      <c r="P13030" s="15" t="n">
        <f aca="false">K13030-J13030</f>
        <v>449</v>
      </c>
      <c r="Q13030" s="0" t="str">
        <f aca="false">IF(G13030=0,"Out of stock",IF(G13030&lt;H13030,"Understocked",IF(G13030&gt;Summary!$B$6*H13030,"Overstocked","Healthy")))</f>
        <v>Understocked</v>
      </c>
      <c r="R13030" s="0" t="str">
        <f aca="false">IF(I13030&gt;=Summary!$B$7,"Fast",IF(I13030&lt;Summary!$B$8,"Slow","Medium"))</f>
        <v>Medium</v>
      </c>
      <c r="S13030" s="15" t="n">
        <f aca="false">IF(M13030&gt;Summary!$B$5,1,0)</f>
        <v>0</v>
      </c>
      <c r="T13030" s="16" t="n">
        <f aca="false">IF(Q13030="Overstocked",(G13030-Summary!$B$6*H13030)*J13030,0)</f>
        <v>0</v>
      </c>
    </row>
    <row r="13031" customFormat="false" ht="15" hidden="false" customHeight="false" outlineLevel="0" collapsed="false">
      <c r="A13031" s="0" t="s">
        <v>13129</v>
      </c>
      <c r="B13031" s="0" t="s">
        <v>84</v>
      </c>
      <c r="C13031" s="0" t="s">
        <v>85</v>
      </c>
      <c r="D13031" s="0" t="s">
        <v>92</v>
      </c>
      <c r="E13031" s="14" t="n">
        <v>45058</v>
      </c>
      <c r="F13031" s="14" t="n">
        <v>45064</v>
      </c>
      <c r="G13031" s="0" t="n">
        <v>3</v>
      </c>
      <c r="H13031" s="0" t="n">
        <v>54</v>
      </c>
      <c r="I13031" s="0" t="n">
        <v>97</v>
      </c>
      <c r="J13031" s="0" t="n">
        <v>302</v>
      </c>
      <c r="K13031" s="0" t="n">
        <v>689</v>
      </c>
      <c r="L13031" s="15" t="s">
        <v>87</v>
      </c>
      <c r="M13031" s="0" t="n">
        <v>6</v>
      </c>
      <c r="N13031" s="16" t="n">
        <f aca="false">I13031*K13031</f>
        <v>66833</v>
      </c>
      <c r="O13031" s="16" t="n">
        <f aca="false">I13031*(K13031-J13031)</f>
        <v>37539</v>
      </c>
      <c r="P13031" s="15" t="n">
        <f aca="false">K13031-J13031</f>
        <v>387</v>
      </c>
      <c r="Q13031" s="0" t="str">
        <f aca="false">IF(G13031=0,"Out of stock",IF(G13031&lt;H13031,"Understocked",IF(G13031&gt;Summary!$B$6*H13031,"Overstocked","Healthy")))</f>
        <v>Understocked</v>
      </c>
      <c r="R13031" s="0" t="str">
        <f aca="false">IF(I13031&gt;=Summary!$B$7,"Fast",IF(I13031&lt;Summary!$B$8,"Slow","Medium"))</f>
        <v>Slow</v>
      </c>
      <c r="S13031" s="15" t="n">
        <f aca="false">IF(M13031&gt;Summary!$B$5,1,0)</f>
        <v>0</v>
      </c>
      <c r="T13031" s="16" t="n">
        <f aca="false">IF(Q13031="Overstocked",(G13031-Summary!$B$6*H13031)*J13031,0)</f>
        <v>0</v>
      </c>
    </row>
    <row r="13032" customFormat="false" ht="15" hidden="false" customHeight="false" outlineLevel="0" collapsed="false">
      <c r="A13032" s="0" t="s">
        <v>13130</v>
      </c>
      <c r="B13032" s="0" t="s">
        <v>107</v>
      </c>
      <c r="C13032" s="0" t="s">
        <v>85</v>
      </c>
      <c r="D13032" s="0" t="s">
        <v>86</v>
      </c>
      <c r="E13032" s="14" t="n">
        <v>44965</v>
      </c>
      <c r="F13032" s="14" t="n">
        <v>44975</v>
      </c>
      <c r="G13032" s="0" t="n">
        <v>191</v>
      </c>
      <c r="H13032" s="0" t="n">
        <v>71</v>
      </c>
      <c r="I13032" s="0" t="n">
        <v>18</v>
      </c>
      <c r="J13032" s="0" t="n">
        <v>1511</v>
      </c>
      <c r="K13032" s="0" t="n">
        <v>1963</v>
      </c>
      <c r="L13032" s="15" t="s">
        <v>97</v>
      </c>
      <c r="M13032" s="0" t="n">
        <v>10</v>
      </c>
      <c r="N13032" s="16" t="n">
        <f aca="false">I13032*K13032</f>
        <v>35334</v>
      </c>
      <c r="O13032" s="16" t="n">
        <f aca="false">I13032*(K13032-J13032)</f>
        <v>8136</v>
      </c>
      <c r="P13032" s="15" t="n">
        <f aca="false">K13032-J13032</f>
        <v>452</v>
      </c>
      <c r="Q13032" s="0" t="str">
        <f aca="false">IF(G13032=0,"Out of stock",IF(G13032&lt;H13032,"Understocked",IF(G13032&gt;Summary!$B$6*H13032,"Overstocked","Healthy")))</f>
        <v>Healthy</v>
      </c>
      <c r="R13032" s="0" t="str">
        <f aca="false">IF(I13032&gt;=Summary!$B$7,"Fast",IF(I13032&lt;Summary!$B$8,"Slow","Medium"))</f>
        <v>Slow</v>
      </c>
      <c r="S13032" s="15" t="n">
        <f aca="false">IF(M13032&gt;Summary!$B$5,1,0)</f>
        <v>1</v>
      </c>
      <c r="T13032" s="16" t="n">
        <f aca="false">IF(Q13032="Overstocked",(G13032-Summary!$B$6*H13032)*J13032,0)</f>
        <v>0</v>
      </c>
    </row>
    <row r="13033" customFormat="false" ht="15" hidden="false" customHeight="false" outlineLevel="0" collapsed="false">
      <c r="A13033" s="0" t="s">
        <v>13131</v>
      </c>
      <c r="B13033" s="0" t="s">
        <v>123</v>
      </c>
      <c r="C13033" s="0" t="s">
        <v>104</v>
      </c>
      <c r="D13033" s="0" t="s">
        <v>102</v>
      </c>
      <c r="E13033" s="14" t="n">
        <v>45652</v>
      </c>
      <c r="F13033" s="14" t="n">
        <v>45660</v>
      </c>
      <c r="G13033" s="0" t="n">
        <v>432</v>
      </c>
      <c r="H13033" s="0" t="n">
        <v>148</v>
      </c>
      <c r="I13033" s="0" t="n">
        <v>69</v>
      </c>
      <c r="J13033" s="0" t="n">
        <v>1408</v>
      </c>
      <c r="K13033" s="0" t="n">
        <v>1837</v>
      </c>
      <c r="L13033" s="15" t="s">
        <v>82</v>
      </c>
      <c r="M13033" s="0" t="n">
        <v>8</v>
      </c>
      <c r="N13033" s="16" t="n">
        <f aca="false">I13033*K13033</f>
        <v>126753</v>
      </c>
      <c r="O13033" s="16" t="n">
        <f aca="false">I13033*(K13033-J13033)</f>
        <v>29601</v>
      </c>
      <c r="P13033" s="15" t="n">
        <f aca="false">K13033-J13033</f>
        <v>429</v>
      </c>
      <c r="Q13033" s="0" t="str">
        <f aca="false">IF(G13033=0,"Out of stock",IF(G13033&lt;H13033,"Understocked",IF(G13033&gt;Summary!$B$6*H13033,"Overstocked","Healthy")))</f>
        <v>Healthy</v>
      </c>
      <c r="R13033" s="0" t="str">
        <f aca="false">IF(I13033&gt;=Summary!$B$7,"Fast",IF(I13033&lt;Summary!$B$8,"Slow","Medium"))</f>
        <v>Slow</v>
      </c>
      <c r="S13033" s="15" t="n">
        <f aca="false">IF(M13033&gt;Summary!$B$5,1,0)</f>
        <v>1</v>
      </c>
      <c r="T13033" s="16" t="n">
        <f aca="false">IF(Q13033="Overstocked",(G13033-Summary!$B$6*H13033)*J13033,0)</f>
        <v>0</v>
      </c>
    </row>
    <row r="13034" customFormat="false" ht="15" hidden="false" customHeight="false" outlineLevel="0" collapsed="false">
      <c r="A13034" s="0" t="s">
        <v>13132</v>
      </c>
      <c r="B13034" s="0" t="s">
        <v>113</v>
      </c>
      <c r="C13034" s="0" t="s">
        <v>104</v>
      </c>
      <c r="D13034" s="0" t="s">
        <v>92</v>
      </c>
      <c r="E13034" s="14" t="n">
        <v>45301</v>
      </c>
      <c r="F13034" s="14" t="n">
        <v>45310</v>
      </c>
      <c r="G13034" s="0" t="n">
        <v>51</v>
      </c>
      <c r="H13034" s="0" t="n">
        <v>133</v>
      </c>
      <c r="I13034" s="0" t="n">
        <v>75</v>
      </c>
      <c r="J13034" s="0" t="n">
        <v>860</v>
      </c>
      <c r="K13034" s="0" t="n">
        <v>1200</v>
      </c>
      <c r="L13034" s="15" t="s">
        <v>80</v>
      </c>
      <c r="M13034" s="0" t="n">
        <v>9</v>
      </c>
      <c r="N13034" s="16" t="n">
        <f aca="false">I13034*K13034</f>
        <v>90000</v>
      </c>
      <c r="O13034" s="16" t="n">
        <f aca="false">I13034*(K13034-J13034)</f>
        <v>25500</v>
      </c>
      <c r="P13034" s="15" t="n">
        <f aca="false">K13034-J13034</f>
        <v>340</v>
      </c>
      <c r="Q13034" s="0" t="str">
        <f aca="false">IF(G13034=0,"Out of stock",IF(G13034&lt;H13034,"Understocked",IF(G13034&gt;Summary!$B$6*H13034,"Overstocked","Healthy")))</f>
        <v>Understocked</v>
      </c>
      <c r="R13034" s="0" t="str">
        <f aca="false">IF(I13034&gt;=Summary!$B$7,"Fast",IF(I13034&lt;Summary!$B$8,"Slow","Medium"))</f>
        <v>Slow</v>
      </c>
      <c r="S13034" s="15" t="n">
        <f aca="false">IF(M13034&gt;Summary!$B$5,1,0)</f>
        <v>1</v>
      </c>
      <c r="T13034" s="16" t="n">
        <f aca="false">IF(Q13034="Overstocked",(G13034-Summary!$B$6*H13034)*J13034,0)</f>
        <v>0</v>
      </c>
    </row>
    <row r="13035" customFormat="false" ht="15" hidden="false" customHeight="false" outlineLevel="0" collapsed="false">
      <c r="A13035" s="0" t="s">
        <v>13133</v>
      </c>
      <c r="B13035" s="0" t="s">
        <v>113</v>
      </c>
      <c r="C13035" s="0" t="s">
        <v>96</v>
      </c>
      <c r="D13035" s="0" t="s">
        <v>92</v>
      </c>
      <c r="E13035" s="14" t="n">
        <v>44992</v>
      </c>
      <c r="F13035" s="14" t="n">
        <v>44995</v>
      </c>
      <c r="G13035" s="0" t="n">
        <v>286</v>
      </c>
      <c r="H13035" s="0" t="n">
        <v>145</v>
      </c>
      <c r="I13035" s="0" t="n">
        <v>251</v>
      </c>
      <c r="J13035" s="0" t="n">
        <v>1903</v>
      </c>
      <c r="K13035" s="0" t="n">
        <v>2236</v>
      </c>
      <c r="L13035" s="15" t="s">
        <v>93</v>
      </c>
      <c r="M13035" s="0" t="n">
        <v>3</v>
      </c>
      <c r="N13035" s="16" t="n">
        <f aca="false">I13035*K13035</f>
        <v>561236</v>
      </c>
      <c r="O13035" s="16" t="n">
        <f aca="false">I13035*(K13035-J13035)</f>
        <v>83583</v>
      </c>
      <c r="P13035" s="15" t="n">
        <f aca="false">K13035-J13035</f>
        <v>333</v>
      </c>
      <c r="Q13035" s="0" t="str">
        <f aca="false">IF(G13035=0,"Out of stock",IF(G13035&lt;H13035,"Understocked",IF(G13035&gt;Summary!$B$6*H13035,"Overstocked","Healthy")))</f>
        <v>Healthy</v>
      </c>
      <c r="R13035" s="0" t="str">
        <f aca="false">IF(I13035&gt;=Summary!$B$7,"Fast",IF(I13035&lt;Summary!$B$8,"Slow","Medium"))</f>
        <v>Fast</v>
      </c>
      <c r="S13035" s="15" t="n">
        <f aca="false">IF(M13035&gt;Summary!$B$5,1,0)</f>
        <v>0</v>
      </c>
      <c r="T13035" s="16" t="n">
        <f aca="false">IF(Q13035="Overstocked",(G13035-Summary!$B$6*H13035)*J13035,0)</f>
        <v>0</v>
      </c>
    </row>
    <row r="13036" customFormat="false" ht="15" hidden="false" customHeight="false" outlineLevel="0" collapsed="false">
      <c r="A13036" s="0" t="s">
        <v>13134</v>
      </c>
      <c r="B13036" s="0" t="s">
        <v>101</v>
      </c>
      <c r="C13036" s="0" t="s">
        <v>78</v>
      </c>
      <c r="D13036" s="0" t="s">
        <v>90</v>
      </c>
      <c r="E13036" s="14" t="n">
        <v>45007</v>
      </c>
      <c r="F13036" s="14" t="n">
        <v>45016</v>
      </c>
      <c r="G13036" s="0" t="n">
        <v>355</v>
      </c>
      <c r="H13036" s="0" t="n">
        <v>102</v>
      </c>
      <c r="I13036" s="0" t="n">
        <v>199</v>
      </c>
      <c r="J13036" s="0" t="n">
        <v>367</v>
      </c>
      <c r="K13036" s="0" t="n">
        <v>751</v>
      </c>
      <c r="L13036" s="15" t="s">
        <v>97</v>
      </c>
      <c r="M13036" s="0" t="n">
        <v>9</v>
      </c>
      <c r="N13036" s="16" t="n">
        <f aca="false">I13036*K13036</f>
        <v>149449</v>
      </c>
      <c r="O13036" s="16" t="n">
        <f aca="false">I13036*(K13036-J13036)</f>
        <v>76416</v>
      </c>
      <c r="P13036" s="15" t="n">
        <f aca="false">K13036-J13036</f>
        <v>384</v>
      </c>
      <c r="Q13036" s="0" t="str">
        <f aca="false">IF(G13036=0,"Out of stock",IF(G13036&lt;H13036,"Understocked",IF(G13036&gt;Summary!$B$6*H13036,"Overstocked","Healthy")))</f>
        <v>Healthy</v>
      </c>
      <c r="R13036" s="0" t="str">
        <f aca="false">IF(I13036&gt;=Summary!$B$7,"Fast",IF(I13036&lt;Summary!$B$8,"Slow","Medium"))</f>
        <v>Medium</v>
      </c>
      <c r="S13036" s="15" t="n">
        <f aca="false">IF(M13036&gt;Summary!$B$5,1,0)</f>
        <v>1</v>
      </c>
      <c r="T13036" s="16" t="n">
        <f aca="false">IF(Q13036="Overstocked",(G13036-Summary!$B$6*H13036)*J13036,0)</f>
        <v>0</v>
      </c>
    </row>
    <row r="13037" customFormat="false" ht="15" hidden="false" customHeight="false" outlineLevel="0" collapsed="false">
      <c r="A13037" s="0" t="s">
        <v>13135</v>
      </c>
      <c r="B13037" s="0" t="s">
        <v>89</v>
      </c>
      <c r="C13037" s="0" t="s">
        <v>85</v>
      </c>
      <c r="D13037" s="0" t="s">
        <v>90</v>
      </c>
      <c r="E13037" s="14" t="n">
        <v>45343</v>
      </c>
      <c r="F13037" s="14" t="n">
        <v>45353</v>
      </c>
      <c r="G13037" s="0" t="n">
        <v>204</v>
      </c>
      <c r="H13037" s="0" t="n">
        <v>86</v>
      </c>
      <c r="I13037" s="0" t="n">
        <v>154</v>
      </c>
      <c r="J13037" s="0" t="n">
        <v>856</v>
      </c>
      <c r="K13037" s="0" t="n">
        <v>1195</v>
      </c>
      <c r="L13037" s="15" t="s">
        <v>87</v>
      </c>
      <c r="M13037" s="0" t="n">
        <v>10</v>
      </c>
      <c r="N13037" s="16" t="n">
        <f aca="false">I13037*K13037</f>
        <v>184030</v>
      </c>
      <c r="O13037" s="16" t="n">
        <f aca="false">I13037*(K13037-J13037)</f>
        <v>52206</v>
      </c>
      <c r="P13037" s="15" t="n">
        <f aca="false">K13037-J13037</f>
        <v>339</v>
      </c>
      <c r="Q13037" s="0" t="str">
        <f aca="false">IF(G13037=0,"Out of stock",IF(G13037&lt;H13037,"Understocked",IF(G13037&gt;Summary!$B$6*H13037,"Overstocked","Healthy")))</f>
        <v>Healthy</v>
      </c>
      <c r="R13037" s="0" t="str">
        <f aca="false">IF(I13037&gt;=Summary!$B$7,"Fast",IF(I13037&lt;Summary!$B$8,"Slow","Medium"))</f>
        <v>Medium</v>
      </c>
      <c r="S13037" s="15" t="n">
        <f aca="false">IF(M13037&gt;Summary!$B$5,1,0)</f>
        <v>1</v>
      </c>
      <c r="T13037" s="16" t="n">
        <f aca="false">IF(Q13037="Overstocked",(G13037-Summary!$B$6*H13037)*J13037,0)</f>
        <v>0</v>
      </c>
    </row>
    <row r="13038" customFormat="false" ht="15" hidden="false" customHeight="false" outlineLevel="0" collapsed="false">
      <c r="A13038" s="0" t="s">
        <v>13136</v>
      </c>
      <c r="B13038" s="0" t="s">
        <v>77</v>
      </c>
      <c r="C13038" s="0" t="s">
        <v>78</v>
      </c>
      <c r="D13038" s="0" t="s">
        <v>79</v>
      </c>
      <c r="E13038" s="14" t="n">
        <v>45277</v>
      </c>
      <c r="F13038" s="14" t="n">
        <v>45281</v>
      </c>
      <c r="G13038" s="0" t="n">
        <v>24</v>
      </c>
      <c r="H13038" s="0" t="n">
        <v>117</v>
      </c>
      <c r="I13038" s="0" t="n">
        <v>29</v>
      </c>
      <c r="J13038" s="0" t="n">
        <v>391</v>
      </c>
      <c r="K13038" s="0" t="n">
        <v>776</v>
      </c>
      <c r="L13038" s="15" t="s">
        <v>80</v>
      </c>
      <c r="M13038" s="0" t="n">
        <v>4</v>
      </c>
      <c r="N13038" s="16" t="n">
        <f aca="false">I13038*K13038</f>
        <v>22504</v>
      </c>
      <c r="O13038" s="16" t="n">
        <f aca="false">I13038*(K13038-J13038)</f>
        <v>11165</v>
      </c>
      <c r="P13038" s="15" t="n">
        <f aca="false">K13038-J13038</f>
        <v>385</v>
      </c>
      <c r="Q13038" s="0" t="str">
        <f aca="false">IF(G13038=0,"Out of stock",IF(G13038&lt;H13038,"Understocked",IF(G13038&gt;Summary!$B$6*H13038,"Overstocked","Healthy")))</f>
        <v>Understocked</v>
      </c>
      <c r="R13038" s="0" t="str">
        <f aca="false">IF(I13038&gt;=Summary!$B$7,"Fast",IF(I13038&lt;Summary!$B$8,"Slow","Medium"))</f>
        <v>Slow</v>
      </c>
      <c r="S13038" s="15" t="n">
        <f aca="false">IF(M13038&gt;Summary!$B$5,1,0)</f>
        <v>0</v>
      </c>
      <c r="T13038" s="16" t="n">
        <f aca="false">IF(Q13038="Overstocked",(G13038-Summary!$B$6*H13038)*J13038,0)</f>
        <v>0</v>
      </c>
    </row>
    <row r="13039" customFormat="false" ht="15" hidden="false" customHeight="false" outlineLevel="0" collapsed="false">
      <c r="A13039" s="0" t="s">
        <v>13137</v>
      </c>
      <c r="B13039" s="0" t="s">
        <v>123</v>
      </c>
      <c r="C13039" s="0" t="s">
        <v>78</v>
      </c>
      <c r="D13039" s="0" t="s">
        <v>79</v>
      </c>
      <c r="E13039" s="14" t="n">
        <v>45322</v>
      </c>
      <c r="F13039" s="14" t="n">
        <v>45323</v>
      </c>
      <c r="G13039" s="0" t="n">
        <v>119</v>
      </c>
      <c r="H13039" s="0" t="n">
        <v>128</v>
      </c>
      <c r="I13039" s="0" t="n">
        <v>8</v>
      </c>
      <c r="J13039" s="0" t="n">
        <v>627</v>
      </c>
      <c r="K13039" s="0" t="n">
        <v>732</v>
      </c>
      <c r="L13039" s="15" t="s">
        <v>80</v>
      </c>
      <c r="M13039" s="0" t="n">
        <v>1</v>
      </c>
      <c r="N13039" s="16" t="n">
        <f aca="false">I13039*K13039</f>
        <v>5856</v>
      </c>
      <c r="O13039" s="16" t="n">
        <f aca="false">I13039*(K13039-J13039)</f>
        <v>840</v>
      </c>
      <c r="P13039" s="15" t="n">
        <f aca="false">K13039-J13039</f>
        <v>105</v>
      </c>
      <c r="Q13039" s="0" t="str">
        <f aca="false">IF(G13039=0,"Out of stock",IF(G13039&lt;H13039,"Understocked",IF(G13039&gt;Summary!$B$6*H13039,"Overstocked","Healthy")))</f>
        <v>Understocked</v>
      </c>
      <c r="R13039" s="0" t="str">
        <f aca="false">IF(I13039&gt;=Summary!$B$7,"Fast",IF(I13039&lt;Summary!$B$8,"Slow","Medium"))</f>
        <v>Slow</v>
      </c>
      <c r="S13039" s="15" t="n">
        <f aca="false">IF(M13039&gt;Summary!$B$5,1,0)</f>
        <v>0</v>
      </c>
      <c r="T13039" s="16" t="n">
        <f aca="false">IF(Q13039="Overstocked",(G13039-Summary!$B$6*H13039)*J13039,0)</f>
        <v>0</v>
      </c>
    </row>
    <row r="13040" customFormat="false" ht="15" hidden="false" customHeight="false" outlineLevel="0" collapsed="false">
      <c r="A13040" s="0" t="s">
        <v>13138</v>
      </c>
      <c r="B13040" s="0" t="s">
        <v>123</v>
      </c>
      <c r="C13040" s="0" t="s">
        <v>104</v>
      </c>
      <c r="D13040" s="0" t="s">
        <v>86</v>
      </c>
      <c r="E13040" s="14" t="n">
        <v>44957</v>
      </c>
      <c r="F13040" s="14" t="n">
        <v>44961</v>
      </c>
      <c r="G13040" s="0" t="n">
        <v>35</v>
      </c>
      <c r="H13040" s="0" t="n">
        <v>105</v>
      </c>
      <c r="I13040" s="0" t="n">
        <v>269</v>
      </c>
      <c r="J13040" s="0" t="n">
        <v>1213</v>
      </c>
      <c r="K13040" s="0" t="n">
        <v>1507</v>
      </c>
      <c r="L13040" s="15" t="s">
        <v>93</v>
      </c>
      <c r="M13040" s="0" t="n">
        <v>4</v>
      </c>
      <c r="N13040" s="16" t="n">
        <f aca="false">I13040*K13040</f>
        <v>405383</v>
      </c>
      <c r="O13040" s="16" t="n">
        <f aca="false">I13040*(K13040-J13040)</f>
        <v>79086</v>
      </c>
      <c r="P13040" s="15" t="n">
        <f aca="false">K13040-J13040</f>
        <v>294</v>
      </c>
      <c r="Q13040" s="0" t="str">
        <f aca="false">IF(G13040=0,"Out of stock",IF(G13040&lt;H13040,"Understocked",IF(G13040&gt;Summary!$B$6*H13040,"Overstocked","Healthy")))</f>
        <v>Understocked</v>
      </c>
      <c r="R13040" s="0" t="str">
        <f aca="false">IF(I13040&gt;=Summary!$B$7,"Fast",IF(I13040&lt;Summary!$B$8,"Slow","Medium"))</f>
        <v>Fast</v>
      </c>
      <c r="S13040" s="15" t="n">
        <f aca="false">IF(M13040&gt;Summary!$B$5,1,0)</f>
        <v>0</v>
      </c>
      <c r="T13040" s="16" t="n">
        <f aca="false">IF(Q13040="Overstocked",(G13040-Summary!$B$6*H13040)*J13040,0)</f>
        <v>0</v>
      </c>
    </row>
    <row r="13041" customFormat="false" ht="15" hidden="false" customHeight="false" outlineLevel="0" collapsed="false">
      <c r="A13041" s="0" t="s">
        <v>13139</v>
      </c>
      <c r="B13041" s="0" t="s">
        <v>89</v>
      </c>
      <c r="C13041" s="0" t="s">
        <v>78</v>
      </c>
      <c r="D13041" s="0" t="s">
        <v>90</v>
      </c>
      <c r="E13041" s="14" t="n">
        <v>45601</v>
      </c>
      <c r="F13041" s="14" t="n">
        <v>45604</v>
      </c>
      <c r="G13041" s="0" t="n">
        <v>269</v>
      </c>
      <c r="H13041" s="0" t="n">
        <v>74</v>
      </c>
      <c r="I13041" s="0" t="n">
        <v>296</v>
      </c>
      <c r="J13041" s="0" t="n">
        <v>882</v>
      </c>
      <c r="K13041" s="0" t="n">
        <v>1336</v>
      </c>
      <c r="L13041" s="15" t="s">
        <v>82</v>
      </c>
      <c r="M13041" s="0" t="n">
        <v>3</v>
      </c>
      <c r="N13041" s="16" t="n">
        <f aca="false">I13041*K13041</f>
        <v>395456</v>
      </c>
      <c r="O13041" s="16" t="n">
        <f aca="false">I13041*(K13041-J13041)</f>
        <v>134384</v>
      </c>
      <c r="P13041" s="15" t="n">
        <f aca="false">K13041-J13041</f>
        <v>454</v>
      </c>
      <c r="Q13041" s="0" t="str">
        <f aca="false">IF(G13041=0,"Out of stock",IF(G13041&lt;H13041,"Understocked",IF(G13041&gt;Summary!$B$6*H13041,"Overstocked","Healthy")))</f>
        <v>Healthy</v>
      </c>
      <c r="R13041" s="0" t="str">
        <f aca="false">IF(I13041&gt;=Summary!$B$7,"Fast",IF(I13041&lt;Summary!$B$8,"Slow","Medium"))</f>
        <v>Fast</v>
      </c>
      <c r="S13041" s="15" t="n">
        <f aca="false">IF(M13041&gt;Summary!$B$5,1,0)</f>
        <v>0</v>
      </c>
      <c r="T13041" s="16" t="n">
        <f aca="false">IF(Q13041="Overstocked",(G13041-Summary!$B$6*H13041)*J13041,0)</f>
        <v>0</v>
      </c>
    </row>
    <row r="13042" customFormat="false" ht="15" hidden="false" customHeight="false" outlineLevel="0" collapsed="false">
      <c r="A13042" s="0" t="s">
        <v>13140</v>
      </c>
      <c r="B13042" s="0" t="s">
        <v>89</v>
      </c>
      <c r="C13042" s="0" t="s">
        <v>78</v>
      </c>
      <c r="D13042" s="0" t="s">
        <v>102</v>
      </c>
      <c r="E13042" s="14" t="n">
        <v>45149</v>
      </c>
      <c r="F13042" s="14" t="n">
        <v>45153</v>
      </c>
      <c r="G13042" s="0" t="n">
        <v>302</v>
      </c>
      <c r="H13042" s="0" t="n">
        <v>131</v>
      </c>
      <c r="I13042" s="0" t="n">
        <v>18</v>
      </c>
      <c r="J13042" s="0" t="n">
        <v>1938</v>
      </c>
      <c r="K13042" s="0" t="n">
        <v>2066</v>
      </c>
      <c r="L13042" s="15" t="s">
        <v>87</v>
      </c>
      <c r="M13042" s="0" t="n">
        <v>4</v>
      </c>
      <c r="N13042" s="16" t="n">
        <f aca="false">I13042*K13042</f>
        <v>37188</v>
      </c>
      <c r="O13042" s="16" t="n">
        <f aca="false">I13042*(K13042-J13042)</f>
        <v>2304</v>
      </c>
      <c r="P13042" s="15" t="n">
        <f aca="false">K13042-J13042</f>
        <v>128</v>
      </c>
      <c r="Q13042" s="0" t="str">
        <f aca="false">IF(G13042=0,"Out of stock",IF(G13042&lt;H13042,"Understocked",IF(G13042&gt;Summary!$B$6*H13042,"Overstocked","Healthy")))</f>
        <v>Healthy</v>
      </c>
      <c r="R13042" s="0" t="str">
        <f aca="false">IF(I13042&gt;=Summary!$B$7,"Fast",IF(I13042&lt;Summary!$B$8,"Slow","Medium"))</f>
        <v>Slow</v>
      </c>
      <c r="S13042" s="15" t="n">
        <f aca="false">IF(M13042&gt;Summary!$B$5,1,0)</f>
        <v>0</v>
      </c>
      <c r="T13042" s="16" t="n">
        <f aca="false">IF(Q13042="Overstocked",(G13042-Summary!$B$6*H13042)*J13042,0)</f>
        <v>0</v>
      </c>
    </row>
    <row r="13043" customFormat="false" ht="15" hidden="false" customHeight="false" outlineLevel="0" collapsed="false">
      <c r="A13043" s="0" t="s">
        <v>13141</v>
      </c>
      <c r="B13043" s="0" t="s">
        <v>115</v>
      </c>
      <c r="C13043" s="0" t="s">
        <v>85</v>
      </c>
      <c r="D13043" s="0" t="s">
        <v>90</v>
      </c>
      <c r="E13043" s="14" t="n">
        <v>45390</v>
      </c>
      <c r="F13043" s="14" t="n">
        <v>45391</v>
      </c>
      <c r="G13043" s="0" t="n">
        <v>188</v>
      </c>
      <c r="H13043" s="0" t="n">
        <v>94</v>
      </c>
      <c r="I13043" s="0" t="n">
        <v>105</v>
      </c>
      <c r="J13043" s="0" t="n">
        <v>1402</v>
      </c>
      <c r="K13043" s="0" t="n">
        <v>1896</v>
      </c>
      <c r="L13043" s="15" t="s">
        <v>97</v>
      </c>
      <c r="M13043" s="0" t="n">
        <v>1</v>
      </c>
      <c r="N13043" s="16" t="n">
        <f aca="false">I13043*K13043</f>
        <v>199080</v>
      </c>
      <c r="O13043" s="16" t="n">
        <f aca="false">I13043*(K13043-J13043)</f>
        <v>51870</v>
      </c>
      <c r="P13043" s="15" t="n">
        <f aca="false">K13043-J13043</f>
        <v>494</v>
      </c>
      <c r="Q13043" s="0" t="str">
        <f aca="false">IF(G13043=0,"Out of stock",IF(G13043&lt;H13043,"Understocked",IF(G13043&gt;Summary!$B$6*H13043,"Overstocked","Healthy")))</f>
        <v>Healthy</v>
      </c>
      <c r="R13043" s="0" t="str">
        <f aca="false">IF(I13043&gt;=Summary!$B$7,"Fast",IF(I13043&lt;Summary!$B$8,"Slow","Medium"))</f>
        <v>Medium</v>
      </c>
      <c r="S13043" s="15" t="n">
        <f aca="false">IF(M13043&gt;Summary!$B$5,1,0)</f>
        <v>0</v>
      </c>
      <c r="T13043" s="16" t="n">
        <f aca="false">IF(Q13043="Overstocked",(G13043-Summary!$B$6*H13043)*J13043,0)</f>
        <v>0</v>
      </c>
    </row>
    <row r="13044" customFormat="false" ht="15" hidden="false" customHeight="false" outlineLevel="0" collapsed="false">
      <c r="A13044" s="0" t="s">
        <v>13142</v>
      </c>
      <c r="B13044" s="0" t="s">
        <v>101</v>
      </c>
      <c r="C13044" s="0" t="s">
        <v>104</v>
      </c>
      <c r="D13044" s="0" t="s">
        <v>102</v>
      </c>
      <c r="E13044" s="14" t="n">
        <v>45045</v>
      </c>
      <c r="F13044" s="14" t="n">
        <v>45055</v>
      </c>
      <c r="G13044" s="0" t="n">
        <v>484</v>
      </c>
      <c r="H13044" s="0" t="n">
        <v>143</v>
      </c>
      <c r="I13044" s="0" t="n">
        <v>218</v>
      </c>
      <c r="J13044" s="0" t="n">
        <v>1147</v>
      </c>
      <c r="K13044" s="0" t="n">
        <v>1329</v>
      </c>
      <c r="L13044" s="15" t="s">
        <v>82</v>
      </c>
      <c r="M13044" s="0" t="n">
        <v>10</v>
      </c>
      <c r="N13044" s="16" t="n">
        <f aca="false">I13044*K13044</f>
        <v>289722</v>
      </c>
      <c r="O13044" s="16" t="n">
        <f aca="false">I13044*(K13044-J13044)</f>
        <v>39676</v>
      </c>
      <c r="P13044" s="15" t="n">
        <f aca="false">K13044-J13044</f>
        <v>182</v>
      </c>
      <c r="Q13044" s="0" t="str">
        <f aca="false">IF(G13044=0,"Out of stock",IF(G13044&lt;H13044,"Understocked",IF(G13044&gt;Summary!$B$6*H13044,"Overstocked","Healthy")))</f>
        <v>Healthy</v>
      </c>
      <c r="R13044" s="0" t="str">
        <f aca="false">IF(I13044&gt;=Summary!$B$7,"Fast",IF(I13044&lt;Summary!$B$8,"Slow","Medium"))</f>
        <v>Fast</v>
      </c>
      <c r="S13044" s="15" t="n">
        <f aca="false">IF(M13044&gt;Summary!$B$5,1,0)</f>
        <v>1</v>
      </c>
      <c r="T13044" s="16" t="n">
        <f aca="false">IF(Q13044="Overstocked",(G13044-Summary!$B$6*H13044)*J13044,0)</f>
        <v>0</v>
      </c>
    </row>
    <row r="13045" customFormat="false" ht="15" hidden="false" customHeight="false" outlineLevel="0" collapsed="false">
      <c r="A13045" s="0" t="s">
        <v>13143</v>
      </c>
      <c r="B13045" s="0" t="s">
        <v>107</v>
      </c>
      <c r="C13045" s="0" t="s">
        <v>85</v>
      </c>
      <c r="D13045" s="0" t="s">
        <v>79</v>
      </c>
      <c r="E13045" s="14" t="n">
        <v>45252</v>
      </c>
      <c r="F13045" s="14" t="n">
        <v>45262</v>
      </c>
      <c r="G13045" s="0" t="n">
        <v>456</v>
      </c>
      <c r="H13045" s="0" t="n">
        <v>51</v>
      </c>
      <c r="I13045" s="0" t="n">
        <v>114</v>
      </c>
      <c r="J13045" s="0" t="n">
        <v>1244</v>
      </c>
      <c r="K13045" s="0" t="n">
        <v>1478</v>
      </c>
      <c r="L13045" s="15" t="s">
        <v>93</v>
      </c>
      <c r="M13045" s="0" t="n">
        <v>10</v>
      </c>
      <c r="N13045" s="16" t="n">
        <f aca="false">I13045*K13045</f>
        <v>168492</v>
      </c>
      <c r="O13045" s="16" t="n">
        <f aca="false">I13045*(K13045-J13045)</f>
        <v>26676</v>
      </c>
      <c r="P13045" s="15" t="n">
        <f aca="false">K13045-J13045</f>
        <v>234</v>
      </c>
      <c r="Q13045" s="0" t="str">
        <f aca="false">IF(G13045=0,"Out of stock",IF(G13045&lt;H13045,"Understocked",IF(G13045&gt;Summary!$B$6*H13045,"Overstocked","Healthy")))</f>
        <v>Overstocked</v>
      </c>
      <c r="R13045" s="0" t="str">
        <f aca="false">IF(I13045&gt;=Summary!$B$7,"Fast",IF(I13045&lt;Summary!$B$8,"Slow","Medium"))</f>
        <v>Medium</v>
      </c>
      <c r="S13045" s="15" t="n">
        <f aca="false">IF(M13045&gt;Summary!$B$5,1,0)</f>
        <v>1</v>
      </c>
      <c r="T13045" s="16" t="n">
        <f aca="false">IF(Q13045="Overstocked",(G13045-Summary!$B$6*H13045)*J13045,0)</f>
        <v>313488</v>
      </c>
    </row>
    <row r="13046" customFormat="false" ht="15" hidden="false" customHeight="false" outlineLevel="0" collapsed="false">
      <c r="A13046" s="0" t="s">
        <v>13144</v>
      </c>
      <c r="B13046" s="0" t="s">
        <v>113</v>
      </c>
      <c r="C13046" s="0" t="s">
        <v>104</v>
      </c>
      <c r="D13046" s="0" t="s">
        <v>86</v>
      </c>
      <c r="E13046" s="14" t="n">
        <v>45236</v>
      </c>
      <c r="F13046" s="14" t="n">
        <v>45243</v>
      </c>
      <c r="G13046" s="0" t="n">
        <v>478</v>
      </c>
      <c r="H13046" s="0" t="n">
        <v>141</v>
      </c>
      <c r="I13046" s="0" t="n">
        <v>228</v>
      </c>
      <c r="J13046" s="0" t="n">
        <v>1040</v>
      </c>
      <c r="K13046" s="0" t="n">
        <v>1388</v>
      </c>
      <c r="L13046" s="15" t="s">
        <v>97</v>
      </c>
      <c r="M13046" s="0" t="n">
        <v>7</v>
      </c>
      <c r="N13046" s="16" t="n">
        <f aca="false">I13046*K13046</f>
        <v>316464</v>
      </c>
      <c r="O13046" s="16" t="n">
        <f aca="false">I13046*(K13046-J13046)</f>
        <v>79344</v>
      </c>
      <c r="P13046" s="15" t="n">
        <f aca="false">K13046-J13046</f>
        <v>348</v>
      </c>
      <c r="Q13046" s="0" t="str">
        <f aca="false">IF(G13046=0,"Out of stock",IF(G13046&lt;H13046,"Understocked",IF(G13046&gt;Summary!$B$6*H13046,"Overstocked","Healthy")))</f>
        <v>Healthy</v>
      </c>
      <c r="R13046" s="0" t="str">
        <f aca="false">IF(I13046&gt;=Summary!$B$7,"Fast",IF(I13046&lt;Summary!$B$8,"Slow","Medium"))</f>
        <v>Fast</v>
      </c>
      <c r="S13046" s="15" t="n">
        <f aca="false">IF(M13046&gt;Summary!$B$5,1,0)</f>
        <v>0</v>
      </c>
      <c r="T13046" s="16" t="n">
        <f aca="false">IF(Q13046="Overstocked",(G13046-Summary!$B$6*H13046)*J13046,0)</f>
        <v>0</v>
      </c>
    </row>
    <row r="13047" customFormat="false" ht="15" hidden="false" customHeight="false" outlineLevel="0" collapsed="false">
      <c r="A13047" s="0" t="s">
        <v>13145</v>
      </c>
      <c r="B13047" s="0" t="s">
        <v>123</v>
      </c>
      <c r="C13047" s="0" t="s">
        <v>85</v>
      </c>
      <c r="D13047" s="0" t="s">
        <v>102</v>
      </c>
      <c r="E13047" s="14" t="n">
        <v>45186</v>
      </c>
      <c r="F13047" s="14" t="n">
        <v>45191</v>
      </c>
      <c r="G13047" s="0" t="n">
        <v>33</v>
      </c>
      <c r="H13047" s="0" t="n">
        <v>51</v>
      </c>
      <c r="I13047" s="0" t="n">
        <v>126</v>
      </c>
      <c r="J13047" s="0" t="n">
        <v>1862</v>
      </c>
      <c r="K13047" s="0" t="n">
        <v>2339</v>
      </c>
      <c r="L13047" s="15" t="s">
        <v>97</v>
      </c>
      <c r="M13047" s="0" t="n">
        <v>5</v>
      </c>
      <c r="N13047" s="16" t="n">
        <f aca="false">I13047*K13047</f>
        <v>294714</v>
      </c>
      <c r="O13047" s="16" t="n">
        <f aca="false">I13047*(K13047-J13047)</f>
        <v>60102</v>
      </c>
      <c r="P13047" s="15" t="n">
        <f aca="false">K13047-J13047</f>
        <v>477</v>
      </c>
      <c r="Q13047" s="0" t="str">
        <f aca="false">IF(G13047=0,"Out of stock",IF(G13047&lt;H13047,"Understocked",IF(G13047&gt;Summary!$B$6*H13047,"Overstocked","Healthy")))</f>
        <v>Understocked</v>
      </c>
      <c r="R13047" s="0" t="str">
        <f aca="false">IF(I13047&gt;=Summary!$B$7,"Fast",IF(I13047&lt;Summary!$B$8,"Slow","Medium"))</f>
        <v>Medium</v>
      </c>
      <c r="S13047" s="15" t="n">
        <f aca="false">IF(M13047&gt;Summary!$B$5,1,0)</f>
        <v>0</v>
      </c>
      <c r="T13047" s="16" t="n">
        <f aca="false">IF(Q13047="Overstocked",(G13047-Summary!$B$6*H13047)*J13047,0)</f>
        <v>0</v>
      </c>
    </row>
    <row r="13048" customFormat="false" ht="15" hidden="false" customHeight="false" outlineLevel="0" collapsed="false">
      <c r="A13048" s="0" t="s">
        <v>13146</v>
      </c>
      <c r="B13048" s="0" t="s">
        <v>89</v>
      </c>
      <c r="C13048" s="0" t="s">
        <v>96</v>
      </c>
      <c r="D13048" s="0" t="s">
        <v>102</v>
      </c>
      <c r="E13048" s="14" t="n">
        <v>44963</v>
      </c>
      <c r="F13048" s="14" t="n">
        <v>44972</v>
      </c>
      <c r="G13048" s="0" t="n">
        <v>306</v>
      </c>
      <c r="H13048" s="0" t="n">
        <v>77</v>
      </c>
      <c r="I13048" s="0" t="n">
        <v>7</v>
      </c>
      <c r="J13048" s="0" t="n">
        <v>1918</v>
      </c>
      <c r="K13048" s="0" t="n">
        <v>2117</v>
      </c>
      <c r="L13048" s="15" t="s">
        <v>97</v>
      </c>
      <c r="M13048" s="0" t="n">
        <v>9</v>
      </c>
      <c r="N13048" s="16" t="n">
        <f aca="false">I13048*K13048</f>
        <v>14819</v>
      </c>
      <c r="O13048" s="16" t="n">
        <f aca="false">I13048*(K13048-J13048)</f>
        <v>1393</v>
      </c>
      <c r="P13048" s="15" t="n">
        <f aca="false">K13048-J13048</f>
        <v>199</v>
      </c>
      <c r="Q13048" s="0" t="str">
        <f aca="false">IF(G13048=0,"Out of stock",IF(G13048&lt;H13048,"Understocked",IF(G13048&gt;Summary!$B$6*H13048,"Overstocked","Healthy")))</f>
        <v>Healthy</v>
      </c>
      <c r="R13048" s="0" t="str">
        <f aca="false">IF(I13048&gt;=Summary!$B$7,"Fast",IF(I13048&lt;Summary!$B$8,"Slow","Medium"))</f>
        <v>Slow</v>
      </c>
      <c r="S13048" s="15" t="n">
        <f aca="false">IF(M13048&gt;Summary!$B$5,1,0)</f>
        <v>1</v>
      </c>
      <c r="T13048" s="16" t="n">
        <f aca="false">IF(Q13048="Overstocked",(G13048-Summary!$B$6*H13048)*J13048,0)</f>
        <v>0</v>
      </c>
    </row>
    <row r="13049" customFormat="false" ht="15" hidden="false" customHeight="false" outlineLevel="0" collapsed="false">
      <c r="A13049" s="0" t="s">
        <v>13147</v>
      </c>
      <c r="B13049" s="0" t="s">
        <v>89</v>
      </c>
      <c r="C13049" s="0" t="s">
        <v>104</v>
      </c>
      <c r="D13049" s="0" t="s">
        <v>102</v>
      </c>
      <c r="E13049" s="14" t="n">
        <v>45506</v>
      </c>
      <c r="F13049" s="14" t="n">
        <v>45514</v>
      </c>
      <c r="G13049" s="0" t="n">
        <v>285</v>
      </c>
      <c r="H13049" s="0" t="n">
        <v>122</v>
      </c>
      <c r="I13049" s="0" t="n">
        <v>122</v>
      </c>
      <c r="J13049" s="0" t="n">
        <v>1258</v>
      </c>
      <c r="K13049" s="0" t="n">
        <v>1598</v>
      </c>
      <c r="L13049" s="15" t="s">
        <v>87</v>
      </c>
      <c r="M13049" s="0" t="n">
        <v>8</v>
      </c>
      <c r="N13049" s="16" t="n">
        <f aca="false">I13049*K13049</f>
        <v>194956</v>
      </c>
      <c r="O13049" s="16" t="n">
        <f aca="false">I13049*(K13049-J13049)</f>
        <v>41480</v>
      </c>
      <c r="P13049" s="15" t="n">
        <f aca="false">K13049-J13049</f>
        <v>340</v>
      </c>
      <c r="Q13049" s="0" t="str">
        <f aca="false">IF(G13049=0,"Out of stock",IF(G13049&lt;H13049,"Understocked",IF(G13049&gt;Summary!$B$6*H13049,"Overstocked","Healthy")))</f>
        <v>Healthy</v>
      </c>
      <c r="R13049" s="0" t="str">
        <f aca="false">IF(I13049&gt;=Summary!$B$7,"Fast",IF(I13049&lt;Summary!$B$8,"Slow","Medium"))</f>
        <v>Medium</v>
      </c>
      <c r="S13049" s="15" t="n">
        <f aca="false">IF(M13049&gt;Summary!$B$5,1,0)</f>
        <v>1</v>
      </c>
      <c r="T13049" s="16" t="n">
        <f aca="false">IF(Q13049="Overstocked",(G13049-Summary!$B$6*H13049)*J13049,0)</f>
        <v>0</v>
      </c>
    </row>
    <row r="13050" customFormat="false" ht="15" hidden="false" customHeight="false" outlineLevel="0" collapsed="false">
      <c r="A13050" s="0" t="s">
        <v>13148</v>
      </c>
      <c r="B13050" s="0" t="s">
        <v>113</v>
      </c>
      <c r="C13050" s="0" t="s">
        <v>96</v>
      </c>
      <c r="D13050" s="0" t="s">
        <v>90</v>
      </c>
      <c r="E13050" s="14" t="n">
        <v>45304</v>
      </c>
      <c r="F13050" s="14" t="n">
        <v>45305</v>
      </c>
      <c r="G13050" s="0" t="n">
        <v>266</v>
      </c>
      <c r="H13050" s="0" t="n">
        <v>141</v>
      </c>
      <c r="I13050" s="0" t="n">
        <v>223</v>
      </c>
      <c r="J13050" s="0" t="n">
        <v>1430</v>
      </c>
      <c r="K13050" s="0" t="n">
        <v>1693</v>
      </c>
      <c r="L13050" s="15" t="s">
        <v>87</v>
      </c>
      <c r="M13050" s="0" t="n">
        <v>1</v>
      </c>
      <c r="N13050" s="16" t="n">
        <f aca="false">I13050*K13050</f>
        <v>377539</v>
      </c>
      <c r="O13050" s="16" t="n">
        <f aca="false">I13050*(K13050-J13050)</f>
        <v>58649</v>
      </c>
      <c r="P13050" s="15" t="n">
        <f aca="false">K13050-J13050</f>
        <v>263</v>
      </c>
      <c r="Q13050" s="0" t="str">
        <f aca="false">IF(G13050=0,"Out of stock",IF(G13050&lt;H13050,"Understocked",IF(G13050&gt;Summary!$B$6*H13050,"Overstocked","Healthy")))</f>
        <v>Healthy</v>
      </c>
      <c r="R13050" s="0" t="str">
        <f aca="false">IF(I13050&gt;=Summary!$B$7,"Fast",IF(I13050&lt;Summary!$B$8,"Slow","Medium"))</f>
        <v>Fast</v>
      </c>
      <c r="S13050" s="15" t="n">
        <f aca="false">IF(M13050&gt;Summary!$B$5,1,0)</f>
        <v>0</v>
      </c>
      <c r="T13050" s="16" t="n">
        <f aca="false">IF(Q13050="Overstocked",(G13050-Summary!$B$6*H13050)*J13050,0)</f>
        <v>0</v>
      </c>
    </row>
    <row r="13051" customFormat="false" ht="15" hidden="false" customHeight="false" outlineLevel="0" collapsed="false">
      <c r="A13051" s="0" t="s">
        <v>13149</v>
      </c>
      <c r="B13051" s="0" t="s">
        <v>111</v>
      </c>
      <c r="C13051" s="0" t="s">
        <v>104</v>
      </c>
      <c r="D13051" s="0" t="s">
        <v>90</v>
      </c>
      <c r="E13051" s="14" t="n">
        <v>45218</v>
      </c>
      <c r="F13051" s="14" t="n">
        <v>45223</v>
      </c>
      <c r="G13051" s="0" t="n">
        <v>353</v>
      </c>
      <c r="H13051" s="0" t="n">
        <v>54</v>
      </c>
      <c r="I13051" s="0" t="n">
        <v>234</v>
      </c>
      <c r="J13051" s="0" t="n">
        <v>1918</v>
      </c>
      <c r="K13051" s="0" t="n">
        <v>2091</v>
      </c>
      <c r="L13051" s="15" t="s">
        <v>80</v>
      </c>
      <c r="M13051" s="0" t="n">
        <v>5</v>
      </c>
      <c r="N13051" s="16" t="n">
        <f aca="false">I13051*K13051</f>
        <v>489294</v>
      </c>
      <c r="O13051" s="16" t="n">
        <f aca="false">I13051*(K13051-J13051)</f>
        <v>40482</v>
      </c>
      <c r="P13051" s="15" t="n">
        <f aca="false">K13051-J13051</f>
        <v>173</v>
      </c>
      <c r="Q13051" s="0" t="str">
        <f aca="false">IF(G13051=0,"Out of stock",IF(G13051&lt;H13051,"Understocked",IF(G13051&gt;Summary!$B$6*H13051,"Overstocked","Healthy")))</f>
        <v>Overstocked</v>
      </c>
      <c r="R13051" s="0" t="str">
        <f aca="false">IF(I13051&gt;=Summary!$B$7,"Fast",IF(I13051&lt;Summary!$B$8,"Slow","Medium"))</f>
        <v>Fast</v>
      </c>
      <c r="S13051" s="15" t="n">
        <f aca="false">IF(M13051&gt;Summary!$B$5,1,0)</f>
        <v>0</v>
      </c>
      <c r="T13051" s="16" t="n">
        <f aca="false">IF(Q13051="Overstocked",(G13051-Summary!$B$6*H13051)*J13051,0)</f>
        <v>262766</v>
      </c>
    </row>
    <row r="13052" customFormat="false" ht="15" hidden="false" customHeight="false" outlineLevel="0" collapsed="false">
      <c r="A13052" s="0" t="s">
        <v>13150</v>
      </c>
      <c r="B13052" s="0" t="s">
        <v>115</v>
      </c>
      <c r="C13052" s="0" t="s">
        <v>104</v>
      </c>
      <c r="D13052" s="0" t="s">
        <v>90</v>
      </c>
      <c r="E13052" s="14" t="n">
        <v>45167</v>
      </c>
      <c r="F13052" s="14" t="n">
        <v>45171</v>
      </c>
      <c r="G13052" s="0" t="n">
        <v>147</v>
      </c>
      <c r="H13052" s="0" t="n">
        <v>118</v>
      </c>
      <c r="I13052" s="0" t="n">
        <v>213</v>
      </c>
      <c r="J13052" s="0" t="n">
        <v>1962</v>
      </c>
      <c r="K13052" s="0" t="n">
        <v>2038</v>
      </c>
      <c r="L13052" s="15" t="s">
        <v>93</v>
      </c>
      <c r="M13052" s="0" t="n">
        <v>4</v>
      </c>
      <c r="N13052" s="16" t="n">
        <f aca="false">I13052*K13052</f>
        <v>434094</v>
      </c>
      <c r="O13052" s="16" t="n">
        <f aca="false">I13052*(K13052-J13052)</f>
        <v>16188</v>
      </c>
      <c r="P13052" s="15" t="n">
        <f aca="false">K13052-J13052</f>
        <v>76</v>
      </c>
      <c r="Q13052" s="0" t="str">
        <f aca="false">IF(G13052=0,"Out of stock",IF(G13052&lt;H13052,"Understocked",IF(G13052&gt;Summary!$B$6*H13052,"Overstocked","Healthy")))</f>
        <v>Healthy</v>
      </c>
      <c r="R13052" s="0" t="str">
        <f aca="false">IF(I13052&gt;=Summary!$B$7,"Fast",IF(I13052&lt;Summary!$B$8,"Slow","Medium"))</f>
        <v>Fast</v>
      </c>
      <c r="S13052" s="15" t="n">
        <f aca="false">IF(M13052&gt;Summary!$B$5,1,0)</f>
        <v>0</v>
      </c>
      <c r="T13052" s="16" t="n">
        <f aca="false">IF(Q13052="Overstocked",(G13052-Summary!$B$6*H13052)*J13052,0)</f>
        <v>0</v>
      </c>
    </row>
    <row r="13053" customFormat="false" ht="15" hidden="false" customHeight="false" outlineLevel="0" collapsed="false">
      <c r="A13053" s="0" t="s">
        <v>13151</v>
      </c>
      <c r="B13053" s="0" t="s">
        <v>84</v>
      </c>
      <c r="C13053" s="0" t="s">
        <v>96</v>
      </c>
      <c r="D13053" s="0" t="s">
        <v>92</v>
      </c>
      <c r="E13053" s="14" t="n">
        <v>44978</v>
      </c>
      <c r="F13053" s="14" t="n">
        <v>44988</v>
      </c>
      <c r="G13053" s="0" t="n">
        <v>278</v>
      </c>
      <c r="H13053" s="0" t="n">
        <v>117</v>
      </c>
      <c r="I13053" s="0" t="n">
        <v>62</v>
      </c>
      <c r="J13053" s="0" t="n">
        <v>1684</v>
      </c>
      <c r="K13053" s="0" t="n">
        <v>2150</v>
      </c>
      <c r="L13053" s="15" t="s">
        <v>80</v>
      </c>
      <c r="M13053" s="0" t="n">
        <v>10</v>
      </c>
      <c r="N13053" s="16" t="n">
        <f aca="false">I13053*K13053</f>
        <v>133300</v>
      </c>
      <c r="O13053" s="16" t="n">
        <f aca="false">I13053*(K13053-J13053)</f>
        <v>28892</v>
      </c>
      <c r="P13053" s="15" t="n">
        <f aca="false">K13053-J13053</f>
        <v>466</v>
      </c>
      <c r="Q13053" s="0" t="str">
        <f aca="false">IF(G13053=0,"Out of stock",IF(G13053&lt;H13053,"Understocked",IF(G13053&gt;Summary!$B$6*H13053,"Overstocked","Healthy")))</f>
        <v>Healthy</v>
      </c>
      <c r="R13053" s="0" t="str">
        <f aca="false">IF(I13053&gt;=Summary!$B$7,"Fast",IF(I13053&lt;Summary!$B$8,"Slow","Medium"))</f>
        <v>Slow</v>
      </c>
      <c r="S13053" s="15" t="n">
        <f aca="false">IF(M13053&gt;Summary!$B$5,1,0)</f>
        <v>1</v>
      </c>
      <c r="T13053" s="16" t="n">
        <f aca="false">IF(Q13053="Overstocked",(G13053-Summary!$B$6*H13053)*J13053,0)</f>
        <v>0</v>
      </c>
    </row>
    <row r="13054" customFormat="false" ht="15" hidden="false" customHeight="false" outlineLevel="0" collapsed="false">
      <c r="A13054" s="0" t="s">
        <v>13152</v>
      </c>
      <c r="B13054" s="0" t="s">
        <v>123</v>
      </c>
      <c r="C13054" s="0" t="s">
        <v>104</v>
      </c>
      <c r="D13054" s="0" t="s">
        <v>86</v>
      </c>
      <c r="E13054" s="14" t="n">
        <v>45042</v>
      </c>
      <c r="F13054" s="14" t="n">
        <v>45044</v>
      </c>
      <c r="G13054" s="0" t="n">
        <v>83</v>
      </c>
      <c r="H13054" s="0" t="n">
        <v>118</v>
      </c>
      <c r="I13054" s="0" t="n">
        <v>100</v>
      </c>
      <c r="J13054" s="0" t="n">
        <v>470</v>
      </c>
      <c r="K13054" s="0" t="n">
        <v>627</v>
      </c>
      <c r="L13054" s="15" t="s">
        <v>87</v>
      </c>
      <c r="M13054" s="0" t="n">
        <v>2</v>
      </c>
      <c r="N13054" s="16" t="n">
        <f aca="false">I13054*K13054</f>
        <v>62700</v>
      </c>
      <c r="O13054" s="16" t="n">
        <f aca="false">I13054*(K13054-J13054)</f>
        <v>15700</v>
      </c>
      <c r="P13054" s="15" t="n">
        <f aca="false">K13054-J13054</f>
        <v>157</v>
      </c>
      <c r="Q13054" s="0" t="str">
        <f aca="false">IF(G13054=0,"Out of stock",IF(G13054&lt;H13054,"Understocked",IF(G13054&gt;Summary!$B$6*H13054,"Overstocked","Healthy")))</f>
        <v>Understocked</v>
      </c>
      <c r="R13054" s="0" t="str">
        <f aca="false">IF(I13054&gt;=Summary!$B$7,"Fast",IF(I13054&lt;Summary!$B$8,"Slow","Medium"))</f>
        <v>Medium</v>
      </c>
      <c r="S13054" s="15" t="n">
        <f aca="false">IF(M13054&gt;Summary!$B$5,1,0)</f>
        <v>0</v>
      </c>
      <c r="T13054" s="16" t="n">
        <f aca="false">IF(Q13054="Overstocked",(G13054-Summary!$B$6*H13054)*J13054,0)</f>
        <v>0</v>
      </c>
    </row>
    <row r="13055" customFormat="false" ht="15" hidden="false" customHeight="false" outlineLevel="0" collapsed="false">
      <c r="A13055" s="0" t="s">
        <v>13153</v>
      </c>
      <c r="B13055" s="0" t="s">
        <v>101</v>
      </c>
      <c r="C13055" s="0" t="s">
        <v>85</v>
      </c>
      <c r="D13055" s="0" t="s">
        <v>102</v>
      </c>
      <c r="E13055" s="14" t="n">
        <v>45588</v>
      </c>
      <c r="F13055" s="14" t="n">
        <v>45591</v>
      </c>
      <c r="G13055" s="0" t="n">
        <v>73</v>
      </c>
      <c r="H13055" s="0" t="n">
        <v>128</v>
      </c>
      <c r="I13055" s="0" t="n">
        <v>235</v>
      </c>
      <c r="J13055" s="0" t="n">
        <v>1625</v>
      </c>
      <c r="K13055" s="0" t="n">
        <v>1992</v>
      </c>
      <c r="L13055" s="15" t="s">
        <v>82</v>
      </c>
      <c r="M13055" s="0" t="n">
        <v>3</v>
      </c>
      <c r="N13055" s="16" t="n">
        <f aca="false">I13055*K13055</f>
        <v>468120</v>
      </c>
      <c r="O13055" s="16" t="n">
        <f aca="false">I13055*(K13055-J13055)</f>
        <v>86245</v>
      </c>
      <c r="P13055" s="15" t="n">
        <f aca="false">K13055-J13055</f>
        <v>367</v>
      </c>
      <c r="Q13055" s="0" t="str">
        <f aca="false">IF(G13055=0,"Out of stock",IF(G13055&lt;H13055,"Understocked",IF(G13055&gt;Summary!$B$6*H13055,"Overstocked","Healthy")))</f>
        <v>Understocked</v>
      </c>
      <c r="R13055" s="0" t="str">
        <f aca="false">IF(I13055&gt;=Summary!$B$7,"Fast",IF(I13055&lt;Summary!$B$8,"Slow","Medium"))</f>
        <v>Fast</v>
      </c>
      <c r="S13055" s="15" t="n">
        <f aca="false">IF(M13055&gt;Summary!$B$5,1,0)</f>
        <v>0</v>
      </c>
      <c r="T13055" s="16" t="n">
        <f aca="false">IF(Q13055="Overstocked",(G13055-Summary!$B$6*H13055)*J13055,0)</f>
        <v>0</v>
      </c>
    </row>
    <row r="13056" customFormat="false" ht="15" hidden="false" customHeight="false" outlineLevel="0" collapsed="false">
      <c r="A13056" s="0" t="s">
        <v>13154</v>
      </c>
      <c r="B13056" s="0" t="s">
        <v>123</v>
      </c>
      <c r="C13056" s="0" t="s">
        <v>104</v>
      </c>
      <c r="D13056" s="0" t="s">
        <v>79</v>
      </c>
      <c r="E13056" s="14" t="n">
        <v>45105</v>
      </c>
      <c r="F13056" s="14" t="n">
        <v>45109</v>
      </c>
      <c r="G13056" s="0" t="n">
        <v>252</v>
      </c>
      <c r="H13056" s="0" t="n">
        <v>122</v>
      </c>
      <c r="I13056" s="0" t="n">
        <v>88</v>
      </c>
      <c r="J13056" s="0" t="n">
        <v>1608</v>
      </c>
      <c r="K13056" s="0" t="n">
        <v>1907</v>
      </c>
      <c r="L13056" s="15" t="s">
        <v>80</v>
      </c>
      <c r="M13056" s="0" t="n">
        <v>4</v>
      </c>
      <c r="N13056" s="16" t="n">
        <f aca="false">I13056*K13056</f>
        <v>167816</v>
      </c>
      <c r="O13056" s="16" t="n">
        <f aca="false">I13056*(K13056-J13056)</f>
        <v>26312</v>
      </c>
      <c r="P13056" s="15" t="n">
        <f aca="false">K13056-J13056</f>
        <v>299</v>
      </c>
      <c r="Q13056" s="0" t="str">
        <f aca="false">IF(G13056=0,"Out of stock",IF(G13056&lt;H13056,"Understocked",IF(G13056&gt;Summary!$B$6*H13056,"Overstocked","Healthy")))</f>
        <v>Healthy</v>
      </c>
      <c r="R13056" s="0" t="str">
        <f aca="false">IF(I13056&gt;=Summary!$B$7,"Fast",IF(I13056&lt;Summary!$B$8,"Slow","Medium"))</f>
        <v>Slow</v>
      </c>
      <c r="S13056" s="15" t="n">
        <f aca="false">IF(M13056&gt;Summary!$B$5,1,0)</f>
        <v>0</v>
      </c>
      <c r="T13056" s="16" t="n">
        <f aca="false">IF(Q13056="Overstocked",(G13056-Summary!$B$6*H13056)*J13056,0)</f>
        <v>0</v>
      </c>
    </row>
    <row r="13057" customFormat="false" ht="15" hidden="false" customHeight="false" outlineLevel="0" collapsed="false">
      <c r="A13057" s="0" t="s">
        <v>13155</v>
      </c>
      <c r="B13057" s="0" t="s">
        <v>101</v>
      </c>
      <c r="C13057" s="0" t="s">
        <v>85</v>
      </c>
      <c r="D13057" s="0" t="s">
        <v>79</v>
      </c>
      <c r="E13057" s="14" t="n">
        <v>44954</v>
      </c>
      <c r="F13057" s="14" t="n">
        <v>44963</v>
      </c>
      <c r="G13057" s="0" t="n">
        <v>197</v>
      </c>
      <c r="H13057" s="0" t="n">
        <v>57</v>
      </c>
      <c r="I13057" s="0" t="n">
        <v>105</v>
      </c>
      <c r="J13057" s="0" t="n">
        <v>1536</v>
      </c>
      <c r="K13057" s="0" t="n">
        <v>1870</v>
      </c>
      <c r="L13057" s="15" t="s">
        <v>82</v>
      </c>
      <c r="M13057" s="0" t="n">
        <v>9</v>
      </c>
      <c r="N13057" s="16" t="n">
        <f aca="false">I13057*K13057</f>
        <v>196350</v>
      </c>
      <c r="O13057" s="16" t="n">
        <f aca="false">I13057*(K13057-J13057)</f>
        <v>35070</v>
      </c>
      <c r="P13057" s="15" t="n">
        <f aca="false">K13057-J13057</f>
        <v>334</v>
      </c>
      <c r="Q13057" s="0" t="str">
        <f aca="false">IF(G13057=0,"Out of stock",IF(G13057&lt;H13057,"Understocked",IF(G13057&gt;Summary!$B$6*H13057,"Overstocked","Healthy")))</f>
        <v>Healthy</v>
      </c>
      <c r="R13057" s="0" t="str">
        <f aca="false">IF(I13057&gt;=Summary!$B$7,"Fast",IF(I13057&lt;Summary!$B$8,"Slow","Medium"))</f>
        <v>Medium</v>
      </c>
      <c r="S13057" s="15" t="n">
        <f aca="false">IF(M13057&gt;Summary!$B$5,1,0)</f>
        <v>1</v>
      </c>
      <c r="T13057" s="16" t="n">
        <f aca="false">IF(Q13057="Overstocked",(G13057-Summary!$B$6*H13057)*J13057,0)</f>
        <v>0</v>
      </c>
    </row>
    <row r="13058" customFormat="false" ht="15" hidden="false" customHeight="false" outlineLevel="0" collapsed="false">
      <c r="A13058" s="0" t="s">
        <v>13156</v>
      </c>
      <c r="B13058" s="0" t="s">
        <v>111</v>
      </c>
      <c r="C13058" s="0" t="s">
        <v>104</v>
      </c>
      <c r="D13058" s="0" t="s">
        <v>102</v>
      </c>
      <c r="E13058" s="14" t="n">
        <v>45645</v>
      </c>
      <c r="F13058" s="14" t="n">
        <v>45649</v>
      </c>
      <c r="G13058" s="0" t="n">
        <v>230</v>
      </c>
      <c r="H13058" s="0" t="n">
        <v>76</v>
      </c>
      <c r="I13058" s="0" t="n">
        <v>83</v>
      </c>
      <c r="J13058" s="0" t="n">
        <v>685</v>
      </c>
      <c r="K13058" s="0" t="n">
        <v>912</v>
      </c>
      <c r="L13058" s="15" t="s">
        <v>97</v>
      </c>
      <c r="M13058" s="0" t="n">
        <v>4</v>
      </c>
      <c r="N13058" s="16" t="n">
        <f aca="false">I13058*K13058</f>
        <v>75696</v>
      </c>
      <c r="O13058" s="16" t="n">
        <f aca="false">I13058*(K13058-J13058)</f>
        <v>18841</v>
      </c>
      <c r="P13058" s="15" t="n">
        <f aca="false">K13058-J13058</f>
        <v>227</v>
      </c>
      <c r="Q13058" s="0" t="str">
        <f aca="false">IF(G13058=0,"Out of stock",IF(G13058&lt;H13058,"Understocked",IF(G13058&gt;Summary!$B$6*H13058,"Overstocked","Healthy")))</f>
        <v>Healthy</v>
      </c>
      <c r="R13058" s="0" t="str">
        <f aca="false">IF(I13058&gt;=Summary!$B$7,"Fast",IF(I13058&lt;Summary!$B$8,"Slow","Medium"))</f>
        <v>Slow</v>
      </c>
      <c r="S13058" s="15" t="n">
        <f aca="false">IF(M13058&gt;Summary!$B$5,1,0)</f>
        <v>0</v>
      </c>
      <c r="T13058" s="16" t="n">
        <f aca="false">IF(Q13058="Overstocked",(G13058-Summary!$B$6*H13058)*J13058,0)</f>
        <v>0</v>
      </c>
    </row>
    <row r="13059" customFormat="false" ht="15" hidden="false" customHeight="false" outlineLevel="0" collapsed="false">
      <c r="A13059" s="0" t="s">
        <v>13157</v>
      </c>
      <c r="B13059" s="0" t="s">
        <v>115</v>
      </c>
      <c r="C13059" s="0" t="s">
        <v>85</v>
      </c>
      <c r="D13059" s="0" t="s">
        <v>92</v>
      </c>
      <c r="E13059" s="14" t="n">
        <v>45375</v>
      </c>
      <c r="F13059" s="14" t="n">
        <v>45384</v>
      </c>
      <c r="G13059" s="0" t="n">
        <v>392</v>
      </c>
      <c r="H13059" s="0" t="n">
        <v>150</v>
      </c>
      <c r="I13059" s="0" t="n">
        <v>57</v>
      </c>
      <c r="J13059" s="0" t="n">
        <v>859</v>
      </c>
      <c r="K13059" s="0" t="n">
        <v>1315</v>
      </c>
      <c r="L13059" s="15" t="s">
        <v>93</v>
      </c>
      <c r="M13059" s="0" t="n">
        <v>9</v>
      </c>
      <c r="N13059" s="16" t="n">
        <f aca="false">I13059*K13059</f>
        <v>74955</v>
      </c>
      <c r="O13059" s="16" t="n">
        <f aca="false">I13059*(K13059-J13059)</f>
        <v>25992</v>
      </c>
      <c r="P13059" s="15" t="n">
        <f aca="false">K13059-J13059</f>
        <v>456</v>
      </c>
      <c r="Q13059" s="0" t="str">
        <f aca="false">IF(G13059=0,"Out of stock",IF(G13059&lt;H13059,"Understocked",IF(G13059&gt;Summary!$B$6*H13059,"Overstocked","Healthy")))</f>
        <v>Healthy</v>
      </c>
      <c r="R13059" s="0" t="str">
        <f aca="false">IF(I13059&gt;=Summary!$B$7,"Fast",IF(I13059&lt;Summary!$B$8,"Slow","Medium"))</f>
        <v>Slow</v>
      </c>
      <c r="S13059" s="15" t="n">
        <f aca="false">IF(M13059&gt;Summary!$B$5,1,0)</f>
        <v>1</v>
      </c>
      <c r="T13059" s="16" t="n">
        <f aca="false">IF(Q13059="Overstocked",(G13059-Summary!$B$6*H13059)*J13059,0)</f>
        <v>0</v>
      </c>
    </row>
    <row r="13060" customFormat="false" ht="15" hidden="false" customHeight="false" outlineLevel="0" collapsed="false">
      <c r="A13060" s="0" t="s">
        <v>13158</v>
      </c>
      <c r="B13060" s="0" t="s">
        <v>77</v>
      </c>
      <c r="C13060" s="0" t="s">
        <v>104</v>
      </c>
      <c r="D13060" s="0" t="s">
        <v>102</v>
      </c>
      <c r="E13060" s="14" t="n">
        <v>45641</v>
      </c>
      <c r="F13060" s="14" t="n">
        <v>45650</v>
      </c>
      <c r="G13060" s="0" t="n">
        <v>209</v>
      </c>
      <c r="H13060" s="0" t="n">
        <v>50</v>
      </c>
      <c r="I13060" s="0" t="n">
        <v>297</v>
      </c>
      <c r="J13060" s="0" t="n">
        <v>1512</v>
      </c>
      <c r="K13060" s="0" t="n">
        <v>1596</v>
      </c>
      <c r="L13060" s="15" t="s">
        <v>82</v>
      </c>
      <c r="M13060" s="0" t="n">
        <v>9</v>
      </c>
      <c r="N13060" s="16" t="n">
        <f aca="false">I13060*K13060</f>
        <v>474012</v>
      </c>
      <c r="O13060" s="16" t="n">
        <f aca="false">I13060*(K13060-J13060)</f>
        <v>24948</v>
      </c>
      <c r="P13060" s="15" t="n">
        <f aca="false">K13060-J13060</f>
        <v>84</v>
      </c>
      <c r="Q13060" s="0" t="str">
        <f aca="false">IF(G13060=0,"Out of stock",IF(G13060&lt;H13060,"Understocked",IF(G13060&gt;Summary!$B$6*H13060,"Overstocked","Healthy")))</f>
        <v>Overstocked</v>
      </c>
      <c r="R13060" s="0" t="str">
        <f aca="false">IF(I13060&gt;=Summary!$B$7,"Fast",IF(I13060&lt;Summary!$B$8,"Slow","Medium"))</f>
        <v>Fast</v>
      </c>
      <c r="S13060" s="15" t="n">
        <f aca="false">IF(M13060&gt;Summary!$B$5,1,0)</f>
        <v>1</v>
      </c>
      <c r="T13060" s="16" t="n">
        <f aca="false">IF(Q13060="Overstocked",(G13060-Summary!$B$6*H13060)*J13060,0)</f>
        <v>13608</v>
      </c>
    </row>
    <row r="13061" customFormat="false" ht="15" hidden="false" customHeight="false" outlineLevel="0" collapsed="false">
      <c r="A13061" s="0" t="s">
        <v>13159</v>
      </c>
      <c r="B13061" s="0" t="s">
        <v>123</v>
      </c>
      <c r="C13061" s="0" t="s">
        <v>78</v>
      </c>
      <c r="D13061" s="0" t="s">
        <v>92</v>
      </c>
      <c r="E13061" s="14" t="n">
        <v>45152</v>
      </c>
      <c r="F13061" s="14" t="n">
        <v>45160</v>
      </c>
      <c r="G13061" s="0" t="n">
        <v>16</v>
      </c>
      <c r="H13061" s="0" t="n">
        <v>144</v>
      </c>
      <c r="I13061" s="0" t="n">
        <v>99</v>
      </c>
      <c r="J13061" s="0" t="n">
        <v>1995</v>
      </c>
      <c r="K13061" s="0" t="n">
        <v>2203</v>
      </c>
      <c r="L13061" s="15" t="s">
        <v>82</v>
      </c>
      <c r="M13061" s="0" t="n">
        <v>8</v>
      </c>
      <c r="N13061" s="16" t="n">
        <f aca="false">I13061*K13061</f>
        <v>218097</v>
      </c>
      <c r="O13061" s="16" t="n">
        <f aca="false">I13061*(K13061-J13061)</f>
        <v>20592</v>
      </c>
      <c r="P13061" s="15" t="n">
        <f aca="false">K13061-J13061</f>
        <v>208</v>
      </c>
      <c r="Q13061" s="0" t="str">
        <f aca="false">IF(G13061=0,"Out of stock",IF(G13061&lt;H13061,"Understocked",IF(G13061&gt;Summary!$B$6*H13061,"Overstocked","Healthy")))</f>
        <v>Understocked</v>
      </c>
      <c r="R13061" s="0" t="str">
        <f aca="false">IF(I13061&gt;=Summary!$B$7,"Fast",IF(I13061&lt;Summary!$B$8,"Slow","Medium"))</f>
        <v>Slow</v>
      </c>
      <c r="S13061" s="15" t="n">
        <f aca="false">IF(M13061&gt;Summary!$B$5,1,0)</f>
        <v>1</v>
      </c>
      <c r="T13061" s="16" t="n">
        <f aca="false">IF(Q13061="Overstocked",(G13061-Summary!$B$6*H13061)*J13061,0)</f>
        <v>0</v>
      </c>
    </row>
    <row r="13062" customFormat="false" ht="15" hidden="false" customHeight="false" outlineLevel="0" collapsed="false">
      <c r="A13062" s="0" t="s">
        <v>13160</v>
      </c>
      <c r="B13062" s="0" t="s">
        <v>123</v>
      </c>
      <c r="C13062" s="0" t="s">
        <v>78</v>
      </c>
      <c r="D13062" s="0" t="s">
        <v>79</v>
      </c>
      <c r="E13062" s="14" t="n">
        <v>45156</v>
      </c>
      <c r="F13062" s="14" t="n">
        <v>45162</v>
      </c>
      <c r="G13062" s="0" t="n">
        <v>16</v>
      </c>
      <c r="H13062" s="0" t="n">
        <v>127</v>
      </c>
      <c r="I13062" s="0" t="n">
        <v>101</v>
      </c>
      <c r="J13062" s="0" t="n">
        <v>1899</v>
      </c>
      <c r="K13062" s="0" t="n">
        <v>1971</v>
      </c>
      <c r="L13062" s="15" t="s">
        <v>87</v>
      </c>
      <c r="M13062" s="0" t="n">
        <v>6</v>
      </c>
      <c r="N13062" s="16" t="n">
        <f aca="false">I13062*K13062</f>
        <v>199071</v>
      </c>
      <c r="O13062" s="16" t="n">
        <f aca="false">I13062*(K13062-J13062)</f>
        <v>7272</v>
      </c>
      <c r="P13062" s="15" t="n">
        <f aca="false">K13062-J13062</f>
        <v>72</v>
      </c>
      <c r="Q13062" s="0" t="str">
        <f aca="false">IF(G13062=0,"Out of stock",IF(G13062&lt;H13062,"Understocked",IF(G13062&gt;Summary!$B$6*H13062,"Overstocked","Healthy")))</f>
        <v>Understocked</v>
      </c>
      <c r="R13062" s="0" t="str">
        <f aca="false">IF(I13062&gt;=Summary!$B$7,"Fast",IF(I13062&lt;Summary!$B$8,"Slow","Medium"))</f>
        <v>Medium</v>
      </c>
      <c r="S13062" s="15" t="n">
        <f aca="false">IF(M13062&gt;Summary!$B$5,1,0)</f>
        <v>0</v>
      </c>
      <c r="T13062" s="16" t="n">
        <f aca="false">IF(Q13062="Overstocked",(G13062-Summary!$B$6*H13062)*J13062,0)</f>
        <v>0</v>
      </c>
    </row>
    <row r="13063" customFormat="false" ht="15" hidden="false" customHeight="false" outlineLevel="0" collapsed="false">
      <c r="A13063" s="0" t="s">
        <v>13161</v>
      </c>
      <c r="B13063" s="0" t="s">
        <v>89</v>
      </c>
      <c r="C13063" s="0" t="s">
        <v>104</v>
      </c>
      <c r="D13063" s="0" t="s">
        <v>90</v>
      </c>
      <c r="E13063" s="14" t="n">
        <v>45477</v>
      </c>
      <c r="F13063" s="14" t="n">
        <v>45479</v>
      </c>
      <c r="G13063" s="0" t="n">
        <v>10</v>
      </c>
      <c r="H13063" s="0" t="n">
        <v>89</v>
      </c>
      <c r="I13063" s="0" t="n">
        <v>115</v>
      </c>
      <c r="J13063" s="0" t="n">
        <v>1514</v>
      </c>
      <c r="K13063" s="0" t="n">
        <v>1719</v>
      </c>
      <c r="L13063" s="15" t="s">
        <v>82</v>
      </c>
      <c r="M13063" s="0" t="n">
        <v>2</v>
      </c>
      <c r="N13063" s="16" t="n">
        <f aca="false">I13063*K13063</f>
        <v>197685</v>
      </c>
      <c r="O13063" s="16" t="n">
        <f aca="false">I13063*(K13063-J13063)</f>
        <v>23575</v>
      </c>
      <c r="P13063" s="15" t="n">
        <f aca="false">K13063-J13063</f>
        <v>205</v>
      </c>
      <c r="Q13063" s="0" t="str">
        <f aca="false">IF(G13063=0,"Out of stock",IF(G13063&lt;H13063,"Understocked",IF(G13063&gt;Summary!$B$6*H13063,"Overstocked","Healthy")))</f>
        <v>Understocked</v>
      </c>
      <c r="R13063" s="0" t="str">
        <f aca="false">IF(I13063&gt;=Summary!$B$7,"Fast",IF(I13063&lt;Summary!$B$8,"Slow","Medium"))</f>
        <v>Medium</v>
      </c>
      <c r="S13063" s="15" t="n">
        <f aca="false">IF(M13063&gt;Summary!$B$5,1,0)</f>
        <v>0</v>
      </c>
      <c r="T13063" s="16" t="n">
        <f aca="false">IF(Q13063="Overstocked",(G13063-Summary!$B$6*H13063)*J13063,0)</f>
        <v>0</v>
      </c>
    </row>
    <row r="13064" customFormat="false" ht="15" hidden="false" customHeight="false" outlineLevel="0" collapsed="false">
      <c r="A13064" s="0" t="s">
        <v>13162</v>
      </c>
      <c r="B13064" s="0" t="s">
        <v>115</v>
      </c>
      <c r="C13064" s="0" t="s">
        <v>96</v>
      </c>
      <c r="D13064" s="0" t="s">
        <v>86</v>
      </c>
      <c r="E13064" s="14" t="n">
        <v>45224</v>
      </c>
      <c r="F13064" s="14" t="n">
        <v>45233</v>
      </c>
      <c r="G13064" s="0" t="n">
        <v>471</v>
      </c>
      <c r="H13064" s="0" t="n">
        <v>77</v>
      </c>
      <c r="I13064" s="0" t="n">
        <v>206</v>
      </c>
      <c r="J13064" s="0" t="n">
        <v>496</v>
      </c>
      <c r="K13064" s="0" t="n">
        <v>567</v>
      </c>
      <c r="L13064" s="15" t="s">
        <v>82</v>
      </c>
      <c r="M13064" s="0" t="n">
        <v>9</v>
      </c>
      <c r="N13064" s="16" t="n">
        <f aca="false">I13064*K13064</f>
        <v>116802</v>
      </c>
      <c r="O13064" s="16" t="n">
        <f aca="false">I13064*(K13064-J13064)</f>
        <v>14626</v>
      </c>
      <c r="P13064" s="15" t="n">
        <f aca="false">K13064-J13064</f>
        <v>71</v>
      </c>
      <c r="Q13064" s="0" t="str">
        <f aca="false">IF(G13064=0,"Out of stock",IF(G13064&lt;H13064,"Understocked",IF(G13064&gt;Summary!$B$6*H13064,"Overstocked","Healthy")))</f>
        <v>Overstocked</v>
      </c>
      <c r="R13064" s="0" t="str">
        <f aca="false">IF(I13064&gt;=Summary!$B$7,"Fast",IF(I13064&lt;Summary!$B$8,"Slow","Medium"))</f>
        <v>Fast</v>
      </c>
      <c r="S13064" s="15" t="n">
        <f aca="false">IF(M13064&gt;Summary!$B$5,1,0)</f>
        <v>1</v>
      </c>
      <c r="T13064" s="16" t="n">
        <f aca="false">IF(Q13064="Overstocked",(G13064-Summary!$B$6*H13064)*J13064,0)</f>
        <v>80848</v>
      </c>
    </row>
    <row r="13065" customFormat="false" ht="15" hidden="false" customHeight="false" outlineLevel="0" collapsed="false">
      <c r="A13065" s="0" t="s">
        <v>13163</v>
      </c>
      <c r="B13065" s="0" t="s">
        <v>84</v>
      </c>
      <c r="C13065" s="0" t="s">
        <v>78</v>
      </c>
      <c r="D13065" s="0" t="s">
        <v>92</v>
      </c>
      <c r="E13065" s="14" t="n">
        <v>45220</v>
      </c>
      <c r="F13065" s="14" t="n">
        <v>45224</v>
      </c>
      <c r="G13065" s="0" t="n">
        <v>31</v>
      </c>
      <c r="H13065" s="0" t="n">
        <v>105</v>
      </c>
      <c r="I13065" s="0" t="n">
        <v>273</v>
      </c>
      <c r="J13065" s="0" t="n">
        <v>1976</v>
      </c>
      <c r="K13065" s="0" t="n">
        <v>2212</v>
      </c>
      <c r="L13065" s="15" t="s">
        <v>82</v>
      </c>
      <c r="M13065" s="0" t="n">
        <v>4</v>
      </c>
      <c r="N13065" s="16" t="n">
        <f aca="false">I13065*K13065</f>
        <v>603876</v>
      </c>
      <c r="O13065" s="16" t="n">
        <f aca="false">I13065*(K13065-J13065)</f>
        <v>64428</v>
      </c>
      <c r="P13065" s="15" t="n">
        <f aca="false">K13065-J13065</f>
        <v>236</v>
      </c>
      <c r="Q13065" s="0" t="str">
        <f aca="false">IF(G13065=0,"Out of stock",IF(G13065&lt;H13065,"Understocked",IF(G13065&gt;Summary!$B$6*H13065,"Overstocked","Healthy")))</f>
        <v>Understocked</v>
      </c>
      <c r="R13065" s="0" t="str">
        <f aca="false">IF(I13065&gt;=Summary!$B$7,"Fast",IF(I13065&lt;Summary!$B$8,"Slow","Medium"))</f>
        <v>Fast</v>
      </c>
      <c r="S13065" s="15" t="n">
        <f aca="false">IF(M13065&gt;Summary!$B$5,1,0)</f>
        <v>0</v>
      </c>
      <c r="T13065" s="16" t="n">
        <f aca="false">IF(Q13065="Overstocked",(G13065-Summary!$B$6*H13065)*J13065,0)</f>
        <v>0</v>
      </c>
    </row>
    <row r="13066" customFormat="false" ht="15" hidden="false" customHeight="false" outlineLevel="0" collapsed="false">
      <c r="A13066" s="0" t="s">
        <v>13164</v>
      </c>
      <c r="B13066" s="0" t="s">
        <v>107</v>
      </c>
      <c r="C13066" s="0" t="s">
        <v>96</v>
      </c>
      <c r="D13066" s="0" t="s">
        <v>90</v>
      </c>
      <c r="E13066" s="14" t="n">
        <v>45559</v>
      </c>
      <c r="F13066" s="14" t="n">
        <v>45568</v>
      </c>
      <c r="G13066" s="0" t="n">
        <v>141</v>
      </c>
      <c r="H13066" s="0" t="n">
        <v>110</v>
      </c>
      <c r="I13066" s="0" t="n">
        <v>266</v>
      </c>
      <c r="J13066" s="0" t="n">
        <v>935</v>
      </c>
      <c r="K13066" s="0" t="n">
        <v>1324</v>
      </c>
      <c r="L13066" s="15" t="s">
        <v>93</v>
      </c>
      <c r="M13066" s="0" t="n">
        <v>9</v>
      </c>
      <c r="N13066" s="16" t="n">
        <f aca="false">I13066*K13066</f>
        <v>352184</v>
      </c>
      <c r="O13066" s="16" t="n">
        <f aca="false">I13066*(K13066-J13066)</f>
        <v>103474</v>
      </c>
      <c r="P13066" s="15" t="n">
        <f aca="false">K13066-J13066</f>
        <v>389</v>
      </c>
      <c r="Q13066" s="0" t="str">
        <f aca="false">IF(G13066=0,"Out of stock",IF(G13066&lt;H13066,"Understocked",IF(G13066&gt;Summary!$B$6*H13066,"Overstocked","Healthy")))</f>
        <v>Healthy</v>
      </c>
      <c r="R13066" s="0" t="str">
        <f aca="false">IF(I13066&gt;=Summary!$B$7,"Fast",IF(I13066&lt;Summary!$B$8,"Slow","Medium"))</f>
        <v>Fast</v>
      </c>
      <c r="S13066" s="15" t="n">
        <f aca="false">IF(M13066&gt;Summary!$B$5,1,0)</f>
        <v>1</v>
      </c>
      <c r="T13066" s="16" t="n">
        <f aca="false">IF(Q13066="Overstocked",(G13066-Summary!$B$6*H13066)*J13066,0)</f>
        <v>0</v>
      </c>
    </row>
    <row r="13067" customFormat="false" ht="15" hidden="false" customHeight="false" outlineLevel="0" collapsed="false">
      <c r="A13067" s="0" t="s">
        <v>13165</v>
      </c>
      <c r="B13067" s="0" t="s">
        <v>77</v>
      </c>
      <c r="C13067" s="0" t="s">
        <v>104</v>
      </c>
      <c r="D13067" s="0" t="s">
        <v>79</v>
      </c>
      <c r="E13067" s="14" t="n">
        <v>44938</v>
      </c>
      <c r="F13067" s="14" t="n">
        <v>44947</v>
      </c>
      <c r="G13067" s="0" t="n">
        <v>121</v>
      </c>
      <c r="H13067" s="0" t="n">
        <v>117</v>
      </c>
      <c r="I13067" s="0" t="n">
        <v>76</v>
      </c>
      <c r="J13067" s="0" t="n">
        <v>446</v>
      </c>
      <c r="K13067" s="0" t="n">
        <v>788</v>
      </c>
      <c r="L13067" s="15" t="s">
        <v>82</v>
      </c>
      <c r="M13067" s="0" t="n">
        <v>9</v>
      </c>
      <c r="N13067" s="16" t="n">
        <f aca="false">I13067*K13067</f>
        <v>59888</v>
      </c>
      <c r="O13067" s="16" t="n">
        <f aca="false">I13067*(K13067-J13067)</f>
        <v>25992</v>
      </c>
      <c r="P13067" s="15" t="n">
        <f aca="false">K13067-J13067</f>
        <v>342</v>
      </c>
      <c r="Q13067" s="0" t="str">
        <f aca="false">IF(G13067=0,"Out of stock",IF(G13067&lt;H13067,"Understocked",IF(G13067&gt;Summary!$B$6*H13067,"Overstocked","Healthy")))</f>
        <v>Healthy</v>
      </c>
      <c r="R13067" s="0" t="str">
        <f aca="false">IF(I13067&gt;=Summary!$B$7,"Fast",IF(I13067&lt;Summary!$B$8,"Slow","Medium"))</f>
        <v>Slow</v>
      </c>
      <c r="S13067" s="15" t="n">
        <f aca="false">IF(M13067&gt;Summary!$B$5,1,0)</f>
        <v>1</v>
      </c>
      <c r="T13067" s="16" t="n">
        <f aca="false">IF(Q13067="Overstocked",(G13067-Summary!$B$6*H13067)*J13067,0)</f>
        <v>0</v>
      </c>
    </row>
    <row r="13068" customFormat="false" ht="15" hidden="false" customHeight="false" outlineLevel="0" collapsed="false">
      <c r="A13068" s="0" t="s">
        <v>13166</v>
      </c>
      <c r="B13068" s="0" t="s">
        <v>84</v>
      </c>
      <c r="C13068" s="0" t="s">
        <v>96</v>
      </c>
      <c r="D13068" s="0" t="s">
        <v>79</v>
      </c>
      <c r="E13068" s="14" t="n">
        <v>45370</v>
      </c>
      <c r="F13068" s="14" t="n">
        <v>45378</v>
      </c>
      <c r="G13068" s="0" t="n">
        <v>19</v>
      </c>
      <c r="H13068" s="0" t="n">
        <v>62</v>
      </c>
      <c r="I13068" s="0" t="n">
        <v>223</v>
      </c>
      <c r="J13068" s="0" t="n">
        <v>1246</v>
      </c>
      <c r="K13068" s="0" t="n">
        <v>1426</v>
      </c>
      <c r="L13068" s="15" t="s">
        <v>87</v>
      </c>
      <c r="M13068" s="0" t="n">
        <v>8</v>
      </c>
      <c r="N13068" s="16" t="n">
        <f aca="false">I13068*K13068</f>
        <v>317998</v>
      </c>
      <c r="O13068" s="16" t="n">
        <f aca="false">I13068*(K13068-J13068)</f>
        <v>40140</v>
      </c>
      <c r="P13068" s="15" t="n">
        <f aca="false">K13068-J13068</f>
        <v>180</v>
      </c>
      <c r="Q13068" s="0" t="str">
        <f aca="false">IF(G13068=0,"Out of stock",IF(G13068&lt;H13068,"Understocked",IF(G13068&gt;Summary!$B$6*H13068,"Overstocked","Healthy")))</f>
        <v>Understocked</v>
      </c>
      <c r="R13068" s="0" t="str">
        <f aca="false">IF(I13068&gt;=Summary!$B$7,"Fast",IF(I13068&lt;Summary!$B$8,"Slow","Medium"))</f>
        <v>Fast</v>
      </c>
      <c r="S13068" s="15" t="n">
        <f aca="false">IF(M13068&gt;Summary!$B$5,1,0)</f>
        <v>1</v>
      </c>
      <c r="T13068" s="16" t="n">
        <f aca="false">IF(Q13068="Overstocked",(G13068-Summary!$B$6*H13068)*J13068,0)</f>
        <v>0</v>
      </c>
    </row>
    <row r="13069" customFormat="false" ht="15" hidden="false" customHeight="false" outlineLevel="0" collapsed="false">
      <c r="A13069" s="0" t="s">
        <v>13167</v>
      </c>
      <c r="B13069" s="0" t="s">
        <v>111</v>
      </c>
      <c r="C13069" s="0" t="s">
        <v>78</v>
      </c>
      <c r="D13069" s="0" t="s">
        <v>86</v>
      </c>
      <c r="E13069" s="14" t="n">
        <v>45545</v>
      </c>
      <c r="F13069" s="14" t="n">
        <v>45547</v>
      </c>
      <c r="G13069" s="0" t="n">
        <v>143</v>
      </c>
      <c r="H13069" s="0" t="n">
        <v>82</v>
      </c>
      <c r="I13069" s="0" t="n">
        <v>232</v>
      </c>
      <c r="J13069" s="0" t="n">
        <v>1328</v>
      </c>
      <c r="K13069" s="0" t="n">
        <v>1456</v>
      </c>
      <c r="L13069" s="15" t="s">
        <v>80</v>
      </c>
      <c r="M13069" s="0" t="n">
        <v>2</v>
      </c>
      <c r="N13069" s="16" t="n">
        <f aca="false">I13069*K13069</f>
        <v>337792</v>
      </c>
      <c r="O13069" s="16" t="n">
        <f aca="false">I13069*(K13069-J13069)</f>
        <v>29696</v>
      </c>
      <c r="P13069" s="15" t="n">
        <f aca="false">K13069-J13069</f>
        <v>128</v>
      </c>
      <c r="Q13069" s="0" t="str">
        <f aca="false">IF(G13069=0,"Out of stock",IF(G13069&lt;H13069,"Understocked",IF(G13069&gt;Summary!$B$6*H13069,"Overstocked","Healthy")))</f>
        <v>Healthy</v>
      </c>
      <c r="R13069" s="0" t="str">
        <f aca="false">IF(I13069&gt;=Summary!$B$7,"Fast",IF(I13069&lt;Summary!$B$8,"Slow","Medium"))</f>
        <v>Fast</v>
      </c>
      <c r="S13069" s="15" t="n">
        <f aca="false">IF(M13069&gt;Summary!$B$5,1,0)</f>
        <v>0</v>
      </c>
      <c r="T13069" s="16" t="n">
        <f aca="false">IF(Q13069="Overstocked",(G13069-Summary!$B$6*H13069)*J13069,0)</f>
        <v>0</v>
      </c>
    </row>
    <row r="13070" customFormat="false" ht="15" hidden="false" customHeight="false" outlineLevel="0" collapsed="false">
      <c r="A13070" s="0" t="s">
        <v>13168</v>
      </c>
      <c r="B13070" s="0" t="s">
        <v>89</v>
      </c>
      <c r="C13070" s="0" t="s">
        <v>78</v>
      </c>
      <c r="D13070" s="0" t="s">
        <v>86</v>
      </c>
      <c r="E13070" s="14" t="n">
        <v>45342</v>
      </c>
      <c r="F13070" s="14" t="n">
        <v>45351</v>
      </c>
      <c r="G13070" s="0" t="n">
        <v>134</v>
      </c>
      <c r="H13070" s="0" t="n">
        <v>59</v>
      </c>
      <c r="I13070" s="0" t="n">
        <v>184</v>
      </c>
      <c r="J13070" s="0" t="n">
        <v>556</v>
      </c>
      <c r="K13070" s="0" t="n">
        <v>666</v>
      </c>
      <c r="L13070" s="15" t="s">
        <v>82</v>
      </c>
      <c r="M13070" s="0" t="n">
        <v>9</v>
      </c>
      <c r="N13070" s="16" t="n">
        <f aca="false">I13070*K13070</f>
        <v>122544</v>
      </c>
      <c r="O13070" s="16" t="n">
        <f aca="false">I13070*(K13070-J13070)</f>
        <v>20240</v>
      </c>
      <c r="P13070" s="15" t="n">
        <f aca="false">K13070-J13070</f>
        <v>110</v>
      </c>
      <c r="Q13070" s="0" t="str">
        <f aca="false">IF(G13070=0,"Out of stock",IF(G13070&lt;H13070,"Understocked",IF(G13070&gt;Summary!$B$6*H13070,"Overstocked","Healthy")))</f>
        <v>Healthy</v>
      </c>
      <c r="R13070" s="0" t="str">
        <f aca="false">IF(I13070&gt;=Summary!$B$7,"Fast",IF(I13070&lt;Summary!$B$8,"Slow","Medium"))</f>
        <v>Medium</v>
      </c>
      <c r="S13070" s="15" t="n">
        <f aca="false">IF(M13070&gt;Summary!$B$5,1,0)</f>
        <v>1</v>
      </c>
      <c r="T13070" s="16" t="n">
        <f aca="false">IF(Q13070="Overstocked",(G13070-Summary!$B$6*H13070)*J13070,0)</f>
        <v>0</v>
      </c>
    </row>
    <row r="13071" customFormat="false" ht="15" hidden="false" customHeight="false" outlineLevel="0" collapsed="false">
      <c r="A13071" s="0" t="s">
        <v>13169</v>
      </c>
      <c r="B13071" s="0" t="s">
        <v>115</v>
      </c>
      <c r="C13071" s="0" t="s">
        <v>85</v>
      </c>
      <c r="D13071" s="0" t="s">
        <v>79</v>
      </c>
      <c r="E13071" s="14" t="n">
        <v>45555</v>
      </c>
      <c r="F13071" s="14" t="n">
        <v>45560</v>
      </c>
      <c r="G13071" s="0" t="n">
        <v>72</v>
      </c>
      <c r="H13071" s="0" t="n">
        <v>99</v>
      </c>
      <c r="I13071" s="0" t="n">
        <v>273</v>
      </c>
      <c r="J13071" s="0" t="n">
        <v>207</v>
      </c>
      <c r="K13071" s="0" t="n">
        <v>389</v>
      </c>
      <c r="L13071" s="15" t="s">
        <v>80</v>
      </c>
      <c r="M13071" s="0" t="n">
        <v>5</v>
      </c>
      <c r="N13071" s="16" t="n">
        <f aca="false">I13071*K13071</f>
        <v>106197</v>
      </c>
      <c r="O13071" s="16" t="n">
        <f aca="false">I13071*(K13071-J13071)</f>
        <v>49686</v>
      </c>
      <c r="P13071" s="15" t="n">
        <f aca="false">K13071-J13071</f>
        <v>182</v>
      </c>
      <c r="Q13071" s="0" t="str">
        <f aca="false">IF(G13071=0,"Out of stock",IF(G13071&lt;H13071,"Understocked",IF(G13071&gt;Summary!$B$6*H13071,"Overstocked","Healthy")))</f>
        <v>Understocked</v>
      </c>
      <c r="R13071" s="0" t="str">
        <f aca="false">IF(I13071&gt;=Summary!$B$7,"Fast",IF(I13071&lt;Summary!$B$8,"Slow","Medium"))</f>
        <v>Fast</v>
      </c>
      <c r="S13071" s="15" t="n">
        <f aca="false">IF(M13071&gt;Summary!$B$5,1,0)</f>
        <v>0</v>
      </c>
      <c r="T13071" s="16" t="n">
        <f aca="false">IF(Q13071="Overstocked",(G13071-Summary!$B$6*H13071)*J13071,0)</f>
        <v>0</v>
      </c>
    </row>
    <row r="13072" customFormat="false" ht="15" hidden="false" customHeight="false" outlineLevel="0" collapsed="false">
      <c r="A13072" s="0" t="s">
        <v>13170</v>
      </c>
      <c r="B13072" s="0" t="s">
        <v>101</v>
      </c>
      <c r="C13072" s="0" t="s">
        <v>78</v>
      </c>
      <c r="D13072" s="0" t="s">
        <v>90</v>
      </c>
      <c r="E13072" s="14" t="n">
        <v>45500</v>
      </c>
      <c r="F13072" s="14" t="n">
        <v>45501</v>
      </c>
      <c r="G13072" s="0" t="n">
        <v>404</v>
      </c>
      <c r="H13072" s="0" t="n">
        <v>83</v>
      </c>
      <c r="I13072" s="0" t="n">
        <v>108</v>
      </c>
      <c r="J13072" s="0" t="n">
        <v>1082</v>
      </c>
      <c r="K13072" s="0" t="n">
        <v>1456</v>
      </c>
      <c r="L13072" s="15" t="s">
        <v>87</v>
      </c>
      <c r="M13072" s="0" t="n">
        <v>1</v>
      </c>
      <c r="N13072" s="16" t="n">
        <f aca="false">I13072*K13072</f>
        <v>157248</v>
      </c>
      <c r="O13072" s="16" t="n">
        <f aca="false">I13072*(K13072-J13072)</f>
        <v>40392</v>
      </c>
      <c r="P13072" s="15" t="n">
        <f aca="false">K13072-J13072</f>
        <v>374</v>
      </c>
      <c r="Q13072" s="0" t="str">
        <f aca="false">IF(G13072=0,"Out of stock",IF(G13072&lt;H13072,"Understocked",IF(G13072&gt;Summary!$B$6*H13072,"Overstocked","Healthy")))</f>
        <v>Overstocked</v>
      </c>
      <c r="R13072" s="0" t="str">
        <f aca="false">IF(I13072&gt;=Summary!$B$7,"Fast",IF(I13072&lt;Summary!$B$8,"Slow","Medium"))</f>
        <v>Medium</v>
      </c>
      <c r="S13072" s="15" t="n">
        <f aca="false">IF(M13072&gt;Summary!$B$5,1,0)</f>
        <v>0</v>
      </c>
      <c r="T13072" s="16" t="n">
        <f aca="false">IF(Q13072="Overstocked",(G13072-Summary!$B$6*H13072)*J13072,0)</f>
        <v>77904</v>
      </c>
    </row>
    <row r="13073" customFormat="false" ht="15" hidden="false" customHeight="false" outlineLevel="0" collapsed="false">
      <c r="A13073" s="0" t="s">
        <v>13171</v>
      </c>
      <c r="B13073" s="0" t="s">
        <v>107</v>
      </c>
      <c r="C13073" s="0" t="s">
        <v>85</v>
      </c>
      <c r="D13073" s="0" t="s">
        <v>92</v>
      </c>
      <c r="E13073" s="14" t="n">
        <v>45440</v>
      </c>
      <c r="F13073" s="14" t="n">
        <v>45441</v>
      </c>
      <c r="G13073" s="0" t="n">
        <v>178</v>
      </c>
      <c r="H13073" s="0" t="n">
        <v>124</v>
      </c>
      <c r="I13073" s="0" t="n">
        <v>145</v>
      </c>
      <c r="J13073" s="0" t="n">
        <v>1245</v>
      </c>
      <c r="K13073" s="0" t="n">
        <v>1467</v>
      </c>
      <c r="L13073" s="15" t="s">
        <v>87</v>
      </c>
      <c r="M13073" s="0" t="n">
        <v>1</v>
      </c>
      <c r="N13073" s="16" t="n">
        <f aca="false">I13073*K13073</f>
        <v>212715</v>
      </c>
      <c r="O13073" s="16" t="n">
        <f aca="false">I13073*(K13073-J13073)</f>
        <v>32190</v>
      </c>
      <c r="P13073" s="15" t="n">
        <f aca="false">K13073-J13073</f>
        <v>222</v>
      </c>
      <c r="Q13073" s="0" t="str">
        <f aca="false">IF(G13073=0,"Out of stock",IF(G13073&lt;H13073,"Understocked",IF(G13073&gt;Summary!$B$6*H13073,"Overstocked","Healthy")))</f>
        <v>Healthy</v>
      </c>
      <c r="R13073" s="0" t="str">
        <f aca="false">IF(I13073&gt;=Summary!$B$7,"Fast",IF(I13073&lt;Summary!$B$8,"Slow","Medium"))</f>
        <v>Medium</v>
      </c>
      <c r="S13073" s="15" t="n">
        <f aca="false">IF(M13073&gt;Summary!$B$5,1,0)</f>
        <v>0</v>
      </c>
      <c r="T13073" s="16" t="n">
        <f aca="false">IF(Q13073="Overstocked",(G13073-Summary!$B$6*H13073)*J13073,0)</f>
        <v>0</v>
      </c>
    </row>
    <row r="13074" customFormat="false" ht="15" hidden="false" customHeight="false" outlineLevel="0" collapsed="false">
      <c r="A13074" s="0" t="s">
        <v>13172</v>
      </c>
      <c r="B13074" s="0" t="s">
        <v>84</v>
      </c>
      <c r="C13074" s="0" t="s">
        <v>85</v>
      </c>
      <c r="D13074" s="0" t="s">
        <v>90</v>
      </c>
      <c r="E13074" s="14" t="n">
        <v>45592</v>
      </c>
      <c r="F13074" s="14" t="n">
        <v>45601</v>
      </c>
      <c r="G13074" s="0" t="n">
        <v>189</v>
      </c>
      <c r="H13074" s="0" t="n">
        <v>69</v>
      </c>
      <c r="I13074" s="0" t="n">
        <v>66</v>
      </c>
      <c r="J13074" s="0" t="n">
        <v>1968</v>
      </c>
      <c r="K13074" s="0" t="n">
        <v>2412</v>
      </c>
      <c r="L13074" s="15" t="s">
        <v>80</v>
      </c>
      <c r="M13074" s="0" t="n">
        <v>9</v>
      </c>
      <c r="N13074" s="16" t="n">
        <f aca="false">I13074*K13074</f>
        <v>159192</v>
      </c>
      <c r="O13074" s="16" t="n">
        <f aca="false">I13074*(K13074-J13074)</f>
        <v>29304</v>
      </c>
      <c r="P13074" s="15" t="n">
        <f aca="false">K13074-J13074</f>
        <v>444</v>
      </c>
      <c r="Q13074" s="0" t="str">
        <f aca="false">IF(G13074=0,"Out of stock",IF(G13074&lt;H13074,"Understocked",IF(G13074&gt;Summary!$B$6*H13074,"Overstocked","Healthy")))</f>
        <v>Healthy</v>
      </c>
      <c r="R13074" s="0" t="str">
        <f aca="false">IF(I13074&gt;=Summary!$B$7,"Fast",IF(I13074&lt;Summary!$B$8,"Slow","Medium"))</f>
        <v>Slow</v>
      </c>
      <c r="S13074" s="15" t="n">
        <f aca="false">IF(M13074&gt;Summary!$B$5,1,0)</f>
        <v>1</v>
      </c>
      <c r="T13074" s="16" t="n">
        <f aca="false">IF(Q13074="Overstocked",(G13074-Summary!$B$6*H13074)*J13074,0)</f>
        <v>0</v>
      </c>
    </row>
    <row r="13075" customFormat="false" ht="15" hidden="false" customHeight="false" outlineLevel="0" collapsed="false">
      <c r="A13075" s="0" t="s">
        <v>13173</v>
      </c>
      <c r="B13075" s="0" t="s">
        <v>107</v>
      </c>
      <c r="C13075" s="0" t="s">
        <v>78</v>
      </c>
      <c r="D13075" s="0" t="s">
        <v>102</v>
      </c>
      <c r="E13075" s="14" t="n">
        <v>45305</v>
      </c>
      <c r="F13075" s="14" t="n">
        <v>45309</v>
      </c>
      <c r="G13075" s="0" t="n">
        <v>449</v>
      </c>
      <c r="H13075" s="0" t="n">
        <v>115</v>
      </c>
      <c r="I13075" s="0" t="n">
        <v>249</v>
      </c>
      <c r="J13075" s="0" t="n">
        <v>884</v>
      </c>
      <c r="K13075" s="0" t="n">
        <v>1203</v>
      </c>
      <c r="L13075" s="15" t="s">
        <v>93</v>
      </c>
      <c r="M13075" s="0" t="n">
        <v>4</v>
      </c>
      <c r="N13075" s="16" t="n">
        <f aca="false">I13075*K13075</f>
        <v>299547</v>
      </c>
      <c r="O13075" s="16" t="n">
        <f aca="false">I13075*(K13075-J13075)</f>
        <v>79431</v>
      </c>
      <c r="P13075" s="15" t="n">
        <f aca="false">K13075-J13075</f>
        <v>319</v>
      </c>
      <c r="Q13075" s="0" t="str">
        <f aca="false">IF(G13075=0,"Out of stock",IF(G13075&lt;H13075,"Understocked",IF(G13075&gt;Summary!$B$6*H13075,"Overstocked","Healthy")))</f>
        <v>Healthy</v>
      </c>
      <c r="R13075" s="0" t="str">
        <f aca="false">IF(I13075&gt;=Summary!$B$7,"Fast",IF(I13075&lt;Summary!$B$8,"Slow","Medium"))</f>
        <v>Fast</v>
      </c>
      <c r="S13075" s="15" t="n">
        <f aca="false">IF(M13075&gt;Summary!$B$5,1,0)</f>
        <v>0</v>
      </c>
      <c r="T13075" s="16" t="n">
        <f aca="false">IF(Q13075="Overstocked",(G13075-Summary!$B$6*H13075)*J13075,0)</f>
        <v>0</v>
      </c>
    </row>
    <row r="13076" customFormat="false" ht="15" hidden="false" customHeight="false" outlineLevel="0" collapsed="false">
      <c r="A13076" s="0" t="s">
        <v>13174</v>
      </c>
      <c r="B13076" s="0" t="s">
        <v>101</v>
      </c>
      <c r="C13076" s="0" t="s">
        <v>96</v>
      </c>
      <c r="D13076" s="0" t="s">
        <v>86</v>
      </c>
      <c r="E13076" s="14" t="n">
        <v>45318</v>
      </c>
      <c r="F13076" s="14" t="n">
        <v>45324</v>
      </c>
      <c r="G13076" s="0" t="n">
        <v>33</v>
      </c>
      <c r="H13076" s="0" t="n">
        <v>108</v>
      </c>
      <c r="I13076" s="0" t="n">
        <v>152</v>
      </c>
      <c r="J13076" s="0" t="n">
        <v>1942</v>
      </c>
      <c r="K13076" s="0" t="n">
        <v>2420</v>
      </c>
      <c r="L13076" s="15" t="s">
        <v>80</v>
      </c>
      <c r="M13076" s="0" t="n">
        <v>6</v>
      </c>
      <c r="N13076" s="16" t="n">
        <f aca="false">I13076*K13076</f>
        <v>367840</v>
      </c>
      <c r="O13076" s="16" t="n">
        <f aca="false">I13076*(K13076-J13076)</f>
        <v>72656</v>
      </c>
      <c r="P13076" s="15" t="n">
        <f aca="false">K13076-J13076</f>
        <v>478</v>
      </c>
      <c r="Q13076" s="0" t="str">
        <f aca="false">IF(G13076=0,"Out of stock",IF(G13076&lt;H13076,"Understocked",IF(G13076&gt;Summary!$B$6*H13076,"Overstocked","Healthy")))</f>
        <v>Understocked</v>
      </c>
      <c r="R13076" s="0" t="str">
        <f aca="false">IF(I13076&gt;=Summary!$B$7,"Fast",IF(I13076&lt;Summary!$B$8,"Slow","Medium"))</f>
        <v>Medium</v>
      </c>
      <c r="S13076" s="15" t="n">
        <f aca="false">IF(M13076&gt;Summary!$B$5,1,0)</f>
        <v>0</v>
      </c>
      <c r="T13076" s="16" t="n">
        <f aca="false">IF(Q13076="Overstocked",(G13076-Summary!$B$6*H13076)*J13076,0)</f>
        <v>0</v>
      </c>
    </row>
    <row r="13077" customFormat="false" ht="15" hidden="false" customHeight="false" outlineLevel="0" collapsed="false">
      <c r="A13077" s="0" t="s">
        <v>13175</v>
      </c>
      <c r="B13077" s="0" t="s">
        <v>77</v>
      </c>
      <c r="C13077" s="0" t="s">
        <v>78</v>
      </c>
      <c r="D13077" s="0" t="s">
        <v>90</v>
      </c>
      <c r="E13077" s="14" t="n">
        <v>45643</v>
      </c>
      <c r="F13077" s="14" t="n">
        <v>45653</v>
      </c>
      <c r="G13077" s="0" t="n">
        <v>54</v>
      </c>
      <c r="H13077" s="0" t="n">
        <v>136</v>
      </c>
      <c r="I13077" s="0" t="n">
        <v>35</v>
      </c>
      <c r="J13077" s="0" t="n">
        <v>688</v>
      </c>
      <c r="K13077" s="0" t="n">
        <v>776</v>
      </c>
      <c r="L13077" s="15" t="s">
        <v>82</v>
      </c>
      <c r="M13077" s="0" t="n">
        <v>10</v>
      </c>
      <c r="N13077" s="16" t="n">
        <f aca="false">I13077*K13077</f>
        <v>27160</v>
      </c>
      <c r="O13077" s="16" t="n">
        <f aca="false">I13077*(K13077-J13077)</f>
        <v>3080</v>
      </c>
      <c r="P13077" s="15" t="n">
        <f aca="false">K13077-J13077</f>
        <v>88</v>
      </c>
      <c r="Q13077" s="0" t="str">
        <f aca="false">IF(G13077=0,"Out of stock",IF(G13077&lt;H13077,"Understocked",IF(G13077&gt;Summary!$B$6*H13077,"Overstocked","Healthy")))</f>
        <v>Understocked</v>
      </c>
      <c r="R13077" s="0" t="str">
        <f aca="false">IF(I13077&gt;=Summary!$B$7,"Fast",IF(I13077&lt;Summary!$B$8,"Slow","Medium"))</f>
        <v>Slow</v>
      </c>
      <c r="S13077" s="15" t="n">
        <f aca="false">IF(M13077&gt;Summary!$B$5,1,0)</f>
        <v>1</v>
      </c>
      <c r="T13077" s="16" t="n">
        <f aca="false">IF(Q13077="Overstocked",(G13077-Summary!$B$6*H13077)*J13077,0)</f>
        <v>0</v>
      </c>
    </row>
    <row r="13078" customFormat="false" ht="15" hidden="false" customHeight="false" outlineLevel="0" collapsed="false">
      <c r="A13078" s="0" t="s">
        <v>13176</v>
      </c>
      <c r="B13078" s="0" t="s">
        <v>107</v>
      </c>
      <c r="C13078" s="0" t="s">
        <v>96</v>
      </c>
      <c r="D13078" s="0" t="s">
        <v>79</v>
      </c>
      <c r="E13078" s="14" t="n">
        <v>45338</v>
      </c>
      <c r="F13078" s="14" t="n">
        <v>45340</v>
      </c>
      <c r="G13078" s="0" t="n">
        <v>173</v>
      </c>
      <c r="H13078" s="0" t="n">
        <v>64</v>
      </c>
      <c r="I13078" s="0" t="n">
        <v>298</v>
      </c>
      <c r="J13078" s="0" t="n">
        <v>1479</v>
      </c>
      <c r="K13078" s="0" t="n">
        <v>1539</v>
      </c>
      <c r="L13078" s="15" t="s">
        <v>97</v>
      </c>
      <c r="M13078" s="0" t="n">
        <v>2</v>
      </c>
      <c r="N13078" s="16" t="n">
        <f aca="false">I13078*K13078</f>
        <v>458622</v>
      </c>
      <c r="O13078" s="16" t="n">
        <f aca="false">I13078*(K13078-J13078)</f>
        <v>17880</v>
      </c>
      <c r="P13078" s="15" t="n">
        <f aca="false">K13078-J13078</f>
        <v>60</v>
      </c>
      <c r="Q13078" s="0" t="str">
        <f aca="false">IF(G13078=0,"Out of stock",IF(G13078&lt;H13078,"Understocked",IF(G13078&gt;Summary!$B$6*H13078,"Overstocked","Healthy")))</f>
        <v>Healthy</v>
      </c>
      <c r="R13078" s="0" t="str">
        <f aca="false">IF(I13078&gt;=Summary!$B$7,"Fast",IF(I13078&lt;Summary!$B$8,"Slow","Medium"))</f>
        <v>Fast</v>
      </c>
      <c r="S13078" s="15" t="n">
        <f aca="false">IF(M13078&gt;Summary!$B$5,1,0)</f>
        <v>0</v>
      </c>
      <c r="T13078" s="16" t="n">
        <f aca="false">IF(Q13078="Overstocked",(G13078-Summary!$B$6*H13078)*J13078,0)</f>
        <v>0</v>
      </c>
    </row>
    <row r="13079" customFormat="false" ht="15" hidden="false" customHeight="false" outlineLevel="0" collapsed="false">
      <c r="A13079" s="0" t="s">
        <v>13177</v>
      </c>
      <c r="B13079" s="0" t="s">
        <v>84</v>
      </c>
      <c r="C13079" s="0" t="s">
        <v>85</v>
      </c>
      <c r="D13079" s="0" t="s">
        <v>86</v>
      </c>
      <c r="E13079" s="14" t="n">
        <v>45380</v>
      </c>
      <c r="F13079" s="14" t="n">
        <v>45387</v>
      </c>
      <c r="G13079" s="0" t="n">
        <v>254</v>
      </c>
      <c r="H13079" s="0" t="n">
        <v>103</v>
      </c>
      <c r="I13079" s="0" t="n">
        <v>20</v>
      </c>
      <c r="J13079" s="0" t="n">
        <v>523</v>
      </c>
      <c r="K13079" s="0" t="n">
        <v>584</v>
      </c>
      <c r="L13079" s="15" t="s">
        <v>80</v>
      </c>
      <c r="M13079" s="0" t="n">
        <v>7</v>
      </c>
      <c r="N13079" s="16" t="n">
        <f aca="false">I13079*K13079</f>
        <v>11680</v>
      </c>
      <c r="O13079" s="16" t="n">
        <f aca="false">I13079*(K13079-J13079)</f>
        <v>1220</v>
      </c>
      <c r="P13079" s="15" t="n">
        <f aca="false">K13079-J13079</f>
        <v>61</v>
      </c>
      <c r="Q13079" s="0" t="str">
        <f aca="false">IF(G13079=0,"Out of stock",IF(G13079&lt;H13079,"Understocked",IF(G13079&gt;Summary!$B$6*H13079,"Overstocked","Healthy")))</f>
        <v>Healthy</v>
      </c>
      <c r="R13079" s="0" t="str">
        <f aca="false">IF(I13079&gt;=Summary!$B$7,"Fast",IF(I13079&lt;Summary!$B$8,"Slow","Medium"))</f>
        <v>Slow</v>
      </c>
      <c r="S13079" s="15" t="n">
        <f aca="false">IF(M13079&gt;Summary!$B$5,1,0)</f>
        <v>0</v>
      </c>
      <c r="T13079" s="16" t="n">
        <f aca="false">IF(Q13079="Overstocked",(G13079-Summary!$B$6*H13079)*J13079,0)</f>
        <v>0</v>
      </c>
    </row>
    <row r="13080" customFormat="false" ht="15" hidden="false" customHeight="false" outlineLevel="0" collapsed="false">
      <c r="A13080" s="0" t="s">
        <v>13178</v>
      </c>
      <c r="B13080" s="0" t="s">
        <v>101</v>
      </c>
      <c r="C13080" s="0" t="s">
        <v>96</v>
      </c>
      <c r="D13080" s="0" t="s">
        <v>79</v>
      </c>
      <c r="E13080" s="14" t="n">
        <v>45119</v>
      </c>
      <c r="F13080" s="14" t="n">
        <v>45129</v>
      </c>
      <c r="G13080" s="0" t="n">
        <v>438</v>
      </c>
      <c r="H13080" s="0" t="n">
        <v>66</v>
      </c>
      <c r="I13080" s="0" t="n">
        <v>277</v>
      </c>
      <c r="J13080" s="0" t="n">
        <v>1064</v>
      </c>
      <c r="K13080" s="0" t="n">
        <v>1459</v>
      </c>
      <c r="L13080" s="15" t="s">
        <v>80</v>
      </c>
      <c r="M13080" s="0" t="n">
        <v>10</v>
      </c>
      <c r="N13080" s="16" t="n">
        <f aca="false">I13080*K13080</f>
        <v>404143</v>
      </c>
      <c r="O13080" s="16" t="n">
        <f aca="false">I13080*(K13080-J13080)</f>
        <v>109415</v>
      </c>
      <c r="P13080" s="15" t="n">
        <f aca="false">K13080-J13080</f>
        <v>395</v>
      </c>
      <c r="Q13080" s="0" t="str">
        <f aca="false">IF(G13080=0,"Out of stock",IF(G13080&lt;H13080,"Understocked",IF(G13080&gt;Summary!$B$6*H13080,"Overstocked","Healthy")))</f>
        <v>Overstocked</v>
      </c>
      <c r="R13080" s="0" t="str">
        <f aca="false">IF(I13080&gt;=Summary!$B$7,"Fast",IF(I13080&lt;Summary!$B$8,"Slow","Medium"))</f>
        <v>Fast</v>
      </c>
      <c r="S13080" s="15" t="n">
        <f aca="false">IF(M13080&gt;Summary!$B$5,1,0)</f>
        <v>1</v>
      </c>
      <c r="T13080" s="16" t="n">
        <f aca="false">IF(Q13080="Overstocked",(G13080-Summary!$B$6*H13080)*J13080,0)</f>
        <v>185136</v>
      </c>
    </row>
    <row r="13081" customFormat="false" ht="15" hidden="false" customHeight="false" outlineLevel="0" collapsed="false">
      <c r="A13081" s="0" t="s">
        <v>13179</v>
      </c>
      <c r="B13081" s="0" t="s">
        <v>77</v>
      </c>
      <c r="C13081" s="0" t="s">
        <v>78</v>
      </c>
      <c r="D13081" s="0" t="s">
        <v>92</v>
      </c>
      <c r="E13081" s="14" t="n">
        <v>45161</v>
      </c>
      <c r="F13081" s="14" t="n">
        <v>45169</v>
      </c>
      <c r="G13081" s="0" t="n">
        <v>63</v>
      </c>
      <c r="H13081" s="0" t="n">
        <v>115</v>
      </c>
      <c r="I13081" s="0" t="n">
        <v>18</v>
      </c>
      <c r="J13081" s="0" t="n">
        <v>1926</v>
      </c>
      <c r="K13081" s="0" t="n">
        <v>2176</v>
      </c>
      <c r="L13081" s="15" t="s">
        <v>80</v>
      </c>
      <c r="M13081" s="0" t="n">
        <v>8</v>
      </c>
      <c r="N13081" s="16" t="n">
        <f aca="false">I13081*K13081</f>
        <v>39168</v>
      </c>
      <c r="O13081" s="16" t="n">
        <f aca="false">I13081*(K13081-J13081)</f>
        <v>4500</v>
      </c>
      <c r="P13081" s="15" t="n">
        <f aca="false">K13081-J13081</f>
        <v>250</v>
      </c>
      <c r="Q13081" s="0" t="str">
        <f aca="false">IF(G13081=0,"Out of stock",IF(G13081&lt;H13081,"Understocked",IF(G13081&gt;Summary!$B$6*H13081,"Overstocked","Healthy")))</f>
        <v>Understocked</v>
      </c>
      <c r="R13081" s="0" t="str">
        <f aca="false">IF(I13081&gt;=Summary!$B$7,"Fast",IF(I13081&lt;Summary!$B$8,"Slow","Medium"))</f>
        <v>Slow</v>
      </c>
      <c r="S13081" s="15" t="n">
        <f aca="false">IF(M13081&gt;Summary!$B$5,1,0)</f>
        <v>1</v>
      </c>
      <c r="T13081" s="16" t="n">
        <f aca="false">IF(Q13081="Overstocked",(G13081-Summary!$B$6*H13081)*J13081,0)</f>
        <v>0</v>
      </c>
    </row>
    <row r="13082" customFormat="false" ht="15" hidden="false" customHeight="false" outlineLevel="0" collapsed="false">
      <c r="A13082" s="0" t="s">
        <v>13180</v>
      </c>
      <c r="B13082" s="0" t="s">
        <v>123</v>
      </c>
      <c r="C13082" s="0" t="s">
        <v>96</v>
      </c>
      <c r="D13082" s="0" t="s">
        <v>90</v>
      </c>
      <c r="E13082" s="14" t="n">
        <v>45550</v>
      </c>
      <c r="F13082" s="14" t="n">
        <v>45555</v>
      </c>
      <c r="G13082" s="0" t="n">
        <v>488</v>
      </c>
      <c r="H13082" s="0" t="n">
        <v>120</v>
      </c>
      <c r="I13082" s="0" t="n">
        <v>230</v>
      </c>
      <c r="J13082" s="0" t="n">
        <v>1083</v>
      </c>
      <c r="K13082" s="0" t="n">
        <v>1294</v>
      </c>
      <c r="L13082" s="15" t="s">
        <v>82</v>
      </c>
      <c r="M13082" s="0" t="n">
        <v>5</v>
      </c>
      <c r="N13082" s="16" t="n">
        <f aca="false">I13082*K13082</f>
        <v>297620</v>
      </c>
      <c r="O13082" s="16" t="n">
        <f aca="false">I13082*(K13082-J13082)</f>
        <v>48530</v>
      </c>
      <c r="P13082" s="15" t="n">
        <f aca="false">K13082-J13082</f>
        <v>211</v>
      </c>
      <c r="Q13082" s="0" t="str">
        <f aca="false">IF(G13082=0,"Out of stock",IF(G13082&lt;H13082,"Understocked",IF(G13082&gt;Summary!$B$6*H13082,"Overstocked","Healthy")))</f>
        <v>Overstocked</v>
      </c>
      <c r="R13082" s="0" t="str">
        <f aca="false">IF(I13082&gt;=Summary!$B$7,"Fast",IF(I13082&lt;Summary!$B$8,"Slow","Medium"))</f>
        <v>Fast</v>
      </c>
      <c r="S13082" s="15" t="n">
        <f aca="false">IF(M13082&gt;Summary!$B$5,1,0)</f>
        <v>0</v>
      </c>
      <c r="T13082" s="16" t="n">
        <f aca="false">IF(Q13082="Overstocked",(G13082-Summary!$B$6*H13082)*J13082,0)</f>
        <v>8664</v>
      </c>
    </row>
    <row r="13083" customFormat="false" ht="15" hidden="false" customHeight="false" outlineLevel="0" collapsed="false">
      <c r="A13083" s="0" t="s">
        <v>13181</v>
      </c>
      <c r="B13083" s="0" t="s">
        <v>89</v>
      </c>
      <c r="C13083" s="0" t="s">
        <v>78</v>
      </c>
      <c r="D13083" s="0" t="s">
        <v>79</v>
      </c>
      <c r="E13083" s="14" t="n">
        <v>45627</v>
      </c>
      <c r="F13083" s="14" t="n">
        <v>45632</v>
      </c>
      <c r="G13083" s="0" t="n">
        <v>204</v>
      </c>
      <c r="H13083" s="0" t="n">
        <v>135</v>
      </c>
      <c r="I13083" s="0" t="n">
        <v>84</v>
      </c>
      <c r="J13083" s="0" t="n">
        <v>453</v>
      </c>
      <c r="K13083" s="0" t="n">
        <v>767</v>
      </c>
      <c r="L13083" s="15" t="s">
        <v>82</v>
      </c>
      <c r="M13083" s="0" t="n">
        <v>5</v>
      </c>
      <c r="N13083" s="16" t="n">
        <f aca="false">I13083*K13083</f>
        <v>64428</v>
      </c>
      <c r="O13083" s="16" t="n">
        <f aca="false">I13083*(K13083-J13083)</f>
        <v>26376</v>
      </c>
      <c r="P13083" s="15" t="n">
        <f aca="false">K13083-J13083</f>
        <v>314</v>
      </c>
      <c r="Q13083" s="0" t="str">
        <f aca="false">IF(G13083=0,"Out of stock",IF(G13083&lt;H13083,"Understocked",IF(G13083&gt;Summary!$B$6*H13083,"Overstocked","Healthy")))</f>
        <v>Healthy</v>
      </c>
      <c r="R13083" s="0" t="str">
        <f aca="false">IF(I13083&gt;=Summary!$B$7,"Fast",IF(I13083&lt;Summary!$B$8,"Slow","Medium"))</f>
        <v>Slow</v>
      </c>
      <c r="S13083" s="15" t="n">
        <f aca="false">IF(M13083&gt;Summary!$B$5,1,0)</f>
        <v>0</v>
      </c>
      <c r="T13083" s="16" t="n">
        <f aca="false">IF(Q13083="Overstocked",(G13083-Summary!$B$6*H13083)*J13083,0)</f>
        <v>0</v>
      </c>
    </row>
    <row r="13084" customFormat="false" ht="15" hidden="false" customHeight="false" outlineLevel="0" collapsed="false">
      <c r="A13084" s="0" t="s">
        <v>13182</v>
      </c>
      <c r="B13084" s="0" t="s">
        <v>89</v>
      </c>
      <c r="C13084" s="0" t="s">
        <v>85</v>
      </c>
      <c r="D13084" s="0" t="s">
        <v>79</v>
      </c>
      <c r="E13084" s="14" t="n">
        <v>45043</v>
      </c>
      <c r="F13084" s="14" t="n">
        <v>45053</v>
      </c>
      <c r="G13084" s="0" t="n">
        <v>184</v>
      </c>
      <c r="H13084" s="0" t="n">
        <v>93</v>
      </c>
      <c r="I13084" s="0" t="n">
        <v>177</v>
      </c>
      <c r="J13084" s="0" t="n">
        <v>1177</v>
      </c>
      <c r="K13084" s="0" t="n">
        <v>1247</v>
      </c>
      <c r="L13084" s="15" t="s">
        <v>87</v>
      </c>
      <c r="M13084" s="0" t="n">
        <v>10</v>
      </c>
      <c r="N13084" s="16" t="n">
        <f aca="false">I13084*K13084</f>
        <v>220719</v>
      </c>
      <c r="O13084" s="16" t="n">
        <f aca="false">I13084*(K13084-J13084)</f>
        <v>12390</v>
      </c>
      <c r="P13084" s="15" t="n">
        <f aca="false">K13084-J13084</f>
        <v>70</v>
      </c>
      <c r="Q13084" s="0" t="str">
        <f aca="false">IF(G13084=0,"Out of stock",IF(G13084&lt;H13084,"Understocked",IF(G13084&gt;Summary!$B$6*H13084,"Overstocked","Healthy")))</f>
        <v>Healthy</v>
      </c>
      <c r="R13084" s="0" t="str">
        <f aca="false">IF(I13084&gt;=Summary!$B$7,"Fast",IF(I13084&lt;Summary!$B$8,"Slow","Medium"))</f>
        <v>Medium</v>
      </c>
      <c r="S13084" s="15" t="n">
        <f aca="false">IF(M13084&gt;Summary!$B$5,1,0)</f>
        <v>1</v>
      </c>
      <c r="T13084" s="16" t="n">
        <f aca="false">IF(Q13084="Overstocked",(G13084-Summary!$B$6*H13084)*J13084,0)</f>
        <v>0</v>
      </c>
    </row>
    <row r="13085" customFormat="false" ht="15" hidden="false" customHeight="false" outlineLevel="0" collapsed="false">
      <c r="A13085" s="0" t="s">
        <v>13183</v>
      </c>
      <c r="B13085" s="0" t="s">
        <v>115</v>
      </c>
      <c r="C13085" s="0" t="s">
        <v>85</v>
      </c>
      <c r="D13085" s="0" t="s">
        <v>92</v>
      </c>
      <c r="E13085" s="14" t="n">
        <v>45205</v>
      </c>
      <c r="F13085" s="14" t="n">
        <v>45209</v>
      </c>
      <c r="G13085" s="0" t="n">
        <v>368</v>
      </c>
      <c r="H13085" s="0" t="n">
        <v>93</v>
      </c>
      <c r="I13085" s="0" t="n">
        <v>264</v>
      </c>
      <c r="J13085" s="0" t="n">
        <v>867</v>
      </c>
      <c r="K13085" s="0" t="n">
        <v>1341</v>
      </c>
      <c r="L13085" s="15" t="s">
        <v>82</v>
      </c>
      <c r="M13085" s="0" t="n">
        <v>4</v>
      </c>
      <c r="N13085" s="16" t="n">
        <f aca="false">I13085*K13085</f>
        <v>354024</v>
      </c>
      <c r="O13085" s="16" t="n">
        <f aca="false">I13085*(K13085-J13085)</f>
        <v>125136</v>
      </c>
      <c r="P13085" s="15" t="n">
        <f aca="false">K13085-J13085</f>
        <v>474</v>
      </c>
      <c r="Q13085" s="0" t="str">
        <f aca="false">IF(G13085=0,"Out of stock",IF(G13085&lt;H13085,"Understocked",IF(G13085&gt;Summary!$B$6*H13085,"Overstocked","Healthy")))</f>
        <v>Healthy</v>
      </c>
      <c r="R13085" s="0" t="str">
        <f aca="false">IF(I13085&gt;=Summary!$B$7,"Fast",IF(I13085&lt;Summary!$B$8,"Slow","Medium"))</f>
        <v>Fast</v>
      </c>
      <c r="S13085" s="15" t="n">
        <f aca="false">IF(M13085&gt;Summary!$B$5,1,0)</f>
        <v>0</v>
      </c>
      <c r="T13085" s="16" t="n">
        <f aca="false">IF(Q13085="Overstocked",(G13085-Summary!$B$6*H13085)*J13085,0)</f>
        <v>0</v>
      </c>
    </row>
    <row r="13086" customFormat="false" ht="15" hidden="false" customHeight="false" outlineLevel="0" collapsed="false">
      <c r="A13086" s="0" t="s">
        <v>13184</v>
      </c>
      <c r="B13086" s="0" t="s">
        <v>113</v>
      </c>
      <c r="C13086" s="0" t="s">
        <v>96</v>
      </c>
      <c r="D13086" s="0" t="s">
        <v>90</v>
      </c>
      <c r="E13086" s="14" t="n">
        <v>45348</v>
      </c>
      <c r="F13086" s="14" t="n">
        <v>45351</v>
      </c>
      <c r="G13086" s="0" t="n">
        <v>73</v>
      </c>
      <c r="H13086" s="0" t="n">
        <v>70</v>
      </c>
      <c r="I13086" s="0" t="n">
        <v>232</v>
      </c>
      <c r="J13086" s="0" t="n">
        <v>1973</v>
      </c>
      <c r="K13086" s="0" t="n">
        <v>2433</v>
      </c>
      <c r="L13086" s="15" t="s">
        <v>97</v>
      </c>
      <c r="M13086" s="0" t="n">
        <v>3</v>
      </c>
      <c r="N13086" s="16" t="n">
        <f aca="false">I13086*K13086</f>
        <v>564456</v>
      </c>
      <c r="O13086" s="16" t="n">
        <f aca="false">I13086*(K13086-J13086)</f>
        <v>106720</v>
      </c>
      <c r="P13086" s="15" t="n">
        <f aca="false">K13086-J13086</f>
        <v>460</v>
      </c>
      <c r="Q13086" s="0" t="str">
        <f aca="false">IF(G13086=0,"Out of stock",IF(G13086&lt;H13086,"Understocked",IF(G13086&gt;Summary!$B$6*H13086,"Overstocked","Healthy")))</f>
        <v>Healthy</v>
      </c>
      <c r="R13086" s="0" t="str">
        <f aca="false">IF(I13086&gt;=Summary!$B$7,"Fast",IF(I13086&lt;Summary!$B$8,"Slow","Medium"))</f>
        <v>Fast</v>
      </c>
      <c r="S13086" s="15" t="n">
        <f aca="false">IF(M13086&gt;Summary!$B$5,1,0)</f>
        <v>0</v>
      </c>
      <c r="T13086" s="16" t="n">
        <f aca="false">IF(Q13086="Overstocked",(G13086-Summary!$B$6*H13086)*J13086,0)</f>
        <v>0</v>
      </c>
    </row>
    <row r="13087" customFormat="false" ht="15" hidden="false" customHeight="false" outlineLevel="0" collapsed="false">
      <c r="A13087" s="0" t="s">
        <v>13185</v>
      </c>
      <c r="B13087" s="0" t="s">
        <v>115</v>
      </c>
      <c r="C13087" s="0" t="s">
        <v>85</v>
      </c>
      <c r="D13087" s="0" t="s">
        <v>92</v>
      </c>
      <c r="E13087" s="14" t="n">
        <v>45139</v>
      </c>
      <c r="F13087" s="14" t="n">
        <v>45149</v>
      </c>
      <c r="G13087" s="0" t="n">
        <v>410</v>
      </c>
      <c r="H13087" s="0" t="n">
        <v>74</v>
      </c>
      <c r="I13087" s="0" t="n">
        <v>278</v>
      </c>
      <c r="J13087" s="0" t="n">
        <v>1524</v>
      </c>
      <c r="K13087" s="0" t="n">
        <v>1833</v>
      </c>
      <c r="L13087" s="15" t="s">
        <v>93</v>
      </c>
      <c r="M13087" s="0" t="n">
        <v>10</v>
      </c>
      <c r="N13087" s="16" t="n">
        <f aca="false">I13087*K13087</f>
        <v>509574</v>
      </c>
      <c r="O13087" s="16" t="n">
        <f aca="false">I13087*(K13087-J13087)</f>
        <v>85902</v>
      </c>
      <c r="P13087" s="15" t="n">
        <f aca="false">K13087-J13087</f>
        <v>309</v>
      </c>
      <c r="Q13087" s="0" t="str">
        <f aca="false">IF(G13087=0,"Out of stock",IF(G13087&lt;H13087,"Understocked",IF(G13087&gt;Summary!$B$6*H13087,"Overstocked","Healthy")))</f>
        <v>Overstocked</v>
      </c>
      <c r="R13087" s="0" t="str">
        <f aca="false">IF(I13087&gt;=Summary!$B$7,"Fast",IF(I13087&lt;Summary!$B$8,"Slow","Medium"))</f>
        <v>Fast</v>
      </c>
      <c r="S13087" s="15" t="n">
        <f aca="false">IF(M13087&gt;Summary!$B$5,1,0)</f>
        <v>1</v>
      </c>
      <c r="T13087" s="16" t="n">
        <f aca="false">IF(Q13087="Overstocked",(G13087-Summary!$B$6*H13087)*J13087,0)</f>
        <v>173736</v>
      </c>
    </row>
    <row r="13088" customFormat="false" ht="15" hidden="false" customHeight="false" outlineLevel="0" collapsed="false">
      <c r="A13088" s="0" t="s">
        <v>13186</v>
      </c>
      <c r="B13088" s="0" t="s">
        <v>95</v>
      </c>
      <c r="C13088" s="0" t="s">
        <v>104</v>
      </c>
      <c r="D13088" s="0" t="s">
        <v>90</v>
      </c>
      <c r="E13088" s="14" t="n">
        <v>45464</v>
      </c>
      <c r="F13088" s="14" t="n">
        <v>45473</v>
      </c>
      <c r="G13088" s="0" t="n">
        <v>95</v>
      </c>
      <c r="H13088" s="0" t="n">
        <v>99</v>
      </c>
      <c r="I13088" s="0" t="n">
        <v>13</v>
      </c>
      <c r="J13088" s="0" t="n">
        <v>868</v>
      </c>
      <c r="K13088" s="0" t="n">
        <v>1038</v>
      </c>
      <c r="L13088" s="15" t="s">
        <v>80</v>
      </c>
      <c r="M13088" s="0" t="n">
        <v>9</v>
      </c>
      <c r="N13088" s="16" t="n">
        <f aca="false">I13088*K13088</f>
        <v>13494</v>
      </c>
      <c r="O13088" s="16" t="n">
        <f aca="false">I13088*(K13088-J13088)</f>
        <v>2210</v>
      </c>
      <c r="P13088" s="15" t="n">
        <f aca="false">K13088-J13088</f>
        <v>170</v>
      </c>
      <c r="Q13088" s="0" t="str">
        <f aca="false">IF(G13088=0,"Out of stock",IF(G13088&lt;H13088,"Understocked",IF(G13088&gt;Summary!$B$6*H13088,"Overstocked","Healthy")))</f>
        <v>Understocked</v>
      </c>
      <c r="R13088" s="0" t="str">
        <f aca="false">IF(I13088&gt;=Summary!$B$7,"Fast",IF(I13088&lt;Summary!$B$8,"Slow","Medium"))</f>
        <v>Slow</v>
      </c>
      <c r="S13088" s="15" t="n">
        <f aca="false">IF(M13088&gt;Summary!$B$5,1,0)</f>
        <v>1</v>
      </c>
      <c r="T13088" s="16" t="n">
        <f aca="false">IF(Q13088="Overstocked",(G13088-Summary!$B$6*H13088)*J13088,0)</f>
        <v>0</v>
      </c>
    </row>
    <row r="13089" customFormat="false" ht="15" hidden="false" customHeight="false" outlineLevel="0" collapsed="false">
      <c r="A13089" s="0" t="s">
        <v>13187</v>
      </c>
      <c r="B13089" s="0" t="s">
        <v>89</v>
      </c>
      <c r="C13089" s="0" t="s">
        <v>96</v>
      </c>
      <c r="D13089" s="0" t="s">
        <v>92</v>
      </c>
      <c r="E13089" s="14" t="n">
        <v>45461</v>
      </c>
      <c r="F13089" s="14" t="n">
        <v>45470</v>
      </c>
      <c r="G13089" s="0" t="n">
        <v>499</v>
      </c>
      <c r="H13089" s="0" t="n">
        <v>144</v>
      </c>
      <c r="I13089" s="0" t="n">
        <v>159</v>
      </c>
      <c r="J13089" s="0" t="n">
        <v>329</v>
      </c>
      <c r="K13089" s="0" t="n">
        <v>714</v>
      </c>
      <c r="L13089" s="15" t="s">
        <v>80</v>
      </c>
      <c r="M13089" s="0" t="n">
        <v>9</v>
      </c>
      <c r="N13089" s="16" t="n">
        <f aca="false">I13089*K13089</f>
        <v>113526</v>
      </c>
      <c r="O13089" s="16" t="n">
        <f aca="false">I13089*(K13089-J13089)</f>
        <v>61215</v>
      </c>
      <c r="P13089" s="15" t="n">
        <f aca="false">K13089-J13089</f>
        <v>385</v>
      </c>
      <c r="Q13089" s="0" t="str">
        <f aca="false">IF(G13089=0,"Out of stock",IF(G13089&lt;H13089,"Understocked",IF(G13089&gt;Summary!$B$6*H13089,"Overstocked","Healthy")))</f>
        <v>Healthy</v>
      </c>
      <c r="R13089" s="0" t="str">
        <f aca="false">IF(I13089&gt;=Summary!$B$7,"Fast",IF(I13089&lt;Summary!$B$8,"Slow","Medium"))</f>
        <v>Medium</v>
      </c>
      <c r="S13089" s="15" t="n">
        <f aca="false">IF(M13089&gt;Summary!$B$5,1,0)</f>
        <v>1</v>
      </c>
      <c r="T13089" s="16" t="n">
        <f aca="false">IF(Q13089="Overstocked",(G13089-Summary!$B$6*H13089)*J13089,0)</f>
        <v>0</v>
      </c>
    </row>
    <row r="13090" customFormat="false" ht="15" hidden="false" customHeight="false" outlineLevel="0" collapsed="false">
      <c r="A13090" s="0" t="s">
        <v>13188</v>
      </c>
      <c r="B13090" s="0" t="s">
        <v>95</v>
      </c>
      <c r="C13090" s="0" t="s">
        <v>78</v>
      </c>
      <c r="D13090" s="0" t="s">
        <v>86</v>
      </c>
      <c r="E13090" s="14" t="n">
        <v>45273</v>
      </c>
      <c r="F13090" s="14" t="n">
        <v>45280</v>
      </c>
      <c r="G13090" s="0" t="n">
        <v>386</v>
      </c>
      <c r="H13090" s="0" t="n">
        <v>104</v>
      </c>
      <c r="I13090" s="0" t="n">
        <v>82</v>
      </c>
      <c r="J13090" s="0" t="n">
        <v>795</v>
      </c>
      <c r="K13090" s="0" t="n">
        <v>1048</v>
      </c>
      <c r="L13090" s="15" t="s">
        <v>93</v>
      </c>
      <c r="M13090" s="0" t="n">
        <v>7</v>
      </c>
      <c r="N13090" s="16" t="n">
        <f aca="false">I13090*K13090</f>
        <v>85936</v>
      </c>
      <c r="O13090" s="16" t="n">
        <f aca="false">I13090*(K13090-J13090)</f>
        <v>20746</v>
      </c>
      <c r="P13090" s="15" t="n">
        <f aca="false">K13090-J13090</f>
        <v>253</v>
      </c>
      <c r="Q13090" s="0" t="str">
        <f aca="false">IF(G13090=0,"Out of stock",IF(G13090&lt;H13090,"Understocked",IF(G13090&gt;Summary!$B$6*H13090,"Overstocked","Healthy")))</f>
        <v>Healthy</v>
      </c>
      <c r="R13090" s="0" t="str">
        <f aca="false">IF(I13090&gt;=Summary!$B$7,"Fast",IF(I13090&lt;Summary!$B$8,"Slow","Medium"))</f>
        <v>Slow</v>
      </c>
      <c r="S13090" s="15" t="n">
        <f aca="false">IF(M13090&gt;Summary!$B$5,1,0)</f>
        <v>0</v>
      </c>
      <c r="T13090" s="16" t="n">
        <f aca="false">IF(Q13090="Overstocked",(G13090-Summary!$B$6*H13090)*J13090,0)</f>
        <v>0</v>
      </c>
    </row>
    <row r="13091" customFormat="false" ht="15" hidden="false" customHeight="false" outlineLevel="0" collapsed="false">
      <c r="A13091" s="0" t="s">
        <v>13189</v>
      </c>
      <c r="B13091" s="0" t="s">
        <v>95</v>
      </c>
      <c r="C13091" s="0" t="s">
        <v>96</v>
      </c>
      <c r="D13091" s="0" t="s">
        <v>86</v>
      </c>
      <c r="E13091" s="14" t="n">
        <v>45451</v>
      </c>
      <c r="F13091" s="14" t="n">
        <v>45459</v>
      </c>
      <c r="G13091" s="0" t="n">
        <v>246</v>
      </c>
      <c r="H13091" s="0" t="n">
        <v>102</v>
      </c>
      <c r="I13091" s="0" t="n">
        <v>117</v>
      </c>
      <c r="J13091" s="0" t="n">
        <v>1348</v>
      </c>
      <c r="K13091" s="0" t="n">
        <v>1704</v>
      </c>
      <c r="L13091" s="15" t="s">
        <v>87</v>
      </c>
      <c r="M13091" s="0" t="n">
        <v>8</v>
      </c>
      <c r="N13091" s="16" t="n">
        <f aca="false">I13091*K13091</f>
        <v>199368</v>
      </c>
      <c r="O13091" s="16" t="n">
        <f aca="false">I13091*(K13091-J13091)</f>
        <v>41652</v>
      </c>
      <c r="P13091" s="15" t="n">
        <f aca="false">K13091-J13091</f>
        <v>356</v>
      </c>
      <c r="Q13091" s="0" t="str">
        <f aca="false">IF(G13091=0,"Out of stock",IF(G13091&lt;H13091,"Understocked",IF(G13091&gt;Summary!$B$6*H13091,"Overstocked","Healthy")))</f>
        <v>Healthy</v>
      </c>
      <c r="R13091" s="0" t="str">
        <f aca="false">IF(I13091&gt;=Summary!$B$7,"Fast",IF(I13091&lt;Summary!$B$8,"Slow","Medium"))</f>
        <v>Medium</v>
      </c>
      <c r="S13091" s="15" t="n">
        <f aca="false">IF(M13091&gt;Summary!$B$5,1,0)</f>
        <v>1</v>
      </c>
      <c r="T13091" s="16" t="n">
        <f aca="false">IF(Q13091="Overstocked",(G13091-Summary!$B$6*H13091)*J13091,0)</f>
        <v>0</v>
      </c>
    </row>
    <row r="13092" customFormat="false" ht="15" hidden="false" customHeight="false" outlineLevel="0" collapsed="false">
      <c r="A13092" s="0" t="s">
        <v>13190</v>
      </c>
      <c r="B13092" s="0" t="s">
        <v>84</v>
      </c>
      <c r="C13092" s="0" t="s">
        <v>96</v>
      </c>
      <c r="D13092" s="0" t="s">
        <v>102</v>
      </c>
      <c r="E13092" s="14" t="n">
        <v>45599</v>
      </c>
      <c r="F13092" s="14" t="n">
        <v>45603</v>
      </c>
      <c r="G13092" s="0" t="n">
        <v>278</v>
      </c>
      <c r="H13092" s="0" t="n">
        <v>74</v>
      </c>
      <c r="I13092" s="0" t="n">
        <v>202</v>
      </c>
      <c r="J13092" s="0" t="n">
        <v>702</v>
      </c>
      <c r="K13092" s="0" t="n">
        <v>829</v>
      </c>
      <c r="L13092" s="15" t="s">
        <v>97</v>
      </c>
      <c r="M13092" s="0" t="n">
        <v>4</v>
      </c>
      <c r="N13092" s="16" t="n">
        <f aca="false">I13092*K13092</f>
        <v>167458</v>
      </c>
      <c r="O13092" s="16" t="n">
        <f aca="false">I13092*(K13092-J13092)</f>
        <v>25654</v>
      </c>
      <c r="P13092" s="15" t="n">
        <f aca="false">K13092-J13092</f>
        <v>127</v>
      </c>
      <c r="Q13092" s="0" t="str">
        <f aca="false">IF(G13092=0,"Out of stock",IF(G13092&lt;H13092,"Understocked",IF(G13092&gt;Summary!$B$6*H13092,"Overstocked","Healthy")))</f>
        <v>Healthy</v>
      </c>
      <c r="R13092" s="0" t="str">
        <f aca="false">IF(I13092&gt;=Summary!$B$7,"Fast",IF(I13092&lt;Summary!$B$8,"Slow","Medium"))</f>
        <v>Fast</v>
      </c>
      <c r="S13092" s="15" t="n">
        <f aca="false">IF(M13092&gt;Summary!$B$5,1,0)</f>
        <v>0</v>
      </c>
      <c r="T13092" s="16" t="n">
        <f aca="false">IF(Q13092="Overstocked",(G13092-Summary!$B$6*H13092)*J13092,0)</f>
        <v>0</v>
      </c>
    </row>
    <row r="13093" customFormat="false" ht="15" hidden="false" customHeight="false" outlineLevel="0" collapsed="false">
      <c r="A13093" s="0" t="s">
        <v>13191</v>
      </c>
      <c r="B13093" s="0" t="s">
        <v>77</v>
      </c>
      <c r="C13093" s="0" t="s">
        <v>96</v>
      </c>
      <c r="D13093" s="0" t="s">
        <v>86</v>
      </c>
      <c r="E13093" s="14" t="n">
        <v>45123</v>
      </c>
      <c r="F13093" s="14" t="n">
        <v>45132</v>
      </c>
      <c r="G13093" s="0" t="n">
        <v>396</v>
      </c>
      <c r="H13093" s="0" t="n">
        <v>50</v>
      </c>
      <c r="I13093" s="0" t="n">
        <v>27</v>
      </c>
      <c r="J13093" s="0" t="n">
        <v>1145</v>
      </c>
      <c r="K13093" s="0" t="n">
        <v>1224</v>
      </c>
      <c r="L13093" s="15" t="s">
        <v>80</v>
      </c>
      <c r="M13093" s="0" t="n">
        <v>9</v>
      </c>
      <c r="N13093" s="16" t="n">
        <f aca="false">I13093*K13093</f>
        <v>33048</v>
      </c>
      <c r="O13093" s="16" t="n">
        <f aca="false">I13093*(K13093-J13093)</f>
        <v>2133</v>
      </c>
      <c r="P13093" s="15" t="n">
        <f aca="false">K13093-J13093</f>
        <v>79</v>
      </c>
      <c r="Q13093" s="0" t="str">
        <f aca="false">IF(G13093=0,"Out of stock",IF(G13093&lt;H13093,"Understocked",IF(G13093&gt;Summary!$B$6*H13093,"Overstocked","Healthy")))</f>
        <v>Overstocked</v>
      </c>
      <c r="R13093" s="0" t="str">
        <f aca="false">IF(I13093&gt;=Summary!$B$7,"Fast",IF(I13093&lt;Summary!$B$8,"Slow","Medium"))</f>
        <v>Slow</v>
      </c>
      <c r="S13093" s="15" t="n">
        <f aca="false">IF(M13093&gt;Summary!$B$5,1,0)</f>
        <v>1</v>
      </c>
      <c r="T13093" s="16" t="n">
        <f aca="false">IF(Q13093="Overstocked",(G13093-Summary!$B$6*H13093)*J13093,0)</f>
        <v>224420</v>
      </c>
    </row>
    <row r="13094" customFormat="false" ht="15" hidden="false" customHeight="false" outlineLevel="0" collapsed="false">
      <c r="A13094" s="0" t="s">
        <v>13192</v>
      </c>
      <c r="B13094" s="0" t="s">
        <v>113</v>
      </c>
      <c r="C13094" s="0" t="s">
        <v>85</v>
      </c>
      <c r="D13094" s="0" t="s">
        <v>86</v>
      </c>
      <c r="E13094" s="14" t="n">
        <v>44971</v>
      </c>
      <c r="F13094" s="14" t="n">
        <v>44981</v>
      </c>
      <c r="G13094" s="0" t="n">
        <v>451</v>
      </c>
      <c r="H13094" s="0" t="n">
        <v>124</v>
      </c>
      <c r="I13094" s="0" t="n">
        <v>56</v>
      </c>
      <c r="J13094" s="0" t="n">
        <v>990</v>
      </c>
      <c r="K13094" s="0" t="n">
        <v>1332</v>
      </c>
      <c r="L13094" s="15" t="s">
        <v>93</v>
      </c>
      <c r="M13094" s="0" t="n">
        <v>10</v>
      </c>
      <c r="N13094" s="16" t="n">
        <f aca="false">I13094*K13094</f>
        <v>74592</v>
      </c>
      <c r="O13094" s="16" t="n">
        <f aca="false">I13094*(K13094-J13094)</f>
        <v>19152</v>
      </c>
      <c r="P13094" s="15" t="n">
        <f aca="false">K13094-J13094</f>
        <v>342</v>
      </c>
      <c r="Q13094" s="0" t="str">
        <f aca="false">IF(G13094=0,"Out of stock",IF(G13094&lt;H13094,"Understocked",IF(G13094&gt;Summary!$B$6*H13094,"Overstocked","Healthy")))</f>
        <v>Healthy</v>
      </c>
      <c r="R13094" s="0" t="str">
        <f aca="false">IF(I13094&gt;=Summary!$B$7,"Fast",IF(I13094&lt;Summary!$B$8,"Slow","Medium"))</f>
        <v>Slow</v>
      </c>
      <c r="S13094" s="15" t="n">
        <f aca="false">IF(M13094&gt;Summary!$B$5,1,0)</f>
        <v>1</v>
      </c>
      <c r="T13094" s="16" t="n">
        <f aca="false">IF(Q13094="Overstocked",(G13094-Summary!$B$6*H13094)*J13094,0)</f>
        <v>0</v>
      </c>
    </row>
    <row r="13095" customFormat="false" ht="15" hidden="false" customHeight="false" outlineLevel="0" collapsed="false">
      <c r="A13095" s="0" t="s">
        <v>13193</v>
      </c>
      <c r="B13095" s="0" t="s">
        <v>111</v>
      </c>
      <c r="C13095" s="0" t="s">
        <v>104</v>
      </c>
      <c r="D13095" s="0" t="s">
        <v>90</v>
      </c>
      <c r="E13095" s="14" t="n">
        <v>45122</v>
      </c>
      <c r="F13095" s="14" t="n">
        <v>45131</v>
      </c>
      <c r="G13095" s="0" t="n">
        <v>19</v>
      </c>
      <c r="H13095" s="0" t="n">
        <v>61</v>
      </c>
      <c r="I13095" s="0" t="n">
        <v>65</v>
      </c>
      <c r="J13095" s="0" t="n">
        <v>220</v>
      </c>
      <c r="K13095" s="0" t="n">
        <v>670</v>
      </c>
      <c r="L13095" s="15" t="s">
        <v>87</v>
      </c>
      <c r="M13095" s="0" t="n">
        <v>9</v>
      </c>
      <c r="N13095" s="16" t="n">
        <f aca="false">I13095*K13095</f>
        <v>43550</v>
      </c>
      <c r="O13095" s="16" t="n">
        <f aca="false">I13095*(K13095-J13095)</f>
        <v>29250</v>
      </c>
      <c r="P13095" s="15" t="n">
        <f aca="false">K13095-J13095</f>
        <v>450</v>
      </c>
      <c r="Q13095" s="0" t="str">
        <f aca="false">IF(G13095=0,"Out of stock",IF(G13095&lt;H13095,"Understocked",IF(G13095&gt;Summary!$B$6*H13095,"Overstocked","Healthy")))</f>
        <v>Understocked</v>
      </c>
      <c r="R13095" s="0" t="str">
        <f aca="false">IF(I13095&gt;=Summary!$B$7,"Fast",IF(I13095&lt;Summary!$B$8,"Slow","Medium"))</f>
        <v>Slow</v>
      </c>
      <c r="S13095" s="15" t="n">
        <f aca="false">IF(M13095&gt;Summary!$B$5,1,0)</f>
        <v>1</v>
      </c>
      <c r="T13095" s="16" t="n">
        <f aca="false">IF(Q13095="Overstocked",(G13095-Summary!$B$6*H13095)*J13095,0)</f>
        <v>0</v>
      </c>
    </row>
    <row r="13096" customFormat="false" ht="15" hidden="false" customHeight="false" outlineLevel="0" collapsed="false">
      <c r="A13096" s="0" t="s">
        <v>13194</v>
      </c>
      <c r="B13096" s="0" t="s">
        <v>84</v>
      </c>
      <c r="C13096" s="0" t="s">
        <v>78</v>
      </c>
      <c r="D13096" s="0" t="s">
        <v>102</v>
      </c>
      <c r="E13096" s="14" t="n">
        <v>45244</v>
      </c>
      <c r="F13096" s="14" t="n">
        <v>45246</v>
      </c>
      <c r="G13096" s="0" t="n">
        <v>460</v>
      </c>
      <c r="H13096" s="0" t="n">
        <v>79</v>
      </c>
      <c r="I13096" s="0" t="n">
        <v>58</v>
      </c>
      <c r="J13096" s="0" t="n">
        <v>766</v>
      </c>
      <c r="K13096" s="0" t="n">
        <v>1085</v>
      </c>
      <c r="L13096" s="15" t="s">
        <v>82</v>
      </c>
      <c r="M13096" s="0" t="n">
        <v>2</v>
      </c>
      <c r="N13096" s="16" t="n">
        <f aca="false">I13096*K13096</f>
        <v>62930</v>
      </c>
      <c r="O13096" s="16" t="n">
        <f aca="false">I13096*(K13096-J13096)</f>
        <v>18502</v>
      </c>
      <c r="P13096" s="15" t="n">
        <f aca="false">K13096-J13096</f>
        <v>319</v>
      </c>
      <c r="Q13096" s="0" t="str">
        <f aca="false">IF(G13096=0,"Out of stock",IF(G13096&lt;H13096,"Understocked",IF(G13096&gt;Summary!$B$6*H13096,"Overstocked","Healthy")))</f>
        <v>Overstocked</v>
      </c>
      <c r="R13096" s="0" t="str">
        <f aca="false">IF(I13096&gt;=Summary!$B$7,"Fast",IF(I13096&lt;Summary!$B$8,"Slow","Medium"))</f>
        <v>Slow</v>
      </c>
      <c r="S13096" s="15" t="n">
        <f aca="false">IF(M13096&gt;Summary!$B$5,1,0)</f>
        <v>0</v>
      </c>
      <c r="T13096" s="16" t="n">
        <f aca="false">IF(Q13096="Overstocked",(G13096-Summary!$B$6*H13096)*J13096,0)</f>
        <v>110304</v>
      </c>
    </row>
    <row r="13097" customFormat="false" ht="15" hidden="false" customHeight="false" outlineLevel="0" collapsed="false">
      <c r="A13097" s="0" t="s">
        <v>13195</v>
      </c>
      <c r="B13097" s="0" t="s">
        <v>77</v>
      </c>
      <c r="C13097" s="0" t="s">
        <v>96</v>
      </c>
      <c r="D13097" s="0" t="s">
        <v>92</v>
      </c>
      <c r="E13097" s="14" t="n">
        <v>45615</v>
      </c>
      <c r="F13097" s="14" t="n">
        <v>45620</v>
      </c>
      <c r="G13097" s="0" t="n">
        <v>2</v>
      </c>
      <c r="H13097" s="0" t="n">
        <v>84</v>
      </c>
      <c r="I13097" s="0" t="n">
        <v>123</v>
      </c>
      <c r="J13097" s="0" t="n">
        <v>1298</v>
      </c>
      <c r="K13097" s="0" t="n">
        <v>1569</v>
      </c>
      <c r="L13097" s="15" t="s">
        <v>93</v>
      </c>
      <c r="M13097" s="0" t="n">
        <v>5</v>
      </c>
      <c r="N13097" s="16" t="n">
        <f aca="false">I13097*K13097</f>
        <v>192987</v>
      </c>
      <c r="O13097" s="16" t="n">
        <f aca="false">I13097*(K13097-J13097)</f>
        <v>33333</v>
      </c>
      <c r="P13097" s="15" t="n">
        <f aca="false">K13097-J13097</f>
        <v>271</v>
      </c>
      <c r="Q13097" s="0" t="str">
        <f aca="false">IF(G13097=0,"Out of stock",IF(G13097&lt;H13097,"Understocked",IF(G13097&gt;Summary!$B$6*H13097,"Overstocked","Healthy")))</f>
        <v>Understocked</v>
      </c>
      <c r="R13097" s="0" t="str">
        <f aca="false">IF(I13097&gt;=Summary!$B$7,"Fast",IF(I13097&lt;Summary!$B$8,"Slow","Medium"))</f>
        <v>Medium</v>
      </c>
      <c r="S13097" s="15" t="n">
        <f aca="false">IF(M13097&gt;Summary!$B$5,1,0)</f>
        <v>0</v>
      </c>
      <c r="T13097" s="16" t="n">
        <f aca="false">IF(Q13097="Overstocked",(G13097-Summary!$B$6*H13097)*J13097,0)</f>
        <v>0</v>
      </c>
    </row>
    <row r="13098" customFormat="false" ht="15" hidden="false" customHeight="false" outlineLevel="0" collapsed="false">
      <c r="A13098" s="0" t="s">
        <v>13196</v>
      </c>
      <c r="B13098" s="0" t="s">
        <v>95</v>
      </c>
      <c r="C13098" s="0" t="s">
        <v>104</v>
      </c>
      <c r="D13098" s="0" t="s">
        <v>79</v>
      </c>
      <c r="E13098" s="14" t="n">
        <v>45416</v>
      </c>
      <c r="F13098" s="14" t="n">
        <v>45425</v>
      </c>
      <c r="G13098" s="0" t="n">
        <v>420</v>
      </c>
      <c r="H13098" s="0" t="n">
        <v>114</v>
      </c>
      <c r="I13098" s="0" t="n">
        <v>196</v>
      </c>
      <c r="J13098" s="0" t="n">
        <v>1725</v>
      </c>
      <c r="K13098" s="0" t="n">
        <v>1962</v>
      </c>
      <c r="L13098" s="15" t="s">
        <v>97</v>
      </c>
      <c r="M13098" s="0" t="n">
        <v>9</v>
      </c>
      <c r="N13098" s="16" t="n">
        <f aca="false">I13098*K13098</f>
        <v>384552</v>
      </c>
      <c r="O13098" s="16" t="n">
        <f aca="false">I13098*(K13098-J13098)</f>
        <v>46452</v>
      </c>
      <c r="P13098" s="15" t="n">
        <f aca="false">K13098-J13098</f>
        <v>237</v>
      </c>
      <c r="Q13098" s="0" t="str">
        <f aca="false">IF(G13098=0,"Out of stock",IF(G13098&lt;H13098,"Understocked",IF(G13098&gt;Summary!$B$6*H13098,"Overstocked","Healthy")))</f>
        <v>Healthy</v>
      </c>
      <c r="R13098" s="0" t="str">
        <f aca="false">IF(I13098&gt;=Summary!$B$7,"Fast",IF(I13098&lt;Summary!$B$8,"Slow","Medium"))</f>
        <v>Medium</v>
      </c>
      <c r="S13098" s="15" t="n">
        <f aca="false">IF(M13098&gt;Summary!$B$5,1,0)</f>
        <v>1</v>
      </c>
      <c r="T13098" s="16" t="n">
        <f aca="false">IF(Q13098="Overstocked",(G13098-Summary!$B$6*H13098)*J13098,0)</f>
        <v>0</v>
      </c>
    </row>
    <row r="13099" customFormat="false" ht="15" hidden="false" customHeight="false" outlineLevel="0" collapsed="false">
      <c r="A13099" s="0" t="s">
        <v>13197</v>
      </c>
      <c r="B13099" s="0" t="s">
        <v>101</v>
      </c>
      <c r="C13099" s="0" t="s">
        <v>78</v>
      </c>
      <c r="D13099" s="0" t="s">
        <v>92</v>
      </c>
      <c r="E13099" s="14" t="n">
        <v>45431</v>
      </c>
      <c r="F13099" s="14" t="n">
        <v>45437</v>
      </c>
      <c r="G13099" s="0" t="n">
        <v>409</v>
      </c>
      <c r="H13099" s="0" t="n">
        <v>133</v>
      </c>
      <c r="I13099" s="0" t="n">
        <v>184</v>
      </c>
      <c r="J13099" s="0" t="n">
        <v>1148</v>
      </c>
      <c r="K13099" s="0" t="n">
        <v>1261</v>
      </c>
      <c r="L13099" s="15" t="s">
        <v>97</v>
      </c>
      <c r="M13099" s="0" t="n">
        <v>6</v>
      </c>
      <c r="N13099" s="16" t="n">
        <f aca="false">I13099*K13099</f>
        <v>232024</v>
      </c>
      <c r="O13099" s="16" t="n">
        <f aca="false">I13099*(K13099-J13099)</f>
        <v>20792</v>
      </c>
      <c r="P13099" s="15" t="n">
        <f aca="false">K13099-J13099</f>
        <v>113</v>
      </c>
      <c r="Q13099" s="0" t="str">
        <f aca="false">IF(G13099=0,"Out of stock",IF(G13099&lt;H13099,"Understocked",IF(G13099&gt;Summary!$B$6*H13099,"Overstocked","Healthy")))</f>
        <v>Healthy</v>
      </c>
      <c r="R13099" s="0" t="str">
        <f aca="false">IF(I13099&gt;=Summary!$B$7,"Fast",IF(I13099&lt;Summary!$B$8,"Slow","Medium"))</f>
        <v>Medium</v>
      </c>
      <c r="S13099" s="15" t="n">
        <f aca="false">IF(M13099&gt;Summary!$B$5,1,0)</f>
        <v>0</v>
      </c>
      <c r="T13099" s="16" t="n">
        <f aca="false">IF(Q13099="Overstocked",(G13099-Summary!$B$6*H13099)*J13099,0)</f>
        <v>0</v>
      </c>
    </row>
    <row r="13100" customFormat="false" ht="15" hidden="false" customHeight="false" outlineLevel="0" collapsed="false">
      <c r="A13100" s="0" t="s">
        <v>13198</v>
      </c>
      <c r="B13100" s="0" t="s">
        <v>107</v>
      </c>
      <c r="C13100" s="0" t="s">
        <v>85</v>
      </c>
      <c r="D13100" s="0" t="s">
        <v>90</v>
      </c>
      <c r="E13100" s="14" t="n">
        <v>45268</v>
      </c>
      <c r="F13100" s="14" t="n">
        <v>45271</v>
      </c>
      <c r="G13100" s="0" t="n">
        <v>202</v>
      </c>
      <c r="H13100" s="0" t="n">
        <v>71</v>
      </c>
      <c r="I13100" s="0" t="n">
        <v>245</v>
      </c>
      <c r="J13100" s="0" t="n">
        <v>805</v>
      </c>
      <c r="K13100" s="0" t="n">
        <v>1252</v>
      </c>
      <c r="L13100" s="15" t="s">
        <v>97</v>
      </c>
      <c r="M13100" s="0" t="n">
        <v>3</v>
      </c>
      <c r="N13100" s="16" t="n">
        <f aca="false">I13100*K13100</f>
        <v>306740</v>
      </c>
      <c r="O13100" s="16" t="n">
        <f aca="false">I13100*(K13100-J13100)</f>
        <v>109515</v>
      </c>
      <c r="P13100" s="15" t="n">
        <f aca="false">K13100-J13100</f>
        <v>447</v>
      </c>
      <c r="Q13100" s="0" t="str">
        <f aca="false">IF(G13100=0,"Out of stock",IF(G13100&lt;H13100,"Understocked",IF(G13100&gt;Summary!$B$6*H13100,"Overstocked","Healthy")))</f>
        <v>Healthy</v>
      </c>
      <c r="R13100" s="0" t="str">
        <f aca="false">IF(I13100&gt;=Summary!$B$7,"Fast",IF(I13100&lt;Summary!$B$8,"Slow","Medium"))</f>
        <v>Fast</v>
      </c>
      <c r="S13100" s="15" t="n">
        <f aca="false">IF(M13100&gt;Summary!$B$5,1,0)</f>
        <v>0</v>
      </c>
      <c r="T13100" s="16" t="n">
        <f aca="false">IF(Q13100="Overstocked",(G13100-Summary!$B$6*H13100)*J13100,0)</f>
        <v>0</v>
      </c>
    </row>
    <row r="13101" customFormat="false" ht="15" hidden="false" customHeight="false" outlineLevel="0" collapsed="false">
      <c r="A13101" s="0" t="s">
        <v>13199</v>
      </c>
      <c r="B13101" s="0" t="s">
        <v>123</v>
      </c>
      <c r="C13101" s="0" t="s">
        <v>85</v>
      </c>
      <c r="D13101" s="0" t="s">
        <v>90</v>
      </c>
      <c r="E13101" s="14" t="n">
        <v>45542</v>
      </c>
      <c r="F13101" s="14" t="n">
        <v>45544</v>
      </c>
      <c r="G13101" s="0" t="n">
        <v>173</v>
      </c>
      <c r="H13101" s="0" t="n">
        <v>62</v>
      </c>
      <c r="I13101" s="0" t="n">
        <v>277</v>
      </c>
      <c r="J13101" s="0" t="n">
        <v>1402</v>
      </c>
      <c r="K13101" s="0" t="n">
        <v>1758</v>
      </c>
      <c r="L13101" s="15" t="s">
        <v>80</v>
      </c>
      <c r="M13101" s="0" t="n">
        <v>2</v>
      </c>
      <c r="N13101" s="16" t="n">
        <f aca="false">I13101*K13101</f>
        <v>486966</v>
      </c>
      <c r="O13101" s="16" t="n">
        <f aca="false">I13101*(K13101-J13101)</f>
        <v>98612</v>
      </c>
      <c r="P13101" s="15" t="n">
        <f aca="false">K13101-J13101</f>
        <v>356</v>
      </c>
      <c r="Q13101" s="0" t="str">
        <f aca="false">IF(G13101=0,"Out of stock",IF(G13101&lt;H13101,"Understocked",IF(G13101&gt;Summary!$B$6*H13101,"Overstocked","Healthy")))</f>
        <v>Healthy</v>
      </c>
      <c r="R13101" s="0" t="str">
        <f aca="false">IF(I13101&gt;=Summary!$B$7,"Fast",IF(I13101&lt;Summary!$B$8,"Slow","Medium"))</f>
        <v>Fast</v>
      </c>
      <c r="S13101" s="15" t="n">
        <f aca="false">IF(M13101&gt;Summary!$B$5,1,0)</f>
        <v>0</v>
      </c>
      <c r="T13101" s="16" t="n">
        <f aca="false">IF(Q13101="Overstocked",(G13101-Summary!$B$6*H13101)*J13101,0)</f>
        <v>0</v>
      </c>
    </row>
    <row r="13102" customFormat="false" ht="15" hidden="false" customHeight="false" outlineLevel="0" collapsed="false">
      <c r="A13102" s="0" t="s">
        <v>13200</v>
      </c>
      <c r="B13102" s="0" t="s">
        <v>113</v>
      </c>
      <c r="C13102" s="0" t="s">
        <v>78</v>
      </c>
      <c r="D13102" s="0" t="s">
        <v>102</v>
      </c>
      <c r="E13102" s="14" t="n">
        <v>45342</v>
      </c>
      <c r="F13102" s="14" t="n">
        <v>45343</v>
      </c>
      <c r="G13102" s="0" t="n">
        <v>380</v>
      </c>
      <c r="H13102" s="0" t="n">
        <v>144</v>
      </c>
      <c r="I13102" s="0" t="n">
        <v>5</v>
      </c>
      <c r="J13102" s="0" t="n">
        <v>651</v>
      </c>
      <c r="K13102" s="0" t="n">
        <v>740</v>
      </c>
      <c r="L13102" s="15" t="s">
        <v>87</v>
      </c>
      <c r="M13102" s="0" t="n">
        <v>1</v>
      </c>
      <c r="N13102" s="16" t="n">
        <f aca="false">I13102*K13102</f>
        <v>3700</v>
      </c>
      <c r="O13102" s="16" t="n">
        <f aca="false">I13102*(K13102-J13102)</f>
        <v>445</v>
      </c>
      <c r="P13102" s="15" t="n">
        <f aca="false">K13102-J13102</f>
        <v>89</v>
      </c>
      <c r="Q13102" s="0" t="str">
        <f aca="false">IF(G13102=0,"Out of stock",IF(G13102&lt;H13102,"Understocked",IF(G13102&gt;Summary!$B$6*H13102,"Overstocked","Healthy")))</f>
        <v>Healthy</v>
      </c>
      <c r="R13102" s="0" t="str">
        <f aca="false">IF(I13102&gt;=Summary!$B$7,"Fast",IF(I13102&lt;Summary!$B$8,"Slow","Medium"))</f>
        <v>Slow</v>
      </c>
      <c r="S13102" s="15" t="n">
        <f aca="false">IF(M13102&gt;Summary!$B$5,1,0)</f>
        <v>0</v>
      </c>
      <c r="T13102" s="16" t="n">
        <f aca="false">IF(Q13102="Overstocked",(G13102-Summary!$B$6*H13102)*J13102,0)</f>
        <v>0</v>
      </c>
    </row>
    <row r="13103" customFormat="false" ht="15" hidden="false" customHeight="false" outlineLevel="0" collapsed="false">
      <c r="A13103" s="0" t="s">
        <v>13201</v>
      </c>
      <c r="B13103" s="0" t="s">
        <v>111</v>
      </c>
      <c r="C13103" s="0" t="s">
        <v>85</v>
      </c>
      <c r="D13103" s="0" t="s">
        <v>86</v>
      </c>
      <c r="E13103" s="14" t="n">
        <v>45247</v>
      </c>
      <c r="F13103" s="14" t="n">
        <v>45252</v>
      </c>
      <c r="G13103" s="0" t="n">
        <v>304</v>
      </c>
      <c r="H13103" s="0" t="n">
        <v>110</v>
      </c>
      <c r="I13103" s="0" t="n">
        <v>198</v>
      </c>
      <c r="J13103" s="0" t="n">
        <v>1509</v>
      </c>
      <c r="K13103" s="0" t="n">
        <v>1850</v>
      </c>
      <c r="L13103" s="15" t="s">
        <v>97</v>
      </c>
      <c r="M13103" s="0" t="n">
        <v>5</v>
      </c>
      <c r="N13103" s="16" t="n">
        <f aca="false">I13103*K13103</f>
        <v>366300</v>
      </c>
      <c r="O13103" s="16" t="n">
        <f aca="false">I13103*(K13103-J13103)</f>
        <v>67518</v>
      </c>
      <c r="P13103" s="15" t="n">
        <f aca="false">K13103-J13103</f>
        <v>341</v>
      </c>
      <c r="Q13103" s="0" t="str">
        <f aca="false">IF(G13103=0,"Out of stock",IF(G13103&lt;H13103,"Understocked",IF(G13103&gt;Summary!$B$6*H13103,"Overstocked","Healthy")))</f>
        <v>Healthy</v>
      </c>
      <c r="R13103" s="0" t="str">
        <f aca="false">IF(I13103&gt;=Summary!$B$7,"Fast",IF(I13103&lt;Summary!$B$8,"Slow","Medium"))</f>
        <v>Medium</v>
      </c>
      <c r="S13103" s="15" t="n">
        <f aca="false">IF(M13103&gt;Summary!$B$5,1,0)</f>
        <v>0</v>
      </c>
      <c r="T13103" s="16" t="n">
        <f aca="false">IF(Q13103="Overstocked",(G13103-Summary!$B$6*H13103)*J13103,0)</f>
        <v>0</v>
      </c>
    </row>
    <row r="13104" customFormat="false" ht="15" hidden="false" customHeight="false" outlineLevel="0" collapsed="false">
      <c r="A13104" s="0" t="s">
        <v>13202</v>
      </c>
      <c r="B13104" s="0" t="s">
        <v>113</v>
      </c>
      <c r="C13104" s="0" t="s">
        <v>78</v>
      </c>
      <c r="D13104" s="0" t="s">
        <v>79</v>
      </c>
      <c r="E13104" s="14" t="n">
        <v>45263</v>
      </c>
      <c r="F13104" s="14" t="n">
        <v>45266</v>
      </c>
      <c r="G13104" s="0" t="n">
        <v>69</v>
      </c>
      <c r="H13104" s="0" t="n">
        <v>81</v>
      </c>
      <c r="I13104" s="0" t="n">
        <v>300</v>
      </c>
      <c r="J13104" s="0" t="n">
        <v>1999</v>
      </c>
      <c r="K13104" s="0" t="n">
        <v>2464</v>
      </c>
      <c r="L13104" s="15" t="s">
        <v>97</v>
      </c>
      <c r="M13104" s="0" t="n">
        <v>3</v>
      </c>
      <c r="N13104" s="16" t="n">
        <f aca="false">I13104*K13104</f>
        <v>739200</v>
      </c>
      <c r="O13104" s="16" t="n">
        <f aca="false">I13104*(K13104-J13104)</f>
        <v>139500</v>
      </c>
      <c r="P13104" s="15" t="n">
        <f aca="false">K13104-J13104</f>
        <v>465</v>
      </c>
      <c r="Q13104" s="0" t="str">
        <f aca="false">IF(G13104=0,"Out of stock",IF(G13104&lt;H13104,"Understocked",IF(G13104&gt;Summary!$B$6*H13104,"Overstocked","Healthy")))</f>
        <v>Understocked</v>
      </c>
      <c r="R13104" s="0" t="str">
        <f aca="false">IF(I13104&gt;=Summary!$B$7,"Fast",IF(I13104&lt;Summary!$B$8,"Slow","Medium"))</f>
        <v>Fast</v>
      </c>
      <c r="S13104" s="15" t="n">
        <f aca="false">IF(M13104&gt;Summary!$B$5,1,0)</f>
        <v>0</v>
      </c>
      <c r="T13104" s="16" t="n">
        <f aca="false">IF(Q13104="Overstocked",(G13104-Summary!$B$6*H13104)*J13104,0)</f>
        <v>0</v>
      </c>
    </row>
    <row r="13105" customFormat="false" ht="15" hidden="false" customHeight="false" outlineLevel="0" collapsed="false">
      <c r="A13105" s="0" t="s">
        <v>13203</v>
      </c>
      <c r="B13105" s="0" t="s">
        <v>111</v>
      </c>
      <c r="C13105" s="0" t="s">
        <v>78</v>
      </c>
      <c r="D13105" s="0" t="s">
        <v>90</v>
      </c>
      <c r="E13105" s="14" t="n">
        <v>44983</v>
      </c>
      <c r="F13105" s="14" t="n">
        <v>44990</v>
      </c>
      <c r="G13105" s="0" t="n">
        <v>136</v>
      </c>
      <c r="H13105" s="0" t="n">
        <v>131</v>
      </c>
      <c r="I13105" s="0" t="n">
        <v>299</v>
      </c>
      <c r="J13105" s="0" t="n">
        <v>528</v>
      </c>
      <c r="K13105" s="0" t="n">
        <v>894</v>
      </c>
      <c r="L13105" s="15" t="s">
        <v>93</v>
      </c>
      <c r="M13105" s="0" t="n">
        <v>7</v>
      </c>
      <c r="N13105" s="16" t="n">
        <f aca="false">I13105*K13105</f>
        <v>267306</v>
      </c>
      <c r="O13105" s="16" t="n">
        <f aca="false">I13105*(K13105-J13105)</f>
        <v>109434</v>
      </c>
      <c r="P13105" s="15" t="n">
        <f aca="false">K13105-J13105</f>
        <v>366</v>
      </c>
      <c r="Q13105" s="0" t="str">
        <f aca="false">IF(G13105=0,"Out of stock",IF(G13105&lt;H13105,"Understocked",IF(G13105&gt;Summary!$B$6*H13105,"Overstocked","Healthy")))</f>
        <v>Healthy</v>
      </c>
      <c r="R13105" s="0" t="str">
        <f aca="false">IF(I13105&gt;=Summary!$B$7,"Fast",IF(I13105&lt;Summary!$B$8,"Slow","Medium"))</f>
        <v>Fast</v>
      </c>
      <c r="S13105" s="15" t="n">
        <f aca="false">IF(M13105&gt;Summary!$B$5,1,0)</f>
        <v>0</v>
      </c>
      <c r="T13105" s="16" t="n">
        <f aca="false">IF(Q13105="Overstocked",(G13105-Summary!$B$6*H13105)*J13105,0)</f>
        <v>0</v>
      </c>
    </row>
    <row r="13106" customFormat="false" ht="15" hidden="false" customHeight="false" outlineLevel="0" collapsed="false">
      <c r="A13106" s="0" t="s">
        <v>13204</v>
      </c>
      <c r="B13106" s="0" t="s">
        <v>101</v>
      </c>
      <c r="C13106" s="0" t="s">
        <v>78</v>
      </c>
      <c r="D13106" s="0" t="s">
        <v>92</v>
      </c>
      <c r="E13106" s="14" t="n">
        <v>45050</v>
      </c>
      <c r="F13106" s="14" t="n">
        <v>45051</v>
      </c>
      <c r="G13106" s="0" t="n">
        <v>445</v>
      </c>
      <c r="H13106" s="0" t="n">
        <v>55</v>
      </c>
      <c r="I13106" s="0" t="n">
        <v>88</v>
      </c>
      <c r="J13106" s="0" t="n">
        <v>1601</v>
      </c>
      <c r="K13106" s="0" t="n">
        <v>2027</v>
      </c>
      <c r="L13106" s="15" t="s">
        <v>97</v>
      </c>
      <c r="M13106" s="0" t="n">
        <v>1</v>
      </c>
      <c r="N13106" s="16" t="n">
        <f aca="false">I13106*K13106</f>
        <v>178376</v>
      </c>
      <c r="O13106" s="16" t="n">
        <f aca="false">I13106*(K13106-J13106)</f>
        <v>37488</v>
      </c>
      <c r="P13106" s="15" t="n">
        <f aca="false">K13106-J13106</f>
        <v>426</v>
      </c>
      <c r="Q13106" s="0" t="str">
        <f aca="false">IF(G13106=0,"Out of stock",IF(G13106&lt;H13106,"Understocked",IF(G13106&gt;Summary!$B$6*H13106,"Overstocked","Healthy")))</f>
        <v>Overstocked</v>
      </c>
      <c r="R13106" s="0" t="str">
        <f aca="false">IF(I13106&gt;=Summary!$B$7,"Fast",IF(I13106&lt;Summary!$B$8,"Slow","Medium"))</f>
        <v>Slow</v>
      </c>
      <c r="S13106" s="15" t="n">
        <f aca="false">IF(M13106&gt;Summary!$B$5,1,0)</f>
        <v>0</v>
      </c>
      <c r="T13106" s="16" t="n">
        <f aca="false">IF(Q13106="Overstocked",(G13106-Summary!$B$6*H13106)*J13106,0)</f>
        <v>360225</v>
      </c>
    </row>
    <row r="13107" customFormat="false" ht="15" hidden="false" customHeight="false" outlineLevel="0" collapsed="false">
      <c r="A13107" s="0" t="s">
        <v>13205</v>
      </c>
      <c r="B13107" s="0" t="s">
        <v>77</v>
      </c>
      <c r="C13107" s="0" t="s">
        <v>85</v>
      </c>
      <c r="D13107" s="0" t="s">
        <v>92</v>
      </c>
      <c r="E13107" s="14" t="n">
        <v>45225</v>
      </c>
      <c r="F13107" s="14" t="n">
        <v>45228</v>
      </c>
      <c r="G13107" s="0" t="n">
        <v>415</v>
      </c>
      <c r="H13107" s="0" t="n">
        <v>94</v>
      </c>
      <c r="I13107" s="0" t="n">
        <v>273</v>
      </c>
      <c r="J13107" s="0" t="n">
        <v>492</v>
      </c>
      <c r="K13107" s="0" t="n">
        <v>740</v>
      </c>
      <c r="L13107" s="15" t="s">
        <v>80</v>
      </c>
      <c r="M13107" s="0" t="n">
        <v>3</v>
      </c>
      <c r="N13107" s="16" t="n">
        <f aca="false">I13107*K13107</f>
        <v>202020</v>
      </c>
      <c r="O13107" s="16" t="n">
        <f aca="false">I13107*(K13107-J13107)</f>
        <v>67704</v>
      </c>
      <c r="P13107" s="15" t="n">
        <f aca="false">K13107-J13107</f>
        <v>248</v>
      </c>
      <c r="Q13107" s="0" t="str">
        <f aca="false">IF(G13107=0,"Out of stock",IF(G13107&lt;H13107,"Understocked",IF(G13107&gt;Summary!$B$6*H13107,"Overstocked","Healthy")))</f>
        <v>Overstocked</v>
      </c>
      <c r="R13107" s="0" t="str">
        <f aca="false">IF(I13107&gt;=Summary!$B$7,"Fast",IF(I13107&lt;Summary!$B$8,"Slow","Medium"))</f>
        <v>Fast</v>
      </c>
      <c r="S13107" s="15" t="n">
        <f aca="false">IF(M13107&gt;Summary!$B$5,1,0)</f>
        <v>0</v>
      </c>
      <c r="T13107" s="16" t="n">
        <f aca="false">IF(Q13107="Overstocked",(G13107-Summary!$B$6*H13107)*J13107,0)</f>
        <v>19188</v>
      </c>
    </row>
    <row r="13108" customFormat="false" ht="15" hidden="false" customHeight="false" outlineLevel="0" collapsed="false">
      <c r="A13108" s="0" t="s">
        <v>13206</v>
      </c>
      <c r="B13108" s="0" t="s">
        <v>84</v>
      </c>
      <c r="C13108" s="0" t="s">
        <v>104</v>
      </c>
      <c r="D13108" s="0" t="s">
        <v>102</v>
      </c>
      <c r="E13108" s="14" t="n">
        <v>45196</v>
      </c>
      <c r="F13108" s="14" t="n">
        <v>45201</v>
      </c>
      <c r="G13108" s="0" t="n">
        <v>126</v>
      </c>
      <c r="H13108" s="0" t="n">
        <v>101</v>
      </c>
      <c r="I13108" s="0" t="n">
        <v>162</v>
      </c>
      <c r="J13108" s="0" t="n">
        <v>1408</v>
      </c>
      <c r="K13108" s="0" t="n">
        <v>1706</v>
      </c>
      <c r="L13108" s="15" t="s">
        <v>97</v>
      </c>
      <c r="M13108" s="0" t="n">
        <v>5</v>
      </c>
      <c r="N13108" s="16" t="n">
        <f aca="false">I13108*K13108</f>
        <v>276372</v>
      </c>
      <c r="O13108" s="16" t="n">
        <f aca="false">I13108*(K13108-J13108)</f>
        <v>48276</v>
      </c>
      <c r="P13108" s="15" t="n">
        <f aca="false">K13108-J13108</f>
        <v>298</v>
      </c>
      <c r="Q13108" s="0" t="str">
        <f aca="false">IF(G13108=0,"Out of stock",IF(G13108&lt;H13108,"Understocked",IF(G13108&gt;Summary!$B$6*H13108,"Overstocked","Healthy")))</f>
        <v>Healthy</v>
      </c>
      <c r="R13108" s="0" t="str">
        <f aca="false">IF(I13108&gt;=Summary!$B$7,"Fast",IF(I13108&lt;Summary!$B$8,"Slow","Medium"))</f>
        <v>Medium</v>
      </c>
      <c r="S13108" s="15" t="n">
        <f aca="false">IF(M13108&gt;Summary!$B$5,1,0)</f>
        <v>0</v>
      </c>
      <c r="T13108" s="16" t="n">
        <f aca="false">IF(Q13108="Overstocked",(G13108-Summary!$B$6*H13108)*J13108,0)</f>
        <v>0</v>
      </c>
    </row>
    <row r="13109" customFormat="false" ht="15" hidden="false" customHeight="false" outlineLevel="0" collapsed="false">
      <c r="A13109" s="0" t="s">
        <v>13207</v>
      </c>
      <c r="B13109" s="0" t="s">
        <v>115</v>
      </c>
      <c r="C13109" s="0" t="s">
        <v>85</v>
      </c>
      <c r="D13109" s="0" t="s">
        <v>90</v>
      </c>
      <c r="E13109" s="14" t="n">
        <v>45382</v>
      </c>
      <c r="F13109" s="14" t="n">
        <v>45384</v>
      </c>
      <c r="G13109" s="0" t="n">
        <v>74</v>
      </c>
      <c r="H13109" s="0" t="n">
        <v>61</v>
      </c>
      <c r="I13109" s="0" t="n">
        <v>19</v>
      </c>
      <c r="J13109" s="0" t="n">
        <v>399</v>
      </c>
      <c r="K13109" s="0" t="n">
        <v>877</v>
      </c>
      <c r="L13109" s="15" t="s">
        <v>97</v>
      </c>
      <c r="M13109" s="0" t="n">
        <v>2</v>
      </c>
      <c r="N13109" s="16" t="n">
        <f aca="false">I13109*K13109</f>
        <v>16663</v>
      </c>
      <c r="O13109" s="16" t="n">
        <f aca="false">I13109*(K13109-J13109)</f>
        <v>9082</v>
      </c>
      <c r="P13109" s="15" t="n">
        <f aca="false">K13109-J13109</f>
        <v>478</v>
      </c>
      <c r="Q13109" s="0" t="str">
        <f aca="false">IF(G13109=0,"Out of stock",IF(G13109&lt;H13109,"Understocked",IF(G13109&gt;Summary!$B$6*H13109,"Overstocked","Healthy")))</f>
        <v>Healthy</v>
      </c>
      <c r="R13109" s="0" t="str">
        <f aca="false">IF(I13109&gt;=Summary!$B$7,"Fast",IF(I13109&lt;Summary!$B$8,"Slow","Medium"))</f>
        <v>Slow</v>
      </c>
      <c r="S13109" s="15" t="n">
        <f aca="false">IF(M13109&gt;Summary!$B$5,1,0)</f>
        <v>0</v>
      </c>
      <c r="T13109" s="16" t="n">
        <f aca="false">IF(Q13109="Overstocked",(G13109-Summary!$B$6*H13109)*J13109,0)</f>
        <v>0</v>
      </c>
    </row>
    <row r="13110" customFormat="false" ht="15" hidden="false" customHeight="false" outlineLevel="0" collapsed="false">
      <c r="A13110" s="0" t="s">
        <v>13208</v>
      </c>
      <c r="B13110" s="0" t="s">
        <v>101</v>
      </c>
      <c r="C13110" s="0" t="s">
        <v>96</v>
      </c>
      <c r="D13110" s="0" t="s">
        <v>102</v>
      </c>
      <c r="E13110" s="14" t="n">
        <v>45191</v>
      </c>
      <c r="F13110" s="14" t="n">
        <v>45201</v>
      </c>
      <c r="G13110" s="0" t="n">
        <v>355</v>
      </c>
      <c r="H13110" s="0" t="n">
        <v>100</v>
      </c>
      <c r="I13110" s="0" t="n">
        <v>103</v>
      </c>
      <c r="J13110" s="0" t="n">
        <v>271</v>
      </c>
      <c r="K13110" s="0" t="n">
        <v>429</v>
      </c>
      <c r="L13110" s="15" t="s">
        <v>97</v>
      </c>
      <c r="M13110" s="0" t="n">
        <v>10</v>
      </c>
      <c r="N13110" s="16" t="n">
        <f aca="false">I13110*K13110</f>
        <v>44187</v>
      </c>
      <c r="O13110" s="16" t="n">
        <f aca="false">I13110*(K13110-J13110)</f>
        <v>16274</v>
      </c>
      <c r="P13110" s="15" t="n">
        <f aca="false">K13110-J13110</f>
        <v>158</v>
      </c>
      <c r="Q13110" s="0" t="str">
        <f aca="false">IF(G13110=0,"Out of stock",IF(G13110&lt;H13110,"Understocked",IF(G13110&gt;Summary!$B$6*H13110,"Overstocked","Healthy")))</f>
        <v>Healthy</v>
      </c>
      <c r="R13110" s="0" t="str">
        <f aca="false">IF(I13110&gt;=Summary!$B$7,"Fast",IF(I13110&lt;Summary!$B$8,"Slow","Medium"))</f>
        <v>Medium</v>
      </c>
      <c r="S13110" s="15" t="n">
        <f aca="false">IF(M13110&gt;Summary!$B$5,1,0)</f>
        <v>1</v>
      </c>
      <c r="T13110" s="16" t="n">
        <f aca="false">IF(Q13110="Overstocked",(G13110-Summary!$B$6*H13110)*J13110,0)</f>
        <v>0</v>
      </c>
    </row>
    <row r="13111" customFormat="false" ht="15" hidden="false" customHeight="false" outlineLevel="0" collapsed="false">
      <c r="A13111" s="0" t="s">
        <v>13209</v>
      </c>
      <c r="B13111" s="0" t="s">
        <v>84</v>
      </c>
      <c r="C13111" s="0" t="s">
        <v>78</v>
      </c>
      <c r="D13111" s="0" t="s">
        <v>102</v>
      </c>
      <c r="E13111" s="14" t="n">
        <v>45262</v>
      </c>
      <c r="F13111" s="14" t="n">
        <v>45263</v>
      </c>
      <c r="G13111" s="0" t="n">
        <v>314</v>
      </c>
      <c r="H13111" s="0" t="n">
        <v>75</v>
      </c>
      <c r="I13111" s="0" t="n">
        <v>142</v>
      </c>
      <c r="J13111" s="0" t="n">
        <v>1547</v>
      </c>
      <c r="K13111" s="0" t="n">
        <v>1965</v>
      </c>
      <c r="L13111" s="15" t="s">
        <v>97</v>
      </c>
      <c r="M13111" s="0" t="n">
        <v>1</v>
      </c>
      <c r="N13111" s="16" t="n">
        <f aca="false">I13111*K13111</f>
        <v>279030</v>
      </c>
      <c r="O13111" s="16" t="n">
        <f aca="false">I13111*(K13111-J13111)</f>
        <v>59356</v>
      </c>
      <c r="P13111" s="15" t="n">
        <f aca="false">K13111-J13111</f>
        <v>418</v>
      </c>
      <c r="Q13111" s="0" t="str">
        <f aca="false">IF(G13111=0,"Out of stock",IF(G13111&lt;H13111,"Understocked",IF(G13111&gt;Summary!$B$6*H13111,"Overstocked","Healthy")))</f>
        <v>Overstocked</v>
      </c>
      <c r="R13111" s="0" t="str">
        <f aca="false">IF(I13111&gt;=Summary!$B$7,"Fast",IF(I13111&lt;Summary!$B$8,"Slow","Medium"))</f>
        <v>Medium</v>
      </c>
      <c r="S13111" s="15" t="n">
        <f aca="false">IF(M13111&gt;Summary!$B$5,1,0)</f>
        <v>0</v>
      </c>
      <c r="T13111" s="16" t="n">
        <f aca="false">IF(Q13111="Overstocked",(G13111-Summary!$B$6*H13111)*J13111,0)</f>
        <v>21658</v>
      </c>
    </row>
    <row r="13112" customFormat="false" ht="15" hidden="false" customHeight="false" outlineLevel="0" collapsed="false">
      <c r="A13112" s="0" t="s">
        <v>13210</v>
      </c>
      <c r="B13112" s="0" t="s">
        <v>77</v>
      </c>
      <c r="C13112" s="0" t="s">
        <v>78</v>
      </c>
      <c r="D13112" s="0" t="s">
        <v>92</v>
      </c>
      <c r="E13112" s="14" t="n">
        <v>45416</v>
      </c>
      <c r="F13112" s="14" t="n">
        <v>45418</v>
      </c>
      <c r="G13112" s="0" t="n">
        <v>437</v>
      </c>
      <c r="H13112" s="0" t="n">
        <v>87</v>
      </c>
      <c r="I13112" s="0" t="n">
        <v>13</v>
      </c>
      <c r="J13112" s="0" t="n">
        <v>1969</v>
      </c>
      <c r="K13112" s="0" t="n">
        <v>2372</v>
      </c>
      <c r="L13112" s="15" t="s">
        <v>87</v>
      </c>
      <c r="M13112" s="0" t="n">
        <v>2</v>
      </c>
      <c r="N13112" s="16" t="n">
        <f aca="false">I13112*K13112</f>
        <v>30836</v>
      </c>
      <c r="O13112" s="16" t="n">
        <f aca="false">I13112*(K13112-J13112)</f>
        <v>5239</v>
      </c>
      <c r="P13112" s="15" t="n">
        <f aca="false">K13112-J13112</f>
        <v>403</v>
      </c>
      <c r="Q13112" s="0" t="str">
        <f aca="false">IF(G13112=0,"Out of stock",IF(G13112&lt;H13112,"Understocked",IF(G13112&gt;Summary!$B$6*H13112,"Overstocked","Healthy")))</f>
        <v>Overstocked</v>
      </c>
      <c r="R13112" s="0" t="str">
        <f aca="false">IF(I13112&gt;=Summary!$B$7,"Fast",IF(I13112&lt;Summary!$B$8,"Slow","Medium"))</f>
        <v>Slow</v>
      </c>
      <c r="S13112" s="15" t="n">
        <f aca="false">IF(M13112&gt;Summary!$B$5,1,0)</f>
        <v>0</v>
      </c>
      <c r="T13112" s="16" t="n">
        <f aca="false">IF(Q13112="Overstocked",(G13112-Summary!$B$6*H13112)*J13112,0)</f>
        <v>175241</v>
      </c>
    </row>
    <row r="13113" customFormat="false" ht="15" hidden="false" customHeight="false" outlineLevel="0" collapsed="false">
      <c r="A13113" s="0" t="s">
        <v>13211</v>
      </c>
      <c r="B13113" s="0" t="s">
        <v>84</v>
      </c>
      <c r="C13113" s="0" t="s">
        <v>85</v>
      </c>
      <c r="D13113" s="0" t="s">
        <v>92</v>
      </c>
      <c r="E13113" s="14" t="n">
        <v>45601</v>
      </c>
      <c r="F13113" s="14" t="n">
        <v>45608</v>
      </c>
      <c r="G13113" s="0" t="n">
        <v>208</v>
      </c>
      <c r="H13113" s="0" t="n">
        <v>129</v>
      </c>
      <c r="I13113" s="0" t="n">
        <v>141</v>
      </c>
      <c r="J13113" s="0" t="n">
        <v>1021</v>
      </c>
      <c r="K13113" s="0" t="n">
        <v>1460</v>
      </c>
      <c r="L13113" s="15" t="s">
        <v>97</v>
      </c>
      <c r="M13113" s="0" t="n">
        <v>7</v>
      </c>
      <c r="N13113" s="16" t="n">
        <f aca="false">I13113*K13113</f>
        <v>205860</v>
      </c>
      <c r="O13113" s="16" t="n">
        <f aca="false">I13113*(K13113-J13113)</f>
        <v>61899</v>
      </c>
      <c r="P13113" s="15" t="n">
        <f aca="false">K13113-J13113</f>
        <v>439</v>
      </c>
      <c r="Q13113" s="0" t="str">
        <f aca="false">IF(G13113=0,"Out of stock",IF(G13113&lt;H13113,"Understocked",IF(G13113&gt;Summary!$B$6*H13113,"Overstocked","Healthy")))</f>
        <v>Healthy</v>
      </c>
      <c r="R13113" s="0" t="str">
        <f aca="false">IF(I13113&gt;=Summary!$B$7,"Fast",IF(I13113&lt;Summary!$B$8,"Slow","Medium"))</f>
        <v>Medium</v>
      </c>
      <c r="S13113" s="15" t="n">
        <f aca="false">IF(M13113&gt;Summary!$B$5,1,0)</f>
        <v>0</v>
      </c>
      <c r="T13113" s="16" t="n">
        <f aca="false">IF(Q13113="Overstocked",(G13113-Summary!$B$6*H13113)*J13113,0)</f>
        <v>0</v>
      </c>
    </row>
    <row r="13114" customFormat="false" ht="15" hidden="false" customHeight="false" outlineLevel="0" collapsed="false">
      <c r="A13114" s="0" t="s">
        <v>13212</v>
      </c>
      <c r="B13114" s="0" t="s">
        <v>115</v>
      </c>
      <c r="C13114" s="0" t="s">
        <v>104</v>
      </c>
      <c r="D13114" s="0" t="s">
        <v>90</v>
      </c>
      <c r="E13114" s="14" t="n">
        <v>45599</v>
      </c>
      <c r="F13114" s="14" t="n">
        <v>45604</v>
      </c>
      <c r="G13114" s="0" t="n">
        <v>412</v>
      </c>
      <c r="H13114" s="0" t="n">
        <v>51</v>
      </c>
      <c r="I13114" s="0" t="n">
        <v>60</v>
      </c>
      <c r="J13114" s="0" t="n">
        <v>1323</v>
      </c>
      <c r="K13114" s="0" t="n">
        <v>1474</v>
      </c>
      <c r="L13114" s="15" t="s">
        <v>97</v>
      </c>
      <c r="M13114" s="0" t="n">
        <v>5</v>
      </c>
      <c r="N13114" s="16" t="n">
        <f aca="false">I13114*K13114</f>
        <v>88440</v>
      </c>
      <c r="O13114" s="16" t="n">
        <f aca="false">I13114*(K13114-J13114)</f>
        <v>9060</v>
      </c>
      <c r="P13114" s="15" t="n">
        <f aca="false">K13114-J13114</f>
        <v>151</v>
      </c>
      <c r="Q13114" s="0" t="str">
        <f aca="false">IF(G13114=0,"Out of stock",IF(G13114&lt;H13114,"Understocked",IF(G13114&gt;Summary!$B$6*H13114,"Overstocked","Healthy")))</f>
        <v>Overstocked</v>
      </c>
      <c r="R13114" s="0" t="str">
        <f aca="false">IF(I13114&gt;=Summary!$B$7,"Fast",IF(I13114&lt;Summary!$B$8,"Slow","Medium"))</f>
        <v>Slow</v>
      </c>
      <c r="S13114" s="15" t="n">
        <f aca="false">IF(M13114&gt;Summary!$B$5,1,0)</f>
        <v>0</v>
      </c>
      <c r="T13114" s="16" t="n">
        <f aca="false">IF(Q13114="Overstocked",(G13114-Summary!$B$6*H13114)*J13114,0)</f>
        <v>275184</v>
      </c>
    </row>
    <row r="13115" customFormat="false" ht="15" hidden="false" customHeight="false" outlineLevel="0" collapsed="false">
      <c r="A13115" s="0" t="s">
        <v>13213</v>
      </c>
      <c r="B13115" s="0" t="s">
        <v>95</v>
      </c>
      <c r="C13115" s="0" t="s">
        <v>85</v>
      </c>
      <c r="D13115" s="0" t="s">
        <v>92</v>
      </c>
      <c r="E13115" s="14" t="n">
        <v>44972</v>
      </c>
      <c r="F13115" s="14" t="n">
        <v>44980</v>
      </c>
      <c r="G13115" s="0" t="n">
        <v>100</v>
      </c>
      <c r="H13115" s="0" t="n">
        <v>61</v>
      </c>
      <c r="I13115" s="0" t="n">
        <v>123</v>
      </c>
      <c r="J13115" s="0" t="n">
        <v>231</v>
      </c>
      <c r="K13115" s="0" t="n">
        <v>386</v>
      </c>
      <c r="L13115" s="15" t="s">
        <v>93</v>
      </c>
      <c r="M13115" s="0" t="n">
        <v>8</v>
      </c>
      <c r="N13115" s="16" t="n">
        <f aca="false">I13115*K13115</f>
        <v>47478</v>
      </c>
      <c r="O13115" s="16" t="n">
        <f aca="false">I13115*(K13115-J13115)</f>
        <v>19065</v>
      </c>
      <c r="P13115" s="15" t="n">
        <f aca="false">K13115-J13115</f>
        <v>155</v>
      </c>
      <c r="Q13115" s="0" t="str">
        <f aca="false">IF(G13115=0,"Out of stock",IF(G13115&lt;H13115,"Understocked",IF(G13115&gt;Summary!$B$6*H13115,"Overstocked","Healthy")))</f>
        <v>Healthy</v>
      </c>
      <c r="R13115" s="0" t="str">
        <f aca="false">IF(I13115&gt;=Summary!$B$7,"Fast",IF(I13115&lt;Summary!$B$8,"Slow","Medium"))</f>
        <v>Medium</v>
      </c>
      <c r="S13115" s="15" t="n">
        <f aca="false">IF(M13115&gt;Summary!$B$5,1,0)</f>
        <v>1</v>
      </c>
      <c r="T13115" s="16" t="n">
        <f aca="false">IF(Q13115="Overstocked",(G13115-Summary!$B$6*H13115)*J13115,0)</f>
        <v>0</v>
      </c>
    </row>
    <row r="13116" customFormat="false" ht="15" hidden="false" customHeight="false" outlineLevel="0" collapsed="false">
      <c r="A13116" s="0" t="s">
        <v>13214</v>
      </c>
      <c r="B13116" s="0" t="s">
        <v>77</v>
      </c>
      <c r="C13116" s="0" t="s">
        <v>78</v>
      </c>
      <c r="D13116" s="0" t="s">
        <v>90</v>
      </c>
      <c r="E13116" s="14" t="n">
        <v>44930</v>
      </c>
      <c r="F13116" s="14" t="n">
        <v>44938</v>
      </c>
      <c r="G13116" s="0" t="n">
        <v>491</v>
      </c>
      <c r="H13116" s="0" t="n">
        <v>93</v>
      </c>
      <c r="I13116" s="0" t="n">
        <v>88</v>
      </c>
      <c r="J13116" s="0" t="n">
        <v>588</v>
      </c>
      <c r="K13116" s="0" t="n">
        <v>664</v>
      </c>
      <c r="L13116" s="15" t="s">
        <v>87</v>
      </c>
      <c r="M13116" s="0" t="n">
        <v>8</v>
      </c>
      <c r="N13116" s="16" t="n">
        <f aca="false">I13116*K13116</f>
        <v>58432</v>
      </c>
      <c r="O13116" s="16" t="n">
        <f aca="false">I13116*(K13116-J13116)</f>
        <v>6688</v>
      </c>
      <c r="P13116" s="15" t="n">
        <f aca="false">K13116-J13116</f>
        <v>76</v>
      </c>
      <c r="Q13116" s="0" t="str">
        <f aca="false">IF(G13116=0,"Out of stock",IF(G13116&lt;H13116,"Understocked",IF(G13116&gt;Summary!$B$6*H13116,"Overstocked","Healthy")))</f>
        <v>Overstocked</v>
      </c>
      <c r="R13116" s="0" t="str">
        <f aca="false">IF(I13116&gt;=Summary!$B$7,"Fast",IF(I13116&lt;Summary!$B$8,"Slow","Medium"))</f>
        <v>Slow</v>
      </c>
      <c r="S13116" s="15" t="n">
        <f aca="false">IF(M13116&gt;Summary!$B$5,1,0)</f>
        <v>1</v>
      </c>
      <c r="T13116" s="16" t="n">
        <f aca="false">IF(Q13116="Overstocked",(G13116-Summary!$B$6*H13116)*J13116,0)</f>
        <v>69972</v>
      </c>
    </row>
    <row r="13117" customFormat="false" ht="15" hidden="false" customHeight="false" outlineLevel="0" collapsed="false">
      <c r="A13117" s="0" t="s">
        <v>13215</v>
      </c>
      <c r="B13117" s="0" t="s">
        <v>89</v>
      </c>
      <c r="C13117" s="0" t="s">
        <v>104</v>
      </c>
      <c r="D13117" s="0" t="s">
        <v>102</v>
      </c>
      <c r="E13117" s="14" t="n">
        <v>45612</v>
      </c>
      <c r="F13117" s="14" t="n">
        <v>45621</v>
      </c>
      <c r="G13117" s="0" t="n">
        <v>40</v>
      </c>
      <c r="H13117" s="0" t="n">
        <v>111</v>
      </c>
      <c r="I13117" s="0" t="n">
        <v>140</v>
      </c>
      <c r="J13117" s="0" t="n">
        <v>1950</v>
      </c>
      <c r="K13117" s="0" t="n">
        <v>2114</v>
      </c>
      <c r="L13117" s="15" t="s">
        <v>93</v>
      </c>
      <c r="M13117" s="0" t="n">
        <v>9</v>
      </c>
      <c r="N13117" s="16" t="n">
        <f aca="false">I13117*K13117</f>
        <v>295960</v>
      </c>
      <c r="O13117" s="16" t="n">
        <f aca="false">I13117*(K13117-J13117)</f>
        <v>22960</v>
      </c>
      <c r="P13117" s="15" t="n">
        <f aca="false">K13117-J13117</f>
        <v>164</v>
      </c>
      <c r="Q13117" s="0" t="str">
        <f aca="false">IF(G13117=0,"Out of stock",IF(G13117&lt;H13117,"Understocked",IF(G13117&gt;Summary!$B$6*H13117,"Overstocked","Healthy")))</f>
        <v>Understocked</v>
      </c>
      <c r="R13117" s="0" t="str">
        <f aca="false">IF(I13117&gt;=Summary!$B$7,"Fast",IF(I13117&lt;Summary!$B$8,"Slow","Medium"))</f>
        <v>Medium</v>
      </c>
      <c r="S13117" s="15" t="n">
        <f aca="false">IF(M13117&gt;Summary!$B$5,1,0)</f>
        <v>1</v>
      </c>
      <c r="T13117" s="16" t="n">
        <f aca="false">IF(Q13117="Overstocked",(G13117-Summary!$B$6*H13117)*J13117,0)</f>
        <v>0</v>
      </c>
    </row>
    <row r="13118" customFormat="false" ht="15" hidden="false" customHeight="false" outlineLevel="0" collapsed="false">
      <c r="A13118" s="0" t="s">
        <v>13216</v>
      </c>
      <c r="B13118" s="0" t="s">
        <v>113</v>
      </c>
      <c r="C13118" s="0" t="s">
        <v>104</v>
      </c>
      <c r="D13118" s="0" t="s">
        <v>86</v>
      </c>
      <c r="E13118" s="14" t="n">
        <v>45294</v>
      </c>
      <c r="F13118" s="14" t="n">
        <v>45301</v>
      </c>
      <c r="G13118" s="0" t="n">
        <v>309</v>
      </c>
      <c r="H13118" s="0" t="n">
        <v>77</v>
      </c>
      <c r="I13118" s="0" t="n">
        <v>37</v>
      </c>
      <c r="J13118" s="0" t="n">
        <v>1544</v>
      </c>
      <c r="K13118" s="0" t="n">
        <v>1749</v>
      </c>
      <c r="L13118" s="15" t="s">
        <v>82</v>
      </c>
      <c r="M13118" s="0" t="n">
        <v>7</v>
      </c>
      <c r="N13118" s="16" t="n">
        <f aca="false">I13118*K13118</f>
        <v>64713</v>
      </c>
      <c r="O13118" s="16" t="n">
        <f aca="false">I13118*(K13118-J13118)</f>
        <v>7585</v>
      </c>
      <c r="P13118" s="15" t="n">
        <f aca="false">K13118-J13118</f>
        <v>205</v>
      </c>
      <c r="Q13118" s="0" t="str">
        <f aca="false">IF(G13118=0,"Out of stock",IF(G13118&lt;H13118,"Understocked",IF(G13118&gt;Summary!$B$6*H13118,"Overstocked","Healthy")))</f>
        <v>Overstocked</v>
      </c>
      <c r="R13118" s="0" t="str">
        <f aca="false">IF(I13118&gt;=Summary!$B$7,"Fast",IF(I13118&lt;Summary!$B$8,"Slow","Medium"))</f>
        <v>Slow</v>
      </c>
      <c r="S13118" s="15" t="n">
        <f aca="false">IF(M13118&gt;Summary!$B$5,1,0)</f>
        <v>0</v>
      </c>
      <c r="T13118" s="16" t="n">
        <f aca="false">IF(Q13118="Overstocked",(G13118-Summary!$B$6*H13118)*J13118,0)</f>
        <v>1544</v>
      </c>
    </row>
    <row r="13119" customFormat="false" ht="15" hidden="false" customHeight="false" outlineLevel="0" collapsed="false">
      <c r="A13119" s="0" t="s">
        <v>13217</v>
      </c>
      <c r="B13119" s="0" t="s">
        <v>84</v>
      </c>
      <c r="C13119" s="0" t="s">
        <v>96</v>
      </c>
      <c r="D13119" s="0" t="s">
        <v>92</v>
      </c>
      <c r="E13119" s="14" t="n">
        <v>45485</v>
      </c>
      <c r="F13119" s="14" t="n">
        <v>45489</v>
      </c>
      <c r="G13119" s="0" t="n">
        <v>139</v>
      </c>
      <c r="H13119" s="0" t="n">
        <v>95</v>
      </c>
      <c r="I13119" s="0" t="n">
        <v>129</v>
      </c>
      <c r="J13119" s="0" t="n">
        <v>1544</v>
      </c>
      <c r="K13119" s="0" t="n">
        <v>1622</v>
      </c>
      <c r="L13119" s="15" t="s">
        <v>80</v>
      </c>
      <c r="M13119" s="0" t="n">
        <v>4</v>
      </c>
      <c r="N13119" s="16" t="n">
        <f aca="false">I13119*K13119</f>
        <v>209238</v>
      </c>
      <c r="O13119" s="16" t="n">
        <f aca="false">I13119*(K13119-J13119)</f>
        <v>10062</v>
      </c>
      <c r="P13119" s="15" t="n">
        <f aca="false">K13119-J13119</f>
        <v>78</v>
      </c>
      <c r="Q13119" s="0" t="str">
        <f aca="false">IF(G13119=0,"Out of stock",IF(G13119&lt;H13119,"Understocked",IF(G13119&gt;Summary!$B$6*H13119,"Overstocked","Healthy")))</f>
        <v>Healthy</v>
      </c>
      <c r="R13119" s="0" t="str">
        <f aca="false">IF(I13119&gt;=Summary!$B$7,"Fast",IF(I13119&lt;Summary!$B$8,"Slow","Medium"))</f>
        <v>Medium</v>
      </c>
      <c r="S13119" s="15" t="n">
        <f aca="false">IF(M13119&gt;Summary!$B$5,1,0)</f>
        <v>0</v>
      </c>
      <c r="T13119" s="16" t="n">
        <f aca="false">IF(Q13119="Overstocked",(G13119-Summary!$B$6*H13119)*J13119,0)</f>
        <v>0</v>
      </c>
    </row>
    <row r="13120" customFormat="false" ht="15" hidden="false" customHeight="false" outlineLevel="0" collapsed="false">
      <c r="A13120" s="0" t="s">
        <v>13218</v>
      </c>
      <c r="B13120" s="0" t="s">
        <v>89</v>
      </c>
      <c r="C13120" s="0" t="s">
        <v>96</v>
      </c>
      <c r="D13120" s="0" t="s">
        <v>79</v>
      </c>
      <c r="E13120" s="14" t="n">
        <v>45506</v>
      </c>
      <c r="F13120" s="14" t="n">
        <v>45510</v>
      </c>
      <c r="G13120" s="0" t="n">
        <v>391</v>
      </c>
      <c r="H13120" s="0" t="n">
        <v>67</v>
      </c>
      <c r="I13120" s="0" t="n">
        <v>181</v>
      </c>
      <c r="J13120" s="0" t="n">
        <v>1259</v>
      </c>
      <c r="K13120" s="0" t="n">
        <v>1664</v>
      </c>
      <c r="L13120" s="15" t="s">
        <v>82</v>
      </c>
      <c r="M13120" s="0" t="n">
        <v>4</v>
      </c>
      <c r="N13120" s="16" t="n">
        <f aca="false">I13120*K13120</f>
        <v>301184</v>
      </c>
      <c r="O13120" s="16" t="n">
        <f aca="false">I13120*(K13120-J13120)</f>
        <v>73305</v>
      </c>
      <c r="P13120" s="15" t="n">
        <f aca="false">K13120-J13120</f>
        <v>405</v>
      </c>
      <c r="Q13120" s="0" t="str">
        <f aca="false">IF(G13120=0,"Out of stock",IF(G13120&lt;H13120,"Understocked",IF(G13120&gt;Summary!$B$6*H13120,"Overstocked","Healthy")))</f>
        <v>Overstocked</v>
      </c>
      <c r="R13120" s="0" t="str">
        <f aca="false">IF(I13120&gt;=Summary!$B$7,"Fast",IF(I13120&lt;Summary!$B$8,"Slow","Medium"))</f>
        <v>Medium</v>
      </c>
      <c r="S13120" s="15" t="n">
        <f aca="false">IF(M13120&gt;Summary!$B$5,1,0)</f>
        <v>0</v>
      </c>
      <c r="T13120" s="16" t="n">
        <f aca="false">IF(Q13120="Overstocked",(G13120-Summary!$B$6*H13120)*J13120,0)</f>
        <v>154857</v>
      </c>
    </row>
    <row r="13121" customFormat="false" ht="15" hidden="false" customHeight="false" outlineLevel="0" collapsed="false">
      <c r="A13121" s="0" t="s">
        <v>13219</v>
      </c>
      <c r="B13121" s="0" t="s">
        <v>113</v>
      </c>
      <c r="C13121" s="0" t="s">
        <v>85</v>
      </c>
      <c r="D13121" s="0" t="s">
        <v>102</v>
      </c>
      <c r="E13121" s="14" t="n">
        <v>45307</v>
      </c>
      <c r="F13121" s="14" t="n">
        <v>45310</v>
      </c>
      <c r="G13121" s="0" t="n">
        <v>492</v>
      </c>
      <c r="H13121" s="0" t="n">
        <v>134</v>
      </c>
      <c r="I13121" s="0" t="n">
        <v>61</v>
      </c>
      <c r="J13121" s="0" t="n">
        <v>1922</v>
      </c>
      <c r="K13121" s="0" t="n">
        <v>2294</v>
      </c>
      <c r="L13121" s="15" t="s">
        <v>82</v>
      </c>
      <c r="M13121" s="0" t="n">
        <v>3</v>
      </c>
      <c r="N13121" s="16" t="n">
        <f aca="false">I13121*K13121</f>
        <v>139934</v>
      </c>
      <c r="O13121" s="16" t="n">
        <f aca="false">I13121*(K13121-J13121)</f>
        <v>22692</v>
      </c>
      <c r="P13121" s="15" t="n">
        <f aca="false">K13121-J13121</f>
        <v>372</v>
      </c>
      <c r="Q13121" s="0" t="str">
        <f aca="false">IF(G13121=0,"Out of stock",IF(G13121&lt;H13121,"Understocked",IF(G13121&gt;Summary!$B$6*H13121,"Overstocked","Healthy")))</f>
        <v>Healthy</v>
      </c>
      <c r="R13121" s="0" t="str">
        <f aca="false">IF(I13121&gt;=Summary!$B$7,"Fast",IF(I13121&lt;Summary!$B$8,"Slow","Medium"))</f>
        <v>Slow</v>
      </c>
      <c r="S13121" s="15" t="n">
        <f aca="false">IF(M13121&gt;Summary!$B$5,1,0)</f>
        <v>0</v>
      </c>
      <c r="T13121" s="16" t="n">
        <f aca="false">IF(Q13121="Overstocked",(G13121-Summary!$B$6*H13121)*J13121,0)</f>
        <v>0</v>
      </c>
    </row>
    <row r="13122" customFormat="false" ht="15" hidden="false" customHeight="false" outlineLevel="0" collapsed="false">
      <c r="A13122" s="0" t="s">
        <v>13220</v>
      </c>
      <c r="B13122" s="0" t="s">
        <v>115</v>
      </c>
      <c r="C13122" s="0" t="s">
        <v>78</v>
      </c>
      <c r="D13122" s="0" t="s">
        <v>102</v>
      </c>
      <c r="E13122" s="14" t="n">
        <v>45515</v>
      </c>
      <c r="F13122" s="14" t="n">
        <v>45517</v>
      </c>
      <c r="G13122" s="0" t="n">
        <v>258</v>
      </c>
      <c r="H13122" s="0" t="n">
        <v>100</v>
      </c>
      <c r="I13122" s="0" t="n">
        <v>88</v>
      </c>
      <c r="J13122" s="0" t="n">
        <v>1277</v>
      </c>
      <c r="K13122" s="0" t="n">
        <v>1402</v>
      </c>
      <c r="L13122" s="15" t="s">
        <v>97</v>
      </c>
      <c r="M13122" s="0" t="n">
        <v>2</v>
      </c>
      <c r="N13122" s="16" t="n">
        <f aca="false">I13122*K13122</f>
        <v>123376</v>
      </c>
      <c r="O13122" s="16" t="n">
        <f aca="false">I13122*(K13122-J13122)</f>
        <v>11000</v>
      </c>
      <c r="P13122" s="15" t="n">
        <f aca="false">K13122-J13122</f>
        <v>125</v>
      </c>
      <c r="Q13122" s="0" t="str">
        <f aca="false">IF(G13122=0,"Out of stock",IF(G13122&lt;H13122,"Understocked",IF(G13122&gt;Summary!$B$6*H13122,"Overstocked","Healthy")))</f>
        <v>Healthy</v>
      </c>
      <c r="R13122" s="0" t="str">
        <f aca="false">IF(I13122&gt;=Summary!$B$7,"Fast",IF(I13122&lt;Summary!$B$8,"Slow","Medium"))</f>
        <v>Slow</v>
      </c>
      <c r="S13122" s="15" t="n">
        <f aca="false">IF(M13122&gt;Summary!$B$5,1,0)</f>
        <v>0</v>
      </c>
      <c r="T13122" s="16" t="n">
        <f aca="false">IF(Q13122="Overstocked",(G13122-Summary!$B$6*H13122)*J13122,0)</f>
        <v>0</v>
      </c>
    </row>
    <row r="13123" customFormat="false" ht="15" hidden="false" customHeight="false" outlineLevel="0" collapsed="false">
      <c r="A13123" s="0" t="s">
        <v>13221</v>
      </c>
      <c r="B13123" s="0" t="s">
        <v>77</v>
      </c>
      <c r="C13123" s="0" t="s">
        <v>85</v>
      </c>
      <c r="D13123" s="0" t="s">
        <v>102</v>
      </c>
      <c r="E13123" s="14" t="n">
        <v>45639</v>
      </c>
      <c r="F13123" s="14" t="n">
        <v>45646</v>
      </c>
      <c r="G13123" s="0" t="n">
        <v>153</v>
      </c>
      <c r="H13123" s="0" t="n">
        <v>109</v>
      </c>
      <c r="I13123" s="0" t="n">
        <v>208</v>
      </c>
      <c r="J13123" s="0" t="n">
        <v>553</v>
      </c>
      <c r="K13123" s="0" t="n">
        <v>763</v>
      </c>
      <c r="L13123" s="15" t="s">
        <v>97</v>
      </c>
      <c r="M13123" s="0" t="n">
        <v>7</v>
      </c>
      <c r="N13123" s="16" t="n">
        <f aca="false">I13123*K13123</f>
        <v>158704</v>
      </c>
      <c r="O13123" s="16" t="n">
        <f aca="false">I13123*(K13123-J13123)</f>
        <v>43680</v>
      </c>
      <c r="P13123" s="15" t="n">
        <f aca="false">K13123-J13123</f>
        <v>210</v>
      </c>
      <c r="Q13123" s="0" t="str">
        <f aca="false">IF(G13123=0,"Out of stock",IF(G13123&lt;H13123,"Understocked",IF(G13123&gt;Summary!$B$6*H13123,"Overstocked","Healthy")))</f>
        <v>Healthy</v>
      </c>
      <c r="R13123" s="0" t="str">
        <f aca="false">IF(I13123&gt;=Summary!$B$7,"Fast",IF(I13123&lt;Summary!$B$8,"Slow","Medium"))</f>
        <v>Fast</v>
      </c>
      <c r="S13123" s="15" t="n">
        <f aca="false">IF(M13123&gt;Summary!$B$5,1,0)</f>
        <v>0</v>
      </c>
      <c r="T13123" s="16" t="n">
        <f aca="false">IF(Q13123="Overstocked",(G13123-Summary!$B$6*H13123)*J13123,0)</f>
        <v>0</v>
      </c>
    </row>
    <row r="13124" customFormat="false" ht="15" hidden="false" customHeight="false" outlineLevel="0" collapsed="false">
      <c r="A13124" s="0" t="s">
        <v>13222</v>
      </c>
      <c r="B13124" s="0" t="s">
        <v>111</v>
      </c>
      <c r="C13124" s="0" t="s">
        <v>104</v>
      </c>
      <c r="D13124" s="0" t="s">
        <v>92</v>
      </c>
      <c r="E13124" s="14" t="n">
        <v>45319</v>
      </c>
      <c r="F13124" s="14" t="n">
        <v>45329</v>
      </c>
      <c r="G13124" s="0" t="n">
        <v>374</v>
      </c>
      <c r="H13124" s="0" t="n">
        <v>78</v>
      </c>
      <c r="I13124" s="0" t="n">
        <v>248</v>
      </c>
      <c r="J13124" s="0" t="n">
        <v>527</v>
      </c>
      <c r="K13124" s="0" t="n">
        <v>751</v>
      </c>
      <c r="L13124" s="15" t="s">
        <v>93</v>
      </c>
      <c r="M13124" s="0" t="n">
        <v>10</v>
      </c>
      <c r="N13124" s="16" t="n">
        <f aca="false">I13124*K13124</f>
        <v>186248</v>
      </c>
      <c r="O13124" s="16" t="n">
        <f aca="false">I13124*(K13124-J13124)</f>
        <v>55552</v>
      </c>
      <c r="P13124" s="15" t="n">
        <f aca="false">K13124-J13124</f>
        <v>224</v>
      </c>
      <c r="Q13124" s="0" t="str">
        <f aca="false">IF(G13124=0,"Out of stock",IF(G13124&lt;H13124,"Understocked",IF(G13124&gt;Summary!$B$6*H13124,"Overstocked","Healthy")))</f>
        <v>Overstocked</v>
      </c>
      <c r="R13124" s="0" t="str">
        <f aca="false">IF(I13124&gt;=Summary!$B$7,"Fast",IF(I13124&lt;Summary!$B$8,"Slow","Medium"))</f>
        <v>Fast</v>
      </c>
      <c r="S13124" s="15" t="n">
        <f aca="false">IF(M13124&gt;Summary!$B$5,1,0)</f>
        <v>1</v>
      </c>
      <c r="T13124" s="16" t="n">
        <f aca="false">IF(Q13124="Overstocked",(G13124-Summary!$B$6*H13124)*J13124,0)</f>
        <v>32674</v>
      </c>
    </row>
    <row r="13125" customFormat="false" ht="15" hidden="false" customHeight="false" outlineLevel="0" collapsed="false">
      <c r="A13125" s="0" t="s">
        <v>13223</v>
      </c>
      <c r="B13125" s="0" t="s">
        <v>115</v>
      </c>
      <c r="C13125" s="0" t="s">
        <v>78</v>
      </c>
      <c r="D13125" s="0" t="s">
        <v>92</v>
      </c>
      <c r="E13125" s="14" t="n">
        <v>45059</v>
      </c>
      <c r="F13125" s="14" t="n">
        <v>45069</v>
      </c>
      <c r="G13125" s="0" t="n">
        <v>496</v>
      </c>
      <c r="H13125" s="0" t="n">
        <v>97</v>
      </c>
      <c r="I13125" s="0" t="n">
        <v>46</v>
      </c>
      <c r="J13125" s="0" t="n">
        <v>664</v>
      </c>
      <c r="K13125" s="0" t="n">
        <v>857</v>
      </c>
      <c r="L13125" s="15" t="s">
        <v>93</v>
      </c>
      <c r="M13125" s="0" t="n">
        <v>10</v>
      </c>
      <c r="N13125" s="16" t="n">
        <f aca="false">I13125*K13125</f>
        <v>39422</v>
      </c>
      <c r="O13125" s="16" t="n">
        <f aca="false">I13125*(K13125-J13125)</f>
        <v>8878</v>
      </c>
      <c r="P13125" s="15" t="n">
        <f aca="false">K13125-J13125</f>
        <v>193</v>
      </c>
      <c r="Q13125" s="0" t="str">
        <f aca="false">IF(G13125=0,"Out of stock",IF(G13125&lt;H13125,"Understocked",IF(G13125&gt;Summary!$B$6*H13125,"Overstocked","Healthy")))</f>
        <v>Overstocked</v>
      </c>
      <c r="R13125" s="0" t="str">
        <f aca="false">IF(I13125&gt;=Summary!$B$7,"Fast",IF(I13125&lt;Summary!$B$8,"Slow","Medium"))</f>
        <v>Slow</v>
      </c>
      <c r="S13125" s="15" t="n">
        <f aca="false">IF(M13125&gt;Summary!$B$5,1,0)</f>
        <v>1</v>
      </c>
      <c r="T13125" s="16" t="n">
        <f aca="false">IF(Q13125="Overstocked",(G13125-Summary!$B$6*H13125)*J13125,0)</f>
        <v>71712</v>
      </c>
    </row>
    <row r="13126" customFormat="false" ht="15" hidden="false" customHeight="false" outlineLevel="0" collapsed="false">
      <c r="A13126" s="0" t="s">
        <v>13224</v>
      </c>
      <c r="B13126" s="0" t="s">
        <v>84</v>
      </c>
      <c r="C13126" s="0" t="s">
        <v>96</v>
      </c>
      <c r="D13126" s="0" t="s">
        <v>90</v>
      </c>
      <c r="E13126" s="14" t="n">
        <v>45406</v>
      </c>
      <c r="F13126" s="14" t="n">
        <v>45413</v>
      </c>
      <c r="G13126" s="0" t="n">
        <v>243</v>
      </c>
      <c r="H13126" s="0" t="n">
        <v>147</v>
      </c>
      <c r="I13126" s="0" t="n">
        <v>153</v>
      </c>
      <c r="J13126" s="0" t="n">
        <v>993</v>
      </c>
      <c r="K13126" s="0" t="n">
        <v>1427</v>
      </c>
      <c r="L13126" s="15" t="s">
        <v>80</v>
      </c>
      <c r="M13126" s="0" t="n">
        <v>7</v>
      </c>
      <c r="N13126" s="16" t="n">
        <f aca="false">I13126*K13126</f>
        <v>218331</v>
      </c>
      <c r="O13126" s="16" t="n">
        <f aca="false">I13126*(K13126-J13126)</f>
        <v>66402</v>
      </c>
      <c r="P13126" s="15" t="n">
        <f aca="false">K13126-J13126</f>
        <v>434</v>
      </c>
      <c r="Q13126" s="0" t="str">
        <f aca="false">IF(G13126=0,"Out of stock",IF(G13126&lt;H13126,"Understocked",IF(G13126&gt;Summary!$B$6*H13126,"Overstocked","Healthy")))</f>
        <v>Healthy</v>
      </c>
      <c r="R13126" s="0" t="str">
        <f aca="false">IF(I13126&gt;=Summary!$B$7,"Fast",IF(I13126&lt;Summary!$B$8,"Slow","Medium"))</f>
        <v>Medium</v>
      </c>
      <c r="S13126" s="15" t="n">
        <f aca="false">IF(M13126&gt;Summary!$B$5,1,0)</f>
        <v>0</v>
      </c>
      <c r="T13126" s="16" t="n">
        <f aca="false">IF(Q13126="Overstocked",(G13126-Summary!$B$6*H13126)*J13126,0)</f>
        <v>0</v>
      </c>
    </row>
    <row r="13127" customFormat="false" ht="15" hidden="false" customHeight="false" outlineLevel="0" collapsed="false">
      <c r="A13127" s="0" t="s">
        <v>13225</v>
      </c>
      <c r="B13127" s="0" t="s">
        <v>95</v>
      </c>
      <c r="C13127" s="0" t="s">
        <v>96</v>
      </c>
      <c r="D13127" s="0" t="s">
        <v>102</v>
      </c>
      <c r="E13127" s="14" t="n">
        <v>45340</v>
      </c>
      <c r="F13127" s="14" t="n">
        <v>45349</v>
      </c>
      <c r="G13127" s="0" t="n">
        <v>405</v>
      </c>
      <c r="H13127" s="0" t="n">
        <v>78</v>
      </c>
      <c r="I13127" s="0" t="n">
        <v>277</v>
      </c>
      <c r="J13127" s="0" t="n">
        <v>375</v>
      </c>
      <c r="K13127" s="0" t="n">
        <v>793</v>
      </c>
      <c r="L13127" s="15" t="s">
        <v>97</v>
      </c>
      <c r="M13127" s="0" t="n">
        <v>9</v>
      </c>
      <c r="N13127" s="16" t="n">
        <f aca="false">I13127*K13127</f>
        <v>219661</v>
      </c>
      <c r="O13127" s="16" t="n">
        <f aca="false">I13127*(K13127-J13127)</f>
        <v>115786</v>
      </c>
      <c r="P13127" s="15" t="n">
        <f aca="false">K13127-J13127</f>
        <v>418</v>
      </c>
      <c r="Q13127" s="0" t="str">
        <f aca="false">IF(G13127=0,"Out of stock",IF(G13127&lt;H13127,"Understocked",IF(G13127&gt;Summary!$B$6*H13127,"Overstocked","Healthy")))</f>
        <v>Overstocked</v>
      </c>
      <c r="R13127" s="0" t="str">
        <f aca="false">IF(I13127&gt;=Summary!$B$7,"Fast",IF(I13127&lt;Summary!$B$8,"Slow","Medium"))</f>
        <v>Fast</v>
      </c>
      <c r="S13127" s="15" t="n">
        <f aca="false">IF(M13127&gt;Summary!$B$5,1,0)</f>
        <v>1</v>
      </c>
      <c r="T13127" s="16" t="n">
        <f aca="false">IF(Q13127="Overstocked",(G13127-Summary!$B$6*H13127)*J13127,0)</f>
        <v>34875</v>
      </c>
    </row>
    <row r="13128" customFormat="false" ht="15" hidden="false" customHeight="false" outlineLevel="0" collapsed="false">
      <c r="A13128" s="0" t="s">
        <v>13226</v>
      </c>
      <c r="B13128" s="0" t="s">
        <v>123</v>
      </c>
      <c r="C13128" s="0" t="s">
        <v>104</v>
      </c>
      <c r="D13128" s="0" t="s">
        <v>86</v>
      </c>
      <c r="E13128" s="14" t="n">
        <v>45189</v>
      </c>
      <c r="F13128" s="14" t="n">
        <v>45195</v>
      </c>
      <c r="G13128" s="0" t="n">
        <v>285</v>
      </c>
      <c r="H13128" s="0" t="n">
        <v>127</v>
      </c>
      <c r="I13128" s="0" t="n">
        <v>113</v>
      </c>
      <c r="J13128" s="0" t="n">
        <v>1657</v>
      </c>
      <c r="K13128" s="0" t="n">
        <v>2062</v>
      </c>
      <c r="L13128" s="15" t="s">
        <v>87</v>
      </c>
      <c r="M13128" s="0" t="n">
        <v>6</v>
      </c>
      <c r="N13128" s="16" t="n">
        <f aca="false">I13128*K13128</f>
        <v>233006</v>
      </c>
      <c r="O13128" s="16" t="n">
        <f aca="false">I13128*(K13128-J13128)</f>
        <v>45765</v>
      </c>
      <c r="P13128" s="15" t="n">
        <f aca="false">K13128-J13128</f>
        <v>405</v>
      </c>
      <c r="Q13128" s="0" t="str">
        <f aca="false">IF(G13128=0,"Out of stock",IF(G13128&lt;H13128,"Understocked",IF(G13128&gt;Summary!$B$6*H13128,"Overstocked","Healthy")))</f>
        <v>Healthy</v>
      </c>
      <c r="R13128" s="0" t="str">
        <f aca="false">IF(I13128&gt;=Summary!$B$7,"Fast",IF(I13128&lt;Summary!$B$8,"Slow","Medium"))</f>
        <v>Medium</v>
      </c>
      <c r="S13128" s="15" t="n">
        <f aca="false">IF(M13128&gt;Summary!$B$5,1,0)</f>
        <v>0</v>
      </c>
      <c r="T13128" s="16" t="n">
        <f aca="false">IF(Q13128="Overstocked",(G13128-Summary!$B$6*H13128)*J13128,0)</f>
        <v>0</v>
      </c>
    </row>
    <row r="13129" customFormat="false" ht="15" hidden="false" customHeight="false" outlineLevel="0" collapsed="false">
      <c r="A13129" s="0" t="s">
        <v>13227</v>
      </c>
      <c r="B13129" s="0" t="s">
        <v>89</v>
      </c>
      <c r="C13129" s="0" t="s">
        <v>104</v>
      </c>
      <c r="D13129" s="0" t="s">
        <v>90</v>
      </c>
      <c r="E13129" s="14" t="n">
        <v>45292</v>
      </c>
      <c r="F13129" s="14" t="n">
        <v>45296</v>
      </c>
      <c r="G13129" s="0" t="n">
        <v>100</v>
      </c>
      <c r="H13129" s="0" t="n">
        <v>131</v>
      </c>
      <c r="I13129" s="0" t="n">
        <v>269</v>
      </c>
      <c r="J13129" s="0" t="n">
        <v>1923</v>
      </c>
      <c r="K13129" s="0" t="n">
        <v>2094</v>
      </c>
      <c r="L13129" s="15" t="s">
        <v>82</v>
      </c>
      <c r="M13129" s="0" t="n">
        <v>4</v>
      </c>
      <c r="N13129" s="16" t="n">
        <f aca="false">I13129*K13129</f>
        <v>563286</v>
      </c>
      <c r="O13129" s="16" t="n">
        <f aca="false">I13129*(K13129-J13129)</f>
        <v>45999</v>
      </c>
      <c r="P13129" s="15" t="n">
        <f aca="false">K13129-J13129</f>
        <v>171</v>
      </c>
      <c r="Q13129" s="0" t="str">
        <f aca="false">IF(G13129=0,"Out of stock",IF(G13129&lt;H13129,"Understocked",IF(G13129&gt;Summary!$B$6*H13129,"Overstocked","Healthy")))</f>
        <v>Understocked</v>
      </c>
      <c r="R13129" s="0" t="str">
        <f aca="false">IF(I13129&gt;=Summary!$B$7,"Fast",IF(I13129&lt;Summary!$B$8,"Slow","Medium"))</f>
        <v>Fast</v>
      </c>
      <c r="S13129" s="15" t="n">
        <f aca="false">IF(M13129&gt;Summary!$B$5,1,0)</f>
        <v>0</v>
      </c>
      <c r="T13129" s="16" t="n">
        <f aca="false">IF(Q13129="Overstocked",(G13129-Summary!$B$6*H13129)*J13129,0)</f>
        <v>0</v>
      </c>
    </row>
    <row r="13130" customFormat="false" ht="15" hidden="false" customHeight="false" outlineLevel="0" collapsed="false">
      <c r="A13130" s="0" t="s">
        <v>13228</v>
      </c>
      <c r="B13130" s="0" t="s">
        <v>95</v>
      </c>
      <c r="C13130" s="0" t="s">
        <v>96</v>
      </c>
      <c r="D13130" s="0" t="s">
        <v>92</v>
      </c>
      <c r="E13130" s="14" t="n">
        <v>45441</v>
      </c>
      <c r="F13130" s="14" t="n">
        <v>45442</v>
      </c>
      <c r="G13130" s="0" t="n">
        <v>252</v>
      </c>
      <c r="H13130" s="0" t="n">
        <v>110</v>
      </c>
      <c r="I13130" s="0" t="n">
        <v>76</v>
      </c>
      <c r="J13130" s="0" t="n">
        <v>561</v>
      </c>
      <c r="K13130" s="0" t="n">
        <v>733</v>
      </c>
      <c r="L13130" s="15" t="s">
        <v>97</v>
      </c>
      <c r="M13130" s="0" t="n">
        <v>1</v>
      </c>
      <c r="N13130" s="16" t="n">
        <f aca="false">I13130*K13130</f>
        <v>55708</v>
      </c>
      <c r="O13130" s="16" t="n">
        <f aca="false">I13130*(K13130-J13130)</f>
        <v>13072</v>
      </c>
      <c r="P13130" s="15" t="n">
        <f aca="false">K13130-J13130</f>
        <v>172</v>
      </c>
      <c r="Q13130" s="0" t="str">
        <f aca="false">IF(G13130=0,"Out of stock",IF(G13130&lt;H13130,"Understocked",IF(G13130&gt;Summary!$B$6*H13130,"Overstocked","Healthy")))</f>
        <v>Healthy</v>
      </c>
      <c r="R13130" s="0" t="str">
        <f aca="false">IF(I13130&gt;=Summary!$B$7,"Fast",IF(I13130&lt;Summary!$B$8,"Slow","Medium"))</f>
        <v>Slow</v>
      </c>
      <c r="S13130" s="15" t="n">
        <f aca="false">IF(M13130&gt;Summary!$B$5,1,0)</f>
        <v>0</v>
      </c>
      <c r="T13130" s="16" t="n">
        <f aca="false">IF(Q13130="Overstocked",(G13130-Summary!$B$6*H13130)*J13130,0)</f>
        <v>0</v>
      </c>
    </row>
    <row r="13131" customFormat="false" ht="15" hidden="false" customHeight="false" outlineLevel="0" collapsed="false">
      <c r="A13131" s="0" t="s">
        <v>13229</v>
      </c>
      <c r="B13131" s="0" t="s">
        <v>77</v>
      </c>
      <c r="C13131" s="0" t="s">
        <v>85</v>
      </c>
      <c r="D13131" s="0" t="s">
        <v>79</v>
      </c>
      <c r="E13131" s="14" t="n">
        <v>45650</v>
      </c>
      <c r="F13131" s="14" t="n">
        <v>45655</v>
      </c>
      <c r="G13131" s="0" t="n">
        <v>441</v>
      </c>
      <c r="H13131" s="0" t="n">
        <v>117</v>
      </c>
      <c r="I13131" s="0" t="n">
        <v>82</v>
      </c>
      <c r="J13131" s="0" t="n">
        <v>306</v>
      </c>
      <c r="K13131" s="0" t="n">
        <v>436</v>
      </c>
      <c r="L13131" s="15" t="s">
        <v>82</v>
      </c>
      <c r="M13131" s="0" t="n">
        <v>5</v>
      </c>
      <c r="N13131" s="16" t="n">
        <f aca="false">I13131*K13131</f>
        <v>35752</v>
      </c>
      <c r="O13131" s="16" t="n">
        <f aca="false">I13131*(K13131-J13131)</f>
        <v>10660</v>
      </c>
      <c r="P13131" s="15" t="n">
        <f aca="false">K13131-J13131</f>
        <v>130</v>
      </c>
      <c r="Q13131" s="0" t="str">
        <f aca="false">IF(G13131=0,"Out of stock",IF(G13131&lt;H13131,"Understocked",IF(G13131&gt;Summary!$B$6*H13131,"Overstocked","Healthy")))</f>
        <v>Healthy</v>
      </c>
      <c r="R13131" s="0" t="str">
        <f aca="false">IF(I13131&gt;=Summary!$B$7,"Fast",IF(I13131&lt;Summary!$B$8,"Slow","Medium"))</f>
        <v>Slow</v>
      </c>
      <c r="S13131" s="15" t="n">
        <f aca="false">IF(M13131&gt;Summary!$B$5,1,0)</f>
        <v>0</v>
      </c>
      <c r="T13131" s="16" t="n">
        <f aca="false">IF(Q13131="Overstocked",(G13131-Summary!$B$6*H13131)*J13131,0)</f>
        <v>0</v>
      </c>
    </row>
    <row r="13132" customFormat="false" ht="15" hidden="false" customHeight="false" outlineLevel="0" collapsed="false">
      <c r="A13132" s="0" t="s">
        <v>13230</v>
      </c>
      <c r="B13132" s="0" t="s">
        <v>77</v>
      </c>
      <c r="C13132" s="0" t="s">
        <v>85</v>
      </c>
      <c r="D13132" s="0" t="s">
        <v>102</v>
      </c>
      <c r="E13132" s="14" t="n">
        <v>45178</v>
      </c>
      <c r="F13132" s="14" t="n">
        <v>45179</v>
      </c>
      <c r="G13132" s="0" t="n">
        <v>267</v>
      </c>
      <c r="H13132" s="0" t="n">
        <v>142</v>
      </c>
      <c r="I13132" s="0" t="n">
        <v>185</v>
      </c>
      <c r="J13132" s="0" t="n">
        <v>1609</v>
      </c>
      <c r="K13132" s="0" t="n">
        <v>2000</v>
      </c>
      <c r="L13132" s="15" t="s">
        <v>93</v>
      </c>
      <c r="M13132" s="0" t="n">
        <v>1</v>
      </c>
      <c r="N13132" s="16" t="n">
        <f aca="false">I13132*K13132</f>
        <v>370000</v>
      </c>
      <c r="O13132" s="16" t="n">
        <f aca="false">I13132*(K13132-J13132)</f>
        <v>72335</v>
      </c>
      <c r="P13132" s="15" t="n">
        <f aca="false">K13132-J13132</f>
        <v>391</v>
      </c>
      <c r="Q13132" s="0" t="str">
        <f aca="false">IF(G13132=0,"Out of stock",IF(G13132&lt;H13132,"Understocked",IF(G13132&gt;Summary!$B$6*H13132,"Overstocked","Healthy")))</f>
        <v>Healthy</v>
      </c>
      <c r="R13132" s="0" t="str">
        <f aca="false">IF(I13132&gt;=Summary!$B$7,"Fast",IF(I13132&lt;Summary!$B$8,"Slow","Medium"))</f>
        <v>Medium</v>
      </c>
      <c r="S13132" s="15" t="n">
        <f aca="false">IF(M13132&gt;Summary!$B$5,1,0)</f>
        <v>0</v>
      </c>
      <c r="T13132" s="16" t="n">
        <f aca="false">IF(Q13132="Overstocked",(G13132-Summary!$B$6*H13132)*J13132,0)</f>
        <v>0</v>
      </c>
    </row>
    <row r="13133" customFormat="false" ht="15" hidden="false" customHeight="false" outlineLevel="0" collapsed="false">
      <c r="A13133" s="0" t="s">
        <v>13231</v>
      </c>
      <c r="B13133" s="0" t="s">
        <v>95</v>
      </c>
      <c r="C13133" s="0" t="s">
        <v>78</v>
      </c>
      <c r="D13133" s="0" t="s">
        <v>90</v>
      </c>
      <c r="E13133" s="14" t="n">
        <v>45425</v>
      </c>
      <c r="F13133" s="14" t="n">
        <v>45431</v>
      </c>
      <c r="G13133" s="0" t="n">
        <v>390</v>
      </c>
      <c r="H13133" s="0" t="n">
        <v>61</v>
      </c>
      <c r="I13133" s="0" t="n">
        <v>48</v>
      </c>
      <c r="J13133" s="0" t="n">
        <v>1964</v>
      </c>
      <c r="K13133" s="0" t="n">
        <v>2442</v>
      </c>
      <c r="L13133" s="15" t="s">
        <v>87</v>
      </c>
      <c r="M13133" s="0" t="n">
        <v>6</v>
      </c>
      <c r="N13133" s="16" t="n">
        <f aca="false">I13133*K13133</f>
        <v>117216</v>
      </c>
      <c r="O13133" s="16" t="n">
        <f aca="false">I13133*(K13133-J13133)</f>
        <v>22944</v>
      </c>
      <c r="P13133" s="15" t="n">
        <f aca="false">K13133-J13133</f>
        <v>478</v>
      </c>
      <c r="Q13133" s="0" t="str">
        <f aca="false">IF(G13133=0,"Out of stock",IF(G13133&lt;H13133,"Understocked",IF(G13133&gt;Summary!$B$6*H13133,"Overstocked","Healthy")))</f>
        <v>Overstocked</v>
      </c>
      <c r="R13133" s="0" t="str">
        <f aca="false">IF(I13133&gt;=Summary!$B$7,"Fast",IF(I13133&lt;Summary!$B$8,"Slow","Medium"))</f>
        <v>Slow</v>
      </c>
      <c r="S13133" s="15" t="n">
        <f aca="false">IF(M13133&gt;Summary!$B$5,1,0)</f>
        <v>0</v>
      </c>
      <c r="T13133" s="16" t="n">
        <f aca="false">IF(Q13133="Overstocked",(G13133-Summary!$B$6*H13133)*J13133,0)</f>
        <v>286744</v>
      </c>
    </row>
    <row r="13134" customFormat="false" ht="15" hidden="false" customHeight="false" outlineLevel="0" collapsed="false">
      <c r="A13134" s="0" t="s">
        <v>13232</v>
      </c>
      <c r="B13134" s="0" t="s">
        <v>107</v>
      </c>
      <c r="C13134" s="0" t="s">
        <v>96</v>
      </c>
      <c r="D13134" s="0" t="s">
        <v>86</v>
      </c>
      <c r="E13134" s="14" t="n">
        <v>45634</v>
      </c>
      <c r="F13134" s="14" t="n">
        <v>45635</v>
      </c>
      <c r="G13134" s="0" t="n">
        <v>46</v>
      </c>
      <c r="H13134" s="0" t="n">
        <v>137</v>
      </c>
      <c r="I13134" s="0" t="n">
        <v>118</v>
      </c>
      <c r="J13134" s="0" t="n">
        <v>912</v>
      </c>
      <c r="K13134" s="0" t="n">
        <v>1120</v>
      </c>
      <c r="L13134" s="15" t="s">
        <v>93</v>
      </c>
      <c r="M13134" s="0" t="n">
        <v>1</v>
      </c>
      <c r="N13134" s="16" t="n">
        <f aca="false">I13134*K13134</f>
        <v>132160</v>
      </c>
      <c r="O13134" s="16" t="n">
        <f aca="false">I13134*(K13134-J13134)</f>
        <v>24544</v>
      </c>
      <c r="P13134" s="15" t="n">
        <f aca="false">K13134-J13134</f>
        <v>208</v>
      </c>
      <c r="Q13134" s="0" t="str">
        <f aca="false">IF(G13134=0,"Out of stock",IF(G13134&lt;H13134,"Understocked",IF(G13134&gt;Summary!$B$6*H13134,"Overstocked","Healthy")))</f>
        <v>Understocked</v>
      </c>
      <c r="R13134" s="0" t="str">
        <f aca="false">IF(I13134&gt;=Summary!$B$7,"Fast",IF(I13134&lt;Summary!$B$8,"Slow","Medium"))</f>
        <v>Medium</v>
      </c>
      <c r="S13134" s="15" t="n">
        <f aca="false">IF(M13134&gt;Summary!$B$5,1,0)</f>
        <v>0</v>
      </c>
      <c r="T13134" s="16" t="n">
        <f aca="false">IF(Q13134="Overstocked",(G13134-Summary!$B$6*H13134)*J13134,0)</f>
        <v>0</v>
      </c>
    </row>
    <row r="13135" customFormat="false" ht="15" hidden="false" customHeight="false" outlineLevel="0" collapsed="false">
      <c r="A13135" s="0" t="s">
        <v>13233</v>
      </c>
      <c r="B13135" s="0" t="s">
        <v>89</v>
      </c>
      <c r="C13135" s="0" t="s">
        <v>104</v>
      </c>
      <c r="D13135" s="0" t="s">
        <v>86</v>
      </c>
      <c r="E13135" s="14" t="n">
        <v>45618</v>
      </c>
      <c r="F13135" s="14" t="n">
        <v>45626</v>
      </c>
      <c r="G13135" s="0" t="n">
        <v>207</v>
      </c>
      <c r="H13135" s="0" t="n">
        <v>113</v>
      </c>
      <c r="I13135" s="0" t="n">
        <v>196</v>
      </c>
      <c r="J13135" s="0" t="n">
        <v>385</v>
      </c>
      <c r="K13135" s="0" t="n">
        <v>853</v>
      </c>
      <c r="L13135" s="15" t="s">
        <v>93</v>
      </c>
      <c r="M13135" s="0" t="n">
        <v>8</v>
      </c>
      <c r="N13135" s="16" t="n">
        <f aca="false">I13135*K13135</f>
        <v>167188</v>
      </c>
      <c r="O13135" s="16" t="n">
        <f aca="false">I13135*(K13135-J13135)</f>
        <v>91728</v>
      </c>
      <c r="P13135" s="15" t="n">
        <f aca="false">K13135-J13135</f>
        <v>468</v>
      </c>
      <c r="Q13135" s="0" t="str">
        <f aca="false">IF(G13135=0,"Out of stock",IF(G13135&lt;H13135,"Understocked",IF(G13135&gt;Summary!$B$6*H13135,"Overstocked","Healthy")))</f>
        <v>Healthy</v>
      </c>
      <c r="R13135" s="0" t="str">
        <f aca="false">IF(I13135&gt;=Summary!$B$7,"Fast",IF(I13135&lt;Summary!$B$8,"Slow","Medium"))</f>
        <v>Medium</v>
      </c>
      <c r="S13135" s="15" t="n">
        <f aca="false">IF(M13135&gt;Summary!$B$5,1,0)</f>
        <v>1</v>
      </c>
      <c r="T13135" s="16" t="n">
        <f aca="false">IF(Q13135="Overstocked",(G13135-Summary!$B$6*H13135)*J13135,0)</f>
        <v>0</v>
      </c>
    </row>
    <row r="13136" customFormat="false" ht="15" hidden="false" customHeight="false" outlineLevel="0" collapsed="false">
      <c r="A13136" s="0" t="s">
        <v>13234</v>
      </c>
      <c r="B13136" s="0" t="s">
        <v>111</v>
      </c>
      <c r="C13136" s="0" t="s">
        <v>78</v>
      </c>
      <c r="D13136" s="0" t="s">
        <v>102</v>
      </c>
      <c r="E13136" s="14" t="n">
        <v>45086</v>
      </c>
      <c r="F13136" s="14" t="n">
        <v>45092</v>
      </c>
      <c r="G13136" s="0" t="n">
        <v>46</v>
      </c>
      <c r="H13136" s="0" t="n">
        <v>133</v>
      </c>
      <c r="I13136" s="0" t="n">
        <v>69</v>
      </c>
      <c r="J13136" s="0" t="n">
        <v>1999</v>
      </c>
      <c r="K13136" s="0" t="n">
        <v>2160</v>
      </c>
      <c r="L13136" s="15" t="s">
        <v>82</v>
      </c>
      <c r="M13136" s="0" t="n">
        <v>6</v>
      </c>
      <c r="N13136" s="16" t="n">
        <f aca="false">I13136*K13136</f>
        <v>149040</v>
      </c>
      <c r="O13136" s="16" t="n">
        <f aca="false">I13136*(K13136-J13136)</f>
        <v>11109</v>
      </c>
      <c r="P13136" s="15" t="n">
        <f aca="false">K13136-J13136</f>
        <v>161</v>
      </c>
      <c r="Q13136" s="0" t="str">
        <f aca="false">IF(G13136=0,"Out of stock",IF(G13136&lt;H13136,"Understocked",IF(G13136&gt;Summary!$B$6*H13136,"Overstocked","Healthy")))</f>
        <v>Understocked</v>
      </c>
      <c r="R13136" s="0" t="str">
        <f aca="false">IF(I13136&gt;=Summary!$B$7,"Fast",IF(I13136&lt;Summary!$B$8,"Slow","Medium"))</f>
        <v>Slow</v>
      </c>
      <c r="S13136" s="15" t="n">
        <f aca="false">IF(M13136&gt;Summary!$B$5,1,0)</f>
        <v>0</v>
      </c>
      <c r="T13136" s="16" t="n">
        <f aca="false">IF(Q13136="Overstocked",(G13136-Summary!$B$6*H13136)*J13136,0)</f>
        <v>0</v>
      </c>
    </row>
    <row r="13137" customFormat="false" ht="15" hidden="false" customHeight="false" outlineLevel="0" collapsed="false">
      <c r="A13137" s="0" t="s">
        <v>13235</v>
      </c>
      <c r="B13137" s="0" t="s">
        <v>77</v>
      </c>
      <c r="C13137" s="0" t="s">
        <v>78</v>
      </c>
      <c r="D13137" s="0" t="s">
        <v>102</v>
      </c>
      <c r="E13137" s="14" t="n">
        <v>45631</v>
      </c>
      <c r="F13137" s="14" t="n">
        <v>45633</v>
      </c>
      <c r="G13137" s="0" t="n">
        <v>181</v>
      </c>
      <c r="H13137" s="0" t="n">
        <v>93</v>
      </c>
      <c r="I13137" s="0" t="n">
        <v>24</v>
      </c>
      <c r="J13137" s="0" t="n">
        <v>1446</v>
      </c>
      <c r="K13137" s="0" t="n">
        <v>1684</v>
      </c>
      <c r="L13137" s="15" t="s">
        <v>82</v>
      </c>
      <c r="M13137" s="0" t="n">
        <v>2</v>
      </c>
      <c r="N13137" s="16" t="n">
        <f aca="false">I13137*K13137</f>
        <v>40416</v>
      </c>
      <c r="O13137" s="16" t="n">
        <f aca="false">I13137*(K13137-J13137)</f>
        <v>5712</v>
      </c>
      <c r="P13137" s="15" t="n">
        <f aca="false">K13137-J13137</f>
        <v>238</v>
      </c>
      <c r="Q13137" s="0" t="str">
        <f aca="false">IF(G13137=0,"Out of stock",IF(G13137&lt;H13137,"Understocked",IF(G13137&gt;Summary!$B$6*H13137,"Overstocked","Healthy")))</f>
        <v>Healthy</v>
      </c>
      <c r="R13137" s="0" t="str">
        <f aca="false">IF(I13137&gt;=Summary!$B$7,"Fast",IF(I13137&lt;Summary!$B$8,"Slow","Medium"))</f>
        <v>Slow</v>
      </c>
      <c r="S13137" s="15" t="n">
        <f aca="false">IF(M13137&gt;Summary!$B$5,1,0)</f>
        <v>0</v>
      </c>
      <c r="T13137" s="16" t="n">
        <f aca="false">IF(Q13137="Overstocked",(G13137-Summary!$B$6*H13137)*J13137,0)</f>
        <v>0</v>
      </c>
    </row>
    <row r="13138" customFormat="false" ht="15" hidden="false" customHeight="false" outlineLevel="0" collapsed="false">
      <c r="A13138" s="0" t="s">
        <v>13236</v>
      </c>
      <c r="B13138" s="0" t="s">
        <v>123</v>
      </c>
      <c r="C13138" s="0" t="s">
        <v>85</v>
      </c>
      <c r="D13138" s="0" t="s">
        <v>92</v>
      </c>
      <c r="E13138" s="14" t="n">
        <v>45501</v>
      </c>
      <c r="F13138" s="14" t="n">
        <v>45509</v>
      </c>
      <c r="G13138" s="0" t="n">
        <v>28</v>
      </c>
      <c r="H13138" s="0" t="n">
        <v>110</v>
      </c>
      <c r="I13138" s="0" t="n">
        <v>187</v>
      </c>
      <c r="J13138" s="0" t="n">
        <v>315</v>
      </c>
      <c r="K13138" s="0" t="n">
        <v>775</v>
      </c>
      <c r="L13138" s="15" t="s">
        <v>97</v>
      </c>
      <c r="M13138" s="0" t="n">
        <v>8</v>
      </c>
      <c r="N13138" s="16" t="n">
        <f aca="false">I13138*K13138</f>
        <v>144925</v>
      </c>
      <c r="O13138" s="16" t="n">
        <f aca="false">I13138*(K13138-J13138)</f>
        <v>86020</v>
      </c>
      <c r="P13138" s="15" t="n">
        <f aca="false">K13138-J13138</f>
        <v>460</v>
      </c>
      <c r="Q13138" s="0" t="str">
        <f aca="false">IF(G13138=0,"Out of stock",IF(G13138&lt;H13138,"Understocked",IF(G13138&gt;Summary!$B$6*H13138,"Overstocked","Healthy")))</f>
        <v>Understocked</v>
      </c>
      <c r="R13138" s="0" t="str">
        <f aca="false">IF(I13138&gt;=Summary!$B$7,"Fast",IF(I13138&lt;Summary!$B$8,"Slow","Medium"))</f>
        <v>Medium</v>
      </c>
      <c r="S13138" s="15" t="n">
        <f aca="false">IF(M13138&gt;Summary!$B$5,1,0)</f>
        <v>1</v>
      </c>
      <c r="T13138" s="16" t="n">
        <f aca="false">IF(Q13138="Overstocked",(G13138-Summary!$B$6*H13138)*J13138,0)</f>
        <v>0</v>
      </c>
    </row>
    <row r="13139" customFormat="false" ht="15" hidden="false" customHeight="false" outlineLevel="0" collapsed="false">
      <c r="A13139" s="0" t="s">
        <v>13237</v>
      </c>
      <c r="B13139" s="0" t="s">
        <v>101</v>
      </c>
      <c r="C13139" s="0" t="s">
        <v>96</v>
      </c>
      <c r="D13139" s="0" t="s">
        <v>92</v>
      </c>
      <c r="E13139" s="14" t="n">
        <v>44996</v>
      </c>
      <c r="F13139" s="14" t="n">
        <v>45003</v>
      </c>
      <c r="G13139" s="0" t="n">
        <v>432</v>
      </c>
      <c r="H13139" s="0" t="n">
        <v>51</v>
      </c>
      <c r="I13139" s="0" t="n">
        <v>103</v>
      </c>
      <c r="J13139" s="0" t="n">
        <v>1606</v>
      </c>
      <c r="K13139" s="0" t="n">
        <v>1707</v>
      </c>
      <c r="L13139" s="15" t="s">
        <v>82</v>
      </c>
      <c r="M13139" s="0" t="n">
        <v>7</v>
      </c>
      <c r="N13139" s="16" t="n">
        <f aca="false">I13139*K13139</f>
        <v>175821</v>
      </c>
      <c r="O13139" s="16" t="n">
        <f aca="false">I13139*(K13139-J13139)</f>
        <v>10403</v>
      </c>
      <c r="P13139" s="15" t="n">
        <f aca="false">K13139-J13139</f>
        <v>101</v>
      </c>
      <c r="Q13139" s="0" t="str">
        <f aca="false">IF(G13139=0,"Out of stock",IF(G13139&lt;H13139,"Understocked",IF(G13139&gt;Summary!$B$6*H13139,"Overstocked","Healthy")))</f>
        <v>Overstocked</v>
      </c>
      <c r="R13139" s="0" t="str">
        <f aca="false">IF(I13139&gt;=Summary!$B$7,"Fast",IF(I13139&lt;Summary!$B$8,"Slow","Medium"))</f>
        <v>Medium</v>
      </c>
      <c r="S13139" s="15" t="n">
        <f aca="false">IF(M13139&gt;Summary!$B$5,1,0)</f>
        <v>0</v>
      </c>
      <c r="T13139" s="16" t="n">
        <f aca="false">IF(Q13139="Overstocked",(G13139-Summary!$B$6*H13139)*J13139,0)</f>
        <v>366168</v>
      </c>
    </row>
    <row r="13140" customFormat="false" ht="15" hidden="false" customHeight="false" outlineLevel="0" collapsed="false">
      <c r="A13140" s="0" t="s">
        <v>13238</v>
      </c>
      <c r="B13140" s="0" t="s">
        <v>111</v>
      </c>
      <c r="C13140" s="0" t="s">
        <v>85</v>
      </c>
      <c r="D13140" s="0" t="s">
        <v>92</v>
      </c>
      <c r="E13140" s="14" t="n">
        <v>45046</v>
      </c>
      <c r="F13140" s="14" t="n">
        <v>45047</v>
      </c>
      <c r="G13140" s="0" t="n">
        <v>240</v>
      </c>
      <c r="H13140" s="0" t="n">
        <v>125</v>
      </c>
      <c r="I13140" s="0" t="n">
        <v>293</v>
      </c>
      <c r="J13140" s="0" t="n">
        <v>251</v>
      </c>
      <c r="K13140" s="0" t="n">
        <v>381</v>
      </c>
      <c r="L13140" s="15" t="s">
        <v>97</v>
      </c>
      <c r="M13140" s="0" t="n">
        <v>1</v>
      </c>
      <c r="N13140" s="16" t="n">
        <f aca="false">I13140*K13140</f>
        <v>111633</v>
      </c>
      <c r="O13140" s="16" t="n">
        <f aca="false">I13140*(K13140-J13140)</f>
        <v>38090</v>
      </c>
      <c r="P13140" s="15" t="n">
        <f aca="false">K13140-J13140</f>
        <v>130</v>
      </c>
      <c r="Q13140" s="0" t="str">
        <f aca="false">IF(G13140=0,"Out of stock",IF(G13140&lt;H13140,"Understocked",IF(G13140&gt;Summary!$B$6*H13140,"Overstocked","Healthy")))</f>
        <v>Healthy</v>
      </c>
      <c r="R13140" s="0" t="str">
        <f aca="false">IF(I13140&gt;=Summary!$B$7,"Fast",IF(I13140&lt;Summary!$B$8,"Slow","Medium"))</f>
        <v>Fast</v>
      </c>
      <c r="S13140" s="15" t="n">
        <f aca="false">IF(M13140&gt;Summary!$B$5,1,0)</f>
        <v>0</v>
      </c>
      <c r="T13140" s="16" t="n">
        <f aca="false">IF(Q13140="Overstocked",(G13140-Summary!$B$6*H13140)*J13140,0)</f>
        <v>0</v>
      </c>
    </row>
    <row r="13141" customFormat="false" ht="15" hidden="false" customHeight="false" outlineLevel="0" collapsed="false">
      <c r="A13141" s="0" t="s">
        <v>13239</v>
      </c>
      <c r="B13141" s="0" t="s">
        <v>115</v>
      </c>
      <c r="C13141" s="0" t="s">
        <v>78</v>
      </c>
      <c r="D13141" s="0" t="s">
        <v>86</v>
      </c>
      <c r="E13141" s="14" t="n">
        <v>45040</v>
      </c>
      <c r="F13141" s="14" t="n">
        <v>45045</v>
      </c>
      <c r="G13141" s="0" t="n">
        <v>359</v>
      </c>
      <c r="H13141" s="0" t="n">
        <v>119</v>
      </c>
      <c r="I13141" s="0" t="n">
        <v>1</v>
      </c>
      <c r="J13141" s="0" t="n">
        <v>1679</v>
      </c>
      <c r="K13141" s="0" t="n">
        <v>1901</v>
      </c>
      <c r="L13141" s="15" t="s">
        <v>97</v>
      </c>
      <c r="M13141" s="0" t="n">
        <v>5</v>
      </c>
      <c r="N13141" s="16" t="n">
        <f aca="false">I13141*K13141</f>
        <v>1901</v>
      </c>
      <c r="O13141" s="16" t="n">
        <f aca="false">I13141*(K13141-J13141)</f>
        <v>222</v>
      </c>
      <c r="P13141" s="15" t="n">
        <f aca="false">K13141-J13141</f>
        <v>222</v>
      </c>
      <c r="Q13141" s="0" t="str">
        <f aca="false">IF(G13141=0,"Out of stock",IF(G13141&lt;H13141,"Understocked",IF(G13141&gt;Summary!$B$6*H13141,"Overstocked","Healthy")))</f>
        <v>Healthy</v>
      </c>
      <c r="R13141" s="0" t="str">
        <f aca="false">IF(I13141&gt;=Summary!$B$7,"Fast",IF(I13141&lt;Summary!$B$8,"Slow","Medium"))</f>
        <v>Slow</v>
      </c>
      <c r="S13141" s="15" t="n">
        <f aca="false">IF(M13141&gt;Summary!$B$5,1,0)</f>
        <v>0</v>
      </c>
      <c r="T13141" s="16" t="n">
        <f aca="false">IF(Q13141="Overstocked",(G13141-Summary!$B$6*H13141)*J13141,0)</f>
        <v>0</v>
      </c>
    </row>
    <row r="13142" customFormat="false" ht="15" hidden="false" customHeight="false" outlineLevel="0" collapsed="false">
      <c r="A13142" s="0" t="s">
        <v>13240</v>
      </c>
      <c r="B13142" s="0" t="s">
        <v>89</v>
      </c>
      <c r="C13142" s="0" t="s">
        <v>78</v>
      </c>
      <c r="D13142" s="0" t="s">
        <v>79</v>
      </c>
      <c r="E13142" s="14" t="n">
        <v>45207</v>
      </c>
      <c r="F13142" s="14" t="n">
        <v>45208</v>
      </c>
      <c r="G13142" s="0" t="n">
        <v>433</v>
      </c>
      <c r="H13142" s="0" t="n">
        <v>113</v>
      </c>
      <c r="I13142" s="0" t="n">
        <v>30</v>
      </c>
      <c r="J13142" s="0" t="n">
        <v>354</v>
      </c>
      <c r="K13142" s="0" t="n">
        <v>474</v>
      </c>
      <c r="L13142" s="15" t="s">
        <v>82</v>
      </c>
      <c r="M13142" s="0" t="n">
        <v>1</v>
      </c>
      <c r="N13142" s="16" t="n">
        <f aca="false">I13142*K13142</f>
        <v>14220</v>
      </c>
      <c r="O13142" s="16" t="n">
        <f aca="false">I13142*(K13142-J13142)</f>
        <v>3600</v>
      </c>
      <c r="P13142" s="15" t="n">
        <f aca="false">K13142-J13142</f>
        <v>120</v>
      </c>
      <c r="Q13142" s="0" t="str">
        <f aca="false">IF(G13142=0,"Out of stock",IF(G13142&lt;H13142,"Understocked",IF(G13142&gt;Summary!$B$6*H13142,"Overstocked","Healthy")))</f>
        <v>Healthy</v>
      </c>
      <c r="R13142" s="0" t="str">
        <f aca="false">IF(I13142&gt;=Summary!$B$7,"Fast",IF(I13142&lt;Summary!$B$8,"Slow","Medium"))</f>
        <v>Slow</v>
      </c>
      <c r="S13142" s="15" t="n">
        <f aca="false">IF(M13142&gt;Summary!$B$5,1,0)</f>
        <v>0</v>
      </c>
      <c r="T13142" s="16" t="n">
        <f aca="false">IF(Q13142="Overstocked",(G13142-Summary!$B$6*H13142)*J13142,0)</f>
        <v>0</v>
      </c>
    </row>
    <row r="13143" customFormat="false" ht="15" hidden="false" customHeight="false" outlineLevel="0" collapsed="false">
      <c r="A13143" s="0" t="s">
        <v>13241</v>
      </c>
      <c r="B13143" s="0" t="s">
        <v>101</v>
      </c>
      <c r="C13143" s="0" t="s">
        <v>78</v>
      </c>
      <c r="D13143" s="0" t="s">
        <v>102</v>
      </c>
      <c r="E13143" s="14" t="n">
        <v>45585</v>
      </c>
      <c r="F13143" s="14" t="n">
        <v>45587</v>
      </c>
      <c r="G13143" s="0" t="n">
        <v>470</v>
      </c>
      <c r="H13143" s="0" t="n">
        <v>88</v>
      </c>
      <c r="I13143" s="0" t="n">
        <v>159</v>
      </c>
      <c r="J13143" s="0" t="n">
        <v>1917</v>
      </c>
      <c r="K13143" s="0" t="n">
        <v>2352</v>
      </c>
      <c r="L13143" s="15" t="s">
        <v>97</v>
      </c>
      <c r="M13143" s="0" t="n">
        <v>2</v>
      </c>
      <c r="N13143" s="16" t="n">
        <f aca="false">I13143*K13143</f>
        <v>373968</v>
      </c>
      <c r="O13143" s="16" t="n">
        <f aca="false">I13143*(K13143-J13143)</f>
        <v>69165</v>
      </c>
      <c r="P13143" s="15" t="n">
        <f aca="false">K13143-J13143</f>
        <v>435</v>
      </c>
      <c r="Q13143" s="0" t="str">
        <f aca="false">IF(G13143=0,"Out of stock",IF(G13143&lt;H13143,"Understocked",IF(G13143&gt;Summary!$B$6*H13143,"Overstocked","Healthy")))</f>
        <v>Overstocked</v>
      </c>
      <c r="R13143" s="0" t="str">
        <f aca="false">IF(I13143&gt;=Summary!$B$7,"Fast",IF(I13143&lt;Summary!$B$8,"Slow","Medium"))</f>
        <v>Medium</v>
      </c>
      <c r="S13143" s="15" t="n">
        <f aca="false">IF(M13143&gt;Summary!$B$5,1,0)</f>
        <v>0</v>
      </c>
      <c r="T13143" s="16" t="n">
        <f aca="false">IF(Q13143="Overstocked",(G13143-Summary!$B$6*H13143)*J13143,0)</f>
        <v>226206</v>
      </c>
    </row>
    <row r="13144" customFormat="false" ht="15" hidden="false" customHeight="false" outlineLevel="0" collapsed="false">
      <c r="A13144" s="0" t="s">
        <v>13242</v>
      </c>
      <c r="B13144" s="0" t="s">
        <v>95</v>
      </c>
      <c r="C13144" s="0" t="s">
        <v>85</v>
      </c>
      <c r="D13144" s="0" t="s">
        <v>86</v>
      </c>
      <c r="E13144" s="14" t="n">
        <v>45458</v>
      </c>
      <c r="F13144" s="14" t="n">
        <v>45462</v>
      </c>
      <c r="G13144" s="0" t="n">
        <v>229</v>
      </c>
      <c r="H13144" s="0" t="n">
        <v>97</v>
      </c>
      <c r="I13144" s="0" t="n">
        <v>147</v>
      </c>
      <c r="J13144" s="0" t="n">
        <v>1853</v>
      </c>
      <c r="K13144" s="0" t="n">
        <v>1941</v>
      </c>
      <c r="L13144" s="15" t="s">
        <v>93</v>
      </c>
      <c r="M13144" s="0" t="n">
        <v>4</v>
      </c>
      <c r="N13144" s="16" t="n">
        <f aca="false">I13144*K13144</f>
        <v>285327</v>
      </c>
      <c r="O13144" s="16" t="n">
        <f aca="false">I13144*(K13144-J13144)</f>
        <v>12936</v>
      </c>
      <c r="P13144" s="15" t="n">
        <f aca="false">K13144-J13144</f>
        <v>88</v>
      </c>
      <c r="Q13144" s="0" t="str">
        <f aca="false">IF(G13144=0,"Out of stock",IF(G13144&lt;H13144,"Understocked",IF(G13144&gt;Summary!$B$6*H13144,"Overstocked","Healthy")))</f>
        <v>Healthy</v>
      </c>
      <c r="R13144" s="0" t="str">
        <f aca="false">IF(I13144&gt;=Summary!$B$7,"Fast",IF(I13144&lt;Summary!$B$8,"Slow","Medium"))</f>
        <v>Medium</v>
      </c>
      <c r="S13144" s="15" t="n">
        <f aca="false">IF(M13144&gt;Summary!$B$5,1,0)</f>
        <v>0</v>
      </c>
      <c r="T13144" s="16" t="n">
        <f aca="false">IF(Q13144="Overstocked",(G13144-Summary!$B$6*H13144)*J13144,0)</f>
        <v>0</v>
      </c>
    </row>
    <row r="13145" customFormat="false" ht="15" hidden="false" customHeight="false" outlineLevel="0" collapsed="false">
      <c r="A13145" s="0" t="s">
        <v>13243</v>
      </c>
      <c r="B13145" s="0" t="s">
        <v>115</v>
      </c>
      <c r="C13145" s="0" t="s">
        <v>78</v>
      </c>
      <c r="D13145" s="0" t="s">
        <v>86</v>
      </c>
      <c r="E13145" s="14" t="n">
        <v>44941</v>
      </c>
      <c r="F13145" s="14" t="n">
        <v>44951</v>
      </c>
      <c r="G13145" s="0" t="n">
        <v>364</v>
      </c>
      <c r="H13145" s="0" t="n">
        <v>51</v>
      </c>
      <c r="I13145" s="0" t="n">
        <v>215</v>
      </c>
      <c r="J13145" s="0" t="n">
        <v>1785</v>
      </c>
      <c r="K13145" s="0" t="n">
        <v>2126</v>
      </c>
      <c r="L13145" s="15" t="s">
        <v>93</v>
      </c>
      <c r="M13145" s="0" t="n">
        <v>10</v>
      </c>
      <c r="N13145" s="16" t="n">
        <f aca="false">I13145*K13145</f>
        <v>457090</v>
      </c>
      <c r="O13145" s="16" t="n">
        <f aca="false">I13145*(K13145-J13145)</f>
        <v>73315</v>
      </c>
      <c r="P13145" s="15" t="n">
        <f aca="false">K13145-J13145</f>
        <v>341</v>
      </c>
      <c r="Q13145" s="0" t="str">
        <f aca="false">IF(G13145=0,"Out of stock",IF(G13145&lt;H13145,"Understocked",IF(G13145&gt;Summary!$B$6*H13145,"Overstocked","Healthy")))</f>
        <v>Overstocked</v>
      </c>
      <c r="R13145" s="0" t="str">
        <f aca="false">IF(I13145&gt;=Summary!$B$7,"Fast",IF(I13145&lt;Summary!$B$8,"Slow","Medium"))</f>
        <v>Fast</v>
      </c>
      <c r="S13145" s="15" t="n">
        <f aca="false">IF(M13145&gt;Summary!$B$5,1,0)</f>
        <v>1</v>
      </c>
      <c r="T13145" s="16" t="n">
        <f aca="false">IF(Q13145="Overstocked",(G13145-Summary!$B$6*H13145)*J13145,0)</f>
        <v>285600</v>
      </c>
    </row>
    <row r="13146" customFormat="false" ht="15" hidden="false" customHeight="false" outlineLevel="0" collapsed="false">
      <c r="A13146" s="0" t="s">
        <v>13244</v>
      </c>
      <c r="B13146" s="0" t="s">
        <v>95</v>
      </c>
      <c r="C13146" s="0" t="s">
        <v>96</v>
      </c>
      <c r="D13146" s="0" t="s">
        <v>79</v>
      </c>
      <c r="E13146" s="14" t="n">
        <v>45289</v>
      </c>
      <c r="F13146" s="14" t="n">
        <v>45291</v>
      </c>
      <c r="G13146" s="0" t="n">
        <v>406</v>
      </c>
      <c r="H13146" s="0" t="n">
        <v>56</v>
      </c>
      <c r="I13146" s="0" t="n">
        <v>116</v>
      </c>
      <c r="J13146" s="0" t="n">
        <v>1389</v>
      </c>
      <c r="K13146" s="0" t="n">
        <v>1473</v>
      </c>
      <c r="L13146" s="15" t="s">
        <v>80</v>
      </c>
      <c r="M13146" s="0" t="n">
        <v>2</v>
      </c>
      <c r="N13146" s="16" t="n">
        <f aca="false">I13146*K13146</f>
        <v>170868</v>
      </c>
      <c r="O13146" s="16" t="n">
        <f aca="false">I13146*(K13146-J13146)</f>
        <v>9744</v>
      </c>
      <c r="P13146" s="15" t="n">
        <f aca="false">K13146-J13146</f>
        <v>84</v>
      </c>
      <c r="Q13146" s="0" t="str">
        <f aca="false">IF(G13146=0,"Out of stock",IF(G13146&lt;H13146,"Understocked",IF(G13146&gt;Summary!$B$6*H13146,"Overstocked","Healthy")))</f>
        <v>Overstocked</v>
      </c>
      <c r="R13146" s="0" t="str">
        <f aca="false">IF(I13146&gt;=Summary!$B$7,"Fast",IF(I13146&lt;Summary!$B$8,"Slow","Medium"))</f>
        <v>Medium</v>
      </c>
      <c r="S13146" s="15" t="n">
        <f aca="false">IF(M13146&gt;Summary!$B$5,1,0)</f>
        <v>0</v>
      </c>
      <c r="T13146" s="16" t="n">
        <f aca="false">IF(Q13146="Overstocked",(G13146-Summary!$B$6*H13146)*J13146,0)</f>
        <v>252798</v>
      </c>
    </row>
    <row r="13147" customFormat="false" ht="15" hidden="false" customHeight="false" outlineLevel="0" collapsed="false">
      <c r="A13147" s="0" t="s">
        <v>13245</v>
      </c>
      <c r="B13147" s="0" t="s">
        <v>89</v>
      </c>
      <c r="C13147" s="0" t="s">
        <v>78</v>
      </c>
      <c r="D13147" s="0" t="s">
        <v>92</v>
      </c>
      <c r="E13147" s="14" t="n">
        <v>45610</v>
      </c>
      <c r="F13147" s="14" t="n">
        <v>45620</v>
      </c>
      <c r="G13147" s="0" t="n">
        <v>98</v>
      </c>
      <c r="H13147" s="0" t="n">
        <v>90</v>
      </c>
      <c r="I13147" s="0" t="n">
        <v>255</v>
      </c>
      <c r="J13147" s="0" t="n">
        <v>1806</v>
      </c>
      <c r="K13147" s="0" t="n">
        <v>1860</v>
      </c>
      <c r="L13147" s="15" t="s">
        <v>97</v>
      </c>
      <c r="M13147" s="0" t="n">
        <v>10</v>
      </c>
      <c r="N13147" s="16" t="n">
        <f aca="false">I13147*K13147</f>
        <v>474300</v>
      </c>
      <c r="O13147" s="16" t="n">
        <f aca="false">I13147*(K13147-J13147)</f>
        <v>13770</v>
      </c>
      <c r="P13147" s="15" t="n">
        <f aca="false">K13147-J13147</f>
        <v>54</v>
      </c>
      <c r="Q13147" s="0" t="str">
        <f aca="false">IF(G13147=0,"Out of stock",IF(G13147&lt;H13147,"Understocked",IF(G13147&gt;Summary!$B$6*H13147,"Overstocked","Healthy")))</f>
        <v>Healthy</v>
      </c>
      <c r="R13147" s="0" t="str">
        <f aca="false">IF(I13147&gt;=Summary!$B$7,"Fast",IF(I13147&lt;Summary!$B$8,"Slow","Medium"))</f>
        <v>Fast</v>
      </c>
      <c r="S13147" s="15" t="n">
        <f aca="false">IF(M13147&gt;Summary!$B$5,1,0)</f>
        <v>1</v>
      </c>
      <c r="T13147" s="16" t="n">
        <f aca="false">IF(Q13147="Overstocked",(G13147-Summary!$B$6*H13147)*J13147,0)</f>
        <v>0</v>
      </c>
    </row>
    <row r="13148" customFormat="false" ht="15" hidden="false" customHeight="false" outlineLevel="0" collapsed="false">
      <c r="A13148" s="0" t="s">
        <v>13246</v>
      </c>
      <c r="B13148" s="0" t="s">
        <v>123</v>
      </c>
      <c r="C13148" s="0" t="s">
        <v>96</v>
      </c>
      <c r="D13148" s="0" t="s">
        <v>90</v>
      </c>
      <c r="E13148" s="14" t="n">
        <v>45520</v>
      </c>
      <c r="F13148" s="14" t="n">
        <v>45527</v>
      </c>
      <c r="G13148" s="0" t="n">
        <v>292</v>
      </c>
      <c r="H13148" s="0" t="n">
        <v>140</v>
      </c>
      <c r="I13148" s="0" t="n">
        <v>83</v>
      </c>
      <c r="J13148" s="0" t="n">
        <v>1989</v>
      </c>
      <c r="K13148" s="0" t="n">
        <v>2047</v>
      </c>
      <c r="L13148" s="15" t="s">
        <v>82</v>
      </c>
      <c r="M13148" s="0" t="n">
        <v>7</v>
      </c>
      <c r="N13148" s="16" t="n">
        <f aca="false">I13148*K13148</f>
        <v>169901</v>
      </c>
      <c r="O13148" s="16" t="n">
        <f aca="false">I13148*(K13148-J13148)</f>
        <v>4814</v>
      </c>
      <c r="P13148" s="15" t="n">
        <f aca="false">K13148-J13148</f>
        <v>58</v>
      </c>
      <c r="Q13148" s="0" t="str">
        <f aca="false">IF(G13148=0,"Out of stock",IF(G13148&lt;H13148,"Understocked",IF(G13148&gt;Summary!$B$6*H13148,"Overstocked","Healthy")))</f>
        <v>Healthy</v>
      </c>
      <c r="R13148" s="0" t="str">
        <f aca="false">IF(I13148&gt;=Summary!$B$7,"Fast",IF(I13148&lt;Summary!$B$8,"Slow","Medium"))</f>
        <v>Slow</v>
      </c>
      <c r="S13148" s="15" t="n">
        <f aca="false">IF(M13148&gt;Summary!$B$5,1,0)</f>
        <v>0</v>
      </c>
      <c r="T13148" s="16" t="n">
        <f aca="false">IF(Q13148="Overstocked",(G13148-Summary!$B$6*H13148)*J13148,0)</f>
        <v>0</v>
      </c>
    </row>
    <row r="13149" customFormat="false" ht="15" hidden="false" customHeight="false" outlineLevel="0" collapsed="false">
      <c r="A13149" s="0" t="s">
        <v>13247</v>
      </c>
      <c r="B13149" s="0" t="s">
        <v>101</v>
      </c>
      <c r="C13149" s="0" t="s">
        <v>85</v>
      </c>
      <c r="D13149" s="0" t="s">
        <v>92</v>
      </c>
      <c r="E13149" s="14" t="n">
        <v>45493</v>
      </c>
      <c r="F13149" s="14" t="n">
        <v>45503</v>
      </c>
      <c r="G13149" s="0" t="n">
        <v>62</v>
      </c>
      <c r="H13149" s="0" t="n">
        <v>134</v>
      </c>
      <c r="I13149" s="0" t="n">
        <v>221</v>
      </c>
      <c r="J13149" s="0" t="n">
        <v>717</v>
      </c>
      <c r="K13149" s="0" t="n">
        <v>951</v>
      </c>
      <c r="L13149" s="15" t="s">
        <v>97</v>
      </c>
      <c r="M13149" s="0" t="n">
        <v>10</v>
      </c>
      <c r="N13149" s="16" t="n">
        <f aca="false">I13149*K13149</f>
        <v>210171</v>
      </c>
      <c r="O13149" s="16" t="n">
        <f aca="false">I13149*(K13149-J13149)</f>
        <v>51714</v>
      </c>
      <c r="P13149" s="15" t="n">
        <f aca="false">K13149-J13149</f>
        <v>234</v>
      </c>
      <c r="Q13149" s="0" t="str">
        <f aca="false">IF(G13149=0,"Out of stock",IF(G13149&lt;H13149,"Understocked",IF(G13149&gt;Summary!$B$6*H13149,"Overstocked","Healthy")))</f>
        <v>Understocked</v>
      </c>
      <c r="R13149" s="0" t="str">
        <f aca="false">IF(I13149&gt;=Summary!$B$7,"Fast",IF(I13149&lt;Summary!$B$8,"Slow","Medium"))</f>
        <v>Fast</v>
      </c>
      <c r="S13149" s="15" t="n">
        <f aca="false">IF(M13149&gt;Summary!$B$5,1,0)</f>
        <v>1</v>
      </c>
      <c r="T13149" s="16" t="n">
        <f aca="false">IF(Q13149="Overstocked",(G13149-Summary!$B$6*H13149)*J13149,0)</f>
        <v>0</v>
      </c>
    </row>
    <row r="13150" customFormat="false" ht="15" hidden="false" customHeight="false" outlineLevel="0" collapsed="false">
      <c r="A13150" s="0" t="s">
        <v>13248</v>
      </c>
      <c r="B13150" s="0" t="s">
        <v>111</v>
      </c>
      <c r="C13150" s="0" t="s">
        <v>104</v>
      </c>
      <c r="D13150" s="0" t="s">
        <v>102</v>
      </c>
      <c r="E13150" s="14" t="n">
        <v>45415</v>
      </c>
      <c r="F13150" s="14" t="n">
        <v>45422</v>
      </c>
      <c r="G13150" s="0" t="n">
        <v>222</v>
      </c>
      <c r="H13150" s="0" t="n">
        <v>115</v>
      </c>
      <c r="I13150" s="0" t="n">
        <v>89</v>
      </c>
      <c r="J13150" s="0" t="n">
        <v>1786</v>
      </c>
      <c r="K13150" s="0" t="n">
        <v>2108</v>
      </c>
      <c r="L13150" s="15" t="s">
        <v>80</v>
      </c>
      <c r="M13150" s="0" t="n">
        <v>7</v>
      </c>
      <c r="N13150" s="16" t="n">
        <f aca="false">I13150*K13150</f>
        <v>187612</v>
      </c>
      <c r="O13150" s="16" t="n">
        <f aca="false">I13150*(K13150-J13150)</f>
        <v>28658</v>
      </c>
      <c r="P13150" s="15" t="n">
        <f aca="false">K13150-J13150</f>
        <v>322</v>
      </c>
      <c r="Q13150" s="0" t="str">
        <f aca="false">IF(G13150=0,"Out of stock",IF(G13150&lt;H13150,"Understocked",IF(G13150&gt;Summary!$B$6*H13150,"Overstocked","Healthy")))</f>
        <v>Healthy</v>
      </c>
      <c r="R13150" s="0" t="str">
        <f aca="false">IF(I13150&gt;=Summary!$B$7,"Fast",IF(I13150&lt;Summary!$B$8,"Slow","Medium"))</f>
        <v>Slow</v>
      </c>
      <c r="S13150" s="15" t="n">
        <f aca="false">IF(M13150&gt;Summary!$B$5,1,0)</f>
        <v>0</v>
      </c>
      <c r="T13150" s="16" t="n">
        <f aca="false">IF(Q13150="Overstocked",(G13150-Summary!$B$6*H13150)*J13150,0)</f>
        <v>0</v>
      </c>
    </row>
    <row r="13151" customFormat="false" ht="15" hidden="false" customHeight="false" outlineLevel="0" collapsed="false">
      <c r="A13151" s="0" t="s">
        <v>13249</v>
      </c>
      <c r="B13151" s="0" t="s">
        <v>89</v>
      </c>
      <c r="C13151" s="0" t="s">
        <v>104</v>
      </c>
      <c r="D13151" s="0" t="s">
        <v>86</v>
      </c>
      <c r="E13151" s="14" t="n">
        <v>45634</v>
      </c>
      <c r="F13151" s="14" t="n">
        <v>45641</v>
      </c>
      <c r="G13151" s="0" t="n">
        <v>269</v>
      </c>
      <c r="H13151" s="0" t="n">
        <v>70</v>
      </c>
      <c r="I13151" s="0" t="n">
        <v>0</v>
      </c>
      <c r="J13151" s="0" t="n">
        <v>1154</v>
      </c>
      <c r="K13151" s="0" t="n">
        <v>1229</v>
      </c>
      <c r="L13151" s="15" t="s">
        <v>97</v>
      </c>
      <c r="M13151" s="0" t="n">
        <v>7</v>
      </c>
      <c r="N13151" s="16" t="n">
        <f aca="false">I13151*K13151</f>
        <v>0</v>
      </c>
      <c r="O13151" s="16" t="n">
        <f aca="false">I13151*(K13151-J13151)</f>
        <v>0</v>
      </c>
      <c r="P13151" s="15" t="n">
        <f aca="false">K13151-J13151</f>
        <v>75</v>
      </c>
      <c r="Q13151" s="0" t="str">
        <f aca="false">IF(G13151=0,"Out of stock",IF(G13151&lt;H13151,"Understocked",IF(G13151&gt;Summary!$B$6*H13151,"Overstocked","Healthy")))</f>
        <v>Healthy</v>
      </c>
      <c r="R13151" s="0" t="str">
        <f aca="false">IF(I13151&gt;=Summary!$B$7,"Fast",IF(I13151&lt;Summary!$B$8,"Slow","Medium"))</f>
        <v>Slow</v>
      </c>
      <c r="S13151" s="15" t="n">
        <f aca="false">IF(M13151&gt;Summary!$B$5,1,0)</f>
        <v>0</v>
      </c>
      <c r="T13151" s="16" t="n">
        <f aca="false">IF(Q13151="Overstocked",(G13151-Summary!$B$6*H13151)*J13151,0)</f>
        <v>0</v>
      </c>
    </row>
    <row r="13152" customFormat="false" ht="15" hidden="false" customHeight="false" outlineLevel="0" collapsed="false">
      <c r="A13152" s="0" t="s">
        <v>13250</v>
      </c>
      <c r="B13152" s="0" t="s">
        <v>95</v>
      </c>
      <c r="C13152" s="0" t="s">
        <v>85</v>
      </c>
      <c r="D13152" s="0" t="s">
        <v>79</v>
      </c>
      <c r="E13152" s="14" t="n">
        <v>45078</v>
      </c>
      <c r="F13152" s="14" t="n">
        <v>45088</v>
      </c>
      <c r="G13152" s="0" t="n">
        <v>73</v>
      </c>
      <c r="H13152" s="0" t="n">
        <v>96</v>
      </c>
      <c r="I13152" s="0" t="n">
        <v>239</v>
      </c>
      <c r="J13152" s="0" t="n">
        <v>1308</v>
      </c>
      <c r="K13152" s="0" t="n">
        <v>1482</v>
      </c>
      <c r="L13152" s="15" t="s">
        <v>93</v>
      </c>
      <c r="M13152" s="0" t="n">
        <v>10</v>
      </c>
      <c r="N13152" s="16" t="n">
        <f aca="false">I13152*K13152</f>
        <v>354198</v>
      </c>
      <c r="O13152" s="16" t="n">
        <f aca="false">I13152*(K13152-J13152)</f>
        <v>41586</v>
      </c>
      <c r="P13152" s="15" t="n">
        <f aca="false">K13152-J13152</f>
        <v>174</v>
      </c>
      <c r="Q13152" s="0" t="str">
        <f aca="false">IF(G13152=0,"Out of stock",IF(G13152&lt;H13152,"Understocked",IF(G13152&gt;Summary!$B$6*H13152,"Overstocked","Healthy")))</f>
        <v>Understocked</v>
      </c>
      <c r="R13152" s="0" t="str">
        <f aca="false">IF(I13152&gt;=Summary!$B$7,"Fast",IF(I13152&lt;Summary!$B$8,"Slow","Medium"))</f>
        <v>Fast</v>
      </c>
      <c r="S13152" s="15" t="n">
        <f aca="false">IF(M13152&gt;Summary!$B$5,1,0)</f>
        <v>1</v>
      </c>
      <c r="T13152" s="16" t="n">
        <f aca="false">IF(Q13152="Overstocked",(G13152-Summary!$B$6*H13152)*J13152,0)</f>
        <v>0</v>
      </c>
    </row>
    <row r="13153" customFormat="false" ht="15" hidden="false" customHeight="false" outlineLevel="0" collapsed="false">
      <c r="A13153" s="0" t="s">
        <v>13251</v>
      </c>
      <c r="B13153" s="0" t="s">
        <v>115</v>
      </c>
      <c r="C13153" s="0" t="s">
        <v>78</v>
      </c>
      <c r="D13153" s="0" t="s">
        <v>86</v>
      </c>
      <c r="E13153" s="14" t="n">
        <v>45635</v>
      </c>
      <c r="F13153" s="14" t="n">
        <v>45644</v>
      </c>
      <c r="G13153" s="0" t="n">
        <v>373</v>
      </c>
      <c r="H13153" s="0" t="n">
        <v>70</v>
      </c>
      <c r="I13153" s="0" t="n">
        <v>6</v>
      </c>
      <c r="J13153" s="0" t="n">
        <v>1537</v>
      </c>
      <c r="K13153" s="0" t="n">
        <v>1672</v>
      </c>
      <c r="L13153" s="15" t="s">
        <v>97</v>
      </c>
      <c r="M13153" s="0" t="n">
        <v>9</v>
      </c>
      <c r="N13153" s="16" t="n">
        <f aca="false">I13153*K13153</f>
        <v>10032</v>
      </c>
      <c r="O13153" s="16" t="n">
        <f aca="false">I13153*(K13153-J13153)</f>
        <v>810</v>
      </c>
      <c r="P13153" s="15" t="n">
        <f aca="false">K13153-J13153</f>
        <v>135</v>
      </c>
      <c r="Q13153" s="0" t="str">
        <f aca="false">IF(G13153=0,"Out of stock",IF(G13153&lt;H13153,"Understocked",IF(G13153&gt;Summary!$B$6*H13153,"Overstocked","Healthy")))</f>
        <v>Overstocked</v>
      </c>
      <c r="R13153" s="0" t="str">
        <f aca="false">IF(I13153&gt;=Summary!$B$7,"Fast",IF(I13153&lt;Summary!$B$8,"Slow","Medium"))</f>
        <v>Slow</v>
      </c>
      <c r="S13153" s="15" t="n">
        <f aca="false">IF(M13153&gt;Summary!$B$5,1,0)</f>
        <v>1</v>
      </c>
      <c r="T13153" s="16" t="n">
        <f aca="false">IF(Q13153="Overstocked",(G13153-Summary!$B$6*H13153)*J13153,0)</f>
        <v>142941</v>
      </c>
    </row>
    <row r="13154" customFormat="false" ht="15" hidden="false" customHeight="false" outlineLevel="0" collapsed="false">
      <c r="A13154" s="0" t="s">
        <v>13252</v>
      </c>
      <c r="B13154" s="0" t="s">
        <v>113</v>
      </c>
      <c r="C13154" s="0" t="s">
        <v>104</v>
      </c>
      <c r="D13154" s="0" t="s">
        <v>102</v>
      </c>
      <c r="E13154" s="14" t="n">
        <v>44948</v>
      </c>
      <c r="F13154" s="14" t="n">
        <v>44957</v>
      </c>
      <c r="G13154" s="0" t="n">
        <v>321</v>
      </c>
      <c r="H13154" s="0" t="n">
        <v>140</v>
      </c>
      <c r="I13154" s="0" t="n">
        <v>186</v>
      </c>
      <c r="J13154" s="0" t="n">
        <v>1246</v>
      </c>
      <c r="K13154" s="0" t="n">
        <v>1566</v>
      </c>
      <c r="L13154" s="15" t="s">
        <v>82</v>
      </c>
      <c r="M13154" s="0" t="n">
        <v>9</v>
      </c>
      <c r="N13154" s="16" t="n">
        <f aca="false">I13154*K13154</f>
        <v>291276</v>
      </c>
      <c r="O13154" s="16" t="n">
        <f aca="false">I13154*(K13154-J13154)</f>
        <v>59520</v>
      </c>
      <c r="P13154" s="15" t="n">
        <f aca="false">K13154-J13154</f>
        <v>320</v>
      </c>
      <c r="Q13154" s="0" t="str">
        <f aca="false">IF(G13154=0,"Out of stock",IF(G13154&lt;H13154,"Understocked",IF(G13154&gt;Summary!$B$6*H13154,"Overstocked","Healthy")))</f>
        <v>Healthy</v>
      </c>
      <c r="R13154" s="0" t="str">
        <f aca="false">IF(I13154&gt;=Summary!$B$7,"Fast",IF(I13154&lt;Summary!$B$8,"Slow","Medium"))</f>
        <v>Medium</v>
      </c>
      <c r="S13154" s="15" t="n">
        <f aca="false">IF(M13154&gt;Summary!$B$5,1,0)</f>
        <v>1</v>
      </c>
      <c r="T13154" s="16" t="n">
        <f aca="false">IF(Q13154="Overstocked",(G13154-Summary!$B$6*H13154)*J13154,0)</f>
        <v>0</v>
      </c>
    </row>
    <row r="13155" customFormat="false" ht="15" hidden="false" customHeight="false" outlineLevel="0" collapsed="false">
      <c r="A13155" s="0" t="s">
        <v>13253</v>
      </c>
      <c r="B13155" s="0" t="s">
        <v>115</v>
      </c>
      <c r="C13155" s="0" t="s">
        <v>96</v>
      </c>
      <c r="D13155" s="0" t="s">
        <v>79</v>
      </c>
      <c r="E13155" s="14" t="n">
        <v>45087</v>
      </c>
      <c r="F13155" s="14" t="n">
        <v>45093</v>
      </c>
      <c r="G13155" s="0" t="n">
        <v>274</v>
      </c>
      <c r="H13155" s="0" t="n">
        <v>146</v>
      </c>
      <c r="I13155" s="0" t="n">
        <v>55</v>
      </c>
      <c r="J13155" s="0" t="n">
        <v>862</v>
      </c>
      <c r="K13155" s="0" t="n">
        <v>1280</v>
      </c>
      <c r="L13155" s="15" t="s">
        <v>80</v>
      </c>
      <c r="M13155" s="0" t="n">
        <v>6</v>
      </c>
      <c r="N13155" s="16" t="n">
        <f aca="false">I13155*K13155</f>
        <v>70400</v>
      </c>
      <c r="O13155" s="16" t="n">
        <f aca="false">I13155*(K13155-J13155)</f>
        <v>22990</v>
      </c>
      <c r="P13155" s="15" t="n">
        <f aca="false">K13155-J13155</f>
        <v>418</v>
      </c>
      <c r="Q13155" s="0" t="str">
        <f aca="false">IF(G13155=0,"Out of stock",IF(G13155&lt;H13155,"Understocked",IF(G13155&gt;Summary!$B$6*H13155,"Overstocked","Healthy")))</f>
        <v>Healthy</v>
      </c>
      <c r="R13155" s="0" t="str">
        <f aca="false">IF(I13155&gt;=Summary!$B$7,"Fast",IF(I13155&lt;Summary!$B$8,"Slow","Medium"))</f>
        <v>Slow</v>
      </c>
      <c r="S13155" s="15" t="n">
        <f aca="false">IF(M13155&gt;Summary!$B$5,1,0)</f>
        <v>0</v>
      </c>
      <c r="T13155" s="16" t="n">
        <f aca="false">IF(Q13155="Overstocked",(G13155-Summary!$B$6*H13155)*J13155,0)</f>
        <v>0</v>
      </c>
    </row>
    <row r="13156" customFormat="false" ht="15" hidden="false" customHeight="false" outlineLevel="0" collapsed="false">
      <c r="A13156" s="0" t="s">
        <v>13254</v>
      </c>
      <c r="B13156" s="0" t="s">
        <v>123</v>
      </c>
      <c r="C13156" s="0" t="s">
        <v>96</v>
      </c>
      <c r="D13156" s="0" t="s">
        <v>79</v>
      </c>
      <c r="E13156" s="14" t="n">
        <v>45167</v>
      </c>
      <c r="F13156" s="14" t="n">
        <v>45176</v>
      </c>
      <c r="G13156" s="0" t="n">
        <v>489</v>
      </c>
      <c r="H13156" s="0" t="n">
        <v>136</v>
      </c>
      <c r="I13156" s="0" t="n">
        <v>140</v>
      </c>
      <c r="J13156" s="0" t="n">
        <v>1122</v>
      </c>
      <c r="K13156" s="0" t="n">
        <v>1412</v>
      </c>
      <c r="L13156" s="15" t="s">
        <v>97</v>
      </c>
      <c r="M13156" s="0" t="n">
        <v>9</v>
      </c>
      <c r="N13156" s="16" t="n">
        <f aca="false">I13156*K13156</f>
        <v>197680</v>
      </c>
      <c r="O13156" s="16" t="n">
        <f aca="false">I13156*(K13156-J13156)</f>
        <v>40600</v>
      </c>
      <c r="P13156" s="15" t="n">
        <f aca="false">K13156-J13156</f>
        <v>290</v>
      </c>
      <c r="Q13156" s="0" t="str">
        <f aca="false">IF(G13156=0,"Out of stock",IF(G13156&lt;H13156,"Understocked",IF(G13156&gt;Summary!$B$6*H13156,"Overstocked","Healthy")))</f>
        <v>Healthy</v>
      </c>
      <c r="R13156" s="0" t="str">
        <f aca="false">IF(I13156&gt;=Summary!$B$7,"Fast",IF(I13156&lt;Summary!$B$8,"Slow","Medium"))</f>
        <v>Medium</v>
      </c>
      <c r="S13156" s="15" t="n">
        <f aca="false">IF(M13156&gt;Summary!$B$5,1,0)</f>
        <v>1</v>
      </c>
      <c r="T13156" s="16" t="n">
        <f aca="false">IF(Q13156="Overstocked",(G13156-Summary!$B$6*H13156)*J13156,0)</f>
        <v>0</v>
      </c>
    </row>
    <row r="13157" customFormat="false" ht="15" hidden="false" customHeight="false" outlineLevel="0" collapsed="false">
      <c r="A13157" s="0" t="s">
        <v>13255</v>
      </c>
      <c r="B13157" s="0" t="s">
        <v>101</v>
      </c>
      <c r="C13157" s="0" t="s">
        <v>104</v>
      </c>
      <c r="D13157" s="0" t="s">
        <v>90</v>
      </c>
      <c r="E13157" s="14" t="n">
        <v>45204</v>
      </c>
      <c r="F13157" s="14" t="n">
        <v>45213</v>
      </c>
      <c r="G13157" s="0" t="n">
        <v>201</v>
      </c>
      <c r="H13157" s="0" t="n">
        <v>141</v>
      </c>
      <c r="I13157" s="0" t="n">
        <v>84</v>
      </c>
      <c r="J13157" s="0" t="n">
        <v>808</v>
      </c>
      <c r="K13157" s="0" t="n">
        <v>959</v>
      </c>
      <c r="L13157" s="15" t="s">
        <v>80</v>
      </c>
      <c r="M13157" s="0" t="n">
        <v>9</v>
      </c>
      <c r="N13157" s="16" t="n">
        <f aca="false">I13157*K13157</f>
        <v>80556</v>
      </c>
      <c r="O13157" s="16" t="n">
        <f aca="false">I13157*(K13157-J13157)</f>
        <v>12684</v>
      </c>
      <c r="P13157" s="15" t="n">
        <f aca="false">K13157-J13157</f>
        <v>151</v>
      </c>
      <c r="Q13157" s="0" t="str">
        <f aca="false">IF(G13157=0,"Out of stock",IF(G13157&lt;H13157,"Understocked",IF(G13157&gt;Summary!$B$6*H13157,"Overstocked","Healthy")))</f>
        <v>Healthy</v>
      </c>
      <c r="R13157" s="0" t="str">
        <f aca="false">IF(I13157&gt;=Summary!$B$7,"Fast",IF(I13157&lt;Summary!$B$8,"Slow","Medium"))</f>
        <v>Slow</v>
      </c>
      <c r="S13157" s="15" t="n">
        <f aca="false">IF(M13157&gt;Summary!$B$5,1,0)</f>
        <v>1</v>
      </c>
      <c r="T13157" s="16" t="n">
        <f aca="false">IF(Q13157="Overstocked",(G13157-Summary!$B$6*H13157)*J13157,0)</f>
        <v>0</v>
      </c>
    </row>
    <row r="13158" customFormat="false" ht="15" hidden="false" customHeight="false" outlineLevel="0" collapsed="false">
      <c r="A13158" s="0" t="s">
        <v>13256</v>
      </c>
      <c r="B13158" s="0" t="s">
        <v>111</v>
      </c>
      <c r="C13158" s="0" t="s">
        <v>104</v>
      </c>
      <c r="D13158" s="0" t="s">
        <v>90</v>
      </c>
      <c r="E13158" s="14" t="n">
        <v>45063</v>
      </c>
      <c r="F13158" s="14" t="n">
        <v>45069</v>
      </c>
      <c r="G13158" s="0" t="n">
        <v>39</v>
      </c>
      <c r="H13158" s="0" t="n">
        <v>119</v>
      </c>
      <c r="I13158" s="0" t="n">
        <v>205</v>
      </c>
      <c r="J13158" s="0" t="n">
        <v>1140</v>
      </c>
      <c r="K13158" s="0" t="n">
        <v>1605</v>
      </c>
      <c r="L13158" s="15" t="s">
        <v>97</v>
      </c>
      <c r="M13158" s="0" t="n">
        <v>6</v>
      </c>
      <c r="N13158" s="16" t="n">
        <f aca="false">I13158*K13158</f>
        <v>329025</v>
      </c>
      <c r="O13158" s="16" t="n">
        <f aca="false">I13158*(K13158-J13158)</f>
        <v>95325</v>
      </c>
      <c r="P13158" s="15" t="n">
        <f aca="false">K13158-J13158</f>
        <v>465</v>
      </c>
      <c r="Q13158" s="0" t="str">
        <f aca="false">IF(G13158=0,"Out of stock",IF(G13158&lt;H13158,"Understocked",IF(G13158&gt;Summary!$B$6*H13158,"Overstocked","Healthy")))</f>
        <v>Understocked</v>
      </c>
      <c r="R13158" s="0" t="str">
        <f aca="false">IF(I13158&gt;=Summary!$B$7,"Fast",IF(I13158&lt;Summary!$B$8,"Slow","Medium"))</f>
        <v>Fast</v>
      </c>
      <c r="S13158" s="15" t="n">
        <f aca="false">IF(M13158&gt;Summary!$B$5,1,0)</f>
        <v>0</v>
      </c>
      <c r="T13158" s="16" t="n">
        <f aca="false">IF(Q13158="Overstocked",(G13158-Summary!$B$6*H13158)*J13158,0)</f>
        <v>0</v>
      </c>
    </row>
    <row r="13159" customFormat="false" ht="15" hidden="false" customHeight="false" outlineLevel="0" collapsed="false">
      <c r="A13159" s="0" t="s">
        <v>13257</v>
      </c>
      <c r="B13159" s="0" t="s">
        <v>77</v>
      </c>
      <c r="C13159" s="0" t="s">
        <v>85</v>
      </c>
      <c r="D13159" s="0" t="s">
        <v>90</v>
      </c>
      <c r="E13159" s="14" t="n">
        <v>45488</v>
      </c>
      <c r="F13159" s="14" t="n">
        <v>45498</v>
      </c>
      <c r="G13159" s="0" t="n">
        <v>60</v>
      </c>
      <c r="H13159" s="0" t="n">
        <v>56</v>
      </c>
      <c r="I13159" s="0" t="n">
        <v>168</v>
      </c>
      <c r="J13159" s="0" t="n">
        <v>1626</v>
      </c>
      <c r="K13159" s="0" t="n">
        <v>2009</v>
      </c>
      <c r="L13159" s="15" t="s">
        <v>97</v>
      </c>
      <c r="M13159" s="0" t="n">
        <v>10</v>
      </c>
      <c r="N13159" s="16" t="n">
        <f aca="false">I13159*K13159</f>
        <v>337512</v>
      </c>
      <c r="O13159" s="16" t="n">
        <f aca="false">I13159*(K13159-J13159)</f>
        <v>64344</v>
      </c>
      <c r="P13159" s="15" t="n">
        <f aca="false">K13159-J13159</f>
        <v>383</v>
      </c>
      <c r="Q13159" s="0" t="str">
        <f aca="false">IF(G13159=0,"Out of stock",IF(G13159&lt;H13159,"Understocked",IF(G13159&gt;Summary!$B$6*H13159,"Overstocked","Healthy")))</f>
        <v>Healthy</v>
      </c>
      <c r="R13159" s="0" t="str">
        <f aca="false">IF(I13159&gt;=Summary!$B$7,"Fast",IF(I13159&lt;Summary!$B$8,"Slow","Medium"))</f>
        <v>Medium</v>
      </c>
      <c r="S13159" s="15" t="n">
        <f aca="false">IF(M13159&gt;Summary!$B$5,1,0)</f>
        <v>1</v>
      </c>
      <c r="T13159" s="16" t="n">
        <f aca="false">IF(Q13159="Overstocked",(G13159-Summary!$B$6*H13159)*J13159,0)</f>
        <v>0</v>
      </c>
    </row>
    <row r="13160" customFormat="false" ht="15" hidden="false" customHeight="false" outlineLevel="0" collapsed="false">
      <c r="A13160" s="0" t="s">
        <v>13258</v>
      </c>
      <c r="B13160" s="0" t="s">
        <v>111</v>
      </c>
      <c r="C13160" s="0" t="s">
        <v>78</v>
      </c>
      <c r="D13160" s="0" t="s">
        <v>86</v>
      </c>
      <c r="E13160" s="14" t="n">
        <v>45099</v>
      </c>
      <c r="F13160" s="14" t="n">
        <v>45106</v>
      </c>
      <c r="G13160" s="0" t="n">
        <v>398</v>
      </c>
      <c r="H13160" s="0" t="n">
        <v>62</v>
      </c>
      <c r="I13160" s="0" t="n">
        <v>264</v>
      </c>
      <c r="J13160" s="0" t="n">
        <v>837</v>
      </c>
      <c r="K13160" s="0" t="n">
        <v>1268</v>
      </c>
      <c r="L13160" s="15" t="s">
        <v>87</v>
      </c>
      <c r="M13160" s="0" t="n">
        <v>7</v>
      </c>
      <c r="N13160" s="16" t="n">
        <f aca="false">I13160*K13160</f>
        <v>334752</v>
      </c>
      <c r="O13160" s="16" t="n">
        <f aca="false">I13160*(K13160-J13160)</f>
        <v>113784</v>
      </c>
      <c r="P13160" s="15" t="n">
        <f aca="false">K13160-J13160</f>
        <v>431</v>
      </c>
      <c r="Q13160" s="0" t="str">
        <f aca="false">IF(G13160=0,"Out of stock",IF(G13160&lt;H13160,"Understocked",IF(G13160&gt;Summary!$B$6*H13160,"Overstocked","Healthy")))</f>
        <v>Overstocked</v>
      </c>
      <c r="R13160" s="0" t="str">
        <f aca="false">IF(I13160&gt;=Summary!$B$7,"Fast",IF(I13160&lt;Summary!$B$8,"Slow","Medium"))</f>
        <v>Fast</v>
      </c>
      <c r="S13160" s="15" t="n">
        <f aca="false">IF(M13160&gt;Summary!$B$5,1,0)</f>
        <v>0</v>
      </c>
      <c r="T13160" s="16" t="n">
        <f aca="false">IF(Q13160="Overstocked",(G13160-Summary!$B$6*H13160)*J13160,0)</f>
        <v>125550</v>
      </c>
    </row>
    <row r="13161" customFormat="false" ht="15" hidden="false" customHeight="false" outlineLevel="0" collapsed="false">
      <c r="A13161" s="0" t="s">
        <v>13259</v>
      </c>
      <c r="B13161" s="0" t="s">
        <v>77</v>
      </c>
      <c r="C13161" s="0" t="s">
        <v>96</v>
      </c>
      <c r="D13161" s="0" t="s">
        <v>86</v>
      </c>
      <c r="E13161" s="14" t="n">
        <v>45583</v>
      </c>
      <c r="F13161" s="14" t="n">
        <v>45587</v>
      </c>
      <c r="G13161" s="0" t="n">
        <v>61</v>
      </c>
      <c r="H13161" s="0" t="n">
        <v>108</v>
      </c>
      <c r="I13161" s="0" t="n">
        <v>250</v>
      </c>
      <c r="J13161" s="0" t="n">
        <v>804</v>
      </c>
      <c r="K13161" s="0" t="n">
        <v>1040</v>
      </c>
      <c r="L13161" s="15" t="s">
        <v>87</v>
      </c>
      <c r="M13161" s="0" t="n">
        <v>4</v>
      </c>
      <c r="N13161" s="16" t="n">
        <f aca="false">I13161*K13161</f>
        <v>260000</v>
      </c>
      <c r="O13161" s="16" t="n">
        <f aca="false">I13161*(K13161-J13161)</f>
        <v>59000</v>
      </c>
      <c r="P13161" s="15" t="n">
        <f aca="false">K13161-J13161</f>
        <v>236</v>
      </c>
      <c r="Q13161" s="0" t="str">
        <f aca="false">IF(G13161=0,"Out of stock",IF(G13161&lt;H13161,"Understocked",IF(G13161&gt;Summary!$B$6*H13161,"Overstocked","Healthy")))</f>
        <v>Understocked</v>
      </c>
      <c r="R13161" s="0" t="str">
        <f aca="false">IF(I13161&gt;=Summary!$B$7,"Fast",IF(I13161&lt;Summary!$B$8,"Slow","Medium"))</f>
        <v>Fast</v>
      </c>
      <c r="S13161" s="15" t="n">
        <f aca="false">IF(M13161&gt;Summary!$B$5,1,0)</f>
        <v>0</v>
      </c>
      <c r="T13161" s="16" t="n">
        <f aca="false">IF(Q13161="Overstocked",(G13161-Summary!$B$6*H13161)*J13161,0)</f>
        <v>0</v>
      </c>
    </row>
    <row r="13162" customFormat="false" ht="15" hidden="false" customHeight="false" outlineLevel="0" collapsed="false">
      <c r="A13162" s="0" t="s">
        <v>13260</v>
      </c>
      <c r="B13162" s="0" t="s">
        <v>111</v>
      </c>
      <c r="C13162" s="0" t="s">
        <v>104</v>
      </c>
      <c r="D13162" s="0" t="s">
        <v>92</v>
      </c>
      <c r="E13162" s="14" t="n">
        <v>45422</v>
      </c>
      <c r="F13162" s="14" t="n">
        <v>45426</v>
      </c>
      <c r="G13162" s="0" t="n">
        <v>174</v>
      </c>
      <c r="H13162" s="0" t="n">
        <v>57</v>
      </c>
      <c r="I13162" s="0" t="n">
        <v>185</v>
      </c>
      <c r="J13162" s="0" t="n">
        <v>1963</v>
      </c>
      <c r="K13162" s="0" t="n">
        <v>2214</v>
      </c>
      <c r="L13162" s="15" t="s">
        <v>82</v>
      </c>
      <c r="M13162" s="0" t="n">
        <v>4</v>
      </c>
      <c r="N13162" s="16" t="n">
        <f aca="false">I13162*K13162</f>
        <v>409590</v>
      </c>
      <c r="O13162" s="16" t="n">
        <f aca="false">I13162*(K13162-J13162)</f>
        <v>46435</v>
      </c>
      <c r="P13162" s="15" t="n">
        <f aca="false">K13162-J13162</f>
        <v>251</v>
      </c>
      <c r="Q13162" s="0" t="str">
        <f aca="false">IF(G13162=0,"Out of stock",IF(G13162&lt;H13162,"Understocked",IF(G13162&gt;Summary!$B$6*H13162,"Overstocked","Healthy")))</f>
        <v>Healthy</v>
      </c>
      <c r="R13162" s="0" t="str">
        <f aca="false">IF(I13162&gt;=Summary!$B$7,"Fast",IF(I13162&lt;Summary!$B$8,"Slow","Medium"))</f>
        <v>Medium</v>
      </c>
      <c r="S13162" s="15" t="n">
        <f aca="false">IF(M13162&gt;Summary!$B$5,1,0)</f>
        <v>0</v>
      </c>
      <c r="T13162" s="16" t="n">
        <f aca="false">IF(Q13162="Overstocked",(G13162-Summary!$B$6*H13162)*J13162,0)</f>
        <v>0</v>
      </c>
    </row>
    <row r="13163" customFormat="false" ht="15" hidden="false" customHeight="false" outlineLevel="0" collapsed="false">
      <c r="A13163" s="0" t="s">
        <v>13261</v>
      </c>
      <c r="B13163" s="0" t="s">
        <v>113</v>
      </c>
      <c r="C13163" s="0" t="s">
        <v>78</v>
      </c>
      <c r="D13163" s="0" t="s">
        <v>86</v>
      </c>
      <c r="E13163" s="14" t="n">
        <v>44931</v>
      </c>
      <c r="F13163" s="14" t="n">
        <v>44935</v>
      </c>
      <c r="G13163" s="0" t="n">
        <v>84</v>
      </c>
      <c r="H13163" s="0" t="n">
        <v>124</v>
      </c>
      <c r="I13163" s="0" t="n">
        <v>130</v>
      </c>
      <c r="J13163" s="0" t="n">
        <v>1042</v>
      </c>
      <c r="K13163" s="0" t="n">
        <v>1102</v>
      </c>
      <c r="L13163" s="15" t="s">
        <v>80</v>
      </c>
      <c r="M13163" s="0" t="n">
        <v>4</v>
      </c>
      <c r="N13163" s="16" t="n">
        <f aca="false">I13163*K13163</f>
        <v>143260</v>
      </c>
      <c r="O13163" s="16" t="n">
        <f aca="false">I13163*(K13163-J13163)</f>
        <v>7800</v>
      </c>
      <c r="P13163" s="15" t="n">
        <f aca="false">K13163-J13163</f>
        <v>60</v>
      </c>
      <c r="Q13163" s="0" t="str">
        <f aca="false">IF(G13163=0,"Out of stock",IF(G13163&lt;H13163,"Understocked",IF(G13163&gt;Summary!$B$6*H13163,"Overstocked","Healthy")))</f>
        <v>Understocked</v>
      </c>
      <c r="R13163" s="0" t="str">
        <f aca="false">IF(I13163&gt;=Summary!$B$7,"Fast",IF(I13163&lt;Summary!$B$8,"Slow","Medium"))</f>
        <v>Medium</v>
      </c>
      <c r="S13163" s="15" t="n">
        <f aca="false">IF(M13163&gt;Summary!$B$5,1,0)</f>
        <v>0</v>
      </c>
      <c r="T13163" s="16" t="n">
        <f aca="false">IF(Q13163="Overstocked",(G13163-Summary!$B$6*H13163)*J13163,0)</f>
        <v>0</v>
      </c>
    </row>
    <row r="13164" customFormat="false" ht="15" hidden="false" customHeight="false" outlineLevel="0" collapsed="false">
      <c r="A13164" s="0" t="s">
        <v>13262</v>
      </c>
      <c r="B13164" s="0" t="s">
        <v>107</v>
      </c>
      <c r="C13164" s="0" t="s">
        <v>78</v>
      </c>
      <c r="D13164" s="0" t="s">
        <v>79</v>
      </c>
      <c r="E13164" s="14" t="n">
        <v>45167</v>
      </c>
      <c r="F13164" s="14" t="n">
        <v>45169</v>
      </c>
      <c r="G13164" s="0" t="n">
        <v>281</v>
      </c>
      <c r="H13164" s="0" t="n">
        <v>52</v>
      </c>
      <c r="I13164" s="0" t="n">
        <v>47</v>
      </c>
      <c r="J13164" s="0" t="n">
        <v>404</v>
      </c>
      <c r="K13164" s="0" t="n">
        <v>765</v>
      </c>
      <c r="L13164" s="15" t="s">
        <v>80</v>
      </c>
      <c r="M13164" s="0" t="n">
        <v>2</v>
      </c>
      <c r="N13164" s="16" t="n">
        <f aca="false">I13164*K13164</f>
        <v>35955</v>
      </c>
      <c r="O13164" s="16" t="n">
        <f aca="false">I13164*(K13164-J13164)</f>
        <v>16967</v>
      </c>
      <c r="P13164" s="15" t="n">
        <f aca="false">K13164-J13164</f>
        <v>361</v>
      </c>
      <c r="Q13164" s="0" t="str">
        <f aca="false">IF(G13164=0,"Out of stock",IF(G13164&lt;H13164,"Understocked",IF(G13164&gt;Summary!$B$6*H13164,"Overstocked","Healthy")))</f>
        <v>Overstocked</v>
      </c>
      <c r="R13164" s="0" t="str">
        <f aca="false">IF(I13164&gt;=Summary!$B$7,"Fast",IF(I13164&lt;Summary!$B$8,"Slow","Medium"))</f>
        <v>Slow</v>
      </c>
      <c r="S13164" s="15" t="n">
        <f aca="false">IF(M13164&gt;Summary!$B$5,1,0)</f>
        <v>0</v>
      </c>
      <c r="T13164" s="16" t="n">
        <f aca="false">IF(Q13164="Overstocked",(G13164-Summary!$B$6*H13164)*J13164,0)</f>
        <v>29492</v>
      </c>
    </row>
    <row r="13165" customFormat="false" ht="15" hidden="false" customHeight="false" outlineLevel="0" collapsed="false">
      <c r="A13165" s="0" t="s">
        <v>13263</v>
      </c>
      <c r="B13165" s="0" t="s">
        <v>101</v>
      </c>
      <c r="C13165" s="0" t="s">
        <v>78</v>
      </c>
      <c r="D13165" s="0" t="s">
        <v>86</v>
      </c>
      <c r="E13165" s="14" t="n">
        <v>45449</v>
      </c>
      <c r="F13165" s="14" t="n">
        <v>45452</v>
      </c>
      <c r="G13165" s="0" t="n">
        <v>17</v>
      </c>
      <c r="H13165" s="0" t="n">
        <v>77</v>
      </c>
      <c r="I13165" s="0" t="n">
        <v>252</v>
      </c>
      <c r="J13165" s="0" t="n">
        <v>853</v>
      </c>
      <c r="K13165" s="0" t="n">
        <v>1129</v>
      </c>
      <c r="L13165" s="15" t="s">
        <v>80</v>
      </c>
      <c r="M13165" s="0" t="n">
        <v>3</v>
      </c>
      <c r="N13165" s="16" t="n">
        <f aca="false">I13165*K13165</f>
        <v>284508</v>
      </c>
      <c r="O13165" s="16" t="n">
        <f aca="false">I13165*(K13165-J13165)</f>
        <v>69552</v>
      </c>
      <c r="P13165" s="15" t="n">
        <f aca="false">K13165-J13165</f>
        <v>276</v>
      </c>
      <c r="Q13165" s="0" t="str">
        <f aca="false">IF(G13165=0,"Out of stock",IF(G13165&lt;H13165,"Understocked",IF(G13165&gt;Summary!$B$6*H13165,"Overstocked","Healthy")))</f>
        <v>Understocked</v>
      </c>
      <c r="R13165" s="0" t="str">
        <f aca="false">IF(I13165&gt;=Summary!$B$7,"Fast",IF(I13165&lt;Summary!$B$8,"Slow","Medium"))</f>
        <v>Fast</v>
      </c>
      <c r="S13165" s="15" t="n">
        <f aca="false">IF(M13165&gt;Summary!$B$5,1,0)</f>
        <v>0</v>
      </c>
      <c r="T13165" s="16" t="n">
        <f aca="false">IF(Q13165="Overstocked",(G13165-Summary!$B$6*H13165)*J13165,0)</f>
        <v>0</v>
      </c>
    </row>
    <row r="13166" customFormat="false" ht="15" hidden="false" customHeight="false" outlineLevel="0" collapsed="false">
      <c r="A13166" s="0" t="s">
        <v>13264</v>
      </c>
      <c r="B13166" s="0" t="s">
        <v>115</v>
      </c>
      <c r="C13166" s="0" t="s">
        <v>85</v>
      </c>
      <c r="D13166" s="0" t="s">
        <v>79</v>
      </c>
      <c r="E13166" s="14" t="n">
        <v>45159</v>
      </c>
      <c r="F13166" s="14" t="n">
        <v>45169</v>
      </c>
      <c r="G13166" s="0" t="n">
        <v>117</v>
      </c>
      <c r="H13166" s="0" t="n">
        <v>101</v>
      </c>
      <c r="I13166" s="0" t="n">
        <v>72</v>
      </c>
      <c r="J13166" s="0" t="n">
        <v>457</v>
      </c>
      <c r="K13166" s="0" t="n">
        <v>593</v>
      </c>
      <c r="L13166" s="15" t="s">
        <v>80</v>
      </c>
      <c r="M13166" s="0" t="n">
        <v>10</v>
      </c>
      <c r="N13166" s="16" t="n">
        <f aca="false">I13166*K13166</f>
        <v>42696</v>
      </c>
      <c r="O13166" s="16" t="n">
        <f aca="false">I13166*(K13166-J13166)</f>
        <v>9792</v>
      </c>
      <c r="P13166" s="15" t="n">
        <f aca="false">K13166-J13166</f>
        <v>136</v>
      </c>
      <c r="Q13166" s="0" t="str">
        <f aca="false">IF(G13166=0,"Out of stock",IF(G13166&lt;H13166,"Understocked",IF(G13166&gt;Summary!$B$6*H13166,"Overstocked","Healthy")))</f>
        <v>Healthy</v>
      </c>
      <c r="R13166" s="0" t="str">
        <f aca="false">IF(I13166&gt;=Summary!$B$7,"Fast",IF(I13166&lt;Summary!$B$8,"Slow","Medium"))</f>
        <v>Slow</v>
      </c>
      <c r="S13166" s="15" t="n">
        <f aca="false">IF(M13166&gt;Summary!$B$5,1,0)</f>
        <v>1</v>
      </c>
      <c r="T13166" s="16" t="n">
        <f aca="false">IF(Q13166="Overstocked",(G13166-Summary!$B$6*H13166)*J13166,0)</f>
        <v>0</v>
      </c>
    </row>
    <row r="13167" customFormat="false" ht="15" hidden="false" customHeight="false" outlineLevel="0" collapsed="false">
      <c r="A13167" s="0" t="s">
        <v>13265</v>
      </c>
      <c r="B13167" s="0" t="s">
        <v>101</v>
      </c>
      <c r="C13167" s="0" t="s">
        <v>78</v>
      </c>
      <c r="D13167" s="0" t="s">
        <v>86</v>
      </c>
      <c r="E13167" s="14" t="n">
        <v>44985</v>
      </c>
      <c r="F13167" s="14" t="n">
        <v>44992</v>
      </c>
      <c r="G13167" s="0" t="n">
        <v>12</v>
      </c>
      <c r="H13167" s="0" t="n">
        <v>95</v>
      </c>
      <c r="I13167" s="0" t="n">
        <v>140</v>
      </c>
      <c r="J13167" s="0" t="n">
        <v>919</v>
      </c>
      <c r="K13167" s="0" t="n">
        <v>1089</v>
      </c>
      <c r="L13167" s="15" t="s">
        <v>87</v>
      </c>
      <c r="M13167" s="0" t="n">
        <v>7</v>
      </c>
      <c r="N13167" s="16" t="n">
        <f aca="false">I13167*K13167</f>
        <v>152460</v>
      </c>
      <c r="O13167" s="16" t="n">
        <f aca="false">I13167*(K13167-J13167)</f>
        <v>23800</v>
      </c>
      <c r="P13167" s="15" t="n">
        <f aca="false">K13167-J13167</f>
        <v>170</v>
      </c>
      <c r="Q13167" s="0" t="str">
        <f aca="false">IF(G13167=0,"Out of stock",IF(G13167&lt;H13167,"Understocked",IF(G13167&gt;Summary!$B$6*H13167,"Overstocked","Healthy")))</f>
        <v>Understocked</v>
      </c>
      <c r="R13167" s="0" t="str">
        <f aca="false">IF(I13167&gt;=Summary!$B$7,"Fast",IF(I13167&lt;Summary!$B$8,"Slow","Medium"))</f>
        <v>Medium</v>
      </c>
      <c r="S13167" s="15" t="n">
        <f aca="false">IF(M13167&gt;Summary!$B$5,1,0)</f>
        <v>0</v>
      </c>
      <c r="T13167" s="16" t="n">
        <f aca="false">IF(Q13167="Overstocked",(G13167-Summary!$B$6*H13167)*J13167,0)</f>
        <v>0</v>
      </c>
    </row>
    <row r="13168" customFormat="false" ht="15" hidden="false" customHeight="false" outlineLevel="0" collapsed="false">
      <c r="A13168" s="0" t="s">
        <v>13266</v>
      </c>
      <c r="B13168" s="0" t="s">
        <v>95</v>
      </c>
      <c r="C13168" s="0" t="s">
        <v>104</v>
      </c>
      <c r="D13168" s="0" t="s">
        <v>102</v>
      </c>
      <c r="E13168" s="14" t="n">
        <v>44997</v>
      </c>
      <c r="F13168" s="14" t="n">
        <v>45003</v>
      </c>
      <c r="G13168" s="0" t="n">
        <v>414</v>
      </c>
      <c r="H13168" s="0" t="n">
        <v>62</v>
      </c>
      <c r="I13168" s="0" t="n">
        <v>190</v>
      </c>
      <c r="J13168" s="0" t="n">
        <v>1973</v>
      </c>
      <c r="K13168" s="0" t="n">
        <v>2291</v>
      </c>
      <c r="L13168" s="15" t="s">
        <v>93</v>
      </c>
      <c r="M13168" s="0" t="n">
        <v>6</v>
      </c>
      <c r="N13168" s="16" t="n">
        <f aca="false">I13168*K13168</f>
        <v>435290</v>
      </c>
      <c r="O13168" s="16" t="n">
        <f aca="false">I13168*(K13168-J13168)</f>
        <v>60420</v>
      </c>
      <c r="P13168" s="15" t="n">
        <f aca="false">K13168-J13168</f>
        <v>318</v>
      </c>
      <c r="Q13168" s="0" t="str">
        <f aca="false">IF(G13168=0,"Out of stock",IF(G13168&lt;H13168,"Understocked",IF(G13168&gt;Summary!$B$6*H13168,"Overstocked","Healthy")))</f>
        <v>Overstocked</v>
      </c>
      <c r="R13168" s="0" t="str">
        <f aca="false">IF(I13168&gt;=Summary!$B$7,"Fast",IF(I13168&lt;Summary!$B$8,"Slow","Medium"))</f>
        <v>Medium</v>
      </c>
      <c r="S13168" s="15" t="n">
        <f aca="false">IF(M13168&gt;Summary!$B$5,1,0)</f>
        <v>0</v>
      </c>
      <c r="T13168" s="16" t="n">
        <f aca="false">IF(Q13168="Overstocked",(G13168-Summary!$B$6*H13168)*J13168,0)</f>
        <v>327518</v>
      </c>
    </row>
    <row r="13169" customFormat="false" ht="15" hidden="false" customHeight="false" outlineLevel="0" collapsed="false">
      <c r="A13169" s="0" t="s">
        <v>13267</v>
      </c>
      <c r="B13169" s="0" t="s">
        <v>107</v>
      </c>
      <c r="C13169" s="0" t="s">
        <v>104</v>
      </c>
      <c r="D13169" s="0" t="s">
        <v>86</v>
      </c>
      <c r="E13169" s="14" t="n">
        <v>45433</v>
      </c>
      <c r="F13169" s="14" t="n">
        <v>45437</v>
      </c>
      <c r="G13169" s="0" t="n">
        <v>381</v>
      </c>
      <c r="H13169" s="0" t="n">
        <v>69</v>
      </c>
      <c r="I13169" s="0" t="n">
        <v>230</v>
      </c>
      <c r="J13169" s="0" t="n">
        <v>342</v>
      </c>
      <c r="K13169" s="0" t="n">
        <v>436</v>
      </c>
      <c r="L13169" s="15" t="s">
        <v>87</v>
      </c>
      <c r="M13169" s="0" t="n">
        <v>4</v>
      </c>
      <c r="N13169" s="16" t="n">
        <f aca="false">I13169*K13169</f>
        <v>100280</v>
      </c>
      <c r="O13169" s="16" t="n">
        <f aca="false">I13169*(K13169-J13169)</f>
        <v>21620</v>
      </c>
      <c r="P13169" s="15" t="n">
        <f aca="false">K13169-J13169</f>
        <v>94</v>
      </c>
      <c r="Q13169" s="0" t="str">
        <f aca="false">IF(G13169=0,"Out of stock",IF(G13169&lt;H13169,"Understocked",IF(G13169&gt;Summary!$B$6*H13169,"Overstocked","Healthy")))</f>
        <v>Overstocked</v>
      </c>
      <c r="R13169" s="0" t="str">
        <f aca="false">IF(I13169&gt;=Summary!$B$7,"Fast",IF(I13169&lt;Summary!$B$8,"Slow","Medium"))</f>
        <v>Fast</v>
      </c>
      <c r="S13169" s="15" t="n">
        <f aca="false">IF(M13169&gt;Summary!$B$5,1,0)</f>
        <v>0</v>
      </c>
      <c r="T13169" s="16" t="n">
        <f aca="false">IF(Q13169="Overstocked",(G13169-Summary!$B$6*H13169)*J13169,0)</f>
        <v>35910</v>
      </c>
    </row>
    <row r="13170" customFormat="false" ht="15" hidden="false" customHeight="false" outlineLevel="0" collapsed="false">
      <c r="A13170" s="0" t="s">
        <v>13268</v>
      </c>
      <c r="B13170" s="0" t="s">
        <v>101</v>
      </c>
      <c r="C13170" s="0" t="s">
        <v>85</v>
      </c>
      <c r="D13170" s="0" t="s">
        <v>102</v>
      </c>
      <c r="E13170" s="14" t="n">
        <v>45107</v>
      </c>
      <c r="F13170" s="14" t="n">
        <v>45114</v>
      </c>
      <c r="G13170" s="0" t="n">
        <v>260</v>
      </c>
      <c r="H13170" s="0" t="n">
        <v>85</v>
      </c>
      <c r="I13170" s="0" t="n">
        <v>201</v>
      </c>
      <c r="J13170" s="0" t="n">
        <v>1884</v>
      </c>
      <c r="K13170" s="0" t="n">
        <v>2078</v>
      </c>
      <c r="L13170" s="15" t="s">
        <v>93</v>
      </c>
      <c r="M13170" s="0" t="n">
        <v>7</v>
      </c>
      <c r="N13170" s="16" t="n">
        <f aca="false">I13170*K13170</f>
        <v>417678</v>
      </c>
      <c r="O13170" s="16" t="n">
        <f aca="false">I13170*(K13170-J13170)</f>
        <v>38994</v>
      </c>
      <c r="P13170" s="15" t="n">
        <f aca="false">K13170-J13170</f>
        <v>194</v>
      </c>
      <c r="Q13170" s="0" t="str">
        <f aca="false">IF(G13170=0,"Out of stock",IF(G13170&lt;H13170,"Understocked",IF(G13170&gt;Summary!$B$6*H13170,"Overstocked","Healthy")))</f>
        <v>Healthy</v>
      </c>
      <c r="R13170" s="0" t="str">
        <f aca="false">IF(I13170&gt;=Summary!$B$7,"Fast",IF(I13170&lt;Summary!$B$8,"Slow","Medium"))</f>
        <v>Fast</v>
      </c>
      <c r="S13170" s="15" t="n">
        <f aca="false">IF(M13170&gt;Summary!$B$5,1,0)</f>
        <v>0</v>
      </c>
      <c r="T13170" s="16" t="n">
        <f aca="false">IF(Q13170="Overstocked",(G13170-Summary!$B$6*H13170)*J13170,0)</f>
        <v>0</v>
      </c>
    </row>
    <row r="13171" customFormat="false" ht="15" hidden="false" customHeight="false" outlineLevel="0" collapsed="false">
      <c r="A13171" s="0" t="s">
        <v>13269</v>
      </c>
      <c r="B13171" s="0" t="s">
        <v>101</v>
      </c>
      <c r="C13171" s="0" t="s">
        <v>96</v>
      </c>
      <c r="D13171" s="0" t="s">
        <v>79</v>
      </c>
      <c r="E13171" s="14" t="n">
        <v>45495</v>
      </c>
      <c r="F13171" s="14" t="n">
        <v>45503</v>
      </c>
      <c r="G13171" s="0" t="n">
        <v>232</v>
      </c>
      <c r="H13171" s="0" t="n">
        <v>78</v>
      </c>
      <c r="I13171" s="0" t="n">
        <v>126</v>
      </c>
      <c r="J13171" s="0" t="n">
        <v>1807</v>
      </c>
      <c r="K13171" s="0" t="n">
        <v>2232</v>
      </c>
      <c r="L13171" s="15" t="s">
        <v>87</v>
      </c>
      <c r="M13171" s="0" t="n">
        <v>8</v>
      </c>
      <c r="N13171" s="16" t="n">
        <f aca="false">I13171*K13171</f>
        <v>281232</v>
      </c>
      <c r="O13171" s="16" t="n">
        <f aca="false">I13171*(K13171-J13171)</f>
        <v>53550</v>
      </c>
      <c r="P13171" s="15" t="n">
        <f aca="false">K13171-J13171</f>
        <v>425</v>
      </c>
      <c r="Q13171" s="0" t="str">
        <f aca="false">IF(G13171=0,"Out of stock",IF(G13171&lt;H13171,"Understocked",IF(G13171&gt;Summary!$B$6*H13171,"Overstocked","Healthy")))</f>
        <v>Healthy</v>
      </c>
      <c r="R13171" s="0" t="str">
        <f aca="false">IF(I13171&gt;=Summary!$B$7,"Fast",IF(I13171&lt;Summary!$B$8,"Slow","Medium"))</f>
        <v>Medium</v>
      </c>
      <c r="S13171" s="15" t="n">
        <f aca="false">IF(M13171&gt;Summary!$B$5,1,0)</f>
        <v>1</v>
      </c>
      <c r="T13171" s="16" t="n">
        <f aca="false">IF(Q13171="Overstocked",(G13171-Summary!$B$6*H13171)*J13171,0)</f>
        <v>0</v>
      </c>
    </row>
    <row r="13172" customFormat="false" ht="15" hidden="false" customHeight="false" outlineLevel="0" collapsed="false">
      <c r="A13172" s="0" t="s">
        <v>13270</v>
      </c>
      <c r="B13172" s="0" t="s">
        <v>77</v>
      </c>
      <c r="C13172" s="0" t="s">
        <v>85</v>
      </c>
      <c r="D13172" s="0" t="s">
        <v>86</v>
      </c>
      <c r="E13172" s="14" t="n">
        <v>45318</v>
      </c>
      <c r="F13172" s="14" t="n">
        <v>45321</v>
      </c>
      <c r="G13172" s="0" t="n">
        <v>233</v>
      </c>
      <c r="H13172" s="0" t="n">
        <v>93</v>
      </c>
      <c r="I13172" s="0" t="n">
        <v>39</v>
      </c>
      <c r="J13172" s="0" t="n">
        <v>1987</v>
      </c>
      <c r="K13172" s="0" t="n">
        <v>2190</v>
      </c>
      <c r="L13172" s="15" t="s">
        <v>87</v>
      </c>
      <c r="M13172" s="0" t="n">
        <v>3</v>
      </c>
      <c r="N13172" s="16" t="n">
        <f aca="false">I13172*K13172</f>
        <v>85410</v>
      </c>
      <c r="O13172" s="16" t="n">
        <f aca="false">I13172*(K13172-J13172)</f>
        <v>7917</v>
      </c>
      <c r="P13172" s="15" t="n">
        <f aca="false">K13172-J13172</f>
        <v>203</v>
      </c>
      <c r="Q13172" s="0" t="str">
        <f aca="false">IF(G13172=0,"Out of stock",IF(G13172&lt;H13172,"Understocked",IF(G13172&gt;Summary!$B$6*H13172,"Overstocked","Healthy")))</f>
        <v>Healthy</v>
      </c>
      <c r="R13172" s="0" t="str">
        <f aca="false">IF(I13172&gt;=Summary!$B$7,"Fast",IF(I13172&lt;Summary!$B$8,"Slow","Medium"))</f>
        <v>Slow</v>
      </c>
      <c r="S13172" s="15" t="n">
        <f aca="false">IF(M13172&gt;Summary!$B$5,1,0)</f>
        <v>0</v>
      </c>
      <c r="T13172" s="16" t="n">
        <f aca="false">IF(Q13172="Overstocked",(G13172-Summary!$B$6*H13172)*J13172,0)</f>
        <v>0</v>
      </c>
    </row>
    <row r="13173" customFormat="false" ht="15" hidden="false" customHeight="false" outlineLevel="0" collapsed="false">
      <c r="A13173" s="0" t="s">
        <v>13271</v>
      </c>
      <c r="B13173" s="0" t="s">
        <v>113</v>
      </c>
      <c r="C13173" s="0" t="s">
        <v>96</v>
      </c>
      <c r="D13173" s="0" t="s">
        <v>102</v>
      </c>
      <c r="E13173" s="14" t="n">
        <v>44976</v>
      </c>
      <c r="F13173" s="14" t="n">
        <v>44978</v>
      </c>
      <c r="G13173" s="0" t="n">
        <v>156</v>
      </c>
      <c r="H13173" s="0" t="n">
        <v>92</v>
      </c>
      <c r="I13173" s="0" t="n">
        <v>80</v>
      </c>
      <c r="J13173" s="0" t="n">
        <v>573</v>
      </c>
      <c r="K13173" s="0" t="n">
        <v>769</v>
      </c>
      <c r="L13173" s="15" t="s">
        <v>97</v>
      </c>
      <c r="M13173" s="0" t="n">
        <v>2</v>
      </c>
      <c r="N13173" s="16" t="n">
        <f aca="false">I13173*K13173</f>
        <v>61520</v>
      </c>
      <c r="O13173" s="16" t="n">
        <f aca="false">I13173*(K13173-J13173)</f>
        <v>15680</v>
      </c>
      <c r="P13173" s="15" t="n">
        <f aca="false">K13173-J13173</f>
        <v>196</v>
      </c>
      <c r="Q13173" s="0" t="str">
        <f aca="false">IF(G13173=0,"Out of stock",IF(G13173&lt;H13173,"Understocked",IF(G13173&gt;Summary!$B$6*H13173,"Overstocked","Healthy")))</f>
        <v>Healthy</v>
      </c>
      <c r="R13173" s="0" t="str">
        <f aca="false">IF(I13173&gt;=Summary!$B$7,"Fast",IF(I13173&lt;Summary!$B$8,"Slow","Medium"))</f>
        <v>Slow</v>
      </c>
      <c r="S13173" s="15" t="n">
        <f aca="false">IF(M13173&gt;Summary!$B$5,1,0)</f>
        <v>0</v>
      </c>
      <c r="T13173" s="16" t="n">
        <f aca="false">IF(Q13173="Overstocked",(G13173-Summary!$B$6*H13173)*J13173,0)</f>
        <v>0</v>
      </c>
    </row>
    <row r="13174" customFormat="false" ht="15" hidden="false" customHeight="false" outlineLevel="0" collapsed="false">
      <c r="A13174" s="0" t="s">
        <v>13272</v>
      </c>
      <c r="B13174" s="0" t="s">
        <v>77</v>
      </c>
      <c r="C13174" s="0" t="s">
        <v>96</v>
      </c>
      <c r="D13174" s="0" t="s">
        <v>90</v>
      </c>
      <c r="E13174" s="14" t="n">
        <v>45235</v>
      </c>
      <c r="F13174" s="14" t="n">
        <v>45245</v>
      </c>
      <c r="G13174" s="0" t="n">
        <v>441</v>
      </c>
      <c r="H13174" s="0" t="n">
        <v>95</v>
      </c>
      <c r="I13174" s="0" t="n">
        <v>114</v>
      </c>
      <c r="J13174" s="0" t="n">
        <v>1151</v>
      </c>
      <c r="K13174" s="0" t="n">
        <v>1211</v>
      </c>
      <c r="L13174" s="15" t="s">
        <v>82</v>
      </c>
      <c r="M13174" s="0" t="n">
        <v>10</v>
      </c>
      <c r="N13174" s="16" t="n">
        <f aca="false">I13174*K13174</f>
        <v>138054</v>
      </c>
      <c r="O13174" s="16" t="n">
        <f aca="false">I13174*(K13174-J13174)</f>
        <v>6840</v>
      </c>
      <c r="P13174" s="15" t="n">
        <f aca="false">K13174-J13174</f>
        <v>60</v>
      </c>
      <c r="Q13174" s="0" t="str">
        <f aca="false">IF(G13174=0,"Out of stock",IF(G13174&lt;H13174,"Understocked",IF(G13174&gt;Summary!$B$6*H13174,"Overstocked","Healthy")))</f>
        <v>Overstocked</v>
      </c>
      <c r="R13174" s="0" t="str">
        <f aca="false">IF(I13174&gt;=Summary!$B$7,"Fast",IF(I13174&lt;Summary!$B$8,"Slow","Medium"))</f>
        <v>Medium</v>
      </c>
      <c r="S13174" s="15" t="n">
        <f aca="false">IF(M13174&gt;Summary!$B$5,1,0)</f>
        <v>1</v>
      </c>
      <c r="T13174" s="16" t="n">
        <f aca="false">IF(Q13174="Overstocked",(G13174-Summary!$B$6*H13174)*J13174,0)</f>
        <v>70211</v>
      </c>
    </row>
    <row r="13175" customFormat="false" ht="15" hidden="false" customHeight="false" outlineLevel="0" collapsed="false">
      <c r="A13175" s="0" t="s">
        <v>13273</v>
      </c>
      <c r="B13175" s="0" t="s">
        <v>95</v>
      </c>
      <c r="C13175" s="0" t="s">
        <v>104</v>
      </c>
      <c r="D13175" s="0" t="s">
        <v>86</v>
      </c>
      <c r="E13175" s="14" t="n">
        <v>45274</v>
      </c>
      <c r="F13175" s="14" t="n">
        <v>45281</v>
      </c>
      <c r="G13175" s="0" t="n">
        <v>493</v>
      </c>
      <c r="H13175" s="0" t="n">
        <v>79</v>
      </c>
      <c r="I13175" s="0" t="n">
        <v>136</v>
      </c>
      <c r="J13175" s="0" t="n">
        <v>267</v>
      </c>
      <c r="K13175" s="0" t="n">
        <v>619</v>
      </c>
      <c r="L13175" s="15" t="s">
        <v>97</v>
      </c>
      <c r="M13175" s="0" t="n">
        <v>7</v>
      </c>
      <c r="N13175" s="16" t="n">
        <f aca="false">I13175*K13175</f>
        <v>84184</v>
      </c>
      <c r="O13175" s="16" t="n">
        <f aca="false">I13175*(K13175-J13175)</f>
        <v>47872</v>
      </c>
      <c r="P13175" s="15" t="n">
        <f aca="false">K13175-J13175</f>
        <v>352</v>
      </c>
      <c r="Q13175" s="0" t="str">
        <f aca="false">IF(G13175=0,"Out of stock",IF(G13175&lt;H13175,"Understocked",IF(G13175&gt;Summary!$B$6*H13175,"Overstocked","Healthy")))</f>
        <v>Overstocked</v>
      </c>
      <c r="R13175" s="0" t="str">
        <f aca="false">IF(I13175&gt;=Summary!$B$7,"Fast",IF(I13175&lt;Summary!$B$8,"Slow","Medium"))</f>
        <v>Medium</v>
      </c>
      <c r="S13175" s="15" t="n">
        <f aca="false">IF(M13175&gt;Summary!$B$5,1,0)</f>
        <v>0</v>
      </c>
      <c r="T13175" s="16" t="n">
        <f aca="false">IF(Q13175="Overstocked",(G13175-Summary!$B$6*H13175)*J13175,0)</f>
        <v>47259</v>
      </c>
    </row>
    <row r="13176" customFormat="false" ht="15" hidden="false" customHeight="false" outlineLevel="0" collapsed="false">
      <c r="A13176" s="0" t="s">
        <v>13274</v>
      </c>
      <c r="B13176" s="0" t="s">
        <v>89</v>
      </c>
      <c r="C13176" s="0" t="s">
        <v>85</v>
      </c>
      <c r="D13176" s="0" t="s">
        <v>92</v>
      </c>
      <c r="E13176" s="14" t="n">
        <v>44995</v>
      </c>
      <c r="F13176" s="14" t="n">
        <v>44996</v>
      </c>
      <c r="G13176" s="0" t="n">
        <v>153</v>
      </c>
      <c r="H13176" s="0" t="n">
        <v>72</v>
      </c>
      <c r="I13176" s="0" t="n">
        <v>41</v>
      </c>
      <c r="J13176" s="0" t="n">
        <v>1184</v>
      </c>
      <c r="K13176" s="0" t="n">
        <v>1399</v>
      </c>
      <c r="L13176" s="15" t="s">
        <v>97</v>
      </c>
      <c r="M13176" s="0" t="n">
        <v>1</v>
      </c>
      <c r="N13176" s="16" t="n">
        <f aca="false">I13176*K13176</f>
        <v>57359</v>
      </c>
      <c r="O13176" s="16" t="n">
        <f aca="false">I13176*(K13176-J13176)</f>
        <v>8815</v>
      </c>
      <c r="P13176" s="15" t="n">
        <f aca="false">K13176-J13176</f>
        <v>215</v>
      </c>
      <c r="Q13176" s="0" t="str">
        <f aca="false">IF(G13176=0,"Out of stock",IF(G13176&lt;H13176,"Understocked",IF(G13176&gt;Summary!$B$6*H13176,"Overstocked","Healthy")))</f>
        <v>Healthy</v>
      </c>
      <c r="R13176" s="0" t="str">
        <f aca="false">IF(I13176&gt;=Summary!$B$7,"Fast",IF(I13176&lt;Summary!$B$8,"Slow","Medium"))</f>
        <v>Slow</v>
      </c>
      <c r="S13176" s="15" t="n">
        <f aca="false">IF(M13176&gt;Summary!$B$5,1,0)</f>
        <v>0</v>
      </c>
      <c r="T13176" s="16" t="n">
        <f aca="false">IF(Q13176="Overstocked",(G13176-Summary!$B$6*H13176)*J13176,0)</f>
        <v>0</v>
      </c>
    </row>
    <row r="13177" customFormat="false" ht="15" hidden="false" customHeight="false" outlineLevel="0" collapsed="false">
      <c r="A13177" s="0" t="s">
        <v>13275</v>
      </c>
      <c r="B13177" s="0" t="s">
        <v>101</v>
      </c>
      <c r="C13177" s="0" t="s">
        <v>85</v>
      </c>
      <c r="D13177" s="0" t="s">
        <v>92</v>
      </c>
      <c r="E13177" s="14" t="n">
        <v>45467</v>
      </c>
      <c r="F13177" s="14" t="n">
        <v>45473</v>
      </c>
      <c r="G13177" s="0" t="n">
        <v>276</v>
      </c>
      <c r="H13177" s="0" t="n">
        <v>147</v>
      </c>
      <c r="I13177" s="0" t="n">
        <v>149</v>
      </c>
      <c r="J13177" s="0" t="n">
        <v>1826</v>
      </c>
      <c r="K13177" s="0" t="n">
        <v>2104</v>
      </c>
      <c r="L13177" s="15" t="s">
        <v>93</v>
      </c>
      <c r="M13177" s="0" t="n">
        <v>6</v>
      </c>
      <c r="N13177" s="16" t="n">
        <f aca="false">I13177*K13177</f>
        <v>313496</v>
      </c>
      <c r="O13177" s="16" t="n">
        <f aca="false">I13177*(K13177-J13177)</f>
        <v>41422</v>
      </c>
      <c r="P13177" s="15" t="n">
        <f aca="false">K13177-J13177</f>
        <v>278</v>
      </c>
      <c r="Q13177" s="0" t="str">
        <f aca="false">IF(G13177=0,"Out of stock",IF(G13177&lt;H13177,"Understocked",IF(G13177&gt;Summary!$B$6*H13177,"Overstocked","Healthy")))</f>
        <v>Healthy</v>
      </c>
      <c r="R13177" s="0" t="str">
        <f aca="false">IF(I13177&gt;=Summary!$B$7,"Fast",IF(I13177&lt;Summary!$B$8,"Slow","Medium"))</f>
        <v>Medium</v>
      </c>
      <c r="S13177" s="15" t="n">
        <f aca="false">IF(M13177&gt;Summary!$B$5,1,0)</f>
        <v>0</v>
      </c>
      <c r="T13177" s="16" t="n">
        <f aca="false">IF(Q13177="Overstocked",(G13177-Summary!$B$6*H13177)*J13177,0)</f>
        <v>0</v>
      </c>
    </row>
    <row r="13178" customFormat="false" ht="15" hidden="false" customHeight="false" outlineLevel="0" collapsed="false">
      <c r="A13178" s="0" t="s">
        <v>13276</v>
      </c>
      <c r="B13178" s="0" t="s">
        <v>101</v>
      </c>
      <c r="C13178" s="0" t="s">
        <v>85</v>
      </c>
      <c r="D13178" s="0" t="s">
        <v>92</v>
      </c>
      <c r="E13178" s="14" t="n">
        <v>45249</v>
      </c>
      <c r="F13178" s="14" t="n">
        <v>45257</v>
      </c>
      <c r="G13178" s="0" t="n">
        <v>399</v>
      </c>
      <c r="H13178" s="0" t="n">
        <v>58</v>
      </c>
      <c r="I13178" s="0" t="n">
        <v>152</v>
      </c>
      <c r="J13178" s="0" t="n">
        <v>1904</v>
      </c>
      <c r="K13178" s="0" t="n">
        <v>2177</v>
      </c>
      <c r="L13178" s="15" t="s">
        <v>97</v>
      </c>
      <c r="M13178" s="0" t="n">
        <v>8</v>
      </c>
      <c r="N13178" s="16" t="n">
        <f aca="false">I13178*K13178</f>
        <v>330904</v>
      </c>
      <c r="O13178" s="16" t="n">
        <f aca="false">I13178*(K13178-J13178)</f>
        <v>41496</v>
      </c>
      <c r="P13178" s="15" t="n">
        <f aca="false">K13178-J13178</f>
        <v>273</v>
      </c>
      <c r="Q13178" s="0" t="str">
        <f aca="false">IF(G13178=0,"Out of stock",IF(G13178&lt;H13178,"Understocked",IF(G13178&gt;Summary!$B$6*H13178,"Overstocked","Healthy")))</f>
        <v>Overstocked</v>
      </c>
      <c r="R13178" s="0" t="str">
        <f aca="false">IF(I13178&gt;=Summary!$B$7,"Fast",IF(I13178&lt;Summary!$B$8,"Slow","Medium"))</f>
        <v>Medium</v>
      </c>
      <c r="S13178" s="15" t="n">
        <f aca="false">IF(M13178&gt;Summary!$B$5,1,0)</f>
        <v>1</v>
      </c>
      <c r="T13178" s="16" t="n">
        <f aca="false">IF(Q13178="Overstocked",(G13178-Summary!$B$6*H13178)*J13178,0)</f>
        <v>317968</v>
      </c>
    </row>
    <row r="13179" customFormat="false" ht="15" hidden="false" customHeight="false" outlineLevel="0" collapsed="false">
      <c r="A13179" s="0" t="s">
        <v>13277</v>
      </c>
      <c r="B13179" s="0" t="s">
        <v>84</v>
      </c>
      <c r="C13179" s="0" t="s">
        <v>85</v>
      </c>
      <c r="D13179" s="0" t="s">
        <v>90</v>
      </c>
      <c r="E13179" s="14" t="n">
        <v>45020</v>
      </c>
      <c r="F13179" s="14" t="n">
        <v>45022</v>
      </c>
      <c r="G13179" s="0" t="n">
        <v>491</v>
      </c>
      <c r="H13179" s="0" t="n">
        <v>137</v>
      </c>
      <c r="I13179" s="0" t="n">
        <v>187</v>
      </c>
      <c r="J13179" s="0" t="n">
        <v>847</v>
      </c>
      <c r="K13179" s="0" t="n">
        <v>994</v>
      </c>
      <c r="L13179" s="15" t="s">
        <v>93</v>
      </c>
      <c r="M13179" s="0" t="n">
        <v>2</v>
      </c>
      <c r="N13179" s="16" t="n">
        <f aca="false">I13179*K13179</f>
        <v>185878</v>
      </c>
      <c r="O13179" s="16" t="n">
        <f aca="false">I13179*(K13179-J13179)</f>
        <v>27489</v>
      </c>
      <c r="P13179" s="15" t="n">
        <f aca="false">K13179-J13179</f>
        <v>147</v>
      </c>
      <c r="Q13179" s="0" t="str">
        <f aca="false">IF(G13179=0,"Out of stock",IF(G13179&lt;H13179,"Understocked",IF(G13179&gt;Summary!$B$6*H13179,"Overstocked","Healthy")))</f>
        <v>Healthy</v>
      </c>
      <c r="R13179" s="0" t="str">
        <f aca="false">IF(I13179&gt;=Summary!$B$7,"Fast",IF(I13179&lt;Summary!$B$8,"Slow","Medium"))</f>
        <v>Medium</v>
      </c>
      <c r="S13179" s="15" t="n">
        <f aca="false">IF(M13179&gt;Summary!$B$5,1,0)</f>
        <v>0</v>
      </c>
      <c r="T13179" s="16" t="n">
        <f aca="false">IF(Q13179="Overstocked",(G13179-Summary!$B$6*H13179)*J13179,0)</f>
        <v>0</v>
      </c>
    </row>
    <row r="13180" customFormat="false" ht="15" hidden="false" customHeight="false" outlineLevel="0" collapsed="false">
      <c r="A13180" s="0" t="s">
        <v>13278</v>
      </c>
      <c r="B13180" s="0" t="s">
        <v>111</v>
      </c>
      <c r="C13180" s="0" t="s">
        <v>104</v>
      </c>
      <c r="D13180" s="0" t="s">
        <v>90</v>
      </c>
      <c r="E13180" s="14" t="n">
        <v>45325</v>
      </c>
      <c r="F13180" s="14" t="n">
        <v>45331</v>
      </c>
      <c r="G13180" s="0" t="n">
        <v>169</v>
      </c>
      <c r="H13180" s="0" t="n">
        <v>64</v>
      </c>
      <c r="I13180" s="0" t="n">
        <v>93</v>
      </c>
      <c r="J13180" s="0" t="n">
        <v>1538</v>
      </c>
      <c r="K13180" s="0" t="n">
        <v>1984</v>
      </c>
      <c r="L13180" s="15" t="s">
        <v>80</v>
      </c>
      <c r="M13180" s="0" t="n">
        <v>6</v>
      </c>
      <c r="N13180" s="16" t="n">
        <f aca="false">I13180*K13180</f>
        <v>184512</v>
      </c>
      <c r="O13180" s="16" t="n">
        <f aca="false">I13180*(K13180-J13180)</f>
        <v>41478</v>
      </c>
      <c r="P13180" s="15" t="n">
        <f aca="false">K13180-J13180</f>
        <v>446</v>
      </c>
      <c r="Q13180" s="0" t="str">
        <f aca="false">IF(G13180=0,"Out of stock",IF(G13180&lt;H13180,"Understocked",IF(G13180&gt;Summary!$B$6*H13180,"Overstocked","Healthy")))</f>
        <v>Healthy</v>
      </c>
      <c r="R13180" s="0" t="str">
        <f aca="false">IF(I13180&gt;=Summary!$B$7,"Fast",IF(I13180&lt;Summary!$B$8,"Slow","Medium"))</f>
        <v>Slow</v>
      </c>
      <c r="S13180" s="15" t="n">
        <f aca="false">IF(M13180&gt;Summary!$B$5,1,0)</f>
        <v>0</v>
      </c>
      <c r="T13180" s="16" t="n">
        <f aca="false">IF(Q13180="Overstocked",(G13180-Summary!$B$6*H13180)*J13180,0)</f>
        <v>0</v>
      </c>
    </row>
    <row r="13181" customFormat="false" ht="15" hidden="false" customHeight="false" outlineLevel="0" collapsed="false">
      <c r="A13181" s="0" t="s">
        <v>13279</v>
      </c>
      <c r="B13181" s="0" t="s">
        <v>107</v>
      </c>
      <c r="C13181" s="0" t="s">
        <v>96</v>
      </c>
      <c r="D13181" s="0" t="s">
        <v>79</v>
      </c>
      <c r="E13181" s="14" t="n">
        <v>45568</v>
      </c>
      <c r="F13181" s="14" t="n">
        <v>45575</v>
      </c>
      <c r="G13181" s="0" t="n">
        <v>354</v>
      </c>
      <c r="H13181" s="0" t="n">
        <v>83</v>
      </c>
      <c r="I13181" s="0" t="n">
        <v>273</v>
      </c>
      <c r="J13181" s="0" t="n">
        <v>1722</v>
      </c>
      <c r="K13181" s="0" t="n">
        <v>1889</v>
      </c>
      <c r="L13181" s="15" t="s">
        <v>80</v>
      </c>
      <c r="M13181" s="0" t="n">
        <v>7</v>
      </c>
      <c r="N13181" s="16" t="n">
        <f aca="false">I13181*K13181</f>
        <v>515697</v>
      </c>
      <c r="O13181" s="16" t="n">
        <f aca="false">I13181*(K13181-J13181)</f>
        <v>45591</v>
      </c>
      <c r="P13181" s="15" t="n">
        <f aca="false">K13181-J13181</f>
        <v>167</v>
      </c>
      <c r="Q13181" s="0" t="str">
        <f aca="false">IF(G13181=0,"Out of stock",IF(G13181&lt;H13181,"Understocked",IF(G13181&gt;Summary!$B$6*H13181,"Overstocked","Healthy")))</f>
        <v>Overstocked</v>
      </c>
      <c r="R13181" s="0" t="str">
        <f aca="false">IF(I13181&gt;=Summary!$B$7,"Fast",IF(I13181&lt;Summary!$B$8,"Slow","Medium"))</f>
        <v>Fast</v>
      </c>
      <c r="S13181" s="15" t="n">
        <f aca="false">IF(M13181&gt;Summary!$B$5,1,0)</f>
        <v>0</v>
      </c>
      <c r="T13181" s="16" t="n">
        <f aca="false">IF(Q13181="Overstocked",(G13181-Summary!$B$6*H13181)*J13181,0)</f>
        <v>37884</v>
      </c>
    </row>
    <row r="13182" customFormat="false" ht="15" hidden="false" customHeight="false" outlineLevel="0" collapsed="false">
      <c r="A13182" s="0" t="s">
        <v>13280</v>
      </c>
      <c r="B13182" s="0" t="s">
        <v>89</v>
      </c>
      <c r="C13182" s="0" t="s">
        <v>96</v>
      </c>
      <c r="D13182" s="0" t="s">
        <v>86</v>
      </c>
      <c r="E13182" s="14" t="n">
        <v>45131</v>
      </c>
      <c r="F13182" s="14" t="n">
        <v>45134</v>
      </c>
      <c r="G13182" s="0" t="n">
        <v>149</v>
      </c>
      <c r="H13182" s="0" t="n">
        <v>81</v>
      </c>
      <c r="I13182" s="0" t="n">
        <v>23</v>
      </c>
      <c r="J13182" s="0" t="n">
        <v>831</v>
      </c>
      <c r="K13182" s="0" t="n">
        <v>1120</v>
      </c>
      <c r="L13182" s="15" t="s">
        <v>93</v>
      </c>
      <c r="M13182" s="0" t="n">
        <v>3</v>
      </c>
      <c r="N13182" s="16" t="n">
        <f aca="false">I13182*K13182</f>
        <v>25760</v>
      </c>
      <c r="O13182" s="16" t="n">
        <f aca="false">I13182*(K13182-J13182)</f>
        <v>6647</v>
      </c>
      <c r="P13182" s="15" t="n">
        <f aca="false">K13182-J13182</f>
        <v>289</v>
      </c>
      <c r="Q13182" s="0" t="str">
        <f aca="false">IF(G13182=0,"Out of stock",IF(G13182&lt;H13182,"Understocked",IF(G13182&gt;Summary!$B$6*H13182,"Overstocked","Healthy")))</f>
        <v>Healthy</v>
      </c>
      <c r="R13182" s="0" t="str">
        <f aca="false">IF(I13182&gt;=Summary!$B$7,"Fast",IF(I13182&lt;Summary!$B$8,"Slow","Medium"))</f>
        <v>Slow</v>
      </c>
      <c r="S13182" s="15" t="n">
        <f aca="false">IF(M13182&gt;Summary!$B$5,1,0)</f>
        <v>0</v>
      </c>
      <c r="T13182" s="16" t="n">
        <f aca="false">IF(Q13182="Overstocked",(G13182-Summary!$B$6*H13182)*J13182,0)</f>
        <v>0</v>
      </c>
    </row>
    <row r="13183" customFormat="false" ht="15" hidden="false" customHeight="false" outlineLevel="0" collapsed="false">
      <c r="A13183" s="0" t="s">
        <v>13281</v>
      </c>
      <c r="B13183" s="0" t="s">
        <v>95</v>
      </c>
      <c r="C13183" s="0" t="s">
        <v>96</v>
      </c>
      <c r="D13183" s="0" t="s">
        <v>79</v>
      </c>
      <c r="E13183" s="14" t="n">
        <v>45159</v>
      </c>
      <c r="F13183" s="14" t="n">
        <v>45161</v>
      </c>
      <c r="G13183" s="0" t="n">
        <v>276</v>
      </c>
      <c r="H13183" s="0" t="n">
        <v>103</v>
      </c>
      <c r="I13183" s="0" t="n">
        <v>59</v>
      </c>
      <c r="J13183" s="0" t="n">
        <v>1558</v>
      </c>
      <c r="K13183" s="0" t="n">
        <v>2028</v>
      </c>
      <c r="L13183" s="15" t="s">
        <v>82</v>
      </c>
      <c r="M13183" s="0" t="n">
        <v>2</v>
      </c>
      <c r="N13183" s="16" t="n">
        <f aca="false">I13183*K13183</f>
        <v>119652</v>
      </c>
      <c r="O13183" s="16" t="n">
        <f aca="false">I13183*(K13183-J13183)</f>
        <v>27730</v>
      </c>
      <c r="P13183" s="15" t="n">
        <f aca="false">K13183-J13183</f>
        <v>470</v>
      </c>
      <c r="Q13183" s="0" t="str">
        <f aca="false">IF(G13183=0,"Out of stock",IF(G13183&lt;H13183,"Understocked",IF(G13183&gt;Summary!$B$6*H13183,"Overstocked","Healthy")))</f>
        <v>Healthy</v>
      </c>
      <c r="R13183" s="0" t="str">
        <f aca="false">IF(I13183&gt;=Summary!$B$7,"Fast",IF(I13183&lt;Summary!$B$8,"Slow","Medium"))</f>
        <v>Slow</v>
      </c>
      <c r="S13183" s="15" t="n">
        <f aca="false">IF(M13183&gt;Summary!$B$5,1,0)</f>
        <v>0</v>
      </c>
      <c r="T13183" s="16" t="n">
        <f aca="false">IF(Q13183="Overstocked",(G13183-Summary!$B$6*H13183)*J13183,0)</f>
        <v>0</v>
      </c>
    </row>
    <row r="13184" customFormat="false" ht="15" hidden="false" customHeight="false" outlineLevel="0" collapsed="false">
      <c r="A13184" s="0" t="s">
        <v>13282</v>
      </c>
      <c r="B13184" s="0" t="s">
        <v>123</v>
      </c>
      <c r="C13184" s="0" t="s">
        <v>78</v>
      </c>
      <c r="D13184" s="0" t="s">
        <v>86</v>
      </c>
      <c r="E13184" s="14" t="n">
        <v>45574</v>
      </c>
      <c r="F13184" s="14" t="n">
        <v>45582</v>
      </c>
      <c r="G13184" s="0" t="n">
        <v>363</v>
      </c>
      <c r="H13184" s="0" t="n">
        <v>119</v>
      </c>
      <c r="I13184" s="0" t="n">
        <v>215</v>
      </c>
      <c r="J13184" s="0" t="n">
        <v>1650</v>
      </c>
      <c r="K13184" s="0" t="n">
        <v>2032</v>
      </c>
      <c r="L13184" s="15" t="s">
        <v>80</v>
      </c>
      <c r="M13184" s="0" t="n">
        <v>8</v>
      </c>
      <c r="N13184" s="16" t="n">
        <f aca="false">I13184*K13184</f>
        <v>436880</v>
      </c>
      <c r="O13184" s="16" t="n">
        <f aca="false">I13184*(K13184-J13184)</f>
        <v>82130</v>
      </c>
      <c r="P13184" s="15" t="n">
        <f aca="false">K13184-J13184</f>
        <v>382</v>
      </c>
      <c r="Q13184" s="0" t="str">
        <f aca="false">IF(G13184=0,"Out of stock",IF(G13184&lt;H13184,"Understocked",IF(G13184&gt;Summary!$B$6*H13184,"Overstocked","Healthy")))</f>
        <v>Healthy</v>
      </c>
      <c r="R13184" s="0" t="str">
        <f aca="false">IF(I13184&gt;=Summary!$B$7,"Fast",IF(I13184&lt;Summary!$B$8,"Slow","Medium"))</f>
        <v>Fast</v>
      </c>
      <c r="S13184" s="15" t="n">
        <f aca="false">IF(M13184&gt;Summary!$B$5,1,0)</f>
        <v>1</v>
      </c>
      <c r="T13184" s="16" t="n">
        <f aca="false">IF(Q13184="Overstocked",(G13184-Summary!$B$6*H13184)*J13184,0)</f>
        <v>0</v>
      </c>
    </row>
    <row r="13185" customFormat="false" ht="15" hidden="false" customHeight="false" outlineLevel="0" collapsed="false">
      <c r="A13185" s="0" t="s">
        <v>13283</v>
      </c>
      <c r="B13185" s="0" t="s">
        <v>89</v>
      </c>
      <c r="C13185" s="0" t="s">
        <v>85</v>
      </c>
      <c r="D13185" s="0" t="s">
        <v>92</v>
      </c>
      <c r="E13185" s="14" t="n">
        <v>45374</v>
      </c>
      <c r="F13185" s="14" t="n">
        <v>45377</v>
      </c>
      <c r="G13185" s="0" t="n">
        <v>263</v>
      </c>
      <c r="H13185" s="0" t="n">
        <v>122</v>
      </c>
      <c r="I13185" s="0" t="n">
        <v>139</v>
      </c>
      <c r="J13185" s="0" t="n">
        <v>1302</v>
      </c>
      <c r="K13185" s="0" t="n">
        <v>1479</v>
      </c>
      <c r="L13185" s="15" t="s">
        <v>80</v>
      </c>
      <c r="M13185" s="0" t="n">
        <v>3</v>
      </c>
      <c r="N13185" s="16" t="n">
        <f aca="false">I13185*K13185</f>
        <v>205581</v>
      </c>
      <c r="O13185" s="16" t="n">
        <f aca="false">I13185*(K13185-J13185)</f>
        <v>24603</v>
      </c>
      <c r="P13185" s="15" t="n">
        <f aca="false">K13185-J13185</f>
        <v>177</v>
      </c>
      <c r="Q13185" s="0" t="str">
        <f aca="false">IF(G13185=0,"Out of stock",IF(G13185&lt;H13185,"Understocked",IF(G13185&gt;Summary!$B$6*H13185,"Overstocked","Healthy")))</f>
        <v>Healthy</v>
      </c>
      <c r="R13185" s="0" t="str">
        <f aca="false">IF(I13185&gt;=Summary!$B$7,"Fast",IF(I13185&lt;Summary!$B$8,"Slow","Medium"))</f>
        <v>Medium</v>
      </c>
      <c r="S13185" s="15" t="n">
        <f aca="false">IF(M13185&gt;Summary!$B$5,1,0)</f>
        <v>0</v>
      </c>
      <c r="T13185" s="16" t="n">
        <f aca="false">IF(Q13185="Overstocked",(G13185-Summary!$B$6*H13185)*J13185,0)</f>
        <v>0</v>
      </c>
    </row>
    <row r="13186" customFormat="false" ht="15" hidden="false" customHeight="false" outlineLevel="0" collapsed="false">
      <c r="A13186" s="0" t="s">
        <v>13284</v>
      </c>
      <c r="B13186" s="0" t="s">
        <v>95</v>
      </c>
      <c r="C13186" s="0" t="s">
        <v>85</v>
      </c>
      <c r="D13186" s="0" t="s">
        <v>92</v>
      </c>
      <c r="E13186" s="14" t="n">
        <v>45096</v>
      </c>
      <c r="F13186" s="14" t="n">
        <v>45097</v>
      </c>
      <c r="G13186" s="0" t="n">
        <v>33</v>
      </c>
      <c r="H13186" s="0" t="n">
        <v>131</v>
      </c>
      <c r="I13186" s="0" t="n">
        <v>189</v>
      </c>
      <c r="J13186" s="0" t="n">
        <v>1959</v>
      </c>
      <c r="K13186" s="0" t="n">
        <v>2294</v>
      </c>
      <c r="L13186" s="15" t="s">
        <v>97</v>
      </c>
      <c r="M13186" s="0" t="n">
        <v>1</v>
      </c>
      <c r="N13186" s="16" t="n">
        <f aca="false">I13186*K13186</f>
        <v>433566</v>
      </c>
      <c r="O13186" s="16" t="n">
        <f aca="false">I13186*(K13186-J13186)</f>
        <v>63315</v>
      </c>
      <c r="P13186" s="15" t="n">
        <f aca="false">K13186-J13186</f>
        <v>335</v>
      </c>
      <c r="Q13186" s="0" t="str">
        <f aca="false">IF(G13186=0,"Out of stock",IF(G13186&lt;H13186,"Understocked",IF(G13186&gt;Summary!$B$6*H13186,"Overstocked","Healthy")))</f>
        <v>Understocked</v>
      </c>
      <c r="R13186" s="0" t="str">
        <f aca="false">IF(I13186&gt;=Summary!$B$7,"Fast",IF(I13186&lt;Summary!$B$8,"Slow","Medium"))</f>
        <v>Medium</v>
      </c>
      <c r="S13186" s="15" t="n">
        <f aca="false">IF(M13186&gt;Summary!$B$5,1,0)</f>
        <v>0</v>
      </c>
      <c r="T13186" s="16" t="n">
        <f aca="false">IF(Q13186="Overstocked",(G13186-Summary!$B$6*H13186)*J13186,0)</f>
        <v>0</v>
      </c>
    </row>
    <row r="13187" customFormat="false" ht="15" hidden="false" customHeight="false" outlineLevel="0" collapsed="false">
      <c r="A13187" s="0" t="s">
        <v>13285</v>
      </c>
      <c r="B13187" s="0" t="s">
        <v>95</v>
      </c>
      <c r="C13187" s="0" t="s">
        <v>78</v>
      </c>
      <c r="D13187" s="0" t="s">
        <v>79</v>
      </c>
      <c r="E13187" s="14" t="n">
        <v>45424</v>
      </c>
      <c r="F13187" s="14" t="n">
        <v>45434</v>
      </c>
      <c r="G13187" s="0" t="n">
        <v>10</v>
      </c>
      <c r="H13187" s="0" t="n">
        <v>52</v>
      </c>
      <c r="I13187" s="0" t="n">
        <v>52</v>
      </c>
      <c r="J13187" s="0" t="n">
        <v>490</v>
      </c>
      <c r="K13187" s="0" t="n">
        <v>928</v>
      </c>
      <c r="L13187" s="15" t="s">
        <v>80</v>
      </c>
      <c r="M13187" s="0" t="n">
        <v>10</v>
      </c>
      <c r="N13187" s="16" t="n">
        <f aca="false">I13187*K13187</f>
        <v>48256</v>
      </c>
      <c r="O13187" s="16" t="n">
        <f aca="false">I13187*(K13187-J13187)</f>
        <v>22776</v>
      </c>
      <c r="P13187" s="15" t="n">
        <f aca="false">K13187-J13187</f>
        <v>438</v>
      </c>
      <c r="Q13187" s="0" t="str">
        <f aca="false">IF(G13187=0,"Out of stock",IF(G13187&lt;H13187,"Understocked",IF(G13187&gt;Summary!$B$6*H13187,"Overstocked","Healthy")))</f>
        <v>Understocked</v>
      </c>
      <c r="R13187" s="0" t="str">
        <f aca="false">IF(I13187&gt;=Summary!$B$7,"Fast",IF(I13187&lt;Summary!$B$8,"Slow","Medium"))</f>
        <v>Slow</v>
      </c>
      <c r="S13187" s="15" t="n">
        <f aca="false">IF(M13187&gt;Summary!$B$5,1,0)</f>
        <v>1</v>
      </c>
      <c r="T13187" s="16" t="n">
        <f aca="false">IF(Q13187="Overstocked",(G13187-Summary!$B$6*H13187)*J13187,0)</f>
        <v>0</v>
      </c>
    </row>
    <row r="13188" customFormat="false" ht="15" hidden="false" customHeight="false" outlineLevel="0" collapsed="false">
      <c r="A13188" s="0" t="s">
        <v>13286</v>
      </c>
      <c r="B13188" s="0" t="s">
        <v>115</v>
      </c>
      <c r="C13188" s="0" t="s">
        <v>96</v>
      </c>
      <c r="D13188" s="0" t="s">
        <v>79</v>
      </c>
      <c r="E13188" s="14" t="n">
        <v>45100</v>
      </c>
      <c r="F13188" s="14" t="n">
        <v>45104</v>
      </c>
      <c r="G13188" s="0" t="n">
        <v>104</v>
      </c>
      <c r="H13188" s="0" t="n">
        <v>127</v>
      </c>
      <c r="I13188" s="0" t="n">
        <v>120</v>
      </c>
      <c r="J13188" s="0" t="n">
        <v>1720</v>
      </c>
      <c r="K13188" s="0" t="n">
        <v>2127</v>
      </c>
      <c r="L13188" s="15" t="s">
        <v>80</v>
      </c>
      <c r="M13188" s="0" t="n">
        <v>4</v>
      </c>
      <c r="N13188" s="16" t="n">
        <f aca="false">I13188*K13188</f>
        <v>255240</v>
      </c>
      <c r="O13188" s="16" t="n">
        <f aca="false">I13188*(K13188-J13188)</f>
        <v>48840</v>
      </c>
      <c r="P13188" s="15" t="n">
        <f aca="false">K13188-J13188</f>
        <v>407</v>
      </c>
      <c r="Q13188" s="0" t="str">
        <f aca="false">IF(G13188=0,"Out of stock",IF(G13188&lt;H13188,"Understocked",IF(G13188&gt;Summary!$B$6*H13188,"Overstocked","Healthy")))</f>
        <v>Understocked</v>
      </c>
      <c r="R13188" s="0" t="str">
        <f aca="false">IF(I13188&gt;=Summary!$B$7,"Fast",IF(I13188&lt;Summary!$B$8,"Slow","Medium"))</f>
        <v>Medium</v>
      </c>
      <c r="S13188" s="15" t="n">
        <f aca="false">IF(M13188&gt;Summary!$B$5,1,0)</f>
        <v>0</v>
      </c>
      <c r="T13188" s="16" t="n">
        <f aca="false">IF(Q13188="Overstocked",(G13188-Summary!$B$6*H13188)*J13188,0)</f>
        <v>0</v>
      </c>
    </row>
    <row r="13189" customFormat="false" ht="15" hidden="false" customHeight="false" outlineLevel="0" collapsed="false">
      <c r="A13189" s="0" t="s">
        <v>13287</v>
      </c>
      <c r="B13189" s="0" t="s">
        <v>111</v>
      </c>
      <c r="C13189" s="0" t="s">
        <v>96</v>
      </c>
      <c r="D13189" s="0" t="s">
        <v>102</v>
      </c>
      <c r="E13189" s="14" t="n">
        <v>45360</v>
      </c>
      <c r="F13189" s="14" t="n">
        <v>45365</v>
      </c>
      <c r="G13189" s="0" t="n">
        <v>2</v>
      </c>
      <c r="H13189" s="0" t="n">
        <v>86</v>
      </c>
      <c r="I13189" s="0" t="n">
        <v>63</v>
      </c>
      <c r="J13189" s="0" t="n">
        <v>666</v>
      </c>
      <c r="K13189" s="0" t="n">
        <v>777</v>
      </c>
      <c r="L13189" s="15" t="s">
        <v>87</v>
      </c>
      <c r="M13189" s="0" t="n">
        <v>5</v>
      </c>
      <c r="N13189" s="16" t="n">
        <f aca="false">I13189*K13189</f>
        <v>48951</v>
      </c>
      <c r="O13189" s="16" t="n">
        <f aca="false">I13189*(K13189-J13189)</f>
        <v>6993</v>
      </c>
      <c r="P13189" s="15" t="n">
        <f aca="false">K13189-J13189</f>
        <v>111</v>
      </c>
      <c r="Q13189" s="0" t="str">
        <f aca="false">IF(G13189=0,"Out of stock",IF(G13189&lt;H13189,"Understocked",IF(G13189&gt;Summary!$B$6*H13189,"Overstocked","Healthy")))</f>
        <v>Understocked</v>
      </c>
      <c r="R13189" s="0" t="str">
        <f aca="false">IF(I13189&gt;=Summary!$B$7,"Fast",IF(I13189&lt;Summary!$B$8,"Slow","Medium"))</f>
        <v>Slow</v>
      </c>
      <c r="S13189" s="15" t="n">
        <f aca="false">IF(M13189&gt;Summary!$B$5,1,0)</f>
        <v>0</v>
      </c>
      <c r="T13189" s="16" t="n">
        <f aca="false">IF(Q13189="Overstocked",(G13189-Summary!$B$6*H13189)*J13189,0)</f>
        <v>0</v>
      </c>
    </row>
    <row r="13190" customFormat="false" ht="15" hidden="false" customHeight="false" outlineLevel="0" collapsed="false">
      <c r="A13190" s="0" t="s">
        <v>13288</v>
      </c>
      <c r="B13190" s="0" t="s">
        <v>111</v>
      </c>
      <c r="C13190" s="0" t="s">
        <v>85</v>
      </c>
      <c r="D13190" s="0" t="s">
        <v>102</v>
      </c>
      <c r="E13190" s="14" t="n">
        <v>44985</v>
      </c>
      <c r="F13190" s="14" t="n">
        <v>44987</v>
      </c>
      <c r="G13190" s="0" t="n">
        <v>351</v>
      </c>
      <c r="H13190" s="0" t="n">
        <v>107</v>
      </c>
      <c r="I13190" s="0" t="n">
        <v>179</v>
      </c>
      <c r="J13190" s="0" t="n">
        <v>1826</v>
      </c>
      <c r="K13190" s="0" t="n">
        <v>1940</v>
      </c>
      <c r="L13190" s="15" t="s">
        <v>80</v>
      </c>
      <c r="M13190" s="0" t="n">
        <v>2</v>
      </c>
      <c r="N13190" s="16" t="n">
        <f aca="false">I13190*K13190</f>
        <v>347260</v>
      </c>
      <c r="O13190" s="16" t="n">
        <f aca="false">I13190*(K13190-J13190)</f>
        <v>20406</v>
      </c>
      <c r="P13190" s="15" t="n">
        <f aca="false">K13190-J13190</f>
        <v>114</v>
      </c>
      <c r="Q13190" s="0" t="str">
        <f aca="false">IF(G13190=0,"Out of stock",IF(G13190&lt;H13190,"Understocked",IF(G13190&gt;Summary!$B$6*H13190,"Overstocked","Healthy")))</f>
        <v>Healthy</v>
      </c>
      <c r="R13190" s="0" t="str">
        <f aca="false">IF(I13190&gt;=Summary!$B$7,"Fast",IF(I13190&lt;Summary!$B$8,"Slow","Medium"))</f>
        <v>Medium</v>
      </c>
      <c r="S13190" s="15" t="n">
        <f aca="false">IF(M13190&gt;Summary!$B$5,1,0)</f>
        <v>0</v>
      </c>
      <c r="T13190" s="16" t="n">
        <f aca="false">IF(Q13190="Overstocked",(G13190-Summary!$B$6*H13190)*J13190,0)</f>
        <v>0</v>
      </c>
    </row>
    <row r="13191" customFormat="false" ht="15" hidden="false" customHeight="false" outlineLevel="0" collapsed="false">
      <c r="A13191" s="0" t="s">
        <v>13289</v>
      </c>
      <c r="B13191" s="0" t="s">
        <v>111</v>
      </c>
      <c r="C13191" s="0" t="s">
        <v>85</v>
      </c>
      <c r="D13191" s="0" t="s">
        <v>102</v>
      </c>
      <c r="E13191" s="14" t="n">
        <v>45098</v>
      </c>
      <c r="F13191" s="14" t="n">
        <v>45102</v>
      </c>
      <c r="G13191" s="0" t="n">
        <v>371</v>
      </c>
      <c r="H13191" s="0" t="n">
        <v>80</v>
      </c>
      <c r="I13191" s="0" t="n">
        <v>29</v>
      </c>
      <c r="J13191" s="0" t="n">
        <v>525</v>
      </c>
      <c r="K13191" s="0" t="n">
        <v>1016</v>
      </c>
      <c r="L13191" s="15" t="s">
        <v>93</v>
      </c>
      <c r="M13191" s="0" t="n">
        <v>4</v>
      </c>
      <c r="N13191" s="16" t="n">
        <f aca="false">I13191*K13191</f>
        <v>29464</v>
      </c>
      <c r="O13191" s="16" t="n">
        <f aca="false">I13191*(K13191-J13191)</f>
        <v>14239</v>
      </c>
      <c r="P13191" s="15" t="n">
        <f aca="false">K13191-J13191</f>
        <v>491</v>
      </c>
      <c r="Q13191" s="0" t="str">
        <f aca="false">IF(G13191=0,"Out of stock",IF(G13191&lt;H13191,"Understocked",IF(G13191&gt;Summary!$B$6*H13191,"Overstocked","Healthy")))</f>
        <v>Overstocked</v>
      </c>
      <c r="R13191" s="0" t="str">
        <f aca="false">IF(I13191&gt;=Summary!$B$7,"Fast",IF(I13191&lt;Summary!$B$8,"Slow","Medium"))</f>
        <v>Slow</v>
      </c>
      <c r="S13191" s="15" t="n">
        <f aca="false">IF(M13191&gt;Summary!$B$5,1,0)</f>
        <v>0</v>
      </c>
      <c r="T13191" s="16" t="n">
        <f aca="false">IF(Q13191="Overstocked",(G13191-Summary!$B$6*H13191)*J13191,0)</f>
        <v>26775</v>
      </c>
    </row>
    <row r="13192" customFormat="false" ht="15" hidden="false" customHeight="false" outlineLevel="0" collapsed="false">
      <c r="A13192" s="0" t="s">
        <v>13290</v>
      </c>
      <c r="B13192" s="0" t="s">
        <v>113</v>
      </c>
      <c r="C13192" s="0" t="s">
        <v>104</v>
      </c>
      <c r="D13192" s="0" t="s">
        <v>86</v>
      </c>
      <c r="E13192" s="14" t="n">
        <v>45045</v>
      </c>
      <c r="F13192" s="14" t="n">
        <v>45049</v>
      </c>
      <c r="G13192" s="0" t="n">
        <v>463</v>
      </c>
      <c r="H13192" s="0" t="n">
        <v>56</v>
      </c>
      <c r="I13192" s="0" t="n">
        <v>195</v>
      </c>
      <c r="J13192" s="0" t="n">
        <v>1279</v>
      </c>
      <c r="K13192" s="0" t="n">
        <v>1454</v>
      </c>
      <c r="L13192" s="15" t="s">
        <v>80</v>
      </c>
      <c r="M13192" s="0" t="n">
        <v>4</v>
      </c>
      <c r="N13192" s="16" t="n">
        <f aca="false">I13192*K13192</f>
        <v>283530</v>
      </c>
      <c r="O13192" s="16" t="n">
        <f aca="false">I13192*(K13192-J13192)</f>
        <v>34125</v>
      </c>
      <c r="P13192" s="15" t="n">
        <f aca="false">K13192-J13192</f>
        <v>175</v>
      </c>
      <c r="Q13192" s="0" t="str">
        <f aca="false">IF(G13192=0,"Out of stock",IF(G13192&lt;H13192,"Understocked",IF(G13192&gt;Summary!$B$6*H13192,"Overstocked","Healthy")))</f>
        <v>Overstocked</v>
      </c>
      <c r="R13192" s="0" t="str">
        <f aca="false">IF(I13192&gt;=Summary!$B$7,"Fast",IF(I13192&lt;Summary!$B$8,"Slow","Medium"))</f>
        <v>Medium</v>
      </c>
      <c r="S13192" s="15" t="n">
        <f aca="false">IF(M13192&gt;Summary!$B$5,1,0)</f>
        <v>0</v>
      </c>
      <c r="T13192" s="16" t="n">
        <f aca="false">IF(Q13192="Overstocked",(G13192-Summary!$B$6*H13192)*J13192,0)</f>
        <v>305681</v>
      </c>
    </row>
    <row r="13193" customFormat="false" ht="15" hidden="false" customHeight="false" outlineLevel="0" collapsed="false">
      <c r="A13193" s="0" t="s">
        <v>13291</v>
      </c>
      <c r="B13193" s="0" t="s">
        <v>84</v>
      </c>
      <c r="C13193" s="0" t="s">
        <v>78</v>
      </c>
      <c r="D13193" s="0" t="s">
        <v>79</v>
      </c>
      <c r="E13193" s="14" t="n">
        <v>45174</v>
      </c>
      <c r="F13193" s="14" t="n">
        <v>45175</v>
      </c>
      <c r="G13193" s="0" t="n">
        <v>102</v>
      </c>
      <c r="H13193" s="0" t="n">
        <v>68</v>
      </c>
      <c r="I13193" s="0" t="n">
        <v>239</v>
      </c>
      <c r="J13193" s="0" t="n">
        <v>1497</v>
      </c>
      <c r="K13193" s="0" t="n">
        <v>1811</v>
      </c>
      <c r="L13193" s="15" t="s">
        <v>87</v>
      </c>
      <c r="M13193" s="0" t="n">
        <v>1</v>
      </c>
      <c r="N13193" s="16" t="n">
        <f aca="false">I13193*K13193</f>
        <v>432829</v>
      </c>
      <c r="O13193" s="16" t="n">
        <f aca="false">I13193*(K13193-J13193)</f>
        <v>75046</v>
      </c>
      <c r="P13193" s="15" t="n">
        <f aca="false">K13193-J13193</f>
        <v>314</v>
      </c>
      <c r="Q13193" s="0" t="str">
        <f aca="false">IF(G13193=0,"Out of stock",IF(G13193&lt;H13193,"Understocked",IF(G13193&gt;Summary!$B$6*H13193,"Overstocked","Healthy")))</f>
        <v>Healthy</v>
      </c>
      <c r="R13193" s="0" t="str">
        <f aca="false">IF(I13193&gt;=Summary!$B$7,"Fast",IF(I13193&lt;Summary!$B$8,"Slow","Medium"))</f>
        <v>Fast</v>
      </c>
      <c r="S13193" s="15" t="n">
        <f aca="false">IF(M13193&gt;Summary!$B$5,1,0)</f>
        <v>0</v>
      </c>
      <c r="T13193" s="16" t="n">
        <f aca="false">IF(Q13193="Overstocked",(G13193-Summary!$B$6*H13193)*J13193,0)</f>
        <v>0</v>
      </c>
    </row>
    <row r="13194" customFormat="false" ht="15" hidden="false" customHeight="false" outlineLevel="0" collapsed="false">
      <c r="A13194" s="0" t="s">
        <v>13292</v>
      </c>
      <c r="B13194" s="0" t="s">
        <v>95</v>
      </c>
      <c r="C13194" s="0" t="s">
        <v>78</v>
      </c>
      <c r="D13194" s="0" t="s">
        <v>90</v>
      </c>
      <c r="E13194" s="14" t="n">
        <v>45478</v>
      </c>
      <c r="F13194" s="14" t="n">
        <v>45479</v>
      </c>
      <c r="G13194" s="0" t="n">
        <v>184</v>
      </c>
      <c r="H13194" s="0" t="n">
        <v>78</v>
      </c>
      <c r="I13194" s="0" t="n">
        <v>207</v>
      </c>
      <c r="J13194" s="0" t="n">
        <v>1197</v>
      </c>
      <c r="K13194" s="0" t="n">
        <v>1265</v>
      </c>
      <c r="L13194" s="15" t="s">
        <v>97</v>
      </c>
      <c r="M13194" s="0" t="n">
        <v>1</v>
      </c>
      <c r="N13194" s="16" t="n">
        <f aca="false">I13194*K13194</f>
        <v>261855</v>
      </c>
      <c r="O13194" s="16" t="n">
        <f aca="false">I13194*(K13194-J13194)</f>
        <v>14076</v>
      </c>
      <c r="P13194" s="15" t="n">
        <f aca="false">K13194-J13194</f>
        <v>68</v>
      </c>
      <c r="Q13194" s="0" t="str">
        <f aca="false">IF(G13194=0,"Out of stock",IF(G13194&lt;H13194,"Understocked",IF(G13194&gt;Summary!$B$6*H13194,"Overstocked","Healthy")))</f>
        <v>Healthy</v>
      </c>
      <c r="R13194" s="0" t="str">
        <f aca="false">IF(I13194&gt;=Summary!$B$7,"Fast",IF(I13194&lt;Summary!$B$8,"Slow","Medium"))</f>
        <v>Fast</v>
      </c>
      <c r="S13194" s="15" t="n">
        <f aca="false">IF(M13194&gt;Summary!$B$5,1,0)</f>
        <v>0</v>
      </c>
      <c r="T13194" s="16" t="n">
        <f aca="false">IF(Q13194="Overstocked",(G13194-Summary!$B$6*H13194)*J13194,0)</f>
        <v>0</v>
      </c>
    </row>
    <row r="13195" customFormat="false" ht="15" hidden="false" customHeight="false" outlineLevel="0" collapsed="false">
      <c r="A13195" s="0" t="s">
        <v>13293</v>
      </c>
      <c r="B13195" s="0" t="s">
        <v>89</v>
      </c>
      <c r="C13195" s="0" t="s">
        <v>96</v>
      </c>
      <c r="D13195" s="0" t="s">
        <v>86</v>
      </c>
      <c r="E13195" s="14" t="n">
        <v>45218</v>
      </c>
      <c r="F13195" s="14" t="n">
        <v>45224</v>
      </c>
      <c r="G13195" s="0" t="n">
        <v>262</v>
      </c>
      <c r="H13195" s="0" t="n">
        <v>85</v>
      </c>
      <c r="I13195" s="0" t="n">
        <v>91</v>
      </c>
      <c r="J13195" s="0" t="n">
        <v>1954</v>
      </c>
      <c r="K13195" s="0" t="n">
        <v>2085</v>
      </c>
      <c r="L13195" s="15" t="s">
        <v>82</v>
      </c>
      <c r="M13195" s="0" t="n">
        <v>6</v>
      </c>
      <c r="N13195" s="16" t="n">
        <f aca="false">I13195*K13195</f>
        <v>189735</v>
      </c>
      <c r="O13195" s="16" t="n">
        <f aca="false">I13195*(K13195-J13195)</f>
        <v>11921</v>
      </c>
      <c r="P13195" s="15" t="n">
        <f aca="false">K13195-J13195</f>
        <v>131</v>
      </c>
      <c r="Q13195" s="0" t="str">
        <f aca="false">IF(G13195=0,"Out of stock",IF(G13195&lt;H13195,"Understocked",IF(G13195&gt;Summary!$B$6*H13195,"Overstocked","Healthy")))</f>
        <v>Healthy</v>
      </c>
      <c r="R13195" s="0" t="str">
        <f aca="false">IF(I13195&gt;=Summary!$B$7,"Fast",IF(I13195&lt;Summary!$B$8,"Slow","Medium"))</f>
        <v>Slow</v>
      </c>
      <c r="S13195" s="15" t="n">
        <f aca="false">IF(M13195&gt;Summary!$B$5,1,0)</f>
        <v>0</v>
      </c>
      <c r="T13195" s="16" t="n">
        <f aca="false">IF(Q13195="Overstocked",(G13195-Summary!$B$6*H13195)*J13195,0)</f>
        <v>0</v>
      </c>
    </row>
    <row r="13196" customFormat="false" ht="15" hidden="false" customHeight="false" outlineLevel="0" collapsed="false">
      <c r="A13196" s="0" t="s">
        <v>13294</v>
      </c>
      <c r="B13196" s="0" t="s">
        <v>115</v>
      </c>
      <c r="C13196" s="0" t="s">
        <v>78</v>
      </c>
      <c r="D13196" s="0" t="s">
        <v>86</v>
      </c>
      <c r="E13196" s="14" t="n">
        <v>45170</v>
      </c>
      <c r="F13196" s="14" t="n">
        <v>45171</v>
      </c>
      <c r="G13196" s="0" t="n">
        <v>410</v>
      </c>
      <c r="H13196" s="0" t="n">
        <v>144</v>
      </c>
      <c r="I13196" s="0" t="n">
        <v>84</v>
      </c>
      <c r="J13196" s="0" t="n">
        <v>1452</v>
      </c>
      <c r="K13196" s="0" t="n">
        <v>1769</v>
      </c>
      <c r="L13196" s="15" t="s">
        <v>87</v>
      </c>
      <c r="M13196" s="0" t="n">
        <v>1</v>
      </c>
      <c r="N13196" s="16" t="n">
        <f aca="false">I13196*K13196</f>
        <v>148596</v>
      </c>
      <c r="O13196" s="16" t="n">
        <f aca="false">I13196*(K13196-J13196)</f>
        <v>26628</v>
      </c>
      <c r="P13196" s="15" t="n">
        <f aca="false">K13196-J13196</f>
        <v>317</v>
      </c>
      <c r="Q13196" s="0" t="str">
        <f aca="false">IF(G13196=0,"Out of stock",IF(G13196&lt;H13196,"Understocked",IF(G13196&gt;Summary!$B$6*H13196,"Overstocked","Healthy")))</f>
        <v>Healthy</v>
      </c>
      <c r="R13196" s="0" t="str">
        <f aca="false">IF(I13196&gt;=Summary!$B$7,"Fast",IF(I13196&lt;Summary!$B$8,"Slow","Medium"))</f>
        <v>Slow</v>
      </c>
      <c r="S13196" s="15" t="n">
        <f aca="false">IF(M13196&gt;Summary!$B$5,1,0)</f>
        <v>0</v>
      </c>
      <c r="T13196" s="16" t="n">
        <f aca="false">IF(Q13196="Overstocked",(G13196-Summary!$B$6*H13196)*J13196,0)</f>
        <v>0</v>
      </c>
    </row>
    <row r="13197" customFormat="false" ht="15" hidden="false" customHeight="false" outlineLevel="0" collapsed="false">
      <c r="A13197" s="0" t="s">
        <v>13295</v>
      </c>
      <c r="B13197" s="0" t="s">
        <v>101</v>
      </c>
      <c r="C13197" s="0" t="s">
        <v>104</v>
      </c>
      <c r="D13197" s="0" t="s">
        <v>90</v>
      </c>
      <c r="E13197" s="14" t="n">
        <v>45536</v>
      </c>
      <c r="F13197" s="14" t="n">
        <v>45545</v>
      </c>
      <c r="G13197" s="0" t="n">
        <v>201</v>
      </c>
      <c r="H13197" s="0" t="n">
        <v>74</v>
      </c>
      <c r="I13197" s="0" t="n">
        <v>22</v>
      </c>
      <c r="J13197" s="0" t="n">
        <v>1839</v>
      </c>
      <c r="K13197" s="0" t="n">
        <v>1958</v>
      </c>
      <c r="L13197" s="15" t="s">
        <v>82</v>
      </c>
      <c r="M13197" s="0" t="n">
        <v>9</v>
      </c>
      <c r="N13197" s="16" t="n">
        <f aca="false">I13197*K13197</f>
        <v>43076</v>
      </c>
      <c r="O13197" s="16" t="n">
        <f aca="false">I13197*(K13197-J13197)</f>
        <v>2618</v>
      </c>
      <c r="P13197" s="15" t="n">
        <f aca="false">K13197-J13197</f>
        <v>119</v>
      </c>
      <c r="Q13197" s="0" t="str">
        <f aca="false">IF(G13197=0,"Out of stock",IF(G13197&lt;H13197,"Understocked",IF(G13197&gt;Summary!$B$6*H13197,"Overstocked","Healthy")))</f>
        <v>Healthy</v>
      </c>
      <c r="R13197" s="0" t="str">
        <f aca="false">IF(I13197&gt;=Summary!$B$7,"Fast",IF(I13197&lt;Summary!$B$8,"Slow","Medium"))</f>
        <v>Slow</v>
      </c>
      <c r="S13197" s="15" t="n">
        <f aca="false">IF(M13197&gt;Summary!$B$5,1,0)</f>
        <v>1</v>
      </c>
      <c r="T13197" s="16" t="n">
        <f aca="false">IF(Q13197="Overstocked",(G13197-Summary!$B$6*H13197)*J13197,0)</f>
        <v>0</v>
      </c>
    </row>
    <row r="13198" customFormat="false" ht="15" hidden="false" customHeight="false" outlineLevel="0" collapsed="false">
      <c r="A13198" s="0" t="s">
        <v>13296</v>
      </c>
      <c r="B13198" s="0" t="s">
        <v>107</v>
      </c>
      <c r="C13198" s="0" t="s">
        <v>85</v>
      </c>
      <c r="D13198" s="0" t="s">
        <v>92</v>
      </c>
      <c r="E13198" s="14" t="n">
        <v>44940</v>
      </c>
      <c r="F13198" s="14" t="n">
        <v>44950</v>
      </c>
      <c r="G13198" s="0" t="n">
        <v>93</v>
      </c>
      <c r="H13198" s="0" t="n">
        <v>72</v>
      </c>
      <c r="I13198" s="0" t="n">
        <v>37</v>
      </c>
      <c r="J13198" s="0" t="n">
        <v>263</v>
      </c>
      <c r="K13198" s="0" t="n">
        <v>697</v>
      </c>
      <c r="L13198" s="15" t="s">
        <v>80</v>
      </c>
      <c r="M13198" s="0" t="n">
        <v>10</v>
      </c>
      <c r="N13198" s="16" t="n">
        <f aca="false">I13198*K13198</f>
        <v>25789</v>
      </c>
      <c r="O13198" s="16" t="n">
        <f aca="false">I13198*(K13198-J13198)</f>
        <v>16058</v>
      </c>
      <c r="P13198" s="15" t="n">
        <f aca="false">K13198-J13198</f>
        <v>434</v>
      </c>
      <c r="Q13198" s="0" t="str">
        <f aca="false">IF(G13198=0,"Out of stock",IF(G13198&lt;H13198,"Understocked",IF(G13198&gt;Summary!$B$6*H13198,"Overstocked","Healthy")))</f>
        <v>Healthy</v>
      </c>
      <c r="R13198" s="0" t="str">
        <f aca="false">IF(I13198&gt;=Summary!$B$7,"Fast",IF(I13198&lt;Summary!$B$8,"Slow","Medium"))</f>
        <v>Slow</v>
      </c>
      <c r="S13198" s="15" t="n">
        <f aca="false">IF(M13198&gt;Summary!$B$5,1,0)</f>
        <v>1</v>
      </c>
      <c r="T13198" s="16" t="n">
        <f aca="false">IF(Q13198="Overstocked",(G13198-Summary!$B$6*H13198)*J13198,0)</f>
        <v>0</v>
      </c>
    </row>
    <row r="13199" customFormat="false" ht="15" hidden="false" customHeight="false" outlineLevel="0" collapsed="false">
      <c r="A13199" s="0" t="s">
        <v>13297</v>
      </c>
      <c r="B13199" s="0" t="s">
        <v>115</v>
      </c>
      <c r="C13199" s="0" t="s">
        <v>78</v>
      </c>
      <c r="D13199" s="0" t="s">
        <v>86</v>
      </c>
      <c r="E13199" s="14" t="n">
        <v>45202</v>
      </c>
      <c r="F13199" s="14" t="n">
        <v>45207</v>
      </c>
      <c r="G13199" s="0" t="n">
        <v>415</v>
      </c>
      <c r="H13199" s="0" t="n">
        <v>128</v>
      </c>
      <c r="I13199" s="0" t="n">
        <v>121</v>
      </c>
      <c r="J13199" s="0" t="n">
        <v>777</v>
      </c>
      <c r="K13199" s="0" t="n">
        <v>1100</v>
      </c>
      <c r="L13199" s="15" t="s">
        <v>97</v>
      </c>
      <c r="M13199" s="0" t="n">
        <v>5</v>
      </c>
      <c r="N13199" s="16" t="n">
        <f aca="false">I13199*K13199</f>
        <v>133100</v>
      </c>
      <c r="O13199" s="16" t="n">
        <f aca="false">I13199*(K13199-J13199)</f>
        <v>39083</v>
      </c>
      <c r="P13199" s="15" t="n">
        <f aca="false">K13199-J13199</f>
        <v>323</v>
      </c>
      <c r="Q13199" s="0" t="str">
        <f aca="false">IF(G13199=0,"Out of stock",IF(G13199&lt;H13199,"Understocked",IF(G13199&gt;Summary!$B$6*H13199,"Overstocked","Healthy")))</f>
        <v>Healthy</v>
      </c>
      <c r="R13199" s="0" t="str">
        <f aca="false">IF(I13199&gt;=Summary!$B$7,"Fast",IF(I13199&lt;Summary!$B$8,"Slow","Medium"))</f>
        <v>Medium</v>
      </c>
      <c r="S13199" s="15" t="n">
        <f aca="false">IF(M13199&gt;Summary!$B$5,1,0)</f>
        <v>0</v>
      </c>
      <c r="T13199" s="16" t="n">
        <f aca="false">IF(Q13199="Overstocked",(G13199-Summary!$B$6*H13199)*J13199,0)</f>
        <v>0</v>
      </c>
    </row>
    <row r="13200" customFormat="false" ht="15" hidden="false" customHeight="false" outlineLevel="0" collapsed="false">
      <c r="A13200" s="0" t="s">
        <v>13298</v>
      </c>
      <c r="B13200" s="0" t="s">
        <v>113</v>
      </c>
      <c r="C13200" s="0" t="s">
        <v>85</v>
      </c>
      <c r="D13200" s="0" t="s">
        <v>79</v>
      </c>
      <c r="E13200" s="14" t="n">
        <v>45530</v>
      </c>
      <c r="F13200" s="14" t="n">
        <v>45535</v>
      </c>
      <c r="G13200" s="0" t="n">
        <v>376</v>
      </c>
      <c r="H13200" s="0" t="n">
        <v>143</v>
      </c>
      <c r="I13200" s="0" t="n">
        <v>247</v>
      </c>
      <c r="J13200" s="0" t="n">
        <v>301</v>
      </c>
      <c r="K13200" s="0" t="n">
        <v>566</v>
      </c>
      <c r="L13200" s="15" t="s">
        <v>97</v>
      </c>
      <c r="M13200" s="0" t="n">
        <v>5</v>
      </c>
      <c r="N13200" s="16" t="n">
        <f aca="false">I13200*K13200</f>
        <v>139802</v>
      </c>
      <c r="O13200" s="16" t="n">
        <f aca="false">I13200*(K13200-J13200)</f>
        <v>65455</v>
      </c>
      <c r="P13200" s="15" t="n">
        <f aca="false">K13200-J13200</f>
        <v>265</v>
      </c>
      <c r="Q13200" s="0" t="str">
        <f aca="false">IF(G13200=0,"Out of stock",IF(G13200&lt;H13200,"Understocked",IF(G13200&gt;Summary!$B$6*H13200,"Overstocked","Healthy")))</f>
        <v>Healthy</v>
      </c>
      <c r="R13200" s="0" t="str">
        <f aca="false">IF(I13200&gt;=Summary!$B$7,"Fast",IF(I13200&lt;Summary!$B$8,"Slow","Medium"))</f>
        <v>Fast</v>
      </c>
      <c r="S13200" s="15" t="n">
        <f aca="false">IF(M13200&gt;Summary!$B$5,1,0)</f>
        <v>0</v>
      </c>
      <c r="T13200" s="16" t="n">
        <f aca="false">IF(Q13200="Overstocked",(G13200-Summary!$B$6*H13200)*J13200,0)</f>
        <v>0</v>
      </c>
    </row>
    <row r="13201" customFormat="false" ht="15" hidden="false" customHeight="false" outlineLevel="0" collapsed="false">
      <c r="A13201" s="0" t="s">
        <v>13299</v>
      </c>
      <c r="B13201" s="0" t="s">
        <v>113</v>
      </c>
      <c r="C13201" s="0" t="s">
        <v>104</v>
      </c>
      <c r="D13201" s="0" t="s">
        <v>92</v>
      </c>
      <c r="E13201" s="14" t="n">
        <v>45256</v>
      </c>
      <c r="F13201" s="14" t="n">
        <v>45260</v>
      </c>
      <c r="G13201" s="0" t="n">
        <v>406</v>
      </c>
      <c r="H13201" s="0" t="n">
        <v>90</v>
      </c>
      <c r="I13201" s="0" t="n">
        <v>195</v>
      </c>
      <c r="J13201" s="0" t="n">
        <v>1388</v>
      </c>
      <c r="K13201" s="0" t="n">
        <v>1657</v>
      </c>
      <c r="L13201" s="15" t="s">
        <v>93</v>
      </c>
      <c r="M13201" s="0" t="n">
        <v>4</v>
      </c>
      <c r="N13201" s="16" t="n">
        <f aca="false">I13201*K13201</f>
        <v>323115</v>
      </c>
      <c r="O13201" s="16" t="n">
        <f aca="false">I13201*(K13201-J13201)</f>
        <v>52455</v>
      </c>
      <c r="P13201" s="15" t="n">
        <f aca="false">K13201-J13201</f>
        <v>269</v>
      </c>
      <c r="Q13201" s="0" t="str">
        <f aca="false">IF(G13201=0,"Out of stock",IF(G13201&lt;H13201,"Understocked",IF(G13201&gt;Summary!$B$6*H13201,"Overstocked","Healthy")))</f>
        <v>Overstocked</v>
      </c>
      <c r="R13201" s="0" t="str">
        <f aca="false">IF(I13201&gt;=Summary!$B$7,"Fast",IF(I13201&lt;Summary!$B$8,"Slow","Medium"))</f>
        <v>Medium</v>
      </c>
      <c r="S13201" s="15" t="n">
        <f aca="false">IF(M13201&gt;Summary!$B$5,1,0)</f>
        <v>0</v>
      </c>
      <c r="T13201" s="16" t="n">
        <f aca="false">IF(Q13201="Overstocked",(G13201-Summary!$B$6*H13201)*J13201,0)</f>
        <v>63848</v>
      </c>
    </row>
    <row r="13202" customFormat="false" ht="15" hidden="false" customHeight="false" outlineLevel="0" collapsed="false">
      <c r="A13202" s="0" t="s">
        <v>13300</v>
      </c>
      <c r="B13202" s="0" t="s">
        <v>101</v>
      </c>
      <c r="C13202" s="0" t="s">
        <v>78</v>
      </c>
      <c r="D13202" s="0" t="s">
        <v>90</v>
      </c>
      <c r="E13202" s="14" t="n">
        <v>45368</v>
      </c>
      <c r="F13202" s="14" t="n">
        <v>45372</v>
      </c>
      <c r="G13202" s="0" t="n">
        <v>191</v>
      </c>
      <c r="H13202" s="0" t="n">
        <v>79</v>
      </c>
      <c r="I13202" s="0" t="n">
        <v>237</v>
      </c>
      <c r="J13202" s="0" t="n">
        <v>800</v>
      </c>
      <c r="K13202" s="0" t="n">
        <v>1190</v>
      </c>
      <c r="L13202" s="15" t="s">
        <v>93</v>
      </c>
      <c r="M13202" s="0" t="n">
        <v>4</v>
      </c>
      <c r="N13202" s="16" t="n">
        <f aca="false">I13202*K13202</f>
        <v>282030</v>
      </c>
      <c r="O13202" s="16" t="n">
        <f aca="false">I13202*(K13202-J13202)</f>
        <v>92430</v>
      </c>
      <c r="P13202" s="15" t="n">
        <f aca="false">K13202-J13202</f>
        <v>390</v>
      </c>
      <c r="Q13202" s="0" t="str">
        <f aca="false">IF(G13202=0,"Out of stock",IF(G13202&lt;H13202,"Understocked",IF(G13202&gt;Summary!$B$6*H13202,"Overstocked","Healthy")))</f>
        <v>Healthy</v>
      </c>
      <c r="R13202" s="0" t="str">
        <f aca="false">IF(I13202&gt;=Summary!$B$7,"Fast",IF(I13202&lt;Summary!$B$8,"Slow","Medium"))</f>
        <v>Fast</v>
      </c>
      <c r="S13202" s="15" t="n">
        <f aca="false">IF(M13202&gt;Summary!$B$5,1,0)</f>
        <v>0</v>
      </c>
      <c r="T13202" s="16" t="n">
        <f aca="false">IF(Q13202="Overstocked",(G13202-Summary!$B$6*H13202)*J13202,0)</f>
        <v>0</v>
      </c>
    </row>
    <row r="13203" customFormat="false" ht="15" hidden="false" customHeight="false" outlineLevel="0" collapsed="false">
      <c r="A13203" s="0" t="s">
        <v>13301</v>
      </c>
      <c r="B13203" s="0" t="s">
        <v>113</v>
      </c>
      <c r="C13203" s="0" t="s">
        <v>85</v>
      </c>
      <c r="D13203" s="0" t="s">
        <v>102</v>
      </c>
      <c r="E13203" s="14" t="n">
        <v>45100</v>
      </c>
      <c r="F13203" s="14" t="n">
        <v>45103</v>
      </c>
      <c r="G13203" s="0" t="n">
        <v>250</v>
      </c>
      <c r="H13203" s="0" t="n">
        <v>79</v>
      </c>
      <c r="I13203" s="0" t="n">
        <v>100</v>
      </c>
      <c r="J13203" s="0" t="n">
        <v>1154</v>
      </c>
      <c r="K13203" s="0" t="n">
        <v>1372</v>
      </c>
      <c r="L13203" s="15" t="s">
        <v>87</v>
      </c>
      <c r="M13203" s="0" t="n">
        <v>3</v>
      </c>
      <c r="N13203" s="16" t="n">
        <f aca="false">I13203*K13203</f>
        <v>137200</v>
      </c>
      <c r="O13203" s="16" t="n">
        <f aca="false">I13203*(K13203-J13203)</f>
        <v>21800</v>
      </c>
      <c r="P13203" s="15" t="n">
        <f aca="false">K13203-J13203</f>
        <v>218</v>
      </c>
      <c r="Q13203" s="0" t="str">
        <f aca="false">IF(G13203=0,"Out of stock",IF(G13203&lt;H13203,"Understocked",IF(G13203&gt;Summary!$B$6*H13203,"Overstocked","Healthy")))</f>
        <v>Healthy</v>
      </c>
      <c r="R13203" s="0" t="str">
        <f aca="false">IF(I13203&gt;=Summary!$B$7,"Fast",IF(I13203&lt;Summary!$B$8,"Slow","Medium"))</f>
        <v>Medium</v>
      </c>
      <c r="S13203" s="15" t="n">
        <f aca="false">IF(M13203&gt;Summary!$B$5,1,0)</f>
        <v>0</v>
      </c>
      <c r="T13203" s="16" t="n">
        <f aca="false">IF(Q13203="Overstocked",(G13203-Summary!$B$6*H13203)*J13203,0)</f>
        <v>0</v>
      </c>
    </row>
    <row r="13204" customFormat="false" ht="15" hidden="false" customHeight="false" outlineLevel="0" collapsed="false">
      <c r="A13204" s="0" t="s">
        <v>13302</v>
      </c>
      <c r="B13204" s="0" t="s">
        <v>77</v>
      </c>
      <c r="C13204" s="0" t="s">
        <v>78</v>
      </c>
      <c r="D13204" s="0" t="s">
        <v>79</v>
      </c>
      <c r="E13204" s="14" t="n">
        <v>45603</v>
      </c>
      <c r="F13204" s="14" t="n">
        <v>45611</v>
      </c>
      <c r="G13204" s="0" t="n">
        <v>462</v>
      </c>
      <c r="H13204" s="0" t="n">
        <v>131</v>
      </c>
      <c r="I13204" s="0" t="n">
        <v>98</v>
      </c>
      <c r="J13204" s="0" t="n">
        <v>1369</v>
      </c>
      <c r="K13204" s="0" t="n">
        <v>1683</v>
      </c>
      <c r="L13204" s="15" t="s">
        <v>97</v>
      </c>
      <c r="M13204" s="0" t="n">
        <v>8</v>
      </c>
      <c r="N13204" s="16" t="n">
        <f aca="false">I13204*K13204</f>
        <v>164934</v>
      </c>
      <c r="O13204" s="16" t="n">
        <f aca="false">I13204*(K13204-J13204)</f>
        <v>30772</v>
      </c>
      <c r="P13204" s="15" t="n">
        <f aca="false">K13204-J13204</f>
        <v>314</v>
      </c>
      <c r="Q13204" s="0" t="str">
        <f aca="false">IF(G13204=0,"Out of stock",IF(G13204&lt;H13204,"Understocked",IF(G13204&gt;Summary!$B$6*H13204,"Overstocked","Healthy")))</f>
        <v>Healthy</v>
      </c>
      <c r="R13204" s="0" t="str">
        <f aca="false">IF(I13204&gt;=Summary!$B$7,"Fast",IF(I13204&lt;Summary!$B$8,"Slow","Medium"))</f>
        <v>Slow</v>
      </c>
      <c r="S13204" s="15" t="n">
        <f aca="false">IF(M13204&gt;Summary!$B$5,1,0)</f>
        <v>1</v>
      </c>
      <c r="T13204" s="16" t="n">
        <f aca="false">IF(Q13204="Overstocked",(G13204-Summary!$B$6*H13204)*J13204,0)</f>
        <v>0</v>
      </c>
    </row>
    <row r="13205" customFormat="false" ht="15" hidden="false" customHeight="false" outlineLevel="0" collapsed="false">
      <c r="A13205" s="0" t="s">
        <v>13303</v>
      </c>
      <c r="B13205" s="0" t="s">
        <v>84</v>
      </c>
      <c r="C13205" s="0" t="s">
        <v>85</v>
      </c>
      <c r="D13205" s="0" t="s">
        <v>90</v>
      </c>
      <c r="E13205" s="14" t="n">
        <v>45487</v>
      </c>
      <c r="F13205" s="14" t="n">
        <v>45489</v>
      </c>
      <c r="G13205" s="0" t="n">
        <v>236</v>
      </c>
      <c r="H13205" s="0" t="n">
        <v>63</v>
      </c>
      <c r="I13205" s="0" t="n">
        <v>85</v>
      </c>
      <c r="J13205" s="0" t="n">
        <v>1358</v>
      </c>
      <c r="K13205" s="0" t="n">
        <v>1442</v>
      </c>
      <c r="L13205" s="15" t="s">
        <v>82</v>
      </c>
      <c r="M13205" s="0" t="n">
        <v>2</v>
      </c>
      <c r="N13205" s="16" t="n">
        <f aca="false">I13205*K13205</f>
        <v>122570</v>
      </c>
      <c r="O13205" s="16" t="n">
        <f aca="false">I13205*(K13205-J13205)</f>
        <v>7140</v>
      </c>
      <c r="P13205" s="15" t="n">
        <f aca="false">K13205-J13205</f>
        <v>84</v>
      </c>
      <c r="Q13205" s="0" t="str">
        <f aca="false">IF(G13205=0,"Out of stock",IF(G13205&lt;H13205,"Understocked",IF(G13205&gt;Summary!$B$6*H13205,"Overstocked","Healthy")))</f>
        <v>Healthy</v>
      </c>
      <c r="R13205" s="0" t="str">
        <f aca="false">IF(I13205&gt;=Summary!$B$7,"Fast",IF(I13205&lt;Summary!$B$8,"Slow","Medium"))</f>
        <v>Slow</v>
      </c>
      <c r="S13205" s="15" t="n">
        <f aca="false">IF(M13205&gt;Summary!$B$5,1,0)</f>
        <v>0</v>
      </c>
      <c r="T13205" s="16" t="n">
        <f aca="false">IF(Q13205="Overstocked",(G13205-Summary!$B$6*H13205)*J13205,0)</f>
        <v>0</v>
      </c>
    </row>
    <row r="13206" customFormat="false" ht="15" hidden="false" customHeight="false" outlineLevel="0" collapsed="false">
      <c r="A13206" s="0" t="s">
        <v>13304</v>
      </c>
      <c r="B13206" s="0" t="s">
        <v>107</v>
      </c>
      <c r="C13206" s="0" t="s">
        <v>78</v>
      </c>
      <c r="D13206" s="0" t="s">
        <v>92</v>
      </c>
      <c r="E13206" s="14" t="n">
        <v>45309</v>
      </c>
      <c r="F13206" s="14" t="n">
        <v>45311</v>
      </c>
      <c r="G13206" s="0" t="n">
        <v>428</v>
      </c>
      <c r="H13206" s="0" t="n">
        <v>137</v>
      </c>
      <c r="I13206" s="0" t="n">
        <v>88</v>
      </c>
      <c r="J13206" s="0" t="n">
        <v>970</v>
      </c>
      <c r="K13206" s="0" t="n">
        <v>1284</v>
      </c>
      <c r="L13206" s="15" t="s">
        <v>97</v>
      </c>
      <c r="M13206" s="0" t="n">
        <v>2</v>
      </c>
      <c r="N13206" s="16" t="n">
        <f aca="false">I13206*K13206</f>
        <v>112992</v>
      </c>
      <c r="O13206" s="16" t="n">
        <f aca="false">I13206*(K13206-J13206)</f>
        <v>27632</v>
      </c>
      <c r="P13206" s="15" t="n">
        <f aca="false">K13206-J13206</f>
        <v>314</v>
      </c>
      <c r="Q13206" s="0" t="str">
        <f aca="false">IF(G13206=0,"Out of stock",IF(G13206&lt;H13206,"Understocked",IF(G13206&gt;Summary!$B$6*H13206,"Overstocked","Healthy")))</f>
        <v>Healthy</v>
      </c>
      <c r="R13206" s="0" t="str">
        <f aca="false">IF(I13206&gt;=Summary!$B$7,"Fast",IF(I13206&lt;Summary!$B$8,"Slow","Medium"))</f>
        <v>Slow</v>
      </c>
      <c r="S13206" s="15" t="n">
        <f aca="false">IF(M13206&gt;Summary!$B$5,1,0)</f>
        <v>0</v>
      </c>
      <c r="T13206" s="16" t="n">
        <f aca="false">IF(Q13206="Overstocked",(G13206-Summary!$B$6*H13206)*J13206,0)</f>
        <v>0</v>
      </c>
    </row>
    <row r="13207" customFormat="false" ht="15" hidden="false" customHeight="false" outlineLevel="0" collapsed="false">
      <c r="A13207" s="0" t="s">
        <v>13305</v>
      </c>
      <c r="B13207" s="0" t="s">
        <v>84</v>
      </c>
      <c r="C13207" s="0" t="s">
        <v>78</v>
      </c>
      <c r="D13207" s="0" t="s">
        <v>90</v>
      </c>
      <c r="E13207" s="14" t="n">
        <v>45239</v>
      </c>
      <c r="F13207" s="14" t="n">
        <v>45247</v>
      </c>
      <c r="G13207" s="0" t="n">
        <v>433</v>
      </c>
      <c r="H13207" s="0" t="n">
        <v>52</v>
      </c>
      <c r="I13207" s="0" t="n">
        <v>5</v>
      </c>
      <c r="J13207" s="0" t="n">
        <v>617</v>
      </c>
      <c r="K13207" s="0" t="n">
        <v>810</v>
      </c>
      <c r="L13207" s="15" t="s">
        <v>87</v>
      </c>
      <c r="M13207" s="0" t="n">
        <v>8</v>
      </c>
      <c r="N13207" s="16" t="n">
        <f aca="false">I13207*K13207</f>
        <v>4050</v>
      </c>
      <c r="O13207" s="16" t="n">
        <f aca="false">I13207*(K13207-J13207)</f>
        <v>965</v>
      </c>
      <c r="P13207" s="15" t="n">
        <f aca="false">K13207-J13207</f>
        <v>193</v>
      </c>
      <c r="Q13207" s="0" t="str">
        <f aca="false">IF(G13207=0,"Out of stock",IF(G13207&lt;H13207,"Understocked",IF(G13207&gt;Summary!$B$6*H13207,"Overstocked","Healthy")))</f>
        <v>Overstocked</v>
      </c>
      <c r="R13207" s="0" t="str">
        <f aca="false">IF(I13207&gt;=Summary!$B$7,"Fast",IF(I13207&lt;Summary!$B$8,"Slow","Medium"))</f>
        <v>Slow</v>
      </c>
      <c r="S13207" s="15" t="n">
        <f aca="false">IF(M13207&gt;Summary!$B$5,1,0)</f>
        <v>1</v>
      </c>
      <c r="T13207" s="16" t="n">
        <f aca="false">IF(Q13207="Overstocked",(G13207-Summary!$B$6*H13207)*J13207,0)</f>
        <v>138825</v>
      </c>
    </row>
    <row r="13208" customFormat="false" ht="15" hidden="false" customHeight="false" outlineLevel="0" collapsed="false">
      <c r="A13208" s="0" t="s">
        <v>13306</v>
      </c>
      <c r="B13208" s="0" t="s">
        <v>107</v>
      </c>
      <c r="C13208" s="0" t="s">
        <v>96</v>
      </c>
      <c r="D13208" s="0" t="s">
        <v>102</v>
      </c>
      <c r="E13208" s="14" t="n">
        <v>45129</v>
      </c>
      <c r="F13208" s="14" t="n">
        <v>45136</v>
      </c>
      <c r="G13208" s="0" t="n">
        <v>393</v>
      </c>
      <c r="H13208" s="0" t="n">
        <v>105</v>
      </c>
      <c r="I13208" s="0" t="n">
        <v>179</v>
      </c>
      <c r="J13208" s="0" t="n">
        <v>613</v>
      </c>
      <c r="K13208" s="0" t="n">
        <v>933</v>
      </c>
      <c r="L13208" s="15" t="s">
        <v>87</v>
      </c>
      <c r="M13208" s="0" t="n">
        <v>7</v>
      </c>
      <c r="N13208" s="16" t="n">
        <f aca="false">I13208*K13208</f>
        <v>167007</v>
      </c>
      <c r="O13208" s="16" t="n">
        <f aca="false">I13208*(K13208-J13208)</f>
        <v>57280</v>
      </c>
      <c r="P13208" s="15" t="n">
        <f aca="false">K13208-J13208</f>
        <v>320</v>
      </c>
      <c r="Q13208" s="0" t="str">
        <f aca="false">IF(G13208=0,"Out of stock",IF(G13208&lt;H13208,"Understocked",IF(G13208&gt;Summary!$B$6*H13208,"Overstocked","Healthy")))</f>
        <v>Healthy</v>
      </c>
      <c r="R13208" s="0" t="str">
        <f aca="false">IF(I13208&gt;=Summary!$B$7,"Fast",IF(I13208&lt;Summary!$B$8,"Slow","Medium"))</f>
        <v>Medium</v>
      </c>
      <c r="S13208" s="15" t="n">
        <f aca="false">IF(M13208&gt;Summary!$B$5,1,0)</f>
        <v>0</v>
      </c>
      <c r="T13208" s="16" t="n">
        <f aca="false">IF(Q13208="Overstocked",(G13208-Summary!$B$6*H13208)*J13208,0)</f>
        <v>0</v>
      </c>
    </row>
    <row r="13209" customFormat="false" ht="15" hidden="false" customHeight="false" outlineLevel="0" collapsed="false">
      <c r="A13209" s="0" t="s">
        <v>13307</v>
      </c>
      <c r="B13209" s="0" t="s">
        <v>107</v>
      </c>
      <c r="C13209" s="0" t="s">
        <v>104</v>
      </c>
      <c r="D13209" s="0" t="s">
        <v>90</v>
      </c>
      <c r="E13209" s="14" t="n">
        <v>45475</v>
      </c>
      <c r="F13209" s="14" t="n">
        <v>45477</v>
      </c>
      <c r="G13209" s="0" t="n">
        <v>389</v>
      </c>
      <c r="H13209" s="0" t="n">
        <v>91</v>
      </c>
      <c r="I13209" s="0" t="n">
        <v>297</v>
      </c>
      <c r="J13209" s="0" t="n">
        <v>1518</v>
      </c>
      <c r="K13209" s="0" t="n">
        <v>1575</v>
      </c>
      <c r="L13209" s="15" t="s">
        <v>80</v>
      </c>
      <c r="M13209" s="0" t="n">
        <v>2</v>
      </c>
      <c r="N13209" s="16" t="n">
        <f aca="false">I13209*K13209</f>
        <v>467775</v>
      </c>
      <c r="O13209" s="16" t="n">
        <f aca="false">I13209*(K13209-J13209)</f>
        <v>16929</v>
      </c>
      <c r="P13209" s="15" t="n">
        <f aca="false">K13209-J13209</f>
        <v>57</v>
      </c>
      <c r="Q13209" s="0" t="str">
        <f aca="false">IF(G13209=0,"Out of stock",IF(G13209&lt;H13209,"Understocked",IF(G13209&gt;Summary!$B$6*H13209,"Overstocked","Healthy")))</f>
        <v>Overstocked</v>
      </c>
      <c r="R13209" s="0" t="str">
        <f aca="false">IF(I13209&gt;=Summary!$B$7,"Fast",IF(I13209&lt;Summary!$B$8,"Slow","Medium"))</f>
        <v>Fast</v>
      </c>
      <c r="S13209" s="15" t="n">
        <f aca="false">IF(M13209&gt;Summary!$B$5,1,0)</f>
        <v>0</v>
      </c>
      <c r="T13209" s="16" t="n">
        <f aca="false">IF(Q13209="Overstocked",(G13209-Summary!$B$6*H13209)*J13209,0)</f>
        <v>37950</v>
      </c>
    </row>
    <row r="13210" customFormat="false" ht="15" hidden="false" customHeight="false" outlineLevel="0" collapsed="false">
      <c r="A13210" s="0" t="s">
        <v>13308</v>
      </c>
      <c r="B13210" s="0" t="s">
        <v>95</v>
      </c>
      <c r="C13210" s="0" t="s">
        <v>96</v>
      </c>
      <c r="D13210" s="0" t="s">
        <v>90</v>
      </c>
      <c r="E13210" s="14" t="n">
        <v>44958</v>
      </c>
      <c r="F13210" s="14" t="n">
        <v>44960</v>
      </c>
      <c r="G13210" s="0" t="n">
        <v>226</v>
      </c>
      <c r="H13210" s="0" t="n">
        <v>130</v>
      </c>
      <c r="I13210" s="0" t="n">
        <v>255</v>
      </c>
      <c r="J13210" s="0" t="n">
        <v>1871</v>
      </c>
      <c r="K13210" s="0" t="n">
        <v>2185</v>
      </c>
      <c r="L13210" s="15" t="s">
        <v>93</v>
      </c>
      <c r="M13210" s="0" t="n">
        <v>2</v>
      </c>
      <c r="N13210" s="16" t="n">
        <f aca="false">I13210*K13210</f>
        <v>557175</v>
      </c>
      <c r="O13210" s="16" t="n">
        <f aca="false">I13210*(K13210-J13210)</f>
        <v>80070</v>
      </c>
      <c r="P13210" s="15" t="n">
        <f aca="false">K13210-J13210</f>
        <v>314</v>
      </c>
      <c r="Q13210" s="0" t="str">
        <f aca="false">IF(G13210=0,"Out of stock",IF(G13210&lt;H13210,"Understocked",IF(G13210&gt;Summary!$B$6*H13210,"Overstocked","Healthy")))</f>
        <v>Healthy</v>
      </c>
      <c r="R13210" s="0" t="str">
        <f aca="false">IF(I13210&gt;=Summary!$B$7,"Fast",IF(I13210&lt;Summary!$B$8,"Slow","Medium"))</f>
        <v>Fast</v>
      </c>
      <c r="S13210" s="15" t="n">
        <f aca="false">IF(M13210&gt;Summary!$B$5,1,0)</f>
        <v>0</v>
      </c>
      <c r="T13210" s="16" t="n">
        <f aca="false">IF(Q13210="Overstocked",(G13210-Summary!$B$6*H13210)*J13210,0)</f>
        <v>0</v>
      </c>
    </row>
    <row r="13211" customFormat="false" ht="15" hidden="false" customHeight="false" outlineLevel="0" collapsed="false">
      <c r="A13211" s="0" t="s">
        <v>13309</v>
      </c>
      <c r="B13211" s="0" t="s">
        <v>111</v>
      </c>
      <c r="C13211" s="0" t="s">
        <v>104</v>
      </c>
      <c r="D13211" s="0" t="s">
        <v>79</v>
      </c>
      <c r="E13211" s="14" t="n">
        <v>45012</v>
      </c>
      <c r="F13211" s="14" t="n">
        <v>45017</v>
      </c>
      <c r="G13211" s="0" t="n">
        <v>322</v>
      </c>
      <c r="H13211" s="0" t="n">
        <v>99</v>
      </c>
      <c r="I13211" s="0" t="n">
        <v>46</v>
      </c>
      <c r="J13211" s="0" t="n">
        <v>1562</v>
      </c>
      <c r="K13211" s="0" t="n">
        <v>1919</v>
      </c>
      <c r="L13211" s="15" t="s">
        <v>80</v>
      </c>
      <c r="M13211" s="0" t="n">
        <v>5</v>
      </c>
      <c r="N13211" s="16" t="n">
        <f aca="false">I13211*K13211</f>
        <v>88274</v>
      </c>
      <c r="O13211" s="16" t="n">
        <f aca="false">I13211*(K13211-J13211)</f>
        <v>16422</v>
      </c>
      <c r="P13211" s="15" t="n">
        <f aca="false">K13211-J13211</f>
        <v>357</v>
      </c>
      <c r="Q13211" s="0" t="str">
        <f aca="false">IF(G13211=0,"Out of stock",IF(G13211&lt;H13211,"Understocked",IF(G13211&gt;Summary!$B$6*H13211,"Overstocked","Healthy")))</f>
        <v>Healthy</v>
      </c>
      <c r="R13211" s="0" t="str">
        <f aca="false">IF(I13211&gt;=Summary!$B$7,"Fast",IF(I13211&lt;Summary!$B$8,"Slow","Medium"))</f>
        <v>Slow</v>
      </c>
      <c r="S13211" s="15" t="n">
        <f aca="false">IF(M13211&gt;Summary!$B$5,1,0)</f>
        <v>0</v>
      </c>
      <c r="T13211" s="16" t="n">
        <f aca="false">IF(Q13211="Overstocked",(G13211-Summary!$B$6*H13211)*J13211,0)</f>
        <v>0</v>
      </c>
    </row>
    <row r="13212" customFormat="false" ht="15" hidden="false" customHeight="false" outlineLevel="0" collapsed="false">
      <c r="A13212" s="0" t="s">
        <v>13310</v>
      </c>
      <c r="B13212" s="0" t="s">
        <v>111</v>
      </c>
      <c r="C13212" s="0" t="s">
        <v>104</v>
      </c>
      <c r="D13212" s="0" t="s">
        <v>86</v>
      </c>
      <c r="E13212" s="14" t="n">
        <v>45113</v>
      </c>
      <c r="F13212" s="14" t="n">
        <v>45121</v>
      </c>
      <c r="G13212" s="0" t="n">
        <v>417</v>
      </c>
      <c r="H13212" s="0" t="n">
        <v>101</v>
      </c>
      <c r="I13212" s="0" t="n">
        <v>142</v>
      </c>
      <c r="J13212" s="0" t="n">
        <v>1467</v>
      </c>
      <c r="K13212" s="0" t="n">
        <v>1719</v>
      </c>
      <c r="L13212" s="15" t="s">
        <v>87</v>
      </c>
      <c r="M13212" s="0" t="n">
        <v>8</v>
      </c>
      <c r="N13212" s="16" t="n">
        <f aca="false">I13212*K13212</f>
        <v>244098</v>
      </c>
      <c r="O13212" s="16" t="n">
        <f aca="false">I13212*(K13212-J13212)</f>
        <v>35784</v>
      </c>
      <c r="P13212" s="15" t="n">
        <f aca="false">K13212-J13212</f>
        <v>252</v>
      </c>
      <c r="Q13212" s="0" t="str">
        <f aca="false">IF(G13212=0,"Out of stock",IF(G13212&lt;H13212,"Understocked",IF(G13212&gt;Summary!$B$6*H13212,"Overstocked","Healthy")))</f>
        <v>Overstocked</v>
      </c>
      <c r="R13212" s="0" t="str">
        <f aca="false">IF(I13212&gt;=Summary!$B$7,"Fast",IF(I13212&lt;Summary!$B$8,"Slow","Medium"))</f>
        <v>Medium</v>
      </c>
      <c r="S13212" s="15" t="n">
        <f aca="false">IF(M13212&gt;Summary!$B$5,1,0)</f>
        <v>1</v>
      </c>
      <c r="T13212" s="16" t="n">
        <f aca="false">IF(Q13212="Overstocked",(G13212-Summary!$B$6*H13212)*J13212,0)</f>
        <v>19071</v>
      </c>
    </row>
    <row r="13213" customFormat="false" ht="15" hidden="false" customHeight="false" outlineLevel="0" collapsed="false">
      <c r="A13213" s="0" t="s">
        <v>13311</v>
      </c>
      <c r="B13213" s="0" t="s">
        <v>89</v>
      </c>
      <c r="C13213" s="0" t="s">
        <v>85</v>
      </c>
      <c r="D13213" s="0" t="s">
        <v>102</v>
      </c>
      <c r="E13213" s="14" t="n">
        <v>45132</v>
      </c>
      <c r="F13213" s="14" t="n">
        <v>45134</v>
      </c>
      <c r="G13213" s="0" t="n">
        <v>327</v>
      </c>
      <c r="H13213" s="0" t="n">
        <v>126</v>
      </c>
      <c r="I13213" s="0" t="n">
        <v>139</v>
      </c>
      <c r="J13213" s="0" t="n">
        <v>1024</v>
      </c>
      <c r="K13213" s="0" t="n">
        <v>1283</v>
      </c>
      <c r="L13213" s="15" t="s">
        <v>82</v>
      </c>
      <c r="M13213" s="0" t="n">
        <v>2</v>
      </c>
      <c r="N13213" s="16" t="n">
        <f aca="false">I13213*K13213</f>
        <v>178337</v>
      </c>
      <c r="O13213" s="16" t="n">
        <f aca="false">I13213*(K13213-J13213)</f>
        <v>36001</v>
      </c>
      <c r="P13213" s="15" t="n">
        <f aca="false">K13213-J13213</f>
        <v>259</v>
      </c>
      <c r="Q13213" s="0" t="str">
        <f aca="false">IF(G13213=0,"Out of stock",IF(G13213&lt;H13213,"Understocked",IF(G13213&gt;Summary!$B$6*H13213,"Overstocked","Healthy")))</f>
        <v>Healthy</v>
      </c>
      <c r="R13213" s="0" t="str">
        <f aca="false">IF(I13213&gt;=Summary!$B$7,"Fast",IF(I13213&lt;Summary!$B$8,"Slow","Medium"))</f>
        <v>Medium</v>
      </c>
      <c r="S13213" s="15" t="n">
        <f aca="false">IF(M13213&gt;Summary!$B$5,1,0)</f>
        <v>0</v>
      </c>
      <c r="T13213" s="16" t="n">
        <f aca="false">IF(Q13213="Overstocked",(G13213-Summary!$B$6*H13213)*J13213,0)</f>
        <v>0</v>
      </c>
    </row>
    <row r="13214" customFormat="false" ht="15" hidden="false" customHeight="false" outlineLevel="0" collapsed="false">
      <c r="A13214" s="0" t="s">
        <v>13312</v>
      </c>
      <c r="B13214" s="0" t="s">
        <v>77</v>
      </c>
      <c r="C13214" s="0" t="s">
        <v>78</v>
      </c>
      <c r="D13214" s="0" t="s">
        <v>92</v>
      </c>
      <c r="E13214" s="14" t="n">
        <v>45098</v>
      </c>
      <c r="F13214" s="14" t="n">
        <v>45102</v>
      </c>
      <c r="G13214" s="0" t="n">
        <v>111</v>
      </c>
      <c r="H13214" s="0" t="n">
        <v>65</v>
      </c>
      <c r="I13214" s="0" t="n">
        <v>120</v>
      </c>
      <c r="J13214" s="0" t="n">
        <v>1303</v>
      </c>
      <c r="K13214" s="0" t="n">
        <v>1801</v>
      </c>
      <c r="L13214" s="15" t="s">
        <v>80</v>
      </c>
      <c r="M13214" s="0" t="n">
        <v>4</v>
      </c>
      <c r="N13214" s="16" t="n">
        <f aca="false">I13214*K13214</f>
        <v>216120</v>
      </c>
      <c r="O13214" s="16" t="n">
        <f aca="false">I13214*(K13214-J13214)</f>
        <v>59760</v>
      </c>
      <c r="P13214" s="15" t="n">
        <f aca="false">K13214-J13214</f>
        <v>498</v>
      </c>
      <c r="Q13214" s="0" t="str">
        <f aca="false">IF(G13214=0,"Out of stock",IF(G13214&lt;H13214,"Understocked",IF(G13214&gt;Summary!$B$6*H13214,"Overstocked","Healthy")))</f>
        <v>Healthy</v>
      </c>
      <c r="R13214" s="0" t="str">
        <f aca="false">IF(I13214&gt;=Summary!$B$7,"Fast",IF(I13214&lt;Summary!$B$8,"Slow","Medium"))</f>
        <v>Medium</v>
      </c>
      <c r="S13214" s="15" t="n">
        <f aca="false">IF(M13214&gt;Summary!$B$5,1,0)</f>
        <v>0</v>
      </c>
      <c r="T13214" s="16" t="n">
        <f aca="false">IF(Q13214="Overstocked",(G13214-Summary!$B$6*H13214)*J13214,0)</f>
        <v>0</v>
      </c>
    </row>
    <row r="13215" customFormat="false" ht="15" hidden="false" customHeight="false" outlineLevel="0" collapsed="false">
      <c r="A13215" s="0" t="s">
        <v>13313</v>
      </c>
      <c r="B13215" s="0" t="s">
        <v>77</v>
      </c>
      <c r="C13215" s="0" t="s">
        <v>85</v>
      </c>
      <c r="D13215" s="0" t="s">
        <v>86</v>
      </c>
      <c r="E13215" s="14" t="n">
        <v>45001</v>
      </c>
      <c r="F13215" s="14" t="n">
        <v>45010</v>
      </c>
      <c r="G13215" s="0" t="n">
        <v>244</v>
      </c>
      <c r="H13215" s="0" t="n">
        <v>93</v>
      </c>
      <c r="I13215" s="0" t="n">
        <v>149</v>
      </c>
      <c r="J13215" s="0" t="n">
        <v>945</v>
      </c>
      <c r="K13215" s="0" t="n">
        <v>1274</v>
      </c>
      <c r="L13215" s="15" t="s">
        <v>97</v>
      </c>
      <c r="M13215" s="0" t="n">
        <v>9</v>
      </c>
      <c r="N13215" s="16" t="n">
        <f aca="false">I13215*K13215</f>
        <v>189826</v>
      </c>
      <c r="O13215" s="16" t="n">
        <f aca="false">I13215*(K13215-J13215)</f>
        <v>49021</v>
      </c>
      <c r="P13215" s="15" t="n">
        <f aca="false">K13215-J13215</f>
        <v>329</v>
      </c>
      <c r="Q13215" s="0" t="str">
        <f aca="false">IF(G13215=0,"Out of stock",IF(G13215&lt;H13215,"Understocked",IF(G13215&gt;Summary!$B$6*H13215,"Overstocked","Healthy")))</f>
        <v>Healthy</v>
      </c>
      <c r="R13215" s="0" t="str">
        <f aca="false">IF(I13215&gt;=Summary!$B$7,"Fast",IF(I13215&lt;Summary!$B$8,"Slow","Medium"))</f>
        <v>Medium</v>
      </c>
      <c r="S13215" s="15" t="n">
        <f aca="false">IF(M13215&gt;Summary!$B$5,1,0)</f>
        <v>1</v>
      </c>
      <c r="T13215" s="16" t="n">
        <f aca="false">IF(Q13215="Overstocked",(G13215-Summary!$B$6*H13215)*J13215,0)</f>
        <v>0</v>
      </c>
    </row>
    <row r="13216" customFormat="false" ht="15" hidden="false" customHeight="false" outlineLevel="0" collapsed="false">
      <c r="A13216" s="0" t="s">
        <v>13314</v>
      </c>
      <c r="B13216" s="0" t="s">
        <v>77</v>
      </c>
      <c r="C13216" s="0" t="s">
        <v>78</v>
      </c>
      <c r="D13216" s="0" t="s">
        <v>86</v>
      </c>
      <c r="E13216" s="14" t="n">
        <v>45534</v>
      </c>
      <c r="F13216" s="14" t="n">
        <v>45539</v>
      </c>
      <c r="G13216" s="0" t="n">
        <v>283</v>
      </c>
      <c r="H13216" s="0" t="n">
        <v>126</v>
      </c>
      <c r="I13216" s="0" t="n">
        <v>117</v>
      </c>
      <c r="J13216" s="0" t="n">
        <v>1799</v>
      </c>
      <c r="K13216" s="0" t="n">
        <v>2093</v>
      </c>
      <c r="L13216" s="15" t="s">
        <v>82</v>
      </c>
      <c r="M13216" s="0" t="n">
        <v>5</v>
      </c>
      <c r="N13216" s="16" t="n">
        <f aca="false">I13216*K13216</f>
        <v>244881</v>
      </c>
      <c r="O13216" s="16" t="n">
        <f aca="false">I13216*(K13216-J13216)</f>
        <v>34398</v>
      </c>
      <c r="P13216" s="15" t="n">
        <f aca="false">K13216-J13216</f>
        <v>294</v>
      </c>
      <c r="Q13216" s="0" t="str">
        <f aca="false">IF(G13216=0,"Out of stock",IF(G13216&lt;H13216,"Understocked",IF(G13216&gt;Summary!$B$6*H13216,"Overstocked","Healthy")))</f>
        <v>Healthy</v>
      </c>
      <c r="R13216" s="0" t="str">
        <f aca="false">IF(I13216&gt;=Summary!$B$7,"Fast",IF(I13216&lt;Summary!$B$8,"Slow","Medium"))</f>
        <v>Medium</v>
      </c>
      <c r="S13216" s="15" t="n">
        <f aca="false">IF(M13216&gt;Summary!$B$5,1,0)</f>
        <v>0</v>
      </c>
      <c r="T13216" s="16" t="n">
        <f aca="false">IF(Q13216="Overstocked",(G13216-Summary!$B$6*H13216)*J13216,0)</f>
        <v>0</v>
      </c>
    </row>
    <row r="13217" customFormat="false" ht="15" hidden="false" customHeight="false" outlineLevel="0" collapsed="false">
      <c r="A13217" s="0" t="s">
        <v>13315</v>
      </c>
      <c r="B13217" s="0" t="s">
        <v>95</v>
      </c>
      <c r="C13217" s="0" t="s">
        <v>78</v>
      </c>
      <c r="D13217" s="0" t="s">
        <v>92</v>
      </c>
      <c r="E13217" s="14" t="n">
        <v>45493</v>
      </c>
      <c r="F13217" s="14" t="n">
        <v>45494</v>
      </c>
      <c r="G13217" s="0" t="n">
        <v>71</v>
      </c>
      <c r="H13217" s="0" t="n">
        <v>88</v>
      </c>
      <c r="I13217" s="0" t="n">
        <v>235</v>
      </c>
      <c r="J13217" s="0" t="n">
        <v>1110</v>
      </c>
      <c r="K13217" s="0" t="n">
        <v>1539</v>
      </c>
      <c r="L13217" s="15" t="s">
        <v>80</v>
      </c>
      <c r="M13217" s="0" t="n">
        <v>1</v>
      </c>
      <c r="N13217" s="16" t="n">
        <f aca="false">I13217*K13217</f>
        <v>361665</v>
      </c>
      <c r="O13217" s="16" t="n">
        <f aca="false">I13217*(K13217-J13217)</f>
        <v>100815</v>
      </c>
      <c r="P13217" s="15" t="n">
        <f aca="false">K13217-J13217</f>
        <v>429</v>
      </c>
      <c r="Q13217" s="0" t="str">
        <f aca="false">IF(G13217=0,"Out of stock",IF(G13217&lt;H13217,"Understocked",IF(G13217&gt;Summary!$B$6*H13217,"Overstocked","Healthy")))</f>
        <v>Understocked</v>
      </c>
      <c r="R13217" s="0" t="str">
        <f aca="false">IF(I13217&gt;=Summary!$B$7,"Fast",IF(I13217&lt;Summary!$B$8,"Slow","Medium"))</f>
        <v>Fast</v>
      </c>
      <c r="S13217" s="15" t="n">
        <f aca="false">IF(M13217&gt;Summary!$B$5,1,0)</f>
        <v>0</v>
      </c>
      <c r="T13217" s="16" t="n">
        <f aca="false">IF(Q13217="Overstocked",(G13217-Summary!$B$6*H13217)*J13217,0)</f>
        <v>0</v>
      </c>
    </row>
    <row r="13218" customFormat="false" ht="15" hidden="false" customHeight="false" outlineLevel="0" collapsed="false">
      <c r="A13218" s="0" t="s">
        <v>13316</v>
      </c>
      <c r="B13218" s="0" t="s">
        <v>111</v>
      </c>
      <c r="C13218" s="0" t="s">
        <v>104</v>
      </c>
      <c r="D13218" s="0" t="s">
        <v>102</v>
      </c>
      <c r="E13218" s="14" t="n">
        <v>45528</v>
      </c>
      <c r="F13218" s="14" t="n">
        <v>45529</v>
      </c>
      <c r="G13218" s="0" t="n">
        <v>123</v>
      </c>
      <c r="H13218" s="0" t="n">
        <v>61</v>
      </c>
      <c r="I13218" s="0" t="n">
        <v>199</v>
      </c>
      <c r="J13218" s="0" t="n">
        <v>1992</v>
      </c>
      <c r="K13218" s="0" t="n">
        <v>2161</v>
      </c>
      <c r="L13218" s="15" t="s">
        <v>93</v>
      </c>
      <c r="M13218" s="0" t="n">
        <v>1</v>
      </c>
      <c r="N13218" s="16" t="n">
        <f aca="false">I13218*K13218</f>
        <v>430039</v>
      </c>
      <c r="O13218" s="16" t="n">
        <f aca="false">I13218*(K13218-J13218)</f>
        <v>33631</v>
      </c>
      <c r="P13218" s="15" t="n">
        <f aca="false">K13218-J13218</f>
        <v>169</v>
      </c>
      <c r="Q13218" s="0" t="str">
        <f aca="false">IF(G13218=0,"Out of stock",IF(G13218&lt;H13218,"Understocked",IF(G13218&gt;Summary!$B$6*H13218,"Overstocked","Healthy")))</f>
        <v>Healthy</v>
      </c>
      <c r="R13218" s="0" t="str">
        <f aca="false">IF(I13218&gt;=Summary!$B$7,"Fast",IF(I13218&lt;Summary!$B$8,"Slow","Medium"))</f>
        <v>Medium</v>
      </c>
      <c r="S13218" s="15" t="n">
        <f aca="false">IF(M13218&gt;Summary!$B$5,1,0)</f>
        <v>0</v>
      </c>
      <c r="T13218" s="16" t="n">
        <f aca="false">IF(Q13218="Overstocked",(G13218-Summary!$B$6*H13218)*J13218,0)</f>
        <v>0</v>
      </c>
    </row>
    <row r="13219" customFormat="false" ht="15" hidden="false" customHeight="false" outlineLevel="0" collapsed="false">
      <c r="A13219" s="0" t="s">
        <v>13317</v>
      </c>
      <c r="B13219" s="0" t="s">
        <v>101</v>
      </c>
      <c r="C13219" s="0" t="s">
        <v>96</v>
      </c>
      <c r="D13219" s="0" t="s">
        <v>92</v>
      </c>
      <c r="E13219" s="14" t="n">
        <v>45192</v>
      </c>
      <c r="F13219" s="14" t="n">
        <v>45195</v>
      </c>
      <c r="G13219" s="0" t="n">
        <v>111</v>
      </c>
      <c r="H13219" s="0" t="n">
        <v>71</v>
      </c>
      <c r="I13219" s="0" t="n">
        <v>221</v>
      </c>
      <c r="J13219" s="0" t="n">
        <v>1086</v>
      </c>
      <c r="K13219" s="0" t="n">
        <v>1333</v>
      </c>
      <c r="L13219" s="15" t="s">
        <v>80</v>
      </c>
      <c r="M13219" s="0" t="n">
        <v>3</v>
      </c>
      <c r="N13219" s="16" t="n">
        <f aca="false">I13219*K13219</f>
        <v>294593</v>
      </c>
      <c r="O13219" s="16" t="n">
        <f aca="false">I13219*(K13219-J13219)</f>
        <v>54587</v>
      </c>
      <c r="P13219" s="15" t="n">
        <f aca="false">K13219-J13219</f>
        <v>247</v>
      </c>
      <c r="Q13219" s="0" t="str">
        <f aca="false">IF(G13219=0,"Out of stock",IF(G13219&lt;H13219,"Understocked",IF(G13219&gt;Summary!$B$6*H13219,"Overstocked","Healthy")))</f>
        <v>Healthy</v>
      </c>
      <c r="R13219" s="0" t="str">
        <f aca="false">IF(I13219&gt;=Summary!$B$7,"Fast",IF(I13219&lt;Summary!$B$8,"Slow","Medium"))</f>
        <v>Fast</v>
      </c>
      <c r="S13219" s="15" t="n">
        <f aca="false">IF(M13219&gt;Summary!$B$5,1,0)</f>
        <v>0</v>
      </c>
      <c r="T13219" s="16" t="n">
        <f aca="false">IF(Q13219="Overstocked",(G13219-Summary!$B$6*H13219)*J13219,0)</f>
        <v>0</v>
      </c>
    </row>
    <row r="13220" customFormat="false" ht="15" hidden="false" customHeight="false" outlineLevel="0" collapsed="false">
      <c r="A13220" s="0" t="s">
        <v>13318</v>
      </c>
      <c r="B13220" s="0" t="s">
        <v>107</v>
      </c>
      <c r="C13220" s="0" t="s">
        <v>104</v>
      </c>
      <c r="D13220" s="0" t="s">
        <v>79</v>
      </c>
      <c r="E13220" s="14" t="n">
        <v>45196</v>
      </c>
      <c r="F13220" s="14" t="n">
        <v>45199</v>
      </c>
      <c r="G13220" s="0" t="n">
        <v>407</v>
      </c>
      <c r="H13220" s="0" t="n">
        <v>54</v>
      </c>
      <c r="I13220" s="0" t="n">
        <v>38</v>
      </c>
      <c r="J13220" s="0" t="n">
        <v>723</v>
      </c>
      <c r="K13220" s="0" t="n">
        <v>869</v>
      </c>
      <c r="L13220" s="15" t="s">
        <v>80</v>
      </c>
      <c r="M13220" s="0" t="n">
        <v>3</v>
      </c>
      <c r="N13220" s="16" t="n">
        <f aca="false">I13220*K13220</f>
        <v>33022</v>
      </c>
      <c r="O13220" s="16" t="n">
        <f aca="false">I13220*(K13220-J13220)</f>
        <v>5548</v>
      </c>
      <c r="P13220" s="15" t="n">
        <f aca="false">K13220-J13220</f>
        <v>146</v>
      </c>
      <c r="Q13220" s="0" t="str">
        <f aca="false">IF(G13220=0,"Out of stock",IF(G13220&lt;H13220,"Understocked",IF(G13220&gt;Summary!$B$6*H13220,"Overstocked","Healthy")))</f>
        <v>Overstocked</v>
      </c>
      <c r="R13220" s="0" t="str">
        <f aca="false">IF(I13220&gt;=Summary!$B$7,"Fast",IF(I13220&lt;Summary!$B$8,"Slow","Medium"))</f>
        <v>Slow</v>
      </c>
      <c r="S13220" s="15" t="n">
        <f aca="false">IF(M13220&gt;Summary!$B$5,1,0)</f>
        <v>0</v>
      </c>
      <c r="T13220" s="16" t="n">
        <f aca="false">IF(Q13220="Overstocked",(G13220-Summary!$B$6*H13220)*J13220,0)</f>
        <v>138093</v>
      </c>
    </row>
    <row r="13221" customFormat="false" ht="15" hidden="false" customHeight="false" outlineLevel="0" collapsed="false">
      <c r="A13221" s="0" t="s">
        <v>13319</v>
      </c>
      <c r="B13221" s="0" t="s">
        <v>101</v>
      </c>
      <c r="C13221" s="0" t="s">
        <v>78</v>
      </c>
      <c r="D13221" s="0" t="s">
        <v>86</v>
      </c>
      <c r="E13221" s="14" t="n">
        <v>45067</v>
      </c>
      <c r="F13221" s="14" t="n">
        <v>45074</v>
      </c>
      <c r="G13221" s="0" t="n">
        <v>160</v>
      </c>
      <c r="H13221" s="0" t="n">
        <v>147</v>
      </c>
      <c r="I13221" s="0" t="n">
        <v>241</v>
      </c>
      <c r="J13221" s="0" t="n">
        <v>239</v>
      </c>
      <c r="K13221" s="0" t="n">
        <v>324</v>
      </c>
      <c r="L13221" s="15" t="s">
        <v>97</v>
      </c>
      <c r="M13221" s="0" t="n">
        <v>7</v>
      </c>
      <c r="N13221" s="16" t="n">
        <f aca="false">I13221*K13221</f>
        <v>78084</v>
      </c>
      <c r="O13221" s="16" t="n">
        <f aca="false">I13221*(K13221-J13221)</f>
        <v>20485</v>
      </c>
      <c r="P13221" s="15" t="n">
        <f aca="false">K13221-J13221</f>
        <v>85</v>
      </c>
      <c r="Q13221" s="0" t="str">
        <f aca="false">IF(G13221=0,"Out of stock",IF(G13221&lt;H13221,"Understocked",IF(G13221&gt;Summary!$B$6*H13221,"Overstocked","Healthy")))</f>
        <v>Healthy</v>
      </c>
      <c r="R13221" s="0" t="str">
        <f aca="false">IF(I13221&gt;=Summary!$B$7,"Fast",IF(I13221&lt;Summary!$B$8,"Slow","Medium"))</f>
        <v>Fast</v>
      </c>
      <c r="S13221" s="15" t="n">
        <f aca="false">IF(M13221&gt;Summary!$B$5,1,0)</f>
        <v>0</v>
      </c>
      <c r="T13221" s="16" t="n">
        <f aca="false">IF(Q13221="Overstocked",(G13221-Summary!$B$6*H13221)*J13221,0)</f>
        <v>0</v>
      </c>
    </row>
    <row r="13222" customFormat="false" ht="15" hidden="false" customHeight="false" outlineLevel="0" collapsed="false">
      <c r="A13222" s="0" t="s">
        <v>13320</v>
      </c>
      <c r="B13222" s="0" t="s">
        <v>107</v>
      </c>
      <c r="C13222" s="0" t="s">
        <v>85</v>
      </c>
      <c r="D13222" s="0" t="s">
        <v>79</v>
      </c>
      <c r="E13222" s="14" t="n">
        <v>45023</v>
      </c>
      <c r="F13222" s="14" t="n">
        <v>45032</v>
      </c>
      <c r="G13222" s="0" t="n">
        <v>188</v>
      </c>
      <c r="H13222" s="0" t="n">
        <v>60</v>
      </c>
      <c r="I13222" s="0" t="n">
        <v>252</v>
      </c>
      <c r="J13222" s="0" t="n">
        <v>375</v>
      </c>
      <c r="K13222" s="0" t="n">
        <v>836</v>
      </c>
      <c r="L13222" s="15" t="s">
        <v>82</v>
      </c>
      <c r="M13222" s="0" t="n">
        <v>9</v>
      </c>
      <c r="N13222" s="16" t="n">
        <f aca="false">I13222*K13222</f>
        <v>210672</v>
      </c>
      <c r="O13222" s="16" t="n">
        <f aca="false">I13222*(K13222-J13222)</f>
        <v>116172</v>
      </c>
      <c r="P13222" s="15" t="n">
        <f aca="false">K13222-J13222</f>
        <v>461</v>
      </c>
      <c r="Q13222" s="0" t="str">
        <f aca="false">IF(G13222=0,"Out of stock",IF(G13222&lt;H13222,"Understocked",IF(G13222&gt;Summary!$B$6*H13222,"Overstocked","Healthy")))</f>
        <v>Healthy</v>
      </c>
      <c r="R13222" s="0" t="str">
        <f aca="false">IF(I13222&gt;=Summary!$B$7,"Fast",IF(I13222&lt;Summary!$B$8,"Slow","Medium"))</f>
        <v>Fast</v>
      </c>
      <c r="S13222" s="15" t="n">
        <f aca="false">IF(M13222&gt;Summary!$B$5,1,0)</f>
        <v>1</v>
      </c>
      <c r="T13222" s="16" t="n">
        <f aca="false">IF(Q13222="Overstocked",(G13222-Summary!$B$6*H13222)*J13222,0)</f>
        <v>0</v>
      </c>
    </row>
    <row r="13223" customFormat="false" ht="15" hidden="false" customHeight="false" outlineLevel="0" collapsed="false">
      <c r="A13223" s="0" t="s">
        <v>13321</v>
      </c>
      <c r="B13223" s="0" t="s">
        <v>84</v>
      </c>
      <c r="C13223" s="0" t="s">
        <v>96</v>
      </c>
      <c r="D13223" s="0" t="s">
        <v>90</v>
      </c>
      <c r="E13223" s="14" t="n">
        <v>45074</v>
      </c>
      <c r="F13223" s="14" t="n">
        <v>45076</v>
      </c>
      <c r="G13223" s="0" t="n">
        <v>270</v>
      </c>
      <c r="H13223" s="0" t="n">
        <v>54</v>
      </c>
      <c r="I13223" s="0" t="n">
        <v>73</v>
      </c>
      <c r="J13223" s="0" t="n">
        <v>835</v>
      </c>
      <c r="K13223" s="0" t="n">
        <v>1324</v>
      </c>
      <c r="L13223" s="15" t="s">
        <v>93</v>
      </c>
      <c r="M13223" s="0" t="n">
        <v>2</v>
      </c>
      <c r="N13223" s="16" t="n">
        <f aca="false">I13223*K13223</f>
        <v>96652</v>
      </c>
      <c r="O13223" s="16" t="n">
        <f aca="false">I13223*(K13223-J13223)</f>
        <v>35697</v>
      </c>
      <c r="P13223" s="15" t="n">
        <f aca="false">K13223-J13223</f>
        <v>489</v>
      </c>
      <c r="Q13223" s="0" t="str">
        <f aca="false">IF(G13223=0,"Out of stock",IF(G13223&lt;H13223,"Understocked",IF(G13223&gt;Summary!$B$6*H13223,"Overstocked","Healthy")))</f>
        <v>Overstocked</v>
      </c>
      <c r="R13223" s="0" t="str">
        <f aca="false">IF(I13223&gt;=Summary!$B$7,"Fast",IF(I13223&lt;Summary!$B$8,"Slow","Medium"))</f>
        <v>Slow</v>
      </c>
      <c r="S13223" s="15" t="n">
        <f aca="false">IF(M13223&gt;Summary!$B$5,1,0)</f>
        <v>0</v>
      </c>
      <c r="T13223" s="16" t="n">
        <f aca="false">IF(Q13223="Overstocked",(G13223-Summary!$B$6*H13223)*J13223,0)</f>
        <v>45090</v>
      </c>
    </row>
    <row r="13224" customFormat="false" ht="15" hidden="false" customHeight="false" outlineLevel="0" collapsed="false">
      <c r="A13224" s="0" t="s">
        <v>13322</v>
      </c>
      <c r="B13224" s="0" t="s">
        <v>77</v>
      </c>
      <c r="C13224" s="0" t="s">
        <v>96</v>
      </c>
      <c r="D13224" s="0" t="s">
        <v>102</v>
      </c>
      <c r="E13224" s="14" t="n">
        <v>45584</v>
      </c>
      <c r="F13224" s="14" t="n">
        <v>45591</v>
      </c>
      <c r="G13224" s="0" t="n">
        <v>215</v>
      </c>
      <c r="H13224" s="0" t="n">
        <v>56</v>
      </c>
      <c r="I13224" s="0" t="n">
        <v>83</v>
      </c>
      <c r="J13224" s="0" t="n">
        <v>1334</v>
      </c>
      <c r="K13224" s="0" t="n">
        <v>1699</v>
      </c>
      <c r="L13224" s="15" t="s">
        <v>80</v>
      </c>
      <c r="M13224" s="0" t="n">
        <v>7</v>
      </c>
      <c r="N13224" s="16" t="n">
        <f aca="false">I13224*K13224</f>
        <v>141017</v>
      </c>
      <c r="O13224" s="16" t="n">
        <f aca="false">I13224*(K13224-J13224)</f>
        <v>30295</v>
      </c>
      <c r="P13224" s="15" t="n">
        <f aca="false">K13224-J13224</f>
        <v>365</v>
      </c>
      <c r="Q13224" s="0" t="str">
        <f aca="false">IF(G13224=0,"Out of stock",IF(G13224&lt;H13224,"Understocked",IF(G13224&gt;Summary!$B$6*H13224,"Overstocked","Healthy")))</f>
        <v>Healthy</v>
      </c>
      <c r="R13224" s="0" t="str">
        <f aca="false">IF(I13224&gt;=Summary!$B$7,"Fast",IF(I13224&lt;Summary!$B$8,"Slow","Medium"))</f>
        <v>Slow</v>
      </c>
      <c r="S13224" s="15" t="n">
        <f aca="false">IF(M13224&gt;Summary!$B$5,1,0)</f>
        <v>0</v>
      </c>
      <c r="T13224" s="16" t="n">
        <f aca="false">IF(Q13224="Overstocked",(G13224-Summary!$B$6*H13224)*J13224,0)</f>
        <v>0</v>
      </c>
    </row>
    <row r="13225" customFormat="false" ht="15" hidden="false" customHeight="false" outlineLevel="0" collapsed="false">
      <c r="A13225" s="0" t="s">
        <v>13323</v>
      </c>
      <c r="B13225" s="0" t="s">
        <v>111</v>
      </c>
      <c r="C13225" s="0" t="s">
        <v>78</v>
      </c>
      <c r="D13225" s="0" t="s">
        <v>86</v>
      </c>
      <c r="E13225" s="14" t="n">
        <v>44979</v>
      </c>
      <c r="F13225" s="14" t="n">
        <v>44983</v>
      </c>
      <c r="G13225" s="0" t="n">
        <v>215</v>
      </c>
      <c r="H13225" s="0" t="n">
        <v>134</v>
      </c>
      <c r="I13225" s="0" t="n">
        <v>108</v>
      </c>
      <c r="J13225" s="0" t="n">
        <v>1789</v>
      </c>
      <c r="K13225" s="0" t="n">
        <v>1883</v>
      </c>
      <c r="L13225" s="15" t="s">
        <v>82</v>
      </c>
      <c r="M13225" s="0" t="n">
        <v>4</v>
      </c>
      <c r="N13225" s="16" t="n">
        <f aca="false">I13225*K13225</f>
        <v>203364</v>
      </c>
      <c r="O13225" s="16" t="n">
        <f aca="false">I13225*(K13225-J13225)</f>
        <v>10152</v>
      </c>
      <c r="P13225" s="15" t="n">
        <f aca="false">K13225-J13225</f>
        <v>94</v>
      </c>
      <c r="Q13225" s="0" t="str">
        <f aca="false">IF(G13225=0,"Out of stock",IF(G13225&lt;H13225,"Understocked",IF(G13225&gt;Summary!$B$6*H13225,"Overstocked","Healthy")))</f>
        <v>Healthy</v>
      </c>
      <c r="R13225" s="0" t="str">
        <f aca="false">IF(I13225&gt;=Summary!$B$7,"Fast",IF(I13225&lt;Summary!$B$8,"Slow","Medium"))</f>
        <v>Medium</v>
      </c>
      <c r="S13225" s="15" t="n">
        <f aca="false">IF(M13225&gt;Summary!$B$5,1,0)</f>
        <v>0</v>
      </c>
      <c r="T13225" s="16" t="n">
        <f aca="false">IF(Q13225="Overstocked",(G13225-Summary!$B$6*H13225)*J13225,0)</f>
        <v>0</v>
      </c>
    </row>
    <row r="13226" customFormat="false" ht="15" hidden="false" customHeight="false" outlineLevel="0" collapsed="false">
      <c r="A13226" s="0" t="s">
        <v>13324</v>
      </c>
      <c r="B13226" s="0" t="s">
        <v>89</v>
      </c>
      <c r="C13226" s="0" t="s">
        <v>104</v>
      </c>
      <c r="D13226" s="0" t="s">
        <v>92</v>
      </c>
      <c r="E13226" s="14" t="n">
        <v>45214</v>
      </c>
      <c r="F13226" s="14" t="n">
        <v>45217</v>
      </c>
      <c r="G13226" s="0" t="n">
        <v>488</v>
      </c>
      <c r="H13226" s="0" t="n">
        <v>78</v>
      </c>
      <c r="I13226" s="0" t="n">
        <v>92</v>
      </c>
      <c r="J13226" s="0" t="n">
        <v>1976</v>
      </c>
      <c r="K13226" s="0" t="n">
        <v>2461</v>
      </c>
      <c r="L13226" s="15" t="s">
        <v>80</v>
      </c>
      <c r="M13226" s="0" t="n">
        <v>3</v>
      </c>
      <c r="N13226" s="16" t="n">
        <f aca="false">I13226*K13226</f>
        <v>226412</v>
      </c>
      <c r="O13226" s="16" t="n">
        <f aca="false">I13226*(K13226-J13226)</f>
        <v>44620</v>
      </c>
      <c r="P13226" s="15" t="n">
        <f aca="false">K13226-J13226</f>
        <v>485</v>
      </c>
      <c r="Q13226" s="0" t="str">
        <f aca="false">IF(G13226=0,"Out of stock",IF(G13226&lt;H13226,"Understocked",IF(G13226&gt;Summary!$B$6*H13226,"Overstocked","Healthy")))</f>
        <v>Overstocked</v>
      </c>
      <c r="R13226" s="0" t="str">
        <f aca="false">IF(I13226&gt;=Summary!$B$7,"Fast",IF(I13226&lt;Summary!$B$8,"Slow","Medium"))</f>
        <v>Slow</v>
      </c>
      <c r="S13226" s="15" t="n">
        <f aca="false">IF(M13226&gt;Summary!$B$5,1,0)</f>
        <v>0</v>
      </c>
      <c r="T13226" s="16" t="n">
        <f aca="false">IF(Q13226="Overstocked",(G13226-Summary!$B$6*H13226)*J13226,0)</f>
        <v>347776</v>
      </c>
    </row>
    <row r="13227" customFormat="false" ht="15" hidden="false" customHeight="false" outlineLevel="0" collapsed="false">
      <c r="A13227" s="0" t="s">
        <v>13325</v>
      </c>
      <c r="B13227" s="0" t="s">
        <v>95</v>
      </c>
      <c r="C13227" s="0" t="s">
        <v>78</v>
      </c>
      <c r="D13227" s="0" t="s">
        <v>102</v>
      </c>
      <c r="E13227" s="14" t="n">
        <v>45134</v>
      </c>
      <c r="F13227" s="14" t="n">
        <v>45143</v>
      </c>
      <c r="G13227" s="0" t="n">
        <v>184</v>
      </c>
      <c r="H13227" s="0" t="n">
        <v>135</v>
      </c>
      <c r="I13227" s="0" t="n">
        <v>126</v>
      </c>
      <c r="J13227" s="0" t="n">
        <v>965</v>
      </c>
      <c r="K13227" s="0" t="n">
        <v>1221</v>
      </c>
      <c r="L13227" s="15" t="s">
        <v>97</v>
      </c>
      <c r="M13227" s="0" t="n">
        <v>9</v>
      </c>
      <c r="N13227" s="16" t="n">
        <f aca="false">I13227*K13227</f>
        <v>153846</v>
      </c>
      <c r="O13227" s="16" t="n">
        <f aca="false">I13227*(K13227-J13227)</f>
        <v>32256</v>
      </c>
      <c r="P13227" s="15" t="n">
        <f aca="false">K13227-J13227</f>
        <v>256</v>
      </c>
      <c r="Q13227" s="0" t="str">
        <f aca="false">IF(G13227=0,"Out of stock",IF(G13227&lt;H13227,"Understocked",IF(G13227&gt;Summary!$B$6*H13227,"Overstocked","Healthy")))</f>
        <v>Healthy</v>
      </c>
      <c r="R13227" s="0" t="str">
        <f aca="false">IF(I13227&gt;=Summary!$B$7,"Fast",IF(I13227&lt;Summary!$B$8,"Slow","Medium"))</f>
        <v>Medium</v>
      </c>
      <c r="S13227" s="15" t="n">
        <f aca="false">IF(M13227&gt;Summary!$B$5,1,0)</f>
        <v>1</v>
      </c>
      <c r="T13227" s="16" t="n">
        <f aca="false">IF(Q13227="Overstocked",(G13227-Summary!$B$6*H13227)*J13227,0)</f>
        <v>0</v>
      </c>
    </row>
    <row r="13228" customFormat="false" ht="15" hidden="false" customHeight="false" outlineLevel="0" collapsed="false">
      <c r="A13228" s="0" t="s">
        <v>13326</v>
      </c>
      <c r="B13228" s="0" t="s">
        <v>89</v>
      </c>
      <c r="C13228" s="0" t="s">
        <v>85</v>
      </c>
      <c r="D13228" s="0" t="s">
        <v>102</v>
      </c>
      <c r="E13228" s="14" t="n">
        <v>45603</v>
      </c>
      <c r="F13228" s="14" t="n">
        <v>45609</v>
      </c>
      <c r="G13228" s="0" t="n">
        <v>412</v>
      </c>
      <c r="H13228" s="0" t="n">
        <v>64</v>
      </c>
      <c r="I13228" s="0" t="n">
        <v>287</v>
      </c>
      <c r="J13228" s="0" t="n">
        <v>1272</v>
      </c>
      <c r="K13228" s="0" t="n">
        <v>1462</v>
      </c>
      <c r="L13228" s="15" t="s">
        <v>82</v>
      </c>
      <c r="M13228" s="0" t="n">
        <v>6</v>
      </c>
      <c r="N13228" s="16" t="n">
        <f aca="false">I13228*K13228</f>
        <v>419594</v>
      </c>
      <c r="O13228" s="16" t="n">
        <f aca="false">I13228*(K13228-J13228)</f>
        <v>54530</v>
      </c>
      <c r="P13228" s="15" t="n">
        <f aca="false">K13228-J13228</f>
        <v>190</v>
      </c>
      <c r="Q13228" s="0" t="str">
        <f aca="false">IF(G13228=0,"Out of stock",IF(G13228&lt;H13228,"Understocked",IF(G13228&gt;Summary!$B$6*H13228,"Overstocked","Healthy")))</f>
        <v>Overstocked</v>
      </c>
      <c r="R13228" s="0" t="str">
        <f aca="false">IF(I13228&gt;=Summary!$B$7,"Fast",IF(I13228&lt;Summary!$B$8,"Slow","Medium"))</f>
        <v>Fast</v>
      </c>
      <c r="S13228" s="15" t="n">
        <f aca="false">IF(M13228&gt;Summary!$B$5,1,0)</f>
        <v>0</v>
      </c>
      <c r="T13228" s="16" t="n">
        <f aca="false">IF(Q13228="Overstocked",(G13228-Summary!$B$6*H13228)*J13228,0)</f>
        <v>198432</v>
      </c>
    </row>
    <row r="13229" customFormat="false" ht="15" hidden="false" customHeight="false" outlineLevel="0" collapsed="false">
      <c r="A13229" s="0" t="s">
        <v>13327</v>
      </c>
      <c r="B13229" s="0" t="s">
        <v>77</v>
      </c>
      <c r="C13229" s="0" t="s">
        <v>96</v>
      </c>
      <c r="D13229" s="0" t="s">
        <v>90</v>
      </c>
      <c r="E13229" s="14" t="n">
        <v>45215</v>
      </c>
      <c r="F13229" s="14" t="n">
        <v>45218</v>
      </c>
      <c r="G13229" s="0" t="n">
        <v>36</v>
      </c>
      <c r="H13229" s="0" t="n">
        <v>150</v>
      </c>
      <c r="I13229" s="0" t="n">
        <v>288</v>
      </c>
      <c r="J13229" s="0" t="n">
        <v>512</v>
      </c>
      <c r="K13229" s="0" t="n">
        <v>1012</v>
      </c>
      <c r="L13229" s="15" t="s">
        <v>93</v>
      </c>
      <c r="M13229" s="0" t="n">
        <v>3</v>
      </c>
      <c r="N13229" s="16" t="n">
        <f aca="false">I13229*K13229</f>
        <v>291456</v>
      </c>
      <c r="O13229" s="16" t="n">
        <f aca="false">I13229*(K13229-J13229)</f>
        <v>144000</v>
      </c>
      <c r="P13229" s="15" t="n">
        <f aca="false">K13229-J13229</f>
        <v>500</v>
      </c>
      <c r="Q13229" s="0" t="str">
        <f aca="false">IF(G13229=0,"Out of stock",IF(G13229&lt;H13229,"Understocked",IF(G13229&gt;Summary!$B$6*H13229,"Overstocked","Healthy")))</f>
        <v>Understocked</v>
      </c>
      <c r="R13229" s="0" t="str">
        <f aca="false">IF(I13229&gt;=Summary!$B$7,"Fast",IF(I13229&lt;Summary!$B$8,"Slow","Medium"))</f>
        <v>Fast</v>
      </c>
      <c r="S13229" s="15" t="n">
        <f aca="false">IF(M13229&gt;Summary!$B$5,1,0)</f>
        <v>0</v>
      </c>
      <c r="T13229" s="16" t="n">
        <f aca="false">IF(Q13229="Overstocked",(G13229-Summary!$B$6*H13229)*J13229,0)</f>
        <v>0</v>
      </c>
    </row>
    <row r="13230" customFormat="false" ht="15" hidden="false" customHeight="false" outlineLevel="0" collapsed="false">
      <c r="A13230" s="0" t="s">
        <v>13328</v>
      </c>
      <c r="B13230" s="0" t="s">
        <v>89</v>
      </c>
      <c r="C13230" s="0" t="s">
        <v>96</v>
      </c>
      <c r="D13230" s="0" t="s">
        <v>102</v>
      </c>
      <c r="E13230" s="14" t="n">
        <v>45302</v>
      </c>
      <c r="F13230" s="14" t="n">
        <v>45308</v>
      </c>
      <c r="G13230" s="0" t="n">
        <v>265</v>
      </c>
      <c r="H13230" s="0" t="n">
        <v>91</v>
      </c>
      <c r="I13230" s="0" t="n">
        <v>62</v>
      </c>
      <c r="J13230" s="0" t="n">
        <v>881</v>
      </c>
      <c r="K13230" s="0" t="n">
        <v>1227</v>
      </c>
      <c r="L13230" s="15" t="s">
        <v>97</v>
      </c>
      <c r="M13230" s="0" t="n">
        <v>6</v>
      </c>
      <c r="N13230" s="16" t="n">
        <f aca="false">I13230*K13230</f>
        <v>76074</v>
      </c>
      <c r="O13230" s="16" t="n">
        <f aca="false">I13230*(K13230-J13230)</f>
        <v>21452</v>
      </c>
      <c r="P13230" s="15" t="n">
        <f aca="false">K13230-J13230</f>
        <v>346</v>
      </c>
      <c r="Q13230" s="0" t="str">
        <f aca="false">IF(G13230=0,"Out of stock",IF(G13230&lt;H13230,"Understocked",IF(G13230&gt;Summary!$B$6*H13230,"Overstocked","Healthy")))</f>
        <v>Healthy</v>
      </c>
      <c r="R13230" s="0" t="str">
        <f aca="false">IF(I13230&gt;=Summary!$B$7,"Fast",IF(I13230&lt;Summary!$B$8,"Slow","Medium"))</f>
        <v>Slow</v>
      </c>
      <c r="S13230" s="15" t="n">
        <f aca="false">IF(M13230&gt;Summary!$B$5,1,0)</f>
        <v>0</v>
      </c>
      <c r="T13230" s="16" t="n">
        <f aca="false">IF(Q13230="Overstocked",(G13230-Summary!$B$6*H13230)*J13230,0)</f>
        <v>0</v>
      </c>
    </row>
    <row r="13231" customFormat="false" ht="15" hidden="false" customHeight="false" outlineLevel="0" collapsed="false">
      <c r="A13231" s="0" t="s">
        <v>13329</v>
      </c>
      <c r="B13231" s="0" t="s">
        <v>89</v>
      </c>
      <c r="C13231" s="0" t="s">
        <v>96</v>
      </c>
      <c r="D13231" s="0" t="s">
        <v>90</v>
      </c>
      <c r="E13231" s="14" t="n">
        <v>45370</v>
      </c>
      <c r="F13231" s="14" t="n">
        <v>45374</v>
      </c>
      <c r="G13231" s="0" t="n">
        <v>422</v>
      </c>
      <c r="H13231" s="0" t="n">
        <v>54</v>
      </c>
      <c r="I13231" s="0" t="n">
        <v>208</v>
      </c>
      <c r="J13231" s="0" t="n">
        <v>1729</v>
      </c>
      <c r="K13231" s="0" t="n">
        <v>1785</v>
      </c>
      <c r="L13231" s="15" t="s">
        <v>87</v>
      </c>
      <c r="M13231" s="0" t="n">
        <v>4</v>
      </c>
      <c r="N13231" s="16" t="n">
        <f aca="false">I13231*K13231</f>
        <v>371280</v>
      </c>
      <c r="O13231" s="16" t="n">
        <f aca="false">I13231*(K13231-J13231)</f>
        <v>11648</v>
      </c>
      <c r="P13231" s="15" t="n">
        <f aca="false">K13231-J13231</f>
        <v>56</v>
      </c>
      <c r="Q13231" s="0" t="str">
        <f aca="false">IF(G13231=0,"Out of stock",IF(G13231&lt;H13231,"Understocked",IF(G13231&gt;Summary!$B$6*H13231,"Overstocked","Healthy")))</f>
        <v>Overstocked</v>
      </c>
      <c r="R13231" s="0" t="str">
        <f aca="false">IF(I13231&gt;=Summary!$B$7,"Fast",IF(I13231&lt;Summary!$B$8,"Slow","Medium"))</f>
        <v>Fast</v>
      </c>
      <c r="S13231" s="15" t="n">
        <f aca="false">IF(M13231&gt;Summary!$B$5,1,0)</f>
        <v>0</v>
      </c>
      <c r="T13231" s="16" t="n">
        <f aca="false">IF(Q13231="Overstocked",(G13231-Summary!$B$6*H13231)*J13231,0)</f>
        <v>356174</v>
      </c>
    </row>
    <row r="13232" customFormat="false" ht="15" hidden="false" customHeight="false" outlineLevel="0" collapsed="false">
      <c r="A13232" s="0" t="s">
        <v>13330</v>
      </c>
      <c r="B13232" s="0" t="s">
        <v>107</v>
      </c>
      <c r="C13232" s="0" t="s">
        <v>78</v>
      </c>
      <c r="D13232" s="0" t="s">
        <v>79</v>
      </c>
      <c r="E13232" s="14" t="n">
        <v>45071</v>
      </c>
      <c r="F13232" s="14" t="n">
        <v>45080</v>
      </c>
      <c r="G13232" s="0" t="n">
        <v>188</v>
      </c>
      <c r="H13232" s="0" t="n">
        <v>70</v>
      </c>
      <c r="I13232" s="0" t="n">
        <v>167</v>
      </c>
      <c r="J13232" s="0" t="n">
        <v>1827</v>
      </c>
      <c r="K13232" s="0" t="n">
        <v>2175</v>
      </c>
      <c r="L13232" s="15" t="s">
        <v>93</v>
      </c>
      <c r="M13232" s="0" t="n">
        <v>9</v>
      </c>
      <c r="N13232" s="16" t="n">
        <f aca="false">I13232*K13232</f>
        <v>363225</v>
      </c>
      <c r="O13232" s="16" t="n">
        <f aca="false">I13232*(K13232-J13232)</f>
        <v>58116</v>
      </c>
      <c r="P13232" s="15" t="n">
        <f aca="false">K13232-J13232</f>
        <v>348</v>
      </c>
      <c r="Q13232" s="0" t="str">
        <f aca="false">IF(G13232=0,"Out of stock",IF(G13232&lt;H13232,"Understocked",IF(G13232&gt;Summary!$B$6*H13232,"Overstocked","Healthy")))</f>
        <v>Healthy</v>
      </c>
      <c r="R13232" s="0" t="str">
        <f aca="false">IF(I13232&gt;=Summary!$B$7,"Fast",IF(I13232&lt;Summary!$B$8,"Slow","Medium"))</f>
        <v>Medium</v>
      </c>
      <c r="S13232" s="15" t="n">
        <f aca="false">IF(M13232&gt;Summary!$B$5,1,0)</f>
        <v>1</v>
      </c>
      <c r="T13232" s="16" t="n">
        <f aca="false">IF(Q13232="Overstocked",(G13232-Summary!$B$6*H13232)*J13232,0)</f>
        <v>0</v>
      </c>
    </row>
    <row r="13233" customFormat="false" ht="15" hidden="false" customHeight="false" outlineLevel="0" collapsed="false">
      <c r="A13233" s="0" t="s">
        <v>13331</v>
      </c>
      <c r="B13233" s="0" t="s">
        <v>107</v>
      </c>
      <c r="C13233" s="0" t="s">
        <v>78</v>
      </c>
      <c r="D13233" s="0" t="s">
        <v>86</v>
      </c>
      <c r="E13233" s="14" t="n">
        <v>45598</v>
      </c>
      <c r="F13233" s="14" t="n">
        <v>45599</v>
      </c>
      <c r="G13233" s="0" t="n">
        <v>129</v>
      </c>
      <c r="H13233" s="0" t="n">
        <v>82</v>
      </c>
      <c r="I13233" s="0" t="n">
        <v>83</v>
      </c>
      <c r="J13233" s="0" t="n">
        <v>322</v>
      </c>
      <c r="K13233" s="0" t="n">
        <v>618</v>
      </c>
      <c r="L13233" s="15" t="s">
        <v>82</v>
      </c>
      <c r="M13233" s="0" t="n">
        <v>1</v>
      </c>
      <c r="N13233" s="16" t="n">
        <f aca="false">I13233*K13233</f>
        <v>51294</v>
      </c>
      <c r="O13233" s="16" t="n">
        <f aca="false">I13233*(K13233-J13233)</f>
        <v>24568</v>
      </c>
      <c r="P13233" s="15" t="n">
        <f aca="false">K13233-J13233</f>
        <v>296</v>
      </c>
      <c r="Q13233" s="0" t="str">
        <f aca="false">IF(G13233=0,"Out of stock",IF(G13233&lt;H13233,"Understocked",IF(G13233&gt;Summary!$B$6*H13233,"Overstocked","Healthy")))</f>
        <v>Healthy</v>
      </c>
      <c r="R13233" s="0" t="str">
        <f aca="false">IF(I13233&gt;=Summary!$B$7,"Fast",IF(I13233&lt;Summary!$B$8,"Slow","Medium"))</f>
        <v>Slow</v>
      </c>
      <c r="S13233" s="15" t="n">
        <f aca="false">IF(M13233&gt;Summary!$B$5,1,0)</f>
        <v>0</v>
      </c>
      <c r="T13233" s="16" t="n">
        <f aca="false">IF(Q13233="Overstocked",(G13233-Summary!$B$6*H13233)*J13233,0)</f>
        <v>0</v>
      </c>
    </row>
    <row r="13234" customFormat="false" ht="15" hidden="false" customHeight="false" outlineLevel="0" collapsed="false">
      <c r="A13234" s="0" t="s">
        <v>13332</v>
      </c>
      <c r="B13234" s="0" t="s">
        <v>111</v>
      </c>
      <c r="C13234" s="0" t="s">
        <v>104</v>
      </c>
      <c r="D13234" s="0" t="s">
        <v>90</v>
      </c>
      <c r="E13234" s="14" t="n">
        <v>45593</v>
      </c>
      <c r="F13234" s="14" t="n">
        <v>45597</v>
      </c>
      <c r="G13234" s="0" t="n">
        <v>183</v>
      </c>
      <c r="H13234" s="0" t="n">
        <v>115</v>
      </c>
      <c r="I13234" s="0" t="n">
        <v>261</v>
      </c>
      <c r="J13234" s="0" t="n">
        <v>1587</v>
      </c>
      <c r="K13234" s="0" t="n">
        <v>2037</v>
      </c>
      <c r="L13234" s="15" t="s">
        <v>97</v>
      </c>
      <c r="M13234" s="0" t="n">
        <v>4</v>
      </c>
      <c r="N13234" s="16" t="n">
        <f aca="false">I13234*K13234</f>
        <v>531657</v>
      </c>
      <c r="O13234" s="16" t="n">
        <f aca="false">I13234*(K13234-J13234)</f>
        <v>117450</v>
      </c>
      <c r="P13234" s="15" t="n">
        <f aca="false">K13234-J13234</f>
        <v>450</v>
      </c>
      <c r="Q13234" s="0" t="str">
        <f aca="false">IF(G13234=0,"Out of stock",IF(G13234&lt;H13234,"Understocked",IF(G13234&gt;Summary!$B$6*H13234,"Overstocked","Healthy")))</f>
        <v>Healthy</v>
      </c>
      <c r="R13234" s="0" t="str">
        <f aca="false">IF(I13234&gt;=Summary!$B$7,"Fast",IF(I13234&lt;Summary!$B$8,"Slow","Medium"))</f>
        <v>Fast</v>
      </c>
      <c r="S13234" s="15" t="n">
        <f aca="false">IF(M13234&gt;Summary!$B$5,1,0)</f>
        <v>0</v>
      </c>
      <c r="T13234" s="16" t="n">
        <f aca="false">IF(Q13234="Overstocked",(G13234-Summary!$B$6*H13234)*J13234,0)</f>
        <v>0</v>
      </c>
    </row>
    <row r="13235" customFormat="false" ht="15" hidden="false" customHeight="false" outlineLevel="0" collapsed="false">
      <c r="A13235" s="0" t="s">
        <v>13333</v>
      </c>
      <c r="B13235" s="0" t="s">
        <v>77</v>
      </c>
      <c r="C13235" s="0" t="s">
        <v>78</v>
      </c>
      <c r="D13235" s="0" t="s">
        <v>102</v>
      </c>
      <c r="E13235" s="14" t="n">
        <v>44963</v>
      </c>
      <c r="F13235" s="14" t="n">
        <v>44964</v>
      </c>
      <c r="G13235" s="0" t="n">
        <v>47</v>
      </c>
      <c r="H13235" s="0" t="n">
        <v>70</v>
      </c>
      <c r="I13235" s="0" t="n">
        <v>204</v>
      </c>
      <c r="J13235" s="0" t="n">
        <v>553</v>
      </c>
      <c r="K13235" s="0" t="n">
        <v>945</v>
      </c>
      <c r="L13235" s="15" t="s">
        <v>93</v>
      </c>
      <c r="M13235" s="0" t="n">
        <v>1</v>
      </c>
      <c r="N13235" s="16" t="n">
        <f aca="false">I13235*K13235</f>
        <v>192780</v>
      </c>
      <c r="O13235" s="16" t="n">
        <f aca="false">I13235*(K13235-J13235)</f>
        <v>79968</v>
      </c>
      <c r="P13235" s="15" t="n">
        <f aca="false">K13235-J13235</f>
        <v>392</v>
      </c>
      <c r="Q13235" s="0" t="str">
        <f aca="false">IF(G13235=0,"Out of stock",IF(G13235&lt;H13235,"Understocked",IF(G13235&gt;Summary!$B$6*H13235,"Overstocked","Healthy")))</f>
        <v>Understocked</v>
      </c>
      <c r="R13235" s="0" t="str">
        <f aca="false">IF(I13235&gt;=Summary!$B$7,"Fast",IF(I13235&lt;Summary!$B$8,"Slow","Medium"))</f>
        <v>Fast</v>
      </c>
      <c r="S13235" s="15" t="n">
        <f aca="false">IF(M13235&gt;Summary!$B$5,1,0)</f>
        <v>0</v>
      </c>
      <c r="T13235" s="16" t="n">
        <f aca="false">IF(Q13235="Overstocked",(G13235-Summary!$B$6*H13235)*J13235,0)</f>
        <v>0</v>
      </c>
    </row>
    <row r="13236" customFormat="false" ht="15" hidden="false" customHeight="false" outlineLevel="0" collapsed="false">
      <c r="A13236" s="0" t="s">
        <v>13334</v>
      </c>
      <c r="B13236" s="0" t="s">
        <v>77</v>
      </c>
      <c r="C13236" s="0" t="s">
        <v>96</v>
      </c>
      <c r="D13236" s="0" t="s">
        <v>92</v>
      </c>
      <c r="E13236" s="14" t="n">
        <v>45085</v>
      </c>
      <c r="F13236" s="14" t="n">
        <v>45093</v>
      </c>
      <c r="G13236" s="0" t="n">
        <v>221</v>
      </c>
      <c r="H13236" s="0" t="n">
        <v>99</v>
      </c>
      <c r="I13236" s="0" t="n">
        <v>260</v>
      </c>
      <c r="J13236" s="0" t="n">
        <v>1566</v>
      </c>
      <c r="K13236" s="0" t="n">
        <v>2016</v>
      </c>
      <c r="L13236" s="15" t="s">
        <v>82</v>
      </c>
      <c r="M13236" s="0" t="n">
        <v>8</v>
      </c>
      <c r="N13236" s="16" t="n">
        <f aca="false">I13236*K13236</f>
        <v>524160</v>
      </c>
      <c r="O13236" s="16" t="n">
        <f aca="false">I13236*(K13236-J13236)</f>
        <v>117000</v>
      </c>
      <c r="P13236" s="15" t="n">
        <f aca="false">K13236-J13236</f>
        <v>450</v>
      </c>
      <c r="Q13236" s="0" t="str">
        <f aca="false">IF(G13236=0,"Out of stock",IF(G13236&lt;H13236,"Understocked",IF(G13236&gt;Summary!$B$6*H13236,"Overstocked","Healthy")))</f>
        <v>Healthy</v>
      </c>
      <c r="R13236" s="0" t="str">
        <f aca="false">IF(I13236&gt;=Summary!$B$7,"Fast",IF(I13236&lt;Summary!$B$8,"Slow","Medium"))</f>
        <v>Fast</v>
      </c>
      <c r="S13236" s="15" t="n">
        <f aca="false">IF(M13236&gt;Summary!$B$5,1,0)</f>
        <v>1</v>
      </c>
      <c r="T13236" s="16" t="n">
        <f aca="false">IF(Q13236="Overstocked",(G13236-Summary!$B$6*H13236)*J13236,0)</f>
        <v>0</v>
      </c>
    </row>
    <row r="13237" customFormat="false" ht="15" hidden="false" customHeight="false" outlineLevel="0" collapsed="false">
      <c r="A13237" s="0" t="s">
        <v>13335</v>
      </c>
      <c r="B13237" s="0" t="s">
        <v>111</v>
      </c>
      <c r="C13237" s="0" t="s">
        <v>85</v>
      </c>
      <c r="D13237" s="0" t="s">
        <v>90</v>
      </c>
      <c r="E13237" s="14" t="n">
        <v>44934</v>
      </c>
      <c r="F13237" s="14" t="n">
        <v>44942</v>
      </c>
      <c r="G13237" s="0" t="n">
        <v>298</v>
      </c>
      <c r="H13237" s="0" t="n">
        <v>73</v>
      </c>
      <c r="I13237" s="0" t="n">
        <v>199</v>
      </c>
      <c r="J13237" s="0" t="n">
        <v>1989</v>
      </c>
      <c r="K13237" s="0" t="n">
        <v>2390</v>
      </c>
      <c r="L13237" s="15" t="s">
        <v>87</v>
      </c>
      <c r="M13237" s="0" t="n">
        <v>8</v>
      </c>
      <c r="N13237" s="16" t="n">
        <f aca="false">I13237*K13237</f>
        <v>475610</v>
      </c>
      <c r="O13237" s="16" t="n">
        <f aca="false">I13237*(K13237-J13237)</f>
        <v>79799</v>
      </c>
      <c r="P13237" s="15" t="n">
        <f aca="false">K13237-J13237</f>
        <v>401</v>
      </c>
      <c r="Q13237" s="0" t="str">
        <f aca="false">IF(G13237=0,"Out of stock",IF(G13237&lt;H13237,"Understocked",IF(G13237&gt;Summary!$B$6*H13237,"Overstocked","Healthy")))</f>
        <v>Overstocked</v>
      </c>
      <c r="R13237" s="0" t="str">
        <f aca="false">IF(I13237&gt;=Summary!$B$7,"Fast",IF(I13237&lt;Summary!$B$8,"Slow","Medium"))</f>
        <v>Medium</v>
      </c>
      <c r="S13237" s="15" t="n">
        <f aca="false">IF(M13237&gt;Summary!$B$5,1,0)</f>
        <v>1</v>
      </c>
      <c r="T13237" s="16" t="n">
        <f aca="false">IF(Q13237="Overstocked",(G13237-Summary!$B$6*H13237)*J13237,0)</f>
        <v>11934</v>
      </c>
    </row>
    <row r="13238" customFormat="false" ht="15" hidden="false" customHeight="false" outlineLevel="0" collapsed="false">
      <c r="A13238" s="0" t="s">
        <v>13336</v>
      </c>
      <c r="B13238" s="0" t="s">
        <v>101</v>
      </c>
      <c r="C13238" s="0" t="s">
        <v>78</v>
      </c>
      <c r="D13238" s="0" t="s">
        <v>90</v>
      </c>
      <c r="E13238" s="14" t="n">
        <v>45166</v>
      </c>
      <c r="F13238" s="14" t="n">
        <v>45167</v>
      </c>
      <c r="G13238" s="0" t="n">
        <v>449</v>
      </c>
      <c r="H13238" s="0" t="n">
        <v>91</v>
      </c>
      <c r="I13238" s="0" t="n">
        <v>298</v>
      </c>
      <c r="J13238" s="0" t="n">
        <v>1569</v>
      </c>
      <c r="K13238" s="0" t="n">
        <v>1754</v>
      </c>
      <c r="L13238" s="15" t="s">
        <v>82</v>
      </c>
      <c r="M13238" s="0" t="n">
        <v>1</v>
      </c>
      <c r="N13238" s="16" t="n">
        <f aca="false">I13238*K13238</f>
        <v>522692</v>
      </c>
      <c r="O13238" s="16" t="n">
        <f aca="false">I13238*(K13238-J13238)</f>
        <v>55130</v>
      </c>
      <c r="P13238" s="15" t="n">
        <f aca="false">K13238-J13238</f>
        <v>185</v>
      </c>
      <c r="Q13238" s="0" t="str">
        <f aca="false">IF(G13238=0,"Out of stock",IF(G13238&lt;H13238,"Understocked",IF(G13238&gt;Summary!$B$6*H13238,"Overstocked","Healthy")))</f>
        <v>Overstocked</v>
      </c>
      <c r="R13238" s="0" t="str">
        <f aca="false">IF(I13238&gt;=Summary!$B$7,"Fast",IF(I13238&lt;Summary!$B$8,"Slow","Medium"))</f>
        <v>Fast</v>
      </c>
      <c r="S13238" s="15" t="n">
        <f aca="false">IF(M13238&gt;Summary!$B$5,1,0)</f>
        <v>0</v>
      </c>
      <c r="T13238" s="16" t="n">
        <f aca="false">IF(Q13238="Overstocked",(G13238-Summary!$B$6*H13238)*J13238,0)</f>
        <v>133365</v>
      </c>
    </row>
    <row r="13239" customFormat="false" ht="15" hidden="false" customHeight="false" outlineLevel="0" collapsed="false">
      <c r="A13239" s="0" t="s">
        <v>13337</v>
      </c>
      <c r="B13239" s="0" t="s">
        <v>77</v>
      </c>
      <c r="C13239" s="0" t="s">
        <v>85</v>
      </c>
      <c r="D13239" s="0" t="s">
        <v>102</v>
      </c>
      <c r="E13239" s="14" t="n">
        <v>45497</v>
      </c>
      <c r="F13239" s="14" t="n">
        <v>45503</v>
      </c>
      <c r="G13239" s="0" t="n">
        <v>384</v>
      </c>
      <c r="H13239" s="0" t="n">
        <v>85</v>
      </c>
      <c r="I13239" s="0" t="n">
        <v>242</v>
      </c>
      <c r="J13239" s="0" t="n">
        <v>1588</v>
      </c>
      <c r="K13239" s="0" t="n">
        <v>1893</v>
      </c>
      <c r="L13239" s="15" t="s">
        <v>93</v>
      </c>
      <c r="M13239" s="0" t="n">
        <v>6</v>
      </c>
      <c r="N13239" s="16" t="n">
        <f aca="false">I13239*K13239</f>
        <v>458106</v>
      </c>
      <c r="O13239" s="16" t="n">
        <f aca="false">I13239*(K13239-J13239)</f>
        <v>73810</v>
      </c>
      <c r="P13239" s="15" t="n">
        <f aca="false">K13239-J13239</f>
        <v>305</v>
      </c>
      <c r="Q13239" s="0" t="str">
        <f aca="false">IF(G13239=0,"Out of stock",IF(G13239&lt;H13239,"Understocked",IF(G13239&gt;Summary!$B$6*H13239,"Overstocked","Healthy")))</f>
        <v>Overstocked</v>
      </c>
      <c r="R13239" s="0" t="str">
        <f aca="false">IF(I13239&gt;=Summary!$B$7,"Fast",IF(I13239&lt;Summary!$B$8,"Slow","Medium"))</f>
        <v>Fast</v>
      </c>
      <c r="S13239" s="15" t="n">
        <f aca="false">IF(M13239&gt;Summary!$B$5,1,0)</f>
        <v>0</v>
      </c>
      <c r="T13239" s="16" t="n">
        <f aca="false">IF(Q13239="Overstocked",(G13239-Summary!$B$6*H13239)*J13239,0)</f>
        <v>69872</v>
      </c>
    </row>
    <row r="13240" customFormat="false" ht="15" hidden="false" customHeight="false" outlineLevel="0" collapsed="false">
      <c r="A13240" s="0" t="s">
        <v>13338</v>
      </c>
      <c r="B13240" s="0" t="s">
        <v>89</v>
      </c>
      <c r="C13240" s="0" t="s">
        <v>85</v>
      </c>
      <c r="D13240" s="0" t="s">
        <v>86</v>
      </c>
      <c r="E13240" s="14" t="n">
        <v>45300</v>
      </c>
      <c r="F13240" s="14" t="n">
        <v>45310</v>
      </c>
      <c r="G13240" s="0" t="n">
        <v>9</v>
      </c>
      <c r="H13240" s="0" t="n">
        <v>148</v>
      </c>
      <c r="I13240" s="0" t="n">
        <v>15</v>
      </c>
      <c r="J13240" s="0" t="n">
        <v>744</v>
      </c>
      <c r="K13240" s="0" t="n">
        <v>810</v>
      </c>
      <c r="L13240" s="15" t="s">
        <v>97</v>
      </c>
      <c r="M13240" s="0" t="n">
        <v>10</v>
      </c>
      <c r="N13240" s="16" t="n">
        <f aca="false">I13240*K13240</f>
        <v>12150</v>
      </c>
      <c r="O13240" s="16" t="n">
        <f aca="false">I13240*(K13240-J13240)</f>
        <v>990</v>
      </c>
      <c r="P13240" s="15" t="n">
        <f aca="false">K13240-J13240</f>
        <v>66</v>
      </c>
      <c r="Q13240" s="0" t="str">
        <f aca="false">IF(G13240=0,"Out of stock",IF(G13240&lt;H13240,"Understocked",IF(G13240&gt;Summary!$B$6*H13240,"Overstocked","Healthy")))</f>
        <v>Understocked</v>
      </c>
      <c r="R13240" s="0" t="str">
        <f aca="false">IF(I13240&gt;=Summary!$B$7,"Fast",IF(I13240&lt;Summary!$B$8,"Slow","Medium"))</f>
        <v>Slow</v>
      </c>
      <c r="S13240" s="15" t="n">
        <f aca="false">IF(M13240&gt;Summary!$B$5,1,0)</f>
        <v>1</v>
      </c>
      <c r="T13240" s="16" t="n">
        <f aca="false">IF(Q13240="Overstocked",(G13240-Summary!$B$6*H13240)*J13240,0)</f>
        <v>0</v>
      </c>
    </row>
    <row r="13241" customFormat="false" ht="15" hidden="false" customHeight="false" outlineLevel="0" collapsed="false">
      <c r="A13241" s="0" t="s">
        <v>13339</v>
      </c>
      <c r="B13241" s="0" t="s">
        <v>89</v>
      </c>
      <c r="C13241" s="0" t="s">
        <v>96</v>
      </c>
      <c r="D13241" s="0" t="s">
        <v>90</v>
      </c>
      <c r="E13241" s="14" t="n">
        <v>45011</v>
      </c>
      <c r="F13241" s="14" t="n">
        <v>45016</v>
      </c>
      <c r="G13241" s="0" t="n">
        <v>51</v>
      </c>
      <c r="H13241" s="0" t="n">
        <v>59</v>
      </c>
      <c r="I13241" s="0" t="n">
        <v>132</v>
      </c>
      <c r="J13241" s="0" t="n">
        <v>456</v>
      </c>
      <c r="K13241" s="0" t="n">
        <v>914</v>
      </c>
      <c r="L13241" s="15" t="s">
        <v>80</v>
      </c>
      <c r="M13241" s="0" t="n">
        <v>5</v>
      </c>
      <c r="N13241" s="16" t="n">
        <f aca="false">I13241*K13241</f>
        <v>120648</v>
      </c>
      <c r="O13241" s="16" t="n">
        <f aca="false">I13241*(K13241-J13241)</f>
        <v>60456</v>
      </c>
      <c r="P13241" s="15" t="n">
        <f aca="false">K13241-J13241</f>
        <v>458</v>
      </c>
      <c r="Q13241" s="0" t="str">
        <f aca="false">IF(G13241=0,"Out of stock",IF(G13241&lt;H13241,"Understocked",IF(G13241&gt;Summary!$B$6*H13241,"Overstocked","Healthy")))</f>
        <v>Understocked</v>
      </c>
      <c r="R13241" s="0" t="str">
        <f aca="false">IF(I13241&gt;=Summary!$B$7,"Fast",IF(I13241&lt;Summary!$B$8,"Slow","Medium"))</f>
        <v>Medium</v>
      </c>
      <c r="S13241" s="15" t="n">
        <f aca="false">IF(M13241&gt;Summary!$B$5,1,0)</f>
        <v>0</v>
      </c>
      <c r="T13241" s="16" t="n">
        <f aca="false">IF(Q13241="Overstocked",(G13241-Summary!$B$6*H13241)*J13241,0)</f>
        <v>0</v>
      </c>
    </row>
    <row r="13242" customFormat="false" ht="15" hidden="false" customHeight="false" outlineLevel="0" collapsed="false">
      <c r="A13242" s="0" t="s">
        <v>13340</v>
      </c>
      <c r="B13242" s="0" t="s">
        <v>95</v>
      </c>
      <c r="C13242" s="0" t="s">
        <v>104</v>
      </c>
      <c r="D13242" s="0" t="s">
        <v>79</v>
      </c>
      <c r="E13242" s="14" t="n">
        <v>45507</v>
      </c>
      <c r="F13242" s="14" t="n">
        <v>45510</v>
      </c>
      <c r="G13242" s="0" t="n">
        <v>481</v>
      </c>
      <c r="H13242" s="0" t="n">
        <v>146</v>
      </c>
      <c r="I13242" s="0" t="n">
        <v>272</v>
      </c>
      <c r="J13242" s="0" t="n">
        <v>850</v>
      </c>
      <c r="K13242" s="0" t="n">
        <v>992</v>
      </c>
      <c r="L13242" s="15" t="s">
        <v>82</v>
      </c>
      <c r="M13242" s="0" t="n">
        <v>3</v>
      </c>
      <c r="N13242" s="16" t="n">
        <f aca="false">I13242*K13242</f>
        <v>269824</v>
      </c>
      <c r="O13242" s="16" t="n">
        <f aca="false">I13242*(K13242-J13242)</f>
        <v>38624</v>
      </c>
      <c r="P13242" s="15" t="n">
        <f aca="false">K13242-J13242</f>
        <v>142</v>
      </c>
      <c r="Q13242" s="0" t="str">
        <f aca="false">IF(G13242=0,"Out of stock",IF(G13242&lt;H13242,"Understocked",IF(G13242&gt;Summary!$B$6*H13242,"Overstocked","Healthy")))</f>
        <v>Healthy</v>
      </c>
      <c r="R13242" s="0" t="str">
        <f aca="false">IF(I13242&gt;=Summary!$B$7,"Fast",IF(I13242&lt;Summary!$B$8,"Slow","Medium"))</f>
        <v>Fast</v>
      </c>
      <c r="S13242" s="15" t="n">
        <f aca="false">IF(M13242&gt;Summary!$B$5,1,0)</f>
        <v>0</v>
      </c>
      <c r="T13242" s="16" t="n">
        <f aca="false">IF(Q13242="Overstocked",(G13242-Summary!$B$6*H13242)*J13242,0)</f>
        <v>0</v>
      </c>
    </row>
    <row r="13243" customFormat="false" ht="15" hidden="false" customHeight="false" outlineLevel="0" collapsed="false">
      <c r="A13243" s="0" t="s">
        <v>13341</v>
      </c>
      <c r="B13243" s="0" t="s">
        <v>123</v>
      </c>
      <c r="C13243" s="0" t="s">
        <v>78</v>
      </c>
      <c r="D13243" s="0" t="s">
        <v>90</v>
      </c>
      <c r="E13243" s="14" t="n">
        <v>44969</v>
      </c>
      <c r="F13243" s="14" t="n">
        <v>44971</v>
      </c>
      <c r="G13243" s="0" t="n">
        <v>55</v>
      </c>
      <c r="H13243" s="0" t="n">
        <v>53</v>
      </c>
      <c r="I13243" s="0" t="n">
        <v>125</v>
      </c>
      <c r="J13243" s="0" t="n">
        <v>1287</v>
      </c>
      <c r="K13243" s="0" t="n">
        <v>1504</v>
      </c>
      <c r="L13243" s="15" t="s">
        <v>93</v>
      </c>
      <c r="M13243" s="0" t="n">
        <v>2</v>
      </c>
      <c r="N13243" s="16" t="n">
        <f aca="false">I13243*K13243</f>
        <v>188000</v>
      </c>
      <c r="O13243" s="16" t="n">
        <f aca="false">I13243*(K13243-J13243)</f>
        <v>27125</v>
      </c>
      <c r="P13243" s="15" t="n">
        <f aca="false">K13243-J13243</f>
        <v>217</v>
      </c>
      <c r="Q13243" s="0" t="str">
        <f aca="false">IF(G13243=0,"Out of stock",IF(G13243&lt;H13243,"Understocked",IF(G13243&gt;Summary!$B$6*H13243,"Overstocked","Healthy")))</f>
        <v>Healthy</v>
      </c>
      <c r="R13243" s="0" t="str">
        <f aca="false">IF(I13243&gt;=Summary!$B$7,"Fast",IF(I13243&lt;Summary!$B$8,"Slow","Medium"))</f>
        <v>Medium</v>
      </c>
      <c r="S13243" s="15" t="n">
        <f aca="false">IF(M13243&gt;Summary!$B$5,1,0)</f>
        <v>0</v>
      </c>
      <c r="T13243" s="16" t="n">
        <f aca="false">IF(Q13243="Overstocked",(G13243-Summary!$B$6*H13243)*J13243,0)</f>
        <v>0</v>
      </c>
    </row>
    <row r="13244" customFormat="false" ht="15" hidden="false" customHeight="false" outlineLevel="0" collapsed="false">
      <c r="A13244" s="0" t="s">
        <v>13342</v>
      </c>
      <c r="B13244" s="0" t="s">
        <v>115</v>
      </c>
      <c r="C13244" s="0" t="s">
        <v>78</v>
      </c>
      <c r="D13244" s="0" t="s">
        <v>79</v>
      </c>
      <c r="E13244" s="14" t="n">
        <v>45567</v>
      </c>
      <c r="F13244" s="14" t="n">
        <v>45574</v>
      </c>
      <c r="G13244" s="0" t="n">
        <v>241</v>
      </c>
      <c r="H13244" s="0" t="n">
        <v>121</v>
      </c>
      <c r="I13244" s="0" t="n">
        <v>126</v>
      </c>
      <c r="J13244" s="0" t="n">
        <v>1190</v>
      </c>
      <c r="K13244" s="0" t="n">
        <v>1400</v>
      </c>
      <c r="L13244" s="15" t="s">
        <v>93</v>
      </c>
      <c r="M13244" s="0" t="n">
        <v>7</v>
      </c>
      <c r="N13244" s="16" t="n">
        <f aca="false">I13244*K13244</f>
        <v>176400</v>
      </c>
      <c r="O13244" s="16" t="n">
        <f aca="false">I13244*(K13244-J13244)</f>
        <v>26460</v>
      </c>
      <c r="P13244" s="15" t="n">
        <f aca="false">K13244-J13244</f>
        <v>210</v>
      </c>
      <c r="Q13244" s="0" t="str">
        <f aca="false">IF(G13244=0,"Out of stock",IF(G13244&lt;H13244,"Understocked",IF(G13244&gt;Summary!$B$6*H13244,"Overstocked","Healthy")))</f>
        <v>Healthy</v>
      </c>
      <c r="R13244" s="0" t="str">
        <f aca="false">IF(I13244&gt;=Summary!$B$7,"Fast",IF(I13244&lt;Summary!$B$8,"Slow","Medium"))</f>
        <v>Medium</v>
      </c>
      <c r="S13244" s="15" t="n">
        <f aca="false">IF(M13244&gt;Summary!$B$5,1,0)</f>
        <v>0</v>
      </c>
      <c r="T13244" s="16" t="n">
        <f aca="false">IF(Q13244="Overstocked",(G13244-Summary!$B$6*H13244)*J13244,0)</f>
        <v>0</v>
      </c>
    </row>
    <row r="13245" customFormat="false" ht="15" hidden="false" customHeight="false" outlineLevel="0" collapsed="false">
      <c r="A13245" s="0" t="s">
        <v>13343</v>
      </c>
      <c r="B13245" s="0" t="s">
        <v>123</v>
      </c>
      <c r="C13245" s="0" t="s">
        <v>104</v>
      </c>
      <c r="D13245" s="0" t="s">
        <v>102</v>
      </c>
      <c r="E13245" s="14" t="n">
        <v>45642</v>
      </c>
      <c r="F13245" s="14" t="n">
        <v>45648</v>
      </c>
      <c r="G13245" s="0" t="n">
        <v>114</v>
      </c>
      <c r="H13245" s="0" t="n">
        <v>122</v>
      </c>
      <c r="I13245" s="0" t="n">
        <v>282</v>
      </c>
      <c r="J13245" s="0" t="n">
        <v>469</v>
      </c>
      <c r="K13245" s="0" t="n">
        <v>844</v>
      </c>
      <c r="L13245" s="15" t="s">
        <v>93</v>
      </c>
      <c r="M13245" s="0" t="n">
        <v>6</v>
      </c>
      <c r="N13245" s="16" t="n">
        <f aca="false">I13245*K13245</f>
        <v>238008</v>
      </c>
      <c r="O13245" s="16" t="n">
        <f aca="false">I13245*(K13245-J13245)</f>
        <v>105750</v>
      </c>
      <c r="P13245" s="15" t="n">
        <f aca="false">K13245-J13245</f>
        <v>375</v>
      </c>
      <c r="Q13245" s="0" t="str">
        <f aca="false">IF(G13245=0,"Out of stock",IF(G13245&lt;H13245,"Understocked",IF(G13245&gt;Summary!$B$6*H13245,"Overstocked","Healthy")))</f>
        <v>Understocked</v>
      </c>
      <c r="R13245" s="0" t="str">
        <f aca="false">IF(I13245&gt;=Summary!$B$7,"Fast",IF(I13245&lt;Summary!$B$8,"Slow","Medium"))</f>
        <v>Fast</v>
      </c>
      <c r="S13245" s="15" t="n">
        <f aca="false">IF(M13245&gt;Summary!$B$5,1,0)</f>
        <v>0</v>
      </c>
      <c r="T13245" s="16" t="n">
        <f aca="false">IF(Q13245="Overstocked",(G13245-Summary!$B$6*H13245)*J13245,0)</f>
        <v>0</v>
      </c>
    </row>
    <row r="13246" customFormat="false" ht="15" hidden="false" customHeight="false" outlineLevel="0" collapsed="false">
      <c r="A13246" s="0" t="s">
        <v>13344</v>
      </c>
      <c r="B13246" s="0" t="s">
        <v>107</v>
      </c>
      <c r="C13246" s="0" t="s">
        <v>104</v>
      </c>
      <c r="D13246" s="0" t="s">
        <v>86</v>
      </c>
      <c r="E13246" s="14" t="n">
        <v>45442</v>
      </c>
      <c r="F13246" s="14" t="n">
        <v>45450</v>
      </c>
      <c r="G13246" s="0" t="n">
        <v>53</v>
      </c>
      <c r="H13246" s="0" t="n">
        <v>135</v>
      </c>
      <c r="I13246" s="0" t="n">
        <v>104</v>
      </c>
      <c r="J13246" s="0" t="n">
        <v>1704</v>
      </c>
      <c r="K13246" s="0" t="n">
        <v>2168</v>
      </c>
      <c r="L13246" s="15" t="s">
        <v>93</v>
      </c>
      <c r="M13246" s="0" t="n">
        <v>8</v>
      </c>
      <c r="N13246" s="16" t="n">
        <f aca="false">I13246*K13246</f>
        <v>225472</v>
      </c>
      <c r="O13246" s="16" t="n">
        <f aca="false">I13246*(K13246-J13246)</f>
        <v>48256</v>
      </c>
      <c r="P13246" s="15" t="n">
        <f aca="false">K13246-J13246</f>
        <v>464</v>
      </c>
      <c r="Q13246" s="0" t="str">
        <f aca="false">IF(G13246=0,"Out of stock",IF(G13246&lt;H13246,"Understocked",IF(G13246&gt;Summary!$B$6*H13246,"Overstocked","Healthy")))</f>
        <v>Understocked</v>
      </c>
      <c r="R13246" s="0" t="str">
        <f aca="false">IF(I13246&gt;=Summary!$B$7,"Fast",IF(I13246&lt;Summary!$B$8,"Slow","Medium"))</f>
        <v>Medium</v>
      </c>
      <c r="S13246" s="15" t="n">
        <f aca="false">IF(M13246&gt;Summary!$B$5,1,0)</f>
        <v>1</v>
      </c>
      <c r="T13246" s="16" t="n">
        <f aca="false">IF(Q13246="Overstocked",(G13246-Summary!$B$6*H13246)*J13246,0)</f>
        <v>0</v>
      </c>
    </row>
    <row r="13247" customFormat="false" ht="15" hidden="false" customHeight="false" outlineLevel="0" collapsed="false">
      <c r="A13247" s="0" t="s">
        <v>13345</v>
      </c>
      <c r="B13247" s="0" t="s">
        <v>89</v>
      </c>
      <c r="C13247" s="0" t="s">
        <v>85</v>
      </c>
      <c r="D13247" s="0" t="s">
        <v>92</v>
      </c>
      <c r="E13247" s="14" t="n">
        <v>45341</v>
      </c>
      <c r="F13247" s="14" t="n">
        <v>45348</v>
      </c>
      <c r="G13247" s="0" t="n">
        <v>350</v>
      </c>
      <c r="H13247" s="0" t="n">
        <v>135</v>
      </c>
      <c r="I13247" s="0" t="n">
        <v>101</v>
      </c>
      <c r="J13247" s="0" t="n">
        <v>1803</v>
      </c>
      <c r="K13247" s="0" t="n">
        <v>2007</v>
      </c>
      <c r="L13247" s="15" t="s">
        <v>87</v>
      </c>
      <c r="M13247" s="0" t="n">
        <v>7</v>
      </c>
      <c r="N13247" s="16" t="n">
        <f aca="false">I13247*K13247</f>
        <v>202707</v>
      </c>
      <c r="O13247" s="16" t="n">
        <f aca="false">I13247*(K13247-J13247)</f>
        <v>20604</v>
      </c>
      <c r="P13247" s="15" t="n">
        <f aca="false">K13247-J13247</f>
        <v>204</v>
      </c>
      <c r="Q13247" s="0" t="str">
        <f aca="false">IF(G13247=0,"Out of stock",IF(G13247&lt;H13247,"Understocked",IF(G13247&gt;Summary!$B$6*H13247,"Overstocked","Healthy")))</f>
        <v>Healthy</v>
      </c>
      <c r="R13247" s="0" t="str">
        <f aca="false">IF(I13247&gt;=Summary!$B$7,"Fast",IF(I13247&lt;Summary!$B$8,"Slow","Medium"))</f>
        <v>Medium</v>
      </c>
      <c r="S13247" s="15" t="n">
        <f aca="false">IF(M13247&gt;Summary!$B$5,1,0)</f>
        <v>0</v>
      </c>
      <c r="T13247" s="16" t="n">
        <f aca="false">IF(Q13247="Overstocked",(G13247-Summary!$B$6*H13247)*J13247,0)</f>
        <v>0</v>
      </c>
    </row>
    <row r="13248" customFormat="false" ht="15" hidden="false" customHeight="false" outlineLevel="0" collapsed="false">
      <c r="A13248" s="0" t="s">
        <v>13346</v>
      </c>
      <c r="B13248" s="0" t="s">
        <v>107</v>
      </c>
      <c r="C13248" s="0" t="s">
        <v>78</v>
      </c>
      <c r="D13248" s="0" t="s">
        <v>102</v>
      </c>
      <c r="E13248" s="14" t="n">
        <v>45208</v>
      </c>
      <c r="F13248" s="14" t="n">
        <v>45212</v>
      </c>
      <c r="G13248" s="0" t="n">
        <v>157</v>
      </c>
      <c r="H13248" s="0" t="n">
        <v>58</v>
      </c>
      <c r="I13248" s="0" t="n">
        <v>145</v>
      </c>
      <c r="J13248" s="0" t="n">
        <v>383</v>
      </c>
      <c r="K13248" s="0" t="n">
        <v>839</v>
      </c>
      <c r="L13248" s="15" t="s">
        <v>97</v>
      </c>
      <c r="M13248" s="0" t="n">
        <v>4</v>
      </c>
      <c r="N13248" s="16" t="n">
        <f aca="false">I13248*K13248</f>
        <v>121655</v>
      </c>
      <c r="O13248" s="16" t="n">
        <f aca="false">I13248*(K13248-J13248)</f>
        <v>66120</v>
      </c>
      <c r="P13248" s="15" t="n">
        <f aca="false">K13248-J13248</f>
        <v>456</v>
      </c>
      <c r="Q13248" s="0" t="str">
        <f aca="false">IF(G13248=0,"Out of stock",IF(G13248&lt;H13248,"Understocked",IF(G13248&gt;Summary!$B$6*H13248,"Overstocked","Healthy")))</f>
        <v>Healthy</v>
      </c>
      <c r="R13248" s="0" t="str">
        <f aca="false">IF(I13248&gt;=Summary!$B$7,"Fast",IF(I13248&lt;Summary!$B$8,"Slow","Medium"))</f>
        <v>Medium</v>
      </c>
      <c r="S13248" s="15" t="n">
        <f aca="false">IF(M13248&gt;Summary!$B$5,1,0)</f>
        <v>0</v>
      </c>
      <c r="T13248" s="16" t="n">
        <f aca="false">IF(Q13248="Overstocked",(G13248-Summary!$B$6*H13248)*J13248,0)</f>
        <v>0</v>
      </c>
    </row>
    <row r="13249" customFormat="false" ht="15" hidden="false" customHeight="false" outlineLevel="0" collapsed="false">
      <c r="A13249" s="0" t="s">
        <v>13347</v>
      </c>
      <c r="B13249" s="0" t="s">
        <v>113</v>
      </c>
      <c r="C13249" s="0" t="s">
        <v>96</v>
      </c>
      <c r="D13249" s="0" t="s">
        <v>90</v>
      </c>
      <c r="E13249" s="14" t="n">
        <v>45598</v>
      </c>
      <c r="F13249" s="14" t="n">
        <v>45601</v>
      </c>
      <c r="G13249" s="0" t="n">
        <v>221</v>
      </c>
      <c r="H13249" s="0" t="n">
        <v>142</v>
      </c>
      <c r="I13249" s="0" t="n">
        <v>47</v>
      </c>
      <c r="J13249" s="0" t="n">
        <v>736</v>
      </c>
      <c r="K13249" s="0" t="n">
        <v>1209</v>
      </c>
      <c r="L13249" s="15" t="s">
        <v>82</v>
      </c>
      <c r="M13249" s="0" t="n">
        <v>3</v>
      </c>
      <c r="N13249" s="16" t="n">
        <f aca="false">I13249*K13249</f>
        <v>56823</v>
      </c>
      <c r="O13249" s="16" t="n">
        <f aca="false">I13249*(K13249-J13249)</f>
        <v>22231</v>
      </c>
      <c r="P13249" s="15" t="n">
        <f aca="false">K13249-J13249</f>
        <v>473</v>
      </c>
      <c r="Q13249" s="0" t="str">
        <f aca="false">IF(G13249=0,"Out of stock",IF(G13249&lt;H13249,"Understocked",IF(G13249&gt;Summary!$B$6*H13249,"Overstocked","Healthy")))</f>
        <v>Healthy</v>
      </c>
      <c r="R13249" s="0" t="str">
        <f aca="false">IF(I13249&gt;=Summary!$B$7,"Fast",IF(I13249&lt;Summary!$B$8,"Slow","Medium"))</f>
        <v>Slow</v>
      </c>
      <c r="S13249" s="15" t="n">
        <f aca="false">IF(M13249&gt;Summary!$B$5,1,0)</f>
        <v>0</v>
      </c>
      <c r="T13249" s="16" t="n">
        <f aca="false">IF(Q13249="Overstocked",(G13249-Summary!$B$6*H13249)*J13249,0)</f>
        <v>0</v>
      </c>
    </row>
    <row r="13250" customFormat="false" ht="15" hidden="false" customHeight="false" outlineLevel="0" collapsed="false">
      <c r="A13250" s="0" t="s">
        <v>13348</v>
      </c>
      <c r="B13250" s="0" t="s">
        <v>111</v>
      </c>
      <c r="C13250" s="0" t="s">
        <v>96</v>
      </c>
      <c r="D13250" s="0" t="s">
        <v>92</v>
      </c>
      <c r="E13250" s="14" t="n">
        <v>45313</v>
      </c>
      <c r="F13250" s="14" t="n">
        <v>45319</v>
      </c>
      <c r="G13250" s="0" t="n">
        <v>450</v>
      </c>
      <c r="H13250" s="0" t="n">
        <v>131</v>
      </c>
      <c r="I13250" s="0" t="n">
        <v>66</v>
      </c>
      <c r="J13250" s="0" t="n">
        <v>1021</v>
      </c>
      <c r="K13250" s="0" t="n">
        <v>1108</v>
      </c>
      <c r="L13250" s="15" t="s">
        <v>87</v>
      </c>
      <c r="M13250" s="0" t="n">
        <v>6</v>
      </c>
      <c r="N13250" s="16" t="n">
        <f aca="false">I13250*K13250</f>
        <v>73128</v>
      </c>
      <c r="O13250" s="16" t="n">
        <f aca="false">I13250*(K13250-J13250)</f>
        <v>5742</v>
      </c>
      <c r="P13250" s="15" t="n">
        <f aca="false">K13250-J13250</f>
        <v>87</v>
      </c>
      <c r="Q13250" s="0" t="str">
        <f aca="false">IF(G13250=0,"Out of stock",IF(G13250&lt;H13250,"Understocked",IF(G13250&gt;Summary!$B$6*H13250,"Overstocked","Healthy")))</f>
        <v>Healthy</v>
      </c>
      <c r="R13250" s="0" t="str">
        <f aca="false">IF(I13250&gt;=Summary!$B$7,"Fast",IF(I13250&lt;Summary!$B$8,"Slow","Medium"))</f>
        <v>Slow</v>
      </c>
      <c r="S13250" s="15" t="n">
        <f aca="false">IF(M13250&gt;Summary!$B$5,1,0)</f>
        <v>0</v>
      </c>
      <c r="T13250" s="16" t="n">
        <f aca="false">IF(Q13250="Overstocked",(G13250-Summary!$B$6*H13250)*J13250,0)</f>
        <v>0</v>
      </c>
    </row>
    <row r="13251" customFormat="false" ht="15" hidden="false" customHeight="false" outlineLevel="0" collapsed="false">
      <c r="A13251" s="0" t="s">
        <v>13349</v>
      </c>
      <c r="B13251" s="0" t="s">
        <v>111</v>
      </c>
      <c r="C13251" s="0" t="s">
        <v>104</v>
      </c>
      <c r="D13251" s="0" t="s">
        <v>79</v>
      </c>
      <c r="E13251" s="14" t="n">
        <v>45457</v>
      </c>
      <c r="F13251" s="14" t="n">
        <v>45462</v>
      </c>
      <c r="G13251" s="0" t="n">
        <v>193</v>
      </c>
      <c r="H13251" s="0" t="n">
        <v>51</v>
      </c>
      <c r="I13251" s="0" t="n">
        <v>172</v>
      </c>
      <c r="J13251" s="0" t="n">
        <v>1275</v>
      </c>
      <c r="K13251" s="0" t="n">
        <v>1646</v>
      </c>
      <c r="L13251" s="15" t="s">
        <v>97</v>
      </c>
      <c r="M13251" s="0" t="n">
        <v>5</v>
      </c>
      <c r="N13251" s="16" t="n">
        <f aca="false">I13251*K13251</f>
        <v>283112</v>
      </c>
      <c r="O13251" s="16" t="n">
        <f aca="false">I13251*(K13251-J13251)</f>
        <v>63812</v>
      </c>
      <c r="P13251" s="15" t="n">
        <f aca="false">K13251-J13251</f>
        <v>371</v>
      </c>
      <c r="Q13251" s="0" t="str">
        <f aca="false">IF(G13251=0,"Out of stock",IF(G13251&lt;H13251,"Understocked",IF(G13251&gt;Summary!$B$6*H13251,"Overstocked","Healthy")))</f>
        <v>Healthy</v>
      </c>
      <c r="R13251" s="0" t="str">
        <f aca="false">IF(I13251&gt;=Summary!$B$7,"Fast",IF(I13251&lt;Summary!$B$8,"Slow","Medium"))</f>
        <v>Medium</v>
      </c>
      <c r="S13251" s="15" t="n">
        <f aca="false">IF(M13251&gt;Summary!$B$5,1,0)</f>
        <v>0</v>
      </c>
      <c r="T13251" s="16" t="n">
        <f aca="false">IF(Q13251="Overstocked",(G13251-Summary!$B$6*H13251)*J13251,0)</f>
        <v>0</v>
      </c>
    </row>
    <row r="13252" customFormat="false" ht="15" hidden="false" customHeight="false" outlineLevel="0" collapsed="false">
      <c r="A13252" s="0" t="s">
        <v>13350</v>
      </c>
      <c r="B13252" s="0" t="s">
        <v>113</v>
      </c>
      <c r="C13252" s="0" t="s">
        <v>78</v>
      </c>
      <c r="D13252" s="0" t="s">
        <v>86</v>
      </c>
      <c r="E13252" s="14" t="n">
        <v>45084</v>
      </c>
      <c r="F13252" s="14" t="n">
        <v>45086</v>
      </c>
      <c r="G13252" s="0" t="n">
        <v>425</v>
      </c>
      <c r="H13252" s="0" t="n">
        <v>148</v>
      </c>
      <c r="I13252" s="0" t="n">
        <v>64</v>
      </c>
      <c r="J13252" s="0" t="n">
        <v>704</v>
      </c>
      <c r="K13252" s="0" t="n">
        <v>953</v>
      </c>
      <c r="L13252" s="15" t="s">
        <v>82</v>
      </c>
      <c r="M13252" s="0" t="n">
        <v>2</v>
      </c>
      <c r="N13252" s="16" t="n">
        <f aca="false">I13252*K13252</f>
        <v>60992</v>
      </c>
      <c r="O13252" s="16" t="n">
        <f aca="false">I13252*(K13252-J13252)</f>
        <v>15936</v>
      </c>
      <c r="P13252" s="15" t="n">
        <f aca="false">K13252-J13252</f>
        <v>249</v>
      </c>
      <c r="Q13252" s="0" t="str">
        <f aca="false">IF(G13252=0,"Out of stock",IF(G13252&lt;H13252,"Understocked",IF(G13252&gt;Summary!$B$6*H13252,"Overstocked","Healthy")))</f>
        <v>Healthy</v>
      </c>
      <c r="R13252" s="0" t="str">
        <f aca="false">IF(I13252&gt;=Summary!$B$7,"Fast",IF(I13252&lt;Summary!$B$8,"Slow","Medium"))</f>
        <v>Slow</v>
      </c>
      <c r="S13252" s="15" t="n">
        <f aca="false">IF(M13252&gt;Summary!$B$5,1,0)</f>
        <v>0</v>
      </c>
      <c r="T13252" s="16" t="n">
        <f aca="false">IF(Q13252="Overstocked",(G13252-Summary!$B$6*H13252)*J13252,0)</f>
        <v>0</v>
      </c>
    </row>
    <row r="13253" customFormat="false" ht="15" hidden="false" customHeight="false" outlineLevel="0" collapsed="false">
      <c r="A13253" s="0" t="s">
        <v>13351</v>
      </c>
      <c r="B13253" s="0" t="s">
        <v>113</v>
      </c>
      <c r="C13253" s="0" t="s">
        <v>85</v>
      </c>
      <c r="D13253" s="0" t="s">
        <v>92</v>
      </c>
      <c r="E13253" s="14" t="n">
        <v>45612</v>
      </c>
      <c r="F13253" s="14" t="n">
        <v>45613</v>
      </c>
      <c r="G13253" s="0" t="n">
        <v>109</v>
      </c>
      <c r="H13253" s="0" t="n">
        <v>102</v>
      </c>
      <c r="I13253" s="0" t="n">
        <v>259</v>
      </c>
      <c r="J13253" s="0" t="n">
        <v>1809</v>
      </c>
      <c r="K13253" s="0" t="n">
        <v>1959</v>
      </c>
      <c r="L13253" s="15" t="s">
        <v>87</v>
      </c>
      <c r="M13253" s="0" t="n">
        <v>1</v>
      </c>
      <c r="N13253" s="16" t="n">
        <f aca="false">I13253*K13253</f>
        <v>507381</v>
      </c>
      <c r="O13253" s="16" t="n">
        <f aca="false">I13253*(K13253-J13253)</f>
        <v>38850</v>
      </c>
      <c r="P13253" s="15" t="n">
        <f aca="false">K13253-J13253</f>
        <v>150</v>
      </c>
      <c r="Q13253" s="0" t="str">
        <f aca="false">IF(G13253=0,"Out of stock",IF(G13253&lt;H13253,"Understocked",IF(G13253&gt;Summary!$B$6*H13253,"Overstocked","Healthy")))</f>
        <v>Healthy</v>
      </c>
      <c r="R13253" s="0" t="str">
        <f aca="false">IF(I13253&gt;=Summary!$B$7,"Fast",IF(I13253&lt;Summary!$B$8,"Slow","Medium"))</f>
        <v>Fast</v>
      </c>
      <c r="S13253" s="15" t="n">
        <f aca="false">IF(M13253&gt;Summary!$B$5,1,0)</f>
        <v>0</v>
      </c>
      <c r="T13253" s="16" t="n">
        <f aca="false">IF(Q13253="Overstocked",(G13253-Summary!$B$6*H13253)*J13253,0)</f>
        <v>0</v>
      </c>
    </row>
    <row r="13254" customFormat="false" ht="15" hidden="false" customHeight="false" outlineLevel="0" collapsed="false">
      <c r="A13254" s="0" t="s">
        <v>13352</v>
      </c>
      <c r="B13254" s="0" t="s">
        <v>89</v>
      </c>
      <c r="C13254" s="0" t="s">
        <v>85</v>
      </c>
      <c r="D13254" s="0" t="s">
        <v>79</v>
      </c>
      <c r="E13254" s="14" t="n">
        <v>45107</v>
      </c>
      <c r="F13254" s="14" t="n">
        <v>45109</v>
      </c>
      <c r="G13254" s="0" t="n">
        <v>113</v>
      </c>
      <c r="H13254" s="0" t="n">
        <v>54</v>
      </c>
      <c r="I13254" s="0" t="n">
        <v>223</v>
      </c>
      <c r="J13254" s="0" t="n">
        <v>1166</v>
      </c>
      <c r="K13254" s="0" t="n">
        <v>1326</v>
      </c>
      <c r="L13254" s="15" t="s">
        <v>87</v>
      </c>
      <c r="M13254" s="0" t="n">
        <v>2</v>
      </c>
      <c r="N13254" s="16" t="n">
        <f aca="false">I13254*K13254</f>
        <v>295698</v>
      </c>
      <c r="O13254" s="16" t="n">
        <f aca="false">I13254*(K13254-J13254)</f>
        <v>35680</v>
      </c>
      <c r="P13254" s="15" t="n">
        <f aca="false">K13254-J13254</f>
        <v>160</v>
      </c>
      <c r="Q13254" s="0" t="str">
        <f aca="false">IF(G13254=0,"Out of stock",IF(G13254&lt;H13254,"Understocked",IF(G13254&gt;Summary!$B$6*H13254,"Overstocked","Healthy")))</f>
        <v>Healthy</v>
      </c>
      <c r="R13254" s="0" t="str">
        <f aca="false">IF(I13254&gt;=Summary!$B$7,"Fast",IF(I13254&lt;Summary!$B$8,"Slow","Medium"))</f>
        <v>Fast</v>
      </c>
      <c r="S13254" s="15" t="n">
        <f aca="false">IF(M13254&gt;Summary!$B$5,1,0)</f>
        <v>0</v>
      </c>
      <c r="T13254" s="16" t="n">
        <f aca="false">IF(Q13254="Overstocked",(G13254-Summary!$B$6*H13254)*J13254,0)</f>
        <v>0</v>
      </c>
    </row>
    <row r="13255" customFormat="false" ht="15" hidden="false" customHeight="false" outlineLevel="0" collapsed="false">
      <c r="A13255" s="0" t="s">
        <v>13353</v>
      </c>
      <c r="B13255" s="0" t="s">
        <v>77</v>
      </c>
      <c r="C13255" s="0" t="s">
        <v>96</v>
      </c>
      <c r="D13255" s="0" t="s">
        <v>79</v>
      </c>
      <c r="E13255" s="14" t="n">
        <v>45192</v>
      </c>
      <c r="F13255" s="14" t="n">
        <v>45199</v>
      </c>
      <c r="G13255" s="0" t="n">
        <v>153</v>
      </c>
      <c r="H13255" s="0" t="n">
        <v>108</v>
      </c>
      <c r="I13255" s="0" t="n">
        <v>206</v>
      </c>
      <c r="J13255" s="0" t="n">
        <v>668</v>
      </c>
      <c r="K13255" s="0" t="n">
        <v>1042</v>
      </c>
      <c r="L13255" s="15" t="s">
        <v>82</v>
      </c>
      <c r="M13255" s="0" t="n">
        <v>7</v>
      </c>
      <c r="N13255" s="16" t="n">
        <f aca="false">I13255*K13255</f>
        <v>214652</v>
      </c>
      <c r="O13255" s="16" t="n">
        <f aca="false">I13255*(K13255-J13255)</f>
        <v>77044</v>
      </c>
      <c r="P13255" s="15" t="n">
        <f aca="false">K13255-J13255</f>
        <v>374</v>
      </c>
      <c r="Q13255" s="0" t="str">
        <f aca="false">IF(G13255=0,"Out of stock",IF(G13255&lt;H13255,"Understocked",IF(G13255&gt;Summary!$B$6*H13255,"Overstocked","Healthy")))</f>
        <v>Healthy</v>
      </c>
      <c r="R13255" s="0" t="str">
        <f aca="false">IF(I13255&gt;=Summary!$B$7,"Fast",IF(I13255&lt;Summary!$B$8,"Slow","Medium"))</f>
        <v>Fast</v>
      </c>
      <c r="S13255" s="15" t="n">
        <f aca="false">IF(M13255&gt;Summary!$B$5,1,0)</f>
        <v>0</v>
      </c>
      <c r="T13255" s="16" t="n">
        <f aca="false">IF(Q13255="Overstocked",(G13255-Summary!$B$6*H13255)*J13255,0)</f>
        <v>0</v>
      </c>
    </row>
    <row r="13256" customFormat="false" ht="15" hidden="false" customHeight="false" outlineLevel="0" collapsed="false">
      <c r="A13256" s="0" t="s">
        <v>13354</v>
      </c>
      <c r="B13256" s="0" t="s">
        <v>111</v>
      </c>
      <c r="C13256" s="0" t="s">
        <v>85</v>
      </c>
      <c r="D13256" s="0" t="s">
        <v>79</v>
      </c>
      <c r="E13256" s="14" t="n">
        <v>45457</v>
      </c>
      <c r="F13256" s="14" t="n">
        <v>45458</v>
      </c>
      <c r="G13256" s="0" t="n">
        <v>466</v>
      </c>
      <c r="H13256" s="0" t="n">
        <v>131</v>
      </c>
      <c r="I13256" s="0" t="n">
        <v>133</v>
      </c>
      <c r="J13256" s="0" t="n">
        <v>654</v>
      </c>
      <c r="K13256" s="0" t="n">
        <v>897</v>
      </c>
      <c r="L13256" s="15" t="s">
        <v>82</v>
      </c>
      <c r="M13256" s="0" t="n">
        <v>1</v>
      </c>
      <c r="N13256" s="16" t="n">
        <f aca="false">I13256*K13256</f>
        <v>119301</v>
      </c>
      <c r="O13256" s="16" t="n">
        <f aca="false">I13256*(K13256-J13256)</f>
        <v>32319</v>
      </c>
      <c r="P13256" s="15" t="n">
        <f aca="false">K13256-J13256</f>
        <v>243</v>
      </c>
      <c r="Q13256" s="0" t="str">
        <f aca="false">IF(G13256=0,"Out of stock",IF(G13256&lt;H13256,"Understocked",IF(G13256&gt;Summary!$B$6*H13256,"Overstocked","Healthy")))</f>
        <v>Healthy</v>
      </c>
      <c r="R13256" s="0" t="str">
        <f aca="false">IF(I13256&gt;=Summary!$B$7,"Fast",IF(I13256&lt;Summary!$B$8,"Slow","Medium"))</f>
        <v>Medium</v>
      </c>
      <c r="S13256" s="15" t="n">
        <f aca="false">IF(M13256&gt;Summary!$B$5,1,0)</f>
        <v>0</v>
      </c>
      <c r="T13256" s="16" t="n">
        <f aca="false">IF(Q13256="Overstocked",(G13256-Summary!$B$6*H13256)*J13256,0)</f>
        <v>0</v>
      </c>
    </row>
    <row r="13257" customFormat="false" ht="15" hidden="false" customHeight="false" outlineLevel="0" collapsed="false">
      <c r="A13257" s="0" t="s">
        <v>13355</v>
      </c>
      <c r="B13257" s="0" t="s">
        <v>77</v>
      </c>
      <c r="C13257" s="0" t="s">
        <v>104</v>
      </c>
      <c r="D13257" s="0" t="s">
        <v>86</v>
      </c>
      <c r="E13257" s="14" t="n">
        <v>44960</v>
      </c>
      <c r="F13257" s="14" t="n">
        <v>44969</v>
      </c>
      <c r="G13257" s="0" t="n">
        <v>88</v>
      </c>
      <c r="H13257" s="0" t="n">
        <v>119</v>
      </c>
      <c r="I13257" s="0" t="n">
        <v>159</v>
      </c>
      <c r="J13257" s="0" t="n">
        <v>1813</v>
      </c>
      <c r="K13257" s="0" t="n">
        <v>1957</v>
      </c>
      <c r="L13257" s="15" t="s">
        <v>97</v>
      </c>
      <c r="M13257" s="0" t="n">
        <v>9</v>
      </c>
      <c r="N13257" s="16" t="n">
        <f aca="false">I13257*K13257</f>
        <v>311163</v>
      </c>
      <c r="O13257" s="16" t="n">
        <f aca="false">I13257*(K13257-J13257)</f>
        <v>22896</v>
      </c>
      <c r="P13257" s="15" t="n">
        <f aca="false">K13257-J13257</f>
        <v>144</v>
      </c>
      <c r="Q13257" s="0" t="str">
        <f aca="false">IF(G13257=0,"Out of stock",IF(G13257&lt;H13257,"Understocked",IF(G13257&gt;Summary!$B$6*H13257,"Overstocked","Healthy")))</f>
        <v>Understocked</v>
      </c>
      <c r="R13257" s="0" t="str">
        <f aca="false">IF(I13257&gt;=Summary!$B$7,"Fast",IF(I13257&lt;Summary!$B$8,"Slow","Medium"))</f>
        <v>Medium</v>
      </c>
      <c r="S13257" s="15" t="n">
        <f aca="false">IF(M13257&gt;Summary!$B$5,1,0)</f>
        <v>1</v>
      </c>
      <c r="T13257" s="16" t="n">
        <f aca="false">IF(Q13257="Overstocked",(G13257-Summary!$B$6*H13257)*J13257,0)</f>
        <v>0</v>
      </c>
    </row>
    <row r="13258" customFormat="false" ht="15" hidden="false" customHeight="false" outlineLevel="0" collapsed="false">
      <c r="A13258" s="0" t="s">
        <v>13356</v>
      </c>
      <c r="B13258" s="0" t="s">
        <v>95</v>
      </c>
      <c r="C13258" s="0" t="s">
        <v>85</v>
      </c>
      <c r="D13258" s="0" t="s">
        <v>86</v>
      </c>
      <c r="E13258" s="14" t="n">
        <v>45645</v>
      </c>
      <c r="F13258" s="14" t="n">
        <v>45652</v>
      </c>
      <c r="G13258" s="0" t="n">
        <v>12</v>
      </c>
      <c r="H13258" s="0" t="n">
        <v>123</v>
      </c>
      <c r="I13258" s="0" t="n">
        <v>159</v>
      </c>
      <c r="J13258" s="0" t="n">
        <v>243</v>
      </c>
      <c r="K13258" s="0" t="n">
        <v>394</v>
      </c>
      <c r="L13258" s="15" t="s">
        <v>97</v>
      </c>
      <c r="M13258" s="0" t="n">
        <v>7</v>
      </c>
      <c r="N13258" s="16" t="n">
        <f aca="false">I13258*K13258</f>
        <v>62646</v>
      </c>
      <c r="O13258" s="16" t="n">
        <f aca="false">I13258*(K13258-J13258)</f>
        <v>24009</v>
      </c>
      <c r="P13258" s="15" t="n">
        <f aca="false">K13258-J13258</f>
        <v>151</v>
      </c>
      <c r="Q13258" s="0" t="str">
        <f aca="false">IF(G13258=0,"Out of stock",IF(G13258&lt;H13258,"Understocked",IF(G13258&gt;Summary!$B$6*H13258,"Overstocked","Healthy")))</f>
        <v>Understocked</v>
      </c>
      <c r="R13258" s="0" t="str">
        <f aca="false">IF(I13258&gt;=Summary!$B$7,"Fast",IF(I13258&lt;Summary!$B$8,"Slow","Medium"))</f>
        <v>Medium</v>
      </c>
      <c r="S13258" s="15" t="n">
        <f aca="false">IF(M13258&gt;Summary!$B$5,1,0)</f>
        <v>0</v>
      </c>
      <c r="T13258" s="16" t="n">
        <f aca="false">IF(Q13258="Overstocked",(G13258-Summary!$B$6*H13258)*J13258,0)</f>
        <v>0</v>
      </c>
    </row>
    <row r="13259" customFormat="false" ht="15" hidden="false" customHeight="false" outlineLevel="0" collapsed="false">
      <c r="A13259" s="0" t="s">
        <v>13357</v>
      </c>
      <c r="B13259" s="0" t="s">
        <v>107</v>
      </c>
      <c r="C13259" s="0" t="s">
        <v>104</v>
      </c>
      <c r="D13259" s="0" t="s">
        <v>79</v>
      </c>
      <c r="E13259" s="14" t="n">
        <v>45349</v>
      </c>
      <c r="F13259" s="14" t="n">
        <v>45358</v>
      </c>
      <c r="G13259" s="0" t="n">
        <v>418</v>
      </c>
      <c r="H13259" s="0" t="n">
        <v>90</v>
      </c>
      <c r="I13259" s="0" t="n">
        <v>38</v>
      </c>
      <c r="J13259" s="0" t="n">
        <v>1557</v>
      </c>
      <c r="K13259" s="0" t="n">
        <v>1832</v>
      </c>
      <c r="L13259" s="15" t="s">
        <v>80</v>
      </c>
      <c r="M13259" s="0" t="n">
        <v>9</v>
      </c>
      <c r="N13259" s="16" t="n">
        <f aca="false">I13259*K13259</f>
        <v>69616</v>
      </c>
      <c r="O13259" s="16" t="n">
        <f aca="false">I13259*(K13259-J13259)</f>
        <v>10450</v>
      </c>
      <c r="P13259" s="15" t="n">
        <f aca="false">K13259-J13259</f>
        <v>275</v>
      </c>
      <c r="Q13259" s="0" t="str">
        <f aca="false">IF(G13259=0,"Out of stock",IF(G13259&lt;H13259,"Understocked",IF(G13259&gt;Summary!$B$6*H13259,"Overstocked","Healthy")))</f>
        <v>Overstocked</v>
      </c>
      <c r="R13259" s="0" t="str">
        <f aca="false">IF(I13259&gt;=Summary!$B$7,"Fast",IF(I13259&lt;Summary!$B$8,"Slow","Medium"))</f>
        <v>Slow</v>
      </c>
      <c r="S13259" s="15" t="n">
        <f aca="false">IF(M13259&gt;Summary!$B$5,1,0)</f>
        <v>1</v>
      </c>
      <c r="T13259" s="16" t="n">
        <f aca="false">IF(Q13259="Overstocked",(G13259-Summary!$B$6*H13259)*J13259,0)</f>
        <v>90306</v>
      </c>
    </row>
    <row r="13260" customFormat="false" ht="15" hidden="false" customHeight="false" outlineLevel="0" collapsed="false">
      <c r="A13260" s="0" t="s">
        <v>13358</v>
      </c>
      <c r="B13260" s="0" t="s">
        <v>89</v>
      </c>
      <c r="C13260" s="0" t="s">
        <v>78</v>
      </c>
      <c r="D13260" s="0" t="s">
        <v>90</v>
      </c>
      <c r="E13260" s="14" t="n">
        <v>45253</v>
      </c>
      <c r="F13260" s="14" t="n">
        <v>45262</v>
      </c>
      <c r="G13260" s="0" t="n">
        <v>304</v>
      </c>
      <c r="H13260" s="0" t="n">
        <v>101</v>
      </c>
      <c r="I13260" s="0" t="n">
        <v>138</v>
      </c>
      <c r="J13260" s="0" t="n">
        <v>271</v>
      </c>
      <c r="K13260" s="0" t="n">
        <v>504</v>
      </c>
      <c r="L13260" s="15" t="s">
        <v>93</v>
      </c>
      <c r="M13260" s="0" t="n">
        <v>9</v>
      </c>
      <c r="N13260" s="16" t="n">
        <f aca="false">I13260*K13260</f>
        <v>69552</v>
      </c>
      <c r="O13260" s="16" t="n">
        <f aca="false">I13260*(K13260-J13260)</f>
        <v>32154</v>
      </c>
      <c r="P13260" s="15" t="n">
        <f aca="false">K13260-J13260</f>
        <v>233</v>
      </c>
      <c r="Q13260" s="0" t="str">
        <f aca="false">IF(G13260=0,"Out of stock",IF(G13260&lt;H13260,"Understocked",IF(G13260&gt;Summary!$B$6*H13260,"Overstocked","Healthy")))</f>
        <v>Healthy</v>
      </c>
      <c r="R13260" s="0" t="str">
        <f aca="false">IF(I13260&gt;=Summary!$B$7,"Fast",IF(I13260&lt;Summary!$B$8,"Slow","Medium"))</f>
        <v>Medium</v>
      </c>
      <c r="S13260" s="15" t="n">
        <f aca="false">IF(M13260&gt;Summary!$B$5,1,0)</f>
        <v>1</v>
      </c>
      <c r="T13260" s="16" t="n">
        <f aca="false">IF(Q13260="Overstocked",(G13260-Summary!$B$6*H13260)*J13260,0)</f>
        <v>0</v>
      </c>
    </row>
    <row r="13261" customFormat="false" ht="15" hidden="false" customHeight="false" outlineLevel="0" collapsed="false">
      <c r="A13261" s="0" t="s">
        <v>13359</v>
      </c>
      <c r="B13261" s="0" t="s">
        <v>77</v>
      </c>
      <c r="C13261" s="0" t="s">
        <v>85</v>
      </c>
      <c r="D13261" s="0" t="s">
        <v>102</v>
      </c>
      <c r="E13261" s="14" t="n">
        <v>45125</v>
      </c>
      <c r="F13261" s="14" t="n">
        <v>45133</v>
      </c>
      <c r="G13261" s="0" t="n">
        <v>149</v>
      </c>
      <c r="H13261" s="0" t="n">
        <v>134</v>
      </c>
      <c r="I13261" s="0" t="n">
        <v>184</v>
      </c>
      <c r="J13261" s="0" t="n">
        <v>621</v>
      </c>
      <c r="K13261" s="0" t="n">
        <v>684</v>
      </c>
      <c r="L13261" s="15" t="s">
        <v>87</v>
      </c>
      <c r="M13261" s="0" t="n">
        <v>8</v>
      </c>
      <c r="N13261" s="16" t="n">
        <f aca="false">I13261*K13261</f>
        <v>125856</v>
      </c>
      <c r="O13261" s="16" t="n">
        <f aca="false">I13261*(K13261-J13261)</f>
        <v>11592</v>
      </c>
      <c r="P13261" s="15" t="n">
        <f aca="false">K13261-J13261</f>
        <v>63</v>
      </c>
      <c r="Q13261" s="0" t="str">
        <f aca="false">IF(G13261=0,"Out of stock",IF(G13261&lt;H13261,"Understocked",IF(G13261&gt;Summary!$B$6*H13261,"Overstocked","Healthy")))</f>
        <v>Healthy</v>
      </c>
      <c r="R13261" s="0" t="str">
        <f aca="false">IF(I13261&gt;=Summary!$B$7,"Fast",IF(I13261&lt;Summary!$B$8,"Slow","Medium"))</f>
        <v>Medium</v>
      </c>
      <c r="S13261" s="15" t="n">
        <f aca="false">IF(M13261&gt;Summary!$B$5,1,0)</f>
        <v>1</v>
      </c>
      <c r="T13261" s="16" t="n">
        <f aca="false">IF(Q13261="Overstocked",(G13261-Summary!$B$6*H13261)*J13261,0)</f>
        <v>0</v>
      </c>
    </row>
    <row r="13262" customFormat="false" ht="15" hidden="false" customHeight="false" outlineLevel="0" collapsed="false">
      <c r="A13262" s="0" t="s">
        <v>13360</v>
      </c>
      <c r="B13262" s="0" t="s">
        <v>115</v>
      </c>
      <c r="C13262" s="0" t="s">
        <v>78</v>
      </c>
      <c r="D13262" s="0" t="s">
        <v>90</v>
      </c>
      <c r="E13262" s="14" t="n">
        <v>45216</v>
      </c>
      <c r="F13262" s="14" t="n">
        <v>45221</v>
      </c>
      <c r="G13262" s="0" t="n">
        <v>310</v>
      </c>
      <c r="H13262" s="0" t="n">
        <v>56</v>
      </c>
      <c r="I13262" s="0" t="n">
        <v>49</v>
      </c>
      <c r="J13262" s="0" t="n">
        <v>1725</v>
      </c>
      <c r="K13262" s="0" t="n">
        <v>2019</v>
      </c>
      <c r="L13262" s="15" t="s">
        <v>97</v>
      </c>
      <c r="M13262" s="0" t="n">
        <v>5</v>
      </c>
      <c r="N13262" s="16" t="n">
        <f aca="false">I13262*K13262</f>
        <v>98931</v>
      </c>
      <c r="O13262" s="16" t="n">
        <f aca="false">I13262*(K13262-J13262)</f>
        <v>14406</v>
      </c>
      <c r="P13262" s="15" t="n">
        <f aca="false">K13262-J13262</f>
        <v>294</v>
      </c>
      <c r="Q13262" s="0" t="str">
        <f aca="false">IF(G13262=0,"Out of stock",IF(G13262&lt;H13262,"Understocked",IF(G13262&gt;Summary!$B$6*H13262,"Overstocked","Healthy")))</f>
        <v>Overstocked</v>
      </c>
      <c r="R13262" s="0" t="str">
        <f aca="false">IF(I13262&gt;=Summary!$B$7,"Fast",IF(I13262&lt;Summary!$B$8,"Slow","Medium"))</f>
        <v>Slow</v>
      </c>
      <c r="S13262" s="15" t="n">
        <f aca="false">IF(M13262&gt;Summary!$B$5,1,0)</f>
        <v>0</v>
      </c>
      <c r="T13262" s="16" t="n">
        <f aca="false">IF(Q13262="Overstocked",(G13262-Summary!$B$6*H13262)*J13262,0)</f>
        <v>148350</v>
      </c>
    </row>
    <row r="13263" customFormat="false" ht="15" hidden="false" customHeight="false" outlineLevel="0" collapsed="false">
      <c r="A13263" s="0" t="s">
        <v>13361</v>
      </c>
      <c r="B13263" s="0" t="s">
        <v>77</v>
      </c>
      <c r="C13263" s="0" t="s">
        <v>85</v>
      </c>
      <c r="D13263" s="0" t="s">
        <v>79</v>
      </c>
      <c r="E13263" s="14" t="n">
        <v>45470</v>
      </c>
      <c r="F13263" s="14" t="n">
        <v>45478</v>
      </c>
      <c r="G13263" s="0" t="n">
        <v>185</v>
      </c>
      <c r="H13263" s="0" t="n">
        <v>61</v>
      </c>
      <c r="I13263" s="0" t="n">
        <v>262</v>
      </c>
      <c r="J13263" s="0" t="n">
        <v>1973</v>
      </c>
      <c r="K13263" s="0" t="n">
        <v>2111</v>
      </c>
      <c r="L13263" s="15" t="s">
        <v>97</v>
      </c>
      <c r="M13263" s="0" t="n">
        <v>8</v>
      </c>
      <c r="N13263" s="16" t="n">
        <f aca="false">I13263*K13263</f>
        <v>553082</v>
      </c>
      <c r="O13263" s="16" t="n">
        <f aca="false">I13263*(K13263-J13263)</f>
        <v>36156</v>
      </c>
      <c r="P13263" s="15" t="n">
        <f aca="false">K13263-J13263</f>
        <v>138</v>
      </c>
      <c r="Q13263" s="0" t="str">
        <f aca="false">IF(G13263=0,"Out of stock",IF(G13263&lt;H13263,"Understocked",IF(G13263&gt;Summary!$B$6*H13263,"Overstocked","Healthy")))</f>
        <v>Healthy</v>
      </c>
      <c r="R13263" s="0" t="str">
        <f aca="false">IF(I13263&gt;=Summary!$B$7,"Fast",IF(I13263&lt;Summary!$B$8,"Slow","Medium"))</f>
        <v>Fast</v>
      </c>
      <c r="S13263" s="15" t="n">
        <f aca="false">IF(M13263&gt;Summary!$B$5,1,0)</f>
        <v>1</v>
      </c>
      <c r="T13263" s="16" t="n">
        <f aca="false">IF(Q13263="Overstocked",(G13263-Summary!$B$6*H13263)*J13263,0)</f>
        <v>0</v>
      </c>
    </row>
    <row r="13264" customFormat="false" ht="15" hidden="false" customHeight="false" outlineLevel="0" collapsed="false">
      <c r="A13264" s="0" t="s">
        <v>13362</v>
      </c>
      <c r="B13264" s="0" t="s">
        <v>115</v>
      </c>
      <c r="C13264" s="0" t="s">
        <v>96</v>
      </c>
      <c r="D13264" s="0" t="s">
        <v>86</v>
      </c>
      <c r="E13264" s="14" t="n">
        <v>45118</v>
      </c>
      <c r="F13264" s="14" t="n">
        <v>45119</v>
      </c>
      <c r="G13264" s="0" t="n">
        <v>161</v>
      </c>
      <c r="H13264" s="0" t="n">
        <v>149</v>
      </c>
      <c r="I13264" s="0" t="n">
        <v>68</v>
      </c>
      <c r="J13264" s="0" t="n">
        <v>1657</v>
      </c>
      <c r="K13264" s="0" t="n">
        <v>1994</v>
      </c>
      <c r="L13264" s="15" t="s">
        <v>82</v>
      </c>
      <c r="M13264" s="0" t="n">
        <v>1</v>
      </c>
      <c r="N13264" s="16" t="n">
        <f aca="false">I13264*K13264</f>
        <v>135592</v>
      </c>
      <c r="O13264" s="16" t="n">
        <f aca="false">I13264*(K13264-J13264)</f>
        <v>22916</v>
      </c>
      <c r="P13264" s="15" t="n">
        <f aca="false">K13264-J13264</f>
        <v>337</v>
      </c>
      <c r="Q13264" s="0" t="str">
        <f aca="false">IF(G13264=0,"Out of stock",IF(G13264&lt;H13264,"Understocked",IF(G13264&gt;Summary!$B$6*H13264,"Overstocked","Healthy")))</f>
        <v>Healthy</v>
      </c>
      <c r="R13264" s="0" t="str">
        <f aca="false">IF(I13264&gt;=Summary!$B$7,"Fast",IF(I13264&lt;Summary!$B$8,"Slow","Medium"))</f>
        <v>Slow</v>
      </c>
      <c r="S13264" s="15" t="n">
        <f aca="false">IF(M13264&gt;Summary!$B$5,1,0)</f>
        <v>0</v>
      </c>
      <c r="T13264" s="16" t="n">
        <f aca="false">IF(Q13264="Overstocked",(G13264-Summary!$B$6*H13264)*J13264,0)</f>
        <v>0</v>
      </c>
    </row>
    <row r="13265" customFormat="false" ht="15" hidden="false" customHeight="false" outlineLevel="0" collapsed="false">
      <c r="A13265" s="0" t="s">
        <v>13363</v>
      </c>
      <c r="B13265" s="0" t="s">
        <v>107</v>
      </c>
      <c r="C13265" s="0" t="s">
        <v>96</v>
      </c>
      <c r="D13265" s="0" t="s">
        <v>102</v>
      </c>
      <c r="E13265" s="14" t="n">
        <v>45282</v>
      </c>
      <c r="F13265" s="14" t="n">
        <v>45285</v>
      </c>
      <c r="G13265" s="0" t="n">
        <v>187</v>
      </c>
      <c r="H13265" s="0" t="n">
        <v>138</v>
      </c>
      <c r="I13265" s="0" t="n">
        <v>14</v>
      </c>
      <c r="J13265" s="0" t="n">
        <v>438</v>
      </c>
      <c r="K13265" s="0" t="n">
        <v>870</v>
      </c>
      <c r="L13265" s="15" t="s">
        <v>87</v>
      </c>
      <c r="M13265" s="0" t="n">
        <v>3</v>
      </c>
      <c r="N13265" s="16" t="n">
        <f aca="false">I13265*K13265</f>
        <v>12180</v>
      </c>
      <c r="O13265" s="16" t="n">
        <f aca="false">I13265*(K13265-J13265)</f>
        <v>6048</v>
      </c>
      <c r="P13265" s="15" t="n">
        <f aca="false">K13265-J13265</f>
        <v>432</v>
      </c>
      <c r="Q13265" s="0" t="str">
        <f aca="false">IF(G13265=0,"Out of stock",IF(G13265&lt;H13265,"Understocked",IF(G13265&gt;Summary!$B$6*H13265,"Overstocked","Healthy")))</f>
        <v>Healthy</v>
      </c>
      <c r="R13265" s="0" t="str">
        <f aca="false">IF(I13265&gt;=Summary!$B$7,"Fast",IF(I13265&lt;Summary!$B$8,"Slow","Medium"))</f>
        <v>Slow</v>
      </c>
      <c r="S13265" s="15" t="n">
        <f aca="false">IF(M13265&gt;Summary!$B$5,1,0)</f>
        <v>0</v>
      </c>
      <c r="T13265" s="16" t="n">
        <f aca="false">IF(Q13265="Overstocked",(G13265-Summary!$B$6*H13265)*J13265,0)</f>
        <v>0</v>
      </c>
    </row>
    <row r="13266" customFormat="false" ht="15" hidden="false" customHeight="false" outlineLevel="0" collapsed="false">
      <c r="A13266" s="0" t="s">
        <v>13364</v>
      </c>
      <c r="B13266" s="0" t="s">
        <v>107</v>
      </c>
      <c r="C13266" s="0" t="s">
        <v>96</v>
      </c>
      <c r="D13266" s="0" t="s">
        <v>92</v>
      </c>
      <c r="E13266" s="14" t="n">
        <v>45014</v>
      </c>
      <c r="F13266" s="14" t="n">
        <v>45019</v>
      </c>
      <c r="G13266" s="0" t="n">
        <v>104</v>
      </c>
      <c r="H13266" s="0" t="n">
        <v>115</v>
      </c>
      <c r="I13266" s="0" t="n">
        <v>188</v>
      </c>
      <c r="J13266" s="0" t="n">
        <v>1930</v>
      </c>
      <c r="K13266" s="0" t="n">
        <v>2280</v>
      </c>
      <c r="L13266" s="15" t="s">
        <v>87</v>
      </c>
      <c r="M13266" s="0" t="n">
        <v>5</v>
      </c>
      <c r="N13266" s="16" t="n">
        <f aca="false">I13266*K13266</f>
        <v>428640</v>
      </c>
      <c r="O13266" s="16" t="n">
        <f aca="false">I13266*(K13266-J13266)</f>
        <v>65800</v>
      </c>
      <c r="P13266" s="15" t="n">
        <f aca="false">K13266-J13266</f>
        <v>350</v>
      </c>
      <c r="Q13266" s="0" t="str">
        <f aca="false">IF(G13266=0,"Out of stock",IF(G13266&lt;H13266,"Understocked",IF(G13266&gt;Summary!$B$6*H13266,"Overstocked","Healthy")))</f>
        <v>Understocked</v>
      </c>
      <c r="R13266" s="0" t="str">
        <f aca="false">IF(I13266&gt;=Summary!$B$7,"Fast",IF(I13266&lt;Summary!$B$8,"Slow","Medium"))</f>
        <v>Medium</v>
      </c>
      <c r="S13266" s="15" t="n">
        <f aca="false">IF(M13266&gt;Summary!$B$5,1,0)</f>
        <v>0</v>
      </c>
      <c r="T13266" s="16" t="n">
        <f aca="false">IF(Q13266="Overstocked",(G13266-Summary!$B$6*H13266)*J13266,0)</f>
        <v>0</v>
      </c>
    </row>
    <row r="13267" customFormat="false" ht="15" hidden="false" customHeight="false" outlineLevel="0" collapsed="false">
      <c r="A13267" s="0" t="s">
        <v>13365</v>
      </c>
      <c r="B13267" s="0" t="s">
        <v>113</v>
      </c>
      <c r="C13267" s="0" t="s">
        <v>78</v>
      </c>
      <c r="D13267" s="0" t="s">
        <v>92</v>
      </c>
      <c r="E13267" s="14" t="n">
        <v>44993</v>
      </c>
      <c r="F13267" s="14" t="n">
        <v>44996</v>
      </c>
      <c r="G13267" s="0" t="n">
        <v>146</v>
      </c>
      <c r="H13267" s="0" t="n">
        <v>56</v>
      </c>
      <c r="I13267" s="0" t="n">
        <v>160</v>
      </c>
      <c r="J13267" s="0" t="n">
        <v>1675</v>
      </c>
      <c r="K13267" s="0" t="n">
        <v>2155</v>
      </c>
      <c r="L13267" s="15" t="s">
        <v>97</v>
      </c>
      <c r="M13267" s="0" t="n">
        <v>3</v>
      </c>
      <c r="N13267" s="16" t="n">
        <f aca="false">I13267*K13267</f>
        <v>344800</v>
      </c>
      <c r="O13267" s="16" t="n">
        <f aca="false">I13267*(K13267-J13267)</f>
        <v>76800</v>
      </c>
      <c r="P13267" s="15" t="n">
        <f aca="false">K13267-J13267</f>
        <v>480</v>
      </c>
      <c r="Q13267" s="0" t="str">
        <f aca="false">IF(G13267=0,"Out of stock",IF(G13267&lt;H13267,"Understocked",IF(G13267&gt;Summary!$B$6*H13267,"Overstocked","Healthy")))</f>
        <v>Healthy</v>
      </c>
      <c r="R13267" s="0" t="str">
        <f aca="false">IF(I13267&gt;=Summary!$B$7,"Fast",IF(I13267&lt;Summary!$B$8,"Slow","Medium"))</f>
        <v>Medium</v>
      </c>
      <c r="S13267" s="15" t="n">
        <f aca="false">IF(M13267&gt;Summary!$B$5,1,0)</f>
        <v>0</v>
      </c>
      <c r="T13267" s="16" t="n">
        <f aca="false">IF(Q13267="Overstocked",(G13267-Summary!$B$6*H13267)*J13267,0)</f>
        <v>0</v>
      </c>
    </row>
    <row r="13268" customFormat="false" ht="15" hidden="false" customHeight="false" outlineLevel="0" collapsed="false">
      <c r="A13268" s="0" t="s">
        <v>13366</v>
      </c>
      <c r="B13268" s="0" t="s">
        <v>101</v>
      </c>
      <c r="C13268" s="0" t="s">
        <v>85</v>
      </c>
      <c r="D13268" s="0" t="s">
        <v>86</v>
      </c>
      <c r="E13268" s="14" t="n">
        <v>45594</v>
      </c>
      <c r="F13268" s="14" t="n">
        <v>45604</v>
      </c>
      <c r="G13268" s="0" t="n">
        <v>403</v>
      </c>
      <c r="H13268" s="0" t="n">
        <v>84</v>
      </c>
      <c r="I13268" s="0" t="n">
        <v>114</v>
      </c>
      <c r="J13268" s="0" t="n">
        <v>888</v>
      </c>
      <c r="K13268" s="0" t="n">
        <v>1020</v>
      </c>
      <c r="L13268" s="15" t="s">
        <v>97</v>
      </c>
      <c r="M13268" s="0" t="n">
        <v>10</v>
      </c>
      <c r="N13268" s="16" t="n">
        <f aca="false">I13268*K13268</f>
        <v>116280</v>
      </c>
      <c r="O13268" s="16" t="n">
        <f aca="false">I13268*(K13268-J13268)</f>
        <v>15048</v>
      </c>
      <c r="P13268" s="15" t="n">
        <f aca="false">K13268-J13268</f>
        <v>132</v>
      </c>
      <c r="Q13268" s="0" t="str">
        <f aca="false">IF(G13268=0,"Out of stock",IF(G13268&lt;H13268,"Understocked",IF(G13268&gt;Summary!$B$6*H13268,"Overstocked","Healthy")))</f>
        <v>Overstocked</v>
      </c>
      <c r="R13268" s="0" t="str">
        <f aca="false">IF(I13268&gt;=Summary!$B$7,"Fast",IF(I13268&lt;Summary!$B$8,"Slow","Medium"))</f>
        <v>Medium</v>
      </c>
      <c r="S13268" s="15" t="n">
        <f aca="false">IF(M13268&gt;Summary!$B$5,1,0)</f>
        <v>1</v>
      </c>
      <c r="T13268" s="16" t="n">
        <f aca="false">IF(Q13268="Overstocked",(G13268-Summary!$B$6*H13268)*J13268,0)</f>
        <v>59496</v>
      </c>
    </row>
    <row r="13269" customFormat="false" ht="15" hidden="false" customHeight="false" outlineLevel="0" collapsed="false">
      <c r="A13269" s="0" t="s">
        <v>13367</v>
      </c>
      <c r="B13269" s="0" t="s">
        <v>84</v>
      </c>
      <c r="C13269" s="0" t="s">
        <v>78</v>
      </c>
      <c r="D13269" s="0" t="s">
        <v>90</v>
      </c>
      <c r="E13269" s="14" t="n">
        <v>45105</v>
      </c>
      <c r="F13269" s="14" t="n">
        <v>45108</v>
      </c>
      <c r="G13269" s="0" t="n">
        <v>41</v>
      </c>
      <c r="H13269" s="0" t="n">
        <v>140</v>
      </c>
      <c r="I13269" s="0" t="n">
        <v>21</v>
      </c>
      <c r="J13269" s="0" t="n">
        <v>619</v>
      </c>
      <c r="K13269" s="0" t="n">
        <v>1108</v>
      </c>
      <c r="L13269" s="15" t="s">
        <v>80</v>
      </c>
      <c r="M13269" s="0" t="n">
        <v>3</v>
      </c>
      <c r="N13269" s="16" t="n">
        <f aca="false">I13269*K13269</f>
        <v>23268</v>
      </c>
      <c r="O13269" s="16" t="n">
        <f aca="false">I13269*(K13269-J13269)</f>
        <v>10269</v>
      </c>
      <c r="P13269" s="15" t="n">
        <f aca="false">K13269-J13269</f>
        <v>489</v>
      </c>
      <c r="Q13269" s="0" t="str">
        <f aca="false">IF(G13269=0,"Out of stock",IF(G13269&lt;H13269,"Understocked",IF(G13269&gt;Summary!$B$6*H13269,"Overstocked","Healthy")))</f>
        <v>Understocked</v>
      </c>
      <c r="R13269" s="0" t="str">
        <f aca="false">IF(I13269&gt;=Summary!$B$7,"Fast",IF(I13269&lt;Summary!$B$8,"Slow","Medium"))</f>
        <v>Slow</v>
      </c>
      <c r="S13269" s="15" t="n">
        <f aca="false">IF(M13269&gt;Summary!$B$5,1,0)</f>
        <v>0</v>
      </c>
      <c r="T13269" s="16" t="n">
        <f aca="false">IF(Q13269="Overstocked",(G13269-Summary!$B$6*H13269)*J13269,0)</f>
        <v>0</v>
      </c>
    </row>
    <row r="13270" customFormat="false" ht="15" hidden="false" customHeight="false" outlineLevel="0" collapsed="false">
      <c r="A13270" s="0" t="s">
        <v>13368</v>
      </c>
      <c r="B13270" s="0" t="s">
        <v>111</v>
      </c>
      <c r="C13270" s="0" t="s">
        <v>96</v>
      </c>
      <c r="D13270" s="0" t="s">
        <v>102</v>
      </c>
      <c r="E13270" s="14" t="n">
        <v>44955</v>
      </c>
      <c r="F13270" s="14" t="n">
        <v>44965</v>
      </c>
      <c r="G13270" s="0" t="n">
        <v>183</v>
      </c>
      <c r="H13270" s="0" t="n">
        <v>135</v>
      </c>
      <c r="I13270" s="0" t="n">
        <v>170</v>
      </c>
      <c r="J13270" s="0" t="n">
        <v>1167</v>
      </c>
      <c r="K13270" s="0" t="n">
        <v>1510</v>
      </c>
      <c r="L13270" s="15" t="s">
        <v>93</v>
      </c>
      <c r="M13270" s="0" t="n">
        <v>10</v>
      </c>
      <c r="N13270" s="16" t="n">
        <f aca="false">I13270*K13270</f>
        <v>256700</v>
      </c>
      <c r="O13270" s="16" t="n">
        <f aca="false">I13270*(K13270-J13270)</f>
        <v>58310</v>
      </c>
      <c r="P13270" s="15" t="n">
        <f aca="false">K13270-J13270</f>
        <v>343</v>
      </c>
      <c r="Q13270" s="0" t="str">
        <f aca="false">IF(G13270=0,"Out of stock",IF(G13270&lt;H13270,"Understocked",IF(G13270&gt;Summary!$B$6*H13270,"Overstocked","Healthy")))</f>
        <v>Healthy</v>
      </c>
      <c r="R13270" s="0" t="str">
        <f aca="false">IF(I13270&gt;=Summary!$B$7,"Fast",IF(I13270&lt;Summary!$B$8,"Slow","Medium"))</f>
        <v>Medium</v>
      </c>
      <c r="S13270" s="15" t="n">
        <f aca="false">IF(M13270&gt;Summary!$B$5,1,0)</f>
        <v>1</v>
      </c>
      <c r="T13270" s="16" t="n">
        <f aca="false">IF(Q13270="Overstocked",(G13270-Summary!$B$6*H13270)*J13270,0)</f>
        <v>0</v>
      </c>
    </row>
    <row r="13271" customFormat="false" ht="15" hidden="false" customHeight="false" outlineLevel="0" collapsed="false">
      <c r="A13271" s="0" t="s">
        <v>13369</v>
      </c>
      <c r="B13271" s="0" t="s">
        <v>101</v>
      </c>
      <c r="C13271" s="0" t="s">
        <v>85</v>
      </c>
      <c r="D13271" s="0" t="s">
        <v>102</v>
      </c>
      <c r="E13271" s="14" t="n">
        <v>44933</v>
      </c>
      <c r="F13271" s="14" t="n">
        <v>44934</v>
      </c>
      <c r="G13271" s="0" t="n">
        <v>113</v>
      </c>
      <c r="H13271" s="0" t="n">
        <v>131</v>
      </c>
      <c r="I13271" s="0" t="n">
        <v>59</v>
      </c>
      <c r="J13271" s="0" t="n">
        <v>472</v>
      </c>
      <c r="K13271" s="0" t="n">
        <v>564</v>
      </c>
      <c r="L13271" s="15" t="s">
        <v>97</v>
      </c>
      <c r="M13271" s="0" t="n">
        <v>1</v>
      </c>
      <c r="N13271" s="16" t="n">
        <f aca="false">I13271*K13271</f>
        <v>33276</v>
      </c>
      <c r="O13271" s="16" t="n">
        <f aca="false">I13271*(K13271-J13271)</f>
        <v>5428</v>
      </c>
      <c r="P13271" s="15" t="n">
        <f aca="false">K13271-J13271</f>
        <v>92</v>
      </c>
      <c r="Q13271" s="0" t="str">
        <f aca="false">IF(G13271=0,"Out of stock",IF(G13271&lt;H13271,"Understocked",IF(G13271&gt;Summary!$B$6*H13271,"Overstocked","Healthy")))</f>
        <v>Understocked</v>
      </c>
      <c r="R13271" s="0" t="str">
        <f aca="false">IF(I13271&gt;=Summary!$B$7,"Fast",IF(I13271&lt;Summary!$B$8,"Slow","Medium"))</f>
        <v>Slow</v>
      </c>
      <c r="S13271" s="15" t="n">
        <f aca="false">IF(M13271&gt;Summary!$B$5,1,0)</f>
        <v>0</v>
      </c>
      <c r="T13271" s="16" t="n">
        <f aca="false">IF(Q13271="Overstocked",(G13271-Summary!$B$6*H13271)*J13271,0)</f>
        <v>0</v>
      </c>
    </row>
    <row r="13272" customFormat="false" ht="15" hidden="false" customHeight="false" outlineLevel="0" collapsed="false">
      <c r="A13272" s="0" t="s">
        <v>13370</v>
      </c>
      <c r="B13272" s="0" t="s">
        <v>95</v>
      </c>
      <c r="C13272" s="0" t="s">
        <v>104</v>
      </c>
      <c r="D13272" s="0" t="s">
        <v>102</v>
      </c>
      <c r="E13272" s="14" t="n">
        <v>45375</v>
      </c>
      <c r="F13272" s="14" t="n">
        <v>45377</v>
      </c>
      <c r="G13272" s="0" t="n">
        <v>240</v>
      </c>
      <c r="H13272" s="0" t="n">
        <v>144</v>
      </c>
      <c r="I13272" s="0" t="n">
        <v>62</v>
      </c>
      <c r="J13272" s="0" t="n">
        <v>689</v>
      </c>
      <c r="K13272" s="0" t="n">
        <v>1028</v>
      </c>
      <c r="L13272" s="15" t="s">
        <v>80</v>
      </c>
      <c r="M13272" s="0" t="n">
        <v>2</v>
      </c>
      <c r="N13272" s="16" t="n">
        <f aca="false">I13272*K13272</f>
        <v>63736</v>
      </c>
      <c r="O13272" s="16" t="n">
        <f aca="false">I13272*(K13272-J13272)</f>
        <v>21018</v>
      </c>
      <c r="P13272" s="15" t="n">
        <f aca="false">K13272-J13272</f>
        <v>339</v>
      </c>
      <c r="Q13272" s="0" t="str">
        <f aca="false">IF(G13272=0,"Out of stock",IF(G13272&lt;H13272,"Understocked",IF(G13272&gt;Summary!$B$6*H13272,"Overstocked","Healthy")))</f>
        <v>Healthy</v>
      </c>
      <c r="R13272" s="0" t="str">
        <f aca="false">IF(I13272&gt;=Summary!$B$7,"Fast",IF(I13272&lt;Summary!$B$8,"Slow","Medium"))</f>
        <v>Slow</v>
      </c>
      <c r="S13272" s="15" t="n">
        <f aca="false">IF(M13272&gt;Summary!$B$5,1,0)</f>
        <v>0</v>
      </c>
      <c r="T13272" s="16" t="n">
        <f aca="false">IF(Q13272="Overstocked",(G13272-Summary!$B$6*H13272)*J13272,0)</f>
        <v>0</v>
      </c>
    </row>
    <row r="13273" customFormat="false" ht="15" hidden="false" customHeight="false" outlineLevel="0" collapsed="false">
      <c r="A13273" s="0" t="s">
        <v>13371</v>
      </c>
      <c r="B13273" s="0" t="s">
        <v>115</v>
      </c>
      <c r="C13273" s="0" t="s">
        <v>96</v>
      </c>
      <c r="D13273" s="0" t="s">
        <v>92</v>
      </c>
      <c r="E13273" s="14" t="n">
        <v>45449</v>
      </c>
      <c r="F13273" s="14" t="n">
        <v>45452</v>
      </c>
      <c r="G13273" s="0" t="n">
        <v>6</v>
      </c>
      <c r="H13273" s="0" t="n">
        <v>136</v>
      </c>
      <c r="I13273" s="0" t="n">
        <v>275</v>
      </c>
      <c r="J13273" s="0" t="n">
        <v>222</v>
      </c>
      <c r="K13273" s="0" t="n">
        <v>305</v>
      </c>
      <c r="L13273" s="15" t="s">
        <v>82</v>
      </c>
      <c r="M13273" s="0" t="n">
        <v>3</v>
      </c>
      <c r="N13273" s="16" t="n">
        <f aca="false">I13273*K13273</f>
        <v>83875</v>
      </c>
      <c r="O13273" s="16" t="n">
        <f aca="false">I13273*(K13273-J13273)</f>
        <v>22825</v>
      </c>
      <c r="P13273" s="15" t="n">
        <f aca="false">K13273-J13273</f>
        <v>83</v>
      </c>
      <c r="Q13273" s="0" t="str">
        <f aca="false">IF(G13273=0,"Out of stock",IF(G13273&lt;H13273,"Understocked",IF(G13273&gt;Summary!$B$6*H13273,"Overstocked","Healthy")))</f>
        <v>Understocked</v>
      </c>
      <c r="R13273" s="0" t="str">
        <f aca="false">IF(I13273&gt;=Summary!$B$7,"Fast",IF(I13273&lt;Summary!$B$8,"Slow","Medium"))</f>
        <v>Fast</v>
      </c>
      <c r="S13273" s="15" t="n">
        <f aca="false">IF(M13273&gt;Summary!$B$5,1,0)</f>
        <v>0</v>
      </c>
      <c r="T13273" s="16" t="n">
        <f aca="false">IF(Q13273="Overstocked",(G13273-Summary!$B$6*H13273)*J13273,0)</f>
        <v>0</v>
      </c>
    </row>
    <row r="13274" customFormat="false" ht="15" hidden="false" customHeight="false" outlineLevel="0" collapsed="false">
      <c r="A13274" s="0" t="s">
        <v>13372</v>
      </c>
      <c r="B13274" s="0" t="s">
        <v>77</v>
      </c>
      <c r="C13274" s="0" t="s">
        <v>78</v>
      </c>
      <c r="D13274" s="0" t="s">
        <v>86</v>
      </c>
      <c r="E13274" s="14" t="n">
        <v>45429</v>
      </c>
      <c r="F13274" s="14" t="n">
        <v>45439</v>
      </c>
      <c r="G13274" s="0" t="n">
        <v>427</v>
      </c>
      <c r="H13274" s="0" t="n">
        <v>142</v>
      </c>
      <c r="I13274" s="0" t="n">
        <v>148</v>
      </c>
      <c r="J13274" s="0" t="n">
        <v>748</v>
      </c>
      <c r="K13274" s="0" t="n">
        <v>1004</v>
      </c>
      <c r="L13274" s="15" t="s">
        <v>87</v>
      </c>
      <c r="M13274" s="0" t="n">
        <v>10</v>
      </c>
      <c r="N13274" s="16" t="n">
        <f aca="false">I13274*K13274</f>
        <v>148592</v>
      </c>
      <c r="O13274" s="16" t="n">
        <f aca="false">I13274*(K13274-J13274)</f>
        <v>37888</v>
      </c>
      <c r="P13274" s="15" t="n">
        <f aca="false">K13274-J13274</f>
        <v>256</v>
      </c>
      <c r="Q13274" s="0" t="str">
        <f aca="false">IF(G13274=0,"Out of stock",IF(G13274&lt;H13274,"Understocked",IF(G13274&gt;Summary!$B$6*H13274,"Overstocked","Healthy")))</f>
        <v>Healthy</v>
      </c>
      <c r="R13274" s="0" t="str">
        <f aca="false">IF(I13274&gt;=Summary!$B$7,"Fast",IF(I13274&lt;Summary!$B$8,"Slow","Medium"))</f>
        <v>Medium</v>
      </c>
      <c r="S13274" s="15" t="n">
        <f aca="false">IF(M13274&gt;Summary!$B$5,1,0)</f>
        <v>1</v>
      </c>
      <c r="T13274" s="16" t="n">
        <f aca="false">IF(Q13274="Overstocked",(G13274-Summary!$B$6*H13274)*J13274,0)</f>
        <v>0</v>
      </c>
    </row>
    <row r="13275" customFormat="false" ht="15" hidden="false" customHeight="false" outlineLevel="0" collapsed="false">
      <c r="A13275" s="0" t="s">
        <v>13373</v>
      </c>
      <c r="B13275" s="0" t="s">
        <v>107</v>
      </c>
      <c r="C13275" s="0" t="s">
        <v>78</v>
      </c>
      <c r="D13275" s="0" t="s">
        <v>90</v>
      </c>
      <c r="E13275" s="14" t="n">
        <v>45612</v>
      </c>
      <c r="F13275" s="14" t="n">
        <v>45613</v>
      </c>
      <c r="G13275" s="0" t="n">
        <v>171</v>
      </c>
      <c r="H13275" s="0" t="n">
        <v>51</v>
      </c>
      <c r="I13275" s="0" t="n">
        <v>236</v>
      </c>
      <c r="J13275" s="0" t="n">
        <v>1621</v>
      </c>
      <c r="K13275" s="0" t="n">
        <v>2099</v>
      </c>
      <c r="L13275" s="15" t="s">
        <v>97</v>
      </c>
      <c r="M13275" s="0" t="n">
        <v>1</v>
      </c>
      <c r="N13275" s="16" t="n">
        <f aca="false">I13275*K13275</f>
        <v>495364</v>
      </c>
      <c r="O13275" s="16" t="n">
        <f aca="false">I13275*(K13275-J13275)</f>
        <v>112808</v>
      </c>
      <c r="P13275" s="15" t="n">
        <f aca="false">K13275-J13275</f>
        <v>478</v>
      </c>
      <c r="Q13275" s="0" t="str">
        <f aca="false">IF(G13275=0,"Out of stock",IF(G13275&lt;H13275,"Understocked",IF(G13275&gt;Summary!$B$6*H13275,"Overstocked","Healthy")))</f>
        <v>Healthy</v>
      </c>
      <c r="R13275" s="0" t="str">
        <f aca="false">IF(I13275&gt;=Summary!$B$7,"Fast",IF(I13275&lt;Summary!$B$8,"Slow","Medium"))</f>
        <v>Fast</v>
      </c>
      <c r="S13275" s="15" t="n">
        <f aca="false">IF(M13275&gt;Summary!$B$5,1,0)</f>
        <v>0</v>
      </c>
      <c r="T13275" s="16" t="n">
        <f aca="false">IF(Q13275="Overstocked",(G13275-Summary!$B$6*H13275)*J13275,0)</f>
        <v>0</v>
      </c>
    </row>
    <row r="13276" customFormat="false" ht="15" hidden="false" customHeight="false" outlineLevel="0" collapsed="false">
      <c r="A13276" s="0" t="s">
        <v>13374</v>
      </c>
      <c r="B13276" s="0" t="s">
        <v>123</v>
      </c>
      <c r="C13276" s="0" t="s">
        <v>85</v>
      </c>
      <c r="D13276" s="0" t="s">
        <v>102</v>
      </c>
      <c r="E13276" s="14" t="n">
        <v>45544</v>
      </c>
      <c r="F13276" s="14" t="n">
        <v>45547</v>
      </c>
      <c r="G13276" s="0" t="n">
        <v>346</v>
      </c>
      <c r="H13276" s="0" t="n">
        <v>89</v>
      </c>
      <c r="I13276" s="0" t="n">
        <v>19</v>
      </c>
      <c r="J13276" s="0" t="n">
        <v>1720</v>
      </c>
      <c r="K13276" s="0" t="n">
        <v>2188</v>
      </c>
      <c r="L13276" s="15" t="s">
        <v>82</v>
      </c>
      <c r="M13276" s="0" t="n">
        <v>3</v>
      </c>
      <c r="N13276" s="16" t="n">
        <f aca="false">I13276*K13276</f>
        <v>41572</v>
      </c>
      <c r="O13276" s="16" t="n">
        <f aca="false">I13276*(K13276-J13276)</f>
        <v>8892</v>
      </c>
      <c r="P13276" s="15" t="n">
        <f aca="false">K13276-J13276</f>
        <v>468</v>
      </c>
      <c r="Q13276" s="0" t="str">
        <f aca="false">IF(G13276=0,"Out of stock",IF(G13276&lt;H13276,"Understocked",IF(G13276&gt;Summary!$B$6*H13276,"Overstocked","Healthy")))</f>
        <v>Healthy</v>
      </c>
      <c r="R13276" s="0" t="str">
        <f aca="false">IF(I13276&gt;=Summary!$B$7,"Fast",IF(I13276&lt;Summary!$B$8,"Slow","Medium"))</f>
        <v>Slow</v>
      </c>
      <c r="S13276" s="15" t="n">
        <f aca="false">IF(M13276&gt;Summary!$B$5,1,0)</f>
        <v>0</v>
      </c>
      <c r="T13276" s="16" t="n">
        <f aca="false">IF(Q13276="Overstocked",(G13276-Summary!$B$6*H13276)*J13276,0)</f>
        <v>0</v>
      </c>
    </row>
    <row r="13277" customFormat="false" ht="15" hidden="false" customHeight="false" outlineLevel="0" collapsed="false">
      <c r="A13277" s="0" t="s">
        <v>13375</v>
      </c>
      <c r="B13277" s="0" t="s">
        <v>115</v>
      </c>
      <c r="C13277" s="0" t="s">
        <v>104</v>
      </c>
      <c r="D13277" s="0" t="s">
        <v>102</v>
      </c>
      <c r="E13277" s="14" t="n">
        <v>45025</v>
      </c>
      <c r="F13277" s="14" t="n">
        <v>45032</v>
      </c>
      <c r="G13277" s="0" t="n">
        <v>144</v>
      </c>
      <c r="H13277" s="0" t="n">
        <v>137</v>
      </c>
      <c r="I13277" s="0" t="n">
        <v>260</v>
      </c>
      <c r="J13277" s="0" t="n">
        <v>1288</v>
      </c>
      <c r="K13277" s="0" t="n">
        <v>1578</v>
      </c>
      <c r="L13277" s="15" t="s">
        <v>80</v>
      </c>
      <c r="M13277" s="0" t="n">
        <v>7</v>
      </c>
      <c r="N13277" s="16" t="n">
        <f aca="false">I13277*K13277</f>
        <v>410280</v>
      </c>
      <c r="O13277" s="16" t="n">
        <f aca="false">I13277*(K13277-J13277)</f>
        <v>75400</v>
      </c>
      <c r="P13277" s="15" t="n">
        <f aca="false">K13277-J13277</f>
        <v>290</v>
      </c>
      <c r="Q13277" s="0" t="str">
        <f aca="false">IF(G13277=0,"Out of stock",IF(G13277&lt;H13277,"Understocked",IF(G13277&gt;Summary!$B$6*H13277,"Overstocked","Healthy")))</f>
        <v>Healthy</v>
      </c>
      <c r="R13277" s="0" t="str">
        <f aca="false">IF(I13277&gt;=Summary!$B$7,"Fast",IF(I13277&lt;Summary!$B$8,"Slow","Medium"))</f>
        <v>Fast</v>
      </c>
      <c r="S13277" s="15" t="n">
        <f aca="false">IF(M13277&gt;Summary!$B$5,1,0)</f>
        <v>0</v>
      </c>
      <c r="T13277" s="16" t="n">
        <f aca="false">IF(Q13277="Overstocked",(G13277-Summary!$B$6*H13277)*J13277,0)</f>
        <v>0</v>
      </c>
    </row>
    <row r="13278" customFormat="false" ht="15" hidden="false" customHeight="false" outlineLevel="0" collapsed="false">
      <c r="A13278" s="0" t="s">
        <v>13376</v>
      </c>
      <c r="B13278" s="0" t="s">
        <v>107</v>
      </c>
      <c r="C13278" s="0" t="s">
        <v>78</v>
      </c>
      <c r="D13278" s="0" t="s">
        <v>90</v>
      </c>
      <c r="E13278" s="14" t="n">
        <v>45551</v>
      </c>
      <c r="F13278" s="14" t="n">
        <v>45559</v>
      </c>
      <c r="G13278" s="0" t="n">
        <v>208</v>
      </c>
      <c r="H13278" s="0" t="n">
        <v>137</v>
      </c>
      <c r="I13278" s="0" t="n">
        <v>198</v>
      </c>
      <c r="J13278" s="0" t="n">
        <v>1404</v>
      </c>
      <c r="K13278" s="0" t="n">
        <v>1528</v>
      </c>
      <c r="L13278" s="15" t="s">
        <v>93</v>
      </c>
      <c r="M13278" s="0" t="n">
        <v>8</v>
      </c>
      <c r="N13278" s="16" t="n">
        <f aca="false">I13278*K13278</f>
        <v>302544</v>
      </c>
      <c r="O13278" s="16" t="n">
        <f aca="false">I13278*(K13278-J13278)</f>
        <v>24552</v>
      </c>
      <c r="P13278" s="15" t="n">
        <f aca="false">K13278-J13278</f>
        <v>124</v>
      </c>
      <c r="Q13278" s="0" t="str">
        <f aca="false">IF(G13278=0,"Out of stock",IF(G13278&lt;H13278,"Understocked",IF(G13278&gt;Summary!$B$6*H13278,"Overstocked","Healthy")))</f>
        <v>Healthy</v>
      </c>
      <c r="R13278" s="0" t="str">
        <f aca="false">IF(I13278&gt;=Summary!$B$7,"Fast",IF(I13278&lt;Summary!$B$8,"Slow","Medium"))</f>
        <v>Medium</v>
      </c>
      <c r="S13278" s="15" t="n">
        <f aca="false">IF(M13278&gt;Summary!$B$5,1,0)</f>
        <v>1</v>
      </c>
      <c r="T13278" s="16" t="n">
        <f aca="false">IF(Q13278="Overstocked",(G13278-Summary!$B$6*H13278)*J13278,0)</f>
        <v>0</v>
      </c>
    </row>
    <row r="13279" customFormat="false" ht="15" hidden="false" customHeight="false" outlineLevel="0" collapsed="false">
      <c r="A13279" s="0" t="s">
        <v>13377</v>
      </c>
      <c r="B13279" s="0" t="s">
        <v>84</v>
      </c>
      <c r="C13279" s="0" t="s">
        <v>78</v>
      </c>
      <c r="D13279" s="0" t="s">
        <v>79</v>
      </c>
      <c r="E13279" s="14" t="n">
        <v>44965</v>
      </c>
      <c r="F13279" s="14" t="n">
        <v>44966</v>
      </c>
      <c r="G13279" s="0" t="n">
        <v>26</v>
      </c>
      <c r="H13279" s="0" t="n">
        <v>106</v>
      </c>
      <c r="I13279" s="0" t="n">
        <v>103</v>
      </c>
      <c r="J13279" s="0" t="n">
        <v>581</v>
      </c>
      <c r="K13279" s="0" t="n">
        <v>746</v>
      </c>
      <c r="L13279" s="15" t="s">
        <v>82</v>
      </c>
      <c r="M13279" s="0" t="n">
        <v>1</v>
      </c>
      <c r="N13279" s="16" t="n">
        <f aca="false">I13279*K13279</f>
        <v>76838</v>
      </c>
      <c r="O13279" s="16" t="n">
        <f aca="false">I13279*(K13279-J13279)</f>
        <v>16995</v>
      </c>
      <c r="P13279" s="15" t="n">
        <f aca="false">K13279-J13279</f>
        <v>165</v>
      </c>
      <c r="Q13279" s="0" t="str">
        <f aca="false">IF(G13279=0,"Out of stock",IF(G13279&lt;H13279,"Understocked",IF(G13279&gt;Summary!$B$6*H13279,"Overstocked","Healthy")))</f>
        <v>Understocked</v>
      </c>
      <c r="R13279" s="0" t="str">
        <f aca="false">IF(I13279&gt;=Summary!$B$7,"Fast",IF(I13279&lt;Summary!$B$8,"Slow","Medium"))</f>
        <v>Medium</v>
      </c>
      <c r="S13279" s="15" t="n">
        <f aca="false">IF(M13279&gt;Summary!$B$5,1,0)</f>
        <v>0</v>
      </c>
      <c r="T13279" s="16" t="n">
        <f aca="false">IF(Q13279="Overstocked",(G13279-Summary!$B$6*H13279)*J13279,0)</f>
        <v>0</v>
      </c>
    </row>
    <row r="13280" customFormat="false" ht="15" hidden="false" customHeight="false" outlineLevel="0" collapsed="false">
      <c r="A13280" s="0" t="s">
        <v>13378</v>
      </c>
      <c r="B13280" s="0" t="s">
        <v>89</v>
      </c>
      <c r="C13280" s="0" t="s">
        <v>78</v>
      </c>
      <c r="D13280" s="0" t="s">
        <v>102</v>
      </c>
      <c r="E13280" s="14" t="n">
        <v>45555</v>
      </c>
      <c r="F13280" s="14" t="n">
        <v>45562</v>
      </c>
      <c r="G13280" s="0" t="n">
        <v>99</v>
      </c>
      <c r="H13280" s="0" t="n">
        <v>67</v>
      </c>
      <c r="I13280" s="0" t="n">
        <v>257</v>
      </c>
      <c r="J13280" s="0" t="n">
        <v>1038</v>
      </c>
      <c r="K13280" s="0" t="n">
        <v>1448</v>
      </c>
      <c r="L13280" s="15" t="s">
        <v>82</v>
      </c>
      <c r="M13280" s="0" t="n">
        <v>7</v>
      </c>
      <c r="N13280" s="16" t="n">
        <f aca="false">I13280*K13280</f>
        <v>372136</v>
      </c>
      <c r="O13280" s="16" t="n">
        <f aca="false">I13280*(K13280-J13280)</f>
        <v>105370</v>
      </c>
      <c r="P13280" s="15" t="n">
        <f aca="false">K13280-J13280</f>
        <v>410</v>
      </c>
      <c r="Q13280" s="0" t="str">
        <f aca="false">IF(G13280=0,"Out of stock",IF(G13280&lt;H13280,"Understocked",IF(G13280&gt;Summary!$B$6*H13280,"Overstocked","Healthy")))</f>
        <v>Healthy</v>
      </c>
      <c r="R13280" s="0" t="str">
        <f aca="false">IF(I13280&gt;=Summary!$B$7,"Fast",IF(I13280&lt;Summary!$B$8,"Slow","Medium"))</f>
        <v>Fast</v>
      </c>
      <c r="S13280" s="15" t="n">
        <f aca="false">IF(M13280&gt;Summary!$B$5,1,0)</f>
        <v>0</v>
      </c>
      <c r="T13280" s="16" t="n">
        <f aca="false">IF(Q13280="Overstocked",(G13280-Summary!$B$6*H13280)*J13280,0)</f>
        <v>0</v>
      </c>
    </row>
    <row r="13281" customFormat="false" ht="15" hidden="false" customHeight="false" outlineLevel="0" collapsed="false">
      <c r="A13281" s="0" t="s">
        <v>13379</v>
      </c>
      <c r="B13281" s="0" t="s">
        <v>101</v>
      </c>
      <c r="C13281" s="0" t="s">
        <v>104</v>
      </c>
      <c r="D13281" s="0" t="s">
        <v>92</v>
      </c>
      <c r="E13281" s="14" t="n">
        <v>44993</v>
      </c>
      <c r="F13281" s="14" t="n">
        <v>44996</v>
      </c>
      <c r="G13281" s="0" t="n">
        <v>288</v>
      </c>
      <c r="H13281" s="0" t="n">
        <v>75</v>
      </c>
      <c r="I13281" s="0" t="n">
        <v>264</v>
      </c>
      <c r="J13281" s="0" t="n">
        <v>1392</v>
      </c>
      <c r="K13281" s="0" t="n">
        <v>1705</v>
      </c>
      <c r="L13281" s="15" t="s">
        <v>87</v>
      </c>
      <c r="M13281" s="0" t="n">
        <v>3</v>
      </c>
      <c r="N13281" s="16" t="n">
        <f aca="false">I13281*K13281</f>
        <v>450120</v>
      </c>
      <c r="O13281" s="16" t="n">
        <f aca="false">I13281*(K13281-J13281)</f>
        <v>82632</v>
      </c>
      <c r="P13281" s="15" t="n">
        <f aca="false">K13281-J13281</f>
        <v>313</v>
      </c>
      <c r="Q13281" s="0" t="str">
        <f aca="false">IF(G13281=0,"Out of stock",IF(G13281&lt;H13281,"Understocked",IF(G13281&gt;Summary!$B$6*H13281,"Overstocked","Healthy")))</f>
        <v>Healthy</v>
      </c>
      <c r="R13281" s="0" t="str">
        <f aca="false">IF(I13281&gt;=Summary!$B$7,"Fast",IF(I13281&lt;Summary!$B$8,"Slow","Medium"))</f>
        <v>Fast</v>
      </c>
      <c r="S13281" s="15" t="n">
        <f aca="false">IF(M13281&gt;Summary!$B$5,1,0)</f>
        <v>0</v>
      </c>
      <c r="T13281" s="16" t="n">
        <f aca="false">IF(Q13281="Overstocked",(G13281-Summary!$B$6*H13281)*J13281,0)</f>
        <v>0</v>
      </c>
    </row>
    <row r="13282" customFormat="false" ht="15" hidden="false" customHeight="false" outlineLevel="0" collapsed="false">
      <c r="A13282" s="0" t="s">
        <v>13380</v>
      </c>
      <c r="B13282" s="0" t="s">
        <v>107</v>
      </c>
      <c r="C13282" s="0" t="s">
        <v>96</v>
      </c>
      <c r="D13282" s="0" t="s">
        <v>90</v>
      </c>
      <c r="E13282" s="14" t="n">
        <v>45639</v>
      </c>
      <c r="F13282" s="14" t="n">
        <v>45649</v>
      </c>
      <c r="G13282" s="0" t="n">
        <v>377</v>
      </c>
      <c r="H13282" s="0" t="n">
        <v>91</v>
      </c>
      <c r="I13282" s="0" t="n">
        <v>161</v>
      </c>
      <c r="J13282" s="0" t="n">
        <v>1781</v>
      </c>
      <c r="K13282" s="0" t="n">
        <v>2259</v>
      </c>
      <c r="L13282" s="15" t="s">
        <v>82</v>
      </c>
      <c r="M13282" s="0" t="n">
        <v>10</v>
      </c>
      <c r="N13282" s="16" t="n">
        <f aca="false">I13282*K13282</f>
        <v>363699</v>
      </c>
      <c r="O13282" s="16" t="n">
        <f aca="false">I13282*(K13282-J13282)</f>
        <v>76958</v>
      </c>
      <c r="P13282" s="15" t="n">
        <f aca="false">K13282-J13282</f>
        <v>478</v>
      </c>
      <c r="Q13282" s="0" t="str">
        <f aca="false">IF(G13282=0,"Out of stock",IF(G13282&lt;H13282,"Understocked",IF(G13282&gt;Summary!$B$6*H13282,"Overstocked","Healthy")))</f>
        <v>Overstocked</v>
      </c>
      <c r="R13282" s="0" t="str">
        <f aca="false">IF(I13282&gt;=Summary!$B$7,"Fast",IF(I13282&lt;Summary!$B$8,"Slow","Medium"))</f>
        <v>Medium</v>
      </c>
      <c r="S13282" s="15" t="n">
        <f aca="false">IF(M13282&gt;Summary!$B$5,1,0)</f>
        <v>1</v>
      </c>
      <c r="T13282" s="16" t="n">
        <f aca="false">IF(Q13282="Overstocked",(G13282-Summary!$B$6*H13282)*J13282,0)</f>
        <v>23153</v>
      </c>
    </row>
    <row r="13283" customFormat="false" ht="15" hidden="false" customHeight="false" outlineLevel="0" collapsed="false">
      <c r="A13283" s="0" t="s">
        <v>13381</v>
      </c>
      <c r="B13283" s="0" t="s">
        <v>113</v>
      </c>
      <c r="C13283" s="0" t="s">
        <v>104</v>
      </c>
      <c r="D13283" s="0" t="s">
        <v>79</v>
      </c>
      <c r="E13283" s="14" t="n">
        <v>45184</v>
      </c>
      <c r="F13283" s="14" t="n">
        <v>45186</v>
      </c>
      <c r="G13283" s="0" t="n">
        <v>140</v>
      </c>
      <c r="H13283" s="0" t="n">
        <v>83</v>
      </c>
      <c r="I13283" s="0" t="n">
        <v>298</v>
      </c>
      <c r="J13283" s="0" t="n">
        <v>1510</v>
      </c>
      <c r="K13283" s="0" t="n">
        <v>1880</v>
      </c>
      <c r="L13283" s="15" t="s">
        <v>82</v>
      </c>
      <c r="M13283" s="0" t="n">
        <v>2</v>
      </c>
      <c r="N13283" s="16" t="n">
        <f aca="false">I13283*K13283</f>
        <v>560240</v>
      </c>
      <c r="O13283" s="16" t="n">
        <f aca="false">I13283*(K13283-J13283)</f>
        <v>110260</v>
      </c>
      <c r="P13283" s="15" t="n">
        <f aca="false">K13283-J13283</f>
        <v>370</v>
      </c>
      <c r="Q13283" s="0" t="str">
        <f aca="false">IF(G13283=0,"Out of stock",IF(G13283&lt;H13283,"Understocked",IF(G13283&gt;Summary!$B$6*H13283,"Overstocked","Healthy")))</f>
        <v>Healthy</v>
      </c>
      <c r="R13283" s="0" t="str">
        <f aca="false">IF(I13283&gt;=Summary!$B$7,"Fast",IF(I13283&lt;Summary!$B$8,"Slow","Medium"))</f>
        <v>Fast</v>
      </c>
      <c r="S13283" s="15" t="n">
        <f aca="false">IF(M13283&gt;Summary!$B$5,1,0)</f>
        <v>0</v>
      </c>
      <c r="T13283" s="16" t="n">
        <f aca="false">IF(Q13283="Overstocked",(G13283-Summary!$B$6*H13283)*J13283,0)</f>
        <v>0</v>
      </c>
    </row>
    <row r="13284" customFormat="false" ht="15" hidden="false" customHeight="false" outlineLevel="0" collapsed="false">
      <c r="A13284" s="0" t="s">
        <v>13382</v>
      </c>
      <c r="B13284" s="0" t="s">
        <v>123</v>
      </c>
      <c r="C13284" s="0" t="s">
        <v>96</v>
      </c>
      <c r="D13284" s="0" t="s">
        <v>102</v>
      </c>
      <c r="E13284" s="14" t="n">
        <v>45597</v>
      </c>
      <c r="F13284" s="14" t="n">
        <v>45605</v>
      </c>
      <c r="G13284" s="0" t="n">
        <v>60</v>
      </c>
      <c r="H13284" s="0" t="n">
        <v>57</v>
      </c>
      <c r="I13284" s="0" t="n">
        <v>90</v>
      </c>
      <c r="J13284" s="0" t="n">
        <v>1691</v>
      </c>
      <c r="K13284" s="0" t="n">
        <v>1964</v>
      </c>
      <c r="L13284" s="15" t="s">
        <v>97</v>
      </c>
      <c r="M13284" s="0" t="n">
        <v>8</v>
      </c>
      <c r="N13284" s="16" t="n">
        <f aca="false">I13284*K13284</f>
        <v>176760</v>
      </c>
      <c r="O13284" s="16" t="n">
        <f aca="false">I13284*(K13284-J13284)</f>
        <v>24570</v>
      </c>
      <c r="P13284" s="15" t="n">
        <f aca="false">K13284-J13284</f>
        <v>273</v>
      </c>
      <c r="Q13284" s="0" t="str">
        <f aca="false">IF(G13284=0,"Out of stock",IF(G13284&lt;H13284,"Understocked",IF(G13284&gt;Summary!$B$6*H13284,"Overstocked","Healthy")))</f>
        <v>Healthy</v>
      </c>
      <c r="R13284" s="0" t="str">
        <f aca="false">IF(I13284&gt;=Summary!$B$7,"Fast",IF(I13284&lt;Summary!$B$8,"Slow","Medium"))</f>
        <v>Slow</v>
      </c>
      <c r="S13284" s="15" t="n">
        <f aca="false">IF(M13284&gt;Summary!$B$5,1,0)</f>
        <v>1</v>
      </c>
      <c r="T13284" s="16" t="n">
        <f aca="false">IF(Q13284="Overstocked",(G13284-Summary!$B$6*H13284)*J13284,0)</f>
        <v>0</v>
      </c>
    </row>
    <row r="13285" customFormat="false" ht="15" hidden="false" customHeight="false" outlineLevel="0" collapsed="false">
      <c r="A13285" s="0" t="s">
        <v>13383</v>
      </c>
      <c r="B13285" s="0" t="s">
        <v>107</v>
      </c>
      <c r="C13285" s="0" t="s">
        <v>96</v>
      </c>
      <c r="D13285" s="0" t="s">
        <v>102</v>
      </c>
      <c r="E13285" s="14" t="n">
        <v>45531</v>
      </c>
      <c r="F13285" s="14" t="n">
        <v>45536</v>
      </c>
      <c r="G13285" s="0" t="n">
        <v>238</v>
      </c>
      <c r="H13285" s="0" t="n">
        <v>84</v>
      </c>
      <c r="I13285" s="0" t="n">
        <v>146</v>
      </c>
      <c r="J13285" s="0" t="n">
        <v>1357</v>
      </c>
      <c r="K13285" s="0" t="n">
        <v>1481</v>
      </c>
      <c r="L13285" s="15" t="s">
        <v>97</v>
      </c>
      <c r="M13285" s="0" t="n">
        <v>5</v>
      </c>
      <c r="N13285" s="16" t="n">
        <f aca="false">I13285*K13285</f>
        <v>216226</v>
      </c>
      <c r="O13285" s="16" t="n">
        <f aca="false">I13285*(K13285-J13285)</f>
        <v>18104</v>
      </c>
      <c r="P13285" s="15" t="n">
        <f aca="false">K13285-J13285</f>
        <v>124</v>
      </c>
      <c r="Q13285" s="0" t="str">
        <f aca="false">IF(G13285=0,"Out of stock",IF(G13285&lt;H13285,"Understocked",IF(G13285&gt;Summary!$B$6*H13285,"Overstocked","Healthy")))</f>
        <v>Healthy</v>
      </c>
      <c r="R13285" s="0" t="str">
        <f aca="false">IF(I13285&gt;=Summary!$B$7,"Fast",IF(I13285&lt;Summary!$B$8,"Slow","Medium"))</f>
        <v>Medium</v>
      </c>
      <c r="S13285" s="15" t="n">
        <f aca="false">IF(M13285&gt;Summary!$B$5,1,0)</f>
        <v>0</v>
      </c>
      <c r="T13285" s="16" t="n">
        <f aca="false">IF(Q13285="Overstocked",(G13285-Summary!$B$6*H13285)*J13285,0)</f>
        <v>0</v>
      </c>
    </row>
    <row r="13286" customFormat="false" ht="15" hidden="false" customHeight="false" outlineLevel="0" collapsed="false">
      <c r="A13286" s="0" t="s">
        <v>13384</v>
      </c>
      <c r="B13286" s="0" t="s">
        <v>115</v>
      </c>
      <c r="C13286" s="0" t="s">
        <v>104</v>
      </c>
      <c r="D13286" s="0" t="s">
        <v>79</v>
      </c>
      <c r="E13286" s="14" t="n">
        <v>44952</v>
      </c>
      <c r="F13286" s="14" t="n">
        <v>44956</v>
      </c>
      <c r="G13286" s="0" t="n">
        <v>335</v>
      </c>
      <c r="H13286" s="0" t="n">
        <v>134</v>
      </c>
      <c r="I13286" s="0" t="n">
        <v>40</v>
      </c>
      <c r="J13286" s="0" t="n">
        <v>1703</v>
      </c>
      <c r="K13286" s="0" t="n">
        <v>1983</v>
      </c>
      <c r="L13286" s="15" t="s">
        <v>93</v>
      </c>
      <c r="M13286" s="0" t="n">
        <v>4</v>
      </c>
      <c r="N13286" s="16" t="n">
        <f aca="false">I13286*K13286</f>
        <v>79320</v>
      </c>
      <c r="O13286" s="16" t="n">
        <f aca="false">I13286*(K13286-J13286)</f>
        <v>11200</v>
      </c>
      <c r="P13286" s="15" t="n">
        <f aca="false">K13286-J13286</f>
        <v>280</v>
      </c>
      <c r="Q13286" s="0" t="str">
        <f aca="false">IF(G13286=0,"Out of stock",IF(G13286&lt;H13286,"Understocked",IF(G13286&gt;Summary!$B$6*H13286,"Overstocked","Healthy")))</f>
        <v>Healthy</v>
      </c>
      <c r="R13286" s="0" t="str">
        <f aca="false">IF(I13286&gt;=Summary!$B$7,"Fast",IF(I13286&lt;Summary!$B$8,"Slow","Medium"))</f>
        <v>Slow</v>
      </c>
      <c r="S13286" s="15" t="n">
        <f aca="false">IF(M13286&gt;Summary!$B$5,1,0)</f>
        <v>0</v>
      </c>
      <c r="T13286" s="16" t="n">
        <f aca="false">IF(Q13286="Overstocked",(G13286-Summary!$B$6*H13286)*J13286,0)</f>
        <v>0</v>
      </c>
    </row>
    <row r="13287" customFormat="false" ht="15" hidden="false" customHeight="false" outlineLevel="0" collapsed="false">
      <c r="A13287" s="0" t="s">
        <v>13385</v>
      </c>
      <c r="B13287" s="0" t="s">
        <v>89</v>
      </c>
      <c r="C13287" s="0" t="s">
        <v>104</v>
      </c>
      <c r="D13287" s="0" t="s">
        <v>79</v>
      </c>
      <c r="E13287" s="14" t="n">
        <v>45384</v>
      </c>
      <c r="F13287" s="14" t="n">
        <v>45394</v>
      </c>
      <c r="G13287" s="0" t="n">
        <v>84</v>
      </c>
      <c r="H13287" s="0" t="n">
        <v>53</v>
      </c>
      <c r="I13287" s="0" t="n">
        <v>141</v>
      </c>
      <c r="J13287" s="0" t="n">
        <v>1511</v>
      </c>
      <c r="K13287" s="0" t="n">
        <v>1685</v>
      </c>
      <c r="L13287" s="15" t="s">
        <v>87</v>
      </c>
      <c r="M13287" s="0" t="n">
        <v>10</v>
      </c>
      <c r="N13287" s="16" t="n">
        <f aca="false">I13287*K13287</f>
        <v>237585</v>
      </c>
      <c r="O13287" s="16" t="n">
        <f aca="false">I13287*(K13287-J13287)</f>
        <v>24534</v>
      </c>
      <c r="P13287" s="15" t="n">
        <f aca="false">K13287-J13287</f>
        <v>174</v>
      </c>
      <c r="Q13287" s="0" t="str">
        <f aca="false">IF(G13287=0,"Out of stock",IF(G13287&lt;H13287,"Understocked",IF(G13287&gt;Summary!$B$6*H13287,"Overstocked","Healthy")))</f>
        <v>Healthy</v>
      </c>
      <c r="R13287" s="0" t="str">
        <f aca="false">IF(I13287&gt;=Summary!$B$7,"Fast",IF(I13287&lt;Summary!$B$8,"Slow","Medium"))</f>
        <v>Medium</v>
      </c>
      <c r="S13287" s="15" t="n">
        <f aca="false">IF(M13287&gt;Summary!$B$5,1,0)</f>
        <v>1</v>
      </c>
      <c r="T13287" s="16" t="n">
        <f aca="false">IF(Q13287="Overstocked",(G13287-Summary!$B$6*H13287)*J13287,0)</f>
        <v>0</v>
      </c>
    </row>
    <row r="13288" customFormat="false" ht="15" hidden="false" customHeight="false" outlineLevel="0" collapsed="false">
      <c r="A13288" s="0" t="s">
        <v>13386</v>
      </c>
      <c r="B13288" s="0" t="s">
        <v>113</v>
      </c>
      <c r="C13288" s="0" t="s">
        <v>78</v>
      </c>
      <c r="D13288" s="0" t="s">
        <v>102</v>
      </c>
      <c r="E13288" s="14" t="n">
        <v>44947</v>
      </c>
      <c r="F13288" s="14" t="n">
        <v>44949</v>
      </c>
      <c r="G13288" s="0" t="n">
        <v>213</v>
      </c>
      <c r="H13288" s="0" t="n">
        <v>91</v>
      </c>
      <c r="I13288" s="0" t="n">
        <v>119</v>
      </c>
      <c r="J13288" s="0" t="n">
        <v>1586</v>
      </c>
      <c r="K13288" s="0" t="n">
        <v>2034</v>
      </c>
      <c r="L13288" s="15" t="s">
        <v>80</v>
      </c>
      <c r="M13288" s="0" t="n">
        <v>2</v>
      </c>
      <c r="N13288" s="16" t="n">
        <f aca="false">I13288*K13288</f>
        <v>242046</v>
      </c>
      <c r="O13288" s="16" t="n">
        <f aca="false">I13288*(K13288-J13288)</f>
        <v>53312</v>
      </c>
      <c r="P13288" s="15" t="n">
        <f aca="false">K13288-J13288</f>
        <v>448</v>
      </c>
      <c r="Q13288" s="0" t="str">
        <f aca="false">IF(G13288=0,"Out of stock",IF(G13288&lt;H13288,"Understocked",IF(G13288&gt;Summary!$B$6*H13288,"Overstocked","Healthy")))</f>
        <v>Healthy</v>
      </c>
      <c r="R13288" s="0" t="str">
        <f aca="false">IF(I13288&gt;=Summary!$B$7,"Fast",IF(I13288&lt;Summary!$B$8,"Slow","Medium"))</f>
        <v>Medium</v>
      </c>
      <c r="S13288" s="15" t="n">
        <f aca="false">IF(M13288&gt;Summary!$B$5,1,0)</f>
        <v>0</v>
      </c>
      <c r="T13288" s="16" t="n">
        <f aca="false">IF(Q13288="Overstocked",(G13288-Summary!$B$6*H13288)*J13288,0)</f>
        <v>0</v>
      </c>
    </row>
    <row r="13289" customFormat="false" ht="15" hidden="false" customHeight="false" outlineLevel="0" collapsed="false">
      <c r="A13289" s="0" t="s">
        <v>13387</v>
      </c>
      <c r="B13289" s="0" t="s">
        <v>115</v>
      </c>
      <c r="C13289" s="0" t="s">
        <v>78</v>
      </c>
      <c r="D13289" s="0" t="s">
        <v>86</v>
      </c>
      <c r="E13289" s="14" t="n">
        <v>45362</v>
      </c>
      <c r="F13289" s="14" t="n">
        <v>45370</v>
      </c>
      <c r="G13289" s="0" t="n">
        <v>234</v>
      </c>
      <c r="H13289" s="0" t="n">
        <v>57</v>
      </c>
      <c r="I13289" s="0" t="n">
        <v>105</v>
      </c>
      <c r="J13289" s="0" t="n">
        <v>1239</v>
      </c>
      <c r="K13289" s="0" t="n">
        <v>1728</v>
      </c>
      <c r="L13289" s="15" t="s">
        <v>97</v>
      </c>
      <c r="M13289" s="0" t="n">
        <v>8</v>
      </c>
      <c r="N13289" s="16" t="n">
        <f aca="false">I13289*K13289</f>
        <v>181440</v>
      </c>
      <c r="O13289" s="16" t="n">
        <f aca="false">I13289*(K13289-J13289)</f>
        <v>51345</v>
      </c>
      <c r="P13289" s="15" t="n">
        <f aca="false">K13289-J13289</f>
        <v>489</v>
      </c>
      <c r="Q13289" s="0" t="str">
        <f aca="false">IF(G13289=0,"Out of stock",IF(G13289&lt;H13289,"Understocked",IF(G13289&gt;Summary!$B$6*H13289,"Overstocked","Healthy")))</f>
        <v>Overstocked</v>
      </c>
      <c r="R13289" s="0" t="str">
        <f aca="false">IF(I13289&gt;=Summary!$B$7,"Fast",IF(I13289&lt;Summary!$B$8,"Slow","Medium"))</f>
        <v>Medium</v>
      </c>
      <c r="S13289" s="15" t="n">
        <f aca="false">IF(M13289&gt;Summary!$B$5,1,0)</f>
        <v>1</v>
      </c>
      <c r="T13289" s="16" t="n">
        <f aca="false">IF(Q13289="Overstocked",(G13289-Summary!$B$6*H13289)*J13289,0)</f>
        <v>7434</v>
      </c>
    </row>
    <row r="13290" customFormat="false" ht="15" hidden="false" customHeight="false" outlineLevel="0" collapsed="false">
      <c r="A13290" s="0" t="s">
        <v>13388</v>
      </c>
      <c r="B13290" s="0" t="s">
        <v>113</v>
      </c>
      <c r="C13290" s="0" t="s">
        <v>104</v>
      </c>
      <c r="D13290" s="0" t="s">
        <v>86</v>
      </c>
      <c r="E13290" s="14" t="n">
        <v>45480</v>
      </c>
      <c r="F13290" s="14" t="n">
        <v>45489</v>
      </c>
      <c r="G13290" s="0" t="n">
        <v>257</v>
      </c>
      <c r="H13290" s="0" t="n">
        <v>69</v>
      </c>
      <c r="I13290" s="0" t="n">
        <v>6</v>
      </c>
      <c r="J13290" s="0" t="n">
        <v>509</v>
      </c>
      <c r="K13290" s="0" t="n">
        <v>934</v>
      </c>
      <c r="L13290" s="15" t="s">
        <v>97</v>
      </c>
      <c r="M13290" s="0" t="n">
        <v>9</v>
      </c>
      <c r="N13290" s="16" t="n">
        <f aca="false">I13290*K13290</f>
        <v>5604</v>
      </c>
      <c r="O13290" s="16" t="n">
        <f aca="false">I13290*(K13290-J13290)</f>
        <v>2550</v>
      </c>
      <c r="P13290" s="15" t="n">
        <f aca="false">K13290-J13290</f>
        <v>425</v>
      </c>
      <c r="Q13290" s="0" t="str">
        <f aca="false">IF(G13290=0,"Out of stock",IF(G13290&lt;H13290,"Understocked",IF(G13290&gt;Summary!$B$6*H13290,"Overstocked","Healthy")))</f>
        <v>Healthy</v>
      </c>
      <c r="R13290" s="0" t="str">
        <f aca="false">IF(I13290&gt;=Summary!$B$7,"Fast",IF(I13290&lt;Summary!$B$8,"Slow","Medium"))</f>
        <v>Slow</v>
      </c>
      <c r="S13290" s="15" t="n">
        <f aca="false">IF(M13290&gt;Summary!$B$5,1,0)</f>
        <v>1</v>
      </c>
      <c r="T13290" s="16" t="n">
        <f aca="false">IF(Q13290="Overstocked",(G13290-Summary!$B$6*H13290)*J13290,0)</f>
        <v>0</v>
      </c>
    </row>
    <row r="13291" customFormat="false" ht="15" hidden="false" customHeight="false" outlineLevel="0" collapsed="false">
      <c r="A13291" s="0" t="s">
        <v>13389</v>
      </c>
      <c r="B13291" s="0" t="s">
        <v>84</v>
      </c>
      <c r="C13291" s="0" t="s">
        <v>85</v>
      </c>
      <c r="D13291" s="0" t="s">
        <v>79</v>
      </c>
      <c r="E13291" s="14" t="n">
        <v>45558</v>
      </c>
      <c r="F13291" s="14" t="n">
        <v>45568</v>
      </c>
      <c r="G13291" s="0" t="n">
        <v>154</v>
      </c>
      <c r="H13291" s="0" t="n">
        <v>104</v>
      </c>
      <c r="I13291" s="0" t="n">
        <v>174</v>
      </c>
      <c r="J13291" s="0" t="n">
        <v>726</v>
      </c>
      <c r="K13291" s="0" t="n">
        <v>1001</v>
      </c>
      <c r="L13291" s="15" t="s">
        <v>93</v>
      </c>
      <c r="M13291" s="0" t="n">
        <v>10</v>
      </c>
      <c r="N13291" s="16" t="n">
        <f aca="false">I13291*K13291</f>
        <v>174174</v>
      </c>
      <c r="O13291" s="16" t="n">
        <f aca="false">I13291*(K13291-J13291)</f>
        <v>47850</v>
      </c>
      <c r="P13291" s="15" t="n">
        <f aca="false">K13291-J13291</f>
        <v>275</v>
      </c>
      <c r="Q13291" s="0" t="str">
        <f aca="false">IF(G13291=0,"Out of stock",IF(G13291&lt;H13291,"Understocked",IF(G13291&gt;Summary!$B$6*H13291,"Overstocked","Healthy")))</f>
        <v>Healthy</v>
      </c>
      <c r="R13291" s="0" t="str">
        <f aca="false">IF(I13291&gt;=Summary!$B$7,"Fast",IF(I13291&lt;Summary!$B$8,"Slow","Medium"))</f>
        <v>Medium</v>
      </c>
      <c r="S13291" s="15" t="n">
        <f aca="false">IF(M13291&gt;Summary!$B$5,1,0)</f>
        <v>1</v>
      </c>
      <c r="T13291" s="16" t="n">
        <f aca="false">IF(Q13291="Overstocked",(G13291-Summary!$B$6*H13291)*J13291,0)</f>
        <v>0</v>
      </c>
    </row>
    <row r="13292" customFormat="false" ht="15" hidden="false" customHeight="false" outlineLevel="0" collapsed="false">
      <c r="A13292" s="0" t="s">
        <v>13390</v>
      </c>
      <c r="B13292" s="0" t="s">
        <v>123</v>
      </c>
      <c r="C13292" s="0" t="s">
        <v>104</v>
      </c>
      <c r="D13292" s="0" t="s">
        <v>79</v>
      </c>
      <c r="E13292" s="14" t="n">
        <v>45645</v>
      </c>
      <c r="F13292" s="14" t="n">
        <v>45647</v>
      </c>
      <c r="G13292" s="0" t="n">
        <v>398</v>
      </c>
      <c r="H13292" s="0" t="n">
        <v>136</v>
      </c>
      <c r="I13292" s="0" t="n">
        <v>212</v>
      </c>
      <c r="J13292" s="0" t="n">
        <v>225</v>
      </c>
      <c r="K13292" s="0" t="n">
        <v>503</v>
      </c>
      <c r="L13292" s="15" t="s">
        <v>82</v>
      </c>
      <c r="M13292" s="0" t="n">
        <v>2</v>
      </c>
      <c r="N13292" s="16" t="n">
        <f aca="false">I13292*K13292</f>
        <v>106636</v>
      </c>
      <c r="O13292" s="16" t="n">
        <f aca="false">I13292*(K13292-J13292)</f>
        <v>58936</v>
      </c>
      <c r="P13292" s="15" t="n">
        <f aca="false">K13292-J13292</f>
        <v>278</v>
      </c>
      <c r="Q13292" s="0" t="str">
        <f aca="false">IF(G13292=0,"Out of stock",IF(G13292&lt;H13292,"Understocked",IF(G13292&gt;Summary!$B$6*H13292,"Overstocked","Healthy")))</f>
        <v>Healthy</v>
      </c>
      <c r="R13292" s="0" t="str">
        <f aca="false">IF(I13292&gt;=Summary!$B$7,"Fast",IF(I13292&lt;Summary!$B$8,"Slow","Medium"))</f>
        <v>Fast</v>
      </c>
      <c r="S13292" s="15" t="n">
        <f aca="false">IF(M13292&gt;Summary!$B$5,1,0)</f>
        <v>0</v>
      </c>
      <c r="T13292" s="16" t="n">
        <f aca="false">IF(Q13292="Overstocked",(G13292-Summary!$B$6*H13292)*J13292,0)</f>
        <v>0</v>
      </c>
    </row>
    <row r="13293" customFormat="false" ht="15" hidden="false" customHeight="false" outlineLevel="0" collapsed="false">
      <c r="A13293" s="0" t="s">
        <v>13391</v>
      </c>
      <c r="B13293" s="0" t="s">
        <v>113</v>
      </c>
      <c r="C13293" s="0" t="s">
        <v>104</v>
      </c>
      <c r="D13293" s="0" t="s">
        <v>86</v>
      </c>
      <c r="E13293" s="14" t="n">
        <v>45268</v>
      </c>
      <c r="F13293" s="14" t="n">
        <v>45275</v>
      </c>
      <c r="G13293" s="0" t="n">
        <v>266</v>
      </c>
      <c r="H13293" s="0" t="n">
        <v>103</v>
      </c>
      <c r="I13293" s="0" t="n">
        <v>72</v>
      </c>
      <c r="J13293" s="0" t="n">
        <v>1913</v>
      </c>
      <c r="K13293" s="0" t="n">
        <v>2359</v>
      </c>
      <c r="L13293" s="15" t="s">
        <v>93</v>
      </c>
      <c r="M13293" s="0" t="n">
        <v>7</v>
      </c>
      <c r="N13293" s="16" t="n">
        <f aca="false">I13293*K13293</f>
        <v>169848</v>
      </c>
      <c r="O13293" s="16" t="n">
        <f aca="false">I13293*(K13293-J13293)</f>
        <v>32112</v>
      </c>
      <c r="P13293" s="15" t="n">
        <f aca="false">K13293-J13293</f>
        <v>446</v>
      </c>
      <c r="Q13293" s="0" t="str">
        <f aca="false">IF(G13293=0,"Out of stock",IF(G13293&lt;H13293,"Understocked",IF(G13293&gt;Summary!$B$6*H13293,"Overstocked","Healthy")))</f>
        <v>Healthy</v>
      </c>
      <c r="R13293" s="0" t="str">
        <f aca="false">IF(I13293&gt;=Summary!$B$7,"Fast",IF(I13293&lt;Summary!$B$8,"Slow","Medium"))</f>
        <v>Slow</v>
      </c>
      <c r="S13293" s="15" t="n">
        <f aca="false">IF(M13293&gt;Summary!$B$5,1,0)</f>
        <v>0</v>
      </c>
      <c r="T13293" s="16" t="n">
        <f aca="false">IF(Q13293="Overstocked",(G13293-Summary!$B$6*H13293)*J13293,0)</f>
        <v>0</v>
      </c>
    </row>
    <row r="13294" customFormat="false" ht="15" hidden="false" customHeight="false" outlineLevel="0" collapsed="false">
      <c r="A13294" s="0" t="s">
        <v>13392</v>
      </c>
      <c r="B13294" s="0" t="s">
        <v>95</v>
      </c>
      <c r="C13294" s="0" t="s">
        <v>104</v>
      </c>
      <c r="D13294" s="0" t="s">
        <v>79</v>
      </c>
      <c r="E13294" s="14" t="n">
        <v>45645</v>
      </c>
      <c r="F13294" s="14" t="n">
        <v>45654</v>
      </c>
      <c r="G13294" s="0" t="n">
        <v>363</v>
      </c>
      <c r="H13294" s="0" t="n">
        <v>104</v>
      </c>
      <c r="I13294" s="0" t="n">
        <v>22</v>
      </c>
      <c r="J13294" s="0" t="n">
        <v>712</v>
      </c>
      <c r="K13294" s="0" t="n">
        <v>909</v>
      </c>
      <c r="L13294" s="15" t="s">
        <v>93</v>
      </c>
      <c r="M13294" s="0" t="n">
        <v>9</v>
      </c>
      <c r="N13294" s="16" t="n">
        <f aca="false">I13294*K13294</f>
        <v>19998</v>
      </c>
      <c r="O13294" s="16" t="n">
        <f aca="false">I13294*(K13294-J13294)</f>
        <v>4334</v>
      </c>
      <c r="P13294" s="15" t="n">
        <f aca="false">K13294-J13294</f>
        <v>197</v>
      </c>
      <c r="Q13294" s="0" t="str">
        <f aca="false">IF(G13294=0,"Out of stock",IF(G13294&lt;H13294,"Understocked",IF(G13294&gt;Summary!$B$6*H13294,"Overstocked","Healthy")))</f>
        <v>Healthy</v>
      </c>
      <c r="R13294" s="0" t="str">
        <f aca="false">IF(I13294&gt;=Summary!$B$7,"Fast",IF(I13294&lt;Summary!$B$8,"Slow","Medium"))</f>
        <v>Slow</v>
      </c>
      <c r="S13294" s="15" t="n">
        <f aca="false">IF(M13294&gt;Summary!$B$5,1,0)</f>
        <v>1</v>
      </c>
      <c r="T13294" s="16" t="n">
        <f aca="false">IF(Q13294="Overstocked",(G13294-Summary!$B$6*H13294)*J13294,0)</f>
        <v>0</v>
      </c>
    </row>
    <row r="13295" customFormat="false" ht="15" hidden="false" customHeight="false" outlineLevel="0" collapsed="false">
      <c r="A13295" s="0" t="s">
        <v>13393</v>
      </c>
      <c r="B13295" s="0" t="s">
        <v>101</v>
      </c>
      <c r="C13295" s="0" t="s">
        <v>78</v>
      </c>
      <c r="D13295" s="0" t="s">
        <v>92</v>
      </c>
      <c r="E13295" s="14" t="n">
        <v>45114</v>
      </c>
      <c r="F13295" s="14" t="n">
        <v>45117</v>
      </c>
      <c r="G13295" s="0" t="n">
        <v>375</v>
      </c>
      <c r="H13295" s="0" t="n">
        <v>141</v>
      </c>
      <c r="I13295" s="0" t="n">
        <v>218</v>
      </c>
      <c r="J13295" s="0" t="n">
        <v>317</v>
      </c>
      <c r="K13295" s="0" t="n">
        <v>455</v>
      </c>
      <c r="L13295" s="15" t="s">
        <v>87</v>
      </c>
      <c r="M13295" s="0" t="n">
        <v>3</v>
      </c>
      <c r="N13295" s="16" t="n">
        <f aca="false">I13295*K13295</f>
        <v>99190</v>
      </c>
      <c r="O13295" s="16" t="n">
        <f aca="false">I13295*(K13295-J13295)</f>
        <v>30084</v>
      </c>
      <c r="P13295" s="15" t="n">
        <f aca="false">K13295-J13295</f>
        <v>138</v>
      </c>
      <c r="Q13295" s="0" t="str">
        <f aca="false">IF(G13295=0,"Out of stock",IF(G13295&lt;H13295,"Understocked",IF(G13295&gt;Summary!$B$6*H13295,"Overstocked","Healthy")))</f>
        <v>Healthy</v>
      </c>
      <c r="R13295" s="0" t="str">
        <f aca="false">IF(I13295&gt;=Summary!$B$7,"Fast",IF(I13295&lt;Summary!$B$8,"Slow","Medium"))</f>
        <v>Fast</v>
      </c>
      <c r="S13295" s="15" t="n">
        <f aca="false">IF(M13295&gt;Summary!$B$5,1,0)</f>
        <v>0</v>
      </c>
      <c r="T13295" s="16" t="n">
        <f aca="false">IF(Q13295="Overstocked",(G13295-Summary!$B$6*H13295)*J13295,0)</f>
        <v>0</v>
      </c>
    </row>
    <row r="13296" customFormat="false" ht="15" hidden="false" customHeight="false" outlineLevel="0" collapsed="false">
      <c r="A13296" s="0" t="s">
        <v>13394</v>
      </c>
      <c r="B13296" s="0" t="s">
        <v>95</v>
      </c>
      <c r="C13296" s="0" t="s">
        <v>96</v>
      </c>
      <c r="D13296" s="0" t="s">
        <v>90</v>
      </c>
      <c r="E13296" s="14" t="n">
        <v>45490</v>
      </c>
      <c r="F13296" s="14" t="n">
        <v>45494</v>
      </c>
      <c r="G13296" s="0" t="n">
        <v>176</v>
      </c>
      <c r="H13296" s="0" t="n">
        <v>109</v>
      </c>
      <c r="I13296" s="0" t="n">
        <v>290</v>
      </c>
      <c r="J13296" s="0" t="n">
        <v>1818</v>
      </c>
      <c r="K13296" s="0" t="n">
        <v>2045</v>
      </c>
      <c r="L13296" s="15" t="s">
        <v>87</v>
      </c>
      <c r="M13296" s="0" t="n">
        <v>4</v>
      </c>
      <c r="N13296" s="16" t="n">
        <f aca="false">I13296*K13296</f>
        <v>593050</v>
      </c>
      <c r="O13296" s="16" t="n">
        <f aca="false">I13296*(K13296-J13296)</f>
        <v>65830</v>
      </c>
      <c r="P13296" s="15" t="n">
        <f aca="false">K13296-J13296</f>
        <v>227</v>
      </c>
      <c r="Q13296" s="0" t="str">
        <f aca="false">IF(G13296=0,"Out of stock",IF(G13296&lt;H13296,"Understocked",IF(G13296&gt;Summary!$B$6*H13296,"Overstocked","Healthy")))</f>
        <v>Healthy</v>
      </c>
      <c r="R13296" s="0" t="str">
        <f aca="false">IF(I13296&gt;=Summary!$B$7,"Fast",IF(I13296&lt;Summary!$B$8,"Slow","Medium"))</f>
        <v>Fast</v>
      </c>
      <c r="S13296" s="15" t="n">
        <f aca="false">IF(M13296&gt;Summary!$B$5,1,0)</f>
        <v>0</v>
      </c>
      <c r="T13296" s="16" t="n">
        <f aca="false">IF(Q13296="Overstocked",(G13296-Summary!$B$6*H13296)*J13296,0)</f>
        <v>0</v>
      </c>
    </row>
    <row r="13297" customFormat="false" ht="15" hidden="false" customHeight="false" outlineLevel="0" collapsed="false">
      <c r="A13297" s="0" t="s">
        <v>13395</v>
      </c>
      <c r="B13297" s="0" t="s">
        <v>77</v>
      </c>
      <c r="C13297" s="0" t="s">
        <v>96</v>
      </c>
      <c r="D13297" s="0" t="s">
        <v>90</v>
      </c>
      <c r="E13297" s="14" t="n">
        <v>45372</v>
      </c>
      <c r="F13297" s="14" t="n">
        <v>45374</v>
      </c>
      <c r="G13297" s="0" t="n">
        <v>476</v>
      </c>
      <c r="H13297" s="0" t="n">
        <v>88</v>
      </c>
      <c r="I13297" s="0" t="n">
        <v>18</v>
      </c>
      <c r="J13297" s="0" t="n">
        <v>1045</v>
      </c>
      <c r="K13297" s="0" t="n">
        <v>1469</v>
      </c>
      <c r="L13297" s="15" t="s">
        <v>93</v>
      </c>
      <c r="M13297" s="0" t="n">
        <v>2</v>
      </c>
      <c r="N13297" s="16" t="n">
        <f aca="false">I13297*K13297</f>
        <v>26442</v>
      </c>
      <c r="O13297" s="16" t="n">
        <f aca="false">I13297*(K13297-J13297)</f>
        <v>7632</v>
      </c>
      <c r="P13297" s="15" t="n">
        <f aca="false">K13297-J13297</f>
        <v>424</v>
      </c>
      <c r="Q13297" s="0" t="str">
        <f aca="false">IF(G13297=0,"Out of stock",IF(G13297&lt;H13297,"Understocked",IF(G13297&gt;Summary!$B$6*H13297,"Overstocked","Healthy")))</f>
        <v>Overstocked</v>
      </c>
      <c r="R13297" s="0" t="str">
        <f aca="false">IF(I13297&gt;=Summary!$B$7,"Fast",IF(I13297&lt;Summary!$B$8,"Slow","Medium"))</f>
        <v>Slow</v>
      </c>
      <c r="S13297" s="15" t="n">
        <f aca="false">IF(M13297&gt;Summary!$B$5,1,0)</f>
        <v>0</v>
      </c>
      <c r="T13297" s="16" t="n">
        <f aca="false">IF(Q13297="Overstocked",(G13297-Summary!$B$6*H13297)*J13297,0)</f>
        <v>129580</v>
      </c>
    </row>
    <row r="13298" customFormat="false" ht="15" hidden="false" customHeight="false" outlineLevel="0" collapsed="false">
      <c r="A13298" s="0" t="s">
        <v>13396</v>
      </c>
      <c r="B13298" s="0" t="s">
        <v>115</v>
      </c>
      <c r="C13298" s="0" t="s">
        <v>78</v>
      </c>
      <c r="D13298" s="0" t="s">
        <v>102</v>
      </c>
      <c r="E13298" s="14" t="n">
        <v>45223</v>
      </c>
      <c r="F13298" s="14" t="n">
        <v>45224</v>
      </c>
      <c r="G13298" s="0" t="n">
        <v>45</v>
      </c>
      <c r="H13298" s="0" t="n">
        <v>110</v>
      </c>
      <c r="I13298" s="0" t="n">
        <v>75</v>
      </c>
      <c r="J13298" s="0" t="n">
        <v>1425</v>
      </c>
      <c r="K13298" s="0" t="n">
        <v>1694</v>
      </c>
      <c r="L13298" s="15" t="s">
        <v>93</v>
      </c>
      <c r="M13298" s="0" t="n">
        <v>1</v>
      </c>
      <c r="N13298" s="16" t="n">
        <f aca="false">I13298*K13298</f>
        <v>127050</v>
      </c>
      <c r="O13298" s="16" t="n">
        <f aca="false">I13298*(K13298-J13298)</f>
        <v>20175</v>
      </c>
      <c r="P13298" s="15" t="n">
        <f aca="false">K13298-J13298</f>
        <v>269</v>
      </c>
      <c r="Q13298" s="0" t="str">
        <f aca="false">IF(G13298=0,"Out of stock",IF(G13298&lt;H13298,"Understocked",IF(G13298&gt;Summary!$B$6*H13298,"Overstocked","Healthy")))</f>
        <v>Understocked</v>
      </c>
      <c r="R13298" s="0" t="str">
        <f aca="false">IF(I13298&gt;=Summary!$B$7,"Fast",IF(I13298&lt;Summary!$B$8,"Slow","Medium"))</f>
        <v>Slow</v>
      </c>
      <c r="S13298" s="15" t="n">
        <f aca="false">IF(M13298&gt;Summary!$B$5,1,0)</f>
        <v>0</v>
      </c>
      <c r="T13298" s="16" t="n">
        <f aca="false">IF(Q13298="Overstocked",(G13298-Summary!$B$6*H13298)*J13298,0)</f>
        <v>0</v>
      </c>
    </row>
    <row r="13299" customFormat="false" ht="15" hidden="false" customHeight="false" outlineLevel="0" collapsed="false">
      <c r="A13299" s="0" t="s">
        <v>13397</v>
      </c>
      <c r="B13299" s="0" t="s">
        <v>107</v>
      </c>
      <c r="C13299" s="0" t="s">
        <v>96</v>
      </c>
      <c r="D13299" s="0" t="s">
        <v>86</v>
      </c>
      <c r="E13299" s="14" t="n">
        <v>45373</v>
      </c>
      <c r="F13299" s="14" t="n">
        <v>45381</v>
      </c>
      <c r="G13299" s="0" t="n">
        <v>432</v>
      </c>
      <c r="H13299" s="0" t="n">
        <v>76</v>
      </c>
      <c r="I13299" s="0" t="n">
        <v>249</v>
      </c>
      <c r="J13299" s="0" t="n">
        <v>1911</v>
      </c>
      <c r="K13299" s="0" t="n">
        <v>2105</v>
      </c>
      <c r="L13299" s="15" t="s">
        <v>82</v>
      </c>
      <c r="M13299" s="0" t="n">
        <v>8</v>
      </c>
      <c r="N13299" s="16" t="n">
        <f aca="false">I13299*K13299</f>
        <v>524145</v>
      </c>
      <c r="O13299" s="16" t="n">
        <f aca="false">I13299*(K13299-J13299)</f>
        <v>48306</v>
      </c>
      <c r="P13299" s="15" t="n">
        <f aca="false">K13299-J13299</f>
        <v>194</v>
      </c>
      <c r="Q13299" s="0" t="str">
        <f aca="false">IF(G13299=0,"Out of stock",IF(G13299&lt;H13299,"Understocked",IF(G13299&gt;Summary!$B$6*H13299,"Overstocked","Healthy")))</f>
        <v>Overstocked</v>
      </c>
      <c r="R13299" s="0" t="str">
        <f aca="false">IF(I13299&gt;=Summary!$B$7,"Fast",IF(I13299&lt;Summary!$B$8,"Slow","Medium"))</f>
        <v>Fast</v>
      </c>
      <c r="S13299" s="15" t="n">
        <f aca="false">IF(M13299&gt;Summary!$B$5,1,0)</f>
        <v>1</v>
      </c>
      <c r="T13299" s="16" t="n">
        <f aca="false">IF(Q13299="Overstocked",(G13299-Summary!$B$6*H13299)*J13299,0)</f>
        <v>244608</v>
      </c>
    </row>
    <row r="13300" customFormat="false" ht="15" hidden="false" customHeight="false" outlineLevel="0" collapsed="false">
      <c r="A13300" s="0" t="s">
        <v>13398</v>
      </c>
      <c r="B13300" s="0" t="s">
        <v>107</v>
      </c>
      <c r="C13300" s="0" t="s">
        <v>104</v>
      </c>
      <c r="D13300" s="0" t="s">
        <v>86</v>
      </c>
      <c r="E13300" s="14" t="n">
        <v>45335</v>
      </c>
      <c r="F13300" s="14" t="n">
        <v>45336</v>
      </c>
      <c r="G13300" s="0" t="n">
        <v>179</v>
      </c>
      <c r="H13300" s="0" t="n">
        <v>134</v>
      </c>
      <c r="I13300" s="0" t="n">
        <v>30</v>
      </c>
      <c r="J13300" s="0" t="n">
        <v>511</v>
      </c>
      <c r="K13300" s="0" t="n">
        <v>947</v>
      </c>
      <c r="L13300" s="15" t="s">
        <v>80</v>
      </c>
      <c r="M13300" s="0" t="n">
        <v>1</v>
      </c>
      <c r="N13300" s="16" t="n">
        <f aca="false">I13300*K13300</f>
        <v>28410</v>
      </c>
      <c r="O13300" s="16" t="n">
        <f aca="false">I13300*(K13300-J13300)</f>
        <v>13080</v>
      </c>
      <c r="P13300" s="15" t="n">
        <f aca="false">K13300-J13300</f>
        <v>436</v>
      </c>
      <c r="Q13300" s="0" t="str">
        <f aca="false">IF(G13300=0,"Out of stock",IF(G13300&lt;H13300,"Understocked",IF(G13300&gt;Summary!$B$6*H13300,"Overstocked","Healthy")))</f>
        <v>Healthy</v>
      </c>
      <c r="R13300" s="0" t="str">
        <f aca="false">IF(I13300&gt;=Summary!$B$7,"Fast",IF(I13300&lt;Summary!$B$8,"Slow","Medium"))</f>
        <v>Slow</v>
      </c>
      <c r="S13300" s="15" t="n">
        <f aca="false">IF(M13300&gt;Summary!$B$5,1,0)</f>
        <v>0</v>
      </c>
      <c r="T13300" s="16" t="n">
        <f aca="false">IF(Q13300="Overstocked",(G13300-Summary!$B$6*H13300)*J13300,0)</f>
        <v>0</v>
      </c>
    </row>
    <row r="13301" customFormat="false" ht="15" hidden="false" customHeight="false" outlineLevel="0" collapsed="false">
      <c r="A13301" s="0" t="s">
        <v>13399</v>
      </c>
      <c r="B13301" s="0" t="s">
        <v>115</v>
      </c>
      <c r="C13301" s="0" t="s">
        <v>78</v>
      </c>
      <c r="D13301" s="0" t="s">
        <v>92</v>
      </c>
      <c r="E13301" s="14" t="n">
        <v>45526</v>
      </c>
      <c r="F13301" s="14" t="n">
        <v>45534</v>
      </c>
      <c r="G13301" s="0" t="n">
        <v>289</v>
      </c>
      <c r="H13301" s="0" t="n">
        <v>62</v>
      </c>
      <c r="I13301" s="0" t="n">
        <v>104</v>
      </c>
      <c r="J13301" s="0" t="n">
        <v>1293</v>
      </c>
      <c r="K13301" s="0" t="n">
        <v>1419</v>
      </c>
      <c r="L13301" s="15" t="s">
        <v>97</v>
      </c>
      <c r="M13301" s="0" t="n">
        <v>8</v>
      </c>
      <c r="N13301" s="16" t="n">
        <f aca="false">I13301*K13301</f>
        <v>147576</v>
      </c>
      <c r="O13301" s="16" t="n">
        <f aca="false">I13301*(K13301-J13301)</f>
        <v>13104</v>
      </c>
      <c r="P13301" s="15" t="n">
        <f aca="false">K13301-J13301</f>
        <v>126</v>
      </c>
      <c r="Q13301" s="0" t="str">
        <f aca="false">IF(G13301=0,"Out of stock",IF(G13301&lt;H13301,"Understocked",IF(G13301&gt;Summary!$B$6*H13301,"Overstocked","Healthy")))</f>
        <v>Overstocked</v>
      </c>
      <c r="R13301" s="0" t="str">
        <f aca="false">IF(I13301&gt;=Summary!$B$7,"Fast",IF(I13301&lt;Summary!$B$8,"Slow","Medium"))</f>
        <v>Medium</v>
      </c>
      <c r="S13301" s="15" t="n">
        <f aca="false">IF(M13301&gt;Summary!$B$5,1,0)</f>
        <v>1</v>
      </c>
      <c r="T13301" s="16" t="n">
        <f aca="false">IF(Q13301="Overstocked",(G13301-Summary!$B$6*H13301)*J13301,0)</f>
        <v>53013</v>
      </c>
    </row>
    <row r="13302" customFormat="false" ht="15" hidden="false" customHeight="false" outlineLevel="0" collapsed="false">
      <c r="A13302" s="0" t="s">
        <v>13400</v>
      </c>
      <c r="B13302" s="0" t="s">
        <v>115</v>
      </c>
      <c r="C13302" s="0" t="s">
        <v>85</v>
      </c>
      <c r="D13302" s="0" t="s">
        <v>86</v>
      </c>
      <c r="E13302" s="14" t="n">
        <v>45339</v>
      </c>
      <c r="F13302" s="14" t="n">
        <v>45345</v>
      </c>
      <c r="G13302" s="0" t="n">
        <v>327</v>
      </c>
      <c r="H13302" s="0" t="n">
        <v>96</v>
      </c>
      <c r="I13302" s="0" t="n">
        <v>32</v>
      </c>
      <c r="J13302" s="0" t="n">
        <v>1738</v>
      </c>
      <c r="K13302" s="0" t="n">
        <v>1984</v>
      </c>
      <c r="L13302" s="15" t="s">
        <v>82</v>
      </c>
      <c r="M13302" s="0" t="n">
        <v>6</v>
      </c>
      <c r="N13302" s="16" t="n">
        <f aca="false">I13302*K13302</f>
        <v>63488</v>
      </c>
      <c r="O13302" s="16" t="n">
        <f aca="false">I13302*(K13302-J13302)</f>
        <v>7872</v>
      </c>
      <c r="P13302" s="15" t="n">
        <f aca="false">K13302-J13302</f>
        <v>246</v>
      </c>
      <c r="Q13302" s="0" t="str">
        <f aca="false">IF(G13302=0,"Out of stock",IF(G13302&lt;H13302,"Understocked",IF(G13302&gt;Summary!$B$6*H13302,"Overstocked","Healthy")))</f>
        <v>Healthy</v>
      </c>
      <c r="R13302" s="0" t="str">
        <f aca="false">IF(I13302&gt;=Summary!$B$7,"Fast",IF(I13302&lt;Summary!$B$8,"Slow","Medium"))</f>
        <v>Slow</v>
      </c>
      <c r="S13302" s="15" t="n">
        <f aca="false">IF(M13302&gt;Summary!$B$5,1,0)</f>
        <v>0</v>
      </c>
      <c r="T13302" s="16" t="n">
        <f aca="false">IF(Q13302="Overstocked",(G13302-Summary!$B$6*H13302)*J13302,0)</f>
        <v>0</v>
      </c>
    </row>
    <row r="13303" customFormat="false" ht="15" hidden="false" customHeight="false" outlineLevel="0" collapsed="false">
      <c r="A13303" s="0" t="s">
        <v>13401</v>
      </c>
      <c r="B13303" s="0" t="s">
        <v>123</v>
      </c>
      <c r="C13303" s="0" t="s">
        <v>78</v>
      </c>
      <c r="D13303" s="0" t="s">
        <v>86</v>
      </c>
      <c r="E13303" s="14" t="n">
        <v>45309</v>
      </c>
      <c r="F13303" s="14" t="n">
        <v>45310</v>
      </c>
      <c r="G13303" s="0" t="n">
        <v>366</v>
      </c>
      <c r="H13303" s="0" t="n">
        <v>119</v>
      </c>
      <c r="I13303" s="0" t="n">
        <v>121</v>
      </c>
      <c r="J13303" s="0" t="n">
        <v>1658</v>
      </c>
      <c r="K13303" s="0" t="n">
        <v>2146</v>
      </c>
      <c r="L13303" s="15" t="s">
        <v>97</v>
      </c>
      <c r="M13303" s="0" t="n">
        <v>1</v>
      </c>
      <c r="N13303" s="16" t="n">
        <f aca="false">I13303*K13303</f>
        <v>259666</v>
      </c>
      <c r="O13303" s="16" t="n">
        <f aca="false">I13303*(K13303-J13303)</f>
        <v>59048</v>
      </c>
      <c r="P13303" s="15" t="n">
        <f aca="false">K13303-J13303</f>
        <v>488</v>
      </c>
      <c r="Q13303" s="0" t="str">
        <f aca="false">IF(G13303=0,"Out of stock",IF(G13303&lt;H13303,"Understocked",IF(G13303&gt;Summary!$B$6*H13303,"Overstocked","Healthy")))</f>
        <v>Healthy</v>
      </c>
      <c r="R13303" s="0" t="str">
        <f aca="false">IF(I13303&gt;=Summary!$B$7,"Fast",IF(I13303&lt;Summary!$B$8,"Slow","Medium"))</f>
        <v>Medium</v>
      </c>
      <c r="S13303" s="15" t="n">
        <f aca="false">IF(M13303&gt;Summary!$B$5,1,0)</f>
        <v>0</v>
      </c>
      <c r="T13303" s="16" t="n">
        <f aca="false">IF(Q13303="Overstocked",(G13303-Summary!$B$6*H13303)*J13303,0)</f>
        <v>0</v>
      </c>
    </row>
    <row r="13304" customFormat="false" ht="15" hidden="false" customHeight="false" outlineLevel="0" collapsed="false">
      <c r="A13304" s="0" t="s">
        <v>13402</v>
      </c>
      <c r="B13304" s="0" t="s">
        <v>77</v>
      </c>
      <c r="C13304" s="0" t="s">
        <v>96</v>
      </c>
      <c r="D13304" s="0" t="s">
        <v>86</v>
      </c>
      <c r="E13304" s="14" t="n">
        <v>45079</v>
      </c>
      <c r="F13304" s="14" t="n">
        <v>45081</v>
      </c>
      <c r="G13304" s="0" t="n">
        <v>81</v>
      </c>
      <c r="H13304" s="0" t="n">
        <v>124</v>
      </c>
      <c r="I13304" s="0" t="n">
        <v>30</v>
      </c>
      <c r="J13304" s="0" t="n">
        <v>1260</v>
      </c>
      <c r="K13304" s="0" t="n">
        <v>1495</v>
      </c>
      <c r="L13304" s="15" t="s">
        <v>87</v>
      </c>
      <c r="M13304" s="0" t="n">
        <v>2</v>
      </c>
      <c r="N13304" s="16" t="n">
        <f aca="false">I13304*K13304</f>
        <v>44850</v>
      </c>
      <c r="O13304" s="16" t="n">
        <f aca="false">I13304*(K13304-J13304)</f>
        <v>7050</v>
      </c>
      <c r="P13304" s="15" t="n">
        <f aca="false">K13304-J13304</f>
        <v>235</v>
      </c>
      <c r="Q13304" s="0" t="str">
        <f aca="false">IF(G13304=0,"Out of stock",IF(G13304&lt;H13304,"Understocked",IF(G13304&gt;Summary!$B$6*H13304,"Overstocked","Healthy")))</f>
        <v>Understocked</v>
      </c>
      <c r="R13304" s="0" t="str">
        <f aca="false">IF(I13304&gt;=Summary!$B$7,"Fast",IF(I13304&lt;Summary!$B$8,"Slow","Medium"))</f>
        <v>Slow</v>
      </c>
      <c r="S13304" s="15" t="n">
        <f aca="false">IF(M13304&gt;Summary!$B$5,1,0)</f>
        <v>0</v>
      </c>
      <c r="T13304" s="16" t="n">
        <f aca="false">IF(Q13304="Overstocked",(G13304-Summary!$B$6*H13304)*J13304,0)</f>
        <v>0</v>
      </c>
    </row>
    <row r="13305" customFormat="false" ht="15" hidden="false" customHeight="false" outlineLevel="0" collapsed="false">
      <c r="A13305" s="0" t="s">
        <v>13403</v>
      </c>
      <c r="B13305" s="0" t="s">
        <v>123</v>
      </c>
      <c r="C13305" s="0" t="s">
        <v>104</v>
      </c>
      <c r="D13305" s="0" t="s">
        <v>90</v>
      </c>
      <c r="E13305" s="14" t="n">
        <v>45265</v>
      </c>
      <c r="F13305" s="14" t="n">
        <v>45268</v>
      </c>
      <c r="G13305" s="0" t="n">
        <v>166</v>
      </c>
      <c r="H13305" s="0" t="n">
        <v>138</v>
      </c>
      <c r="I13305" s="0" t="n">
        <v>223</v>
      </c>
      <c r="J13305" s="0" t="n">
        <v>769</v>
      </c>
      <c r="K13305" s="0" t="n">
        <v>958</v>
      </c>
      <c r="L13305" s="15" t="s">
        <v>80</v>
      </c>
      <c r="M13305" s="0" t="n">
        <v>3</v>
      </c>
      <c r="N13305" s="16" t="n">
        <f aca="false">I13305*K13305</f>
        <v>213634</v>
      </c>
      <c r="O13305" s="16" t="n">
        <f aca="false">I13305*(K13305-J13305)</f>
        <v>42147</v>
      </c>
      <c r="P13305" s="15" t="n">
        <f aca="false">K13305-J13305</f>
        <v>189</v>
      </c>
      <c r="Q13305" s="0" t="str">
        <f aca="false">IF(G13305=0,"Out of stock",IF(G13305&lt;H13305,"Understocked",IF(G13305&gt;Summary!$B$6*H13305,"Overstocked","Healthy")))</f>
        <v>Healthy</v>
      </c>
      <c r="R13305" s="0" t="str">
        <f aca="false">IF(I13305&gt;=Summary!$B$7,"Fast",IF(I13305&lt;Summary!$B$8,"Slow","Medium"))</f>
        <v>Fast</v>
      </c>
      <c r="S13305" s="15" t="n">
        <f aca="false">IF(M13305&gt;Summary!$B$5,1,0)</f>
        <v>0</v>
      </c>
      <c r="T13305" s="16" t="n">
        <f aca="false">IF(Q13305="Overstocked",(G13305-Summary!$B$6*H13305)*J13305,0)</f>
        <v>0</v>
      </c>
    </row>
    <row r="13306" customFormat="false" ht="15" hidden="false" customHeight="false" outlineLevel="0" collapsed="false">
      <c r="A13306" s="0" t="s">
        <v>13404</v>
      </c>
      <c r="B13306" s="0" t="s">
        <v>95</v>
      </c>
      <c r="C13306" s="0" t="s">
        <v>104</v>
      </c>
      <c r="D13306" s="0" t="s">
        <v>102</v>
      </c>
      <c r="E13306" s="14" t="n">
        <v>45621</v>
      </c>
      <c r="F13306" s="14" t="n">
        <v>45624</v>
      </c>
      <c r="G13306" s="0" t="n">
        <v>23</v>
      </c>
      <c r="H13306" s="0" t="n">
        <v>133</v>
      </c>
      <c r="I13306" s="0" t="n">
        <v>123</v>
      </c>
      <c r="J13306" s="0" t="n">
        <v>327</v>
      </c>
      <c r="K13306" s="0" t="n">
        <v>536</v>
      </c>
      <c r="L13306" s="15" t="s">
        <v>97</v>
      </c>
      <c r="M13306" s="0" t="n">
        <v>3</v>
      </c>
      <c r="N13306" s="16" t="n">
        <f aca="false">I13306*K13306</f>
        <v>65928</v>
      </c>
      <c r="O13306" s="16" t="n">
        <f aca="false">I13306*(K13306-J13306)</f>
        <v>25707</v>
      </c>
      <c r="P13306" s="15" t="n">
        <f aca="false">K13306-J13306</f>
        <v>209</v>
      </c>
      <c r="Q13306" s="0" t="str">
        <f aca="false">IF(G13306=0,"Out of stock",IF(G13306&lt;H13306,"Understocked",IF(G13306&gt;Summary!$B$6*H13306,"Overstocked","Healthy")))</f>
        <v>Understocked</v>
      </c>
      <c r="R13306" s="0" t="str">
        <f aca="false">IF(I13306&gt;=Summary!$B$7,"Fast",IF(I13306&lt;Summary!$B$8,"Slow","Medium"))</f>
        <v>Medium</v>
      </c>
      <c r="S13306" s="15" t="n">
        <f aca="false">IF(M13306&gt;Summary!$B$5,1,0)</f>
        <v>0</v>
      </c>
      <c r="T13306" s="16" t="n">
        <f aca="false">IF(Q13306="Overstocked",(G13306-Summary!$B$6*H13306)*J13306,0)</f>
        <v>0</v>
      </c>
    </row>
    <row r="13307" customFormat="false" ht="15" hidden="false" customHeight="false" outlineLevel="0" collapsed="false">
      <c r="A13307" s="0" t="s">
        <v>13405</v>
      </c>
      <c r="B13307" s="0" t="s">
        <v>123</v>
      </c>
      <c r="C13307" s="0" t="s">
        <v>78</v>
      </c>
      <c r="D13307" s="0" t="s">
        <v>79</v>
      </c>
      <c r="E13307" s="14" t="n">
        <v>45379</v>
      </c>
      <c r="F13307" s="14" t="n">
        <v>45384</v>
      </c>
      <c r="G13307" s="0" t="n">
        <v>459</v>
      </c>
      <c r="H13307" s="0" t="n">
        <v>78</v>
      </c>
      <c r="I13307" s="0" t="n">
        <v>199</v>
      </c>
      <c r="J13307" s="0" t="n">
        <v>1782</v>
      </c>
      <c r="K13307" s="0" t="n">
        <v>2172</v>
      </c>
      <c r="L13307" s="15" t="s">
        <v>97</v>
      </c>
      <c r="M13307" s="0" t="n">
        <v>5</v>
      </c>
      <c r="N13307" s="16" t="n">
        <f aca="false">I13307*K13307</f>
        <v>432228</v>
      </c>
      <c r="O13307" s="16" t="n">
        <f aca="false">I13307*(K13307-J13307)</f>
        <v>77610</v>
      </c>
      <c r="P13307" s="15" t="n">
        <f aca="false">K13307-J13307</f>
        <v>390</v>
      </c>
      <c r="Q13307" s="0" t="str">
        <f aca="false">IF(G13307=0,"Out of stock",IF(G13307&lt;H13307,"Understocked",IF(G13307&gt;Summary!$B$6*H13307,"Overstocked","Healthy")))</f>
        <v>Overstocked</v>
      </c>
      <c r="R13307" s="0" t="str">
        <f aca="false">IF(I13307&gt;=Summary!$B$7,"Fast",IF(I13307&lt;Summary!$B$8,"Slow","Medium"))</f>
        <v>Medium</v>
      </c>
      <c r="S13307" s="15" t="n">
        <f aca="false">IF(M13307&gt;Summary!$B$5,1,0)</f>
        <v>0</v>
      </c>
      <c r="T13307" s="16" t="n">
        <f aca="false">IF(Q13307="Overstocked",(G13307-Summary!$B$6*H13307)*J13307,0)</f>
        <v>261954</v>
      </c>
    </row>
    <row r="13308" customFormat="false" ht="15" hidden="false" customHeight="false" outlineLevel="0" collapsed="false">
      <c r="A13308" s="0" t="s">
        <v>13406</v>
      </c>
      <c r="B13308" s="0" t="s">
        <v>113</v>
      </c>
      <c r="C13308" s="0" t="s">
        <v>96</v>
      </c>
      <c r="D13308" s="0" t="s">
        <v>90</v>
      </c>
      <c r="E13308" s="14" t="n">
        <v>45280</v>
      </c>
      <c r="F13308" s="14" t="n">
        <v>45290</v>
      </c>
      <c r="G13308" s="0" t="n">
        <v>74</v>
      </c>
      <c r="H13308" s="0" t="n">
        <v>94</v>
      </c>
      <c r="I13308" s="0" t="n">
        <v>218</v>
      </c>
      <c r="J13308" s="0" t="n">
        <v>266</v>
      </c>
      <c r="K13308" s="0" t="n">
        <v>734</v>
      </c>
      <c r="L13308" s="15" t="s">
        <v>93</v>
      </c>
      <c r="M13308" s="0" t="n">
        <v>10</v>
      </c>
      <c r="N13308" s="16" t="n">
        <f aca="false">I13308*K13308</f>
        <v>160012</v>
      </c>
      <c r="O13308" s="16" t="n">
        <f aca="false">I13308*(K13308-J13308)</f>
        <v>102024</v>
      </c>
      <c r="P13308" s="15" t="n">
        <f aca="false">K13308-J13308</f>
        <v>468</v>
      </c>
      <c r="Q13308" s="0" t="str">
        <f aca="false">IF(G13308=0,"Out of stock",IF(G13308&lt;H13308,"Understocked",IF(G13308&gt;Summary!$B$6*H13308,"Overstocked","Healthy")))</f>
        <v>Understocked</v>
      </c>
      <c r="R13308" s="0" t="str">
        <f aca="false">IF(I13308&gt;=Summary!$B$7,"Fast",IF(I13308&lt;Summary!$B$8,"Slow","Medium"))</f>
        <v>Fast</v>
      </c>
      <c r="S13308" s="15" t="n">
        <f aca="false">IF(M13308&gt;Summary!$B$5,1,0)</f>
        <v>1</v>
      </c>
      <c r="T13308" s="16" t="n">
        <f aca="false">IF(Q13308="Overstocked",(G13308-Summary!$B$6*H13308)*J13308,0)</f>
        <v>0</v>
      </c>
    </row>
    <row r="13309" customFormat="false" ht="15" hidden="false" customHeight="false" outlineLevel="0" collapsed="false">
      <c r="A13309" s="0" t="s">
        <v>13407</v>
      </c>
      <c r="B13309" s="0" t="s">
        <v>101</v>
      </c>
      <c r="C13309" s="0" t="s">
        <v>96</v>
      </c>
      <c r="D13309" s="0" t="s">
        <v>102</v>
      </c>
      <c r="E13309" s="14" t="n">
        <v>45242</v>
      </c>
      <c r="F13309" s="14" t="n">
        <v>45250</v>
      </c>
      <c r="G13309" s="0" t="n">
        <v>148</v>
      </c>
      <c r="H13309" s="0" t="n">
        <v>98</v>
      </c>
      <c r="I13309" s="0" t="n">
        <v>24</v>
      </c>
      <c r="J13309" s="0" t="n">
        <v>894</v>
      </c>
      <c r="K13309" s="0" t="n">
        <v>1321</v>
      </c>
      <c r="L13309" s="15" t="s">
        <v>80</v>
      </c>
      <c r="M13309" s="0" t="n">
        <v>8</v>
      </c>
      <c r="N13309" s="16" t="n">
        <f aca="false">I13309*K13309</f>
        <v>31704</v>
      </c>
      <c r="O13309" s="16" t="n">
        <f aca="false">I13309*(K13309-J13309)</f>
        <v>10248</v>
      </c>
      <c r="P13309" s="15" t="n">
        <f aca="false">K13309-J13309</f>
        <v>427</v>
      </c>
      <c r="Q13309" s="0" t="str">
        <f aca="false">IF(G13309=0,"Out of stock",IF(G13309&lt;H13309,"Understocked",IF(G13309&gt;Summary!$B$6*H13309,"Overstocked","Healthy")))</f>
        <v>Healthy</v>
      </c>
      <c r="R13309" s="0" t="str">
        <f aca="false">IF(I13309&gt;=Summary!$B$7,"Fast",IF(I13309&lt;Summary!$B$8,"Slow","Medium"))</f>
        <v>Slow</v>
      </c>
      <c r="S13309" s="15" t="n">
        <f aca="false">IF(M13309&gt;Summary!$B$5,1,0)</f>
        <v>1</v>
      </c>
      <c r="T13309" s="16" t="n">
        <f aca="false">IF(Q13309="Overstocked",(G13309-Summary!$B$6*H13309)*J13309,0)</f>
        <v>0</v>
      </c>
    </row>
    <row r="13310" customFormat="false" ht="15" hidden="false" customHeight="false" outlineLevel="0" collapsed="false">
      <c r="A13310" s="0" t="s">
        <v>13408</v>
      </c>
      <c r="B13310" s="0" t="s">
        <v>111</v>
      </c>
      <c r="C13310" s="0" t="s">
        <v>78</v>
      </c>
      <c r="D13310" s="0" t="s">
        <v>86</v>
      </c>
      <c r="E13310" s="14" t="n">
        <v>45517</v>
      </c>
      <c r="F13310" s="14" t="n">
        <v>45519</v>
      </c>
      <c r="G13310" s="0" t="n">
        <v>49</v>
      </c>
      <c r="H13310" s="0" t="n">
        <v>92</v>
      </c>
      <c r="I13310" s="0" t="n">
        <v>269</v>
      </c>
      <c r="J13310" s="0" t="n">
        <v>1240</v>
      </c>
      <c r="K13310" s="0" t="n">
        <v>1606</v>
      </c>
      <c r="L13310" s="15" t="s">
        <v>80</v>
      </c>
      <c r="M13310" s="0" t="n">
        <v>2</v>
      </c>
      <c r="N13310" s="16" t="n">
        <f aca="false">I13310*K13310</f>
        <v>432014</v>
      </c>
      <c r="O13310" s="16" t="n">
        <f aca="false">I13310*(K13310-J13310)</f>
        <v>98454</v>
      </c>
      <c r="P13310" s="15" t="n">
        <f aca="false">K13310-J13310</f>
        <v>366</v>
      </c>
      <c r="Q13310" s="0" t="str">
        <f aca="false">IF(G13310=0,"Out of stock",IF(G13310&lt;H13310,"Understocked",IF(G13310&gt;Summary!$B$6*H13310,"Overstocked","Healthy")))</f>
        <v>Understocked</v>
      </c>
      <c r="R13310" s="0" t="str">
        <f aca="false">IF(I13310&gt;=Summary!$B$7,"Fast",IF(I13310&lt;Summary!$B$8,"Slow","Medium"))</f>
        <v>Fast</v>
      </c>
      <c r="S13310" s="15" t="n">
        <f aca="false">IF(M13310&gt;Summary!$B$5,1,0)</f>
        <v>0</v>
      </c>
      <c r="T13310" s="16" t="n">
        <f aca="false">IF(Q13310="Overstocked",(G13310-Summary!$B$6*H13310)*J13310,0)</f>
        <v>0</v>
      </c>
    </row>
    <row r="13311" customFormat="false" ht="15" hidden="false" customHeight="false" outlineLevel="0" collapsed="false">
      <c r="A13311" s="0" t="s">
        <v>13409</v>
      </c>
      <c r="B13311" s="0" t="s">
        <v>84</v>
      </c>
      <c r="C13311" s="0" t="s">
        <v>96</v>
      </c>
      <c r="D13311" s="0" t="s">
        <v>86</v>
      </c>
      <c r="E13311" s="14" t="n">
        <v>45222</v>
      </c>
      <c r="F13311" s="14" t="n">
        <v>45227</v>
      </c>
      <c r="G13311" s="0" t="n">
        <v>358</v>
      </c>
      <c r="H13311" s="0" t="n">
        <v>145</v>
      </c>
      <c r="I13311" s="0" t="n">
        <v>247</v>
      </c>
      <c r="J13311" s="0" t="n">
        <v>1800</v>
      </c>
      <c r="K13311" s="0" t="n">
        <v>1947</v>
      </c>
      <c r="L13311" s="15" t="s">
        <v>97</v>
      </c>
      <c r="M13311" s="0" t="n">
        <v>5</v>
      </c>
      <c r="N13311" s="16" t="n">
        <f aca="false">I13311*K13311</f>
        <v>480909</v>
      </c>
      <c r="O13311" s="16" t="n">
        <f aca="false">I13311*(K13311-J13311)</f>
        <v>36309</v>
      </c>
      <c r="P13311" s="15" t="n">
        <f aca="false">K13311-J13311</f>
        <v>147</v>
      </c>
      <c r="Q13311" s="0" t="str">
        <f aca="false">IF(G13311=0,"Out of stock",IF(G13311&lt;H13311,"Understocked",IF(G13311&gt;Summary!$B$6*H13311,"Overstocked","Healthy")))</f>
        <v>Healthy</v>
      </c>
      <c r="R13311" s="0" t="str">
        <f aca="false">IF(I13311&gt;=Summary!$B$7,"Fast",IF(I13311&lt;Summary!$B$8,"Slow","Medium"))</f>
        <v>Fast</v>
      </c>
      <c r="S13311" s="15" t="n">
        <f aca="false">IF(M13311&gt;Summary!$B$5,1,0)</f>
        <v>0</v>
      </c>
      <c r="T13311" s="16" t="n">
        <f aca="false">IF(Q13311="Overstocked",(G13311-Summary!$B$6*H13311)*J13311,0)</f>
        <v>0</v>
      </c>
    </row>
    <row r="13312" customFormat="false" ht="15" hidden="false" customHeight="false" outlineLevel="0" collapsed="false">
      <c r="A13312" s="0" t="s">
        <v>13410</v>
      </c>
      <c r="B13312" s="0" t="s">
        <v>115</v>
      </c>
      <c r="C13312" s="0" t="s">
        <v>78</v>
      </c>
      <c r="D13312" s="0" t="s">
        <v>90</v>
      </c>
      <c r="E13312" s="14" t="n">
        <v>45365</v>
      </c>
      <c r="F13312" s="14" t="n">
        <v>45370</v>
      </c>
      <c r="G13312" s="0" t="n">
        <v>482</v>
      </c>
      <c r="H13312" s="0" t="n">
        <v>104</v>
      </c>
      <c r="I13312" s="0" t="n">
        <v>283</v>
      </c>
      <c r="J13312" s="0" t="n">
        <v>375</v>
      </c>
      <c r="K13312" s="0" t="n">
        <v>565</v>
      </c>
      <c r="L13312" s="15" t="s">
        <v>80</v>
      </c>
      <c r="M13312" s="0" t="n">
        <v>5</v>
      </c>
      <c r="N13312" s="16" t="n">
        <f aca="false">I13312*K13312</f>
        <v>159895</v>
      </c>
      <c r="O13312" s="16" t="n">
        <f aca="false">I13312*(K13312-J13312)</f>
        <v>53770</v>
      </c>
      <c r="P13312" s="15" t="n">
        <f aca="false">K13312-J13312</f>
        <v>190</v>
      </c>
      <c r="Q13312" s="0" t="str">
        <f aca="false">IF(G13312=0,"Out of stock",IF(G13312&lt;H13312,"Understocked",IF(G13312&gt;Summary!$B$6*H13312,"Overstocked","Healthy")))</f>
        <v>Overstocked</v>
      </c>
      <c r="R13312" s="0" t="str">
        <f aca="false">IF(I13312&gt;=Summary!$B$7,"Fast",IF(I13312&lt;Summary!$B$8,"Slow","Medium"))</f>
        <v>Fast</v>
      </c>
      <c r="S13312" s="15" t="n">
        <f aca="false">IF(M13312&gt;Summary!$B$5,1,0)</f>
        <v>0</v>
      </c>
      <c r="T13312" s="16" t="n">
        <f aca="false">IF(Q13312="Overstocked",(G13312-Summary!$B$6*H13312)*J13312,0)</f>
        <v>24750</v>
      </c>
    </row>
    <row r="13313" customFormat="false" ht="15" hidden="false" customHeight="false" outlineLevel="0" collapsed="false">
      <c r="A13313" s="0" t="s">
        <v>13411</v>
      </c>
      <c r="B13313" s="0" t="s">
        <v>111</v>
      </c>
      <c r="C13313" s="0" t="s">
        <v>96</v>
      </c>
      <c r="D13313" s="0" t="s">
        <v>92</v>
      </c>
      <c r="E13313" s="14" t="n">
        <v>44933</v>
      </c>
      <c r="F13313" s="14" t="n">
        <v>44940</v>
      </c>
      <c r="G13313" s="0" t="n">
        <v>301</v>
      </c>
      <c r="H13313" s="0" t="n">
        <v>96</v>
      </c>
      <c r="I13313" s="0" t="n">
        <v>185</v>
      </c>
      <c r="J13313" s="0" t="n">
        <v>1521</v>
      </c>
      <c r="K13313" s="0" t="n">
        <v>2001</v>
      </c>
      <c r="L13313" s="15" t="s">
        <v>80</v>
      </c>
      <c r="M13313" s="0" t="n">
        <v>7</v>
      </c>
      <c r="N13313" s="16" t="n">
        <f aca="false">I13313*K13313</f>
        <v>370185</v>
      </c>
      <c r="O13313" s="16" t="n">
        <f aca="false">I13313*(K13313-J13313)</f>
        <v>88800</v>
      </c>
      <c r="P13313" s="15" t="n">
        <f aca="false">K13313-J13313</f>
        <v>480</v>
      </c>
      <c r="Q13313" s="0" t="str">
        <f aca="false">IF(G13313=0,"Out of stock",IF(G13313&lt;H13313,"Understocked",IF(G13313&gt;Summary!$B$6*H13313,"Overstocked","Healthy")))</f>
        <v>Healthy</v>
      </c>
      <c r="R13313" s="0" t="str">
        <f aca="false">IF(I13313&gt;=Summary!$B$7,"Fast",IF(I13313&lt;Summary!$B$8,"Slow","Medium"))</f>
        <v>Medium</v>
      </c>
      <c r="S13313" s="15" t="n">
        <f aca="false">IF(M13313&gt;Summary!$B$5,1,0)</f>
        <v>0</v>
      </c>
      <c r="T13313" s="16" t="n">
        <f aca="false">IF(Q13313="Overstocked",(G13313-Summary!$B$6*H13313)*J13313,0)</f>
        <v>0</v>
      </c>
    </row>
    <row r="13314" customFormat="false" ht="15" hidden="false" customHeight="false" outlineLevel="0" collapsed="false">
      <c r="A13314" s="0" t="s">
        <v>13412</v>
      </c>
      <c r="B13314" s="0" t="s">
        <v>123</v>
      </c>
      <c r="C13314" s="0" t="s">
        <v>85</v>
      </c>
      <c r="D13314" s="0" t="s">
        <v>102</v>
      </c>
      <c r="E13314" s="14" t="n">
        <v>45464</v>
      </c>
      <c r="F13314" s="14" t="n">
        <v>45465</v>
      </c>
      <c r="G13314" s="0" t="n">
        <v>275</v>
      </c>
      <c r="H13314" s="0" t="n">
        <v>70</v>
      </c>
      <c r="I13314" s="0" t="n">
        <v>159</v>
      </c>
      <c r="J13314" s="0" t="n">
        <v>1657</v>
      </c>
      <c r="K13314" s="0" t="n">
        <v>2132</v>
      </c>
      <c r="L13314" s="15" t="s">
        <v>87</v>
      </c>
      <c r="M13314" s="0" t="n">
        <v>1</v>
      </c>
      <c r="N13314" s="16" t="n">
        <f aca="false">I13314*K13314</f>
        <v>338988</v>
      </c>
      <c r="O13314" s="16" t="n">
        <f aca="false">I13314*(K13314-J13314)</f>
        <v>75525</v>
      </c>
      <c r="P13314" s="15" t="n">
        <f aca="false">K13314-J13314</f>
        <v>475</v>
      </c>
      <c r="Q13314" s="0" t="str">
        <f aca="false">IF(G13314=0,"Out of stock",IF(G13314&lt;H13314,"Understocked",IF(G13314&gt;Summary!$B$6*H13314,"Overstocked","Healthy")))</f>
        <v>Healthy</v>
      </c>
      <c r="R13314" s="0" t="str">
        <f aca="false">IF(I13314&gt;=Summary!$B$7,"Fast",IF(I13314&lt;Summary!$B$8,"Slow","Medium"))</f>
        <v>Medium</v>
      </c>
      <c r="S13314" s="15" t="n">
        <f aca="false">IF(M13314&gt;Summary!$B$5,1,0)</f>
        <v>0</v>
      </c>
      <c r="T13314" s="16" t="n">
        <f aca="false">IF(Q13314="Overstocked",(G13314-Summary!$B$6*H13314)*J13314,0)</f>
        <v>0</v>
      </c>
    </row>
    <row r="13315" customFormat="false" ht="15" hidden="false" customHeight="false" outlineLevel="0" collapsed="false">
      <c r="A13315" s="0" t="s">
        <v>13413</v>
      </c>
      <c r="B13315" s="0" t="s">
        <v>101</v>
      </c>
      <c r="C13315" s="0" t="s">
        <v>78</v>
      </c>
      <c r="D13315" s="0" t="s">
        <v>86</v>
      </c>
      <c r="E13315" s="14" t="n">
        <v>45093</v>
      </c>
      <c r="F13315" s="14" t="n">
        <v>45099</v>
      </c>
      <c r="G13315" s="0" t="n">
        <v>48</v>
      </c>
      <c r="H13315" s="0" t="n">
        <v>53</v>
      </c>
      <c r="I13315" s="0" t="n">
        <v>197</v>
      </c>
      <c r="J13315" s="0" t="n">
        <v>1852</v>
      </c>
      <c r="K13315" s="0" t="n">
        <v>1957</v>
      </c>
      <c r="L13315" s="15" t="s">
        <v>93</v>
      </c>
      <c r="M13315" s="0" t="n">
        <v>6</v>
      </c>
      <c r="N13315" s="16" t="n">
        <f aca="false">I13315*K13315</f>
        <v>385529</v>
      </c>
      <c r="O13315" s="16" t="n">
        <f aca="false">I13315*(K13315-J13315)</f>
        <v>20685</v>
      </c>
      <c r="P13315" s="15" t="n">
        <f aca="false">K13315-J13315</f>
        <v>105</v>
      </c>
      <c r="Q13315" s="0" t="str">
        <f aca="false">IF(G13315=0,"Out of stock",IF(G13315&lt;H13315,"Understocked",IF(G13315&gt;Summary!$B$6*H13315,"Overstocked","Healthy")))</f>
        <v>Understocked</v>
      </c>
      <c r="R13315" s="0" t="str">
        <f aca="false">IF(I13315&gt;=Summary!$B$7,"Fast",IF(I13315&lt;Summary!$B$8,"Slow","Medium"))</f>
        <v>Medium</v>
      </c>
      <c r="S13315" s="15" t="n">
        <f aca="false">IF(M13315&gt;Summary!$B$5,1,0)</f>
        <v>0</v>
      </c>
      <c r="T13315" s="16" t="n">
        <f aca="false">IF(Q13315="Overstocked",(G13315-Summary!$B$6*H13315)*J13315,0)</f>
        <v>0</v>
      </c>
    </row>
    <row r="13316" customFormat="false" ht="15" hidden="false" customHeight="false" outlineLevel="0" collapsed="false">
      <c r="A13316" s="0" t="s">
        <v>13414</v>
      </c>
      <c r="B13316" s="0" t="s">
        <v>113</v>
      </c>
      <c r="C13316" s="0" t="s">
        <v>78</v>
      </c>
      <c r="D13316" s="0" t="s">
        <v>86</v>
      </c>
      <c r="E13316" s="14" t="n">
        <v>45431</v>
      </c>
      <c r="F13316" s="14" t="n">
        <v>45435</v>
      </c>
      <c r="G13316" s="0" t="n">
        <v>252</v>
      </c>
      <c r="H13316" s="0" t="n">
        <v>124</v>
      </c>
      <c r="I13316" s="0" t="n">
        <v>50</v>
      </c>
      <c r="J13316" s="0" t="n">
        <v>1602</v>
      </c>
      <c r="K13316" s="0" t="n">
        <v>1927</v>
      </c>
      <c r="L13316" s="15" t="s">
        <v>82</v>
      </c>
      <c r="M13316" s="0" t="n">
        <v>4</v>
      </c>
      <c r="N13316" s="16" t="n">
        <f aca="false">I13316*K13316</f>
        <v>96350</v>
      </c>
      <c r="O13316" s="16" t="n">
        <f aca="false">I13316*(K13316-J13316)</f>
        <v>16250</v>
      </c>
      <c r="P13316" s="15" t="n">
        <f aca="false">K13316-J13316</f>
        <v>325</v>
      </c>
      <c r="Q13316" s="0" t="str">
        <f aca="false">IF(G13316=0,"Out of stock",IF(G13316&lt;H13316,"Understocked",IF(G13316&gt;Summary!$B$6*H13316,"Overstocked","Healthy")))</f>
        <v>Healthy</v>
      </c>
      <c r="R13316" s="0" t="str">
        <f aca="false">IF(I13316&gt;=Summary!$B$7,"Fast",IF(I13316&lt;Summary!$B$8,"Slow","Medium"))</f>
        <v>Slow</v>
      </c>
      <c r="S13316" s="15" t="n">
        <f aca="false">IF(M13316&gt;Summary!$B$5,1,0)</f>
        <v>0</v>
      </c>
      <c r="T13316" s="16" t="n">
        <f aca="false">IF(Q13316="Overstocked",(G13316-Summary!$B$6*H13316)*J13316,0)</f>
        <v>0</v>
      </c>
    </row>
    <row r="13317" customFormat="false" ht="15" hidden="false" customHeight="false" outlineLevel="0" collapsed="false">
      <c r="A13317" s="0" t="s">
        <v>13415</v>
      </c>
      <c r="B13317" s="0" t="s">
        <v>123</v>
      </c>
      <c r="C13317" s="0" t="s">
        <v>96</v>
      </c>
      <c r="D13317" s="0" t="s">
        <v>102</v>
      </c>
      <c r="E13317" s="14" t="n">
        <v>45326</v>
      </c>
      <c r="F13317" s="14" t="n">
        <v>45328</v>
      </c>
      <c r="G13317" s="0" t="n">
        <v>203</v>
      </c>
      <c r="H13317" s="0" t="n">
        <v>145</v>
      </c>
      <c r="I13317" s="0" t="n">
        <v>208</v>
      </c>
      <c r="J13317" s="0" t="n">
        <v>1469</v>
      </c>
      <c r="K13317" s="0" t="n">
        <v>1715</v>
      </c>
      <c r="L13317" s="15" t="s">
        <v>82</v>
      </c>
      <c r="M13317" s="0" t="n">
        <v>2</v>
      </c>
      <c r="N13317" s="16" t="n">
        <f aca="false">I13317*K13317</f>
        <v>356720</v>
      </c>
      <c r="O13317" s="16" t="n">
        <f aca="false">I13317*(K13317-J13317)</f>
        <v>51168</v>
      </c>
      <c r="P13317" s="15" t="n">
        <f aca="false">K13317-J13317</f>
        <v>246</v>
      </c>
      <c r="Q13317" s="0" t="str">
        <f aca="false">IF(G13317=0,"Out of stock",IF(G13317&lt;H13317,"Understocked",IF(G13317&gt;Summary!$B$6*H13317,"Overstocked","Healthy")))</f>
        <v>Healthy</v>
      </c>
      <c r="R13317" s="0" t="str">
        <f aca="false">IF(I13317&gt;=Summary!$B$7,"Fast",IF(I13317&lt;Summary!$B$8,"Slow","Medium"))</f>
        <v>Fast</v>
      </c>
      <c r="S13317" s="15" t="n">
        <f aca="false">IF(M13317&gt;Summary!$B$5,1,0)</f>
        <v>0</v>
      </c>
      <c r="T13317" s="16" t="n">
        <f aca="false">IF(Q13317="Overstocked",(G13317-Summary!$B$6*H13317)*J13317,0)</f>
        <v>0</v>
      </c>
    </row>
    <row r="13318" customFormat="false" ht="15" hidden="false" customHeight="false" outlineLevel="0" collapsed="false">
      <c r="A13318" s="0" t="s">
        <v>13416</v>
      </c>
      <c r="B13318" s="0" t="s">
        <v>115</v>
      </c>
      <c r="C13318" s="0" t="s">
        <v>78</v>
      </c>
      <c r="D13318" s="0" t="s">
        <v>92</v>
      </c>
      <c r="E13318" s="14" t="n">
        <v>45096</v>
      </c>
      <c r="F13318" s="14" t="n">
        <v>45106</v>
      </c>
      <c r="G13318" s="0" t="n">
        <v>393</v>
      </c>
      <c r="H13318" s="0" t="n">
        <v>131</v>
      </c>
      <c r="I13318" s="0" t="n">
        <v>16</v>
      </c>
      <c r="J13318" s="0" t="n">
        <v>312</v>
      </c>
      <c r="K13318" s="0" t="n">
        <v>575</v>
      </c>
      <c r="L13318" s="15" t="s">
        <v>82</v>
      </c>
      <c r="M13318" s="0" t="n">
        <v>10</v>
      </c>
      <c r="N13318" s="16" t="n">
        <f aca="false">I13318*K13318</f>
        <v>9200</v>
      </c>
      <c r="O13318" s="16" t="n">
        <f aca="false">I13318*(K13318-J13318)</f>
        <v>4208</v>
      </c>
      <c r="P13318" s="15" t="n">
        <f aca="false">K13318-J13318</f>
        <v>263</v>
      </c>
      <c r="Q13318" s="0" t="str">
        <f aca="false">IF(G13318=0,"Out of stock",IF(G13318&lt;H13318,"Understocked",IF(G13318&gt;Summary!$B$6*H13318,"Overstocked","Healthy")))</f>
        <v>Healthy</v>
      </c>
      <c r="R13318" s="0" t="str">
        <f aca="false">IF(I13318&gt;=Summary!$B$7,"Fast",IF(I13318&lt;Summary!$B$8,"Slow","Medium"))</f>
        <v>Slow</v>
      </c>
      <c r="S13318" s="15" t="n">
        <f aca="false">IF(M13318&gt;Summary!$B$5,1,0)</f>
        <v>1</v>
      </c>
      <c r="T13318" s="16" t="n">
        <f aca="false">IF(Q13318="Overstocked",(G13318-Summary!$B$6*H13318)*J13318,0)</f>
        <v>0</v>
      </c>
    </row>
    <row r="13319" customFormat="false" ht="15" hidden="false" customHeight="false" outlineLevel="0" collapsed="false">
      <c r="A13319" s="0" t="s">
        <v>13417</v>
      </c>
      <c r="B13319" s="0" t="s">
        <v>95</v>
      </c>
      <c r="C13319" s="0" t="s">
        <v>78</v>
      </c>
      <c r="D13319" s="0" t="s">
        <v>79</v>
      </c>
      <c r="E13319" s="14" t="n">
        <v>45549</v>
      </c>
      <c r="F13319" s="14" t="n">
        <v>45550</v>
      </c>
      <c r="G13319" s="0" t="n">
        <v>472</v>
      </c>
      <c r="H13319" s="0" t="n">
        <v>90</v>
      </c>
      <c r="I13319" s="0" t="n">
        <v>63</v>
      </c>
      <c r="J13319" s="0" t="n">
        <v>891</v>
      </c>
      <c r="K13319" s="0" t="n">
        <v>1078</v>
      </c>
      <c r="L13319" s="15" t="s">
        <v>80</v>
      </c>
      <c r="M13319" s="0" t="n">
        <v>1</v>
      </c>
      <c r="N13319" s="16" t="n">
        <f aca="false">I13319*K13319</f>
        <v>67914</v>
      </c>
      <c r="O13319" s="16" t="n">
        <f aca="false">I13319*(K13319-J13319)</f>
        <v>11781</v>
      </c>
      <c r="P13319" s="15" t="n">
        <f aca="false">K13319-J13319</f>
        <v>187</v>
      </c>
      <c r="Q13319" s="0" t="str">
        <f aca="false">IF(G13319=0,"Out of stock",IF(G13319&lt;H13319,"Understocked",IF(G13319&gt;Summary!$B$6*H13319,"Overstocked","Healthy")))</f>
        <v>Overstocked</v>
      </c>
      <c r="R13319" s="0" t="str">
        <f aca="false">IF(I13319&gt;=Summary!$B$7,"Fast",IF(I13319&lt;Summary!$B$8,"Slow","Medium"))</f>
        <v>Slow</v>
      </c>
      <c r="S13319" s="15" t="n">
        <f aca="false">IF(M13319&gt;Summary!$B$5,1,0)</f>
        <v>0</v>
      </c>
      <c r="T13319" s="16" t="n">
        <f aca="false">IF(Q13319="Overstocked",(G13319-Summary!$B$6*H13319)*J13319,0)</f>
        <v>99792</v>
      </c>
    </row>
    <row r="13320" customFormat="false" ht="15" hidden="false" customHeight="false" outlineLevel="0" collapsed="false">
      <c r="A13320" s="0" t="s">
        <v>13418</v>
      </c>
      <c r="B13320" s="0" t="s">
        <v>115</v>
      </c>
      <c r="C13320" s="0" t="s">
        <v>85</v>
      </c>
      <c r="D13320" s="0" t="s">
        <v>79</v>
      </c>
      <c r="E13320" s="14" t="n">
        <v>45487</v>
      </c>
      <c r="F13320" s="14" t="n">
        <v>45493</v>
      </c>
      <c r="G13320" s="0" t="n">
        <v>128</v>
      </c>
      <c r="H13320" s="0" t="n">
        <v>118</v>
      </c>
      <c r="I13320" s="0" t="n">
        <v>45</v>
      </c>
      <c r="J13320" s="0" t="n">
        <v>1769</v>
      </c>
      <c r="K13320" s="0" t="n">
        <v>1910</v>
      </c>
      <c r="L13320" s="15" t="s">
        <v>82</v>
      </c>
      <c r="M13320" s="0" t="n">
        <v>6</v>
      </c>
      <c r="N13320" s="16" t="n">
        <f aca="false">I13320*K13320</f>
        <v>85950</v>
      </c>
      <c r="O13320" s="16" t="n">
        <f aca="false">I13320*(K13320-J13320)</f>
        <v>6345</v>
      </c>
      <c r="P13320" s="15" t="n">
        <f aca="false">K13320-J13320</f>
        <v>141</v>
      </c>
      <c r="Q13320" s="0" t="str">
        <f aca="false">IF(G13320=0,"Out of stock",IF(G13320&lt;H13320,"Understocked",IF(G13320&gt;Summary!$B$6*H13320,"Overstocked","Healthy")))</f>
        <v>Healthy</v>
      </c>
      <c r="R13320" s="0" t="str">
        <f aca="false">IF(I13320&gt;=Summary!$B$7,"Fast",IF(I13320&lt;Summary!$B$8,"Slow","Medium"))</f>
        <v>Slow</v>
      </c>
      <c r="S13320" s="15" t="n">
        <f aca="false">IF(M13320&gt;Summary!$B$5,1,0)</f>
        <v>0</v>
      </c>
      <c r="T13320" s="16" t="n">
        <f aca="false">IF(Q13320="Overstocked",(G13320-Summary!$B$6*H13320)*J13320,0)</f>
        <v>0</v>
      </c>
    </row>
    <row r="13321" customFormat="false" ht="15" hidden="false" customHeight="false" outlineLevel="0" collapsed="false">
      <c r="A13321" s="0" t="s">
        <v>13419</v>
      </c>
      <c r="B13321" s="0" t="s">
        <v>89</v>
      </c>
      <c r="C13321" s="0" t="s">
        <v>78</v>
      </c>
      <c r="D13321" s="0" t="s">
        <v>102</v>
      </c>
      <c r="E13321" s="14" t="n">
        <v>45115</v>
      </c>
      <c r="F13321" s="14" t="n">
        <v>45117</v>
      </c>
      <c r="G13321" s="0" t="n">
        <v>272</v>
      </c>
      <c r="H13321" s="0" t="n">
        <v>137</v>
      </c>
      <c r="I13321" s="0" t="n">
        <v>174</v>
      </c>
      <c r="J13321" s="0" t="n">
        <v>348</v>
      </c>
      <c r="K13321" s="0" t="n">
        <v>511</v>
      </c>
      <c r="L13321" s="15" t="s">
        <v>93</v>
      </c>
      <c r="M13321" s="0" t="n">
        <v>2</v>
      </c>
      <c r="N13321" s="16" t="n">
        <f aca="false">I13321*K13321</f>
        <v>88914</v>
      </c>
      <c r="O13321" s="16" t="n">
        <f aca="false">I13321*(K13321-J13321)</f>
        <v>28362</v>
      </c>
      <c r="P13321" s="15" t="n">
        <f aca="false">K13321-J13321</f>
        <v>163</v>
      </c>
      <c r="Q13321" s="0" t="str">
        <f aca="false">IF(G13321=0,"Out of stock",IF(G13321&lt;H13321,"Understocked",IF(G13321&gt;Summary!$B$6*H13321,"Overstocked","Healthy")))</f>
        <v>Healthy</v>
      </c>
      <c r="R13321" s="0" t="str">
        <f aca="false">IF(I13321&gt;=Summary!$B$7,"Fast",IF(I13321&lt;Summary!$B$8,"Slow","Medium"))</f>
        <v>Medium</v>
      </c>
      <c r="S13321" s="15" t="n">
        <f aca="false">IF(M13321&gt;Summary!$B$5,1,0)</f>
        <v>0</v>
      </c>
      <c r="T13321" s="16" t="n">
        <f aca="false">IF(Q13321="Overstocked",(G13321-Summary!$B$6*H13321)*J13321,0)</f>
        <v>0</v>
      </c>
    </row>
    <row r="13322" customFormat="false" ht="15" hidden="false" customHeight="false" outlineLevel="0" collapsed="false">
      <c r="A13322" s="0" t="s">
        <v>13420</v>
      </c>
      <c r="B13322" s="0" t="s">
        <v>101</v>
      </c>
      <c r="C13322" s="0" t="s">
        <v>104</v>
      </c>
      <c r="D13322" s="0" t="s">
        <v>86</v>
      </c>
      <c r="E13322" s="14" t="n">
        <v>44942</v>
      </c>
      <c r="F13322" s="14" t="n">
        <v>44946</v>
      </c>
      <c r="G13322" s="0" t="n">
        <v>321</v>
      </c>
      <c r="H13322" s="0" t="n">
        <v>121</v>
      </c>
      <c r="I13322" s="0" t="n">
        <v>269</v>
      </c>
      <c r="J13322" s="0" t="n">
        <v>339</v>
      </c>
      <c r="K13322" s="0" t="n">
        <v>548</v>
      </c>
      <c r="L13322" s="15" t="s">
        <v>87</v>
      </c>
      <c r="M13322" s="0" t="n">
        <v>4</v>
      </c>
      <c r="N13322" s="16" t="n">
        <f aca="false">I13322*K13322</f>
        <v>147412</v>
      </c>
      <c r="O13322" s="16" t="n">
        <f aca="false">I13322*(K13322-J13322)</f>
        <v>56221</v>
      </c>
      <c r="P13322" s="15" t="n">
        <f aca="false">K13322-J13322</f>
        <v>209</v>
      </c>
      <c r="Q13322" s="0" t="str">
        <f aca="false">IF(G13322=0,"Out of stock",IF(G13322&lt;H13322,"Understocked",IF(G13322&gt;Summary!$B$6*H13322,"Overstocked","Healthy")))</f>
        <v>Healthy</v>
      </c>
      <c r="R13322" s="0" t="str">
        <f aca="false">IF(I13322&gt;=Summary!$B$7,"Fast",IF(I13322&lt;Summary!$B$8,"Slow","Medium"))</f>
        <v>Fast</v>
      </c>
      <c r="S13322" s="15" t="n">
        <f aca="false">IF(M13322&gt;Summary!$B$5,1,0)</f>
        <v>0</v>
      </c>
      <c r="T13322" s="16" t="n">
        <f aca="false">IF(Q13322="Overstocked",(G13322-Summary!$B$6*H13322)*J13322,0)</f>
        <v>0</v>
      </c>
    </row>
    <row r="13323" customFormat="false" ht="15" hidden="false" customHeight="false" outlineLevel="0" collapsed="false">
      <c r="A13323" s="0" t="s">
        <v>13421</v>
      </c>
      <c r="B13323" s="0" t="s">
        <v>111</v>
      </c>
      <c r="C13323" s="0" t="s">
        <v>78</v>
      </c>
      <c r="D13323" s="0" t="s">
        <v>86</v>
      </c>
      <c r="E13323" s="14" t="n">
        <v>45019</v>
      </c>
      <c r="F13323" s="14" t="n">
        <v>45025</v>
      </c>
      <c r="G13323" s="0" t="n">
        <v>82</v>
      </c>
      <c r="H13323" s="0" t="n">
        <v>97</v>
      </c>
      <c r="I13323" s="0" t="n">
        <v>117</v>
      </c>
      <c r="J13323" s="0" t="n">
        <v>330</v>
      </c>
      <c r="K13323" s="0" t="n">
        <v>590</v>
      </c>
      <c r="L13323" s="15" t="s">
        <v>97</v>
      </c>
      <c r="M13323" s="0" t="n">
        <v>6</v>
      </c>
      <c r="N13323" s="16" t="n">
        <f aca="false">I13323*K13323</f>
        <v>69030</v>
      </c>
      <c r="O13323" s="16" t="n">
        <f aca="false">I13323*(K13323-J13323)</f>
        <v>30420</v>
      </c>
      <c r="P13323" s="15" t="n">
        <f aca="false">K13323-J13323</f>
        <v>260</v>
      </c>
      <c r="Q13323" s="0" t="str">
        <f aca="false">IF(G13323=0,"Out of stock",IF(G13323&lt;H13323,"Understocked",IF(G13323&gt;Summary!$B$6*H13323,"Overstocked","Healthy")))</f>
        <v>Understocked</v>
      </c>
      <c r="R13323" s="0" t="str">
        <f aca="false">IF(I13323&gt;=Summary!$B$7,"Fast",IF(I13323&lt;Summary!$B$8,"Slow","Medium"))</f>
        <v>Medium</v>
      </c>
      <c r="S13323" s="15" t="n">
        <f aca="false">IF(M13323&gt;Summary!$B$5,1,0)</f>
        <v>0</v>
      </c>
      <c r="T13323" s="16" t="n">
        <f aca="false">IF(Q13323="Overstocked",(G13323-Summary!$B$6*H13323)*J13323,0)</f>
        <v>0</v>
      </c>
    </row>
    <row r="13324" customFormat="false" ht="15" hidden="false" customHeight="false" outlineLevel="0" collapsed="false">
      <c r="A13324" s="0" t="s">
        <v>13422</v>
      </c>
      <c r="B13324" s="0" t="s">
        <v>113</v>
      </c>
      <c r="C13324" s="0" t="s">
        <v>96</v>
      </c>
      <c r="D13324" s="0" t="s">
        <v>90</v>
      </c>
      <c r="E13324" s="14" t="n">
        <v>45409</v>
      </c>
      <c r="F13324" s="14" t="n">
        <v>45412</v>
      </c>
      <c r="G13324" s="0" t="n">
        <v>311</v>
      </c>
      <c r="H13324" s="0" t="n">
        <v>117</v>
      </c>
      <c r="I13324" s="0" t="n">
        <v>243</v>
      </c>
      <c r="J13324" s="0" t="n">
        <v>1291</v>
      </c>
      <c r="K13324" s="0" t="n">
        <v>1535</v>
      </c>
      <c r="L13324" s="15" t="s">
        <v>82</v>
      </c>
      <c r="M13324" s="0" t="n">
        <v>3</v>
      </c>
      <c r="N13324" s="16" t="n">
        <f aca="false">I13324*K13324</f>
        <v>373005</v>
      </c>
      <c r="O13324" s="16" t="n">
        <f aca="false">I13324*(K13324-J13324)</f>
        <v>59292</v>
      </c>
      <c r="P13324" s="15" t="n">
        <f aca="false">K13324-J13324</f>
        <v>244</v>
      </c>
      <c r="Q13324" s="0" t="str">
        <f aca="false">IF(G13324=0,"Out of stock",IF(G13324&lt;H13324,"Understocked",IF(G13324&gt;Summary!$B$6*H13324,"Overstocked","Healthy")))</f>
        <v>Healthy</v>
      </c>
      <c r="R13324" s="0" t="str">
        <f aca="false">IF(I13324&gt;=Summary!$B$7,"Fast",IF(I13324&lt;Summary!$B$8,"Slow","Medium"))</f>
        <v>Fast</v>
      </c>
      <c r="S13324" s="15" t="n">
        <f aca="false">IF(M13324&gt;Summary!$B$5,1,0)</f>
        <v>0</v>
      </c>
      <c r="T13324" s="16" t="n">
        <f aca="false">IF(Q13324="Overstocked",(G13324-Summary!$B$6*H13324)*J13324,0)</f>
        <v>0</v>
      </c>
    </row>
    <row r="13325" customFormat="false" ht="15" hidden="false" customHeight="false" outlineLevel="0" collapsed="false">
      <c r="A13325" s="0" t="s">
        <v>13423</v>
      </c>
      <c r="B13325" s="0" t="s">
        <v>77</v>
      </c>
      <c r="C13325" s="0" t="s">
        <v>104</v>
      </c>
      <c r="D13325" s="0" t="s">
        <v>102</v>
      </c>
      <c r="E13325" s="14" t="n">
        <v>45606</v>
      </c>
      <c r="F13325" s="14" t="n">
        <v>45613</v>
      </c>
      <c r="G13325" s="0" t="n">
        <v>366</v>
      </c>
      <c r="H13325" s="0" t="n">
        <v>86</v>
      </c>
      <c r="I13325" s="0" t="n">
        <v>61</v>
      </c>
      <c r="J13325" s="0" t="n">
        <v>1894</v>
      </c>
      <c r="K13325" s="0" t="n">
        <v>2303</v>
      </c>
      <c r="L13325" s="15" t="s">
        <v>97</v>
      </c>
      <c r="M13325" s="0" t="n">
        <v>7</v>
      </c>
      <c r="N13325" s="16" t="n">
        <f aca="false">I13325*K13325</f>
        <v>140483</v>
      </c>
      <c r="O13325" s="16" t="n">
        <f aca="false">I13325*(K13325-J13325)</f>
        <v>24949</v>
      </c>
      <c r="P13325" s="15" t="n">
        <f aca="false">K13325-J13325</f>
        <v>409</v>
      </c>
      <c r="Q13325" s="0" t="str">
        <f aca="false">IF(G13325=0,"Out of stock",IF(G13325&lt;H13325,"Understocked",IF(G13325&gt;Summary!$B$6*H13325,"Overstocked","Healthy")))</f>
        <v>Overstocked</v>
      </c>
      <c r="R13325" s="0" t="str">
        <f aca="false">IF(I13325&gt;=Summary!$B$7,"Fast",IF(I13325&lt;Summary!$B$8,"Slow","Medium"))</f>
        <v>Slow</v>
      </c>
      <c r="S13325" s="15" t="n">
        <f aca="false">IF(M13325&gt;Summary!$B$5,1,0)</f>
        <v>0</v>
      </c>
      <c r="T13325" s="16" t="n">
        <f aca="false">IF(Q13325="Overstocked",(G13325-Summary!$B$6*H13325)*J13325,0)</f>
        <v>41668</v>
      </c>
    </row>
    <row r="13326" customFormat="false" ht="15" hidden="false" customHeight="false" outlineLevel="0" collapsed="false">
      <c r="A13326" s="0" t="s">
        <v>13424</v>
      </c>
      <c r="B13326" s="0" t="s">
        <v>113</v>
      </c>
      <c r="C13326" s="0" t="s">
        <v>96</v>
      </c>
      <c r="D13326" s="0" t="s">
        <v>90</v>
      </c>
      <c r="E13326" s="14" t="n">
        <v>45154</v>
      </c>
      <c r="F13326" s="14" t="n">
        <v>45164</v>
      </c>
      <c r="G13326" s="0" t="n">
        <v>387</v>
      </c>
      <c r="H13326" s="0" t="n">
        <v>104</v>
      </c>
      <c r="I13326" s="0" t="n">
        <v>75</v>
      </c>
      <c r="J13326" s="0" t="n">
        <v>1192</v>
      </c>
      <c r="K13326" s="0" t="n">
        <v>1601</v>
      </c>
      <c r="L13326" s="15" t="s">
        <v>80</v>
      </c>
      <c r="M13326" s="0" t="n">
        <v>10</v>
      </c>
      <c r="N13326" s="16" t="n">
        <f aca="false">I13326*K13326</f>
        <v>120075</v>
      </c>
      <c r="O13326" s="16" t="n">
        <f aca="false">I13326*(K13326-J13326)</f>
        <v>30675</v>
      </c>
      <c r="P13326" s="15" t="n">
        <f aca="false">K13326-J13326</f>
        <v>409</v>
      </c>
      <c r="Q13326" s="0" t="str">
        <f aca="false">IF(G13326=0,"Out of stock",IF(G13326&lt;H13326,"Understocked",IF(G13326&gt;Summary!$B$6*H13326,"Overstocked","Healthy")))</f>
        <v>Healthy</v>
      </c>
      <c r="R13326" s="0" t="str">
        <f aca="false">IF(I13326&gt;=Summary!$B$7,"Fast",IF(I13326&lt;Summary!$B$8,"Slow","Medium"))</f>
        <v>Slow</v>
      </c>
      <c r="S13326" s="15" t="n">
        <f aca="false">IF(M13326&gt;Summary!$B$5,1,0)</f>
        <v>1</v>
      </c>
      <c r="T13326" s="16" t="n">
        <f aca="false">IF(Q13326="Overstocked",(G13326-Summary!$B$6*H13326)*J13326,0)</f>
        <v>0</v>
      </c>
    </row>
    <row r="13327" customFormat="false" ht="15" hidden="false" customHeight="false" outlineLevel="0" collapsed="false">
      <c r="A13327" s="0" t="s">
        <v>13425</v>
      </c>
      <c r="B13327" s="0" t="s">
        <v>107</v>
      </c>
      <c r="C13327" s="0" t="s">
        <v>104</v>
      </c>
      <c r="D13327" s="0" t="s">
        <v>102</v>
      </c>
      <c r="E13327" s="14" t="n">
        <v>45289</v>
      </c>
      <c r="F13327" s="14" t="n">
        <v>45297</v>
      </c>
      <c r="G13327" s="0" t="n">
        <v>133</v>
      </c>
      <c r="H13327" s="0" t="n">
        <v>85</v>
      </c>
      <c r="I13327" s="0" t="n">
        <v>105</v>
      </c>
      <c r="J13327" s="0" t="n">
        <v>1477</v>
      </c>
      <c r="K13327" s="0" t="n">
        <v>1752</v>
      </c>
      <c r="L13327" s="15" t="s">
        <v>82</v>
      </c>
      <c r="M13327" s="0" t="n">
        <v>8</v>
      </c>
      <c r="N13327" s="16" t="n">
        <f aca="false">I13327*K13327</f>
        <v>183960</v>
      </c>
      <c r="O13327" s="16" t="n">
        <f aca="false">I13327*(K13327-J13327)</f>
        <v>28875</v>
      </c>
      <c r="P13327" s="15" t="n">
        <f aca="false">K13327-J13327</f>
        <v>275</v>
      </c>
      <c r="Q13327" s="0" t="str">
        <f aca="false">IF(G13327=0,"Out of stock",IF(G13327&lt;H13327,"Understocked",IF(G13327&gt;Summary!$B$6*H13327,"Overstocked","Healthy")))</f>
        <v>Healthy</v>
      </c>
      <c r="R13327" s="0" t="str">
        <f aca="false">IF(I13327&gt;=Summary!$B$7,"Fast",IF(I13327&lt;Summary!$B$8,"Slow","Medium"))</f>
        <v>Medium</v>
      </c>
      <c r="S13327" s="15" t="n">
        <f aca="false">IF(M13327&gt;Summary!$B$5,1,0)</f>
        <v>1</v>
      </c>
      <c r="T13327" s="16" t="n">
        <f aca="false">IF(Q13327="Overstocked",(G13327-Summary!$B$6*H13327)*J13327,0)</f>
        <v>0</v>
      </c>
    </row>
    <row r="13328" customFormat="false" ht="15" hidden="false" customHeight="false" outlineLevel="0" collapsed="false">
      <c r="A13328" s="0" t="s">
        <v>13426</v>
      </c>
      <c r="B13328" s="0" t="s">
        <v>107</v>
      </c>
      <c r="C13328" s="0" t="s">
        <v>104</v>
      </c>
      <c r="D13328" s="0" t="s">
        <v>79</v>
      </c>
      <c r="E13328" s="14" t="n">
        <v>45184</v>
      </c>
      <c r="F13328" s="14" t="n">
        <v>45189</v>
      </c>
      <c r="G13328" s="0" t="n">
        <v>296</v>
      </c>
      <c r="H13328" s="0" t="n">
        <v>74</v>
      </c>
      <c r="I13328" s="0" t="n">
        <v>244</v>
      </c>
      <c r="J13328" s="0" t="n">
        <v>988</v>
      </c>
      <c r="K13328" s="0" t="n">
        <v>1400</v>
      </c>
      <c r="L13328" s="15" t="s">
        <v>82</v>
      </c>
      <c r="M13328" s="0" t="n">
        <v>5</v>
      </c>
      <c r="N13328" s="16" t="n">
        <f aca="false">I13328*K13328</f>
        <v>341600</v>
      </c>
      <c r="O13328" s="16" t="n">
        <f aca="false">I13328*(K13328-J13328)</f>
        <v>100528</v>
      </c>
      <c r="P13328" s="15" t="n">
        <f aca="false">K13328-J13328</f>
        <v>412</v>
      </c>
      <c r="Q13328" s="0" t="str">
        <f aca="false">IF(G13328=0,"Out of stock",IF(G13328&lt;H13328,"Understocked",IF(G13328&gt;Summary!$B$6*H13328,"Overstocked","Healthy")))</f>
        <v>Healthy</v>
      </c>
      <c r="R13328" s="0" t="str">
        <f aca="false">IF(I13328&gt;=Summary!$B$7,"Fast",IF(I13328&lt;Summary!$B$8,"Slow","Medium"))</f>
        <v>Fast</v>
      </c>
      <c r="S13328" s="15" t="n">
        <f aca="false">IF(M13328&gt;Summary!$B$5,1,0)</f>
        <v>0</v>
      </c>
      <c r="T13328" s="16" t="n">
        <f aca="false">IF(Q13328="Overstocked",(G13328-Summary!$B$6*H13328)*J13328,0)</f>
        <v>0</v>
      </c>
    </row>
    <row r="13329" customFormat="false" ht="15" hidden="false" customHeight="false" outlineLevel="0" collapsed="false">
      <c r="A13329" s="0" t="s">
        <v>13427</v>
      </c>
      <c r="B13329" s="0" t="s">
        <v>115</v>
      </c>
      <c r="C13329" s="0" t="s">
        <v>104</v>
      </c>
      <c r="D13329" s="0" t="s">
        <v>79</v>
      </c>
      <c r="E13329" s="14" t="n">
        <v>45621</v>
      </c>
      <c r="F13329" s="14" t="n">
        <v>45629</v>
      </c>
      <c r="G13329" s="0" t="n">
        <v>279</v>
      </c>
      <c r="H13329" s="0" t="n">
        <v>111</v>
      </c>
      <c r="I13329" s="0" t="n">
        <v>281</v>
      </c>
      <c r="J13329" s="0" t="n">
        <v>1854</v>
      </c>
      <c r="K13329" s="0" t="n">
        <v>2204</v>
      </c>
      <c r="L13329" s="15" t="s">
        <v>87</v>
      </c>
      <c r="M13329" s="0" t="n">
        <v>8</v>
      </c>
      <c r="N13329" s="16" t="n">
        <f aca="false">I13329*K13329</f>
        <v>619324</v>
      </c>
      <c r="O13329" s="16" t="n">
        <f aca="false">I13329*(K13329-J13329)</f>
        <v>98350</v>
      </c>
      <c r="P13329" s="15" t="n">
        <f aca="false">K13329-J13329</f>
        <v>350</v>
      </c>
      <c r="Q13329" s="0" t="str">
        <f aca="false">IF(G13329=0,"Out of stock",IF(G13329&lt;H13329,"Understocked",IF(G13329&gt;Summary!$B$6*H13329,"Overstocked","Healthy")))</f>
        <v>Healthy</v>
      </c>
      <c r="R13329" s="0" t="str">
        <f aca="false">IF(I13329&gt;=Summary!$B$7,"Fast",IF(I13329&lt;Summary!$B$8,"Slow","Medium"))</f>
        <v>Fast</v>
      </c>
      <c r="S13329" s="15" t="n">
        <f aca="false">IF(M13329&gt;Summary!$B$5,1,0)</f>
        <v>1</v>
      </c>
      <c r="T13329" s="16" t="n">
        <f aca="false">IF(Q13329="Overstocked",(G13329-Summary!$B$6*H13329)*J13329,0)</f>
        <v>0</v>
      </c>
    </row>
    <row r="13330" customFormat="false" ht="15" hidden="false" customHeight="false" outlineLevel="0" collapsed="false">
      <c r="A13330" s="0" t="s">
        <v>13428</v>
      </c>
      <c r="B13330" s="0" t="s">
        <v>111</v>
      </c>
      <c r="C13330" s="0" t="s">
        <v>104</v>
      </c>
      <c r="D13330" s="0" t="s">
        <v>90</v>
      </c>
      <c r="E13330" s="14" t="n">
        <v>45388</v>
      </c>
      <c r="F13330" s="14" t="n">
        <v>45390</v>
      </c>
      <c r="G13330" s="0" t="n">
        <v>330</v>
      </c>
      <c r="H13330" s="0" t="n">
        <v>138</v>
      </c>
      <c r="I13330" s="0" t="n">
        <v>259</v>
      </c>
      <c r="J13330" s="0" t="n">
        <v>775</v>
      </c>
      <c r="K13330" s="0" t="n">
        <v>832</v>
      </c>
      <c r="L13330" s="15" t="s">
        <v>87</v>
      </c>
      <c r="M13330" s="0" t="n">
        <v>2</v>
      </c>
      <c r="N13330" s="16" t="n">
        <f aca="false">I13330*K13330</f>
        <v>215488</v>
      </c>
      <c r="O13330" s="16" t="n">
        <f aca="false">I13330*(K13330-J13330)</f>
        <v>14763</v>
      </c>
      <c r="P13330" s="15" t="n">
        <f aca="false">K13330-J13330</f>
        <v>57</v>
      </c>
      <c r="Q13330" s="0" t="str">
        <f aca="false">IF(G13330=0,"Out of stock",IF(G13330&lt;H13330,"Understocked",IF(G13330&gt;Summary!$B$6*H13330,"Overstocked","Healthy")))</f>
        <v>Healthy</v>
      </c>
      <c r="R13330" s="0" t="str">
        <f aca="false">IF(I13330&gt;=Summary!$B$7,"Fast",IF(I13330&lt;Summary!$B$8,"Slow","Medium"))</f>
        <v>Fast</v>
      </c>
      <c r="S13330" s="15" t="n">
        <f aca="false">IF(M13330&gt;Summary!$B$5,1,0)</f>
        <v>0</v>
      </c>
      <c r="T13330" s="16" t="n">
        <f aca="false">IF(Q13330="Overstocked",(G13330-Summary!$B$6*H13330)*J13330,0)</f>
        <v>0</v>
      </c>
    </row>
    <row r="13331" customFormat="false" ht="15" hidden="false" customHeight="false" outlineLevel="0" collapsed="false">
      <c r="A13331" s="0" t="s">
        <v>13429</v>
      </c>
      <c r="B13331" s="0" t="s">
        <v>113</v>
      </c>
      <c r="C13331" s="0" t="s">
        <v>85</v>
      </c>
      <c r="D13331" s="0" t="s">
        <v>79</v>
      </c>
      <c r="E13331" s="14" t="n">
        <v>44986</v>
      </c>
      <c r="F13331" s="14" t="n">
        <v>44992</v>
      </c>
      <c r="G13331" s="0" t="n">
        <v>117</v>
      </c>
      <c r="H13331" s="0" t="n">
        <v>115</v>
      </c>
      <c r="I13331" s="0" t="n">
        <v>76</v>
      </c>
      <c r="J13331" s="0" t="n">
        <v>1875</v>
      </c>
      <c r="K13331" s="0" t="n">
        <v>2282</v>
      </c>
      <c r="L13331" s="15" t="s">
        <v>82</v>
      </c>
      <c r="M13331" s="0" t="n">
        <v>6</v>
      </c>
      <c r="N13331" s="16" t="n">
        <f aca="false">I13331*K13331</f>
        <v>173432</v>
      </c>
      <c r="O13331" s="16" t="n">
        <f aca="false">I13331*(K13331-J13331)</f>
        <v>30932</v>
      </c>
      <c r="P13331" s="15" t="n">
        <f aca="false">K13331-J13331</f>
        <v>407</v>
      </c>
      <c r="Q13331" s="0" t="str">
        <f aca="false">IF(G13331=0,"Out of stock",IF(G13331&lt;H13331,"Understocked",IF(G13331&gt;Summary!$B$6*H13331,"Overstocked","Healthy")))</f>
        <v>Healthy</v>
      </c>
      <c r="R13331" s="0" t="str">
        <f aca="false">IF(I13331&gt;=Summary!$B$7,"Fast",IF(I13331&lt;Summary!$B$8,"Slow","Medium"))</f>
        <v>Slow</v>
      </c>
      <c r="S13331" s="15" t="n">
        <f aca="false">IF(M13331&gt;Summary!$B$5,1,0)</f>
        <v>0</v>
      </c>
      <c r="T13331" s="16" t="n">
        <f aca="false">IF(Q13331="Overstocked",(G13331-Summary!$B$6*H13331)*J13331,0)</f>
        <v>0</v>
      </c>
    </row>
    <row r="13332" customFormat="false" ht="15" hidden="false" customHeight="false" outlineLevel="0" collapsed="false">
      <c r="A13332" s="0" t="s">
        <v>13430</v>
      </c>
      <c r="B13332" s="0" t="s">
        <v>123</v>
      </c>
      <c r="C13332" s="0" t="s">
        <v>85</v>
      </c>
      <c r="D13332" s="0" t="s">
        <v>90</v>
      </c>
      <c r="E13332" s="14" t="n">
        <v>45184</v>
      </c>
      <c r="F13332" s="14" t="n">
        <v>45186</v>
      </c>
      <c r="G13332" s="0" t="n">
        <v>164</v>
      </c>
      <c r="H13332" s="0" t="n">
        <v>55</v>
      </c>
      <c r="I13332" s="0" t="n">
        <v>160</v>
      </c>
      <c r="J13332" s="0" t="n">
        <v>1106</v>
      </c>
      <c r="K13332" s="0" t="n">
        <v>1512</v>
      </c>
      <c r="L13332" s="15" t="s">
        <v>80</v>
      </c>
      <c r="M13332" s="0" t="n">
        <v>2</v>
      </c>
      <c r="N13332" s="16" t="n">
        <f aca="false">I13332*K13332</f>
        <v>241920</v>
      </c>
      <c r="O13332" s="16" t="n">
        <f aca="false">I13332*(K13332-J13332)</f>
        <v>64960</v>
      </c>
      <c r="P13332" s="15" t="n">
        <f aca="false">K13332-J13332</f>
        <v>406</v>
      </c>
      <c r="Q13332" s="0" t="str">
        <f aca="false">IF(G13332=0,"Out of stock",IF(G13332&lt;H13332,"Understocked",IF(G13332&gt;Summary!$B$6*H13332,"Overstocked","Healthy")))</f>
        <v>Healthy</v>
      </c>
      <c r="R13332" s="0" t="str">
        <f aca="false">IF(I13332&gt;=Summary!$B$7,"Fast",IF(I13332&lt;Summary!$B$8,"Slow","Medium"))</f>
        <v>Medium</v>
      </c>
      <c r="S13332" s="15" t="n">
        <f aca="false">IF(M13332&gt;Summary!$B$5,1,0)</f>
        <v>0</v>
      </c>
      <c r="T13332" s="16" t="n">
        <f aca="false">IF(Q13332="Overstocked",(G13332-Summary!$B$6*H13332)*J13332,0)</f>
        <v>0</v>
      </c>
    </row>
    <row r="13333" customFormat="false" ht="15" hidden="false" customHeight="false" outlineLevel="0" collapsed="false">
      <c r="A13333" s="0" t="s">
        <v>13431</v>
      </c>
      <c r="B13333" s="0" t="s">
        <v>95</v>
      </c>
      <c r="C13333" s="0" t="s">
        <v>96</v>
      </c>
      <c r="D13333" s="0" t="s">
        <v>79</v>
      </c>
      <c r="E13333" s="14" t="n">
        <v>45654</v>
      </c>
      <c r="F13333" s="14" t="n">
        <v>45661</v>
      </c>
      <c r="G13333" s="0" t="n">
        <v>243</v>
      </c>
      <c r="H13333" s="0" t="n">
        <v>146</v>
      </c>
      <c r="I13333" s="0" t="n">
        <v>95</v>
      </c>
      <c r="J13333" s="0" t="n">
        <v>369</v>
      </c>
      <c r="K13333" s="0" t="n">
        <v>547</v>
      </c>
      <c r="L13333" s="15" t="s">
        <v>80</v>
      </c>
      <c r="M13333" s="0" t="n">
        <v>7</v>
      </c>
      <c r="N13333" s="16" t="n">
        <f aca="false">I13333*K13333</f>
        <v>51965</v>
      </c>
      <c r="O13333" s="16" t="n">
        <f aca="false">I13333*(K13333-J13333)</f>
        <v>16910</v>
      </c>
      <c r="P13333" s="15" t="n">
        <f aca="false">K13333-J13333</f>
        <v>178</v>
      </c>
      <c r="Q13333" s="0" t="str">
        <f aca="false">IF(G13333=0,"Out of stock",IF(G13333&lt;H13333,"Understocked",IF(G13333&gt;Summary!$B$6*H13333,"Overstocked","Healthy")))</f>
        <v>Healthy</v>
      </c>
      <c r="R13333" s="0" t="str">
        <f aca="false">IF(I13333&gt;=Summary!$B$7,"Fast",IF(I13333&lt;Summary!$B$8,"Slow","Medium"))</f>
        <v>Slow</v>
      </c>
      <c r="S13333" s="15" t="n">
        <f aca="false">IF(M13333&gt;Summary!$B$5,1,0)</f>
        <v>0</v>
      </c>
      <c r="T13333" s="16" t="n">
        <f aca="false">IF(Q13333="Overstocked",(G13333-Summary!$B$6*H13333)*J13333,0)</f>
        <v>0</v>
      </c>
    </row>
    <row r="13334" customFormat="false" ht="15" hidden="false" customHeight="false" outlineLevel="0" collapsed="false">
      <c r="A13334" s="0" t="s">
        <v>13432</v>
      </c>
      <c r="B13334" s="0" t="s">
        <v>115</v>
      </c>
      <c r="C13334" s="0" t="s">
        <v>96</v>
      </c>
      <c r="D13334" s="0" t="s">
        <v>86</v>
      </c>
      <c r="E13334" s="14" t="n">
        <v>45106</v>
      </c>
      <c r="F13334" s="14" t="n">
        <v>45114</v>
      </c>
      <c r="G13334" s="0" t="n">
        <v>373</v>
      </c>
      <c r="H13334" s="0" t="n">
        <v>126</v>
      </c>
      <c r="I13334" s="0" t="n">
        <v>213</v>
      </c>
      <c r="J13334" s="0" t="n">
        <v>289</v>
      </c>
      <c r="K13334" s="0" t="n">
        <v>353</v>
      </c>
      <c r="L13334" s="15" t="s">
        <v>97</v>
      </c>
      <c r="M13334" s="0" t="n">
        <v>8</v>
      </c>
      <c r="N13334" s="16" t="n">
        <f aca="false">I13334*K13334</f>
        <v>75189</v>
      </c>
      <c r="O13334" s="16" t="n">
        <f aca="false">I13334*(K13334-J13334)</f>
        <v>13632</v>
      </c>
      <c r="P13334" s="15" t="n">
        <f aca="false">K13334-J13334</f>
        <v>64</v>
      </c>
      <c r="Q13334" s="0" t="str">
        <f aca="false">IF(G13334=0,"Out of stock",IF(G13334&lt;H13334,"Understocked",IF(G13334&gt;Summary!$B$6*H13334,"Overstocked","Healthy")))</f>
        <v>Healthy</v>
      </c>
      <c r="R13334" s="0" t="str">
        <f aca="false">IF(I13334&gt;=Summary!$B$7,"Fast",IF(I13334&lt;Summary!$B$8,"Slow","Medium"))</f>
        <v>Fast</v>
      </c>
      <c r="S13334" s="15" t="n">
        <f aca="false">IF(M13334&gt;Summary!$B$5,1,0)</f>
        <v>1</v>
      </c>
      <c r="T13334" s="16" t="n">
        <f aca="false">IF(Q13334="Overstocked",(G13334-Summary!$B$6*H13334)*J13334,0)</f>
        <v>0</v>
      </c>
    </row>
    <row r="13335" customFormat="false" ht="15" hidden="false" customHeight="false" outlineLevel="0" collapsed="false">
      <c r="A13335" s="0" t="s">
        <v>13433</v>
      </c>
      <c r="B13335" s="0" t="s">
        <v>84</v>
      </c>
      <c r="C13335" s="0" t="s">
        <v>78</v>
      </c>
      <c r="D13335" s="0" t="s">
        <v>92</v>
      </c>
      <c r="E13335" s="14" t="n">
        <v>45337</v>
      </c>
      <c r="F13335" s="14" t="n">
        <v>45340</v>
      </c>
      <c r="G13335" s="0" t="n">
        <v>303</v>
      </c>
      <c r="H13335" s="0" t="n">
        <v>83</v>
      </c>
      <c r="I13335" s="0" t="n">
        <v>156</v>
      </c>
      <c r="J13335" s="0" t="n">
        <v>428</v>
      </c>
      <c r="K13335" s="0" t="n">
        <v>569</v>
      </c>
      <c r="L13335" s="15" t="s">
        <v>82</v>
      </c>
      <c r="M13335" s="0" t="n">
        <v>3</v>
      </c>
      <c r="N13335" s="16" t="n">
        <f aca="false">I13335*K13335</f>
        <v>88764</v>
      </c>
      <c r="O13335" s="16" t="n">
        <f aca="false">I13335*(K13335-J13335)</f>
        <v>21996</v>
      </c>
      <c r="P13335" s="15" t="n">
        <f aca="false">K13335-J13335</f>
        <v>141</v>
      </c>
      <c r="Q13335" s="0" t="str">
        <f aca="false">IF(G13335=0,"Out of stock",IF(G13335&lt;H13335,"Understocked",IF(G13335&gt;Summary!$B$6*H13335,"Overstocked","Healthy")))</f>
        <v>Healthy</v>
      </c>
      <c r="R13335" s="0" t="str">
        <f aca="false">IF(I13335&gt;=Summary!$B$7,"Fast",IF(I13335&lt;Summary!$B$8,"Slow","Medium"))</f>
        <v>Medium</v>
      </c>
      <c r="S13335" s="15" t="n">
        <f aca="false">IF(M13335&gt;Summary!$B$5,1,0)</f>
        <v>0</v>
      </c>
      <c r="T13335" s="16" t="n">
        <f aca="false">IF(Q13335="Overstocked",(G13335-Summary!$B$6*H13335)*J13335,0)</f>
        <v>0</v>
      </c>
    </row>
    <row r="13336" customFormat="false" ht="15" hidden="false" customHeight="false" outlineLevel="0" collapsed="false">
      <c r="A13336" s="0" t="s">
        <v>13434</v>
      </c>
      <c r="B13336" s="0" t="s">
        <v>77</v>
      </c>
      <c r="C13336" s="0" t="s">
        <v>104</v>
      </c>
      <c r="D13336" s="0" t="s">
        <v>79</v>
      </c>
      <c r="E13336" s="14" t="n">
        <v>45446</v>
      </c>
      <c r="F13336" s="14" t="n">
        <v>45455</v>
      </c>
      <c r="G13336" s="0" t="n">
        <v>103</v>
      </c>
      <c r="H13336" s="0" t="n">
        <v>51</v>
      </c>
      <c r="I13336" s="0" t="n">
        <v>105</v>
      </c>
      <c r="J13336" s="0" t="n">
        <v>1910</v>
      </c>
      <c r="K13336" s="0" t="n">
        <v>2186</v>
      </c>
      <c r="L13336" s="15" t="s">
        <v>93</v>
      </c>
      <c r="M13336" s="0" t="n">
        <v>9</v>
      </c>
      <c r="N13336" s="16" t="n">
        <f aca="false">I13336*K13336</f>
        <v>229530</v>
      </c>
      <c r="O13336" s="16" t="n">
        <f aca="false">I13336*(K13336-J13336)</f>
        <v>28980</v>
      </c>
      <c r="P13336" s="15" t="n">
        <f aca="false">K13336-J13336</f>
        <v>276</v>
      </c>
      <c r="Q13336" s="0" t="str">
        <f aca="false">IF(G13336=0,"Out of stock",IF(G13336&lt;H13336,"Understocked",IF(G13336&gt;Summary!$B$6*H13336,"Overstocked","Healthy")))</f>
        <v>Healthy</v>
      </c>
      <c r="R13336" s="0" t="str">
        <f aca="false">IF(I13336&gt;=Summary!$B$7,"Fast",IF(I13336&lt;Summary!$B$8,"Slow","Medium"))</f>
        <v>Medium</v>
      </c>
      <c r="S13336" s="15" t="n">
        <f aca="false">IF(M13336&gt;Summary!$B$5,1,0)</f>
        <v>1</v>
      </c>
      <c r="T13336" s="16" t="n">
        <f aca="false">IF(Q13336="Overstocked",(G13336-Summary!$B$6*H13336)*J13336,0)</f>
        <v>0</v>
      </c>
    </row>
    <row r="13337" customFormat="false" ht="15" hidden="false" customHeight="false" outlineLevel="0" collapsed="false">
      <c r="A13337" s="0" t="s">
        <v>13435</v>
      </c>
      <c r="B13337" s="0" t="s">
        <v>107</v>
      </c>
      <c r="C13337" s="0" t="s">
        <v>78</v>
      </c>
      <c r="D13337" s="0" t="s">
        <v>86</v>
      </c>
      <c r="E13337" s="14" t="n">
        <v>45204</v>
      </c>
      <c r="F13337" s="14" t="n">
        <v>45212</v>
      </c>
      <c r="G13337" s="0" t="n">
        <v>237</v>
      </c>
      <c r="H13337" s="0" t="n">
        <v>128</v>
      </c>
      <c r="I13337" s="0" t="n">
        <v>8</v>
      </c>
      <c r="J13337" s="0" t="n">
        <v>1515</v>
      </c>
      <c r="K13337" s="0" t="n">
        <v>1938</v>
      </c>
      <c r="L13337" s="15" t="s">
        <v>82</v>
      </c>
      <c r="M13337" s="0" t="n">
        <v>8</v>
      </c>
      <c r="N13337" s="16" t="n">
        <f aca="false">I13337*K13337</f>
        <v>15504</v>
      </c>
      <c r="O13337" s="16" t="n">
        <f aca="false">I13337*(K13337-J13337)</f>
        <v>3384</v>
      </c>
      <c r="P13337" s="15" t="n">
        <f aca="false">K13337-J13337</f>
        <v>423</v>
      </c>
      <c r="Q13337" s="0" t="str">
        <f aca="false">IF(G13337=0,"Out of stock",IF(G13337&lt;H13337,"Understocked",IF(G13337&gt;Summary!$B$6*H13337,"Overstocked","Healthy")))</f>
        <v>Healthy</v>
      </c>
      <c r="R13337" s="0" t="str">
        <f aca="false">IF(I13337&gt;=Summary!$B$7,"Fast",IF(I13337&lt;Summary!$B$8,"Slow","Medium"))</f>
        <v>Slow</v>
      </c>
      <c r="S13337" s="15" t="n">
        <f aca="false">IF(M13337&gt;Summary!$B$5,1,0)</f>
        <v>1</v>
      </c>
      <c r="T13337" s="16" t="n">
        <f aca="false">IF(Q13337="Overstocked",(G13337-Summary!$B$6*H13337)*J13337,0)</f>
        <v>0</v>
      </c>
    </row>
    <row r="13338" customFormat="false" ht="15" hidden="false" customHeight="false" outlineLevel="0" collapsed="false">
      <c r="A13338" s="0" t="s">
        <v>13436</v>
      </c>
      <c r="B13338" s="0" t="s">
        <v>77</v>
      </c>
      <c r="C13338" s="0" t="s">
        <v>104</v>
      </c>
      <c r="D13338" s="0" t="s">
        <v>86</v>
      </c>
      <c r="E13338" s="14" t="n">
        <v>45212</v>
      </c>
      <c r="F13338" s="14" t="n">
        <v>45220</v>
      </c>
      <c r="G13338" s="0" t="n">
        <v>69</v>
      </c>
      <c r="H13338" s="0" t="n">
        <v>116</v>
      </c>
      <c r="I13338" s="0" t="n">
        <v>139</v>
      </c>
      <c r="J13338" s="0" t="n">
        <v>886</v>
      </c>
      <c r="K13338" s="0" t="n">
        <v>1314</v>
      </c>
      <c r="L13338" s="15" t="s">
        <v>93</v>
      </c>
      <c r="M13338" s="0" t="n">
        <v>8</v>
      </c>
      <c r="N13338" s="16" t="n">
        <f aca="false">I13338*K13338</f>
        <v>182646</v>
      </c>
      <c r="O13338" s="16" t="n">
        <f aca="false">I13338*(K13338-J13338)</f>
        <v>59492</v>
      </c>
      <c r="P13338" s="15" t="n">
        <f aca="false">K13338-J13338</f>
        <v>428</v>
      </c>
      <c r="Q13338" s="0" t="str">
        <f aca="false">IF(G13338=0,"Out of stock",IF(G13338&lt;H13338,"Understocked",IF(G13338&gt;Summary!$B$6*H13338,"Overstocked","Healthy")))</f>
        <v>Understocked</v>
      </c>
      <c r="R13338" s="0" t="str">
        <f aca="false">IF(I13338&gt;=Summary!$B$7,"Fast",IF(I13338&lt;Summary!$B$8,"Slow","Medium"))</f>
        <v>Medium</v>
      </c>
      <c r="S13338" s="15" t="n">
        <f aca="false">IF(M13338&gt;Summary!$B$5,1,0)</f>
        <v>1</v>
      </c>
      <c r="T13338" s="16" t="n">
        <f aca="false">IF(Q13338="Overstocked",(G13338-Summary!$B$6*H13338)*J13338,0)</f>
        <v>0</v>
      </c>
    </row>
    <row r="13339" customFormat="false" ht="15" hidden="false" customHeight="false" outlineLevel="0" collapsed="false">
      <c r="A13339" s="0" t="s">
        <v>13437</v>
      </c>
      <c r="B13339" s="0" t="s">
        <v>95</v>
      </c>
      <c r="C13339" s="0" t="s">
        <v>85</v>
      </c>
      <c r="D13339" s="0" t="s">
        <v>79</v>
      </c>
      <c r="E13339" s="14" t="n">
        <v>45628</v>
      </c>
      <c r="F13339" s="14" t="n">
        <v>45634</v>
      </c>
      <c r="G13339" s="0" t="n">
        <v>382</v>
      </c>
      <c r="H13339" s="0" t="n">
        <v>121</v>
      </c>
      <c r="I13339" s="0" t="n">
        <v>9</v>
      </c>
      <c r="J13339" s="0" t="n">
        <v>230</v>
      </c>
      <c r="K13339" s="0" t="n">
        <v>578</v>
      </c>
      <c r="L13339" s="15" t="s">
        <v>87</v>
      </c>
      <c r="M13339" s="0" t="n">
        <v>6</v>
      </c>
      <c r="N13339" s="16" t="n">
        <f aca="false">I13339*K13339</f>
        <v>5202</v>
      </c>
      <c r="O13339" s="16" t="n">
        <f aca="false">I13339*(K13339-J13339)</f>
        <v>3132</v>
      </c>
      <c r="P13339" s="15" t="n">
        <f aca="false">K13339-J13339</f>
        <v>348</v>
      </c>
      <c r="Q13339" s="0" t="str">
        <f aca="false">IF(G13339=0,"Out of stock",IF(G13339&lt;H13339,"Understocked",IF(G13339&gt;Summary!$B$6*H13339,"Overstocked","Healthy")))</f>
        <v>Healthy</v>
      </c>
      <c r="R13339" s="0" t="str">
        <f aca="false">IF(I13339&gt;=Summary!$B$7,"Fast",IF(I13339&lt;Summary!$B$8,"Slow","Medium"))</f>
        <v>Slow</v>
      </c>
      <c r="S13339" s="15" t="n">
        <f aca="false">IF(M13339&gt;Summary!$B$5,1,0)</f>
        <v>0</v>
      </c>
      <c r="T13339" s="16" t="n">
        <f aca="false">IF(Q13339="Overstocked",(G13339-Summary!$B$6*H13339)*J13339,0)</f>
        <v>0</v>
      </c>
    </row>
    <row r="13340" customFormat="false" ht="15" hidden="false" customHeight="false" outlineLevel="0" collapsed="false">
      <c r="A13340" s="0" t="s">
        <v>13438</v>
      </c>
      <c r="B13340" s="0" t="s">
        <v>89</v>
      </c>
      <c r="C13340" s="0" t="s">
        <v>85</v>
      </c>
      <c r="D13340" s="0" t="s">
        <v>102</v>
      </c>
      <c r="E13340" s="14" t="n">
        <v>45008</v>
      </c>
      <c r="F13340" s="14" t="n">
        <v>45012</v>
      </c>
      <c r="G13340" s="0" t="n">
        <v>225</v>
      </c>
      <c r="H13340" s="0" t="n">
        <v>113</v>
      </c>
      <c r="I13340" s="0" t="n">
        <v>27</v>
      </c>
      <c r="J13340" s="0" t="n">
        <v>1709</v>
      </c>
      <c r="K13340" s="0" t="n">
        <v>1868</v>
      </c>
      <c r="L13340" s="15" t="s">
        <v>87</v>
      </c>
      <c r="M13340" s="0" t="n">
        <v>4</v>
      </c>
      <c r="N13340" s="16" t="n">
        <f aca="false">I13340*K13340</f>
        <v>50436</v>
      </c>
      <c r="O13340" s="16" t="n">
        <f aca="false">I13340*(K13340-J13340)</f>
        <v>4293</v>
      </c>
      <c r="P13340" s="15" t="n">
        <f aca="false">K13340-J13340</f>
        <v>159</v>
      </c>
      <c r="Q13340" s="0" t="str">
        <f aca="false">IF(G13340=0,"Out of stock",IF(G13340&lt;H13340,"Understocked",IF(G13340&gt;Summary!$B$6*H13340,"Overstocked","Healthy")))</f>
        <v>Healthy</v>
      </c>
      <c r="R13340" s="0" t="str">
        <f aca="false">IF(I13340&gt;=Summary!$B$7,"Fast",IF(I13340&lt;Summary!$B$8,"Slow","Medium"))</f>
        <v>Slow</v>
      </c>
      <c r="S13340" s="15" t="n">
        <f aca="false">IF(M13340&gt;Summary!$B$5,1,0)</f>
        <v>0</v>
      </c>
      <c r="T13340" s="16" t="n">
        <f aca="false">IF(Q13340="Overstocked",(G13340-Summary!$B$6*H13340)*J13340,0)</f>
        <v>0</v>
      </c>
    </row>
    <row r="13341" customFormat="false" ht="15" hidden="false" customHeight="false" outlineLevel="0" collapsed="false">
      <c r="A13341" s="0" t="s">
        <v>13439</v>
      </c>
      <c r="B13341" s="0" t="s">
        <v>84</v>
      </c>
      <c r="C13341" s="0" t="s">
        <v>104</v>
      </c>
      <c r="D13341" s="0" t="s">
        <v>102</v>
      </c>
      <c r="E13341" s="14" t="n">
        <v>45259</v>
      </c>
      <c r="F13341" s="14" t="n">
        <v>45267</v>
      </c>
      <c r="G13341" s="0" t="n">
        <v>215</v>
      </c>
      <c r="H13341" s="0" t="n">
        <v>73</v>
      </c>
      <c r="I13341" s="0" t="n">
        <v>245</v>
      </c>
      <c r="J13341" s="0" t="n">
        <v>284</v>
      </c>
      <c r="K13341" s="0" t="n">
        <v>558</v>
      </c>
      <c r="L13341" s="15" t="s">
        <v>93</v>
      </c>
      <c r="M13341" s="0" t="n">
        <v>8</v>
      </c>
      <c r="N13341" s="16" t="n">
        <f aca="false">I13341*K13341</f>
        <v>136710</v>
      </c>
      <c r="O13341" s="16" t="n">
        <f aca="false">I13341*(K13341-J13341)</f>
        <v>67130</v>
      </c>
      <c r="P13341" s="15" t="n">
        <f aca="false">K13341-J13341</f>
        <v>274</v>
      </c>
      <c r="Q13341" s="0" t="str">
        <f aca="false">IF(G13341=0,"Out of stock",IF(G13341&lt;H13341,"Understocked",IF(G13341&gt;Summary!$B$6*H13341,"Overstocked","Healthy")))</f>
        <v>Healthy</v>
      </c>
      <c r="R13341" s="0" t="str">
        <f aca="false">IF(I13341&gt;=Summary!$B$7,"Fast",IF(I13341&lt;Summary!$B$8,"Slow","Medium"))</f>
        <v>Fast</v>
      </c>
      <c r="S13341" s="15" t="n">
        <f aca="false">IF(M13341&gt;Summary!$B$5,1,0)</f>
        <v>1</v>
      </c>
      <c r="T13341" s="16" t="n">
        <f aca="false">IF(Q13341="Overstocked",(G13341-Summary!$B$6*H13341)*J13341,0)</f>
        <v>0</v>
      </c>
    </row>
    <row r="13342" customFormat="false" ht="15" hidden="false" customHeight="false" outlineLevel="0" collapsed="false">
      <c r="A13342" s="0" t="s">
        <v>13440</v>
      </c>
      <c r="B13342" s="0" t="s">
        <v>89</v>
      </c>
      <c r="C13342" s="0" t="s">
        <v>78</v>
      </c>
      <c r="D13342" s="0" t="s">
        <v>92</v>
      </c>
      <c r="E13342" s="14" t="n">
        <v>45097</v>
      </c>
      <c r="F13342" s="14" t="n">
        <v>45105</v>
      </c>
      <c r="G13342" s="0" t="n">
        <v>108</v>
      </c>
      <c r="H13342" s="0" t="n">
        <v>57</v>
      </c>
      <c r="I13342" s="0" t="n">
        <v>231</v>
      </c>
      <c r="J13342" s="0" t="n">
        <v>1725</v>
      </c>
      <c r="K13342" s="0" t="n">
        <v>1977</v>
      </c>
      <c r="L13342" s="15" t="s">
        <v>82</v>
      </c>
      <c r="M13342" s="0" t="n">
        <v>8</v>
      </c>
      <c r="N13342" s="16" t="n">
        <f aca="false">I13342*K13342</f>
        <v>456687</v>
      </c>
      <c r="O13342" s="16" t="n">
        <f aca="false">I13342*(K13342-J13342)</f>
        <v>58212</v>
      </c>
      <c r="P13342" s="15" t="n">
        <f aca="false">K13342-J13342</f>
        <v>252</v>
      </c>
      <c r="Q13342" s="0" t="str">
        <f aca="false">IF(G13342=0,"Out of stock",IF(G13342&lt;H13342,"Understocked",IF(G13342&gt;Summary!$B$6*H13342,"Overstocked","Healthy")))</f>
        <v>Healthy</v>
      </c>
      <c r="R13342" s="0" t="str">
        <f aca="false">IF(I13342&gt;=Summary!$B$7,"Fast",IF(I13342&lt;Summary!$B$8,"Slow","Medium"))</f>
        <v>Fast</v>
      </c>
      <c r="S13342" s="15" t="n">
        <f aca="false">IF(M13342&gt;Summary!$B$5,1,0)</f>
        <v>1</v>
      </c>
      <c r="T13342" s="16" t="n">
        <f aca="false">IF(Q13342="Overstocked",(G13342-Summary!$B$6*H13342)*J13342,0)</f>
        <v>0</v>
      </c>
    </row>
    <row r="13343" customFormat="false" ht="15" hidden="false" customHeight="false" outlineLevel="0" collapsed="false">
      <c r="A13343" s="0" t="s">
        <v>13441</v>
      </c>
      <c r="B13343" s="0" t="s">
        <v>84</v>
      </c>
      <c r="C13343" s="0" t="s">
        <v>104</v>
      </c>
      <c r="D13343" s="0" t="s">
        <v>90</v>
      </c>
      <c r="E13343" s="14" t="n">
        <v>45092</v>
      </c>
      <c r="F13343" s="14" t="n">
        <v>45099</v>
      </c>
      <c r="G13343" s="0" t="n">
        <v>309</v>
      </c>
      <c r="H13343" s="0" t="n">
        <v>75</v>
      </c>
      <c r="I13343" s="0" t="n">
        <v>61</v>
      </c>
      <c r="J13343" s="0" t="n">
        <v>1338</v>
      </c>
      <c r="K13343" s="0" t="n">
        <v>1391</v>
      </c>
      <c r="L13343" s="15" t="s">
        <v>82</v>
      </c>
      <c r="M13343" s="0" t="n">
        <v>7</v>
      </c>
      <c r="N13343" s="16" t="n">
        <f aca="false">I13343*K13343</f>
        <v>84851</v>
      </c>
      <c r="O13343" s="16" t="n">
        <f aca="false">I13343*(K13343-J13343)</f>
        <v>3233</v>
      </c>
      <c r="P13343" s="15" t="n">
        <f aca="false">K13343-J13343</f>
        <v>53</v>
      </c>
      <c r="Q13343" s="0" t="str">
        <f aca="false">IF(G13343=0,"Out of stock",IF(G13343&lt;H13343,"Understocked",IF(G13343&gt;Summary!$B$6*H13343,"Overstocked","Healthy")))</f>
        <v>Overstocked</v>
      </c>
      <c r="R13343" s="0" t="str">
        <f aca="false">IF(I13343&gt;=Summary!$B$7,"Fast",IF(I13343&lt;Summary!$B$8,"Slow","Medium"))</f>
        <v>Slow</v>
      </c>
      <c r="S13343" s="15" t="n">
        <f aca="false">IF(M13343&gt;Summary!$B$5,1,0)</f>
        <v>0</v>
      </c>
      <c r="T13343" s="16" t="n">
        <f aca="false">IF(Q13343="Overstocked",(G13343-Summary!$B$6*H13343)*J13343,0)</f>
        <v>12042</v>
      </c>
    </row>
    <row r="13344" customFormat="false" ht="15" hidden="false" customHeight="false" outlineLevel="0" collapsed="false">
      <c r="A13344" s="0" t="s">
        <v>13442</v>
      </c>
      <c r="B13344" s="0" t="s">
        <v>107</v>
      </c>
      <c r="C13344" s="0" t="s">
        <v>104</v>
      </c>
      <c r="D13344" s="0" t="s">
        <v>102</v>
      </c>
      <c r="E13344" s="14" t="n">
        <v>45111</v>
      </c>
      <c r="F13344" s="14" t="n">
        <v>45112</v>
      </c>
      <c r="G13344" s="0" t="n">
        <v>492</v>
      </c>
      <c r="H13344" s="0" t="n">
        <v>125</v>
      </c>
      <c r="I13344" s="0" t="n">
        <v>73</v>
      </c>
      <c r="J13344" s="0" t="n">
        <v>458</v>
      </c>
      <c r="K13344" s="0" t="n">
        <v>647</v>
      </c>
      <c r="L13344" s="15" t="s">
        <v>80</v>
      </c>
      <c r="M13344" s="0" t="n">
        <v>1</v>
      </c>
      <c r="N13344" s="16" t="n">
        <f aca="false">I13344*K13344</f>
        <v>47231</v>
      </c>
      <c r="O13344" s="16" t="n">
        <f aca="false">I13344*(K13344-J13344)</f>
        <v>13797</v>
      </c>
      <c r="P13344" s="15" t="n">
        <f aca="false">K13344-J13344</f>
        <v>189</v>
      </c>
      <c r="Q13344" s="0" t="str">
        <f aca="false">IF(G13344=0,"Out of stock",IF(G13344&lt;H13344,"Understocked",IF(G13344&gt;Summary!$B$6*H13344,"Overstocked","Healthy")))</f>
        <v>Healthy</v>
      </c>
      <c r="R13344" s="0" t="str">
        <f aca="false">IF(I13344&gt;=Summary!$B$7,"Fast",IF(I13344&lt;Summary!$B$8,"Slow","Medium"))</f>
        <v>Slow</v>
      </c>
      <c r="S13344" s="15" t="n">
        <f aca="false">IF(M13344&gt;Summary!$B$5,1,0)</f>
        <v>0</v>
      </c>
      <c r="T13344" s="16" t="n">
        <f aca="false">IF(Q13344="Overstocked",(G13344-Summary!$B$6*H13344)*J13344,0)</f>
        <v>0</v>
      </c>
    </row>
    <row r="13345" customFormat="false" ht="15" hidden="false" customHeight="false" outlineLevel="0" collapsed="false">
      <c r="A13345" s="0" t="s">
        <v>13443</v>
      </c>
      <c r="B13345" s="0" t="s">
        <v>123</v>
      </c>
      <c r="C13345" s="0" t="s">
        <v>96</v>
      </c>
      <c r="D13345" s="0" t="s">
        <v>79</v>
      </c>
      <c r="E13345" s="14" t="n">
        <v>45250</v>
      </c>
      <c r="F13345" s="14" t="n">
        <v>45255</v>
      </c>
      <c r="G13345" s="0" t="n">
        <v>242</v>
      </c>
      <c r="H13345" s="0" t="n">
        <v>92</v>
      </c>
      <c r="I13345" s="0" t="n">
        <v>13</v>
      </c>
      <c r="J13345" s="0" t="n">
        <v>793</v>
      </c>
      <c r="K13345" s="0" t="n">
        <v>1053</v>
      </c>
      <c r="L13345" s="15" t="s">
        <v>80</v>
      </c>
      <c r="M13345" s="0" t="n">
        <v>5</v>
      </c>
      <c r="N13345" s="16" t="n">
        <f aca="false">I13345*K13345</f>
        <v>13689</v>
      </c>
      <c r="O13345" s="16" t="n">
        <f aca="false">I13345*(K13345-J13345)</f>
        <v>3380</v>
      </c>
      <c r="P13345" s="15" t="n">
        <f aca="false">K13345-J13345</f>
        <v>260</v>
      </c>
      <c r="Q13345" s="0" t="str">
        <f aca="false">IF(G13345=0,"Out of stock",IF(G13345&lt;H13345,"Understocked",IF(G13345&gt;Summary!$B$6*H13345,"Overstocked","Healthy")))</f>
        <v>Healthy</v>
      </c>
      <c r="R13345" s="0" t="str">
        <f aca="false">IF(I13345&gt;=Summary!$B$7,"Fast",IF(I13345&lt;Summary!$B$8,"Slow","Medium"))</f>
        <v>Slow</v>
      </c>
      <c r="S13345" s="15" t="n">
        <f aca="false">IF(M13345&gt;Summary!$B$5,1,0)</f>
        <v>0</v>
      </c>
      <c r="T13345" s="16" t="n">
        <f aca="false">IF(Q13345="Overstocked",(G13345-Summary!$B$6*H13345)*J13345,0)</f>
        <v>0</v>
      </c>
    </row>
    <row r="13346" customFormat="false" ht="15" hidden="false" customHeight="false" outlineLevel="0" collapsed="false">
      <c r="A13346" s="0" t="s">
        <v>13444</v>
      </c>
      <c r="B13346" s="0" t="s">
        <v>84</v>
      </c>
      <c r="C13346" s="0" t="s">
        <v>78</v>
      </c>
      <c r="D13346" s="0" t="s">
        <v>102</v>
      </c>
      <c r="E13346" s="14" t="n">
        <v>44988</v>
      </c>
      <c r="F13346" s="14" t="n">
        <v>44992</v>
      </c>
      <c r="G13346" s="0" t="n">
        <v>210</v>
      </c>
      <c r="H13346" s="0" t="n">
        <v>72</v>
      </c>
      <c r="I13346" s="0" t="n">
        <v>70</v>
      </c>
      <c r="J13346" s="0" t="n">
        <v>1727</v>
      </c>
      <c r="K13346" s="0" t="n">
        <v>1913</v>
      </c>
      <c r="L13346" s="15" t="s">
        <v>97</v>
      </c>
      <c r="M13346" s="0" t="n">
        <v>4</v>
      </c>
      <c r="N13346" s="16" t="n">
        <f aca="false">I13346*K13346</f>
        <v>133910</v>
      </c>
      <c r="O13346" s="16" t="n">
        <f aca="false">I13346*(K13346-J13346)</f>
        <v>13020</v>
      </c>
      <c r="P13346" s="15" t="n">
        <f aca="false">K13346-J13346</f>
        <v>186</v>
      </c>
      <c r="Q13346" s="0" t="str">
        <f aca="false">IF(G13346=0,"Out of stock",IF(G13346&lt;H13346,"Understocked",IF(G13346&gt;Summary!$B$6*H13346,"Overstocked","Healthy")))</f>
        <v>Healthy</v>
      </c>
      <c r="R13346" s="0" t="str">
        <f aca="false">IF(I13346&gt;=Summary!$B$7,"Fast",IF(I13346&lt;Summary!$B$8,"Slow","Medium"))</f>
        <v>Slow</v>
      </c>
      <c r="S13346" s="15" t="n">
        <f aca="false">IF(M13346&gt;Summary!$B$5,1,0)</f>
        <v>0</v>
      </c>
      <c r="T13346" s="16" t="n">
        <f aca="false">IF(Q13346="Overstocked",(G13346-Summary!$B$6*H13346)*J13346,0)</f>
        <v>0</v>
      </c>
    </row>
    <row r="13347" customFormat="false" ht="15" hidden="false" customHeight="false" outlineLevel="0" collapsed="false">
      <c r="A13347" s="0" t="s">
        <v>13445</v>
      </c>
      <c r="B13347" s="0" t="s">
        <v>77</v>
      </c>
      <c r="C13347" s="0" t="s">
        <v>78</v>
      </c>
      <c r="D13347" s="0" t="s">
        <v>102</v>
      </c>
      <c r="E13347" s="14" t="n">
        <v>45476</v>
      </c>
      <c r="F13347" s="14" t="n">
        <v>45486</v>
      </c>
      <c r="G13347" s="0" t="n">
        <v>25</v>
      </c>
      <c r="H13347" s="0" t="n">
        <v>101</v>
      </c>
      <c r="I13347" s="0" t="n">
        <v>223</v>
      </c>
      <c r="J13347" s="0" t="n">
        <v>931</v>
      </c>
      <c r="K13347" s="0" t="n">
        <v>1017</v>
      </c>
      <c r="L13347" s="15" t="s">
        <v>82</v>
      </c>
      <c r="M13347" s="0" t="n">
        <v>10</v>
      </c>
      <c r="N13347" s="16" t="n">
        <f aca="false">I13347*K13347</f>
        <v>226791</v>
      </c>
      <c r="O13347" s="16" t="n">
        <f aca="false">I13347*(K13347-J13347)</f>
        <v>19178</v>
      </c>
      <c r="P13347" s="15" t="n">
        <f aca="false">K13347-J13347</f>
        <v>86</v>
      </c>
      <c r="Q13347" s="0" t="str">
        <f aca="false">IF(G13347=0,"Out of stock",IF(G13347&lt;H13347,"Understocked",IF(G13347&gt;Summary!$B$6*H13347,"Overstocked","Healthy")))</f>
        <v>Understocked</v>
      </c>
      <c r="R13347" s="0" t="str">
        <f aca="false">IF(I13347&gt;=Summary!$B$7,"Fast",IF(I13347&lt;Summary!$B$8,"Slow","Medium"))</f>
        <v>Fast</v>
      </c>
      <c r="S13347" s="15" t="n">
        <f aca="false">IF(M13347&gt;Summary!$B$5,1,0)</f>
        <v>1</v>
      </c>
      <c r="T13347" s="16" t="n">
        <f aca="false">IF(Q13347="Overstocked",(G13347-Summary!$B$6*H13347)*J13347,0)</f>
        <v>0</v>
      </c>
    </row>
    <row r="13348" customFormat="false" ht="15" hidden="false" customHeight="false" outlineLevel="0" collapsed="false">
      <c r="A13348" s="0" t="s">
        <v>13446</v>
      </c>
      <c r="B13348" s="0" t="s">
        <v>77</v>
      </c>
      <c r="C13348" s="0" t="s">
        <v>85</v>
      </c>
      <c r="D13348" s="0" t="s">
        <v>102</v>
      </c>
      <c r="E13348" s="14" t="n">
        <v>45015</v>
      </c>
      <c r="F13348" s="14" t="n">
        <v>45019</v>
      </c>
      <c r="G13348" s="0" t="n">
        <v>216</v>
      </c>
      <c r="H13348" s="0" t="n">
        <v>147</v>
      </c>
      <c r="I13348" s="0" t="n">
        <v>63</v>
      </c>
      <c r="J13348" s="0" t="n">
        <v>1129</v>
      </c>
      <c r="K13348" s="0" t="n">
        <v>1296</v>
      </c>
      <c r="L13348" s="15" t="s">
        <v>87</v>
      </c>
      <c r="M13348" s="0" t="n">
        <v>4</v>
      </c>
      <c r="N13348" s="16" t="n">
        <f aca="false">I13348*K13348</f>
        <v>81648</v>
      </c>
      <c r="O13348" s="16" t="n">
        <f aca="false">I13348*(K13348-J13348)</f>
        <v>10521</v>
      </c>
      <c r="P13348" s="15" t="n">
        <f aca="false">K13348-J13348</f>
        <v>167</v>
      </c>
      <c r="Q13348" s="0" t="str">
        <f aca="false">IF(G13348=0,"Out of stock",IF(G13348&lt;H13348,"Understocked",IF(G13348&gt;Summary!$B$6*H13348,"Overstocked","Healthy")))</f>
        <v>Healthy</v>
      </c>
      <c r="R13348" s="0" t="str">
        <f aca="false">IF(I13348&gt;=Summary!$B$7,"Fast",IF(I13348&lt;Summary!$B$8,"Slow","Medium"))</f>
        <v>Slow</v>
      </c>
      <c r="S13348" s="15" t="n">
        <f aca="false">IF(M13348&gt;Summary!$B$5,1,0)</f>
        <v>0</v>
      </c>
      <c r="T13348" s="16" t="n">
        <f aca="false">IF(Q13348="Overstocked",(G13348-Summary!$B$6*H13348)*J13348,0)</f>
        <v>0</v>
      </c>
    </row>
    <row r="13349" customFormat="false" ht="15" hidden="false" customHeight="false" outlineLevel="0" collapsed="false">
      <c r="A13349" s="0" t="s">
        <v>13447</v>
      </c>
      <c r="B13349" s="0" t="s">
        <v>123</v>
      </c>
      <c r="C13349" s="0" t="s">
        <v>96</v>
      </c>
      <c r="D13349" s="0" t="s">
        <v>102</v>
      </c>
      <c r="E13349" s="14" t="n">
        <v>45611</v>
      </c>
      <c r="F13349" s="14" t="n">
        <v>45613</v>
      </c>
      <c r="G13349" s="0" t="n">
        <v>58</v>
      </c>
      <c r="H13349" s="0" t="n">
        <v>122</v>
      </c>
      <c r="I13349" s="0" t="n">
        <v>111</v>
      </c>
      <c r="J13349" s="0" t="n">
        <v>1380</v>
      </c>
      <c r="K13349" s="0" t="n">
        <v>1511</v>
      </c>
      <c r="L13349" s="15" t="s">
        <v>93</v>
      </c>
      <c r="M13349" s="0" t="n">
        <v>2</v>
      </c>
      <c r="N13349" s="16" t="n">
        <f aca="false">I13349*K13349</f>
        <v>167721</v>
      </c>
      <c r="O13349" s="16" t="n">
        <f aca="false">I13349*(K13349-J13349)</f>
        <v>14541</v>
      </c>
      <c r="P13349" s="15" t="n">
        <f aca="false">K13349-J13349</f>
        <v>131</v>
      </c>
      <c r="Q13349" s="0" t="str">
        <f aca="false">IF(G13349=0,"Out of stock",IF(G13349&lt;H13349,"Understocked",IF(G13349&gt;Summary!$B$6*H13349,"Overstocked","Healthy")))</f>
        <v>Understocked</v>
      </c>
      <c r="R13349" s="0" t="str">
        <f aca="false">IF(I13349&gt;=Summary!$B$7,"Fast",IF(I13349&lt;Summary!$B$8,"Slow","Medium"))</f>
        <v>Medium</v>
      </c>
      <c r="S13349" s="15" t="n">
        <f aca="false">IF(M13349&gt;Summary!$B$5,1,0)</f>
        <v>0</v>
      </c>
      <c r="T13349" s="16" t="n">
        <f aca="false">IF(Q13349="Overstocked",(G13349-Summary!$B$6*H13349)*J13349,0)</f>
        <v>0</v>
      </c>
    </row>
    <row r="13350" customFormat="false" ht="15" hidden="false" customHeight="false" outlineLevel="0" collapsed="false">
      <c r="A13350" s="0" t="s">
        <v>13448</v>
      </c>
      <c r="B13350" s="0" t="s">
        <v>89</v>
      </c>
      <c r="C13350" s="0" t="s">
        <v>104</v>
      </c>
      <c r="D13350" s="0" t="s">
        <v>92</v>
      </c>
      <c r="E13350" s="14" t="n">
        <v>44984</v>
      </c>
      <c r="F13350" s="14" t="n">
        <v>44994</v>
      </c>
      <c r="G13350" s="0" t="n">
        <v>428</v>
      </c>
      <c r="H13350" s="0" t="n">
        <v>77</v>
      </c>
      <c r="I13350" s="0" t="n">
        <v>4</v>
      </c>
      <c r="J13350" s="0" t="n">
        <v>1125</v>
      </c>
      <c r="K13350" s="0" t="n">
        <v>1522</v>
      </c>
      <c r="L13350" s="15" t="s">
        <v>93</v>
      </c>
      <c r="M13350" s="0" t="n">
        <v>10</v>
      </c>
      <c r="N13350" s="16" t="n">
        <f aca="false">I13350*K13350</f>
        <v>6088</v>
      </c>
      <c r="O13350" s="16" t="n">
        <f aca="false">I13350*(K13350-J13350)</f>
        <v>1588</v>
      </c>
      <c r="P13350" s="15" t="n">
        <f aca="false">K13350-J13350</f>
        <v>397</v>
      </c>
      <c r="Q13350" s="0" t="str">
        <f aca="false">IF(G13350=0,"Out of stock",IF(G13350&lt;H13350,"Understocked",IF(G13350&gt;Summary!$B$6*H13350,"Overstocked","Healthy")))</f>
        <v>Overstocked</v>
      </c>
      <c r="R13350" s="0" t="str">
        <f aca="false">IF(I13350&gt;=Summary!$B$7,"Fast",IF(I13350&lt;Summary!$B$8,"Slow","Medium"))</f>
        <v>Slow</v>
      </c>
      <c r="S13350" s="15" t="n">
        <f aca="false">IF(M13350&gt;Summary!$B$5,1,0)</f>
        <v>1</v>
      </c>
      <c r="T13350" s="16" t="n">
        <f aca="false">IF(Q13350="Overstocked",(G13350-Summary!$B$6*H13350)*J13350,0)</f>
        <v>135000</v>
      </c>
    </row>
    <row r="13351" customFormat="false" ht="15" hidden="false" customHeight="false" outlineLevel="0" collapsed="false">
      <c r="A13351" s="0" t="s">
        <v>13449</v>
      </c>
      <c r="B13351" s="0" t="s">
        <v>111</v>
      </c>
      <c r="C13351" s="0" t="s">
        <v>104</v>
      </c>
      <c r="D13351" s="0" t="s">
        <v>86</v>
      </c>
      <c r="E13351" s="14" t="n">
        <v>45471</v>
      </c>
      <c r="F13351" s="14" t="n">
        <v>45481</v>
      </c>
      <c r="G13351" s="0" t="n">
        <v>10</v>
      </c>
      <c r="H13351" s="0" t="n">
        <v>63</v>
      </c>
      <c r="I13351" s="0" t="n">
        <v>100</v>
      </c>
      <c r="J13351" s="0" t="n">
        <v>1615</v>
      </c>
      <c r="K13351" s="0" t="n">
        <v>2022</v>
      </c>
      <c r="L13351" s="15" t="s">
        <v>80</v>
      </c>
      <c r="M13351" s="0" t="n">
        <v>10</v>
      </c>
      <c r="N13351" s="16" t="n">
        <f aca="false">I13351*K13351</f>
        <v>202200</v>
      </c>
      <c r="O13351" s="16" t="n">
        <f aca="false">I13351*(K13351-J13351)</f>
        <v>40700</v>
      </c>
      <c r="P13351" s="15" t="n">
        <f aca="false">K13351-J13351</f>
        <v>407</v>
      </c>
      <c r="Q13351" s="0" t="str">
        <f aca="false">IF(G13351=0,"Out of stock",IF(G13351&lt;H13351,"Understocked",IF(G13351&gt;Summary!$B$6*H13351,"Overstocked","Healthy")))</f>
        <v>Understocked</v>
      </c>
      <c r="R13351" s="0" t="str">
        <f aca="false">IF(I13351&gt;=Summary!$B$7,"Fast",IF(I13351&lt;Summary!$B$8,"Slow","Medium"))</f>
        <v>Medium</v>
      </c>
      <c r="S13351" s="15" t="n">
        <f aca="false">IF(M13351&gt;Summary!$B$5,1,0)</f>
        <v>1</v>
      </c>
      <c r="T13351" s="16" t="n">
        <f aca="false">IF(Q13351="Overstocked",(G13351-Summary!$B$6*H13351)*J13351,0)</f>
        <v>0</v>
      </c>
    </row>
    <row r="13352" customFormat="false" ht="15" hidden="false" customHeight="false" outlineLevel="0" collapsed="false">
      <c r="A13352" s="0" t="s">
        <v>13450</v>
      </c>
      <c r="B13352" s="0" t="s">
        <v>101</v>
      </c>
      <c r="C13352" s="0" t="s">
        <v>85</v>
      </c>
      <c r="D13352" s="0" t="s">
        <v>90</v>
      </c>
      <c r="E13352" s="14" t="n">
        <v>45032</v>
      </c>
      <c r="F13352" s="14" t="n">
        <v>45041</v>
      </c>
      <c r="G13352" s="0" t="n">
        <v>164</v>
      </c>
      <c r="H13352" s="0" t="n">
        <v>147</v>
      </c>
      <c r="I13352" s="0" t="n">
        <v>108</v>
      </c>
      <c r="J13352" s="0" t="n">
        <v>1948</v>
      </c>
      <c r="K13352" s="0" t="n">
        <v>2431</v>
      </c>
      <c r="L13352" s="15" t="s">
        <v>82</v>
      </c>
      <c r="M13352" s="0" t="n">
        <v>9</v>
      </c>
      <c r="N13352" s="16" t="n">
        <f aca="false">I13352*K13352</f>
        <v>262548</v>
      </c>
      <c r="O13352" s="16" t="n">
        <f aca="false">I13352*(K13352-J13352)</f>
        <v>52164</v>
      </c>
      <c r="P13352" s="15" t="n">
        <f aca="false">K13352-J13352</f>
        <v>483</v>
      </c>
      <c r="Q13352" s="0" t="str">
        <f aca="false">IF(G13352=0,"Out of stock",IF(G13352&lt;H13352,"Understocked",IF(G13352&gt;Summary!$B$6*H13352,"Overstocked","Healthy")))</f>
        <v>Healthy</v>
      </c>
      <c r="R13352" s="0" t="str">
        <f aca="false">IF(I13352&gt;=Summary!$B$7,"Fast",IF(I13352&lt;Summary!$B$8,"Slow","Medium"))</f>
        <v>Medium</v>
      </c>
      <c r="S13352" s="15" t="n">
        <f aca="false">IF(M13352&gt;Summary!$B$5,1,0)</f>
        <v>1</v>
      </c>
      <c r="T13352" s="16" t="n">
        <f aca="false">IF(Q13352="Overstocked",(G13352-Summary!$B$6*H13352)*J13352,0)</f>
        <v>0</v>
      </c>
    </row>
    <row r="13353" customFormat="false" ht="15" hidden="false" customHeight="false" outlineLevel="0" collapsed="false">
      <c r="A13353" s="0" t="s">
        <v>13451</v>
      </c>
      <c r="B13353" s="0" t="s">
        <v>84</v>
      </c>
      <c r="C13353" s="0" t="s">
        <v>104</v>
      </c>
      <c r="D13353" s="0" t="s">
        <v>92</v>
      </c>
      <c r="E13353" s="14" t="n">
        <v>45222</v>
      </c>
      <c r="F13353" s="14" t="n">
        <v>45232</v>
      </c>
      <c r="G13353" s="0" t="n">
        <v>224</v>
      </c>
      <c r="H13353" s="0" t="n">
        <v>105</v>
      </c>
      <c r="I13353" s="0" t="n">
        <v>153</v>
      </c>
      <c r="J13353" s="0" t="n">
        <v>1135</v>
      </c>
      <c r="K13353" s="0" t="n">
        <v>1556</v>
      </c>
      <c r="L13353" s="15" t="s">
        <v>87</v>
      </c>
      <c r="M13353" s="0" t="n">
        <v>10</v>
      </c>
      <c r="N13353" s="16" t="n">
        <f aca="false">I13353*K13353</f>
        <v>238068</v>
      </c>
      <c r="O13353" s="16" t="n">
        <f aca="false">I13353*(K13353-J13353)</f>
        <v>64413</v>
      </c>
      <c r="P13353" s="15" t="n">
        <f aca="false">K13353-J13353</f>
        <v>421</v>
      </c>
      <c r="Q13353" s="0" t="str">
        <f aca="false">IF(G13353=0,"Out of stock",IF(G13353&lt;H13353,"Understocked",IF(G13353&gt;Summary!$B$6*H13353,"Overstocked","Healthy")))</f>
        <v>Healthy</v>
      </c>
      <c r="R13353" s="0" t="str">
        <f aca="false">IF(I13353&gt;=Summary!$B$7,"Fast",IF(I13353&lt;Summary!$B$8,"Slow","Medium"))</f>
        <v>Medium</v>
      </c>
      <c r="S13353" s="15" t="n">
        <f aca="false">IF(M13353&gt;Summary!$B$5,1,0)</f>
        <v>1</v>
      </c>
      <c r="T13353" s="16" t="n">
        <f aca="false">IF(Q13353="Overstocked",(G13353-Summary!$B$6*H13353)*J13353,0)</f>
        <v>0</v>
      </c>
    </row>
    <row r="13354" customFormat="false" ht="15" hidden="false" customHeight="false" outlineLevel="0" collapsed="false">
      <c r="A13354" s="0" t="s">
        <v>13452</v>
      </c>
      <c r="B13354" s="0" t="s">
        <v>77</v>
      </c>
      <c r="C13354" s="0" t="s">
        <v>96</v>
      </c>
      <c r="D13354" s="0" t="s">
        <v>102</v>
      </c>
      <c r="E13354" s="14" t="n">
        <v>45118</v>
      </c>
      <c r="F13354" s="14" t="n">
        <v>45127</v>
      </c>
      <c r="G13354" s="0" t="n">
        <v>74</v>
      </c>
      <c r="H13354" s="0" t="n">
        <v>52</v>
      </c>
      <c r="I13354" s="0" t="n">
        <v>290</v>
      </c>
      <c r="J13354" s="0" t="n">
        <v>1563</v>
      </c>
      <c r="K13354" s="0" t="n">
        <v>2009</v>
      </c>
      <c r="L13354" s="15" t="s">
        <v>87</v>
      </c>
      <c r="M13354" s="0" t="n">
        <v>9</v>
      </c>
      <c r="N13354" s="16" t="n">
        <f aca="false">I13354*K13354</f>
        <v>582610</v>
      </c>
      <c r="O13354" s="16" t="n">
        <f aca="false">I13354*(K13354-J13354)</f>
        <v>129340</v>
      </c>
      <c r="P13354" s="15" t="n">
        <f aca="false">K13354-J13354</f>
        <v>446</v>
      </c>
      <c r="Q13354" s="0" t="str">
        <f aca="false">IF(G13354=0,"Out of stock",IF(G13354&lt;H13354,"Understocked",IF(G13354&gt;Summary!$B$6*H13354,"Overstocked","Healthy")))</f>
        <v>Healthy</v>
      </c>
      <c r="R13354" s="0" t="str">
        <f aca="false">IF(I13354&gt;=Summary!$B$7,"Fast",IF(I13354&lt;Summary!$B$8,"Slow","Medium"))</f>
        <v>Fast</v>
      </c>
      <c r="S13354" s="15" t="n">
        <f aca="false">IF(M13354&gt;Summary!$B$5,1,0)</f>
        <v>1</v>
      </c>
      <c r="T13354" s="16" t="n">
        <f aca="false">IF(Q13354="Overstocked",(G13354-Summary!$B$6*H13354)*J13354,0)</f>
        <v>0</v>
      </c>
    </row>
    <row r="13355" customFormat="false" ht="15" hidden="false" customHeight="false" outlineLevel="0" collapsed="false">
      <c r="A13355" s="0" t="s">
        <v>13453</v>
      </c>
      <c r="B13355" s="0" t="s">
        <v>111</v>
      </c>
      <c r="C13355" s="0" t="s">
        <v>104</v>
      </c>
      <c r="D13355" s="0" t="s">
        <v>79</v>
      </c>
      <c r="E13355" s="14" t="n">
        <v>45200</v>
      </c>
      <c r="F13355" s="14" t="n">
        <v>45210</v>
      </c>
      <c r="G13355" s="0" t="n">
        <v>272</v>
      </c>
      <c r="H13355" s="0" t="n">
        <v>65</v>
      </c>
      <c r="I13355" s="0" t="n">
        <v>177</v>
      </c>
      <c r="J13355" s="0" t="n">
        <v>1653</v>
      </c>
      <c r="K13355" s="0" t="n">
        <v>1729</v>
      </c>
      <c r="L13355" s="15" t="s">
        <v>82</v>
      </c>
      <c r="M13355" s="0" t="n">
        <v>10</v>
      </c>
      <c r="N13355" s="16" t="n">
        <f aca="false">I13355*K13355</f>
        <v>306033</v>
      </c>
      <c r="O13355" s="16" t="n">
        <f aca="false">I13355*(K13355-J13355)</f>
        <v>13452</v>
      </c>
      <c r="P13355" s="15" t="n">
        <f aca="false">K13355-J13355</f>
        <v>76</v>
      </c>
      <c r="Q13355" s="0" t="str">
        <f aca="false">IF(G13355=0,"Out of stock",IF(G13355&lt;H13355,"Understocked",IF(G13355&gt;Summary!$B$6*H13355,"Overstocked","Healthy")))</f>
        <v>Overstocked</v>
      </c>
      <c r="R13355" s="0" t="str">
        <f aca="false">IF(I13355&gt;=Summary!$B$7,"Fast",IF(I13355&lt;Summary!$B$8,"Slow","Medium"))</f>
        <v>Medium</v>
      </c>
      <c r="S13355" s="15" t="n">
        <f aca="false">IF(M13355&gt;Summary!$B$5,1,0)</f>
        <v>1</v>
      </c>
      <c r="T13355" s="16" t="n">
        <f aca="false">IF(Q13355="Overstocked",(G13355-Summary!$B$6*H13355)*J13355,0)</f>
        <v>19836</v>
      </c>
    </row>
    <row r="13356" customFormat="false" ht="15" hidden="false" customHeight="false" outlineLevel="0" collapsed="false">
      <c r="A13356" s="0" t="s">
        <v>13454</v>
      </c>
      <c r="B13356" s="0" t="s">
        <v>113</v>
      </c>
      <c r="C13356" s="0" t="s">
        <v>78</v>
      </c>
      <c r="D13356" s="0" t="s">
        <v>102</v>
      </c>
      <c r="E13356" s="14" t="n">
        <v>45301</v>
      </c>
      <c r="F13356" s="14" t="n">
        <v>45308</v>
      </c>
      <c r="G13356" s="0" t="n">
        <v>120</v>
      </c>
      <c r="H13356" s="0" t="n">
        <v>98</v>
      </c>
      <c r="I13356" s="0" t="n">
        <v>225</v>
      </c>
      <c r="J13356" s="0" t="n">
        <v>458</v>
      </c>
      <c r="K13356" s="0" t="n">
        <v>621</v>
      </c>
      <c r="L13356" s="15" t="s">
        <v>97</v>
      </c>
      <c r="M13356" s="0" t="n">
        <v>7</v>
      </c>
      <c r="N13356" s="16" t="n">
        <f aca="false">I13356*K13356</f>
        <v>139725</v>
      </c>
      <c r="O13356" s="16" t="n">
        <f aca="false">I13356*(K13356-J13356)</f>
        <v>36675</v>
      </c>
      <c r="P13356" s="15" t="n">
        <f aca="false">K13356-J13356</f>
        <v>163</v>
      </c>
      <c r="Q13356" s="0" t="str">
        <f aca="false">IF(G13356=0,"Out of stock",IF(G13356&lt;H13356,"Understocked",IF(G13356&gt;Summary!$B$6*H13356,"Overstocked","Healthy")))</f>
        <v>Healthy</v>
      </c>
      <c r="R13356" s="0" t="str">
        <f aca="false">IF(I13356&gt;=Summary!$B$7,"Fast",IF(I13356&lt;Summary!$B$8,"Slow","Medium"))</f>
        <v>Fast</v>
      </c>
      <c r="S13356" s="15" t="n">
        <f aca="false">IF(M13356&gt;Summary!$B$5,1,0)</f>
        <v>0</v>
      </c>
      <c r="T13356" s="16" t="n">
        <f aca="false">IF(Q13356="Overstocked",(G13356-Summary!$B$6*H13356)*J13356,0)</f>
        <v>0</v>
      </c>
    </row>
    <row r="13357" customFormat="false" ht="15" hidden="false" customHeight="false" outlineLevel="0" collapsed="false">
      <c r="A13357" s="0" t="s">
        <v>13455</v>
      </c>
      <c r="B13357" s="0" t="s">
        <v>111</v>
      </c>
      <c r="C13357" s="0" t="s">
        <v>104</v>
      </c>
      <c r="D13357" s="0" t="s">
        <v>90</v>
      </c>
      <c r="E13357" s="14" t="n">
        <v>45145</v>
      </c>
      <c r="F13357" s="14" t="n">
        <v>45154</v>
      </c>
      <c r="G13357" s="0" t="n">
        <v>495</v>
      </c>
      <c r="H13357" s="0" t="n">
        <v>122</v>
      </c>
      <c r="I13357" s="0" t="n">
        <v>26</v>
      </c>
      <c r="J13357" s="0" t="n">
        <v>1247</v>
      </c>
      <c r="K13357" s="0" t="n">
        <v>1300</v>
      </c>
      <c r="L13357" s="15" t="s">
        <v>82</v>
      </c>
      <c r="M13357" s="0" t="n">
        <v>9</v>
      </c>
      <c r="N13357" s="16" t="n">
        <f aca="false">I13357*K13357</f>
        <v>33800</v>
      </c>
      <c r="O13357" s="16" t="n">
        <f aca="false">I13357*(K13357-J13357)</f>
        <v>1378</v>
      </c>
      <c r="P13357" s="15" t="n">
        <f aca="false">K13357-J13357</f>
        <v>53</v>
      </c>
      <c r="Q13357" s="0" t="str">
        <f aca="false">IF(G13357=0,"Out of stock",IF(G13357&lt;H13357,"Understocked",IF(G13357&gt;Summary!$B$6*H13357,"Overstocked","Healthy")))</f>
        <v>Overstocked</v>
      </c>
      <c r="R13357" s="0" t="str">
        <f aca="false">IF(I13357&gt;=Summary!$B$7,"Fast",IF(I13357&lt;Summary!$B$8,"Slow","Medium"))</f>
        <v>Slow</v>
      </c>
      <c r="S13357" s="15" t="n">
        <f aca="false">IF(M13357&gt;Summary!$B$5,1,0)</f>
        <v>1</v>
      </c>
      <c r="T13357" s="16" t="n">
        <f aca="false">IF(Q13357="Overstocked",(G13357-Summary!$B$6*H13357)*J13357,0)</f>
        <v>8729</v>
      </c>
    </row>
    <row r="13358" customFormat="false" ht="15" hidden="false" customHeight="false" outlineLevel="0" collapsed="false">
      <c r="A13358" s="0" t="s">
        <v>13456</v>
      </c>
      <c r="B13358" s="0" t="s">
        <v>84</v>
      </c>
      <c r="C13358" s="0" t="s">
        <v>104</v>
      </c>
      <c r="D13358" s="0" t="s">
        <v>90</v>
      </c>
      <c r="E13358" s="14" t="n">
        <v>45436</v>
      </c>
      <c r="F13358" s="14" t="n">
        <v>45443</v>
      </c>
      <c r="G13358" s="0" t="n">
        <v>270</v>
      </c>
      <c r="H13358" s="0" t="n">
        <v>76</v>
      </c>
      <c r="I13358" s="0" t="n">
        <v>52</v>
      </c>
      <c r="J13358" s="0" t="n">
        <v>1553</v>
      </c>
      <c r="K13358" s="0" t="n">
        <v>1838</v>
      </c>
      <c r="L13358" s="15" t="s">
        <v>80</v>
      </c>
      <c r="M13358" s="0" t="n">
        <v>7</v>
      </c>
      <c r="N13358" s="16" t="n">
        <f aca="false">I13358*K13358</f>
        <v>95576</v>
      </c>
      <c r="O13358" s="16" t="n">
        <f aca="false">I13358*(K13358-J13358)</f>
        <v>14820</v>
      </c>
      <c r="P13358" s="15" t="n">
        <f aca="false">K13358-J13358</f>
        <v>285</v>
      </c>
      <c r="Q13358" s="0" t="str">
        <f aca="false">IF(G13358=0,"Out of stock",IF(G13358&lt;H13358,"Understocked",IF(G13358&gt;Summary!$B$6*H13358,"Overstocked","Healthy")))</f>
        <v>Healthy</v>
      </c>
      <c r="R13358" s="0" t="str">
        <f aca="false">IF(I13358&gt;=Summary!$B$7,"Fast",IF(I13358&lt;Summary!$B$8,"Slow","Medium"))</f>
        <v>Slow</v>
      </c>
      <c r="S13358" s="15" t="n">
        <f aca="false">IF(M13358&gt;Summary!$B$5,1,0)</f>
        <v>0</v>
      </c>
      <c r="T13358" s="16" t="n">
        <f aca="false">IF(Q13358="Overstocked",(G13358-Summary!$B$6*H13358)*J13358,0)</f>
        <v>0</v>
      </c>
    </row>
    <row r="13359" customFormat="false" ht="15" hidden="false" customHeight="false" outlineLevel="0" collapsed="false">
      <c r="A13359" s="0" t="s">
        <v>13457</v>
      </c>
      <c r="B13359" s="0" t="s">
        <v>101</v>
      </c>
      <c r="C13359" s="0" t="s">
        <v>85</v>
      </c>
      <c r="D13359" s="0" t="s">
        <v>86</v>
      </c>
      <c r="E13359" s="14" t="n">
        <v>44992</v>
      </c>
      <c r="F13359" s="14" t="n">
        <v>44994</v>
      </c>
      <c r="G13359" s="0" t="n">
        <v>467</v>
      </c>
      <c r="H13359" s="0" t="n">
        <v>90</v>
      </c>
      <c r="I13359" s="0" t="n">
        <v>211</v>
      </c>
      <c r="J13359" s="0" t="n">
        <v>773</v>
      </c>
      <c r="K13359" s="0" t="n">
        <v>824</v>
      </c>
      <c r="L13359" s="15" t="s">
        <v>93</v>
      </c>
      <c r="M13359" s="0" t="n">
        <v>2</v>
      </c>
      <c r="N13359" s="16" t="n">
        <f aca="false">I13359*K13359</f>
        <v>173864</v>
      </c>
      <c r="O13359" s="16" t="n">
        <f aca="false">I13359*(K13359-J13359)</f>
        <v>10761</v>
      </c>
      <c r="P13359" s="15" t="n">
        <f aca="false">K13359-J13359</f>
        <v>51</v>
      </c>
      <c r="Q13359" s="0" t="str">
        <f aca="false">IF(G13359=0,"Out of stock",IF(G13359&lt;H13359,"Understocked",IF(G13359&gt;Summary!$B$6*H13359,"Overstocked","Healthy")))</f>
        <v>Overstocked</v>
      </c>
      <c r="R13359" s="0" t="str">
        <f aca="false">IF(I13359&gt;=Summary!$B$7,"Fast",IF(I13359&lt;Summary!$B$8,"Slow","Medium"))</f>
        <v>Fast</v>
      </c>
      <c r="S13359" s="15" t="n">
        <f aca="false">IF(M13359&gt;Summary!$B$5,1,0)</f>
        <v>0</v>
      </c>
      <c r="T13359" s="16" t="n">
        <f aca="false">IF(Q13359="Overstocked",(G13359-Summary!$B$6*H13359)*J13359,0)</f>
        <v>82711</v>
      </c>
    </row>
    <row r="13360" customFormat="false" ht="15" hidden="false" customHeight="false" outlineLevel="0" collapsed="false">
      <c r="A13360" s="0" t="s">
        <v>13458</v>
      </c>
      <c r="B13360" s="0" t="s">
        <v>111</v>
      </c>
      <c r="C13360" s="0" t="s">
        <v>96</v>
      </c>
      <c r="D13360" s="0" t="s">
        <v>79</v>
      </c>
      <c r="E13360" s="14" t="n">
        <v>45004</v>
      </c>
      <c r="F13360" s="14" t="n">
        <v>45007</v>
      </c>
      <c r="G13360" s="0" t="n">
        <v>416</v>
      </c>
      <c r="H13360" s="0" t="n">
        <v>148</v>
      </c>
      <c r="I13360" s="0" t="n">
        <v>200</v>
      </c>
      <c r="J13360" s="0" t="n">
        <v>294</v>
      </c>
      <c r="K13360" s="0" t="n">
        <v>414</v>
      </c>
      <c r="L13360" s="15" t="s">
        <v>82</v>
      </c>
      <c r="M13360" s="0" t="n">
        <v>3</v>
      </c>
      <c r="N13360" s="16" t="n">
        <f aca="false">I13360*K13360</f>
        <v>82800</v>
      </c>
      <c r="O13360" s="16" t="n">
        <f aca="false">I13360*(K13360-J13360)</f>
        <v>24000</v>
      </c>
      <c r="P13360" s="15" t="n">
        <f aca="false">K13360-J13360</f>
        <v>120</v>
      </c>
      <c r="Q13360" s="0" t="str">
        <f aca="false">IF(G13360=0,"Out of stock",IF(G13360&lt;H13360,"Understocked",IF(G13360&gt;Summary!$B$6*H13360,"Overstocked","Healthy")))</f>
        <v>Healthy</v>
      </c>
      <c r="R13360" s="0" t="str">
        <f aca="false">IF(I13360&gt;=Summary!$B$7,"Fast",IF(I13360&lt;Summary!$B$8,"Slow","Medium"))</f>
        <v>Fast</v>
      </c>
      <c r="S13360" s="15" t="n">
        <f aca="false">IF(M13360&gt;Summary!$B$5,1,0)</f>
        <v>0</v>
      </c>
      <c r="T13360" s="16" t="n">
        <f aca="false">IF(Q13360="Overstocked",(G13360-Summary!$B$6*H13360)*J13360,0)</f>
        <v>0</v>
      </c>
    </row>
    <row r="13361" customFormat="false" ht="15" hidden="false" customHeight="false" outlineLevel="0" collapsed="false">
      <c r="A13361" s="0" t="s">
        <v>13459</v>
      </c>
      <c r="B13361" s="0" t="s">
        <v>123</v>
      </c>
      <c r="C13361" s="0" t="s">
        <v>78</v>
      </c>
      <c r="D13361" s="0" t="s">
        <v>79</v>
      </c>
      <c r="E13361" s="14" t="n">
        <v>45369</v>
      </c>
      <c r="F13361" s="14" t="n">
        <v>45374</v>
      </c>
      <c r="G13361" s="0" t="n">
        <v>146</v>
      </c>
      <c r="H13361" s="0" t="n">
        <v>109</v>
      </c>
      <c r="I13361" s="0" t="n">
        <v>292</v>
      </c>
      <c r="J13361" s="0" t="n">
        <v>1123</v>
      </c>
      <c r="K13361" s="0" t="n">
        <v>1556</v>
      </c>
      <c r="L13361" s="15" t="s">
        <v>87</v>
      </c>
      <c r="M13361" s="0" t="n">
        <v>5</v>
      </c>
      <c r="N13361" s="16" t="n">
        <f aca="false">I13361*K13361</f>
        <v>454352</v>
      </c>
      <c r="O13361" s="16" t="n">
        <f aca="false">I13361*(K13361-J13361)</f>
        <v>126436</v>
      </c>
      <c r="P13361" s="15" t="n">
        <f aca="false">K13361-J13361</f>
        <v>433</v>
      </c>
      <c r="Q13361" s="0" t="str">
        <f aca="false">IF(G13361=0,"Out of stock",IF(G13361&lt;H13361,"Understocked",IF(G13361&gt;Summary!$B$6*H13361,"Overstocked","Healthy")))</f>
        <v>Healthy</v>
      </c>
      <c r="R13361" s="0" t="str">
        <f aca="false">IF(I13361&gt;=Summary!$B$7,"Fast",IF(I13361&lt;Summary!$B$8,"Slow","Medium"))</f>
        <v>Fast</v>
      </c>
      <c r="S13361" s="15" t="n">
        <f aca="false">IF(M13361&gt;Summary!$B$5,1,0)</f>
        <v>0</v>
      </c>
      <c r="T13361" s="16" t="n">
        <f aca="false">IF(Q13361="Overstocked",(G13361-Summary!$B$6*H13361)*J13361,0)</f>
        <v>0</v>
      </c>
    </row>
    <row r="13362" customFormat="false" ht="15" hidden="false" customHeight="false" outlineLevel="0" collapsed="false">
      <c r="A13362" s="0" t="s">
        <v>13460</v>
      </c>
      <c r="B13362" s="0" t="s">
        <v>84</v>
      </c>
      <c r="C13362" s="0" t="s">
        <v>96</v>
      </c>
      <c r="D13362" s="0" t="s">
        <v>90</v>
      </c>
      <c r="E13362" s="14" t="n">
        <v>45006</v>
      </c>
      <c r="F13362" s="14" t="n">
        <v>45008</v>
      </c>
      <c r="G13362" s="0" t="n">
        <v>268</v>
      </c>
      <c r="H13362" s="0" t="n">
        <v>149</v>
      </c>
      <c r="I13362" s="0" t="n">
        <v>16</v>
      </c>
      <c r="J13362" s="0" t="n">
        <v>1313</v>
      </c>
      <c r="K13362" s="0" t="n">
        <v>1630</v>
      </c>
      <c r="L13362" s="15" t="s">
        <v>82</v>
      </c>
      <c r="M13362" s="0" t="n">
        <v>2</v>
      </c>
      <c r="N13362" s="16" t="n">
        <f aca="false">I13362*K13362</f>
        <v>26080</v>
      </c>
      <c r="O13362" s="16" t="n">
        <f aca="false">I13362*(K13362-J13362)</f>
        <v>5072</v>
      </c>
      <c r="P13362" s="15" t="n">
        <f aca="false">K13362-J13362</f>
        <v>317</v>
      </c>
      <c r="Q13362" s="0" t="str">
        <f aca="false">IF(G13362=0,"Out of stock",IF(G13362&lt;H13362,"Understocked",IF(G13362&gt;Summary!$B$6*H13362,"Overstocked","Healthy")))</f>
        <v>Healthy</v>
      </c>
      <c r="R13362" s="0" t="str">
        <f aca="false">IF(I13362&gt;=Summary!$B$7,"Fast",IF(I13362&lt;Summary!$B$8,"Slow","Medium"))</f>
        <v>Slow</v>
      </c>
      <c r="S13362" s="15" t="n">
        <f aca="false">IF(M13362&gt;Summary!$B$5,1,0)</f>
        <v>0</v>
      </c>
      <c r="T13362" s="16" t="n">
        <f aca="false">IF(Q13362="Overstocked",(G13362-Summary!$B$6*H13362)*J13362,0)</f>
        <v>0</v>
      </c>
    </row>
    <row r="13363" customFormat="false" ht="15" hidden="false" customHeight="false" outlineLevel="0" collapsed="false">
      <c r="A13363" s="0" t="s">
        <v>13461</v>
      </c>
      <c r="B13363" s="0" t="s">
        <v>111</v>
      </c>
      <c r="C13363" s="0" t="s">
        <v>104</v>
      </c>
      <c r="D13363" s="0" t="s">
        <v>79</v>
      </c>
      <c r="E13363" s="14" t="n">
        <v>45257</v>
      </c>
      <c r="F13363" s="14" t="n">
        <v>45262</v>
      </c>
      <c r="G13363" s="0" t="n">
        <v>258</v>
      </c>
      <c r="H13363" s="0" t="n">
        <v>61</v>
      </c>
      <c r="I13363" s="0" t="n">
        <v>156</v>
      </c>
      <c r="J13363" s="0" t="n">
        <v>1320</v>
      </c>
      <c r="K13363" s="0" t="n">
        <v>1510</v>
      </c>
      <c r="L13363" s="15" t="s">
        <v>80</v>
      </c>
      <c r="M13363" s="0" t="n">
        <v>5</v>
      </c>
      <c r="N13363" s="16" t="n">
        <f aca="false">I13363*K13363</f>
        <v>235560</v>
      </c>
      <c r="O13363" s="16" t="n">
        <f aca="false">I13363*(K13363-J13363)</f>
        <v>29640</v>
      </c>
      <c r="P13363" s="15" t="n">
        <f aca="false">K13363-J13363</f>
        <v>190</v>
      </c>
      <c r="Q13363" s="0" t="str">
        <f aca="false">IF(G13363=0,"Out of stock",IF(G13363&lt;H13363,"Understocked",IF(G13363&gt;Summary!$B$6*H13363,"Overstocked","Healthy")))</f>
        <v>Overstocked</v>
      </c>
      <c r="R13363" s="0" t="str">
        <f aca="false">IF(I13363&gt;=Summary!$B$7,"Fast",IF(I13363&lt;Summary!$B$8,"Slow","Medium"))</f>
        <v>Medium</v>
      </c>
      <c r="S13363" s="15" t="n">
        <f aca="false">IF(M13363&gt;Summary!$B$5,1,0)</f>
        <v>0</v>
      </c>
      <c r="T13363" s="16" t="n">
        <f aca="false">IF(Q13363="Overstocked",(G13363-Summary!$B$6*H13363)*J13363,0)</f>
        <v>18480</v>
      </c>
    </row>
    <row r="13364" customFormat="false" ht="15" hidden="false" customHeight="false" outlineLevel="0" collapsed="false">
      <c r="A13364" s="0" t="s">
        <v>13462</v>
      </c>
      <c r="B13364" s="0" t="s">
        <v>95</v>
      </c>
      <c r="C13364" s="0" t="s">
        <v>104</v>
      </c>
      <c r="D13364" s="0" t="s">
        <v>102</v>
      </c>
      <c r="E13364" s="14" t="n">
        <v>45211</v>
      </c>
      <c r="F13364" s="14" t="n">
        <v>45217</v>
      </c>
      <c r="G13364" s="0" t="n">
        <v>281</v>
      </c>
      <c r="H13364" s="0" t="n">
        <v>84</v>
      </c>
      <c r="I13364" s="0" t="n">
        <v>299</v>
      </c>
      <c r="J13364" s="0" t="n">
        <v>829</v>
      </c>
      <c r="K13364" s="0" t="n">
        <v>1136</v>
      </c>
      <c r="L13364" s="15" t="s">
        <v>82</v>
      </c>
      <c r="M13364" s="0" t="n">
        <v>6</v>
      </c>
      <c r="N13364" s="16" t="n">
        <f aca="false">I13364*K13364</f>
        <v>339664</v>
      </c>
      <c r="O13364" s="16" t="n">
        <f aca="false">I13364*(K13364-J13364)</f>
        <v>91793</v>
      </c>
      <c r="P13364" s="15" t="n">
        <f aca="false">K13364-J13364</f>
        <v>307</v>
      </c>
      <c r="Q13364" s="0" t="str">
        <f aca="false">IF(G13364=0,"Out of stock",IF(G13364&lt;H13364,"Understocked",IF(G13364&gt;Summary!$B$6*H13364,"Overstocked","Healthy")))</f>
        <v>Healthy</v>
      </c>
      <c r="R13364" s="0" t="str">
        <f aca="false">IF(I13364&gt;=Summary!$B$7,"Fast",IF(I13364&lt;Summary!$B$8,"Slow","Medium"))</f>
        <v>Fast</v>
      </c>
      <c r="S13364" s="15" t="n">
        <f aca="false">IF(M13364&gt;Summary!$B$5,1,0)</f>
        <v>0</v>
      </c>
      <c r="T13364" s="16" t="n">
        <f aca="false">IF(Q13364="Overstocked",(G13364-Summary!$B$6*H13364)*J13364,0)</f>
        <v>0</v>
      </c>
    </row>
    <row r="13365" customFormat="false" ht="15" hidden="false" customHeight="false" outlineLevel="0" collapsed="false">
      <c r="A13365" s="0" t="s">
        <v>13463</v>
      </c>
      <c r="B13365" s="0" t="s">
        <v>115</v>
      </c>
      <c r="C13365" s="0" t="s">
        <v>85</v>
      </c>
      <c r="D13365" s="0" t="s">
        <v>90</v>
      </c>
      <c r="E13365" s="14" t="n">
        <v>45443</v>
      </c>
      <c r="F13365" s="14" t="n">
        <v>45448</v>
      </c>
      <c r="G13365" s="0" t="n">
        <v>348</v>
      </c>
      <c r="H13365" s="0" t="n">
        <v>100</v>
      </c>
      <c r="I13365" s="0" t="n">
        <v>300</v>
      </c>
      <c r="J13365" s="0" t="n">
        <v>1614</v>
      </c>
      <c r="K13365" s="0" t="n">
        <v>1680</v>
      </c>
      <c r="L13365" s="15" t="s">
        <v>80</v>
      </c>
      <c r="M13365" s="0" t="n">
        <v>5</v>
      </c>
      <c r="N13365" s="16" t="n">
        <f aca="false">I13365*K13365</f>
        <v>504000</v>
      </c>
      <c r="O13365" s="16" t="n">
        <f aca="false">I13365*(K13365-J13365)</f>
        <v>19800</v>
      </c>
      <c r="P13365" s="15" t="n">
        <f aca="false">K13365-J13365</f>
        <v>66</v>
      </c>
      <c r="Q13365" s="0" t="str">
        <f aca="false">IF(G13365=0,"Out of stock",IF(G13365&lt;H13365,"Understocked",IF(G13365&gt;Summary!$B$6*H13365,"Overstocked","Healthy")))</f>
        <v>Healthy</v>
      </c>
      <c r="R13365" s="0" t="str">
        <f aca="false">IF(I13365&gt;=Summary!$B$7,"Fast",IF(I13365&lt;Summary!$B$8,"Slow","Medium"))</f>
        <v>Fast</v>
      </c>
      <c r="S13365" s="15" t="n">
        <f aca="false">IF(M13365&gt;Summary!$B$5,1,0)</f>
        <v>0</v>
      </c>
      <c r="T13365" s="16" t="n">
        <f aca="false">IF(Q13365="Overstocked",(G13365-Summary!$B$6*H13365)*J13365,0)</f>
        <v>0</v>
      </c>
    </row>
    <row r="13366" customFormat="false" ht="15" hidden="false" customHeight="false" outlineLevel="0" collapsed="false">
      <c r="A13366" s="0" t="s">
        <v>13464</v>
      </c>
      <c r="B13366" s="0" t="s">
        <v>89</v>
      </c>
      <c r="C13366" s="0" t="s">
        <v>104</v>
      </c>
      <c r="D13366" s="0" t="s">
        <v>102</v>
      </c>
      <c r="E13366" s="14" t="n">
        <v>45265</v>
      </c>
      <c r="F13366" s="14" t="n">
        <v>45274</v>
      </c>
      <c r="G13366" s="0" t="n">
        <v>352</v>
      </c>
      <c r="H13366" s="0" t="n">
        <v>99</v>
      </c>
      <c r="I13366" s="0" t="n">
        <v>41</v>
      </c>
      <c r="J13366" s="0" t="n">
        <v>688</v>
      </c>
      <c r="K13366" s="0" t="n">
        <v>1044</v>
      </c>
      <c r="L13366" s="15" t="s">
        <v>87</v>
      </c>
      <c r="M13366" s="0" t="n">
        <v>9</v>
      </c>
      <c r="N13366" s="16" t="n">
        <f aca="false">I13366*K13366</f>
        <v>42804</v>
      </c>
      <c r="O13366" s="16" t="n">
        <f aca="false">I13366*(K13366-J13366)</f>
        <v>14596</v>
      </c>
      <c r="P13366" s="15" t="n">
        <f aca="false">K13366-J13366</f>
        <v>356</v>
      </c>
      <c r="Q13366" s="0" t="str">
        <f aca="false">IF(G13366=0,"Out of stock",IF(G13366&lt;H13366,"Understocked",IF(G13366&gt;Summary!$B$6*H13366,"Overstocked","Healthy")))</f>
        <v>Healthy</v>
      </c>
      <c r="R13366" s="0" t="str">
        <f aca="false">IF(I13366&gt;=Summary!$B$7,"Fast",IF(I13366&lt;Summary!$B$8,"Slow","Medium"))</f>
        <v>Slow</v>
      </c>
      <c r="S13366" s="15" t="n">
        <f aca="false">IF(M13366&gt;Summary!$B$5,1,0)</f>
        <v>1</v>
      </c>
      <c r="T13366" s="16" t="n">
        <f aca="false">IF(Q13366="Overstocked",(G13366-Summary!$B$6*H13366)*J13366,0)</f>
        <v>0</v>
      </c>
    </row>
    <row r="13367" customFormat="false" ht="15" hidden="false" customHeight="false" outlineLevel="0" collapsed="false">
      <c r="A13367" s="0" t="s">
        <v>13465</v>
      </c>
      <c r="B13367" s="0" t="s">
        <v>115</v>
      </c>
      <c r="C13367" s="0" t="s">
        <v>96</v>
      </c>
      <c r="D13367" s="0" t="s">
        <v>86</v>
      </c>
      <c r="E13367" s="14" t="n">
        <v>45288</v>
      </c>
      <c r="F13367" s="14" t="n">
        <v>45289</v>
      </c>
      <c r="G13367" s="0" t="n">
        <v>44</v>
      </c>
      <c r="H13367" s="0" t="n">
        <v>143</v>
      </c>
      <c r="I13367" s="0" t="n">
        <v>47</v>
      </c>
      <c r="J13367" s="0" t="n">
        <v>235</v>
      </c>
      <c r="K13367" s="0" t="n">
        <v>336</v>
      </c>
      <c r="L13367" s="15" t="s">
        <v>80</v>
      </c>
      <c r="M13367" s="0" t="n">
        <v>1</v>
      </c>
      <c r="N13367" s="16" t="n">
        <f aca="false">I13367*K13367</f>
        <v>15792</v>
      </c>
      <c r="O13367" s="16" t="n">
        <f aca="false">I13367*(K13367-J13367)</f>
        <v>4747</v>
      </c>
      <c r="P13367" s="15" t="n">
        <f aca="false">K13367-J13367</f>
        <v>101</v>
      </c>
      <c r="Q13367" s="0" t="str">
        <f aca="false">IF(G13367=0,"Out of stock",IF(G13367&lt;H13367,"Understocked",IF(G13367&gt;Summary!$B$6*H13367,"Overstocked","Healthy")))</f>
        <v>Understocked</v>
      </c>
      <c r="R13367" s="0" t="str">
        <f aca="false">IF(I13367&gt;=Summary!$B$7,"Fast",IF(I13367&lt;Summary!$B$8,"Slow","Medium"))</f>
        <v>Slow</v>
      </c>
      <c r="S13367" s="15" t="n">
        <f aca="false">IF(M13367&gt;Summary!$B$5,1,0)</f>
        <v>0</v>
      </c>
      <c r="T13367" s="16" t="n">
        <f aca="false">IF(Q13367="Overstocked",(G13367-Summary!$B$6*H13367)*J13367,0)</f>
        <v>0</v>
      </c>
    </row>
    <row r="13368" customFormat="false" ht="15" hidden="false" customHeight="false" outlineLevel="0" collapsed="false">
      <c r="A13368" s="0" t="s">
        <v>13466</v>
      </c>
      <c r="B13368" s="0" t="s">
        <v>101</v>
      </c>
      <c r="C13368" s="0" t="s">
        <v>78</v>
      </c>
      <c r="D13368" s="0" t="s">
        <v>90</v>
      </c>
      <c r="E13368" s="14" t="n">
        <v>45014</v>
      </c>
      <c r="F13368" s="14" t="n">
        <v>45018</v>
      </c>
      <c r="G13368" s="0" t="n">
        <v>443</v>
      </c>
      <c r="H13368" s="0" t="n">
        <v>137</v>
      </c>
      <c r="I13368" s="0" t="n">
        <v>177</v>
      </c>
      <c r="J13368" s="0" t="n">
        <v>231</v>
      </c>
      <c r="K13368" s="0" t="n">
        <v>533</v>
      </c>
      <c r="L13368" s="15" t="s">
        <v>80</v>
      </c>
      <c r="M13368" s="0" t="n">
        <v>4</v>
      </c>
      <c r="N13368" s="16" t="n">
        <f aca="false">I13368*K13368</f>
        <v>94341</v>
      </c>
      <c r="O13368" s="16" t="n">
        <f aca="false">I13368*(K13368-J13368)</f>
        <v>53454</v>
      </c>
      <c r="P13368" s="15" t="n">
        <f aca="false">K13368-J13368</f>
        <v>302</v>
      </c>
      <c r="Q13368" s="0" t="str">
        <f aca="false">IF(G13368=0,"Out of stock",IF(G13368&lt;H13368,"Understocked",IF(G13368&gt;Summary!$B$6*H13368,"Overstocked","Healthy")))</f>
        <v>Healthy</v>
      </c>
      <c r="R13368" s="0" t="str">
        <f aca="false">IF(I13368&gt;=Summary!$B$7,"Fast",IF(I13368&lt;Summary!$B$8,"Slow","Medium"))</f>
        <v>Medium</v>
      </c>
      <c r="S13368" s="15" t="n">
        <f aca="false">IF(M13368&gt;Summary!$B$5,1,0)</f>
        <v>0</v>
      </c>
      <c r="T13368" s="16" t="n">
        <f aca="false">IF(Q13368="Overstocked",(G13368-Summary!$B$6*H13368)*J13368,0)</f>
        <v>0</v>
      </c>
    </row>
    <row r="13369" customFormat="false" ht="15" hidden="false" customHeight="false" outlineLevel="0" collapsed="false">
      <c r="A13369" s="0" t="s">
        <v>13467</v>
      </c>
      <c r="B13369" s="0" t="s">
        <v>113</v>
      </c>
      <c r="C13369" s="0" t="s">
        <v>78</v>
      </c>
      <c r="D13369" s="0" t="s">
        <v>79</v>
      </c>
      <c r="E13369" s="14" t="n">
        <v>45435</v>
      </c>
      <c r="F13369" s="14" t="n">
        <v>45437</v>
      </c>
      <c r="G13369" s="0" t="n">
        <v>281</v>
      </c>
      <c r="H13369" s="0" t="n">
        <v>80</v>
      </c>
      <c r="I13369" s="0" t="n">
        <v>237</v>
      </c>
      <c r="J13369" s="0" t="n">
        <v>1516</v>
      </c>
      <c r="K13369" s="0" t="n">
        <v>1600</v>
      </c>
      <c r="L13369" s="15" t="s">
        <v>93</v>
      </c>
      <c r="M13369" s="0" t="n">
        <v>2</v>
      </c>
      <c r="N13369" s="16" t="n">
        <f aca="false">I13369*K13369</f>
        <v>379200</v>
      </c>
      <c r="O13369" s="16" t="n">
        <f aca="false">I13369*(K13369-J13369)</f>
        <v>19908</v>
      </c>
      <c r="P13369" s="15" t="n">
        <f aca="false">K13369-J13369</f>
        <v>84</v>
      </c>
      <c r="Q13369" s="0" t="str">
        <f aca="false">IF(G13369=0,"Out of stock",IF(G13369&lt;H13369,"Understocked",IF(G13369&gt;Summary!$B$6*H13369,"Overstocked","Healthy")))</f>
        <v>Healthy</v>
      </c>
      <c r="R13369" s="0" t="str">
        <f aca="false">IF(I13369&gt;=Summary!$B$7,"Fast",IF(I13369&lt;Summary!$B$8,"Slow","Medium"))</f>
        <v>Fast</v>
      </c>
      <c r="S13369" s="15" t="n">
        <f aca="false">IF(M13369&gt;Summary!$B$5,1,0)</f>
        <v>0</v>
      </c>
      <c r="T13369" s="16" t="n">
        <f aca="false">IF(Q13369="Overstocked",(G13369-Summary!$B$6*H13369)*J13369,0)</f>
        <v>0</v>
      </c>
    </row>
    <row r="13370" customFormat="false" ht="15" hidden="false" customHeight="false" outlineLevel="0" collapsed="false">
      <c r="A13370" s="0" t="s">
        <v>13468</v>
      </c>
      <c r="B13370" s="0" t="s">
        <v>107</v>
      </c>
      <c r="C13370" s="0" t="s">
        <v>104</v>
      </c>
      <c r="D13370" s="0" t="s">
        <v>102</v>
      </c>
      <c r="E13370" s="14" t="n">
        <v>45372</v>
      </c>
      <c r="F13370" s="14" t="n">
        <v>45377</v>
      </c>
      <c r="G13370" s="0" t="n">
        <v>329</v>
      </c>
      <c r="H13370" s="0" t="n">
        <v>88</v>
      </c>
      <c r="I13370" s="0" t="n">
        <v>229</v>
      </c>
      <c r="J13370" s="0" t="n">
        <v>1836</v>
      </c>
      <c r="K13370" s="0" t="n">
        <v>2098</v>
      </c>
      <c r="L13370" s="15" t="s">
        <v>97</v>
      </c>
      <c r="M13370" s="0" t="n">
        <v>5</v>
      </c>
      <c r="N13370" s="16" t="n">
        <f aca="false">I13370*K13370</f>
        <v>480442</v>
      </c>
      <c r="O13370" s="16" t="n">
        <f aca="false">I13370*(K13370-J13370)</f>
        <v>59998</v>
      </c>
      <c r="P13370" s="15" t="n">
        <f aca="false">K13370-J13370</f>
        <v>262</v>
      </c>
      <c r="Q13370" s="0" t="str">
        <f aca="false">IF(G13370=0,"Out of stock",IF(G13370&lt;H13370,"Understocked",IF(G13370&gt;Summary!$B$6*H13370,"Overstocked","Healthy")))</f>
        <v>Healthy</v>
      </c>
      <c r="R13370" s="0" t="str">
        <f aca="false">IF(I13370&gt;=Summary!$B$7,"Fast",IF(I13370&lt;Summary!$B$8,"Slow","Medium"))</f>
        <v>Fast</v>
      </c>
      <c r="S13370" s="15" t="n">
        <f aca="false">IF(M13370&gt;Summary!$B$5,1,0)</f>
        <v>0</v>
      </c>
      <c r="T13370" s="16" t="n">
        <f aca="false">IF(Q13370="Overstocked",(G13370-Summary!$B$6*H13370)*J13370,0)</f>
        <v>0</v>
      </c>
    </row>
    <row r="13371" customFormat="false" ht="15" hidden="false" customHeight="false" outlineLevel="0" collapsed="false">
      <c r="A13371" s="0" t="s">
        <v>13469</v>
      </c>
      <c r="B13371" s="0" t="s">
        <v>89</v>
      </c>
      <c r="C13371" s="0" t="s">
        <v>85</v>
      </c>
      <c r="D13371" s="0" t="s">
        <v>102</v>
      </c>
      <c r="E13371" s="14" t="n">
        <v>45281</v>
      </c>
      <c r="F13371" s="14" t="n">
        <v>45290</v>
      </c>
      <c r="G13371" s="0" t="n">
        <v>148</v>
      </c>
      <c r="H13371" s="0" t="n">
        <v>68</v>
      </c>
      <c r="I13371" s="0" t="n">
        <v>102</v>
      </c>
      <c r="J13371" s="0" t="n">
        <v>1981</v>
      </c>
      <c r="K13371" s="0" t="n">
        <v>2033</v>
      </c>
      <c r="L13371" s="15" t="s">
        <v>82</v>
      </c>
      <c r="M13371" s="0" t="n">
        <v>9</v>
      </c>
      <c r="N13371" s="16" t="n">
        <f aca="false">I13371*K13371</f>
        <v>207366</v>
      </c>
      <c r="O13371" s="16" t="n">
        <f aca="false">I13371*(K13371-J13371)</f>
        <v>5304</v>
      </c>
      <c r="P13371" s="15" t="n">
        <f aca="false">K13371-J13371</f>
        <v>52</v>
      </c>
      <c r="Q13371" s="0" t="str">
        <f aca="false">IF(G13371=0,"Out of stock",IF(G13371&lt;H13371,"Understocked",IF(G13371&gt;Summary!$B$6*H13371,"Overstocked","Healthy")))</f>
        <v>Healthy</v>
      </c>
      <c r="R13371" s="0" t="str">
        <f aca="false">IF(I13371&gt;=Summary!$B$7,"Fast",IF(I13371&lt;Summary!$B$8,"Slow","Medium"))</f>
        <v>Medium</v>
      </c>
      <c r="S13371" s="15" t="n">
        <f aca="false">IF(M13371&gt;Summary!$B$5,1,0)</f>
        <v>1</v>
      </c>
      <c r="T13371" s="16" t="n">
        <f aca="false">IF(Q13371="Overstocked",(G13371-Summary!$B$6*H13371)*J13371,0)</f>
        <v>0</v>
      </c>
    </row>
    <row r="13372" customFormat="false" ht="15" hidden="false" customHeight="false" outlineLevel="0" collapsed="false">
      <c r="A13372" s="0" t="s">
        <v>13470</v>
      </c>
      <c r="B13372" s="0" t="s">
        <v>95</v>
      </c>
      <c r="C13372" s="0" t="s">
        <v>104</v>
      </c>
      <c r="D13372" s="0" t="s">
        <v>79</v>
      </c>
      <c r="E13372" s="14" t="n">
        <v>45393</v>
      </c>
      <c r="F13372" s="14" t="n">
        <v>45395</v>
      </c>
      <c r="G13372" s="0" t="n">
        <v>190</v>
      </c>
      <c r="H13372" s="0" t="n">
        <v>132</v>
      </c>
      <c r="I13372" s="0" t="n">
        <v>225</v>
      </c>
      <c r="J13372" s="0" t="n">
        <v>1624</v>
      </c>
      <c r="K13372" s="0" t="n">
        <v>2070</v>
      </c>
      <c r="L13372" s="15" t="s">
        <v>80</v>
      </c>
      <c r="M13372" s="0" t="n">
        <v>2</v>
      </c>
      <c r="N13372" s="16" t="n">
        <f aca="false">I13372*K13372</f>
        <v>465750</v>
      </c>
      <c r="O13372" s="16" t="n">
        <f aca="false">I13372*(K13372-J13372)</f>
        <v>100350</v>
      </c>
      <c r="P13372" s="15" t="n">
        <f aca="false">K13372-J13372</f>
        <v>446</v>
      </c>
      <c r="Q13372" s="0" t="str">
        <f aca="false">IF(G13372=0,"Out of stock",IF(G13372&lt;H13372,"Understocked",IF(G13372&gt;Summary!$B$6*H13372,"Overstocked","Healthy")))</f>
        <v>Healthy</v>
      </c>
      <c r="R13372" s="0" t="str">
        <f aca="false">IF(I13372&gt;=Summary!$B$7,"Fast",IF(I13372&lt;Summary!$B$8,"Slow","Medium"))</f>
        <v>Fast</v>
      </c>
      <c r="S13372" s="15" t="n">
        <f aca="false">IF(M13372&gt;Summary!$B$5,1,0)</f>
        <v>0</v>
      </c>
      <c r="T13372" s="16" t="n">
        <f aca="false">IF(Q13372="Overstocked",(G13372-Summary!$B$6*H13372)*J13372,0)</f>
        <v>0</v>
      </c>
    </row>
    <row r="13373" customFormat="false" ht="15" hidden="false" customHeight="false" outlineLevel="0" collapsed="false">
      <c r="A13373" s="0" t="s">
        <v>13471</v>
      </c>
      <c r="B13373" s="0" t="s">
        <v>115</v>
      </c>
      <c r="C13373" s="0" t="s">
        <v>85</v>
      </c>
      <c r="D13373" s="0" t="s">
        <v>102</v>
      </c>
      <c r="E13373" s="14" t="n">
        <v>45568</v>
      </c>
      <c r="F13373" s="14" t="n">
        <v>45573</v>
      </c>
      <c r="G13373" s="0" t="n">
        <v>263</v>
      </c>
      <c r="H13373" s="0" t="n">
        <v>55</v>
      </c>
      <c r="I13373" s="0" t="n">
        <v>211</v>
      </c>
      <c r="J13373" s="0" t="n">
        <v>1207</v>
      </c>
      <c r="K13373" s="0" t="n">
        <v>1641</v>
      </c>
      <c r="L13373" s="15" t="s">
        <v>97</v>
      </c>
      <c r="M13373" s="0" t="n">
        <v>5</v>
      </c>
      <c r="N13373" s="16" t="n">
        <f aca="false">I13373*K13373</f>
        <v>346251</v>
      </c>
      <c r="O13373" s="16" t="n">
        <f aca="false">I13373*(K13373-J13373)</f>
        <v>91574</v>
      </c>
      <c r="P13373" s="15" t="n">
        <f aca="false">K13373-J13373</f>
        <v>434</v>
      </c>
      <c r="Q13373" s="0" t="str">
        <f aca="false">IF(G13373=0,"Out of stock",IF(G13373&lt;H13373,"Understocked",IF(G13373&gt;Summary!$B$6*H13373,"Overstocked","Healthy")))</f>
        <v>Overstocked</v>
      </c>
      <c r="R13373" s="0" t="str">
        <f aca="false">IF(I13373&gt;=Summary!$B$7,"Fast",IF(I13373&lt;Summary!$B$8,"Slow","Medium"))</f>
        <v>Fast</v>
      </c>
      <c r="S13373" s="15" t="n">
        <f aca="false">IF(M13373&gt;Summary!$B$5,1,0)</f>
        <v>0</v>
      </c>
      <c r="T13373" s="16" t="n">
        <f aca="false">IF(Q13373="Overstocked",(G13373-Summary!$B$6*H13373)*J13373,0)</f>
        <v>51901</v>
      </c>
    </row>
    <row r="13374" customFormat="false" ht="15" hidden="false" customHeight="false" outlineLevel="0" collapsed="false">
      <c r="A13374" s="0" t="s">
        <v>13472</v>
      </c>
      <c r="B13374" s="0" t="s">
        <v>84</v>
      </c>
      <c r="C13374" s="0" t="s">
        <v>78</v>
      </c>
      <c r="D13374" s="0" t="s">
        <v>86</v>
      </c>
      <c r="E13374" s="14" t="n">
        <v>45377</v>
      </c>
      <c r="F13374" s="14" t="n">
        <v>45383</v>
      </c>
      <c r="G13374" s="0" t="n">
        <v>414</v>
      </c>
      <c r="H13374" s="0" t="n">
        <v>92</v>
      </c>
      <c r="I13374" s="0" t="n">
        <v>178</v>
      </c>
      <c r="J13374" s="0" t="n">
        <v>1747</v>
      </c>
      <c r="K13374" s="0" t="n">
        <v>2153</v>
      </c>
      <c r="L13374" s="15" t="s">
        <v>93</v>
      </c>
      <c r="M13374" s="0" t="n">
        <v>6</v>
      </c>
      <c r="N13374" s="16" t="n">
        <f aca="false">I13374*K13374</f>
        <v>383234</v>
      </c>
      <c r="O13374" s="16" t="n">
        <f aca="false">I13374*(K13374-J13374)</f>
        <v>72268</v>
      </c>
      <c r="P13374" s="15" t="n">
        <f aca="false">K13374-J13374</f>
        <v>406</v>
      </c>
      <c r="Q13374" s="0" t="str">
        <f aca="false">IF(G13374=0,"Out of stock",IF(G13374&lt;H13374,"Understocked",IF(G13374&gt;Summary!$B$6*H13374,"Overstocked","Healthy")))</f>
        <v>Overstocked</v>
      </c>
      <c r="R13374" s="0" t="str">
        <f aca="false">IF(I13374&gt;=Summary!$B$7,"Fast",IF(I13374&lt;Summary!$B$8,"Slow","Medium"))</f>
        <v>Medium</v>
      </c>
      <c r="S13374" s="15" t="n">
        <f aca="false">IF(M13374&gt;Summary!$B$5,1,0)</f>
        <v>0</v>
      </c>
      <c r="T13374" s="16" t="n">
        <f aca="false">IF(Q13374="Overstocked",(G13374-Summary!$B$6*H13374)*J13374,0)</f>
        <v>80362</v>
      </c>
    </row>
    <row r="13375" customFormat="false" ht="15" hidden="false" customHeight="false" outlineLevel="0" collapsed="false">
      <c r="A13375" s="0" t="s">
        <v>13473</v>
      </c>
      <c r="B13375" s="0" t="s">
        <v>95</v>
      </c>
      <c r="C13375" s="0" t="s">
        <v>85</v>
      </c>
      <c r="D13375" s="0" t="s">
        <v>86</v>
      </c>
      <c r="E13375" s="14" t="n">
        <v>45138</v>
      </c>
      <c r="F13375" s="14" t="n">
        <v>45144</v>
      </c>
      <c r="G13375" s="0" t="n">
        <v>104</v>
      </c>
      <c r="H13375" s="0" t="n">
        <v>127</v>
      </c>
      <c r="I13375" s="0" t="n">
        <v>24</v>
      </c>
      <c r="J13375" s="0" t="n">
        <v>1848</v>
      </c>
      <c r="K13375" s="0" t="n">
        <v>2274</v>
      </c>
      <c r="L13375" s="15" t="s">
        <v>97</v>
      </c>
      <c r="M13375" s="0" t="n">
        <v>6</v>
      </c>
      <c r="N13375" s="16" t="n">
        <f aca="false">I13375*K13375</f>
        <v>54576</v>
      </c>
      <c r="O13375" s="16" t="n">
        <f aca="false">I13375*(K13375-J13375)</f>
        <v>10224</v>
      </c>
      <c r="P13375" s="15" t="n">
        <f aca="false">K13375-J13375</f>
        <v>426</v>
      </c>
      <c r="Q13375" s="0" t="str">
        <f aca="false">IF(G13375=0,"Out of stock",IF(G13375&lt;H13375,"Understocked",IF(G13375&gt;Summary!$B$6*H13375,"Overstocked","Healthy")))</f>
        <v>Understocked</v>
      </c>
      <c r="R13375" s="0" t="str">
        <f aca="false">IF(I13375&gt;=Summary!$B$7,"Fast",IF(I13375&lt;Summary!$B$8,"Slow","Medium"))</f>
        <v>Slow</v>
      </c>
      <c r="S13375" s="15" t="n">
        <f aca="false">IF(M13375&gt;Summary!$B$5,1,0)</f>
        <v>0</v>
      </c>
      <c r="T13375" s="16" t="n">
        <f aca="false">IF(Q13375="Overstocked",(G13375-Summary!$B$6*H13375)*J13375,0)</f>
        <v>0</v>
      </c>
    </row>
    <row r="13376" customFormat="false" ht="15" hidden="false" customHeight="false" outlineLevel="0" collapsed="false">
      <c r="A13376" s="0" t="s">
        <v>13474</v>
      </c>
      <c r="B13376" s="0" t="s">
        <v>95</v>
      </c>
      <c r="C13376" s="0" t="s">
        <v>78</v>
      </c>
      <c r="D13376" s="0" t="s">
        <v>86</v>
      </c>
      <c r="E13376" s="14" t="n">
        <v>45640</v>
      </c>
      <c r="F13376" s="14" t="n">
        <v>45650</v>
      </c>
      <c r="G13376" s="0" t="n">
        <v>172</v>
      </c>
      <c r="H13376" s="0" t="n">
        <v>103</v>
      </c>
      <c r="I13376" s="0" t="n">
        <v>156</v>
      </c>
      <c r="J13376" s="0" t="n">
        <v>1160</v>
      </c>
      <c r="K13376" s="0" t="n">
        <v>1343</v>
      </c>
      <c r="L13376" s="15" t="s">
        <v>93</v>
      </c>
      <c r="M13376" s="0" t="n">
        <v>10</v>
      </c>
      <c r="N13376" s="16" t="n">
        <f aca="false">I13376*K13376</f>
        <v>209508</v>
      </c>
      <c r="O13376" s="16" t="n">
        <f aca="false">I13376*(K13376-J13376)</f>
        <v>28548</v>
      </c>
      <c r="P13376" s="15" t="n">
        <f aca="false">K13376-J13376</f>
        <v>183</v>
      </c>
      <c r="Q13376" s="0" t="str">
        <f aca="false">IF(G13376=0,"Out of stock",IF(G13376&lt;H13376,"Understocked",IF(G13376&gt;Summary!$B$6*H13376,"Overstocked","Healthy")))</f>
        <v>Healthy</v>
      </c>
      <c r="R13376" s="0" t="str">
        <f aca="false">IF(I13376&gt;=Summary!$B$7,"Fast",IF(I13376&lt;Summary!$B$8,"Slow","Medium"))</f>
        <v>Medium</v>
      </c>
      <c r="S13376" s="15" t="n">
        <f aca="false">IF(M13376&gt;Summary!$B$5,1,0)</f>
        <v>1</v>
      </c>
      <c r="T13376" s="16" t="n">
        <f aca="false">IF(Q13376="Overstocked",(G13376-Summary!$B$6*H13376)*J13376,0)</f>
        <v>0</v>
      </c>
    </row>
    <row r="13377" customFormat="false" ht="15" hidden="false" customHeight="false" outlineLevel="0" collapsed="false">
      <c r="A13377" s="0" t="s">
        <v>13475</v>
      </c>
      <c r="B13377" s="0" t="s">
        <v>107</v>
      </c>
      <c r="C13377" s="0" t="s">
        <v>104</v>
      </c>
      <c r="D13377" s="0" t="s">
        <v>92</v>
      </c>
      <c r="E13377" s="14" t="n">
        <v>45046</v>
      </c>
      <c r="F13377" s="14" t="n">
        <v>45056</v>
      </c>
      <c r="G13377" s="0" t="n">
        <v>270</v>
      </c>
      <c r="H13377" s="0" t="n">
        <v>61</v>
      </c>
      <c r="I13377" s="0" t="n">
        <v>230</v>
      </c>
      <c r="J13377" s="0" t="n">
        <v>1980</v>
      </c>
      <c r="K13377" s="0" t="n">
        <v>2052</v>
      </c>
      <c r="L13377" s="15" t="s">
        <v>82</v>
      </c>
      <c r="M13377" s="0" t="n">
        <v>10</v>
      </c>
      <c r="N13377" s="16" t="n">
        <f aca="false">I13377*K13377</f>
        <v>471960</v>
      </c>
      <c r="O13377" s="16" t="n">
        <f aca="false">I13377*(K13377-J13377)</f>
        <v>16560</v>
      </c>
      <c r="P13377" s="15" t="n">
        <f aca="false">K13377-J13377</f>
        <v>72</v>
      </c>
      <c r="Q13377" s="0" t="str">
        <f aca="false">IF(G13377=0,"Out of stock",IF(G13377&lt;H13377,"Understocked",IF(G13377&gt;Summary!$B$6*H13377,"Overstocked","Healthy")))</f>
        <v>Overstocked</v>
      </c>
      <c r="R13377" s="0" t="str">
        <f aca="false">IF(I13377&gt;=Summary!$B$7,"Fast",IF(I13377&lt;Summary!$B$8,"Slow","Medium"))</f>
        <v>Fast</v>
      </c>
      <c r="S13377" s="15" t="n">
        <f aca="false">IF(M13377&gt;Summary!$B$5,1,0)</f>
        <v>1</v>
      </c>
      <c r="T13377" s="16" t="n">
        <f aca="false">IF(Q13377="Overstocked",(G13377-Summary!$B$6*H13377)*J13377,0)</f>
        <v>51480</v>
      </c>
    </row>
    <row r="13378" customFormat="false" ht="15" hidden="false" customHeight="false" outlineLevel="0" collapsed="false">
      <c r="A13378" s="0" t="s">
        <v>13476</v>
      </c>
      <c r="B13378" s="0" t="s">
        <v>107</v>
      </c>
      <c r="C13378" s="0" t="s">
        <v>104</v>
      </c>
      <c r="D13378" s="0" t="s">
        <v>90</v>
      </c>
      <c r="E13378" s="14" t="n">
        <v>45299</v>
      </c>
      <c r="F13378" s="14" t="n">
        <v>45302</v>
      </c>
      <c r="G13378" s="0" t="n">
        <v>383</v>
      </c>
      <c r="H13378" s="0" t="n">
        <v>110</v>
      </c>
      <c r="I13378" s="0" t="n">
        <v>2</v>
      </c>
      <c r="J13378" s="0" t="n">
        <v>1246</v>
      </c>
      <c r="K13378" s="0" t="n">
        <v>1320</v>
      </c>
      <c r="L13378" s="15" t="s">
        <v>93</v>
      </c>
      <c r="M13378" s="0" t="n">
        <v>3</v>
      </c>
      <c r="N13378" s="16" t="n">
        <f aca="false">I13378*K13378</f>
        <v>2640</v>
      </c>
      <c r="O13378" s="16" t="n">
        <f aca="false">I13378*(K13378-J13378)</f>
        <v>148</v>
      </c>
      <c r="P13378" s="15" t="n">
        <f aca="false">K13378-J13378</f>
        <v>74</v>
      </c>
      <c r="Q13378" s="0" t="str">
        <f aca="false">IF(G13378=0,"Out of stock",IF(G13378&lt;H13378,"Understocked",IF(G13378&gt;Summary!$B$6*H13378,"Overstocked","Healthy")))</f>
        <v>Healthy</v>
      </c>
      <c r="R13378" s="0" t="str">
        <f aca="false">IF(I13378&gt;=Summary!$B$7,"Fast",IF(I13378&lt;Summary!$B$8,"Slow","Medium"))</f>
        <v>Slow</v>
      </c>
      <c r="S13378" s="15" t="n">
        <f aca="false">IF(M13378&gt;Summary!$B$5,1,0)</f>
        <v>0</v>
      </c>
      <c r="T13378" s="16" t="n">
        <f aca="false">IF(Q13378="Overstocked",(G13378-Summary!$B$6*H13378)*J13378,0)</f>
        <v>0</v>
      </c>
    </row>
    <row r="13379" customFormat="false" ht="15" hidden="false" customHeight="false" outlineLevel="0" collapsed="false">
      <c r="A13379" s="0" t="s">
        <v>13477</v>
      </c>
      <c r="B13379" s="0" t="s">
        <v>77</v>
      </c>
      <c r="C13379" s="0" t="s">
        <v>85</v>
      </c>
      <c r="D13379" s="0" t="s">
        <v>90</v>
      </c>
      <c r="E13379" s="14" t="n">
        <v>44948</v>
      </c>
      <c r="F13379" s="14" t="n">
        <v>44958</v>
      </c>
      <c r="G13379" s="0" t="n">
        <v>138</v>
      </c>
      <c r="H13379" s="0" t="n">
        <v>127</v>
      </c>
      <c r="I13379" s="0" t="n">
        <v>143</v>
      </c>
      <c r="J13379" s="0" t="n">
        <v>401</v>
      </c>
      <c r="K13379" s="0" t="n">
        <v>602</v>
      </c>
      <c r="L13379" s="15" t="s">
        <v>97</v>
      </c>
      <c r="M13379" s="0" t="n">
        <v>10</v>
      </c>
      <c r="N13379" s="16" t="n">
        <f aca="false">I13379*K13379</f>
        <v>86086</v>
      </c>
      <c r="O13379" s="16" t="n">
        <f aca="false">I13379*(K13379-J13379)</f>
        <v>28743</v>
      </c>
      <c r="P13379" s="15" t="n">
        <f aca="false">K13379-J13379</f>
        <v>201</v>
      </c>
      <c r="Q13379" s="0" t="str">
        <f aca="false">IF(G13379=0,"Out of stock",IF(G13379&lt;H13379,"Understocked",IF(G13379&gt;Summary!$B$6*H13379,"Overstocked","Healthy")))</f>
        <v>Healthy</v>
      </c>
      <c r="R13379" s="0" t="str">
        <f aca="false">IF(I13379&gt;=Summary!$B$7,"Fast",IF(I13379&lt;Summary!$B$8,"Slow","Medium"))</f>
        <v>Medium</v>
      </c>
      <c r="S13379" s="15" t="n">
        <f aca="false">IF(M13379&gt;Summary!$B$5,1,0)</f>
        <v>1</v>
      </c>
      <c r="T13379" s="16" t="n">
        <f aca="false">IF(Q13379="Overstocked",(G13379-Summary!$B$6*H13379)*J13379,0)</f>
        <v>0</v>
      </c>
    </row>
    <row r="13380" customFormat="false" ht="15" hidden="false" customHeight="false" outlineLevel="0" collapsed="false">
      <c r="A13380" s="0" t="s">
        <v>13478</v>
      </c>
      <c r="B13380" s="0" t="s">
        <v>95</v>
      </c>
      <c r="C13380" s="0" t="s">
        <v>85</v>
      </c>
      <c r="D13380" s="0" t="s">
        <v>102</v>
      </c>
      <c r="E13380" s="14" t="n">
        <v>45008</v>
      </c>
      <c r="F13380" s="14" t="n">
        <v>45011</v>
      </c>
      <c r="G13380" s="0" t="n">
        <v>326</v>
      </c>
      <c r="H13380" s="0" t="n">
        <v>116</v>
      </c>
      <c r="I13380" s="0" t="n">
        <v>145</v>
      </c>
      <c r="J13380" s="0" t="n">
        <v>387</v>
      </c>
      <c r="K13380" s="0" t="n">
        <v>523</v>
      </c>
      <c r="L13380" s="15" t="s">
        <v>97</v>
      </c>
      <c r="M13380" s="0" t="n">
        <v>3</v>
      </c>
      <c r="N13380" s="16" t="n">
        <f aca="false">I13380*K13380</f>
        <v>75835</v>
      </c>
      <c r="O13380" s="16" t="n">
        <f aca="false">I13380*(K13380-J13380)</f>
        <v>19720</v>
      </c>
      <c r="P13380" s="15" t="n">
        <f aca="false">K13380-J13380</f>
        <v>136</v>
      </c>
      <c r="Q13380" s="0" t="str">
        <f aca="false">IF(G13380=0,"Out of stock",IF(G13380&lt;H13380,"Understocked",IF(G13380&gt;Summary!$B$6*H13380,"Overstocked","Healthy")))</f>
        <v>Healthy</v>
      </c>
      <c r="R13380" s="0" t="str">
        <f aca="false">IF(I13380&gt;=Summary!$B$7,"Fast",IF(I13380&lt;Summary!$B$8,"Slow","Medium"))</f>
        <v>Medium</v>
      </c>
      <c r="S13380" s="15" t="n">
        <f aca="false">IF(M13380&gt;Summary!$B$5,1,0)</f>
        <v>0</v>
      </c>
      <c r="T13380" s="16" t="n">
        <f aca="false">IF(Q13380="Overstocked",(G13380-Summary!$B$6*H13380)*J13380,0)</f>
        <v>0</v>
      </c>
    </row>
    <row r="13381" customFormat="false" ht="15" hidden="false" customHeight="false" outlineLevel="0" collapsed="false">
      <c r="A13381" s="0" t="s">
        <v>13479</v>
      </c>
      <c r="B13381" s="0" t="s">
        <v>77</v>
      </c>
      <c r="C13381" s="0" t="s">
        <v>104</v>
      </c>
      <c r="D13381" s="0" t="s">
        <v>86</v>
      </c>
      <c r="E13381" s="14" t="n">
        <v>45126</v>
      </c>
      <c r="F13381" s="14" t="n">
        <v>45131</v>
      </c>
      <c r="G13381" s="0" t="n">
        <v>3</v>
      </c>
      <c r="H13381" s="0" t="n">
        <v>131</v>
      </c>
      <c r="I13381" s="0" t="n">
        <v>46</v>
      </c>
      <c r="J13381" s="0" t="n">
        <v>439</v>
      </c>
      <c r="K13381" s="0" t="n">
        <v>561</v>
      </c>
      <c r="L13381" s="15" t="s">
        <v>80</v>
      </c>
      <c r="M13381" s="0" t="n">
        <v>5</v>
      </c>
      <c r="N13381" s="16" t="n">
        <f aca="false">I13381*K13381</f>
        <v>25806</v>
      </c>
      <c r="O13381" s="16" t="n">
        <f aca="false">I13381*(K13381-J13381)</f>
        <v>5612</v>
      </c>
      <c r="P13381" s="15" t="n">
        <f aca="false">K13381-J13381</f>
        <v>122</v>
      </c>
      <c r="Q13381" s="0" t="str">
        <f aca="false">IF(G13381=0,"Out of stock",IF(G13381&lt;H13381,"Understocked",IF(G13381&gt;Summary!$B$6*H13381,"Overstocked","Healthy")))</f>
        <v>Understocked</v>
      </c>
      <c r="R13381" s="0" t="str">
        <f aca="false">IF(I13381&gt;=Summary!$B$7,"Fast",IF(I13381&lt;Summary!$B$8,"Slow","Medium"))</f>
        <v>Slow</v>
      </c>
      <c r="S13381" s="15" t="n">
        <f aca="false">IF(M13381&gt;Summary!$B$5,1,0)</f>
        <v>0</v>
      </c>
      <c r="T13381" s="16" t="n">
        <f aca="false">IF(Q13381="Overstocked",(G13381-Summary!$B$6*H13381)*J13381,0)</f>
        <v>0</v>
      </c>
    </row>
    <row r="13382" customFormat="false" ht="15" hidden="false" customHeight="false" outlineLevel="0" collapsed="false">
      <c r="A13382" s="0" t="s">
        <v>13480</v>
      </c>
      <c r="B13382" s="0" t="s">
        <v>84</v>
      </c>
      <c r="C13382" s="0" t="s">
        <v>78</v>
      </c>
      <c r="D13382" s="0" t="s">
        <v>102</v>
      </c>
      <c r="E13382" s="14" t="n">
        <v>45396</v>
      </c>
      <c r="F13382" s="14" t="n">
        <v>45400</v>
      </c>
      <c r="G13382" s="0" t="n">
        <v>148</v>
      </c>
      <c r="H13382" s="0" t="n">
        <v>119</v>
      </c>
      <c r="I13382" s="0" t="n">
        <v>126</v>
      </c>
      <c r="J13382" s="0" t="n">
        <v>737</v>
      </c>
      <c r="K13382" s="0" t="n">
        <v>820</v>
      </c>
      <c r="L13382" s="15" t="s">
        <v>87</v>
      </c>
      <c r="M13382" s="0" t="n">
        <v>4</v>
      </c>
      <c r="N13382" s="16" t="n">
        <f aca="false">I13382*K13382</f>
        <v>103320</v>
      </c>
      <c r="O13382" s="16" t="n">
        <f aca="false">I13382*(K13382-J13382)</f>
        <v>10458</v>
      </c>
      <c r="P13382" s="15" t="n">
        <f aca="false">K13382-J13382</f>
        <v>83</v>
      </c>
      <c r="Q13382" s="0" t="str">
        <f aca="false">IF(G13382=0,"Out of stock",IF(G13382&lt;H13382,"Understocked",IF(G13382&gt;Summary!$B$6*H13382,"Overstocked","Healthy")))</f>
        <v>Healthy</v>
      </c>
      <c r="R13382" s="0" t="str">
        <f aca="false">IF(I13382&gt;=Summary!$B$7,"Fast",IF(I13382&lt;Summary!$B$8,"Slow","Medium"))</f>
        <v>Medium</v>
      </c>
      <c r="S13382" s="15" t="n">
        <f aca="false">IF(M13382&gt;Summary!$B$5,1,0)</f>
        <v>0</v>
      </c>
      <c r="T13382" s="16" t="n">
        <f aca="false">IF(Q13382="Overstocked",(G13382-Summary!$B$6*H13382)*J13382,0)</f>
        <v>0</v>
      </c>
    </row>
    <row r="13383" customFormat="false" ht="15" hidden="false" customHeight="false" outlineLevel="0" collapsed="false">
      <c r="A13383" s="0" t="s">
        <v>13481</v>
      </c>
      <c r="B13383" s="0" t="s">
        <v>77</v>
      </c>
      <c r="C13383" s="0" t="s">
        <v>85</v>
      </c>
      <c r="D13383" s="0" t="s">
        <v>90</v>
      </c>
      <c r="E13383" s="14" t="n">
        <v>44957</v>
      </c>
      <c r="F13383" s="14" t="n">
        <v>44961</v>
      </c>
      <c r="G13383" s="0" t="n">
        <v>394</v>
      </c>
      <c r="H13383" s="0" t="n">
        <v>64</v>
      </c>
      <c r="I13383" s="0" t="n">
        <v>242</v>
      </c>
      <c r="J13383" s="0" t="n">
        <v>1182</v>
      </c>
      <c r="K13383" s="0" t="n">
        <v>1356</v>
      </c>
      <c r="L13383" s="15" t="s">
        <v>87</v>
      </c>
      <c r="M13383" s="0" t="n">
        <v>4</v>
      </c>
      <c r="N13383" s="16" t="n">
        <f aca="false">I13383*K13383</f>
        <v>328152</v>
      </c>
      <c r="O13383" s="16" t="n">
        <f aca="false">I13383*(K13383-J13383)</f>
        <v>42108</v>
      </c>
      <c r="P13383" s="15" t="n">
        <f aca="false">K13383-J13383</f>
        <v>174</v>
      </c>
      <c r="Q13383" s="0" t="str">
        <f aca="false">IF(G13383=0,"Out of stock",IF(G13383&lt;H13383,"Understocked",IF(G13383&gt;Summary!$B$6*H13383,"Overstocked","Healthy")))</f>
        <v>Overstocked</v>
      </c>
      <c r="R13383" s="0" t="str">
        <f aca="false">IF(I13383&gt;=Summary!$B$7,"Fast",IF(I13383&lt;Summary!$B$8,"Slow","Medium"))</f>
        <v>Fast</v>
      </c>
      <c r="S13383" s="15" t="n">
        <f aca="false">IF(M13383&gt;Summary!$B$5,1,0)</f>
        <v>0</v>
      </c>
      <c r="T13383" s="16" t="n">
        <f aca="false">IF(Q13383="Overstocked",(G13383-Summary!$B$6*H13383)*J13383,0)</f>
        <v>163116</v>
      </c>
    </row>
    <row r="13384" customFormat="false" ht="15" hidden="false" customHeight="false" outlineLevel="0" collapsed="false">
      <c r="A13384" s="0" t="s">
        <v>13482</v>
      </c>
      <c r="B13384" s="0" t="s">
        <v>123</v>
      </c>
      <c r="C13384" s="0" t="s">
        <v>104</v>
      </c>
      <c r="D13384" s="0" t="s">
        <v>90</v>
      </c>
      <c r="E13384" s="14" t="n">
        <v>45500</v>
      </c>
      <c r="F13384" s="14" t="n">
        <v>45503</v>
      </c>
      <c r="G13384" s="0" t="n">
        <v>358</v>
      </c>
      <c r="H13384" s="0" t="n">
        <v>137</v>
      </c>
      <c r="I13384" s="0" t="n">
        <v>62</v>
      </c>
      <c r="J13384" s="0" t="n">
        <v>1291</v>
      </c>
      <c r="K13384" s="0" t="n">
        <v>1547</v>
      </c>
      <c r="L13384" s="15" t="s">
        <v>82</v>
      </c>
      <c r="M13384" s="0" t="n">
        <v>3</v>
      </c>
      <c r="N13384" s="16" t="n">
        <f aca="false">I13384*K13384</f>
        <v>95914</v>
      </c>
      <c r="O13384" s="16" t="n">
        <f aca="false">I13384*(K13384-J13384)</f>
        <v>15872</v>
      </c>
      <c r="P13384" s="15" t="n">
        <f aca="false">K13384-J13384</f>
        <v>256</v>
      </c>
      <c r="Q13384" s="0" t="str">
        <f aca="false">IF(G13384=0,"Out of stock",IF(G13384&lt;H13384,"Understocked",IF(G13384&gt;Summary!$B$6*H13384,"Overstocked","Healthy")))</f>
        <v>Healthy</v>
      </c>
      <c r="R13384" s="0" t="str">
        <f aca="false">IF(I13384&gt;=Summary!$B$7,"Fast",IF(I13384&lt;Summary!$B$8,"Slow","Medium"))</f>
        <v>Slow</v>
      </c>
      <c r="S13384" s="15" t="n">
        <f aca="false">IF(M13384&gt;Summary!$B$5,1,0)</f>
        <v>0</v>
      </c>
      <c r="T13384" s="16" t="n">
        <f aca="false">IF(Q13384="Overstocked",(G13384-Summary!$B$6*H13384)*J13384,0)</f>
        <v>0</v>
      </c>
    </row>
    <row r="13385" customFormat="false" ht="15" hidden="false" customHeight="false" outlineLevel="0" collapsed="false">
      <c r="A13385" s="0" t="s">
        <v>13483</v>
      </c>
      <c r="B13385" s="0" t="s">
        <v>113</v>
      </c>
      <c r="C13385" s="0" t="s">
        <v>78</v>
      </c>
      <c r="D13385" s="0" t="s">
        <v>90</v>
      </c>
      <c r="E13385" s="14" t="n">
        <v>45188</v>
      </c>
      <c r="F13385" s="14" t="n">
        <v>45198</v>
      </c>
      <c r="G13385" s="0" t="n">
        <v>223</v>
      </c>
      <c r="H13385" s="0" t="n">
        <v>104</v>
      </c>
      <c r="I13385" s="0" t="n">
        <v>20</v>
      </c>
      <c r="J13385" s="0" t="n">
        <v>299</v>
      </c>
      <c r="K13385" s="0" t="n">
        <v>549</v>
      </c>
      <c r="L13385" s="15" t="s">
        <v>93</v>
      </c>
      <c r="M13385" s="0" t="n">
        <v>10</v>
      </c>
      <c r="N13385" s="16" t="n">
        <f aca="false">I13385*K13385</f>
        <v>10980</v>
      </c>
      <c r="O13385" s="16" t="n">
        <f aca="false">I13385*(K13385-J13385)</f>
        <v>5000</v>
      </c>
      <c r="P13385" s="15" t="n">
        <f aca="false">K13385-J13385</f>
        <v>250</v>
      </c>
      <c r="Q13385" s="0" t="str">
        <f aca="false">IF(G13385=0,"Out of stock",IF(G13385&lt;H13385,"Understocked",IF(G13385&gt;Summary!$B$6*H13385,"Overstocked","Healthy")))</f>
        <v>Healthy</v>
      </c>
      <c r="R13385" s="0" t="str">
        <f aca="false">IF(I13385&gt;=Summary!$B$7,"Fast",IF(I13385&lt;Summary!$B$8,"Slow","Medium"))</f>
        <v>Slow</v>
      </c>
      <c r="S13385" s="15" t="n">
        <f aca="false">IF(M13385&gt;Summary!$B$5,1,0)</f>
        <v>1</v>
      </c>
      <c r="T13385" s="16" t="n">
        <f aca="false">IF(Q13385="Overstocked",(G13385-Summary!$B$6*H13385)*J13385,0)</f>
        <v>0</v>
      </c>
    </row>
    <row r="13386" customFormat="false" ht="15" hidden="false" customHeight="false" outlineLevel="0" collapsed="false">
      <c r="A13386" s="0" t="s">
        <v>13484</v>
      </c>
      <c r="B13386" s="0" t="s">
        <v>113</v>
      </c>
      <c r="C13386" s="0" t="s">
        <v>96</v>
      </c>
      <c r="D13386" s="0" t="s">
        <v>79</v>
      </c>
      <c r="E13386" s="14" t="n">
        <v>45417</v>
      </c>
      <c r="F13386" s="14" t="n">
        <v>45422</v>
      </c>
      <c r="G13386" s="0" t="n">
        <v>414</v>
      </c>
      <c r="H13386" s="0" t="n">
        <v>90</v>
      </c>
      <c r="I13386" s="0" t="n">
        <v>270</v>
      </c>
      <c r="J13386" s="0" t="n">
        <v>666</v>
      </c>
      <c r="K13386" s="0" t="n">
        <v>952</v>
      </c>
      <c r="L13386" s="15" t="s">
        <v>87</v>
      </c>
      <c r="M13386" s="0" t="n">
        <v>5</v>
      </c>
      <c r="N13386" s="16" t="n">
        <f aca="false">I13386*K13386</f>
        <v>257040</v>
      </c>
      <c r="O13386" s="16" t="n">
        <f aca="false">I13386*(K13386-J13386)</f>
        <v>77220</v>
      </c>
      <c r="P13386" s="15" t="n">
        <f aca="false">K13386-J13386</f>
        <v>286</v>
      </c>
      <c r="Q13386" s="0" t="str">
        <f aca="false">IF(G13386=0,"Out of stock",IF(G13386&lt;H13386,"Understocked",IF(G13386&gt;Summary!$B$6*H13386,"Overstocked","Healthy")))</f>
        <v>Overstocked</v>
      </c>
      <c r="R13386" s="0" t="str">
        <f aca="false">IF(I13386&gt;=Summary!$B$7,"Fast",IF(I13386&lt;Summary!$B$8,"Slow","Medium"))</f>
        <v>Fast</v>
      </c>
      <c r="S13386" s="15" t="n">
        <f aca="false">IF(M13386&gt;Summary!$B$5,1,0)</f>
        <v>0</v>
      </c>
      <c r="T13386" s="16" t="n">
        <f aca="false">IF(Q13386="Overstocked",(G13386-Summary!$B$6*H13386)*J13386,0)</f>
        <v>35964</v>
      </c>
    </row>
    <row r="13387" customFormat="false" ht="15" hidden="false" customHeight="false" outlineLevel="0" collapsed="false">
      <c r="A13387" s="0" t="s">
        <v>13485</v>
      </c>
      <c r="B13387" s="0" t="s">
        <v>84</v>
      </c>
      <c r="C13387" s="0" t="s">
        <v>96</v>
      </c>
      <c r="D13387" s="0" t="s">
        <v>86</v>
      </c>
      <c r="E13387" s="14" t="n">
        <v>45645</v>
      </c>
      <c r="F13387" s="14" t="n">
        <v>45646</v>
      </c>
      <c r="G13387" s="0" t="n">
        <v>56</v>
      </c>
      <c r="H13387" s="0" t="n">
        <v>100</v>
      </c>
      <c r="I13387" s="0" t="n">
        <v>59</v>
      </c>
      <c r="J13387" s="0" t="n">
        <v>520</v>
      </c>
      <c r="K13387" s="0" t="n">
        <v>679</v>
      </c>
      <c r="L13387" s="15" t="s">
        <v>87</v>
      </c>
      <c r="M13387" s="0" t="n">
        <v>1</v>
      </c>
      <c r="N13387" s="16" t="n">
        <f aca="false">I13387*K13387</f>
        <v>40061</v>
      </c>
      <c r="O13387" s="16" t="n">
        <f aca="false">I13387*(K13387-J13387)</f>
        <v>9381</v>
      </c>
      <c r="P13387" s="15" t="n">
        <f aca="false">K13387-J13387</f>
        <v>159</v>
      </c>
      <c r="Q13387" s="0" t="str">
        <f aca="false">IF(G13387=0,"Out of stock",IF(G13387&lt;H13387,"Understocked",IF(G13387&gt;Summary!$B$6*H13387,"Overstocked","Healthy")))</f>
        <v>Understocked</v>
      </c>
      <c r="R13387" s="0" t="str">
        <f aca="false">IF(I13387&gt;=Summary!$B$7,"Fast",IF(I13387&lt;Summary!$B$8,"Slow","Medium"))</f>
        <v>Slow</v>
      </c>
      <c r="S13387" s="15" t="n">
        <f aca="false">IF(M13387&gt;Summary!$B$5,1,0)</f>
        <v>0</v>
      </c>
      <c r="T13387" s="16" t="n">
        <f aca="false">IF(Q13387="Overstocked",(G13387-Summary!$B$6*H13387)*J13387,0)</f>
        <v>0</v>
      </c>
    </row>
    <row r="13388" customFormat="false" ht="15" hidden="false" customHeight="false" outlineLevel="0" collapsed="false">
      <c r="A13388" s="0" t="s">
        <v>13486</v>
      </c>
      <c r="B13388" s="0" t="s">
        <v>95</v>
      </c>
      <c r="C13388" s="0" t="s">
        <v>96</v>
      </c>
      <c r="D13388" s="0" t="s">
        <v>92</v>
      </c>
      <c r="E13388" s="14" t="n">
        <v>45186</v>
      </c>
      <c r="F13388" s="14" t="n">
        <v>45194</v>
      </c>
      <c r="G13388" s="0" t="n">
        <v>216</v>
      </c>
      <c r="H13388" s="0" t="n">
        <v>52</v>
      </c>
      <c r="I13388" s="0" t="n">
        <v>229</v>
      </c>
      <c r="J13388" s="0" t="n">
        <v>1193</v>
      </c>
      <c r="K13388" s="0" t="n">
        <v>1295</v>
      </c>
      <c r="L13388" s="15" t="s">
        <v>87</v>
      </c>
      <c r="M13388" s="0" t="n">
        <v>8</v>
      </c>
      <c r="N13388" s="16" t="n">
        <f aca="false">I13388*K13388</f>
        <v>296555</v>
      </c>
      <c r="O13388" s="16" t="n">
        <f aca="false">I13388*(K13388-J13388)</f>
        <v>23358</v>
      </c>
      <c r="P13388" s="15" t="n">
        <f aca="false">K13388-J13388</f>
        <v>102</v>
      </c>
      <c r="Q13388" s="0" t="str">
        <f aca="false">IF(G13388=0,"Out of stock",IF(G13388&lt;H13388,"Understocked",IF(G13388&gt;Summary!$B$6*H13388,"Overstocked","Healthy")))</f>
        <v>Overstocked</v>
      </c>
      <c r="R13388" s="0" t="str">
        <f aca="false">IF(I13388&gt;=Summary!$B$7,"Fast",IF(I13388&lt;Summary!$B$8,"Slow","Medium"))</f>
        <v>Fast</v>
      </c>
      <c r="S13388" s="15" t="n">
        <f aca="false">IF(M13388&gt;Summary!$B$5,1,0)</f>
        <v>1</v>
      </c>
      <c r="T13388" s="16" t="n">
        <f aca="false">IF(Q13388="Overstocked",(G13388-Summary!$B$6*H13388)*J13388,0)</f>
        <v>9544</v>
      </c>
    </row>
    <row r="13389" customFormat="false" ht="15" hidden="false" customHeight="false" outlineLevel="0" collapsed="false">
      <c r="A13389" s="0" t="s">
        <v>13487</v>
      </c>
      <c r="B13389" s="0" t="s">
        <v>89</v>
      </c>
      <c r="C13389" s="0" t="s">
        <v>78</v>
      </c>
      <c r="D13389" s="0" t="s">
        <v>92</v>
      </c>
      <c r="E13389" s="14" t="n">
        <v>45437</v>
      </c>
      <c r="F13389" s="14" t="n">
        <v>45442</v>
      </c>
      <c r="G13389" s="0" t="n">
        <v>288</v>
      </c>
      <c r="H13389" s="0" t="n">
        <v>104</v>
      </c>
      <c r="I13389" s="0" t="n">
        <v>61</v>
      </c>
      <c r="J13389" s="0" t="n">
        <v>1909</v>
      </c>
      <c r="K13389" s="0" t="n">
        <v>2028</v>
      </c>
      <c r="L13389" s="15" t="s">
        <v>80</v>
      </c>
      <c r="M13389" s="0" t="n">
        <v>5</v>
      </c>
      <c r="N13389" s="16" t="n">
        <f aca="false">I13389*K13389</f>
        <v>123708</v>
      </c>
      <c r="O13389" s="16" t="n">
        <f aca="false">I13389*(K13389-J13389)</f>
        <v>7259</v>
      </c>
      <c r="P13389" s="15" t="n">
        <f aca="false">K13389-J13389</f>
        <v>119</v>
      </c>
      <c r="Q13389" s="0" t="str">
        <f aca="false">IF(G13389=0,"Out of stock",IF(G13389&lt;H13389,"Understocked",IF(G13389&gt;Summary!$B$6*H13389,"Overstocked","Healthy")))</f>
        <v>Healthy</v>
      </c>
      <c r="R13389" s="0" t="str">
        <f aca="false">IF(I13389&gt;=Summary!$B$7,"Fast",IF(I13389&lt;Summary!$B$8,"Slow","Medium"))</f>
        <v>Slow</v>
      </c>
      <c r="S13389" s="15" t="n">
        <f aca="false">IF(M13389&gt;Summary!$B$5,1,0)</f>
        <v>0</v>
      </c>
      <c r="T13389" s="16" t="n">
        <f aca="false">IF(Q13389="Overstocked",(G13389-Summary!$B$6*H13389)*J13389,0)</f>
        <v>0</v>
      </c>
    </row>
    <row r="13390" customFormat="false" ht="15" hidden="false" customHeight="false" outlineLevel="0" collapsed="false">
      <c r="A13390" s="0" t="s">
        <v>13488</v>
      </c>
      <c r="B13390" s="0" t="s">
        <v>113</v>
      </c>
      <c r="C13390" s="0" t="s">
        <v>104</v>
      </c>
      <c r="D13390" s="0" t="s">
        <v>86</v>
      </c>
      <c r="E13390" s="14" t="n">
        <v>45521</v>
      </c>
      <c r="F13390" s="14" t="n">
        <v>45526</v>
      </c>
      <c r="G13390" s="0" t="n">
        <v>434</v>
      </c>
      <c r="H13390" s="0" t="n">
        <v>51</v>
      </c>
      <c r="I13390" s="0" t="n">
        <v>150</v>
      </c>
      <c r="J13390" s="0" t="n">
        <v>1268</v>
      </c>
      <c r="K13390" s="0" t="n">
        <v>1411</v>
      </c>
      <c r="L13390" s="15" t="s">
        <v>80</v>
      </c>
      <c r="M13390" s="0" t="n">
        <v>5</v>
      </c>
      <c r="N13390" s="16" t="n">
        <f aca="false">I13390*K13390</f>
        <v>211650</v>
      </c>
      <c r="O13390" s="16" t="n">
        <f aca="false">I13390*(K13390-J13390)</f>
        <v>21450</v>
      </c>
      <c r="P13390" s="15" t="n">
        <f aca="false">K13390-J13390</f>
        <v>143</v>
      </c>
      <c r="Q13390" s="0" t="str">
        <f aca="false">IF(G13390=0,"Out of stock",IF(G13390&lt;H13390,"Understocked",IF(G13390&gt;Summary!$B$6*H13390,"Overstocked","Healthy")))</f>
        <v>Overstocked</v>
      </c>
      <c r="R13390" s="0" t="str">
        <f aca="false">IF(I13390&gt;=Summary!$B$7,"Fast",IF(I13390&lt;Summary!$B$8,"Slow","Medium"))</f>
        <v>Medium</v>
      </c>
      <c r="S13390" s="15" t="n">
        <f aca="false">IF(M13390&gt;Summary!$B$5,1,0)</f>
        <v>0</v>
      </c>
      <c r="T13390" s="16" t="n">
        <f aca="false">IF(Q13390="Overstocked",(G13390-Summary!$B$6*H13390)*J13390,0)</f>
        <v>291640</v>
      </c>
    </row>
    <row r="13391" customFormat="false" ht="15" hidden="false" customHeight="false" outlineLevel="0" collapsed="false">
      <c r="A13391" s="0" t="s">
        <v>13489</v>
      </c>
      <c r="B13391" s="0" t="s">
        <v>113</v>
      </c>
      <c r="C13391" s="0" t="s">
        <v>104</v>
      </c>
      <c r="D13391" s="0" t="s">
        <v>102</v>
      </c>
      <c r="E13391" s="14" t="n">
        <v>45220</v>
      </c>
      <c r="F13391" s="14" t="n">
        <v>45225</v>
      </c>
      <c r="G13391" s="0" t="n">
        <v>267</v>
      </c>
      <c r="H13391" s="0" t="n">
        <v>53</v>
      </c>
      <c r="I13391" s="0" t="n">
        <v>284</v>
      </c>
      <c r="J13391" s="0" t="n">
        <v>700</v>
      </c>
      <c r="K13391" s="0" t="n">
        <v>853</v>
      </c>
      <c r="L13391" s="15" t="s">
        <v>87</v>
      </c>
      <c r="M13391" s="0" t="n">
        <v>5</v>
      </c>
      <c r="N13391" s="16" t="n">
        <f aca="false">I13391*K13391</f>
        <v>242252</v>
      </c>
      <c r="O13391" s="16" t="n">
        <f aca="false">I13391*(K13391-J13391)</f>
        <v>43452</v>
      </c>
      <c r="P13391" s="15" t="n">
        <f aca="false">K13391-J13391</f>
        <v>153</v>
      </c>
      <c r="Q13391" s="0" t="str">
        <f aca="false">IF(G13391=0,"Out of stock",IF(G13391&lt;H13391,"Understocked",IF(G13391&gt;Summary!$B$6*H13391,"Overstocked","Healthy")))</f>
        <v>Overstocked</v>
      </c>
      <c r="R13391" s="0" t="str">
        <f aca="false">IF(I13391&gt;=Summary!$B$7,"Fast",IF(I13391&lt;Summary!$B$8,"Slow","Medium"))</f>
        <v>Fast</v>
      </c>
      <c r="S13391" s="15" t="n">
        <f aca="false">IF(M13391&gt;Summary!$B$5,1,0)</f>
        <v>0</v>
      </c>
      <c r="T13391" s="16" t="n">
        <f aca="false">IF(Q13391="Overstocked",(G13391-Summary!$B$6*H13391)*J13391,0)</f>
        <v>38500</v>
      </c>
    </row>
    <row r="13392" customFormat="false" ht="15" hidden="false" customHeight="false" outlineLevel="0" collapsed="false">
      <c r="A13392" s="0" t="s">
        <v>13490</v>
      </c>
      <c r="B13392" s="0" t="s">
        <v>123</v>
      </c>
      <c r="C13392" s="0" t="s">
        <v>96</v>
      </c>
      <c r="D13392" s="0" t="s">
        <v>92</v>
      </c>
      <c r="E13392" s="14" t="n">
        <v>45038</v>
      </c>
      <c r="F13392" s="14" t="n">
        <v>45047</v>
      </c>
      <c r="G13392" s="0" t="n">
        <v>85</v>
      </c>
      <c r="H13392" s="0" t="n">
        <v>54</v>
      </c>
      <c r="I13392" s="0" t="n">
        <v>255</v>
      </c>
      <c r="J13392" s="0" t="n">
        <v>1526</v>
      </c>
      <c r="K13392" s="0" t="n">
        <v>2016</v>
      </c>
      <c r="L13392" s="15" t="s">
        <v>97</v>
      </c>
      <c r="M13392" s="0" t="n">
        <v>9</v>
      </c>
      <c r="N13392" s="16" t="n">
        <f aca="false">I13392*K13392</f>
        <v>514080</v>
      </c>
      <c r="O13392" s="16" t="n">
        <f aca="false">I13392*(K13392-J13392)</f>
        <v>124950</v>
      </c>
      <c r="P13392" s="15" t="n">
        <f aca="false">K13392-J13392</f>
        <v>490</v>
      </c>
      <c r="Q13392" s="0" t="str">
        <f aca="false">IF(G13392=0,"Out of stock",IF(G13392&lt;H13392,"Understocked",IF(G13392&gt;Summary!$B$6*H13392,"Overstocked","Healthy")))</f>
        <v>Healthy</v>
      </c>
      <c r="R13392" s="0" t="str">
        <f aca="false">IF(I13392&gt;=Summary!$B$7,"Fast",IF(I13392&lt;Summary!$B$8,"Slow","Medium"))</f>
        <v>Fast</v>
      </c>
      <c r="S13392" s="15" t="n">
        <f aca="false">IF(M13392&gt;Summary!$B$5,1,0)</f>
        <v>1</v>
      </c>
      <c r="T13392" s="16" t="n">
        <f aca="false">IF(Q13392="Overstocked",(G13392-Summary!$B$6*H13392)*J13392,0)</f>
        <v>0</v>
      </c>
    </row>
    <row r="13393" customFormat="false" ht="15" hidden="false" customHeight="false" outlineLevel="0" collapsed="false">
      <c r="A13393" s="0" t="s">
        <v>13491</v>
      </c>
      <c r="B13393" s="0" t="s">
        <v>89</v>
      </c>
      <c r="C13393" s="0" t="s">
        <v>96</v>
      </c>
      <c r="D13393" s="0" t="s">
        <v>86</v>
      </c>
      <c r="E13393" s="14" t="n">
        <v>45620</v>
      </c>
      <c r="F13393" s="14" t="n">
        <v>45624</v>
      </c>
      <c r="G13393" s="0" t="n">
        <v>302</v>
      </c>
      <c r="H13393" s="0" t="n">
        <v>57</v>
      </c>
      <c r="I13393" s="0" t="n">
        <v>300</v>
      </c>
      <c r="J13393" s="0" t="n">
        <v>1695</v>
      </c>
      <c r="K13393" s="0" t="n">
        <v>1856</v>
      </c>
      <c r="L13393" s="15" t="s">
        <v>82</v>
      </c>
      <c r="M13393" s="0" t="n">
        <v>4</v>
      </c>
      <c r="N13393" s="16" t="n">
        <f aca="false">I13393*K13393</f>
        <v>556800</v>
      </c>
      <c r="O13393" s="16" t="n">
        <f aca="false">I13393*(K13393-J13393)</f>
        <v>48300</v>
      </c>
      <c r="P13393" s="15" t="n">
        <f aca="false">K13393-J13393</f>
        <v>161</v>
      </c>
      <c r="Q13393" s="0" t="str">
        <f aca="false">IF(G13393=0,"Out of stock",IF(G13393&lt;H13393,"Understocked",IF(G13393&gt;Summary!$B$6*H13393,"Overstocked","Healthy")))</f>
        <v>Overstocked</v>
      </c>
      <c r="R13393" s="0" t="str">
        <f aca="false">IF(I13393&gt;=Summary!$B$7,"Fast",IF(I13393&lt;Summary!$B$8,"Slow","Medium"))</f>
        <v>Fast</v>
      </c>
      <c r="S13393" s="15" t="n">
        <f aca="false">IF(M13393&gt;Summary!$B$5,1,0)</f>
        <v>0</v>
      </c>
      <c r="T13393" s="16" t="n">
        <f aca="false">IF(Q13393="Overstocked",(G13393-Summary!$B$6*H13393)*J13393,0)</f>
        <v>125430</v>
      </c>
    </row>
    <row r="13394" customFormat="false" ht="15" hidden="false" customHeight="false" outlineLevel="0" collapsed="false">
      <c r="A13394" s="0" t="s">
        <v>13492</v>
      </c>
      <c r="B13394" s="0" t="s">
        <v>111</v>
      </c>
      <c r="C13394" s="0" t="s">
        <v>96</v>
      </c>
      <c r="D13394" s="0" t="s">
        <v>86</v>
      </c>
      <c r="E13394" s="14" t="n">
        <v>45392</v>
      </c>
      <c r="F13394" s="14" t="n">
        <v>45393</v>
      </c>
      <c r="G13394" s="0" t="n">
        <v>185</v>
      </c>
      <c r="H13394" s="0" t="n">
        <v>71</v>
      </c>
      <c r="I13394" s="0" t="n">
        <v>19</v>
      </c>
      <c r="J13394" s="0" t="n">
        <v>623</v>
      </c>
      <c r="K13394" s="0" t="n">
        <v>789</v>
      </c>
      <c r="L13394" s="15" t="s">
        <v>93</v>
      </c>
      <c r="M13394" s="0" t="n">
        <v>1</v>
      </c>
      <c r="N13394" s="16" t="n">
        <f aca="false">I13394*K13394</f>
        <v>14991</v>
      </c>
      <c r="O13394" s="16" t="n">
        <f aca="false">I13394*(K13394-J13394)</f>
        <v>3154</v>
      </c>
      <c r="P13394" s="15" t="n">
        <f aca="false">K13394-J13394</f>
        <v>166</v>
      </c>
      <c r="Q13394" s="0" t="str">
        <f aca="false">IF(G13394=0,"Out of stock",IF(G13394&lt;H13394,"Understocked",IF(G13394&gt;Summary!$B$6*H13394,"Overstocked","Healthy")))</f>
        <v>Healthy</v>
      </c>
      <c r="R13394" s="0" t="str">
        <f aca="false">IF(I13394&gt;=Summary!$B$7,"Fast",IF(I13394&lt;Summary!$B$8,"Slow","Medium"))</f>
        <v>Slow</v>
      </c>
      <c r="S13394" s="15" t="n">
        <f aca="false">IF(M13394&gt;Summary!$B$5,1,0)</f>
        <v>0</v>
      </c>
      <c r="T13394" s="16" t="n">
        <f aca="false">IF(Q13394="Overstocked",(G13394-Summary!$B$6*H13394)*J13394,0)</f>
        <v>0</v>
      </c>
    </row>
    <row r="13395" customFormat="false" ht="15" hidden="false" customHeight="false" outlineLevel="0" collapsed="false">
      <c r="A13395" s="0" t="s">
        <v>13493</v>
      </c>
      <c r="B13395" s="0" t="s">
        <v>107</v>
      </c>
      <c r="C13395" s="0" t="s">
        <v>85</v>
      </c>
      <c r="D13395" s="0" t="s">
        <v>86</v>
      </c>
      <c r="E13395" s="14" t="n">
        <v>45330</v>
      </c>
      <c r="F13395" s="14" t="n">
        <v>45339</v>
      </c>
      <c r="G13395" s="0" t="n">
        <v>227</v>
      </c>
      <c r="H13395" s="0" t="n">
        <v>145</v>
      </c>
      <c r="I13395" s="0" t="n">
        <v>4</v>
      </c>
      <c r="J13395" s="0" t="n">
        <v>235</v>
      </c>
      <c r="K13395" s="0" t="n">
        <v>676</v>
      </c>
      <c r="L13395" s="15" t="s">
        <v>87</v>
      </c>
      <c r="M13395" s="0" t="n">
        <v>9</v>
      </c>
      <c r="N13395" s="16" t="n">
        <f aca="false">I13395*K13395</f>
        <v>2704</v>
      </c>
      <c r="O13395" s="16" t="n">
        <f aca="false">I13395*(K13395-J13395)</f>
        <v>1764</v>
      </c>
      <c r="P13395" s="15" t="n">
        <f aca="false">K13395-J13395</f>
        <v>441</v>
      </c>
      <c r="Q13395" s="0" t="str">
        <f aca="false">IF(G13395=0,"Out of stock",IF(G13395&lt;H13395,"Understocked",IF(G13395&gt;Summary!$B$6*H13395,"Overstocked","Healthy")))</f>
        <v>Healthy</v>
      </c>
      <c r="R13395" s="0" t="str">
        <f aca="false">IF(I13395&gt;=Summary!$B$7,"Fast",IF(I13395&lt;Summary!$B$8,"Slow","Medium"))</f>
        <v>Slow</v>
      </c>
      <c r="S13395" s="15" t="n">
        <f aca="false">IF(M13395&gt;Summary!$B$5,1,0)</f>
        <v>1</v>
      </c>
      <c r="T13395" s="16" t="n">
        <f aca="false">IF(Q13395="Overstocked",(G13395-Summary!$B$6*H13395)*J13395,0)</f>
        <v>0</v>
      </c>
    </row>
    <row r="13396" customFormat="false" ht="15" hidden="false" customHeight="false" outlineLevel="0" collapsed="false">
      <c r="A13396" s="0" t="s">
        <v>13494</v>
      </c>
      <c r="B13396" s="0" t="s">
        <v>111</v>
      </c>
      <c r="C13396" s="0" t="s">
        <v>96</v>
      </c>
      <c r="D13396" s="0" t="s">
        <v>90</v>
      </c>
      <c r="E13396" s="14" t="n">
        <v>45507</v>
      </c>
      <c r="F13396" s="14" t="n">
        <v>45517</v>
      </c>
      <c r="G13396" s="0" t="n">
        <v>414</v>
      </c>
      <c r="H13396" s="0" t="n">
        <v>149</v>
      </c>
      <c r="I13396" s="0" t="n">
        <v>28</v>
      </c>
      <c r="J13396" s="0" t="n">
        <v>1709</v>
      </c>
      <c r="K13396" s="0" t="n">
        <v>1963</v>
      </c>
      <c r="L13396" s="15" t="s">
        <v>97</v>
      </c>
      <c r="M13396" s="0" t="n">
        <v>10</v>
      </c>
      <c r="N13396" s="16" t="n">
        <f aca="false">I13396*K13396</f>
        <v>54964</v>
      </c>
      <c r="O13396" s="16" t="n">
        <f aca="false">I13396*(K13396-J13396)</f>
        <v>7112</v>
      </c>
      <c r="P13396" s="15" t="n">
        <f aca="false">K13396-J13396</f>
        <v>254</v>
      </c>
      <c r="Q13396" s="0" t="str">
        <f aca="false">IF(G13396=0,"Out of stock",IF(G13396&lt;H13396,"Understocked",IF(G13396&gt;Summary!$B$6*H13396,"Overstocked","Healthy")))</f>
        <v>Healthy</v>
      </c>
      <c r="R13396" s="0" t="str">
        <f aca="false">IF(I13396&gt;=Summary!$B$7,"Fast",IF(I13396&lt;Summary!$B$8,"Slow","Medium"))</f>
        <v>Slow</v>
      </c>
      <c r="S13396" s="15" t="n">
        <f aca="false">IF(M13396&gt;Summary!$B$5,1,0)</f>
        <v>1</v>
      </c>
      <c r="T13396" s="16" t="n">
        <f aca="false">IF(Q13396="Overstocked",(G13396-Summary!$B$6*H13396)*J13396,0)</f>
        <v>0</v>
      </c>
    </row>
    <row r="13397" customFormat="false" ht="15" hidden="false" customHeight="false" outlineLevel="0" collapsed="false">
      <c r="A13397" s="0" t="s">
        <v>13495</v>
      </c>
      <c r="B13397" s="0" t="s">
        <v>123</v>
      </c>
      <c r="C13397" s="0" t="s">
        <v>104</v>
      </c>
      <c r="D13397" s="0" t="s">
        <v>102</v>
      </c>
      <c r="E13397" s="14" t="n">
        <v>45033</v>
      </c>
      <c r="F13397" s="14" t="n">
        <v>45037</v>
      </c>
      <c r="G13397" s="0" t="n">
        <v>289</v>
      </c>
      <c r="H13397" s="0" t="n">
        <v>54</v>
      </c>
      <c r="I13397" s="0" t="n">
        <v>225</v>
      </c>
      <c r="J13397" s="0" t="n">
        <v>906</v>
      </c>
      <c r="K13397" s="0" t="n">
        <v>1389</v>
      </c>
      <c r="L13397" s="15" t="s">
        <v>93</v>
      </c>
      <c r="M13397" s="0" t="n">
        <v>4</v>
      </c>
      <c r="N13397" s="16" t="n">
        <f aca="false">I13397*K13397</f>
        <v>312525</v>
      </c>
      <c r="O13397" s="16" t="n">
        <f aca="false">I13397*(K13397-J13397)</f>
        <v>108675</v>
      </c>
      <c r="P13397" s="15" t="n">
        <f aca="false">K13397-J13397</f>
        <v>483</v>
      </c>
      <c r="Q13397" s="0" t="str">
        <f aca="false">IF(G13397=0,"Out of stock",IF(G13397&lt;H13397,"Understocked",IF(G13397&gt;Summary!$B$6*H13397,"Overstocked","Healthy")))</f>
        <v>Overstocked</v>
      </c>
      <c r="R13397" s="0" t="str">
        <f aca="false">IF(I13397&gt;=Summary!$B$7,"Fast",IF(I13397&lt;Summary!$B$8,"Slow","Medium"))</f>
        <v>Fast</v>
      </c>
      <c r="S13397" s="15" t="n">
        <f aca="false">IF(M13397&gt;Summary!$B$5,1,0)</f>
        <v>0</v>
      </c>
      <c r="T13397" s="16" t="n">
        <f aca="false">IF(Q13397="Overstocked",(G13397-Summary!$B$6*H13397)*J13397,0)</f>
        <v>66138</v>
      </c>
    </row>
    <row r="13398" customFormat="false" ht="15" hidden="false" customHeight="false" outlineLevel="0" collapsed="false">
      <c r="A13398" s="0" t="s">
        <v>13496</v>
      </c>
      <c r="B13398" s="0" t="s">
        <v>89</v>
      </c>
      <c r="C13398" s="0" t="s">
        <v>104</v>
      </c>
      <c r="D13398" s="0" t="s">
        <v>90</v>
      </c>
      <c r="E13398" s="14" t="n">
        <v>45535</v>
      </c>
      <c r="F13398" s="14" t="n">
        <v>45545</v>
      </c>
      <c r="G13398" s="0" t="n">
        <v>215</v>
      </c>
      <c r="H13398" s="0" t="n">
        <v>107</v>
      </c>
      <c r="I13398" s="0" t="n">
        <v>61</v>
      </c>
      <c r="J13398" s="0" t="n">
        <v>1564</v>
      </c>
      <c r="K13398" s="0" t="n">
        <v>2021</v>
      </c>
      <c r="L13398" s="15" t="s">
        <v>87</v>
      </c>
      <c r="M13398" s="0" t="n">
        <v>10</v>
      </c>
      <c r="N13398" s="16" t="n">
        <f aca="false">I13398*K13398</f>
        <v>123281</v>
      </c>
      <c r="O13398" s="16" t="n">
        <f aca="false">I13398*(K13398-J13398)</f>
        <v>27877</v>
      </c>
      <c r="P13398" s="15" t="n">
        <f aca="false">K13398-J13398</f>
        <v>457</v>
      </c>
      <c r="Q13398" s="0" t="str">
        <f aca="false">IF(G13398=0,"Out of stock",IF(G13398&lt;H13398,"Understocked",IF(G13398&gt;Summary!$B$6*H13398,"Overstocked","Healthy")))</f>
        <v>Healthy</v>
      </c>
      <c r="R13398" s="0" t="str">
        <f aca="false">IF(I13398&gt;=Summary!$B$7,"Fast",IF(I13398&lt;Summary!$B$8,"Slow","Medium"))</f>
        <v>Slow</v>
      </c>
      <c r="S13398" s="15" t="n">
        <f aca="false">IF(M13398&gt;Summary!$B$5,1,0)</f>
        <v>1</v>
      </c>
      <c r="T13398" s="16" t="n">
        <f aca="false">IF(Q13398="Overstocked",(G13398-Summary!$B$6*H13398)*J13398,0)</f>
        <v>0</v>
      </c>
    </row>
    <row r="13399" customFormat="false" ht="15" hidden="false" customHeight="false" outlineLevel="0" collapsed="false">
      <c r="A13399" s="0" t="s">
        <v>13497</v>
      </c>
      <c r="B13399" s="0" t="s">
        <v>123</v>
      </c>
      <c r="C13399" s="0" t="s">
        <v>104</v>
      </c>
      <c r="D13399" s="0" t="s">
        <v>102</v>
      </c>
      <c r="E13399" s="14" t="n">
        <v>44974</v>
      </c>
      <c r="F13399" s="14" t="n">
        <v>44979</v>
      </c>
      <c r="G13399" s="0" t="n">
        <v>349</v>
      </c>
      <c r="H13399" s="0" t="n">
        <v>117</v>
      </c>
      <c r="I13399" s="0" t="n">
        <v>213</v>
      </c>
      <c r="J13399" s="0" t="n">
        <v>1395</v>
      </c>
      <c r="K13399" s="0" t="n">
        <v>1794</v>
      </c>
      <c r="L13399" s="15" t="s">
        <v>80</v>
      </c>
      <c r="M13399" s="0" t="n">
        <v>5</v>
      </c>
      <c r="N13399" s="16" t="n">
        <f aca="false">I13399*K13399</f>
        <v>382122</v>
      </c>
      <c r="O13399" s="16" t="n">
        <f aca="false">I13399*(K13399-J13399)</f>
        <v>84987</v>
      </c>
      <c r="P13399" s="15" t="n">
        <f aca="false">K13399-J13399</f>
        <v>399</v>
      </c>
      <c r="Q13399" s="0" t="str">
        <f aca="false">IF(G13399=0,"Out of stock",IF(G13399&lt;H13399,"Understocked",IF(G13399&gt;Summary!$B$6*H13399,"Overstocked","Healthy")))</f>
        <v>Healthy</v>
      </c>
      <c r="R13399" s="0" t="str">
        <f aca="false">IF(I13399&gt;=Summary!$B$7,"Fast",IF(I13399&lt;Summary!$B$8,"Slow","Medium"))</f>
        <v>Fast</v>
      </c>
      <c r="S13399" s="15" t="n">
        <f aca="false">IF(M13399&gt;Summary!$B$5,1,0)</f>
        <v>0</v>
      </c>
      <c r="T13399" s="16" t="n">
        <f aca="false">IF(Q13399="Overstocked",(G13399-Summary!$B$6*H13399)*J13399,0)</f>
        <v>0</v>
      </c>
    </row>
    <row r="13400" customFormat="false" ht="15" hidden="false" customHeight="false" outlineLevel="0" collapsed="false">
      <c r="A13400" s="0" t="s">
        <v>13498</v>
      </c>
      <c r="B13400" s="0" t="s">
        <v>101</v>
      </c>
      <c r="C13400" s="0" t="s">
        <v>96</v>
      </c>
      <c r="D13400" s="0" t="s">
        <v>86</v>
      </c>
      <c r="E13400" s="14" t="n">
        <v>45238</v>
      </c>
      <c r="F13400" s="14" t="n">
        <v>45240</v>
      </c>
      <c r="G13400" s="0" t="n">
        <v>23</v>
      </c>
      <c r="H13400" s="0" t="n">
        <v>71</v>
      </c>
      <c r="I13400" s="0" t="n">
        <v>217</v>
      </c>
      <c r="J13400" s="0" t="n">
        <v>1418</v>
      </c>
      <c r="K13400" s="0" t="n">
        <v>1692</v>
      </c>
      <c r="L13400" s="15" t="s">
        <v>80</v>
      </c>
      <c r="M13400" s="0" t="n">
        <v>2</v>
      </c>
      <c r="N13400" s="16" t="n">
        <f aca="false">I13400*K13400</f>
        <v>367164</v>
      </c>
      <c r="O13400" s="16" t="n">
        <f aca="false">I13400*(K13400-J13400)</f>
        <v>59458</v>
      </c>
      <c r="P13400" s="15" t="n">
        <f aca="false">K13400-J13400</f>
        <v>274</v>
      </c>
      <c r="Q13400" s="0" t="str">
        <f aca="false">IF(G13400=0,"Out of stock",IF(G13400&lt;H13400,"Understocked",IF(G13400&gt;Summary!$B$6*H13400,"Overstocked","Healthy")))</f>
        <v>Understocked</v>
      </c>
      <c r="R13400" s="0" t="str">
        <f aca="false">IF(I13400&gt;=Summary!$B$7,"Fast",IF(I13400&lt;Summary!$B$8,"Slow","Medium"))</f>
        <v>Fast</v>
      </c>
      <c r="S13400" s="15" t="n">
        <f aca="false">IF(M13400&gt;Summary!$B$5,1,0)</f>
        <v>0</v>
      </c>
      <c r="T13400" s="16" t="n">
        <f aca="false">IF(Q13400="Overstocked",(G13400-Summary!$B$6*H13400)*J13400,0)</f>
        <v>0</v>
      </c>
    </row>
    <row r="13401" customFormat="false" ht="15" hidden="false" customHeight="false" outlineLevel="0" collapsed="false">
      <c r="A13401" s="0" t="s">
        <v>13499</v>
      </c>
      <c r="B13401" s="0" t="s">
        <v>115</v>
      </c>
      <c r="C13401" s="0" t="s">
        <v>78</v>
      </c>
      <c r="D13401" s="0" t="s">
        <v>86</v>
      </c>
      <c r="E13401" s="14" t="n">
        <v>45442</v>
      </c>
      <c r="F13401" s="14" t="n">
        <v>45449</v>
      </c>
      <c r="G13401" s="0" t="n">
        <v>166</v>
      </c>
      <c r="H13401" s="0" t="n">
        <v>68</v>
      </c>
      <c r="I13401" s="0" t="n">
        <v>208</v>
      </c>
      <c r="J13401" s="0" t="n">
        <v>306</v>
      </c>
      <c r="K13401" s="0" t="n">
        <v>538</v>
      </c>
      <c r="L13401" s="15" t="s">
        <v>97</v>
      </c>
      <c r="M13401" s="0" t="n">
        <v>7</v>
      </c>
      <c r="N13401" s="16" t="n">
        <f aca="false">I13401*K13401</f>
        <v>111904</v>
      </c>
      <c r="O13401" s="16" t="n">
        <f aca="false">I13401*(K13401-J13401)</f>
        <v>48256</v>
      </c>
      <c r="P13401" s="15" t="n">
        <f aca="false">K13401-J13401</f>
        <v>232</v>
      </c>
      <c r="Q13401" s="0" t="str">
        <f aca="false">IF(G13401=0,"Out of stock",IF(G13401&lt;H13401,"Understocked",IF(G13401&gt;Summary!$B$6*H13401,"Overstocked","Healthy")))</f>
        <v>Healthy</v>
      </c>
      <c r="R13401" s="0" t="str">
        <f aca="false">IF(I13401&gt;=Summary!$B$7,"Fast",IF(I13401&lt;Summary!$B$8,"Slow","Medium"))</f>
        <v>Fast</v>
      </c>
      <c r="S13401" s="15" t="n">
        <f aca="false">IF(M13401&gt;Summary!$B$5,1,0)</f>
        <v>0</v>
      </c>
      <c r="T13401" s="16" t="n">
        <f aca="false">IF(Q13401="Overstocked",(G13401-Summary!$B$6*H13401)*J13401,0)</f>
        <v>0</v>
      </c>
    </row>
    <row r="13402" customFormat="false" ht="15" hidden="false" customHeight="false" outlineLevel="0" collapsed="false">
      <c r="A13402" s="0" t="s">
        <v>13500</v>
      </c>
      <c r="B13402" s="0" t="s">
        <v>115</v>
      </c>
      <c r="C13402" s="0" t="s">
        <v>104</v>
      </c>
      <c r="D13402" s="0" t="s">
        <v>102</v>
      </c>
      <c r="E13402" s="14" t="n">
        <v>44967</v>
      </c>
      <c r="F13402" s="14" t="n">
        <v>44969</v>
      </c>
      <c r="G13402" s="0" t="n">
        <v>482</v>
      </c>
      <c r="H13402" s="0" t="n">
        <v>87</v>
      </c>
      <c r="I13402" s="0" t="n">
        <v>213</v>
      </c>
      <c r="J13402" s="0" t="n">
        <v>268</v>
      </c>
      <c r="K13402" s="0" t="n">
        <v>639</v>
      </c>
      <c r="L13402" s="15" t="s">
        <v>87</v>
      </c>
      <c r="M13402" s="0" t="n">
        <v>2</v>
      </c>
      <c r="N13402" s="16" t="n">
        <f aca="false">I13402*K13402</f>
        <v>136107</v>
      </c>
      <c r="O13402" s="16" t="n">
        <f aca="false">I13402*(K13402-J13402)</f>
        <v>79023</v>
      </c>
      <c r="P13402" s="15" t="n">
        <f aca="false">K13402-J13402</f>
        <v>371</v>
      </c>
      <c r="Q13402" s="0" t="str">
        <f aca="false">IF(G13402=0,"Out of stock",IF(G13402&lt;H13402,"Understocked",IF(G13402&gt;Summary!$B$6*H13402,"Overstocked","Healthy")))</f>
        <v>Overstocked</v>
      </c>
      <c r="R13402" s="0" t="str">
        <f aca="false">IF(I13402&gt;=Summary!$B$7,"Fast",IF(I13402&lt;Summary!$B$8,"Slow","Medium"))</f>
        <v>Fast</v>
      </c>
      <c r="S13402" s="15" t="n">
        <f aca="false">IF(M13402&gt;Summary!$B$5,1,0)</f>
        <v>0</v>
      </c>
      <c r="T13402" s="16" t="n">
        <f aca="false">IF(Q13402="Overstocked",(G13402-Summary!$B$6*H13402)*J13402,0)</f>
        <v>35912</v>
      </c>
    </row>
    <row r="13403" customFormat="false" ht="15" hidden="false" customHeight="false" outlineLevel="0" collapsed="false">
      <c r="A13403" s="0" t="s">
        <v>13501</v>
      </c>
      <c r="B13403" s="0" t="s">
        <v>101</v>
      </c>
      <c r="C13403" s="0" t="s">
        <v>85</v>
      </c>
      <c r="D13403" s="0" t="s">
        <v>86</v>
      </c>
      <c r="E13403" s="14" t="n">
        <v>45279</v>
      </c>
      <c r="F13403" s="14" t="n">
        <v>45288</v>
      </c>
      <c r="G13403" s="0" t="n">
        <v>414</v>
      </c>
      <c r="H13403" s="0" t="n">
        <v>140</v>
      </c>
      <c r="I13403" s="0" t="n">
        <v>67</v>
      </c>
      <c r="J13403" s="0" t="n">
        <v>1949</v>
      </c>
      <c r="K13403" s="0" t="n">
        <v>2153</v>
      </c>
      <c r="L13403" s="15" t="s">
        <v>82</v>
      </c>
      <c r="M13403" s="0" t="n">
        <v>9</v>
      </c>
      <c r="N13403" s="16" t="n">
        <f aca="false">I13403*K13403</f>
        <v>144251</v>
      </c>
      <c r="O13403" s="16" t="n">
        <f aca="false">I13403*(K13403-J13403)</f>
        <v>13668</v>
      </c>
      <c r="P13403" s="15" t="n">
        <f aca="false">K13403-J13403</f>
        <v>204</v>
      </c>
      <c r="Q13403" s="0" t="str">
        <f aca="false">IF(G13403=0,"Out of stock",IF(G13403&lt;H13403,"Understocked",IF(G13403&gt;Summary!$B$6*H13403,"Overstocked","Healthy")))</f>
        <v>Healthy</v>
      </c>
      <c r="R13403" s="0" t="str">
        <f aca="false">IF(I13403&gt;=Summary!$B$7,"Fast",IF(I13403&lt;Summary!$B$8,"Slow","Medium"))</f>
        <v>Slow</v>
      </c>
      <c r="S13403" s="15" t="n">
        <f aca="false">IF(M13403&gt;Summary!$B$5,1,0)</f>
        <v>1</v>
      </c>
      <c r="T13403" s="16" t="n">
        <f aca="false">IF(Q13403="Overstocked",(G13403-Summary!$B$6*H13403)*J13403,0)</f>
        <v>0</v>
      </c>
    </row>
    <row r="13404" customFormat="false" ht="15" hidden="false" customHeight="false" outlineLevel="0" collapsed="false">
      <c r="A13404" s="0" t="s">
        <v>13502</v>
      </c>
      <c r="B13404" s="0" t="s">
        <v>84</v>
      </c>
      <c r="C13404" s="0" t="s">
        <v>85</v>
      </c>
      <c r="D13404" s="0" t="s">
        <v>92</v>
      </c>
      <c r="E13404" s="14" t="n">
        <v>45228</v>
      </c>
      <c r="F13404" s="14" t="n">
        <v>45230</v>
      </c>
      <c r="G13404" s="0" t="n">
        <v>498</v>
      </c>
      <c r="H13404" s="0" t="n">
        <v>92</v>
      </c>
      <c r="I13404" s="0" t="n">
        <v>268</v>
      </c>
      <c r="J13404" s="0" t="n">
        <v>911</v>
      </c>
      <c r="K13404" s="0" t="n">
        <v>1280</v>
      </c>
      <c r="L13404" s="15" t="s">
        <v>87</v>
      </c>
      <c r="M13404" s="0" t="n">
        <v>2</v>
      </c>
      <c r="N13404" s="16" t="n">
        <f aca="false">I13404*K13404</f>
        <v>343040</v>
      </c>
      <c r="O13404" s="16" t="n">
        <f aca="false">I13404*(K13404-J13404)</f>
        <v>98892</v>
      </c>
      <c r="P13404" s="15" t="n">
        <f aca="false">K13404-J13404</f>
        <v>369</v>
      </c>
      <c r="Q13404" s="0" t="str">
        <f aca="false">IF(G13404=0,"Out of stock",IF(G13404&lt;H13404,"Understocked",IF(G13404&gt;Summary!$B$6*H13404,"Overstocked","Healthy")))</f>
        <v>Overstocked</v>
      </c>
      <c r="R13404" s="0" t="str">
        <f aca="false">IF(I13404&gt;=Summary!$B$7,"Fast",IF(I13404&lt;Summary!$B$8,"Slow","Medium"))</f>
        <v>Fast</v>
      </c>
      <c r="S13404" s="15" t="n">
        <f aca="false">IF(M13404&gt;Summary!$B$5,1,0)</f>
        <v>0</v>
      </c>
      <c r="T13404" s="16" t="n">
        <f aca="false">IF(Q13404="Overstocked",(G13404-Summary!$B$6*H13404)*J13404,0)</f>
        <v>118430</v>
      </c>
    </row>
    <row r="13405" customFormat="false" ht="15" hidden="false" customHeight="false" outlineLevel="0" collapsed="false">
      <c r="A13405" s="0" t="s">
        <v>13503</v>
      </c>
      <c r="B13405" s="0" t="s">
        <v>77</v>
      </c>
      <c r="C13405" s="0" t="s">
        <v>85</v>
      </c>
      <c r="D13405" s="0" t="s">
        <v>92</v>
      </c>
      <c r="E13405" s="14" t="n">
        <v>45558</v>
      </c>
      <c r="F13405" s="14" t="n">
        <v>45565</v>
      </c>
      <c r="G13405" s="0" t="n">
        <v>125</v>
      </c>
      <c r="H13405" s="0" t="n">
        <v>95</v>
      </c>
      <c r="I13405" s="0" t="n">
        <v>285</v>
      </c>
      <c r="J13405" s="0" t="n">
        <v>954</v>
      </c>
      <c r="K13405" s="0" t="n">
        <v>1094</v>
      </c>
      <c r="L13405" s="15" t="s">
        <v>93</v>
      </c>
      <c r="M13405" s="0" t="n">
        <v>7</v>
      </c>
      <c r="N13405" s="16" t="n">
        <f aca="false">I13405*K13405</f>
        <v>311790</v>
      </c>
      <c r="O13405" s="16" t="n">
        <f aca="false">I13405*(K13405-J13405)</f>
        <v>39900</v>
      </c>
      <c r="P13405" s="15" t="n">
        <f aca="false">K13405-J13405</f>
        <v>140</v>
      </c>
      <c r="Q13405" s="0" t="str">
        <f aca="false">IF(G13405=0,"Out of stock",IF(G13405&lt;H13405,"Understocked",IF(G13405&gt;Summary!$B$6*H13405,"Overstocked","Healthy")))</f>
        <v>Healthy</v>
      </c>
      <c r="R13405" s="0" t="str">
        <f aca="false">IF(I13405&gt;=Summary!$B$7,"Fast",IF(I13405&lt;Summary!$B$8,"Slow","Medium"))</f>
        <v>Fast</v>
      </c>
      <c r="S13405" s="15" t="n">
        <f aca="false">IF(M13405&gt;Summary!$B$5,1,0)</f>
        <v>0</v>
      </c>
      <c r="T13405" s="16" t="n">
        <f aca="false">IF(Q13405="Overstocked",(G13405-Summary!$B$6*H13405)*J13405,0)</f>
        <v>0</v>
      </c>
    </row>
    <row r="13406" customFormat="false" ht="15" hidden="false" customHeight="false" outlineLevel="0" collapsed="false">
      <c r="A13406" s="0" t="s">
        <v>13504</v>
      </c>
      <c r="B13406" s="0" t="s">
        <v>115</v>
      </c>
      <c r="C13406" s="0" t="s">
        <v>104</v>
      </c>
      <c r="D13406" s="0" t="s">
        <v>90</v>
      </c>
      <c r="E13406" s="14" t="n">
        <v>44962</v>
      </c>
      <c r="F13406" s="14" t="n">
        <v>44968</v>
      </c>
      <c r="G13406" s="0" t="n">
        <v>256</v>
      </c>
      <c r="H13406" s="0" t="n">
        <v>61</v>
      </c>
      <c r="I13406" s="0" t="n">
        <v>93</v>
      </c>
      <c r="J13406" s="0" t="n">
        <v>1862</v>
      </c>
      <c r="K13406" s="0" t="n">
        <v>2325</v>
      </c>
      <c r="L13406" s="15" t="s">
        <v>87</v>
      </c>
      <c r="M13406" s="0" t="n">
        <v>6</v>
      </c>
      <c r="N13406" s="16" t="n">
        <f aca="false">I13406*K13406</f>
        <v>216225</v>
      </c>
      <c r="O13406" s="16" t="n">
        <f aca="false">I13406*(K13406-J13406)</f>
        <v>43059</v>
      </c>
      <c r="P13406" s="15" t="n">
        <f aca="false">K13406-J13406</f>
        <v>463</v>
      </c>
      <c r="Q13406" s="0" t="str">
        <f aca="false">IF(G13406=0,"Out of stock",IF(G13406&lt;H13406,"Understocked",IF(G13406&gt;Summary!$B$6*H13406,"Overstocked","Healthy")))</f>
        <v>Overstocked</v>
      </c>
      <c r="R13406" s="0" t="str">
        <f aca="false">IF(I13406&gt;=Summary!$B$7,"Fast",IF(I13406&lt;Summary!$B$8,"Slow","Medium"))</f>
        <v>Slow</v>
      </c>
      <c r="S13406" s="15" t="n">
        <f aca="false">IF(M13406&gt;Summary!$B$5,1,0)</f>
        <v>0</v>
      </c>
      <c r="T13406" s="16" t="n">
        <f aca="false">IF(Q13406="Overstocked",(G13406-Summary!$B$6*H13406)*J13406,0)</f>
        <v>22344</v>
      </c>
    </row>
    <row r="13407" customFormat="false" ht="15" hidden="false" customHeight="false" outlineLevel="0" collapsed="false">
      <c r="A13407" s="0" t="s">
        <v>13505</v>
      </c>
      <c r="B13407" s="0" t="s">
        <v>123</v>
      </c>
      <c r="C13407" s="0" t="s">
        <v>85</v>
      </c>
      <c r="D13407" s="0" t="s">
        <v>79</v>
      </c>
      <c r="E13407" s="14" t="n">
        <v>45196</v>
      </c>
      <c r="F13407" s="14" t="n">
        <v>45205</v>
      </c>
      <c r="G13407" s="0" t="n">
        <v>395</v>
      </c>
      <c r="H13407" s="0" t="n">
        <v>96</v>
      </c>
      <c r="I13407" s="0" t="n">
        <v>69</v>
      </c>
      <c r="J13407" s="0" t="n">
        <v>1604</v>
      </c>
      <c r="K13407" s="0" t="n">
        <v>1835</v>
      </c>
      <c r="L13407" s="15" t="s">
        <v>97</v>
      </c>
      <c r="M13407" s="0" t="n">
        <v>9</v>
      </c>
      <c r="N13407" s="16" t="n">
        <f aca="false">I13407*K13407</f>
        <v>126615</v>
      </c>
      <c r="O13407" s="16" t="n">
        <f aca="false">I13407*(K13407-J13407)</f>
        <v>15939</v>
      </c>
      <c r="P13407" s="15" t="n">
        <f aca="false">K13407-J13407</f>
        <v>231</v>
      </c>
      <c r="Q13407" s="0" t="str">
        <f aca="false">IF(G13407=0,"Out of stock",IF(G13407&lt;H13407,"Understocked",IF(G13407&gt;Summary!$B$6*H13407,"Overstocked","Healthy")))</f>
        <v>Overstocked</v>
      </c>
      <c r="R13407" s="0" t="str">
        <f aca="false">IF(I13407&gt;=Summary!$B$7,"Fast",IF(I13407&lt;Summary!$B$8,"Slow","Medium"))</f>
        <v>Slow</v>
      </c>
      <c r="S13407" s="15" t="n">
        <f aca="false">IF(M13407&gt;Summary!$B$5,1,0)</f>
        <v>1</v>
      </c>
      <c r="T13407" s="16" t="n">
        <f aca="false">IF(Q13407="Overstocked",(G13407-Summary!$B$6*H13407)*J13407,0)</f>
        <v>17644</v>
      </c>
    </row>
    <row r="13408" customFormat="false" ht="15" hidden="false" customHeight="false" outlineLevel="0" collapsed="false">
      <c r="A13408" s="0" t="s">
        <v>13506</v>
      </c>
      <c r="B13408" s="0" t="s">
        <v>111</v>
      </c>
      <c r="C13408" s="0" t="s">
        <v>78</v>
      </c>
      <c r="D13408" s="0" t="s">
        <v>92</v>
      </c>
      <c r="E13408" s="14" t="n">
        <v>45153</v>
      </c>
      <c r="F13408" s="14" t="n">
        <v>45163</v>
      </c>
      <c r="G13408" s="0" t="n">
        <v>404</v>
      </c>
      <c r="H13408" s="0" t="n">
        <v>83</v>
      </c>
      <c r="I13408" s="0" t="n">
        <v>66</v>
      </c>
      <c r="J13408" s="0" t="n">
        <v>1735</v>
      </c>
      <c r="K13408" s="0" t="n">
        <v>1903</v>
      </c>
      <c r="L13408" s="15" t="s">
        <v>80</v>
      </c>
      <c r="M13408" s="0" t="n">
        <v>10</v>
      </c>
      <c r="N13408" s="16" t="n">
        <f aca="false">I13408*K13408</f>
        <v>125598</v>
      </c>
      <c r="O13408" s="16" t="n">
        <f aca="false">I13408*(K13408-J13408)</f>
        <v>11088</v>
      </c>
      <c r="P13408" s="15" t="n">
        <f aca="false">K13408-J13408</f>
        <v>168</v>
      </c>
      <c r="Q13408" s="0" t="str">
        <f aca="false">IF(G13408=0,"Out of stock",IF(G13408&lt;H13408,"Understocked",IF(G13408&gt;Summary!$B$6*H13408,"Overstocked","Healthy")))</f>
        <v>Overstocked</v>
      </c>
      <c r="R13408" s="0" t="str">
        <f aca="false">IF(I13408&gt;=Summary!$B$7,"Fast",IF(I13408&lt;Summary!$B$8,"Slow","Medium"))</f>
        <v>Slow</v>
      </c>
      <c r="S13408" s="15" t="n">
        <f aca="false">IF(M13408&gt;Summary!$B$5,1,0)</f>
        <v>1</v>
      </c>
      <c r="T13408" s="16" t="n">
        <f aca="false">IF(Q13408="Overstocked",(G13408-Summary!$B$6*H13408)*J13408,0)</f>
        <v>124920</v>
      </c>
    </row>
    <row r="13409" customFormat="false" ht="15" hidden="false" customHeight="false" outlineLevel="0" collapsed="false">
      <c r="A13409" s="0" t="s">
        <v>13507</v>
      </c>
      <c r="B13409" s="0" t="s">
        <v>84</v>
      </c>
      <c r="C13409" s="0" t="s">
        <v>96</v>
      </c>
      <c r="D13409" s="0" t="s">
        <v>102</v>
      </c>
      <c r="E13409" s="14" t="n">
        <v>45376</v>
      </c>
      <c r="F13409" s="14" t="n">
        <v>45382</v>
      </c>
      <c r="G13409" s="0" t="n">
        <v>261</v>
      </c>
      <c r="H13409" s="0" t="n">
        <v>144</v>
      </c>
      <c r="I13409" s="0" t="n">
        <v>192</v>
      </c>
      <c r="J13409" s="0" t="n">
        <v>1683</v>
      </c>
      <c r="K13409" s="0" t="n">
        <v>1988</v>
      </c>
      <c r="L13409" s="15" t="s">
        <v>93</v>
      </c>
      <c r="M13409" s="0" t="n">
        <v>6</v>
      </c>
      <c r="N13409" s="16" t="n">
        <f aca="false">I13409*K13409</f>
        <v>381696</v>
      </c>
      <c r="O13409" s="16" t="n">
        <f aca="false">I13409*(K13409-J13409)</f>
        <v>58560</v>
      </c>
      <c r="P13409" s="15" t="n">
        <f aca="false">K13409-J13409</f>
        <v>305</v>
      </c>
      <c r="Q13409" s="0" t="str">
        <f aca="false">IF(G13409=0,"Out of stock",IF(G13409&lt;H13409,"Understocked",IF(G13409&gt;Summary!$B$6*H13409,"Overstocked","Healthy")))</f>
        <v>Healthy</v>
      </c>
      <c r="R13409" s="0" t="str">
        <f aca="false">IF(I13409&gt;=Summary!$B$7,"Fast",IF(I13409&lt;Summary!$B$8,"Slow","Medium"))</f>
        <v>Medium</v>
      </c>
      <c r="S13409" s="15" t="n">
        <f aca="false">IF(M13409&gt;Summary!$B$5,1,0)</f>
        <v>0</v>
      </c>
      <c r="T13409" s="16" t="n">
        <f aca="false">IF(Q13409="Overstocked",(G13409-Summary!$B$6*H13409)*J13409,0)</f>
        <v>0</v>
      </c>
    </row>
    <row r="13410" customFormat="false" ht="15" hidden="false" customHeight="false" outlineLevel="0" collapsed="false">
      <c r="A13410" s="0" t="s">
        <v>13508</v>
      </c>
      <c r="B13410" s="0" t="s">
        <v>84</v>
      </c>
      <c r="C13410" s="0" t="s">
        <v>104</v>
      </c>
      <c r="D13410" s="0" t="s">
        <v>102</v>
      </c>
      <c r="E13410" s="14" t="n">
        <v>45072</v>
      </c>
      <c r="F13410" s="14" t="n">
        <v>45079</v>
      </c>
      <c r="G13410" s="0" t="n">
        <v>320</v>
      </c>
      <c r="H13410" s="0" t="n">
        <v>81</v>
      </c>
      <c r="I13410" s="0" t="n">
        <v>117</v>
      </c>
      <c r="J13410" s="0" t="n">
        <v>1406</v>
      </c>
      <c r="K13410" s="0" t="n">
        <v>1804</v>
      </c>
      <c r="L13410" s="15" t="s">
        <v>80</v>
      </c>
      <c r="M13410" s="0" t="n">
        <v>7</v>
      </c>
      <c r="N13410" s="16" t="n">
        <f aca="false">I13410*K13410</f>
        <v>211068</v>
      </c>
      <c r="O13410" s="16" t="n">
        <f aca="false">I13410*(K13410-J13410)</f>
        <v>46566</v>
      </c>
      <c r="P13410" s="15" t="n">
        <f aca="false">K13410-J13410</f>
        <v>398</v>
      </c>
      <c r="Q13410" s="0" t="str">
        <f aca="false">IF(G13410=0,"Out of stock",IF(G13410&lt;H13410,"Understocked",IF(G13410&gt;Summary!$B$6*H13410,"Overstocked","Healthy")))</f>
        <v>Healthy</v>
      </c>
      <c r="R13410" s="0" t="str">
        <f aca="false">IF(I13410&gt;=Summary!$B$7,"Fast",IF(I13410&lt;Summary!$B$8,"Slow","Medium"))</f>
        <v>Medium</v>
      </c>
      <c r="S13410" s="15" t="n">
        <f aca="false">IF(M13410&gt;Summary!$B$5,1,0)</f>
        <v>0</v>
      </c>
      <c r="T13410" s="16" t="n">
        <f aca="false">IF(Q13410="Overstocked",(G13410-Summary!$B$6*H13410)*J13410,0)</f>
        <v>0</v>
      </c>
    </row>
    <row r="13411" customFormat="false" ht="15" hidden="false" customHeight="false" outlineLevel="0" collapsed="false">
      <c r="A13411" s="0" t="s">
        <v>13509</v>
      </c>
      <c r="B13411" s="0" t="s">
        <v>101</v>
      </c>
      <c r="C13411" s="0" t="s">
        <v>78</v>
      </c>
      <c r="D13411" s="0" t="s">
        <v>86</v>
      </c>
      <c r="E13411" s="14" t="n">
        <v>45119</v>
      </c>
      <c r="F13411" s="14" t="n">
        <v>45121</v>
      </c>
      <c r="G13411" s="0" t="n">
        <v>201</v>
      </c>
      <c r="H13411" s="0" t="n">
        <v>76</v>
      </c>
      <c r="I13411" s="0" t="n">
        <v>106</v>
      </c>
      <c r="J13411" s="0" t="n">
        <v>1776</v>
      </c>
      <c r="K13411" s="0" t="n">
        <v>2014</v>
      </c>
      <c r="L13411" s="15" t="s">
        <v>82</v>
      </c>
      <c r="M13411" s="0" t="n">
        <v>2</v>
      </c>
      <c r="N13411" s="16" t="n">
        <f aca="false">I13411*K13411</f>
        <v>213484</v>
      </c>
      <c r="O13411" s="16" t="n">
        <f aca="false">I13411*(K13411-J13411)</f>
        <v>25228</v>
      </c>
      <c r="P13411" s="15" t="n">
        <f aca="false">K13411-J13411</f>
        <v>238</v>
      </c>
      <c r="Q13411" s="0" t="str">
        <f aca="false">IF(G13411=0,"Out of stock",IF(G13411&lt;H13411,"Understocked",IF(G13411&gt;Summary!$B$6*H13411,"Overstocked","Healthy")))</f>
        <v>Healthy</v>
      </c>
      <c r="R13411" s="0" t="str">
        <f aca="false">IF(I13411&gt;=Summary!$B$7,"Fast",IF(I13411&lt;Summary!$B$8,"Slow","Medium"))</f>
        <v>Medium</v>
      </c>
      <c r="S13411" s="15" t="n">
        <f aca="false">IF(M13411&gt;Summary!$B$5,1,0)</f>
        <v>0</v>
      </c>
      <c r="T13411" s="16" t="n">
        <f aca="false">IF(Q13411="Overstocked",(G13411-Summary!$B$6*H13411)*J13411,0)</f>
        <v>0</v>
      </c>
    </row>
    <row r="13412" customFormat="false" ht="15" hidden="false" customHeight="false" outlineLevel="0" collapsed="false">
      <c r="A13412" s="0" t="s">
        <v>13510</v>
      </c>
      <c r="B13412" s="0" t="s">
        <v>123</v>
      </c>
      <c r="C13412" s="0" t="s">
        <v>85</v>
      </c>
      <c r="D13412" s="0" t="s">
        <v>102</v>
      </c>
      <c r="E13412" s="14" t="n">
        <v>45160</v>
      </c>
      <c r="F13412" s="14" t="n">
        <v>45164</v>
      </c>
      <c r="G13412" s="0" t="n">
        <v>236</v>
      </c>
      <c r="H13412" s="0" t="n">
        <v>61</v>
      </c>
      <c r="I13412" s="0" t="n">
        <v>285</v>
      </c>
      <c r="J13412" s="0" t="n">
        <v>564</v>
      </c>
      <c r="K13412" s="0" t="n">
        <v>1018</v>
      </c>
      <c r="L13412" s="15" t="s">
        <v>93</v>
      </c>
      <c r="M13412" s="0" t="n">
        <v>4</v>
      </c>
      <c r="N13412" s="16" t="n">
        <f aca="false">I13412*K13412</f>
        <v>290130</v>
      </c>
      <c r="O13412" s="16" t="n">
        <f aca="false">I13412*(K13412-J13412)</f>
        <v>129390</v>
      </c>
      <c r="P13412" s="15" t="n">
        <f aca="false">K13412-J13412</f>
        <v>454</v>
      </c>
      <c r="Q13412" s="0" t="str">
        <f aca="false">IF(G13412=0,"Out of stock",IF(G13412&lt;H13412,"Understocked",IF(G13412&gt;Summary!$B$6*H13412,"Overstocked","Healthy")))</f>
        <v>Healthy</v>
      </c>
      <c r="R13412" s="0" t="str">
        <f aca="false">IF(I13412&gt;=Summary!$B$7,"Fast",IF(I13412&lt;Summary!$B$8,"Slow","Medium"))</f>
        <v>Fast</v>
      </c>
      <c r="S13412" s="15" t="n">
        <f aca="false">IF(M13412&gt;Summary!$B$5,1,0)</f>
        <v>0</v>
      </c>
      <c r="T13412" s="16" t="n">
        <f aca="false">IF(Q13412="Overstocked",(G13412-Summary!$B$6*H13412)*J13412,0)</f>
        <v>0</v>
      </c>
    </row>
    <row r="13413" customFormat="false" ht="15" hidden="false" customHeight="false" outlineLevel="0" collapsed="false">
      <c r="A13413" s="0" t="s">
        <v>13511</v>
      </c>
      <c r="B13413" s="0" t="s">
        <v>115</v>
      </c>
      <c r="C13413" s="0" t="s">
        <v>104</v>
      </c>
      <c r="D13413" s="0" t="s">
        <v>92</v>
      </c>
      <c r="E13413" s="14" t="n">
        <v>45279</v>
      </c>
      <c r="F13413" s="14" t="n">
        <v>45284</v>
      </c>
      <c r="G13413" s="0" t="n">
        <v>5</v>
      </c>
      <c r="H13413" s="0" t="n">
        <v>52</v>
      </c>
      <c r="I13413" s="0" t="n">
        <v>74</v>
      </c>
      <c r="J13413" s="0" t="n">
        <v>1842</v>
      </c>
      <c r="K13413" s="0" t="n">
        <v>2028</v>
      </c>
      <c r="L13413" s="15" t="s">
        <v>87</v>
      </c>
      <c r="M13413" s="0" t="n">
        <v>5</v>
      </c>
      <c r="N13413" s="16" t="n">
        <f aca="false">I13413*K13413</f>
        <v>150072</v>
      </c>
      <c r="O13413" s="16" t="n">
        <f aca="false">I13413*(K13413-J13413)</f>
        <v>13764</v>
      </c>
      <c r="P13413" s="15" t="n">
        <f aca="false">K13413-J13413</f>
        <v>186</v>
      </c>
      <c r="Q13413" s="0" t="str">
        <f aca="false">IF(G13413=0,"Out of stock",IF(G13413&lt;H13413,"Understocked",IF(G13413&gt;Summary!$B$6*H13413,"Overstocked","Healthy")))</f>
        <v>Understocked</v>
      </c>
      <c r="R13413" s="0" t="str">
        <f aca="false">IF(I13413&gt;=Summary!$B$7,"Fast",IF(I13413&lt;Summary!$B$8,"Slow","Medium"))</f>
        <v>Slow</v>
      </c>
      <c r="S13413" s="15" t="n">
        <f aca="false">IF(M13413&gt;Summary!$B$5,1,0)</f>
        <v>0</v>
      </c>
      <c r="T13413" s="16" t="n">
        <f aca="false">IF(Q13413="Overstocked",(G13413-Summary!$B$6*H13413)*J13413,0)</f>
        <v>0</v>
      </c>
    </row>
    <row r="13414" customFormat="false" ht="15" hidden="false" customHeight="false" outlineLevel="0" collapsed="false">
      <c r="A13414" s="0" t="s">
        <v>13512</v>
      </c>
      <c r="B13414" s="0" t="s">
        <v>77</v>
      </c>
      <c r="C13414" s="0" t="s">
        <v>104</v>
      </c>
      <c r="D13414" s="0" t="s">
        <v>86</v>
      </c>
      <c r="E13414" s="14" t="n">
        <v>45486</v>
      </c>
      <c r="F13414" s="14" t="n">
        <v>45493</v>
      </c>
      <c r="G13414" s="0" t="n">
        <v>361</v>
      </c>
      <c r="H13414" s="0" t="n">
        <v>58</v>
      </c>
      <c r="I13414" s="0" t="n">
        <v>41</v>
      </c>
      <c r="J13414" s="0" t="n">
        <v>1373</v>
      </c>
      <c r="K13414" s="0" t="n">
        <v>1809</v>
      </c>
      <c r="L13414" s="15" t="s">
        <v>97</v>
      </c>
      <c r="M13414" s="0" t="n">
        <v>7</v>
      </c>
      <c r="N13414" s="16" t="n">
        <f aca="false">I13414*K13414</f>
        <v>74169</v>
      </c>
      <c r="O13414" s="16" t="n">
        <f aca="false">I13414*(K13414-J13414)</f>
        <v>17876</v>
      </c>
      <c r="P13414" s="15" t="n">
        <f aca="false">K13414-J13414</f>
        <v>436</v>
      </c>
      <c r="Q13414" s="0" t="str">
        <f aca="false">IF(G13414=0,"Out of stock",IF(G13414&lt;H13414,"Understocked",IF(G13414&gt;Summary!$B$6*H13414,"Overstocked","Healthy")))</f>
        <v>Overstocked</v>
      </c>
      <c r="R13414" s="0" t="str">
        <f aca="false">IF(I13414&gt;=Summary!$B$7,"Fast",IF(I13414&lt;Summary!$B$8,"Slow","Medium"))</f>
        <v>Slow</v>
      </c>
      <c r="S13414" s="15" t="n">
        <f aca="false">IF(M13414&gt;Summary!$B$5,1,0)</f>
        <v>0</v>
      </c>
      <c r="T13414" s="16" t="n">
        <f aca="false">IF(Q13414="Overstocked",(G13414-Summary!$B$6*H13414)*J13414,0)</f>
        <v>177117</v>
      </c>
    </row>
    <row r="13415" customFormat="false" ht="15" hidden="false" customHeight="false" outlineLevel="0" collapsed="false">
      <c r="A13415" s="0" t="s">
        <v>13513</v>
      </c>
      <c r="B13415" s="0" t="s">
        <v>111</v>
      </c>
      <c r="C13415" s="0" t="s">
        <v>96</v>
      </c>
      <c r="D13415" s="0" t="s">
        <v>90</v>
      </c>
      <c r="E13415" s="14" t="n">
        <v>45071</v>
      </c>
      <c r="F13415" s="14" t="n">
        <v>45079</v>
      </c>
      <c r="G13415" s="0" t="n">
        <v>485</v>
      </c>
      <c r="H13415" s="0" t="n">
        <v>66</v>
      </c>
      <c r="I13415" s="0" t="n">
        <v>100</v>
      </c>
      <c r="J13415" s="0" t="n">
        <v>641</v>
      </c>
      <c r="K13415" s="0" t="n">
        <v>935</v>
      </c>
      <c r="L13415" s="15" t="s">
        <v>82</v>
      </c>
      <c r="M13415" s="0" t="n">
        <v>8</v>
      </c>
      <c r="N13415" s="16" t="n">
        <f aca="false">I13415*K13415</f>
        <v>93500</v>
      </c>
      <c r="O13415" s="16" t="n">
        <f aca="false">I13415*(K13415-J13415)</f>
        <v>29400</v>
      </c>
      <c r="P13415" s="15" t="n">
        <f aca="false">K13415-J13415</f>
        <v>294</v>
      </c>
      <c r="Q13415" s="0" t="str">
        <f aca="false">IF(G13415=0,"Out of stock",IF(G13415&lt;H13415,"Understocked",IF(G13415&gt;Summary!$B$6*H13415,"Overstocked","Healthy")))</f>
        <v>Overstocked</v>
      </c>
      <c r="R13415" s="0" t="str">
        <f aca="false">IF(I13415&gt;=Summary!$B$7,"Fast",IF(I13415&lt;Summary!$B$8,"Slow","Medium"))</f>
        <v>Medium</v>
      </c>
      <c r="S13415" s="15" t="n">
        <f aca="false">IF(M13415&gt;Summary!$B$5,1,0)</f>
        <v>1</v>
      </c>
      <c r="T13415" s="16" t="n">
        <f aca="false">IF(Q13415="Overstocked",(G13415-Summary!$B$6*H13415)*J13415,0)</f>
        <v>141661</v>
      </c>
    </row>
    <row r="13416" customFormat="false" ht="15" hidden="false" customHeight="false" outlineLevel="0" collapsed="false">
      <c r="A13416" s="0" t="s">
        <v>13514</v>
      </c>
      <c r="B13416" s="0" t="s">
        <v>113</v>
      </c>
      <c r="C13416" s="0" t="s">
        <v>85</v>
      </c>
      <c r="D13416" s="0" t="s">
        <v>102</v>
      </c>
      <c r="E13416" s="14" t="n">
        <v>45471</v>
      </c>
      <c r="F13416" s="14" t="n">
        <v>45474</v>
      </c>
      <c r="G13416" s="0" t="n">
        <v>67</v>
      </c>
      <c r="H13416" s="0" t="n">
        <v>84</v>
      </c>
      <c r="I13416" s="0" t="n">
        <v>292</v>
      </c>
      <c r="J13416" s="0" t="n">
        <v>1862</v>
      </c>
      <c r="K13416" s="0" t="n">
        <v>1917</v>
      </c>
      <c r="L13416" s="15" t="s">
        <v>97</v>
      </c>
      <c r="M13416" s="0" t="n">
        <v>3</v>
      </c>
      <c r="N13416" s="16" t="n">
        <f aca="false">I13416*K13416</f>
        <v>559764</v>
      </c>
      <c r="O13416" s="16" t="n">
        <f aca="false">I13416*(K13416-J13416)</f>
        <v>16060</v>
      </c>
      <c r="P13416" s="15" t="n">
        <f aca="false">K13416-J13416</f>
        <v>55</v>
      </c>
      <c r="Q13416" s="0" t="str">
        <f aca="false">IF(G13416=0,"Out of stock",IF(G13416&lt;H13416,"Understocked",IF(G13416&gt;Summary!$B$6*H13416,"Overstocked","Healthy")))</f>
        <v>Understocked</v>
      </c>
      <c r="R13416" s="0" t="str">
        <f aca="false">IF(I13416&gt;=Summary!$B$7,"Fast",IF(I13416&lt;Summary!$B$8,"Slow","Medium"))</f>
        <v>Fast</v>
      </c>
      <c r="S13416" s="15" t="n">
        <f aca="false">IF(M13416&gt;Summary!$B$5,1,0)</f>
        <v>0</v>
      </c>
      <c r="T13416" s="16" t="n">
        <f aca="false">IF(Q13416="Overstocked",(G13416-Summary!$B$6*H13416)*J13416,0)</f>
        <v>0</v>
      </c>
    </row>
    <row r="13417" customFormat="false" ht="15" hidden="false" customHeight="false" outlineLevel="0" collapsed="false">
      <c r="A13417" s="0" t="s">
        <v>13515</v>
      </c>
      <c r="B13417" s="0" t="s">
        <v>101</v>
      </c>
      <c r="C13417" s="0" t="s">
        <v>96</v>
      </c>
      <c r="D13417" s="0" t="s">
        <v>79</v>
      </c>
      <c r="E13417" s="14" t="n">
        <v>45087</v>
      </c>
      <c r="F13417" s="14" t="n">
        <v>45089</v>
      </c>
      <c r="G13417" s="0" t="n">
        <v>310</v>
      </c>
      <c r="H13417" s="0" t="n">
        <v>73</v>
      </c>
      <c r="I13417" s="0" t="n">
        <v>95</v>
      </c>
      <c r="J13417" s="0" t="n">
        <v>714</v>
      </c>
      <c r="K13417" s="0" t="n">
        <v>776</v>
      </c>
      <c r="L13417" s="15" t="s">
        <v>87</v>
      </c>
      <c r="M13417" s="0" t="n">
        <v>2</v>
      </c>
      <c r="N13417" s="16" t="n">
        <f aca="false">I13417*K13417</f>
        <v>73720</v>
      </c>
      <c r="O13417" s="16" t="n">
        <f aca="false">I13417*(K13417-J13417)</f>
        <v>5890</v>
      </c>
      <c r="P13417" s="15" t="n">
        <f aca="false">K13417-J13417</f>
        <v>62</v>
      </c>
      <c r="Q13417" s="0" t="str">
        <f aca="false">IF(G13417=0,"Out of stock",IF(G13417&lt;H13417,"Understocked",IF(G13417&gt;Summary!$B$6*H13417,"Overstocked","Healthy")))</f>
        <v>Overstocked</v>
      </c>
      <c r="R13417" s="0" t="str">
        <f aca="false">IF(I13417&gt;=Summary!$B$7,"Fast",IF(I13417&lt;Summary!$B$8,"Slow","Medium"))</f>
        <v>Slow</v>
      </c>
      <c r="S13417" s="15" t="n">
        <f aca="false">IF(M13417&gt;Summary!$B$5,1,0)</f>
        <v>0</v>
      </c>
      <c r="T13417" s="16" t="n">
        <f aca="false">IF(Q13417="Overstocked",(G13417-Summary!$B$6*H13417)*J13417,0)</f>
        <v>12852</v>
      </c>
    </row>
    <row r="13418" customFormat="false" ht="15" hidden="false" customHeight="false" outlineLevel="0" collapsed="false">
      <c r="A13418" s="0" t="s">
        <v>13516</v>
      </c>
      <c r="B13418" s="0" t="s">
        <v>95</v>
      </c>
      <c r="C13418" s="0" t="s">
        <v>78</v>
      </c>
      <c r="D13418" s="0" t="s">
        <v>92</v>
      </c>
      <c r="E13418" s="14" t="n">
        <v>45224</v>
      </c>
      <c r="F13418" s="14" t="n">
        <v>45226</v>
      </c>
      <c r="G13418" s="0" t="n">
        <v>349</v>
      </c>
      <c r="H13418" s="0" t="n">
        <v>52</v>
      </c>
      <c r="I13418" s="0" t="n">
        <v>295</v>
      </c>
      <c r="J13418" s="0" t="n">
        <v>968</v>
      </c>
      <c r="K13418" s="0" t="n">
        <v>1264</v>
      </c>
      <c r="L13418" s="15" t="s">
        <v>82</v>
      </c>
      <c r="M13418" s="0" t="n">
        <v>2</v>
      </c>
      <c r="N13418" s="16" t="n">
        <f aca="false">I13418*K13418</f>
        <v>372880</v>
      </c>
      <c r="O13418" s="16" t="n">
        <f aca="false">I13418*(K13418-J13418)</f>
        <v>87320</v>
      </c>
      <c r="P13418" s="15" t="n">
        <f aca="false">K13418-J13418</f>
        <v>296</v>
      </c>
      <c r="Q13418" s="0" t="str">
        <f aca="false">IF(G13418=0,"Out of stock",IF(G13418&lt;H13418,"Understocked",IF(G13418&gt;Summary!$B$6*H13418,"Overstocked","Healthy")))</f>
        <v>Overstocked</v>
      </c>
      <c r="R13418" s="0" t="str">
        <f aca="false">IF(I13418&gt;=Summary!$B$7,"Fast",IF(I13418&lt;Summary!$B$8,"Slow","Medium"))</f>
        <v>Fast</v>
      </c>
      <c r="S13418" s="15" t="n">
        <f aca="false">IF(M13418&gt;Summary!$B$5,1,0)</f>
        <v>0</v>
      </c>
      <c r="T13418" s="16" t="n">
        <f aca="false">IF(Q13418="Overstocked",(G13418-Summary!$B$6*H13418)*J13418,0)</f>
        <v>136488</v>
      </c>
    </row>
    <row r="13419" customFormat="false" ht="15" hidden="false" customHeight="false" outlineLevel="0" collapsed="false">
      <c r="A13419" s="0" t="s">
        <v>13517</v>
      </c>
      <c r="B13419" s="0" t="s">
        <v>84</v>
      </c>
      <c r="C13419" s="0" t="s">
        <v>96</v>
      </c>
      <c r="D13419" s="0" t="s">
        <v>90</v>
      </c>
      <c r="E13419" s="14" t="n">
        <v>45382</v>
      </c>
      <c r="F13419" s="14" t="n">
        <v>45383</v>
      </c>
      <c r="G13419" s="0" t="n">
        <v>458</v>
      </c>
      <c r="H13419" s="0" t="n">
        <v>90</v>
      </c>
      <c r="I13419" s="0" t="n">
        <v>237</v>
      </c>
      <c r="J13419" s="0" t="n">
        <v>1834</v>
      </c>
      <c r="K13419" s="0" t="n">
        <v>2043</v>
      </c>
      <c r="L13419" s="15" t="s">
        <v>80</v>
      </c>
      <c r="M13419" s="0" t="n">
        <v>1</v>
      </c>
      <c r="N13419" s="16" t="n">
        <f aca="false">I13419*K13419</f>
        <v>484191</v>
      </c>
      <c r="O13419" s="16" t="n">
        <f aca="false">I13419*(K13419-J13419)</f>
        <v>49533</v>
      </c>
      <c r="P13419" s="15" t="n">
        <f aca="false">K13419-J13419</f>
        <v>209</v>
      </c>
      <c r="Q13419" s="0" t="str">
        <f aca="false">IF(G13419=0,"Out of stock",IF(G13419&lt;H13419,"Understocked",IF(G13419&gt;Summary!$B$6*H13419,"Overstocked","Healthy")))</f>
        <v>Overstocked</v>
      </c>
      <c r="R13419" s="0" t="str">
        <f aca="false">IF(I13419&gt;=Summary!$B$7,"Fast",IF(I13419&lt;Summary!$B$8,"Slow","Medium"))</f>
        <v>Fast</v>
      </c>
      <c r="S13419" s="15" t="n">
        <f aca="false">IF(M13419&gt;Summary!$B$5,1,0)</f>
        <v>0</v>
      </c>
      <c r="T13419" s="16" t="n">
        <f aca="false">IF(Q13419="Overstocked",(G13419-Summary!$B$6*H13419)*J13419,0)</f>
        <v>179732</v>
      </c>
    </row>
    <row r="13420" customFormat="false" ht="15" hidden="false" customHeight="false" outlineLevel="0" collapsed="false">
      <c r="A13420" s="0" t="s">
        <v>13518</v>
      </c>
      <c r="B13420" s="0" t="s">
        <v>107</v>
      </c>
      <c r="C13420" s="0" t="s">
        <v>104</v>
      </c>
      <c r="D13420" s="0" t="s">
        <v>79</v>
      </c>
      <c r="E13420" s="14" t="n">
        <v>45286</v>
      </c>
      <c r="F13420" s="14" t="n">
        <v>45296</v>
      </c>
      <c r="G13420" s="0" t="n">
        <v>156</v>
      </c>
      <c r="H13420" s="0" t="n">
        <v>99</v>
      </c>
      <c r="I13420" s="0" t="n">
        <v>71</v>
      </c>
      <c r="J13420" s="0" t="n">
        <v>206</v>
      </c>
      <c r="K13420" s="0" t="n">
        <v>502</v>
      </c>
      <c r="L13420" s="15" t="s">
        <v>82</v>
      </c>
      <c r="M13420" s="0" t="n">
        <v>10</v>
      </c>
      <c r="N13420" s="16" t="n">
        <f aca="false">I13420*K13420</f>
        <v>35642</v>
      </c>
      <c r="O13420" s="16" t="n">
        <f aca="false">I13420*(K13420-J13420)</f>
        <v>21016</v>
      </c>
      <c r="P13420" s="15" t="n">
        <f aca="false">K13420-J13420</f>
        <v>296</v>
      </c>
      <c r="Q13420" s="0" t="str">
        <f aca="false">IF(G13420=0,"Out of stock",IF(G13420&lt;H13420,"Understocked",IF(G13420&gt;Summary!$B$6*H13420,"Overstocked","Healthy")))</f>
        <v>Healthy</v>
      </c>
      <c r="R13420" s="0" t="str">
        <f aca="false">IF(I13420&gt;=Summary!$B$7,"Fast",IF(I13420&lt;Summary!$B$8,"Slow","Medium"))</f>
        <v>Slow</v>
      </c>
      <c r="S13420" s="15" t="n">
        <f aca="false">IF(M13420&gt;Summary!$B$5,1,0)</f>
        <v>1</v>
      </c>
      <c r="T13420" s="16" t="n">
        <f aca="false">IF(Q13420="Overstocked",(G13420-Summary!$B$6*H13420)*J13420,0)</f>
        <v>0</v>
      </c>
    </row>
    <row r="13421" customFormat="false" ht="15" hidden="false" customHeight="false" outlineLevel="0" collapsed="false">
      <c r="A13421" s="0" t="s">
        <v>13519</v>
      </c>
      <c r="B13421" s="0" t="s">
        <v>101</v>
      </c>
      <c r="C13421" s="0" t="s">
        <v>104</v>
      </c>
      <c r="D13421" s="0" t="s">
        <v>92</v>
      </c>
      <c r="E13421" s="14" t="n">
        <v>45151</v>
      </c>
      <c r="F13421" s="14" t="n">
        <v>45159</v>
      </c>
      <c r="G13421" s="0" t="n">
        <v>420</v>
      </c>
      <c r="H13421" s="0" t="n">
        <v>98</v>
      </c>
      <c r="I13421" s="0" t="n">
        <v>187</v>
      </c>
      <c r="J13421" s="0" t="n">
        <v>1409</v>
      </c>
      <c r="K13421" s="0" t="n">
        <v>1751</v>
      </c>
      <c r="L13421" s="15" t="s">
        <v>87</v>
      </c>
      <c r="M13421" s="0" t="n">
        <v>8</v>
      </c>
      <c r="N13421" s="16" t="n">
        <f aca="false">I13421*K13421</f>
        <v>327437</v>
      </c>
      <c r="O13421" s="16" t="n">
        <f aca="false">I13421*(K13421-J13421)</f>
        <v>63954</v>
      </c>
      <c r="P13421" s="15" t="n">
        <f aca="false">K13421-J13421</f>
        <v>342</v>
      </c>
      <c r="Q13421" s="0" t="str">
        <f aca="false">IF(G13421=0,"Out of stock",IF(G13421&lt;H13421,"Understocked",IF(G13421&gt;Summary!$B$6*H13421,"Overstocked","Healthy")))</f>
        <v>Overstocked</v>
      </c>
      <c r="R13421" s="0" t="str">
        <f aca="false">IF(I13421&gt;=Summary!$B$7,"Fast",IF(I13421&lt;Summary!$B$8,"Slow","Medium"))</f>
        <v>Medium</v>
      </c>
      <c r="S13421" s="15" t="n">
        <f aca="false">IF(M13421&gt;Summary!$B$5,1,0)</f>
        <v>1</v>
      </c>
      <c r="T13421" s="16" t="n">
        <f aca="false">IF(Q13421="Overstocked",(G13421-Summary!$B$6*H13421)*J13421,0)</f>
        <v>39452</v>
      </c>
    </row>
    <row r="13422" customFormat="false" ht="15" hidden="false" customHeight="false" outlineLevel="0" collapsed="false">
      <c r="A13422" s="0" t="s">
        <v>13520</v>
      </c>
      <c r="B13422" s="0" t="s">
        <v>113</v>
      </c>
      <c r="C13422" s="0" t="s">
        <v>85</v>
      </c>
      <c r="D13422" s="0" t="s">
        <v>79</v>
      </c>
      <c r="E13422" s="14" t="n">
        <v>45007</v>
      </c>
      <c r="F13422" s="14" t="n">
        <v>45011</v>
      </c>
      <c r="G13422" s="0" t="n">
        <v>424</v>
      </c>
      <c r="H13422" s="0" t="n">
        <v>142</v>
      </c>
      <c r="I13422" s="0" t="n">
        <v>129</v>
      </c>
      <c r="J13422" s="0" t="n">
        <v>601</v>
      </c>
      <c r="K13422" s="0" t="n">
        <v>1029</v>
      </c>
      <c r="L13422" s="15" t="s">
        <v>82</v>
      </c>
      <c r="M13422" s="0" t="n">
        <v>4</v>
      </c>
      <c r="N13422" s="16" t="n">
        <f aca="false">I13422*K13422</f>
        <v>132741</v>
      </c>
      <c r="O13422" s="16" t="n">
        <f aca="false">I13422*(K13422-J13422)</f>
        <v>55212</v>
      </c>
      <c r="P13422" s="15" t="n">
        <f aca="false">K13422-J13422</f>
        <v>428</v>
      </c>
      <c r="Q13422" s="0" t="str">
        <f aca="false">IF(G13422=0,"Out of stock",IF(G13422&lt;H13422,"Understocked",IF(G13422&gt;Summary!$B$6*H13422,"Overstocked","Healthy")))</f>
        <v>Healthy</v>
      </c>
      <c r="R13422" s="0" t="str">
        <f aca="false">IF(I13422&gt;=Summary!$B$7,"Fast",IF(I13422&lt;Summary!$B$8,"Slow","Medium"))</f>
        <v>Medium</v>
      </c>
      <c r="S13422" s="15" t="n">
        <f aca="false">IF(M13422&gt;Summary!$B$5,1,0)</f>
        <v>0</v>
      </c>
      <c r="T13422" s="16" t="n">
        <f aca="false">IF(Q13422="Overstocked",(G13422-Summary!$B$6*H13422)*J13422,0)</f>
        <v>0</v>
      </c>
    </row>
    <row r="13423" customFormat="false" ht="15" hidden="false" customHeight="false" outlineLevel="0" collapsed="false">
      <c r="A13423" s="0" t="s">
        <v>13521</v>
      </c>
      <c r="B13423" s="0" t="s">
        <v>111</v>
      </c>
      <c r="C13423" s="0" t="s">
        <v>78</v>
      </c>
      <c r="D13423" s="0" t="s">
        <v>102</v>
      </c>
      <c r="E13423" s="14" t="n">
        <v>45369</v>
      </c>
      <c r="F13423" s="14" t="n">
        <v>45378</v>
      </c>
      <c r="G13423" s="0" t="n">
        <v>5</v>
      </c>
      <c r="H13423" s="0" t="n">
        <v>79</v>
      </c>
      <c r="I13423" s="0" t="n">
        <v>281</v>
      </c>
      <c r="J13423" s="0" t="n">
        <v>515</v>
      </c>
      <c r="K13423" s="0" t="n">
        <v>859</v>
      </c>
      <c r="L13423" s="15" t="s">
        <v>97</v>
      </c>
      <c r="M13423" s="0" t="n">
        <v>9</v>
      </c>
      <c r="N13423" s="16" t="n">
        <f aca="false">I13423*K13423</f>
        <v>241379</v>
      </c>
      <c r="O13423" s="16" t="n">
        <f aca="false">I13423*(K13423-J13423)</f>
        <v>96664</v>
      </c>
      <c r="P13423" s="15" t="n">
        <f aca="false">K13423-J13423</f>
        <v>344</v>
      </c>
      <c r="Q13423" s="0" t="str">
        <f aca="false">IF(G13423=0,"Out of stock",IF(G13423&lt;H13423,"Understocked",IF(G13423&gt;Summary!$B$6*H13423,"Overstocked","Healthy")))</f>
        <v>Understocked</v>
      </c>
      <c r="R13423" s="0" t="str">
        <f aca="false">IF(I13423&gt;=Summary!$B$7,"Fast",IF(I13423&lt;Summary!$B$8,"Slow","Medium"))</f>
        <v>Fast</v>
      </c>
      <c r="S13423" s="15" t="n">
        <f aca="false">IF(M13423&gt;Summary!$B$5,1,0)</f>
        <v>1</v>
      </c>
      <c r="T13423" s="16" t="n">
        <f aca="false">IF(Q13423="Overstocked",(G13423-Summary!$B$6*H13423)*J13423,0)</f>
        <v>0</v>
      </c>
    </row>
    <row r="13424" customFormat="false" ht="15" hidden="false" customHeight="false" outlineLevel="0" collapsed="false">
      <c r="A13424" s="0" t="s">
        <v>13522</v>
      </c>
      <c r="B13424" s="0" t="s">
        <v>107</v>
      </c>
      <c r="C13424" s="0" t="s">
        <v>78</v>
      </c>
      <c r="D13424" s="0" t="s">
        <v>90</v>
      </c>
      <c r="E13424" s="14" t="n">
        <v>45651</v>
      </c>
      <c r="F13424" s="14" t="n">
        <v>45660</v>
      </c>
      <c r="G13424" s="0" t="n">
        <v>480</v>
      </c>
      <c r="H13424" s="0" t="n">
        <v>129</v>
      </c>
      <c r="I13424" s="0" t="n">
        <v>26</v>
      </c>
      <c r="J13424" s="0" t="n">
        <v>1673</v>
      </c>
      <c r="K13424" s="0" t="n">
        <v>2033</v>
      </c>
      <c r="L13424" s="15" t="s">
        <v>93</v>
      </c>
      <c r="M13424" s="0" t="n">
        <v>9</v>
      </c>
      <c r="N13424" s="16" t="n">
        <f aca="false">I13424*K13424</f>
        <v>52858</v>
      </c>
      <c r="O13424" s="16" t="n">
        <f aca="false">I13424*(K13424-J13424)</f>
        <v>9360</v>
      </c>
      <c r="P13424" s="15" t="n">
        <f aca="false">K13424-J13424</f>
        <v>360</v>
      </c>
      <c r="Q13424" s="0" t="str">
        <f aca="false">IF(G13424=0,"Out of stock",IF(G13424&lt;H13424,"Understocked",IF(G13424&gt;Summary!$B$6*H13424,"Overstocked","Healthy")))</f>
        <v>Healthy</v>
      </c>
      <c r="R13424" s="0" t="str">
        <f aca="false">IF(I13424&gt;=Summary!$B$7,"Fast",IF(I13424&lt;Summary!$B$8,"Slow","Medium"))</f>
        <v>Slow</v>
      </c>
      <c r="S13424" s="15" t="n">
        <f aca="false">IF(M13424&gt;Summary!$B$5,1,0)</f>
        <v>1</v>
      </c>
      <c r="T13424" s="16" t="n">
        <f aca="false">IF(Q13424="Overstocked",(G13424-Summary!$B$6*H13424)*J13424,0)</f>
        <v>0</v>
      </c>
    </row>
    <row r="13425" customFormat="false" ht="15" hidden="false" customHeight="false" outlineLevel="0" collapsed="false">
      <c r="A13425" s="0" t="s">
        <v>13523</v>
      </c>
      <c r="B13425" s="0" t="s">
        <v>101</v>
      </c>
      <c r="C13425" s="0" t="s">
        <v>104</v>
      </c>
      <c r="D13425" s="0" t="s">
        <v>86</v>
      </c>
      <c r="E13425" s="14" t="n">
        <v>45138</v>
      </c>
      <c r="F13425" s="14" t="n">
        <v>45140</v>
      </c>
      <c r="G13425" s="0" t="n">
        <v>340</v>
      </c>
      <c r="H13425" s="0" t="n">
        <v>91</v>
      </c>
      <c r="I13425" s="0" t="n">
        <v>54</v>
      </c>
      <c r="J13425" s="0" t="n">
        <v>383</v>
      </c>
      <c r="K13425" s="0" t="n">
        <v>583</v>
      </c>
      <c r="L13425" s="15" t="s">
        <v>93</v>
      </c>
      <c r="M13425" s="0" t="n">
        <v>2</v>
      </c>
      <c r="N13425" s="16" t="n">
        <f aca="false">I13425*K13425</f>
        <v>31482</v>
      </c>
      <c r="O13425" s="16" t="n">
        <f aca="false">I13425*(K13425-J13425)</f>
        <v>10800</v>
      </c>
      <c r="P13425" s="15" t="n">
        <f aca="false">K13425-J13425</f>
        <v>200</v>
      </c>
      <c r="Q13425" s="0" t="str">
        <f aca="false">IF(G13425=0,"Out of stock",IF(G13425&lt;H13425,"Understocked",IF(G13425&gt;Summary!$B$6*H13425,"Overstocked","Healthy")))</f>
        <v>Healthy</v>
      </c>
      <c r="R13425" s="0" t="str">
        <f aca="false">IF(I13425&gt;=Summary!$B$7,"Fast",IF(I13425&lt;Summary!$B$8,"Slow","Medium"))</f>
        <v>Slow</v>
      </c>
      <c r="S13425" s="15" t="n">
        <f aca="false">IF(M13425&gt;Summary!$B$5,1,0)</f>
        <v>0</v>
      </c>
      <c r="T13425" s="16" t="n">
        <f aca="false">IF(Q13425="Overstocked",(G13425-Summary!$B$6*H13425)*J13425,0)</f>
        <v>0</v>
      </c>
    </row>
    <row r="13426" customFormat="false" ht="15" hidden="false" customHeight="false" outlineLevel="0" collapsed="false">
      <c r="A13426" s="0" t="s">
        <v>13524</v>
      </c>
      <c r="B13426" s="0" t="s">
        <v>77</v>
      </c>
      <c r="C13426" s="0" t="s">
        <v>104</v>
      </c>
      <c r="D13426" s="0" t="s">
        <v>92</v>
      </c>
      <c r="E13426" s="14" t="n">
        <v>45608</v>
      </c>
      <c r="F13426" s="14" t="n">
        <v>45610</v>
      </c>
      <c r="G13426" s="0" t="n">
        <v>100</v>
      </c>
      <c r="H13426" s="0" t="n">
        <v>122</v>
      </c>
      <c r="I13426" s="0" t="n">
        <v>190</v>
      </c>
      <c r="J13426" s="0" t="n">
        <v>1132</v>
      </c>
      <c r="K13426" s="0" t="n">
        <v>1523</v>
      </c>
      <c r="L13426" s="15" t="s">
        <v>93</v>
      </c>
      <c r="M13426" s="0" t="n">
        <v>2</v>
      </c>
      <c r="N13426" s="16" t="n">
        <f aca="false">I13426*K13426</f>
        <v>289370</v>
      </c>
      <c r="O13426" s="16" t="n">
        <f aca="false">I13426*(K13426-J13426)</f>
        <v>74290</v>
      </c>
      <c r="P13426" s="15" t="n">
        <f aca="false">K13426-J13426</f>
        <v>391</v>
      </c>
      <c r="Q13426" s="0" t="str">
        <f aca="false">IF(G13426=0,"Out of stock",IF(G13426&lt;H13426,"Understocked",IF(G13426&gt;Summary!$B$6*H13426,"Overstocked","Healthy")))</f>
        <v>Understocked</v>
      </c>
      <c r="R13426" s="0" t="str">
        <f aca="false">IF(I13426&gt;=Summary!$B$7,"Fast",IF(I13426&lt;Summary!$B$8,"Slow","Medium"))</f>
        <v>Medium</v>
      </c>
      <c r="S13426" s="15" t="n">
        <f aca="false">IF(M13426&gt;Summary!$B$5,1,0)</f>
        <v>0</v>
      </c>
      <c r="T13426" s="16" t="n">
        <f aca="false">IF(Q13426="Overstocked",(G13426-Summary!$B$6*H13426)*J13426,0)</f>
        <v>0</v>
      </c>
    </row>
    <row r="13427" customFormat="false" ht="15" hidden="false" customHeight="false" outlineLevel="0" collapsed="false">
      <c r="A13427" s="0" t="s">
        <v>13525</v>
      </c>
      <c r="B13427" s="0" t="s">
        <v>111</v>
      </c>
      <c r="C13427" s="0" t="s">
        <v>78</v>
      </c>
      <c r="D13427" s="0" t="s">
        <v>86</v>
      </c>
      <c r="E13427" s="14" t="n">
        <v>45650</v>
      </c>
      <c r="F13427" s="14" t="n">
        <v>45658</v>
      </c>
      <c r="G13427" s="0" t="n">
        <v>422</v>
      </c>
      <c r="H13427" s="0" t="n">
        <v>63</v>
      </c>
      <c r="I13427" s="0" t="n">
        <v>270</v>
      </c>
      <c r="J13427" s="0" t="n">
        <v>1733</v>
      </c>
      <c r="K13427" s="0" t="n">
        <v>2018</v>
      </c>
      <c r="L13427" s="15" t="s">
        <v>93</v>
      </c>
      <c r="M13427" s="0" t="n">
        <v>8</v>
      </c>
      <c r="N13427" s="16" t="n">
        <f aca="false">I13427*K13427</f>
        <v>544860</v>
      </c>
      <c r="O13427" s="16" t="n">
        <f aca="false">I13427*(K13427-J13427)</f>
        <v>76950</v>
      </c>
      <c r="P13427" s="15" t="n">
        <f aca="false">K13427-J13427</f>
        <v>285</v>
      </c>
      <c r="Q13427" s="0" t="str">
        <f aca="false">IF(G13427=0,"Out of stock",IF(G13427&lt;H13427,"Understocked",IF(G13427&gt;Summary!$B$6*H13427,"Overstocked","Healthy")))</f>
        <v>Overstocked</v>
      </c>
      <c r="R13427" s="0" t="str">
        <f aca="false">IF(I13427&gt;=Summary!$B$7,"Fast",IF(I13427&lt;Summary!$B$8,"Slow","Medium"))</f>
        <v>Fast</v>
      </c>
      <c r="S13427" s="15" t="n">
        <f aca="false">IF(M13427&gt;Summary!$B$5,1,0)</f>
        <v>1</v>
      </c>
      <c r="T13427" s="16" t="n">
        <f aca="false">IF(Q13427="Overstocked",(G13427-Summary!$B$6*H13427)*J13427,0)</f>
        <v>294610</v>
      </c>
    </row>
    <row r="13428" customFormat="false" ht="15" hidden="false" customHeight="false" outlineLevel="0" collapsed="false">
      <c r="A13428" s="0" t="s">
        <v>13526</v>
      </c>
      <c r="B13428" s="0" t="s">
        <v>123</v>
      </c>
      <c r="C13428" s="0" t="s">
        <v>78</v>
      </c>
      <c r="D13428" s="0" t="s">
        <v>90</v>
      </c>
      <c r="E13428" s="14" t="n">
        <v>45492</v>
      </c>
      <c r="F13428" s="14" t="n">
        <v>45496</v>
      </c>
      <c r="G13428" s="0" t="n">
        <v>77</v>
      </c>
      <c r="H13428" s="0" t="n">
        <v>58</v>
      </c>
      <c r="I13428" s="0" t="n">
        <v>250</v>
      </c>
      <c r="J13428" s="0" t="n">
        <v>838</v>
      </c>
      <c r="K13428" s="0" t="n">
        <v>1141</v>
      </c>
      <c r="L13428" s="15" t="s">
        <v>87</v>
      </c>
      <c r="M13428" s="0" t="n">
        <v>4</v>
      </c>
      <c r="N13428" s="16" t="n">
        <f aca="false">I13428*K13428</f>
        <v>285250</v>
      </c>
      <c r="O13428" s="16" t="n">
        <f aca="false">I13428*(K13428-J13428)</f>
        <v>75750</v>
      </c>
      <c r="P13428" s="15" t="n">
        <f aca="false">K13428-J13428</f>
        <v>303</v>
      </c>
      <c r="Q13428" s="0" t="str">
        <f aca="false">IF(G13428=0,"Out of stock",IF(G13428&lt;H13428,"Understocked",IF(G13428&gt;Summary!$B$6*H13428,"Overstocked","Healthy")))</f>
        <v>Healthy</v>
      </c>
      <c r="R13428" s="0" t="str">
        <f aca="false">IF(I13428&gt;=Summary!$B$7,"Fast",IF(I13428&lt;Summary!$B$8,"Slow","Medium"))</f>
        <v>Fast</v>
      </c>
      <c r="S13428" s="15" t="n">
        <f aca="false">IF(M13428&gt;Summary!$B$5,1,0)</f>
        <v>0</v>
      </c>
      <c r="T13428" s="16" t="n">
        <f aca="false">IF(Q13428="Overstocked",(G13428-Summary!$B$6*H13428)*J13428,0)</f>
        <v>0</v>
      </c>
    </row>
    <row r="13429" customFormat="false" ht="15" hidden="false" customHeight="false" outlineLevel="0" collapsed="false">
      <c r="A13429" s="0" t="s">
        <v>13527</v>
      </c>
      <c r="B13429" s="0" t="s">
        <v>84</v>
      </c>
      <c r="C13429" s="0" t="s">
        <v>78</v>
      </c>
      <c r="D13429" s="0" t="s">
        <v>102</v>
      </c>
      <c r="E13429" s="14" t="n">
        <v>45502</v>
      </c>
      <c r="F13429" s="14" t="n">
        <v>45507</v>
      </c>
      <c r="G13429" s="0" t="n">
        <v>104</v>
      </c>
      <c r="H13429" s="0" t="n">
        <v>92</v>
      </c>
      <c r="I13429" s="0" t="n">
        <v>128</v>
      </c>
      <c r="J13429" s="0" t="n">
        <v>1776</v>
      </c>
      <c r="K13429" s="0" t="n">
        <v>1956</v>
      </c>
      <c r="L13429" s="15" t="s">
        <v>97</v>
      </c>
      <c r="M13429" s="0" t="n">
        <v>5</v>
      </c>
      <c r="N13429" s="16" t="n">
        <f aca="false">I13429*K13429</f>
        <v>250368</v>
      </c>
      <c r="O13429" s="16" t="n">
        <f aca="false">I13429*(K13429-J13429)</f>
        <v>23040</v>
      </c>
      <c r="P13429" s="15" t="n">
        <f aca="false">K13429-J13429</f>
        <v>180</v>
      </c>
      <c r="Q13429" s="0" t="str">
        <f aca="false">IF(G13429=0,"Out of stock",IF(G13429&lt;H13429,"Understocked",IF(G13429&gt;Summary!$B$6*H13429,"Overstocked","Healthy")))</f>
        <v>Healthy</v>
      </c>
      <c r="R13429" s="0" t="str">
        <f aca="false">IF(I13429&gt;=Summary!$B$7,"Fast",IF(I13429&lt;Summary!$B$8,"Slow","Medium"))</f>
        <v>Medium</v>
      </c>
      <c r="S13429" s="15" t="n">
        <f aca="false">IF(M13429&gt;Summary!$B$5,1,0)</f>
        <v>0</v>
      </c>
      <c r="T13429" s="16" t="n">
        <f aca="false">IF(Q13429="Overstocked",(G13429-Summary!$B$6*H13429)*J13429,0)</f>
        <v>0</v>
      </c>
    </row>
    <row r="13430" customFormat="false" ht="15" hidden="false" customHeight="false" outlineLevel="0" collapsed="false">
      <c r="A13430" s="0" t="s">
        <v>13528</v>
      </c>
      <c r="B13430" s="0" t="s">
        <v>89</v>
      </c>
      <c r="C13430" s="0" t="s">
        <v>96</v>
      </c>
      <c r="D13430" s="0" t="s">
        <v>79</v>
      </c>
      <c r="E13430" s="14" t="n">
        <v>45051</v>
      </c>
      <c r="F13430" s="14" t="n">
        <v>45060</v>
      </c>
      <c r="G13430" s="0" t="n">
        <v>475</v>
      </c>
      <c r="H13430" s="0" t="n">
        <v>132</v>
      </c>
      <c r="I13430" s="0" t="n">
        <v>20</v>
      </c>
      <c r="J13430" s="0" t="n">
        <v>852</v>
      </c>
      <c r="K13430" s="0" t="n">
        <v>948</v>
      </c>
      <c r="L13430" s="15" t="s">
        <v>80</v>
      </c>
      <c r="M13430" s="0" t="n">
        <v>9</v>
      </c>
      <c r="N13430" s="16" t="n">
        <f aca="false">I13430*K13430</f>
        <v>18960</v>
      </c>
      <c r="O13430" s="16" t="n">
        <f aca="false">I13430*(K13430-J13430)</f>
        <v>1920</v>
      </c>
      <c r="P13430" s="15" t="n">
        <f aca="false">K13430-J13430</f>
        <v>96</v>
      </c>
      <c r="Q13430" s="0" t="str">
        <f aca="false">IF(G13430=0,"Out of stock",IF(G13430&lt;H13430,"Understocked",IF(G13430&gt;Summary!$B$6*H13430,"Overstocked","Healthy")))</f>
        <v>Healthy</v>
      </c>
      <c r="R13430" s="0" t="str">
        <f aca="false">IF(I13430&gt;=Summary!$B$7,"Fast",IF(I13430&lt;Summary!$B$8,"Slow","Medium"))</f>
        <v>Slow</v>
      </c>
      <c r="S13430" s="15" t="n">
        <f aca="false">IF(M13430&gt;Summary!$B$5,1,0)</f>
        <v>1</v>
      </c>
      <c r="T13430" s="16" t="n">
        <f aca="false">IF(Q13430="Overstocked",(G13430-Summary!$B$6*H13430)*J13430,0)</f>
        <v>0</v>
      </c>
    </row>
    <row r="13431" customFormat="false" ht="15" hidden="false" customHeight="false" outlineLevel="0" collapsed="false">
      <c r="A13431" s="0" t="s">
        <v>13529</v>
      </c>
      <c r="B13431" s="0" t="s">
        <v>113</v>
      </c>
      <c r="C13431" s="0" t="s">
        <v>96</v>
      </c>
      <c r="D13431" s="0" t="s">
        <v>102</v>
      </c>
      <c r="E13431" s="14" t="n">
        <v>45381</v>
      </c>
      <c r="F13431" s="14" t="n">
        <v>45388</v>
      </c>
      <c r="G13431" s="0" t="n">
        <v>366</v>
      </c>
      <c r="H13431" s="0" t="n">
        <v>60</v>
      </c>
      <c r="I13431" s="0" t="n">
        <v>251</v>
      </c>
      <c r="J13431" s="0" t="n">
        <v>940</v>
      </c>
      <c r="K13431" s="0" t="n">
        <v>1270</v>
      </c>
      <c r="L13431" s="15" t="s">
        <v>93</v>
      </c>
      <c r="M13431" s="0" t="n">
        <v>7</v>
      </c>
      <c r="N13431" s="16" t="n">
        <f aca="false">I13431*K13431</f>
        <v>318770</v>
      </c>
      <c r="O13431" s="16" t="n">
        <f aca="false">I13431*(K13431-J13431)</f>
        <v>82830</v>
      </c>
      <c r="P13431" s="15" t="n">
        <f aca="false">K13431-J13431</f>
        <v>330</v>
      </c>
      <c r="Q13431" s="0" t="str">
        <f aca="false">IF(G13431=0,"Out of stock",IF(G13431&lt;H13431,"Understocked",IF(G13431&gt;Summary!$B$6*H13431,"Overstocked","Healthy")))</f>
        <v>Overstocked</v>
      </c>
      <c r="R13431" s="0" t="str">
        <f aca="false">IF(I13431&gt;=Summary!$B$7,"Fast",IF(I13431&lt;Summary!$B$8,"Slow","Medium"))</f>
        <v>Fast</v>
      </c>
      <c r="S13431" s="15" t="n">
        <f aca="false">IF(M13431&gt;Summary!$B$5,1,0)</f>
        <v>0</v>
      </c>
      <c r="T13431" s="16" t="n">
        <f aca="false">IF(Q13431="Overstocked",(G13431-Summary!$B$6*H13431)*J13431,0)</f>
        <v>118440</v>
      </c>
    </row>
    <row r="13432" customFormat="false" ht="15" hidden="false" customHeight="false" outlineLevel="0" collapsed="false">
      <c r="A13432" s="0" t="s">
        <v>13530</v>
      </c>
      <c r="B13432" s="0" t="s">
        <v>89</v>
      </c>
      <c r="C13432" s="0" t="s">
        <v>104</v>
      </c>
      <c r="D13432" s="0" t="s">
        <v>79</v>
      </c>
      <c r="E13432" s="14" t="n">
        <v>45416</v>
      </c>
      <c r="F13432" s="14" t="n">
        <v>45423</v>
      </c>
      <c r="G13432" s="0" t="n">
        <v>223</v>
      </c>
      <c r="H13432" s="0" t="n">
        <v>70</v>
      </c>
      <c r="I13432" s="0" t="n">
        <v>221</v>
      </c>
      <c r="J13432" s="0" t="n">
        <v>912</v>
      </c>
      <c r="K13432" s="0" t="n">
        <v>1214</v>
      </c>
      <c r="L13432" s="15" t="s">
        <v>93</v>
      </c>
      <c r="M13432" s="0" t="n">
        <v>7</v>
      </c>
      <c r="N13432" s="16" t="n">
        <f aca="false">I13432*K13432</f>
        <v>268294</v>
      </c>
      <c r="O13432" s="16" t="n">
        <f aca="false">I13432*(K13432-J13432)</f>
        <v>66742</v>
      </c>
      <c r="P13432" s="15" t="n">
        <f aca="false">K13432-J13432</f>
        <v>302</v>
      </c>
      <c r="Q13432" s="0" t="str">
        <f aca="false">IF(G13432=0,"Out of stock",IF(G13432&lt;H13432,"Understocked",IF(G13432&gt;Summary!$B$6*H13432,"Overstocked","Healthy")))</f>
        <v>Healthy</v>
      </c>
      <c r="R13432" s="0" t="str">
        <f aca="false">IF(I13432&gt;=Summary!$B$7,"Fast",IF(I13432&lt;Summary!$B$8,"Slow","Medium"))</f>
        <v>Fast</v>
      </c>
      <c r="S13432" s="15" t="n">
        <f aca="false">IF(M13432&gt;Summary!$B$5,1,0)</f>
        <v>0</v>
      </c>
      <c r="T13432" s="16" t="n">
        <f aca="false">IF(Q13432="Overstocked",(G13432-Summary!$B$6*H13432)*J13432,0)</f>
        <v>0</v>
      </c>
    </row>
    <row r="13433" customFormat="false" ht="15" hidden="false" customHeight="false" outlineLevel="0" collapsed="false">
      <c r="A13433" s="0" t="s">
        <v>13531</v>
      </c>
      <c r="B13433" s="0" t="s">
        <v>77</v>
      </c>
      <c r="C13433" s="0" t="s">
        <v>85</v>
      </c>
      <c r="D13433" s="0" t="s">
        <v>86</v>
      </c>
      <c r="E13433" s="14" t="n">
        <v>45467</v>
      </c>
      <c r="F13433" s="14" t="n">
        <v>45468</v>
      </c>
      <c r="G13433" s="0" t="n">
        <v>73</v>
      </c>
      <c r="H13433" s="0" t="n">
        <v>137</v>
      </c>
      <c r="I13433" s="0" t="n">
        <v>51</v>
      </c>
      <c r="J13433" s="0" t="n">
        <v>665</v>
      </c>
      <c r="K13433" s="0" t="n">
        <v>850</v>
      </c>
      <c r="L13433" s="15" t="s">
        <v>82</v>
      </c>
      <c r="M13433" s="0" t="n">
        <v>1</v>
      </c>
      <c r="N13433" s="16" t="n">
        <f aca="false">I13433*K13433</f>
        <v>43350</v>
      </c>
      <c r="O13433" s="16" t="n">
        <f aca="false">I13433*(K13433-J13433)</f>
        <v>9435</v>
      </c>
      <c r="P13433" s="15" t="n">
        <f aca="false">K13433-J13433</f>
        <v>185</v>
      </c>
      <c r="Q13433" s="0" t="str">
        <f aca="false">IF(G13433=0,"Out of stock",IF(G13433&lt;H13433,"Understocked",IF(G13433&gt;Summary!$B$6*H13433,"Overstocked","Healthy")))</f>
        <v>Understocked</v>
      </c>
      <c r="R13433" s="0" t="str">
        <f aca="false">IF(I13433&gt;=Summary!$B$7,"Fast",IF(I13433&lt;Summary!$B$8,"Slow","Medium"))</f>
        <v>Slow</v>
      </c>
      <c r="S13433" s="15" t="n">
        <f aca="false">IF(M13433&gt;Summary!$B$5,1,0)</f>
        <v>0</v>
      </c>
      <c r="T13433" s="16" t="n">
        <f aca="false">IF(Q13433="Overstocked",(G13433-Summary!$B$6*H13433)*J13433,0)</f>
        <v>0</v>
      </c>
    </row>
    <row r="13434" customFormat="false" ht="15" hidden="false" customHeight="false" outlineLevel="0" collapsed="false">
      <c r="A13434" s="0" t="s">
        <v>13532</v>
      </c>
      <c r="B13434" s="0" t="s">
        <v>107</v>
      </c>
      <c r="C13434" s="0" t="s">
        <v>96</v>
      </c>
      <c r="D13434" s="0" t="s">
        <v>92</v>
      </c>
      <c r="E13434" s="14" t="n">
        <v>45353</v>
      </c>
      <c r="F13434" s="14" t="n">
        <v>45358</v>
      </c>
      <c r="G13434" s="0" t="n">
        <v>150</v>
      </c>
      <c r="H13434" s="0" t="n">
        <v>123</v>
      </c>
      <c r="I13434" s="0" t="n">
        <v>67</v>
      </c>
      <c r="J13434" s="0" t="n">
        <v>508</v>
      </c>
      <c r="K13434" s="0" t="n">
        <v>749</v>
      </c>
      <c r="L13434" s="15" t="s">
        <v>80</v>
      </c>
      <c r="M13434" s="0" t="n">
        <v>5</v>
      </c>
      <c r="N13434" s="16" t="n">
        <f aca="false">I13434*K13434</f>
        <v>50183</v>
      </c>
      <c r="O13434" s="16" t="n">
        <f aca="false">I13434*(K13434-J13434)</f>
        <v>16147</v>
      </c>
      <c r="P13434" s="15" t="n">
        <f aca="false">K13434-J13434</f>
        <v>241</v>
      </c>
      <c r="Q13434" s="0" t="str">
        <f aca="false">IF(G13434=0,"Out of stock",IF(G13434&lt;H13434,"Understocked",IF(G13434&gt;Summary!$B$6*H13434,"Overstocked","Healthy")))</f>
        <v>Healthy</v>
      </c>
      <c r="R13434" s="0" t="str">
        <f aca="false">IF(I13434&gt;=Summary!$B$7,"Fast",IF(I13434&lt;Summary!$B$8,"Slow","Medium"))</f>
        <v>Slow</v>
      </c>
      <c r="S13434" s="15" t="n">
        <f aca="false">IF(M13434&gt;Summary!$B$5,1,0)</f>
        <v>0</v>
      </c>
      <c r="T13434" s="16" t="n">
        <f aca="false">IF(Q13434="Overstocked",(G13434-Summary!$B$6*H13434)*J13434,0)</f>
        <v>0</v>
      </c>
    </row>
    <row r="13435" customFormat="false" ht="15" hidden="false" customHeight="false" outlineLevel="0" collapsed="false">
      <c r="A13435" s="0" t="s">
        <v>13533</v>
      </c>
      <c r="B13435" s="0" t="s">
        <v>123</v>
      </c>
      <c r="C13435" s="0" t="s">
        <v>78</v>
      </c>
      <c r="D13435" s="0" t="s">
        <v>79</v>
      </c>
      <c r="E13435" s="14" t="n">
        <v>45119</v>
      </c>
      <c r="F13435" s="14" t="n">
        <v>45125</v>
      </c>
      <c r="G13435" s="0" t="n">
        <v>418</v>
      </c>
      <c r="H13435" s="0" t="n">
        <v>85</v>
      </c>
      <c r="I13435" s="0" t="n">
        <v>173</v>
      </c>
      <c r="J13435" s="0" t="n">
        <v>1986</v>
      </c>
      <c r="K13435" s="0" t="n">
        <v>2406</v>
      </c>
      <c r="L13435" s="15" t="s">
        <v>93</v>
      </c>
      <c r="M13435" s="0" t="n">
        <v>6</v>
      </c>
      <c r="N13435" s="16" t="n">
        <f aca="false">I13435*K13435</f>
        <v>416238</v>
      </c>
      <c r="O13435" s="16" t="n">
        <f aca="false">I13435*(K13435-J13435)</f>
        <v>72660</v>
      </c>
      <c r="P13435" s="15" t="n">
        <f aca="false">K13435-J13435</f>
        <v>420</v>
      </c>
      <c r="Q13435" s="0" t="str">
        <f aca="false">IF(G13435=0,"Out of stock",IF(G13435&lt;H13435,"Understocked",IF(G13435&gt;Summary!$B$6*H13435,"Overstocked","Healthy")))</f>
        <v>Overstocked</v>
      </c>
      <c r="R13435" s="0" t="str">
        <f aca="false">IF(I13435&gt;=Summary!$B$7,"Fast",IF(I13435&lt;Summary!$B$8,"Slow","Medium"))</f>
        <v>Medium</v>
      </c>
      <c r="S13435" s="15" t="n">
        <f aca="false">IF(M13435&gt;Summary!$B$5,1,0)</f>
        <v>0</v>
      </c>
      <c r="T13435" s="16" t="n">
        <f aca="false">IF(Q13435="Overstocked",(G13435-Summary!$B$6*H13435)*J13435,0)</f>
        <v>154908</v>
      </c>
    </row>
    <row r="13436" customFormat="false" ht="15" hidden="false" customHeight="false" outlineLevel="0" collapsed="false">
      <c r="A13436" s="0" t="s">
        <v>13534</v>
      </c>
      <c r="B13436" s="0" t="s">
        <v>89</v>
      </c>
      <c r="C13436" s="0" t="s">
        <v>78</v>
      </c>
      <c r="D13436" s="0" t="s">
        <v>86</v>
      </c>
      <c r="E13436" s="14" t="n">
        <v>45043</v>
      </c>
      <c r="F13436" s="14" t="n">
        <v>45046</v>
      </c>
      <c r="G13436" s="0" t="n">
        <v>335</v>
      </c>
      <c r="H13436" s="0" t="n">
        <v>104</v>
      </c>
      <c r="I13436" s="0" t="n">
        <v>268</v>
      </c>
      <c r="J13436" s="0" t="n">
        <v>245</v>
      </c>
      <c r="K13436" s="0" t="n">
        <v>690</v>
      </c>
      <c r="L13436" s="15" t="s">
        <v>97</v>
      </c>
      <c r="M13436" s="0" t="n">
        <v>3</v>
      </c>
      <c r="N13436" s="16" t="n">
        <f aca="false">I13436*K13436</f>
        <v>184920</v>
      </c>
      <c r="O13436" s="16" t="n">
        <f aca="false">I13436*(K13436-J13436)</f>
        <v>119260</v>
      </c>
      <c r="P13436" s="15" t="n">
        <f aca="false">K13436-J13436</f>
        <v>445</v>
      </c>
      <c r="Q13436" s="0" t="str">
        <f aca="false">IF(G13436=0,"Out of stock",IF(G13436&lt;H13436,"Understocked",IF(G13436&gt;Summary!$B$6*H13436,"Overstocked","Healthy")))</f>
        <v>Healthy</v>
      </c>
      <c r="R13436" s="0" t="str">
        <f aca="false">IF(I13436&gt;=Summary!$B$7,"Fast",IF(I13436&lt;Summary!$B$8,"Slow","Medium"))</f>
        <v>Fast</v>
      </c>
      <c r="S13436" s="15" t="n">
        <f aca="false">IF(M13436&gt;Summary!$B$5,1,0)</f>
        <v>0</v>
      </c>
      <c r="T13436" s="16" t="n">
        <f aca="false">IF(Q13436="Overstocked",(G13436-Summary!$B$6*H13436)*J13436,0)</f>
        <v>0</v>
      </c>
    </row>
    <row r="13437" customFormat="false" ht="15" hidden="false" customHeight="false" outlineLevel="0" collapsed="false">
      <c r="A13437" s="0" t="s">
        <v>13535</v>
      </c>
      <c r="B13437" s="0" t="s">
        <v>111</v>
      </c>
      <c r="C13437" s="0" t="s">
        <v>78</v>
      </c>
      <c r="D13437" s="0" t="s">
        <v>79</v>
      </c>
      <c r="E13437" s="14" t="n">
        <v>45095</v>
      </c>
      <c r="F13437" s="14" t="n">
        <v>45100</v>
      </c>
      <c r="G13437" s="0" t="n">
        <v>458</v>
      </c>
      <c r="H13437" s="0" t="n">
        <v>75</v>
      </c>
      <c r="I13437" s="0" t="n">
        <v>72</v>
      </c>
      <c r="J13437" s="0" t="n">
        <v>667</v>
      </c>
      <c r="K13437" s="0" t="n">
        <v>1057</v>
      </c>
      <c r="L13437" s="15" t="s">
        <v>97</v>
      </c>
      <c r="M13437" s="0" t="n">
        <v>5</v>
      </c>
      <c r="N13437" s="16" t="n">
        <f aca="false">I13437*K13437</f>
        <v>76104</v>
      </c>
      <c r="O13437" s="16" t="n">
        <f aca="false">I13437*(K13437-J13437)</f>
        <v>28080</v>
      </c>
      <c r="P13437" s="15" t="n">
        <f aca="false">K13437-J13437</f>
        <v>390</v>
      </c>
      <c r="Q13437" s="0" t="str">
        <f aca="false">IF(G13437=0,"Out of stock",IF(G13437&lt;H13437,"Understocked",IF(G13437&gt;Summary!$B$6*H13437,"Overstocked","Healthy")))</f>
        <v>Overstocked</v>
      </c>
      <c r="R13437" s="0" t="str">
        <f aca="false">IF(I13437&gt;=Summary!$B$7,"Fast",IF(I13437&lt;Summary!$B$8,"Slow","Medium"))</f>
        <v>Slow</v>
      </c>
      <c r="S13437" s="15" t="n">
        <f aca="false">IF(M13437&gt;Summary!$B$5,1,0)</f>
        <v>0</v>
      </c>
      <c r="T13437" s="16" t="n">
        <f aca="false">IF(Q13437="Overstocked",(G13437-Summary!$B$6*H13437)*J13437,0)</f>
        <v>105386</v>
      </c>
    </row>
    <row r="13438" customFormat="false" ht="15" hidden="false" customHeight="false" outlineLevel="0" collapsed="false">
      <c r="A13438" s="0" t="s">
        <v>13536</v>
      </c>
      <c r="B13438" s="0" t="s">
        <v>111</v>
      </c>
      <c r="C13438" s="0" t="s">
        <v>104</v>
      </c>
      <c r="D13438" s="0" t="s">
        <v>92</v>
      </c>
      <c r="E13438" s="14" t="n">
        <v>45361</v>
      </c>
      <c r="F13438" s="14" t="n">
        <v>45364</v>
      </c>
      <c r="G13438" s="0" t="n">
        <v>316</v>
      </c>
      <c r="H13438" s="0" t="n">
        <v>79</v>
      </c>
      <c r="I13438" s="0" t="n">
        <v>136</v>
      </c>
      <c r="J13438" s="0" t="n">
        <v>1027</v>
      </c>
      <c r="K13438" s="0" t="n">
        <v>1253</v>
      </c>
      <c r="L13438" s="15" t="s">
        <v>80</v>
      </c>
      <c r="M13438" s="0" t="n">
        <v>3</v>
      </c>
      <c r="N13438" s="16" t="n">
        <f aca="false">I13438*K13438</f>
        <v>170408</v>
      </c>
      <c r="O13438" s="16" t="n">
        <f aca="false">I13438*(K13438-J13438)</f>
        <v>30736</v>
      </c>
      <c r="P13438" s="15" t="n">
        <f aca="false">K13438-J13438</f>
        <v>226</v>
      </c>
      <c r="Q13438" s="0" t="str">
        <f aca="false">IF(G13438=0,"Out of stock",IF(G13438&lt;H13438,"Understocked",IF(G13438&gt;Summary!$B$6*H13438,"Overstocked","Healthy")))</f>
        <v>Healthy</v>
      </c>
      <c r="R13438" s="0" t="str">
        <f aca="false">IF(I13438&gt;=Summary!$B$7,"Fast",IF(I13438&lt;Summary!$B$8,"Slow","Medium"))</f>
        <v>Medium</v>
      </c>
      <c r="S13438" s="15" t="n">
        <f aca="false">IF(M13438&gt;Summary!$B$5,1,0)</f>
        <v>0</v>
      </c>
      <c r="T13438" s="16" t="n">
        <f aca="false">IF(Q13438="Overstocked",(G13438-Summary!$B$6*H13438)*J13438,0)</f>
        <v>0</v>
      </c>
    </row>
    <row r="13439" customFormat="false" ht="15" hidden="false" customHeight="false" outlineLevel="0" collapsed="false">
      <c r="A13439" s="0" t="s">
        <v>13537</v>
      </c>
      <c r="B13439" s="0" t="s">
        <v>123</v>
      </c>
      <c r="C13439" s="0" t="s">
        <v>104</v>
      </c>
      <c r="D13439" s="0" t="s">
        <v>102</v>
      </c>
      <c r="E13439" s="14" t="n">
        <v>44936</v>
      </c>
      <c r="F13439" s="14" t="n">
        <v>44937</v>
      </c>
      <c r="G13439" s="0" t="n">
        <v>109</v>
      </c>
      <c r="H13439" s="0" t="n">
        <v>96</v>
      </c>
      <c r="I13439" s="0" t="n">
        <v>82</v>
      </c>
      <c r="J13439" s="0" t="n">
        <v>1669</v>
      </c>
      <c r="K13439" s="0" t="n">
        <v>1908</v>
      </c>
      <c r="L13439" s="15" t="s">
        <v>80</v>
      </c>
      <c r="M13439" s="0" t="n">
        <v>1</v>
      </c>
      <c r="N13439" s="16" t="n">
        <f aca="false">I13439*K13439</f>
        <v>156456</v>
      </c>
      <c r="O13439" s="16" t="n">
        <f aca="false">I13439*(K13439-J13439)</f>
        <v>19598</v>
      </c>
      <c r="P13439" s="15" t="n">
        <f aca="false">K13439-J13439</f>
        <v>239</v>
      </c>
      <c r="Q13439" s="0" t="str">
        <f aca="false">IF(G13439=0,"Out of stock",IF(G13439&lt;H13439,"Understocked",IF(G13439&gt;Summary!$B$6*H13439,"Overstocked","Healthy")))</f>
        <v>Healthy</v>
      </c>
      <c r="R13439" s="0" t="str">
        <f aca="false">IF(I13439&gt;=Summary!$B$7,"Fast",IF(I13439&lt;Summary!$B$8,"Slow","Medium"))</f>
        <v>Slow</v>
      </c>
      <c r="S13439" s="15" t="n">
        <f aca="false">IF(M13439&gt;Summary!$B$5,1,0)</f>
        <v>0</v>
      </c>
      <c r="T13439" s="16" t="n">
        <f aca="false">IF(Q13439="Overstocked",(G13439-Summary!$B$6*H13439)*J13439,0)</f>
        <v>0</v>
      </c>
    </row>
    <row r="13440" customFormat="false" ht="15" hidden="false" customHeight="false" outlineLevel="0" collapsed="false">
      <c r="A13440" s="0" t="s">
        <v>13538</v>
      </c>
      <c r="B13440" s="0" t="s">
        <v>84</v>
      </c>
      <c r="C13440" s="0" t="s">
        <v>78</v>
      </c>
      <c r="D13440" s="0" t="s">
        <v>86</v>
      </c>
      <c r="E13440" s="14" t="n">
        <v>45312</v>
      </c>
      <c r="F13440" s="14" t="n">
        <v>45319</v>
      </c>
      <c r="G13440" s="0" t="n">
        <v>286</v>
      </c>
      <c r="H13440" s="0" t="n">
        <v>67</v>
      </c>
      <c r="I13440" s="0" t="n">
        <v>138</v>
      </c>
      <c r="J13440" s="0" t="n">
        <v>1369</v>
      </c>
      <c r="K13440" s="0" t="n">
        <v>1494</v>
      </c>
      <c r="L13440" s="15" t="s">
        <v>87</v>
      </c>
      <c r="M13440" s="0" t="n">
        <v>7</v>
      </c>
      <c r="N13440" s="16" t="n">
        <f aca="false">I13440*K13440</f>
        <v>206172</v>
      </c>
      <c r="O13440" s="16" t="n">
        <f aca="false">I13440*(K13440-J13440)</f>
        <v>17250</v>
      </c>
      <c r="P13440" s="15" t="n">
        <f aca="false">K13440-J13440</f>
        <v>125</v>
      </c>
      <c r="Q13440" s="0" t="str">
        <f aca="false">IF(G13440=0,"Out of stock",IF(G13440&lt;H13440,"Understocked",IF(G13440&gt;Summary!$B$6*H13440,"Overstocked","Healthy")))</f>
        <v>Overstocked</v>
      </c>
      <c r="R13440" s="0" t="str">
        <f aca="false">IF(I13440&gt;=Summary!$B$7,"Fast",IF(I13440&lt;Summary!$B$8,"Slow","Medium"))</f>
        <v>Medium</v>
      </c>
      <c r="S13440" s="15" t="n">
        <f aca="false">IF(M13440&gt;Summary!$B$5,1,0)</f>
        <v>0</v>
      </c>
      <c r="T13440" s="16" t="n">
        <f aca="false">IF(Q13440="Overstocked",(G13440-Summary!$B$6*H13440)*J13440,0)</f>
        <v>24642</v>
      </c>
    </row>
    <row r="13441" customFormat="false" ht="15" hidden="false" customHeight="false" outlineLevel="0" collapsed="false">
      <c r="A13441" s="0" t="s">
        <v>13539</v>
      </c>
      <c r="B13441" s="0" t="s">
        <v>111</v>
      </c>
      <c r="C13441" s="0" t="s">
        <v>78</v>
      </c>
      <c r="D13441" s="0" t="s">
        <v>92</v>
      </c>
      <c r="E13441" s="14" t="n">
        <v>45212</v>
      </c>
      <c r="F13441" s="14" t="n">
        <v>45216</v>
      </c>
      <c r="G13441" s="0" t="n">
        <v>264</v>
      </c>
      <c r="H13441" s="0" t="n">
        <v>144</v>
      </c>
      <c r="I13441" s="0" t="n">
        <v>121</v>
      </c>
      <c r="J13441" s="0" t="n">
        <v>1191</v>
      </c>
      <c r="K13441" s="0" t="n">
        <v>1575</v>
      </c>
      <c r="L13441" s="15" t="s">
        <v>80</v>
      </c>
      <c r="M13441" s="0" t="n">
        <v>4</v>
      </c>
      <c r="N13441" s="16" t="n">
        <f aca="false">I13441*K13441</f>
        <v>190575</v>
      </c>
      <c r="O13441" s="16" t="n">
        <f aca="false">I13441*(K13441-J13441)</f>
        <v>46464</v>
      </c>
      <c r="P13441" s="15" t="n">
        <f aca="false">K13441-J13441</f>
        <v>384</v>
      </c>
      <c r="Q13441" s="0" t="str">
        <f aca="false">IF(G13441=0,"Out of stock",IF(G13441&lt;H13441,"Understocked",IF(G13441&gt;Summary!$B$6*H13441,"Overstocked","Healthy")))</f>
        <v>Healthy</v>
      </c>
      <c r="R13441" s="0" t="str">
        <f aca="false">IF(I13441&gt;=Summary!$B$7,"Fast",IF(I13441&lt;Summary!$B$8,"Slow","Medium"))</f>
        <v>Medium</v>
      </c>
      <c r="S13441" s="15" t="n">
        <f aca="false">IF(M13441&gt;Summary!$B$5,1,0)</f>
        <v>0</v>
      </c>
      <c r="T13441" s="16" t="n">
        <f aca="false">IF(Q13441="Overstocked",(G13441-Summary!$B$6*H13441)*J13441,0)</f>
        <v>0</v>
      </c>
    </row>
    <row r="13442" customFormat="false" ht="15" hidden="false" customHeight="false" outlineLevel="0" collapsed="false">
      <c r="A13442" s="0" t="s">
        <v>13540</v>
      </c>
      <c r="B13442" s="0" t="s">
        <v>84</v>
      </c>
      <c r="C13442" s="0" t="s">
        <v>78</v>
      </c>
      <c r="D13442" s="0" t="s">
        <v>90</v>
      </c>
      <c r="E13442" s="14" t="n">
        <v>45619</v>
      </c>
      <c r="F13442" s="14" t="n">
        <v>45626</v>
      </c>
      <c r="G13442" s="0" t="n">
        <v>32</v>
      </c>
      <c r="H13442" s="0" t="n">
        <v>100</v>
      </c>
      <c r="I13442" s="0" t="n">
        <v>98</v>
      </c>
      <c r="J13442" s="0" t="n">
        <v>494</v>
      </c>
      <c r="K13442" s="0" t="n">
        <v>708</v>
      </c>
      <c r="L13442" s="15" t="s">
        <v>97</v>
      </c>
      <c r="M13442" s="0" t="n">
        <v>7</v>
      </c>
      <c r="N13442" s="16" t="n">
        <f aca="false">I13442*K13442</f>
        <v>69384</v>
      </c>
      <c r="O13442" s="16" t="n">
        <f aca="false">I13442*(K13442-J13442)</f>
        <v>20972</v>
      </c>
      <c r="P13442" s="15" t="n">
        <f aca="false">K13442-J13442</f>
        <v>214</v>
      </c>
      <c r="Q13442" s="0" t="str">
        <f aca="false">IF(G13442=0,"Out of stock",IF(G13442&lt;H13442,"Understocked",IF(G13442&gt;Summary!$B$6*H13442,"Overstocked","Healthy")))</f>
        <v>Understocked</v>
      </c>
      <c r="R13442" s="0" t="str">
        <f aca="false">IF(I13442&gt;=Summary!$B$7,"Fast",IF(I13442&lt;Summary!$B$8,"Slow","Medium"))</f>
        <v>Slow</v>
      </c>
      <c r="S13442" s="15" t="n">
        <f aca="false">IF(M13442&gt;Summary!$B$5,1,0)</f>
        <v>0</v>
      </c>
      <c r="T13442" s="16" t="n">
        <f aca="false">IF(Q13442="Overstocked",(G13442-Summary!$B$6*H13442)*J13442,0)</f>
        <v>0</v>
      </c>
    </row>
    <row r="13443" customFormat="false" ht="15" hidden="false" customHeight="false" outlineLevel="0" collapsed="false">
      <c r="A13443" s="0" t="s">
        <v>13541</v>
      </c>
      <c r="B13443" s="0" t="s">
        <v>123</v>
      </c>
      <c r="C13443" s="0" t="s">
        <v>104</v>
      </c>
      <c r="D13443" s="0" t="s">
        <v>86</v>
      </c>
      <c r="E13443" s="14" t="n">
        <v>45391</v>
      </c>
      <c r="F13443" s="14" t="n">
        <v>45394</v>
      </c>
      <c r="G13443" s="0" t="n">
        <v>396</v>
      </c>
      <c r="H13443" s="0" t="n">
        <v>74</v>
      </c>
      <c r="I13443" s="0" t="n">
        <v>242</v>
      </c>
      <c r="J13443" s="0" t="n">
        <v>1302</v>
      </c>
      <c r="K13443" s="0" t="n">
        <v>1469</v>
      </c>
      <c r="L13443" s="15" t="s">
        <v>80</v>
      </c>
      <c r="M13443" s="0" t="n">
        <v>3</v>
      </c>
      <c r="N13443" s="16" t="n">
        <f aca="false">I13443*K13443</f>
        <v>355498</v>
      </c>
      <c r="O13443" s="16" t="n">
        <f aca="false">I13443*(K13443-J13443)</f>
        <v>40414</v>
      </c>
      <c r="P13443" s="15" t="n">
        <f aca="false">K13443-J13443</f>
        <v>167</v>
      </c>
      <c r="Q13443" s="0" t="str">
        <f aca="false">IF(G13443=0,"Out of stock",IF(G13443&lt;H13443,"Understocked",IF(G13443&gt;Summary!$B$6*H13443,"Overstocked","Healthy")))</f>
        <v>Overstocked</v>
      </c>
      <c r="R13443" s="0" t="str">
        <f aca="false">IF(I13443&gt;=Summary!$B$7,"Fast",IF(I13443&lt;Summary!$B$8,"Slow","Medium"))</f>
        <v>Fast</v>
      </c>
      <c r="S13443" s="15" t="n">
        <f aca="false">IF(M13443&gt;Summary!$B$5,1,0)</f>
        <v>0</v>
      </c>
      <c r="T13443" s="16" t="n">
        <f aca="false">IF(Q13443="Overstocked",(G13443-Summary!$B$6*H13443)*J13443,0)</f>
        <v>130200</v>
      </c>
    </row>
    <row r="13444" customFormat="false" ht="15" hidden="false" customHeight="false" outlineLevel="0" collapsed="false">
      <c r="A13444" s="0" t="s">
        <v>13542</v>
      </c>
      <c r="B13444" s="0" t="s">
        <v>123</v>
      </c>
      <c r="C13444" s="0" t="s">
        <v>104</v>
      </c>
      <c r="D13444" s="0" t="s">
        <v>102</v>
      </c>
      <c r="E13444" s="14" t="n">
        <v>45572</v>
      </c>
      <c r="F13444" s="14" t="n">
        <v>45580</v>
      </c>
      <c r="G13444" s="0" t="n">
        <v>323</v>
      </c>
      <c r="H13444" s="0" t="n">
        <v>104</v>
      </c>
      <c r="I13444" s="0" t="n">
        <v>253</v>
      </c>
      <c r="J13444" s="0" t="n">
        <v>1478</v>
      </c>
      <c r="K13444" s="0" t="n">
        <v>1858</v>
      </c>
      <c r="L13444" s="15" t="s">
        <v>80</v>
      </c>
      <c r="M13444" s="0" t="n">
        <v>8</v>
      </c>
      <c r="N13444" s="16" t="n">
        <f aca="false">I13444*K13444</f>
        <v>470074</v>
      </c>
      <c r="O13444" s="16" t="n">
        <f aca="false">I13444*(K13444-J13444)</f>
        <v>96140</v>
      </c>
      <c r="P13444" s="15" t="n">
        <f aca="false">K13444-J13444</f>
        <v>380</v>
      </c>
      <c r="Q13444" s="0" t="str">
        <f aca="false">IF(G13444=0,"Out of stock",IF(G13444&lt;H13444,"Understocked",IF(G13444&gt;Summary!$B$6*H13444,"Overstocked","Healthy")))</f>
        <v>Healthy</v>
      </c>
      <c r="R13444" s="0" t="str">
        <f aca="false">IF(I13444&gt;=Summary!$B$7,"Fast",IF(I13444&lt;Summary!$B$8,"Slow","Medium"))</f>
        <v>Fast</v>
      </c>
      <c r="S13444" s="15" t="n">
        <f aca="false">IF(M13444&gt;Summary!$B$5,1,0)</f>
        <v>1</v>
      </c>
      <c r="T13444" s="16" t="n">
        <f aca="false">IF(Q13444="Overstocked",(G13444-Summary!$B$6*H13444)*J13444,0)</f>
        <v>0</v>
      </c>
    </row>
    <row r="13445" customFormat="false" ht="15" hidden="false" customHeight="false" outlineLevel="0" collapsed="false">
      <c r="A13445" s="0" t="s">
        <v>13543</v>
      </c>
      <c r="B13445" s="0" t="s">
        <v>89</v>
      </c>
      <c r="C13445" s="0" t="s">
        <v>96</v>
      </c>
      <c r="D13445" s="0" t="s">
        <v>102</v>
      </c>
      <c r="E13445" s="14" t="n">
        <v>45066</v>
      </c>
      <c r="F13445" s="14" t="n">
        <v>45067</v>
      </c>
      <c r="G13445" s="0" t="n">
        <v>225</v>
      </c>
      <c r="H13445" s="0" t="n">
        <v>96</v>
      </c>
      <c r="I13445" s="0" t="n">
        <v>223</v>
      </c>
      <c r="J13445" s="0" t="n">
        <v>1082</v>
      </c>
      <c r="K13445" s="0" t="n">
        <v>1373</v>
      </c>
      <c r="L13445" s="15" t="s">
        <v>97</v>
      </c>
      <c r="M13445" s="0" t="n">
        <v>1</v>
      </c>
      <c r="N13445" s="16" t="n">
        <f aca="false">I13445*K13445</f>
        <v>306179</v>
      </c>
      <c r="O13445" s="16" t="n">
        <f aca="false">I13445*(K13445-J13445)</f>
        <v>64893</v>
      </c>
      <c r="P13445" s="15" t="n">
        <f aca="false">K13445-J13445</f>
        <v>291</v>
      </c>
      <c r="Q13445" s="0" t="str">
        <f aca="false">IF(G13445=0,"Out of stock",IF(G13445&lt;H13445,"Understocked",IF(G13445&gt;Summary!$B$6*H13445,"Overstocked","Healthy")))</f>
        <v>Healthy</v>
      </c>
      <c r="R13445" s="0" t="str">
        <f aca="false">IF(I13445&gt;=Summary!$B$7,"Fast",IF(I13445&lt;Summary!$B$8,"Slow","Medium"))</f>
        <v>Fast</v>
      </c>
      <c r="S13445" s="15" t="n">
        <f aca="false">IF(M13445&gt;Summary!$B$5,1,0)</f>
        <v>0</v>
      </c>
      <c r="T13445" s="16" t="n">
        <f aca="false">IF(Q13445="Overstocked",(G13445-Summary!$B$6*H13445)*J13445,0)</f>
        <v>0</v>
      </c>
    </row>
    <row r="13446" customFormat="false" ht="15" hidden="false" customHeight="false" outlineLevel="0" collapsed="false">
      <c r="A13446" s="0" t="s">
        <v>13544</v>
      </c>
      <c r="B13446" s="0" t="s">
        <v>111</v>
      </c>
      <c r="C13446" s="0" t="s">
        <v>85</v>
      </c>
      <c r="D13446" s="0" t="s">
        <v>86</v>
      </c>
      <c r="E13446" s="14" t="n">
        <v>45344</v>
      </c>
      <c r="F13446" s="14" t="n">
        <v>45350</v>
      </c>
      <c r="G13446" s="0" t="n">
        <v>147</v>
      </c>
      <c r="H13446" s="0" t="n">
        <v>148</v>
      </c>
      <c r="I13446" s="0" t="n">
        <v>224</v>
      </c>
      <c r="J13446" s="0" t="n">
        <v>552</v>
      </c>
      <c r="K13446" s="0" t="n">
        <v>646</v>
      </c>
      <c r="L13446" s="15" t="s">
        <v>97</v>
      </c>
      <c r="M13446" s="0" t="n">
        <v>6</v>
      </c>
      <c r="N13446" s="16" t="n">
        <f aca="false">I13446*K13446</f>
        <v>144704</v>
      </c>
      <c r="O13446" s="16" t="n">
        <f aca="false">I13446*(K13446-J13446)</f>
        <v>21056</v>
      </c>
      <c r="P13446" s="15" t="n">
        <f aca="false">K13446-J13446</f>
        <v>94</v>
      </c>
      <c r="Q13446" s="0" t="str">
        <f aca="false">IF(G13446=0,"Out of stock",IF(G13446&lt;H13446,"Understocked",IF(G13446&gt;Summary!$B$6*H13446,"Overstocked","Healthy")))</f>
        <v>Understocked</v>
      </c>
      <c r="R13446" s="0" t="str">
        <f aca="false">IF(I13446&gt;=Summary!$B$7,"Fast",IF(I13446&lt;Summary!$B$8,"Slow","Medium"))</f>
        <v>Fast</v>
      </c>
      <c r="S13446" s="15" t="n">
        <f aca="false">IF(M13446&gt;Summary!$B$5,1,0)</f>
        <v>0</v>
      </c>
      <c r="T13446" s="16" t="n">
        <f aca="false">IF(Q13446="Overstocked",(G13446-Summary!$B$6*H13446)*J13446,0)</f>
        <v>0</v>
      </c>
    </row>
    <row r="13447" customFormat="false" ht="15" hidden="false" customHeight="false" outlineLevel="0" collapsed="false">
      <c r="A13447" s="0" t="s">
        <v>13545</v>
      </c>
      <c r="B13447" s="0" t="s">
        <v>115</v>
      </c>
      <c r="C13447" s="0" t="s">
        <v>85</v>
      </c>
      <c r="D13447" s="0" t="s">
        <v>92</v>
      </c>
      <c r="E13447" s="14" t="n">
        <v>44971</v>
      </c>
      <c r="F13447" s="14" t="n">
        <v>44975</v>
      </c>
      <c r="G13447" s="0" t="n">
        <v>56</v>
      </c>
      <c r="H13447" s="0" t="n">
        <v>75</v>
      </c>
      <c r="I13447" s="0" t="n">
        <v>168</v>
      </c>
      <c r="J13447" s="0" t="n">
        <v>1540</v>
      </c>
      <c r="K13447" s="0" t="n">
        <v>1791</v>
      </c>
      <c r="L13447" s="15" t="s">
        <v>82</v>
      </c>
      <c r="M13447" s="0" t="n">
        <v>4</v>
      </c>
      <c r="N13447" s="16" t="n">
        <f aca="false">I13447*K13447</f>
        <v>300888</v>
      </c>
      <c r="O13447" s="16" t="n">
        <f aca="false">I13447*(K13447-J13447)</f>
        <v>42168</v>
      </c>
      <c r="P13447" s="15" t="n">
        <f aca="false">K13447-J13447</f>
        <v>251</v>
      </c>
      <c r="Q13447" s="0" t="str">
        <f aca="false">IF(G13447=0,"Out of stock",IF(G13447&lt;H13447,"Understocked",IF(G13447&gt;Summary!$B$6*H13447,"Overstocked","Healthy")))</f>
        <v>Understocked</v>
      </c>
      <c r="R13447" s="0" t="str">
        <f aca="false">IF(I13447&gt;=Summary!$B$7,"Fast",IF(I13447&lt;Summary!$B$8,"Slow","Medium"))</f>
        <v>Medium</v>
      </c>
      <c r="S13447" s="15" t="n">
        <f aca="false">IF(M13447&gt;Summary!$B$5,1,0)</f>
        <v>0</v>
      </c>
      <c r="T13447" s="16" t="n">
        <f aca="false">IF(Q13447="Overstocked",(G13447-Summary!$B$6*H13447)*J13447,0)</f>
        <v>0</v>
      </c>
    </row>
    <row r="13448" customFormat="false" ht="15" hidden="false" customHeight="false" outlineLevel="0" collapsed="false">
      <c r="A13448" s="0" t="s">
        <v>13546</v>
      </c>
      <c r="B13448" s="0" t="s">
        <v>77</v>
      </c>
      <c r="C13448" s="0" t="s">
        <v>78</v>
      </c>
      <c r="D13448" s="0" t="s">
        <v>102</v>
      </c>
      <c r="E13448" s="14" t="n">
        <v>45424</v>
      </c>
      <c r="F13448" s="14" t="n">
        <v>45429</v>
      </c>
      <c r="G13448" s="0" t="n">
        <v>385</v>
      </c>
      <c r="H13448" s="0" t="n">
        <v>136</v>
      </c>
      <c r="I13448" s="0" t="n">
        <v>136</v>
      </c>
      <c r="J13448" s="0" t="n">
        <v>1487</v>
      </c>
      <c r="K13448" s="0" t="n">
        <v>1946</v>
      </c>
      <c r="L13448" s="15" t="s">
        <v>87</v>
      </c>
      <c r="M13448" s="0" t="n">
        <v>5</v>
      </c>
      <c r="N13448" s="16" t="n">
        <f aca="false">I13448*K13448</f>
        <v>264656</v>
      </c>
      <c r="O13448" s="16" t="n">
        <f aca="false">I13448*(K13448-J13448)</f>
        <v>62424</v>
      </c>
      <c r="P13448" s="15" t="n">
        <f aca="false">K13448-J13448</f>
        <v>459</v>
      </c>
      <c r="Q13448" s="0" t="str">
        <f aca="false">IF(G13448=0,"Out of stock",IF(G13448&lt;H13448,"Understocked",IF(G13448&gt;Summary!$B$6*H13448,"Overstocked","Healthy")))</f>
        <v>Healthy</v>
      </c>
      <c r="R13448" s="0" t="str">
        <f aca="false">IF(I13448&gt;=Summary!$B$7,"Fast",IF(I13448&lt;Summary!$B$8,"Slow","Medium"))</f>
        <v>Medium</v>
      </c>
      <c r="S13448" s="15" t="n">
        <f aca="false">IF(M13448&gt;Summary!$B$5,1,0)</f>
        <v>0</v>
      </c>
      <c r="T13448" s="16" t="n">
        <f aca="false">IF(Q13448="Overstocked",(G13448-Summary!$B$6*H13448)*J13448,0)</f>
        <v>0</v>
      </c>
    </row>
    <row r="13449" customFormat="false" ht="15" hidden="false" customHeight="false" outlineLevel="0" collapsed="false">
      <c r="A13449" s="0" t="s">
        <v>13547</v>
      </c>
      <c r="B13449" s="0" t="s">
        <v>101</v>
      </c>
      <c r="C13449" s="0" t="s">
        <v>104</v>
      </c>
      <c r="D13449" s="0" t="s">
        <v>79</v>
      </c>
      <c r="E13449" s="14" t="n">
        <v>45423</v>
      </c>
      <c r="F13449" s="14" t="n">
        <v>45429</v>
      </c>
      <c r="G13449" s="0" t="n">
        <v>217</v>
      </c>
      <c r="H13449" s="0" t="n">
        <v>127</v>
      </c>
      <c r="I13449" s="0" t="n">
        <v>266</v>
      </c>
      <c r="J13449" s="0" t="n">
        <v>786</v>
      </c>
      <c r="K13449" s="0" t="n">
        <v>924</v>
      </c>
      <c r="L13449" s="15" t="s">
        <v>82</v>
      </c>
      <c r="M13449" s="0" t="n">
        <v>6</v>
      </c>
      <c r="N13449" s="16" t="n">
        <f aca="false">I13449*K13449</f>
        <v>245784</v>
      </c>
      <c r="O13449" s="16" t="n">
        <f aca="false">I13449*(K13449-J13449)</f>
        <v>36708</v>
      </c>
      <c r="P13449" s="15" t="n">
        <f aca="false">K13449-J13449</f>
        <v>138</v>
      </c>
      <c r="Q13449" s="0" t="str">
        <f aca="false">IF(G13449=0,"Out of stock",IF(G13449&lt;H13449,"Understocked",IF(G13449&gt;Summary!$B$6*H13449,"Overstocked","Healthy")))</f>
        <v>Healthy</v>
      </c>
      <c r="R13449" s="0" t="str">
        <f aca="false">IF(I13449&gt;=Summary!$B$7,"Fast",IF(I13449&lt;Summary!$B$8,"Slow","Medium"))</f>
        <v>Fast</v>
      </c>
      <c r="S13449" s="15" t="n">
        <f aca="false">IF(M13449&gt;Summary!$B$5,1,0)</f>
        <v>0</v>
      </c>
      <c r="T13449" s="16" t="n">
        <f aca="false">IF(Q13449="Overstocked",(G13449-Summary!$B$6*H13449)*J13449,0)</f>
        <v>0</v>
      </c>
    </row>
    <row r="13450" customFormat="false" ht="15" hidden="false" customHeight="false" outlineLevel="0" collapsed="false">
      <c r="A13450" s="0" t="s">
        <v>13548</v>
      </c>
      <c r="B13450" s="0" t="s">
        <v>123</v>
      </c>
      <c r="C13450" s="0" t="s">
        <v>96</v>
      </c>
      <c r="D13450" s="0" t="s">
        <v>90</v>
      </c>
      <c r="E13450" s="14" t="n">
        <v>45045</v>
      </c>
      <c r="F13450" s="14" t="n">
        <v>45054</v>
      </c>
      <c r="G13450" s="0" t="n">
        <v>498</v>
      </c>
      <c r="H13450" s="0" t="n">
        <v>84</v>
      </c>
      <c r="I13450" s="0" t="n">
        <v>12</v>
      </c>
      <c r="J13450" s="0" t="n">
        <v>414</v>
      </c>
      <c r="K13450" s="0" t="n">
        <v>722</v>
      </c>
      <c r="L13450" s="15" t="s">
        <v>93</v>
      </c>
      <c r="M13450" s="0" t="n">
        <v>9</v>
      </c>
      <c r="N13450" s="16" t="n">
        <f aca="false">I13450*K13450</f>
        <v>8664</v>
      </c>
      <c r="O13450" s="16" t="n">
        <f aca="false">I13450*(K13450-J13450)</f>
        <v>3696</v>
      </c>
      <c r="P13450" s="15" t="n">
        <f aca="false">K13450-J13450</f>
        <v>308</v>
      </c>
      <c r="Q13450" s="0" t="str">
        <f aca="false">IF(G13450=0,"Out of stock",IF(G13450&lt;H13450,"Understocked",IF(G13450&gt;Summary!$B$6*H13450,"Overstocked","Healthy")))</f>
        <v>Overstocked</v>
      </c>
      <c r="R13450" s="0" t="str">
        <f aca="false">IF(I13450&gt;=Summary!$B$7,"Fast",IF(I13450&lt;Summary!$B$8,"Slow","Medium"))</f>
        <v>Slow</v>
      </c>
      <c r="S13450" s="15" t="n">
        <f aca="false">IF(M13450&gt;Summary!$B$5,1,0)</f>
        <v>1</v>
      </c>
      <c r="T13450" s="16" t="n">
        <f aca="false">IF(Q13450="Overstocked",(G13450-Summary!$B$6*H13450)*J13450,0)</f>
        <v>67068</v>
      </c>
    </row>
    <row r="13451" customFormat="false" ht="15" hidden="false" customHeight="false" outlineLevel="0" collapsed="false">
      <c r="A13451" s="0" t="s">
        <v>13549</v>
      </c>
      <c r="B13451" s="0" t="s">
        <v>107</v>
      </c>
      <c r="C13451" s="0" t="s">
        <v>104</v>
      </c>
      <c r="D13451" s="0" t="s">
        <v>90</v>
      </c>
      <c r="E13451" s="14" t="n">
        <v>45015</v>
      </c>
      <c r="F13451" s="14" t="n">
        <v>45025</v>
      </c>
      <c r="G13451" s="0" t="n">
        <v>344</v>
      </c>
      <c r="H13451" s="0" t="n">
        <v>108</v>
      </c>
      <c r="I13451" s="0" t="n">
        <v>182</v>
      </c>
      <c r="J13451" s="0" t="n">
        <v>686</v>
      </c>
      <c r="K13451" s="0" t="n">
        <v>885</v>
      </c>
      <c r="L13451" s="15" t="s">
        <v>93</v>
      </c>
      <c r="M13451" s="0" t="n">
        <v>10</v>
      </c>
      <c r="N13451" s="16" t="n">
        <f aca="false">I13451*K13451</f>
        <v>161070</v>
      </c>
      <c r="O13451" s="16" t="n">
        <f aca="false">I13451*(K13451-J13451)</f>
        <v>36218</v>
      </c>
      <c r="P13451" s="15" t="n">
        <f aca="false">K13451-J13451</f>
        <v>199</v>
      </c>
      <c r="Q13451" s="0" t="str">
        <f aca="false">IF(G13451=0,"Out of stock",IF(G13451&lt;H13451,"Understocked",IF(G13451&gt;Summary!$B$6*H13451,"Overstocked","Healthy")))</f>
        <v>Healthy</v>
      </c>
      <c r="R13451" s="0" t="str">
        <f aca="false">IF(I13451&gt;=Summary!$B$7,"Fast",IF(I13451&lt;Summary!$B$8,"Slow","Medium"))</f>
        <v>Medium</v>
      </c>
      <c r="S13451" s="15" t="n">
        <f aca="false">IF(M13451&gt;Summary!$B$5,1,0)</f>
        <v>1</v>
      </c>
      <c r="T13451" s="16" t="n">
        <f aca="false">IF(Q13451="Overstocked",(G13451-Summary!$B$6*H13451)*J13451,0)</f>
        <v>0</v>
      </c>
    </row>
    <row r="13452" customFormat="false" ht="15" hidden="false" customHeight="false" outlineLevel="0" collapsed="false">
      <c r="A13452" s="0" t="s">
        <v>13550</v>
      </c>
      <c r="B13452" s="0" t="s">
        <v>89</v>
      </c>
      <c r="C13452" s="0" t="s">
        <v>96</v>
      </c>
      <c r="D13452" s="0" t="s">
        <v>92</v>
      </c>
      <c r="E13452" s="14" t="n">
        <v>45626</v>
      </c>
      <c r="F13452" s="14" t="n">
        <v>45629</v>
      </c>
      <c r="G13452" s="0" t="n">
        <v>187</v>
      </c>
      <c r="H13452" s="0" t="n">
        <v>136</v>
      </c>
      <c r="I13452" s="0" t="n">
        <v>110</v>
      </c>
      <c r="J13452" s="0" t="n">
        <v>437</v>
      </c>
      <c r="K13452" s="0" t="n">
        <v>651</v>
      </c>
      <c r="L13452" s="15" t="s">
        <v>80</v>
      </c>
      <c r="M13452" s="0" t="n">
        <v>3</v>
      </c>
      <c r="N13452" s="16" t="n">
        <f aca="false">I13452*K13452</f>
        <v>71610</v>
      </c>
      <c r="O13452" s="16" t="n">
        <f aca="false">I13452*(K13452-J13452)</f>
        <v>23540</v>
      </c>
      <c r="P13452" s="15" t="n">
        <f aca="false">K13452-J13452</f>
        <v>214</v>
      </c>
      <c r="Q13452" s="0" t="str">
        <f aca="false">IF(G13452=0,"Out of stock",IF(G13452&lt;H13452,"Understocked",IF(G13452&gt;Summary!$B$6*H13452,"Overstocked","Healthy")))</f>
        <v>Healthy</v>
      </c>
      <c r="R13452" s="0" t="str">
        <f aca="false">IF(I13452&gt;=Summary!$B$7,"Fast",IF(I13452&lt;Summary!$B$8,"Slow","Medium"))</f>
        <v>Medium</v>
      </c>
      <c r="S13452" s="15" t="n">
        <f aca="false">IF(M13452&gt;Summary!$B$5,1,0)</f>
        <v>0</v>
      </c>
      <c r="T13452" s="16" t="n">
        <f aca="false">IF(Q13452="Overstocked",(G13452-Summary!$B$6*H13452)*J13452,0)</f>
        <v>0</v>
      </c>
    </row>
    <row r="13453" customFormat="false" ht="15" hidden="false" customHeight="false" outlineLevel="0" collapsed="false">
      <c r="A13453" s="0" t="s">
        <v>13551</v>
      </c>
      <c r="B13453" s="0" t="s">
        <v>95</v>
      </c>
      <c r="C13453" s="0" t="s">
        <v>96</v>
      </c>
      <c r="D13453" s="0" t="s">
        <v>92</v>
      </c>
      <c r="E13453" s="14" t="n">
        <v>45075</v>
      </c>
      <c r="F13453" s="14" t="n">
        <v>45082</v>
      </c>
      <c r="G13453" s="0" t="n">
        <v>201</v>
      </c>
      <c r="H13453" s="0" t="n">
        <v>90</v>
      </c>
      <c r="I13453" s="0" t="n">
        <v>120</v>
      </c>
      <c r="J13453" s="0" t="n">
        <v>1725</v>
      </c>
      <c r="K13453" s="0" t="n">
        <v>2063</v>
      </c>
      <c r="L13453" s="15" t="s">
        <v>97</v>
      </c>
      <c r="M13453" s="0" t="n">
        <v>7</v>
      </c>
      <c r="N13453" s="16" t="n">
        <f aca="false">I13453*K13453</f>
        <v>247560</v>
      </c>
      <c r="O13453" s="16" t="n">
        <f aca="false">I13453*(K13453-J13453)</f>
        <v>40560</v>
      </c>
      <c r="P13453" s="15" t="n">
        <f aca="false">K13453-J13453</f>
        <v>338</v>
      </c>
      <c r="Q13453" s="0" t="str">
        <f aca="false">IF(G13453=0,"Out of stock",IF(G13453&lt;H13453,"Understocked",IF(G13453&gt;Summary!$B$6*H13453,"Overstocked","Healthy")))</f>
        <v>Healthy</v>
      </c>
      <c r="R13453" s="0" t="str">
        <f aca="false">IF(I13453&gt;=Summary!$B$7,"Fast",IF(I13453&lt;Summary!$B$8,"Slow","Medium"))</f>
        <v>Medium</v>
      </c>
      <c r="S13453" s="15" t="n">
        <f aca="false">IF(M13453&gt;Summary!$B$5,1,0)</f>
        <v>0</v>
      </c>
      <c r="T13453" s="16" t="n">
        <f aca="false">IF(Q13453="Overstocked",(G13453-Summary!$B$6*H13453)*J13453,0)</f>
        <v>0</v>
      </c>
    </row>
    <row r="13454" customFormat="false" ht="15" hidden="false" customHeight="false" outlineLevel="0" collapsed="false">
      <c r="A13454" s="0" t="s">
        <v>13552</v>
      </c>
      <c r="B13454" s="0" t="s">
        <v>107</v>
      </c>
      <c r="C13454" s="0" t="s">
        <v>78</v>
      </c>
      <c r="D13454" s="0" t="s">
        <v>79</v>
      </c>
      <c r="E13454" s="14" t="n">
        <v>45127</v>
      </c>
      <c r="F13454" s="14" t="n">
        <v>45129</v>
      </c>
      <c r="G13454" s="0" t="n">
        <v>312</v>
      </c>
      <c r="H13454" s="0" t="n">
        <v>86</v>
      </c>
      <c r="I13454" s="0" t="n">
        <v>248</v>
      </c>
      <c r="J13454" s="0" t="n">
        <v>958</v>
      </c>
      <c r="K13454" s="0" t="n">
        <v>1105</v>
      </c>
      <c r="L13454" s="15" t="s">
        <v>97</v>
      </c>
      <c r="M13454" s="0" t="n">
        <v>2</v>
      </c>
      <c r="N13454" s="16" t="n">
        <f aca="false">I13454*K13454</f>
        <v>274040</v>
      </c>
      <c r="O13454" s="16" t="n">
        <f aca="false">I13454*(K13454-J13454)</f>
        <v>36456</v>
      </c>
      <c r="P13454" s="15" t="n">
        <f aca="false">K13454-J13454</f>
        <v>147</v>
      </c>
      <c r="Q13454" s="0" t="str">
        <f aca="false">IF(G13454=0,"Out of stock",IF(G13454&lt;H13454,"Understocked",IF(G13454&gt;Summary!$B$6*H13454,"Overstocked","Healthy")))</f>
        <v>Healthy</v>
      </c>
      <c r="R13454" s="0" t="str">
        <f aca="false">IF(I13454&gt;=Summary!$B$7,"Fast",IF(I13454&lt;Summary!$B$8,"Slow","Medium"))</f>
        <v>Fast</v>
      </c>
      <c r="S13454" s="15" t="n">
        <f aca="false">IF(M13454&gt;Summary!$B$5,1,0)</f>
        <v>0</v>
      </c>
      <c r="T13454" s="16" t="n">
        <f aca="false">IF(Q13454="Overstocked",(G13454-Summary!$B$6*H13454)*J13454,0)</f>
        <v>0</v>
      </c>
    </row>
    <row r="13455" customFormat="false" ht="15" hidden="false" customHeight="false" outlineLevel="0" collapsed="false">
      <c r="A13455" s="0" t="s">
        <v>13553</v>
      </c>
      <c r="B13455" s="0" t="s">
        <v>77</v>
      </c>
      <c r="C13455" s="0" t="s">
        <v>104</v>
      </c>
      <c r="D13455" s="0" t="s">
        <v>90</v>
      </c>
      <c r="E13455" s="14" t="n">
        <v>44932</v>
      </c>
      <c r="F13455" s="14" t="n">
        <v>44942</v>
      </c>
      <c r="G13455" s="0" t="n">
        <v>28</v>
      </c>
      <c r="H13455" s="0" t="n">
        <v>140</v>
      </c>
      <c r="I13455" s="0" t="n">
        <v>11</v>
      </c>
      <c r="J13455" s="0" t="n">
        <v>1146</v>
      </c>
      <c r="K13455" s="0" t="n">
        <v>1553</v>
      </c>
      <c r="L13455" s="15" t="s">
        <v>82</v>
      </c>
      <c r="M13455" s="0" t="n">
        <v>10</v>
      </c>
      <c r="N13455" s="16" t="n">
        <f aca="false">I13455*K13455</f>
        <v>17083</v>
      </c>
      <c r="O13455" s="16" t="n">
        <f aca="false">I13455*(K13455-J13455)</f>
        <v>4477</v>
      </c>
      <c r="P13455" s="15" t="n">
        <f aca="false">K13455-J13455</f>
        <v>407</v>
      </c>
      <c r="Q13455" s="0" t="str">
        <f aca="false">IF(G13455=0,"Out of stock",IF(G13455&lt;H13455,"Understocked",IF(G13455&gt;Summary!$B$6*H13455,"Overstocked","Healthy")))</f>
        <v>Understocked</v>
      </c>
      <c r="R13455" s="0" t="str">
        <f aca="false">IF(I13455&gt;=Summary!$B$7,"Fast",IF(I13455&lt;Summary!$B$8,"Slow","Medium"))</f>
        <v>Slow</v>
      </c>
      <c r="S13455" s="15" t="n">
        <f aca="false">IF(M13455&gt;Summary!$B$5,1,0)</f>
        <v>1</v>
      </c>
      <c r="T13455" s="16" t="n">
        <f aca="false">IF(Q13455="Overstocked",(G13455-Summary!$B$6*H13455)*J13455,0)</f>
        <v>0</v>
      </c>
    </row>
    <row r="13456" customFormat="false" ht="15" hidden="false" customHeight="false" outlineLevel="0" collapsed="false">
      <c r="A13456" s="0" t="s">
        <v>13554</v>
      </c>
      <c r="B13456" s="0" t="s">
        <v>95</v>
      </c>
      <c r="C13456" s="0" t="s">
        <v>85</v>
      </c>
      <c r="D13456" s="0" t="s">
        <v>92</v>
      </c>
      <c r="E13456" s="14" t="n">
        <v>45437</v>
      </c>
      <c r="F13456" s="14" t="n">
        <v>45439</v>
      </c>
      <c r="G13456" s="0" t="n">
        <v>425</v>
      </c>
      <c r="H13456" s="0" t="n">
        <v>70</v>
      </c>
      <c r="I13456" s="0" t="n">
        <v>90</v>
      </c>
      <c r="J13456" s="0" t="n">
        <v>402</v>
      </c>
      <c r="K13456" s="0" t="n">
        <v>688</v>
      </c>
      <c r="L13456" s="15" t="s">
        <v>97</v>
      </c>
      <c r="M13456" s="0" t="n">
        <v>2</v>
      </c>
      <c r="N13456" s="16" t="n">
        <f aca="false">I13456*K13456</f>
        <v>61920</v>
      </c>
      <c r="O13456" s="16" t="n">
        <f aca="false">I13456*(K13456-J13456)</f>
        <v>25740</v>
      </c>
      <c r="P13456" s="15" t="n">
        <f aca="false">K13456-J13456</f>
        <v>286</v>
      </c>
      <c r="Q13456" s="0" t="str">
        <f aca="false">IF(G13456=0,"Out of stock",IF(G13456&lt;H13456,"Understocked",IF(G13456&gt;Summary!$B$6*H13456,"Overstocked","Healthy")))</f>
        <v>Overstocked</v>
      </c>
      <c r="R13456" s="0" t="str">
        <f aca="false">IF(I13456&gt;=Summary!$B$7,"Fast",IF(I13456&lt;Summary!$B$8,"Slow","Medium"))</f>
        <v>Slow</v>
      </c>
      <c r="S13456" s="15" t="n">
        <f aca="false">IF(M13456&gt;Summary!$B$5,1,0)</f>
        <v>0</v>
      </c>
      <c r="T13456" s="16" t="n">
        <f aca="false">IF(Q13456="Overstocked",(G13456-Summary!$B$6*H13456)*J13456,0)</f>
        <v>58290</v>
      </c>
    </row>
    <row r="13457" customFormat="false" ht="15" hidden="false" customHeight="false" outlineLevel="0" collapsed="false">
      <c r="A13457" s="0" t="s">
        <v>13555</v>
      </c>
      <c r="B13457" s="0" t="s">
        <v>77</v>
      </c>
      <c r="C13457" s="0" t="s">
        <v>104</v>
      </c>
      <c r="D13457" s="0" t="s">
        <v>79</v>
      </c>
      <c r="E13457" s="14" t="n">
        <v>45355</v>
      </c>
      <c r="F13457" s="14" t="n">
        <v>45364</v>
      </c>
      <c r="G13457" s="0" t="n">
        <v>498</v>
      </c>
      <c r="H13457" s="0" t="n">
        <v>113</v>
      </c>
      <c r="I13457" s="0" t="n">
        <v>51</v>
      </c>
      <c r="J13457" s="0" t="n">
        <v>1686</v>
      </c>
      <c r="K13457" s="0" t="n">
        <v>1855</v>
      </c>
      <c r="L13457" s="15" t="s">
        <v>82</v>
      </c>
      <c r="M13457" s="0" t="n">
        <v>9</v>
      </c>
      <c r="N13457" s="16" t="n">
        <f aca="false">I13457*K13457</f>
        <v>94605</v>
      </c>
      <c r="O13457" s="16" t="n">
        <f aca="false">I13457*(K13457-J13457)</f>
        <v>8619</v>
      </c>
      <c r="P13457" s="15" t="n">
        <f aca="false">K13457-J13457</f>
        <v>169</v>
      </c>
      <c r="Q13457" s="0" t="str">
        <f aca="false">IF(G13457=0,"Out of stock",IF(G13457&lt;H13457,"Understocked",IF(G13457&gt;Summary!$B$6*H13457,"Overstocked","Healthy")))</f>
        <v>Overstocked</v>
      </c>
      <c r="R13457" s="0" t="str">
        <f aca="false">IF(I13457&gt;=Summary!$B$7,"Fast",IF(I13457&lt;Summary!$B$8,"Slow","Medium"))</f>
        <v>Slow</v>
      </c>
      <c r="S13457" s="15" t="n">
        <f aca="false">IF(M13457&gt;Summary!$B$5,1,0)</f>
        <v>1</v>
      </c>
      <c r="T13457" s="16" t="n">
        <f aca="false">IF(Q13457="Overstocked",(G13457-Summary!$B$6*H13457)*J13457,0)</f>
        <v>77556</v>
      </c>
    </row>
    <row r="13458" customFormat="false" ht="15" hidden="false" customHeight="false" outlineLevel="0" collapsed="false">
      <c r="A13458" s="0" t="s">
        <v>13556</v>
      </c>
      <c r="B13458" s="0" t="s">
        <v>89</v>
      </c>
      <c r="C13458" s="0" t="s">
        <v>85</v>
      </c>
      <c r="D13458" s="0" t="s">
        <v>102</v>
      </c>
      <c r="E13458" s="14" t="n">
        <v>45052</v>
      </c>
      <c r="F13458" s="14" t="n">
        <v>45060</v>
      </c>
      <c r="G13458" s="0" t="n">
        <v>150</v>
      </c>
      <c r="H13458" s="0" t="n">
        <v>59</v>
      </c>
      <c r="I13458" s="0" t="n">
        <v>7</v>
      </c>
      <c r="J13458" s="0" t="n">
        <v>889</v>
      </c>
      <c r="K13458" s="0" t="n">
        <v>1113</v>
      </c>
      <c r="L13458" s="15" t="s">
        <v>87</v>
      </c>
      <c r="M13458" s="0" t="n">
        <v>8</v>
      </c>
      <c r="N13458" s="16" t="n">
        <f aca="false">I13458*K13458</f>
        <v>7791</v>
      </c>
      <c r="O13458" s="16" t="n">
        <f aca="false">I13458*(K13458-J13458)</f>
        <v>1568</v>
      </c>
      <c r="P13458" s="15" t="n">
        <f aca="false">K13458-J13458</f>
        <v>224</v>
      </c>
      <c r="Q13458" s="0" t="str">
        <f aca="false">IF(G13458=0,"Out of stock",IF(G13458&lt;H13458,"Understocked",IF(G13458&gt;Summary!$B$6*H13458,"Overstocked","Healthy")))</f>
        <v>Healthy</v>
      </c>
      <c r="R13458" s="0" t="str">
        <f aca="false">IF(I13458&gt;=Summary!$B$7,"Fast",IF(I13458&lt;Summary!$B$8,"Slow","Medium"))</f>
        <v>Slow</v>
      </c>
      <c r="S13458" s="15" t="n">
        <f aca="false">IF(M13458&gt;Summary!$B$5,1,0)</f>
        <v>1</v>
      </c>
      <c r="T13458" s="16" t="n">
        <f aca="false">IF(Q13458="Overstocked",(G13458-Summary!$B$6*H13458)*J13458,0)</f>
        <v>0</v>
      </c>
    </row>
    <row r="13459" customFormat="false" ht="15" hidden="false" customHeight="false" outlineLevel="0" collapsed="false">
      <c r="A13459" s="0" t="s">
        <v>13557</v>
      </c>
      <c r="B13459" s="0" t="s">
        <v>113</v>
      </c>
      <c r="C13459" s="0" t="s">
        <v>78</v>
      </c>
      <c r="D13459" s="0" t="s">
        <v>79</v>
      </c>
      <c r="E13459" s="14" t="n">
        <v>45624</v>
      </c>
      <c r="F13459" s="14" t="n">
        <v>45630</v>
      </c>
      <c r="G13459" s="0" t="n">
        <v>288</v>
      </c>
      <c r="H13459" s="0" t="n">
        <v>82</v>
      </c>
      <c r="I13459" s="0" t="n">
        <v>204</v>
      </c>
      <c r="J13459" s="0" t="n">
        <v>205</v>
      </c>
      <c r="K13459" s="0" t="n">
        <v>438</v>
      </c>
      <c r="L13459" s="15" t="s">
        <v>93</v>
      </c>
      <c r="M13459" s="0" t="n">
        <v>6</v>
      </c>
      <c r="N13459" s="16" t="n">
        <f aca="false">I13459*K13459</f>
        <v>89352</v>
      </c>
      <c r="O13459" s="16" t="n">
        <f aca="false">I13459*(K13459-J13459)</f>
        <v>47532</v>
      </c>
      <c r="P13459" s="15" t="n">
        <f aca="false">K13459-J13459</f>
        <v>233</v>
      </c>
      <c r="Q13459" s="0" t="str">
        <f aca="false">IF(G13459=0,"Out of stock",IF(G13459&lt;H13459,"Understocked",IF(G13459&gt;Summary!$B$6*H13459,"Overstocked","Healthy")))</f>
        <v>Healthy</v>
      </c>
      <c r="R13459" s="0" t="str">
        <f aca="false">IF(I13459&gt;=Summary!$B$7,"Fast",IF(I13459&lt;Summary!$B$8,"Slow","Medium"))</f>
        <v>Fast</v>
      </c>
      <c r="S13459" s="15" t="n">
        <f aca="false">IF(M13459&gt;Summary!$B$5,1,0)</f>
        <v>0</v>
      </c>
      <c r="T13459" s="16" t="n">
        <f aca="false">IF(Q13459="Overstocked",(G13459-Summary!$B$6*H13459)*J13459,0)</f>
        <v>0</v>
      </c>
    </row>
    <row r="13460" customFormat="false" ht="15" hidden="false" customHeight="false" outlineLevel="0" collapsed="false">
      <c r="A13460" s="0" t="s">
        <v>13558</v>
      </c>
      <c r="B13460" s="0" t="s">
        <v>115</v>
      </c>
      <c r="C13460" s="0" t="s">
        <v>104</v>
      </c>
      <c r="D13460" s="0" t="s">
        <v>102</v>
      </c>
      <c r="E13460" s="14" t="n">
        <v>45077</v>
      </c>
      <c r="F13460" s="14" t="n">
        <v>45086</v>
      </c>
      <c r="G13460" s="0" t="n">
        <v>242</v>
      </c>
      <c r="H13460" s="0" t="n">
        <v>82</v>
      </c>
      <c r="I13460" s="0" t="n">
        <v>81</v>
      </c>
      <c r="J13460" s="0" t="n">
        <v>1501</v>
      </c>
      <c r="K13460" s="0" t="n">
        <v>1948</v>
      </c>
      <c r="L13460" s="15" t="s">
        <v>80</v>
      </c>
      <c r="M13460" s="0" t="n">
        <v>9</v>
      </c>
      <c r="N13460" s="16" t="n">
        <f aca="false">I13460*K13460</f>
        <v>157788</v>
      </c>
      <c r="O13460" s="16" t="n">
        <f aca="false">I13460*(K13460-J13460)</f>
        <v>36207</v>
      </c>
      <c r="P13460" s="15" t="n">
        <f aca="false">K13460-J13460</f>
        <v>447</v>
      </c>
      <c r="Q13460" s="0" t="str">
        <f aca="false">IF(G13460=0,"Out of stock",IF(G13460&lt;H13460,"Understocked",IF(G13460&gt;Summary!$B$6*H13460,"Overstocked","Healthy")))</f>
        <v>Healthy</v>
      </c>
      <c r="R13460" s="0" t="str">
        <f aca="false">IF(I13460&gt;=Summary!$B$7,"Fast",IF(I13460&lt;Summary!$B$8,"Slow","Medium"))</f>
        <v>Slow</v>
      </c>
      <c r="S13460" s="15" t="n">
        <f aca="false">IF(M13460&gt;Summary!$B$5,1,0)</f>
        <v>1</v>
      </c>
      <c r="T13460" s="16" t="n">
        <f aca="false">IF(Q13460="Overstocked",(G13460-Summary!$B$6*H13460)*J13460,0)</f>
        <v>0</v>
      </c>
    </row>
    <row r="13461" customFormat="false" ht="15" hidden="false" customHeight="false" outlineLevel="0" collapsed="false">
      <c r="A13461" s="0" t="s">
        <v>13559</v>
      </c>
      <c r="B13461" s="0" t="s">
        <v>84</v>
      </c>
      <c r="C13461" s="0" t="s">
        <v>85</v>
      </c>
      <c r="D13461" s="0" t="s">
        <v>102</v>
      </c>
      <c r="E13461" s="14" t="n">
        <v>45103</v>
      </c>
      <c r="F13461" s="14" t="n">
        <v>45106</v>
      </c>
      <c r="G13461" s="0" t="n">
        <v>194</v>
      </c>
      <c r="H13461" s="0" t="n">
        <v>75</v>
      </c>
      <c r="I13461" s="0" t="n">
        <v>152</v>
      </c>
      <c r="J13461" s="0" t="n">
        <v>810</v>
      </c>
      <c r="K13461" s="0" t="n">
        <v>1042</v>
      </c>
      <c r="L13461" s="15" t="s">
        <v>82</v>
      </c>
      <c r="M13461" s="0" t="n">
        <v>3</v>
      </c>
      <c r="N13461" s="16" t="n">
        <f aca="false">I13461*K13461</f>
        <v>158384</v>
      </c>
      <c r="O13461" s="16" t="n">
        <f aca="false">I13461*(K13461-J13461)</f>
        <v>35264</v>
      </c>
      <c r="P13461" s="15" t="n">
        <f aca="false">K13461-J13461</f>
        <v>232</v>
      </c>
      <c r="Q13461" s="0" t="str">
        <f aca="false">IF(G13461=0,"Out of stock",IF(G13461&lt;H13461,"Understocked",IF(G13461&gt;Summary!$B$6*H13461,"Overstocked","Healthy")))</f>
        <v>Healthy</v>
      </c>
      <c r="R13461" s="0" t="str">
        <f aca="false">IF(I13461&gt;=Summary!$B$7,"Fast",IF(I13461&lt;Summary!$B$8,"Slow","Medium"))</f>
        <v>Medium</v>
      </c>
      <c r="S13461" s="15" t="n">
        <f aca="false">IF(M13461&gt;Summary!$B$5,1,0)</f>
        <v>0</v>
      </c>
      <c r="T13461" s="16" t="n">
        <f aca="false">IF(Q13461="Overstocked",(G13461-Summary!$B$6*H13461)*J13461,0)</f>
        <v>0</v>
      </c>
    </row>
    <row r="13462" customFormat="false" ht="15" hidden="false" customHeight="false" outlineLevel="0" collapsed="false">
      <c r="A13462" s="0" t="s">
        <v>13560</v>
      </c>
      <c r="B13462" s="0" t="s">
        <v>95</v>
      </c>
      <c r="C13462" s="0" t="s">
        <v>78</v>
      </c>
      <c r="D13462" s="0" t="s">
        <v>102</v>
      </c>
      <c r="E13462" s="14" t="n">
        <v>45641</v>
      </c>
      <c r="F13462" s="14" t="n">
        <v>45643</v>
      </c>
      <c r="G13462" s="0" t="n">
        <v>200</v>
      </c>
      <c r="H13462" s="0" t="n">
        <v>133</v>
      </c>
      <c r="I13462" s="0" t="n">
        <v>76</v>
      </c>
      <c r="J13462" s="0" t="n">
        <v>712</v>
      </c>
      <c r="K13462" s="0" t="n">
        <v>1071</v>
      </c>
      <c r="L13462" s="15" t="s">
        <v>97</v>
      </c>
      <c r="M13462" s="0" t="n">
        <v>2</v>
      </c>
      <c r="N13462" s="16" t="n">
        <f aca="false">I13462*K13462</f>
        <v>81396</v>
      </c>
      <c r="O13462" s="16" t="n">
        <f aca="false">I13462*(K13462-J13462)</f>
        <v>27284</v>
      </c>
      <c r="P13462" s="15" t="n">
        <f aca="false">K13462-J13462</f>
        <v>359</v>
      </c>
      <c r="Q13462" s="0" t="str">
        <f aca="false">IF(G13462=0,"Out of stock",IF(G13462&lt;H13462,"Understocked",IF(G13462&gt;Summary!$B$6*H13462,"Overstocked","Healthy")))</f>
        <v>Healthy</v>
      </c>
      <c r="R13462" s="0" t="str">
        <f aca="false">IF(I13462&gt;=Summary!$B$7,"Fast",IF(I13462&lt;Summary!$B$8,"Slow","Medium"))</f>
        <v>Slow</v>
      </c>
      <c r="S13462" s="15" t="n">
        <f aca="false">IF(M13462&gt;Summary!$B$5,1,0)</f>
        <v>0</v>
      </c>
      <c r="T13462" s="16" t="n">
        <f aca="false">IF(Q13462="Overstocked",(G13462-Summary!$B$6*H13462)*J13462,0)</f>
        <v>0</v>
      </c>
    </row>
    <row r="13463" customFormat="false" ht="15" hidden="false" customHeight="false" outlineLevel="0" collapsed="false">
      <c r="A13463" s="0" t="s">
        <v>13561</v>
      </c>
      <c r="B13463" s="0" t="s">
        <v>107</v>
      </c>
      <c r="C13463" s="0" t="s">
        <v>85</v>
      </c>
      <c r="D13463" s="0" t="s">
        <v>86</v>
      </c>
      <c r="E13463" s="14" t="n">
        <v>45296</v>
      </c>
      <c r="F13463" s="14" t="n">
        <v>45306</v>
      </c>
      <c r="G13463" s="0" t="n">
        <v>452</v>
      </c>
      <c r="H13463" s="0" t="n">
        <v>55</v>
      </c>
      <c r="I13463" s="0" t="n">
        <v>196</v>
      </c>
      <c r="J13463" s="0" t="n">
        <v>1968</v>
      </c>
      <c r="K13463" s="0" t="n">
        <v>2374</v>
      </c>
      <c r="L13463" s="15" t="s">
        <v>97</v>
      </c>
      <c r="M13463" s="0" t="n">
        <v>10</v>
      </c>
      <c r="N13463" s="16" t="n">
        <f aca="false">I13463*K13463</f>
        <v>465304</v>
      </c>
      <c r="O13463" s="16" t="n">
        <f aca="false">I13463*(K13463-J13463)</f>
        <v>79576</v>
      </c>
      <c r="P13463" s="15" t="n">
        <f aca="false">K13463-J13463</f>
        <v>406</v>
      </c>
      <c r="Q13463" s="0" t="str">
        <f aca="false">IF(G13463=0,"Out of stock",IF(G13463&lt;H13463,"Understocked",IF(G13463&gt;Summary!$B$6*H13463,"Overstocked","Healthy")))</f>
        <v>Overstocked</v>
      </c>
      <c r="R13463" s="0" t="str">
        <f aca="false">IF(I13463&gt;=Summary!$B$7,"Fast",IF(I13463&lt;Summary!$B$8,"Slow","Medium"))</f>
        <v>Medium</v>
      </c>
      <c r="S13463" s="15" t="n">
        <f aca="false">IF(M13463&gt;Summary!$B$5,1,0)</f>
        <v>1</v>
      </c>
      <c r="T13463" s="16" t="n">
        <f aca="false">IF(Q13463="Overstocked",(G13463-Summary!$B$6*H13463)*J13463,0)</f>
        <v>456576</v>
      </c>
    </row>
    <row r="13464" customFormat="false" ht="15" hidden="false" customHeight="false" outlineLevel="0" collapsed="false">
      <c r="A13464" s="0" t="s">
        <v>13562</v>
      </c>
      <c r="B13464" s="0" t="s">
        <v>107</v>
      </c>
      <c r="C13464" s="0" t="s">
        <v>85</v>
      </c>
      <c r="D13464" s="0" t="s">
        <v>92</v>
      </c>
      <c r="E13464" s="14" t="n">
        <v>45352</v>
      </c>
      <c r="F13464" s="14" t="n">
        <v>45354</v>
      </c>
      <c r="G13464" s="0" t="n">
        <v>440</v>
      </c>
      <c r="H13464" s="0" t="n">
        <v>86</v>
      </c>
      <c r="I13464" s="0" t="n">
        <v>238</v>
      </c>
      <c r="J13464" s="0" t="n">
        <v>1091</v>
      </c>
      <c r="K13464" s="0" t="n">
        <v>1427</v>
      </c>
      <c r="L13464" s="15" t="s">
        <v>93</v>
      </c>
      <c r="M13464" s="0" t="n">
        <v>2</v>
      </c>
      <c r="N13464" s="16" t="n">
        <f aca="false">I13464*K13464</f>
        <v>339626</v>
      </c>
      <c r="O13464" s="16" t="n">
        <f aca="false">I13464*(K13464-J13464)</f>
        <v>79968</v>
      </c>
      <c r="P13464" s="15" t="n">
        <f aca="false">K13464-J13464</f>
        <v>336</v>
      </c>
      <c r="Q13464" s="0" t="str">
        <f aca="false">IF(G13464=0,"Out of stock",IF(G13464&lt;H13464,"Understocked",IF(G13464&gt;Summary!$B$6*H13464,"Overstocked","Healthy")))</f>
        <v>Overstocked</v>
      </c>
      <c r="R13464" s="0" t="str">
        <f aca="false">IF(I13464&gt;=Summary!$B$7,"Fast",IF(I13464&lt;Summary!$B$8,"Slow","Medium"))</f>
        <v>Fast</v>
      </c>
      <c r="S13464" s="15" t="n">
        <f aca="false">IF(M13464&gt;Summary!$B$5,1,0)</f>
        <v>0</v>
      </c>
      <c r="T13464" s="16" t="n">
        <f aca="false">IF(Q13464="Overstocked",(G13464-Summary!$B$6*H13464)*J13464,0)</f>
        <v>104736</v>
      </c>
    </row>
    <row r="13465" customFormat="false" ht="15" hidden="false" customHeight="false" outlineLevel="0" collapsed="false">
      <c r="A13465" s="0" t="s">
        <v>13563</v>
      </c>
      <c r="B13465" s="0" t="s">
        <v>113</v>
      </c>
      <c r="C13465" s="0" t="s">
        <v>78</v>
      </c>
      <c r="D13465" s="0" t="s">
        <v>102</v>
      </c>
      <c r="E13465" s="14" t="n">
        <v>45280</v>
      </c>
      <c r="F13465" s="14" t="n">
        <v>45289</v>
      </c>
      <c r="G13465" s="0" t="n">
        <v>286</v>
      </c>
      <c r="H13465" s="0" t="n">
        <v>56</v>
      </c>
      <c r="I13465" s="0" t="n">
        <v>153</v>
      </c>
      <c r="J13465" s="0" t="n">
        <v>1964</v>
      </c>
      <c r="K13465" s="0" t="n">
        <v>2311</v>
      </c>
      <c r="L13465" s="15" t="s">
        <v>93</v>
      </c>
      <c r="M13465" s="0" t="n">
        <v>9</v>
      </c>
      <c r="N13465" s="16" t="n">
        <f aca="false">I13465*K13465</f>
        <v>353583</v>
      </c>
      <c r="O13465" s="16" t="n">
        <f aca="false">I13465*(K13465-J13465)</f>
        <v>53091</v>
      </c>
      <c r="P13465" s="15" t="n">
        <f aca="false">K13465-J13465</f>
        <v>347</v>
      </c>
      <c r="Q13465" s="0" t="str">
        <f aca="false">IF(G13465=0,"Out of stock",IF(G13465&lt;H13465,"Understocked",IF(G13465&gt;Summary!$B$6*H13465,"Overstocked","Healthy")))</f>
        <v>Overstocked</v>
      </c>
      <c r="R13465" s="0" t="str">
        <f aca="false">IF(I13465&gt;=Summary!$B$7,"Fast",IF(I13465&lt;Summary!$B$8,"Slow","Medium"))</f>
        <v>Medium</v>
      </c>
      <c r="S13465" s="15" t="n">
        <f aca="false">IF(M13465&gt;Summary!$B$5,1,0)</f>
        <v>1</v>
      </c>
      <c r="T13465" s="16" t="n">
        <f aca="false">IF(Q13465="Overstocked",(G13465-Summary!$B$6*H13465)*J13465,0)</f>
        <v>121768</v>
      </c>
    </row>
    <row r="13466" customFormat="false" ht="15" hidden="false" customHeight="false" outlineLevel="0" collapsed="false">
      <c r="A13466" s="0" t="s">
        <v>13564</v>
      </c>
      <c r="B13466" s="0" t="s">
        <v>115</v>
      </c>
      <c r="C13466" s="0" t="s">
        <v>85</v>
      </c>
      <c r="D13466" s="0" t="s">
        <v>90</v>
      </c>
      <c r="E13466" s="14" t="n">
        <v>45424</v>
      </c>
      <c r="F13466" s="14" t="n">
        <v>45426</v>
      </c>
      <c r="G13466" s="0" t="n">
        <v>119</v>
      </c>
      <c r="H13466" s="0" t="n">
        <v>114</v>
      </c>
      <c r="I13466" s="0" t="n">
        <v>267</v>
      </c>
      <c r="J13466" s="0" t="n">
        <v>315</v>
      </c>
      <c r="K13466" s="0" t="n">
        <v>460</v>
      </c>
      <c r="L13466" s="15" t="s">
        <v>97</v>
      </c>
      <c r="M13466" s="0" t="n">
        <v>2</v>
      </c>
      <c r="N13466" s="16" t="n">
        <f aca="false">I13466*K13466</f>
        <v>122820</v>
      </c>
      <c r="O13466" s="16" t="n">
        <f aca="false">I13466*(K13466-J13466)</f>
        <v>38715</v>
      </c>
      <c r="P13466" s="15" t="n">
        <f aca="false">K13466-J13466</f>
        <v>145</v>
      </c>
      <c r="Q13466" s="0" t="str">
        <f aca="false">IF(G13466=0,"Out of stock",IF(G13466&lt;H13466,"Understocked",IF(G13466&gt;Summary!$B$6*H13466,"Overstocked","Healthy")))</f>
        <v>Healthy</v>
      </c>
      <c r="R13466" s="0" t="str">
        <f aca="false">IF(I13466&gt;=Summary!$B$7,"Fast",IF(I13466&lt;Summary!$B$8,"Slow","Medium"))</f>
        <v>Fast</v>
      </c>
      <c r="S13466" s="15" t="n">
        <f aca="false">IF(M13466&gt;Summary!$B$5,1,0)</f>
        <v>0</v>
      </c>
      <c r="T13466" s="16" t="n">
        <f aca="false">IF(Q13466="Overstocked",(G13466-Summary!$B$6*H13466)*J13466,0)</f>
        <v>0</v>
      </c>
    </row>
    <row r="13467" customFormat="false" ht="15" hidden="false" customHeight="false" outlineLevel="0" collapsed="false">
      <c r="A13467" s="0" t="s">
        <v>13565</v>
      </c>
      <c r="B13467" s="0" t="s">
        <v>113</v>
      </c>
      <c r="C13467" s="0" t="s">
        <v>85</v>
      </c>
      <c r="D13467" s="0" t="s">
        <v>90</v>
      </c>
      <c r="E13467" s="14" t="n">
        <v>45609</v>
      </c>
      <c r="F13467" s="14" t="n">
        <v>45617</v>
      </c>
      <c r="G13467" s="0" t="n">
        <v>59</v>
      </c>
      <c r="H13467" s="0" t="n">
        <v>69</v>
      </c>
      <c r="I13467" s="0" t="n">
        <v>48</v>
      </c>
      <c r="J13467" s="0" t="n">
        <v>1189</v>
      </c>
      <c r="K13467" s="0" t="n">
        <v>1579</v>
      </c>
      <c r="L13467" s="15" t="s">
        <v>80</v>
      </c>
      <c r="M13467" s="0" t="n">
        <v>8</v>
      </c>
      <c r="N13467" s="16" t="n">
        <f aca="false">I13467*K13467</f>
        <v>75792</v>
      </c>
      <c r="O13467" s="16" t="n">
        <f aca="false">I13467*(K13467-J13467)</f>
        <v>18720</v>
      </c>
      <c r="P13467" s="15" t="n">
        <f aca="false">K13467-J13467</f>
        <v>390</v>
      </c>
      <c r="Q13467" s="0" t="str">
        <f aca="false">IF(G13467=0,"Out of stock",IF(G13467&lt;H13467,"Understocked",IF(G13467&gt;Summary!$B$6*H13467,"Overstocked","Healthy")))</f>
        <v>Understocked</v>
      </c>
      <c r="R13467" s="0" t="str">
        <f aca="false">IF(I13467&gt;=Summary!$B$7,"Fast",IF(I13467&lt;Summary!$B$8,"Slow","Medium"))</f>
        <v>Slow</v>
      </c>
      <c r="S13467" s="15" t="n">
        <f aca="false">IF(M13467&gt;Summary!$B$5,1,0)</f>
        <v>1</v>
      </c>
      <c r="T13467" s="16" t="n">
        <f aca="false">IF(Q13467="Overstocked",(G13467-Summary!$B$6*H13467)*J13467,0)</f>
        <v>0</v>
      </c>
    </row>
    <row r="13468" customFormat="false" ht="15" hidden="false" customHeight="false" outlineLevel="0" collapsed="false">
      <c r="A13468" s="0" t="s">
        <v>13566</v>
      </c>
      <c r="B13468" s="0" t="s">
        <v>111</v>
      </c>
      <c r="C13468" s="0" t="s">
        <v>96</v>
      </c>
      <c r="D13468" s="0" t="s">
        <v>92</v>
      </c>
      <c r="E13468" s="14" t="n">
        <v>45275</v>
      </c>
      <c r="F13468" s="14" t="n">
        <v>45276</v>
      </c>
      <c r="G13468" s="0" t="n">
        <v>364</v>
      </c>
      <c r="H13468" s="0" t="n">
        <v>94</v>
      </c>
      <c r="I13468" s="0" t="n">
        <v>188</v>
      </c>
      <c r="J13468" s="0" t="n">
        <v>1843</v>
      </c>
      <c r="K13468" s="0" t="n">
        <v>2239</v>
      </c>
      <c r="L13468" s="15" t="s">
        <v>80</v>
      </c>
      <c r="M13468" s="0" t="n">
        <v>1</v>
      </c>
      <c r="N13468" s="16" t="n">
        <f aca="false">I13468*K13468</f>
        <v>420932</v>
      </c>
      <c r="O13468" s="16" t="n">
        <f aca="false">I13468*(K13468-J13468)</f>
        <v>74448</v>
      </c>
      <c r="P13468" s="15" t="n">
        <f aca="false">K13468-J13468</f>
        <v>396</v>
      </c>
      <c r="Q13468" s="0" t="str">
        <f aca="false">IF(G13468=0,"Out of stock",IF(G13468&lt;H13468,"Understocked",IF(G13468&gt;Summary!$B$6*H13468,"Overstocked","Healthy")))</f>
        <v>Healthy</v>
      </c>
      <c r="R13468" s="0" t="str">
        <f aca="false">IF(I13468&gt;=Summary!$B$7,"Fast",IF(I13468&lt;Summary!$B$8,"Slow","Medium"))</f>
        <v>Medium</v>
      </c>
      <c r="S13468" s="15" t="n">
        <f aca="false">IF(M13468&gt;Summary!$B$5,1,0)</f>
        <v>0</v>
      </c>
      <c r="T13468" s="16" t="n">
        <f aca="false">IF(Q13468="Overstocked",(G13468-Summary!$B$6*H13468)*J13468,0)</f>
        <v>0</v>
      </c>
    </row>
    <row r="13469" customFormat="false" ht="15" hidden="false" customHeight="false" outlineLevel="0" collapsed="false">
      <c r="A13469" s="0" t="s">
        <v>13567</v>
      </c>
      <c r="B13469" s="0" t="s">
        <v>84</v>
      </c>
      <c r="C13469" s="0" t="s">
        <v>104</v>
      </c>
      <c r="D13469" s="0" t="s">
        <v>92</v>
      </c>
      <c r="E13469" s="14" t="n">
        <v>45589</v>
      </c>
      <c r="F13469" s="14" t="n">
        <v>45593</v>
      </c>
      <c r="G13469" s="0" t="n">
        <v>38</v>
      </c>
      <c r="H13469" s="0" t="n">
        <v>148</v>
      </c>
      <c r="I13469" s="0" t="n">
        <v>219</v>
      </c>
      <c r="J13469" s="0" t="n">
        <v>936</v>
      </c>
      <c r="K13469" s="0" t="n">
        <v>1192</v>
      </c>
      <c r="L13469" s="15" t="s">
        <v>82</v>
      </c>
      <c r="M13469" s="0" t="n">
        <v>4</v>
      </c>
      <c r="N13469" s="16" t="n">
        <f aca="false">I13469*K13469</f>
        <v>261048</v>
      </c>
      <c r="O13469" s="16" t="n">
        <f aca="false">I13469*(K13469-J13469)</f>
        <v>56064</v>
      </c>
      <c r="P13469" s="15" t="n">
        <f aca="false">K13469-J13469</f>
        <v>256</v>
      </c>
      <c r="Q13469" s="0" t="str">
        <f aca="false">IF(G13469=0,"Out of stock",IF(G13469&lt;H13469,"Understocked",IF(G13469&gt;Summary!$B$6*H13469,"Overstocked","Healthy")))</f>
        <v>Understocked</v>
      </c>
      <c r="R13469" s="0" t="str">
        <f aca="false">IF(I13469&gt;=Summary!$B$7,"Fast",IF(I13469&lt;Summary!$B$8,"Slow","Medium"))</f>
        <v>Fast</v>
      </c>
      <c r="S13469" s="15" t="n">
        <f aca="false">IF(M13469&gt;Summary!$B$5,1,0)</f>
        <v>0</v>
      </c>
      <c r="T13469" s="16" t="n">
        <f aca="false">IF(Q13469="Overstocked",(G13469-Summary!$B$6*H13469)*J13469,0)</f>
        <v>0</v>
      </c>
    </row>
    <row r="13470" customFormat="false" ht="15" hidden="false" customHeight="false" outlineLevel="0" collapsed="false">
      <c r="A13470" s="0" t="s">
        <v>13568</v>
      </c>
      <c r="B13470" s="0" t="s">
        <v>84</v>
      </c>
      <c r="C13470" s="0" t="s">
        <v>85</v>
      </c>
      <c r="D13470" s="0" t="s">
        <v>86</v>
      </c>
      <c r="E13470" s="14" t="n">
        <v>45623</v>
      </c>
      <c r="F13470" s="14" t="n">
        <v>45633</v>
      </c>
      <c r="G13470" s="0" t="n">
        <v>499</v>
      </c>
      <c r="H13470" s="0" t="n">
        <v>55</v>
      </c>
      <c r="I13470" s="0" t="n">
        <v>30</v>
      </c>
      <c r="J13470" s="0" t="n">
        <v>292</v>
      </c>
      <c r="K13470" s="0" t="n">
        <v>699</v>
      </c>
      <c r="L13470" s="15" t="s">
        <v>97</v>
      </c>
      <c r="M13470" s="0" t="n">
        <v>10</v>
      </c>
      <c r="N13470" s="16" t="n">
        <f aca="false">I13470*K13470</f>
        <v>20970</v>
      </c>
      <c r="O13470" s="16" t="n">
        <f aca="false">I13470*(K13470-J13470)</f>
        <v>12210</v>
      </c>
      <c r="P13470" s="15" t="n">
        <f aca="false">K13470-J13470</f>
        <v>407</v>
      </c>
      <c r="Q13470" s="0" t="str">
        <f aca="false">IF(G13470=0,"Out of stock",IF(G13470&lt;H13470,"Understocked",IF(G13470&gt;Summary!$B$6*H13470,"Overstocked","Healthy")))</f>
        <v>Overstocked</v>
      </c>
      <c r="R13470" s="0" t="str">
        <f aca="false">IF(I13470&gt;=Summary!$B$7,"Fast",IF(I13470&lt;Summary!$B$8,"Slow","Medium"))</f>
        <v>Slow</v>
      </c>
      <c r="S13470" s="15" t="n">
        <f aca="false">IF(M13470&gt;Summary!$B$5,1,0)</f>
        <v>1</v>
      </c>
      <c r="T13470" s="16" t="n">
        <f aca="false">IF(Q13470="Overstocked",(G13470-Summary!$B$6*H13470)*J13470,0)</f>
        <v>81468</v>
      </c>
    </row>
    <row r="13471" customFormat="false" ht="15" hidden="false" customHeight="false" outlineLevel="0" collapsed="false">
      <c r="A13471" s="0" t="s">
        <v>13569</v>
      </c>
      <c r="B13471" s="0" t="s">
        <v>77</v>
      </c>
      <c r="C13471" s="0" t="s">
        <v>104</v>
      </c>
      <c r="D13471" s="0" t="s">
        <v>92</v>
      </c>
      <c r="E13471" s="14" t="n">
        <v>45249</v>
      </c>
      <c r="F13471" s="14" t="n">
        <v>45254</v>
      </c>
      <c r="G13471" s="0" t="n">
        <v>142</v>
      </c>
      <c r="H13471" s="0" t="n">
        <v>88</v>
      </c>
      <c r="I13471" s="0" t="n">
        <v>195</v>
      </c>
      <c r="J13471" s="0" t="n">
        <v>856</v>
      </c>
      <c r="K13471" s="0" t="n">
        <v>980</v>
      </c>
      <c r="L13471" s="15" t="s">
        <v>82</v>
      </c>
      <c r="M13471" s="0" t="n">
        <v>5</v>
      </c>
      <c r="N13471" s="16" t="n">
        <f aca="false">I13471*K13471</f>
        <v>191100</v>
      </c>
      <c r="O13471" s="16" t="n">
        <f aca="false">I13471*(K13471-J13471)</f>
        <v>24180</v>
      </c>
      <c r="P13471" s="15" t="n">
        <f aca="false">K13471-J13471</f>
        <v>124</v>
      </c>
      <c r="Q13471" s="0" t="str">
        <f aca="false">IF(G13471=0,"Out of stock",IF(G13471&lt;H13471,"Understocked",IF(G13471&gt;Summary!$B$6*H13471,"Overstocked","Healthy")))</f>
        <v>Healthy</v>
      </c>
      <c r="R13471" s="0" t="str">
        <f aca="false">IF(I13471&gt;=Summary!$B$7,"Fast",IF(I13471&lt;Summary!$B$8,"Slow","Medium"))</f>
        <v>Medium</v>
      </c>
      <c r="S13471" s="15" t="n">
        <f aca="false">IF(M13471&gt;Summary!$B$5,1,0)</f>
        <v>0</v>
      </c>
      <c r="T13471" s="16" t="n">
        <f aca="false">IF(Q13471="Overstocked",(G13471-Summary!$B$6*H13471)*J13471,0)</f>
        <v>0</v>
      </c>
    </row>
    <row r="13472" customFormat="false" ht="15" hidden="false" customHeight="false" outlineLevel="0" collapsed="false">
      <c r="A13472" s="0" t="s">
        <v>13570</v>
      </c>
      <c r="B13472" s="0" t="s">
        <v>101</v>
      </c>
      <c r="C13472" s="0" t="s">
        <v>104</v>
      </c>
      <c r="D13472" s="0" t="s">
        <v>92</v>
      </c>
      <c r="E13472" s="14" t="n">
        <v>45056</v>
      </c>
      <c r="F13472" s="14" t="n">
        <v>45059</v>
      </c>
      <c r="G13472" s="0" t="n">
        <v>182</v>
      </c>
      <c r="H13472" s="0" t="n">
        <v>79</v>
      </c>
      <c r="I13472" s="0" t="n">
        <v>186</v>
      </c>
      <c r="J13472" s="0" t="n">
        <v>1834</v>
      </c>
      <c r="K13472" s="0" t="n">
        <v>1946</v>
      </c>
      <c r="L13472" s="15" t="s">
        <v>87</v>
      </c>
      <c r="M13472" s="0" t="n">
        <v>3</v>
      </c>
      <c r="N13472" s="16" t="n">
        <f aca="false">I13472*K13472</f>
        <v>361956</v>
      </c>
      <c r="O13472" s="16" t="n">
        <f aca="false">I13472*(K13472-J13472)</f>
        <v>20832</v>
      </c>
      <c r="P13472" s="15" t="n">
        <f aca="false">K13472-J13472</f>
        <v>112</v>
      </c>
      <c r="Q13472" s="0" t="str">
        <f aca="false">IF(G13472=0,"Out of stock",IF(G13472&lt;H13472,"Understocked",IF(G13472&gt;Summary!$B$6*H13472,"Overstocked","Healthy")))</f>
        <v>Healthy</v>
      </c>
      <c r="R13472" s="0" t="str">
        <f aca="false">IF(I13472&gt;=Summary!$B$7,"Fast",IF(I13472&lt;Summary!$B$8,"Slow","Medium"))</f>
        <v>Medium</v>
      </c>
      <c r="S13472" s="15" t="n">
        <f aca="false">IF(M13472&gt;Summary!$B$5,1,0)</f>
        <v>0</v>
      </c>
      <c r="T13472" s="16" t="n">
        <f aca="false">IF(Q13472="Overstocked",(G13472-Summary!$B$6*H13472)*J13472,0)</f>
        <v>0</v>
      </c>
    </row>
    <row r="13473" customFormat="false" ht="15" hidden="false" customHeight="false" outlineLevel="0" collapsed="false">
      <c r="A13473" s="0" t="s">
        <v>13571</v>
      </c>
      <c r="B13473" s="0" t="s">
        <v>84</v>
      </c>
      <c r="C13473" s="0" t="s">
        <v>96</v>
      </c>
      <c r="D13473" s="0" t="s">
        <v>79</v>
      </c>
      <c r="E13473" s="14" t="n">
        <v>45184</v>
      </c>
      <c r="F13473" s="14" t="n">
        <v>45194</v>
      </c>
      <c r="G13473" s="0" t="n">
        <v>1</v>
      </c>
      <c r="H13473" s="0" t="n">
        <v>70</v>
      </c>
      <c r="I13473" s="0" t="n">
        <v>41</v>
      </c>
      <c r="J13473" s="0" t="n">
        <v>1216</v>
      </c>
      <c r="K13473" s="0" t="n">
        <v>1685</v>
      </c>
      <c r="L13473" s="15" t="s">
        <v>93</v>
      </c>
      <c r="M13473" s="0" t="n">
        <v>10</v>
      </c>
      <c r="N13473" s="16" t="n">
        <f aca="false">I13473*K13473</f>
        <v>69085</v>
      </c>
      <c r="O13473" s="16" t="n">
        <f aca="false">I13473*(K13473-J13473)</f>
        <v>19229</v>
      </c>
      <c r="P13473" s="15" t="n">
        <f aca="false">K13473-J13473</f>
        <v>469</v>
      </c>
      <c r="Q13473" s="0" t="str">
        <f aca="false">IF(G13473=0,"Out of stock",IF(G13473&lt;H13473,"Understocked",IF(G13473&gt;Summary!$B$6*H13473,"Overstocked","Healthy")))</f>
        <v>Understocked</v>
      </c>
      <c r="R13473" s="0" t="str">
        <f aca="false">IF(I13473&gt;=Summary!$B$7,"Fast",IF(I13473&lt;Summary!$B$8,"Slow","Medium"))</f>
        <v>Slow</v>
      </c>
      <c r="S13473" s="15" t="n">
        <f aca="false">IF(M13473&gt;Summary!$B$5,1,0)</f>
        <v>1</v>
      </c>
      <c r="T13473" s="16" t="n">
        <f aca="false">IF(Q13473="Overstocked",(G13473-Summary!$B$6*H13473)*J13473,0)</f>
        <v>0</v>
      </c>
    </row>
    <row r="13474" customFormat="false" ht="15" hidden="false" customHeight="false" outlineLevel="0" collapsed="false">
      <c r="A13474" s="0" t="s">
        <v>13572</v>
      </c>
      <c r="B13474" s="0" t="s">
        <v>89</v>
      </c>
      <c r="C13474" s="0" t="s">
        <v>85</v>
      </c>
      <c r="D13474" s="0" t="s">
        <v>79</v>
      </c>
      <c r="E13474" s="14" t="n">
        <v>45279</v>
      </c>
      <c r="F13474" s="14" t="n">
        <v>45288</v>
      </c>
      <c r="G13474" s="0" t="n">
        <v>213</v>
      </c>
      <c r="H13474" s="0" t="n">
        <v>123</v>
      </c>
      <c r="I13474" s="0" t="n">
        <v>66</v>
      </c>
      <c r="J13474" s="0" t="n">
        <v>1050</v>
      </c>
      <c r="K13474" s="0" t="n">
        <v>1172</v>
      </c>
      <c r="L13474" s="15" t="s">
        <v>93</v>
      </c>
      <c r="M13474" s="0" t="n">
        <v>9</v>
      </c>
      <c r="N13474" s="16" t="n">
        <f aca="false">I13474*K13474</f>
        <v>77352</v>
      </c>
      <c r="O13474" s="16" t="n">
        <f aca="false">I13474*(K13474-J13474)</f>
        <v>8052</v>
      </c>
      <c r="P13474" s="15" t="n">
        <f aca="false">K13474-J13474</f>
        <v>122</v>
      </c>
      <c r="Q13474" s="0" t="str">
        <f aca="false">IF(G13474=0,"Out of stock",IF(G13474&lt;H13474,"Understocked",IF(G13474&gt;Summary!$B$6*H13474,"Overstocked","Healthy")))</f>
        <v>Healthy</v>
      </c>
      <c r="R13474" s="0" t="str">
        <f aca="false">IF(I13474&gt;=Summary!$B$7,"Fast",IF(I13474&lt;Summary!$B$8,"Slow","Medium"))</f>
        <v>Slow</v>
      </c>
      <c r="S13474" s="15" t="n">
        <f aca="false">IF(M13474&gt;Summary!$B$5,1,0)</f>
        <v>1</v>
      </c>
      <c r="T13474" s="16" t="n">
        <f aca="false">IF(Q13474="Overstocked",(G13474-Summary!$B$6*H13474)*J13474,0)</f>
        <v>0</v>
      </c>
    </row>
    <row r="13475" customFormat="false" ht="15" hidden="false" customHeight="false" outlineLevel="0" collapsed="false">
      <c r="A13475" s="0" t="s">
        <v>13573</v>
      </c>
      <c r="B13475" s="0" t="s">
        <v>95</v>
      </c>
      <c r="C13475" s="0" t="s">
        <v>96</v>
      </c>
      <c r="D13475" s="0" t="s">
        <v>86</v>
      </c>
      <c r="E13475" s="14" t="n">
        <v>45408</v>
      </c>
      <c r="F13475" s="14" t="n">
        <v>45412</v>
      </c>
      <c r="G13475" s="0" t="n">
        <v>304</v>
      </c>
      <c r="H13475" s="0" t="n">
        <v>92</v>
      </c>
      <c r="I13475" s="0" t="n">
        <v>142</v>
      </c>
      <c r="J13475" s="0" t="n">
        <v>1780</v>
      </c>
      <c r="K13475" s="0" t="n">
        <v>2047</v>
      </c>
      <c r="L13475" s="15" t="s">
        <v>87</v>
      </c>
      <c r="M13475" s="0" t="n">
        <v>4</v>
      </c>
      <c r="N13475" s="16" t="n">
        <f aca="false">I13475*K13475</f>
        <v>290674</v>
      </c>
      <c r="O13475" s="16" t="n">
        <f aca="false">I13475*(K13475-J13475)</f>
        <v>37914</v>
      </c>
      <c r="P13475" s="15" t="n">
        <f aca="false">K13475-J13475</f>
        <v>267</v>
      </c>
      <c r="Q13475" s="0" t="str">
        <f aca="false">IF(G13475=0,"Out of stock",IF(G13475&lt;H13475,"Understocked",IF(G13475&gt;Summary!$B$6*H13475,"Overstocked","Healthy")))</f>
        <v>Healthy</v>
      </c>
      <c r="R13475" s="0" t="str">
        <f aca="false">IF(I13475&gt;=Summary!$B$7,"Fast",IF(I13475&lt;Summary!$B$8,"Slow","Medium"))</f>
        <v>Medium</v>
      </c>
      <c r="S13475" s="15" t="n">
        <f aca="false">IF(M13475&gt;Summary!$B$5,1,0)</f>
        <v>0</v>
      </c>
      <c r="T13475" s="16" t="n">
        <f aca="false">IF(Q13475="Overstocked",(G13475-Summary!$B$6*H13475)*J13475,0)</f>
        <v>0</v>
      </c>
    </row>
    <row r="13476" customFormat="false" ht="15" hidden="false" customHeight="false" outlineLevel="0" collapsed="false">
      <c r="A13476" s="0" t="s">
        <v>13574</v>
      </c>
      <c r="B13476" s="0" t="s">
        <v>95</v>
      </c>
      <c r="C13476" s="0" t="s">
        <v>96</v>
      </c>
      <c r="D13476" s="0" t="s">
        <v>79</v>
      </c>
      <c r="E13476" s="14" t="n">
        <v>45310</v>
      </c>
      <c r="F13476" s="14" t="n">
        <v>45319</v>
      </c>
      <c r="G13476" s="0" t="n">
        <v>3</v>
      </c>
      <c r="H13476" s="0" t="n">
        <v>135</v>
      </c>
      <c r="I13476" s="0" t="n">
        <v>163</v>
      </c>
      <c r="J13476" s="0" t="n">
        <v>577</v>
      </c>
      <c r="K13476" s="0" t="n">
        <v>725</v>
      </c>
      <c r="L13476" s="15" t="s">
        <v>97</v>
      </c>
      <c r="M13476" s="0" t="n">
        <v>9</v>
      </c>
      <c r="N13476" s="16" t="n">
        <f aca="false">I13476*K13476</f>
        <v>118175</v>
      </c>
      <c r="O13476" s="16" t="n">
        <f aca="false">I13476*(K13476-J13476)</f>
        <v>24124</v>
      </c>
      <c r="P13476" s="15" t="n">
        <f aca="false">K13476-J13476</f>
        <v>148</v>
      </c>
      <c r="Q13476" s="0" t="str">
        <f aca="false">IF(G13476=0,"Out of stock",IF(G13476&lt;H13476,"Understocked",IF(G13476&gt;Summary!$B$6*H13476,"Overstocked","Healthy")))</f>
        <v>Understocked</v>
      </c>
      <c r="R13476" s="0" t="str">
        <f aca="false">IF(I13476&gt;=Summary!$B$7,"Fast",IF(I13476&lt;Summary!$B$8,"Slow","Medium"))</f>
        <v>Medium</v>
      </c>
      <c r="S13476" s="15" t="n">
        <f aca="false">IF(M13476&gt;Summary!$B$5,1,0)</f>
        <v>1</v>
      </c>
      <c r="T13476" s="16" t="n">
        <f aca="false">IF(Q13476="Overstocked",(G13476-Summary!$B$6*H13476)*J13476,0)</f>
        <v>0</v>
      </c>
    </row>
    <row r="13477" customFormat="false" ht="15" hidden="false" customHeight="false" outlineLevel="0" collapsed="false">
      <c r="A13477" s="0" t="s">
        <v>13575</v>
      </c>
      <c r="B13477" s="0" t="s">
        <v>115</v>
      </c>
      <c r="C13477" s="0" t="s">
        <v>85</v>
      </c>
      <c r="D13477" s="0" t="s">
        <v>90</v>
      </c>
      <c r="E13477" s="14" t="n">
        <v>45206</v>
      </c>
      <c r="F13477" s="14" t="n">
        <v>45213</v>
      </c>
      <c r="G13477" s="0" t="n">
        <v>393</v>
      </c>
      <c r="H13477" s="0" t="n">
        <v>126</v>
      </c>
      <c r="I13477" s="0" t="n">
        <v>90</v>
      </c>
      <c r="J13477" s="0" t="n">
        <v>1689</v>
      </c>
      <c r="K13477" s="0" t="n">
        <v>2096</v>
      </c>
      <c r="L13477" s="15" t="s">
        <v>80</v>
      </c>
      <c r="M13477" s="0" t="n">
        <v>7</v>
      </c>
      <c r="N13477" s="16" t="n">
        <f aca="false">I13477*K13477</f>
        <v>188640</v>
      </c>
      <c r="O13477" s="16" t="n">
        <f aca="false">I13477*(K13477-J13477)</f>
        <v>36630</v>
      </c>
      <c r="P13477" s="15" t="n">
        <f aca="false">K13477-J13477</f>
        <v>407</v>
      </c>
      <c r="Q13477" s="0" t="str">
        <f aca="false">IF(G13477=0,"Out of stock",IF(G13477&lt;H13477,"Understocked",IF(G13477&gt;Summary!$B$6*H13477,"Overstocked","Healthy")))</f>
        <v>Healthy</v>
      </c>
      <c r="R13477" s="0" t="str">
        <f aca="false">IF(I13477&gt;=Summary!$B$7,"Fast",IF(I13477&lt;Summary!$B$8,"Slow","Medium"))</f>
        <v>Slow</v>
      </c>
      <c r="S13477" s="15" t="n">
        <f aca="false">IF(M13477&gt;Summary!$B$5,1,0)</f>
        <v>0</v>
      </c>
      <c r="T13477" s="16" t="n">
        <f aca="false">IF(Q13477="Overstocked",(G13477-Summary!$B$6*H13477)*J13477,0)</f>
        <v>0</v>
      </c>
    </row>
    <row r="13478" customFormat="false" ht="15" hidden="false" customHeight="false" outlineLevel="0" collapsed="false">
      <c r="A13478" s="0" t="s">
        <v>13576</v>
      </c>
      <c r="B13478" s="0" t="s">
        <v>89</v>
      </c>
      <c r="C13478" s="0" t="s">
        <v>104</v>
      </c>
      <c r="D13478" s="0" t="s">
        <v>92</v>
      </c>
      <c r="E13478" s="14" t="n">
        <v>44972</v>
      </c>
      <c r="F13478" s="14" t="n">
        <v>44976</v>
      </c>
      <c r="G13478" s="0" t="n">
        <v>491</v>
      </c>
      <c r="H13478" s="0" t="n">
        <v>130</v>
      </c>
      <c r="I13478" s="0" t="n">
        <v>22</v>
      </c>
      <c r="J13478" s="0" t="n">
        <v>1002</v>
      </c>
      <c r="K13478" s="0" t="n">
        <v>1180</v>
      </c>
      <c r="L13478" s="15" t="s">
        <v>82</v>
      </c>
      <c r="M13478" s="0" t="n">
        <v>4</v>
      </c>
      <c r="N13478" s="16" t="n">
        <f aca="false">I13478*K13478</f>
        <v>25960</v>
      </c>
      <c r="O13478" s="16" t="n">
        <f aca="false">I13478*(K13478-J13478)</f>
        <v>3916</v>
      </c>
      <c r="P13478" s="15" t="n">
        <f aca="false">K13478-J13478</f>
        <v>178</v>
      </c>
      <c r="Q13478" s="0" t="str">
        <f aca="false">IF(G13478=0,"Out of stock",IF(G13478&lt;H13478,"Understocked",IF(G13478&gt;Summary!$B$6*H13478,"Overstocked","Healthy")))</f>
        <v>Healthy</v>
      </c>
      <c r="R13478" s="0" t="str">
        <f aca="false">IF(I13478&gt;=Summary!$B$7,"Fast",IF(I13478&lt;Summary!$B$8,"Slow","Medium"))</f>
        <v>Slow</v>
      </c>
      <c r="S13478" s="15" t="n">
        <f aca="false">IF(M13478&gt;Summary!$B$5,1,0)</f>
        <v>0</v>
      </c>
      <c r="T13478" s="16" t="n">
        <f aca="false">IF(Q13478="Overstocked",(G13478-Summary!$B$6*H13478)*J13478,0)</f>
        <v>0</v>
      </c>
    </row>
    <row r="13479" customFormat="false" ht="15" hidden="false" customHeight="false" outlineLevel="0" collapsed="false">
      <c r="A13479" s="0" t="s">
        <v>13577</v>
      </c>
      <c r="B13479" s="0" t="s">
        <v>77</v>
      </c>
      <c r="C13479" s="0" t="s">
        <v>85</v>
      </c>
      <c r="D13479" s="0" t="s">
        <v>90</v>
      </c>
      <c r="E13479" s="14" t="n">
        <v>44946</v>
      </c>
      <c r="F13479" s="14" t="n">
        <v>44951</v>
      </c>
      <c r="G13479" s="0" t="n">
        <v>393</v>
      </c>
      <c r="H13479" s="0" t="n">
        <v>128</v>
      </c>
      <c r="I13479" s="0" t="n">
        <v>281</v>
      </c>
      <c r="J13479" s="0" t="n">
        <v>1359</v>
      </c>
      <c r="K13479" s="0" t="n">
        <v>1755</v>
      </c>
      <c r="L13479" s="15" t="s">
        <v>82</v>
      </c>
      <c r="M13479" s="0" t="n">
        <v>5</v>
      </c>
      <c r="N13479" s="16" t="n">
        <f aca="false">I13479*K13479</f>
        <v>493155</v>
      </c>
      <c r="O13479" s="16" t="n">
        <f aca="false">I13479*(K13479-J13479)</f>
        <v>111276</v>
      </c>
      <c r="P13479" s="15" t="n">
        <f aca="false">K13479-J13479</f>
        <v>396</v>
      </c>
      <c r="Q13479" s="0" t="str">
        <f aca="false">IF(G13479=0,"Out of stock",IF(G13479&lt;H13479,"Understocked",IF(G13479&gt;Summary!$B$6*H13479,"Overstocked","Healthy")))</f>
        <v>Healthy</v>
      </c>
      <c r="R13479" s="0" t="str">
        <f aca="false">IF(I13479&gt;=Summary!$B$7,"Fast",IF(I13479&lt;Summary!$B$8,"Slow","Medium"))</f>
        <v>Fast</v>
      </c>
      <c r="S13479" s="15" t="n">
        <f aca="false">IF(M13479&gt;Summary!$B$5,1,0)</f>
        <v>0</v>
      </c>
      <c r="T13479" s="16" t="n">
        <f aca="false">IF(Q13479="Overstocked",(G13479-Summary!$B$6*H13479)*J13479,0)</f>
        <v>0</v>
      </c>
    </row>
    <row r="13480" customFormat="false" ht="15" hidden="false" customHeight="false" outlineLevel="0" collapsed="false">
      <c r="A13480" s="0" t="s">
        <v>13578</v>
      </c>
      <c r="B13480" s="0" t="s">
        <v>95</v>
      </c>
      <c r="C13480" s="0" t="s">
        <v>96</v>
      </c>
      <c r="D13480" s="0" t="s">
        <v>79</v>
      </c>
      <c r="E13480" s="14" t="n">
        <v>45467</v>
      </c>
      <c r="F13480" s="14" t="n">
        <v>45475</v>
      </c>
      <c r="G13480" s="0" t="n">
        <v>395</v>
      </c>
      <c r="H13480" s="0" t="n">
        <v>86</v>
      </c>
      <c r="I13480" s="0" t="n">
        <v>110</v>
      </c>
      <c r="J13480" s="0" t="n">
        <v>1880</v>
      </c>
      <c r="K13480" s="0" t="n">
        <v>2146</v>
      </c>
      <c r="L13480" s="15" t="s">
        <v>82</v>
      </c>
      <c r="M13480" s="0" t="n">
        <v>8</v>
      </c>
      <c r="N13480" s="16" t="n">
        <f aca="false">I13480*K13480</f>
        <v>236060</v>
      </c>
      <c r="O13480" s="16" t="n">
        <f aca="false">I13480*(K13480-J13480)</f>
        <v>29260</v>
      </c>
      <c r="P13480" s="15" t="n">
        <f aca="false">K13480-J13480</f>
        <v>266</v>
      </c>
      <c r="Q13480" s="0" t="str">
        <f aca="false">IF(G13480=0,"Out of stock",IF(G13480&lt;H13480,"Understocked",IF(G13480&gt;Summary!$B$6*H13480,"Overstocked","Healthy")))</f>
        <v>Overstocked</v>
      </c>
      <c r="R13480" s="0" t="str">
        <f aca="false">IF(I13480&gt;=Summary!$B$7,"Fast",IF(I13480&lt;Summary!$B$8,"Slow","Medium"))</f>
        <v>Medium</v>
      </c>
      <c r="S13480" s="15" t="n">
        <f aca="false">IF(M13480&gt;Summary!$B$5,1,0)</f>
        <v>1</v>
      </c>
      <c r="T13480" s="16" t="n">
        <f aca="false">IF(Q13480="Overstocked",(G13480-Summary!$B$6*H13480)*J13480,0)</f>
        <v>95880</v>
      </c>
    </row>
    <row r="13481" customFormat="false" ht="15" hidden="false" customHeight="false" outlineLevel="0" collapsed="false">
      <c r="A13481" s="0" t="s">
        <v>13579</v>
      </c>
      <c r="B13481" s="0" t="s">
        <v>111</v>
      </c>
      <c r="C13481" s="0" t="s">
        <v>104</v>
      </c>
      <c r="D13481" s="0" t="s">
        <v>102</v>
      </c>
      <c r="E13481" s="14" t="n">
        <v>45233</v>
      </c>
      <c r="F13481" s="14" t="n">
        <v>45240</v>
      </c>
      <c r="G13481" s="0" t="n">
        <v>450</v>
      </c>
      <c r="H13481" s="0" t="n">
        <v>94</v>
      </c>
      <c r="I13481" s="0" t="n">
        <v>73</v>
      </c>
      <c r="J13481" s="0" t="n">
        <v>381</v>
      </c>
      <c r="K13481" s="0" t="n">
        <v>605</v>
      </c>
      <c r="L13481" s="15" t="s">
        <v>87</v>
      </c>
      <c r="M13481" s="0" t="n">
        <v>7</v>
      </c>
      <c r="N13481" s="16" t="n">
        <f aca="false">I13481*K13481</f>
        <v>44165</v>
      </c>
      <c r="O13481" s="16" t="n">
        <f aca="false">I13481*(K13481-J13481)</f>
        <v>16352</v>
      </c>
      <c r="P13481" s="15" t="n">
        <f aca="false">K13481-J13481</f>
        <v>224</v>
      </c>
      <c r="Q13481" s="0" t="str">
        <f aca="false">IF(G13481=0,"Out of stock",IF(G13481&lt;H13481,"Understocked",IF(G13481&gt;Summary!$B$6*H13481,"Overstocked","Healthy")))</f>
        <v>Overstocked</v>
      </c>
      <c r="R13481" s="0" t="str">
        <f aca="false">IF(I13481&gt;=Summary!$B$7,"Fast",IF(I13481&lt;Summary!$B$8,"Slow","Medium"))</f>
        <v>Slow</v>
      </c>
      <c r="S13481" s="15" t="n">
        <f aca="false">IF(M13481&gt;Summary!$B$5,1,0)</f>
        <v>0</v>
      </c>
      <c r="T13481" s="16" t="n">
        <f aca="false">IF(Q13481="Overstocked",(G13481-Summary!$B$6*H13481)*J13481,0)</f>
        <v>28194</v>
      </c>
    </row>
    <row r="13482" customFormat="false" ht="15" hidden="false" customHeight="false" outlineLevel="0" collapsed="false">
      <c r="A13482" s="0" t="s">
        <v>13580</v>
      </c>
      <c r="B13482" s="0" t="s">
        <v>101</v>
      </c>
      <c r="C13482" s="0" t="s">
        <v>96</v>
      </c>
      <c r="D13482" s="0" t="s">
        <v>90</v>
      </c>
      <c r="E13482" s="14" t="n">
        <v>45058</v>
      </c>
      <c r="F13482" s="14" t="n">
        <v>45067</v>
      </c>
      <c r="G13482" s="0" t="n">
        <v>103</v>
      </c>
      <c r="H13482" s="0" t="n">
        <v>66</v>
      </c>
      <c r="I13482" s="0" t="n">
        <v>54</v>
      </c>
      <c r="J13482" s="0" t="n">
        <v>1308</v>
      </c>
      <c r="K13482" s="0" t="n">
        <v>1485</v>
      </c>
      <c r="L13482" s="15" t="s">
        <v>93</v>
      </c>
      <c r="M13482" s="0" t="n">
        <v>9</v>
      </c>
      <c r="N13482" s="16" t="n">
        <f aca="false">I13482*K13482</f>
        <v>80190</v>
      </c>
      <c r="O13482" s="16" t="n">
        <f aca="false">I13482*(K13482-J13482)</f>
        <v>9558</v>
      </c>
      <c r="P13482" s="15" t="n">
        <f aca="false">K13482-J13482</f>
        <v>177</v>
      </c>
      <c r="Q13482" s="0" t="str">
        <f aca="false">IF(G13482=0,"Out of stock",IF(G13482&lt;H13482,"Understocked",IF(G13482&gt;Summary!$B$6*H13482,"Overstocked","Healthy")))</f>
        <v>Healthy</v>
      </c>
      <c r="R13482" s="0" t="str">
        <f aca="false">IF(I13482&gt;=Summary!$B$7,"Fast",IF(I13482&lt;Summary!$B$8,"Slow","Medium"))</f>
        <v>Slow</v>
      </c>
      <c r="S13482" s="15" t="n">
        <f aca="false">IF(M13482&gt;Summary!$B$5,1,0)</f>
        <v>1</v>
      </c>
      <c r="T13482" s="16" t="n">
        <f aca="false">IF(Q13482="Overstocked",(G13482-Summary!$B$6*H13482)*J13482,0)</f>
        <v>0</v>
      </c>
    </row>
    <row r="13483" customFormat="false" ht="15" hidden="false" customHeight="false" outlineLevel="0" collapsed="false">
      <c r="A13483" s="0" t="s">
        <v>13581</v>
      </c>
      <c r="B13483" s="0" t="s">
        <v>113</v>
      </c>
      <c r="C13483" s="0" t="s">
        <v>85</v>
      </c>
      <c r="D13483" s="0" t="s">
        <v>79</v>
      </c>
      <c r="E13483" s="14" t="n">
        <v>45307</v>
      </c>
      <c r="F13483" s="14" t="n">
        <v>45317</v>
      </c>
      <c r="G13483" s="0" t="n">
        <v>155</v>
      </c>
      <c r="H13483" s="0" t="n">
        <v>71</v>
      </c>
      <c r="I13483" s="0" t="n">
        <v>160</v>
      </c>
      <c r="J13483" s="0" t="n">
        <v>628</v>
      </c>
      <c r="K13483" s="0" t="n">
        <v>904</v>
      </c>
      <c r="L13483" s="15" t="s">
        <v>93</v>
      </c>
      <c r="M13483" s="0" t="n">
        <v>10</v>
      </c>
      <c r="N13483" s="16" t="n">
        <f aca="false">I13483*K13483</f>
        <v>144640</v>
      </c>
      <c r="O13483" s="16" t="n">
        <f aca="false">I13483*(K13483-J13483)</f>
        <v>44160</v>
      </c>
      <c r="P13483" s="15" t="n">
        <f aca="false">K13483-J13483</f>
        <v>276</v>
      </c>
      <c r="Q13483" s="0" t="str">
        <f aca="false">IF(G13483=0,"Out of stock",IF(G13483&lt;H13483,"Understocked",IF(G13483&gt;Summary!$B$6*H13483,"Overstocked","Healthy")))</f>
        <v>Healthy</v>
      </c>
      <c r="R13483" s="0" t="str">
        <f aca="false">IF(I13483&gt;=Summary!$B$7,"Fast",IF(I13483&lt;Summary!$B$8,"Slow","Medium"))</f>
        <v>Medium</v>
      </c>
      <c r="S13483" s="15" t="n">
        <f aca="false">IF(M13483&gt;Summary!$B$5,1,0)</f>
        <v>1</v>
      </c>
      <c r="T13483" s="16" t="n">
        <f aca="false">IF(Q13483="Overstocked",(G13483-Summary!$B$6*H13483)*J13483,0)</f>
        <v>0</v>
      </c>
    </row>
    <row r="13484" customFormat="false" ht="15" hidden="false" customHeight="false" outlineLevel="0" collapsed="false">
      <c r="A13484" s="0" t="s">
        <v>13582</v>
      </c>
      <c r="B13484" s="0" t="s">
        <v>111</v>
      </c>
      <c r="C13484" s="0" t="s">
        <v>85</v>
      </c>
      <c r="D13484" s="0" t="s">
        <v>79</v>
      </c>
      <c r="E13484" s="14" t="n">
        <v>45355</v>
      </c>
      <c r="F13484" s="14" t="n">
        <v>45361</v>
      </c>
      <c r="G13484" s="0" t="n">
        <v>110</v>
      </c>
      <c r="H13484" s="0" t="n">
        <v>109</v>
      </c>
      <c r="I13484" s="0" t="n">
        <v>116</v>
      </c>
      <c r="J13484" s="0" t="n">
        <v>608</v>
      </c>
      <c r="K13484" s="0" t="n">
        <v>700</v>
      </c>
      <c r="L13484" s="15" t="s">
        <v>93</v>
      </c>
      <c r="M13484" s="0" t="n">
        <v>6</v>
      </c>
      <c r="N13484" s="16" t="n">
        <f aca="false">I13484*K13484</f>
        <v>81200</v>
      </c>
      <c r="O13484" s="16" t="n">
        <f aca="false">I13484*(K13484-J13484)</f>
        <v>10672</v>
      </c>
      <c r="P13484" s="15" t="n">
        <f aca="false">K13484-J13484</f>
        <v>92</v>
      </c>
      <c r="Q13484" s="0" t="str">
        <f aca="false">IF(G13484=0,"Out of stock",IF(G13484&lt;H13484,"Understocked",IF(G13484&gt;Summary!$B$6*H13484,"Overstocked","Healthy")))</f>
        <v>Healthy</v>
      </c>
      <c r="R13484" s="0" t="str">
        <f aca="false">IF(I13484&gt;=Summary!$B$7,"Fast",IF(I13484&lt;Summary!$B$8,"Slow","Medium"))</f>
        <v>Medium</v>
      </c>
      <c r="S13484" s="15" t="n">
        <f aca="false">IF(M13484&gt;Summary!$B$5,1,0)</f>
        <v>0</v>
      </c>
      <c r="T13484" s="16" t="n">
        <f aca="false">IF(Q13484="Overstocked",(G13484-Summary!$B$6*H13484)*J13484,0)</f>
        <v>0</v>
      </c>
    </row>
    <row r="13485" customFormat="false" ht="15" hidden="false" customHeight="false" outlineLevel="0" collapsed="false">
      <c r="A13485" s="0" t="s">
        <v>13583</v>
      </c>
      <c r="B13485" s="0" t="s">
        <v>115</v>
      </c>
      <c r="C13485" s="0" t="s">
        <v>104</v>
      </c>
      <c r="D13485" s="0" t="s">
        <v>90</v>
      </c>
      <c r="E13485" s="14" t="n">
        <v>45024</v>
      </c>
      <c r="F13485" s="14" t="n">
        <v>45030</v>
      </c>
      <c r="G13485" s="0" t="n">
        <v>209</v>
      </c>
      <c r="H13485" s="0" t="n">
        <v>149</v>
      </c>
      <c r="I13485" s="0" t="n">
        <v>5</v>
      </c>
      <c r="J13485" s="0" t="n">
        <v>1699</v>
      </c>
      <c r="K13485" s="0" t="n">
        <v>1937</v>
      </c>
      <c r="L13485" s="15" t="s">
        <v>93</v>
      </c>
      <c r="M13485" s="0" t="n">
        <v>6</v>
      </c>
      <c r="N13485" s="16" t="n">
        <f aca="false">I13485*K13485</f>
        <v>9685</v>
      </c>
      <c r="O13485" s="16" t="n">
        <f aca="false">I13485*(K13485-J13485)</f>
        <v>1190</v>
      </c>
      <c r="P13485" s="15" t="n">
        <f aca="false">K13485-J13485</f>
        <v>238</v>
      </c>
      <c r="Q13485" s="0" t="str">
        <f aca="false">IF(G13485=0,"Out of stock",IF(G13485&lt;H13485,"Understocked",IF(G13485&gt;Summary!$B$6*H13485,"Overstocked","Healthy")))</f>
        <v>Healthy</v>
      </c>
      <c r="R13485" s="0" t="str">
        <f aca="false">IF(I13485&gt;=Summary!$B$7,"Fast",IF(I13485&lt;Summary!$B$8,"Slow","Medium"))</f>
        <v>Slow</v>
      </c>
      <c r="S13485" s="15" t="n">
        <f aca="false">IF(M13485&gt;Summary!$B$5,1,0)</f>
        <v>0</v>
      </c>
      <c r="T13485" s="16" t="n">
        <f aca="false">IF(Q13485="Overstocked",(G13485-Summary!$B$6*H13485)*J13485,0)</f>
        <v>0</v>
      </c>
    </row>
    <row r="13486" customFormat="false" ht="15" hidden="false" customHeight="false" outlineLevel="0" collapsed="false">
      <c r="A13486" s="0" t="s">
        <v>13584</v>
      </c>
      <c r="B13486" s="0" t="s">
        <v>111</v>
      </c>
      <c r="C13486" s="0" t="s">
        <v>104</v>
      </c>
      <c r="D13486" s="0" t="s">
        <v>92</v>
      </c>
      <c r="E13486" s="14" t="n">
        <v>45009</v>
      </c>
      <c r="F13486" s="14" t="n">
        <v>45018</v>
      </c>
      <c r="G13486" s="0" t="n">
        <v>167</v>
      </c>
      <c r="H13486" s="0" t="n">
        <v>125</v>
      </c>
      <c r="I13486" s="0" t="n">
        <v>138</v>
      </c>
      <c r="J13486" s="0" t="n">
        <v>393</v>
      </c>
      <c r="K13486" s="0" t="n">
        <v>826</v>
      </c>
      <c r="L13486" s="15" t="s">
        <v>82</v>
      </c>
      <c r="M13486" s="0" t="n">
        <v>9</v>
      </c>
      <c r="N13486" s="16" t="n">
        <f aca="false">I13486*K13486</f>
        <v>113988</v>
      </c>
      <c r="O13486" s="16" t="n">
        <f aca="false">I13486*(K13486-J13486)</f>
        <v>59754</v>
      </c>
      <c r="P13486" s="15" t="n">
        <f aca="false">K13486-J13486</f>
        <v>433</v>
      </c>
      <c r="Q13486" s="0" t="str">
        <f aca="false">IF(G13486=0,"Out of stock",IF(G13486&lt;H13486,"Understocked",IF(G13486&gt;Summary!$B$6*H13486,"Overstocked","Healthy")))</f>
        <v>Healthy</v>
      </c>
      <c r="R13486" s="0" t="str">
        <f aca="false">IF(I13486&gt;=Summary!$B$7,"Fast",IF(I13486&lt;Summary!$B$8,"Slow","Medium"))</f>
        <v>Medium</v>
      </c>
      <c r="S13486" s="15" t="n">
        <f aca="false">IF(M13486&gt;Summary!$B$5,1,0)</f>
        <v>1</v>
      </c>
      <c r="T13486" s="16" t="n">
        <f aca="false">IF(Q13486="Overstocked",(G13486-Summary!$B$6*H13486)*J13486,0)</f>
        <v>0</v>
      </c>
    </row>
    <row r="13487" customFormat="false" ht="15" hidden="false" customHeight="false" outlineLevel="0" collapsed="false">
      <c r="A13487" s="0" t="s">
        <v>13585</v>
      </c>
      <c r="B13487" s="0" t="s">
        <v>123</v>
      </c>
      <c r="C13487" s="0" t="s">
        <v>104</v>
      </c>
      <c r="D13487" s="0" t="s">
        <v>79</v>
      </c>
      <c r="E13487" s="14" t="n">
        <v>45291</v>
      </c>
      <c r="F13487" s="14" t="n">
        <v>45296</v>
      </c>
      <c r="G13487" s="0" t="n">
        <v>493</v>
      </c>
      <c r="H13487" s="0" t="n">
        <v>56</v>
      </c>
      <c r="I13487" s="0" t="n">
        <v>149</v>
      </c>
      <c r="J13487" s="0" t="n">
        <v>1914</v>
      </c>
      <c r="K13487" s="0" t="n">
        <v>2130</v>
      </c>
      <c r="L13487" s="15" t="s">
        <v>97</v>
      </c>
      <c r="M13487" s="0" t="n">
        <v>5</v>
      </c>
      <c r="N13487" s="16" t="n">
        <f aca="false">I13487*K13487</f>
        <v>317370</v>
      </c>
      <c r="O13487" s="16" t="n">
        <f aca="false">I13487*(K13487-J13487)</f>
        <v>32184</v>
      </c>
      <c r="P13487" s="15" t="n">
        <f aca="false">K13487-J13487</f>
        <v>216</v>
      </c>
      <c r="Q13487" s="0" t="str">
        <f aca="false">IF(G13487=0,"Out of stock",IF(G13487&lt;H13487,"Understocked",IF(G13487&gt;Summary!$B$6*H13487,"Overstocked","Healthy")))</f>
        <v>Overstocked</v>
      </c>
      <c r="R13487" s="0" t="str">
        <f aca="false">IF(I13487&gt;=Summary!$B$7,"Fast",IF(I13487&lt;Summary!$B$8,"Slow","Medium"))</f>
        <v>Medium</v>
      </c>
      <c r="S13487" s="15" t="n">
        <f aca="false">IF(M13487&gt;Summary!$B$5,1,0)</f>
        <v>0</v>
      </c>
      <c r="T13487" s="16" t="n">
        <f aca="false">IF(Q13487="Overstocked",(G13487-Summary!$B$6*H13487)*J13487,0)</f>
        <v>514866</v>
      </c>
    </row>
    <row r="13488" customFormat="false" ht="15" hidden="false" customHeight="false" outlineLevel="0" collapsed="false">
      <c r="A13488" s="0" t="s">
        <v>13586</v>
      </c>
      <c r="B13488" s="0" t="s">
        <v>113</v>
      </c>
      <c r="C13488" s="0" t="s">
        <v>78</v>
      </c>
      <c r="D13488" s="0" t="s">
        <v>90</v>
      </c>
      <c r="E13488" s="14" t="n">
        <v>45312</v>
      </c>
      <c r="F13488" s="14" t="n">
        <v>45318</v>
      </c>
      <c r="G13488" s="0" t="n">
        <v>121</v>
      </c>
      <c r="H13488" s="0" t="n">
        <v>76</v>
      </c>
      <c r="I13488" s="0" t="n">
        <v>294</v>
      </c>
      <c r="J13488" s="0" t="n">
        <v>1387</v>
      </c>
      <c r="K13488" s="0" t="n">
        <v>1675</v>
      </c>
      <c r="L13488" s="15" t="s">
        <v>82</v>
      </c>
      <c r="M13488" s="0" t="n">
        <v>6</v>
      </c>
      <c r="N13488" s="16" t="n">
        <f aca="false">I13488*K13488</f>
        <v>492450</v>
      </c>
      <c r="O13488" s="16" t="n">
        <f aca="false">I13488*(K13488-J13488)</f>
        <v>84672</v>
      </c>
      <c r="P13488" s="15" t="n">
        <f aca="false">K13488-J13488</f>
        <v>288</v>
      </c>
      <c r="Q13488" s="0" t="str">
        <f aca="false">IF(G13488=0,"Out of stock",IF(G13488&lt;H13488,"Understocked",IF(G13488&gt;Summary!$B$6*H13488,"Overstocked","Healthy")))</f>
        <v>Healthy</v>
      </c>
      <c r="R13488" s="0" t="str">
        <f aca="false">IF(I13488&gt;=Summary!$B$7,"Fast",IF(I13488&lt;Summary!$B$8,"Slow","Medium"))</f>
        <v>Fast</v>
      </c>
      <c r="S13488" s="15" t="n">
        <f aca="false">IF(M13488&gt;Summary!$B$5,1,0)</f>
        <v>0</v>
      </c>
      <c r="T13488" s="16" t="n">
        <f aca="false">IF(Q13488="Overstocked",(G13488-Summary!$B$6*H13488)*J13488,0)</f>
        <v>0</v>
      </c>
    </row>
    <row r="13489" customFormat="false" ht="15" hidden="false" customHeight="false" outlineLevel="0" collapsed="false">
      <c r="A13489" s="0" t="s">
        <v>13587</v>
      </c>
      <c r="B13489" s="0" t="s">
        <v>113</v>
      </c>
      <c r="C13489" s="0" t="s">
        <v>78</v>
      </c>
      <c r="D13489" s="0" t="s">
        <v>90</v>
      </c>
      <c r="E13489" s="14" t="n">
        <v>44931</v>
      </c>
      <c r="F13489" s="14" t="n">
        <v>44940</v>
      </c>
      <c r="G13489" s="0" t="n">
        <v>96</v>
      </c>
      <c r="H13489" s="0" t="n">
        <v>140</v>
      </c>
      <c r="I13489" s="0" t="n">
        <v>64</v>
      </c>
      <c r="J13489" s="0" t="n">
        <v>1626</v>
      </c>
      <c r="K13489" s="0" t="n">
        <v>2040</v>
      </c>
      <c r="L13489" s="15" t="s">
        <v>93</v>
      </c>
      <c r="M13489" s="0" t="n">
        <v>9</v>
      </c>
      <c r="N13489" s="16" t="n">
        <f aca="false">I13489*K13489</f>
        <v>130560</v>
      </c>
      <c r="O13489" s="16" t="n">
        <f aca="false">I13489*(K13489-J13489)</f>
        <v>26496</v>
      </c>
      <c r="P13489" s="15" t="n">
        <f aca="false">K13489-J13489</f>
        <v>414</v>
      </c>
      <c r="Q13489" s="0" t="str">
        <f aca="false">IF(G13489=0,"Out of stock",IF(G13489&lt;H13489,"Understocked",IF(G13489&gt;Summary!$B$6*H13489,"Overstocked","Healthy")))</f>
        <v>Understocked</v>
      </c>
      <c r="R13489" s="0" t="str">
        <f aca="false">IF(I13489&gt;=Summary!$B$7,"Fast",IF(I13489&lt;Summary!$B$8,"Slow","Medium"))</f>
        <v>Slow</v>
      </c>
      <c r="S13489" s="15" t="n">
        <f aca="false">IF(M13489&gt;Summary!$B$5,1,0)</f>
        <v>1</v>
      </c>
      <c r="T13489" s="16" t="n">
        <f aca="false">IF(Q13489="Overstocked",(G13489-Summary!$B$6*H13489)*J13489,0)</f>
        <v>0</v>
      </c>
    </row>
    <row r="13490" customFormat="false" ht="15" hidden="false" customHeight="false" outlineLevel="0" collapsed="false">
      <c r="A13490" s="0" t="s">
        <v>13588</v>
      </c>
      <c r="B13490" s="0" t="s">
        <v>123</v>
      </c>
      <c r="C13490" s="0" t="s">
        <v>78</v>
      </c>
      <c r="D13490" s="0" t="s">
        <v>86</v>
      </c>
      <c r="E13490" s="14" t="n">
        <v>45360</v>
      </c>
      <c r="F13490" s="14" t="n">
        <v>45369</v>
      </c>
      <c r="G13490" s="0" t="n">
        <v>309</v>
      </c>
      <c r="H13490" s="0" t="n">
        <v>149</v>
      </c>
      <c r="I13490" s="0" t="n">
        <v>158</v>
      </c>
      <c r="J13490" s="0" t="n">
        <v>719</v>
      </c>
      <c r="K13490" s="0" t="n">
        <v>1139</v>
      </c>
      <c r="L13490" s="15" t="s">
        <v>82</v>
      </c>
      <c r="M13490" s="0" t="n">
        <v>9</v>
      </c>
      <c r="N13490" s="16" t="n">
        <f aca="false">I13490*K13490</f>
        <v>179962</v>
      </c>
      <c r="O13490" s="16" t="n">
        <f aca="false">I13490*(K13490-J13490)</f>
        <v>66360</v>
      </c>
      <c r="P13490" s="15" t="n">
        <f aca="false">K13490-J13490</f>
        <v>420</v>
      </c>
      <c r="Q13490" s="0" t="str">
        <f aca="false">IF(G13490=0,"Out of stock",IF(G13490&lt;H13490,"Understocked",IF(G13490&gt;Summary!$B$6*H13490,"Overstocked","Healthy")))</f>
        <v>Healthy</v>
      </c>
      <c r="R13490" s="0" t="str">
        <f aca="false">IF(I13490&gt;=Summary!$B$7,"Fast",IF(I13490&lt;Summary!$B$8,"Slow","Medium"))</f>
        <v>Medium</v>
      </c>
      <c r="S13490" s="15" t="n">
        <f aca="false">IF(M13490&gt;Summary!$B$5,1,0)</f>
        <v>1</v>
      </c>
      <c r="T13490" s="16" t="n">
        <f aca="false">IF(Q13490="Overstocked",(G13490-Summary!$B$6*H13490)*J13490,0)</f>
        <v>0</v>
      </c>
    </row>
    <row r="13491" customFormat="false" ht="15" hidden="false" customHeight="false" outlineLevel="0" collapsed="false">
      <c r="A13491" s="0" t="s">
        <v>13589</v>
      </c>
      <c r="B13491" s="0" t="s">
        <v>111</v>
      </c>
      <c r="C13491" s="0" t="s">
        <v>78</v>
      </c>
      <c r="D13491" s="0" t="s">
        <v>90</v>
      </c>
      <c r="E13491" s="14" t="n">
        <v>45496</v>
      </c>
      <c r="F13491" s="14" t="n">
        <v>45498</v>
      </c>
      <c r="G13491" s="0" t="n">
        <v>113</v>
      </c>
      <c r="H13491" s="0" t="n">
        <v>54</v>
      </c>
      <c r="I13491" s="0" t="n">
        <v>90</v>
      </c>
      <c r="J13491" s="0" t="n">
        <v>1327</v>
      </c>
      <c r="K13491" s="0" t="n">
        <v>1776</v>
      </c>
      <c r="L13491" s="15" t="s">
        <v>87</v>
      </c>
      <c r="M13491" s="0" t="n">
        <v>2</v>
      </c>
      <c r="N13491" s="16" t="n">
        <f aca="false">I13491*K13491</f>
        <v>159840</v>
      </c>
      <c r="O13491" s="16" t="n">
        <f aca="false">I13491*(K13491-J13491)</f>
        <v>40410</v>
      </c>
      <c r="P13491" s="15" t="n">
        <f aca="false">K13491-J13491</f>
        <v>449</v>
      </c>
      <c r="Q13491" s="0" t="str">
        <f aca="false">IF(G13491=0,"Out of stock",IF(G13491&lt;H13491,"Understocked",IF(G13491&gt;Summary!$B$6*H13491,"Overstocked","Healthy")))</f>
        <v>Healthy</v>
      </c>
      <c r="R13491" s="0" t="str">
        <f aca="false">IF(I13491&gt;=Summary!$B$7,"Fast",IF(I13491&lt;Summary!$B$8,"Slow","Medium"))</f>
        <v>Slow</v>
      </c>
      <c r="S13491" s="15" t="n">
        <f aca="false">IF(M13491&gt;Summary!$B$5,1,0)</f>
        <v>0</v>
      </c>
      <c r="T13491" s="16" t="n">
        <f aca="false">IF(Q13491="Overstocked",(G13491-Summary!$B$6*H13491)*J13491,0)</f>
        <v>0</v>
      </c>
    </row>
    <row r="13492" customFormat="false" ht="15" hidden="false" customHeight="false" outlineLevel="0" collapsed="false">
      <c r="A13492" s="0" t="s">
        <v>13590</v>
      </c>
      <c r="B13492" s="0" t="s">
        <v>89</v>
      </c>
      <c r="C13492" s="0" t="s">
        <v>104</v>
      </c>
      <c r="D13492" s="0" t="s">
        <v>79</v>
      </c>
      <c r="E13492" s="14" t="n">
        <v>45123</v>
      </c>
      <c r="F13492" s="14" t="n">
        <v>45132</v>
      </c>
      <c r="G13492" s="0" t="n">
        <v>50</v>
      </c>
      <c r="H13492" s="0" t="n">
        <v>81</v>
      </c>
      <c r="I13492" s="0" t="n">
        <v>97</v>
      </c>
      <c r="J13492" s="0" t="n">
        <v>1308</v>
      </c>
      <c r="K13492" s="0" t="n">
        <v>1680</v>
      </c>
      <c r="L13492" s="15" t="s">
        <v>93</v>
      </c>
      <c r="M13492" s="0" t="n">
        <v>9</v>
      </c>
      <c r="N13492" s="16" t="n">
        <f aca="false">I13492*K13492</f>
        <v>162960</v>
      </c>
      <c r="O13492" s="16" t="n">
        <f aca="false">I13492*(K13492-J13492)</f>
        <v>36084</v>
      </c>
      <c r="P13492" s="15" t="n">
        <f aca="false">K13492-J13492</f>
        <v>372</v>
      </c>
      <c r="Q13492" s="0" t="str">
        <f aca="false">IF(G13492=0,"Out of stock",IF(G13492&lt;H13492,"Understocked",IF(G13492&gt;Summary!$B$6*H13492,"Overstocked","Healthy")))</f>
        <v>Understocked</v>
      </c>
      <c r="R13492" s="0" t="str">
        <f aca="false">IF(I13492&gt;=Summary!$B$7,"Fast",IF(I13492&lt;Summary!$B$8,"Slow","Medium"))</f>
        <v>Slow</v>
      </c>
      <c r="S13492" s="15" t="n">
        <f aca="false">IF(M13492&gt;Summary!$B$5,1,0)</f>
        <v>1</v>
      </c>
      <c r="T13492" s="16" t="n">
        <f aca="false">IF(Q13492="Overstocked",(G13492-Summary!$B$6*H13492)*J13492,0)</f>
        <v>0</v>
      </c>
    </row>
    <row r="13493" customFormat="false" ht="15" hidden="false" customHeight="false" outlineLevel="0" collapsed="false">
      <c r="A13493" s="0" t="s">
        <v>13591</v>
      </c>
      <c r="B13493" s="0" t="s">
        <v>95</v>
      </c>
      <c r="C13493" s="0" t="s">
        <v>96</v>
      </c>
      <c r="D13493" s="0" t="s">
        <v>79</v>
      </c>
      <c r="E13493" s="14" t="n">
        <v>45167</v>
      </c>
      <c r="F13493" s="14" t="n">
        <v>45168</v>
      </c>
      <c r="G13493" s="0" t="n">
        <v>216</v>
      </c>
      <c r="H13493" s="0" t="n">
        <v>65</v>
      </c>
      <c r="I13493" s="0" t="n">
        <v>91</v>
      </c>
      <c r="J13493" s="0" t="n">
        <v>375</v>
      </c>
      <c r="K13493" s="0" t="n">
        <v>795</v>
      </c>
      <c r="L13493" s="15" t="s">
        <v>97</v>
      </c>
      <c r="M13493" s="0" t="n">
        <v>1</v>
      </c>
      <c r="N13493" s="16" t="n">
        <f aca="false">I13493*K13493</f>
        <v>72345</v>
      </c>
      <c r="O13493" s="16" t="n">
        <f aca="false">I13493*(K13493-J13493)</f>
        <v>38220</v>
      </c>
      <c r="P13493" s="15" t="n">
        <f aca="false">K13493-J13493</f>
        <v>420</v>
      </c>
      <c r="Q13493" s="0" t="str">
        <f aca="false">IF(G13493=0,"Out of stock",IF(G13493&lt;H13493,"Understocked",IF(G13493&gt;Summary!$B$6*H13493,"Overstocked","Healthy")))</f>
        <v>Healthy</v>
      </c>
      <c r="R13493" s="0" t="str">
        <f aca="false">IF(I13493&gt;=Summary!$B$7,"Fast",IF(I13493&lt;Summary!$B$8,"Slow","Medium"))</f>
        <v>Slow</v>
      </c>
      <c r="S13493" s="15" t="n">
        <f aca="false">IF(M13493&gt;Summary!$B$5,1,0)</f>
        <v>0</v>
      </c>
      <c r="T13493" s="16" t="n">
        <f aca="false">IF(Q13493="Overstocked",(G13493-Summary!$B$6*H13493)*J13493,0)</f>
        <v>0</v>
      </c>
    </row>
    <row r="13494" customFormat="false" ht="15" hidden="false" customHeight="false" outlineLevel="0" collapsed="false">
      <c r="A13494" s="0" t="s">
        <v>13592</v>
      </c>
      <c r="B13494" s="0" t="s">
        <v>113</v>
      </c>
      <c r="C13494" s="0" t="s">
        <v>104</v>
      </c>
      <c r="D13494" s="0" t="s">
        <v>86</v>
      </c>
      <c r="E13494" s="14" t="n">
        <v>44934</v>
      </c>
      <c r="F13494" s="14" t="n">
        <v>44936</v>
      </c>
      <c r="G13494" s="0" t="n">
        <v>488</v>
      </c>
      <c r="H13494" s="0" t="n">
        <v>105</v>
      </c>
      <c r="I13494" s="0" t="n">
        <v>256</v>
      </c>
      <c r="J13494" s="0" t="n">
        <v>1952</v>
      </c>
      <c r="K13494" s="0" t="n">
        <v>2002</v>
      </c>
      <c r="L13494" s="15" t="s">
        <v>93</v>
      </c>
      <c r="M13494" s="0" t="n">
        <v>2</v>
      </c>
      <c r="N13494" s="16" t="n">
        <f aca="false">I13494*K13494</f>
        <v>512512</v>
      </c>
      <c r="O13494" s="16" t="n">
        <f aca="false">I13494*(K13494-J13494)</f>
        <v>12800</v>
      </c>
      <c r="P13494" s="15" t="n">
        <f aca="false">K13494-J13494</f>
        <v>50</v>
      </c>
      <c r="Q13494" s="0" t="str">
        <f aca="false">IF(G13494=0,"Out of stock",IF(G13494&lt;H13494,"Understocked",IF(G13494&gt;Summary!$B$6*H13494,"Overstocked","Healthy")))</f>
        <v>Overstocked</v>
      </c>
      <c r="R13494" s="0" t="str">
        <f aca="false">IF(I13494&gt;=Summary!$B$7,"Fast",IF(I13494&lt;Summary!$B$8,"Slow","Medium"))</f>
        <v>Fast</v>
      </c>
      <c r="S13494" s="15" t="n">
        <f aca="false">IF(M13494&gt;Summary!$B$5,1,0)</f>
        <v>0</v>
      </c>
      <c r="T13494" s="16" t="n">
        <f aca="false">IF(Q13494="Overstocked",(G13494-Summary!$B$6*H13494)*J13494,0)</f>
        <v>132736</v>
      </c>
    </row>
    <row r="13495" customFormat="false" ht="15" hidden="false" customHeight="false" outlineLevel="0" collapsed="false">
      <c r="A13495" s="0" t="s">
        <v>13593</v>
      </c>
      <c r="B13495" s="0" t="s">
        <v>101</v>
      </c>
      <c r="C13495" s="0" t="s">
        <v>104</v>
      </c>
      <c r="D13495" s="0" t="s">
        <v>92</v>
      </c>
      <c r="E13495" s="14" t="n">
        <v>44949</v>
      </c>
      <c r="F13495" s="14" t="n">
        <v>44951</v>
      </c>
      <c r="G13495" s="0" t="n">
        <v>6</v>
      </c>
      <c r="H13495" s="0" t="n">
        <v>125</v>
      </c>
      <c r="I13495" s="0" t="n">
        <v>17</v>
      </c>
      <c r="J13495" s="0" t="n">
        <v>210</v>
      </c>
      <c r="K13495" s="0" t="n">
        <v>656</v>
      </c>
      <c r="L13495" s="15" t="s">
        <v>82</v>
      </c>
      <c r="M13495" s="0" t="n">
        <v>2</v>
      </c>
      <c r="N13495" s="16" t="n">
        <f aca="false">I13495*K13495</f>
        <v>11152</v>
      </c>
      <c r="O13495" s="16" t="n">
        <f aca="false">I13495*(K13495-J13495)</f>
        <v>7582</v>
      </c>
      <c r="P13495" s="15" t="n">
        <f aca="false">K13495-J13495</f>
        <v>446</v>
      </c>
      <c r="Q13495" s="0" t="str">
        <f aca="false">IF(G13495=0,"Out of stock",IF(G13495&lt;H13495,"Understocked",IF(G13495&gt;Summary!$B$6*H13495,"Overstocked","Healthy")))</f>
        <v>Understocked</v>
      </c>
      <c r="R13495" s="0" t="str">
        <f aca="false">IF(I13495&gt;=Summary!$B$7,"Fast",IF(I13495&lt;Summary!$B$8,"Slow","Medium"))</f>
        <v>Slow</v>
      </c>
      <c r="S13495" s="15" t="n">
        <f aca="false">IF(M13495&gt;Summary!$B$5,1,0)</f>
        <v>0</v>
      </c>
      <c r="T13495" s="16" t="n">
        <f aca="false">IF(Q13495="Overstocked",(G13495-Summary!$B$6*H13495)*J13495,0)</f>
        <v>0</v>
      </c>
    </row>
    <row r="13496" customFormat="false" ht="15" hidden="false" customHeight="false" outlineLevel="0" collapsed="false">
      <c r="A13496" s="0" t="s">
        <v>13594</v>
      </c>
      <c r="B13496" s="0" t="s">
        <v>107</v>
      </c>
      <c r="C13496" s="0" t="s">
        <v>104</v>
      </c>
      <c r="D13496" s="0" t="s">
        <v>92</v>
      </c>
      <c r="E13496" s="14" t="n">
        <v>45326</v>
      </c>
      <c r="F13496" s="14" t="n">
        <v>45332</v>
      </c>
      <c r="G13496" s="0" t="n">
        <v>117</v>
      </c>
      <c r="H13496" s="0" t="n">
        <v>52</v>
      </c>
      <c r="I13496" s="0" t="n">
        <v>212</v>
      </c>
      <c r="J13496" s="0" t="n">
        <v>362</v>
      </c>
      <c r="K13496" s="0" t="n">
        <v>646</v>
      </c>
      <c r="L13496" s="15" t="s">
        <v>82</v>
      </c>
      <c r="M13496" s="0" t="n">
        <v>6</v>
      </c>
      <c r="N13496" s="16" t="n">
        <f aca="false">I13496*K13496</f>
        <v>136952</v>
      </c>
      <c r="O13496" s="16" t="n">
        <f aca="false">I13496*(K13496-J13496)</f>
        <v>60208</v>
      </c>
      <c r="P13496" s="15" t="n">
        <f aca="false">K13496-J13496</f>
        <v>284</v>
      </c>
      <c r="Q13496" s="0" t="str">
        <f aca="false">IF(G13496=0,"Out of stock",IF(G13496&lt;H13496,"Understocked",IF(G13496&gt;Summary!$B$6*H13496,"Overstocked","Healthy")))</f>
        <v>Healthy</v>
      </c>
      <c r="R13496" s="0" t="str">
        <f aca="false">IF(I13496&gt;=Summary!$B$7,"Fast",IF(I13496&lt;Summary!$B$8,"Slow","Medium"))</f>
        <v>Fast</v>
      </c>
      <c r="S13496" s="15" t="n">
        <f aca="false">IF(M13496&gt;Summary!$B$5,1,0)</f>
        <v>0</v>
      </c>
      <c r="T13496" s="16" t="n">
        <f aca="false">IF(Q13496="Overstocked",(G13496-Summary!$B$6*H13496)*J13496,0)</f>
        <v>0</v>
      </c>
    </row>
    <row r="13497" customFormat="false" ht="15" hidden="false" customHeight="false" outlineLevel="0" collapsed="false">
      <c r="A13497" s="0" t="s">
        <v>13595</v>
      </c>
      <c r="B13497" s="0" t="s">
        <v>111</v>
      </c>
      <c r="C13497" s="0" t="s">
        <v>104</v>
      </c>
      <c r="D13497" s="0" t="s">
        <v>86</v>
      </c>
      <c r="E13497" s="14" t="n">
        <v>45013</v>
      </c>
      <c r="F13497" s="14" t="n">
        <v>45020</v>
      </c>
      <c r="G13497" s="0" t="n">
        <v>152</v>
      </c>
      <c r="H13497" s="0" t="n">
        <v>105</v>
      </c>
      <c r="I13497" s="0" t="n">
        <v>190</v>
      </c>
      <c r="J13497" s="0" t="n">
        <v>334</v>
      </c>
      <c r="K13497" s="0" t="n">
        <v>661</v>
      </c>
      <c r="L13497" s="15" t="s">
        <v>93</v>
      </c>
      <c r="M13497" s="0" t="n">
        <v>7</v>
      </c>
      <c r="N13497" s="16" t="n">
        <f aca="false">I13497*K13497</f>
        <v>125590</v>
      </c>
      <c r="O13497" s="16" t="n">
        <f aca="false">I13497*(K13497-J13497)</f>
        <v>62130</v>
      </c>
      <c r="P13497" s="15" t="n">
        <f aca="false">K13497-J13497</f>
        <v>327</v>
      </c>
      <c r="Q13497" s="0" t="str">
        <f aca="false">IF(G13497=0,"Out of stock",IF(G13497&lt;H13497,"Understocked",IF(G13497&gt;Summary!$B$6*H13497,"Overstocked","Healthy")))</f>
        <v>Healthy</v>
      </c>
      <c r="R13497" s="0" t="str">
        <f aca="false">IF(I13497&gt;=Summary!$B$7,"Fast",IF(I13497&lt;Summary!$B$8,"Slow","Medium"))</f>
        <v>Medium</v>
      </c>
      <c r="S13497" s="15" t="n">
        <f aca="false">IF(M13497&gt;Summary!$B$5,1,0)</f>
        <v>0</v>
      </c>
      <c r="T13497" s="16" t="n">
        <f aca="false">IF(Q13497="Overstocked",(G13497-Summary!$B$6*H13497)*J13497,0)</f>
        <v>0</v>
      </c>
    </row>
    <row r="13498" customFormat="false" ht="15" hidden="false" customHeight="false" outlineLevel="0" collapsed="false">
      <c r="A13498" s="0" t="s">
        <v>13596</v>
      </c>
      <c r="B13498" s="0" t="s">
        <v>115</v>
      </c>
      <c r="C13498" s="0" t="s">
        <v>96</v>
      </c>
      <c r="D13498" s="0" t="s">
        <v>90</v>
      </c>
      <c r="E13498" s="14" t="n">
        <v>45550</v>
      </c>
      <c r="F13498" s="14" t="n">
        <v>45560</v>
      </c>
      <c r="G13498" s="0" t="n">
        <v>458</v>
      </c>
      <c r="H13498" s="0" t="n">
        <v>111</v>
      </c>
      <c r="I13498" s="0" t="n">
        <v>172</v>
      </c>
      <c r="J13498" s="0" t="n">
        <v>1378</v>
      </c>
      <c r="K13498" s="0" t="n">
        <v>1725</v>
      </c>
      <c r="L13498" s="15" t="s">
        <v>97</v>
      </c>
      <c r="M13498" s="0" t="n">
        <v>10</v>
      </c>
      <c r="N13498" s="16" t="n">
        <f aca="false">I13498*K13498</f>
        <v>296700</v>
      </c>
      <c r="O13498" s="16" t="n">
        <f aca="false">I13498*(K13498-J13498)</f>
        <v>59684</v>
      </c>
      <c r="P13498" s="15" t="n">
        <f aca="false">K13498-J13498</f>
        <v>347</v>
      </c>
      <c r="Q13498" s="0" t="str">
        <f aca="false">IF(G13498=0,"Out of stock",IF(G13498&lt;H13498,"Understocked",IF(G13498&gt;Summary!$B$6*H13498,"Overstocked","Healthy")))</f>
        <v>Overstocked</v>
      </c>
      <c r="R13498" s="0" t="str">
        <f aca="false">IF(I13498&gt;=Summary!$B$7,"Fast",IF(I13498&lt;Summary!$B$8,"Slow","Medium"))</f>
        <v>Medium</v>
      </c>
      <c r="S13498" s="15" t="n">
        <f aca="false">IF(M13498&gt;Summary!$B$5,1,0)</f>
        <v>1</v>
      </c>
      <c r="T13498" s="16" t="n">
        <f aca="false">IF(Q13498="Overstocked",(G13498-Summary!$B$6*H13498)*J13498,0)</f>
        <v>19292</v>
      </c>
    </row>
    <row r="13499" customFormat="false" ht="15" hidden="false" customHeight="false" outlineLevel="0" collapsed="false">
      <c r="A13499" s="0" t="s">
        <v>13597</v>
      </c>
      <c r="B13499" s="0" t="s">
        <v>123</v>
      </c>
      <c r="C13499" s="0" t="s">
        <v>78</v>
      </c>
      <c r="D13499" s="0" t="s">
        <v>102</v>
      </c>
      <c r="E13499" s="14" t="n">
        <v>45635</v>
      </c>
      <c r="F13499" s="14" t="n">
        <v>45642</v>
      </c>
      <c r="G13499" s="0" t="n">
        <v>308</v>
      </c>
      <c r="H13499" s="0" t="n">
        <v>70</v>
      </c>
      <c r="I13499" s="0" t="n">
        <v>231</v>
      </c>
      <c r="J13499" s="0" t="n">
        <v>298</v>
      </c>
      <c r="K13499" s="0" t="n">
        <v>720</v>
      </c>
      <c r="L13499" s="15" t="s">
        <v>82</v>
      </c>
      <c r="M13499" s="0" t="n">
        <v>7</v>
      </c>
      <c r="N13499" s="16" t="n">
        <f aca="false">I13499*K13499</f>
        <v>166320</v>
      </c>
      <c r="O13499" s="16" t="n">
        <f aca="false">I13499*(K13499-J13499)</f>
        <v>97482</v>
      </c>
      <c r="P13499" s="15" t="n">
        <f aca="false">K13499-J13499</f>
        <v>422</v>
      </c>
      <c r="Q13499" s="0" t="str">
        <f aca="false">IF(G13499=0,"Out of stock",IF(G13499&lt;H13499,"Understocked",IF(G13499&gt;Summary!$B$6*H13499,"Overstocked","Healthy")))</f>
        <v>Overstocked</v>
      </c>
      <c r="R13499" s="0" t="str">
        <f aca="false">IF(I13499&gt;=Summary!$B$7,"Fast",IF(I13499&lt;Summary!$B$8,"Slow","Medium"))</f>
        <v>Fast</v>
      </c>
      <c r="S13499" s="15" t="n">
        <f aca="false">IF(M13499&gt;Summary!$B$5,1,0)</f>
        <v>0</v>
      </c>
      <c r="T13499" s="16" t="n">
        <f aca="false">IF(Q13499="Overstocked",(G13499-Summary!$B$6*H13499)*J13499,0)</f>
        <v>8344</v>
      </c>
    </row>
    <row r="13500" customFormat="false" ht="15" hidden="false" customHeight="false" outlineLevel="0" collapsed="false">
      <c r="A13500" s="0" t="s">
        <v>13598</v>
      </c>
      <c r="B13500" s="0" t="s">
        <v>89</v>
      </c>
      <c r="C13500" s="0" t="s">
        <v>96</v>
      </c>
      <c r="D13500" s="0" t="s">
        <v>90</v>
      </c>
      <c r="E13500" s="14" t="n">
        <v>45369</v>
      </c>
      <c r="F13500" s="14" t="n">
        <v>45371</v>
      </c>
      <c r="G13500" s="0" t="n">
        <v>338</v>
      </c>
      <c r="H13500" s="0" t="n">
        <v>65</v>
      </c>
      <c r="I13500" s="0" t="n">
        <v>245</v>
      </c>
      <c r="J13500" s="0" t="n">
        <v>1379</v>
      </c>
      <c r="K13500" s="0" t="n">
        <v>1732</v>
      </c>
      <c r="L13500" s="15" t="s">
        <v>93</v>
      </c>
      <c r="M13500" s="0" t="n">
        <v>2</v>
      </c>
      <c r="N13500" s="16" t="n">
        <f aca="false">I13500*K13500</f>
        <v>424340</v>
      </c>
      <c r="O13500" s="16" t="n">
        <f aca="false">I13500*(K13500-J13500)</f>
        <v>86485</v>
      </c>
      <c r="P13500" s="15" t="n">
        <f aca="false">K13500-J13500</f>
        <v>353</v>
      </c>
      <c r="Q13500" s="0" t="str">
        <f aca="false">IF(G13500=0,"Out of stock",IF(G13500&lt;H13500,"Understocked",IF(G13500&gt;Summary!$B$6*H13500,"Overstocked","Healthy")))</f>
        <v>Overstocked</v>
      </c>
      <c r="R13500" s="0" t="str">
        <f aca="false">IF(I13500&gt;=Summary!$B$7,"Fast",IF(I13500&lt;Summary!$B$8,"Slow","Medium"))</f>
        <v>Fast</v>
      </c>
      <c r="S13500" s="15" t="n">
        <f aca="false">IF(M13500&gt;Summary!$B$5,1,0)</f>
        <v>0</v>
      </c>
      <c r="T13500" s="16" t="n">
        <f aca="false">IF(Q13500="Overstocked",(G13500-Summary!$B$6*H13500)*J13500,0)</f>
        <v>107562</v>
      </c>
    </row>
    <row r="13501" customFormat="false" ht="15" hidden="false" customHeight="false" outlineLevel="0" collapsed="false">
      <c r="A13501" s="0" t="s">
        <v>13599</v>
      </c>
      <c r="B13501" s="0" t="s">
        <v>77</v>
      </c>
      <c r="C13501" s="0" t="s">
        <v>96</v>
      </c>
      <c r="D13501" s="0" t="s">
        <v>79</v>
      </c>
      <c r="E13501" s="14" t="n">
        <v>45521</v>
      </c>
      <c r="F13501" s="14" t="n">
        <v>45525</v>
      </c>
      <c r="G13501" s="0" t="n">
        <v>105</v>
      </c>
      <c r="H13501" s="0" t="n">
        <v>129</v>
      </c>
      <c r="I13501" s="0" t="n">
        <v>248</v>
      </c>
      <c r="J13501" s="0" t="n">
        <v>1745</v>
      </c>
      <c r="K13501" s="0" t="n">
        <v>1963</v>
      </c>
      <c r="L13501" s="15" t="s">
        <v>80</v>
      </c>
      <c r="M13501" s="0" t="n">
        <v>4</v>
      </c>
      <c r="N13501" s="16" t="n">
        <f aca="false">I13501*K13501</f>
        <v>486824</v>
      </c>
      <c r="O13501" s="16" t="n">
        <f aca="false">I13501*(K13501-J13501)</f>
        <v>54064</v>
      </c>
      <c r="P13501" s="15" t="n">
        <f aca="false">K13501-J13501</f>
        <v>218</v>
      </c>
      <c r="Q13501" s="0" t="str">
        <f aca="false">IF(G13501=0,"Out of stock",IF(G13501&lt;H13501,"Understocked",IF(G13501&gt;Summary!$B$6*H13501,"Overstocked","Healthy")))</f>
        <v>Understocked</v>
      </c>
      <c r="R13501" s="0" t="str">
        <f aca="false">IF(I13501&gt;=Summary!$B$7,"Fast",IF(I13501&lt;Summary!$B$8,"Slow","Medium"))</f>
        <v>Fast</v>
      </c>
      <c r="S13501" s="15" t="n">
        <f aca="false">IF(M13501&gt;Summary!$B$5,1,0)</f>
        <v>0</v>
      </c>
      <c r="T13501" s="16" t="n">
        <f aca="false">IF(Q13501="Overstocked",(G13501-Summary!$B$6*H13501)*J13501,0)</f>
        <v>0</v>
      </c>
    </row>
    <row r="13502" customFormat="false" ht="15" hidden="false" customHeight="false" outlineLevel="0" collapsed="false">
      <c r="A13502" s="0" t="s">
        <v>13600</v>
      </c>
      <c r="B13502" s="0" t="s">
        <v>95</v>
      </c>
      <c r="C13502" s="0" t="s">
        <v>85</v>
      </c>
      <c r="D13502" s="0" t="s">
        <v>79</v>
      </c>
      <c r="E13502" s="14" t="n">
        <v>45006</v>
      </c>
      <c r="F13502" s="14" t="n">
        <v>45013</v>
      </c>
      <c r="G13502" s="0" t="n">
        <v>107</v>
      </c>
      <c r="H13502" s="0" t="n">
        <v>105</v>
      </c>
      <c r="I13502" s="0" t="n">
        <v>210</v>
      </c>
      <c r="J13502" s="0" t="n">
        <v>739</v>
      </c>
      <c r="K13502" s="0" t="n">
        <v>936</v>
      </c>
      <c r="L13502" s="15" t="s">
        <v>97</v>
      </c>
      <c r="M13502" s="0" t="n">
        <v>7</v>
      </c>
      <c r="N13502" s="16" t="n">
        <f aca="false">I13502*K13502</f>
        <v>196560</v>
      </c>
      <c r="O13502" s="16" t="n">
        <f aca="false">I13502*(K13502-J13502)</f>
        <v>41370</v>
      </c>
      <c r="P13502" s="15" t="n">
        <f aca="false">K13502-J13502</f>
        <v>197</v>
      </c>
      <c r="Q13502" s="0" t="str">
        <f aca="false">IF(G13502=0,"Out of stock",IF(G13502&lt;H13502,"Understocked",IF(G13502&gt;Summary!$B$6*H13502,"Overstocked","Healthy")))</f>
        <v>Healthy</v>
      </c>
      <c r="R13502" s="0" t="str">
        <f aca="false">IF(I13502&gt;=Summary!$B$7,"Fast",IF(I13502&lt;Summary!$B$8,"Slow","Medium"))</f>
        <v>Fast</v>
      </c>
      <c r="S13502" s="15" t="n">
        <f aca="false">IF(M13502&gt;Summary!$B$5,1,0)</f>
        <v>0</v>
      </c>
      <c r="T13502" s="16" t="n">
        <f aca="false">IF(Q13502="Overstocked",(G13502-Summary!$B$6*H13502)*J13502,0)</f>
        <v>0</v>
      </c>
    </row>
    <row r="13503" customFormat="false" ht="15" hidden="false" customHeight="false" outlineLevel="0" collapsed="false">
      <c r="A13503" s="0" t="s">
        <v>13601</v>
      </c>
      <c r="B13503" s="0" t="s">
        <v>115</v>
      </c>
      <c r="C13503" s="0" t="s">
        <v>104</v>
      </c>
      <c r="D13503" s="0" t="s">
        <v>102</v>
      </c>
      <c r="E13503" s="14" t="n">
        <v>45304</v>
      </c>
      <c r="F13503" s="14" t="n">
        <v>45314</v>
      </c>
      <c r="G13503" s="0" t="n">
        <v>313</v>
      </c>
      <c r="H13503" s="0" t="n">
        <v>92</v>
      </c>
      <c r="I13503" s="0" t="n">
        <v>220</v>
      </c>
      <c r="J13503" s="0" t="n">
        <v>1971</v>
      </c>
      <c r="K13503" s="0" t="n">
        <v>2387</v>
      </c>
      <c r="L13503" s="15" t="s">
        <v>93</v>
      </c>
      <c r="M13503" s="0" t="n">
        <v>10</v>
      </c>
      <c r="N13503" s="16" t="n">
        <f aca="false">I13503*K13503</f>
        <v>525140</v>
      </c>
      <c r="O13503" s="16" t="n">
        <f aca="false">I13503*(K13503-J13503)</f>
        <v>91520</v>
      </c>
      <c r="P13503" s="15" t="n">
        <f aca="false">K13503-J13503</f>
        <v>416</v>
      </c>
      <c r="Q13503" s="0" t="str">
        <f aca="false">IF(G13503=0,"Out of stock",IF(G13503&lt;H13503,"Understocked",IF(G13503&gt;Summary!$B$6*H13503,"Overstocked","Healthy")))</f>
        <v>Healthy</v>
      </c>
      <c r="R13503" s="0" t="str">
        <f aca="false">IF(I13503&gt;=Summary!$B$7,"Fast",IF(I13503&lt;Summary!$B$8,"Slow","Medium"))</f>
        <v>Fast</v>
      </c>
      <c r="S13503" s="15" t="n">
        <f aca="false">IF(M13503&gt;Summary!$B$5,1,0)</f>
        <v>1</v>
      </c>
      <c r="T13503" s="16" t="n">
        <f aca="false">IF(Q13503="Overstocked",(G13503-Summary!$B$6*H13503)*J13503,0)</f>
        <v>0</v>
      </c>
    </row>
    <row r="13504" customFormat="false" ht="15" hidden="false" customHeight="false" outlineLevel="0" collapsed="false">
      <c r="A13504" s="0" t="s">
        <v>13602</v>
      </c>
      <c r="B13504" s="0" t="s">
        <v>107</v>
      </c>
      <c r="C13504" s="0" t="s">
        <v>85</v>
      </c>
      <c r="D13504" s="0" t="s">
        <v>92</v>
      </c>
      <c r="E13504" s="14" t="n">
        <v>45264</v>
      </c>
      <c r="F13504" s="14" t="n">
        <v>45269</v>
      </c>
      <c r="G13504" s="0" t="n">
        <v>39</v>
      </c>
      <c r="H13504" s="0" t="n">
        <v>59</v>
      </c>
      <c r="I13504" s="0" t="n">
        <v>43</v>
      </c>
      <c r="J13504" s="0" t="n">
        <v>1309</v>
      </c>
      <c r="K13504" s="0" t="n">
        <v>1397</v>
      </c>
      <c r="L13504" s="15" t="s">
        <v>82</v>
      </c>
      <c r="M13504" s="0" t="n">
        <v>5</v>
      </c>
      <c r="N13504" s="16" t="n">
        <f aca="false">I13504*K13504</f>
        <v>60071</v>
      </c>
      <c r="O13504" s="16" t="n">
        <f aca="false">I13504*(K13504-J13504)</f>
        <v>3784</v>
      </c>
      <c r="P13504" s="15" t="n">
        <f aca="false">K13504-J13504</f>
        <v>88</v>
      </c>
      <c r="Q13504" s="0" t="str">
        <f aca="false">IF(G13504=0,"Out of stock",IF(G13504&lt;H13504,"Understocked",IF(G13504&gt;Summary!$B$6*H13504,"Overstocked","Healthy")))</f>
        <v>Understocked</v>
      </c>
      <c r="R13504" s="0" t="str">
        <f aca="false">IF(I13504&gt;=Summary!$B$7,"Fast",IF(I13504&lt;Summary!$B$8,"Slow","Medium"))</f>
        <v>Slow</v>
      </c>
      <c r="S13504" s="15" t="n">
        <f aca="false">IF(M13504&gt;Summary!$B$5,1,0)</f>
        <v>0</v>
      </c>
      <c r="T13504" s="16" t="n">
        <f aca="false">IF(Q13504="Overstocked",(G13504-Summary!$B$6*H13504)*J13504,0)</f>
        <v>0</v>
      </c>
    </row>
    <row r="13505" customFormat="false" ht="15" hidden="false" customHeight="false" outlineLevel="0" collapsed="false">
      <c r="A13505" s="0" t="s">
        <v>13603</v>
      </c>
      <c r="B13505" s="0" t="s">
        <v>89</v>
      </c>
      <c r="C13505" s="0" t="s">
        <v>85</v>
      </c>
      <c r="D13505" s="0" t="s">
        <v>102</v>
      </c>
      <c r="E13505" s="14" t="n">
        <v>45188</v>
      </c>
      <c r="F13505" s="14" t="n">
        <v>45195</v>
      </c>
      <c r="G13505" s="0" t="n">
        <v>279</v>
      </c>
      <c r="H13505" s="0" t="n">
        <v>121</v>
      </c>
      <c r="I13505" s="0" t="n">
        <v>0</v>
      </c>
      <c r="J13505" s="0" t="n">
        <v>928</v>
      </c>
      <c r="K13505" s="0" t="n">
        <v>1027</v>
      </c>
      <c r="L13505" s="15" t="s">
        <v>87</v>
      </c>
      <c r="M13505" s="0" t="n">
        <v>7</v>
      </c>
      <c r="N13505" s="16" t="n">
        <f aca="false">I13505*K13505</f>
        <v>0</v>
      </c>
      <c r="O13505" s="16" t="n">
        <f aca="false">I13505*(K13505-J13505)</f>
        <v>0</v>
      </c>
      <c r="P13505" s="15" t="n">
        <f aca="false">K13505-J13505</f>
        <v>99</v>
      </c>
      <c r="Q13505" s="0" t="str">
        <f aca="false">IF(G13505=0,"Out of stock",IF(G13505&lt;H13505,"Understocked",IF(G13505&gt;Summary!$B$6*H13505,"Overstocked","Healthy")))</f>
        <v>Healthy</v>
      </c>
      <c r="R13505" s="0" t="str">
        <f aca="false">IF(I13505&gt;=Summary!$B$7,"Fast",IF(I13505&lt;Summary!$B$8,"Slow","Medium"))</f>
        <v>Slow</v>
      </c>
      <c r="S13505" s="15" t="n">
        <f aca="false">IF(M13505&gt;Summary!$B$5,1,0)</f>
        <v>0</v>
      </c>
      <c r="T13505" s="16" t="n">
        <f aca="false">IF(Q13505="Overstocked",(G13505-Summary!$B$6*H13505)*J13505,0)</f>
        <v>0</v>
      </c>
    </row>
    <row r="13506" customFormat="false" ht="15" hidden="false" customHeight="false" outlineLevel="0" collapsed="false">
      <c r="A13506" s="0" t="s">
        <v>13604</v>
      </c>
      <c r="B13506" s="0" t="s">
        <v>89</v>
      </c>
      <c r="C13506" s="0" t="s">
        <v>78</v>
      </c>
      <c r="D13506" s="0" t="s">
        <v>92</v>
      </c>
      <c r="E13506" s="14" t="n">
        <v>45035</v>
      </c>
      <c r="F13506" s="14" t="n">
        <v>45043</v>
      </c>
      <c r="G13506" s="0" t="n">
        <v>218</v>
      </c>
      <c r="H13506" s="0" t="n">
        <v>85</v>
      </c>
      <c r="I13506" s="0" t="n">
        <v>61</v>
      </c>
      <c r="J13506" s="0" t="n">
        <v>1332</v>
      </c>
      <c r="K13506" s="0" t="n">
        <v>1647</v>
      </c>
      <c r="L13506" s="15" t="s">
        <v>87</v>
      </c>
      <c r="M13506" s="0" t="n">
        <v>8</v>
      </c>
      <c r="N13506" s="16" t="n">
        <f aca="false">I13506*K13506</f>
        <v>100467</v>
      </c>
      <c r="O13506" s="16" t="n">
        <f aca="false">I13506*(K13506-J13506)</f>
        <v>19215</v>
      </c>
      <c r="P13506" s="15" t="n">
        <f aca="false">K13506-J13506</f>
        <v>315</v>
      </c>
      <c r="Q13506" s="0" t="str">
        <f aca="false">IF(G13506=0,"Out of stock",IF(G13506&lt;H13506,"Understocked",IF(G13506&gt;Summary!$B$6*H13506,"Overstocked","Healthy")))</f>
        <v>Healthy</v>
      </c>
      <c r="R13506" s="0" t="str">
        <f aca="false">IF(I13506&gt;=Summary!$B$7,"Fast",IF(I13506&lt;Summary!$B$8,"Slow","Medium"))</f>
        <v>Slow</v>
      </c>
      <c r="S13506" s="15" t="n">
        <f aca="false">IF(M13506&gt;Summary!$B$5,1,0)</f>
        <v>1</v>
      </c>
      <c r="T13506" s="16" t="n">
        <f aca="false">IF(Q13506="Overstocked",(G13506-Summary!$B$6*H13506)*J13506,0)</f>
        <v>0</v>
      </c>
    </row>
    <row r="13507" customFormat="false" ht="15" hidden="false" customHeight="false" outlineLevel="0" collapsed="false">
      <c r="A13507" s="0" t="s">
        <v>13605</v>
      </c>
      <c r="B13507" s="0" t="s">
        <v>111</v>
      </c>
      <c r="C13507" s="0" t="s">
        <v>85</v>
      </c>
      <c r="D13507" s="0" t="s">
        <v>92</v>
      </c>
      <c r="E13507" s="14" t="n">
        <v>45228</v>
      </c>
      <c r="F13507" s="14" t="n">
        <v>45230</v>
      </c>
      <c r="G13507" s="0" t="n">
        <v>454</v>
      </c>
      <c r="H13507" s="0" t="n">
        <v>143</v>
      </c>
      <c r="I13507" s="0" t="n">
        <v>180</v>
      </c>
      <c r="J13507" s="0" t="n">
        <v>503</v>
      </c>
      <c r="K13507" s="0" t="n">
        <v>854</v>
      </c>
      <c r="L13507" s="15" t="s">
        <v>80</v>
      </c>
      <c r="M13507" s="0" t="n">
        <v>2</v>
      </c>
      <c r="N13507" s="16" t="n">
        <f aca="false">I13507*K13507</f>
        <v>153720</v>
      </c>
      <c r="O13507" s="16" t="n">
        <f aca="false">I13507*(K13507-J13507)</f>
        <v>63180</v>
      </c>
      <c r="P13507" s="15" t="n">
        <f aca="false">K13507-J13507</f>
        <v>351</v>
      </c>
      <c r="Q13507" s="0" t="str">
        <f aca="false">IF(G13507=0,"Out of stock",IF(G13507&lt;H13507,"Understocked",IF(G13507&gt;Summary!$B$6*H13507,"Overstocked","Healthy")))</f>
        <v>Healthy</v>
      </c>
      <c r="R13507" s="0" t="str">
        <f aca="false">IF(I13507&gt;=Summary!$B$7,"Fast",IF(I13507&lt;Summary!$B$8,"Slow","Medium"))</f>
        <v>Medium</v>
      </c>
      <c r="S13507" s="15" t="n">
        <f aca="false">IF(M13507&gt;Summary!$B$5,1,0)</f>
        <v>0</v>
      </c>
      <c r="T13507" s="16" t="n">
        <f aca="false">IF(Q13507="Overstocked",(G13507-Summary!$B$6*H13507)*J13507,0)</f>
        <v>0</v>
      </c>
    </row>
    <row r="13508" customFormat="false" ht="15" hidden="false" customHeight="false" outlineLevel="0" collapsed="false">
      <c r="A13508" s="0" t="s">
        <v>13606</v>
      </c>
      <c r="B13508" s="0" t="s">
        <v>89</v>
      </c>
      <c r="C13508" s="0" t="s">
        <v>96</v>
      </c>
      <c r="D13508" s="0" t="s">
        <v>79</v>
      </c>
      <c r="E13508" s="14" t="n">
        <v>45112</v>
      </c>
      <c r="F13508" s="14" t="n">
        <v>45120</v>
      </c>
      <c r="G13508" s="0" t="n">
        <v>152</v>
      </c>
      <c r="H13508" s="0" t="n">
        <v>118</v>
      </c>
      <c r="I13508" s="0" t="n">
        <v>222</v>
      </c>
      <c r="J13508" s="0" t="n">
        <v>521</v>
      </c>
      <c r="K13508" s="0" t="n">
        <v>805</v>
      </c>
      <c r="L13508" s="15" t="s">
        <v>82</v>
      </c>
      <c r="M13508" s="0" t="n">
        <v>8</v>
      </c>
      <c r="N13508" s="16" t="n">
        <f aca="false">I13508*K13508</f>
        <v>178710</v>
      </c>
      <c r="O13508" s="16" t="n">
        <f aca="false">I13508*(K13508-J13508)</f>
        <v>63048</v>
      </c>
      <c r="P13508" s="15" t="n">
        <f aca="false">K13508-J13508</f>
        <v>284</v>
      </c>
      <c r="Q13508" s="0" t="str">
        <f aca="false">IF(G13508=0,"Out of stock",IF(G13508&lt;H13508,"Understocked",IF(G13508&gt;Summary!$B$6*H13508,"Overstocked","Healthy")))</f>
        <v>Healthy</v>
      </c>
      <c r="R13508" s="0" t="str">
        <f aca="false">IF(I13508&gt;=Summary!$B$7,"Fast",IF(I13508&lt;Summary!$B$8,"Slow","Medium"))</f>
        <v>Fast</v>
      </c>
      <c r="S13508" s="15" t="n">
        <f aca="false">IF(M13508&gt;Summary!$B$5,1,0)</f>
        <v>1</v>
      </c>
      <c r="T13508" s="16" t="n">
        <f aca="false">IF(Q13508="Overstocked",(G13508-Summary!$B$6*H13508)*J13508,0)</f>
        <v>0</v>
      </c>
    </row>
    <row r="13509" customFormat="false" ht="15" hidden="false" customHeight="false" outlineLevel="0" collapsed="false">
      <c r="A13509" s="0" t="s">
        <v>13607</v>
      </c>
      <c r="B13509" s="0" t="s">
        <v>84</v>
      </c>
      <c r="C13509" s="0" t="s">
        <v>96</v>
      </c>
      <c r="D13509" s="0" t="s">
        <v>86</v>
      </c>
      <c r="E13509" s="14" t="n">
        <v>45513</v>
      </c>
      <c r="F13509" s="14" t="n">
        <v>45516</v>
      </c>
      <c r="G13509" s="0" t="n">
        <v>248</v>
      </c>
      <c r="H13509" s="0" t="n">
        <v>73</v>
      </c>
      <c r="I13509" s="0" t="n">
        <v>64</v>
      </c>
      <c r="J13509" s="0" t="n">
        <v>590</v>
      </c>
      <c r="K13509" s="0" t="n">
        <v>1003</v>
      </c>
      <c r="L13509" s="15" t="s">
        <v>87</v>
      </c>
      <c r="M13509" s="0" t="n">
        <v>3</v>
      </c>
      <c r="N13509" s="16" t="n">
        <f aca="false">I13509*K13509</f>
        <v>64192</v>
      </c>
      <c r="O13509" s="16" t="n">
        <f aca="false">I13509*(K13509-J13509)</f>
        <v>26432</v>
      </c>
      <c r="P13509" s="15" t="n">
        <f aca="false">K13509-J13509</f>
        <v>413</v>
      </c>
      <c r="Q13509" s="0" t="str">
        <f aca="false">IF(G13509=0,"Out of stock",IF(G13509&lt;H13509,"Understocked",IF(G13509&gt;Summary!$B$6*H13509,"Overstocked","Healthy")))</f>
        <v>Healthy</v>
      </c>
      <c r="R13509" s="0" t="str">
        <f aca="false">IF(I13509&gt;=Summary!$B$7,"Fast",IF(I13509&lt;Summary!$B$8,"Slow","Medium"))</f>
        <v>Slow</v>
      </c>
      <c r="S13509" s="15" t="n">
        <f aca="false">IF(M13509&gt;Summary!$B$5,1,0)</f>
        <v>0</v>
      </c>
      <c r="T13509" s="16" t="n">
        <f aca="false">IF(Q13509="Overstocked",(G13509-Summary!$B$6*H13509)*J13509,0)</f>
        <v>0</v>
      </c>
    </row>
    <row r="13510" customFormat="false" ht="15" hidden="false" customHeight="false" outlineLevel="0" collapsed="false">
      <c r="A13510" s="0" t="s">
        <v>13608</v>
      </c>
      <c r="B13510" s="0" t="s">
        <v>101</v>
      </c>
      <c r="C13510" s="0" t="s">
        <v>78</v>
      </c>
      <c r="D13510" s="0" t="s">
        <v>90</v>
      </c>
      <c r="E13510" s="14" t="n">
        <v>45358</v>
      </c>
      <c r="F13510" s="14" t="n">
        <v>45367</v>
      </c>
      <c r="G13510" s="0" t="n">
        <v>478</v>
      </c>
      <c r="H13510" s="0" t="n">
        <v>87</v>
      </c>
      <c r="I13510" s="0" t="n">
        <v>76</v>
      </c>
      <c r="J13510" s="0" t="n">
        <v>941</v>
      </c>
      <c r="K13510" s="0" t="n">
        <v>1287</v>
      </c>
      <c r="L13510" s="15" t="s">
        <v>87</v>
      </c>
      <c r="M13510" s="0" t="n">
        <v>9</v>
      </c>
      <c r="N13510" s="16" t="n">
        <f aca="false">I13510*K13510</f>
        <v>97812</v>
      </c>
      <c r="O13510" s="16" t="n">
        <f aca="false">I13510*(K13510-J13510)</f>
        <v>26296</v>
      </c>
      <c r="P13510" s="15" t="n">
        <f aca="false">K13510-J13510</f>
        <v>346</v>
      </c>
      <c r="Q13510" s="0" t="str">
        <f aca="false">IF(G13510=0,"Out of stock",IF(G13510&lt;H13510,"Understocked",IF(G13510&gt;Summary!$B$6*H13510,"Overstocked","Healthy")))</f>
        <v>Overstocked</v>
      </c>
      <c r="R13510" s="0" t="str">
        <f aca="false">IF(I13510&gt;=Summary!$B$7,"Fast",IF(I13510&lt;Summary!$B$8,"Slow","Medium"))</f>
        <v>Slow</v>
      </c>
      <c r="S13510" s="15" t="n">
        <f aca="false">IF(M13510&gt;Summary!$B$5,1,0)</f>
        <v>1</v>
      </c>
      <c r="T13510" s="16" t="n">
        <f aca="false">IF(Q13510="Overstocked",(G13510-Summary!$B$6*H13510)*J13510,0)</f>
        <v>122330</v>
      </c>
    </row>
    <row r="13511" customFormat="false" ht="15" hidden="false" customHeight="false" outlineLevel="0" collapsed="false">
      <c r="A13511" s="0" t="s">
        <v>13609</v>
      </c>
      <c r="B13511" s="0" t="s">
        <v>84</v>
      </c>
      <c r="C13511" s="0" t="s">
        <v>104</v>
      </c>
      <c r="D13511" s="0" t="s">
        <v>92</v>
      </c>
      <c r="E13511" s="14" t="n">
        <v>45411</v>
      </c>
      <c r="F13511" s="14" t="n">
        <v>45420</v>
      </c>
      <c r="G13511" s="0" t="n">
        <v>138</v>
      </c>
      <c r="H13511" s="0" t="n">
        <v>85</v>
      </c>
      <c r="I13511" s="0" t="n">
        <v>86</v>
      </c>
      <c r="J13511" s="0" t="n">
        <v>1930</v>
      </c>
      <c r="K13511" s="0" t="n">
        <v>2213</v>
      </c>
      <c r="L13511" s="15" t="s">
        <v>80</v>
      </c>
      <c r="M13511" s="0" t="n">
        <v>9</v>
      </c>
      <c r="N13511" s="16" t="n">
        <f aca="false">I13511*K13511</f>
        <v>190318</v>
      </c>
      <c r="O13511" s="16" t="n">
        <f aca="false">I13511*(K13511-J13511)</f>
        <v>24338</v>
      </c>
      <c r="P13511" s="15" t="n">
        <f aca="false">K13511-J13511</f>
        <v>283</v>
      </c>
      <c r="Q13511" s="0" t="str">
        <f aca="false">IF(G13511=0,"Out of stock",IF(G13511&lt;H13511,"Understocked",IF(G13511&gt;Summary!$B$6*H13511,"Overstocked","Healthy")))</f>
        <v>Healthy</v>
      </c>
      <c r="R13511" s="0" t="str">
        <f aca="false">IF(I13511&gt;=Summary!$B$7,"Fast",IF(I13511&lt;Summary!$B$8,"Slow","Medium"))</f>
        <v>Slow</v>
      </c>
      <c r="S13511" s="15" t="n">
        <f aca="false">IF(M13511&gt;Summary!$B$5,1,0)</f>
        <v>1</v>
      </c>
      <c r="T13511" s="16" t="n">
        <f aca="false">IF(Q13511="Overstocked",(G13511-Summary!$B$6*H13511)*J13511,0)</f>
        <v>0</v>
      </c>
    </row>
    <row r="13512" customFormat="false" ht="15" hidden="false" customHeight="false" outlineLevel="0" collapsed="false">
      <c r="A13512" s="0" t="s">
        <v>13610</v>
      </c>
      <c r="B13512" s="0" t="s">
        <v>111</v>
      </c>
      <c r="C13512" s="0" t="s">
        <v>96</v>
      </c>
      <c r="D13512" s="0" t="s">
        <v>86</v>
      </c>
      <c r="E13512" s="14" t="n">
        <v>45077</v>
      </c>
      <c r="F13512" s="14" t="n">
        <v>45085</v>
      </c>
      <c r="G13512" s="0" t="n">
        <v>43</v>
      </c>
      <c r="H13512" s="0" t="n">
        <v>142</v>
      </c>
      <c r="I13512" s="0" t="n">
        <v>177</v>
      </c>
      <c r="J13512" s="0" t="n">
        <v>1006</v>
      </c>
      <c r="K13512" s="0" t="n">
        <v>1078</v>
      </c>
      <c r="L13512" s="15" t="s">
        <v>97</v>
      </c>
      <c r="M13512" s="0" t="n">
        <v>8</v>
      </c>
      <c r="N13512" s="16" t="n">
        <f aca="false">I13512*K13512</f>
        <v>190806</v>
      </c>
      <c r="O13512" s="16" t="n">
        <f aca="false">I13512*(K13512-J13512)</f>
        <v>12744</v>
      </c>
      <c r="P13512" s="15" t="n">
        <f aca="false">K13512-J13512</f>
        <v>72</v>
      </c>
      <c r="Q13512" s="0" t="str">
        <f aca="false">IF(G13512=0,"Out of stock",IF(G13512&lt;H13512,"Understocked",IF(G13512&gt;Summary!$B$6*H13512,"Overstocked","Healthy")))</f>
        <v>Understocked</v>
      </c>
      <c r="R13512" s="0" t="str">
        <f aca="false">IF(I13512&gt;=Summary!$B$7,"Fast",IF(I13512&lt;Summary!$B$8,"Slow","Medium"))</f>
        <v>Medium</v>
      </c>
      <c r="S13512" s="15" t="n">
        <f aca="false">IF(M13512&gt;Summary!$B$5,1,0)</f>
        <v>1</v>
      </c>
      <c r="T13512" s="16" t="n">
        <f aca="false">IF(Q13512="Overstocked",(G13512-Summary!$B$6*H13512)*J13512,0)</f>
        <v>0</v>
      </c>
    </row>
    <row r="13513" customFormat="false" ht="15" hidden="false" customHeight="false" outlineLevel="0" collapsed="false">
      <c r="A13513" s="0" t="s">
        <v>13611</v>
      </c>
      <c r="B13513" s="0" t="s">
        <v>115</v>
      </c>
      <c r="C13513" s="0" t="s">
        <v>78</v>
      </c>
      <c r="D13513" s="0" t="s">
        <v>86</v>
      </c>
      <c r="E13513" s="14" t="n">
        <v>45590</v>
      </c>
      <c r="F13513" s="14" t="n">
        <v>45600</v>
      </c>
      <c r="G13513" s="0" t="n">
        <v>237</v>
      </c>
      <c r="H13513" s="0" t="n">
        <v>53</v>
      </c>
      <c r="I13513" s="0" t="n">
        <v>17</v>
      </c>
      <c r="J13513" s="0" t="n">
        <v>1250</v>
      </c>
      <c r="K13513" s="0" t="n">
        <v>1428</v>
      </c>
      <c r="L13513" s="15" t="s">
        <v>93</v>
      </c>
      <c r="M13513" s="0" t="n">
        <v>10</v>
      </c>
      <c r="N13513" s="16" t="n">
        <f aca="false">I13513*K13513</f>
        <v>24276</v>
      </c>
      <c r="O13513" s="16" t="n">
        <f aca="false">I13513*(K13513-J13513)</f>
        <v>3026</v>
      </c>
      <c r="P13513" s="15" t="n">
        <f aca="false">K13513-J13513</f>
        <v>178</v>
      </c>
      <c r="Q13513" s="0" t="str">
        <f aca="false">IF(G13513=0,"Out of stock",IF(G13513&lt;H13513,"Understocked",IF(G13513&gt;Summary!$B$6*H13513,"Overstocked","Healthy")))</f>
        <v>Overstocked</v>
      </c>
      <c r="R13513" s="0" t="str">
        <f aca="false">IF(I13513&gt;=Summary!$B$7,"Fast",IF(I13513&lt;Summary!$B$8,"Slow","Medium"))</f>
        <v>Slow</v>
      </c>
      <c r="S13513" s="15" t="n">
        <f aca="false">IF(M13513&gt;Summary!$B$5,1,0)</f>
        <v>1</v>
      </c>
      <c r="T13513" s="16" t="n">
        <f aca="false">IF(Q13513="Overstocked",(G13513-Summary!$B$6*H13513)*J13513,0)</f>
        <v>31250</v>
      </c>
    </row>
    <row r="13514" customFormat="false" ht="15" hidden="false" customHeight="false" outlineLevel="0" collapsed="false">
      <c r="A13514" s="0" t="s">
        <v>13612</v>
      </c>
      <c r="B13514" s="0" t="s">
        <v>101</v>
      </c>
      <c r="C13514" s="0" t="s">
        <v>85</v>
      </c>
      <c r="D13514" s="0" t="s">
        <v>79</v>
      </c>
      <c r="E13514" s="14" t="n">
        <v>45429</v>
      </c>
      <c r="F13514" s="14" t="n">
        <v>45435</v>
      </c>
      <c r="G13514" s="0" t="n">
        <v>68</v>
      </c>
      <c r="H13514" s="0" t="n">
        <v>90</v>
      </c>
      <c r="I13514" s="0" t="n">
        <v>64</v>
      </c>
      <c r="J13514" s="0" t="n">
        <v>395</v>
      </c>
      <c r="K13514" s="0" t="n">
        <v>585</v>
      </c>
      <c r="L13514" s="15" t="s">
        <v>97</v>
      </c>
      <c r="M13514" s="0" t="n">
        <v>6</v>
      </c>
      <c r="N13514" s="16" t="n">
        <f aca="false">I13514*K13514</f>
        <v>37440</v>
      </c>
      <c r="O13514" s="16" t="n">
        <f aca="false">I13514*(K13514-J13514)</f>
        <v>12160</v>
      </c>
      <c r="P13514" s="15" t="n">
        <f aca="false">K13514-J13514</f>
        <v>190</v>
      </c>
      <c r="Q13514" s="0" t="str">
        <f aca="false">IF(G13514=0,"Out of stock",IF(G13514&lt;H13514,"Understocked",IF(G13514&gt;Summary!$B$6*H13514,"Overstocked","Healthy")))</f>
        <v>Understocked</v>
      </c>
      <c r="R13514" s="0" t="str">
        <f aca="false">IF(I13514&gt;=Summary!$B$7,"Fast",IF(I13514&lt;Summary!$B$8,"Slow","Medium"))</f>
        <v>Slow</v>
      </c>
      <c r="S13514" s="15" t="n">
        <f aca="false">IF(M13514&gt;Summary!$B$5,1,0)</f>
        <v>0</v>
      </c>
      <c r="T13514" s="16" t="n">
        <f aca="false">IF(Q13514="Overstocked",(G13514-Summary!$B$6*H13514)*J13514,0)</f>
        <v>0</v>
      </c>
    </row>
    <row r="13515" customFormat="false" ht="15" hidden="false" customHeight="false" outlineLevel="0" collapsed="false">
      <c r="A13515" s="0" t="s">
        <v>13613</v>
      </c>
      <c r="B13515" s="0" t="s">
        <v>101</v>
      </c>
      <c r="C13515" s="0" t="s">
        <v>96</v>
      </c>
      <c r="D13515" s="0" t="s">
        <v>102</v>
      </c>
      <c r="E13515" s="14" t="n">
        <v>45092</v>
      </c>
      <c r="F13515" s="14" t="n">
        <v>45097</v>
      </c>
      <c r="G13515" s="0" t="n">
        <v>4</v>
      </c>
      <c r="H13515" s="0" t="n">
        <v>64</v>
      </c>
      <c r="I13515" s="0" t="n">
        <v>248</v>
      </c>
      <c r="J13515" s="0" t="n">
        <v>397</v>
      </c>
      <c r="K13515" s="0" t="n">
        <v>826</v>
      </c>
      <c r="L13515" s="15" t="s">
        <v>82</v>
      </c>
      <c r="M13515" s="0" t="n">
        <v>5</v>
      </c>
      <c r="N13515" s="16" t="n">
        <f aca="false">I13515*K13515</f>
        <v>204848</v>
      </c>
      <c r="O13515" s="16" t="n">
        <f aca="false">I13515*(K13515-J13515)</f>
        <v>106392</v>
      </c>
      <c r="P13515" s="15" t="n">
        <f aca="false">K13515-J13515</f>
        <v>429</v>
      </c>
      <c r="Q13515" s="0" t="str">
        <f aca="false">IF(G13515=0,"Out of stock",IF(G13515&lt;H13515,"Understocked",IF(G13515&gt;Summary!$B$6*H13515,"Overstocked","Healthy")))</f>
        <v>Understocked</v>
      </c>
      <c r="R13515" s="0" t="str">
        <f aca="false">IF(I13515&gt;=Summary!$B$7,"Fast",IF(I13515&lt;Summary!$B$8,"Slow","Medium"))</f>
        <v>Fast</v>
      </c>
      <c r="S13515" s="15" t="n">
        <f aca="false">IF(M13515&gt;Summary!$B$5,1,0)</f>
        <v>0</v>
      </c>
      <c r="T13515" s="16" t="n">
        <f aca="false">IF(Q13515="Overstocked",(G13515-Summary!$B$6*H13515)*J13515,0)</f>
        <v>0</v>
      </c>
    </row>
    <row r="13516" customFormat="false" ht="15" hidden="false" customHeight="false" outlineLevel="0" collapsed="false">
      <c r="A13516" s="0" t="s">
        <v>13614</v>
      </c>
      <c r="B13516" s="0" t="s">
        <v>123</v>
      </c>
      <c r="C13516" s="0" t="s">
        <v>96</v>
      </c>
      <c r="D13516" s="0" t="s">
        <v>92</v>
      </c>
      <c r="E13516" s="14" t="n">
        <v>45166</v>
      </c>
      <c r="F13516" s="14" t="n">
        <v>45174</v>
      </c>
      <c r="G13516" s="0" t="n">
        <v>0</v>
      </c>
      <c r="H13516" s="0" t="n">
        <v>113</v>
      </c>
      <c r="I13516" s="0" t="n">
        <v>64</v>
      </c>
      <c r="J13516" s="0" t="n">
        <v>1510</v>
      </c>
      <c r="K13516" s="0" t="n">
        <v>1631</v>
      </c>
      <c r="L13516" s="15" t="s">
        <v>87</v>
      </c>
      <c r="M13516" s="0" t="n">
        <v>8</v>
      </c>
      <c r="N13516" s="16" t="n">
        <f aca="false">I13516*K13516</f>
        <v>104384</v>
      </c>
      <c r="O13516" s="16" t="n">
        <f aca="false">I13516*(K13516-J13516)</f>
        <v>7744</v>
      </c>
      <c r="P13516" s="15" t="n">
        <f aca="false">K13516-J13516</f>
        <v>121</v>
      </c>
      <c r="Q13516" s="0" t="str">
        <f aca="false">IF(G13516=0,"Out of stock",IF(G13516&lt;H13516,"Understocked",IF(G13516&gt;Summary!$B$6*H13516,"Overstocked","Healthy")))</f>
        <v>Out of stock</v>
      </c>
      <c r="R13516" s="0" t="str">
        <f aca="false">IF(I13516&gt;=Summary!$B$7,"Fast",IF(I13516&lt;Summary!$B$8,"Slow","Medium"))</f>
        <v>Slow</v>
      </c>
      <c r="S13516" s="15" t="n">
        <f aca="false">IF(M13516&gt;Summary!$B$5,1,0)</f>
        <v>1</v>
      </c>
      <c r="T13516" s="16" t="n">
        <f aca="false">IF(Q13516="Overstocked",(G13516-Summary!$B$6*H13516)*J13516,0)</f>
        <v>0</v>
      </c>
    </row>
    <row r="13517" customFormat="false" ht="15" hidden="false" customHeight="false" outlineLevel="0" collapsed="false">
      <c r="A13517" s="0" t="s">
        <v>13615</v>
      </c>
      <c r="B13517" s="0" t="s">
        <v>123</v>
      </c>
      <c r="C13517" s="0" t="s">
        <v>96</v>
      </c>
      <c r="D13517" s="0" t="s">
        <v>86</v>
      </c>
      <c r="E13517" s="14" t="n">
        <v>45258</v>
      </c>
      <c r="F13517" s="14" t="n">
        <v>45266</v>
      </c>
      <c r="G13517" s="0" t="n">
        <v>159</v>
      </c>
      <c r="H13517" s="0" t="n">
        <v>141</v>
      </c>
      <c r="I13517" s="0" t="n">
        <v>116</v>
      </c>
      <c r="J13517" s="0" t="n">
        <v>314</v>
      </c>
      <c r="K13517" s="0" t="n">
        <v>756</v>
      </c>
      <c r="L13517" s="15" t="s">
        <v>82</v>
      </c>
      <c r="M13517" s="0" t="n">
        <v>8</v>
      </c>
      <c r="N13517" s="16" t="n">
        <f aca="false">I13517*K13517</f>
        <v>87696</v>
      </c>
      <c r="O13517" s="16" t="n">
        <f aca="false">I13517*(K13517-J13517)</f>
        <v>51272</v>
      </c>
      <c r="P13517" s="15" t="n">
        <f aca="false">K13517-J13517</f>
        <v>442</v>
      </c>
      <c r="Q13517" s="0" t="str">
        <f aca="false">IF(G13517=0,"Out of stock",IF(G13517&lt;H13517,"Understocked",IF(G13517&gt;Summary!$B$6*H13517,"Overstocked","Healthy")))</f>
        <v>Healthy</v>
      </c>
      <c r="R13517" s="0" t="str">
        <f aca="false">IF(I13517&gt;=Summary!$B$7,"Fast",IF(I13517&lt;Summary!$B$8,"Slow","Medium"))</f>
        <v>Medium</v>
      </c>
      <c r="S13517" s="15" t="n">
        <f aca="false">IF(M13517&gt;Summary!$B$5,1,0)</f>
        <v>1</v>
      </c>
      <c r="T13517" s="16" t="n">
        <f aca="false">IF(Q13517="Overstocked",(G13517-Summary!$B$6*H13517)*J13517,0)</f>
        <v>0</v>
      </c>
    </row>
    <row r="13518" customFormat="false" ht="15" hidden="false" customHeight="false" outlineLevel="0" collapsed="false">
      <c r="A13518" s="0" t="s">
        <v>13616</v>
      </c>
      <c r="B13518" s="0" t="s">
        <v>89</v>
      </c>
      <c r="C13518" s="0" t="s">
        <v>85</v>
      </c>
      <c r="D13518" s="0" t="s">
        <v>92</v>
      </c>
      <c r="E13518" s="14" t="n">
        <v>45287</v>
      </c>
      <c r="F13518" s="14" t="n">
        <v>45297</v>
      </c>
      <c r="G13518" s="0" t="n">
        <v>379</v>
      </c>
      <c r="H13518" s="0" t="n">
        <v>136</v>
      </c>
      <c r="I13518" s="0" t="n">
        <v>151</v>
      </c>
      <c r="J13518" s="0" t="n">
        <v>559</v>
      </c>
      <c r="K13518" s="0" t="n">
        <v>1051</v>
      </c>
      <c r="L13518" s="15" t="s">
        <v>97</v>
      </c>
      <c r="M13518" s="0" t="n">
        <v>10</v>
      </c>
      <c r="N13518" s="16" t="n">
        <f aca="false">I13518*K13518</f>
        <v>158701</v>
      </c>
      <c r="O13518" s="16" t="n">
        <f aca="false">I13518*(K13518-J13518)</f>
        <v>74292</v>
      </c>
      <c r="P13518" s="15" t="n">
        <f aca="false">K13518-J13518</f>
        <v>492</v>
      </c>
      <c r="Q13518" s="0" t="str">
        <f aca="false">IF(G13518=0,"Out of stock",IF(G13518&lt;H13518,"Understocked",IF(G13518&gt;Summary!$B$6*H13518,"Overstocked","Healthy")))</f>
        <v>Healthy</v>
      </c>
      <c r="R13518" s="0" t="str">
        <f aca="false">IF(I13518&gt;=Summary!$B$7,"Fast",IF(I13518&lt;Summary!$B$8,"Slow","Medium"))</f>
        <v>Medium</v>
      </c>
      <c r="S13518" s="15" t="n">
        <f aca="false">IF(M13518&gt;Summary!$B$5,1,0)</f>
        <v>1</v>
      </c>
      <c r="T13518" s="16" t="n">
        <f aca="false">IF(Q13518="Overstocked",(G13518-Summary!$B$6*H13518)*J13518,0)</f>
        <v>0</v>
      </c>
    </row>
    <row r="13519" customFormat="false" ht="15" hidden="false" customHeight="false" outlineLevel="0" collapsed="false">
      <c r="A13519" s="0" t="s">
        <v>13617</v>
      </c>
      <c r="B13519" s="0" t="s">
        <v>113</v>
      </c>
      <c r="C13519" s="0" t="s">
        <v>78</v>
      </c>
      <c r="D13519" s="0" t="s">
        <v>102</v>
      </c>
      <c r="E13519" s="14" t="n">
        <v>45569</v>
      </c>
      <c r="F13519" s="14" t="n">
        <v>45575</v>
      </c>
      <c r="G13519" s="0" t="n">
        <v>313</v>
      </c>
      <c r="H13519" s="0" t="n">
        <v>135</v>
      </c>
      <c r="I13519" s="0" t="n">
        <v>267</v>
      </c>
      <c r="J13519" s="0" t="n">
        <v>604</v>
      </c>
      <c r="K13519" s="0" t="n">
        <v>959</v>
      </c>
      <c r="L13519" s="15" t="s">
        <v>82</v>
      </c>
      <c r="M13519" s="0" t="n">
        <v>6</v>
      </c>
      <c r="N13519" s="16" t="n">
        <f aca="false">I13519*K13519</f>
        <v>256053</v>
      </c>
      <c r="O13519" s="16" t="n">
        <f aca="false">I13519*(K13519-J13519)</f>
        <v>94785</v>
      </c>
      <c r="P13519" s="15" t="n">
        <f aca="false">K13519-J13519</f>
        <v>355</v>
      </c>
      <c r="Q13519" s="0" t="str">
        <f aca="false">IF(G13519=0,"Out of stock",IF(G13519&lt;H13519,"Understocked",IF(G13519&gt;Summary!$B$6*H13519,"Overstocked","Healthy")))</f>
        <v>Healthy</v>
      </c>
      <c r="R13519" s="0" t="str">
        <f aca="false">IF(I13519&gt;=Summary!$B$7,"Fast",IF(I13519&lt;Summary!$B$8,"Slow","Medium"))</f>
        <v>Fast</v>
      </c>
      <c r="S13519" s="15" t="n">
        <f aca="false">IF(M13519&gt;Summary!$B$5,1,0)</f>
        <v>0</v>
      </c>
      <c r="T13519" s="16" t="n">
        <f aca="false">IF(Q13519="Overstocked",(G13519-Summary!$B$6*H13519)*J13519,0)</f>
        <v>0</v>
      </c>
    </row>
    <row r="13520" customFormat="false" ht="15" hidden="false" customHeight="false" outlineLevel="0" collapsed="false">
      <c r="A13520" s="0" t="s">
        <v>13618</v>
      </c>
      <c r="B13520" s="0" t="s">
        <v>95</v>
      </c>
      <c r="C13520" s="0" t="s">
        <v>85</v>
      </c>
      <c r="D13520" s="0" t="s">
        <v>86</v>
      </c>
      <c r="E13520" s="14" t="n">
        <v>45352</v>
      </c>
      <c r="F13520" s="14" t="n">
        <v>45362</v>
      </c>
      <c r="G13520" s="0" t="n">
        <v>125</v>
      </c>
      <c r="H13520" s="0" t="n">
        <v>127</v>
      </c>
      <c r="I13520" s="0" t="n">
        <v>296</v>
      </c>
      <c r="J13520" s="0" t="n">
        <v>1057</v>
      </c>
      <c r="K13520" s="0" t="n">
        <v>1421</v>
      </c>
      <c r="L13520" s="15" t="s">
        <v>80</v>
      </c>
      <c r="M13520" s="0" t="n">
        <v>10</v>
      </c>
      <c r="N13520" s="16" t="n">
        <f aca="false">I13520*K13520</f>
        <v>420616</v>
      </c>
      <c r="O13520" s="16" t="n">
        <f aca="false">I13520*(K13520-J13520)</f>
        <v>107744</v>
      </c>
      <c r="P13520" s="15" t="n">
        <f aca="false">K13520-J13520</f>
        <v>364</v>
      </c>
      <c r="Q13520" s="0" t="str">
        <f aca="false">IF(G13520=0,"Out of stock",IF(G13520&lt;H13520,"Understocked",IF(G13520&gt;Summary!$B$6*H13520,"Overstocked","Healthy")))</f>
        <v>Understocked</v>
      </c>
      <c r="R13520" s="0" t="str">
        <f aca="false">IF(I13520&gt;=Summary!$B$7,"Fast",IF(I13520&lt;Summary!$B$8,"Slow","Medium"))</f>
        <v>Fast</v>
      </c>
      <c r="S13520" s="15" t="n">
        <f aca="false">IF(M13520&gt;Summary!$B$5,1,0)</f>
        <v>1</v>
      </c>
      <c r="T13520" s="16" t="n">
        <f aca="false">IF(Q13520="Overstocked",(G13520-Summary!$B$6*H13520)*J13520,0)</f>
        <v>0</v>
      </c>
    </row>
    <row r="13521" customFormat="false" ht="15" hidden="false" customHeight="false" outlineLevel="0" collapsed="false">
      <c r="A13521" s="0" t="s">
        <v>13619</v>
      </c>
      <c r="B13521" s="0" t="s">
        <v>123</v>
      </c>
      <c r="C13521" s="0" t="s">
        <v>78</v>
      </c>
      <c r="D13521" s="0" t="s">
        <v>90</v>
      </c>
      <c r="E13521" s="14" t="n">
        <v>45175</v>
      </c>
      <c r="F13521" s="14" t="n">
        <v>45183</v>
      </c>
      <c r="G13521" s="0" t="n">
        <v>480</v>
      </c>
      <c r="H13521" s="0" t="n">
        <v>133</v>
      </c>
      <c r="I13521" s="0" t="n">
        <v>55</v>
      </c>
      <c r="J13521" s="0" t="n">
        <v>663</v>
      </c>
      <c r="K13521" s="0" t="n">
        <v>952</v>
      </c>
      <c r="L13521" s="15" t="s">
        <v>82</v>
      </c>
      <c r="M13521" s="0" t="n">
        <v>8</v>
      </c>
      <c r="N13521" s="16" t="n">
        <f aca="false">I13521*K13521</f>
        <v>52360</v>
      </c>
      <c r="O13521" s="16" t="n">
        <f aca="false">I13521*(K13521-J13521)</f>
        <v>15895</v>
      </c>
      <c r="P13521" s="15" t="n">
        <f aca="false">K13521-J13521</f>
        <v>289</v>
      </c>
      <c r="Q13521" s="0" t="str">
        <f aca="false">IF(G13521=0,"Out of stock",IF(G13521&lt;H13521,"Understocked",IF(G13521&gt;Summary!$B$6*H13521,"Overstocked","Healthy")))</f>
        <v>Healthy</v>
      </c>
      <c r="R13521" s="0" t="str">
        <f aca="false">IF(I13521&gt;=Summary!$B$7,"Fast",IF(I13521&lt;Summary!$B$8,"Slow","Medium"))</f>
        <v>Slow</v>
      </c>
      <c r="S13521" s="15" t="n">
        <f aca="false">IF(M13521&gt;Summary!$B$5,1,0)</f>
        <v>1</v>
      </c>
      <c r="T13521" s="16" t="n">
        <f aca="false">IF(Q13521="Overstocked",(G13521-Summary!$B$6*H13521)*J13521,0)</f>
        <v>0</v>
      </c>
    </row>
    <row r="13522" customFormat="false" ht="15" hidden="false" customHeight="false" outlineLevel="0" collapsed="false">
      <c r="A13522" s="0" t="s">
        <v>13620</v>
      </c>
      <c r="B13522" s="0" t="s">
        <v>107</v>
      </c>
      <c r="C13522" s="0" t="s">
        <v>85</v>
      </c>
      <c r="D13522" s="0" t="s">
        <v>90</v>
      </c>
      <c r="E13522" s="14" t="n">
        <v>45274</v>
      </c>
      <c r="F13522" s="14" t="n">
        <v>45281</v>
      </c>
      <c r="G13522" s="0" t="n">
        <v>168</v>
      </c>
      <c r="H13522" s="0" t="n">
        <v>120</v>
      </c>
      <c r="I13522" s="0" t="n">
        <v>280</v>
      </c>
      <c r="J13522" s="0" t="n">
        <v>1974</v>
      </c>
      <c r="K13522" s="0" t="n">
        <v>2311</v>
      </c>
      <c r="L13522" s="15" t="s">
        <v>93</v>
      </c>
      <c r="M13522" s="0" t="n">
        <v>7</v>
      </c>
      <c r="N13522" s="16" t="n">
        <f aca="false">I13522*K13522</f>
        <v>647080</v>
      </c>
      <c r="O13522" s="16" t="n">
        <f aca="false">I13522*(K13522-J13522)</f>
        <v>94360</v>
      </c>
      <c r="P13522" s="15" t="n">
        <f aca="false">K13522-J13522</f>
        <v>337</v>
      </c>
      <c r="Q13522" s="0" t="str">
        <f aca="false">IF(G13522=0,"Out of stock",IF(G13522&lt;H13522,"Understocked",IF(G13522&gt;Summary!$B$6*H13522,"Overstocked","Healthy")))</f>
        <v>Healthy</v>
      </c>
      <c r="R13522" s="0" t="str">
        <f aca="false">IF(I13522&gt;=Summary!$B$7,"Fast",IF(I13522&lt;Summary!$B$8,"Slow","Medium"))</f>
        <v>Fast</v>
      </c>
      <c r="S13522" s="15" t="n">
        <f aca="false">IF(M13522&gt;Summary!$B$5,1,0)</f>
        <v>0</v>
      </c>
      <c r="T13522" s="16" t="n">
        <f aca="false">IF(Q13522="Overstocked",(G13522-Summary!$B$6*H13522)*J13522,0)</f>
        <v>0</v>
      </c>
    </row>
    <row r="13523" customFormat="false" ht="15" hidden="false" customHeight="false" outlineLevel="0" collapsed="false">
      <c r="A13523" s="0" t="s">
        <v>13621</v>
      </c>
      <c r="B13523" s="0" t="s">
        <v>113</v>
      </c>
      <c r="C13523" s="0" t="s">
        <v>78</v>
      </c>
      <c r="D13523" s="0" t="s">
        <v>79</v>
      </c>
      <c r="E13523" s="14" t="n">
        <v>44996</v>
      </c>
      <c r="F13523" s="14" t="n">
        <v>45000</v>
      </c>
      <c r="G13523" s="0" t="n">
        <v>24</v>
      </c>
      <c r="H13523" s="0" t="n">
        <v>136</v>
      </c>
      <c r="I13523" s="0" t="n">
        <v>297</v>
      </c>
      <c r="J13523" s="0" t="n">
        <v>1163</v>
      </c>
      <c r="K13523" s="0" t="n">
        <v>1240</v>
      </c>
      <c r="L13523" s="15" t="s">
        <v>97</v>
      </c>
      <c r="M13523" s="0" t="n">
        <v>4</v>
      </c>
      <c r="N13523" s="16" t="n">
        <f aca="false">I13523*K13523</f>
        <v>368280</v>
      </c>
      <c r="O13523" s="16" t="n">
        <f aca="false">I13523*(K13523-J13523)</f>
        <v>22869</v>
      </c>
      <c r="P13523" s="15" t="n">
        <f aca="false">K13523-J13523</f>
        <v>77</v>
      </c>
      <c r="Q13523" s="0" t="str">
        <f aca="false">IF(G13523=0,"Out of stock",IF(G13523&lt;H13523,"Understocked",IF(G13523&gt;Summary!$B$6*H13523,"Overstocked","Healthy")))</f>
        <v>Understocked</v>
      </c>
      <c r="R13523" s="0" t="str">
        <f aca="false">IF(I13523&gt;=Summary!$B$7,"Fast",IF(I13523&lt;Summary!$B$8,"Slow","Medium"))</f>
        <v>Fast</v>
      </c>
      <c r="S13523" s="15" t="n">
        <f aca="false">IF(M13523&gt;Summary!$B$5,1,0)</f>
        <v>0</v>
      </c>
      <c r="T13523" s="16" t="n">
        <f aca="false">IF(Q13523="Overstocked",(G13523-Summary!$B$6*H13523)*J13523,0)</f>
        <v>0</v>
      </c>
    </row>
    <row r="13524" customFormat="false" ht="15" hidden="false" customHeight="false" outlineLevel="0" collapsed="false">
      <c r="A13524" s="0" t="s">
        <v>13622</v>
      </c>
      <c r="B13524" s="0" t="s">
        <v>84</v>
      </c>
      <c r="C13524" s="0" t="s">
        <v>104</v>
      </c>
      <c r="D13524" s="0" t="s">
        <v>79</v>
      </c>
      <c r="E13524" s="14" t="n">
        <v>45417</v>
      </c>
      <c r="F13524" s="14" t="n">
        <v>45423</v>
      </c>
      <c r="G13524" s="0" t="n">
        <v>218</v>
      </c>
      <c r="H13524" s="0" t="n">
        <v>139</v>
      </c>
      <c r="I13524" s="0" t="n">
        <v>102</v>
      </c>
      <c r="J13524" s="0" t="n">
        <v>1442</v>
      </c>
      <c r="K13524" s="0" t="n">
        <v>1832</v>
      </c>
      <c r="L13524" s="15" t="s">
        <v>97</v>
      </c>
      <c r="M13524" s="0" t="n">
        <v>6</v>
      </c>
      <c r="N13524" s="16" t="n">
        <f aca="false">I13524*K13524</f>
        <v>186864</v>
      </c>
      <c r="O13524" s="16" t="n">
        <f aca="false">I13524*(K13524-J13524)</f>
        <v>39780</v>
      </c>
      <c r="P13524" s="15" t="n">
        <f aca="false">K13524-J13524</f>
        <v>390</v>
      </c>
      <c r="Q13524" s="0" t="str">
        <f aca="false">IF(G13524=0,"Out of stock",IF(G13524&lt;H13524,"Understocked",IF(G13524&gt;Summary!$B$6*H13524,"Overstocked","Healthy")))</f>
        <v>Healthy</v>
      </c>
      <c r="R13524" s="0" t="str">
        <f aca="false">IF(I13524&gt;=Summary!$B$7,"Fast",IF(I13524&lt;Summary!$B$8,"Slow","Medium"))</f>
        <v>Medium</v>
      </c>
      <c r="S13524" s="15" t="n">
        <f aca="false">IF(M13524&gt;Summary!$B$5,1,0)</f>
        <v>0</v>
      </c>
      <c r="T13524" s="16" t="n">
        <f aca="false">IF(Q13524="Overstocked",(G13524-Summary!$B$6*H13524)*J13524,0)</f>
        <v>0</v>
      </c>
    </row>
    <row r="13525" customFormat="false" ht="15" hidden="false" customHeight="false" outlineLevel="0" collapsed="false">
      <c r="A13525" s="0" t="s">
        <v>13623</v>
      </c>
      <c r="B13525" s="0" t="s">
        <v>123</v>
      </c>
      <c r="C13525" s="0" t="s">
        <v>104</v>
      </c>
      <c r="D13525" s="0" t="s">
        <v>79</v>
      </c>
      <c r="E13525" s="14" t="n">
        <v>45527</v>
      </c>
      <c r="F13525" s="14" t="n">
        <v>45535</v>
      </c>
      <c r="G13525" s="0" t="n">
        <v>350</v>
      </c>
      <c r="H13525" s="0" t="n">
        <v>83</v>
      </c>
      <c r="I13525" s="0" t="n">
        <v>271</v>
      </c>
      <c r="J13525" s="0" t="n">
        <v>1501</v>
      </c>
      <c r="K13525" s="0" t="n">
        <v>1618</v>
      </c>
      <c r="L13525" s="15" t="s">
        <v>93</v>
      </c>
      <c r="M13525" s="0" t="n">
        <v>8</v>
      </c>
      <c r="N13525" s="16" t="n">
        <f aca="false">I13525*K13525</f>
        <v>438478</v>
      </c>
      <c r="O13525" s="16" t="n">
        <f aca="false">I13525*(K13525-J13525)</f>
        <v>31707</v>
      </c>
      <c r="P13525" s="15" t="n">
        <f aca="false">K13525-J13525</f>
        <v>117</v>
      </c>
      <c r="Q13525" s="0" t="str">
        <f aca="false">IF(G13525=0,"Out of stock",IF(G13525&lt;H13525,"Understocked",IF(G13525&gt;Summary!$B$6*H13525,"Overstocked","Healthy")))</f>
        <v>Overstocked</v>
      </c>
      <c r="R13525" s="0" t="str">
        <f aca="false">IF(I13525&gt;=Summary!$B$7,"Fast",IF(I13525&lt;Summary!$B$8,"Slow","Medium"))</f>
        <v>Fast</v>
      </c>
      <c r="S13525" s="15" t="n">
        <f aca="false">IF(M13525&gt;Summary!$B$5,1,0)</f>
        <v>1</v>
      </c>
      <c r="T13525" s="16" t="n">
        <f aca="false">IF(Q13525="Overstocked",(G13525-Summary!$B$6*H13525)*J13525,0)</f>
        <v>27018</v>
      </c>
    </row>
    <row r="13526" customFormat="false" ht="15" hidden="false" customHeight="false" outlineLevel="0" collapsed="false">
      <c r="A13526" s="0" t="s">
        <v>13624</v>
      </c>
      <c r="B13526" s="0" t="s">
        <v>113</v>
      </c>
      <c r="C13526" s="0" t="s">
        <v>104</v>
      </c>
      <c r="D13526" s="0" t="s">
        <v>86</v>
      </c>
      <c r="E13526" s="14" t="n">
        <v>45451</v>
      </c>
      <c r="F13526" s="14" t="n">
        <v>45461</v>
      </c>
      <c r="G13526" s="0" t="n">
        <v>495</v>
      </c>
      <c r="H13526" s="0" t="n">
        <v>73</v>
      </c>
      <c r="I13526" s="0" t="n">
        <v>123</v>
      </c>
      <c r="J13526" s="0" t="n">
        <v>1770</v>
      </c>
      <c r="K13526" s="0" t="n">
        <v>2025</v>
      </c>
      <c r="L13526" s="15" t="s">
        <v>80</v>
      </c>
      <c r="M13526" s="0" t="n">
        <v>10</v>
      </c>
      <c r="N13526" s="16" t="n">
        <f aca="false">I13526*K13526</f>
        <v>249075</v>
      </c>
      <c r="O13526" s="16" t="n">
        <f aca="false">I13526*(K13526-J13526)</f>
        <v>31365</v>
      </c>
      <c r="P13526" s="15" t="n">
        <f aca="false">K13526-J13526</f>
        <v>255</v>
      </c>
      <c r="Q13526" s="0" t="str">
        <f aca="false">IF(G13526=0,"Out of stock",IF(G13526&lt;H13526,"Understocked",IF(G13526&gt;Summary!$B$6*H13526,"Overstocked","Healthy")))</f>
        <v>Overstocked</v>
      </c>
      <c r="R13526" s="0" t="str">
        <f aca="false">IF(I13526&gt;=Summary!$B$7,"Fast",IF(I13526&lt;Summary!$B$8,"Slow","Medium"))</f>
        <v>Medium</v>
      </c>
      <c r="S13526" s="15" t="n">
        <f aca="false">IF(M13526&gt;Summary!$B$5,1,0)</f>
        <v>1</v>
      </c>
      <c r="T13526" s="16" t="n">
        <f aca="false">IF(Q13526="Overstocked",(G13526-Summary!$B$6*H13526)*J13526,0)</f>
        <v>359310</v>
      </c>
    </row>
    <row r="13527" customFormat="false" ht="15" hidden="false" customHeight="false" outlineLevel="0" collapsed="false">
      <c r="A13527" s="0" t="s">
        <v>13625</v>
      </c>
      <c r="B13527" s="0" t="s">
        <v>115</v>
      </c>
      <c r="C13527" s="0" t="s">
        <v>78</v>
      </c>
      <c r="D13527" s="0" t="s">
        <v>86</v>
      </c>
      <c r="E13527" s="14" t="n">
        <v>45634</v>
      </c>
      <c r="F13527" s="14" t="n">
        <v>45639</v>
      </c>
      <c r="G13527" s="0" t="n">
        <v>85</v>
      </c>
      <c r="H13527" s="0" t="n">
        <v>110</v>
      </c>
      <c r="I13527" s="0" t="n">
        <v>93</v>
      </c>
      <c r="J13527" s="0" t="n">
        <v>1666</v>
      </c>
      <c r="K13527" s="0" t="n">
        <v>1847</v>
      </c>
      <c r="L13527" s="15" t="s">
        <v>80</v>
      </c>
      <c r="M13527" s="0" t="n">
        <v>5</v>
      </c>
      <c r="N13527" s="16" t="n">
        <f aca="false">I13527*K13527</f>
        <v>171771</v>
      </c>
      <c r="O13527" s="16" t="n">
        <f aca="false">I13527*(K13527-J13527)</f>
        <v>16833</v>
      </c>
      <c r="P13527" s="15" t="n">
        <f aca="false">K13527-J13527</f>
        <v>181</v>
      </c>
      <c r="Q13527" s="0" t="str">
        <f aca="false">IF(G13527=0,"Out of stock",IF(G13527&lt;H13527,"Understocked",IF(G13527&gt;Summary!$B$6*H13527,"Overstocked","Healthy")))</f>
        <v>Understocked</v>
      </c>
      <c r="R13527" s="0" t="str">
        <f aca="false">IF(I13527&gt;=Summary!$B$7,"Fast",IF(I13527&lt;Summary!$B$8,"Slow","Medium"))</f>
        <v>Slow</v>
      </c>
      <c r="S13527" s="15" t="n">
        <f aca="false">IF(M13527&gt;Summary!$B$5,1,0)</f>
        <v>0</v>
      </c>
      <c r="T13527" s="16" t="n">
        <f aca="false">IF(Q13527="Overstocked",(G13527-Summary!$B$6*H13527)*J13527,0)</f>
        <v>0</v>
      </c>
    </row>
    <row r="13528" customFormat="false" ht="15" hidden="false" customHeight="false" outlineLevel="0" collapsed="false">
      <c r="A13528" s="0" t="s">
        <v>13626</v>
      </c>
      <c r="B13528" s="0" t="s">
        <v>115</v>
      </c>
      <c r="C13528" s="0" t="s">
        <v>78</v>
      </c>
      <c r="D13528" s="0" t="s">
        <v>86</v>
      </c>
      <c r="E13528" s="14" t="n">
        <v>45386</v>
      </c>
      <c r="F13528" s="14" t="n">
        <v>45388</v>
      </c>
      <c r="G13528" s="0" t="n">
        <v>390</v>
      </c>
      <c r="H13528" s="0" t="n">
        <v>127</v>
      </c>
      <c r="I13528" s="0" t="n">
        <v>29</v>
      </c>
      <c r="J13528" s="0" t="n">
        <v>1246</v>
      </c>
      <c r="K13528" s="0" t="n">
        <v>1544</v>
      </c>
      <c r="L13528" s="15" t="s">
        <v>82</v>
      </c>
      <c r="M13528" s="0" t="n">
        <v>2</v>
      </c>
      <c r="N13528" s="16" t="n">
        <f aca="false">I13528*K13528</f>
        <v>44776</v>
      </c>
      <c r="O13528" s="16" t="n">
        <f aca="false">I13528*(K13528-J13528)</f>
        <v>8642</v>
      </c>
      <c r="P13528" s="15" t="n">
        <f aca="false">K13528-J13528</f>
        <v>298</v>
      </c>
      <c r="Q13528" s="0" t="str">
        <f aca="false">IF(G13528=0,"Out of stock",IF(G13528&lt;H13528,"Understocked",IF(G13528&gt;Summary!$B$6*H13528,"Overstocked","Healthy")))</f>
        <v>Healthy</v>
      </c>
      <c r="R13528" s="0" t="str">
        <f aca="false">IF(I13528&gt;=Summary!$B$7,"Fast",IF(I13528&lt;Summary!$B$8,"Slow","Medium"))</f>
        <v>Slow</v>
      </c>
      <c r="S13528" s="15" t="n">
        <f aca="false">IF(M13528&gt;Summary!$B$5,1,0)</f>
        <v>0</v>
      </c>
      <c r="T13528" s="16" t="n">
        <f aca="false">IF(Q13528="Overstocked",(G13528-Summary!$B$6*H13528)*J13528,0)</f>
        <v>0</v>
      </c>
    </row>
    <row r="13529" customFormat="false" ht="15" hidden="false" customHeight="false" outlineLevel="0" collapsed="false">
      <c r="A13529" s="0" t="s">
        <v>13627</v>
      </c>
      <c r="B13529" s="0" t="s">
        <v>123</v>
      </c>
      <c r="C13529" s="0" t="s">
        <v>85</v>
      </c>
      <c r="D13529" s="0" t="s">
        <v>92</v>
      </c>
      <c r="E13529" s="14" t="n">
        <v>45191</v>
      </c>
      <c r="F13529" s="14" t="n">
        <v>45199</v>
      </c>
      <c r="G13529" s="0" t="n">
        <v>3</v>
      </c>
      <c r="H13529" s="0" t="n">
        <v>82</v>
      </c>
      <c r="I13529" s="0" t="n">
        <v>272</v>
      </c>
      <c r="J13529" s="0" t="n">
        <v>1209</v>
      </c>
      <c r="K13529" s="0" t="n">
        <v>1659</v>
      </c>
      <c r="L13529" s="15" t="s">
        <v>97</v>
      </c>
      <c r="M13529" s="0" t="n">
        <v>8</v>
      </c>
      <c r="N13529" s="16" t="n">
        <f aca="false">I13529*K13529</f>
        <v>451248</v>
      </c>
      <c r="O13529" s="16" t="n">
        <f aca="false">I13529*(K13529-J13529)</f>
        <v>122400</v>
      </c>
      <c r="P13529" s="15" t="n">
        <f aca="false">K13529-J13529</f>
        <v>450</v>
      </c>
      <c r="Q13529" s="0" t="str">
        <f aca="false">IF(G13529=0,"Out of stock",IF(G13529&lt;H13529,"Understocked",IF(G13529&gt;Summary!$B$6*H13529,"Overstocked","Healthy")))</f>
        <v>Understocked</v>
      </c>
      <c r="R13529" s="0" t="str">
        <f aca="false">IF(I13529&gt;=Summary!$B$7,"Fast",IF(I13529&lt;Summary!$B$8,"Slow","Medium"))</f>
        <v>Fast</v>
      </c>
      <c r="S13529" s="15" t="n">
        <f aca="false">IF(M13529&gt;Summary!$B$5,1,0)</f>
        <v>1</v>
      </c>
      <c r="T13529" s="16" t="n">
        <f aca="false">IF(Q13529="Overstocked",(G13529-Summary!$B$6*H13529)*J13529,0)</f>
        <v>0</v>
      </c>
    </row>
    <row r="13530" customFormat="false" ht="15" hidden="false" customHeight="false" outlineLevel="0" collapsed="false">
      <c r="A13530" s="0" t="s">
        <v>13628</v>
      </c>
      <c r="B13530" s="0" t="s">
        <v>89</v>
      </c>
      <c r="C13530" s="0" t="s">
        <v>96</v>
      </c>
      <c r="D13530" s="0" t="s">
        <v>90</v>
      </c>
      <c r="E13530" s="14" t="n">
        <v>45654</v>
      </c>
      <c r="F13530" s="14" t="n">
        <v>45662</v>
      </c>
      <c r="G13530" s="0" t="n">
        <v>478</v>
      </c>
      <c r="H13530" s="0" t="n">
        <v>124</v>
      </c>
      <c r="I13530" s="0" t="n">
        <v>121</v>
      </c>
      <c r="J13530" s="0" t="n">
        <v>1015</v>
      </c>
      <c r="K13530" s="0" t="n">
        <v>1293</v>
      </c>
      <c r="L13530" s="15" t="s">
        <v>93</v>
      </c>
      <c r="M13530" s="0" t="n">
        <v>8</v>
      </c>
      <c r="N13530" s="16" t="n">
        <f aca="false">I13530*K13530</f>
        <v>156453</v>
      </c>
      <c r="O13530" s="16" t="n">
        <f aca="false">I13530*(K13530-J13530)</f>
        <v>33638</v>
      </c>
      <c r="P13530" s="15" t="n">
        <f aca="false">K13530-J13530</f>
        <v>278</v>
      </c>
      <c r="Q13530" s="0" t="str">
        <f aca="false">IF(G13530=0,"Out of stock",IF(G13530&lt;H13530,"Understocked",IF(G13530&gt;Summary!$B$6*H13530,"Overstocked","Healthy")))</f>
        <v>Healthy</v>
      </c>
      <c r="R13530" s="0" t="str">
        <f aca="false">IF(I13530&gt;=Summary!$B$7,"Fast",IF(I13530&lt;Summary!$B$8,"Slow","Medium"))</f>
        <v>Medium</v>
      </c>
      <c r="S13530" s="15" t="n">
        <f aca="false">IF(M13530&gt;Summary!$B$5,1,0)</f>
        <v>1</v>
      </c>
      <c r="T13530" s="16" t="n">
        <f aca="false">IF(Q13530="Overstocked",(G13530-Summary!$B$6*H13530)*J13530,0)</f>
        <v>0</v>
      </c>
    </row>
    <row r="13531" customFormat="false" ht="15" hidden="false" customHeight="false" outlineLevel="0" collapsed="false">
      <c r="A13531" s="0" t="s">
        <v>13629</v>
      </c>
      <c r="B13531" s="0" t="s">
        <v>115</v>
      </c>
      <c r="C13531" s="0" t="s">
        <v>78</v>
      </c>
      <c r="D13531" s="0" t="s">
        <v>102</v>
      </c>
      <c r="E13531" s="14" t="n">
        <v>45058</v>
      </c>
      <c r="F13531" s="14" t="n">
        <v>45067</v>
      </c>
      <c r="G13531" s="0" t="n">
        <v>15</v>
      </c>
      <c r="H13531" s="0" t="n">
        <v>122</v>
      </c>
      <c r="I13531" s="0" t="n">
        <v>229</v>
      </c>
      <c r="J13531" s="0" t="n">
        <v>1627</v>
      </c>
      <c r="K13531" s="0" t="n">
        <v>2079</v>
      </c>
      <c r="L13531" s="15" t="s">
        <v>87</v>
      </c>
      <c r="M13531" s="0" t="n">
        <v>9</v>
      </c>
      <c r="N13531" s="16" t="n">
        <f aca="false">I13531*K13531</f>
        <v>476091</v>
      </c>
      <c r="O13531" s="16" t="n">
        <f aca="false">I13531*(K13531-J13531)</f>
        <v>103508</v>
      </c>
      <c r="P13531" s="15" t="n">
        <f aca="false">K13531-J13531</f>
        <v>452</v>
      </c>
      <c r="Q13531" s="0" t="str">
        <f aca="false">IF(G13531=0,"Out of stock",IF(G13531&lt;H13531,"Understocked",IF(G13531&gt;Summary!$B$6*H13531,"Overstocked","Healthy")))</f>
        <v>Understocked</v>
      </c>
      <c r="R13531" s="0" t="str">
        <f aca="false">IF(I13531&gt;=Summary!$B$7,"Fast",IF(I13531&lt;Summary!$B$8,"Slow","Medium"))</f>
        <v>Fast</v>
      </c>
      <c r="S13531" s="15" t="n">
        <f aca="false">IF(M13531&gt;Summary!$B$5,1,0)</f>
        <v>1</v>
      </c>
      <c r="T13531" s="16" t="n">
        <f aca="false">IF(Q13531="Overstocked",(G13531-Summary!$B$6*H13531)*J13531,0)</f>
        <v>0</v>
      </c>
    </row>
    <row r="13532" customFormat="false" ht="15" hidden="false" customHeight="false" outlineLevel="0" collapsed="false">
      <c r="A13532" s="0" t="s">
        <v>13630</v>
      </c>
      <c r="B13532" s="0" t="s">
        <v>95</v>
      </c>
      <c r="C13532" s="0" t="s">
        <v>78</v>
      </c>
      <c r="D13532" s="0" t="s">
        <v>102</v>
      </c>
      <c r="E13532" s="14" t="n">
        <v>45107</v>
      </c>
      <c r="F13532" s="14" t="n">
        <v>45109</v>
      </c>
      <c r="G13532" s="0" t="n">
        <v>206</v>
      </c>
      <c r="H13532" s="0" t="n">
        <v>124</v>
      </c>
      <c r="I13532" s="0" t="n">
        <v>32</v>
      </c>
      <c r="J13532" s="0" t="n">
        <v>204</v>
      </c>
      <c r="K13532" s="0" t="n">
        <v>377</v>
      </c>
      <c r="L13532" s="15" t="s">
        <v>82</v>
      </c>
      <c r="M13532" s="0" t="n">
        <v>2</v>
      </c>
      <c r="N13532" s="16" t="n">
        <f aca="false">I13532*K13532</f>
        <v>12064</v>
      </c>
      <c r="O13532" s="16" t="n">
        <f aca="false">I13532*(K13532-J13532)</f>
        <v>5536</v>
      </c>
      <c r="P13532" s="15" t="n">
        <f aca="false">K13532-J13532</f>
        <v>173</v>
      </c>
      <c r="Q13532" s="0" t="str">
        <f aca="false">IF(G13532=0,"Out of stock",IF(G13532&lt;H13532,"Understocked",IF(G13532&gt;Summary!$B$6*H13532,"Overstocked","Healthy")))</f>
        <v>Healthy</v>
      </c>
      <c r="R13532" s="0" t="str">
        <f aca="false">IF(I13532&gt;=Summary!$B$7,"Fast",IF(I13532&lt;Summary!$B$8,"Slow","Medium"))</f>
        <v>Slow</v>
      </c>
      <c r="S13532" s="15" t="n">
        <f aca="false">IF(M13532&gt;Summary!$B$5,1,0)</f>
        <v>0</v>
      </c>
      <c r="T13532" s="16" t="n">
        <f aca="false">IF(Q13532="Overstocked",(G13532-Summary!$B$6*H13532)*J13532,0)</f>
        <v>0</v>
      </c>
    </row>
    <row r="13533" customFormat="false" ht="15" hidden="false" customHeight="false" outlineLevel="0" collapsed="false">
      <c r="A13533" s="0" t="s">
        <v>13631</v>
      </c>
      <c r="B13533" s="0" t="s">
        <v>111</v>
      </c>
      <c r="C13533" s="0" t="s">
        <v>96</v>
      </c>
      <c r="D13533" s="0" t="s">
        <v>79</v>
      </c>
      <c r="E13533" s="14" t="n">
        <v>45075</v>
      </c>
      <c r="F13533" s="14" t="n">
        <v>45083</v>
      </c>
      <c r="G13533" s="0" t="n">
        <v>483</v>
      </c>
      <c r="H13533" s="0" t="n">
        <v>50</v>
      </c>
      <c r="I13533" s="0" t="n">
        <v>149</v>
      </c>
      <c r="J13533" s="0" t="n">
        <v>690</v>
      </c>
      <c r="K13533" s="0" t="n">
        <v>1041</v>
      </c>
      <c r="L13533" s="15" t="s">
        <v>93</v>
      </c>
      <c r="M13533" s="0" t="n">
        <v>8</v>
      </c>
      <c r="N13533" s="16" t="n">
        <f aca="false">I13533*K13533</f>
        <v>155109</v>
      </c>
      <c r="O13533" s="16" t="n">
        <f aca="false">I13533*(K13533-J13533)</f>
        <v>52299</v>
      </c>
      <c r="P13533" s="15" t="n">
        <f aca="false">K13533-J13533</f>
        <v>351</v>
      </c>
      <c r="Q13533" s="0" t="str">
        <f aca="false">IF(G13533=0,"Out of stock",IF(G13533&lt;H13533,"Understocked",IF(G13533&gt;Summary!$B$6*H13533,"Overstocked","Healthy")))</f>
        <v>Overstocked</v>
      </c>
      <c r="R13533" s="0" t="str">
        <f aca="false">IF(I13533&gt;=Summary!$B$7,"Fast",IF(I13533&lt;Summary!$B$8,"Slow","Medium"))</f>
        <v>Medium</v>
      </c>
      <c r="S13533" s="15" t="n">
        <f aca="false">IF(M13533&gt;Summary!$B$5,1,0)</f>
        <v>1</v>
      </c>
      <c r="T13533" s="16" t="n">
        <f aca="false">IF(Q13533="Overstocked",(G13533-Summary!$B$6*H13533)*J13533,0)</f>
        <v>195270</v>
      </c>
    </row>
    <row r="13534" customFormat="false" ht="15" hidden="false" customHeight="false" outlineLevel="0" collapsed="false">
      <c r="A13534" s="0" t="s">
        <v>13632</v>
      </c>
      <c r="B13534" s="0" t="s">
        <v>84</v>
      </c>
      <c r="C13534" s="0" t="s">
        <v>104</v>
      </c>
      <c r="D13534" s="0" t="s">
        <v>90</v>
      </c>
      <c r="E13534" s="14" t="n">
        <v>45476</v>
      </c>
      <c r="F13534" s="14" t="n">
        <v>45480</v>
      </c>
      <c r="G13534" s="0" t="n">
        <v>16</v>
      </c>
      <c r="H13534" s="0" t="n">
        <v>71</v>
      </c>
      <c r="I13534" s="0" t="n">
        <v>11</v>
      </c>
      <c r="J13534" s="0" t="n">
        <v>934</v>
      </c>
      <c r="K13534" s="0" t="n">
        <v>1315</v>
      </c>
      <c r="L13534" s="15" t="s">
        <v>93</v>
      </c>
      <c r="M13534" s="0" t="n">
        <v>4</v>
      </c>
      <c r="N13534" s="16" t="n">
        <f aca="false">I13534*K13534</f>
        <v>14465</v>
      </c>
      <c r="O13534" s="16" t="n">
        <f aca="false">I13534*(K13534-J13534)</f>
        <v>4191</v>
      </c>
      <c r="P13534" s="15" t="n">
        <f aca="false">K13534-J13534</f>
        <v>381</v>
      </c>
      <c r="Q13534" s="0" t="str">
        <f aca="false">IF(G13534=0,"Out of stock",IF(G13534&lt;H13534,"Understocked",IF(G13534&gt;Summary!$B$6*H13534,"Overstocked","Healthy")))</f>
        <v>Understocked</v>
      </c>
      <c r="R13534" s="0" t="str">
        <f aca="false">IF(I13534&gt;=Summary!$B$7,"Fast",IF(I13534&lt;Summary!$B$8,"Slow","Medium"))</f>
        <v>Slow</v>
      </c>
      <c r="S13534" s="15" t="n">
        <f aca="false">IF(M13534&gt;Summary!$B$5,1,0)</f>
        <v>0</v>
      </c>
      <c r="T13534" s="16" t="n">
        <f aca="false">IF(Q13534="Overstocked",(G13534-Summary!$B$6*H13534)*J13534,0)</f>
        <v>0</v>
      </c>
    </row>
    <row r="13535" customFormat="false" ht="15" hidden="false" customHeight="false" outlineLevel="0" collapsed="false">
      <c r="A13535" s="0" t="s">
        <v>13633</v>
      </c>
      <c r="B13535" s="0" t="s">
        <v>101</v>
      </c>
      <c r="C13535" s="0" t="s">
        <v>78</v>
      </c>
      <c r="D13535" s="0" t="s">
        <v>86</v>
      </c>
      <c r="E13535" s="14" t="n">
        <v>45584</v>
      </c>
      <c r="F13535" s="14" t="n">
        <v>45592</v>
      </c>
      <c r="G13535" s="0" t="n">
        <v>364</v>
      </c>
      <c r="H13535" s="0" t="n">
        <v>109</v>
      </c>
      <c r="I13535" s="0" t="n">
        <v>79</v>
      </c>
      <c r="J13535" s="0" t="n">
        <v>1714</v>
      </c>
      <c r="K13535" s="0" t="n">
        <v>2128</v>
      </c>
      <c r="L13535" s="15" t="s">
        <v>82</v>
      </c>
      <c r="M13535" s="0" t="n">
        <v>8</v>
      </c>
      <c r="N13535" s="16" t="n">
        <f aca="false">I13535*K13535</f>
        <v>168112</v>
      </c>
      <c r="O13535" s="16" t="n">
        <f aca="false">I13535*(K13535-J13535)</f>
        <v>32706</v>
      </c>
      <c r="P13535" s="15" t="n">
        <f aca="false">K13535-J13535</f>
        <v>414</v>
      </c>
      <c r="Q13535" s="0" t="str">
        <f aca="false">IF(G13535=0,"Out of stock",IF(G13535&lt;H13535,"Understocked",IF(G13535&gt;Summary!$B$6*H13535,"Overstocked","Healthy")))</f>
        <v>Healthy</v>
      </c>
      <c r="R13535" s="0" t="str">
        <f aca="false">IF(I13535&gt;=Summary!$B$7,"Fast",IF(I13535&lt;Summary!$B$8,"Slow","Medium"))</f>
        <v>Slow</v>
      </c>
      <c r="S13535" s="15" t="n">
        <f aca="false">IF(M13535&gt;Summary!$B$5,1,0)</f>
        <v>1</v>
      </c>
      <c r="T13535" s="16" t="n">
        <f aca="false">IF(Q13535="Overstocked",(G13535-Summary!$B$6*H13535)*J13535,0)</f>
        <v>0</v>
      </c>
    </row>
    <row r="13536" customFormat="false" ht="15" hidden="false" customHeight="false" outlineLevel="0" collapsed="false">
      <c r="A13536" s="0" t="s">
        <v>13634</v>
      </c>
      <c r="B13536" s="0" t="s">
        <v>95</v>
      </c>
      <c r="C13536" s="0" t="s">
        <v>96</v>
      </c>
      <c r="D13536" s="0" t="s">
        <v>90</v>
      </c>
      <c r="E13536" s="14" t="n">
        <v>44993</v>
      </c>
      <c r="F13536" s="14" t="n">
        <v>44994</v>
      </c>
      <c r="G13536" s="0" t="n">
        <v>214</v>
      </c>
      <c r="H13536" s="0" t="n">
        <v>94</v>
      </c>
      <c r="I13536" s="0" t="n">
        <v>70</v>
      </c>
      <c r="J13536" s="0" t="n">
        <v>1486</v>
      </c>
      <c r="K13536" s="0" t="n">
        <v>1755</v>
      </c>
      <c r="L13536" s="15" t="s">
        <v>87</v>
      </c>
      <c r="M13536" s="0" t="n">
        <v>1</v>
      </c>
      <c r="N13536" s="16" t="n">
        <f aca="false">I13536*K13536</f>
        <v>122850</v>
      </c>
      <c r="O13536" s="16" t="n">
        <f aca="false">I13536*(K13536-J13536)</f>
        <v>18830</v>
      </c>
      <c r="P13536" s="15" t="n">
        <f aca="false">K13536-J13536</f>
        <v>269</v>
      </c>
      <c r="Q13536" s="0" t="str">
        <f aca="false">IF(G13536=0,"Out of stock",IF(G13536&lt;H13536,"Understocked",IF(G13536&gt;Summary!$B$6*H13536,"Overstocked","Healthy")))</f>
        <v>Healthy</v>
      </c>
      <c r="R13536" s="0" t="str">
        <f aca="false">IF(I13536&gt;=Summary!$B$7,"Fast",IF(I13536&lt;Summary!$B$8,"Slow","Medium"))</f>
        <v>Slow</v>
      </c>
      <c r="S13536" s="15" t="n">
        <f aca="false">IF(M13536&gt;Summary!$B$5,1,0)</f>
        <v>0</v>
      </c>
      <c r="T13536" s="16" t="n">
        <f aca="false">IF(Q13536="Overstocked",(G13536-Summary!$B$6*H13536)*J13536,0)</f>
        <v>0</v>
      </c>
    </row>
    <row r="13537" customFormat="false" ht="15" hidden="false" customHeight="false" outlineLevel="0" collapsed="false">
      <c r="A13537" s="0" t="s">
        <v>13635</v>
      </c>
      <c r="B13537" s="0" t="s">
        <v>101</v>
      </c>
      <c r="C13537" s="0" t="s">
        <v>85</v>
      </c>
      <c r="D13537" s="0" t="s">
        <v>92</v>
      </c>
      <c r="E13537" s="14" t="n">
        <v>45280</v>
      </c>
      <c r="F13537" s="14" t="n">
        <v>45287</v>
      </c>
      <c r="G13537" s="0" t="n">
        <v>187</v>
      </c>
      <c r="H13537" s="0" t="n">
        <v>74</v>
      </c>
      <c r="I13537" s="0" t="n">
        <v>161</v>
      </c>
      <c r="J13537" s="0" t="n">
        <v>855</v>
      </c>
      <c r="K13537" s="0" t="n">
        <v>1223</v>
      </c>
      <c r="L13537" s="15" t="s">
        <v>80</v>
      </c>
      <c r="M13537" s="0" t="n">
        <v>7</v>
      </c>
      <c r="N13537" s="16" t="n">
        <f aca="false">I13537*K13537</f>
        <v>196903</v>
      </c>
      <c r="O13537" s="16" t="n">
        <f aca="false">I13537*(K13537-J13537)</f>
        <v>59248</v>
      </c>
      <c r="P13537" s="15" t="n">
        <f aca="false">K13537-J13537</f>
        <v>368</v>
      </c>
      <c r="Q13537" s="0" t="str">
        <f aca="false">IF(G13537=0,"Out of stock",IF(G13537&lt;H13537,"Understocked",IF(G13537&gt;Summary!$B$6*H13537,"Overstocked","Healthy")))</f>
        <v>Healthy</v>
      </c>
      <c r="R13537" s="0" t="str">
        <f aca="false">IF(I13537&gt;=Summary!$B$7,"Fast",IF(I13537&lt;Summary!$B$8,"Slow","Medium"))</f>
        <v>Medium</v>
      </c>
      <c r="S13537" s="15" t="n">
        <f aca="false">IF(M13537&gt;Summary!$B$5,1,0)</f>
        <v>0</v>
      </c>
      <c r="T13537" s="16" t="n">
        <f aca="false">IF(Q13537="Overstocked",(G13537-Summary!$B$6*H13537)*J13537,0)</f>
        <v>0</v>
      </c>
    </row>
    <row r="13538" customFormat="false" ht="15" hidden="false" customHeight="false" outlineLevel="0" collapsed="false">
      <c r="A13538" s="0" t="s">
        <v>13636</v>
      </c>
      <c r="B13538" s="0" t="s">
        <v>115</v>
      </c>
      <c r="C13538" s="0" t="s">
        <v>96</v>
      </c>
      <c r="D13538" s="0" t="s">
        <v>102</v>
      </c>
      <c r="E13538" s="14" t="n">
        <v>45505</v>
      </c>
      <c r="F13538" s="14" t="n">
        <v>45507</v>
      </c>
      <c r="G13538" s="0" t="n">
        <v>254</v>
      </c>
      <c r="H13538" s="0" t="n">
        <v>66</v>
      </c>
      <c r="I13538" s="0" t="n">
        <v>167</v>
      </c>
      <c r="J13538" s="0" t="n">
        <v>442</v>
      </c>
      <c r="K13538" s="0" t="n">
        <v>872</v>
      </c>
      <c r="L13538" s="15" t="s">
        <v>93</v>
      </c>
      <c r="M13538" s="0" t="n">
        <v>2</v>
      </c>
      <c r="N13538" s="16" t="n">
        <f aca="false">I13538*K13538</f>
        <v>145624</v>
      </c>
      <c r="O13538" s="16" t="n">
        <f aca="false">I13538*(K13538-J13538)</f>
        <v>71810</v>
      </c>
      <c r="P13538" s="15" t="n">
        <f aca="false">K13538-J13538</f>
        <v>430</v>
      </c>
      <c r="Q13538" s="0" t="str">
        <f aca="false">IF(G13538=0,"Out of stock",IF(G13538&lt;H13538,"Understocked",IF(G13538&gt;Summary!$B$6*H13538,"Overstocked","Healthy")))</f>
        <v>Healthy</v>
      </c>
      <c r="R13538" s="0" t="str">
        <f aca="false">IF(I13538&gt;=Summary!$B$7,"Fast",IF(I13538&lt;Summary!$B$8,"Slow","Medium"))</f>
        <v>Medium</v>
      </c>
      <c r="S13538" s="15" t="n">
        <f aca="false">IF(M13538&gt;Summary!$B$5,1,0)</f>
        <v>0</v>
      </c>
      <c r="T13538" s="16" t="n">
        <f aca="false">IF(Q13538="Overstocked",(G13538-Summary!$B$6*H13538)*J13538,0)</f>
        <v>0</v>
      </c>
    </row>
    <row r="13539" customFormat="false" ht="15" hidden="false" customHeight="false" outlineLevel="0" collapsed="false">
      <c r="A13539" s="0" t="s">
        <v>13637</v>
      </c>
      <c r="B13539" s="0" t="s">
        <v>89</v>
      </c>
      <c r="C13539" s="0" t="s">
        <v>96</v>
      </c>
      <c r="D13539" s="0" t="s">
        <v>90</v>
      </c>
      <c r="E13539" s="14" t="n">
        <v>45087</v>
      </c>
      <c r="F13539" s="14" t="n">
        <v>45089</v>
      </c>
      <c r="G13539" s="0" t="n">
        <v>133</v>
      </c>
      <c r="H13539" s="0" t="n">
        <v>82</v>
      </c>
      <c r="I13539" s="0" t="n">
        <v>257</v>
      </c>
      <c r="J13539" s="0" t="n">
        <v>1672</v>
      </c>
      <c r="K13539" s="0" t="n">
        <v>2003</v>
      </c>
      <c r="L13539" s="15" t="s">
        <v>82</v>
      </c>
      <c r="M13539" s="0" t="n">
        <v>2</v>
      </c>
      <c r="N13539" s="16" t="n">
        <f aca="false">I13539*K13539</f>
        <v>514771</v>
      </c>
      <c r="O13539" s="16" t="n">
        <f aca="false">I13539*(K13539-J13539)</f>
        <v>85067</v>
      </c>
      <c r="P13539" s="15" t="n">
        <f aca="false">K13539-J13539</f>
        <v>331</v>
      </c>
      <c r="Q13539" s="0" t="str">
        <f aca="false">IF(G13539=0,"Out of stock",IF(G13539&lt;H13539,"Understocked",IF(G13539&gt;Summary!$B$6*H13539,"Overstocked","Healthy")))</f>
        <v>Healthy</v>
      </c>
      <c r="R13539" s="0" t="str">
        <f aca="false">IF(I13539&gt;=Summary!$B$7,"Fast",IF(I13539&lt;Summary!$B$8,"Slow","Medium"))</f>
        <v>Fast</v>
      </c>
      <c r="S13539" s="15" t="n">
        <f aca="false">IF(M13539&gt;Summary!$B$5,1,0)</f>
        <v>0</v>
      </c>
      <c r="T13539" s="16" t="n">
        <f aca="false">IF(Q13539="Overstocked",(G13539-Summary!$B$6*H13539)*J13539,0)</f>
        <v>0</v>
      </c>
    </row>
    <row r="13540" customFormat="false" ht="15" hidden="false" customHeight="false" outlineLevel="0" collapsed="false">
      <c r="A13540" s="0" t="s">
        <v>13638</v>
      </c>
      <c r="B13540" s="0" t="s">
        <v>101</v>
      </c>
      <c r="C13540" s="0" t="s">
        <v>85</v>
      </c>
      <c r="D13540" s="0" t="s">
        <v>102</v>
      </c>
      <c r="E13540" s="14" t="n">
        <v>45352</v>
      </c>
      <c r="F13540" s="14" t="n">
        <v>45355</v>
      </c>
      <c r="G13540" s="0" t="n">
        <v>192</v>
      </c>
      <c r="H13540" s="0" t="n">
        <v>126</v>
      </c>
      <c r="I13540" s="0" t="n">
        <v>272</v>
      </c>
      <c r="J13540" s="0" t="n">
        <v>905</v>
      </c>
      <c r="K13540" s="0" t="n">
        <v>1179</v>
      </c>
      <c r="L13540" s="15" t="s">
        <v>93</v>
      </c>
      <c r="M13540" s="0" t="n">
        <v>3</v>
      </c>
      <c r="N13540" s="16" t="n">
        <f aca="false">I13540*K13540</f>
        <v>320688</v>
      </c>
      <c r="O13540" s="16" t="n">
        <f aca="false">I13540*(K13540-J13540)</f>
        <v>74528</v>
      </c>
      <c r="P13540" s="15" t="n">
        <f aca="false">K13540-J13540</f>
        <v>274</v>
      </c>
      <c r="Q13540" s="0" t="str">
        <f aca="false">IF(G13540=0,"Out of stock",IF(G13540&lt;H13540,"Understocked",IF(G13540&gt;Summary!$B$6*H13540,"Overstocked","Healthy")))</f>
        <v>Healthy</v>
      </c>
      <c r="R13540" s="0" t="str">
        <f aca="false">IF(I13540&gt;=Summary!$B$7,"Fast",IF(I13540&lt;Summary!$B$8,"Slow","Medium"))</f>
        <v>Fast</v>
      </c>
      <c r="S13540" s="15" t="n">
        <f aca="false">IF(M13540&gt;Summary!$B$5,1,0)</f>
        <v>0</v>
      </c>
      <c r="T13540" s="16" t="n">
        <f aca="false">IF(Q13540="Overstocked",(G13540-Summary!$B$6*H13540)*J13540,0)</f>
        <v>0</v>
      </c>
    </row>
    <row r="13541" customFormat="false" ht="15" hidden="false" customHeight="false" outlineLevel="0" collapsed="false">
      <c r="A13541" s="0" t="s">
        <v>13639</v>
      </c>
      <c r="B13541" s="0" t="s">
        <v>84</v>
      </c>
      <c r="C13541" s="0" t="s">
        <v>104</v>
      </c>
      <c r="D13541" s="0" t="s">
        <v>86</v>
      </c>
      <c r="E13541" s="14" t="n">
        <v>45246</v>
      </c>
      <c r="F13541" s="14" t="n">
        <v>45253</v>
      </c>
      <c r="G13541" s="0" t="n">
        <v>182</v>
      </c>
      <c r="H13541" s="0" t="n">
        <v>68</v>
      </c>
      <c r="I13541" s="0" t="n">
        <v>299</v>
      </c>
      <c r="J13541" s="0" t="n">
        <v>344</v>
      </c>
      <c r="K13541" s="0" t="n">
        <v>670</v>
      </c>
      <c r="L13541" s="15" t="s">
        <v>80</v>
      </c>
      <c r="M13541" s="0" t="n">
        <v>7</v>
      </c>
      <c r="N13541" s="16" t="n">
        <f aca="false">I13541*K13541</f>
        <v>200330</v>
      </c>
      <c r="O13541" s="16" t="n">
        <f aca="false">I13541*(K13541-J13541)</f>
        <v>97474</v>
      </c>
      <c r="P13541" s="15" t="n">
        <f aca="false">K13541-J13541</f>
        <v>326</v>
      </c>
      <c r="Q13541" s="0" t="str">
        <f aca="false">IF(G13541=0,"Out of stock",IF(G13541&lt;H13541,"Understocked",IF(G13541&gt;Summary!$B$6*H13541,"Overstocked","Healthy")))</f>
        <v>Healthy</v>
      </c>
      <c r="R13541" s="0" t="str">
        <f aca="false">IF(I13541&gt;=Summary!$B$7,"Fast",IF(I13541&lt;Summary!$B$8,"Slow","Medium"))</f>
        <v>Fast</v>
      </c>
      <c r="S13541" s="15" t="n">
        <f aca="false">IF(M13541&gt;Summary!$B$5,1,0)</f>
        <v>0</v>
      </c>
      <c r="T13541" s="16" t="n">
        <f aca="false">IF(Q13541="Overstocked",(G13541-Summary!$B$6*H13541)*J13541,0)</f>
        <v>0</v>
      </c>
    </row>
    <row r="13542" customFormat="false" ht="15" hidden="false" customHeight="false" outlineLevel="0" collapsed="false">
      <c r="A13542" s="0" t="s">
        <v>13640</v>
      </c>
      <c r="B13542" s="0" t="s">
        <v>84</v>
      </c>
      <c r="C13542" s="0" t="s">
        <v>78</v>
      </c>
      <c r="D13542" s="0" t="s">
        <v>79</v>
      </c>
      <c r="E13542" s="14" t="n">
        <v>45306</v>
      </c>
      <c r="F13542" s="14" t="n">
        <v>45312</v>
      </c>
      <c r="G13542" s="0" t="n">
        <v>485</v>
      </c>
      <c r="H13542" s="0" t="n">
        <v>107</v>
      </c>
      <c r="I13542" s="0" t="n">
        <v>57</v>
      </c>
      <c r="J13542" s="0" t="n">
        <v>386</v>
      </c>
      <c r="K13542" s="0" t="n">
        <v>780</v>
      </c>
      <c r="L13542" s="15" t="s">
        <v>97</v>
      </c>
      <c r="M13542" s="0" t="n">
        <v>6</v>
      </c>
      <c r="N13542" s="16" t="n">
        <f aca="false">I13542*K13542</f>
        <v>44460</v>
      </c>
      <c r="O13542" s="16" t="n">
        <f aca="false">I13542*(K13542-J13542)</f>
        <v>22458</v>
      </c>
      <c r="P13542" s="15" t="n">
        <f aca="false">K13542-J13542</f>
        <v>394</v>
      </c>
      <c r="Q13542" s="0" t="str">
        <f aca="false">IF(G13542=0,"Out of stock",IF(G13542&lt;H13542,"Understocked",IF(G13542&gt;Summary!$B$6*H13542,"Overstocked","Healthy")))</f>
        <v>Overstocked</v>
      </c>
      <c r="R13542" s="0" t="str">
        <f aca="false">IF(I13542&gt;=Summary!$B$7,"Fast",IF(I13542&lt;Summary!$B$8,"Slow","Medium"))</f>
        <v>Slow</v>
      </c>
      <c r="S13542" s="15" t="n">
        <f aca="false">IF(M13542&gt;Summary!$B$5,1,0)</f>
        <v>0</v>
      </c>
      <c r="T13542" s="16" t="n">
        <f aca="false">IF(Q13542="Overstocked",(G13542-Summary!$B$6*H13542)*J13542,0)</f>
        <v>22002</v>
      </c>
    </row>
    <row r="13543" customFormat="false" ht="15" hidden="false" customHeight="false" outlineLevel="0" collapsed="false">
      <c r="A13543" s="0" t="s">
        <v>13641</v>
      </c>
      <c r="B13543" s="0" t="s">
        <v>95</v>
      </c>
      <c r="C13543" s="0" t="s">
        <v>96</v>
      </c>
      <c r="D13543" s="0" t="s">
        <v>102</v>
      </c>
      <c r="E13543" s="14" t="n">
        <v>44933</v>
      </c>
      <c r="F13543" s="14" t="n">
        <v>44935</v>
      </c>
      <c r="G13543" s="0" t="n">
        <v>269</v>
      </c>
      <c r="H13543" s="0" t="n">
        <v>85</v>
      </c>
      <c r="I13543" s="0" t="n">
        <v>72</v>
      </c>
      <c r="J13543" s="0" t="n">
        <v>833</v>
      </c>
      <c r="K13543" s="0" t="n">
        <v>967</v>
      </c>
      <c r="L13543" s="15" t="s">
        <v>97</v>
      </c>
      <c r="M13543" s="0" t="n">
        <v>2</v>
      </c>
      <c r="N13543" s="16" t="n">
        <f aca="false">I13543*K13543</f>
        <v>69624</v>
      </c>
      <c r="O13543" s="16" t="n">
        <f aca="false">I13543*(K13543-J13543)</f>
        <v>9648</v>
      </c>
      <c r="P13543" s="15" t="n">
        <f aca="false">K13543-J13543</f>
        <v>134</v>
      </c>
      <c r="Q13543" s="0" t="str">
        <f aca="false">IF(G13543=0,"Out of stock",IF(G13543&lt;H13543,"Understocked",IF(G13543&gt;Summary!$B$6*H13543,"Overstocked","Healthy")))</f>
        <v>Healthy</v>
      </c>
      <c r="R13543" s="0" t="str">
        <f aca="false">IF(I13543&gt;=Summary!$B$7,"Fast",IF(I13543&lt;Summary!$B$8,"Slow","Medium"))</f>
        <v>Slow</v>
      </c>
      <c r="S13543" s="15" t="n">
        <f aca="false">IF(M13543&gt;Summary!$B$5,1,0)</f>
        <v>0</v>
      </c>
      <c r="T13543" s="16" t="n">
        <f aca="false">IF(Q13543="Overstocked",(G13543-Summary!$B$6*H13543)*J13543,0)</f>
        <v>0</v>
      </c>
    </row>
    <row r="13544" customFormat="false" ht="15" hidden="false" customHeight="false" outlineLevel="0" collapsed="false">
      <c r="A13544" s="0" t="s">
        <v>13642</v>
      </c>
      <c r="B13544" s="0" t="s">
        <v>101</v>
      </c>
      <c r="C13544" s="0" t="s">
        <v>78</v>
      </c>
      <c r="D13544" s="0" t="s">
        <v>92</v>
      </c>
      <c r="E13544" s="14" t="n">
        <v>45250</v>
      </c>
      <c r="F13544" s="14" t="n">
        <v>45257</v>
      </c>
      <c r="G13544" s="0" t="n">
        <v>114</v>
      </c>
      <c r="H13544" s="0" t="n">
        <v>106</v>
      </c>
      <c r="I13544" s="0" t="n">
        <v>295</v>
      </c>
      <c r="J13544" s="0" t="n">
        <v>816</v>
      </c>
      <c r="K13544" s="0" t="n">
        <v>1168</v>
      </c>
      <c r="L13544" s="15" t="s">
        <v>87</v>
      </c>
      <c r="M13544" s="0" t="n">
        <v>7</v>
      </c>
      <c r="N13544" s="16" t="n">
        <f aca="false">I13544*K13544</f>
        <v>344560</v>
      </c>
      <c r="O13544" s="16" t="n">
        <f aca="false">I13544*(K13544-J13544)</f>
        <v>103840</v>
      </c>
      <c r="P13544" s="15" t="n">
        <f aca="false">K13544-J13544</f>
        <v>352</v>
      </c>
      <c r="Q13544" s="0" t="str">
        <f aca="false">IF(G13544=0,"Out of stock",IF(G13544&lt;H13544,"Understocked",IF(G13544&gt;Summary!$B$6*H13544,"Overstocked","Healthy")))</f>
        <v>Healthy</v>
      </c>
      <c r="R13544" s="0" t="str">
        <f aca="false">IF(I13544&gt;=Summary!$B$7,"Fast",IF(I13544&lt;Summary!$B$8,"Slow","Medium"))</f>
        <v>Fast</v>
      </c>
      <c r="S13544" s="15" t="n">
        <f aca="false">IF(M13544&gt;Summary!$B$5,1,0)</f>
        <v>0</v>
      </c>
      <c r="T13544" s="16" t="n">
        <f aca="false">IF(Q13544="Overstocked",(G13544-Summary!$B$6*H13544)*J13544,0)</f>
        <v>0</v>
      </c>
    </row>
    <row r="13545" customFormat="false" ht="15" hidden="false" customHeight="false" outlineLevel="0" collapsed="false">
      <c r="A13545" s="0" t="s">
        <v>13643</v>
      </c>
      <c r="B13545" s="0" t="s">
        <v>111</v>
      </c>
      <c r="C13545" s="0" t="s">
        <v>104</v>
      </c>
      <c r="D13545" s="0" t="s">
        <v>92</v>
      </c>
      <c r="E13545" s="14" t="n">
        <v>45527</v>
      </c>
      <c r="F13545" s="14" t="n">
        <v>45536</v>
      </c>
      <c r="G13545" s="0" t="n">
        <v>382</v>
      </c>
      <c r="H13545" s="0" t="n">
        <v>94</v>
      </c>
      <c r="I13545" s="0" t="n">
        <v>191</v>
      </c>
      <c r="J13545" s="0" t="n">
        <v>1183</v>
      </c>
      <c r="K13545" s="0" t="n">
        <v>1478</v>
      </c>
      <c r="L13545" s="15" t="s">
        <v>97</v>
      </c>
      <c r="M13545" s="0" t="n">
        <v>9</v>
      </c>
      <c r="N13545" s="16" t="n">
        <f aca="false">I13545*K13545</f>
        <v>282298</v>
      </c>
      <c r="O13545" s="16" t="n">
        <f aca="false">I13545*(K13545-J13545)</f>
        <v>56345</v>
      </c>
      <c r="P13545" s="15" t="n">
        <f aca="false">K13545-J13545</f>
        <v>295</v>
      </c>
      <c r="Q13545" s="0" t="str">
        <f aca="false">IF(G13545=0,"Out of stock",IF(G13545&lt;H13545,"Understocked",IF(G13545&gt;Summary!$B$6*H13545,"Overstocked","Healthy")))</f>
        <v>Overstocked</v>
      </c>
      <c r="R13545" s="0" t="str">
        <f aca="false">IF(I13545&gt;=Summary!$B$7,"Fast",IF(I13545&lt;Summary!$B$8,"Slow","Medium"))</f>
        <v>Medium</v>
      </c>
      <c r="S13545" s="15" t="n">
        <f aca="false">IF(M13545&gt;Summary!$B$5,1,0)</f>
        <v>1</v>
      </c>
      <c r="T13545" s="16" t="n">
        <f aca="false">IF(Q13545="Overstocked",(G13545-Summary!$B$6*H13545)*J13545,0)</f>
        <v>7098</v>
      </c>
    </row>
    <row r="13546" customFormat="false" ht="15" hidden="false" customHeight="false" outlineLevel="0" collapsed="false">
      <c r="A13546" s="0" t="s">
        <v>13644</v>
      </c>
      <c r="B13546" s="0" t="s">
        <v>89</v>
      </c>
      <c r="C13546" s="0" t="s">
        <v>78</v>
      </c>
      <c r="D13546" s="0" t="s">
        <v>92</v>
      </c>
      <c r="E13546" s="14" t="n">
        <v>45352</v>
      </c>
      <c r="F13546" s="14" t="n">
        <v>45362</v>
      </c>
      <c r="G13546" s="0" t="n">
        <v>4</v>
      </c>
      <c r="H13546" s="0" t="n">
        <v>122</v>
      </c>
      <c r="I13546" s="0" t="n">
        <v>195</v>
      </c>
      <c r="J13546" s="0" t="n">
        <v>248</v>
      </c>
      <c r="K13546" s="0" t="n">
        <v>396</v>
      </c>
      <c r="L13546" s="15" t="s">
        <v>93</v>
      </c>
      <c r="M13546" s="0" t="n">
        <v>10</v>
      </c>
      <c r="N13546" s="16" t="n">
        <f aca="false">I13546*K13546</f>
        <v>77220</v>
      </c>
      <c r="O13546" s="16" t="n">
        <f aca="false">I13546*(K13546-J13546)</f>
        <v>28860</v>
      </c>
      <c r="P13546" s="15" t="n">
        <f aca="false">K13546-J13546</f>
        <v>148</v>
      </c>
      <c r="Q13546" s="0" t="str">
        <f aca="false">IF(G13546=0,"Out of stock",IF(G13546&lt;H13546,"Understocked",IF(G13546&gt;Summary!$B$6*H13546,"Overstocked","Healthy")))</f>
        <v>Understocked</v>
      </c>
      <c r="R13546" s="0" t="str">
        <f aca="false">IF(I13546&gt;=Summary!$B$7,"Fast",IF(I13546&lt;Summary!$B$8,"Slow","Medium"))</f>
        <v>Medium</v>
      </c>
      <c r="S13546" s="15" t="n">
        <f aca="false">IF(M13546&gt;Summary!$B$5,1,0)</f>
        <v>1</v>
      </c>
      <c r="T13546" s="16" t="n">
        <f aca="false">IF(Q13546="Overstocked",(G13546-Summary!$B$6*H13546)*J13546,0)</f>
        <v>0</v>
      </c>
    </row>
    <row r="13547" customFormat="false" ht="15" hidden="false" customHeight="false" outlineLevel="0" collapsed="false">
      <c r="A13547" s="0" t="s">
        <v>13645</v>
      </c>
      <c r="B13547" s="0" t="s">
        <v>89</v>
      </c>
      <c r="C13547" s="0" t="s">
        <v>85</v>
      </c>
      <c r="D13547" s="0" t="s">
        <v>79</v>
      </c>
      <c r="E13547" s="14" t="n">
        <v>44947</v>
      </c>
      <c r="F13547" s="14" t="n">
        <v>44954</v>
      </c>
      <c r="G13547" s="0" t="n">
        <v>71</v>
      </c>
      <c r="H13547" s="0" t="n">
        <v>101</v>
      </c>
      <c r="I13547" s="0" t="n">
        <v>273</v>
      </c>
      <c r="J13547" s="0" t="n">
        <v>598</v>
      </c>
      <c r="K13547" s="0" t="n">
        <v>783</v>
      </c>
      <c r="L13547" s="15" t="s">
        <v>82</v>
      </c>
      <c r="M13547" s="0" t="n">
        <v>7</v>
      </c>
      <c r="N13547" s="16" t="n">
        <f aca="false">I13547*K13547</f>
        <v>213759</v>
      </c>
      <c r="O13547" s="16" t="n">
        <f aca="false">I13547*(K13547-J13547)</f>
        <v>50505</v>
      </c>
      <c r="P13547" s="15" t="n">
        <f aca="false">K13547-J13547</f>
        <v>185</v>
      </c>
      <c r="Q13547" s="0" t="str">
        <f aca="false">IF(G13547=0,"Out of stock",IF(G13547&lt;H13547,"Understocked",IF(G13547&gt;Summary!$B$6*H13547,"Overstocked","Healthy")))</f>
        <v>Understocked</v>
      </c>
      <c r="R13547" s="0" t="str">
        <f aca="false">IF(I13547&gt;=Summary!$B$7,"Fast",IF(I13547&lt;Summary!$B$8,"Slow","Medium"))</f>
        <v>Fast</v>
      </c>
      <c r="S13547" s="15" t="n">
        <f aca="false">IF(M13547&gt;Summary!$B$5,1,0)</f>
        <v>0</v>
      </c>
      <c r="T13547" s="16" t="n">
        <f aca="false">IF(Q13547="Overstocked",(G13547-Summary!$B$6*H13547)*J13547,0)</f>
        <v>0</v>
      </c>
    </row>
    <row r="13548" customFormat="false" ht="15" hidden="false" customHeight="false" outlineLevel="0" collapsed="false">
      <c r="A13548" s="0" t="s">
        <v>13646</v>
      </c>
      <c r="B13548" s="0" t="s">
        <v>77</v>
      </c>
      <c r="C13548" s="0" t="s">
        <v>78</v>
      </c>
      <c r="D13548" s="0" t="s">
        <v>92</v>
      </c>
      <c r="E13548" s="14" t="n">
        <v>45543</v>
      </c>
      <c r="F13548" s="14" t="n">
        <v>45549</v>
      </c>
      <c r="G13548" s="0" t="n">
        <v>314</v>
      </c>
      <c r="H13548" s="0" t="n">
        <v>72</v>
      </c>
      <c r="I13548" s="0" t="n">
        <v>224</v>
      </c>
      <c r="J13548" s="0" t="n">
        <v>277</v>
      </c>
      <c r="K13548" s="0" t="n">
        <v>434</v>
      </c>
      <c r="L13548" s="15" t="s">
        <v>93</v>
      </c>
      <c r="M13548" s="0" t="n">
        <v>6</v>
      </c>
      <c r="N13548" s="16" t="n">
        <f aca="false">I13548*K13548</f>
        <v>97216</v>
      </c>
      <c r="O13548" s="16" t="n">
        <f aca="false">I13548*(K13548-J13548)</f>
        <v>35168</v>
      </c>
      <c r="P13548" s="15" t="n">
        <f aca="false">K13548-J13548</f>
        <v>157</v>
      </c>
      <c r="Q13548" s="0" t="str">
        <f aca="false">IF(G13548=0,"Out of stock",IF(G13548&lt;H13548,"Understocked",IF(G13548&gt;Summary!$B$6*H13548,"Overstocked","Healthy")))</f>
        <v>Overstocked</v>
      </c>
      <c r="R13548" s="0" t="str">
        <f aca="false">IF(I13548&gt;=Summary!$B$7,"Fast",IF(I13548&lt;Summary!$B$8,"Slow","Medium"))</f>
        <v>Fast</v>
      </c>
      <c r="S13548" s="15" t="n">
        <f aca="false">IF(M13548&gt;Summary!$B$5,1,0)</f>
        <v>0</v>
      </c>
      <c r="T13548" s="16" t="n">
        <f aca="false">IF(Q13548="Overstocked",(G13548-Summary!$B$6*H13548)*J13548,0)</f>
        <v>7202</v>
      </c>
    </row>
    <row r="13549" customFormat="false" ht="15" hidden="false" customHeight="false" outlineLevel="0" collapsed="false">
      <c r="A13549" s="0" t="s">
        <v>13647</v>
      </c>
      <c r="B13549" s="0" t="s">
        <v>77</v>
      </c>
      <c r="C13549" s="0" t="s">
        <v>78</v>
      </c>
      <c r="D13549" s="0" t="s">
        <v>90</v>
      </c>
      <c r="E13549" s="14" t="n">
        <v>45292</v>
      </c>
      <c r="F13549" s="14" t="n">
        <v>45300</v>
      </c>
      <c r="G13549" s="0" t="n">
        <v>147</v>
      </c>
      <c r="H13549" s="0" t="n">
        <v>140</v>
      </c>
      <c r="I13549" s="0" t="n">
        <v>172</v>
      </c>
      <c r="J13549" s="0" t="n">
        <v>819</v>
      </c>
      <c r="K13549" s="0" t="n">
        <v>1027</v>
      </c>
      <c r="L13549" s="15" t="s">
        <v>87</v>
      </c>
      <c r="M13549" s="0" t="n">
        <v>8</v>
      </c>
      <c r="N13549" s="16" t="n">
        <f aca="false">I13549*K13549</f>
        <v>176644</v>
      </c>
      <c r="O13549" s="16" t="n">
        <f aca="false">I13549*(K13549-J13549)</f>
        <v>35776</v>
      </c>
      <c r="P13549" s="15" t="n">
        <f aca="false">K13549-J13549</f>
        <v>208</v>
      </c>
      <c r="Q13549" s="0" t="str">
        <f aca="false">IF(G13549=0,"Out of stock",IF(G13549&lt;H13549,"Understocked",IF(G13549&gt;Summary!$B$6*H13549,"Overstocked","Healthy")))</f>
        <v>Healthy</v>
      </c>
      <c r="R13549" s="0" t="str">
        <f aca="false">IF(I13549&gt;=Summary!$B$7,"Fast",IF(I13549&lt;Summary!$B$8,"Slow","Medium"))</f>
        <v>Medium</v>
      </c>
      <c r="S13549" s="15" t="n">
        <f aca="false">IF(M13549&gt;Summary!$B$5,1,0)</f>
        <v>1</v>
      </c>
      <c r="T13549" s="16" t="n">
        <f aca="false">IF(Q13549="Overstocked",(G13549-Summary!$B$6*H13549)*J13549,0)</f>
        <v>0</v>
      </c>
    </row>
    <row r="13550" customFormat="false" ht="15" hidden="false" customHeight="false" outlineLevel="0" collapsed="false">
      <c r="A13550" s="0" t="s">
        <v>13648</v>
      </c>
      <c r="B13550" s="0" t="s">
        <v>95</v>
      </c>
      <c r="C13550" s="0" t="s">
        <v>96</v>
      </c>
      <c r="D13550" s="0" t="s">
        <v>79</v>
      </c>
      <c r="E13550" s="14" t="n">
        <v>45616</v>
      </c>
      <c r="F13550" s="14" t="n">
        <v>45623</v>
      </c>
      <c r="G13550" s="0" t="n">
        <v>33</v>
      </c>
      <c r="H13550" s="0" t="n">
        <v>57</v>
      </c>
      <c r="I13550" s="0" t="n">
        <v>78</v>
      </c>
      <c r="J13550" s="0" t="n">
        <v>1226</v>
      </c>
      <c r="K13550" s="0" t="n">
        <v>1478</v>
      </c>
      <c r="L13550" s="15" t="s">
        <v>93</v>
      </c>
      <c r="M13550" s="0" t="n">
        <v>7</v>
      </c>
      <c r="N13550" s="16" t="n">
        <f aca="false">I13550*K13550</f>
        <v>115284</v>
      </c>
      <c r="O13550" s="16" t="n">
        <f aca="false">I13550*(K13550-J13550)</f>
        <v>19656</v>
      </c>
      <c r="P13550" s="15" t="n">
        <f aca="false">K13550-J13550</f>
        <v>252</v>
      </c>
      <c r="Q13550" s="0" t="str">
        <f aca="false">IF(G13550=0,"Out of stock",IF(G13550&lt;H13550,"Understocked",IF(G13550&gt;Summary!$B$6*H13550,"Overstocked","Healthy")))</f>
        <v>Understocked</v>
      </c>
      <c r="R13550" s="0" t="str">
        <f aca="false">IF(I13550&gt;=Summary!$B$7,"Fast",IF(I13550&lt;Summary!$B$8,"Slow","Medium"))</f>
        <v>Slow</v>
      </c>
      <c r="S13550" s="15" t="n">
        <f aca="false">IF(M13550&gt;Summary!$B$5,1,0)</f>
        <v>0</v>
      </c>
      <c r="T13550" s="16" t="n">
        <f aca="false">IF(Q13550="Overstocked",(G13550-Summary!$B$6*H13550)*J13550,0)</f>
        <v>0</v>
      </c>
    </row>
    <row r="13551" customFormat="false" ht="15" hidden="false" customHeight="false" outlineLevel="0" collapsed="false">
      <c r="A13551" s="0" t="s">
        <v>13649</v>
      </c>
      <c r="B13551" s="0" t="s">
        <v>111</v>
      </c>
      <c r="C13551" s="0" t="s">
        <v>78</v>
      </c>
      <c r="D13551" s="0" t="s">
        <v>102</v>
      </c>
      <c r="E13551" s="14" t="n">
        <v>45514</v>
      </c>
      <c r="F13551" s="14" t="n">
        <v>45517</v>
      </c>
      <c r="G13551" s="0" t="n">
        <v>261</v>
      </c>
      <c r="H13551" s="0" t="n">
        <v>53</v>
      </c>
      <c r="I13551" s="0" t="n">
        <v>108</v>
      </c>
      <c r="J13551" s="0" t="n">
        <v>1361</v>
      </c>
      <c r="K13551" s="0" t="n">
        <v>1647</v>
      </c>
      <c r="L13551" s="15" t="s">
        <v>93</v>
      </c>
      <c r="M13551" s="0" t="n">
        <v>3</v>
      </c>
      <c r="N13551" s="16" t="n">
        <f aca="false">I13551*K13551</f>
        <v>177876</v>
      </c>
      <c r="O13551" s="16" t="n">
        <f aca="false">I13551*(K13551-J13551)</f>
        <v>30888</v>
      </c>
      <c r="P13551" s="15" t="n">
        <f aca="false">K13551-J13551</f>
        <v>286</v>
      </c>
      <c r="Q13551" s="0" t="str">
        <f aca="false">IF(G13551=0,"Out of stock",IF(G13551&lt;H13551,"Understocked",IF(G13551&gt;Summary!$B$6*H13551,"Overstocked","Healthy")))</f>
        <v>Overstocked</v>
      </c>
      <c r="R13551" s="0" t="str">
        <f aca="false">IF(I13551&gt;=Summary!$B$7,"Fast",IF(I13551&lt;Summary!$B$8,"Slow","Medium"))</f>
        <v>Medium</v>
      </c>
      <c r="S13551" s="15" t="n">
        <f aca="false">IF(M13551&gt;Summary!$B$5,1,0)</f>
        <v>0</v>
      </c>
      <c r="T13551" s="16" t="n">
        <f aca="false">IF(Q13551="Overstocked",(G13551-Summary!$B$6*H13551)*J13551,0)</f>
        <v>66689</v>
      </c>
    </row>
    <row r="13552" customFormat="false" ht="15" hidden="false" customHeight="false" outlineLevel="0" collapsed="false">
      <c r="A13552" s="0" t="s">
        <v>13650</v>
      </c>
      <c r="B13552" s="0" t="s">
        <v>113</v>
      </c>
      <c r="C13552" s="0" t="s">
        <v>85</v>
      </c>
      <c r="D13552" s="0" t="s">
        <v>79</v>
      </c>
      <c r="E13552" s="14" t="n">
        <v>45172</v>
      </c>
      <c r="F13552" s="14" t="n">
        <v>45179</v>
      </c>
      <c r="G13552" s="0" t="n">
        <v>49</v>
      </c>
      <c r="H13552" s="0" t="n">
        <v>103</v>
      </c>
      <c r="I13552" s="0" t="n">
        <v>139</v>
      </c>
      <c r="J13552" s="0" t="n">
        <v>736</v>
      </c>
      <c r="K13552" s="0" t="n">
        <v>1083</v>
      </c>
      <c r="L13552" s="15" t="s">
        <v>80</v>
      </c>
      <c r="M13552" s="0" t="n">
        <v>7</v>
      </c>
      <c r="N13552" s="16" t="n">
        <f aca="false">I13552*K13552</f>
        <v>150537</v>
      </c>
      <c r="O13552" s="16" t="n">
        <f aca="false">I13552*(K13552-J13552)</f>
        <v>48233</v>
      </c>
      <c r="P13552" s="15" t="n">
        <f aca="false">K13552-J13552</f>
        <v>347</v>
      </c>
      <c r="Q13552" s="0" t="str">
        <f aca="false">IF(G13552=0,"Out of stock",IF(G13552&lt;H13552,"Understocked",IF(G13552&gt;Summary!$B$6*H13552,"Overstocked","Healthy")))</f>
        <v>Understocked</v>
      </c>
      <c r="R13552" s="0" t="str">
        <f aca="false">IF(I13552&gt;=Summary!$B$7,"Fast",IF(I13552&lt;Summary!$B$8,"Slow","Medium"))</f>
        <v>Medium</v>
      </c>
      <c r="S13552" s="15" t="n">
        <f aca="false">IF(M13552&gt;Summary!$B$5,1,0)</f>
        <v>0</v>
      </c>
      <c r="T13552" s="16" t="n">
        <f aca="false">IF(Q13552="Overstocked",(G13552-Summary!$B$6*H13552)*J13552,0)</f>
        <v>0</v>
      </c>
    </row>
    <row r="13553" customFormat="false" ht="15" hidden="false" customHeight="false" outlineLevel="0" collapsed="false">
      <c r="A13553" s="0" t="s">
        <v>13651</v>
      </c>
      <c r="B13553" s="0" t="s">
        <v>101</v>
      </c>
      <c r="C13553" s="0" t="s">
        <v>85</v>
      </c>
      <c r="D13553" s="0" t="s">
        <v>102</v>
      </c>
      <c r="E13553" s="14" t="n">
        <v>45368</v>
      </c>
      <c r="F13553" s="14" t="n">
        <v>45369</v>
      </c>
      <c r="G13553" s="0" t="n">
        <v>157</v>
      </c>
      <c r="H13553" s="0" t="n">
        <v>105</v>
      </c>
      <c r="I13553" s="0" t="n">
        <v>106</v>
      </c>
      <c r="J13553" s="0" t="n">
        <v>844</v>
      </c>
      <c r="K13553" s="0" t="n">
        <v>941</v>
      </c>
      <c r="L13553" s="15" t="s">
        <v>87</v>
      </c>
      <c r="M13553" s="0" t="n">
        <v>1</v>
      </c>
      <c r="N13553" s="16" t="n">
        <f aca="false">I13553*K13553</f>
        <v>99746</v>
      </c>
      <c r="O13553" s="16" t="n">
        <f aca="false">I13553*(K13553-J13553)</f>
        <v>10282</v>
      </c>
      <c r="P13553" s="15" t="n">
        <f aca="false">K13553-J13553</f>
        <v>97</v>
      </c>
      <c r="Q13553" s="0" t="str">
        <f aca="false">IF(G13553=0,"Out of stock",IF(G13553&lt;H13553,"Understocked",IF(G13553&gt;Summary!$B$6*H13553,"Overstocked","Healthy")))</f>
        <v>Healthy</v>
      </c>
      <c r="R13553" s="0" t="str">
        <f aca="false">IF(I13553&gt;=Summary!$B$7,"Fast",IF(I13553&lt;Summary!$B$8,"Slow","Medium"))</f>
        <v>Medium</v>
      </c>
      <c r="S13553" s="15" t="n">
        <f aca="false">IF(M13553&gt;Summary!$B$5,1,0)</f>
        <v>0</v>
      </c>
      <c r="T13553" s="16" t="n">
        <f aca="false">IF(Q13553="Overstocked",(G13553-Summary!$B$6*H13553)*J13553,0)</f>
        <v>0</v>
      </c>
    </row>
    <row r="13554" customFormat="false" ht="15" hidden="false" customHeight="false" outlineLevel="0" collapsed="false">
      <c r="A13554" s="0" t="s">
        <v>13652</v>
      </c>
      <c r="B13554" s="0" t="s">
        <v>115</v>
      </c>
      <c r="C13554" s="0" t="s">
        <v>78</v>
      </c>
      <c r="D13554" s="0" t="s">
        <v>86</v>
      </c>
      <c r="E13554" s="14" t="n">
        <v>45593</v>
      </c>
      <c r="F13554" s="14" t="n">
        <v>45595</v>
      </c>
      <c r="G13554" s="0" t="n">
        <v>186</v>
      </c>
      <c r="H13554" s="0" t="n">
        <v>85</v>
      </c>
      <c r="I13554" s="0" t="n">
        <v>190</v>
      </c>
      <c r="J13554" s="0" t="n">
        <v>428</v>
      </c>
      <c r="K13554" s="0" t="n">
        <v>776</v>
      </c>
      <c r="L13554" s="15" t="s">
        <v>82</v>
      </c>
      <c r="M13554" s="0" t="n">
        <v>2</v>
      </c>
      <c r="N13554" s="16" t="n">
        <f aca="false">I13554*K13554</f>
        <v>147440</v>
      </c>
      <c r="O13554" s="16" t="n">
        <f aca="false">I13554*(K13554-J13554)</f>
        <v>66120</v>
      </c>
      <c r="P13554" s="15" t="n">
        <f aca="false">K13554-J13554</f>
        <v>348</v>
      </c>
      <c r="Q13554" s="0" t="str">
        <f aca="false">IF(G13554=0,"Out of stock",IF(G13554&lt;H13554,"Understocked",IF(G13554&gt;Summary!$B$6*H13554,"Overstocked","Healthy")))</f>
        <v>Healthy</v>
      </c>
      <c r="R13554" s="0" t="str">
        <f aca="false">IF(I13554&gt;=Summary!$B$7,"Fast",IF(I13554&lt;Summary!$B$8,"Slow","Medium"))</f>
        <v>Medium</v>
      </c>
      <c r="S13554" s="15" t="n">
        <f aca="false">IF(M13554&gt;Summary!$B$5,1,0)</f>
        <v>0</v>
      </c>
      <c r="T13554" s="16" t="n">
        <f aca="false">IF(Q13554="Overstocked",(G13554-Summary!$B$6*H13554)*J13554,0)</f>
        <v>0</v>
      </c>
    </row>
    <row r="13555" customFormat="false" ht="15" hidden="false" customHeight="false" outlineLevel="0" collapsed="false">
      <c r="A13555" s="0" t="s">
        <v>13653</v>
      </c>
      <c r="B13555" s="0" t="s">
        <v>115</v>
      </c>
      <c r="C13555" s="0" t="s">
        <v>78</v>
      </c>
      <c r="D13555" s="0" t="s">
        <v>102</v>
      </c>
      <c r="E13555" s="14" t="n">
        <v>45287</v>
      </c>
      <c r="F13555" s="14" t="n">
        <v>45296</v>
      </c>
      <c r="G13555" s="0" t="n">
        <v>267</v>
      </c>
      <c r="H13555" s="0" t="n">
        <v>58</v>
      </c>
      <c r="I13555" s="0" t="n">
        <v>152</v>
      </c>
      <c r="J13555" s="0" t="n">
        <v>1560</v>
      </c>
      <c r="K13555" s="0" t="n">
        <v>2021</v>
      </c>
      <c r="L13555" s="15" t="s">
        <v>87</v>
      </c>
      <c r="M13555" s="0" t="n">
        <v>9</v>
      </c>
      <c r="N13555" s="16" t="n">
        <f aca="false">I13555*K13555</f>
        <v>307192</v>
      </c>
      <c r="O13555" s="16" t="n">
        <f aca="false">I13555*(K13555-J13555)</f>
        <v>70072</v>
      </c>
      <c r="P13555" s="15" t="n">
        <f aca="false">K13555-J13555</f>
        <v>461</v>
      </c>
      <c r="Q13555" s="0" t="str">
        <f aca="false">IF(G13555=0,"Out of stock",IF(G13555&lt;H13555,"Understocked",IF(G13555&gt;Summary!$B$6*H13555,"Overstocked","Healthy")))</f>
        <v>Overstocked</v>
      </c>
      <c r="R13555" s="0" t="str">
        <f aca="false">IF(I13555&gt;=Summary!$B$7,"Fast",IF(I13555&lt;Summary!$B$8,"Slow","Medium"))</f>
        <v>Medium</v>
      </c>
      <c r="S13555" s="15" t="n">
        <f aca="false">IF(M13555&gt;Summary!$B$5,1,0)</f>
        <v>1</v>
      </c>
      <c r="T13555" s="16" t="n">
        <f aca="false">IF(Q13555="Overstocked",(G13555-Summary!$B$6*H13555)*J13555,0)</f>
        <v>54600</v>
      </c>
    </row>
    <row r="13556" customFormat="false" ht="15" hidden="false" customHeight="false" outlineLevel="0" collapsed="false">
      <c r="A13556" s="0" t="s">
        <v>13654</v>
      </c>
      <c r="B13556" s="0" t="s">
        <v>95</v>
      </c>
      <c r="C13556" s="0" t="s">
        <v>96</v>
      </c>
      <c r="D13556" s="0" t="s">
        <v>92</v>
      </c>
      <c r="E13556" s="14" t="n">
        <v>45053</v>
      </c>
      <c r="F13556" s="14" t="n">
        <v>45060</v>
      </c>
      <c r="G13556" s="0" t="n">
        <v>193</v>
      </c>
      <c r="H13556" s="0" t="n">
        <v>112</v>
      </c>
      <c r="I13556" s="0" t="n">
        <v>241</v>
      </c>
      <c r="J13556" s="0" t="n">
        <v>1889</v>
      </c>
      <c r="K13556" s="0" t="n">
        <v>2128</v>
      </c>
      <c r="L13556" s="15" t="s">
        <v>87</v>
      </c>
      <c r="M13556" s="0" t="n">
        <v>7</v>
      </c>
      <c r="N13556" s="16" t="n">
        <f aca="false">I13556*K13556</f>
        <v>512848</v>
      </c>
      <c r="O13556" s="16" t="n">
        <f aca="false">I13556*(K13556-J13556)</f>
        <v>57599</v>
      </c>
      <c r="P13556" s="15" t="n">
        <f aca="false">K13556-J13556</f>
        <v>239</v>
      </c>
      <c r="Q13556" s="0" t="str">
        <f aca="false">IF(G13556=0,"Out of stock",IF(G13556&lt;H13556,"Understocked",IF(G13556&gt;Summary!$B$6*H13556,"Overstocked","Healthy")))</f>
        <v>Healthy</v>
      </c>
      <c r="R13556" s="0" t="str">
        <f aca="false">IF(I13556&gt;=Summary!$B$7,"Fast",IF(I13556&lt;Summary!$B$8,"Slow","Medium"))</f>
        <v>Fast</v>
      </c>
      <c r="S13556" s="15" t="n">
        <f aca="false">IF(M13556&gt;Summary!$B$5,1,0)</f>
        <v>0</v>
      </c>
      <c r="T13556" s="16" t="n">
        <f aca="false">IF(Q13556="Overstocked",(G13556-Summary!$B$6*H13556)*J13556,0)</f>
        <v>0</v>
      </c>
    </row>
    <row r="13557" customFormat="false" ht="15" hidden="false" customHeight="false" outlineLevel="0" collapsed="false">
      <c r="A13557" s="0" t="s">
        <v>13655</v>
      </c>
      <c r="B13557" s="0" t="s">
        <v>111</v>
      </c>
      <c r="C13557" s="0" t="s">
        <v>78</v>
      </c>
      <c r="D13557" s="0" t="s">
        <v>92</v>
      </c>
      <c r="E13557" s="14" t="n">
        <v>45413</v>
      </c>
      <c r="F13557" s="14" t="n">
        <v>45420</v>
      </c>
      <c r="G13557" s="0" t="n">
        <v>300</v>
      </c>
      <c r="H13557" s="0" t="n">
        <v>128</v>
      </c>
      <c r="I13557" s="0" t="n">
        <v>32</v>
      </c>
      <c r="J13557" s="0" t="n">
        <v>1107</v>
      </c>
      <c r="K13557" s="0" t="n">
        <v>1598</v>
      </c>
      <c r="L13557" s="15" t="s">
        <v>87</v>
      </c>
      <c r="M13557" s="0" t="n">
        <v>7</v>
      </c>
      <c r="N13557" s="16" t="n">
        <f aca="false">I13557*K13557</f>
        <v>51136</v>
      </c>
      <c r="O13557" s="16" t="n">
        <f aca="false">I13557*(K13557-J13557)</f>
        <v>15712</v>
      </c>
      <c r="P13557" s="15" t="n">
        <f aca="false">K13557-J13557</f>
        <v>491</v>
      </c>
      <c r="Q13557" s="0" t="str">
        <f aca="false">IF(G13557=0,"Out of stock",IF(G13557&lt;H13557,"Understocked",IF(G13557&gt;Summary!$B$6*H13557,"Overstocked","Healthy")))</f>
        <v>Healthy</v>
      </c>
      <c r="R13557" s="0" t="str">
        <f aca="false">IF(I13557&gt;=Summary!$B$7,"Fast",IF(I13557&lt;Summary!$B$8,"Slow","Medium"))</f>
        <v>Slow</v>
      </c>
      <c r="S13557" s="15" t="n">
        <f aca="false">IF(M13557&gt;Summary!$B$5,1,0)</f>
        <v>0</v>
      </c>
      <c r="T13557" s="16" t="n">
        <f aca="false">IF(Q13557="Overstocked",(G13557-Summary!$B$6*H13557)*J13557,0)</f>
        <v>0</v>
      </c>
    </row>
    <row r="13558" customFormat="false" ht="15" hidden="false" customHeight="false" outlineLevel="0" collapsed="false">
      <c r="A13558" s="0" t="s">
        <v>13656</v>
      </c>
      <c r="B13558" s="0" t="s">
        <v>111</v>
      </c>
      <c r="C13558" s="0" t="s">
        <v>104</v>
      </c>
      <c r="D13558" s="0" t="s">
        <v>79</v>
      </c>
      <c r="E13558" s="14" t="n">
        <v>45040</v>
      </c>
      <c r="F13558" s="14" t="n">
        <v>45048</v>
      </c>
      <c r="G13558" s="0" t="n">
        <v>352</v>
      </c>
      <c r="H13558" s="0" t="n">
        <v>84</v>
      </c>
      <c r="I13558" s="0" t="n">
        <v>83</v>
      </c>
      <c r="J13558" s="0" t="n">
        <v>657</v>
      </c>
      <c r="K13558" s="0" t="n">
        <v>762</v>
      </c>
      <c r="L13558" s="15" t="s">
        <v>82</v>
      </c>
      <c r="M13558" s="0" t="n">
        <v>8</v>
      </c>
      <c r="N13558" s="16" t="n">
        <f aca="false">I13558*K13558</f>
        <v>63246</v>
      </c>
      <c r="O13558" s="16" t="n">
        <f aca="false">I13558*(K13558-J13558)</f>
        <v>8715</v>
      </c>
      <c r="P13558" s="15" t="n">
        <f aca="false">K13558-J13558</f>
        <v>105</v>
      </c>
      <c r="Q13558" s="0" t="str">
        <f aca="false">IF(G13558=0,"Out of stock",IF(G13558&lt;H13558,"Understocked",IF(G13558&gt;Summary!$B$6*H13558,"Overstocked","Healthy")))</f>
        <v>Overstocked</v>
      </c>
      <c r="R13558" s="0" t="str">
        <f aca="false">IF(I13558&gt;=Summary!$B$7,"Fast",IF(I13558&lt;Summary!$B$8,"Slow","Medium"))</f>
        <v>Slow</v>
      </c>
      <c r="S13558" s="15" t="n">
        <f aca="false">IF(M13558&gt;Summary!$B$5,1,0)</f>
        <v>1</v>
      </c>
      <c r="T13558" s="16" t="n">
        <f aca="false">IF(Q13558="Overstocked",(G13558-Summary!$B$6*H13558)*J13558,0)</f>
        <v>10512</v>
      </c>
    </row>
    <row r="13559" customFormat="false" ht="15" hidden="false" customHeight="false" outlineLevel="0" collapsed="false">
      <c r="A13559" s="0" t="s">
        <v>13657</v>
      </c>
      <c r="B13559" s="0" t="s">
        <v>84</v>
      </c>
      <c r="C13559" s="0" t="s">
        <v>85</v>
      </c>
      <c r="D13559" s="0" t="s">
        <v>102</v>
      </c>
      <c r="E13559" s="14" t="n">
        <v>45087</v>
      </c>
      <c r="F13559" s="14" t="n">
        <v>45088</v>
      </c>
      <c r="G13559" s="0" t="n">
        <v>363</v>
      </c>
      <c r="H13559" s="0" t="n">
        <v>96</v>
      </c>
      <c r="I13559" s="0" t="n">
        <v>83</v>
      </c>
      <c r="J13559" s="0" t="n">
        <v>1402</v>
      </c>
      <c r="K13559" s="0" t="n">
        <v>1603</v>
      </c>
      <c r="L13559" s="15" t="s">
        <v>97</v>
      </c>
      <c r="M13559" s="0" t="n">
        <v>1</v>
      </c>
      <c r="N13559" s="16" t="n">
        <f aca="false">I13559*K13559</f>
        <v>133049</v>
      </c>
      <c r="O13559" s="16" t="n">
        <f aca="false">I13559*(K13559-J13559)</f>
        <v>16683</v>
      </c>
      <c r="P13559" s="15" t="n">
        <f aca="false">K13559-J13559</f>
        <v>201</v>
      </c>
      <c r="Q13559" s="0" t="str">
        <f aca="false">IF(G13559=0,"Out of stock",IF(G13559&lt;H13559,"Understocked",IF(G13559&gt;Summary!$B$6*H13559,"Overstocked","Healthy")))</f>
        <v>Healthy</v>
      </c>
      <c r="R13559" s="0" t="str">
        <f aca="false">IF(I13559&gt;=Summary!$B$7,"Fast",IF(I13559&lt;Summary!$B$8,"Slow","Medium"))</f>
        <v>Slow</v>
      </c>
      <c r="S13559" s="15" t="n">
        <f aca="false">IF(M13559&gt;Summary!$B$5,1,0)</f>
        <v>0</v>
      </c>
      <c r="T13559" s="16" t="n">
        <f aca="false">IF(Q13559="Overstocked",(G13559-Summary!$B$6*H13559)*J13559,0)</f>
        <v>0</v>
      </c>
    </row>
    <row r="13560" customFormat="false" ht="15" hidden="false" customHeight="false" outlineLevel="0" collapsed="false">
      <c r="A13560" s="0" t="s">
        <v>13658</v>
      </c>
      <c r="B13560" s="0" t="s">
        <v>101</v>
      </c>
      <c r="C13560" s="0" t="s">
        <v>85</v>
      </c>
      <c r="D13560" s="0" t="s">
        <v>79</v>
      </c>
      <c r="E13560" s="14" t="n">
        <v>44955</v>
      </c>
      <c r="F13560" s="14" t="n">
        <v>44958</v>
      </c>
      <c r="G13560" s="0" t="n">
        <v>464</v>
      </c>
      <c r="H13560" s="0" t="n">
        <v>52</v>
      </c>
      <c r="I13560" s="0" t="n">
        <v>195</v>
      </c>
      <c r="J13560" s="0" t="n">
        <v>715</v>
      </c>
      <c r="K13560" s="0" t="n">
        <v>982</v>
      </c>
      <c r="L13560" s="15" t="s">
        <v>82</v>
      </c>
      <c r="M13560" s="0" t="n">
        <v>3</v>
      </c>
      <c r="N13560" s="16" t="n">
        <f aca="false">I13560*K13560</f>
        <v>191490</v>
      </c>
      <c r="O13560" s="16" t="n">
        <f aca="false">I13560*(K13560-J13560)</f>
        <v>52065</v>
      </c>
      <c r="P13560" s="15" t="n">
        <f aca="false">K13560-J13560</f>
        <v>267</v>
      </c>
      <c r="Q13560" s="0" t="str">
        <f aca="false">IF(G13560=0,"Out of stock",IF(G13560&lt;H13560,"Understocked",IF(G13560&gt;Summary!$B$6*H13560,"Overstocked","Healthy")))</f>
        <v>Overstocked</v>
      </c>
      <c r="R13560" s="0" t="str">
        <f aca="false">IF(I13560&gt;=Summary!$B$7,"Fast",IF(I13560&lt;Summary!$B$8,"Slow","Medium"))</f>
        <v>Medium</v>
      </c>
      <c r="S13560" s="15" t="n">
        <f aca="false">IF(M13560&gt;Summary!$B$5,1,0)</f>
        <v>0</v>
      </c>
      <c r="T13560" s="16" t="n">
        <f aca="false">IF(Q13560="Overstocked",(G13560-Summary!$B$6*H13560)*J13560,0)</f>
        <v>183040</v>
      </c>
    </row>
    <row r="13561" customFormat="false" ht="15" hidden="false" customHeight="false" outlineLevel="0" collapsed="false">
      <c r="A13561" s="0" t="s">
        <v>13659</v>
      </c>
      <c r="B13561" s="0" t="s">
        <v>89</v>
      </c>
      <c r="C13561" s="0" t="s">
        <v>78</v>
      </c>
      <c r="D13561" s="0" t="s">
        <v>86</v>
      </c>
      <c r="E13561" s="14" t="n">
        <v>45492</v>
      </c>
      <c r="F13561" s="14" t="n">
        <v>45499</v>
      </c>
      <c r="G13561" s="0" t="n">
        <v>135</v>
      </c>
      <c r="H13561" s="0" t="n">
        <v>73</v>
      </c>
      <c r="I13561" s="0" t="n">
        <v>227</v>
      </c>
      <c r="J13561" s="0" t="n">
        <v>876</v>
      </c>
      <c r="K13561" s="0" t="n">
        <v>1330</v>
      </c>
      <c r="L13561" s="15" t="s">
        <v>97</v>
      </c>
      <c r="M13561" s="0" t="n">
        <v>7</v>
      </c>
      <c r="N13561" s="16" t="n">
        <f aca="false">I13561*K13561</f>
        <v>301910</v>
      </c>
      <c r="O13561" s="16" t="n">
        <f aca="false">I13561*(K13561-J13561)</f>
        <v>103058</v>
      </c>
      <c r="P13561" s="15" t="n">
        <f aca="false">K13561-J13561</f>
        <v>454</v>
      </c>
      <c r="Q13561" s="0" t="str">
        <f aca="false">IF(G13561=0,"Out of stock",IF(G13561&lt;H13561,"Understocked",IF(G13561&gt;Summary!$B$6*H13561,"Overstocked","Healthy")))</f>
        <v>Healthy</v>
      </c>
      <c r="R13561" s="0" t="str">
        <f aca="false">IF(I13561&gt;=Summary!$B$7,"Fast",IF(I13561&lt;Summary!$B$8,"Slow","Medium"))</f>
        <v>Fast</v>
      </c>
      <c r="S13561" s="15" t="n">
        <f aca="false">IF(M13561&gt;Summary!$B$5,1,0)</f>
        <v>0</v>
      </c>
      <c r="T13561" s="16" t="n">
        <f aca="false">IF(Q13561="Overstocked",(G13561-Summary!$B$6*H13561)*J13561,0)</f>
        <v>0</v>
      </c>
    </row>
    <row r="13562" customFormat="false" ht="15" hidden="false" customHeight="false" outlineLevel="0" collapsed="false">
      <c r="A13562" s="0" t="s">
        <v>13660</v>
      </c>
      <c r="B13562" s="0" t="s">
        <v>77</v>
      </c>
      <c r="C13562" s="0" t="s">
        <v>96</v>
      </c>
      <c r="D13562" s="0" t="s">
        <v>79</v>
      </c>
      <c r="E13562" s="14" t="n">
        <v>45520</v>
      </c>
      <c r="F13562" s="14" t="n">
        <v>45526</v>
      </c>
      <c r="G13562" s="0" t="n">
        <v>34</v>
      </c>
      <c r="H13562" s="0" t="n">
        <v>138</v>
      </c>
      <c r="I13562" s="0" t="n">
        <v>69</v>
      </c>
      <c r="J13562" s="0" t="n">
        <v>304</v>
      </c>
      <c r="K13562" s="0" t="n">
        <v>781</v>
      </c>
      <c r="L13562" s="15" t="s">
        <v>97</v>
      </c>
      <c r="M13562" s="0" t="n">
        <v>6</v>
      </c>
      <c r="N13562" s="16" t="n">
        <f aca="false">I13562*K13562</f>
        <v>53889</v>
      </c>
      <c r="O13562" s="16" t="n">
        <f aca="false">I13562*(K13562-J13562)</f>
        <v>32913</v>
      </c>
      <c r="P13562" s="15" t="n">
        <f aca="false">K13562-J13562</f>
        <v>477</v>
      </c>
      <c r="Q13562" s="0" t="str">
        <f aca="false">IF(G13562=0,"Out of stock",IF(G13562&lt;H13562,"Understocked",IF(G13562&gt;Summary!$B$6*H13562,"Overstocked","Healthy")))</f>
        <v>Understocked</v>
      </c>
      <c r="R13562" s="0" t="str">
        <f aca="false">IF(I13562&gt;=Summary!$B$7,"Fast",IF(I13562&lt;Summary!$B$8,"Slow","Medium"))</f>
        <v>Slow</v>
      </c>
      <c r="S13562" s="15" t="n">
        <f aca="false">IF(M13562&gt;Summary!$B$5,1,0)</f>
        <v>0</v>
      </c>
      <c r="T13562" s="16" t="n">
        <f aca="false">IF(Q13562="Overstocked",(G13562-Summary!$B$6*H13562)*J13562,0)</f>
        <v>0</v>
      </c>
    </row>
    <row r="13563" customFormat="false" ht="15" hidden="false" customHeight="false" outlineLevel="0" collapsed="false">
      <c r="A13563" s="0" t="s">
        <v>13661</v>
      </c>
      <c r="B13563" s="0" t="s">
        <v>111</v>
      </c>
      <c r="C13563" s="0" t="s">
        <v>85</v>
      </c>
      <c r="D13563" s="0" t="s">
        <v>92</v>
      </c>
      <c r="E13563" s="14" t="n">
        <v>45455</v>
      </c>
      <c r="F13563" s="14" t="n">
        <v>45461</v>
      </c>
      <c r="G13563" s="0" t="n">
        <v>468</v>
      </c>
      <c r="H13563" s="0" t="n">
        <v>120</v>
      </c>
      <c r="I13563" s="0" t="n">
        <v>44</v>
      </c>
      <c r="J13563" s="0" t="n">
        <v>990</v>
      </c>
      <c r="K13563" s="0" t="n">
        <v>1400</v>
      </c>
      <c r="L13563" s="15" t="s">
        <v>97</v>
      </c>
      <c r="M13563" s="0" t="n">
        <v>6</v>
      </c>
      <c r="N13563" s="16" t="n">
        <f aca="false">I13563*K13563</f>
        <v>61600</v>
      </c>
      <c r="O13563" s="16" t="n">
        <f aca="false">I13563*(K13563-J13563)</f>
        <v>18040</v>
      </c>
      <c r="P13563" s="15" t="n">
        <f aca="false">K13563-J13563</f>
        <v>410</v>
      </c>
      <c r="Q13563" s="0" t="str">
        <f aca="false">IF(G13563=0,"Out of stock",IF(G13563&lt;H13563,"Understocked",IF(G13563&gt;Summary!$B$6*H13563,"Overstocked","Healthy")))</f>
        <v>Healthy</v>
      </c>
      <c r="R13563" s="0" t="str">
        <f aca="false">IF(I13563&gt;=Summary!$B$7,"Fast",IF(I13563&lt;Summary!$B$8,"Slow","Medium"))</f>
        <v>Slow</v>
      </c>
      <c r="S13563" s="15" t="n">
        <f aca="false">IF(M13563&gt;Summary!$B$5,1,0)</f>
        <v>0</v>
      </c>
      <c r="T13563" s="16" t="n">
        <f aca="false">IF(Q13563="Overstocked",(G13563-Summary!$B$6*H13563)*J13563,0)</f>
        <v>0</v>
      </c>
    </row>
    <row r="13564" customFormat="false" ht="15" hidden="false" customHeight="false" outlineLevel="0" collapsed="false">
      <c r="A13564" s="0" t="s">
        <v>13662</v>
      </c>
      <c r="B13564" s="0" t="s">
        <v>113</v>
      </c>
      <c r="C13564" s="0" t="s">
        <v>96</v>
      </c>
      <c r="D13564" s="0" t="s">
        <v>102</v>
      </c>
      <c r="E13564" s="14" t="n">
        <v>45212</v>
      </c>
      <c r="F13564" s="14" t="n">
        <v>45213</v>
      </c>
      <c r="G13564" s="0" t="n">
        <v>90</v>
      </c>
      <c r="H13564" s="0" t="n">
        <v>145</v>
      </c>
      <c r="I13564" s="0" t="n">
        <v>174</v>
      </c>
      <c r="J13564" s="0" t="n">
        <v>1232</v>
      </c>
      <c r="K13564" s="0" t="n">
        <v>1375</v>
      </c>
      <c r="L13564" s="15" t="s">
        <v>80</v>
      </c>
      <c r="M13564" s="0" t="n">
        <v>1</v>
      </c>
      <c r="N13564" s="16" t="n">
        <f aca="false">I13564*K13564</f>
        <v>239250</v>
      </c>
      <c r="O13564" s="16" t="n">
        <f aca="false">I13564*(K13564-J13564)</f>
        <v>24882</v>
      </c>
      <c r="P13564" s="15" t="n">
        <f aca="false">K13564-J13564</f>
        <v>143</v>
      </c>
      <c r="Q13564" s="0" t="str">
        <f aca="false">IF(G13564=0,"Out of stock",IF(G13564&lt;H13564,"Understocked",IF(G13564&gt;Summary!$B$6*H13564,"Overstocked","Healthy")))</f>
        <v>Understocked</v>
      </c>
      <c r="R13564" s="0" t="str">
        <f aca="false">IF(I13564&gt;=Summary!$B$7,"Fast",IF(I13564&lt;Summary!$B$8,"Slow","Medium"))</f>
        <v>Medium</v>
      </c>
      <c r="S13564" s="15" t="n">
        <f aca="false">IF(M13564&gt;Summary!$B$5,1,0)</f>
        <v>0</v>
      </c>
      <c r="T13564" s="16" t="n">
        <f aca="false">IF(Q13564="Overstocked",(G13564-Summary!$B$6*H13564)*J13564,0)</f>
        <v>0</v>
      </c>
    </row>
    <row r="13565" customFormat="false" ht="15" hidden="false" customHeight="false" outlineLevel="0" collapsed="false">
      <c r="A13565" s="0" t="s">
        <v>13663</v>
      </c>
      <c r="B13565" s="0" t="s">
        <v>113</v>
      </c>
      <c r="C13565" s="0" t="s">
        <v>104</v>
      </c>
      <c r="D13565" s="0" t="s">
        <v>90</v>
      </c>
      <c r="E13565" s="14" t="n">
        <v>45480</v>
      </c>
      <c r="F13565" s="14" t="n">
        <v>45490</v>
      </c>
      <c r="G13565" s="0" t="n">
        <v>468</v>
      </c>
      <c r="H13565" s="0" t="n">
        <v>132</v>
      </c>
      <c r="I13565" s="0" t="n">
        <v>205</v>
      </c>
      <c r="J13565" s="0" t="n">
        <v>1062</v>
      </c>
      <c r="K13565" s="0" t="n">
        <v>1334</v>
      </c>
      <c r="L13565" s="15" t="s">
        <v>97</v>
      </c>
      <c r="M13565" s="0" t="n">
        <v>10</v>
      </c>
      <c r="N13565" s="16" t="n">
        <f aca="false">I13565*K13565</f>
        <v>273470</v>
      </c>
      <c r="O13565" s="16" t="n">
        <f aca="false">I13565*(K13565-J13565)</f>
        <v>55760</v>
      </c>
      <c r="P13565" s="15" t="n">
        <f aca="false">K13565-J13565</f>
        <v>272</v>
      </c>
      <c r="Q13565" s="0" t="str">
        <f aca="false">IF(G13565=0,"Out of stock",IF(G13565&lt;H13565,"Understocked",IF(G13565&gt;Summary!$B$6*H13565,"Overstocked","Healthy")))</f>
        <v>Healthy</v>
      </c>
      <c r="R13565" s="0" t="str">
        <f aca="false">IF(I13565&gt;=Summary!$B$7,"Fast",IF(I13565&lt;Summary!$B$8,"Slow","Medium"))</f>
        <v>Fast</v>
      </c>
      <c r="S13565" s="15" t="n">
        <f aca="false">IF(M13565&gt;Summary!$B$5,1,0)</f>
        <v>1</v>
      </c>
      <c r="T13565" s="16" t="n">
        <f aca="false">IF(Q13565="Overstocked",(G13565-Summary!$B$6*H13565)*J13565,0)</f>
        <v>0</v>
      </c>
    </row>
    <row r="13566" customFormat="false" ht="15" hidden="false" customHeight="false" outlineLevel="0" collapsed="false">
      <c r="A13566" s="0" t="s">
        <v>13664</v>
      </c>
      <c r="B13566" s="0" t="s">
        <v>111</v>
      </c>
      <c r="C13566" s="0" t="s">
        <v>96</v>
      </c>
      <c r="D13566" s="0" t="s">
        <v>79</v>
      </c>
      <c r="E13566" s="14" t="n">
        <v>45120</v>
      </c>
      <c r="F13566" s="14" t="n">
        <v>45130</v>
      </c>
      <c r="G13566" s="0" t="n">
        <v>383</v>
      </c>
      <c r="H13566" s="0" t="n">
        <v>109</v>
      </c>
      <c r="I13566" s="0" t="n">
        <v>164</v>
      </c>
      <c r="J13566" s="0" t="n">
        <v>817</v>
      </c>
      <c r="K13566" s="0" t="n">
        <v>1187</v>
      </c>
      <c r="L13566" s="15" t="s">
        <v>97</v>
      </c>
      <c r="M13566" s="0" t="n">
        <v>10</v>
      </c>
      <c r="N13566" s="16" t="n">
        <f aca="false">I13566*K13566</f>
        <v>194668</v>
      </c>
      <c r="O13566" s="16" t="n">
        <f aca="false">I13566*(K13566-J13566)</f>
        <v>60680</v>
      </c>
      <c r="P13566" s="15" t="n">
        <f aca="false">K13566-J13566</f>
        <v>370</v>
      </c>
      <c r="Q13566" s="0" t="str">
        <f aca="false">IF(G13566=0,"Out of stock",IF(G13566&lt;H13566,"Understocked",IF(G13566&gt;Summary!$B$6*H13566,"Overstocked","Healthy")))</f>
        <v>Healthy</v>
      </c>
      <c r="R13566" s="0" t="str">
        <f aca="false">IF(I13566&gt;=Summary!$B$7,"Fast",IF(I13566&lt;Summary!$B$8,"Slow","Medium"))</f>
        <v>Medium</v>
      </c>
      <c r="S13566" s="15" t="n">
        <f aca="false">IF(M13566&gt;Summary!$B$5,1,0)</f>
        <v>1</v>
      </c>
      <c r="T13566" s="16" t="n">
        <f aca="false">IF(Q13566="Overstocked",(G13566-Summary!$B$6*H13566)*J13566,0)</f>
        <v>0</v>
      </c>
    </row>
    <row r="13567" customFormat="false" ht="15" hidden="false" customHeight="false" outlineLevel="0" collapsed="false">
      <c r="A13567" s="0" t="s">
        <v>13665</v>
      </c>
      <c r="B13567" s="0" t="s">
        <v>77</v>
      </c>
      <c r="C13567" s="0" t="s">
        <v>85</v>
      </c>
      <c r="D13567" s="0" t="s">
        <v>86</v>
      </c>
      <c r="E13567" s="14" t="n">
        <v>45462</v>
      </c>
      <c r="F13567" s="14" t="n">
        <v>45467</v>
      </c>
      <c r="G13567" s="0" t="n">
        <v>363</v>
      </c>
      <c r="H13567" s="0" t="n">
        <v>86</v>
      </c>
      <c r="I13567" s="0" t="n">
        <v>150</v>
      </c>
      <c r="J13567" s="0" t="n">
        <v>585</v>
      </c>
      <c r="K13567" s="0" t="n">
        <v>1066</v>
      </c>
      <c r="L13567" s="15" t="s">
        <v>97</v>
      </c>
      <c r="M13567" s="0" t="n">
        <v>5</v>
      </c>
      <c r="N13567" s="16" t="n">
        <f aca="false">I13567*K13567</f>
        <v>159900</v>
      </c>
      <c r="O13567" s="16" t="n">
        <f aca="false">I13567*(K13567-J13567)</f>
        <v>72150</v>
      </c>
      <c r="P13567" s="15" t="n">
        <f aca="false">K13567-J13567</f>
        <v>481</v>
      </c>
      <c r="Q13567" s="0" t="str">
        <f aca="false">IF(G13567=0,"Out of stock",IF(G13567&lt;H13567,"Understocked",IF(G13567&gt;Summary!$B$6*H13567,"Overstocked","Healthy")))</f>
        <v>Overstocked</v>
      </c>
      <c r="R13567" s="0" t="str">
        <f aca="false">IF(I13567&gt;=Summary!$B$7,"Fast",IF(I13567&lt;Summary!$B$8,"Slow","Medium"))</f>
        <v>Medium</v>
      </c>
      <c r="S13567" s="15" t="n">
        <f aca="false">IF(M13567&gt;Summary!$B$5,1,0)</f>
        <v>0</v>
      </c>
      <c r="T13567" s="16" t="n">
        <f aca="false">IF(Q13567="Overstocked",(G13567-Summary!$B$6*H13567)*J13567,0)</f>
        <v>11115</v>
      </c>
    </row>
    <row r="13568" customFormat="false" ht="15" hidden="false" customHeight="false" outlineLevel="0" collapsed="false">
      <c r="A13568" s="0" t="s">
        <v>13666</v>
      </c>
      <c r="B13568" s="0" t="s">
        <v>101</v>
      </c>
      <c r="C13568" s="0" t="s">
        <v>78</v>
      </c>
      <c r="D13568" s="0" t="s">
        <v>102</v>
      </c>
      <c r="E13568" s="14" t="n">
        <v>45567</v>
      </c>
      <c r="F13568" s="14" t="n">
        <v>45574</v>
      </c>
      <c r="G13568" s="0" t="n">
        <v>483</v>
      </c>
      <c r="H13568" s="0" t="n">
        <v>150</v>
      </c>
      <c r="I13568" s="0" t="n">
        <v>171</v>
      </c>
      <c r="J13568" s="0" t="n">
        <v>1724</v>
      </c>
      <c r="K13568" s="0" t="n">
        <v>1899</v>
      </c>
      <c r="L13568" s="15" t="s">
        <v>97</v>
      </c>
      <c r="M13568" s="0" t="n">
        <v>7</v>
      </c>
      <c r="N13568" s="16" t="n">
        <f aca="false">I13568*K13568</f>
        <v>324729</v>
      </c>
      <c r="O13568" s="16" t="n">
        <f aca="false">I13568*(K13568-J13568)</f>
        <v>29925</v>
      </c>
      <c r="P13568" s="15" t="n">
        <f aca="false">K13568-J13568</f>
        <v>175</v>
      </c>
      <c r="Q13568" s="0" t="str">
        <f aca="false">IF(G13568=0,"Out of stock",IF(G13568&lt;H13568,"Understocked",IF(G13568&gt;Summary!$B$6*H13568,"Overstocked","Healthy")))</f>
        <v>Healthy</v>
      </c>
      <c r="R13568" s="0" t="str">
        <f aca="false">IF(I13568&gt;=Summary!$B$7,"Fast",IF(I13568&lt;Summary!$B$8,"Slow","Medium"))</f>
        <v>Medium</v>
      </c>
      <c r="S13568" s="15" t="n">
        <f aca="false">IF(M13568&gt;Summary!$B$5,1,0)</f>
        <v>0</v>
      </c>
      <c r="T13568" s="16" t="n">
        <f aca="false">IF(Q13568="Overstocked",(G13568-Summary!$B$6*H13568)*J13568,0)</f>
        <v>0</v>
      </c>
    </row>
    <row r="13569" customFormat="false" ht="15" hidden="false" customHeight="false" outlineLevel="0" collapsed="false">
      <c r="A13569" s="0" t="s">
        <v>13667</v>
      </c>
      <c r="B13569" s="0" t="s">
        <v>77</v>
      </c>
      <c r="C13569" s="0" t="s">
        <v>96</v>
      </c>
      <c r="D13569" s="0" t="s">
        <v>79</v>
      </c>
      <c r="E13569" s="14" t="n">
        <v>45384</v>
      </c>
      <c r="F13569" s="14" t="n">
        <v>45391</v>
      </c>
      <c r="G13569" s="0" t="n">
        <v>172</v>
      </c>
      <c r="H13569" s="0" t="n">
        <v>128</v>
      </c>
      <c r="I13569" s="0" t="n">
        <v>0</v>
      </c>
      <c r="J13569" s="0" t="n">
        <v>1700</v>
      </c>
      <c r="K13569" s="0" t="n">
        <v>1997</v>
      </c>
      <c r="L13569" s="15" t="s">
        <v>87</v>
      </c>
      <c r="M13569" s="0" t="n">
        <v>7</v>
      </c>
      <c r="N13569" s="16" t="n">
        <f aca="false">I13569*K13569</f>
        <v>0</v>
      </c>
      <c r="O13569" s="16" t="n">
        <f aca="false">I13569*(K13569-J13569)</f>
        <v>0</v>
      </c>
      <c r="P13569" s="15" t="n">
        <f aca="false">K13569-J13569</f>
        <v>297</v>
      </c>
      <c r="Q13569" s="0" t="str">
        <f aca="false">IF(G13569=0,"Out of stock",IF(G13569&lt;H13569,"Understocked",IF(G13569&gt;Summary!$B$6*H13569,"Overstocked","Healthy")))</f>
        <v>Healthy</v>
      </c>
      <c r="R13569" s="0" t="str">
        <f aca="false">IF(I13569&gt;=Summary!$B$7,"Fast",IF(I13569&lt;Summary!$B$8,"Slow","Medium"))</f>
        <v>Slow</v>
      </c>
      <c r="S13569" s="15" t="n">
        <f aca="false">IF(M13569&gt;Summary!$B$5,1,0)</f>
        <v>0</v>
      </c>
      <c r="T13569" s="16" t="n">
        <f aca="false">IF(Q13569="Overstocked",(G13569-Summary!$B$6*H13569)*J13569,0)</f>
        <v>0</v>
      </c>
    </row>
    <row r="13570" customFormat="false" ht="15" hidden="false" customHeight="false" outlineLevel="0" collapsed="false">
      <c r="A13570" s="0" t="s">
        <v>13668</v>
      </c>
      <c r="B13570" s="0" t="s">
        <v>115</v>
      </c>
      <c r="C13570" s="0" t="s">
        <v>78</v>
      </c>
      <c r="D13570" s="0" t="s">
        <v>79</v>
      </c>
      <c r="E13570" s="14" t="n">
        <v>45454</v>
      </c>
      <c r="F13570" s="14" t="n">
        <v>45459</v>
      </c>
      <c r="G13570" s="0" t="n">
        <v>83</v>
      </c>
      <c r="H13570" s="0" t="n">
        <v>50</v>
      </c>
      <c r="I13570" s="0" t="n">
        <v>261</v>
      </c>
      <c r="J13570" s="0" t="n">
        <v>513</v>
      </c>
      <c r="K13570" s="0" t="n">
        <v>597</v>
      </c>
      <c r="L13570" s="15" t="s">
        <v>82</v>
      </c>
      <c r="M13570" s="0" t="n">
        <v>5</v>
      </c>
      <c r="N13570" s="16" t="n">
        <f aca="false">I13570*K13570</f>
        <v>155817</v>
      </c>
      <c r="O13570" s="16" t="n">
        <f aca="false">I13570*(K13570-J13570)</f>
        <v>21924</v>
      </c>
      <c r="P13570" s="15" t="n">
        <f aca="false">K13570-J13570</f>
        <v>84</v>
      </c>
      <c r="Q13570" s="0" t="str">
        <f aca="false">IF(G13570=0,"Out of stock",IF(G13570&lt;H13570,"Understocked",IF(G13570&gt;Summary!$B$6*H13570,"Overstocked","Healthy")))</f>
        <v>Healthy</v>
      </c>
      <c r="R13570" s="0" t="str">
        <f aca="false">IF(I13570&gt;=Summary!$B$7,"Fast",IF(I13570&lt;Summary!$B$8,"Slow","Medium"))</f>
        <v>Fast</v>
      </c>
      <c r="S13570" s="15" t="n">
        <f aca="false">IF(M13570&gt;Summary!$B$5,1,0)</f>
        <v>0</v>
      </c>
      <c r="T13570" s="16" t="n">
        <f aca="false">IF(Q13570="Overstocked",(G13570-Summary!$B$6*H13570)*J13570,0)</f>
        <v>0</v>
      </c>
    </row>
    <row r="13571" customFormat="false" ht="15" hidden="false" customHeight="false" outlineLevel="0" collapsed="false">
      <c r="A13571" s="0" t="s">
        <v>13669</v>
      </c>
      <c r="B13571" s="0" t="s">
        <v>77</v>
      </c>
      <c r="C13571" s="0" t="s">
        <v>85</v>
      </c>
      <c r="D13571" s="0" t="s">
        <v>102</v>
      </c>
      <c r="E13571" s="14" t="n">
        <v>44991</v>
      </c>
      <c r="F13571" s="14" t="n">
        <v>44996</v>
      </c>
      <c r="G13571" s="0" t="n">
        <v>331</v>
      </c>
      <c r="H13571" s="0" t="n">
        <v>126</v>
      </c>
      <c r="I13571" s="0" t="n">
        <v>266</v>
      </c>
      <c r="J13571" s="0" t="n">
        <v>1277</v>
      </c>
      <c r="K13571" s="0" t="n">
        <v>1349</v>
      </c>
      <c r="L13571" s="15" t="s">
        <v>80</v>
      </c>
      <c r="M13571" s="0" t="n">
        <v>5</v>
      </c>
      <c r="N13571" s="16" t="n">
        <f aca="false">I13571*K13571</f>
        <v>358834</v>
      </c>
      <c r="O13571" s="16" t="n">
        <f aca="false">I13571*(K13571-J13571)</f>
        <v>19152</v>
      </c>
      <c r="P13571" s="15" t="n">
        <f aca="false">K13571-J13571</f>
        <v>72</v>
      </c>
      <c r="Q13571" s="0" t="str">
        <f aca="false">IF(G13571=0,"Out of stock",IF(G13571&lt;H13571,"Understocked",IF(G13571&gt;Summary!$B$6*H13571,"Overstocked","Healthy")))</f>
        <v>Healthy</v>
      </c>
      <c r="R13571" s="0" t="str">
        <f aca="false">IF(I13571&gt;=Summary!$B$7,"Fast",IF(I13571&lt;Summary!$B$8,"Slow","Medium"))</f>
        <v>Fast</v>
      </c>
      <c r="S13571" s="15" t="n">
        <f aca="false">IF(M13571&gt;Summary!$B$5,1,0)</f>
        <v>0</v>
      </c>
      <c r="T13571" s="16" t="n">
        <f aca="false">IF(Q13571="Overstocked",(G13571-Summary!$B$6*H13571)*J13571,0)</f>
        <v>0</v>
      </c>
    </row>
    <row r="13572" customFormat="false" ht="15" hidden="false" customHeight="false" outlineLevel="0" collapsed="false">
      <c r="A13572" s="0" t="s">
        <v>13670</v>
      </c>
      <c r="B13572" s="0" t="s">
        <v>107</v>
      </c>
      <c r="C13572" s="0" t="s">
        <v>104</v>
      </c>
      <c r="D13572" s="0" t="s">
        <v>86</v>
      </c>
      <c r="E13572" s="14" t="n">
        <v>45346</v>
      </c>
      <c r="F13572" s="14" t="n">
        <v>45354</v>
      </c>
      <c r="G13572" s="0" t="n">
        <v>262</v>
      </c>
      <c r="H13572" s="0" t="n">
        <v>148</v>
      </c>
      <c r="I13572" s="0" t="n">
        <v>196</v>
      </c>
      <c r="J13572" s="0" t="n">
        <v>1591</v>
      </c>
      <c r="K13572" s="0" t="n">
        <v>2072</v>
      </c>
      <c r="L13572" s="15" t="s">
        <v>82</v>
      </c>
      <c r="M13572" s="0" t="n">
        <v>8</v>
      </c>
      <c r="N13572" s="16" t="n">
        <f aca="false">I13572*K13572</f>
        <v>406112</v>
      </c>
      <c r="O13572" s="16" t="n">
        <f aca="false">I13572*(K13572-J13572)</f>
        <v>94276</v>
      </c>
      <c r="P13572" s="15" t="n">
        <f aca="false">K13572-J13572</f>
        <v>481</v>
      </c>
      <c r="Q13572" s="0" t="str">
        <f aca="false">IF(G13572=0,"Out of stock",IF(G13572&lt;H13572,"Understocked",IF(G13572&gt;Summary!$B$6*H13572,"Overstocked","Healthy")))</f>
        <v>Healthy</v>
      </c>
      <c r="R13572" s="0" t="str">
        <f aca="false">IF(I13572&gt;=Summary!$B$7,"Fast",IF(I13572&lt;Summary!$B$8,"Slow","Medium"))</f>
        <v>Medium</v>
      </c>
      <c r="S13572" s="15" t="n">
        <f aca="false">IF(M13572&gt;Summary!$B$5,1,0)</f>
        <v>1</v>
      </c>
      <c r="T13572" s="16" t="n">
        <f aca="false">IF(Q13572="Overstocked",(G13572-Summary!$B$6*H13572)*J13572,0)</f>
        <v>0</v>
      </c>
    </row>
    <row r="13573" customFormat="false" ht="15" hidden="false" customHeight="false" outlineLevel="0" collapsed="false">
      <c r="A13573" s="0" t="s">
        <v>13671</v>
      </c>
      <c r="B13573" s="0" t="s">
        <v>101</v>
      </c>
      <c r="C13573" s="0" t="s">
        <v>96</v>
      </c>
      <c r="D13573" s="0" t="s">
        <v>102</v>
      </c>
      <c r="E13573" s="14" t="n">
        <v>45189</v>
      </c>
      <c r="F13573" s="14" t="n">
        <v>45190</v>
      </c>
      <c r="G13573" s="0" t="n">
        <v>13</v>
      </c>
      <c r="H13573" s="0" t="n">
        <v>67</v>
      </c>
      <c r="I13573" s="0" t="n">
        <v>184</v>
      </c>
      <c r="J13573" s="0" t="n">
        <v>666</v>
      </c>
      <c r="K13573" s="0" t="n">
        <v>1094</v>
      </c>
      <c r="L13573" s="15" t="s">
        <v>82</v>
      </c>
      <c r="M13573" s="0" t="n">
        <v>1</v>
      </c>
      <c r="N13573" s="16" t="n">
        <f aca="false">I13573*K13573</f>
        <v>201296</v>
      </c>
      <c r="O13573" s="16" t="n">
        <f aca="false">I13573*(K13573-J13573)</f>
        <v>78752</v>
      </c>
      <c r="P13573" s="15" t="n">
        <f aca="false">K13573-J13573</f>
        <v>428</v>
      </c>
      <c r="Q13573" s="0" t="str">
        <f aca="false">IF(G13573=0,"Out of stock",IF(G13573&lt;H13573,"Understocked",IF(G13573&gt;Summary!$B$6*H13573,"Overstocked","Healthy")))</f>
        <v>Understocked</v>
      </c>
      <c r="R13573" s="0" t="str">
        <f aca="false">IF(I13573&gt;=Summary!$B$7,"Fast",IF(I13573&lt;Summary!$B$8,"Slow","Medium"))</f>
        <v>Medium</v>
      </c>
      <c r="S13573" s="15" t="n">
        <f aca="false">IF(M13573&gt;Summary!$B$5,1,0)</f>
        <v>0</v>
      </c>
      <c r="T13573" s="16" t="n">
        <f aca="false">IF(Q13573="Overstocked",(G13573-Summary!$B$6*H13573)*J13573,0)</f>
        <v>0</v>
      </c>
    </row>
    <row r="13574" customFormat="false" ht="15" hidden="false" customHeight="false" outlineLevel="0" collapsed="false">
      <c r="A13574" s="0" t="s">
        <v>13672</v>
      </c>
      <c r="B13574" s="0" t="s">
        <v>101</v>
      </c>
      <c r="C13574" s="0" t="s">
        <v>96</v>
      </c>
      <c r="D13574" s="0" t="s">
        <v>86</v>
      </c>
      <c r="E13574" s="14" t="n">
        <v>45015</v>
      </c>
      <c r="F13574" s="14" t="n">
        <v>45020</v>
      </c>
      <c r="G13574" s="0" t="n">
        <v>167</v>
      </c>
      <c r="H13574" s="0" t="n">
        <v>102</v>
      </c>
      <c r="I13574" s="0" t="n">
        <v>65</v>
      </c>
      <c r="J13574" s="0" t="n">
        <v>488</v>
      </c>
      <c r="K13574" s="0" t="n">
        <v>714</v>
      </c>
      <c r="L13574" s="15" t="s">
        <v>93</v>
      </c>
      <c r="M13574" s="0" t="n">
        <v>5</v>
      </c>
      <c r="N13574" s="16" t="n">
        <f aca="false">I13574*K13574</f>
        <v>46410</v>
      </c>
      <c r="O13574" s="16" t="n">
        <f aca="false">I13574*(K13574-J13574)</f>
        <v>14690</v>
      </c>
      <c r="P13574" s="15" t="n">
        <f aca="false">K13574-J13574</f>
        <v>226</v>
      </c>
      <c r="Q13574" s="0" t="str">
        <f aca="false">IF(G13574=0,"Out of stock",IF(G13574&lt;H13574,"Understocked",IF(G13574&gt;Summary!$B$6*H13574,"Overstocked","Healthy")))</f>
        <v>Healthy</v>
      </c>
      <c r="R13574" s="0" t="str">
        <f aca="false">IF(I13574&gt;=Summary!$B$7,"Fast",IF(I13574&lt;Summary!$B$8,"Slow","Medium"))</f>
        <v>Slow</v>
      </c>
      <c r="S13574" s="15" t="n">
        <f aca="false">IF(M13574&gt;Summary!$B$5,1,0)</f>
        <v>0</v>
      </c>
      <c r="T13574" s="16" t="n">
        <f aca="false">IF(Q13574="Overstocked",(G13574-Summary!$B$6*H13574)*J13574,0)</f>
        <v>0</v>
      </c>
    </row>
    <row r="13575" customFormat="false" ht="15" hidden="false" customHeight="false" outlineLevel="0" collapsed="false">
      <c r="A13575" s="0" t="s">
        <v>13673</v>
      </c>
      <c r="B13575" s="0" t="s">
        <v>89</v>
      </c>
      <c r="C13575" s="0" t="s">
        <v>85</v>
      </c>
      <c r="D13575" s="0" t="s">
        <v>79</v>
      </c>
      <c r="E13575" s="14" t="n">
        <v>45030</v>
      </c>
      <c r="F13575" s="14" t="n">
        <v>45033</v>
      </c>
      <c r="G13575" s="0" t="n">
        <v>162</v>
      </c>
      <c r="H13575" s="0" t="n">
        <v>55</v>
      </c>
      <c r="I13575" s="0" t="n">
        <v>217</v>
      </c>
      <c r="J13575" s="0" t="n">
        <v>1127</v>
      </c>
      <c r="K13575" s="0" t="n">
        <v>1262</v>
      </c>
      <c r="L13575" s="15" t="s">
        <v>93</v>
      </c>
      <c r="M13575" s="0" t="n">
        <v>3</v>
      </c>
      <c r="N13575" s="16" t="n">
        <f aca="false">I13575*K13575</f>
        <v>273854</v>
      </c>
      <c r="O13575" s="16" t="n">
        <f aca="false">I13575*(K13575-J13575)</f>
        <v>29295</v>
      </c>
      <c r="P13575" s="15" t="n">
        <f aca="false">K13575-J13575</f>
        <v>135</v>
      </c>
      <c r="Q13575" s="0" t="str">
        <f aca="false">IF(G13575=0,"Out of stock",IF(G13575&lt;H13575,"Understocked",IF(G13575&gt;Summary!$B$6*H13575,"Overstocked","Healthy")))</f>
        <v>Healthy</v>
      </c>
      <c r="R13575" s="0" t="str">
        <f aca="false">IF(I13575&gt;=Summary!$B$7,"Fast",IF(I13575&lt;Summary!$B$8,"Slow","Medium"))</f>
        <v>Fast</v>
      </c>
      <c r="S13575" s="15" t="n">
        <f aca="false">IF(M13575&gt;Summary!$B$5,1,0)</f>
        <v>0</v>
      </c>
      <c r="T13575" s="16" t="n">
        <f aca="false">IF(Q13575="Overstocked",(G13575-Summary!$B$6*H13575)*J13575,0)</f>
        <v>0</v>
      </c>
    </row>
    <row r="13576" customFormat="false" ht="15" hidden="false" customHeight="false" outlineLevel="0" collapsed="false">
      <c r="A13576" s="0" t="s">
        <v>13674</v>
      </c>
      <c r="B13576" s="0" t="s">
        <v>84</v>
      </c>
      <c r="C13576" s="0" t="s">
        <v>104</v>
      </c>
      <c r="D13576" s="0" t="s">
        <v>86</v>
      </c>
      <c r="E13576" s="14" t="n">
        <v>45516</v>
      </c>
      <c r="F13576" s="14" t="n">
        <v>45524</v>
      </c>
      <c r="G13576" s="0" t="n">
        <v>273</v>
      </c>
      <c r="H13576" s="0" t="n">
        <v>84</v>
      </c>
      <c r="I13576" s="0" t="n">
        <v>44</v>
      </c>
      <c r="J13576" s="0" t="n">
        <v>1171</v>
      </c>
      <c r="K13576" s="0" t="n">
        <v>1639</v>
      </c>
      <c r="L13576" s="15" t="s">
        <v>80</v>
      </c>
      <c r="M13576" s="0" t="n">
        <v>8</v>
      </c>
      <c r="N13576" s="16" t="n">
        <f aca="false">I13576*K13576</f>
        <v>72116</v>
      </c>
      <c r="O13576" s="16" t="n">
        <f aca="false">I13576*(K13576-J13576)</f>
        <v>20592</v>
      </c>
      <c r="P13576" s="15" t="n">
        <f aca="false">K13576-J13576</f>
        <v>468</v>
      </c>
      <c r="Q13576" s="0" t="str">
        <f aca="false">IF(G13576=0,"Out of stock",IF(G13576&lt;H13576,"Understocked",IF(G13576&gt;Summary!$B$6*H13576,"Overstocked","Healthy")))</f>
        <v>Healthy</v>
      </c>
      <c r="R13576" s="0" t="str">
        <f aca="false">IF(I13576&gt;=Summary!$B$7,"Fast",IF(I13576&lt;Summary!$B$8,"Slow","Medium"))</f>
        <v>Slow</v>
      </c>
      <c r="S13576" s="15" t="n">
        <f aca="false">IF(M13576&gt;Summary!$B$5,1,0)</f>
        <v>1</v>
      </c>
      <c r="T13576" s="16" t="n">
        <f aca="false">IF(Q13576="Overstocked",(G13576-Summary!$B$6*H13576)*J13576,0)</f>
        <v>0</v>
      </c>
    </row>
    <row r="13577" customFormat="false" ht="15" hidden="false" customHeight="false" outlineLevel="0" collapsed="false">
      <c r="A13577" s="0" t="s">
        <v>13675</v>
      </c>
      <c r="B13577" s="0" t="s">
        <v>107</v>
      </c>
      <c r="C13577" s="0" t="s">
        <v>104</v>
      </c>
      <c r="D13577" s="0" t="s">
        <v>102</v>
      </c>
      <c r="E13577" s="14" t="n">
        <v>45397</v>
      </c>
      <c r="F13577" s="14" t="n">
        <v>45398</v>
      </c>
      <c r="G13577" s="0" t="n">
        <v>159</v>
      </c>
      <c r="H13577" s="0" t="n">
        <v>54</v>
      </c>
      <c r="I13577" s="0" t="n">
        <v>86</v>
      </c>
      <c r="J13577" s="0" t="n">
        <v>1150</v>
      </c>
      <c r="K13577" s="0" t="n">
        <v>1206</v>
      </c>
      <c r="L13577" s="15" t="s">
        <v>97</v>
      </c>
      <c r="M13577" s="0" t="n">
        <v>1</v>
      </c>
      <c r="N13577" s="16" t="n">
        <f aca="false">I13577*K13577</f>
        <v>103716</v>
      </c>
      <c r="O13577" s="16" t="n">
        <f aca="false">I13577*(K13577-J13577)</f>
        <v>4816</v>
      </c>
      <c r="P13577" s="15" t="n">
        <f aca="false">K13577-J13577</f>
        <v>56</v>
      </c>
      <c r="Q13577" s="0" t="str">
        <f aca="false">IF(G13577=0,"Out of stock",IF(G13577&lt;H13577,"Understocked",IF(G13577&gt;Summary!$B$6*H13577,"Overstocked","Healthy")))</f>
        <v>Healthy</v>
      </c>
      <c r="R13577" s="0" t="str">
        <f aca="false">IF(I13577&gt;=Summary!$B$7,"Fast",IF(I13577&lt;Summary!$B$8,"Slow","Medium"))</f>
        <v>Slow</v>
      </c>
      <c r="S13577" s="15" t="n">
        <f aca="false">IF(M13577&gt;Summary!$B$5,1,0)</f>
        <v>0</v>
      </c>
      <c r="T13577" s="16" t="n">
        <f aca="false">IF(Q13577="Overstocked",(G13577-Summary!$B$6*H13577)*J13577,0)</f>
        <v>0</v>
      </c>
    </row>
    <row r="13578" customFormat="false" ht="15" hidden="false" customHeight="false" outlineLevel="0" collapsed="false">
      <c r="A13578" s="0" t="s">
        <v>13676</v>
      </c>
      <c r="B13578" s="0" t="s">
        <v>95</v>
      </c>
      <c r="C13578" s="0" t="s">
        <v>85</v>
      </c>
      <c r="D13578" s="0" t="s">
        <v>86</v>
      </c>
      <c r="E13578" s="14" t="n">
        <v>45423</v>
      </c>
      <c r="F13578" s="14" t="n">
        <v>45432</v>
      </c>
      <c r="G13578" s="0" t="n">
        <v>0</v>
      </c>
      <c r="H13578" s="0" t="n">
        <v>61</v>
      </c>
      <c r="I13578" s="0" t="n">
        <v>149</v>
      </c>
      <c r="J13578" s="0" t="n">
        <v>1247</v>
      </c>
      <c r="K13578" s="0" t="n">
        <v>1661</v>
      </c>
      <c r="L13578" s="15" t="s">
        <v>80</v>
      </c>
      <c r="M13578" s="0" t="n">
        <v>9</v>
      </c>
      <c r="N13578" s="16" t="n">
        <f aca="false">I13578*K13578</f>
        <v>247489</v>
      </c>
      <c r="O13578" s="16" t="n">
        <f aca="false">I13578*(K13578-J13578)</f>
        <v>61686</v>
      </c>
      <c r="P13578" s="15" t="n">
        <f aca="false">K13578-J13578</f>
        <v>414</v>
      </c>
      <c r="Q13578" s="0" t="str">
        <f aca="false">IF(G13578=0,"Out of stock",IF(G13578&lt;H13578,"Understocked",IF(G13578&gt;Summary!$B$6*H13578,"Overstocked","Healthy")))</f>
        <v>Out of stock</v>
      </c>
      <c r="R13578" s="0" t="str">
        <f aca="false">IF(I13578&gt;=Summary!$B$7,"Fast",IF(I13578&lt;Summary!$B$8,"Slow","Medium"))</f>
        <v>Medium</v>
      </c>
      <c r="S13578" s="15" t="n">
        <f aca="false">IF(M13578&gt;Summary!$B$5,1,0)</f>
        <v>1</v>
      </c>
      <c r="T13578" s="16" t="n">
        <f aca="false">IF(Q13578="Overstocked",(G13578-Summary!$B$6*H13578)*J13578,0)</f>
        <v>0</v>
      </c>
    </row>
    <row r="13579" customFormat="false" ht="15" hidden="false" customHeight="false" outlineLevel="0" collapsed="false">
      <c r="A13579" s="0" t="s">
        <v>13677</v>
      </c>
      <c r="B13579" s="0" t="s">
        <v>95</v>
      </c>
      <c r="C13579" s="0" t="s">
        <v>85</v>
      </c>
      <c r="D13579" s="0" t="s">
        <v>86</v>
      </c>
      <c r="E13579" s="14" t="n">
        <v>45110</v>
      </c>
      <c r="F13579" s="14" t="n">
        <v>45112</v>
      </c>
      <c r="G13579" s="0" t="n">
        <v>53</v>
      </c>
      <c r="H13579" s="0" t="n">
        <v>55</v>
      </c>
      <c r="I13579" s="0" t="n">
        <v>221</v>
      </c>
      <c r="J13579" s="0" t="n">
        <v>1118</v>
      </c>
      <c r="K13579" s="0" t="n">
        <v>1607</v>
      </c>
      <c r="L13579" s="15" t="s">
        <v>80</v>
      </c>
      <c r="M13579" s="0" t="n">
        <v>2</v>
      </c>
      <c r="N13579" s="16" t="n">
        <f aca="false">I13579*K13579</f>
        <v>355147</v>
      </c>
      <c r="O13579" s="16" t="n">
        <f aca="false">I13579*(K13579-J13579)</f>
        <v>108069</v>
      </c>
      <c r="P13579" s="15" t="n">
        <f aca="false">K13579-J13579</f>
        <v>489</v>
      </c>
      <c r="Q13579" s="0" t="str">
        <f aca="false">IF(G13579=0,"Out of stock",IF(G13579&lt;H13579,"Understocked",IF(G13579&gt;Summary!$B$6*H13579,"Overstocked","Healthy")))</f>
        <v>Understocked</v>
      </c>
      <c r="R13579" s="0" t="str">
        <f aca="false">IF(I13579&gt;=Summary!$B$7,"Fast",IF(I13579&lt;Summary!$B$8,"Slow","Medium"))</f>
        <v>Fast</v>
      </c>
      <c r="S13579" s="15" t="n">
        <f aca="false">IF(M13579&gt;Summary!$B$5,1,0)</f>
        <v>0</v>
      </c>
      <c r="T13579" s="16" t="n">
        <f aca="false">IF(Q13579="Overstocked",(G13579-Summary!$B$6*H13579)*J13579,0)</f>
        <v>0</v>
      </c>
    </row>
    <row r="13580" customFormat="false" ht="15" hidden="false" customHeight="false" outlineLevel="0" collapsed="false">
      <c r="A13580" s="0" t="s">
        <v>13678</v>
      </c>
      <c r="B13580" s="0" t="s">
        <v>101</v>
      </c>
      <c r="C13580" s="0" t="s">
        <v>96</v>
      </c>
      <c r="D13580" s="0" t="s">
        <v>79</v>
      </c>
      <c r="E13580" s="14" t="n">
        <v>45438</v>
      </c>
      <c r="F13580" s="14" t="n">
        <v>45446</v>
      </c>
      <c r="G13580" s="0" t="n">
        <v>435</v>
      </c>
      <c r="H13580" s="0" t="n">
        <v>57</v>
      </c>
      <c r="I13580" s="0" t="n">
        <v>200</v>
      </c>
      <c r="J13580" s="0" t="n">
        <v>563</v>
      </c>
      <c r="K13580" s="0" t="n">
        <v>882</v>
      </c>
      <c r="L13580" s="15" t="s">
        <v>82</v>
      </c>
      <c r="M13580" s="0" t="n">
        <v>8</v>
      </c>
      <c r="N13580" s="16" t="n">
        <f aca="false">I13580*K13580</f>
        <v>176400</v>
      </c>
      <c r="O13580" s="16" t="n">
        <f aca="false">I13580*(K13580-J13580)</f>
        <v>63800</v>
      </c>
      <c r="P13580" s="15" t="n">
        <f aca="false">K13580-J13580</f>
        <v>319</v>
      </c>
      <c r="Q13580" s="0" t="str">
        <f aca="false">IF(G13580=0,"Out of stock",IF(G13580&lt;H13580,"Understocked",IF(G13580&gt;Summary!$B$6*H13580,"Overstocked","Healthy")))</f>
        <v>Overstocked</v>
      </c>
      <c r="R13580" s="0" t="str">
        <f aca="false">IF(I13580&gt;=Summary!$B$7,"Fast",IF(I13580&lt;Summary!$B$8,"Slow","Medium"))</f>
        <v>Fast</v>
      </c>
      <c r="S13580" s="15" t="n">
        <f aca="false">IF(M13580&gt;Summary!$B$5,1,0)</f>
        <v>1</v>
      </c>
      <c r="T13580" s="16" t="n">
        <f aca="false">IF(Q13580="Overstocked",(G13580-Summary!$B$6*H13580)*J13580,0)</f>
        <v>116541</v>
      </c>
    </row>
    <row r="13581" customFormat="false" ht="15" hidden="false" customHeight="false" outlineLevel="0" collapsed="false">
      <c r="A13581" s="0" t="s">
        <v>13679</v>
      </c>
      <c r="B13581" s="0" t="s">
        <v>89</v>
      </c>
      <c r="C13581" s="0" t="s">
        <v>104</v>
      </c>
      <c r="D13581" s="0" t="s">
        <v>92</v>
      </c>
      <c r="E13581" s="14" t="n">
        <v>45655</v>
      </c>
      <c r="F13581" s="14" t="n">
        <v>45656</v>
      </c>
      <c r="G13581" s="0" t="n">
        <v>158</v>
      </c>
      <c r="H13581" s="0" t="n">
        <v>138</v>
      </c>
      <c r="I13581" s="0" t="n">
        <v>205</v>
      </c>
      <c r="J13581" s="0" t="n">
        <v>391</v>
      </c>
      <c r="K13581" s="0" t="n">
        <v>455</v>
      </c>
      <c r="L13581" s="15" t="s">
        <v>80</v>
      </c>
      <c r="M13581" s="0" t="n">
        <v>1</v>
      </c>
      <c r="N13581" s="16" t="n">
        <f aca="false">I13581*K13581</f>
        <v>93275</v>
      </c>
      <c r="O13581" s="16" t="n">
        <f aca="false">I13581*(K13581-J13581)</f>
        <v>13120</v>
      </c>
      <c r="P13581" s="15" t="n">
        <f aca="false">K13581-J13581</f>
        <v>64</v>
      </c>
      <c r="Q13581" s="0" t="str">
        <f aca="false">IF(G13581=0,"Out of stock",IF(G13581&lt;H13581,"Understocked",IF(G13581&gt;Summary!$B$6*H13581,"Overstocked","Healthy")))</f>
        <v>Healthy</v>
      </c>
      <c r="R13581" s="0" t="str">
        <f aca="false">IF(I13581&gt;=Summary!$B$7,"Fast",IF(I13581&lt;Summary!$B$8,"Slow","Medium"))</f>
        <v>Fast</v>
      </c>
      <c r="S13581" s="15" t="n">
        <f aca="false">IF(M13581&gt;Summary!$B$5,1,0)</f>
        <v>0</v>
      </c>
      <c r="T13581" s="16" t="n">
        <f aca="false">IF(Q13581="Overstocked",(G13581-Summary!$B$6*H13581)*J13581,0)</f>
        <v>0</v>
      </c>
    </row>
    <row r="13582" customFormat="false" ht="15" hidden="false" customHeight="false" outlineLevel="0" collapsed="false">
      <c r="A13582" s="0" t="s">
        <v>13680</v>
      </c>
      <c r="B13582" s="0" t="s">
        <v>101</v>
      </c>
      <c r="C13582" s="0" t="s">
        <v>78</v>
      </c>
      <c r="D13582" s="0" t="s">
        <v>86</v>
      </c>
      <c r="E13582" s="14" t="n">
        <v>45121</v>
      </c>
      <c r="F13582" s="14" t="n">
        <v>45126</v>
      </c>
      <c r="G13582" s="0" t="n">
        <v>36</v>
      </c>
      <c r="H13582" s="0" t="n">
        <v>83</v>
      </c>
      <c r="I13582" s="0" t="n">
        <v>105</v>
      </c>
      <c r="J13582" s="0" t="n">
        <v>1886</v>
      </c>
      <c r="K13582" s="0" t="n">
        <v>2276</v>
      </c>
      <c r="L13582" s="15" t="s">
        <v>87</v>
      </c>
      <c r="M13582" s="0" t="n">
        <v>5</v>
      </c>
      <c r="N13582" s="16" t="n">
        <f aca="false">I13582*K13582</f>
        <v>238980</v>
      </c>
      <c r="O13582" s="16" t="n">
        <f aca="false">I13582*(K13582-J13582)</f>
        <v>40950</v>
      </c>
      <c r="P13582" s="15" t="n">
        <f aca="false">K13582-J13582</f>
        <v>390</v>
      </c>
      <c r="Q13582" s="0" t="str">
        <f aca="false">IF(G13582=0,"Out of stock",IF(G13582&lt;H13582,"Understocked",IF(G13582&gt;Summary!$B$6*H13582,"Overstocked","Healthy")))</f>
        <v>Understocked</v>
      </c>
      <c r="R13582" s="0" t="str">
        <f aca="false">IF(I13582&gt;=Summary!$B$7,"Fast",IF(I13582&lt;Summary!$B$8,"Slow","Medium"))</f>
        <v>Medium</v>
      </c>
      <c r="S13582" s="15" t="n">
        <f aca="false">IF(M13582&gt;Summary!$B$5,1,0)</f>
        <v>0</v>
      </c>
      <c r="T13582" s="16" t="n">
        <f aca="false">IF(Q13582="Overstocked",(G13582-Summary!$B$6*H13582)*J13582,0)</f>
        <v>0</v>
      </c>
    </row>
    <row r="13583" customFormat="false" ht="15" hidden="false" customHeight="false" outlineLevel="0" collapsed="false">
      <c r="A13583" s="0" t="s">
        <v>13681</v>
      </c>
      <c r="B13583" s="0" t="s">
        <v>113</v>
      </c>
      <c r="C13583" s="0" t="s">
        <v>96</v>
      </c>
      <c r="D13583" s="0" t="s">
        <v>86</v>
      </c>
      <c r="E13583" s="14" t="n">
        <v>45263</v>
      </c>
      <c r="F13583" s="14" t="n">
        <v>45270</v>
      </c>
      <c r="G13583" s="0" t="n">
        <v>394</v>
      </c>
      <c r="H13583" s="0" t="n">
        <v>57</v>
      </c>
      <c r="I13583" s="0" t="n">
        <v>90</v>
      </c>
      <c r="J13583" s="0" t="n">
        <v>221</v>
      </c>
      <c r="K13583" s="0" t="n">
        <v>534</v>
      </c>
      <c r="L13583" s="15" t="s">
        <v>82</v>
      </c>
      <c r="M13583" s="0" t="n">
        <v>7</v>
      </c>
      <c r="N13583" s="16" t="n">
        <f aca="false">I13583*K13583</f>
        <v>48060</v>
      </c>
      <c r="O13583" s="16" t="n">
        <f aca="false">I13583*(K13583-J13583)</f>
        <v>28170</v>
      </c>
      <c r="P13583" s="15" t="n">
        <f aca="false">K13583-J13583</f>
        <v>313</v>
      </c>
      <c r="Q13583" s="0" t="str">
        <f aca="false">IF(G13583=0,"Out of stock",IF(G13583&lt;H13583,"Understocked",IF(G13583&gt;Summary!$B$6*H13583,"Overstocked","Healthy")))</f>
        <v>Overstocked</v>
      </c>
      <c r="R13583" s="0" t="str">
        <f aca="false">IF(I13583&gt;=Summary!$B$7,"Fast",IF(I13583&lt;Summary!$B$8,"Slow","Medium"))</f>
        <v>Slow</v>
      </c>
      <c r="S13583" s="15" t="n">
        <f aca="false">IF(M13583&gt;Summary!$B$5,1,0)</f>
        <v>0</v>
      </c>
      <c r="T13583" s="16" t="n">
        <f aca="false">IF(Q13583="Overstocked",(G13583-Summary!$B$6*H13583)*J13583,0)</f>
        <v>36686</v>
      </c>
    </row>
    <row r="13584" customFormat="false" ht="15" hidden="false" customHeight="false" outlineLevel="0" collapsed="false">
      <c r="A13584" s="0" t="s">
        <v>13682</v>
      </c>
      <c r="B13584" s="0" t="s">
        <v>89</v>
      </c>
      <c r="C13584" s="0" t="s">
        <v>96</v>
      </c>
      <c r="D13584" s="0" t="s">
        <v>102</v>
      </c>
      <c r="E13584" s="14" t="n">
        <v>45182</v>
      </c>
      <c r="F13584" s="14" t="n">
        <v>45192</v>
      </c>
      <c r="G13584" s="0" t="n">
        <v>57</v>
      </c>
      <c r="H13584" s="0" t="n">
        <v>123</v>
      </c>
      <c r="I13584" s="0" t="n">
        <v>223</v>
      </c>
      <c r="J13584" s="0" t="n">
        <v>1044</v>
      </c>
      <c r="K13584" s="0" t="n">
        <v>1138</v>
      </c>
      <c r="L13584" s="15" t="s">
        <v>87</v>
      </c>
      <c r="M13584" s="0" t="n">
        <v>10</v>
      </c>
      <c r="N13584" s="16" t="n">
        <f aca="false">I13584*K13584</f>
        <v>253774</v>
      </c>
      <c r="O13584" s="16" t="n">
        <f aca="false">I13584*(K13584-J13584)</f>
        <v>20962</v>
      </c>
      <c r="P13584" s="15" t="n">
        <f aca="false">K13584-J13584</f>
        <v>94</v>
      </c>
      <c r="Q13584" s="0" t="str">
        <f aca="false">IF(G13584=0,"Out of stock",IF(G13584&lt;H13584,"Understocked",IF(G13584&gt;Summary!$B$6*H13584,"Overstocked","Healthy")))</f>
        <v>Understocked</v>
      </c>
      <c r="R13584" s="0" t="str">
        <f aca="false">IF(I13584&gt;=Summary!$B$7,"Fast",IF(I13584&lt;Summary!$B$8,"Slow","Medium"))</f>
        <v>Fast</v>
      </c>
      <c r="S13584" s="15" t="n">
        <f aca="false">IF(M13584&gt;Summary!$B$5,1,0)</f>
        <v>1</v>
      </c>
      <c r="T13584" s="16" t="n">
        <f aca="false">IF(Q13584="Overstocked",(G13584-Summary!$B$6*H13584)*J13584,0)</f>
        <v>0</v>
      </c>
    </row>
    <row r="13585" customFormat="false" ht="15" hidden="false" customHeight="false" outlineLevel="0" collapsed="false">
      <c r="A13585" s="0" t="s">
        <v>13683</v>
      </c>
      <c r="B13585" s="0" t="s">
        <v>115</v>
      </c>
      <c r="C13585" s="0" t="s">
        <v>78</v>
      </c>
      <c r="D13585" s="0" t="s">
        <v>92</v>
      </c>
      <c r="E13585" s="14" t="n">
        <v>44964</v>
      </c>
      <c r="F13585" s="14" t="n">
        <v>44970</v>
      </c>
      <c r="G13585" s="0" t="n">
        <v>239</v>
      </c>
      <c r="H13585" s="0" t="n">
        <v>59</v>
      </c>
      <c r="I13585" s="0" t="n">
        <v>242</v>
      </c>
      <c r="J13585" s="0" t="n">
        <v>1562</v>
      </c>
      <c r="K13585" s="0" t="n">
        <v>1923</v>
      </c>
      <c r="L13585" s="15" t="s">
        <v>97</v>
      </c>
      <c r="M13585" s="0" t="n">
        <v>6</v>
      </c>
      <c r="N13585" s="16" t="n">
        <f aca="false">I13585*K13585</f>
        <v>465366</v>
      </c>
      <c r="O13585" s="16" t="n">
        <f aca="false">I13585*(K13585-J13585)</f>
        <v>87362</v>
      </c>
      <c r="P13585" s="15" t="n">
        <f aca="false">K13585-J13585</f>
        <v>361</v>
      </c>
      <c r="Q13585" s="0" t="str">
        <f aca="false">IF(G13585=0,"Out of stock",IF(G13585&lt;H13585,"Understocked",IF(G13585&gt;Summary!$B$6*H13585,"Overstocked","Healthy")))</f>
        <v>Overstocked</v>
      </c>
      <c r="R13585" s="0" t="str">
        <f aca="false">IF(I13585&gt;=Summary!$B$7,"Fast",IF(I13585&lt;Summary!$B$8,"Slow","Medium"))</f>
        <v>Fast</v>
      </c>
      <c r="S13585" s="15" t="n">
        <f aca="false">IF(M13585&gt;Summary!$B$5,1,0)</f>
        <v>0</v>
      </c>
      <c r="T13585" s="16" t="n">
        <f aca="false">IF(Q13585="Overstocked",(G13585-Summary!$B$6*H13585)*J13585,0)</f>
        <v>4686</v>
      </c>
    </row>
    <row r="13586" customFormat="false" ht="15" hidden="false" customHeight="false" outlineLevel="0" collapsed="false">
      <c r="A13586" s="0" t="s">
        <v>13684</v>
      </c>
      <c r="B13586" s="0" t="s">
        <v>84</v>
      </c>
      <c r="C13586" s="0" t="s">
        <v>96</v>
      </c>
      <c r="D13586" s="0" t="s">
        <v>79</v>
      </c>
      <c r="E13586" s="14" t="n">
        <v>45308</v>
      </c>
      <c r="F13586" s="14" t="n">
        <v>45309</v>
      </c>
      <c r="G13586" s="0" t="n">
        <v>411</v>
      </c>
      <c r="H13586" s="0" t="n">
        <v>74</v>
      </c>
      <c r="I13586" s="0" t="n">
        <v>285</v>
      </c>
      <c r="J13586" s="0" t="n">
        <v>1502</v>
      </c>
      <c r="K13586" s="0" t="n">
        <v>1780</v>
      </c>
      <c r="L13586" s="15" t="s">
        <v>97</v>
      </c>
      <c r="M13586" s="0" t="n">
        <v>1</v>
      </c>
      <c r="N13586" s="16" t="n">
        <f aca="false">I13586*K13586</f>
        <v>507300</v>
      </c>
      <c r="O13586" s="16" t="n">
        <f aca="false">I13586*(K13586-J13586)</f>
        <v>79230</v>
      </c>
      <c r="P13586" s="15" t="n">
        <f aca="false">K13586-J13586</f>
        <v>278</v>
      </c>
      <c r="Q13586" s="0" t="str">
        <f aca="false">IF(G13586=0,"Out of stock",IF(G13586&lt;H13586,"Understocked",IF(G13586&gt;Summary!$B$6*H13586,"Overstocked","Healthy")))</f>
        <v>Overstocked</v>
      </c>
      <c r="R13586" s="0" t="str">
        <f aca="false">IF(I13586&gt;=Summary!$B$7,"Fast",IF(I13586&lt;Summary!$B$8,"Slow","Medium"))</f>
        <v>Fast</v>
      </c>
      <c r="S13586" s="15" t="n">
        <f aca="false">IF(M13586&gt;Summary!$B$5,1,0)</f>
        <v>0</v>
      </c>
      <c r="T13586" s="16" t="n">
        <f aca="false">IF(Q13586="Overstocked",(G13586-Summary!$B$6*H13586)*J13586,0)</f>
        <v>172730</v>
      </c>
    </row>
    <row r="13587" customFormat="false" ht="15" hidden="false" customHeight="false" outlineLevel="0" collapsed="false">
      <c r="A13587" s="0" t="s">
        <v>13685</v>
      </c>
      <c r="B13587" s="0" t="s">
        <v>107</v>
      </c>
      <c r="C13587" s="0" t="s">
        <v>78</v>
      </c>
      <c r="D13587" s="0" t="s">
        <v>92</v>
      </c>
      <c r="E13587" s="14" t="n">
        <v>45273</v>
      </c>
      <c r="F13587" s="14" t="n">
        <v>45282</v>
      </c>
      <c r="G13587" s="0" t="n">
        <v>494</v>
      </c>
      <c r="H13587" s="0" t="n">
        <v>71</v>
      </c>
      <c r="I13587" s="0" t="n">
        <v>164</v>
      </c>
      <c r="J13587" s="0" t="n">
        <v>805</v>
      </c>
      <c r="K13587" s="0" t="n">
        <v>1005</v>
      </c>
      <c r="L13587" s="15" t="s">
        <v>93</v>
      </c>
      <c r="M13587" s="0" t="n">
        <v>9</v>
      </c>
      <c r="N13587" s="16" t="n">
        <f aca="false">I13587*K13587</f>
        <v>164820</v>
      </c>
      <c r="O13587" s="16" t="n">
        <f aca="false">I13587*(K13587-J13587)</f>
        <v>32800</v>
      </c>
      <c r="P13587" s="15" t="n">
        <f aca="false">K13587-J13587</f>
        <v>200</v>
      </c>
      <c r="Q13587" s="0" t="str">
        <f aca="false">IF(G13587=0,"Out of stock",IF(G13587&lt;H13587,"Understocked",IF(G13587&gt;Summary!$B$6*H13587,"Overstocked","Healthy")))</f>
        <v>Overstocked</v>
      </c>
      <c r="R13587" s="0" t="str">
        <f aca="false">IF(I13587&gt;=Summary!$B$7,"Fast",IF(I13587&lt;Summary!$B$8,"Slow","Medium"))</f>
        <v>Medium</v>
      </c>
      <c r="S13587" s="15" t="n">
        <f aca="false">IF(M13587&gt;Summary!$B$5,1,0)</f>
        <v>1</v>
      </c>
      <c r="T13587" s="16" t="n">
        <f aca="false">IF(Q13587="Overstocked",(G13587-Summary!$B$6*H13587)*J13587,0)</f>
        <v>169050</v>
      </c>
    </row>
    <row r="13588" customFormat="false" ht="15" hidden="false" customHeight="false" outlineLevel="0" collapsed="false">
      <c r="A13588" s="0" t="s">
        <v>13686</v>
      </c>
      <c r="B13588" s="0" t="s">
        <v>101</v>
      </c>
      <c r="C13588" s="0" t="s">
        <v>96</v>
      </c>
      <c r="D13588" s="0" t="s">
        <v>90</v>
      </c>
      <c r="E13588" s="14" t="n">
        <v>45314</v>
      </c>
      <c r="F13588" s="14" t="n">
        <v>45319</v>
      </c>
      <c r="G13588" s="0" t="n">
        <v>426</v>
      </c>
      <c r="H13588" s="0" t="n">
        <v>93</v>
      </c>
      <c r="I13588" s="0" t="n">
        <v>14</v>
      </c>
      <c r="J13588" s="0" t="n">
        <v>1983</v>
      </c>
      <c r="K13588" s="0" t="n">
        <v>2271</v>
      </c>
      <c r="L13588" s="15" t="s">
        <v>97</v>
      </c>
      <c r="M13588" s="0" t="n">
        <v>5</v>
      </c>
      <c r="N13588" s="16" t="n">
        <f aca="false">I13588*K13588</f>
        <v>31794</v>
      </c>
      <c r="O13588" s="16" t="n">
        <f aca="false">I13588*(K13588-J13588)</f>
        <v>4032</v>
      </c>
      <c r="P13588" s="15" t="n">
        <f aca="false">K13588-J13588</f>
        <v>288</v>
      </c>
      <c r="Q13588" s="0" t="str">
        <f aca="false">IF(G13588=0,"Out of stock",IF(G13588&lt;H13588,"Understocked",IF(G13588&gt;Summary!$B$6*H13588,"Overstocked","Healthy")))</f>
        <v>Overstocked</v>
      </c>
      <c r="R13588" s="0" t="str">
        <f aca="false">IF(I13588&gt;=Summary!$B$7,"Fast",IF(I13588&lt;Summary!$B$8,"Slow","Medium"))</f>
        <v>Slow</v>
      </c>
      <c r="S13588" s="15" t="n">
        <f aca="false">IF(M13588&gt;Summary!$B$5,1,0)</f>
        <v>0</v>
      </c>
      <c r="T13588" s="16" t="n">
        <f aca="false">IF(Q13588="Overstocked",(G13588-Summary!$B$6*H13588)*J13588,0)</f>
        <v>107082</v>
      </c>
    </row>
    <row r="13589" customFormat="false" ht="15" hidden="false" customHeight="false" outlineLevel="0" collapsed="false">
      <c r="A13589" s="0" t="s">
        <v>13687</v>
      </c>
      <c r="B13589" s="0" t="s">
        <v>95</v>
      </c>
      <c r="C13589" s="0" t="s">
        <v>78</v>
      </c>
      <c r="D13589" s="0" t="s">
        <v>86</v>
      </c>
      <c r="E13589" s="14" t="n">
        <v>45254</v>
      </c>
      <c r="F13589" s="14" t="n">
        <v>45259</v>
      </c>
      <c r="G13589" s="0" t="n">
        <v>79</v>
      </c>
      <c r="H13589" s="0" t="n">
        <v>68</v>
      </c>
      <c r="I13589" s="0" t="n">
        <v>92</v>
      </c>
      <c r="J13589" s="0" t="n">
        <v>1022</v>
      </c>
      <c r="K13589" s="0" t="n">
        <v>1227</v>
      </c>
      <c r="L13589" s="15" t="s">
        <v>93</v>
      </c>
      <c r="M13589" s="0" t="n">
        <v>5</v>
      </c>
      <c r="N13589" s="16" t="n">
        <f aca="false">I13589*K13589</f>
        <v>112884</v>
      </c>
      <c r="O13589" s="16" t="n">
        <f aca="false">I13589*(K13589-J13589)</f>
        <v>18860</v>
      </c>
      <c r="P13589" s="15" t="n">
        <f aca="false">K13589-J13589</f>
        <v>205</v>
      </c>
      <c r="Q13589" s="0" t="str">
        <f aca="false">IF(G13589=0,"Out of stock",IF(G13589&lt;H13589,"Understocked",IF(G13589&gt;Summary!$B$6*H13589,"Overstocked","Healthy")))</f>
        <v>Healthy</v>
      </c>
      <c r="R13589" s="0" t="str">
        <f aca="false">IF(I13589&gt;=Summary!$B$7,"Fast",IF(I13589&lt;Summary!$B$8,"Slow","Medium"))</f>
        <v>Slow</v>
      </c>
      <c r="S13589" s="15" t="n">
        <f aca="false">IF(M13589&gt;Summary!$B$5,1,0)</f>
        <v>0</v>
      </c>
      <c r="T13589" s="16" t="n">
        <f aca="false">IF(Q13589="Overstocked",(G13589-Summary!$B$6*H13589)*J13589,0)</f>
        <v>0</v>
      </c>
    </row>
    <row r="13590" customFormat="false" ht="15" hidden="false" customHeight="false" outlineLevel="0" collapsed="false">
      <c r="A13590" s="0" t="s">
        <v>13688</v>
      </c>
      <c r="B13590" s="0" t="s">
        <v>123</v>
      </c>
      <c r="C13590" s="0" t="s">
        <v>85</v>
      </c>
      <c r="D13590" s="0" t="s">
        <v>102</v>
      </c>
      <c r="E13590" s="14" t="n">
        <v>44963</v>
      </c>
      <c r="F13590" s="14" t="n">
        <v>44971</v>
      </c>
      <c r="G13590" s="0" t="n">
        <v>6</v>
      </c>
      <c r="H13590" s="0" t="n">
        <v>150</v>
      </c>
      <c r="I13590" s="0" t="n">
        <v>123</v>
      </c>
      <c r="J13590" s="0" t="n">
        <v>1183</v>
      </c>
      <c r="K13590" s="0" t="n">
        <v>1286</v>
      </c>
      <c r="L13590" s="15" t="s">
        <v>80</v>
      </c>
      <c r="M13590" s="0" t="n">
        <v>8</v>
      </c>
      <c r="N13590" s="16" t="n">
        <f aca="false">I13590*K13590</f>
        <v>158178</v>
      </c>
      <c r="O13590" s="16" t="n">
        <f aca="false">I13590*(K13590-J13590)</f>
        <v>12669</v>
      </c>
      <c r="P13590" s="15" t="n">
        <f aca="false">K13590-J13590</f>
        <v>103</v>
      </c>
      <c r="Q13590" s="0" t="str">
        <f aca="false">IF(G13590=0,"Out of stock",IF(G13590&lt;H13590,"Understocked",IF(G13590&gt;Summary!$B$6*H13590,"Overstocked","Healthy")))</f>
        <v>Understocked</v>
      </c>
      <c r="R13590" s="0" t="str">
        <f aca="false">IF(I13590&gt;=Summary!$B$7,"Fast",IF(I13590&lt;Summary!$B$8,"Slow","Medium"))</f>
        <v>Medium</v>
      </c>
      <c r="S13590" s="15" t="n">
        <f aca="false">IF(M13590&gt;Summary!$B$5,1,0)</f>
        <v>1</v>
      </c>
      <c r="T13590" s="16" t="n">
        <f aca="false">IF(Q13590="Overstocked",(G13590-Summary!$B$6*H13590)*J13590,0)</f>
        <v>0</v>
      </c>
    </row>
    <row r="13591" customFormat="false" ht="15" hidden="false" customHeight="false" outlineLevel="0" collapsed="false">
      <c r="A13591" s="0" t="s">
        <v>13689</v>
      </c>
      <c r="B13591" s="0" t="s">
        <v>113</v>
      </c>
      <c r="C13591" s="0" t="s">
        <v>78</v>
      </c>
      <c r="D13591" s="0" t="s">
        <v>102</v>
      </c>
      <c r="E13591" s="14" t="n">
        <v>45196</v>
      </c>
      <c r="F13591" s="14" t="n">
        <v>45197</v>
      </c>
      <c r="G13591" s="0" t="n">
        <v>186</v>
      </c>
      <c r="H13591" s="0" t="n">
        <v>111</v>
      </c>
      <c r="I13591" s="0" t="n">
        <v>58</v>
      </c>
      <c r="J13591" s="0" t="n">
        <v>1297</v>
      </c>
      <c r="K13591" s="0" t="n">
        <v>1447</v>
      </c>
      <c r="L13591" s="15" t="s">
        <v>97</v>
      </c>
      <c r="M13591" s="0" t="n">
        <v>1</v>
      </c>
      <c r="N13591" s="16" t="n">
        <f aca="false">I13591*K13591</f>
        <v>83926</v>
      </c>
      <c r="O13591" s="16" t="n">
        <f aca="false">I13591*(K13591-J13591)</f>
        <v>8700</v>
      </c>
      <c r="P13591" s="15" t="n">
        <f aca="false">K13591-J13591</f>
        <v>150</v>
      </c>
      <c r="Q13591" s="0" t="str">
        <f aca="false">IF(G13591=0,"Out of stock",IF(G13591&lt;H13591,"Understocked",IF(G13591&gt;Summary!$B$6*H13591,"Overstocked","Healthy")))</f>
        <v>Healthy</v>
      </c>
      <c r="R13591" s="0" t="str">
        <f aca="false">IF(I13591&gt;=Summary!$B$7,"Fast",IF(I13591&lt;Summary!$B$8,"Slow","Medium"))</f>
        <v>Slow</v>
      </c>
      <c r="S13591" s="15" t="n">
        <f aca="false">IF(M13591&gt;Summary!$B$5,1,0)</f>
        <v>0</v>
      </c>
      <c r="T13591" s="16" t="n">
        <f aca="false">IF(Q13591="Overstocked",(G13591-Summary!$B$6*H13591)*J13591,0)</f>
        <v>0</v>
      </c>
    </row>
    <row r="13592" customFormat="false" ht="15" hidden="false" customHeight="false" outlineLevel="0" collapsed="false">
      <c r="A13592" s="0" t="s">
        <v>13690</v>
      </c>
      <c r="B13592" s="0" t="s">
        <v>107</v>
      </c>
      <c r="C13592" s="0" t="s">
        <v>78</v>
      </c>
      <c r="D13592" s="0" t="s">
        <v>92</v>
      </c>
      <c r="E13592" s="14" t="n">
        <v>45400</v>
      </c>
      <c r="F13592" s="14" t="n">
        <v>45408</v>
      </c>
      <c r="G13592" s="0" t="n">
        <v>286</v>
      </c>
      <c r="H13592" s="0" t="n">
        <v>139</v>
      </c>
      <c r="I13592" s="0" t="n">
        <v>20</v>
      </c>
      <c r="J13592" s="0" t="n">
        <v>516</v>
      </c>
      <c r="K13592" s="0" t="n">
        <v>956</v>
      </c>
      <c r="L13592" s="15" t="s">
        <v>97</v>
      </c>
      <c r="M13592" s="0" t="n">
        <v>8</v>
      </c>
      <c r="N13592" s="16" t="n">
        <f aca="false">I13592*K13592</f>
        <v>19120</v>
      </c>
      <c r="O13592" s="16" t="n">
        <f aca="false">I13592*(K13592-J13592)</f>
        <v>8800</v>
      </c>
      <c r="P13592" s="15" t="n">
        <f aca="false">K13592-J13592</f>
        <v>440</v>
      </c>
      <c r="Q13592" s="0" t="str">
        <f aca="false">IF(G13592=0,"Out of stock",IF(G13592&lt;H13592,"Understocked",IF(G13592&gt;Summary!$B$6*H13592,"Overstocked","Healthy")))</f>
        <v>Healthy</v>
      </c>
      <c r="R13592" s="0" t="str">
        <f aca="false">IF(I13592&gt;=Summary!$B$7,"Fast",IF(I13592&lt;Summary!$B$8,"Slow","Medium"))</f>
        <v>Slow</v>
      </c>
      <c r="S13592" s="15" t="n">
        <f aca="false">IF(M13592&gt;Summary!$B$5,1,0)</f>
        <v>1</v>
      </c>
      <c r="T13592" s="16" t="n">
        <f aca="false">IF(Q13592="Overstocked",(G13592-Summary!$B$6*H13592)*J13592,0)</f>
        <v>0</v>
      </c>
    </row>
    <row r="13593" customFormat="false" ht="15" hidden="false" customHeight="false" outlineLevel="0" collapsed="false">
      <c r="A13593" s="0" t="s">
        <v>13691</v>
      </c>
      <c r="B13593" s="0" t="s">
        <v>123</v>
      </c>
      <c r="C13593" s="0" t="s">
        <v>104</v>
      </c>
      <c r="D13593" s="0" t="s">
        <v>86</v>
      </c>
      <c r="E13593" s="14" t="n">
        <v>45354</v>
      </c>
      <c r="F13593" s="14" t="n">
        <v>45356</v>
      </c>
      <c r="G13593" s="0" t="n">
        <v>124</v>
      </c>
      <c r="H13593" s="0" t="n">
        <v>86</v>
      </c>
      <c r="I13593" s="0" t="n">
        <v>116</v>
      </c>
      <c r="J13593" s="0" t="n">
        <v>1369</v>
      </c>
      <c r="K13593" s="0" t="n">
        <v>1676</v>
      </c>
      <c r="L13593" s="15" t="s">
        <v>87</v>
      </c>
      <c r="M13593" s="0" t="n">
        <v>2</v>
      </c>
      <c r="N13593" s="16" t="n">
        <f aca="false">I13593*K13593</f>
        <v>194416</v>
      </c>
      <c r="O13593" s="16" t="n">
        <f aca="false">I13593*(K13593-J13593)</f>
        <v>35612</v>
      </c>
      <c r="P13593" s="15" t="n">
        <f aca="false">K13593-J13593</f>
        <v>307</v>
      </c>
      <c r="Q13593" s="0" t="str">
        <f aca="false">IF(G13593=0,"Out of stock",IF(G13593&lt;H13593,"Understocked",IF(G13593&gt;Summary!$B$6*H13593,"Overstocked","Healthy")))</f>
        <v>Healthy</v>
      </c>
      <c r="R13593" s="0" t="str">
        <f aca="false">IF(I13593&gt;=Summary!$B$7,"Fast",IF(I13593&lt;Summary!$B$8,"Slow","Medium"))</f>
        <v>Medium</v>
      </c>
      <c r="S13593" s="15" t="n">
        <f aca="false">IF(M13593&gt;Summary!$B$5,1,0)</f>
        <v>0</v>
      </c>
      <c r="T13593" s="16" t="n">
        <f aca="false">IF(Q13593="Overstocked",(G13593-Summary!$B$6*H13593)*J13593,0)</f>
        <v>0</v>
      </c>
    </row>
    <row r="13594" customFormat="false" ht="15" hidden="false" customHeight="false" outlineLevel="0" collapsed="false">
      <c r="A13594" s="0" t="s">
        <v>13692</v>
      </c>
      <c r="B13594" s="0" t="s">
        <v>123</v>
      </c>
      <c r="C13594" s="0" t="s">
        <v>96</v>
      </c>
      <c r="D13594" s="0" t="s">
        <v>86</v>
      </c>
      <c r="E13594" s="14" t="n">
        <v>45103</v>
      </c>
      <c r="F13594" s="14" t="n">
        <v>45111</v>
      </c>
      <c r="G13594" s="0" t="n">
        <v>105</v>
      </c>
      <c r="H13594" s="0" t="n">
        <v>108</v>
      </c>
      <c r="I13594" s="0" t="n">
        <v>30</v>
      </c>
      <c r="J13594" s="0" t="n">
        <v>1517</v>
      </c>
      <c r="K13594" s="0" t="n">
        <v>1748</v>
      </c>
      <c r="L13594" s="15" t="s">
        <v>80</v>
      </c>
      <c r="M13594" s="0" t="n">
        <v>8</v>
      </c>
      <c r="N13594" s="16" t="n">
        <f aca="false">I13594*K13594</f>
        <v>52440</v>
      </c>
      <c r="O13594" s="16" t="n">
        <f aca="false">I13594*(K13594-J13594)</f>
        <v>6930</v>
      </c>
      <c r="P13594" s="15" t="n">
        <f aca="false">K13594-J13594</f>
        <v>231</v>
      </c>
      <c r="Q13594" s="0" t="str">
        <f aca="false">IF(G13594=0,"Out of stock",IF(G13594&lt;H13594,"Understocked",IF(G13594&gt;Summary!$B$6*H13594,"Overstocked","Healthy")))</f>
        <v>Understocked</v>
      </c>
      <c r="R13594" s="0" t="str">
        <f aca="false">IF(I13594&gt;=Summary!$B$7,"Fast",IF(I13594&lt;Summary!$B$8,"Slow","Medium"))</f>
        <v>Slow</v>
      </c>
      <c r="S13594" s="15" t="n">
        <f aca="false">IF(M13594&gt;Summary!$B$5,1,0)</f>
        <v>1</v>
      </c>
      <c r="T13594" s="16" t="n">
        <f aca="false">IF(Q13594="Overstocked",(G13594-Summary!$B$6*H13594)*J13594,0)</f>
        <v>0</v>
      </c>
    </row>
    <row r="13595" customFormat="false" ht="15" hidden="false" customHeight="false" outlineLevel="0" collapsed="false">
      <c r="A13595" s="0" t="s">
        <v>13693</v>
      </c>
      <c r="B13595" s="0" t="s">
        <v>115</v>
      </c>
      <c r="C13595" s="0" t="s">
        <v>85</v>
      </c>
      <c r="D13595" s="0" t="s">
        <v>90</v>
      </c>
      <c r="E13595" s="14" t="n">
        <v>44954</v>
      </c>
      <c r="F13595" s="14" t="n">
        <v>44956</v>
      </c>
      <c r="G13595" s="0" t="n">
        <v>254</v>
      </c>
      <c r="H13595" s="0" t="n">
        <v>56</v>
      </c>
      <c r="I13595" s="0" t="n">
        <v>94</v>
      </c>
      <c r="J13595" s="0" t="n">
        <v>877</v>
      </c>
      <c r="K13595" s="0" t="n">
        <v>1198</v>
      </c>
      <c r="L13595" s="15" t="s">
        <v>82</v>
      </c>
      <c r="M13595" s="0" t="n">
        <v>2</v>
      </c>
      <c r="N13595" s="16" t="n">
        <f aca="false">I13595*K13595</f>
        <v>112612</v>
      </c>
      <c r="O13595" s="16" t="n">
        <f aca="false">I13595*(K13595-J13595)</f>
        <v>30174</v>
      </c>
      <c r="P13595" s="15" t="n">
        <f aca="false">K13595-J13595</f>
        <v>321</v>
      </c>
      <c r="Q13595" s="0" t="str">
        <f aca="false">IF(G13595=0,"Out of stock",IF(G13595&lt;H13595,"Understocked",IF(G13595&gt;Summary!$B$6*H13595,"Overstocked","Healthy")))</f>
        <v>Overstocked</v>
      </c>
      <c r="R13595" s="0" t="str">
        <f aca="false">IF(I13595&gt;=Summary!$B$7,"Fast",IF(I13595&lt;Summary!$B$8,"Slow","Medium"))</f>
        <v>Slow</v>
      </c>
      <c r="S13595" s="15" t="n">
        <f aca="false">IF(M13595&gt;Summary!$B$5,1,0)</f>
        <v>0</v>
      </c>
      <c r="T13595" s="16" t="n">
        <f aca="false">IF(Q13595="Overstocked",(G13595-Summary!$B$6*H13595)*J13595,0)</f>
        <v>26310</v>
      </c>
    </row>
    <row r="13596" customFormat="false" ht="15" hidden="false" customHeight="false" outlineLevel="0" collapsed="false">
      <c r="A13596" s="0" t="s">
        <v>13694</v>
      </c>
      <c r="B13596" s="0" t="s">
        <v>123</v>
      </c>
      <c r="C13596" s="0" t="s">
        <v>85</v>
      </c>
      <c r="D13596" s="0" t="s">
        <v>90</v>
      </c>
      <c r="E13596" s="14" t="n">
        <v>45475</v>
      </c>
      <c r="F13596" s="14" t="n">
        <v>45480</v>
      </c>
      <c r="G13596" s="0" t="n">
        <v>181</v>
      </c>
      <c r="H13596" s="0" t="n">
        <v>111</v>
      </c>
      <c r="I13596" s="0" t="n">
        <v>35</v>
      </c>
      <c r="J13596" s="0" t="n">
        <v>762</v>
      </c>
      <c r="K13596" s="0" t="n">
        <v>1033</v>
      </c>
      <c r="L13596" s="15" t="s">
        <v>82</v>
      </c>
      <c r="M13596" s="0" t="n">
        <v>5</v>
      </c>
      <c r="N13596" s="16" t="n">
        <f aca="false">I13596*K13596</f>
        <v>36155</v>
      </c>
      <c r="O13596" s="16" t="n">
        <f aca="false">I13596*(K13596-J13596)</f>
        <v>9485</v>
      </c>
      <c r="P13596" s="15" t="n">
        <f aca="false">K13596-J13596</f>
        <v>271</v>
      </c>
      <c r="Q13596" s="0" t="str">
        <f aca="false">IF(G13596=0,"Out of stock",IF(G13596&lt;H13596,"Understocked",IF(G13596&gt;Summary!$B$6*H13596,"Overstocked","Healthy")))</f>
        <v>Healthy</v>
      </c>
      <c r="R13596" s="0" t="str">
        <f aca="false">IF(I13596&gt;=Summary!$B$7,"Fast",IF(I13596&lt;Summary!$B$8,"Slow","Medium"))</f>
        <v>Slow</v>
      </c>
      <c r="S13596" s="15" t="n">
        <f aca="false">IF(M13596&gt;Summary!$B$5,1,0)</f>
        <v>0</v>
      </c>
      <c r="T13596" s="16" t="n">
        <f aca="false">IF(Q13596="Overstocked",(G13596-Summary!$B$6*H13596)*J13596,0)</f>
        <v>0</v>
      </c>
    </row>
    <row r="13597" customFormat="false" ht="15" hidden="false" customHeight="false" outlineLevel="0" collapsed="false">
      <c r="A13597" s="0" t="s">
        <v>13695</v>
      </c>
      <c r="B13597" s="0" t="s">
        <v>84</v>
      </c>
      <c r="C13597" s="0" t="s">
        <v>78</v>
      </c>
      <c r="D13597" s="0" t="s">
        <v>92</v>
      </c>
      <c r="E13597" s="14" t="n">
        <v>45129</v>
      </c>
      <c r="F13597" s="14" t="n">
        <v>45139</v>
      </c>
      <c r="G13597" s="0" t="n">
        <v>393</v>
      </c>
      <c r="H13597" s="0" t="n">
        <v>135</v>
      </c>
      <c r="I13597" s="0" t="n">
        <v>33</v>
      </c>
      <c r="J13597" s="0" t="n">
        <v>855</v>
      </c>
      <c r="K13597" s="0" t="n">
        <v>1223</v>
      </c>
      <c r="L13597" s="15" t="s">
        <v>93</v>
      </c>
      <c r="M13597" s="0" t="n">
        <v>10</v>
      </c>
      <c r="N13597" s="16" t="n">
        <f aca="false">I13597*K13597</f>
        <v>40359</v>
      </c>
      <c r="O13597" s="16" t="n">
        <f aca="false">I13597*(K13597-J13597)</f>
        <v>12144</v>
      </c>
      <c r="P13597" s="15" t="n">
        <f aca="false">K13597-J13597</f>
        <v>368</v>
      </c>
      <c r="Q13597" s="0" t="str">
        <f aca="false">IF(G13597=0,"Out of stock",IF(G13597&lt;H13597,"Understocked",IF(G13597&gt;Summary!$B$6*H13597,"Overstocked","Healthy")))</f>
        <v>Healthy</v>
      </c>
      <c r="R13597" s="0" t="str">
        <f aca="false">IF(I13597&gt;=Summary!$B$7,"Fast",IF(I13597&lt;Summary!$B$8,"Slow","Medium"))</f>
        <v>Slow</v>
      </c>
      <c r="S13597" s="15" t="n">
        <f aca="false">IF(M13597&gt;Summary!$B$5,1,0)</f>
        <v>1</v>
      </c>
      <c r="T13597" s="16" t="n">
        <f aca="false">IF(Q13597="Overstocked",(G13597-Summary!$B$6*H13597)*J13597,0)</f>
        <v>0</v>
      </c>
    </row>
    <row r="13598" customFormat="false" ht="15" hidden="false" customHeight="false" outlineLevel="0" collapsed="false">
      <c r="A13598" s="0" t="s">
        <v>13696</v>
      </c>
      <c r="B13598" s="0" t="s">
        <v>84</v>
      </c>
      <c r="C13598" s="0" t="s">
        <v>104</v>
      </c>
      <c r="D13598" s="0" t="s">
        <v>92</v>
      </c>
      <c r="E13598" s="14" t="n">
        <v>45277</v>
      </c>
      <c r="F13598" s="14" t="n">
        <v>45280</v>
      </c>
      <c r="G13598" s="0" t="n">
        <v>193</v>
      </c>
      <c r="H13598" s="0" t="n">
        <v>62</v>
      </c>
      <c r="I13598" s="0" t="n">
        <v>132</v>
      </c>
      <c r="J13598" s="0" t="n">
        <v>1165</v>
      </c>
      <c r="K13598" s="0" t="n">
        <v>1463</v>
      </c>
      <c r="L13598" s="15" t="s">
        <v>93</v>
      </c>
      <c r="M13598" s="0" t="n">
        <v>3</v>
      </c>
      <c r="N13598" s="16" t="n">
        <f aca="false">I13598*K13598</f>
        <v>193116</v>
      </c>
      <c r="O13598" s="16" t="n">
        <f aca="false">I13598*(K13598-J13598)</f>
        <v>39336</v>
      </c>
      <c r="P13598" s="15" t="n">
        <f aca="false">K13598-J13598</f>
        <v>298</v>
      </c>
      <c r="Q13598" s="0" t="str">
        <f aca="false">IF(G13598=0,"Out of stock",IF(G13598&lt;H13598,"Understocked",IF(G13598&gt;Summary!$B$6*H13598,"Overstocked","Healthy")))</f>
        <v>Healthy</v>
      </c>
      <c r="R13598" s="0" t="str">
        <f aca="false">IF(I13598&gt;=Summary!$B$7,"Fast",IF(I13598&lt;Summary!$B$8,"Slow","Medium"))</f>
        <v>Medium</v>
      </c>
      <c r="S13598" s="15" t="n">
        <f aca="false">IF(M13598&gt;Summary!$B$5,1,0)</f>
        <v>0</v>
      </c>
      <c r="T13598" s="16" t="n">
        <f aca="false">IF(Q13598="Overstocked",(G13598-Summary!$B$6*H13598)*J13598,0)</f>
        <v>0</v>
      </c>
    </row>
    <row r="13599" customFormat="false" ht="15" hidden="false" customHeight="false" outlineLevel="0" collapsed="false">
      <c r="A13599" s="0" t="s">
        <v>13697</v>
      </c>
      <c r="B13599" s="0" t="s">
        <v>111</v>
      </c>
      <c r="C13599" s="0" t="s">
        <v>96</v>
      </c>
      <c r="D13599" s="0" t="s">
        <v>92</v>
      </c>
      <c r="E13599" s="14" t="n">
        <v>45512</v>
      </c>
      <c r="F13599" s="14" t="n">
        <v>45520</v>
      </c>
      <c r="G13599" s="0" t="n">
        <v>266</v>
      </c>
      <c r="H13599" s="0" t="n">
        <v>120</v>
      </c>
      <c r="I13599" s="0" t="n">
        <v>213</v>
      </c>
      <c r="J13599" s="0" t="n">
        <v>1029</v>
      </c>
      <c r="K13599" s="0" t="n">
        <v>1215</v>
      </c>
      <c r="L13599" s="15" t="s">
        <v>93</v>
      </c>
      <c r="M13599" s="0" t="n">
        <v>8</v>
      </c>
      <c r="N13599" s="16" t="n">
        <f aca="false">I13599*K13599</f>
        <v>258795</v>
      </c>
      <c r="O13599" s="16" t="n">
        <f aca="false">I13599*(K13599-J13599)</f>
        <v>39618</v>
      </c>
      <c r="P13599" s="15" t="n">
        <f aca="false">K13599-J13599</f>
        <v>186</v>
      </c>
      <c r="Q13599" s="0" t="str">
        <f aca="false">IF(G13599=0,"Out of stock",IF(G13599&lt;H13599,"Understocked",IF(G13599&gt;Summary!$B$6*H13599,"Overstocked","Healthy")))</f>
        <v>Healthy</v>
      </c>
      <c r="R13599" s="0" t="str">
        <f aca="false">IF(I13599&gt;=Summary!$B$7,"Fast",IF(I13599&lt;Summary!$B$8,"Slow","Medium"))</f>
        <v>Fast</v>
      </c>
      <c r="S13599" s="15" t="n">
        <f aca="false">IF(M13599&gt;Summary!$B$5,1,0)</f>
        <v>1</v>
      </c>
      <c r="T13599" s="16" t="n">
        <f aca="false">IF(Q13599="Overstocked",(G13599-Summary!$B$6*H13599)*J13599,0)</f>
        <v>0</v>
      </c>
    </row>
    <row r="13600" customFormat="false" ht="15" hidden="false" customHeight="false" outlineLevel="0" collapsed="false">
      <c r="A13600" s="0" t="s">
        <v>13698</v>
      </c>
      <c r="B13600" s="0" t="s">
        <v>89</v>
      </c>
      <c r="C13600" s="0" t="s">
        <v>104</v>
      </c>
      <c r="D13600" s="0" t="s">
        <v>90</v>
      </c>
      <c r="E13600" s="14" t="n">
        <v>45392</v>
      </c>
      <c r="F13600" s="14" t="n">
        <v>45396</v>
      </c>
      <c r="G13600" s="0" t="n">
        <v>88</v>
      </c>
      <c r="H13600" s="0" t="n">
        <v>144</v>
      </c>
      <c r="I13600" s="0" t="n">
        <v>235</v>
      </c>
      <c r="J13600" s="0" t="n">
        <v>207</v>
      </c>
      <c r="K13600" s="0" t="n">
        <v>489</v>
      </c>
      <c r="L13600" s="15" t="s">
        <v>80</v>
      </c>
      <c r="M13600" s="0" t="n">
        <v>4</v>
      </c>
      <c r="N13600" s="16" t="n">
        <f aca="false">I13600*K13600</f>
        <v>114915</v>
      </c>
      <c r="O13600" s="16" t="n">
        <f aca="false">I13600*(K13600-J13600)</f>
        <v>66270</v>
      </c>
      <c r="P13600" s="15" t="n">
        <f aca="false">K13600-J13600</f>
        <v>282</v>
      </c>
      <c r="Q13600" s="0" t="str">
        <f aca="false">IF(G13600=0,"Out of stock",IF(G13600&lt;H13600,"Understocked",IF(G13600&gt;Summary!$B$6*H13600,"Overstocked","Healthy")))</f>
        <v>Understocked</v>
      </c>
      <c r="R13600" s="0" t="str">
        <f aca="false">IF(I13600&gt;=Summary!$B$7,"Fast",IF(I13600&lt;Summary!$B$8,"Slow","Medium"))</f>
        <v>Fast</v>
      </c>
      <c r="S13600" s="15" t="n">
        <f aca="false">IF(M13600&gt;Summary!$B$5,1,0)</f>
        <v>0</v>
      </c>
      <c r="T13600" s="16" t="n">
        <f aca="false">IF(Q13600="Overstocked",(G13600-Summary!$B$6*H13600)*J13600,0)</f>
        <v>0</v>
      </c>
    </row>
    <row r="13601" customFormat="false" ht="15" hidden="false" customHeight="false" outlineLevel="0" collapsed="false">
      <c r="A13601" s="0" t="s">
        <v>13699</v>
      </c>
      <c r="B13601" s="0" t="s">
        <v>89</v>
      </c>
      <c r="C13601" s="0" t="s">
        <v>104</v>
      </c>
      <c r="D13601" s="0" t="s">
        <v>90</v>
      </c>
      <c r="E13601" s="14" t="n">
        <v>44928</v>
      </c>
      <c r="F13601" s="14" t="n">
        <v>44933</v>
      </c>
      <c r="G13601" s="0" t="n">
        <v>320</v>
      </c>
      <c r="H13601" s="0" t="n">
        <v>50</v>
      </c>
      <c r="I13601" s="0" t="n">
        <v>292</v>
      </c>
      <c r="J13601" s="0" t="n">
        <v>836</v>
      </c>
      <c r="K13601" s="0" t="n">
        <v>1196</v>
      </c>
      <c r="L13601" s="15" t="s">
        <v>93</v>
      </c>
      <c r="M13601" s="0" t="n">
        <v>5</v>
      </c>
      <c r="N13601" s="16" t="n">
        <f aca="false">I13601*K13601</f>
        <v>349232</v>
      </c>
      <c r="O13601" s="16" t="n">
        <f aca="false">I13601*(K13601-J13601)</f>
        <v>105120</v>
      </c>
      <c r="P13601" s="15" t="n">
        <f aca="false">K13601-J13601</f>
        <v>360</v>
      </c>
      <c r="Q13601" s="0" t="str">
        <f aca="false">IF(G13601=0,"Out of stock",IF(G13601&lt;H13601,"Understocked",IF(G13601&gt;Summary!$B$6*H13601,"Overstocked","Healthy")))</f>
        <v>Overstocked</v>
      </c>
      <c r="R13601" s="0" t="str">
        <f aca="false">IF(I13601&gt;=Summary!$B$7,"Fast",IF(I13601&lt;Summary!$B$8,"Slow","Medium"))</f>
        <v>Fast</v>
      </c>
      <c r="S13601" s="15" t="n">
        <f aca="false">IF(M13601&gt;Summary!$B$5,1,0)</f>
        <v>0</v>
      </c>
      <c r="T13601" s="16" t="n">
        <f aca="false">IF(Q13601="Overstocked",(G13601-Summary!$B$6*H13601)*J13601,0)</f>
        <v>100320</v>
      </c>
    </row>
    <row r="13602" customFormat="false" ht="15" hidden="false" customHeight="false" outlineLevel="0" collapsed="false">
      <c r="A13602" s="0" t="s">
        <v>13700</v>
      </c>
      <c r="B13602" s="0" t="s">
        <v>84</v>
      </c>
      <c r="C13602" s="0" t="s">
        <v>96</v>
      </c>
      <c r="D13602" s="0" t="s">
        <v>86</v>
      </c>
      <c r="E13602" s="14" t="n">
        <v>45161</v>
      </c>
      <c r="F13602" s="14" t="n">
        <v>45163</v>
      </c>
      <c r="G13602" s="0" t="n">
        <v>408</v>
      </c>
      <c r="H13602" s="0" t="n">
        <v>65</v>
      </c>
      <c r="I13602" s="0" t="n">
        <v>166</v>
      </c>
      <c r="J13602" s="0" t="n">
        <v>1087</v>
      </c>
      <c r="K13602" s="0" t="n">
        <v>1213</v>
      </c>
      <c r="L13602" s="15" t="s">
        <v>93</v>
      </c>
      <c r="M13602" s="0" t="n">
        <v>2</v>
      </c>
      <c r="N13602" s="16" t="n">
        <f aca="false">I13602*K13602</f>
        <v>201358</v>
      </c>
      <c r="O13602" s="16" t="n">
        <f aca="false">I13602*(K13602-J13602)</f>
        <v>20916</v>
      </c>
      <c r="P13602" s="15" t="n">
        <f aca="false">K13602-J13602</f>
        <v>126</v>
      </c>
      <c r="Q13602" s="0" t="str">
        <f aca="false">IF(G13602=0,"Out of stock",IF(G13602&lt;H13602,"Understocked",IF(G13602&gt;Summary!$B$6*H13602,"Overstocked","Healthy")))</f>
        <v>Overstocked</v>
      </c>
      <c r="R13602" s="0" t="str">
        <f aca="false">IF(I13602&gt;=Summary!$B$7,"Fast",IF(I13602&lt;Summary!$B$8,"Slow","Medium"))</f>
        <v>Medium</v>
      </c>
      <c r="S13602" s="15" t="n">
        <f aca="false">IF(M13602&gt;Summary!$B$5,1,0)</f>
        <v>0</v>
      </c>
      <c r="T13602" s="16" t="n">
        <f aca="false">IF(Q13602="Overstocked",(G13602-Summary!$B$6*H13602)*J13602,0)</f>
        <v>160876</v>
      </c>
    </row>
    <row r="13603" customFormat="false" ht="15" hidden="false" customHeight="false" outlineLevel="0" collapsed="false">
      <c r="A13603" s="0" t="s">
        <v>13701</v>
      </c>
      <c r="B13603" s="0" t="s">
        <v>84</v>
      </c>
      <c r="C13603" s="0" t="s">
        <v>96</v>
      </c>
      <c r="D13603" s="0" t="s">
        <v>90</v>
      </c>
      <c r="E13603" s="14" t="n">
        <v>45319</v>
      </c>
      <c r="F13603" s="14" t="n">
        <v>45322</v>
      </c>
      <c r="G13603" s="0" t="n">
        <v>216</v>
      </c>
      <c r="H13603" s="0" t="n">
        <v>55</v>
      </c>
      <c r="I13603" s="0" t="n">
        <v>180</v>
      </c>
      <c r="J13603" s="0" t="n">
        <v>777</v>
      </c>
      <c r="K13603" s="0" t="n">
        <v>862</v>
      </c>
      <c r="L13603" s="15" t="s">
        <v>82</v>
      </c>
      <c r="M13603" s="0" t="n">
        <v>3</v>
      </c>
      <c r="N13603" s="16" t="n">
        <f aca="false">I13603*K13603</f>
        <v>155160</v>
      </c>
      <c r="O13603" s="16" t="n">
        <f aca="false">I13603*(K13603-J13603)</f>
        <v>15300</v>
      </c>
      <c r="P13603" s="15" t="n">
        <f aca="false">K13603-J13603</f>
        <v>85</v>
      </c>
      <c r="Q13603" s="0" t="str">
        <f aca="false">IF(G13603=0,"Out of stock",IF(G13603&lt;H13603,"Understocked",IF(G13603&gt;Summary!$B$6*H13603,"Overstocked","Healthy")))</f>
        <v>Healthy</v>
      </c>
      <c r="R13603" s="0" t="str">
        <f aca="false">IF(I13603&gt;=Summary!$B$7,"Fast",IF(I13603&lt;Summary!$B$8,"Slow","Medium"))</f>
        <v>Medium</v>
      </c>
      <c r="S13603" s="15" t="n">
        <f aca="false">IF(M13603&gt;Summary!$B$5,1,0)</f>
        <v>0</v>
      </c>
      <c r="T13603" s="16" t="n">
        <f aca="false">IF(Q13603="Overstocked",(G13603-Summary!$B$6*H13603)*J13603,0)</f>
        <v>0</v>
      </c>
    </row>
    <row r="13604" customFormat="false" ht="15" hidden="false" customHeight="false" outlineLevel="0" collapsed="false">
      <c r="A13604" s="0" t="s">
        <v>13702</v>
      </c>
      <c r="B13604" s="0" t="s">
        <v>95</v>
      </c>
      <c r="C13604" s="0" t="s">
        <v>85</v>
      </c>
      <c r="D13604" s="0" t="s">
        <v>79</v>
      </c>
      <c r="E13604" s="14" t="n">
        <v>44950</v>
      </c>
      <c r="F13604" s="14" t="n">
        <v>44952</v>
      </c>
      <c r="G13604" s="0" t="n">
        <v>380</v>
      </c>
      <c r="H13604" s="0" t="n">
        <v>71</v>
      </c>
      <c r="I13604" s="0" t="n">
        <v>37</v>
      </c>
      <c r="J13604" s="0" t="n">
        <v>1731</v>
      </c>
      <c r="K13604" s="0" t="n">
        <v>1986</v>
      </c>
      <c r="L13604" s="15" t="s">
        <v>80</v>
      </c>
      <c r="M13604" s="0" t="n">
        <v>2</v>
      </c>
      <c r="N13604" s="16" t="n">
        <f aca="false">I13604*K13604</f>
        <v>73482</v>
      </c>
      <c r="O13604" s="16" t="n">
        <f aca="false">I13604*(K13604-J13604)</f>
        <v>9435</v>
      </c>
      <c r="P13604" s="15" t="n">
        <f aca="false">K13604-J13604</f>
        <v>255</v>
      </c>
      <c r="Q13604" s="0" t="str">
        <f aca="false">IF(G13604=0,"Out of stock",IF(G13604&lt;H13604,"Understocked",IF(G13604&gt;Summary!$B$6*H13604,"Overstocked","Healthy")))</f>
        <v>Overstocked</v>
      </c>
      <c r="R13604" s="0" t="str">
        <f aca="false">IF(I13604&gt;=Summary!$B$7,"Fast",IF(I13604&lt;Summary!$B$8,"Slow","Medium"))</f>
        <v>Slow</v>
      </c>
      <c r="S13604" s="15" t="n">
        <f aca="false">IF(M13604&gt;Summary!$B$5,1,0)</f>
        <v>0</v>
      </c>
      <c r="T13604" s="16" t="n">
        <f aca="false">IF(Q13604="Overstocked",(G13604-Summary!$B$6*H13604)*J13604,0)</f>
        <v>166176</v>
      </c>
    </row>
    <row r="13605" customFormat="false" ht="15" hidden="false" customHeight="false" outlineLevel="0" collapsed="false">
      <c r="A13605" s="0" t="s">
        <v>13703</v>
      </c>
      <c r="B13605" s="0" t="s">
        <v>77</v>
      </c>
      <c r="C13605" s="0" t="s">
        <v>96</v>
      </c>
      <c r="D13605" s="0" t="s">
        <v>79</v>
      </c>
      <c r="E13605" s="14" t="n">
        <v>45250</v>
      </c>
      <c r="F13605" s="14" t="n">
        <v>45259</v>
      </c>
      <c r="G13605" s="0" t="n">
        <v>215</v>
      </c>
      <c r="H13605" s="0" t="n">
        <v>145</v>
      </c>
      <c r="I13605" s="0" t="n">
        <v>280</v>
      </c>
      <c r="J13605" s="0" t="n">
        <v>1163</v>
      </c>
      <c r="K13605" s="0" t="n">
        <v>1267</v>
      </c>
      <c r="L13605" s="15" t="s">
        <v>93</v>
      </c>
      <c r="M13605" s="0" t="n">
        <v>9</v>
      </c>
      <c r="N13605" s="16" t="n">
        <f aca="false">I13605*K13605</f>
        <v>354760</v>
      </c>
      <c r="O13605" s="16" t="n">
        <f aca="false">I13605*(K13605-J13605)</f>
        <v>29120</v>
      </c>
      <c r="P13605" s="15" t="n">
        <f aca="false">K13605-J13605</f>
        <v>104</v>
      </c>
      <c r="Q13605" s="0" t="str">
        <f aca="false">IF(G13605=0,"Out of stock",IF(G13605&lt;H13605,"Understocked",IF(G13605&gt;Summary!$B$6*H13605,"Overstocked","Healthy")))</f>
        <v>Healthy</v>
      </c>
      <c r="R13605" s="0" t="str">
        <f aca="false">IF(I13605&gt;=Summary!$B$7,"Fast",IF(I13605&lt;Summary!$B$8,"Slow","Medium"))</f>
        <v>Fast</v>
      </c>
      <c r="S13605" s="15" t="n">
        <f aca="false">IF(M13605&gt;Summary!$B$5,1,0)</f>
        <v>1</v>
      </c>
      <c r="T13605" s="16" t="n">
        <f aca="false">IF(Q13605="Overstocked",(G13605-Summary!$B$6*H13605)*J13605,0)</f>
        <v>0</v>
      </c>
    </row>
    <row r="13606" customFormat="false" ht="15" hidden="false" customHeight="false" outlineLevel="0" collapsed="false">
      <c r="A13606" s="0" t="s">
        <v>13704</v>
      </c>
      <c r="B13606" s="0" t="s">
        <v>107</v>
      </c>
      <c r="C13606" s="0" t="s">
        <v>96</v>
      </c>
      <c r="D13606" s="0" t="s">
        <v>86</v>
      </c>
      <c r="E13606" s="14" t="n">
        <v>45188</v>
      </c>
      <c r="F13606" s="14" t="n">
        <v>45189</v>
      </c>
      <c r="G13606" s="0" t="n">
        <v>482</v>
      </c>
      <c r="H13606" s="0" t="n">
        <v>62</v>
      </c>
      <c r="I13606" s="0" t="n">
        <v>3</v>
      </c>
      <c r="J13606" s="0" t="n">
        <v>971</v>
      </c>
      <c r="K13606" s="0" t="n">
        <v>1464</v>
      </c>
      <c r="L13606" s="15" t="s">
        <v>82</v>
      </c>
      <c r="M13606" s="0" t="n">
        <v>1</v>
      </c>
      <c r="N13606" s="16" t="n">
        <f aca="false">I13606*K13606</f>
        <v>4392</v>
      </c>
      <c r="O13606" s="16" t="n">
        <f aca="false">I13606*(K13606-J13606)</f>
        <v>1479</v>
      </c>
      <c r="P13606" s="15" t="n">
        <f aca="false">K13606-J13606</f>
        <v>493</v>
      </c>
      <c r="Q13606" s="0" t="str">
        <f aca="false">IF(G13606=0,"Out of stock",IF(G13606&lt;H13606,"Understocked",IF(G13606&gt;Summary!$B$6*H13606,"Overstocked","Healthy")))</f>
        <v>Overstocked</v>
      </c>
      <c r="R13606" s="0" t="str">
        <f aca="false">IF(I13606&gt;=Summary!$B$7,"Fast",IF(I13606&lt;Summary!$B$8,"Slow","Medium"))</f>
        <v>Slow</v>
      </c>
      <c r="S13606" s="15" t="n">
        <f aca="false">IF(M13606&gt;Summary!$B$5,1,0)</f>
        <v>0</v>
      </c>
      <c r="T13606" s="16" t="n">
        <f aca="false">IF(Q13606="Overstocked",(G13606-Summary!$B$6*H13606)*J13606,0)</f>
        <v>227214</v>
      </c>
    </row>
    <row r="13607" customFormat="false" ht="15" hidden="false" customHeight="false" outlineLevel="0" collapsed="false">
      <c r="A13607" s="0" t="s">
        <v>13705</v>
      </c>
      <c r="B13607" s="0" t="s">
        <v>115</v>
      </c>
      <c r="C13607" s="0" t="s">
        <v>78</v>
      </c>
      <c r="D13607" s="0" t="s">
        <v>102</v>
      </c>
      <c r="E13607" s="14" t="n">
        <v>44989</v>
      </c>
      <c r="F13607" s="14" t="n">
        <v>44998</v>
      </c>
      <c r="G13607" s="0" t="n">
        <v>127</v>
      </c>
      <c r="H13607" s="0" t="n">
        <v>103</v>
      </c>
      <c r="I13607" s="0" t="n">
        <v>59</v>
      </c>
      <c r="J13607" s="0" t="n">
        <v>1668</v>
      </c>
      <c r="K13607" s="0" t="n">
        <v>2044</v>
      </c>
      <c r="L13607" s="15" t="s">
        <v>87</v>
      </c>
      <c r="M13607" s="0" t="n">
        <v>9</v>
      </c>
      <c r="N13607" s="16" t="n">
        <f aca="false">I13607*K13607</f>
        <v>120596</v>
      </c>
      <c r="O13607" s="16" t="n">
        <f aca="false">I13607*(K13607-J13607)</f>
        <v>22184</v>
      </c>
      <c r="P13607" s="15" t="n">
        <f aca="false">K13607-J13607</f>
        <v>376</v>
      </c>
      <c r="Q13607" s="0" t="str">
        <f aca="false">IF(G13607=0,"Out of stock",IF(G13607&lt;H13607,"Understocked",IF(G13607&gt;Summary!$B$6*H13607,"Overstocked","Healthy")))</f>
        <v>Healthy</v>
      </c>
      <c r="R13607" s="0" t="str">
        <f aca="false">IF(I13607&gt;=Summary!$B$7,"Fast",IF(I13607&lt;Summary!$B$8,"Slow","Medium"))</f>
        <v>Slow</v>
      </c>
      <c r="S13607" s="15" t="n">
        <f aca="false">IF(M13607&gt;Summary!$B$5,1,0)</f>
        <v>1</v>
      </c>
      <c r="T13607" s="16" t="n">
        <f aca="false">IF(Q13607="Overstocked",(G13607-Summary!$B$6*H13607)*J13607,0)</f>
        <v>0</v>
      </c>
    </row>
    <row r="13608" customFormat="false" ht="15" hidden="false" customHeight="false" outlineLevel="0" collapsed="false">
      <c r="A13608" s="0" t="s">
        <v>13706</v>
      </c>
      <c r="B13608" s="0" t="s">
        <v>111</v>
      </c>
      <c r="C13608" s="0" t="s">
        <v>78</v>
      </c>
      <c r="D13608" s="0" t="s">
        <v>79</v>
      </c>
      <c r="E13608" s="14" t="n">
        <v>45132</v>
      </c>
      <c r="F13608" s="14" t="n">
        <v>45133</v>
      </c>
      <c r="G13608" s="0" t="n">
        <v>433</v>
      </c>
      <c r="H13608" s="0" t="n">
        <v>50</v>
      </c>
      <c r="I13608" s="0" t="n">
        <v>144</v>
      </c>
      <c r="J13608" s="0" t="n">
        <v>1782</v>
      </c>
      <c r="K13608" s="0" t="n">
        <v>2086</v>
      </c>
      <c r="L13608" s="15" t="s">
        <v>82</v>
      </c>
      <c r="M13608" s="0" t="n">
        <v>1</v>
      </c>
      <c r="N13608" s="16" t="n">
        <f aca="false">I13608*K13608</f>
        <v>300384</v>
      </c>
      <c r="O13608" s="16" t="n">
        <f aca="false">I13608*(K13608-J13608)</f>
        <v>43776</v>
      </c>
      <c r="P13608" s="15" t="n">
        <f aca="false">K13608-J13608</f>
        <v>304</v>
      </c>
      <c r="Q13608" s="0" t="str">
        <f aca="false">IF(G13608=0,"Out of stock",IF(G13608&lt;H13608,"Understocked",IF(G13608&gt;Summary!$B$6*H13608,"Overstocked","Healthy")))</f>
        <v>Overstocked</v>
      </c>
      <c r="R13608" s="0" t="str">
        <f aca="false">IF(I13608&gt;=Summary!$B$7,"Fast",IF(I13608&lt;Summary!$B$8,"Slow","Medium"))</f>
        <v>Medium</v>
      </c>
      <c r="S13608" s="15" t="n">
        <f aca="false">IF(M13608&gt;Summary!$B$5,1,0)</f>
        <v>0</v>
      </c>
      <c r="T13608" s="16" t="n">
        <f aca="false">IF(Q13608="Overstocked",(G13608-Summary!$B$6*H13608)*J13608,0)</f>
        <v>415206</v>
      </c>
    </row>
    <row r="13609" customFormat="false" ht="15" hidden="false" customHeight="false" outlineLevel="0" collapsed="false">
      <c r="A13609" s="0" t="s">
        <v>13707</v>
      </c>
      <c r="B13609" s="0" t="s">
        <v>89</v>
      </c>
      <c r="C13609" s="0" t="s">
        <v>85</v>
      </c>
      <c r="D13609" s="0" t="s">
        <v>92</v>
      </c>
      <c r="E13609" s="14" t="n">
        <v>45576</v>
      </c>
      <c r="F13609" s="14" t="n">
        <v>45581</v>
      </c>
      <c r="G13609" s="0" t="n">
        <v>471</v>
      </c>
      <c r="H13609" s="0" t="n">
        <v>109</v>
      </c>
      <c r="I13609" s="0" t="n">
        <v>123</v>
      </c>
      <c r="J13609" s="0" t="n">
        <v>1780</v>
      </c>
      <c r="K13609" s="0" t="n">
        <v>1830</v>
      </c>
      <c r="L13609" s="15" t="s">
        <v>87</v>
      </c>
      <c r="M13609" s="0" t="n">
        <v>5</v>
      </c>
      <c r="N13609" s="16" t="n">
        <f aca="false">I13609*K13609</f>
        <v>225090</v>
      </c>
      <c r="O13609" s="16" t="n">
        <f aca="false">I13609*(K13609-J13609)</f>
        <v>6150</v>
      </c>
      <c r="P13609" s="15" t="n">
        <f aca="false">K13609-J13609</f>
        <v>50</v>
      </c>
      <c r="Q13609" s="0" t="str">
        <f aca="false">IF(G13609=0,"Out of stock",IF(G13609&lt;H13609,"Understocked",IF(G13609&gt;Summary!$B$6*H13609,"Overstocked","Healthy")))</f>
        <v>Overstocked</v>
      </c>
      <c r="R13609" s="0" t="str">
        <f aca="false">IF(I13609&gt;=Summary!$B$7,"Fast",IF(I13609&lt;Summary!$B$8,"Slow","Medium"))</f>
        <v>Medium</v>
      </c>
      <c r="S13609" s="15" t="n">
        <f aca="false">IF(M13609&gt;Summary!$B$5,1,0)</f>
        <v>0</v>
      </c>
      <c r="T13609" s="16" t="n">
        <f aca="false">IF(Q13609="Overstocked",(G13609-Summary!$B$6*H13609)*J13609,0)</f>
        <v>62300</v>
      </c>
    </row>
    <row r="13610" customFormat="false" ht="15" hidden="false" customHeight="false" outlineLevel="0" collapsed="false">
      <c r="A13610" s="0" t="s">
        <v>13708</v>
      </c>
      <c r="B13610" s="0" t="s">
        <v>123</v>
      </c>
      <c r="C13610" s="0" t="s">
        <v>96</v>
      </c>
      <c r="D13610" s="0" t="s">
        <v>86</v>
      </c>
      <c r="E13610" s="14" t="n">
        <v>45018</v>
      </c>
      <c r="F13610" s="14" t="n">
        <v>45028</v>
      </c>
      <c r="G13610" s="0" t="n">
        <v>456</v>
      </c>
      <c r="H13610" s="0" t="n">
        <v>130</v>
      </c>
      <c r="I13610" s="0" t="n">
        <v>276</v>
      </c>
      <c r="J13610" s="0" t="n">
        <v>1179</v>
      </c>
      <c r="K13610" s="0" t="n">
        <v>1479</v>
      </c>
      <c r="L13610" s="15" t="s">
        <v>80</v>
      </c>
      <c r="M13610" s="0" t="n">
        <v>10</v>
      </c>
      <c r="N13610" s="16" t="n">
        <f aca="false">I13610*K13610</f>
        <v>408204</v>
      </c>
      <c r="O13610" s="16" t="n">
        <f aca="false">I13610*(K13610-J13610)</f>
        <v>82800</v>
      </c>
      <c r="P13610" s="15" t="n">
        <f aca="false">K13610-J13610</f>
        <v>300</v>
      </c>
      <c r="Q13610" s="0" t="str">
        <f aca="false">IF(G13610=0,"Out of stock",IF(G13610&lt;H13610,"Understocked",IF(G13610&gt;Summary!$B$6*H13610,"Overstocked","Healthy")))</f>
        <v>Healthy</v>
      </c>
      <c r="R13610" s="0" t="str">
        <f aca="false">IF(I13610&gt;=Summary!$B$7,"Fast",IF(I13610&lt;Summary!$B$8,"Slow","Medium"))</f>
        <v>Fast</v>
      </c>
      <c r="S13610" s="15" t="n">
        <f aca="false">IF(M13610&gt;Summary!$B$5,1,0)</f>
        <v>1</v>
      </c>
      <c r="T13610" s="16" t="n">
        <f aca="false">IF(Q13610="Overstocked",(G13610-Summary!$B$6*H13610)*J13610,0)</f>
        <v>0</v>
      </c>
    </row>
    <row r="13611" customFormat="false" ht="15" hidden="false" customHeight="false" outlineLevel="0" collapsed="false">
      <c r="A13611" s="0" t="s">
        <v>13709</v>
      </c>
      <c r="B13611" s="0" t="s">
        <v>101</v>
      </c>
      <c r="C13611" s="0" t="s">
        <v>85</v>
      </c>
      <c r="D13611" s="0" t="s">
        <v>92</v>
      </c>
      <c r="E13611" s="14" t="n">
        <v>45076</v>
      </c>
      <c r="F13611" s="14" t="n">
        <v>45081</v>
      </c>
      <c r="G13611" s="0" t="n">
        <v>80</v>
      </c>
      <c r="H13611" s="0" t="n">
        <v>142</v>
      </c>
      <c r="I13611" s="0" t="n">
        <v>280</v>
      </c>
      <c r="J13611" s="0" t="n">
        <v>1145</v>
      </c>
      <c r="K13611" s="0" t="n">
        <v>1242</v>
      </c>
      <c r="L13611" s="15" t="s">
        <v>80</v>
      </c>
      <c r="M13611" s="0" t="n">
        <v>5</v>
      </c>
      <c r="N13611" s="16" t="n">
        <f aca="false">I13611*K13611</f>
        <v>347760</v>
      </c>
      <c r="O13611" s="16" t="n">
        <f aca="false">I13611*(K13611-J13611)</f>
        <v>27160</v>
      </c>
      <c r="P13611" s="15" t="n">
        <f aca="false">K13611-J13611</f>
        <v>97</v>
      </c>
      <c r="Q13611" s="0" t="str">
        <f aca="false">IF(G13611=0,"Out of stock",IF(G13611&lt;H13611,"Understocked",IF(G13611&gt;Summary!$B$6*H13611,"Overstocked","Healthy")))</f>
        <v>Understocked</v>
      </c>
      <c r="R13611" s="0" t="str">
        <f aca="false">IF(I13611&gt;=Summary!$B$7,"Fast",IF(I13611&lt;Summary!$B$8,"Slow","Medium"))</f>
        <v>Fast</v>
      </c>
      <c r="S13611" s="15" t="n">
        <f aca="false">IF(M13611&gt;Summary!$B$5,1,0)</f>
        <v>0</v>
      </c>
      <c r="T13611" s="16" t="n">
        <f aca="false">IF(Q13611="Overstocked",(G13611-Summary!$B$6*H13611)*J13611,0)</f>
        <v>0</v>
      </c>
    </row>
    <row r="13612" customFormat="false" ht="15" hidden="false" customHeight="false" outlineLevel="0" collapsed="false">
      <c r="A13612" s="0" t="s">
        <v>13710</v>
      </c>
      <c r="B13612" s="0" t="s">
        <v>123</v>
      </c>
      <c r="C13612" s="0" t="s">
        <v>104</v>
      </c>
      <c r="D13612" s="0" t="s">
        <v>90</v>
      </c>
      <c r="E13612" s="14" t="n">
        <v>45334</v>
      </c>
      <c r="F13612" s="14" t="n">
        <v>45343</v>
      </c>
      <c r="G13612" s="0" t="n">
        <v>166</v>
      </c>
      <c r="H13612" s="0" t="n">
        <v>77</v>
      </c>
      <c r="I13612" s="0" t="n">
        <v>60</v>
      </c>
      <c r="J13612" s="0" t="n">
        <v>1345</v>
      </c>
      <c r="K13612" s="0" t="n">
        <v>1792</v>
      </c>
      <c r="L13612" s="15" t="s">
        <v>87</v>
      </c>
      <c r="M13612" s="0" t="n">
        <v>9</v>
      </c>
      <c r="N13612" s="16" t="n">
        <f aca="false">I13612*K13612</f>
        <v>107520</v>
      </c>
      <c r="O13612" s="16" t="n">
        <f aca="false">I13612*(K13612-J13612)</f>
        <v>26820</v>
      </c>
      <c r="P13612" s="15" t="n">
        <f aca="false">K13612-J13612</f>
        <v>447</v>
      </c>
      <c r="Q13612" s="0" t="str">
        <f aca="false">IF(G13612=0,"Out of stock",IF(G13612&lt;H13612,"Understocked",IF(G13612&gt;Summary!$B$6*H13612,"Overstocked","Healthy")))</f>
        <v>Healthy</v>
      </c>
      <c r="R13612" s="0" t="str">
        <f aca="false">IF(I13612&gt;=Summary!$B$7,"Fast",IF(I13612&lt;Summary!$B$8,"Slow","Medium"))</f>
        <v>Slow</v>
      </c>
      <c r="S13612" s="15" t="n">
        <f aca="false">IF(M13612&gt;Summary!$B$5,1,0)</f>
        <v>1</v>
      </c>
      <c r="T13612" s="16" t="n">
        <f aca="false">IF(Q13612="Overstocked",(G13612-Summary!$B$6*H13612)*J13612,0)</f>
        <v>0</v>
      </c>
    </row>
    <row r="13613" customFormat="false" ht="15" hidden="false" customHeight="false" outlineLevel="0" collapsed="false">
      <c r="A13613" s="0" t="s">
        <v>13711</v>
      </c>
      <c r="B13613" s="0" t="s">
        <v>89</v>
      </c>
      <c r="C13613" s="0" t="s">
        <v>85</v>
      </c>
      <c r="D13613" s="0" t="s">
        <v>92</v>
      </c>
      <c r="E13613" s="14" t="n">
        <v>45541</v>
      </c>
      <c r="F13613" s="14" t="n">
        <v>45547</v>
      </c>
      <c r="G13613" s="0" t="n">
        <v>425</v>
      </c>
      <c r="H13613" s="0" t="n">
        <v>142</v>
      </c>
      <c r="I13613" s="0" t="n">
        <v>262</v>
      </c>
      <c r="J13613" s="0" t="n">
        <v>963</v>
      </c>
      <c r="K13613" s="0" t="n">
        <v>1257</v>
      </c>
      <c r="L13613" s="15" t="s">
        <v>80</v>
      </c>
      <c r="M13613" s="0" t="n">
        <v>6</v>
      </c>
      <c r="N13613" s="16" t="n">
        <f aca="false">I13613*K13613</f>
        <v>329334</v>
      </c>
      <c r="O13613" s="16" t="n">
        <f aca="false">I13613*(K13613-J13613)</f>
        <v>77028</v>
      </c>
      <c r="P13613" s="15" t="n">
        <f aca="false">K13613-J13613</f>
        <v>294</v>
      </c>
      <c r="Q13613" s="0" t="str">
        <f aca="false">IF(G13613=0,"Out of stock",IF(G13613&lt;H13613,"Understocked",IF(G13613&gt;Summary!$B$6*H13613,"Overstocked","Healthy")))</f>
        <v>Healthy</v>
      </c>
      <c r="R13613" s="0" t="str">
        <f aca="false">IF(I13613&gt;=Summary!$B$7,"Fast",IF(I13613&lt;Summary!$B$8,"Slow","Medium"))</f>
        <v>Fast</v>
      </c>
      <c r="S13613" s="15" t="n">
        <f aca="false">IF(M13613&gt;Summary!$B$5,1,0)</f>
        <v>0</v>
      </c>
      <c r="T13613" s="16" t="n">
        <f aca="false">IF(Q13613="Overstocked",(G13613-Summary!$B$6*H13613)*J13613,0)</f>
        <v>0</v>
      </c>
    </row>
    <row r="13614" customFormat="false" ht="15" hidden="false" customHeight="false" outlineLevel="0" collapsed="false">
      <c r="A13614" s="0" t="s">
        <v>13712</v>
      </c>
      <c r="B13614" s="0" t="s">
        <v>95</v>
      </c>
      <c r="C13614" s="0" t="s">
        <v>78</v>
      </c>
      <c r="D13614" s="0" t="s">
        <v>79</v>
      </c>
      <c r="E13614" s="14" t="n">
        <v>45521</v>
      </c>
      <c r="F13614" s="14" t="n">
        <v>45527</v>
      </c>
      <c r="G13614" s="0" t="n">
        <v>341</v>
      </c>
      <c r="H13614" s="0" t="n">
        <v>115</v>
      </c>
      <c r="I13614" s="0" t="n">
        <v>142</v>
      </c>
      <c r="J13614" s="0" t="n">
        <v>1546</v>
      </c>
      <c r="K13614" s="0" t="n">
        <v>1696</v>
      </c>
      <c r="L13614" s="15" t="s">
        <v>97</v>
      </c>
      <c r="M13614" s="0" t="n">
        <v>6</v>
      </c>
      <c r="N13614" s="16" t="n">
        <f aca="false">I13614*K13614</f>
        <v>240832</v>
      </c>
      <c r="O13614" s="16" t="n">
        <f aca="false">I13614*(K13614-J13614)</f>
        <v>21300</v>
      </c>
      <c r="P13614" s="15" t="n">
        <f aca="false">K13614-J13614</f>
        <v>150</v>
      </c>
      <c r="Q13614" s="0" t="str">
        <f aca="false">IF(G13614=0,"Out of stock",IF(G13614&lt;H13614,"Understocked",IF(G13614&gt;Summary!$B$6*H13614,"Overstocked","Healthy")))</f>
        <v>Healthy</v>
      </c>
      <c r="R13614" s="0" t="str">
        <f aca="false">IF(I13614&gt;=Summary!$B$7,"Fast",IF(I13614&lt;Summary!$B$8,"Slow","Medium"))</f>
        <v>Medium</v>
      </c>
      <c r="S13614" s="15" t="n">
        <f aca="false">IF(M13614&gt;Summary!$B$5,1,0)</f>
        <v>0</v>
      </c>
      <c r="T13614" s="16" t="n">
        <f aca="false">IF(Q13614="Overstocked",(G13614-Summary!$B$6*H13614)*J13614,0)</f>
        <v>0</v>
      </c>
    </row>
    <row r="13615" customFormat="false" ht="15" hidden="false" customHeight="false" outlineLevel="0" collapsed="false">
      <c r="A13615" s="0" t="s">
        <v>13713</v>
      </c>
      <c r="B13615" s="0" t="s">
        <v>95</v>
      </c>
      <c r="C13615" s="0" t="s">
        <v>78</v>
      </c>
      <c r="D13615" s="0" t="s">
        <v>90</v>
      </c>
      <c r="E13615" s="14" t="n">
        <v>45015</v>
      </c>
      <c r="F13615" s="14" t="n">
        <v>45019</v>
      </c>
      <c r="G13615" s="0" t="n">
        <v>330</v>
      </c>
      <c r="H13615" s="0" t="n">
        <v>84</v>
      </c>
      <c r="I13615" s="0" t="n">
        <v>12</v>
      </c>
      <c r="J13615" s="0" t="n">
        <v>1650</v>
      </c>
      <c r="K13615" s="0" t="n">
        <v>2034</v>
      </c>
      <c r="L13615" s="15" t="s">
        <v>82</v>
      </c>
      <c r="M13615" s="0" t="n">
        <v>4</v>
      </c>
      <c r="N13615" s="16" t="n">
        <f aca="false">I13615*K13615</f>
        <v>24408</v>
      </c>
      <c r="O13615" s="16" t="n">
        <f aca="false">I13615*(K13615-J13615)</f>
        <v>4608</v>
      </c>
      <c r="P13615" s="15" t="n">
        <f aca="false">K13615-J13615</f>
        <v>384</v>
      </c>
      <c r="Q13615" s="0" t="str">
        <f aca="false">IF(G13615=0,"Out of stock",IF(G13615&lt;H13615,"Understocked",IF(G13615&gt;Summary!$B$6*H13615,"Overstocked","Healthy")))</f>
        <v>Healthy</v>
      </c>
      <c r="R13615" s="0" t="str">
        <f aca="false">IF(I13615&gt;=Summary!$B$7,"Fast",IF(I13615&lt;Summary!$B$8,"Slow","Medium"))</f>
        <v>Slow</v>
      </c>
      <c r="S13615" s="15" t="n">
        <f aca="false">IF(M13615&gt;Summary!$B$5,1,0)</f>
        <v>0</v>
      </c>
      <c r="T13615" s="16" t="n">
        <f aca="false">IF(Q13615="Overstocked",(G13615-Summary!$B$6*H13615)*J13615,0)</f>
        <v>0</v>
      </c>
    </row>
    <row r="13616" customFormat="false" ht="15" hidden="false" customHeight="false" outlineLevel="0" collapsed="false">
      <c r="A13616" s="0" t="s">
        <v>13714</v>
      </c>
      <c r="B13616" s="0" t="s">
        <v>123</v>
      </c>
      <c r="C13616" s="0" t="s">
        <v>78</v>
      </c>
      <c r="D13616" s="0" t="s">
        <v>92</v>
      </c>
      <c r="E13616" s="14" t="n">
        <v>45315</v>
      </c>
      <c r="F13616" s="14" t="n">
        <v>45316</v>
      </c>
      <c r="G13616" s="0" t="n">
        <v>99</v>
      </c>
      <c r="H13616" s="0" t="n">
        <v>149</v>
      </c>
      <c r="I13616" s="0" t="n">
        <v>16</v>
      </c>
      <c r="J13616" s="0" t="n">
        <v>698</v>
      </c>
      <c r="K13616" s="0" t="n">
        <v>826</v>
      </c>
      <c r="L13616" s="15" t="s">
        <v>97</v>
      </c>
      <c r="M13616" s="0" t="n">
        <v>1</v>
      </c>
      <c r="N13616" s="16" t="n">
        <f aca="false">I13616*K13616</f>
        <v>13216</v>
      </c>
      <c r="O13616" s="16" t="n">
        <f aca="false">I13616*(K13616-J13616)</f>
        <v>2048</v>
      </c>
      <c r="P13616" s="15" t="n">
        <f aca="false">K13616-J13616</f>
        <v>128</v>
      </c>
      <c r="Q13616" s="0" t="str">
        <f aca="false">IF(G13616=0,"Out of stock",IF(G13616&lt;H13616,"Understocked",IF(G13616&gt;Summary!$B$6*H13616,"Overstocked","Healthy")))</f>
        <v>Understocked</v>
      </c>
      <c r="R13616" s="0" t="str">
        <f aca="false">IF(I13616&gt;=Summary!$B$7,"Fast",IF(I13616&lt;Summary!$B$8,"Slow","Medium"))</f>
        <v>Slow</v>
      </c>
      <c r="S13616" s="15" t="n">
        <f aca="false">IF(M13616&gt;Summary!$B$5,1,0)</f>
        <v>0</v>
      </c>
      <c r="T13616" s="16" t="n">
        <f aca="false">IF(Q13616="Overstocked",(G13616-Summary!$B$6*H13616)*J13616,0)</f>
        <v>0</v>
      </c>
    </row>
    <row r="13617" customFormat="false" ht="15" hidden="false" customHeight="false" outlineLevel="0" collapsed="false">
      <c r="A13617" s="0" t="s">
        <v>13715</v>
      </c>
      <c r="B13617" s="0" t="s">
        <v>77</v>
      </c>
      <c r="C13617" s="0" t="s">
        <v>85</v>
      </c>
      <c r="D13617" s="0" t="s">
        <v>92</v>
      </c>
      <c r="E13617" s="14" t="n">
        <v>45334</v>
      </c>
      <c r="F13617" s="14" t="n">
        <v>45341</v>
      </c>
      <c r="G13617" s="0" t="n">
        <v>212</v>
      </c>
      <c r="H13617" s="0" t="n">
        <v>96</v>
      </c>
      <c r="I13617" s="0" t="n">
        <v>63</v>
      </c>
      <c r="J13617" s="0" t="n">
        <v>1159</v>
      </c>
      <c r="K13617" s="0" t="n">
        <v>1464</v>
      </c>
      <c r="L13617" s="15" t="s">
        <v>87</v>
      </c>
      <c r="M13617" s="0" t="n">
        <v>7</v>
      </c>
      <c r="N13617" s="16" t="n">
        <f aca="false">I13617*K13617</f>
        <v>92232</v>
      </c>
      <c r="O13617" s="16" t="n">
        <f aca="false">I13617*(K13617-J13617)</f>
        <v>19215</v>
      </c>
      <c r="P13617" s="15" t="n">
        <f aca="false">K13617-J13617</f>
        <v>305</v>
      </c>
      <c r="Q13617" s="0" t="str">
        <f aca="false">IF(G13617=0,"Out of stock",IF(G13617&lt;H13617,"Understocked",IF(G13617&gt;Summary!$B$6*H13617,"Overstocked","Healthy")))</f>
        <v>Healthy</v>
      </c>
      <c r="R13617" s="0" t="str">
        <f aca="false">IF(I13617&gt;=Summary!$B$7,"Fast",IF(I13617&lt;Summary!$B$8,"Slow","Medium"))</f>
        <v>Slow</v>
      </c>
      <c r="S13617" s="15" t="n">
        <f aca="false">IF(M13617&gt;Summary!$B$5,1,0)</f>
        <v>0</v>
      </c>
      <c r="T13617" s="16" t="n">
        <f aca="false">IF(Q13617="Overstocked",(G13617-Summary!$B$6*H13617)*J13617,0)</f>
        <v>0</v>
      </c>
    </row>
    <row r="13618" customFormat="false" ht="15" hidden="false" customHeight="false" outlineLevel="0" collapsed="false">
      <c r="A13618" s="0" t="s">
        <v>13716</v>
      </c>
      <c r="B13618" s="0" t="s">
        <v>89</v>
      </c>
      <c r="C13618" s="0" t="s">
        <v>85</v>
      </c>
      <c r="D13618" s="0" t="s">
        <v>90</v>
      </c>
      <c r="E13618" s="14" t="n">
        <v>45496</v>
      </c>
      <c r="F13618" s="14" t="n">
        <v>45498</v>
      </c>
      <c r="G13618" s="0" t="n">
        <v>336</v>
      </c>
      <c r="H13618" s="0" t="n">
        <v>125</v>
      </c>
      <c r="I13618" s="0" t="n">
        <v>42</v>
      </c>
      <c r="J13618" s="0" t="n">
        <v>727</v>
      </c>
      <c r="K13618" s="0" t="n">
        <v>1067</v>
      </c>
      <c r="L13618" s="15" t="s">
        <v>87</v>
      </c>
      <c r="M13618" s="0" t="n">
        <v>2</v>
      </c>
      <c r="N13618" s="16" t="n">
        <f aca="false">I13618*K13618</f>
        <v>44814</v>
      </c>
      <c r="O13618" s="16" t="n">
        <f aca="false">I13618*(K13618-J13618)</f>
        <v>14280</v>
      </c>
      <c r="P13618" s="15" t="n">
        <f aca="false">K13618-J13618</f>
        <v>340</v>
      </c>
      <c r="Q13618" s="0" t="str">
        <f aca="false">IF(G13618=0,"Out of stock",IF(G13618&lt;H13618,"Understocked",IF(G13618&gt;Summary!$B$6*H13618,"Overstocked","Healthy")))</f>
        <v>Healthy</v>
      </c>
      <c r="R13618" s="0" t="str">
        <f aca="false">IF(I13618&gt;=Summary!$B$7,"Fast",IF(I13618&lt;Summary!$B$8,"Slow","Medium"))</f>
        <v>Slow</v>
      </c>
      <c r="S13618" s="15" t="n">
        <f aca="false">IF(M13618&gt;Summary!$B$5,1,0)</f>
        <v>0</v>
      </c>
      <c r="T13618" s="16" t="n">
        <f aca="false">IF(Q13618="Overstocked",(G13618-Summary!$B$6*H13618)*J13618,0)</f>
        <v>0</v>
      </c>
    </row>
    <row r="13619" customFormat="false" ht="15" hidden="false" customHeight="false" outlineLevel="0" collapsed="false">
      <c r="A13619" s="0" t="s">
        <v>13717</v>
      </c>
      <c r="B13619" s="0" t="s">
        <v>101</v>
      </c>
      <c r="C13619" s="0" t="s">
        <v>96</v>
      </c>
      <c r="D13619" s="0" t="s">
        <v>86</v>
      </c>
      <c r="E13619" s="14" t="n">
        <v>44931</v>
      </c>
      <c r="F13619" s="14" t="n">
        <v>44934</v>
      </c>
      <c r="G13619" s="0" t="n">
        <v>126</v>
      </c>
      <c r="H13619" s="0" t="n">
        <v>124</v>
      </c>
      <c r="I13619" s="0" t="n">
        <v>171</v>
      </c>
      <c r="J13619" s="0" t="n">
        <v>634</v>
      </c>
      <c r="K13619" s="0" t="n">
        <v>804</v>
      </c>
      <c r="L13619" s="15" t="s">
        <v>82</v>
      </c>
      <c r="M13619" s="0" t="n">
        <v>3</v>
      </c>
      <c r="N13619" s="16" t="n">
        <f aca="false">I13619*K13619</f>
        <v>137484</v>
      </c>
      <c r="O13619" s="16" t="n">
        <f aca="false">I13619*(K13619-J13619)</f>
        <v>29070</v>
      </c>
      <c r="P13619" s="15" t="n">
        <f aca="false">K13619-J13619</f>
        <v>170</v>
      </c>
      <c r="Q13619" s="0" t="str">
        <f aca="false">IF(G13619=0,"Out of stock",IF(G13619&lt;H13619,"Understocked",IF(G13619&gt;Summary!$B$6*H13619,"Overstocked","Healthy")))</f>
        <v>Healthy</v>
      </c>
      <c r="R13619" s="0" t="str">
        <f aca="false">IF(I13619&gt;=Summary!$B$7,"Fast",IF(I13619&lt;Summary!$B$8,"Slow","Medium"))</f>
        <v>Medium</v>
      </c>
      <c r="S13619" s="15" t="n">
        <f aca="false">IF(M13619&gt;Summary!$B$5,1,0)</f>
        <v>0</v>
      </c>
      <c r="T13619" s="16" t="n">
        <f aca="false">IF(Q13619="Overstocked",(G13619-Summary!$B$6*H13619)*J13619,0)</f>
        <v>0</v>
      </c>
    </row>
    <row r="13620" customFormat="false" ht="15" hidden="false" customHeight="false" outlineLevel="0" collapsed="false">
      <c r="A13620" s="0" t="s">
        <v>13718</v>
      </c>
      <c r="B13620" s="0" t="s">
        <v>101</v>
      </c>
      <c r="C13620" s="0" t="s">
        <v>78</v>
      </c>
      <c r="D13620" s="0" t="s">
        <v>79</v>
      </c>
      <c r="E13620" s="14" t="n">
        <v>45647</v>
      </c>
      <c r="F13620" s="14" t="n">
        <v>45651</v>
      </c>
      <c r="G13620" s="0" t="n">
        <v>479</v>
      </c>
      <c r="H13620" s="0" t="n">
        <v>128</v>
      </c>
      <c r="I13620" s="0" t="n">
        <v>229</v>
      </c>
      <c r="J13620" s="0" t="n">
        <v>1536</v>
      </c>
      <c r="K13620" s="0" t="n">
        <v>1617</v>
      </c>
      <c r="L13620" s="15" t="s">
        <v>87</v>
      </c>
      <c r="M13620" s="0" t="n">
        <v>4</v>
      </c>
      <c r="N13620" s="16" t="n">
        <f aca="false">I13620*K13620</f>
        <v>370293</v>
      </c>
      <c r="O13620" s="16" t="n">
        <f aca="false">I13620*(K13620-J13620)</f>
        <v>18549</v>
      </c>
      <c r="P13620" s="15" t="n">
        <f aca="false">K13620-J13620</f>
        <v>81</v>
      </c>
      <c r="Q13620" s="0" t="str">
        <f aca="false">IF(G13620=0,"Out of stock",IF(G13620&lt;H13620,"Understocked",IF(G13620&gt;Summary!$B$6*H13620,"Overstocked","Healthy")))</f>
        <v>Healthy</v>
      </c>
      <c r="R13620" s="0" t="str">
        <f aca="false">IF(I13620&gt;=Summary!$B$7,"Fast",IF(I13620&lt;Summary!$B$8,"Slow","Medium"))</f>
        <v>Fast</v>
      </c>
      <c r="S13620" s="15" t="n">
        <f aca="false">IF(M13620&gt;Summary!$B$5,1,0)</f>
        <v>0</v>
      </c>
      <c r="T13620" s="16" t="n">
        <f aca="false">IF(Q13620="Overstocked",(G13620-Summary!$B$6*H13620)*J13620,0)</f>
        <v>0</v>
      </c>
    </row>
    <row r="13621" customFormat="false" ht="15" hidden="false" customHeight="false" outlineLevel="0" collapsed="false">
      <c r="A13621" s="0" t="s">
        <v>13719</v>
      </c>
      <c r="B13621" s="0" t="s">
        <v>101</v>
      </c>
      <c r="C13621" s="0" t="s">
        <v>96</v>
      </c>
      <c r="D13621" s="0" t="s">
        <v>86</v>
      </c>
      <c r="E13621" s="14" t="n">
        <v>45418</v>
      </c>
      <c r="F13621" s="14" t="n">
        <v>45424</v>
      </c>
      <c r="G13621" s="0" t="n">
        <v>241</v>
      </c>
      <c r="H13621" s="0" t="n">
        <v>91</v>
      </c>
      <c r="I13621" s="0" t="n">
        <v>92</v>
      </c>
      <c r="J13621" s="0" t="n">
        <v>1970</v>
      </c>
      <c r="K13621" s="0" t="n">
        <v>2354</v>
      </c>
      <c r="L13621" s="15" t="s">
        <v>80</v>
      </c>
      <c r="M13621" s="0" t="n">
        <v>6</v>
      </c>
      <c r="N13621" s="16" t="n">
        <f aca="false">I13621*K13621</f>
        <v>216568</v>
      </c>
      <c r="O13621" s="16" t="n">
        <f aca="false">I13621*(K13621-J13621)</f>
        <v>35328</v>
      </c>
      <c r="P13621" s="15" t="n">
        <f aca="false">K13621-J13621</f>
        <v>384</v>
      </c>
      <c r="Q13621" s="0" t="str">
        <f aca="false">IF(G13621=0,"Out of stock",IF(G13621&lt;H13621,"Understocked",IF(G13621&gt;Summary!$B$6*H13621,"Overstocked","Healthy")))</f>
        <v>Healthy</v>
      </c>
      <c r="R13621" s="0" t="str">
        <f aca="false">IF(I13621&gt;=Summary!$B$7,"Fast",IF(I13621&lt;Summary!$B$8,"Slow","Medium"))</f>
        <v>Slow</v>
      </c>
      <c r="S13621" s="15" t="n">
        <f aca="false">IF(M13621&gt;Summary!$B$5,1,0)</f>
        <v>0</v>
      </c>
      <c r="T13621" s="16" t="n">
        <f aca="false">IF(Q13621="Overstocked",(G13621-Summary!$B$6*H13621)*J13621,0)</f>
        <v>0</v>
      </c>
    </row>
    <row r="13622" customFormat="false" ht="15" hidden="false" customHeight="false" outlineLevel="0" collapsed="false">
      <c r="A13622" s="0" t="s">
        <v>13720</v>
      </c>
      <c r="B13622" s="0" t="s">
        <v>101</v>
      </c>
      <c r="C13622" s="0" t="s">
        <v>104</v>
      </c>
      <c r="D13622" s="0" t="s">
        <v>79</v>
      </c>
      <c r="E13622" s="14" t="n">
        <v>45449</v>
      </c>
      <c r="F13622" s="14" t="n">
        <v>45455</v>
      </c>
      <c r="G13622" s="0" t="n">
        <v>465</v>
      </c>
      <c r="H13622" s="0" t="n">
        <v>135</v>
      </c>
      <c r="I13622" s="0" t="n">
        <v>91</v>
      </c>
      <c r="J13622" s="0" t="n">
        <v>1401</v>
      </c>
      <c r="K13622" s="0" t="n">
        <v>1748</v>
      </c>
      <c r="L13622" s="15" t="s">
        <v>82</v>
      </c>
      <c r="M13622" s="0" t="n">
        <v>6</v>
      </c>
      <c r="N13622" s="16" t="n">
        <f aca="false">I13622*K13622</f>
        <v>159068</v>
      </c>
      <c r="O13622" s="16" t="n">
        <f aca="false">I13622*(K13622-J13622)</f>
        <v>31577</v>
      </c>
      <c r="P13622" s="15" t="n">
        <f aca="false">K13622-J13622</f>
        <v>347</v>
      </c>
      <c r="Q13622" s="0" t="str">
        <f aca="false">IF(G13622=0,"Out of stock",IF(G13622&lt;H13622,"Understocked",IF(G13622&gt;Summary!$B$6*H13622,"Overstocked","Healthy")))</f>
        <v>Healthy</v>
      </c>
      <c r="R13622" s="0" t="str">
        <f aca="false">IF(I13622&gt;=Summary!$B$7,"Fast",IF(I13622&lt;Summary!$B$8,"Slow","Medium"))</f>
        <v>Slow</v>
      </c>
      <c r="S13622" s="15" t="n">
        <f aca="false">IF(M13622&gt;Summary!$B$5,1,0)</f>
        <v>0</v>
      </c>
      <c r="T13622" s="16" t="n">
        <f aca="false">IF(Q13622="Overstocked",(G13622-Summary!$B$6*H13622)*J13622,0)</f>
        <v>0</v>
      </c>
    </row>
    <row r="13623" customFormat="false" ht="15" hidden="false" customHeight="false" outlineLevel="0" collapsed="false">
      <c r="A13623" s="0" t="s">
        <v>13721</v>
      </c>
      <c r="B13623" s="0" t="s">
        <v>107</v>
      </c>
      <c r="C13623" s="0" t="s">
        <v>104</v>
      </c>
      <c r="D13623" s="0" t="s">
        <v>86</v>
      </c>
      <c r="E13623" s="14" t="n">
        <v>45014</v>
      </c>
      <c r="F13623" s="14" t="n">
        <v>45024</v>
      </c>
      <c r="G13623" s="0" t="n">
        <v>456</v>
      </c>
      <c r="H13623" s="0" t="n">
        <v>129</v>
      </c>
      <c r="I13623" s="0" t="n">
        <v>90</v>
      </c>
      <c r="J13623" s="0" t="n">
        <v>256</v>
      </c>
      <c r="K13623" s="0" t="n">
        <v>429</v>
      </c>
      <c r="L13623" s="15" t="s">
        <v>80</v>
      </c>
      <c r="M13623" s="0" t="n">
        <v>10</v>
      </c>
      <c r="N13623" s="16" t="n">
        <f aca="false">I13623*K13623</f>
        <v>38610</v>
      </c>
      <c r="O13623" s="16" t="n">
        <f aca="false">I13623*(K13623-J13623)</f>
        <v>15570</v>
      </c>
      <c r="P13623" s="15" t="n">
        <f aca="false">K13623-J13623</f>
        <v>173</v>
      </c>
      <c r="Q13623" s="0" t="str">
        <f aca="false">IF(G13623=0,"Out of stock",IF(G13623&lt;H13623,"Understocked",IF(G13623&gt;Summary!$B$6*H13623,"Overstocked","Healthy")))</f>
        <v>Healthy</v>
      </c>
      <c r="R13623" s="0" t="str">
        <f aca="false">IF(I13623&gt;=Summary!$B$7,"Fast",IF(I13623&lt;Summary!$B$8,"Slow","Medium"))</f>
        <v>Slow</v>
      </c>
      <c r="S13623" s="15" t="n">
        <f aca="false">IF(M13623&gt;Summary!$B$5,1,0)</f>
        <v>1</v>
      </c>
      <c r="T13623" s="16" t="n">
        <f aca="false">IF(Q13623="Overstocked",(G13623-Summary!$B$6*H13623)*J13623,0)</f>
        <v>0</v>
      </c>
    </row>
    <row r="13624" customFormat="false" ht="15" hidden="false" customHeight="false" outlineLevel="0" collapsed="false">
      <c r="A13624" s="0" t="s">
        <v>13722</v>
      </c>
      <c r="B13624" s="0" t="s">
        <v>101</v>
      </c>
      <c r="C13624" s="0" t="s">
        <v>85</v>
      </c>
      <c r="D13624" s="0" t="s">
        <v>79</v>
      </c>
      <c r="E13624" s="14" t="n">
        <v>45077</v>
      </c>
      <c r="F13624" s="14" t="n">
        <v>45083</v>
      </c>
      <c r="G13624" s="0" t="n">
        <v>30</v>
      </c>
      <c r="H13624" s="0" t="n">
        <v>78</v>
      </c>
      <c r="I13624" s="0" t="n">
        <v>69</v>
      </c>
      <c r="J13624" s="0" t="n">
        <v>406</v>
      </c>
      <c r="K13624" s="0" t="n">
        <v>892</v>
      </c>
      <c r="L13624" s="15" t="s">
        <v>97</v>
      </c>
      <c r="M13624" s="0" t="n">
        <v>6</v>
      </c>
      <c r="N13624" s="16" t="n">
        <f aca="false">I13624*K13624</f>
        <v>61548</v>
      </c>
      <c r="O13624" s="16" t="n">
        <f aca="false">I13624*(K13624-J13624)</f>
        <v>33534</v>
      </c>
      <c r="P13624" s="15" t="n">
        <f aca="false">K13624-J13624</f>
        <v>486</v>
      </c>
      <c r="Q13624" s="0" t="str">
        <f aca="false">IF(G13624=0,"Out of stock",IF(G13624&lt;H13624,"Understocked",IF(G13624&gt;Summary!$B$6*H13624,"Overstocked","Healthy")))</f>
        <v>Understocked</v>
      </c>
      <c r="R13624" s="0" t="str">
        <f aca="false">IF(I13624&gt;=Summary!$B$7,"Fast",IF(I13624&lt;Summary!$B$8,"Slow","Medium"))</f>
        <v>Slow</v>
      </c>
      <c r="S13624" s="15" t="n">
        <f aca="false">IF(M13624&gt;Summary!$B$5,1,0)</f>
        <v>0</v>
      </c>
      <c r="T13624" s="16" t="n">
        <f aca="false">IF(Q13624="Overstocked",(G13624-Summary!$B$6*H13624)*J13624,0)</f>
        <v>0</v>
      </c>
    </row>
    <row r="13625" customFormat="false" ht="15" hidden="false" customHeight="false" outlineLevel="0" collapsed="false">
      <c r="A13625" s="0" t="s">
        <v>13723</v>
      </c>
      <c r="B13625" s="0" t="s">
        <v>107</v>
      </c>
      <c r="C13625" s="0" t="s">
        <v>78</v>
      </c>
      <c r="D13625" s="0" t="s">
        <v>90</v>
      </c>
      <c r="E13625" s="14" t="n">
        <v>44945</v>
      </c>
      <c r="F13625" s="14" t="n">
        <v>44952</v>
      </c>
      <c r="G13625" s="0" t="n">
        <v>134</v>
      </c>
      <c r="H13625" s="0" t="n">
        <v>91</v>
      </c>
      <c r="I13625" s="0" t="n">
        <v>141</v>
      </c>
      <c r="J13625" s="0" t="n">
        <v>1412</v>
      </c>
      <c r="K13625" s="0" t="n">
        <v>1737</v>
      </c>
      <c r="L13625" s="15" t="s">
        <v>82</v>
      </c>
      <c r="M13625" s="0" t="n">
        <v>7</v>
      </c>
      <c r="N13625" s="16" t="n">
        <f aca="false">I13625*K13625</f>
        <v>244917</v>
      </c>
      <c r="O13625" s="16" t="n">
        <f aca="false">I13625*(K13625-J13625)</f>
        <v>45825</v>
      </c>
      <c r="P13625" s="15" t="n">
        <f aca="false">K13625-J13625</f>
        <v>325</v>
      </c>
      <c r="Q13625" s="0" t="str">
        <f aca="false">IF(G13625=0,"Out of stock",IF(G13625&lt;H13625,"Understocked",IF(G13625&gt;Summary!$B$6*H13625,"Overstocked","Healthy")))</f>
        <v>Healthy</v>
      </c>
      <c r="R13625" s="0" t="str">
        <f aca="false">IF(I13625&gt;=Summary!$B$7,"Fast",IF(I13625&lt;Summary!$B$8,"Slow","Medium"))</f>
        <v>Medium</v>
      </c>
      <c r="S13625" s="15" t="n">
        <f aca="false">IF(M13625&gt;Summary!$B$5,1,0)</f>
        <v>0</v>
      </c>
      <c r="T13625" s="16" t="n">
        <f aca="false">IF(Q13625="Overstocked",(G13625-Summary!$B$6*H13625)*J13625,0)</f>
        <v>0</v>
      </c>
    </row>
    <row r="13626" customFormat="false" ht="15" hidden="false" customHeight="false" outlineLevel="0" collapsed="false">
      <c r="A13626" s="0" t="s">
        <v>13724</v>
      </c>
      <c r="B13626" s="0" t="s">
        <v>115</v>
      </c>
      <c r="C13626" s="0" t="s">
        <v>78</v>
      </c>
      <c r="D13626" s="0" t="s">
        <v>90</v>
      </c>
      <c r="E13626" s="14" t="n">
        <v>45526</v>
      </c>
      <c r="F13626" s="14" t="n">
        <v>45536</v>
      </c>
      <c r="G13626" s="0" t="n">
        <v>486</v>
      </c>
      <c r="H13626" s="0" t="n">
        <v>103</v>
      </c>
      <c r="I13626" s="0" t="n">
        <v>181</v>
      </c>
      <c r="J13626" s="0" t="n">
        <v>474</v>
      </c>
      <c r="K13626" s="0" t="n">
        <v>795</v>
      </c>
      <c r="L13626" s="15" t="s">
        <v>93</v>
      </c>
      <c r="M13626" s="0" t="n">
        <v>10</v>
      </c>
      <c r="N13626" s="16" t="n">
        <f aca="false">I13626*K13626</f>
        <v>143895</v>
      </c>
      <c r="O13626" s="16" t="n">
        <f aca="false">I13626*(K13626-J13626)</f>
        <v>58101</v>
      </c>
      <c r="P13626" s="15" t="n">
        <f aca="false">K13626-J13626</f>
        <v>321</v>
      </c>
      <c r="Q13626" s="0" t="str">
        <f aca="false">IF(G13626=0,"Out of stock",IF(G13626&lt;H13626,"Understocked",IF(G13626&gt;Summary!$B$6*H13626,"Overstocked","Healthy")))</f>
        <v>Overstocked</v>
      </c>
      <c r="R13626" s="0" t="str">
        <f aca="false">IF(I13626&gt;=Summary!$B$7,"Fast",IF(I13626&lt;Summary!$B$8,"Slow","Medium"))</f>
        <v>Medium</v>
      </c>
      <c r="S13626" s="15" t="n">
        <f aca="false">IF(M13626&gt;Summary!$B$5,1,0)</f>
        <v>1</v>
      </c>
      <c r="T13626" s="16" t="n">
        <f aca="false">IF(Q13626="Overstocked",(G13626-Summary!$B$6*H13626)*J13626,0)</f>
        <v>35076</v>
      </c>
    </row>
    <row r="13627" customFormat="false" ht="15" hidden="false" customHeight="false" outlineLevel="0" collapsed="false">
      <c r="A13627" s="0" t="s">
        <v>13725</v>
      </c>
      <c r="B13627" s="0" t="s">
        <v>107</v>
      </c>
      <c r="C13627" s="0" t="s">
        <v>85</v>
      </c>
      <c r="D13627" s="0" t="s">
        <v>102</v>
      </c>
      <c r="E13627" s="14" t="n">
        <v>45208</v>
      </c>
      <c r="F13627" s="14" t="n">
        <v>45209</v>
      </c>
      <c r="G13627" s="0" t="n">
        <v>218</v>
      </c>
      <c r="H13627" s="0" t="n">
        <v>142</v>
      </c>
      <c r="I13627" s="0" t="n">
        <v>291</v>
      </c>
      <c r="J13627" s="0" t="n">
        <v>1545</v>
      </c>
      <c r="K13627" s="0" t="n">
        <v>1690</v>
      </c>
      <c r="L13627" s="15" t="s">
        <v>93</v>
      </c>
      <c r="M13627" s="0" t="n">
        <v>1</v>
      </c>
      <c r="N13627" s="16" t="n">
        <f aca="false">I13627*K13627</f>
        <v>491790</v>
      </c>
      <c r="O13627" s="16" t="n">
        <f aca="false">I13627*(K13627-J13627)</f>
        <v>42195</v>
      </c>
      <c r="P13627" s="15" t="n">
        <f aca="false">K13627-J13627</f>
        <v>145</v>
      </c>
      <c r="Q13627" s="0" t="str">
        <f aca="false">IF(G13627=0,"Out of stock",IF(G13627&lt;H13627,"Understocked",IF(G13627&gt;Summary!$B$6*H13627,"Overstocked","Healthy")))</f>
        <v>Healthy</v>
      </c>
      <c r="R13627" s="0" t="str">
        <f aca="false">IF(I13627&gt;=Summary!$B$7,"Fast",IF(I13627&lt;Summary!$B$8,"Slow","Medium"))</f>
        <v>Fast</v>
      </c>
      <c r="S13627" s="15" t="n">
        <f aca="false">IF(M13627&gt;Summary!$B$5,1,0)</f>
        <v>0</v>
      </c>
      <c r="T13627" s="16" t="n">
        <f aca="false">IF(Q13627="Overstocked",(G13627-Summary!$B$6*H13627)*J13627,0)</f>
        <v>0</v>
      </c>
    </row>
    <row r="13628" customFormat="false" ht="15" hidden="false" customHeight="false" outlineLevel="0" collapsed="false">
      <c r="A13628" s="0" t="s">
        <v>13726</v>
      </c>
      <c r="B13628" s="0" t="s">
        <v>101</v>
      </c>
      <c r="C13628" s="0" t="s">
        <v>78</v>
      </c>
      <c r="D13628" s="0" t="s">
        <v>92</v>
      </c>
      <c r="E13628" s="14" t="n">
        <v>45623</v>
      </c>
      <c r="F13628" s="14" t="n">
        <v>45630</v>
      </c>
      <c r="G13628" s="0" t="n">
        <v>266</v>
      </c>
      <c r="H13628" s="0" t="n">
        <v>140</v>
      </c>
      <c r="I13628" s="0" t="n">
        <v>103</v>
      </c>
      <c r="J13628" s="0" t="n">
        <v>1682</v>
      </c>
      <c r="K13628" s="0" t="n">
        <v>1886</v>
      </c>
      <c r="L13628" s="15" t="s">
        <v>87</v>
      </c>
      <c r="M13628" s="0" t="n">
        <v>7</v>
      </c>
      <c r="N13628" s="16" t="n">
        <f aca="false">I13628*K13628</f>
        <v>194258</v>
      </c>
      <c r="O13628" s="16" t="n">
        <f aca="false">I13628*(K13628-J13628)</f>
        <v>21012</v>
      </c>
      <c r="P13628" s="15" t="n">
        <f aca="false">K13628-J13628</f>
        <v>204</v>
      </c>
      <c r="Q13628" s="0" t="str">
        <f aca="false">IF(G13628=0,"Out of stock",IF(G13628&lt;H13628,"Understocked",IF(G13628&gt;Summary!$B$6*H13628,"Overstocked","Healthy")))</f>
        <v>Healthy</v>
      </c>
      <c r="R13628" s="0" t="str">
        <f aca="false">IF(I13628&gt;=Summary!$B$7,"Fast",IF(I13628&lt;Summary!$B$8,"Slow","Medium"))</f>
        <v>Medium</v>
      </c>
      <c r="S13628" s="15" t="n">
        <f aca="false">IF(M13628&gt;Summary!$B$5,1,0)</f>
        <v>0</v>
      </c>
      <c r="T13628" s="16" t="n">
        <f aca="false">IF(Q13628="Overstocked",(G13628-Summary!$B$6*H13628)*J13628,0)</f>
        <v>0</v>
      </c>
    </row>
    <row r="13629" customFormat="false" ht="15" hidden="false" customHeight="false" outlineLevel="0" collapsed="false">
      <c r="A13629" s="0" t="s">
        <v>13727</v>
      </c>
      <c r="B13629" s="0" t="s">
        <v>89</v>
      </c>
      <c r="C13629" s="0" t="s">
        <v>104</v>
      </c>
      <c r="D13629" s="0" t="s">
        <v>90</v>
      </c>
      <c r="E13629" s="14" t="n">
        <v>45339</v>
      </c>
      <c r="F13629" s="14" t="n">
        <v>45346</v>
      </c>
      <c r="G13629" s="0" t="n">
        <v>459</v>
      </c>
      <c r="H13629" s="0" t="n">
        <v>105</v>
      </c>
      <c r="I13629" s="0" t="n">
        <v>75</v>
      </c>
      <c r="J13629" s="0" t="n">
        <v>1420</v>
      </c>
      <c r="K13629" s="0" t="n">
        <v>1843</v>
      </c>
      <c r="L13629" s="15" t="s">
        <v>87</v>
      </c>
      <c r="M13629" s="0" t="n">
        <v>7</v>
      </c>
      <c r="N13629" s="16" t="n">
        <f aca="false">I13629*K13629</f>
        <v>138225</v>
      </c>
      <c r="O13629" s="16" t="n">
        <f aca="false">I13629*(K13629-J13629)</f>
        <v>31725</v>
      </c>
      <c r="P13629" s="15" t="n">
        <f aca="false">K13629-J13629</f>
        <v>423</v>
      </c>
      <c r="Q13629" s="0" t="str">
        <f aca="false">IF(G13629=0,"Out of stock",IF(G13629&lt;H13629,"Understocked",IF(G13629&gt;Summary!$B$6*H13629,"Overstocked","Healthy")))</f>
        <v>Overstocked</v>
      </c>
      <c r="R13629" s="0" t="str">
        <f aca="false">IF(I13629&gt;=Summary!$B$7,"Fast",IF(I13629&lt;Summary!$B$8,"Slow","Medium"))</f>
        <v>Slow</v>
      </c>
      <c r="S13629" s="15" t="n">
        <f aca="false">IF(M13629&gt;Summary!$B$5,1,0)</f>
        <v>0</v>
      </c>
      <c r="T13629" s="16" t="n">
        <f aca="false">IF(Q13629="Overstocked",(G13629-Summary!$B$6*H13629)*J13629,0)</f>
        <v>55380</v>
      </c>
    </row>
    <row r="13630" customFormat="false" ht="15" hidden="false" customHeight="false" outlineLevel="0" collapsed="false">
      <c r="A13630" s="0" t="s">
        <v>13728</v>
      </c>
      <c r="B13630" s="0" t="s">
        <v>101</v>
      </c>
      <c r="C13630" s="0" t="s">
        <v>85</v>
      </c>
      <c r="D13630" s="0" t="s">
        <v>86</v>
      </c>
      <c r="E13630" s="14" t="n">
        <v>45216</v>
      </c>
      <c r="F13630" s="14" t="n">
        <v>45223</v>
      </c>
      <c r="G13630" s="0" t="n">
        <v>342</v>
      </c>
      <c r="H13630" s="0" t="n">
        <v>66</v>
      </c>
      <c r="I13630" s="0" t="n">
        <v>2</v>
      </c>
      <c r="J13630" s="0" t="n">
        <v>1464</v>
      </c>
      <c r="K13630" s="0" t="n">
        <v>1788</v>
      </c>
      <c r="L13630" s="15" t="s">
        <v>93</v>
      </c>
      <c r="M13630" s="0" t="n">
        <v>7</v>
      </c>
      <c r="N13630" s="16" t="n">
        <f aca="false">I13630*K13630</f>
        <v>3576</v>
      </c>
      <c r="O13630" s="16" t="n">
        <f aca="false">I13630*(K13630-J13630)</f>
        <v>648</v>
      </c>
      <c r="P13630" s="15" t="n">
        <f aca="false">K13630-J13630</f>
        <v>324</v>
      </c>
      <c r="Q13630" s="0" t="str">
        <f aca="false">IF(G13630=0,"Out of stock",IF(G13630&lt;H13630,"Understocked",IF(G13630&gt;Summary!$B$6*H13630,"Overstocked","Healthy")))</f>
        <v>Overstocked</v>
      </c>
      <c r="R13630" s="0" t="str">
        <f aca="false">IF(I13630&gt;=Summary!$B$7,"Fast",IF(I13630&lt;Summary!$B$8,"Slow","Medium"))</f>
        <v>Slow</v>
      </c>
      <c r="S13630" s="15" t="n">
        <f aca="false">IF(M13630&gt;Summary!$B$5,1,0)</f>
        <v>0</v>
      </c>
      <c r="T13630" s="16" t="n">
        <f aca="false">IF(Q13630="Overstocked",(G13630-Summary!$B$6*H13630)*J13630,0)</f>
        <v>114192</v>
      </c>
    </row>
    <row r="13631" customFormat="false" ht="15" hidden="false" customHeight="false" outlineLevel="0" collapsed="false">
      <c r="A13631" s="0" t="s">
        <v>13729</v>
      </c>
      <c r="B13631" s="0" t="s">
        <v>101</v>
      </c>
      <c r="C13631" s="0" t="s">
        <v>96</v>
      </c>
      <c r="D13631" s="0" t="s">
        <v>90</v>
      </c>
      <c r="E13631" s="14" t="n">
        <v>45267</v>
      </c>
      <c r="F13631" s="14" t="n">
        <v>45272</v>
      </c>
      <c r="G13631" s="0" t="n">
        <v>433</v>
      </c>
      <c r="H13631" s="0" t="n">
        <v>148</v>
      </c>
      <c r="I13631" s="0" t="n">
        <v>179</v>
      </c>
      <c r="J13631" s="0" t="n">
        <v>541</v>
      </c>
      <c r="K13631" s="0" t="n">
        <v>1039</v>
      </c>
      <c r="L13631" s="15" t="s">
        <v>93</v>
      </c>
      <c r="M13631" s="0" t="n">
        <v>5</v>
      </c>
      <c r="N13631" s="16" t="n">
        <f aca="false">I13631*K13631</f>
        <v>185981</v>
      </c>
      <c r="O13631" s="16" t="n">
        <f aca="false">I13631*(K13631-J13631)</f>
        <v>89142</v>
      </c>
      <c r="P13631" s="15" t="n">
        <f aca="false">K13631-J13631</f>
        <v>498</v>
      </c>
      <c r="Q13631" s="0" t="str">
        <f aca="false">IF(G13631=0,"Out of stock",IF(G13631&lt;H13631,"Understocked",IF(G13631&gt;Summary!$B$6*H13631,"Overstocked","Healthy")))</f>
        <v>Healthy</v>
      </c>
      <c r="R13631" s="0" t="str">
        <f aca="false">IF(I13631&gt;=Summary!$B$7,"Fast",IF(I13631&lt;Summary!$B$8,"Slow","Medium"))</f>
        <v>Medium</v>
      </c>
      <c r="S13631" s="15" t="n">
        <f aca="false">IF(M13631&gt;Summary!$B$5,1,0)</f>
        <v>0</v>
      </c>
      <c r="T13631" s="16" t="n">
        <f aca="false">IF(Q13631="Overstocked",(G13631-Summary!$B$6*H13631)*J13631,0)</f>
        <v>0</v>
      </c>
    </row>
    <row r="13632" customFormat="false" ht="15" hidden="false" customHeight="false" outlineLevel="0" collapsed="false">
      <c r="A13632" s="0" t="s">
        <v>13730</v>
      </c>
      <c r="B13632" s="0" t="s">
        <v>89</v>
      </c>
      <c r="C13632" s="0" t="s">
        <v>104</v>
      </c>
      <c r="D13632" s="0" t="s">
        <v>86</v>
      </c>
      <c r="E13632" s="14" t="n">
        <v>45158</v>
      </c>
      <c r="F13632" s="14" t="n">
        <v>45164</v>
      </c>
      <c r="G13632" s="0" t="n">
        <v>353</v>
      </c>
      <c r="H13632" s="0" t="n">
        <v>101</v>
      </c>
      <c r="I13632" s="0" t="n">
        <v>240</v>
      </c>
      <c r="J13632" s="0" t="n">
        <v>1838</v>
      </c>
      <c r="K13632" s="0" t="n">
        <v>2083</v>
      </c>
      <c r="L13632" s="15" t="s">
        <v>87</v>
      </c>
      <c r="M13632" s="0" t="n">
        <v>6</v>
      </c>
      <c r="N13632" s="16" t="n">
        <f aca="false">I13632*K13632</f>
        <v>499920</v>
      </c>
      <c r="O13632" s="16" t="n">
        <f aca="false">I13632*(K13632-J13632)</f>
        <v>58800</v>
      </c>
      <c r="P13632" s="15" t="n">
        <f aca="false">K13632-J13632</f>
        <v>245</v>
      </c>
      <c r="Q13632" s="0" t="str">
        <f aca="false">IF(G13632=0,"Out of stock",IF(G13632&lt;H13632,"Understocked",IF(G13632&gt;Summary!$B$6*H13632,"Overstocked","Healthy")))</f>
        <v>Healthy</v>
      </c>
      <c r="R13632" s="0" t="str">
        <f aca="false">IF(I13632&gt;=Summary!$B$7,"Fast",IF(I13632&lt;Summary!$B$8,"Slow","Medium"))</f>
        <v>Fast</v>
      </c>
      <c r="S13632" s="15" t="n">
        <f aca="false">IF(M13632&gt;Summary!$B$5,1,0)</f>
        <v>0</v>
      </c>
      <c r="T13632" s="16" t="n">
        <f aca="false">IF(Q13632="Overstocked",(G13632-Summary!$B$6*H13632)*J13632,0)</f>
        <v>0</v>
      </c>
    </row>
    <row r="13633" customFormat="false" ht="15" hidden="false" customHeight="false" outlineLevel="0" collapsed="false">
      <c r="A13633" s="0" t="s">
        <v>13731</v>
      </c>
      <c r="B13633" s="0" t="s">
        <v>95</v>
      </c>
      <c r="C13633" s="0" t="s">
        <v>104</v>
      </c>
      <c r="D13633" s="0" t="s">
        <v>92</v>
      </c>
      <c r="E13633" s="14" t="n">
        <v>45525</v>
      </c>
      <c r="F13633" s="14" t="n">
        <v>45526</v>
      </c>
      <c r="G13633" s="0" t="n">
        <v>349</v>
      </c>
      <c r="H13633" s="0" t="n">
        <v>139</v>
      </c>
      <c r="I13633" s="0" t="n">
        <v>50</v>
      </c>
      <c r="J13633" s="0" t="n">
        <v>1982</v>
      </c>
      <c r="K13633" s="0" t="n">
        <v>2102</v>
      </c>
      <c r="L13633" s="15" t="s">
        <v>97</v>
      </c>
      <c r="M13633" s="0" t="n">
        <v>1</v>
      </c>
      <c r="N13633" s="16" t="n">
        <f aca="false">I13633*K13633</f>
        <v>105100</v>
      </c>
      <c r="O13633" s="16" t="n">
        <f aca="false">I13633*(K13633-J13633)</f>
        <v>6000</v>
      </c>
      <c r="P13633" s="15" t="n">
        <f aca="false">K13633-J13633</f>
        <v>120</v>
      </c>
      <c r="Q13633" s="0" t="str">
        <f aca="false">IF(G13633=0,"Out of stock",IF(G13633&lt;H13633,"Understocked",IF(G13633&gt;Summary!$B$6*H13633,"Overstocked","Healthy")))</f>
        <v>Healthy</v>
      </c>
      <c r="R13633" s="0" t="str">
        <f aca="false">IF(I13633&gt;=Summary!$B$7,"Fast",IF(I13633&lt;Summary!$B$8,"Slow","Medium"))</f>
        <v>Slow</v>
      </c>
      <c r="S13633" s="15" t="n">
        <f aca="false">IF(M13633&gt;Summary!$B$5,1,0)</f>
        <v>0</v>
      </c>
      <c r="T13633" s="16" t="n">
        <f aca="false">IF(Q13633="Overstocked",(G13633-Summary!$B$6*H13633)*J13633,0)</f>
        <v>0</v>
      </c>
    </row>
    <row r="13634" customFormat="false" ht="15" hidden="false" customHeight="false" outlineLevel="0" collapsed="false">
      <c r="A13634" s="0" t="s">
        <v>13732</v>
      </c>
      <c r="B13634" s="0" t="s">
        <v>107</v>
      </c>
      <c r="C13634" s="0" t="s">
        <v>85</v>
      </c>
      <c r="D13634" s="0" t="s">
        <v>79</v>
      </c>
      <c r="E13634" s="14" t="n">
        <v>45266</v>
      </c>
      <c r="F13634" s="14" t="n">
        <v>45269</v>
      </c>
      <c r="G13634" s="0" t="n">
        <v>484</v>
      </c>
      <c r="H13634" s="0" t="n">
        <v>108</v>
      </c>
      <c r="I13634" s="0" t="n">
        <v>259</v>
      </c>
      <c r="J13634" s="0" t="n">
        <v>1731</v>
      </c>
      <c r="K13634" s="0" t="n">
        <v>1965</v>
      </c>
      <c r="L13634" s="15" t="s">
        <v>93</v>
      </c>
      <c r="M13634" s="0" t="n">
        <v>3</v>
      </c>
      <c r="N13634" s="16" t="n">
        <f aca="false">I13634*K13634</f>
        <v>508935</v>
      </c>
      <c r="O13634" s="16" t="n">
        <f aca="false">I13634*(K13634-J13634)</f>
        <v>60606</v>
      </c>
      <c r="P13634" s="15" t="n">
        <f aca="false">K13634-J13634</f>
        <v>234</v>
      </c>
      <c r="Q13634" s="0" t="str">
        <f aca="false">IF(G13634=0,"Out of stock",IF(G13634&lt;H13634,"Understocked",IF(G13634&gt;Summary!$B$6*H13634,"Overstocked","Healthy")))</f>
        <v>Overstocked</v>
      </c>
      <c r="R13634" s="0" t="str">
        <f aca="false">IF(I13634&gt;=Summary!$B$7,"Fast",IF(I13634&lt;Summary!$B$8,"Slow","Medium"))</f>
        <v>Fast</v>
      </c>
      <c r="S13634" s="15" t="n">
        <f aca="false">IF(M13634&gt;Summary!$B$5,1,0)</f>
        <v>0</v>
      </c>
      <c r="T13634" s="16" t="n">
        <f aca="false">IF(Q13634="Overstocked",(G13634-Summary!$B$6*H13634)*J13634,0)</f>
        <v>90012</v>
      </c>
    </row>
    <row r="13635" customFormat="false" ht="15" hidden="false" customHeight="false" outlineLevel="0" collapsed="false">
      <c r="A13635" s="0" t="s">
        <v>13733</v>
      </c>
      <c r="B13635" s="0" t="s">
        <v>101</v>
      </c>
      <c r="C13635" s="0" t="s">
        <v>78</v>
      </c>
      <c r="D13635" s="0" t="s">
        <v>92</v>
      </c>
      <c r="E13635" s="14" t="n">
        <v>45419</v>
      </c>
      <c r="F13635" s="14" t="n">
        <v>45425</v>
      </c>
      <c r="G13635" s="0" t="n">
        <v>484</v>
      </c>
      <c r="H13635" s="0" t="n">
        <v>63</v>
      </c>
      <c r="I13635" s="0" t="n">
        <v>246</v>
      </c>
      <c r="J13635" s="0" t="n">
        <v>1887</v>
      </c>
      <c r="K13635" s="0" t="n">
        <v>2031</v>
      </c>
      <c r="L13635" s="15" t="s">
        <v>80</v>
      </c>
      <c r="M13635" s="0" t="n">
        <v>6</v>
      </c>
      <c r="N13635" s="16" t="n">
        <f aca="false">I13635*K13635</f>
        <v>499626</v>
      </c>
      <c r="O13635" s="16" t="n">
        <f aca="false">I13635*(K13635-J13635)</f>
        <v>35424</v>
      </c>
      <c r="P13635" s="15" t="n">
        <f aca="false">K13635-J13635</f>
        <v>144</v>
      </c>
      <c r="Q13635" s="0" t="str">
        <f aca="false">IF(G13635=0,"Out of stock",IF(G13635&lt;H13635,"Understocked",IF(G13635&gt;Summary!$B$6*H13635,"Overstocked","Healthy")))</f>
        <v>Overstocked</v>
      </c>
      <c r="R13635" s="0" t="str">
        <f aca="false">IF(I13635&gt;=Summary!$B$7,"Fast",IF(I13635&lt;Summary!$B$8,"Slow","Medium"))</f>
        <v>Fast</v>
      </c>
      <c r="S13635" s="15" t="n">
        <f aca="false">IF(M13635&gt;Summary!$B$5,1,0)</f>
        <v>0</v>
      </c>
      <c r="T13635" s="16" t="n">
        <f aca="false">IF(Q13635="Overstocked",(G13635-Summary!$B$6*H13635)*J13635,0)</f>
        <v>437784</v>
      </c>
    </row>
    <row r="13636" customFormat="false" ht="15" hidden="false" customHeight="false" outlineLevel="0" collapsed="false">
      <c r="A13636" s="0" t="s">
        <v>13734</v>
      </c>
      <c r="B13636" s="0" t="s">
        <v>89</v>
      </c>
      <c r="C13636" s="0" t="s">
        <v>78</v>
      </c>
      <c r="D13636" s="0" t="s">
        <v>102</v>
      </c>
      <c r="E13636" s="14" t="n">
        <v>45312</v>
      </c>
      <c r="F13636" s="14" t="n">
        <v>45319</v>
      </c>
      <c r="G13636" s="0" t="n">
        <v>468</v>
      </c>
      <c r="H13636" s="0" t="n">
        <v>129</v>
      </c>
      <c r="I13636" s="0" t="n">
        <v>69</v>
      </c>
      <c r="J13636" s="0" t="n">
        <v>1849</v>
      </c>
      <c r="K13636" s="0" t="n">
        <v>1923</v>
      </c>
      <c r="L13636" s="15" t="s">
        <v>87</v>
      </c>
      <c r="M13636" s="0" t="n">
        <v>7</v>
      </c>
      <c r="N13636" s="16" t="n">
        <f aca="false">I13636*K13636</f>
        <v>132687</v>
      </c>
      <c r="O13636" s="16" t="n">
        <f aca="false">I13636*(K13636-J13636)</f>
        <v>5106</v>
      </c>
      <c r="P13636" s="15" t="n">
        <f aca="false">K13636-J13636</f>
        <v>74</v>
      </c>
      <c r="Q13636" s="0" t="str">
        <f aca="false">IF(G13636=0,"Out of stock",IF(G13636&lt;H13636,"Understocked",IF(G13636&gt;Summary!$B$6*H13636,"Overstocked","Healthy")))</f>
        <v>Healthy</v>
      </c>
      <c r="R13636" s="0" t="str">
        <f aca="false">IF(I13636&gt;=Summary!$B$7,"Fast",IF(I13636&lt;Summary!$B$8,"Slow","Medium"))</f>
        <v>Slow</v>
      </c>
      <c r="S13636" s="15" t="n">
        <f aca="false">IF(M13636&gt;Summary!$B$5,1,0)</f>
        <v>0</v>
      </c>
      <c r="T13636" s="16" t="n">
        <f aca="false">IF(Q13636="Overstocked",(G13636-Summary!$B$6*H13636)*J13636,0)</f>
        <v>0</v>
      </c>
    </row>
    <row r="13637" customFormat="false" ht="15" hidden="false" customHeight="false" outlineLevel="0" collapsed="false">
      <c r="A13637" s="0" t="s">
        <v>13735</v>
      </c>
      <c r="B13637" s="0" t="s">
        <v>89</v>
      </c>
      <c r="C13637" s="0" t="s">
        <v>96</v>
      </c>
      <c r="D13637" s="0" t="s">
        <v>79</v>
      </c>
      <c r="E13637" s="14" t="n">
        <v>45529</v>
      </c>
      <c r="F13637" s="14" t="n">
        <v>45530</v>
      </c>
      <c r="G13637" s="0" t="n">
        <v>417</v>
      </c>
      <c r="H13637" s="0" t="n">
        <v>61</v>
      </c>
      <c r="I13637" s="0" t="n">
        <v>181</v>
      </c>
      <c r="J13637" s="0" t="n">
        <v>647</v>
      </c>
      <c r="K13637" s="0" t="n">
        <v>1123</v>
      </c>
      <c r="L13637" s="15" t="s">
        <v>82</v>
      </c>
      <c r="M13637" s="0" t="n">
        <v>1</v>
      </c>
      <c r="N13637" s="16" t="n">
        <f aca="false">I13637*K13637</f>
        <v>203263</v>
      </c>
      <c r="O13637" s="16" t="n">
        <f aca="false">I13637*(K13637-J13637)</f>
        <v>86156</v>
      </c>
      <c r="P13637" s="15" t="n">
        <f aca="false">K13637-J13637</f>
        <v>476</v>
      </c>
      <c r="Q13637" s="0" t="str">
        <f aca="false">IF(G13637=0,"Out of stock",IF(G13637&lt;H13637,"Understocked",IF(G13637&gt;Summary!$B$6*H13637,"Overstocked","Healthy")))</f>
        <v>Overstocked</v>
      </c>
      <c r="R13637" s="0" t="str">
        <f aca="false">IF(I13637&gt;=Summary!$B$7,"Fast",IF(I13637&lt;Summary!$B$8,"Slow","Medium"))</f>
        <v>Medium</v>
      </c>
      <c r="S13637" s="15" t="n">
        <f aca="false">IF(M13637&gt;Summary!$B$5,1,0)</f>
        <v>0</v>
      </c>
      <c r="T13637" s="16" t="n">
        <f aca="false">IF(Q13637="Overstocked",(G13637-Summary!$B$6*H13637)*J13637,0)</f>
        <v>111931</v>
      </c>
    </row>
    <row r="13638" customFormat="false" ht="15" hidden="false" customHeight="false" outlineLevel="0" collapsed="false">
      <c r="A13638" s="0" t="s">
        <v>13736</v>
      </c>
      <c r="B13638" s="0" t="s">
        <v>107</v>
      </c>
      <c r="C13638" s="0" t="s">
        <v>96</v>
      </c>
      <c r="D13638" s="0" t="s">
        <v>79</v>
      </c>
      <c r="E13638" s="14" t="n">
        <v>45043</v>
      </c>
      <c r="F13638" s="14" t="n">
        <v>45053</v>
      </c>
      <c r="G13638" s="0" t="n">
        <v>125</v>
      </c>
      <c r="H13638" s="0" t="n">
        <v>67</v>
      </c>
      <c r="I13638" s="0" t="n">
        <v>254</v>
      </c>
      <c r="J13638" s="0" t="n">
        <v>1991</v>
      </c>
      <c r="K13638" s="0" t="n">
        <v>2298</v>
      </c>
      <c r="L13638" s="15" t="s">
        <v>97</v>
      </c>
      <c r="M13638" s="0" t="n">
        <v>10</v>
      </c>
      <c r="N13638" s="16" t="n">
        <f aca="false">I13638*K13638</f>
        <v>583692</v>
      </c>
      <c r="O13638" s="16" t="n">
        <f aca="false">I13638*(K13638-J13638)</f>
        <v>77978</v>
      </c>
      <c r="P13638" s="15" t="n">
        <f aca="false">K13638-J13638</f>
        <v>307</v>
      </c>
      <c r="Q13638" s="0" t="str">
        <f aca="false">IF(G13638=0,"Out of stock",IF(G13638&lt;H13638,"Understocked",IF(G13638&gt;Summary!$B$6*H13638,"Overstocked","Healthy")))</f>
        <v>Healthy</v>
      </c>
      <c r="R13638" s="0" t="str">
        <f aca="false">IF(I13638&gt;=Summary!$B$7,"Fast",IF(I13638&lt;Summary!$B$8,"Slow","Medium"))</f>
        <v>Fast</v>
      </c>
      <c r="S13638" s="15" t="n">
        <f aca="false">IF(M13638&gt;Summary!$B$5,1,0)</f>
        <v>1</v>
      </c>
      <c r="T13638" s="16" t="n">
        <f aca="false">IF(Q13638="Overstocked",(G13638-Summary!$B$6*H13638)*J13638,0)</f>
        <v>0</v>
      </c>
    </row>
    <row r="13639" customFormat="false" ht="15" hidden="false" customHeight="false" outlineLevel="0" collapsed="false">
      <c r="A13639" s="0" t="s">
        <v>13737</v>
      </c>
      <c r="B13639" s="0" t="s">
        <v>111</v>
      </c>
      <c r="C13639" s="0" t="s">
        <v>96</v>
      </c>
      <c r="D13639" s="0" t="s">
        <v>79</v>
      </c>
      <c r="E13639" s="14" t="n">
        <v>45272</v>
      </c>
      <c r="F13639" s="14" t="n">
        <v>45280</v>
      </c>
      <c r="G13639" s="0" t="n">
        <v>100</v>
      </c>
      <c r="H13639" s="0" t="n">
        <v>129</v>
      </c>
      <c r="I13639" s="0" t="n">
        <v>92</v>
      </c>
      <c r="J13639" s="0" t="n">
        <v>1624</v>
      </c>
      <c r="K13639" s="0" t="n">
        <v>2113</v>
      </c>
      <c r="L13639" s="15" t="s">
        <v>87</v>
      </c>
      <c r="M13639" s="0" t="n">
        <v>8</v>
      </c>
      <c r="N13639" s="16" t="n">
        <f aca="false">I13639*K13639</f>
        <v>194396</v>
      </c>
      <c r="O13639" s="16" t="n">
        <f aca="false">I13639*(K13639-J13639)</f>
        <v>44988</v>
      </c>
      <c r="P13639" s="15" t="n">
        <f aca="false">K13639-J13639</f>
        <v>489</v>
      </c>
      <c r="Q13639" s="0" t="str">
        <f aca="false">IF(G13639=0,"Out of stock",IF(G13639&lt;H13639,"Understocked",IF(G13639&gt;Summary!$B$6*H13639,"Overstocked","Healthy")))</f>
        <v>Understocked</v>
      </c>
      <c r="R13639" s="0" t="str">
        <f aca="false">IF(I13639&gt;=Summary!$B$7,"Fast",IF(I13639&lt;Summary!$B$8,"Slow","Medium"))</f>
        <v>Slow</v>
      </c>
      <c r="S13639" s="15" t="n">
        <f aca="false">IF(M13639&gt;Summary!$B$5,1,0)</f>
        <v>1</v>
      </c>
      <c r="T13639" s="16" t="n">
        <f aca="false">IF(Q13639="Overstocked",(G13639-Summary!$B$6*H13639)*J13639,0)</f>
        <v>0</v>
      </c>
    </row>
    <row r="13640" customFormat="false" ht="15" hidden="false" customHeight="false" outlineLevel="0" collapsed="false">
      <c r="A13640" s="0" t="s">
        <v>13738</v>
      </c>
      <c r="B13640" s="0" t="s">
        <v>113</v>
      </c>
      <c r="C13640" s="0" t="s">
        <v>85</v>
      </c>
      <c r="D13640" s="0" t="s">
        <v>102</v>
      </c>
      <c r="E13640" s="14" t="n">
        <v>45107</v>
      </c>
      <c r="F13640" s="14" t="n">
        <v>45114</v>
      </c>
      <c r="G13640" s="0" t="n">
        <v>317</v>
      </c>
      <c r="H13640" s="0" t="n">
        <v>96</v>
      </c>
      <c r="I13640" s="0" t="n">
        <v>197</v>
      </c>
      <c r="J13640" s="0" t="n">
        <v>1410</v>
      </c>
      <c r="K13640" s="0" t="n">
        <v>1532</v>
      </c>
      <c r="L13640" s="15" t="s">
        <v>87</v>
      </c>
      <c r="M13640" s="0" t="n">
        <v>7</v>
      </c>
      <c r="N13640" s="16" t="n">
        <f aca="false">I13640*K13640</f>
        <v>301804</v>
      </c>
      <c r="O13640" s="16" t="n">
        <f aca="false">I13640*(K13640-J13640)</f>
        <v>24034</v>
      </c>
      <c r="P13640" s="15" t="n">
        <f aca="false">K13640-J13640</f>
        <v>122</v>
      </c>
      <c r="Q13640" s="0" t="str">
        <f aca="false">IF(G13640=0,"Out of stock",IF(G13640&lt;H13640,"Understocked",IF(G13640&gt;Summary!$B$6*H13640,"Overstocked","Healthy")))</f>
        <v>Healthy</v>
      </c>
      <c r="R13640" s="0" t="str">
        <f aca="false">IF(I13640&gt;=Summary!$B$7,"Fast",IF(I13640&lt;Summary!$B$8,"Slow","Medium"))</f>
        <v>Medium</v>
      </c>
      <c r="S13640" s="15" t="n">
        <f aca="false">IF(M13640&gt;Summary!$B$5,1,0)</f>
        <v>0</v>
      </c>
      <c r="T13640" s="16" t="n">
        <f aca="false">IF(Q13640="Overstocked",(G13640-Summary!$B$6*H13640)*J13640,0)</f>
        <v>0</v>
      </c>
    </row>
    <row r="13641" customFormat="false" ht="15" hidden="false" customHeight="false" outlineLevel="0" collapsed="false">
      <c r="A13641" s="0" t="s">
        <v>13739</v>
      </c>
      <c r="B13641" s="0" t="s">
        <v>123</v>
      </c>
      <c r="C13641" s="0" t="s">
        <v>96</v>
      </c>
      <c r="D13641" s="0" t="s">
        <v>79</v>
      </c>
      <c r="E13641" s="14" t="n">
        <v>45434</v>
      </c>
      <c r="F13641" s="14" t="n">
        <v>45440</v>
      </c>
      <c r="G13641" s="0" t="n">
        <v>394</v>
      </c>
      <c r="H13641" s="0" t="n">
        <v>99</v>
      </c>
      <c r="I13641" s="0" t="n">
        <v>261</v>
      </c>
      <c r="J13641" s="0" t="n">
        <v>1935</v>
      </c>
      <c r="K13641" s="0" t="n">
        <v>2139</v>
      </c>
      <c r="L13641" s="15" t="s">
        <v>93</v>
      </c>
      <c r="M13641" s="0" t="n">
        <v>6</v>
      </c>
      <c r="N13641" s="16" t="n">
        <f aca="false">I13641*K13641</f>
        <v>558279</v>
      </c>
      <c r="O13641" s="16" t="n">
        <f aca="false">I13641*(K13641-J13641)</f>
        <v>53244</v>
      </c>
      <c r="P13641" s="15" t="n">
        <f aca="false">K13641-J13641</f>
        <v>204</v>
      </c>
      <c r="Q13641" s="0" t="str">
        <f aca="false">IF(G13641=0,"Out of stock",IF(G13641&lt;H13641,"Understocked",IF(G13641&gt;Summary!$B$6*H13641,"Overstocked","Healthy")))</f>
        <v>Healthy</v>
      </c>
      <c r="R13641" s="0" t="str">
        <f aca="false">IF(I13641&gt;=Summary!$B$7,"Fast",IF(I13641&lt;Summary!$B$8,"Slow","Medium"))</f>
        <v>Fast</v>
      </c>
      <c r="S13641" s="15" t="n">
        <f aca="false">IF(M13641&gt;Summary!$B$5,1,0)</f>
        <v>0</v>
      </c>
      <c r="T13641" s="16" t="n">
        <f aca="false">IF(Q13641="Overstocked",(G13641-Summary!$B$6*H13641)*J13641,0)</f>
        <v>0</v>
      </c>
    </row>
    <row r="13642" customFormat="false" ht="15" hidden="false" customHeight="false" outlineLevel="0" collapsed="false">
      <c r="A13642" s="0" t="s">
        <v>13740</v>
      </c>
      <c r="B13642" s="0" t="s">
        <v>113</v>
      </c>
      <c r="C13642" s="0" t="s">
        <v>78</v>
      </c>
      <c r="D13642" s="0" t="s">
        <v>102</v>
      </c>
      <c r="E13642" s="14" t="n">
        <v>45603</v>
      </c>
      <c r="F13642" s="14" t="n">
        <v>45606</v>
      </c>
      <c r="G13642" s="0" t="n">
        <v>159</v>
      </c>
      <c r="H13642" s="0" t="n">
        <v>71</v>
      </c>
      <c r="I13642" s="0" t="n">
        <v>91</v>
      </c>
      <c r="J13642" s="0" t="n">
        <v>1743</v>
      </c>
      <c r="K13642" s="0" t="n">
        <v>2121</v>
      </c>
      <c r="L13642" s="15" t="s">
        <v>82</v>
      </c>
      <c r="M13642" s="0" t="n">
        <v>3</v>
      </c>
      <c r="N13642" s="16" t="n">
        <f aca="false">I13642*K13642</f>
        <v>193011</v>
      </c>
      <c r="O13642" s="16" t="n">
        <f aca="false">I13642*(K13642-J13642)</f>
        <v>34398</v>
      </c>
      <c r="P13642" s="15" t="n">
        <f aca="false">K13642-J13642</f>
        <v>378</v>
      </c>
      <c r="Q13642" s="0" t="str">
        <f aca="false">IF(G13642=0,"Out of stock",IF(G13642&lt;H13642,"Understocked",IF(G13642&gt;Summary!$B$6*H13642,"Overstocked","Healthy")))</f>
        <v>Healthy</v>
      </c>
      <c r="R13642" s="0" t="str">
        <f aca="false">IF(I13642&gt;=Summary!$B$7,"Fast",IF(I13642&lt;Summary!$B$8,"Slow","Medium"))</f>
        <v>Slow</v>
      </c>
      <c r="S13642" s="15" t="n">
        <f aca="false">IF(M13642&gt;Summary!$B$5,1,0)</f>
        <v>0</v>
      </c>
      <c r="T13642" s="16" t="n">
        <f aca="false">IF(Q13642="Overstocked",(G13642-Summary!$B$6*H13642)*J13642,0)</f>
        <v>0</v>
      </c>
    </row>
    <row r="13643" customFormat="false" ht="15" hidden="false" customHeight="false" outlineLevel="0" collapsed="false">
      <c r="A13643" s="0" t="s">
        <v>13741</v>
      </c>
      <c r="B13643" s="0" t="s">
        <v>115</v>
      </c>
      <c r="C13643" s="0" t="s">
        <v>104</v>
      </c>
      <c r="D13643" s="0" t="s">
        <v>79</v>
      </c>
      <c r="E13643" s="14" t="n">
        <v>45322</v>
      </c>
      <c r="F13643" s="14" t="n">
        <v>45325</v>
      </c>
      <c r="G13643" s="0" t="n">
        <v>310</v>
      </c>
      <c r="H13643" s="0" t="n">
        <v>130</v>
      </c>
      <c r="I13643" s="0" t="n">
        <v>190</v>
      </c>
      <c r="J13643" s="0" t="n">
        <v>1667</v>
      </c>
      <c r="K13643" s="0" t="n">
        <v>2111</v>
      </c>
      <c r="L13643" s="15" t="s">
        <v>82</v>
      </c>
      <c r="M13643" s="0" t="n">
        <v>3</v>
      </c>
      <c r="N13643" s="16" t="n">
        <f aca="false">I13643*K13643</f>
        <v>401090</v>
      </c>
      <c r="O13643" s="16" t="n">
        <f aca="false">I13643*(K13643-J13643)</f>
        <v>84360</v>
      </c>
      <c r="P13643" s="15" t="n">
        <f aca="false">K13643-J13643</f>
        <v>444</v>
      </c>
      <c r="Q13643" s="0" t="str">
        <f aca="false">IF(G13643=0,"Out of stock",IF(G13643&lt;H13643,"Understocked",IF(G13643&gt;Summary!$B$6*H13643,"Overstocked","Healthy")))</f>
        <v>Healthy</v>
      </c>
      <c r="R13643" s="0" t="str">
        <f aca="false">IF(I13643&gt;=Summary!$B$7,"Fast",IF(I13643&lt;Summary!$B$8,"Slow","Medium"))</f>
        <v>Medium</v>
      </c>
      <c r="S13643" s="15" t="n">
        <f aca="false">IF(M13643&gt;Summary!$B$5,1,0)</f>
        <v>0</v>
      </c>
      <c r="T13643" s="16" t="n">
        <f aca="false">IF(Q13643="Overstocked",(G13643-Summary!$B$6*H13643)*J13643,0)</f>
        <v>0</v>
      </c>
    </row>
    <row r="13644" customFormat="false" ht="15" hidden="false" customHeight="false" outlineLevel="0" collapsed="false">
      <c r="A13644" s="0" t="s">
        <v>13742</v>
      </c>
      <c r="B13644" s="0" t="s">
        <v>95</v>
      </c>
      <c r="C13644" s="0" t="s">
        <v>96</v>
      </c>
      <c r="D13644" s="0" t="s">
        <v>86</v>
      </c>
      <c r="E13644" s="14" t="n">
        <v>45000</v>
      </c>
      <c r="F13644" s="14" t="n">
        <v>45009</v>
      </c>
      <c r="G13644" s="0" t="n">
        <v>329</v>
      </c>
      <c r="H13644" s="0" t="n">
        <v>141</v>
      </c>
      <c r="I13644" s="0" t="n">
        <v>276</v>
      </c>
      <c r="J13644" s="0" t="n">
        <v>793</v>
      </c>
      <c r="K13644" s="0" t="n">
        <v>926</v>
      </c>
      <c r="L13644" s="15" t="s">
        <v>93</v>
      </c>
      <c r="M13644" s="0" t="n">
        <v>9</v>
      </c>
      <c r="N13644" s="16" t="n">
        <f aca="false">I13644*K13644</f>
        <v>255576</v>
      </c>
      <c r="O13644" s="16" t="n">
        <f aca="false">I13644*(K13644-J13644)</f>
        <v>36708</v>
      </c>
      <c r="P13644" s="15" t="n">
        <f aca="false">K13644-J13644</f>
        <v>133</v>
      </c>
      <c r="Q13644" s="0" t="str">
        <f aca="false">IF(G13644=0,"Out of stock",IF(G13644&lt;H13644,"Understocked",IF(G13644&gt;Summary!$B$6*H13644,"Overstocked","Healthy")))</f>
        <v>Healthy</v>
      </c>
      <c r="R13644" s="0" t="str">
        <f aca="false">IF(I13644&gt;=Summary!$B$7,"Fast",IF(I13644&lt;Summary!$B$8,"Slow","Medium"))</f>
        <v>Fast</v>
      </c>
      <c r="S13644" s="15" t="n">
        <f aca="false">IF(M13644&gt;Summary!$B$5,1,0)</f>
        <v>1</v>
      </c>
      <c r="T13644" s="16" t="n">
        <f aca="false">IF(Q13644="Overstocked",(G13644-Summary!$B$6*H13644)*J13644,0)</f>
        <v>0</v>
      </c>
    </row>
    <row r="13645" customFormat="false" ht="15" hidden="false" customHeight="false" outlineLevel="0" collapsed="false">
      <c r="A13645" s="0" t="s">
        <v>13743</v>
      </c>
      <c r="B13645" s="0" t="s">
        <v>95</v>
      </c>
      <c r="C13645" s="0" t="s">
        <v>78</v>
      </c>
      <c r="D13645" s="0" t="s">
        <v>102</v>
      </c>
      <c r="E13645" s="14" t="n">
        <v>45375</v>
      </c>
      <c r="F13645" s="14" t="n">
        <v>45377</v>
      </c>
      <c r="G13645" s="0" t="n">
        <v>366</v>
      </c>
      <c r="H13645" s="0" t="n">
        <v>54</v>
      </c>
      <c r="I13645" s="0" t="n">
        <v>292</v>
      </c>
      <c r="J13645" s="0" t="n">
        <v>1081</v>
      </c>
      <c r="K13645" s="0" t="n">
        <v>1541</v>
      </c>
      <c r="L13645" s="15" t="s">
        <v>97</v>
      </c>
      <c r="M13645" s="0" t="n">
        <v>2</v>
      </c>
      <c r="N13645" s="16" t="n">
        <f aca="false">I13645*K13645</f>
        <v>449972</v>
      </c>
      <c r="O13645" s="16" t="n">
        <f aca="false">I13645*(K13645-J13645)</f>
        <v>134320</v>
      </c>
      <c r="P13645" s="15" t="n">
        <f aca="false">K13645-J13645</f>
        <v>460</v>
      </c>
      <c r="Q13645" s="0" t="str">
        <f aca="false">IF(G13645=0,"Out of stock",IF(G13645&lt;H13645,"Understocked",IF(G13645&gt;Summary!$B$6*H13645,"Overstocked","Healthy")))</f>
        <v>Overstocked</v>
      </c>
      <c r="R13645" s="0" t="str">
        <f aca="false">IF(I13645&gt;=Summary!$B$7,"Fast",IF(I13645&lt;Summary!$B$8,"Slow","Medium"))</f>
        <v>Fast</v>
      </c>
      <c r="S13645" s="15" t="n">
        <f aca="false">IF(M13645&gt;Summary!$B$5,1,0)</f>
        <v>0</v>
      </c>
      <c r="T13645" s="16" t="n">
        <f aca="false">IF(Q13645="Overstocked",(G13645-Summary!$B$6*H13645)*J13645,0)</f>
        <v>162150</v>
      </c>
    </row>
    <row r="13646" customFormat="false" ht="15" hidden="false" customHeight="false" outlineLevel="0" collapsed="false">
      <c r="A13646" s="0" t="s">
        <v>13744</v>
      </c>
      <c r="B13646" s="0" t="s">
        <v>101</v>
      </c>
      <c r="C13646" s="0" t="s">
        <v>78</v>
      </c>
      <c r="D13646" s="0" t="s">
        <v>92</v>
      </c>
      <c r="E13646" s="14" t="n">
        <v>45387</v>
      </c>
      <c r="F13646" s="14" t="n">
        <v>45396</v>
      </c>
      <c r="G13646" s="0" t="n">
        <v>5</v>
      </c>
      <c r="H13646" s="0" t="n">
        <v>92</v>
      </c>
      <c r="I13646" s="0" t="n">
        <v>104</v>
      </c>
      <c r="J13646" s="0" t="n">
        <v>362</v>
      </c>
      <c r="K13646" s="0" t="n">
        <v>638</v>
      </c>
      <c r="L13646" s="15" t="s">
        <v>97</v>
      </c>
      <c r="M13646" s="0" t="n">
        <v>9</v>
      </c>
      <c r="N13646" s="16" t="n">
        <f aca="false">I13646*K13646</f>
        <v>66352</v>
      </c>
      <c r="O13646" s="16" t="n">
        <f aca="false">I13646*(K13646-J13646)</f>
        <v>28704</v>
      </c>
      <c r="P13646" s="15" t="n">
        <f aca="false">K13646-J13646</f>
        <v>276</v>
      </c>
      <c r="Q13646" s="0" t="str">
        <f aca="false">IF(G13646=0,"Out of stock",IF(G13646&lt;H13646,"Understocked",IF(G13646&gt;Summary!$B$6*H13646,"Overstocked","Healthy")))</f>
        <v>Understocked</v>
      </c>
      <c r="R13646" s="0" t="str">
        <f aca="false">IF(I13646&gt;=Summary!$B$7,"Fast",IF(I13646&lt;Summary!$B$8,"Slow","Medium"))</f>
        <v>Medium</v>
      </c>
      <c r="S13646" s="15" t="n">
        <f aca="false">IF(M13646&gt;Summary!$B$5,1,0)</f>
        <v>1</v>
      </c>
      <c r="T13646" s="16" t="n">
        <f aca="false">IF(Q13646="Overstocked",(G13646-Summary!$B$6*H13646)*J13646,0)</f>
        <v>0</v>
      </c>
    </row>
    <row r="13647" customFormat="false" ht="15" hidden="false" customHeight="false" outlineLevel="0" collapsed="false">
      <c r="A13647" s="0" t="s">
        <v>13745</v>
      </c>
      <c r="B13647" s="0" t="s">
        <v>115</v>
      </c>
      <c r="C13647" s="0" t="s">
        <v>104</v>
      </c>
      <c r="D13647" s="0" t="s">
        <v>102</v>
      </c>
      <c r="E13647" s="14" t="n">
        <v>45587</v>
      </c>
      <c r="F13647" s="14" t="n">
        <v>45597</v>
      </c>
      <c r="G13647" s="0" t="n">
        <v>186</v>
      </c>
      <c r="H13647" s="0" t="n">
        <v>103</v>
      </c>
      <c r="I13647" s="0" t="n">
        <v>239</v>
      </c>
      <c r="J13647" s="0" t="n">
        <v>962</v>
      </c>
      <c r="K13647" s="0" t="n">
        <v>1449</v>
      </c>
      <c r="L13647" s="15" t="s">
        <v>87</v>
      </c>
      <c r="M13647" s="0" t="n">
        <v>10</v>
      </c>
      <c r="N13647" s="16" t="n">
        <f aca="false">I13647*K13647</f>
        <v>346311</v>
      </c>
      <c r="O13647" s="16" t="n">
        <f aca="false">I13647*(K13647-J13647)</f>
        <v>116393</v>
      </c>
      <c r="P13647" s="15" t="n">
        <f aca="false">K13647-J13647</f>
        <v>487</v>
      </c>
      <c r="Q13647" s="0" t="str">
        <f aca="false">IF(G13647=0,"Out of stock",IF(G13647&lt;H13647,"Understocked",IF(G13647&gt;Summary!$B$6*H13647,"Overstocked","Healthy")))</f>
        <v>Healthy</v>
      </c>
      <c r="R13647" s="0" t="str">
        <f aca="false">IF(I13647&gt;=Summary!$B$7,"Fast",IF(I13647&lt;Summary!$B$8,"Slow","Medium"))</f>
        <v>Fast</v>
      </c>
      <c r="S13647" s="15" t="n">
        <f aca="false">IF(M13647&gt;Summary!$B$5,1,0)</f>
        <v>1</v>
      </c>
      <c r="T13647" s="16" t="n">
        <f aca="false">IF(Q13647="Overstocked",(G13647-Summary!$B$6*H13647)*J13647,0)</f>
        <v>0</v>
      </c>
    </row>
    <row r="13648" customFormat="false" ht="15" hidden="false" customHeight="false" outlineLevel="0" collapsed="false">
      <c r="A13648" s="0" t="s">
        <v>13746</v>
      </c>
      <c r="B13648" s="0" t="s">
        <v>113</v>
      </c>
      <c r="C13648" s="0" t="s">
        <v>104</v>
      </c>
      <c r="D13648" s="0" t="s">
        <v>92</v>
      </c>
      <c r="E13648" s="14" t="n">
        <v>45632</v>
      </c>
      <c r="F13648" s="14" t="n">
        <v>45633</v>
      </c>
      <c r="G13648" s="0" t="n">
        <v>420</v>
      </c>
      <c r="H13648" s="0" t="n">
        <v>64</v>
      </c>
      <c r="I13648" s="0" t="n">
        <v>217</v>
      </c>
      <c r="J13648" s="0" t="n">
        <v>1069</v>
      </c>
      <c r="K13648" s="0" t="n">
        <v>1432</v>
      </c>
      <c r="L13648" s="15" t="s">
        <v>93</v>
      </c>
      <c r="M13648" s="0" t="n">
        <v>1</v>
      </c>
      <c r="N13648" s="16" t="n">
        <f aca="false">I13648*K13648</f>
        <v>310744</v>
      </c>
      <c r="O13648" s="16" t="n">
        <f aca="false">I13648*(K13648-J13648)</f>
        <v>78771</v>
      </c>
      <c r="P13648" s="15" t="n">
        <f aca="false">K13648-J13648</f>
        <v>363</v>
      </c>
      <c r="Q13648" s="0" t="str">
        <f aca="false">IF(G13648=0,"Out of stock",IF(G13648&lt;H13648,"Understocked",IF(G13648&gt;Summary!$B$6*H13648,"Overstocked","Healthy")))</f>
        <v>Overstocked</v>
      </c>
      <c r="R13648" s="0" t="str">
        <f aca="false">IF(I13648&gt;=Summary!$B$7,"Fast",IF(I13648&lt;Summary!$B$8,"Slow","Medium"))</f>
        <v>Fast</v>
      </c>
      <c r="S13648" s="15" t="n">
        <f aca="false">IF(M13648&gt;Summary!$B$5,1,0)</f>
        <v>0</v>
      </c>
      <c r="T13648" s="16" t="n">
        <f aca="false">IF(Q13648="Overstocked",(G13648-Summary!$B$6*H13648)*J13648,0)</f>
        <v>175316</v>
      </c>
    </row>
    <row r="13649" customFormat="false" ht="15" hidden="false" customHeight="false" outlineLevel="0" collapsed="false">
      <c r="A13649" s="0" t="s">
        <v>13747</v>
      </c>
      <c r="B13649" s="0" t="s">
        <v>111</v>
      </c>
      <c r="C13649" s="0" t="s">
        <v>96</v>
      </c>
      <c r="D13649" s="0" t="s">
        <v>79</v>
      </c>
      <c r="E13649" s="14" t="n">
        <v>45054</v>
      </c>
      <c r="F13649" s="14" t="n">
        <v>45055</v>
      </c>
      <c r="G13649" s="0" t="n">
        <v>14</v>
      </c>
      <c r="H13649" s="0" t="n">
        <v>142</v>
      </c>
      <c r="I13649" s="0" t="n">
        <v>225</v>
      </c>
      <c r="J13649" s="0" t="n">
        <v>1320</v>
      </c>
      <c r="K13649" s="0" t="n">
        <v>1480</v>
      </c>
      <c r="L13649" s="15" t="s">
        <v>87</v>
      </c>
      <c r="M13649" s="0" t="n">
        <v>1</v>
      </c>
      <c r="N13649" s="16" t="n">
        <f aca="false">I13649*K13649</f>
        <v>333000</v>
      </c>
      <c r="O13649" s="16" t="n">
        <f aca="false">I13649*(K13649-J13649)</f>
        <v>36000</v>
      </c>
      <c r="P13649" s="15" t="n">
        <f aca="false">K13649-J13649</f>
        <v>160</v>
      </c>
      <c r="Q13649" s="0" t="str">
        <f aca="false">IF(G13649=0,"Out of stock",IF(G13649&lt;H13649,"Understocked",IF(G13649&gt;Summary!$B$6*H13649,"Overstocked","Healthy")))</f>
        <v>Understocked</v>
      </c>
      <c r="R13649" s="0" t="str">
        <f aca="false">IF(I13649&gt;=Summary!$B$7,"Fast",IF(I13649&lt;Summary!$B$8,"Slow","Medium"))</f>
        <v>Fast</v>
      </c>
      <c r="S13649" s="15" t="n">
        <f aca="false">IF(M13649&gt;Summary!$B$5,1,0)</f>
        <v>0</v>
      </c>
      <c r="T13649" s="16" t="n">
        <f aca="false">IF(Q13649="Overstocked",(G13649-Summary!$B$6*H13649)*J13649,0)</f>
        <v>0</v>
      </c>
    </row>
    <row r="13650" customFormat="false" ht="15" hidden="false" customHeight="false" outlineLevel="0" collapsed="false">
      <c r="A13650" s="0" t="s">
        <v>13748</v>
      </c>
      <c r="B13650" s="0" t="s">
        <v>77</v>
      </c>
      <c r="C13650" s="0" t="s">
        <v>85</v>
      </c>
      <c r="D13650" s="0" t="s">
        <v>86</v>
      </c>
      <c r="E13650" s="14" t="n">
        <v>45062</v>
      </c>
      <c r="F13650" s="14" t="n">
        <v>45068</v>
      </c>
      <c r="G13650" s="0" t="n">
        <v>179</v>
      </c>
      <c r="H13650" s="0" t="n">
        <v>123</v>
      </c>
      <c r="I13650" s="0" t="n">
        <v>198</v>
      </c>
      <c r="J13650" s="0" t="n">
        <v>223</v>
      </c>
      <c r="K13650" s="0" t="n">
        <v>585</v>
      </c>
      <c r="L13650" s="15" t="s">
        <v>82</v>
      </c>
      <c r="M13650" s="0" t="n">
        <v>6</v>
      </c>
      <c r="N13650" s="16" t="n">
        <f aca="false">I13650*K13650</f>
        <v>115830</v>
      </c>
      <c r="O13650" s="16" t="n">
        <f aca="false">I13650*(K13650-J13650)</f>
        <v>71676</v>
      </c>
      <c r="P13650" s="15" t="n">
        <f aca="false">K13650-J13650</f>
        <v>362</v>
      </c>
      <c r="Q13650" s="0" t="str">
        <f aca="false">IF(G13650=0,"Out of stock",IF(G13650&lt;H13650,"Understocked",IF(G13650&gt;Summary!$B$6*H13650,"Overstocked","Healthy")))</f>
        <v>Healthy</v>
      </c>
      <c r="R13650" s="0" t="str">
        <f aca="false">IF(I13650&gt;=Summary!$B$7,"Fast",IF(I13650&lt;Summary!$B$8,"Slow","Medium"))</f>
        <v>Medium</v>
      </c>
      <c r="S13650" s="15" t="n">
        <f aca="false">IF(M13650&gt;Summary!$B$5,1,0)</f>
        <v>0</v>
      </c>
      <c r="T13650" s="16" t="n">
        <f aca="false">IF(Q13650="Overstocked",(G13650-Summary!$B$6*H13650)*J13650,0)</f>
        <v>0</v>
      </c>
    </row>
    <row r="13651" customFormat="false" ht="15" hidden="false" customHeight="false" outlineLevel="0" collapsed="false">
      <c r="A13651" s="0" t="s">
        <v>13749</v>
      </c>
      <c r="B13651" s="0" t="s">
        <v>84</v>
      </c>
      <c r="C13651" s="0" t="s">
        <v>85</v>
      </c>
      <c r="D13651" s="0" t="s">
        <v>86</v>
      </c>
      <c r="E13651" s="14" t="n">
        <v>44963</v>
      </c>
      <c r="F13651" s="14" t="n">
        <v>44972</v>
      </c>
      <c r="G13651" s="0" t="n">
        <v>152</v>
      </c>
      <c r="H13651" s="0" t="n">
        <v>106</v>
      </c>
      <c r="I13651" s="0" t="n">
        <v>91</v>
      </c>
      <c r="J13651" s="0" t="n">
        <v>1130</v>
      </c>
      <c r="K13651" s="0" t="n">
        <v>1510</v>
      </c>
      <c r="L13651" s="15" t="s">
        <v>97</v>
      </c>
      <c r="M13651" s="0" t="n">
        <v>9</v>
      </c>
      <c r="N13651" s="16" t="n">
        <f aca="false">I13651*K13651</f>
        <v>137410</v>
      </c>
      <c r="O13651" s="16" t="n">
        <f aca="false">I13651*(K13651-J13651)</f>
        <v>34580</v>
      </c>
      <c r="P13651" s="15" t="n">
        <f aca="false">K13651-J13651</f>
        <v>380</v>
      </c>
      <c r="Q13651" s="0" t="str">
        <f aca="false">IF(G13651=0,"Out of stock",IF(G13651&lt;H13651,"Understocked",IF(G13651&gt;Summary!$B$6*H13651,"Overstocked","Healthy")))</f>
        <v>Healthy</v>
      </c>
      <c r="R13651" s="0" t="str">
        <f aca="false">IF(I13651&gt;=Summary!$B$7,"Fast",IF(I13651&lt;Summary!$B$8,"Slow","Medium"))</f>
        <v>Slow</v>
      </c>
      <c r="S13651" s="15" t="n">
        <f aca="false">IF(M13651&gt;Summary!$B$5,1,0)</f>
        <v>1</v>
      </c>
      <c r="T13651" s="16" t="n">
        <f aca="false">IF(Q13651="Overstocked",(G13651-Summary!$B$6*H13651)*J13651,0)</f>
        <v>0</v>
      </c>
    </row>
    <row r="13652" customFormat="false" ht="15" hidden="false" customHeight="false" outlineLevel="0" collapsed="false">
      <c r="A13652" s="0" t="s">
        <v>13750</v>
      </c>
      <c r="B13652" s="0" t="s">
        <v>101</v>
      </c>
      <c r="C13652" s="0" t="s">
        <v>104</v>
      </c>
      <c r="D13652" s="0" t="s">
        <v>86</v>
      </c>
      <c r="E13652" s="14" t="n">
        <v>45430</v>
      </c>
      <c r="F13652" s="14" t="n">
        <v>45432</v>
      </c>
      <c r="G13652" s="0" t="n">
        <v>92</v>
      </c>
      <c r="H13652" s="0" t="n">
        <v>133</v>
      </c>
      <c r="I13652" s="0" t="n">
        <v>82</v>
      </c>
      <c r="J13652" s="0" t="n">
        <v>1953</v>
      </c>
      <c r="K13652" s="0" t="n">
        <v>2334</v>
      </c>
      <c r="L13652" s="15" t="s">
        <v>82</v>
      </c>
      <c r="M13652" s="0" t="n">
        <v>2</v>
      </c>
      <c r="N13652" s="16" t="n">
        <f aca="false">I13652*K13652</f>
        <v>191388</v>
      </c>
      <c r="O13652" s="16" t="n">
        <f aca="false">I13652*(K13652-J13652)</f>
        <v>31242</v>
      </c>
      <c r="P13652" s="15" t="n">
        <f aca="false">K13652-J13652</f>
        <v>381</v>
      </c>
      <c r="Q13652" s="0" t="str">
        <f aca="false">IF(G13652=0,"Out of stock",IF(G13652&lt;H13652,"Understocked",IF(G13652&gt;Summary!$B$6*H13652,"Overstocked","Healthy")))</f>
        <v>Understocked</v>
      </c>
      <c r="R13652" s="0" t="str">
        <f aca="false">IF(I13652&gt;=Summary!$B$7,"Fast",IF(I13652&lt;Summary!$B$8,"Slow","Medium"))</f>
        <v>Slow</v>
      </c>
      <c r="S13652" s="15" t="n">
        <f aca="false">IF(M13652&gt;Summary!$B$5,1,0)</f>
        <v>0</v>
      </c>
      <c r="T13652" s="16" t="n">
        <f aca="false">IF(Q13652="Overstocked",(G13652-Summary!$B$6*H13652)*J13652,0)</f>
        <v>0</v>
      </c>
    </row>
    <row r="13653" customFormat="false" ht="15" hidden="false" customHeight="false" outlineLevel="0" collapsed="false">
      <c r="A13653" s="0" t="s">
        <v>13751</v>
      </c>
      <c r="B13653" s="0" t="s">
        <v>115</v>
      </c>
      <c r="C13653" s="0" t="s">
        <v>104</v>
      </c>
      <c r="D13653" s="0" t="s">
        <v>90</v>
      </c>
      <c r="E13653" s="14" t="n">
        <v>45486</v>
      </c>
      <c r="F13653" s="14" t="n">
        <v>45494</v>
      </c>
      <c r="G13653" s="0" t="n">
        <v>445</v>
      </c>
      <c r="H13653" s="0" t="n">
        <v>61</v>
      </c>
      <c r="I13653" s="0" t="n">
        <v>75</v>
      </c>
      <c r="J13653" s="0" t="n">
        <v>1270</v>
      </c>
      <c r="K13653" s="0" t="n">
        <v>1618</v>
      </c>
      <c r="L13653" s="15" t="s">
        <v>93</v>
      </c>
      <c r="M13653" s="0" t="n">
        <v>8</v>
      </c>
      <c r="N13653" s="16" t="n">
        <f aca="false">I13653*K13653</f>
        <v>121350</v>
      </c>
      <c r="O13653" s="16" t="n">
        <f aca="false">I13653*(K13653-J13653)</f>
        <v>26100</v>
      </c>
      <c r="P13653" s="15" t="n">
        <f aca="false">K13653-J13653</f>
        <v>348</v>
      </c>
      <c r="Q13653" s="0" t="str">
        <f aca="false">IF(G13653=0,"Out of stock",IF(G13653&lt;H13653,"Understocked",IF(G13653&gt;Summary!$B$6*H13653,"Overstocked","Healthy")))</f>
        <v>Overstocked</v>
      </c>
      <c r="R13653" s="0" t="str">
        <f aca="false">IF(I13653&gt;=Summary!$B$7,"Fast",IF(I13653&lt;Summary!$B$8,"Slow","Medium"))</f>
        <v>Slow</v>
      </c>
      <c r="S13653" s="15" t="n">
        <f aca="false">IF(M13653&gt;Summary!$B$5,1,0)</f>
        <v>1</v>
      </c>
      <c r="T13653" s="16" t="n">
        <f aca="false">IF(Q13653="Overstocked",(G13653-Summary!$B$6*H13653)*J13653,0)</f>
        <v>255270</v>
      </c>
    </row>
    <row r="13654" customFormat="false" ht="15" hidden="false" customHeight="false" outlineLevel="0" collapsed="false">
      <c r="A13654" s="0" t="s">
        <v>13752</v>
      </c>
      <c r="B13654" s="0" t="s">
        <v>77</v>
      </c>
      <c r="C13654" s="0" t="s">
        <v>85</v>
      </c>
      <c r="D13654" s="0" t="s">
        <v>92</v>
      </c>
      <c r="E13654" s="14" t="n">
        <v>45090</v>
      </c>
      <c r="F13654" s="14" t="n">
        <v>45099</v>
      </c>
      <c r="G13654" s="0" t="n">
        <v>368</v>
      </c>
      <c r="H13654" s="0" t="n">
        <v>85</v>
      </c>
      <c r="I13654" s="0" t="n">
        <v>99</v>
      </c>
      <c r="J13654" s="0" t="n">
        <v>1009</v>
      </c>
      <c r="K13654" s="0" t="n">
        <v>1322</v>
      </c>
      <c r="L13654" s="15" t="s">
        <v>87</v>
      </c>
      <c r="M13654" s="0" t="n">
        <v>9</v>
      </c>
      <c r="N13654" s="16" t="n">
        <f aca="false">I13654*K13654</f>
        <v>130878</v>
      </c>
      <c r="O13654" s="16" t="n">
        <f aca="false">I13654*(K13654-J13654)</f>
        <v>30987</v>
      </c>
      <c r="P13654" s="15" t="n">
        <f aca="false">K13654-J13654</f>
        <v>313</v>
      </c>
      <c r="Q13654" s="0" t="str">
        <f aca="false">IF(G13654=0,"Out of stock",IF(G13654&lt;H13654,"Understocked",IF(G13654&gt;Summary!$B$6*H13654,"Overstocked","Healthy")))</f>
        <v>Overstocked</v>
      </c>
      <c r="R13654" s="0" t="str">
        <f aca="false">IF(I13654&gt;=Summary!$B$7,"Fast",IF(I13654&lt;Summary!$B$8,"Slow","Medium"))</f>
        <v>Slow</v>
      </c>
      <c r="S13654" s="15" t="n">
        <f aca="false">IF(M13654&gt;Summary!$B$5,1,0)</f>
        <v>1</v>
      </c>
      <c r="T13654" s="16" t="n">
        <f aca="false">IF(Q13654="Overstocked",(G13654-Summary!$B$6*H13654)*J13654,0)</f>
        <v>28252</v>
      </c>
    </row>
    <row r="13655" customFormat="false" ht="15" hidden="false" customHeight="false" outlineLevel="0" collapsed="false">
      <c r="A13655" s="0" t="s">
        <v>13753</v>
      </c>
      <c r="B13655" s="0" t="s">
        <v>89</v>
      </c>
      <c r="C13655" s="0" t="s">
        <v>96</v>
      </c>
      <c r="D13655" s="0" t="s">
        <v>92</v>
      </c>
      <c r="E13655" s="14" t="n">
        <v>44940</v>
      </c>
      <c r="F13655" s="14" t="n">
        <v>44950</v>
      </c>
      <c r="G13655" s="0" t="n">
        <v>14</v>
      </c>
      <c r="H13655" s="0" t="n">
        <v>111</v>
      </c>
      <c r="I13655" s="0" t="n">
        <v>125</v>
      </c>
      <c r="J13655" s="0" t="n">
        <v>1104</v>
      </c>
      <c r="K13655" s="0" t="n">
        <v>1385</v>
      </c>
      <c r="L13655" s="15" t="s">
        <v>80</v>
      </c>
      <c r="M13655" s="0" t="n">
        <v>10</v>
      </c>
      <c r="N13655" s="16" t="n">
        <f aca="false">I13655*K13655</f>
        <v>173125</v>
      </c>
      <c r="O13655" s="16" t="n">
        <f aca="false">I13655*(K13655-J13655)</f>
        <v>35125</v>
      </c>
      <c r="P13655" s="15" t="n">
        <f aca="false">K13655-J13655</f>
        <v>281</v>
      </c>
      <c r="Q13655" s="0" t="str">
        <f aca="false">IF(G13655=0,"Out of stock",IF(G13655&lt;H13655,"Understocked",IF(G13655&gt;Summary!$B$6*H13655,"Overstocked","Healthy")))</f>
        <v>Understocked</v>
      </c>
      <c r="R13655" s="0" t="str">
        <f aca="false">IF(I13655&gt;=Summary!$B$7,"Fast",IF(I13655&lt;Summary!$B$8,"Slow","Medium"))</f>
        <v>Medium</v>
      </c>
      <c r="S13655" s="15" t="n">
        <f aca="false">IF(M13655&gt;Summary!$B$5,1,0)</f>
        <v>1</v>
      </c>
      <c r="T13655" s="16" t="n">
        <f aca="false">IF(Q13655="Overstocked",(G13655-Summary!$B$6*H13655)*J13655,0)</f>
        <v>0</v>
      </c>
    </row>
    <row r="13656" customFormat="false" ht="15" hidden="false" customHeight="false" outlineLevel="0" collapsed="false">
      <c r="A13656" s="0" t="s">
        <v>13754</v>
      </c>
      <c r="B13656" s="0" t="s">
        <v>101</v>
      </c>
      <c r="C13656" s="0" t="s">
        <v>85</v>
      </c>
      <c r="D13656" s="0" t="s">
        <v>90</v>
      </c>
      <c r="E13656" s="14" t="n">
        <v>45270</v>
      </c>
      <c r="F13656" s="14" t="n">
        <v>45276</v>
      </c>
      <c r="G13656" s="0" t="n">
        <v>280</v>
      </c>
      <c r="H13656" s="0" t="n">
        <v>138</v>
      </c>
      <c r="I13656" s="0" t="n">
        <v>53</v>
      </c>
      <c r="J13656" s="0" t="n">
        <v>1547</v>
      </c>
      <c r="K13656" s="0" t="n">
        <v>1674</v>
      </c>
      <c r="L13656" s="15" t="s">
        <v>93</v>
      </c>
      <c r="M13656" s="0" t="n">
        <v>6</v>
      </c>
      <c r="N13656" s="16" t="n">
        <f aca="false">I13656*K13656</f>
        <v>88722</v>
      </c>
      <c r="O13656" s="16" t="n">
        <f aca="false">I13656*(K13656-J13656)</f>
        <v>6731</v>
      </c>
      <c r="P13656" s="15" t="n">
        <f aca="false">K13656-J13656</f>
        <v>127</v>
      </c>
      <c r="Q13656" s="0" t="str">
        <f aca="false">IF(G13656=0,"Out of stock",IF(G13656&lt;H13656,"Understocked",IF(G13656&gt;Summary!$B$6*H13656,"Overstocked","Healthy")))</f>
        <v>Healthy</v>
      </c>
      <c r="R13656" s="0" t="str">
        <f aca="false">IF(I13656&gt;=Summary!$B$7,"Fast",IF(I13656&lt;Summary!$B$8,"Slow","Medium"))</f>
        <v>Slow</v>
      </c>
      <c r="S13656" s="15" t="n">
        <f aca="false">IF(M13656&gt;Summary!$B$5,1,0)</f>
        <v>0</v>
      </c>
      <c r="T13656" s="16" t="n">
        <f aca="false">IF(Q13656="Overstocked",(G13656-Summary!$B$6*H13656)*J13656,0)</f>
        <v>0</v>
      </c>
    </row>
    <row r="13657" customFormat="false" ht="15" hidden="false" customHeight="false" outlineLevel="0" collapsed="false">
      <c r="A13657" s="0" t="s">
        <v>13755</v>
      </c>
      <c r="B13657" s="0" t="s">
        <v>115</v>
      </c>
      <c r="C13657" s="0" t="s">
        <v>78</v>
      </c>
      <c r="D13657" s="0" t="s">
        <v>79</v>
      </c>
      <c r="E13657" s="14" t="n">
        <v>44976</v>
      </c>
      <c r="F13657" s="14" t="n">
        <v>44983</v>
      </c>
      <c r="G13657" s="0" t="n">
        <v>339</v>
      </c>
      <c r="H13657" s="0" t="n">
        <v>104</v>
      </c>
      <c r="I13657" s="0" t="n">
        <v>150</v>
      </c>
      <c r="J13657" s="0" t="n">
        <v>509</v>
      </c>
      <c r="K13657" s="0" t="n">
        <v>925</v>
      </c>
      <c r="L13657" s="15" t="s">
        <v>87</v>
      </c>
      <c r="M13657" s="0" t="n">
        <v>7</v>
      </c>
      <c r="N13657" s="16" t="n">
        <f aca="false">I13657*K13657</f>
        <v>138750</v>
      </c>
      <c r="O13657" s="16" t="n">
        <f aca="false">I13657*(K13657-J13657)</f>
        <v>62400</v>
      </c>
      <c r="P13657" s="15" t="n">
        <f aca="false">K13657-J13657</f>
        <v>416</v>
      </c>
      <c r="Q13657" s="0" t="str">
        <f aca="false">IF(G13657=0,"Out of stock",IF(G13657&lt;H13657,"Understocked",IF(G13657&gt;Summary!$B$6*H13657,"Overstocked","Healthy")))</f>
        <v>Healthy</v>
      </c>
      <c r="R13657" s="0" t="str">
        <f aca="false">IF(I13657&gt;=Summary!$B$7,"Fast",IF(I13657&lt;Summary!$B$8,"Slow","Medium"))</f>
        <v>Medium</v>
      </c>
      <c r="S13657" s="15" t="n">
        <f aca="false">IF(M13657&gt;Summary!$B$5,1,0)</f>
        <v>0</v>
      </c>
      <c r="T13657" s="16" t="n">
        <f aca="false">IF(Q13657="Overstocked",(G13657-Summary!$B$6*H13657)*J13657,0)</f>
        <v>0</v>
      </c>
    </row>
    <row r="13658" customFormat="false" ht="15" hidden="false" customHeight="false" outlineLevel="0" collapsed="false">
      <c r="A13658" s="0" t="s">
        <v>13756</v>
      </c>
      <c r="B13658" s="0" t="s">
        <v>115</v>
      </c>
      <c r="C13658" s="0" t="s">
        <v>78</v>
      </c>
      <c r="D13658" s="0" t="s">
        <v>102</v>
      </c>
      <c r="E13658" s="14" t="n">
        <v>45202</v>
      </c>
      <c r="F13658" s="14" t="n">
        <v>45209</v>
      </c>
      <c r="G13658" s="0" t="n">
        <v>338</v>
      </c>
      <c r="H13658" s="0" t="n">
        <v>123</v>
      </c>
      <c r="I13658" s="0" t="n">
        <v>198</v>
      </c>
      <c r="J13658" s="0" t="n">
        <v>1995</v>
      </c>
      <c r="K13658" s="0" t="n">
        <v>2282</v>
      </c>
      <c r="L13658" s="15" t="s">
        <v>97</v>
      </c>
      <c r="M13658" s="0" t="n">
        <v>7</v>
      </c>
      <c r="N13658" s="16" t="n">
        <f aca="false">I13658*K13658</f>
        <v>451836</v>
      </c>
      <c r="O13658" s="16" t="n">
        <f aca="false">I13658*(K13658-J13658)</f>
        <v>56826</v>
      </c>
      <c r="P13658" s="15" t="n">
        <f aca="false">K13658-J13658</f>
        <v>287</v>
      </c>
      <c r="Q13658" s="0" t="str">
        <f aca="false">IF(G13658=0,"Out of stock",IF(G13658&lt;H13658,"Understocked",IF(G13658&gt;Summary!$B$6*H13658,"Overstocked","Healthy")))</f>
        <v>Healthy</v>
      </c>
      <c r="R13658" s="0" t="str">
        <f aca="false">IF(I13658&gt;=Summary!$B$7,"Fast",IF(I13658&lt;Summary!$B$8,"Slow","Medium"))</f>
        <v>Medium</v>
      </c>
      <c r="S13658" s="15" t="n">
        <f aca="false">IF(M13658&gt;Summary!$B$5,1,0)</f>
        <v>0</v>
      </c>
      <c r="T13658" s="16" t="n">
        <f aca="false">IF(Q13658="Overstocked",(G13658-Summary!$B$6*H13658)*J13658,0)</f>
        <v>0</v>
      </c>
    </row>
    <row r="13659" customFormat="false" ht="15" hidden="false" customHeight="false" outlineLevel="0" collapsed="false">
      <c r="A13659" s="0" t="s">
        <v>13757</v>
      </c>
      <c r="B13659" s="0" t="s">
        <v>115</v>
      </c>
      <c r="C13659" s="0" t="s">
        <v>96</v>
      </c>
      <c r="D13659" s="0" t="s">
        <v>92</v>
      </c>
      <c r="E13659" s="14" t="n">
        <v>45100</v>
      </c>
      <c r="F13659" s="14" t="n">
        <v>45105</v>
      </c>
      <c r="G13659" s="0" t="n">
        <v>25</v>
      </c>
      <c r="H13659" s="0" t="n">
        <v>65</v>
      </c>
      <c r="I13659" s="0" t="n">
        <v>217</v>
      </c>
      <c r="J13659" s="0" t="n">
        <v>1872</v>
      </c>
      <c r="K13659" s="0" t="n">
        <v>2205</v>
      </c>
      <c r="L13659" s="15" t="s">
        <v>80</v>
      </c>
      <c r="M13659" s="0" t="n">
        <v>5</v>
      </c>
      <c r="N13659" s="16" t="n">
        <f aca="false">I13659*K13659</f>
        <v>478485</v>
      </c>
      <c r="O13659" s="16" t="n">
        <f aca="false">I13659*(K13659-J13659)</f>
        <v>72261</v>
      </c>
      <c r="P13659" s="15" t="n">
        <f aca="false">K13659-J13659</f>
        <v>333</v>
      </c>
      <c r="Q13659" s="0" t="str">
        <f aca="false">IF(G13659=0,"Out of stock",IF(G13659&lt;H13659,"Understocked",IF(G13659&gt;Summary!$B$6*H13659,"Overstocked","Healthy")))</f>
        <v>Understocked</v>
      </c>
      <c r="R13659" s="0" t="str">
        <f aca="false">IF(I13659&gt;=Summary!$B$7,"Fast",IF(I13659&lt;Summary!$B$8,"Slow","Medium"))</f>
        <v>Fast</v>
      </c>
      <c r="S13659" s="15" t="n">
        <f aca="false">IF(M13659&gt;Summary!$B$5,1,0)</f>
        <v>0</v>
      </c>
      <c r="T13659" s="16" t="n">
        <f aca="false">IF(Q13659="Overstocked",(G13659-Summary!$B$6*H13659)*J13659,0)</f>
        <v>0</v>
      </c>
    </row>
    <row r="13660" customFormat="false" ht="15" hidden="false" customHeight="false" outlineLevel="0" collapsed="false">
      <c r="A13660" s="0" t="s">
        <v>13758</v>
      </c>
      <c r="B13660" s="0" t="s">
        <v>89</v>
      </c>
      <c r="C13660" s="0" t="s">
        <v>78</v>
      </c>
      <c r="D13660" s="0" t="s">
        <v>86</v>
      </c>
      <c r="E13660" s="14" t="n">
        <v>45119</v>
      </c>
      <c r="F13660" s="14" t="n">
        <v>45123</v>
      </c>
      <c r="G13660" s="0" t="n">
        <v>69</v>
      </c>
      <c r="H13660" s="0" t="n">
        <v>132</v>
      </c>
      <c r="I13660" s="0" t="n">
        <v>184</v>
      </c>
      <c r="J13660" s="0" t="n">
        <v>999</v>
      </c>
      <c r="K13660" s="0" t="n">
        <v>1387</v>
      </c>
      <c r="L13660" s="15" t="s">
        <v>93</v>
      </c>
      <c r="M13660" s="0" t="n">
        <v>4</v>
      </c>
      <c r="N13660" s="16" t="n">
        <f aca="false">I13660*K13660</f>
        <v>255208</v>
      </c>
      <c r="O13660" s="16" t="n">
        <f aca="false">I13660*(K13660-J13660)</f>
        <v>71392</v>
      </c>
      <c r="P13660" s="15" t="n">
        <f aca="false">K13660-J13660</f>
        <v>388</v>
      </c>
      <c r="Q13660" s="0" t="str">
        <f aca="false">IF(G13660=0,"Out of stock",IF(G13660&lt;H13660,"Understocked",IF(G13660&gt;Summary!$B$6*H13660,"Overstocked","Healthy")))</f>
        <v>Understocked</v>
      </c>
      <c r="R13660" s="0" t="str">
        <f aca="false">IF(I13660&gt;=Summary!$B$7,"Fast",IF(I13660&lt;Summary!$B$8,"Slow","Medium"))</f>
        <v>Medium</v>
      </c>
      <c r="S13660" s="15" t="n">
        <f aca="false">IF(M13660&gt;Summary!$B$5,1,0)</f>
        <v>0</v>
      </c>
      <c r="T13660" s="16" t="n">
        <f aca="false">IF(Q13660="Overstocked",(G13660-Summary!$B$6*H13660)*J13660,0)</f>
        <v>0</v>
      </c>
    </row>
    <row r="13661" customFormat="false" ht="15" hidden="false" customHeight="false" outlineLevel="0" collapsed="false">
      <c r="A13661" s="0" t="s">
        <v>13759</v>
      </c>
      <c r="B13661" s="0" t="s">
        <v>113</v>
      </c>
      <c r="C13661" s="0" t="s">
        <v>78</v>
      </c>
      <c r="D13661" s="0" t="s">
        <v>90</v>
      </c>
      <c r="E13661" s="14" t="n">
        <v>45106</v>
      </c>
      <c r="F13661" s="14" t="n">
        <v>45110</v>
      </c>
      <c r="G13661" s="0" t="n">
        <v>194</v>
      </c>
      <c r="H13661" s="0" t="n">
        <v>68</v>
      </c>
      <c r="I13661" s="0" t="n">
        <v>173</v>
      </c>
      <c r="J13661" s="0" t="n">
        <v>1868</v>
      </c>
      <c r="K13661" s="0" t="n">
        <v>2353</v>
      </c>
      <c r="L13661" s="15" t="s">
        <v>93</v>
      </c>
      <c r="M13661" s="0" t="n">
        <v>4</v>
      </c>
      <c r="N13661" s="16" t="n">
        <f aca="false">I13661*K13661</f>
        <v>407069</v>
      </c>
      <c r="O13661" s="16" t="n">
        <f aca="false">I13661*(K13661-J13661)</f>
        <v>83905</v>
      </c>
      <c r="P13661" s="15" t="n">
        <f aca="false">K13661-J13661</f>
        <v>485</v>
      </c>
      <c r="Q13661" s="0" t="str">
        <f aca="false">IF(G13661=0,"Out of stock",IF(G13661&lt;H13661,"Understocked",IF(G13661&gt;Summary!$B$6*H13661,"Overstocked","Healthy")))</f>
        <v>Healthy</v>
      </c>
      <c r="R13661" s="0" t="str">
        <f aca="false">IF(I13661&gt;=Summary!$B$7,"Fast",IF(I13661&lt;Summary!$B$8,"Slow","Medium"))</f>
        <v>Medium</v>
      </c>
      <c r="S13661" s="15" t="n">
        <f aca="false">IF(M13661&gt;Summary!$B$5,1,0)</f>
        <v>0</v>
      </c>
      <c r="T13661" s="16" t="n">
        <f aca="false">IF(Q13661="Overstocked",(G13661-Summary!$B$6*H13661)*J13661,0)</f>
        <v>0</v>
      </c>
    </row>
    <row r="13662" customFormat="false" ht="15" hidden="false" customHeight="false" outlineLevel="0" collapsed="false">
      <c r="A13662" s="0" t="s">
        <v>13760</v>
      </c>
      <c r="B13662" s="0" t="s">
        <v>77</v>
      </c>
      <c r="C13662" s="0" t="s">
        <v>96</v>
      </c>
      <c r="D13662" s="0" t="s">
        <v>90</v>
      </c>
      <c r="E13662" s="14" t="n">
        <v>45195</v>
      </c>
      <c r="F13662" s="14" t="n">
        <v>45205</v>
      </c>
      <c r="G13662" s="0" t="n">
        <v>473</v>
      </c>
      <c r="H13662" s="0" t="n">
        <v>139</v>
      </c>
      <c r="I13662" s="0" t="n">
        <v>190</v>
      </c>
      <c r="J13662" s="0" t="n">
        <v>1397</v>
      </c>
      <c r="K13662" s="0" t="n">
        <v>1819</v>
      </c>
      <c r="L13662" s="15" t="s">
        <v>80</v>
      </c>
      <c r="M13662" s="0" t="n">
        <v>10</v>
      </c>
      <c r="N13662" s="16" t="n">
        <f aca="false">I13662*K13662</f>
        <v>345610</v>
      </c>
      <c r="O13662" s="16" t="n">
        <f aca="false">I13662*(K13662-J13662)</f>
        <v>80180</v>
      </c>
      <c r="P13662" s="15" t="n">
        <f aca="false">K13662-J13662</f>
        <v>422</v>
      </c>
      <c r="Q13662" s="0" t="str">
        <f aca="false">IF(G13662=0,"Out of stock",IF(G13662&lt;H13662,"Understocked",IF(G13662&gt;Summary!$B$6*H13662,"Overstocked","Healthy")))</f>
        <v>Healthy</v>
      </c>
      <c r="R13662" s="0" t="str">
        <f aca="false">IF(I13662&gt;=Summary!$B$7,"Fast",IF(I13662&lt;Summary!$B$8,"Slow","Medium"))</f>
        <v>Medium</v>
      </c>
      <c r="S13662" s="15" t="n">
        <f aca="false">IF(M13662&gt;Summary!$B$5,1,0)</f>
        <v>1</v>
      </c>
      <c r="T13662" s="16" t="n">
        <f aca="false">IF(Q13662="Overstocked",(G13662-Summary!$B$6*H13662)*J13662,0)</f>
        <v>0</v>
      </c>
    </row>
    <row r="13663" customFormat="false" ht="15" hidden="false" customHeight="false" outlineLevel="0" collapsed="false">
      <c r="A13663" s="0" t="s">
        <v>13761</v>
      </c>
      <c r="B13663" s="0" t="s">
        <v>101</v>
      </c>
      <c r="C13663" s="0" t="s">
        <v>96</v>
      </c>
      <c r="D13663" s="0" t="s">
        <v>90</v>
      </c>
      <c r="E13663" s="14" t="n">
        <v>45151</v>
      </c>
      <c r="F13663" s="14" t="n">
        <v>45155</v>
      </c>
      <c r="G13663" s="0" t="n">
        <v>275</v>
      </c>
      <c r="H13663" s="0" t="n">
        <v>110</v>
      </c>
      <c r="I13663" s="0" t="n">
        <v>156</v>
      </c>
      <c r="J13663" s="0" t="n">
        <v>1291</v>
      </c>
      <c r="K13663" s="0" t="n">
        <v>1411</v>
      </c>
      <c r="L13663" s="15" t="s">
        <v>87</v>
      </c>
      <c r="M13663" s="0" t="n">
        <v>4</v>
      </c>
      <c r="N13663" s="16" t="n">
        <f aca="false">I13663*K13663</f>
        <v>220116</v>
      </c>
      <c r="O13663" s="16" t="n">
        <f aca="false">I13663*(K13663-J13663)</f>
        <v>18720</v>
      </c>
      <c r="P13663" s="15" t="n">
        <f aca="false">K13663-J13663</f>
        <v>120</v>
      </c>
      <c r="Q13663" s="0" t="str">
        <f aca="false">IF(G13663=0,"Out of stock",IF(G13663&lt;H13663,"Understocked",IF(G13663&gt;Summary!$B$6*H13663,"Overstocked","Healthy")))</f>
        <v>Healthy</v>
      </c>
      <c r="R13663" s="0" t="str">
        <f aca="false">IF(I13663&gt;=Summary!$B$7,"Fast",IF(I13663&lt;Summary!$B$8,"Slow","Medium"))</f>
        <v>Medium</v>
      </c>
      <c r="S13663" s="15" t="n">
        <f aca="false">IF(M13663&gt;Summary!$B$5,1,0)</f>
        <v>0</v>
      </c>
      <c r="T13663" s="16" t="n">
        <f aca="false">IF(Q13663="Overstocked",(G13663-Summary!$B$6*H13663)*J13663,0)</f>
        <v>0</v>
      </c>
    </row>
    <row r="13664" customFormat="false" ht="15" hidden="false" customHeight="false" outlineLevel="0" collapsed="false">
      <c r="A13664" s="0" t="s">
        <v>13762</v>
      </c>
      <c r="B13664" s="0" t="s">
        <v>113</v>
      </c>
      <c r="C13664" s="0" t="s">
        <v>96</v>
      </c>
      <c r="D13664" s="0" t="s">
        <v>79</v>
      </c>
      <c r="E13664" s="14" t="n">
        <v>45403</v>
      </c>
      <c r="F13664" s="14" t="n">
        <v>45405</v>
      </c>
      <c r="G13664" s="0" t="n">
        <v>487</v>
      </c>
      <c r="H13664" s="0" t="n">
        <v>107</v>
      </c>
      <c r="I13664" s="0" t="n">
        <v>219</v>
      </c>
      <c r="J13664" s="0" t="n">
        <v>1505</v>
      </c>
      <c r="K13664" s="0" t="n">
        <v>1853</v>
      </c>
      <c r="L13664" s="15" t="s">
        <v>80</v>
      </c>
      <c r="M13664" s="0" t="n">
        <v>2</v>
      </c>
      <c r="N13664" s="16" t="n">
        <f aca="false">I13664*K13664</f>
        <v>405807</v>
      </c>
      <c r="O13664" s="16" t="n">
        <f aca="false">I13664*(K13664-J13664)</f>
        <v>76212</v>
      </c>
      <c r="P13664" s="15" t="n">
        <f aca="false">K13664-J13664</f>
        <v>348</v>
      </c>
      <c r="Q13664" s="0" t="str">
        <f aca="false">IF(G13664=0,"Out of stock",IF(G13664&lt;H13664,"Understocked",IF(G13664&gt;Summary!$B$6*H13664,"Overstocked","Healthy")))</f>
        <v>Overstocked</v>
      </c>
      <c r="R13664" s="0" t="str">
        <f aca="false">IF(I13664&gt;=Summary!$B$7,"Fast",IF(I13664&lt;Summary!$B$8,"Slow","Medium"))</f>
        <v>Fast</v>
      </c>
      <c r="S13664" s="15" t="n">
        <f aca="false">IF(M13664&gt;Summary!$B$5,1,0)</f>
        <v>0</v>
      </c>
      <c r="T13664" s="16" t="n">
        <f aca="false">IF(Q13664="Overstocked",(G13664-Summary!$B$6*H13664)*J13664,0)</f>
        <v>88795</v>
      </c>
    </row>
    <row r="13665" customFormat="false" ht="15" hidden="false" customHeight="false" outlineLevel="0" collapsed="false">
      <c r="A13665" s="0" t="s">
        <v>13763</v>
      </c>
      <c r="B13665" s="0" t="s">
        <v>113</v>
      </c>
      <c r="C13665" s="0" t="s">
        <v>85</v>
      </c>
      <c r="D13665" s="0" t="s">
        <v>92</v>
      </c>
      <c r="E13665" s="14" t="n">
        <v>45646</v>
      </c>
      <c r="F13665" s="14" t="n">
        <v>45654</v>
      </c>
      <c r="G13665" s="0" t="n">
        <v>62</v>
      </c>
      <c r="H13665" s="0" t="n">
        <v>53</v>
      </c>
      <c r="I13665" s="0" t="n">
        <v>60</v>
      </c>
      <c r="J13665" s="0" t="n">
        <v>599</v>
      </c>
      <c r="K13665" s="0" t="n">
        <v>681</v>
      </c>
      <c r="L13665" s="15" t="s">
        <v>80</v>
      </c>
      <c r="M13665" s="0" t="n">
        <v>8</v>
      </c>
      <c r="N13665" s="16" t="n">
        <f aca="false">I13665*K13665</f>
        <v>40860</v>
      </c>
      <c r="O13665" s="16" t="n">
        <f aca="false">I13665*(K13665-J13665)</f>
        <v>4920</v>
      </c>
      <c r="P13665" s="15" t="n">
        <f aca="false">K13665-J13665</f>
        <v>82</v>
      </c>
      <c r="Q13665" s="0" t="str">
        <f aca="false">IF(G13665=0,"Out of stock",IF(G13665&lt;H13665,"Understocked",IF(G13665&gt;Summary!$B$6*H13665,"Overstocked","Healthy")))</f>
        <v>Healthy</v>
      </c>
      <c r="R13665" s="0" t="str">
        <f aca="false">IF(I13665&gt;=Summary!$B$7,"Fast",IF(I13665&lt;Summary!$B$8,"Slow","Medium"))</f>
        <v>Slow</v>
      </c>
      <c r="S13665" s="15" t="n">
        <f aca="false">IF(M13665&gt;Summary!$B$5,1,0)</f>
        <v>1</v>
      </c>
      <c r="T13665" s="16" t="n">
        <f aca="false">IF(Q13665="Overstocked",(G13665-Summary!$B$6*H13665)*J13665,0)</f>
        <v>0</v>
      </c>
    </row>
    <row r="13666" customFormat="false" ht="15" hidden="false" customHeight="false" outlineLevel="0" collapsed="false">
      <c r="A13666" s="0" t="s">
        <v>13764</v>
      </c>
      <c r="B13666" s="0" t="s">
        <v>107</v>
      </c>
      <c r="C13666" s="0" t="s">
        <v>96</v>
      </c>
      <c r="D13666" s="0" t="s">
        <v>102</v>
      </c>
      <c r="E13666" s="14" t="n">
        <v>45151</v>
      </c>
      <c r="F13666" s="14" t="n">
        <v>45152</v>
      </c>
      <c r="G13666" s="0" t="n">
        <v>441</v>
      </c>
      <c r="H13666" s="0" t="n">
        <v>95</v>
      </c>
      <c r="I13666" s="0" t="n">
        <v>272</v>
      </c>
      <c r="J13666" s="0" t="n">
        <v>1849</v>
      </c>
      <c r="K13666" s="0" t="n">
        <v>1987</v>
      </c>
      <c r="L13666" s="15" t="s">
        <v>80</v>
      </c>
      <c r="M13666" s="0" t="n">
        <v>1</v>
      </c>
      <c r="N13666" s="16" t="n">
        <f aca="false">I13666*K13666</f>
        <v>540464</v>
      </c>
      <c r="O13666" s="16" t="n">
        <f aca="false">I13666*(K13666-J13666)</f>
        <v>37536</v>
      </c>
      <c r="P13666" s="15" t="n">
        <f aca="false">K13666-J13666</f>
        <v>138</v>
      </c>
      <c r="Q13666" s="0" t="str">
        <f aca="false">IF(G13666=0,"Out of stock",IF(G13666&lt;H13666,"Understocked",IF(G13666&gt;Summary!$B$6*H13666,"Overstocked","Healthy")))</f>
        <v>Overstocked</v>
      </c>
      <c r="R13666" s="0" t="str">
        <f aca="false">IF(I13666&gt;=Summary!$B$7,"Fast",IF(I13666&lt;Summary!$B$8,"Slow","Medium"))</f>
        <v>Fast</v>
      </c>
      <c r="S13666" s="15" t="n">
        <f aca="false">IF(M13666&gt;Summary!$B$5,1,0)</f>
        <v>0</v>
      </c>
      <c r="T13666" s="16" t="n">
        <f aca="false">IF(Q13666="Overstocked",(G13666-Summary!$B$6*H13666)*J13666,0)</f>
        <v>112789</v>
      </c>
    </row>
    <row r="13667" customFormat="false" ht="15" hidden="false" customHeight="false" outlineLevel="0" collapsed="false">
      <c r="A13667" s="0" t="s">
        <v>13765</v>
      </c>
      <c r="B13667" s="0" t="s">
        <v>101</v>
      </c>
      <c r="C13667" s="0" t="s">
        <v>104</v>
      </c>
      <c r="D13667" s="0" t="s">
        <v>86</v>
      </c>
      <c r="E13667" s="14" t="n">
        <v>45003</v>
      </c>
      <c r="F13667" s="14" t="n">
        <v>45004</v>
      </c>
      <c r="G13667" s="0" t="n">
        <v>310</v>
      </c>
      <c r="H13667" s="0" t="n">
        <v>122</v>
      </c>
      <c r="I13667" s="0" t="n">
        <v>22</v>
      </c>
      <c r="J13667" s="0" t="n">
        <v>1034</v>
      </c>
      <c r="K13667" s="0" t="n">
        <v>1442</v>
      </c>
      <c r="L13667" s="15" t="s">
        <v>93</v>
      </c>
      <c r="M13667" s="0" t="n">
        <v>1</v>
      </c>
      <c r="N13667" s="16" t="n">
        <f aca="false">I13667*K13667</f>
        <v>31724</v>
      </c>
      <c r="O13667" s="16" t="n">
        <f aca="false">I13667*(K13667-J13667)</f>
        <v>8976</v>
      </c>
      <c r="P13667" s="15" t="n">
        <f aca="false">K13667-J13667</f>
        <v>408</v>
      </c>
      <c r="Q13667" s="0" t="str">
        <f aca="false">IF(G13667=0,"Out of stock",IF(G13667&lt;H13667,"Understocked",IF(G13667&gt;Summary!$B$6*H13667,"Overstocked","Healthy")))</f>
        <v>Healthy</v>
      </c>
      <c r="R13667" s="0" t="str">
        <f aca="false">IF(I13667&gt;=Summary!$B$7,"Fast",IF(I13667&lt;Summary!$B$8,"Slow","Medium"))</f>
        <v>Slow</v>
      </c>
      <c r="S13667" s="15" t="n">
        <f aca="false">IF(M13667&gt;Summary!$B$5,1,0)</f>
        <v>0</v>
      </c>
      <c r="T13667" s="16" t="n">
        <f aca="false">IF(Q13667="Overstocked",(G13667-Summary!$B$6*H13667)*J13667,0)</f>
        <v>0</v>
      </c>
    </row>
    <row r="13668" customFormat="false" ht="15" hidden="false" customHeight="false" outlineLevel="0" collapsed="false">
      <c r="A13668" s="0" t="s">
        <v>13766</v>
      </c>
      <c r="B13668" s="0" t="s">
        <v>95</v>
      </c>
      <c r="C13668" s="0" t="s">
        <v>78</v>
      </c>
      <c r="D13668" s="0" t="s">
        <v>102</v>
      </c>
      <c r="E13668" s="14" t="n">
        <v>45543</v>
      </c>
      <c r="F13668" s="14" t="n">
        <v>45544</v>
      </c>
      <c r="G13668" s="0" t="n">
        <v>474</v>
      </c>
      <c r="H13668" s="0" t="n">
        <v>128</v>
      </c>
      <c r="I13668" s="0" t="n">
        <v>0</v>
      </c>
      <c r="J13668" s="0" t="n">
        <v>1828</v>
      </c>
      <c r="K13668" s="0" t="n">
        <v>2273</v>
      </c>
      <c r="L13668" s="15" t="s">
        <v>82</v>
      </c>
      <c r="M13668" s="0" t="n">
        <v>1</v>
      </c>
      <c r="N13668" s="16" t="n">
        <f aca="false">I13668*K13668</f>
        <v>0</v>
      </c>
      <c r="O13668" s="16" t="n">
        <f aca="false">I13668*(K13668-J13668)</f>
        <v>0</v>
      </c>
      <c r="P13668" s="15" t="n">
        <f aca="false">K13668-J13668</f>
        <v>445</v>
      </c>
      <c r="Q13668" s="0" t="str">
        <f aca="false">IF(G13668=0,"Out of stock",IF(G13668&lt;H13668,"Understocked",IF(G13668&gt;Summary!$B$6*H13668,"Overstocked","Healthy")))</f>
        <v>Healthy</v>
      </c>
      <c r="R13668" s="0" t="str">
        <f aca="false">IF(I13668&gt;=Summary!$B$7,"Fast",IF(I13668&lt;Summary!$B$8,"Slow","Medium"))</f>
        <v>Slow</v>
      </c>
      <c r="S13668" s="15" t="n">
        <f aca="false">IF(M13668&gt;Summary!$B$5,1,0)</f>
        <v>0</v>
      </c>
      <c r="T13668" s="16" t="n">
        <f aca="false">IF(Q13668="Overstocked",(G13668-Summary!$B$6*H13668)*J13668,0)</f>
        <v>0</v>
      </c>
    </row>
    <row r="13669" customFormat="false" ht="15" hidden="false" customHeight="false" outlineLevel="0" collapsed="false">
      <c r="A13669" s="0" t="s">
        <v>13767</v>
      </c>
      <c r="B13669" s="0" t="s">
        <v>111</v>
      </c>
      <c r="C13669" s="0" t="s">
        <v>96</v>
      </c>
      <c r="D13669" s="0" t="s">
        <v>86</v>
      </c>
      <c r="E13669" s="14" t="n">
        <v>45144</v>
      </c>
      <c r="F13669" s="14" t="n">
        <v>45149</v>
      </c>
      <c r="G13669" s="0" t="n">
        <v>54</v>
      </c>
      <c r="H13669" s="0" t="n">
        <v>132</v>
      </c>
      <c r="I13669" s="0" t="n">
        <v>6</v>
      </c>
      <c r="J13669" s="0" t="n">
        <v>1245</v>
      </c>
      <c r="K13669" s="0" t="n">
        <v>1625</v>
      </c>
      <c r="L13669" s="15" t="s">
        <v>93</v>
      </c>
      <c r="M13669" s="0" t="n">
        <v>5</v>
      </c>
      <c r="N13669" s="16" t="n">
        <f aca="false">I13669*K13669</f>
        <v>9750</v>
      </c>
      <c r="O13669" s="16" t="n">
        <f aca="false">I13669*(K13669-J13669)</f>
        <v>2280</v>
      </c>
      <c r="P13669" s="15" t="n">
        <f aca="false">K13669-J13669</f>
        <v>380</v>
      </c>
      <c r="Q13669" s="0" t="str">
        <f aca="false">IF(G13669=0,"Out of stock",IF(G13669&lt;H13669,"Understocked",IF(G13669&gt;Summary!$B$6*H13669,"Overstocked","Healthy")))</f>
        <v>Understocked</v>
      </c>
      <c r="R13669" s="0" t="str">
        <f aca="false">IF(I13669&gt;=Summary!$B$7,"Fast",IF(I13669&lt;Summary!$B$8,"Slow","Medium"))</f>
        <v>Slow</v>
      </c>
      <c r="S13669" s="15" t="n">
        <f aca="false">IF(M13669&gt;Summary!$B$5,1,0)</f>
        <v>0</v>
      </c>
      <c r="T13669" s="16" t="n">
        <f aca="false">IF(Q13669="Overstocked",(G13669-Summary!$B$6*H13669)*J13669,0)</f>
        <v>0</v>
      </c>
    </row>
    <row r="13670" customFormat="false" ht="15" hidden="false" customHeight="false" outlineLevel="0" collapsed="false">
      <c r="A13670" s="0" t="s">
        <v>13768</v>
      </c>
      <c r="B13670" s="0" t="s">
        <v>123</v>
      </c>
      <c r="C13670" s="0" t="s">
        <v>85</v>
      </c>
      <c r="D13670" s="0" t="s">
        <v>79</v>
      </c>
      <c r="E13670" s="14" t="n">
        <v>45249</v>
      </c>
      <c r="F13670" s="14" t="n">
        <v>45250</v>
      </c>
      <c r="G13670" s="0" t="n">
        <v>223</v>
      </c>
      <c r="H13670" s="0" t="n">
        <v>107</v>
      </c>
      <c r="I13670" s="0" t="n">
        <v>76</v>
      </c>
      <c r="J13670" s="0" t="n">
        <v>262</v>
      </c>
      <c r="K13670" s="0" t="n">
        <v>556</v>
      </c>
      <c r="L13670" s="15" t="s">
        <v>82</v>
      </c>
      <c r="M13670" s="0" t="n">
        <v>1</v>
      </c>
      <c r="N13670" s="16" t="n">
        <f aca="false">I13670*K13670</f>
        <v>42256</v>
      </c>
      <c r="O13670" s="16" t="n">
        <f aca="false">I13670*(K13670-J13670)</f>
        <v>22344</v>
      </c>
      <c r="P13670" s="15" t="n">
        <f aca="false">K13670-J13670</f>
        <v>294</v>
      </c>
      <c r="Q13670" s="0" t="str">
        <f aca="false">IF(G13670=0,"Out of stock",IF(G13670&lt;H13670,"Understocked",IF(G13670&gt;Summary!$B$6*H13670,"Overstocked","Healthy")))</f>
        <v>Healthy</v>
      </c>
      <c r="R13670" s="0" t="str">
        <f aca="false">IF(I13670&gt;=Summary!$B$7,"Fast",IF(I13670&lt;Summary!$B$8,"Slow","Medium"))</f>
        <v>Slow</v>
      </c>
      <c r="S13670" s="15" t="n">
        <f aca="false">IF(M13670&gt;Summary!$B$5,1,0)</f>
        <v>0</v>
      </c>
      <c r="T13670" s="16" t="n">
        <f aca="false">IF(Q13670="Overstocked",(G13670-Summary!$B$6*H13670)*J13670,0)</f>
        <v>0</v>
      </c>
    </row>
    <row r="13671" customFormat="false" ht="15" hidden="false" customHeight="false" outlineLevel="0" collapsed="false">
      <c r="A13671" s="0" t="s">
        <v>13769</v>
      </c>
      <c r="B13671" s="0" t="s">
        <v>84</v>
      </c>
      <c r="C13671" s="0" t="s">
        <v>85</v>
      </c>
      <c r="D13671" s="0" t="s">
        <v>79</v>
      </c>
      <c r="E13671" s="14" t="n">
        <v>45485</v>
      </c>
      <c r="F13671" s="14" t="n">
        <v>45492</v>
      </c>
      <c r="G13671" s="0" t="n">
        <v>406</v>
      </c>
      <c r="H13671" s="0" t="n">
        <v>54</v>
      </c>
      <c r="I13671" s="0" t="n">
        <v>164</v>
      </c>
      <c r="J13671" s="0" t="n">
        <v>618</v>
      </c>
      <c r="K13671" s="0" t="n">
        <v>1093</v>
      </c>
      <c r="L13671" s="15" t="s">
        <v>97</v>
      </c>
      <c r="M13671" s="0" t="n">
        <v>7</v>
      </c>
      <c r="N13671" s="16" t="n">
        <f aca="false">I13671*K13671</f>
        <v>179252</v>
      </c>
      <c r="O13671" s="16" t="n">
        <f aca="false">I13671*(K13671-J13671)</f>
        <v>77900</v>
      </c>
      <c r="P13671" s="15" t="n">
        <f aca="false">K13671-J13671</f>
        <v>475</v>
      </c>
      <c r="Q13671" s="0" t="str">
        <f aca="false">IF(G13671=0,"Out of stock",IF(G13671&lt;H13671,"Understocked",IF(G13671&gt;Summary!$B$6*H13671,"Overstocked","Healthy")))</f>
        <v>Overstocked</v>
      </c>
      <c r="R13671" s="0" t="str">
        <f aca="false">IF(I13671&gt;=Summary!$B$7,"Fast",IF(I13671&lt;Summary!$B$8,"Slow","Medium"))</f>
        <v>Medium</v>
      </c>
      <c r="S13671" s="15" t="n">
        <f aca="false">IF(M13671&gt;Summary!$B$5,1,0)</f>
        <v>0</v>
      </c>
      <c r="T13671" s="16" t="n">
        <f aca="false">IF(Q13671="Overstocked",(G13671-Summary!$B$6*H13671)*J13671,0)</f>
        <v>117420</v>
      </c>
    </row>
    <row r="13672" customFormat="false" ht="15" hidden="false" customHeight="false" outlineLevel="0" collapsed="false">
      <c r="A13672" s="0" t="s">
        <v>13770</v>
      </c>
      <c r="B13672" s="0" t="s">
        <v>113</v>
      </c>
      <c r="C13672" s="0" t="s">
        <v>96</v>
      </c>
      <c r="D13672" s="0" t="s">
        <v>92</v>
      </c>
      <c r="E13672" s="14" t="n">
        <v>45383</v>
      </c>
      <c r="F13672" s="14" t="n">
        <v>45387</v>
      </c>
      <c r="G13672" s="0" t="n">
        <v>146</v>
      </c>
      <c r="H13672" s="0" t="n">
        <v>86</v>
      </c>
      <c r="I13672" s="0" t="n">
        <v>116</v>
      </c>
      <c r="J13672" s="0" t="n">
        <v>1215</v>
      </c>
      <c r="K13672" s="0" t="n">
        <v>1419</v>
      </c>
      <c r="L13672" s="15" t="s">
        <v>82</v>
      </c>
      <c r="M13672" s="0" t="n">
        <v>4</v>
      </c>
      <c r="N13672" s="16" t="n">
        <f aca="false">I13672*K13672</f>
        <v>164604</v>
      </c>
      <c r="O13672" s="16" t="n">
        <f aca="false">I13672*(K13672-J13672)</f>
        <v>23664</v>
      </c>
      <c r="P13672" s="15" t="n">
        <f aca="false">K13672-J13672</f>
        <v>204</v>
      </c>
      <c r="Q13672" s="0" t="str">
        <f aca="false">IF(G13672=0,"Out of stock",IF(G13672&lt;H13672,"Understocked",IF(G13672&gt;Summary!$B$6*H13672,"Overstocked","Healthy")))</f>
        <v>Healthy</v>
      </c>
      <c r="R13672" s="0" t="str">
        <f aca="false">IF(I13672&gt;=Summary!$B$7,"Fast",IF(I13672&lt;Summary!$B$8,"Slow","Medium"))</f>
        <v>Medium</v>
      </c>
      <c r="S13672" s="15" t="n">
        <f aca="false">IF(M13672&gt;Summary!$B$5,1,0)</f>
        <v>0</v>
      </c>
      <c r="T13672" s="16" t="n">
        <f aca="false">IF(Q13672="Overstocked",(G13672-Summary!$B$6*H13672)*J13672,0)</f>
        <v>0</v>
      </c>
    </row>
    <row r="13673" customFormat="false" ht="15" hidden="false" customHeight="false" outlineLevel="0" collapsed="false">
      <c r="A13673" s="0" t="s">
        <v>13771</v>
      </c>
      <c r="B13673" s="0" t="s">
        <v>115</v>
      </c>
      <c r="C13673" s="0" t="s">
        <v>78</v>
      </c>
      <c r="D13673" s="0" t="s">
        <v>86</v>
      </c>
      <c r="E13673" s="14" t="n">
        <v>45150</v>
      </c>
      <c r="F13673" s="14" t="n">
        <v>45158</v>
      </c>
      <c r="G13673" s="0" t="n">
        <v>438</v>
      </c>
      <c r="H13673" s="0" t="n">
        <v>92</v>
      </c>
      <c r="I13673" s="0" t="n">
        <v>47</v>
      </c>
      <c r="J13673" s="0" t="n">
        <v>357</v>
      </c>
      <c r="K13673" s="0" t="n">
        <v>854</v>
      </c>
      <c r="L13673" s="15" t="s">
        <v>82</v>
      </c>
      <c r="M13673" s="0" t="n">
        <v>8</v>
      </c>
      <c r="N13673" s="16" t="n">
        <f aca="false">I13673*K13673</f>
        <v>40138</v>
      </c>
      <c r="O13673" s="16" t="n">
        <f aca="false">I13673*(K13673-J13673)</f>
        <v>23359</v>
      </c>
      <c r="P13673" s="15" t="n">
        <f aca="false">K13673-J13673</f>
        <v>497</v>
      </c>
      <c r="Q13673" s="0" t="str">
        <f aca="false">IF(G13673=0,"Out of stock",IF(G13673&lt;H13673,"Understocked",IF(G13673&gt;Summary!$B$6*H13673,"Overstocked","Healthy")))</f>
        <v>Overstocked</v>
      </c>
      <c r="R13673" s="0" t="str">
        <f aca="false">IF(I13673&gt;=Summary!$B$7,"Fast",IF(I13673&lt;Summary!$B$8,"Slow","Medium"))</f>
        <v>Slow</v>
      </c>
      <c r="S13673" s="15" t="n">
        <f aca="false">IF(M13673&gt;Summary!$B$5,1,0)</f>
        <v>1</v>
      </c>
      <c r="T13673" s="16" t="n">
        <f aca="false">IF(Q13673="Overstocked",(G13673-Summary!$B$6*H13673)*J13673,0)</f>
        <v>24990</v>
      </c>
    </row>
    <row r="13674" customFormat="false" ht="15" hidden="false" customHeight="false" outlineLevel="0" collapsed="false">
      <c r="A13674" s="0" t="s">
        <v>13772</v>
      </c>
      <c r="B13674" s="0" t="s">
        <v>113</v>
      </c>
      <c r="C13674" s="0" t="s">
        <v>104</v>
      </c>
      <c r="D13674" s="0" t="s">
        <v>92</v>
      </c>
      <c r="E13674" s="14" t="n">
        <v>45059</v>
      </c>
      <c r="F13674" s="14" t="n">
        <v>45068</v>
      </c>
      <c r="G13674" s="0" t="n">
        <v>458</v>
      </c>
      <c r="H13674" s="0" t="n">
        <v>55</v>
      </c>
      <c r="I13674" s="0" t="n">
        <v>265</v>
      </c>
      <c r="J13674" s="0" t="n">
        <v>781</v>
      </c>
      <c r="K13674" s="0" t="n">
        <v>1224</v>
      </c>
      <c r="L13674" s="15" t="s">
        <v>97</v>
      </c>
      <c r="M13674" s="0" t="n">
        <v>9</v>
      </c>
      <c r="N13674" s="16" t="n">
        <f aca="false">I13674*K13674</f>
        <v>324360</v>
      </c>
      <c r="O13674" s="16" t="n">
        <f aca="false">I13674*(K13674-J13674)</f>
        <v>117395</v>
      </c>
      <c r="P13674" s="15" t="n">
        <f aca="false">K13674-J13674</f>
        <v>443</v>
      </c>
      <c r="Q13674" s="0" t="str">
        <f aca="false">IF(G13674=0,"Out of stock",IF(G13674&lt;H13674,"Understocked",IF(G13674&gt;Summary!$B$6*H13674,"Overstocked","Healthy")))</f>
        <v>Overstocked</v>
      </c>
      <c r="R13674" s="0" t="str">
        <f aca="false">IF(I13674&gt;=Summary!$B$7,"Fast",IF(I13674&lt;Summary!$B$8,"Slow","Medium"))</f>
        <v>Fast</v>
      </c>
      <c r="S13674" s="15" t="n">
        <f aca="false">IF(M13674&gt;Summary!$B$5,1,0)</f>
        <v>1</v>
      </c>
      <c r="T13674" s="16" t="n">
        <f aca="false">IF(Q13674="Overstocked",(G13674-Summary!$B$6*H13674)*J13674,0)</f>
        <v>185878</v>
      </c>
    </row>
    <row r="13675" customFormat="false" ht="15" hidden="false" customHeight="false" outlineLevel="0" collapsed="false">
      <c r="A13675" s="0" t="s">
        <v>13773</v>
      </c>
      <c r="B13675" s="0" t="s">
        <v>95</v>
      </c>
      <c r="C13675" s="0" t="s">
        <v>85</v>
      </c>
      <c r="D13675" s="0" t="s">
        <v>79</v>
      </c>
      <c r="E13675" s="14" t="n">
        <v>45566</v>
      </c>
      <c r="F13675" s="14" t="n">
        <v>45570</v>
      </c>
      <c r="G13675" s="0" t="n">
        <v>36</v>
      </c>
      <c r="H13675" s="0" t="n">
        <v>113</v>
      </c>
      <c r="I13675" s="0" t="n">
        <v>102</v>
      </c>
      <c r="J13675" s="0" t="n">
        <v>351</v>
      </c>
      <c r="K13675" s="0" t="n">
        <v>570</v>
      </c>
      <c r="L13675" s="15" t="s">
        <v>87</v>
      </c>
      <c r="M13675" s="0" t="n">
        <v>4</v>
      </c>
      <c r="N13675" s="16" t="n">
        <f aca="false">I13675*K13675</f>
        <v>58140</v>
      </c>
      <c r="O13675" s="16" t="n">
        <f aca="false">I13675*(K13675-J13675)</f>
        <v>22338</v>
      </c>
      <c r="P13675" s="15" t="n">
        <f aca="false">K13675-J13675</f>
        <v>219</v>
      </c>
      <c r="Q13675" s="0" t="str">
        <f aca="false">IF(G13675=0,"Out of stock",IF(G13675&lt;H13675,"Understocked",IF(G13675&gt;Summary!$B$6*H13675,"Overstocked","Healthy")))</f>
        <v>Understocked</v>
      </c>
      <c r="R13675" s="0" t="str">
        <f aca="false">IF(I13675&gt;=Summary!$B$7,"Fast",IF(I13675&lt;Summary!$B$8,"Slow","Medium"))</f>
        <v>Medium</v>
      </c>
      <c r="S13675" s="15" t="n">
        <f aca="false">IF(M13675&gt;Summary!$B$5,1,0)</f>
        <v>0</v>
      </c>
      <c r="T13675" s="16" t="n">
        <f aca="false">IF(Q13675="Overstocked",(G13675-Summary!$B$6*H13675)*J13675,0)</f>
        <v>0</v>
      </c>
    </row>
    <row r="13676" customFormat="false" ht="15" hidden="false" customHeight="false" outlineLevel="0" collapsed="false">
      <c r="A13676" s="0" t="s">
        <v>13774</v>
      </c>
      <c r="B13676" s="0" t="s">
        <v>113</v>
      </c>
      <c r="C13676" s="0" t="s">
        <v>85</v>
      </c>
      <c r="D13676" s="0" t="s">
        <v>90</v>
      </c>
      <c r="E13676" s="14" t="n">
        <v>45226</v>
      </c>
      <c r="F13676" s="14" t="n">
        <v>45228</v>
      </c>
      <c r="G13676" s="0" t="n">
        <v>416</v>
      </c>
      <c r="H13676" s="0" t="n">
        <v>145</v>
      </c>
      <c r="I13676" s="0" t="n">
        <v>258</v>
      </c>
      <c r="J13676" s="0" t="n">
        <v>368</v>
      </c>
      <c r="K13676" s="0" t="n">
        <v>489</v>
      </c>
      <c r="L13676" s="15" t="s">
        <v>93</v>
      </c>
      <c r="M13676" s="0" t="n">
        <v>2</v>
      </c>
      <c r="N13676" s="16" t="n">
        <f aca="false">I13676*K13676</f>
        <v>126162</v>
      </c>
      <c r="O13676" s="16" t="n">
        <f aca="false">I13676*(K13676-J13676)</f>
        <v>31218</v>
      </c>
      <c r="P13676" s="15" t="n">
        <f aca="false">K13676-J13676</f>
        <v>121</v>
      </c>
      <c r="Q13676" s="0" t="str">
        <f aca="false">IF(G13676=0,"Out of stock",IF(G13676&lt;H13676,"Understocked",IF(G13676&gt;Summary!$B$6*H13676,"Overstocked","Healthy")))</f>
        <v>Healthy</v>
      </c>
      <c r="R13676" s="0" t="str">
        <f aca="false">IF(I13676&gt;=Summary!$B$7,"Fast",IF(I13676&lt;Summary!$B$8,"Slow","Medium"))</f>
        <v>Fast</v>
      </c>
      <c r="S13676" s="15" t="n">
        <f aca="false">IF(M13676&gt;Summary!$B$5,1,0)</f>
        <v>0</v>
      </c>
      <c r="T13676" s="16" t="n">
        <f aca="false">IF(Q13676="Overstocked",(G13676-Summary!$B$6*H13676)*J13676,0)</f>
        <v>0</v>
      </c>
    </row>
    <row r="13677" customFormat="false" ht="15" hidden="false" customHeight="false" outlineLevel="0" collapsed="false">
      <c r="A13677" s="0" t="s">
        <v>13775</v>
      </c>
      <c r="B13677" s="0" t="s">
        <v>111</v>
      </c>
      <c r="C13677" s="0" t="s">
        <v>104</v>
      </c>
      <c r="D13677" s="0" t="s">
        <v>102</v>
      </c>
      <c r="E13677" s="14" t="n">
        <v>45521</v>
      </c>
      <c r="F13677" s="14" t="n">
        <v>45530</v>
      </c>
      <c r="G13677" s="0" t="n">
        <v>60</v>
      </c>
      <c r="H13677" s="0" t="n">
        <v>89</v>
      </c>
      <c r="I13677" s="0" t="n">
        <v>150</v>
      </c>
      <c r="J13677" s="0" t="n">
        <v>1433</v>
      </c>
      <c r="K13677" s="0" t="n">
        <v>1542</v>
      </c>
      <c r="L13677" s="15" t="s">
        <v>97</v>
      </c>
      <c r="M13677" s="0" t="n">
        <v>9</v>
      </c>
      <c r="N13677" s="16" t="n">
        <f aca="false">I13677*K13677</f>
        <v>231300</v>
      </c>
      <c r="O13677" s="16" t="n">
        <f aca="false">I13677*(K13677-J13677)</f>
        <v>16350</v>
      </c>
      <c r="P13677" s="15" t="n">
        <f aca="false">K13677-J13677</f>
        <v>109</v>
      </c>
      <c r="Q13677" s="0" t="str">
        <f aca="false">IF(G13677=0,"Out of stock",IF(G13677&lt;H13677,"Understocked",IF(G13677&gt;Summary!$B$6*H13677,"Overstocked","Healthy")))</f>
        <v>Understocked</v>
      </c>
      <c r="R13677" s="0" t="str">
        <f aca="false">IF(I13677&gt;=Summary!$B$7,"Fast",IF(I13677&lt;Summary!$B$8,"Slow","Medium"))</f>
        <v>Medium</v>
      </c>
      <c r="S13677" s="15" t="n">
        <f aca="false">IF(M13677&gt;Summary!$B$5,1,0)</f>
        <v>1</v>
      </c>
      <c r="T13677" s="16" t="n">
        <f aca="false">IF(Q13677="Overstocked",(G13677-Summary!$B$6*H13677)*J13677,0)</f>
        <v>0</v>
      </c>
    </row>
    <row r="13678" customFormat="false" ht="15" hidden="false" customHeight="false" outlineLevel="0" collapsed="false">
      <c r="A13678" s="0" t="s">
        <v>13776</v>
      </c>
      <c r="B13678" s="0" t="s">
        <v>115</v>
      </c>
      <c r="C13678" s="0" t="s">
        <v>96</v>
      </c>
      <c r="D13678" s="0" t="s">
        <v>86</v>
      </c>
      <c r="E13678" s="14" t="n">
        <v>45187</v>
      </c>
      <c r="F13678" s="14" t="n">
        <v>45190</v>
      </c>
      <c r="G13678" s="0" t="n">
        <v>137</v>
      </c>
      <c r="H13678" s="0" t="n">
        <v>130</v>
      </c>
      <c r="I13678" s="0" t="n">
        <v>2</v>
      </c>
      <c r="J13678" s="0" t="n">
        <v>277</v>
      </c>
      <c r="K13678" s="0" t="n">
        <v>372</v>
      </c>
      <c r="L13678" s="15" t="s">
        <v>82</v>
      </c>
      <c r="M13678" s="0" t="n">
        <v>3</v>
      </c>
      <c r="N13678" s="16" t="n">
        <f aca="false">I13678*K13678</f>
        <v>744</v>
      </c>
      <c r="O13678" s="16" t="n">
        <f aca="false">I13678*(K13678-J13678)</f>
        <v>190</v>
      </c>
      <c r="P13678" s="15" t="n">
        <f aca="false">K13678-J13678</f>
        <v>95</v>
      </c>
      <c r="Q13678" s="0" t="str">
        <f aca="false">IF(G13678=0,"Out of stock",IF(G13678&lt;H13678,"Understocked",IF(G13678&gt;Summary!$B$6*H13678,"Overstocked","Healthy")))</f>
        <v>Healthy</v>
      </c>
      <c r="R13678" s="0" t="str">
        <f aca="false">IF(I13678&gt;=Summary!$B$7,"Fast",IF(I13678&lt;Summary!$B$8,"Slow","Medium"))</f>
        <v>Slow</v>
      </c>
      <c r="S13678" s="15" t="n">
        <f aca="false">IF(M13678&gt;Summary!$B$5,1,0)</f>
        <v>0</v>
      </c>
      <c r="T13678" s="16" t="n">
        <f aca="false">IF(Q13678="Overstocked",(G13678-Summary!$B$6*H13678)*J13678,0)</f>
        <v>0</v>
      </c>
    </row>
    <row r="13679" customFormat="false" ht="15" hidden="false" customHeight="false" outlineLevel="0" collapsed="false">
      <c r="A13679" s="0" t="s">
        <v>13777</v>
      </c>
      <c r="B13679" s="0" t="s">
        <v>107</v>
      </c>
      <c r="C13679" s="0" t="s">
        <v>104</v>
      </c>
      <c r="D13679" s="0" t="s">
        <v>102</v>
      </c>
      <c r="E13679" s="14" t="n">
        <v>45056</v>
      </c>
      <c r="F13679" s="14" t="n">
        <v>45064</v>
      </c>
      <c r="G13679" s="0" t="n">
        <v>397</v>
      </c>
      <c r="H13679" s="0" t="n">
        <v>87</v>
      </c>
      <c r="I13679" s="0" t="n">
        <v>172</v>
      </c>
      <c r="J13679" s="0" t="n">
        <v>1845</v>
      </c>
      <c r="K13679" s="0" t="n">
        <v>2043</v>
      </c>
      <c r="L13679" s="15" t="s">
        <v>97</v>
      </c>
      <c r="M13679" s="0" t="n">
        <v>8</v>
      </c>
      <c r="N13679" s="16" t="n">
        <f aca="false">I13679*K13679</f>
        <v>351396</v>
      </c>
      <c r="O13679" s="16" t="n">
        <f aca="false">I13679*(K13679-J13679)</f>
        <v>34056</v>
      </c>
      <c r="P13679" s="15" t="n">
        <f aca="false">K13679-J13679</f>
        <v>198</v>
      </c>
      <c r="Q13679" s="0" t="str">
        <f aca="false">IF(G13679=0,"Out of stock",IF(G13679&lt;H13679,"Understocked",IF(G13679&gt;Summary!$B$6*H13679,"Overstocked","Healthy")))</f>
        <v>Overstocked</v>
      </c>
      <c r="R13679" s="0" t="str">
        <f aca="false">IF(I13679&gt;=Summary!$B$7,"Fast",IF(I13679&lt;Summary!$B$8,"Slow","Medium"))</f>
        <v>Medium</v>
      </c>
      <c r="S13679" s="15" t="n">
        <f aca="false">IF(M13679&gt;Summary!$B$5,1,0)</f>
        <v>1</v>
      </c>
      <c r="T13679" s="16" t="n">
        <f aca="false">IF(Q13679="Overstocked",(G13679-Summary!$B$6*H13679)*J13679,0)</f>
        <v>90405</v>
      </c>
    </row>
    <row r="13680" customFormat="false" ht="15" hidden="false" customHeight="false" outlineLevel="0" collapsed="false">
      <c r="A13680" s="0" t="s">
        <v>13778</v>
      </c>
      <c r="B13680" s="0" t="s">
        <v>89</v>
      </c>
      <c r="C13680" s="0" t="s">
        <v>78</v>
      </c>
      <c r="D13680" s="0" t="s">
        <v>79</v>
      </c>
      <c r="E13680" s="14" t="n">
        <v>45527</v>
      </c>
      <c r="F13680" s="14" t="n">
        <v>45534</v>
      </c>
      <c r="G13680" s="0" t="n">
        <v>429</v>
      </c>
      <c r="H13680" s="0" t="n">
        <v>130</v>
      </c>
      <c r="I13680" s="0" t="n">
        <v>62</v>
      </c>
      <c r="J13680" s="0" t="n">
        <v>1728</v>
      </c>
      <c r="K13680" s="0" t="n">
        <v>2154</v>
      </c>
      <c r="L13680" s="15" t="s">
        <v>82</v>
      </c>
      <c r="M13680" s="0" t="n">
        <v>7</v>
      </c>
      <c r="N13680" s="16" t="n">
        <f aca="false">I13680*K13680</f>
        <v>133548</v>
      </c>
      <c r="O13680" s="16" t="n">
        <f aca="false">I13680*(K13680-J13680)</f>
        <v>26412</v>
      </c>
      <c r="P13680" s="15" t="n">
        <f aca="false">K13680-J13680</f>
        <v>426</v>
      </c>
      <c r="Q13680" s="0" t="str">
        <f aca="false">IF(G13680=0,"Out of stock",IF(G13680&lt;H13680,"Understocked",IF(G13680&gt;Summary!$B$6*H13680,"Overstocked","Healthy")))</f>
        <v>Healthy</v>
      </c>
      <c r="R13680" s="0" t="str">
        <f aca="false">IF(I13680&gt;=Summary!$B$7,"Fast",IF(I13680&lt;Summary!$B$8,"Slow","Medium"))</f>
        <v>Slow</v>
      </c>
      <c r="S13680" s="15" t="n">
        <f aca="false">IF(M13680&gt;Summary!$B$5,1,0)</f>
        <v>0</v>
      </c>
      <c r="T13680" s="16" t="n">
        <f aca="false">IF(Q13680="Overstocked",(G13680-Summary!$B$6*H13680)*J13680,0)</f>
        <v>0</v>
      </c>
    </row>
    <row r="13681" customFormat="false" ht="15" hidden="false" customHeight="false" outlineLevel="0" collapsed="false">
      <c r="A13681" s="0" t="s">
        <v>13779</v>
      </c>
      <c r="B13681" s="0" t="s">
        <v>123</v>
      </c>
      <c r="C13681" s="0" t="s">
        <v>96</v>
      </c>
      <c r="D13681" s="0" t="s">
        <v>90</v>
      </c>
      <c r="E13681" s="14" t="n">
        <v>44994</v>
      </c>
      <c r="F13681" s="14" t="n">
        <v>45003</v>
      </c>
      <c r="G13681" s="0" t="n">
        <v>475</v>
      </c>
      <c r="H13681" s="0" t="n">
        <v>141</v>
      </c>
      <c r="I13681" s="0" t="n">
        <v>160</v>
      </c>
      <c r="J13681" s="0" t="n">
        <v>933</v>
      </c>
      <c r="K13681" s="0" t="n">
        <v>1174</v>
      </c>
      <c r="L13681" s="15" t="s">
        <v>87</v>
      </c>
      <c r="M13681" s="0" t="n">
        <v>9</v>
      </c>
      <c r="N13681" s="16" t="n">
        <f aca="false">I13681*K13681</f>
        <v>187840</v>
      </c>
      <c r="O13681" s="16" t="n">
        <f aca="false">I13681*(K13681-J13681)</f>
        <v>38560</v>
      </c>
      <c r="P13681" s="15" t="n">
        <f aca="false">K13681-J13681</f>
        <v>241</v>
      </c>
      <c r="Q13681" s="0" t="str">
        <f aca="false">IF(G13681=0,"Out of stock",IF(G13681&lt;H13681,"Understocked",IF(G13681&gt;Summary!$B$6*H13681,"Overstocked","Healthy")))</f>
        <v>Healthy</v>
      </c>
      <c r="R13681" s="0" t="str">
        <f aca="false">IF(I13681&gt;=Summary!$B$7,"Fast",IF(I13681&lt;Summary!$B$8,"Slow","Medium"))</f>
        <v>Medium</v>
      </c>
      <c r="S13681" s="15" t="n">
        <f aca="false">IF(M13681&gt;Summary!$B$5,1,0)</f>
        <v>1</v>
      </c>
      <c r="T13681" s="16" t="n">
        <f aca="false">IF(Q13681="Overstocked",(G13681-Summary!$B$6*H13681)*J13681,0)</f>
        <v>0</v>
      </c>
    </row>
    <row r="13682" customFormat="false" ht="15" hidden="false" customHeight="false" outlineLevel="0" collapsed="false">
      <c r="A13682" s="0" t="s">
        <v>13780</v>
      </c>
      <c r="B13682" s="0" t="s">
        <v>107</v>
      </c>
      <c r="C13682" s="0" t="s">
        <v>96</v>
      </c>
      <c r="D13682" s="0" t="s">
        <v>92</v>
      </c>
      <c r="E13682" s="14" t="n">
        <v>45282</v>
      </c>
      <c r="F13682" s="14" t="n">
        <v>45290</v>
      </c>
      <c r="G13682" s="0" t="n">
        <v>230</v>
      </c>
      <c r="H13682" s="0" t="n">
        <v>144</v>
      </c>
      <c r="I13682" s="0" t="n">
        <v>228</v>
      </c>
      <c r="J13682" s="0" t="n">
        <v>1412</v>
      </c>
      <c r="K13682" s="0" t="n">
        <v>1639</v>
      </c>
      <c r="L13682" s="15" t="s">
        <v>82</v>
      </c>
      <c r="M13682" s="0" t="n">
        <v>8</v>
      </c>
      <c r="N13682" s="16" t="n">
        <f aca="false">I13682*K13682</f>
        <v>373692</v>
      </c>
      <c r="O13682" s="16" t="n">
        <f aca="false">I13682*(K13682-J13682)</f>
        <v>51756</v>
      </c>
      <c r="P13682" s="15" t="n">
        <f aca="false">K13682-J13682</f>
        <v>227</v>
      </c>
      <c r="Q13682" s="0" t="str">
        <f aca="false">IF(G13682=0,"Out of stock",IF(G13682&lt;H13682,"Understocked",IF(G13682&gt;Summary!$B$6*H13682,"Overstocked","Healthy")))</f>
        <v>Healthy</v>
      </c>
      <c r="R13682" s="0" t="str">
        <f aca="false">IF(I13682&gt;=Summary!$B$7,"Fast",IF(I13682&lt;Summary!$B$8,"Slow","Medium"))</f>
        <v>Fast</v>
      </c>
      <c r="S13682" s="15" t="n">
        <f aca="false">IF(M13682&gt;Summary!$B$5,1,0)</f>
        <v>1</v>
      </c>
      <c r="T13682" s="16" t="n">
        <f aca="false">IF(Q13682="Overstocked",(G13682-Summary!$B$6*H13682)*J13682,0)</f>
        <v>0</v>
      </c>
    </row>
    <row r="13683" customFormat="false" ht="15" hidden="false" customHeight="false" outlineLevel="0" collapsed="false">
      <c r="A13683" s="0" t="s">
        <v>13781</v>
      </c>
      <c r="B13683" s="0" t="s">
        <v>113</v>
      </c>
      <c r="C13683" s="0" t="s">
        <v>104</v>
      </c>
      <c r="D13683" s="0" t="s">
        <v>102</v>
      </c>
      <c r="E13683" s="14" t="n">
        <v>45366</v>
      </c>
      <c r="F13683" s="14" t="n">
        <v>45368</v>
      </c>
      <c r="G13683" s="0" t="n">
        <v>40</v>
      </c>
      <c r="H13683" s="0" t="n">
        <v>135</v>
      </c>
      <c r="I13683" s="0" t="n">
        <v>68</v>
      </c>
      <c r="J13683" s="0" t="n">
        <v>1176</v>
      </c>
      <c r="K13683" s="0" t="n">
        <v>1639</v>
      </c>
      <c r="L13683" s="15" t="s">
        <v>93</v>
      </c>
      <c r="M13683" s="0" t="n">
        <v>2</v>
      </c>
      <c r="N13683" s="16" t="n">
        <f aca="false">I13683*K13683</f>
        <v>111452</v>
      </c>
      <c r="O13683" s="16" t="n">
        <f aca="false">I13683*(K13683-J13683)</f>
        <v>31484</v>
      </c>
      <c r="P13683" s="15" t="n">
        <f aca="false">K13683-J13683</f>
        <v>463</v>
      </c>
      <c r="Q13683" s="0" t="str">
        <f aca="false">IF(G13683=0,"Out of stock",IF(G13683&lt;H13683,"Understocked",IF(G13683&gt;Summary!$B$6*H13683,"Overstocked","Healthy")))</f>
        <v>Understocked</v>
      </c>
      <c r="R13683" s="0" t="str">
        <f aca="false">IF(I13683&gt;=Summary!$B$7,"Fast",IF(I13683&lt;Summary!$B$8,"Slow","Medium"))</f>
        <v>Slow</v>
      </c>
      <c r="S13683" s="15" t="n">
        <f aca="false">IF(M13683&gt;Summary!$B$5,1,0)</f>
        <v>0</v>
      </c>
      <c r="T13683" s="16" t="n">
        <f aca="false">IF(Q13683="Overstocked",(G13683-Summary!$B$6*H13683)*J13683,0)</f>
        <v>0</v>
      </c>
    </row>
    <row r="13684" customFormat="false" ht="15" hidden="false" customHeight="false" outlineLevel="0" collapsed="false">
      <c r="A13684" s="0" t="s">
        <v>13782</v>
      </c>
      <c r="B13684" s="0" t="s">
        <v>111</v>
      </c>
      <c r="C13684" s="0" t="s">
        <v>96</v>
      </c>
      <c r="D13684" s="0" t="s">
        <v>79</v>
      </c>
      <c r="E13684" s="14" t="n">
        <v>45650</v>
      </c>
      <c r="F13684" s="14" t="n">
        <v>45651</v>
      </c>
      <c r="G13684" s="0" t="n">
        <v>254</v>
      </c>
      <c r="H13684" s="0" t="n">
        <v>120</v>
      </c>
      <c r="I13684" s="0" t="n">
        <v>209</v>
      </c>
      <c r="J13684" s="0" t="n">
        <v>1438</v>
      </c>
      <c r="K13684" s="0" t="n">
        <v>1839</v>
      </c>
      <c r="L13684" s="15" t="s">
        <v>82</v>
      </c>
      <c r="M13684" s="0" t="n">
        <v>1</v>
      </c>
      <c r="N13684" s="16" t="n">
        <f aca="false">I13684*K13684</f>
        <v>384351</v>
      </c>
      <c r="O13684" s="16" t="n">
        <f aca="false">I13684*(K13684-J13684)</f>
        <v>83809</v>
      </c>
      <c r="P13684" s="15" t="n">
        <f aca="false">K13684-J13684</f>
        <v>401</v>
      </c>
      <c r="Q13684" s="0" t="str">
        <f aca="false">IF(G13684=0,"Out of stock",IF(G13684&lt;H13684,"Understocked",IF(G13684&gt;Summary!$B$6*H13684,"Overstocked","Healthy")))</f>
        <v>Healthy</v>
      </c>
      <c r="R13684" s="0" t="str">
        <f aca="false">IF(I13684&gt;=Summary!$B$7,"Fast",IF(I13684&lt;Summary!$B$8,"Slow","Medium"))</f>
        <v>Fast</v>
      </c>
      <c r="S13684" s="15" t="n">
        <f aca="false">IF(M13684&gt;Summary!$B$5,1,0)</f>
        <v>0</v>
      </c>
      <c r="T13684" s="16" t="n">
        <f aca="false">IF(Q13684="Overstocked",(G13684-Summary!$B$6*H13684)*J13684,0)</f>
        <v>0</v>
      </c>
    </row>
    <row r="13685" customFormat="false" ht="15" hidden="false" customHeight="false" outlineLevel="0" collapsed="false">
      <c r="A13685" s="0" t="s">
        <v>13783</v>
      </c>
      <c r="B13685" s="0" t="s">
        <v>84</v>
      </c>
      <c r="C13685" s="0" t="s">
        <v>85</v>
      </c>
      <c r="D13685" s="0" t="s">
        <v>92</v>
      </c>
      <c r="E13685" s="14" t="n">
        <v>45044</v>
      </c>
      <c r="F13685" s="14" t="n">
        <v>45053</v>
      </c>
      <c r="G13685" s="0" t="n">
        <v>429</v>
      </c>
      <c r="H13685" s="0" t="n">
        <v>99</v>
      </c>
      <c r="I13685" s="0" t="n">
        <v>240</v>
      </c>
      <c r="J13685" s="0" t="n">
        <v>1399</v>
      </c>
      <c r="K13685" s="0" t="n">
        <v>1730</v>
      </c>
      <c r="L13685" s="15" t="s">
        <v>97</v>
      </c>
      <c r="M13685" s="0" t="n">
        <v>9</v>
      </c>
      <c r="N13685" s="16" t="n">
        <f aca="false">I13685*K13685</f>
        <v>415200</v>
      </c>
      <c r="O13685" s="16" t="n">
        <f aca="false">I13685*(K13685-J13685)</f>
        <v>79440</v>
      </c>
      <c r="P13685" s="15" t="n">
        <f aca="false">K13685-J13685</f>
        <v>331</v>
      </c>
      <c r="Q13685" s="0" t="str">
        <f aca="false">IF(G13685=0,"Out of stock",IF(G13685&lt;H13685,"Understocked",IF(G13685&gt;Summary!$B$6*H13685,"Overstocked","Healthy")))</f>
        <v>Overstocked</v>
      </c>
      <c r="R13685" s="0" t="str">
        <f aca="false">IF(I13685&gt;=Summary!$B$7,"Fast",IF(I13685&lt;Summary!$B$8,"Slow","Medium"))</f>
        <v>Fast</v>
      </c>
      <c r="S13685" s="15" t="n">
        <f aca="false">IF(M13685&gt;Summary!$B$5,1,0)</f>
        <v>1</v>
      </c>
      <c r="T13685" s="16" t="n">
        <f aca="false">IF(Q13685="Overstocked",(G13685-Summary!$B$6*H13685)*J13685,0)</f>
        <v>46167</v>
      </c>
    </row>
    <row r="13686" customFormat="false" ht="15" hidden="false" customHeight="false" outlineLevel="0" collapsed="false">
      <c r="A13686" s="0" t="s">
        <v>13784</v>
      </c>
      <c r="B13686" s="0" t="s">
        <v>77</v>
      </c>
      <c r="C13686" s="0" t="s">
        <v>104</v>
      </c>
      <c r="D13686" s="0" t="s">
        <v>102</v>
      </c>
      <c r="E13686" s="14" t="n">
        <v>45361</v>
      </c>
      <c r="F13686" s="14" t="n">
        <v>45367</v>
      </c>
      <c r="G13686" s="0" t="n">
        <v>172</v>
      </c>
      <c r="H13686" s="0" t="n">
        <v>120</v>
      </c>
      <c r="I13686" s="0" t="n">
        <v>185</v>
      </c>
      <c r="J13686" s="0" t="n">
        <v>206</v>
      </c>
      <c r="K13686" s="0" t="n">
        <v>651</v>
      </c>
      <c r="L13686" s="15" t="s">
        <v>82</v>
      </c>
      <c r="M13686" s="0" t="n">
        <v>6</v>
      </c>
      <c r="N13686" s="16" t="n">
        <f aca="false">I13686*K13686</f>
        <v>120435</v>
      </c>
      <c r="O13686" s="16" t="n">
        <f aca="false">I13686*(K13686-J13686)</f>
        <v>82325</v>
      </c>
      <c r="P13686" s="15" t="n">
        <f aca="false">K13686-J13686</f>
        <v>445</v>
      </c>
      <c r="Q13686" s="0" t="str">
        <f aca="false">IF(G13686=0,"Out of stock",IF(G13686&lt;H13686,"Understocked",IF(G13686&gt;Summary!$B$6*H13686,"Overstocked","Healthy")))</f>
        <v>Healthy</v>
      </c>
      <c r="R13686" s="0" t="str">
        <f aca="false">IF(I13686&gt;=Summary!$B$7,"Fast",IF(I13686&lt;Summary!$B$8,"Slow","Medium"))</f>
        <v>Medium</v>
      </c>
      <c r="S13686" s="15" t="n">
        <f aca="false">IF(M13686&gt;Summary!$B$5,1,0)</f>
        <v>0</v>
      </c>
      <c r="T13686" s="16" t="n">
        <f aca="false">IF(Q13686="Overstocked",(G13686-Summary!$B$6*H13686)*J13686,0)</f>
        <v>0</v>
      </c>
    </row>
    <row r="13687" customFormat="false" ht="15" hidden="false" customHeight="false" outlineLevel="0" collapsed="false">
      <c r="A13687" s="0" t="s">
        <v>13785</v>
      </c>
      <c r="B13687" s="0" t="s">
        <v>111</v>
      </c>
      <c r="C13687" s="0" t="s">
        <v>96</v>
      </c>
      <c r="D13687" s="0" t="s">
        <v>79</v>
      </c>
      <c r="E13687" s="14" t="n">
        <v>45090</v>
      </c>
      <c r="F13687" s="14" t="n">
        <v>45099</v>
      </c>
      <c r="G13687" s="0" t="n">
        <v>411</v>
      </c>
      <c r="H13687" s="0" t="n">
        <v>71</v>
      </c>
      <c r="I13687" s="0" t="n">
        <v>147</v>
      </c>
      <c r="J13687" s="0" t="n">
        <v>1671</v>
      </c>
      <c r="K13687" s="0" t="n">
        <v>1802</v>
      </c>
      <c r="L13687" s="15" t="s">
        <v>93</v>
      </c>
      <c r="M13687" s="0" t="n">
        <v>9</v>
      </c>
      <c r="N13687" s="16" t="n">
        <f aca="false">I13687*K13687</f>
        <v>264894</v>
      </c>
      <c r="O13687" s="16" t="n">
        <f aca="false">I13687*(K13687-J13687)</f>
        <v>19257</v>
      </c>
      <c r="P13687" s="15" t="n">
        <f aca="false">K13687-J13687</f>
        <v>131</v>
      </c>
      <c r="Q13687" s="0" t="str">
        <f aca="false">IF(G13687=0,"Out of stock",IF(G13687&lt;H13687,"Understocked",IF(G13687&gt;Summary!$B$6*H13687,"Overstocked","Healthy")))</f>
        <v>Overstocked</v>
      </c>
      <c r="R13687" s="0" t="str">
        <f aca="false">IF(I13687&gt;=Summary!$B$7,"Fast",IF(I13687&lt;Summary!$B$8,"Slow","Medium"))</f>
        <v>Medium</v>
      </c>
      <c r="S13687" s="15" t="n">
        <f aca="false">IF(M13687&gt;Summary!$B$5,1,0)</f>
        <v>1</v>
      </c>
      <c r="T13687" s="16" t="n">
        <f aca="false">IF(Q13687="Overstocked",(G13687-Summary!$B$6*H13687)*J13687,0)</f>
        <v>212217</v>
      </c>
    </row>
    <row r="13688" customFormat="false" ht="15" hidden="false" customHeight="false" outlineLevel="0" collapsed="false">
      <c r="A13688" s="0" t="s">
        <v>13786</v>
      </c>
      <c r="B13688" s="0" t="s">
        <v>89</v>
      </c>
      <c r="C13688" s="0" t="s">
        <v>104</v>
      </c>
      <c r="D13688" s="0" t="s">
        <v>102</v>
      </c>
      <c r="E13688" s="14" t="n">
        <v>45338</v>
      </c>
      <c r="F13688" s="14" t="n">
        <v>45340</v>
      </c>
      <c r="G13688" s="0" t="n">
        <v>279</v>
      </c>
      <c r="H13688" s="0" t="n">
        <v>109</v>
      </c>
      <c r="I13688" s="0" t="n">
        <v>123</v>
      </c>
      <c r="J13688" s="0" t="n">
        <v>361</v>
      </c>
      <c r="K13688" s="0" t="n">
        <v>602</v>
      </c>
      <c r="L13688" s="15" t="s">
        <v>80</v>
      </c>
      <c r="M13688" s="0" t="n">
        <v>2</v>
      </c>
      <c r="N13688" s="16" t="n">
        <f aca="false">I13688*K13688</f>
        <v>74046</v>
      </c>
      <c r="O13688" s="16" t="n">
        <f aca="false">I13688*(K13688-J13688)</f>
        <v>29643</v>
      </c>
      <c r="P13688" s="15" t="n">
        <f aca="false">K13688-J13688</f>
        <v>241</v>
      </c>
      <c r="Q13688" s="0" t="str">
        <f aca="false">IF(G13688=0,"Out of stock",IF(G13688&lt;H13688,"Understocked",IF(G13688&gt;Summary!$B$6*H13688,"Overstocked","Healthy")))</f>
        <v>Healthy</v>
      </c>
      <c r="R13688" s="0" t="str">
        <f aca="false">IF(I13688&gt;=Summary!$B$7,"Fast",IF(I13688&lt;Summary!$B$8,"Slow","Medium"))</f>
        <v>Medium</v>
      </c>
      <c r="S13688" s="15" t="n">
        <f aca="false">IF(M13688&gt;Summary!$B$5,1,0)</f>
        <v>0</v>
      </c>
      <c r="T13688" s="16" t="n">
        <f aca="false">IF(Q13688="Overstocked",(G13688-Summary!$B$6*H13688)*J13688,0)</f>
        <v>0</v>
      </c>
    </row>
    <row r="13689" customFormat="false" ht="15" hidden="false" customHeight="false" outlineLevel="0" collapsed="false">
      <c r="A13689" s="0" t="s">
        <v>13787</v>
      </c>
      <c r="B13689" s="0" t="s">
        <v>123</v>
      </c>
      <c r="C13689" s="0" t="s">
        <v>104</v>
      </c>
      <c r="D13689" s="0" t="s">
        <v>79</v>
      </c>
      <c r="E13689" s="14" t="n">
        <v>45046</v>
      </c>
      <c r="F13689" s="14" t="n">
        <v>45047</v>
      </c>
      <c r="G13689" s="0" t="n">
        <v>98</v>
      </c>
      <c r="H13689" s="0" t="n">
        <v>72</v>
      </c>
      <c r="I13689" s="0" t="n">
        <v>45</v>
      </c>
      <c r="J13689" s="0" t="n">
        <v>458</v>
      </c>
      <c r="K13689" s="0" t="n">
        <v>954</v>
      </c>
      <c r="L13689" s="15" t="s">
        <v>87</v>
      </c>
      <c r="M13689" s="0" t="n">
        <v>1</v>
      </c>
      <c r="N13689" s="16" t="n">
        <f aca="false">I13689*K13689</f>
        <v>42930</v>
      </c>
      <c r="O13689" s="16" t="n">
        <f aca="false">I13689*(K13689-J13689)</f>
        <v>22320</v>
      </c>
      <c r="P13689" s="15" t="n">
        <f aca="false">K13689-J13689</f>
        <v>496</v>
      </c>
      <c r="Q13689" s="0" t="str">
        <f aca="false">IF(G13689=0,"Out of stock",IF(G13689&lt;H13689,"Understocked",IF(G13689&gt;Summary!$B$6*H13689,"Overstocked","Healthy")))</f>
        <v>Healthy</v>
      </c>
      <c r="R13689" s="0" t="str">
        <f aca="false">IF(I13689&gt;=Summary!$B$7,"Fast",IF(I13689&lt;Summary!$B$8,"Slow","Medium"))</f>
        <v>Slow</v>
      </c>
      <c r="S13689" s="15" t="n">
        <f aca="false">IF(M13689&gt;Summary!$B$5,1,0)</f>
        <v>0</v>
      </c>
      <c r="T13689" s="16" t="n">
        <f aca="false">IF(Q13689="Overstocked",(G13689-Summary!$B$6*H13689)*J13689,0)</f>
        <v>0</v>
      </c>
    </row>
    <row r="13690" customFormat="false" ht="15" hidden="false" customHeight="false" outlineLevel="0" collapsed="false">
      <c r="A13690" s="0" t="s">
        <v>13788</v>
      </c>
      <c r="B13690" s="0" t="s">
        <v>107</v>
      </c>
      <c r="C13690" s="0" t="s">
        <v>96</v>
      </c>
      <c r="D13690" s="0" t="s">
        <v>86</v>
      </c>
      <c r="E13690" s="14" t="n">
        <v>45127</v>
      </c>
      <c r="F13690" s="14" t="n">
        <v>45136</v>
      </c>
      <c r="G13690" s="0" t="n">
        <v>230</v>
      </c>
      <c r="H13690" s="0" t="n">
        <v>150</v>
      </c>
      <c r="I13690" s="0" t="n">
        <v>268</v>
      </c>
      <c r="J13690" s="0" t="n">
        <v>1450</v>
      </c>
      <c r="K13690" s="0" t="n">
        <v>1679</v>
      </c>
      <c r="L13690" s="15" t="s">
        <v>97</v>
      </c>
      <c r="M13690" s="0" t="n">
        <v>9</v>
      </c>
      <c r="N13690" s="16" t="n">
        <f aca="false">I13690*K13690</f>
        <v>449972</v>
      </c>
      <c r="O13690" s="16" t="n">
        <f aca="false">I13690*(K13690-J13690)</f>
        <v>61372</v>
      </c>
      <c r="P13690" s="15" t="n">
        <f aca="false">K13690-J13690</f>
        <v>229</v>
      </c>
      <c r="Q13690" s="0" t="str">
        <f aca="false">IF(G13690=0,"Out of stock",IF(G13690&lt;H13690,"Understocked",IF(G13690&gt;Summary!$B$6*H13690,"Overstocked","Healthy")))</f>
        <v>Healthy</v>
      </c>
      <c r="R13690" s="0" t="str">
        <f aca="false">IF(I13690&gt;=Summary!$B$7,"Fast",IF(I13690&lt;Summary!$B$8,"Slow","Medium"))</f>
        <v>Fast</v>
      </c>
      <c r="S13690" s="15" t="n">
        <f aca="false">IF(M13690&gt;Summary!$B$5,1,0)</f>
        <v>1</v>
      </c>
      <c r="T13690" s="16" t="n">
        <f aca="false">IF(Q13690="Overstocked",(G13690-Summary!$B$6*H13690)*J13690,0)</f>
        <v>0</v>
      </c>
    </row>
    <row r="13691" customFormat="false" ht="15" hidden="false" customHeight="false" outlineLevel="0" collapsed="false">
      <c r="A13691" s="0" t="s">
        <v>13789</v>
      </c>
      <c r="B13691" s="0" t="s">
        <v>95</v>
      </c>
      <c r="C13691" s="0" t="s">
        <v>96</v>
      </c>
      <c r="D13691" s="0" t="s">
        <v>86</v>
      </c>
      <c r="E13691" s="14" t="n">
        <v>45531</v>
      </c>
      <c r="F13691" s="14" t="n">
        <v>45534</v>
      </c>
      <c r="G13691" s="0" t="n">
        <v>281</v>
      </c>
      <c r="H13691" s="0" t="n">
        <v>121</v>
      </c>
      <c r="I13691" s="0" t="n">
        <v>170</v>
      </c>
      <c r="J13691" s="0" t="n">
        <v>715</v>
      </c>
      <c r="K13691" s="0" t="n">
        <v>1118</v>
      </c>
      <c r="L13691" s="15" t="s">
        <v>93</v>
      </c>
      <c r="M13691" s="0" t="n">
        <v>3</v>
      </c>
      <c r="N13691" s="16" t="n">
        <f aca="false">I13691*K13691</f>
        <v>190060</v>
      </c>
      <c r="O13691" s="16" t="n">
        <f aca="false">I13691*(K13691-J13691)</f>
        <v>68510</v>
      </c>
      <c r="P13691" s="15" t="n">
        <f aca="false">K13691-J13691</f>
        <v>403</v>
      </c>
      <c r="Q13691" s="0" t="str">
        <f aca="false">IF(G13691=0,"Out of stock",IF(G13691&lt;H13691,"Understocked",IF(G13691&gt;Summary!$B$6*H13691,"Overstocked","Healthy")))</f>
        <v>Healthy</v>
      </c>
      <c r="R13691" s="0" t="str">
        <f aca="false">IF(I13691&gt;=Summary!$B$7,"Fast",IF(I13691&lt;Summary!$B$8,"Slow","Medium"))</f>
        <v>Medium</v>
      </c>
      <c r="S13691" s="15" t="n">
        <f aca="false">IF(M13691&gt;Summary!$B$5,1,0)</f>
        <v>0</v>
      </c>
      <c r="T13691" s="16" t="n">
        <f aca="false">IF(Q13691="Overstocked",(G13691-Summary!$B$6*H13691)*J13691,0)</f>
        <v>0</v>
      </c>
    </row>
    <row r="13692" customFormat="false" ht="15" hidden="false" customHeight="false" outlineLevel="0" collapsed="false">
      <c r="A13692" s="0" t="s">
        <v>13790</v>
      </c>
      <c r="B13692" s="0" t="s">
        <v>107</v>
      </c>
      <c r="C13692" s="0" t="s">
        <v>104</v>
      </c>
      <c r="D13692" s="0" t="s">
        <v>79</v>
      </c>
      <c r="E13692" s="14" t="n">
        <v>45416</v>
      </c>
      <c r="F13692" s="14" t="n">
        <v>45417</v>
      </c>
      <c r="G13692" s="0" t="n">
        <v>361</v>
      </c>
      <c r="H13692" s="0" t="n">
        <v>143</v>
      </c>
      <c r="I13692" s="0" t="n">
        <v>242</v>
      </c>
      <c r="J13692" s="0" t="n">
        <v>617</v>
      </c>
      <c r="K13692" s="0" t="n">
        <v>798</v>
      </c>
      <c r="L13692" s="15" t="s">
        <v>80</v>
      </c>
      <c r="M13692" s="0" t="n">
        <v>1</v>
      </c>
      <c r="N13692" s="16" t="n">
        <f aca="false">I13692*K13692</f>
        <v>193116</v>
      </c>
      <c r="O13692" s="16" t="n">
        <f aca="false">I13692*(K13692-J13692)</f>
        <v>43802</v>
      </c>
      <c r="P13692" s="15" t="n">
        <f aca="false">K13692-J13692</f>
        <v>181</v>
      </c>
      <c r="Q13692" s="0" t="str">
        <f aca="false">IF(G13692=0,"Out of stock",IF(G13692&lt;H13692,"Understocked",IF(G13692&gt;Summary!$B$6*H13692,"Overstocked","Healthy")))</f>
        <v>Healthy</v>
      </c>
      <c r="R13692" s="0" t="str">
        <f aca="false">IF(I13692&gt;=Summary!$B$7,"Fast",IF(I13692&lt;Summary!$B$8,"Slow","Medium"))</f>
        <v>Fast</v>
      </c>
      <c r="S13692" s="15" t="n">
        <f aca="false">IF(M13692&gt;Summary!$B$5,1,0)</f>
        <v>0</v>
      </c>
      <c r="T13692" s="16" t="n">
        <f aca="false">IF(Q13692="Overstocked",(G13692-Summary!$B$6*H13692)*J13692,0)</f>
        <v>0</v>
      </c>
    </row>
    <row r="13693" customFormat="false" ht="15" hidden="false" customHeight="false" outlineLevel="0" collapsed="false">
      <c r="A13693" s="0" t="s">
        <v>13791</v>
      </c>
      <c r="B13693" s="0" t="s">
        <v>89</v>
      </c>
      <c r="C13693" s="0" t="s">
        <v>85</v>
      </c>
      <c r="D13693" s="0" t="s">
        <v>92</v>
      </c>
      <c r="E13693" s="14" t="n">
        <v>45507</v>
      </c>
      <c r="F13693" s="14" t="n">
        <v>45509</v>
      </c>
      <c r="G13693" s="0" t="n">
        <v>279</v>
      </c>
      <c r="H13693" s="0" t="n">
        <v>96</v>
      </c>
      <c r="I13693" s="0" t="n">
        <v>48</v>
      </c>
      <c r="J13693" s="0" t="n">
        <v>1952</v>
      </c>
      <c r="K13693" s="0" t="n">
        <v>2368</v>
      </c>
      <c r="L13693" s="15" t="s">
        <v>93</v>
      </c>
      <c r="M13693" s="0" t="n">
        <v>2</v>
      </c>
      <c r="N13693" s="16" t="n">
        <f aca="false">I13693*K13693</f>
        <v>113664</v>
      </c>
      <c r="O13693" s="16" t="n">
        <f aca="false">I13693*(K13693-J13693)</f>
        <v>19968</v>
      </c>
      <c r="P13693" s="15" t="n">
        <f aca="false">K13693-J13693</f>
        <v>416</v>
      </c>
      <c r="Q13693" s="0" t="str">
        <f aca="false">IF(G13693=0,"Out of stock",IF(G13693&lt;H13693,"Understocked",IF(G13693&gt;Summary!$B$6*H13693,"Overstocked","Healthy")))</f>
        <v>Healthy</v>
      </c>
      <c r="R13693" s="0" t="str">
        <f aca="false">IF(I13693&gt;=Summary!$B$7,"Fast",IF(I13693&lt;Summary!$B$8,"Slow","Medium"))</f>
        <v>Slow</v>
      </c>
      <c r="S13693" s="15" t="n">
        <f aca="false">IF(M13693&gt;Summary!$B$5,1,0)</f>
        <v>0</v>
      </c>
      <c r="T13693" s="16" t="n">
        <f aca="false">IF(Q13693="Overstocked",(G13693-Summary!$B$6*H13693)*J13693,0)</f>
        <v>0</v>
      </c>
    </row>
    <row r="13694" customFormat="false" ht="15" hidden="false" customHeight="false" outlineLevel="0" collapsed="false">
      <c r="A13694" s="0" t="s">
        <v>13792</v>
      </c>
      <c r="B13694" s="0" t="s">
        <v>77</v>
      </c>
      <c r="C13694" s="0" t="s">
        <v>85</v>
      </c>
      <c r="D13694" s="0" t="s">
        <v>86</v>
      </c>
      <c r="E13694" s="14" t="n">
        <v>45289</v>
      </c>
      <c r="F13694" s="14" t="n">
        <v>45291</v>
      </c>
      <c r="G13694" s="0" t="n">
        <v>119</v>
      </c>
      <c r="H13694" s="0" t="n">
        <v>81</v>
      </c>
      <c r="I13694" s="0" t="n">
        <v>222</v>
      </c>
      <c r="J13694" s="0" t="n">
        <v>1793</v>
      </c>
      <c r="K13694" s="0" t="n">
        <v>2029</v>
      </c>
      <c r="L13694" s="15" t="s">
        <v>82</v>
      </c>
      <c r="M13694" s="0" t="n">
        <v>2</v>
      </c>
      <c r="N13694" s="16" t="n">
        <f aca="false">I13694*K13694</f>
        <v>450438</v>
      </c>
      <c r="O13694" s="16" t="n">
        <f aca="false">I13694*(K13694-J13694)</f>
        <v>52392</v>
      </c>
      <c r="P13694" s="15" t="n">
        <f aca="false">K13694-J13694</f>
        <v>236</v>
      </c>
      <c r="Q13694" s="0" t="str">
        <f aca="false">IF(G13694=0,"Out of stock",IF(G13694&lt;H13694,"Understocked",IF(G13694&gt;Summary!$B$6*H13694,"Overstocked","Healthy")))</f>
        <v>Healthy</v>
      </c>
      <c r="R13694" s="0" t="str">
        <f aca="false">IF(I13694&gt;=Summary!$B$7,"Fast",IF(I13694&lt;Summary!$B$8,"Slow","Medium"))</f>
        <v>Fast</v>
      </c>
      <c r="S13694" s="15" t="n">
        <f aca="false">IF(M13694&gt;Summary!$B$5,1,0)</f>
        <v>0</v>
      </c>
      <c r="T13694" s="16" t="n">
        <f aca="false">IF(Q13694="Overstocked",(G13694-Summary!$B$6*H13694)*J13694,0)</f>
        <v>0</v>
      </c>
    </row>
    <row r="13695" customFormat="false" ht="15" hidden="false" customHeight="false" outlineLevel="0" collapsed="false">
      <c r="A13695" s="0" t="s">
        <v>13793</v>
      </c>
      <c r="B13695" s="0" t="s">
        <v>89</v>
      </c>
      <c r="C13695" s="0" t="s">
        <v>85</v>
      </c>
      <c r="D13695" s="0" t="s">
        <v>102</v>
      </c>
      <c r="E13695" s="14" t="n">
        <v>45569</v>
      </c>
      <c r="F13695" s="14" t="n">
        <v>45579</v>
      </c>
      <c r="G13695" s="0" t="n">
        <v>89</v>
      </c>
      <c r="H13695" s="0" t="n">
        <v>120</v>
      </c>
      <c r="I13695" s="0" t="n">
        <v>25</v>
      </c>
      <c r="J13695" s="0" t="n">
        <v>1804</v>
      </c>
      <c r="K13695" s="0" t="n">
        <v>2074</v>
      </c>
      <c r="L13695" s="15" t="s">
        <v>97</v>
      </c>
      <c r="M13695" s="0" t="n">
        <v>10</v>
      </c>
      <c r="N13695" s="16" t="n">
        <f aca="false">I13695*K13695</f>
        <v>51850</v>
      </c>
      <c r="O13695" s="16" t="n">
        <f aca="false">I13695*(K13695-J13695)</f>
        <v>6750</v>
      </c>
      <c r="P13695" s="15" t="n">
        <f aca="false">K13695-J13695</f>
        <v>270</v>
      </c>
      <c r="Q13695" s="0" t="str">
        <f aca="false">IF(G13695=0,"Out of stock",IF(G13695&lt;H13695,"Understocked",IF(G13695&gt;Summary!$B$6*H13695,"Overstocked","Healthy")))</f>
        <v>Understocked</v>
      </c>
      <c r="R13695" s="0" t="str">
        <f aca="false">IF(I13695&gt;=Summary!$B$7,"Fast",IF(I13695&lt;Summary!$B$8,"Slow","Medium"))</f>
        <v>Slow</v>
      </c>
      <c r="S13695" s="15" t="n">
        <f aca="false">IF(M13695&gt;Summary!$B$5,1,0)</f>
        <v>1</v>
      </c>
      <c r="T13695" s="16" t="n">
        <f aca="false">IF(Q13695="Overstocked",(G13695-Summary!$B$6*H13695)*J13695,0)</f>
        <v>0</v>
      </c>
    </row>
    <row r="13696" customFormat="false" ht="15" hidden="false" customHeight="false" outlineLevel="0" collapsed="false">
      <c r="A13696" s="0" t="s">
        <v>13794</v>
      </c>
      <c r="B13696" s="0" t="s">
        <v>89</v>
      </c>
      <c r="C13696" s="0" t="s">
        <v>85</v>
      </c>
      <c r="D13696" s="0" t="s">
        <v>90</v>
      </c>
      <c r="E13696" s="14" t="n">
        <v>45018</v>
      </c>
      <c r="F13696" s="14" t="n">
        <v>45019</v>
      </c>
      <c r="G13696" s="0" t="n">
        <v>209</v>
      </c>
      <c r="H13696" s="0" t="n">
        <v>101</v>
      </c>
      <c r="I13696" s="0" t="n">
        <v>73</v>
      </c>
      <c r="J13696" s="0" t="n">
        <v>879</v>
      </c>
      <c r="K13696" s="0" t="n">
        <v>940</v>
      </c>
      <c r="L13696" s="15" t="s">
        <v>97</v>
      </c>
      <c r="M13696" s="0" t="n">
        <v>1</v>
      </c>
      <c r="N13696" s="16" t="n">
        <f aca="false">I13696*K13696</f>
        <v>68620</v>
      </c>
      <c r="O13696" s="16" t="n">
        <f aca="false">I13696*(K13696-J13696)</f>
        <v>4453</v>
      </c>
      <c r="P13696" s="15" t="n">
        <f aca="false">K13696-J13696</f>
        <v>61</v>
      </c>
      <c r="Q13696" s="0" t="str">
        <f aca="false">IF(G13696=0,"Out of stock",IF(G13696&lt;H13696,"Understocked",IF(G13696&gt;Summary!$B$6*H13696,"Overstocked","Healthy")))</f>
        <v>Healthy</v>
      </c>
      <c r="R13696" s="0" t="str">
        <f aca="false">IF(I13696&gt;=Summary!$B$7,"Fast",IF(I13696&lt;Summary!$B$8,"Slow","Medium"))</f>
        <v>Slow</v>
      </c>
      <c r="S13696" s="15" t="n">
        <f aca="false">IF(M13696&gt;Summary!$B$5,1,0)</f>
        <v>0</v>
      </c>
      <c r="T13696" s="16" t="n">
        <f aca="false">IF(Q13696="Overstocked",(G13696-Summary!$B$6*H13696)*J13696,0)</f>
        <v>0</v>
      </c>
    </row>
    <row r="13697" customFormat="false" ht="15" hidden="false" customHeight="false" outlineLevel="0" collapsed="false">
      <c r="A13697" s="0" t="s">
        <v>13795</v>
      </c>
      <c r="B13697" s="0" t="s">
        <v>123</v>
      </c>
      <c r="C13697" s="0" t="s">
        <v>85</v>
      </c>
      <c r="D13697" s="0" t="s">
        <v>102</v>
      </c>
      <c r="E13697" s="14" t="n">
        <v>45464</v>
      </c>
      <c r="F13697" s="14" t="n">
        <v>45472</v>
      </c>
      <c r="G13697" s="0" t="n">
        <v>39</v>
      </c>
      <c r="H13697" s="0" t="n">
        <v>51</v>
      </c>
      <c r="I13697" s="0" t="n">
        <v>8</v>
      </c>
      <c r="J13697" s="0" t="n">
        <v>1259</v>
      </c>
      <c r="K13697" s="0" t="n">
        <v>1759</v>
      </c>
      <c r="L13697" s="15" t="s">
        <v>87</v>
      </c>
      <c r="M13697" s="0" t="n">
        <v>8</v>
      </c>
      <c r="N13697" s="16" t="n">
        <f aca="false">I13697*K13697</f>
        <v>14072</v>
      </c>
      <c r="O13697" s="16" t="n">
        <f aca="false">I13697*(K13697-J13697)</f>
        <v>4000</v>
      </c>
      <c r="P13697" s="15" t="n">
        <f aca="false">K13697-J13697</f>
        <v>500</v>
      </c>
      <c r="Q13697" s="0" t="str">
        <f aca="false">IF(G13697=0,"Out of stock",IF(G13697&lt;H13697,"Understocked",IF(G13697&gt;Summary!$B$6*H13697,"Overstocked","Healthy")))</f>
        <v>Understocked</v>
      </c>
      <c r="R13697" s="0" t="str">
        <f aca="false">IF(I13697&gt;=Summary!$B$7,"Fast",IF(I13697&lt;Summary!$B$8,"Slow","Medium"))</f>
        <v>Slow</v>
      </c>
      <c r="S13697" s="15" t="n">
        <f aca="false">IF(M13697&gt;Summary!$B$5,1,0)</f>
        <v>1</v>
      </c>
      <c r="T13697" s="16" t="n">
        <f aca="false">IF(Q13697="Overstocked",(G13697-Summary!$B$6*H13697)*J13697,0)</f>
        <v>0</v>
      </c>
    </row>
    <row r="13698" customFormat="false" ht="15" hidden="false" customHeight="false" outlineLevel="0" collapsed="false">
      <c r="A13698" s="0" t="s">
        <v>13796</v>
      </c>
      <c r="B13698" s="0" t="s">
        <v>107</v>
      </c>
      <c r="C13698" s="0" t="s">
        <v>78</v>
      </c>
      <c r="D13698" s="0" t="s">
        <v>92</v>
      </c>
      <c r="E13698" s="14" t="n">
        <v>45265</v>
      </c>
      <c r="F13698" s="14" t="n">
        <v>45271</v>
      </c>
      <c r="G13698" s="0" t="n">
        <v>78</v>
      </c>
      <c r="H13698" s="0" t="n">
        <v>130</v>
      </c>
      <c r="I13698" s="0" t="n">
        <v>22</v>
      </c>
      <c r="J13698" s="0" t="n">
        <v>1964</v>
      </c>
      <c r="K13698" s="0" t="n">
        <v>2355</v>
      </c>
      <c r="L13698" s="15" t="s">
        <v>93</v>
      </c>
      <c r="M13698" s="0" t="n">
        <v>6</v>
      </c>
      <c r="N13698" s="16" t="n">
        <f aca="false">I13698*K13698</f>
        <v>51810</v>
      </c>
      <c r="O13698" s="16" t="n">
        <f aca="false">I13698*(K13698-J13698)</f>
        <v>8602</v>
      </c>
      <c r="P13698" s="15" t="n">
        <f aca="false">K13698-J13698</f>
        <v>391</v>
      </c>
      <c r="Q13698" s="0" t="str">
        <f aca="false">IF(G13698=0,"Out of stock",IF(G13698&lt;H13698,"Understocked",IF(G13698&gt;Summary!$B$6*H13698,"Overstocked","Healthy")))</f>
        <v>Understocked</v>
      </c>
      <c r="R13698" s="0" t="str">
        <f aca="false">IF(I13698&gt;=Summary!$B$7,"Fast",IF(I13698&lt;Summary!$B$8,"Slow","Medium"))</f>
        <v>Slow</v>
      </c>
      <c r="S13698" s="15" t="n">
        <f aca="false">IF(M13698&gt;Summary!$B$5,1,0)</f>
        <v>0</v>
      </c>
      <c r="T13698" s="16" t="n">
        <f aca="false">IF(Q13698="Overstocked",(G13698-Summary!$B$6*H13698)*J13698,0)</f>
        <v>0</v>
      </c>
    </row>
    <row r="13699" customFormat="false" ht="15" hidden="false" customHeight="false" outlineLevel="0" collapsed="false">
      <c r="A13699" s="0" t="s">
        <v>13797</v>
      </c>
      <c r="B13699" s="0" t="s">
        <v>89</v>
      </c>
      <c r="C13699" s="0" t="s">
        <v>96</v>
      </c>
      <c r="D13699" s="0" t="s">
        <v>79</v>
      </c>
      <c r="E13699" s="14" t="n">
        <v>45549</v>
      </c>
      <c r="F13699" s="14" t="n">
        <v>45555</v>
      </c>
      <c r="G13699" s="0" t="n">
        <v>97</v>
      </c>
      <c r="H13699" s="0" t="n">
        <v>68</v>
      </c>
      <c r="I13699" s="0" t="n">
        <v>27</v>
      </c>
      <c r="J13699" s="0" t="n">
        <v>440</v>
      </c>
      <c r="K13699" s="0" t="n">
        <v>577</v>
      </c>
      <c r="L13699" s="15" t="s">
        <v>97</v>
      </c>
      <c r="M13699" s="0" t="n">
        <v>6</v>
      </c>
      <c r="N13699" s="16" t="n">
        <f aca="false">I13699*K13699</f>
        <v>15579</v>
      </c>
      <c r="O13699" s="16" t="n">
        <f aca="false">I13699*(K13699-J13699)</f>
        <v>3699</v>
      </c>
      <c r="P13699" s="15" t="n">
        <f aca="false">K13699-J13699</f>
        <v>137</v>
      </c>
      <c r="Q13699" s="0" t="str">
        <f aca="false">IF(G13699=0,"Out of stock",IF(G13699&lt;H13699,"Understocked",IF(G13699&gt;Summary!$B$6*H13699,"Overstocked","Healthy")))</f>
        <v>Healthy</v>
      </c>
      <c r="R13699" s="0" t="str">
        <f aca="false">IF(I13699&gt;=Summary!$B$7,"Fast",IF(I13699&lt;Summary!$B$8,"Slow","Medium"))</f>
        <v>Slow</v>
      </c>
      <c r="S13699" s="15" t="n">
        <f aca="false">IF(M13699&gt;Summary!$B$5,1,0)</f>
        <v>0</v>
      </c>
      <c r="T13699" s="16" t="n">
        <f aca="false">IF(Q13699="Overstocked",(G13699-Summary!$B$6*H13699)*J13699,0)</f>
        <v>0</v>
      </c>
    </row>
    <row r="13700" customFormat="false" ht="15" hidden="false" customHeight="false" outlineLevel="0" collapsed="false">
      <c r="A13700" s="0" t="s">
        <v>13798</v>
      </c>
      <c r="B13700" s="0" t="s">
        <v>107</v>
      </c>
      <c r="C13700" s="0" t="s">
        <v>96</v>
      </c>
      <c r="D13700" s="0" t="s">
        <v>92</v>
      </c>
      <c r="E13700" s="14" t="n">
        <v>45290</v>
      </c>
      <c r="F13700" s="14" t="n">
        <v>45295</v>
      </c>
      <c r="G13700" s="0" t="n">
        <v>168</v>
      </c>
      <c r="H13700" s="0" t="n">
        <v>146</v>
      </c>
      <c r="I13700" s="0" t="n">
        <v>259</v>
      </c>
      <c r="J13700" s="0" t="n">
        <v>692</v>
      </c>
      <c r="K13700" s="0" t="n">
        <v>1042</v>
      </c>
      <c r="L13700" s="15" t="s">
        <v>87</v>
      </c>
      <c r="M13700" s="0" t="n">
        <v>5</v>
      </c>
      <c r="N13700" s="16" t="n">
        <f aca="false">I13700*K13700</f>
        <v>269878</v>
      </c>
      <c r="O13700" s="16" t="n">
        <f aca="false">I13700*(K13700-J13700)</f>
        <v>90650</v>
      </c>
      <c r="P13700" s="15" t="n">
        <f aca="false">K13700-J13700</f>
        <v>350</v>
      </c>
      <c r="Q13700" s="0" t="str">
        <f aca="false">IF(G13700=0,"Out of stock",IF(G13700&lt;H13700,"Understocked",IF(G13700&gt;Summary!$B$6*H13700,"Overstocked","Healthy")))</f>
        <v>Healthy</v>
      </c>
      <c r="R13700" s="0" t="str">
        <f aca="false">IF(I13700&gt;=Summary!$B$7,"Fast",IF(I13700&lt;Summary!$B$8,"Slow","Medium"))</f>
        <v>Fast</v>
      </c>
      <c r="S13700" s="15" t="n">
        <f aca="false">IF(M13700&gt;Summary!$B$5,1,0)</f>
        <v>0</v>
      </c>
      <c r="T13700" s="16" t="n">
        <f aca="false">IF(Q13700="Overstocked",(G13700-Summary!$B$6*H13700)*J13700,0)</f>
        <v>0</v>
      </c>
    </row>
    <row r="13701" customFormat="false" ht="15" hidden="false" customHeight="false" outlineLevel="0" collapsed="false">
      <c r="A13701" s="0" t="s">
        <v>13799</v>
      </c>
      <c r="B13701" s="0" t="s">
        <v>113</v>
      </c>
      <c r="C13701" s="0" t="s">
        <v>78</v>
      </c>
      <c r="D13701" s="0" t="s">
        <v>79</v>
      </c>
      <c r="E13701" s="14" t="n">
        <v>45649</v>
      </c>
      <c r="F13701" s="14" t="n">
        <v>45653</v>
      </c>
      <c r="G13701" s="0" t="n">
        <v>450</v>
      </c>
      <c r="H13701" s="0" t="n">
        <v>56</v>
      </c>
      <c r="I13701" s="0" t="n">
        <v>199</v>
      </c>
      <c r="J13701" s="0" t="n">
        <v>748</v>
      </c>
      <c r="K13701" s="0" t="n">
        <v>965</v>
      </c>
      <c r="L13701" s="15" t="s">
        <v>97</v>
      </c>
      <c r="M13701" s="0" t="n">
        <v>4</v>
      </c>
      <c r="N13701" s="16" t="n">
        <f aca="false">I13701*K13701</f>
        <v>192035</v>
      </c>
      <c r="O13701" s="16" t="n">
        <f aca="false">I13701*(K13701-J13701)</f>
        <v>43183</v>
      </c>
      <c r="P13701" s="15" t="n">
        <f aca="false">K13701-J13701</f>
        <v>217</v>
      </c>
      <c r="Q13701" s="0" t="str">
        <f aca="false">IF(G13701=0,"Out of stock",IF(G13701&lt;H13701,"Understocked",IF(G13701&gt;Summary!$B$6*H13701,"Overstocked","Healthy")))</f>
        <v>Overstocked</v>
      </c>
      <c r="R13701" s="0" t="str">
        <f aca="false">IF(I13701&gt;=Summary!$B$7,"Fast",IF(I13701&lt;Summary!$B$8,"Slow","Medium"))</f>
        <v>Medium</v>
      </c>
      <c r="S13701" s="15" t="n">
        <f aca="false">IF(M13701&gt;Summary!$B$5,1,0)</f>
        <v>0</v>
      </c>
      <c r="T13701" s="16" t="n">
        <f aca="false">IF(Q13701="Overstocked",(G13701-Summary!$B$6*H13701)*J13701,0)</f>
        <v>169048</v>
      </c>
    </row>
    <row r="13702" customFormat="false" ht="15" hidden="false" customHeight="false" outlineLevel="0" collapsed="false">
      <c r="A13702" s="0" t="s">
        <v>13800</v>
      </c>
      <c r="B13702" s="0" t="s">
        <v>101</v>
      </c>
      <c r="C13702" s="0" t="s">
        <v>78</v>
      </c>
      <c r="D13702" s="0" t="s">
        <v>79</v>
      </c>
      <c r="E13702" s="14" t="n">
        <v>45366</v>
      </c>
      <c r="F13702" s="14" t="n">
        <v>45376</v>
      </c>
      <c r="G13702" s="0" t="n">
        <v>30</v>
      </c>
      <c r="H13702" s="0" t="n">
        <v>51</v>
      </c>
      <c r="I13702" s="0" t="n">
        <v>217</v>
      </c>
      <c r="J13702" s="0" t="n">
        <v>1459</v>
      </c>
      <c r="K13702" s="0" t="n">
        <v>1850</v>
      </c>
      <c r="L13702" s="15" t="s">
        <v>82</v>
      </c>
      <c r="M13702" s="0" t="n">
        <v>10</v>
      </c>
      <c r="N13702" s="16" t="n">
        <f aca="false">I13702*K13702</f>
        <v>401450</v>
      </c>
      <c r="O13702" s="16" t="n">
        <f aca="false">I13702*(K13702-J13702)</f>
        <v>84847</v>
      </c>
      <c r="P13702" s="15" t="n">
        <f aca="false">K13702-J13702</f>
        <v>391</v>
      </c>
      <c r="Q13702" s="0" t="str">
        <f aca="false">IF(G13702=0,"Out of stock",IF(G13702&lt;H13702,"Understocked",IF(G13702&gt;Summary!$B$6*H13702,"Overstocked","Healthy")))</f>
        <v>Understocked</v>
      </c>
      <c r="R13702" s="0" t="str">
        <f aca="false">IF(I13702&gt;=Summary!$B$7,"Fast",IF(I13702&lt;Summary!$B$8,"Slow","Medium"))</f>
        <v>Fast</v>
      </c>
      <c r="S13702" s="15" t="n">
        <f aca="false">IF(M13702&gt;Summary!$B$5,1,0)</f>
        <v>1</v>
      </c>
      <c r="T13702" s="16" t="n">
        <f aca="false">IF(Q13702="Overstocked",(G13702-Summary!$B$6*H13702)*J13702,0)</f>
        <v>0</v>
      </c>
    </row>
    <row r="13703" customFormat="false" ht="15" hidden="false" customHeight="false" outlineLevel="0" collapsed="false">
      <c r="A13703" s="0" t="s">
        <v>13801</v>
      </c>
      <c r="B13703" s="0" t="s">
        <v>113</v>
      </c>
      <c r="C13703" s="0" t="s">
        <v>85</v>
      </c>
      <c r="D13703" s="0" t="s">
        <v>79</v>
      </c>
      <c r="E13703" s="14" t="n">
        <v>45010</v>
      </c>
      <c r="F13703" s="14" t="n">
        <v>45020</v>
      </c>
      <c r="G13703" s="0" t="n">
        <v>82</v>
      </c>
      <c r="H13703" s="0" t="n">
        <v>102</v>
      </c>
      <c r="I13703" s="0" t="n">
        <v>275</v>
      </c>
      <c r="J13703" s="0" t="n">
        <v>999</v>
      </c>
      <c r="K13703" s="0" t="n">
        <v>1497</v>
      </c>
      <c r="L13703" s="15" t="s">
        <v>97</v>
      </c>
      <c r="M13703" s="0" t="n">
        <v>10</v>
      </c>
      <c r="N13703" s="16" t="n">
        <f aca="false">I13703*K13703</f>
        <v>411675</v>
      </c>
      <c r="O13703" s="16" t="n">
        <f aca="false">I13703*(K13703-J13703)</f>
        <v>136950</v>
      </c>
      <c r="P13703" s="15" t="n">
        <f aca="false">K13703-J13703</f>
        <v>498</v>
      </c>
      <c r="Q13703" s="0" t="str">
        <f aca="false">IF(G13703=0,"Out of stock",IF(G13703&lt;H13703,"Understocked",IF(G13703&gt;Summary!$B$6*H13703,"Overstocked","Healthy")))</f>
        <v>Understocked</v>
      </c>
      <c r="R13703" s="0" t="str">
        <f aca="false">IF(I13703&gt;=Summary!$B$7,"Fast",IF(I13703&lt;Summary!$B$8,"Slow","Medium"))</f>
        <v>Fast</v>
      </c>
      <c r="S13703" s="15" t="n">
        <f aca="false">IF(M13703&gt;Summary!$B$5,1,0)</f>
        <v>1</v>
      </c>
      <c r="T13703" s="16" t="n">
        <f aca="false">IF(Q13703="Overstocked",(G13703-Summary!$B$6*H13703)*J13703,0)</f>
        <v>0</v>
      </c>
    </row>
    <row r="13704" customFormat="false" ht="15" hidden="false" customHeight="false" outlineLevel="0" collapsed="false">
      <c r="A13704" s="0" t="s">
        <v>13802</v>
      </c>
      <c r="B13704" s="0" t="s">
        <v>84</v>
      </c>
      <c r="C13704" s="0" t="s">
        <v>78</v>
      </c>
      <c r="D13704" s="0" t="s">
        <v>102</v>
      </c>
      <c r="E13704" s="14" t="n">
        <v>45293</v>
      </c>
      <c r="F13704" s="14" t="n">
        <v>45294</v>
      </c>
      <c r="G13704" s="0" t="n">
        <v>201</v>
      </c>
      <c r="H13704" s="0" t="n">
        <v>74</v>
      </c>
      <c r="I13704" s="0" t="n">
        <v>92</v>
      </c>
      <c r="J13704" s="0" t="n">
        <v>1370</v>
      </c>
      <c r="K13704" s="0" t="n">
        <v>1562</v>
      </c>
      <c r="L13704" s="15" t="s">
        <v>80</v>
      </c>
      <c r="M13704" s="0" t="n">
        <v>1</v>
      </c>
      <c r="N13704" s="16" t="n">
        <f aca="false">I13704*K13704</f>
        <v>143704</v>
      </c>
      <c r="O13704" s="16" t="n">
        <f aca="false">I13704*(K13704-J13704)</f>
        <v>17664</v>
      </c>
      <c r="P13704" s="15" t="n">
        <f aca="false">K13704-J13704</f>
        <v>192</v>
      </c>
      <c r="Q13704" s="0" t="str">
        <f aca="false">IF(G13704=0,"Out of stock",IF(G13704&lt;H13704,"Understocked",IF(G13704&gt;Summary!$B$6*H13704,"Overstocked","Healthy")))</f>
        <v>Healthy</v>
      </c>
      <c r="R13704" s="0" t="str">
        <f aca="false">IF(I13704&gt;=Summary!$B$7,"Fast",IF(I13704&lt;Summary!$B$8,"Slow","Medium"))</f>
        <v>Slow</v>
      </c>
      <c r="S13704" s="15" t="n">
        <f aca="false">IF(M13704&gt;Summary!$B$5,1,0)</f>
        <v>0</v>
      </c>
      <c r="T13704" s="16" t="n">
        <f aca="false">IF(Q13704="Overstocked",(G13704-Summary!$B$6*H13704)*J13704,0)</f>
        <v>0</v>
      </c>
    </row>
    <row r="13705" customFormat="false" ht="15" hidden="false" customHeight="false" outlineLevel="0" collapsed="false">
      <c r="A13705" s="0" t="s">
        <v>13803</v>
      </c>
      <c r="B13705" s="0" t="s">
        <v>115</v>
      </c>
      <c r="C13705" s="0" t="s">
        <v>85</v>
      </c>
      <c r="D13705" s="0" t="s">
        <v>92</v>
      </c>
      <c r="E13705" s="14" t="n">
        <v>45180</v>
      </c>
      <c r="F13705" s="14" t="n">
        <v>45184</v>
      </c>
      <c r="G13705" s="0" t="n">
        <v>272</v>
      </c>
      <c r="H13705" s="0" t="n">
        <v>92</v>
      </c>
      <c r="I13705" s="0" t="n">
        <v>183</v>
      </c>
      <c r="J13705" s="0" t="n">
        <v>920</v>
      </c>
      <c r="K13705" s="0" t="n">
        <v>1368</v>
      </c>
      <c r="L13705" s="15" t="s">
        <v>93</v>
      </c>
      <c r="M13705" s="0" t="n">
        <v>4</v>
      </c>
      <c r="N13705" s="16" t="n">
        <f aca="false">I13705*K13705</f>
        <v>250344</v>
      </c>
      <c r="O13705" s="16" t="n">
        <f aca="false">I13705*(K13705-J13705)</f>
        <v>81984</v>
      </c>
      <c r="P13705" s="15" t="n">
        <f aca="false">K13705-J13705</f>
        <v>448</v>
      </c>
      <c r="Q13705" s="0" t="str">
        <f aca="false">IF(G13705=0,"Out of stock",IF(G13705&lt;H13705,"Understocked",IF(G13705&gt;Summary!$B$6*H13705,"Overstocked","Healthy")))</f>
        <v>Healthy</v>
      </c>
      <c r="R13705" s="0" t="str">
        <f aca="false">IF(I13705&gt;=Summary!$B$7,"Fast",IF(I13705&lt;Summary!$B$8,"Slow","Medium"))</f>
        <v>Medium</v>
      </c>
      <c r="S13705" s="15" t="n">
        <f aca="false">IF(M13705&gt;Summary!$B$5,1,0)</f>
        <v>0</v>
      </c>
      <c r="T13705" s="16" t="n">
        <f aca="false">IF(Q13705="Overstocked",(G13705-Summary!$B$6*H13705)*J13705,0)</f>
        <v>0</v>
      </c>
    </row>
    <row r="13706" customFormat="false" ht="15" hidden="false" customHeight="false" outlineLevel="0" collapsed="false">
      <c r="A13706" s="0" t="s">
        <v>13804</v>
      </c>
      <c r="B13706" s="0" t="s">
        <v>111</v>
      </c>
      <c r="C13706" s="0" t="s">
        <v>96</v>
      </c>
      <c r="D13706" s="0" t="s">
        <v>79</v>
      </c>
      <c r="E13706" s="14" t="n">
        <v>44972</v>
      </c>
      <c r="F13706" s="14" t="n">
        <v>44981</v>
      </c>
      <c r="G13706" s="0" t="n">
        <v>138</v>
      </c>
      <c r="H13706" s="0" t="n">
        <v>120</v>
      </c>
      <c r="I13706" s="0" t="n">
        <v>70</v>
      </c>
      <c r="J13706" s="0" t="n">
        <v>779</v>
      </c>
      <c r="K13706" s="0" t="n">
        <v>862</v>
      </c>
      <c r="L13706" s="15" t="s">
        <v>93</v>
      </c>
      <c r="M13706" s="0" t="n">
        <v>9</v>
      </c>
      <c r="N13706" s="16" t="n">
        <f aca="false">I13706*K13706</f>
        <v>60340</v>
      </c>
      <c r="O13706" s="16" t="n">
        <f aca="false">I13706*(K13706-J13706)</f>
        <v>5810</v>
      </c>
      <c r="P13706" s="15" t="n">
        <f aca="false">K13706-J13706</f>
        <v>83</v>
      </c>
      <c r="Q13706" s="0" t="str">
        <f aca="false">IF(G13706=0,"Out of stock",IF(G13706&lt;H13706,"Understocked",IF(G13706&gt;Summary!$B$6*H13706,"Overstocked","Healthy")))</f>
        <v>Healthy</v>
      </c>
      <c r="R13706" s="0" t="str">
        <f aca="false">IF(I13706&gt;=Summary!$B$7,"Fast",IF(I13706&lt;Summary!$B$8,"Slow","Medium"))</f>
        <v>Slow</v>
      </c>
      <c r="S13706" s="15" t="n">
        <f aca="false">IF(M13706&gt;Summary!$B$5,1,0)</f>
        <v>1</v>
      </c>
      <c r="T13706" s="16" t="n">
        <f aca="false">IF(Q13706="Overstocked",(G13706-Summary!$B$6*H13706)*J13706,0)</f>
        <v>0</v>
      </c>
    </row>
    <row r="13707" customFormat="false" ht="15" hidden="false" customHeight="false" outlineLevel="0" collapsed="false">
      <c r="A13707" s="0" t="s">
        <v>13805</v>
      </c>
      <c r="B13707" s="0" t="s">
        <v>101</v>
      </c>
      <c r="C13707" s="0" t="s">
        <v>96</v>
      </c>
      <c r="D13707" s="0" t="s">
        <v>92</v>
      </c>
      <c r="E13707" s="14" t="n">
        <v>45107</v>
      </c>
      <c r="F13707" s="14" t="n">
        <v>45112</v>
      </c>
      <c r="G13707" s="0" t="n">
        <v>276</v>
      </c>
      <c r="H13707" s="0" t="n">
        <v>120</v>
      </c>
      <c r="I13707" s="0" t="n">
        <v>26</v>
      </c>
      <c r="J13707" s="0" t="n">
        <v>578</v>
      </c>
      <c r="K13707" s="0" t="n">
        <v>888</v>
      </c>
      <c r="L13707" s="15" t="s">
        <v>87</v>
      </c>
      <c r="M13707" s="0" t="n">
        <v>5</v>
      </c>
      <c r="N13707" s="16" t="n">
        <f aca="false">I13707*K13707</f>
        <v>23088</v>
      </c>
      <c r="O13707" s="16" t="n">
        <f aca="false">I13707*(K13707-J13707)</f>
        <v>8060</v>
      </c>
      <c r="P13707" s="15" t="n">
        <f aca="false">K13707-J13707</f>
        <v>310</v>
      </c>
      <c r="Q13707" s="0" t="str">
        <f aca="false">IF(G13707=0,"Out of stock",IF(G13707&lt;H13707,"Understocked",IF(G13707&gt;Summary!$B$6*H13707,"Overstocked","Healthy")))</f>
        <v>Healthy</v>
      </c>
      <c r="R13707" s="0" t="str">
        <f aca="false">IF(I13707&gt;=Summary!$B$7,"Fast",IF(I13707&lt;Summary!$B$8,"Slow","Medium"))</f>
        <v>Slow</v>
      </c>
      <c r="S13707" s="15" t="n">
        <f aca="false">IF(M13707&gt;Summary!$B$5,1,0)</f>
        <v>0</v>
      </c>
      <c r="T13707" s="16" t="n">
        <f aca="false">IF(Q13707="Overstocked",(G13707-Summary!$B$6*H13707)*J13707,0)</f>
        <v>0</v>
      </c>
    </row>
    <row r="13708" customFormat="false" ht="15" hidden="false" customHeight="false" outlineLevel="0" collapsed="false">
      <c r="A13708" s="0" t="s">
        <v>13806</v>
      </c>
      <c r="B13708" s="0" t="s">
        <v>115</v>
      </c>
      <c r="C13708" s="0" t="s">
        <v>96</v>
      </c>
      <c r="D13708" s="0" t="s">
        <v>79</v>
      </c>
      <c r="E13708" s="14" t="n">
        <v>45067</v>
      </c>
      <c r="F13708" s="14" t="n">
        <v>45072</v>
      </c>
      <c r="G13708" s="0" t="n">
        <v>298</v>
      </c>
      <c r="H13708" s="0" t="n">
        <v>82</v>
      </c>
      <c r="I13708" s="0" t="n">
        <v>291</v>
      </c>
      <c r="J13708" s="0" t="n">
        <v>1532</v>
      </c>
      <c r="K13708" s="0" t="n">
        <v>1742</v>
      </c>
      <c r="L13708" s="15" t="s">
        <v>97</v>
      </c>
      <c r="M13708" s="0" t="n">
        <v>5</v>
      </c>
      <c r="N13708" s="16" t="n">
        <f aca="false">I13708*K13708</f>
        <v>506922</v>
      </c>
      <c r="O13708" s="16" t="n">
        <f aca="false">I13708*(K13708-J13708)</f>
        <v>61110</v>
      </c>
      <c r="P13708" s="15" t="n">
        <f aca="false">K13708-J13708</f>
        <v>210</v>
      </c>
      <c r="Q13708" s="0" t="str">
        <f aca="false">IF(G13708=0,"Out of stock",IF(G13708&lt;H13708,"Understocked",IF(G13708&gt;Summary!$B$6*H13708,"Overstocked","Healthy")))</f>
        <v>Healthy</v>
      </c>
      <c r="R13708" s="0" t="str">
        <f aca="false">IF(I13708&gt;=Summary!$B$7,"Fast",IF(I13708&lt;Summary!$B$8,"Slow","Medium"))</f>
        <v>Fast</v>
      </c>
      <c r="S13708" s="15" t="n">
        <f aca="false">IF(M13708&gt;Summary!$B$5,1,0)</f>
        <v>0</v>
      </c>
      <c r="T13708" s="16" t="n">
        <f aca="false">IF(Q13708="Overstocked",(G13708-Summary!$B$6*H13708)*J13708,0)</f>
        <v>0</v>
      </c>
    </row>
    <row r="13709" customFormat="false" ht="15" hidden="false" customHeight="false" outlineLevel="0" collapsed="false">
      <c r="A13709" s="0" t="s">
        <v>13807</v>
      </c>
      <c r="B13709" s="0" t="s">
        <v>89</v>
      </c>
      <c r="C13709" s="0" t="s">
        <v>78</v>
      </c>
      <c r="D13709" s="0" t="s">
        <v>102</v>
      </c>
      <c r="E13709" s="14" t="n">
        <v>45479</v>
      </c>
      <c r="F13709" s="14" t="n">
        <v>45483</v>
      </c>
      <c r="G13709" s="0" t="n">
        <v>18</v>
      </c>
      <c r="H13709" s="0" t="n">
        <v>134</v>
      </c>
      <c r="I13709" s="0" t="n">
        <v>150</v>
      </c>
      <c r="J13709" s="0" t="n">
        <v>1520</v>
      </c>
      <c r="K13709" s="0" t="n">
        <v>1592</v>
      </c>
      <c r="L13709" s="15" t="s">
        <v>93</v>
      </c>
      <c r="M13709" s="0" t="n">
        <v>4</v>
      </c>
      <c r="N13709" s="16" t="n">
        <f aca="false">I13709*K13709</f>
        <v>238800</v>
      </c>
      <c r="O13709" s="16" t="n">
        <f aca="false">I13709*(K13709-J13709)</f>
        <v>10800</v>
      </c>
      <c r="P13709" s="15" t="n">
        <f aca="false">K13709-J13709</f>
        <v>72</v>
      </c>
      <c r="Q13709" s="0" t="str">
        <f aca="false">IF(G13709=0,"Out of stock",IF(G13709&lt;H13709,"Understocked",IF(G13709&gt;Summary!$B$6*H13709,"Overstocked","Healthy")))</f>
        <v>Understocked</v>
      </c>
      <c r="R13709" s="0" t="str">
        <f aca="false">IF(I13709&gt;=Summary!$B$7,"Fast",IF(I13709&lt;Summary!$B$8,"Slow","Medium"))</f>
        <v>Medium</v>
      </c>
      <c r="S13709" s="15" t="n">
        <f aca="false">IF(M13709&gt;Summary!$B$5,1,0)</f>
        <v>0</v>
      </c>
      <c r="T13709" s="16" t="n">
        <f aca="false">IF(Q13709="Overstocked",(G13709-Summary!$B$6*H13709)*J13709,0)</f>
        <v>0</v>
      </c>
    </row>
    <row r="13710" customFormat="false" ht="15" hidden="false" customHeight="false" outlineLevel="0" collapsed="false">
      <c r="A13710" s="0" t="s">
        <v>13808</v>
      </c>
      <c r="B13710" s="0" t="s">
        <v>111</v>
      </c>
      <c r="C13710" s="0" t="s">
        <v>85</v>
      </c>
      <c r="D13710" s="0" t="s">
        <v>79</v>
      </c>
      <c r="E13710" s="14" t="n">
        <v>45216</v>
      </c>
      <c r="F13710" s="14" t="n">
        <v>45226</v>
      </c>
      <c r="G13710" s="0" t="n">
        <v>447</v>
      </c>
      <c r="H13710" s="0" t="n">
        <v>141</v>
      </c>
      <c r="I13710" s="0" t="n">
        <v>224</v>
      </c>
      <c r="J13710" s="0" t="n">
        <v>1960</v>
      </c>
      <c r="K13710" s="0" t="n">
        <v>2389</v>
      </c>
      <c r="L13710" s="15" t="s">
        <v>87</v>
      </c>
      <c r="M13710" s="0" t="n">
        <v>10</v>
      </c>
      <c r="N13710" s="16" t="n">
        <f aca="false">I13710*K13710</f>
        <v>535136</v>
      </c>
      <c r="O13710" s="16" t="n">
        <f aca="false">I13710*(K13710-J13710)</f>
        <v>96096</v>
      </c>
      <c r="P13710" s="15" t="n">
        <f aca="false">K13710-J13710</f>
        <v>429</v>
      </c>
      <c r="Q13710" s="0" t="str">
        <f aca="false">IF(G13710=0,"Out of stock",IF(G13710&lt;H13710,"Understocked",IF(G13710&gt;Summary!$B$6*H13710,"Overstocked","Healthy")))</f>
        <v>Healthy</v>
      </c>
      <c r="R13710" s="0" t="str">
        <f aca="false">IF(I13710&gt;=Summary!$B$7,"Fast",IF(I13710&lt;Summary!$B$8,"Slow","Medium"))</f>
        <v>Fast</v>
      </c>
      <c r="S13710" s="15" t="n">
        <f aca="false">IF(M13710&gt;Summary!$B$5,1,0)</f>
        <v>1</v>
      </c>
      <c r="T13710" s="16" t="n">
        <f aca="false">IF(Q13710="Overstocked",(G13710-Summary!$B$6*H13710)*J13710,0)</f>
        <v>0</v>
      </c>
    </row>
    <row r="13711" customFormat="false" ht="15" hidden="false" customHeight="false" outlineLevel="0" collapsed="false">
      <c r="A13711" s="0" t="s">
        <v>13809</v>
      </c>
      <c r="B13711" s="0" t="s">
        <v>101</v>
      </c>
      <c r="C13711" s="0" t="s">
        <v>104</v>
      </c>
      <c r="D13711" s="0" t="s">
        <v>79</v>
      </c>
      <c r="E13711" s="14" t="n">
        <v>45054</v>
      </c>
      <c r="F13711" s="14" t="n">
        <v>45057</v>
      </c>
      <c r="G13711" s="0" t="n">
        <v>63</v>
      </c>
      <c r="H13711" s="0" t="n">
        <v>92</v>
      </c>
      <c r="I13711" s="0" t="n">
        <v>95</v>
      </c>
      <c r="J13711" s="0" t="n">
        <v>347</v>
      </c>
      <c r="K13711" s="0" t="n">
        <v>402</v>
      </c>
      <c r="L13711" s="15" t="s">
        <v>80</v>
      </c>
      <c r="M13711" s="0" t="n">
        <v>3</v>
      </c>
      <c r="N13711" s="16" t="n">
        <f aca="false">I13711*K13711</f>
        <v>38190</v>
      </c>
      <c r="O13711" s="16" t="n">
        <f aca="false">I13711*(K13711-J13711)</f>
        <v>5225</v>
      </c>
      <c r="P13711" s="15" t="n">
        <f aca="false">K13711-J13711</f>
        <v>55</v>
      </c>
      <c r="Q13711" s="0" t="str">
        <f aca="false">IF(G13711=0,"Out of stock",IF(G13711&lt;H13711,"Understocked",IF(G13711&gt;Summary!$B$6*H13711,"Overstocked","Healthy")))</f>
        <v>Understocked</v>
      </c>
      <c r="R13711" s="0" t="str">
        <f aca="false">IF(I13711&gt;=Summary!$B$7,"Fast",IF(I13711&lt;Summary!$B$8,"Slow","Medium"))</f>
        <v>Slow</v>
      </c>
      <c r="S13711" s="15" t="n">
        <f aca="false">IF(M13711&gt;Summary!$B$5,1,0)</f>
        <v>0</v>
      </c>
      <c r="T13711" s="16" t="n">
        <f aca="false">IF(Q13711="Overstocked",(G13711-Summary!$B$6*H13711)*J13711,0)</f>
        <v>0</v>
      </c>
    </row>
    <row r="13712" customFormat="false" ht="15" hidden="false" customHeight="false" outlineLevel="0" collapsed="false">
      <c r="A13712" s="0" t="s">
        <v>13810</v>
      </c>
      <c r="B13712" s="0" t="s">
        <v>84</v>
      </c>
      <c r="C13712" s="0" t="s">
        <v>104</v>
      </c>
      <c r="D13712" s="0" t="s">
        <v>102</v>
      </c>
      <c r="E13712" s="14" t="n">
        <v>45219</v>
      </c>
      <c r="F13712" s="14" t="n">
        <v>45223</v>
      </c>
      <c r="G13712" s="0" t="n">
        <v>244</v>
      </c>
      <c r="H13712" s="0" t="n">
        <v>112</v>
      </c>
      <c r="I13712" s="0" t="n">
        <v>67</v>
      </c>
      <c r="J13712" s="0" t="n">
        <v>547</v>
      </c>
      <c r="K13712" s="0" t="n">
        <v>644</v>
      </c>
      <c r="L13712" s="15" t="s">
        <v>82</v>
      </c>
      <c r="M13712" s="0" t="n">
        <v>4</v>
      </c>
      <c r="N13712" s="16" t="n">
        <f aca="false">I13712*K13712</f>
        <v>43148</v>
      </c>
      <c r="O13712" s="16" t="n">
        <f aca="false">I13712*(K13712-J13712)</f>
        <v>6499</v>
      </c>
      <c r="P13712" s="15" t="n">
        <f aca="false">K13712-J13712</f>
        <v>97</v>
      </c>
      <c r="Q13712" s="0" t="str">
        <f aca="false">IF(G13712=0,"Out of stock",IF(G13712&lt;H13712,"Understocked",IF(G13712&gt;Summary!$B$6*H13712,"Overstocked","Healthy")))</f>
        <v>Healthy</v>
      </c>
      <c r="R13712" s="0" t="str">
        <f aca="false">IF(I13712&gt;=Summary!$B$7,"Fast",IF(I13712&lt;Summary!$B$8,"Slow","Medium"))</f>
        <v>Slow</v>
      </c>
      <c r="S13712" s="15" t="n">
        <f aca="false">IF(M13712&gt;Summary!$B$5,1,0)</f>
        <v>0</v>
      </c>
      <c r="T13712" s="16" t="n">
        <f aca="false">IF(Q13712="Overstocked",(G13712-Summary!$B$6*H13712)*J13712,0)</f>
        <v>0</v>
      </c>
    </row>
    <row r="13713" customFormat="false" ht="15" hidden="false" customHeight="false" outlineLevel="0" collapsed="false">
      <c r="A13713" s="0" t="s">
        <v>13811</v>
      </c>
      <c r="B13713" s="0" t="s">
        <v>115</v>
      </c>
      <c r="C13713" s="0" t="s">
        <v>78</v>
      </c>
      <c r="D13713" s="0" t="s">
        <v>90</v>
      </c>
      <c r="E13713" s="14" t="n">
        <v>45636</v>
      </c>
      <c r="F13713" s="14" t="n">
        <v>45637</v>
      </c>
      <c r="G13713" s="0" t="n">
        <v>250</v>
      </c>
      <c r="H13713" s="0" t="n">
        <v>78</v>
      </c>
      <c r="I13713" s="0" t="n">
        <v>251</v>
      </c>
      <c r="J13713" s="0" t="n">
        <v>355</v>
      </c>
      <c r="K13713" s="0" t="n">
        <v>773</v>
      </c>
      <c r="L13713" s="15" t="s">
        <v>93</v>
      </c>
      <c r="M13713" s="0" t="n">
        <v>1</v>
      </c>
      <c r="N13713" s="16" t="n">
        <f aca="false">I13713*K13713</f>
        <v>194023</v>
      </c>
      <c r="O13713" s="16" t="n">
        <f aca="false">I13713*(K13713-J13713)</f>
        <v>104918</v>
      </c>
      <c r="P13713" s="15" t="n">
        <f aca="false">K13713-J13713</f>
        <v>418</v>
      </c>
      <c r="Q13713" s="0" t="str">
        <f aca="false">IF(G13713=0,"Out of stock",IF(G13713&lt;H13713,"Understocked",IF(G13713&gt;Summary!$B$6*H13713,"Overstocked","Healthy")))</f>
        <v>Healthy</v>
      </c>
      <c r="R13713" s="0" t="str">
        <f aca="false">IF(I13713&gt;=Summary!$B$7,"Fast",IF(I13713&lt;Summary!$B$8,"Slow","Medium"))</f>
        <v>Fast</v>
      </c>
      <c r="S13713" s="15" t="n">
        <f aca="false">IF(M13713&gt;Summary!$B$5,1,0)</f>
        <v>0</v>
      </c>
      <c r="T13713" s="16" t="n">
        <f aca="false">IF(Q13713="Overstocked",(G13713-Summary!$B$6*H13713)*J13713,0)</f>
        <v>0</v>
      </c>
    </row>
    <row r="13714" customFormat="false" ht="15" hidden="false" customHeight="false" outlineLevel="0" collapsed="false">
      <c r="A13714" s="0" t="s">
        <v>13812</v>
      </c>
      <c r="B13714" s="0" t="s">
        <v>84</v>
      </c>
      <c r="C13714" s="0" t="s">
        <v>78</v>
      </c>
      <c r="D13714" s="0" t="s">
        <v>102</v>
      </c>
      <c r="E13714" s="14" t="n">
        <v>45213</v>
      </c>
      <c r="F13714" s="14" t="n">
        <v>45219</v>
      </c>
      <c r="G13714" s="0" t="n">
        <v>367</v>
      </c>
      <c r="H13714" s="0" t="n">
        <v>139</v>
      </c>
      <c r="I13714" s="0" t="n">
        <v>157</v>
      </c>
      <c r="J13714" s="0" t="n">
        <v>379</v>
      </c>
      <c r="K13714" s="0" t="n">
        <v>616</v>
      </c>
      <c r="L13714" s="15" t="s">
        <v>97</v>
      </c>
      <c r="M13714" s="0" t="n">
        <v>6</v>
      </c>
      <c r="N13714" s="16" t="n">
        <f aca="false">I13714*K13714</f>
        <v>96712</v>
      </c>
      <c r="O13714" s="16" t="n">
        <f aca="false">I13714*(K13714-J13714)</f>
        <v>37209</v>
      </c>
      <c r="P13714" s="15" t="n">
        <f aca="false">K13714-J13714</f>
        <v>237</v>
      </c>
      <c r="Q13714" s="0" t="str">
        <f aca="false">IF(G13714=0,"Out of stock",IF(G13714&lt;H13714,"Understocked",IF(G13714&gt;Summary!$B$6*H13714,"Overstocked","Healthy")))</f>
        <v>Healthy</v>
      </c>
      <c r="R13714" s="0" t="str">
        <f aca="false">IF(I13714&gt;=Summary!$B$7,"Fast",IF(I13714&lt;Summary!$B$8,"Slow","Medium"))</f>
        <v>Medium</v>
      </c>
      <c r="S13714" s="15" t="n">
        <f aca="false">IF(M13714&gt;Summary!$B$5,1,0)</f>
        <v>0</v>
      </c>
      <c r="T13714" s="16" t="n">
        <f aca="false">IF(Q13714="Overstocked",(G13714-Summary!$B$6*H13714)*J13714,0)</f>
        <v>0</v>
      </c>
    </row>
    <row r="13715" customFormat="false" ht="15" hidden="false" customHeight="false" outlineLevel="0" collapsed="false">
      <c r="A13715" s="0" t="s">
        <v>13813</v>
      </c>
      <c r="B13715" s="0" t="s">
        <v>107</v>
      </c>
      <c r="C13715" s="0" t="s">
        <v>78</v>
      </c>
      <c r="D13715" s="0" t="s">
        <v>92</v>
      </c>
      <c r="E13715" s="14" t="n">
        <v>45007</v>
      </c>
      <c r="F13715" s="14" t="n">
        <v>45012</v>
      </c>
      <c r="G13715" s="0" t="n">
        <v>465</v>
      </c>
      <c r="H13715" s="0" t="n">
        <v>108</v>
      </c>
      <c r="I13715" s="0" t="n">
        <v>114</v>
      </c>
      <c r="J13715" s="0" t="n">
        <v>1791</v>
      </c>
      <c r="K13715" s="0" t="n">
        <v>1876</v>
      </c>
      <c r="L13715" s="15" t="s">
        <v>80</v>
      </c>
      <c r="M13715" s="0" t="n">
        <v>5</v>
      </c>
      <c r="N13715" s="16" t="n">
        <f aca="false">I13715*K13715</f>
        <v>213864</v>
      </c>
      <c r="O13715" s="16" t="n">
        <f aca="false">I13715*(K13715-J13715)</f>
        <v>9690</v>
      </c>
      <c r="P13715" s="15" t="n">
        <f aca="false">K13715-J13715</f>
        <v>85</v>
      </c>
      <c r="Q13715" s="0" t="str">
        <f aca="false">IF(G13715=0,"Out of stock",IF(G13715&lt;H13715,"Understocked",IF(G13715&gt;Summary!$B$6*H13715,"Overstocked","Healthy")))</f>
        <v>Overstocked</v>
      </c>
      <c r="R13715" s="0" t="str">
        <f aca="false">IF(I13715&gt;=Summary!$B$7,"Fast",IF(I13715&lt;Summary!$B$8,"Slow","Medium"))</f>
        <v>Medium</v>
      </c>
      <c r="S13715" s="15" t="n">
        <f aca="false">IF(M13715&gt;Summary!$B$5,1,0)</f>
        <v>0</v>
      </c>
      <c r="T13715" s="16" t="n">
        <f aca="false">IF(Q13715="Overstocked",(G13715-Summary!$B$6*H13715)*J13715,0)</f>
        <v>59103</v>
      </c>
    </row>
    <row r="13716" customFormat="false" ht="15" hidden="false" customHeight="false" outlineLevel="0" collapsed="false">
      <c r="A13716" s="0" t="s">
        <v>13814</v>
      </c>
      <c r="B13716" s="0" t="s">
        <v>111</v>
      </c>
      <c r="C13716" s="0" t="s">
        <v>85</v>
      </c>
      <c r="D13716" s="0" t="s">
        <v>86</v>
      </c>
      <c r="E13716" s="14" t="n">
        <v>45115</v>
      </c>
      <c r="F13716" s="14" t="n">
        <v>45117</v>
      </c>
      <c r="G13716" s="0" t="n">
        <v>193</v>
      </c>
      <c r="H13716" s="0" t="n">
        <v>142</v>
      </c>
      <c r="I13716" s="0" t="n">
        <v>50</v>
      </c>
      <c r="J13716" s="0" t="n">
        <v>1051</v>
      </c>
      <c r="K13716" s="0" t="n">
        <v>1421</v>
      </c>
      <c r="L13716" s="15" t="s">
        <v>82</v>
      </c>
      <c r="M13716" s="0" t="n">
        <v>2</v>
      </c>
      <c r="N13716" s="16" t="n">
        <f aca="false">I13716*K13716</f>
        <v>71050</v>
      </c>
      <c r="O13716" s="16" t="n">
        <f aca="false">I13716*(K13716-J13716)</f>
        <v>18500</v>
      </c>
      <c r="P13716" s="15" t="n">
        <f aca="false">K13716-J13716</f>
        <v>370</v>
      </c>
      <c r="Q13716" s="0" t="str">
        <f aca="false">IF(G13716=0,"Out of stock",IF(G13716&lt;H13716,"Understocked",IF(G13716&gt;Summary!$B$6*H13716,"Overstocked","Healthy")))</f>
        <v>Healthy</v>
      </c>
      <c r="R13716" s="0" t="str">
        <f aca="false">IF(I13716&gt;=Summary!$B$7,"Fast",IF(I13716&lt;Summary!$B$8,"Slow","Medium"))</f>
        <v>Slow</v>
      </c>
      <c r="S13716" s="15" t="n">
        <f aca="false">IF(M13716&gt;Summary!$B$5,1,0)</f>
        <v>0</v>
      </c>
      <c r="T13716" s="16" t="n">
        <f aca="false">IF(Q13716="Overstocked",(G13716-Summary!$B$6*H13716)*J13716,0)</f>
        <v>0</v>
      </c>
    </row>
    <row r="13717" customFormat="false" ht="15" hidden="false" customHeight="false" outlineLevel="0" collapsed="false">
      <c r="A13717" s="0" t="s">
        <v>13815</v>
      </c>
      <c r="B13717" s="0" t="s">
        <v>115</v>
      </c>
      <c r="C13717" s="0" t="s">
        <v>78</v>
      </c>
      <c r="D13717" s="0" t="s">
        <v>92</v>
      </c>
      <c r="E13717" s="14" t="n">
        <v>45553</v>
      </c>
      <c r="F13717" s="14" t="n">
        <v>45555</v>
      </c>
      <c r="G13717" s="0" t="n">
        <v>62</v>
      </c>
      <c r="H13717" s="0" t="n">
        <v>121</v>
      </c>
      <c r="I13717" s="0" t="n">
        <v>14</v>
      </c>
      <c r="J13717" s="0" t="n">
        <v>1674</v>
      </c>
      <c r="K13717" s="0" t="n">
        <v>1772</v>
      </c>
      <c r="L13717" s="15" t="s">
        <v>80</v>
      </c>
      <c r="M13717" s="0" t="n">
        <v>2</v>
      </c>
      <c r="N13717" s="16" t="n">
        <f aca="false">I13717*K13717</f>
        <v>24808</v>
      </c>
      <c r="O13717" s="16" t="n">
        <f aca="false">I13717*(K13717-J13717)</f>
        <v>1372</v>
      </c>
      <c r="P13717" s="15" t="n">
        <f aca="false">K13717-J13717</f>
        <v>98</v>
      </c>
      <c r="Q13717" s="0" t="str">
        <f aca="false">IF(G13717=0,"Out of stock",IF(G13717&lt;H13717,"Understocked",IF(G13717&gt;Summary!$B$6*H13717,"Overstocked","Healthy")))</f>
        <v>Understocked</v>
      </c>
      <c r="R13717" s="0" t="str">
        <f aca="false">IF(I13717&gt;=Summary!$B$7,"Fast",IF(I13717&lt;Summary!$B$8,"Slow","Medium"))</f>
        <v>Slow</v>
      </c>
      <c r="S13717" s="15" t="n">
        <f aca="false">IF(M13717&gt;Summary!$B$5,1,0)</f>
        <v>0</v>
      </c>
      <c r="T13717" s="16" t="n">
        <f aca="false">IF(Q13717="Overstocked",(G13717-Summary!$B$6*H13717)*J13717,0)</f>
        <v>0</v>
      </c>
    </row>
    <row r="13718" customFormat="false" ht="15" hidden="false" customHeight="false" outlineLevel="0" collapsed="false">
      <c r="A13718" s="0" t="s">
        <v>13816</v>
      </c>
      <c r="B13718" s="0" t="s">
        <v>101</v>
      </c>
      <c r="C13718" s="0" t="s">
        <v>78</v>
      </c>
      <c r="D13718" s="0" t="s">
        <v>79</v>
      </c>
      <c r="E13718" s="14" t="n">
        <v>45012</v>
      </c>
      <c r="F13718" s="14" t="n">
        <v>45014</v>
      </c>
      <c r="G13718" s="0" t="n">
        <v>176</v>
      </c>
      <c r="H13718" s="0" t="n">
        <v>143</v>
      </c>
      <c r="I13718" s="0" t="n">
        <v>55</v>
      </c>
      <c r="J13718" s="0" t="n">
        <v>1491</v>
      </c>
      <c r="K13718" s="0" t="n">
        <v>1610</v>
      </c>
      <c r="L13718" s="15" t="s">
        <v>80</v>
      </c>
      <c r="M13718" s="0" t="n">
        <v>2</v>
      </c>
      <c r="N13718" s="16" t="n">
        <f aca="false">I13718*K13718</f>
        <v>88550</v>
      </c>
      <c r="O13718" s="16" t="n">
        <f aca="false">I13718*(K13718-J13718)</f>
        <v>6545</v>
      </c>
      <c r="P13718" s="15" t="n">
        <f aca="false">K13718-J13718</f>
        <v>119</v>
      </c>
      <c r="Q13718" s="0" t="str">
        <f aca="false">IF(G13718=0,"Out of stock",IF(G13718&lt;H13718,"Understocked",IF(G13718&gt;Summary!$B$6*H13718,"Overstocked","Healthy")))</f>
        <v>Healthy</v>
      </c>
      <c r="R13718" s="0" t="str">
        <f aca="false">IF(I13718&gt;=Summary!$B$7,"Fast",IF(I13718&lt;Summary!$B$8,"Slow","Medium"))</f>
        <v>Slow</v>
      </c>
      <c r="S13718" s="15" t="n">
        <f aca="false">IF(M13718&gt;Summary!$B$5,1,0)</f>
        <v>0</v>
      </c>
      <c r="T13718" s="16" t="n">
        <f aca="false">IF(Q13718="Overstocked",(G13718-Summary!$B$6*H13718)*J13718,0)</f>
        <v>0</v>
      </c>
    </row>
    <row r="13719" customFormat="false" ht="15" hidden="false" customHeight="false" outlineLevel="0" collapsed="false">
      <c r="A13719" s="0" t="s">
        <v>13817</v>
      </c>
      <c r="B13719" s="0" t="s">
        <v>95</v>
      </c>
      <c r="C13719" s="0" t="s">
        <v>78</v>
      </c>
      <c r="D13719" s="0" t="s">
        <v>92</v>
      </c>
      <c r="E13719" s="14" t="n">
        <v>45545</v>
      </c>
      <c r="F13719" s="14" t="n">
        <v>45548</v>
      </c>
      <c r="G13719" s="0" t="n">
        <v>235</v>
      </c>
      <c r="H13719" s="0" t="n">
        <v>74</v>
      </c>
      <c r="I13719" s="0" t="n">
        <v>238</v>
      </c>
      <c r="J13719" s="0" t="n">
        <v>326</v>
      </c>
      <c r="K13719" s="0" t="n">
        <v>412</v>
      </c>
      <c r="L13719" s="15" t="s">
        <v>80</v>
      </c>
      <c r="M13719" s="0" t="n">
        <v>3</v>
      </c>
      <c r="N13719" s="16" t="n">
        <f aca="false">I13719*K13719</f>
        <v>98056</v>
      </c>
      <c r="O13719" s="16" t="n">
        <f aca="false">I13719*(K13719-J13719)</f>
        <v>20468</v>
      </c>
      <c r="P13719" s="15" t="n">
        <f aca="false">K13719-J13719</f>
        <v>86</v>
      </c>
      <c r="Q13719" s="0" t="str">
        <f aca="false">IF(G13719=0,"Out of stock",IF(G13719&lt;H13719,"Understocked",IF(G13719&gt;Summary!$B$6*H13719,"Overstocked","Healthy")))</f>
        <v>Healthy</v>
      </c>
      <c r="R13719" s="0" t="str">
        <f aca="false">IF(I13719&gt;=Summary!$B$7,"Fast",IF(I13719&lt;Summary!$B$8,"Slow","Medium"))</f>
        <v>Fast</v>
      </c>
      <c r="S13719" s="15" t="n">
        <f aca="false">IF(M13719&gt;Summary!$B$5,1,0)</f>
        <v>0</v>
      </c>
      <c r="T13719" s="16" t="n">
        <f aca="false">IF(Q13719="Overstocked",(G13719-Summary!$B$6*H13719)*J13719,0)</f>
        <v>0</v>
      </c>
    </row>
    <row r="13720" customFormat="false" ht="15" hidden="false" customHeight="false" outlineLevel="0" collapsed="false">
      <c r="A13720" s="0" t="s">
        <v>13818</v>
      </c>
      <c r="B13720" s="0" t="s">
        <v>95</v>
      </c>
      <c r="C13720" s="0" t="s">
        <v>78</v>
      </c>
      <c r="D13720" s="0" t="s">
        <v>86</v>
      </c>
      <c r="E13720" s="14" t="n">
        <v>45228</v>
      </c>
      <c r="F13720" s="14" t="n">
        <v>45230</v>
      </c>
      <c r="G13720" s="0" t="n">
        <v>101</v>
      </c>
      <c r="H13720" s="0" t="n">
        <v>121</v>
      </c>
      <c r="I13720" s="0" t="n">
        <v>29</v>
      </c>
      <c r="J13720" s="0" t="n">
        <v>1326</v>
      </c>
      <c r="K13720" s="0" t="n">
        <v>1457</v>
      </c>
      <c r="L13720" s="15" t="s">
        <v>80</v>
      </c>
      <c r="M13720" s="0" t="n">
        <v>2</v>
      </c>
      <c r="N13720" s="16" t="n">
        <f aca="false">I13720*K13720</f>
        <v>42253</v>
      </c>
      <c r="O13720" s="16" t="n">
        <f aca="false">I13720*(K13720-J13720)</f>
        <v>3799</v>
      </c>
      <c r="P13720" s="15" t="n">
        <f aca="false">K13720-J13720</f>
        <v>131</v>
      </c>
      <c r="Q13720" s="0" t="str">
        <f aca="false">IF(G13720=0,"Out of stock",IF(G13720&lt;H13720,"Understocked",IF(G13720&gt;Summary!$B$6*H13720,"Overstocked","Healthy")))</f>
        <v>Understocked</v>
      </c>
      <c r="R13720" s="0" t="str">
        <f aca="false">IF(I13720&gt;=Summary!$B$7,"Fast",IF(I13720&lt;Summary!$B$8,"Slow","Medium"))</f>
        <v>Slow</v>
      </c>
      <c r="S13720" s="15" t="n">
        <f aca="false">IF(M13720&gt;Summary!$B$5,1,0)</f>
        <v>0</v>
      </c>
      <c r="T13720" s="16" t="n">
        <f aca="false">IF(Q13720="Overstocked",(G13720-Summary!$B$6*H13720)*J13720,0)</f>
        <v>0</v>
      </c>
    </row>
    <row r="13721" customFormat="false" ht="15" hidden="false" customHeight="false" outlineLevel="0" collapsed="false">
      <c r="A13721" s="0" t="s">
        <v>13819</v>
      </c>
      <c r="B13721" s="0" t="s">
        <v>113</v>
      </c>
      <c r="C13721" s="0" t="s">
        <v>104</v>
      </c>
      <c r="D13721" s="0" t="s">
        <v>102</v>
      </c>
      <c r="E13721" s="14" t="n">
        <v>45237</v>
      </c>
      <c r="F13721" s="14" t="n">
        <v>45246</v>
      </c>
      <c r="G13721" s="0" t="n">
        <v>247</v>
      </c>
      <c r="H13721" s="0" t="n">
        <v>71</v>
      </c>
      <c r="I13721" s="0" t="n">
        <v>285</v>
      </c>
      <c r="J13721" s="0" t="n">
        <v>1335</v>
      </c>
      <c r="K13721" s="0" t="n">
        <v>1504</v>
      </c>
      <c r="L13721" s="15" t="s">
        <v>80</v>
      </c>
      <c r="M13721" s="0" t="n">
        <v>9</v>
      </c>
      <c r="N13721" s="16" t="n">
        <f aca="false">I13721*K13721</f>
        <v>428640</v>
      </c>
      <c r="O13721" s="16" t="n">
        <f aca="false">I13721*(K13721-J13721)</f>
        <v>48165</v>
      </c>
      <c r="P13721" s="15" t="n">
        <f aca="false">K13721-J13721</f>
        <v>169</v>
      </c>
      <c r="Q13721" s="0" t="str">
        <f aca="false">IF(G13721=0,"Out of stock",IF(G13721&lt;H13721,"Understocked",IF(G13721&gt;Summary!$B$6*H13721,"Overstocked","Healthy")))</f>
        <v>Healthy</v>
      </c>
      <c r="R13721" s="0" t="str">
        <f aca="false">IF(I13721&gt;=Summary!$B$7,"Fast",IF(I13721&lt;Summary!$B$8,"Slow","Medium"))</f>
        <v>Fast</v>
      </c>
      <c r="S13721" s="15" t="n">
        <f aca="false">IF(M13721&gt;Summary!$B$5,1,0)</f>
        <v>1</v>
      </c>
      <c r="T13721" s="16" t="n">
        <f aca="false">IF(Q13721="Overstocked",(G13721-Summary!$B$6*H13721)*J13721,0)</f>
        <v>0</v>
      </c>
    </row>
    <row r="13722" customFormat="false" ht="15" hidden="false" customHeight="false" outlineLevel="0" collapsed="false">
      <c r="A13722" s="0" t="s">
        <v>13820</v>
      </c>
      <c r="B13722" s="0" t="s">
        <v>84</v>
      </c>
      <c r="C13722" s="0" t="s">
        <v>85</v>
      </c>
      <c r="D13722" s="0" t="s">
        <v>90</v>
      </c>
      <c r="E13722" s="14" t="n">
        <v>45282</v>
      </c>
      <c r="F13722" s="14" t="n">
        <v>45283</v>
      </c>
      <c r="G13722" s="0" t="n">
        <v>467</v>
      </c>
      <c r="H13722" s="0" t="n">
        <v>139</v>
      </c>
      <c r="I13722" s="0" t="n">
        <v>209</v>
      </c>
      <c r="J13722" s="0" t="n">
        <v>1747</v>
      </c>
      <c r="K13722" s="0" t="n">
        <v>2008</v>
      </c>
      <c r="L13722" s="15" t="s">
        <v>97</v>
      </c>
      <c r="M13722" s="0" t="n">
        <v>1</v>
      </c>
      <c r="N13722" s="16" t="n">
        <f aca="false">I13722*K13722</f>
        <v>419672</v>
      </c>
      <c r="O13722" s="16" t="n">
        <f aca="false">I13722*(K13722-J13722)</f>
        <v>54549</v>
      </c>
      <c r="P13722" s="15" t="n">
        <f aca="false">K13722-J13722</f>
        <v>261</v>
      </c>
      <c r="Q13722" s="0" t="str">
        <f aca="false">IF(G13722=0,"Out of stock",IF(G13722&lt;H13722,"Understocked",IF(G13722&gt;Summary!$B$6*H13722,"Overstocked","Healthy")))</f>
        <v>Healthy</v>
      </c>
      <c r="R13722" s="0" t="str">
        <f aca="false">IF(I13722&gt;=Summary!$B$7,"Fast",IF(I13722&lt;Summary!$B$8,"Slow","Medium"))</f>
        <v>Fast</v>
      </c>
      <c r="S13722" s="15" t="n">
        <f aca="false">IF(M13722&gt;Summary!$B$5,1,0)</f>
        <v>0</v>
      </c>
      <c r="T13722" s="16" t="n">
        <f aca="false">IF(Q13722="Overstocked",(G13722-Summary!$B$6*H13722)*J13722,0)</f>
        <v>0</v>
      </c>
    </row>
    <row r="13723" customFormat="false" ht="15" hidden="false" customHeight="false" outlineLevel="0" collapsed="false">
      <c r="A13723" s="0" t="s">
        <v>13821</v>
      </c>
      <c r="B13723" s="0" t="s">
        <v>111</v>
      </c>
      <c r="C13723" s="0" t="s">
        <v>85</v>
      </c>
      <c r="D13723" s="0" t="s">
        <v>79</v>
      </c>
      <c r="E13723" s="14" t="n">
        <v>45633</v>
      </c>
      <c r="F13723" s="14" t="n">
        <v>45637</v>
      </c>
      <c r="G13723" s="0" t="n">
        <v>218</v>
      </c>
      <c r="H13723" s="0" t="n">
        <v>114</v>
      </c>
      <c r="I13723" s="0" t="n">
        <v>207</v>
      </c>
      <c r="J13723" s="0" t="n">
        <v>1446</v>
      </c>
      <c r="K13723" s="0" t="n">
        <v>1581</v>
      </c>
      <c r="L13723" s="15" t="s">
        <v>87</v>
      </c>
      <c r="M13723" s="0" t="n">
        <v>4</v>
      </c>
      <c r="N13723" s="16" t="n">
        <f aca="false">I13723*K13723</f>
        <v>327267</v>
      </c>
      <c r="O13723" s="16" t="n">
        <f aca="false">I13723*(K13723-J13723)</f>
        <v>27945</v>
      </c>
      <c r="P13723" s="15" t="n">
        <f aca="false">K13723-J13723</f>
        <v>135</v>
      </c>
      <c r="Q13723" s="0" t="str">
        <f aca="false">IF(G13723=0,"Out of stock",IF(G13723&lt;H13723,"Understocked",IF(G13723&gt;Summary!$B$6*H13723,"Overstocked","Healthy")))</f>
        <v>Healthy</v>
      </c>
      <c r="R13723" s="0" t="str">
        <f aca="false">IF(I13723&gt;=Summary!$B$7,"Fast",IF(I13723&lt;Summary!$B$8,"Slow","Medium"))</f>
        <v>Fast</v>
      </c>
      <c r="S13723" s="15" t="n">
        <f aca="false">IF(M13723&gt;Summary!$B$5,1,0)</f>
        <v>0</v>
      </c>
      <c r="T13723" s="16" t="n">
        <f aca="false">IF(Q13723="Overstocked",(G13723-Summary!$B$6*H13723)*J13723,0)</f>
        <v>0</v>
      </c>
    </row>
    <row r="13724" customFormat="false" ht="15" hidden="false" customHeight="false" outlineLevel="0" collapsed="false">
      <c r="A13724" s="0" t="s">
        <v>13822</v>
      </c>
      <c r="B13724" s="0" t="s">
        <v>107</v>
      </c>
      <c r="C13724" s="0" t="s">
        <v>85</v>
      </c>
      <c r="D13724" s="0" t="s">
        <v>86</v>
      </c>
      <c r="E13724" s="14" t="n">
        <v>45648</v>
      </c>
      <c r="F13724" s="14" t="n">
        <v>45655</v>
      </c>
      <c r="G13724" s="0" t="n">
        <v>179</v>
      </c>
      <c r="H13724" s="0" t="n">
        <v>87</v>
      </c>
      <c r="I13724" s="0" t="n">
        <v>101</v>
      </c>
      <c r="J13724" s="0" t="n">
        <v>1037</v>
      </c>
      <c r="K13724" s="0" t="n">
        <v>1344</v>
      </c>
      <c r="L13724" s="15" t="s">
        <v>82</v>
      </c>
      <c r="M13724" s="0" t="n">
        <v>7</v>
      </c>
      <c r="N13724" s="16" t="n">
        <f aca="false">I13724*K13724</f>
        <v>135744</v>
      </c>
      <c r="O13724" s="16" t="n">
        <f aca="false">I13724*(K13724-J13724)</f>
        <v>31007</v>
      </c>
      <c r="P13724" s="15" t="n">
        <f aca="false">K13724-J13724</f>
        <v>307</v>
      </c>
      <c r="Q13724" s="0" t="str">
        <f aca="false">IF(G13724=0,"Out of stock",IF(G13724&lt;H13724,"Understocked",IF(G13724&gt;Summary!$B$6*H13724,"Overstocked","Healthy")))</f>
        <v>Healthy</v>
      </c>
      <c r="R13724" s="0" t="str">
        <f aca="false">IF(I13724&gt;=Summary!$B$7,"Fast",IF(I13724&lt;Summary!$B$8,"Slow","Medium"))</f>
        <v>Medium</v>
      </c>
      <c r="S13724" s="15" t="n">
        <f aca="false">IF(M13724&gt;Summary!$B$5,1,0)</f>
        <v>0</v>
      </c>
      <c r="T13724" s="16" t="n">
        <f aca="false">IF(Q13724="Overstocked",(G13724-Summary!$B$6*H13724)*J13724,0)</f>
        <v>0</v>
      </c>
    </row>
    <row r="13725" customFormat="false" ht="15" hidden="false" customHeight="false" outlineLevel="0" collapsed="false">
      <c r="A13725" s="0" t="s">
        <v>13823</v>
      </c>
      <c r="B13725" s="0" t="s">
        <v>107</v>
      </c>
      <c r="C13725" s="0" t="s">
        <v>78</v>
      </c>
      <c r="D13725" s="0" t="s">
        <v>92</v>
      </c>
      <c r="E13725" s="14" t="n">
        <v>45616</v>
      </c>
      <c r="F13725" s="14" t="n">
        <v>45621</v>
      </c>
      <c r="G13725" s="0" t="n">
        <v>393</v>
      </c>
      <c r="H13725" s="0" t="n">
        <v>96</v>
      </c>
      <c r="I13725" s="0" t="n">
        <v>95</v>
      </c>
      <c r="J13725" s="0" t="n">
        <v>844</v>
      </c>
      <c r="K13725" s="0" t="n">
        <v>1344</v>
      </c>
      <c r="L13725" s="15" t="s">
        <v>87</v>
      </c>
      <c r="M13725" s="0" t="n">
        <v>5</v>
      </c>
      <c r="N13725" s="16" t="n">
        <f aca="false">I13725*K13725</f>
        <v>127680</v>
      </c>
      <c r="O13725" s="16" t="n">
        <f aca="false">I13725*(K13725-J13725)</f>
        <v>47500</v>
      </c>
      <c r="P13725" s="15" t="n">
        <f aca="false">K13725-J13725</f>
        <v>500</v>
      </c>
      <c r="Q13725" s="0" t="str">
        <f aca="false">IF(G13725=0,"Out of stock",IF(G13725&lt;H13725,"Understocked",IF(G13725&gt;Summary!$B$6*H13725,"Overstocked","Healthy")))</f>
        <v>Overstocked</v>
      </c>
      <c r="R13725" s="0" t="str">
        <f aca="false">IF(I13725&gt;=Summary!$B$7,"Fast",IF(I13725&lt;Summary!$B$8,"Slow","Medium"))</f>
        <v>Slow</v>
      </c>
      <c r="S13725" s="15" t="n">
        <f aca="false">IF(M13725&gt;Summary!$B$5,1,0)</f>
        <v>0</v>
      </c>
      <c r="T13725" s="16" t="n">
        <f aca="false">IF(Q13725="Overstocked",(G13725-Summary!$B$6*H13725)*J13725,0)</f>
        <v>7596</v>
      </c>
    </row>
    <row r="13726" customFormat="false" ht="15" hidden="false" customHeight="false" outlineLevel="0" collapsed="false">
      <c r="A13726" s="0" t="s">
        <v>13824</v>
      </c>
      <c r="B13726" s="0" t="s">
        <v>113</v>
      </c>
      <c r="C13726" s="0" t="s">
        <v>96</v>
      </c>
      <c r="D13726" s="0" t="s">
        <v>86</v>
      </c>
      <c r="E13726" s="14" t="n">
        <v>45480</v>
      </c>
      <c r="F13726" s="14" t="n">
        <v>45484</v>
      </c>
      <c r="G13726" s="0" t="n">
        <v>438</v>
      </c>
      <c r="H13726" s="0" t="n">
        <v>149</v>
      </c>
      <c r="I13726" s="0" t="n">
        <v>121</v>
      </c>
      <c r="J13726" s="0" t="n">
        <v>1269</v>
      </c>
      <c r="K13726" s="0" t="n">
        <v>1338</v>
      </c>
      <c r="L13726" s="15" t="s">
        <v>80</v>
      </c>
      <c r="M13726" s="0" t="n">
        <v>4</v>
      </c>
      <c r="N13726" s="16" t="n">
        <f aca="false">I13726*K13726</f>
        <v>161898</v>
      </c>
      <c r="O13726" s="16" t="n">
        <f aca="false">I13726*(K13726-J13726)</f>
        <v>8349</v>
      </c>
      <c r="P13726" s="15" t="n">
        <f aca="false">K13726-J13726</f>
        <v>69</v>
      </c>
      <c r="Q13726" s="0" t="str">
        <f aca="false">IF(G13726=0,"Out of stock",IF(G13726&lt;H13726,"Understocked",IF(G13726&gt;Summary!$B$6*H13726,"Overstocked","Healthy")))</f>
        <v>Healthy</v>
      </c>
      <c r="R13726" s="0" t="str">
        <f aca="false">IF(I13726&gt;=Summary!$B$7,"Fast",IF(I13726&lt;Summary!$B$8,"Slow","Medium"))</f>
        <v>Medium</v>
      </c>
      <c r="S13726" s="15" t="n">
        <f aca="false">IF(M13726&gt;Summary!$B$5,1,0)</f>
        <v>0</v>
      </c>
      <c r="T13726" s="16" t="n">
        <f aca="false">IF(Q13726="Overstocked",(G13726-Summary!$B$6*H13726)*J13726,0)</f>
        <v>0</v>
      </c>
    </row>
    <row r="13727" customFormat="false" ht="15" hidden="false" customHeight="false" outlineLevel="0" collapsed="false">
      <c r="A13727" s="0" t="s">
        <v>13825</v>
      </c>
      <c r="B13727" s="0" t="s">
        <v>84</v>
      </c>
      <c r="C13727" s="0" t="s">
        <v>78</v>
      </c>
      <c r="D13727" s="0" t="s">
        <v>90</v>
      </c>
      <c r="E13727" s="14" t="n">
        <v>45504</v>
      </c>
      <c r="F13727" s="14" t="n">
        <v>45514</v>
      </c>
      <c r="G13727" s="0" t="n">
        <v>383</v>
      </c>
      <c r="H13727" s="0" t="n">
        <v>58</v>
      </c>
      <c r="I13727" s="0" t="n">
        <v>247</v>
      </c>
      <c r="J13727" s="0" t="n">
        <v>1843</v>
      </c>
      <c r="K13727" s="0" t="n">
        <v>2190</v>
      </c>
      <c r="L13727" s="15" t="s">
        <v>82</v>
      </c>
      <c r="M13727" s="0" t="n">
        <v>10</v>
      </c>
      <c r="N13727" s="16" t="n">
        <f aca="false">I13727*K13727</f>
        <v>540930</v>
      </c>
      <c r="O13727" s="16" t="n">
        <f aca="false">I13727*(K13727-J13727)</f>
        <v>85709</v>
      </c>
      <c r="P13727" s="15" t="n">
        <f aca="false">K13727-J13727</f>
        <v>347</v>
      </c>
      <c r="Q13727" s="0" t="str">
        <f aca="false">IF(G13727=0,"Out of stock",IF(G13727&lt;H13727,"Understocked",IF(G13727&gt;Summary!$B$6*H13727,"Overstocked","Healthy")))</f>
        <v>Overstocked</v>
      </c>
      <c r="R13727" s="0" t="str">
        <f aca="false">IF(I13727&gt;=Summary!$B$7,"Fast",IF(I13727&lt;Summary!$B$8,"Slow","Medium"))</f>
        <v>Fast</v>
      </c>
      <c r="S13727" s="15" t="n">
        <f aca="false">IF(M13727&gt;Summary!$B$5,1,0)</f>
        <v>1</v>
      </c>
      <c r="T13727" s="16" t="n">
        <f aca="false">IF(Q13727="Overstocked",(G13727-Summary!$B$6*H13727)*J13727,0)</f>
        <v>278293</v>
      </c>
    </row>
    <row r="13728" customFormat="false" ht="15" hidden="false" customHeight="false" outlineLevel="0" collapsed="false">
      <c r="A13728" s="0" t="s">
        <v>13826</v>
      </c>
      <c r="B13728" s="0" t="s">
        <v>123</v>
      </c>
      <c r="C13728" s="0" t="s">
        <v>78</v>
      </c>
      <c r="D13728" s="0" t="s">
        <v>90</v>
      </c>
      <c r="E13728" s="14" t="n">
        <v>44987</v>
      </c>
      <c r="F13728" s="14" t="n">
        <v>44988</v>
      </c>
      <c r="G13728" s="0" t="n">
        <v>137</v>
      </c>
      <c r="H13728" s="0" t="n">
        <v>133</v>
      </c>
      <c r="I13728" s="0" t="n">
        <v>106</v>
      </c>
      <c r="J13728" s="0" t="n">
        <v>1580</v>
      </c>
      <c r="K13728" s="0" t="n">
        <v>2036</v>
      </c>
      <c r="L13728" s="15" t="s">
        <v>82</v>
      </c>
      <c r="M13728" s="0" t="n">
        <v>1</v>
      </c>
      <c r="N13728" s="16" t="n">
        <f aca="false">I13728*K13728</f>
        <v>215816</v>
      </c>
      <c r="O13728" s="16" t="n">
        <f aca="false">I13728*(K13728-J13728)</f>
        <v>48336</v>
      </c>
      <c r="P13728" s="15" t="n">
        <f aca="false">K13728-J13728</f>
        <v>456</v>
      </c>
      <c r="Q13728" s="0" t="str">
        <f aca="false">IF(G13728=0,"Out of stock",IF(G13728&lt;H13728,"Understocked",IF(G13728&gt;Summary!$B$6*H13728,"Overstocked","Healthy")))</f>
        <v>Healthy</v>
      </c>
      <c r="R13728" s="0" t="str">
        <f aca="false">IF(I13728&gt;=Summary!$B$7,"Fast",IF(I13728&lt;Summary!$B$8,"Slow","Medium"))</f>
        <v>Medium</v>
      </c>
      <c r="S13728" s="15" t="n">
        <f aca="false">IF(M13728&gt;Summary!$B$5,1,0)</f>
        <v>0</v>
      </c>
      <c r="T13728" s="16" t="n">
        <f aca="false">IF(Q13728="Overstocked",(G13728-Summary!$B$6*H13728)*J13728,0)</f>
        <v>0</v>
      </c>
    </row>
    <row r="13729" customFormat="false" ht="15" hidden="false" customHeight="false" outlineLevel="0" collapsed="false">
      <c r="A13729" s="0" t="s">
        <v>13827</v>
      </c>
      <c r="B13729" s="0" t="s">
        <v>115</v>
      </c>
      <c r="C13729" s="0" t="s">
        <v>78</v>
      </c>
      <c r="D13729" s="0" t="s">
        <v>102</v>
      </c>
      <c r="E13729" s="14" t="n">
        <v>44986</v>
      </c>
      <c r="F13729" s="14" t="n">
        <v>44993</v>
      </c>
      <c r="G13729" s="0" t="n">
        <v>275</v>
      </c>
      <c r="H13729" s="0" t="n">
        <v>59</v>
      </c>
      <c r="I13729" s="0" t="n">
        <v>204</v>
      </c>
      <c r="J13729" s="0" t="n">
        <v>1663</v>
      </c>
      <c r="K13729" s="0" t="n">
        <v>2075</v>
      </c>
      <c r="L13729" s="15" t="s">
        <v>87</v>
      </c>
      <c r="M13729" s="0" t="n">
        <v>7</v>
      </c>
      <c r="N13729" s="16" t="n">
        <f aca="false">I13729*K13729</f>
        <v>423300</v>
      </c>
      <c r="O13729" s="16" t="n">
        <f aca="false">I13729*(K13729-J13729)</f>
        <v>84048</v>
      </c>
      <c r="P13729" s="15" t="n">
        <f aca="false">K13729-J13729</f>
        <v>412</v>
      </c>
      <c r="Q13729" s="0" t="str">
        <f aca="false">IF(G13729=0,"Out of stock",IF(G13729&lt;H13729,"Understocked",IF(G13729&gt;Summary!$B$6*H13729,"Overstocked","Healthy")))</f>
        <v>Overstocked</v>
      </c>
      <c r="R13729" s="0" t="str">
        <f aca="false">IF(I13729&gt;=Summary!$B$7,"Fast",IF(I13729&lt;Summary!$B$8,"Slow","Medium"))</f>
        <v>Fast</v>
      </c>
      <c r="S13729" s="15" t="n">
        <f aca="false">IF(M13729&gt;Summary!$B$5,1,0)</f>
        <v>0</v>
      </c>
      <c r="T13729" s="16" t="n">
        <f aca="false">IF(Q13729="Overstocked",(G13729-Summary!$B$6*H13729)*J13729,0)</f>
        <v>64857</v>
      </c>
    </row>
    <row r="13730" customFormat="false" ht="15" hidden="false" customHeight="false" outlineLevel="0" collapsed="false">
      <c r="A13730" s="0" t="s">
        <v>13828</v>
      </c>
      <c r="B13730" s="0" t="s">
        <v>89</v>
      </c>
      <c r="C13730" s="0" t="s">
        <v>104</v>
      </c>
      <c r="D13730" s="0" t="s">
        <v>92</v>
      </c>
      <c r="E13730" s="14" t="n">
        <v>45146</v>
      </c>
      <c r="F13730" s="14" t="n">
        <v>45155</v>
      </c>
      <c r="G13730" s="0" t="n">
        <v>36</v>
      </c>
      <c r="H13730" s="0" t="n">
        <v>129</v>
      </c>
      <c r="I13730" s="0" t="n">
        <v>255</v>
      </c>
      <c r="J13730" s="0" t="n">
        <v>1475</v>
      </c>
      <c r="K13730" s="0" t="n">
        <v>1671</v>
      </c>
      <c r="L13730" s="15" t="s">
        <v>93</v>
      </c>
      <c r="M13730" s="0" t="n">
        <v>9</v>
      </c>
      <c r="N13730" s="16" t="n">
        <f aca="false">I13730*K13730</f>
        <v>426105</v>
      </c>
      <c r="O13730" s="16" t="n">
        <f aca="false">I13730*(K13730-J13730)</f>
        <v>49980</v>
      </c>
      <c r="P13730" s="15" t="n">
        <f aca="false">K13730-J13730</f>
        <v>196</v>
      </c>
      <c r="Q13730" s="0" t="str">
        <f aca="false">IF(G13730=0,"Out of stock",IF(G13730&lt;H13730,"Understocked",IF(G13730&gt;Summary!$B$6*H13730,"Overstocked","Healthy")))</f>
        <v>Understocked</v>
      </c>
      <c r="R13730" s="0" t="str">
        <f aca="false">IF(I13730&gt;=Summary!$B$7,"Fast",IF(I13730&lt;Summary!$B$8,"Slow","Medium"))</f>
        <v>Fast</v>
      </c>
      <c r="S13730" s="15" t="n">
        <f aca="false">IF(M13730&gt;Summary!$B$5,1,0)</f>
        <v>1</v>
      </c>
      <c r="T13730" s="16" t="n">
        <f aca="false">IF(Q13730="Overstocked",(G13730-Summary!$B$6*H13730)*J13730,0)</f>
        <v>0</v>
      </c>
    </row>
    <row r="13731" customFormat="false" ht="15" hidden="false" customHeight="false" outlineLevel="0" collapsed="false">
      <c r="A13731" s="0" t="s">
        <v>13829</v>
      </c>
      <c r="B13731" s="0" t="s">
        <v>111</v>
      </c>
      <c r="C13731" s="0" t="s">
        <v>104</v>
      </c>
      <c r="D13731" s="0" t="s">
        <v>92</v>
      </c>
      <c r="E13731" s="14" t="n">
        <v>45196</v>
      </c>
      <c r="F13731" s="14" t="n">
        <v>45203</v>
      </c>
      <c r="G13731" s="0" t="n">
        <v>248</v>
      </c>
      <c r="H13731" s="0" t="n">
        <v>86</v>
      </c>
      <c r="I13731" s="0" t="n">
        <v>242</v>
      </c>
      <c r="J13731" s="0" t="n">
        <v>609</v>
      </c>
      <c r="K13731" s="0" t="n">
        <v>995</v>
      </c>
      <c r="L13731" s="15" t="s">
        <v>80</v>
      </c>
      <c r="M13731" s="0" t="n">
        <v>7</v>
      </c>
      <c r="N13731" s="16" t="n">
        <f aca="false">I13731*K13731</f>
        <v>240790</v>
      </c>
      <c r="O13731" s="16" t="n">
        <f aca="false">I13731*(K13731-J13731)</f>
        <v>93412</v>
      </c>
      <c r="P13731" s="15" t="n">
        <f aca="false">K13731-J13731</f>
        <v>386</v>
      </c>
      <c r="Q13731" s="0" t="str">
        <f aca="false">IF(G13731=0,"Out of stock",IF(G13731&lt;H13731,"Understocked",IF(G13731&gt;Summary!$B$6*H13731,"Overstocked","Healthy")))</f>
        <v>Healthy</v>
      </c>
      <c r="R13731" s="0" t="str">
        <f aca="false">IF(I13731&gt;=Summary!$B$7,"Fast",IF(I13731&lt;Summary!$B$8,"Slow","Medium"))</f>
        <v>Fast</v>
      </c>
      <c r="S13731" s="15" t="n">
        <f aca="false">IF(M13731&gt;Summary!$B$5,1,0)</f>
        <v>0</v>
      </c>
      <c r="T13731" s="16" t="n">
        <f aca="false">IF(Q13731="Overstocked",(G13731-Summary!$B$6*H13731)*J13731,0)</f>
        <v>0</v>
      </c>
    </row>
    <row r="13732" customFormat="false" ht="15" hidden="false" customHeight="false" outlineLevel="0" collapsed="false">
      <c r="A13732" s="0" t="s">
        <v>13830</v>
      </c>
      <c r="B13732" s="0" t="s">
        <v>123</v>
      </c>
      <c r="C13732" s="0" t="s">
        <v>78</v>
      </c>
      <c r="D13732" s="0" t="s">
        <v>90</v>
      </c>
      <c r="E13732" s="14" t="n">
        <v>45365</v>
      </c>
      <c r="F13732" s="14" t="n">
        <v>45371</v>
      </c>
      <c r="G13732" s="0" t="n">
        <v>450</v>
      </c>
      <c r="H13732" s="0" t="n">
        <v>143</v>
      </c>
      <c r="I13732" s="0" t="n">
        <v>28</v>
      </c>
      <c r="J13732" s="0" t="n">
        <v>625</v>
      </c>
      <c r="K13732" s="0" t="n">
        <v>1006</v>
      </c>
      <c r="L13732" s="15" t="s">
        <v>82</v>
      </c>
      <c r="M13732" s="0" t="n">
        <v>6</v>
      </c>
      <c r="N13732" s="16" t="n">
        <f aca="false">I13732*K13732</f>
        <v>28168</v>
      </c>
      <c r="O13732" s="16" t="n">
        <f aca="false">I13732*(K13732-J13732)</f>
        <v>10668</v>
      </c>
      <c r="P13732" s="15" t="n">
        <f aca="false">K13732-J13732</f>
        <v>381</v>
      </c>
      <c r="Q13732" s="0" t="str">
        <f aca="false">IF(G13732=0,"Out of stock",IF(G13732&lt;H13732,"Understocked",IF(G13732&gt;Summary!$B$6*H13732,"Overstocked","Healthy")))</f>
        <v>Healthy</v>
      </c>
      <c r="R13732" s="0" t="str">
        <f aca="false">IF(I13732&gt;=Summary!$B$7,"Fast",IF(I13732&lt;Summary!$B$8,"Slow","Medium"))</f>
        <v>Slow</v>
      </c>
      <c r="S13732" s="15" t="n">
        <f aca="false">IF(M13732&gt;Summary!$B$5,1,0)</f>
        <v>0</v>
      </c>
      <c r="T13732" s="16" t="n">
        <f aca="false">IF(Q13732="Overstocked",(G13732-Summary!$B$6*H13732)*J13732,0)</f>
        <v>0</v>
      </c>
    </row>
    <row r="13733" customFormat="false" ht="15" hidden="false" customHeight="false" outlineLevel="0" collapsed="false">
      <c r="A13733" s="0" t="s">
        <v>13831</v>
      </c>
      <c r="B13733" s="0" t="s">
        <v>107</v>
      </c>
      <c r="C13733" s="0" t="s">
        <v>85</v>
      </c>
      <c r="D13733" s="0" t="s">
        <v>90</v>
      </c>
      <c r="E13733" s="14" t="n">
        <v>44968</v>
      </c>
      <c r="F13733" s="14" t="n">
        <v>44969</v>
      </c>
      <c r="G13733" s="0" t="n">
        <v>62</v>
      </c>
      <c r="H13733" s="0" t="n">
        <v>128</v>
      </c>
      <c r="I13733" s="0" t="n">
        <v>290</v>
      </c>
      <c r="J13733" s="0" t="n">
        <v>503</v>
      </c>
      <c r="K13733" s="0" t="n">
        <v>764</v>
      </c>
      <c r="L13733" s="15" t="s">
        <v>82</v>
      </c>
      <c r="M13733" s="0" t="n">
        <v>1</v>
      </c>
      <c r="N13733" s="16" t="n">
        <f aca="false">I13733*K13733</f>
        <v>221560</v>
      </c>
      <c r="O13733" s="16" t="n">
        <f aca="false">I13733*(K13733-J13733)</f>
        <v>75690</v>
      </c>
      <c r="P13733" s="15" t="n">
        <f aca="false">K13733-J13733</f>
        <v>261</v>
      </c>
      <c r="Q13733" s="0" t="str">
        <f aca="false">IF(G13733=0,"Out of stock",IF(G13733&lt;H13733,"Understocked",IF(G13733&gt;Summary!$B$6*H13733,"Overstocked","Healthy")))</f>
        <v>Understocked</v>
      </c>
      <c r="R13733" s="0" t="str">
        <f aca="false">IF(I13733&gt;=Summary!$B$7,"Fast",IF(I13733&lt;Summary!$B$8,"Slow","Medium"))</f>
        <v>Fast</v>
      </c>
      <c r="S13733" s="15" t="n">
        <f aca="false">IF(M13733&gt;Summary!$B$5,1,0)</f>
        <v>0</v>
      </c>
      <c r="T13733" s="16" t="n">
        <f aca="false">IF(Q13733="Overstocked",(G13733-Summary!$B$6*H13733)*J13733,0)</f>
        <v>0</v>
      </c>
    </row>
    <row r="13734" customFormat="false" ht="15" hidden="false" customHeight="false" outlineLevel="0" collapsed="false">
      <c r="A13734" s="0" t="s">
        <v>13832</v>
      </c>
      <c r="B13734" s="0" t="s">
        <v>115</v>
      </c>
      <c r="C13734" s="0" t="s">
        <v>85</v>
      </c>
      <c r="D13734" s="0" t="s">
        <v>79</v>
      </c>
      <c r="E13734" s="14" t="n">
        <v>45225</v>
      </c>
      <c r="F13734" s="14" t="n">
        <v>45229</v>
      </c>
      <c r="G13734" s="0" t="n">
        <v>198</v>
      </c>
      <c r="H13734" s="0" t="n">
        <v>140</v>
      </c>
      <c r="I13734" s="0" t="n">
        <v>236</v>
      </c>
      <c r="J13734" s="0" t="n">
        <v>1652</v>
      </c>
      <c r="K13734" s="0" t="n">
        <v>2111</v>
      </c>
      <c r="L13734" s="15" t="s">
        <v>93</v>
      </c>
      <c r="M13734" s="0" t="n">
        <v>4</v>
      </c>
      <c r="N13734" s="16" t="n">
        <f aca="false">I13734*K13734</f>
        <v>498196</v>
      </c>
      <c r="O13734" s="16" t="n">
        <f aca="false">I13734*(K13734-J13734)</f>
        <v>108324</v>
      </c>
      <c r="P13734" s="15" t="n">
        <f aca="false">K13734-J13734</f>
        <v>459</v>
      </c>
      <c r="Q13734" s="0" t="str">
        <f aca="false">IF(G13734=0,"Out of stock",IF(G13734&lt;H13734,"Understocked",IF(G13734&gt;Summary!$B$6*H13734,"Overstocked","Healthy")))</f>
        <v>Healthy</v>
      </c>
      <c r="R13734" s="0" t="str">
        <f aca="false">IF(I13734&gt;=Summary!$B$7,"Fast",IF(I13734&lt;Summary!$B$8,"Slow","Medium"))</f>
        <v>Fast</v>
      </c>
      <c r="S13734" s="15" t="n">
        <f aca="false">IF(M13734&gt;Summary!$B$5,1,0)</f>
        <v>0</v>
      </c>
      <c r="T13734" s="16" t="n">
        <f aca="false">IF(Q13734="Overstocked",(G13734-Summary!$B$6*H13734)*J13734,0)</f>
        <v>0</v>
      </c>
    </row>
    <row r="13735" customFormat="false" ht="15" hidden="false" customHeight="false" outlineLevel="0" collapsed="false">
      <c r="A13735" s="0" t="s">
        <v>13833</v>
      </c>
      <c r="B13735" s="0" t="s">
        <v>107</v>
      </c>
      <c r="C13735" s="0" t="s">
        <v>96</v>
      </c>
      <c r="D13735" s="0" t="s">
        <v>92</v>
      </c>
      <c r="E13735" s="14" t="n">
        <v>44980</v>
      </c>
      <c r="F13735" s="14" t="n">
        <v>44990</v>
      </c>
      <c r="G13735" s="0" t="n">
        <v>324</v>
      </c>
      <c r="H13735" s="0" t="n">
        <v>69</v>
      </c>
      <c r="I13735" s="0" t="n">
        <v>102</v>
      </c>
      <c r="J13735" s="0" t="n">
        <v>1071</v>
      </c>
      <c r="K13735" s="0" t="n">
        <v>1157</v>
      </c>
      <c r="L13735" s="15" t="s">
        <v>87</v>
      </c>
      <c r="M13735" s="0" t="n">
        <v>10</v>
      </c>
      <c r="N13735" s="16" t="n">
        <f aca="false">I13735*K13735</f>
        <v>118014</v>
      </c>
      <c r="O13735" s="16" t="n">
        <f aca="false">I13735*(K13735-J13735)</f>
        <v>8772</v>
      </c>
      <c r="P13735" s="15" t="n">
        <f aca="false">K13735-J13735</f>
        <v>86</v>
      </c>
      <c r="Q13735" s="0" t="str">
        <f aca="false">IF(G13735=0,"Out of stock",IF(G13735&lt;H13735,"Understocked",IF(G13735&gt;Summary!$B$6*H13735,"Overstocked","Healthy")))</f>
        <v>Overstocked</v>
      </c>
      <c r="R13735" s="0" t="str">
        <f aca="false">IF(I13735&gt;=Summary!$B$7,"Fast",IF(I13735&lt;Summary!$B$8,"Slow","Medium"))</f>
        <v>Medium</v>
      </c>
      <c r="S13735" s="15" t="n">
        <f aca="false">IF(M13735&gt;Summary!$B$5,1,0)</f>
        <v>1</v>
      </c>
      <c r="T13735" s="16" t="n">
        <f aca="false">IF(Q13735="Overstocked",(G13735-Summary!$B$6*H13735)*J13735,0)</f>
        <v>51408</v>
      </c>
    </row>
    <row r="13736" customFormat="false" ht="15" hidden="false" customHeight="false" outlineLevel="0" collapsed="false">
      <c r="A13736" s="0" t="s">
        <v>13834</v>
      </c>
      <c r="B13736" s="0" t="s">
        <v>111</v>
      </c>
      <c r="C13736" s="0" t="s">
        <v>78</v>
      </c>
      <c r="D13736" s="0" t="s">
        <v>86</v>
      </c>
      <c r="E13736" s="14" t="n">
        <v>45261</v>
      </c>
      <c r="F13736" s="14" t="n">
        <v>45270</v>
      </c>
      <c r="G13736" s="0" t="n">
        <v>99</v>
      </c>
      <c r="H13736" s="0" t="n">
        <v>77</v>
      </c>
      <c r="I13736" s="0" t="n">
        <v>115</v>
      </c>
      <c r="J13736" s="0" t="n">
        <v>1893</v>
      </c>
      <c r="K13736" s="0" t="n">
        <v>2252</v>
      </c>
      <c r="L13736" s="15" t="s">
        <v>93</v>
      </c>
      <c r="M13736" s="0" t="n">
        <v>9</v>
      </c>
      <c r="N13736" s="16" t="n">
        <f aca="false">I13736*K13736</f>
        <v>258980</v>
      </c>
      <c r="O13736" s="16" t="n">
        <f aca="false">I13736*(K13736-J13736)</f>
        <v>41285</v>
      </c>
      <c r="P13736" s="15" t="n">
        <f aca="false">K13736-J13736</f>
        <v>359</v>
      </c>
      <c r="Q13736" s="0" t="str">
        <f aca="false">IF(G13736=0,"Out of stock",IF(G13736&lt;H13736,"Understocked",IF(G13736&gt;Summary!$B$6*H13736,"Overstocked","Healthy")))</f>
        <v>Healthy</v>
      </c>
      <c r="R13736" s="0" t="str">
        <f aca="false">IF(I13736&gt;=Summary!$B$7,"Fast",IF(I13736&lt;Summary!$B$8,"Slow","Medium"))</f>
        <v>Medium</v>
      </c>
      <c r="S13736" s="15" t="n">
        <f aca="false">IF(M13736&gt;Summary!$B$5,1,0)</f>
        <v>1</v>
      </c>
      <c r="T13736" s="16" t="n">
        <f aca="false">IF(Q13736="Overstocked",(G13736-Summary!$B$6*H13736)*J13736,0)</f>
        <v>0</v>
      </c>
    </row>
    <row r="13737" customFormat="false" ht="15" hidden="false" customHeight="false" outlineLevel="0" collapsed="false">
      <c r="A13737" s="0" t="s">
        <v>13835</v>
      </c>
      <c r="B13737" s="0" t="s">
        <v>77</v>
      </c>
      <c r="C13737" s="0" t="s">
        <v>104</v>
      </c>
      <c r="D13737" s="0" t="s">
        <v>102</v>
      </c>
      <c r="E13737" s="14" t="n">
        <v>45238</v>
      </c>
      <c r="F13737" s="14" t="n">
        <v>45242</v>
      </c>
      <c r="G13737" s="0" t="n">
        <v>274</v>
      </c>
      <c r="H13737" s="0" t="n">
        <v>54</v>
      </c>
      <c r="I13737" s="0" t="n">
        <v>106</v>
      </c>
      <c r="J13737" s="0" t="n">
        <v>1281</v>
      </c>
      <c r="K13737" s="0" t="n">
        <v>1687</v>
      </c>
      <c r="L13737" s="15" t="s">
        <v>82</v>
      </c>
      <c r="M13737" s="0" t="n">
        <v>4</v>
      </c>
      <c r="N13737" s="16" t="n">
        <f aca="false">I13737*K13737</f>
        <v>178822</v>
      </c>
      <c r="O13737" s="16" t="n">
        <f aca="false">I13737*(K13737-J13737)</f>
        <v>43036</v>
      </c>
      <c r="P13737" s="15" t="n">
        <f aca="false">K13737-J13737</f>
        <v>406</v>
      </c>
      <c r="Q13737" s="0" t="str">
        <f aca="false">IF(G13737=0,"Out of stock",IF(G13737&lt;H13737,"Understocked",IF(G13737&gt;Summary!$B$6*H13737,"Overstocked","Healthy")))</f>
        <v>Overstocked</v>
      </c>
      <c r="R13737" s="0" t="str">
        <f aca="false">IF(I13737&gt;=Summary!$B$7,"Fast",IF(I13737&lt;Summary!$B$8,"Slow","Medium"))</f>
        <v>Medium</v>
      </c>
      <c r="S13737" s="15" t="n">
        <f aca="false">IF(M13737&gt;Summary!$B$5,1,0)</f>
        <v>0</v>
      </c>
      <c r="T13737" s="16" t="n">
        <f aca="false">IF(Q13737="Overstocked",(G13737-Summary!$B$6*H13737)*J13737,0)</f>
        <v>74298</v>
      </c>
    </row>
    <row r="13738" customFormat="false" ht="15" hidden="false" customHeight="false" outlineLevel="0" collapsed="false">
      <c r="A13738" s="0" t="s">
        <v>13836</v>
      </c>
      <c r="B13738" s="0" t="s">
        <v>84</v>
      </c>
      <c r="C13738" s="0" t="s">
        <v>78</v>
      </c>
      <c r="D13738" s="0" t="s">
        <v>79</v>
      </c>
      <c r="E13738" s="14" t="n">
        <v>45406</v>
      </c>
      <c r="F13738" s="14" t="n">
        <v>45409</v>
      </c>
      <c r="G13738" s="0" t="n">
        <v>71</v>
      </c>
      <c r="H13738" s="0" t="n">
        <v>91</v>
      </c>
      <c r="I13738" s="0" t="n">
        <v>9</v>
      </c>
      <c r="J13738" s="0" t="n">
        <v>615</v>
      </c>
      <c r="K13738" s="0" t="n">
        <v>794</v>
      </c>
      <c r="L13738" s="15" t="s">
        <v>97</v>
      </c>
      <c r="M13738" s="0" t="n">
        <v>3</v>
      </c>
      <c r="N13738" s="16" t="n">
        <f aca="false">I13738*K13738</f>
        <v>7146</v>
      </c>
      <c r="O13738" s="16" t="n">
        <f aca="false">I13738*(K13738-J13738)</f>
        <v>1611</v>
      </c>
      <c r="P13738" s="15" t="n">
        <f aca="false">K13738-J13738</f>
        <v>179</v>
      </c>
      <c r="Q13738" s="0" t="str">
        <f aca="false">IF(G13738=0,"Out of stock",IF(G13738&lt;H13738,"Understocked",IF(G13738&gt;Summary!$B$6*H13738,"Overstocked","Healthy")))</f>
        <v>Understocked</v>
      </c>
      <c r="R13738" s="0" t="str">
        <f aca="false">IF(I13738&gt;=Summary!$B$7,"Fast",IF(I13738&lt;Summary!$B$8,"Slow","Medium"))</f>
        <v>Slow</v>
      </c>
      <c r="S13738" s="15" t="n">
        <f aca="false">IF(M13738&gt;Summary!$B$5,1,0)</f>
        <v>0</v>
      </c>
      <c r="T13738" s="16" t="n">
        <f aca="false">IF(Q13738="Overstocked",(G13738-Summary!$B$6*H13738)*J13738,0)</f>
        <v>0</v>
      </c>
    </row>
    <row r="13739" customFormat="false" ht="15" hidden="false" customHeight="false" outlineLevel="0" collapsed="false">
      <c r="A13739" s="0" t="s">
        <v>13837</v>
      </c>
      <c r="B13739" s="0" t="s">
        <v>111</v>
      </c>
      <c r="C13739" s="0" t="s">
        <v>78</v>
      </c>
      <c r="D13739" s="0" t="s">
        <v>79</v>
      </c>
      <c r="E13739" s="14" t="n">
        <v>45172</v>
      </c>
      <c r="F13739" s="14" t="n">
        <v>45177</v>
      </c>
      <c r="G13739" s="0" t="n">
        <v>472</v>
      </c>
      <c r="H13739" s="0" t="n">
        <v>75</v>
      </c>
      <c r="I13739" s="0" t="n">
        <v>17</v>
      </c>
      <c r="J13739" s="0" t="n">
        <v>1263</v>
      </c>
      <c r="K13739" s="0" t="n">
        <v>1756</v>
      </c>
      <c r="L13739" s="15" t="s">
        <v>93</v>
      </c>
      <c r="M13739" s="0" t="n">
        <v>5</v>
      </c>
      <c r="N13739" s="16" t="n">
        <f aca="false">I13739*K13739</f>
        <v>29852</v>
      </c>
      <c r="O13739" s="16" t="n">
        <f aca="false">I13739*(K13739-J13739)</f>
        <v>8381</v>
      </c>
      <c r="P13739" s="15" t="n">
        <f aca="false">K13739-J13739</f>
        <v>493</v>
      </c>
      <c r="Q13739" s="0" t="str">
        <f aca="false">IF(G13739=0,"Out of stock",IF(G13739&lt;H13739,"Understocked",IF(G13739&gt;Summary!$B$6*H13739,"Overstocked","Healthy")))</f>
        <v>Overstocked</v>
      </c>
      <c r="R13739" s="0" t="str">
        <f aca="false">IF(I13739&gt;=Summary!$B$7,"Fast",IF(I13739&lt;Summary!$B$8,"Slow","Medium"))</f>
        <v>Slow</v>
      </c>
      <c r="S13739" s="15" t="n">
        <f aca="false">IF(M13739&gt;Summary!$B$5,1,0)</f>
        <v>0</v>
      </c>
      <c r="T13739" s="16" t="n">
        <f aca="false">IF(Q13739="Overstocked",(G13739-Summary!$B$6*H13739)*J13739,0)</f>
        <v>217236</v>
      </c>
    </row>
    <row r="13740" customFormat="false" ht="15" hidden="false" customHeight="false" outlineLevel="0" collapsed="false">
      <c r="A13740" s="0" t="s">
        <v>13838</v>
      </c>
      <c r="B13740" s="0" t="s">
        <v>113</v>
      </c>
      <c r="C13740" s="0" t="s">
        <v>104</v>
      </c>
      <c r="D13740" s="0" t="s">
        <v>79</v>
      </c>
      <c r="E13740" s="14" t="n">
        <v>45653</v>
      </c>
      <c r="F13740" s="14" t="n">
        <v>45654</v>
      </c>
      <c r="G13740" s="0" t="n">
        <v>370</v>
      </c>
      <c r="H13740" s="0" t="n">
        <v>131</v>
      </c>
      <c r="I13740" s="0" t="n">
        <v>19</v>
      </c>
      <c r="J13740" s="0" t="n">
        <v>432</v>
      </c>
      <c r="K13740" s="0" t="n">
        <v>901</v>
      </c>
      <c r="L13740" s="15" t="s">
        <v>87</v>
      </c>
      <c r="M13740" s="0" t="n">
        <v>1</v>
      </c>
      <c r="N13740" s="16" t="n">
        <f aca="false">I13740*K13740</f>
        <v>17119</v>
      </c>
      <c r="O13740" s="16" t="n">
        <f aca="false">I13740*(K13740-J13740)</f>
        <v>8911</v>
      </c>
      <c r="P13740" s="15" t="n">
        <f aca="false">K13740-J13740</f>
        <v>469</v>
      </c>
      <c r="Q13740" s="0" t="str">
        <f aca="false">IF(G13740=0,"Out of stock",IF(G13740&lt;H13740,"Understocked",IF(G13740&gt;Summary!$B$6*H13740,"Overstocked","Healthy")))</f>
        <v>Healthy</v>
      </c>
      <c r="R13740" s="0" t="str">
        <f aca="false">IF(I13740&gt;=Summary!$B$7,"Fast",IF(I13740&lt;Summary!$B$8,"Slow","Medium"))</f>
        <v>Slow</v>
      </c>
      <c r="S13740" s="15" t="n">
        <f aca="false">IF(M13740&gt;Summary!$B$5,1,0)</f>
        <v>0</v>
      </c>
      <c r="T13740" s="16" t="n">
        <f aca="false">IF(Q13740="Overstocked",(G13740-Summary!$B$6*H13740)*J13740,0)</f>
        <v>0</v>
      </c>
    </row>
    <row r="13741" customFormat="false" ht="15" hidden="false" customHeight="false" outlineLevel="0" collapsed="false">
      <c r="A13741" s="0" t="s">
        <v>13839</v>
      </c>
      <c r="B13741" s="0" t="s">
        <v>123</v>
      </c>
      <c r="C13741" s="0" t="s">
        <v>96</v>
      </c>
      <c r="D13741" s="0" t="s">
        <v>86</v>
      </c>
      <c r="E13741" s="14" t="n">
        <v>45096</v>
      </c>
      <c r="F13741" s="14" t="n">
        <v>45101</v>
      </c>
      <c r="G13741" s="0" t="n">
        <v>237</v>
      </c>
      <c r="H13741" s="0" t="n">
        <v>148</v>
      </c>
      <c r="I13741" s="0" t="n">
        <v>48</v>
      </c>
      <c r="J13741" s="0" t="n">
        <v>786</v>
      </c>
      <c r="K13741" s="0" t="n">
        <v>866</v>
      </c>
      <c r="L13741" s="15" t="s">
        <v>93</v>
      </c>
      <c r="M13741" s="0" t="n">
        <v>5</v>
      </c>
      <c r="N13741" s="16" t="n">
        <f aca="false">I13741*K13741</f>
        <v>41568</v>
      </c>
      <c r="O13741" s="16" t="n">
        <f aca="false">I13741*(K13741-J13741)</f>
        <v>3840</v>
      </c>
      <c r="P13741" s="15" t="n">
        <f aca="false">K13741-J13741</f>
        <v>80</v>
      </c>
      <c r="Q13741" s="0" t="str">
        <f aca="false">IF(G13741=0,"Out of stock",IF(G13741&lt;H13741,"Understocked",IF(G13741&gt;Summary!$B$6*H13741,"Overstocked","Healthy")))</f>
        <v>Healthy</v>
      </c>
      <c r="R13741" s="0" t="str">
        <f aca="false">IF(I13741&gt;=Summary!$B$7,"Fast",IF(I13741&lt;Summary!$B$8,"Slow","Medium"))</f>
        <v>Slow</v>
      </c>
      <c r="S13741" s="15" t="n">
        <f aca="false">IF(M13741&gt;Summary!$B$5,1,0)</f>
        <v>0</v>
      </c>
      <c r="T13741" s="16" t="n">
        <f aca="false">IF(Q13741="Overstocked",(G13741-Summary!$B$6*H13741)*J13741,0)</f>
        <v>0</v>
      </c>
    </row>
    <row r="13742" customFormat="false" ht="15" hidden="false" customHeight="false" outlineLevel="0" collapsed="false">
      <c r="A13742" s="0" t="s">
        <v>13840</v>
      </c>
      <c r="B13742" s="0" t="s">
        <v>95</v>
      </c>
      <c r="C13742" s="0" t="s">
        <v>78</v>
      </c>
      <c r="D13742" s="0" t="s">
        <v>86</v>
      </c>
      <c r="E13742" s="14" t="n">
        <v>45622</v>
      </c>
      <c r="F13742" s="14" t="n">
        <v>45627</v>
      </c>
      <c r="G13742" s="0" t="n">
        <v>17</v>
      </c>
      <c r="H13742" s="0" t="n">
        <v>52</v>
      </c>
      <c r="I13742" s="0" t="n">
        <v>81</v>
      </c>
      <c r="J13742" s="0" t="n">
        <v>1667</v>
      </c>
      <c r="K13742" s="0" t="n">
        <v>2037</v>
      </c>
      <c r="L13742" s="15" t="s">
        <v>97</v>
      </c>
      <c r="M13742" s="0" t="n">
        <v>5</v>
      </c>
      <c r="N13742" s="16" t="n">
        <f aca="false">I13742*K13742</f>
        <v>164997</v>
      </c>
      <c r="O13742" s="16" t="n">
        <f aca="false">I13742*(K13742-J13742)</f>
        <v>29970</v>
      </c>
      <c r="P13742" s="15" t="n">
        <f aca="false">K13742-J13742</f>
        <v>370</v>
      </c>
      <c r="Q13742" s="0" t="str">
        <f aca="false">IF(G13742=0,"Out of stock",IF(G13742&lt;H13742,"Understocked",IF(G13742&gt;Summary!$B$6*H13742,"Overstocked","Healthy")))</f>
        <v>Understocked</v>
      </c>
      <c r="R13742" s="0" t="str">
        <f aca="false">IF(I13742&gt;=Summary!$B$7,"Fast",IF(I13742&lt;Summary!$B$8,"Slow","Medium"))</f>
        <v>Slow</v>
      </c>
      <c r="S13742" s="15" t="n">
        <f aca="false">IF(M13742&gt;Summary!$B$5,1,0)</f>
        <v>0</v>
      </c>
      <c r="T13742" s="16" t="n">
        <f aca="false">IF(Q13742="Overstocked",(G13742-Summary!$B$6*H13742)*J13742,0)</f>
        <v>0</v>
      </c>
    </row>
    <row r="13743" customFormat="false" ht="15" hidden="false" customHeight="false" outlineLevel="0" collapsed="false">
      <c r="A13743" s="0" t="s">
        <v>13841</v>
      </c>
      <c r="B13743" s="0" t="s">
        <v>84</v>
      </c>
      <c r="C13743" s="0" t="s">
        <v>104</v>
      </c>
      <c r="D13743" s="0" t="s">
        <v>86</v>
      </c>
      <c r="E13743" s="14" t="n">
        <v>45406</v>
      </c>
      <c r="F13743" s="14" t="n">
        <v>45407</v>
      </c>
      <c r="G13743" s="0" t="n">
        <v>458</v>
      </c>
      <c r="H13743" s="0" t="n">
        <v>79</v>
      </c>
      <c r="I13743" s="0" t="n">
        <v>199</v>
      </c>
      <c r="J13743" s="0" t="n">
        <v>1435</v>
      </c>
      <c r="K13743" s="0" t="n">
        <v>1533</v>
      </c>
      <c r="L13743" s="15" t="s">
        <v>80</v>
      </c>
      <c r="M13743" s="0" t="n">
        <v>1</v>
      </c>
      <c r="N13743" s="16" t="n">
        <f aca="false">I13743*K13743</f>
        <v>305067</v>
      </c>
      <c r="O13743" s="16" t="n">
        <f aca="false">I13743*(K13743-J13743)</f>
        <v>19502</v>
      </c>
      <c r="P13743" s="15" t="n">
        <f aca="false">K13743-J13743</f>
        <v>98</v>
      </c>
      <c r="Q13743" s="0" t="str">
        <f aca="false">IF(G13743=0,"Out of stock",IF(G13743&lt;H13743,"Understocked",IF(G13743&gt;Summary!$B$6*H13743,"Overstocked","Healthy")))</f>
        <v>Overstocked</v>
      </c>
      <c r="R13743" s="0" t="str">
        <f aca="false">IF(I13743&gt;=Summary!$B$7,"Fast",IF(I13743&lt;Summary!$B$8,"Slow","Medium"))</f>
        <v>Medium</v>
      </c>
      <c r="S13743" s="15" t="n">
        <f aca="false">IF(M13743&gt;Summary!$B$5,1,0)</f>
        <v>0</v>
      </c>
      <c r="T13743" s="16" t="n">
        <f aca="false">IF(Q13743="Overstocked",(G13743-Summary!$B$6*H13743)*J13743,0)</f>
        <v>203770</v>
      </c>
    </row>
    <row r="13744" customFormat="false" ht="15" hidden="false" customHeight="false" outlineLevel="0" collapsed="false">
      <c r="A13744" s="0" t="s">
        <v>13842</v>
      </c>
      <c r="B13744" s="0" t="s">
        <v>101</v>
      </c>
      <c r="C13744" s="0" t="s">
        <v>85</v>
      </c>
      <c r="D13744" s="0" t="s">
        <v>79</v>
      </c>
      <c r="E13744" s="14" t="n">
        <v>45503</v>
      </c>
      <c r="F13744" s="14" t="n">
        <v>45504</v>
      </c>
      <c r="G13744" s="0" t="n">
        <v>12</v>
      </c>
      <c r="H13744" s="0" t="n">
        <v>84</v>
      </c>
      <c r="I13744" s="0" t="n">
        <v>57</v>
      </c>
      <c r="J13744" s="0" t="n">
        <v>1885</v>
      </c>
      <c r="K13744" s="0" t="n">
        <v>2105</v>
      </c>
      <c r="L13744" s="15" t="s">
        <v>93</v>
      </c>
      <c r="M13744" s="0" t="n">
        <v>1</v>
      </c>
      <c r="N13744" s="16" t="n">
        <f aca="false">I13744*K13744</f>
        <v>119985</v>
      </c>
      <c r="O13744" s="16" t="n">
        <f aca="false">I13744*(K13744-J13744)</f>
        <v>12540</v>
      </c>
      <c r="P13744" s="15" t="n">
        <f aca="false">K13744-J13744</f>
        <v>220</v>
      </c>
      <c r="Q13744" s="0" t="str">
        <f aca="false">IF(G13744=0,"Out of stock",IF(G13744&lt;H13744,"Understocked",IF(G13744&gt;Summary!$B$6*H13744,"Overstocked","Healthy")))</f>
        <v>Understocked</v>
      </c>
      <c r="R13744" s="0" t="str">
        <f aca="false">IF(I13744&gt;=Summary!$B$7,"Fast",IF(I13744&lt;Summary!$B$8,"Slow","Medium"))</f>
        <v>Slow</v>
      </c>
      <c r="S13744" s="15" t="n">
        <f aca="false">IF(M13744&gt;Summary!$B$5,1,0)</f>
        <v>0</v>
      </c>
      <c r="T13744" s="16" t="n">
        <f aca="false">IF(Q13744="Overstocked",(G13744-Summary!$B$6*H13744)*J13744,0)</f>
        <v>0</v>
      </c>
    </row>
    <row r="13745" customFormat="false" ht="15" hidden="false" customHeight="false" outlineLevel="0" collapsed="false">
      <c r="A13745" s="0" t="s">
        <v>13843</v>
      </c>
      <c r="B13745" s="0" t="s">
        <v>89</v>
      </c>
      <c r="C13745" s="0" t="s">
        <v>104</v>
      </c>
      <c r="D13745" s="0" t="s">
        <v>79</v>
      </c>
      <c r="E13745" s="14" t="n">
        <v>45393</v>
      </c>
      <c r="F13745" s="14" t="n">
        <v>45403</v>
      </c>
      <c r="G13745" s="0" t="n">
        <v>115</v>
      </c>
      <c r="H13745" s="0" t="n">
        <v>55</v>
      </c>
      <c r="I13745" s="0" t="n">
        <v>64</v>
      </c>
      <c r="J13745" s="0" t="n">
        <v>1548</v>
      </c>
      <c r="K13745" s="0" t="n">
        <v>1735</v>
      </c>
      <c r="L13745" s="15" t="s">
        <v>97</v>
      </c>
      <c r="M13745" s="0" t="n">
        <v>10</v>
      </c>
      <c r="N13745" s="16" t="n">
        <f aca="false">I13745*K13745</f>
        <v>111040</v>
      </c>
      <c r="O13745" s="16" t="n">
        <f aca="false">I13745*(K13745-J13745)</f>
        <v>11968</v>
      </c>
      <c r="P13745" s="15" t="n">
        <f aca="false">K13745-J13745</f>
        <v>187</v>
      </c>
      <c r="Q13745" s="0" t="str">
        <f aca="false">IF(G13745=0,"Out of stock",IF(G13745&lt;H13745,"Understocked",IF(G13745&gt;Summary!$B$6*H13745,"Overstocked","Healthy")))</f>
        <v>Healthy</v>
      </c>
      <c r="R13745" s="0" t="str">
        <f aca="false">IF(I13745&gt;=Summary!$B$7,"Fast",IF(I13745&lt;Summary!$B$8,"Slow","Medium"))</f>
        <v>Slow</v>
      </c>
      <c r="S13745" s="15" t="n">
        <f aca="false">IF(M13745&gt;Summary!$B$5,1,0)</f>
        <v>1</v>
      </c>
      <c r="T13745" s="16" t="n">
        <f aca="false">IF(Q13745="Overstocked",(G13745-Summary!$B$6*H13745)*J13745,0)</f>
        <v>0</v>
      </c>
    </row>
    <row r="13746" customFormat="false" ht="15" hidden="false" customHeight="false" outlineLevel="0" collapsed="false">
      <c r="A13746" s="0" t="s">
        <v>13844</v>
      </c>
      <c r="B13746" s="0" t="s">
        <v>115</v>
      </c>
      <c r="C13746" s="0" t="s">
        <v>104</v>
      </c>
      <c r="D13746" s="0" t="s">
        <v>92</v>
      </c>
      <c r="E13746" s="14" t="n">
        <v>44958</v>
      </c>
      <c r="F13746" s="14" t="n">
        <v>44962</v>
      </c>
      <c r="G13746" s="0" t="n">
        <v>156</v>
      </c>
      <c r="H13746" s="0" t="n">
        <v>66</v>
      </c>
      <c r="I13746" s="0" t="n">
        <v>261</v>
      </c>
      <c r="J13746" s="0" t="n">
        <v>1844</v>
      </c>
      <c r="K13746" s="0" t="n">
        <v>2170</v>
      </c>
      <c r="L13746" s="15" t="s">
        <v>93</v>
      </c>
      <c r="M13746" s="0" t="n">
        <v>4</v>
      </c>
      <c r="N13746" s="16" t="n">
        <f aca="false">I13746*K13746</f>
        <v>566370</v>
      </c>
      <c r="O13746" s="16" t="n">
        <f aca="false">I13746*(K13746-J13746)</f>
        <v>85086</v>
      </c>
      <c r="P13746" s="15" t="n">
        <f aca="false">K13746-J13746</f>
        <v>326</v>
      </c>
      <c r="Q13746" s="0" t="str">
        <f aca="false">IF(G13746=0,"Out of stock",IF(G13746&lt;H13746,"Understocked",IF(G13746&gt;Summary!$B$6*H13746,"Overstocked","Healthy")))</f>
        <v>Healthy</v>
      </c>
      <c r="R13746" s="0" t="str">
        <f aca="false">IF(I13746&gt;=Summary!$B$7,"Fast",IF(I13746&lt;Summary!$B$8,"Slow","Medium"))</f>
        <v>Fast</v>
      </c>
      <c r="S13746" s="15" t="n">
        <f aca="false">IF(M13746&gt;Summary!$B$5,1,0)</f>
        <v>0</v>
      </c>
      <c r="T13746" s="16" t="n">
        <f aca="false">IF(Q13746="Overstocked",(G13746-Summary!$B$6*H13746)*J13746,0)</f>
        <v>0</v>
      </c>
    </row>
    <row r="13747" customFormat="false" ht="15" hidden="false" customHeight="false" outlineLevel="0" collapsed="false">
      <c r="A13747" s="0" t="s">
        <v>13845</v>
      </c>
      <c r="B13747" s="0" t="s">
        <v>115</v>
      </c>
      <c r="C13747" s="0" t="s">
        <v>104</v>
      </c>
      <c r="D13747" s="0" t="s">
        <v>102</v>
      </c>
      <c r="E13747" s="14" t="n">
        <v>44943</v>
      </c>
      <c r="F13747" s="14" t="n">
        <v>44947</v>
      </c>
      <c r="G13747" s="0" t="n">
        <v>482</v>
      </c>
      <c r="H13747" s="0" t="n">
        <v>135</v>
      </c>
      <c r="I13747" s="0" t="n">
        <v>31</v>
      </c>
      <c r="J13747" s="0" t="n">
        <v>1224</v>
      </c>
      <c r="K13747" s="0" t="n">
        <v>1296</v>
      </c>
      <c r="L13747" s="15" t="s">
        <v>87</v>
      </c>
      <c r="M13747" s="0" t="n">
        <v>4</v>
      </c>
      <c r="N13747" s="16" t="n">
        <f aca="false">I13747*K13747</f>
        <v>40176</v>
      </c>
      <c r="O13747" s="16" t="n">
        <f aca="false">I13747*(K13747-J13747)</f>
        <v>2232</v>
      </c>
      <c r="P13747" s="15" t="n">
        <f aca="false">K13747-J13747</f>
        <v>72</v>
      </c>
      <c r="Q13747" s="0" t="str">
        <f aca="false">IF(G13747=0,"Out of stock",IF(G13747&lt;H13747,"Understocked",IF(G13747&gt;Summary!$B$6*H13747,"Overstocked","Healthy")))</f>
        <v>Healthy</v>
      </c>
      <c r="R13747" s="0" t="str">
        <f aca="false">IF(I13747&gt;=Summary!$B$7,"Fast",IF(I13747&lt;Summary!$B$8,"Slow","Medium"))</f>
        <v>Slow</v>
      </c>
      <c r="S13747" s="15" t="n">
        <f aca="false">IF(M13747&gt;Summary!$B$5,1,0)</f>
        <v>0</v>
      </c>
      <c r="T13747" s="16" t="n">
        <f aca="false">IF(Q13747="Overstocked",(G13747-Summary!$B$6*H13747)*J13747,0)</f>
        <v>0</v>
      </c>
    </row>
    <row r="13748" customFormat="false" ht="15" hidden="false" customHeight="false" outlineLevel="0" collapsed="false">
      <c r="A13748" s="0" t="s">
        <v>13846</v>
      </c>
      <c r="B13748" s="0" t="s">
        <v>89</v>
      </c>
      <c r="C13748" s="0" t="s">
        <v>104</v>
      </c>
      <c r="D13748" s="0" t="s">
        <v>79</v>
      </c>
      <c r="E13748" s="14" t="n">
        <v>45654</v>
      </c>
      <c r="F13748" s="14" t="n">
        <v>45663</v>
      </c>
      <c r="G13748" s="0" t="n">
        <v>419</v>
      </c>
      <c r="H13748" s="0" t="n">
        <v>95</v>
      </c>
      <c r="I13748" s="0" t="n">
        <v>279</v>
      </c>
      <c r="J13748" s="0" t="n">
        <v>896</v>
      </c>
      <c r="K13748" s="0" t="n">
        <v>1253</v>
      </c>
      <c r="L13748" s="15" t="s">
        <v>82</v>
      </c>
      <c r="M13748" s="0" t="n">
        <v>9</v>
      </c>
      <c r="N13748" s="16" t="n">
        <f aca="false">I13748*K13748</f>
        <v>349587</v>
      </c>
      <c r="O13748" s="16" t="n">
        <f aca="false">I13748*(K13748-J13748)</f>
        <v>99603</v>
      </c>
      <c r="P13748" s="15" t="n">
        <f aca="false">K13748-J13748</f>
        <v>357</v>
      </c>
      <c r="Q13748" s="0" t="str">
        <f aca="false">IF(G13748=0,"Out of stock",IF(G13748&lt;H13748,"Understocked",IF(G13748&gt;Summary!$B$6*H13748,"Overstocked","Healthy")))</f>
        <v>Overstocked</v>
      </c>
      <c r="R13748" s="0" t="str">
        <f aca="false">IF(I13748&gt;=Summary!$B$7,"Fast",IF(I13748&lt;Summary!$B$8,"Slow","Medium"))</f>
        <v>Fast</v>
      </c>
      <c r="S13748" s="15" t="n">
        <f aca="false">IF(M13748&gt;Summary!$B$5,1,0)</f>
        <v>1</v>
      </c>
      <c r="T13748" s="16" t="n">
        <f aca="false">IF(Q13748="Overstocked",(G13748-Summary!$B$6*H13748)*J13748,0)</f>
        <v>34944</v>
      </c>
    </row>
    <row r="13749" customFormat="false" ht="15" hidden="false" customHeight="false" outlineLevel="0" collapsed="false">
      <c r="A13749" s="0" t="s">
        <v>13847</v>
      </c>
      <c r="B13749" s="0" t="s">
        <v>107</v>
      </c>
      <c r="C13749" s="0" t="s">
        <v>96</v>
      </c>
      <c r="D13749" s="0" t="s">
        <v>86</v>
      </c>
      <c r="E13749" s="14" t="n">
        <v>45378</v>
      </c>
      <c r="F13749" s="14" t="n">
        <v>45387</v>
      </c>
      <c r="G13749" s="0" t="n">
        <v>375</v>
      </c>
      <c r="H13749" s="0" t="n">
        <v>94</v>
      </c>
      <c r="I13749" s="0" t="n">
        <v>35</v>
      </c>
      <c r="J13749" s="0" t="n">
        <v>964</v>
      </c>
      <c r="K13749" s="0" t="n">
        <v>1331</v>
      </c>
      <c r="L13749" s="15" t="s">
        <v>80</v>
      </c>
      <c r="M13749" s="0" t="n">
        <v>9</v>
      </c>
      <c r="N13749" s="16" t="n">
        <f aca="false">I13749*K13749</f>
        <v>46585</v>
      </c>
      <c r="O13749" s="16" t="n">
        <f aca="false">I13749*(K13749-J13749)</f>
        <v>12845</v>
      </c>
      <c r="P13749" s="15" t="n">
        <f aca="false">K13749-J13749</f>
        <v>367</v>
      </c>
      <c r="Q13749" s="0" t="str">
        <f aca="false">IF(G13749=0,"Out of stock",IF(G13749&lt;H13749,"Understocked",IF(G13749&gt;Summary!$B$6*H13749,"Overstocked","Healthy")))</f>
        <v>Healthy</v>
      </c>
      <c r="R13749" s="0" t="str">
        <f aca="false">IF(I13749&gt;=Summary!$B$7,"Fast",IF(I13749&lt;Summary!$B$8,"Slow","Medium"))</f>
        <v>Slow</v>
      </c>
      <c r="S13749" s="15" t="n">
        <f aca="false">IF(M13749&gt;Summary!$B$5,1,0)</f>
        <v>1</v>
      </c>
      <c r="T13749" s="16" t="n">
        <f aca="false">IF(Q13749="Overstocked",(G13749-Summary!$B$6*H13749)*J13749,0)</f>
        <v>0</v>
      </c>
    </row>
    <row r="13750" customFormat="false" ht="15" hidden="false" customHeight="false" outlineLevel="0" collapsed="false">
      <c r="A13750" s="0" t="s">
        <v>13848</v>
      </c>
      <c r="B13750" s="0" t="s">
        <v>95</v>
      </c>
      <c r="C13750" s="0" t="s">
        <v>104</v>
      </c>
      <c r="D13750" s="0" t="s">
        <v>102</v>
      </c>
      <c r="E13750" s="14" t="n">
        <v>45575</v>
      </c>
      <c r="F13750" s="14" t="n">
        <v>45578</v>
      </c>
      <c r="G13750" s="0" t="n">
        <v>202</v>
      </c>
      <c r="H13750" s="0" t="n">
        <v>88</v>
      </c>
      <c r="I13750" s="0" t="n">
        <v>153</v>
      </c>
      <c r="J13750" s="0" t="n">
        <v>500</v>
      </c>
      <c r="K13750" s="0" t="n">
        <v>827</v>
      </c>
      <c r="L13750" s="15" t="s">
        <v>93</v>
      </c>
      <c r="M13750" s="0" t="n">
        <v>3</v>
      </c>
      <c r="N13750" s="16" t="n">
        <f aca="false">I13750*K13750</f>
        <v>126531</v>
      </c>
      <c r="O13750" s="16" t="n">
        <f aca="false">I13750*(K13750-J13750)</f>
        <v>50031</v>
      </c>
      <c r="P13750" s="15" t="n">
        <f aca="false">K13750-J13750</f>
        <v>327</v>
      </c>
      <c r="Q13750" s="0" t="str">
        <f aca="false">IF(G13750=0,"Out of stock",IF(G13750&lt;H13750,"Understocked",IF(G13750&gt;Summary!$B$6*H13750,"Overstocked","Healthy")))</f>
        <v>Healthy</v>
      </c>
      <c r="R13750" s="0" t="str">
        <f aca="false">IF(I13750&gt;=Summary!$B$7,"Fast",IF(I13750&lt;Summary!$B$8,"Slow","Medium"))</f>
        <v>Medium</v>
      </c>
      <c r="S13750" s="15" t="n">
        <f aca="false">IF(M13750&gt;Summary!$B$5,1,0)</f>
        <v>0</v>
      </c>
      <c r="T13750" s="16" t="n">
        <f aca="false">IF(Q13750="Overstocked",(G13750-Summary!$B$6*H13750)*J13750,0)</f>
        <v>0</v>
      </c>
    </row>
    <row r="13751" customFormat="false" ht="15" hidden="false" customHeight="false" outlineLevel="0" collapsed="false">
      <c r="A13751" s="0" t="s">
        <v>13849</v>
      </c>
      <c r="B13751" s="0" t="s">
        <v>77</v>
      </c>
      <c r="C13751" s="0" t="s">
        <v>78</v>
      </c>
      <c r="D13751" s="0" t="s">
        <v>86</v>
      </c>
      <c r="E13751" s="14" t="n">
        <v>45617</v>
      </c>
      <c r="F13751" s="14" t="n">
        <v>45624</v>
      </c>
      <c r="G13751" s="0" t="n">
        <v>314</v>
      </c>
      <c r="H13751" s="0" t="n">
        <v>138</v>
      </c>
      <c r="I13751" s="0" t="n">
        <v>7</v>
      </c>
      <c r="J13751" s="0" t="n">
        <v>286</v>
      </c>
      <c r="K13751" s="0" t="n">
        <v>700</v>
      </c>
      <c r="L13751" s="15" t="s">
        <v>97</v>
      </c>
      <c r="M13751" s="0" t="n">
        <v>7</v>
      </c>
      <c r="N13751" s="16" t="n">
        <f aca="false">I13751*K13751</f>
        <v>4900</v>
      </c>
      <c r="O13751" s="16" t="n">
        <f aca="false">I13751*(K13751-J13751)</f>
        <v>2898</v>
      </c>
      <c r="P13751" s="15" t="n">
        <f aca="false">K13751-J13751</f>
        <v>414</v>
      </c>
      <c r="Q13751" s="0" t="str">
        <f aca="false">IF(G13751=0,"Out of stock",IF(G13751&lt;H13751,"Understocked",IF(G13751&gt;Summary!$B$6*H13751,"Overstocked","Healthy")))</f>
        <v>Healthy</v>
      </c>
      <c r="R13751" s="0" t="str">
        <f aca="false">IF(I13751&gt;=Summary!$B$7,"Fast",IF(I13751&lt;Summary!$B$8,"Slow","Medium"))</f>
        <v>Slow</v>
      </c>
      <c r="S13751" s="15" t="n">
        <f aca="false">IF(M13751&gt;Summary!$B$5,1,0)</f>
        <v>0</v>
      </c>
      <c r="T13751" s="16" t="n">
        <f aca="false">IF(Q13751="Overstocked",(G13751-Summary!$B$6*H13751)*J13751,0)</f>
        <v>0</v>
      </c>
    </row>
    <row r="13752" customFormat="false" ht="15" hidden="false" customHeight="false" outlineLevel="0" collapsed="false">
      <c r="A13752" s="0" t="s">
        <v>13850</v>
      </c>
      <c r="B13752" s="0" t="s">
        <v>107</v>
      </c>
      <c r="C13752" s="0" t="s">
        <v>104</v>
      </c>
      <c r="D13752" s="0" t="s">
        <v>90</v>
      </c>
      <c r="E13752" s="14" t="n">
        <v>45317</v>
      </c>
      <c r="F13752" s="14" t="n">
        <v>45318</v>
      </c>
      <c r="G13752" s="0" t="n">
        <v>342</v>
      </c>
      <c r="H13752" s="0" t="n">
        <v>94</v>
      </c>
      <c r="I13752" s="0" t="n">
        <v>258</v>
      </c>
      <c r="J13752" s="0" t="n">
        <v>1441</v>
      </c>
      <c r="K13752" s="0" t="n">
        <v>1670</v>
      </c>
      <c r="L13752" s="15" t="s">
        <v>93</v>
      </c>
      <c r="M13752" s="0" t="n">
        <v>1</v>
      </c>
      <c r="N13752" s="16" t="n">
        <f aca="false">I13752*K13752</f>
        <v>430860</v>
      </c>
      <c r="O13752" s="16" t="n">
        <f aca="false">I13752*(K13752-J13752)</f>
        <v>59082</v>
      </c>
      <c r="P13752" s="15" t="n">
        <f aca="false">K13752-J13752</f>
        <v>229</v>
      </c>
      <c r="Q13752" s="0" t="str">
        <f aca="false">IF(G13752=0,"Out of stock",IF(G13752&lt;H13752,"Understocked",IF(G13752&gt;Summary!$B$6*H13752,"Overstocked","Healthy")))</f>
        <v>Healthy</v>
      </c>
      <c r="R13752" s="0" t="str">
        <f aca="false">IF(I13752&gt;=Summary!$B$7,"Fast",IF(I13752&lt;Summary!$B$8,"Slow","Medium"))</f>
        <v>Fast</v>
      </c>
      <c r="S13752" s="15" t="n">
        <f aca="false">IF(M13752&gt;Summary!$B$5,1,0)</f>
        <v>0</v>
      </c>
      <c r="T13752" s="16" t="n">
        <f aca="false">IF(Q13752="Overstocked",(G13752-Summary!$B$6*H13752)*J13752,0)</f>
        <v>0</v>
      </c>
    </row>
    <row r="13753" customFormat="false" ht="15" hidden="false" customHeight="false" outlineLevel="0" collapsed="false">
      <c r="A13753" s="0" t="s">
        <v>13851</v>
      </c>
      <c r="B13753" s="0" t="s">
        <v>101</v>
      </c>
      <c r="C13753" s="0" t="s">
        <v>85</v>
      </c>
      <c r="D13753" s="0" t="s">
        <v>79</v>
      </c>
      <c r="E13753" s="14" t="n">
        <v>45607</v>
      </c>
      <c r="F13753" s="14" t="n">
        <v>45608</v>
      </c>
      <c r="G13753" s="0" t="n">
        <v>302</v>
      </c>
      <c r="H13753" s="0" t="n">
        <v>59</v>
      </c>
      <c r="I13753" s="0" t="n">
        <v>52</v>
      </c>
      <c r="J13753" s="0" t="n">
        <v>990</v>
      </c>
      <c r="K13753" s="0" t="n">
        <v>1384</v>
      </c>
      <c r="L13753" s="15" t="s">
        <v>97</v>
      </c>
      <c r="M13753" s="0" t="n">
        <v>1</v>
      </c>
      <c r="N13753" s="16" t="n">
        <f aca="false">I13753*K13753</f>
        <v>71968</v>
      </c>
      <c r="O13753" s="16" t="n">
        <f aca="false">I13753*(K13753-J13753)</f>
        <v>20488</v>
      </c>
      <c r="P13753" s="15" t="n">
        <f aca="false">K13753-J13753</f>
        <v>394</v>
      </c>
      <c r="Q13753" s="0" t="str">
        <f aca="false">IF(G13753=0,"Out of stock",IF(G13753&lt;H13753,"Understocked",IF(G13753&gt;Summary!$B$6*H13753,"Overstocked","Healthy")))</f>
        <v>Overstocked</v>
      </c>
      <c r="R13753" s="0" t="str">
        <f aca="false">IF(I13753&gt;=Summary!$B$7,"Fast",IF(I13753&lt;Summary!$B$8,"Slow","Medium"))</f>
        <v>Slow</v>
      </c>
      <c r="S13753" s="15" t="n">
        <f aca="false">IF(M13753&gt;Summary!$B$5,1,0)</f>
        <v>0</v>
      </c>
      <c r="T13753" s="16" t="n">
        <f aca="false">IF(Q13753="Overstocked",(G13753-Summary!$B$6*H13753)*J13753,0)</f>
        <v>65340</v>
      </c>
    </row>
    <row r="13754" customFormat="false" ht="15" hidden="false" customHeight="false" outlineLevel="0" collapsed="false">
      <c r="A13754" s="0" t="s">
        <v>13852</v>
      </c>
      <c r="B13754" s="0" t="s">
        <v>113</v>
      </c>
      <c r="C13754" s="0" t="s">
        <v>96</v>
      </c>
      <c r="D13754" s="0" t="s">
        <v>86</v>
      </c>
      <c r="E13754" s="14" t="n">
        <v>44990</v>
      </c>
      <c r="F13754" s="14" t="n">
        <v>44991</v>
      </c>
      <c r="G13754" s="0" t="n">
        <v>168</v>
      </c>
      <c r="H13754" s="0" t="n">
        <v>143</v>
      </c>
      <c r="I13754" s="0" t="n">
        <v>138</v>
      </c>
      <c r="J13754" s="0" t="n">
        <v>222</v>
      </c>
      <c r="K13754" s="0" t="n">
        <v>402</v>
      </c>
      <c r="L13754" s="15" t="s">
        <v>87</v>
      </c>
      <c r="M13754" s="0" t="n">
        <v>1</v>
      </c>
      <c r="N13754" s="16" t="n">
        <f aca="false">I13754*K13754</f>
        <v>55476</v>
      </c>
      <c r="O13754" s="16" t="n">
        <f aca="false">I13754*(K13754-J13754)</f>
        <v>24840</v>
      </c>
      <c r="P13754" s="15" t="n">
        <f aca="false">K13754-J13754</f>
        <v>180</v>
      </c>
      <c r="Q13754" s="0" t="str">
        <f aca="false">IF(G13754=0,"Out of stock",IF(G13754&lt;H13754,"Understocked",IF(G13754&gt;Summary!$B$6*H13754,"Overstocked","Healthy")))</f>
        <v>Healthy</v>
      </c>
      <c r="R13754" s="0" t="str">
        <f aca="false">IF(I13754&gt;=Summary!$B$7,"Fast",IF(I13754&lt;Summary!$B$8,"Slow","Medium"))</f>
        <v>Medium</v>
      </c>
      <c r="S13754" s="15" t="n">
        <f aca="false">IF(M13754&gt;Summary!$B$5,1,0)</f>
        <v>0</v>
      </c>
      <c r="T13754" s="16" t="n">
        <f aca="false">IF(Q13754="Overstocked",(G13754-Summary!$B$6*H13754)*J13754,0)</f>
        <v>0</v>
      </c>
    </row>
    <row r="13755" customFormat="false" ht="15" hidden="false" customHeight="false" outlineLevel="0" collapsed="false">
      <c r="A13755" s="0" t="s">
        <v>13853</v>
      </c>
      <c r="B13755" s="0" t="s">
        <v>123</v>
      </c>
      <c r="C13755" s="0" t="s">
        <v>85</v>
      </c>
      <c r="D13755" s="0" t="s">
        <v>90</v>
      </c>
      <c r="E13755" s="14" t="n">
        <v>45374</v>
      </c>
      <c r="F13755" s="14" t="n">
        <v>45382</v>
      </c>
      <c r="G13755" s="0" t="n">
        <v>194</v>
      </c>
      <c r="H13755" s="0" t="n">
        <v>147</v>
      </c>
      <c r="I13755" s="0" t="n">
        <v>12</v>
      </c>
      <c r="J13755" s="0" t="n">
        <v>1462</v>
      </c>
      <c r="K13755" s="0" t="n">
        <v>1524</v>
      </c>
      <c r="L13755" s="15" t="s">
        <v>93</v>
      </c>
      <c r="M13755" s="0" t="n">
        <v>8</v>
      </c>
      <c r="N13755" s="16" t="n">
        <f aca="false">I13755*K13755</f>
        <v>18288</v>
      </c>
      <c r="O13755" s="16" t="n">
        <f aca="false">I13755*(K13755-J13755)</f>
        <v>744</v>
      </c>
      <c r="P13755" s="15" t="n">
        <f aca="false">K13755-J13755</f>
        <v>62</v>
      </c>
      <c r="Q13755" s="0" t="str">
        <f aca="false">IF(G13755=0,"Out of stock",IF(G13755&lt;H13755,"Understocked",IF(G13755&gt;Summary!$B$6*H13755,"Overstocked","Healthy")))</f>
        <v>Healthy</v>
      </c>
      <c r="R13755" s="0" t="str">
        <f aca="false">IF(I13755&gt;=Summary!$B$7,"Fast",IF(I13755&lt;Summary!$B$8,"Slow","Medium"))</f>
        <v>Slow</v>
      </c>
      <c r="S13755" s="15" t="n">
        <f aca="false">IF(M13755&gt;Summary!$B$5,1,0)</f>
        <v>1</v>
      </c>
      <c r="T13755" s="16" t="n">
        <f aca="false">IF(Q13755="Overstocked",(G13755-Summary!$B$6*H13755)*J13755,0)</f>
        <v>0</v>
      </c>
    </row>
    <row r="13756" customFormat="false" ht="15" hidden="false" customHeight="false" outlineLevel="0" collapsed="false">
      <c r="A13756" s="0" t="s">
        <v>13854</v>
      </c>
      <c r="B13756" s="0" t="s">
        <v>84</v>
      </c>
      <c r="C13756" s="0" t="s">
        <v>96</v>
      </c>
      <c r="D13756" s="0" t="s">
        <v>102</v>
      </c>
      <c r="E13756" s="14" t="n">
        <v>45379</v>
      </c>
      <c r="F13756" s="14" t="n">
        <v>45382</v>
      </c>
      <c r="G13756" s="0" t="n">
        <v>17</v>
      </c>
      <c r="H13756" s="0" t="n">
        <v>65</v>
      </c>
      <c r="I13756" s="0" t="n">
        <v>65</v>
      </c>
      <c r="J13756" s="0" t="n">
        <v>391</v>
      </c>
      <c r="K13756" s="0" t="n">
        <v>510</v>
      </c>
      <c r="L13756" s="15" t="s">
        <v>80</v>
      </c>
      <c r="M13756" s="0" t="n">
        <v>3</v>
      </c>
      <c r="N13756" s="16" t="n">
        <f aca="false">I13756*K13756</f>
        <v>33150</v>
      </c>
      <c r="O13756" s="16" t="n">
        <f aca="false">I13756*(K13756-J13756)</f>
        <v>7735</v>
      </c>
      <c r="P13756" s="15" t="n">
        <f aca="false">K13756-J13756</f>
        <v>119</v>
      </c>
      <c r="Q13756" s="0" t="str">
        <f aca="false">IF(G13756=0,"Out of stock",IF(G13756&lt;H13756,"Understocked",IF(G13756&gt;Summary!$B$6*H13756,"Overstocked","Healthy")))</f>
        <v>Understocked</v>
      </c>
      <c r="R13756" s="0" t="str">
        <f aca="false">IF(I13756&gt;=Summary!$B$7,"Fast",IF(I13756&lt;Summary!$B$8,"Slow","Medium"))</f>
        <v>Slow</v>
      </c>
      <c r="S13756" s="15" t="n">
        <f aca="false">IF(M13756&gt;Summary!$B$5,1,0)</f>
        <v>0</v>
      </c>
      <c r="T13756" s="16" t="n">
        <f aca="false">IF(Q13756="Overstocked",(G13756-Summary!$B$6*H13756)*J13756,0)</f>
        <v>0</v>
      </c>
    </row>
    <row r="13757" customFormat="false" ht="15" hidden="false" customHeight="false" outlineLevel="0" collapsed="false">
      <c r="A13757" s="0" t="s">
        <v>13855</v>
      </c>
      <c r="B13757" s="0" t="s">
        <v>113</v>
      </c>
      <c r="C13757" s="0" t="s">
        <v>96</v>
      </c>
      <c r="D13757" s="0" t="s">
        <v>102</v>
      </c>
      <c r="E13757" s="14" t="n">
        <v>45165</v>
      </c>
      <c r="F13757" s="14" t="n">
        <v>45173</v>
      </c>
      <c r="G13757" s="0" t="n">
        <v>353</v>
      </c>
      <c r="H13757" s="0" t="n">
        <v>111</v>
      </c>
      <c r="I13757" s="0" t="n">
        <v>61</v>
      </c>
      <c r="J13757" s="0" t="n">
        <v>1046</v>
      </c>
      <c r="K13757" s="0" t="n">
        <v>1416</v>
      </c>
      <c r="L13757" s="15" t="s">
        <v>93</v>
      </c>
      <c r="M13757" s="0" t="n">
        <v>8</v>
      </c>
      <c r="N13757" s="16" t="n">
        <f aca="false">I13757*K13757</f>
        <v>86376</v>
      </c>
      <c r="O13757" s="16" t="n">
        <f aca="false">I13757*(K13757-J13757)</f>
        <v>22570</v>
      </c>
      <c r="P13757" s="15" t="n">
        <f aca="false">K13757-J13757</f>
        <v>370</v>
      </c>
      <c r="Q13757" s="0" t="str">
        <f aca="false">IF(G13757=0,"Out of stock",IF(G13757&lt;H13757,"Understocked",IF(G13757&gt;Summary!$B$6*H13757,"Overstocked","Healthy")))</f>
        <v>Healthy</v>
      </c>
      <c r="R13757" s="0" t="str">
        <f aca="false">IF(I13757&gt;=Summary!$B$7,"Fast",IF(I13757&lt;Summary!$B$8,"Slow","Medium"))</f>
        <v>Slow</v>
      </c>
      <c r="S13757" s="15" t="n">
        <f aca="false">IF(M13757&gt;Summary!$B$5,1,0)</f>
        <v>1</v>
      </c>
      <c r="T13757" s="16" t="n">
        <f aca="false">IF(Q13757="Overstocked",(G13757-Summary!$B$6*H13757)*J13757,0)</f>
        <v>0</v>
      </c>
    </row>
    <row r="13758" customFormat="false" ht="15" hidden="false" customHeight="false" outlineLevel="0" collapsed="false">
      <c r="A13758" s="0" t="s">
        <v>13856</v>
      </c>
      <c r="B13758" s="0" t="s">
        <v>111</v>
      </c>
      <c r="C13758" s="0" t="s">
        <v>78</v>
      </c>
      <c r="D13758" s="0" t="s">
        <v>79</v>
      </c>
      <c r="E13758" s="14" t="n">
        <v>45615</v>
      </c>
      <c r="F13758" s="14" t="n">
        <v>45625</v>
      </c>
      <c r="G13758" s="0" t="n">
        <v>71</v>
      </c>
      <c r="H13758" s="0" t="n">
        <v>66</v>
      </c>
      <c r="I13758" s="0" t="n">
        <v>143</v>
      </c>
      <c r="J13758" s="0" t="n">
        <v>908</v>
      </c>
      <c r="K13758" s="0" t="n">
        <v>1404</v>
      </c>
      <c r="L13758" s="15" t="s">
        <v>93</v>
      </c>
      <c r="M13758" s="0" t="n">
        <v>10</v>
      </c>
      <c r="N13758" s="16" t="n">
        <f aca="false">I13758*K13758</f>
        <v>200772</v>
      </c>
      <c r="O13758" s="16" t="n">
        <f aca="false">I13758*(K13758-J13758)</f>
        <v>70928</v>
      </c>
      <c r="P13758" s="15" t="n">
        <f aca="false">K13758-J13758</f>
        <v>496</v>
      </c>
      <c r="Q13758" s="0" t="str">
        <f aca="false">IF(G13758=0,"Out of stock",IF(G13758&lt;H13758,"Understocked",IF(G13758&gt;Summary!$B$6*H13758,"Overstocked","Healthy")))</f>
        <v>Healthy</v>
      </c>
      <c r="R13758" s="0" t="str">
        <f aca="false">IF(I13758&gt;=Summary!$B$7,"Fast",IF(I13758&lt;Summary!$B$8,"Slow","Medium"))</f>
        <v>Medium</v>
      </c>
      <c r="S13758" s="15" t="n">
        <f aca="false">IF(M13758&gt;Summary!$B$5,1,0)</f>
        <v>1</v>
      </c>
      <c r="T13758" s="16" t="n">
        <f aca="false">IF(Q13758="Overstocked",(G13758-Summary!$B$6*H13758)*J13758,0)</f>
        <v>0</v>
      </c>
    </row>
    <row r="13759" customFormat="false" ht="15" hidden="false" customHeight="false" outlineLevel="0" collapsed="false">
      <c r="A13759" s="0" t="s">
        <v>13857</v>
      </c>
      <c r="B13759" s="0" t="s">
        <v>89</v>
      </c>
      <c r="C13759" s="0" t="s">
        <v>85</v>
      </c>
      <c r="D13759" s="0" t="s">
        <v>92</v>
      </c>
      <c r="E13759" s="14" t="n">
        <v>45490</v>
      </c>
      <c r="F13759" s="14" t="n">
        <v>45494</v>
      </c>
      <c r="G13759" s="0" t="n">
        <v>139</v>
      </c>
      <c r="H13759" s="0" t="n">
        <v>98</v>
      </c>
      <c r="I13759" s="0" t="n">
        <v>68</v>
      </c>
      <c r="J13759" s="0" t="n">
        <v>1906</v>
      </c>
      <c r="K13759" s="0" t="n">
        <v>1962</v>
      </c>
      <c r="L13759" s="15" t="s">
        <v>97</v>
      </c>
      <c r="M13759" s="0" t="n">
        <v>4</v>
      </c>
      <c r="N13759" s="16" t="n">
        <f aca="false">I13759*K13759</f>
        <v>133416</v>
      </c>
      <c r="O13759" s="16" t="n">
        <f aca="false">I13759*(K13759-J13759)</f>
        <v>3808</v>
      </c>
      <c r="P13759" s="15" t="n">
        <f aca="false">K13759-J13759</f>
        <v>56</v>
      </c>
      <c r="Q13759" s="0" t="str">
        <f aca="false">IF(G13759=0,"Out of stock",IF(G13759&lt;H13759,"Understocked",IF(G13759&gt;Summary!$B$6*H13759,"Overstocked","Healthy")))</f>
        <v>Healthy</v>
      </c>
      <c r="R13759" s="0" t="str">
        <f aca="false">IF(I13759&gt;=Summary!$B$7,"Fast",IF(I13759&lt;Summary!$B$8,"Slow","Medium"))</f>
        <v>Slow</v>
      </c>
      <c r="S13759" s="15" t="n">
        <f aca="false">IF(M13759&gt;Summary!$B$5,1,0)</f>
        <v>0</v>
      </c>
      <c r="T13759" s="16" t="n">
        <f aca="false">IF(Q13759="Overstocked",(G13759-Summary!$B$6*H13759)*J13759,0)</f>
        <v>0</v>
      </c>
    </row>
    <row r="13760" customFormat="false" ht="15" hidden="false" customHeight="false" outlineLevel="0" collapsed="false">
      <c r="A13760" s="0" t="s">
        <v>13858</v>
      </c>
      <c r="B13760" s="0" t="s">
        <v>115</v>
      </c>
      <c r="C13760" s="0" t="s">
        <v>96</v>
      </c>
      <c r="D13760" s="0" t="s">
        <v>79</v>
      </c>
      <c r="E13760" s="14" t="n">
        <v>45111</v>
      </c>
      <c r="F13760" s="14" t="n">
        <v>45113</v>
      </c>
      <c r="G13760" s="0" t="n">
        <v>109</v>
      </c>
      <c r="H13760" s="0" t="n">
        <v>87</v>
      </c>
      <c r="I13760" s="0" t="n">
        <v>200</v>
      </c>
      <c r="J13760" s="0" t="n">
        <v>1019</v>
      </c>
      <c r="K13760" s="0" t="n">
        <v>1326</v>
      </c>
      <c r="L13760" s="15" t="s">
        <v>93</v>
      </c>
      <c r="M13760" s="0" t="n">
        <v>2</v>
      </c>
      <c r="N13760" s="16" t="n">
        <f aca="false">I13760*K13760</f>
        <v>265200</v>
      </c>
      <c r="O13760" s="16" t="n">
        <f aca="false">I13760*(K13760-J13760)</f>
        <v>61400</v>
      </c>
      <c r="P13760" s="15" t="n">
        <f aca="false">K13760-J13760</f>
        <v>307</v>
      </c>
      <c r="Q13760" s="0" t="str">
        <f aca="false">IF(G13760=0,"Out of stock",IF(G13760&lt;H13760,"Understocked",IF(G13760&gt;Summary!$B$6*H13760,"Overstocked","Healthy")))</f>
        <v>Healthy</v>
      </c>
      <c r="R13760" s="0" t="str">
        <f aca="false">IF(I13760&gt;=Summary!$B$7,"Fast",IF(I13760&lt;Summary!$B$8,"Slow","Medium"))</f>
        <v>Fast</v>
      </c>
      <c r="S13760" s="15" t="n">
        <f aca="false">IF(M13760&gt;Summary!$B$5,1,0)</f>
        <v>0</v>
      </c>
      <c r="T13760" s="16" t="n">
        <f aca="false">IF(Q13760="Overstocked",(G13760-Summary!$B$6*H13760)*J13760,0)</f>
        <v>0</v>
      </c>
    </row>
    <row r="13761" customFormat="false" ht="15" hidden="false" customHeight="false" outlineLevel="0" collapsed="false">
      <c r="A13761" s="0" t="s">
        <v>13859</v>
      </c>
      <c r="B13761" s="0" t="s">
        <v>89</v>
      </c>
      <c r="C13761" s="0" t="s">
        <v>85</v>
      </c>
      <c r="D13761" s="0" t="s">
        <v>79</v>
      </c>
      <c r="E13761" s="14" t="n">
        <v>45076</v>
      </c>
      <c r="F13761" s="14" t="n">
        <v>45083</v>
      </c>
      <c r="G13761" s="0" t="n">
        <v>241</v>
      </c>
      <c r="H13761" s="0" t="n">
        <v>51</v>
      </c>
      <c r="I13761" s="0" t="n">
        <v>225</v>
      </c>
      <c r="J13761" s="0" t="n">
        <v>1534</v>
      </c>
      <c r="K13761" s="0" t="n">
        <v>1974</v>
      </c>
      <c r="L13761" s="15" t="s">
        <v>80</v>
      </c>
      <c r="M13761" s="0" t="n">
        <v>7</v>
      </c>
      <c r="N13761" s="16" t="n">
        <f aca="false">I13761*K13761</f>
        <v>444150</v>
      </c>
      <c r="O13761" s="16" t="n">
        <f aca="false">I13761*(K13761-J13761)</f>
        <v>99000</v>
      </c>
      <c r="P13761" s="15" t="n">
        <f aca="false">K13761-J13761</f>
        <v>440</v>
      </c>
      <c r="Q13761" s="0" t="str">
        <f aca="false">IF(G13761=0,"Out of stock",IF(G13761&lt;H13761,"Understocked",IF(G13761&gt;Summary!$B$6*H13761,"Overstocked","Healthy")))</f>
        <v>Overstocked</v>
      </c>
      <c r="R13761" s="0" t="str">
        <f aca="false">IF(I13761&gt;=Summary!$B$7,"Fast",IF(I13761&lt;Summary!$B$8,"Slow","Medium"))</f>
        <v>Fast</v>
      </c>
      <c r="S13761" s="15" t="n">
        <f aca="false">IF(M13761&gt;Summary!$B$5,1,0)</f>
        <v>0</v>
      </c>
      <c r="T13761" s="16" t="n">
        <f aca="false">IF(Q13761="Overstocked",(G13761-Summary!$B$6*H13761)*J13761,0)</f>
        <v>56758</v>
      </c>
    </row>
    <row r="13762" customFormat="false" ht="15" hidden="false" customHeight="false" outlineLevel="0" collapsed="false">
      <c r="A13762" s="0" t="s">
        <v>13860</v>
      </c>
      <c r="B13762" s="0" t="s">
        <v>115</v>
      </c>
      <c r="C13762" s="0" t="s">
        <v>85</v>
      </c>
      <c r="D13762" s="0" t="s">
        <v>90</v>
      </c>
      <c r="E13762" s="14" t="n">
        <v>45123</v>
      </c>
      <c r="F13762" s="14" t="n">
        <v>45128</v>
      </c>
      <c r="G13762" s="0" t="n">
        <v>131</v>
      </c>
      <c r="H13762" s="0" t="n">
        <v>77</v>
      </c>
      <c r="I13762" s="0" t="n">
        <v>84</v>
      </c>
      <c r="J13762" s="0" t="n">
        <v>1154</v>
      </c>
      <c r="K13762" s="0" t="n">
        <v>1454</v>
      </c>
      <c r="L13762" s="15" t="s">
        <v>82</v>
      </c>
      <c r="M13762" s="0" t="n">
        <v>5</v>
      </c>
      <c r="N13762" s="16" t="n">
        <f aca="false">I13762*K13762</f>
        <v>122136</v>
      </c>
      <c r="O13762" s="16" t="n">
        <f aca="false">I13762*(K13762-J13762)</f>
        <v>25200</v>
      </c>
      <c r="P13762" s="15" t="n">
        <f aca="false">K13762-J13762</f>
        <v>300</v>
      </c>
      <c r="Q13762" s="0" t="str">
        <f aca="false">IF(G13762=0,"Out of stock",IF(G13762&lt;H13762,"Understocked",IF(G13762&gt;Summary!$B$6*H13762,"Overstocked","Healthy")))</f>
        <v>Healthy</v>
      </c>
      <c r="R13762" s="0" t="str">
        <f aca="false">IF(I13762&gt;=Summary!$B$7,"Fast",IF(I13762&lt;Summary!$B$8,"Slow","Medium"))</f>
        <v>Slow</v>
      </c>
      <c r="S13762" s="15" t="n">
        <f aca="false">IF(M13762&gt;Summary!$B$5,1,0)</f>
        <v>0</v>
      </c>
      <c r="T13762" s="16" t="n">
        <f aca="false">IF(Q13762="Overstocked",(G13762-Summary!$B$6*H13762)*J13762,0)</f>
        <v>0</v>
      </c>
    </row>
    <row r="13763" customFormat="false" ht="15" hidden="false" customHeight="false" outlineLevel="0" collapsed="false">
      <c r="A13763" s="0" t="s">
        <v>13861</v>
      </c>
      <c r="B13763" s="0" t="s">
        <v>107</v>
      </c>
      <c r="C13763" s="0" t="s">
        <v>85</v>
      </c>
      <c r="D13763" s="0" t="s">
        <v>102</v>
      </c>
      <c r="E13763" s="14" t="n">
        <v>45484</v>
      </c>
      <c r="F13763" s="14" t="n">
        <v>45494</v>
      </c>
      <c r="G13763" s="0" t="n">
        <v>184</v>
      </c>
      <c r="H13763" s="0" t="n">
        <v>58</v>
      </c>
      <c r="I13763" s="0" t="n">
        <v>181</v>
      </c>
      <c r="J13763" s="0" t="n">
        <v>1583</v>
      </c>
      <c r="K13763" s="0" t="n">
        <v>1730</v>
      </c>
      <c r="L13763" s="15" t="s">
        <v>82</v>
      </c>
      <c r="M13763" s="0" t="n">
        <v>10</v>
      </c>
      <c r="N13763" s="16" t="n">
        <f aca="false">I13763*K13763</f>
        <v>313130</v>
      </c>
      <c r="O13763" s="16" t="n">
        <f aca="false">I13763*(K13763-J13763)</f>
        <v>26607</v>
      </c>
      <c r="P13763" s="15" t="n">
        <f aca="false">K13763-J13763</f>
        <v>147</v>
      </c>
      <c r="Q13763" s="0" t="str">
        <f aca="false">IF(G13763=0,"Out of stock",IF(G13763&lt;H13763,"Understocked",IF(G13763&gt;Summary!$B$6*H13763,"Overstocked","Healthy")))</f>
        <v>Healthy</v>
      </c>
      <c r="R13763" s="0" t="str">
        <f aca="false">IF(I13763&gt;=Summary!$B$7,"Fast",IF(I13763&lt;Summary!$B$8,"Slow","Medium"))</f>
        <v>Medium</v>
      </c>
      <c r="S13763" s="15" t="n">
        <f aca="false">IF(M13763&gt;Summary!$B$5,1,0)</f>
        <v>1</v>
      </c>
      <c r="T13763" s="16" t="n">
        <f aca="false">IF(Q13763="Overstocked",(G13763-Summary!$B$6*H13763)*J13763,0)</f>
        <v>0</v>
      </c>
    </row>
    <row r="13764" customFormat="false" ht="15" hidden="false" customHeight="false" outlineLevel="0" collapsed="false">
      <c r="A13764" s="0" t="s">
        <v>13862</v>
      </c>
      <c r="B13764" s="0" t="s">
        <v>84</v>
      </c>
      <c r="C13764" s="0" t="s">
        <v>104</v>
      </c>
      <c r="D13764" s="0" t="s">
        <v>79</v>
      </c>
      <c r="E13764" s="14" t="n">
        <v>45098</v>
      </c>
      <c r="F13764" s="14" t="n">
        <v>45104</v>
      </c>
      <c r="G13764" s="0" t="n">
        <v>135</v>
      </c>
      <c r="H13764" s="0" t="n">
        <v>97</v>
      </c>
      <c r="I13764" s="0" t="n">
        <v>291</v>
      </c>
      <c r="J13764" s="0" t="n">
        <v>1115</v>
      </c>
      <c r="K13764" s="0" t="n">
        <v>1189</v>
      </c>
      <c r="L13764" s="15" t="s">
        <v>87</v>
      </c>
      <c r="M13764" s="0" t="n">
        <v>6</v>
      </c>
      <c r="N13764" s="16" t="n">
        <f aca="false">I13764*K13764</f>
        <v>345999</v>
      </c>
      <c r="O13764" s="16" t="n">
        <f aca="false">I13764*(K13764-J13764)</f>
        <v>21534</v>
      </c>
      <c r="P13764" s="15" t="n">
        <f aca="false">K13764-J13764</f>
        <v>74</v>
      </c>
      <c r="Q13764" s="0" t="str">
        <f aca="false">IF(G13764=0,"Out of stock",IF(G13764&lt;H13764,"Understocked",IF(G13764&gt;Summary!$B$6*H13764,"Overstocked","Healthy")))</f>
        <v>Healthy</v>
      </c>
      <c r="R13764" s="0" t="str">
        <f aca="false">IF(I13764&gt;=Summary!$B$7,"Fast",IF(I13764&lt;Summary!$B$8,"Slow","Medium"))</f>
        <v>Fast</v>
      </c>
      <c r="S13764" s="15" t="n">
        <f aca="false">IF(M13764&gt;Summary!$B$5,1,0)</f>
        <v>0</v>
      </c>
      <c r="T13764" s="16" t="n">
        <f aca="false">IF(Q13764="Overstocked",(G13764-Summary!$B$6*H13764)*J13764,0)</f>
        <v>0</v>
      </c>
    </row>
    <row r="13765" customFormat="false" ht="15" hidden="false" customHeight="false" outlineLevel="0" collapsed="false">
      <c r="A13765" s="0" t="s">
        <v>13863</v>
      </c>
      <c r="B13765" s="0" t="s">
        <v>84</v>
      </c>
      <c r="C13765" s="0" t="s">
        <v>85</v>
      </c>
      <c r="D13765" s="0" t="s">
        <v>102</v>
      </c>
      <c r="E13765" s="14" t="n">
        <v>45042</v>
      </c>
      <c r="F13765" s="14" t="n">
        <v>45048</v>
      </c>
      <c r="G13765" s="0" t="n">
        <v>434</v>
      </c>
      <c r="H13765" s="0" t="n">
        <v>120</v>
      </c>
      <c r="I13765" s="0" t="n">
        <v>215</v>
      </c>
      <c r="J13765" s="0" t="n">
        <v>704</v>
      </c>
      <c r="K13765" s="0" t="n">
        <v>1160</v>
      </c>
      <c r="L13765" s="15" t="s">
        <v>97</v>
      </c>
      <c r="M13765" s="0" t="n">
        <v>6</v>
      </c>
      <c r="N13765" s="16" t="n">
        <f aca="false">I13765*K13765</f>
        <v>249400</v>
      </c>
      <c r="O13765" s="16" t="n">
        <f aca="false">I13765*(K13765-J13765)</f>
        <v>98040</v>
      </c>
      <c r="P13765" s="15" t="n">
        <f aca="false">K13765-J13765</f>
        <v>456</v>
      </c>
      <c r="Q13765" s="0" t="str">
        <f aca="false">IF(G13765=0,"Out of stock",IF(G13765&lt;H13765,"Understocked",IF(G13765&gt;Summary!$B$6*H13765,"Overstocked","Healthy")))</f>
        <v>Healthy</v>
      </c>
      <c r="R13765" s="0" t="str">
        <f aca="false">IF(I13765&gt;=Summary!$B$7,"Fast",IF(I13765&lt;Summary!$B$8,"Slow","Medium"))</f>
        <v>Fast</v>
      </c>
      <c r="S13765" s="15" t="n">
        <f aca="false">IF(M13765&gt;Summary!$B$5,1,0)</f>
        <v>0</v>
      </c>
      <c r="T13765" s="16" t="n">
        <f aca="false">IF(Q13765="Overstocked",(G13765-Summary!$B$6*H13765)*J13765,0)</f>
        <v>0</v>
      </c>
    </row>
    <row r="13766" customFormat="false" ht="15" hidden="false" customHeight="false" outlineLevel="0" collapsed="false">
      <c r="A13766" s="0" t="s">
        <v>13864</v>
      </c>
      <c r="B13766" s="0" t="s">
        <v>111</v>
      </c>
      <c r="C13766" s="0" t="s">
        <v>78</v>
      </c>
      <c r="D13766" s="0" t="s">
        <v>90</v>
      </c>
      <c r="E13766" s="14" t="n">
        <v>45153</v>
      </c>
      <c r="F13766" s="14" t="n">
        <v>45160</v>
      </c>
      <c r="G13766" s="0" t="n">
        <v>411</v>
      </c>
      <c r="H13766" s="0" t="n">
        <v>141</v>
      </c>
      <c r="I13766" s="0" t="n">
        <v>247</v>
      </c>
      <c r="J13766" s="0" t="n">
        <v>759</v>
      </c>
      <c r="K13766" s="0" t="n">
        <v>1201</v>
      </c>
      <c r="L13766" s="15" t="s">
        <v>97</v>
      </c>
      <c r="M13766" s="0" t="n">
        <v>7</v>
      </c>
      <c r="N13766" s="16" t="n">
        <f aca="false">I13766*K13766</f>
        <v>296647</v>
      </c>
      <c r="O13766" s="16" t="n">
        <f aca="false">I13766*(K13766-J13766)</f>
        <v>109174</v>
      </c>
      <c r="P13766" s="15" t="n">
        <f aca="false">K13766-J13766</f>
        <v>442</v>
      </c>
      <c r="Q13766" s="0" t="str">
        <f aca="false">IF(G13766=0,"Out of stock",IF(G13766&lt;H13766,"Understocked",IF(G13766&gt;Summary!$B$6*H13766,"Overstocked","Healthy")))</f>
        <v>Healthy</v>
      </c>
      <c r="R13766" s="0" t="str">
        <f aca="false">IF(I13766&gt;=Summary!$B$7,"Fast",IF(I13766&lt;Summary!$B$8,"Slow","Medium"))</f>
        <v>Fast</v>
      </c>
      <c r="S13766" s="15" t="n">
        <f aca="false">IF(M13766&gt;Summary!$B$5,1,0)</f>
        <v>0</v>
      </c>
      <c r="T13766" s="16" t="n">
        <f aca="false">IF(Q13766="Overstocked",(G13766-Summary!$B$6*H13766)*J13766,0)</f>
        <v>0</v>
      </c>
    </row>
    <row r="13767" customFormat="false" ht="15" hidden="false" customHeight="false" outlineLevel="0" collapsed="false">
      <c r="A13767" s="0" t="s">
        <v>13865</v>
      </c>
      <c r="B13767" s="0" t="s">
        <v>123</v>
      </c>
      <c r="C13767" s="0" t="s">
        <v>96</v>
      </c>
      <c r="D13767" s="0" t="s">
        <v>102</v>
      </c>
      <c r="E13767" s="14" t="n">
        <v>45337</v>
      </c>
      <c r="F13767" s="14" t="n">
        <v>45341</v>
      </c>
      <c r="G13767" s="0" t="n">
        <v>381</v>
      </c>
      <c r="H13767" s="0" t="n">
        <v>51</v>
      </c>
      <c r="I13767" s="0" t="n">
        <v>33</v>
      </c>
      <c r="J13767" s="0" t="n">
        <v>479</v>
      </c>
      <c r="K13767" s="0" t="n">
        <v>943</v>
      </c>
      <c r="L13767" s="15" t="s">
        <v>82</v>
      </c>
      <c r="M13767" s="0" t="n">
        <v>4</v>
      </c>
      <c r="N13767" s="16" t="n">
        <f aca="false">I13767*K13767</f>
        <v>31119</v>
      </c>
      <c r="O13767" s="16" t="n">
        <f aca="false">I13767*(K13767-J13767)</f>
        <v>15312</v>
      </c>
      <c r="P13767" s="15" t="n">
        <f aca="false">K13767-J13767</f>
        <v>464</v>
      </c>
      <c r="Q13767" s="0" t="str">
        <f aca="false">IF(G13767=0,"Out of stock",IF(G13767&lt;H13767,"Understocked",IF(G13767&gt;Summary!$B$6*H13767,"Overstocked","Healthy")))</f>
        <v>Overstocked</v>
      </c>
      <c r="R13767" s="0" t="str">
        <f aca="false">IF(I13767&gt;=Summary!$B$7,"Fast",IF(I13767&lt;Summary!$B$8,"Slow","Medium"))</f>
        <v>Slow</v>
      </c>
      <c r="S13767" s="15" t="n">
        <f aca="false">IF(M13767&gt;Summary!$B$5,1,0)</f>
        <v>0</v>
      </c>
      <c r="T13767" s="16" t="n">
        <f aca="false">IF(Q13767="Overstocked",(G13767-Summary!$B$6*H13767)*J13767,0)</f>
        <v>84783</v>
      </c>
    </row>
    <row r="13768" customFormat="false" ht="15" hidden="false" customHeight="false" outlineLevel="0" collapsed="false">
      <c r="A13768" s="0" t="s">
        <v>13866</v>
      </c>
      <c r="B13768" s="0" t="s">
        <v>77</v>
      </c>
      <c r="C13768" s="0" t="s">
        <v>85</v>
      </c>
      <c r="D13768" s="0" t="s">
        <v>102</v>
      </c>
      <c r="E13768" s="14" t="n">
        <v>45006</v>
      </c>
      <c r="F13768" s="14" t="n">
        <v>45007</v>
      </c>
      <c r="G13768" s="0" t="n">
        <v>123</v>
      </c>
      <c r="H13768" s="0" t="n">
        <v>105</v>
      </c>
      <c r="I13768" s="0" t="n">
        <v>258</v>
      </c>
      <c r="J13768" s="0" t="n">
        <v>982</v>
      </c>
      <c r="K13768" s="0" t="n">
        <v>1284</v>
      </c>
      <c r="L13768" s="15" t="s">
        <v>97</v>
      </c>
      <c r="M13768" s="0" t="n">
        <v>1</v>
      </c>
      <c r="N13768" s="16" t="n">
        <f aca="false">I13768*K13768</f>
        <v>331272</v>
      </c>
      <c r="O13768" s="16" t="n">
        <f aca="false">I13768*(K13768-J13768)</f>
        <v>77916</v>
      </c>
      <c r="P13768" s="15" t="n">
        <f aca="false">K13768-J13768</f>
        <v>302</v>
      </c>
      <c r="Q13768" s="0" t="str">
        <f aca="false">IF(G13768=0,"Out of stock",IF(G13768&lt;H13768,"Understocked",IF(G13768&gt;Summary!$B$6*H13768,"Overstocked","Healthy")))</f>
        <v>Healthy</v>
      </c>
      <c r="R13768" s="0" t="str">
        <f aca="false">IF(I13768&gt;=Summary!$B$7,"Fast",IF(I13768&lt;Summary!$B$8,"Slow","Medium"))</f>
        <v>Fast</v>
      </c>
      <c r="S13768" s="15" t="n">
        <f aca="false">IF(M13768&gt;Summary!$B$5,1,0)</f>
        <v>0</v>
      </c>
      <c r="T13768" s="16" t="n">
        <f aca="false">IF(Q13768="Overstocked",(G13768-Summary!$B$6*H13768)*J13768,0)</f>
        <v>0</v>
      </c>
    </row>
    <row r="13769" customFormat="false" ht="15" hidden="false" customHeight="false" outlineLevel="0" collapsed="false">
      <c r="A13769" s="0" t="s">
        <v>13867</v>
      </c>
      <c r="B13769" s="0" t="s">
        <v>123</v>
      </c>
      <c r="C13769" s="0" t="s">
        <v>78</v>
      </c>
      <c r="D13769" s="0" t="s">
        <v>92</v>
      </c>
      <c r="E13769" s="14" t="n">
        <v>45522</v>
      </c>
      <c r="F13769" s="14" t="n">
        <v>45524</v>
      </c>
      <c r="G13769" s="0" t="n">
        <v>250</v>
      </c>
      <c r="H13769" s="0" t="n">
        <v>68</v>
      </c>
      <c r="I13769" s="0" t="n">
        <v>259</v>
      </c>
      <c r="J13769" s="0" t="n">
        <v>451</v>
      </c>
      <c r="K13769" s="0" t="n">
        <v>774</v>
      </c>
      <c r="L13769" s="15" t="s">
        <v>97</v>
      </c>
      <c r="M13769" s="0" t="n">
        <v>2</v>
      </c>
      <c r="N13769" s="16" t="n">
        <f aca="false">I13769*K13769</f>
        <v>200466</v>
      </c>
      <c r="O13769" s="16" t="n">
        <f aca="false">I13769*(K13769-J13769)</f>
        <v>83657</v>
      </c>
      <c r="P13769" s="15" t="n">
        <f aca="false">K13769-J13769</f>
        <v>323</v>
      </c>
      <c r="Q13769" s="0" t="str">
        <f aca="false">IF(G13769=0,"Out of stock",IF(G13769&lt;H13769,"Understocked",IF(G13769&gt;Summary!$B$6*H13769,"Overstocked","Healthy")))</f>
        <v>Healthy</v>
      </c>
      <c r="R13769" s="0" t="str">
        <f aca="false">IF(I13769&gt;=Summary!$B$7,"Fast",IF(I13769&lt;Summary!$B$8,"Slow","Medium"))</f>
        <v>Fast</v>
      </c>
      <c r="S13769" s="15" t="n">
        <f aca="false">IF(M13769&gt;Summary!$B$5,1,0)</f>
        <v>0</v>
      </c>
      <c r="T13769" s="16" t="n">
        <f aca="false">IF(Q13769="Overstocked",(G13769-Summary!$B$6*H13769)*J13769,0)</f>
        <v>0</v>
      </c>
    </row>
    <row r="13770" customFormat="false" ht="15" hidden="false" customHeight="false" outlineLevel="0" collapsed="false">
      <c r="A13770" s="0" t="s">
        <v>13868</v>
      </c>
      <c r="B13770" s="0" t="s">
        <v>89</v>
      </c>
      <c r="C13770" s="0" t="s">
        <v>96</v>
      </c>
      <c r="D13770" s="0" t="s">
        <v>102</v>
      </c>
      <c r="E13770" s="14" t="n">
        <v>45656</v>
      </c>
      <c r="F13770" s="14" t="n">
        <v>45657</v>
      </c>
      <c r="G13770" s="0" t="n">
        <v>336</v>
      </c>
      <c r="H13770" s="0" t="n">
        <v>60</v>
      </c>
      <c r="I13770" s="0" t="n">
        <v>61</v>
      </c>
      <c r="J13770" s="0" t="n">
        <v>1253</v>
      </c>
      <c r="K13770" s="0" t="n">
        <v>1600</v>
      </c>
      <c r="L13770" s="15" t="s">
        <v>82</v>
      </c>
      <c r="M13770" s="0" t="n">
        <v>1</v>
      </c>
      <c r="N13770" s="16" t="n">
        <f aca="false">I13770*K13770</f>
        <v>97600</v>
      </c>
      <c r="O13770" s="16" t="n">
        <f aca="false">I13770*(K13770-J13770)</f>
        <v>21167</v>
      </c>
      <c r="P13770" s="15" t="n">
        <f aca="false">K13770-J13770</f>
        <v>347</v>
      </c>
      <c r="Q13770" s="0" t="str">
        <f aca="false">IF(G13770=0,"Out of stock",IF(G13770&lt;H13770,"Understocked",IF(G13770&gt;Summary!$B$6*H13770,"Overstocked","Healthy")))</f>
        <v>Overstocked</v>
      </c>
      <c r="R13770" s="0" t="str">
        <f aca="false">IF(I13770&gt;=Summary!$B$7,"Fast",IF(I13770&lt;Summary!$B$8,"Slow","Medium"))</f>
        <v>Slow</v>
      </c>
      <c r="S13770" s="15" t="n">
        <f aca="false">IF(M13770&gt;Summary!$B$5,1,0)</f>
        <v>0</v>
      </c>
      <c r="T13770" s="16" t="n">
        <f aca="false">IF(Q13770="Overstocked",(G13770-Summary!$B$6*H13770)*J13770,0)</f>
        <v>120288</v>
      </c>
    </row>
    <row r="13771" customFormat="false" ht="15" hidden="false" customHeight="false" outlineLevel="0" collapsed="false">
      <c r="A13771" s="0" t="s">
        <v>13869</v>
      </c>
      <c r="B13771" s="0" t="s">
        <v>101</v>
      </c>
      <c r="C13771" s="0" t="s">
        <v>78</v>
      </c>
      <c r="D13771" s="0" t="s">
        <v>102</v>
      </c>
      <c r="E13771" s="14" t="n">
        <v>45237</v>
      </c>
      <c r="F13771" s="14" t="n">
        <v>45242</v>
      </c>
      <c r="G13771" s="0" t="n">
        <v>406</v>
      </c>
      <c r="H13771" s="0" t="n">
        <v>53</v>
      </c>
      <c r="I13771" s="0" t="n">
        <v>22</v>
      </c>
      <c r="J13771" s="0" t="n">
        <v>1372</v>
      </c>
      <c r="K13771" s="0" t="n">
        <v>1783</v>
      </c>
      <c r="L13771" s="15" t="s">
        <v>82</v>
      </c>
      <c r="M13771" s="0" t="n">
        <v>5</v>
      </c>
      <c r="N13771" s="16" t="n">
        <f aca="false">I13771*K13771</f>
        <v>39226</v>
      </c>
      <c r="O13771" s="16" t="n">
        <f aca="false">I13771*(K13771-J13771)</f>
        <v>9042</v>
      </c>
      <c r="P13771" s="15" t="n">
        <f aca="false">K13771-J13771</f>
        <v>411</v>
      </c>
      <c r="Q13771" s="0" t="str">
        <f aca="false">IF(G13771=0,"Out of stock",IF(G13771&lt;H13771,"Understocked",IF(G13771&gt;Summary!$B$6*H13771,"Overstocked","Healthy")))</f>
        <v>Overstocked</v>
      </c>
      <c r="R13771" s="0" t="str">
        <f aca="false">IF(I13771&gt;=Summary!$B$7,"Fast",IF(I13771&lt;Summary!$B$8,"Slow","Medium"))</f>
        <v>Slow</v>
      </c>
      <c r="S13771" s="15" t="n">
        <f aca="false">IF(M13771&gt;Summary!$B$5,1,0)</f>
        <v>0</v>
      </c>
      <c r="T13771" s="16" t="n">
        <f aca="false">IF(Q13771="Overstocked",(G13771-Summary!$B$6*H13771)*J13771,0)</f>
        <v>266168</v>
      </c>
    </row>
    <row r="13772" customFormat="false" ht="15" hidden="false" customHeight="false" outlineLevel="0" collapsed="false">
      <c r="A13772" s="0" t="s">
        <v>13870</v>
      </c>
      <c r="B13772" s="0" t="s">
        <v>77</v>
      </c>
      <c r="C13772" s="0" t="s">
        <v>85</v>
      </c>
      <c r="D13772" s="0" t="s">
        <v>92</v>
      </c>
      <c r="E13772" s="14" t="n">
        <v>45019</v>
      </c>
      <c r="F13772" s="14" t="n">
        <v>45021</v>
      </c>
      <c r="G13772" s="0" t="n">
        <v>447</v>
      </c>
      <c r="H13772" s="0" t="n">
        <v>67</v>
      </c>
      <c r="I13772" s="0" t="n">
        <v>97</v>
      </c>
      <c r="J13772" s="0" t="n">
        <v>616</v>
      </c>
      <c r="K13772" s="0" t="n">
        <v>1077</v>
      </c>
      <c r="L13772" s="15" t="s">
        <v>80</v>
      </c>
      <c r="M13772" s="0" t="n">
        <v>2</v>
      </c>
      <c r="N13772" s="16" t="n">
        <f aca="false">I13772*K13772</f>
        <v>104469</v>
      </c>
      <c r="O13772" s="16" t="n">
        <f aca="false">I13772*(K13772-J13772)</f>
        <v>44717</v>
      </c>
      <c r="P13772" s="15" t="n">
        <f aca="false">K13772-J13772</f>
        <v>461</v>
      </c>
      <c r="Q13772" s="0" t="str">
        <f aca="false">IF(G13772=0,"Out of stock",IF(G13772&lt;H13772,"Understocked",IF(G13772&gt;Summary!$B$6*H13772,"Overstocked","Healthy")))</f>
        <v>Overstocked</v>
      </c>
      <c r="R13772" s="0" t="str">
        <f aca="false">IF(I13772&gt;=Summary!$B$7,"Fast",IF(I13772&lt;Summary!$B$8,"Slow","Medium"))</f>
        <v>Slow</v>
      </c>
      <c r="S13772" s="15" t="n">
        <f aca="false">IF(M13772&gt;Summary!$B$5,1,0)</f>
        <v>0</v>
      </c>
      <c r="T13772" s="16" t="n">
        <f aca="false">IF(Q13772="Overstocked",(G13772-Summary!$B$6*H13772)*J13772,0)</f>
        <v>110264</v>
      </c>
    </row>
    <row r="13773" customFormat="false" ht="15" hidden="false" customHeight="false" outlineLevel="0" collapsed="false">
      <c r="A13773" s="0" t="s">
        <v>13871</v>
      </c>
      <c r="B13773" s="0" t="s">
        <v>113</v>
      </c>
      <c r="C13773" s="0" t="s">
        <v>85</v>
      </c>
      <c r="D13773" s="0" t="s">
        <v>92</v>
      </c>
      <c r="E13773" s="14" t="n">
        <v>45127</v>
      </c>
      <c r="F13773" s="14" t="n">
        <v>45129</v>
      </c>
      <c r="G13773" s="0" t="n">
        <v>399</v>
      </c>
      <c r="H13773" s="0" t="n">
        <v>82</v>
      </c>
      <c r="I13773" s="0" t="n">
        <v>71</v>
      </c>
      <c r="J13773" s="0" t="n">
        <v>1078</v>
      </c>
      <c r="K13773" s="0" t="n">
        <v>1215</v>
      </c>
      <c r="L13773" s="15" t="s">
        <v>82</v>
      </c>
      <c r="M13773" s="0" t="n">
        <v>2</v>
      </c>
      <c r="N13773" s="16" t="n">
        <f aca="false">I13773*K13773</f>
        <v>86265</v>
      </c>
      <c r="O13773" s="16" t="n">
        <f aca="false">I13773*(K13773-J13773)</f>
        <v>9727</v>
      </c>
      <c r="P13773" s="15" t="n">
        <f aca="false">K13773-J13773</f>
        <v>137</v>
      </c>
      <c r="Q13773" s="0" t="str">
        <f aca="false">IF(G13773=0,"Out of stock",IF(G13773&lt;H13773,"Understocked",IF(G13773&gt;Summary!$B$6*H13773,"Overstocked","Healthy")))</f>
        <v>Overstocked</v>
      </c>
      <c r="R13773" s="0" t="str">
        <f aca="false">IF(I13773&gt;=Summary!$B$7,"Fast",IF(I13773&lt;Summary!$B$8,"Slow","Medium"))</f>
        <v>Slow</v>
      </c>
      <c r="S13773" s="15" t="n">
        <f aca="false">IF(M13773&gt;Summary!$B$5,1,0)</f>
        <v>0</v>
      </c>
      <c r="T13773" s="16" t="n">
        <f aca="false">IF(Q13773="Overstocked",(G13773-Summary!$B$6*H13773)*J13773,0)</f>
        <v>76538</v>
      </c>
    </row>
    <row r="13774" customFormat="false" ht="15" hidden="false" customHeight="false" outlineLevel="0" collapsed="false">
      <c r="A13774" s="0" t="s">
        <v>13872</v>
      </c>
      <c r="B13774" s="0" t="s">
        <v>77</v>
      </c>
      <c r="C13774" s="0" t="s">
        <v>85</v>
      </c>
      <c r="D13774" s="0" t="s">
        <v>79</v>
      </c>
      <c r="E13774" s="14" t="n">
        <v>44976</v>
      </c>
      <c r="F13774" s="14" t="n">
        <v>44979</v>
      </c>
      <c r="G13774" s="0" t="n">
        <v>193</v>
      </c>
      <c r="H13774" s="0" t="n">
        <v>106</v>
      </c>
      <c r="I13774" s="0" t="n">
        <v>191</v>
      </c>
      <c r="J13774" s="0" t="n">
        <v>1859</v>
      </c>
      <c r="K13774" s="0" t="n">
        <v>2098</v>
      </c>
      <c r="L13774" s="15" t="s">
        <v>87</v>
      </c>
      <c r="M13774" s="0" t="n">
        <v>3</v>
      </c>
      <c r="N13774" s="16" t="n">
        <f aca="false">I13774*K13774</f>
        <v>400718</v>
      </c>
      <c r="O13774" s="16" t="n">
        <f aca="false">I13774*(K13774-J13774)</f>
        <v>45649</v>
      </c>
      <c r="P13774" s="15" t="n">
        <f aca="false">K13774-J13774</f>
        <v>239</v>
      </c>
      <c r="Q13774" s="0" t="str">
        <f aca="false">IF(G13774=0,"Out of stock",IF(G13774&lt;H13774,"Understocked",IF(G13774&gt;Summary!$B$6*H13774,"Overstocked","Healthy")))</f>
        <v>Healthy</v>
      </c>
      <c r="R13774" s="0" t="str">
        <f aca="false">IF(I13774&gt;=Summary!$B$7,"Fast",IF(I13774&lt;Summary!$B$8,"Slow","Medium"))</f>
        <v>Medium</v>
      </c>
      <c r="S13774" s="15" t="n">
        <f aca="false">IF(M13774&gt;Summary!$B$5,1,0)</f>
        <v>0</v>
      </c>
      <c r="T13774" s="16" t="n">
        <f aca="false">IF(Q13774="Overstocked",(G13774-Summary!$B$6*H13774)*J13774,0)</f>
        <v>0</v>
      </c>
    </row>
    <row r="13775" customFormat="false" ht="15" hidden="false" customHeight="false" outlineLevel="0" collapsed="false">
      <c r="A13775" s="0" t="s">
        <v>13873</v>
      </c>
      <c r="B13775" s="0" t="s">
        <v>107</v>
      </c>
      <c r="C13775" s="0" t="s">
        <v>96</v>
      </c>
      <c r="D13775" s="0" t="s">
        <v>86</v>
      </c>
      <c r="E13775" s="14" t="n">
        <v>44928</v>
      </c>
      <c r="F13775" s="14" t="n">
        <v>44937</v>
      </c>
      <c r="G13775" s="0" t="n">
        <v>222</v>
      </c>
      <c r="H13775" s="0" t="n">
        <v>140</v>
      </c>
      <c r="I13775" s="0" t="n">
        <v>225</v>
      </c>
      <c r="J13775" s="0" t="n">
        <v>348</v>
      </c>
      <c r="K13775" s="0" t="n">
        <v>723</v>
      </c>
      <c r="L13775" s="15" t="s">
        <v>87</v>
      </c>
      <c r="M13775" s="0" t="n">
        <v>9</v>
      </c>
      <c r="N13775" s="16" t="n">
        <f aca="false">I13775*K13775</f>
        <v>162675</v>
      </c>
      <c r="O13775" s="16" t="n">
        <f aca="false">I13775*(K13775-J13775)</f>
        <v>84375</v>
      </c>
      <c r="P13775" s="15" t="n">
        <f aca="false">K13775-J13775</f>
        <v>375</v>
      </c>
      <c r="Q13775" s="0" t="str">
        <f aca="false">IF(G13775=0,"Out of stock",IF(G13775&lt;H13775,"Understocked",IF(G13775&gt;Summary!$B$6*H13775,"Overstocked","Healthy")))</f>
        <v>Healthy</v>
      </c>
      <c r="R13775" s="0" t="str">
        <f aca="false">IF(I13775&gt;=Summary!$B$7,"Fast",IF(I13775&lt;Summary!$B$8,"Slow","Medium"))</f>
        <v>Fast</v>
      </c>
      <c r="S13775" s="15" t="n">
        <f aca="false">IF(M13775&gt;Summary!$B$5,1,0)</f>
        <v>1</v>
      </c>
      <c r="T13775" s="16" t="n">
        <f aca="false">IF(Q13775="Overstocked",(G13775-Summary!$B$6*H13775)*J13775,0)</f>
        <v>0</v>
      </c>
    </row>
    <row r="13776" customFormat="false" ht="15" hidden="false" customHeight="false" outlineLevel="0" collapsed="false">
      <c r="A13776" s="0" t="s">
        <v>13874</v>
      </c>
      <c r="B13776" s="0" t="s">
        <v>123</v>
      </c>
      <c r="C13776" s="0" t="s">
        <v>96</v>
      </c>
      <c r="D13776" s="0" t="s">
        <v>79</v>
      </c>
      <c r="E13776" s="14" t="n">
        <v>45436</v>
      </c>
      <c r="F13776" s="14" t="n">
        <v>45446</v>
      </c>
      <c r="G13776" s="0" t="n">
        <v>186</v>
      </c>
      <c r="H13776" s="0" t="n">
        <v>114</v>
      </c>
      <c r="I13776" s="0" t="n">
        <v>69</v>
      </c>
      <c r="J13776" s="0" t="n">
        <v>1654</v>
      </c>
      <c r="K13776" s="0" t="n">
        <v>2090</v>
      </c>
      <c r="L13776" s="15" t="s">
        <v>87</v>
      </c>
      <c r="M13776" s="0" t="n">
        <v>10</v>
      </c>
      <c r="N13776" s="16" t="n">
        <f aca="false">I13776*K13776</f>
        <v>144210</v>
      </c>
      <c r="O13776" s="16" t="n">
        <f aca="false">I13776*(K13776-J13776)</f>
        <v>30084</v>
      </c>
      <c r="P13776" s="15" t="n">
        <f aca="false">K13776-J13776</f>
        <v>436</v>
      </c>
      <c r="Q13776" s="0" t="str">
        <f aca="false">IF(G13776=0,"Out of stock",IF(G13776&lt;H13776,"Understocked",IF(G13776&gt;Summary!$B$6*H13776,"Overstocked","Healthy")))</f>
        <v>Healthy</v>
      </c>
      <c r="R13776" s="0" t="str">
        <f aca="false">IF(I13776&gt;=Summary!$B$7,"Fast",IF(I13776&lt;Summary!$B$8,"Slow","Medium"))</f>
        <v>Slow</v>
      </c>
      <c r="S13776" s="15" t="n">
        <f aca="false">IF(M13776&gt;Summary!$B$5,1,0)</f>
        <v>1</v>
      </c>
      <c r="T13776" s="16" t="n">
        <f aca="false">IF(Q13776="Overstocked",(G13776-Summary!$B$6*H13776)*J13776,0)</f>
        <v>0</v>
      </c>
    </row>
    <row r="13777" customFormat="false" ht="15" hidden="false" customHeight="false" outlineLevel="0" collapsed="false">
      <c r="A13777" s="0" t="s">
        <v>13875</v>
      </c>
      <c r="B13777" s="0" t="s">
        <v>101</v>
      </c>
      <c r="C13777" s="0" t="s">
        <v>85</v>
      </c>
      <c r="D13777" s="0" t="s">
        <v>79</v>
      </c>
      <c r="E13777" s="14" t="n">
        <v>45162</v>
      </c>
      <c r="F13777" s="14" t="n">
        <v>45172</v>
      </c>
      <c r="G13777" s="0" t="n">
        <v>67</v>
      </c>
      <c r="H13777" s="0" t="n">
        <v>61</v>
      </c>
      <c r="I13777" s="0" t="n">
        <v>121</v>
      </c>
      <c r="J13777" s="0" t="n">
        <v>347</v>
      </c>
      <c r="K13777" s="0" t="n">
        <v>727</v>
      </c>
      <c r="L13777" s="15" t="s">
        <v>93</v>
      </c>
      <c r="M13777" s="0" t="n">
        <v>10</v>
      </c>
      <c r="N13777" s="16" t="n">
        <f aca="false">I13777*K13777</f>
        <v>87967</v>
      </c>
      <c r="O13777" s="16" t="n">
        <f aca="false">I13777*(K13777-J13777)</f>
        <v>45980</v>
      </c>
      <c r="P13777" s="15" t="n">
        <f aca="false">K13777-J13777</f>
        <v>380</v>
      </c>
      <c r="Q13777" s="0" t="str">
        <f aca="false">IF(G13777=0,"Out of stock",IF(G13777&lt;H13777,"Understocked",IF(G13777&gt;Summary!$B$6*H13777,"Overstocked","Healthy")))</f>
        <v>Healthy</v>
      </c>
      <c r="R13777" s="0" t="str">
        <f aca="false">IF(I13777&gt;=Summary!$B$7,"Fast",IF(I13777&lt;Summary!$B$8,"Slow","Medium"))</f>
        <v>Medium</v>
      </c>
      <c r="S13777" s="15" t="n">
        <f aca="false">IF(M13777&gt;Summary!$B$5,1,0)</f>
        <v>1</v>
      </c>
      <c r="T13777" s="16" t="n">
        <f aca="false">IF(Q13777="Overstocked",(G13777-Summary!$B$6*H13777)*J13777,0)</f>
        <v>0</v>
      </c>
    </row>
    <row r="13778" customFormat="false" ht="15" hidden="false" customHeight="false" outlineLevel="0" collapsed="false">
      <c r="A13778" s="0" t="s">
        <v>13876</v>
      </c>
      <c r="B13778" s="0" t="s">
        <v>123</v>
      </c>
      <c r="C13778" s="0" t="s">
        <v>104</v>
      </c>
      <c r="D13778" s="0" t="s">
        <v>79</v>
      </c>
      <c r="E13778" s="14" t="n">
        <v>45208</v>
      </c>
      <c r="F13778" s="14" t="n">
        <v>45214</v>
      </c>
      <c r="G13778" s="0" t="n">
        <v>393</v>
      </c>
      <c r="H13778" s="0" t="n">
        <v>116</v>
      </c>
      <c r="I13778" s="0" t="n">
        <v>272</v>
      </c>
      <c r="J13778" s="0" t="n">
        <v>782</v>
      </c>
      <c r="K13778" s="0" t="n">
        <v>1257</v>
      </c>
      <c r="L13778" s="15" t="s">
        <v>82</v>
      </c>
      <c r="M13778" s="0" t="n">
        <v>6</v>
      </c>
      <c r="N13778" s="16" t="n">
        <f aca="false">I13778*K13778</f>
        <v>341904</v>
      </c>
      <c r="O13778" s="16" t="n">
        <f aca="false">I13778*(K13778-J13778)</f>
        <v>129200</v>
      </c>
      <c r="P13778" s="15" t="n">
        <f aca="false">K13778-J13778</f>
        <v>475</v>
      </c>
      <c r="Q13778" s="0" t="str">
        <f aca="false">IF(G13778=0,"Out of stock",IF(G13778&lt;H13778,"Understocked",IF(G13778&gt;Summary!$B$6*H13778,"Overstocked","Healthy")))</f>
        <v>Healthy</v>
      </c>
      <c r="R13778" s="0" t="str">
        <f aca="false">IF(I13778&gt;=Summary!$B$7,"Fast",IF(I13778&lt;Summary!$B$8,"Slow","Medium"))</f>
        <v>Fast</v>
      </c>
      <c r="S13778" s="15" t="n">
        <f aca="false">IF(M13778&gt;Summary!$B$5,1,0)</f>
        <v>0</v>
      </c>
      <c r="T13778" s="16" t="n">
        <f aca="false">IF(Q13778="Overstocked",(G13778-Summary!$B$6*H13778)*J13778,0)</f>
        <v>0</v>
      </c>
    </row>
    <row r="13779" customFormat="false" ht="15" hidden="false" customHeight="false" outlineLevel="0" collapsed="false">
      <c r="A13779" s="0" t="s">
        <v>13877</v>
      </c>
      <c r="B13779" s="0" t="s">
        <v>113</v>
      </c>
      <c r="C13779" s="0" t="s">
        <v>96</v>
      </c>
      <c r="D13779" s="0" t="s">
        <v>92</v>
      </c>
      <c r="E13779" s="14" t="n">
        <v>45443</v>
      </c>
      <c r="F13779" s="14" t="n">
        <v>45451</v>
      </c>
      <c r="G13779" s="0" t="n">
        <v>312</v>
      </c>
      <c r="H13779" s="0" t="n">
        <v>147</v>
      </c>
      <c r="I13779" s="0" t="n">
        <v>53</v>
      </c>
      <c r="J13779" s="0" t="n">
        <v>496</v>
      </c>
      <c r="K13779" s="0" t="n">
        <v>734</v>
      </c>
      <c r="L13779" s="15" t="s">
        <v>80</v>
      </c>
      <c r="M13779" s="0" t="n">
        <v>8</v>
      </c>
      <c r="N13779" s="16" t="n">
        <f aca="false">I13779*K13779</f>
        <v>38902</v>
      </c>
      <c r="O13779" s="16" t="n">
        <f aca="false">I13779*(K13779-J13779)</f>
        <v>12614</v>
      </c>
      <c r="P13779" s="15" t="n">
        <f aca="false">K13779-J13779</f>
        <v>238</v>
      </c>
      <c r="Q13779" s="0" t="str">
        <f aca="false">IF(G13779=0,"Out of stock",IF(G13779&lt;H13779,"Understocked",IF(G13779&gt;Summary!$B$6*H13779,"Overstocked","Healthy")))</f>
        <v>Healthy</v>
      </c>
      <c r="R13779" s="0" t="str">
        <f aca="false">IF(I13779&gt;=Summary!$B$7,"Fast",IF(I13779&lt;Summary!$B$8,"Slow","Medium"))</f>
        <v>Slow</v>
      </c>
      <c r="S13779" s="15" t="n">
        <f aca="false">IF(M13779&gt;Summary!$B$5,1,0)</f>
        <v>1</v>
      </c>
      <c r="T13779" s="16" t="n">
        <f aca="false">IF(Q13779="Overstocked",(G13779-Summary!$B$6*H13779)*J13779,0)</f>
        <v>0</v>
      </c>
    </row>
    <row r="13780" customFormat="false" ht="15" hidden="false" customHeight="false" outlineLevel="0" collapsed="false">
      <c r="A13780" s="0" t="s">
        <v>13878</v>
      </c>
      <c r="B13780" s="0" t="s">
        <v>115</v>
      </c>
      <c r="C13780" s="0" t="s">
        <v>96</v>
      </c>
      <c r="D13780" s="0" t="s">
        <v>102</v>
      </c>
      <c r="E13780" s="14" t="n">
        <v>45335</v>
      </c>
      <c r="F13780" s="14" t="n">
        <v>45336</v>
      </c>
      <c r="G13780" s="0" t="n">
        <v>203</v>
      </c>
      <c r="H13780" s="0" t="n">
        <v>58</v>
      </c>
      <c r="I13780" s="0" t="n">
        <v>247</v>
      </c>
      <c r="J13780" s="0" t="n">
        <v>829</v>
      </c>
      <c r="K13780" s="0" t="n">
        <v>1114</v>
      </c>
      <c r="L13780" s="15" t="s">
        <v>82</v>
      </c>
      <c r="M13780" s="0" t="n">
        <v>1</v>
      </c>
      <c r="N13780" s="16" t="n">
        <f aca="false">I13780*K13780</f>
        <v>275158</v>
      </c>
      <c r="O13780" s="16" t="n">
        <f aca="false">I13780*(K13780-J13780)</f>
        <v>70395</v>
      </c>
      <c r="P13780" s="15" t="n">
        <f aca="false">K13780-J13780</f>
        <v>285</v>
      </c>
      <c r="Q13780" s="0" t="str">
        <f aca="false">IF(G13780=0,"Out of stock",IF(G13780&lt;H13780,"Understocked",IF(G13780&gt;Summary!$B$6*H13780,"Overstocked","Healthy")))</f>
        <v>Healthy</v>
      </c>
      <c r="R13780" s="0" t="str">
        <f aca="false">IF(I13780&gt;=Summary!$B$7,"Fast",IF(I13780&lt;Summary!$B$8,"Slow","Medium"))</f>
        <v>Fast</v>
      </c>
      <c r="S13780" s="15" t="n">
        <f aca="false">IF(M13780&gt;Summary!$B$5,1,0)</f>
        <v>0</v>
      </c>
      <c r="T13780" s="16" t="n">
        <f aca="false">IF(Q13780="Overstocked",(G13780-Summary!$B$6*H13780)*J13780,0)</f>
        <v>0</v>
      </c>
    </row>
    <row r="13781" customFormat="false" ht="15" hidden="false" customHeight="false" outlineLevel="0" collapsed="false">
      <c r="A13781" s="0" t="s">
        <v>13879</v>
      </c>
      <c r="B13781" s="0" t="s">
        <v>113</v>
      </c>
      <c r="C13781" s="0" t="s">
        <v>78</v>
      </c>
      <c r="D13781" s="0" t="s">
        <v>86</v>
      </c>
      <c r="E13781" s="14" t="n">
        <v>45242</v>
      </c>
      <c r="F13781" s="14" t="n">
        <v>45245</v>
      </c>
      <c r="G13781" s="0" t="n">
        <v>415</v>
      </c>
      <c r="H13781" s="0" t="n">
        <v>92</v>
      </c>
      <c r="I13781" s="0" t="n">
        <v>294</v>
      </c>
      <c r="J13781" s="0" t="n">
        <v>333</v>
      </c>
      <c r="K13781" s="0" t="n">
        <v>641</v>
      </c>
      <c r="L13781" s="15" t="s">
        <v>82</v>
      </c>
      <c r="M13781" s="0" t="n">
        <v>3</v>
      </c>
      <c r="N13781" s="16" t="n">
        <f aca="false">I13781*K13781</f>
        <v>188454</v>
      </c>
      <c r="O13781" s="16" t="n">
        <f aca="false">I13781*(K13781-J13781)</f>
        <v>90552</v>
      </c>
      <c r="P13781" s="15" t="n">
        <f aca="false">K13781-J13781</f>
        <v>308</v>
      </c>
      <c r="Q13781" s="0" t="str">
        <f aca="false">IF(G13781=0,"Out of stock",IF(G13781&lt;H13781,"Understocked",IF(G13781&gt;Summary!$B$6*H13781,"Overstocked","Healthy")))</f>
        <v>Overstocked</v>
      </c>
      <c r="R13781" s="0" t="str">
        <f aca="false">IF(I13781&gt;=Summary!$B$7,"Fast",IF(I13781&lt;Summary!$B$8,"Slow","Medium"))</f>
        <v>Fast</v>
      </c>
      <c r="S13781" s="15" t="n">
        <f aca="false">IF(M13781&gt;Summary!$B$5,1,0)</f>
        <v>0</v>
      </c>
      <c r="T13781" s="16" t="n">
        <f aca="false">IF(Q13781="Overstocked",(G13781-Summary!$B$6*H13781)*J13781,0)</f>
        <v>15651</v>
      </c>
    </row>
    <row r="13782" customFormat="false" ht="15" hidden="false" customHeight="false" outlineLevel="0" collapsed="false">
      <c r="A13782" s="0" t="s">
        <v>13880</v>
      </c>
      <c r="B13782" s="0" t="s">
        <v>107</v>
      </c>
      <c r="C13782" s="0" t="s">
        <v>96</v>
      </c>
      <c r="D13782" s="0" t="s">
        <v>90</v>
      </c>
      <c r="E13782" s="14" t="n">
        <v>45236</v>
      </c>
      <c r="F13782" s="14" t="n">
        <v>45244</v>
      </c>
      <c r="G13782" s="0" t="n">
        <v>261</v>
      </c>
      <c r="H13782" s="0" t="n">
        <v>82</v>
      </c>
      <c r="I13782" s="0" t="n">
        <v>2</v>
      </c>
      <c r="J13782" s="0" t="n">
        <v>1125</v>
      </c>
      <c r="K13782" s="0" t="n">
        <v>1358</v>
      </c>
      <c r="L13782" s="15" t="s">
        <v>80</v>
      </c>
      <c r="M13782" s="0" t="n">
        <v>8</v>
      </c>
      <c r="N13782" s="16" t="n">
        <f aca="false">I13782*K13782</f>
        <v>2716</v>
      </c>
      <c r="O13782" s="16" t="n">
        <f aca="false">I13782*(K13782-J13782)</f>
        <v>466</v>
      </c>
      <c r="P13782" s="15" t="n">
        <f aca="false">K13782-J13782</f>
        <v>233</v>
      </c>
      <c r="Q13782" s="0" t="str">
        <f aca="false">IF(G13782=0,"Out of stock",IF(G13782&lt;H13782,"Understocked",IF(G13782&gt;Summary!$B$6*H13782,"Overstocked","Healthy")))</f>
        <v>Healthy</v>
      </c>
      <c r="R13782" s="0" t="str">
        <f aca="false">IF(I13782&gt;=Summary!$B$7,"Fast",IF(I13782&lt;Summary!$B$8,"Slow","Medium"))</f>
        <v>Slow</v>
      </c>
      <c r="S13782" s="15" t="n">
        <f aca="false">IF(M13782&gt;Summary!$B$5,1,0)</f>
        <v>1</v>
      </c>
      <c r="T13782" s="16" t="n">
        <f aca="false">IF(Q13782="Overstocked",(G13782-Summary!$B$6*H13782)*J13782,0)</f>
        <v>0</v>
      </c>
    </row>
    <row r="13783" customFormat="false" ht="15" hidden="false" customHeight="false" outlineLevel="0" collapsed="false">
      <c r="A13783" s="0" t="s">
        <v>13881</v>
      </c>
      <c r="B13783" s="0" t="s">
        <v>123</v>
      </c>
      <c r="C13783" s="0" t="s">
        <v>104</v>
      </c>
      <c r="D13783" s="0" t="s">
        <v>92</v>
      </c>
      <c r="E13783" s="14" t="n">
        <v>45046</v>
      </c>
      <c r="F13783" s="14" t="n">
        <v>45055</v>
      </c>
      <c r="G13783" s="0" t="n">
        <v>238</v>
      </c>
      <c r="H13783" s="0" t="n">
        <v>64</v>
      </c>
      <c r="I13783" s="0" t="n">
        <v>208</v>
      </c>
      <c r="J13783" s="0" t="n">
        <v>446</v>
      </c>
      <c r="K13783" s="0" t="n">
        <v>883</v>
      </c>
      <c r="L13783" s="15" t="s">
        <v>82</v>
      </c>
      <c r="M13783" s="0" t="n">
        <v>9</v>
      </c>
      <c r="N13783" s="16" t="n">
        <f aca="false">I13783*K13783</f>
        <v>183664</v>
      </c>
      <c r="O13783" s="16" t="n">
        <f aca="false">I13783*(K13783-J13783)</f>
        <v>90896</v>
      </c>
      <c r="P13783" s="15" t="n">
        <f aca="false">K13783-J13783</f>
        <v>437</v>
      </c>
      <c r="Q13783" s="0" t="str">
        <f aca="false">IF(G13783=0,"Out of stock",IF(G13783&lt;H13783,"Understocked",IF(G13783&gt;Summary!$B$6*H13783,"Overstocked","Healthy")))</f>
        <v>Healthy</v>
      </c>
      <c r="R13783" s="0" t="str">
        <f aca="false">IF(I13783&gt;=Summary!$B$7,"Fast",IF(I13783&lt;Summary!$B$8,"Slow","Medium"))</f>
        <v>Fast</v>
      </c>
      <c r="S13783" s="15" t="n">
        <f aca="false">IF(M13783&gt;Summary!$B$5,1,0)</f>
        <v>1</v>
      </c>
      <c r="T13783" s="16" t="n">
        <f aca="false">IF(Q13783="Overstocked",(G13783-Summary!$B$6*H13783)*J13783,0)</f>
        <v>0</v>
      </c>
    </row>
    <row r="13784" customFormat="false" ht="15" hidden="false" customHeight="false" outlineLevel="0" collapsed="false">
      <c r="A13784" s="0" t="s">
        <v>13882</v>
      </c>
      <c r="B13784" s="0" t="s">
        <v>84</v>
      </c>
      <c r="C13784" s="0" t="s">
        <v>104</v>
      </c>
      <c r="D13784" s="0" t="s">
        <v>92</v>
      </c>
      <c r="E13784" s="14" t="n">
        <v>45536</v>
      </c>
      <c r="F13784" s="14" t="n">
        <v>45538</v>
      </c>
      <c r="G13784" s="0" t="n">
        <v>120</v>
      </c>
      <c r="H13784" s="0" t="n">
        <v>82</v>
      </c>
      <c r="I13784" s="0" t="n">
        <v>280</v>
      </c>
      <c r="J13784" s="0" t="n">
        <v>1913</v>
      </c>
      <c r="K13784" s="0" t="n">
        <v>2258</v>
      </c>
      <c r="L13784" s="15" t="s">
        <v>82</v>
      </c>
      <c r="M13784" s="0" t="n">
        <v>2</v>
      </c>
      <c r="N13784" s="16" t="n">
        <f aca="false">I13784*K13784</f>
        <v>632240</v>
      </c>
      <c r="O13784" s="16" t="n">
        <f aca="false">I13784*(K13784-J13784)</f>
        <v>96600</v>
      </c>
      <c r="P13784" s="15" t="n">
        <f aca="false">K13784-J13784</f>
        <v>345</v>
      </c>
      <c r="Q13784" s="0" t="str">
        <f aca="false">IF(G13784=0,"Out of stock",IF(G13784&lt;H13784,"Understocked",IF(G13784&gt;Summary!$B$6*H13784,"Overstocked","Healthy")))</f>
        <v>Healthy</v>
      </c>
      <c r="R13784" s="0" t="str">
        <f aca="false">IF(I13784&gt;=Summary!$B$7,"Fast",IF(I13784&lt;Summary!$B$8,"Slow","Medium"))</f>
        <v>Fast</v>
      </c>
      <c r="S13784" s="15" t="n">
        <f aca="false">IF(M13784&gt;Summary!$B$5,1,0)</f>
        <v>0</v>
      </c>
      <c r="T13784" s="16" t="n">
        <f aca="false">IF(Q13784="Overstocked",(G13784-Summary!$B$6*H13784)*J13784,0)</f>
        <v>0</v>
      </c>
    </row>
    <row r="13785" customFormat="false" ht="15" hidden="false" customHeight="false" outlineLevel="0" collapsed="false">
      <c r="A13785" s="0" t="s">
        <v>13883</v>
      </c>
      <c r="B13785" s="0" t="s">
        <v>107</v>
      </c>
      <c r="C13785" s="0" t="s">
        <v>78</v>
      </c>
      <c r="D13785" s="0" t="s">
        <v>102</v>
      </c>
      <c r="E13785" s="14" t="n">
        <v>45473</v>
      </c>
      <c r="F13785" s="14" t="n">
        <v>45482</v>
      </c>
      <c r="G13785" s="0" t="n">
        <v>350</v>
      </c>
      <c r="H13785" s="0" t="n">
        <v>75</v>
      </c>
      <c r="I13785" s="0" t="n">
        <v>216</v>
      </c>
      <c r="J13785" s="0" t="n">
        <v>587</v>
      </c>
      <c r="K13785" s="0" t="n">
        <v>953</v>
      </c>
      <c r="L13785" s="15" t="s">
        <v>80</v>
      </c>
      <c r="M13785" s="0" t="n">
        <v>9</v>
      </c>
      <c r="N13785" s="16" t="n">
        <f aca="false">I13785*K13785</f>
        <v>205848</v>
      </c>
      <c r="O13785" s="16" t="n">
        <f aca="false">I13785*(K13785-J13785)</f>
        <v>79056</v>
      </c>
      <c r="P13785" s="15" t="n">
        <f aca="false">K13785-J13785</f>
        <v>366</v>
      </c>
      <c r="Q13785" s="0" t="str">
        <f aca="false">IF(G13785=0,"Out of stock",IF(G13785&lt;H13785,"Understocked",IF(G13785&gt;Summary!$B$6*H13785,"Overstocked","Healthy")))</f>
        <v>Overstocked</v>
      </c>
      <c r="R13785" s="0" t="str">
        <f aca="false">IF(I13785&gt;=Summary!$B$7,"Fast",IF(I13785&lt;Summary!$B$8,"Slow","Medium"))</f>
        <v>Fast</v>
      </c>
      <c r="S13785" s="15" t="n">
        <f aca="false">IF(M13785&gt;Summary!$B$5,1,0)</f>
        <v>1</v>
      </c>
      <c r="T13785" s="16" t="n">
        <f aca="false">IF(Q13785="Overstocked",(G13785-Summary!$B$6*H13785)*J13785,0)</f>
        <v>29350</v>
      </c>
    </row>
    <row r="13786" customFormat="false" ht="15" hidden="false" customHeight="false" outlineLevel="0" collapsed="false">
      <c r="A13786" s="0" t="s">
        <v>13884</v>
      </c>
      <c r="B13786" s="0" t="s">
        <v>77</v>
      </c>
      <c r="C13786" s="0" t="s">
        <v>78</v>
      </c>
      <c r="D13786" s="0" t="s">
        <v>102</v>
      </c>
      <c r="E13786" s="14" t="n">
        <v>44986</v>
      </c>
      <c r="F13786" s="14" t="n">
        <v>44987</v>
      </c>
      <c r="G13786" s="0" t="n">
        <v>418</v>
      </c>
      <c r="H13786" s="0" t="n">
        <v>77</v>
      </c>
      <c r="I13786" s="0" t="n">
        <v>15</v>
      </c>
      <c r="J13786" s="0" t="n">
        <v>1365</v>
      </c>
      <c r="K13786" s="0" t="n">
        <v>1863</v>
      </c>
      <c r="L13786" s="15" t="s">
        <v>82</v>
      </c>
      <c r="M13786" s="0" t="n">
        <v>1</v>
      </c>
      <c r="N13786" s="16" t="n">
        <f aca="false">I13786*K13786</f>
        <v>27945</v>
      </c>
      <c r="O13786" s="16" t="n">
        <f aca="false">I13786*(K13786-J13786)</f>
        <v>7470</v>
      </c>
      <c r="P13786" s="15" t="n">
        <f aca="false">K13786-J13786</f>
        <v>498</v>
      </c>
      <c r="Q13786" s="0" t="str">
        <f aca="false">IF(G13786=0,"Out of stock",IF(G13786&lt;H13786,"Understocked",IF(G13786&gt;Summary!$B$6*H13786,"Overstocked","Healthy")))</f>
        <v>Overstocked</v>
      </c>
      <c r="R13786" s="0" t="str">
        <f aca="false">IF(I13786&gt;=Summary!$B$7,"Fast",IF(I13786&lt;Summary!$B$8,"Slow","Medium"))</f>
        <v>Slow</v>
      </c>
      <c r="S13786" s="15" t="n">
        <f aca="false">IF(M13786&gt;Summary!$B$5,1,0)</f>
        <v>0</v>
      </c>
      <c r="T13786" s="16" t="n">
        <f aca="false">IF(Q13786="Overstocked",(G13786-Summary!$B$6*H13786)*J13786,0)</f>
        <v>150150</v>
      </c>
    </row>
    <row r="13787" customFormat="false" ht="15" hidden="false" customHeight="false" outlineLevel="0" collapsed="false">
      <c r="A13787" s="0" t="s">
        <v>13885</v>
      </c>
      <c r="B13787" s="0" t="s">
        <v>115</v>
      </c>
      <c r="C13787" s="0" t="s">
        <v>78</v>
      </c>
      <c r="D13787" s="0" t="s">
        <v>92</v>
      </c>
      <c r="E13787" s="14" t="n">
        <v>45140</v>
      </c>
      <c r="F13787" s="14" t="n">
        <v>45148</v>
      </c>
      <c r="G13787" s="0" t="n">
        <v>476</v>
      </c>
      <c r="H13787" s="0" t="n">
        <v>82</v>
      </c>
      <c r="I13787" s="0" t="n">
        <v>225</v>
      </c>
      <c r="J13787" s="0" t="n">
        <v>479</v>
      </c>
      <c r="K13787" s="0" t="n">
        <v>893</v>
      </c>
      <c r="L13787" s="15" t="s">
        <v>82</v>
      </c>
      <c r="M13787" s="0" t="n">
        <v>8</v>
      </c>
      <c r="N13787" s="16" t="n">
        <f aca="false">I13787*K13787</f>
        <v>200925</v>
      </c>
      <c r="O13787" s="16" t="n">
        <f aca="false">I13787*(K13787-J13787)</f>
        <v>93150</v>
      </c>
      <c r="P13787" s="15" t="n">
        <f aca="false">K13787-J13787</f>
        <v>414</v>
      </c>
      <c r="Q13787" s="0" t="str">
        <f aca="false">IF(G13787=0,"Out of stock",IF(G13787&lt;H13787,"Understocked",IF(G13787&gt;Summary!$B$6*H13787,"Overstocked","Healthy")))</f>
        <v>Overstocked</v>
      </c>
      <c r="R13787" s="0" t="str">
        <f aca="false">IF(I13787&gt;=Summary!$B$7,"Fast",IF(I13787&lt;Summary!$B$8,"Slow","Medium"))</f>
        <v>Fast</v>
      </c>
      <c r="S13787" s="15" t="n">
        <f aca="false">IF(M13787&gt;Summary!$B$5,1,0)</f>
        <v>1</v>
      </c>
      <c r="T13787" s="16" t="n">
        <f aca="false">IF(Q13787="Overstocked",(G13787-Summary!$B$6*H13787)*J13787,0)</f>
        <v>70892</v>
      </c>
    </row>
    <row r="13788" customFormat="false" ht="15" hidden="false" customHeight="false" outlineLevel="0" collapsed="false">
      <c r="A13788" s="0" t="s">
        <v>13886</v>
      </c>
      <c r="B13788" s="0" t="s">
        <v>111</v>
      </c>
      <c r="C13788" s="0" t="s">
        <v>78</v>
      </c>
      <c r="D13788" s="0" t="s">
        <v>90</v>
      </c>
      <c r="E13788" s="14" t="n">
        <v>44927</v>
      </c>
      <c r="F13788" s="14" t="n">
        <v>44936</v>
      </c>
      <c r="G13788" s="0" t="n">
        <v>169</v>
      </c>
      <c r="H13788" s="0" t="n">
        <v>102</v>
      </c>
      <c r="I13788" s="0" t="n">
        <v>272</v>
      </c>
      <c r="J13788" s="0" t="n">
        <v>1623</v>
      </c>
      <c r="K13788" s="0" t="n">
        <v>1945</v>
      </c>
      <c r="L13788" s="15" t="s">
        <v>82</v>
      </c>
      <c r="M13788" s="0" t="n">
        <v>9</v>
      </c>
      <c r="N13788" s="16" t="n">
        <f aca="false">I13788*K13788</f>
        <v>529040</v>
      </c>
      <c r="O13788" s="16" t="n">
        <f aca="false">I13788*(K13788-J13788)</f>
        <v>87584</v>
      </c>
      <c r="P13788" s="15" t="n">
        <f aca="false">K13788-J13788</f>
        <v>322</v>
      </c>
      <c r="Q13788" s="0" t="str">
        <f aca="false">IF(G13788=0,"Out of stock",IF(G13788&lt;H13788,"Understocked",IF(G13788&gt;Summary!$B$6*H13788,"Overstocked","Healthy")))</f>
        <v>Healthy</v>
      </c>
      <c r="R13788" s="0" t="str">
        <f aca="false">IF(I13788&gt;=Summary!$B$7,"Fast",IF(I13788&lt;Summary!$B$8,"Slow","Medium"))</f>
        <v>Fast</v>
      </c>
      <c r="S13788" s="15" t="n">
        <f aca="false">IF(M13788&gt;Summary!$B$5,1,0)</f>
        <v>1</v>
      </c>
      <c r="T13788" s="16" t="n">
        <f aca="false">IF(Q13788="Overstocked",(G13788-Summary!$B$6*H13788)*J13788,0)</f>
        <v>0</v>
      </c>
    </row>
    <row r="13789" customFormat="false" ht="15" hidden="false" customHeight="false" outlineLevel="0" collapsed="false">
      <c r="A13789" s="0" t="s">
        <v>13887</v>
      </c>
      <c r="B13789" s="0" t="s">
        <v>84</v>
      </c>
      <c r="C13789" s="0" t="s">
        <v>96</v>
      </c>
      <c r="D13789" s="0" t="s">
        <v>86</v>
      </c>
      <c r="E13789" s="14" t="n">
        <v>44989</v>
      </c>
      <c r="F13789" s="14" t="n">
        <v>44991</v>
      </c>
      <c r="G13789" s="0" t="n">
        <v>25</v>
      </c>
      <c r="H13789" s="0" t="n">
        <v>71</v>
      </c>
      <c r="I13789" s="0" t="n">
        <v>272</v>
      </c>
      <c r="J13789" s="0" t="n">
        <v>1973</v>
      </c>
      <c r="K13789" s="0" t="n">
        <v>2178</v>
      </c>
      <c r="L13789" s="15" t="s">
        <v>82</v>
      </c>
      <c r="M13789" s="0" t="n">
        <v>2</v>
      </c>
      <c r="N13789" s="16" t="n">
        <f aca="false">I13789*K13789</f>
        <v>592416</v>
      </c>
      <c r="O13789" s="16" t="n">
        <f aca="false">I13789*(K13789-J13789)</f>
        <v>55760</v>
      </c>
      <c r="P13789" s="15" t="n">
        <f aca="false">K13789-J13789</f>
        <v>205</v>
      </c>
      <c r="Q13789" s="0" t="str">
        <f aca="false">IF(G13789=0,"Out of stock",IF(G13789&lt;H13789,"Understocked",IF(G13789&gt;Summary!$B$6*H13789,"Overstocked","Healthy")))</f>
        <v>Understocked</v>
      </c>
      <c r="R13789" s="0" t="str">
        <f aca="false">IF(I13789&gt;=Summary!$B$7,"Fast",IF(I13789&lt;Summary!$B$8,"Slow","Medium"))</f>
        <v>Fast</v>
      </c>
      <c r="S13789" s="15" t="n">
        <f aca="false">IF(M13789&gt;Summary!$B$5,1,0)</f>
        <v>0</v>
      </c>
      <c r="T13789" s="16" t="n">
        <f aca="false">IF(Q13789="Overstocked",(G13789-Summary!$B$6*H13789)*J13789,0)</f>
        <v>0</v>
      </c>
    </row>
    <row r="13790" customFormat="false" ht="15" hidden="false" customHeight="false" outlineLevel="0" collapsed="false">
      <c r="A13790" s="0" t="s">
        <v>13888</v>
      </c>
      <c r="B13790" s="0" t="s">
        <v>77</v>
      </c>
      <c r="C13790" s="0" t="s">
        <v>104</v>
      </c>
      <c r="D13790" s="0" t="s">
        <v>102</v>
      </c>
      <c r="E13790" s="14" t="n">
        <v>45336</v>
      </c>
      <c r="F13790" s="14" t="n">
        <v>45346</v>
      </c>
      <c r="G13790" s="0" t="n">
        <v>62</v>
      </c>
      <c r="H13790" s="0" t="n">
        <v>58</v>
      </c>
      <c r="I13790" s="0" t="n">
        <v>141</v>
      </c>
      <c r="J13790" s="0" t="n">
        <v>1683</v>
      </c>
      <c r="K13790" s="0" t="n">
        <v>2152</v>
      </c>
      <c r="L13790" s="15" t="s">
        <v>97</v>
      </c>
      <c r="M13790" s="0" t="n">
        <v>10</v>
      </c>
      <c r="N13790" s="16" t="n">
        <f aca="false">I13790*K13790</f>
        <v>303432</v>
      </c>
      <c r="O13790" s="16" t="n">
        <f aca="false">I13790*(K13790-J13790)</f>
        <v>66129</v>
      </c>
      <c r="P13790" s="15" t="n">
        <f aca="false">K13790-J13790</f>
        <v>469</v>
      </c>
      <c r="Q13790" s="0" t="str">
        <f aca="false">IF(G13790=0,"Out of stock",IF(G13790&lt;H13790,"Understocked",IF(G13790&gt;Summary!$B$6*H13790,"Overstocked","Healthy")))</f>
        <v>Healthy</v>
      </c>
      <c r="R13790" s="0" t="str">
        <f aca="false">IF(I13790&gt;=Summary!$B$7,"Fast",IF(I13790&lt;Summary!$B$8,"Slow","Medium"))</f>
        <v>Medium</v>
      </c>
      <c r="S13790" s="15" t="n">
        <f aca="false">IF(M13790&gt;Summary!$B$5,1,0)</f>
        <v>1</v>
      </c>
      <c r="T13790" s="16" t="n">
        <f aca="false">IF(Q13790="Overstocked",(G13790-Summary!$B$6*H13790)*J13790,0)</f>
        <v>0</v>
      </c>
    </row>
    <row r="13791" customFormat="false" ht="15" hidden="false" customHeight="false" outlineLevel="0" collapsed="false">
      <c r="A13791" s="0" t="s">
        <v>13889</v>
      </c>
      <c r="B13791" s="0" t="s">
        <v>95</v>
      </c>
      <c r="C13791" s="0" t="s">
        <v>78</v>
      </c>
      <c r="D13791" s="0" t="s">
        <v>79</v>
      </c>
      <c r="E13791" s="14" t="n">
        <v>45073</v>
      </c>
      <c r="F13791" s="14" t="n">
        <v>45076</v>
      </c>
      <c r="G13791" s="0" t="n">
        <v>198</v>
      </c>
      <c r="H13791" s="0" t="n">
        <v>80</v>
      </c>
      <c r="I13791" s="0" t="n">
        <v>229</v>
      </c>
      <c r="J13791" s="0" t="n">
        <v>1925</v>
      </c>
      <c r="K13791" s="0" t="n">
        <v>2328</v>
      </c>
      <c r="L13791" s="15" t="s">
        <v>87</v>
      </c>
      <c r="M13791" s="0" t="n">
        <v>3</v>
      </c>
      <c r="N13791" s="16" t="n">
        <f aca="false">I13791*K13791</f>
        <v>533112</v>
      </c>
      <c r="O13791" s="16" t="n">
        <f aca="false">I13791*(K13791-J13791)</f>
        <v>92287</v>
      </c>
      <c r="P13791" s="15" t="n">
        <f aca="false">K13791-J13791</f>
        <v>403</v>
      </c>
      <c r="Q13791" s="0" t="str">
        <f aca="false">IF(G13791=0,"Out of stock",IF(G13791&lt;H13791,"Understocked",IF(G13791&gt;Summary!$B$6*H13791,"Overstocked","Healthy")))</f>
        <v>Healthy</v>
      </c>
      <c r="R13791" s="0" t="str">
        <f aca="false">IF(I13791&gt;=Summary!$B$7,"Fast",IF(I13791&lt;Summary!$B$8,"Slow","Medium"))</f>
        <v>Fast</v>
      </c>
      <c r="S13791" s="15" t="n">
        <f aca="false">IF(M13791&gt;Summary!$B$5,1,0)</f>
        <v>0</v>
      </c>
      <c r="T13791" s="16" t="n">
        <f aca="false">IF(Q13791="Overstocked",(G13791-Summary!$B$6*H13791)*J13791,0)</f>
        <v>0</v>
      </c>
    </row>
    <row r="13792" customFormat="false" ht="15" hidden="false" customHeight="false" outlineLevel="0" collapsed="false">
      <c r="A13792" s="0" t="s">
        <v>13890</v>
      </c>
      <c r="B13792" s="0" t="s">
        <v>123</v>
      </c>
      <c r="C13792" s="0" t="s">
        <v>104</v>
      </c>
      <c r="D13792" s="0" t="s">
        <v>86</v>
      </c>
      <c r="E13792" s="14" t="n">
        <v>44941</v>
      </c>
      <c r="F13792" s="14" t="n">
        <v>44944</v>
      </c>
      <c r="G13792" s="0" t="n">
        <v>246</v>
      </c>
      <c r="H13792" s="0" t="n">
        <v>71</v>
      </c>
      <c r="I13792" s="0" t="n">
        <v>6</v>
      </c>
      <c r="J13792" s="0" t="n">
        <v>378</v>
      </c>
      <c r="K13792" s="0" t="n">
        <v>495</v>
      </c>
      <c r="L13792" s="15" t="s">
        <v>93</v>
      </c>
      <c r="M13792" s="0" t="n">
        <v>3</v>
      </c>
      <c r="N13792" s="16" t="n">
        <f aca="false">I13792*K13792</f>
        <v>2970</v>
      </c>
      <c r="O13792" s="16" t="n">
        <f aca="false">I13792*(K13792-J13792)</f>
        <v>702</v>
      </c>
      <c r="P13792" s="15" t="n">
        <f aca="false">K13792-J13792</f>
        <v>117</v>
      </c>
      <c r="Q13792" s="0" t="str">
        <f aca="false">IF(G13792=0,"Out of stock",IF(G13792&lt;H13792,"Understocked",IF(G13792&gt;Summary!$B$6*H13792,"Overstocked","Healthy")))</f>
        <v>Healthy</v>
      </c>
      <c r="R13792" s="0" t="str">
        <f aca="false">IF(I13792&gt;=Summary!$B$7,"Fast",IF(I13792&lt;Summary!$B$8,"Slow","Medium"))</f>
        <v>Slow</v>
      </c>
      <c r="S13792" s="15" t="n">
        <f aca="false">IF(M13792&gt;Summary!$B$5,1,0)</f>
        <v>0</v>
      </c>
      <c r="T13792" s="16" t="n">
        <f aca="false">IF(Q13792="Overstocked",(G13792-Summary!$B$6*H13792)*J13792,0)</f>
        <v>0</v>
      </c>
    </row>
    <row r="13793" customFormat="false" ht="15" hidden="false" customHeight="false" outlineLevel="0" collapsed="false">
      <c r="A13793" s="0" t="s">
        <v>13891</v>
      </c>
      <c r="B13793" s="0" t="s">
        <v>115</v>
      </c>
      <c r="C13793" s="0" t="s">
        <v>78</v>
      </c>
      <c r="D13793" s="0" t="s">
        <v>92</v>
      </c>
      <c r="E13793" s="14" t="n">
        <v>45131</v>
      </c>
      <c r="F13793" s="14" t="n">
        <v>45136</v>
      </c>
      <c r="G13793" s="0" t="n">
        <v>388</v>
      </c>
      <c r="H13793" s="0" t="n">
        <v>133</v>
      </c>
      <c r="I13793" s="0" t="n">
        <v>46</v>
      </c>
      <c r="J13793" s="0" t="n">
        <v>993</v>
      </c>
      <c r="K13793" s="0" t="n">
        <v>1104</v>
      </c>
      <c r="L13793" s="15" t="s">
        <v>82</v>
      </c>
      <c r="M13793" s="0" t="n">
        <v>5</v>
      </c>
      <c r="N13793" s="16" t="n">
        <f aca="false">I13793*K13793</f>
        <v>50784</v>
      </c>
      <c r="O13793" s="16" t="n">
        <f aca="false">I13793*(K13793-J13793)</f>
        <v>5106</v>
      </c>
      <c r="P13793" s="15" t="n">
        <f aca="false">K13793-J13793</f>
        <v>111</v>
      </c>
      <c r="Q13793" s="0" t="str">
        <f aca="false">IF(G13793=0,"Out of stock",IF(G13793&lt;H13793,"Understocked",IF(G13793&gt;Summary!$B$6*H13793,"Overstocked","Healthy")))</f>
        <v>Healthy</v>
      </c>
      <c r="R13793" s="0" t="str">
        <f aca="false">IF(I13793&gt;=Summary!$B$7,"Fast",IF(I13793&lt;Summary!$B$8,"Slow","Medium"))</f>
        <v>Slow</v>
      </c>
      <c r="S13793" s="15" t="n">
        <f aca="false">IF(M13793&gt;Summary!$B$5,1,0)</f>
        <v>0</v>
      </c>
      <c r="T13793" s="16" t="n">
        <f aca="false">IF(Q13793="Overstocked",(G13793-Summary!$B$6*H13793)*J13793,0)</f>
        <v>0</v>
      </c>
    </row>
    <row r="13794" customFormat="false" ht="15" hidden="false" customHeight="false" outlineLevel="0" collapsed="false">
      <c r="A13794" s="0" t="s">
        <v>13892</v>
      </c>
      <c r="B13794" s="0" t="s">
        <v>84</v>
      </c>
      <c r="C13794" s="0" t="s">
        <v>78</v>
      </c>
      <c r="D13794" s="0" t="s">
        <v>102</v>
      </c>
      <c r="E13794" s="14" t="n">
        <v>45297</v>
      </c>
      <c r="F13794" s="14" t="n">
        <v>45298</v>
      </c>
      <c r="G13794" s="0" t="n">
        <v>51</v>
      </c>
      <c r="H13794" s="0" t="n">
        <v>119</v>
      </c>
      <c r="I13794" s="0" t="n">
        <v>251</v>
      </c>
      <c r="J13794" s="0" t="n">
        <v>607</v>
      </c>
      <c r="K13794" s="0" t="n">
        <v>815</v>
      </c>
      <c r="L13794" s="15" t="s">
        <v>93</v>
      </c>
      <c r="M13794" s="0" t="n">
        <v>1</v>
      </c>
      <c r="N13794" s="16" t="n">
        <f aca="false">I13794*K13794</f>
        <v>204565</v>
      </c>
      <c r="O13794" s="16" t="n">
        <f aca="false">I13794*(K13794-J13794)</f>
        <v>52208</v>
      </c>
      <c r="P13794" s="15" t="n">
        <f aca="false">K13794-J13794</f>
        <v>208</v>
      </c>
      <c r="Q13794" s="0" t="str">
        <f aca="false">IF(G13794=0,"Out of stock",IF(G13794&lt;H13794,"Understocked",IF(G13794&gt;Summary!$B$6*H13794,"Overstocked","Healthy")))</f>
        <v>Understocked</v>
      </c>
      <c r="R13794" s="0" t="str">
        <f aca="false">IF(I13794&gt;=Summary!$B$7,"Fast",IF(I13794&lt;Summary!$B$8,"Slow","Medium"))</f>
        <v>Fast</v>
      </c>
      <c r="S13794" s="15" t="n">
        <f aca="false">IF(M13794&gt;Summary!$B$5,1,0)</f>
        <v>0</v>
      </c>
      <c r="T13794" s="16" t="n">
        <f aca="false">IF(Q13794="Overstocked",(G13794-Summary!$B$6*H13794)*J13794,0)</f>
        <v>0</v>
      </c>
    </row>
    <row r="13795" customFormat="false" ht="15" hidden="false" customHeight="false" outlineLevel="0" collapsed="false">
      <c r="A13795" s="0" t="s">
        <v>13893</v>
      </c>
      <c r="B13795" s="0" t="s">
        <v>84</v>
      </c>
      <c r="C13795" s="0" t="s">
        <v>104</v>
      </c>
      <c r="D13795" s="0" t="s">
        <v>92</v>
      </c>
      <c r="E13795" s="14" t="n">
        <v>45286</v>
      </c>
      <c r="F13795" s="14" t="n">
        <v>45296</v>
      </c>
      <c r="G13795" s="0" t="n">
        <v>288</v>
      </c>
      <c r="H13795" s="0" t="n">
        <v>83</v>
      </c>
      <c r="I13795" s="0" t="n">
        <v>225</v>
      </c>
      <c r="J13795" s="0" t="n">
        <v>753</v>
      </c>
      <c r="K13795" s="0" t="n">
        <v>1212</v>
      </c>
      <c r="L13795" s="15" t="s">
        <v>80</v>
      </c>
      <c r="M13795" s="0" t="n">
        <v>10</v>
      </c>
      <c r="N13795" s="16" t="n">
        <f aca="false">I13795*K13795</f>
        <v>272700</v>
      </c>
      <c r="O13795" s="16" t="n">
        <f aca="false">I13795*(K13795-J13795)</f>
        <v>103275</v>
      </c>
      <c r="P13795" s="15" t="n">
        <f aca="false">K13795-J13795</f>
        <v>459</v>
      </c>
      <c r="Q13795" s="0" t="str">
        <f aca="false">IF(G13795=0,"Out of stock",IF(G13795&lt;H13795,"Understocked",IF(G13795&gt;Summary!$B$6*H13795,"Overstocked","Healthy")))</f>
        <v>Healthy</v>
      </c>
      <c r="R13795" s="0" t="str">
        <f aca="false">IF(I13795&gt;=Summary!$B$7,"Fast",IF(I13795&lt;Summary!$B$8,"Slow","Medium"))</f>
        <v>Fast</v>
      </c>
      <c r="S13795" s="15" t="n">
        <f aca="false">IF(M13795&gt;Summary!$B$5,1,0)</f>
        <v>1</v>
      </c>
      <c r="T13795" s="16" t="n">
        <f aca="false">IF(Q13795="Overstocked",(G13795-Summary!$B$6*H13795)*J13795,0)</f>
        <v>0</v>
      </c>
    </row>
    <row r="13796" customFormat="false" ht="15" hidden="false" customHeight="false" outlineLevel="0" collapsed="false">
      <c r="A13796" s="0" t="s">
        <v>13894</v>
      </c>
      <c r="B13796" s="0" t="s">
        <v>115</v>
      </c>
      <c r="C13796" s="0" t="s">
        <v>104</v>
      </c>
      <c r="D13796" s="0" t="s">
        <v>92</v>
      </c>
      <c r="E13796" s="14" t="n">
        <v>45209</v>
      </c>
      <c r="F13796" s="14" t="n">
        <v>45211</v>
      </c>
      <c r="G13796" s="0" t="n">
        <v>309</v>
      </c>
      <c r="H13796" s="0" t="n">
        <v>147</v>
      </c>
      <c r="I13796" s="0" t="n">
        <v>99</v>
      </c>
      <c r="J13796" s="0" t="n">
        <v>755</v>
      </c>
      <c r="K13796" s="0" t="n">
        <v>809</v>
      </c>
      <c r="L13796" s="15" t="s">
        <v>93</v>
      </c>
      <c r="M13796" s="0" t="n">
        <v>2</v>
      </c>
      <c r="N13796" s="16" t="n">
        <f aca="false">I13796*K13796</f>
        <v>80091</v>
      </c>
      <c r="O13796" s="16" t="n">
        <f aca="false">I13796*(K13796-J13796)</f>
        <v>5346</v>
      </c>
      <c r="P13796" s="15" t="n">
        <f aca="false">K13796-J13796</f>
        <v>54</v>
      </c>
      <c r="Q13796" s="0" t="str">
        <f aca="false">IF(G13796=0,"Out of stock",IF(G13796&lt;H13796,"Understocked",IF(G13796&gt;Summary!$B$6*H13796,"Overstocked","Healthy")))</f>
        <v>Healthy</v>
      </c>
      <c r="R13796" s="0" t="str">
        <f aca="false">IF(I13796&gt;=Summary!$B$7,"Fast",IF(I13796&lt;Summary!$B$8,"Slow","Medium"))</f>
        <v>Slow</v>
      </c>
      <c r="S13796" s="15" t="n">
        <f aca="false">IF(M13796&gt;Summary!$B$5,1,0)</f>
        <v>0</v>
      </c>
      <c r="T13796" s="16" t="n">
        <f aca="false">IF(Q13796="Overstocked",(G13796-Summary!$B$6*H13796)*J13796,0)</f>
        <v>0</v>
      </c>
    </row>
    <row r="13797" customFormat="false" ht="15" hidden="false" customHeight="false" outlineLevel="0" collapsed="false">
      <c r="A13797" s="0" t="s">
        <v>13895</v>
      </c>
      <c r="B13797" s="0" t="s">
        <v>107</v>
      </c>
      <c r="C13797" s="0" t="s">
        <v>85</v>
      </c>
      <c r="D13797" s="0" t="s">
        <v>79</v>
      </c>
      <c r="E13797" s="14" t="n">
        <v>45395</v>
      </c>
      <c r="F13797" s="14" t="n">
        <v>45396</v>
      </c>
      <c r="G13797" s="0" t="n">
        <v>92</v>
      </c>
      <c r="H13797" s="0" t="n">
        <v>145</v>
      </c>
      <c r="I13797" s="0" t="n">
        <v>88</v>
      </c>
      <c r="J13797" s="0" t="n">
        <v>1227</v>
      </c>
      <c r="K13797" s="0" t="n">
        <v>1513</v>
      </c>
      <c r="L13797" s="15" t="s">
        <v>97</v>
      </c>
      <c r="M13797" s="0" t="n">
        <v>1</v>
      </c>
      <c r="N13797" s="16" t="n">
        <f aca="false">I13797*K13797</f>
        <v>133144</v>
      </c>
      <c r="O13797" s="16" t="n">
        <f aca="false">I13797*(K13797-J13797)</f>
        <v>25168</v>
      </c>
      <c r="P13797" s="15" t="n">
        <f aca="false">K13797-J13797</f>
        <v>286</v>
      </c>
      <c r="Q13797" s="0" t="str">
        <f aca="false">IF(G13797=0,"Out of stock",IF(G13797&lt;H13797,"Understocked",IF(G13797&gt;Summary!$B$6*H13797,"Overstocked","Healthy")))</f>
        <v>Understocked</v>
      </c>
      <c r="R13797" s="0" t="str">
        <f aca="false">IF(I13797&gt;=Summary!$B$7,"Fast",IF(I13797&lt;Summary!$B$8,"Slow","Medium"))</f>
        <v>Slow</v>
      </c>
      <c r="S13797" s="15" t="n">
        <f aca="false">IF(M13797&gt;Summary!$B$5,1,0)</f>
        <v>0</v>
      </c>
      <c r="T13797" s="16" t="n">
        <f aca="false">IF(Q13797="Overstocked",(G13797-Summary!$B$6*H13797)*J13797,0)</f>
        <v>0</v>
      </c>
    </row>
    <row r="13798" customFormat="false" ht="15" hidden="false" customHeight="false" outlineLevel="0" collapsed="false">
      <c r="A13798" s="0" t="s">
        <v>13896</v>
      </c>
      <c r="B13798" s="0" t="s">
        <v>89</v>
      </c>
      <c r="C13798" s="0" t="s">
        <v>96</v>
      </c>
      <c r="D13798" s="0" t="s">
        <v>102</v>
      </c>
      <c r="E13798" s="14" t="n">
        <v>44960</v>
      </c>
      <c r="F13798" s="14" t="n">
        <v>44966</v>
      </c>
      <c r="G13798" s="0" t="n">
        <v>219</v>
      </c>
      <c r="H13798" s="0" t="n">
        <v>59</v>
      </c>
      <c r="I13798" s="0" t="n">
        <v>6</v>
      </c>
      <c r="J13798" s="0" t="n">
        <v>707</v>
      </c>
      <c r="K13798" s="0" t="n">
        <v>1139</v>
      </c>
      <c r="L13798" s="15" t="s">
        <v>93</v>
      </c>
      <c r="M13798" s="0" t="n">
        <v>6</v>
      </c>
      <c r="N13798" s="16" t="n">
        <f aca="false">I13798*K13798</f>
        <v>6834</v>
      </c>
      <c r="O13798" s="16" t="n">
        <f aca="false">I13798*(K13798-J13798)</f>
        <v>2592</v>
      </c>
      <c r="P13798" s="15" t="n">
        <f aca="false">K13798-J13798</f>
        <v>432</v>
      </c>
      <c r="Q13798" s="0" t="str">
        <f aca="false">IF(G13798=0,"Out of stock",IF(G13798&lt;H13798,"Understocked",IF(G13798&gt;Summary!$B$6*H13798,"Overstocked","Healthy")))</f>
        <v>Healthy</v>
      </c>
      <c r="R13798" s="0" t="str">
        <f aca="false">IF(I13798&gt;=Summary!$B$7,"Fast",IF(I13798&lt;Summary!$B$8,"Slow","Medium"))</f>
        <v>Slow</v>
      </c>
      <c r="S13798" s="15" t="n">
        <f aca="false">IF(M13798&gt;Summary!$B$5,1,0)</f>
        <v>0</v>
      </c>
      <c r="T13798" s="16" t="n">
        <f aca="false">IF(Q13798="Overstocked",(G13798-Summary!$B$6*H13798)*J13798,0)</f>
        <v>0</v>
      </c>
    </row>
    <row r="13799" customFormat="false" ht="15" hidden="false" customHeight="false" outlineLevel="0" collapsed="false">
      <c r="A13799" s="0" t="s">
        <v>13897</v>
      </c>
      <c r="B13799" s="0" t="s">
        <v>111</v>
      </c>
      <c r="C13799" s="0" t="s">
        <v>104</v>
      </c>
      <c r="D13799" s="0" t="s">
        <v>92</v>
      </c>
      <c r="E13799" s="14" t="n">
        <v>45309</v>
      </c>
      <c r="F13799" s="14" t="n">
        <v>45312</v>
      </c>
      <c r="G13799" s="0" t="n">
        <v>422</v>
      </c>
      <c r="H13799" s="0" t="n">
        <v>133</v>
      </c>
      <c r="I13799" s="0" t="n">
        <v>68</v>
      </c>
      <c r="J13799" s="0" t="n">
        <v>1757</v>
      </c>
      <c r="K13799" s="0" t="n">
        <v>1976</v>
      </c>
      <c r="L13799" s="15" t="s">
        <v>93</v>
      </c>
      <c r="M13799" s="0" t="n">
        <v>3</v>
      </c>
      <c r="N13799" s="16" t="n">
        <f aca="false">I13799*K13799</f>
        <v>134368</v>
      </c>
      <c r="O13799" s="16" t="n">
        <f aca="false">I13799*(K13799-J13799)</f>
        <v>14892</v>
      </c>
      <c r="P13799" s="15" t="n">
        <f aca="false">K13799-J13799</f>
        <v>219</v>
      </c>
      <c r="Q13799" s="0" t="str">
        <f aca="false">IF(G13799=0,"Out of stock",IF(G13799&lt;H13799,"Understocked",IF(G13799&gt;Summary!$B$6*H13799,"Overstocked","Healthy")))</f>
        <v>Healthy</v>
      </c>
      <c r="R13799" s="0" t="str">
        <f aca="false">IF(I13799&gt;=Summary!$B$7,"Fast",IF(I13799&lt;Summary!$B$8,"Slow","Medium"))</f>
        <v>Slow</v>
      </c>
      <c r="S13799" s="15" t="n">
        <f aca="false">IF(M13799&gt;Summary!$B$5,1,0)</f>
        <v>0</v>
      </c>
      <c r="T13799" s="16" t="n">
        <f aca="false">IF(Q13799="Overstocked",(G13799-Summary!$B$6*H13799)*J13799,0)</f>
        <v>0</v>
      </c>
    </row>
    <row r="13800" customFormat="false" ht="15" hidden="false" customHeight="false" outlineLevel="0" collapsed="false">
      <c r="A13800" s="0" t="s">
        <v>13898</v>
      </c>
      <c r="B13800" s="0" t="s">
        <v>111</v>
      </c>
      <c r="C13800" s="0" t="s">
        <v>78</v>
      </c>
      <c r="D13800" s="0" t="s">
        <v>102</v>
      </c>
      <c r="E13800" s="14" t="n">
        <v>45424</v>
      </c>
      <c r="F13800" s="14" t="n">
        <v>45431</v>
      </c>
      <c r="G13800" s="0" t="n">
        <v>482</v>
      </c>
      <c r="H13800" s="0" t="n">
        <v>118</v>
      </c>
      <c r="I13800" s="0" t="n">
        <v>58</v>
      </c>
      <c r="J13800" s="0" t="n">
        <v>786</v>
      </c>
      <c r="K13800" s="0" t="n">
        <v>1064</v>
      </c>
      <c r="L13800" s="15" t="s">
        <v>80</v>
      </c>
      <c r="M13800" s="0" t="n">
        <v>7</v>
      </c>
      <c r="N13800" s="16" t="n">
        <f aca="false">I13800*K13800</f>
        <v>61712</v>
      </c>
      <c r="O13800" s="16" t="n">
        <f aca="false">I13800*(K13800-J13800)</f>
        <v>16124</v>
      </c>
      <c r="P13800" s="15" t="n">
        <f aca="false">K13800-J13800</f>
        <v>278</v>
      </c>
      <c r="Q13800" s="0" t="str">
        <f aca="false">IF(G13800=0,"Out of stock",IF(G13800&lt;H13800,"Understocked",IF(G13800&gt;Summary!$B$6*H13800,"Overstocked","Healthy")))</f>
        <v>Overstocked</v>
      </c>
      <c r="R13800" s="0" t="str">
        <f aca="false">IF(I13800&gt;=Summary!$B$7,"Fast",IF(I13800&lt;Summary!$B$8,"Slow","Medium"))</f>
        <v>Slow</v>
      </c>
      <c r="S13800" s="15" t="n">
        <f aca="false">IF(M13800&gt;Summary!$B$5,1,0)</f>
        <v>0</v>
      </c>
      <c r="T13800" s="16" t="n">
        <f aca="false">IF(Q13800="Overstocked",(G13800-Summary!$B$6*H13800)*J13800,0)</f>
        <v>7860</v>
      </c>
    </row>
    <row r="13801" customFormat="false" ht="15" hidden="false" customHeight="false" outlineLevel="0" collapsed="false">
      <c r="A13801" s="0" t="s">
        <v>13899</v>
      </c>
      <c r="B13801" s="0" t="s">
        <v>77</v>
      </c>
      <c r="C13801" s="0" t="s">
        <v>85</v>
      </c>
      <c r="D13801" s="0" t="s">
        <v>90</v>
      </c>
      <c r="E13801" s="14" t="n">
        <v>45180</v>
      </c>
      <c r="F13801" s="14" t="n">
        <v>45182</v>
      </c>
      <c r="G13801" s="0" t="n">
        <v>128</v>
      </c>
      <c r="H13801" s="0" t="n">
        <v>140</v>
      </c>
      <c r="I13801" s="0" t="n">
        <v>27</v>
      </c>
      <c r="J13801" s="0" t="n">
        <v>1548</v>
      </c>
      <c r="K13801" s="0" t="n">
        <v>1965</v>
      </c>
      <c r="L13801" s="15" t="s">
        <v>80</v>
      </c>
      <c r="M13801" s="0" t="n">
        <v>2</v>
      </c>
      <c r="N13801" s="16" t="n">
        <f aca="false">I13801*K13801</f>
        <v>53055</v>
      </c>
      <c r="O13801" s="16" t="n">
        <f aca="false">I13801*(K13801-J13801)</f>
        <v>11259</v>
      </c>
      <c r="P13801" s="15" t="n">
        <f aca="false">K13801-J13801</f>
        <v>417</v>
      </c>
      <c r="Q13801" s="0" t="str">
        <f aca="false">IF(G13801=0,"Out of stock",IF(G13801&lt;H13801,"Understocked",IF(G13801&gt;Summary!$B$6*H13801,"Overstocked","Healthy")))</f>
        <v>Understocked</v>
      </c>
      <c r="R13801" s="0" t="str">
        <f aca="false">IF(I13801&gt;=Summary!$B$7,"Fast",IF(I13801&lt;Summary!$B$8,"Slow","Medium"))</f>
        <v>Slow</v>
      </c>
      <c r="S13801" s="15" t="n">
        <f aca="false">IF(M13801&gt;Summary!$B$5,1,0)</f>
        <v>0</v>
      </c>
      <c r="T13801" s="16" t="n">
        <f aca="false">IF(Q13801="Overstocked",(G13801-Summary!$B$6*H13801)*J13801,0)</f>
        <v>0</v>
      </c>
    </row>
    <row r="13802" customFormat="false" ht="15" hidden="false" customHeight="false" outlineLevel="0" collapsed="false">
      <c r="A13802" s="0" t="s">
        <v>13900</v>
      </c>
      <c r="B13802" s="0" t="s">
        <v>111</v>
      </c>
      <c r="C13802" s="0" t="s">
        <v>85</v>
      </c>
      <c r="D13802" s="0" t="s">
        <v>92</v>
      </c>
      <c r="E13802" s="14" t="n">
        <v>45606</v>
      </c>
      <c r="F13802" s="14" t="n">
        <v>45613</v>
      </c>
      <c r="G13802" s="0" t="n">
        <v>390</v>
      </c>
      <c r="H13802" s="0" t="n">
        <v>77</v>
      </c>
      <c r="I13802" s="0" t="n">
        <v>102</v>
      </c>
      <c r="J13802" s="0" t="n">
        <v>1446</v>
      </c>
      <c r="K13802" s="0" t="n">
        <v>1538</v>
      </c>
      <c r="L13802" s="15" t="s">
        <v>80</v>
      </c>
      <c r="M13802" s="0" t="n">
        <v>7</v>
      </c>
      <c r="N13802" s="16" t="n">
        <f aca="false">I13802*K13802</f>
        <v>156876</v>
      </c>
      <c r="O13802" s="16" t="n">
        <f aca="false">I13802*(K13802-J13802)</f>
        <v>9384</v>
      </c>
      <c r="P13802" s="15" t="n">
        <f aca="false">K13802-J13802</f>
        <v>92</v>
      </c>
      <c r="Q13802" s="0" t="str">
        <f aca="false">IF(G13802=0,"Out of stock",IF(G13802&lt;H13802,"Understocked",IF(G13802&gt;Summary!$B$6*H13802,"Overstocked","Healthy")))</f>
        <v>Overstocked</v>
      </c>
      <c r="R13802" s="0" t="str">
        <f aca="false">IF(I13802&gt;=Summary!$B$7,"Fast",IF(I13802&lt;Summary!$B$8,"Slow","Medium"))</f>
        <v>Medium</v>
      </c>
      <c r="S13802" s="15" t="n">
        <f aca="false">IF(M13802&gt;Summary!$B$5,1,0)</f>
        <v>0</v>
      </c>
      <c r="T13802" s="16" t="n">
        <f aca="false">IF(Q13802="Overstocked",(G13802-Summary!$B$6*H13802)*J13802,0)</f>
        <v>118572</v>
      </c>
    </row>
    <row r="13803" customFormat="false" ht="15" hidden="false" customHeight="false" outlineLevel="0" collapsed="false">
      <c r="A13803" s="0" t="s">
        <v>13901</v>
      </c>
      <c r="B13803" s="0" t="s">
        <v>95</v>
      </c>
      <c r="C13803" s="0" t="s">
        <v>104</v>
      </c>
      <c r="D13803" s="0" t="s">
        <v>90</v>
      </c>
      <c r="E13803" s="14" t="n">
        <v>45346</v>
      </c>
      <c r="F13803" s="14" t="n">
        <v>45347</v>
      </c>
      <c r="G13803" s="0" t="n">
        <v>29</v>
      </c>
      <c r="H13803" s="0" t="n">
        <v>99</v>
      </c>
      <c r="I13803" s="0" t="n">
        <v>109</v>
      </c>
      <c r="J13803" s="0" t="n">
        <v>475</v>
      </c>
      <c r="K13803" s="0" t="n">
        <v>910</v>
      </c>
      <c r="L13803" s="15" t="s">
        <v>80</v>
      </c>
      <c r="M13803" s="0" t="n">
        <v>1</v>
      </c>
      <c r="N13803" s="16" t="n">
        <f aca="false">I13803*K13803</f>
        <v>99190</v>
      </c>
      <c r="O13803" s="16" t="n">
        <f aca="false">I13803*(K13803-J13803)</f>
        <v>47415</v>
      </c>
      <c r="P13803" s="15" t="n">
        <f aca="false">K13803-J13803</f>
        <v>435</v>
      </c>
      <c r="Q13803" s="0" t="str">
        <f aca="false">IF(G13803=0,"Out of stock",IF(G13803&lt;H13803,"Understocked",IF(G13803&gt;Summary!$B$6*H13803,"Overstocked","Healthy")))</f>
        <v>Understocked</v>
      </c>
      <c r="R13803" s="0" t="str">
        <f aca="false">IF(I13803&gt;=Summary!$B$7,"Fast",IF(I13803&lt;Summary!$B$8,"Slow","Medium"))</f>
        <v>Medium</v>
      </c>
      <c r="S13803" s="15" t="n">
        <f aca="false">IF(M13803&gt;Summary!$B$5,1,0)</f>
        <v>0</v>
      </c>
      <c r="T13803" s="16" t="n">
        <f aca="false">IF(Q13803="Overstocked",(G13803-Summary!$B$6*H13803)*J13803,0)</f>
        <v>0</v>
      </c>
    </row>
    <row r="13804" customFormat="false" ht="15" hidden="false" customHeight="false" outlineLevel="0" collapsed="false">
      <c r="A13804" s="0" t="s">
        <v>13902</v>
      </c>
      <c r="B13804" s="0" t="s">
        <v>95</v>
      </c>
      <c r="C13804" s="0" t="s">
        <v>96</v>
      </c>
      <c r="D13804" s="0" t="s">
        <v>90</v>
      </c>
      <c r="E13804" s="14" t="n">
        <v>45170</v>
      </c>
      <c r="F13804" s="14" t="n">
        <v>45174</v>
      </c>
      <c r="G13804" s="0" t="n">
        <v>484</v>
      </c>
      <c r="H13804" s="0" t="n">
        <v>97</v>
      </c>
      <c r="I13804" s="0" t="n">
        <v>114</v>
      </c>
      <c r="J13804" s="0" t="n">
        <v>1933</v>
      </c>
      <c r="K13804" s="0" t="n">
        <v>2218</v>
      </c>
      <c r="L13804" s="15" t="s">
        <v>82</v>
      </c>
      <c r="M13804" s="0" t="n">
        <v>4</v>
      </c>
      <c r="N13804" s="16" t="n">
        <f aca="false">I13804*K13804</f>
        <v>252852</v>
      </c>
      <c r="O13804" s="16" t="n">
        <f aca="false">I13804*(K13804-J13804)</f>
        <v>32490</v>
      </c>
      <c r="P13804" s="15" t="n">
        <f aca="false">K13804-J13804</f>
        <v>285</v>
      </c>
      <c r="Q13804" s="0" t="str">
        <f aca="false">IF(G13804=0,"Out of stock",IF(G13804&lt;H13804,"Understocked",IF(G13804&gt;Summary!$B$6*H13804,"Overstocked","Healthy")))</f>
        <v>Overstocked</v>
      </c>
      <c r="R13804" s="0" t="str">
        <f aca="false">IF(I13804&gt;=Summary!$B$7,"Fast",IF(I13804&lt;Summary!$B$8,"Slow","Medium"))</f>
        <v>Medium</v>
      </c>
      <c r="S13804" s="15" t="n">
        <f aca="false">IF(M13804&gt;Summary!$B$5,1,0)</f>
        <v>0</v>
      </c>
      <c r="T13804" s="16" t="n">
        <f aca="false">IF(Q13804="Overstocked",(G13804-Summary!$B$6*H13804)*J13804,0)</f>
        <v>185568</v>
      </c>
    </row>
    <row r="13805" customFormat="false" ht="15" hidden="false" customHeight="false" outlineLevel="0" collapsed="false">
      <c r="A13805" s="0" t="s">
        <v>13903</v>
      </c>
      <c r="B13805" s="0" t="s">
        <v>123</v>
      </c>
      <c r="C13805" s="0" t="s">
        <v>78</v>
      </c>
      <c r="D13805" s="0" t="s">
        <v>79</v>
      </c>
      <c r="E13805" s="14" t="n">
        <v>45466</v>
      </c>
      <c r="F13805" s="14" t="n">
        <v>45470</v>
      </c>
      <c r="G13805" s="0" t="n">
        <v>88</v>
      </c>
      <c r="H13805" s="0" t="n">
        <v>114</v>
      </c>
      <c r="I13805" s="0" t="n">
        <v>47</v>
      </c>
      <c r="J13805" s="0" t="n">
        <v>1757</v>
      </c>
      <c r="K13805" s="0" t="n">
        <v>1846</v>
      </c>
      <c r="L13805" s="15" t="s">
        <v>87</v>
      </c>
      <c r="M13805" s="0" t="n">
        <v>4</v>
      </c>
      <c r="N13805" s="16" t="n">
        <f aca="false">I13805*K13805</f>
        <v>86762</v>
      </c>
      <c r="O13805" s="16" t="n">
        <f aca="false">I13805*(K13805-J13805)</f>
        <v>4183</v>
      </c>
      <c r="P13805" s="15" t="n">
        <f aca="false">K13805-J13805</f>
        <v>89</v>
      </c>
      <c r="Q13805" s="0" t="str">
        <f aca="false">IF(G13805=0,"Out of stock",IF(G13805&lt;H13805,"Understocked",IF(G13805&gt;Summary!$B$6*H13805,"Overstocked","Healthy")))</f>
        <v>Understocked</v>
      </c>
      <c r="R13805" s="0" t="str">
        <f aca="false">IF(I13805&gt;=Summary!$B$7,"Fast",IF(I13805&lt;Summary!$B$8,"Slow","Medium"))</f>
        <v>Slow</v>
      </c>
      <c r="S13805" s="15" t="n">
        <f aca="false">IF(M13805&gt;Summary!$B$5,1,0)</f>
        <v>0</v>
      </c>
      <c r="T13805" s="16" t="n">
        <f aca="false">IF(Q13805="Overstocked",(G13805-Summary!$B$6*H13805)*J13805,0)</f>
        <v>0</v>
      </c>
    </row>
    <row r="13806" customFormat="false" ht="15" hidden="false" customHeight="false" outlineLevel="0" collapsed="false">
      <c r="A13806" s="0" t="s">
        <v>13904</v>
      </c>
      <c r="B13806" s="0" t="s">
        <v>111</v>
      </c>
      <c r="C13806" s="0" t="s">
        <v>78</v>
      </c>
      <c r="D13806" s="0" t="s">
        <v>90</v>
      </c>
      <c r="E13806" s="14" t="n">
        <v>45375</v>
      </c>
      <c r="F13806" s="14" t="n">
        <v>45383</v>
      </c>
      <c r="G13806" s="0" t="n">
        <v>389</v>
      </c>
      <c r="H13806" s="0" t="n">
        <v>129</v>
      </c>
      <c r="I13806" s="0" t="n">
        <v>122</v>
      </c>
      <c r="J13806" s="0" t="n">
        <v>891</v>
      </c>
      <c r="K13806" s="0" t="n">
        <v>1024</v>
      </c>
      <c r="L13806" s="15" t="s">
        <v>93</v>
      </c>
      <c r="M13806" s="0" t="n">
        <v>8</v>
      </c>
      <c r="N13806" s="16" t="n">
        <f aca="false">I13806*K13806</f>
        <v>124928</v>
      </c>
      <c r="O13806" s="16" t="n">
        <f aca="false">I13806*(K13806-J13806)</f>
        <v>16226</v>
      </c>
      <c r="P13806" s="15" t="n">
        <f aca="false">K13806-J13806</f>
        <v>133</v>
      </c>
      <c r="Q13806" s="0" t="str">
        <f aca="false">IF(G13806=0,"Out of stock",IF(G13806&lt;H13806,"Understocked",IF(G13806&gt;Summary!$B$6*H13806,"Overstocked","Healthy")))</f>
        <v>Healthy</v>
      </c>
      <c r="R13806" s="0" t="str">
        <f aca="false">IF(I13806&gt;=Summary!$B$7,"Fast",IF(I13806&lt;Summary!$B$8,"Slow","Medium"))</f>
        <v>Medium</v>
      </c>
      <c r="S13806" s="15" t="n">
        <f aca="false">IF(M13806&gt;Summary!$B$5,1,0)</f>
        <v>1</v>
      </c>
      <c r="T13806" s="16" t="n">
        <f aca="false">IF(Q13806="Overstocked",(G13806-Summary!$B$6*H13806)*J13806,0)</f>
        <v>0</v>
      </c>
    </row>
    <row r="13807" customFormat="false" ht="15" hidden="false" customHeight="false" outlineLevel="0" collapsed="false">
      <c r="A13807" s="0" t="s">
        <v>13905</v>
      </c>
      <c r="B13807" s="0" t="s">
        <v>89</v>
      </c>
      <c r="C13807" s="0" t="s">
        <v>85</v>
      </c>
      <c r="D13807" s="0" t="s">
        <v>90</v>
      </c>
      <c r="E13807" s="14" t="n">
        <v>45196</v>
      </c>
      <c r="F13807" s="14" t="n">
        <v>45201</v>
      </c>
      <c r="G13807" s="0" t="n">
        <v>396</v>
      </c>
      <c r="H13807" s="0" t="n">
        <v>140</v>
      </c>
      <c r="I13807" s="0" t="n">
        <v>13</v>
      </c>
      <c r="J13807" s="0" t="n">
        <v>955</v>
      </c>
      <c r="K13807" s="0" t="n">
        <v>1376</v>
      </c>
      <c r="L13807" s="15" t="s">
        <v>97</v>
      </c>
      <c r="M13807" s="0" t="n">
        <v>5</v>
      </c>
      <c r="N13807" s="16" t="n">
        <f aca="false">I13807*K13807</f>
        <v>17888</v>
      </c>
      <c r="O13807" s="16" t="n">
        <f aca="false">I13807*(K13807-J13807)</f>
        <v>5473</v>
      </c>
      <c r="P13807" s="15" t="n">
        <f aca="false">K13807-J13807</f>
        <v>421</v>
      </c>
      <c r="Q13807" s="0" t="str">
        <f aca="false">IF(G13807=0,"Out of stock",IF(G13807&lt;H13807,"Understocked",IF(G13807&gt;Summary!$B$6*H13807,"Overstocked","Healthy")))</f>
        <v>Healthy</v>
      </c>
      <c r="R13807" s="0" t="str">
        <f aca="false">IF(I13807&gt;=Summary!$B$7,"Fast",IF(I13807&lt;Summary!$B$8,"Slow","Medium"))</f>
        <v>Slow</v>
      </c>
      <c r="S13807" s="15" t="n">
        <f aca="false">IF(M13807&gt;Summary!$B$5,1,0)</f>
        <v>0</v>
      </c>
      <c r="T13807" s="16" t="n">
        <f aca="false">IF(Q13807="Overstocked",(G13807-Summary!$B$6*H13807)*J13807,0)</f>
        <v>0</v>
      </c>
    </row>
    <row r="13808" customFormat="false" ht="15" hidden="false" customHeight="false" outlineLevel="0" collapsed="false">
      <c r="A13808" s="0" t="s">
        <v>13906</v>
      </c>
      <c r="B13808" s="0" t="s">
        <v>84</v>
      </c>
      <c r="C13808" s="0" t="s">
        <v>78</v>
      </c>
      <c r="D13808" s="0" t="s">
        <v>102</v>
      </c>
      <c r="E13808" s="14" t="n">
        <v>45523</v>
      </c>
      <c r="F13808" s="14" t="n">
        <v>45527</v>
      </c>
      <c r="G13808" s="0" t="n">
        <v>453</v>
      </c>
      <c r="H13808" s="0" t="n">
        <v>142</v>
      </c>
      <c r="I13808" s="0" t="n">
        <v>101</v>
      </c>
      <c r="J13808" s="0" t="n">
        <v>236</v>
      </c>
      <c r="K13808" s="0" t="n">
        <v>631</v>
      </c>
      <c r="L13808" s="15" t="s">
        <v>93</v>
      </c>
      <c r="M13808" s="0" t="n">
        <v>4</v>
      </c>
      <c r="N13808" s="16" t="n">
        <f aca="false">I13808*K13808</f>
        <v>63731</v>
      </c>
      <c r="O13808" s="16" t="n">
        <f aca="false">I13808*(K13808-J13808)</f>
        <v>39895</v>
      </c>
      <c r="P13808" s="15" t="n">
        <f aca="false">K13808-J13808</f>
        <v>395</v>
      </c>
      <c r="Q13808" s="0" t="str">
        <f aca="false">IF(G13808=0,"Out of stock",IF(G13808&lt;H13808,"Understocked",IF(G13808&gt;Summary!$B$6*H13808,"Overstocked","Healthy")))</f>
        <v>Healthy</v>
      </c>
      <c r="R13808" s="0" t="str">
        <f aca="false">IF(I13808&gt;=Summary!$B$7,"Fast",IF(I13808&lt;Summary!$B$8,"Slow","Medium"))</f>
        <v>Medium</v>
      </c>
      <c r="S13808" s="15" t="n">
        <f aca="false">IF(M13808&gt;Summary!$B$5,1,0)</f>
        <v>0</v>
      </c>
      <c r="T13808" s="16" t="n">
        <f aca="false">IF(Q13808="Overstocked",(G13808-Summary!$B$6*H13808)*J13808,0)</f>
        <v>0</v>
      </c>
    </row>
    <row r="13809" customFormat="false" ht="15" hidden="false" customHeight="false" outlineLevel="0" collapsed="false">
      <c r="A13809" s="0" t="s">
        <v>13907</v>
      </c>
      <c r="B13809" s="0" t="s">
        <v>89</v>
      </c>
      <c r="C13809" s="0" t="s">
        <v>96</v>
      </c>
      <c r="D13809" s="0" t="s">
        <v>92</v>
      </c>
      <c r="E13809" s="14" t="n">
        <v>45618</v>
      </c>
      <c r="F13809" s="14" t="n">
        <v>45624</v>
      </c>
      <c r="G13809" s="0" t="n">
        <v>276</v>
      </c>
      <c r="H13809" s="0" t="n">
        <v>117</v>
      </c>
      <c r="I13809" s="0" t="n">
        <v>191</v>
      </c>
      <c r="J13809" s="0" t="n">
        <v>748</v>
      </c>
      <c r="K13809" s="0" t="n">
        <v>835</v>
      </c>
      <c r="L13809" s="15" t="s">
        <v>87</v>
      </c>
      <c r="M13809" s="0" t="n">
        <v>6</v>
      </c>
      <c r="N13809" s="16" t="n">
        <f aca="false">I13809*K13809</f>
        <v>159485</v>
      </c>
      <c r="O13809" s="16" t="n">
        <f aca="false">I13809*(K13809-J13809)</f>
        <v>16617</v>
      </c>
      <c r="P13809" s="15" t="n">
        <f aca="false">K13809-J13809</f>
        <v>87</v>
      </c>
      <c r="Q13809" s="0" t="str">
        <f aca="false">IF(G13809=0,"Out of stock",IF(G13809&lt;H13809,"Understocked",IF(G13809&gt;Summary!$B$6*H13809,"Overstocked","Healthy")))</f>
        <v>Healthy</v>
      </c>
      <c r="R13809" s="0" t="str">
        <f aca="false">IF(I13809&gt;=Summary!$B$7,"Fast",IF(I13809&lt;Summary!$B$8,"Slow","Medium"))</f>
        <v>Medium</v>
      </c>
      <c r="S13809" s="15" t="n">
        <f aca="false">IF(M13809&gt;Summary!$B$5,1,0)</f>
        <v>0</v>
      </c>
      <c r="T13809" s="16" t="n">
        <f aca="false">IF(Q13809="Overstocked",(G13809-Summary!$B$6*H13809)*J13809,0)</f>
        <v>0</v>
      </c>
    </row>
    <row r="13810" customFormat="false" ht="15" hidden="false" customHeight="false" outlineLevel="0" collapsed="false">
      <c r="A13810" s="0" t="s">
        <v>13908</v>
      </c>
      <c r="B13810" s="0" t="s">
        <v>77</v>
      </c>
      <c r="C13810" s="0" t="s">
        <v>85</v>
      </c>
      <c r="D13810" s="0" t="s">
        <v>92</v>
      </c>
      <c r="E13810" s="14" t="n">
        <v>45480</v>
      </c>
      <c r="F13810" s="14" t="n">
        <v>45482</v>
      </c>
      <c r="G13810" s="0" t="n">
        <v>128</v>
      </c>
      <c r="H13810" s="0" t="n">
        <v>136</v>
      </c>
      <c r="I13810" s="0" t="n">
        <v>114</v>
      </c>
      <c r="J13810" s="0" t="n">
        <v>621</v>
      </c>
      <c r="K13810" s="0" t="n">
        <v>987</v>
      </c>
      <c r="L13810" s="15" t="s">
        <v>82</v>
      </c>
      <c r="M13810" s="0" t="n">
        <v>2</v>
      </c>
      <c r="N13810" s="16" t="n">
        <f aca="false">I13810*K13810</f>
        <v>112518</v>
      </c>
      <c r="O13810" s="16" t="n">
        <f aca="false">I13810*(K13810-J13810)</f>
        <v>41724</v>
      </c>
      <c r="P13810" s="15" t="n">
        <f aca="false">K13810-J13810</f>
        <v>366</v>
      </c>
      <c r="Q13810" s="0" t="str">
        <f aca="false">IF(G13810=0,"Out of stock",IF(G13810&lt;H13810,"Understocked",IF(G13810&gt;Summary!$B$6*H13810,"Overstocked","Healthy")))</f>
        <v>Understocked</v>
      </c>
      <c r="R13810" s="0" t="str">
        <f aca="false">IF(I13810&gt;=Summary!$B$7,"Fast",IF(I13810&lt;Summary!$B$8,"Slow","Medium"))</f>
        <v>Medium</v>
      </c>
      <c r="S13810" s="15" t="n">
        <f aca="false">IF(M13810&gt;Summary!$B$5,1,0)</f>
        <v>0</v>
      </c>
      <c r="T13810" s="16" t="n">
        <f aca="false">IF(Q13810="Overstocked",(G13810-Summary!$B$6*H13810)*J13810,0)</f>
        <v>0</v>
      </c>
    </row>
    <row r="13811" customFormat="false" ht="15" hidden="false" customHeight="false" outlineLevel="0" collapsed="false">
      <c r="A13811" s="0" t="s">
        <v>13909</v>
      </c>
      <c r="B13811" s="0" t="s">
        <v>107</v>
      </c>
      <c r="C13811" s="0" t="s">
        <v>78</v>
      </c>
      <c r="D13811" s="0" t="s">
        <v>90</v>
      </c>
      <c r="E13811" s="14" t="n">
        <v>45059</v>
      </c>
      <c r="F13811" s="14" t="n">
        <v>45069</v>
      </c>
      <c r="G13811" s="0" t="n">
        <v>134</v>
      </c>
      <c r="H13811" s="0" t="n">
        <v>65</v>
      </c>
      <c r="I13811" s="0" t="n">
        <v>118</v>
      </c>
      <c r="J13811" s="0" t="n">
        <v>877</v>
      </c>
      <c r="K13811" s="0" t="n">
        <v>1090</v>
      </c>
      <c r="L13811" s="15" t="s">
        <v>97</v>
      </c>
      <c r="M13811" s="0" t="n">
        <v>10</v>
      </c>
      <c r="N13811" s="16" t="n">
        <f aca="false">I13811*K13811</f>
        <v>128620</v>
      </c>
      <c r="O13811" s="16" t="n">
        <f aca="false">I13811*(K13811-J13811)</f>
        <v>25134</v>
      </c>
      <c r="P13811" s="15" t="n">
        <f aca="false">K13811-J13811</f>
        <v>213</v>
      </c>
      <c r="Q13811" s="0" t="str">
        <f aca="false">IF(G13811=0,"Out of stock",IF(G13811&lt;H13811,"Understocked",IF(G13811&gt;Summary!$B$6*H13811,"Overstocked","Healthy")))</f>
        <v>Healthy</v>
      </c>
      <c r="R13811" s="0" t="str">
        <f aca="false">IF(I13811&gt;=Summary!$B$7,"Fast",IF(I13811&lt;Summary!$B$8,"Slow","Medium"))</f>
        <v>Medium</v>
      </c>
      <c r="S13811" s="15" t="n">
        <f aca="false">IF(M13811&gt;Summary!$B$5,1,0)</f>
        <v>1</v>
      </c>
      <c r="T13811" s="16" t="n">
        <f aca="false">IF(Q13811="Overstocked",(G13811-Summary!$B$6*H13811)*J13811,0)</f>
        <v>0</v>
      </c>
    </row>
    <row r="13812" customFormat="false" ht="15" hidden="false" customHeight="false" outlineLevel="0" collapsed="false">
      <c r="A13812" s="0" t="s">
        <v>13910</v>
      </c>
      <c r="B13812" s="0" t="s">
        <v>107</v>
      </c>
      <c r="C13812" s="0" t="s">
        <v>96</v>
      </c>
      <c r="D13812" s="0" t="s">
        <v>102</v>
      </c>
      <c r="E13812" s="14" t="n">
        <v>45513</v>
      </c>
      <c r="F13812" s="14" t="n">
        <v>45520</v>
      </c>
      <c r="G13812" s="0" t="n">
        <v>94</v>
      </c>
      <c r="H13812" s="0" t="n">
        <v>131</v>
      </c>
      <c r="I13812" s="0" t="n">
        <v>43</v>
      </c>
      <c r="J13812" s="0" t="n">
        <v>608</v>
      </c>
      <c r="K13812" s="0" t="n">
        <v>727</v>
      </c>
      <c r="L13812" s="15" t="s">
        <v>82</v>
      </c>
      <c r="M13812" s="0" t="n">
        <v>7</v>
      </c>
      <c r="N13812" s="16" t="n">
        <f aca="false">I13812*K13812</f>
        <v>31261</v>
      </c>
      <c r="O13812" s="16" t="n">
        <f aca="false">I13812*(K13812-J13812)</f>
        <v>5117</v>
      </c>
      <c r="P13812" s="15" t="n">
        <f aca="false">K13812-J13812</f>
        <v>119</v>
      </c>
      <c r="Q13812" s="0" t="str">
        <f aca="false">IF(G13812=0,"Out of stock",IF(G13812&lt;H13812,"Understocked",IF(G13812&gt;Summary!$B$6*H13812,"Overstocked","Healthy")))</f>
        <v>Understocked</v>
      </c>
      <c r="R13812" s="0" t="str">
        <f aca="false">IF(I13812&gt;=Summary!$B$7,"Fast",IF(I13812&lt;Summary!$B$8,"Slow","Medium"))</f>
        <v>Slow</v>
      </c>
      <c r="S13812" s="15" t="n">
        <f aca="false">IF(M13812&gt;Summary!$B$5,1,0)</f>
        <v>0</v>
      </c>
      <c r="T13812" s="16" t="n">
        <f aca="false">IF(Q13812="Overstocked",(G13812-Summary!$B$6*H13812)*J13812,0)</f>
        <v>0</v>
      </c>
    </row>
    <row r="13813" customFormat="false" ht="15" hidden="false" customHeight="false" outlineLevel="0" collapsed="false">
      <c r="A13813" s="0" t="s">
        <v>13911</v>
      </c>
      <c r="B13813" s="0" t="s">
        <v>84</v>
      </c>
      <c r="C13813" s="0" t="s">
        <v>96</v>
      </c>
      <c r="D13813" s="0" t="s">
        <v>79</v>
      </c>
      <c r="E13813" s="14" t="n">
        <v>45223</v>
      </c>
      <c r="F13813" s="14" t="n">
        <v>45232</v>
      </c>
      <c r="G13813" s="0" t="n">
        <v>63</v>
      </c>
      <c r="H13813" s="0" t="n">
        <v>72</v>
      </c>
      <c r="I13813" s="0" t="n">
        <v>55</v>
      </c>
      <c r="J13813" s="0" t="n">
        <v>1248</v>
      </c>
      <c r="K13813" s="0" t="n">
        <v>1396</v>
      </c>
      <c r="L13813" s="15" t="s">
        <v>82</v>
      </c>
      <c r="M13813" s="0" t="n">
        <v>9</v>
      </c>
      <c r="N13813" s="16" t="n">
        <f aca="false">I13813*K13813</f>
        <v>76780</v>
      </c>
      <c r="O13813" s="16" t="n">
        <f aca="false">I13813*(K13813-J13813)</f>
        <v>8140</v>
      </c>
      <c r="P13813" s="15" t="n">
        <f aca="false">K13813-J13813</f>
        <v>148</v>
      </c>
      <c r="Q13813" s="0" t="str">
        <f aca="false">IF(G13813=0,"Out of stock",IF(G13813&lt;H13813,"Understocked",IF(G13813&gt;Summary!$B$6*H13813,"Overstocked","Healthy")))</f>
        <v>Understocked</v>
      </c>
      <c r="R13813" s="0" t="str">
        <f aca="false">IF(I13813&gt;=Summary!$B$7,"Fast",IF(I13813&lt;Summary!$B$8,"Slow","Medium"))</f>
        <v>Slow</v>
      </c>
      <c r="S13813" s="15" t="n">
        <f aca="false">IF(M13813&gt;Summary!$B$5,1,0)</f>
        <v>1</v>
      </c>
      <c r="T13813" s="16" t="n">
        <f aca="false">IF(Q13813="Overstocked",(G13813-Summary!$B$6*H13813)*J13813,0)</f>
        <v>0</v>
      </c>
    </row>
    <row r="13814" customFormat="false" ht="15" hidden="false" customHeight="false" outlineLevel="0" collapsed="false">
      <c r="A13814" s="0" t="s">
        <v>13912</v>
      </c>
      <c r="B13814" s="0" t="s">
        <v>77</v>
      </c>
      <c r="C13814" s="0" t="s">
        <v>78</v>
      </c>
      <c r="D13814" s="0" t="s">
        <v>79</v>
      </c>
      <c r="E13814" s="14" t="n">
        <v>45049</v>
      </c>
      <c r="F13814" s="14" t="n">
        <v>45058</v>
      </c>
      <c r="G13814" s="0" t="n">
        <v>488</v>
      </c>
      <c r="H13814" s="0" t="n">
        <v>106</v>
      </c>
      <c r="I13814" s="0" t="n">
        <v>181</v>
      </c>
      <c r="J13814" s="0" t="n">
        <v>1781</v>
      </c>
      <c r="K13814" s="0" t="n">
        <v>1958</v>
      </c>
      <c r="L13814" s="15" t="s">
        <v>87</v>
      </c>
      <c r="M13814" s="0" t="n">
        <v>9</v>
      </c>
      <c r="N13814" s="16" t="n">
        <f aca="false">I13814*K13814</f>
        <v>354398</v>
      </c>
      <c r="O13814" s="16" t="n">
        <f aca="false">I13814*(K13814-J13814)</f>
        <v>32037</v>
      </c>
      <c r="P13814" s="15" t="n">
        <f aca="false">K13814-J13814</f>
        <v>177</v>
      </c>
      <c r="Q13814" s="0" t="str">
        <f aca="false">IF(G13814=0,"Out of stock",IF(G13814&lt;H13814,"Understocked",IF(G13814&gt;Summary!$B$6*H13814,"Overstocked","Healthy")))</f>
        <v>Overstocked</v>
      </c>
      <c r="R13814" s="0" t="str">
        <f aca="false">IF(I13814&gt;=Summary!$B$7,"Fast",IF(I13814&lt;Summary!$B$8,"Slow","Medium"))</f>
        <v>Medium</v>
      </c>
      <c r="S13814" s="15" t="n">
        <f aca="false">IF(M13814&gt;Summary!$B$5,1,0)</f>
        <v>1</v>
      </c>
      <c r="T13814" s="16" t="n">
        <f aca="false">IF(Q13814="Overstocked",(G13814-Summary!$B$6*H13814)*J13814,0)</f>
        <v>113984</v>
      </c>
    </row>
    <row r="13815" customFormat="false" ht="15" hidden="false" customHeight="false" outlineLevel="0" collapsed="false">
      <c r="A13815" s="0" t="s">
        <v>13913</v>
      </c>
      <c r="B13815" s="0" t="s">
        <v>77</v>
      </c>
      <c r="C13815" s="0" t="s">
        <v>85</v>
      </c>
      <c r="D13815" s="0" t="s">
        <v>79</v>
      </c>
      <c r="E13815" s="14" t="n">
        <v>45229</v>
      </c>
      <c r="F13815" s="14" t="n">
        <v>45237</v>
      </c>
      <c r="G13815" s="0" t="n">
        <v>189</v>
      </c>
      <c r="H13815" s="0" t="n">
        <v>82</v>
      </c>
      <c r="I13815" s="0" t="n">
        <v>102</v>
      </c>
      <c r="J13815" s="0" t="n">
        <v>401</v>
      </c>
      <c r="K13815" s="0" t="n">
        <v>610</v>
      </c>
      <c r="L13815" s="15" t="s">
        <v>82</v>
      </c>
      <c r="M13815" s="0" t="n">
        <v>8</v>
      </c>
      <c r="N13815" s="16" t="n">
        <f aca="false">I13815*K13815</f>
        <v>62220</v>
      </c>
      <c r="O13815" s="16" t="n">
        <f aca="false">I13815*(K13815-J13815)</f>
        <v>21318</v>
      </c>
      <c r="P13815" s="15" t="n">
        <f aca="false">K13815-J13815</f>
        <v>209</v>
      </c>
      <c r="Q13815" s="0" t="str">
        <f aca="false">IF(G13815=0,"Out of stock",IF(G13815&lt;H13815,"Understocked",IF(G13815&gt;Summary!$B$6*H13815,"Overstocked","Healthy")))</f>
        <v>Healthy</v>
      </c>
      <c r="R13815" s="0" t="str">
        <f aca="false">IF(I13815&gt;=Summary!$B$7,"Fast",IF(I13815&lt;Summary!$B$8,"Slow","Medium"))</f>
        <v>Medium</v>
      </c>
      <c r="S13815" s="15" t="n">
        <f aca="false">IF(M13815&gt;Summary!$B$5,1,0)</f>
        <v>1</v>
      </c>
      <c r="T13815" s="16" t="n">
        <f aca="false">IF(Q13815="Overstocked",(G13815-Summary!$B$6*H13815)*J13815,0)</f>
        <v>0</v>
      </c>
    </row>
    <row r="13816" customFormat="false" ht="15" hidden="false" customHeight="false" outlineLevel="0" collapsed="false">
      <c r="A13816" s="0" t="s">
        <v>13914</v>
      </c>
      <c r="B13816" s="0" t="s">
        <v>84</v>
      </c>
      <c r="C13816" s="0" t="s">
        <v>96</v>
      </c>
      <c r="D13816" s="0" t="s">
        <v>102</v>
      </c>
      <c r="E13816" s="14" t="n">
        <v>45042</v>
      </c>
      <c r="F13816" s="14" t="n">
        <v>45052</v>
      </c>
      <c r="G13816" s="0" t="n">
        <v>51</v>
      </c>
      <c r="H13816" s="0" t="n">
        <v>125</v>
      </c>
      <c r="I13816" s="0" t="n">
        <v>51</v>
      </c>
      <c r="J13816" s="0" t="n">
        <v>1837</v>
      </c>
      <c r="K13816" s="0" t="n">
        <v>2059</v>
      </c>
      <c r="L13816" s="15" t="s">
        <v>93</v>
      </c>
      <c r="M13816" s="0" t="n">
        <v>10</v>
      </c>
      <c r="N13816" s="16" t="n">
        <f aca="false">I13816*K13816</f>
        <v>105009</v>
      </c>
      <c r="O13816" s="16" t="n">
        <f aca="false">I13816*(K13816-J13816)</f>
        <v>11322</v>
      </c>
      <c r="P13816" s="15" t="n">
        <f aca="false">K13816-J13816</f>
        <v>222</v>
      </c>
      <c r="Q13816" s="0" t="str">
        <f aca="false">IF(G13816=0,"Out of stock",IF(G13816&lt;H13816,"Understocked",IF(G13816&gt;Summary!$B$6*H13816,"Overstocked","Healthy")))</f>
        <v>Understocked</v>
      </c>
      <c r="R13816" s="0" t="str">
        <f aca="false">IF(I13816&gt;=Summary!$B$7,"Fast",IF(I13816&lt;Summary!$B$8,"Slow","Medium"))</f>
        <v>Slow</v>
      </c>
      <c r="S13816" s="15" t="n">
        <f aca="false">IF(M13816&gt;Summary!$B$5,1,0)</f>
        <v>1</v>
      </c>
      <c r="T13816" s="16" t="n">
        <f aca="false">IF(Q13816="Overstocked",(G13816-Summary!$B$6*H13816)*J13816,0)</f>
        <v>0</v>
      </c>
    </row>
    <row r="13817" customFormat="false" ht="15" hidden="false" customHeight="false" outlineLevel="0" collapsed="false">
      <c r="A13817" s="0" t="s">
        <v>13915</v>
      </c>
      <c r="B13817" s="0" t="s">
        <v>77</v>
      </c>
      <c r="C13817" s="0" t="s">
        <v>78</v>
      </c>
      <c r="D13817" s="0" t="s">
        <v>86</v>
      </c>
      <c r="E13817" s="14" t="n">
        <v>45524</v>
      </c>
      <c r="F13817" s="14" t="n">
        <v>45529</v>
      </c>
      <c r="G13817" s="0" t="n">
        <v>348</v>
      </c>
      <c r="H13817" s="0" t="n">
        <v>106</v>
      </c>
      <c r="I13817" s="0" t="n">
        <v>201</v>
      </c>
      <c r="J13817" s="0" t="n">
        <v>1493</v>
      </c>
      <c r="K13817" s="0" t="n">
        <v>1981</v>
      </c>
      <c r="L13817" s="15" t="s">
        <v>82</v>
      </c>
      <c r="M13817" s="0" t="n">
        <v>5</v>
      </c>
      <c r="N13817" s="16" t="n">
        <f aca="false">I13817*K13817</f>
        <v>398181</v>
      </c>
      <c r="O13817" s="16" t="n">
        <f aca="false">I13817*(K13817-J13817)</f>
        <v>98088</v>
      </c>
      <c r="P13817" s="15" t="n">
        <f aca="false">K13817-J13817</f>
        <v>488</v>
      </c>
      <c r="Q13817" s="0" t="str">
        <f aca="false">IF(G13817=0,"Out of stock",IF(G13817&lt;H13817,"Understocked",IF(G13817&gt;Summary!$B$6*H13817,"Overstocked","Healthy")))</f>
        <v>Healthy</v>
      </c>
      <c r="R13817" s="0" t="str">
        <f aca="false">IF(I13817&gt;=Summary!$B$7,"Fast",IF(I13817&lt;Summary!$B$8,"Slow","Medium"))</f>
        <v>Fast</v>
      </c>
      <c r="S13817" s="15" t="n">
        <f aca="false">IF(M13817&gt;Summary!$B$5,1,0)</f>
        <v>0</v>
      </c>
      <c r="T13817" s="16" t="n">
        <f aca="false">IF(Q13817="Overstocked",(G13817-Summary!$B$6*H13817)*J13817,0)</f>
        <v>0</v>
      </c>
    </row>
    <row r="13818" customFormat="false" ht="15" hidden="false" customHeight="false" outlineLevel="0" collapsed="false">
      <c r="A13818" s="0" t="s">
        <v>13916</v>
      </c>
      <c r="B13818" s="0" t="s">
        <v>113</v>
      </c>
      <c r="C13818" s="0" t="s">
        <v>78</v>
      </c>
      <c r="D13818" s="0" t="s">
        <v>92</v>
      </c>
      <c r="E13818" s="14" t="n">
        <v>45120</v>
      </c>
      <c r="F13818" s="14" t="n">
        <v>45122</v>
      </c>
      <c r="G13818" s="0" t="n">
        <v>311</v>
      </c>
      <c r="H13818" s="0" t="n">
        <v>108</v>
      </c>
      <c r="I13818" s="0" t="n">
        <v>86</v>
      </c>
      <c r="J13818" s="0" t="n">
        <v>1017</v>
      </c>
      <c r="K13818" s="0" t="n">
        <v>1255</v>
      </c>
      <c r="L13818" s="15" t="s">
        <v>97</v>
      </c>
      <c r="M13818" s="0" t="n">
        <v>2</v>
      </c>
      <c r="N13818" s="16" t="n">
        <f aca="false">I13818*K13818</f>
        <v>107930</v>
      </c>
      <c r="O13818" s="16" t="n">
        <f aca="false">I13818*(K13818-J13818)</f>
        <v>20468</v>
      </c>
      <c r="P13818" s="15" t="n">
        <f aca="false">K13818-J13818</f>
        <v>238</v>
      </c>
      <c r="Q13818" s="0" t="str">
        <f aca="false">IF(G13818=0,"Out of stock",IF(G13818&lt;H13818,"Understocked",IF(G13818&gt;Summary!$B$6*H13818,"Overstocked","Healthy")))</f>
        <v>Healthy</v>
      </c>
      <c r="R13818" s="0" t="str">
        <f aca="false">IF(I13818&gt;=Summary!$B$7,"Fast",IF(I13818&lt;Summary!$B$8,"Slow","Medium"))</f>
        <v>Slow</v>
      </c>
      <c r="S13818" s="15" t="n">
        <f aca="false">IF(M13818&gt;Summary!$B$5,1,0)</f>
        <v>0</v>
      </c>
      <c r="T13818" s="16" t="n">
        <f aca="false">IF(Q13818="Overstocked",(G13818-Summary!$B$6*H13818)*J13818,0)</f>
        <v>0</v>
      </c>
    </row>
    <row r="13819" customFormat="false" ht="15" hidden="false" customHeight="false" outlineLevel="0" collapsed="false">
      <c r="A13819" s="0" t="s">
        <v>13917</v>
      </c>
      <c r="B13819" s="0" t="s">
        <v>89</v>
      </c>
      <c r="C13819" s="0" t="s">
        <v>85</v>
      </c>
      <c r="D13819" s="0" t="s">
        <v>86</v>
      </c>
      <c r="E13819" s="14" t="n">
        <v>45433</v>
      </c>
      <c r="F13819" s="14" t="n">
        <v>45438</v>
      </c>
      <c r="G13819" s="0" t="n">
        <v>402</v>
      </c>
      <c r="H13819" s="0" t="n">
        <v>113</v>
      </c>
      <c r="I13819" s="0" t="n">
        <v>254</v>
      </c>
      <c r="J13819" s="0" t="n">
        <v>474</v>
      </c>
      <c r="K13819" s="0" t="n">
        <v>535</v>
      </c>
      <c r="L13819" s="15" t="s">
        <v>80</v>
      </c>
      <c r="M13819" s="0" t="n">
        <v>5</v>
      </c>
      <c r="N13819" s="16" t="n">
        <f aca="false">I13819*K13819</f>
        <v>135890</v>
      </c>
      <c r="O13819" s="16" t="n">
        <f aca="false">I13819*(K13819-J13819)</f>
        <v>15494</v>
      </c>
      <c r="P13819" s="15" t="n">
        <f aca="false">K13819-J13819</f>
        <v>61</v>
      </c>
      <c r="Q13819" s="0" t="str">
        <f aca="false">IF(G13819=0,"Out of stock",IF(G13819&lt;H13819,"Understocked",IF(G13819&gt;Summary!$B$6*H13819,"Overstocked","Healthy")))</f>
        <v>Healthy</v>
      </c>
      <c r="R13819" s="0" t="str">
        <f aca="false">IF(I13819&gt;=Summary!$B$7,"Fast",IF(I13819&lt;Summary!$B$8,"Slow","Medium"))</f>
        <v>Fast</v>
      </c>
      <c r="S13819" s="15" t="n">
        <f aca="false">IF(M13819&gt;Summary!$B$5,1,0)</f>
        <v>0</v>
      </c>
      <c r="T13819" s="16" t="n">
        <f aca="false">IF(Q13819="Overstocked",(G13819-Summary!$B$6*H13819)*J13819,0)</f>
        <v>0</v>
      </c>
    </row>
    <row r="13820" customFormat="false" ht="15" hidden="false" customHeight="false" outlineLevel="0" collapsed="false">
      <c r="A13820" s="0" t="s">
        <v>13918</v>
      </c>
      <c r="B13820" s="0" t="s">
        <v>115</v>
      </c>
      <c r="C13820" s="0" t="s">
        <v>85</v>
      </c>
      <c r="D13820" s="0" t="s">
        <v>90</v>
      </c>
      <c r="E13820" s="14" t="n">
        <v>45321</v>
      </c>
      <c r="F13820" s="14" t="n">
        <v>45324</v>
      </c>
      <c r="G13820" s="0" t="n">
        <v>131</v>
      </c>
      <c r="H13820" s="0" t="n">
        <v>89</v>
      </c>
      <c r="I13820" s="0" t="n">
        <v>249</v>
      </c>
      <c r="J13820" s="0" t="n">
        <v>1456</v>
      </c>
      <c r="K13820" s="0" t="n">
        <v>1834</v>
      </c>
      <c r="L13820" s="15" t="s">
        <v>87</v>
      </c>
      <c r="M13820" s="0" t="n">
        <v>3</v>
      </c>
      <c r="N13820" s="16" t="n">
        <f aca="false">I13820*K13820</f>
        <v>456666</v>
      </c>
      <c r="O13820" s="16" t="n">
        <f aca="false">I13820*(K13820-J13820)</f>
        <v>94122</v>
      </c>
      <c r="P13820" s="15" t="n">
        <f aca="false">K13820-J13820</f>
        <v>378</v>
      </c>
      <c r="Q13820" s="0" t="str">
        <f aca="false">IF(G13820=0,"Out of stock",IF(G13820&lt;H13820,"Understocked",IF(G13820&gt;Summary!$B$6*H13820,"Overstocked","Healthy")))</f>
        <v>Healthy</v>
      </c>
      <c r="R13820" s="0" t="str">
        <f aca="false">IF(I13820&gt;=Summary!$B$7,"Fast",IF(I13820&lt;Summary!$B$8,"Slow","Medium"))</f>
        <v>Fast</v>
      </c>
      <c r="S13820" s="15" t="n">
        <f aca="false">IF(M13820&gt;Summary!$B$5,1,0)</f>
        <v>0</v>
      </c>
      <c r="T13820" s="16" t="n">
        <f aca="false">IF(Q13820="Overstocked",(G13820-Summary!$B$6*H13820)*J13820,0)</f>
        <v>0</v>
      </c>
    </row>
    <row r="13821" customFormat="false" ht="15" hidden="false" customHeight="false" outlineLevel="0" collapsed="false">
      <c r="A13821" s="0" t="s">
        <v>13919</v>
      </c>
      <c r="B13821" s="0" t="s">
        <v>84</v>
      </c>
      <c r="C13821" s="0" t="s">
        <v>78</v>
      </c>
      <c r="D13821" s="0" t="s">
        <v>90</v>
      </c>
      <c r="E13821" s="14" t="n">
        <v>45073</v>
      </c>
      <c r="F13821" s="14" t="n">
        <v>45081</v>
      </c>
      <c r="G13821" s="0" t="n">
        <v>156</v>
      </c>
      <c r="H13821" s="0" t="n">
        <v>116</v>
      </c>
      <c r="I13821" s="0" t="n">
        <v>118</v>
      </c>
      <c r="J13821" s="0" t="n">
        <v>365</v>
      </c>
      <c r="K13821" s="0" t="n">
        <v>759</v>
      </c>
      <c r="L13821" s="15" t="s">
        <v>80</v>
      </c>
      <c r="M13821" s="0" t="n">
        <v>8</v>
      </c>
      <c r="N13821" s="16" t="n">
        <f aca="false">I13821*K13821</f>
        <v>89562</v>
      </c>
      <c r="O13821" s="16" t="n">
        <f aca="false">I13821*(K13821-J13821)</f>
        <v>46492</v>
      </c>
      <c r="P13821" s="15" t="n">
        <f aca="false">K13821-J13821</f>
        <v>394</v>
      </c>
      <c r="Q13821" s="0" t="str">
        <f aca="false">IF(G13821=0,"Out of stock",IF(G13821&lt;H13821,"Understocked",IF(G13821&gt;Summary!$B$6*H13821,"Overstocked","Healthy")))</f>
        <v>Healthy</v>
      </c>
      <c r="R13821" s="0" t="str">
        <f aca="false">IF(I13821&gt;=Summary!$B$7,"Fast",IF(I13821&lt;Summary!$B$8,"Slow","Medium"))</f>
        <v>Medium</v>
      </c>
      <c r="S13821" s="15" t="n">
        <f aca="false">IF(M13821&gt;Summary!$B$5,1,0)</f>
        <v>1</v>
      </c>
      <c r="T13821" s="16" t="n">
        <f aca="false">IF(Q13821="Overstocked",(G13821-Summary!$B$6*H13821)*J13821,0)</f>
        <v>0</v>
      </c>
    </row>
    <row r="13822" customFormat="false" ht="15" hidden="false" customHeight="false" outlineLevel="0" collapsed="false">
      <c r="A13822" s="0" t="s">
        <v>13920</v>
      </c>
      <c r="B13822" s="0" t="s">
        <v>77</v>
      </c>
      <c r="C13822" s="0" t="s">
        <v>85</v>
      </c>
      <c r="D13822" s="0" t="s">
        <v>79</v>
      </c>
      <c r="E13822" s="14" t="n">
        <v>45381</v>
      </c>
      <c r="F13822" s="14" t="n">
        <v>45385</v>
      </c>
      <c r="G13822" s="0" t="n">
        <v>457</v>
      </c>
      <c r="H13822" s="0" t="n">
        <v>82</v>
      </c>
      <c r="I13822" s="0" t="n">
        <v>26</v>
      </c>
      <c r="J13822" s="0" t="n">
        <v>788</v>
      </c>
      <c r="K13822" s="0" t="n">
        <v>838</v>
      </c>
      <c r="L13822" s="15" t="s">
        <v>97</v>
      </c>
      <c r="M13822" s="0" t="n">
        <v>4</v>
      </c>
      <c r="N13822" s="16" t="n">
        <f aca="false">I13822*K13822</f>
        <v>21788</v>
      </c>
      <c r="O13822" s="16" t="n">
        <f aca="false">I13822*(K13822-J13822)</f>
        <v>1300</v>
      </c>
      <c r="P13822" s="15" t="n">
        <f aca="false">K13822-J13822</f>
        <v>50</v>
      </c>
      <c r="Q13822" s="0" t="str">
        <f aca="false">IF(G13822=0,"Out of stock",IF(G13822&lt;H13822,"Understocked",IF(G13822&gt;Summary!$B$6*H13822,"Overstocked","Healthy")))</f>
        <v>Overstocked</v>
      </c>
      <c r="R13822" s="0" t="str">
        <f aca="false">IF(I13822&gt;=Summary!$B$7,"Fast",IF(I13822&lt;Summary!$B$8,"Slow","Medium"))</f>
        <v>Slow</v>
      </c>
      <c r="S13822" s="15" t="n">
        <f aca="false">IF(M13822&gt;Summary!$B$5,1,0)</f>
        <v>0</v>
      </c>
      <c r="T13822" s="16" t="n">
        <f aca="false">IF(Q13822="Overstocked",(G13822-Summary!$B$6*H13822)*J13822,0)</f>
        <v>101652</v>
      </c>
    </row>
    <row r="13823" customFormat="false" ht="15" hidden="false" customHeight="false" outlineLevel="0" collapsed="false">
      <c r="A13823" s="0" t="s">
        <v>13921</v>
      </c>
      <c r="B13823" s="0" t="s">
        <v>123</v>
      </c>
      <c r="C13823" s="0" t="s">
        <v>85</v>
      </c>
      <c r="D13823" s="0" t="s">
        <v>90</v>
      </c>
      <c r="E13823" s="14" t="n">
        <v>45243</v>
      </c>
      <c r="F13823" s="14" t="n">
        <v>45245</v>
      </c>
      <c r="G13823" s="0" t="n">
        <v>356</v>
      </c>
      <c r="H13823" s="0" t="n">
        <v>90</v>
      </c>
      <c r="I13823" s="0" t="n">
        <v>181</v>
      </c>
      <c r="J13823" s="0" t="n">
        <v>533</v>
      </c>
      <c r="K13823" s="0" t="n">
        <v>648</v>
      </c>
      <c r="L13823" s="15" t="s">
        <v>97</v>
      </c>
      <c r="M13823" s="0" t="n">
        <v>2</v>
      </c>
      <c r="N13823" s="16" t="n">
        <f aca="false">I13823*K13823</f>
        <v>117288</v>
      </c>
      <c r="O13823" s="16" t="n">
        <f aca="false">I13823*(K13823-J13823)</f>
        <v>20815</v>
      </c>
      <c r="P13823" s="15" t="n">
        <f aca="false">K13823-J13823</f>
        <v>115</v>
      </c>
      <c r="Q13823" s="0" t="str">
        <f aca="false">IF(G13823=0,"Out of stock",IF(G13823&lt;H13823,"Understocked",IF(G13823&gt;Summary!$B$6*H13823,"Overstocked","Healthy")))</f>
        <v>Healthy</v>
      </c>
      <c r="R13823" s="0" t="str">
        <f aca="false">IF(I13823&gt;=Summary!$B$7,"Fast",IF(I13823&lt;Summary!$B$8,"Slow","Medium"))</f>
        <v>Medium</v>
      </c>
      <c r="S13823" s="15" t="n">
        <f aca="false">IF(M13823&gt;Summary!$B$5,1,0)</f>
        <v>0</v>
      </c>
      <c r="T13823" s="16" t="n">
        <f aca="false">IF(Q13823="Overstocked",(G13823-Summary!$B$6*H13823)*J13823,0)</f>
        <v>0</v>
      </c>
    </row>
    <row r="13824" customFormat="false" ht="15" hidden="false" customHeight="false" outlineLevel="0" collapsed="false">
      <c r="A13824" s="0" t="s">
        <v>13922</v>
      </c>
      <c r="B13824" s="0" t="s">
        <v>101</v>
      </c>
      <c r="C13824" s="0" t="s">
        <v>104</v>
      </c>
      <c r="D13824" s="0" t="s">
        <v>90</v>
      </c>
      <c r="E13824" s="14" t="n">
        <v>45069</v>
      </c>
      <c r="F13824" s="14" t="n">
        <v>45070</v>
      </c>
      <c r="G13824" s="0" t="n">
        <v>421</v>
      </c>
      <c r="H13824" s="0" t="n">
        <v>118</v>
      </c>
      <c r="I13824" s="0" t="n">
        <v>72</v>
      </c>
      <c r="J13824" s="0" t="n">
        <v>1517</v>
      </c>
      <c r="K13824" s="0" t="n">
        <v>1889</v>
      </c>
      <c r="L13824" s="15" t="s">
        <v>87</v>
      </c>
      <c r="M13824" s="0" t="n">
        <v>1</v>
      </c>
      <c r="N13824" s="16" t="n">
        <f aca="false">I13824*K13824</f>
        <v>136008</v>
      </c>
      <c r="O13824" s="16" t="n">
        <f aca="false">I13824*(K13824-J13824)</f>
        <v>26784</v>
      </c>
      <c r="P13824" s="15" t="n">
        <f aca="false">K13824-J13824</f>
        <v>372</v>
      </c>
      <c r="Q13824" s="0" t="str">
        <f aca="false">IF(G13824=0,"Out of stock",IF(G13824&lt;H13824,"Understocked",IF(G13824&gt;Summary!$B$6*H13824,"Overstocked","Healthy")))</f>
        <v>Healthy</v>
      </c>
      <c r="R13824" s="0" t="str">
        <f aca="false">IF(I13824&gt;=Summary!$B$7,"Fast",IF(I13824&lt;Summary!$B$8,"Slow","Medium"))</f>
        <v>Slow</v>
      </c>
      <c r="S13824" s="15" t="n">
        <f aca="false">IF(M13824&gt;Summary!$B$5,1,0)</f>
        <v>0</v>
      </c>
      <c r="T13824" s="16" t="n">
        <f aca="false">IF(Q13824="Overstocked",(G13824-Summary!$B$6*H13824)*J13824,0)</f>
        <v>0</v>
      </c>
    </row>
    <row r="13825" customFormat="false" ht="15" hidden="false" customHeight="false" outlineLevel="0" collapsed="false">
      <c r="A13825" s="0" t="s">
        <v>13923</v>
      </c>
      <c r="B13825" s="0" t="s">
        <v>123</v>
      </c>
      <c r="C13825" s="0" t="s">
        <v>96</v>
      </c>
      <c r="D13825" s="0" t="s">
        <v>102</v>
      </c>
      <c r="E13825" s="14" t="n">
        <v>45344</v>
      </c>
      <c r="F13825" s="14" t="n">
        <v>45347</v>
      </c>
      <c r="G13825" s="0" t="n">
        <v>458</v>
      </c>
      <c r="H13825" s="0" t="n">
        <v>93</v>
      </c>
      <c r="I13825" s="0" t="n">
        <v>237</v>
      </c>
      <c r="J13825" s="0" t="n">
        <v>380</v>
      </c>
      <c r="K13825" s="0" t="n">
        <v>595</v>
      </c>
      <c r="L13825" s="15" t="s">
        <v>93</v>
      </c>
      <c r="M13825" s="0" t="n">
        <v>3</v>
      </c>
      <c r="N13825" s="16" t="n">
        <f aca="false">I13825*K13825</f>
        <v>141015</v>
      </c>
      <c r="O13825" s="16" t="n">
        <f aca="false">I13825*(K13825-J13825)</f>
        <v>50955</v>
      </c>
      <c r="P13825" s="15" t="n">
        <f aca="false">K13825-J13825</f>
        <v>215</v>
      </c>
      <c r="Q13825" s="0" t="str">
        <f aca="false">IF(G13825=0,"Out of stock",IF(G13825&lt;H13825,"Understocked",IF(G13825&gt;Summary!$B$6*H13825,"Overstocked","Healthy")))</f>
        <v>Overstocked</v>
      </c>
      <c r="R13825" s="0" t="str">
        <f aca="false">IF(I13825&gt;=Summary!$B$7,"Fast",IF(I13825&lt;Summary!$B$8,"Slow","Medium"))</f>
        <v>Fast</v>
      </c>
      <c r="S13825" s="15" t="n">
        <f aca="false">IF(M13825&gt;Summary!$B$5,1,0)</f>
        <v>0</v>
      </c>
      <c r="T13825" s="16" t="n">
        <f aca="false">IF(Q13825="Overstocked",(G13825-Summary!$B$6*H13825)*J13825,0)</f>
        <v>32680</v>
      </c>
    </row>
    <row r="13826" customFormat="false" ht="15" hidden="false" customHeight="false" outlineLevel="0" collapsed="false">
      <c r="A13826" s="0" t="s">
        <v>13924</v>
      </c>
      <c r="B13826" s="0" t="s">
        <v>113</v>
      </c>
      <c r="C13826" s="0" t="s">
        <v>78</v>
      </c>
      <c r="D13826" s="0" t="s">
        <v>86</v>
      </c>
      <c r="E13826" s="14" t="n">
        <v>45612</v>
      </c>
      <c r="F13826" s="14" t="n">
        <v>45613</v>
      </c>
      <c r="G13826" s="0" t="n">
        <v>41</v>
      </c>
      <c r="H13826" s="0" t="n">
        <v>93</v>
      </c>
      <c r="I13826" s="0" t="n">
        <v>62</v>
      </c>
      <c r="J13826" s="0" t="n">
        <v>1471</v>
      </c>
      <c r="K13826" s="0" t="n">
        <v>1811</v>
      </c>
      <c r="L13826" s="15" t="s">
        <v>97</v>
      </c>
      <c r="M13826" s="0" t="n">
        <v>1</v>
      </c>
      <c r="N13826" s="16" t="n">
        <f aca="false">I13826*K13826</f>
        <v>112282</v>
      </c>
      <c r="O13826" s="16" t="n">
        <f aca="false">I13826*(K13826-J13826)</f>
        <v>21080</v>
      </c>
      <c r="P13826" s="15" t="n">
        <f aca="false">K13826-J13826</f>
        <v>340</v>
      </c>
      <c r="Q13826" s="0" t="str">
        <f aca="false">IF(G13826=0,"Out of stock",IF(G13826&lt;H13826,"Understocked",IF(G13826&gt;Summary!$B$6*H13826,"Overstocked","Healthy")))</f>
        <v>Understocked</v>
      </c>
      <c r="R13826" s="0" t="str">
        <f aca="false">IF(I13826&gt;=Summary!$B$7,"Fast",IF(I13826&lt;Summary!$B$8,"Slow","Medium"))</f>
        <v>Slow</v>
      </c>
      <c r="S13826" s="15" t="n">
        <f aca="false">IF(M13826&gt;Summary!$B$5,1,0)</f>
        <v>0</v>
      </c>
      <c r="T13826" s="16" t="n">
        <f aca="false">IF(Q13826="Overstocked",(G13826-Summary!$B$6*H13826)*J13826,0)</f>
        <v>0</v>
      </c>
    </row>
    <row r="13827" customFormat="false" ht="15" hidden="false" customHeight="false" outlineLevel="0" collapsed="false">
      <c r="A13827" s="0" t="s">
        <v>13925</v>
      </c>
      <c r="B13827" s="0" t="s">
        <v>113</v>
      </c>
      <c r="C13827" s="0" t="s">
        <v>96</v>
      </c>
      <c r="D13827" s="0" t="s">
        <v>92</v>
      </c>
      <c r="E13827" s="14" t="n">
        <v>44968</v>
      </c>
      <c r="F13827" s="14" t="n">
        <v>44969</v>
      </c>
      <c r="G13827" s="0" t="n">
        <v>264</v>
      </c>
      <c r="H13827" s="0" t="n">
        <v>120</v>
      </c>
      <c r="I13827" s="0" t="n">
        <v>76</v>
      </c>
      <c r="J13827" s="0" t="n">
        <v>1936</v>
      </c>
      <c r="K13827" s="0" t="n">
        <v>2374</v>
      </c>
      <c r="L13827" s="15" t="s">
        <v>93</v>
      </c>
      <c r="M13827" s="0" t="n">
        <v>1</v>
      </c>
      <c r="N13827" s="16" t="n">
        <f aca="false">I13827*K13827</f>
        <v>180424</v>
      </c>
      <c r="O13827" s="16" t="n">
        <f aca="false">I13827*(K13827-J13827)</f>
        <v>33288</v>
      </c>
      <c r="P13827" s="15" t="n">
        <f aca="false">K13827-J13827</f>
        <v>438</v>
      </c>
      <c r="Q13827" s="0" t="str">
        <f aca="false">IF(G13827=0,"Out of stock",IF(G13827&lt;H13827,"Understocked",IF(G13827&gt;Summary!$B$6*H13827,"Overstocked","Healthy")))</f>
        <v>Healthy</v>
      </c>
      <c r="R13827" s="0" t="str">
        <f aca="false">IF(I13827&gt;=Summary!$B$7,"Fast",IF(I13827&lt;Summary!$B$8,"Slow","Medium"))</f>
        <v>Slow</v>
      </c>
      <c r="S13827" s="15" t="n">
        <f aca="false">IF(M13827&gt;Summary!$B$5,1,0)</f>
        <v>0</v>
      </c>
      <c r="T13827" s="16" t="n">
        <f aca="false">IF(Q13827="Overstocked",(G13827-Summary!$B$6*H13827)*J13827,0)</f>
        <v>0</v>
      </c>
    </row>
    <row r="13828" customFormat="false" ht="15" hidden="false" customHeight="false" outlineLevel="0" collapsed="false">
      <c r="A13828" s="0" t="s">
        <v>13926</v>
      </c>
      <c r="B13828" s="0" t="s">
        <v>84</v>
      </c>
      <c r="C13828" s="0" t="s">
        <v>85</v>
      </c>
      <c r="D13828" s="0" t="s">
        <v>90</v>
      </c>
      <c r="E13828" s="14" t="n">
        <v>45390</v>
      </c>
      <c r="F13828" s="14" t="n">
        <v>45398</v>
      </c>
      <c r="G13828" s="0" t="n">
        <v>421</v>
      </c>
      <c r="H13828" s="0" t="n">
        <v>57</v>
      </c>
      <c r="I13828" s="0" t="n">
        <v>217</v>
      </c>
      <c r="J13828" s="0" t="n">
        <v>839</v>
      </c>
      <c r="K13828" s="0" t="n">
        <v>1307</v>
      </c>
      <c r="L13828" s="15" t="s">
        <v>93</v>
      </c>
      <c r="M13828" s="0" t="n">
        <v>8</v>
      </c>
      <c r="N13828" s="16" t="n">
        <f aca="false">I13828*K13828</f>
        <v>283619</v>
      </c>
      <c r="O13828" s="16" t="n">
        <f aca="false">I13828*(K13828-J13828)</f>
        <v>101556</v>
      </c>
      <c r="P13828" s="15" t="n">
        <f aca="false">K13828-J13828</f>
        <v>468</v>
      </c>
      <c r="Q13828" s="0" t="str">
        <f aca="false">IF(G13828=0,"Out of stock",IF(G13828&lt;H13828,"Understocked",IF(G13828&gt;Summary!$B$6*H13828,"Overstocked","Healthy")))</f>
        <v>Overstocked</v>
      </c>
      <c r="R13828" s="0" t="str">
        <f aca="false">IF(I13828&gt;=Summary!$B$7,"Fast",IF(I13828&lt;Summary!$B$8,"Slow","Medium"))</f>
        <v>Fast</v>
      </c>
      <c r="S13828" s="15" t="n">
        <f aca="false">IF(M13828&gt;Summary!$B$5,1,0)</f>
        <v>1</v>
      </c>
      <c r="T13828" s="16" t="n">
        <f aca="false">IF(Q13828="Overstocked",(G13828-Summary!$B$6*H13828)*J13828,0)</f>
        <v>161927</v>
      </c>
    </row>
    <row r="13829" customFormat="false" ht="15" hidden="false" customHeight="false" outlineLevel="0" collapsed="false">
      <c r="A13829" s="0" t="s">
        <v>13927</v>
      </c>
      <c r="B13829" s="0" t="s">
        <v>101</v>
      </c>
      <c r="C13829" s="0" t="s">
        <v>96</v>
      </c>
      <c r="D13829" s="0" t="s">
        <v>90</v>
      </c>
      <c r="E13829" s="14" t="n">
        <v>45199</v>
      </c>
      <c r="F13829" s="14" t="n">
        <v>45205</v>
      </c>
      <c r="G13829" s="0" t="n">
        <v>300</v>
      </c>
      <c r="H13829" s="0" t="n">
        <v>54</v>
      </c>
      <c r="I13829" s="0" t="n">
        <v>153</v>
      </c>
      <c r="J13829" s="0" t="n">
        <v>1176</v>
      </c>
      <c r="K13829" s="0" t="n">
        <v>1352</v>
      </c>
      <c r="L13829" s="15" t="s">
        <v>97</v>
      </c>
      <c r="M13829" s="0" t="n">
        <v>6</v>
      </c>
      <c r="N13829" s="16" t="n">
        <f aca="false">I13829*K13829</f>
        <v>206856</v>
      </c>
      <c r="O13829" s="16" t="n">
        <f aca="false">I13829*(K13829-J13829)</f>
        <v>26928</v>
      </c>
      <c r="P13829" s="15" t="n">
        <f aca="false">K13829-J13829</f>
        <v>176</v>
      </c>
      <c r="Q13829" s="0" t="str">
        <f aca="false">IF(G13829=0,"Out of stock",IF(G13829&lt;H13829,"Understocked",IF(G13829&gt;Summary!$B$6*H13829,"Overstocked","Healthy")))</f>
        <v>Overstocked</v>
      </c>
      <c r="R13829" s="0" t="str">
        <f aca="false">IF(I13829&gt;=Summary!$B$7,"Fast",IF(I13829&lt;Summary!$B$8,"Slow","Medium"))</f>
        <v>Medium</v>
      </c>
      <c r="S13829" s="15" t="n">
        <f aca="false">IF(M13829&gt;Summary!$B$5,1,0)</f>
        <v>0</v>
      </c>
      <c r="T13829" s="16" t="n">
        <f aca="false">IF(Q13829="Overstocked",(G13829-Summary!$B$6*H13829)*J13829,0)</f>
        <v>98784</v>
      </c>
    </row>
    <row r="13830" customFormat="false" ht="15" hidden="false" customHeight="false" outlineLevel="0" collapsed="false">
      <c r="A13830" s="0" t="s">
        <v>13928</v>
      </c>
      <c r="B13830" s="0" t="s">
        <v>77</v>
      </c>
      <c r="C13830" s="0" t="s">
        <v>78</v>
      </c>
      <c r="D13830" s="0" t="s">
        <v>92</v>
      </c>
      <c r="E13830" s="14" t="n">
        <v>45476</v>
      </c>
      <c r="F13830" s="14" t="n">
        <v>45485</v>
      </c>
      <c r="G13830" s="0" t="n">
        <v>208</v>
      </c>
      <c r="H13830" s="0" t="n">
        <v>80</v>
      </c>
      <c r="I13830" s="0" t="n">
        <v>66</v>
      </c>
      <c r="J13830" s="0" t="n">
        <v>260</v>
      </c>
      <c r="K13830" s="0" t="n">
        <v>377</v>
      </c>
      <c r="L13830" s="15" t="s">
        <v>87</v>
      </c>
      <c r="M13830" s="0" t="n">
        <v>9</v>
      </c>
      <c r="N13830" s="16" t="n">
        <f aca="false">I13830*K13830</f>
        <v>24882</v>
      </c>
      <c r="O13830" s="16" t="n">
        <f aca="false">I13830*(K13830-J13830)</f>
        <v>7722</v>
      </c>
      <c r="P13830" s="15" t="n">
        <f aca="false">K13830-J13830</f>
        <v>117</v>
      </c>
      <c r="Q13830" s="0" t="str">
        <f aca="false">IF(G13830=0,"Out of stock",IF(G13830&lt;H13830,"Understocked",IF(G13830&gt;Summary!$B$6*H13830,"Overstocked","Healthy")))</f>
        <v>Healthy</v>
      </c>
      <c r="R13830" s="0" t="str">
        <f aca="false">IF(I13830&gt;=Summary!$B$7,"Fast",IF(I13830&lt;Summary!$B$8,"Slow","Medium"))</f>
        <v>Slow</v>
      </c>
      <c r="S13830" s="15" t="n">
        <f aca="false">IF(M13830&gt;Summary!$B$5,1,0)</f>
        <v>1</v>
      </c>
      <c r="T13830" s="16" t="n">
        <f aca="false">IF(Q13830="Overstocked",(G13830-Summary!$B$6*H13830)*J13830,0)</f>
        <v>0</v>
      </c>
    </row>
    <row r="13831" customFormat="false" ht="15" hidden="false" customHeight="false" outlineLevel="0" collapsed="false">
      <c r="A13831" s="0" t="s">
        <v>13929</v>
      </c>
      <c r="B13831" s="0" t="s">
        <v>115</v>
      </c>
      <c r="C13831" s="0" t="s">
        <v>104</v>
      </c>
      <c r="D13831" s="0" t="s">
        <v>92</v>
      </c>
      <c r="E13831" s="14" t="n">
        <v>45396</v>
      </c>
      <c r="F13831" s="14" t="n">
        <v>45404</v>
      </c>
      <c r="G13831" s="0" t="n">
        <v>17</v>
      </c>
      <c r="H13831" s="0" t="n">
        <v>135</v>
      </c>
      <c r="I13831" s="0" t="n">
        <v>281</v>
      </c>
      <c r="J13831" s="0" t="n">
        <v>453</v>
      </c>
      <c r="K13831" s="0" t="n">
        <v>834</v>
      </c>
      <c r="L13831" s="15" t="s">
        <v>80</v>
      </c>
      <c r="M13831" s="0" t="n">
        <v>8</v>
      </c>
      <c r="N13831" s="16" t="n">
        <f aca="false">I13831*K13831</f>
        <v>234354</v>
      </c>
      <c r="O13831" s="16" t="n">
        <f aca="false">I13831*(K13831-J13831)</f>
        <v>107061</v>
      </c>
      <c r="P13831" s="15" t="n">
        <f aca="false">K13831-J13831</f>
        <v>381</v>
      </c>
      <c r="Q13831" s="0" t="str">
        <f aca="false">IF(G13831=0,"Out of stock",IF(G13831&lt;H13831,"Understocked",IF(G13831&gt;Summary!$B$6*H13831,"Overstocked","Healthy")))</f>
        <v>Understocked</v>
      </c>
      <c r="R13831" s="0" t="str">
        <f aca="false">IF(I13831&gt;=Summary!$B$7,"Fast",IF(I13831&lt;Summary!$B$8,"Slow","Medium"))</f>
        <v>Fast</v>
      </c>
      <c r="S13831" s="15" t="n">
        <f aca="false">IF(M13831&gt;Summary!$B$5,1,0)</f>
        <v>1</v>
      </c>
      <c r="T13831" s="16" t="n">
        <f aca="false">IF(Q13831="Overstocked",(G13831-Summary!$B$6*H13831)*J13831,0)</f>
        <v>0</v>
      </c>
    </row>
    <row r="13832" customFormat="false" ht="15" hidden="false" customHeight="false" outlineLevel="0" collapsed="false">
      <c r="A13832" s="0" t="s">
        <v>13930</v>
      </c>
      <c r="B13832" s="0" t="s">
        <v>123</v>
      </c>
      <c r="C13832" s="0" t="s">
        <v>78</v>
      </c>
      <c r="D13832" s="0" t="s">
        <v>90</v>
      </c>
      <c r="E13832" s="14" t="n">
        <v>45467</v>
      </c>
      <c r="F13832" s="14" t="n">
        <v>45477</v>
      </c>
      <c r="G13832" s="0" t="n">
        <v>385</v>
      </c>
      <c r="H13832" s="0" t="n">
        <v>135</v>
      </c>
      <c r="I13832" s="0" t="n">
        <v>12</v>
      </c>
      <c r="J13832" s="0" t="n">
        <v>303</v>
      </c>
      <c r="K13832" s="0" t="n">
        <v>381</v>
      </c>
      <c r="L13832" s="15" t="s">
        <v>97</v>
      </c>
      <c r="M13832" s="0" t="n">
        <v>10</v>
      </c>
      <c r="N13832" s="16" t="n">
        <f aca="false">I13832*K13832</f>
        <v>4572</v>
      </c>
      <c r="O13832" s="16" t="n">
        <f aca="false">I13832*(K13832-J13832)</f>
        <v>936</v>
      </c>
      <c r="P13832" s="15" t="n">
        <f aca="false">K13832-J13832</f>
        <v>78</v>
      </c>
      <c r="Q13832" s="0" t="str">
        <f aca="false">IF(G13832=0,"Out of stock",IF(G13832&lt;H13832,"Understocked",IF(G13832&gt;Summary!$B$6*H13832,"Overstocked","Healthy")))</f>
        <v>Healthy</v>
      </c>
      <c r="R13832" s="0" t="str">
        <f aca="false">IF(I13832&gt;=Summary!$B$7,"Fast",IF(I13832&lt;Summary!$B$8,"Slow","Medium"))</f>
        <v>Slow</v>
      </c>
      <c r="S13832" s="15" t="n">
        <f aca="false">IF(M13832&gt;Summary!$B$5,1,0)</f>
        <v>1</v>
      </c>
      <c r="T13832" s="16" t="n">
        <f aca="false">IF(Q13832="Overstocked",(G13832-Summary!$B$6*H13832)*J13832,0)</f>
        <v>0</v>
      </c>
    </row>
    <row r="13833" customFormat="false" ht="15" hidden="false" customHeight="false" outlineLevel="0" collapsed="false">
      <c r="A13833" s="0" t="s">
        <v>13931</v>
      </c>
      <c r="B13833" s="0" t="s">
        <v>113</v>
      </c>
      <c r="C13833" s="0" t="s">
        <v>85</v>
      </c>
      <c r="D13833" s="0" t="s">
        <v>90</v>
      </c>
      <c r="E13833" s="14" t="n">
        <v>45202</v>
      </c>
      <c r="F13833" s="14" t="n">
        <v>45203</v>
      </c>
      <c r="G13833" s="0" t="n">
        <v>30</v>
      </c>
      <c r="H13833" s="0" t="n">
        <v>149</v>
      </c>
      <c r="I13833" s="0" t="n">
        <v>245</v>
      </c>
      <c r="J13833" s="0" t="n">
        <v>235</v>
      </c>
      <c r="K13833" s="0" t="n">
        <v>310</v>
      </c>
      <c r="L13833" s="15" t="s">
        <v>80</v>
      </c>
      <c r="M13833" s="0" t="n">
        <v>1</v>
      </c>
      <c r="N13833" s="16" t="n">
        <f aca="false">I13833*K13833</f>
        <v>75950</v>
      </c>
      <c r="O13833" s="16" t="n">
        <f aca="false">I13833*(K13833-J13833)</f>
        <v>18375</v>
      </c>
      <c r="P13833" s="15" t="n">
        <f aca="false">K13833-J13833</f>
        <v>75</v>
      </c>
      <c r="Q13833" s="0" t="str">
        <f aca="false">IF(G13833=0,"Out of stock",IF(G13833&lt;H13833,"Understocked",IF(G13833&gt;Summary!$B$6*H13833,"Overstocked","Healthy")))</f>
        <v>Understocked</v>
      </c>
      <c r="R13833" s="0" t="str">
        <f aca="false">IF(I13833&gt;=Summary!$B$7,"Fast",IF(I13833&lt;Summary!$B$8,"Slow","Medium"))</f>
        <v>Fast</v>
      </c>
      <c r="S13833" s="15" t="n">
        <f aca="false">IF(M13833&gt;Summary!$B$5,1,0)</f>
        <v>0</v>
      </c>
      <c r="T13833" s="16" t="n">
        <f aca="false">IF(Q13833="Overstocked",(G13833-Summary!$B$6*H13833)*J13833,0)</f>
        <v>0</v>
      </c>
    </row>
    <row r="13834" customFormat="false" ht="15" hidden="false" customHeight="false" outlineLevel="0" collapsed="false">
      <c r="A13834" s="0" t="s">
        <v>13932</v>
      </c>
      <c r="B13834" s="0" t="s">
        <v>107</v>
      </c>
      <c r="C13834" s="0" t="s">
        <v>78</v>
      </c>
      <c r="D13834" s="0" t="s">
        <v>92</v>
      </c>
      <c r="E13834" s="14" t="n">
        <v>45134</v>
      </c>
      <c r="F13834" s="14" t="n">
        <v>45140</v>
      </c>
      <c r="G13834" s="0" t="n">
        <v>126</v>
      </c>
      <c r="H13834" s="0" t="n">
        <v>64</v>
      </c>
      <c r="I13834" s="0" t="n">
        <v>85</v>
      </c>
      <c r="J13834" s="0" t="n">
        <v>1826</v>
      </c>
      <c r="K13834" s="0" t="n">
        <v>2097</v>
      </c>
      <c r="L13834" s="15" t="s">
        <v>80</v>
      </c>
      <c r="M13834" s="0" t="n">
        <v>6</v>
      </c>
      <c r="N13834" s="16" t="n">
        <f aca="false">I13834*K13834</f>
        <v>178245</v>
      </c>
      <c r="O13834" s="16" t="n">
        <f aca="false">I13834*(K13834-J13834)</f>
        <v>23035</v>
      </c>
      <c r="P13834" s="15" t="n">
        <f aca="false">K13834-J13834</f>
        <v>271</v>
      </c>
      <c r="Q13834" s="0" t="str">
        <f aca="false">IF(G13834=0,"Out of stock",IF(G13834&lt;H13834,"Understocked",IF(G13834&gt;Summary!$B$6*H13834,"Overstocked","Healthy")))</f>
        <v>Healthy</v>
      </c>
      <c r="R13834" s="0" t="str">
        <f aca="false">IF(I13834&gt;=Summary!$B$7,"Fast",IF(I13834&lt;Summary!$B$8,"Slow","Medium"))</f>
        <v>Slow</v>
      </c>
      <c r="S13834" s="15" t="n">
        <f aca="false">IF(M13834&gt;Summary!$B$5,1,0)</f>
        <v>0</v>
      </c>
      <c r="T13834" s="16" t="n">
        <f aca="false">IF(Q13834="Overstocked",(G13834-Summary!$B$6*H13834)*J13834,0)</f>
        <v>0</v>
      </c>
    </row>
    <row r="13835" customFormat="false" ht="15" hidden="false" customHeight="false" outlineLevel="0" collapsed="false">
      <c r="A13835" s="0" t="s">
        <v>13933</v>
      </c>
      <c r="B13835" s="0" t="s">
        <v>115</v>
      </c>
      <c r="C13835" s="0" t="s">
        <v>78</v>
      </c>
      <c r="D13835" s="0" t="s">
        <v>79</v>
      </c>
      <c r="E13835" s="14" t="n">
        <v>45226</v>
      </c>
      <c r="F13835" s="14" t="n">
        <v>45229</v>
      </c>
      <c r="G13835" s="0" t="n">
        <v>286</v>
      </c>
      <c r="H13835" s="0" t="n">
        <v>144</v>
      </c>
      <c r="I13835" s="0" t="n">
        <v>50</v>
      </c>
      <c r="J13835" s="0" t="n">
        <v>1384</v>
      </c>
      <c r="K13835" s="0" t="n">
        <v>1722</v>
      </c>
      <c r="L13835" s="15" t="s">
        <v>97</v>
      </c>
      <c r="M13835" s="0" t="n">
        <v>3</v>
      </c>
      <c r="N13835" s="16" t="n">
        <f aca="false">I13835*K13835</f>
        <v>86100</v>
      </c>
      <c r="O13835" s="16" t="n">
        <f aca="false">I13835*(K13835-J13835)</f>
        <v>16900</v>
      </c>
      <c r="P13835" s="15" t="n">
        <f aca="false">K13835-J13835</f>
        <v>338</v>
      </c>
      <c r="Q13835" s="0" t="str">
        <f aca="false">IF(G13835=0,"Out of stock",IF(G13835&lt;H13835,"Understocked",IF(G13835&gt;Summary!$B$6*H13835,"Overstocked","Healthy")))</f>
        <v>Healthy</v>
      </c>
      <c r="R13835" s="0" t="str">
        <f aca="false">IF(I13835&gt;=Summary!$B$7,"Fast",IF(I13835&lt;Summary!$B$8,"Slow","Medium"))</f>
        <v>Slow</v>
      </c>
      <c r="S13835" s="15" t="n">
        <f aca="false">IF(M13835&gt;Summary!$B$5,1,0)</f>
        <v>0</v>
      </c>
      <c r="T13835" s="16" t="n">
        <f aca="false">IF(Q13835="Overstocked",(G13835-Summary!$B$6*H13835)*J13835,0)</f>
        <v>0</v>
      </c>
    </row>
    <row r="13836" customFormat="false" ht="15" hidden="false" customHeight="false" outlineLevel="0" collapsed="false">
      <c r="A13836" s="0" t="s">
        <v>13934</v>
      </c>
      <c r="B13836" s="0" t="s">
        <v>84</v>
      </c>
      <c r="C13836" s="0" t="s">
        <v>104</v>
      </c>
      <c r="D13836" s="0" t="s">
        <v>90</v>
      </c>
      <c r="E13836" s="14" t="n">
        <v>45475</v>
      </c>
      <c r="F13836" s="14" t="n">
        <v>45484</v>
      </c>
      <c r="G13836" s="0" t="n">
        <v>173</v>
      </c>
      <c r="H13836" s="0" t="n">
        <v>71</v>
      </c>
      <c r="I13836" s="0" t="n">
        <v>100</v>
      </c>
      <c r="J13836" s="0" t="n">
        <v>1713</v>
      </c>
      <c r="K13836" s="0" t="n">
        <v>2204</v>
      </c>
      <c r="L13836" s="15" t="s">
        <v>80</v>
      </c>
      <c r="M13836" s="0" t="n">
        <v>9</v>
      </c>
      <c r="N13836" s="16" t="n">
        <f aca="false">I13836*K13836</f>
        <v>220400</v>
      </c>
      <c r="O13836" s="16" t="n">
        <f aca="false">I13836*(K13836-J13836)</f>
        <v>49100</v>
      </c>
      <c r="P13836" s="15" t="n">
        <f aca="false">K13836-J13836</f>
        <v>491</v>
      </c>
      <c r="Q13836" s="0" t="str">
        <f aca="false">IF(G13836=0,"Out of stock",IF(G13836&lt;H13836,"Understocked",IF(G13836&gt;Summary!$B$6*H13836,"Overstocked","Healthy")))</f>
        <v>Healthy</v>
      </c>
      <c r="R13836" s="0" t="str">
        <f aca="false">IF(I13836&gt;=Summary!$B$7,"Fast",IF(I13836&lt;Summary!$B$8,"Slow","Medium"))</f>
        <v>Medium</v>
      </c>
      <c r="S13836" s="15" t="n">
        <f aca="false">IF(M13836&gt;Summary!$B$5,1,0)</f>
        <v>1</v>
      </c>
      <c r="T13836" s="16" t="n">
        <f aca="false">IF(Q13836="Overstocked",(G13836-Summary!$B$6*H13836)*J13836,0)</f>
        <v>0</v>
      </c>
    </row>
    <row r="13837" customFormat="false" ht="15" hidden="false" customHeight="false" outlineLevel="0" collapsed="false">
      <c r="A13837" s="0" t="s">
        <v>13935</v>
      </c>
      <c r="B13837" s="0" t="s">
        <v>115</v>
      </c>
      <c r="C13837" s="0" t="s">
        <v>85</v>
      </c>
      <c r="D13837" s="0" t="s">
        <v>90</v>
      </c>
      <c r="E13837" s="14" t="n">
        <v>45622</v>
      </c>
      <c r="F13837" s="14" t="n">
        <v>45627</v>
      </c>
      <c r="G13837" s="0" t="n">
        <v>7</v>
      </c>
      <c r="H13837" s="0" t="n">
        <v>122</v>
      </c>
      <c r="I13837" s="0" t="n">
        <v>163</v>
      </c>
      <c r="J13837" s="0" t="n">
        <v>781</v>
      </c>
      <c r="K13837" s="0" t="n">
        <v>1239</v>
      </c>
      <c r="L13837" s="15" t="s">
        <v>80</v>
      </c>
      <c r="M13837" s="0" t="n">
        <v>5</v>
      </c>
      <c r="N13837" s="16" t="n">
        <f aca="false">I13837*K13837</f>
        <v>201957</v>
      </c>
      <c r="O13837" s="16" t="n">
        <f aca="false">I13837*(K13837-J13837)</f>
        <v>74654</v>
      </c>
      <c r="P13837" s="15" t="n">
        <f aca="false">K13837-J13837</f>
        <v>458</v>
      </c>
      <c r="Q13837" s="0" t="str">
        <f aca="false">IF(G13837=0,"Out of stock",IF(G13837&lt;H13837,"Understocked",IF(G13837&gt;Summary!$B$6*H13837,"Overstocked","Healthy")))</f>
        <v>Understocked</v>
      </c>
      <c r="R13837" s="0" t="str">
        <f aca="false">IF(I13837&gt;=Summary!$B$7,"Fast",IF(I13837&lt;Summary!$B$8,"Slow","Medium"))</f>
        <v>Medium</v>
      </c>
      <c r="S13837" s="15" t="n">
        <f aca="false">IF(M13837&gt;Summary!$B$5,1,0)</f>
        <v>0</v>
      </c>
      <c r="T13837" s="16" t="n">
        <f aca="false">IF(Q13837="Overstocked",(G13837-Summary!$B$6*H13837)*J13837,0)</f>
        <v>0</v>
      </c>
    </row>
    <row r="13838" customFormat="false" ht="15" hidden="false" customHeight="false" outlineLevel="0" collapsed="false">
      <c r="A13838" s="0" t="s">
        <v>13936</v>
      </c>
      <c r="B13838" s="0" t="s">
        <v>84</v>
      </c>
      <c r="C13838" s="0" t="s">
        <v>104</v>
      </c>
      <c r="D13838" s="0" t="s">
        <v>90</v>
      </c>
      <c r="E13838" s="14" t="n">
        <v>45508</v>
      </c>
      <c r="F13838" s="14" t="n">
        <v>45513</v>
      </c>
      <c r="G13838" s="0" t="n">
        <v>403</v>
      </c>
      <c r="H13838" s="0" t="n">
        <v>77</v>
      </c>
      <c r="I13838" s="0" t="n">
        <v>44</v>
      </c>
      <c r="J13838" s="0" t="n">
        <v>1182</v>
      </c>
      <c r="K13838" s="0" t="n">
        <v>1565</v>
      </c>
      <c r="L13838" s="15" t="s">
        <v>93</v>
      </c>
      <c r="M13838" s="0" t="n">
        <v>5</v>
      </c>
      <c r="N13838" s="16" t="n">
        <f aca="false">I13838*K13838</f>
        <v>68860</v>
      </c>
      <c r="O13838" s="16" t="n">
        <f aca="false">I13838*(K13838-J13838)</f>
        <v>16852</v>
      </c>
      <c r="P13838" s="15" t="n">
        <f aca="false">K13838-J13838</f>
        <v>383</v>
      </c>
      <c r="Q13838" s="0" t="str">
        <f aca="false">IF(G13838=0,"Out of stock",IF(G13838&lt;H13838,"Understocked",IF(G13838&gt;Summary!$B$6*H13838,"Overstocked","Healthy")))</f>
        <v>Overstocked</v>
      </c>
      <c r="R13838" s="0" t="str">
        <f aca="false">IF(I13838&gt;=Summary!$B$7,"Fast",IF(I13838&lt;Summary!$B$8,"Slow","Medium"))</f>
        <v>Slow</v>
      </c>
      <c r="S13838" s="15" t="n">
        <f aca="false">IF(M13838&gt;Summary!$B$5,1,0)</f>
        <v>0</v>
      </c>
      <c r="T13838" s="16" t="n">
        <f aca="false">IF(Q13838="Overstocked",(G13838-Summary!$B$6*H13838)*J13838,0)</f>
        <v>112290</v>
      </c>
    </row>
    <row r="13839" customFormat="false" ht="15" hidden="false" customHeight="false" outlineLevel="0" collapsed="false">
      <c r="A13839" s="0" t="s">
        <v>13937</v>
      </c>
      <c r="B13839" s="0" t="s">
        <v>89</v>
      </c>
      <c r="C13839" s="0" t="s">
        <v>85</v>
      </c>
      <c r="D13839" s="0" t="s">
        <v>102</v>
      </c>
      <c r="E13839" s="14" t="n">
        <v>45523</v>
      </c>
      <c r="F13839" s="14" t="n">
        <v>45526</v>
      </c>
      <c r="G13839" s="0" t="n">
        <v>113</v>
      </c>
      <c r="H13839" s="0" t="n">
        <v>101</v>
      </c>
      <c r="I13839" s="0" t="n">
        <v>60</v>
      </c>
      <c r="J13839" s="0" t="n">
        <v>1852</v>
      </c>
      <c r="K13839" s="0" t="n">
        <v>1966</v>
      </c>
      <c r="L13839" s="15" t="s">
        <v>93</v>
      </c>
      <c r="M13839" s="0" t="n">
        <v>3</v>
      </c>
      <c r="N13839" s="16" t="n">
        <f aca="false">I13839*K13839</f>
        <v>117960</v>
      </c>
      <c r="O13839" s="16" t="n">
        <f aca="false">I13839*(K13839-J13839)</f>
        <v>6840</v>
      </c>
      <c r="P13839" s="15" t="n">
        <f aca="false">K13839-J13839</f>
        <v>114</v>
      </c>
      <c r="Q13839" s="0" t="str">
        <f aca="false">IF(G13839=0,"Out of stock",IF(G13839&lt;H13839,"Understocked",IF(G13839&gt;Summary!$B$6*H13839,"Overstocked","Healthy")))</f>
        <v>Healthy</v>
      </c>
      <c r="R13839" s="0" t="str">
        <f aca="false">IF(I13839&gt;=Summary!$B$7,"Fast",IF(I13839&lt;Summary!$B$8,"Slow","Medium"))</f>
        <v>Slow</v>
      </c>
      <c r="S13839" s="15" t="n">
        <f aca="false">IF(M13839&gt;Summary!$B$5,1,0)</f>
        <v>0</v>
      </c>
      <c r="T13839" s="16" t="n">
        <f aca="false">IF(Q13839="Overstocked",(G13839-Summary!$B$6*H13839)*J13839,0)</f>
        <v>0</v>
      </c>
    </row>
    <row r="13840" customFormat="false" ht="15" hidden="false" customHeight="false" outlineLevel="0" collapsed="false">
      <c r="A13840" s="0" t="s">
        <v>13938</v>
      </c>
      <c r="B13840" s="0" t="s">
        <v>77</v>
      </c>
      <c r="C13840" s="0" t="s">
        <v>96</v>
      </c>
      <c r="D13840" s="0" t="s">
        <v>90</v>
      </c>
      <c r="E13840" s="14" t="n">
        <v>45275</v>
      </c>
      <c r="F13840" s="14" t="n">
        <v>45278</v>
      </c>
      <c r="G13840" s="0" t="n">
        <v>375</v>
      </c>
      <c r="H13840" s="0" t="n">
        <v>63</v>
      </c>
      <c r="I13840" s="0" t="n">
        <v>104</v>
      </c>
      <c r="J13840" s="0" t="n">
        <v>1951</v>
      </c>
      <c r="K13840" s="0" t="n">
        <v>2406</v>
      </c>
      <c r="L13840" s="15" t="s">
        <v>93</v>
      </c>
      <c r="M13840" s="0" t="n">
        <v>3</v>
      </c>
      <c r="N13840" s="16" t="n">
        <f aca="false">I13840*K13840</f>
        <v>250224</v>
      </c>
      <c r="O13840" s="16" t="n">
        <f aca="false">I13840*(K13840-J13840)</f>
        <v>47320</v>
      </c>
      <c r="P13840" s="15" t="n">
        <f aca="false">K13840-J13840</f>
        <v>455</v>
      </c>
      <c r="Q13840" s="0" t="str">
        <f aca="false">IF(G13840=0,"Out of stock",IF(G13840&lt;H13840,"Understocked",IF(G13840&gt;Summary!$B$6*H13840,"Overstocked","Healthy")))</f>
        <v>Overstocked</v>
      </c>
      <c r="R13840" s="0" t="str">
        <f aca="false">IF(I13840&gt;=Summary!$B$7,"Fast",IF(I13840&lt;Summary!$B$8,"Slow","Medium"))</f>
        <v>Medium</v>
      </c>
      <c r="S13840" s="15" t="n">
        <f aca="false">IF(M13840&gt;Summary!$B$5,1,0)</f>
        <v>0</v>
      </c>
      <c r="T13840" s="16" t="n">
        <f aca="false">IF(Q13840="Overstocked",(G13840-Summary!$B$6*H13840)*J13840,0)</f>
        <v>239973</v>
      </c>
    </row>
    <row r="13841" customFormat="false" ht="15" hidden="false" customHeight="false" outlineLevel="0" collapsed="false">
      <c r="A13841" s="0" t="s">
        <v>13939</v>
      </c>
      <c r="B13841" s="0" t="s">
        <v>77</v>
      </c>
      <c r="C13841" s="0" t="s">
        <v>96</v>
      </c>
      <c r="D13841" s="0" t="s">
        <v>90</v>
      </c>
      <c r="E13841" s="14" t="n">
        <v>45015</v>
      </c>
      <c r="F13841" s="14" t="n">
        <v>45016</v>
      </c>
      <c r="G13841" s="0" t="n">
        <v>377</v>
      </c>
      <c r="H13841" s="0" t="n">
        <v>52</v>
      </c>
      <c r="I13841" s="0" t="n">
        <v>205</v>
      </c>
      <c r="J13841" s="0" t="n">
        <v>520</v>
      </c>
      <c r="K13841" s="0" t="n">
        <v>944</v>
      </c>
      <c r="L13841" s="15" t="s">
        <v>82</v>
      </c>
      <c r="M13841" s="0" t="n">
        <v>1</v>
      </c>
      <c r="N13841" s="16" t="n">
        <f aca="false">I13841*K13841</f>
        <v>193520</v>
      </c>
      <c r="O13841" s="16" t="n">
        <f aca="false">I13841*(K13841-J13841)</f>
        <v>86920</v>
      </c>
      <c r="P13841" s="15" t="n">
        <f aca="false">K13841-J13841</f>
        <v>424</v>
      </c>
      <c r="Q13841" s="0" t="str">
        <f aca="false">IF(G13841=0,"Out of stock",IF(G13841&lt;H13841,"Understocked",IF(G13841&gt;Summary!$B$6*H13841,"Overstocked","Healthy")))</f>
        <v>Overstocked</v>
      </c>
      <c r="R13841" s="0" t="str">
        <f aca="false">IF(I13841&gt;=Summary!$B$7,"Fast",IF(I13841&lt;Summary!$B$8,"Slow","Medium"))</f>
        <v>Fast</v>
      </c>
      <c r="S13841" s="15" t="n">
        <f aca="false">IF(M13841&gt;Summary!$B$5,1,0)</f>
        <v>0</v>
      </c>
      <c r="T13841" s="16" t="n">
        <f aca="false">IF(Q13841="Overstocked",(G13841-Summary!$B$6*H13841)*J13841,0)</f>
        <v>87880</v>
      </c>
    </row>
    <row r="13842" customFormat="false" ht="15" hidden="false" customHeight="false" outlineLevel="0" collapsed="false">
      <c r="A13842" s="0" t="s">
        <v>13940</v>
      </c>
      <c r="B13842" s="0" t="s">
        <v>101</v>
      </c>
      <c r="C13842" s="0" t="s">
        <v>85</v>
      </c>
      <c r="D13842" s="0" t="s">
        <v>92</v>
      </c>
      <c r="E13842" s="14" t="n">
        <v>45419</v>
      </c>
      <c r="F13842" s="14" t="n">
        <v>45424</v>
      </c>
      <c r="G13842" s="0" t="n">
        <v>360</v>
      </c>
      <c r="H13842" s="0" t="n">
        <v>94</v>
      </c>
      <c r="I13842" s="0" t="n">
        <v>60</v>
      </c>
      <c r="J13842" s="0" t="n">
        <v>734</v>
      </c>
      <c r="K13842" s="0" t="n">
        <v>957</v>
      </c>
      <c r="L13842" s="15" t="s">
        <v>80</v>
      </c>
      <c r="M13842" s="0" t="n">
        <v>5</v>
      </c>
      <c r="N13842" s="16" t="n">
        <f aca="false">I13842*K13842</f>
        <v>57420</v>
      </c>
      <c r="O13842" s="16" t="n">
        <f aca="false">I13842*(K13842-J13842)</f>
        <v>13380</v>
      </c>
      <c r="P13842" s="15" t="n">
        <f aca="false">K13842-J13842</f>
        <v>223</v>
      </c>
      <c r="Q13842" s="0" t="str">
        <f aca="false">IF(G13842=0,"Out of stock",IF(G13842&lt;H13842,"Understocked",IF(G13842&gt;Summary!$B$6*H13842,"Overstocked","Healthy")))</f>
        <v>Healthy</v>
      </c>
      <c r="R13842" s="0" t="str">
        <f aca="false">IF(I13842&gt;=Summary!$B$7,"Fast",IF(I13842&lt;Summary!$B$8,"Slow","Medium"))</f>
        <v>Slow</v>
      </c>
      <c r="S13842" s="15" t="n">
        <f aca="false">IF(M13842&gt;Summary!$B$5,1,0)</f>
        <v>0</v>
      </c>
      <c r="T13842" s="16" t="n">
        <f aca="false">IF(Q13842="Overstocked",(G13842-Summary!$B$6*H13842)*J13842,0)</f>
        <v>0</v>
      </c>
    </row>
    <row r="13843" customFormat="false" ht="15" hidden="false" customHeight="false" outlineLevel="0" collapsed="false">
      <c r="A13843" s="0" t="s">
        <v>13941</v>
      </c>
      <c r="B13843" s="0" t="s">
        <v>89</v>
      </c>
      <c r="C13843" s="0" t="s">
        <v>104</v>
      </c>
      <c r="D13843" s="0" t="s">
        <v>86</v>
      </c>
      <c r="E13843" s="14" t="n">
        <v>45129</v>
      </c>
      <c r="F13843" s="14" t="n">
        <v>45135</v>
      </c>
      <c r="G13843" s="0" t="n">
        <v>230</v>
      </c>
      <c r="H13843" s="0" t="n">
        <v>124</v>
      </c>
      <c r="I13843" s="0" t="n">
        <v>31</v>
      </c>
      <c r="J13843" s="0" t="n">
        <v>1628</v>
      </c>
      <c r="K13843" s="0" t="n">
        <v>1719</v>
      </c>
      <c r="L13843" s="15" t="s">
        <v>82</v>
      </c>
      <c r="M13843" s="0" t="n">
        <v>6</v>
      </c>
      <c r="N13843" s="16" t="n">
        <f aca="false">I13843*K13843</f>
        <v>53289</v>
      </c>
      <c r="O13843" s="16" t="n">
        <f aca="false">I13843*(K13843-J13843)</f>
        <v>2821</v>
      </c>
      <c r="P13843" s="15" t="n">
        <f aca="false">K13843-J13843</f>
        <v>91</v>
      </c>
      <c r="Q13843" s="0" t="str">
        <f aca="false">IF(G13843=0,"Out of stock",IF(G13843&lt;H13843,"Understocked",IF(G13843&gt;Summary!$B$6*H13843,"Overstocked","Healthy")))</f>
        <v>Healthy</v>
      </c>
      <c r="R13843" s="0" t="str">
        <f aca="false">IF(I13843&gt;=Summary!$B$7,"Fast",IF(I13843&lt;Summary!$B$8,"Slow","Medium"))</f>
        <v>Slow</v>
      </c>
      <c r="S13843" s="15" t="n">
        <f aca="false">IF(M13843&gt;Summary!$B$5,1,0)</f>
        <v>0</v>
      </c>
      <c r="T13843" s="16" t="n">
        <f aca="false">IF(Q13843="Overstocked",(G13843-Summary!$B$6*H13843)*J13843,0)</f>
        <v>0</v>
      </c>
    </row>
    <row r="13844" customFormat="false" ht="15" hidden="false" customHeight="false" outlineLevel="0" collapsed="false">
      <c r="A13844" s="0" t="s">
        <v>13942</v>
      </c>
      <c r="B13844" s="0" t="s">
        <v>123</v>
      </c>
      <c r="C13844" s="0" t="s">
        <v>104</v>
      </c>
      <c r="D13844" s="0" t="s">
        <v>90</v>
      </c>
      <c r="E13844" s="14" t="n">
        <v>45280</v>
      </c>
      <c r="F13844" s="14" t="n">
        <v>45285</v>
      </c>
      <c r="G13844" s="0" t="n">
        <v>130</v>
      </c>
      <c r="H13844" s="0" t="n">
        <v>73</v>
      </c>
      <c r="I13844" s="0" t="n">
        <v>94</v>
      </c>
      <c r="J13844" s="0" t="n">
        <v>886</v>
      </c>
      <c r="K13844" s="0" t="n">
        <v>1367</v>
      </c>
      <c r="L13844" s="15" t="s">
        <v>97</v>
      </c>
      <c r="M13844" s="0" t="n">
        <v>5</v>
      </c>
      <c r="N13844" s="16" t="n">
        <f aca="false">I13844*K13844</f>
        <v>128498</v>
      </c>
      <c r="O13844" s="16" t="n">
        <f aca="false">I13844*(K13844-J13844)</f>
        <v>45214</v>
      </c>
      <c r="P13844" s="15" t="n">
        <f aca="false">K13844-J13844</f>
        <v>481</v>
      </c>
      <c r="Q13844" s="0" t="str">
        <f aca="false">IF(G13844=0,"Out of stock",IF(G13844&lt;H13844,"Understocked",IF(G13844&gt;Summary!$B$6*H13844,"Overstocked","Healthy")))</f>
        <v>Healthy</v>
      </c>
      <c r="R13844" s="0" t="str">
        <f aca="false">IF(I13844&gt;=Summary!$B$7,"Fast",IF(I13844&lt;Summary!$B$8,"Slow","Medium"))</f>
        <v>Slow</v>
      </c>
      <c r="S13844" s="15" t="n">
        <f aca="false">IF(M13844&gt;Summary!$B$5,1,0)</f>
        <v>0</v>
      </c>
      <c r="T13844" s="16" t="n">
        <f aca="false">IF(Q13844="Overstocked",(G13844-Summary!$B$6*H13844)*J13844,0)</f>
        <v>0</v>
      </c>
    </row>
    <row r="13845" customFormat="false" ht="15" hidden="false" customHeight="false" outlineLevel="0" collapsed="false">
      <c r="A13845" s="0" t="s">
        <v>13943</v>
      </c>
      <c r="B13845" s="0" t="s">
        <v>101</v>
      </c>
      <c r="C13845" s="0" t="s">
        <v>78</v>
      </c>
      <c r="D13845" s="0" t="s">
        <v>86</v>
      </c>
      <c r="E13845" s="14" t="n">
        <v>45037</v>
      </c>
      <c r="F13845" s="14" t="n">
        <v>45043</v>
      </c>
      <c r="G13845" s="0" t="n">
        <v>269</v>
      </c>
      <c r="H13845" s="0" t="n">
        <v>51</v>
      </c>
      <c r="I13845" s="0" t="n">
        <v>229</v>
      </c>
      <c r="J13845" s="0" t="n">
        <v>1642</v>
      </c>
      <c r="K13845" s="0" t="n">
        <v>1967</v>
      </c>
      <c r="L13845" s="15" t="s">
        <v>93</v>
      </c>
      <c r="M13845" s="0" t="n">
        <v>6</v>
      </c>
      <c r="N13845" s="16" t="n">
        <f aca="false">I13845*K13845</f>
        <v>450443</v>
      </c>
      <c r="O13845" s="16" t="n">
        <f aca="false">I13845*(K13845-J13845)</f>
        <v>74425</v>
      </c>
      <c r="P13845" s="15" t="n">
        <f aca="false">K13845-J13845</f>
        <v>325</v>
      </c>
      <c r="Q13845" s="0" t="str">
        <f aca="false">IF(G13845=0,"Out of stock",IF(G13845&lt;H13845,"Understocked",IF(G13845&gt;Summary!$B$6*H13845,"Overstocked","Healthy")))</f>
        <v>Overstocked</v>
      </c>
      <c r="R13845" s="0" t="str">
        <f aca="false">IF(I13845&gt;=Summary!$B$7,"Fast",IF(I13845&lt;Summary!$B$8,"Slow","Medium"))</f>
        <v>Fast</v>
      </c>
      <c r="S13845" s="15" t="n">
        <f aca="false">IF(M13845&gt;Summary!$B$5,1,0)</f>
        <v>0</v>
      </c>
      <c r="T13845" s="16" t="n">
        <f aca="false">IF(Q13845="Overstocked",(G13845-Summary!$B$6*H13845)*J13845,0)</f>
        <v>106730</v>
      </c>
    </row>
    <row r="13846" customFormat="false" ht="15" hidden="false" customHeight="false" outlineLevel="0" collapsed="false">
      <c r="A13846" s="0" t="s">
        <v>13944</v>
      </c>
      <c r="B13846" s="0" t="s">
        <v>111</v>
      </c>
      <c r="C13846" s="0" t="s">
        <v>85</v>
      </c>
      <c r="D13846" s="0" t="s">
        <v>90</v>
      </c>
      <c r="E13846" s="14" t="n">
        <v>45089</v>
      </c>
      <c r="F13846" s="14" t="n">
        <v>45099</v>
      </c>
      <c r="G13846" s="0" t="n">
        <v>399</v>
      </c>
      <c r="H13846" s="0" t="n">
        <v>88</v>
      </c>
      <c r="I13846" s="0" t="n">
        <v>199</v>
      </c>
      <c r="J13846" s="0" t="n">
        <v>572</v>
      </c>
      <c r="K13846" s="0" t="n">
        <v>638</v>
      </c>
      <c r="L13846" s="15" t="s">
        <v>82</v>
      </c>
      <c r="M13846" s="0" t="n">
        <v>10</v>
      </c>
      <c r="N13846" s="16" t="n">
        <f aca="false">I13846*K13846</f>
        <v>126962</v>
      </c>
      <c r="O13846" s="16" t="n">
        <f aca="false">I13846*(K13846-J13846)</f>
        <v>13134</v>
      </c>
      <c r="P13846" s="15" t="n">
        <f aca="false">K13846-J13846</f>
        <v>66</v>
      </c>
      <c r="Q13846" s="0" t="str">
        <f aca="false">IF(G13846=0,"Out of stock",IF(G13846&lt;H13846,"Understocked",IF(G13846&gt;Summary!$B$6*H13846,"Overstocked","Healthy")))</f>
        <v>Overstocked</v>
      </c>
      <c r="R13846" s="0" t="str">
        <f aca="false">IF(I13846&gt;=Summary!$B$7,"Fast",IF(I13846&lt;Summary!$B$8,"Slow","Medium"))</f>
        <v>Medium</v>
      </c>
      <c r="S13846" s="15" t="n">
        <f aca="false">IF(M13846&gt;Summary!$B$5,1,0)</f>
        <v>1</v>
      </c>
      <c r="T13846" s="16" t="n">
        <f aca="false">IF(Q13846="Overstocked",(G13846-Summary!$B$6*H13846)*J13846,0)</f>
        <v>26884</v>
      </c>
    </row>
    <row r="13847" customFormat="false" ht="15" hidden="false" customHeight="false" outlineLevel="0" collapsed="false">
      <c r="A13847" s="0" t="s">
        <v>13945</v>
      </c>
      <c r="B13847" s="0" t="s">
        <v>123</v>
      </c>
      <c r="C13847" s="0" t="s">
        <v>104</v>
      </c>
      <c r="D13847" s="0" t="s">
        <v>86</v>
      </c>
      <c r="E13847" s="14" t="n">
        <v>45618</v>
      </c>
      <c r="F13847" s="14" t="n">
        <v>45620</v>
      </c>
      <c r="G13847" s="0" t="n">
        <v>51</v>
      </c>
      <c r="H13847" s="0" t="n">
        <v>76</v>
      </c>
      <c r="I13847" s="0" t="n">
        <v>129</v>
      </c>
      <c r="J13847" s="0" t="n">
        <v>1483</v>
      </c>
      <c r="K13847" s="0" t="n">
        <v>1891</v>
      </c>
      <c r="L13847" s="15" t="s">
        <v>97</v>
      </c>
      <c r="M13847" s="0" t="n">
        <v>2</v>
      </c>
      <c r="N13847" s="16" t="n">
        <f aca="false">I13847*K13847</f>
        <v>243939</v>
      </c>
      <c r="O13847" s="16" t="n">
        <f aca="false">I13847*(K13847-J13847)</f>
        <v>52632</v>
      </c>
      <c r="P13847" s="15" t="n">
        <f aca="false">K13847-J13847</f>
        <v>408</v>
      </c>
      <c r="Q13847" s="0" t="str">
        <f aca="false">IF(G13847=0,"Out of stock",IF(G13847&lt;H13847,"Understocked",IF(G13847&gt;Summary!$B$6*H13847,"Overstocked","Healthy")))</f>
        <v>Understocked</v>
      </c>
      <c r="R13847" s="0" t="str">
        <f aca="false">IF(I13847&gt;=Summary!$B$7,"Fast",IF(I13847&lt;Summary!$B$8,"Slow","Medium"))</f>
        <v>Medium</v>
      </c>
      <c r="S13847" s="15" t="n">
        <f aca="false">IF(M13847&gt;Summary!$B$5,1,0)</f>
        <v>0</v>
      </c>
      <c r="T13847" s="16" t="n">
        <f aca="false">IF(Q13847="Overstocked",(G13847-Summary!$B$6*H13847)*J13847,0)</f>
        <v>0</v>
      </c>
    </row>
    <row r="13848" customFormat="false" ht="15" hidden="false" customHeight="false" outlineLevel="0" collapsed="false">
      <c r="A13848" s="0" t="s">
        <v>13946</v>
      </c>
      <c r="B13848" s="0" t="s">
        <v>89</v>
      </c>
      <c r="C13848" s="0" t="s">
        <v>78</v>
      </c>
      <c r="D13848" s="0" t="s">
        <v>102</v>
      </c>
      <c r="E13848" s="14" t="n">
        <v>45239</v>
      </c>
      <c r="F13848" s="14" t="n">
        <v>45247</v>
      </c>
      <c r="G13848" s="0" t="n">
        <v>187</v>
      </c>
      <c r="H13848" s="0" t="n">
        <v>115</v>
      </c>
      <c r="I13848" s="0" t="n">
        <v>199</v>
      </c>
      <c r="J13848" s="0" t="n">
        <v>731</v>
      </c>
      <c r="K13848" s="0" t="n">
        <v>962</v>
      </c>
      <c r="L13848" s="15" t="s">
        <v>82</v>
      </c>
      <c r="M13848" s="0" t="n">
        <v>8</v>
      </c>
      <c r="N13848" s="16" t="n">
        <f aca="false">I13848*K13848</f>
        <v>191438</v>
      </c>
      <c r="O13848" s="16" t="n">
        <f aca="false">I13848*(K13848-J13848)</f>
        <v>45969</v>
      </c>
      <c r="P13848" s="15" t="n">
        <f aca="false">K13848-J13848</f>
        <v>231</v>
      </c>
      <c r="Q13848" s="0" t="str">
        <f aca="false">IF(G13848=0,"Out of stock",IF(G13848&lt;H13848,"Understocked",IF(G13848&gt;Summary!$B$6*H13848,"Overstocked","Healthy")))</f>
        <v>Healthy</v>
      </c>
      <c r="R13848" s="0" t="str">
        <f aca="false">IF(I13848&gt;=Summary!$B$7,"Fast",IF(I13848&lt;Summary!$B$8,"Slow","Medium"))</f>
        <v>Medium</v>
      </c>
      <c r="S13848" s="15" t="n">
        <f aca="false">IF(M13848&gt;Summary!$B$5,1,0)</f>
        <v>1</v>
      </c>
      <c r="T13848" s="16" t="n">
        <f aca="false">IF(Q13848="Overstocked",(G13848-Summary!$B$6*H13848)*J13848,0)</f>
        <v>0</v>
      </c>
    </row>
    <row r="13849" customFormat="false" ht="15" hidden="false" customHeight="false" outlineLevel="0" collapsed="false">
      <c r="A13849" s="0" t="s">
        <v>13947</v>
      </c>
      <c r="B13849" s="0" t="s">
        <v>113</v>
      </c>
      <c r="C13849" s="0" t="s">
        <v>104</v>
      </c>
      <c r="D13849" s="0" t="s">
        <v>92</v>
      </c>
      <c r="E13849" s="14" t="n">
        <v>45614</v>
      </c>
      <c r="F13849" s="14" t="n">
        <v>45616</v>
      </c>
      <c r="G13849" s="0" t="n">
        <v>463</v>
      </c>
      <c r="H13849" s="0" t="n">
        <v>124</v>
      </c>
      <c r="I13849" s="0" t="n">
        <v>228</v>
      </c>
      <c r="J13849" s="0" t="n">
        <v>1892</v>
      </c>
      <c r="K13849" s="0" t="n">
        <v>2340</v>
      </c>
      <c r="L13849" s="15" t="s">
        <v>97</v>
      </c>
      <c r="M13849" s="0" t="n">
        <v>2</v>
      </c>
      <c r="N13849" s="16" t="n">
        <f aca="false">I13849*K13849</f>
        <v>533520</v>
      </c>
      <c r="O13849" s="16" t="n">
        <f aca="false">I13849*(K13849-J13849)</f>
        <v>102144</v>
      </c>
      <c r="P13849" s="15" t="n">
        <f aca="false">K13849-J13849</f>
        <v>448</v>
      </c>
      <c r="Q13849" s="0" t="str">
        <f aca="false">IF(G13849=0,"Out of stock",IF(G13849&lt;H13849,"Understocked",IF(G13849&gt;Summary!$B$6*H13849,"Overstocked","Healthy")))</f>
        <v>Healthy</v>
      </c>
      <c r="R13849" s="0" t="str">
        <f aca="false">IF(I13849&gt;=Summary!$B$7,"Fast",IF(I13849&lt;Summary!$B$8,"Slow","Medium"))</f>
        <v>Fast</v>
      </c>
      <c r="S13849" s="15" t="n">
        <f aca="false">IF(M13849&gt;Summary!$B$5,1,0)</f>
        <v>0</v>
      </c>
      <c r="T13849" s="16" t="n">
        <f aca="false">IF(Q13849="Overstocked",(G13849-Summary!$B$6*H13849)*J13849,0)</f>
        <v>0</v>
      </c>
    </row>
    <row r="13850" customFormat="false" ht="15" hidden="false" customHeight="false" outlineLevel="0" collapsed="false">
      <c r="A13850" s="0" t="s">
        <v>13948</v>
      </c>
      <c r="B13850" s="0" t="s">
        <v>95</v>
      </c>
      <c r="C13850" s="0" t="s">
        <v>96</v>
      </c>
      <c r="D13850" s="0" t="s">
        <v>102</v>
      </c>
      <c r="E13850" s="14" t="n">
        <v>45025</v>
      </c>
      <c r="F13850" s="14" t="n">
        <v>45027</v>
      </c>
      <c r="G13850" s="0" t="n">
        <v>104</v>
      </c>
      <c r="H13850" s="0" t="n">
        <v>107</v>
      </c>
      <c r="I13850" s="0" t="n">
        <v>76</v>
      </c>
      <c r="J13850" s="0" t="n">
        <v>1179</v>
      </c>
      <c r="K13850" s="0" t="n">
        <v>1254</v>
      </c>
      <c r="L13850" s="15" t="s">
        <v>97</v>
      </c>
      <c r="M13850" s="0" t="n">
        <v>2</v>
      </c>
      <c r="N13850" s="16" t="n">
        <f aca="false">I13850*K13850</f>
        <v>95304</v>
      </c>
      <c r="O13850" s="16" t="n">
        <f aca="false">I13850*(K13850-J13850)</f>
        <v>5700</v>
      </c>
      <c r="P13850" s="15" t="n">
        <f aca="false">K13850-J13850</f>
        <v>75</v>
      </c>
      <c r="Q13850" s="0" t="str">
        <f aca="false">IF(G13850=0,"Out of stock",IF(G13850&lt;H13850,"Understocked",IF(G13850&gt;Summary!$B$6*H13850,"Overstocked","Healthy")))</f>
        <v>Understocked</v>
      </c>
      <c r="R13850" s="0" t="str">
        <f aca="false">IF(I13850&gt;=Summary!$B$7,"Fast",IF(I13850&lt;Summary!$B$8,"Slow","Medium"))</f>
        <v>Slow</v>
      </c>
      <c r="S13850" s="15" t="n">
        <f aca="false">IF(M13850&gt;Summary!$B$5,1,0)</f>
        <v>0</v>
      </c>
      <c r="T13850" s="16" t="n">
        <f aca="false">IF(Q13850="Overstocked",(G13850-Summary!$B$6*H13850)*J13850,0)</f>
        <v>0</v>
      </c>
    </row>
    <row r="13851" customFormat="false" ht="15" hidden="false" customHeight="false" outlineLevel="0" collapsed="false">
      <c r="A13851" s="0" t="s">
        <v>13949</v>
      </c>
      <c r="B13851" s="0" t="s">
        <v>101</v>
      </c>
      <c r="C13851" s="0" t="s">
        <v>78</v>
      </c>
      <c r="D13851" s="0" t="s">
        <v>102</v>
      </c>
      <c r="E13851" s="14" t="n">
        <v>44979</v>
      </c>
      <c r="F13851" s="14" t="n">
        <v>44988</v>
      </c>
      <c r="G13851" s="0" t="n">
        <v>2</v>
      </c>
      <c r="H13851" s="0" t="n">
        <v>54</v>
      </c>
      <c r="I13851" s="0" t="n">
        <v>13</v>
      </c>
      <c r="J13851" s="0" t="n">
        <v>1728</v>
      </c>
      <c r="K13851" s="0" t="n">
        <v>1972</v>
      </c>
      <c r="L13851" s="15" t="s">
        <v>87</v>
      </c>
      <c r="M13851" s="0" t="n">
        <v>9</v>
      </c>
      <c r="N13851" s="16" t="n">
        <f aca="false">I13851*K13851</f>
        <v>25636</v>
      </c>
      <c r="O13851" s="16" t="n">
        <f aca="false">I13851*(K13851-J13851)</f>
        <v>3172</v>
      </c>
      <c r="P13851" s="15" t="n">
        <f aca="false">K13851-J13851</f>
        <v>244</v>
      </c>
      <c r="Q13851" s="0" t="str">
        <f aca="false">IF(G13851=0,"Out of stock",IF(G13851&lt;H13851,"Understocked",IF(G13851&gt;Summary!$B$6*H13851,"Overstocked","Healthy")))</f>
        <v>Understocked</v>
      </c>
      <c r="R13851" s="0" t="str">
        <f aca="false">IF(I13851&gt;=Summary!$B$7,"Fast",IF(I13851&lt;Summary!$B$8,"Slow","Medium"))</f>
        <v>Slow</v>
      </c>
      <c r="S13851" s="15" t="n">
        <f aca="false">IF(M13851&gt;Summary!$B$5,1,0)</f>
        <v>1</v>
      </c>
      <c r="T13851" s="16" t="n">
        <f aca="false">IF(Q13851="Overstocked",(G13851-Summary!$B$6*H13851)*J13851,0)</f>
        <v>0</v>
      </c>
    </row>
    <row r="13852" customFormat="false" ht="15" hidden="false" customHeight="false" outlineLevel="0" collapsed="false">
      <c r="A13852" s="0" t="s">
        <v>13950</v>
      </c>
      <c r="B13852" s="0" t="s">
        <v>95</v>
      </c>
      <c r="C13852" s="0" t="s">
        <v>96</v>
      </c>
      <c r="D13852" s="0" t="s">
        <v>79</v>
      </c>
      <c r="E13852" s="14" t="n">
        <v>45449</v>
      </c>
      <c r="F13852" s="14" t="n">
        <v>45458</v>
      </c>
      <c r="G13852" s="0" t="n">
        <v>99</v>
      </c>
      <c r="H13852" s="0" t="n">
        <v>148</v>
      </c>
      <c r="I13852" s="0" t="n">
        <v>161</v>
      </c>
      <c r="J13852" s="0" t="n">
        <v>1441</v>
      </c>
      <c r="K13852" s="0" t="n">
        <v>1808</v>
      </c>
      <c r="L13852" s="15" t="s">
        <v>93</v>
      </c>
      <c r="M13852" s="0" t="n">
        <v>9</v>
      </c>
      <c r="N13852" s="16" t="n">
        <f aca="false">I13852*K13852</f>
        <v>291088</v>
      </c>
      <c r="O13852" s="16" t="n">
        <f aca="false">I13852*(K13852-J13852)</f>
        <v>59087</v>
      </c>
      <c r="P13852" s="15" t="n">
        <f aca="false">K13852-J13852</f>
        <v>367</v>
      </c>
      <c r="Q13852" s="0" t="str">
        <f aca="false">IF(G13852=0,"Out of stock",IF(G13852&lt;H13852,"Understocked",IF(G13852&gt;Summary!$B$6*H13852,"Overstocked","Healthy")))</f>
        <v>Understocked</v>
      </c>
      <c r="R13852" s="0" t="str">
        <f aca="false">IF(I13852&gt;=Summary!$B$7,"Fast",IF(I13852&lt;Summary!$B$8,"Slow","Medium"))</f>
        <v>Medium</v>
      </c>
      <c r="S13852" s="15" t="n">
        <f aca="false">IF(M13852&gt;Summary!$B$5,1,0)</f>
        <v>1</v>
      </c>
      <c r="T13852" s="16" t="n">
        <f aca="false">IF(Q13852="Overstocked",(G13852-Summary!$B$6*H13852)*J13852,0)</f>
        <v>0</v>
      </c>
    </row>
    <row r="13853" customFormat="false" ht="15" hidden="false" customHeight="false" outlineLevel="0" collapsed="false">
      <c r="A13853" s="0" t="s">
        <v>13951</v>
      </c>
      <c r="B13853" s="0" t="s">
        <v>115</v>
      </c>
      <c r="C13853" s="0" t="s">
        <v>96</v>
      </c>
      <c r="D13853" s="0" t="s">
        <v>92</v>
      </c>
      <c r="E13853" s="14" t="n">
        <v>45298</v>
      </c>
      <c r="F13853" s="14" t="n">
        <v>45307</v>
      </c>
      <c r="G13853" s="0" t="n">
        <v>22</v>
      </c>
      <c r="H13853" s="0" t="n">
        <v>76</v>
      </c>
      <c r="I13853" s="0" t="n">
        <v>24</v>
      </c>
      <c r="J13853" s="0" t="n">
        <v>543</v>
      </c>
      <c r="K13853" s="0" t="n">
        <v>860</v>
      </c>
      <c r="L13853" s="15" t="s">
        <v>87</v>
      </c>
      <c r="M13853" s="0" t="n">
        <v>9</v>
      </c>
      <c r="N13853" s="16" t="n">
        <f aca="false">I13853*K13853</f>
        <v>20640</v>
      </c>
      <c r="O13853" s="16" t="n">
        <f aca="false">I13853*(K13853-J13853)</f>
        <v>7608</v>
      </c>
      <c r="P13853" s="15" t="n">
        <f aca="false">K13853-J13853</f>
        <v>317</v>
      </c>
      <c r="Q13853" s="0" t="str">
        <f aca="false">IF(G13853=0,"Out of stock",IF(G13853&lt;H13853,"Understocked",IF(G13853&gt;Summary!$B$6*H13853,"Overstocked","Healthy")))</f>
        <v>Understocked</v>
      </c>
      <c r="R13853" s="0" t="str">
        <f aca="false">IF(I13853&gt;=Summary!$B$7,"Fast",IF(I13853&lt;Summary!$B$8,"Slow","Medium"))</f>
        <v>Slow</v>
      </c>
      <c r="S13853" s="15" t="n">
        <f aca="false">IF(M13853&gt;Summary!$B$5,1,0)</f>
        <v>1</v>
      </c>
      <c r="T13853" s="16" t="n">
        <f aca="false">IF(Q13853="Overstocked",(G13853-Summary!$B$6*H13853)*J13853,0)</f>
        <v>0</v>
      </c>
    </row>
    <row r="13854" customFormat="false" ht="15" hidden="false" customHeight="false" outlineLevel="0" collapsed="false">
      <c r="A13854" s="0" t="s">
        <v>13952</v>
      </c>
      <c r="B13854" s="0" t="s">
        <v>115</v>
      </c>
      <c r="C13854" s="0" t="s">
        <v>104</v>
      </c>
      <c r="D13854" s="0" t="s">
        <v>90</v>
      </c>
      <c r="E13854" s="14" t="n">
        <v>45462</v>
      </c>
      <c r="F13854" s="14" t="n">
        <v>45472</v>
      </c>
      <c r="G13854" s="0" t="n">
        <v>260</v>
      </c>
      <c r="H13854" s="0" t="n">
        <v>75</v>
      </c>
      <c r="I13854" s="0" t="n">
        <v>244</v>
      </c>
      <c r="J13854" s="0" t="n">
        <v>518</v>
      </c>
      <c r="K13854" s="0" t="n">
        <v>740</v>
      </c>
      <c r="L13854" s="15" t="s">
        <v>97</v>
      </c>
      <c r="M13854" s="0" t="n">
        <v>10</v>
      </c>
      <c r="N13854" s="16" t="n">
        <f aca="false">I13854*K13854</f>
        <v>180560</v>
      </c>
      <c r="O13854" s="16" t="n">
        <f aca="false">I13854*(K13854-J13854)</f>
        <v>54168</v>
      </c>
      <c r="P13854" s="15" t="n">
        <f aca="false">K13854-J13854</f>
        <v>222</v>
      </c>
      <c r="Q13854" s="0" t="str">
        <f aca="false">IF(G13854=0,"Out of stock",IF(G13854&lt;H13854,"Understocked",IF(G13854&gt;Summary!$B$6*H13854,"Overstocked","Healthy")))</f>
        <v>Healthy</v>
      </c>
      <c r="R13854" s="0" t="str">
        <f aca="false">IF(I13854&gt;=Summary!$B$7,"Fast",IF(I13854&lt;Summary!$B$8,"Slow","Medium"))</f>
        <v>Fast</v>
      </c>
      <c r="S13854" s="15" t="n">
        <f aca="false">IF(M13854&gt;Summary!$B$5,1,0)</f>
        <v>1</v>
      </c>
      <c r="T13854" s="16" t="n">
        <f aca="false">IF(Q13854="Overstocked",(G13854-Summary!$B$6*H13854)*J13854,0)</f>
        <v>0</v>
      </c>
    </row>
    <row r="13855" customFormat="false" ht="15" hidden="false" customHeight="false" outlineLevel="0" collapsed="false">
      <c r="A13855" s="0" t="s">
        <v>13953</v>
      </c>
      <c r="B13855" s="0" t="s">
        <v>123</v>
      </c>
      <c r="C13855" s="0" t="s">
        <v>85</v>
      </c>
      <c r="D13855" s="0" t="s">
        <v>102</v>
      </c>
      <c r="E13855" s="14" t="n">
        <v>45374</v>
      </c>
      <c r="F13855" s="14" t="n">
        <v>45384</v>
      </c>
      <c r="G13855" s="0" t="n">
        <v>250</v>
      </c>
      <c r="H13855" s="0" t="n">
        <v>63</v>
      </c>
      <c r="I13855" s="0" t="n">
        <v>136</v>
      </c>
      <c r="J13855" s="0" t="n">
        <v>484</v>
      </c>
      <c r="K13855" s="0" t="n">
        <v>564</v>
      </c>
      <c r="L13855" s="15" t="s">
        <v>87</v>
      </c>
      <c r="M13855" s="0" t="n">
        <v>10</v>
      </c>
      <c r="N13855" s="16" t="n">
        <f aca="false">I13855*K13855</f>
        <v>76704</v>
      </c>
      <c r="O13855" s="16" t="n">
        <f aca="false">I13855*(K13855-J13855)</f>
        <v>10880</v>
      </c>
      <c r="P13855" s="15" t="n">
        <f aca="false">K13855-J13855</f>
        <v>80</v>
      </c>
      <c r="Q13855" s="0" t="str">
        <f aca="false">IF(G13855=0,"Out of stock",IF(G13855&lt;H13855,"Understocked",IF(G13855&gt;Summary!$B$6*H13855,"Overstocked","Healthy")))</f>
        <v>Healthy</v>
      </c>
      <c r="R13855" s="0" t="str">
        <f aca="false">IF(I13855&gt;=Summary!$B$7,"Fast",IF(I13855&lt;Summary!$B$8,"Slow","Medium"))</f>
        <v>Medium</v>
      </c>
      <c r="S13855" s="15" t="n">
        <f aca="false">IF(M13855&gt;Summary!$B$5,1,0)</f>
        <v>1</v>
      </c>
      <c r="T13855" s="16" t="n">
        <f aca="false">IF(Q13855="Overstocked",(G13855-Summary!$B$6*H13855)*J13855,0)</f>
        <v>0</v>
      </c>
    </row>
    <row r="13856" customFormat="false" ht="15" hidden="false" customHeight="false" outlineLevel="0" collapsed="false">
      <c r="A13856" s="0" t="s">
        <v>13954</v>
      </c>
      <c r="B13856" s="0" t="s">
        <v>84</v>
      </c>
      <c r="C13856" s="0" t="s">
        <v>96</v>
      </c>
      <c r="D13856" s="0" t="s">
        <v>102</v>
      </c>
      <c r="E13856" s="14" t="n">
        <v>45351</v>
      </c>
      <c r="F13856" s="14" t="n">
        <v>45358</v>
      </c>
      <c r="G13856" s="0" t="n">
        <v>160</v>
      </c>
      <c r="H13856" s="0" t="n">
        <v>62</v>
      </c>
      <c r="I13856" s="0" t="n">
        <v>53</v>
      </c>
      <c r="J13856" s="0" t="n">
        <v>1973</v>
      </c>
      <c r="K13856" s="0" t="n">
        <v>2190</v>
      </c>
      <c r="L13856" s="15" t="s">
        <v>82</v>
      </c>
      <c r="M13856" s="0" t="n">
        <v>7</v>
      </c>
      <c r="N13856" s="16" t="n">
        <f aca="false">I13856*K13856</f>
        <v>116070</v>
      </c>
      <c r="O13856" s="16" t="n">
        <f aca="false">I13856*(K13856-J13856)</f>
        <v>11501</v>
      </c>
      <c r="P13856" s="15" t="n">
        <f aca="false">K13856-J13856</f>
        <v>217</v>
      </c>
      <c r="Q13856" s="0" t="str">
        <f aca="false">IF(G13856=0,"Out of stock",IF(G13856&lt;H13856,"Understocked",IF(G13856&gt;Summary!$B$6*H13856,"Overstocked","Healthy")))</f>
        <v>Healthy</v>
      </c>
      <c r="R13856" s="0" t="str">
        <f aca="false">IF(I13856&gt;=Summary!$B$7,"Fast",IF(I13856&lt;Summary!$B$8,"Slow","Medium"))</f>
        <v>Slow</v>
      </c>
      <c r="S13856" s="15" t="n">
        <f aca="false">IF(M13856&gt;Summary!$B$5,1,0)</f>
        <v>0</v>
      </c>
      <c r="T13856" s="16" t="n">
        <f aca="false">IF(Q13856="Overstocked",(G13856-Summary!$B$6*H13856)*J13856,0)</f>
        <v>0</v>
      </c>
    </row>
    <row r="13857" customFormat="false" ht="15" hidden="false" customHeight="false" outlineLevel="0" collapsed="false">
      <c r="A13857" s="0" t="s">
        <v>13955</v>
      </c>
      <c r="B13857" s="0" t="s">
        <v>84</v>
      </c>
      <c r="C13857" s="0" t="s">
        <v>104</v>
      </c>
      <c r="D13857" s="0" t="s">
        <v>79</v>
      </c>
      <c r="E13857" s="14" t="n">
        <v>45008</v>
      </c>
      <c r="F13857" s="14" t="n">
        <v>45010</v>
      </c>
      <c r="G13857" s="0" t="n">
        <v>98</v>
      </c>
      <c r="H13857" s="0" t="n">
        <v>67</v>
      </c>
      <c r="I13857" s="0" t="n">
        <v>243</v>
      </c>
      <c r="J13857" s="0" t="n">
        <v>1865</v>
      </c>
      <c r="K13857" s="0" t="n">
        <v>2280</v>
      </c>
      <c r="L13857" s="15" t="s">
        <v>87</v>
      </c>
      <c r="M13857" s="0" t="n">
        <v>2</v>
      </c>
      <c r="N13857" s="16" t="n">
        <f aca="false">I13857*K13857</f>
        <v>554040</v>
      </c>
      <c r="O13857" s="16" t="n">
        <f aca="false">I13857*(K13857-J13857)</f>
        <v>100845</v>
      </c>
      <c r="P13857" s="15" t="n">
        <f aca="false">K13857-J13857</f>
        <v>415</v>
      </c>
      <c r="Q13857" s="0" t="str">
        <f aca="false">IF(G13857=0,"Out of stock",IF(G13857&lt;H13857,"Understocked",IF(G13857&gt;Summary!$B$6*H13857,"Overstocked","Healthy")))</f>
        <v>Healthy</v>
      </c>
      <c r="R13857" s="0" t="str">
        <f aca="false">IF(I13857&gt;=Summary!$B$7,"Fast",IF(I13857&lt;Summary!$B$8,"Slow","Medium"))</f>
        <v>Fast</v>
      </c>
      <c r="S13857" s="15" t="n">
        <f aca="false">IF(M13857&gt;Summary!$B$5,1,0)</f>
        <v>0</v>
      </c>
      <c r="T13857" s="16" t="n">
        <f aca="false">IF(Q13857="Overstocked",(G13857-Summary!$B$6*H13857)*J13857,0)</f>
        <v>0</v>
      </c>
    </row>
    <row r="13858" customFormat="false" ht="15" hidden="false" customHeight="false" outlineLevel="0" collapsed="false">
      <c r="A13858" s="0" t="s">
        <v>13956</v>
      </c>
      <c r="B13858" s="0" t="s">
        <v>123</v>
      </c>
      <c r="C13858" s="0" t="s">
        <v>78</v>
      </c>
      <c r="D13858" s="0" t="s">
        <v>79</v>
      </c>
      <c r="E13858" s="14" t="n">
        <v>45643</v>
      </c>
      <c r="F13858" s="14" t="n">
        <v>45648</v>
      </c>
      <c r="G13858" s="0" t="n">
        <v>370</v>
      </c>
      <c r="H13858" s="0" t="n">
        <v>93</v>
      </c>
      <c r="I13858" s="0" t="n">
        <v>296</v>
      </c>
      <c r="J13858" s="0" t="n">
        <v>1267</v>
      </c>
      <c r="K13858" s="0" t="n">
        <v>1589</v>
      </c>
      <c r="L13858" s="15" t="s">
        <v>87</v>
      </c>
      <c r="M13858" s="0" t="n">
        <v>5</v>
      </c>
      <c r="N13858" s="16" t="n">
        <f aca="false">I13858*K13858</f>
        <v>470344</v>
      </c>
      <c r="O13858" s="16" t="n">
        <f aca="false">I13858*(K13858-J13858)</f>
        <v>95312</v>
      </c>
      <c r="P13858" s="15" t="n">
        <f aca="false">K13858-J13858</f>
        <v>322</v>
      </c>
      <c r="Q13858" s="0" t="str">
        <f aca="false">IF(G13858=0,"Out of stock",IF(G13858&lt;H13858,"Understocked",IF(G13858&gt;Summary!$B$6*H13858,"Overstocked","Healthy")))</f>
        <v>Healthy</v>
      </c>
      <c r="R13858" s="0" t="str">
        <f aca="false">IF(I13858&gt;=Summary!$B$7,"Fast",IF(I13858&lt;Summary!$B$8,"Slow","Medium"))</f>
        <v>Fast</v>
      </c>
      <c r="S13858" s="15" t="n">
        <f aca="false">IF(M13858&gt;Summary!$B$5,1,0)</f>
        <v>0</v>
      </c>
      <c r="T13858" s="16" t="n">
        <f aca="false">IF(Q13858="Overstocked",(G13858-Summary!$B$6*H13858)*J13858,0)</f>
        <v>0</v>
      </c>
    </row>
    <row r="13859" customFormat="false" ht="15" hidden="false" customHeight="false" outlineLevel="0" collapsed="false">
      <c r="A13859" s="0" t="s">
        <v>13957</v>
      </c>
      <c r="B13859" s="0" t="s">
        <v>113</v>
      </c>
      <c r="C13859" s="0" t="s">
        <v>96</v>
      </c>
      <c r="D13859" s="0" t="s">
        <v>79</v>
      </c>
      <c r="E13859" s="14" t="n">
        <v>45316</v>
      </c>
      <c r="F13859" s="14" t="n">
        <v>45323</v>
      </c>
      <c r="G13859" s="0" t="n">
        <v>392</v>
      </c>
      <c r="H13859" s="0" t="n">
        <v>78</v>
      </c>
      <c r="I13859" s="0" t="n">
        <v>74</v>
      </c>
      <c r="J13859" s="0" t="n">
        <v>1938</v>
      </c>
      <c r="K13859" s="0" t="n">
        <v>2063</v>
      </c>
      <c r="L13859" s="15" t="s">
        <v>93</v>
      </c>
      <c r="M13859" s="0" t="n">
        <v>7</v>
      </c>
      <c r="N13859" s="16" t="n">
        <f aca="false">I13859*K13859</f>
        <v>152662</v>
      </c>
      <c r="O13859" s="16" t="n">
        <f aca="false">I13859*(K13859-J13859)</f>
        <v>9250</v>
      </c>
      <c r="P13859" s="15" t="n">
        <f aca="false">K13859-J13859</f>
        <v>125</v>
      </c>
      <c r="Q13859" s="0" t="str">
        <f aca="false">IF(G13859=0,"Out of stock",IF(G13859&lt;H13859,"Understocked",IF(G13859&gt;Summary!$B$6*H13859,"Overstocked","Healthy")))</f>
        <v>Overstocked</v>
      </c>
      <c r="R13859" s="0" t="str">
        <f aca="false">IF(I13859&gt;=Summary!$B$7,"Fast",IF(I13859&lt;Summary!$B$8,"Slow","Medium"))</f>
        <v>Slow</v>
      </c>
      <c r="S13859" s="15" t="n">
        <f aca="false">IF(M13859&gt;Summary!$B$5,1,0)</f>
        <v>0</v>
      </c>
      <c r="T13859" s="16" t="n">
        <f aca="false">IF(Q13859="Overstocked",(G13859-Summary!$B$6*H13859)*J13859,0)</f>
        <v>155040</v>
      </c>
    </row>
    <row r="13860" customFormat="false" ht="15" hidden="false" customHeight="false" outlineLevel="0" collapsed="false">
      <c r="A13860" s="0" t="s">
        <v>13958</v>
      </c>
      <c r="B13860" s="0" t="s">
        <v>123</v>
      </c>
      <c r="C13860" s="0" t="s">
        <v>96</v>
      </c>
      <c r="D13860" s="0" t="s">
        <v>86</v>
      </c>
      <c r="E13860" s="14" t="n">
        <v>45029</v>
      </c>
      <c r="F13860" s="14" t="n">
        <v>45038</v>
      </c>
      <c r="G13860" s="0" t="n">
        <v>188</v>
      </c>
      <c r="H13860" s="0" t="n">
        <v>95</v>
      </c>
      <c r="I13860" s="0" t="n">
        <v>126</v>
      </c>
      <c r="J13860" s="0" t="n">
        <v>693</v>
      </c>
      <c r="K13860" s="0" t="n">
        <v>929</v>
      </c>
      <c r="L13860" s="15" t="s">
        <v>80</v>
      </c>
      <c r="M13860" s="0" t="n">
        <v>9</v>
      </c>
      <c r="N13860" s="16" t="n">
        <f aca="false">I13860*K13860</f>
        <v>117054</v>
      </c>
      <c r="O13860" s="16" t="n">
        <f aca="false">I13860*(K13860-J13860)</f>
        <v>29736</v>
      </c>
      <c r="P13860" s="15" t="n">
        <f aca="false">K13860-J13860</f>
        <v>236</v>
      </c>
      <c r="Q13860" s="0" t="str">
        <f aca="false">IF(G13860=0,"Out of stock",IF(G13860&lt;H13860,"Understocked",IF(G13860&gt;Summary!$B$6*H13860,"Overstocked","Healthy")))</f>
        <v>Healthy</v>
      </c>
      <c r="R13860" s="0" t="str">
        <f aca="false">IF(I13860&gt;=Summary!$B$7,"Fast",IF(I13860&lt;Summary!$B$8,"Slow","Medium"))</f>
        <v>Medium</v>
      </c>
      <c r="S13860" s="15" t="n">
        <f aca="false">IF(M13860&gt;Summary!$B$5,1,0)</f>
        <v>1</v>
      </c>
      <c r="T13860" s="16" t="n">
        <f aca="false">IF(Q13860="Overstocked",(G13860-Summary!$B$6*H13860)*J13860,0)</f>
        <v>0</v>
      </c>
    </row>
    <row r="13861" customFormat="false" ht="15" hidden="false" customHeight="false" outlineLevel="0" collapsed="false">
      <c r="A13861" s="0" t="s">
        <v>13959</v>
      </c>
      <c r="B13861" s="0" t="s">
        <v>101</v>
      </c>
      <c r="C13861" s="0" t="s">
        <v>104</v>
      </c>
      <c r="D13861" s="0" t="s">
        <v>79</v>
      </c>
      <c r="E13861" s="14" t="n">
        <v>45016</v>
      </c>
      <c r="F13861" s="14" t="n">
        <v>45022</v>
      </c>
      <c r="G13861" s="0" t="n">
        <v>128</v>
      </c>
      <c r="H13861" s="0" t="n">
        <v>137</v>
      </c>
      <c r="I13861" s="0" t="n">
        <v>186</v>
      </c>
      <c r="J13861" s="0" t="n">
        <v>414</v>
      </c>
      <c r="K13861" s="0" t="n">
        <v>493</v>
      </c>
      <c r="L13861" s="15" t="s">
        <v>97</v>
      </c>
      <c r="M13861" s="0" t="n">
        <v>6</v>
      </c>
      <c r="N13861" s="16" t="n">
        <f aca="false">I13861*K13861</f>
        <v>91698</v>
      </c>
      <c r="O13861" s="16" t="n">
        <f aca="false">I13861*(K13861-J13861)</f>
        <v>14694</v>
      </c>
      <c r="P13861" s="15" t="n">
        <f aca="false">K13861-J13861</f>
        <v>79</v>
      </c>
      <c r="Q13861" s="0" t="str">
        <f aca="false">IF(G13861=0,"Out of stock",IF(G13861&lt;H13861,"Understocked",IF(G13861&gt;Summary!$B$6*H13861,"Overstocked","Healthy")))</f>
        <v>Understocked</v>
      </c>
      <c r="R13861" s="0" t="str">
        <f aca="false">IF(I13861&gt;=Summary!$B$7,"Fast",IF(I13861&lt;Summary!$B$8,"Slow","Medium"))</f>
        <v>Medium</v>
      </c>
      <c r="S13861" s="15" t="n">
        <f aca="false">IF(M13861&gt;Summary!$B$5,1,0)</f>
        <v>0</v>
      </c>
      <c r="T13861" s="16" t="n">
        <f aca="false">IF(Q13861="Overstocked",(G13861-Summary!$B$6*H13861)*J13861,0)</f>
        <v>0</v>
      </c>
    </row>
    <row r="13862" customFormat="false" ht="15" hidden="false" customHeight="false" outlineLevel="0" collapsed="false">
      <c r="A13862" s="0" t="s">
        <v>13960</v>
      </c>
      <c r="B13862" s="0" t="s">
        <v>111</v>
      </c>
      <c r="C13862" s="0" t="s">
        <v>104</v>
      </c>
      <c r="D13862" s="0" t="s">
        <v>79</v>
      </c>
      <c r="E13862" s="14" t="n">
        <v>45488</v>
      </c>
      <c r="F13862" s="14" t="n">
        <v>45491</v>
      </c>
      <c r="G13862" s="0" t="n">
        <v>496</v>
      </c>
      <c r="H13862" s="0" t="n">
        <v>62</v>
      </c>
      <c r="I13862" s="0" t="n">
        <v>49</v>
      </c>
      <c r="J13862" s="0" t="n">
        <v>1669</v>
      </c>
      <c r="K13862" s="0" t="n">
        <v>2148</v>
      </c>
      <c r="L13862" s="15" t="s">
        <v>87</v>
      </c>
      <c r="M13862" s="0" t="n">
        <v>3</v>
      </c>
      <c r="N13862" s="16" t="n">
        <f aca="false">I13862*K13862</f>
        <v>105252</v>
      </c>
      <c r="O13862" s="16" t="n">
        <f aca="false">I13862*(K13862-J13862)</f>
        <v>23471</v>
      </c>
      <c r="P13862" s="15" t="n">
        <f aca="false">K13862-J13862</f>
        <v>479</v>
      </c>
      <c r="Q13862" s="0" t="str">
        <f aca="false">IF(G13862=0,"Out of stock",IF(G13862&lt;H13862,"Understocked",IF(G13862&gt;Summary!$B$6*H13862,"Overstocked","Healthy")))</f>
        <v>Overstocked</v>
      </c>
      <c r="R13862" s="0" t="str">
        <f aca="false">IF(I13862&gt;=Summary!$B$7,"Fast",IF(I13862&lt;Summary!$B$8,"Slow","Medium"))</f>
        <v>Slow</v>
      </c>
      <c r="S13862" s="15" t="n">
        <f aca="false">IF(M13862&gt;Summary!$B$5,1,0)</f>
        <v>0</v>
      </c>
      <c r="T13862" s="16" t="n">
        <f aca="false">IF(Q13862="Overstocked",(G13862-Summary!$B$6*H13862)*J13862,0)</f>
        <v>413912</v>
      </c>
    </row>
    <row r="13863" customFormat="false" ht="15" hidden="false" customHeight="false" outlineLevel="0" collapsed="false">
      <c r="A13863" s="0" t="s">
        <v>13961</v>
      </c>
      <c r="B13863" s="0" t="s">
        <v>113</v>
      </c>
      <c r="C13863" s="0" t="s">
        <v>85</v>
      </c>
      <c r="D13863" s="0" t="s">
        <v>90</v>
      </c>
      <c r="E13863" s="14" t="n">
        <v>44987</v>
      </c>
      <c r="F13863" s="14" t="n">
        <v>44993</v>
      </c>
      <c r="G13863" s="0" t="n">
        <v>90</v>
      </c>
      <c r="H13863" s="0" t="n">
        <v>140</v>
      </c>
      <c r="I13863" s="0" t="n">
        <v>103</v>
      </c>
      <c r="J13863" s="0" t="n">
        <v>1665</v>
      </c>
      <c r="K13863" s="0" t="n">
        <v>1762</v>
      </c>
      <c r="L13863" s="15" t="s">
        <v>82</v>
      </c>
      <c r="M13863" s="0" t="n">
        <v>6</v>
      </c>
      <c r="N13863" s="16" t="n">
        <f aca="false">I13863*K13863</f>
        <v>181486</v>
      </c>
      <c r="O13863" s="16" t="n">
        <f aca="false">I13863*(K13863-J13863)</f>
        <v>9991</v>
      </c>
      <c r="P13863" s="15" t="n">
        <f aca="false">K13863-J13863</f>
        <v>97</v>
      </c>
      <c r="Q13863" s="0" t="str">
        <f aca="false">IF(G13863=0,"Out of stock",IF(G13863&lt;H13863,"Understocked",IF(G13863&gt;Summary!$B$6*H13863,"Overstocked","Healthy")))</f>
        <v>Understocked</v>
      </c>
      <c r="R13863" s="0" t="str">
        <f aca="false">IF(I13863&gt;=Summary!$B$7,"Fast",IF(I13863&lt;Summary!$B$8,"Slow","Medium"))</f>
        <v>Medium</v>
      </c>
      <c r="S13863" s="15" t="n">
        <f aca="false">IF(M13863&gt;Summary!$B$5,1,0)</f>
        <v>0</v>
      </c>
      <c r="T13863" s="16" t="n">
        <f aca="false">IF(Q13863="Overstocked",(G13863-Summary!$B$6*H13863)*J13863,0)</f>
        <v>0</v>
      </c>
    </row>
    <row r="13864" customFormat="false" ht="15" hidden="false" customHeight="false" outlineLevel="0" collapsed="false">
      <c r="A13864" s="0" t="s">
        <v>13962</v>
      </c>
      <c r="B13864" s="0" t="s">
        <v>95</v>
      </c>
      <c r="C13864" s="0" t="s">
        <v>96</v>
      </c>
      <c r="D13864" s="0" t="s">
        <v>102</v>
      </c>
      <c r="E13864" s="14" t="n">
        <v>44967</v>
      </c>
      <c r="F13864" s="14" t="n">
        <v>44969</v>
      </c>
      <c r="G13864" s="0" t="n">
        <v>365</v>
      </c>
      <c r="H13864" s="0" t="n">
        <v>139</v>
      </c>
      <c r="I13864" s="0" t="n">
        <v>176</v>
      </c>
      <c r="J13864" s="0" t="n">
        <v>1551</v>
      </c>
      <c r="K13864" s="0" t="n">
        <v>1715</v>
      </c>
      <c r="L13864" s="15" t="s">
        <v>97</v>
      </c>
      <c r="M13864" s="0" t="n">
        <v>2</v>
      </c>
      <c r="N13864" s="16" t="n">
        <f aca="false">I13864*K13864</f>
        <v>301840</v>
      </c>
      <c r="O13864" s="16" t="n">
        <f aca="false">I13864*(K13864-J13864)</f>
        <v>28864</v>
      </c>
      <c r="P13864" s="15" t="n">
        <f aca="false">K13864-J13864</f>
        <v>164</v>
      </c>
      <c r="Q13864" s="0" t="str">
        <f aca="false">IF(G13864=0,"Out of stock",IF(G13864&lt;H13864,"Understocked",IF(G13864&gt;Summary!$B$6*H13864,"Overstocked","Healthy")))</f>
        <v>Healthy</v>
      </c>
      <c r="R13864" s="0" t="str">
        <f aca="false">IF(I13864&gt;=Summary!$B$7,"Fast",IF(I13864&lt;Summary!$B$8,"Slow","Medium"))</f>
        <v>Medium</v>
      </c>
      <c r="S13864" s="15" t="n">
        <f aca="false">IF(M13864&gt;Summary!$B$5,1,0)</f>
        <v>0</v>
      </c>
      <c r="T13864" s="16" t="n">
        <f aca="false">IF(Q13864="Overstocked",(G13864-Summary!$B$6*H13864)*J13864,0)</f>
        <v>0</v>
      </c>
    </row>
    <row r="13865" customFormat="false" ht="15" hidden="false" customHeight="false" outlineLevel="0" collapsed="false">
      <c r="A13865" s="0" t="s">
        <v>13963</v>
      </c>
      <c r="B13865" s="0" t="s">
        <v>77</v>
      </c>
      <c r="C13865" s="0" t="s">
        <v>78</v>
      </c>
      <c r="D13865" s="0" t="s">
        <v>79</v>
      </c>
      <c r="E13865" s="14" t="n">
        <v>45282</v>
      </c>
      <c r="F13865" s="14" t="n">
        <v>45290</v>
      </c>
      <c r="G13865" s="0" t="n">
        <v>253</v>
      </c>
      <c r="H13865" s="0" t="n">
        <v>70</v>
      </c>
      <c r="I13865" s="0" t="n">
        <v>289</v>
      </c>
      <c r="J13865" s="0" t="n">
        <v>382</v>
      </c>
      <c r="K13865" s="0" t="n">
        <v>673</v>
      </c>
      <c r="L13865" s="15" t="s">
        <v>93</v>
      </c>
      <c r="M13865" s="0" t="n">
        <v>8</v>
      </c>
      <c r="N13865" s="16" t="n">
        <f aca="false">I13865*K13865</f>
        <v>194497</v>
      </c>
      <c r="O13865" s="16" t="n">
        <f aca="false">I13865*(K13865-J13865)</f>
        <v>84099</v>
      </c>
      <c r="P13865" s="15" t="n">
        <f aca="false">K13865-J13865</f>
        <v>291</v>
      </c>
      <c r="Q13865" s="0" t="str">
        <f aca="false">IF(G13865=0,"Out of stock",IF(G13865&lt;H13865,"Understocked",IF(G13865&gt;Summary!$B$6*H13865,"Overstocked","Healthy")))</f>
        <v>Healthy</v>
      </c>
      <c r="R13865" s="0" t="str">
        <f aca="false">IF(I13865&gt;=Summary!$B$7,"Fast",IF(I13865&lt;Summary!$B$8,"Slow","Medium"))</f>
        <v>Fast</v>
      </c>
      <c r="S13865" s="15" t="n">
        <f aca="false">IF(M13865&gt;Summary!$B$5,1,0)</f>
        <v>1</v>
      </c>
      <c r="T13865" s="16" t="n">
        <f aca="false">IF(Q13865="Overstocked",(G13865-Summary!$B$6*H13865)*J13865,0)</f>
        <v>0</v>
      </c>
    </row>
    <row r="13866" customFormat="false" ht="15" hidden="false" customHeight="false" outlineLevel="0" collapsed="false">
      <c r="A13866" s="0" t="s">
        <v>13964</v>
      </c>
      <c r="B13866" s="0" t="s">
        <v>95</v>
      </c>
      <c r="C13866" s="0" t="s">
        <v>78</v>
      </c>
      <c r="D13866" s="0" t="s">
        <v>102</v>
      </c>
      <c r="E13866" s="14" t="n">
        <v>45099</v>
      </c>
      <c r="F13866" s="14" t="n">
        <v>45101</v>
      </c>
      <c r="G13866" s="0" t="n">
        <v>323</v>
      </c>
      <c r="H13866" s="0" t="n">
        <v>129</v>
      </c>
      <c r="I13866" s="0" t="n">
        <v>256</v>
      </c>
      <c r="J13866" s="0" t="n">
        <v>1811</v>
      </c>
      <c r="K13866" s="0" t="n">
        <v>2176</v>
      </c>
      <c r="L13866" s="15" t="s">
        <v>82</v>
      </c>
      <c r="M13866" s="0" t="n">
        <v>2</v>
      </c>
      <c r="N13866" s="16" t="n">
        <f aca="false">I13866*K13866</f>
        <v>557056</v>
      </c>
      <c r="O13866" s="16" t="n">
        <f aca="false">I13866*(K13866-J13866)</f>
        <v>93440</v>
      </c>
      <c r="P13866" s="15" t="n">
        <f aca="false">K13866-J13866</f>
        <v>365</v>
      </c>
      <c r="Q13866" s="0" t="str">
        <f aca="false">IF(G13866=0,"Out of stock",IF(G13866&lt;H13866,"Understocked",IF(G13866&gt;Summary!$B$6*H13866,"Overstocked","Healthy")))</f>
        <v>Healthy</v>
      </c>
      <c r="R13866" s="0" t="str">
        <f aca="false">IF(I13866&gt;=Summary!$B$7,"Fast",IF(I13866&lt;Summary!$B$8,"Slow","Medium"))</f>
        <v>Fast</v>
      </c>
      <c r="S13866" s="15" t="n">
        <f aca="false">IF(M13866&gt;Summary!$B$5,1,0)</f>
        <v>0</v>
      </c>
      <c r="T13866" s="16" t="n">
        <f aca="false">IF(Q13866="Overstocked",(G13866-Summary!$B$6*H13866)*J13866,0)</f>
        <v>0</v>
      </c>
    </row>
    <row r="13867" customFormat="false" ht="15" hidden="false" customHeight="false" outlineLevel="0" collapsed="false">
      <c r="A13867" s="0" t="s">
        <v>13965</v>
      </c>
      <c r="B13867" s="0" t="s">
        <v>101</v>
      </c>
      <c r="C13867" s="0" t="s">
        <v>85</v>
      </c>
      <c r="D13867" s="0" t="s">
        <v>79</v>
      </c>
      <c r="E13867" s="14" t="n">
        <v>45624</v>
      </c>
      <c r="F13867" s="14" t="n">
        <v>45625</v>
      </c>
      <c r="G13867" s="0" t="n">
        <v>294</v>
      </c>
      <c r="H13867" s="0" t="n">
        <v>101</v>
      </c>
      <c r="I13867" s="0" t="n">
        <v>248</v>
      </c>
      <c r="J13867" s="0" t="n">
        <v>1836</v>
      </c>
      <c r="K13867" s="0" t="n">
        <v>2031</v>
      </c>
      <c r="L13867" s="15" t="s">
        <v>93</v>
      </c>
      <c r="M13867" s="0" t="n">
        <v>1</v>
      </c>
      <c r="N13867" s="16" t="n">
        <f aca="false">I13867*K13867</f>
        <v>503688</v>
      </c>
      <c r="O13867" s="16" t="n">
        <f aca="false">I13867*(K13867-J13867)</f>
        <v>48360</v>
      </c>
      <c r="P13867" s="15" t="n">
        <f aca="false">K13867-J13867</f>
        <v>195</v>
      </c>
      <c r="Q13867" s="0" t="str">
        <f aca="false">IF(G13867=0,"Out of stock",IF(G13867&lt;H13867,"Understocked",IF(G13867&gt;Summary!$B$6*H13867,"Overstocked","Healthy")))</f>
        <v>Healthy</v>
      </c>
      <c r="R13867" s="0" t="str">
        <f aca="false">IF(I13867&gt;=Summary!$B$7,"Fast",IF(I13867&lt;Summary!$B$8,"Slow","Medium"))</f>
        <v>Fast</v>
      </c>
      <c r="S13867" s="15" t="n">
        <f aca="false">IF(M13867&gt;Summary!$B$5,1,0)</f>
        <v>0</v>
      </c>
      <c r="T13867" s="16" t="n">
        <f aca="false">IF(Q13867="Overstocked",(G13867-Summary!$B$6*H13867)*J13867,0)</f>
        <v>0</v>
      </c>
    </row>
    <row r="13868" customFormat="false" ht="15" hidden="false" customHeight="false" outlineLevel="0" collapsed="false">
      <c r="A13868" s="0" t="s">
        <v>13966</v>
      </c>
      <c r="B13868" s="0" t="s">
        <v>89</v>
      </c>
      <c r="C13868" s="0" t="s">
        <v>85</v>
      </c>
      <c r="D13868" s="0" t="s">
        <v>102</v>
      </c>
      <c r="E13868" s="14" t="n">
        <v>45396</v>
      </c>
      <c r="F13868" s="14" t="n">
        <v>45403</v>
      </c>
      <c r="G13868" s="0" t="n">
        <v>38</v>
      </c>
      <c r="H13868" s="0" t="n">
        <v>84</v>
      </c>
      <c r="I13868" s="0" t="n">
        <v>261</v>
      </c>
      <c r="J13868" s="0" t="n">
        <v>1398</v>
      </c>
      <c r="K13868" s="0" t="n">
        <v>1593</v>
      </c>
      <c r="L13868" s="15" t="s">
        <v>80</v>
      </c>
      <c r="M13868" s="0" t="n">
        <v>7</v>
      </c>
      <c r="N13868" s="16" t="n">
        <f aca="false">I13868*K13868</f>
        <v>415773</v>
      </c>
      <c r="O13868" s="16" t="n">
        <f aca="false">I13868*(K13868-J13868)</f>
        <v>50895</v>
      </c>
      <c r="P13868" s="15" t="n">
        <f aca="false">K13868-J13868</f>
        <v>195</v>
      </c>
      <c r="Q13868" s="0" t="str">
        <f aca="false">IF(G13868=0,"Out of stock",IF(G13868&lt;H13868,"Understocked",IF(G13868&gt;Summary!$B$6*H13868,"Overstocked","Healthy")))</f>
        <v>Understocked</v>
      </c>
      <c r="R13868" s="0" t="str">
        <f aca="false">IF(I13868&gt;=Summary!$B$7,"Fast",IF(I13868&lt;Summary!$B$8,"Slow","Medium"))</f>
        <v>Fast</v>
      </c>
      <c r="S13868" s="15" t="n">
        <f aca="false">IF(M13868&gt;Summary!$B$5,1,0)</f>
        <v>0</v>
      </c>
      <c r="T13868" s="16" t="n">
        <f aca="false">IF(Q13868="Overstocked",(G13868-Summary!$B$6*H13868)*J13868,0)</f>
        <v>0</v>
      </c>
    </row>
    <row r="13869" customFormat="false" ht="15" hidden="false" customHeight="false" outlineLevel="0" collapsed="false">
      <c r="A13869" s="0" t="s">
        <v>13967</v>
      </c>
      <c r="B13869" s="0" t="s">
        <v>89</v>
      </c>
      <c r="C13869" s="0" t="s">
        <v>78</v>
      </c>
      <c r="D13869" s="0" t="s">
        <v>90</v>
      </c>
      <c r="E13869" s="14" t="n">
        <v>45337</v>
      </c>
      <c r="F13869" s="14" t="n">
        <v>45344</v>
      </c>
      <c r="G13869" s="0" t="n">
        <v>315</v>
      </c>
      <c r="H13869" s="0" t="n">
        <v>125</v>
      </c>
      <c r="I13869" s="0" t="n">
        <v>233</v>
      </c>
      <c r="J13869" s="0" t="n">
        <v>1022</v>
      </c>
      <c r="K13869" s="0" t="n">
        <v>1187</v>
      </c>
      <c r="L13869" s="15" t="s">
        <v>87</v>
      </c>
      <c r="M13869" s="0" t="n">
        <v>7</v>
      </c>
      <c r="N13869" s="16" t="n">
        <f aca="false">I13869*K13869</f>
        <v>276571</v>
      </c>
      <c r="O13869" s="16" t="n">
        <f aca="false">I13869*(K13869-J13869)</f>
        <v>38445</v>
      </c>
      <c r="P13869" s="15" t="n">
        <f aca="false">K13869-J13869</f>
        <v>165</v>
      </c>
      <c r="Q13869" s="0" t="str">
        <f aca="false">IF(G13869=0,"Out of stock",IF(G13869&lt;H13869,"Understocked",IF(G13869&gt;Summary!$B$6*H13869,"Overstocked","Healthy")))</f>
        <v>Healthy</v>
      </c>
      <c r="R13869" s="0" t="str">
        <f aca="false">IF(I13869&gt;=Summary!$B$7,"Fast",IF(I13869&lt;Summary!$B$8,"Slow","Medium"))</f>
        <v>Fast</v>
      </c>
      <c r="S13869" s="15" t="n">
        <f aca="false">IF(M13869&gt;Summary!$B$5,1,0)</f>
        <v>0</v>
      </c>
      <c r="T13869" s="16" t="n">
        <f aca="false">IF(Q13869="Overstocked",(G13869-Summary!$B$6*H13869)*J13869,0)</f>
        <v>0</v>
      </c>
    </row>
    <row r="13870" customFormat="false" ht="15" hidden="false" customHeight="false" outlineLevel="0" collapsed="false">
      <c r="A13870" s="0" t="s">
        <v>13968</v>
      </c>
      <c r="B13870" s="0" t="s">
        <v>123</v>
      </c>
      <c r="C13870" s="0" t="s">
        <v>78</v>
      </c>
      <c r="D13870" s="0" t="s">
        <v>79</v>
      </c>
      <c r="E13870" s="14" t="n">
        <v>45299</v>
      </c>
      <c r="F13870" s="14" t="n">
        <v>45300</v>
      </c>
      <c r="G13870" s="0" t="n">
        <v>192</v>
      </c>
      <c r="H13870" s="0" t="n">
        <v>51</v>
      </c>
      <c r="I13870" s="0" t="n">
        <v>123</v>
      </c>
      <c r="J13870" s="0" t="n">
        <v>583</v>
      </c>
      <c r="K13870" s="0" t="n">
        <v>1058</v>
      </c>
      <c r="L13870" s="15" t="s">
        <v>80</v>
      </c>
      <c r="M13870" s="0" t="n">
        <v>1</v>
      </c>
      <c r="N13870" s="16" t="n">
        <f aca="false">I13870*K13870</f>
        <v>130134</v>
      </c>
      <c r="O13870" s="16" t="n">
        <f aca="false">I13870*(K13870-J13870)</f>
        <v>58425</v>
      </c>
      <c r="P13870" s="15" t="n">
        <f aca="false">K13870-J13870</f>
        <v>475</v>
      </c>
      <c r="Q13870" s="0" t="str">
        <f aca="false">IF(G13870=0,"Out of stock",IF(G13870&lt;H13870,"Understocked",IF(G13870&gt;Summary!$B$6*H13870,"Overstocked","Healthy")))</f>
        <v>Healthy</v>
      </c>
      <c r="R13870" s="0" t="str">
        <f aca="false">IF(I13870&gt;=Summary!$B$7,"Fast",IF(I13870&lt;Summary!$B$8,"Slow","Medium"))</f>
        <v>Medium</v>
      </c>
      <c r="S13870" s="15" t="n">
        <f aca="false">IF(M13870&gt;Summary!$B$5,1,0)</f>
        <v>0</v>
      </c>
      <c r="T13870" s="16" t="n">
        <f aca="false">IF(Q13870="Overstocked",(G13870-Summary!$B$6*H13870)*J13870,0)</f>
        <v>0</v>
      </c>
    </row>
    <row r="13871" customFormat="false" ht="15" hidden="false" customHeight="false" outlineLevel="0" collapsed="false">
      <c r="A13871" s="0" t="s">
        <v>13969</v>
      </c>
      <c r="B13871" s="0" t="s">
        <v>111</v>
      </c>
      <c r="C13871" s="0" t="s">
        <v>85</v>
      </c>
      <c r="D13871" s="0" t="s">
        <v>92</v>
      </c>
      <c r="E13871" s="14" t="n">
        <v>45287</v>
      </c>
      <c r="F13871" s="14" t="n">
        <v>45290</v>
      </c>
      <c r="G13871" s="0" t="n">
        <v>487</v>
      </c>
      <c r="H13871" s="0" t="n">
        <v>137</v>
      </c>
      <c r="I13871" s="0" t="n">
        <v>67</v>
      </c>
      <c r="J13871" s="0" t="n">
        <v>833</v>
      </c>
      <c r="K13871" s="0" t="n">
        <v>1019</v>
      </c>
      <c r="L13871" s="15" t="s">
        <v>82</v>
      </c>
      <c r="M13871" s="0" t="n">
        <v>3</v>
      </c>
      <c r="N13871" s="16" t="n">
        <f aca="false">I13871*K13871</f>
        <v>68273</v>
      </c>
      <c r="O13871" s="16" t="n">
        <f aca="false">I13871*(K13871-J13871)</f>
        <v>12462</v>
      </c>
      <c r="P13871" s="15" t="n">
        <f aca="false">K13871-J13871</f>
        <v>186</v>
      </c>
      <c r="Q13871" s="0" t="str">
        <f aca="false">IF(G13871=0,"Out of stock",IF(G13871&lt;H13871,"Understocked",IF(G13871&gt;Summary!$B$6*H13871,"Overstocked","Healthy")))</f>
        <v>Healthy</v>
      </c>
      <c r="R13871" s="0" t="str">
        <f aca="false">IF(I13871&gt;=Summary!$B$7,"Fast",IF(I13871&lt;Summary!$B$8,"Slow","Medium"))</f>
        <v>Slow</v>
      </c>
      <c r="S13871" s="15" t="n">
        <f aca="false">IF(M13871&gt;Summary!$B$5,1,0)</f>
        <v>0</v>
      </c>
      <c r="T13871" s="16" t="n">
        <f aca="false">IF(Q13871="Overstocked",(G13871-Summary!$B$6*H13871)*J13871,0)</f>
        <v>0</v>
      </c>
    </row>
    <row r="13872" customFormat="false" ht="15" hidden="false" customHeight="false" outlineLevel="0" collapsed="false">
      <c r="A13872" s="0" t="s">
        <v>13970</v>
      </c>
      <c r="B13872" s="0" t="s">
        <v>77</v>
      </c>
      <c r="C13872" s="0" t="s">
        <v>104</v>
      </c>
      <c r="D13872" s="0" t="s">
        <v>102</v>
      </c>
      <c r="E13872" s="14" t="n">
        <v>45255</v>
      </c>
      <c r="F13872" s="14" t="n">
        <v>45261</v>
      </c>
      <c r="G13872" s="0" t="n">
        <v>426</v>
      </c>
      <c r="H13872" s="0" t="n">
        <v>95</v>
      </c>
      <c r="I13872" s="0" t="n">
        <v>256</v>
      </c>
      <c r="J13872" s="0" t="n">
        <v>1783</v>
      </c>
      <c r="K13872" s="0" t="n">
        <v>2083</v>
      </c>
      <c r="L13872" s="15" t="s">
        <v>93</v>
      </c>
      <c r="M13872" s="0" t="n">
        <v>6</v>
      </c>
      <c r="N13872" s="16" t="n">
        <f aca="false">I13872*K13872</f>
        <v>533248</v>
      </c>
      <c r="O13872" s="16" t="n">
        <f aca="false">I13872*(K13872-J13872)</f>
        <v>76800</v>
      </c>
      <c r="P13872" s="15" t="n">
        <f aca="false">K13872-J13872</f>
        <v>300</v>
      </c>
      <c r="Q13872" s="0" t="str">
        <f aca="false">IF(G13872=0,"Out of stock",IF(G13872&lt;H13872,"Understocked",IF(G13872&gt;Summary!$B$6*H13872,"Overstocked","Healthy")))</f>
        <v>Overstocked</v>
      </c>
      <c r="R13872" s="0" t="str">
        <f aca="false">IF(I13872&gt;=Summary!$B$7,"Fast",IF(I13872&lt;Summary!$B$8,"Slow","Medium"))</f>
        <v>Fast</v>
      </c>
      <c r="S13872" s="15" t="n">
        <f aca="false">IF(M13872&gt;Summary!$B$5,1,0)</f>
        <v>0</v>
      </c>
      <c r="T13872" s="16" t="n">
        <f aca="false">IF(Q13872="Overstocked",(G13872-Summary!$B$6*H13872)*J13872,0)</f>
        <v>82018</v>
      </c>
    </row>
    <row r="13873" customFormat="false" ht="15" hidden="false" customHeight="false" outlineLevel="0" collapsed="false">
      <c r="A13873" s="0" t="s">
        <v>13971</v>
      </c>
      <c r="B13873" s="0" t="s">
        <v>101</v>
      </c>
      <c r="C13873" s="0" t="s">
        <v>85</v>
      </c>
      <c r="D13873" s="0" t="s">
        <v>102</v>
      </c>
      <c r="E13873" s="14" t="n">
        <v>45327</v>
      </c>
      <c r="F13873" s="14" t="n">
        <v>45335</v>
      </c>
      <c r="G13873" s="0" t="n">
        <v>262</v>
      </c>
      <c r="H13873" s="0" t="n">
        <v>136</v>
      </c>
      <c r="I13873" s="0" t="n">
        <v>237</v>
      </c>
      <c r="J13873" s="0" t="n">
        <v>511</v>
      </c>
      <c r="K13873" s="0" t="n">
        <v>630</v>
      </c>
      <c r="L13873" s="15" t="s">
        <v>87</v>
      </c>
      <c r="M13873" s="0" t="n">
        <v>8</v>
      </c>
      <c r="N13873" s="16" t="n">
        <f aca="false">I13873*K13873</f>
        <v>149310</v>
      </c>
      <c r="O13873" s="16" t="n">
        <f aca="false">I13873*(K13873-J13873)</f>
        <v>28203</v>
      </c>
      <c r="P13873" s="15" t="n">
        <f aca="false">K13873-J13873</f>
        <v>119</v>
      </c>
      <c r="Q13873" s="0" t="str">
        <f aca="false">IF(G13873=0,"Out of stock",IF(G13873&lt;H13873,"Understocked",IF(G13873&gt;Summary!$B$6*H13873,"Overstocked","Healthy")))</f>
        <v>Healthy</v>
      </c>
      <c r="R13873" s="0" t="str">
        <f aca="false">IF(I13873&gt;=Summary!$B$7,"Fast",IF(I13873&lt;Summary!$B$8,"Slow","Medium"))</f>
        <v>Fast</v>
      </c>
      <c r="S13873" s="15" t="n">
        <f aca="false">IF(M13873&gt;Summary!$B$5,1,0)</f>
        <v>1</v>
      </c>
      <c r="T13873" s="16" t="n">
        <f aca="false">IF(Q13873="Overstocked",(G13873-Summary!$B$6*H13873)*J13873,0)</f>
        <v>0</v>
      </c>
    </row>
    <row r="13874" customFormat="false" ht="15" hidden="false" customHeight="false" outlineLevel="0" collapsed="false">
      <c r="A13874" s="0" t="s">
        <v>13972</v>
      </c>
      <c r="B13874" s="0" t="s">
        <v>77</v>
      </c>
      <c r="C13874" s="0" t="s">
        <v>78</v>
      </c>
      <c r="D13874" s="0" t="s">
        <v>102</v>
      </c>
      <c r="E13874" s="14" t="n">
        <v>45002</v>
      </c>
      <c r="F13874" s="14" t="n">
        <v>45004</v>
      </c>
      <c r="G13874" s="0" t="n">
        <v>241</v>
      </c>
      <c r="H13874" s="0" t="n">
        <v>102</v>
      </c>
      <c r="I13874" s="0" t="n">
        <v>177</v>
      </c>
      <c r="J13874" s="0" t="n">
        <v>1141</v>
      </c>
      <c r="K13874" s="0" t="n">
        <v>1428</v>
      </c>
      <c r="L13874" s="15" t="s">
        <v>87</v>
      </c>
      <c r="M13874" s="0" t="n">
        <v>2</v>
      </c>
      <c r="N13874" s="16" t="n">
        <f aca="false">I13874*K13874</f>
        <v>252756</v>
      </c>
      <c r="O13874" s="16" t="n">
        <f aca="false">I13874*(K13874-J13874)</f>
        <v>50799</v>
      </c>
      <c r="P13874" s="15" t="n">
        <f aca="false">K13874-J13874</f>
        <v>287</v>
      </c>
      <c r="Q13874" s="0" t="str">
        <f aca="false">IF(G13874=0,"Out of stock",IF(G13874&lt;H13874,"Understocked",IF(G13874&gt;Summary!$B$6*H13874,"Overstocked","Healthy")))</f>
        <v>Healthy</v>
      </c>
      <c r="R13874" s="0" t="str">
        <f aca="false">IF(I13874&gt;=Summary!$B$7,"Fast",IF(I13874&lt;Summary!$B$8,"Slow","Medium"))</f>
        <v>Medium</v>
      </c>
      <c r="S13874" s="15" t="n">
        <f aca="false">IF(M13874&gt;Summary!$B$5,1,0)</f>
        <v>0</v>
      </c>
      <c r="T13874" s="16" t="n">
        <f aca="false">IF(Q13874="Overstocked",(G13874-Summary!$B$6*H13874)*J13874,0)</f>
        <v>0</v>
      </c>
    </row>
    <row r="13875" customFormat="false" ht="15" hidden="false" customHeight="false" outlineLevel="0" collapsed="false">
      <c r="A13875" s="0" t="s">
        <v>13973</v>
      </c>
      <c r="B13875" s="0" t="s">
        <v>84</v>
      </c>
      <c r="C13875" s="0" t="s">
        <v>78</v>
      </c>
      <c r="D13875" s="0" t="s">
        <v>92</v>
      </c>
      <c r="E13875" s="14" t="n">
        <v>45366</v>
      </c>
      <c r="F13875" s="14" t="n">
        <v>45375</v>
      </c>
      <c r="G13875" s="0" t="n">
        <v>67</v>
      </c>
      <c r="H13875" s="0" t="n">
        <v>100</v>
      </c>
      <c r="I13875" s="0" t="n">
        <v>0</v>
      </c>
      <c r="J13875" s="0" t="n">
        <v>341</v>
      </c>
      <c r="K13875" s="0" t="n">
        <v>585</v>
      </c>
      <c r="L13875" s="15" t="s">
        <v>97</v>
      </c>
      <c r="M13875" s="0" t="n">
        <v>9</v>
      </c>
      <c r="N13875" s="16" t="n">
        <f aca="false">I13875*K13875</f>
        <v>0</v>
      </c>
      <c r="O13875" s="16" t="n">
        <f aca="false">I13875*(K13875-J13875)</f>
        <v>0</v>
      </c>
      <c r="P13875" s="15" t="n">
        <f aca="false">K13875-J13875</f>
        <v>244</v>
      </c>
      <c r="Q13875" s="0" t="str">
        <f aca="false">IF(G13875=0,"Out of stock",IF(G13875&lt;H13875,"Understocked",IF(G13875&gt;Summary!$B$6*H13875,"Overstocked","Healthy")))</f>
        <v>Understocked</v>
      </c>
      <c r="R13875" s="0" t="str">
        <f aca="false">IF(I13875&gt;=Summary!$B$7,"Fast",IF(I13875&lt;Summary!$B$8,"Slow","Medium"))</f>
        <v>Slow</v>
      </c>
      <c r="S13875" s="15" t="n">
        <f aca="false">IF(M13875&gt;Summary!$B$5,1,0)</f>
        <v>1</v>
      </c>
      <c r="T13875" s="16" t="n">
        <f aca="false">IF(Q13875="Overstocked",(G13875-Summary!$B$6*H13875)*J13875,0)</f>
        <v>0</v>
      </c>
    </row>
    <row r="13876" customFormat="false" ht="15" hidden="false" customHeight="false" outlineLevel="0" collapsed="false">
      <c r="A13876" s="0" t="s">
        <v>13974</v>
      </c>
      <c r="B13876" s="0" t="s">
        <v>84</v>
      </c>
      <c r="C13876" s="0" t="s">
        <v>85</v>
      </c>
      <c r="D13876" s="0" t="s">
        <v>79</v>
      </c>
      <c r="E13876" s="14" t="n">
        <v>45187</v>
      </c>
      <c r="F13876" s="14" t="n">
        <v>45191</v>
      </c>
      <c r="G13876" s="0" t="n">
        <v>148</v>
      </c>
      <c r="H13876" s="0" t="n">
        <v>60</v>
      </c>
      <c r="I13876" s="0" t="n">
        <v>166</v>
      </c>
      <c r="J13876" s="0" t="n">
        <v>1217</v>
      </c>
      <c r="K13876" s="0" t="n">
        <v>1606</v>
      </c>
      <c r="L13876" s="15" t="s">
        <v>82</v>
      </c>
      <c r="M13876" s="0" t="n">
        <v>4</v>
      </c>
      <c r="N13876" s="16" t="n">
        <f aca="false">I13876*K13876</f>
        <v>266596</v>
      </c>
      <c r="O13876" s="16" t="n">
        <f aca="false">I13876*(K13876-J13876)</f>
        <v>64574</v>
      </c>
      <c r="P13876" s="15" t="n">
        <f aca="false">K13876-J13876</f>
        <v>389</v>
      </c>
      <c r="Q13876" s="0" t="str">
        <f aca="false">IF(G13876=0,"Out of stock",IF(G13876&lt;H13876,"Understocked",IF(G13876&gt;Summary!$B$6*H13876,"Overstocked","Healthy")))</f>
        <v>Healthy</v>
      </c>
      <c r="R13876" s="0" t="str">
        <f aca="false">IF(I13876&gt;=Summary!$B$7,"Fast",IF(I13876&lt;Summary!$B$8,"Slow","Medium"))</f>
        <v>Medium</v>
      </c>
      <c r="S13876" s="15" t="n">
        <f aca="false">IF(M13876&gt;Summary!$B$5,1,0)</f>
        <v>0</v>
      </c>
      <c r="T13876" s="16" t="n">
        <f aca="false">IF(Q13876="Overstocked",(G13876-Summary!$B$6*H13876)*J13876,0)</f>
        <v>0</v>
      </c>
    </row>
    <row r="13877" customFormat="false" ht="15" hidden="false" customHeight="false" outlineLevel="0" collapsed="false">
      <c r="A13877" s="0" t="s">
        <v>13975</v>
      </c>
      <c r="B13877" s="0" t="s">
        <v>84</v>
      </c>
      <c r="C13877" s="0" t="s">
        <v>85</v>
      </c>
      <c r="D13877" s="0" t="s">
        <v>90</v>
      </c>
      <c r="E13877" s="14" t="n">
        <v>45248</v>
      </c>
      <c r="F13877" s="14" t="n">
        <v>45254</v>
      </c>
      <c r="G13877" s="0" t="n">
        <v>213</v>
      </c>
      <c r="H13877" s="0" t="n">
        <v>109</v>
      </c>
      <c r="I13877" s="0" t="n">
        <v>93</v>
      </c>
      <c r="J13877" s="0" t="n">
        <v>1241</v>
      </c>
      <c r="K13877" s="0" t="n">
        <v>1531</v>
      </c>
      <c r="L13877" s="15" t="s">
        <v>97</v>
      </c>
      <c r="M13877" s="0" t="n">
        <v>6</v>
      </c>
      <c r="N13877" s="16" t="n">
        <f aca="false">I13877*K13877</f>
        <v>142383</v>
      </c>
      <c r="O13877" s="16" t="n">
        <f aca="false">I13877*(K13877-J13877)</f>
        <v>26970</v>
      </c>
      <c r="P13877" s="15" t="n">
        <f aca="false">K13877-J13877</f>
        <v>290</v>
      </c>
      <c r="Q13877" s="0" t="str">
        <f aca="false">IF(G13877=0,"Out of stock",IF(G13877&lt;H13877,"Understocked",IF(G13877&gt;Summary!$B$6*H13877,"Overstocked","Healthy")))</f>
        <v>Healthy</v>
      </c>
      <c r="R13877" s="0" t="str">
        <f aca="false">IF(I13877&gt;=Summary!$B$7,"Fast",IF(I13877&lt;Summary!$B$8,"Slow","Medium"))</f>
        <v>Slow</v>
      </c>
      <c r="S13877" s="15" t="n">
        <f aca="false">IF(M13877&gt;Summary!$B$5,1,0)</f>
        <v>0</v>
      </c>
      <c r="T13877" s="16" t="n">
        <f aca="false">IF(Q13877="Overstocked",(G13877-Summary!$B$6*H13877)*J13877,0)</f>
        <v>0</v>
      </c>
    </row>
    <row r="13878" customFormat="false" ht="15" hidden="false" customHeight="false" outlineLevel="0" collapsed="false">
      <c r="A13878" s="0" t="s">
        <v>13976</v>
      </c>
      <c r="B13878" s="0" t="s">
        <v>84</v>
      </c>
      <c r="C13878" s="0" t="s">
        <v>78</v>
      </c>
      <c r="D13878" s="0" t="s">
        <v>90</v>
      </c>
      <c r="E13878" s="14" t="n">
        <v>45013</v>
      </c>
      <c r="F13878" s="14" t="n">
        <v>45023</v>
      </c>
      <c r="G13878" s="0" t="n">
        <v>243</v>
      </c>
      <c r="H13878" s="0" t="n">
        <v>132</v>
      </c>
      <c r="I13878" s="0" t="n">
        <v>209</v>
      </c>
      <c r="J13878" s="0" t="n">
        <v>938</v>
      </c>
      <c r="K13878" s="0" t="n">
        <v>1213</v>
      </c>
      <c r="L13878" s="15" t="s">
        <v>82</v>
      </c>
      <c r="M13878" s="0" t="n">
        <v>10</v>
      </c>
      <c r="N13878" s="16" t="n">
        <f aca="false">I13878*K13878</f>
        <v>253517</v>
      </c>
      <c r="O13878" s="16" t="n">
        <f aca="false">I13878*(K13878-J13878)</f>
        <v>57475</v>
      </c>
      <c r="P13878" s="15" t="n">
        <f aca="false">K13878-J13878</f>
        <v>275</v>
      </c>
      <c r="Q13878" s="0" t="str">
        <f aca="false">IF(G13878=0,"Out of stock",IF(G13878&lt;H13878,"Understocked",IF(G13878&gt;Summary!$B$6*H13878,"Overstocked","Healthy")))</f>
        <v>Healthy</v>
      </c>
      <c r="R13878" s="0" t="str">
        <f aca="false">IF(I13878&gt;=Summary!$B$7,"Fast",IF(I13878&lt;Summary!$B$8,"Slow","Medium"))</f>
        <v>Fast</v>
      </c>
      <c r="S13878" s="15" t="n">
        <f aca="false">IF(M13878&gt;Summary!$B$5,1,0)</f>
        <v>1</v>
      </c>
      <c r="T13878" s="16" t="n">
        <f aca="false">IF(Q13878="Overstocked",(G13878-Summary!$B$6*H13878)*J13878,0)</f>
        <v>0</v>
      </c>
    </row>
    <row r="13879" customFormat="false" ht="15" hidden="false" customHeight="false" outlineLevel="0" collapsed="false">
      <c r="A13879" s="0" t="s">
        <v>13977</v>
      </c>
      <c r="B13879" s="0" t="s">
        <v>77</v>
      </c>
      <c r="C13879" s="0" t="s">
        <v>96</v>
      </c>
      <c r="D13879" s="0" t="s">
        <v>86</v>
      </c>
      <c r="E13879" s="14" t="n">
        <v>45546</v>
      </c>
      <c r="F13879" s="14" t="n">
        <v>45556</v>
      </c>
      <c r="G13879" s="0" t="n">
        <v>246</v>
      </c>
      <c r="H13879" s="0" t="n">
        <v>52</v>
      </c>
      <c r="I13879" s="0" t="n">
        <v>95</v>
      </c>
      <c r="J13879" s="0" t="n">
        <v>1625</v>
      </c>
      <c r="K13879" s="0" t="n">
        <v>1851</v>
      </c>
      <c r="L13879" s="15" t="s">
        <v>93</v>
      </c>
      <c r="M13879" s="0" t="n">
        <v>10</v>
      </c>
      <c r="N13879" s="16" t="n">
        <f aca="false">I13879*K13879</f>
        <v>175845</v>
      </c>
      <c r="O13879" s="16" t="n">
        <f aca="false">I13879*(K13879-J13879)</f>
        <v>21470</v>
      </c>
      <c r="P13879" s="15" t="n">
        <f aca="false">K13879-J13879</f>
        <v>226</v>
      </c>
      <c r="Q13879" s="0" t="str">
        <f aca="false">IF(G13879=0,"Out of stock",IF(G13879&lt;H13879,"Understocked",IF(G13879&gt;Summary!$B$6*H13879,"Overstocked","Healthy")))</f>
        <v>Overstocked</v>
      </c>
      <c r="R13879" s="0" t="str">
        <f aca="false">IF(I13879&gt;=Summary!$B$7,"Fast",IF(I13879&lt;Summary!$B$8,"Slow","Medium"))</f>
        <v>Slow</v>
      </c>
      <c r="S13879" s="15" t="n">
        <f aca="false">IF(M13879&gt;Summary!$B$5,1,0)</f>
        <v>1</v>
      </c>
      <c r="T13879" s="16" t="n">
        <f aca="false">IF(Q13879="Overstocked",(G13879-Summary!$B$6*H13879)*J13879,0)</f>
        <v>61750</v>
      </c>
    </row>
    <row r="13880" customFormat="false" ht="15" hidden="false" customHeight="false" outlineLevel="0" collapsed="false">
      <c r="A13880" s="0" t="s">
        <v>13978</v>
      </c>
      <c r="B13880" s="0" t="s">
        <v>77</v>
      </c>
      <c r="C13880" s="0" t="s">
        <v>96</v>
      </c>
      <c r="D13880" s="0" t="s">
        <v>102</v>
      </c>
      <c r="E13880" s="14" t="n">
        <v>45640</v>
      </c>
      <c r="F13880" s="14" t="n">
        <v>45648</v>
      </c>
      <c r="G13880" s="0" t="n">
        <v>133</v>
      </c>
      <c r="H13880" s="0" t="n">
        <v>67</v>
      </c>
      <c r="I13880" s="0" t="n">
        <v>273</v>
      </c>
      <c r="J13880" s="0" t="n">
        <v>1951</v>
      </c>
      <c r="K13880" s="0" t="n">
        <v>2306</v>
      </c>
      <c r="L13880" s="15" t="s">
        <v>93</v>
      </c>
      <c r="M13880" s="0" t="n">
        <v>8</v>
      </c>
      <c r="N13880" s="16" t="n">
        <f aca="false">I13880*K13880</f>
        <v>629538</v>
      </c>
      <c r="O13880" s="16" t="n">
        <f aca="false">I13880*(K13880-J13880)</f>
        <v>96915</v>
      </c>
      <c r="P13880" s="15" t="n">
        <f aca="false">K13880-J13880</f>
        <v>355</v>
      </c>
      <c r="Q13880" s="0" t="str">
        <f aca="false">IF(G13880=0,"Out of stock",IF(G13880&lt;H13880,"Understocked",IF(G13880&gt;Summary!$B$6*H13880,"Overstocked","Healthy")))</f>
        <v>Healthy</v>
      </c>
      <c r="R13880" s="0" t="str">
        <f aca="false">IF(I13880&gt;=Summary!$B$7,"Fast",IF(I13880&lt;Summary!$B$8,"Slow","Medium"))</f>
        <v>Fast</v>
      </c>
      <c r="S13880" s="15" t="n">
        <f aca="false">IF(M13880&gt;Summary!$B$5,1,0)</f>
        <v>1</v>
      </c>
      <c r="T13880" s="16" t="n">
        <f aca="false">IF(Q13880="Overstocked",(G13880-Summary!$B$6*H13880)*J13880,0)</f>
        <v>0</v>
      </c>
    </row>
    <row r="13881" customFormat="false" ht="15" hidden="false" customHeight="false" outlineLevel="0" collapsed="false">
      <c r="A13881" s="0" t="s">
        <v>13979</v>
      </c>
      <c r="B13881" s="0" t="s">
        <v>95</v>
      </c>
      <c r="C13881" s="0" t="s">
        <v>104</v>
      </c>
      <c r="D13881" s="0" t="s">
        <v>90</v>
      </c>
      <c r="E13881" s="14" t="n">
        <v>45019</v>
      </c>
      <c r="F13881" s="14" t="n">
        <v>45022</v>
      </c>
      <c r="G13881" s="0" t="n">
        <v>155</v>
      </c>
      <c r="H13881" s="0" t="n">
        <v>145</v>
      </c>
      <c r="I13881" s="0" t="n">
        <v>202</v>
      </c>
      <c r="J13881" s="0" t="n">
        <v>1345</v>
      </c>
      <c r="K13881" s="0" t="n">
        <v>1724</v>
      </c>
      <c r="L13881" s="15" t="s">
        <v>87</v>
      </c>
      <c r="M13881" s="0" t="n">
        <v>3</v>
      </c>
      <c r="N13881" s="16" t="n">
        <f aca="false">I13881*K13881</f>
        <v>348248</v>
      </c>
      <c r="O13881" s="16" t="n">
        <f aca="false">I13881*(K13881-J13881)</f>
        <v>76558</v>
      </c>
      <c r="P13881" s="15" t="n">
        <f aca="false">K13881-J13881</f>
        <v>379</v>
      </c>
      <c r="Q13881" s="0" t="str">
        <f aca="false">IF(G13881=0,"Out of stock",IF(G13881&lt;H13881,"Understocked",IF(G13881&gt;Summary!$B$6*H13881,"Overstocked","Healthy")))</f>
        <v>Healthy</v>
      </c>
      <c r="R13881" s="0" t="str">
        <f aca="false">IF(I13881&gt;=Summary!$B$7,"Fast",IF(I13881&lt;Summary!$B$8,"Slow","Medium"))</f>
        <v>Fast</v>
      </c>
      <c r="S13881" s="15" t="n">
        <f aca="false">IF(M13881&gt;Summary!$B$5,1,0)</f>
        <v>0</v>
      </c>
      <c r="T13881" s="16" t="n">
        <f aca="false">IF(Q13881="Overstocked",(G13881-Summary!$B$6*H13881)*J13881,0)</f>
        <v>0</v>
      </c>
    </row>
    <row r="13882" customFormat="false" ht="15" hidden="false" customHeight="false" outlineLevel="0" collapsed="false">
      <c r="A13882" s="0" t="s">
        <v>13980</v>
      </c>
      <c r="B13882" s="0" t="s">
        <v>113</v>
      </c>
      <c r="C13882" s="0" t="s">
        <v>78</v>
      </c>
      <c r="D13882" s="0" t="s">
        <v>90</v>
      </c>
      <c r="E13882" s="14" t="n">
        <v>45011</v>
      </c>
      <c r="F13882" s="14" t="n">
        <v>45018</v>
      </c>
      <c r="G13882" s="0" t="n">
        <v>52</v>
      </c>
      <c r="H13882" s="0" t="n">
        <v>149</v>
      </c>
      <c r="I13882" s="0" t="n">
        <v>7</v>
      </c>
      <c r="J13882" s="0" t="n">
        <v>1637</v>
      </c>
      <c r="K13882" s="0" t="n">
        <v>1833</v>
      </c>
      <c r="L13882" s="15" t="s">
        <v>82</v>
      </c>
      <c r="M13882" s="0" t="n">
        <v>7</v>
      </c>
      <c r="N13882" s="16" t="n">
        <f aca="false">I13882*K13882</f>
        <v>12831</v>
      </c>
      <c r="O13882" s="16" t="n">
        <f aca="false">I13882*(K13882-J13882)</f>
        <v>1372</v>
      </c>
      <c r="P13882" s="15" t="n">
        <f aca="false">K13882-J13882</f>
        <v>196</v>
      </c>
      <c r="Q13882" s="0" t="str">
        <f aca="false">IF(G13882=0,"Out of stock",IF(G13882&lt;H13882,"Understocked",IF(G13882&gt;Summary!$B$6*H13882,"Overstocked","Healthy")))</f>
        <v>Understocked</v>
      </c>
      <c r="R13882" s="0" t="str">
        <f aca="false">IF(I13882&gt;=Summary!$B$7,"Fast",IF(I13882&lt;Summary!$B$8,"Slow","Medium"))</f>
        <v>Slow</v>
      </c>
      <c r="S13882" s="15" t="n">
        <f aca="false">IF(M13882&gt;Summary!$B$5,1,0)</f>
        <v>0</v>
      </c>
      <c r="T13882" s="16" t="n">
        <f aca="false">IF(Q13882="Overstocked",(G13882-Summary!$B$6*H13882)*J13882,0)</f>
        <v>0</v>
      </c>
    </row>
    <row r="13883" customFormat="false" ht="15" hidden="false" customHeight="false" outlineLevel="0" collapsed="false">
      <c r="A13883" s="0" t="s">
        <v>13981</v>
      </c>
      <c r="B13883" s="0" t="s">
        <v>89</v>
      </c>
      <c r="C13883" s="0" t="s">
        <v>78</v>
      </c>
      <c r="D13883" s="0" t="s">
        <v>86</v>
      </c>
      <c r="E13883" s="14" t="n">
        <v>44962</v>
      </c>
      <c r="F13883" s="14" t="n">
        <v>44971</v>
      </c>
      <c r="G13883" s="0" t="n">
        <v>250</v>
      </c>
      <c r="H13883" s="0" t="n">
        <v>83</v>
      </c>
      <c r="I13883" s="0" t="n">
        <v>105</v>
      </c>
      <c r="J13883" s="0" t="n">
        <v>231</v>
      </c>
      <c r="K13883" s="0" t="n">
        <v>397</v>
      </c>
      <c r="L13883" s="15" t="s">
        <v>87</v>
      </c>
      <c r="M13883" s="0" t="n">
        <v>9</v>
      </c>
      <c r="N13883" s="16" t="n">
        <f aca="false">I13883*K13883</f>
        <v>41685</v>
      </c>
      <c r="O13883" s="16" t="n">
        <f aca="false">I13883*(K13883-J13883)</f>
        <v>17430</v>
      </c>
      <c r="P13883" s="15" t="n">
        <f aca="false">K13883-J13883</f>
        <v>166</v>
      </c>
      <c r="Q13883" s="0" t="str">
        <f aca="false">IF(G13883=0,"Out of stock",IF(G13883&lt;H13883,"Understocked",IF(G13883&gt;Summary!$B$6*H13883,"Overstocked","Healthy")))</f>
        <v>Healthy</v>
      </c>
      <c r="R13883" s="0" t="str">
        <f aca="false">IF(I13883&gt;=Summary!$B$7,"Fast",IF(I13883&lt;Summary!$B$8,"Slow","Medium"))</f>
        <v>Medium</v>
      </c>
      <c r="S13883" s="15" t="n">
        <f aca="false">IF(M13883&gt;Summary!$B$5,1,0)</f>
        <v>1</v>
      </c>
      <c r="T13883" s="16" t="n">
        <f aca="false">IF(Q13883="Overstocked",(G13883-Summary!$B$6*H13883)*J13883,0)</f>
        <v>0</v>
      </c>
    </row>
    <row r="13884" customFormat="false" ht="15" hidden="false" customHeight="false" outlineLevel="0" collapsed="false">
      <c r="A13884" s="0" t="s">
        <v>13982</v>
      </c>
      <c r="B13884" s="0" t="s">
        <v>107</v>
      </c>
      <c r="C13884" s="0" t="s">
        <v>85</v>
      </c>
      <c r="D13884" s="0" t="s">
        <v>102</v>
      </c>
      <c r="E13884" s="14" t="n">
        <v>45161</v>
      </c>
      <c r="F13884" s="14" t="n">
        <v>45171</v>
      </c>
      <c r="G13884" s="0" t="n">
        <v>457</v>
      </c>
      <c r="H13884" s="0" t="n">
        <v>111</v>
      </c>
      <c r="I13884" s="0" t="n">
        <v>275</v>
      </c>
      <c r="J13884" s="0" t="n">
        <v>1504</v>
      </c>
      <c r="K13884" s="0" t="n">
        <v>1568</v>
      </c>
      <c r="L13884" s="15" t="s">
        <v>82</v>
      </c>
      <c r="M13884" s="0" t="n">
        <v>10</v>
      </c>
      <c r="N13884" s="16" t="n">
        <f aca="false">I13884*K13884</f>
        <v>431200</v>
      </c>
      <c r="O13884" s="16" t="n">
        <f aca="false">I13884*(K13884-J13884)</f>
        <v>17600</v>
      </c>
      <c r="P13884" s="15" t="n">
        <f aca="false">K13884-J13884</f>
        <v>64</v>
      </c>
      <c r="Q13884" s="0" t="str">
        <f aca="false">IF(G13884=0,"Out of stock",IF(G13884&lt;H13884,"Understocked",IF(G13884&gt;Summary!$B$6*H13884,"Overstocked","Healthy")))</f>
        <v>Overstocked</v>
      </c>
      <c r="R13884" s="0" t="str">
        <f aca="false">IF(I13884&gt;=Summary!$B$7,"Fast",IF(I13884&lt;Summary!$B$8,"Slow","Medium"))</f>
        <v>Fast</v>
      </c>
      <c r="S13884" s="15" t="n">
        <f aca="false">IF(M13884&gt;Summary!$B$5,1,0)</f>
        <v>1</v>
      </c>
      <c r="T13884" s="16" t="n">
        <f aca="false">IF(Q13884="Overstocked",(G13884-Summary!$B$6*H13884)*J13884,0)</f>
        <v>19552</v>
      </c>
    </row>
    <row r="13885" customFormat="false" ht="15" hidden="false" customHeight="false" outlineLevel="0" collapsed="false">
      <c r="A13885" s="0" t="s">
        <v>13983</v>
      </c>
      <c r="B13885" s="0" t="s">
        <v>84</v>
      </c>
      <c r="C13885" s="0" t="s">
        <v>85</v>
      </c>
      <c r="D13885" s="0" t="s">
        <v>92</v>
      </c>
      <c r="E13885" s="14" t="n">
        <v>45000</v>
      </c>
      <c r="F13885" s="14" t="n">
        <v>45006</v>
      </c>
      <c r="G13885" s="0" t="n">
        <v>268</v>
      </c>
      <c r="H13885" s="0" t="n">
        <v>89</v>
      </c>
      <c r="I13885" s="0" t="n">
        <v>183</v>
      </c>
      <c r="J13885" s="0" t="n">
        <v>406</v>
      </c>
      <c r="K13885" s="0" t="n">
        <v>597</v>
      </c>
      <c r="L13885" s="15" t="s">
        <v>97</v>
      </c>
      <c r="M13885" s="0" t="n">
        <v>6</v>
      </c>
      <c r="N13885" s="16" t="n">
        <f aca="false">I13885*K13885</f>
        <v>109251</v>
      </c>
      <c r="O13885" s="16" t="n">
        <f aca="false">I13885*(K13885-J13885)</f>
        <v>34953</v>
      </c>
      <c r="P13885" s="15" t="n">
        <f aca="false">K13885-J13885</f>
        <v>191</v>
      </c>
      <c r="Q13885" s="0" t="str">
        <f aca="false">IF(G13885=0,"Out of stock",IF(G13885&lt;H13885,"Understocked",IF(G13885&gt;Summary!$B$6*H13885,"Overstocked","Healthy")))</f>
        <v>Healthy</v>
      </c>
      <c r="R13885" s="0" t="str">
        <f aca="false">IF(I13885&gt;=Summary!$B$7,"Fast",IF(I13885&lt;Summary!$B$8,"Slow","Medium"))</f>
        <v>Medium</v>
      </c>
      <c r="S13885" s="15" t="n">
        <f aca="false">IF(M13885&gt;Summary!$B$5,1,0)</f>
        <v>0</v>
      </c>
      <c r="T13885" s="16" t="n">
        <f aca="false">IF(Q13885="Overstocked",(G13885-Summary!$B$6*H13885)*J13885,0)</f>
        <v>0</v>
      </c>
    </row>
    <row r="13886" customFormat="false" ht="15" hidden="false" customHeight="false" outlineLevel="0" collapsed="false">
      <c r="A13886" s="0" t="s">
        <v>13984</v>
      </c>
      <c r="B13886" s="0" t="s">
        <v>95</v>
      </c>
      <c r="C13886" s="0" t="s">
        <v>85</v>
      </c>
      <c r="D13886" s="0" t="s">
        <v>79</v>
      </c>
      <c r="E13886" s="14" t="n">
        <v>45218</v>
      </c>
      <c r="F13886" s="14" t="n">
        <v>45227</v>
      </c>
      <c r="G13886" s="0" t="n">
        <v>409</v>
      </c>
      <c r="H13886" s="0" t="n">
        <v>71</v>
      </c>
      <c r="I13886" s="0" t="n">
        <v>142</v>
      </c>
      <c r="J13886" s="0" t="n">
        <v>590</v>
      </c>
      <c r="K13886" s="0" t="n">
        <v>738</v>
      </c>
      <c r="L13886" s="15" t="s">
        <v>82</v>
      </c>
      <c r="M13886" s="0" t="n">
        <v>9</v>
      </c>
      <c r="N13886" s="16" t="n">
        <f aca="false">I13886*K13886</f>
        <v>104796</v>
      </c>
      <c r="O13886" s="16" t="n">
        <f aca="false">I13886*(K13886-J13886)</f>
        <v>21016</v>
      </c>
      <c r="P13886" s="15" t="n">
        <f aca="false">K13886-J13886</f>
        <v>148</v>
      </c>
      <c r="Q13886" s="0" t="str">
        <f aca="false">IF(G13886=0,"Out of stock",IF(G13886&lt;H13886,"Understocked",IF(G13886&gt;Summary!$B$6*H13886,"Overstocked","Healthy")))</f>
        <v>Overstocked</v>
      </c>
      <c r="R13886" s="0" t="str">
        <f aca="false">IF(I13886&gt;=Summary!$B$7,"Fast",IF(I13886&lt;Summary!$B$8,"Slow","Medium"))</f>
        <v>Medium</v>
      </c>
      <c r="S13886" s="15" t="n">
        <f aca="false">IF(M13886&gt;Summary!$B$5,1,0)</f>
        <v>1</v>
      </c>
      <c r="T13886" s="16" t="n">
        <f aca="false">IF(Q13886="Overstocked",(G13886-Summary!$B$6*H13886)*J13886,0)</f>
        <v>73750</v>
      </c>
    </row>
    <row r="13887" customFormat="false" ht="15" hidden="false" customHeight="false" outlineLevel="0" collapsed="false">
      <c r="A13887" s="0" t="s">
        <v>13985</v>
      </c>
      <c r="B13887" s="0" t="s">
        <v>123</v>
      </c>
      <c r="C13887" s="0" t="s">
        <v>85</v>
      </c>
      <c r="D13887" s="0" t="s">
        <v>86</v>
      </c>
      <c r="E13887" s="14" t="n">
        <v>45011</v>
      </c>
      <c r="F13887" s="14" t="n">
        <v>45016</v>
      </c>
      <c r="G13887" s="0" t="n">
        <v>213</v>
      </c>
      <c r="H13887" s="0" t="n">
        <v>57</v>
      </c>
      <c r="I13887" s="0" t="n">
        <v>241</v>
      </c>
      <c r="J13887" s="0" t="n">
        <v>980</v>
      </c>
      <c r="K13887" s="0" t="n">
        <v>1164</v>
      </c>
      <c r="L13887" s="15" t="s">
        <v>82</v>
      </c>
      <c r="M13887" s="0" t="n">
        <v>5</v>
      </c>
      <c r="N13887" s="16" t="n">
        <f aca="false">I13887*K13887</f>
        <v>280524</v>
      </c>
      <c r="O13887" s="16" t="n">
        <f aca="false">I13887*(K13887-J13887)</f>
        <v>44344</v>
      </c>
      <c r="P13887" s="15" t="n">
        <f aca="false">K13887-J13887</f>
        <v>184</v>
      </c>
      <c r="Q13887" s="0" t="str">
        <f aca="false">IF(G13887=0,"Out of stock",IF(G13887&lt;H13887,"Understocked",IF(G13887&gt;Summary!$B$6*H13887,"Overstocked","Healthy")))</f>
        <v>Healthy</v>
      </c>
      <c r="R13887" s="0" t="str">
        <f aca="false">IF(I13887&gt;=Summary!$B$7,"Fast",IF(I13887&lt;Summary!$B$8,"Slow","Medium"))</f>
        <v>Fast</v>
      </c>
      <c r="S13887" s="15" t="n">
        <f aca="false">IF(M13887&gt;Summary!$B$5,1,0)</f>
        <v>0</v>
      </c>
      <c r="T13887" s="16" t="n">
        <f aca="false">IF(Q13887="Overstocked",(G13887-Summary!$B$6*H13887)*J13887,0)</f>
        <v>0</v>
      </c>
    </row>
    <row r="13888" customFormat="false" ht="15" hidden="false" customHeight="false" outlineLevel="0" collapsed="false">
      <c r="A13888" s="0" t="s">
        <v>13986</v>
      </c>
      <c r="B13888" s="0" t="s">
        <v>89</v>
      </c>
      <c r="C13888" s="0" t="s">
        <v>104</v>
      </c>
      <c r="D13888" s="0" t="s">
        <v>92</v>
      </c>
      <c r="E13888" s="14" t="n">
        <v>45183</v>
      </c>
      <c r="F13888" s="14" t="n">
        <v>45186</v>
      </c>
      <c r="G13888" s="0" t="n">
        <v>436</v>
      </c>
      <c r="H13888" s="0" t="n">
        <v>71</v>
      </c>
      <c r="I13888" s="0" t="n">
        <v>118</v>
      </c>
      <c r="J13888" s="0" t="n">
        <v>1232</v>
      </c>
      <c r="K13888" s="0" t="n">
        <v>1460</v>
      </c>
      <c r="L13888" s="15" t="s">
        <v>97</v>
      </c>
      <c r="M13888" s="0" t="n">
        <v>3</v>
      </c>
      <c r="N13888" s="16" t="n">
        <f aca="false">I13888*K13888</f>
        <v>172280</v>
      </c>
      <c r="O13888" s="16" t="n">
        <f aca="false">I13888*(K13888-J13888)</f>
        <v>26904</v>
      </c>
      <c r="P13888" s="15" t="n">
        <f aca="false">K13888-J13888</f>
        <v>228</v>
      </c>
      <c r="Q13888" s="0" t="str">
        <f aca="false">IF(G13888=0,"Out of stock",IF(G13888&lt;H13888,"Understocked",IF(G13888&gt;Summary!$B$6*H13888,"Overstocked","Healthy")))</f>
        <v>Overstocked</v>
      </c>
      <c r="R13888" s="0" t="str">
        <f aca="false">IF(I13888&gt;=Summary!$B$7,"Fast",IF(I13888&lt;Summary!$B$8,"Slow","Medium"))</f>
        <v>Medium</v>
      </c>
      <c r="S13888" s="15" t="n">
        <f aca="false">IF(M13888&gt;Summary!$B$5,1,0)</f>
        <v>0</v>
      </c>
      <c r="T13888" s="16" t="n">
        <f aca="false">IF(Q13888="Overstocked",(G13888-Summary!$B$6*H13888)*J13888,0)</f>
        <v>187264</v>
      </c>
    </row>
    <row r="13889" customFormat="false" ht="15" hidden="false" customHeight="false" outlineLevel="0" collapsed="false">
      <c r="A13889" s="0" t="s">
        <v>13987</v>
      </c>
      <c r="B13889" s="0" t="s">
        <v>95</v>
      </c>
      <c r="C13889" s="0" t="s">
        <v>78</v>
      </c>
      <c r="D13889" s="0" t="s">
        <v>92</v>
      </c>
      <c r="E13889" s="14" t="n">
        <v>45524</v>
      </c>
      <c r="F13889" s="14" t="n">
        <v>45533</v>
      </c>
      <c r="G13889" s="0" t="n">
        <v>204</v>
      </c>
      <c r="H13889" s="0" t="n">
        <v>87</v>
      </c>
      <c r="I13889" s="0" t="n">
        <v>136</v>
      </c>
      <c r="J13889" s="0" t="n">
        <v>1830</v>
      </c>
      <c r="K13889" s="0" t="n">
        <v>1880</v>
      </c>
      <c r="L13889" s="15" t="s">
        <v>93</v>
      </c>
      <c r="M13889" s="0" t="n">
        <v>9</v>
      </c>
      <c r="N13889" s="16" t="n">
        <f aca="false">I13889*K13889</f>
        <v>255680</v>
      </c>
      <c r="O13889" s="16" t="n">
        <f aca="false">I13889*(K13889-J13889)</f>
        <v>6800</v>
      </c>
      <c r="P13889" s="15" t="n">
        <f aca="false">K13889-J13889</f>
        <v>50</v>
      </c>
      <c r="Q13889" s="0" t="str">
        <f aca="false">IF(G13889=0,"Out of stock",IF(G13889&lt;H13889,"Understocked",IF(G13889&gt;Summary!$B$6*H13889,"Overstocked","Healthy")))</f>
        <v>Healthy</v>
      </c>
      <c r="R13889" s="0" t="str">
        <f aca="false">IF(I13889&gt;=Summary!$B$7,"Fast",IF(I13889&lt;Summary!$B$8,"Slow","Medium"))</f>
        <v>Medium</v>
      </c>
      <c r="S13889" s="15" t="n">
        <f aca="false">IF(M13889&gt;Summary!$B$5,1,0)</f>
        <v>1</v>
      </c>
      <c r="T13889" s="16" t="n">
        <f aca="false">IF(Q13889="Overstocked",(G13889-Summary!$B$6*H13889)*J13889,0)</f>
        <v>0</v>
      </c>
    </row>
    <row r="13890" customFormat="false" ht="15" hidden="false" customHeight="false" outlineLevel="0" collapsed="false">
      <c r="A13890" s="0" t="s">
        <v>13988</v>
      </c>
      <c r="B13890" s="0" t="s">
        <v>77</v>
      </c>
      <c r="C13890" s="0" t="s">
        <v>96</v>
      </c>
      <c r="D13890" s="0" t="s">
        <v>90</v>
      </c>
      <c r="E13890" s="14" t="n">
        <v>45515</v>
      </c>
      <c r="F13890" s="14" t="n">
        <v>45523</v>
      </c>
      <c r="G13890" s="0" t="n">
        <v>16</v>
      </c>
      <c r="H13890" s="0" t="n">
        <v>132</v>
      </c>
      <c r="I13890" s="0" t="n">
        <v>293</v>
      </c>
      <c r="J13890" s="0" t="n">
        <v>1433</v>
      </c>
      <c r="K13890" s="0" t="n">
        <v>1704</v>
      </c>
      <c r="L13890" s="15" t="s">
        <v>87</v>
      </c>
      <c r="M13890" s="0" t="n">
        <v>8</v>
      </c>
      <c r="N13890" s="16" t="n">
        <f aca="false">I13890*K13890</f>
        <v>499272</v>
      </c>
      <c r="O13890" s="16" t="n">
        <f aca="false">I13890*(K13890-J13890)</f>
        <v>79403</v>
      </c>
      <c r="P13890" s="15" t="n">
        <f aca="false">K13890-J13890</f>
        <v>271</v>
      </c>
      <c r="Q13890" s="0" t="str">
        <f aca="false">IF(G13890=0,"Out of stock",IF(G13890&lt;H13890,"Understocked",IF(G13890&gt;Summary!$B$6*H13890,"Overstocked","Healthy")))</f>
        <v>Understocked</v>
      </c>
      <c r="R13890" s="0" t="str">
        <f aca="false">IF(I13890&gt;=Summary!$B$7,"Fast",IF(I13890&lt;Summary!$B$8,"Slow","Medium"))</f>
        <v>Fast</v>
      </c>
      <c r="S13890" s="15" t="n">
        <f aca="false">IF(M13890&gt;Summary!$B$5,1,0)</f>
        <v>1</v>
      </c>
      <c r="T13890" s="16" t="n">
        <f aca="false">IF(Q13890="Overstocked",(G13890-Summary!$B$6*H13890)*J13890,0)</f>
        <v>0</v>
      </c>
    </row>
    <row r="13891" customFormat="false" ht="15" hidden="false" customHeight="false" outlineLevel="0" collapsed="false">
      <c r="A13891" s="0" t="s">
        <v>13989</v>
      </c>
      <c r="B13891" s="0" t="s">
        <v>101</v>
      </c>
      <c r="C13891" s="0" t="s">
        <v>85</v>
      </c>
      <c r="D13891" s="0" t="s">
        <v>86</v>
      </c>
      <c r="E13891" s="14" t="n">
        <v>45522</v>
      </c>
      <c r="F13891" s="14" t="n">
        <v>45528</v>
      </c>
      <c r="G13891" s="0" t="n">
        <v>203</v>
      </c>
      <c r="H13891" s="0" t="n">
        <v>141</v>
      </c>
      <c r="I13891" s="0" t="n">
        <v>83</v>
      </c>
      <c r="J13891" s="0" t="n">
        <v>1281</v>
      </c>
      <c r="K13891" s="0" t="n">
        <v>1414</v>
      </c>
      <c r="L13891" s="15" t="s">
        <v>80</v>
      </c>
      <c r="M13891" s="0" t="n">
        <v>6</v>
      </c>
      <c r="N13891" s="16" t="n">
        <f aca="false">I13891*K13891</f>
        <v>117362</v>
      </c>
      <c r="O13891" s="16" t="n">
        <f aca="false">I13891*(K13891-J13891)</f>
        <v>11039</v>
      </c>
      <c r="P13891" s="15" t="n">
        <f aca="false">K13891-J13891</f>
        <v>133</v>
      </c>
      <c r="Q13891" s="0" t="str">
        <f aca="false">IF(G13891=0,"Out of stock",IF(G13891&lt;H13891,"Understocked",IF(G13891&gt;Summary!$B$6*H13891,"Overstocked","Healthy")))</f>
        <v>Healthy</v>
      </c>
      <c r="R13891" s="0" t="str">
        <f aca="false">IF(I13891&gt;=Summary!$B$7,"Fast",IF(I13891&lt;Summary!$B$8,"Slow","Medium"))</f>
        <v>Slow</v>
      </c>
      <c r="S13891" s="15" t="n">
        <f aca="false">IF(M13891&gt;Summary!$B$5,1,0)</f>
        <v>0</v>
      </c>
      <c r="T13891" s="16" t="n">
        <f aca="false">IF(Q13891="Overstocked",(G13891-Summary!$B$6*H13891)*J13891,0)</f>
        <v>0</v>
      </c>
    </row>
    <row r="13892" customFormat="false" ht="15" hidden="false" customHeight="false" outlineLevel="0" collapsed="false">
      <c r="A13892" s="0" t="s">
        <v>13990</v>
      </c>
      <c r="B13892" s="0" t="s">
        <v>123</v>
      </c>
      <c r="C13892" s="0" t="s">
        <v>104</v>
      </c>
      <c r="D13892" s="0" t="s">
        <v>92</v>
      </c>
      <c r="E13892" s="14" t="n">
        <v>45250</v>
      </c>
      <c r="F13892" s="14" t="n">
        <v>45255</v>
      </c>
      <c r="G13892" s="0" t="n">
        <v>347</v>
      </c>
      <c r="H13892" s="0" t="n">
        <v>53</v>
      </c>
      <c r="I13892" s="0" t="n">
        <v>23</v>
      </c>
      <c r="J13892" s="0" t="n">
        <v>1856</v>
      </c>
      <c r="K13892" s="0" t="n">
        <v>1985</v>
      </c>
      <c r="L13892" s="15" t="s">
        <v>93</v>
      </c>
      <c r="M13892" s="0" t="n">
        <v>5</v>
      </c>
      <c r="N13892" s="16" t="n">
        <f aca="false">I13892*K13892</f>
        <v>45655</v>
      </c>
      <c r="O13892" s="16" t="n">
        <f aca="false">I13892*(K13892-J13892)</f>
        <v>2967</v>
      </c>
      <c r="P13892" s="15" t="n">
        <f aca="false">K13892-J13892</f>
        <v>129</v>
      </c>
      <c r="Q13892" s="0" t="str">
        <f aca="false">IF(G13892=0,"Out of stock",IF(G13892&lt;H13892,"Understocked",IF(G13892&gt;Summary!$B$6*H13892,"Overstocked","Healthy")))</f>
        <v>Overstocked</v>
      </c>
      <c r="R13892" s="0" t="str">
        <f aca="false">IF(I13892&gt;=Summary!$B$7,"Fast",IF(I13892&lt;Summary!$B$8,"Slow","Medium"))</f>
        <v>Slow</v>
      </c>
      <c r="S13892" s="15" t="n">
        <f aca="false">IF(M13892&gt;Summary!$B$5,1,0)</f>
        <v>0</v>
      </c>
      <c r="T13892" s="16" t="n">
        <f aca="false">IF(Q13892="Overstocked",(G13892-Summary!$B$6*H13892)*J13892,0)</f>
        <v>250560</v>
      </c>
    </row>
    <row r="13893" customFormat="false" ht="15" hidden="false" customHeight="false" outlineLevel="0" collapsed="false">
      <c r="A13893" s="0" t="s">
        <v>13991</v>
      </c>
      <c r="B13893" s="0" t="s">
        <v>84</v>
      </c>
      <c r="C13893" s="0" t="s">
        <v>78</v>
      </c>
      <c r="D13893" s="0" t="s">
        <v>79</v>
      </c>
      <c r="E13893" s="14" t="n">
        <v>45551</v>
      </c>
      <c r="F13893" s="14" t="n">
        <v>45558</v>
      </c>
      <c r="G13893" s="0" t="n">
        <v>241</v>
      </c>
      <c r="H13893" s="0" t="n">
        <v>77</v>
      </c>
      <c r="I13893" s="0" t="n">
        <v>241</v>
      </c>
      <c r="J13893" s="0" t="n">
        <v>1368</v>
      </c>
      <c r="K13893" s="0" t="n">
        <v>1514</v>
      </c>
      <c r="L13893" s="15" t="s">
        <v>97</v>
      </c>
      <c r="M13893" s="0" t="n">
        <v>7</v>
      </c>
      <c r="N13893" s="16" t="n">
        <f aca="false">I13893*K13893</f>
        <v>364874</v>
      </c>
      <c r="O13893" s="16" t="n">
        <f aca="false">I13893*(K13893-J13893)</f>
        <v>35186</v>
      </c>
      <c r="P13893" s="15" t="n">
        <f aca="false">K13893-J13893</f>
        <v>146</v>
      </c>
      <c r="Q13893" s="0" t="str">
        <f aca="false">IF(G13893=0,"Out of stock",IF(G13893&lt;H13893,"Understocked",IF(G13893&gt;Summary!$B$6*H13893,"Overstocked","Healthy")))</f>
        <v>Healthy</v>
      </c>
      <c r="R13893" s="0" t="str">
        <f aca="false">IF(I13893&gt;=Summary!$B$7,"Fast",IF(I13893&lt;Summary!$B$8,"Slow","Medium"))</f>
        <v>Fast</v>
      </c>
      <c r="S13893" s="15" t="n">
        <f aca="false">IF(M13893&gt;Summary!$B$5,1,0)</f>
        <v>0</v>
      </c>
      <c r="T13893" s="16" t="n">
        <f aca="false">IF(Q13893="Overstocked",(G13893-Summary!$B$6*H13893)*J13893,0)</f>
        <v>0</v>
      </c>
    </row>
    <row r="13894" customFormat="false" ht="15" hidden="false" customHeight="false" outlineLevel="0" collapsed="false">
      <c r="A13894" s="0" t="s">
        <v>13992</v>
      </c>
      <c r="B13894" s="0" t="s">
        <v>113</v>
      </c>
      <c r="C13894" s="0" t="s">
        <v>96</v>
      </c>
      <c r="D13894" s="0" t="s">
        <v>92</v>
      </c>
      <c r="E13894" s="14" t="n">
        <v>45114</v>
      </c>
      <c r="F13894" s="14" t="n">
        <v>45115</v>
      </c>
      <c r="G13894" s="0" t="n">
        <v>116</v>
      </c>
      <c r="H13894" s="0" t="n">
        <v>128</v>
      </c>
      <c r="I13894" s="0" t="n">
        <v>61</v>
      </c>
      <c r="J13894" s="0" t="n">
        <v>1940</v>
      </c>
      <c r="K13894" s="0" t="n">
        <v>2130</v>
      </c>
      <c r="L13894" s="15" t="s">
        <v>97</v>
      </c>
      <c r="M13894" s="0" t="n">
        <v>1</v>
      </c>
      <c r="N13894" s="16" t="n">
        <f aca="false">I13894*K13894</f>
        <v>129930</v>
      </c>
      <c r="O13894" s="16" t="n">
        <f aca="false">I13894*(K13894-J13894)</f>
        <v>11590</v>
      </c>
      <c r="P13894" s="15" t="n">
        <f aca="false">K13894-J13894</f>
        <v>190</v>
      </c>
      <c r="Q13894" s="0" t="str">
        <f aca="false">IF(G13894=0,"Out of stock",IF(G13894&lt;H13894,"Understocked",IF(G13894&gt;Summary!$B$6*H13894,"Overstocked","Healthy")))</f>
        <v>Understocked</v>
      </c>
      <c r="R13894" s="0" t="str">
        <f aca="false">IF(I13894&gt;=Summary!$B$7,"Fast",IF(I13894&lt;Summary!$B$8,"Slow","Medium"))</f>
        <v>Slow</v>
      </c>
      <c r="S13894" s="15" t="n">
        <f aca="false">IF(M13894&gt;Summary!$B$5,1,0)</f>
        <v>0</v>
      </c>
      <c r="T13894" s="16" t="n">
        <f aca="false">IF(Q13894="Overstocked",(G13894-Summary!$B$6*H13894)*J13894,0)</f>
        <v>0</v>
      </c>
    </row>
    <row r="13895" customFormat="false" ht="15" hidden="false" customHeight="false" outlineLevel="0" collapsed="false">
      <c r="A13895" s="0" t="s">
        <v>13993</v>
      </c>
      <c r="B13895" s="0" t="s">
        <v>111</v>
      </c>
      <c r="C13895" s="0" t="s">
        <v>104</v>
      </c>
      <c r="D13895" s="0" t="s">
        <v>86</v>
      </c>
      <c r="E13895" s="14" t="n">
        <v>45287</v>
      </c>
      <c r="F13895" s="14" t="n">
        <v>45290</v>
      </c>
      <c r="G13895" s="0" t="n">
        <v>303</v>
      </c>
      <c r="H13895" s="0" t="n">
        <v>105</v>
      </c>
      <c r="I13895" s="0" t="n">
        <v>297</v>
      </c>
      <c r="J13895" s="0" t="n">
        <v>1059</v>
      </c>
      <c r="K13895" s="0" t="n">
        <v>1453</v>
      </c>
      <c r="L13895" s="15" t="s">
        <v>93</v>
      </c>
      <c r="M13895" s="0" t="n">
        <v>3</v>
      </c>
      <c r="N13895" s="16" t="n">
        <f aca="false">I13895*K13895</f>
        <v>431541</v>
      </c>
      <c r="O13895" s="16" t="n">
        <f aca="false">I13895*(K13895-J13895)</f>
        <v>117018</v>
      </c>
      <c r="P13895" s="15" t="n">
        <f aca="false">K13895-J13895</f>
        <v>394</v>
      </c>
      <c r="Q13895" s="0" t="str">
        <f aca="false">IF(G13895=0,"Out of stock",IF(G13895&lt;H13895,"Understocked",IF(G13895&gt;Summary!$B$6*H13895,"Overstocked","Healthy")))</f>
        <v>Healthy</v>
      </c>
      <c r="R13895" s="0" t="str">
        <f aca="false">IF(I13895&gt;=Summary!$B$7,"Fast",IF(I13895&lt;Summary!$B$8,"Slow","Medium"))</f>
        <v>Fast</v>
      </c>
      <c r="S13895" s="15" t="n">
        <f aca="false">IF(M13895&gt;Summary!$B$5,1,0)</f>
        <v>0</v>
      </c>
      <c r="T13895" s="16" t="n">
        <f aca="false">IF(Q13895="Overstocked",(G13895-Summary!$B$6*H13895)*J13895,0)</f>
        <v>0</v>
      </c>
    </row>
    <row r="13896" customFormat="false" ht="15" hidden="false" customHeight="false" outlineLevel="0" collapsed="false">
      <c r="A13896" s="0" t="s">
        <v>13994</v>
      </c>
      <c r="B13896" s="0" t="s">
        <v>123</v>
      </c>
      <c r="C13896" s="0" t="s">
        <v>78</v>
      </c>
      <c r="D13896" s="0" t="s">
        <v>92</v>
      </c>
      <c r="E13896" s="14" t="n">
        <v>45011</v>
      </c>
      <c r="F13896" s="14" t="n">
        <v>45015</v>
      </c>
      <c r="G13896" s="0" t="n">
        <v>289</v>
      </c>
      <c r="H13896" s="0" t="n">
        <v>91</v>
      </c>
      <c r="I13896" s="0" t="n">
        <v>240</v>
      </c>
      <c r="J13896" s="0" t="n">
        <v>887</v>
      </c>
      <c r="K13896" s="0" t="n">
        <v>1033</v>
      </c>
      <c r="L13896" s="15" t="s">
        <v>97</v>
      </c>
      <c r="M13896" s="0" t="n">
        <v>4</v>
      </c>
      <c r="N13896" s="16" t="n">
        <f aca="false">I13896*K13896</f>
        <v>247920</v>
      </c>
      <c r="O13896" s="16" t="n">
        <f aca="false">I13896*(K13896-J13896)</f>
        <v>35040</v>
      </c>
      <c r="P13896" s="15" t="n">
        <f aca="false">K13896-J13896</f>
        <v>146</v>
      </c>
      <c r="Q13896" s="0" t="str">
        <f aca="false">IF(G13896=0,"Out of stock",IF(G13896&lt;H13896,"Understocked",IF(G13896&gt;Summary!$B$6*H13896,"Overstocked","Healthy")))</f>
        <v>Healthy</v>
      </c>
      <c r="R13896" s="0" t="str">
        <f aca="false">IF(I13896&gt;=Summary!$B$7,"Fast",IF(I13896&lt;Summary!$B$8,"Slow","Medium"))</f>
        <v>Fast</v>
      </c>
      <c r="S13896" s="15" t="n">
        <f aca="false">IF(M13896&gt;Summary!$B$5,1,0)</f>
        <v>0</v>
      </c>
      <c r="T13896" s="16" t="n">
        <f aca="false">IF(Q13896="Overstocked",(G13896-Summary!$B$6*H13896)*J13896,0)</f>
        <v>0</v>
      </c>
    </row>
    <row r="13897" customFormat="false" ht="15" hidden="false" customHeight="false" outlineLevel="0" collapsed="false">
      <c r="A13897" s="0" t="s">
        <v>13995</v>
      </c>
      <c r="B13897" s="0" t="s">
        <v>113</v>
      </c>
      <c r="C13897" s="0" t="s">
        <v>104</v>
      </c>
      <c r="D13897" s="0" t="s">
        <v>92</v>
      </c>
      <c r="E13897" s="14" t="n">
        <v>45357</v>
      </c>
      <c r="F13897" s="14" t="n">
        <v>45361</v>
      </c>
      <c r="G13897" s="0" t="n">
        <v>173</v>
      </c>
      <c r="H13897" s="0" t="n">
        <v>102</v>
      </c>
      <c r="I13897" s="0" t="n">
        <v>217</v>
      </c>
      <c r="J13897" s="0" t="n">
        <v>1243</v>
      </c>
      <c r="K13897" s="0" t="n">
        <v>1573</v>
      </c>
      <c r="L13897" s="15" t="s">
        <v>97</v>
      </c>
      <c r="M13897" s="0" t="n">
        <v>4</v>
      </c>
      <c r="N13897" s="16" t="n">
        <f aca="false">I13897*K13897</f>
        <v>341341</v>
      </c>
      <c r="O13897" s="16" t="n">
        <f aca="false">I13897*(K13897-J13897)</f>
        <v>71610</v>
      </c>
      <c r="P13897" s="15" t="n">
        <f aca="false">K13897-J13897</f>
        <v>330</v>
      </c>
      <c r="Q13897" s="0" t="str">
        <f aca="false">IF(G13897=0,"Out of stock",IF(G13897&lt;H13897,"Understocked",IF(G13897&gt;Summary!$B$6*H13897,"Overstocked","Healthy")))</f>
        <v>Healthy</v>
      </c>
      <c r="R13897" s="0" t="str">
        <f aca="false">IF(I13897&gt;=Summary!$B$7,"Fast",IF(I13897&lt;Summary!$B$8,"Slow","Medium"))</f>
        <v>Fast</v>
      </c>
      <c r="S13897" s="15" t="n">
        <f aca="false">IF(M13897&gt;Summary!$B$5,1,0)</f>
        <v>0</v>
      </c>
      <c r="T13897" s="16" t="n">
        <f aca="false">IF(Q13897="Overstocked",(G13897-Summary!$B$6*H13897)*J13897,0)</f>
        <v>0</v>
      </c>
    </row>
    <row r="13898" customFormat="false" ht="15" hidden="false" customHeight="false" outlineLevel="0" collapsed="false">
      <c r="A13898" s="0" t="s">
        <v>13996</v>
      </c>
      <c r="B13898" s="0" t="s">
        <v>123</v>
      </c>
      <c r="C13898" s="0" t="s">
        <v>85</v>
      </c>
      <c r="D13898" s="0" t="s">
        <v>90</v>
      </c>
      <c r="E13898" s="14" t="n">
        <v>45509</v>
      </c>
      <c r="F13898" s="14" t="n">
        <v>45518</v>
      </c>
      <c r="G13898" s="0" t="n">
        <v>372</v>
      </c>
      <c r="H13898" s="0" t="n">
        <v>84</v>
      </c>
      <c r="I13898" s="0" t="n">
        <v>168</v>
      </c>
      <c r="J13898" s="0" t="n">
        <v>1280</v>
      </c>
      <c r="K13898" s="0" t="n">
        <v>1382</v>
      </c>
      <c r="L13898" s="15" t="s">
        <v>93</v>
      </c>
      <c r="M13898" s="0" t="n">
        <v>9</v>
      </c>
      <c r="N13898" s="16" t="n">
        <f aca="false">I13898*K13898</f>
        <v>232176</v>
      </c>
      <c r="O13898" s="16" t="n">
        <f aca="false">I13898*(K13898-J13898)</f>
        <v>17136</v>
      </c>
      <c r="P13898" s="15" t="n">
        <f aca="false">K13898-J13898</f>
        <v>102</v>
      </c>
      <c r="Q13898" s="0" t="str">
        <f aca="false">IF(G13898=0,"Out of stock",IF(G13898&lt;H13898,"Understocked",IF(G13898&gt;Summary!$B$6*H13898,"Overstocked","Healthy")))</f>
        <v>Overstocked</v>
      </c>
      <c r="R13898" s="0" t="str">
        <f aca="false">IF(I13898&gt;=Summary!$B$7,"Fast",IF(I13898&lt;Summary!$B$8,"Slow","Medium"))</f>
        <v>Medium</v>
      </c>
      <c r="S13898" s="15" t="n">
        <f aca="false">IF(M13898&gt;Summary!$B$5,1,0)</f>
        <v>1</v>
      </c>
      <c r="T13898" s="16" t="n">
        <f aca="false">IF(Q13898="Overstocked",(G13898-Summary!$B$6*H13898)*J13898,0)</f>
        <v>46080</v>
      </c>
    </row>
    <row r="13899" customFormat="false" ht="15" hidden="false" customHeight="false" outlineLevel="0" collapsed="false">
      <c r="A13899" s="0" t="s">
        <v>13997</v>
      </c>
      <c r="B13899" s="0" t="s">
        <v>77</v>
      </c>
      <c r="C13899" s="0" t="s">
        <v>78</v>
      </c>
      <c r="D13899" s="0" t="s">
        <v>90</v>
      </c>
      <c r="E13899" s="14" t="n">
        <v>45229</v>
      </c>
      <c r="F13899" s="14" t="n">
        <v>45234</v>
      </c>
      <c r="G13899" s="0" t="n">
        <v>304</v>
      </c>
      <c r="H13899" s="0" t="n">
        <v>77</v>
      </c>
      <c r="I13899" s="0" t="n">
        <v>164</v>
      </c>
      <c r="J13899" s="0" t="n">
        <v>882</v>
      </c>
      <c r="K13899" s="0" t="n">
        <v>1298</v>
      </c>
      <c r="L13899" s="15" t="s">
        <v>80</v>
      </c>
      <c r="M13899" s="0" t="n">
        <v>5</v>
      </c>
      <c r="N13899" s="16" t="n">
        <f aca="false">I13899*K13899</f>
        <v>212872</v>
      </c>
      <c r="O13899" s="16" t="n">
        <f aca="false">I13899*(K13899-J13899)</f>
        <v>68224</v>
      </c>
      <c r="P13899" s="15" t="n">
        <f aca="false">K13899-J13899</f>
        <v>416</v>
      </c>
      <c r="Q13899" s="0" t="str">
        <f aca="false">IF(G13899=0,"Out of stock",IF(G13899&lt;H13899,"Understocked",IF(G13899&gt;Summary!$B$6*H13899,"Overstocked","Healthy")))</f>
        <v>Healthy</v>
      </c>
      <c r="R13899" s="0" t="str">
        <f aca="false">IF(I13899&gt;=Summary!$B$7,"Fast",IF(I13899&lt;Summary!$B$8,"Slow","Medium"))</f>
        <v>Medium</v>
      </c>
      <c r="S13899" s="15" t="n">
        <f aca="false">IF(M13899&gt;Summary!$B$5,1,0)</f>
        <v>0</v>
      </c>
      <c r="T13899" s="16" t="n">
        <f aca="false">IF(Q13899="Overstocked",(G13899-Summary!$B$6*H13899)*J13899,0)</f>
        <v>0</v>
      </c>
    </row>
    <row r="13900" customFormat="false" ht="15" hidden="false" customHeight="false" outlineLevel="0" collapsed="false">
      <c r="A13900" s="0" t="s">
        <v>13998</v>
      </c>
      <c r="B13900" s="0" t="s">
        <v>111</v>
      </c>
      <c r="C13900" s="0" t="s">
        <v>78</v>
      </c>
      <c r="D13900" s="0" t="s">
        <v>79</v>
      </c>
      <c r="E13900" s="14" t="n">
        <v>45328</v>
      </c>
      <c r="F13900" s="14" t="n">
        <v>45335</v>
      </c>
      <c r="G13900" s="0" t="n">
        <v>422</v>
      </c>
      <c r="H13900" s="0" t="n">
        <v>111</v>
      </c>
      <c r="I13900" s="0" t="n">
        <v>195</v>
      </c>
      <c r="J13900" s="0" t="n">
        <v>894</v>
      </c>
      <c r="K13900" s="0" t="n">
        <v>1198</v>
      </c>
      <c r="L13900" s="15" t="s">
        <v>93</v>
      </c>
      <c r="M13900" s="0" t="n">
        <v>7</v>
      </c>
      <c r="N13900" s="16" t="n">
        <f aca="false">I13900*K13900</f>
        <v>233610</v>
      </c>
      <c r="O13900" s="16" t="n">
        <f aca="false">I13900*(K13900-J13900)</f>
        <v>59280</v>
      </c>
      <c r="P13900" s="15" t="n">
        <f aca="false">K13900-J13900</f>
        <v>304</v>
      </c>
      <c r="Q13900" s="0" t="str">
        <f aca="false">IF(G13900=0,"Out of stock",IF(G13900&lt;H13900,"Understocked",IF(G13900&gt;Summary!$B$6*H13900,"Overstocked","Healthy")))</f>
        <v>Healthy</v>
      </c>
      <c r="R13900" s="0" t="str">
        <f aca="false">IF(I13900&gt;=Summary!$B$7,"Fast",IF(I13900&lt;Summary!$B$8,"Slow","Medium"))</f>
        <v>Medium</v>
      </c>
      <c r="S13900" s="15" t="n">
        <f aca="false">IF(M13900&gt;Summary!$B$5,1,0)</f>
        <v>0</v>
      </c>
      <c r="T13900" s="16" t="n">
        <f aca="false">IF(Q13900="Overstocked",(G13900-Summary!$B$6*H13900)*J13900,0)</f>
        <v>0</v>
      </c>
    </row>
    <row r="13901" customFormat="false" ht="15" hidden="false" customHeight="false" outlineLevel="0" collapsed="false">
      <c r="A13901" s="0" t="s">
        <v>13999</v>
      </c>
      <c r="B13901" s="0" t="s">
        <v>95</v>
      </c>
      <c r="C13901" s="0" t="s">
        <v>96</v>
      </c>
      <c r="D13901" s="0" t="s">
        <v>102</v>
      </c>
      <c r="E13901" s="14" t="n">
        <v>45546</v>
      </c>
      <c r="F13901" s="14" t="n">
        <v>45549</v>
      </c>
      <c r="G13901" s="0" t="n">
        <v>75</v>
      </c>
      <c r="H13901" s="0" t="n">
        <v>92</v>
      </c>
      <c r="I13901" s="0" t="n">
        <v>165</v>
      </c>
      <c r="J13901" s="0" t="n">
        <v>564</v>
      </c>
      <c r="K13901" s="0" t="n">
        <v>857</v>
      </c>
      <c r="L13901" s="15" t="s">
        <v>80</v>
      </c>
      <c r="M13901" s="0" t="n">
        <v>3</v>
      </c>
      <c r="N13901" s="16" t="n">
        <f aca="false">I13901*K13901</f>
        <v>141405</v>
      </c>
      <c r="O13901" s="16" t="n">
        <f aca="false">I13901*(K13901-J13901)</f>
        <v>48345</v>
      </c>
      <c r="P13901" s="15" t="n">
        <f aca="false">K13901-J13901</f>
        <v>293</v>
      </c>
      <c r="Q13901" s="0" t="str">
        <f aca="false">IF(G13901=0,"Out of stock",IF(G13901&lt;H13901,"Understocked",IF(G13901&gt;Summary!$B$6*H13901,"Overstocked","Healthy")))</f>
        <v>Understocked</v>
      </c>
      <c r="R13901" s="0" t="str">
        <f aca="false">IF(I13901&gt;=Summary!$B$7,"Fast",IF(I13901&lt;Summary!$B$8,"Slow","Medium"))</f>
        <v>Medium</v>
      </c>
      <c r="S13901" s="15" t="n">
        <f aca="false">IF(M13901&gt;Summary!$B$5,1,0)</f>
        <v>0</v>
      </c>
      <c r="T13901" s="16" t="n">
        <f aca="false">IF(Q13901="Overstocked",(G13901-Summary!$B$6*H13901)*J13901,0)</f>
        <v>0</v>
      </c>
    </row>
    <row r="13902" customFormat="false" ht="15" hidden="false" customHeight="false" outlineLevel="0" collapsed="false">
      <c r="A13902" s="0" t="s">
        <v>14000</v>
      </c>
      <c r="B13902" s="0" t="s">
        <v>123</v>
      </c>
      <c r="C13902" s="0" t="s">
        <v>96</v>
      </c>
      <c r="D13902" s="0" t="s">
        <v>92</v>
      </c>
      <c r="E13902" s="14" t="n">
        <v>45156</v>
      </c>
      <c r="F13902" s="14" t="n">
        <v>45157</v>
      </c>
      <c r="G13902" s="0" t="n">
        <v>69</v>
      </c>
      <c r="H13902" s="0" t="n">
        <v>64</v>
      </c>
      <c r="I13902" s="0" t="n">
        <v>164</v>
      </c>
      <c r="J13902" s="0" t="n">
        <v>1630</v>
      </c>
      <c r="K13902" s="0" t="n">
        <v>2083</v>
      </c>
      <c r="L13902" s="15" t="s">
        <v>97</v>
      </c>
      <c r="M13902" s="0" t="n">
        <v>1</v>
      </c>
      <c r="N13902" s="16" t="n">
        <f aca="false">I13902*K13902</f>
        <v>341612</v>
      </c>
      <c r="O13902" s="16" t="n">
        <f aca="false">I13902*(K13902-J13902)</f>
        <v>74292</v>
      </c>
      <c r="P13902" s="15" t="n">
        <f aca="false">K13902-J13902</f>
        <v>453</v>
      </c>
      <c r="Q13902" s="0" t="str">
        <f aca="false">IF(G13902=0,"Out of stock",IF(G13902&lt;H13902,"Understocked",IF(G13902&gt;Summary!$B$6*H13902,"Overstocked","Healthy")))</f>
        <v>Healthy</v>
      </c>
      <c r="R13902" s="0" t="str">
        <f aca="false">IF(I13902&gt;=Summary!$B$7,"Fast",IF(I13902&lt;Summary!$B$8,"Slow","Medium"))</f>
        <v>Medium</v>
      </c>
      <c r="S13902" s="15" t="n">
        <f aca="false">IF(M13902&gt;Summary!$B$5,1,0)</f>
        <v>0</v>
      </c>
      <c r="T13902" s="16" t="n">
        <f aca="false">IF(Q13902="Overstocked",(G13902-Summary!$B$6*H13902)*J13902,0)</f>
        <v>0</v>
      </c>
    </row>
    <row r="13903" customFormat="false" ht="15" hidden="false" customHeight="false" outlineLevel="0" collapsed="false">
      <c r="A13903" s="0" t="s">
        <v>14001</v>
      </c>
      <c r="B13903" s="0" t="s">
        <v>115</v>
      </c>
      <c r="C13903" s="0" t="s">
        <v>96</v>
      </c>
      <c r="D13903" s="0" t="s">
        <v>102</v>
      </c>
      <c r="E13903" s="14" t="n">
        <v>45641</v>
      </c>
      <c r="F13903" s="14" t="n">
        <v>45648</v>
      </c>
      <c r="G13903" s="0" t="n">
        <v>312</v>
      </c>
      <c r="H13903" s="0" t="n">
        <v>90</v>
      </c>
      <c r="I13903" s="0" t="n">
        <v>219</v>
      </c>
      <c r="J13903" s="0" t="n">
        <v>1191</v>
      </c>
      <c r="K13903" s="0" t="n">
        <v>1644</v>
      </c>
      <c r="L13903" s="15" t="s">
        <v>93</v>
      </c>
      <c r="M13903" s="0" t="n">
        <v>7</v>
      </c>
      <c r="N13903" s="16" t="n">
        <f aca="false">I13903*K13903</f>
        <v>360036</v>
      </c>
      <c r="O13903" s="16" t="n">
        <f aca="false">I13903*(K13903-J13903)</f>
        <v>99207</v>
      </c>
      <c r="P13903" s="15" t="n">
        <f aca="false">K13903-J13903</f>
        <v>453</v>
      </c>
      <c r="Q13903" s="0" t="str">
        <f aca="false">IF(G13903=0,"Out of stock",IF(G13903&lt;H13903,"Understocked",IF(G13903&gt;Summary!$B$6*H13903,"Overstocked","Healthy")))</f>
        <v>Healthy</v>
      </c>
      <c r="R13903" s="0" t="str">
        <f aca="false">IF(I13903&gt;=Summary!$B$7,"Fast",IF(I13903&lt;Summary!$B$8,"Slow","Medium"))</f>
        <v>Fast</v>
      </c>
      <c r="S13903" s="15" t="n">
        <f aca="false">IF(M13903&gt;Summary!$B$5,1,0)</f>
        <v>0</v>
      </c>
      <c r="T13903" s="16" t="n">
        <f aca="false">IF(Q13903="Overstocked",(G13903-Summary!$B$6*H13903)*J13903,0)</f>
        <v>0</v>
      </c>
    </row>
    <row r="13904" customFormat="false" ht="15" hidden="false" customHeight="false" outlineLevel="0" collapsed="false">
      <c r="A13904" s="0" t="s">
        <v>14002</v>
      </c>
      <c r="B13904" s="0" t="s">
        <v>89</v>
      </c>
      <c r="C13904" s="0" t="s">
        <v>85</v>
      </c>
      <c r="D13904" s="0" t="s">
        <v>102</v>
      </c>
      <c r="E13904" s="14" t="n">
        <v>45302</v>
      </c>
      <c r="F13904" s="14" t="n">
        <v>45306</v>
      </c>
      <c r="G13904" s="0" t="n">
        <v>474</v>
      </c>
      <c r="H13904" s="0" t="n">
        <v>69</v>
      </c>
      <c r="I13904" s="0" t="n">
        <v>181</v>
      </c>
      <c r="J13904" s="0" t="n">
        <v>889</v>
      </c>
      <c r="K13904" s="0" t="n">
        <v>1197</v>
      </c>
      <c r="L13904" s="15" t="s">
        <v>87</v>
      </c>
      <c r="M13904" s="0" t="n">
        <v>4</v>
      </c>
      <c r="N13904" s="16" t="n">
        <f aca="false">I13904*K13904</f>
        <v>216657</v>
      </c>
      <c r="O13904" s="16" t="n">
        <f aca="false">I13904*(K13904-J13904)</f>
        <v>55748</v>
      </c>
      <c r="P13904" s="15" t="n">
        <f aca="false">K13904-J13904</f>
        <v>308</v>
      </c>
      <c r="Q13904" s="0" t="str">
        <f aca="false">IF(G13904=0,"Out of stock",IF(G13904&lt;H13904,"Understocked",IF(G13904&gt;Summary!$B$6*H13904,"Overstocked","Healthy")))</f>
        <v>Overstocked</v>
      </c>
      <c r="R13904" s="0" t="str">
        <f aca="false">IF(I13904&gt;=Summary!$B$7,"Fast",IF(I13904&lt;Summary!$B$8,"Slow","Medium"))</f>
        <v>Medium</v>
      </c>
      <c r="S13904" s="15" t="n">
        <f aca="false">IF(M13904&gt;Summary!$B$5,1,0)</f>
        <v>0</v>
      </c>
      <c r="T13904" s="16" t="n">
        <f aca="false">IF(Q13904="Overstocked",(G13904-Summary!$B$6*H13904)*J13904,0)</f>
        <v>176022</v>
      </c>
    </row>
    <row r="13905" customFormat="false" ht="15" hidden="false" customHeight="false" outlineLevel="0" collapsed="false">
      <c r="A13905" s="0" t="s">
        <v>14003</v>
      </c>
      <c r="B13905" s="0" t="s">
        <v>123</v>
      </c>
      <c r="C13905" s="0" t="s">
        <v>85</v>
      </c>
      <c r="D13905" s="0" t="s">
        <v>90</v>
      </c>
      <c r="E13905" s="14" t="n">
        <v>45452</v>
      </c>
      <c r="F13905" s="14" t="n">
        <v>45459</v>
      </c>
      <c r="G13905" s="0" t="n">
        <v>337</v>
      </c>
      <c r="H13905" s="0" t="n">
        <v>127</v>
      </c>
      <c r="I13905" s="0" t="n">
        <v>212</v>
      </c>
      <c r="J13905" s="0" t="n">
        <v>325</v>
      </c>
      <c r="K13905" s="0" t="n">
        <v>635</v>
      </c>
      <c r="L13905" s="15" t="s">
        <v>80</v>
      </c>
      <c r="M13905" s="0" t="n">
        <v>7</v>
      </c>
      <c r="N13905" s="16" t="n">
        <f aca="false">I13905*K13905</f>
        <v>134620</v>
      </c>
      <c r="O13905" s="16" t="n">
        <f aca="false">I13905*(K13905-J13905)</f>
        <v>65720</v>
      </c>
      <c r="P13905" s="15" t="n">
        <f aca="false">K13905-J13905</f>
        <v>310</v>
      </c>
      <c r="Q13905" s="0" t="str">
        <f aca="false">IF(G13905=0,"Out of stock",IF(G13905&lt;H13905,"Understocked",IF(G13905&gt;Summary!$B$6*H13905,"Overstocked","Healthy")))</f>
        <v>Healthy</v>
      </c>
      <c r="R13905" s="0" t="str">
        <f aca="false">IF(I13905&gt;=Summary!$B$7,"Fast",IF(I13905&lt;Summary!$B$8,"Slow","Medium"))</f>
        <v>Fast</v>
      </c>
      <c r="S13905" s="15" t="n">
        <f aca="false">IF(M13905&gt;Summary!$B$5,1,0)</f>
        <v>0</v>
      </c>
      <c r="T13905" s="16" t="n">
        <f aca="false">IF(Q13905="Overstocked",(G13905-Summary!$B$6*H13905)*J13905,0)</f>
        <v>0</v>
      </c>
    </row>
    <row r="13906" customFormat="false" ht="15" hidden="false" customHeight="false" outlineLevel="0" collapsed="false">
      <c r="A13906" s="0" t="s">
        <v>14004</v>
      </c>
      <c r="B13906" s="0" t="s">
        <v>95</v>
      </c>
      <c r="C13906" s="0" t="s">
        <v>85</v>
      </c>
      <c r="D13906" s="0" t="s">
        <v>102</v>
      </c>
      <c r="E13906" s="14" t="n">
        <v>45267</v>
      </c>
      <c r="F13906" s="14" t="n">
        <v>45277</v>
      </c>
      <c r="G13906" s="0" t="n">
        <v>450</v>
      </c>
      <c r="H13906" s="0" t="n">
        <v>72</v>
      </c>
      <c r="I13906" s="0" t="n">
        <v>169</v>
      </c>
      <c r="J13906" s="0" t="n">
        <v>532</v>
      </c>
      <c r="K13906" s="0" t="n">
        <v>825</v>
      </c>
      <c r="L13906" s="15" t="s">
        <v>93</v>
      </c>
      <c r="M13906" s="0" t="n">
        <v>10</v>
      </c>
      <c r="N13906" s="16" t="n">
        <f aca="false">I13906*K13906</f>
        <v>139425</v>
      </c>
      <c r="O13906" s="16" t="n">
        <f aca="false">I13906*(K13906-J13906)</f>
        <v>49517</v>
      </c>
      <c r="P13906" s="15" t="n">
        <f aca="false">K13906-J13906</f>
        <v>293</v>
      </c>
      <c r="Q13906" s="0" t="str">
        <f aca="false">IF(G13906=0,"Out of stock",IF(G13906&lt;H13906,"Understocked",IF(G13906&gt;Summary!$B$6*H13906,"Overstocked","Healthy")))</f>
        <v>Overstocked</v>
      </c>
      <c r="R13906" s="0" t="str">
        <f aca="false">IF(I13906&gt;=Summary!$B$7,"Fast",IF(I13906&lt;Summary!$B$8,"Slow","Medium"))</f>
        <v>Medium</v>
      </c>
      <c r="S13906" s="15" t="n">
        <f aca="false">IF(M13906&gt;Summary!$B$5,1,0)</f>
        <v>1</v>
      </c>
      <c r="T13906" s="16" t="n">
        <f aca="false">IF(Q13906="Overstocked",(G13906-Summary!$B$6*H13906)*J13906,0)</f>
        <v>86184</v>
      </c>
    </row>
    <row r="13907" customFormat="false" ht="15" hidden="false" customHeight="false" outlineLevel="0" collapsed="false">
      <c r="A13907" s="0" t="s">
        <v>14005</v>
      </c>
      <c r="B13907" s="0" t="s">
        <v>115</v>
      </c>
      <c r="C13907" s="0" t="s">
        <v>96</v>
      </c>
      <c r="D13907" s="0" t="s">
        <v>86</v>
      </c>
      <c r="E13907" s="14" t="n">
        <v>45320</v>
      </c>
      <c r="F13907" s="14" t="n">
        <v>45321</v>
      </c>
      <c r="G13907" s="0" t="n">
        <v>219</v>
      </c>
      <c r="H13907" s="0" t="n">
        <v>107</v>
      </c>
      <c r="I13907" s="0" t="n">
        <v>219</v>
      </c>
      <c r="J13907" s="0" t="n">
        <v>1770</v>
      </c>
      <c r="K13907" s="0" t="n">
        <v>2021</v>
      </c>
      <c r="L13907" s="15" t="s">
        <v>80</v>
      </c>
      <c r="M13907" s="0" t="n">
        <v>1</v>
      </c>
      <c r="N13907" s="16" t="n">
        <f aca="false">I13907*K13907</f>
        <v>442599</v>
      </c>
      <c r="O13907" s="16" t="n">
        <f aca="false">I13907*(K13907-J13907)</f>
        <v>54969</v>
      </c>
      <c r="P13907" s="15" t="n">
        <f aca="false">K13907-J13907</f>
        <v>251</v>
      </c>
      <c r="Q13907" s="0" t="str">
        <f aca="false">IF(G13907=0,"Out of stock",IF(G13907&lt;H13907,"Understocked",IF(G13907&gt;Summary!$B$6*H13907,"Overstocked","Healthy")))</f>
        <v>Healthy</v>
      </c>
      <c r="R13907" s="0" t="str">
        <f aca="false">IF(I13907&gt;=Summary!$B$7,"Fast",IF(I13907&lt;Summary!$B$8,"Slow","Medium"))</f>
        <v>Fast</v>
      </c>
      <c r="S13907" s="15" t="n">
        <f aca="false">IF(M13907&gt;Summary!$B$5,1,0)</f>
        <v>0</v>
      </c>
      <c r="T13907" s="16" t="n">
        <f aca="false">IF(Q13907="Overstocked",(G13907-Summary!$B$6*H13907)*J13907,0)</f>
        <v>0</v>
      </c>
    </row>
    <row r="13908" customFormat="false" ht="15" hidden="false" customHeight="false" outlineLevel="0" collapsed="false">
      <c r="A13908" s="0" t="s">
        <v>14006</v>
      </c>
      <c r="B13908" s="0" t="s">
        <v>95</v>
      </c>
      <c r="C13908" s="0" t="s">
        <v>104</v>
      </c>
      <c r="D13908" s="0" t="s">
        <v>86</v>
      </c>
      <c r="E13908" s="14" t="n">
        <v>45109</v>
      </c>
      <c r="F13908" s="14" t="n">
        <v>45115</v>
      </c>
      <c r="G13908" s="0" t="n">
        <v>354</v>
      </c>
      <c r="H13908" s="0" t="n">
        <v>137</v>
      </c>
      <c r="I13908" s="0" t="n">
        <v>164</v>
      </c>
      <c r="J13908" s="0" t="n">
        <v>553</v>
      </c>
      <c r="K13908" s="0" t="n">
        <v>945</v>
      </c>
      <c r="L13908" s="15" t="s">
        <v>87</v>
      </c>
      <c r="M13908" s="0" t="n">
        <v>6</v>
      </c>
      <c r="N13908" s="16" t="n">
        <f aca="false">I13908*K13908</f>
        <v>154980</v>
      </c>
      <c r="O13908" s="16" t="n">
        <f aca="false">I13908*(K13908-J13908)</f>
        <v>64288</v>
      </c>
      <c r="P13908" s="15" t="n">
        <f aca="false">K13908-J13908</f>
        <v>392</v>
      </c>
      <c r="Q13908" s="0" t="str">
        <f aca="false">IF(G13908=0,"Out of stock",IF(G13908&lt;H13908,"Understocked",IF(G13908&gt;Summary!$B$6*H13908,"Overstocked","Healthy")))</f>
        <v>Healthy</v>
      </c>
      <c r="R13908" s="0" t="str">
        <f aca="false">IF(I13908&gt;=Summary!$B$7,"Fast",IF(I13908&lt;Summary!$B$8,"Slow","Medium"))</f>
        <v>Medium</v>
      </c>
      <c r="S13908" s="15" t="n">
        <f aca="false">IF(M13908&gt;Summary!$B$5,1,0)</f>
        <v>0</v>
      </c>
      <c r="T13908" s="16" t="n">
        <f aca="false">IF(Q13908="Overstocked",(G13908-Summary!$B$6*H13908)*J13908,0)</f>
        <v>0</v>
      </c>
    </row>
    <row r="13909" customFormat="false" ht="15" hidden="false" customHeight="false" outlineLevel="0" collapsed="false">
      <c r="A13909" s="0" t="s">
        <v>14007</v>
      </c>
      <c r="B13909" s="0" t="s">
        <v>113</v>
      </c>
      <c r="C13909" s="0" t="s">
        <v>78</v>
      </c>
      <c r="D13909" s="0" t="s">
        <v>92</v>
      </c>
      <c r="E13909" s="14" t="n">
        <v>45409</v>
      </c>
      <c r="F13909" s="14" t="n">
        <v>45410</v>
      </c>
      <c r="G13909" s="0" t="n">
        <v>68</v>
      </c>
      <c r="H13909" s="0" t="n">
        <v>140</v>
      </c>
      <c r="I13909" s="0" t="n">
        <v>273</v>
      </c>
      <c r="J13909" s="0" t="n">
        <v>386</v>
      </c>
      <c r="K13909" s="0" t="n">
        <v>687</v>
      </c>
      <c r="L13909" s="15" t="s">
        <v>87</v>
      </c>
      <c r="M13909" s="0" t="n">
        <v>1</v>
      </c>
      <c r="N13909" s="16" t="n">
        <f aca="false">I13909*K13909</f>
        <v>187551</v>
      </c>
      <c r="O13909" s="16" t="n">
        <f aca="false">I13909*(K13909-J13909)</f>
        <v>82173</v>
      </c>
      <c r="P13909" s="15" t="n">
        <f aca="false">K13909-J13909</f>
        <v>301</v>
      </c>
      <c r="Q13909" s="0" t="str">
        <f aca="false">IF(G13909=0,"Out of stock",IF(G13909&lt;H13909,"Understocked",IF(G13909&gt;Summary!$B$6*H13909,"Overstocked","Healthy")))</f>
        <v>Understocked</v>
      </c>
      <c r="R13909" s="0" t="str">
        <f aca="false">IF(I13909&gt;=Summary!$B$7,"Fast",IF(I13909&lt;Summary!$B$8,"Slow","Medium"))</f>
        <v>Fast</v>
      </c>
      <c r="S13909" s="15" t="n">
        <f aca="false">IF(M13909&gt;Summary!$B$5,1,0)</f>
        <v>0</v>
      </c>
      <c r="T13909" s="16" t="n">
        <f aca="false">IF(Q13909="Overstocked",(G13909-Summary!$B$6*H13909)*J13909,0)</f>
        <v>0</v>
      </c>
    </row>
    <row r="13910" customFormat="false" ht="15" hidden="false" customHeight="false" outlineLevel="0" collapsed="false">
      <c r="A13910" s="0" t="s">
        <v>14008</v>
      </c>
      <c r="B13910" s="0" t="s">
        <v>111</v>
      </c>
      <c r="C13910" s="0" t="s">
        <v>104</v>
      </c>
      <c r="D13910" s="0" t="s">
        <v>102</v>
      </c>
      <c r="E13910" s="14" t="n">
        <v>45397</v>
      </c>
      <c r="F13910" s="14" t="n">
        <v>45403</v>
      </c>
      <c r="G13910" s="0" t="n">
        <v>474</v>
      </c>
      <c r="H13910" s="0" t="n">
        <v>51</v>
      </c>
      <c r="I13910" s="0" t="n">
        <v>131</v>
      </c>
      <c r="J13910" s="0" t="n">
        <v>305</v>
      </c>
      <c r="K13910" s="0" t="n">
        <v>380</v>
      </c>
      <c r="L13910" s="15" t="s">
        <v>87</v>
      </c>
      <c r="M13910" s="0" t="n">
        <v>6</v>
      </c>
      <c r="N13910" s="16" t="n">
        <f aca="false">I13910*K13910</f>
        <v>49780</v>
      </c>
      <c r="O13910" s="16" t="n">
        <f aca="false">I13910*(K13910-J13910)</f>
        <v>9825</v>
      </c>
      <c r="P13910" s="15" t="n">
        <f aca="false">K13910-J13910</f>
        <v>75</v>
      </c>
      <c r="Q13910" s="0" t="str">
        <f aca="false">IF(G13910=0,"Out of stock",IF(G13910&lt;H13910,"Understocked",IF(G13910&gt;Summary!$B$6*H13910,"Overstocked","Healthy")))</f>
        <v>Overstocked</v>
      </c>
      <c r="R13910" s="0" t="str">
        <f aca="false">IF(I13910&gt;=Summary!$B$7,"Fast",IF(I13910&lt;Summary!$B$8,"Slow","Medium"))</f>
        <v>Medium</v>
      </c>
      <c r="S13910" s="15" t="n">
        <f aca="false">IF(M13910&gt;Summary!$B$5,1,0)</f>
        <v>0</v>
      </c>
      <c r="T13910" s="16" t="n">
        <f aca="false">IF(Q13910="Overstocked",(G13910-Summary!$B$6*H13910)*J13910,0)</f>
        <v>82350</v>
      </c>
    </row>
    <row r="13911" customFormat="false" ht="15" hidden="false" customHeight="false" outlineLevel="0" collapsed="false">
      <c r="A13911" s="0" t="s">
        <v>14009</v>
      </c>
      <c r="B13911" s="0" t="s">
        <v>107</v>
      </c>
      <c r="C13911" s="0" t="s">
        <v>104</v>
      </c>
      <c r="D13911" s="0" t="s">
        <v>79</v>
      </c>
      <c r="E13911" s="14" t="n">
        <v>45011</v>
      </c>
      <c r="F13911" s="14" t="n">
        <v>45012</v>
      </c>
      <c r="G13911" s="0" t="n">
        <v>95</v>
      </c>
      <c r="H13911" s="0" t="n">
        <v>139</v>
      </c>
      <c r="I13911" s="0" t="n">
        <v>72</v>
      </c>
      <c r="J13911" s="0" t="n">
        <v>317</v>
      </c>
      <c r="K13911" s="0" t="n">
        <v>452</v>
      </c>
      <c r="L13911" s="15" t="s">
        <v>80</v>
      </c>
      <c r="M13911" s="0" t="n">
        <v>1</v>
      </c>
      <c r="N13911" s="16" t="n">
        <f aca="false">I13911*K13911</f>
        <v>32544</v>
      </c>
      <c r="O13911" s="16" t="n">
        <f aca="false">I13911*(K13911-J13911)</f>
        <v>9720</v>
      </c>
      <c r="P13911" s="15" t="n">
        <f aca="false">K13911-J13911</f>
        <v>135</v>
      </c>
      <c r="Q13911" s="0" t="str">
        <f aca="false">IF(G13911=0,"Out of stock",IF(G13911&lt;H13911,"Understocked",IF(G13911&gt;Summary!$B$6*H13911,"Overstocked","Healthy")))</f>
        <v>Understocked</v>
      </c>
      <c r="R13911" s="0" t="str">
        <f aca="false">IF(I13911&gt;=Summary!$B$7,"Fast",IF(I13911&lt;Summary!$B$8,"Slow","Medium"))</f>
        <v>Slow</v>
      </c>
      <c r="S13911" s="15" t="n">
        <f aca="false">IF(M13911&gt;Summary!$B$5,1,0)</f>
        <v>0</v>
      </c>
      <c r="T13911" s="16" t="n">
        <f aca="false">IF(Q13911="Overstocked",(G13911-Summary!$B$6*H13911)*J13911,0)</f>
        <v>0</v>
      </c>
    </row>
    <row r="13912" customFormat="false" ht="15" hidden="false" customHeight="false" outlineLevel="0" collapsed="false">
      <c r="A13912" s="0" t="s">
        <v>14010</v>
      </c>
      <c r="B13912" s="0" t="s">
        <v>123</v>
      </c>
      <c r="C13912" s="0" t="s">
        <v>96</v>
      </c>
      <c r="D13912" s="0" t="s">
        <v>79</v>
      </c>
      <c r="E13912" s="14" t="n">
        <v>45171</v>
      </c>
      <c r="F13912" s="14" t="n">
        <v>45178</v>
      </c>
      <c r="G13912" s="0" t="n">
        <v>145</v>
      </c>
      <c r="H13912" s="0" t="n">
        <v>117</v>
      </c>
      <c r="I13912" s="0" t="n">
        <v>51</v>
      </c>
      <c r="J13912" s="0" t="n">
        <v>214</v>
      </c>
      <c r="K13912" s="0" t="n">
        <v>572</v>
      </c>
      <c r="L13912" s="15" t="s">
        <v>87</v>
      </c>
      <c r="M13912" s="0" t="n">
        <v>7</v>
      </c>
      <c r="N13912" s="16" t="n">
        <f aca="false">I13912*K13912</f>
        <v>29172</v>
      </c>
      <c r="O13912" s="16" t="n">
        <f aca="false">I13912*(K13912-J13912)</f>
        <v>18258</v>
      </c>
      <c r="P13912" s="15" t="n">
        <f aca="false">K13912-J13912</f>
        <v>358</v>
      </c>
      <c r="Q13912" s="0" t="str">
        <f aca="false">IF(G13912=0,"Out of stock",IF(G13912&lt;H13912,"Understocked",IF(G13912&gt;Summary!$B$6*H13912,"Overstocked","Healthy")))</f>
        <v>Healthy</v>
      </c>
      <c r="R13912" s="0" t="str">
        <f aca="false">IF(I13912&gt;=Summary!$B$7,"Fast",IF(I13912&lt;Summary!$B$8,"Slow","Medium"))</f>
        <v>Slow</v>
      </c>
      <c r="S13912" s="15" t="n">
        <f aca="false">IF(M13912&gt;Summary!$B$5,1,0)</f>
        <v>0</v>
      </c>
      <c r="T13912" s="16" t="n">
        <f aca="false">IF(Q13912="Overstocked",(G13912-Summary!$B$6*H13912)*J13912,0)</f>
        <v>0</v>
      </c>
    </row>
    <row r="13913" customFormat="false" ht="15" hidden="false" customHeight="false" outlineLevel="0" collapsed="false">
      <c r="A13913" s="0" t="s">
        <v>14011</v>
      </c>
      <c r="B13913" s="0" t="s">
        <v>115</v>
      </c>
      <c r="C13913" s="0" t="s">
        <v>85</v>
      </c>
      <c r="D13913" s="0" t="s">
        <v>92</v>
      </c>
      <c r="E13913" s="14" t="n">
        <v>45398</v>
      </c>
      <c r="F13913" s="14" t="n">
        <v>45402</v>
      </c>
      <c r="G13913" s="0" t="n">
        <v>32</v>
      </c>
      <c r="H13913" s="0" t="n">
        <v>87</v>
      </c>
      <c r="I13913" s="0" t="n">
        <v>67</v>
      </c>
      <c r="J13913" s="0" t="n">
        <v>378</v>
      </c>
      <c r="K13913" s="0" t="n">
        <v>743</v>
      </c>
      <c r="L13913" s="15" t="s">
        <v>93</v>
      </c>
      <c r="M13913" s="0" t="n">
        <v>4</v>
      </c>
      <c r="N13913" s="16" t="n">
        <f aca="false">I13913*K13913</f>
        <v>49781</v>
      </c>
      <c r="O13913" s="16" t="n">
        <f aca="false">I13913*(K13913-J13913)</f>
        <v>24455</v>
      </c>
      <c r="P13913" s="15" t="n">
        <f aca="false">K13913-J13913</f>
        <v>365</v>
      </c>
      <c r="Q13913" s="0" t="str">
        <f aca="false">IF(G13913=0,"Out of stock",IF(G13913&lt;H13913,"Understocked",IF(G13913&gt;Summary!$B$6*H13913,"Overstocked","Healthy")))</f>
        <v>Understocked</v>
      </c>
      <c r="R13913" s="0" t="str">
        <f aca="false">IF(I13913&gt;=Summary!$B$7,"Fast",IF(I13913&lt;Summary!$B$8,"Slow","Medium"))</f>
        <v>Slow</v>
      </c>
      <c r="S13913" s="15" t="n">
        <f aca="false">IF(M13913&gt;Summary!$B$5,1,0)</f>
        <v>0</v>
      </c>
      <c r="T13913" s="16" t="n">
        <f aca="false">IF(Q13913="Overstocked",(G13913-Summary!$B$6*H13913)*J13913,0)</f>
        <v>0</v>
      </c>
    </row>
    <row r="13914" customFormat="false" ht="15" hidden="false" customHeight="false" outlineLevel="0" collapsed="false">
      <c r="A13914" s="0" t="s">
        <v>14012</v>
      </c>
      <c r="B13914" s="0" t="s">
        <v>84</v>
      </c>
      <c r="C13914" s="0" t="s">
        <v>104</v>
      </c>
      <c r="D13914" s="0" t="s">
        <v>92</v>
      </c>
      <c r="E13914" s="14" t="n">
        <v>45183</v>
      </c>
      <c r="F13914" s="14" t="n">
        <v>45186</v>
      </c>
      <c r="G13914" s="0" t="n">
        <v>447</v>
      </c>
      <c r="H13914" s="0" t="n">
        <v>122</v>
      </c>
      <c r="I13914" s="0" t="n">
        <v>151</v>
      </c>
      <c r="J13914" s="0" t="n">
        <v>1803</v>
      </c>
      <c r="K13914" s="0" t="n">
        <v>2052</v>
      </c>
      <c r="L13914" s="15" t="s">
        <v>82</v>
      </c>
      <c r="M13914" s="0" t="n">
        <v>3</v>
      </c>
      <c r="N13914" s="16" t="n">
        <f aca="false">I13914*K13914</f>
        <v>309852</v>
      </c>
      <c r="O13914" s="16" t="n">
        <f aca="false">I13914*(K13914-J13914)</f>
        <v>37599</v>
      </c>
      <c r="P13914" s="15" t="n">
        <f aca="false">K13914-J13914</f>
        <v>249</v>
      </c>
      <c r="Q13914" s="0" t="str">
        <f aca="false">IF(G13914=0,"Out of stock",IF(G13914&lt;H13914,"Understocked",IF(G13914&gt;Summary!$B$6*H13914,"Overstocked","Healthy")))</f>
        <v>Healthy</v>
      </c>
      <c r="R13914" s="0" t="str">
        <f aca="false">IF(I13914&gt;=Summary!$B$7,"Fast",IF(I13914&lt;Summary!$B$8,"Slow","Medium"))</f>
        <v>Medium</v>
      </c>
      <c r="S13914" s="15" t="n">
        <f aca="false">IF(M13914&gt;Summary!$B$5,1,0)</f>
        <v>0</v>
      </c>
      <c r="T13914" s="16" t="n">
        <f aca="false">IF(Q13914="Overstocked",(G13914-Summary!$B$6*H13914)*J13914,0)</f>
        <v>0</v>
      </c>
    </row>
    <row r="13915" customFormat="false" ht="15" hidden="false" customHeight="false" outlineLevel="0" collapsed="false">
      <c r="A13915" s="0" t="s">
        <v>14013</v>
      </c>
      <c r="B13915" s="0" t="s">
        <v>111</v>
      </c>
      <c r="C13915" s="0" t="s">
        <v>85</v>
      </c>
      <c r="D13915" s="0" t="s">
        <v>86</v>
      </c>
      <c r="E13915" s="14" t="n">
        <v>45086</v>
      </c>
      <c r="F13915" s="14" t="n">
        <v>45096</v>
      </c>
      <c r="G13915" s="0" t="n">
        <v>229</v>
      </c>
      <c r="H13915" s="0" t="n">
        <v>77</v>
      </c>
      <c r="I13915" s="0" t="n">
        <v>74</v>
      </c>
      <c r="J13915" s="0" t="n">
        <v>1012</v>
      </c>
      <c r="K13915" s="0" t="n">
        <v>1168</v>
      </c>
      <c r="L13915" s="15" t="s">
        <v>93</v>
      </c>
      <c r="M13915" s="0" t="n">
        <v>10</v>
      </c>
      <c r="N13915" s="16" t="n">
        <f aca="false">I13915*K13915</f>
        <v>86432</v>
      </c>
      <c r="O13915" s="16" t="n">
        <f aca="false">I13915*(K13915-J13915)</f>
        <v>11544</v>
      </c>
      <c r="P13915" s="15" t="n">
        <f aca="false">K13915-J13915</f>
        <v>156</v>
      </c>
      <c r="Q13915" s="0" t="str">
        <f aca="false">IF(G13915=0,"Out of stock",IF(G13915&lt;H13915,"Understocked",IF(G13915&gt;Summary!$B$6*H13915,"Overstocked","Healthy")))</f>
        <v>Healthy</v>
      </c>
      <c r="R13915" s="0" t="str">
        <f aca="false">IF(I13915&gt;=Summary!$B$7,"Fast",IF(I13915&lt;Summary!$B$8,"Slow","Medium"))</f>
        <v>Slow</v>
      </c>
      <c r="S13915" s="15" t="n">
        <f aca="false">IF(M13915&gt;Summary!$B$5,1,0)</f>
        <v>1</v>
      </c>
      <c r="T13915" s="16" t="n">
        <f aca="false">IF(Q13915="Overstocked",(G13915-Summary!$B$6*H13915)*J13915,0)</f>
        <v>0</v>
      </c>
    </row>
    <row r="13916" customFormat="false" ht="15" hidden="false" customHeight="false" outlineLevel="0" collapsed="false">
      <c r="A13916" s="0" t="s">
        <v>14014</v>
      </c>
      <c r="B13916" s="0" t="s">
        <v>107</v>
      </c>
      <c r="C13916" s="0" t="s">
        <v>85</v>
      </c>
      <c r="D13916" s="0" t="s">
        <v>79</v>
      </c>
      <c r="E13916" s="14" t="n">
        <v>45509</v>
      </c>
      <c r="F13916" s="14" t="n">
        <v>45519</v>
      </c>
      <c r="G13916" s="0" t="n">
        <v>213</v>
      </c>
      <c r="H13916" s="0" t="n">
        <v>142</v>
      </c>
      <c r="I13916" s="0" t="n">
        <v>12</v>
      </c>
      <c r="J13916" s="0" t="n">
        <v>440</v>
      </c>
      <c r="K13916" s="0" t="n">
        <v>751</v>
      </c>
      <c r="L13916" s="15" t="s">
        <v>97</v>
      </c>
      <c r="M13916" s="0" t="n">
        <v>10</v>
      </c>
      <c r="N13916" s="16" t="n">
        <f aca="false">I13916*K13916</f>
        <v>9012</v>
      </c>
      <c r="O13916" s="16" t="n">
        <f aca="false">I13916*(K13916-J13916)</f>
        <v>3732</v>
      </c>
      <c r="P13916" s="15" t="n">
        <f aca="false">K13916-J13916</f>
        <v>311</v>
      </c>
      <c r="Q13916" s="0" t="str">
        <f aca="false">IF(G13916=0,"Out of stock",IF(G13916&lt;H13916,"Understocked",IF(G13916&gt;Summary!$B$6*H13916,"Overstocked","Healthy")))</f>
        <v>Healthy</v>
      </c>
      <c r="R13916" s="0" t="str">
        <f aca="false">IF(I13916&gt;=Summary!$B$7,"Fast",IF(I13916&lt;Summary!$B$8,"Slow","Medium"))</f>
        <v>Slow</v>
      </c>
      <c r="S13916" s="15" t="n">
        <f aca="false">IF(M13916&gt;Summary!$B$5,1,0)</f>
        <v>1</v>
      </c>
      <c r="T13916" s="16" t="n">
        <f aca="false">IF(Q13916="Overstocked",(G13916-Summary!$B$6*H13916)*J13916,0)</f>
        <v>0</v>
      </c>
    </row>
    <row r="13917" customFormat="false" ht="15" hidden="false" customHeight="false" outlineLevel="0" collapsed="false">
      <c r="A13917" s="0" t="s">
        <v>14015</v>
      </c>
      <c r="B13917" s="0" t="s">
        <v>77</v>
      </c>
      <c r="C13917" s="0" t="s">
        <v>104</v>
      </c>
      <c r="D13917" s="0" t="s">
        <v>92</v>
      </c>
      <c r="E13917" s="14" t="n">
        <v>45404</v>
      </c>
      <c r="F13917" s="14" t="n">
        <v>45411</v>
      </c>
      <c r="G13917" s="0" t="n">
        <v>417</v>
      </c>
      <c r="H13917" s="0" t="n">
        <v>76</v>
      </c>
      <c r="I13917" s="0" t="n">
        <v>85</v>
      </c>
      <c r="J13917" s="0" t="n">
        <v>1640</v>
      </c>
      <c r="K13917" s="0" t="n">
        <v>2108</v>
      </c>
      <c r="L13917" s="15" t="s">
        <v>82</v>
      </c>
      <c r="M13917" s="0" t="n">
        <v>7</v>
      </c>
      <c r="N13917" s="16" t="n">
        <f aca="false">I13917*K13917</f>
        <v>179180</v>
      </c>
      <c r="O13917" s="16" t="n">
        <f aca="false">I13917*(K13917-J13917)</f>
        <v>39780</v>
      </c>
      <c r="P13917" s="15" t="n">
        <f aca="false">K13917-J13917</f>
        <v>468</v>
      </c>
      <c r="Q13917" s="0" t="str">
        <f aca="false">IF(G13917=0,"Out of stock",IF(G13917&lt;H13917,"Understocked",IF(G13917&gt;Summary!$B$6*H13917,"Overstocked","Healthy")))</f>
        <v>Overstocked</v>
      </c>
      <c r="R13917" s="0" t="str">
        <f aca="false">IF(I13917&gt;=Summary!$B$7,"Fast",IF(I13917&lt;Summary!$B$8,"Slow","Medium"))</f>
        <v>Slow</v>
      </c>
      <c r="S13917" s="15" t="n">
        <f aca="false">IF(M13917&gt;Summary!$B$5,1,0)</f>
        <v>0</v>
      </c>
      <c r="T13917" s="16" t="n">
        <f aca="false">IF(Q13917="Overstocked",(G13917-Summary!$B$6*H13917)*J13917,0)</f>
        <v>185320</v>
      </c>
    </row>
    <row r="13918" customFormat="false" ht="15" hidden="false" customHeight="false" outlineLevel="0" collapsed="false">
      <c r="A13918" s="0" t="s">
        <v>14016</v>
      </c>
      <c r="B13918" s="0" t="s">
        <v>77</v>
      </c>
      <c r="C13918" s="0" t="s">
        <v>85</v>
      </c>
      <c r="D13918" s="0" t="s">
        <v>102</v>
      </c>
      <c r="E13918" s="14" t="n">
        <v>45000</v>
      </c>
      <c r="F13918" s="14" t="n">
        <v>45002</v>
      </c>
      <c r="G13918" s="0" t="n">
        <v>369</v>
      </c>
      <c r="H13918" s="0" t="n">
        <v>119</v>
      </c>
      <c r="I13918" s="0" t="n">
        <v>280</v>
      </c>
      <c r="J13918" s="0" t="n">
        <v>1642</v>
      </c>
      <c r="K13918" s="0" t="n">
        <v>1814</v>
      </c>
      <c r="L13918" s="15" t="s">
        <v>82</v>
      </c>
      <c r="M13918" s="0" t="n">
        <v>2</v>
      </c>
      <c r="N13918" s="16" t="n">
        <f aca="false">I13918*K13918</f>
        <v>507920</v>
      </c>
      <c r="O13918" s="16" t="n">
        <f aca="false">I13918*(K13918-J13918)</f>
        <v>48160</v>
      </c>
      <c r="P13918" s="15" t="n">
        <f aca="false">K13918-J13918</f>
        <v>172</v>
      </c>
      <c r="Q13918" s="0" t="str">
        <f aca="false">IF(G13918=0,"Out of stock",IF(G13918&lt;H13918,"Understocked",IF(G13918&gt;Summary!$B$6*H13918,"Overstocked","Healthy")))</f>
        <v>Healthy</v>
      </c>
      <c r="R13918" s="0" t="str">
        <f aca="false">IF(I13918&gt;=Summary!$B$7,"Fast",IF(I13918&lt;Summary!$B$8,"Slow","Medium"))</f>
        <v>Fast</v>
      </c>
      <c r="S13918" s="15" t="n">
        <f aca="false">IF(M13918&gt;Summary!$B$5,1,0)</f>
        <v>0</v>
      </c>
      <c r="T13918" s="16" t="n">
        <f aca="false">IF(Q13918="Overstocked",(G13918-Summary!$B$6*H13918)*J13918,0)</f>
        <v>0</v>
      </c>
    </row>
    <row r="13919" customFormat="false" ht="15" hidden="false" customHeight="false" outlineLevel="0" collapsed="false">
      <c r="A13919" s="0" t="s">
        <v>14017</v>
      </c>
      <c r="B13919" s="0" t="s">
        <v>115</v>
      </c>
      <c r="C13919" s="0" t="s">
        <v>104</v>
      </c>
      <c r="D13919" s="0" t="s">
        <v>102</v>
      </c>
      <c r="E13919" s="14" t="n">
        <v>45589</v>
      </c>
      <c r="F13919" s="14" t="n">
        <v>45593</v>
      </c>
      <c r="G13919" s="0" t="n">
        <v>111</v>
      </c>
      <c r="H13919" s="0" t="n">
        <v>98</v>
      </c>
      <c r="I13919" s="0" t="n">
        <v>272</v>
      </c>
      <c r="J13919" s="0" t="n">
        <v>1366</v>
      </c>
      <c r="K13919" s="0" t="n">
        <v>1862</v>
      </c>
      <c r="L13919" s="15" t="s">
        <v>87</v>
      </c>
      <c r="M13919" s="0" t="n">
        <v>4</v>
      </c>
      <c r="N13919" s="16" t="n">
        <f aca="false">I13919*K13919</f>
        <v>506464</v>
      </c>
      <c r="O13919" s="16" t="n">
        <f aca="false">I13919*(K13919-J13919)</f>
        <v>134912</v>
      </c>
      <c r="P13919" s="15" t="n">
        <f aca="false">K13919-J13919</f>
        <v>496</v>
      </c>
      <c r="Q13919" s="0" t="str">
        <f aca="false">IF(G13919=0,"Out of stock",IF(G13919&lt;H13919,"Understocked",IF(G13919&gt;Summary!$B$6*H13919,"Overstocked","Healthy")))</f>
        <v>Healthy</v>
      </c>
      <c r="R13919" s="0" t="str">
        <f aca="false">IF(I13919&gt;=Summary!$B$7,"Fast",IF(I13919&lt;Summary!$B$8,"Slow","Medium"))</f>
        <v>Fast</v>
      </c>
      <c r="S13919" s="15" t="n">
        <f aca="false">IF(M13919&gt;Summary!$B$5,1,0)</f>
        <v>0</v>
      </c>
      <c r="T13919" s="16" t="n">
        <f aca="false">IF(Q13919="Overstocked",(G13919-Summary!$B$6*H13919)*J13919,0)</f>
        <v>0</v>
      </c>
    </row>
    <row r="13920" customFormat="false" ht="15" hidden="false" customHeight="false" outlineLevel="0" collapsed="false">
      <c r="A13920" s="0" t="s">
        <v>14018</v>
      </c>
      <c r="B13920" s="0" t="s">
        <v>101</v>
      </c>
      <c r="C13920" s="0" t="s">
        <v>104</v>
      </c>
      <c r="D13920" s="0" t="s">
        <v>86</v>
      </c>
      <c r="E13920" s="14" t="n">
        <v>45025</v>
      </c>
      <c r="F13920" s="14" t="n">
        <v>45027</v>
      </c>
      <c r="G13920" s="0" t="n">
        <v>481</v>
      </c>
      <c r="H13920" s="0" t="n">
        <v>66</v>
      </c>
      <c r="I13920" s="0" t="n">
        <v>212</v>
      </c>
      <c r="J13920" s="0" t="n">
        <v>558</v>
      </c>
      <c r="K13920" s="0" t="n">
        <v>712</v>
      </c>
      <c r="L13920" s="15" t="s">
        <v>97</v>
      </c>
      <c r="M13920" s="0" t="n">
        <v>2</v>
      </c>
      <c r="N13920" s="16" t="n">
        <f aca="false">I13920*K13920</f>
        <v>150944</v>
      </c>
      <c r="O13920" s="16" t="n">
        <f aca="false">I13920*(K13920-J13920)</f>
        <v>32648</v>
      </c>
      <c r="P13920" s="15" t="n">
        <f aca="false">K13920-J13920</f>
        <v>154</v>
      </c>
      <c r="Q13920" s="0" t="str">
        <f aca="false">IF(G13920=0,"Out of stock",IF(G13920&lt;H13920,"Understocked",IF(G13920&gt;Summary!$B$6*H13920,"Overstocked","Healthy")))</f>
        <v>Overstocked</v>
      </c>
      <c r="R13920" s="0" t="str">
        <f aca="false">IF(I13920&gt;=Summary!$B$7,"Fast",IF(I13920&lt;Summary!$B$8,"Slow","Medium"))</f>
        <v>Fast</v>
      </c>
      <c r="S13920" s="15" t="n">
        <f aca="false">IF(M13920&gt;Summary!$B$5,1,0)</f>
        <v>0</v>
      </c>
      <c r="T13920" s="16" t="n">
        <f aca="false">IF(Q13920="Overstocked",(G13920-Summary!$B$6*H13920)*J13920,0)</f>
        <v>121086</v>
      </c>
    </row>
    <row r="13921" customFormat="false" ht="15" hidden="false" customHeight="false" outlineLevel="0" collapsed="false">
      <c r="A13921" s="0" t="s">
        <v>14019</v>
      </c>
      <c r="B13921" s="0" t="s">
        <v>111</v>
      </c>
      <c r="C13921" s="0" t="s">
        <v>104</v>
      </c>
      <c r="D13921" s="0" t="s">
        <v>86</v>
      </c>
      <c r="E13921" s="14" t="n">
        <v>45609</v>
      </c>
      <c r="F13921" s="14" t="n">
        <v>45613</v>
      </c>
      <c r="G13921" s="0" t="n">
        <v>292</v>
      </c>
      <c r="H13921" s="0" t="n">
        <v>141</v>
      </c>
      <c r="I13921" s="0" t="n">
        <v>191</v>
      </c>
      <c r="J13921" s="0" t="n">
        <v>1567</v>
      </c>
      <c r="K13921" s="0" t="n">
        <v>1855</v>
      </c>
      <c r="L13921" s="15" t="s">
        <v>93</v>
      </c>
      <c r="M13921" s="0" t="n">
        <v>4</v>
      </c>
      <c r="N13921" s="16" t="n">
        <f aca="false">I13921*K13921</f>
        <v>354305</v>
      </c>
      <c r="O13921" s="16" t="n">
        <f aca="false">I13921*(K13921-J13921)</f>
        <v>55008</v>
      </c>
      <c r="P13921" s="15" t="n">
        <f aca="false">K13921-J13921</f>
        <v>288</v>
      </c>
      <c r="Q13921" s="0" t="str">
        <f aca="false">IF(G13921=0,"Out of stock",IF(G13921&lt;H13921,"Understocked",IF(G13921&gt;Summary!$B$6*H13921,"Overstocked","Healthy")))</f>
        <v>Healthy</v>
      </c>
      <c r="R13921" s="0" t="str">
        <f aca="false">IF(I13921&gt;=Summary!$B$7,"Fast",IF(I13921&lt;Summary!$B$8,"Slow","Medium"))</f>
        <v>Medium</v>
      </c>
      <c r="S13921" s="15" t="n">
        <f aca="false">IF(M13921&gt;Summary!$B$5,1,0)</f>
        <v>0</v>
      </c>
      <c r="T13921" s="16" t="n">
        <f aca="false">IF(Q13921="Overstocked",(G13921-Summary!$B$6*H13921)*J13921,0)</f>
        <v>0</v>
      </c>
    </row>
    <row r="13922" customFormat="false" ht="15" hidden="false" customHeight="false" outlineLevel="0" collapsed="false">
      <c r="A13922" s="0" t="s">
        <v>14020</v>
      </c>
      <c r="B13922" s="0" t="s">
        <v>101</v>
      </c>
      <c r="C13922" s="0" t="s">
        <v>85</v>
      </c>
      <c r="D13922" s="0" t="s">
        <v>79</v>
      </c>
      <c r="E13922" s="14" t="n">
        <v>45325</v>
      </c>
      <c r="F13922" s="14" t="n">
        <v>45330</v>
      </c>
      <c r="G13922" s="0" t="n">
        <v>105</v>
      </c>
      <c r="H13922" s="0" t="n">
        <v>72</v>
      </c>
      <c r="I13922" s="0" t="n">
        <v>215</v>
      </c>
      <c r="J13922" s="0" t="n">
        <v>940</v>
      </c>
      <c r="K13922" s="0" t="n">
        <v>1279</v>
      </c>
      <c r="L13922" s="15" t="s">
        <v>93</v>
      </c>
      <c r="M13922" s="0" t="n">
        <v>5</v>
      </c>
      <c r="N13922" s="16" t="n">
        <f aca="false">I13922*K13922</f>
        <v>274985</v>
      </c>
      <c r="O13922" s="16" t="n">
        <f aca="false">I13922*(K13922-J13922)</f>
        <v>72885</v>
      </c>
      <c r="P13922" s="15" t="n">
        <f aca="false">K13922-J13922</f>
        <v>339</v>
      </c>
      <c r="Q13922" s="0" t="str">
        <f aca="false">IF(G13922=0,"Out of stock",IF(G13922&lt;H13922,"Understocked",IF(G13922&gt;Summary!$B$6*H13922,"Overstocked","Healthy")))</f>
        <v>Healthy</v>
      </c>
      <c r="R13922" s="0" t="str">
        <f aca="false">IF(I13922&gt;=Summary!$B$7,"Fast",IF(I13922&lt;Summary!$B$8,"Slow","Medium"))</f>
        <v>Fast</v>
      </c>
      <c r="S13922" s="15" t="n">
        <f aca="false">IF(M13922&gt;Summary!$B$5,1,0)</f>
        <v>0</v>
      </c>
      <c r="T13922" s="16" t="n">
        <f aca="false">IF(Q13922="Overstocked",(G13922-Summary!$B$6*H13922)*J13922,0)</f>
        <v>0</v>
      </c>
    </row>
    <row r="13923" customFormat="false" ht="15" hidden="false" customHeight="false" outlineLevel="0" collapsed="false">
      <c r="A13923" s="0" t="s">
        <v>14021</v>
      </c>
      <c r="B13923" s="0" t="s">
        <v>107</v>
      </c>
      <c r="C13923" s="0" t="s">
        <v>85</v>
      </c>
      <c r="D13923" s="0" t="s">
        <v>92</v>
      </c>
      <c r="E13923" s="14" t="n">
        <v>45128</v>
      </c>
      <c r="F13923" s="14" t="n">
        <v>45135</v>
      </c>
      <c r="G13923" s="0" t="n">
        <v>368</v>
      </c>
      <c r="H13923" s="0" t="n">
        <v>79</v>
      </c>
      <c r="I13923" s="0" t="n">
        <v>236</v>
      </c>
      <c r="J13923" s="0" t="n">
        <v>381</v>
      </c>
      <c r="K13923" s="0" t="n">
        <v>615</v>
      </c>
      <c r="L13923" s="15" t="s">
        <v>80</v>
      </c>
      <c r="M13923" s="0" t="n">
        <v>7</v>
      </c>
      <c r="N13923" s="16" t="n">
        <f aca="false">I13923*K13923</f>
        <v>145140</v>
      </c>
      <c r="O13923" s="16" t="n">
        <f aca="false">I13923*(K13923-J13923)</f>
        <v>55224</v>
      </c>
      <c r="P13923" s="15" t="n">
        <f aca="false">K13923-J13923</f>
        <v>234</v>
      </c>
      <c r="Q13923" s="0" t="str">
        <f aca="false">IF(G13923=0,"Out of stock",IF(G13923&lt;H13923,"Understocked",IF(G13923&gt;Summary!$B$6*H13923,"Overstocked","Healthy")))</f>
        <v>Overstocked</v>
      </c>
      <c r="R13923" s="0" t="str">
        <f aca="false">IF(I13923&gt;=Summary!$B$7,"Fast",IF(I13923&lt;Summary!$B$8,"Slow","Medium"))</f>
        <v>Fast</v>
      </c>
      <c r="S13923" s="15" t="n">
        <f aca="false">IF(M13923&gt;Summary!$B$5,1,0)</f>
        <v>0</v>
      </c>
      <c r="T13923" s="16" t="n">
        <f aca="false">IF(Q13923="Overstocked",(G13923-Summary!$B$6*H13923)*J13923,0)</f>
        <v>19812</v>
      </c>
    </row>
    <row r="13924" customFormat="false" ht="15" hidden="false" customHeight="false" outlineLevel="0" collapsed="false">
      <c r="A13924" s="0" t="s">
        <v>14022</v>
      </c>
      <c r="B13924" s="0" t="s">
        <v>107</v>
      </c>
      <c r="C13924" s="0" t="s">
        <v>78</v>
      </c>
      <c r="D13924" s="0" t="s">
        <v>92</v>
      </c>
      <c r="E13924" s="14" t="n">
        <v>45254</v>
      </c>
      <c r="F13924" s="14" t="n">
        <v>45255</v>
      </c>
      <c r="G13924" s="0" t="n">
        <v>8</v>
      </c>
      <c r="H13924" s="0" t="n">
        <v>126</v>
      </c>
      <c r="I13924" s="0" t="n">
        <v>46</v>
      </c>
      <c r="J13924" s="0" t="n">
        <v>1185</v>
      </c>
      <c r="K13924" s="0" t="n">
        <v>1349</v>
      </c>
      <c r="L13924" s="15" t="s">
        <v>87</v>
      </c>
      <c r="M13924" s="0" t="n">
        <v>1</v>
      </c>
      <c r="N13924" s="16" t="n">
        <f aca="false">I13924*K13924</f>
        <v>62054</v>
      </c>
      <c r="O13924" s="16" t="n">
        <f aca="false">I13924*(K13924-J13924)</f>
        <v>7544</v>
      </c>
      <c r="P13924" s="15" t="n">
        <f aca="false">K13924-J13924</f>
        <v>164</v>
      </c>
      <c r="Q13924" s="0" t="str">
        <f aca="false">IF(G13924=0,"Out of stock",IF(G13924&lt;H13924,"Understocked",IF(G13924&gt;Summary!$B$6*H13924,"Overstocked","Healthy")))</f>
        <v>Understocked</v>
      </c>
      <c r="R13924" s="0" t="str">
        <f aca="false">IF(I13924&gt;=Summary!$B$7,"Fast",IF(I13924&lt;Summary!$B$8,"Slow","Medium"))</f>
        <v>Slow</v>
      </c>
      <c r="S13924" s="15" t="n">
        <f aca="false">IF(M13924&gt;Summary!$B$5,1,0)</f>
        <v>0</v>
      </c>
      <c r="T13924" s="16" t="n">
        <f aca="false">IF(Q13924="Overstocked",(G13924-Summary!$B$6*H13924)*J13924,0)</f>
        <v>0</v>
      </c>
    </row>
    <row r="13925" customFormat="false" ht="15" hidden="false" customHeight="false" outlineLevel="0" collapsed="false">
      <c r="A13925" s="0" t="s">
        <v>14023</v>
      </c>
      <c r="B13925" s="0" t="s">
        <v>84</v>
      </c>
      <c r="C13925" s="0" t="s">
        <v>96</v>
      </c>
      <c r="D13925" s="0" t="s">
        <v>79</v>
      </c>
      <c r="E13925" s="14" t="n">
        <v>45626</v>
      </c>
      <c r="F13925" s="14" t="n">
        <v>45634</v>
      </c>
      <c r="G13925" s="0" t="n">
        <v>174</v>
      </c>
      <c r="H13925" s="0" t="n">
        <v>121</v>
      </c>
      <c r="I13925" s="0" t="n">
        <v>77</v>
      </c>
      <c r="J13925" s="0" t="n">
        <v>416</v>
      </c>
      <c r="K13925" s="0" t="n">
        <v>486</v>
      </c>
      <c r="L13925" s="15" t="s">
        <v>97</v>
      </c>
      <c r="M13925" s="0" t="n">
        <v>8</v>
      </c>
      <c r="N13925" s="16" t="n">
        <f aca="false">I13925*K13925</f>
        <v>37422</v>
      </c>
      <c r="O13925" s="16" t="n">
        <f aca="false">I13925*(K13925-J13925)</f>
        <v>5390</v>
      </c>
      <c r="P13925" s="15" t="n">
        <f aca="false">K13925-J13925</f>
        <v>70</v>
      </c>
      <c r="Q13925" s="0" t="str">
        <f aca="false">IF(G13925=0,"Out of stock",IF(G13925&lt;H13925,"Understocked",IF(G13925&gt;Summary!$B$6*H13925,"Overstocked","Healthy")))</f>
        <v>Healthy</v>
      </c>
      <c r="R13925" s="0" t="str">
        <f aca="false">IF(I13925&gt;=Summary!$B$7,"Fast",IF(I13925&lt;Summary!$B$8,"Slow","Medium"))</f>
        <v>Slow</v>
      </c>
      <c r="S13925" s="15" t="n">
        <f aca="false">IF(M13925&gt;Summary!$B$5,1,0)</f>
        <v>1</v>
      </c>
      <c r="T13925" s="16" t="n">
        <f aca="false">IF(Q13925="Overstocked",(G13925-Summary!$B$6*H13925)*J13925,0)</f>
        <v>0</v>
      </c>
    </row>
    <row r="13926" customFormat="false" ht="15" hidden="false" customHeight="false" outlineLevel="0" collapsed="false">
      <c r="A13926" s="0" t="s">
        <v>14024</v>
      </c>
      <c r="B13926" s="0" t="s">
        <v>107</v>
      </c>
      <c r="C13926" s="0" t="s">
        <v>78</v>
      </c>
      <c r="D13926" s="0" t="s">
        <v>79</v>
      </c>
      <c r="E13926" s="14" t="n">
        <v>45116</v>
      </c>
      <c r="F13926" s="14" t="n">
        <v>45124</v>
      </c>
      <c r="G13926" s="0" t="n">
        <v>438</v>
      </c>
      <c r="H13926" s="0" t="n">
        <v>81</v>
      </c>
      <c r="I13926" s="0" t="n">
        <v>184</v>
      </c>
      <c r="J13926" s="0" t="n">
        <v>1829</v>
      </c>
      <c r="K13926" s="0" t="n">
        <v>2178</v>
      </c>
      <c r="L13926" s="15" t="s">
        <v>93</v>
      </c>
      <c r="M13926" s="0" t="n">
        <v>8</v>
      </c>
      <c r="N13926" s="16" t="n">
        <f aca="false">I13926*K13926</f>
        <v>400752</v>
      </c>
      <c r="O13926" s="16" t="n">
        <f aca="false">I13926*(K13926-J13926)</f>
        <v>64216</v>
      </c>
      <c r="P13926" s="15" t="n">
        <f aca="false">K13926-J13926</f>
        <v>349</v>
      </c>
      <c r="Q13926" s="0" t="str">
        <f aca="false">IF(G13926=0,"Out of stock",IF(G13926&lt;H13926,"Understocked",IF(G13926&gt;Summary!$B$6*H13926,"Overstocked","Healthy")))</f>
        <v>Overstocked</v>
      </c>
      <c r="R13926" s="0" t="str">
        <f aca="false">IF(I13926&gt;=Summary!$B$7,"Fast",IF(I13926&lt;Summary!$B$8,"Slow","Medium"))</f>
        <v>Medium</v>
      </c>
      <c r="S13926" s="15" t="n">
        <f aca="false">IF(M13926&gt;Summary!$B$5,1,0)</f>
        <v>1</v>
      </c>
      <c r="T13926" s="16" t="n">
        <f aca="false">IF(Q13926="Overstocked",(G13926-Summary!$B$6*H13926)*J13926,0)</f>
        <v>208506</v>
      </c>
    </row>
    <row r="13927" customFormat="false" ht="15" hidden="false" customHeight="false" outlineLevel="0" collapsed="false">
      <c r="A13927" s="0" t="s">
        <v>14025</v>
      </c>
      <c r="B13927" s="0" t="s">
        <v>89</v>
      </c>
      <c r="C13927" s="0" t="s">
        <v>96</v>
      </c>
      <c r="D13927" s="0" t="s">
        <v>86</v>
      </c>
      <c r="E13927" s="14" t="n">
        <v>45108</v>
      </c>
      <c r="F13927" s="14" t="n">
        <v>45116</v>
      </c>
      <c r="G13927" s="0" t="n">
        <v>21</v>
      </c>
      <c r="H13927" s="0" t="n">
        <v>134</v>
      </c>
      <c r="I13927" s="0" t="n">
        <v>176</v>
      </c>
      <c r="J13927" s="0" t="n">
        <v>1646</v>
      </c>
      <c r="K13927" s="0" t="n">
        <v>2139</v>
      </c>
      <c r="L13927" s="15" t="s">
        <v>87</v>
      </c>
      <c r="M13927" s="0" t="n">
        <v>8</v>
      </c>
      <c r="N13927" s="16" t="n">
        <f aca="false">I13927*K13927</f>
        <v>376464</v>
      </c>
      <c r="O13927" s="16" t="n">
        <f aca="false">I13927*(K13927-J13927)</f>
        <v>86768</v>
      </c>
      <c r="P13927" s="15" t="n">
        <f aca="false">K13927-J13927</f>
        <v>493</v>
      </c>
      <c r="Q13927" s="0" t="str">
        <f aca="false">IF(G13927=0,"Out of stock",IF(G13927&lt;H13927,"Understocked",IF(G13927&gt;Summary!$B$6*H13927,"Overstocked","Healthy")))</f>
        <v>Understocked</v>
      </c>
      <c r="R13927" s="0" t="str">
        <f aca="false">IF(I13927&gt;=Summary!$B$7,"Fast",IF(I13927&lt;Summary!$B$8,"Slow","Medium"))</f>
        <v>Medium</v>
      </c>
      <c r="S13927" s="15" t="n">
        <f aca="false">IF(M13927&gt;Summary!$B$5,1,0)</f>
        <v>1</v>
      </c>
      <c r="T13927" s="16" t="n">
        <f aca="false">IF(Q13927="Overstocked",(G13927-Summary!$B$6*H13927)*J13927,0)</f>
        <v>0</v>
      </c>
    </row>
    <row r="13928" customFormat="false" ht="15" hidden="false" customHeight="false" outlineLevel="0" collapsed="false">
      <c r="A13928" s="0" t="s">
        <v>14026</v>
      </c>
      <c r="B13928" s="0" t="s">
        <v>89</v>
      </c>
      <c r="C13928" s="0" t="s">
        <v>85</v>
      </c>
      <c r="D13928" s="0" t="s">
        <v>92</v>
      </c>
      <c r="E13928" s="14" t="n">
        <v>45642</v>
      </c>
      <c r="F13928" s="14" t="n">
        <v>45649</v>
      </c>
      <c r="G13928" s="0" t="n">
        <v>204</v>
      </c>
      <c r="H13928" s="0" t="n">
        <v>119</v>
      </c>
      <c r="I13928" s="0" t="n">
        <v>263</v>
      </c>
      <c r="J13928" s="0" t="n">
        <v>861</v>
      </c>
      <c r="K13928" s="0" t="n">
        <v>1055</v>
      </c>
      <c r="L13928" s="15" t="s">
        <v>97</v>
      </c>
      <c r="M13928" s="0" t="n">
        <v>7</v>
      </c>
      <c r="N13928" s="16" t="n">
        <f aca="false">I13928*K13928</f>
        <v>277465</v>
      </c>
      <c r="O13928" s="16" t="n">
        <f aca="false">I13928*(K13928-J13928)</f>
        <v>51022</v>
      </c>
      <c r="P13928" s="15" t="n">
        <f aca="false">K13928-J13928</f>
        <v>194</v>
      </c>
      <c r="Q13928" s="0" t="str">
        <f aca="false">IF(G13928=0,"Out of stock",IF(G13928&lt;H13928,"Understocked",IF(G13928&gt;Summary!$B$6*H13928,"Overstocked","Healthy")))</f>
        <v>Healthy</v>
      </c>
      <c r="R13928" s="0" t="str">
        <f aca="false">IF(I13928&gt;=Summary!$B$7,"Fast",IF(I13928&lt;Summary!$B$8,"Slow","Medium"))</f>
        <v>Fast</v>
      </c>
      <c r="S13928" s="15" t="n">
        <f aca="false">IF(M13928&gt;Summary!$B$5,1,0)</f>
        <v>0</v>
      </c>
      <c r="T13928" s="16" t="n">
        <f aca="false">IF(Q13928="Overstocked",(G13928-Summary!$B$6*H13928)*J13928,0)</f>
        <v>0</v>
      </c>
    </row>
    <row r="13929" customFormat="false" ht="15" hidden="false" customHeight="false" outlineLevel="0" collapsed="false">
      <c r="A13929" s="0" t="s">
        <v>14027</v>
      </c>
      <c r="B13929" s="0" t="s">
        <v>107</v>
      </c>
      <c r="C13929" s="0" t="s">
        <v>96</v>
      </c>
      <c r="D13929" s="0" t="s">
        <v>79</v>
      </c>
      <c r="E13929" s="14" t="n">
        <v>45212</v>
      </c>
      <c r="F13929" s="14" t="n">
        <v>45218</v>
      </c>
      <c r="G13929" s="0" t="n">
        <v>132</v>
      </c>
      <c r="H13929" s="0" t="n">
        <v>116</v>
      </c>
      <c r="I13929" s="0" t="n">
        <v>129</v>
      </c>
      <c r="J13929" s="0" t="n">
        <v>1151</v>
      </c>
      <c r="K13929" s="0" t="n">
        <v>1512</v>
      </c>
      <c r="L13929" s="15" t="s">
        <v>97</v>
      </c>
      <c r="M13929" s="0" t="n">
        <v>6</v>
      </c>
      <c r="N13929" s="16" t="n">
        <f aca="false">I13929*K13929</f>
        <v>195048</v>
      </c>
      <c r="O13929" s="16" t="n">
        <f aca="false">I13929*(K13929-J13929)</f>
        <v>46569</v>
      </c>
      <c r="P13929" s="15" t="n">
        <f aca="false">K13929-J13929</f>
        <v>361</v>
      </c>
      <c r="Q13929" s="0" t="str">
        <f aca="false">IF(G13929=0,"Out of stock",IF(G13929&lt;H13929,"Understocked",IF(G13929&gt;Summary!$B$6*H13929,"Overstocked","Healthy")))</f>
        <v>Healthy</v>
      </c>
      <c r="R13929" s="0" t="str">
        <f aca="false">IF(I13929&gt;=Summary!$B$7,"Fast",IF(I13929&lt;Summary!$B$8,"Slow","Medium"))</f>
        <v>Medium</v>
      </c>
      <c r="S13929" s="15" t="n">
        <f aca="false">IF(M13929&gt;Summary!$B$5,1,0)</f>
        <v>0</v>
      </c>
      <c r="T13929" s="16" t="n">
        <f aca="false">IF(Q13929="Overstocked",(G13929-Summary!$B$6*H13929)*J13929,0)</f>
        <v>0</v>
      </c>
    </row>
    <row r="13930" customFormat="false" ht="15" hidden="false" customHeight="false" outlineLevel="0" collapsed="false">
      <c r="A13930" s="0" t="s">
        <v>14028</v>
      </c>
      <c r="B13930" s="0" t="s">
        <v>107</v>
      </c>
      <c r="C13930" s="0" t="s">
        <v>96</v>
      </c>
      <c r="D13930" s="0" t="s">
        <v>92</v>
      </c>
      <c r="E13930" s="14" t="n">
        <v>45114</v>
      </c>
      <c r="F13930" s="14" t="n">
        <v>45120</v>
      </c>
      <c r="G13930" s="0" t="n">
        <v>436</v>
      </c>
      <c r="H13930" s="0" t="n">
        <v>83</v>
      </c>
      <c r="I13930" s="0" t="n">
        <v>244</v>
      </c>
      <c r="J13930" s="0" t="n">
        <v>1850</v>
      </c>
      <c r="K13930" s="0" t="n">
        <v>1975</v>
      </c>
      <c r="L13930" s="15" t="s">
        <v>87</v>
      </c>
      <c r="M13930" s="0" t="n">
        <v>6</v>
      </c>
      <c r="N13930" s="16" t="n">
        <f aca="false">I13930*K13930</f>
        <v>481900</v>
      </c>
      <c r="O13930" s="16" t="n">
        <f aca="false">I13930*(K13930-J13930)</f>
        <v>30500</v>
      </c>
      <c r="P13930" s="15" t="n">
        <f aca="false">K13930-J13930</f>
        <v>125</v>
      </c>
      <c r="Q13930" s="0" t="str">
        <f aca="false">IF(G13930=0,"Out of stock",IF(G13930&lt;H13930,"Understocked",IF(G13930&gt;Summary!$B$6*H13930,"Overstocked","Healthy")))</f>
        <v>Overstocked</v>
      </c>
      <c r="R13930" s="0" t="str">
        <f aca="false">IF(I13930&gt;=Summary!$B$7,"Fast",IF(I13930&lt;Summary!$B$8,"Slow","Medium"))</f>
        <v>Fast</v>
      </c>
      <c r="S13930" s="15" t="n">
        <f aca="false">IF(M13930&gt;Summary!$B$5,1,0)</f>
        <v>0</v>
      </c>
      <c r="T13930" s="16" t="n">
        <f aca="false">IF(Q13930="Overstocked",(G13930-Summary!$B$6*H13930)*J13930,0)</f>
        <v>192400</v>
      </c>
    </row>
    <row r="13931" customFormat="false" ht="15" hidden="false" customHeight="false" outlineLevel="0" collapsed="false">
      <c r="A13931" s="0" t="s">
        <v>14029</v>
      </c>
      <c r="B13931" s="0" t="s">
        <v>107</v>
      </c>
      <c r="C13931" s="0" t="s">
        <v>104</v>
      </c>
      <c r="D13931" s="0" t="s">
        <v>79</v>
      </c>
      <c r="E13931" s="14" t="n">
        <v>45424</v>
      </c>
      <c r="F13931" s="14" t="n">
        <v>45433</v>
      </c>
      <c r="G13931" s="0" t="n">
        <v>190</v>
      </c>
      <c r="H13931" s="0" t="n">
        <v>97</v>
      </c>
      <c r="I13931" s="0" t="n">
        <v>12</v>
      </c>
      <c r="J13931" s="0" t="n">
        <v>215</v>
      </c>
      <c r="K13931" s="0" t="n">
        <v>265</v>
      </c>
      <c r="L13931" s="15" t="s">
        <v>82</v>
      </c>
      <c r="M13931" s="0" t="n">
        <v>9</v>
      </c>
      <c r="N13931" s="16" t="n">
        <f aca="false">I13931*K13931</f>
        <v>3180</v>
      </c>
      <c r="O13931" s="16" t="n">
        <f aca="false">I13931*(K13931-J13931)</f>
        <v>600</v>
      </c>
      <c r="P13931" s="15" t="n">
        <f aca="false">K13931-J13931</f>
        <v>50</v>
      </c>
      <c r="Q13931" s="0" t="str">
        <f aca="false">IF(G13931=0,"Out of stock",IF(G13931&lt;H13931,"Understocked",IF(G13931&gt;Summary!$B$6*H13931,"Overstocked","Healthy")))</f>
        <v>Healthy</v>
      </c>
      <c r="R13931" s="0" t="str">
        <f aca="false">IF(I13931&gt;=Summary!$B$7,"Fast",IF(I13931&lt;Summary!$B$8,"Slow","Medium"))</f>
        <v>Slow</v>
      </c>
      <c r="S13931" s="15" t="n">
        <f aca="false">IF(M13931&gt;Summary!$B$5,1,0)</f>
        <v>1</v>
      </c>
      <c r="T13931" s="16" t="n">
        <f aca="false">IF(Q13931="Overstocked",(G13931-Summary!$B$6*H13931)*J13931,0)</f>
        <v>0</v>
      </c>
    </row>
    <row r="13932" customFormat="false" ht="15" hidden="false" customHeight="false" outlineLevel="0" collapsed="false">
      <c r="A13932" s="0" t="s">
        <v>14030</v>
      </c>
      <c r="B13932" s="0" t="s">
        <v>84</v>
      </c>
      <c r="C13932" s="0" t="s">
        <v>96</v>
      </c>
      <c r="D13932" s="0" t="s">
        <v>86</v>
      </c>
      <c r="E13932" s="14" t="n">
        <v>45065</v>
      </c>
      <c r="F13932" s="14" t="n">
        <v>45071</v>
      </c>
      <c r="G13932" s="0" t="n">
        <v>123</v>
      </c>
      <c r="H13932" s="0" t="n">
        <v>104</v>
      </c>
      <c r="I13932" s="0" t="n">
        <v>49</v>
      </c>
      <c r="J13932" s="0" t="n">
        <v>455</v>
      </c>
      <c r="K13932" s="0" t="n">
        <v>833</v>
      </c>
      <c r="L13932" s="15" t="s">
        <v>97</v>
      </c>
      <c r="M13932" s="0" t="n">
        <v>6</v>
      </c>
      <c r="N13932" s="16" t="n">
        <f aca="false">I13932*K13932</f>
        <v>40817</v>
      </c>
      <c r="O13932" s="16" t="n">
        <f aca="false">I13932*(K13932-J13932)</f>
        <v>18522</v>
      </c>
      <c r="P13932" s="15" t="n">
        <f aca="false">K13932-J13932</f>
        <v>378</v>
      </c>
      <c r="Q13932" s="0" t="str">
        <f aca="false">IF(G13932=0,"Out of stock",IF(G13932&lt;H13932,"Understocked",IF(G13932&gt;Summary!$B$6*H13932,"Overstocked","Healthy")))</f>
        <v>Healthy</v>
      </c>
      <c r="R13932" s="0" t="str">
        <f aca="false">IF(I13932&gt;=Summary!$B$7,"Fast",IF(I13932&lt;Summary!$B$8,"Slow","Medium"))</f>
        <v>Slow</v>
      </c>
      <c r="S13932" s="15" t="n">
        <f aca="false">IF(M13932&gt;Summary!$B$5,1,0)</f>
        <v>0</v>
      </c>
      <c r="T13932" s="16" t="n">
        <f aca="false">IF(Q13932="Overstocked",(G13932-Summary!$B$6*H13932)*J13932,0)</f>
        <v>0</v>
      </c>
    </row>
    <row r="13933" customFormat="false" ht="15" hidden="false" customHeight="false" outlineLevel="0" collapsed="false">
      <c r="A13933" s="0" t="s">
        <v>14031</v>
      </c>
      <c r="B13933" s="0" t="s">
        <v>84</v>
      </c>
      <c r="C13933" s="0" t="s">
        <v>78</v>
      </c>
      <c r="D13933" s="0" t="s">
        <v>90</v>
      </c>
      <c r="E13933" s="14" t="n">
        <v>45543</v>
      </c>
      <c r="F13933" s="14" t="n">
        <v>45544</v>
      </c>
      <c r="G13933" s="0" t="n">
        <v>291</v>
      </c>
      <c r="H13933" s="0" t="n">
        <v>123</v>
      </c>
      <c r="I13933" s="0" t="n">
        <v>155</v>
      </c>
      <c r="J13933" s="0" t="n">
        <v>1144</v>
      </c>
      <c r="K13933" s="0" t="n">
        <v>1643</v>
      </c>
      <c r="L13933" s="15" t="s">
        <v>80</v>
      </c>
      <c r="M13933" s="0" t="n">
        <v>1</v>
      </c>
      <c r="N13933" s="16" t="n">
        <f aca="false">I13933*K13933</f>
        <v>254665</v>
      </c>
      <c r="O13933" s="16" t="n">
        <f aca="false">I13933*(K13933-J13933)</f>
        <v>77345</v>
      </c>
      <c r="P13933" s="15" t="n">
        <f aca="false">K13933-J13933</f>
        <v>499</v>
      </c>
      <c r="Q13933" s="0" t="str">
        <f aca="false">IF(G13933=0,"Out of stock",IF(G13933&lt;H13933,"Understocked",IF(G13933&gt;Summary!$B$6*H13933,"Overstocked","Healthy")))</f>
        <v>Healthy</v>
      </c>
      <c r="R13933" s="0" t="str">
        <f aca="false">IF(I13933&gt;=Summary!$B$7,"Fast",IF(I13933&lt;Summary!$B$8,"Slow","Medium"))</f>
        <v>Medium</v>
      </c>
      <c r="S13933" s="15" t="n">
        <f aca="false">IF(M13933&gt;Summary!$B$5,1,0)</f>
        <v>0</v>
      </c>
      <c r="T13933" s="16" t="n">
        <f aca="false">IF(Q13933="Overstocked",(G13933-Summary!$B$6*H13933)*J13933,0)</f>
        <v>0</v>
      </c>
    </row>
    <row r="13934" customFormat="false" ht="15" hidden="false" customHeight="false" outlineLevel="0" collapsed="false">
      <c r="A13934" s="0" t="s">
        <v>14032</v>
      </c>
      <c r="B13934" s="0" t="s">
        <v>107</v>
      </c>
      <c r="C13934" s="0" t="s">
        <v>96</v>
      </c>
      <c r="D13934" s="0" t="s">
        <v>92</v>
      </c>
      <c r="E13934" s="14" t="n">
        <v>45432</v>
      </c>
      <c r="F13934" s="14" t="n">
        <v>45441</v>
      </c>
      <c r="G13934" s="0" t="n">
        <v>186</v>
      </c>
      <c r="H13934" s="0" t="n">
        <v>93</v>
      </c>
      <c r="I13934" s="0" t="n">
        <v>119</v>
      </c>
      <c r="J13934" s="0" t="n">
        <v>407</v>
      </c>
      <c r="K13934" s="0" t="n">
        <v>692</v>
      </c>
      <c r="L13934" s="15" t="s">
        <v>93</v>
      </c>
      <c r="M13934" s="0" t="n">
        <v>9</v>
      </c>
      <c r="N13934" s="16" t="n">
        <f aca="false">I13934*K13934</f>
        <v>82348</v>
      </c>
      <c r="O13934" s="16" t="n">
        <f aca="false">I13934*(K13934-J13934)</f>
        <v>33915</v>
      </c>
      <c r="P13934" s="15" t="n">
        <f aca="false">K13934-J13934</f>
        <v>285</v>
      </c>
      <c r="Q13934" s="0" t="str">
        <f aca="false">IF(G13934=0,"Out of stock",IF(G13934&lt;H13934,"Understocked",IF(G13934&gt;Summary!$B$6*H13934,"Overstocked","Healthy")))</f>
        <v>Healthy</v>
      </c>
      <c r="R13934" s="0" t="str">
        <f aca="false">IF(I13934&gt;=Summary!$B$7,"Fast",IF(I13934&lt;Summary!$B$8,"Slow","Medium"))</f>
        <v>Medium</v>
      </c>
      <c r="S13934" s="15" t="n">
        <f aca="false">IF(M13934&gt;Summary!$B$5,1,0)</f>
        <v>1</v>
      </c>
      <c r="T13934" s="16" t="n">
        <f aca="false">IF(Q13934="Overstocked",(G13934-Summary!$B$6*H13934)*J13934,0)</f>
        <v>0</v>
      </c>
    </row>
    <row r="13935" customFormat="false" ht="15" hidden="false" customHeight="false" outlineLevel="0" collapsed="false">
      <c r="A13935" s="0" t="s">
        <v>14033</v>
      </c>
      <c r="B13935" s="0" t="s">
        <v>111</v>
      </c>
      <c r="C13935" s="0" t="s">
        <v>96</v>
      </c>
      <c r="D13935" s="0" t="s">
        <v>90</v>
      </c>
      <c r="E13935" s="14" t="n">
        <v>45257</v>
      </c>
      <c r="F13935" s="14" t="n">
        <v>45267</v>
      </c>
      <c r="G13935" s="0" t="n">
        <v>492</v>
      </c>
      <c r="H13935" s="0" t="n">
        <v>65</v>
      </c>
      <c r="I13935" s="0" t="n">
        <v>176</v>
      </c>
      <c r="J13935" s="0" t="n">
        <v>532</v>
      </c>
      <c r="K13935" s="0" t="n">
        <v>1026</v>
      </c>
      <c r="L13935" s="15" t="s">
        <v>93</v>
      </c>
      <c r="M13935" s="0" t="n">
        <v>10</v>
      </c>
      <c r="N13935" s="16" t="n">
        <f aca="false">I13935*K13935</f>
        <v>180576</v>
      </c>
      <c r="O13935" s="16" t="n">
        <f aca="false">I13935*(K13935-J13935)</f>
        <v>86944</v>
      </c>
      <c r="P13935" s="15" t="n">
        <f aca="false">K13935-J13935</f>
        <v>494</v>
      </c>
      <c r="Q13935" s="0" t="str">
        <f aca="false">IF(G13935=0,"Out of stock",IF(G13935&lt;H13935,"Understocked",IF(G13935&gt;Summary!$B$6*H13935,"Overstocked","Healthy")))</f>
        <v>Overstocked</v>
      </c>
      <c r="R13935" s="0" t="str">
        <f aca="false">IF(I13935&gt;=Summary!$B$7,"Fast",IF(I13935&lt;Summary!$B$8,"Slow","Medium"))</f>
        <v>Medium</v>
      </c>
      <c r="S13935" s="15" t="n">
        <f aca="false">IF(M13935&gt;Summary!$B$5,1,0)</f>
        <v>1</v>
      </c>
      <c r="T13935" s="16" t="n">
        <f aca="false">IF(Q13935="Overstocked",(G13935-Summary!$B$6*H13935)*J13935,0)</f>
        <v>123424</v>
      </c>
    </row>
    <row r="13936" customFormat="false" ht="15" hidden="false" customHeight="false" outlineLevel="0" collapsed="false">
      <c r="A13936" s="0" t="s">
        <v>14034</v>
      </c>
      <c r="B13936" s="0" t="s">
        <v>77</v>
      </c>
      <c r="C13936" s="0" t="s">
        <v>78</v>
      </c>
      <c r="D13936" s="0" t="s">
        <v>90</v>
      </c>
      <c r="E13936" s="14" t="n">
        <v>45500</v>
      </c>
      <c r="F13936" s="14" t="n">
        <v>45505</v>
      </c>
      <c r="G13936" s="0" t="n">
        <v>370</v>
      </c>
      <c r="H13936" s="0" t="n">
        <v>67</v>
      </c>
      <c r="I13936" s="0" t="n">
        <v>15</v>
      </c>
      <c r="J13936" s="0" t="n">
        <v>1402</v>
      </c>
      <c r="K13936" s="0" t="n">
        <v>1495</v>
      </c>
      <c r="L13936" s="15" t="s">
        <v>93</v>
      </c>
      <c r="M13936" s="0" t="n">
        <v>5</v>
      </c>
      <c r="N13936" s="16" t="n">
        <f aca="false">I13936*K13936</f>
        <v>22425</v>
      </c>
      <c r="O13936" s="16" t="n">
        <f aca="false">I13936*(K13936-J13936)</f>
        <v>1395</v>
      </c>
      <c r="P13936" s="15" t="n">
        <f aca="false">K13936-J13936</f>
        <v>93</v>
      </c>
      <c r="Q13936" s="0" t="str">
        <f aca="false">IF(G13936=0,"Out of stock",IF(G13936&lt;H13936,"Understocked",IF(G13936&gt;Summary!$B$6*H13936,"Overstocked","Healthy")))</f>
        <v>Overstocked</v>
      </c>
      <c r="R13936" s="0" t="str">
        <f aca="false">IF(I13936&gt;=Summary!$B$7,"Fast",IF(I13936&lt;Summary!$B$8,"Slow","Medium"))</f>
        <v>Slow</v>
      </c>
      <c r="S13936" s="15" t="n">
        <f aca="false">IF(M13936&gt;Summary!$B$5,1,0)</f>
        <v>0</v>
      </c>
      <c r="T13936" s="16" t="n">
        <f aca="false">IF(Q13936="Overstocked",(G13936-Summary!$B$6*H13936)*J13936,0)</f>
        <v>143004</v>
      </c>
    </row>
    <row r="13937" customFormat="false" ht="15" hidden="false" customHeight="false" outlineLevel="0" collapsed="false">
      <c r="A13937" s="0" t="s">
        <v>14035</v>
      </c>
      <c r="B13937" s="0" t="s">
        <v>115</v>
      </c>
      <c r="C13937" s="0" t="s">
        <v>104</v>
      </c>
      <c r="D13937" s="0" t="s">
        <v>90</v>
      </c>
      <c r="E13937" s="14" t="n">
        <v>45430</v>
      </c>
      <c r="F13937" s="14" t="n">
        <v>45433</v>
      </c>
      <c r="G13937" s="0" t="n">
        <v>487</v>
      </c>
      <c r="H13937" s="0" t="n">
        <v>140</v>
      </c>
      <c r="I13937" s="0" t="n">
        <v>174</v>
      </c>
      <c r="J13937" s="0" t="n">
        <v>1505</v>
      </c>
      <c r="K13937" s="0" t="n">
        <v>1909</v>
      </c>
      <c r="L13937" s="15" t="s">
        <v>97</v>
      </c>
      <c r="M13937" s="0" t="n">
        <v>3</v>
      </c>
      <c r="N13937" s="16" t="n">
        <f aca="false">I13937*K13937</f>
        <v>332166</v>
      </c>
      <c r="O13937" s="16" t="n">
        <f aca="false">I13937*(K13937-J13937)</f>
        <v>70296</v>
      </c>
      <c r="P13937" s="15" t="n">
        <f aca="false">K13937-J13937</f>
        <v>404</v>
      </c>
      <c r="Q13937" s="0" t="str">
        <f aca="false">IF(G13937=0,"Out of stock",IF(G13937&lt;H13937,"Understocked",IF(G13937&gt;Summary!$B$6*H13937,"Overstocked","Healthy")))</f>
        <v>Healthy</v>
      </c>
      <c r="R13937" s="0" t="str">
        <f aca="false">IF(I13937&gt;=Summary!$B$7,"Fast",IF(I13937&lt;Summary!$B$8,"Slow","Medium"))</f>
        <v>Medium</v>
      </c>
      <c r="S13937" s="15" t="n">
        <f aca="false">IF(M13937&gt;Summary!$B$5,1,0)</f>
        <v>0</v>
      </c>
      <c r="T13937" s="16" t="n">
        <f aca="false">IF(Q13937="Overstocked",(G13937-Summary!$B$6*H13937)*J13937,0)</f>
        <v>0</v>
      </c>
    </row>
    <row r="13938" customFormat="false" ht="15" hidden="false" customHeight="false" outlineLevel="0" collapsed="false">
      <c r="A13938" s="0" t="s">
        <v>14036</v>
      </c>
      <c r="B13938" s="0" t="s">
        <v>111</v>
      </c>
      <c r="C13938" s="0" t="s">
        <v>104</v>
      </c>
      <c r="D13938" s="0" t="s">
        <v>102</v>
      </c>
      <c r="E13938" s="14" t="n">
        <v>45169</v>
      </c>
      <c r="F13938" s="14" t="n">
        <v>45171</v>
      </c>
      <c r="G13938" s="0" t="n">
        <v>494</v>
      </c>
      <c r="H13938" s="0" t="n">
        <v>118</v>
      </c>
      <c r="I13938" s="0" t="n">
        <v>281</v>
      </c>
      <c r="J13938" s="0" t="n">
        <v>1322</v>
      </c>
      <c r="K13938" s="0" t="n">
        <v>1685</v>
      </c>
      <c r="L13938" s="15" t="s">
        <v>80</v>
      </c>
      <c r="M13938" s="0" t="n">
        <v>2</v>
      </c>
      <c r="N13938" s="16" t="n">
        <f aca="false">I13938*K13938</f>
        <v>473485</v>
      </c>
      <c r="O13938" s="16" t="n">
        <f aca="false">I13938*(K13938-J13938)</f>
        <v>102003</v>
      </c>
      <c r="P13938" s="15" t="n">
        <f aca="false">K13938-J13938</f>
        <v>363</v>
      </c>
      <c r="Q13938" s="0" t="str">
        <f aca="false">IF(G13938=0,"Out of stock",IF(G13938&lt;H13938,"Understocked",IF(G13938&gt;Summary!$B$6*H13938,"Overstocked","Healthy")))</f>
        <v>Overstocked</v>
      </c>
      <c r="R13938" s="0" t="str">
        <f aca="false">IF(I13938&gt;=Summary!$B$7,"Fast",IF(I13938&lt;Summary!$B$8,"Slow","Medium"))</f>
        <v>Fast</v>
      </c>
      <c r="S13938" s="15" t="n">
        <f aca="false">IF(M13938&gt;Summary!$B$5,1,0)</f>
        <v>0</v>
      </c>
      <c r="T13938" s="16" t="n">
        <f aca="false">IF(Q13938="Overstocked",(G13938-Summary!$B$6*H13938)*J13938,0)</f>
        <v>29084</v>
      </c>
    </row>
    <row r="13939" customFormat="false" ht="15" hidden="false" customHeight="false" outlineLevel="0" collapsed="false">
      <c r="A13939" s="0" t="s">
        <v>14037</v>
      </c>
      <c r="B13939" s="0" t="s">
        <v>84</v>
      </c>
      <c r="C13939" s="0" t="s">
        <v>85</v>
      </c>
      <c r="D13939" s="0" t="s">
        <v>86</v>
      </c>
      <c r="E13939" s="14" t="n">
        <v>45285</v>
      </c>
      <c r="F13939" s="14" t="n">
        <v>45294</v>
      </c>
      <c r="G13939" s="0" t="n">
        <v>278</v>
      </c>
      <c r="H13939" s="0" t="n">
        <v>96</v>
      </c>
      <c r="I13939" s="0" t="n">
        <v>232</v>
      </c>
      <c r="J13939" s="0" t="n">
        <v>1501</v>
      </c>
      <c r="K13939" s="0" t="n">
        <v>1601</v>
      </c>
      <c r="L13939" s="15" t="s">
        <v>80</v>
      </c>
      <c r="M13939" s="0" t="n">
        <v>9</v>
      </c>
      <c r="N13939" s="16" t="n">
        <f aca="false">I13939*K13939</f>
        <v>371432</v>
      </c>
      <c r="O13939" s="16" t="n">
        <f aca="false">I13939*(K13939-J13939)</f>
        <v>23200</v>
      </c>
      <c r="P13939" s="15" t="n">
        <f aca="false">K13939-J13939</f>
        <v>100</v>
      </c>
      <c r="Q13939" s="0" t="str">
        <f aca="false">IF(G13939=0,"Out of stock",IF(G13939&lt;H13939,"Understocked",IF(G13939&gt;Summary!$B$6*H13939,"Overstocked","Healthy")))</f>
        <v>Healthy</v>
      </c>
      <c r="R13939" s="0" t="str">
        <f aca="false">IF(I13939&gt;=Summary!$B$7,"Fast",IF(I13939&lt;Summary!$B$8,"Slow","Medium"))</f>
        <v>Fast</v>
      </c>
      <c r="S13939" s="15" t="n">
        <f aca="false">IF(M13939&gt;Summary!$B$5,1,0)</f>
        <v>1</v>
      </c>
      <c r="T13939" s="16" t="n">
        <f aca="false">IF(Q13939="Overstocked",(G13939-Summary!$B$6*H13939)*J13939,0)</f>
        <v>0</v>
      </c>
    </row>
    <row r="13940" customFormat="false" ht="15" hidden="false" customHeight="false" outlineLevel="0" collapsed="false">
      <c r="A13940" s="0" t="s">
        <v>14038</v>
      </c>
      <c r="B13940" s="0" t="s">
        <v>113</v>
      </c>
      <c r="C13940" s="0" t="s">
        <v>96</v>
      </c>
      <c r="D13940" s="0" t="s">
        <v>102</v>
      </c>
      <c r="E13940" s="14" t="n">
        <v>45149</v>
      </c>
      <c r="F13940" s="14" t="n">
        <v>45159</v>
      </c>
      <c r="G13940" s="0" t="n">
        <v>2</v>
      </c>
      <c r="H13940" s="0" t="n">
        <v>128</v>
      </c>
      <c r="I13940" s="0" t="n">
        <v>283</v>
      </c>
      <c r="J13940" s="0" t="n">
        <v>534</v>
      </c>
      <c r="K13940" s="0" t="n">
        <v>824</v>
      </c>
      <c r="L13940" s="15" t="s">
        <v>80</v>
      </c>
      <c r="M13940" s="0" t="n">
        <v>10</v>
      </c>
      <c r="N13940" s="16" t="n">
        <f aca="false">I13940*K13940</f>
        <v>233192</v>
      </c>
      <c r="O13940" s="16" t="n">
        <f aca="false">I13940*(K13940-J13940)</f>
        <v>82070</v>
      </c>
      <c r="P13940" s="15" t="n">
        <f aca="false">K13940-J13940</f>
        <v>290</v>
      </c>
      <c r="Q13940" s="0" t="str">
        <f aca="false">IF(G13940=0,"Out of stock",IF(G13940&lt;H13940,"Understocked",IF(G13940&gt;Summary!$B$6*H13940,"Overstocked","Healthy")))</f>
        <v>Understocked</v>
      </c>
      <c r="R13940" s="0" t="str">
        <f aca="false">IF(I13940&gt;=Summary!$B$7,"Fast",IF(I13940&lt;Summary!$B$8,"Slow","Medium"))</f>
        <v>Fast</v>
      </c>
      <c r="S13940" s="15" t="n">
        <f aca="false">IF(M13940&gt;Summary!$B$5,1,0)</f>
        <v>1</v>
      </c>
      <c r="T13940" s="16" t="n">
        <f aca="false">IF(Q13940="Overstocked",(G13940-Summary!$B$6*H13940)*J13940,0)</f>
        <v>0</v>
      </c>
    </row>
    <row r="13941" customFormat="false" ht="15" hidden="false" customHeight="false" outlineLevel="0" collapsed="false">
      <c r="A13941" s="0" t="s">
        <v>14039</v>
      </c>
      <c r="B13941" s="0" t="s">
        <v>95</v>
      </c>
      <c r="C13941" s="0" t="s">
        <v>78</v>
      </c>
      <c r="D13941" s="0" t="s">
        <v>102</v>
      </c>
      <c r="E13941" s="14" t="n">
        <v>44976</v>
      </c>
      <c r="F13941" s="14" t="n">
        <v>44985</v>
      </c>
      <c r="G13941" s="0" t="n">
        <v>221</v>
      </c>
      <c r="H13941" s="0" t="n">
        <v>114</v>
      </c>
      <c r="I13941" s="0" t="n">
        <v>32</v>
      </c>
      <c r="J13941" s="0" t="n">
        <v>743</v>
      </c>
      <c r="K13941" s="0" t="n">
        <v>1051</v>
      </c>
      <c r="L13941" s="15" t="s">
        <v>97</v>
      </c>
      <c r="M13941" s="0" t="n">
        <v>9</v>
      </c>
      <c r="N13941" s="16" t="n">
        <f aca="false">I13941*K13941</f>
        <v>33632</v>
      </c>
      <c r="O13941" s="16" t="n">
        <f aca="false">I13941*(K13941-J13941)</f>
        <v>9856</v>
      </c>
      <c r="P13941" s="15" t="n">
        <f aca="false">K13941-J13941</f>
        <v>308</v>
      </c>
      <c r="Q13941" s="0" t="str">
        <f aca="false">IF(G13941=0,"Out of stock",IF(G13941&lt;H13941,"Understocked",IF(G13941&gt;Summary!$B$6*H13941,"Overstocked","Healthy")))</f>
        <v>Healthy</v>
      </c>
      <c r="R13941" s="0" t="str">
        <f aca="false">IF(I13941&gt;=Summary!$B$7,"Fast",IF(I13941&lt;Summary!$B$8,"Slow","Medium"))</f>
        <v>Slow</v>
      </c>
      <c r="S13941" s="15" t="n">
        <f aca="false">IF(M13941&gt;Summary!$B$5,1,0)</f>
        <v>1</v>
      </c>
      <c r="T13941" s="16" t="n">
        <f aca="false">IF(Q13941="Overstocked",(G13941-Summary!$B$6*H13941)*J13941,0)</f>
        <v>0</v>
      </c>
    </row>
    <row r="13942" customFormat="false" ht="15" hidden="false" customHeight="false" outlineLevel="0" collapsed="false">
      <c r="A13942" s="0" t="s">
        <v>14040</v>
      </c>
      <c r="B13942" s="0" t="s">
        <v>101</v>
      </c>
      <c r="C13942" s="0" t="s">
        <v>78</v>
      </c>
      <c r="D13942" s="0" t="s">
        <v>90</v>
      </c>
      <c r="E13942" s="14" t="n">
        <v>44969</v>
      </c>
      <c r="F13942" s="14" t="n">
        <v>44974</v>
      </c>
      <c r="G13942" s="0" t="n">
        <v>353</v>
      </c>
      <c r="H13942" s="0" t="n">
        <v>67</v>
      </c>
      <c r="I13942" s="0" t="n">
        <v>98</v>
      </c>
      <c r="J13942" s="0" t="n">
        <v>1959</v>
      </c>
      <c r="K13942" s="0" t="n">
        <v>2045</v>
      </c>
      <c r="L13942" s="15" t="s">
        <v>80</v>
      </c>
      <c r="M13942" s="0" t="n">
        <v>5</v>
      </c>
      <c r="N13942" s="16" t="n">
        <f aca="false">I13942*K13942</f>
        <v>200410</v>
      </c>
      <c r="O13942" s="16" t="n">
        <f aca="false">I13942*(K13942-J13942)</f>
        <v>8428</v>
      </c>
      <c r="P13942" s="15" t="n">
        <f aca="false">K13942-J13942</f>
        <v>86</v>
      </c>
      <c r="Q13942" s="0" t="str">
        <f aca="false">IF(G13942=0,"Out of stock",IF(G13942&lt;H13942,"Understocked",IF(G13942&gt;Summary!$B$6*H13942,"Overstocked","Healthy")))</f>
        <v>Overstocked</v>
      </c>
      <c r="R13942" s="0" t="str">
        <f aca="false">IF(I13942&gt;=Summary!$B$7,"Fast",IF(I13942&lt;Summary!$B$8,"Slow","Medium"))</f>
        <v>Slow</v>
      </c>
      <c r="S13942" s="15" t="n">
        <f aca="false">IF(M13942&gt;Summary!$B$5,1,0)</f>
        <v>0</v>
      </c>
      <c r="T13942" s="16" t="n">
        <f aca="false">IF(Q13942="Overstocked",(G13942-Summary!$B$6*H13942)*J13942,0)</f>
        <v>166515</v>
      </c>
    </row>
    <row r="13943" customFormat="false" ht="15" hidden="false" customHeight="false" outlineLevel="0" collapsed="false">
      <c r="A13943" s="0" t="s">
        <v>14041</v>
      </c>
      <c r="B13943" s="0" t="s">
        <v>123</v>
      </c>
      <c r="C13943" s="0" t="s">
        <v>85</v>
      </c>
      <c r="D13943" s="0" t="s">
        <v>79</v>
      </c>
      <c r="E13943" s="14" t="n">
        <v>45104</v>
      </c>
      <c r="F13943" s="14" t="n">
        <v>45107</v>
      </c>
      <c r="G13943" s="0" t="n">
        <v>54</v>
      </c>
      <c r="H13943" s="0" t="n">
        <v>111</v>
      </c>
      <c r="I13943" s="0" t="n">
        <v>291</v>
      </c>
      <c r="J13943" s="0" t="n">
        <v>581</v>
      </c>
      <c r="K13943" s="0" t="n">
        <v>812</v>
      </c>
      <c r="L13943" s="15" t="s">
        <v>87</v>
      </c>
      <c r="M13943" s="0" t="n">
        <v>3</v>
      </c>
      <c r="N13943" s="16" t="n">
        <f aca="false">I13943*K13943</f>
        <v>236292</v>
      </c>
      <c r="O13943" s="16" t="n">
        <f aca="false">I13943*(K13943-J13943)</f>
        <v>67221</v>
      </c>
      <c r="P13943" s="15" t="n">
        <f aca="false">K13943-J13943</f>
        <v>231</v>
      </c>
      <c r="Q13943" s="0" t="str">
        <f aca="false">IF(G13943=0,"Out of stock",IF(G13943&lt;H13943,"Understocked",IF(G13943&gt;Summary!$B$6*H13943,"Overstocked","Healthy")))</f>
        <v>Understocked</v>
      </c>
      <c r="R13943" s="0" t="str">
        <f aca="false">IF(I13943&gt;=Summary!$B$7,"Fast",IF(I13943&lt;Summary!$B$8,"Slow","Medium"))</f>
        <v>Fast</v>
      </c>
      <c r="S13943" s="15" t="n">
        <f aca="false">IF(M13943&gt;Summary!$B$5,1,0)</f>
        <v>0</v>
      </c>
      <c r="T13943" s="16" t="n">
        <f aca="false">IF(Q13943="Overstocked",(G13943-Summary!$B$6*H13943)*J13943,0)</f>
        <v>0</v>
      </c>
    </row>
    <row r="13944" customFormat="false" ht="15" hidden="false" customHeight="false" outlineLevel="0" collapsed="false">
      <c r="A13944" s="0" t="s">
        <v>14042</v>
      </c>
      <c r="B13944" s="0" t="s">
        <v>115</v>
      </c>
      <c r="C13944" s="0" t="s">
        <v>104</v>
      </c>
      <c r="D13944" s="0" t="s">
        <v>79</v>
      </c>
      <c r="E13944" s="14" t="n">
        <v>45188</v>
      </c>
      <c r="F13944" s="14" t="n">
        <v>45197</v>
      </c>
      <c r="G13944" s="0" t="n">
        <v>184</v>
      </c>
      <c r="H13944" s="0" t="n">
        <v>73</v>
      </c>
      <c r="I13944" s="0" t="n">
        <v>31</v>
      </c>
      <c r="J13944" s="0" t="n">
        <v>355</v>
      </c>
      <c r="K13944" s="0" t="n">
        <v>743</v>
      </c>
      <c r="L13944" s="15" t="s">
        <v>93</v>
      </c>
      <c r="M13944" s="0" t="n">
        <v>9</v>
      </c>
      <c r="N13944" s="16" t="n">
        <f aca="false">I13944*K13944</f>
        <v>23033</v>
      </c>
      <c r="O13944" s="16" t="n">
        <f aca="false">I13944*(K13944-J13944)</f>
        <v>12028</v>
      </c>
      <c r="P13944" s="15" t="n">
        <f aca="false">K13944-J13944</f>
        <v>388</v>
      </c>
      <c r="Q13944" s="0" t="str">
        <f aca="false">IF(G13944=0,"Out of stock",IF(G13944&lt;H13944,"Understocked",IF(G13944&gt;Summary!$B$6*H13944,"Overstocked","Healthy")))</f>
        <v>Healthy</v>
      </c>
      <c r="R13944" s="0" t="str">
        <f aca="false">IF(I13944&gt;=Summary!$B$7,"Fast",IF(I13944&lt;Summary!$B$8,"Slow","Medium"))</f>
        <v>Slow</v>
      </c>
      <c r="S13944" s="15" t="n">
        <f aca="false">IF(M13944&gt;Summary!$B$5,1,0)</f>
        <v>1</v>
      </c>
      <c r="T13944" s="16" t="n">
        <f aca="false">IF(Q13944="Overstocked",(G13944-Summary!$B$6*H13944)*J13944,0)</f>
        <v>0</v>
      </c>
    </row>
    <row r="13945" customFormat="false" ht="15" hidden="false" customHeight="false" outlineLevel="0" collapsed="false">
      <c r="A13945" s="0" t="s">
        <v>14043</v>
      </c>
      <c r="B13945" s="0" t="s">
        <v>111</v>
      </c>
      <c r="C13945" s="0" t="s">
        <v>104</v>
      </c>
      <c r="D13945" s="0" t="s">
        <v>86</v>
      </c>
      <c r="E13945" s="14" t="n">
        <v>45547</v>
      </c>
      <c r="F13945" s="14" t="n">
        <v>45553</v>
      </c>
      <c r="G13945" s="0" t="n">
        <v>124</v>
      </c>
      <c r="H13945" s="0" t="n">
        <v>98</v>
      </c>
      <c r="I13945" s="0" t="n">
        <v>11</v>
      </c>
      <c r="J13945" s="0" t="n">
        <v>677</v>
      </c>
      <c r="K13945" s="0" t="n">
        <v>1112</v>
      </c>
      <c r="L13945" s="15" t="s">
        <v>82</v>
      </c>
      <c r="M13945" s="0" t="n">
        <v>6</v>
      </c>
      <c r="N13945" s="16" t="n">
        <f aca="false">I13945*K13945</f>
        <v>12232</v>
      </c>
      <c r="O13945" s="16" t="n">
        <f aca="false">I13945*(K13945-J13945)</f>
        <v>4785</v>
      </c>
      <c r="P13945" s="15" t="n">
        <f aca="false">K13945-J13945</f>
        <v>435</v>
      </c>
      <c r="Q13945" s="0" t="str">
        <f aca="false">IF(G13945=0,"Out of stock",IF(G13945&lt;H13945,"Understocked",IF(G13945&gt;Summary!$B$6*H13945,"Overstocked","Healthy")))</f>
        <v>Healthy</v>
      </c>
      <c r="R13945" s="0" t="str">
        <f aca="false">IF(I13945&gt;=Summary!$B$7,"Fast",IF(I13945&lt;Summary!$B$8,"Slow","Medium"))</f>
        <v>Slow</v>
      </c>
      <c r="S13945" s="15" t="n">
        <f aca="false">IF(M13945&gt;Summary!$B$5,1,0)</f>
        <v>0</v>
      </c>
      <c r="T13945" s="16" t="n">
        <f aca="false">IF(Q13945="Overstocked",(G13945-Summary!$B$6*H13945)*J13945,0)</f>
        <v>0</v>
      </c>
    </row>
    <row r="13946" customFormat="false" ht="15" hidden="false" customHeight="false" outlineLevel="0" collapsed="false">
      <c r="A13946" s="0" t="s">
        <v>14044</v>
      </c>
      <c r="B13946" s="0" t="s">
        <v>95</v>
      </c>
      <c r="C13946" s="0" t="s">
        <v>96</v>
      </c>
      <c r="D13946" s="0" t="s">
        <v>90</v>
      </c>
      <c r="E13946" s="14" t="n">
        <v>45314</v>
      </c>
      <c r="F13946" s="14" t="n">
        <v>45321</v>
      </c>
      <c r="G13946" s="0" t="n">
        <v>184</v>
      </c>
      <c r="H13946" s="0" t="n">
        <v>77</v>
      </c>
      <c r="I13946" s="0" t="n">
        <v>299</v>
      </c>
      <c r="J13946" s="0" t="n">
        <v>1514</v>
      </c>
      <c r="K13946" s="0" t="n">
        <v>1812</v>
      </c>
      <c r="L13946" s="15" t="s">
        <v>87</v>
      </c>
      <c r="M13946" s="0" t="n">
        <v>7</v>
      </c>
      <c r="N13946" s="16" t="n">
        <f aca="false">I13946*K13946</f>
        <v>541788</v>
      </c>
      <c r="O13946" s="16" t="n">
        <f aca="false">I13946*(K13946-J13946)</f>
        <v>89102</v>
      </c>
      <c r="P13946" s="15" t="n">
        <f aca="false">K13946-J13946</f>
        <v>298</v>
      </c>
      <c r="Q13946" s="0" t="str">
        <f aca="false">IF(G13946=0,"Out of stock",IF(G13946&lt;H13946,"Understocked",IF(G13946&gt;Summary!$B$6*H13946,"Overstocked","Healthy")))</f>
        <v>Healthy</v>
      </c>
      <c r="R13946" s="0" t="str">
        <f aca="false">IF(I13946&gt;=Summary!$B$7,"Fast",IF(I13946&lt;Summary!$B$8,"Slow","Medium"))</f>
        <v>Fast</v>
      </c>
      <c r="S13946" s="15" t="n">
        <f aca="false">IF(M13946&gt;Summary!$B$5,1,0)</f>
        <v>0</v>
      </c>
      <c r="T13946" s="16" t="n">
        <f aca="false">IF(Q13946="Overstocked",(G13946-Summary!$B$6*H13946)*J13946,0)</f>
        <v>0</v>
      </c>
    </row>
    <row r="13947" customFormat="false" ht="15" hidden="false" customHeight="false" outlineLevel="0" collapsed="false">
      <c r="A13947" s="0" t="s">
        <v>14045</v>
      </c>
      <c r="B13947" s="0" t="s">
        <v>111</v>
      </c>
      <c r="C13947" s="0" t="s">
        <v>104</v>
      </c>
      <c r="D13947" s="0" t="s">
        <v>79</v>
      </c>
      <c r="E13947" s="14" t="n">
        <v>44940</v>
      </c>
      <c r="F13947" s="14" t="n">
        <v>44942</v>
      </c>
      <c r="G13947" s="0" t="n">
        <v>343</v>
      </c>
      <c r="H13947" s="0" t="n">
        <v>146</v>
      </c>
      <c r="I13947" s="0" t="n">
        <v>144</v>
      </c>
      <c r="J13947" s="0" t="n">
        <v>323</v>
      </c>
      <c r="K13947" s="0" t="n">
        <v>793</v>
      </c>
      <c r="L13947" s="15" t="s">
        <v>80</v>
      </c>
      <c r="M13947" s="0" t="n">
        <v>2</v>
      </c>
      <c r="N13947" s="16" t="n">
        <f aca="false">I13947*K13947</f>
        <v>114192</v>
      </c>
      <c r="O13947" s="16" t="n">
        <f aca="false">I13947*(K13947-J13947)</f>
        <v>67680</v>
      </c>
      <c r="P13947" s="15" t="n">
        <f aca="false">K13947-J13947</f>
        <v>470</v>
      </c>
      <c r="Q13947" s="0" t="str">
        <f aca="false">IF(G13947=0,"Out of stock",IF(G13947&lt;H13947,"Understocked",IF(G13947&gt;Summary!$B$6*H13947,"Overstocked","Healthy")))</f>
        <v>Healthy</v>
      </c>
      <c r="R13947" s="0" t="str">
        <f aca="false">IF(I13947&gt;=Summary!$B$7,"Fast",IF(I13947&lt;Summary!$B$8,"Slow","Medium"))</f>
        <v>Medium</v>
      </c>
      <c r="S13947" s="15" t="n">
        <f aca="false">IF(M13947&gt;Summary!$B$5,1,0)</f>
        <v>0</v>
      </c>
      <c r="T13947" s="16" t="n">
        <f aca="false">IF(Q13947="Overstocked",(G13947-Summary!$B$6*H13947)*J13947,0)</f>
        <v>0</v>
      </c>
    </row>
    <row r="13948" customFormat="false" ht="15" hidden="false" customHeight="false" outlineLevel="0" collapsed="false">
      <c r="A13948" s="0" t="s">
        <v>14046</v>
      </c>
      <c r="B13948" s="0" t="s">
        <v>84</v>
      </c>
      <c r="C13948" s="0" t="s">
        <v>78</v>
      </c>
      <c r="D13948" s="0" t="s">
        <v>79</v>
      </c>
      <c r="E13948" s="14" t="n">
        <v>45074</v>
      </c>
      <c r="F13948" s="14" t="n">
        <v>45079</v>
      </c>
      <c r="G13948" s="0" t="n">
        <v>203</v>
      </c>
      <c r="H13948" s="0" t="n">
        <v>97</v>
      </c>
      <c r="I13948" s="0" t="n">
        <v>42</v>
      </c>
      <c r="J13948" s="0" t="n">
        <v>906</v>
      </c>
      <c r="K13948" s="0" t="n">
        <v>1207</v>
      </c>
      <c r="L13948" s="15" t="s">
        <v>87</v>
      </c>
      <c r="M13948" s="0" t="n">
        <v>5</v>
      </c>
      <c r="N13948" s="16" t="n">
        <f aca="false">I13948*K13948</f>
        <v>50694</v>
      </c>
      <c r="O13948" s="16" t="n">
        <f aca="false">I13948*(K13948-J13948)</f>
        <v>12642</v>
      </c>
      <c r="P13948" s="15" t="n">
        <f aca="false">K13948-J13948</f>
        <v>301</v>
      </c>
      <c r="Q13948" s="0" t="str">
        <f aca="false">IF(G13948=0,"Out of stock",IF(G13948&lt;H13948,"Understocked",IF(G13948&gt;Summary!$B$6*H13948,"Overstocked","Healthy")))</f>
        <v>Healthy</v>
      </c>
      <c r="R13948" s="0" t="str">
        <f aca="false">IF(I13948&gt;=Summary!$B$7,"Fast",IF(I13948&lt;Summary!$B$8,"Slow","Medium"))</f>
        <v>Slow</v>
      </c>
      <c r="S13948" s="15" t="n">
        <f aca="false">IF(M13948&gt;Summary!$B$5,1,0)</f>
        <v>0</v>
      </c>
      <c r="T13948" s="16" t="n">
        <f aca="false">IF(Q13948="Overstocked",(G13948-Summary!$B$6*H13948)*J13948,0)</f>
        <v>0</v>
      </c>
    </row>
    <row r="13949" customFormat="false" ht="15" hidden="false" customHeight="false" outlineLevel="0" collapsed="false">
      <c r="A13949" s="0" t="s">
        <v>14047</v>
      </c>
      <c r="B13949" s="0" t="s">
        <v>111</v>
      </c>
      <c r="C13949" s="0" t="s">
        <v>78</v>
      </c>
      <c r="D13949" s="0" t="s">
        <v>79</v>
      </c>
      <c r="E13949" s="14" t="n">
        <v>45021</v>
      </c>
      <c r="F13949" s="14" t="n">
        <v>45030</v>
      </c>
      <c r="G13949" s="0" t="n">
        <v>422</v>
      </c>
      <c r="H13949" s="0" t="n">
        <v>148</v>
      </c>
      <c r="I13949" s="0" t="n">
        <v>287</v>
      </c>
      <c r="J13949" s="0" t="n">
        <v>610</v>
      </c>
      <c r="K13949" s="0" t="n">
        <v>994</v>
      </c>
      <c r="L13949" s="15" t="s">
        <v>97</v>
      </c>
      <c r="M13949" s="0" t="n">
        <v>9</v>
      </c>
      <c r="N13949" s="16" t="n">
        <f aca="false">I13949*K13949</f>
        <v>285278</v>
      </c>
      <c r="O13949" s="16" t="n">
        <f aca="false">I13949*(K13949-J13949)</f>
        <v>110208</v>
      </c>
      <c r="P13949" s="15" t="n">
        <f aca="false">K13949-J13949</f>
        <v>384</v>
      </c>
      <c r="Q13949" s="0" t="str">
        <f aca="false">IF(G13949=0,"Out of stock",IF(G13949&lt;H13949,"Understocked",IF(G13949&gt;Summary!$B$6*H13949,"Overstocked","Healthy")))</f>
        <v>Healthy</v>
      </c>
      <c r="R13949" s="0" t="str">
        <f aca="false">IF(I13949&gt;=Summary!$B$7,"Fast",IF(I13949&lt;Summary!$B$8,"Slow","Medium"))</f>
        <v>Fast</v>
      </c>
      <c r="S13949" s="15" t="n">
        <f aca="false">IF(M13949&gt;Summary!$B$5,1,0)</f>
        <v>1</v>
      </c>
      <c r="T13949" s="16" t="n">
        <f aca="false">IF(Q13949="Overstocked",(G13949-Summary!$B$6*H13949)*J13949,0)</f>
        <v>0</v>
      </c>
    </row>
    <row r="13950" customFormat="false" ht="15" hidden="false" customHeight="false" outlineLevel="0" collapsed="false">
      <c r="A13950" s="0" t="s">
        <v>14048</v>
      </c>
      <c r="B13950" s="0" t="s">
        <v>113</v>
      </c>
      <c r="C13950" s="0" t="s">
        <v>85</v>
      </c>
      <c r="D13950" s="0" t="s">
        <v>86</v>
      </c>
      <c r="E13950" s="14" t="n">
        <v>44986</v>
      </c>
      <c r="F13950" s="14" t="n">
        <v>44988</v>
      </c>
      <c r="G13950" s="0" t="n">
        <v>102</v>
      </c>
      <c r="H13950" s="0" t="n">
        <v>50</v>
      </c>
      <c r="I13950" s="0" t="n">
        <v>42</v>
      </c>
      <c r="J13950" s="0" t="n">
        <v>1295</v>
      </c>
      <c r="K13950" s="0" t="n">
        <v>1720</v>
      </c>
      <c r="L13950" s="15" t="s">
        <v>82</v>
      </c>
      <c r="M13950" s="0" t="n">
        <v>2</v>
      </c>
      <c r="N13950" s="16" t="n">
        <f aca="false">I13950*K13950</f>
        <v>72240</v>
      </c>
      <c r="O13950" s="16" t="n">
        <f aca="false">I13950*(K13950-J13950)</f>
        <v>17850</v>
      </c>
      <c r="P13950" s="15" t="n">
        <f aca="false">K13950-J13950</f>
        <v>425</v>
      </c>
      <c r="Q13950" s="0" t="str">
        <f aca="false">IF(G13950=0,"Out of stock",IF(G13950&lt;H13950,"Understocked",IF(G13950&gt;Summary!$B$6*H13950,"Overstocked","Healthy")))</f>
        <v>Healthy</v>
      </c>
      <c r="R13950" s="0" t="str">
        <f aca="false">IF(I13950&gt;=Summary!$B$7,"Fast",IF(I13950&lt;Summary!$B$8,"Slow","Medium"))</f>
        <v>Slow</v>
      </c>
      <c r="S13950" s="15" t="n">
        <f aca="false">IF(M13950&gt;Summary!$B$5,1,0)</f>
        <v>0</v>
      </c>
      <c r="T13950" s="16" t="n">
        <f aca="false">IF(Q13950="Overstocked",(G13950-Summary!$B$6*H13950)*J13950,0)</f>
        <v>0</v>
      </c>
    </row>
    <row r="13951" customFormat="false" ht="15" hidden="false" customHeight="false" outlineLevel="0" collapsed="false">
      <c r="A13951" s="0" t="s">
        <v>14049</v>
      </c>
      <c r="B13951" s="0" t="s">
        <v>101</v>
      </c>
      <c r="C13951" s="0" t="s">
        <v>104</v>
      </c>
      <c r="D13951" s="0" t="s">
        <v>79</v>
      </c>
      <c r="E13951" s="14" t="n">
        <v>45563</v>
      </c>
      <c r="F13951" s="14" t="n">
        <v>45566</v>
      </c>
      <c r="G13951" s="0" t="n">
        <v>191</v>
      </c>
      <c r="H13951" s="0" t="n">
        <v>73</v>
      </c>
      <c r="I13951" s="0" t="n">
        <v>113</v>
      </c>
      <c r="J13951" s="0" t="n">
        <v>933</v>
      </c>
      <c r="K13951" s="0" t="n">
        <v>1257</v>
      </c>
      <c r="L13951" s="15" t="s">
        <v>87</v>
      </c>
      <c r="M13951" s="0" t="n">
        <v>3</v>
      </c>
      <c r="N13951" s="16" t="n">
        <f aca="false">I13951*K13951</f>
        <v>142041</v>
      </c>
      <c r="O13951" s="16" t="n">
        <f aca="false">I13951*(K13951-J13951)</f>
        <v>36612</v>
      </c>
      <c r="P13951" s="15" t="n">
        <f aca="false">K13951-J13951</f>
        <v>324</v>
      </c>
      <c r="Q13951" s="0" t="str">
        <f aca="false">IF(G13951=0,"Out of stock",IF(G13951&lt;H13951,"Understocked",IF(G13951&gt;Summary!$B$6*H13951,"Overstocked","Healthy")))</f>
        <v>Healthy</v>
      </c>
      <c r="R13951" s="0" t="str">
        <f aca="false">IF(I13951&gt;=Summary!$B$7,"Fast",IF(I13951&lt;Summary!$B$8,"Slow","Medium"))</f>
        <v>Medium</v>
      </c>
      <c r="S13951" s="15" t="n">
        <f aca="false">IF(M13951&gt;Summary!$B$5,1,0)</f>
        <v>0</v>
      </c>
      <c r="T13951" s="16" t="n">
        <f aca="false">IF(Q13951="Overstocked",(G13951-Summary!$B$6*H13951)*J13951,0)</f>
        <v>0</v>
      </c>
    </row>
    <row r="13952" customFormat="false" ht="15" hidden="false" customHeight="false" outlineLevel="0" collapsed="false">
      <c r="A13952" s="0" t="s">
        <v>14050</v>
      </c>
      <c r="B13952" s="0" t="s">
        <v>77</v>
      </c>
      <c r="C13952" s="0" t="s">
        <v>78</v>
      </c>
      <c r="D13952" s="0" t="s">
        <v>92</v>
      </c>
      <c r="E13952" s="14" t="n">
        <v>45479</v>
      </c>
      <c r="F13952" s="14" t="n">
        <v>45489</v>
      </c>
      <c r="G13952" s="0" t="n">
        <v>82</v>
      </c>
      <c r="H13952" s="0" t="n">
        <v>144</v>
      </c>
      <c r="I13952" s="0" t="n">
        <v>253</v>
      </c>
      <c r="J13952" s="0" t="n">
        <v>1581</v>
      </c>
      <c r="K13952" s="0" t="n">
        <v>1688</v>
      </c>
      <c r="L13952" s="15" t="s">
        <v>97</v>
      </c>
      <c r="M13952" s="0" t="n">
        <v>10</v>
      </c>
      <c r="N13952" s="16" t="n">
        <f aca="false">I13952*K13952</f>
        <v>427064</v>
      </c>
      <c r="O13952" s="16" t="n">
        <f aca="false">I13952*(K13952-J13952)</f>
        <v>27071</v>
      </c>
      <c r="P13952" s="15" t="n">
        <f aca="false">K13952-J13952</f>
        <v>107</v>
      </c>
      <c r="Q13952" s="0" t="str">
        <f aca="false">IF(G13952=0,"Out of stock",IF(G13952&lt;H13952,"Understocked",IF(G13952&gt;Summary!$B$6*H13952,"Overstocked","Healthy")))</f>
        <v>Understocked</v>
      </c>
      <c r="R13952" s="0" t="str">
        <f aca="false">IF(I13952&gt;=Summary!$B$7,"Fast",IF(I13952&lt;Summary!$B$8,"Slow","Medium"))</f>
        <v>Fast</v>
      </c>
      <c r="S13952" s="15" t="n">
        <f aca="false">IF(M13952&gt;Summary!$B$5,1,0)</f>
        <v>1</v>
      </c>
      <c r="T13952" s="16" t="n">
        <f aca="false">IF(Q13952="Overstocked",(G13952-Summary!$B$6*H13952)*J13952,0)</f>
        <v>0</v>
      </c>
    </row>
    <row r="13953" customFormat="false" ht="15" hidden="false" customHeight="false" outlineLevel="0" collapsed="false">
      <c r="A13953" s="0" t="s">
        <v>14051</v>
      </c>
      <c r="B13953" s="0" t="s">
        <v>95</v>
      </c>
      <c r="C13953" s="0" t="s">
        <v>85</v>
      </c>
      <c r="D13953" s="0" t="s">
        <v>79</v>
      </c>
      <c r="E13953" s="14" t="n">
        <v>45342</v>
      </c>
      <c r="F13953" s="14" t="n">
        <v>45349</v>
      </c>
      <c r="G13953" s="0" t="n">
        <v>446</v>
      </c>
      <c r="H13953" s="0" t="n">
        <v>99</v>
      </c>
      <c r="I13953" s="0" t="n">
        <v>54</v>
      </c>
      <c r="J13953" s="0" t="n">
        <v>1945</v>
      </c>
      <c r="K13953" s="0" t="n">
        <v>2386</v>
      </c>
      <c r="L13953" s="15" t="s">
        <v>82</v>
      </c>
      <c r="M13953" s="0" t="n">
        <v>7</v>
      </c>
      <c r="N13953" s="16" t="n">
        <f aca="false">I13953*K13953</f>
        <v>128844</v>
      </c>
      <c r="O13953" s="16" t="n">
        <f aca="false">I13953*(K13953-J13953)</f>
        <v>23814</v>
      </c>
      <c r="P13953" s="15" t="n">
        <f aca="false">K13953-J13953</f>
        <v>441</v>
      </c>
      <c r="Q13953" s="0" t="str">
        <f aca="false">IF(G13953=0,"Out of stock",IF(G13953&lt;H13953,"Understocked",IF(G13953&gt;Summary!$B$6*H13953,"Overstocked","Healthy")))</f>
        <v>Overstocked</v>
      </c>
      <c r="R13953" s="0" t="str">
        <f aca="false">IF(I13953&gt;=Summary!$B$7,"Fast",IF(I13953&lt;Summary!$B$8,"Slow","Medium"))</f>
        <v>Slow</v>
      </c>
      <c r="S13953" s="15" t="n">
        <f aca="false">IF(M13953&gt;Summary!$B$5,1,0)</f>
        <v>0</v>
      </c>
      <c r="T13953" s="16" t="n">
        <f aca="false">IF(Q13953="Overstocked",(G13953-Summary!$B$6*H13953)*J13953,0)</f>
        <v>97250</v>
      </c>
    </row>
    <row r="13954" customFormat="false" ht="15" hidden="false" customHeight="false" outlineLevel="0" collapsed="false">
      <c r="A13954" s="0" t="s">
        <v>14052</v>
      </c>
      <c r="B13954" s="0" t="s">
        <v>77</v>
      </c>
      <c r="C13954" s="0" t="s">
        <v>78</v>
      </c>
      <c r="D13954" s="0" t="s">
        <v>90</v>
      </c>
      <c r="E13954" s="14" t="n">
        <v>45024</v>
      </c>
      <c r="F13954" s="14" t="n">
        <v>45031</v>
      </c>
      <c r="G13954" s="0" t="n">
        <v>481</v>
      </c>
      <c r="H13954" s="0" t="n">
        <v>124</v>
      </c>
      <c r="I13954" s="0" t="n">
        <v>192</v>
      </c>
      <c r="J13954" s="0" t="n">
        <v>257</v>
      </c>
      <c r="K13954" s="0" t="n">
        <v>308</v>
      </c>
      <c r="L13954" s="15" t="s">
        <v>87</v>
      </c>
      <c r="M13954" s="0" t="n">
        <v>7</v>
      </c>
      <c r="N13954" s="16" t="n">
        <f aca="false">I13954*K13954</f>
        <v>59136</v>
      </c>
      <c r="O13954" s="16" t="n">
        <f aca="false">I13954*(K13954-J13954)</f>
        <v>9792</v>
      </c>
      <c r="P13954" s="15" t="n">
        <f aca="false">K13954-J13954</f>
        <v>51</v>
      </c>
      <c r="Q13954" s="0" t="str">
        <f aca="false">IF(G13954=0,"Out of stock",IF(G13954&lt;H13954,"Understocked",IF(G13954&gt;Summary!$B$6*H13954,"Overstocked","Healthy")))</f>
        <v>Healthy</v>
      </c>
      <c r="R13954" s="0" t="str">
        <f aca="false">IF(I13954&gt;=Summary!$B$7,"Fast",IF(I13954&lt;Summary!$B$8,"Slow","Medium"))</f>
        <v>Medium</v>
      </c>
      <c r="S13954" s="15" t="n">
        <f aca="false">IF(M13954&gt;Summary!$B$5,1,0)</f>
        <v>0</v>
      </c>
      <c r="T13954" s="16" t="n">
        <f aca="false">IF(Q13954="Overstocked",(G13954-Summary!$B$6*H13954)*J13954,0)</f>
        <v>0</v>
      </c>
    </row>
    <row r="13955" customFormat="false" ht="15" hidden="false" customHeight="false" outlineLevel="0" collapsed="false">
      <c r="A13955" s="0" t="s">
        <v>14053</v>
      </c>
      <c r="B13955" s="0" t="s">
        <v>115</v>
      </c>
      <c r="C13955" s="0" t="s">
        <v>78</v>
      </c>
      <c r="D13955" s="0" t="s">
        <v>102</v>
      </c>
      <c r="E13955" s="14" t="n">
        <v>44930</v>
      </c>
      <c r="F13955" s="14" t="n">
        <v>44935</v>
      </c>
      <c r="G13955" s="0" t="n">
        <v>478</v>
      </c>
      <c r="H13955" s="0" t="n">
        <v>103</v>
      </c>
      <c r="I13955" s="0" t="n">
        <v>17</v>
      </c>
      <c r="J13955" s="0" t="n">
        <v>1358</v>
      </c>
      <c r="K13955" s="0" t="n">
        <v>1421</v>
      </c>
      <c r="L13955" s="15" t="s">
        <v>82</v>
      </c>
      <c r="M13955" s="0" t="n">
        <v>5</v>
      </c>
      <c r="N13955" s="16" t="n">
        <f aca="false">I13955*K13955</f>
        <v>24157</v>
      </c>
      <c r="O13955" s="16" t="n">
        <f aca="false">I13955*(K13955-J13955)</f>
        <v>1071</v>
      </c>
      <c r="P13955" s="15" t="n">
        <f aca="false">K13955-J13955</f>
        <v>63</v>
      </c>
      <c r="Q13955" s="0" t="str">
        <f aca="false">IF(G13955=0,"Out of stock",IF(G13955&lt;H13955,"Understocked",IF(G13955&gt;Summary!$B$6*H13955,"Overstocked","Healthy")))</f>
        <v>Overstocked</v>
      </c>
      <c r="R13955" s="0" t="str">
        <f aca="false">IF(I13955&gt;=Summary!$B$7,"Fast",IF(I13955&lt;Summary!$B$8,"Slow","Medium"))</f>
        <v>Slow</v>
      </c>
      <c r="S13955" s="15" t="n">
        <f aca="false">IF(M13955&gt;Summary!$B$5,1,0)</f>
        <v>0</v>
      </c>
      <c r="T13955" s="16" t="n">
        <f aca="false">IF(Q13955="Overstocked",(G13955-Summary!$B$6*H13955)*J13955,0)</f>
        <v>89628</v>
      </c>
    </row>
    <row r="13956" customFormat="false" ht="15" hidden="false" customHeight="false" outlineLevel="0" collapsed="false">
      <c r="A13956" s="0" t="s">
        <v>14054</v>
      </c>
      <c r="B13956" s="0" t="s">
        <v>89</v>
      </c>
      <c r="C13956" s="0" t="s">
        <v>96</v>
      </c>
      <c r="D13956" s="0" t="s">
        <v>79</v>
      </c>
      <c r="E13956" s="14" t="n">
        <v>45614</v>
      </c>
      <c r="F13956" s="14" t="n">
        <v>45620</v>
      </c>
      <c r="G13956" s="0" t="n">
        <v>454</v>
      </c>
      <c r="H13956" s="0" t="n">
        <v>120</v>
      </c>
      <c r="I13956" s="0" t="n">
        <v>174</v>
      </c>
      <c r="J13956" s="0" t="n">
        <v>850</v>
      </c>
      <c r="K13956" s="0" t="n">
        <v>996</v>
      </c>
      <c r="L13956" s="15" t="s">
        <v>82</v>
      </c>
      <c r="M13956" s="0" t="n">
        <v>6</v>
      </c>
      <c r="N13956" s="16" t="n">
        <f aca="false">I13956*K13956</f>
        <v>173304</v>
      </c>
      <c r="O13956" s="16" t="n">
        <f aca="false">I13956*(K13956-J13956)</f>
        <v>25404</v>
      </c>
      <c r="P13956" s="15" t="n">
        <f aca="false">K13956-J13956</f>
        <v>146</v>
      </c>
      <c r="Q13956" s="0" t="str">
        <f aca="false">IF(G13956=0,"Out of stock",IF(G13956&lt;H13956,"Understocked",IF(G13956&gt;Summary!$B$6*H13956,"Overstocked","Healthy")))</f>
        <v>Healthy</v>
      </c>
      <c r="R13956" s="0" t="str">
        <f aca="false">IF(I13956&gt;=Summary!$B$7,"Fast",IF(I13956&lt;Summary!$B$8,"Slow","Medium"))</f>
        <v>Medium</v>
      </c>
      <c r="S13956" s="15" t="n">
        <f aca="false">IF(M13956&gt;Summary!$B$5,1,0)</f>
        <v>0</v>
      </c>
      <c r="T13956" s="16" t="n">
        <f aca="false">IF(Q13956="Overstocked",(G13956-Summary!$B$6*H13956)*J13956,0)</f>
        <v>0</v>
      </c>
    </row>
    <row r="13957" customFormat="false" ht="15" hidden="false" customHeight="false" outlineLevel="0" collapsed="false">
      <c r="A13957" s="0" t="s">
        <v>14055</v>
      </c>
      <c r="B13957" s="0" t="s">
        <v>77</v>
      </c>
      <c r="C13957" s="0" t="s">
        <v>96</v>
      </c>
      <c r="D13957" s="0" t="s">
        <v>102</v>
      </c>
      <c r="E13957" s="14" t="n">
        <v>45252</v>
      </c>
      <c r="F13957" s="14" t="n">
        <v>45257</v>
      </c>
      <c r="G13957" s="0" t="n">
        <v>285</v>
      </c>
      <c r="H13957" s="0" t="n">
        <v>57</v>
      </c>
      <c r="I13957" s="0" t="n">
        <v>183</v>
      </c>
      <c r="J13957" s="0" t="n">
        <v>1547</v>
      </c>
      <c r="K13957" s="0" t="n">
        <v>1807</v>
      </c>
      <c r="L13957" s="15" t="s">
        <v>82</v>
      </c>
      <c r="M13957" s="0" t="n">
        <v>5</v>
      </c>
      <c r="N13957" s="16" t="n">
        <f aca="false">I13957*K13957</f>
        <v>330681</v>
      </c>
      <c r="O13957" s="16" t="n">
        <f aca="false">I13957*(K13957-J13957)</f>
        <v>47580</v>
      </c>
      <c r="P13957" s="15" t="n">
        <f aca="false">K13957-J13957</f>
        <v>260</v>
      </c>
      <c r="Q13957" s="0" t="str">
        <f aca="false">IF(G13957=0,"Out of stock",IF(G13957&lt;H13957,"Understocked",IF(G13957&gt;Summary!$B$6*H13957,"Overstocked","Healthy")))</f>
        <v>Overstocked</v>
      </c>
      <c r="R13957" s="0" t="str">
        <f aca="false">IF(I13957&gt;=Summary!$B$7,"Fast",IF(I13957&lt;Summary!$B$8,"Slow","Medium"))</f>
        <v>Medium</v>
      </c>
      <c r="S13957" s="15" t="n">
        <f aca="false">IF(M13957&gt;Summary!$B$5,1,0)</f>
        <v>0</v>
      </c>
      <c r="T13957" s="16" t="n">
        <f aca="false">IF(Q13957="Overstocked",(G13957-Summary!$B$6*H13957)*J13957,0)</f>
        <v>88179</v>
      </c>
    </row>
    <row r="13958" customFormat="false" ht="15" hidden="false" customHeight="false" outlineLevel="0" collapsed="false">
      <c r="A13958" s="0" t="s">
        <v>14056</v>
      </c>
      <c r="B13958" s="0" t="s">
        <v>115</v>
      </c>
      <c r="C13958" s="0" t="s">
        <v>85</v>
      </c>
      <c r="D13958" s="0" t="s">
        <v>86</v>
      </c>
      <c r="E13958" s="14" t="n">
        <v>45497</v>
      </c>
      <c r="F13958" s="14" t="n">
        <v>45501</v>
      </c>
      <c r="G13958" s="0" t="n">
        <v>205</v>
      </c>
      <c r="H13958" s="0" t="n">
        <v>82</v>
      </c>
      <c r="I13958" s="0" t="n">
        <v>86</v>
      </c>
      <c r="J13958" s="0" t="n">
        <v>974</v>
      </c>
      <c r="K13958" s="0" t="n">
        <v>1409</v>
      </c>
      <c r="L13958" s="15" t="s">
        <v>80</v>
      </c>
      <c r="M13958" s="0" t="n">
        <v>4</v>
      </c>
      <c r="N13958" s="16" t="n">
        <f aca="false">I13958*K13958</f>
        <v>121174</v>
      </c>
      <c r="O13958" s="16" t="n">
        <f aca="false">I13958*(K13958-J13958)</f>
        <v>37410</v>
      </c>
      <c r="P13958" s="15" t="n">
        <f aca="false">K13958-J13958</f>
        <v>435</v>
      </c>
      <c r="Q13958" s="0" t="str">
        <f aca="false">IF(G13958=0,"Out of stock",IF(G13958&lt;H13958,"Understocked",IF(G13958&gt;Summary!$B$6*H13958,"Overstocked","Healthy")))</f>
        <v>Healthy</v>
      </c>
      <c r="R13958" s="0" t="str">
        <f aca="false">IF(I13958&gt;=Summary!$B$7,"Fast",IF(I13958&lt;Summary!$B$8,"Slow","Medium"))</f>
        <v>Slow</v>
      </c>
      <c r="S13958" s="15" t="n">
        <f aca="false">IF(M13958&gt;Summary!$B$5,1,0)</f>
        <v>0</v>
      </c>
      <c r="T13958" s="16" t="n">
        <f aca="false">IF(Q13958="Overstocked",(G13958-Summary!$B$6*H13958)*J13958,0)</f>
        <v>0</v>
      </c>
    </row>
    <row r="13959" customFormat="false" ht="15" hidden="false" customHeight="false" outlineLevel="0" collapsed="false">
      <c r="A13959" s="0" t="s">
        <v>14057</v>
      </c>
      <c r="B13959" s="0" t="s">
        <v>123</v>
      </c>
      <c r="C13959" s="0" t="s">
        <v>104</v>
      </c>
      <c r="D13959" s="0" t="s">
        <v>92</v>
      </c>
      <c r="E13959" s="14" t="n">
        <v>45272</v>
      </c>
      <c r="F13959" s="14" t="n">
        <v>45277</v>
      </c>
      <c r="G13959" s="0" t="n">
        <v>48</v>
      </c>
      <c r="H13959" s="0" t="n">
        <v>69</v>
      </c>
      <c r="I13959" s="0" t="n">
        <v>281</v>
      </c>
      <c r="J13959" s="0" t="n">
        <v>1171</v>
      </c>
      <c r="K13959" s="0" t="n">
        <v>1242</v>
      </c>
      <c r="L13959" s="15" t="s">
        <v>82</v>
      </c>
      <c r="M13959" s="0" t="n">
        <v>5</v>
      </c>
      <c r="N13959" s="16" t="n">
        <f aca="false">I13959*K13959</f>
        <v>349002</v>
      </c>
      <c r="O13959" s="16" t="n">
        <f aca="false">I13959*(K13959-J13959)</f>
        <v>19951</v>
      </c>
      <c r="P13959" s="15" t="n">
        <f aca="false">K13959-J13959</f>
        <v>71</v>
      </c>
      <c r="Q13959" s="0" t="str">
        <f aca="false">IF(G13959=0,"Out of stock",IF(G13959&lt;H13959,"Understocked",IF(G13959&gt;Summary!$B$6*H13959,"Overstocked","Healthy")))</f>
        <v>Understocked</v>
      </c>
      <c r="R13959" s="0" t="str">
        <f aca="false">IF(I13959&gt;=Summary!$B$7,"Fast",IF(I13959&lt;Summary!$B$8,"Slow","Medium"))</f>
        <v>Fast</v>
      </c>
      <c r="S13959" s="15" t="n">
        <f aca="false">IF(M13959&gt;Summary!$B$5,1,0)</f>
        <v>0</v>
      </c>
      <c r="T13959" s="16" t="n">
        <f aca="false">IF(Q13959="Overstocked",(G13959-Summary!$B$6*H13959)*J13959,0)</f>
        <v>0</v>
      </c>
    </row>
    <row r="13960" customFormat="false" ht="15" hidden="false" customHeight="false" outlineLevel="0" collapsed="false">
      <c r="A13960" s="0" t="s">
        <v>14058</v>
      </c>
      <c r="B13960" s="0" t="s">
        <v>84</v>
      </c>
      <c r="C13960" s="0" t="s">
        <v>85</v>
      </c>
      <c r="D13960" s="0" t="s">
        <v>79</v>
      </c>
      <c r="E13960" s="14" t="n">
        <v>44992</v>
      </c>
      <c r="F13960" s="14" t="n">
        <v>44996</v>
      </c>
      <c r="G13960" s="0" t="n">
        <v>56</v>
      </c>
      <c r="H13960" s="0" t="n">
        <v>131</v>
      </c>
      <c r="I13960" s="0" t="n">
        <v>97</v>
      </c>
      <c r="J13960" s="0" t="n">
        <v>563</v>
      </c>
      <c r="K13960" s="0" t="n">
        <v>879</v>
      </c>
      <c r="L13960" s="15" t="s">
        <v>87</v>
      </c>
      <c r="M13960" s="0" t="n">
        <v>4</v>
      </c>
      <c r="N13960" s="16" t="n">
        <f aca="false">I13960*K13960</f>
        <v>85263</v>
      </c>
      <c r="O13960" s="16" t="n">
        <f aca="false">I13960*(K13960-J13960)</f>
        <v>30652</v>
      </c>
      <c r="P13960" s="15" t="n">
        <f aca="false">K13960-J13960</f>
        <v>316</v>
      </c>
      <c r="Q13960" s="0" t="str">
        <f aca="false">IF(G13960=0,"Out of stock",IF(G13960&lt;H13960,"Understocked",IF(G13960&gt;Summary!$B$6*H13960,"Overstocked","Healthy")))</f>
        <v>Understocked</v>
      </c>
      <c r="R13960" s="0" t="str">
        <f aca="false">IF(I13960&gt;=Summary!$B$7,"Fast",IF(I13960&lt;Summary!$B$8,"Slow","Medium"))</f>
        <v>Slow</v>
      </c>
      <c r="S13960" s="15" t="n">
        <f aca="false">IF(M13960&gt;Summary!$B$5,1,0)</f>
        <v>0</v>
      </c>
      <c r="T13960" s="16" t="n">
        <f aca="false">IF(Q13960="Overstocked",(G13960-Summary!$B$6*H13960)*J13960,0)</f>
        <v>0</v>
      </c>
    </row>
    <row r="13961" customFormat="false" ht="15" hidden="false" customHeight="false" outlineLevel="0" collapsed="false">
      <c r="A13961" s="0" t="s">
        <v>14059</v>
      </c>
      <c r="B13961" s="0" t="s">
        <v>113</v>
      </c>
      <c r="C13961" s="0" t="s">
        <v>78</v>
      </c>
      <c r="D13961" s="0" t="s">
        <v>102</v>
      </c>
      <c r="E13961" s="14" t="n">
        <v>45009</v>
      </c>
      <c r="F13961" s="14" t="n">
        <v>45014</v>
      </c>
      <c r="G13961" s="0" t="n">
        <v>256</v>
      </c>
      <c r="H13961" s="0" t="n">
        <v>127</v>
      </c>
      <c r="I13961" s="0" t="n">
        <v>125</v>
      </c>
      <c r="J13961" s="0" t="n">
        <v>1209</v>
      </c>
      <c r="K13961" s="0" t="n">
        <v>1591</v>
      </c>
      <c r="L13961" s="15" t="s">
        <v>97</v>
      </c>
      <c r="M13961" s="0" t="n">
        <v>5</v>
      </c>
      <c r="N13961" s="16" t="n">
        <f aca="false">I13961*K13961</f>
        <v>198875</v>
      </c>
      <c r="O13961" s="16" t="n">
        <f aca="false">I13961*(K13961-J13961)</f>
        <v>47750</v>
      </c>
      <c r="P13961" s="15" t="n">
        <f aca="false">K13961-J13961</f>
        <v>382</v>
      </c>
      <c r="Q13961" s="0" t="str">
        <f aca="false">IF(G13961=0,"Out of stock",IF(G13961&lt;H13961,"Understocked",IF(G13961&gt;Summary!$B$6*H13961,"Overstocked","Healthy")))</f>
        <v>Healthy</v>
      </c>
      <c r="R13961" s="0" t="str">
        <f aca="false">IF(I13961&gt;=Summary!$B$7,"Fast",IF(I13961&lt;Summary!$B$8,"Slow","Medium"))</f>
        <v>Medium</v>
      </c>
      <c r="S13961" s="15" t="n">
        <f aca="false">IF(M13961&gt;Summary!$B$5,1,0)</f>
        <v>0</v>
      </c>
      <c r="T13961" s="16" t="n">
        <f aca="false">IF(Q13961="Overstocked",(G13961-Summary!$B$6*H13961)*J13961,0)</f>
        <v>0</v>
      </c>
    </row>
    <row r="13962" customFormat="false" ht="15" hidden="false" customHeight="false" outlineLevel="0" collapsed="false">
      <c r="A13962" s="0" t="s">
        <v>14060</v>
      </c>
      <c r="B13962" s="0" t="s">
        <v>77</v>
      </c>
      <c r="C13962" s="0" t="s">
        <v>96</v>
      </c>
      <c r="D13962" s="0" t="s">
        <v>90</v>
      </c>
      <c r="E13962" s="14" t="n">
        <v>44969</v>
      </c>
      <c r="F13962" s="14" t="n">
        <v>44972</v>
      </c>
      <c r="G13962" s="0" t="n">
        <v>316</v>
      </c>
      <c r="H13962" s="0" t="n">
        <v>140</v>
      </c>
      <c r="I13962" s="0" t="n">
        <v>182</v>
      </c>
      <c r="J13962" s="0" t="n">
        <v>493</v>
      </c>
      <c r="K13962" s="0" t="n">
        <v>885</v>
      </c>
      <c r="L13962" s="15" t="s">
        <v>97</v>
      </c>
      <c r="M13962" s="0" t="n">
        <v>3</v>
      </c>
      <c r="N13962" s="16" t="n">
        <f aca="false">I13962*K13962</f>
        <v>161070</v>
      </c>
      <c r="O13962" s="16" t="n">
        <f aca="false">I13962*(K13962-J13962)</f>
        <v>71344</v>
      </c>
      <c r="P13962" s="15" t="n">
        <f aca="false">K13962-J13962</f>
        <v>392</v>
      </c>
      <c r="Q13962" s="0" t="str">
        <f aca="false">IF(G13962=0,"Out of stock",IF(G13962&lt;H13962,"Understocked",IF(G13962&gt;Summary!$B$6*H13962,"Overstocked","Healthy")))</f>
        <v>Healthy</v>
      </c>
      <c r="R13962" s="0" t="str">
        <f aca="false">IF(I13962&gt;=Summary!$B$7,"Fast",IF(I13962&lt;Summary!$B$8,"Slow","Medium"))</f>
        <v>Medium</v>
      </c>
      <c r="S13962" s="15" t="n">
        <f aca="false">IF(M13962&gt;Summary!$B$5,1,0)</f>
        <v>0</v>
      </c>
      <c r="T13962" s="16" t="n">
        <f aca="false">IF(Q13962="Overstocked",(G13962-Summary!$B$6*H13962)*J13962,0)</f>
        <v>0</v>
      </c>
    </row>
    <row r="13963" customFormat="false" ht="15" hidden="false" customHeight="false" outlineLevel="0" collapsed="false">
      <c r="A13963" s="0" t="s">
        <v>14061</v>
      </c>
      <c r="B13963" s="0" t="s">
        <v>107</v>
      </c>
      <c r="C13963" s="0" t="s">
        <v>78</v>
      </c>
      <c r="D13963" s="0" t="s">
        <v>79</v>
      </c>
      <c r="E13963" s="14" t="n">
        <v>45307</v>
      </c>
      <c r="F13963" s="14" t="n">
        <v>45309</v>
      </c>
      <c r="G13963" s="0" t="n">
        <v>220</v>
      </c>
      <c r="H13963" s="0" t="n">
        <v>129</v>
      </c>
      <c r="I13963" s="0" t="n">
        <v>132</v>
      </c>
      <c r="J13963" s="0" t="n">
        <v>1704</v>
      </c>
      <c r="K13963" s="0" t="n">
        <v>2166</v>
      </c>
      <c r="L13963" s="15" t="s">
        <v>82</v>
      </c>
      <c r="M13963" s="0" t="n">
        <v>2</v>
      </c>
      <c r="N13963" s="16" t="n">
        <f aca="false">I13963*K13963</f>
        <v>285912</v>
      </c>
      <c r="O13963" s="16" t="n">
        <f aca="false">I13963*(K13963-J13963)</f>
        <v>60984</v>
      </c>
      <c r="P13963" s="15" t="n">
        <f aca="false">K13963-J13963</f>
        <v>462</v>
      </c>
      <c r="Q13963" s="0" t="str">
        <f aca="false">IF(G13963=0,"Out of stock",IF(G13963&lt;H13963,"Understocked",IF(G13963&gt;Summary!$B$6*H13963,"Overstocked","Healthy")))</f>
        <v>Healthy</v>
      </c>
      <c r="R13963" s="0" t="str">
        <f aca="false">IF(I13963&gt;=Summary!$B$7,"Fast",IF(I13963&lt;Summary!$B$8,"Slow","Medium"))</f>
        <v>Medium</v>
      </c>
      <c r="S13963" s="15" t="n">
        <f aca="false">IF(M13963&gt;Summary!$B$5,1,0)</f>
        <v>0</v>
      </c>
      <c r="T13963" s="16" t="n">
        <f aca="false">IF(Q13963="Overstocked",(G13963-Summary!$B$6*H13963)*J13963,0)</f>
        <v>0</v>
      </c>
    </row>
    <row r="13964" customFormat="false" ht="15" hidden="false" customHeight="false" outlineLevel="0" collapsed="false">
      <c r="A13964" s="0" t="s">
        <v>14062</v>
      </c>
      <c r="B13964" s="0" t="s">
        <v>123</v>
      </c>
      <c r="C13964" s="0" t="s">
        <v>85</v>
      </c>
      <c r="D13964" s="0" t="s">
        <v>102</v>
      </c>
      <c r="E13964" s="14" t="n">
        <v>45482</v>
      </c>
      <c r="F13964" s="14" t="n">
        <v>45490</v>
      </c>
      <c r="G13964" s="0" t="n">
        <v>361</v>
      </c>
      <c r="H13964" s="0" t="n">
        <v>56</v>
      </c>
      <c r="I13964" s="0" t="n">
        <v>239</v>
      </c>
      <c r="J13964" s="0" t="n">
        <v>1514</v>
      </c>
      <c r="K13964" s="0" t="n">
        <v>1613</v>
      </c>
      <c r="L13964" s="15" t="s">
        <v>93</v>
      </c>
      <c r="M13964" s="0" t="n">
        <v>8</v>
      </c>
      <c r="N13964" s="16" t="n">
        <f aca="false">I13964*K13964</f>
        <v>385507</v>
      </c>
      <c r="O13964" s="16" t="n">
        <f aca="false">I13964*(K13964-J13964)</f>
        <v>23661</v>
      </c>
      <c r="P13964" s="15" t="n">
        <f aca="false">K13964-J13964</f>
        <v>99</v>
      </c>
      <c r="Q13964" s="0" t="str">
        <f aca="false">IF(G13964=0,"Out of stock",IF(G13964&lt;H13964,"Understocked",IF(G13964&gt;Summary!$B$6*H13964,"Overstocked","Healthy")))</f>
        <v>Overstocked</v>
      </c>
      <c r="R13964" s="0" t="str">
        <f aca="false">IF(I13964&gt;=Summary!$B$7,"Fast",IF(I13964&lt;Summary!$B$8,"Slow","Medium"))</f>
        <v>Fast</v>
      </c>
      <c r="S13964" s="15" t="n">
        <f aca="false">IF(M13964&gt;Summary!$B$5,1,0)</f>
        <v>1</v>
      </c>
      <c r="T13964" s="16" t="n">
        <f aca="false">IF(Q13964="Overstocked",(G13964-Summary!$B$6*H13964)*J13964,0)</f>
        <v>207418</v>
      </c>
    </row>
    <row r="13965" customFormat="false" ht="15" hidden="false" customHeight="false" outlineLevel="0" collapsed="false">
      <c r="A13965" s="0" t="s">
        <v>14063</v>
      </c>
      <c r="B13965" s="0" t="s">
        <v>84</v>
      </c>
      <c r="C13965" s="0" t="s">
        <v>78</v>
      </c>
      <c r="D13965" s="0" t="s">
        <v>90</v>
      </c>
      <c r="E13965" s="14" t="n">
        <v>44949</v>
      </c>
      <c r="F13965" s="14" t="n">
        <v>44953</v>
      </c>
      <c r="G13965" s="0" t="n">
        <v>145</v>
      </c>
      <c r="H13965" s="0" t="n">
        <v>128</v>
      </c>
      <c r="I13965" s="0" t="n">
        <v>39</v>
      </c>
      <c r="J13965" s="0" t="n">
        <v>442</v>
      </c>
      <c r="K13965" s="0" t="n">
        <v>849</v>
      </c>
      <c r="L13965" s="15" t="s">
        <v>87</v>
      </c>
      <c r="M13965" s="0" t="n">
        <v>4</v>
      </c>
      <c r="N13965" s="16" t="n">
        <f aca="false">I13965*K13965</f>
        <v>33111</v>
      </c>
      <c r="O13965" s="16" t="n">
        <f aca="false">I13965*(K13965-J13965)</f>
        <v>15873</v>
      </c>
      <c r="P13965" s="15" t="n">
        <f aca="false">K13965-J13965</f>
        <v>407</v>
      </c>
      <c r="Q13965" s="0" t="str">
        <f aca="false">IF(G13965=0,"Out of stock",IF(G13965&lt;H13965,"Understocked",IF(G13965&gt;Summary!$B$6*H13965,"Overstocked","Healthy")))</f>
        <v>Healthy</v>
      </c>
      <c r="R13965" s="0" t="str">
        <f aca="false">IF(I13965&gt;=Summary!$B$7,"Fast",IF(I13965&lt;Summary!$B$8,"Slow","Medium"))</f>
        <v>Slow</v>
      </c>
      <c r="S13965" s="15" t="n">
        <f aca="false">IF(M13965&gt;Summary!$B$5,1,0)</f>
        <v>0</v>
      </c>
      <c r="T13965" s="16" t="n">
        <f aca="false">IF(Q13965="Overstocked",(G13965-Summary!$B$6*H13965)*J13965,0)</f>
        <v>0</v>
      </c>
    </row>
    <row r="13966" customFormat="false" ht="15" hidden="false" customHeight="false" outlineLevel="0" collapsed="false">
      <c r="A13966" s="0" t="s">
        <v>14064</v>
      </c>
      <c r="B13966" s="0" t="s">
        <v>89</v>
      </c>
      <c r="C13966" s="0" t="s">
        <v>78</v>
      </c>
      <c r="D13966" s="0" t="s">
        <v>102</v>
      </c>
      <c r="E13966" s="14" t="n">
        <v>45575</v>
      </c>
      <c r="F13966" s="14" t="n">
        <v>45583</v>
      </c>
      <c r="G13966" s="0" t="n">
        <v>264</v>
      </c>
      <c r="H13966" s="0" t="n">
        <v>78</v>
      </c>
      <c r="I13966" s="0" t="n">
        <v>203</v>
      </c>
      <c r="J13966" s="0" t="n">
        <v>1369</v>
      </c>
      <c r="K13966" s="0" t="n">
        <v>1778</v>
      </c>
      <c r="L13966" s="15" t="s">
        <v>97</v>
      </c>
      <c r="M13966" s="0" t="n">
        <v>8</v>
      </c>
      <c r="N13966" s="16" t="n">
        <f aca="false">I13966*K13966</f>
        <v>360934</v>
      </c>
      <c r="O13966" s="16" t="n">
        <f aca="false">I13966*(K13966-J13966)</f>
        <v>83027</v>
      </c>
      <c r="P13966" s="15" t="n">
        <f aca="false">K13966-J13966</f>
        <v>409</v>
      </c>
      <c r="Q13966" s="0" t="str">
        <f aca="false">IF(G13966=0,"Out of stock",IF(G13966&lt;H13966,"Understocked",IF(G13966&gt;Summary!$B$6*H13966,"Overstocked","Healthy")))</f>
        <v>Healthy</v>
      </c>
      <c r="R13966" s="0" t="str">
        <f aca="false">IF(I13966&gt;=Summary!$B$7,"Fast",IF(I13966&lt;Summary!$B$8,"Slow","Medium"))</f>
        <v>Fast</v>
      </c>
      <c r="S13966" s="15" t="n">
        <f aca="false">IF(M13966&gt;Summary!$B$5,1,0)</f>
        <v>1</v>
      </c>
      <c r="T13966" s="16" t="n">
        <f aca="false">IF(Q13966="Overstocked",(G13966-Summary!$B$6*H13966)*J13966,0)</f>
        <v>0</v>
      </c>
    </row>
    <row r="13967" customFormat="false" ht="15" hidden="false" customHeight="false" outlineLevel="0" collapsed="false">
      <c r="A13967" s="0" t="s">
        <v>14065</v>
      </c>
      <c r="B13967" s="0" t="s">
        <v>107</v>
      </c>
      <c r="C13967" s="0" t="s">
        <v>85</v>
      </c>
      <c r="D13967" s="0" t="s">
        <v>102</v>
      </c>
      <c r="E13967" s="14" t="n">
        <v>45254</v>
      </c>
      <c r="F13967" s="14" t="n">
        <v>45262</v>
      </c>
      <c r="G13967" s="0" t="n">
        <v>2</v>
      </c>
      <c r="H13967" s="0" t="n">
        <v>102</v>
      </c>
      <c r="I13967" s="0" t="n">
        <v>135</v>
      </c>
      <c r="J13967" s="0" t="n">
        <v>1956</v>
      </c>
      <c r="K13967" s="0" t="n">
        <v>2407</v>
      </c>
      <c r="L13967" s="15" t="s">
        <v>87</v>
      </c>
      <c r="M13967" s="0" t="n">
        <v>8</v>
      </c>
      <c r="N13967" s="16" t="n">
        <f aca="false">I13967*K13967</f>
        <v>324945</v>
      </c>
      <c r="O13967" s="16" t="n">
        <f aca="false">I13967*(K13967-J13967)</f>
        <v>60885</v>
      </c>
      <c r="P13967" s="15" t="n">
        <f aca="false">K13967-J13967</f>
        <v>451</v>
      </c>
      <c r="Q13967" s="0" t="str">
        <f aca="false">IF(G13967=0,"Out of stock",IF(G13967&lt;H13967,"Understocked",IF(G13967&gt;Summary!$B$6*H13967,"Overstocked","Healthy")))</f>
        <v>Understocked</v>
      </c>
      <c r="R13967" s="0" t="str">
        <f aca="false">IF(I13967&gt;=Summary!$B$7,"Fast",IF(I13967&lt;Summary!$B$8,"Slow","Medium"))</f>
        <v>Medium</v>
      </c>
      <c r="S13967" s="15" t="n">
        <f aca="false">IF(M13967&gt;Summary!$B$5,1,0)</f>
        <v>1</v>
      </c>
      <c r="T13967" s="16" t="n">
        <f aca="false">IF(Q13967="Overstocked",(G13967-Summary!$B$6*H13967)*J13967,0)</f>
        <v>0</v>
      </c>
    </row>
    <row r="13968" customFormat="false" ht="15" hidden="false" customHeight="false" outlineLevel="0" collapsed="false">
      <c r="A13968" s="0" t="s">
        <v>14066</v>
      </c>
      <c r="B13968" s="0" t="s">
        <v>123</v>
      </c>
      <c r="C13968" s="0" t="s">
        <v>96</v>
      </c>
      <c r="D13968" s="0" t="s">
        <v>79</v>
      </c>
      <c r="E13968" s="14" t="n">
        <v>45295</v>
      </c>
      <c r="F13968" s="14" t="n">
        <v>45301</v>
      </c>
      <c r="G13968" s="0" t="n">
        <v>324</v>
      </c>
      <c r="H13968" s="0" t="n">
        <v>103</v>
      </c>
      <c r="I13968" s="0" t="n">
        <v>204</v>
      </c>
      <c r="J13968" s="0" t="n">
        <v>1735</v>
      </c>
      <c r="K13968" s="0" t="n">
        <v>2006</v>
      </c>
      <c r="L13968" s="15" t="s">
        <v>93</v>
      </c>
      <c r="M13968" s="0" t="n">
        <v>6</v>
      </c>
      <c r="N13968" s="16" t="n">
        <f aca="false">I13968*K13968</f>
        <v>409224</v>
      </c>
      <c r="O13968" s="16" t="n">
        <f aca="false">I13968*(K13968-J13968)</f>
        <v>55284</v>
      </c>
      <c r="P13968" s="15" t="n">
        <f aca="false">K13968-J13968</f>
        <v>271</v>
      </c>
      <c r="Q13968" s="0" t="str">
        <f aca="false">IF(G13968=0,"Out of stock",IF(G13968&lt;H13968,"Understocked",IF(G13968&gt;Summary!$B$6*H13968,"Overstocked","Healthy")))</f>
        <v>Healthy</v>
      </c>
      <c r="R13968" s="0" t="str">
        <f aca="false">IF(I13968&gt;=Summary!$B$7,"Fast",IF(I13968&lt;Summary!$B$8,"Slow","Medium"))</f>
        <v>Fast</v>
      </c>
      <c r="S13968" s="15" t="n">
        <f aca="false">IF(M13968&gt;Summary!$B$5,1,0)</f>
        <v>0</v>
      </c>
      <c r="T13968" s="16" t="n">
        <f aca="false">IF(Q13968="Overstocked",(G13968-Summary!$B$6*H13968)*J13968,0)</f>
        <v>0</v>
      </c>
    </row>
    <row r="13969" customFormat="false" ht="15" hidden="false" customHeight="false" outlineLevel="0" collapsed="false">
      <c r="A13969" s="0" t="s">
        <v>14067</v>
      </c>
      <c r="B13969" s="0" t="s">
        <v>107</v>
      </c>
      <c r="C13969" s="0" t="s">
        <v>104</v>
      </c>
      <c r="D13969" s="0" t="s">
        <v>79</v>
      </c>
      <c r="E13969" s="14" t="n">
        <v>45640</v>
      </c>
      <c r="F13969" s="14" t="n">
        <v>45643</v>
      </c>
      <c r="G13969" s="0" t="n">
        <v>46</v>
      </c>
      <c r="H13969" s="0" t="n">
        <v>117</v>
      </c>
      <c r="I13969" s="0" t="n">
        <v>111</v>
      </c>
      <c r="J13969" s="0" t="n">
        <v>773</v>
      </c>
      <c r="K13969" s="0" t="n">
        <v>1027</v>
      </c>
      <c r="L13969" s="15" t="s">
        <v>93</v>
      </c>
      <c r="M13969" s="0" t="n">
        <v>3</v>
      </c>
      <c r="N13969" s="16" t="n">
        <f aca="false">I13969*K13969</f>
        <v>113997</v>
      </c>
      <c r="O13969" s="16" t="n">
        <f aca="false">I13969*(K13969-J13969)</f>
        <v>28194</v>
      </c>
      <c r="P13969" s="15" t="n">
        <f aca="false">K13969-J13969</f>
        <v>254</v>
      </c>
      <c r="Q13969" s="0" t="str">
        <f aca="false">IF(G13969=0,"Out of stock",IF(G13969&lt;H13969,"Understocked",IF(G13969&gt;Summary!$B$6*H13969,"Overstocked","Healthy")))</f>
        <v>Understocked</v>
      </c>
      <c r="R13969" s="0" t="str">
        <f aca="false">IF(I13969&gt;=Summary!$B$7,"Fast",IF(I13969&lt;Summary!$B$8,"Slow","Medium"))</f>
        <v>Medium</v>
      </c>
      <c r="S13969" s="15" t="n">
        <f aca="false">IF(M13969&gt;Summary!$B$5,1,0)</f>
        <v>0</v>
      </c>
      <c r="T13969" s="16" t="n">
        <f aca="false">IF(Q13969="Overstocked",(G13969-Summary!$B$6*H13969)*J13969,0)</f>
        <v>0</v>
      </c>
    </row>
    <row r="13970" customFormat="false" ht="15" hidden="false" customHeight="false" outlineLevel="0" collapsed="false">
      <c r="A13970" s="0" t="s">
        <v>14068</v>
      </c>
      <c r="B13970" s="0" t="s">
        <v>77</v>
      </c>
      <c r="C13970" s="0" t="s">
        <v>104</v>
      </c>
      <c r="D13970" s="0" t="s">
        <v>92</v>
      </c>
      <c r="E13970" s="14" t="n">
        <v>45294</v>
      </c>
      <c r="F13970" s="14" t="n">
        <v>45297</v>
      </c>
      <c r="G13970" s="0" t="n">
        <v>153</v>
      </c>
      <c r="H13970" s="0" t="n">
        <v>58</v>
      </c>
      <c r="I13970" s="0" t="n">
        <v>146</v>
      </c>
      <c r="J13970" s="0" t="n">
        <v>837</v>
      </c>
      <c r="K13970" s="0" t="n">
        <v>907</v>
      </c>
      <c r="L13970" s="15" t="s">
        <v>87</v>
      </c>
      <c r="M13970" s="0" t="n">
        <v>3</v>
      </c>
      <c r="N13970" s="16" t="n">
        <f aca="false">I13970*K13970</f>
        <v>132422</v>
      </c>
      <c r="O13970" s="16" t="n">
        <f aca="false">I13970*(K13970-J13970)</f>
        <v>10220</v>
      </c>
      <c r="P13970" s="15" t="n">
        <f aca="false">K13970-J13970</f>
        <v>70</v>
      </c>
      <c r="Q13970" s="0" t="str">
        <f aca="false">IF(G13970=0,"Out of stock",IF(G13970&lt;H13970,"Understocked",IF(G13970&gt;Summary!$B$6*H13970,"Overstocked","Healthy")))</f>
        <v>Healthy</v>
      </c>
      <c r="R13970" s="0" t="str">
        <f aca="false">IF(I13970&gt;=Summary!$B$7,"Fast",IF(I13970&lt;Summary!$B$8,"Slow","Medium"))</f>
        <v>Medium</v>
      </c>
      <c r="S13970" s="15" t="n">
        <f aca="false">IF(M13970&gt;Summary!$B$5,1,0)</f>
        <v>0</v>
      </c>
      <c r="T13970" s="16" t="n">
        <f aca="false">IF(Q13970="Overstocked",(G13970-Summary!$B$6*H13970)*J13970,0)</f>
        <v>0</v>
      </c>
    </row>
    <row r="13971" customFormat="false" ht="15" hidden="false" customHeight="false" outlineLevel="0" collapsed="false">
      <c r="A13971" s="0" t="s">
        <v>14069</v>
      </c>
      <c r="B13971" s="0" t="s">
        <v>123</v>
      </c>
      <c r="C13971" s="0" t="s">
        <v>104</v>
      </c>
      <c r="D13971" s="0" t="s">
        <v>79</v>
      </c>
      <c r="E13971" s="14" t="n">
        <v>45577</v>
      </c>
      <c r="F13971" s="14" t="n">
        <v>45583</v>
      </c>
      <c r="G13971" s="0" t="n">
        <v>433</v>
      </c>
      <c r="H13971" s="0" t="n">
        <v>55</v>
      </c>
      <c r="I13971" s="0" t="n">
        <v>41</v>
      </c>
      <c r="J13971" s="0" t="n">
        <v>1905</v>
      </c>
      <c r="K13971" s="0" t="n">
        <v>2016</v>
      </c>
      <c r="L13971" s="15" t="s">
        <v>82</v>
      </c>
      <c r="M13971" s="0" t="n">
        <v>6</v>
      </c>
      <c r="N13971" s="16" t="n">
        <f aca="false">I13971*K13971</f>
        <v>82656</v>
      </c>
      <c r="O13971" s="16" t="n">
        <f aca="false">I13971*(K13971-J13971)</f>
        <v>4551</v>
      </c>
      <c r="P13971" s="15" t="n">
        <f aca="false">K13971-J13971</f>
        <v>111</v>
      </c>
      <c r="Q13971" s="0" t="str">
        <f aca="false">IF(G13971=0,"Out of stock",IF(G13971&lt;H13971,"Understocked",IF(G13971&gt;Summary!$B$6*H13971,"Overstocked","Healthy")))</f>
        <v>Overstocked</v>
      </c>
      <c r="R13971" s="0" t="str">
        <f aca="false">IF(I13971&gt;=Summary!$B$7,"Fast",IF(I13971&lt;Summary!$B$8,"Slow","Medium"))</f>
        <v>Slow</v>
      </c>
      <c r="S13971" s="15" t="n">
        <f aca="false">IF(M13971&gt;Summary!$B$5,1,0)</f>
        <v>0</v>
      </c>
      <c r="T13971" s="16" t="n">
        <f aca="false">IF(Q13971="Overstocked",(G13971-Summary!$B$6*H13971)*J13971,0)</f>
        <v>405765</v>
      </c>
    </row>
    <row r="13972" customFormat="false" ht="15" hidden="false" customHeight="false" outlineLevel="0" collapsed="false">
      <c r="A13972" s="0" t="s">
        <v>14070</v>
      </c>
      <c r="B13972" s="0" t="s">
        <v>107</v>
      </c>
      <c r="C13972" s="0" t="s">
        <v>96</v>
      </c>
      <c r="D13972" s="0" t="s">
        <v>86</v>
      </c>
      <c r="E13972" s="14" t="n">
        <v>44943</v>
      </c>
      <c r="F13972" s="14" t="n">
        <v>44951</v>
      </c>
      <c r="G13972" s="0" t="n">
        <v>415</v>
      </c>
      <c r="H13972" s="0" t="n">
        <v>145</v>
      </c>
      <c r="I13972" s="0" t="n">
        <v>202</v>
      </c>
      <c r="J13972" s="0" t="n">
        <v>1515</v>
      </c>
      <c r="K13972" s="0" t="n">
        <v>1607</v>
      </c>
      <c r="L13972" s="15" t="s">
        <v>93</v>
      </c>
      <c r="M13972" s="0" t="n">
        <v>8</v>
      </c>
      <c r="N13972" s="16" t="n">
        <f aca="false">I13972*K13972</f>
        <v>324614</v>
      </c>
      <c r="O13972" s="16" t="n">
        <f aca="false">I13972*(K13972-J13972)</f>
        <v>18584</v>
      </c>
      <c r="P13972" s="15" t="n">
        <f aca="false">K13972-J13972</f>
        <v>92</v>
      </c>
      <c r="Q13972" s="0" t="str">
        <f aca="false">IF(G13972=0,"Out of stock",IF(G13972&lt;H13972,"Understocked",IF(G13972&gt;Summary!$B$6*H13972,"Overstocked","Healthy")))</f>
        <v>Healthy</v>
      </c>
      <c r="R13972" s="0" t="str">
        <f aca="false">IF(I13972&gt;=Summary!$B$7,"Fast",IF(I13972&lt;Summary!$B$8,"Slow","Medium"))</f>
        <v>Fast</v>
      </c>
      <c r="S13972" s="15" t="n">
        <f aca="false">IF(M13972&gt;Summary!$B$5,1,0)</f>
        <v>1</v>
      </c>
      <c r="T13972" s="16" t="n">
        <f aca="false">IF(Q13972="Overstocked",(G13972-Summary!$B$6*H13972)*J13972,0)</f>
        <v>0</v>
      </c>
    </row>
    <row r="13973" customFormat="false" ht="15" hidden="false" customHeight="false" outlineLevel="0" collapsed="false">
      <c r="A13973" s="0" t="s">
        <v>14071</v>
      </c>
      <c r="B13973" s="0" t="s">
        <v>95</v>
      </c>
      <c r="C13973" s="0" t="s">
        <v>78</v>
      </c>
      <c r="D13973" s="0" t="s">
        <v>102</v>
      </c>
      <c r="E13973" s="14" t="n">
        <v>44979</v>
      </c>
      <c r="F13973" s="14" t="n">
        <v>44980</v>
      </c>
      <c r="G13973" s="0" t="n">
        <v>398</v>
      </c>
      <c r="H13973" s="0" t="n">
        <v>59</v>
      </c>
      <c r="I13973" s="0" t="n">
        <v>93</v>
      </c>
      <c r="J13973" s="0" t="n">
        <v>1134</v>
      </c>
      <c r="K13973" s="0" t="n">
        <v>1267</v>
      </c>
      <c r="L13973" s="15" t="s">
        <v>87</v>
      </c>
      <c r="M13973" s="0" t="n">
        <v>1</v>
      </c>
      <c r="N13973" s="16" t="n">
        <f aca="false">I13973*K13973</f>
        <v>117831</v>
      </c>
      <c r="O13973" s="16" t="n">
        <f aca="false">I13973*(K13973-J13973)</f>
        <v>12369</v>
      </c>
      <c r="P13973" s="15" t="n">
        <f aca="false">K13973-J13973</f>
        <v>133</v>
      </c>
      <c r="Q13973" s="0" t="str">
        <f aca="false">IF(G13973=0,"Out of stock",IF(G13973&lt;H13973,"Understocked",IF(G13973&gt;Summary!$B$6*H13973,"Overstocked","Healthy")))</f>
        <v>Overstocked</v>
      </c>
      <c r="R13973" s="0" t="str">
        <f aca="false">IF(I13973&gt;=Summary!$B$7,"Fast",IF(I13973&lt;Summary!$B$8,"Slow","Medium"))</f>
        <v>Slow</v>
      </c>
      <c r="S13973" s="15" t="n">
        <f aca="false">IF(M13973&gt;Summary!$B$5,1,0)</f>
        <v>0</v>
      </c>
      <c r="T13973" s="16" t="n">
        <f aca="false">IF(Q13973="Overstocked",(G13973-Summary!$B$6*H13973)*J13973,0)</f>
        <v>183708</v>
      </c>
    </row>
    <row r="13974" customFormat="false" ht="15" hidden="false" customHeight="false" outlineLevel="0" collapsed="false">
      <c r="A13974" s="0" t="s">
        <v>14072</v>
      </c>
      <c r="B13974" s="0" t="s">
        <v>89</v>
      </c>
      <c r="C13974" s="0" t="s">
        <v>85</v>
      </c>
      <c r="D13974" s="0" t="s">
        <v>90</v>
      </c>
      <c r="E13974" s="14" t="n">
        <v>45034</v>
      </c>
      <c r="F13974" s="14" t="n">
        <v>45041</v>
      </c>
      <c r="G13974" s="0" t="n">
        <v>470</v>
      </c>
      <c r="H13974" s="0" t="n">
        <v>104</v>
      </c>
      <c r="I13974" s="0" t="n">
        <v>273</v>
      </c>
      <c r="J13974" s="0" t="n">
        <v>377</v>
      </c>
      <c r="K13974" s="0" t="n">
        <v>488</v>
      </c>
      <c r="L13974" s="15" t="s">
        <v>97</v>
      </c>
      <c r="M13974" s="0" t="n">
        <v>7</v>
      </c>
      <c r="N13974" s="16" t="n">
        <f aca="false">I13974*K13974</f>
        <v>133224</v>
      </c>
      <c r="O13974" s="16" t="n">
        <f aca="false">I13974*(K13974-J13974)</f>
        <v>30303</v>
      </c>
      <c r="P13974" s="15" t="n">
        <f aca="false">K13974-J13974</f>
        <v>111</v>
      </c>
      <c r="Q13974" s="0" t="str">
        <f aca="false">IF(G13974=0,"Out of stock",IF(G13974&lt;H13974,"Understocked",IF(G13974&gt;Summary!$B$6*H13974,"Overstocked","Healthy")))</f>
        <v>Overstocked</v>
      </c>
      <c r="R13974" s="0" t="str">
        <f aca="false">IF(I13974&gt;=Summary!$B$7,"Fast",IF(I13974&lt;Summary!$B$8,"Slow","Medium"))</f>
        <v>Fast</v>
      </c>
      <c r="S13974" s="15" t="n">
        <f aca="false">IF(M13974&gt;Summary!$B$5,1,0)</f>
        <v>0</v>
      </c>
      <c r="T13974" s="16" t="n">
        <f aca="false">IF(Q13974="Overstocked",(G13974-Summary!$B$6*H13974)*J13974,0)</f>
        <v>20358</v>
      </c>
    </row>
    <row r="13975" customFormat="false" ht="15" hidden="false" customHeight="false" outlineLevel="0" collapsed="false">
      <c r="A13975" s="0" t="s">
        <v>14073</v>
      </c>
      <c r="B13975" s="0" t="s">
        <v>101</v>
      </c>
      <c r="C13975" s="0" t="s">
        <v>78</v>
      </c>
      <c r="D13975" s="0" t="s">
        <v>90</v>
      </c>
      <c r="E13975" s="14" t="n">
        <v>45219</v>
      </c>
      <c r="F13975" s="14" t="n">
        <v>45221</v>
      </c>
      <c r="G13975" s="0" t="n">
        <v>6</v>
      </c>
      <c r="H13975" s="0" t="n">
        <v>81</v>
      </c>
      <c r="I13975" s="0" t="n">
        <v>77</v>
      </c>
      <c r="J13975" s="0" t="n">
        <v>540</v>
      </c>
      <c r="K13975" s="0" t="n">
        <v>922</v>
      </c>
      <c r="L13975" s="15" t="s">
        <v>80</v>
      </c>
      <c r="M13975" s="0" t="n">
        <v>2</v>
      </c>
      <c r="N13975" s="16" t="n">
        <f aca="false">I13975*K13975</f>
        <v>70994</v>
      </c>
      <c r="O13975" s="16" t="n">
        <f aca="false">I13975*(K13975-J13975)</f>
        <v>29414</v>
      </c>
      <c r="P13975" s="15" t="n">
        <f aca="false">K13975-J13975</f>
        <v>382</v>
      </c>
      <c r="Q13975" s="0" t="str">
        <f aca="false">IF(G13975=0,"Out of stock",IF(G13975&lt;H13975,"Understocked",IF(G13975&gt;Summary!$B$6*H13975,"Overstocked","Healthy")))</f>
        <v>Understocked</v>
      </c>
      <c r="R13975" s="0" t="str">
        <f aca="false">IF(I13975&gt;=Summary!$B$7,"Fast",IF(I13975&lt;Summary!$B$8,"Slow","Medium"))</f>
        <v>Slow</v>
      </c>
      <c r="S13975" s="15" t="n">
        <f aca="false">IF(M13975&gt;Summary!$B$5,1,0)</f>
        <v>0</v>
      </c>
      <c r="T13975" s="16" t="n">
        <f aca="false">IF(Q13975="Overstocked",(G13975-Summary!$B$6*H13975)*J13975,0)</f>
        <v>0</v>
      </c>
    </row>
    <row r="13976" customFormat="false" ht="15" hidden="false" customHeight="false" outlineLevel="0" collapsed="false">
      <c r="A13976" s="0" t="s">
        <v>14074</v>
      </c>
      <c r="B13976" s="0" t="s">
        <v>101</v>
      </c>
      <c r="C13976" s="0" t="s">
        <v>96</v>
      </c>
      <c r="D13976" s="0" t="s">
        <v>86</v>
      </c>
      <c r="E13976" s="14" t="n">
        <v>45399</v>
      </c>
      <c r="F13976" s="14" t="n">
        <v>45403</v>
      </c>
      <c r="G13976" s="0" t="n">
        <v>2</v>
      </c>
      <c r="H13976" s="0" t="n">
        <v>76</v>
      </c>
      <c r="I13976" s="0" t="n">
        <v>21</v>
      </c>
      <c r="J13976" s="0" t="n">
        <v>856</v>
      </c>
      <c r="K13976" s="0" t="n">
        <v>1108</v>
      </c>
      <c r="L13976" s="15" t="s">
        <v>93</v>
      </c>
      <c r="M13976" s="0" t="n">
        <v>4</v>
      </c>
      <c r="N13976" s="16" t="n">
        <f aca="false">I13976*K13976</f>
        <v>23268</v>
      </c>
      <c r="O13976" s="16" t="n">
        <f aca="false">I13976*(K13976-J13976)</f>
        <v>5292</v>
      </c>
      <c r="P13976" s="15" t="n">
        <f aca="false">K13976-J13976</f>
        <v>252</v>
      </c>
      <c r="Q13976" s="0" t="str">
        <f aca="false">IF(G13976=0,"Out of stock",IF(G13976&lt;H13976,"Understocked",IF(G13976&gt;Summary!$B$6*H13976,"Overstocked","Healthy")))</f>
        <v>Understocked</v>
      </c>
      <c r="R13976" s="0" t="str">
        <f aca="false">IF(I13976&gt;=Summary!$B$7,"Fast",IF(I13976&lt;Summary!$B$8,"Slow","Medium"))</f>
        <v>Slow</v>
      </c>
      <c r="S13976" s="15" t="n">
        <f aca="false">IF(M13976&gt;Summary!$B$5,1,0)</f>
        <v>0</v>
      </c>
      <c r="T13976" s="16" t="n">
        <f aca="false">IF(Q13976="Overstocked",(G13976-Summary!$B$6*H13976)*J13976,0)</f>
        <v>0</v>
      </c>
    </row>
    <row r="13977" customFormat="false" ht="15" hidden="false" customHeight="false" outlineLevel="0" collapsed="false">
      <c r="A13977" s="0" t="s">
        <v>14075</v>
      </c>
      <c r="B13977" s="0" t="s">
        <v>111</v>
      </c>
      <c r="C13977" s="0" t="s">
        <v>96</v>
      </c>
      <c r="D13977" s="0" t="s">
        <v>90</v>
      </c>
      <c r="E13977" s="14" t="n">
        <v>45114</v>
      </c>
      <c r="F13977" s="14" t="n">
        <v>45115</v>
      </c>
      <c r="G13977" s="0" t="n">
        <v>343</v>
      </c>
      <c r="H13977" s="0" t="n">
        <v>125</v>
      </c>
      <c r="I13977" s="0" t="n">
        <v>268</v>
      </c>
      <c r="J13977" s="0" t="n">
        <v>1431</v>
      </c>
      <c r="K13977" s="0" t="n">
        <v>1541</v>
      </c>
      <c r="L13977" s="15" t="s">
        <v>93</v>
      </c>
      <c r="M13977" s="0" t="n">
        <v>1</v>
      </c>
      <c r="N13977" s="16" t="n">
        <f aca="false">I13977*K13977</f>
        <v>412988</v>
      </c>
      <c r="O13977" s="16" t="n">
        <f aca="false">I13977*(K13977-J13977)</f>
        <v>29480</v>
      </c>
      <c r="P13977" s="15" t="n">
        <f aca="false">K13977-J13977</f>
        <v>110</v>
      </c>
      <c r="Q13977" s="0" t="str">
        <f aca="false">IF(G13977=0,"Out of stock",IF(G13977&lt;H13977,"Understocked",IF(G13977&gt;Summary!$B$6*H13977,"Overstocked","Healthy")))</f>
        <v>Healthy</v>
      </c>
      <c r="R13977" s="0" t="str">
        <f aca="false">IF(I13977&gt;=Summary!$B$7,"Fast",IF(I13977&lt;Summary!$B$8,"Slow","Medium"))</f>
        <v>Fast</v>
      </c>
      <c r="S13977" s="15" t="n">
        <f aca="false">IF(M13977&gt;Summary!$B$5,1,0)</f>
        <v>0</v>
      </c>
      <c r="T13977" s="16" t="n">
        <f aca="false">IF(Q13977="Overstocked",(G13977-Summary!$B$6*H13977)*J13977,0)</f>
        <v>0</v>
      </c>
    </row>
    <row r="13978" customFormat="false" ht="15" hidden="false" customHeight="false" outlineLevel="0" collapsed="false">
      <c r="A13978" s="0" t="s">
        <v>14076</v>
      </c>
      <c r="B13978" s="0" t="s">
        <v>84</v>
      </c>
      <c r="C13978" s="0" t="s">
        <v>78</v>
      </c>
      <c r="D13978" s="0" t="s">
        <v>86</v>
      </c>
      <c r="E13978" s="14" t="n">
        <v>45319</v>
      </c>
      <c r="F13978" s="14" t="n">
        <v>45329</v>
      </c>
      <c r="G13978" s="0" t="n">
        <v>206</v>
      </c>
      <c r="H13978" s="0" t="n">
        <v>129</v>
      </c>
      <c r="I13978" s="0" t="n">
        <v>122</v>
      </c>
      <c r="J13978" s="0" t="n">
        <v>1450</v>
      </c>
      <c r="K13978" s="0" t="n">
        <v>1853</v>
      </c>
      <c r="L13978" s="15" t="s">
        <v>97</v>
      </c>
      <c r="M13978" s="0" t="n">
        <v>10</v>
      </c>
      <c r="N13978" s="16" t="n">
        <f aca="false">I13978*K13978</f>
        <v>226066</v>
      </c>
      <c r="O13978" s="16" t="n">
        <f aca="false">I13978*(K13978-J13978)</f>
        <v>49166</v>
      </c>
      <c r="P13978" s="15" t="n">
        <f aca="false">K13978-J13978</f>
        <v>403</v>
      </c>
      <c r="Q13978" s="0" t="str">
        <f aca="false">IF(G13978=0,"Out of stock",IF(G13978&lt;H13978,"Understocked",IF(G13978&gt;Summary!$B$6*H13978,"Overstocked","Healthy")))</f>
        <v>Healthy</v>
      </c>
      <c r="R13978" s="0" t="str">
        <f aca="false">IF(I13978&gt;=Summary!$B$7,"Fast",IF(I13978&lt;Summary!$B$8,"Slow","Medium"))</f>
        <v>Medium</v>
      </c>
      <c r="S13978" s="15" t="n">
        <f aca="false">IF(M13978&gt;Summary!$B$5,1,0)</f>
        <v>1</v>
      </c>
      <c r="T13978" s="16" t="n">
        <f aca="false">IF(Q13978="Overstocked",(G13978-Summary!$B$6*H13978)*J13978,0)</f>
        <v>0</v>
      </c>
    </row>
    <row r="13979" customFormat="false" ht="15" hidden="false" customHeight="false" outlineLevel="0" collapsed="false">
      <c r="A13979" s="0" t="s">
        <v>14077</v>
      </c>
      <c r="B13979" s="0" t="s">
        <v>95</v>
      </c>
      <c r="C13979" s="0" t="s">
        <v>85</v>
      </c>
      <c r="D13979" s="0" t="s">
        <v>86</v>
      </c>
      <c r="E13979" s="14" t="n">
        <v>44970</v>
      </c>
      <c r="F13979" s="14" t="n">
        <v>44975</v>
      </c>
      <c r="G13979" s="0" t="n">
        <v>20</v>
      </c>
      <c r="H13979" s="0" t="n">
        <v>100</v>
      </c>
      <c r="I13979" s="0" t="n">
        <v>245</v>
      </c>
      <c r="J13979" s="0" t="n">
        <v>1136</v>
      </c>
      <c r="K13979" s="0" t="n">
        <v>1346</v>
      </c>
      <c r="L13979" s="15" t="s">
        <v>87</v>
      </c>
      <c r="M13979" s="0" t="n">
        <v>5</v>
      </c>
      <c r="N13979" s="16" t="n">
        <f aca="false">I13979*K13979</f>
        <v>329770</v>
      </c>
      <c r="O13979" s="16" t="n">
        <f aca="false">I13979*(K13979-J13979)</f>
        <v>51450</v>
      </c>
      <c r="P13979" s="15" t="n">
        <f aca="false">K13979-J13979</f>
        <v>210</v>
      </c>
      <c r="Q13979" s="0" t="str">
        <f aca="false">IF(G13979=0,"Out of stock",IF(G13979&lt;H13979,"Understocked",IF(G13979&gt;Summary!$B$6*H13979,"Overstocked","Healthy")))</f>
        <v>Understocked</v>
      </c>
      <c r="R13979" s="0" t="str">
        <f aca="false">IF(I13979&gt;=Summary!$B$7,"Fast",IF(I13979&lt;Summary!$B$8,"Slow","Medium"))</f>
        <v>Fast</v>
      </c>
      <c r="S13979" s="15" t="n">
        <f aca="false">IF(M13979&gt;Summary!$B$5,1,0)</f>
        <v>0</v>
      </c>
      <c r="T13979" s="16" t="n">
        <f aca="false">IF(Q13979="Overstocked",(G13979-Summary!$B$6*H13979)*J13979,0)</f>
        <v>0</v>
      </c>
    </row>
    <row r="13980" customFormat="false" ht="15" hidden="false" customHeight="false" outlineLevel="0" collapsed="false">
      <c r="A13980" s="0" t="s">
        <v>14078</v>
      </c>
      <c r="B13980" s="0" t="s">
        <v>77</v>
      </c>
      <c r="C13980" s="0" t="s">
        <v>78</v>
      </c>
      <c r="D13980" s="0" t="s">
        <v>86</v>
      </c>
      <c r="E13980" s="14" t="n">
        <v>45538</v>
      </c>
      <c r="F13980" s="14" t="n">
        <v>45539</v>
      </c>
      <c r="G13980" s="0" t="n">
        <v>138</v>
      </c>
      <c r="H13980" s="0" t="n">
        <v>150</v>
      </c>
      <c r="I13980" s="0" t="n">
        <v>74</v>
      </c>
      <c r="J13980" s="0" t="n">
        <v>1065</v>
      </c>
      <c r="K13980" s="0" t="n">
        <v>1117</v>
      </c>
      <c r="L13980" s="15" t="s">
        <v>80</v>
      </c>
      <c r="M13980" s="0" t="n">
        <v>1</v>
      </c>
      <c r="N13980" s="16" t="n">
        <f aca="false">I13980*K13980</f>
        <v>82658</v>
      </c>
      <c r="O13980" s="16" t="n">
        <f aca="false">I13980*(K13980-J13980)</f>
        <v>3848</v>
      </c>
      <c r="P13980" s="15" t="n">
        <f aca="false">K13980-J13980</f>
        <v>52</v>
      </c>
      <c r="Q13980" s="0" t="str">
        <f aca="false">IF(G13980=0,"Out of stock",IF(G13980&lt;H13980,"Understocked",IF(G13980&gt;Summary!$B$6*H13980,"Overstocked","Healthy")))</f>
        <v>Understocked</v>
      </c>
      <c r="R13980" s="0" t="str">
        <f aca="false">IF(I13980&gt;=Summary!$B$7,"Fast",IF(I13980&lt;Summary!$B$8,"Slow","Medium"))</f>
        <v>Slow</v>
      </c>
      <c r="S13980" s="15" t="n">
        <f aca="false">IF(M13980&gt;Summary!$B$5,1,0)</f>
        <v>0</v>
      </c>
      <c r="T13980" s="16" t="n">
        <f aca="false">IF(Q13980="Overstocked",(G13980-Summary!$B$6*H13980)*J13980,0)</f>
        <v>0</v>
      </c>
    </row>
    <row r="13981" customFormat="false" ht="15" hidden="false" customHeight="false" outlineLevel="0" collapsed="false">
      <c r="A13981" s="0" t="s">
        <v>14079</v>
      </c>
      <c r="B13981" s="0" t="s">
        <v>89</v>
      </c>
      <c r="C13981" s="0" t="s">
        <v>96</v>
      </c>
      <c r="D13981" s="0" t="s">
        <v>102</v>
      </c>
      <c r="E13981" s="14" t="n">
        <v>45053</v>
      </c>
      <c r="F13981" s="14" t="n">
        <v>45058</v>
      </c>
      <c r="G13981" s="0" t="n">
        <v>308</v>
      </c>
      <c r="H13981" s="0" t="n">
        <v>141</v>
      </c>
      <c r="I13981" s="0" t="n">
        <v>189</v>
      </c>
      <c r="J13981" s="0" t="n">
        <v>1225</v>
      </c>
      <c r="K13981" s="0" t="n">
        <v>1649</v>
      </c>
      <c r="L13981" s="15" t="s">
        <v>93</v>
      </c>
      <c r="M13981" s="0" t="n">
        <v>5</v>
      </c>
      <c r="N13981" s="16" t="n">
        <f aca="false">I13981*K13981</f>
        <v>311661</v>
      </c>
      <c r="O13981" s="16" t="n">
        <f aca="false">I13981*(K13981-J13981)</f>
        <v>80136</v>
      </c>
      <c r="P13981" s="15" t="n">
        <f aca="false">K13981-J13981</f>
        <v>424</v>
      </c>
      <c r="Q13981" s="0" t="str">
        <f aca="false">IF(G13981=0,"Out of stock",IF(G13981&lt;H13981,"Understocked",IF(G13981&gt;Summary!$B$6*H13981,"Overstocked","Healthy")))</f>
        <v>Healthy</v>
      </c>
      <c r="R13981" s="0" t="str">
        <f aca="false">IF(I13981&gt;=Summary!$B$7,"Fast",IF(I13981&lt;Summary!$B$8,"Slow","Medium"))</f>
        <v>Medium</v>
      </c>
      <c r="S13981" s="15" t="n">
        <f aca="false">IF(M13981&gt;Summary!$B$5,1,0)</f>
        <v>0</v>
      </c>
      <c r="T13981" s="16" t="n">
        <f aca="false">IF(Q13981="Overstocked",(G13981-Summary!$B$6*H13981)*J13981,0)</f>
        <v>0</v>
      </c>
    </row>
    <row r="13982" customFormat="false" ht="15" hidden="false" customHeight="false" outlineLevel="0" collapsed="false">
      <c r="A13982" s="0" t="s">
        <v>14080</v>
      </c>
      <c r="B13982" s="0" t="s">
        <v>84</v>
      </c>
      <c r="C13982" s="0" t="s">
        <v>85</v>
      </c>
      <c r="D13982" s="0" t="s">
        <v>90</v>
      </c>
      <c r="E13982" s="14" t="n">
        <v>45308</v>
      </c>
      <c r="F13982" s="14" t="n">
        <v>45315</v>
      </c>
      <c r="G13982" s="0" t="n">
        <v>445</v>
      </c>
      <c r="H13982" s="0" t="n">
        <v>106</v>
      </c>
      <c r="I13982" s="0" t="n">
        <v>212</v>
      </c>
      <c r="J13982" s="0" t="n">
        <v>215</v>
      </c>
      <c r="K13982" s="0" t="n">
        <v>372</v>
      </c>
      <c r="L13982" s="15" t="s">
        <v>87</v>
      </c>
      <c r="M13982" s="0" t="n">
        <v>7</v>
      </c>
      <c r="N13982" s="16" t="n">
        <f aca="false">I13982*K13982</f>
        <v>78864</v>
      </c>
      <c r="O13982" s="16" t="n">
        <f aca="false">I13982*(K13982-J13982)</f>
        <v>33284</v>
      </c>
      <c r="P13982" s="15" t="n">
        <f aca="false">K13982-J13982</f>
        <v>157</v>
      </c>
      <c r="Q13982" s="0" t="str">
        <f aca="false">IF(G13982=0,"Out of stock",IF(G13982&lt;H13982,"Understocked",IF(G13982&gt;Summary!$B$6*H13982,"Overstocked","Healthy")))</f>
        <v>Overstocked</v>
      </c>
      <c r="R13982" s="0" t="str">
        <f aca="false">IF(I13982&gt;=Summary!$B$7,"Fast",IF(I13982&lt;Summary!$B$8,"Slow","Medium"))</f>
        <v>Fast</v>
      </c>
      <c r="S13982" s="15" t="n">
        <f aca="false">IF(M13982&gt;Summary!$B$5,1,0)</f>
        <v>0</v>
      </c>
      <c r="T13982" s="16" t="n">
        <f aca="false">IF(Q13982="Overstocked",(G13982-Summary!$B$6*H13982)*J13982,0)</f>
        <v>4515</v>
      </c>
    </row>
    <row r="13983" customFormat="false" ht="15" hidden="false" customHeight="false" outlineLevel="0" collapsed="false">
      <c r="A13983" s="0" t="s">
        <v>14081</v>
      </c>
      <c r="B13983" s="0" t="s">
        <v>115</v>
      </c>
      <c r="C13983" s="0" t="s">
        <v>96</v>
      </c>
      <c r="D13983" s="0" t="s">
        <v>102</v>
      </c>
      <c r="E13983" s="14" t="n">
        <v>45379</v>
      </c>
      <c r="F13983" s="14" t="n">
        <v>45387</v>
      </c>
      <c r="G13983" s="0" t="n">
        <v>439</v>
      </c>
      <c r="H13983" s="0" t="n">
        <v>67</v>
      </c>
      <c r="I13983" s="0" t="n">
        <v>111</v>
      </c>
      <c r="J13983" s="0" t="n">
        <v>213</v>
      </c>
      <c r="K13983" s="0" t="n">
        <v>297</v>
      </c>
      <c r="L13983" s="15" t="s">
        <v>97</v>
      </c>
      <c r="M13983" s="0" t="n">
        <v>8</v>
      </c>
      <c r="N13983" s="16" t="n">
        <f aca="false">I13983*K13983</f>
        <v>32967</v>
      </c>
      <c r="O13983" s="16" t="n">
        <f aca="false">I13983*(K13983-J13983)</f>
        <v>9324</v>
      </c>
      <c r="P13983" s="15" t="n">
        <f aca="false">K13983-J13983</f>
        <v>84</v>
      </c>
      <c r="Q13983" s="0" t="str">
        <f aca="false">IF(G13983=0,"Out of stock",IF(G13983&lt;H13983,"Understocked",IF(G13983&gt;Summary!$B$6*H13983,"Overstocked","Healthy")))</f>
        <v>Overstocked</v>
      </c>
      <c r="R13983" s="0" t="str">
        <f aca="false">IF(I13983&gt;=Summary!$B$7,"Fast",IF(I13983&lt;Summary!$B$8,"Slow","Medium"))</f>
        <v>Medium</v>
      </c>
      <c r="S13983" s="15" t="n">
        <f aca="false">IF(M13983&gt;Summary!$B$5,1,0)</f>
        <v>1</v>
      </c>
      <c r="T13983" s="16" t="n">
        <f aca="false">IF(Q13983="Overstocked",(G13983-Summary!$B$6*H13983)*J13983,0)</f>
        <v>36423</v>
      </c>
    </row>
    <row r="13984" customFormat="false" ht="15" hidden="false" customHeight="false" outlineLevel="0" collapsed="false">
      <c r="A13984" s="0" t="s">
        <v>14082</v>
      </c>
      <c r="B13984" s="0" t="s">
        <v>95</v>
      </c>
      <c r="C13984" s="0" t="s">
        <v>104</v>
      </c>
      <c r="D13984" s="0" t="s">
        <v>90</v>
      </c>
      <c r="E13984" s="14" t="n">
        <v>44977</v>
      </c>
      <c r="F13984" s="14" t="n">
        <v>44982</v>
      </c>
      <c r="G13984" s="0" t="n">
        <v>103</v>
      </c>
      <c r="H13984" s="0" t="n">
        <v>67</v>
      </c>
      <c r="I13984" s="0" t="n">
        <v>231</v>
      </c>
      <c r="J13984" s="0" t="n">
        <v>1678</v>
      </c>
      <c r="K13984" s="0" t="n">
        <v>1918</v>
      </c>
      <c r="L13984" s="15" t="s">
        <v>97</v>
      </c>
      <c r="M13984" s="0" t="n">
        <v>5</v>
      </c>
      <c r="N13984" s="16" t="n">
        <f aca="false">I13984*K13984</f>
        <v>443058</v>
      </c>
      <c r="O13984" s="16" t="n">
        <f aca="false">I13984*(K13984-J13984)</f>
        <v>55440</v>
      </c>
      <c r="P13984" s="15" t="n">
        <f aca="false">K13984-J13984</f>
        <v>240</v>
      </c>
      <c r="Q13984" s="0" t="str">
        <f aca="false">IF(G13984=0,"Out of stock",IF(G13984&lt;H13984,"Understocked",IF(G13984&gt;Summary!$B$6*H13984,"Overstocked","Healthy")))</f>
        <v>Healthy</v>
      </c>
      <c r="R13984" s="0" t="str">
        <f aca="false">IF(I13984&gt;=Summary!$B$7,"Fast",IF(I13984&lt;Summary!$B$8,"Slow","Medium"))</f>
        <v>Fast</v>
      </c>
      <c r="S13984" s="15" t="n">
        <f aca="false">IF(M13984&gt;Summary!$B$5,1,0)</f>
        <v>0</v>
      </c>
      <c r="T13984" s="16" t="n">
        <f aca="false">IF(Q13984="Overstocked",(G13984-Summary!$B$6*H13984)*J13984,0)</f>
        <v>0</v>
      </c>
    </row>
    <row r="13985" customFormat="false" ht="15" hidden="false" customHeight="false" outlineLevel="0" collapsed="false">
      <c r="A13985" s="0" t="s">
        <v>14083</v>
      </c>
      <c r="B13985" s="0" t="s">
        <v>101</v>
      </c>
      <c r="C13985" s="0" t="s">
        <v>78</v>
      </c>
      <c r="D13985" s="0" t="s">
        <v>79</v>
      </c>
      <c r="E13985" s="14" t="n">
        <v>45377</v>
      </c>
      <c r="F13985" s="14" t="n">
        <v>45385</v>
      </c>
      <c r="G13985" s="0" t="n">
        <v>60</v>
      </c>
      <c r="H13985" s="0" t="n">
        <v>133</v>
      </c>
      <c r="I13985" s="0" t="n">
        <v>180</v>
      </c>
      <c r="J13985" s="0" t="n">
        <v>1835</v>
      </c>
      <c r="K13985" s="0" t="n">
        <v>1948</v>
      </c>
      <c r="L13985" s="15" t="s">
        <v>93</v>
      </c>
      <c r="M13985" s="0" t="n">
        <v>8</v>
      </c>
      <c r="N13985" s="16" t="n">
        <f aca="false">I13985*K13985</f>
        <v>350640</v>
      </c>
      <c r="O13985" s="16" t="n">
        <f aca="false">I13985*(K13985-J13985)</f>
        <v>20340</v>
      </c>
      <c r="P13985" s="15" t="n">
        <f aca="false">K13985-J13985</f>
        <v>113</v>
      </c>
      <c r="Q13985" s="0" t="str">
        <f aca="false">IF(G13985=0,"Out of stock",IF(G13985&lt;H13985,"Understocked",IF(G13985&gt;Summary!$B$6*H13985,"Overstocked","Healthy")))</f>
        <v>Understocked</v>
      </c>
      <c r="R13985" s="0" t="str">
        <f aca="false">IF(I13985&gt;=Summary!$B$7,"Fast",IF(I13985&lt;Summary!$B$8,"Slow","Medium"))</f>
        <v>Medium</v>
      </c>
      <c r="S13985" s="15" t="n">
        <f aca="false">IF(M13985&gt;Summary!$B$5,1,0)</f>
        <v>1</v>
      </c>
      <c r="T13985" s="16" t="n">
        <f aca="false">IF(Q13985="Overstocked",(G13985-Summary!$B$6*H13985)*J13985,0)</f>
        <v>0</v>
      </c>
    </row>
    <row r="13986" customFormat="false" ht="15" hidden="false" customHeight="false" outlineLevel="0" collapsed="false">
      <c r="A13986" s="0" t="s">
        <v>14084</v>
      </c>
      <c r="B13986" s="0" t="s">
        <v>89</v>
      </c>
      <c r="C13986" s="0" t="s">
        <v>96</v>
      </c>
      <c r="D13986" s="0" t="s">
        <v>92</v>
      </c>
      <c r="E13986" s="14" t="n">
        <v>45550</v>
      </c>
      <c r="F13986" s="14" t="n">
        <v>45554</v>
      </c>
      <c r="G13986" s="0" t="n">
        <v>247</v>
      </c>
      <c r="H13986" s="0" t="n">
        <v>123</v>
      </c>
      <c r="I13986" s="0" t="n">
        <v>125</v>
      </c>
      <c r="J13986" s="0" t="n">
        <v>416</v>
      </c>
      <c r="K13986" s="0" t="n">
        <v>698</v>
      </c>
      <c r="L13986" s="15" t="s">
        <v>87</v>
      </c>
      <c r="M13986" s="0" t="n">
        <v>4</v>
      </c>
      <c r="N13986" s="16" t="n">
        <f aca="false">I13986*K13986</f>
        <v>87250</v>
      </c>
      <c r="O13986" s="16" t="n">
        <f aca="false">I13986*(K13986-J13986)</f>
        <v>35250</v>
      </c>
      <c r="P13986" s="15" t="n">
        <f aca="false">K13986-J13986</f>
        <v>282</v>
      </c>
      <c r="Q13986" s="0" t="str">
        <f aca="false">IF(G13986=0,"Out of stock",IF(G13986&lt;H13986,"Understocked",IF(G13986&gt;Summary!$B$6*H13986,"Overstocked","Healthy")))</f>
        <v>Healthy</v>
      </c>
      <c r="R13986" s="0" t="str">
        <f aca="false">IF(I13986&gt;=Summary!$B$7,"Fast",IF(I13986&lt;Summary!$B$8,"Slow","Medium"))</f>
        <v>Medium</v>
      </c>
      <c r="S13986" s="15" t="n">
        <f aca="false">IF(M13986&gt;Summary!$B$5,1,0)</f>
        <v>0</v>
      </c>
      <c r="T13986" s="16" t="n">
        <f aca="false">IF(Q13986="Overstocked",(G13986-Summary!$B$6*H13986)*J13986,0)</f>
        <v>0</v>
      </c>
    </row>
    <row r="13987" customFormat="false" ht="15" hidden="false" customHeight="false" outlineLevel="0" collapsed="false">
      <c r="A13987" s="0" t="s">
        <v>14085</v>
      </c>
      <c r="B13987" s="0" t="s">
        <v>113</v>
      </c>
      <c r="C13987" s="0" t="s">
        <v>78</v>
      </c>
      <c r="D13987" s="0" t="s">
        <v>79</v>
      </c>
      <c r="E13987" s="14" t="n">
        <v>45201</v>
      </c>
      <c r="F13987" s="14" t="n">
        <v>45211</v>
      </c>
      <c r="G13987" s="0" t="n">
        <v>211</v>
      </c>
      <c r="H13987" s="0" t="n">
        <v>91</v>
      </c>
      <c r="I13987" s="0" t="n">
        <v>161</v>
      </c>
      <c r="J13987" s="0" t="n">
        <v>716</v>
      </c>
      <c r="K13987" s="0" t="n">
        <v>847</v>
      </c>
      <c r="L13987" s="15" t="s">
        <v>87</v>
      </c>
      <c r="M13987" s="0" t="n">
        <v>10</v>
      </c>
      <c r="N13987" s="16" t="n">
        <f aca="false">I13987*K13987</f>
        <v>136367</v>
      </c>
      <c r="O13987" s="16" t="n">
        <f aca="false">I13987*(K13987-J13987)</f>
        <v>21091</v>
      </c>
      <c r="P13987" s="15" t="n">
        <f aca="false">K13987-J13987</f>
        <v>131</v>
      </c>
      <c r="Q13987" s="0" t="str">
        <f aca="false">IF(G13987=0,"Out of stock",IF(G13987&lt;H13987,"Understocked",IF(G13987&gt;Summary!$B$6*H13987,"Overstocked","Healthy")))</f>
        <v>Healthy</v>
      </c>
      <c r="R13987" s="0" t="str">
        <f aca="false">IF(I13987&gt;=Summary!$B$7,"Fast",IF(I13987&lt;Summary!$B$8,"Slow","Medium"))</f>
        <v>Medium</v>
      </c>
      <c r="S13987" s="15" t="n">
        <f aca="false">IF(M13987&gt;Summary!$B$5,1,0)</f>
        <v>1</v>
      </c>
      <c r="T13987" s="16" t="n">
        <f aca="false">IF(Q13987="Overstocked",(G13987-Summary!$B$6*H13987)*J13987,0)</f>
        <v>0</v>
      </c>
    </row>
    <row r="13988" customFormat="false" ht="15" hidden="false" customHeight="false" outlineLevel="0" collapsed="false">
      <c r="A13988" s="0" t="s">
        <v>14086</v>
      </c>
      <c r="B13988" s="0" t="s">
        <v>113</v>
      </c>
      <c r="C13988" s="0" t="s">
        <v>96</v>
      </c>
      <c r="D13988" s="0" t="s">
        <v>86</v>
      </c>
      <c r="E13988" s="14" t="n">
        <v>45145</v>
      </c>
      <c r="F13988" s="14" t="n">
        <v>45151</v>
      </c>
      <c r="G13988" s="0" t="n">
        <v>178</v>
      </c>
      <c r="H13988" s="0" t="n">
        <v>61</v>
      </c>
      <c r="I13988" s="0" t="n">
        <v>100</v>
      </c>
      <c r="J13988" s="0" t="n">
        <v>1512</v>
      </c>
      <c r="K13988" s="0" t="n">
        <v>1617</v>
      </c>
      <c r="L13988" s="15" t="s">
        <v>80</v>
      </c>
      <c r="M13988" s="0" t="n">
        <v>6</v>
      </c>
      <c r="N13988" s="16" t="n">
        <f aca="false">I13988*K13988</f>
        <v>161700</v>
      </c>
      <c r="O13988" s="16" t="n">
        <f aca="false">I13988*(K13988-J13988)</f>
        <v>10500</v>
      </c>
      <c r="P13988" s="15" t="n">
        <f aca="false">K13988-J13988</f>
        <v>105</v>
      </c>
      <c r="Q13988" s="0" t="str">
        <f aca="false">IF(G13988=0,"Out of stock",IF(G13988&lt;H13988,"Understocked",IF(G13988&gt;Summary!$B$6*H13988,"Overstocked","Healthy")))</f>
        <v>Healthy</v>
      </c>
      <c r="R13988" s="0" t="str">
        <f aca="false">IF(I13988&gt;=Summary!$B$7,"Fast",IF(I13988&lt;Summary!$B$8,"Slow","Medium"))</f>
        <v>Medium</v>
      </c>
      <c r="S13988" s="15" t="n">
        <f aca="false">IF(M13988&gt;Summary!$B$5,1,0)</f>
        <v>0</v>
      </c>
      <c r="T13988" s="16" t="n">
        <f aca="false">IF(Q13988="Overstocked",(G13988-Summary!$B$6*H13988)*J13988,0)</f>
        <v>0</v>
      </c>
    </row>
    <row r="13989" customFormat="false" ht="15" hidden="false" customHeight="false" outlineLevel="0" collapsed="false">
      <c r="A13989" s="0" t="s">
        <v>14087</v>
      </c>
      <c r="B13989" s="0" t="s">
        <v>101</v>
      </c>
      <c r="C13989" s="0" t="s">
        <v>104</v>
      </c>
      <c r="D13989" s="0" t="s">
        <v>86</v>
      </c>
      <c r="E13989" s="14" t="n">
        <v>45386</v>
      </c>
      <c r="F13989" s="14" t="n">
        <v>45394</v>
      </c>
      <c r="G13989" s="0" t="n">
        <v>407</v>
      </c>
      <c r="H13989" s="0" t="n">
        <v>73</v>
      </c>
      <c r="I13989" s="0" t="n">
        <v>194</v>
      </c>
      <c r="J13989" s="0" t="n">
        <v>649</v>
      </c>
      <c r="K13989" s="0" t="n">
        <v>1046</v>
      </c>
      <c r="L13989" s="15" t="s">
        <v>87</v>
      </c>
      <c r="M13989" s="0" t="n">
        <v>8</v>
      </c>
      <c r="N13989" s="16" t="n">
        <f aca="false">I13989*K13989</f>
        <v>202924</v>
      </c>
      <c r="O13989" s="16" t="n">
        <f aca="false">I13989*(K13989-J13989)</f>
        <v>77018</v>
      </c>
      <c r="P13989" s="15" t="n">
        <f aca="false">K13989-J13989</f>
        <v>397</v>
      </c>
      <c r="Q13989" s="0" t="str">
        <f aca="false">IF(G13989=0,"Out of stock",IF(G13989&lt;H13989,"Understocked",IF(G13989&gt;Summary!$B$6*H13989,"Overstocked","Healthy")))</f>
        <v>Overstocked</v>
      </c>
      <c r="R13989" s="0" t="str">
        <f aca="false">IF(I13989&gt;=Summary!$B$7,"Fast",IF(I13989&lt;Summary!$B$8,"Slow","Medium"))</f>
        <v>Medium</v>
      </c>
      <c r="S13989" s="15" t="n">
        <f aca="false">IF(M13989&gt;Summary!$B$5,1,0)</f>
        <v>1</v>
      </c>
      <c r="T13989" s="16" t="n">
        <f aca="false">IF(Q13989="Overstocked",(G13989-Summary!$B$6*H13989)*J13989,0)</f>
        <v>74635</v>
      </c>
    </row>
    <row r="13990" customFormat="false" ht="15" hidden="false" customHeight="false" outlineLevel="0" collapsed="false">
      <c r="A13990" s="0" t="s">
        <v>14088</v>
      </c>
      <c r="B13990" s="0" t="s">
        <v>95</v>
      </c>
      <c r="C13990" s="0" t="s">
        <v>85</v>
      </c>
      <c r="D13990" s="0" t="s">
        <v>86</v>
      </c>
      <c r="E13990" s="14" t="n">
        <v>45233</v>
      </c>
      <c r="F13990" s="14" t="n">
        <v>45241</v>
      </c>
      <c r="G13990" s="0" t="n">
        <v>178</v>
      </c>
      <c r="H13990" s="0" t="n">
        <v>127</v>
      </c>
      <c r="I13990" s="0" t="n">
        <v>267</v>
      </c>
      <c r="J13990" s="0" t="n">
        <v>843</v>
      </c>
      <c r="K13990" s="0" t="n">
        <v>1284</v>
      </c>
      <c r="L13990" s="15" t="s">
        <v>93</v>
      </c>
      <c r="M13990" s="0" t="n">
        <v>8</v>
      </c>
      <c r="N13990" s="16" t="n">
        <f aca="false">I13990*K13990</f>
        <v>342828</v>
      </c>
      <c r="O13990" s="16" t="n">
        <f aca="false">I13990*(K13990-J13990)</f>
        <v>117747</v>
      </c>
      <c r="P13990" s="15" t="n">
        <f aca="false">K13990-J13990</f>
        <v>441</v>
      </c>
      <c r="Q13990" s="0" t="str">
        <f aca="false">IF(G13990=0,"Out of stock",IF(G13990&lt;H13990,"Understocked",IF(G13990&gt;Summary!$B$6*H13990,"Overstocked","Healthy")))</f>
        <v>Healthy</v>
      </c>
      <c r="R13990" s="0" t="str">
        <f aca="false">IF(I13990&gt;=Summary!$B$7,"Fast",IF(I13990&lt;Summary!$B$8,"Slow","Medium"))</f>
        <v>Fast</v>
      </c>
      <c r="S13990" s="15" t="n">
        <f aca="false">IF(M13990&gt;Summary!$B$5,1,0)</f>
        <v>1</v>
      </c>
      <c r="T13990" s="16" t="n">
        <f aca="false">IF(Q13990="Overstocked",(G13990-Summary!$B$6*H13990)*J13990,0)</f>
        <v>0</v>
      </c>
    </row>
    <row r="13991" customFormat="false" ht="15" hidden="false" customHeight="false" outlineLevel="0" collapsed="false">
      <c r="A13991" s="0" t="s">
        <v>14089</v>
      </c>
      <c r="B13991" s="0" t="s">
        <v>89</v>
      </c>
      <c r="C13991" s="0" t="s">
        <v>96</v>
      </c>
      <c r="D13991" s="0" t="s">
        <v>102</v>
      </c>
      <c r="E13991" s="14" t="n">
        <v>45613</v>
      </c>
      <c r="F13991" s="14" t="n">
        <v>45615</v>
      </c>
      <c r="G13991" s="0" t="n">
        <v>54</v>
      </c>
      <c r="H13991" s="0" t="n">
        <v>150</v>
      </c>
      <c r="I13991" s="0" t="n">
        <v>146</v>
      </c>
      <c r="J13991" s="0" t="n">
        <v>716</v>
      </c>
      <c r="K13991" s="0" t="n">
        <v>1195</v>
      </c>
      <c r="L13991" s="15" t="s">
        <v>82</v>
      </c>
      <c r="M13991" s="0" t="n">
        <v>2</v>
      </c>
      <c r="N13991" s="16" t="n">
        <f aca="false">I13991*K13991</f>
        <v>174470</v>
      </c>
      <c r="O13991" s="16" t="n">
        <f aca="false">I13991*(K13991-J13991)</f>
        <v>69934</v>
      </c>
      <c r="P13991" s="15" t="n">
        <f aca="false">K13991-J13991</f>
        <v>479</v>
      </c>
      <c r="Q13991" s="0" t="str">
        <f aca="false">IF(G13991=0,"Out of stock",IF(G13991&lt;H13991,"Understocked",IF(G13991&gt;Summary!$B$6*H13991,"Overstocked","Healthy")))</f>
        <v>Understocked</v>
      </c>
      <c r="R13991" s="0" t="str">
        <f aca="false">IF(I13991&gt;=Summary!$B$7,"Fast",IF(I13991&lt;Summary!$B$8,"Slow","Medium"))</f>
        <v>Medium</v>
      </c>
      <c r="S13991" s="15" t="n">
        <f aca="false">IF(M13991&gt;Summary!$B$5,1,0)</f>
        <v>0</v>
      </c>
      <c r="T13991" s="16" t="n">
        <f aca="false">IF(Q13991="Overstocked",(G13991-Summary!$B$6*H13991)*J13991,0)</f>
        <v>0</v>
      </c>
    </row>
    <row r="13992" customFormat="false" ht="15" hidden="false" customHeight="false" outlineLevel="0" collapsed="false">
      <c r="A13992" s="0" t="s">
        <v>14090</v>
      </c>
      <c r="B13992" s="0" t="s">
        <v>107</v>
      </c>
      <c r="C13992" s="0" t="s">
        <v>96</v>
      </c>
      <c r="D13992" s="0" t="s">
        <v>86</v>
      </c>
      <c r="E13992" s="14" t="n">
        <v>45403</v>
      </c>
      <c r="F13992" s="14" t="n">
        <v>45405</v>
      </c>
      <c r="G13992" s="0" t="n">
        <v>110</v>
      </c>
      <c r="H13992" s="0" t="n">
        <v>109</v>
      </c>
      <c r="I13992" s="0" t="n">
        <v>142</v>
      </c>
      <c r="J13992" s="0" t="n">
        <v>1556</v>
      </c>
      <c r="K13992" s="0" t="n">
        <v>1622</v>
      </c>
      <c r="L13992" s="15" t="s">
        <v>97</v>
      </c>
      <c r="M13992" s="0" t="n">
        <v>2</v>
      </c>
      <c r="N13992" s="16" t="n">
        <f aca="false">I13992*K13992</f>
        <v>230324</v>
      </c>
      <c r="O13992" s="16" t="n">
        <f aca="false">I13992*(K13992-J13992)</f>
        <v>9372</v>
      </c>
      <c r="P13992" s="15" t="n">
        <f aca="false">K13992-J13992</f>
        <v>66</v>
      </c>
      <c r="Q13992" s="0" t="str">
        <f aca="false">IF(G13992=0,"Out of stock",IF(G13992&lt;H13992,"Understocked",IF(G13992&gt;Summary!$B$6*H13992,"Overstocked","Healthy")))</f>
        <v>Healthy</v>
      </c>
      <c r="R13992" s="0" t="str">
        <f aca="false">IF(I13992&gt;=Summary!$B$7,"Fast",IF(I13992&lt;Summary!$B$8,"Slow","Medium"))</f>
        <v>Medium</v>
      </c>
      <c r="S13992" s="15" t="n">
        <f aca="false">IF(M13992&gt;Summary!$B$5,1,0)</f>
        <v>0</v>
      </c>
      <c r="T13992" s="16" t="n">
        <f aca="false">IF(Q13992="Overstocked",(G13992-Summary!$B$6*H13992)*J13992,0)</f>
        <v>0</v>
      </c>
    </row>
    <row r="13993" customFormat="false" ht="15" hidden="false" customHeight="false" outlineLevel="0" collapsed="false">
      <c r="A13993" s="0" t="s">
        <v>14091</v>
      </c>
      <c r="B13993" s="0" t="s">
        <v>113</v>
      </c>
      <c r="C13993" s="0" t="s">
        <v>78</v>
      </c>
      <c r="D13993" s="0" t="s">
        <v>90</v>
      </c>
      <c r="E13993" s="14" t="n">
        <v>45580</v>
      </c>
      <c r="F13993" s="14" t="n">
        <v>45586</v>
      </c>
      <c r="G13993" s="0" t="n">
        <v>150</v>
      </c>
      <c r="H13993" s="0" t="n">
        <v>62</v>
      </c>
      <c r="I13993" s="0" t="n">
        <v>79</v>
      </c>
      <c r="J13993" s="0" t="n">
        <v>1433</v>
      </c>
      <c r="K13993" s="0" t="n">
        <v>1888</v>
      </c>
      <c r="L13993" s="15" t="s">
        <v>93</v>
      </c>
      <c r="M13993" s="0" t="n">
        <v>6</v>
      </c>
      <c r="N13993" s="16" t="n">
        <f aca="false">I13993*K13993</f>
        <v>149152</v>
      </c>
      <c r="O13993" s="16" t="n">
        <f aca="false">I13993*(K13993-J13993)</f>
        <v>35945</v>
      </c>
      <c r="P13993" s="15" t="n">
        <f aca="false">K13993-J13993</f>
        <v>455</v>
      </c>
      <c r="Q13993" s="0" t="str">
        <f aca="false">IF(G13993=0,"Out of stock",IF(G13993&lt;H13993,"Understocked",IF(G13993&gt;Summary!$B$6*H13993,"Overstocked","Healthy")))</f>
        <v>Healthy</v>
      </c>
      <c r="R13993" s="0" t="str">
        <f aca="false">IF(I13993&gt;=Summary!$B$7,"Fast",IF(I13993&lt;Summary!$B$8,"Slow","Medium"))</f>
        <v>Slow</v>
      </c>
      <c r="S13993" s="15" t="n">
        <f aca="false">IF(M13993&gt;Summary!$B$5,1,0)</f>
        <v>0</v>
      </c>
      <c r="T13993" s="16" t="n">
        <f aca="false">IF(Q13993="Overstocked",(G13993-Summary!$B$6*H13993)*J13993,0)</f>
        <v>0</v>
      </c>
    </row>
    <row r="13994" customFormat="false" ht="15" hidden="false" customHeight="false" outlineLevel="0" collapsed="false">
      <c r="A13994" s="0" t="s">
        <v>14092</v>
      </c>
      <c r="B13994" s="0" t="s">
        <v>123</v>
      </c>
      <c r="C13994" s="0" t="s">
        <v>96</v>
      </c>
      <c r="D13994" s="0" t="s">
        <v>79</v>
      </c>
      <c r="E13994" s="14" t="n">
        <v>45080</v>
      </c>
      <c r="F13994" s="14" t="n">
        <v>45081</v>
      </c>
      <c r="G13994" s="0" t="n">
        <v>291</v>
      </c>
      <c r="H13994" s="0" t="n">
        <v>134</v>
      </c>
      <c r="I13994" s="0" t="n">
        <v>282</v>
      </c>
      <c r="J13994" s="0" t="n">
        <v>1669</v>
      </c>
      <c r="K13994" s="0" t="n">
        <v>1728</v>
      </c>
      <c r="L13994" s="15" t="s">
        <v>93</v>
      </c>
      <c r="M13994" s="0" t="n">
        <v>1</v>
      </c>
      <c r="N13994" s="16" t="n">
        <f aca="false">I13994*K13994</f>
        <v>487296</v>
      </c>
      <c r="O13994" s="16" t="n">
        <f aca="false">I13994*(K13994-J13994)</f>
        <v>16638</v>
      </c>
      <c r="P13994" s="15" t="n">
        <f aca="false">K13994-J13994</f>
        <v>59</v>
      </c>
      <c r="Q13994" s="0" t="str">
        <f aca="false">IF(G13994=0,"Out of stock",IF(G13994&lt;H13994,"Understocked",IF(G13994&gt;Summary!$B$6*H13994,"Overstocked","Healthy")))</f>
        <v>Healthy</v>
      </c>
      <c r="R13994" s="0" t="str">
        <f aca="false">IF(I13994&gt;=Summary!$B$7,"Fast",IF(I13994&lt;Summary!$B$8,"Slow","Medium"))</f>
        <v>Fast</v>
      </c>
      <c r="S13994" s="15" t="n">
        <f aca="false">IF(M13994&gt;Summary!$B$5,1,0)</f>
        <v>0</v>
      </c>
      <c r="T13994" s="16" t="n">
        <f aca="false">IF(Q13994="Overstocked",(G13994-Summary!$B$6*H13994)*J13994,0)</f>
        <v>0</v>
      </c>
    </row>
    <row r="13995" customFormat="false" ht="15" hidden="false" customHeight="false" outlineLevel="0" collapsed="false">
      <c r="A13995" s="0" t="s">
        <v>14093</v>
      </c>
      <c r="B13995" s="0" t="s">
        <v>77</v>
      </c>
      <c r="C13995" s="0" t="s">
        <v>85</v>
      </c>
      <c r="D13995" s="0" t="s">
        <v>79</v>
      </c>
      <c r="E13995" s="14" t="n">
        <v>45181</v>
      </c>
      <c r="F13995" s="14" t="n">
        <v>45188</v>
      </c>
      <c r="G13995" s="0" t="n">
        <v>27</v>
      </c>
      <c r="H13995" s="0" t="n">
        <v>67</v>
      </c>
      <c r="I13995" s="0" t="n">
        <v>280</v>
      </c>
      <c r="J13995" s="0" t="n">
        <v>929</v>
      </c>
      <c r="K13995" s="0" t="n">
        <v>1387</v>
      </c>
      <c r="L13995" s="15" t="s">
        <v>82</v>
      </c>
      <c r="M13995" s="0" t="n">
        <v>7</v>
      </c>
      <c r="N13995" s="16" t="n">
        <f aca="false">I13995*K13995</f>
        <v>388360</v>
      </c>
      <c r="O13995" s="16" t="n">
        <f aca="false">I13995*(K13995-J13995)</f>
        <v>128240</v>
      </c>
      <c r="P13995" s="15" t="n">
        <f aca="false">K13995-J13995</f>
        <v>458</v>
      </c>
      <c r="Q13995" s="0" t="str">
        <f aca="false">IF(G13995=0,"Out of stock",IF(G13995&lt;H13995,"Understocked",IF(G13995&gt;Summary!$B$6*H13995,"Overstocked","Healthy")))</f>
        <v>Understocked</v>
      </c>
      <c r="R13995" s="0" t="str">
        <f aca="false">IF(I13995&gt;=Summary!$B$7,"Fast",IF(I13995&lt;Summary!$B$8,"Slow","Medium"))</f>
        <v>Fast</v>
      </c>
      <c r="S13995" s="15" t="n">
        <f aca="false">IF(M13995&gt;Summary!$B$5,1,0)</f>
        <v>0</v>
      </c>
      <c r="T13995" s="16" t="n">
        <f aca="false">IF(Q13995="Overstocked",(G13995-Summary!$B$6*H13995)*J13995,0)</f>
        <v>0</v>
      </c>
    </row>
    <row r="13996" customFormat="false" ht="15" hidden="false" customHeight="false" outlineLevel="0" collapsed="false">
      <c r="A13996" s="0" t="s">
        <v>14094</v>
      </c>
      <c r="B13996" s="0" t="s">
        <v>115</v>
      </c>
      <c r="C13996" s="0" t="s">
        <v>104</v>
      </c>
      <c r="D13996" s="0" t="s">
        <v>79</v>
      </c>
      <c r="E13996" s="14" t="n">
        <v>45180</v>
      </c>
      <c r="F13996" s="14" t="n">
        <v>45189</v>
      </c>
      <c r="G13996" s="0" t="n">
        <v>150</v>
      </c>
      <c r="H13996" s="0" t="n">
        <v>75</v>
      </c>
      <c r="I13996" s="0" t="n">
        <v>35</v>
      </c>
      <c r="J13996" s="0" t="n">
        <v>1470</v>
      </c>
      <c r="K13996" s="0" t="n">
        <v>1892</v>
      </c>
      <c r="L13996" s="15" t="s">
        <v>97</v>
      </c>
      <c r="M13996" s="0" t="n">
        <v>9</v>
      </c>
      <c r="N13996" s="16" t="n">
        <f aca="false">I13996*K13996</f>
        <v>66220</v>
      </c>
      <c r="O13996" s="16" t="n">
        <f aca="false">I13996*(K13996-J13996)</f>
        <v>14770</v>
      </c>
      <c r="P13996" s="15" t="n">
        <f aca="false">K13996-J13996</f>
        <v>422</v>
      </c>
      <c r="Q13996" s="0" t="str">
        <f aca="false">IF(G13996=0,"Out of stock",IF(G13996&lt;H13996,"Understocked",IF(G13996&gt;Summary!$B$6*H13996,"Overstocked","Healthy")))</f>
        <v>Healthy</v>
      </c>
      <c r="R13996" s="0" t="str">
        <f aca="false">IF(I13996&gt;=Summary!$B$7,"Fast",IF(I13996&lt;Summary!$B$8,"Slow","Medium"))</f>
        <v>Slow</v>
      </c>
      <c r="S13996" s="15" t="n">
        <f aca="false">IF(M13996&gt;Summary!$B$5,1,0)</f>
        <v>1</v>
      </c>
      <c r="T13996" s="16" t="n">
        <f aca="false">IF(Q13996="Overstocked",(G13996-Summary!$B$6*H13996)*J13996,0)</f>
        <v>0</v>
      </c>
    </row>
    <row r="13997" customFormat="false" ht="15" hidden="false" customHeight="false" outlineLevel="0" collapsed="false">
      <c r="A13997" s="0" t="s">
        <v>14095</v>
      </c>
      <c r="B13997" s="0" t="s">
        <v>89</v>
      </c>
      <c r="C13997" s="0" t="s">
        <v>104</v>
      </c>
      <c r="D13997" s="0" t="s">
        <v>86</v>
      </c>
      <c r="E13997" s="14" t="n">
        <v>45104</v>
      </c>
      <c r="F13997" s="14" t="n">
        <v>45113</v>
      </c>
      <c r="G13997" s="0" t="n">
        <v>318</v>
      </c>
      <c r="H13997" s="0" t="n">
        <v>96</v>
      </c>
      <c r="I13997" s="0" t="n">
        <v>34</v>
      </c>
      <c r="J13997" s="0" t="n">
        <v>385</v>
      </c>
      <c r="K13997" s="0" t="n">
        <v>447</v>
      </c>
      <c r="L13997" s="15" t="s">
        <v>80</v>
      </c>
      <c r="M13997" s="0" t="n">
        <v>9</v>
      </c>
      <c r="N13997" s="16" t="n">
        <f aca="false">I13997*K13997</f>
        <v>15198</v>
      </c>
      <c r="O13997" s="16" t="n">
        <f aca="false">I13997*(K13997-J13997)</f>
        <v>2108</v>
      </c>
      <c r="P13997" s="15" t="n">
        <f aca="false">K13997-J13997</f>
        <v>62</v>
      </c>
      <c r="Q13997" s="0" t="str">
        <f aca="false">IF(G13997=0,"Out of stock",IF(G13997&lt;H13997,"Understocked",IF(G13997&gt;Summary!$B$6*H13997,"Overstocked","Healthy")))</f>
        <v>Healthy</v>
      </c>
      <c r="R13997" s="0" t="str">
        <f aca="false">IF(I13997&gt;=Summary!$B$7,"Fast",IF(I13997&lt;Summary!$B$8,"Slow","Medium"))</f>
        <v>Slow</v>
      </c>
      <c r="S13997" s="15" t="n">
        <f aca="false">IF(M13997&gt;Summary!$B$5,1,0)</f>
        <v>1</v>
      </c>
      <c r="T13997" s="16" t="n">
        <f aca="false">IF(Q13997="Overstocked",(G13997-Summary!$B$6*H13997)*J13997,0)</f>
        <v>0</v>
      </c>
    </row>
    <row r="13998" customFormat="false" ht="15" hidden="false" customHeight="false" outlineLevel="0" collapsed="false">
      <c r="A13998" s="0" t="s">
        <v>14096</v>
      </c>
      <c r="B13998" s="0" t="s">
        <v>89</v>
      </c>
      <c r="C13998" s="0" t="s">
        <v>85</v>
      </c>
      <c r="D13998" s="0" t="s">
        <v>92</v>
      </c>
      <c r="E13998" s="14" t="n">
        <v>45163</v>
      </c>
      <c r="F13998" s="14" t="n">
        <v>45171</v>
      </c>
      <c r="G13998" s="0" t="n">
        <v>7</v>
      </c>
      <c r="H13998" s="0" t="n">
        <v>147</v>
      </c>
      <c r="I13998" s="0" t="n">
        <v>216</v>
      </c>
      <c r="J13998" s="0" t="n">
        <v>961</v>
      </c>
      <c r="K13998" s="0" t="n">
        <v>1065</v>
      </c>
      <c r="L13998" s="15" t="s">
        <v>80</v>
      </c>
      <c r="M13998" s="0" t="n">
        <v>8</v>
      </c>
      <c r="N13998" s="16" t="n">
        <f aca="false">I13998*K13998</f>
        <v>230040</v>
      </c>
      <c r="O13998" s="16" t="n">
        <f aca="false">I13998*(K13998-J13998)</f>
        <v>22464</v>
      </c>
      <c r="P13998" s="15" t="n">
        <f aca="false">K13998-J13998</f>
        <v>104</v>
      </c>
      <c r="Q13998" s="0" t="str">
        <f aca="false">IF(G13998=0,"Out of stock",IF(G13998&lt;H13998,"Understocked",IF(G13998&gt;Summary!$B$6*H13998,"Overstocked","Healthy")))</f>
        <v>Understocked</v>
      </c>
      <c r="R13998" s="0" t="str">
        <f aca="false">IF(I13998&gt;=Summary!$B$7,"Fast",IF(I13998&lt;Summary!$B$8,"Slow","Medium"))</f>
        <v>Fast</v>
      </c>
      <c r="S13998" s="15" t="n">
        <f aca="false">IF(M13998&gt;Summary!$B$5,1,0)</f>
        <v>1</v>
      </c>
      <c r="T13998" s="16" t="n">
        <f aca="false">IF(Q13998="Overstocked",(G13998-Summary!$B$6*H13998)*J13998,0)</f>
        <v>0</v>
      </c>
    </row>
    <row r="13999" customFormat="false" ht="15" hidden="false" customHeight="false" outlineLevel="0" collapsed="false">
      <c r="A13999" s="0" t="s">
        <v>14097</v>
      </c>
      <c r="B13999" s="0" t="s">
        <v>84</v>
      </c>
      <c r="C13999" s="0" t="s">
        <v>96</v>
      </c>
      <c r="D13999" s="0" t="s">
        <v>79</v>
      </c>
      <c r="E13999" s="14" t="n">
        <v>45573</v>
      </c>
      <c r="F13999" s="14" t="n">
        <v>45582</v>
      </c>
      <c r="G13999" s="0" t="n">
        <v>266</v>
      </c>
      <c r="H13999" s="0" t="n">
        <v>87</v>
      </c>
      <c r="I13999" s="0" t="n">
        <v>28</v>
      </c>
      <c r="J13999" s="0" t="n">
        <v>1622</v>
      </c>
      <c r="K13999" s="0" t="n">
        <v>2096</v>
      </c>
      <c r="L13999" s="15" t="s">
        <v>93</v>
      </c>
      <c r="M13999" s="0" t="n">
        <v>9</v>
      </c>
      <c r="N13999" s="16" t="n">
        <f aca="false">I13999*K13999</f>
        <v>58688</v>
      </c>
      <c r="O13999" s="16" t="n">
        <f aca="false">I13999*(K13999-J13999)</f>
        <v>13272</v>
      </c>
      <c r="P13999" s="15" t="n">
        <f aca="false">K13999-J13999</f>
        <v>474</v>
      </c>
      <c r="Q13999" s="0" t="str">
        <f aca="false">IF(G13999=0,"Out of stock",IF(G13999&lt;H13999,"Understocked",IF(G13999&gt;Summary!$B$6*H13999,"Overstocked","Healthy")))</f>
        <v>Healthy</v>
      </c>
      <c r="R13999" s="0" t="str">
        <f aca="false">IF(I13999&gt;=Summary!$B$7,"Fast",IF(I13999&lt;Summary!$B$8,"Slow","Medium"))</f>
        <v>Slow</v>
      </c>
      <c r="S13999" s="15" t="n">
        <f aca="false">IF(M13999&gt;Summary!$B$5,1,0)</f>
        <v>1</v>
      </c>
      <c r="T13999" s="16" t="n">
        <f aca="false">IF(Q13999="Overstocked",(G13999-Summary!$B$6*H13999)*J13999,0)</f>
        <v>0</v>
      </c>
    </row>
    <row r="14000" customFormat="false" ht="15" hidden="false" customHeight="false" outlineLevel="0" collapsed="false">
      <c r="A14000" s="0" t="s">
        <v>14098</v>
      </c>
      <c r="B14000" s="0" t="s">
        <v>89</v>
      </c>
      <c r="C14000" s="0" t="s">
        <v>104</v>
      </c>
      <c r="D14000" s="0" t="s">
        <v>90</v>
      </c>
      <c r="E14000" s="14" t="n">
        <v>45257</v>
      </c>
      <c r="F14000" s="14" t="n">
        <v>45260</v>
      </c>
      <c r="G14000" s="0" t="n">
        <v>280</v>
      </c>
      <c r="H14000" s="0" t="n">
        <v>128</v>
      </c>
      <c r="I14000" s="0" t="n">
        <v>237</v>
      </c>
      <c r="J14000" s="0" t="n">
        <v>1559</v>
      </c>
      <c r="K14000" s="0" t="n">
        <v>1804</v>
      </c>
      <c r="L14000" s="15" t="s">
        <v>93</v>
      </c>
      <c r="M14000" s="0" t="n">
        <v>3</v>
      </c>
      <c r="N14000" s="16" t="n">
        <f aca="false">I14000*K14000</f>
        <v>427548</v>
      </c>
      <c r="O14000" s="16" t="n">
        <f aca="false">I14000*(K14000-J14000)</f>
        <v>58065</v>
      </c>
      <c r="P14000" s="15" t="n">
        <f aca="false">K14000-J14000</f>
        <v>245</v>
      </c>
      <c r="Q14000" s="0" t="str">
        <f aca="false">IF(G14000=0,"Out of stock",IF(G14000&lt;H14000,"Understocked",IF(G14000&gt;Summary!$B$6*H14000,"Overstocked","Healthy")))</f>
        <v>Healthy</v>
      </c>
      <c r="R14000" s="0" t="str">
        <f aca="false">IF(I14000&gt;=Summary!$B$7,"Fast",IF(I14000&lt;Summary!$B$8,"Slow","Medium"))</f>
        <v>Fast</v>
      </c>
      <c r="S14000" s="15" t="n">
        <f aca="false">IF(M14000&gt;Summary!$B$5,1,0)</f>
        <v>0</v>
      </c>
      <c r="T14000" s="16" t="n">
        <f aca="false">IF(Q14000="Overstocked",(G14000-Summary!$B$6*H14000)*J14000,0)</f>
        <v>0</v>
      </c>
    </row>
    <row r="14001" customFormat="false" ht="15" hidden="false" customHeight="false" outlineLevel="0" collapsed="false">
      <c r="A14001" s="0" t="s">
        <v>14099</v>
      </c>
      <c r="B14001" s="0" t="s">
        <v>101</v>
      </c>
      <c r="C14001" s="0" t="s">
        <v>78</v>
      </c>
      <c r="D14001" s="0" t="s">
        <v>86</v>
      </c>
      <c r="E14001" s="14" t="n">
        <v>45492</v>
      </c>
      <c r="F14001" s="14" t="n">
        <v>45496</v>
      </c>
      <c r="G14001" s="0" t="n">
        <v>439</v>
      </c>
      <c r="H14001" s="0" t="n">
        <v>126</v>
      </c>
      <c r="I14001" s="0" t="n">
        <v>1</v>
      </c>
      <c r="J14001" s="0" t="n">
        <v>354</v>
      </c>
      <c r="K14001" s="0" t="n">
        <v>490</v>
      </c>
      <c r="L14001" s="15" t="s">
        <v>87</v>
      </c>
      <c r="M14001" s="0" t="n">
        <v>4</v>
      </c>
      <c r="N14001" s="16" t="n">
        <f aca="false">I14001*K14001</f>
        <v>490</v>
      </c>
      <c r="O14001" s="16" t="n">
        <f aca="false">I14001*(K14001-J14001)</f>
        <v>136</v>
      </c>
      <c r="P14001" s="15" t="n">
        <f aca="false">K14001-J14001</f>
        <v>136</v>
      </c>
      <c r="Q14001" s="0" t="str">
        <f aca="false">IF(G14001=0,"Out of stock",IF(G14001&lt;H14001,"Understocked",IF(G14001&gt;Summary!$B$6*H14001,"Overstocked","Healthy")))</f>
        <v>Healthy</v>
      </c>
      <c r="R14001" s="0" t="str">
        <f aca="false">IF(I14001&gt;=Summary!$B$7,"Fast",IF(I14001&lt;Summary!$B$8,"Slow","Medium"))</f>
        <v>Slow</v>
      </c>
      <c r="S14001" s="15" t="n">
        <f aca="false">IF(M14001&gt;Summary!$B$5,1,0)</f>
        <v>0</v>
      </c>
      <c r="T14001" s="16" t="n">
        <f aca="false">IF(Q14001="Overstocked",(G14001-Summary!$B$6*H14001)*J14001,0)</f>
        <v>0</v>
      </c>
    </row>
    <row r="14002" customFormat="false" ht="15" hidden="false" customHeight="false" outlineLevel="0" collapsed="false">
      <c r="A14002" s="0" t="s">
        <v>14100</v>
      </c>
      <c r="B14002" s="0" t="s">
        <v>111</v>
      </c>
      <c r="C14002" s="0" t="s">
        <v>104</v>
      </c>
      <c r="D14002" s="0" t="s">
        <v>92</v>
      </c>
      <c r="E14002" s="14" t="n">
        <v>45646</v>
      </c>
      <c r="F14002" s="14" t="n">
        <v>45650</v>
      </c>
      <c r="G14002" s="0" t="n">
        <v>256</v>
      </c>
      <c r="H14002" s="0" t="n">
        <v>66</v>
      </c>
      <c r="I14002" s="0" t="n">
        <v>20</v>
      </c>
      <c r="J14002" s="0" t="n">
        <v>307</v>
      </c>
      <c r="K14002" s="0" t="n">
        <v>484</v>
      </c>
      <c r="L14002" s="15" t="s">
        <v>82</v>
      </c>
      <c r="M14002" s="0" t="n">
        <v>4</v>
      </c>
      <c r="N14002" s="16" t="n">
        <f aca="false">I14002*K14002</f>
        <v>9680</v>
      </c>
      <c r="O14002" s="16" t="n">
        <f aca="false">I14002*(K14002-J14002)</f>
        <v>3540</v>
      </c>
      <c r="P14002" s="15" t="n">
        <f aca="false">K14002-J14002</f>
        <v>177</v>
      </c>
      <c r="Q14002" s="0" t="str">
        <f aca="false">IF(G14002=0,"Out of stock",IF(G14002&lt;H14002,"Understocked",IF(G14002&gt;Summary!$B$6*H14002,"Overstocked","Healthy")))</f>
        <v>Healthy</v>
      </c>
      <c r="R14002" s="0" t="str">
        <f aca="false">IF(I14002&gt;=Summary!$B$7,"Fast",IF(I14002&lt;Summary!$B$8,"Slow","Medium"))</f>
        <v>Slow</v>
      </c>
      <c r="S14002" s="15" t="n">
        <f aca="false">IF(M14002&gt;Summary!$B$5,1,0)</f>
        <v>0</v>
      </c>
      <c r="T14002" s="16" t="n">
        <f aca="false">IF(Q14002="Overstocked",(G14002-Summary!$B$6*H14002)*J14002,0)</f>
        <v>0</v>
      </c>
    </row>
    <row r="14003" customFormat="false" ht="15" hidden="false" customHeight="false" outlineLevel="0" collapsed="false">
      <c r="A14003" s="0" t="s">
        <v>14101</v>
      </c>
      <c r="B14003" s="0" t="s">
        <v>113</v>
      </c>
      <c r="C14003" s="0" t="s">
        <v>96</v>
      </c>
      <c r="D14003" s="0" t="s">
        <v>79</v>
      </c>
      <c r="E14003" s="14" t="n">
        <v>44956</v>
      </c>
      <c r="F14003" s="14" t="n">
        <v>44966</v>
      </c>
      <c r="G14003" s="0" t="n">
        <v>497</v>
      </c>
      <c r="H14003" s="0" t="n">
        <v>67</v>
      </c>
      <c r="I14003" s="0" t="n">
        <v>263</v>
      </c>
      <c r="J14003" s="0" t="n">
        <v>605</v>
      </c>
      <c r="K14003" s="0" t="n">
        <v>977</v>
      </c>
      <c r="L14003" s="15" t="s">
        <v>80</v>
      </c>
      <c r="M14003" s="0" t="n">
        <v>10</v>
      </c>
      <c r="N14003" s="16" t="n">
        <f aca="false">I14003*K14003</f>
        <v>256951</v>
      </c>
      <c r="O14003" s="16" t="n">
        <f aca="false">I14003*(K14003-J14003)</f>
        <v>97836</v>
      </c>
      <c r="P14003" s="15" t="n">
        <f aca="false">K14003-J14003</f>
        <v>372</v>
      </c>
      <c r="Q14003" s="0" t="str">
        <f aca="false">IF(G14003=0,"Out of stock",IF(G14003&lt;H14003,"Understocked",IF(G14003&gt;Summary!$B$6*H14003,"Overstocked","Healthy")))</f>
        <v>Overstocked</v>
      </c>
      <c r="R14003" s="0" t="str">
        <f aca="false">IF(I14003&gt;=Summary!$B$7,"Fast",IF(I14003&lt;Summary!$B$8,"Slow","Medium"))</f>
        <v>Fast</v>
      </c>
      <c r="S14003" s="15" t="n">
        <f aca="false">IF(M14003&gt;Summary!$B$5,1,0)</f>
        <v>1</v>
      </c>
      <c r="T14003" s="16" t="n">
        <f aca="false">IF(Q14003="Overstocked",(G14003-Summary!$B$6*H14003)*J14003,0)</f>
        <v>138545</v>
      </c>
    </row>
    <row r="14004" customFormat="false" ht="15" hidden="false" customHeight="false" outlineLevel="0" collapsed="false">
      <c r="A14004" s="0" t="s">
        <v>14102</v>
      </c>
      <c r="B14004" s="0" t="s">
        <v>107</v>
      </c>
      <c r="C14004" s="0" t="s">
        <v>104</v>
      </c>
      <c r="D14004" s="0" t="s">
        <v>86</v>
      </c>
      <c r="E14004" s="14" t="n">
        <v>45344</v>
      </c>
      <c r="F14004" s="14" t="n">
        <v>45351</v>
      </c>
      <c r="G14004" s="0" t="n">
        <v>159</v>
      </c>
      <c r="H14004" s="0" t="n">
        <v>69</v>
      </c>
      <c r="I14004" s="0" t="n">
        <v>299</v>
      </c>
      <c r="J14004" s="0" t="n">
        <v>617</v>
      </c>
      <c r="K14004" s="0" t="n">
        <v>1092</v>
      </c>
      <c r="L14004" s="15" t="s">
        <v>82</v>
      </c>
      <c r="M14004" s="0" t="n">
        <v>7</v>
      </c>
      <c r="N14004" s="16" t="n">
        <f aca="false">I14004*K14004</f>
        <v>326508</v>
      </c>
      <c r="O14004" s="16" t="n">
        <f aca="false">I14004*(K14004-J14004)</f>
        <v>142025</v>
      </c>
      <c r="P14004" s="15" t="n">
        <f aca="false">K14004-J14004</f>
        <v>475</v>
      </c>
      <c r="Q14004" s="0" t="str">
        <f aca="false">IF(G14004=0,"Out of stock",IF(G14004&lt;H14004,"Understocked",IF(G14004&gt;Summary!$B$6*H14004,"Overstocked","Healthy")))</f>
        <v>Healthy</v>
      </c>
      <c r="R14004" s="0" t="str">
        <f aca="false">IF(I14004&gt;=Summary!$B$7,"Fast",IF(I14004&lt;Summary!$B$8,"Slow","Medium"))</f>
        <v>Fast</v>
      </c>
      <c r="S14004" s="15" t="n">
        <f aca="false">IF(M14004&gt;Summary!$B$5,1,0)</f>
        <v>0</v>
      </c>
      <c r="T14004" s="16" t="n">
        <f aca="false">IF(Q14004="Overstocked",(G14004-Summary!$B$6*H14004)*J14004,0)</f>
        <v>0</v>
      </c>
    </row>
    <row r="14005" customFormat="false" ht="15" hidden="false" customHeight="false" outlineLevel="0" collapsed="false">
      <c r="A14005" s="0" t="s">
        <v>14103</v>
      </c>
      <c r="B14005" s="0" t="s">
        <v>111</v>
      </c>
      <c r="C14005" s="0" t="s">
        <v>78</v>
      </c>
      <c r="D14005" s="0" t="s">
        <v>102</v>
      </c>
      <c r="E14005" s="14" t="n">
        <v>45121</v>
      </c>
      <c r="F14005" s="14" t="n">
        <v>45128</v>
      </c>
      <c r="G14005" s="0" t="n">
        <v>252</v>
      </c>
      <c r="H14005" s="0" t="n">
        <v>122</v>
      </c>
      <c r="I14005" s="0" t="n">
        <v>111</v>
      </c>
      <c r="J14005" s="0" t="n">
        <v>1396</v>
      </c>
      <c r="K14005" s="0" t="n">
        <v>1799</v>
      </c>
      <c r="L14005" s="15" t="s">
        <v>80</v>
      </c>
      <c r="M14005" s="0" t="n">
        <v>7</v>
      </c>
      <c r="N14005" s="16" t="n">
        <f aca="false">I14005*K14005</f>
        <v>199689</v>
      </c>
      <c r="O14005" s="16" t="n">
        <f aca="false">I14005*(K14005-J14005)</f>
        <v>44733</v>
      </c>
      <c r="P14005" s="15" t="n">
        <f aca="false">K14005-J14005</f>
        <v>403</v>
      </c>
      <c r="Q14005" s="0" t="str">
        <f aca="false">IF(G14005=0,"Out of stock",IF(G14005&lt;H14005,"Understocked",IF(G14005&gt;Summary!$B$6*H14005,"Overstocked","Healthy")))</f>
        <v>Healthy</v>
      </c>
      <c r="R14005" s="0" t="str">
        <f aca="false">IF(I14005&gt;=Summary!$B$7,"Fast",IF(I14005&lt;Summary!$B$8,"Slow","Medium"))</f>
        <v>Medium</v>
      </c>
      <c r="S14005" s="15" t="n">
        <f aca="false">IF(M14005&gt;Summary!$B$5,1,0)</f>
        <v>0</v>
      </c>
      <c r="T14005" s="16" t="n">
        <f aca="false">IF(Q14005="Overstocked",(G14005-Summary!$B$6*H14005)*J14005,0)</f>
        <v>0</v>
      </c>
    </row>
    <row r="14006" customFormat="false" ht="15" hidden="false" customHeight="false" outlineLevel="0" collapsed="false">
      <c r="A14006" s="0" t="s">
        <v>14104</v>
      </c>
      <c r="B14006" s="0" t="s">
        <v>107</v>
      </c>
      <c r="C14006" s="0" t="s">
        <v>85</v>
      </c>
      <c r="D14006" s="0" t="s">
        <v>92</v>
      </c>
      <c r="E14006" s="14" t="n">
        <v>45598</v>
      </c>
      <c r="F14006" s="14" t="n">
        <v>45605</v>
      </c>
      <c r="G14006" s="0" t="n">
        <v>353</v>
      </c>
      <c r="H14006" s="0" t="n">
        <v>108</v>
      </c>
      <c r="I14006" s="0" t="n">
        <v>135</v>
      </c>
      <c r="J14006" s="0" t="n">
        <v>1807</v>
      </c>
      <c r="K14006" s="0" t="n">
        <v>2200</v>
      </c>
      <c r="L14006" s="15" t="s">
        <v>87</v>
      </c>
      <c r="M14006" s="0" t="n">
        <v>7</v>
      </c>
      <c r="N14006" s="16" t="n">
        <f aca="false">I14006*K14006</f>
        <v>297000</v>
      </c>
      <c r="O14006" s="16" t="n">
        <f aca="false">I14006*(K14006-J14006)</f>
        <v>53055</v>
      </c>
      <c r="P14006" s="15" t="n">
        <f aca="false">K14006-J14006</f>
        <v>393</v>
      </c>
      <c r="Q14006" s="0" t="str">
        <f aca="false">IF(G14006=0,"Out of stock",IF(G14006&lt;H14006,"Understocked",IF(G14006&gt;Summary!$B$6*H14006,"Overstocked","Healthy")))</f>
        <v>Healthy</v>
      </c>
      <c r="R14006" s="0" t="str">
        <f aca="false">IF(I14006&gt;=Summary!$B$7,"Fast",IF(I14006&lt;Summary!$B$8,"Slow","Medium"))</f>
        <v>Medium</v>
      </c>
      <c r="S14006" s="15" t="n">
        <f aca="false">IF(M14006&gt;Summary!$B$5,1,0)</f>
        <v>0</v>
      </c>
      <c r="T14006" s="16" t="n">
        <f aca="false">IF(Q14006="Overstocked",(G14006-Summary!$B$6*H14006)*J14006,0)</f>
        <v>0</v>
      </c>
    </row>
    <row r="14007" customFormat="false" ht="15" hidden="false" customHeight="false" outlineLevel="0" collapsed="false">
      <c r="A14007" s="0" t="s">
        <v>14105</v>
      </c>
      <c r="B14007" s="0" t="s">
        <v>84</v>
      </c>
      <c r="C14007" s="0" t="s">
        <v>78</v>
      </c>
      <c r="D14007" s="0" t="s">
        <v>102</v>
      </c>
      <c r="E14007" s="14" t="n">
        <v>45369</v>
      </c>
      <c r="F14007" s="14" t="n">
        <v>45371</v>
      </c>
      <c r="G14007" s="0" t="n">
        <v>199</v>
      </c>
      <c r="H14007" s="0" t="n">
        <v>128</v>
      </c>
      <c r="I14007" s="0" t="n">
        <v>1</v>
      </c>
      <c r="J14007" s="0" t="n">
        <v>1743</v>
      </c>
      <c r="K14007" s="0" t="n">
        <v>2027</v>
      </c>
      <c r="L14007" s="15" t="s">
        <v>80</v>
      </c>
      <c r="M14007" s="0" t="n">
        <v>2</v>
      </c>
      <c r="N14007" s="16" t="n">
        <f aca="false">I14007*K14007</f>
        <v>2027</v>
      </c>
      <c r="O14007" s="16" t="n">
        <f aca="false">I14007*(K14007-J14007)</f>
        <v>284</v>
      </c>
      <c r="P14007" s="15" t="n">
        <f aca="false">K14007-J14007</f>
        <v>284</v>
      </c>
      <c r="Q14007" s="0" t="str">
        <f aca="false">IF(G14007=0,"Out of stock",IF(G14007&lt;H14007,"Understocked",IF(G14007&gt;Summary!$B$6*H14007,"Overstocked","Healthy")))</f>
        <v>Healthy</v>
      </c>
      <c r="R14007" s="0" t="str">
        <f aca="false">IF(I14007&gt;=Summary!$B$7,"Fast",IF(I14007&lt;Summary!$B$8,"Slow","Medium"))</f>
        <v>Slow</v>
      </c>
      <c r="S14007" s="15" t="n">
        <f aca="false">IF(M14007&gt;Summary!$B$5,1,0)</f>
        <v>0</v>
      </c>
      <c r="T14007" s="16" t="n">
        <f aca="false">IF(Q14007="Overstocked",(G14007-Summary!$B$6*H14007)*J14007,0)</f>
        <v>0</v>
      </c>
    </row>
    <row r="14008" customFormat="false" ht="15" hidden="false" customHeight="false" outlineLevel="0" collapsed="false">
      <c r="A14008" s="0" t="s">
        <v>14106</v>
      </c>
      <c r="B14008" s="0" t="s">
        <v>115</v>
      </c>
      <c r="C14008" s="0" t="s">
        <v>104</v>
      </c>
      <c r="D14008" s="0" t="s">
        <v>92</v>
      </c>
      <c r="E14008" s="14" t="n">
        <v>45162</v>
      </c>
      <c r="F14008" s="14" t="n">
        <v>45163</v>
      </c>
      <c r="G14008" s="0" t="n">
        <v>393</v>
      </c>
      <c r="H14008" s="0" t="n">
        <v>57</v>
      </c>
      <c r="I14008" s="0" t="n">
        <v>102</v>
      </c>
      <c r="J14008" s="0" t="n">
        <v>1703</v>
      </c>
      <c r="K14008" s="0" t="n">
        <v>1915</v>
      </c>
      <c r="L14008" s="15" t="s">
        <v>82</v>
      </c>
      <c r="M14008" s="0" t="n">
        <v>1</v>
      </c>
      <c r="N14008" s="16" t="n">
        <f aca="false">I14008*K14008</f>
        <v>195330</v>
      </c>
      <c r="O14008" s="16" t="n">
        <f aca="false">I14008*(K14008-J14008)</f>
        <v>21624</v>
      </c>
      <c r="P14008" s="15" t="n">
        <f aca="false">K14008-J14008</f>
        <v>212</v>
      </c>
      <c r="Q14008" s="0" t="str">
        <f aca="false">IF(G14008=0,"Out of stock",IF(G14008&lt;H14008,"Understocked",IF(G14008&gt;Summary!$B$6*H14008,"Overstocked","Healthy")))</f>
        <v>Overstocked</v>
      </c>
      <c r="R14008" s="0" t="str">
        <f aca="false">IF(I14008&gt;=Summary!$B$7,"Fast",IF(I14008&lt;Summary!$B$8,"Slow","Medium"))</f>
        <v>Medium</v>
      </c>
      <c r="S14008" s="15" t="n">
        <f aca="false">IF(M14008&gt;Summary!$B$5,1,0)</f>
        <v>0</v>
      </c>
      <c r="T14008" s="16" t="n">
        <f aca="false">IF(Q14008="Overstocked",(G14008-Summary!$B$6*H14008)*J14008,0)</f>
        <v>280995</v>
      </c>
    </row>
    <row r="14009" customFormat="false" ht="15" hidden="false" customHeight="false" outlineLevel="0" collapsed="false">
      <c r="A14009" s="0" t="s">
        <v>14107</v>
      </c>
      <c r="B14009" s="0" t="s">
        <v>111</v>
      </c>
      <c r="C14009" s="0" t="s">
        <v>96</v>
      </c>
      <c r="D14009" s="0" t="s">
        <v>92</v>
      </c>
      <c r="E14009" s="14" t="n">
        <v>45249</v>
      </c>
      <c r="F14009" s="14" t="n">
        <v>45255</v>
      </c>
      <c r="G14009" s="0" t="n">
        <v>498</v>
      </c>
      <c r="H14009" s="0" t="n">
        <v>99</v>
      </c>
      <c r="I14009" s="0" t="n">
        <v>88</v>
      </c>
      <c r="J14009" s="0" t="n">
        <v>694</v>
      </c>
      <c r="K14009" s="0" t="n">
        <v>1187</v>
      </c>
      <c r="L14009" s="15" t="s">
        <v>87</v>
      </c>
      <c r="M14009" s="0" t="n">
        <v>6</v>
      </c>
      <c r="N14009" s="16" t="n">
        <f aca="false">I14009*K14009</f>
        <v>104456</v>
      </c>
      <c r="O14009" s="16" t="n">
        <f aca="false">I14009*(K14009-J14009)</f>
        <v>43384</v>
      </c>
      <c r="P14009" s="15" t="n">
        <f aca="false">K14009-J14009</f>
        <v>493</v>
      </c>
      <c r="Q14009" s="0" t="str">
        <f aca="false">IF(G14009=0,"Out of stock",IF(G14009&lt;H14009,"Understocked",IF(G14009&gt;Summary!$B$6*H14009,"Overstocked","Healthy")))</f>
        <v>Overstocked</v>
      </c>
      <c r="R14009" s="0" t="str">
        <f aca="false">IF(I14009&gt;=Summary!$B$7,"Fast",IF(I14009&lt;Summary!$B$8,"Slow","Medium"))</f>
        <v>Slow</v>
      </c>
      <c r="S14009" s="15" t="n">
        <f aca="false">IF(M14009&gt;Summary!$B$5,1,0)</f>
        <v>0</v>
      </c>
      <c r="T14009" s="16" t="n">
        <f aca="false">IF(Q14009="Overstocked",(G14009-Summary!$B$6*H14009)*J14009,0)</f>
        <v>70788</v>
      </c>
    </row>
    <row r="14010" customFormat="false" ht="15" hidden="false" customHeight="false" outlineLevel="0" collapsed="false">
      <c r="A14010" s="0" t="s">
        <v>14108</v>
      </c>
      <c r="B14010" s="0" t="s">
        <v>101</v>
      </c>
      <c r="C14010" s="0" t="s">
        <v>104</v>
      </c>
      <c r="D14010" s="0" t="s">
        <v>92</v>
      </c>
      <c r="E14010" s="14" t="n">
        <v>45625</v>
      </c>
      <c r="F14010" s="14" t="n">
        <v>45633</v>
      </c>
      <c r="G14010" s="0" t="n">
        <v>23</v>
      </c>
      <c r="H14010" s="0" t="n">
        <v>121</v>
      </c>
      <c r="I14010" s="0" t="n">
        <v>26</v>
      </c>
      <c r="J14010" s="0" t="n">
        <v>1169</v>
      </c>
      <c r="K14010" s="0" t="n">
        <v>1265</v>
      </c>
      <c r="L14010" s="15" t="s">
        <v>87</v>
      </c>
      <c r="M14010" s="0" t="n">
        <v>8</v>
      </c>
      <c r="N14010" s="16" t="n">
        <f aca="false">I14010*K14010</f>
        <v>32890</v>
      </c>
      <c r="O14010" s="16" t="n">
        <f aca="false">I14010*(K14010-J14010)</f>
        <v>2496</v>
      </c>
      <c r="P14010" s="15" t="n">
        <f aca="false">K14010-J14010</f>
        <v>96</v>
      </c>
      <c r="Q14010" s="0" t="str">
        <f aca="false">IF(G14010=0,"Out of stock",IF(G14010&lt;H14010,"Understocked",IF(G14010&gt;Summary!$B$6*H14010,"Overstocked","Healthy")))</f>
        <v>Understocked</v>
      </c>
      <c r="R14010" s="0" t="str">
        <f aca="false">IF(I14010&gt;=Summary!$B$7,"Fast",IF(I14010&lt;Summary!$B$8,"Slow","Medium"))</f>
        <v>Slow</v>
      </c>
      <c r="S14010" s="15" t="n">
        <f aca="false">IF(M14010&gt;Summary!$B$5,1,0)</f>
        <v>1</v>
      </c>
      <c r="T14010" s="16" t="n">
        <f aca="false">IF(Q14010="Overstocked",(G14010-Summary!$B$6*H14010)*J14010,0)</f>
        <v>0</v>
      </c>
    </row>
    <row r="14011" customFormat="false" ht="15" hidden="false" customHeight="false" outlineLevel="0" collapsed="false">
      <c r="A14011" s="0" t="s">
        <v>14109</v>
      </c>
      <c r="B14011" s="0" t="s">
        <v>101</v>
      </c>
      <c r="C14011" s="0" t="s">
        <v>78</v>
      </c>
      <c r="D14011" s="0" t="s">
        <v>92</v>
      </c>
      <c r="E14011" s="14" t="n">
        <v>45122</v>
      </c>
      <c r="F14011" s="14" t="n">
        <v>45125</v>
      </c>
      <c r="G14011" s="0" t="n">
        <v>237</v>
      </c>
      <c r="H14011" s="0" t="n">
        <v>79</v>
      </c>
      <c r="I14011" s="0" t="n">
        <v>219</v>
      </c>
      <c r="J14011" s="0" t="n">
        <v>289</v>
      </c>
      <c r="K14011" s="0" t="n">
        <v>638</v>
      </c>
      <c r="L14011" s="15" t="s">
        <v>87</v>
      </c>
      <c r="M14011" s="0" t="n">
        <v>3</v>
      </c>
      <c r="N14011" s="16" t="n">
        <f aca="false">I14011*K14011</f>
        <v>139722</v>
      </c>
      <c r="O14011" s="16" t="n">
        <f aca="false">I14011*(K14011-J14011)</f>
        <v>76431</v>
      </c>
      <c r="P14011" s="15" t="n">
        <f aca="false">K14011-J14011</f>
        <v>349</v>
      </c>
      <c r="Q14011" s="0" t="str">
        <f aca="false">IF(G14011=0,"Out of stock",IF(G14011&lt;H14011,"Understocked",IF(G14011&gt;Summary!$B$6*H14011,"Overstocked","Healthy")))</f>
        <v>Healthy</v>
      </c>
      <c r="R14011" s="0" t="str">
        <f aca="false">IF(I14011&gt;=Summary!$B$7,"Fast",IF(I14011&lt;Summary!$B$8,"Slow","Medium"))</f>
        <v>Fast</v>
      </c>
      <c r="S14011" s="15" t="n">
        <f aca="false">IF(M14011&gt;Summary!$B$5,1,0)</f>
        <v>0</v>
      </c>
      <c r="T14011" s="16" t="n">
        <f aca="false">IF(Q14011="Overstocked",(G14011-Summary!$B$6*H14011)*J14011,0)</f>
        <v>0</v>
      </c>
    </row>
    <row r="14012" customFormat="false" ht="15" hidden="false" customHeight="false" outlineLevel="0" collapsed="false">
      <c r="A14012" s="0" t="s">
        <v>14110</v>
      </c>
      <c r="B14012" s="0" t="s">
        <v>77</v>
      </c>
      <c r="C14012" s="0" t="s">
        <v>104</v>
      </c>
      <c r="D14012" s="0" t="s">
        <v>79</v>
      </c>
      <c r="E14012" s="14" t="n">
        <v>45038</v>
      </c>
      <c r="F14012" s="14" t="n">
        <v>45046</v>
      </c>
      <c r="G14012" s="0" t="n">
        <v>398</v>
      </c>
      <c r="H14012" s="0" t="n">
        <v>78</v>
      </c>
      <c r="I14012" s="0" t="n">
        <v>37</v>
      </c>
      <c r="J14012" s="0" t="n">
        <v>1246</v>
      </c>
      <c r="K14012" s="0" t="n">
        <v>1345</v>
      </c>
      <c r="L14012" s="15" t="s">
        <v>80</v>
      </c>
      <c r="M14012" s="0" t="n">
        <v>8</v>
      </c>
      <c r="N14012" s="16" t="n">
        <f aca="false">I14012*K14012</f>
        <v>49765</v>
      </c>
      <c r="O14012" s="16" t="n">
        <f aca="false">I14012*(K14012-J14012)</f>
        <v>3663</v>
      </c>
      <c r="P14012" s="15" t="n">
        <f aca="false">K14012-J14012</f>
        <v>99</v>
      </c>
      <c r="Q14012" s="0" t="str">
        <f aca="false">IF(G14012=0,"Out of stock",IF(G14012&lt;H14012,"Understocked",IF(G14012&gt;Summary!$B$6*H14012,"Overstocked","Healthy")))</f>
        <v>Overstocked</v>
      </c>
      <c r="R14012" s="0" t="str">
        <f aca="false">IF(I14012&gt;=Summary!$B$7,"Fast",IF(I14012&lt;Summary!$B$8,"Slow","Medium"))</f>
        <v>Slow</v>
      </c>
      <c r="S14012" s="15" t="n">
        <f aca="false">IF(M14012&gt;Summary!$B$5,1,0)</f>
        <v>1</v>
      </c>
      <c r="T14012" s="16" t="n">
        <f aca="false">IF(Q14012="Overstocked",(G14012-Summary!$B$6*H14012)*J14012,0)</f>
        <v>107156</v>
      </c>
    </row>
    <row r="14013" customFormat="false" ht="15" hidden="false" customHeight="false" outlineLevel="0" collapsed="false">
      <c r="A14013" s="0" t="s">
        <v>14111</v>
      </c>
      <c r="B14013" s="0" t="s">
        <v>115</v>
      </c>
      <c r="C14013" s="0" t="s">
        <v>85</v>
      </c>
      <c r="D14013" s="0" t="s">
        <v>86</v>
      </c>
      <c r="E14013" s="14" t="n">
        <v>45518</v>
      </c>
      <c r="F14013" s="14" t="n">
        <v>45523</v>
      </c>
      <c r="G14013" s="0" t="n">
        <v>196</v>
      </c>
      <c r="H14013" s="0" t="n">
        <v>119</v>
      </c>
      <c r="I14013" s="0" t="n">
        <v>92</v>
      </c>
      <c r="J14013" s="0" t="n">
        <v>1171</v>
      </c>
      <c r="K14013" s="0" t="n">
        <v>1577</v>
      </c>
      <c r="L14013" s="15" t="s">
        <v>97</v>
      </c>
      <c r="M14013" s="0" t="n">
        <v>5</v>
      </c>
      <c r="N14013" s="16" t="n">
        <f aca="false">I14013*K14013</f>
        <v>145084</v>
      </c>
      <c r="O14013" s="16" t="n">
        <f aca="false">I14013*(K14013-J14013)</f>
        <v>37352</v>
      </c>
      <c r="P14013" s="15" t="n">
        <f aca="false">K14013-J14013</f>
        <v>406</v>
      </c>
      <c r="Q14013" s="0" t="str">
        <f aca="false">IF(G14013=0,"Out of stock",IF(G14013&lt;H14013,"Understocked",IF(G14013&gt;Summary!$B$6*H14013,"Overstocked","Healthy")))</f>
        <v>Healthy</v>
      </c>
      <c r="R14013" s="0" t="str">
        <f aca="false">IF(I14013&gt;=Summary!$B$7,"Fast",IF(I14013&lt;Summary!$B$8,"Slow","Medium"))</f>
        <v>Slow</v>
      </c>
      <c r="S14013" s="15" t="n">
        <f aca="false">IF(M14013&gt;Summary!$B$5,1,0)</f>
        <v>0</v>
      </c>
      <c r="T14013" s="16" t="n">
        <f aca="false">IF(Q14013="Overstocked",(G14013-Summary!$B$6*H14013)*J14013,0)</f>
        <v>0</v>
      </c>
    </row>
    <row r="14014" customFormat="false" ht="15" hidden="false" customHeight="false" outlineLevel="0" collapsed="false">
      <c r="A14014" s="0" t="s">
        <v>14112</v>
      </c>
      <c r="B14014" s="0" t="s">
        <v>107</v>
      </c>
      <c r="C14014" s="0" t="s">
        <v>78</v>
      </c>
      <c r="D14014" s="0" t="s">
        <v>79</v>
      </c>
      <c r="E14014" s="14" t="n">
        <v>44960</v>
      </c>
      <c r="F14014" s="14" t="n">
        <v>44967</v>
      </c>
      <c r="G14014" s="0" t="n">
        <v>266</v>
      </c>
      <c r="H14014" s="0" t="n">
        <v>59</v>
      </c>
      <c r="I14014" s="0" t="n">
        <v>92</v>
      </c>
      <c r="J14014" s="0" t="n">
        <v>274</v>
      </c>
      <c r="K14014" s="0" t="n">
        <v>414</v>
      </c>
      <c r="L14014" s="15" t="s">
        <v>93</v>
      </c>
      <c r="M14014" s="0" t="n">
        <v>7</v>
      </c>
      <c r="N14014" s="16" t="n">
        <f aca="false">I14014*K14014</f>
        <v>38088</v>
      </c>
      <c r="O14014" s="16" t="n">
        <f aca="false">I14014*(K14014-J14014)</f>
        <v>12880</v>
      </c>
      <c r="P14014" s="15" t="n">
        <f aca="false">K14014-J14014</f>
        <v>140</v>
      </c>
      <c r="Q14014" s="0" t="str">
        <f aca="false">IF(G14014=0,"Out of stock",IF(G14014&lt;H14014,"Understocked",IF(G14014&gt;Summary!$B$6*H14014,"Overstocked","Healthy")))</f>
        <v>Overstocked</v>
      </c>
      <c r="R14014" s="0" t="str">
        <f aca="false">IF(I14014&gt;=Summary!$B$7,"Fast",IF(I14014&lt;Summary!$B$8,"Slow","Medium"))</f>
        <v>Slow</v>
      </c>
      <c r="S14014" s="15" t="n">
        <f aca="false">IF(M14014&gt;Summary!$B$5,1,0)</f>
        <v>0</v>
      </c>
      <c r="T14014" s="16" t="n">
        <f aca="false">IF(Q14014="Overstocked",(G14014-Summary!$B$6*H14014)*J14014,0)</f>
        <v>8220</v>
      </c>
    </row>
    <row r="14015" customFormat="false" ht="15" hidden="false" customHeight="false" outlineLevel="0" collapsed="false">
      <c r="A14015" s="0" t="s">
        <v>14113</v>
      </c>
      <c r="B14015" s="0" t="s">
        <v>111</v>
      </c>
      <c r="C14015" s="0" t="s">
        <v>104</v>
      </c>
      <c r="D14015" s="0" t="s">
        <v>90</v>
      </c>
      <c r="E14015" s="14" t="n">
        <v>45182</v>
      </c>
      <c r="F14015" s="14" t="n">
        <v>45188</v>
      </c>
      <c r="G14015" s="0" t="n">
        <v>218</v>
      </c>
      <c r="H14015" s="0" t="n">
        <v>73</v>
      </c>
      <c r="I14015" s="0" t="n">
        <v>233</v>
      </c>
      <c r="J14015" s="0" t="n">
        <v>1999</v>
      </c>
      <c r="K14015" s="0" t="n">
        <v>2077</v>
      </c>
      <c r="L14015" s="15" t="s">
        <v>93</v>
      </c>
      <c r="M14015" s="0" t="n">
        <v>6</v>
      </c>
      <c r="N14015" s="16" t="n">
        <f aca="false">I14015*K14015</f>
        <v>483941</v>
      </c>
      <c r="O14015" s="16" t="n">
        <f aca="false">I14015*(K14015-J14015)</f>
        <v>18174</v>
      </c>
      <c r="P14015" s="15" t="n">
        <f aca="false">K14015-J14015</f>
        <v>78</v>
      </c>
      <c r="Q14015" s="0" t="str">
        <f aca="false">IF(G14015=0,"Out of stock",IF(G14015&lt;H14015,"Understocked",IF(G14015&gt;Summary!$B$6*H14015,"Overstocked","Healthy")))</f>
        <v>Healthy</v>
      </c>
      <c r="R14015" s="0" t="str">
        <f aca="false">IF(I14015&gt;=Summary!$B$7,"Fast",IF(I14015&lt;Summary!$B$8,"Slow","Medium"))</f>
        <v>Fast</v>
      </c>
      <c r="S14015" s="15" t="n">
        <f aca="false">IF(M14015&gt;Summary!$B$5,1,0)</f>
        <v>0</v>
      </c>
      <c r="T14015" s="16" t="n">
        <f aca="false">IF(Q14015="Overstocked",(G14015-Summary!$B$6*H14015)*J14015,0)</f>
        <v>0</v>
      </c>
    </row>
    <row r="14016" customFormat="false" ht="15" hidden="false" customHeight="false" outlineLevel="0" collapsed="false">
      <c r="A14016" s="0" t="s">
        <v>14114</v>
      </c>
      <c r="B14016" s="0" t="s">
        <v>89</v>
      </c>
      <c r="C14016" s="0" t="s">
        <v>85</v>
      </c>
      <c r="D14016" s="0" t="s">
        <v>92</v>
      </c>
      <c r="E14016" s="14" t="n">
        <v>45245</v>
      </c>
      <c r="F14016" s="14" t="n">
        <v>45247</v>
      </c>
      <c r="G14016" s="0" t="n">
        <v>171</v>
      </c>
      <c r="H14016" s="0" t="n">
        <v>86</v>
      </c>
      <c r="I14016" s="0" t="n">
        <v>188</v>
      </c>
      <c r="J14016" s="0" t="n">
        <v>580</v>
      </c>
      <c r="K14016" s="0" t="n">
        <v>738</v>
      </c>
      <c r="L14016" s="15" t="s">
        <v>87</v>
      </c>
      <c r="M14016" s="0" t="n">
        <v>2</v>
      </c>
      <c r="N14016" s="16" t="n">
        <f aca="false">I14016*K14016</f>
        <v>138744</v>
      </c>
      <c r="O14016" s="16" t="n">
        <f aca="false">I14016*(K14016-J14016)</f>
        <v>29704</v>
      </c>
      <c r="P14016" s="15" t="n">
        <f aca="false">K14016-J14016</f>
        <v>158</v>
      </c>
      <c r="Q14016" s="0" t="str">
        <f aca="false">IF(G14016=0,"Out of stock",IF(G14016&lt;H14016,"Understocked",IF(G14016&gt;Summary!$B$6*H14016,"Overstocked","Healthy")))</f>
        <v>Healthy</v>
      </c>
      <c r="R14016" s="0" t="str">
        <f aca="false">IF(I14016&gt;=Summary!$B$7,"Fast",IF(I14016&lt;Summary!$B$8,"Slow","Medium"))</f>
        <v>Medium</v>
      </c>
      <c r="S14016" s="15" t="n">
        <f aca="false">IF(M14016&gt;Summary!$B$5,1,0)</f>
        <v>0</v>
      </c>
      <c r="T14016" s="16" t="n">
        <f aca="false">IF(Q14016="Overstocked",(G14016-Summary!$B$6*H14016)*J14016,0)</f>
        <v>0</v>
      </c>
    </row>
    <row r="14017" customFormat="false" ht="15" hidden="false" customHeight="false" outlineLevel="0" collapsed="false">
      <c r="A14017" s="0" t="s">
        <v>14115</v>
      </c>
      <c r="B14017" s="0" t="s">
        <v>95</v>
      </c>
      <c r="C14017" s="0" t="s">
        <v>78</v>
      </c>
      <c r="D14017" s="0" t="s">
        <v>92</v>
      </c>
      <c r="E14017" s="14" t="n">
        <v>45219</v>
      </c>
      <c r="F14017" s="14" t="n">
        <v>45225</v>
      </c>
      <c r="G14017" s="0" t="n">
        <v>18</v>
      </c>
      <c r="H14017" s="0" t="n">
        <v>140</v>
      </c>
      <c r="I14017" s="0" t="n">
        <v>38</v>
      </c>
      <c r="J14017" s="0" t="n">
        <v>823</v>
      </c>
      <c r="K14017" s="0" t="n">
        <v>1158</v>
      </c>
      <c r="L14017" s="15" t="s">
        <v>87</v>
      </c>
      <c r="M14017" s="0" t="n">
        <v>6</v>
      </c>
      <c r="N14017" s="16" t="n">
        <f aca="false">I14017*K14017</f>
        <v>44004</v>
      </c>
      <c r="O14017" s="16" t="n">
        <f aca="false">I14017*(K14017-J14017)</f>
        <v>12730</v>
      </c>
      <c r="P14017" s="15" t="n">
        <f aca="false">K14017-J14017</f>
        <v>335</v>
      </c>
      <c r="Q14017" s="0" t="str">
        <f aca="false">IF(G14017=0,"Out of stock",IF(G14017&lt;H14017,"Understocked",IF(G14017&gt;Summary!$B$6*H14017,"Overstocked","Healthy")))</f>
        <v>Understocked</v>
      </c>
      <c r="R14017" s="0" t="str">
        <f aca="false">IF(I14017&gt;=Summary!$B$7,"Fast",IF(I14017&lt;Summary!$B$8,"Slow","Medium"))</f>
        <v>Slow</v>
      </c>
      <c r="S14017" s="15" t="n">
        <f aca="false">IF(M14017&gt;Summary!$B$5,1,0)</f>
        <v>0</v>
      </c>
      <c r="T14017" s="16" t="n">
        <f aca="false">IF(Q14017="Overstocked",(G14017-Summary!$B$6*H14017)*J14017,0)</f>
        <v>0</v>
      </c>
    </row>
    <row r="14018" customFormat="false" ht="15" hidden="false" customHeight="false" outlineLevel="0" collapsed="false">
      <c r="A14018" s="0" t="s">
        <v>14116</v>
      </c>
      <c r="B14018" s="0" t="s">
        <v>84</v>
      </c>
      <c r="C14018" s="0" t="s">
        <v>85</v>
      </c>
      <c r="D14018" s="0" t="s">
        <v>86</v>
      </c>
      <c r="E14018" s="14" t="n">
        <v>45356</v>
      </c>
      <c r="F14018" s="14" t="n">
        <v>45361</v>
      </c>
      <c r="G14018" s="0" t="n">
        <v>223</v>
      </c>
      <c r="H14018" s="0" t="n">
        <v>141</v>
      </c>
      <c r="I14018" s="0" t="n">
        <v>293</v>
      </c>
      <c r="J14018" s="0" t="n">
        <v>621</v>
      </c>
      <c r="K14018" s="0" t="n">
        <v>724</v>
      </c>
      <c r="L14018" s="15" t="s">
        <v>93</v>
      </c>
      <c r="M14018" s="0" t="n">
        <v>5</v>
      </c>
      <c r="N14018" s="16" t="n">
        <f aca="false">I14018*K14018</f>
        <v>212132</v>
      </c>
      <c r="O14018" s="16" t="n">
        <f aca="false">I14018*(K14018-J14018)</f>
        <v>30179</v>
      </c>
      <c r="P14018" s="15" t="n">
        <f aca="false">K14018-J14018</f>
        <v>103</v>
      </c>
      <c r="Q14018" s="0" t="str">
        <f aca="false">IF(G14018=0,"Out of stock",IF(G14018&lt;H14018,"Understocked",IF(G14018&gt;Summary!$B$6*H14018,"Overstocked","Healthy")))</f>
        <v>Healthy</v>
      </c>
      <c r="R14018" s="0" t="str">
        <f aca="false">IF(I14018&gt;=Summary!$B$7,"Fast",IF(I14018&lt;Summary!$B$8,"Slow","Medium"))</f>
        <v>Fast</v>
      </c>
      <c r="S14018" s="15" t="n">
        <f aca="false">IF(M14018&gt;Summary!$B$5,1,0)</f>
        <v>0</v>
      </c>
      <c r="T14018" s="16" t="n">
        <f aca="false">IF(Q14018="Overstocked",(G14018-Summary!$B$6*H14018)*J14018,0)</f>
        <v>0</v>
      </c>
    </row>
    <row r="14019" customFormat="false" ht="15" hidden="false" customHeight="false" outlineLevel="0" collapsed="false">
      <c r="A14019" s="0" t="s">
        <v>14117</v>
      </c>
      <c r="B14019" s="0" t="s">
        <v>101</v>
      </c>
      <c r="C14019" s="0" t="s">
        <v>96</v>
      </c>
      <c r="D14019" s="0" t="s">
        <v>102</v>
      </c>
      <c r="E14019" s="14" t="n">
        <v>45050</v>
      </c>
      <c r="F14019" s="14" t="n">
        <v>45057</v>
      </c>
      <c r="G14019" s="0" t="n">
        <v>359</v>
      </c>
      <c r="H14019" s="0" t="n">
        <v>54</v>
      </c>
      <c r="I14019" s="0" t="n">
        <v>227</v>
      </c>
      <c r="J14019" s="0" t="n">
        <v>1307</v>
      </c>
      <c r="K14019" s="0" t="n">
        <v>1648</v>
      </c>
      <c r="L14019" s="15" t="s">
        <v>93</v>
      </c>
      <c r="M14019" s="0" t="n">
        <v>7</v>
      </c>
      <c r="N14019" s="16" t="n">
        <f aca="false">I14019*K14019</f>
        <v>374096</v>
      </c>
      <c r="O14019" s="16" t="n">
        <f aca="false">I14019*(K14019-J14019)</f>
        <v>77407</v>
      </c>
      <c r="P14019" s="15" t="n">
        <f aca="false">K14019-J14019</f>
        <v>341</v>
      </c>
      <c r="Q14019" s="0" t="str">
        <f aca="false">IF(G14019=0,"Out of stock",IF(G14019&lt;H14019,"Understocked",IF(G14019&gt;Summary!$B$6*H14019,"Overstocked","Healthy")))</f>
        <v>Overstocked</v>
      </c>
      <c r="R14019" s="0" t="str">
        <f aca="false">IF(I14019&gt;=Summary!$B$7,"Fast",IF(I14019&lt;Summary!$B$8,"Slow","Medium"))</f>
        <v>Fast</v>
      </c>
      <c r="S14019" s="15" t="n">
        <f aca="false">IF(M14019&gt;Summary!$B$5,1,0)</f>
        <v>0</v>
      </c>
      <c r="T14019" s="16" t="n">
        <f aca="false">IF(Q14019="Overstocked",(G14019-Summary!$B$6*H14019)*J14019,0)</f>
        <v>186901</v>
      </c>
    </row>
    <row r="14020" customFormat="false" ht="15" hidden="false" customHeight="false" outlineLevel="0" collapsed="false">
      <c r="A14020" s="0" t="s">
        <v>14118</v>
      </c>
      <c r="B14020" s="0" t="s">
        <v>84</v>
      </c>
      <c r="C14020" s="0" t="s">
        <v>104</v>
      </c>
      <c r="D14020" s="0" t="s">
        <v>102</v>
      </c>
      <c r="E14020" s="14" t="n">
        <v>45108</v>
      </c>
      <c r="F14020" s="14" t="n">
        <v>45116</v>
      </c>
      <c r="G14020" s="0" t="n">
        <v>131</v>
      </c>
      <c r="H14020" s="0" t="n">
        <v>121</v>
      </c>
      <c r="I14020" s="0" t="n">
        <v>161</v>
      </c>
      <c r="J14020" s="0" t="n">
        <v>760</v>
      </c>
      <c r="K14020" s="0" t="n">
        <v>1155</v>
      </c>
      <c r="L14020" s="15" t="s">
        <v>97</v>
      </c>
      <c r="M14020" s="0" t="n">
        <v>8</v>
      </c>
      <c r="N14020" s="16" t="n">
        <f aca="false">I14020*K14020</f>
        <v>185955</v>
      </c>
      <c r="O14020" s="16" t="n">
        <f aca="false">I14020*(K14020-J14020)</f>
        <v>63595</v>
      </c>
      <c r="P14020" s="15" t="n">
        <f aca="false">K14020-J14020</f>
        <v>395</v>
      </c>
      <c r="Q14020" s="0" t="str">
        <f aca="false">IF(G14020=0,"Out of stock",IF(G14020&lt;H14020,"Understocked",IF(G14020&gt;Summary!$B$6*H14020,"Overstocked","Healthy")))</f>
        <v>Healthy</v>
      </c>
      <c r="R14020" s="0" t="str">
        <f aca="false">IF(I14020&gt;=Summary!$B$7,"Fast",IF(I14020&lt;Summary!$B$8,"Slow","Medium"))</f>
        <v>Medium</v>
      </c>
      <c r="S14020" s="15" t="n">
        <f aca="false">IF(M14020&gt;Summary!$B$5,1,0)</f>
        <v>1</v>
      </c>
      <c r="T14020" s="16" t="n">
        <f aca="false">IF(Q14020="Overstocked",(G14020-Summary!$B$6*H14020)*J14020,0)</f>
        <v>0</v>
      </c>
    </row>
    <row r="14021" customFormat="false" ht="15" hidden="false" customHeight="false" outlineLevel="0" collapsed="false">
      <c r="A14021" s="0" t="s">
        <v>14119</v>
      </c>
      <c r="B14021" s="0" t="s">
        <v>77</v>
      </c>
      <c r="C14021" s="0" t="s">
        <v>104</v>
      </c>
      <c r="D14021" s="0" t="s">
        <v>86</v>
      </c>
      <c r="E14021" s="14" t="n">
        <v>45437</v>
      </c>
      <c r="F14021" s="14" t="n">
        <v>45443</v>
      </c>
      <c r="G14021" s="0" t="n">
        <v>332</v>
      </c>
      <c r="H14021" s="0" t="n">
        <v>69</v>
      </c>
      <c r="I14021" s="0" t="n">
        <v>129</v>
      </c>
      <c r="J14021" s="0" t="n">
        <v>878</v>
      </c>
      <c r="K14021" s="0" t="n">
        <v>1107</v>
      </c>
      <c r="L14021" s="15" t="s">
        <v>87</v>
      </c>
      <c r="M14021" s="0" t="n">
        <v>6</v>
      </c>
      <c r="N14021" s="16" t="n">
        <f aca="false">I14021*K14021</f>
        <v>142803</v>
      </c>
      <c r="O14021" s="16" t="n">
        <f aca="false">I14021*(K14021-J14021)</f>
        <v>29541</v>
      </c>
      <c r="P14021" s="15" t="n">
        <f aca="false">K14021-J14021</f>
        <v>229</v>
      </c>
      <c r="Q14021" s="0" t="str">
        <f aca="false">IF(G14021=0,"Out of stock",IF(G14021&lt;H14021,"Understocked",IF(G14021&gt;Summary!$B$6*H14021,"Overstocked","Healthy")))</f>
        <v>Overstocked</v>
      </c>
      <c r="R14021" s="0" t="str">
        <f aca="false">IF(I14021&gt;=Summary!$B$7,"Fast",IF(I14021&lt;Summary!$B$8,"Slow","Medium"))</f>
        <v>Medium</v>
      </c>
      <c r="S14021" s="15" t="n">
        <f aca="false">IF(M14021&gt;Summary!$B$5,1,0)</f>
        <v>0</v>
      </c>
      <c r="T14021" s="16" t="n">
        <f aca="false">IF(Q14021="Overstocked",(G14021-Summary!$B$6*H14021)*J14021,0)</f>
        <v>49168</v>
      </c>
    </row>
    <row r="14022" customFormat="false" ht="15" hidden="false" customHeight="false" outlineLevel="0" collapsed="false">
      <c r="A14022" s="0" t="s">
        <v>14120</v>
      </c>
      <c r="B14022" s="0" t="s">
        <v>101</v>
      </c>
      <c r="C14022" s="0" t="s">
        <v>96</v>
      </c>
      <c r="D14022" s="0" t="s">
        <v>90</v>
      </c>
      <c r="E14022" s="14" t="n">
        <v>45412</v>
      </c>
      <c r="F14022" s="14" t="n">
        <v>45420</v>
      </c>
      <c r="G14022" s="0" t="n">
        <v>185</v>
      </c>
      <c r="H14022" s="0" t="n">
        <v>111</v>
      </c>
      <c r="I14022" s="0" t="n">
        <v>133</v>
      </c>
      <c r="J14022" s="0" t="n">
        <v>1743</v>
      </c>
      <c r="K14022" s="0" t="n">
        <v>2134</v>
      </c>
      <c r="L14022" s="15" t="s">
        <v>87</v>
      </c>
      <c r="M14022" s="0" t="n">
        <v>8</v>
      </c>
      <c r="N14022" s="16" t="n">
        <f aca="false">I14022*K14022</f>
        <v>283822</v>
      </c>
      <c r="O14022" s="16" t="n">
        <f aca="false">I14022*(K14022-J14022)</f>
        <v>52003</v>
      </c>
      <c r="P14022" s="15" t="n">
        <f aca="false">K14022-J14022</f>
        <v>391</v>
      </c>
      <c r="Q14022" s="0" t="str">
        <f aca="false">IF(G14022=0,"Out of stock",IF(G14022&lt;H14022,"Understocked",IF(G14022&gt;Summary!$B$6*H14022,"Overstocked","Healthy")))</f>
        <v>Healthy</v>
      </c>
      <c r="R14022" s="0" t="str">
        <f aca="false">IF(I14022&gt;=Summary!$B$7,"Fast",IF(I14022&lt;Summary!$B$8,"Slow","Medium"))</f>
        <v>Medium</v>
      </c>
      <c r="S14022" s="15" t="n">
        <f aca="false">IF(M14022&gt;Summary!$B$5,1,0)</f>
        <v>1</v>
      </c>
      <c r="T14022" s="16" t="n">
        <f aca="false">IF(Q14022="Overstocked",(G14022-Summary!$B$6*H14022)*J14022,0)</f>
        <v>0</v>
      </c>
    </row>
    <row r="14023" customFormat="false" ht="15" hidden="false" customHeight="false" outlineLevel="0" collapsed="false">
      <c r="A14023" s="0" t="s">
        <v>14121</v>
      </c>
      <c r="B14023" s="0" t="s">
        <v>95</v>
      </c>
      <c r="C14023" s="0" t="s">
        <v>78</v>
      </c>
      <c r="D14023" s="0" t="s">
        <v>90</v>
      </c>
      <c r="E14023" s="14" t="n">
        <v>45264</v>
      </c>
      <c r="F14023" s="14" t="n">
        <v>45269</v>
      </c>
      <c r="G14023" s="0" t="n">
        <v>313</v>
      </c>
      <c r="H14023" s="0" t="n">
        <v>97</v>
      </c>
      <c r="I14023" s="0" t="n">
        <v>182</v>
      </c>
      <c r="J14023" s="0" t="n">
        <v>1477</v>
      </c>
      <c r="K14023" s="0" t="n">
        <v>1702</v>
      </c>
      <c r="L14023" s="15" t="s">
        <v>87</v>
      </c>
      <c r="M14023" s="0" t="n">
        <v>5</v>
      </c>
      <c r="N14023" s="16" t="n">
        <f aca="false">I14023*K14023</f>
        <v>309764</v>
      </c>
      <c r="O14023" s="16" t="n">
        <f aca="false">I14023*(K14023-J14023)</f>
        <v>40950</v>
      </c>
      <c r="P14023" s="15" t="n">
        <f aca="false">K14023-J14023</f>
        <v>225</v>
      </c>
      <c r="Q14023" s="0" t="str">
        <f aca="false">IF(G14023=0,"Out of stock",IF(G14023&lt;H14023,"Understocked",IF(G14023&gt;Summary!$B$6*H14023,"Overstocked","Healthy")))</f>
        <v>Healthy</v>
      </c>
      <c r="R14023" s="0" t="str">
        <f aca="false">IF(I14023&gt;=Summary!$B$7,"Fast",IF(I14023&lt;Summary!$B$8,"Slow","Medium"))</f>
        <v>Medium</v>
      </c>
      <c r="S14023" s="15" t="n">
        <f aca="false">IF(M14023&gt;Summary!$B$5,1,0)</f>
        <v>0</v>
      </c>
      <c r="T14023" s="16" t="n">
        <f aca="false">IF(Q14023="Overstocked",(G14023-Summary!$B$6*H14023)*J14023,0)</f>
        <v>0</v>
      </c>
    </row>
    <row r="14024" customFormat="false" ht="15" hidden="false" customHeight="false" outlineLevel="0" collapsed="false">
      <c r="A14024" s="0" t="s">
        <v>14122</v>
      </c>
      <c r="B14024" s="0" t="s">
        <v>113</v>
      </c>
      <c r="C14024" s="0" t="s">
        <v>96</v>
      </c>
      <c r="D14024" s="0" t="s">
        <v>92</v>
      </c>
      <c r="E14024" s="14" t="n">
        <v>45014</v>
      </c>
      <c r="F14024" s="14" t="n">
        <v>45022</v>
      </c>
      <c r="G14024" s="0" t="n">
        <v>334</v>
      </c>
      <c r="H14024" s="0" t="n">
        <v>120</v>
      </c>
      <c r="I14024" s="0" t="n">
        <v>186</v>
      </c>
      <c r="J14024" s="0" t="n">
        <v>1871</v>
      </c>
      <c r="K14024" s="0" t="n">
        <v>2183</v>
      </c>
      <c r="L14024" s="15" t="s">
        <v>80</v>
      </c>
      <c r="M14024" s="0" t="n">
        <v>8</v>
      </c>
      <c r="N14024" s="16" t="n">
        <f aca="false">I14024*K14024</f>
        <v>406038</v>
      </c>
      <c r="O14024" s="16" t="n">
        <f aca="false">I14024*(K14024-J14024)</f>
        <v>58032</v>
      </c>
      <c r="P14024" s="15" t="n">
        <f aca="false">K14024-J14024</f>
        <v>312</v>
      </c>
      <c r="Q14024" s="0" t="str">
        <f aca="false">IF(G14024=0,"Out of stock",IF(G14024&lt;H14024,"Understocked",IF(G14024&gt;Summary!$B$6*H14024,"Overstocked","Healthy")))</f>
        <v>Healthy</v>
      </c>
      <c r="R14024" s="0" t="str">
        <f aca="false">IF(I14024&gt;=Summary!$B$7,"Fast",IF(I14024&lt;Summary!$B$8,"Slow","Medium"))</f>
        <v>Medium</v>
      </c>
      <c r="S14024" s="15" t="n">
        <f aca="false">IF(M14024&gt;Summary!$B$5,1,0)</f>
        <v>1</v>
      </c>
      <c r="T14024" s="16" t="n">
        <f aca="false">IF(Q14024="Overstocked",(G14024-Summary!$B$6*H14024)*J14024,0)</f>
        <v>0</v>
      </c>
    </row>
    <row r="14025" customFormat="false" ht="15" hidden="false" customHeight="false" outlineLevel="0" collapsed="false">
      <c r="A14025" s="0" t="s">
        <v>14123</v>
      </c>
      <c r="B14025" s="0" t="s">
        <v>89</v>
      </c>
      <c r="C14025" s="0" t="s">
        <v>96</v>
      </c>
      <c r="D14025" s="0" t="s">
        <v>86</v>
      </c>
      <c r="E14025" s="14" t="n">
        <v>45211</v>
      </c>
      <c r="F14025" s="14" t="n">
        <v>45214</v>
      </c>
      <c r="G14025" s="0" t="n">
        <v>18</v>
      </c>
      <c r="H14025" s="0" t="n">
        <v>57</v>
      </c>
      <c r="I14025" s="0" t="n">
        <v>75</v>
      </c>
      <c r="J14025" s="0" t="n">
        <v>1692</v>
      </c>
      <c r="K14025" s="0" t="n">
        <v>2095</v>
      </c>
      <c r="L14025" s="15" t="s">
        <v>87</v>
      </c>
      <c r="M14025" s="0" t="n">
        <v>3</v>
      </c>
      <c r="N14025" s="16" t="n">
        <f aca="false">I14025*K14025</f>
        <v>157125</v>
      </c>
      <c r="O14025" s="16" t="n">
        <f aca="false">I14025*(K14025-J14025)</f>
        <v>30225</v>
      </c>
      <c r="P14025" s="15" t="n">
        <f aca="false">K14025-J14025</f>
        <v>403</v>
      </c>
      <c r="Q14025" s="0" t="str">
        <f aca="false">IF(G14025=0,"Out of stock",IF(G14025&lt;H14025,"Understocked",IF(G14025&gt;Summary!$B$6*H14025,"Overstocked","Healthy")))</f>
        <v>Understocked</v>
      </c>
      <c r="R14025" s="0" t="str">
        <f aca="false">IF(I14025&gt;=Summary!$B$7,"Fast",IF(I14025&lt;Summary!$B$8,"Slow","Medium"))</f>
        <v>Slow</v>
      </c>
      <c r="S14025" s="15" t="n">
        <f aca="false">IF(M14025&gt;Summary!$B$5,1,0)</f>
        <v>0</v>
      </c>
      <c r="T14025" s="16" t="n">
        <f aca="false">IF(Q14025="Overstocked",(G14025-Summary!$B$6*H14025)*J14025,0)</f>
        <v>0</v>
      </c>
    </row>
    <row r="14026" customFormat="false" ht="15" hidden="false" customHeight="false" outlineLevel="0" collapsed="false">
      <c r="A14026" s="0" t="s">
        <v>14124</v>
      </c>
      <c r="B14026" s="0" t="s">
        <v>89</v>
      </c>
      <c r="C14026" s="0" t="s">
        <v>96</v>
      </c>
      <c r="D14026" s="0" t="s">
        <v>90</v>
      </c>
      <c r="E14026" s="14" t="n">
        <v>44963</v>
      </c>
      <c r="F14026" s="14" t="n">
        <v>44968</v>
      </c>
      <c r="G14026" s="0" t="n">
        <v>413</v>
      </c>
      <c r="H14026" s="0" t="n">
        <v>136</v>
      </c>
      <c r="I14026" s="0" t="n">
        <v>212</v>
      </c>
      <c r="J14026" s="0" t="n">
        <v>284</v>
      </c>
      <c r="K14026" s="0" t="n">
        <v>541</v>
      </c>
      <c r="L14026" s="15" t="s">
        <v>87</v>
      </c>
      <c r="M14026" s="0" t="n">
        <v>5</v>
      </c>
      <c r="N14026" s="16" t="n">
        <f aca="false">I14026*K14026</f>
        <v>114692</v>
      </c>
      <c r="O14026" s="16" t="n">
        <f aca="false">I14026*(K14026-J14026)</f>
        <v>54484</v>
      </c>
      <c r="P14026" s="15" t="n">
        <f aca="false">K14026-J14026</f>
        <v>257</v>
      </c>
      <c r="Q14026" s="0" t="str">
        <f aca="false">IF(G14026=0,"Out of stock",IF(G14026&lt;H14026,"Understocked",IF(G14026&gt;Summary!$B$6*H14026,"Overstocked","Healthy")))</f>
        <v>Healthy</v>
      </c>
      <c r="R14026" s="0" t="str">
        <f aca="false">IF(I14026&gt;=Summary!$B$7,"Fast",IF(I14026&lt;Summary!$B$8,"Slow","Medium"))</f>
        <v>Fast</v>
      </c>
      <c r="S14026" s="15" t="n">
        <f aca="false">IF(M14026&gt;Summary!$B$5,1,0)</f>
        <v>0</v>
      </c>
      <c r="T14026" s="16" t="n">
        <f aca="false">IF(Q14026="Overstocked",(G14026-Summary!$B$6*H14026)*J14026,0)</f>
        <v>0</v>
      </c>
    </row>
    <row r="14027" customFormat="false" ht="15" hidden="false" customHeight="false" outlineLevel="0" collapsed="false">
      <c r="A14027" s="0" t="s">
        <v>14125</v>
      </c>
      <c r="B14027" s="0" t="s">
        <v>77</v>
      </c>
      <c r="C14027" s="0" t="s">
        <v>78</v>
      </c>
      <c r="D14027" s="0" t="s">
        <v>86</v>
      </c>
      <c r="E14027" s="14" t="n">
        <v>45095</v>
      </c>
      <c r="F14027" s="14" t="n">
        <v>45096</v>
      </c>
      <c r="G14027" s="0" t="n">
        <v>169</v>
      </c>
      <c r="H14027" s="0" t="n">
        <v>97</v>
      </c>
      <c r="I14027" s="0" t="n">
        <v>74</v>
      </c>
      <c r="J14027" s="0" t="n">
        <v>942</v>
      </c>
      <c r="K14027" s="0" t="n">
        <v>1235</v>
      </c>
      <c r="L14027" s="15" t="s">
        <v>97</v>
      </c>
      <c r="M14027" s="0" t="n">
        <v>1</v>
      </c>
      <c r="N14027" s="16" t="n">
        <f aca="false">I14027*K14027</f>
        <v>91390</v>
      </c>
      <c r="O14027" s="16" t="n">
        <f aca="false">I14027*(K14027-J14027)</f>
        <v>21682</v>
      </c>
      <c r="P14027" s="15" t="n">
        <f aca="false">K14027-J14027</f>
        <v>293</v>
      </c>
      <c r="Q14027" s="0" t="str">
        <f aca="false">IF(G14027=0,"Out of stock",IF(G14027&lt;H14027,"Understocked",IF(G14027&gt;Summary!$B$6*H14027,"Overstocked","Healthy")))</f>
        <v>Healthy</v>
      </c>
      <c r="R14027" s="0" t="str">
        <f aca="false">IF(I14027&gt;=Summary!$B$7,"Fast",IF(I14027&lt;Summary!$B$8,"Slow","Medium"))</f>
        <v>Slow</v>
      </c>
      <c r="S14027" s="15" t="n">
        <f aca="false">IF(M14027&gt;Summary!$B$5,1,0)</f>
        <v>0</v>
      </c>
      <c r="T14027" s="16" t="n">
        <f aca="false">IF(Q14027="Overstocked",(G14027-Summary!$B$6*H14027)*J14027,0)</f>
        <v>0</v>
      </c>
    </row>
    <row r="14028" customFormat="false" ht="15" hidden="false" customHeight="false" outlineLevel="0" collapsed="false">
      <c r="A14028" s="0" t="s">
        <v>14126</v>
      </c>
      <c r="B14028" s="0" t="s">
        <v>89</v>
      </c>
      <c r="C14028" s="0" t="s">
        <v>85</v>
      </c>
      <c r="D14028" s="0" t="s">
        <v>86</v>
      </c>
      <c r="E14028" s="14" t="n">
        <v>45174</v>
      </c>
      <c r="F14028" s="14" t="n">
        <v>45183</v>
      </c>
      <c r="G14028" s="0" t="n">
        <v>434</v>
      </c>
      <c r="H14028" s="0" t="n">
        <v>128</v>
      </c>
      <c r="I14028" s="0" t="n">
        <v>227</v>
      </c>
      <c r="J14028" s="0" t="n">
        <v>927</v>
      </c>
      <c r="K14028" s="0" t="n">
        <v>1381</v>
      </c>
      <c r="L14028" s="15" t="s">
        <v>97</v>
      </c>
      <c r="M14028" s="0" t="n">
        <v>9</v>
      </c>
      <c r="N14028" s="16" t="n">
        <f aca="false">I14028*K14028</f>
        <v>313487</v>
      </c>
      <c r="O14028" s="16" t="n">
        <f aca="false">I14028*(K14028-J14028)</f>
        <v>103058</v>
      </c>
      <c r="P14028" s="15" t="n">
        <f aca="false">K14028-J14028</f>
        <v>454</v>
      </c>
      <c r="Q14028" s="0" t="str">
        <f aca="false">IF(G14028=0,"Out of stock",IF(G14028&lt;H14028,"Understocked",IF(G14028&gt;Summary!$B$6*H14028,"Overstocked","Healthy")))</f>
        <v>Healthy</v>
      </c>
      <c r="R14028" s="0" t="str">
        <f aca="false">IF(I14028&gt;=Summary!$B$7,"Fast",IF(I14028&lt;Summary!$B$8,"Slow","Medium"))</f>
        <v>Fast</v>
      </c>
      <c r="S14028" s="15" t="n">
        <f aca="false">IF(M14028&gt;Summary!$B$5,1,0)</f>
        <v>1</v>
      </c>
      <c r="T14028" s="16" t="n">
        <f aca="false">IF(Q14028="Overstocked",(G14028-Summary!$B$6*H14028)*J14028,0)</f>
        <v>0</v>
      </c>
    </row>
    <row r="14029" customFormat="false" ht="15" hidden="false" customHeight="false" outlineLevel="0" collapsed="false">
      <c r="A14029" s="0" t="s">
        <v>14127</v>
      </c>
      <c r="B14029" s="0" t="s">
        <v>89</v>
      </c>
      <c r="C14029" s="0" t="s">
        <v>78</v>
      </c>
      <c r="D14029" s="0" t="s">
        <v>92</v>
      </c>
      <c r="E14029" s="14" t="n">
        <v>45178</v>
      </c>
      <c r="F14029" s="14" t="n">
        <v>45180</v>
      </c>
      <c r="G14029" s="0" t="n">
        <v>136</v>
      </c>
      <c r="H14029" s="0" t="n">
        <v>109</v>
      </c>
      <c r="I14029" s="0" t="n">
        <v>248</v>
      </c>
      <c r="J14029" s="0" t="n">
        <v>1571</v>
      </c>
      <c r="K14029" s="0" t="n">
        <v>1668</v>
      </c>
      <c r="L14029" s="15" t="s">
        <v>82</v>
      </c>
      <c r="M14029" s="0" t="n">
        <v>2</v>
      </c>
      <c r="N14029" s="16" t="n">
        <f aca="false">I14029*K14029</f>
        <v>413664</v>
      </c>
      <c r="O14029" s="16" t="n">
        <f aca="false">I14029*(K14029-J14029)</f>
        <v>24056</v>
      </c>
      <c r="P14029" s="15" t="n">
        <f aca="false">K14029-J14029</f>
        <v>97</v>
      </c>
      <c r="Q14029" s="0" t="str">
        <f aca="false">IF(G14029=0,"Out of stock",IF(G14029&lt;H14029,"Understocked",IF(G14029&gt;Summary!$B$6*H14029,"Overstocked","Healthy")))</f>
        <v>Healthy</v>
      </c>
      <c r="R14029" s="0" t="str">
        <f aca="false">IF(I14029&gt;=Summary!$B$7,"Fast",IF(I14029&lt;Summary!$B$8,"Slow","Medium"))</f>
        <v>Fast</v>
      </c>
      <c r="S14029" s="15" t="n">
        <f aca="false">IF(M14029&gt;Summary!$B$5,1,0)</f>
        <v>0</v>
      </c>
      <c r="T14029" s="16" t="n">
        <f aca="false">IF(Q14029="Overstocked",(G14029-Summary!$B$6*H14029)*J14029,0)</f>
        <v>0</v>
      </c>
    </row>
    <row r="14030" customFormat="false" ht="15" hidden="false" customHeight="false" outlineLevel="0" collapsed="false">
      <c r="A14030" s="0" t="s">
        <v>14128</v>
      </c>
      <c r="B14030" s="0" t="s">
        <v>123</v>
      </c>
      <c r="C14030" s="0" t="s">
        <v>96</v>
      </c>
      <c r="D14030" s="0" t="s">
        <v>79</v>
      </c>
      <c r="E14030" s="14" t="n">
        <v>45441</v>
      </c>
      <c r="F14030" s="14" t="n">
        <v>45447</v>
      </c>
      <c r="G14030" s="0" t="n">
        <v>410</v>
      </c>
      <c r="H14030" s="0" t="n">
        <v>52</v>
      </c>
      <c r="I14030" s="0" t="n">
        <v>136</v>
      </c>
      <c r="J14030" s="0" t="n">
        <v>1730</v>
      </c>
      <c r="K14030" s="0" t="n">
        <v>2072</v>
      </c>
      <c r="L14030" s="15" t="s">
        <v>93</v>
      </c>
      <c r="M14030" s="0" t="n">
        <v>6</v>
      </c>
      <c r="N14030" s="16" t="n">
        <f aca="false">I14030*K14030</f>
        <v>281792</v>
      </c>
      <c r="O14030" s="16" t="n">
        <f aca="false">I14030*(K14030-J14030)</f>
        <v>46512</v>
      </c>
      <c r="P14030" s="15" t="n">
        <f aca="false">K14030-J14030</f>
        <v>342</v>
      </c>
      <c r="Q14030" s="0" t="str">
        <f aca="false">IF(G14030=0,"Out of stock",IF(G14030&lt;H14030,"Understocked",IF(G14030&gt;Summary!$B$6*H14030,"Overstocked","Healthy")))</f>
        <v>Overstocked</v>
      </c>
      <c r="R14030" s="0" t="str">
        <f aca="false">IF(I14030&gt;=Summary!$B$7,"Fast",IF(I14030&lt;Summary!$B$8,"Slow","Medium"))</f>
        <v>Medium</v>
      </c>
      <c r="S14030" s="15" t="n">
        <f aca="false">IF(M14030&gt;Summary!$B$5,1,0)</f>
        <v>0</v>
      </c>
      <c r="T14030" s="16" t="n">
        <f aca="false">IF(Q14030="Overstocked",(G14030-Summary!$B$6*H14030)*J14030,0)</f>
        <v>349460</v>
      </c>
    </row>
    <row r="14031" customFormat="false" ht="15" hidden="false" customHeight="false" outlineLevel="0" collapsed="false">
      <c r="A14031" s="0" t="s">
        <v>14129</v>
      </c>
      <c r="B14031" s="0" t="s">
        <v>107</v>
      </c>
      <c r="C14031" s="0" t="s">
        <v>96</v>
      </c>
      <c r="D14031" s="0" t="s">
        <v>86</v>
      </c>
      <c r="E14031" s="14" t="n">
        <v>45320</v>
      </c>
      <c r="F14031" s="14" t="n">
        <v>45327</v>
      </c>
      <c r="G14031" s="0" t="n">
        <v>34</v>
      </c>
      <c r="H14031" s="0" t="n">
        <v>90</v>
      </c>
      <c r="I14031" s="0" t="n">
        <v>211</v>
      </c>
      <c r="J14031" s="0" t="n">
        <v>595</v>
      </c>
      <c r="K14031" s="0" t="n">
        <v>908</v>
      </c>
      <c r="L14031" s="15" t="s">
        <v>87</v>
      </c>
      <c r="M14031" s="0" t="n">
        <v>7</v>
      </c>
      <c r="N14031" s="16" t="n">
        <f aca="false">I14031*K14031</f>
        <v>191588</v>
      </c>
      <c r="O14031" s="16" t="n">
        <f aca="false">I14031*(K14031-J14031)</f>
        <v>66043</v>
      </c>
      <c r="P14031" s="15" t="n">
        <f aca="false">K14031-J14031</f>
        <v>313</v>
      </c>
      <c r="Q14031" s="0" t="str">
        <f aca="false">IF(G14031=0,"Out of stock",IF(G14031&lt;H14031,"Understocked",IF(G14031&gt;Summary!$B$6*H14031,"Overstocked","Healthy")))</f>
        <v>Understocked</v>
      </c>
      <c r="R14031" s="0" t="str">
        <f aca="false">IF(I14031&gt;=Summary!$B$7,"Fast",IF(I14031&lt;Summary!$B$8,"Slow","Medium"))</f>
        <v>Fast</v>
      </c>
      <c r="S14031" s="15" t="n">
        <f aca="false">IF(M14031&gt;Summary!$B$5,1,0)</f>
        <v>0</v>
      </c>
      <c r="T14031" s="16" t="n">
        <f aca="false">IF(Q14031="Overstocked",(G14031-Summary!$B$6*H14031)*J14031,0)</f>
        <v>0</v>
      </c>
    </row>
    <row r="14032" customFormat="false" ht="15" hidden="false" customHeight="false" outlineLevel="0" collapsed="false">
      <c r="A14032" s="0" t="s">
        <v>14130</v>
      </c>
      <c r="B14032" s="0" t="s">
        <v>111</v>
      </c>
      <c r="C14032" s="0" t="s">
        <v>96</v>
      </c>
      <c r="D14032" s="0" t="s">
        <v>102</v>
      </c>
      <c r="E14032" s="14" t="n">
        <v>45415</v>
      </c>
      <c r="F14032" s="14" t="n">
        <v>45417</v>
      </c>
      <c r="G14032" s="0" t="n">
        <v>478</v>
      </c>
      <c r="H14032" s="0" t="n">
        <v>61</v>
      </c>
      <c r="I14032" s="0" t="n">
        <v>260</v>
      </c>
      <c r="J14032" s="0" t="n">
        <v>1728</v>
      </c>
      <c r="K14032" s="0" t="n">
        <v>1913</v>
      </c>
      <c r="L14032" s="15" t="s">
        <v>80</v>
      </c>
      <c r="M14032" s="0" t="n">
        <v>2</v>
      </c>
      <c r="N14032" s="16" t="n">
        <f aca="false">I14032*K14032</f>
        <v>497380</v>
      </c>
      <c r="O14032" s="16" t="n">
        <f aca="false">I14032*(K14032-J14032)</f>
        <v>48100</v>
      </c>
      <c r="P14032" s="15" t="n">
        <f aca="false">K14032-J14032</f>
        <v>185</v>
      </c>
      <c r="Q14032" s="0" t="str">
        <f aca="false">IF(G14032=0,"Out of stock",IF(G14032&lt;H14032,"Understocked",IF(G14032&gt;Summary!$B$6*H14032,"Overstocked","Healthy")))</f>
        <v>Overstocked</v>
      </c>
      <c r="R14032" s="0" t="str">
        <f aca="false">IF(I14032&gt;=Summary!$B$7,"Fast",IF(I14032&lt;Summary!$B$8,"Slow","Medium"))</f>
        <v>Fast</v>
      </c>
      <c r="S14032" s="15" t="n">
        <f aca="false">IF(M14032&gt;Summary!$B$5,1,0)</f>
        <v>0</v>
      </c>
      <c r="T14032" s="16" t="n">
        <f aca="false">IF(Q14032="Overstocked",(G14032-Summary!$B$6*H14032)*J14032,0)</f>
        <v>404352</v>
      </c>
    </row>
    <row r="14033" customFormat="false" ht="15" hidden="false" customHeight="false" outlineLevel="0" collapsed="false">
      <c r="A14033" s="0" t="s">
        <v>14131</v>
      </c>
      <c r="B14033" s="0" t="s">
        <v>107</v>
      </c>
      <c r="C14033" s="0" t="s">
        <v>104</v>
      </c>
      <c r="D14033" s="0" t="s">
        <v>79</v>
      </c>
      <c r="E14033" s="14" t="n">
        <v>45257</v>
      </c>
      <c r="F14033" s="14" t="n">
        <v>45260</v>
      </c>
      <c r="G14033" s="0" t="n">
        <v>107</v>
      </c>
      <c r="H14033" s="0" t="n">
        <v>136</v>
      </c>
      <c r="I14033" s="0" t="n">
        <v>77</v>
      </c>
      <c r="J14033" s="0" t="n">
        <v>1198</v>
      </c>
      <c r="K14033" s="0" t="n">
        <v>1610</v>
      </c>
      <c r="L14033" s="15" t="s">
        <v>80</v>
      </c>
      <c r="M14033" s="0" t="n">
        <v>3</v>
      </c>
      <c r="N14033" s="16" t="n">
        <f aca="false">I14033*K14033</f>
        <v>123970</v>
      </c>
      <c r="O14033" s="16" t="n">
        <f aca="false">I14033*(K14033-J14033)</f>
        <v>31724</v>
      </c>
      <c r="P14033" s="15" t="n">
        <f aca="false">K14033-J14033</f>
        <v>412</v>
      </c>
      <c r="Q14033" s="0" t="str">
        <f aca="false">IF(G14033=0,"Out of stock",IF(G14033&lt;H14033,"Understocked",IF(G14033&gt;Summary!$B$6*H14033,"Overstocked","Healthy")))</f>
        <v>Understocked</v>
      </c>
      <c r="R14033" s="0" t="str">
        <f aca="false">IF(I14033&gt;=Summary!$B$7,"Fast",IF(I14033&lt;Summary!$B$8,"Slow","Medium"))</f>
        <v>Slow</v>
      </c>
      <c r="S14033" s="15" t="n">
        <f aca="false">IF(M14033&gt;Summary!$B$5,1,0)</f>
        <v>0</v>
      </c>
      <c r="T14033" s="16" t="n">
        <f aca="false">IF(Q14033="Overstocked",(G14033-Summary!$B$6*H14033)*J14033,0)</f>
        <v>0</v>
      </c>
    </row>
    <row r="14034" customFormat="false" ht="15" hidden="false" customHeight="false" outlineLevel="0" collapsed="false">
      <c r="A14034" s="0" t="s">
        <v>14132</v>
      </c>
      <c r="B14034" s="0" t="s">
        <v>107</v>
      </c>
      <c r="C14034" s="0" t="s">
        <v>85</v>
      </c>
      <c r="D14034" s="0" t="s">
        <v>90</v>
      </c>
      <c r="E14034" s="14" t="n">
        <v>45567</v>
      </c>
      <c r="F14034" s="14" t="n">
        <v>45571</v>
      </c>
      <c r="G14034" s="0" t="n">
        <v>331</v>
      </c>
      <c r="H14034" s="0" t="n">
        <v>127</v>
      </c>
      <c r="I14034" s="0" t="n">
        <v>248</v>
      </c>
      <c r="J14034" s="0" t="n">
        <v>1927</v>
      </c>
      <c r="K14034" s="0" t="n">
        <v>2005</v>
      </c>
      <c r="L14034" s="15" t="s">
        <v>93</v>
      </c>
      <c r="M14034" s="0" t="n">
        <v>4</v>
      </c>
      <c r="N14034" s="16" t="n">
        <f aca="false">I14034*K14034</f>
        <v>497240</v>
      </c>
      <c r="O14034" s="16" t="n">
        <f aca="false">I14034*(K14034-J14034)</f>
        <v>19344</v>
      </c>
      <c r="P14034" s="15" t="n">
        <f aca="false">K14034-J14034</f>
        <v>78</v>
      </c>
      <c r="Q14034" s="0" t="str">
        <f aca="false">IF(G14034=0,"Out of stock",IF(G14034&lt;H14034,"Understocked",IF(G14034&gt;Summary!$B$6*H14034,"Overstocked","Healthy")))</f>
        <v>Healthy</v>
      </c>
      <c r="R14034" s="0" t="str">
        <f aca="false">IF(I14034&gt;=Summary!$B$7,"Fast",IF(I14034&lt;Summary!$B$8,"Slow","Medium"))</f>
        <v>Fast</v>
      </c>
      <c r="S14034" s="15" t="n">
        <f aca="false">IF(M14034&gt;Summary!$B$5,1,0)</f>
        <v>0</v>
      </c>
      <c r="T14034" s="16" t="n">
        <f aca="false">IF(Q14034="Overstocked",(G14034-Summary!$B$6*H14034)*J14034,0)</f>
        <v>0</v>
      </c>
    </row>
    <row r="14035" customFormat="false" ht="15" hidden="false" customHeight="false" outlineLevel="0" collapsed="false">
      <c r="A14035" s="0" t="s">
        <v>14133</v>
      </c>
      <c r="B14035" s="0" t="s">
        <v>101</v>
      </c>
      <c r="C14035" s="0" t="s">
        <v>104</v>
      </c>
      <c r="D14035" s="0" t="s">
        <v>86</v>
      </c>
      <c r="E14035" s="14" t="n">
        <v>45531</v>
      </c>
      <c r="F14035" s="14" t="n">
        <v>45537</v>
      </c>
      <c r="G14035" s="0" t="n">
        <v>204</v>
      </c>
      <c r="H14035" s="0" t="n">
        <v>59</v>
      </c>
      <c r="I14035" s="0" t="n">
        <v>156</v>
      </c>
      <c r="J14035" s="0" t="n">
        <v>1480</v>
      </c>
      <c r="K14035" s="0" t="n">
        <v>1837</v>
      </c>
      <c r="L14035" s="15" t="s">
        <v>87</v>
      </c>
      <c r="M14035" s="0" t="n">
        <v>6</v>
      </c>
      <c r="N14035" s="16" t="n">
        <f aca="false">I14035*K14035</f>
        <v>286572</v>
      </c>
      <c r="O14035" s="16" t="n">
        <f aca="false">I14035*(K14035-J14035)</f>
        <v>55692</v>
      </c>
      <c r="P14035" s="15" t="n">
        <f aca="false">K14035-J14035</f>
        <v>357</v>
      </c>
      <c r="Q14035" s="0" t="str">
        <f aca="false">IF(G14035=0,"Out of stock",IF(G14035&lt;H14035,"Understocked",IF(G14035&gt;Summary!$B$6*H14035,"Overstocked","Healthy")))</f>
        <v>Healthy</v>
      </c>
      <c r="R14035" s="0" t="str">
        <f aca="false">IF(I14035&gt;=Summary!$B$7,"Fast",IF(I14035&lt;Summary!$B$8,"Slow","Medium"))</f>
        <v>Medium</v>
      </c>
      <c r="S14035" s="15" t="n">
        <f aca="false">IF(M14035&gt;Summary!$B$5,1,0)</f>
        <v>0</v>
      </c>
      <c r="T14035" s="16" t="n">
        <f aca="false">IF(Q14035="Overstocked",(G14035-Summary!$B$6*H14035)*J14035,0)</f>
        <v>0</v>
      </c>
    </row>
    <row r="14036" customFormat="false" ht="15" hidden="false" customHeight="false" outlineLevel="0" collapsed="false">
      <c r="A14036" s="0" t="s">
        <v>14134</v>
      </c>
      <c r="B14036" s="0" t="s">
        <v>115</v>
      </c>
      <c r="C14036" s="0" t="s">
        <v>96</v>
      </c>
      <c r="D14036" s="0" t="s">
        <v>90</v>
      </c>
      <c r="E14036" s="14" t="n">
        <v>45364</v>
      </c>
      <c r="F14036" s="14" t="n">
        <v>45369</v>
      </c>
      <c r="G14036" s="0" t="n">
        <v>26</v>
      </c>
      <c r="H14036" s="0" t="n">
        <v>117</v>
      </c>
      <c r="I14036" s="0" t="n">
        <v>101</v>
      </c>
      <c r="J14036" s="0" t="n">
        <v>1381</v>
      </c>
      <c r="K14036" s="0" t="n">
        <v>1529</v>
      </c>
      <c r="L14036" s="15" t="s">
        <v>80</v>
      </c>
      <c r="M14036" s="0" t="n">
        <v>5</v>
      </c>
      <c r="N14036" s="16" t="n">
        <f aca="false">I14036*K14036</f>
        <v>154429</v>
      </c>
      <c r="O14036" s="16" t="n">
        <f aca="false">I14036*(K14036-J14036)</f>
        <v>14948</v>
      </c>
      <c r="P14036" s="15" t="n">
        <f aca="false">K14036-J14036</f>
        <v>148</v>
      </c>
      <c r="Q14036" s="0" t="str">
        <f aca="false">IF(G14036=0,"Out of stock",IF(G14036&lt;H14036,"Understocked",IF(G14036&gt;Summary!$B$6*H14036,"Overstocked","Healthy")))</f>
        <v>Understocked</v>
      </c>
      <c r="R14036" s="0" t="str">
        <f aca="false">IF(I14036&gt;=Summary!$B$7,"Fast",IF(I14036&lt;Summary!$B$8,"Slow","Medium"))</f>
        <v>Medium</v>
      </c>
      <c r="S14036" s="15" t="n">
        <f aca="false">IF(M14036&gt;Summary!$B$5,1,0)</f>
        <v>0</v>
      </c>
      <c r="T14036" s="16" t="n">
        <f aca="false">IF(Q14036="Overstocked",(G14036-Summary!$B$6*H14036)*J14036,0)</f>
        <v>0</v>
      </c>
    </row>
    <row r="14037" customFormat="false" ht="15" hidden="false" customHeight="false" outlineLevel="0" collapsed="false">
      <c r="A14037" s="0" t="s">
        <v>14135</v>
      </c>
      <c r="B14037" s="0" t="s">
        <v>77</v>
      </c>
      <c r="C14037" s="0" t="s">
        <v>96</v>
      </c>
      <c r="D14037" s="0" t="s">
        <v>79</v>
      </c>
      <c r="E14037" s="14" t="n">
        <v>45339</v>
      </c>
      <c r="F14037" s="14" t="n">
        <v>45347</v>
      </c>
      <c r="G14037" s="0" t="n">
        <v>376</v>
      </c>
      <c r="H14037" s="0" t="n">
        <v>97</v>
      </c>
      <c r="I14037" s="0" t="n">
        <v>129</v>
      </c>
      <c r="J14037" s="0" t="n">
        <v>755</v>
      </c>
      <c r="K14037" s="0" t="n">
        <v>811</v>
      </c>
      <c r="L14037" s="15" t="s">
        <v>93</v>
      </c>
      <c r="M14037" s="0" t="n">
        <v>8</v>
      </c>
      <c r="N14037" s="16" t="n">
        <f aca="false">I14037*K14037</f>
        <v>104619</v>
      </c>
      <c r="O14037" s="16" t="n">
        <f aca="false">I14037*(K14037-J14037)</f>
        <v>7224</v>
      </c>
      <c r="P14037" s="15" t="n">
        <f aca="false">K14037-J14037</f>
        <v>56</v>
      </c>
      <c r="Q14037" s="0" t="str">
        <f aca="false">IF(G14037=0,"Out of stock",IF(G14037&lt;H14037,"Understocked",IF(G14037&gt;Summary!$B$6*H14037,"Overstocked","Healthy")))</f>
        <v>Healthy</v>
      </c>
      <c r="R14037" s="0" t="str">
        <f aca="false">IF(I14037&gt;=Summary!$B$7,"Fast",IF(I14037&lt;Summary!$B$8,"Slow","Medium"))</f>
        <v>Medium</v>
      </c>
      <c r="S14037" s="15" t="n">
        <f aca="false">IF(M14037&gt;Summary!$B$5,1,0)</f>
        <v>1</v>
      </c>
      <c r="T14037" s="16" t="n">
        <f aca="false">IF(Q14037="Overstocked",(G14037-Summary!$B$6*H14037)*J14037,0)</f>
        <v>0</v>
      </c>
    </row>
    <row r="14038" customFormat="false" ht="15" hidden="false" customHeight="false" outlineLevel="0" collapsed="false">
      <c r="A14038" s="0" t="s">
        <v>14136</v>
      </c>
      <c r="B14038" s="0" t="s">
        <v>77</v>
      </c>
      <c r="C14038" s="0" t="s">
        <v>104</v>
      </c>
      <c r="D14038" s="0" t="s">
        <v>90</v>
      </c>
      <c r="E14038" s="14" t="n">
        <v>45249</v>
      </c>
      <c r="F14038" s="14" t="n">
        <v>45257</v>
      </c>
      <c r="G14038" s="0" t="n">
        <v>356</v>
      </c>
      <c r="H14038" s="0" t="n">
        <v>95</v>
      </c>
      <c r="I14038" s="0" t="n">
        <v>90</v>
      </c>
      <c r="J14038" s="0" t="n">
        <v>463</v>
      </c>
      <c r="K14038" s="0" t="n">
        <v>928</v>
      </c>
      <c r="L14038" s="15" t="s">
        <v>80</v>
      </c>
      <c r="M14038" s="0" t="n">
        <v>8</v>
      </c>
      <c r="N14038" s="16" t="n">
        <f aca="false">I14038*K14038</f>
        <v>83520</v>
      </c>
      <c r="O14038" s="16" t="n">
        <f aca="false">I14038*(K14038-J14038)</f>
        <v>41850</v>
      </c>
      <c r="P14038" s="15" t="n">
        <f aca="false">K14038-J14038</f>
        <v>465</v>
      </c>
      <c r="Q14038" s="0" t="str">
        <f aca="false">IF(G14038=0,"Out of stock",IF(G14038&lt;H14038,"Understocked",IF(G14038&gt;Summary!$B$6*H14038,"Overstocked","Healthy")))</f>
        <v>Healthy</v>
      </c>
      <c r="R14038" s="0" t="str">
        <f aca="false">IF(I14038&gt;=Summary!$B$7,"Fast",IF(I14038&lt;Summary!$B$8,"Slow","Medium"))</f>
        <v>Slow</v>
      </c>
      <c r="S14038" s="15" t="n">
        <f aca="false">IF(M14038&gt;Summary!$B$5,1,0)</f>
        <v>1</v>
      </c>
      <c r="T14038" s="16" t="n">
        <f aca="false">IF(Q14038="Overstocked",(G14038-Summary!$B$6*H14038)*J14038,0)</f>
        <v>0</v>
      </c>
    </row>
    <row r="14039" customFormat="false" ht="15" hidden="false" customHeight="false" outlineLevel="0" collapsed="false">
      <c r="A14039" s="0" t="s">
        <v>14137</v>
      </c>
      <c r="B14039" s="0" t="s">
        <v>77</v>
      </c>
      <c r="C14039" s="0" t="s">
        <v>78</v>
      </c>
      <c r="D14039" s="0" t="s">
        <v>90</v>
      </c>
      <c r="E14039" s="14" t="n">
        <v>45069</v>
      </c>
      <c r="F14039" s="14" t="n">
        <v>45072</v>
      </c>
      <c r="G14039" s="0" t="n">
        <v>292</v>
      </c>
      <c r="H14039" s="0" t="n">
        <v>148</v>
      </c>
      <c r="I14039" s="0" t="n">
        <v>194</v>
      </c>
      <c r="J14039" s="0" t="n">
        <v>929</v>
      </c>
      <c r="K14039" s="0" t="n">
        <v>1292</v>
      </c>
      <c r="L14039" s="15" t="s">
        <v>82</v>
      </c>
      <c r="M14039" s="0" t="n">
        <v>3</v>
      </c>
      <c r="N14039" s="16" t="n">
        <f aca="false">I14039*K14039</f>
        <v>250648</v>
      </c>
      <c r="O14039" s="16" t="n">
        <f aca="false">I14039*(K14039-J14039)</f>
        <v>70422</v>
      </c>
      <c r="P14039" s="15" t="n">
        <f aca="false">K14039-J14039</f>
        <v>363</v>
      </c>
      <c r="Q14039" s="0" t="str">
        <f aca="false">IF(G14039=0,"Out of stock",IF(G14039&lt;H14039,"Understocked",IF(G14039&gt;Summary!$B$6*H14039,"Overstocked","Healthy")))</f>
        <v>Healthy</v>
      </c>
      <c r="R14039" s="0" t="str">
        <f aca="false">IF(I14039&gt;=Summary!$B$7,"Fast",IF(I14039&lt;Summary!$B$8,"Slow","Medium"))</f>
        <v>Medium</v>
      </c>
      <c r="S14039" s="15" t="n">
        <f aca="false">IF(M14039&gt;Summary!$B$5,1,0)</f>
        <v>0</v>
      </c>
      <c r="T14039" s="16" t="n">
        <f aca="false">IF(Q14039="Overstocked",(G14039-Summary!$B$6*H14039)*J14039,0)</f>
        <v>0</v>
      </c>
    </row>
    <row r="14040" customFormat="false" ht="15" hidden="false" customHeight="false" outlineLevel="0" collapsed="false">
      <c r="A14040" s="0" t="s">
        <v>14138</v>
      </c>
      <c r="B14040" s="0" t="s">
        <v>115</v>
      </c>
      <c r="C14040" s="0" t="s">
        <v>85</v>
      </c>
      <c r="D14040" s="0" t="s">
        <v>102</v>
      </c>
      <c r="E14040" s="14" t="n">
        <v>45120</v>
      </c>
      <c r="F14040" s="14" t="n">
        <v>45130</v>
      </c>
      <c r="G14040" s="0" t="n">
        <v>84</v>
      </c>
      <c r="H14040" s="0" t="n">
        <v>63</v>
      </c>
      <c r="I14040" s="0" t="n">
        <v>141</v>
      </c>
      <c r="J14040" s="0" t="n">
        <v>385</v>
      </c>
      <c r="K14040" s="0" t="n">
        <v>459</v>
      </c>
      <c r="L14040" s="15" t="s">
        <v>97</v>
      </c>
      <c r="M14040" s="0" t="n">
        <v>10</v>
      </c>
      <c r="N14040" s="16" t="n">
        <f aca="false">I14040*K14040</f>
        <v>64719</v>
      </c>
      <c r="O14040" s="16" t="n">
        <f aca="false">I14040*(K14040-J14040)</f>
        <v>10434</v>
      </c>
      <c r="P14040" s="15" t="n">
        <f aca="false">K14040-J14040</f>
        <v>74</v>
      </c>
      <c r="Q14040" s="0" t="str">
        <f aca="false">IF(G14040=0,"Out of stock",IF(G14040&lt;H14040,"Understocked",IF(G14040&gt;Summary!$B$6*H14040,"Overstocked","Healthy")))</f>
        <v>Healthy</v>
      </c>
      <c r="R14040" s="0" t="str">
        <f aca="false">IF(I14040&gt;=Summary!$B$7,"Fast",IF(I14040&lt;Summary!$B$8,"Slow","Medium"))</f>
        <v>Medium</v>
      </c>
      <c r="S14040" s="15" t="n">
        <f aca="false">IF(M14040&gt;Summary!$B$5,1,0)</f>
        <v>1</v>
      </c>
      <c r="T14040" s="16" t="n">
        <f aca="false">IF(Q14040="Overstocked",(G14040-Summary!$B$6*H14040)*J14040,0)</f>
        <v>0</v>
      </c>
    </row>
    <row r="14041" customFormat="false" ht="15" hidden="false" customHeight="false" outlineLevel="0" collapsed="false">
      <c r="A14041" s="0" t="s">
        <v>14139</v>
      </c>
      <c r="B14041" s="0" t="s">
        <v>95</v>
      </c>
      <c r="C14041" s="0" t="s">
        <v>78</v>
      </c>
      <c r="D14041" s="0" t="s">
        <v>90</v>
      </c>
      <c r="E14041" s="14" t="n">
        <v>45517</v>
      </c>
      <c r="F14041" s="14" t="n">
        <v>45527</v>
      </c>
      <c r="G14041" s="0" t="n">
        <v>365</v>
      </c>
      <c r="H14041" s="0" t="n">
        <v>90</v>
      </c>
      <c r="I14041" s="0" t="n">
        <v>202</v>
      </c>
      <c r="J14041" s="0" t="n">
        <v>1296</v>
      </c>
      <c r="K14041" s="0" t="n">
        <v>1650</v>
      </c>
      <c r="L14041" s="15" t="s">
        <v>82</v>
      </c>
      <c r="M14041" s="0" t="n">
        <v>10</v>
      </c>
      <c r="N14041" s="16" t="n">
        <f aca="false">I14041*K14041</f>
        <v>333300</v>
      </c>
      <c r="O14041" s="16" t="n">
        <f aca="false">I14041*(K14041-J14041)</f>
        <v>71508</v>
      </c>
      <c r="P14041" s="15" t="n">
        <f aca="false">K14041-J14041</f>
        <v>354</v>
      </c>
      <c r="Q14041" s="0" t="str">
        <f aca="false">IF(G14041=0,"Out of stock",IF(G14041&lt;H14041,"Understocked",IF(G14041&gt;Summary!$B$6*H14041,"Overstocked","Healthy")))</f>
        <v>Overstocked</v>
      </c>
      <c r="R14041" s="0" t="str">
        <f aca="false">IF(I14041&gt;=Summary!$B$7,"Fast",IF(I14041&lt;Summary!$B$8,"Slow","Medium"))</f>
        <v>Fast</v>
      </c>
      <c r="S14041" s="15" t="n">
        <f aca="false">IF(M14041&gt;Summary!$B$5,1,0)</f>
        <v>1</v>
      </c>
      <c r="T14041" s="16" t="n">
        <f aca="false">IF(Q14041="Overstocked",(G14041-Summary!$B$6*H14041)*J14041,0)</f>
        <v>6480</v>
      </c>
    </row>
    <row r="14042" customFormat="false" ht="15" hidden="false" customHeight="false" outlineLevel="0" collapsed="false">
      <c r="A14042" s="0" t="s">
        <v>14140</v>
      </c>
      <c r="B14042" s="0" t="s">
        <v>101</v>
      </c>
      <c r="C14042" s="0" t="s">
        <v>85</v>
      </c>
      <c r="D14042" s="0" t="s">
        <v>79</v>
      </c>
      <c r="E14042" s="14" t="n">
        <v>45578</v>
      </c>
      <c r="F14042" s="14" t="n">
        <v>45584</v>
      </c>
      <c r="G14042" s="0" t="n">
        <v>84</v>
      </c>
      <c r="H14042" s="0" t="n">
        <v>64</v>
      </c>
      <c r="I14042" s="0" t="n">
        <v>37</v>
      </c>
      <c r="J14042" s="0" t="n">
        <v>1714</v>
      </c>
      <c r="K14042" s="0" t="n">
        <v>2197</v>
      </c>
      <c r="L14042" s="15" t="s">
        <v>80</v>
      </c>
      <c r="M14042" s="0" t="n">
        <v>6</v>
      </c>
      <c r="N14042" s="16" t="n">
        <f aca="false">I14042*K14042</f>
        <v>81289</v>
      </c>
      <c r="O14042" s="16" t="n">
        <f aca="false">I14042*(K14042-J14042)</f>
        <v>17871</v>
      </c>
      <c r="P14042" s="15" t="n">
        <f aca="false">K14042-J14042</f>
        <v>483</v>
      </c>
      <c r="Q14042" s="0" t="str">
        <f aca="false">IF(G14042=0,"Out of stock",IF(G14042&lt;H14042,"Understocked",IF(G14042&gt;Summary!$B$6*H14042,"Overstocked","Healthy")))</f>
        <v>Healthy</v>
      </c>
      <c r="R14042" s="0" t="str">
        <f aca="false">IF(I14042&gt;=Summary!$B$7,"Fast",IF(I14042&lt;Summary!$B$8,"Slow","Medium"))</f>
        <v>Slow</v>
      </c>
      <c r="S14042" s="15" t="n">
        <f aca="false">IF(M14042&gt;Summary!$B$5,1,0)</f>
        <v>0</v>
      </c>
      <c r="T14042" s="16" t="n">
        <f aca="false">IF(Q14042="Overstocked",(G14042-Summary!$B$6*H14042)*J14042,0)</f>
        <v>0</v>
      </c>
    </row>
    <row r="14043" customFormat="false" ht="15" hidden="false" customHeight="false" outlineLevel="0" collapsed="false">
      <c r="A14043" s="0" t="s">
        <v>14141</v>
      </c>
      <c r="B14043" s="0" t="s">
        <v>77</v>
      </c>
      <c r="C14043" s="0" t="s">
        <v>96</v>
      </c>
      <c r="D14043" s="0" t="s">
        <v>102</v>
      </c>
      <c r="E14043" s="14" t="n">
        <v>45221</v>
      </c>
      <c r="F14043" s="14" t="n">
        <v>45225</v>
      </c>
      <c r="G14043" s="0" t="n">
        <v>210</v>
      </c>
      <c r="H14043" s="0" t="n">
        <v>55</v>
      </c>
      <c r="I14043" s="0" t="n">
        <v>176</v>
      </c>
      <c r="J14043" s="0" t="n">
        <v>1764</v>
      </c>
      <c r="K14043" s="0" t="n">
        <v>1910</v>
      </c>
      <c r="L14043" s="15" t="s">
        <v>87</v>
      </c>
      <c r="M14043" s="0" t="n">
        <v>4</v>
      </c>
      <c r="N14043" s="16" t="n">
        <f aca="false">I14043*K14043</f>
        <v>336160</v>
      </c>
      <c r="O14043" s="16" t="n">
        <f aca="false">I14043*(K14043-J14043)</f>
        <v>25696</v>
      </c>
      <c r="P14043" s="15" t="n">
        <f aca="false">K14043-J14043</f>
        <v>146</v>
      </c>
      <c r="Q14043" s="0" t="str">
        <f aca="false">IF(G14043=0,"Out of stock",IF(G14043&lt;H14043,"Understocked",IF(G14043&gt;Summary!$B$6*H14043,"Overstocked","Healthy")))</f>
        <v>Healthy</v>
      </c>
      <c r="R14043" s="0" t="str">
        <f aca="false">IF(I14043&gt;=Summary!$B$7,"Fast",IF(I14043&lt;Summary!$B$8,"Slow","Medium"))</f>
        <v>Medium</v>
      </c>
      <c r="S14043" s="15" t="n">
        <f aca="false">IF(M14043&gt;Summary!$B$5,1,0)</f>
        <v>0</v>
      </c>
      <c r="T14043" s="16" t="n">
        <f aca="false">IF(Q14043="Overstocked",(G14043-Summary!$B$6*H14043)*J14043,0)</f>
        <v>0</v>
      </c>
    </row>
    <row r="14044" customFormat="false" ht="15" hidden="false" customHeight="false" outlineLevel="0" collapsed="false">
      <c r="A14044" s="0" t="s">
        <v>14142</v>
      </c>
      <c r="B14044" s="0" t="s">
        <v>84</v>
      </c>
      <c r="C14044" s="0" t="s">
        <v>104</v>
      </c>
      <c r="D14044" s="0" t="s">
        <v>79</v>
      </c>
      <c r="E14044" s="14" t="n">
        <v>45464</v>
      </c>
      <c r="F14044" s="14" t="n">
        <v>45468</v>
      </c>
      <c r="G14044" s="0" t="n">
        <v>474</v>
      </c>
      <c r="H14044" s="0" t="n">
        <v>63</v>
      </c>
      <c r="I14044" s="0" t="n">
        <v>21</v>
      </c>
      <c r="J14044" s="0" t="n">
        <v>503</v>
      </c>
      <c r="K14044" s="0" t="n">
        <v>687</v>
      </c>
      <c r="L14044" s="15" t="s">
        <v>82</v>
      </c>
      <c r="M14044" s="0" t="n">
        <v>4</v>
      </c>
      <c r="N14044" s="16" t="n">
        <f aca="false">I14044*K14044</f>
        <v>14427</v>
      </c>
      <c r="O14044" s="16" t="n">
        <f aca="false">I14044*(K14044-J14044)</f>
        <v>3864</v>
      </c>
      <c r="P14044" s="15" t="n">
        <f aca="false">K14044-J14044</f>
        <v>184</v>
      </c>
      <c r="Q14044" s="0" t="str">
        <f aca="false">IF(G14044=0,"Out of stock",IF(G14044&lt;H14044,"Understocked",IF(G14044&gt;Summary!$B$6*H14044,"Overstocked","Healthy")))</f>
        <v>Overstocked</v>
      </c>
      <c r="R14044" s="0" t="str">
        <f aca="false">IF(I14044&gt;=Summary!$B$7,"Fast",IF(I14044&lt;Summary!$B$8,"Slow","Medium"))</f>
        <v>Slow</v>
      </c>
      <c r="S14044" s="15" t="n">
        <f aca="false">IF(M14044&gt;Summary!$B$5,1,0)</f>
        <v>0</v>
      </c>
      <c r="T14044" s="16" t="n">
        <f aca="false">IF(Q14044="Overstocked",(G14044-Summary!$B$6*H14044)*J14044,0)</f>
        <v>111666</v>
      </c>
    </row>
    <row r="14045" customFormat="false" ht="15" hidden="false" customHeight="false" outlineLevel="0" collapsed="false">
      <c r="A14045" s="0" t="s">
        <v>14143</v>
      </c>
      <c r="B14045" s="0" t="s">
        <v>89</v>
      </c>
      <c r="C14045" s="0" t="s">
        <v>96</v>
      </c>
      <c r="D14045" s="0" t="s">
        <v>92</v>
      </c>
      <c r="E14045" s="14" t="n">
        <v>45316</v>
      </c>
      <c r="F14045" s="14" t="n">
        <v>45323</v>
      </c>
      <c r="G14045" s="0" t="n">
        <v>84</v>
      </c>
      <c r="H14045" s="0" t="n">
        <v>147</v>
      </c>
      <c r="I14045" s="0" t="n">
        <v>112</v>
      </c>
      <c r="J14045" s="0" t="n">
        <v>1244</v>
      </c>
      <c r="K14045" s="0" t="n">
        <v>1335</v>
      </c>
      <c r="L14045" s="15" t="s">
        <v>93</v>
      </c>
      <c r="M14045" s="0" t="n">
        <v>7</v>
      </c>
      <c r="N14045" s="16" t="n">
        <f aca="false">I14045*K14045</f>
        <v>149520</v>
      </c>
      <c r="O14045" s="16" t="n">
        <f aca="false">I14045*(K14045-J14045)</f>
        <v>10192</v>
      </c>
      <c r="P14045" s="15" t="n">
        <f aca="false">K14045-J14045</f>
        <v>91</v>
      </c>
      <c r="Q14045" s="0" t="str">
        <f aca="false">IF(G14045=0,"Out of stock",IF(G14045&lt;H14045,"Understocked",IF(G14045&gt;Summary!$B$6*H14045,"Overstocked","Healthy")))</f>
        <v>Understocked</v>
      </c>
      <c r="R14045" s="0" t="str">
        <f aca="false">IF(I14045&gt;=Summary!$B$7,"Fast",IF(I14045&lt;Summary!$B$8,"Slow","Medium"))</f>
        <v>Medium</v>
      </c>
      <c r="S14045" s="15" t="n">
        <f aca="false">IF(M14045&gt;Summary!$B$5,1,0)</f>
        <v>0</v>
      </c>
      <c r="T14045" s="16" t="n">
        <f aca="false">IF(Q14045="Overstocked",(G14045-Summary!$B$6*H14045)*J14045,0)</f>
        <v>0</v>
      </c>
    </row>
    <row r="14046" customFormat="false" ht="15" hidden="false" customHeight="false" outlineLevel="0" collapsed="false">
      <c r="A14046" s="0" t="s">
        <v>14144</v>
      </c>
      <c r="B14046" s="0" t="s">
        <v>101</v>
      </c>
      <c r="C14046" s="0" t="s">
        <v>104</v>
      </c>
      <c r="D14046" s="0" t="s">
        <v>86</v>
      </c>
      <c r="E14046" s="14" t="n">
        <v>45427</v>
      </c>
      <c r="F14046" s="14" t="n">
        <v>45428</v>
      </c>
      <c r="G14046" s="0" t="n">
        <v>120</v>
      </c>
      <c r="H14046" s="0" t="n">
        <v>59</v>
      </c>
      <c r="I14046" s="0" t="n">
        <v>269</v>
      </c>
      <c r="J14046" s="0" t="n">
        <v>669</v>
      </c>
      <c r="K14046" s="0" t="n">
        <v>893</v>
      </c>
      <c r="L14046" s="15" t="s">
        <v>93</v>
      </c>
      <c r="M14046" s="0" t="n">
        <v>1</v>
      </c>
      <c r="N14046" s="16" t="n">
        <f aca="false">I14046*K14046</f>
        <v>240217</v>
      </c>
      <c r="O14046" s="16" t="n">
        <f aca="false">I14046*(K14046-J14046)</f>
        <v>60256</v>
      </c>
      <c r="P14046" s="15" t="n">
        <f aca="false">K14046-J14046</f>
        <v>224</v>
      </c>
      <c r="Q14046" s="0" t="str">
        <f aca="false">IF(G14046=0,"Out of stock",IF(G14046&lt;H14046,"Understocked",IF(G14046&gt;Summary!$B$6*H14046,"Overstocked","Healthy")))</f>
        <v>Healthy</v>
      </c>
      <c r="R14046" s="0" t="str">
        <f aca="false">IF(I14046&gt;=Summary!$B$7,"Fast",IF(I14046&lt;Summary!$B$8,"Slow","Medium"))</f>
        <v>Fast</v>
      </c>
      <c r="S14046" s="15" t="n">
        <f aca="false">IF(M14046&gt;Summary!$B$5,1,0)</f>
        <v>0</v>
      </c>
      <c r="T14046" s="16" t="n">
        <f aca="false">IF(Q14046="Overstocked",(G14046-Summary!$B$6*H14046)*J14046,0)</f>
        <v>0</v>
      </c>
    </row>
    <row r="14047" customFormat="false" ht="15" hidden="false" customHeight="false" outlineLevel="0" collapsed="false">
      <c r="A14047" s="0" t="s">
        <v>14145</v>
      </c>
      <c r="B14047" s="0" t="s">
        <v>115</v>
      </c>
      <c r="C14047" s="0" t="s">
        <v>78</v>
      </c>
      <c r="D14047" s="0" t="s">
        <v>102</v>
      </c>
      <c r="E14047" s="14" t="n">
        <v>45292</v>
      </c>
      <c r="F14047" s="14" t="n">
        <v>45295</v>
      </c>
      <c r="G14047" s="0" t="n">
        <v>218</v>
      </c>
      <c r="H14047" s="0" t="n">
        <v>141</v>
      </c>
      <c r="I14047" s="0" t="n">
        <v>43</v>
      </c>
      <c r="J14047" s="0" t="n">
        <v>379</v>
      </c>
      <c r="K14047" s="0" t="n">
        <v>721</v>
      </c>
      <c r="L14047" s="15" t="s">
        <v>80</v>
      </c>
      <c r="M14047" s="0" t="n">
        <v>3</v>
      </c>
      <c r="N14047" s="16" t="n">
        <f aca="false">I14047*K14047</f>
        <v>31003</v>
      </c>
      <c r="O14047" s="16" t="n">
        <f aca="false">I14047*(K14047-J14047)</f>
        <v>14706</v>
      </c>
      <c r="P14047" s="15" t="n">
        <f aca="false">K14047-J14047</f>
        <v>342</v>
      </c>
      <c r="Q14047" s="0" t="str">
        <f aca="false">IF(G14047=0,"Out of stock",IF(G14047&lt;H14047,"Understocked",IF(G14047&gt;Summary!$B$6*H14047,"Overstocked","Healthy")))</f>
        <v>Healthy</v>
      </c>
      <c r="R14047" s="0" t="str">
        <f aca="false">IF(I14047&gt;=Summary!$B$7,"Fast",IF(I14047&lt;Summary!$B$8,"Slow","Medium"))</f>
        <v>Slow</v>
      </c>
      <c r="S14047" s="15" t="n">
        <f aca="false">IF(M14047&gt;Summary!$B$5,1,0)</f>
        <v>0</v>
      </c>
      <c r="T14047" s="16" t="n">
        <f aca="false">IF(Q14047="Overstocked",(G14047-Summary!$B$6*H14047)*J14047,0)</f>
        <v>0</v>
      </c>
    </row>
    <row r="14048" customFormat="false" ht="15" hidden="false" customHeight="false" outlineLevel="0" collapsed="false">
      <c r="A14048" s="0" t="s">
        <v>14146</v>
      </c>
      <c r="B14048" s="0" t="s">
        <v>95</v>
      </c>
      <c r="C14048" s="0" t="s">
        <v>104</v>
      </c>
      <c r="D14048" s="0" t="s">
        <v>90</v>
      </c>
      <c r="E14048" s="14" t="n">
        <v>44969</v>
      </c>
      <c r="F14048" s="14" t="n">
        <v>44978</v>
      </c>
      <c r="G14048" s="0" t="n">
        <v>418</v>
      </c>
      <c r="H14048" s="0" t="n">
        <v>74</v>
      </c>
      <c r="I14048" s="0" t="n">
        <v>102</v>
      </c>
      <c r="J14048" s="0" t="n">
        <v>729</v>
      </c>
      <c r="K14048" s="0" t="n">
        <v>1194</v>
      </c>
      <c r="L14048" s="15" t="s">
        <v>80</v>
      </c>
      <c r="M14048" s="0" t="n">
        <v>9</v>
      </c>
      <c r="N14048" s="16" t="n">
        <f aca="false">I14048*K14048</f>
        <v>121788</v>
      </c>
      <c r="O14048" s="16" t="n">
        <f aca="false">I14048*(K14048-J14048)</f>
        <v>47430</v>
      </c>
      <c r="P14048" s="15" t="n">
        <f aca="false">K14048-J14048</f>
        <v>465</v>
      </c>
      <c r="Q14048" s="0" t="str">
        <f aca="false">IF(G14048=0,"Out of stock",IF(G14048&lt;H14048,"Understocked",IF(G14048&gt;Summary!$B$6*H14048,"Overstocked","Healthy")))</f>
        <v>Overstocked</v>
      </c>
      <c r="R14048" s="0" t="str">
        <f aca="false">IF(I14048&gt;=Summary!$B$7,"Fast",IF(I14048&lt;Summary!$B$8,"Slow","Medium"))</f>
        <v>Medium</v>
      </c>
      <c r="S14048" s="15" t="n">
        <f aca="false">IF(M14048&gt;Summary!$B$5,1,0)</f>
        <v>1</v>
      </c>
      <c r="T14048" s="16" t="n">
        <f aca="false">IF(Q14048="Overstocked",(G14048-Summary!$B$6*H14048)*J14048,0)</f>
        <v>88938</v>
      </c>
    </row>
    <row r="14049" customFormat="false" ht="15" hidden="false" customHeight="false" outlineLevel="0" collapsed="false">
      <c r="A14049" s="0" t="s">
        <v>14147</v>
      </c>
      <c r="B14049" s="0" t="s">
        <v>111</v>
      </c>
      <c r="C14049" s="0" t="s">
        <v>85</v>
      </c>
      <c r="D14049" s="0" t="s">
        <v>92</v>
      </c>
      <c r="E14049" s="14" t="n">
        <v>45336</v>
      </c>
      <c r="F14049" s="14" t="n">
        <v>45339</v>
      </c>
      <c r="G14049" s="0" t="n">
        <v>420</v>
      </c>
      <c r="H14049" s="0" t="n">
        <v>101</v>
      </c>
      <c r="I14049" s="0" t="n">
        <v>22</v>
      </c>
      <c r="J14049" s="0" t="n">
        <v>1647</v>
      </c>
      <c r="K14049" s="0" t="n">
        <v>1908</v>
      </c>
      <c r="L14049" s="15" t="s">
        <v>87</v>
      </c>
      <c r="M14049" s="0" t="n">
        <v>3</v>
      </c>
      <c r="N14049" s="16" t="n">
        <f aca="false">I14049*K14049</f>
        <v>41976</v>
      </c>
      <c r="O14049" s="16" t="n">
        <f aca="false">I14049*(K14049-J14049)</f>
        <v>5742</v>
      </c>
      <c r="P14049" s="15" t="n">
        <f aca="false">K14049-J14049</f>
        <v>261</v>
      </c>
      <c r="Q14049" s="0" t="str">
        <f aca="false">IF(G14049=0,"Out of stock",IF(G14049&lt;H14049,"Understocked",IF(G14049&gt;Summary!$B$6*H14049,"Overstocked","Healthy")))</f>
        <v>Overstocked</v>
      </c>
      <c r="R14049" s="0" t="str">
        <f aca="false">IF(I14049&gt;=Summary!$B$7,"Fast",IF(I14049&lt;Summary!$B$8,"Slow","Medium"))</f>
        <v>Slow</v>
      </c>
      <c r="S14049" s="15" t="n">
        <f aca="false">IF(M14049&gt;Summary!$B$5,1,0)</f>
        <v>0</v>
      </c>
      <c r="T14049" s="16" t="n">
        <f aca="false">IF(Q14049="Overstocked",(G14049-Summary!$B$6*H14049)*J14049,0)</f>
        <v>26352</v>
      </c>
    </row>
    <row r="14050" customFormat="false" ht="15" hidden="false" customHeight="false" outlineLevel="0" collapsed="false">
      <c r="A14050" s="0" t="s">
        <v>14148</v>
      </c>
      <c r="B14050" s="0" t="s">
        <v>95</v>
      </c>
      <c r="C14050" s="0" t="s">
        <v>85</v>
      </c>
      <c r="D14050" s="0" t="s">
        <v>102</v>
      </c>
      <c r="E14050" s="14" t="n">
        <v>45281</v>
      </c>
      <c r="F14050" s="14" t="n">
        <v>45283</v>
      </c>
      <c r="G14050" s="0" t="n">
        <v>162</v>
      </c>
      <c r="H14050" s="0" t="n">
        <v>85</v>
      </c>
      <c r="I14050" s="0" t="n">
        <v>277</v>
      </c>
      <c r="J14050" s="0" t="n">
        <v>643</v>
      </c>
      <c r="K14050" s="0" t="n">
        <v>1115</v>
      </c>
      <c r="L14050" s="15" t="s">
        <v>93</v>
      </c>
      <c r="M14050" s="0" t="n">
        <v>2</v>
      </c>
      <c r="N14050" s="16" t="n">
        <f aca="false">I14050*K14050</f>
        <v>308855</v>
      </c>
      <c r="O14050" s="16" t="n">
        <f aca="false">I14050*(K14050-J14050)</f>
        <v>130744</v>
      </c>
      <c r="P14050" s="15" t="n">
        <f aca="false">K14050-J14050</f>
        <v>472</v>
      </c>
      <c r="Q14050" s="0" t="str">
        <f aca="false">IF(G14050=0,"Out of stock",IF(G14050&lt;H14050,"Understocked",IF(G14050&gt;Summary!$B$6*H14050,"Overstocked","Healthy")))</f>
        <v>Healthy</v>
      </c>
      <c r="R14050" s="0" t="str">
        <f aca="false">IF(I14050&gt;=Summary!$B$7,"Fast",IF(I14050&lt;Summary!$B$8,"Slow","Medium"))</f>
        <v>Fast</v>
      </c>
      <c r="S14050" s="15" t="n">
        <f aca="false">IF(M14050&gt;Summary!$B$5,1,0)</f>
        <v>0</v>
      </c>
      <c r="T14050" s="16" t="n">
        <f aca="false">IF(Q14050="Overstocked",(G14050-Summary!$B$6*H14050)*J14050,0)</f>
        <v>0</v>
      </c>
    </row>
    <row r="14051" customFormat="false" ht="15" hidden="false" customHeight="false" outlineLevel="0" collapsed="false">
      <c r="A14051" s="0" t="s">
        <v>14149</v>
      </c>
      <c r="B14051" s="0" t="s">
        <v>77</v>
      </c>
      <c r="C14051" s="0" t="s">
        <v>96</v>
      </c>
      <c r="D14051" s="0" t="s">
        <v>102</v>
      </c>
      <c r="E14051" s="14" t="n">
        <v>45413</v>
      </c>
      <c r="F14051" s="14" t="n">
        <v>45416</v>
      </c>
      <c r="G14051" s="0" t="n">
        <v>300</v>
      </c>
      <c r="H14051" s="0" t="n">
        <v>63</v>
      </c>
      <c r="I14051" s="0" t="n">
        <v>37</v>
      </c>
      <c r="J14051" s="0" t="n">
        <v>1755</v>
      </c>
      <c r="K14051" s="0" t="n">
        <v>2056</v>
      </c>
      <c r="L14051" s="15" t="s">
        <v>87</v>
      </c>
      <c r="M14051" s="0" t="n">
        <v>3</v>
      </c>
      <c r="N14051" s="16" t="n">
        <f aca="false">I14051*K14051</f>
        <v>76072</v>
      </c>
      <c r="O14051" s="16" t="n">
        <f aca="false">I14051*(K14051-J14051)</f>
        <v>11137</v>
      </c>
      <c r="P14051" s="15" t="n">
        <f aca="false">K14051-J14051</f>
        <v>301</v>
      </c>
      <c r="Q14051" s="0" t="str">
        <f aca="false">IF(G14051=0,"Out of stock",IF(G14051&lt;H14051,"Understocked",IF(G14051&gt;Summary!$B$6*H14051,"Overstocked","Healthy")))</f>
        <v>Overstocked</v>
      </c>
      <c r="R14051" s="0" t="str">
        <f aca="false">IF(I14051&gt;=Summary!$B$7,"Fast",IF(I14051&lt;Summary!$B$8,"Slow","Medium"))</f>
        <v>Slow</v>
      </c>
      <c r="S14051" s="15" t="n">
        <f aca="false">IF(M14051&gt;Summary!$B$5,1,0)</f>
        <v>0</v>
      </c>
      <c r="T14051" s="16" t="n">
        <f aca="false">IF(Q14051="Overstocked",(G14051-Summary!$B$6*H14051)*J14051,0)</f>
        <v>84240</v>
      </c>
    </row>
    <row r="14052" customFormat="false" ht="15" hidden="false" customHeight="false" outlineLevel="0" collapsed="false">
      <c r="A14052" s="0" t="s">
        <v>14150</v>
      </c>
      <c r="B14052" s="0" t="s">
        <v>101</v>
      </c>
      <c r="C14052" s="0" t="s">
        <v>96</v>
      </c>
      <c r="D14052" s="0" t="s">
        <v>92</v>
      </c>
      <c r="E14052" s="14" t="n">
        <v>45642</v>
      </c>
      <c r="F14052" s="14" t="n">
        <v>45650</v>
      </c>
      <c r="G14052" s="0" t="n">
        <v>244</v>
      </c>
      <c r="H14052" s="0" t="n">
        <v>58</v>
      </c>
      <c r="I14052" s="0" t="n">
        <v>300</v>
      </c>
      <c r="J14052" s="0" t="n">
        <v>378</v>
      </c>
      <c r="K14052" s="0" t="n">
        <v>669</v>
      </c>
      <c r="L14052" s="15" t="s">
        <v>82</v>
      </c>
      <c r="M14052" s="0" t="n">
        <v>8</v>
      </c>
      <c r="N14052" s="16" t="n">
        <f aca="false">I14052*K14052</f>
        <v>200700</v>
      </c>
      <c r="O14052" s="16" t="n">
        <f aca="false">I14052*(K14052-J14052)</f>
        <v>87300</v>
      </c>
      <c r="P14052" s="15" t="n">
        <f aca="false">K14052-J14052</f>
        <v>291</v>
      </c>
      <c r="Q14052" s="0" t="str">
        <f aca="false">IF(G14052=0,"Out of stock",IF(G14052&lt;H14052,"Understocked",IF(G14052&gt;Summary!$B$6*H14052,"Overstocked","Healthy")))</f>
        <v>Overstocked</v>
      </c>
      <c r="R14052" s="0" t="str">
        <f aca="false">IF(I14052&gt;=Summary!$B$7,"Fast",IF(I14052&lt;Summary!$B$8,"Slow","Medium"))</f>
        <v>Fast</v>
      </c>
      <c r="S14052" s="15" t="n">
        <f aca="false">IF(M14052&gt;Summary!$B$5,1,0)</f>
        <v>1</v>
      </c>
      <c r="T14052" s="16" t="n">
        <f aca="false">IF(Q14052="Overstocked",(G14052-Summary!$B$6*H14052)*J14052,0)</f>
        <v>4536</v>
      </c>
    </row>
    <row r="14053" customFormat="false" ht="15" hidden="false" customHeight="false" outlineLevel="0" collapsed="false">
      <c r="A14053" s="0" t="s">
        <v>14151</v>
      </c>
      <c r="B14053" s="0" t="s">
        <v>123</v>
      </c>
      <c r="C14053" s="0" t="s">
        <v>85</v>
      </c>
      <c r="D14053" s="0" t="s">
        <v>86</v>
      </c>
      <c r="E14053" s="14" t="n">
        <v>44957</v>
      </c>
      <c r="F14053" s="14" t="n">
        <v>44961</v>
      </c>
      <c r="G14053" s="0" t="n">
        <v>97</v>
      </c>
      <c r="H14053" s="0" t="n">
        <v>51</v>
      </c>
      <c r="I14053" s="0" t="n">
        <v>12</v>
      </c>
      <c r="J14053" s="0" t="n">
        <v>1150</v>
      </c>
      <c r="K14053" s="0" t="n">
        <v>1495</v>
      </c>
      <c r="L14053" s="15" t="s">
        <v>80</v>
      </c>
      <c r="M14053" s="0" t="n">
        <v>4</v>
      </c>
      <c r="N14053" s="16" t="n">
        <f aca="false">I14053*K14053</f>
        <v>17940</v>
      </c>
      <c r="O14053" s="16" t="n">
        <f aca="false">I14053*(K14053-J14053)</f>
        <v>4140</v>
      </c>
      <c r="P14053" s="15" t="n">
        <f aca="false">K14053-J14053</f>
        <v>345</v>
      </c>
      <c r="Q14053" s="0" t="str">
        <f aca="false">IF(G14053=0,"Out of stock",IF(G14053&lt;H14053,"Understocked",IF(G14053&gt;Summary!$B$6*H14053,"Overstocked","Healthy")))</f>
        <v>Healthy</v>
      </c>
      <c r="R14053" s="0" t="str">
        <f aca="false">IF(I14053&gt;=Summary!$B$7,"Fast",IF(I14053&lt;Summary!$B$8,"Slow","Medium"))</f>
        <v>Slow</v>
      </c>
      <c r="S14053" s="15" t="n">
        <f aca="false">IF(M14053&gt;Summary!$B$5,1,0)</f>
        <v>0</v>
      </c>
      <c r="T14053" s="16" t="n">
        <f aca="false">IF(Q14053="Overstocked",(G14053-Summary!$B$6*H14053)*J14053,0)</f>
        <v>0</v>
      </c>
    </row>
    <row r="14054" customFormat="false" ht="15" hidden="false" customHeight="false" outlineLevel="0" collapsed="false">
      <c r="A14054" s="0" t="s">
        <v>14152</v>
      </c>
      <c r="B14054" s="0" t="s">
        <v>89</v>
      </c>
      <c r="C14054" s="0" t="s">
        <v>96</v>
      </c>
      <c r="D14054" s="0" t="s">
        <v>86</v>
      </c>
      <c r="E14054" s="14" t="n">
        <v>45013</v>
      </c>
      <c r="F14054" s="14" t="n">
        <v>45018</v>
      </c>
      <c r="G14054" s="0" t="n">
        <v>460</v>
      </c>
      <c r="H14054" s="0" t="n">
        <v>52</v>
      </c>
      <c r="I14054" s="0" t="n">
        <v>211</v>
      </c>
      <c r="J14054" s="0" t="n">
        <v>1246</v>
      </c>
      <c r="K14054" s="0" t="n">
        <v>1326</v>
      </c>
      <c r="L14054" s="15" t="s">
        <v>93</v>
      </c>
      <c r="M14054" s="0" t="n">
        <v>5</v>
      </c>
      <c r="N14054" s="16" t="n">
        <f aca="false">I14054*K14054</f>
        <v>279786</v>
      </c>
      <c r="O14054" s="16" t="n">
        <f aca="false">I14054*(K14054-J14054)</f>
        <v>16880</v>
      </c>
      <c r="P14054" s="15" t="n">
        <f aca="false">K14054-J14054</f>
        <v>80</v>
      </c>
      <c r="Q14054" s="0" t="str">
        <f aca="false">IF(G14054=0,"Out of stock",IF(G14054&lt;H14054,"Understocked",IF(G14054&gt;Summary!$B$6*H14054,"Overstocked","Healthy")))</f>
        <v>Overstocked</v>
      </c>
      <c r="R14054" s="0" t="str">
        <f aca="false">IF(I14054&gt;=Summary!$B$7,"Fast",IF(I14054&lt;Summary!$B$8,"Slow","Medium"))</f>
        <v>Fast</v>
      </c>
      <c r="S14054" s="15" t="n">
        <f aca="false">IF(M14054&gt;Summary!$B$5,1,0)</f>
        <v>0</v>
      </c>
      <c r="T14054" s="16" t="n">
        <f aca="false">IF(Q14054="Overstocked",(G14054-Summary!$B$6*H14054)*J14054,0)</f>
        <v>313992</v>
      </c>
    </row>
    <row r="14055" customFormat="false" ht="15" hidden="false" customHeight="false" outlineLevel="0" collapsed="false">
      <c r="A14055" s="0" t="s">
        <v>14153</v>
      </c>
      <c r="B14055" s="0" t="s">
        <v>77</v>
      </c>
      <c r="C14055" s="0" t="s">
        <v>78</v>
      </c>
      <c r="D14055" s="0" t="s">
        <v>92</v>
      </c>
      <c r="E14055" s="14" t="n">
        <v>45160</v>
      </c>
      <c r="F14055" s="14" t="n">
        <v>45169</v>
      </c>
      <c r="G14055" s="0" t="n">
        <v>438</v>
      </c>
      <c r="H14055" s="0" t="n">
        <v>97</v>
      </c>
      <c r="I14055" s="0" t="n">
        <v>145</v>
      </c>
      <c r="J14055" s="0" t="n">
        <v>1089</v>
      </c>
      <c r="K14055" s="0" t="n">
        <v>1569</v>
      </c>
      <c r="L14055" s="15" t="s">
        <v>82</v>
      </c>
      <c r="M14055" s="0" t="n">
        <v>9</v>
      </c>
      <c r="N14055" s="16" t="n">
        <f aca="false">I14055*K14055</f>
        <v>227505</v>
      </c>
      <c r="O14055" s="16" t="n">
        <f aca="false">I14055*(K14055-J14055)</f>
        <v>69600</v>
      </c>
      <c r="P14055" s="15" t="n">
        <f aca="false">K14055-J14055</f>
        <v>480</v>
      </c>
      <c r="Q14055" s="0" t="str">
        <f aca="false">IF(G14055=0,"Out of stock",IF(G14055&lt;H14055,"Understocked",IF(G14055&gt;Summary!$B$6*H14055,"Overstocked","Healthy")))</f>
        <v>Overstocked</v>
      </c>
      <c r="R14055" s="0" t="str">
        <f aca="false">IF(I14055&gt;=Summary!$B$7,"Fast",IF(I14055&lt;Summary!$B$8,"Slow","Medium"))</f>
        <v>Medium</v>
      </c>
      <c r="S14055" s="15" t="n">
        <f aca="false">IF(M14055&gt;Summary!$B$5,1,0)</f>
        <v>1</v>
      </c>
      <c r="T14055" s="16" t="n">
        <f aca="false">IF(Q14055="Overstocked",(G14055-Summary!$B$6*H14055)*J14055,0)</f>
        <v>54450</v>
      </c>
    </row>
    <row r="14056" customFormat="false" ht="15" hidden="false" customHeight="false" outlineLevel="0" collapsed="false">
      <c r="A14056" s="0" t="s">
        <v>14154</v>
      </c>
      <c r="B14056" s="0" t="s">
        <v>101</v>
      </c>
      <c r="C14056" s="0" t="s">
        <v>78</v>
      </c>
      <c r="D14056" s="0" t="s">
        <v>79</v>
      </c>
      <c r="E14056" s="14" t="n">
        <v>45366</v>
      </c>
      <c r="F14056" s="14" t="n">
        <v>45367</v>
      </c>
      <c r="G14056" s="0" t="n">
        <v>321</v>
      </c>
      <c r="H14056" s="0" t="n">
        <v>114</v>
      </c>
      <c r="I14056" s="0" t="n">
        <v>161</v>
      </c>
      <c r="J14056" s="0" t="n">
        <v>448</v>
      </c>
      <c r="K14056" s="0" t="n">
        <v>634</v>
      </c>
      <c r="L14056" s="15" t="s">
        <v>82</v>
      </c>
      <c r="M14056" s="0" t="n">
        <v>1</v>
      </c>
      <c r="N14056" s="16" t="n">
        <f aca="false">I14056*K14056</f>
        <v>102074</v>
      </c>
      <c r="O14056" s="16" t="n">
        <f aca="false">I14056*(K14056-J14056)</f>
        <v>29946</v>
      </c>
      <c r="P14056" s="15" t="n">
        <f aca="false">K14056-J14056</f>
        <v>186</v>
      </c>
      <c r="Q14056" s="0" t="str">
        <f aca="false">IF(G14056=0,"Out of stock",IF(G14056&lt;H14056,"Understocked",IF(G14056&gt;Summary!$B$6*H14056,"Overstocked","Healthy")))</f>
        <v>Healthy</v>
      </c>
      <c r="R14056" s="0" t="str">
        <f aca="false">IF(I14056&gt;=Summary!$B$7,"Fast",IF(I14056&lt;Summary!$B$8,"Slow","Medium"))</f>
        <v>Medium</v>
      </c>
      <c r="S14056" s="15" t="n">
        <f aca="false">IF(M14056&gt;Summary!$B$5,1,0)</f>
        <v>0</v>
      </c>
      <c r="T14056" s="16" t="n">
        <f aca="false">IF(Q14056="Overstocked",(G14056-Summary!$B$6*H14056)*J14056,0)</f>
        <v>0</v>
      </c>
    </row>
    <row r="14057" customFormat="false" ht="15" hidden="false" customHeight="false" outlineLevel="0" collapsed="false">
      <c r="A14057" s="0" t="s">
        <v>14155</v>
      </c>
      <c r="B14057" s="0" t="s">
        <v>101</v>
      </c>
      <c r="C14057" s="0" t="s">
        <v>85</v>
      </c>
      <c r="D14057" s="0" t="s">
        <v>92</v>
      </c>
      <c r="E14057" s="14" t="n">
        <v>45033</v>
      </c>
      <c r="F14057" s="14" t="n">
        <v>45040</v>
      </c>
      <c r="G14057" s="0" t="n">
        <v>333</v>
      </c>
      <c r="H14057" s="0" t="n">
        <v>67</v>
      </c>
      <c r="I14057" s="0" t="n">
        <v>175</v>
      </c>
      <c r="J14057" s="0" t="n">
        <v>1088</v>
      </c>
      <c r="K14057" s="0" t="n">
        <v>1317</v>
      </c>
      <c r="L14057" s="15" t="s">
        <v>80</v>
      </c>
      <c r="M14057" s="0" t="n">
        <v>7</v>
      </c>
      <c r="N14057" s="16" t="n">
        <f aca="false">I14057*K14057</f>
        <v>230475</v>
      </c>
      <c r="O14057" s="16" t="n">
        <f aca="false">I14057*(K14057-J14057)</f>
        <v>40075</v>
      </c>
      <c r="P14057" s="15" t="n">
        <f aca="false">K14057-J14057</f>
        <v>229</v>
      </c>
      <c r="Q14057" s="0" t="str">
        <f aca="false">IF(G14057=0,"Out of stock",IF(G14057&lt;H14057,"Understocked",IF(G14057&gt;Summary!$B$6*H14057,"Overstocked","Healthy")))</f>
        <v>Overstocked</v>
      </c>
      <c r="R14057" s="0" t="str">
        <f aca="false">IF(I14057&gt;=Summary!$B$7,"Fast",IF(I14057&lt;Summary!$B$8,"Slow","Medium"))</f>
        <v>Medium</v>
      </c>
      <c r="S14057" s="15" t="n">
        <f aca="false">IF(M14057&gt;Summary!$B$5,1,0)</f>
        <v>0</v>
      </c>
      <c r="T14057" s="16" t="n">
        <f aca="false">IF(Q14057="Overstocked",(G14057-Summary!$B$6*H14057)*J14057,0)</f>
        <v>70720</v>
      </c>
    </row>
    <row r="14058" customFormat="false" ht="15" hidden="false" customHeight="false" outlineLevel="0" collapsed="false">
      <c r="A14058" s="0" t="s">
        <v>14156</v>
      </c>
      <c r="B14058" s="0" t="s">
        <v>95</v>
      </c>
      <c r="C14058" s="0" t="s">
        <v>85</v>
      </c>
      <c r="D14058" s="0" t="s">
        <v>102</v>
      </c>
      <c r="E14058" s="14" t="n">
        <v>45396</v>
      </c>
      <c r="F14058" s="14" t="n">
        <v>45402</v>
      </c>
      <c r="G14058" s="0" t="n">
        <v>47</v>
      </c>
      <c r="H14058" s="0" t="n">
        <v>99</v>
      </c>
      <c r="I14058" s="0" t="n">
        <v>202</v>
      </c>
      <c r="J14058" s="0" t="n">
        <v>551</v>
      </c>
      <c r="K14058" s="0" t="n">
        <v>821</v>
      </c>
      <c r="L14058" s="15" t="s">
        <v>93</v>
      </c>
      <c r="M14058" s="0" t="n">
        <v>6</v>
      </c>
      <c r="N14058" s="16" t="n">
        <f aca="false">I14058*K14058</f>
        <v>165842</v>
      </c>
      <c r="O14058" s="16" t="n">
        <f aca="false">I14058*(K14058-J14058)</f>
        <v>54540</v>
      </c>
      <c r="P14058" s="15" t="n">
        <f aca="false">K14058-J14058</f>
        <v>270</v>
      </c>
      <c r="Q14058" s="0" t="str">
        <f aca="false">IF(G14058=0,"Out of stock",IF(G14058&lt;H14058,"Understocked",IF(G14058&gt;Summary!$B$6*H14058,"Overstocked","Healthy")))</f>
        <v>Understocked</v>
      </c>
      <c r="R14058" s="0" t="str">
        <f aca="false">IF(I14058&gt;=Summary!$B$7,"Fast",IF(I14058&lt;Summary!$B$8,"Slow","Medium"))</f>
        <v>Fast</v>
      </c>
      <c r="S14058" s="15" t="n">
        <f aca="false">IF(M14058&gt;Summary!$B$5,1,0)</f>
        <v>0</v>
      </c>
      <c r="T14058" s="16" t="n">
        <f aca="false">IF(Q14058="Overstocked",(G14058-Summary!$B$6*H14058)*J14058,0)</f>
        <v>0</v>
      </c>
    </row>
    <row r="14059" customFormat="false" ht="15" hidden="false" customHeight="false" outlineLevel="0" collapsed="false">
      <c r="A14059" s="0" t="s">
        <v>14157</v>
      </c>
      <c r="B14059" s="0" t="s">
        <v>113</v>
      </c>
      <c r="C14059" s="0" t="s">
        <v>96</v>
      </c>
      <c r="D14059" s="0" t="s">
        <v>86</v>
      </c>
      <c r="E14059" s="14" t="n">
        <v>45008</v>
      </c>
      <c r="F14059" s="14" t="n">
        <v>45016</v>
      </c>
      <c r="G14059" s="0" t="n">
        <v>322</v>
      </c>
      <c r="H14059" s="0" t="n">
        <v>73</v>
      </c>
      <c r="I14059" s="0" t="n">
        <v>190</v>
      </c>
      <c r="J14059" s="0" t="n">
        <v>1244</v>
      </c>
      <c r="K14059" s="0" t="n">
        <v>1591</v>
      </c>
      <c r="L14059" s="15" t="s">
        <v>97</v>
      </c>
      <c r="M14059" s="0" t="n">
        <v>8</v>
      </c>
      <c r="N14059" s="16" t="n">
        <f aca="false">I14059*K14059</f>
        <v>302290</v>
      </c>
      <c r="O14059" s="16" t="n">
        <f aca="false">I14059*(K14059-J14059)</f>
        <v>65930</v>
      </c>
      <c r="P14059" s="15" t="n">
        <f aca="false">K14059-J14059</f>
        <v>347</v>
      </c>
      <c r="Q14059" s="0" t="str">
        <f aca="false">IF(G14059=0,"Out of stock",IF(G14059&lt;H14059,"Understocked",IF(G14059&gt;Summary!$B$6*H14059,"Overstocked","Healthy")))</f>
        <v>Overstocked</v>
      </c>
      <c r="R14059" s="0" t="str">
        <f aca="false">IF(I14059&gt;=Summary!$B$7,"Fast",IF(I14059&lt;Summary!$B$8,"Slow","Medium"))</f>
        <v>Medium</v>
      </c>
      <c r="S14059" s="15" t="n">
        <f aca="false">IF(M14059&gt;Summary!$B$5,1,0)</f>
        <v>1</v>
      </c>
      <c r="T14059" s="16" t="n">
        <f aca="false">IF(Q14059="Overstocked",(G14059-Summary!$B$6*H14059)*J14059,0)</f>
        <v>37320</v>
      </c>
    </row>
    <row r="14060" customFormat="false" ht="15" hidden="false" customHeight="false" outlineLevel="0" collapsed="false">
      <c r="A14060" s="0" t="s">
        <v>14158</v>
      </c>
      <c r="B14060" s="0" t="s">
        <v>77</v>
      </c>
      <c r="C14060" s="0" t="s">
        <v>104</v>
      </c>
      <c r="D14060" s="0" t="s">
        <v>86</v>
      </c>
      <c r="E14060" s="14" t="n">
        <v>45018</v>
      </c>
      <c r="F14060" s="14" t="n">
        <v>45028</v>
      </c>
      <c r="G14060" s="0" t="n">
        <v>401</v>
      </c>
      <c r="H14060" s="0" t="n">
        <v>128</v>
      </c>
      <c r="I14060" s="0" t="n">
        <v>236</v>
      </c>
      <c r="J14060" s="0" t="n">
        <v>222</v>
      </c>
      <c r="K14060" s="0" t="n">
        <v>667</v>
      </c>
      <c r="L14060" s="15" t="s">
        <v>93</v>
      </c>
      <c r="M14060" s="0" t="n">
        <v>10</v>
      </c>
      <c r="N14060" s="16" t="n">
        <f aca="false">I14060*K14060</f>
        <v>157412</v>
      </c>
      <c r="O14060" s="16" t="n">
        <f aca="false">I14060*(K14060-J14060)</f>
        <v>105020</v>
      </c>
      <c r="P14060" s="15" t="n">
        <f aca="false">K14060-J14060</f>
        <v>445</v>
      </c>
      <c r="Q14060" s="0" t="str">
        <f aca="false">IF(G14060=0,"Out of stock",IF(G14060&lt;H14060,"Understocked",IF(G14060&gt;Summary!$B$6*H14060,"Overstocked","Healthy")))</f>
        <v>Healthy</v>
      </c>
      <c r="R14060" s="0" t="str">
        <f aca="false">IF(I14060&gt;=Summary!$B$7,"Fast",IF(I14060&lt;Summary!$B$8,"Slow","Medium"))</f>
        <v>Fast</v>
      </c>
      <c r="S14060" s="15" t="n">
        <f aca="false">IF(M14060&gt;Summary!$B$5,1,0)</f>
        <v>1</v>
      </c>
      <c r="T14060" s="16" t="n">
        <f aca="false">IF(Q14060="Overstocked",(G14060-Summary!$B$6*H14060)*J14060,0)</f>
        <v>0</v>
      </c>
    </row>
    <row r="14061" customFormat="false" ht="15" hidden="false" customHeight="false" outlineLevel="0" collapsed="false">
      <c r="A14061" s="0" t="s">
        <v>14159</v>
      </c>
      <c r="B14061" s="0" t="s">
        <v>84</v>
      </c>
      <c r="C14061" s="0" t="s">
        <v>104</v>
      </c>
      <c r="D14061" s="0" t="s">
        <v>92</v>
      </c>
      <c r="E14061" s="14" t="n">
        <v>45040</v>
      </c>
      <c r="F14061" s="14" t="n">
        <v>45044</v>
      </c>
      <c r="G14061" s="0" t="n">
        <v>185</v>
      </c>
      <c r="H14061" s="0" t="n">
        <v>141</v>
      </c>
      <c r="I14061" s="0" t="n">
        <v>283</v>
      </c>
      <c r="J14061" s="0" t="n">
        <v>1414</v>
      </c>
      <c r="K14061" s="0" t="n">
        <v>1685</v>
      </c>
      <c r="L14061" s="15" t="s">
        <v>82</v>
      </c>
      <c r="M14061" s="0" t="n">
        <v>4</v>
      </c>
      <c r="N14061" s="16" t="n">
        <f aca="false">I14061*K14061</f>
        <v>476855</v>
      </c>
      <c r="O14061" s="16" t="n">
        <f aca="false">I14061*(K14061-J14061)</f>
        <v>76693</v>
      </c>
      <c r="P14061" s="15" t="n">
        <f aca="false">K14061-J14061</f>
        <v>271</v>
      </c>
      <c r="Q14061" s="0" t="str">
        <f aca="false">IF(G14061=0,"Out of stock",IF(G14061&lt;H14061,"Understocked",IF(G14061&gt;Summary!$B$6*H14061,"Overstocked","Healthy")))</f>
        <v>Healthy</v>
      </c>
      <c r="R14061" s="0" t="str">
        <f aca="false">IF(I14061&gt;=Summary!$B$7,"Fast",IF(I14061&lt;Summary!$B$8,"Slow","Medium"))</f>
        <v>Fast</v>
      </c>
      <c r="S14061" s="15" t="n">
        <f aca="false">IF(M14061&gt;Summary!$B$5,1,0)</f>
        <v>0</v>
      </c>
      <c r="T14061" s="16" t="n">
        <f aca="false">IF(Q14061="Overstocked",(G14061-Summary!$B$6*H14061)*J14061,0)</f>
        <v>0</v>
      </c>
    </row>
    <row r="14062" customFormat="false" ht="15" hidden="false" customHeight="false" outlineLevel="0" collapsed="false">
      <c r="A14062" s="0" t="s">
        <v>14160</v>
      </c>
      <c r="B14062" s="0" t="s">
        <v>95</v>
      </c>
      <c r="C14062" s="0" t="s">
        <v>104</v>
      </c>
      <c r="D14062" s="0" t="s">
        <v>102</v>
      </c>
      <c r="E14062" s="14" t="n">
        <v>45237</v>
      </c>
      <c r="F14062" s="14" t="n">
        <v>45239</v>
      </c>
      <c r="G14062" s="0" t="n">
        <v>208</v>
      </c>
      <c r="H14062" s="0" t="n">
        <v>97</v>
      </c>
      <c r="I14062" s="0" t="n">
        <v>224</v>
      </c>
      <c r="J14062" s="0" t="n">
        <v>1094</v>
      </c>
      <c r="K14062" s="0" t="n">
        <v>1308</v>
      </c>
      <c r="L14062" s="15" t="s">
        <v>97</v>
      </c>
      <c r="M14062" s="0" t="n">
        <v>2</v>
      </c>
      <c r="N14062" s="16" t="n">
        <f aca="false">I14062*K14062</f>
        <v>292992</v>
      </c>
      <c r="O14062" s="16" t="n">
        <f aca="false">I14062*(K14062-J14062)</f>
        <v>47936</v>
      </c>
      <c r="P14062" s="15" t="n">
        <f aca="false">K14062-J14062</f>
        <v>214</v>
      </c>
      <c r="Q14062" s="0" t="str">
        <f aca="false">IF(G14062=0,"Out of stock",IF(G14062&lt;H14062,"Understocked",IF(G14062&gt;Summary!$B$6*H14062,"Overstocked","Healthy")))</f>
        <v>Healthy</v>
      </c>
      <c r="R14062" s="0" t="str">
        <f aca="false">IF(I14062&gt;=Summary!$B$7,"Fast",IF(I14062&lt;Summary!$B$8,"Slow","Medium"))</f>
        <v>Fast</v>
      </c>
      <c r="S14062" s="15" t="n">
        <f aca="false">IF(M14062&gt;Summary!$B$5,1,0)</f>
        <v>0</v>
      </c>
      <c r="T14062" s="16" t="n">
        <f aca="false">IF(Q14062="Overstocked",(G14062-Summary!$B$6*H14062)*J14062,0)</f>
        <v>0</v>
      </c>
    </row>
    <row r="14063" customFormat="false" ht="15" hidden="false" customHeight="false" outlineLevel="0" collapsed="false">
      <c r="A14063" s="0" t="s">
        <v>14161</v>
      </c>
      <c r="B14063" s="0" t="s">
        <v>84</v>
      </c>
      <c r="C14063" s="0" t="s">
        <v>85</v>
      </c>
      <c r="D14063" s="0" t="s">
        <v>90</v>
      </c>
      <c r="E14063" s="14" t="n">
        <v>45115</v>
      </c>
      <c r="F14063" s="14" t="n">
        <v>45122</v>
      </c>
      <c r="G14063" s="0" t="n">
        <v>237</v>
      </c>
      <c r="H14063" s="0" t="n">
        <v>70</v>
      </c>
      <c r="I14063" s="0" t="n">
        <v>25</v>
      </c>
      <c r="J14063" s="0" t="n">
        <v>1089</v>
      </c>
      <c r="K14063" s="0" t="n">
        <v>1347</v>
      </c>
      <c r="L14063" s="15" t="s">
        <v>97</v>
      </c>
      <c r="M14063" s="0" t="n">
        <v>7</v>
      </c>
      <c r="N14063" s="16" t="n">
        <f aca="false">I14063*K14063</f>
        <v>33675</v>
      </c>
      <c r="O14063" s="16" t="n">
        <f aca="false">I14063*(K14063-J14063)</f>
        <v>6450</v>
      </c>
      <c r="P14063" s="15" t="n">
        <f aca="false">K14063-J14063</f>
        <v>258</v>
      </c>
      <c r="Q14063" s="0" t="str">
        <f aca="false">IF(G14063=0,"Out of stock",IF(G14063&lt;H14063,"Understocked",IF(G14063&gt;Summary!$B$6*H14063,"Overstocked","Healthy")))</f>
        <v>Healthy</v>
      </c>
      <c r="R14063" s="0" t="str">
        <f aca="false">IF(I14063&gt;=Summary!$B$7,"Fast",IF(I14063&lt;Summary!$B$8,"Slow","Medium"))</f>
        <v>Slow</v>
      </c>
      <c r="S14063" s="15" t="n">
        <f aca="false">IF(M14063&gt;Summary!$B$5,1,0)</f>
        <v>0</v>
      </c>
      <c r="T14063" s="16" t="n">
        <f aca="false">IF(Q14063="Overstocked",(G14063-Summary!$B$6*H14063)*J14063,0)</f>
        <v>0</v>
      </c>
    </row>
    <row r="14064" customFormat="false" ht="15" hidden="false" customHeight="false" outlineLevel="0" collapsed="false">
      <c r="A14064" s="0" t="s">
        <v>14162</v>
      </c>
      <c r="B14064" s="0" t="s">
        <v>89</v>
      </c>
      <c r="C14064" s="0" t="s">
        <v>104</v>
      </c>
      <c r="D14064" s="0" t="s">
        <v>86</v>
      </c>
      <c r="E14064" s="14" t="n">
        <v>45136</v>
      </c>
      <c r="F14064" s="14" t="n">
        <v>45142</v>
      </c>
      <c r="G14064" s="0" t="n">
        <v>300</v>
      </c>
      <c r="H14064" s="0" t="n">
        <v>81</v>
      </c>
      <c r="I14064" s="0" t="n">
        <v>277</v>
      </c>
      <c r="J14064" s="0" t="n">
        <v>1412</v>
      </c>
      <c r="K14064" s="0" t="n">
        <v>1519</v>
      </c>
      <c r="L14064" s="15" t="s">
        <v>82</v>
      </c>
      <c r="M14064" s="0" t="n">
        <v>6</v>
      </c>
      <c r="N14064" s="16" t="n">
        <f aca="false">I14064*K14064</f>
        <v>420763</v>
      </c>
      <c r="O14064" s="16" t="n">
        <f aca="false">I14064*(K14064-J14064)</f>
        <v>29639</v>
      </c>
      <c r="P14064" s="15" t="n">
        <f aca="false">K14064-J14064</f>
        <v>107</v>
      </c>
      <c r="Q14064" s="0" t="str">
        <f aca="false">IF(G14064=0,"Out of stock",IF(G14064&lt;H14064,"Understocked",IF(G14064&gt;Summary!$B$6*H14064,"Overstocked","Healthy")))</f>
        <v>Healthy</v>
      </c>
      <c r="R14064" s="0" t="str">
        <f aca="false">IF(I14064&gt;=Summary!$B$7,"Fast",IF(I14064&lt;Summary!$B$8,"Slow","Medium"))</f>
        <v>Fast</v>
      </c>
      <c r="S14064" s="15" t="n">
        <f aca="false">IF(M14064&gt;Summary!$B$5,1,0)</f>
        <v>0</v>
      </c>
      <c r="T14064" s="16" t="n">
        <f aca="false">IF(Q14064="Overstocked",(G14064-Summary!$B$6*H14064)*J14064,0)</f>
        <v>0</v>
      </c>
    </row>
    <row r="14065" customFormat="false" ht="15" hidden="false" customHeight="false" outlineLevel="0" collapsed="false">
      <c r="A14065" s="0" t="s">
        <v>14163</v>
      </c>
      <c r="B14065" s="0" t="s">
        <v>101</v>
      </c>
      <c r="C14065" s="0" t="s">
        <v>96</v>
      </c>
      <c r="D14065" s="0" t="s">
        <v>90</v>
      </c>
      <c r="E14065" s="14" t="n">
        <v>45544</v>
      </c>
      <c r="F14065" s="14" t="n">
        <v>45549</v>
      </c>
      <c r="G14065" s="0" t="n">
        <v>270</v>
      </c>
      <c r="H14065" s="0" t="n">
        <v>136</v>
      </c>
      <c r="I14065" s="0" t="n">
        <v>124</v>
      </c>
      <c r="J14065" s="0" t="n">
        <v>1257</v>
      </c>
      <c r="K14065" s="0" t="n">
        <v>1556</v>
      </c>
      <c r="L14065" s="15" t="s">
        <v>97</v>
      </c>
      <c r="M14065" s="0" t="n">
        <v>5</v>
      </c>
      <c r="N14065" s="16" t="n">
        <f aca="false">I14065*K14065</f>
        <v>192944</v>
      </c>
      <c r="O14065" s="16" t="n">
        <f aca="false">I14065*(K14065-J14065)</f>
        <v>37076</v>
      </c>
      <c r="P14065" s="15" t="n">
        <f aca="false">K14065-J14065</f>
        <v>299</v>
      </c>
      <c r="Q14065" s="0" t="str">
        <f aca="false">IF(G14065=0,"Out of stock",IF(G14065&lt;H14065,"Understocked",IF(G14065&gt;Summary!$B$6*H14065,"Overstocked","Healthy")))</f>
        <v>Healthy</v>
      </c>
      <c r="R14065" s="0" t="str">
        <f aca="false">IF(I14065&gt;=Summary!$B$7,"Fast",IF(I14065&lt;Summary!$B$8,"Slow","Medium"))</f>
        <v>Medium</v>
      </c>
      <c r="S14065" s="15" t="n">
        <f aca="false">IF(M14065&gt;Summary!$B$5,1,0)</f>
        <v>0</v>
      </c>
      <c r="T14065" s="16" t="n">
        <f aca="false">IF(Q14065="Overstocked",(G14065-Summary!$B$6*H14065)*J14065,0)</f>
        <v>0</v>
      </c>
    </row>
    <row r="14066" customFormat="false" ht="15" hidden="false" customHeight="false" outlineLevel="0" collapsed="false">
      <c r="A14066" s="0" t="s">
        <v>14164</v>
      </c>
      <c r="B14066" s="0" t="s">
        <v>123</v>
      </c>
      <c r="C14066" s="0" t="s">
        <v>104</v>
      </c>
      <c r="D14066" s="0" t="s">
        <v>92</v>
      </c>
      <c r="E14066" s="14" t="n">
        <v>45253</v>
      </c>
      <c r="F14066" s="14" t="n">
        <v>45263</v>
      </c>
      <c r="G14066" s="0" t="n">
        <v>409</v>
      </c>
      <c r="H14066" s="0" t="n">
        <v>143</v>
      </c>
      <c r="I14066" s="0" t="n">
        <v>157</v>
      </c>
      <c r="J14066" s="0" t="n">
        <v>821</v>
      </c>
      <c r="K14066" s="0" t="n">
        <v>939</v>
      </c>
      <c r="L14066" s="15" t="s">
        <v>87</v>
      </c>
      <c r="M14066" s="0" t="n">
        <v>10</v>
      </c>
      <c r="N14066" s="16" t="n">
        <f aca="false">I14066*K14066</f>
        <v>147423</v>
      </c>
      <c r="O14066" s="16" t="n">
        <f aca="false">I14066*(K14066-J14066)</f>
        <v>18526</v>
      </c>
      <c r="P14066" s="15" t="n">
        <f aca="false">K14066-J14066</f>
        <v>118</v>
      </c>
      <c r="Q14066" s="0" t="str">
        <f aca="false">IF(G14066=0,"Out of stock",IF(G14066&lt;H14066,"Understocked",IF(G14066&gt;Summary!$B$6*H14066,"Overstocked","Healthy")))</f>
        <v>Healthy</v>
      </c>
      <c r="R14066" s="0" t="str">
        <f aca="false">IF(I14066&gt;=Summary!$B$7,"Fast",IF(I14066&lt;Summary!$B$8,"Slow","Medium"))</f>
        <v>Medium</v>
      </c>
      <c r="S14066" s="15" t="n">
        <f aca="false">IF(M14066&gt;Summary!$B$5,1,0)</f>
        <v>1</v>
      </c>
      <c r="T14066" s="16" t="n">
        <f aca="false">IF(Q14066="Overstocked",(G14066-Summary!$B$6*H14066)*J14066,0)</f>
        <v>0</v>
      </c>
    </row>
    <row r="14067" customFormat="false" ht="15" hidden="false" customHeight="false" outlineLevel="0" collapsed="false">
      <c r="A14067" s="0" t="s">
        <v>14165</v>
      </c>
      <c r="B14067" s="0" t="s">
        <v>77</v>
      </c>
      <c r="C14067" s="0" t="s">
        <v>85</v>
      </c>
      <c r="D14067" s="0" t="s">
        <v>79</v>
      </c>
      <c r="E14067" s="14" t="n">
        <v>45306</v>
      </c>
      <c r="F14067" s="14" t="n">
        <v>45307</v>
      </c>
      <c r="G14067" s="0" t="n">
        <v>363</v>
      </c>
      <c r="H14067" s="0" t="n">
        <v>94</v>
      </c>
      <c r="I14067" s="0" t="n">
        <v>247</v>
      </c>
      <c r="J14067" s="0" t="n">
        <v>1268</v>
      </c>
      <c r="K14067" s="0" t="n">
        <v>1580</v>
      </c>
      <c r="L14067" s="15" t="s">
        <v>87</v>
      </c>
      <c r="M14067" s="0" t="n">
        <v>1</v>
      </c>
      <c r="N14067" s="16" t="n">
        <f aca="false">I14067*K14067</f>
        <v>390260</v>
      </c>
      <c r="O14067" s="16" t="n">
        <f aca="false">I14067*(K14067-J14067)</f>
        <v>77064</v>
      </c>
      <c r="P14067" s="15" t="n">
        <f aca="false">K14067-J14067</f>
        <v>312</v>
      </c>
      <c r="Q14067" s="0" t="str">
        <f aca="false">IF(G14067=0,"Out of stock",IF(G14067&lt;H14067,"Understocked",IF(G14067&gt;Summary!$B$6*H14067,"Overstocked","Healthy")))</f>
        <v>Healthy</v>
      </c>
      <c r="R14067" s="0" t="str">
        <f aca="false">IF(I14067&gt;=Summary!$B$7,"Fast",IF(I14067&lt;Summary!$B$8,"Slow","Medium"))</f>
        <v>Fast</v>
      </c>
      <c r="S14067" s="15" t="n">
        <f aca="false">IF(M14067&gt;Summary!$B$5,1,0)</f>
        <v>0</v>
      </c>
      <c r="T14067" s="16" t="n">
        <f aca="false">IF(Q14067="Overstocked",(G14067-Summary!$B$6*H14067)*J14067,0)</f>
        <v>0</v>
      </c>
    </row>
    <row r="14068" customFormat="false" ht="15" hidden="false" customHeight="false" outlineLevel="0" collapsed="false">
      <c r="A14068" s="0" t="s">
        <v>14166</v>
      </c>
      <c r="B14068" s="0" t="s">
        <v>101</v>
      </c>
      <c r="C14068" s="0" t="s">
        <v>78</v>
      </c>
      <c r="D14068" s="0" t="s">
        <v>102</v>
      </c>
      <c r="E14068" s="14" t="n">
        <v>45562</v>
      </c>
      <c r="F14068" s="14" t="n">
        <v>45565</v>
      </c>
      <c r="G14068" s="0" t="n">
        <v>69</v>
      </c>
      <c r="H14068" s="0" t="n">
        <v>81</v>
      </c>
      <c r="I14068" s="0" t="n">
        <v>61</v>
      </c>
      <c r="J14068" s="0" t="n">
        <v>577</v>
      </c>
      <c r="K14068" s="0" t="n">
        <v>928</v>
      </c>
      <c r="L14068" s="15" t="s">
        <v>93</v>
      </c>
      <c r="M14068" s="0" t="n">
        <v>3</v>
      </c>
      <c r="N14068" s="16" t="n">
        <f aca="false">I14068*K14068</f>
        <v>56608</v>
      </c>
      <c r="O14068" s="16" t="n">
        <f aca="false">I14068*(K14068-J14068)</f>
        <v>21411</v>
      </c>
      <c r="P14068" s="15" t="n">
        <f aca="false">K14068-J14068</f>
        <v>351</v>
      </c>
      <c r="Q14068" s="0" t="str">
        <f aca="false">IF(G14068=0,"Out of stock",IF(G14068&lt;H14068,"Understocked",IF(G14068&gt;Summary!$B$6*H14068,"Overstocked","Healthy")))</f>
        <v>Understocked</v>
      </c>
      <c r="R14068" s="0" t="str">
        <f aca="false">IF(I14068&gt;=Summary!$B$7,"Fast",IF(I14068&lt;Summary!$B$8,"Slow","Medium"))</f>
        <v>Slow</v>
      </c>
      <c r="S14068" s="15" t="n">
        <f aca="false">IF(M14068&gt;Summary!$B$5,1,0)</f>
        <v>0</v>
      </c>
      <c r="T14068" s="16" t="n">
        <f aca="false">IF(Q14068="Overstocked",(G14068-Summary!$B$6*H14068)*J14068,0)</f>
        <v>0</v>
      </c>
    </row>
    <row r="14069" customFormat="false" ht="15" hidden="false" customHeight="false" outlineLevel="0" collapsed="false">
      <c r="A14069" s="0" t="s">
        <v>14167</v>
      </c>
      <c r="B14069" s="0" t="s">
        <v>101</v>
      </c>
      <c r="C14069" s="0" t="s">
        <v>104</v>
      </c>
      <c r="D14069" s="0" t="s">
        <v>79</v>
      </c>
      <c r="E14069" s="14" t="n">
        <v>45612</v>
      </c>
      <c r="F14069" s="14" t="n">
        <v>45614</v>
      </c>
      <c r="G14069" s="0" t="n">
        <v>410</v>
      </c>
      <c r="H14069" s="0" t="n">
        <v>54</v>
      </c>
      <c r="I14069" s="0" t="n">
        <v>252</v>
      </c>
      <c r="J14069" s="0" t="n">
        <v>1709</v>
      </c>
      <c r="K14069" s="0" t="n">
        <v>2208</v>
      </c>
      <c r="L14069" s="15" t="s">
        <v>93</v>
      </c>
      <c r="M14069" s="0" t="n">
        <v>2</v>
      </c>
      <c r="N14069" s="16" t="n">
        <f aca="false">I14069*K14069</f>
        <v>556416</v>
      </c>
      <c r="O14069" s="16" t="n">
        <f aca="false">I14069*(K14069-J14069)</f>
        <v>125748</v>
      </c>
      <c r="P14069" s="15" t="n">
        <f aca="false">K14069-J14069</f>
        <v>499</v>
      </c>
      <c r="Q14069" s="0" t="str">
        <f aca="false">IF(G14069=0,"Out of stock",IF(G14069&lt;H14069,"Understocked",IF(G14069&gt;Summary!$B$6*H14069,"Overstocked","Healthy")))</f>
        <v>Overstocked</v>
      </c>
      <c r="R14069" s="0" t="str">
        <f aca="false">IF(I14069&gt;=Summary!$B$7,"Fast",IF(I14069&lt;Summary!$B$8,"Slow","Medium"))</f>
        <v>Fast</v>
      </c>
      <c r="S14069" s="15" t="n">
        <f aca="false">IF(M14069&gt;Summary!$B$5,1,0)</f>
        <v>0</v>
      </c>
      <c r="T14069" s="16" t="n">
        <f aca="false">IF(Q14069="Overstocked",(G14069-Summary!$B$6*H14069)*J14069,0)</f>
        <v>331546</v>
      </c>
    </row>
    <row r="14070" customFormat="false" ht="15" hidden="false" customHeight="false" outlineLevel="0" collapsed="false">
      <c r="A14070" s="0" t="s">
        <v>14168</v>
      </c>
      <c r="B14070" s="0" t="s">
        <v>84</v>
      </c>
      <c r="C14070" s="0" t="s">
        <v>78</v>
      </c>
      <c r="D14070" s="0" t="s">
        <v>102</v>
      </c>
      <c r="E14070" s="14" t="n">
        <v>45593</v>
      </c>
      <c r="F14070" s="14" t="n">
        <v>45595</v>
      </c>
      <c r="G14070" s="0" t="n">
        <v>230</v>
      </c>
      <c r="H14070" s="0" t="n">
        <v>135</v>
      </c>
      <c r="I14070" s="0" t="n">
        <v>137</v>
      </c>
      <c r="J14070" s="0" t="n">
        <v>985</v>
      </c>
      <c r="K14070" s="0" t="n">
        <v>1183</v>
      </c>
      <c r="L14070" s="15" t="s">
        <v>82</v>
      </c>
      <c r="M14070" s="0" t="n">
        <v>2</v>
      </c>
      <c r="N14070" s="16" t="n">
        <f aca="false">I14070*K14070</f>
        <v>162071</v>
      </c>
      <c r="O14070" s="16" t="n">
        <f aca="false">I14070*(K14070-J14070)</f>
        <v>27126</v>
      </c>
      <c r="P14070" s="15" t="n">
        <f aca="false">K14070-J14070</f>
        <v>198</v>
      </c>
      <c r="Q14070" s="0" t="str">
        <f aca="false">IF(G14070=0,"Out of stock",IF(G14070&lt;H14070,"Understocked",IF(G14070&gt;Summary!$B$6*H14070,"Overstocked","Healthy")))</f>
        <v>Healthy</v>
      </c>
      <c r="R14070" s="0" t="str">
        <f aca="false">IF(I14070&gt;=Summary!$B$7,"Fast",IF(I14070&lt;Summary!$B$8,"Slow","Medium"))</f>
        <v>Medium</v>
      </c>
      <c r="S14070" s="15" t="n">
        <f aca="false">IF(M14070&gt;Summary!$B$5,1,0)</f>
        <v>0</v>
      </c>
      <c r="T14070" s="16" t="n">
        <f aca="false">IF(Q14070="Overstocked",(G14070-Summary!$B$6*H14070)*J14070,0)</f>
        <v>0</v>
      </c>
    </row>
    <row r="14071" customFormat="false" ht="15" hidden="false" customHeight="false" outlineLevel="0" collapsed="false">
      <c r="A14071" s="0" t="s">
        <v>14169</v>
      </c>
      <c r="B14071" s="0" t="s">
        <v>77</v>
      </c>
      <c r="C14071" s="0" t="s">
        <v>96</v>
      </c>
      <c r="D14071" s="0" t="s">
        <v>102</v>
      </c>
      <c r="E14071" s="14" t="n">
        <v>45106</v>
      </c>
      <c r="F14071" s="14" t="n">
        <v>45109</v>
      </c>
      <c r="G14071" s="0" t="n">
        <v>65</v>
      </c>
      <c r="H14071" s="0" t="n">
        <v>116</v>
      </c>
      <c r="I14071" s="0" t="n">
        <v>28</v>
      </c>
      <c r="J14071" s="0" t="n">
        <v>274</v>
      </c>
      <c r="K14071" s="0" t="n">
        <v>654</v>
      </c>
      <c r="L14071" s="15" t="s">
        <v>87</v>
      </c>
      <c r="M14071" s="0" t="n">
        <v>3</v>
      </c>
      <c r="N14071" s="16" t="n">
        <f aca="false">I14071*K14071</f>
        <v>18312</v>
      </c>
      <c r="O14071" s="16" t="n">
        <f aca="false">I14071*(K14071-J14071)</f>
        <v>10640</v>
      </c>
      <c r="P14071" s="15" t="n">
        <f aca="false">K14071-J14071</f>
        <v>380</v>
      </c>
      <c r="Q14071" s="0" t="str">
        <f aca="false">IF(G14071=0,"Out of stock",IF(G14071&lt;H14071,"Understocked",IF(G14071&gt;Summary!$B$6*H14071,"Overstocked","Healthy")))</f>
        <v>Understocked</v>
      </c>
      <c r="R14071" s="0" t="str">
        <f aca="false">IF(I14071&gt;=Summary!$B$7,"Fast",IF(I14071&lt;Summary!$B$8,"Slow","Medium"))</f>
        <v>Slow</v>
      </c>
      <c r="S14071" s="15" t="n">
        <f aca="false">IF(M14071&gt;Summary!$B$5,1,0)</f>
        <v>0</v>
      </c>
      <c r="T14071" s="16" t="n">
        <f aca="false">IF(Q14071="Overstocked",(G14071-Summary!$B$6*H14071)*J14071,0)</f>
        <v>0</v>
      </c>
    </row>
    <row r="14072" customFormat="false" ht="15" hidden="false" customHeight="false" outlineLevel="0" collapsed="false">
      <c r="A14072" s="0" t="s">
        <v>14170</v>
      </c>
      <c r="B14072" s="0" t="s">
        <v>101</v>
      </c>
      <c r="C14072" s="0" t="s">
        <v>85</v>
      </c>
      <c r="D14072" s="0" t="s">
        <v>92</v>
      </c>
      <c r="E14072" s="14" t="n">
        <v>45214</v>
      </c>
      <c r="F14072" s="14" t="n">
        <v>45215</v>
      </c>
      <c r="G14072" s="0" t="n">
        <v>290</v>
      </c>
      <c r="H14072" s="0" t="n">
        <v>96</v>
      </c>
      <c r="I14072" s="0" t="n">
        <v>259</v>
      </c>
      <c r="J14072" s="0" t="n">
        <v>941</v>
      </c>
      <c r="K14072" s="0" t="n">
        <v>1315</v>
      </c>
      <c r="L14072" s="15" t="s">
        <v>80</v>
      </c>
      <c r="M14072" s="0" t="n">
        <v>1</v>
      </c>
      <c r="N14072" s="16" t="n">
        <f aca="false">I14072*K14072</f>
        <v>340585</v>
      </c>
      <c r="O14072" s="16" t="n">
        <f aca="false">I14072*(K14072-J14072)</f>
        <v>96866</v>
      </c>
      <c r="P14072" s="15" t="n">
        <f aca="false">K14072-J14072</f>
        <v>374</v>
      </c>
      <c r="Q14072" s="0" t="str">
        <f aca="false">IF(G14072=0,"Out of stock",IF(G14072&lt;H14072,"Understocked",IF(G14072&gt;Summary!$B$6*H14072,"Overstocked","Healthy")))</f>
        <v>Healthy</v>
      </c>
      <c r="R14072" s="0" t="str">
        <f aca="false">IF(I14072&gt;=Summary!$B$7,"Fast",IF(I14072&lt;Summary!$B$8,"Slow","Medium"))</f>
        <v>Fast</v>
      </c>
      <c r="S14072" s="15" t="n">
        <f aca="false">IF(M14072&gt;Summary!$B$5,1,0)</f>
        <v>0</v>
      </c>
      <c r="T14072" s="16" t="n">
        <f aca="false">IF(Q14072="Overstocked",(G14072-Summary!$B$6*H14072)*J14072,0)</f>
        <v>0</v>
      </c>
    </row>
    <row r="14073" customFormat="false" ht="15" hidden="false" customHeight="false" outlineLevel="0" collapsed="false">
      <c r="A14073" s="0" t="s">
        <v>14171</v>
      </c>
      <c r="B14073" s="0" t="s">
        <v>113</v>
      </c>
      <c r="C14073" s="0" t="s">
        <v>104</v>
      </c>
      <c r="D14073" s="0" t="s">
        <v>102</v>
      </c>
      <c r="E14073" s="14" t="n">
        <v>45057</v>
      </c>
      <c r="F14073" s="14" t="n">
        <v>45066</v>
      </c>
      <c r="G14073" s="0" t="n">
        <v>61</v>
      </c>
      <c r="H14073" s="0" t="n">
        <v>96</v>
      </c>
      <c r="I14073" s="0" t="n">
        <v>178</v>
      </c>
      <c r="J14073" s="0" t="n">
        <v>655</v>
      </c>
      <c r="K14073" s="0" t="n">
        <v>881</v>
      </c>
      <c r="L14073" s="15" t="s">
        <v>97</v>
      </c>
      <c r="M14073" s="0" t="n">
        <v>9</v>
      </c>
      <c r="N14073" s="16" t="n">
        <f aca="false">I14073*K14073</f>
        <v>156818</v>
      </c>
      <c r="O14073" s="16" t="n">
        <f aca="false">I14073*(K14073-J14073)</f>
        <v>40228</v>
      </c>
      <c r="P14073" s="15" t="n">
        <f aca="false">K14073-J14073</f>
        <v>226</v>
      </c>
      <c r="Q14073" s="0" t="str">
        <f aca="false">IF(G14073=0,"Out of stock",IF(G14073&lt;H14073,"Understocked",IF(G14073&gt;Summary!$B$6*H14073,"Overstocked","Healthy")))</f>
        <v>Understocked</v>
      </c>
      <c r="R14073" s="0" t="str">
        <f aca="false">IF(I14073&gt;=Summary!$B$7,"Fast",IF(I14073&lt;Summary!$B$8,"Slow","Medium"))</f>
        <v>Medium</v>
      </c>
      <c r="S14073" s="15" t="n">
        <f aca="false">IF(M14073&gt;Summary!$B$5,1,0)</f>
        <v>1</v>
      </c>
      <c r="T14073" s="16" t="n">
        <f aca="false">IF(Q14073="Overstocked",(G14073-Summary!$B$6*H14073)*J14073,0)</f>
        <v>0</v>
      </c>
    </row>
    <row r="14074" customFormat="false" ht="15" hidden="false" customHeight="false" outlineLevel="0" collapsed="false">
      <c r="A14074" s="0" t="s">
        <v>14172</v>
      </c>
      <c r="B14074" s="0" t="s">
        <v>123</v>
      </c>
      <c r="C14074" s="0" t="s">
        <v>85</v>
      </c>
      <c r="D14074" s="0" t="s">
        <v>90</v>
      </c>
      <c r="E14074" s="14" t="n">
        <v>45302</v>
      </c>
      <c r="F14074" s="14" t="n">
        <v>45312</v>
      </c>
      <c r="G14074" s="0" t="n">
        <v>338</v>
      </c>
      <c r="H14074" s="0" t="n">
        <v>99</v>
      </c>
      <c r="I14074" s="0" t="n">
        <v>294</v>
      </c>
      <c r="J14074" s="0" t="n">
        <v>1972</v>
      </c>
      <c r="K14074" s="0" t="n">
        <v>2138</v>
      </c>
      <c r="L14074" s="15" t="s">
        <v>80</v>
      </c>
      <c r="M14074" s="0" t="n">
        <v>10</v>
      </c>
      <c r="N14074" s="16" t="n">
        <f aca="false">I14074*K14074</f>
        <v>628572</v>
      </c>
      <c r="O14074" s="16" t="n">
        <f aca="false">I14074*(K14074-J14074)</f>
        <v>48804</v>
      </c>
      <c r="P14074" s="15" t="n">
        <f aca="false">K14074-J14074</f>
        <v>166</v>
      </c>
      <c r="Q14074" s="0" t="str">
        <f aca="false">IF(G14074=0,"Out of stock",IF(G14074&lt;H14074,"Understocked",IF(G14074&gt;Summary!$B$6*H14074,"Overstocked","Healthy")))</f>
        <v>Healthy</v>
      </c>
      <c r="R14074" s="0" t="str">
        <f aca="false">IF(I14074&gt;=Summary!$B$7,"Fast",IF(I14074&lt;Summary!$B$8,"Slow","Medium"))</f>
        <v>Fast</v>
      </c>
      <c r="S14074" s="15" t="n">
        <f aca="false">IF(M14074&gt;Summary!$B$5,1,0)</f>
        <v>1</v>
      </c>
      <c r="T14074" s="16" t="n">
        <f aca="false">IF(Q14074="Overstocked",(G14074-Summary!$B$6*H14074)*J14074,0)</f>
        <v>0</v>
      </c>
    </row>
    <row r="14075" customFormat="false" ht="15" hidden="false" customHeight="false" outlineLevel="0" collapsed="false">
      <c r="A14075" s="0" t="s">
        <v>14173</v>
      </c>
      <c r="B14075" s="0" t="s">
        <v>115</v>
      </c>
      <c r="C14075" s="0" t="s">
        <v>85</v>
      </c>
      <c r="D14075" s="0" t="s">
        <v>90</v>
      </c>
      <c r="E14075" s="14" t="n">
        <v>44963</v>
      </c>
      <c r="F14075" s="14" t="n">
        <v>44969</v>
      </c>
      <c r="G14075" s="0" t="n">
        <v>241</v>
      </c>
      <c r="H14075" s="0" t="n">
        <v>65</v>
      </c>
      <c r="I14075" s="0" t="n">
        <v>31</v>
      </c>
      <c r="J14075" s="0" t="n">
        <v>1171</v>
      </c>
      <c r="K14075" s="0" t="n">
        <v>1284</v>
      </c>
      <c r="L14075" s="15" t="s">
        <v>93</v>
      </c>
      <c r="M14075" s="0" t="n">
        <v>6</v>
      </c>
      <c r="N14075" s="16" t="n">
        <f aca="false">I14075*K14075</f>
        <v>39804</v>
      </c>
      <c r="O14075" s="16" t="n">
        <f aca="false">I14075*(K14075-J14075)</f>
        <v>3503</v>
      </c>
      <c r="P14075" s="15" t="n">
        <f aca="false">K14075-J14075</f>
        <v>113</v>
      </c>
      <c r="Q14075" s="0" t="str">
        <f aca="false">IF(G14075=0,"Out of stock",IF(G14075&lt;H14075,"Understocked",IF(G14075&gt;Summary!$B$6*H14075,"Overstocked","Healthy")))</f>
        <v>Healthy</v>
      </c>
      <c r="R14075" s="0" t="str">
        <f aca="false">IF(I14075&gt;=Summary!$B$7,"Fast",IF(I14075&lt;Summary!$B$8,"Slow","Medium"))</f>
        <v>Slow</v>
      </c>
      <c r="S14075" s="15" t="n">
        <f aca="false">IF(M14075&gt;Summary!$B$5,1,0)</f>
        <v>0</v>
      </c>
      <c r="T14075" s="16" t="n">
        <f aca="false">IF(Q14075="Overstocked",(G14075-Summary!$B$6*H14075)*J14075,0)</f>
        <v>0</v>
      </c>
    </row>
    <row r="14076" customFormat="false" ht="15" hidden="false" customHeight="false" outlineLevel="0" collapsed="false">
      <c r="A14076" s="0" t="s">
        <v>14174</v>
      </c>
      <c r="B14076" s="0" t="s">
        <v>77</v>
      </c>
      <c r="C14076" s="0" t="s">
        <v>85</v>
      </c>
      <c r="D14076" s="0" t="s">
        <v>86</v>
      </c>
      <c r="E14076" s="14" t="n">
        <v>45256</v>
      </c>
      <c r="F14076" s="14" t="n">
        <v>45261</v>
      </c>
      <c r="G14076" s="0" t="n">
        <v>121</v>
      </c>
      <c r="H14076" s="0" t="n">
        <v>130</v>
      </c>
      <c r="I14076" s="0" t="n">
        <v>30</v>
      </c>
      <c r="J14076" s="0" t="n">
        <v>1061</v>
      </c>
      <c r="K14076" s="0" t="n">
        <v>1263</v>
      </c>
      <c r="L14076" s="15" t="s">
        <v>93</v>
      </c>
      <c r="M14076" s="0" t="n">
        <v>5</v>
      </c>
      <c r="N14076" s="16" t="n">
        <f aca="false">I14076*K14076</f>
        <v>37890</v>
      </c>
      <c r="O14076" s="16" t="n">
        <f aca="false">I14076*(K14076-J14076)</f>
        <v>6060</v>
      </c>
      <c r="P14076" s="15" t="n">
        <f aca="false">K14076-J14076</f>
        <v>202</v>
      </c>
      <c r="Q14076" s="0" t="str">
        <f aca="false">IF(G14076=0,"Out of stock",IF(G14076&lt;H14076,"Understocked",IF(G14076&gt;Summary!$B$6*H14076,"Overstocked","Healthy")))</f>
        <v>Understocked</v>
      </c>
      <c r="R14076" s="0" t="str">
        <f aca="false">IF(I14076&gt;=Summary!$B$7,"Fast",IF(I14076&lt;Summary!$B$8,"Slow","Medium"))</f>
        <v>Slow</v>
      </c>
      <c r="S14076" s="15" t="n">
        <f aca="false">IF(M14076&gt;Summary!$B$5,1,0)</f>
        <v>0</v>
      </c>
      <c r="T14076" s="16" t="n">
        <f aca="false">IF(Q14076="Overstocked",(G14076-Summary!$B$6*H14076)*J14076,0)</f>
        <v>0</v>
      </c>
    </row>
    <row r="14077" customFormat="false" ht="15" hidden="false" customHeight="false" outlineLevel="0" collapsed="false">
      <c r="A14077" s="0" t="s">
        <v>14175</v>
      </c>
      <c r="B14077" s="0" t="s">
        <v>101</v>
      </c>
      <c r="C14077" s="0" t="s">
        <v>104</v>
      </c>
      <c r="D14077" s="0" t="s">
        <v>79</v>
      </c>
      <c r="E14077" s="14" t="n">
        <v>45184</v>
      </c>
      <c r="F14077" s="14" t="n">
        <v>45193</v>
      </c>
      <c r="G14077" s="0" t="n">
        <v>405</v>
      </c>
      <c r="H14077" s="0" t="n">
        <v>67</v>
      </c>
      <c r="I14077" s="0" t="n">
        <v>213</v>
      </c>
      <c r="J14077" s="0" t="n">
        <v>246</v>
      </c>
      <c r="K14077" s="0" t="n">
        <v>332</v>
      </c>
      <c r="L14077" s="15" t="s">
        <v>93</v>
      </c>
      <c r="M14077" s="0" t="n">
        <v>9</v>
      </c>
      <c r="N14077" s="16" t="n">
        <f aca="false">I14077*K14077</f>
        <v>70716</v>
      </c>
      <c r="O14077" s="16" t="n">
        <f aca="false">I14077*(K14077-J14077)</f>
        <v>18318</v>
      </c>
      <c r="P14077" s="15" t="n">
        <f aca="false">K14077-J14077</f>
        <v>86</v>
      </c>
      <c r="Q14077" s="0" t="str">
        <f aca="false">IF(G14077=0,"Out of stock",IF(G14077&lt;H14077,"Understocked",IF(G14077&gt;Summary!$B$6*H14077,"Overstocked","Healthy")))</f>
        <v>Overstocked</v>
      </c>
      <c r="R14077" s="0" t="str">
        <f aca="false">IF(I14077&gt;=Summary!$B$7,"Fast",IF(I14077&lt;Summary!$B$8,"Slow","Medium"))</f>
        <v>Fast</v>
      </c>
      <c r="S14077" s="15" t="n">
        <f aca="false">IF(M14077&gt;Summary!$B$5,1,0)</f>
        <v>1</v>
      </c>
      <c r="T14077" s="16" t="n">
        <f aca="false">IF(Q14077="Overstocked",(G14077-Summary!$B$6*H14077)*J14077,0)</f>
        <v>33702</v>
      </c>
    </row>
    <row r="14078" customFormat="false" ht="15" hidden="false" customHeight="false" outlineLevel="0" collapsed="false">
      <c r="A14078" s="0" t="s">
        <v>14176</v>
      </c>
      <c r="B14078" s="0" t="s">
        <v>115</v>
      </c>
      <c r="C14078" s="0" t="s">
        <v>85</v>
      </c>
      <c r="D14078" s="0" t="s">
        <v>86</v>
      </c>
      <c r="E14078" s="14" t="n">
        <v>45192</v>
      </c>
      <c r="F14078" s="14" t="n">
        <v>45195</v>
      </c>
      <c r="G14078" s="0" t="n">
        <v>360</v>
      </c>
      <c r="H14078" s="0" t="n">
        <v>101</v>
      </c>
      <c r="I14078" s="0" t="n">
        <v>239</v>
      </c>
      <c r="J14078" s="0" t="n">
        <v>883</v>
      </c>
      <c r="K14078" s="0" t="n">
        <v>1285</v>
      </c>
      <c r="L14078" s="15" t="s">
        <v>93</v>
      </c>
      <c r="M14078" s="0" t="n">
        <v>3</v>
      </c>
      <c r="N14078" s="16" t="n">
        <f aca="false">I14078*K14078</f>
        <v>307115</v>
      </c>
      <c r="O14078" s="16" t="n">
        <f aca="false">I14078*(K14078-J14078)</f>
        <v>96078</v>
      </c>
      <c r="P14078" s="15" t="n">
        <f aca="false">K14078-J14078</f>
        <v>402</v>
      </c>
      <c r="Q14078" s="0" t="str">
        <f aca="false">IF(G14078=0,"Out of stock",IF(G14078&lt;H14078,"Understocked",IF(G14078&gt;Summary!$B$6*H14078,"Overstocked","Healthy")))</f>
        <v>Healthy</v>
      </c>
      <c r="R14078" s="0" t="str">
        <f aca="false">IF(I14078&gt;=Summary!$B$7,"Fast",IF(I14078&lt;Summary!$B$8,"Slow","Medium"))</f>
        <v>Fast</v>
      </c>
      <c r="S14078" s="15" t="n">
        <f aca="false">IF(M14078&gt;Summary!$B$5,1,0)</f>
        <v>0</v>
      </c>
      <c r="T14078" s="16" t="n">
        <f aca="false">IF(Q14078="Overstocked",(G14078-Summary!$B$6*H14078)*J14078,0)</f>
        <v>0</v>
      </c>
    </row>
    <row r="14079" customFormat="false" ht="15" hidden="false" customHeight="false" outlineLevel="0" collapsed="false">
      <c r="A14079" s="0" t="s">
        <v>14177</v>
      </c>
      <c r="B14079" s="0" t="s">
        <v>77</v>
      </c>
      <c r="C14079" s="0" t="s">
        <v>96</v>
      </c>
      <c r="D14079" s="0" t="s">
        <v>86</v>
      </c>
      <c r="E14079" s="14" t="n">
        <v>45595</v>
      </c>
      <c r="F14079" s="14" t="n">
        <v>45602</v>
      </c>
      <c r="G14079" s="0" t="n">
        <v>406</v>
      </c>
      <c r="H14079" s="0" t="n">
        <v>80</v>
      </c>
      <c r="I14079" s="0" t="n">
        <v>179</v>
      </c>
      <c r="J14079" s="0" t="n">
        <v>1511</v>
      </c>
      <c r="K14079" s="0" t="n">
        <v>1641</v>
      </c>
      <c r="L14079" s="15" t="s">
        <v>97</v>
      </c>
      <c r="M14079" s="0" t="n">
        <v>7</v>
      </c>
      <c r="N14079" s="16" t="n">
        <f aca="false">I14079*K14079</f>
        <v>293739</v>
      </c>
      <c r="O14079" s="16" t="n">
        <f aca="false">I14079*(K14079-J14079)</f>
        <v>23270</v>
      </c>
      <c r="P14079" s="15" t="n">
        <f aca="false">K14079-J14079</f>
        <v>130</v>
      </c>
      <c r="Q14079" s="0" t="str">
        <f aca="false">IF(G14079=0,"Out of stock",IF(G14079&lt;H14079,"Understocked",IF(G14079&gt;Summary!$B$6*H14079,"Overstocked","Healthy")))</f>
        <v>Overstocked</v>
      </c>
      <c r="R14079" s="0" t="str">
        <f aca="false">IF(I14079&gt;=Summary!$B$7,"Fast",IF(I14079&lt;Summary!$B$8,"Slow","Medium"))</f>
        <v>Medium</v>
      </c>
      <c r="S14079" s="15" t="n">
        <f aca="false">IF(M14079&gt;Summary!$B$5,1,0)</f>
        <v>0</v>
      </c>
      <c r="T14079" s="16" t="n">
        <f aca="false">IF(Q14079="Overstocked",(G14079-Summary!$B$6*H14079)*J14079,0)</f>
        <v>129946</v>
      </c>
    </row>
    <row r="14080" customFormat="false" ht="15" hidden="false" customHeight="false" outlineLevel="0" collapsed="false">
      <c r="A14080" s="0" t="s">
        <v>14178</v>
      </c>
      <c r="B14080" s="0" t="s">
        <v>89</v>
      </c>
      <c r="C14080" s="0" t="s">
        <v>85</v>
      </c>
      <c r="D14080" s="0" t="s">
        <v>86</v>
      </c>
      <c r="E14080" s="14" t="n">
        <v>45274</v>
      </c>
      <c r="F14080" s="14" t="n">
        <v>45284</v>
      </c>
      <c r="G14080" s="0" t="n">
        <v>137</v>
      </c>
      <c r="H14080" s="0" t="n">
        <v>77</v>
      </c>
      <c r="I14080" s="0" t="n">
        <v>17</v>
      </c>
      <c r="J14080" s="0" t="n">
        <v>1435</v>
      </c>
      <c r="K14080" s="0" t="n">
        <v>1828</v>
      </c>
      <c r="L14080" s="15" t="s">
        <v>82</v>
      </c>
      <c r="M14080" s="0" t="n">
        <v>10</v>
      </c>
      <c r="N14080" s="16" t="n">
        <f aca="false">I14080*K14080</f>
        <v>31076</v>
      </c>
      <c r="O14080" s="16" t="n">
        <f aca="false">I14080*(K14080-J14080)</f>
        <v>6681</v>
      </c>
      <c r="P14080" s="15" t="n">
        <f aca="false">K14080-J14080</f>
        <v>393</v>
      </c>
      <c r="Q14080" s="0" t="str">
        <f aca="false">IF(G14080=0,"Out of stock",IF(G14080&lt;H14080,"Understocked",IF(G14080&gt;Summary!$B$6*H14080,"Overstocked","Healthy")))</f>
        <v>Healthy</v>
      </c>
      <c r="R14080" s="0" t="str">
        <f aca="false">IF(I14080&gt;=Summary!$B$7,"Fast",IF(I14080&lt;Summary!$B$8,"Slow","Medium"))</f>
        <v>Slow</v>
      </c>
      <c r="S14080" s="15" t="n">
        <f aca="false">IF(M14080&gt;Summary!$B$5,1,0)</f>
        <v>1</v>
      </c>
      <c r="T14080" s="16" t="n">
        <f aca="false">IF(Q14080="Overstocked",(G14080-Summary!$B$6*H14080)*J14080,0)</f>
        <v>0</v>
      </c>
    </row>
    <row r="14081" customFormat="false" ht="15" hidden="false" customHeight="false" outlineLevel="0" collapsed="false">
      <c r="A14081" s="0" t="s">
        <v>14179</v>
      </c>
      <c r="B14081" s="0" t="s">
        <v>111</v>
      </c>
      <c r="C14081" s="0" t="s">
        <v>85</v>
      </c>
      <c r="D14081" s="0" t="s">
        <v>79</v>
      </c>
      <c r="E14081" s="14" t="n">
        <v>45630</v>
      </c>
      <c r="F14081" s="14" t="n">
        <v>45635</v>
      </c>
      <c r="G14081" s="0" t="n">
        <v>420</v>
      </c>
      <c r="H14081" s="0" t="n">
        <v>120</v>
      </c>
      <c r="I14081" s="0" t="n">
        <v>250</v>
      </c>
      <c r="J14081" s="0" t="n">
        <v>1890</v>
      </c>
      <c r="K14081" s="0" t="n">
        <v>2080</v>
      </c>
      <c r="L14081" s="15" t="s">
        <v>87</v>
      </c>
      <c r="M14081" s="0" t="n">
        <v>5</v>
      </c>
      <c r="N14081" s="16" t="n">
        <f aca="false">I14081*K14081</f>
        <v>520000</v>
      </c>
      <c r="O14081" s="16" t="n">
        <f aca="false">I14081*(K14081-J14081)</f>
        <v>47500</v>
      </c>
      <c r="P14081" s="15" t="n">
        <f aca="false">K14081-J14081</f>
        <v>190</v>
      </c>
      <c r="Q14081" s="0" t="str">
        <f aca="false">IF(G14081=0,"Out of stock",IF(G14081&lt;H14081,"Understocked",IF(G14081&gt;Summary!$B$6*H14081,"Overstocked","Healthy")))</f>
        <v>Healthy</v>
      </c>
      <c r="R14081" s="0" t="str">
        <f aca="false">IF(I14081&gt;=Summary!$B$7,"Fast",IF(I14081&lt;Summary!$B$8,"Slow","Medium"))</f>
        <v>Fast</v>
      </c>
      <c r="S14081" s="15" t="n">
        <f aca="false">IF(M14081&gt;Summary!$B$5,1,0)</f>
        <v>0</v>
      </c>
      <c r="T14081" s="16" t="n">
        <f aca="false">IF(Q14081="Overstocked",(G14081-Summary!$B$6*H14081)*J14081,0)</f>
        <v>0</v>
      </c>
    </row>
    <row r="14082" customFormat="false" ht="15" hidden="false" customHeight="false" outlineLevel="0" collapsed="false">
      <c r="A14082" s="0" t="s">
        <v>14180</v>
      </c>
      <c r="B14082" s="0" t="s">
        <v>89</v>
      </c>
      <c r="C14082" s="0" t="s">
        <v>104</v>
      </c>
      <c r="D14082" s="0" t="s">
        <v>92</v>
      </c>
      <c r="E14082" s="14" t="n">
        <v>45158</v>
      </c>
      <c r="F14082" s="14" t="n">
        <v>45164</v>
      </c>
      <c r="G14082" s="0" t="n">
        <v>234</v>
      </c>
      <c r="H14082" s="0" t="n">
        <v>146</v>
      </c>
      <c r="I14082" s="0" t="n">
        <v>102</v>
      </c>
      <c r="J14082" s="0" t="n">
        <v>1576</v>
      </c>
      <c r="K14082" s="0" t="n">
        <v>1920</v>
      </c>
      <c r="L14082" s="15" t="s">
        <v>82</v>
      </c>
      <c r="M14082" s="0" t="n">
        <v>6</v>
      </c>
      <c r="N14082" s="16" t="n">
        <f aca="false">I14082*K14082</f>
        <v>195840</v>
      </c>
      <c r="O14082" s="16" t="n">
        <f aca="false">I14082*(K14082-J14082)</f>
        <v>35088</v>
      </c>
      <c r="P14082" s="15" t="n">
        <f aca="false">K14082-J14082</f>
        <v>344</v>
      </c>
      <c r="Q14082" s="0" t="str">
        <f aca="false">IF(G14082=0,"Out of stock",IF(G14082&lt;H14082,"Understocked",IF(G14082&gt;Summary!$B$6*H14082,"Overstocked","Healthy")))</f>
        <v>Healthy</v>
      </c>
      <c r="R14082" s="0" t="str">
        <f aca="false">IF(I14082&gt;=Summary!$B$7,"Fast",IF(I14082&lt;Summary!$B$8,"Slow","Medium"))</f>
        <v>Medium</v>
      </c>
      <c r="S14082" s="15" t="n">
        <f aca="false">IF(M14082&gt;Summary!$B$5,1,0)</f>
        <v>0</v>
      </c>
      <c r="T14082" s="16" t="n">
        <f aca="false">IF(Q14082="Overstocked",(G14082-Summary!$B$6*H14082)*J14082,0)</f>
        <v>0</v>
      </c>
    </row>
    <row r="14083" customFormat="false" ht="15" hidden="false" customHeight="false" outlineLevel="0" collapsed="false">
      <c r="A14083" s="0" t="s">
        <v>14181</v>
      </c>
      <c r="B14083" s="0" t="s">
        <v>101</v>
      </c>
      <c r="C14083" s="0" t="s">
        <v>104</v>
      </c>
      <c r="D14083" s="0" t="s">
        <v>90</v>
      </c>
      <c r="E14083" s="14" t="n">
        <v>45476</v>
      </c>
      <c r="F14083" s="14" t="n">
        <v>45479</v>
      </c>
      <c r="G14083" s="0" t="n">
        <v>55</v>
      </c>
      <c r="H14083" s="0" t="n">
        <v>54</v>
      </c>
      <c r="I14083" s="0" t="n">
        <v>164</v>
      </c>
      <c r="J14083" s="0" t="n">
        <v>959</v>
      </c>
      <c r="K14083" s="0" t="n">
        <v>1238</v>
      </c>
      <c r="L14083" s="15" t="s">
        <v>87</v>
      </c>
      <c r="M14083" s="0" t="n">
        <v>3</v>
      </c>
      <c r="N14083" s="16" t="n">
        <f aca="false">I14083*K14083</f>
        <v>203032</v>
      </c>
      <c r="O14083" s="16" t="n">
        <f aca="false">I14083*(K14083-J14083)</f>
        <v>45756</v>
      </c>
      <c r="P14083" s="15" t="n">
        <f aca="false">K14083-J14083</f>
        <v>279</v>
      </c>
      <c r="Q14083" s="0" t="str">
        <f aca="false">IF(G14083=0,"Out of stock",IF(G14083&lt;H14083,"Understocked",IF(G14083&gt;Summary!$B$6*H14083,"Overstocked","Healthy")))</f>
        <v>Healthy</v>
      </c>
      <c r="R14083" s="0" t="str">
        <f aca="false">IF(I14083&gt;=Summary!$B$7,"Fast",IF(I14083&lt;Summary!$B$8,"Slow","Medium"))</f>
        <v>Medium</v>
      </c>
      <c r="S14083" s="15" t="n">
        <f aca="false">IF(M14083&gt;Summary!$B$5,1,0)</f>
        <v>0</v>
      </c>
      <c r="T14083" s="16" t="n">
        <f aca="false">IF(Q14083="Overstocked",(G14083-Summary!$B$6*H14083)*J14083,0)</f>
        <v>0</v>
      </c>
    </row>
    <row r="14084" customFormat="false" ht="15" hidden="false" customHeight="false" outlineLevel="0" collapsed="false">
      <c r="A14084" s="0" t="s">
        <v>14182</v>
      </c>
      <c r="B14084" s="0" t="s">
        <v>123</v>
      </c>
      <c r="C14084" s="0" t="s">
        <v>96</v>
      </c>
      <c r="D14084" s="0" t="s">
        <v>86</v>
      </c>
      <c r="E14084" s="14" t="n">
        <v>45239</v>
      </c>
      <c r="F14084" s="14" t="n">
        <v>45248</v>
      </c>
      <c r="G14084" s="0" t="n">
        <v>500</v>
      </c>
      <c r="H14084" s="0" t="n">
        <v>102</v>
      </c>
      <c r="I14084" s="0" t="n">
        <v>198</v>
      </c>
      <c r="J14084" s="0" t="n">
        <v>1322</v>
      </c>
      <c r="K14084" s="0" t="n">
        <v>1536</v>
      </c>
      <c r="L14084" s="15" t="s">
        <v>87</v>
      </c>
      <c r="M14084" s="0" t="n">
        <v>9</v>
      </c>
      <c r="N14084" s="16" t="n">
        <f aca="false">I14084*K14084</f>
        <v>304128</v>
      </c>
      <c r="O14084" s="16" t="n">
        <f aca="false">I14084*(K14084-J14084)</f>
        <v>42372</v>
      </c>
      <c r="P14084" s="15" t="n">
        <f aca="false">K14084-J14084</f>
        <v>214</v>
      </c>
      <c r="Q14084" s="0" t="str">
        <f aca="false">IF(G14084=0,"Out of stock",IF(G14084&lt;H14084,"Understocked",IF(G14084&gt;Summary!$B$6*H14084,"Overstocked","Healthy")))</f>
        <v>Overstocked</v>
      </c>
      <c r="R14084" s="0" t="str">
        <f aca="false">IF(I14084&gt;=Summary!$B$7,"Fast",IF(I14084&lt;Summary!$B$8,"Slow","Medium"))</f>
        <v>Medium</v>
      </c>
      <c r="S14084" s="15" t="n">
        <f aca="false">IF(M14084&gt;Summary!$B$5,1,0)</f>
        <v>1</v>
      </c>
      <c r="T14084" s="16" t="n">
        <f aca="false">IF(Q14084="Overstocked",(G14084-Summary!$B$6*H14084)*J14084,0)</f>
        <v>121624</v>
      </c>
    </row>
    <row r="14085" customFormat="false" ht="15" hidden="false" customHeight="false" outlineLevel="0" collapsed="false">
      <c r="A14085" s="0" t="s">
        <v>14183</v>
      </c>
      <c r="B14085" s="0" t="s">
        <v>113</v>
      </c>
      <c r="C14085" s="0" t="s">
        <v>85</v>
      </c>
      <c r="D14085" s="0" t="s">
        <v>102</v>
      </c>
      <c r="E14085" s="14" t="n">
        <v>45393</v>
      </c>
      <c r="F14085" s="14" t="n">
        <v>45395</v>
      </c>
      <c r="G14085" s="0" t="n">
        <v>239</v>
      </c>
      <c r="H14085" s="0" t="n">
        <v>50</v>
      </c>
      <c r="I14085" s="0" t="n">
        <v>21</v>
      </c>
      <c r="J14085" s="0" t="n">
        <v>1014</v>
      </c>
      <c r="K14085" s="0" t="n">
        <v>1134</v>
      </c>
      <c r="L14085" s="15" t="s">
        <v>82</v>
      </c>
      <c r="M14085" s="0" t="n">
        <v>2</v>
      </c>
      <c r="N14085" s="16" t="n">
        <f aca="false">I14085*K14085</f>
        <v>23814</v>
      </c>
      <c r="O14085" s="16" t="n">
        <f aca="false">I14085*(K14085-J14085)</f>
        <v>2520</v>
      </c>
      <c r="P14085" s="15" t="n">
        <f aca="false">K14085-J14085</f>
        <v>120</v>
      </c>
      <c r="Q14085" s="0" t="str">
        <f aca="false">IF(G14085=0,"Out of stock",IF(G14085&lt;H14085,"Understocked",IF(G14085&gt;Summary!$B$6*H14085,"Overstocked","Healthy")))</f>
        <v>Overstocked</v>
      </c>
      <c r="R14085" s="0" t="str">
        <f aca="false">IF(I14085&gt;=Summary!$B$7,"Fast",IF(I14085&lt;Summary!$B$8,"Slow","Medium"))</f>
        <v>Slow</v>
      </c>
      <c r="S14085" s="15" t="n">
        <f aca="false">IF(M14085&gt;Summary!$B$5,1,0)</f>
        <v>0</v>
      </c>
      <c r="T14085" s="16" t="n">
        <f aca="false">IF(Q14085="Overstocked",(G14085-Summary!$B$6*H14085)*J14085,0)</f>
        <v>39546</v>
      </c>
    </row>
    <row r="14086" customFormat="false" ht="15" hidden="false" customHeight="false" outlineLevel="0" collapsed="false">
      <c r="A14086" s="0" t="s">
        <v>14184</v>
      </c>
      <c r="B14086" s="0" t="s">
        <v>113</v>
      </c>
      <c r="C14086" s="0" t="s">
        <v>85</v>
      </c>
      <c r="D14086" s="0" t="s">
        <v>102</v>
      </c>
      <c r="E14086" s="14" t="n">
        <v>45593</v>
      </c>
      <c r="F14086" s="14" t="n">
        <v>45596</v>
      </c>
      <c r="G14086" s="0" t="n">
        <v>242</v>
      </c>
      <c r="H14086" s="0" t="n">
        <v>135</v>
      </c>
      <c r="I14086" s="0" t="n">
        <v>118</v>
      </c>
      <c r="J14086" s="0" t="n">
        <v>669</v>
      </c>
      <c r="K14086" s="0" t="n">
        <v>779</v>
      </c>
      <c r="L14086" s="15" t="s">
        <v>97</v>
      </c>
      <c r="M14086" s="0" t="n">
        <v>3</v>
      </c>
      <c r="N14086" s="16" t="n">
        <f aca="false">I14086*K14086</f>
        <v>91922</v>
      </c>
      <c r="O14086" s="16" t="n">
        <f aca="false">I14086*(K14086-J14086)</f>
        <v>12980</v>
      </c>
      <c r="P14086" s="15" t="n">
        <f aca="false">K14086-J14086</f>
        <v>110</v>
      </c>
      <c r="Q14086" s="0" t="str">
        <f aca="false">IF(G14086=0,"Out of stock",IF(G14086&lt;H14086,"Understocked",IF(G14086&gt;Summary!$B$6*H14086,"Overstocked","Healthy")))</f>
        <v>Healthy</v>
      </c>
      <c r="R14086" s="0" t="str">
        <f aca="false">IF(I14086&gt;=Summary!$B$7,"Fast",IF(I14086&lt;Summary!$B$8,"Slow","Medium"))</f>
        <v>Medium</v>
      </c>
      <c r="S14086" s="15" t="n">
        <f aca="false">IF(M14086&gt;Summary!$B$5,1,0)</f>
        <v>0</v>
      </c>
      <c r="T14086" s="16" t="n">
        <f aca="false">IF(Q14086="Overstocked",(G14086-Summary!$B$6*H14086)*J14086,0)</f>
        <v>0</v>
      </c>
    </row>
    <row r="14087" customFormat="false" ht="15" hidden="false" customHeight="false" outlineLevel="0" collapsed="false">
      <c r="A14087" s="0" t="s">
        <v>14185</v>
      </c>
      <c r="B14087" s="0" t="s">
        <v>107</v>
      </c>
      <c r="C14087" s="0" t="s">
        <v>96</v>
      </c>
      <c r="D14087" s="0" t="s">
        <v>92</v>
      </c>
      <c r="E14087" s="14" t="n">
        <v>45267</v>
      </c>
      <c r="F14087" s="14" t="n">
        <v>45275</v>
      </c>
      <c r="G14087" s="0" t="n">
        <v>142</v>
      </c>
      <c r="H14087" s="0" t="n">
        <v>87</v>
      </c>
      <c r="I14087" s="0" t="n">
        <v>236</v>
      </c>
      <c r="J14087" s="0" t="n">
        <v>1021</v>
      </c>
      <c r="K14087" s="0" t="n">
        <v>1274</v>
      </c>
      <c r="L14087" s="15" t="s">
        <v>87</v>
      </c>
      <c r="M14087" s="0" t="n">
        <v>8</v>
      </c>
      <c r="N14087" s="16" t="n">
        <f aca="false">I14087*K14087</f>
        <v>300664</v>
      </c>
      <c r="O14087" s="16" t="n">
        <f aca="false">I14087*(K14087-J14087)</f>
        <v>59708</v>
      </c>
      <c r="P14087" s="15" t="n">
        <f aca="false">K14087-J14087</f>
        <v>253</v>
      </c>
      <c r="Q14087" s="0" t="str">
        <f aca="false">IF(G14087=0,"Out of stock",IF(G14087&lt;H14087,"Understocked",IF(G14087&gt;Summary!$B$6*H14087,"Overstocked","Healthy")))</f>
        <v>Healthy</v>
      </c>
      <c r="R14087" s="0" t="str">
        <f aca="false">IF(I14087&gt;=Summary!$B$7,"Fast",IF(I14087&lt;Summary!$B$8,"Slow","Medium"))</f>
        <v>Fast</v>
      </c>
      <c r="S14087" s="15" t="n">
        <f aca="false">IF(M14087&gt;Summary!$B$5,1,0)</f>
        <v>1</v>
      </c>
      <c r="T14087" s="16" t="n">
        <f aca="false">IF(Q14087="Overstocked",(G14087-Summary!$B$6*H14087)*J14087,0)</f>
        <v>0</v>
      </c>
    </row>
    <row r="14088" customFormat="false" ht="15" hidden="false" customHeight="false" outlineLevel="0" collapsed="false">
      <c r="A14088" s="0" t="s">
        <v>14186</v>
      </c>
      <c r="B14088" s="0" t="s">
        <v>123</v>
      </c>
      <c r="C14088" s="0" t="s">
        <v>78</v>
      </c>
      <c r="D14088" s="0" t="s">
        <v>92</v>
      </c>
      <c r="E14088" s="14" t="n">
        <v>45282</v>
      </c>
      <c r="F14088" s="14" t="n">
        <v>45288</v>
      </c>
      <c r="G14088" s="0" t="n">
        <v>220</v>
      </c>
      <c r="H14088" s="0" t="n">
        <v>114</v>
      </c>
      <c r="I14088" s="0" t="n">
        <v>3</v>
      </c>
      <c r="J14088" s="0" t="n">
        <v>1486</v>
      </c>
      <c r="K14088" s="0" t="n">
        <v>1726</v>
      </c>
      <c r="L14088" s="15" t="s">
        <v>80</v>
      </c>
      <c r="M14088" s="0" t="n">
        <v>6</v>
      </c>
      <c r="N14088" s="16" t="n">
        <f aca="false">I14088*K14088</f>
        <v>5178</v>
      </c>
      <c r="O14088" s="16" t="n">
        <f aca="false">I14088*(K14088-J14088)</f>
        <v>720</v>
      </c>
      <c r="P14088" s="15" t="n">
        <f aca="false">K14088-J14088</f>
        <v>240</v>
      </c>
      <c r="Q14088" s="0" t="str">
        <f aca="false">IF(G14088=0,"Out of stock",IF(G14088&lt;H14088,"Understocked",IF(G14088&gt;Summary!$B$6*H14088,"Overstocked","Healthy")))</f>
        <v>Healthy</v>
      </c>
      <c r="R14088" s="0" t="str">
        <f aca="false">IF(I14088&gt;=Summary!$B$7,"Fast",IF(I14088&lt;Summary!$B$8,"Slow","Medium"))</f>
        <v>Slow</v>
      </c>
      <c r="S14088" s="15" t="n">
        <f aca="false">IF(M14088&gt;Summary!$B$5,1,0)</f>
        <v>0</v>
      </c>
      <c r="T14088" s="16" t="n">
        <f aca="false">IF(Q14088="Overstocked",(G14088-Summary!$B$6*H14088)*J14088,0)</f>
        <v>0</v>
      </c>
    </row>
    <row r="14089" customFormat="false" ht="15" hidden="false" customHeight="false" outlineLevel="0" collapsed="false">
      <c r="A14089" s="0" t="s">
        <v>14187</v>
      </c>
      <c r="B14089" s="0" t="s">
        <v>89</v>
      </c>
      <c r="C14089" s="0" t="s">
        <v>78</v>
      </c>
      <c r="D14089" s="0" t="s">
        <v>86</v>
      </c>
      <c r="E14089" s="14" t="n">
        <v>45327</v>
      </c>
      <c r="F14089" s="14" t="n">
        <v>45332</v>
      </c>
      <c r="G14089" s="0" t="n">
        <v>78</v>
      </c>
      <c r="H14089" s="0" t="n">
        <v>114</v>
      </c>
      <c r="I14089" s="0" t="n">
        <v>149</v>
      </c>
      <c r="J14089" s="0" t="n">
        <v>965</v>
      </c>
      <c r="K14089" s="0" t="n">
        <v>1248</v>
      </c>
      <c r="L14089" s="15" t="s">
        <v>80</v>
      </c>
      <c r="M14089" s="0" t="n">
        <v>5</v>
      </c>
      <c r="N14089" s="16" t="n">
        <f aca="false">I14089*K14089</f>
        <v>185952</v>
      </c>
      <c r="O14089" s="16" t="n">
        <f aca="false">I14089*(K14089-J14089)</f>
        <v>42167</v>
      </c>
      <c r="P14089" s="15" t="n">
        <f aca="false">K14089-J14089</f>
        <v>283</v>
      </c>
      <c r="Q14089" s="0" t="str">
        <f aca="false">IF(G14089=0,"Out of stock",IF(G14089&lt;H14089,"Understocked",IF(G14089&gt;Summary!$B$6*H14089,"Overstocked","Healthy")))</f>
        <v>Understocked</v>
      </c>
      <c r="R14089" s="0" t="str">
        <f aca="false">IF(I14089&gt;=Summary!$B$7,"Fast",IF(I14089&lt;Summary!$B$8,"Slow","Medium"))</f>
        <v>Medium</v>
      </c>
      <c r="S14089" s="15" t="n">
        <f aca="false">IF(M14089&gt;Summary!$B$5,1,0)</f>
        <v>0</v>
      </c>
      <c r="T14089" s="16" t="n">
        <f aca="false">IF(Q14089="Overstocked",(G14089-Summary!$B$6*H14089)*J14089,0)</f>
        <v>0</v>
      </c>
    </row>
    <row r="14090" customFormat="false" ht="15" hidden="false" customHeight="false" outlineLevel="0" collapsed="false">
      <c r="A14090" s="0" t="s">
        <v>14188</v>
      </c>
      <c r="B14090" s="0" t="s">
        <v>101</v>
      </c>
      <c r="C14090" s="0" t="s">
        <v>96</v>
      </c>
      <c r="D14090" s="0" t="s">
        <v>102</v>
      </c>
      <c r="E14090" s="14" t="n">
        <v>45283</v>
      </c>
      <c r="F14090" s="14" t="n">
        <v>45290</v>
      </c>
      <c r="G14090" s="0" t="n">
        <v>53</v>
      </c>
      <c r="H14090" s="0" t="n">
        <v>105</v>
      </c>
      <c r="I14090" s="0" t="n">
        <v>84</v>
      </c>
      <c r="J14090" s="0" t="n">
        <v>1522</v>
      </c>
      <c r="K14090" s="0" t="n">
        <v>1802</v>
      </c>
      <c r="L14090" s="15" t="s">
        <v>87</v>
      </c>
      <c r="M14090" s="0" t="n">
        <v>7</v>
      </c>
      <c r="N14090" s="16" t="n">
        <f aca="false">I14090*K14090</f>
        <v>151368</v>
      </c>
      <c r="O14090" s="16" t="n">
        <f aca="false">I14090*(K14090-J14090)</f>
        <v>23520</v>
      </c>
      <c r="P14090" s="15" t="n">
        <f aca="false">K14090-J14090</f>
        <v>280</v>
      </c>
      <c r="Q14090" s="0" t="str">
        <f aca="false">IF(G14090=0,"Out of stock",IF(G14090&lt;H14090,"Understocked",IF(G14090&gt;Summary!$B$6*H14090,"Overstocked","Healthy")))</f>
        <v>Understocked</v>
      </c>
      <c r="R14090" s="0" t="str">
        <f aca="false">IF(I14090&gt;=Summary!$B$7,"Fast",IF(I14090&lt;Summary!$B$8,"Slow","Medium"))</f>
        <v>Slow</v>
      </c>
      <c r="S14090" s="15" t="n">
        <f aca="false">IF(M14090&gt;Summary!$B$5,1,0)</f>
        <v>0</v>
      </c>
      <c r="T14090" s="16" t="n">
        <f aca="false">IF(Q14090="Overstocked",(G14090-Summary!$B$6*H14090)*J14090,0)</f>
        <v>0</v>
      </c>
    </row>
    <row r="14091" customFormat="false" ht="15" hidden="false" customHeight="false" outlineLevel="0" collapsed="false">
      <c r="A14091" s="0" t="s">
        <v>14189</v>
      </c>
      <c r="B14091" s="0" t="s">
        <v>107</v>
      </c>
      <c r="C14091" s="0" t="s">
        <v>85</v>
      </c>
      <c r="D14091" s="0" t="s">
        <v>92</v>
      </c>
      <c r="E14091" s="14" t="n">
        <v>45510</v>
      </c>
      <c r="F14091" s="14" t="n">
        <v>45511</v>
      </c>
      <c r="G14091" s="0" t="n">
        <v>387</v>
      </c>
      <c r="H14091" s="0" t="n">
        <v>91</v>
      </c>
      <c r="I14091" s="0" t="n">
        <v>94</v>
      </c>
      <c r="J14091" s="0" t="n">
        <v>307</v>
      </c>
      <c r="K14091" s="0" t="n">
        <v>447</v>
      </c>
      <c r="L14091" s="15" t="s">
        <v>87</v>
      </c>
      <c r="M14091" s="0" t="n">
        <v>1</v>
      </c>
      <c r="N14091" s="16" t="n">
        <f aca="false">I14091*K14091</f>
        <v>42018</v>
      </c>
      <c r="O14091" s="16" t="n">
        <f aca="false">I14091*(K14091-J14091)</f>
        <v>13160</v>
      </c>
      <c r="P14091" s="15" t="n">
        <f aca="false">K14091-J14091</f>
        <v>140</v>
      </c>
      <c r="Q14091" s="0" t="str">
        <f aca="false">IF(G14091=0,"Out of stock",IF(G14091&lt;H14091,"Understocked",IF(G14091&gt;Summary!$B$6*H14091,"Overstocked","Healthy")))</f>
        <v>Overstocked</v>
      </c>
      <c r="R14091" s="0" t="str">
        <f aca="false">IF(I14091&gt;=Summary!$B$7,"Fast",IF(I14091&lt;Summary!$B$8,"Slow","Medium"))</f>
        <v>Slow</v>
      </c>
      <c r="S14091" s="15" t="n">
        <f aca="false">IF(M14091&gt;Summary!$B$5,1,0)</f>
        <v>0</v>
      </c>
      <c r="T14091" s="16" t="n">
        <f aca="false">IF(Q14091="Overstocked",(G14091-Summary!$B$6*H14091)*J14091,0)</f>
        <v>7061</v>
      </c>
    </row>
    <row r="14092" customFormat="false" ht="15" hidden="false" customHeight="false" outlineLevel="0" collapsed="false">
      <c r="A14092" s="0" t="s">
        <v>14190</v>
      </c>
      <c r="B14092" s="0" t="s">
        <v>107</v>
      </c>
      <c r="C14092" s="0" t="s">
        <v>78</v>
      </c>
      <c r="D14092" s="0" t="s">
        <v>86</v>
      </c>
      <c r="E14092" s="14" t="n">
        <v>45244</v>
      </c>
      <c r="F14092" s="14" t="n">
        <v>45249</v>
      </c>
      <c r="G14092" s="0" t="n">
        <v>50</v>
      </c>
      <c r="H14092" s="0" t="n">
        <v>82</v>
      </c>
      <c r="I14092" s="0" t="n">
        <v>189</v>
      </c>
      <c r="J14092" s="0" t="n">
        <v>1537</v>
      </c>
      <c r="K14092" s="0" t="n">
        <v>1694</v>
      </c>
      <c r="L14092" s="15" t="s">
        <v>97</v>
      </c>
      <c r="M14092" s="0" t="n">
        <v>5</v>
      </c>
      <c r="N14092" s="16" t="n">
        <f aca="false">I14092*K14092</f>
        <v>320166</v>
      </c>
      <c r="O14092" s="16" t="n">
        <f aca="false">I14092*(K14092-J14092)</f>
        <v>29673</v>
      </c>
      <c r="P14092" s="15" t="n">
        <f aca="false">K14092-J14092</f>
        <v>157</v>
      </c>
      <c r="Q14092" s="0" t="str">
        <f aca="false">IF(G14092=0,"Out of stock",IF(G14092&lt;H14092,"Understocked",IF(G14092&gt;Summary!$B$6*H14092,"Overstocked","Healthy")))</f>
        <v>Understocked</v>
      </c>
      <c r="R14092" s="0" t="str">
        <f aca="false">IF(I14092&gt;=Summary!$B$7,"Fast",IF(I14092&lt;Summary!$B$8,"Slow","Medium"))</f>
        <v>Medium</v>
      </c>
      <c r="S14092" s="15" t="n">
        <f aca="false">IF(M14092&gt;Summary!$B$5,1,0)</f>
        <v>0</v>
      </c>
      <c r="T14092" s="16" t="n">
        <f aca="false">IF(Q14092="Overstocked",(G14092-Summary!$B$6*H14092)*J14092,0)</f>
        <v>0</v>
      </c>
    </row>
    <row r="14093" customFormat="false" ht="15" hidden="false" customHeight="false" outlineLevel="0" collapsed="false">
      <c r="A14093" s="0" t="s">
        <v>14191</v>
      </c>
      <c r="B14093" s="0" t="s">
        <v>111</v>
      </c>
      <c r="C14093" s="0" t="s">
        <v>78</v>
      </c>
      <c r="D14093" s="0" t="s">
        <v>92</v>
      </c>
      <c r="E14093" s="14" t="n">
        <v>45604</v>
      </c>
      <c r="F14093" s="14" t="n">
        <v>45605</v>
      </c>
      <c r="G14093" s="0" t="n">
        <v>334</v>
      </c>
      <c r="H14093" s="0" t="n">
        <v>124</v>
      </c>
      <c r="I14093" s="0" t="n">
        <v>174</v>
      </c>
      <c r="J14093" s="0" t="n">
        <v>291</v>
      </c>
      <c r="K14093" s="0" t="n">
        <v>431</v>
      </c>
      <c r="L14093" s="15" t="s">
        <v>97</v>
      </c>
      <c r="M14093" s="0" t="n">
        <v>1</v>
      </c>
      <c r="N14093" s="16" t="n">
        <f aca="false">I14093*K14093</f>
        <v>74994</v>
      </c>
      <c r="O14093" s="16" t="n">
        <f aca="false">I14093*(K14093-J14093)</f>
        <v>24360</v>
      </c>
      <c r="P14093" s="15" t="n">
        <f aca="false">K14093-J14093</f>
        <v>140</v>
      </c>
      <c r="Q14093" s="0" t="str">
        <f aca="false">IF(G14093=0,"Out of stock",IF(G14093&lt;H14093,"Understocked",IF(G14093&gt;Summary!$B$6*H14093,"Overstocked","Healthy")))</f>
        <v>Healthy</v>
      </c>
      <c r="R14093" s="0" t="str">
        <f aca="false">IF(I14093&gt;=Summary!$B$7,"Fast",IF(I14093&lt;Summary!$B$8,"Slow","Medium"))</f>
        <v>Medium</v>
      </c>
      <c r="S14093" s="15" t="n">
        <f aca="false">IF(M14093&gt;Summary!$B$5,1,0)</f>
        <v>0</v>
      </c>
      <c r="T14093" s="16" t="n">
        <f aca="false">IF(Q14093="Overstocked",(G14093-Summary!$B$6*H14093)*J14093,0)</f>
        <v>0</v>
      </c>
    </row>
    <row r="14094" customFormat="false" ht="15" hidden="false" customHeight="false" outlineLevel="0" collapsed="false">
      <c r="A14094" s="0" t="s">
        <v>14192</v>
      </c>
      <c r="B14094" s="0" t="s">
        <v>123</v>
      </c>
      <c r="C14094" s="0" t="s">
        <v>78</v>
      </c>
      <c r="D14094" s="0" t="s">
        <v>79</v>
      </c>
      <c r="E14094" s="14" t="n">
        <v>45093</v>
      </c>
      <c r="F14094" s="14" t="n">
        <v>45102</v>
      </c>
      <c r="G14094" s="0" t="n">
        <v>457</v>
      </c>
      <c r="H14094" s="0" t="n">
        <v>71</v>
      </c>
      <c r="I14094" s="0" t="n">
        <v>294</v>
      </c>
      <c r="J14094" s="0" t="n">
        <v>1489</v>
      </c>
      <c r="K14094" s="0" t="n">
        <v>1950</v>
      </c>
      <c r="L14094" s="15" t="s">
        <v>97</v>
      </c>
      <c r="M14094" s="0" t="n">
        <v>9</v>
      </c>
      <c r="N14094" s="16" t="n">
        <f aca="false">I14094*K14094</f>
        <v>573300</v>
      </c>
      <c r="O14094" s="16" t="n">
        <f aca="false">I14094*(K14094-J14094)</f>
        <v>135534</v>
      </c>
      <c r="P14094" s="15" t="n">
        <f aca="false">K14094-J14094</f>
        <v>461</v>
      </c>
      <c r="Q14094" s="0" t="str">
        <f aca="false">IF(G14094=0,"Out of stock",IF(G14094&lt;H14094,"Understocked",IF(G14094&gt;Summary!$B$6*H14094,"Overstocked","Healthy")))</f>
        <v>Overstocked</v>
      </c>
      <c r="R14094" s="0" t="str">
        <f aca="false">IF(I14094&gt;=Summary!$B$7,"Fast",IF(I14094&lt;Summary!$B$8,"Slow","Medium"))</f>
        <v>Fast</v>
      </c>
      <c r="S14094" s="15" t="n">
        <f aca="false">IF(M14094&gt;Summary!$B$5,1,0)</f>
        <v>1</v>
      </c>
      <c r="T14094" s="16" t="n">
        <f aca="false">IF(Q14094="Overstocked",(G14094-Summary!$B$6*H14094)*J14094,0)</f>
        <v>257597</v>
      </c>
    </row>
    <row r="14095" customFormat="false" ht="15" hidden="false" customHeight="false" outlineLevel="0" collapsed="false">
      <c r="A14095" s="0" t="s">
        <v>14193</v>
      </c>
      <c r="B14095" s="0" t="s">
        <v>123</v>
      </c>
      <c r="C14095" s="0" t="s">
        <v>85</v>
      </c>
      <c r="D14095" s="0" t="s">
        <v>102</v>
      </c>
      <c r="E14095" s="14" t="n">
        <v>45358</v>
      </c>
      <c r="F14095" s="14" t="n">
        <v>45364</v>
      </c>
      <c r="G14095" s="0" t="n">
        <v>334</v>
      </c>
      <c r="H14095" s="0" t="n">
        <v>124</v>
      </c>
      <c r="I14095" s="0" t="n">
        <v>162</v>
      </c>
      <c r="J14095" s="0" t="n">
        <v>1543</v>
      </c>
      <c r="K14095" s="0" t="n">
        <v>2013</v>
      </c>
      <c r="L14095" s="15" t="s">
        <v>87</v>
      </c>
      <c r="M14095" s="0" t="n">
        <v>6</v>
      </c>
      <c r="N14095" s="16" t="n">
        <f aca="false">I14095*K14095</f>
        <v>326106</v>
      </c>
      <c r="O14095" s="16" t="n">
        <f aca="false">I14095*(K14095-J14095)</f>
        <v>76140</v>
      </c>
      <c r="P14095" s="15" t="n">
        <f aca="false">K14095-J14095</f>
        <v>470</v>
      </c>
      <c r="Q14095" s="0" t="str">
        <f aca="false">IF(G14095=0,"Out of stock",IF(G14095&lt;H14095,"Understocked",IF(G14095&gt;Summary!$B$6*H14095,"Overstocked","Healthy")))</f>
        <v>Healthy</v>
      </c>
      <c r="R14095" s="0" t="str">
        <f aca="false">IF(I14095&gt;=Summary!$B$7,"Fast",IF(I14095&lt;Summary!$B$8,"Slow","Medium"))</f>
        <v>Medium</v>
      </c>
      <c r="S14095" s="15" t="n">
        <f aca="false">IF(M14095&gt;Summary!$B$5,1,0)</f>
        <v>0</v>
      </c>
      <c r="T14095" s="16" t="n">
        <f aca="false">IF(Q14095="Overstocked",(G14095-Summary!$B$6*H14095)*J14095,0)</f>
        <v>0</v>
      </c>
    </row>
    <row r="14096" customFormat="false" ht="15" hidden="false" customHeight="false" outlineLevel="0" collapsed="false">
      <c r="A14096" s="0" t="s">
        <v>14194</v>
      </c>
      <c r="B14096" s="0" t="s">
        <v>113</v>
      </c>
      <c r="C14096" s="0" t="s">
        <v>78</v>
      </c>
      <c r="D14096" s="0" t="s">
        <v>90</v>
      </c>
      <c r="E14096" s="14" t="n">
        <v>45221</v>
      </c>
      <c r="F14096" s="14" t="n">
        <v>45230</v>
      </c>
      <c r="G14096" s="0" t="n">
        <v>445</v>
      </c>
      <c r="H14096" s="0" t="n">
        <v>51</v>
      </c>
      <c r="I14096" s="0" t="n">
        <v>96</v>
      </c>
      <c r="J14096" s="0" t="n">
        <v>762</v>
      </c>
      <c r="K14096" s="0" t="n">
        <v>1205</v>
      </c>
      <c r="L14096" s="15" t="s">
        <v>97</v>
      </c>
      <c r="M14096" s="0" t="n">
        <v>9</v>
      </c>
      <c r="N14096" s="16" t="n">
        <f aca="false">I14096*K14096</f>
        <v>115680</v>
      </c>
      <c r="O14096" s="16" t="n">
        <f aca="false">I14096*(K14096-J14096)</f>
        <v>42528</v>
      </c>
      <c r="P14096" s="15" t="n">
        <f aca="false">K14096-J14096</f>
        <v>443</v>
      </c>
      <c r="Q14096" s="0" t="str">
        <f aca="false">IF(G14096=0,"Out of stock",IF(G14096&lt;H14096,"Understocked",IF(G14096&gt;Summary!$B$6*H14096,"Overstocked","Healthy")))</f>
        <v>Overstocked</v>
      </c>
      <c r="R14096" s="0" t="str">
        <f aca="false">IF(I14096&gt;=Summary!$B$7,"Fast",IF(I14096&lt;Summary!$B$8,"Slow","Medium"))</f>
        <v>Slow</v>
      </c>
      <c r="S14096" s="15" t="n">
        <f aca="false">IF(M14096&gt;Summary!$B$5,1,0)</f>
        <v>1</v>
      </c>
      <c r="T14096" s="16" t="n">
        <f aca="false">IF(Q14096="Overstocked",(G14096-Summary!$B$6*H14096)*J14096,0)</f>
        <v>183642</v>
      </c>
    </row>
    <row r="14097" customFormat="false" ht="15" hidden="false" customHeight="false" outlineLevel="0" collapsed="false">
      <c r="A14097" s="0" t="s">
        <v>14195</v>
      </c>
      <c r="B14097" s="0" t="s">
        <v>77</v>
      </c>
      <c r="C14097" s="0" t="s">
        <v>96</v>
      </c>
      <c r="D14097" s="0" t="s">
        <v>102</v>
      </c>
      <c r="E14097" s="14" t="n">
        <v>45311</v>
      </c>
      <c r="F14097" s="14" t="n">
        <v>45314</v>
      </c>
      <c r="G14097" s="0" t="n">
        <v>150</v>
      </c>
      <c r="H14097" s="0" t="n">
        <v>149</v>
      </c>
      <c r="I14097" s="0" t="n">
        <v>167</v>
      </c>
      <c r="J14097" s="0" t="n">
        <v>1298</v>
      </c>
      <c r="K14097" s="0" t="n">
        <v>1352</v>
      </c>
      <c r="L14097" s="15" t="s">
        <v>80</v>
      </c>
      <c r="M14097" s="0" t="n">
        <v>3</v>
      </c>
      <c r="N14097" s="16" t="n">
        <f aca="false">I14097*K14097</f>
        <v>225784</v>
      </c>
      <c r="O14097" s="16" t="n">
        <f aca="false">I14097*(K14097-J14097)</f>
        <v>9018</v>
      </c>
      <c r="P14097" s="15" t="n">
        <f aca="false">K14097-J14097</f>
        <v>54</v>
      </c>
      <c r="Q14097" s="0" t="str">
        <f aca="false">IF(G14097=0,"Out of stock",IF(G14097&lt;H14097,"Understocked",IF(G14097&gt;Summary!$B$6*H14097,"Overstocked","Healthy")))</f>
        <v>Healthy</v>
      </c>
      <c r="R14097" s="0" t="str">
        <f aca="false">IF(I14097&gt;=Summary!$B$7,"Fast",IF(I14097&lt;Summary!$B$8,"Slow","Medium"))</f>
        <v>Medium</v>
      </c>
      <c r="S14097" s="15" t="n">
        <f aca="false">IF(M14097&gt;Summary!$B$5,1,0)</f>
        <v>0</v>
      </c>
      <c r="T14097" s="16" t="n">
        <f aca="false">IF(Q14097="Overstocked",(G14097-Summary!$B$6*H14097)*J14097,0)</f>
        <v>0</v>
      </c>
    </row>
    <row r="14098" customFormat="false" ht="15" hidden="false" customHeight="false" outlineLevel="0" collapsed="false">
      <c r="A14098" s="0" t="s">
        <v>14196</v>
      </c>
      <c r="B14098" s="0" t="s">
        <v>89</v>
      </c>
      <c r="C14098" s="0" t="s">
        <v>96</v>
      </c>
      <c r="D14098" s="0" t="s">
        <v>79</v>
      </c>
      <c r="E14098" s="14" t="n">
        <v>45392</v>
      </c>
      <c r="F14098" s="14" t="n">
        <v>45397</v>
      </c>
      <c r="G14098" s="0" t="n">
        <v>264</v>
      </c>
      <c r="H14098" s="0" t="n">
        <v>138</v>
      </c>
      <c r="I14098" s="0" t="n">
        <v>275</v>
      </c>
      <c r="J14098" s="0" t="n">
        <v>1232</v>
      </c>
      <c r="K14098" s="0" t="n">
        <v>1296</v>
      </c>
      <c r="L14098" s="15" t="s">
        <v>87</v>
      </c>
      <c r="M14098" s="0" t="n">
        <v>5</v>
      </c>
      <c r="N14098" s="16" t="n">
        <f aca="false">I14098*K14098</f>
        <v>356400</v>
      </c>
      <c r="O14098" s="16" t="n">
        <f aca="false">I14098*(K14098-J14098)</f>
        <v>17600</v>
      </c>
      <c r="P14098" s="15" t="n">
        <f aca="false">K14098-J14098</f>
        <v>64</v>
      </c>
      <c r="Q14098" s="0" t="str">
        <f aca="false">IF(G14098=0,"Out of stock",IF(G14098&lt;H14098,"Understocked",IF(G14098&gt;Summary!$B$6*H14098,"Overstocked","Healthy")))</f>
        <v>Healthy</v>
      </c>
      <c r="R14098" s="0" t="str">
        <f aca="false">IF(I14098&gt;=Summary!$B$7,"Fast",IF(I14098&lt;Summary!$B$8,"Slow","Medium"))</f>
        <v>Fast</v>
      </c>
      <c r="S14098" s="15" t="n">
        <f aca="false">IF(M14098&gt;Summary!$B$5,1,0)</f>
        <v>0</v>
      </c>
      <c r="T14098" s="16" t="n">
        <f aca="false">IF(Q14098="Overstocked",(G14098-Summary!$B$6*H14098)*J14098,0)</f>
        <v>0</v>
      </c>
    </row>
    <row r="14099" customFormat="false" ht="15" hidden="false" customHeight="false" outlineLevel="0" collapsed="false">
      <c r="A14099" s="0" t="s">
        <v>14197</v>
      </c>
      <c r="B14099" s="0" t="s">
        <v>111</v>
      </c>
      <c r="C14099" s="0" t="s">
        <v>85</v>
      </c>
      <c r="D14099" s="0" t="s">
        <v>92</v>
      </c>
      <c r="E14099" s="14" t="n">
        <v>45483</v>
      </c>
      <c r="F14099" s="14" t="n">
        <v>45485</v>
      </c>
      <c r="G14099" s="0" t="n">
        <v>392</v>
      </c>
      <c r="H14099" s="0" t="n">
        <v>86</v>
      </c>
      <c r="I14099" s="0" t="n">
        <v>72</v>
      </c>
      <c r="J14099" s="0" t="n">
        <v>1162</v>
      </c>
      <c r="K14099" s="0" t="n">
        <v>1287</v>
      </c>
      <c r="L14099" s="15" t="s">
        <v>97</v>
      </c>
      <c r="M14099" s="0" t="n">
        <v>2</v>
      </c>
      <c r="N14099" s="16" t="n">
        <f aca="false">I14099*K14099</f>
        <v>92664</v>
      </c>
      <c r="O14099" s="16" t="n">
        <f aca="false">I14099*(K14099-J14099)</f>
        <v>9000</v>
      </c>
      <c r="P14099" s="15" t="n">
        <f aca="false">K14099-J14099</f>
        <v>125</v>
      </c>
      <c r="Q14099" s="0" t="str">
        <f aca="false">IF(G14099=0,"Out of stock",IF(G14099&lt;H14099,"Understocked",IF(G14099&gt;Summary!$B$6*H14099,"Overstocked","Healthy")))</f>
        <v>Overstocked</v>
      </c>
      <c r="R14099" s="0" t="str">
        <f aca="false">IF(I14099&gt;=Summary!$B$7,"Fast",IF(I14099&lt;Summary!$B$8,"Slow","Medium"))</f>
        <v>Slow</v>
      </c>
      <c r="S14099" s="15" t="n">
        <f aca="false">IF(M14099&gt;Summary!$B$5,1,0)</f>
        <v>0</v>
      </c>
      <c r="T14099" s="16" t="n">
        <f aca="false">IF(Q14099="Overstocked",(G14099-Summary!$B$6*H14099)*J14099,0)</f>
        <v>55776</v>
      </c>
    </row>
    <row r="14100" customFormat="false" ht="15" hidden="false" customHeight="false" outlineLevel="0" collapsed="false">
      <c r="A14100" s="0" t="s">
        <v>14198</v>
      </c>
      <c r="B14100" s="0" t="s">
        <v>77</v>
      </c>
      <c r="C14100" s="0" t="s">
        <v>85</v>
      </c>
      <c r="D14100" s="0" t="s">
        <v>86</v>
      </c>
      <c r="E14100" s="14" t="n">
        <v>45279</v>
      </c>
      <c r="F14100" s="14" t="n">
        <v>45284</v>
      </c>
      <c r="G14100" s="0" t="n">
        <v>356</v>
      </c>
      <c r="H14100" s="0" t="n">
        <v>54</v>
      </c>
      <c r="I14100" s="0" t="n">
        <v>11</v>
      </c>
      <c r="J14100" s="0" t="n">
        <v>1732</v>
      </c>
      <c r="K14100" s="0" t="n">
        <v>2051</v>
      </c>
      <c r="L14100" s="15" t="s">
        <v>82</v>
      </c>
      <c r="M14100" s="0" t="n">
        <v>5</v>
      </c>
      <c r="N14100" s="16" t="n">
        <f aca="false">I14100*K14100</f>
        <v>22561</v>
      </c>
      <c r="O14100" s="16" t="n">
        <f aca="false">I14100*(K14100-J14100)</f>
        <v>3509</v>
      </c>
      <c r="P14100" s="15" t="n">
        <f aca="false">K14100-J14100</f>
        <v>319</v>
      </c>
      <c r="Q14100" s="0" t="str">
        <f aca="false">IF(G14100=0,"Out of stock",IF(G14100&lt;H14100,"Understocked",IF(G14100&gt;Summary!$B$6*H14100,"Overstocked","Healthy")))</f>
        <v>Overstocked</v>
      </c>
      <c r="R14100" s="0" t="str">
        <f aca="false">IF(I14100&gt;=Summary!$B$7,"Fast",IF(I14100&lt;Summary!$B$8,"Slow","Medium"))</f>
        <v>Slow</v>
      </c>
      <c r="S14100" s="15" t="n">
        <f aca="false">IF(M14100&gt;Summary!$B$5,1,0)</f>
        <v>0</v>
      </c>
      <c r="T14100" s="16" t="n">
        <f aca="false">IF(Q14100="Overstocked",(G14100-Summary!$B$6*H14100)*J14100,0)</f>
        <v>242480</v>
      </c>
    </row>
    <row r="14101" customFormat="false" ht="15" hidden="false" customHeight="false" outlineLevel="0" collapsed="false">
      <c r="A14101" s="0" t="s">
        <v>14199</v>
      </c>
      <c r="B14101" s="0" t="s">
        <v>84</v>
      </c>
      <c r="C14101" s="0" t="s">
        <v>78</v>
      </c>
      <c r="D14101" s="0" t="s">
        <v>79</v>
      </c>
      <c r="E14101" s="14" t="n">
        <v>45319</v>
      </c>
      <c r="F14101" s="14" t="n">
        <v>45324</v>
      </c>
      <c r="G14101" s="0" t="n">
        <v>168</v>
      </c>
      <c r="H14101" s="0" t="n">
        <v>59</v>
      </c>
      <c r="I14101" s="0" t="n">
        <v>70</v>
      </c>
      <c r="J14101" s="0" t="n">
        <v>1126</v>
      </c>
      <c r="K14101" s="0" t="n">
        <v>1224</v>
      </c>
      <c r="L14101" s="15" t="s">
        <v>93</v>
      </c>
      <c r="M14101" s="0" t="n">
        <v>5</v>
      </c>
      <c r="N14101" s="16" t="n">
        <f aca="false">I14101*K14101</f>
        <v>85680</v>
      </c>
      <c r="O14101" s="16" t="n">
        <f aca="false">I14101*(K14101-J14101)</f>
        <v>6860</v>
      </c>
      <c r="P14101" s="15" t="n">
        <f aca="false">K14101-J14101</f>
        <v>98</v>
      </c>
      <c r="Q14101" s="0" t="str">
        <f aca="false">IF(G14101=0,"Out of stock",IF(G14101&lt;H14101,"Understocked",IF(G14101&gt;Summary!$B$6*H14101,"Overstocked","Healthy")))</f>
        <v>Healthy</v>
      </c>
      <c r="R14101" s="0" t="str">
        <f aca="false">IF(I14101&gt;=Summary!$B$7,"Fast",IF(I14101&lt;Summary!$B$8,"Slow","Medium"))</f>
        <v>Slow</v>
      </c>
      <c r="S14101" s="15" t="n">
        <f aca="false">IF(M14101&gt;Summary!$B$5,1,0)</f>
        <v>0</v>
      </c>
      <c r="T14101" s="16" t="n">
        <f aca="false">IF(Q14101="Overstocked",(G14101-Summary!$B$6*H14101)*J14101,0)</f>
        <v>0</v>
      </c>
    </row>
    <row r="14102" customFormat="false" ht="15" hidden="false" customHeight="false" outlineLevel="0" collapsed="false">
      <c r="A14102" s="0" t="s">
        <v>14200</v>
      </c>
      <c r="B14102" s="0" t="s">
        <v>95</v>
      </c>
      <c r="C14102" s="0" t="s">
        <v>96</v>
      </c>
      <c r="D14102" s="0" t="s">
        <v>90</v>
      </c>
      <c r="E14102" s="14" t="n">
        <v>45078</v>
      </c>
      <c r="F14102" s="14" t="n">
        <v>45081</v>
      </c>
      <c r="G14102" s="0" t="n">
        <v>384</v>
      </c>
      <c r="H14102" s="0" t="n">
        <v>112</v>
      </c>
      <c r="I14102" s="0" t="n">
        <v>114</v>
      </c>
      <c r="J14102" s="0" t="n">
        <v>798</v>
      </c>
      <c r="K14102" s="0" t="n">
        <v>1009</v>
      </c>
      <c r="L14102" s="15" t="s">
        <v>80</v>
      </c>
      <c r="M14102" s="0" t="n">
        <v>3</v>
      </c>
      <c r="N14102" s="16" t="n">
        <f aca="false">I14102*K14102</f>
        <v>115026</v>
      </c>
      <c r="O14102" s="16" t="n">
        <f aca="false">I14102*(K14102-J14102)</f>
        <v>24054</v>
      </c>
      <c r="P14102" s="15" t="n">
        <f aca="false">K14102-J14102</f>
        <v>211</v>
      </c>
      <c r="Q14102" s="0" t="str">
        <f aca="false">IF(G14102=0,"Out of stock",IF(G14102&lt;H14102,"Understocked",IF(G14102&gt;Summary!$B$6*H14102,"Overstocked","Healthy")))</f>
        <v>Healthy</v>
      </c>
      <c r="R14102" s="0" t="str">
        <f aca="false">IF(I14102&gt;=Summary!$B$7,"Fast",IF(I14102&lt;Summary!$B$8,"Slow","Medium"))</f>
        <v>Medium</v>
      </c>
      <c r="S14102" s="15" t="n">
        <f aca="false">IF(M14102&gt;Summary!$B$5,1,0)</f>
        <v>0</v>
      </c>
      <c r="T14102" s="16" t="n">
        <f aca="false">IF(Q14102="Overstocked",(G14102-Summary!$B$6*H14102)*J14102,0)</f>
        <v>0</v>
      </c>
    </row>
    <row r="14103" customFormat="false" ht="15" hidden="false" customHeight="false" outlineLevel="0" collapsed="false">
      <c r="A14103" s="0" t="s">
        <v>14201</v>
      </c>
      <c r="B14103" s="0" t="s">
        <v>84</v>
      </c>
      <c r="C14103" s="0" t="s">
        <v>78</v>
      </c>
      <c r="D14103" s="0" t="s">
        <v>86</v>
      </c>
      <c r="E14103" s="14" t="n">
        <v>45139</v>
      </c>
      <c r="F14103" s="14" t="n">
        <v>45148</v>
      </c>
      <c r="G14103" s="0" t="n">
        <v>488</v>
      </c>
      <c r="H14103" s="0" t="n">
        <v>147</v>
      </c>
      <c r="I14103" s="0" t="n">
        <v>284</v>
      </c>
      <c r="J14103" s="0" t="n">
        <v>1103</v>
      </c>
      <c r="K14103" s="0" t="n">
        <v>1292</v>
      </c>
      <c r="L14103" s="15" t="s">
        <v>87</v>
      </c>
      <c r="M14103" s="0" t="n">
        <v>9</v>
      </c>
      <c r="N14103" s="16" t="n">
        <f aca="false">I14103*K14103</f>
        <v>366928</v>
      </c>
      <c r="O14103" s="16" t="n">
        <f aca="false">I14103*(K14103-J14103)</f>
        <v>53676</v>
      </c>
      <c r="P14103" s="15" t="n">
        <f aca="false">K14103-J14103</f>
        <v>189</v>
      </c>
      <c r="Q14103" s="0" t="str">
        <f aca="false">IF(G14103=0,"Out of stock",IF(G14103&lt;H14103,"Understocked",IF(G14103&gt;Summary!$B$6*H14103,"Overstocked","Healthy")))</f>
        <v>Healthy</v>
      </c>
      <c r="R14103" s="0" t="str">
        <f aca="false">IF(I14103&gt;=Summary!$B$7,"Fast",IF(I14103&lt;Summary!$B$8,"Slow","Medium"))</f>
        <v>Fast</v>
      </c>
      <c r="S14103" s="15" t="n">
        <f aca="false">IF(M14103&gt;Summary!$B$5,1,0)</f>
        <v>1</v>
      </c>
      <c r="T14103" s="16" t="n">
        <f aca="false">IF(Q14103="Overstocked",(G14103-Summary!$B$6*H14103)*J14103,0)</f>
        <v>0</v>
      </c>
    </row>
    <row r="14104" customFormat="false" ht="15" hidden="false" customHeight="false" outlineLevel="0" collapsed="false">
      <c r="A14104" s="0" t="s">
        <v>14202</v>
      </c>
      <c r="B14104" s="0" t="s">
        <v>115</v>
      </c>
      <c r="C14104" s="0" t="s">
        <v>85</v>
      </c>
      <c r="D14104" s="0" t="s">
        <v>90</v>
      </c>
      <c r="E14104" s="14" t="n">
        <v>45354</v>
      </c>
      <c r="F14104" s="14" t="n">
        <v>45359</v>
      </c>
      <c r="G14104" s="0" t="n">
        <v>107</v>
      </c>
      <c r="H14104" s="0" t="n">
        <v>51</v>
      </c>
      <c r="I14104" s="0" t="n">
        <v>240</v>
      </c>
      <c r="J14104" s="0" t="n">
        <v>1693</v>
      </c>
      <c r="K14104" s="0" t="n">
        <v>1930</v>
      </c>
      <c r="L14104" s="15" t="s">
        <v>93</v>
      </c>
      <c r="M14104" s="0" t="n">
        <v>5</v>
      </c>
      <c r="N14104" s="16" t="n">
        <f aca="false">I14104*K14104</f>
        <v>463200</v>
      </c>
      <c r="O14104" s="16" t="n">
        <f aca="false">I14104*(K14104-J14104)</f>
        <v>56880</v>
      </c>
      <c r="P14104" s="15" t="n">
        <f aca="false">K14104-J14104</f>
        <v>237</v>
      </c>
      <c r="Q14104" s="0" t="str">
        <f aca="false">IF(G14104=0,"Out of stock",IF(G14104&lt;H14104,"Understocked",IF(G14104&gt;Summary!$B$6*H14104,"Overstocked","Healthy")))</f>
        <v>Healthy</v>
      </c>
      <c r="R14104" s="0" t="str">
        <f aca="false">IF(I14104&gt;=Summary!$B$7,"Fast",IF(I14104&lt;Summary!$B$8,"Slow","Medium"))</f>
        <v>Fast</v>
      </c>
      <c r="S14104" s="15" t="n">
        <f aca="false">IF(M14104&gt;Summary!$B$5,1,0)</f>
        <v>0</v>
      </c>
      <c r="T14104" s="16" t="n">
        <f aca="false">IF(Q14104="Overstocked",(G14104-Summary!$B$6*H14104)*J14104,0)</f>
        <v>0</v>
      </c>
    </row>
    <row r="14105" customFormat="false" ht="15" hidden="false" customHeight="false" outlineLevel="0" collapsed="false">
      <c r="A14105" s="0" t="s">
        <v>14203</v>
      </c>
      <c r="B14105" s="0" t="s">
        <v>115</v>
      </c>
      <c r="C14105" s="0" t="s">
        <v>85</v>
      </c>
      <c r="D14105" s="0" t="s">
        <v>90</v>
      </c>
      <c r="E14105" s="14" t="n">
        <v>45366</v>
      </c>
      <c r="F14105" s="14" t="n">
        <v>45369</v>
      </c>
      <c r="G14105" s="0" t="n">
        <v>337</v>
      </c>
      <c r="H14105" s="0" t="n">
        <v>146</v>
      </c>
      <c r="I14105" s="0" t="n">
        <v>135</v>
      </c>
      <c r="J14105" s="0" t="n">
        <v>1730</v>
      </c>
      <c r="K14105" s="0" t="n">
        <v>1967</v>
      </c>
      <c r="L14105" s="15" t="s">
        <v>97</v>
      </c>
      <c r="M14105" s="0" t="n">
        <v>3</v>
      </c>
      <c r="N14105" s="16" t="n">
        <f aca="false">I14105*K14105</f>
        <v>265545</v>
      </c>
      <c r="O14105" s="16" t="n">
        <f aca="false">I14105*(K14105-J14105)</f>
        <v>31995</v>
      </c>
      <c r="P14105" s="15" t="n">
        <f aca="false">K14105-J14105</f>
        <v>237</v>
      </c>
      <c r="Q14105" s="0" t="str">
        <f aca="false">IF(G14105=0,"Out of stock",IF(G14105&lt;H14105,"Understocked",IF(G14105&gt;Summary!$B$6*H14105,"Overstocked","Healthy")))</f>
        <v>Healthy</v>
      </c>
      <c r="R14105" s="0" t="str">
        <f aca="false">IF(I14105&gt;=Summary!$B$7,"Fast",IF(I14105&lt;Summary!$B$8,"Slow","Medium"))</f>
        <v>Medium</v>
      </c>
      <c r="S14105" s="15" t="n">
        <f aca="false">IF(M14105&gt;Summary!$B$5,1,0)</f>
        <v>0</v>
      </c>
      <c r="T14105" s="16" t="n">
        <f aca="false">IF(Q14105="Overstocked",(G14105-Summary!$B$6*H14105)*J14105,0)</f>
        <v>0</v>
      </c>
    </row>
    <row r="14106" customFormat="false" ht="15" hidden="false" customHeight="false" outlineLevel="0" collapsed="false">
      <c r="A14106" s="0" t="s">
        <v>14204</v>
      </c>
      <c r="B14106" s="0" t="s">
        <v>115</v>
      </c>
      <c r="C14106" s="0" t="s">
        <v>104</v>
      </c>
      <c r="D14106" s="0" t="s">
        <v>102</v>
      </c>
      <c r="E14106" s="14" t="n">
        <v>45024</v>
      </c>
      <c r="F14106" s="14" t="n">
        <v>45033</v>
      </c>
      <c r="G14106" s="0" t="n">
        <v>151</v>
      </c>
      <c r="H14106" s="0" t="n">
        <v>112</v>
      </c>
      <c r="I14106" s="0" t="n">
        <v>162</v>
      </c>
      <c r="J14106" s="0" t="n">
        <v>1338</v>
      </c>
      <c r="K14106" s="0" t="n">
        <v>1502</v>
      </c>
      <c r="L14106" s="15" t="s">
        <v>82</v>
      </c>
      <c r="M14106" s="0" t="n">
        <v>9</v>
      </c>
      <c r="N14106" s="16" t="n">
        <f aca="false">I14106*K14106</f>
        <v>243324</v>
      </c>
      <c r="O14106" s="16" t="n">
        <f aca="false">I14106*(K14106-J14106)</f>
        <v>26568</v>
      </c>
      <c r="P14106" s="15" t="n">
        <f aca="false">K14106-J14106</f>
        <v>164</v>
      </c>
      <c r="Q14106" s="0" t="str">
        <f aca="false">IF(G14106=0,"Out of stock",IF(G14106&lt;H14106,"Understocked",IF(G14106&gt;Summary!$B$6*H14106,"Overstocked","Healthy")))</f>
        <v>Healthy</v>
      </c>
      <c r="R14106" s="0" t="str">
        <f aca="false">IF(I14106&gt;=Summary!$B$7,"Fast",IF(I14106&lt;Summary!$B$8,"Slow","Medium"))</f>
        <v>Medium</v>
      </c>
      <c r="S14106" s="15" t="n">
        <f aca="false">IF(M14106&gt;Summary!$B$5,1,0)</f>
        <v>1</v>
      </c>
      <c r="T14106" s="16" t="n">
        <f aca="false">IF(Q14106="Overstocked",(G14106-Summary!$B$6*H14106)*J14106,0)</f>
        <v>0</v>
      </c>
    </row>
    <row r="14107" customFormat="false" ht="15" hidden="false" customHeight="false" outlineLevel="0" collapsed="false">
      <c r="A14107" s="0" t="s">
        <v>14205</v>
      </c>
      <c r="B14107" s="0" t="s">
        <v>123</v>
      </c>
      <c r="C14107" s="0" t="s">
        <v>78</v>
      </c>
      <c r="D14107" s="0" t="s">
        <v>90</v>
      </c>
      <c r="E14107" s="14" t="n">
        <v>45199</v>
      </c>
      <c r="F14107" s="14" t="n">
        <v>45208</v>
      </c>
      <c r="G14107" s="0" t="n">
        <v>261</v>
      </c>
      <c r="H14107" s="0" t="n">
        <v>86</v>
      </c>
      <c r="I14107" s="0" t="n">
        <v>247</v>
      </c>
      <c r="J14107" s="0" t="n">
        <v>442</v>
      </c>
      <c r="K14107" s="0" t="n">
        <v>718</v>
      </c>
      <c r="L14107" s="15" t="s">
        <v>82</v>
      </c>
      <c r="M14107" s="0" t="n">
        <v>9</v>
      </c>
      <c r="N14107" s="16" t="n">
        <f aca="false">I14107*K14107</f>
        <v>177346</v>
      </c>
      <c r="O14107" s="16" t="n">
        <f aca="false">I14107*(K14107-J14107)</f>
        <v>68172</v>
      </c>
      <c r="P14107" s="15" t="n">
        <f aca="false">K14107-J14107</f>
        <v>276</v>
      </c>
      <c r="Q14107" s="0" t="str">
        <f aca="false">IF(G14107=0,"Out of stock",IF(G14107&lt;H14107,"Understocked",IF(G14107&gt;Summary!$B$6*H14107,"Overstocked","Healthy")))</f>
        <v>Healthy</v>
      </c>
      <c r="R14107" s="0" t="str">
        <f aca="false">IF(I14107&gt;=Summary!$B$7,"Fast",IF(I14107&lt;Summary!$B$8,"Slow","Medium"))</f>
        <v>Fast</v>
      </c>
      <c r="S14107" s="15" t="n">
        <f aca="false">IF(M14107&gt;Summary!$B$5,1,0)</f>
        <v>1</v>
      </c>
      <c r="T14107" s="16" t="n">
        <f aca="false">IF(Q14107="Overstocked",(G14107-Summary!$B$6*H14107)*J14107,0)</f>
        <v>0</v>
      </c>
    </row>
    <row r="14108" customFormat="false" ht="15" hidden="false" customHeight="false" outlineLevel="0" collapsed="false">
      <c r="A14108" s="0" t="s">
        <v>14206</v>
      </c>
      <c r="B14108" s="0" t="s">
        <v>107</v>
      </c>
      <c r="C14108" s="0" t="s">
        <v>78</v>
      </c>
      <c r="D14108" s="0" t="s">
        <v>90</v>
      </c>
      <c r="E14108" s="14" t="n">
        <v>45343</v>
      </c>
      <c r="F14108" s="14" t="n">
        <v>45353</v>
      </c>
      <c r="G14108" s="0" t="n">
        <v>173</v>
      </c>
      <c r="H14108" s="0" t="n">
        <v>67</v>
      </c>
      <c r="I14108" s="0" t="n">
        <v>0</v>
      </c>
      <c r="J14108" s="0" t="n">
        <v>321</v>
      </c>
      <c r="K14108" s="0" t="n">
        <v>645</v>
      </c>
      <c r="L14108" s="15" t="s">
        <v>82</v>
      </c>
      <c r="M14108" s="0" t="n">
        <v>10</v>
      </c>
      <c r="N14108" s="16" t="n">
        <f aca="false">I14108*K14108</f>
        <v>0</v>
      </c>
      <c r="O14108" s="16" t="n">
        <f aca="false">I14108*(K14108-J14108)</f>
        <v>0</v>
      </c>
      <c r="P14108" s="15" t="n">
        <f aca="false">K14108-J14108</f>
        <v>324</v>
      </c>
      <c r="Q14108" s="0" t="str">
        <f aca="false">IF(G14108=0,"Out of stock",IF(G14108&lt;H14108,"Understocked",IF(G14108&gt;Summary!$B$6*H14108,"Overstocked","Healthy")))</f>
        <v>Healthy</v>
      </c>
      <c r="R14108" s="0" t="str">
        <f aca="false">IF(I14108&gt;=Summary!$B$7,"Fast",IF(I14108&lt;Summary!$B$8,"Slow","Medium"))</f>
        <v>Slow</v>
      </c>
      <c r="S14108" s="15" t="n">
        <f aca="false">IF(M14108&gt;Summary!$B$5,1,0)</f>
        <v>1</v>
      </c>
      <c r="T14108" s="16" t="n">
        <f aca="false">IF(Q14108="Overstocked",(G14108-Summary!$B$6*H14108)*J14108,0)</f>
        <v>0</v>
      </c>
    </row>
    <row r="14109" customFormat="false" ht="15" hidden="false" customHeight="false" outlineLevel="0" collapsed="false">
      <c r="A14109" s="0" t="s">
        <v>14207</v>
      </c>
      <c r="B14109" s="0" t="s">
        <v>89</v>
      </c>
      <c r="C14109" s="0" t="s">
        <v>104</v>
      </c>
      <c r="D14109" s="0" t="s">
        <v>79</v>
      </c>
      <c r="E14109" s="14" t="n">
        <v>45024</v>
      </c>
      <c r="F14109" s="14" t="n">
        <v>45030</v>
      </c>
      <c r="G14109" s="0" t="n">
        <v>197</v>
      </c>
      <c r="H14109" s="0" t="n">
        <v>50</v>
      </c>
      <c r="I14109" s="0" t="n">
        <v>137</v>
      </c>
      <c r="J14109" s="0" t="n">
        <v>1696</v>
      </c>
      <c r="K14109" s="0" t="n">
        <v>1892</v>
      </c>
      <c r="L14109" s="15" t="s">
        <v>80</v>
      </c>
      <c r="M14109" s="0" t="n">
        <v>6</v>
      </c>
      <c r="N14109" s="16" t="n">
        <f aca="false">I14109*K14109</f>
        <v>259204</v>
      </c>
      <c r="O14109" s="16" t="n">
        <f aca="false">I14109*(K14109-J14109)</f>
        <v>26852</v>
      </c>
      <c r="P14109" s="15" t="n">
        <f aca="false">K14109-J14109</f>
        <v>196</v>
      </c>
      <c r="Q14109" s="0" t="str">
        <f aca="false">IF(G14109=0,"Out of stock",IF(G14109&lt;H14109,"Understocked",IF(G14109&gt;Summary!$B$6*H14109,"Overstocked","Healthy")))</f>
        <v>Healthy</v>
      </c>
      <c r="R14109" s="0" t="str">
        <f aca="false">IF(I14109&gt;=Summary!$B$7,"Fast",IF(I14109&lt;Summary!$B$8,"Slow","Medium"))</f>
        <v>Medium</v>
      </c>
      <c r="S14109" s="15" t="n">
        <f aca="false">IF(M14109&gt;Summary!$B$5,1,0)</f>
        <v>0</v>
      </c>
      <c r="T14109" s="16" t="n">
        <f aca="false">IF(Q14109="Overstocked",(G14109-Summary!$B$6*H14109)*J14109,0)</f>
        <v>0</v>
      </c>
    </row>
    <row r="14110" customFormat="false" ht="15" hidden="false" customHeight="false" outlineLevel="0" collapsed="false">
      <c r="A14110" s="0" t="s">
        <v>14208</v>
      </c>
      <c r="B14110" s="0" t="s">
        <v>84</v>
      </c>
      <c r="C14110" s="0" t="s">
        <v>104</v>
      </c>
      <c r="D14110" s="0" t="s">
        <v>102</v>
      </c>
      <c r="E14110" s="14" t="n">
        <v>45644</v>
      </c>
      <c r="F14110" s="14" t="n">
        <v>45654</v>
      </c>
      <c r="G14110" s="0" t="n">
        <v>93</v>
      </c>
      <c r="H14110" s="0" t="n">
        <v>100</v>
      </c>
      <c r="I14110" s="0" t="n">
        <v>151</v>
      </c>
      <c r="J14110" s="0" t="n">
        <v>1305</v>
      </c>
      <c r="K14110" s="0" t="n">
        <v>1626</v>
      </c>
      <c r="L14110" s="15" t="s">
        <v>80</v>
      </c>
      <c r="M14110" s="0" t="n">
        <v>10</v>
      </c>
      <c r="N14110" s="16" t="n">
        <f aca="false">I14110*K14110</f>
        <v>245526</v>
      </c>
      <c r="O14110" s="16" t="n">
        <f aca="false">I14110*(K14110-J14110)</f>
        <v>48471</v>
      </c>
      <c r="P14110" s="15" t="n">
        <f aca="false">K14110-J14110</f>
        <v>321</v>
      </c>
      <c r="Q14110" s="0" t="str">
        <f aca="false">IF(G14110=0,"Out of stock",IF(G14110&lt;H14110,"Understocked",IF(G14110&gt;Summary!$B$6*H14110,"Overstocked","Healthy")))</f>
        <v>Understocked</v>
      </c>
      <c r="R14110" s="0" t="str">
        <f aca="false">IF(I14110&gt;=Summary!$B$7,"Fast",IF(I14110&lt;Summary!$B$8,"Slow","Medium"))</f>
        <v>Medium</v>
      </c>
      <c r="S14110" s="15" t="n">
        <f aca="false">IF(M14110&gt;Summary!$B$5,1,0)</f>
        <v>1</v>
      </c>
      <c r="T14110" s="16" t="n">
        <f aca="false">IF(Q14110="Overstocked",(G14110-Summary!$B$6*H14110)*J14110,0)</f>
        <v>0</v>
      </c>
    </row>
    <row r="14111" customFormat="false" ht="15" hidden="false" customHeight="false" outlineLevel="0" collapsed="false">
      <c r="A14111" s="0" t="s">
        <v>14209</v>
      </c>
      <c r="B14111" s="0" t="s">
        <v>115</v>
      </c>
      <c r="C14111" s="0" t="s">
        <v>85</v>
      </c>
      <c r="D14111" s="0" t="s">
        <v>102</v>
      </c>
      <c r="E14111" s="14" t="n">
        <v>45540</v>
      </c>
      <c r="F14111" s="14" t="n">
        <v>45548</v>
      </c>
      <c r="G14111" s="0" t="n">
        <v>6</v>
      </c>
      <c r="H14111" s="0" t="n">
        <v>144</v>
      </c>
      <c r="I14111" s="0" t="n">
        <v>76</v>
      </c>
      <c r="J14111" s="0" t="n">
        <v>1234</v>
      </c>
      <c r="K14111" s="0" t="n">
        <v>1711</v>
      </c>
      <c r="L14111" s="15" t="s">
        <v>82</v>
      </c>
      <c r="M14111" s="0" t="n">
        <v>8</v>
      </c>
      <c r="N14111" s="16" t="n">
        <f aca="false">I14111*K14111</f>
        <v>130036</v>
      </c>
      <c r="O14111" s="16" t="n">
        <f aca="false">I14111*(K14111-J14111)</f>
        <v>36252</v>
      </c>
      <c r="P14111" s="15" t="n">
        <f aca="false">K14111-J14111</f>
        <v>477</v>
      </c>
      <c r="Q14111" s="0" t="str">
        <f aca="false">IF(G14111=0,"Out of stock",IF(G14111&lt;H14111,"Understocked",IF(G14111&gt;Summary!$B$6*H14111,"Overstocked","Healthy")))</f>
        <v>Understocked</v>
      </c>
      <c r="R14111" s="0" t="str">
        <f aca="false">IF(I14111&gt;=Summary!$B$7,"Fast",IF(I14111&lt;Summary!$B$8,"Slow","Medium"))</f>
        <v>Slow</v>
      </c>
      <c r="S14111" s="15" t="n">
        <f aca="false">IF(M14111&gt;Summary!$B$5,1,0)</f>
        <v>1</v>
      </c>
      <c r="T14111" s="16" t="n">
        <f aca="false">IF(Q14111="Overstocked",(G14111-Summary!$B$6*H14111)*J14111,0)</f>
        <v>0</v>
      </c>
    </row>
    <row r="14112" customFormat="false" ht="15" hidden="false" customHeight="false" outlineLevel="0" collapsed="false">
      <c r="A14112" s="0" t="s">
        <v>14210</v>
      </c>
      <c r="B14112" s="0" t="s">
        <v>123</v>
      </c>
      <c r="C14112" s="0" t="s">
        <v>78</v>
      </c>
      <c r="D14112" s="0" t="s">
        <v>90</v>
      </c>
      <c r="E14112" s="14" t="n">
        <v>45282</v>
      </c>
      <c r="F14112" s="14" t="n">
        <v>45287</v>
      </c>
      <c r="G14112" s="0" t="n">
        <v>124</v>
      </c>
      <c r="H14112" s="0" t="n">
        <v>92</v>
      </c>
      <c r="I14112" s="0" t="n">
        <v>92</v>
      </c>
      <c r="J14112" s="0" t="n">
        <v>683</v>
      </c>
      <c r="K14112" s="0" t="n">
        <v>1109</v>
      </c>
      <c r="L14112" s="15" t="s">
        <v>93</v>
      </c>
      <c r="M14112" s="0" t="n">
        <v>5</v>
      </c>
      <c r="N14112" s="16" t="n">
        <f aca="false">I14112*K14112</f>
        <v>102028</v>
      </c>
      <c r="O14112" s="16" t="n">
        <f aca="false">I14112*(K14112-J14112)</f>
        <v>39192</v>
      </c>
      <c r="P14112" s="15" t="n">
        <f aca="false">K14112-J14112</f>
        <v>426</v>
      </c>
      <c r="Q14112" s="0" t="str">
        <f aca="false">IF(G14112=0,"Out of stock",IF(G14112&lt;H14112,"Understocked",IF(G14112&gt;Summary!$B$6*H14112,"Overstocked","Healthy")))</f>
        <v>Healthy</v>
      </c>
      <c r="R14112" s="0" t="str">
        <f aca="false">IF(I14112&gt;=Summary!$B$7,"Fast",IF(I14112&lt;Summary!$B$8,"Slow","Medium"))</f>
        <v>Slow</v>
      </c>
      <c r="S14112" s="15" t="n">
        <f aca="false">IF(M14112&gt;Summary!$B$5,1,0)</f>
        <v>0</v>
      </c>
      <c r="T14112" s="16" t="n">
        <f aca="false">IF(Q14112="Overstocked",(G14112-Summary!$B$6*H14112)*J14112,0)</f>
        <v>0</v>
      </c>
    </row>
    <row r="14113" customFormat="false" ht="15" hidden="false" customHeight="false" outlineLevel="0" collapsed="false">
      <c r="A14113" s="0" t="s">
        <v>14211</v>
      </c>
      <c r="B14113" s="0" t="s">
        <v>89</v>
      </c>
      <c r="C14113" s="0" t="s">
        <v>85</v>
      </c>
      <c r="D14113" s="0" t="s">
        <v>102</v>
      </c>
      <c r="E14113" s="14" t="n">
        <v>44939</v>
      </c>
      <c r="F14113" s="14" t="n">
        <v>44944</v>
      </c>
      <c r="G14113" s="0" t="n">
        <v>103</v>
      </c>
      <c r="H14113" s="0" t="n">
        <v>134</v>
      </c>
      <c r="I14113" s="0" t="n">
        <v>231</v>
      </c>
      <c r="J14113" s="0" t="n">
        <v>1827</v>
      </c>
      <c r="K14113" s="0" t="n">
        <v>2226</v>
      </c>
      <c r="L14113" s="15" t="s">
        <v>97</v>
      </c>
      <c r="M14113" s="0" t="n">
        <v>5</v>
      </c>
      <c r="N14113" s="16" t="n">
        <f aca="false">I14113*K14113</f>
        <v>514206</v>
      </c>
      <c r="O14113" s="16" t="n">
        <f aca="false">I14113*(K14113-J14113)</f>
        <v>92169</v>
      </c>
      <c r="P14113" s="15" t="n">
        <f aca="false">K14113-J14113</f>
        <v>399</v>
      </c>
      <c r="Q14113" s="0" t="str">
        <f aca="false">IF(G14113=0,"Out of stock",IF(G14113&lt;H14113,"Understocked",IF(G14113&gt;Summary!$B$6*H14113,"Overstocked","Healthy")))</f>
        <v>Understocked</v>
      </c>
      <c r="R14113" s="0" t="str">
        <f aca="false">IF(I14113&gt;=Summary!$B$7,"Fast",IF(I14113&lt;Summary!$B$8,"Slow","Medium"))</f>
        <v>Fast</v>
      </c>
      <c r="S14113" s="15" t="n">
        <f aca="false">IF(M14113&gt;Summary!$B$5,1,0)</f>
        <v>0</v>
      </c>
      <c r="T14113" s="16" t="n">
        <f aca="false">IF(Q14113="Overstocked",(G14113-Summary!$B$6*H14113)*J14113,0)</f>
        <v>0</v>
      </c>
    </row>
    <row r="14114" customFormat="false" ht="15" hidden="false" customHeight="false" outlineLevel="0" collapsed="false">
      <c r="A14114" s="0" t="s">
        <v>14212</v>
      </c>
      <c r="B14114" s="0" t="s">
        <v>111</v>
      </c>
      <c r="C14114" s="0" t="s">
        <v>104</v>
      </c>
      <c r="D14114" s="0" t="s">
        <v>86</v>
      </c>
      <c r="E14114" s="14" t="n">
        <v>45624</v>
      </c>
      <c r="F14114" s="14" t="n">
        <v>45632</v>
      </c>
      <c r="G14114" s="0" t="n">
        <v>176</v>
      </c>
      <c r="H14114" s="0" t="n">
        <v>105</v>
      </c>
      <c r="I14114" s="0" t="n">
        <v>176</v>
      </c>
      <c r="J14114" s="0" t="n">
        <v>1797</v>
      </c>
      <c r="K14114" s="0" t="n">
        <v>2254</v>
      </c>
      <c r="L14114" s="15" t="s">
        <v>97</v>
      </c>
      <c r="M14114" s="0" t="n">
        <v>8</v>
      </c>
      <c r="N14114" s="16" t="n">
        <f aca="false">I14114*K14114</f>
        <v>396704</v>
      </c>
      <c r="O14114" s="16" t="n">
        <f aca="false">I14114*(K14114-J14114)</f>
        <v>80432</v>
      </c>
      <c r="P14114" s="15" t="n">
        <f aca="false">K14114-J14114</f>
        <v>457</v>
      </c>
      <c r="Q14114" s="0" t="str">
        <f aca="false">IF(G14114=0,"Out of stock",IF(G14114&lt;H14114,"Understocked",IF(G14114&gt;Summary!$B$6*H14114,"Overstocked","Healthy")))</f>
        <v>Healthy</v>
      </c>
      <c r="R14114" s="0" t="str">
        <f aca="false">IF(I14114&gt;=Summary!$B$7,"Fast",IF(I14114&lt;Summary!$B$8,"Slow","Medium"))</f>
        <v>Medium</v>
      </c>
      <c r="S14114" s="15" t="n">
        <f aca="false">IF(M14114&gt;Summary!$B$5,1,0)</f>
        <v>1</v>
      </c>
      <c r="T14114" s="16" t="n">
        <f aca="false">IF(Q14114="Overstocked",(G14114-Summary!$B$6*H14114)*J14114,0)</f>
        <v>0</v>
      </c>
    </row>
    <row r="14115" customFormat="false" ht="15" hidden="false" customHeight="false" outlineLevel="0" collapsed="false">
      <c r="A14115" s="0" t="s">
        <v>14213</v>
      </c>
      <c r="B14115" s="0" t="s">
        <v>123</v>
      </c>
      <c r="C14115" s="0" t="s">
        <v>104</v>
      </c>
      <c r="D14115" s="0" t="s">
        <v>90</v>
      </c>
      <c r="E14115" s="14" t="n">
        <v>45178</v>
      </c>
      <c r="F14115" s="14" t="n">
        <v>45183</v>
      </c>
      <c r="G14115" s="0" t="n">
        <v>12</v>
      </c>
      <c r="H14115" s="0" t="n">
        <v>77</v>
      </c>
      <c r="I14115" s="0" t="n">
        <v>0</v>
      </c>
      <c r="J14115" s="0" t="n">
        <v>298</v>
      </c>
      <c r="K14115" s="0" t="n">
        <v>518</v>
      </c>
      <c r="L14115" s="15" t="s">
        <v>93</v>
      </c>
      <c r="M14115" s="0" t="n">
        <v>5</v>
      </c>
      <c r="N14115" s="16" t="n">
        <f aca="false">I14115*K14115</f>
        <v>0</v>
      </c>
      <c r="O14115" s="16" t="n">
        <f aca="false">I14115*(K14115-J14115)</f>
        <v>0</v>
      </c>
      <c r="P14115" s="15" t="n">
        <f aca="false">K14115-J14115</f>
        <v>220</v>
      </c>
      <c r="Q14115" s="0" t="str">
        <f aca="false">IF(G14115=0,"Out of stock",IF(G14115&lt;H14115,"Understocked",IF(G14115&gt;Summary!$B$6*H14115,"Overstocked","Healthy")))</f>
        <v>Understocked</v>
      </c>
      <c r="R14115" s="0" t="str">
        <f aca="false">IF(I14115&gt;=Summary!$B$7,"Fast",IF(I14115&lt;Summary!$B$8,"Slow","Medium"))</f>
        <v>Slow</v>
      </c>
      <c r="S14115" s="15" t="n">
        <f aca="false">IF(M14115&gt;Summary!$B$5,1,0)</f>
        <v>0</v>
      </c>
      <c r="T14115" s="16" t="n">
        <f aca="false">IF(Q14115="Overstocked",(G14115-Summary!$B$6*H14115)*J14115,0)</f>
        <v>0</v>
      </c>
    </row>
    <row r="14116" customFormat="false" ht="15" hidden="false" customHeight="false" outlineLevel="0" collapsed="false">
      <c r="A14116" s="0" t="s">
        <v>14214</v>
      </c>
      <c r="B14116" s="0" t="s">
        <v>101</v>
      </c>
      <c r="C14116" s="0" t="s">
        <v>104</v>
      </c>
      <c r="D14116" s="0" t="s">
        <v>90</v>
      </c>
      <c r="E14116" s="14" t="n">
        <v>45213</v>
      </c>
      <c r="F14116" s="14" t="n">
        <v>45214</v>
      </c>
      <c r="G14116" s="0" t="n">
        <v>234</v>
      </c>
      <c r="H14116" s="0" t="n">
        <v>136</v>
      </c>
      <c r="I14116" s="0" t="n">
        <v>270</v>
      </c>
      <c r="J14116" s="0" t="n">
        <v>804</v>
      </c>
      <c r="K14116" s="0" t="n">
        <v>1277</v>
      </c>
      <c r="L14116" s="15" t="s">
        <v>97</v>
      </c>
      <c r="M14116" s="0" t="n">
        <v>1</v>
      </c>
      <c r="N14116" s="16" t="n">
        <f aca="false">I14116*K14116</f>
        <v>344790</v>
      </c>
      <c r="O14116" s="16" t="n">
        <f aca="false">I14116*(K14116-J14116)</f>
        <v>127710</v>
      </c>
      <c r="P14116" s="15" t="n">
        <f aca="false">K14116-J14116</f>
        <v>473</v>
      </c>
      <c r="Q14116" s="0" t="str">
        <f aca="false">IF(G14116=0,"Out of stock",IF(G14116&lt;H14116,"Understocked",IF(G14116&gt;Summary!$B$6*H14116,"Overstocked","Healthy")))</f>
        <v>Healthy</v>
      </c>
      <c r="R14116" s="0" t="str">
        <f aca="false">IF(I14116&gt;=Summary!$B$7,"Fast",IF(I14116&lt;Summary!$B$8,"Slow","Medium"))</f>
        <v>Fast</v>
      </c>
      <c r="S14116" s="15" t="n">
        <f aca="false">IF(M14116&gt;Summary!$B$5,1,0)</f>
        <v>0</v>
      </c>
      <c r="T14116" s="16" t="n">
        <f aca="false">IF(Q14116="Overstocked",(G14116-Summary!$B$6*H14116)*J14116,0)</f>
        <v>0</v>
      </c>
    </row>
    <row r="14117" customFormat="false" ht="15" hidden="false" customHeight="false" outlineLevel="0" collapsed="false">
      <c r="A14117" s="0" t="s">
        <v>14215</v>
      </c>
      <c r="B14117" s="0" t="s">
        <v>107</v>
      </c>
      <c r="C14117" s="0" t="s">
        <v>85</v>
      </c>
      <c r="D14117" s="0" t="s">
        <v>92</v>
      </c>
      <c r="E14117" s="14" t="n">
        <v>45251</v>
      </c>
      <c r="F14117" s="14" t="n">
        <v>45256</v>
      </c>
      <c r="G14117" s="0" t="n">
        <v>66</v>
      </c>
      <c r="H14117" s="0" t="n">
        <v>139</v>
      </c>
      <c r="I14117" s="0" t="n">
        <v>219</v>
      </c>
      <c r="J14117" s="0" t="n">
        <v>1876</v>
      </c>
      <c r="K14117" s="0" t="n">
        <v>2200</v>
      </c>
      <c r="L14117" s="15" t="s">
        <v>97</v>
      </c>
      <c r="M14117" s="0" t="n">
        <v>5</v>
      </c>
      <c r="N14117" s="16" t="n">
        <f aca="false">I14117*K14117</f>
        <v>481800</v>
      </c>
      <c r="O14117" s="16" t="n">
        <f aca="false">I14117*(K14117-J14117)</f>
        <v>70956</v>
      </c>
      <c r="P14117" s="15" t="n">
        <f aca="false">K14117-J14117</f>
        <v>324</v>
      </c>
      <c r="Q14117" s="0" t="str">
        <f aca="false">IF(G14117=0,"Out of stock",IF(G14117&lt;H14117,"Understocked",IF(G14117&gt;Summary!$B$6*H14117,"Overstocked","Healthy")))</f>
        <v>Understocked</v>
      </c>
      <c r="R14117" s="0" t="str">
        <f aca="false">IF(I14117&gt;=Summary!$B$7,"Fast",IF(I14117&lt;Summary!$B$8,"Slow","Medium"))</f>
        <v>Fast</v>
      </c>
      <c r="S14117" s="15" t="n">
        <f aca="false">IF(M14117&gt;Summary!$B$5,1,0)</f>
        <v>0</v>
      </c>
      <c r="T14117" s="16" t="n">
        <f aca="false">IF(Q14117="Overstocked",(G14117-Summary!$B$6*H14117)*J14117,0)</f>
        <v>0</v>
      </c>
    </row>
    <row r="14118" customFormat="false" ht="15" hidden="false" customHeight="false" outlineLevel="0" collapsed="false">
      <c r="A14118" s="0" t="s">
        <v>14216</v>
      </c>
      <c r="B14118" s="0" t="s">
        <v>115</v>
      </c>
      <c r="C14118" s="0" t="s">
        <v>96</v>
      </c>
      <c r="D14118" s="0" t="s">
        <v>92</v>
      </c>
      <c r="E14118" s="14" t="n">
        <v>45341</v>
      </c>
      <c r="F14118" s="14" t="n">
        <v>45348</v>
      </c>
      <c r="G14118" s="0" t="n">
        <v>475</v>
      </c>
      <c r="H14118" s="0" t="n">
        <v>137</v>
      </c>
      <c r="I14118" s="0" t="n">
        <v>95</v>
      </c>
      <c r="J14118" s="0" t="n">
        <v>1415</v>
      </c>
      <c r="K14118" s="0" t="n">
        <v>1787</v>
      </c>
      <c r="L14118" s="15" t="s">
        <v>80</v>
      </c>
      <c r="M14118" s="0" t="n">
        <v>7</v>
      </c>
      <c r="N14118" s="16" t="n">
        <f aca="false">I14118*K14118</f>
        <v>169765</v>
      </c>
      <c r="O14118" s="16" t="n">
        <f aca="false">I14118*(K14118-J14118)</f>
        <v>35340</v>
      </c>
      <c r="P14118" s="15" t="n">
        <f aca="false">K14118-J14118</f>
        <v>372</v>
      </c>
      <c r="Q14118" s="0" t="str">
        <f aca="false">IF(G14118=0,"Out of stock",IF(G14118&lt;H14118,"Understocked",IF(G14118&gt;Summary!$B$6*H14118,"Overstocked","Healthy")))</f>
        <v>Healthy</v>
      </c>
      <c r="R14118" s="0" t="str">
        <f aca="false">IF(I14118&gt;=Summary!$B$7,"Fast",IF(I14118&lt;Summary!$B$8,"Slow","Medium"))</f>
        <v>Slow</v>
      </c>
      <c r="S14118" s="15" t="n">
        <f aca="false">IF(M14118&gt;Summary!$B$5,1,0)</f>
        <v>0</v>
      </c>
      <c r="T14118" s="16" t="n">
        <f aca="false">IF(Q14118="Overstocked",(G14118-Summary!$B$6*H14118)*J14118,0)</f>
        <v>0</v>
      </c>
    </row>
    <row r="14119" customFormat="false" ht="15" hidden="false" customHeight="false" outlineLevel="0" collapsed="false">
      <c r="A14119" s="0" t="s">
        <v>14217</v>
      </c>
      <c r="B14119" s="0" t="s">
        <v>113</v>
      </c>
      <c r="C14119" s="0" t="s">
        <v>85</v>
      </c>
      <c r="D14119" s="0" t="s">
        <v>86</v>
      </c>
      <c r="E14119" s="14" t="n">
        <v>45437</v>
      </c>
      <c r="F14119" s="14" t="n">
        <v>45442</v>
      </c>
      <c r="G14119" s="0" t="n">
        <v>383</v>
      </c>
      <c r="H14119" s="0" t="n">
        <v>90</v>
      </c>
      <c r="I14119" s="0" t="n">
        <v>128</v>
      </c>
      <c r="J14119" s="0" t="n">
        <v>1597</v>
      </c>
      <c r="K14119" s="0" t="n">
        <v>2019</v>
      </c>
      <c r="L14119" s="15" t="s">
        <v>87</v>
      </c>
      <c r="M14119" s="0" t="n">
        <v>5</v>
      </c>
      <c r="N14119" s="16" t="n">
        <f aca="false">I14119*K14119</f>
        <v>258432</v>
      </c>
      <c r="O14119" s="16" t="n">
        <f aca="false">I14119*(K14119-J14119)</f>
        <v>54016</v>
      </c>
      <c r="P14119" s="15" t="n">
        <f aca="false">K14119-J14119</f>
        <v>422</v>
      </c>
      <c r="Q14119" s="0" t="str">
        <f aca="false">IF(G14119=0,"Out of stock",IF(G14119&lt;H14119,"Understocked",IF(G14119&gt;Summary!$B$6*H14119,"Overstocked","Healthy")))</f>
        <v>Overstocked</v>
      </c>
      <c r="R14119" s="0" t="str">
        <f aca="false">IF(I14119&gt;=Summary!$B$7,"Fast",IF(I14119&lt;Summary!$B$8,"Slow","Medium"))</f>
        <v>Medium</v>
      </c>
      <c r="S14119" s="15" t="n">
        <f aca="false">IF(M14119&gt;Summary!$B$5,1,0)</f>
        <v>0</v>
      </c>
      <c r="T14119" s="16" t="n">
        <f aca="false">IF(Q14119="Overstocked",(G14119-Summary!$B$6*H14119)*J14119,0)</f>
        <v>36731</v>
      </c>
    </row>
    <row r="14120" customFormat="false" ht="15" hidden="false" customHeight="false" outlineLevel="0" collapsed="false">
      <c r="A14120" s="0" t="s">
        <v>14218</v>
      </c>
      <c r="B14120" s="0" t="s">
        <v>84</v>
      </c>
      <c r="C14120" s="0" t="s">
        <v>104</v>
      </c>
      <c r="D14120" s="0" t="s">
        <v>90</v>
      </c>
      <c r="E14120" s="14" t="n">
        <v>45357</v>
      </c>
      <c r="F14120" s="14" t="n">
        <v>45358</v>
      </c>
      <c r="G14120" s="0" t="n">
        <v>225</v>
      </c>
      <c r="H14120" s="0" t="n">
        <v>57</v>
      </c>
      <c r="I14120" s="0" t="n">
        <v>137</v>
      </c>
      <c r="J14120" s="0" t="n">
        <v>1546</v>
      </c>
      <c r="K14120" s="0" t="n">
        <v>1689</v>
      </c>
      <c r="L14120" s="15" t="s">
        <v>80</v>
      </c>
      <c r="M14120" s="0" t="n">
        <v>1</v>
      </c>
      <c r="N14120" s="16" t="n">
        <f aca="false">I14120*K14120</f>
        <v>231393</v>
      </c>
      <c r="O14120" s="16" t="n">
        <f aca="false">I14120*(K14120-J14120)</f>
        <v>19591</v>
      </c>
      <c r="P14120" s="15" t="n">
        <f aca="false">K14120-J14120</f>
        <v>143</v>
      </c>
      <c r="Q14120" s="0" t="str">
        <f aca="false">IF(G14120=0,"Out of stock",IF(G14120&lt;H14120,"Understocked",IF(G14120&gt;Summary!$B$6*H14120,"Overstocked","Healthy")))</f>
        <v>Healthy</v>
      </c>
      <c r="R14120" s="0" t="str">
        <f aca="false">IF(I14120&gt;=Summary!$B$7,"Fast",IF(I14120&lt;Summary!$B$8,"Slow","Medium"))</f>
        <v>Medium</v>
      </c>
      <c r="S14120" s="15" t="n">
        <f aca="false">IF(M14120&gt;Summary!$B$5,1,0)</f>
        <v>0</v>
      </c>
      <c r="T14120" s="16" t="n">
        <f aca="false">IF(Q14120="Overstocked",(G14120-Summary!$B$6*H14120)*J14120,0)</f>
        <v>0</v>
      </c>
    </row>
    <row r="14121" customFormat="false" ht="15" hidden="false" customHeight="false" outlineLevel="0" collapsed="false">
      <c r="A14121" s="0" t="s">
        <v>14219</v>
      </c>
      <c r="B14121" s="0" t="s">
        <v>95</v>
      </c>
      <c r="C14121" s="0" t="s">
        <v>104</v>
      </c>
      <c r="D14121" s="0" t="s">
        <v>79</v>
      </c>
      <c r="E14121" s="14" t="n">
        <v>45549</v>
      </c>
      <c r="F14121" s="14" t="n">
        <v>45555</v>
      </c>
      <c r="G14121" s="0" t="n">
        <v>87</v>
      </c>
      <c r="H14121" s="0" t="n">
        <v>95</v>
      </c>
      <c r="I14121" s="0" t="n">
        <v>275</v>
      </c>
      <c r="J14121" s="0" t="n">
        <v>1423</v>
      </c>
      <c r="K14121" s="0" t="n">
        <v>1543</v>
      </c>
      <c r="L14121" s="15" t="s">
        <v>97</v>
      </c>
      <c r="M14121" s="0" t="n">
        <v>6</v>
      </c>
      <c r="N14121" s="16" t="n">
        <f aca="false">I14121*K14121</f>
        <v>424325</v>
      </c>
      <c r="O14121" s="16" t="n">
        <f aca="false">I14121*(K14121-J14121)</f>
        <v>33000</v>
      </c>
      <c r="P14121" s="15" t="n">
        <f aca="false">K14121-J14121</f>
        <v>120</v>
      </c>
      <c r="Q14121" s="0" t="str">
        <f aca="false">IF(G14121=0,"Out of stock",IF(G14121&lt;H14121,"Understocked",IF(G14121&gt;Summary!$B$6*H14121,"Overstocked","Healthy")))</f>
        <v>Understocked</v>
      </c>
      <c r="R14121" s="0" t="str">
        <f aca="false">IF(I14121&gt;=Summary!$B$7,"Fast",IF(I14121&lt;Summary!$B$8,"Slow","Medium"))</f>
        <v>Fast</v>
      </c>
      <c r="S14121" s="15" t="n">
        <f aca="false">IF(M14121&gt;Summary!$B$5,1,0)</f>
        <v>0</v>
      </c>
      <c r="T14121" s="16" t="n">
        <f aca="false">IF(Q14121="Overstocked",(G14121-Summary!$B$6*H14121)*J14121,0)</f>
        <v>0</v>
      </c>
    </row>
    <row r="14122" customFormat="false" ht="15" hidden="false" customHeight="false" outlineLevel="0" collapsed="false">
      <c r="A14122" s="0" t="s">
        <v>14220</v>
      </c>
      <c r="B14122" s="0" t="s">
        <v>101</v>
      </c>
      <c r="C14122" s="0" t="s">
        <v>78</v>
      </c>
      <c r="D14122" s="0" t="s">
        <v>90</v>
      </c>
      <c r="E14122" s="14" t="n">
        <v>45211</v>
      </c>
      <c r="F14122" s="14" t="n">
        <v>45214</v>
      </c>
      <c r="G14122" s="0" t="n">
        <v>272</v>
      </c>
      <c r="H14122" s="0" t="n">
        <v>133</v>
      </c>
      <c r="I14122" s="0" t="n">
        <v>279</v>
      </c>
      <c r="J14122" s="0" t="n">
        <v>784</v>
      </c>
      <c r="K14122" s="0" t="n">
        <v>867</v>
      </c>
      <c r="L14122" s="15" t="s">
        <v>80</v>
      </c>
      <c r="M14122" s="0" t="n">
        <v>3</v>
      </c>
      <c r="N14122" s="16" t="n">
        <f aca="false">I14122*K14122</f>
        <v>241893</v>
      </c>
      <c r="O14122" s="16" t="n">
        <f aca="false">I14122*(K14122-J14122)</f>
        <v>23157</v>
      </c>
      <c r="P14122" s="15" t="n">
        <f aca="false">K14122-J14122</f>
        <v>83</v>
      </c>
      <c r="Q14122" s="0" t="str">
        <f aca="false">IF(G14122=0,"Out of stock",IF(G14122&lt;H14122,"Understocked",IF(G14122&gt;Summary!$B$6*H14122,"Overstocked","Healthy")))</f>
        <v>Healthy</v>
      </c>
      <c r="R14122" s="0" t="str">
        <f aca="false">IF(I14122&gt;=Summary!$B$7,"Fast",IF(I14122&lt;Summary!$B$8,"Slow","Medium"))</f>
        <v>Fast</v>
      </c>
      <c r="S14122" s="15" t="n">
        <f aca="false">IF(M14122&gt;Summary!$B$5,1,0)</f>
        <v>0</v>
      </c>
      <c r="T14122" s="16" t="n">
        <f aca="false">IF(Q14122="Overstocked",(G14122-Summary!$B$6*H14122)*J14122,0)</f>
        <v>0</v>
      </c>
    </row>
    <row r="14123" customFormat="false" ht="15" hidden="false" customHeight="false" outlineLevel="0" collapsed="false">
      <c r="A14123" s="0" t="s">
        <v>14221</v>
      </c>
      <c r="B14123" s="0" t="s">
        <v>84</v>
      </c>
      <c r="C14123" s="0" t="s">
        <v>85</v>
      </c>
      <c r="D14123" s="0" t="s">
        <v>90</v>
      </c>
      <c r="E14123" s="14" t="n">
        <v>45622</v>
      </c>
      <c r="F14123" s="14" t="n">
        <v>45625</v>
      </c>
      <c r="G14123" s="0" t="n">
        <v>452</v>
      </c>
      <c r="H14123" s="0" t="n">
        <v>112</v>
      </c>
      <c r="I14123" s="0" t="n">
        <v>53</v>
      </c>
      <c r="J14123" s="0" t="n">
        <v>607</v>
      </c>
      <c r="K14123" s="0" t="n">
        <v>1067</v>
      </c>
      <c r="L14123" s="15" t="s">
        <v>80</v>
      </c>
      <c r="M14123" s="0" t="n">
        <v>3</v>
      </c>
      <c r="N14123" s="16" t="n">
        <f aca="false">I14123*K14123</f>
        <v>56551</v>
      </c>
      <c r="O14123" s="16" t="n">
        <f aca="false">I14123*(K14123-J14123)</f>
        <v>24380</v>
      </c>
      <c r="P14123" s="15" t="n">
        <f aca="false">K14123-J14123</f>
        <v>460</v>
      </c>
      <c r="Q14123" s="0" t="str">
        <f aca="false">IF(G14123=0,"Out of stock",IF(G14123&lt;H14123,"Understocked",IF(G14123&gt;Summary!$B$6*H14123,"Overstocked","Healthy")))</f>
        <v>Overstocked</v>
      </c>
      <c r="R14123" s="0" t="str">
        <f aca="false">IF(I14123&gt;=Summary!$B$7,"Fast",IF(I14123&lt;Summary!$B$8,"Slow","Medium"))</f>
        <v>Slow</v>
      </c>
      <c r="S14123" s="15" t="n">
        <f aca="false">IF(M14123&gt;Summary!$B$5,1,0)</f>
        <v>0</v>
      </c>
      <c r="T14123" s="16" t="n">
        <f aca="false">IF(Q14123="Overstocked",(G14123-Summary!$B$6*H14123)*J14123,0)</f>
        <v>2428</v>
      </c>
    </row>
    <row r="14124" customFormat="false" ht="15" hidden="false" customHeight="false" outlineLevel="0" collapsed="false">
      <c r="A14124" s="0" t="s">
        <v>14222</v>
      </c>
      <c r="B14124" s="0" t="s">
        <v>111</v>
      </c>
      <c r="C14124" s="0" t="s">
        <v>96</v>
      </c>
      <c r="D14124" s="0" t="s">
        <v>90</v>
      </c>
      <c r="E14124" s="14" t="n">
        <v>45607</v>
      </c>
      <c r="F14124" s="14" t="n">
        <v>45609</v>
      </c>
      <c r="G14124" s="0" t="n">
        <v>112</v>
      </c>
      <c r="H14124" s="0" t="n">
        <v>101</v>
      </c>
      <c r="I14124" s="0" t="n">
        <v>231</v>
      </c>
      <c r="J14124" s="0" t="n">
        <v>305</v>
      </c>
      <c r="K14124" s="0" t="n">
        <v>434</v>
      </c>
      <c r="L14124" s="15" t="s">
        <v>82</v>
      </c>
      <c r="M14124" s="0" t="n">
        <v>2</v>
      </c>
      <c r="N14124" s="16" t="n">
        <f aca="false">I14124*K14124</f>
        <v>100254</v>
      </c>
      <c r="O14124" s="16" t="n">
        <f aca="false">I14124*(K14124-J14124)</f>
        <v>29799</v>
      </c>
      <c r="P14124" s="15" t="n">
        <f aca="false">K14124-J14124</f>
        <v>129</v>
      </c>
      <c r="Q14124" s="0" t="str">
        <f aca="false">IF(G14124=0,"Out of stock",IF(G14124&lt;H14124,"Understocked",IF(G14124&gt;Summary!$B$6*H14124,"Overstocked","Healthy")))</f>
        <v>Healthy</v>
      </c>
      <c r="R14124" s="0" t="str">
        <f aca="false">IF(I14124&gt;=Summary!$B$7,"Fast",IF(I14124&lt;Summary!$B$8,"Slow","Medium"))</f>
        <v>Fast</v>
      </c>
      <c r="S14124" s="15" t="n">
        <f aca="false">IF(M14124&gt;Summary!$B$5,1,0)</f>
        <v>0</v>
      </c>
      <c r="T14124" s="16" t="n">
        <f aca="false">IF(Q14124="Overstocked",(G14124-Summary!$B$6*H14124)*J14124,0)</f>
        <v>0</v>
      </c>
    </row>
    <row r="14125" customFormat="false" ht="15" hidden="false" customHeight="false" outlineLevel="0" collapsed="false">
      <c r="A14125" s="0" t="s">
        <v>14223</v>
      </c>
      <c r="B14125" s="0" t="s">
        <v>123</v>
      </c>
      <c r="C14125" s="0" t="s">
        <v>85</v>
      </c>
      <c r="D14125" s="0" t="s">
        <v>79</v>
      </c>
      <c r="E14125" s="14" t="n">
        <v>45019</v>
      </c>
      <c r="F14125" s="14" t="n">
        <v>45020</v>
      </c>
      <c r="G14125" s="0" t="n">
        <v>442</v>
      </c>
      <c r="H14125" s="0" t="n">
        <v>79</v>
      </c>
      <c r="I14125" s="0" t="n">
        <v>42</v>
      </c>
      <c r="J14125" s="0" t="n">
        <v>458</v>
      </c>
      <c r="K14125" s="0" t="n">
        <v>747</v>
      </c>
      <c r="L14125" s="15" t="s">
        <v>97</v>
      </c>
      <c r="M14125" s="0" t="n">
        <v>1</v>
      </c>
      <c r="N14125" s="16" t="n">
        <f aca="false">I14125*K14125</f>
        <v>31374</v>
      </c>
      <c r="O14125" s="16" t="n">
        <f aca="false">I14125*(K14125-J14125)</f>
        <v>12138</v>
      </c>
      <c r="P14125" s="15" t="n">
        <f aca="false">K14125-J14125</f>
        <v>289</v>
      </c>
      <c r="Q14125" s="0" t="str">
        <f aca="false">IF(G14125=0,"Out of stock",IF(G14125&lt;H14125,"Understocked",IF(G14125&gt;Summary!$B$6*H14125,"Overstocked","Healthy")))</f>
        <v>Overstocked</v>
      </c>
      <c r="R14125" s="0" t="str">
        <f aca="false">IF(I14125&gt;=Summary!$B$7,"Fast",IF(I14125&lt;Summary!$B$8,"Slow","Medium"))</f>
        <v>Slow</v>
      </c>
      <c r="S14125" s="15" t="n">
        <f aca="false">IF(M14125&gt;Summary!$B$5,1,0)</f>
        <v>0</v>
      </c>
      <c r="T14125" s="16" t="n">
        <f aca="false">IF(Q14125="Overstocked",(G14125-Summary!$B$6*H14125)*J14125,0)</f>
        <v>57708</v>
      </c>
    </row>
    <row r="14126" customFormat="false" ht="15" hidden="false" customHeight="false" outlineLevel="0" collapsed="false">
      <c r="A14126" s="0" t="s">
        <v>14224</v>
      </c>
      <c r="B14126" s="0" t="s">
        <v>89</v>
      </c>
      <c r="C14126" s="0" t="s">
        <v>104</v>
      </c>
      <c r="D14126" s="0" t="s">
        <v>86</v>
      </c>
      <c r="E14126" s="14" t="n">
        <v>45511</v>
      </c>
      <c r="F14126" s="14" t="n">
        <v>45517</v>
      </c>
      <c r="G14126" s="0" t="n">
        <v>36</v>
      </c>
      <c r="H14126" s="0" t="n">
        <v>74</v>
      </c>
      <c r="I14126" s="0" t="n">
        <v>200</v>
      </c>
      <c r="J14126" s="0" t="n">
        <v>233</v>
      </c>
      <c r="K14126" s="0" t="n">
        <v>443</v>
      </c>
      <c r="L14126" s="15" t="s">
        <v>82</v>
      </c>
      <c r="M14126" s="0" t="n">
        <v>6</v>
      </c>
      <c r="N14126" s="16" t="n">
        <f aca="false">I14126*K14126</f>
        <v>88600</v>
      </c>
      <c r="O14126" s="16" t="n">
        <f aca="false">I14126*(K14126-J14126)</f>
        <v>42000</v>
      </c>
      <c r="P14126" s="15" t="n">
        <f aca="false">K14126-J14126</f>
        <v>210</v>
      </c>
      <c r="Q14126" s="0" t="str">
        <f aca="false">IF(G14126=0,"Out of stock",IF(G14126&lt;H14126,"Understocked",IF(G14126&gt;Summary!$B$6*H14126,"Overstocked","Healthy")))</f>
        <v>Understocked</v>
      </c>
      <c r="R14126" s="0" t="str">
        <f aca="false">IF(I14126&gt;=Summary!$B$7,"Fast",IF(I14126&lt;Summary!$B$8,"Slow","Medium"))</f>
        <v>Fast</v>
      </c>
      <c r="S14126" s="15" t="n">
        <f aca="false">IF(M14126&gt;Summary!$B$5,1,0)</f>
        <v>0</v>
      </c>
      <c r="T14126" s="16" t="n">
        <f aca="false">IF(Q14126="Overstocked",(G14126-Summary!$B$6*H14126)*J14126,0)</f>
        <v>0</v>
      </c>
    </row>
    <row r="14127" customFormat="false" ht="15" hidden="false" customHeight="false" outlineLevel="0" collapsed="false">
      <c r="A14127" s="0" t="s">
        <v>14225</v>
      </c>
      <c r="B14127" s="0" t="s">
        <v>107</v>
      </c>
      <c r="C14127" s="0" t="s">
        <v>78</v>
      </c>
      <c r="D14127" s="0" t="s">
        <v>86</v>
      </c>
      <c r="E14127" s="14" t="n">
        <v>45525</v>
      </c>
      <c r="F14127" s="14" t="n">
        <v>45529</v>
      </c>
      <c r="G14127" s="0" t="n">
        <v>17</v>
      </c>
      <c r="H14127" s="0" t="n">
        <v>67</v>
      </c>
      <c r="I14127" s="0" t="n">
        <v>6</v>
      </c>
      <c r="J14127" s="0" t="n">
        <v>1392</v>
      </c>
      <c r="K14127" s="0" t="n">
        <v>1458</v>
      </c>
      <c r="L14127" s="15" t="s">
        <v>80</v>
      </c>
      <c r="M14127" s="0" t="n">
        <v>4</v>
      </c>
      <c r="N14127" s="16" t="n">
        <f aca="false">I14127*K14127</f>
        <v>8748</v>
      </c>
      <c r="O14127" s="16" t="n">
        <f aca="false">I14127*(K14127-J14127)</f>
        <v>396</v>
      </c>
      <c r="P14127" s="15" t="n">
        <f aca="false">K14127-J14127</f>
        <v>66</v>
      </c>
      <c r="Q14127" s="0" t="str">
        <f aca="false">IF(G14127=0,"Out of stock",IF(G14127&lt;H14127,"Understocked",IF(G14127&gt;Summary!$B$6*H14127,"Overstocked","Healthy")))</f>
        <v>Understocked</v>
      </c>
      <c r="R14127" s="0" t="str">
        <f aca="false">IF(I14127&gt;=Summary!$B$7,"Fast",IF(I14127&lt;Summary!$B$8,"Slow","Medium"))</f>
        <v>Slow</v>
      </c>
      <c r="S14127" s="15" t="n">
        <f aca="false">IF(M14127&gt;Summary!$B$5,1,0)</f>
        <v>0</v>
      </c>
      <c r="T14127" s="16" t="n">
        <f aca="false">IF(Q14127="Overstocked",(G14127-Summary!$B$6*H14127)*J14127,0)</f>
        <v>0</v>
      </c>
    </row>
    <row r="14128" customFormat="false" ht="15" hidden="false" customHeight="false" outlineLevel="0" collapsed="false">
      <c r="A14128" s="0" t="s">
        <v>14226</v>
      </c>
      <c r="B14128" s="0" t="s">
        <v>84</v>
      </c>
      <c r="C14128" s="0" t="s">
        <v>78</v>
      </c>
      <c r="D14128" s="0" t="s">
        <v>79</v>
      </c>
      <c r="E14128" s="14" t="n">
        <v>45314</v>
      </c>
      <c r="F14128" s="14" t="n">
        <v>45323</v>
      </c>
      <c r="G14128" s="0" t="n">
        <v>395</v>
      </c>
      <c r="H14128" s="0" t="n">
        <v>96</v>
      </c>
      <c r="I14128" s="0" t="n">
        <v>63</v>
      </c>
      <c r="J14128" s="0" t="n">
        <v>1553</v>
      </c>
      <c r="K14128" s="0" t="n">
        <v>1657</v>
      </c>
      <c r="L14128" s="15" t="s">
        <v>82</v>
      </c>
      <c r="M14128" s="0" t="n">
        <v>9</v>
      </c>
      <c r="N14128" s="16" t="n">
        <f aca="false">I14128*K14128</f>
        <v>104391</v>
      </c>
      <c r="O14128" s="16" t="n">
        <f aca="false">I14128*(K14128-J14128)</f>
        <v>6552</v>
      </c>
      <c r="P14128" s="15" t="n">
        <f aca="false">K14128-J14128</f>
        <v>104</v>
      </c>
      <c r="Q14128" s="0" t="str">
        <f aca="false">IF(G14128=0,"Out of stock",IF(G14128&lt;H14128,"Understocked",IF(G14128&gt;Summary!$B$6*H14128,"Overstocked","Healthy")))</f>
        <v>Overstocked</v>
      </c>
      <c r="R14128" s="0" t="str">
        <f aca="false">IF(I14128&gt;=Summary!$B$7,"Fast",IF(I14128&lt;Summary!$B$8,"Slow","Medium"))</f>
        <v>Slow</v>
      </c>
      <c r="S14128" s="15" t="n">
        <f aca="false">IF(M14128&gt;Summary!$B$5,1,0)</f>
        <v>1</v>
      </c>
      <c r="T14128" s="16" t="n">
        <f aca="false">IF(Q14128="Overstocked",(G14128-Summary!$B$6*H14128)*J14128,0)</f>
        <v>17083</v>
      </c>
    </row>
    <row r="14129" customFormat="false" ht="15" hidden="false" customHeight="false" outlineLevel="0" collapsed="false">
      <c r="A14129" s="0" t="s">
        <v>14227</v>
      </c>
      <c r="B14129" s="0" t="s">
        <v>111</v>
      </c>
      <c r="C14129" s="0" t="s">
        <v>85</v>
      </c>
      <c r="D14129" s="0" t="s">
        <v>102</v>
      </c>
      <c r="E14129" s="14" t="n">
        <v>45090</v>
      </c>
      <c r="F14129" s="14" t="n">
        <v>45095</v>
      </c>
      <c r="G14129" s="0" t="n">
        <v>135</v>
      </c>
      <c r="H14129" s="0" t="n">
        <v>112</v>
      </c>
      <c r="I14129" s="0" t="n">
        <v>40</v>
      </c>
      <c r="J14129" s="0" t="n">
        <v>282</v>
      </c>
      <c r="K14129" s="0" t="n">
        <v>382</v>
      </c>
      <c r="L14129" s="15" t="s">
        <v>93</v>
      </c>
      <c r="M14129" s="0" t="n">
        <v>5</v>
      </c>
      <c r="N14129" s="16" t="n">
        <f aca="false">I14129*K14129</f>
        <v>15280</v>
      </c>
      <c r="O14129" s="16" t="n">
        <f aca="false">I14129*(K14129-J14129)</f>
        <v>4000</v>
      </c>
      <c r="P14129" s="15" t="n">
        <f aca="false">K14129-J14129</f>
        <v>100</v>
      </c>
      <c r="Q14129" s="0" t="str">
        <f aca="false">IF(G14129=0,"Out of stock",IF(G14129&lt;H14129,"Understocked",IF(G14129&gt;Summary!$B$6*H14129,"Overstocked","Healthy")))</f>
        <v>Healthy</v>
      </c>
      <c r="R14129" s="0" t="str">
        <f aca="false">IF(I14129&gt;=Summary!$B$7,"Fast",IF(I14129&lt;Summary!$B$8,"Slow","Medium"))</f>
        <v>Slow</v>
      </c>
      <c r="S14129" s="15" t="n">
        <f aca="false">IF(M14129&gt;Summary!$B$5,1,0)</f>
        <v>0</v>
      </c>
      <c r="T14129" s="16" t="n">
        <f aca="false">IF(Q14129="Overstocked",(G14129-Summary!$B$6*H14129)*J14129,0)</f>
        <v>0</v>
      </c>
    </row>
    <row r="14130" customFormat="false" ht="15" hidden="false" customHeight="false" outlineLevel="0" collapsed="false">
      <c r="A14130" s="0" t="s">
        <v>14228</v>
      </c>
      <c r="B14130" s="0" t="s">
        <v>111</v>
      </c>
      <c r="C14130" s="0" t="s">
        <v>78</v>
      </c>
      <c r="D14130" s="0" t="s">
        <v>79</v>
      </c>
      <c r="E14130" s="14" t="n">
        <v>45110</v>
      </c>
      <c r="F14130" s="14" t="n">
        <v>45120</v>
      </c>
      <c r="G14130" s="0" t="n">
        <v>299</v>
      </c>
      <c r="H14130" s="0" t="n">
        <v>68</v>
      </c>
      <c r="I14130" s="0" t="n">
        <v>49</v>
      </c>
      <c r="J14130" s="0" t="n">
        <v>1299</v>
      </c>
      <c r="K14130" s="0" t="n">
        <v>1698</v>
      </c>
      <c r="L14130" s="15" t="s">
        <v>93</v>
      </c>
      <c r="M14130" s="0" t="n">
        <v>10</v>
      </c>
      <c r="N14130" s="16" t="n">
        <f aca="false">I14130*K14130</f>
        <v>83202</v>
      </c>
      <c r="O14130" s="16" t="n">
        <f aca="false">I14130*(K14130-J14130)</f>
        <v>19551</v>
      </c>
      <c r="P14130" s="15" t="n">
        <f aca="false">K14130-J14130</f>
        <v>399</v>
      </c>
      <c r="Q14130" s="0" t="str">
        <f aca="false">IF(G14130=0,"Out of stock",IF(G14130&lt;H14130,"Understocked",IF(G14130&gt;Summary!$B$6*H14130,"Overstocked","Healthy")))</f>
        <v>Overstocked</v>
      </c>
      <c r="R14130" s="0" t="str">
        <f aca="false">IF(I14130&gt;=Summary!$B$7,"Fast",IF(I14130&lt;Summary!$B$8,"Slow","Medium"))</f>
        <v>Slow</v>
      </c>
      <c r="S14130" s="15" t="n">
        <f aca="false">IF(M14130&gt;Summary!$B$5,1,0)</f>
        <v>1</v>
      </c>
      <c r="T14130" s="16" t="n">
        <f aca="false">IF(Q14130="Overstocked",(G14130-Summary!$B$6*H14130)*J14130,0)</f>
        <v>35073</v>
      </c>
    </row>
    <row r="14131" customFormat="false" ht="15" hidden="false" customHeight="false" outlineLevel="0" collapsed="false">
      <c r="A14131" s="0" t="s">
        <v>14229</v>
      </c>
      <c r="B14131" s="0" t="s">
        <v>107</v>
      </c>
      <c r="C14131" s="0" t="s">
        <v>104</v>
      </c>
      <c r="D14131" s="0" t="s">
        <v>90</v>
      </c>
      <c r="E14131" s="14" t="n">
        <v>45349</v>
      </c>
      <c r="F14131" s="14" t="n">
        <v>45355</v>
      </c>
      <c r="G14131" s="0" t="n">
        <v>229</v>
      </c>
      <c r="H14131" s="0" t="n">
        <v>83</v>
      </c>
      <c r="I14131" s="0" t="n">
        <v>257</v>
      </c>
      <c r="J14131" s="0" t="n">
        <v>218</v>
      </c>
      <c r="K14131" s="0" t="n">
        <v>528</v>
      </c>
      <c r="L14131" s="15" t="s">
        <v>80</v>
      </c>
      <c r="M14131" s="0" t="n">
        <v>6</v>
      </c>
      <c r="N14131" s="16" t="n">
        <f aca="false">I14131*K14131</f>
        <v>135696</v>
      </c>
      <c r="O14131" s="16" t="n">
        <f aca="false">I14131*(K14131-J14131)</f>
        <v>79670</v>
      </c>
      <c r="P14131" s="15" t="n">
        <f aca="false">K14131-J14131</f>
        <v>310</v>
      </c>
      <c r="Q14131" s="0" t="str">
        <f aca="false">IF(G14131=0,"Out of stock",IF(G14131&lt;H14131,"Understocked",IF(G14131&gt;Summary!$B$6*H14131,"Overstocked","Healthy")))</f>
        <v>Healthy</v>
      </c>
      <c r="R14131" s="0" t="str">
        <f aca="false">IF(I14131&gt;=Summary!$B$7,"Fast",IF(I14131&lt;Summary!$B$8,"Slow","Medium"))</f>
        <v>Fast</v>
      </c>
      <c r="S14131" s="15" t="n">
        <f aca="false">IF(M14131&gt;Summary!$B$5,1,0)</f>
        <v>0</v>
      </c>
      <c r="T14131" s="16" t="n">
        <f aca="false">IF(Q14131="Overstocked",(G14131-Summary!$B$6*H14131)*J14131,0)</f>
        <v>0</v>
      </c>
    </row>
    <row r="14132" customFormat="false" ht="15" hidden="false" customHeight="false" outlineLevel="0" collapsed="false">
      <c r="A14132" s="0" t="s">
        <v>14230</v>
      </c>
      <c r="B14132" s="0" t="s">
        <v>123</v>
      </c>
      <c r="C14132" s="0" t="s">
        <v>96</v>
      </c>
      <c r="D14132" s="0" t="s">
        <v>102</v>
      </c>
      <c r="E14132" s="14" t="n">
        <v>45501</v>
      </c>
      <c r="F14132" s="14" t="n">
        <v>45505</v>
      </c>
      <c r="G14132" s="0" t="n">
        <v>19</v>
      </c>
      <c r="H14132" s="0" t="n">
        <v>71</v>
      </c>
      <c r="I14132" s="0" t="n">
        <v>73</v>
      </c>
      <c r="J14132" s="0" t="n">
        <v>1393</v>
      </c>
      <c r="K14132" s="0" t="n">
        <v>1786</v>
      </c>
      <c r="L14132" s="15" t="s">
        <v>80</v>
      </c>
      <c r="M14132" s="0" t="n">
        <v>4</v>
      </c>
      <c r="N14132" s="16" t="n">
        <f aca="false">I14132*K14132</f>
        <v>130378</v>
      </c>
      <c r="O14132" s="16" t="n">
        <f aca="false">I14132*(K14132-J14132)</f>
        <v>28689</v>
      </c>
      <c r="P14132" s="15" t="n">
        <f aca="false">K14132-J14132</f>
        <v>393</v>
      </c>
      <c r="Q14132" s="0" t="str">
        <f aca="false">IF(G14132=0,"Out of stock",IF(G14132&lt;H14132,"Understocked",IF(G14132&gt;Summary!$B$6*H14132,"Overstocked","Healthy")))</f>
        <v>Understocked</v>
      </c>
      <c r="R14132" s="0" t="str">
        <f aca="false">IF(I14132&gt;=Summary!$B$7,"Fast",IF(I14132&lt;Summary!$B$8,"Slow","Medium"))</f>
        <v>Slow</v>
      </c>
      <c r="S14132" s="15" t="n">
        <f aca="false">IF(M14132&gt;Summary!$B$5,1,0)</f>
        <v>0</v>
      </c>
      <c r="T14132" s="16" t="n">
        <f aca="false">IF(Q14132="Overstocked",(G14132-Summary!$B$6*H14132)*J14132,0)</f>
        <v>0</v>
      </c>
    </row>
    <row r="14133" customFormat="false" ht="15" hidden="false" customHeight="false" outlineLevel="0" collapsed="false">
      <c r="A14133" s="0" t="s">
        <v>14231</v>
      </c>
      <c r="B14133" s="0" t="s">
        <v>101</v>
      </c>
      <c r="C14133" s="0" t="s">
        <v>78</v>
      </c>
      <c r="D14133" s="0" t="s">
        <v>92</v>
      </c>
      <c r="E14133" s="14" t="n">
        <v>45430</v>
      </c>
      <c r="F14133" s="14" t="n">
        <v>45439</v>
      </c>
      <c r="G14133" s="0" t="n">
        <v>38</v>
      </c>
      <c r="H14133" s="0" t="n">
        <v>135</v>
      </c>
      <c r="I14133" s="0" t="n">
        <v>163</v>
      </c>
      <c r="J14133" s="0" t="n">
        <v>292</v>
      </c>
      <c r="K14133" s="0" t="n">
        <v>384</v>
      </c>
      <c r="L14133" s="15" t="s">
        <v>93</v>
      </c>
      <c r="M14133" s="0" t="n">
        <v>9</v>
      </c>
      <c r="N14133" s="16" t="n">
        <f aca="false">I14133*K14133</f>
        <v>62592</v>
      </c>
      <c r="O14133" s="16" t="n">
        <f aca="false">I14133*(K14133-J14133)</f>
        <v>14996</v>
      </c>
      <c r="P14133" s="15" t="n">
        <f aca="false">K14133-J14133</f>
        <v>92</v>
      </c>
      <c r="Q14133" s="0" t="str">
        <f aca="false">IF(G14133=0,"Out of stock",IF(G14133&lt;H14133,"Understocked",IF(G14133&gt;Summary!$B$6*H14133,"Overstocked","Healthy")))</f>
        <v>Understocked</v>
      </c>
      <c r="R14133" s="0" t="str">
        <f aca="false">IF(I14133&gt;=Summary!$B$7,"Fast",IF(I14133&lt;Summary!$B$8,"Slow","Medium"))</f>
        <v>Medium</v>
      </c>
      <c r="S14133" s="15" t="n">
        <f aca="false">IF(M14133&gt;Summary!$B$5,1,0)</f>
        <v>1</v>
      </c>
      <c r="T14133" s="16" t="n">
        <f aca="false">IF(Q14133="Overstocked",(G14133-Summary!$B$6*H14133)*J14133,0)</f>
        <v>0</v>
      </c>
    </row>
    <row r="14134" customFormat="false" ht="15" hidden="false" customHeight="false" outlineLevel="0" collapsed="false">
      <c r="A14134" s="0" t="s">
        <v>14232</v>
      </c>
      <c r="B14134" s="0" t="s">
        <v>115</v>
      </c>
      <c r="C14134" s="0" t="s">
        <v>78</v>
      </c>
      <c r="D14134" s="0" t="s">
        <v>90</v>
      </c>
      <c r="E14134" s="14" t="n">
        <v>45138</v>
      </c>
      <c r="F14134" s="14" t="n">
        <v>45139</v>
      </c>
      <c r="G14134" s="0" t="n">
        <v>125</v>
      </c>
      <c r="H14134" s="0" t="n">
        <v>107</v>
      </c>
      <c r="I14134" s="0" t="n">
        <v>121</v>
      </c>
      <c r="J14134" s="0" t="n">
        <v>1291</v>
      </c>
      <c r="K14134" s="0" t="n">
        <v>1465</v>
      </c>
      <c r="L14134" s="15" t="s">
        <v>93</v>
      </c>
      <c r="M14134" s="0" t="n">
        <v>1</v>
      </c>
      <c r="N14134" s="16" t="n">
        <f aca="false">I14134*K14134</f>
        <v>177265</v>
      </c>
      <c r="O14134" s="16" t="n">
        <f aca="false">I14134*(K14134-J14134)</f>
        <v>21054</v>
      </c>
      <c r="P14134" s="15" t="n">
        <f aca="false">K14134-J14134</f>
        <v>174</v>
      </c>
      <c r="Q14134" s="0" t="str">
        <f aca="false">IF(G14134=0,"Out of stock",IF(G14134&lt;H14134,"Understocked",IF(G14134&gt;Summary!$B$6*H14134,"Overstocked","Healthy")))</f>
        <v>Healthy</v>
      </c>
      <c r="R14134" s="0" t="str">
        <f aca="false">IF(I14134&gt;=Summary!$B$7,"Fast",IF(I14134&lt;Summary!$B$8,"Slow","Medium"))</f>
        <v>Medium</v>
      </c>
      <c r="S14134" s="15" t="n">
        <f aca="false">IF(M14134&gt;Summary!$B$5,1,0)</f>
        <v>0</v>
      </c>
      <c r="T14134" s="16" t="n">
        <f aca="false">IF(Q14134="Overstocked",(G14134-Summary!$B$6*H14134)*J14134,0)</f>
        <v>0</v>
      </c>
    </row>
    <row r="14135" customFormat="false" ht="15" hidden="false" customHeight="false" outlineLevel="0" collapsed="false">
      <c r="A14135" s="0" t="s">
        <v>14233</v>
      </c>
      <c r="B14135" s="0" t="s">
        <v>95</v>
      </c>
      <c r="C14135" s="0" t="s">
        <v>78</v>
      </c>
      <c r="D14135" s="0" t="s">
        <v>92</v>
      </c>
      <c r="E14135" s="14" t="n">
        <v>45596</v>
      </c>
      <c r="F14135" s="14" t="n">
        <v>45601</v>
      </c>
      <c r="G14135" s="0" t="n">
        <v>356</v>
      </c>
      <c r="H14135" s="0" t="n">
        <v>65</v>
      </c>
      <c r="I14135" s="0" t="n">
        <v>120</v>
      </c>
      <c r="J14135" s="0" t="n">
        <v>675</v>
      </c>
      <c r="K14135" s="0" t="n">
        <v>1123</v>
      </c>
      <c r="L14135" s="15" t="s">
        <v>87</v>
      </c>
      <c r="M14135" s="0" t="n">
        <v>5</v>
      </c>
      <c r="N14135" s="16" t="n">
        <f aca="false">I14135*K14135</f>
        <v>134760</v>
      </c>
      <c r="O14135" s="16" t="n">
        <f aca="false">I14135*(K14135-J14135)</f>
        <v>53760</v>
      </c>
      <c r="P14135" s="15" t="n">
        <f aca="false">K14135-J14135</f>
        <v>448</v>
      </c>
      <c r="Q14135" s="0" t="str">
        <f aca="false">IF(G14135=0,"Out of stock",IF(G14135&lt;H14135,"Understocked",IF(G14135&gt;Summary!$B$6*H14135,"Overstocked","Healthy")))</f>
        <v>Overstocked</v>
      </c>
      <c r="R14135" s="0" t="str">
        <f aca="false">IF(I14135&gt;=Summary!$B$7,"Fast",IF(I14135&lt;Summary!$B$8,"Slow","Medium"))</f>
        <v>Medium</v>
      </c>
      <c r="S14135" s="15" t="n">
        <f aca="false">IF(M14135&gt;Summary!$B$5,1,0)</f>
        <v>0</v>
      </c>
      <c r="T14135" s="16" t="n">
        <f aca="false">IF(Q14135="Overstocked",(G14135-Summary!$B$6*H14135)*J14135,0)</f>
        <v>64800</v>
      </c>
    </row>
    <row r="14136" customFormat="false" ht="15" hidden="false" customHeight="false" outlineLevel="0" collapsed="false">
      <c r="A14136" s="0" t="s">
        <v>14234</v>
      </c>
      <c r="B14136" s="0" t="s">
        <v>107</v>
      </c>
      <c r="C14136" s="0" t="s">
        <v>96</v>
      </c>
      <c r="D14136" s="0" t="s">
        <v>86</v>
      </c>
      <c r="E14136" s="14" t="n">
        <v>45599</v>
      </c>
      <c r="F14136" s="14" t="n">
        <v>45606</v>
      </c>
      <c r="G14136" s="0" t="n">
        <v>224</v>
      </c>
      <c r="H14136" s="0" t="n">
        <v>145</v>
      </c>
      <c r="I14136" s="0" t="n">
        <v>251</v>
      </c>
      <c r="J14136" s="0" t="n">
        <v>1879</v>
      </c>
      <c r="K14136" s="0" t="n">
        <v>2249</v>
      </c>
      <c r="L14136" s="15" t="s">
        <v>80</v>
      </c>
      <c r="M14136" s="0" t="n">
        <v>7</v>
      </c>
      <c r="N14136" s="16" t="n">
        <f aca="false">I14136*K14136</f>
        <v>564499</v>
      </c>
      <c r="O14136" s="16" t="n">
        <f aca="false">I14136*(K14136-J14136)</f>
        <v>92870</v>
      </c>
      <c r="P14136" s="15" t="n">
        <f aca="false">K14136-J14136</f>
        <v>370</v>
      </c>
      <c r="Q14136" s="0" t="str">
        <f aca="false">IF(G14136=0,"Out of stock",IF(G14136&lt;H14136,"Understocked",IF(G14136&gt;Summary!$B$6*H14136,"Overstocked","Healthy")))</f>
        <v>Healthy</v>
      </c>
      <c r="R14136" s="0" t="str">
        <f aca="false">IF(I14136&gt;=Summary!$B$7,"Fast",IF(I14136&lt;Summary!$B$8,"Slow","Medium"))</f>
        <v>Fast</v>
      </c>
      <c r="S14136" s="15" t="n">
        <f aca="false">IF(M14136&gt;Summary!$B$5,1,0)</f>
        <v>0</v>
      </c>
      <c r="T14136" s="16" t="n">
        <f aca="false">IF(Q14136="Overstocked",(G14136-Summary!$B$6*H14136)*J14136,0)</f>
        <v>0</v>
      </c>
    </row>
    <row r="14137" customFormat="false" ht="15" hidden="false" customHeight="false" outlineLevel="0" collapsed="false">
      <c r="A14137" s="0" t="s">
        <v>14235</v>
      </c>
      <c r="B14137" s="0" t="s">
        <v>84</v>
      </c>
      <c r="C14137" s="0" t="s">
        <v>78</v>
      </c>
      <c r="D14137" s="0" t="s">
        <v>90</v>
      </c>
      <c r="E14137" s="14" t="n">
        <v>45311</v>
      </c>
      <c r="F14137" s="14" t="n">
        <v>45320</v>
      </c>
      <c r="G14137" s="0" t="n">
        <v>370</v>
      </c>
      <c r="H14137" s="0" t="n">
        <v>52</v>
      </c>
      <c r="I14137" s="0" t="n">
        <v>271</v>
      </c>
      <c r="J14137" s="0" t="n">
        <v>1424</v>
      </c>
      <c r="K14137" s="0" t="n">
        <v>1556</v>
      </c>
      <c r="L14137" s="15" t="s">
        <v>97</v>
      </c>
      <c r="M14137" s="0" t="n">
        <v>9</v>
      </c>
      <c r="N14137" s="16" t="n">
        <f aca="false">I14137*K14137</f>
        <v>421676</v>
      </c>
      <c r="O14137" s="16" t="n">
        <f aca="false">I14137*(K14137-J14137)</f>
        <v>35772</v>
      </c>
      <c r="P14137" s="15" t="n">
        <f aca="false">K14137-J14137</f>
        <v>132</v>
      </c>
      <c r="Q14137" s="0" t="str">
        <f aca="false">IF(G14137=0,"Out of stock",IF(G14137&lt;H14137,"Understocked",IF(G14137&gt;Summary!$B$6*H14137,"Overstocked","Healthy")))</f>
        <v>Overstocked</v>
      </c>
      <c r="R14137" s="0" t="str">
        <f aca="false">IF(I14137&gt;=Summary!$B$7,"Fast",IF(I14137&lt;Summary!$B$8,"Slow","Medium"))</f>
        <v>Fast</v>
      </c>
      <c r="S14137" s="15" t="n">
        <f aca="false">IF(M14137&gt;Summary!$B$5,1,0)</f>
        <v>1</v>
      </c>
      <c r="T14137" s="16" t="n">
        <f aca="false">IF(Q14137="Overstocked",(G14137-Summary!$B$6*H14137)*J14137,0)</f>
        <v>230688</v>
      </c>
    </row>
    <row r="14138" customFormat="false" ht="15" hidden="false" customHeight="false" outlineLevel="0" collapsed="false">
      <c r="A14138" s="0" t="s">
        <v>14236</v>
      </c>
      <c r="B14138" s="0" t="s">
        <v>77</v>
      </c>
      <c r="C14138" s="0" t="s">
        <v>85</v>
      </c>
      <c r="D14138" s="0" t="s">
        <v>92</v>
      </c>
      <c r="E14138" s="14" t="n">
        <v>45447</v>
      </c>
      <c r="F14138" s="14" t="n">
        <v>45454</v>
      </c>
      <c r="G14138" s="0" t="n">
        <v>177</v>
      </c>
      <c r="H14138" s="0" t="n">
        <v>119</v>
      </c>
      <c r="I14138" s="0" t="n">
        <v>42</v>
      </c>
      <c r="J14138" s="0" t="n">
        <v>621</v>
      </c>
      <c r="K14138" s="0" t="n">
        <v>738</v>
      </c>
      <c r="L14138" s="15" t="s">
        <v>82</v>
      </c>
      <c r="M14138" s="0" t="n">
        <v>7</v>
      </c>
      <c r="N14138" s="16" t="n">
        <f aca="false">I14138*K14138</f>
        <v>30996</v>
      </c>
      <c r="O14138" s="16" t="n">
        <f aca="false">I14138*(K14138-J14138)</f>
        <v>4914</v>
      </c>
      <c r="P14138" s="15" t="n">
        <f aca="false">K14138-J14138</f>
        <v>117</v>
      </c>
      <c r="Q14138" s="0" t="str">
        <f aca="false">IF(G14138=0,"Out of stock",IF(G14138&lt;H14138,"Understocked",IF(G14138&gt;Summary!$B$6*H14138,"Overstocked","Healthy")))</f>
        <v>Healthy</v>
      </c>
      <c r="R14138" s="0" t="str">
        <f aca="false">IF(I14138&gt;=Summary!$B$7,"Fast",IF(I14138&lt;Summary!$B$8,"Slow","Medium"))</f>
        <v>Slow</v>
      </c>
      <c r="S14138" s="15" t="n">
        <f aca="false">IF(M14138&gt;Summary!$B$5,1,0)</f>
        <v>0</v>
      </c>
      <c r="T14138" s="16" t="n">
        <f aca="false">IF(Q14138="Overstocked",(G14138-Summary!$B$6*H14138)*J14138,0)</f>
        <v>0</v>
      </c>
    </row>
    <row r="14139" customFormat="false" ht="15" hidden="false" customHeight="false" outlineLevel="0" collapsed="false">
      <c r="A14139" s="0" t="s">
        <v>14237</v>
      </c>
      <c r="B14139" s="0" t="s">
        <v>107</v>
      </c>
      <c r="C14139" s="0" t="s">
        <v>78</v>
      </c>
      <c r="D14139" s="0" t="s">
        <v>79</v>
      </c>
      <c r="E14139" s="14" t="n">
        <v>45116</v>
      </c>
      <c r="F14139" s="14" t="n">
        <v>45123</v>
      </c>
      <c r="G14139" s="0" t="n">
        <v>371</v>
      </c>
      <c r="H14139" s="0" t="n">
        <v>88</v>
      </c>
      <c r="I14139" s="0" t="n">
        <v>171</v>
      </c>
      <c r="J14139" s="0" t="n">
        <v>1885</v>
      </c>
      <c r="K14139" s="0" t="n">
        <v>2297</v>
      </c>
      <c r="L14139" s="15" t="s">
        <v>87</v>
      </c>
      <c r="M14139" s="0" t="n">
        <v>7</v>
      </c>
      <c r="N14139" s="16" t="n">
        <f aca="false">I14139*K14139</f>
        <v>392787</v>
      </c>
      <c r="O14139" s="16" t="n">
        <f aca="false">I14139*(K14139-J14139)</f>
        <v>70452</v>
      </c>
      <c r="P14139" s="15" t="n">
        <f aca="false">K14139-J14139</f>
        <v>412</v>
      </c>
      <c r="Q14139" s="0" t="str">
        <f aca="false">IF(G14139=0,"Out of stock",IF(G14139&lt;H14139,"Understocked",IF(G14139&gt;Summary!$B$6*H14139,"Overstocked","Healthy")))</f>
        <v>Overstocked</v>
      </c>
      <c r="R14139" s="0" t="str">
        <f aca="false">IF(I14139&gt;=Summary!$B$7,"Fast",IF(I14139&lt;Summary!$B$8,"Slow","Medium"))</f>
        <v>Medium</v>
      </c>
      <c r="S14139" s="15" t="n">
        <f aca="false">IF(M14139&gt;Summary!$B$5,1,0)</f>
        <v>0</v>
      </c>
      <c r="T14139" s="16" t="n">
        <f aca="false">IF(Q14139="Overstocked",(G14139-Summary!$B$6*H14139)*J14139,0)</f>
        <v>35815</v>
      </c>
    </row>
    <row r="14140" customFormat="false" ht="15" hidden="false" customHeight="false" outlineLevel="0" collapsed="false">
      <c r="A14140" s="0" t="s">
        <v>14238</v>
      </c>
      <c r="B14140" s="0" t="s">
        <v>77</v>
      </c>
      <c r="C14140" s="0" t="s">
        <v>104</v>
      </c>
      <c r="D14140" s="0" t="s">
        <v>86</v>
      </c>
      <c r="E14140" s="14" t="n">
        <v>45288</v>
      </c>
      <c r="F14140" s="14" t="n">
        <v>45298</v>
      </c>
      <c r="G14140" s="0" t="n">
        <v>376</v>
      </c>
      <c r="H14140" s="0" t="n">
        <v>118</v>
      </c>
      <c r="I14140" s="0" t="n">
        <v>104</v>
      </c>
      <c r="J14140" s="0" t="n">
        <v>1757</v>
      </c>
      <c r="K14140" s="0" t="n">
        <v>1961</v>
      </c>
      <c r="L14140" s="15" t="s">
        <v>87</v>
      </c>
      <c r="M14140" s="0" t="n">
        <v>10</v>
      </c>
      <c r="N14140" s="16" t="n">
        <f aca="false">I14140*K14140</f>
        <v>203944</v>
      </c>
      <c r="O14140" s="16" t="n">
        <f aca="false">I14140*(K14140-J14140)</f>
        <v>21216</v>
      </c>
      <c r="P14140" s="15" t="n">
        <f aca="false">K14140-J14140</f>
        <v>204</v>
      </c>
      <c r="Q14140" s="0" t="str">
        <f aca="false">IF(G14140=0,"Out of stock",IF(G14140&lt;H14140,"Understocked",IF(G14140&gt;Summary!$B$6*H14140,"Overstocked","Healthy")))</f>
        <v>Healthy</v>
      </c>
      <c r="R14140" s="0" t="str">
        <f aca="false">IF(I14140&gt;=Summary!$B$7,"Fast",IF(I14140&lt;Summary!$B$8,"Slow","Medium"))</f>
        <v>Medium</v>
      </c>
      <c r="S14140" s="15" t="n">
        <f aca="false">IF(M14140&gt;Summary!$B$5,1,0)</f>
        <v>1</v>
      </c>
      <c r="T14140" s="16" t="n">
        <f aca="false">IF(Q14140="Overstocked",(G14140-Summary!$B$6*H14140)*J14140,0)</f>
        <v>0</v>
      </c>
    </row>
    <row r="14141" customFormat="false" ht="15" hidden="false" customHeight="false" outlineLevel="0" collapsed="false">
      <c r="A14141" s="0" t="s">
        <v>14239</v>
      </c>
      <c r="B14141" s="0" t="s">
        <v>101</v>
      </c>
      <c r="C14141" s="0" t="s">
        <v>85</v>
      </c>
      <c r="D14141" s="0" t="s">
        <v>102</v>
      </c>
      <c r="E14141" s="14" t="n">
        <v>45554</v>
      </c>
      <c r="F14141" s="14" t="n">
        <v>45555</v>
      </c>
      <c r="G14141" s="0" t="n">
        <v>20</v>
      </c>
      <c r="H14141" s="0" t="n">
        <v>108</v>
      </c>
      <c r="I14141" s="0" t="n">
        <v>10</v>
      </c>
      <c r="J14141" s="0" t="n">
        <v>781</v>
      </c>
      <c r="K14141" s="0" t="n">
        <v>850</v>
      </c>
      <c r="L14141" s="15" t="s">
        <v>87</v>
      </c>
      <c r="M14141" s="0" t="n">
        <v>1</v>
      </c>
      <c r="N14141" s="16" t="n">
        <f aca="false">I14141*K14141</f>
        <v>8500</v>
      </c>
      <c r="O14141" s="16" t="n">
        <f aca="false">I14141*(K14141-J14141)</f>
        <v>690</v>
      </c>
      <c r="P14141" s="15" t="n">
        <f aca="false">K14141-J14141</f>
        <v>69</v>
      </c>
      <c r="Q14141" s="0" t="str">
        <f aca="false">IF(G14141=0,"Out of stock",IF(G14141&lt;H14141,"Understocked",IF(G14141&gt;Summary!$B$6*H14141,"Overstocked","Healthy")))</f>
        <v>Understocked</v>
      </c>
      <c r="R14141" s="0" t="str">
        <f aca="false">IF(I14141&gt;=Summary!$B$7,"Fast",IF(I14141&lt;Summary!$B$8,"Slow","Medium"))</f>
        <v>Slow</v>
      </c>
      <c r="S14141" s="15" t="n">
        <f aca="false">IF(M14141&gt;Summary!$B$5,1,0)</f>
        <v>0</v>
      </c>
      <c r="T14141" s="16" t="n">
        <f aca="false">IF(Q14141="Overstocked",(G14141-Summary!$B$6*H14141)*J14141,0)</f>
        <v>0</v>
      </c>
    </row>
    <row r="14142" customFormat="false" ht="15" hidden="false" customHeight="false" outlineLevel="0" collapsed="false">
      <c r="A14142" s="0" t="s">
        <v>14240</v>
      </c>
      <c r="B14142" s="0" t="s">
        <v>89</v>
      </c>
      <c r="C14142" s="0" t="s">
        <v>96</v>
      </c>
      <c r="D14142" s="0" t="s">
        <v>90</v>
      </c>
      <c r="E14142" s="14" t="n">
        <v>45248</v>
      </c>
      <c r="F14142" s="14" t="n">
        <v>45249</v>
      </c>
      <c r="G14142" s="0" t="n">
        <v>490</v>
      </c>
      <c r="H14142" s="0" t="n">
        <v>137</v>
      </c>
      <c r="I14142" s="0" t="n">
        <v>103</v>
      </c>
      <c r="J14142" s="0" t="n">
        <v>251</v>
      </c>
      <c r="K14142" s="0" t="n">
        <v>627</v>
      </c>
      <c r="L14142" s="15" t="s">
        <v>80</v>
      </c>
      <c r="M14142" s="0" t="n">
        <v>1</v>
      </c>
      <c r="N14142" s="16" t="n">
        <f aca="false">I14142*K14142</f>
        <v>64581</v>
      </c>
      <c r="O14142" s="16" t="n">
        <f aca="false">I14142*(K14142-J14142)</f>
        <v>38728</v>
      </c>
      <c r="P14142" s="15" t="n">
        <f aca="false">K14142-J14142</f>
        <v>376</v>
      </c>
      <c r="Q14142" s="0" t="str">
        <f aca="false">IF(G14142=0,"Out of stock",IF(G14142&lt;H14142,"Understocked",IF(G14142&gt;Summary!$B$6*H14142,"Overstocked","Healthy")))</f>
        <v>Healthy</v>
      </c>
      <c r="R14142" s="0" t="str">
        <f aca="false">IF(I14142&gt;=Summary!$B$7,"Fast",IF(I14142&lt;Summary!$B$8,"Slow","Medium"))</f>
        <v>Medium</v>
      </c>
      <c r="S14142" s="15" t="n">
        <f aca="false">IF(M14142&gt;Summary!$B$5,1,0)</f>
        <v>0</v>
      </c>
      <c r="T14142" s="16" t="n">
        <f aca="false">IF(Q14142="Overstocked",(G14142-Summary!$B$6*H14142)*J14142,0)</f>
        <v>0</v>
      </c>
    </row>
    <row r="14143" customFormat="false" ht="15" hidden="false" customHeight="false" outlineLevel="0" collapsed="false">
      <c r="A14143" s="0" t="s">
        <v>14241</v>
      </c>
      <c r="B14143" s="0" t="s">
        <v>101</v>
      </c>
      <c r="C14143" s="0" t="s">
        <v>85</v>
      </c>
      <c r="D14143" s="0" t="s">
        <v>90</v>
      </c>
      <c r="E14143" s="14" t="n">
        <v>45601</v>
      </c>
      <c r="F14143" s="14" t="n">
        <v>45608</v>
      </c>
      <c r="G14143" s="0" t="n">
        <v>4</v>
      </c>
      <c r="H14143" s="0" t="n">
        <v>110</v>
      </c>
      <c r="I14143" s="0" t="n">
        <v>152</v>
      </c>
      <c r="J14143" s="0" t="n">
        <v>1337</v>
      </c>
      <c r="K14143" s="0" t="n">
        <v>1775</v>
      </c>
      <c r="L14143" s="15" t="s">
        <v>82</v>
      </c>
      <c r="M14143" s="0" t="n">
        <v>7</v>
      </c>
      <c r="N14143" s="16" t="n">
        <f aca="false">I14143*K14143</f>
        <v>269800</v>
      </c>
      <c r="O14143" s="16" t="n">
        <f aca="false">I14143*(K14143-J14143)</f>
        <v>66576</v>
      </c>
      <c r="P14143" s="15" t="n">
        <f aca="false">K14143-J14143</f>
        <v>438</v>
      </c>
      <c r="Q14143" s="0" t="str">
        <f aca="false">IF(G14143=0,"Out of stock",IF(G14143&lt;H14143,"Understocked",IF(G14143&gt;Summary!$B$6*H14143,"Overstocked","Healthy")))</f>
        <v>Understocked</v>
      </c>
      <c r="R14143" s="0" t="str">
        <f aca="false">IF(I14143&gt;=Summary!$B$7,"Fast",IF(I14143&lt;Summary!$B$8,"Slow","Medium"))</f>
        <v>Medium</v>
      </c>
      <c r="S14143" s="15" t="n">
        <f aca="false">IF(M14143&gt;Summary!$B$5,1,0)</f>
        <v>0</v>
      </c>
      <c r="T14143" s="16" t="n">
        <f aca="false">IF(Q14143="Overstocked",(G14143-Summary!$B$6*H14143)*J14143,0)</f>
        <v>0</v>
      </c>
    </row>
    <row r="14144" customFormat="false" ht="15" hidden="false" customHeight="false" outlineLevel="0" collapsed="false">
      <c r="A14144" s="0" t="s">
        <v>14242</v>
      </c>
      <c r="B14144" s="0" t="s">
        <v>95</v>
      </c>
      <c r="C14144" s="0" t="s">
        <v>85</v>
      </c>
      <c r="D14144" s="0" t="s">
        <v>79</v>
      </c>
      <c r="E14144" s="14" t="n">
        <v>45470</v>
      </c>
      <c r="F14144" s="14" t="n">
        <v>45479</v>
      </c>
      <c r="G14144" s="0" t="n">
        <v>458</v>
      </c>
      <c r="H14144" s="0" t="n">
        <v>83</v>
      </c>
      <c r="I14144" s="0" t="n">
        <v>118</v>
      </c>
      <c r="J14144" s="0" t="n">
        <v>595</v>
      </c>
      <c r="K14144" s="0" t="n">
        <v>1003</v>
      </c>
      <c r="L14144" s="15" t="s">
        <v>80</v>
      </c>
      <c r="M14144" s="0" t="n">
        <v>9</v>
      </c>
      <c r="N14144" s="16" t="n">
        <f aca="false">I14144*K14144</f>
        <v>118354</v>
      </c>
      <c r="O14144" s="16" t="n">
        <f aca="false">I14144*(K14144-J14144)</f>
        <v>48144</v>
      </c>
      <c r="P14144" s="15" t="n">
        <f aca="false">K14144-J14144</f>
        <v>408</v>
      </c>
      <c r="Q14144" s="0" t="str">
        <f aca="false">IF(G14144=0,"Out of stock",IF(G14144&lt;H14144,"Understocked",IF(G14144&gt;Summary!$B$6*H14144,"Overstocked","Healthy")))</f>
        <v>Overstocked</v>
      </c>
      <c r="R14144" s="0" t="str">
        <f aca="false">IF(I14144&gt;=Summary!$B$7,"Fast",IF(I14144&lt;Summary!$B$8,"Slow","Medium"))</f>
        <v>Medium</v>
      </c>
      <c r="S14144" s="15" t="n">
        <f aca="false">IF(M14144&gt;Summary!$B$5,1,0)</f>
        <v>1</v>
      </c>
      <c r="T14144" s="16" t="n">
        <f aca="false">IF(Q14144="Overstocked",(G14144-Summary!$B$6*H14144)*J14144,0)</f>
        <v>74970</v>
      </c>
    </row>
    <row r="14145" customFormat="false" ht="15" hidden="false" customHeight="false" outlineLevel="0" collapsed="false">
      <c r="A14145" s="0" t="s">
        <v>14243</v>
      </c>
      <c r="B14145" s="0" t="s">
        <v>123</v>
      </c>
      <c r="C14145" s="0" t="s">
        <v>85</v>
      </c>
      <c r="D14145" s="0" t="s">
        <v>79</v>
      </c>
      <c r="E14145" s="14" t="n">
        <v>45107</v>
      </c>
      <c r="F14145" s="14" t="n">
        <v>45109</v>
      </c>
      <c r="G14145" s="0" t="n">
        <v>333</v>
      </c>
      <c r="H14145" s="0" t="n">
        <v>106</v>
      </c>
      <c r="I14145" s="0" t="n">
        <v>126</v>
      </c>
      <c r="J14145" s="0" t="n">
        <v>897</v>
      </c>
      <c r="K14145" s="0" t="n">
        <v>1144</v>
      </c>
      <c r="L14145" s="15" t="s">
        <v>87</v>
      </c>
      <c r="M14145" s="0" t="n">
        <v>2</v>
      </c>
      <c r="N14145" s="16" t="n">
        <f aca="false">I14145*K14145</f>
        <v>144144</v>
      </c>
      <c r="O14145" s="16" t="n">
        <f aca="false">I14145*(K14145-J14145)</f>
        <v>31122</v>
      </c>
      <c r="P14145" s="15" t="n">
        <f aca="false">K14145-J14145</f>
        <v>247</v>
      </c>
      <c r="Q14145" s="0" t="str">
        <f aca="false">IF(G14145=0,"Out of stock",IF(G14145&lt;H14145,"Understocked",IF(G14145&gt;Summary!$B$6*H14145,"Overstocked","Healthy")))</f>
        <v>Healthy</v>
      </c>
      <c r="R14145" s="0" t="str">
        <f aca="false">IF(I14145&gt;=Summary!$B$7,"Fast",IF(I14145&lt;Summary!$B$8,"Slow","Medium"))</f>
        <v>Medium</v>
      </c>
      <c r="S14145" s="15" t="n">
        <f aca="false">IF(M14145&gt;Summary!$B$5,1,0)</f>
        <v>0</v>
      </c>
      <c r="T14145" s="16" t="n">
        <f aca="false">IF(Q14145="Overstocked",(G14145-Summary!$B$6*H14145)*J14145,0)</f>
        <v>0</v>
      </c>
    </row>
    <row r="14146" customFormat="false" ht="15" hidden="false" customHeight="false" outlineLevel="0" collapsed="false">
      <c r="A14146" s="0" t="s">
        <v>14244</v>
      </c>
      <c r="B14146" s="0" t="s">
        <v>95</v>
      </c>
      <c r="C14146" s="0" t="s">
        <v>78</v>
      </c>
      <c r="D14146" s="0" t="s">
        <v>79</v>
      </c>
      <c r="E14146" s="14" t="n">
        <v>45624</v>
      </c>
      <c r="F14146" s="14" t="n">
        <v>45634</v>
      </c>
      <c r="G14146" s="0" t="n">
        <v>223</v>
      </c>
      <c r="H14146" s="0" t="n">
        <v>67</v>
      </c>
      <c r="I14146" s="0" t="n">
        <v>5</v>
      </c>
      <c r="J14146" s="0" t="n">
        <v>1548</v>
      </c>
      <c r="K14146" s="0" t="n">
        <v>1874</v>
      </c>
      <c r="L14146" s="15" t="s">
        <v>93</v>
      </c>
      <c r="M14146" s="0" t="n">
        <v>10</v>
      </c>
      <c r="N14146" s="16" t="n">
        <f aca="false">I14146*K14146</f>
        <v>9370</v>
      </c>
      <c r="O14146" s="16" t="n">
        <f aca="false">I14146*(K14146-J14146)</f>
        <v>1630</v>
      </c>
      <c r="P14146" s="15" t="n">
        <f aca="false">K14146-J14146</f>
        <v>326</v>
      </c>
      <c r="Q14146" s="0" t="str">
        <f aca="false">IF(G14146=0,"Out of stock",IF(G14146&lt;H14146,"Understocked",IF(G14146&gt;Summary!$B$6*H14146,"Overstocked","Healthy")))</f>
        <v>Healthy</v>
      </c>
      <c r="R14146" s="0" t="str">
        <f aca="false">IF(I14146&gt;=Summary!$B$7,"Fast",IF(I14146&lt;Summary!$B$8,"Slow","Medium"))</f>
        <v>Slow</v>
      </c>
      <c r="S14146" s="15" t="n">
        <f aca="false">IF(M14146&gt;Summary!$B$5,1,0)</f>
        <v>1</v>
      </c>
      <c r="T14146" s="16" t="n">
        <f aca="false">IF(Q14146="Overstocked",(G14146-Summary!$B$6*H14146)*J14146,0)</f>
        <v>0</v>
      </c>
    </row>
    <row r="14147" customFormat="false" ht="15" hidden="false" customHeight="false" outlineLevel="0" collapsed="false">
      <c r="A14147" s="0" t="s">
        <v>14245</v>
      </c>
      <c r="B14147" s="0" t="s">
        <v>107</v>
      </c>
      <c r="C14147" s="0" t="s">
        <v>78</v>
      </c>
      <c r="D14147" s="0" t="s">
        <v>79</v>
      </c>
      <c r="E14147" s="14" t="n">
        <v>45532</v>
      </c>
      <c r="F14147" s="14" t="n">
        <v>45537</v>
      </c>
      <c r="G14147" s="0" t="n">
        <v>223</v>
      </c>
      <c r="H14147" s="0" t="n">
        <v>146</v>
      </c>
      <c r="I14147" s="0" t="n">
        <v>3</v>
      </c>
      <c r="J14147" s="0" t="n">
        <v>491</v>
      </c>
      <c r="K14147" s="0" t="n">
        <v>806</v>
      </c>
      <c r="L14147" s="15" t="s">
        <v>80</v>
      </c>
      <c r="M14147" s="0" t="n">
        <v>5</v>
      </c>
      <c r="N14147" s="16" t="n">
        <f aca="false">I14147*K14147</f>
        <v>2418</v>
      </c>
      <c r="O14147" s="16" t="n">
        <f aca="false">I14147*(K14147-J14147)</f>
        <v>945</v>
      </c>
      <c r="P14147" s="15" t="n">
        <f aca="false">K14147-J14147</f>
        <v>315</v>
      </c>
      <c r="Q14147" s="0" t="str">
        <f aca="false">IF(G14147=0,"Out of stock",IF(G14147&lt;H14147,"Understocked",IF(G14147&gt;Summary!$B$6*H14147,"Overstocked","Healthy")))</f>
        <v>Healthy</v>
      </c>
      <c r="R14147" s="0" t="str">
        <f aca="false">IF(I14147&gt;=Summary!$B$7,"Fast",IF(I14147&lt;Summary!$B$8,"Slow","Medium"))</f>
        <v>Slow</v>
      </c>
      <c r="S14147" s="15" t="n">
        <f aca="false">IF(M14147&gt;Summary!$B$5,1,0)</f>
        <v>0</v>
      </c>
      <c r="T14147" s="16" t="n">
        <f aca="false">IF(Q14147="Overstocked",(G14147-Summary!$B$6*H14147)*J14147,0)</f>
        <v>0</v>
      </c>
    </row>
    <row r="14148" customFormat="false" ht="15" hidden="false" customHeight="false" outlineLevel="0" collapsed="false">
      <c r="A14148" s="0" t="s">
        <v>14246</v>
      </c>
      <c r="B14148" s="0" t="s">
        <v>84</v>
      </c>
      <c r="C14148" s="0" t="s">
        <v>96</v>
      </c>
      <c r="D14148" s="0" t="s">
        <v>79</v>
      </c>
      <c r="E14148" s="14" t="n">
        <v>45221</v>
      </c>
      <c r="F14148" s="14" t="n">
        <v>45229</v>
      </c>
      <c r="G14148" s="0" t="n">
        <v>411</v>
      </c>
      <c r="H14148" s="0" t="n">
        <v>122</v>
      </c>
      <c r="I14148" s="0" t="n">
        <v>273</v>
      </c>
      <c r="J14148" s="0" t="n">
        <v>1823</v>
      </c>
      <c r="K14148" s="0" t="n">
        <v>2104</v>
      </c>
      <c r="L14148" s="15" t="s">
        <v>93</v>
      </c>
      <c r="M14148" s="0" t="n">
        <v>8</v>
      </c>
      <c r="N14148" s="16" t="n">
        <f aca="false">I14148*K14148</f>
        <v>574392</v>
      </c>
      <c r="O14148" s="16" t="n">
        <f aca="false">I14148*(K14148-J14148)</f>
        <v>76713</v>
      </c>
      <c r="P14148" s="15" t="n">
        <f aca="false">K14148-J14148</f>
        <v>281</v>
      </c>
      <c r="Q14148" s="0" t="str">
        <f aca="false">IF(G14148=0,"Out of stock",IF(G14148&lt;H14148,"Understocked",IF(G14148&gt;Summary!$B$6*H14148,"Overstocked","Healthy")))</f>
        <v>Healthy</v>
      </c>
      <c r="R14148" s="0" t="str">
        <f aca="false">IF(I14148&gt;=Summary!$B$7,"Fast",IF(I14148&lt;Summary!$B$8,"Slow","Medium"))</f>
        <v>Fast</v>
      </c>
      <c r="S14148" s="15" t="n">
        <f aca="false">IF(M14148&gt;Summary!$B$5,1,0)</f>
        <v>1</v>
      </c>
      <c r="T14148" s="16" t="n">
        <f aca="false">IF(Q14148="Overstocked",(G14148-Summary!$B$6*H14148)*J14148,0)</f>
        <v>0</v>
      </c>
    </row>
    <row r="14149" customFormat="false" ht="15" hidden="false" customHeight="false" outlineLevel="0" collapsed="false">
      <c r="A14149" s="0" t="s">
        <v>14247</v>
      </c>
      <c r="B14149" s="0" t="s">
        <v>95</v>
      </c>
      <c r="C14149" s="0" t="s">
        <v>104</v>
      </c>
      <c r="D14149" s="0" t="s">
        <v>90</v>
      </c>
      <c r="E14149" s="14" t="n">
        <v>45569</v>
      </c>
      <c r="F14149" s="14" t="n">
        <v>45575</v>
      </c>
      <c r="G14149" s="0" t="n">
        <v>246</v>
      </c>
      <c r="H14149" s="0" t="n">
        <v>71</v>
      </c>
      <c r="I14149" s="0" t="n">
        <v>56</v>
      </c>
      <c r="J14149" s="0" t="n">
        <v>1625</v>
      </c>
      <c r="K14149" s="0" t="n">
        <v>2025</v>
      </c>
      <c r="L14149" s="15" t="s">
        <v>80</v>
      </c>
      <c r="M14149" s="0" t="n">
        <v>6</v>
      </c>
      <c r="N14149" s="16" t="n">
        <f aca="false">I14149*K14149</f>
        <v>113400</v>
      </c>
      <c r="O14149" s="16" t="n">
        <f aca="false">I14149*(K14149-J14149)</f>
        <v>22400</v>
      </c>
      <c r="P14149" s="15" t="n">
        <f aca="false">K14149-J14149</f>
        <v>400</v>
      </c>
      <c r="Q14149" s="0" t="str">
        <f aca="false">IF(G14149=0,"Out of stock",IF(G14149&lt;H14149,"Understocked",IF(G14149&gt;Summary!$B$6*H14149,"Overstocked","Healthy")))</f>
        <v>Healthy</v>
      </c>
      <c r="R14149" s="0" t="str">
        <f aca="false">IF(I14149&gt;=Summary!$B$7,"Fast",IF(I14149&lt;Summary!$B$8,"Slow","Medium"))</f>
        <v>Slow</v>
      </c>
      <c r="S14149" s="15" t="n">
        <f aca="false">IF(M14149&gt;Summary!$B$5,1,0)</f>
        <v>0</v>
      </c>
      <c r="T14149" s="16" t="n">
        <f aca="false">IF(Q14149="Overstocked",(G14149-Summary!$B$6*H14149)*J14149,0)</f>
        <v>0</v>
      </c>
    </row>
    <row r="14150" customFormat="false" ht="15" hidden="false" customHeight="false" outlineLevel="0" collapsed="false">
      <c r="A14150" s="0" t="s">
        <v>14248</v>
      </c>
      <c r="B14150" s="0" t="s">
        <v>113</v>
      </c>
      <c r="C14150" s="0" t="s">
        <v>104</v>
      </c>
      <c r="D14150" s="0" t="s">
        <v>102</v>
      </c>
      <c r="E14150" s="14" t="n">
        <v>45435</v>
      </c>
      <c r="F14150" s="14" t="n">
        <v>45445</v>
      </c>
      <c r="G14150" s="0" t="n">
        <v>314</v>
      </c>
      <c r="H14150" s="0" t="n">
        <v>117</v>
      </c>
      <c r="I14150" s="0" t="n">
        <v>122</v>
      </c>
      <c r="J14150" s="0" t="n">
        <v>992</v>
      </c>
      <c r="K14150" s="0" t="n">
        <v>1163</v>
      </c>
      <c r="L14150" s="15" t="s">
        <v>93</v>
      </c>
      <c r="M14150" s="0" t="n">
        <v>10</v>
      </c>
      <c r="N14150" s="16" t="n">
        <f aca="false">I14150*K14150</f>
        <v>141886</v>
      </c>
      <c r="O14150" s="16" t="n">
        <f aca="false">I14150*(K14150-J14150)</f>
        <v>20862</v>
      </c>
      <c r="P14150" s="15" t="n">
        <f aca="false">K14150-J14150</f>
        <v>171</v>
      </c>
      <c r="Q14150" s="0" t="str">
        <f aca="false">IF(G14150=0,"Out of stock",IF(G14150&lt;H14150,"Understocked",IF(G14150&gt;Summary!$B$6*H14150,"Overstocked","Healthy")))</f>
        <v>Healthy</v>
      </c>
      <c r="R14150" s="0" t="str">
        <f aca="false">IF(I14150&gt;=Summary!$B$7,"Fast",IF(I14150&lt;Summary!$B$8,"Slow","Medium"))</f>
        <v>Medium</v>
      </c>
      <c r="S14150" s="15" t="n">
        <f aca="false">IF(M14150&gt;Summary!$B$5,1,0)</f>
        <v>1</v>
      </c>
      <c r="T14150" s="16" t="n">
        <f aca="false">IF(Q14150="Overstocked",(G14150-Summary!$B$6*H14150)*J14150,0)</f>
        <v>0</v>
      </c>
    </row>
    <row r="14151" customFormat="false" ht="15" hidden="false" customHeight="false" outlineLevel="0" collapsed="false">
      <c r="A14151" s="0" t="s">
        <v>14249</v>
      </c>
      <c r="B14151" s="0" t="s">
        <v>111</v>
      </c>
      <c r="C14151" s="0" t="s">
        <v>96</v>
      </c>
      <c r="D14151" s="0" t="s">
        <v>86</v>
      </c>
      <c r="E14151" s="14" t="n">
        <v>45184</v>
      </c>
      <c r="F14151" s="14" t="n">
        <v>45186</v>
      </c>
      <c r="G14151" s="0" t="n">
        <v>296</v>
      </c>
      <c r="H14151" s="0" t="n">
        <v>115</v>
      </c>
      <c r="I14151" s="0" t="n">
        <v>118</v>
      </c>
      <c r="J14151" s="0" t="n">
        <v>1336</v>
      </c>
      <c r="K14151" s="0" t="n">
        <v>1576</v>
      </c>
      <c r="L14151" s="15" t="s">
        <v>97</v>
      </c>
      <c r="M14151" s="0" t="n">
        <v>2</v>
      </c>
      <c r="N14151" s="16" t="n">
        <f aca="false">I14151*K14151</f>
        <v>185968</v>
      </c>
      <c r="O14151" s="16" t="n">
        <f aca="false">I14151*(K14151-J14151)</f>
        <v>28320</v>
      </c>
      <c r="P14151" s="15" t="n">
        <f aca="false">K14151-J14151</f>
        <v>240</v>
      </c>
      <c r="Q14151" s="0" t="str">
        <f aca="false">IF(G14151=0,"Out of stock",IF(G14151&lt;H14151,"Understocked",IF(G14151&gt;Summary!$B$6*H14151,"Overstocked","Healthy")))</f>
        <v>Healthy</v>
      </c>
      <c r="R14151" s="0" t="str">
        <f aca="false">IF(I14151&gt;=Summary!$B$7,"Fast",IF(I14151&lt;Summary!$B$8,"Slow","Medium"))</f>
        <v>Medium</v>
      </c>
      <c r="S14151" s="15" t="n">
        <f aca="false">IF(M14151&gt;Summary!$B$5,1,0)</f>
        <v>0</v>
      </c>
      <c r="T14151" s="16" t="n">
        <f aca="false">IF(Q14151="Overstocked",(G14151-Summary!$B$6*H14151)*J14151,0)</f>
        <v>0</v>
      </c>
    </row>
    <row r="14152" customFormat="false" ht="15" hidden="false" customHeight="false" outlineLevel="0" collapsed="false">
      <c r="A14152" s="0" t="s">
        <v>14250</v>
      </c>
      <c r="B14152" s="0" t="s">
        <v>107</v>
      </c>
      <c r="C14152" s="0" t="s">
        <v>85</v>
      </c>
      <c r="D14152" s="0" t="s">
        <v>102</v>
      </c>
      <c r="E14152" s="14" t="n">
        <v>45396</v>
      </c>
      <c r="F14152" s="14" t="n">
        <v>45403</v>
      </c>
      <c r="G14152" s="0" t="n">
        <v>376</v>
      </c>
      <c r="H14152" s="0" t="n">
        <v>55</v>
      </c>
      <c r="I14152" s="0" t="n">
        <v>213</v>
      </c>
      <c r="J14152" s="0" t="n">
        <v>915</v>
      </c>
      <c r="K14152" s="0" t="n">
        <v>1126</v>
      </c>
      <c r="L14152" s="15" t="s">
        <v>97</v>
      </c>
      <c r="M14152" s="0" t="n">
        <v>7</v>
      </c>
      <c r="N14152" s="16" t="n">
        <f aca="false">I14152*K14152</f>
        <v>239838</v>
      </c>
      <c r="O14152" s="16" t="n">
        <f aca="false">I14152*(K14152-J14152)</f>
        <v>44943</v>
      </c>
      <c r="P14152" s="15" t="n">
        <f aca="false">K14152-J14152</f>
        <v>211</v>
      </c>
      <c r="Q14152" s="0" t="str">
        <f aca="false">IF(G14152=0,"Out of stock",IF(G14152&lt;H14152,"Understocked",IF(G14152&gt;Summary!$B$6*H14152,"Overstocked","Healthy")))</f>
        <v>Overstocked</v>
      </c>
      <c r="R14152" s="0" t="str">
        <f aca="false">IF(I14152&gt;=Summary!$B$7,"Fast",IF(I14152&lt;Summary!$B$8,"Slow","Medium"))</f>
        <v>Fast</v>
      </c>
      <c r="S14152" s="15" t="n">
        <f aca="false">IF(M14152&gt;Summary!$B$5,1,0)</f>
        <v>0</v>
      </c>
      <c r="T14152" s="16" t="n">
        <f aca="false">IF(Q14152="Overstocked",(G14152-Summary!$B$6*H14152)*J14152,0)</f>
        <v>142740</v>
      </c>
    </row>
    <row r="14153" customFormat="false" ht="15" hidden="false" customHeight="false" outlineLevel="0" collapsed="false">
      <c r="A14153" s="0" t="s">
        <v>14251</v>
      </c>
      <c r="B14153" s="0" t="s">
        <v>84</v>
      </c>
      <c r="C14153" s="0" t="s">
        <v>85</v>
      </c>
      <c r="D14153" s="0" t="s">
        <v>90</v>
      </c>
      <c r="E14153" s="14" t="n">
        <v>45562</v>
      </c>
      <c r="F14153" s="14" t="n">
        <v>45563</v>
      </c>
      <c r="G14153" s="0" t="n">
        <v>360</v>
      </c>
      <c r="H14153" s="0" t="n">
        <v>113</v>
      </c>
      <c r="I14153" s="0" t="n">
        <v>93</v>
      </c>
      <c r="J14153" s="0" t="n">
        <v>244</v>
      </c>
      <c r="K14153" s="0" t="n">
        <v>595</v>
      </c>
      <c r="L14153" s="15" t="s">
        <v>87</v>
      </c>
      <c r="M14153" s="0" t="n">
        <v>1</v>
      </c>
      <c r="N14153" s="16" t="n">
        <f aca="false">I14153*K14153</f>
        <v>55335</v>
      </c>
      <c r="O14153" s="16" t="n">
        <f aca="false">I14153*(K14153-J14153)</f>
        <v>32643</v>
      </c>
      <c r="P14153" s="15" t="n">
        <f aca="false">K14153-J14153</f>
        <v>351</v>
      </c>
      <c r="Q14153" s="0" t="str">
        <f aca="false">IF(G14153=0,"Out of stock",IF(G14153&lt;H14153,"Understocked",IF(G14153&gt;Summary!$B$6*H14153,"Overstocked","Healthy")))</f>
        <v>Healthy</v>
      </c>
      <c r="R14153" s="0" t="str">
        <f aca="false">IF(I14153&gt;=Summary!$B$7,"Fast",IF(I14153&lt;Summary!$B$8,"Slow","Medium"))</f>
        <v>Slow</v>
      </c>
      <c r="S14153" s="15" t="n">
        <f aca="false">IF(M14153&gt;Summary!$B$5,1,0)</f>
        <v>0</v>
      </c>
      <c r="T14153" s="16" t="n">
        <f aca="false">IF(Q14153="Overstocked",(G14153-Summary!$B$6*H14153)*J14153,0)</f>
        <v>0</v>
      </c>
    </row>
    <row r="14154" customFormat="false" ht="15" hidden="false" customHeight="false" outlineLevel="0" collapsed="false">
      <c r="A14154" s="0" t="s">
        <v>14252</v>
      </c>
      <c r="B14154" s="0" t="s">
        <v>113</v>
      </c>
      <c r="C14154" s="0" t="s">
        <v>104</v>
      </c>
      <c r="D14154" s="0" t="s">
        <v>92</v>
      </c>
      <c r="E14154" s="14" t="n">
        <v>45091</v>
      </c>
      <c r="F14154" s="14" t="n">
        <v>45097</v>
      </c>
      <c r="G14154" s="0" t="n">
        <v>64</v>
      </c>
      <c r="H14154" s="0" t="n">
        <v>150</v>
      </c>
      <c r="I14154" s="0" t="n">
        <v>284</v>
      </c>
      <c r="J14154" s="0" t="n">
        <v>1648</v>
      </c>
      <c r="K14154" s="0" t="n">
        <v>1751</v>
      </c>
      <c r="L14154" s="15" t="s">
        <v>82</v>
      </c>
      <c r="M14154" s="0" t="n">
        <v>6</v>
      </c>
      <c r="N14154" s="16" t="n">
        <f aca="false">I14154*K14154</f>
        <v>497284</v>
      </c>
      <c r="O14154" s="16" t="n">
        <f aca="false">I14154*(K14154-J14154)</f>
        <v>29252</v>
      </c>
      <c r="P14154" s="15" t="n">
        <f aca="false">K14154-J14154</f>
        <v>103</v>
      </c>
      <c r="Q14154" s="0" t="str">
        <f aca="false">IF(G14154=0,"Out of stock",IF(G14154&lt;H14154,"Understocked",IF(G14154&gt;Summary!$B$6*H14154,"Overstocked","Healthy")))</f>
        <v>Understocked</v>
      </c>
      <c r="R14154" s="0" t="str">
        <f aca="false">IF(I14154&gt;=Summary!$B$7,"Fast",IF(I14154&lt;Summary!$B$8,"Slow","Medium"))</f>
        <v>Fast</v>
      </c>
      <c r="S14154" s="15" t="n">
        <f aca="false">IF(M14154&gt;Summary!$B$5,1,0)</f>
        <v>0</v>
      </c>
      <c r="T14154" s="16" t="n">
        <f aca="false">IF(Q14154="Overstocked",(G14154-Summary!$B$6*H14154)*J14154,0)</f>
        <v>0</v>
      </c>
    </row>
    <row r="14155" customFormat="false" ht="15" hidden="false" customHeight="false" outlineLevel="0" collapsed="false">
      <c r="A14155" s="0" t="s">
        <v>14253</v>
      </c>
      <c r="B14155" s="0" t="s">
        <v>113</v>
      </c>
      <c r="C14155" s="0" t="s">
        <v>104</v>
      </c>
      <c r="D14155" s="0" t="s">
        <v>102</v>
      </c>
      <c r="E14155" s="14" t="n">
        <v>45358</v>
      </c>
      <c r="F14155" s="14" t="n">
        <v>45360</v>
      </c>
      <c r="G14155" s="0" t="n">
        <v>29</v>
      </c>
      <c r="H14155" s="0" t="n">
        <v>94</v>
      </c>
      <c r="I14155" s="0" t="n">
        <v>97</v>
      </c>
      <c r="J14155" s="0" t="n">
        <v>850</v>
      </c>
      <c r="K14155" s="0" t="n">
        <v>1204</v>
      </c>
      <c r="L14155" s="15" t="s">
        <v>82</v>
      </c>
      <c r="M14155" s="0" t="n">
        <v>2</v>
      </c>
      <c r="N14155" s="16" t="n">
        <f aca="false">I14155*K14155</f>
        <v>116788</v>
      </c>
      <c r="O14155" s="16" t="n">
        <f aca="false">I14155*(K14155-J14155)</f>
        <v>34338</v>
      </c>
      <c r="P14155" s="15" t="n">
        <f aca="false">K14155-J14155</f>
        <v>354</v>
      </c>
      <c r="Q14155" s="0" t="str">
        <f aca="false">IF(G14155=0,"Out of stock",IF(G14155&lt;H14155,"Understocked",IF(G14155&gt;Summary!$B$6*H14155,"Overstocked","Healthy")))</f>
        <v>Understocked</v>
      </c>
      <c r="R14155" s="0" t="str">
        <f aca="false">IF(I14155&gt;=Summary!$B$7,"Fast",IF(I14155&lt;Summary!$B$8,"Slow","Medium"))</f>
        <v>Slow</v>
      </c>
      <c r="S14155" s="15" t="n">
        <f aca="false">IF(M14155&gt;Summary!$B$5,1,0)</f>
        <v>0</v>
      </c>
      <c r="T14155" s="16" t="n">
        <f aca="false">IF(Q14155="Overstocked",(G14155-Summary!$B$6*H14155)*J14155,0)</f>
        <v>0</v>
      </c>
    </row>
    <row r="14156" customFormat="false" ht="15" hidden="false" customHeight="false" outlineLevel="0" collapsed="false">
      <c r="A14156" s="0" t="s">
        <v>14254</v>
      </c>
      <c r="B14156" s="0" t="s">
        <v>77</v>
      </c>
      <c r="C14156" s="0" t="s">
        <v>85</v>
      </c>
      <c r="D14156" s="0" t="s">
        <v>86</v>
      </c>
      <c r="E14156" s="14" t="n">
        <v>45207</v>
      </c>
      <c r="F14156" s="14" t="n">
        <v>45214</v>
      </c>
      <c r="G14156" s="0" t="n">
        <v>194</v>
      </c>
      <c r="H14156" s="0" t="n">
        <v>150</v>
      </c>
      <c r="I14156" s="0" t="n">
        <v>120</v>
      </c>
      <c r="J14156" s="0" t="n">
        <v>1558</v>
      </c>
      <c r="K14156" s="0" t="n">
        <v>1753</v>
      </c>
      <c r="L14156" s="15" t="s">
        <v>87</v>
      </c>
      <c r="M14156" s="0" t="n">
        <v>7</v>
      </c>
      <c r="N14156" s="16" t="n">
        <f aca="false">I14156*K14156</f>
        <v>210360</v>
      </c>
      <c r="O14156" s="16" t="n">
        <f aca="false">I14156*(K14156-J14156)</f>
        <v>23400</v>
      </c>
      <c r="P14156" s="15" t="n">
        <f aca="false">K14156-J14156</f>
        <v>195</v>
      </c>
      <c r="Q14156" s="0" t="str">
        <f aca="false">IF(G14156=0,"Out of stock",IF(G14156&lt;H14156,"Understocked",IF(G14156&gt;Summary!$B$6*H14156,"Overstocked","Healthy")))</f>
        <v>Healthy</v>
      </c>
      <c r="R14156" s="0" t="str">
        <f aca="false">IF(I14156&gt;=Summary!$B$7,"Fast",IF(I14156&lt;Summary!$B$8,"Slow","Medium"))</f>
        <v>Medium</v>
      </c>
      <c r="S14156" s="15" t="n">
        <f aca="false">IF(M14156&gt;Summary!$B$5,1,0)</f>
        <v>0</v>
      </c>
      <c r="T14156" s="16" t="n">
        <f aca="false">IF(Q14156="Overstocked",(G14156-Summary!$B$6*H14156)*J14156,0)</f>
        <v>0</v>
      </c>
    </row>
    <row r="14157" customFormat="false" ht="15" hidden="false" customHeight="false" outlineLevel="0" collapsed="false">
      <c r="A14157" s="0" t="s">
        <v>14255</v>
      </c>
      <c r="B14157" s="0" t="s">
        <v>101</v>
      </c>
      <c r="C14157" s="0" t="s">
        <v>104</v>
      </c>
      <c r="D14157" s="0" t="s">
        <v>90</v>
      </c>
      <c r="E14157" s="14" t="n">
        <v>45070</v>
      </c>
      <c r="F14157" s="14" t="n">
        <v>45071</v>
      </c>
      <c r="G14157" s="0" t="n">
        <v>127</v>
      </c>
      <c r="H14157" s="0" t="n">
        <v>76</v>
      </c>
      <c r="I14157" s="0" t="n">
        <v>69</v>
      </c>
      <c r="J14157" s="0" t="n">
        <v>783</v>
      </c>
      <c r="K14157" s="0" t="n">
        <v>921</v>
      </c>
      <c r="L14157" s="15" t="s">
        <v>82</v>
      </c>
      <c r="M14157" s="0" t="n">
        <v>1</v>
      </c>
      <c r="N14157" s="16" t="n">
        <f aca="false">I14157*K14157</f>
        <v>63549</v>
      </c>
      <c r="O14157" s="16" t="n">
        <f aca="false">I14157*(K14157-J14157)</f>
        <v>9522</v>
      </c>
      <c r="P14157" s="15" t="n">
        <f aca="false">K14157-J14157</f>
        <v>138</v>
      </c>
      <c r="Q14157" s="0" t="str">
        <f aca="false">IF(G14157=0,"Out of stock",IF(G14157&lt;H14157,"Understocked",IF(G14157&gt;Summary!$B$6*H14157,"Overstocked","Healthy")))</f>
        <v>Healthy</v>
      </c>
      <c r="R14157" s="0" t="str">
        <f aca="false">IF(I14157&gt;=Summary!$B$7,"Fast",IF(I14157&lt;Summary!$B$8,"Slow","Medium"))</f>
        <v>Slow</v>
      </c>
      <c r="S14157" s="15" t="n">
        <f aca="false">IF(M14157&gt;Summary!$B$5,1,0)</f>
        <v>0</v>
      </c>
      <c r="T14157" s="16" t="n">
        <f aca="false">IF(Q14157="Overstocked",(G14157-Summary!$B$6*H14157)*J14157,0)</f>
        <v>0</v>
      </c>
    </row>
    <row r="14158" customFormat="false" ht="15" hidden="false" customHeight="false" outlineLevel="0" collapsed="false">
      <c r="A14158" s="0" t="s">
        <v>14256</v>
      </c>
      <c r="B14158" s="0" t="s">
        <v>101</v>
      </c>
      <c r="C14158" s="0" t="s">
        <v>96</v>
      </c>
      <c r="D14158" s="0" t="s">
        <v>90</v>
      </c>
      <c r="E14158" s="14" t="n">
        <v>45390</v>
      </c>
      <c r="F14158" s="14" t="n">
        <v>45400</v>
      </c>
      <c r="G14158" s="0" t="n">
        <v>273</v>
      </c>
      <c r="H14158" s="0" t="n">
        <v>76</v>
      </c>
      <c r="I14158" s="0" t="n">
        <v>139</v>
      </c>
      <c r="J14158" s="0" t="n">
        <v>449</v>
      </c>
      <c r="K14158" s="0" t="n">
        <v>551</v>
      </c>
      <c r="L14158" s="15" t="s">
        <v>80</v>
      </c>
      <c r="M14158" s="0" t="n">
        <v>10</v>
      </c>
      <c r="N14158" s="16" t="n">
        <f aca="false">I14158*K14158</f>
        <v>76589</v>
      </c>
      <c r="O14158" s="16" t="n">
        <f aca="false">I14158*(K14158-J14158)</f>
        <v>14178</v>
      </c>
      <c r="P14158" s="15" t="n">
        <f aca="false">K14158-J14158</f>
        <v>102</v>
      </c>
      <c r="Q14158" s="0" t="str">
        <f aca="false">IF(G14158=0,"Out of stock",IF(G14158&lt;H14158,"Understocked",IF(G14158&gt;Summary!$B$6*H14158,"Overstocked","Healthy")))</f>
        <v>Healthy</v>
      </c>
      <c r="R14158" s="0" t="str">
        <f aca="false">IF(I14158&gt;=Summary!$B$7,"Fast",IF(I14158&lt;Summary!$B$8,"Slow","Medium"))</f>
        <v>Medium</v>
      </c>
      <c r="S14158" s="15" t="n">
        <f aca="false">IF(M14158&gt;Summary!$B$5,1,0)</f>
        <v>1</v>
      </c>
      <c r="T14158" s="16" t="n">
        <f aca="false">IF(Q14158="Overstocked",(G14158-Summary!$B$6*H14158)*J14158,0)</f>
        <v>0</v>
      </c>
    </row>
    <row r="14159" customFormat="false" ht="15" hidden="false" customHeight="false" outlineLevel="0" collapsed="false">
      <c r="A14159" s="0" t="s">
        <v>14257</v>
      </c>
      <c r="B14159" s="0" t="s">
        <v>77</v>
      </c>
      <c r="C14159" s="0" t="s">
        <v>85</v>
      </c>
      <c r="D14159" s="0" t="s">
        <v>79</v>
      </c>
      <c r="E14159" s="14" t="n">
        <v>45045</v>
      </c>
      <c r="F14159" s="14" t="n">
        <v>45049</v>
      </c>
      <c r="G14159" s="0" t="n">
        <v>184</v>
      </c>
      <c r="H14159" s="0" t="n">
        <v>75</v>
      </c>
      <c r="I14159" s="0" t="n">
        <v>8</v>
      </c>
      <c r="J14159" s="0" t="n">
        <v>1142</v>
      </c>
      <c r="K14159" s="0" t="n">
        <v>1224</v>
      </c>
      <c r="L14159" s="15" t="s">
        <v>82</v>
      </c>
      <c r="M14159" s="0" t="n">
        <v>4</v>
      </c>
      <c r="N14159" s="16" t="n">
        <f aca="false">I14159*K14159</f>
        <v>9792</v>
      </c>
      <c r="O14159" s="16" t="n">
        <f aca="false">I14159*(K14159-J14159)</f>
        <v>656</v>
      </c>
      <c r="P14159" s="15" t="n">
        <f aca="false">K14159-J14159</f>
        <v>82</v>
      </c>
      <c r="Q14159" s="0" t="str">
        <f aca="false">IF(G14159=0,"Out of stock",IF(G14159&lt;H14159,"Understocked",IF(G14159&gt;Summary!$B$6*H14159,"Overstocked","Healthy")))</f>
        <v>Healthy</v>
      </c>
      <c r="R14159" s="0" t="str">
        <f aca="false">IF(I14159&gt;=Summary!$B$7,"Fast",IF(I14159&lt;Summary!$B$8,"Slow","Medium"))</f>
        <v>Slow</v>
      </c>
      <c r="S14159" s="15" t="n">
        <f aca="false">IF(M14159&gt;Summary!$B$5,1,0)</f>
        <v>0</v>
      </c>
      <c r="T14159" s="16" t="n">
        <f aca="false">IF(Q14159="Overstocked",(G14159-Summary!$B$6*H14159)*J14159,0)</f>
        <v>0</v>
      </c>
    </row>
    <row r="14160" customFormat="false" ht="15" hidden="false" customHeight="false" outlineLevel="0" collapsed="false">
      <c r="A14160" s="0" t="s">
        <v>14258</v>
      </c>
      <c r="B14160" s="0" t="s">
        <v>77</v>
      </c>
      <c r="C14160" s="0" t="s">
        <v>85</v>
      </c>
      <c r="D14160" s="0" t="s">
        <v>92</v>
      </c>
      <c r="E14160" s="14" t="n">
        <v>45369</v>
      </c>
      <c r="F14160" s="14" t="n">
        <v>45374</v>
      </c>
      <c r="G14160" s="0" t="n">
        <v>132</v>
      </c>
      <c r="H14160" s="0" t="n">
        <v>61</v>
      </c>
      <c r="I14160" s="0" t="n">
        <v>36</v>
      </c>
      <c r="J14160" s="0" t="n">
        <v>1328</v>
      </c>
      <c r="K14160" s="0" t="n">
        <v>1400</v>
      </c>
      <c r="L14160" s="15" t="s">
        <v>87</v>
      </c>
      <c r="M14160" s="0" t="n">
        <v>5</v>
      </c>
      <c r="N14160" s="16" t="n">
        <f aca="false">I14160*K14160</f>
        <v>50400</v>
      </c>
      <c r="O14160" s="16" t="n">
        <f aca="false">I14160*(K14160-J14160)</f>
        <v>2592</v>
      </c>
      <c r="P14160" s="15" t="n">
        <f aca="false">K14160-J14160</f>
        <v>72</v>
      </c>
      <c r="Q14160" s="0" t="str">
        <f aca="false">IF(G14160=0,"Out of stock",IF(G14160&lt;H14160,"Understocked",IF(G14160&gt;Summary!$B$6*H14160,"Overstocked","Healthy")))</f>
        <v>Healthy</v>
      </c>
      <c r="R14160" s="0" t="str">
        <f aca="false">IF(I14160&gt;=Summary!$B$7,"Fast",IF(I14160&lt;Summary!$B$8,"Slow","Medium"))</f>
        <v>Slow</v>
      </c>
      <c r="S14160" s="15" t="n">
        <f aca="false">IF(M14160&gt;Summary!$B$5,1,0)</f>
        <v>0</v>
      </c>
      <c r="T14160" s="16" t="n">
        <f aca="false">IF(Q14160="Overstocked",(G14160-Summary!$B$6*H14160)*J14160,0)</f>
        <v>0</v>
      </c>
    </row>
    <row r="14161" customFormat="false" ht="15" hidden="false" customHeight="false" outlineLevel="0" collapsed="false">
      <c r="A14161" s="0" t="s">
        <v>14259</v>
      </c>
      <c r="B14161" s="0" t="s">
        <v>107</v>
      </c>
      <c r="C14161" s="0" t="s">
        <v>85</v>
      </c>
      <c r="D14161" s="0" t="s">
        <v>79</v>
      </c>
      <c r="E14161" s="14" t="n">
        <v>45386</v>
      </c>
      <c r="F14161" s="14" t="n">
        <v>45395</v>
      </c>
      <c r="G14161" s="0" t="n">
        <v>346</v>
      </c>
      <c r="H14161" s="0" t="n">
        <v>126</v>
      </c>
      <c r="I14161" s="0" t="n">
        <v>179</v>
      </c>
      <c r="J14161" s="0" t="n">
        <v>475</v>
      </c>
      <c r="K14161" s="0" t="n">
        <v>534</v>
      </c>
      <c r="L14161" s="15" t="s">
        <v>80</v>
      </c>
      <c r="M14161" s="0" t="n">
        <v>9</v>
      </c>
      <c r="N14161" s="16" t="n">
        <f aca="false">I14161*K14161</f>
        <v>95586</v>
      </c>
      <c r="O14161" s="16" t="n">
        <f aca="false">I14161*(K14161-J14161)</f>
        <v>10561</v>
      </c>
      <c r="P14161" s="15" t="n">
        <f aca="false">K14161-J14161</f>
        <v>59</v>
      </c>
      <c r="Q14161" s="0" t="str">
        <f aca="false">IF(G14161=0,"Out of stock",IF(G14161&lt;H14161,"Understocked",IF(G14161&gt;Summary!$B$6*H14161,"Overstocked","Healthy")))</f>
        <v>Healthy</v>
      </c>
      <c r="R14161" s="0" t="str">
        <f aca="false">IF(I14161&gt;=Summary!$B$7,"Fast",IF(I14161&lt;Summary!$B$8,"Slow","Medium"))</f>
        <v>Medium</v>
      </c>
      <c r="S14161" s="15" t="n">
        <f aca="false">IF(M14161&gt;Summary!$B$5,1,0)</f>
        <v>1</v>
      </c>
      <c r="T14161" s="16" t="n">
        <f aca="false">IF(Q14161="Overstocked",(G14161-Summary!$B$6*H14161)*J14161,0)</f>
        <v>0</v>
      </c>
    </row>
    <row r="14162" customFormat="false" ht="15" hidden="false" customHeight="false" outlineLevel="0" collapsed="false">
      <c r="A14162" s="0" t="s">
        <v>14260</v>
      </c>
      <c r="B14162" s="0" t="s">
        <v>101</v>
      </c>
      <c r="C14162" s="0" t="s">
        <v>85</v>
      </c>
      <c r="D14162" s="0" t="s">
        <v>90</v>
      </c>
      <c r="E14162" s="14" t="n">
        <v>45526</v>
      </c>
      <c r="F14162" s="14" t="n">
        <v>45535</v>
      </c>
      <c r="G14162" s="0" t="n">
        <v>289</v>
      </c>
      <c r="H14162" s="0" t="n">
        <v>92</v>
      </c>
      <c r="I14162" s="0" t="n">
        <v>127</v>
      </c>
      <c r="J14162" s="0" t="n">
        <v>531</v>
      </c>
      <c r="K14162" s="0" t="n">
        <v>632</v>
      </c>
      <c r="L14162" s="15" t="s">
        <v>87</v>
      </c>
      <c r="M14162" s="0" t="n">
        <v>9</v>
      </c>
      <c r="N14162" s="16" t="n">
        <f aca="false">I14162*K14162</f>
        <v>80264</v>
      </c>
      <c r="O14162" s="16" t="n">
        <f aca="false">I14162*(K14162-J14162)</f>
        <v>12827</v>
      </c>
      <c r="P14162" s="15" t="n">
        <f aca="false">K14162-J14162</f>
        <v>101</v>
      </c>
      <c r="Q14162" s="0" t="str">
        <f aca="false">IF(G14162=0,"Out of stock",IF(G14162&lt;H14162,"Understocked",IF(G14162&gt;Summary!$B$6*H14162,"Overstocked","Healthy")))</f>
        <v>Healthy</v>
      </c>
      <c r="R14162" s="0" t="str">
        <f aca="false">IF(I14162&gt;=Summary!$B$7,"Fast",IF(I14162&lt;Summary!$B$8,"Slow","Medium"))</f>
        <v>Medium</v>
      </c>
      <c r="S14162" s="15" t="n">
        <f aca="false">IF(M14162&gt;Summary!$B$5,1,0)</f>
        <v>1</v>
      </c>
      <c r="T14162" s="16" t="n">
        <f aca="false">IF(Q14162="Overstocked",(G14162-Summary!$B$6*H14162)*J14162,0)</f>
        <v>0</v>
      </c>
    </row>
    <row r="14163" customFormat="false" ht="15" hidden="false" customHeight="false" outlineLevel="0" collapsed="false">
      <c r="A14163" s="0" t="s">
        <v>14261</v>
      </c>
      <c r="B14163" s="0" t="s">
        <v>101</v>
      </c>
      <c r="C14163" s="0" t="s">
        <v>85</v>
      </c>
      <c r="D14163" s="0" t="s">
        <v>102</v>
      </c>
      <c r="E14163" s="14" t="n">
        <v>45065</v>
      </c>
      <c r="F14163" s="14" t="n">
        <v>45069</v>
      </c>
      <c r="G14163" s="0" t="n">
        <v>246</v>
      </c>
      <c r="H14163" s="0" t="n">
        <v>62</v>
      </c>
      <c r="I14163" s="0" t="n">
        <v>172</v>
      </c>
      <c r="J14163" s="0" t="n">
        <v>705</v>
      </c>
      <c r="K14163" s="0" t="n">
        <v>766</v>
      </c>
      <c r="L14163" s="15" t="s">
        <v>97</v>
      </c>
      <c r="M14163" s="0" t="n">
        <v>4</v>
      </c>
      <c r="N14163" s="16" t="n">
        <f aca="false">I14163*K14163</f>
        <v>131752</v>
      </c>
      <c r="O14163" s="16" t="n">
        <f aca="false">I14163*(K14163-J14163)</f>
        <v>10492</v>
      </c>
      <c r="P14163" s="15" t="n">
        <f aca="false">K14163-J14163</f>
        <v>61</v>
      </c>
      <c r="Q14163" s="0" t="str">
        <f aca="false">IF(G14163=0,"Out of stock",IF(G14163&lt;H14163,"Understocked",IF(G14163&gt;Summary!$B$6*H14163,"Overstocked","Healthy")))</f>
        <v>Healthy</v>
      </c>
      <c r="R14163" s="0" t="str">
        <f aca="false">IF(I14163&gt;=Summary!$B$7,"Fast",IF(I14163&lt;Summary!$B$8,"Slow","Medium"))</f>
        <v>Medium</v>
      </c>
      <c r="S14163" s="15" t="n">
        <f aca="false">IF(M14163&gt;Summary!$B$5,1,0)</f>
        <v>0</v>
      </c>
      <c r="T14163" s="16" t="n">
        <f aca="false">IF(Q14163="Overstocked",(G14163-Summary!$B$6*H14163)*J14163,0)</f>
        <v>0</v>
      </c>
    </row>
    <row r="14164" customFormat="false" ht="15" hidden="false" customHeight="false" outlineLevel="0" collapsed="false">
      <c r="A14164" s="0" t="s">
        <v>14262</v>
      </c>
      <c r="B14164" s="0" t="s">
        <v>77</v>
      </c>
      <c r="C14164" s="0" t="s">
        <v>96</v>
      </c>
      <c r="D14164" s="0" t="s">
        <v>102</v>
      </c>
      <c r="E14164" s="14" t="n">
        <v>45275</v>
      </c>
      <c r="F14164" s="14" t="n">
        <v>45278</v>
      </c>
      <c r="G14164" s="0" t="n">
        <v>342</v>
      </c>
      <c r="H14164" s="0" t="n">
        <v>116</v>
      </c>
      <c r="I14164" s="0" t="n">
        <v>136</v>
      </c>
      <c r="J14164" s="0" t="n">
        <v>1775</v>
      </c>
      <c r="K14164" s="0" t="n">
        <v>2275</v>
      </c>
      <c r="L14164" s="15" t="s">
        <v>82</v>
      </c>
      <c r="M14164" s="0" t="n">
        <v>3</v>
      </c>
      <c r="N14164" s="16" t="n">
        <f aca="false">I14164*K14164</f>
        <v>309400</v>
      </c>
      <c r="O14164" s="16" t="n">
        <f aca="false">I14164*(K14164-J14164)</f>
        <v>68000</v>
      </c>
      <c r="P14164" s="15" t="n">
        <f aca="false">K14164-J14164</f>
        <v>500</v>
      </c>
      <c r="Q14164" s="0" t="str">
        <f aca="false">IF(G14164=0,"Out of stock",IF(G14164&lt;H14164,"Understocked",IF(G14164&gt;Summary!$B$6*H14164,"Overstocked","Healthy")))</f>
        <v>Healthy</v>
      </c>
      <c r="R14164" s="0" t="str">
        <f aca="false">IF(I14164&gt;=Summary!$B$7,"Fast",IF(I14164&lt;Summary!$B$8,"Slow","Medium"))</f>
        <v>Medium</v>
      </c>
      <c r="S14164" s="15" t="n">
        <f aca="false">IF(M14164&gt;Summary!$B$5,1,0)</f>
        <v>0</v>
      </c>
      <c r="T14164" s="16" t="n">
        <f aca="false">IF(Q14164="Overstocked",(G14164-Summary!$B$6*H14164)*J14164,0)</f>
        <v>0</v>
      </c>
    </row>
    <row r="14165" customFormat="false" ht="15" hidden="false" customHeight="false" outlineLevel="0" collapsed="false">
      <c r="A14165" s="0" t="s">
        <v>14263</v>
      </c>
      <c r="B14165" s="0" t="s">
        <v>115</v>
      </c>
      <c r="C14165" s="0" t="s">
        <v>96</v>
      </c>
      <c r="D14165" s="0" t="s">
        <v>79</v>
      </c>
      <c r="E14165" s="14" t="n">
        <v>45648</v>
      </c>
      <c r="F14165" s="14" t="n">
        <v>45656</v>
      </c>
      <c r="G14165" s="0" t="n">
        <v>290</v>
      </c>
      <c r="H14165" s="0" t="n">
        <v>103</v>
      </c>
      <c r="I14165" s="0" t="n">
        <v>154</v>
      </c>
      <c r="J14165" s="0" t="n">
        <v>1566</v>
      </c>
      <c r="K14165" s="0" t="n">
        <v>1918</v>
      </c>
      <c r="L14165" s="15" t="s">
        <v>80</v>
      </c>
      <c r="M14165" s="0" t="n">
        <v>8</v>
      </c>
      <c r="N14165" s="16" t="n">
        <f aca="false">I14165*K14165</f>
        <v>295372</v>
      </c>
      <c r="O14165" s="16" t="n">
        <f aca="false">I14165*(K14165-J14165)</f>
        <v>54208</v>
      </c>
      <c r="P14165" s="15" t="n">
        <f aca="false">K14165-J14165</f>
        <v>352</v>
      </c>
      <c r="Q14165" s="0" t="str">
        <f aca="false">IF(G14165=0,"Out of stock",IF(G14165&lt;H14165,"Understocked",IF(G14165&gt;Summary!$B$6*H14165,"Overstocked","Healthy")))</f>
        <v>Healthy</v>
      </c>
      <c r="R14165" s="0" t="str">
        <f aca="false">IF(I14165&gt;=Summary!$B$7,"Fast",IF(I14165&lt;Summary!$B$8,"Slow","Medium"))</f>
        <v>Medium</v>
      </c>
      <c r="S14165" s="15" t="n">
        <f aca="false">IF(M14165&gt;Summary!$B$5,1,0)</f>
        <v>1</v>
      </c>
      <c r="T14165" s="16" t="n">
        <f aca="false">IF(Q14165="Overstocked",(G14165-Summary!$B$6*H14165)*J14165,0)</f>
        <v>0</v>
      </c>
    </row>
    <row r="14166" customFormat="false" ht="15" hidden="false" customHeight="false" outlineLevel="0" collapsed="false">
      <c r="A14166" s="0" t="s">
        <v>14264</v>
      </c>
      <c r="B14166" s="0" t="s">
        <v>111</v>
      </c>
      <c r="C14166" s="0" t="s">
        <v>96</v>
      </c>
      <c r="D14166" s="0" t="s">
        <v>92</v>
      </c>
      <c r="E14166" s="14" t="n">
        <v>45430</v>
      </c>
      <c r="F14166" s="14" t="n">
        <v>45440</v>
      </c>
      <c r="G14166" s="0" t="n">
        <v>167</v>
      </c>
      <c r="H14166" s="0" t="n">
        <v>77</v>
      </c>
      <c r="I14166" s="0" t="n">
        <v>229</v>
      </c>
      <c r="J14166" s="0" t="n">
        <v>1291</v>
      </c>
      <c r="K14166" s="0" t="n">
        <v>1514</v>
      </c>
      <c r="L14166" s="15" t="s">
        <v>97</v>
      </c>
      <c r="M14166" s="0" t="n">
        <v>10</v>
      </c>
      <c r="N14166" s="16" t="n">
        <f aca="false">I14166*K14166</f>
        <v>346706</v>
      </c>
      <c r="O14166" s="16" t="n">
        <f aca="false">I14166*(K14166-J14166)</f>
        <v>51067</v>
      </c>
      <c r="P14166" s="15" t="n">
        <f aca="false">K14166-J14166</f>
        <v>223</v>
      </c>
      <c r="Q14166" s="0" t="str">
        <f aca="false">IF(G14166=0,"Out of stock",IF(G14166&lt;H14166,"Understocked",IF(G14166&gt;Summary!$B$6*H14166,"Overstocked","Healthy")))</f>
        <v>Healthy</v>
      </c>
      <c r="R14166" s="0" t="str">
        <f aca="false">IF(I14166&gt;=Summary!$B$7,"Fast",IF(I14166&lt;Summary!$B$8,"Slow","Medium"))</f>
        <v>Fast</v>
      </c>
      <c r="S14166" s="15" t="n">
        <f aca="false">IF(M14166&gt;Summary!$B$5,1,0)</f>
        <v>1</v>
      </c>
      <c r="T14166" s="16" t="n">
        <f aca="false">IF(Q14166="Overstocked",(G14166-Summary!$B$6*H14166)*J14166,0)</f>
        <v>0</v>
      </c>
    </row>
    <row r="14167" customFormat="false" ht="15" hidden="false" customHeight="false" outlineLevel="0" collapsed="false">
      <c r="A14167" s="0" t="s">
        <v>14265</v>
      </c>
      <c r="B14167" s="0" t="s">
        <v>107</v>
      </c>
      <c r="C14167" s="0" t="s">
        <v>96</v>
      </c>
      <c r="D14167" s="0" t="s">
        <v>102</v>
      </c>
      <c r="E14167" s="14" t="n">
        <v>45219</v>
      </c>
      <c r="F14167" s="14" t="n">
        <v>45228</v>
      </c>
      <c r="G14167" s="0" t="n">
        <v>402</v>
      </c>
      <c r="H14167" s="0" t="n">
        <v>58</v>
      </c>
      <c r="I14167" s="0" t="n">
        <v>91</v>
      </c>
      <c r="J14167" s="0" t="n">
        <v>1962</v>
      </c>
      <c r="K14167" s="0" t="n">
        <v>2236</v>
      </c>
      <c r="L14167" s="15" t="s">
        <v>80</v>
      </c>
      <c r="M14167" s="0" t="n">
        <v>9</v>
      </c>
      <c r="N14167" s="16" t="n">
        <f aca="false">I14167*K14167</f>
        <v>203476</v>
      </c>
      <c r="O14167" s="16" t="n">
        <f aca="false">I14167*(K14167-J14167)</f>
        <v>24934</v>
      </c>
      <c r="P14167" s="15" t="n">
        <f aca="false">K14167-J14167</f>
        <v>274</v>
      </c>
      <c r="Q14167" s="0" t="str">
        <f aca="false">IF(G14167=0,"Out of stock",IF(G14167&lt;H14167,"Understocked",IF(G14167&gt;Summary!$B$6*H14167,"Overstocked","Healthy")))</f>
        <v>Overstocked</v>
      </c>
      <c r="R14167" s="0" t="str">
        <f aca="false">IF(I14167&gt;=Summary!$B$7,"Fast",IF(I14167&lt;Summary!$B$8,"Slow","Medium"))</f>
        <v>Slow</v>
      </c>
      <c r="S14167" s="15" t="n">
        <f aca="false">IF(M14167&gt;Summary!$B$5,1,0)</f>
        <v>1</v>
      </c>
      <c r="T14167" s="16" t="n">
        <f aca="false">IF(Q14167="Overstocked",(G14167-Summary!$B$6*H14167)*J14167,0)</f>
        <v>333540</v>
      </c>
    </row>
    <row r="14168" customFormat="false" ht="15" hidden="false" customHeight="false" outlineLevel="0" collapsed="false">
      <c r="A14168" s="0" t="s">
        <v>14266</v>
      </c>
      <c r="B14168" s="0" t="s">
        <v>107</v>
      </c>
      <c r="C14168" s="0" t="s">
        <v>104</v>
      </c>
      <c r="D14168" s="0" t="s">
        <v>102</v>
      </c>
      <c r="E14168" s="14" t="n">
        <v>45570</v>
      </c>
      <c r="F14168" s="14" t="n">
        <v>45574</v>
      </c>
      <c r="G14168" s="0" t="n">
        <v>470</v>
      </c>
      <c r="H14168" s="0" t="n">
        <v>141</v>
      </c>
      <c r="I14168" s="0" t="n">
        <v>205</v>
      </c>
      <c r="J14168" s="0" t="n">
        <v>1704</v>
      </c>
      <c r="K14168" s="0" t="n">
        <v>1806</v>
      </c>
      <c r="L14168" s="15" t="s">
        <v>97</v>
      </c>
      <c r="M14168" s="0" t="n">
        <v>4</v>
      </c>
      <c r="N14168" s="16" t="n">
        <f aca="false">I14168*K14168</f>
        <v>370230</v>
      </c>
      <c r="O14168" s="16" t="n">
        <f aca="false">I14168*(K14168-J14168)</f>
        <v>20910</v>
      </c>
      <c r="P14168" s="15" t="n">
        <f aca="false">K14168-J14168</f>
        <v>102</v>
      </c>
      <c r="Q14168" s="0" t="str">
        <f aca="false">IF(G14168=0,"Out of stock",IF(G14168&lt;H14168,"Understocked",IF(G14168&gt;Summary!$B$6*H14168,"Overstocked","Healthy")))</f>
        <v>Healthy</v>
      </c>
      <c r="R14168" s="0" t="str">
        <f aca="false">IF(I14168&gt;=Summary!$B$7,"Fast",IF(I14168&lt;Summary!$B$8,"Slow","Medium"))</f>
        <v>Fast</v>
      </c>
      <c r="S14168" s="15" t="n">
        <f aca="false">IF(M14168&gt;Summary!$B$5,1,0)</f>
        <v>0</v>
      </c>
      <c r="T14168" s="16" t="n">
        <f aca="false">IF(Q14168="Overstocked",(G14168-Summary!$B$6*H14168)*J14168,0)</f>
        <v>0</v>
      </c>
    </row>
    <row r="14169" customFormat="false" ht="15" hidden="false" customHeight="false" outlineLevel="0" collapsed="false">
      <c r="A14169" s="0" t="s">
        <v>14267</v>
      </c>
      <c r="B14169" s="0" t="s">
        <v>77</v>
      </c>
      <c r="C14169" s="0" t="s">
        <v>96</v>
      </c>
      <c r="D14169" s="0" t="s">
        <v>86</v>
      </c>
      <c r="E14169" s="14" t="n">
        <v>45505</v>
      </c>
      <c r="F14169" s="14" t="n">
        <v>45514</v>
      </c>
      <c r="G14169" s="0" t="n">
        <v>337</v>
      </c>
      <c r="H14169" s="0" t="n">
        <v>56</v>
      </c>
      <c r="I14169" s="0" t="n">
        <v>134</v>
      </c>
      <c r="J14169" s="0" t="n">
        <v>1169</v>
      </c>
      <c r="K14169" s="0" t="n">
        <v>1246</v>
      </c>
      <c r="L14169" s="15" t="s">
        <v>97</v>
      </c>
      <c r="M14169" s="0" t="n">
        <v>9</v>
      </c>
      <c r="N14169" s="16" t="n">
        <f aca="false">I14169*K14169</f>
        <v>166964</v>
      </c>
      <c r="O14169" s="16" t="n">
        <f aca="false">I14169*(K14169-J14169)</f>
        <v>10318</v>
      </c>
      <c r="P14169" s="15" t="n">
        <f aca="false">K14169-J14169</f>
        <v>77</v>
      </c>
      <c r="Q14169" s="0" t="str">
        <f aca="false">IF(G14169=0,"Out of stock",IF(G14169&lt;H14169,"Understocked",IF(G14169&gt;Summary!$B$6*H14169,"Overstocked","Healthy")))</f>
        <v>Overstocked</v>
      </c>
      <c r="R14169" s="0" t="str">
        <f aca="false">IF(I14169&gt;=Summary!$B$7,"Fast",IF(I14169&lt;Summary!$B$8,"Slow","Medium"))</f>
        <v>Medium</v>
      </c>
      <c r="S14169" s="15" t="n">
        <f aca="false">IF(M14169&gt;Summary!$B$5,1,0)</f>
        <v>1</v>
      </c>
      <c r="T14169" s="16" t="n">
        <f aca="false">IF(Q14169="Overstocked",(G14169-Summary!$B$6*H14169)*J14169,0)</f>
        <v>132097</v>
      </c>
    </row>
    <row r="14170" customFormat="false" ht="15" hidden="false" customHeight="false" outlineLevel="0" collapsed="false">
      <c r="A14170" s="0" t="s">
        <v>14268</v>
      </c>
      <c r="B14170" s="0" t="s">
        <v>84</v>
      </c>
      <c r="C14170" s="0" t="s">
        <v>96</v>
      </c>
      <c r="D14170" s="0" t="s">
        <v>92</v>
      </c>
      <c r="E14170" s="14" t="n">
        <v>45211</v>
      </c>
      <c r="F14170" s="14" t="n">
        <v>45218</v>
      </c>
      <c r="G14170" s="0" t="n">
        <v>315</v>
      </c>
      <c r="H14170" s="0" t="n">
        <v>127</v>
      </c>
      <c r="I14170" s="0" t="n">
        <v>158</v>
      </c>
      <c r="J14170" s="0" t="n">
        <v>345</v>
      </c>
      <c r="K14170" s="0" t="n">
        <v>645</v>
      </c>
      <c r="L14170" s="15" t="s">
        <v>82</v>
      </c>
      <c r="M14170" s="0" t="n">
        <v>7</v>
      </c>
      <c r="N14170" s="16" t="n">
        <f aca="false">I14170*K14170</f>
        <v>101910</v>
      </c>
      <c r="O14170" s="16" t="n">
        <f aca="false">I14170*(K14170-J14170)</f>
        <v>47400</v>
      </c>
      <c r="P14170" s="15" t="n">
        <f aca="false">K14170-J14170</f>
        <v>300</v>
      </c>
      <c r="Q14170" s="0" t="str">
        <f aca="false">IF(G14170=0,"Out of stock",IF(G14170&lt;H14170,"Understocked",IF(G14170&gt;Summary!$B$6*H14170,"Overstocked","Healthy")))</f>
        <v>Healthy</v>
      </c>
      <c r="R14170" s="0" t="str">
        <f aca="false">IF(I14170&gt;=Summary!$B$7,"Fast",IF(I14170&lt;Summary!$B$8,"Slow","Medium"))</f>
        <v>Medium</v>
      </c>
      <c r="S14170" s="15" t="n">
        <f aca="false">IF(M14170&gt;Summary!$B$5,1,0)</f>
        <v>0</v>
      </c>
      <c r="T14170" s="16" t="n">
        <f aca="false">IF(Q14170="Overstocked",(G14170-Summary!$B$6*H14170)*J14170,0)</f>
        <v>0</v>
      </c>
    </row>
    <row r="14171" customFormat="false" ht="15" hidden="false" customHeight="false" outlineLevel="0" collapsed="false">
      <c r="A14171" s="0" t="s">
        <v>14269</v>
      </c>
      <c r="B14171" s="0" t="s">
        <v>123</v>
      </c>
      <c r="C14171" s="0" t="s">
        <v>104</v>
      </c>
      <c r="D14171" s="0" t="s">
        <v>90</v>
      </c>
      <c r="E14171" s="14" t="n">
        <v>45370</v>
      </c>
      <c r="F14171" s="14" t="n">
        <v>45376</v>
      </c>
      <c r="G14171" s="0" t="n">
        <v>409</v>
      </c>
      <c r="H14171" s="0" t="n">
        <v>60</v>
      </c>
      <c r="I14171" s="0" t="n">
        <v>28</v>
      </c>
      <c r="J14171" s="0" t="n">
        <v>576</v>
      </c>
      <c r="K14171" s="0" t="n">
        <v>795</v>
      </c>
      <c r="L14171" s="15" t="s">
        <v>93</v>
      </c>
      <c r="M14171" s="0" t="n">
        <v>6</v>
      </c>
      <c r="N14171" s="16" t="n">
        <f aca="false">I14171*K14171</f>
        <v>22260</v>
      </c>
      <c r="O14171" s="16" t="n">
        <f aca="false">I14171*(K14171-J14171)</f>
        <v>6132</v>
      </c>
      <c r="P14171" s="15" t="n">
        <f aca="false">K14171-J14171</f>
        <v>219</v>
      </c>
      <c r="Q14171" s="0" t="str">
        <f aca="false">IF(G14171=0,"Out of stock",IF(G14171&lt;H14171,"Understocked",IF(G14171&gt;Summary!$B$6*H14171,"Overstocked","Healthy")))</f>
        <v>Overstocked</v>
      </c>
      <c r="R14171" s="0" t="str">
        <f aca="false">IF(I14171&gt;=Summary!$B$7,"Fast",IF(I14171&lt;Summary!$B$8,"Slow","Medium"))</f>
        <v>Slow</v>
      </c>
      <c r="S14171" s="15" t="n">
        <f aca="false">IF(M14171&gt;Summary!$B$5,1,0)</f>
        <v>0</v>
      </c>
      <c r="T14171" s="16" t="n">
        <f aca="false">IF(Q14171="Overstocked",(G14171-Summary!$B$6*H14171)*J14171,0)</f>
        <v>97344</v>
      </c>
    </row>
    <row r="14172" customFormat="false" ht="15" hidden="false" customHeight="false" outlineLevel="0" collapsed="false">
      <c r="A14172" s="0" t="s">
        <v>14270</v>
      </c>
      <c r="B14172" s="0" t="s">
        <v>113</v>
      </c>
      <c r="C14172" s="0" t="s">
        <v>104</v>
      </c>
      <c r="D14172" s="0" t="s">
        <v>86</v>
      </c>
      <c r="E14172" s="14" t="n">
        <v>45602</v>
      </c>
      <c r="F14172" s="14" t="n">
        <v>45610</v>
      </c>
      <c r="G14172" s="0" t="n">
        <v>483</v>
      </c>
      <c r="H14172" s="0" t="n">
        <v>116</v>
      </c>
      <c r="I14172" s="0" t="n">
        <v>59</v>
      </c>
      <c r="J14172" s="0" t="n">
        <v>897</v>
      </c>
      <c r="K14172" s="0" t="n">
        <v>1395</v>
      </c>
      <c r="L14172" s="15" t="s">
        <v>97</v>
      </c>
      <c r="M14172" s="0" t="n">
        <v>8</v>
      </c>
      <c r="N14172" s="16" t="n">
        <f aca="false">I14172*K14172</f>
        <v>82305</v>
      </c>
      <c r="O14172" s="16" t="n">
        <f aca="false">I14172*(K14172-J14172)</f>
        <v>29382</v>
      </c>
      <c r="P14172" s="15" t="n">
        <f aca="false">K14172-J14172</f>
        <v>498</v>
      </c>
      <c r="Q14172" s="0" t="str">
        <f aca="false">IF(G14172=0,"Out of stock",IF(G14172&lt;H14172,"Understocked",IF(G14172&gt;Summary!$B$6*H14172,"Overstocked","Healthy")))</f>
        <v>Overstocked</v>
      </c>
      <c r="R14172" s="0" t="str">
        <f aca="false">IF(I14172&gt;=Summary!$B$7,"Fast",IF(I14172&lt;Summary!$B$8,"Slow","Medium"))</f>
        <v>Slow</v>
      </c>
      <c r="S14172" s="15" t="n">
        <f aca="false">IF(M14172&gt;Summary!$B$5,1,0)</f>
        <v>1</v>
      </c>
      <c r="T14172" s="16" t="n">
        <f aca="false">IF(Q14172="Overstocked",(G14172-Summary!$B$6*H14172)*J14172,0)</f>
        <v>17043</v>
      </c>
    </row>
    <row r="14173" customFormat="false" ht="15" hidden="false" customHeight="false" outlineLevel="0" collapsed="false">
      <c r="A14173" s="0" t="s">
        <v>14271</v>
      </c>
      <c r="B14173" s="0" t="s">
        <v>77</v>
      </c>
      <c r="C14173" s="0" t="s">
        <v>104</v>
      </c>
      <c r="D14173" s="0" t="s">
        <v>90</v>
      </c>
      <c r="E14173" s="14" t="n">
        <v>45376</v>
      </c>
      <c r="F14173" s="14" t="n">
        <v>45383</v>
      </c>
      <c r="G14173" s="0" t="n">
        <v>284</v>
      </c>
      <c r="H14173" s="0" t="n">
        <v>73</v>
      </c>
      <c r="I14173" s="0" t="n">
        <v>161</v>
      </c>
      <c r="J14173" s="0" t="n">
        <v>327</v>
      </c>
      <c r="K14173" s="0" t="n">
        <v>520</v>
      </c>
      <c r="L14173" s="15" t="s">
        <v>93</v>
      </c>
      <c r="M14173" s="0" t="n">
        <v>7</v>
      </c>
      <c r="N14173" s="16" t="n">
        <f aca="false">I14173*K14173</f>
        <v>83720</v>
      </c>
      <c r="O14173" s="16" t="n">
        <f aca="false">I14173*(K14173-J14173)</f>
        <v>31073</v>
      </c>
      <c r="P14173" s="15" t="n">
        <f aca="false">K14173-J14173</f>
        <v>193</v>
      </c>
      <c r="Q14173" s="0" t="str">
        <f aca="false">IF(G14173=0,"Out of stock",IF(G14173&lt;H14173,"Understocked",IF(G14173&gt;Summary!$B$6*H14173,"Overstocked","Healthy")))</f>
        <v>Healthy</v>
      </c>
      <c r="R14173" s="0" t="str">
        <f aca="false">IF(I14173&gt;=Summary!$B$7,"Fast",IF(I14173&lt;Summary!$B$8,"Slow","Medium"))</f>
        <v>Medium</v>
      </c>
      <c r="S14173" s="15" t="n">
        <f aca="false">IF(M14173&gt;Summary!$B$5,1,0)</f>
        <v>0</v>
      </c>
      <c r="T14173" s="16" t="n">
        <f aca="false">IF(Q14173="Overstocked",(G14173-Summary!$B$6*H14173)*J14173,0)</f>
        <v>0</v>
      </c>
    </row>
    <row r="14174" customFormat="false" ht="15" hidden="false" customHeight="false" outlineLevel="0" collapsed="false">
      <c r="A14174" s="0" t="s">
        <v>14272</v>
      </c>
      <c r="B14174" s="0" t="s">
        <v>113</v>
      </c>
      <c r="C14174" s="0" t="s">
        <v>78</v>
      </c>
      <c r="D14174" s="0" t="s">
        <v>86</v>
      </c>
      <c r="E14174" s="14" t="n">
        <v>45463</v>
      </c>
      <c r="F14174" s="14" t="n">
        <v>45466</v>
      </c>
      <c r="G14174" s="0" t="n">
        <v>106</v>
      </c>
      <c r="H14174" s="0" t="n">
        <v>75</v>
      </c>
      <c r="I14174" s="0" t="n">
        <v>253</v>
      </c>
      <c r="J14174" s="0" t="n">
        <v>1975</v>
      </c>
      <c r="K14174" s="0" t="n">
        <v>2127</v>
      </c>
      <c r="L14174" s="15" t="s">
        <v>93</v>
      </c>
      <c r="M14174" s="0" t="n">
        <v>3</v>
      </c>
      <c r="N14174" s="16" t="n">
        <f aca="false">I14174*K14174</f>
        <v>538131</v>
      </c>
      <c r="O14174" s="16" t="n">
        <f aca="false">I14174*(K14174-J14174)</f>
        <v>38456</v>
      </c>
      <c r="P14174" s="15" t="n">
        <f aca="false">K14174-J14174</f>
        <v>152</v>
      </c>
      <c r="Q14174" s="0" t="str">
        <f aca="false">IF(G14174=0,"Out of stock",IF(G14174&lt;H14174,"Understocked",IF(G14174&gt;Summary!$B$6*H14174,"Overstocked","Healthy")))</f>
        <v>Healthy</v>
      </c>
      <c r="R14174" s="0" t="str">
        <f aca="false">IF(I14174&gt;=Summary!$B$7,"Fast",IF(I14174&lt;Summary!$B$8,"Slow","Medium"))</f>
        <v>Fast</v>
      </c>
      <c r="S14174" s="15" t="n">
        <f aca="false">IF(M14174&gt;Summary!$B$5,1,0)</f>
        <v>0</v>
      </c>
      <c r="T14174" s="16" t="n">
        <f aca="false">IF(Q14174="Overstocked",(G14174-Summary!$B$6*H14174)*J14174,0)</f>
        <v>0</v>
      </c>
    </row>
    <row r="14175" customFormat="false" ht="15" hidden="false" customHeight="false" outlineLevel="0" collapsed="false">
      <c r="A14175" s="0" t="s">
        <v>14273</v>
      </c>
      <c r="B14175" s="0" t="s">
        <v>123</v>
      </c>
      <c r="C14175" s="0" t="s">
        <v>85</v>
      </c>
      <c r="D14175" s="0" t="s">
        <v>90</v>
      </c>
      <c r="E14175" s="14" t="n">
        <v>45384</v>
      </c>
      <c r="F14175" s="14" t="n">
        <v>45389</v>
      </c>
      <c r="G14175" s="0" t="n">
        <v>380</v>
      </c>
      <c r="H14175" s="0" t="n">
        <v>96</v>
      </c>
      <c r="I14175" s="0" t="n">
        <v>288</v>
      </c>
      <c r="J14175" s="0" t="n">
        <v>1933</v>
      </c>
      <c r="K14175" s="0" t="n">
        <v>2285</v>
      </c>
      <c r="L14175" s="15" t="s">
        <v>97</v>
      </c>
      <c r="M14175" s="0" t="n">
        <v>5</v>
      </c>
      <c r="N14175" s="16" t="n">
        <f aca="false">I14175*K14175</f>
        <v>658080</v>
      </c>
      <c r="O14175" s="16" t="n">
        <f aca="false">I14175*(K14175-J14175)</f>
        <v>101376</v>
      </c>
      <c r="P14175" s="15" t="n">
        <f aca="false">K14175-J14175</f>
        <v>352</v>
      </c>
      <c r="Q14175" s="0" t="str">
        <f aca="false">IF(G14175=0,"Out of stock",IF(G14175&lt;H14175,"Understocked",IF(G14175&gt;Summary!$B$6*H14175,"Overstocked","Healthy")))</f>
        <v>Healthy</v>
      </c>
      <c r="R14175" s="0" t="str">
        <f aca="false">IF(I14175&gt;=Summary!$B$7,"Fast",IF(I14175&lt;Summary!$B$8,"Slow","Medium"))</f>
        <v>Fast</v>
      </c>
      <c r="S14175" s="15" t="n">
        <f aca="false">IF(M14175&gt;Summary!$B$5,1,0)</f>
        <v>0</v>
      </c>
      <c r="T14175" s="16" t="n">
        <f aca="false">IF(Q14175="Overstocked",(G14175-Summary!$B$6*H14175)*J14175,0)</f>
        <v>0</v>
      </c>
    </row>
    <row r="14176" customFormat="false" ht="15" hidden="false" customHeight="false" outlineLevel="0" collapsed="false">
      <c r="A14176" s="0" t="s">
        <v>14274</v>
      </c>
      <c r="B14176" s="0" t="s">
        <v>77</v>
      </c>
      <c r="C14176" s="0" t="s">
        <v>104</v>
      </c>
      <c r="D14176" s="0" t="s">
        <v>92</v>
      </c>
      <c r="E14176" s="14" t="n">
        <v>45473</v>
      </c>
      <c r="F14176" s="14" t="n">
        <v>45479</v>
      </c>
      <c r="G14176" s="0" t="n">
        <v>257</v>
      </c>
      <c r="H14176" s="0" t="n">
        <v>82</v>
      </c>
      <c r="I14176" s="0" t="n">
        <v>221</v>
      </c>
      <c r="J14176" s="0" t="n">
        <v>1295</v>
      </c>
      <c r="K14176" s="0" t="n">
        <v>1603</v>
      </c>
      <c r="L14176" s="15" t="s">
        <v>82</v>
      </c>
      <c r="M14176" s="0" t="n">
        <v>6</v>
      </c>
      <c r="N14176" s="16" t="n">
        <f aca="false">I14176*K14176</f>
        <v>354263</v>
      </c>
      <c r="O14176" s="16" t="n">
        <f aca="false">I14176*(K14176-J14176)</f>
        <v>68068</v>
      </c>
      <c r="P14176" s="15" t="n">
        <f aca="false">K14176-J14176</f>
        <v>308</v>
      </c>
      <c r="Q14176" s="0" t="str">
        <f aca="false">IF(G14176=0,"Out of stock",IF(G14176&lt;H14176,"Understocked",IF(G14176&gt;Summary!$B$6*H14176,"Overstocked","Healthy")))</f>
        <v>Healthy</v>
      </c>
      <c r="R14176" s="0" t="str">
        <f aca="false">IF(I14176&gt;=Summary!$B$7,"Fast",IF(I14176&lt;Summary!$B$8,"Slow","Medium"))</f>
        <v>Fast</v>
      </c>
      <c r="S14176" s="15" t="n">
        <f aca="false">IF(M14176&gt;Summary!$B$5,1,0)</f>
        <v>0</v>
      </c>
      <c r="T14176" s="16" t="n">
        <f aca="false">IF(Q14176="Overstocked",(G14176-Summary!$B$6*H14176)*J14176,0)</f>
        <v>0</v>
      </c>
    </row>
    <row r="14177" customFormat="false" ht="15" hidden="false" customHeight="false" outlineLevel="0" collapsed="false">
      <c r="A14177" s="0" t="s">
        <v>14275</v>
      </c>
      <c r="B14177" s="0" t="s">
        <v>77</v>
      </c>
      <c r="C14177" s="0" t="s">
        <v>78</v>
      </c>
      <c r="D14177" s="0" t="s">
        <v>79</v>
      </c>
      <c r="E14177" s="14" t="n">
        <v>45373</v>
      </c>
      <c r="F14177" s="14" t="n">
        <v>45376</v>
      </c>
      <c r="G14177" s="0" t="n">
        <v>258</v>
      </c>
      <c r="H14177" s="0" t="n">
        <v>60</v>
      </c>
      <c r="I14177" s="0" t="n">
        <v>75</v>
      </c>
      <c r="J14177" s="0" t="n">
        <v>932</v>
      </c>
      <c r="K14177" s="0" t="n">
        <v>1321</v>
      </c>
      <c r="L14177" s="15" t="s">
        <v>80</v>
      </c>
      <c r="M14177" s="0" t="n">
        <v>3</v>
      </c>
      <c r="N14177" s="16" t="n">
        <f aca="false">I14177*K14177</f>
        <v>99075</v>
      </c>
      <c r="O14177" s="16" t="n">
        <f aca="false">I14177*(K14177-J14177)</f>
        <v>29175</v>
      </c>
      <c r="P14177" s="15" t="n">
        <f aca="false">K14177-J14177</f>
        <v>389</v>
      </c>
      <c r="Q14177" s="0" t="str">
        <f aca="false">IF(G14177=0,"Out of stock",IF(G14177&lt;H14177,"Understocked",IF(G14177&gt;Summary!$B$6*H14177,"Overstocked","Healthy")))</f>
        <v>Overstocked</v>
      </c>
      <c r="R14177" s="0" t="str">
        <f aca="false">IF(I14177&gt;=Summary!$B$7,"Fast",IF(I14177&lt;Summary!$B$8,"Slow","Medium"))</f>
        <v>Slow</v>
      </c>
      <c r="S14177" s="15" t="n">
        <f aca="false">IF(M14177&gt;Summary!$B$5,1,0)</f>
        <v>0</v>
      </c>
      <c r="T14177" s="16" t="n">
        <f aca="false">IF(Q14177="Overstocked",(G14177-Summary!$B$6*H14177)*J14177,0)</f>
        <v>16776</v>
      </c>
    </row>
    <row r="14178" customFormat="false" ht="15" hidden="false" customHeight="false" outlineLevel="0" collapsed="false">
      <c r="A14178" s="0" t="s">
        <v>14276</v>
      </c>
      <c r="B14178" s="0" t="s">
        <v>115</v>
      </c>
      <c r="C14178" s="0" t="s">
        <v>104</v>
      </c>
      <c r="D14178" s="0" t="s">
        <v>86</v>
      </c>
      <c r="E14178" s="14" t="n">
        <v>45044</v>
      </c>
      <c r="F14178" s="14" t="n">
        <v>45049</v>
      </c>
      <c r="G14178" s="0" t="n">
        <v>209</v>
      </c>
      <c r="H14178" s="0" t="n">
        <v>109</v>
      </c>
      <c r="I14178" s="0" t="n">
        <v>178</v>
      </c>
      <c r="J14178" s="0" t="n">
        <v>1049</v>
      </c>
      <c r="K14178" s="0" t="n">
        <v>1354</v>
      </c>
      <c r="L14178" s="15" t="s">
        <v>93</v>
      </c>
      <c r="M14178" s="0" t="n">
        <v>5</v>
      </c>
      <c r="N14178" s="16" t="n">
        <f aca="false">I14178*K14178</f>
        <v>241012</v>
      </c>
      <c r="O14178" s="16" t="n">
        <f aca="false">I14178*(K14178-J14178)</f>
        <v>54290</v>
      </c>
      <c r="P14178" s="15" t="n">
        <f aca="false">K14178-J14178</f>
        <v>305</v>
      </c>
      <c r="Q14178" s="0" t="str">
        <f aca="false">IF(G14178=0,"Out of stock",IF(G14178&lt;H14178,"Understocked",IF(G14178&gt;Summary!$B$6*H14178,"Overstocked","Healthy")))</f>
        <v>Healthy</v>
      </c>
      <c r="R14178" s="0" t="str">
        <f aca="false">IF(I14178&gt;=Summary!$B$7,"Fast",IF(I14178&lt;Summary!$B$8,"Slow","Medium"))</f>
        <v>Medium</v>
      </c>
      <c r="S14178" s="15" t="n">
        <f aca="false">IF(M14178&gt;Summary!$B$5,1,0)</f>
        <v>0</v>
      </c>
      <c r="T14178" s="16" t="n">
        <f aca="false">IF(Q14178="Overstocked",(G14178-Summary!$B$6*H14178)*J14178,0)</f>
        <v>0</v>
      </c>
    </row>
    <row r="14179" customFormat="false" ht="15" hidden="false" customHeight="false" outlineLevel="0" collapsed="false">
      <c r="A14179" s="0" t="s">
        <v>14277</v>
      </c>
      <c r="B14179" s="0" t="s">
        <v>111</v>
      </c>
      <c r="C14179" s="0" t="s">
        <v>96</v>
      </c>
      <c r="D14179" s="0" t="s">
        <v>79</v>
      </c>
      <c r="E14179" s="14" t="n">
        <v>45042</v>
      </c>
      <c r="F14179" s="14" t="n">
        <v>45045</v>
      </c>
      <c r="G14179" s="0" t="n">
        <v>57</v>
      </c>
      <c r="H14179" s="0" t="n">
        <v>111</v>
      </c>
      <c r="I14179" s="0" t="n">
        <v>35</v>
      </c>
      <c r="J14179" s="0" t="n">
        <v>330</v>
      </c>
      <c r="K14179" s="0" t="n">
        <v>705</v>
      </c>
      <c r="L14179" s="15" t="s">
        <v>97</v>
      </c>
      <c r="M14179" s="0" t="n">
        <v>3</v>
      </c>
      <c r="N14179" s="16" t="n">
        <f aca="false">I14179*K14179</f>
        <v>24675</v>
      </c>
      <c r="O14179" s="16" t="n">
        <f aca="false">I14179*(K14179-J14179)</f>
        <v>13125</v>
      </c>
      <c r="P14179" s="15" t="n">
        <f aca="false">K14179-J14179</f>
        <v>375</v>
      </c>
      <c r="Q14179" s="0" t="str">
        <f aca="false">IF(G14179=0,"Out of stock",IF(G14179&lt;H14179,"Understocked",IF(G14179&gt;Summary!$B$6*H14179,"Overstocked","Healthy")))</f>
        <v>Understocked</v>
      </c>
      <c r="R14179" s="0" t="str">
        <f aca="false">IF(I14179&gt;=Summary!$B$7,"Fast",IF(I14179&lt;Summary!$B$8,"Slow","Medium"))</f>
        <v>Slow</v>
      </c>
      <c r="S14179" s="15" t="n">
        <f aca="false">IF(M14179&gt;Summary!$B$5,1,0)</f>
        <v>0</v>
      </c>
      <c r="T14179" s="16" t="n">
        <f aca="false">IF(Q14179="Overstocked",(G14179-Summary!$B$6*H14179)*J14179,0)</f>
        <v>0</v>
      </c>
    </row>
    <row r="14180" customFormat="false" ht="15" hidden="false" customHeight="false" outlineLevel="0" collapsed="false">
      <c r="A14180" s="0" t="s">
        <v>14278</v>
      </c>
      <c r="B14180" s="0" t="s">
        <v>113</v>
      </c>
      <c r="C14180" s="0" t="s">
        <v>104</v>
      </c>
      <c r="D14180" s="0" t="s">
        <v>86</v>
      </c>
      <c r="E14180" s="14" t="n">
        <v>45074</v>
      </c>
      <c r="F14180" s="14" t="n">
        <v>45077</v>
      </c>
      <c r="G14180" s="0" t="n">
        <v>164</v>
      </c>
      <c r="H14180" s="0" t="n">
        <v>83</v>
      </c>
      <c r="I14180" s="0" t="n">
        <v>287</v>
      </c>
      <c r="J14180" s="0" t="n">
        <v>557</v>
      </c>
      <c r="K14180" s="0" t="n">
        <v>1037</v>
      </c>
      <c r="L14180" s="15" t="s">
        <v>97</v>
      </c>
      <c r="M14180" s="0" t="n">
        <v>3</v>
      </c>
      <c r="N14180" s="16" t="n">
        <f aca="false">I14180*K14180</f>
        <v>297619</v>
      </c>
      <c r="O14180" s="16" t="n">
        <f aca="false">I14180*(K14180-J14180)</f>
        <v>137760</v>
      </c>
      <c r="P14180" s="15" t="n">
        <f aca="false">K14180-J14180</f>
        <v>480</v>
      </c>
      <c r="Q14180" s="0" t="str">
        <f aca="false">IF(G14180=0,"Out of stock",IF(G14180&lt;H14180,"Understocked",IF(G14180&gt;Summary!$B$6*H14180,"Overstocked","Healthy")))</f>
        <v>Healthy</v>
      </c>
      <c r="R14180" s="0" t="str">
        <f aca="false">IF(I14180&gt;=Summary!$B$7,"Fast",IF(I14180&lt;Summary!$B$8,"Slow","Medium"))</f>
        <v>Fast</v>
      </c>
      <c r="S14180" s="15" t="n">
        <f aca="false">IF(M14180&gt;Summary!$B$5,1,0)</f>
        <v>0</v>
      </c>
      <c r="T14180" s="16" t="n">
        <f aca="false">IF(Q14180="Overstocked",(G14180-Summary!$B$6*H14180)*J14180,0)</f>
        <v>0</v>
      </c>
    </row>
    <row r="14181" customFormat="false" ht="15" hidden="false" customHeight="false" outlineLevel="0" collapsed="false">
      <c r="A14181" s="0" t="s">
        <v>14279</v>
      </c>
      <c r="B14181" s="0" t="s">
        <v>84</v>
      </c>
      <c r="C14181" s="0" t="s">
        <v>78</v>
      </c>
      <c r="D14181" s="0" t="s">
        <v>86</v>
      </c>
      <c r="E14181" s="14" t="n">
        <v>45347</v>
      </c>
      <c r="F14181" s="14" t="n">
        <v>45352</v>
      </c>
      <c r="G14181" s="0" t="n">
        <v>404</v>
      </c>
      <c r="H14181" s="0" t="n">
        <v>57</v>
      </c>
      <c r="I14181" s="0" t="n">
        <v>152</v>
      </c>
      <c r="J14181" s="0" t="n">
        <v>1416</v>
      </c>
      <c r="K14181" s="0" t="n">
        <v>1563</v>
      </c>
      <c r="L14181" s="15" t="s">
        <v>93</v>
      </c>
      <c r="M14181" s="0" t="n">
        <v>5</v>
      </c>
      <c r="N14181" s="16" t="n">
        <f aca="false">I14181*K14181</f>
        <v>237576</v>
      </c>
      <c r="O14181" s="16" t="n">
        <f aca="false">I14181*(K14181-J14181)</f>
        <v>22344</v>
      </c>
      <c r="P14181" s="15" t="n">
        <f aca="false">K14181-J14181</f>
        <v>147</v>
      </c>
      <c r="Q14181" s="0" t="str">
        <f aca="false">IF(G14181=0,"Out of stock",IF(G14181&lt;H14181,"Understocked",IF(G14181&gt;Summary!$B$6*H14181,"Overstocked","Healthy")))</f>
        <v>Overstocked</v>
      </c>
      <c r="R14181" s="0" t="str">
        <f aca="false">IF(I14181&gt;=Summary!$B$7,"Fast",IF(I14181&lt;Summary!$B$8,"Slow","Medium"))</f>
        <v>Medium</v>
      </c>
      <c r="S14181" s="15" t="n">
        <f aca="false">IF(M14181&gt;Summary!$B$5,1,0)</f>
        <v>0</v>
      </c>
      <c r="T14181" s="16" t="n">
        <f aca="false">IF(Q14181="Overstocked",(G14181-Summary!$B$6*H14181)*J14181,0)</f>
        <v>249216</v>
      </c>
    </row>
    <row r="14182" customFormat="false" ht="15" hidden="false" customHeight="false" outlineLevel="0" collapsed="false">
      <c r="A14182" s="0" t="s">
        <v>14280</v>
      </c>
      <c r="B14182" s="0" t="s">
        <v>89</v>
      </c>
      <c r="C14182" s="0" t="s">
        <v>85</v>
      </c>
      <c r="D14182" s="0" t="s">
        <v>90</v>
      </c>
      <c r="E14182" s="14" t="n">
        <v>45394</v>
      </c>
      <c r="F14182" s="14" t="n">
        <v>45396</v>
      </c>
      <c r="G14182" s="0" t="n">
        <v>487</v>
      </c>
      <c r="H14182" s="0" t="n">
        <v>122</v>
      </c>
      <c r="I14182" s="0" t="n">
        <v>25</v>
      </c>
      <c r="J14182" s="0" t="n">
        <v>443</v>
      </c>
      <c r="K14182" s="0" t="n">
        <v>877</v>
      </c>
      <c r="L14182" s="15" t="s">
        <v>87</v>
      </c>
      <c r="M14182" s="0" t="n">
        <v>2</v>
      </c>
      <c r="N14182" s="16" t="n">
        <f aca="false">I14182*K14182</f>
        <v>21925</v>
      </c>
      <c r="O14182" s="16" t="n">
        <f aca="false">I14182*(K14182-J14182)</f>
        <v>10850</v>
      </c>
      <c r="P14182" s="15" t="n">
        <f aca="false">K14182-J14182</f>
        <v>434</v>
      </c>
      <c r="Q14182" s="0" t="str">
        <f aca="false">IF(G14182=0,"Out of stock",IF(G14182&lt;H14182,"Understocked",IF(G14182&gt;Summary!$B$6*H14182,"Overstocked","Healthy")))</f>
        <v>Healthy</v>
      </c>
      <c r="R14182" s="0" t="str">
        <f aca="false">IF(I14182&gt;=Summary!$B$7,"Fast",IF(I14182&lt;Summary!$B$8,"Slow","Medium"))</f>
        <v>Slow</v>
      </c>
      <c r="S14182" s="15" t="n">
        <f aca="false">IF(M14182&gt;Summary!$B$5,1,0)</f>
        <v>0</v>
      </c>
      <c r="T14182" s="16" t="n">
        <f aca="false">IF(Q14182="Overstocked",(G14182-Summary!$B$6*H14182)*J14182,0)</f>
        <v>0</v>
      </c>
    </row>
    <row r="14183" customFormat="false" ht="15" hidden="false" customHeight="false" outlineLevel="0" collapsed="false">
      <c r="A14183" s="0" t="s">
        <v>14281</v>
      </c>
      <c r="B14183" s="0" t="s">
        <v>107</v>
      </c>
      <c r="C14183" s="0" t="s">
        <v>78</v>
      </c>
      <c r="D14183" s="0" t="s">
        <v>86</v>
      </c>
      <c r="E14183" s="14" t="n">
        <v>45643</v>
      </c>
      <c r="F14183" s="14" t="n">
        <v>45644</v>
      </c>
      <c r="G14183" s="0" t="n">
        <v>74</v>
      </c>
      <c r="H14183" s="0" t="n">
        <v>64</v>
      </c>
      <c r="I14183" s="0" t="n">
        <v>213</v>
      </c>
      <c r="J14183" s="0" t="n">
        <v>1001</v>
      </c>
      <c r="K14183" s="0" t="n">
        <v>1247</v>
      </c>
      <c r="L14183" s="15" t="s">
        <v>80</v>
      </c>
      <c r="M14183" s="0" t="n">
        <v>1</v>
      </c>
      <c r="N14183" s="16" t="n">
        <f aca="false">I14183*K14183</f>
        <v>265611</v>
      </c>
      <c r="O14183" s="16" t="n">
        <f aca="false">I14183*(K14183-J14183)</f>
        <v>52398</v>
      </c>
      <c r="P14183" s="15" t="n">
        <f aca="false">K14183-J14183</f>
        <v>246</v>
      </c>
      <c r="Q14183" s="0" t="str">
        <f aca="false">IF(G14183=0,"Out of stock",IF(G14183&lt;H14183,"Understocked",IF(G14183&gt;Summary!$B$6*H14183,"Overstocked","Healthy")))</f>
        <v>Healthy</v>
      </c>
      <c r="R14183" s="0" t="str">
        <f aca="false">IF(I14183&gt;=Summary!$B$7,"Fast",IF(I14183&lt;Summary!$B$8,"Slow","Medium"))</f>
        <v>Fast</v>
      </c>
      <c r="S14183" s="15" t="n">
        <f aca="false">IF(M14183&gt;Summary!$B$5,1,0)</f>
        <v>0</v>
      </c>
      <c r="T14183" s="16" t="n">
        <f aca="false">IF(Q14183="Overstocked",(G14183-Summary!$B$6*H14183)*J14183,0)</f>
        <v>0</v>
      </c>
    </row>
    <row r="14184" customFormat="false" ht="15" hidden="false" customHeight="false" outlineLevel="0" collapsed="false">
      <c r="A14184" s="0" t="s">
        <v>14282</v>
      </c>
      <c r="B14184" s="0" t="s">
        <v>89</v>
      </c>
      <c r="C14184" s="0" t="s">
        <v>104</v>
      </c>
      <c r="D14184" s="0" t="s">
        <v>86</v>
      </c>
      <c r="E14184" s="14" t="n">
        <v>45063</v>
      </c>
      <c r="F14184" s="14" t="n">
        <v>45064</v>
      </c>
      <c r="G14184" s="0" t="n">
        <v>456</v>
      </c>
      <c r="H14184" s="0" t="n">
        <v>83</v>
      </c>
      <c r="I14184" s="0" t="n">
        <v>136</v>
      </c>
      <c r="J14184" s="0" t="n">
        <v>527</v>
      </c>
      <c r="K14184" s="0" t="n">
        <v>663</v>
      </c>
      <c r="L14184" s="15" t="s">
        <v>87</v>
      </c>
      <c r="M14184" s="0" t="n">
        <v>1</v>
      </c>
      <c r="N14184" s="16" t="n">
        <f aca="false">I14184*K14184</f>
        <v>90168</v>
      </c>
      <c r="O14184" s="16" t="n">
        <f aca="false">I14184*(K14184-J14184)</f>
        <v>18496</v>
      </c>
      <c r="P14184" s="15" t="n">
        <f aca="false">K14184-J14184</f>
        <v>136</v>
      </c>
      <c r="Q14184" s="0" t="str">
        <f aca="false">IF(G14184=0,"Out of stock",IF(G14184&lt;H14184,"Understocked",IF(G14184&gt;Summary!$B$6*H14184,"Overstocked","Healthy")))</f>
        <v>Overstocked</v>
      </c>
      <c r="R14184" s="0" t="str">
        <f aca="false">IF(I14184&gt;=Summary!$B$7,"Fast",IF(I14184&lt;Summary!$B$8,"Slow","Medium"))</f>
        <v>Medium</v>
      </c>
      <c r="S14184" s="15" t="n">
        <f aca="false">IF(M14184&gt;Summary!$B$5,1,0)</f>
        <v>0</v>
      </c>
      <c r="T14184" s="16" t="n">
        <f aca="false">IF(Q14184="Overstocked",(G14184-Summary!$B$6*H14184)*J14184,0)</f>
        <v>65348</v>
      </c>
    </row>
    <row r="14185" customFormat="false" ht="15" hidden="false" customHeight="false" outlineLevel="0" collapsed="false">
      <c r="A14185" s="0" t="s">
        <v>14283</v>
      </c>
      <c r="B14185" s="0" t="s">
        <v>89</v>
      </c>
      <c r="C14185" s="0" t="s">
        <v>85</v>
      </c>
      <c r="D14185" s="0" t="s">
        <v>79</v>
      </c>
      <c r="E14185" s="14" t="n">
        <v>45553</v>
      </c>
      <c r="F14185" s="14" t="n">
        <v>45562</v>
      </c>
      <c r="G14185" s="0" t="n">
        <v>212</v>
      </c>
      <c r="H14185" s="0" t="n">
        <v>53</v>
      </c>
      <c r="I14185" s="0" t="n">
        <v>168</v>
      </c>
      <c r="J14185" s="0" t="n">
        <v>1247</v>
      </c>
      <c r="K14185" s="0" t="n">
        <v>1323</v>
      </c>
      <c r="L14185" s="15" t="s">
        <v>82</v>
      </c>
      <c r="M14185" s="0" t="n">
        <v>9</v>
      </c>
      <c r="N14185" s="16" t="n">
        <f aca="false">I14185*K14185</f>
        <v>222264</v>
      </c>
      <c r="O14185" s="16" t="n">
        <f aca="false">I14185*(K14185-J14185)</f>
        <v>12768</v>
      </c>
      <c r="P14185" s="15" t="n">
        <f aca="false">K14185-J14185</f>
        <v>76</v>
      </c>
      <c r="Q14185" s="0" t="str">
        <f aca="false">IF(G14185=0,"Out of stock",IF(G14185&lt;H14185,"Understocked",IF(G14185&gt;Summary!$B$6*H14185,"Overstocked","Healthy")))</f>
        <v>Healthy</v>
      </c>
      <c r="R14185" s="0" t="str">
        <f aca="false">IF(I14185&gt;=Summary!$B$7,"Fast",IF(I14185&lt;Summary!$B$8,"Slow","Medium"))</f>
        <v>Medium</v>
      </c>
      <c r="S14185" s="15" t="n">
        <f aca="false">IF(M14185&gt;Summary!$B$5,1,0)</f>
        <v>1</v>
      </c>
      <c r="T14185" s="16" t="n">
        <f aca="false">IF(Q14185="Overstocked",(G14185-Summary!$B$6*H14185)*J14185,0)</f>
        <v>0</v>
      </c>
    </row>
    <row r="14186" customFormat="false" ht="15" hidden="false" customHeight="false" outlineLevel="0" collapsed="false">
      <c r="A14186" s="0" t="s">
        <v>14284</v>
      </c>
      <c r="B14186" s="0" t="s">
        <v>107</v>
      </c>
      <c r="C14186" s="0" t="s">
        <v>78</v>
      </c>
      <c r="D14186" s="0" t="s">
        <v>79</v>
      </c>
      <c r="E14186" s="14" t="n">
        <v>45266</v>
      </c>
      <c r="F14186" s="14" t="n">
        <v>45272</v>
      </c>
      <c r="G14186" s="0" t="n">
        <v>149</v>
      </c>
      <c r="H14186" s="0" t="n">
        <v>77</v>
      </c>
      <c r="I14186" s="0" t="n">
        <v>221</v>
      </c>
      <c r="J14186" s="0" t="n">
        <v>1896</v>
      </c>
      <c r="K14186" s="0" t="n">
        <v>2248</v>
      </c>
      <c r="L14186" s="15" t="s">
        <v>93</v>
      </c>
      <c r="M14186" s="0" t="n">
        <v>6</v>
      </c>
      <c r="N14186" s="16" t="n">
        <f aca="false">I14186*K14186</f>
        <v>496808</v>
      </c>
      <c r="O14186" s="16" t="n">
        <f aca="false">I14186*(K14186-J14186)</f>
        <v>77792</v>
      </c>
      <c r="P14186" s="15" t="n">
        <f aca="false">K14186-J14186</f>
        <v>352</v>
      </c>
      <c r="Q14186" s="0" t="str">
        <f aca="false">IF(G14186=0,"Out of stock",IF(G14186&lt;H14186,"Understocked",IF(G14186&gt;Summary!$B$6*H14186,"Overstocked","Healthy")))</f>
        <v>Healthy</v>
      </c>
      <c r="R14186" s="0" t="str">
        <f aca="false">IF(I14186&gt;=Summary!$B$7,"Fast",IF(I14186&lt;Summary!$B$8,"Slow","Medium"))</f>
        <v>Fast</v>
      </c>
      <c r="S14186" s="15" t="n">
        <f aca="false">IF(M14186&gt;Summary!$B$5,1,0)</f>
        <v>0</v>
      </c>
      <c r="T14186" s="16" t="n">
        <f aca="false">IF(Q14186="Overstocked",(G14186-Summary!$B$6*H14186)*J14186,0)</f>
        <v>0</v>
      </c>
    </row>
    <row r="14187" customFormat="false" ht="15" hidden="false" customHeight="false" outlineLevel="0" collapsed="false">
      <c r="A14187" s="0" t="s">
        <v>14285</v>
      </c>
      <c r="B14187" s="0" t="s">
        <v>95</v>
      </c>
      <c r="C14187" s="0" t="s">
        <v>96</v>
      </c>
      <c r="D14187" s="0" t="s">
        <v>90</v>
      </c>
      <c r="E14187" s="14" t="n">
        <v>45041</v>
      </c>
      <c r="F14187" s="14" t="n">
        <v>45047</v>
      </c>
      <c r="G14187" s="0" t="n">
        <v>28</v>
      </c>
      <c r="H14187" s="0" t="n">
        <v>126</v>
      </c>
      <c r="I14187" s="0" t="n">
        <v>8</v>
      </c>
      <c r="J14187" s="0" t="n">
        <v>1978</v>
      </c>
      <c r="K14187" s="0" t="n">
        <v>2261</v>
      </c>
      <c r="L14187" s="15" t="s">
        <v>82</v>
      </c>
      <c r="M14187" s="0" t="n">
        <v>6</v>
      </c>
      <c r="N14187" s="16" t="n">
        <f aca="false">I14187*K14187</f>
        <v>18088</v>
      </c>
      <c r="O14187" s="16" t="n">
        <f aca="false">I14187*(K14187-J14187)</f>
        <v>2264</v>
      </c>
      <c r="P14187" s="15" t="n">
        <f aca="false">K14187-J14187</f>
        <v>283</v>
      </c>
      <c r="Q14187" s="0" t="str">
        <f aca="false">IF(G14187=0,"Out of stock",IF(G14187&lt;H14187,"Understocked",IF(G14187&gt;Summary!$B$6*H14187,"Overstocked","Healthy")))</f>
        <v>Understocked</v>
      </c>
      <c r="R14187" s="0" t="str">
        <f aca="false">IF(I14187&gt;=Summary!$B$7,"Fast",IF(I14187&lt;Summary!$B$8,"Slow","Medium"))</f>
        <v>Slow</v>
      </c>
      <c r="S14187" s="15" t="n">
        <f aca="false">IF(M14187&gt;Summary!$B$5,1,0)</f>
        <v>0</v>
      </c>
      <c r="T14187" s="16" t="n">
        <f aca="false">IF(Q14187="Overstocked",(G14187-Summary!$B$6*H14187)*J14187,0)</f>
        <v>0</v>
      </c>
    </row>
    <row r="14188" customFormat="false" ht="15" hidden="false" customHeight="false" outlineLevel="0" collapsed="false">
      <c r="A14188" s="0" t="s">
        <v>14286</v>
      </c>
      <c r="B14188" s="0" t="s">
        <v>115</v>
      </c>
      <c r="C14188" s="0" t="s">
        <v>85</v>
      </c>
      <c r="D14188" s="0" t="s">
        <v>79</v>
      </c>
      <c r="E14188" s="14" t="n">
        <v>45304</v>
      </c>
      <c r="F14188" s="14" t="n">
        <v>45306</v>
      </c>
      <c r="G14188" s="0" t="n">
        <v>67</v>
      </c>
      <c r="H14188" s="0" t="n">
        <v>147</v>
      </c>
      <c r="I14188" s="0" t="n">
        <v>128</v>
      </c>
      <c r="J14188" s="0" t="n">
        <v>1524</v>
      </c>
      <c r="K14188" s="0" t="n">
        <v>1802</v>
      </c>
      <c r="L14188" s="15" t="s">
        <v>80</v>
      </c>
      <c r="M14188" s="0" t="n">
        <v>2</v>
      </c>
      <c r="N14188" s="16" t="n">
        <f aca="false">I14188*K14188</f>
        <v>230656</v>
      </c>
      <c r="O14188" s="16" t="n">
        <f aca="false">I14188*(K14188-J14188)</f>
        <v>35584</v>
      </c>
      <c r="P14188" s="15" t="n">
        <f aca="false">K14188-J14188</f>
        <v>278</v>
      </c>
      <c r="Q14188" s="0" t="str">
        <f aca="false">IF(G14188=0,"Out of stock",IF(G14188&lt;H14188,"Understocked",IF(G14188&gt;Summary!$B$6*H14188,"Overstocked","Healthy")))</f>
        <v>Understocked</v>
      </c>
      <c r="R14188" s="0" t="str">
        <f aca="false">IF(I14188&gt;=Summary!$B$7,"Fast",IF(I14188&lt;Summary!$B$8,"Slow","Medium"))</f>
        <v>Medium</v>
      </c>
      <c r="S14188" s="15" t="n">
        <f aca="false">IF(M14188&gt;Summary!$B$5,1,0)</f>
        <v>0</v>
      </c>
      <c r="T14188" s="16" t="n">
        <f aca="false">IF(Q14188="Overstocked",(G14188-Summary!$B$6*H14188)*J14188,0)</f>
        <v>0</v>
      </c>
    </row>
    <row r="14189" customFormat="false" ht="15" hidden="false" customHeight="false" outlineLevel="0" collapsed="false">
      <c r="A14189" s="0" t="s">
        <v>14287</v>
      </c>
      <c r="B14189" s="0" t="s">
        <v>84</v>
      </c>
      <c r="C14189" s="0" t="s">
        <v>85</v>
      </c>
      <c r="D14189" s="0" t="s">
        <v>86</v>
      </c>
      <c r="E14189" s="14" t="n">
        <v>45245</v>
      </c>
      <c r="F14189" s="14" t="n">
        <v>45248</v>
      </c>
      <c r="G14189" s="0" t="n">
        <v>237</v>
      </c>
      <c r="H14189" s="0" t="n">
        <v>137</v>
      </c>
      <c r="I14189" s="0" t="n">
        <v>121</v>
      </c>
      <c r="J14189" s="0" t="n">
        <v>433</v>
      </c>
      <c r="K14189" s="0" t="n">
        <v>819</v>
      </c>
      <c r="L14189" s="15" t="s">
        <v>93</v>
      </c>
      <c r="M14189" s="0" t="n">
        <v>3</v>
      </c>
      <c r="N14189" s="16" t="n">
        <f aca="false">I14189*K14189</f>
        <v>99099</v>
      </c>
      <c r="O14189" s="16" t="n">
        <f aca="false">I14189*(K14189-J14189)</f>
        <v>46706</v>
      </c>
      <c r="P14189" s="15" t="n">
        <f aca="false">K14189-J14189</f>
        <v>386</v>
      </c>
      <c r="Q14189" s="0" t="str">
        <f aca="false">IF(G14189=0,"Out of stock",IF(G14189&lt;H14189,"Understocked",IF(G14189&gt;Summary!$B$6*H14189,"Overstocked","Healthy")))</f>
        <v>Healthy</v>
      </c>
      <c r="R14189" s="0" t="str">
        <f aca="false">IF(I14189&gt;=Summary!$B$7,"Fast",IF(I14189&lt;Summary!$B$8,"Slow","Medium"))</f>
        <v>Medium</v>
      </c>
      <c r="S14189" s="15" t="n">
        <f aca="false">IF(M14189&gt;Summary!$B$5,1,0)</f>
        <v>0</v>
      </c>
      <c r="T14189" s="16" t="n">
        <f aca="false">IF(Q14189="Overstocked",(G14189-Summary!$B$6*H14189)*J14189,0)</f>
        <v>0</v>
      </c>
    </row>
    <row r="14190" customFormat="false" ht="15" hidden="false" customHeight="false" outlineLevel="0" collapsed="false">
      <c r="A14190" s="0" t="s">
        <v>14288</v>
      </c>
      <c r="B14190" s="0" t="s">
        <v>113</v>
      </c>
      <c r="C14190" s="0" t="s">
        <v>104</v>
      </c>
      <c r="D14190" s="0" t="s">
        <v>86</v>
      </c>
      <c r="E14190" s="14" t="n">
        <v>45363</v>
      </c>
      <c r="F14190" s="14" t="n">
        <v>45369</v>
      </c>
      <c r="G14190" s="0" t="n">
        <v>136</v>
      </c>
      <c r="H14190" s="0" t="n">
        <v>136</v>
      </c>
      <c r="I14190" s="0" t="n">
        <v>51</v>
      </c>
      <c r="J14190" s="0" t="n">
        <v>1714</v>
      </c>
      <c r="K14190" s="0" t="n">
        <v>2176</v>
      </c>
      <c r="L14190" s="15" t="s">
        <v>80</v>
      </c>
      <c r="M14190" s="0" t="n">
        <v>6</v>
      </c>
      <c r="N14190" s="16" t="n">
        <f aca="false">I14190*K14190</f>
        <v>110976</v>
      </c>
      <c r="O14190" s="16" t="n">
        <f aca="false">I14190*(K14190-J14190)</f>
        <v>23562</v>
      </c>
      <c r="P14190" s="15" t="n">
        <f aca="false">K14190-J14190</f>
        <v>462</v>
      </c>
      <c r="Q14190" s="0" t="str">
        <f aca="false">IF(G14190=0,"Out of stock",IF(G14190&lt;H14190,"Understocked",IF(G14190&gt;Summary!$B$6*H14190,"Overstocked","Healthy")))</f>
        <v>Healthy</v>
      </c>
      <c r="R14190" s="0" t="str">
        <f aca="false">IF(I14190&gt;=Summary!$B$7,"Fast",IF(I14190&lt;Summary!$B$8,"Slow","Medium"))</f>
        <v>Slow</v>
      </c>
      <c r="S14190" s="15" t="n">
        <f aca="false">IF(M14190&gt;Summary!$B$5,1,0)</f>
        <v>0</v>
      </c>
      <c r="T14190" s="16" t="n">
        <f aca="false">IF(Q14190="Overstocked",(G14190-Summary!$B$6*H14190)*J14190,0)</f>
        <v>0</v>
      </c>
    </row>
    <row r="14191" customFormat="false" ht="15" hidden="false" customHeight="false" outlineLevel="0" collapsed="false">
      <c r="A14191" s="0" t="s">
        <v>14289</v>
      </c>
      <c r="B14191" s="0" t="s">
        <v>113</v>
      </c>
      <c r="C14191" s="0" t="s">
        <v>78</v>
      </c>
      <c r="D14191" s="0" t="s">
        <v>92</v>
      </c>
      <c r="E14191" s="14" t="n">
        <v>45159</v>
      </c>
      <c r="F14191" s="14" t="n">
        <v>45168</v>
      </c>
      <c r="G14191" s="0" t="n">
        <v>366</v>
      </c>
      <c r="H14191" s="0" t="n">
        <v>77</v>
      </c>
      <c r="I14191" s="0" t="n">
        <v>115</v>
      </c>
      <c r="J14191" s="0" t="n">
        <v>1860</v>
      </c>
      <c r="K14191" s="0" t="n">
        <v>2045</v>
      </c>
      <c r="L14191" s="15" t="s">
        <v>82</v>
      </c>
      <c r="M14191" s="0" t="n">
        <v>9</v>
      </c>
      <c r="N14191" s="16" t="n">
        <f aca="false">I14191*K14191</f>
        <v>235175</v>
      </c>
      <c r="O14191" s="16" t="n">
        <f aca="false">I14191*(K14191-J14191)</f>
        <v>21275</v>
      </c>
      <c r="P14191" s="15" t="n">
        <f aca="false">K14191-J14191</f>
        <v>185</v>
      </c>
      <c r="Q14191" s="0" t="str">
        <f aca="false">IF(G14191=0,"Out of stock",IF(G14191&lt;H14191,"Understocked",IF(G14191&gt;Summary!$B$6*H14191,"Overstocked","Healthy")))</f>
        <v>Overstocked</v>
      </c>
      <c r="R14191" s="0" t="str">
        <f aca="false">IF(I14191&gt;=Summary!$B$7,"Fast",IF(I14191&lt;Summary!$B$8,"Slow","Medium"))</f>
        <v>Medium</v>
      </c>
      <c r="S14191" s="15" t="n">
        <f aca="false">IF(M14191&gt;Summary!$B$5,1,0)</f>
        <v>1</v>
      </c>
      <c r="T14191" s="16" t="n">
        <f aca="false">IF(Q14191="Overstocked",(G14191-Summary!$B$6*H14191)*J14191,0)</f>
        <v>107880</v>
      </c>
    </row>
    <row r="14192" customFormat="false" ht="15" hidden="false" customHeight="false" outlineLevel="0" collapsed="false">
      <c r="A14192" s="0" t="s">
        <v>14290</v>
      </c>
      <c r="B14192" s="0" t="s">
        <v>77</v>
      </c>
      <c r="C14192" s="0" t="s">
        <v>96</v>
      </c>
      <c r="D14192" s="0" t="s">
        <v>90</v>
      </c>
      <c r="E14192" s="14" t="n">
        <v>45219</v>
      </c>
      <c r="F14192" s="14" t="n">
        <v>45225</v>
      </c>
      <c r="G14192" s="0" t="n">
        <v>439</v>
      </c>
      <c r="H14192" s="0" t="n">
        <v>107</v>
      </c>
      <c r="I14192" s="0" t="n">
        <v>185</v>
      </c>
      <c r="J14192" s="0" t="n">
        <v>1235</v>
      </c>
      <c r="K14192" s="0" t="n">
        <v>1621</v>
      </c>
      <c r="L14192" s="15" t="s">
        <v>87</v>
      </c>
      <c r="M14192" s="0" t="n">
        <v>6</v>
      </c>
      <c r="N14192" s="16" t="n">
        <f aca="false">I14192*K14192</f>
        <v>299885</v>
      </c>
      <c r="O14192" s="16" t="n">
        <f aca="false">I14192*(K14192-J14192)</f>
        <v>71410</v>
      </c>
      <c r="P14192" s="15" t="n">
        <f aca="false">K14192-J14192</f>
        <v>386</v>
      </c>
      <c r="Q14192" s="0" t="str">
        <f aca="false">IF(G14192=0,"Out of stock",IF(G14192&lt;H14192,"Understocked",IF(G14192&gt;Summary!$B$6*H14192,"Overstocked","Healthy")))</f>
        <v>Overstocked</v>
      </c>
      <c r="R14192" s="0" t="str">
        <f aca="false">IF(I14192&gt;=Summary!$B$7,"Fast",IF(I14192&lt;Summary!$B$8,"Slow","Medium"))</f>
        <v>Medium</v>
      </c>
      <c r="S14192" s="15" t="n">
        <f aca="false">IF(M14192&gt;Summary!$B$5,1,0)</f>
        <v>0</v>
      </c>
      <c r="T14192" s="16" t="n">
        <f aca="false">IF(Q14192="Overstocked",(G14192-Summary!$B$6*H14192)*J14192,0)</f>
        <v>13585</v>
      </c>
    </row>
    <row r="14193" customFormat="false" ht="15" hidden="false" customHeight="false" outlineLevel="0" collapsed="false">
      <c r="A14193" s="0" t="s">
        <v>14291</v>
      </c>
      <c r="B14193" s="0" t="s">
        <v>77</v>
      </c>
      <c r="C14193" s="0" t="s">
        <v>85</v>
      </c>
      <c r="D14193" s="0" t="s">
        <v>102</v>
      </c>
      <c r="E14193" s="14" t="n">
        <v>45426</v>
      </c>
      <c r="F14193" s="14" t="n">
        <v>45435</v>
      </c>
      <c r="G14193" s="0" t="n">
        <v>325</v>
      </c>
      <c r="H14193" s="0" t="n">
        <v>120</v>
      </c>
      <c r="I14193" s="0" t="n">
        <v>83</v>
      </c>
      <c r="J14193" s="0" t="n">
        <v>676</v>
      </c>
      <c r="K14193" s="0" t="n">
        <v>1071</v>
      </c>
      <c r="L14193" s="15" t="s">
        <v>80</v>
      </c>
      <c r="M14193" s="0" t="n">
        <v>9</v>
      </c>
      <c r="N14193" s="16" t="n">
        <f aca="false">I14193*K14193</f>
        <v>88893</v>
      </c>
      <c r="O14193" s="16" t="n">
        <f aca="false">I14193*(K14193-J14193)</f>
        <v>32785</v>
      </c>
      <c r="P14193" s="15" t="n">
        <f aca="false">K14193-J14193</f>
        <v>395</v>
      </c>
      <c r="Q14193" s="0" t="str">
        <f aca="false">IF(G14193=0,"Out of stock",IF(G14193&lt;H14193,"Understocked",IF(G14193&gt;Summary!$B$6*H14193,"Overstocked","Healthy")))</f>
        <v>Healthy</v>
      </c>
      <c r="R14193" s="0" t="str">
        <f aca="false">IF(I14193&gt;=Summary!$B$7,"Fast",IF(I14193&lt;Summary!$B$8,"Slow","Medium"))</f>
        <v>Slow</v>
      </c>
      <c r="S14193" s="15" t="n">
        <f aca="false">IF(M14193&gt;Summary!$B$5,1,0)</f>
        <v>1</v>
      </c>
      <c r="T14193" s="16" t="n">
        <f aca="false">IF(Q14193="Overstocked",(G14193-Summary!$B$6*H14193)*J14193,0)</f>
        <v>0</v>
      </c>
    </row>
    <row r="14194" customFormat="false" ht="15" hidden="false" customHeight="false" outlineLevel="0" collapsed="false">
      <c r="A14194" s="0" t="s">
        <v>14292</v>
      </c>
      <c r="B14194" s="0" t="s">
        <v>123</v>
      </c>
      <c r="C14194" s="0" t="s">
        <v>85</v>
      </c>
      <c r="D14194" s="0" t="s">
        <v>86</v>
      </c>
      <c r="E14194" s="14" t="n">
        <v>45438</v>
      </c>
      <c r="F14194" s="14" t="n">
        <v>45442</v>
      </c>
      <c r="G14194" s="0" t="n">
        <v>104</v>
      </c>
      <c r="H14194" s="0" t="n">
        <v>113</v>
      </c>
      <c r="I14194" s="0" t="n">
        <v>290</v>
      </c>
      <c r="J14194" s="0" t="n">
        <v>531</v>
      </c>
      <c r="K14194" s="0" t="n">
        <v>649</v>
      </c>
      <c r="L14194" s="15" t="s">
        <v>97</v>
      </c>
      <c r="M14194" s="0" t="n">
        <v>4</v>
      </c>
      <c r="N14194" s="16" t="n">
        <f aca="false">I14194*K14194</f>
        <v>188210</v>
      </c>
      <c r="O14194" s="16" t="n">
        <f aca="false">I14194*(K14194-J14194)</f>
        <v>34220</v>
      </c>
      <c r="P14194" s="15" t="n">
        <f aca="false">K14194-J14194</f>
        <v>118</v>
      </c>
      <c r="Q14194" s="0" t="str">
        <f aca="false">IF(G14194=0,"Out of stock",IF(G14194&lt;H14194,"Understocked",IF(G14194&gt;Summary!$B$6*H14194,"Overstocked","Healthy")))</f>
        <v>Understocked</v>
      </c>
      <c r="R14194" s="0" t="str">
        <f aca="false">IF(I14194&gt;=Summary!$B$7,"Fast",IF(I14194&lt;Summary!$B$8,"Slow","Medium"))</f>
        <v>Fast</v>
      </c>
      <c r="S14194" s="15" t="n">
        <f aca="false">IF(M14194&gt;Summary!$B$5,1,0)</f>
        <v>0</v>
      </c>
      <c r="T14194" s="16" t="n">
        <f aca="false">IF(Q14194="Overstocked",(G14194-Summary!$B$6*H14194)*J14194,0)</f>
        <v>0</v>
      </c>
    </row>
    <row r="14195" customFormat="false" ht="15" hidden="false" customHeight="false" outlineLevel="0" collapsed="false">
      <c r="A14195" s="0" t="s">
        <v>14293</v>
      </c>
      <c r="B14195" s="0" t="s">
        <v>123</v>
      </c>
      <c r="C14195" s="0" t="s">
        <v>104</v>
      </c>
      <c r="D14195" s="0" t="s">
        <v>90</v>
      </c>
      <c r="E14195" s="14" t="n">
        <v>45171</v>
      </c>
      <c r="F14195" s="14" t="n">
        <v>45172</v>
      </c>
      <c r="G14195" s="0" t="n">
        <v>230</v>
      </c>
      <c r="H14195" s="0" t="n">
        <v>102</v>
      </c>
      <c r="I14195" s="0" t="n">
        <v>79</v>
      </c>
      <c r="J14195" s="0" t="n">
        <v>998</v>
      </c>
      <c r="K14195" s="0" t="n">
        <v>1266</v>
      </c>
      <c r="L14195" s="15" t="s">
        <v>97</v>
      </c>
      <c r="M14195" s="0" t="n">
        <v>1</v>
      </c>
      <c r="N14195" s="16" t="n">
        <f aca="false">I14195*K14195</f>
        <v>100014</v>
      </c>
      <c r="O14195" s="16" t="n">
        <f aca="false">I14195*(K14195-J14195)</f>
        <v>21172</v>
      </c>
      <c r="P14195" s="15" t="n">
        <f aca="false">K14195-J14195</f>
        <v>268</v>
      </c>
      <c r="Q14195" s="0" t="str">
        <f aca="false">IF(G14195=0,"Out of stock",IF(G14195&lt;H14195,"Understocked",IF(G14195&gt;Summary!$B$6*H14195,"Overstocked","Healthy")))</f>
        <v>Healthy</v>
      </c>
      <c r="R14195" s="0" t="str">
        <f aca="false">IF(I14195&gt;=Summary!$B$7,"Fast",IF(I14195&lt;Summary!$B$8,"Slow","Medium"))</f>
        <v>Slow</v>
      </c>
      <c r="S14195" s="15" t="n">
        <f aca="false">IF(M14195&gt;Summary!$B$5,1,0)</f>
        <v>0</v>
      </c>
      <c r="T14195" s="16" t="n">
        <f aca="false">IF(Q14195="Overstocked",(G14195-Summary!$B$6*H14195)*J14195,0)</f>
        <v>0</v>
      </c>
    </row>
    <row r="14196" customFormat="false" ht="15" hidden="false" customHeight="false" outlineLevel="0" collapsed="false">
      <c r="A14196" s="0" t="s">
        <v>14294</v>
      </c>
      <c r="B14196" s="0" t="s">
        <v>89</v>
      </c>
      <c r="C14196" s="0" t="s">
        <v>96</v>
      </c>
      <c r="D14196" s="0" t="s">
        <v>92</v>
      </c>
      <c r="E14196" s="14" t="n">
        <v>45656</v>
      </c>
      <c r="F14196" s="14" t="n">
        <v>45660</v>
      </c>
      <c r="G14196" s="0" t="n">
        <v>245</v>
      </c>
      <c r="H14196" s="0" t="n">
        <v>114</v>
      </c>
      <c r="I14196" s="0" t="n">
        <v>106</v>
      </c>
      <c r="J14196" s="0" t="n">
        <v>751</v>
      </c>
      <c r="K14196" s="0" t="n">
        <v>1121</v>
      </c>
      <c r="L14196" s="15" t="s">
        <v>82</v>
      </c>
      <c r="M14196" s="0" t="n">
        <v>4</v>
      </c>
      <c r="N14196" s="16" t="n">
        <f aca="false">I14196*K14196</f>
        <v>118826</v>
      </c>
      <c r="O14196" s="16" t="n">
        <f aca="false">I14196*(K14196-J14196)</f>
        <v>39220</v>
      </c>
      <c r="P14196" s="15" t="n">
        <f aca="false">K14196-J14196</f>
        <v>370</v>
      </c>
      <c r="Q14196" s="0" t="str">
        <f aca="false">IF(G14196=0,"Out of stock",IF(G14196&lt;H14196,"Understocked",IF(G14196&gt;Summary!$B$6*H14196,"Overstocked","Healthy")))</f>
        <v>Healthy</v>
      </c>
      <c r="R14196" s="0" t="str">
        <f aca="false">IF(I14196&gt;=Summary!$B$7,"Fast",IF(I14196&lt;Summary!$B$8,"Slow","Medium"))</f>
        <v>Medium</v>
      </c>
      <c r="S14196" s="15" t="n">
        <f aca="false">IF(M14196&gt;Summary!$B$5,1,0)</f>
        <v>0</v>
      </c>
      <c r="T14196" s="16" t="n">
        <f aca="false">IF(Q14196="Overstocked",(G14196-Summary!$B$6*H14196)*J14196,0)</f>
        <v>0</v>
      </c>
    </row>
    <row r="14197" customFormat="false" ht="15" hidden="false" customHeight="false" outlineLevel="0" collapsed="false">
      <c r="A14197" s="0" t="s">
        <v>14295</v>
      </c>
      <c r="B14197" s="0" t="s">
        <v>107</v>
      </c>
      <c r="C14197" s="0" t="s">
        <v>78</v>
      </c>
      <c r="D14197" s="0" t="s">
        <v>90</v>
      </c>
      <c r="E14197" s="14" t="n">
        <v>45192</v>
      </c>
      <c r="F14197" s="14" t="n">
        <v>45193</v>
      </c>
      <c r="G14197" s="0" t="n">
        <v>225</v>
      </c>
      <c r="H14197" s="0" t="n">
        <v>110</v>
      </c>
      <c r="I14197" s="0" t="n">
        <v>68</v>
      </c>
      <c r="J14197" s="0" t="n">
        <v>569</v>
      </c>
      <c r="K14197" s="0" t="n">
        <v>623</v>
      </c>
      <c r="L14197" s="15" t="s">
        <v>93</v>
      </c>
      <c r="M14197" s="0" t="n">
        <v>1</v>
      </c>
      <c r="N14197" s="16" t="n">
        <f aca="false">I14197*K14197</f>
        <v>42364</v>
      </c>
      <c r="O14197" s="16" t="n">
        <f aca="false">I14197*(K14197-J14197)</f>
        <v>3672</v>
      </c>
      <c r="P14197" s="15" t="n">
        <f aca="false">K14197-J14197</f>
        <v>54</v>
      </c>
      <c r="Q14197" s="0" t="str">
        <f aca="false">IF(G14197=0,"Out of stock",IF(G14197&lt;H14197,"Understocked",IF(G14197&gt;Summary!$B$6*H14197,"Overstocked","Healthy")))</f>
        <v>Healthy</v>
      </c>
      <c r="R14197" s="0" t="str">
        <f aca="false">IF(I14197&gt;=Summary!$B$7,"Fast",IF(I14197&lt;Summary!$B$8,"Slow","Medium"))</f>
        <v>Slow</v>
      </c>
      <c r="S14197" s="15" t="n">
        <f aca="false">IF(M14197&gt;Summary!$B$5,1,0)</f>
        <v>0</v>
      </c>
      <c r="T14197" s="16" t="n">
        <f aca="false">IF(Q14197="Overstocked",(G14197-Summary!$B$6*H14197)*J14197,0)</f>
        <v>0</v>
      </c>
    </row>
    <row r="14198" customFormat="false" ht="15" hidden="false" customHeight="false" outlineLevel="0" collapsed="false">
      <c r="A14198" s="0" t="s">
        <v>14296</v>
      </c>
      <c r="B14198" s="0" t="s">
        <v>115</v>
      </c>
      <c r="C14198" s="0" t="s">
        <v>96</v>
      </c>
      <c r="D14198" s="0" t="s">
        <v>90</v>
      </c>
      <c r="E14198" s="14" t="n">
        <v>45528</v>
      </c>
      <c r="F14198" s="14" t="n">
        <v>45532</v>
      </c>
      <c r="G14198" s="0" t="n">
        <v>262</v>
      </c>
      <c r="H14198" s="0" t="n">
        <v>140</v>
      </c>
      <c r="I14198" s="0" t="n">
        <v>263</v>
      </c>
      <c r="J14198" s="0" t="n">
        <v>460</v>
      </c>
      <c r="K14198" s="0" t="n">
        <v>789</v>
      </c>
      <c r="L14198" s="15" t="s">
        <v>93</v>
      </c>
      <c r="M14198" s="0" t="n">
        <v>4</v>
      </c>
      <c r="N14198" s="16" t="n">
        <f aca="false">I14198*K14198</f>
        <v>207507</v>
      </c>
      <c r="O14198" s="16" t="n">
        <f aca="false">I14198*(K14198-J14198)</f>
        <v>86527</v>
      </c>
      <c r="P14198" s="15" t="n">
        <f aca="false">K14198-J14198</f>
        <v>329</v>
      </c>
      <c r="Q14198" s="0" t="str">
        <f aca="false">IF(G14198=0,"Out of stock",IF(G14198&lt;H14198,"Understocked",IF(G14198&gt;Summary!$B$6*H14198,"Overstocked","Healthy")))</f>
        <v>Healthy</v>
      </c>
      <c r="R14198" s="0" t="str">
        <f aca="false">IF(I14198&gt;=Summary!$B$7,"Fast",IF(I14198&lt;Summary!$B$8,"Slow","Medium"))</f>
        <v>Fast</v>
      </c>
      <c r="S14198" s="15" t="n">
        <f aca="false">IF(M14198&gt;Summary!$B$5,1,0)</f>
        <v>0</v>
      </c>
      <c r="T14198" s="16" t="n">
        <f aca="false">IF(Q14198="Overstocked",(G14198-Summary!$B$6*H14198)*J14198,0)</f>
        <v>0</v>
      </c>
    </row>
    <row r="14199" customFormat="false" ht="15" hidden="false" customHeight="false" outlineLevel="0" collapsed="false">
      <c r="A14199" s="0" t="s">
        <v>14297</v>
      </c>
      <c r="B14199" s="0" t="s">
        <v>101</v>
      </c>
      <c r="C14199" s="0" t="s">
        <v>96</v>
      </c>
      <c r="D14199" s="0" t="s">
        <v>86</v>
      </c>
      <c r="E14199" s="14" t="n">
        <v>45597</v>
      </c>
      <c r="F14199" s="14" t="n">
        <v>45604</v>
      </c>
      <c r="G14199" s="0" t="n">
        <v>312</v>
      </c>
      <c r="H14199" s="0" t="n">
        <v>86</v>
      </c>
      <c r="I14199" s="0" t="n">
        <v>198</v>
      </c>
      <c r="J14199" s="0" t="n">
        <v>1582</v>
      </c>
      <c r="K14199" s="0" t="n">
        <v>1805</v>
      </c>
      <c r="L14199" s="15" t="s">
        <v>82</v>
      </c>
      <c r="M14199" s="0" t="n">
        <v>7</v>
      </c>
      <c r="N14199" s="16" t="n">
        <f aca="false">I14199*K14199</f>
        <v>357390</v>
      </c>
      <c r="O14199" s="16" t="n">
        <f aca="false">I14199*(K14199-J14199)</f>
        <v>44154</v>
      </c>
      <c r="P14199" s="15" t="n">
        <f aca="false">K14199-J14199</f>
        <v>223</v>
      </c>
      <c r="Q14199" s="0" t="str">
        <f aca="false">IF(G14199=0,"Out of stock",IF(G14199&lt;H14199,"Understocked",IF(G14199&gt;Summary!$B$6*H14199,"Overstocked","Healthy")))</f>
        <v>Healthy</v>
      </c>
      <c r="R14199" s="0" t="str">
        <f aca="false">IF(I14199&gt;=Summary!$B$7,"Fast",IF(I14199&lt;Summary!$B$8,"Slow","Medium"))</f>
        <v>Medium</v>
      </c>
      <c r="S14199" s="15" t="n">
        <f aca="false">IF(M14199&gt;Summary!$B$5,1,0)</f>
        <v>0</v>
      </c>
      <c r="T14199" s="16" t="n">
        <f aca="false">IF(Q14199="Overstocked",(G14199-Summary!$B$6*H14199)*J14199,0)</f>
        <v>0</v>
      </c>
    </row>
    <row r="14200" customFormat="false" ht="15" hidden="false" customHeight="false" outlineLevel="0" collapsed="false">
      <c r="A14200" s="0" t="s">
        <v>14298</v>
      </c>
      <c r="B14200" s="0" t="s">
        <v>84</v>
      </c>
      <c r="C14200" s="0" t="s">
        <v>85</v>
      </c>
      <c r="D14200" s="0" t="s">
        <v>90</v>
      </c>
      <c r="E14200" s="14" t="n">
        <v>45638</v>
      </c>
      <c r="F14200" s="14" t="n">
        <v>45641</v>
      </c>
      <c r="G14200" s="0" t="n">
        <v>133</v>
      </c>
      <c r="H14200" s="0" t="n">
        <v>106</v>
      </c>
      <c r="I14200" s="0" t="n">
        <v>115</v>
      </c>
      <c r="J14200" s="0" t="n">
        <v>261</v>
      </c>
      <c r="K14200" s="0" t="n">
        <v>605</v>
      </c>
      <c r="L14200" s="15" t="s">
        <v>80</v>
      </c>
      <c r="M14200" s="0" t="n">
        <v>3</v>
      </c>
      <c r="N14200" s="16" t="n">
        <f aca="false">I14200*K14200</f>
        <v>69575</v>
      </c>
      <c r="O14200" s="16" t="n">
        <f aca="false">I14200*(K14200-J14200)</f>
        <v>39560</v>
      </c>
      <c r="P14200" s="15" t="n">
        <f aca="false">K14200-J14200</f>
        <v>344</v>
      </c>
      <c r="Q14200" s="0" t="str">
        <f aca="false">IF(G14200=0,"Out of stock",IF(G14200&lt;H14200,"Understocked",IF(G14200&gt;Summary!$B$6*H14200,"Overstocked","Healthy")))</f>
        <v>Healthy</v>
      </c>
      <c r="R14200" s="0" t="str">
        <f aca="false">IF(I14200&gt;=Summary!$B$7,"Fast",IF(I14200&lt;Summary!$B$8,"Slow","Medium"))</f>
        <v>Medium</v>
      </c>
      <c r="S14200" s="15" t="n">
        <f aca="false">IF(M14200&gt;Summary!$B$5,1,0)</f>
        <v>0</v>
      </c>
      <c r="T14200" s="16" t="n">
        <f aca="false">IF(Q14200="Overstocked",(G14200-Summary!$B$6*H14200)*J14200,0)</f>
        <v>0</v>
      </c>
    </row>
    <row r="14201" customFormat="false" ht="15" hidden="false" customHeight="false" outlineLevel="0" collapsed="false">
      <c r="A14201" s="0" t="s">
        <v>14299</v>
      </c>
      <c r="B14201" s="0" t="s">
        <v>115</v>
      </c>
      <c r="C14201" s="0" t="s">
        <v>78</v>
      </c>
      <c r="D14201" s="0" t="s">
        <v>92</v>
      </c>
      <c r="E14201" s="14" t="n">
        <v>45226</v>
      </c>
      <c r="F14201" s="14" t="n">
        <v>45235</v>
      </c>
      <c r="G14201" s="0" t="n">
        <v>383</v>
      </c>
      <c r="H14201" s="0" t="n">
        <v>117</v>
      </c>
      <c r="I14201" s="0" t="n">
        <v>272</v>
      </c>
      <c r="J14201" s="0" t="n">
        <v>238</v>
      </c>
      <c r="K14201" s="0" t="n">
        <v>606</v>
      </c>
      <c r="L14201" s="15" t="s">
        <v>93</v>
      </c>
      <c r="M14201" s="0" t="n">
        <v>9</v>
      </c>
      <c r="N14201" s="16" t="n">
        <f aca="false">I14201*K14201</f>
        <v>164832</v>
      </c>
      <c r="O14201" s="16" t="n">
        <f aca="false">I14201*(K14201-J14201)</f>
        <v>100096</v>
      </c>
      <c r="P14201" s="15" t="n">
        <f aca="false">K14201-J14201</f>
        <v>368</v>
      </c>
      <c r="Q14201" s="0" t="str">
        <f aca="false">IF(G14201=0,"Out of stock",IF(G14201&lt;H14201,"Understocked",IF(G14201&gt;Summary!$B$6*H14201,"Overstocked","Healthy")))</f>
        <v>Healthy</v>
      </c>
      <c r="R14201" s="0" t="str">
        <f aca="false">IF(I14201&gt;=Summary!$B$7,"Fast",IF(I14201&lt;Summary!$B$8,"Slow","Medium"))</f>
        <v>Fast</v>
      </c>
      <c r="S14201" s="15" t="n">
        <f aca="false">IF(M14201&gt;Summary!$B$5,1,0)</f>
        <v>1</v>
      </c>
      <c r="T14201" s="16" t="n">
        <f aca="false">IF(Q14201="Overstocked",(G14201-Summary!$B$6*H14201)*J14201,0)</f>
        <v>0</v>
      </c>
    </row>
    <row r="14202" customFormat="false" ht="15" hidden="false" customHeight="false" outlineLevel="0" collapsed="false">
      <c r="A14202" s="0" t="s">
        <v>14300</v>
      </c>
      <c r="B14202" s="0" t="s">
        <v>113</v>
      </c>
      <c r="C14202" s="0" t="s">
        <v>85</v>
      </c>
      <c r="D14202" s="0" t="s">
        <v>79</v>
      </c>
      <c r="E14202" s="14" t="n">
        <v>44936</v>
      </c>
      <c r="F14202" s="14" t="n">
        <v>44937</v>
      </c>
      <c r="G14202" s="0" t="n">
        <v>34</v>
      </c>
      <c r="H14202" s="0" t="n">
        <v>104</v>
      </c>
      <c r="I14202" s="0" t="n">
        <v>103</v>
      </c>
      <c r="J14202" s="0" t="n">
        <v>1852</v>
      </c>
      <c r="K14202" s="0" t="n">
        <v>1946</v>
      </c>
      <c r="L14202" s="15" t="s">
        <v>87</v>
      </c>
      <c r="M14202" s="0" t="n">
        <v>1</v>
      </c>
      <c r="N14202" s="16" t="n">
        <f aca="false">I14202*K14202</f>
        <v>200438</v>
      </c>
      <c r="O14202" s="16" t="n">
        <f aca="false">I14202*(K14202-J14202)</f>
        <v>9682</v>
      </c>
      <c r="P14202" s="15" t="n">
        <f aca="false">K14202-J14202</f>
        <v>94</v>
      </c>
      <c r="Q14202" s="0" t="str">
        <f aca="false">IF(G14202=0,"Out of stock",IF(G14202&lt;H14202,"Understocked",IF(G14202&gt;Summary!$B$6*H14202,"Overstocked","Healthy")))</f>
        <v>Understocked</v>
      </c>
      <c r="R14202" s="0" t="str">
        <f aca="false">IF(I14202&gt;=Summary!$B$7,"Fast",IF(I14202&lt;Summary!$B$8,"Slow","Medium"))</f>
        <v>Medium</v>
      </c>
      <c r="S14202" s="15" t="n">
        <f aca="false">IF(M14202&gt;Summary!$B$5,1,0)</f>
        <v>0</v>
      </c>
      <c r="T14202" s="16" t="n">
        <f aca="false">IF(Q14202="Overstocked",(G14202-Summary!$B$6*H14202)*J14202,0)</f>
        <v>0</v>
      </c>
    </row>
    <row r="14203" customFormat="false" ht="15" hidden="false" customHeight="false" outlineLevel="0" collapsed="false">
      <c r="A14203" s="0" t="s">
        <v>14301</v>
      </c>
      <c r="B14203" s="0" t="s">
        <v>89</v>
      </c>
      <c r="C14203" s="0" t="s">
        <v>96</v>
      </c>
      <c r="D14203" s="0" t="s">
        <v>102</v>
      </c>
      <c r="E14203" s="14" t="n">
        <v>45367</v>
      </c>
      <c r="F14203" s="14" t="n">
        <v>45374</v>
      </c>
      <c r="G14203" s="0" t="n">
        <v>250</v>
      </c>
      <c r="H14203" s="0" t="n">
        <v>64</v>
      </c>
      <c r="I14203" s="0" t="n">
        <v>84</v>
      </c>
      <c r="J14203" s="0" t="n">
        <v>1130</v>
      </c>
      <c r="K14203" s="0" t="n">
        <v>1542</v>
      </c>
      <c r="L14203" s="15" t="s">
        <v>82</v>
      </c>
      <c r="M14203" s="0" t="n">
        <v>7</v>
      </c>
      <c r="N14203" s="16" t="n">
        <f aca="false">I14203*K14203</f>
        <v>129528</v>
      </c>
      <c r="O14203" s="16" t="n">
        <f aca="false">I14203*(K14203-J14203)</f>
        <v>34608</v>
      </c>
      <c r="P14203" s="15" t="n">
        <f aca="false">K14203-J14203</f>
        <v>412</v>
      </c>
      <c r="Q14203" s="0" t="str">
        <f aca="false">IF(G14203=0,"Out of stock",IF(G14203&lt;H14203,"Understocked",IF(G14203&gt;Summary!$B$6*H14203,"Overstocked","Healthy")))</f>
        <v>Healthy</v>
      </c>
      <c r="R14203" s="0" t="str">
        <f aca="false">IF(I14203&gt;=Summary!$B$7,"Fast",IF(I14203&lt;Summary!$B$8,"Slow","Medium"))</f>
        <v>Slow</v>
      </c>
      <c r="S14203" s="15" t="n">
        <f aca="false">IF(M14203&gt;Summary!$B$5,1,0)</f>
        <v>0</v>
      </c>
      <c r="T14203" s="16" t="n">
        <f aca="false">IF(Q14203="Overstocked",(G14203-Summary!$B$6*H14203)*J14203,0)</f>
        <v>0</v>
      </c>
    </row>
    <row r="14204" customFormat="false" ht="15" hidden="false" customHeight="false" outlineLevel="0" collapsed="false">
      <c r="A14204" s="0" t="s">
        <v>14302</v>
      </c>
      <c r="B14204" s="0" t="s">
        <v>89</v>
      </c>
      <c r="C14204" s="0" t="s">
        <v>104</v>
      </c>
      <c r="D14204" s="0" t="s">
        <v>92</v>
      </c>
      <c r="E14204" s="14" t="n">
        <v>45442</v>
      </c>
      <c r="F14204" s="14" t="n">
        <v>45445</v>
      </c>
      <c r="G14204" s="0" t="n">
        <v>455</v>
      </c>
      <c r="H14204" s="0" t="n">
        <v>147</v>
      </c>
      <c r="I14204" s="0" t="n">
        <v>224</v>
      </c>
      <c r="J14204" s="0" t="n">
        <v>1469</v>
      </c>
      <c r="K14204" s="0" t="n">
        <v>1702</v>
      </c>
      <c r="L14204" s="15" t="s">
        <v>93</v>
      </c>
      <c r="M14204" s="0" t="n">
        <v>3</v>
      </c>
      <c r="N14204" s="16" t="n">
        <f aca="false">I14204*K14204</f>
        <v>381248</v>
      </c>
      <c r="O14204" s="16" t="n">
        <f aca="false">I14204*(K14204-J14204)</f>
        <v>52192</v>
      </c>
      <c r="P14204" s="15" t="n">
        <f aca="false">K14204-J14204</f>
        <v>233</v>
      </c>
      <c r="Q14204" s="0" t="str">
        <f aca="false">IF(G14204=0,"Out of stock",IF(G14204&lt;H14204,"Understocked",IF(G14204&gt;Summary!$B$6*H14204,"Overstocked","Healthy")))</f>
        <v>Healthy</v>
      </c>
      <c r="R14204" s="0" t="str">
        <f aca="false">IF(I14204&gt;=Summary!$B$7,"Fast",IF(I14204&lt;Summary!$B$8,"Slow","Medium"))</f>
        <v>Fast</v>
      </c>
      <c r="S14204" s="15" t="n">
        <f aca="false">IF(M14204&gt;Summary!$B$5,1,0)</f>
        <v>0</v>
      </c>
      <c r="T14204" s="16" t="n">
        <f aca="false">IF(Q14204="Overstocked",(G14204-Summary!$B$6*H14204)*J14204,0)</f>
        <v>0</v>
      </c>
    </row>
    <row r="14205" customFormat="false" ht="15" hidden="false" customHeight="false" outlineLevel="0" collapsed="false">
      <c r="A14205" s="0" t="s">
        <v>14303</v>
      </c>
      <c r="B14205" s="0" t="s">
        <v>95</v>
      </c>
      <c r="C14205" s="0" t="s">
        <v>78</v>
      </c>
      <c r="D14205" s="0" t="s">
        <v>79</v>
      </c>
      <c r="E14205" s="14" t="n">
        <v>45570</v>
      </c>
      <c r="F14205" s="14" t="n">
        <v>45578</v>
      </c>
      <c r="G14205" s="0" t="n">
        <v>375</v>
      </c>
      <c r="H14205" s="0" t="n">
        <v>78</v>
      </c>
      <c r="I14205" s="0" t="n">
        <v>196</v>
      </c>
      <c r="J14205" s="0" t="n">
        <v>1591</v>
      </c>
      <c r="K14205" s="0" t="n">
        <v>1854</v>
      </c>
      <c r="L14205" s="15" t="s">
        <v>80</v>
      </c>
      <c r="M14205" s="0" t="n">
        <v>8</v>
      </c>
      <c r="N14205" s="16" t="n">
        <f aca="false">I14205*K14205</f>
        <v>363384</v>
      </c>
      <c r="O14205" s="16" t="n">
        <f aca="false">I14205*(K14205-J14205)</f>
        <v>51548</v>
      </c>
      <c r="P14205" s="15" t="n">
        <f aca="false">K14205-J14205</f>
        <v>263</v>
      </c>
      <c r="Q14205" s="0" t="str">
        <f aca="false">IF(G14205=0,"Out of stock",IF(G14205&lt;H14205,"Understocked",IF(G14205&gt;Summary!$B$6*H14205,"Overstocked","Healthy")))</f>
        <v>Overstocked</v>
      </c>
      <c r="R14205" s="0" t="str">
        <f aca="false">IF(I14205&gt;=Summary!$B$7,"Fast",IF(I14205&lt;Summary!$B$8,"Slow","Medium"))</f>
        <v>Medium</v>
      </c>
      <c r="S14205" s="15" t="n">
        <f aca="false">IF(M14205&gt;Summary!$B$5,1,0)</f>
        <v>1</v>
      </c>
      <c r="T14205" s="16" t="n">
        <f aca="false">IF(Q14205="Overstocked",(G14205-Summary!$B$6*H14205)*J14205,0)</f>
        <v>100233</v>
      </c>
    </row>
    <row r="14206" customFormat="false" ht="15" hidden="false" customHeight="false" outlineLevel="0" collapsed="false">
      <c r="A14206" s="0" t="s">
        <v>14304</v>
      </c>
      <c r="B14206" s="0" t="s">
        <v>123</v>
      </c>
      <c r="C14206" s="0" t="s">
        <v>96</v>
      </c>
      <c r="D14206" s="0" t="s">
        <v>86</v>
      </c>
      <c r="E14206" s="14" t="n">
        <v>45118</v>
      </c>
      <c r="F14206" s="14" t="n">
        <v>45126</v>
      </c>
      <c r="G14206" s="0" t="n">
        <v>117</v>
      </c>
      <c r="H14206" s="0" t="n">
        <v>82</v>
      </c>
      <c r="I14206" s="0" t="n">
        <v>287</v>
      </c>
      <c r="J14206" s="0" t="n">
        <v>664</v>
      </c>
      <c r="K14206" s="0" t="n">
        <v>1041</v>
      </c>
      <c r="L14206" s="15" t="s">
        <v>93</v>
      </c>
      <c r="M14206" s="0" t="n">
        <v>8</v>
      </c>
      <c r="N14206" s="16" t="n">
        <f aca="false">I14206*K14206</f>
        <v>298767</v>
      </c>
      <c r="O14206" s="16" t="n">
        <f aca="false">I14206*(K14206-J14206)</f>
        <v>108199</v>
      </c>
      <c r="P14206" s="15" t="n">
        <f aca="false">K14206-J14206</f>
        <v>377</v>
      </c>
      <c r="Q14206" s="0" t="str">
        <f aca="false">IF(G14206=0,"Out of stock",IF(G14206&lt;H14206,"Understocked",IF(G14206&gt;Summary!$B$6*H14206,"Overstocked","Healthy")))</f>
        <v>Healthy</v>
      </c>
      <c r="R14206" s="0" t="str">
        <f aca="false">IF(I14206&gt;=Summary!$B$7,"Fast",IF(I14206&lt;Summary!$B$8,"Slow","Medium"))</f>
        <v>Fast</v>
      </c>
      <c r="S14206" s="15" t="n">
        <f aca="false">IF(M14206&gt;Summary!$B$5,1,0)</f>
        <v>1</v>
      </c>
      <c r="T14206" s="16" t="n">
        <f aca="false">IF(Q14206="Overstocked",(G14206-Summary!$B$6*H14206)*J14206,0)</f>
        <v>0</v>
      </c>
    </row>
    <row r="14207" customFormat="false" ht="15" hidden="false" customHeight="false" outlineLevel="0" collapsed="false">
      <c r="A14207" s="0" t="s">
        <v>14305</v>
      </c>
      <c r="B14207" s="0" t="s">
        <v>113</v>
      </c>
      <c r="C14207" s="0" t="s">
        <v>104</v>
      </c>
      <c r="D14207" s="0" t="s">
        <v>79</v>
      </c>
      <c r="E14207" s="14" t="n">
        <v>45610</v>
      </c>
      <c r="F14207" s="14" t="n">
        <v>45619</v>
      </c>
      <c r="G14207" s="0" t="n">
        <v>1</v>
      </c>
      <c r="H14207" s="0" t="n">
        <v>138</v>
      </c>
      <c r="I14207" s="0" t="n">
        <v>201</v>
      </c>
      <c r="J14207" s="0" t="n">
        <v>1119</v>
      </c>
      <c r="K14207" s="0" t="n">
        <v>1448</v>
      </c>
      <c r="L14207" s="15" t="s">
        <v>82</v>
      </c>
      <c r="M14207" s="0" t="n">
        <v>9</v>
      </c>
      <c r="N14207" s="16" t="n">
        <f aca="false">I14207*K14207</f>
        <v>291048</v>
      </c>
      <c r="O14207" s="16" t="n">
        <f aca="false">I14207*(K14207-J14207)</f>
        <v>66129</v>
      </c>
      <c r="P14207" s="15" t="n">
        <f aca="false">K14207-J14207</f>
        <v>329</v>
      </c>
      <c r="Q14207" s="0" t="str">
        <f aca="false">IF(G14207=0,"Out of stock",IF(G14207&lt;H14207,"Understocked",IF(G14207&gt;Summary!$B$6*H14207,"Overstocked","Healthy")))</f>
        <v>Understocked</v>
      </c>
      <c r="R14207" s="0" t="str">
        <f aca="false">IF(I14207&gt;=Summary!$B$7,"Fast",IF(I14207&lt;Summary!$B$8,"Slow","Medium"))</f>
        <v>Fast</v>
      </c>
      <c r="S14207" s="15" t="n">
        <f aca="false">IF(M14207&gt;Summary!$B$5,1,0)</f>
        <v>1</v>
      </c>
      <c r="T14207" s="16" t="n">
        <f aca="false">IF(Q14207="Overstocked",(G14207-Summary!$B$6*H14207)*J14207,0)</f>
        <v>0</v>
      </c>
    </row>
    <row r="14208" customFormat="false" ht="15" hidden="false" customHeight="false" outlineLevel="0" collapsed="false">
      <c r="A14208" s="0" t="s">
        <v>14306</v>
      </c>
      <c r="B14208" s="0" t="s">
        <v>107</v>
      </c>
      <c r="C14208" s="0" t="s">
        <v>78</v>
      </c>
      <c r="D14208" s="0" t="s">
        <v>102</v>
      </c>
      <c r="E14208" s="14" t="n">
        <v>45115</v>
      </c>
      <c r="F14208" s="14" t="n">
        <v>45120</v>
      </c>
      <c r="G14208" s="0" t="n">
        <v>59</v>
      </c>
      <c r="H14208" s="0" t="n">
        <v>52</v>
      </c>
      <c r="I14208" s="0" t="n">
        <v>230</v>
      </c>
      <c r="J14208" s="0" t="n">
        <v>1111</v>
      </c>
      <c r="K14208" s="0" t="n">
        <v>1523</v>
      </c>
      <c r="L14208" s="15" t="s">
        <v>97</v>
      </c>
      <c r="M14208" s="0" t="n">
        <v>5</v>
      </c>
      <c r="N14208" s="16" t="n">
        <f aca="false">I14208*K14208</f>
        <v>350290</v>
      </c>
      <c r="O14208" s="16" t="n">
        <f aca="false">I14208*(K14208-J14208)</f>
        <v>94760</v>
      </c>
      <c r="P14208" s="15" t="n">
        <f aca="false">K14208-J14208</f>
        <v>412</v>
      </c>
      <c r="Q14208" s="0" t="str">
        <f aca="false">IF(G14208=0,"Out of stock",IF(G14208&lt;H14208,"Understocked",IF(G14208&gt;Summary!$B$6*H14208,"Overstocked","Healthy")))</f>
        <v>Healthy</v>
      </c>
      <c r="R14208" s="0" t="str">
        <f aca="false">IF(I14208&gt;=Summary!$B$7,"Fast",IF(I14208&lt;Summary!$B$8,"Slow","Medium"))</f>
        <v>Fast</v>
      </c>
      <c r="S14208" s="15" t="n">
        <f aca="false">IF(M14208&gt;Summary!$B$5,1,0)</f>
        <v>0</v>
      </c>
      <c r="T14208" s="16" t="n">
        <f aca="false">IF(Q14208="Overstocked",(G14208-Summary!$B$6*H14208)*J14208,0)</f>
        <v>0</v>
      </c>
    </row>
    <row r="14209" customFormat="false" ht="15" hidden="false" customHeight="false" outlineLevel="0" collapsed="false">
      <c r="A14209" s="0" t="s">
        <v>14307</v>
      </c>
      <c r="B14209" s="0" t="s">
        <v>101</v>
      </c>
      <c r="C14209" s="0" t="s">
        <v>78</v>
      </c>
      <c r="D14209" s="0" t="s">
        <v>86</v>
      </c>
      <c r="E14209" s="14" t="n">
        <v>45080</v>
      </c>
      <c r="F14209" s="14" t="n">
        <v>45081</v>
      </c>
      <c r="G14209" s="0" t="n">
        <v>427</v>
      </c>
      <c r="H14209" s="0" t="n">
        <v>126</v>
      </c>
      <c r="I14209" s="0" t="n">
        <v>112</v>
      </c>
      <c r="J14209" s="0" t="n">
        <v>1825</v>
      </c>
      <c r="K14209" s="0" t="n">
        <v>1983</v>
      </c>
      <c r="L14209" s="15" t="s">
        <v>93</v>
      </c>
      <c r="M14209" s="0" t="n">
        <v>1</v>
      </c>
      <c r="N14209" s="16" t="n">
        <f aca="false">I14209*K14209</f>
        <v>222096</v>
      </c>
      <c r="O14209" s="16" t="n">
        <f aca="false">I14209*(K14209-J14209)</f>
        <v>17696</v>
      </c>
      <c r="P14209" s="15" t="n">
        <f aca="false">K14209-J14209</f>
        <v>158</v>
      </c>
      <c r="Q14209" s="0" t="str">
        <f aca="false">IF(G14209=0,"Out of stock",IF(G14209&lt;H14209,"Understocked",IF(G14209&gt;Summary!$B$6*H14209,"Overstocked","Healthy")))</f>
        <v>Healthy</v>
      </c>
      <c r="R14209" s="0" t="str">
        <f aca="false">IF(I14209&gt;=Summary!$B$7,"Fast",IF(I14209&lt;Summary!$B$8,"Slow","Medium"))</f>
        <v>Medium</v>
      </c>
      <c r="S14209" s="15" t="n">
        <f aca="false">IF(M14209&gt;Summary!$B$5,1,0)</f>
        <v>0</v>
      </c>
      <c r="T14209" s="16" t="n">
        <f aca="false">IF(Q14209="Overstocked",(G14209-Summary!$B$6*H14209)*J14209,0)</f>
        <v>0</v>
      </c>
    </row>
    <row r="14210" customFormat="false" ht="15" hidden="false" customHeight="false" outlineLevel="0" collapsed="false">
      <c r="A14210" s="0" t="s">
        <v>14308</v>
      </c>
      <c r="B14210" s="0" t="s">
        <v>111</v>
      </c>
      <c r="C14210" s="0" t="s">
        <v>104</v>
      </c>
      <c r="D14210" s="0" t="s">
        <v>79</v>
      </c>
      <c r="E14210" s="14" t="n">
        <v>45497</v>
      </c>
      <c r="F14210" s="14" t="n">
        <v>45498</v>
      </c>
      <c r="G14210" s="0" t="n">
        <v>500</v>
      </c>
      <c r="H14210" s="0" t="n">
        <v>88</v>
      </c>
      <c r="I14210" s="0" t="n">
        <v>9</v>
      </c>
      <c r="J14210" s="0" t="n">
        <v>1145</v>
      </c>
      <c r="K14210" s="0" t="n">
        <v>1453</v>
      </c>
      <c r="L14210" s="15" t="s">
        <v>82</v>
      </c>
      <c r="M14210" s="0" t="n">
        <v>1</v>
      </c>
      <c r="N14210" s="16" t="n">
        <f aca="false">I14210*K14210</f>
        <v>13077</v>
      </c>
      <c r="O14210" s="16" t="n">
        <f aca="false">I14210*(K14210-J14210)</f>
        <v>2772</v>
      </c>
      <c r="P14210" s="15" t="n">
        <f aca="false">K14210-J14210</f>
        <v>308</v>
      </c>
      <c r="Q14210" s="0" t="str">
        <f aca="false">IF(G14210=0,"Out of stock",IF(G14210&lt;H14210,"Understocked",IF(G14210&gt;Summary!$B$6*H14210,"Overstocked","Healthy")))</f>
        <v>Overstocked</v>
      </c>
      <c r="R14210" s="0" t="str">
        <f aca="false">IF(I14210&gt;=Summary!$B$7,"Fast",IF(I14210&lt;Summary!$B$8,"Slow","Medium"))</f>
        <v>Slow</v>
      </c>
      <c r="S14210" s="15" t="n">
        <f aca="false">IF(M14210&gt;Summary!$B$5,1,0)</f>
        <v>0</v>
      </c>
      <c r="T14210" s="16" t="n">
        <f aca="false">IF(Q14210="Overstocked",(G14210-Summary!$B$6*H14210)*J14210,0)</f>
        <v>169460</v>
      </c>
    </row>
    <row r="14211" customFormat="false" ht="15" hidden="false" customHeight="false" outlineLevel="0" collapsed="false">
      <c r="A14211" s="0" t="s">
        <v>14309</v>
      </c>
      <c r="B14211" s="0" t="s">
        <v>95</v>
      </c>
      <c r="C14211" s="0" t="s">
        <v>104</v>
      </c>
      <c r="D14211" s="0" t="s">
        <v>86</v>
      </c>
      <c r="E14211" s="14" t="n">
        <v>45601</v>
      </c>
      <c r="F14211" s="14" t="n">
        <v>45610</v>
      </c>
      <c r="G14211" s="0" t="n">
        <v>202</v>
      </c>
      <c r="H14211" s="0" t="n">
        <v>65</v>
      </c>
      <c r="I14211" s="0" t="n">
        <v>22</v>
      </c>
      <c r="J14211" s="0" t="n">
        <v>1025</v>
      </c>
      <c r="K14211" s="0" t="n">
        <v>1295</v>
      </c>
      <c r="L14211" s="15" t="s">
        <v>87</v>
      </c>
      <c r="M14211" s="0" t="n">
        <v>9</v>
      </c>
      <c r="N14211" s="16" t="n">
        <f aca="false">I14211*K14211</f>
        <v>28490</v>
      </c>
      <c r="O14211" s="16" t="n">
        <f aca="false">I14211*(K14211-J14211)</f>
        <v>5940</v>
      </c>
      <c r="P14211" s="15" t="n">
        <f aca="false">K14211-J14211</f>
        <v>270</v>
      </c>
      <c r="Q14211" s="0" t="str">
        <f aca="false">IF(G14211=0,"Out of stock",IF(G14211&lt;H14211,"Understocked",IF(G14211&gt;Summary!$B$6*H14211,"Overstocked","Healthy")))</f>
        <v>Healthy</v>
      </c>
      <c r="R14211" s="0" t="str">
        <f aca="false">IF(I14211&gt;=Summary!$B$7,"Fast",IF(I14211&lt;Summary!$B$8,"Slow","Medium"))</f>
        <v>Slow</v>
      </c>
      <c r="S14211" s="15" t="n">
        <f aca="false">IF(M14211&gt;Summary!$B$5,1,0)</f>
        <v>1</v>
      </c>
      <c r="T14211" s="16" t="n">
        <f aca="false">IF(Q14211="Overstocked",(G14211-Summary!$B$6*H14211)*J14211,0)</f>
        <v>0</v>
      </c>
    </row>
    <row r="14212" customFormat="false" ht="15" hidden="false" customHeight="false" outlineLevel="0" collapsed="false">
      <c r="A14212" s="0" t="s">
        <v>14310</v>
      </c>
      <c r="B14212" s="0" t="s">
        <v>107</v>
      </c>
      <c r="C14212" s="0" t="s">
        <v>104</v>
      </c>
      <c r="D14212" s="0" t="s">
        <v>79</v>
      </c>
      <c r="E14212" s="14" t="n">
        <v>45491</v>
      </c>
      <c r="F14212" s="14" t="n">
        <v>45500</v>
      </c>
      <c r="G14212" s="0" t="n">
        <v>40</v>
      </c>
      <c r="H14212" s="0" t="n">
        <v>132</v>
      </c>
      <c r="I14212" s="0" t="n">
        <v>111</v>
      </c>
      <c r="J14212" s="0" t="n">
        <v>573</v>
      </c>
      <c r="K14212" s="0" t="n">
        <v>989</v>
      </c>
      <c r="L14212" s="15" t="s">
        <v>93</v>
      </c>
      <c r="M14212" s="0" t="n">
        <v>9</v>
      </c>
      <c r="N14212" s="16" t="n">
        <f aca="false">I14212*K14212</f>
        <v>109779</v>
      </c>
      <c r="O14212" s="16" t="n">
        <f aca="false">I14212*(K14212-J14212)</f>
        <v>46176</v>
      </c>
      <c r="P14212" s="15" t="n">
        <f aca="false">K14212-J14212</f>
        <v>416</v>
      </c>
      <c r="Q14212" s="0" t="str">
        <f aca="false">IF(G14212=0,"Out of stock",IF(G14212&lt;H14212,"Understocked",IF(G14212&gt;Summary!$B$6*H14212,"Overstocked","Healthy")))</f>
        <v>Understocked</v>
      </c>
      <c r="R14212" s="0" t="str">
        <f aca="false">IF(I14212&gt;=Summary!$B$7,"Fast",IF(I14212&lt;Summary!$B$8,"Slow","Medium"))</f>
        <v>Medium</v>
      </c>
      <c r="S14212" s="15" t="n">
        <f aca="false">IF(M14212&gt;Summary!$B$5,1,0)</f>
        <v>1</v>
      </c>
      <c r="T14212" s="16" t="n">
        <f aca="false">IF(Q14212="Overstocked",(G14212-Summary!$B$6*H14212)*J14212,0)</f>
        <v>0</v>
      </c>
    </row>
    <row r="14213" customFormat="false" ht="15" hidden="false" customHeight="false" outlineLevel="0" collapsed="false">
      <c r="A14213" s="0" t="s">
        <v>14311</v>
      </c>
      <c r="B14213" s="0" t="s">
        <v>115</v>
      </c>
      <c r="C14213" s="0" t="s">
        <v>78</v>
      </c>
      <c r="D14213" s="0" t="s">
        <v>90</v>
      </c>
      <c r="E14213" s="14" t="n">
        <v>45386</v>
      </c>
      <c r="F14213" s="14" t="n">
        <v>45395</v>
      </c>
      <c r="G14213" s="0" t="n">
        <v>261</v>
      </c>
      <c r="H14213" s="0" t="n">
        <v>125</v>
      </c>
      <c r="I14213" s="0" t="n">
        <v>121</v>
      </c>
      <c r="J14213" s="0" t="n">
        <v>1986</v>
      </c>
      <c r="K14213" s="0" t="n">
        <v>2464</v>
      </c>
      <c r="L14213" s="15" t="s">
        <v>82</v>
      </c>
      <c r="M14213" s="0" t="n">
        <v>9</v>
      </c>
      <c r="N14213" s="16" t="n">
        <f aca="false">I14213*K14213</f>
        <v>298144</v>
      </c>
      <c r="O14213" s="16" t="n">
        <f aca="false">I14213*(K14213-J14213)</f>
        <v>57838</v>
      </c>
      <c r="P14213" s="15" t="n">
        <f aca="false">K14213-J14213</f>
        <v>478</v>
      </c>
      <c r="Q14213" s="0" t="str">
        <f aca="false">IF(G14213=0,"Out of stock",IF(G14213&lt;H14213,"Understocked",IF(G14213&gt;Summary!$B$6*H14213,"Overstocked","Healthy")))</f>
        <v>Healthy</v>
      </c>
      <c r="R14213" s="0" t="str">
        <f aca="false">IF(I14213&gt;=Summary!$B$7,"Fast",IF(I14213&lt;Summary!$B$8,"Slow","Medium"))</f>
        <v>Medium</v>
      </c>
      <c r="S14213" s="15" t="n">
        <f aca="false">IF(M14213&gt;Summary!$B$5,1,0)</f>
        <v>1</v>
      </c>
      <c r="T14213" s="16" t="n">
        <f aca="false">IF(Q14213="Overstocked",(G14213-Summary!$B$6*H14213)*J14213,0)</f>
        <v>0</v>
      </c>
    </row>
    <row r="14214" customFormat="false" ht="15" hidden="false" customHeight="false" outlineLevel="0" collapsed="false">
      <c r="A14214" s="0" t="s">
        <v>14312</v>
      </c>
      <c r="B14214" s="0" t="s">
        <v>111</v>
      </c>
      <c r="C14214" s="0" t="s">
        <v>104</v>
      </c>
      <c r="D14214" s="0" t="s">
        <v>79</v>
      </c>
      <c r="E14214" s="14" t="n">
        <v>45190</v>
      </c>
      <c r="F14214" s="14" t="n">
        <v>45199</v>
      </c>
      <c r="G14214" s="0" t="n">
        <v>353</v>
      </c>
      <c r="H14214" s="0" t="n">
        <v>67</v>
      </c>
      <c r="I14214" s="0" t="n">
        <v>298</v>
      </c>
      <c r="J14214" s="0" t="n">
        <v>788</v>
      </c>
      <c r="K14214" s="0" t="n">
        <v>1030</v>
      </c>
      <c r="L14214" s="15" t="s">
        <v>80</v>
      </c>
      <c r="M14214" s="0" t="n">
        <v>9</v>
      </c>
      <c r="N14214" s="16" t="n">
        <f aca="false">I14214*K14214</f>
        <v>306940</v>
      </c>
      <c r="O14214" s="16" t="n">
        <f aca="false">I14214*(K14214-J14214)</f>
        <v>72116</v>
      </c>
      <c r="P14214" s="15" t="n">
        <f aca="false">K14214-J14214</f>
        <v>242</v>
      </c>
      <c r="Q14214" s="0" t="str">
        <f aca="false">IF(G14214=0,"Out of stock",IF(G14214&lt;H14214,"Understocked",IF(G14214&gt;Summary!$B$6*H14214,"Overstocked","Healthy")))</f>
        <v>Overstocked</v>
      </c>
      <c r="R14214" s="0" t="str">
        <f aca="false">IF(I14214&gt;=Summary!$B$7,"Fast",IF(I14214&lt;Summary!$B$8,"Slow","Medium"))</f>
        <v>Fast</v>
      </c>
      <c r="S14214" s="15" t="n">
        <f aca="false">IF(M14214&gt;Summary!$B$5,1,0)</f>
        <v>1</v>
      </c>
      <c r="T14214" s="16" t="n">
        <f aca="false">IF(Q14214="Overstocked",(G14214-Summary!$B$6*H14214)*J14214,0)</f>
        <v>66980</v>
      </c>
    </row>
    <row r="14215" customFormat="false" ht="15" hidden="false" customHeight="false" outlineLevel="0" collapsed="false">
      <c r="A14215" s="0" t="s">
        <v>14313</v>
      </c>
      <c r="B14215" s="0" t="s">
        <v>115</v>
      </c>
      <c r="C14215" s="0" t="s">
        <v>104</v>
      </c>
      <c r="D14215" s="0" t="s">
        <v>79</v>
      </c>
      <c r="E14215" s="14" t="n">
        <v>45467</v>
      </c>
      <c r="F14215" s="14" t="n">
        <v>45470</v>
      </c>
      <c r="G14215" s="0" t="n">
        <v>58</v>
      </c>
      <c r="H14215" s="0" t="n">
        <v>79</v>
      </c>
      <c r="I14215" s="0" t="n">
        <v>119</v>
      </c>
      <c r="J14215" s="0" t="n">
        <v>1293</v>
      </c>
      <c r="K14215" s="0" t="n">
        <v>1607</v>
      </c>
      <c r="L14215" s="15" t="s">
        <v>80</v>
      </c>
      <c r="M14215" s="0" t="n">
        <v>3</v>
      </c>
      <c r="N14215" s="16" t="n">
        <f aca="false">I14215*K14215</f>
        <v>191233</v>
      </c>
      <c r="O14215" s="16" t="n">
        <f aca="false">I14215*(K14215-J14215)</f>
        <v>37366</v>
      </c>
      <c r="P14215" s="15" t="n">
        <f aca="false">K14215-J14215</f>
        <v>314</v>
      </c>
      <c r="Q14215" s="0" t="str">
        <f aca="false">IF(G14215=0,"Out of stock",IF(G14215&lt;H14215,"Understocked",IF(G14215&gt;Summary!$B$6*H14215,"Overstocked","Healthy")))</f>
        <v>Understocked</v>
      </c>
      <c r="R14215" s="0" t="str">
        <f aca="false">IF(I14215&gt;=Summary!$B$7,"Fast",IF(I14215&lt;Summary!$B$8,"Slow","Medium"))</f>
        <v>Medium</v>
      </c>
      <c r="S14215" s="15" t="n">
        <f aca="false">IF(M14215&gt;Summary!$B$5,1,0)</f>
        <v>0</v>
      </c>
      <c r="T14215" s="16" t="n">
        <f aca="false">IF(Q14215="Overstocked",(G14215-Summary!$B$6*H14215)*J14215,0)</f>
        <v>0</v>
      </c>
    </row>
    <row r="14216" customFormat="false" ht="15" hidden="false" customHeight="false" outlineLevel="0" collapsed="false">
      <c r="A14216" s="0" t="s">
        <v>14314</v>
      </c>
      <c r="B14216" s="0" t="s">
        <v>123</v>
      </c>
      <c r="C14216" s="0" t="s">
        <v>104</v>
      </c>
      <c r="D14216" s="0" t="s">
        <v>92</v>
      </c>
      <c r="E14216" s="14" t="n">
        <v>45052</v>
      </c>
      <c r="F14216" s="14" t="n">
        <v>45062</v>
      </c>
      <c r="G14216" s="0" t="n">
        <v>189</v>
      </c>
      <c r="H14216" s="0" t="n">
        <v>89</v>
      </c>
      <c r="I14216" s="0" t="n">
        <v>38</v>
      </c>
      <c r="J14216" s="0" t="n">
        <v>604</v>
      </c>
      <c r="K14216" s="0" t="n">
        <v>709</v>
      </c>
      <c r="L14216" s="15" t="s">
        <v>80</v>
      </c>
      <c r="M14216" s="0" t="n">
        <v>10</v>
      </c>
      <c r="N14216" s="16" t="n">
        <f aca="false">I14216*K14216</f>
        <v>26942</v>
      </c>
      <c r="O14216" s="16" t="n">
        <f aca="false">I14216*(K14216-J14216)</f>
        <v>3990</v>
      </c>
      <c r="P14216" s="15" t="n">
        <f aca="false">K14216-J14216</f>
        <v>105</v>
      </c>
      <c r="Q14216" s="0" t="str">
        <f aca="false">IF(G14216=0,"Out of stock",IF(G14216&lt;H14216,"Understocked",IF(G14216&gt;Summary!$B$6*H14216,"Overstocked","Healthy")))</f>
        <v>Healthy</v>
      </c>
      <c r="R14216" s="0" t="str">
        <f aca="false">IF(I14216&gt;=Summary!$B$7,"Fast",IF(I14216&lt;Summary!$B$8,"Slow","Medium"))</f>
        <v>Slow</v>
      </c>
      <c r="S14216" s="15" t="n">
        <f aca="false">IF(M14216&gt;Summary!$B$5,1,0)</f>
        <v>1</v>
      </c>
      <c r="T14216" s="16" t="n">
        <f aca="false">IF(Q14216="Overstocked",(G14216-Summary!$B$6*H14216)*J14216,0)</f>
        <v>0</v>
      </c>
    </row>
    <row r="14217" customFormat="false" ht="15" hidden="false" customHeight="false" outlineLevel="0" collapsed="false">
      <c r="A14217" s="0" t="s">
        <v>14315</v>
      </c>
      <c r="B14217" s="0" t="s">
        <v>113</v>
      </c>
      <c r="C14217" s="0" t="s">
        <v>85</v>
      </c>
      <c r="D14217" s="0" t="s">
        <v>92</v>
      </c>
      <c r="E14217" s="14" t="n">
        <v>45065</v>
      </c>
      <c r="F14217" s="14" t="n">
        <v>45066</v>
      </c>
      <c r="G14217" s="0" t="n">
        <v>163</v>
      </c>
      <c r="H14217" s="0" t="n">
        <v>66</v>
      </c>
      <c r="I14217" s="0" t="n">
        <v>266</v>
      </c>
      <c r="J14217" s="0" t="n">
        <v>1793</v>
      </c>
      <c r="K14217" s="0" t="n">
        <v>2091</v>
      </c>
      <c r="L14217" s="15" t="s">
        <v>97</v>
      </c>
      <c r="M14217" s="0" t="n">
        <v>1</v>
      </c>
      <c r="N14217" s="16" t="n">
        <f aca="false">I14217*K14217</f>
        <v>556206</v>
      </c>
      <c r="O14217" s="16" t="n">
        <f aca="false">I14217*(K14217-J14217)</f>
        <v>79268</v>
      </c>
      <c r="P14217" s="15" t="n">
        <f aca="false">K14217-J14217</f>
        <v>298</v>
      </c>
      <c r="Q14217" s="0" t="str">
        <f aca="false">IF(G14217=0,"Out of stock",IF(G14217&lt;H14217,"Understocked",IF(G14217&gt;Summary!$B$6*H14217,"Overstocked","Healthy")))</f>
        <v>Healthy</v>
      </c>
      <c r="R14217" s="0" t="str">
        <f aca="false">IF(I14217&gt;=Summary!$B$7,"Fast",IF(I14217&lt;Summary!$B$8,"Slow","Medium"))</f>
        <v>Fast</v>
      </c>
      <c r="S14217" s="15" t="n">
        <f aca="false">IF(M14217&gt;Summary!$B$5,1,0)</f>
        <v>0</v>
      </c>
      <c r="T14217" s="16" t="n">
        <f aca="false">IF(Q14217="Overstocked",(G14217-Summary!$B$6*H14217)*J14217,0)</f>
        <v>0</v>
      </c>
    </row>
    <row r="14218" customFormat="false" ht="15" hidden="false" customHeight="false" outlineLevel="0" collapsed="false">
      <c r="A14218" s="0" t="s">
        <v>14316</v>
      </c>
      <c r="B14218" s="0" t="s">
        <v>107</v>
      </c>
      <c r="C14218" s="0" t="s">
        <v>96</v>
      </c>
      <c r="D14218" s="0" t="s">
        <v>102</v>
      </c>
      <c r="E14218" s="14" t="n">
        <v>45079</v>
      </c>
      <c r="F14218" s="14" t="n">
        <v>45086</v>
      </c>
      <c r="G14218" s="0" t="n">
        <v>271</v>
      </c>
      <c r="H14218" s="0" t="n">
        <v>143</v>
      </c>
      <c r="I14218" s="0" t="n">
        <v>115</v>
      </c>
      <c r="J14218" s="0" t="n">
        <v>558</v>
      </c>
      <c r="K14218" s="0" t="n">
        <v>703</v>
      </c>
      <c r="L14218" s="15" t="s">
        <v>80</v>
      </c>
      <c r="M14218" s="0" t="n">
        <v>7</v>
      </c>
      <c r="N14218" s="16" t="n">
        <f aca="false">I14218*K14218</f>
        <v>80845</v>
      </c>
      <c r="O14218" s="16" t="n">
        <f aca="false">I14218*(K14218-J14218)</f>
        <v>16675</v>
      </c>
      <c r="P14218" s="15" t="n">
        <f aca="false">K14218-J14218</f>
        <v>145</v>
      </c>
      <c r="Q14218" s="0" t="str">
        <f aca="false">IF(G14218=0,"Out of stock",IF(G14218&lt;H14218,"Understocked",IF(G14218&gt;Summary!$B$6*H14218,"Overstocked","Healthy")))</f>
        <v>Healthy</v>
      </c>
      <c r="R14218" s="0" t="str">
        <f aca="false">IF(I14218&gt;=Summary!$B$7,"Fast",IF(I14218&lt;Summary!$B$8,"Slow","Medium"))</f>
        <v>Medium</v>
      </c>
      <c r="S14218" s="15" t="n">
        <f aca="false">IF(M14218&gt;Summary!$B$5,1,0)</f>
        <v>0</v>
      </c>
      <c r="T14218" s="16" t="n">
        <f aca="false">IF(Q14218="Overstocked",(G14218-Summary!$B$6*H14218)*J14218,0)</f>
        <v>0</v>
      </c>
    </row>
    <row r="14219" customFormat="false" ht="15" hidden="false" customHeight="false" outlineLevel="0" collapsed="false">
      <c r="A14219" s="0" t="s">
        <v>14317</v>
      </c>
      <c r="B14219" s="0" t="s">
        <v>84</v>
      </c>
      <c r="C14219" s="0" t="s">
        <v>104</v>
      </c>
      <c r="D14219" s="0" t="s">
        <v>90</v>
      </c>
      <c r="E14219" s="14" t="n">
        <v>45154</v>
      </c>
      <c r="F14219" s="14" t="n">
        <v>45161</v>
      </c>
      <c r="G14219" s="0" t="n">
        <v>404</v>
      </c>
      <c r="H14219" s="0" t="n">
        <v>77</v>
      </c>
      <c r="I14219" s="0" t="n">
        <v>167</v>
      </c>
      <c r="J14219" s="0" t="n">
        <v>1633</v>
      </c>
      <c r="K14219" s="0" t="n">
        <v>1871</v>
      </c>
      <c r="L14219" s="15" t="s">
        <v>97</v>
      </c>
      <c r="M14219" s="0" t="n">
        <v>7</v>
      </c>
      <c r="N14219" s="16" t="n">
        <f aca="false">I14219*K14219</f>
        <v>312457</v>
      </c>
      <c r="O14219" s="16" t="n">
        <f aca="false">I14219*(K14219-J14219)</f>
        <v>39746</v>
      </c>
      <c r="P14219" s="15" t="n">
        <f aca="false">K14219-J14219</f>
        <v>238</v>
      </c>
      <c r="Q14219" s="0" t="str">
        <f aca="false">IF(G14219=0,"Out of stock",IF(G14219&lt;H14219,"Understocked",IF(G14219&gt;Summary!$B$6*H14219,"Overstocked","Healthy")))</f>
        <v>Overstocked</v>
      </c>
      <c r="R14219" s="0" t="str">
        <f aca="false">IF(I14219&gt;=Summary!$B$7,"Fast",IF(I14219&lt;Summary!$B$8,"Slow","Medium"))</f>
        <v>Medium</v>
      </c>
      <c r="S14219" s="15" t="n">
        <f aca="false">IF(M14219&gt;Summary!$B$5,1,0)</f>
        <v>0</v>
      </c>
      <c r="T14219" s="16" t="n">
        <f aca="false">IF(Q14219="Overstocked",(G14219-Summary!$B$6*H14219)*J14219,0)</f>
        <v>156768</v>
      </c>
    </row>
    <row r="14220" customFormat="false" ht="15" hidden="false" customHeight="false" outlineLevel="0" collapsed="false">
      <c r="A14220" s="0" t="s">
        <v>14318</v>
      </c>
      <c r="B14220" s="0" t="s">
        <v>95</v>
      </c>
      <c r="C14220" s="0" t="s">
        <v>78</v>
      </c>
      <c r="D14220" s="0" t="s">
        <v>90</v>
      </c>
      <c r="E14220" s="14" t="n">
        <v>44981</v>
      </c>
      <c r="F14220" s="14" t="n">
        <v>44982</v>
      </c>
      <c r="G14220" s="0" t="n">
        <v>246</v>
      </c>
      <c r="H14220" s="0" t="n">
        <v>91</v>
      </c>
      <c r="I14220" s="0" t="n">
        <v>40</v>
      </c>
      <c r="J14220" s="0" t="n">
        <v>200</v>
      </c>
      <c r="K14220" s="0" t="n">
        <v>320</v>
      </c>
      <c r="L14220" s="15" t="s">
        <v>82</v>
      </c>
      <c r="M14220" s="0" t="n">
        <v>1</v>
      </c>
      <c r="N14220" s="16" t="n">
        <f aca="false">I14220*K14220</f>
        <v>12800</v>
      </c>
      <c r="O14220" s="16" t="n">
        <f aca="false">I14220*(K14220-J14220)</f>
        <v>4800</v>
      </c>
      <c r="P14220" s="15" t="n">
        <f aca="false">K14220-J14220</f>
        <v>120</v>
      </c>
      <c r="Q14220" s="0" t="str">
        <f aca="false">IF(G14220=0,"Out of stock",IF(G14220&lt;H14220,"Understocked",IF(G14220&gt;Summary!$B$6*H14220,"Overstocked","Healthy")))</f>
        <v>Healthy</v>
      </c>
      <c r="R14220" s="0" t="str">
        <f aca="false">IF(I14220&gt;=Summary!$B$7,"Fast",IF(I14220&lt;Summary!$B$8,"Slow","Medium"))</f>
        <v>Slow</v>
      </c>
      <c r="S14220" s="15" t="n">
        <f aca="false">IF(M14220&gt;Summary!$B$5,1,0)</f>
        <v>0</v>
      </c>
      <c r="T14220" s="16" t="n">
        <f aca="false">IF(Q14220="Overstocked",(G14220-Summary!$B$6*H14220)*J14220,0)</f>
        <v>0</v>
      </c>
    </row>
    <row r="14221" customFormat="false" ht="15" hidden="false" customHeight="false" outlineLevel="0" collapsed="false">
      <c r="A14221" s="0" t="s">
        <v>14319</v>
      </c>
      <c r="B14221" s="0" t="s">
        <v>89</v>
      </c>
      <c r="C14221" s="0" t="s">
        <v>78</v>
      </c>
      <c r="D14221" s="0" t="s">
        <v>86</v>
      </c>
      <c r="E14221" s="14" t="n">
        <v>45424</v>
      </c>
      <c r="F14221" s="14" t="n">
        <v>45426</v>
      </c>
      <c r="G14221" s="0" t="n">
        <v>191</v>
      </c>
      <c r="H14221" s="0" t="n">
        <v>116</v>
      </c>
      <c r="I14221" s="0" t="n">
        <v>262</v>
      </c>
      <c r="J14221" s="0" t="n">
        <v>897</v>
      </c>
      <c r="K14221" s="0" t="n">
        <v>1259</v>
      </c>
      <c r="L14221" s="15" t="s">
        <v>80</v>
      </c>
      <c r="M14221" s="0" t="n">
        <v>2</v>
      </c>
      <c r="N14221" s="16" t="n">
        <f aca="false">I14221*K14221</f>
        <v>329858</v>
      </c>
      <c r="O14221" s="16" t="n">
        <f aca="false">I14221*(K14221-J14221)</f>
        <v>94844</v>
      </c>
      <c r="P14221" s="15" t="n">
        <f aca="false">K14221-J14221</f>
        <v>362</v>
      </c>
      <c r="Q14221" s="0" t="str">
        <f aca="false">IF(G14221=0,"Out of stock",IF(G14221&lt;H14221,"Understocked",IF(G14221&gt;Summary!$B$6*H14221,"Overstocked","Healthy")))</f>
        <v>Healthy</v>
      </c>
      <c r="R14221" s="0" t="str">
        <f aca="false">IF(I14221&gt;=Summary!$B$7,"Fast",IF(I14221&lt;Summary!$B$8,"Slow","Medium"))</f>
        <v>Fast</v>
      </c>
      <c r="S14221" s="15" t="n">
        <f aca="false">IF(M14221&gt;Summary!$B$5,1,0)</f>
        <v>0</v>
      </c>
      <c r="T14221" s="16" t="n">
        <f aca="false">IF(Q14221="Overstocked",(G14221-Summary!$B$6*H14221)*J14221,0)</f>
        <v>0</v>
      </c>
    </row>
    <row r="14222" customFormat="false" ht="15" hidden="false" customHeight="false" outlineLevel="0" collapsed="false">
      <c r="A14222" s="0" t="s">
        <v>14320</v>
      </c>
      <c r="B14222" s="0" t="s">
        <v>77</v>
      </c>
      <c r="C14222" s="0" t="s">
        <v>78</v>
      </c>
      <c r="D14222" s="0" t="s">
        <v>90</v>
      </c>
      <c r="E14222" s="14" t="n">
        <v>45129</v>
      </c>
      <c r="F14222" s="14" t="n">
        <v>45132</v>
      </c>
      <c r="G14222" s="0" t="n">
        <v>225</v>
      </c>
      <c r="H14222" s="0" t="n">
        <v>130</v>
      </c>
      <c r="I14222" s="0" t="n">
        <v>196</v>
      </c>
      <c r="J14222" s="0" t="n">
        <v>1906</v>
      </c>
      <c r="K14222" s="0" t="n">
        <v>2312</v>
      </c>
      <c r="L14222" s="15" t="s">
        <v>97</v>
      </c>
      <c r="M14222" s="0" t="n">
        <v>3</v>
      </c>
      <c r="N14222" s="16" t="n">
        <f aca="false">I14222*K14222</f>
        <v>453152</v>
      </c>
      <c r="O14222" s="16" t="n">
        <f aca="false">I14222*(K14222-J14222)</f>
        <v>79576</v>
      </c>
      <c r="P14222" s="15" t="n">
        <f aca="false">K14222-J14222</f>
        <v>406</v>
      </c>
      <c r="Q14222" s="0" t="str">
        <f aca="false">IF(G14222=0,"Out of stock",IF(G14222&lt;H14222,"Understocked",IF(G14222&gt;Summary!$B$6*H14222,"Overstocked","Healthy")))</f>
        <v>Healthy</v>
      </c>
      <c r="R14222" s="0" t="str">
        <f aca="false">IF(I14222&gt;=Summary!$B$7,"Fast",IF(I14222&lt;Summary!$B$8,"Slow","Medium"))</f>
        <v>Medium</v>
      </c>
      <c r="S14222" s="15" t="n">
        <f aca="false">IF(M14222&gt;Summary!$B$5,1,0)</f>
        <v>0</v>
      </c>
      <c r="T14222" s="16" t="n">
        <f aca="false">IF(Q14222="Overstocked",(G14222-Summary!$B$6*H14222)*J14222,0)</f>
        <v>0</v>
      </c>
    </row>
    <row r="14223" customFormat="false" ht="15" hidden="false" customHeight="false" outlineLevel="0" collapsed="false">
      <c r="A14223" s="0" t="s">
        <v>14321</v>
      </c>
      <c r="B14223" s="0" t="s">
        <v>101</v>
      </c>
      <c r="C14223" s="0" t="s">
        <v>104</v>
      </c>
      <c r="D14223" s="0" t="s">
        <v>102</v>
      </c>
      <c r="E14223" s="14" t="n">
        <v>45245</v>
      </c>
      <c r="F14223" s="14" t="n">
        <v>45249</v>
      </c>
      <c r="G14223" s="0" t="n">
        <v>180</v>
      </c>
      <c r="H14223" s="0" t="n">
        <v>88</v>
      </c>
      <c r="I14223" s="0" t="n">
        <v>186</v>
      </c>
      <c r="J14223" s="0" t="n">
        <v>726</v>
      </c>
      <c r="K14223" s="0" t="n">
        <v>1056</v>
      </c>
      <c r="L14223" s="15" t="s">
        <v>82</v>
      </c>
      <c r="M14223" s="0" t="n">
        <v>4</v>
      </c>
      <c r="N14223" s="16" t="n">
        <f aca="false">I14223*K14223</f>
        <v>196416</v>
      </c>
      <c r="O14223" s="16" t="n">
        <f aca="false">I14223*(K14223-J14223)</f>
        <v>61380</v>
      </c>
      <c r="P14223" s="15" t="n">
        <f aca="false">K14223-J14223</f>
        <v>330</v>
      </c>
      <c r="Q14223" s="0" t="str">
        <f aca="false">IF(G14223=0,"Out of stock",IF(G14223&lt;H14223,"Understocked",IF(G14223&gt;Summary!$B$6*H14223,"Overstocked","Healthy")))</f>
        <v>Healthy</v>
      </c>
      <c r="R14223" s="0" t="str">
        <f aca="false">IF(I14223&gt;=Summary!$B$7,"Fast",IF(I14223&lt;Summary!$B$8,"Slow","Medium"))</f>
        <v>Medium</v>
      </c>
      <c r="S14223" s="15" t="n">
        <f aca="false">IF(M14223&gt;Summary!$B$5,1,0)</f>
        <v>0</v>
      </c>
      <c r="T14223" s="16" t="n">
        <f aca="false">IF(Q14223="Overstocked",(G14223-Summary!$B$6*H14223)*J14223,0)</f>
        <v>0</v>
      </c>
    </row>
    <row r="14224" customFormat="false" ht="15" hidden="false" customHeight="false" outlineLevel="0" collapsed="false">
      <c r="A14224" s="0" t="s">
        <v>14322</v>
      </c>
      <c r="B14224" s="0" t="s">
        <v>113</v>
      </c>
      <c r="C14224" s="0" t="s">
        <v>104</v>
      </c>
      <c r="D14224" s="0" t="s">
        <v>92</v>
      </c>
      <c r="E14224" s="14" t="n">
        <v>45052</v>
      </c>
      <c r="F14224" s="14" t="n">
        <v>45053</v>
      </c>
      <c r="G14224" s="0" t="n">
        <v>124</v>
      </c>
      <c r="H14224" s="0" t="n">
        <v>113</v>
      </c>
      <c r="I14224" s="0" t="n">
        <v>126</v>
      </c>
      <c r="J14224" s="0" t="n">
        <v>731</v>
      </c>
      <c r="K14224" s="0" t="n">
        <v>1170</v>
      </c>
      <c r="L14224" s="15" t="s">
        <v>80</v>
      </c>
      <c r="M14224" s="0" t="n">
        <v>1</v>
      </c>
      <c r="N14224" s="16" t="n">
        <f aca="false">I14224*K14224</f>
        <v>147420</v>
      </c>
      <c r="O14224" s="16" t="n">
        <f aca="false">I14224*(K14224-J14224)</f>
        <v>55314</v>
      </c>
      <c r="P14224" s="15" t="n">
        <f aca="false">K14224-J14224</f>
        <v>439</v>
      </c>
      <c r="Q14224" s="0" t="str">
        <f aca="false">IF(G14224=0,"Out of stock",IF(G14224&lt;H14224,"Understocked",IF(G14224&gt;Summary!$B$6*H14224,"Overstocked","Healthy")))</f>
        <v>Healthy</v>
      </c>
      <c r="R14224" s="0" t="str">
        <f aca="false">IF(I14224&gt;=Summary!$B$7,"Fast",IF(I14224&lt;Summary!$B$8,"Slow","Medium"))</f>
        <v>Medium</v>
      </c>
      <c r="S14224" s="15" t="n">
        <f aca="false">IF(M14224&gt;Summary!$B$5,1,0)</f>
        <v>0</v>
      </c>
      <c r="T14224" s="16" t="n">
        <f aca="false">IF(Q14224="Overstocked",(G14224-Summary!$B$6*H14224)*J14224,0)</f>
        <v>0</v>
      </c>
    </row>
    <row r="14225" customFormat="false" ht="15" hidden="false" customHeight="false" outlineLevel="0" collapsed="false">
      <c r="A14225" s="0" t="s">
        <v>14323</v>
      </c>
      <c r="B14225" s="0" t="s">
        <v>95</v>
      </c>
      <c r="C14225" s="0" t="s">
        <v>78</v>
      </c>
      <c r="D14225" s="0" t="s">
        <v>79</v>
      </c>
      <c r="E14225" s="14" t="n">
        <v>45226</v>
      </c>
      <c r="F14225" s="14" t="n">
        <v>45227</v>
      </c>
      <c r="G14225" s="0" t="n">
        <v>420</v>
      </c>
      <c r="H14225" s="0" t="n">
        <v>121</v>
      </c>
      <c r="I14225" s="0" t="n">
        <v>19</v>
      </c>
      <c r="J14225" s="0" t="n">
        <v>1859</v>
      </c>
      <c r="K14225" s="0" t="n">
        <v>1998</v>
      </c>
      <c r="L14225" s="15" t="s">
        <v>93</v>
      </c>
      <c r="M14225" s="0" t="n">
        <v>1</v>
      </c>
      <c r="N14225" s="16" t="n">
        <f aca="false">I14225*K14225</f>
        <v>37962</v>
      </c>
      <c r="O14225" s="16" t="n">
        <f aca="false">I14225*(K14225-J14225)</f>
        <v>2641</v>
      </c>
      <c r="P14225" s="15" t="n">
        <f aca="false">K14225-J14225</f>
        <v>139</v>
      </c>
      <c r="Q14225" s="0" t="str">
        <f aca="false">IF(G14225=0,"Out of stock",IF(G14225&lt;H14225,"Understocked",IF(G14225&gt;Summary!$B$6*H14225,"Overstocked","Healthy")))</f>
        <v>Healthy</v>
      </c>
      <c r="R14225" s="0" t="str">
        <f aca="false">IF(I14225&gt;=Summary!$B$7,"Fast",IF(I14225&lt;Summary!$B$8,"Slow","Medium"))</f>
        <v>Slow</v>
      </c>
      <c r="S14225" s="15" t="n">
        <f aca="false">IF(M14225&gt;Summary!$B$5,1,0)</f>
        <v>0</v>
      </c>
      <c r="T14225" s="16" t="n">
        <f aca="false">IF(Q14225="Overstocked",(G14225-Summary!$B$6*H14225)*J14225,0)</f>
        <v>0</v>
      </c>
    </row>
    <row r="14226" customFormat="false" ht="15" hidden="false" customHeight="false" outlineLevel="0" collapsed="false">
      <c r="A14226" s="0" t="s">
        <v>14324</v>
      </c>
      <c r="B14226" s="0" t="s">
        <v>101</v>
      </c>
      <c r="C14226" s="0" t="s">
        <v>104</v>
      </c>
      <c r="D14226" s="0" t="s">
        <v>102</v>
      </c>
      <c r="E14226" s="14" t="n">
        <v>45150</v>
      </c>
      <c r="F14226" s="14" t="n">
        <v>45159</v>
      </c>
      <c r="G14226" s="0" t="n">
        <v>499</v>
      </c>
      <c r="H14226" s="0" t="n">
        <v>129</v>
      </c>
      <c r="I14226" s="0" t="n">
        <v>258</v>
      </c>
      <c r="J14226" s="0" t="n">
        <v>1519</v>
      </c>
      <c r="K14226" s="0" t="n">
        <v>1937</v>
      </c>
      <c r="L14226" s="15" t="s">
        <v>97</v>
      </c>
      <c r="M14226" s="0" t="n">
        <v>9</v>
      </c>
      <c r="N14226" s="16" t="n">
        <f aca="false">I14226*K14226</f>
        <v>499746</v>
      </c>
      <c r="O14226" s="16" t="n">
        <f aca="false">I14226*(K14226-J14226)</f>
        <v>107844</v>
      </c>
      <c r="P14226" s="15" t="n">
        <f aca="false">K14226-J14226</f>
        <v>418</v>
      </c>
      <c r="Q14226" s="0" t="str">
        <f aca="false">IF(G14226=0,"Out of stock",IF(G14226&lt;H14226,"Understocked",IF(G14226&gt;Summary!$B$6*H14226,"Overstocked","Healthy")))</f>
        <v>Healthy</v>
      </c>
      <c r="R14226" s="0" t="str">
        <f aca="false">IF(I14226&gt;=Summary!$B$7,"Fast",IF(I14226&lt;Summary!$B$8,"Slow","Medium"))</f>
        <v>Fast</v>
      </c>
      <c r="S14226" s="15" t="n">
        <f aca="false">IF(M14226&gt;Summary!$B$5,1,0)</f>
        <v>1</v>
      </c>
      <c r="T14226" s="16" t="n">
        <f aca="false">IF(Q14226="Overstocked",(G14226-Summary!$B$6*H14226)*J14226,0)</f>
        <v>0</v>
      </c>
    </row>
    <row r="14227" customFormat="false" ht="15" hidden="false" customHeight="false" outlineLevel="0" collapsed="false">
      <c r="A14227" s="0" t="s">
        <v>14325</v>
      </c>
      <c r="B14227" s="0" t="s">
        <v>95</v>
      </c>
      <c r="C14227" s="0" t="s">
        <v>78</v>
      </c>
      <c r="D14227" s="0" t="s">
        <v>92</v>
      </c>
      <c r="E14227" s="14" t="n">
        <v>45404</v>
      </c>
      <c r="F14227" s="14" t="n">
        <v>45412</v>
      </c>
      <c r="G14227" s="0" t="n">
        <v>221</v>
      </c>
      <c r="H14227" s="0" t="n">
        <v>112</v>
      </c>
      <c r="I14227" s="0" t="n">
        <v>212</v>
      </c>
      <c r="J14227" s="0" t="n">
        <v>1227</v>
      </c>
      <c r="K14227" s="0" t="n">
        <v>1499</v>
      </c>
      <c r="L14227" s="15" t="s">
        <v>87</v>
      </c>
      <c r="M14227" s="0" t="n">
        <v>8</v>
      </c>
      <c r="N14227" s="16" t="n">
        <f aca="false">I14227*K14227</f>
        <v>317788</v>
      </c>
      <c r="O14227" s="16" t="n">
        <f aca="false">I14227*(K14227-J14227)</f>
        <v>57664</v>
      </c>
      <c r="P14227" s="15" t="n">
        <f aca="false">K14227-J14227</f>
        <v>272</v>
      </c>
      <c r="Q14227" s="0" t="str">
        <f aca="false">IF(G14227=0,"Out of stock",IF(G14227&lt;H14227,"Understocked",IF(G14227&gt;Summary!$B$6*H14227,"Overstocked","Healthy")))</f>
        <v>Healthy</v>
      </c>
      <c r="R14227" s="0" t="str">
        <f aca="false">IF(I14227&gt;=Summary!$B$7,"Fast",IF(I14227&lt;Summary!$B$8,"Slow","Medium"))</f>
        <v>Fast</v>
      </c>
      <c r="S14227" s="15" t="n">
        <f aca="false">IF(M14227&gt;Summary!$B$5,1,0)</f>
        <v>1</v>
      </c>
      <c r="T14227" s="16" t="n">
        <f aca="false">IF(Q14227="Overstocked",(G14227-Summary!$B$6*H14227)*J14227,0)</f>
        <v>0</v>
      </c>
    </row>
    <row r="14228" customFormat="false" ht="15" hidden="false" customHeight="false" outlineLevel="0" collapsed="false">
      <c r="A14228" s="0" t="s">
        <v>14326</v>
      </c>
      <c r="B14228" s="0" t="s">
        <v>101</v>
      </c>
      <c r="C14228" s="0" t="s">
        <v>78</v>
      </c>
      <c r="D14228" s="0" t="s">
        <v>90</v>
      </c>
      <c r="E14228" s="14" t="n">
        <v>44985</v>
      </c>
      <c r="F14228" s="14" t="n">
        <v>44994</v>
      </c>
      <c r="G14228" s="0" t="n">
        <v>218</v>
      </c>
      <c r="H14228" s="0" t="n">
        <v>63</v>
      </c>
      <c r="I14228" s="0" t="n">
        <v>95</v>
      </c>
      <c r="J14228" s="0" t="n">
        <v>544</v>
      </c>
      <c r="K14228" s="0" t="n">
        <v>596</v>
      </c>
      <c r="L14228" s="15" t="s">
        <v>93</v>
      </c>
      <c r="M14228" s="0" t="n">
        <v>9</v>
      </c>
      <c r="N14228" s="16" t="n">
        <f aca="false">I14228*K14228</f>
        <v>56620</v>
      </c>
      <c r="O14228" s="16" t="n">
        <f aca="false">I14228*(K14228-J14228)</f>
        <v>4940</v>
      </c>
      <c r="P14228" s="15" t="n">
        <f aca="false">K14228-J14228</f>
        <v>52</v>
      </c>
      <c r="Q14228" s="0" t="str">
        <f aca="false">IF(G14228=0,"Out of stock",IF(G14228&lt;H14228,"Understocked",IF(G14228&gt;Summary!$B$6*H14228,"Overstocked","Healthy")))</f>
        <v>Healthy</v>
      </c>
      <c r="R14228" s="0" t="str">
        <f aca="false">IF(I14228&gt;=Summary!$B$7,"Fast",IF(I14228&lt;Summary!$B$8,"Slow","Medium"))</f>
        <v>Slow</v>
      </c>
      <c r="S14228" s="15" t="n">
        <f aca="false">IF(M14228&gt;Summary!$B$5,1,0)</f>
        <v>1</v>
      </c>
      <c r="T14228" s="16" t="n">
        <f aca="false">IF(Q14228="Overstocked",(G14228-Summary!$B$6*H14228)*J14228,0)</f>
        <v>0</v>
      </c>
    </row>
    <row r="14229" customFormat="false" ht="15" hidden="false" customHeight="false" outlineLevel="0" collapsed="false">
      <c r="A14229" s="0" t="s">
        <v>14327</v>
      </c>
      <c r="B14229" s="0" t="s">
        <v>89</v>
      </c>
      <c r="C14229" s="0" t="s">
        <v>85</v>
      </c>
      <c r="D14229" s="0" t="s">
        <v>102</v>
      </c>
      <c r="E14229" s="14" t="n">
        <v>45078</v>
      </c>
      <c r="F14229" s="14" t="n">
        <v>45079</v>
      </c>
      <c r="G14229" s="0" t="n">
        <v>469</v>
      </c>
      <c r="H14229" s="0" t="n">
        <v>148</v>
      </c>
      <c r="I14229" s="0" t="n">
        <v>25</v>
      </c>
      <c r="J14229" s="0" t="n">
        <v>504</v>
      </c>
      <c r="K14229" s="0" t="n">
        <v>559</v>
      </c>
      <c r="L14229" s="15" t="s">
        <v>93</v>
      </c>
      <c r="M14229" s="0" t="n">
        <v>1</v>
      </c>
      <c r="N14229" s="16" t="n">
        <f aca="false">I14229*K14229</f>
        <v>13975</v>
      </c>
      <c r="O14229" s="16" t="n">
        <f aca="false">I14229*(K14229-J14229)</f>
        <v>1375</v>
      </c>
      <c r="P14229" s="15" t="n">
        <f aca="false">K14229-J14229</f>
        <v>55</v>
      </c>
      <c r="Q14229" s="0" t="str">
        <f aca="false">IF(G14229=0,"Out of stock",IF(G14229&lt;H14229,"Understocked",IF(G14229&gt;Summary!$B$6*H14229,"Overstocked","Healthy")))</f>
        <v>Healthy</v>
      </c>
      <c r="R14229" s="0" t="str">
        <f aca="false">IF(I14229&gt;=Summary!$B$7,"Fast",IF(I14229&lt;Summary!$B$8,"Slow","Medium"))</f>
        <v>Slow</v>
      </c>
      <c r="S14229" s="15" t="n">
        <f aca="false">IF(M14229&gt;Summary!$B$5,1,0)</f>
        <v>0</v>
      </c>
      <c r="T14229" s="16" t="n">
        <f aca="false">IF(Q14229="Overstocked",(G14229-Summary!$B$6*H14229)*J14229,0)</f>
        <v>0</v>
      </c>
    </row>
    <row r="14230" customFormat="false" ht="15" hidden="false" customHeight="false" outlineLevel="0" collapsed="false">
      <c r="A14230" s="0" t="s">
        <v>14328</v>
      </c>
      <c r="B14230" s="0" t="s">
        <v>101</v>
      </c>
      <c r="C14230" s="0" t="s">
        <v>78</v>
      </c>
      <c r="D14230" s="0" t="s">
        <v>86</v>
      </c>
      <c r="E14230" s="14" t="n">
        <v>45391</v>
      </c>
      <c r="F14230" s="14" t="n">
        <v>45393</v>
      </c>
      <c r="G14230" s="0" t="n">
        <v>59</v>
      </c>
      <c r="H14230" s="0" t="n">
        <v>120</v>
      </c>
      <c r="I14230" s="0" t="n">
        <v>245</v>
      </c>
      <c r="J14230" s="0" t="n">
        <v>417</v>
      </c>
      <c r="K14230" s="0" t="n">
        <v>852</v>
      </c>
      <c r="L14230" s="15" t="s">
        <v>97</v>
      </c>
      <c r="M14230" s="0" t="n">
        <v>2</v>
      </c>
      <c r="N14230" s="16" t="n">
        <f aca="false">I14230*K14230</f>
        <v>208740</v>
      </c>
      <c r="O14230" s="16" t="n">
        <f aca="false">I14230*(K14230-J14230)</f>
        <v>106575</v>
      </c>
      <c r="P14230" s="15" t="n">
        <f aca="false">K14230-J14230</f>
        <v>435</v>
      </c>
      <c r="Q14230" s="0" t="str">
        <f aca="false">IF(G14230=0,"Out of stock",IF(G14230&lt;H14230,"Understocked",IF(G14230&gt;Summary!$B$6*H14230,"Overstocked","Healthy")))</f>
        <v>Understocked</v>
      </c>
      <c r="R14230" s="0" t="str">
        <f aca="false">IF(I14230&gt;=Summary!$B$7,"Fast",IF(I14230&lt;Summary!$B$8,"Slow","Medium"))</f>
        <v>Fast</v>
      </c>
      <c r="S14230" s="15" t="n">
        <f aca="false">IF(M14230&gt;Summary!$B$5,1,0)</f>
        <v>0</v>
      </c>
      <c r="T14230" s="16" t="n">
        <f aca="false">IF(Q14230="Overstocked",(G14230-Summary!$B$6*H14230)*J14230,0)</f>
        <v>0</v>
      </c>
    </row>
    <row r="14231" customFormat="false" ht="15" hidden="false" customHeight="false" outlineLevel="0" collapsed="false">
      <c r="A14231" s="0" t="s">
        <v>14329</v>
      </c>
      <c r="B14231" s="0" t="s">
        <v>123</v>
      </c>
      <c r="C14231" s="0" t="s">
        <v>96</v>
      </c>
      <c r="D14231" s="0" t="s">
        <v>90</v>
      </c>
      <c r="E14231" s="14" t="n">
        <v>45406</v>
      </c>
      <c r="F14231" s="14" t="n">
        <v>45413</v>
      </c>
      <c r="G14231" s="0" t="n">
        <v>72</v>
      </c>
      <c r="H14231" s="0" t="n">
        <v>128</v>
      </c>
      <c r="I14231" s="0" t="n">
        <v>21</v>
      </c>
      <c r="J14231" s="0" t="n">
        <v>206</v>
      </c>
      <c r="K14231" s="0" t="n">
        <v>687</v>
      </c>
      <c r="L14231" s="15" t="s">
        <v>80</v>
      </c>
      <c r="M14231" s="0" t="n">
        <v>7</v>
      </c>
      <c r="N14231" s="16" t="n">
        <f aca="false">I14231*K14231</f>
        <v>14427</v>
      </c>
      <c r="O14231" s="16" t="n">
        <f aca="false">I14231*(K14231-J14231)</f>
        <v>10101</v>
      </c>
      <c r="P14231" s="15" t="n">
        <f aca="false">K14231-J14231</f>
        <v>481</v>
      </c>
      <c r="Q14231" s="0" t="str">
        <f aca="false">IF(G14231=0,"Out of stock",IF(G14231&lt;H14231,"Understocked",IF(G14231&gt;Summary!$B$6*H14231,"Overstocked","Healthy")))</f>
        <v>Understocked</v>
      </c>
      <c r="R14231" s="0" t="str">
        <f aca="false">IF(I14231&gt;=Summary!$B$7,"Fast",IF(I14231&lt;Summary!$B$8,"Slow","Medium"))</f>
        <v>Slow</v>
      </c>
      <c r="S14231" s="15" t="n">
        <f aca="false">IF(M14231&gt;Summary!$B$5,1,0)</f>
        <v>0</v>
      </c>
      <c r="T14231" s="16" t="n">
        <f aca="false">IF(Q14231="Overstocked",(G14231-Summary!$B$6*H14231)*J14231,0)</f>
        <v>0</v>
      </c>
    </row>
    <row r="14232" customFormat="false" ht="15" hidden="false" customHeight="false" outlineLevel="0" collapsed="false">
      <c r="A14232" s="0" t="s">
        <v>14330</v>
      </c>
      <c r="B14232" s="0" t="s">
        <v>107</v>
      </c>
      <c r="C14232" s="0" t="s">
        <v>85</v>
      </c>
      <c r="D14232" s="0" t="s">
        <v>79</v>
      </c>
      <c r="E14232" s="14" t="n">
        <v>45014</v>
      </c>
      <c r="F14232" s="14" t="n">
        <v>45018</v>
      </c>
      <c r="G14232" s="0" t="n">
        <v>335</v>
      </c>
      <c r="H14232" s="0" t="n">
        <v>52</v>
      </c>
      <c r="I14232" s="0" t="n">
        <v>96</v>
      </c>
      <c r="J14232" s="0" t="n">
        <v>1019</v>
      </c>
      <c r="K14232" s="0" t="n">
        <v>1491</v>
      </c>
      <c r="L14232" s="15" t="s">
        <v>97</v>
      </c>
      <c r="M14232" s="0" t="n">
        <v>4</v>
      </c>
      <c r="N14232" s="16" t="n">
        <f aca="false">I14232*K14232</f>
        <v>143136</v>
      </c>
      <c r="O14232" s="16" t="n">
        <f aca="false">I14232*(K14232-J14232)</f>
        <v>45312</v>
      </c>
      <c r="P14232" s="15" t="n">
        <f aca="false">K14232-J14232</f>
        <v>472</v>
      </c>
      <c r="Q14232" s="0" t="str">
        <f aca="false">IF(G14232=0,"Out of stock",IF(G14232&lt;H14232,"Understocked",IF(G14232&gt;Summary!$B$6*H14232,"Overstocked","Healthy")))</f>
        <v>Overstocked</v>
      </c>
      <c r="R14232" s="0" t="str">
        <f aca="false">IF(I14232&gt;=Summary!$B$7,"Fast",IF(I14232&lt;Summary!$B$8,"Slow","Medium"))</f>
        <v>Slow</v>
      </c>
      <c r="S14232" s="15" t="n">
        <f aca="false">IF(M14232&gt;Summary!$B$5,1,0)</f>
        <v>0</v>
      </c>
      <c r="T14232" s="16" t="n">
        <f aca="false">IF(Q14232="Overstocked",(G14232-Summary!$B$6*H14232)*J14232,0)</f>
        <v>129413</v>
      </c>
    </row>
    <row r="14233" customFormat="false" ht="15" hidden="false" customHeight="false" outlineLevel="0" collapsed="false">
      <c r="A14233" s="0" t="s">
        <v>14331</v>
      </c>
      <c r="B14233" s="0" t="s">
        <v>107</v>
      </c>
      <c r="C14233" s="0" t="s">
        <v>96</v>
      </c>
      <c r="D14233" s="0" t="s">
        <v>86</v>
      </c>
      <c r="E14233" s="14" t="n">
        <v>45428</v>
      </c>
      <c r="F14233" s="14" t="n">
        <v>45430</v>
      </c>
      <c r="G14233" s="0" t="n">
        <v>271</v>
      </c>
      <c r="H14233" s="0" t="n">
        <v>98</v>
      </c>
      <c r="I14233" s="0" t="n">
        <v>11</v>
      </c>
      <c r="J14233" s="0" t="n">
        <v>1530</v>
      </c>
      <c r="K14233" s="0" t="n">
        <v>1835</v>
      </c>
      <c r="L14233" s="15" t="s">
        <v>97</v>
      </c>
      <c r="M14233" s="0" t="n">
        <v>2</v>
      </c>
      <c r="N14233" s="16" t="n">
        <f aca="false">I14233*K14233</f>
        <v>20185</v>
      </c>
      <c r="O14233" s="16" t="n">
        <f aca="false">I14233*(K14233-J14233)</f>
        <v>3355</v>
      </c>
      <c r="P14233" s="15" t="n">
        <f aca="false">K14233-J14233</f>
        <v>305</v>
      </c>
      <c r="Q14233" s="0" t="str">
        <f aca="false">IF(G14233=0,"Out of stock",IF(G14233&lt;H14233,"Understocked",IF(G14233&gt;Summary!$B$6*H14233,"Overstocked","Healthy")))</f>
        <v>Healthy</v>
      </c>
      <c r="R14233" s="0" t="str">
        <f aca="false">IF(I14233&gt;=Summary!$B$7,"Fast",IF(I14233&lt;Summary!$B$8,"Slow","Medium"))</f>
        <v>Slow</v>
      </c>
      <c r="S14233" s="15" t="n">
        <f aca="false">IF(M14233&gt;Summary!$B$5,1,0)</f>
        <v>0</v>
      </c>
      <c r="T14233" s="16" t="n">
        <f aca="false">IF(Q14233="Overstocked",(G14233-Summary!$B$6*H14233)*J14233,0)</f>
        <v>0</v>
      </c>
    </row>
    <row r="14234" customFormat="false" ht="15" hidden="false" customHeight="false" outlineLevel="0" collapsed="false">
      <c r="A14234" s="0" t="s">
        <v>14332</v>
      </c>
      <c r="B14234" s="0" t="s">
        <v>95</v>
      </c>
      <c r="C14234" s="0" t="s">
        <v>104</v>
      </c>
      <c r="D14234" s="0" t="s">
        <v>92</v>
      </c>
      <c r="E14234" s="14" t="n">
        <v>45553</v>
      </c>
      <c r="F14234" s="14" t="n">
        <v>45559</v>
      </c>
      <c r="G14234" s="0" t="n">
        <v>409</v>
      </c>
      <c r="H14234" s="0" t="n">
        <v>66</v>
      </c>
      <c r="I14234" s="0" t="n">
        <v>63</v>
      </c>
      <c r="J14234" s="0" t="n">
        <v>1242</v>
      </c>
      <c r="K14234" s="0" t="n">
        <v>1545</v>
      </c>
      <c r="L14234" s="15" t="s">
        <v>80</v>
      </c>
      <c r="M14234" s="0" t="n">
        <v>6</v>
      </c>
      <c r="N14234" s="16" t="n">
        <f aca="false">I14234*K14234</f>
        <v>97335</v>
      </c>
      <c r="O14234" s="16" t="n">
        <f aca="false">I14234*(K14234-J14234)</f>
        <v>19089</v>
      </c>
      <c r="P14234" s="15" t="n">
        <f aca="false">K14234-J14234</f>
        <v>303</v>
      </c>
      <c r="Q14234" s="0" t="str">
        <f aca="false">IF(G14234=0,"Out of stock",IF(G14234&lt;H14234,"Understocked",IF(G14234&gt;Summary!$B$6*H14234,"Overstocked","Healthy")))</f>
        <v>Overstocked</v>
      </c>
      <c r="R14234" s="0" t="str">
        <f aca="false">IF(I14234&gt;=Summary!$B$7,"Fast",IF(I14234&lt;Summary!$B$8,"Slow","Medium"))</f>
        <v>Slow</v>
      </c>
      <c r="S14234" s="15" t="n">
        <f aca="false">IF(M14234&gt;Summary!$B$5,1,0)</f>
        <v>0</v>
      </c>
      <c r="T14234" s="16" t="n">
        <f aca="false">IF(Q14234="Overstocked",(G14234-Summary!$B$6*H14234)*J14234,0)</f>
        <v>180090</v>
      </c>
    </row>
    <row r="14235" customFormat="false" ht="15" hidden="false" customHeight="false" outlineLevel="0" collapsed="false">
      <c r="A14235" s="0" t="s">
        <v>14333</v>
      </c>
      <c r="B14235" s="0" t="s">
        <v>101</v>
      </c>
      <c r="C14235" s="0" t="s">
        <v>85</v>
      </c>
      <c r="D14235" s="0" t="s">
        <v>86</v>
      </c>
      <c r="E14235" s="14" t="n">
        <v>45025</v>
      </c>
      <c r="F14235" s="14" t="n">
        <v>45032</v>
      </c>
      <c r="G14235" s="0" t="n">
        <v>260</v>
      </c>
      <c r="H14235" s="0" t="n">
        <v>91</v>
      </c>
      <c r="I14235" s="0" t="n">
        <v>25</v>
      </c>
      <c r="J14235" s="0" t="n">
        <v>454</v>
      </c>
      <c r="K14235" s="0" t="n">
        <v>617</v>
      </c>
      <c r="L14235" s="15" t="s">
        <v>93</v>
      </c>
      <c r="M14235" s="0" t="n">
        <v>7</v>
      </c>
      <c r="N14235" s="16" t="n">
        <f aca="false">I14235*K14235</f>
        <v>15425</v>
      </c>
      <c r="O14235" s="16" t="n">
        <f aca="false">I14235*(K14235-J14235)</f>
        <v>4075</v>
      </c>
      <c r="P14235" s="15" t="n">
        <f aca="false">K14235-J14235</f>
        <v>163</v>
      </c>
      <c r="Q14235" s="0" t="str">
        <f aca="false">IF(G14235=0,"Out of stock",IF(G14235&lt;H14235,"Understocked",IF(G14235&gt;Summary!$B$6*H14235,"Overstocked","Healthy")))</f>
        <v>Healthy</v>
      </c>
      <c r="R14235" s="0" t="str">
        <f aca="false">IF(I14235&gt;=Summary!$B$7,"Fast",IF(I14235&lt;Summary!$B$8,"Slow","Medium"))</f>
        <v>Slow</v>
      </c>
      <c r="S14235" s="15" t="n">
        <f aca="false">IF(M14235&gt;Summary!$B$5,1,0)</f>
        <v>0</v>
      </c>
      <c r="T14235" s="16" t="n">
        <f aca="false">IF(Q14235="Overstocked",(G14235-Summary!$B$6*H14235)*J14235,0)</f>
        <v>0</v>
      </c>
    </row>
    <row r="14236" customFormat="false" ht="15" hidden="false" customHeight="false" outlineLevel="0" collapsed="false">
      <c r="A14236" s="0" t="s">
        <v>14334</v>
      </c>
      <c r="B14236" s="0" t="s">
        <v>95</v>
      </c>
      <c r="C14236" s="0" t="s">
        <v>96</v>
      </c>
      <c r="D14236" s="0" t="s">
        <v>86</v>
      </c>
      <c r="E14236" s="14" t="n">
        <v>45156</v>
      </c>
      <c r="F14236" s="14" t="n">
        <v>45159</v>
      </c>
      <c r="G14236" s="0" t="n">
        <v>388</v>
      </c>
      <c r="H14236" s="0" t="n">
        <v>128</v>
      </c>
      <c r="I14236" s="0" t="n">
        <v>189</v>
      </c>
      <c r="J14236" s="0" t="n">
        <v>269</v>
      </c>
      <c r="K14236" s="0" t="n">
        <v>689</v>
      </c>
      <c r="L14236" s="15" t="s">
        <v>97</v>
      </c>
      <c r="M14236" s="0" t="n">
        <v>3</v>
      </c>
      <c r="N14236" s="16" t="n">
        <f aca="false">I14236*K14236</f>
        <v>130221</v>
      </c>
      <c r="O14236" s="16" t="n">
        <f aca="false">I14236*(K14236-J14236)</f>
        <v>79380</v>
      </c>
      <c r="P14236" s="15" t="n">
        <f aca="false">K14236-J14236</f>
        <v>420</v>
      </c>
      <c r="Q14236" s="0" t="str">
        <f aca="false">IF(G14236=0,"Out of stock",IF(G14236&lt;H14236,"Understocked",IF(G14236&gt;Summary!$B$6*H14236,"Overstocked","Healthy")))</f>
        <v>Healthy</v>
      </c>
      <c r="R14236" s="0" t="str">
        <f aca="false">IF(I14236&gt;=Summary!$B$7,"Fast",IF(I14236&lt;Summary!$B$8,"Slow","Medium"))</f>
        <v>Medium</v>
      </c>
      <c r="S14236" s="15" t="n">
        <f aca="false">IF(M14236&gt;Summary!$B$5,1,0)</f>
        <v>0</v>
      </c>
      <c r="T14236" s="16" t="n">
        <f aca="false">IF(Q14236="Overstocked",(G14236-Summary!$B$6*H14236)*J14236,0)</f>
        <v>0</v>
      </c>
    </row>
    <row r="14237" customFormat="false" ht="15" hidden="false" customHeight="false" outlineLevel="0" collapsed="false">
      <c r="A14237" s="0" t="s">
        <v>14335</v>
      </c>
      <c r="B14237" s="0" t="s">
        <v>101</v>
      </c>
      <c r="C14237" s="0" t="s">
        <v>85</v>
      </c>
      <c r="D14237" s="0" t="s">
        <v>92</v>
      </c>
      <c r="E14237" s="14" t="n">
        <v>45488</v>
      </c>
      <c r="F14237" s="14" t="n">
        <v>45494</v>
      </c>
      <c r="G14237" s="0" t="n">
        <v>70</v>
      </c>
      <c r="H14237" s="0" t="n">
        <v>75</v>
      </c>
      <c r="I14237" s="0" t="n">
        <v>7</v>
      </c>
      <c r="J14237" s="0" t="n">
        <v>1718</v>
      </c>
      <c r="K14237" s="0" t="n">
        <v>1874</v>
      </c>
      <c r="L14237" s="15" t="s">
        <v>82</v>
      </c>
      <c r="M14237" s="0" t="n">
        <v>6</v>
      </c>
      <c r="N14237" s="16" t="n">
        <f aca="false">I14237*K14237</f>
        <v>13118</v>
      </c>
      <c r="O14237" s="16" t="n">
        <f aca="false">I14237*(K14237-J14237)</f>
        <v>1092</v>
      </c>
      <c r="P14237" s="15" t="n">
        <f aca="false">K14237-J14237</f>
        <v>156</v>
      </c>
      <c r="Q14237" s="0" t="str">
        <f aca="false">IF(G14237=0,"Out of stock",IF(G14237&lt;H14237,"Understocked",IF(G14237&gt;Summary!$B$6*H14237,"Overstocked","Healthy")))</f>
        <v>Understocked</v>
      </c>
      <c r="R14237" s="0" t="str">
        <f aca="false">IF(I14237&gt;=Summary!$B$7,"Fast",IF(I14237&lt;Summary!$B$8,"Slow","Medium"))</f>
        <v>Slow</v>
      </c>
      <c r="S14237" s="15" t="n">
        <f aca="false">IF(M14237&gt;Summary!$B$5,1,0)</f>
        <v>0</v>
      </c>
      <c r="T14237" s="16" t="n">
        <f aca="false">IF(Q14237="Overstocked",(G14237-Summary!$B$6*H14237)*J14237,0)</f>
        <v>0</v>
      </c>
    </row>
    <row r="14238" customFormat="false" ht="15" hidden="false" customHeight="false" outlineLevel="0" collapsed="false">
      <c r="A14238" s="0" t="s">
        <v>14336</v>
      </c>
      <c r="B14238" s="0" t="s">
        <v>115</v>
      </c>
      <c r="C14238" s="0" t="s">
        <v>96</v>
      </c>
      <c r="D14238" s="0" t="s">
        <v>86</v>
      </c>
      <c r="E14238" s="14" t="n">
        <v>45206</v>
      </c>
      <c r="F14238" s="14" t="n">
        <v>45211</v>
      </c>
      <c r="G14238" s="0" t="n">
        <v>304</v>
      </c>
      <c r="H14238" s="0" t="n">
        <v>59</v>
      </c>
      <c r="I14238" s="0" t="n">
        <v>165</v>
      </c>
      <c r="J14238" s="0" t="n">
        <v>948</v>
      </c>
      <c r="K14238" s="0" t="n">
        <v>1375</v>
      </c>
      <c r="L14238" s="15" t="s">
        <v>97</v>
      </c>
      <c r="M14238" s="0" t="n">
        <v>5</v>
      </c>
      <c r="N14238" s="16" t="n">
        <f aca="false">I14238*K14238</f>
        <v>226875</v>
      </c>
      <c r="O14238" s="16" t="n">
        <f aca="false">I14238*(K14238-J14238)</f>
        <v>70455</v>
      </c>
      <c r="P14238" s="15" t="n">
        <f aca="false">K14238-J14238</f>
        <v>427</v>
      </c>
      <c r="Q14238" s="0" t="str">
        <f aca="false">IF(G14238=0,"Out of stock",IF(G14238&lt;H14238,"Understocked",IF(G14238&gt;Summary!$B$6*H14238,"Overstocked","Healthy")))</f>
        <v>Overstocked</v>
      </c>
      <c r="R14238" s="0" t="str">
        <f aca="false">IF(I14238&gt;=Summary!$B$7,"Fast",IF(I14238&lt;Summary!$B$8,"Slow","Medium"))</f>
        <v>Medium</v>
      </c>
      <c r="S14238" s="15" t="n">
        <f aca="false">IF(M14238&gt;Summary!$B$5,1,0)</f>
        <v>0</v>
      </c>
      <c r="T14238" s="16" t="n">
        <f aca="false">IF(Q14238="Overstocked",(G14238-Summary!$B$6*H14238)*J14238,0)</f>
        <v>64464</v>
      </c>
    </row>
    <row r="14239" customFormat="false" ht="15" hidden="false" customHeight="false" outlineLevel="0" collapsed="false">
      <c r="A14239" s="0" t="s">
        <v>14337</v>
      </c>
      <c r="B14239" s="0" t="s">
        <v>123</v>
      </c>
      <c r="C14239" s="0" t="s">
        <v>85</v>
      </c>
      <c r="D14239" s="0" t="s">
        <v>102</v>
      </c>
      <c r="E14239" s="14" t="n">
        <v>45160</v>
      </c>
      <c r="F14239" s="14" t="n">
        <v>45163</v>
      </c>
      <c r="G14239" s="0" t="n">
        <v>85</v>
      </c>
      <c r="H14239" s="0" t="n">
        <v>108</v>
      </c>
      <c r="I14239" s="0" t="n">
        <v>178</v>
      </c>
      <c r="J14239" s="0" t="n">
        <v>1306</v>
      </c>
      <c r="K14239" s="0" t="n">
        <v>1742</v>
      </c>
      <c r="L14239" s="15" t="s">
        <v>80</v>
      </c>
      <c r="M14239" s="0" t="n">
        <v>3</v>
      </c>
      <c r="N14239" s="16" t="n">
        <f aca="false">I14239*K14239</f>
        <v>310076</v>
      </c>
      <c r="O14239" s="16" t="n">
        <f aca="false">I14239*(K14239-J14239)</f>
        <v>77608</v>
      </c>
      <c r="P14239" s="15" t="n">
        <f aca="false">K14239-J14239</f>
        <v>436</v>
      </c>
      <c r="Q14239" s="0" t="str">
        <f aca="false">IF(G14239=0,"Out of stock",IF(G14239&lt;H14239,"Understocked",IF(G14239&gt;Summary!$B$6*H14239,"Overstocked","Healthy")))</f>
        <v>Understocked</v>
      </c>
      <c r="R14239" s="0" t="str">
        <f aca="false">IF(I14239&gt;=Summary!$B$7,"Fast",IF(I14239&lt;Summary!$B$8,"Slow","Medium"))</f>
        <v>Medium</v>
      </c>
      <c r="S14239" s="15" t="n">
        <f aca="false">IF(M14239&gt;Summary!$B$5,1,0)</f>
        <v>0</v>
      </c>
      <c r="T14239" s="16" t="n">
        <f aca="false">IF(Q14239="Overstocked",(G14239-Summary!$B$6*H14239)*J14239,0)</f>
        <v>0</v>
      </c>
    </row>
    <row r="14240" customFormat="false" ht="15" hidden="false" customHeight="false" outlineLevel="0" collapsed="false">
      <c r="A14240" s="0" t="s">
        <v>14338</v>
      </c>
      <c r="B14240" s="0" t="s">
        <v>84</v>
      </c>
      <c r="C14240" s="0" t="s">
        <v>96</v>
      </c>
      <c r="D14240" s="0" t="s">
        <v>90</v>
      </c>
      <c r="E14240" s="14" t="n">
        <v>45296</v>
      </c>
      <c r="F14240" s="14" t="n">
        <v>45299</v>
      </c>
      <c r="G14240" s="0" t="n">
        <v>376</v>
      </c>
      <c r="H14240" s="0" t="n">
        <v>126</v>
      </c>
      <c r="I14240" s="0" t="n">
        <v>71</v>
      </c>
      <c r="J14240" s="0" t="n">
        <v>474</v>
      </c>
      <c r="K14240" s="0" t="n">
        <v>684</v>
      </c>
      <c r="L14240" s="15" t="s">
        <v>93</v>
      </c>
      <c r="M14240" s="0" t="n">
        <v>3</v>
      </c>
      <c r="N14240" s="16" t="n">
        <f aca="false">I14240*K14240</f>
        <v>48564</v>
      </c>
      <c r="O14240" s="16" t="n">
        <f aca="false">I14240*(K14240-J14240)</f>
        <v>14910</v>
      </c>
      <c r="P14240" s="15" t="n">
        <f aca="false">K14240-J14240</f>
        <v>210</v>
      </c>
      <c r="Q14240" s="0" t="str">
        <f aca="false">IF(G14240=0,"Out of stock",IF(G14240&lt;H14240,"Understocked",IF(G14240&gt;Summary!$B$6*H14240,"Overstocked","Healthy")))</f>
        <v>Healthy</v>
      </c>
      <c r="R14240" s="0" t="str">
        <f aca="false">IF(I14240&gt;=Summary!$B$7,"Fast",IF(I14240&lt;Summary!$B$8,"Slow","Medium"))</f>
        <v>Slow</v>
      </c>
      <c r="S14240" s="15" t="n">
        <f aca="false">IF(M14240&gt;Summary!$B$5,1,0)</f>
        <v>0</v>
      </c>
      <c r="T14240" s="16" t="n">
        <f aca="false">IF(Q14240="Overstocked",(G14240-Summary!$B$6*H14240)*J14240,0)</f>
        <v>0</v>
      </c>
    </row>
    <row r="14241" customFormat="false" ht="15" hidden="false" customHeight="false" outlineLevel="0" collapsed="false">
      <c r="A14241" s="0" t="s">
        <v>14339</v>
      </c>
      <c r="B14241" s="0" t="s">
        <v>77</v>
      </c>
      <c r="C14241" s="0" t="s">
        <v>104</v>
      </c>
      <c r="D14241" s="0" t="s">
        <v>86</v>
      </c>
      <c r="E14241" s="14" t="n">
        <v>45534</v>
      </c>
      <c r="F14241" s="14" t="n">
        <v>45537</v>
      </c>
      <c r="G14241" s="0" t="n">
        <v>443</v>
      </c>
      <c r="H14241" s="0" t="n">
        <v>52</v>
      </c>
      <c r="I14241" s="0" t="n">
        <v>230</v>
      </c>
      <c r="J14241" s="0" t="n">
        <v>1675</v>
      </c>
      <c r="K14241" s="0" t="n">
        <v>1733</v>
      </c>
      <c r="L14241" s="15" t="s">
        <v>93</v>
      </c>
      <c r="M14241" s="0" t="n">
        <v>3</v>
      </c>
      <c r="N14241" s="16" t="n">
        <f aca="false">I14241*K14241</f>
        <v>398590</v>
      </c>
      <c r="O14241" s="16" t="n">
        <f aca="false">I14241*(K14241-J14241)</f>
        <v>13340</v>
      </c>
      <c r="P14241" s="15" t="n">
        <f aca="false">K14241-J14241</f>
        <v>58</v>
      </c>
      <c r="Q14241" s="0" t="str">
        <f aca="false">IF(G14241=0,"Out of stock",IF(G14241&lt;H14241,"Understocked",IF(G14241&gt;Summary!$B$6*H14241,"Overstocked","Healthy")))</f>
        <v>Overstocked</v>
      </c>
      <c r="R14241" s="0" t="str">
        <f aca="false">IF(I14241&gt;=Summary!$B$7,"Fast",IF(I14241&lt;Summary!$B$8,"Slow","Medium"))</f>
        <v>Fast</v>
      </c>
      <c r="S14241" s="15" t="n">
        <f aca="false">IF(M14241&gt;Summary!$B$5,1,0)</f>
        <v>0</v>
      </c>
      <c r="T14241" s="16" t="n">
        <f aca="false">IF(Q14241="Overstocked",(G14241-Summary!$B$6*H14241)*J14241,0)</f>
        <v>393625</v>
      </c>
    </row>
    <row r="14242" customFormat="false" ht="15" hidden="false" customHeight="false" outlineLevel="0" collapsed="false">
      <c r="A14242" s="0" t="s">
        <v>14340</v>
      </c>
      <c r="B14242" s="0" t="s">
        <v>111</v>
      </c>
      <c r="C14242" s="0" t="s">
        <v>85</v>
      </c>
      <c r="D14242" s="0" t="s">
        <v>86</v>
      </c>
      <c r="E14242" s="14" t="n">
        <v>45018</v>
      </c>
      <c r="F14242" s="14" t="n">
        <v>45019</v>
      </c>
      <c r="G14242" s="0" t="n">
        <v>496</v>
      </c>
      <c r="H14242" s="0" t="n">
        <v>104</v>
      </c>
      <c r="I14242" s="0" t="n">
        <v>59</v>
      </c>
      <c r="J14242" s="0" t="n">
        <v>1541</v>
      </c>
      <c r="K14242" s="0" t="n">
        <v>1797</v>
      </c>
      <c r="L14242" s="15" t="s">
        <v>80</v>
      </c>
      <c r="M14242" s="0" t="n">
        <v>1</v>
      </c>
      <c r="N14242" s="16" t="n">
        <f aca="false">I14242*K14242</f>
        <v>106023</v>
      </c>
      <c r="O14242" s="16" t="n">
        <f aca="false">I14242*(K14242-J14242)</f>
        <v>15104</v>
      </c>
      <c r="P14242" s="15" t="n">
        <f aca="false">K14242-J14242</f>
        <v>256</v>
      </c>
      <c r="Q14242" s="0" t="str">
        <f aca="false">IF(G14242=0,"Out of stock",IF(G14242&lt;H14242,"Understocked",IF(G14242&gt;Summary!$B$6*H14242,"Overstocked","Healthy")))</f>
        <v>Overstocked</v>
      </c>
      <c r="R14242" s="0" t="str">
        <f aca="false">IF(I14242&gt;=Summary!$B$7,"Fast",IF(I14242&lt;Summary!$B$8,"Slow","Medium"))</f>
        <v>Slow</v>
      </c>
      <c r="S14242" s="15" t="n">
        <f aca="false">IF(M14242&gt;Summary!$B$5,1,0)</f>
        <v>0</v>
      </c>
      <c r="T14242" s="16" t="n">
        <f aca="false">IF(Q14242="Overstocked",(G14242-Summary!$B$6*H14242)*J14242,0)</f>
        <v>123280</v>
      </c>
    </row>
    <row r="14243" customFormat="false" ht="15" hidden="false" customHeight="false" outlineLevel="0" collapsed="false">
      <c r="A14243" s="0" t="s">
        <v>14341</v>
      </c>
      <c r="B14243" s="0" t="s">
        <v>101</v>
      </c>
      <c r="C14243" s="0" t="s">
        <v>85</v>
      </c>
      <c r="D14243" s="0" t="s">
        <v>90</v>
      </c>
      <c r="E14243" s="14" t="n">
        <v>45421</v>
      </c>
      <c r="F14243" s="14" t="n">
        <v>45429</v>
      </c>
      <c r="G14243" s="0" t="n">
        <v>392</v>
      </c>
      <c r="H14243" s="0" t="n">
        <v>126</v>
      </c>
      <c r="I14243" s="0" t="n">
        <v>215</v>
      </c>
      <c r="J14243" s="0" t="n">
        <v>1787</v>
      </c>
      <c r="K14243" s="0" t="n">
        <v>2144</v>
      </c>
      <c r="L14243" s="15" t="s">
        <v>87</v>
      </c>
      <c r="M14243" s="0" t="n">
        <v>8</v>
      </c>
      <c r="N14243" s="16" t="n">
        <f aca="false">I14243*K14243</f>
        <v>460960</v>
      </c>
      <c r="O14243" s="16" t="n">
        <f aca="false">I14243*(K14243-J14243)</f>
        <v>76755</v>
      </c>
      <c r="P14243" s="15" t="n">
        <f aca="false">K14243-J14243</f>
        <v>357</v>
      </c>
      <c r="Q14243" s="0" t="str">
        <f aca="false">IF(G14243=0,"Out of stock",IF(G14243&lt;H14243,"Understocked",IF(G14243&gt;Summary!$B$6*H14243,"Overstocked","Healthy")))</f>
        <v>Healthy</v>
      </c>
      <c r="R14243" s="0" t="str">
        <f aca="false">IF(I14243&gt;=Summary!$B$7,"Fast",IF(I14243&lt;Summary!$B$8,"Slow","Medium"))</f>
        <v>Fast</v>
      </c>
      <c r="S14243" s="15" t="n">
        <f aca="false">IF(M14243&gt;Summary!$B$5,1,0)</f>
        <v>1</v>
      </c>
      <c r="T14243" s="16" t="n">
        <f aca="false">IF(Q14243="Overstocked",(G14243-Summary!$B$6*H14243)*J14243,0)</f>
        <v>0</v>
      </c>
    </row>
    <row r="14244" customFormat="false" ht="15" hidden="false" customHeight="false" outlineLevel="0" collapsed="false">
      <c r="A14244" s="0" t="s">
        <v>14342</v>
      </c>
      <c r="B14244" s="0" t="s">
        <v>123</v>
      </c>
      <c r="C14244" s="0" t="s">
        <v>104</v>
      </c>
      <c r="D14244" s="0" t="s">
        <v>102</v>
      </c>
      <c r="E14244" s="14" t="n">
        <v>45310</v>
      </c>
      <c r="F14244" s="14" t="n">
        <v>45315</v>
      </c>
      <c r="G14244" s="0" t="n">
        <v>265</v>
      </c>
      <c r="H14244" s="0" t="n">
        <v>115</v>
      </c>
      <c r="I14244" s="0" t="n">
        <v>7</v>
      </c>
      <c r="J14244" s="0" t="n">
        <v>620</v>
      </c>
      <c r="K14244" s="0" t="n">
        <v>742</v>
      </c>
      <c r="L14244" s="15" t="s">
        <v>97</v>
      </c>
      <c r="M14244" s="0" t="n">
        <v>5</v>
      </c>
      <c r="N14244" s="16" t="n">
        <f aca="false">I14244*K14244</f>
        <v>5194</v>
      </c>
      <c r="O14244" s="16" t="n">
        <f aca="false">I14244*(K14244-J14244)</f>
        <v>854</v>
      </c>
      <c r="P14244" s="15" t="n">
        <f aca="false">K14244-J14244</f>
        <v>122</v>
      </c>
      <c r="Q14244" s="0" t="str">
        <f aca="false">IF(G14244=0,"Out of stock",IF(G14244&lt;H14244,"Understocked",IF(G14244&gt;Summary!$B$6*H14244,"Overstocked","Healthy")))</f>
        <v>Healthy</v>
      </c>
      <c r="R14244" s="0" t="str">
        <f aca="false">IF(I14244&gt;=Summary!$B$7,"Fast",IF(I14244&lt;Summary!$B$8,"Slow","Medium"))</f>
        <v>Slow</v>
      </c>
      <c r="S14244" s="15" t="n">
        <f aca="false">IF(M14244&gt;Summary!$B$5,1,0)</f>
        <v>0</v>
      </c>
      <c r="T14244" s="16" t="n">
        <f aca="false">IF(Q14244="Overstocked",(G14244-Summary!$B$6*H14244)*J14244,0)</f>
        <v>0</v>
      </c>
    </row>
    <row r="14245" customFormat="false" ht="15" hidden="false" customHeight="false" outlineLevel="0" collapsed="false">
      <c r="A14245" s="0" t="s">
        <v>14343</v>
      </c>
      <c r="B14245" s="0" t="s">
        <v>89</v>
      </c>
      <c r="C14245" s="0" t="s">
        <v>96</v>
      </c>
      <c r="D14245" s="0" t="s">
        <v>90</v>
      </c>
      <c r="E14245" s="14" t="n">
        <v>45571</v>
      </c>
      <c r="F14245" s="14" t="n">
        <v>45573</v>
      </c>
      <c r="G14245" s="0" t="n">
        <v>453</v>
      </c>
      <c r="H14245" s="0" t="n">
        <v>91</v>
      </c>
      <c r="I14245" s="0" t="n">
        <v>17</v>
      </c>
      <c r="J14245" s="0" t="n">
        <v>886</v>
      </c>
      <c r="K14245" s="0" t="n">
        <v>937</v>
      </c>
      <c r="L14245" s="15" t="s">
        <v>97</v>
      </c>
      <c r="M14245" s="0" t="n">
        <v>2</v>
      </c>
      <c r="N14245" s="16" t="n">
        <f aca="false">I14245*K14245</f>
        <v>15929</v>
      </c>
      <c r="O14245" s="16" t="n">
        <f aca="false">I14245*(K14245-J14245)</f>
        <v>867</v>
      </c>
      <c r="P14245" s="15" t="n">
        <f aca="false">K14245-J14245</f>
        <v>51</v>
      </c>
      <c r="Q14245" s="0" t="str">
        <f aca="false">IF(G14245=0,"Out of stock",IF(G14245&lt;H14245,"Understocked",IF(G14245&gt;Summary!$B$6*H14245,"Overstocked","Healthy")))</f>
        <v>Overstocked</v>
      </c>
      <c r="R14245" s="0" t="str">
        <f aca="false">IF(I14245&gt;=Summary!$B$7,"Fast",IF(I14245&lt;Summary!$B$8,"Slow","Medium"))</f>
        <v>Slow</v>
      </c>
      <c r="S14245" s="15" t="n">
        <f aca="false">IF(M14245&gt;Summary!$B$5,1,0)</f>
        <v>0</v>
      </c>
      <c r="T14245" s="16" t="n">
        <f aca="false">IF(Q14245="Overstocked",(G14245-Summary!$B$6*H14245)*J14245,0)</f>
        <v>78854</v>
      </c>
    </row>
    <row r="14246" customFormat="false" ht="15" hidden="false" customHeight="false" outlineLevel="0" collapsed="false">
      <c r="A14246" s="0" t="s">
        <v>14344</v>
      </c>
      <c r="B14246" s="0" t="s">
        <v>123</v>
      </c>
      <c r="C14246" s="0" t="s">
        <v>85</v>
      </c>
      <c r="D14246" s="0" t="s">
        <v>79</v>
      </c>
      <c r="E14246" s="14" t="n">
        <v>45134</v>
      </c>
      <c r="F14246" s="14" t="n">
        <v>45138</v>
      </c>
      <c r="G14246" s="0" t="n">
        <v>216</v>
      </c>
      <c r="H14246" s="0" t="n">
        <v>76</v>
      </c>
      <c r="I14246" s="0" t="n">
        <v>260</v>
      </c>
      <c r="J14246" s="0" t="n">
        <v>434</v>
      </c>
      <c r="K14246" s="0" t="n">
        <v>628</v>
      </c>
      <c r="L14246" s="15" t="s">
        <v>82</v>
      </c>
      <c r="M14246" s="0" t="n">
        <v>4</v>
      </c>
      <c r="N14246" s="16" t="n">
        <f aca="false">I14246*K14246</f>
        <v>163280</v>
      </c>
      <c r="O14246" s="16" t="n">
        <f aca="false">I14246*(K14246-J14246)</f>
        <v>50440</v>
      </c>
      <c r="P14246" s="15" t="n">
        <f aca="false">K14246-J14246</f>
        <v>194</v>
      </c>
      <c r="Q14246" s="0" t="str">
        <f aca="false">IF(G14246=0,"Out of stock",IF(G14246&lt;H14246,"Understocked",IF(G14246&gt;Summary!$B$6*H14246,"Overstocked","Healthy")))</f>
        <v>Healthy</v>
      </c>
      <c r="R14246" s="0" t="str">
        <f aca="false">IF(I14246&gt;=Summary!$B$7,"Fast",IF(I14246&lt;Summary!$B$8,"Slow","Medium"))</f>
        <v>Fast</v>
      </c>
      <c r="S14246" s="15" t="n">
        <f aca="false">IF(M14246&gt;Summary!$B$5,1,0)</f>
        <v>0</v>
      </c>
      <c r="T14246" s="16" t="n">
        <f aca="false">IF(Q14246="Overstocked",(G14246-Summary!$B$6*H14246)*J14246,0)</f>
        <v>0</v>
      </c>
    </row>
    <row r="14247" customFormat="false" ht="15" hidden="false" customHeight="false" outlineLevel="0" collapsed="false">
      <c r="A14247" s="0" t="s">
        <v>14345</v>
      </c>
      <c r="B14247" s="0" t="s">
        <v>107</v>
      </c>
      <c r="C14247" s="0" t="s">
        <v>96</v>
      </c>
      <c r="D14247" s="0" t="s">
        <v>86</v>
      </c>
      <c r="E14247" s="14" t="n">
        <v>45416</v>
      </c>
      <c r="F14247" s="14" t="n">
        <v>45422</v>
      </c>
      <c r="G14247" s="0" t="n">
        <v>292</v>
      </c>
      <c r="H14247" s="0" t="n">
        <v>140</v>
      </c>
      <c r="I14247" s="0" t="n">
        <v>144</v>
      </c>
      <c r="J14247" s="0" t="n">
        <v>405</v>
      </c>
      <c r="K14247" s="0" t="n">
        <v>603</v>
      </c>
      <c r="L14247" s="15" t="s">
        <v>87</v>
      </c>
      <c r="M14247" s="0" t="n">
        <v>6</v>
      </c>
      <c r="N14247" s="16" t="n">
        <f aca="false">I14247*K14247</f>
        <v>86832</v>
      </c>
      <c r="O14247" s="16" t="n">
        <f aca="false">I14247*(K14247-J14247)</f>
        <v>28512</v>
      </c>
      <c r="P14247" s="15" t="n">
        <f aca="false">K14247-J14247</f>
        <v>198</v>
      </c>
      <c r="Q14247" s="0" t="str">
        <f aca="false">IF(G14247=0,"Out of stock",IF(G14247&lt;H14247,"Understocked",IF(G14247&gt;Summary!$B$6*H14247,"Overstocked","Healthy")))</f>
        <v>Healthy</v>
      </c>
      <c r="R14247" s="0" t="str">
        <f aca="false">IF(I14247&gt;=Summary!$B$7,"Fast",IF(I14247&lt;Summary!$B$8,"Slow","Medium"))</f>
        <v>Medium</v>
      </c>
      <c r="S14247" s="15" t="n">
        <f aca="false">IF(M14247&gt;Summary!$B$5,1,0)</f>
        <v>0</v>
      </c>
      <c r="T14247" s="16" t="n">
        <f aca="false">IF(Q14247="Overstocked",(G14247-Summary!$B$6*H14247)*J14247,0)</f>
        <v>0</v>
      </c>
    </row>
    <row r="14248" customFormat="false" ht="15" hidden="false" customHeight="false" outlineLevel="0" collapsed="false">
      <c r="A14248" s="0" t="s">
        <v>14346</v>
      </c>
      <c r="B14248" s="0" t="s">
        <v>123</v>
      </c>
      <c r="C14248" s="0" t="s">
        <v>85</v>
      </c>
      <c r="D14248" s="0" t="s">
        <v>79</v>
      </c>
      <c r="E14248" s="14" t="n">
        <v>44977</v>
      </c>
      <c r="F14248" s="14" t="n">
        <v>44983</v>
      </c>
      <c r="G14248" s="0" t="n">
        <v>121</v>
      </c>
      <c r="H14248" s="0" t="n">
        <v>110</v>
      </c>
      <c r="I14248" s="0" t="n">
        <v>156</v>
      </c>
      <c r="J14248" s="0" t="n">
        <v>979</v>
      </c>
      <c r="K14248" s="0" t="n">
        <v>1094</v>
      </c>
      <c r="L14248" s="15" t="s">
        <v>97</v>
      </c>
      <c r="M14248" s="0" t="n">
        <v>6</v>
      </c>
      <c r="N14248" s="16" t="n">
        <f aca="false">I14248*K14248</f>
        <v>170664</v>
      </c>
      <c r="O14248" s="16" t="n">
        <f aca="false">I14248*(K14248-J14248)</f>
        <v>17940</v>
      </c>
      <c r="P14248" s="15" t="n">
        <f aca="false">K14248-J14248</f>
        <v>115</v>
      </c>
      <c r="Q14248" s="0" t="str">
        <f aca="false">IF(G14248=0,"Out of stock",IF(G14248&lt;H14248,"Understocked",IF(G14248&gt;Summary!$B$6*H14248,"Overstocked","Healthy")))</f>
        <v>Healthy</v>
      </c>
      <c r="R14248" s="0" t="str">
        <f aca="false">IF(I14248&gt;=Summary!$B$7,"Fast",IF(I14248&lt;Summary!$B$8,"Slow","Medium"))</f>
        <v>Medium</v>
      </c>
      <c r="S14248" s="15" t="n">
        <f aca="false">IF(M14248&gt;Summary!$B$5,1,0)</f>
        <v>0</v>
      </c>
      <c r="T14248" s="16" t="n">
        <f aca="false">IF(Q14248="Overstocked",(G14248-Summary!$B$6*H14248)*J14248,0)</f>
        <v>0</v>
      </c>
    </row>
    <row r="14249" customFormat="false" ht="15" hidden="false" customHeight="false" outlineLevel="0" collapsed="false">
      <c r="A14249" s="0" t="s">
        <v>14347</v>
      </c>
      <c r="B14249" s="0" t="s">
        <v>111</v>
      </c>
      <c r="C14249" s="0" t="s">
        <v>96</v>
      </c>
      <c r="D14249" s="0" t="s">
        <v>79</v>
      </c>
      <c r="E14249" s="14" t="n">
        <v>45026</v>
      </c>
      <c r="F14249" s="14" t="n">
        <v>45035</v>
      </c>
      <c r="G14249" s="0" t="n">
        <v>30</v>
      </c>
      <c r="H14249" s="0" t="n">
        <v>67</v>
      </c>
      <c r="I14249" s="0" t="n">
        <v>167</v>
      </c>
      <c r="J14249" s="0" t="n">
        <v>1077</v>
      </c>
      <c r="K14249" s="0" t="n">
        <v>1424</v>
      </c>
      <c r="L14249" s="15" t="s">
        <v>80</v>
      </c>
      <c r="M14249" s="0" t="n">
        <v>9</v>
      </c>
      <c r="N14249" s="16" t="n">
        <f aca="false">I14249*K14249</f>
        <v>237808</v>
      </c>
      <c r="O14249" s="16" t="n">
        <f aca="false">I14249*(K14249-J14249)</f>
        <v>57949</v>
      </c>
      <c r="P14249" s="15" t="n">
        <f aca="false">K14249-J14249</f>
        <v>347</v>
      </c>
      <c r="Q14249" s="0" t="str">
        <f aca="false">IF(G14249=0,"Out of stock",IF(G14249&lt;H14249,"Understocked",IF(G14249&gt;Summary!$B$6*H14249,"Overstocked","Healthy")))</f>
        <v>Understocked</v>
      </c>
      <c r="R14249" s="0" t="str">
        <f aca="false">IF(I14249&gt;=Summary!$B$7,"Fast",IF(I14249&lt;Summary!$B$8,"Slow","Medium"))</f>
        <v>Medium</v>
      </c>
      <c r="S14249" s="15" t="n">
        <f aca="false">IF(M14249&gt;Summary!$B$5,1,0)</f>
        <v>1</v>
      </c>
      <c r="T14249" s="16" t="n">
        <f aca="false">IF(Q14249="Overstocked",(G14249-Summary!$B$6*H14249)*J14249,0)</f>
        <v>0</v>
      </c>
    </row>
    <row r="14250" customFormat="false" ht="15" hidden="false" customHeight="false" outlineLevel="0" collapsed="false">
      <c r="A14250" s="0" t="s">
        <v>14348</v>
      </c>
      <c r="B14250" s="0" t="s">
        <v>111</v>
      </c>
      <c r="C14250" s="0" t="s">
        <v>104</v>
      </c>
      <c r="D14250" s="0" t="s">
        <v>92</v>
      </c>
      <c r="E14250" s="14" t="n">
        <v>45551</v>
      </c>
      <c r="F14250" s="14" t="n">
        <v>45557</v>
      </c>
      <c r="G14250" s="0" t="n">
        <v>477</v>
      </c>
      <c r="H14250" s="0" t="n">
        <v>136</v>
      </c>
      <c r="I14250" s="0" t="n">
        <v>136</v>
      </c>
      <c r="J14250" s="0" t="n">
        <v>995</v>
      </c>
      <c r="K14250" s="0" t="n">
        <v>1277</v>
      </c>
      <c r="L14250" s="15" t="s">
        <v>80</v>
      </c>
      <c r="M14250" s="0" t="n">
        <v>6</v>
      </c>
      <c r="N14250" s="16" t="n">
        <f aca="false">I14250*K14250</f>
        <v>173672</v>
      </c>
      <c r="O14250" s="16" t="n">
        <f aca="false">I14250*(K14250-J14250)</f>
        <v>38352</v>
      </c>
      <c r="P14250" s="15" t="n">
        <f aca="false">K14250-J14250</f>
        <v>282</v>
      </c>
      <c r="Q14250" s="0" t="str">
        <f aca="false">IF(G14250=0,"Out of stock",IF(G14250&lt;H14250,"Understocked",IF(G14250&gt;Summary!$B$6*H14250,"Overstocked","Healthy")))</f>
        <v>Healthy</v>
      </c>
      <c r="R14250" s="0" t="str">
        <f aca="false">IF(I14250&gt;=Summary!$B$7,"Fast",IF(I14250&lt;Summary!$B$8,"Slow","Medium"))</f>
        <v>Medium</v>
      </c>
      <c r="S14250" s="15" t="n">
        <f aca="false">IF(M14250&gt;Summary!$B$5,1,0)</f>
        <v>0</v>
      </c>
      <c r="T14250" s="16" t="n">
        <f aca="false">IF(Q14250="Overstocked",(G14250-Summary!$B$6*H14250)*J14250,0)</f>
        <v>0</v>
      </c>
    </row>
    <row r="14251" customFormat="false" ht="15" hidden="false" customHeight="false" outlineLevel="0" collapsed="false">
      <c r="A14251" s="0" t="s">
        <v>14349</v>
      </c>
      <c r="B14251" s="0" t="s">
        <v>107</v>
      </c>
      <c r="C14251" s="0" t="s">
        <v>96</v>
      </c>
      <c r="D14251" s="0" t="s">
        <v>102</v>
      </c>
      <c r="E14251" s="14" t="n">
        <v>45278</v>
      </c>
      <c r="F14251" s="14" t="n">
        <v>45285</v>
      </c>
      <c r="G14251" s="0" t="n">
        <v>486</v>
      </c>
      <c r="H14251" s="0" t="n">
        <v>123</v>
      </c>
      <c r="I14251" s="0" t="n">
        <v>240</v>
      </c>
      <c r="J14251" s="0" t="n">
        <v>997</v>
      </c>
      <c r="K14251" s="0" t="n">
        <v>1131</v>
      </c>
      <c r="L14251" s="15" t="s">
        <v>80</v>
      </c>
      <c r="M14251" s="0" t="n">
        <v>7</v>
      </c>
      <c r="N14251" s="16" t="n">
        <f aca="false">I14251*K14251</f>
        <v>271440</v>
      </c>
      <c r="O14251" s="16" t="n">
        <f aca="false">I14251*(K14251-J14251)</f>
        <v>32160</v>
      </c>
      <c r="P14251" s="15" t="n">
        <f aca="false">K14251-J14251</f>
        <v>134</v>
      </c>
      <c r="Q14251" s="0" t="str">
        <f aca="false">IF(G14251=0,"Out of stock",IF(G14251&lt;H14251,"Understocked",IF(G14251&gt;Summary!$B$6*H14251,"Overstocked","Healthy")))</f>
        <v>Healthy</v>
      </c>
      <c r="R14251" s="0" t="str">
        <f aca="false">IF(I14251&gt;=Summary!$B$7,"Fast",IF(I14251&lt;Summary!$B$8,"Slow","Medium"))</f>
        <v>Fast</v>
      </c>
      <c r="S14251" s="15" t="n">
        <f aca="false">IF(M14251&gt;Summary!$B$5,1,0)</f>
        <v>0</v>
      </c>
      <c r="T14251" s="16" t="n">
        <f aca="false">IF(Q14251="Overstocked",(G14251-Summary!$B$6*H14251)*J14251,0)</f>
        <v>0</v>
      </c>
    </row>
    <row r="14252" customFormat="false" ht="15" hidden="false" customHeight="false" outlineLevel="0" collapsed="false">
      <c r="A14252" s="0" t="s">
        <v>14350</v>
      </c>
      <c r="B14252" s="0" t="s">
        <v>77</v>
      </c>
      <c r="C14252" s="0" t="s">
        <v>104</v>
      </c>
      <c r="D14252" s="0" t="s">
        <v>86</v>
      </c>
      <c r="E14252" s="14" t="n">
        <v>45374</v>
      </c>
      <c r="F14252" s="14" t="n">
        <v>45383</v>
      </c>
      <c r="G14252" s="0" t="n">
        <v>232</v>
      </c>
      <c r="H14252" s="0" t="n">
        <v>59</v>
      </c>
      <c r="I14252" s="0" t="n">
        <v>245</v>
      </c>
      <c r="J14252" s="0" t="n">
        <v>1060</v>
      </c>
      <c r="K14252" s="0" t="n">
        <v>1511</v>
      </c>
      <c r="L14252" s="15" t="s">
        <v>87</v>
      </c>
      <c r="M14252" s="0" t="n">
        <v>9</v>
      </c>
      <c r="N14252" s="16" t="n">
        <f aca="false">I14252*K14252</f>
        <v>370195</v>
      </c>
      <c r="O14252" s="16" t="n">
        <f aca="false">I14252*(K14252-J14252)</f>
        <v>110495</v>
      </c>
      <c r="P14252" s="15" t="n">
        <f aca="false">K14252-J14252</f>
        <v>451</v>
      </c>
      <c r="Q14252" s="0" t="str">
        <f aca="false">IF(G14252=0,"Out of stock",IF(G14252&lt;H14252,"Understocked",IF(G14252&gt;Summary!$B$6*H14252,"Overstocked","Healthy")))</f>
        <v>Healthy</v>
      </c>
      <c r="R14252" s="0" t="str">
        <f aca="false">IF(I14252&gt;=Summary!$B$7,"Fast",IF(I14252&lt;Summary!$B$8,"Slow","Medium"))</f>
        <v>Fast</v>
      </c>
      <c r="S14252" s="15" t="n">
        <f aca="false">IF(M14252&gt;Summary!$B$5,1,0)</f>
        <v>1</v>
      </c>
      <c r="T14252" s="16" t="n">
        <f aca="false">IF(Q14252="Overstocked",(G14252-Summary!$B$6*H14252)*J14252,0)</f>
        <v>0</v>
      </c>
    </row>
    <row r="14253" customFormat="false" ht="15" hidden="false" customHeight="false" outlineLevel="0" collapsed="false">
      <c r="A14253" s="0" t="s">
        <v>14351</v>
      </c>
      <c r="B14253" s="0" t="s">
        <v>111</v>
      </c>
      <c r="C14253" s="0" t="s">
        <v>78</v>
      </c>
      <c r="D14253" s="0" t="s">
        <v>90</v>
      </c>
      <c r="E14253" s="14" t="n">
        <v>45616</v>
      </c>
      <c r="F14253" s="14" t="n">
        <v>45621</v>
      </c>
      <c r="G14253" s="0" t="n">
        <v>281</v>
      </c>
      <c r="H14253" s="0" t="n">
        <v>102</v>
      </c>
      <c r="I14253" s="0" t="n">
        <v>197</v>
      </c>
      <c r="J14253" s="0" t="n">
        <v>888</v>
      </c>
      <c r="K14253" s="0" t="n">
        <v>941</v>
      </c>
      <c r="L14253" s="15" t="s">
        <v>80</v>
      </c>
      <c r="M14253" s="0" t="n">
        <v>5</v>
      </c>
      <c r="N14253" s="16" t="n">
        <f aca="false">I14253*K14253</f>
        <v>185377</v>
      </c>
      <c r="O14253" s="16" t="n">
        <f aca="false">I14253*(K14253-J14253)</f>
        <v>10441</v>
      </c>
      <c r="P14253" s="15" t="n">
        <f aca="false">K14253-J14253</f>
        <v>53</v>
      </c>
      <c r="Q14253" s="0" t="str">
        <f aca="false">IF(G14253=0,"Out of stock",IF(G14253&lt;H14253,"Understocked",IF(G14253&gt;Summary!$B$6*H14253,"Overstocked","Healthy")))</f>
        <v>Healthy</v>
      </c>
      <c r="R14253" s="0" t="str">
        <f aca="false">IF(I14253&gt;=Summary!$B$7,"Fast",IF(I14253&lt;Summary!$B$8,"Slow","Medium"))</f>
        <v>Medium</v>
      </c>
      <c r="S14253" s="15" t="n">
        <f aca="false">IF(M14253&gt;Summary!$B$5,1,0)</f>
        <v>0</v>
      </c>
      <c r="T14253" s="16" t="n">
        <f aca="false">IF(Q14253="Overstocked",(G14253-Summary!$B$6*H14253)*J14253,0)</f>
        <v>0</v>
      </c>
    </row>
    <row r="14254" customFormat="false" ht="15" hidden="false" customHeight="false" outlineLevel="0" collapsed="false">
      <c r="A14254" s="0" t="s">
        <v>14352</v>
      </c>
      <c r="B14254" s="0" t="s">
        <v>113</v>
      </c>
      <c r="C14254" s="0" t="s">
        <v>85</v>
      </c>
      <c r="D14254" s="0" t="s">
        <v>102</v>
      </c>
      <c r="E14254" s="14" t="n">
        <v>45514</v>
      </c>
      <c r="F14254" s="14" t="n">
        <v>45523</v>
      </c>
      <c r="G14254" s="0" t="n">
        <v>159</v>
      </c>
      <c r="H14254" s="0" t="n">
        <v>61</v>
      </c>
      <c r="I14254" s="0" t="n">
        <v>158</v>
      </c>
      <c r="J14254" s="0" t="n">
        <v>1677</v>
      </c>
      <c r="K14254" s="0" t="n">
        <v>1987</v>
      </c>
      <c r="L14254" s="15" t="s">
        <v>80</v>
      </c>
      <c r="M14254" s="0" t="n">
        <v>9</v>
      </c>
      <c r="N14254" s="16" t="n">
        <f aca="false">I14254*K14254</f>
        <v>313946</v>
      </c>
      <c r="O14254" s="16" t="n">
        <f aca="false">I14254*(K14254-J14254)</f>
        <v>48980</v>
      </c>
      <c r="P14254" s="15" t="n">
        <f aca="false">K14254-J14254</f>
        <v>310</v>
      </c>
      <c r="Q14254" s="0" t="str">
        <f aca="false">IF(G14254=0,"Out of stock",IF(G14254&lt;H14254,"Understocked",IF(G14254&gt;Summary!$B$6*H14254,"Overstocked","Healthy")))</f>
        <v>Healthy</v>
      </c>
      <c r="R14254" s="0" t="str">
        <f aca="false">IF(I14254&gt;=Summary!$B$7,"Fast",IF(I14254&lt;Summary!$B$8,"Slow","Medium"))</f>
        <v>Medium</v>
      </c>
      <c r="S14254" s="15" t="n">
        <f aca="false">IF(M14254&gt;Summary!$B$5,1,0)</f>
        <v>1</v>
      </c>
      <c r="T14254" s="16" t="n">
        <f aca="false">IF(Q14254="Overstocked",(G14254-Summary!$B$6*H14254)*J14254,0)</f>
        <v>0</v>
      </c>
    </row>
    <row r="14255" customFormat="false" ht="15" hidden="false" customHeight="false" outlineLevel="0" collapsed="false">
      <c r="A14255" s="0" t="s">
        <v>14353</v>
      </c>
      <c r="B14255" s="0" t="s">
        <v>107</v>
      </c>
      <c r="C14255" s="0" t="s">
        <v>96</v>
      </c>
      <c r="D14255" s="0" t="s">
        <v>92</v>
      </c>
      <c r="E14255" s="14" t="n">
        <v>45521</v>
      </c>
      <c r="F14255" s="14" t="n">
        <v>45523</v>
      </c>
      <c r="G14255" s="0" t="n">
        <v>114</v>
      </c>
      <c r="H14255" s="0" t="n">
        <v>110</v>
      </c>
      <c r="I14255" s="0" t="n">
        <v>90</v>
      </c>
      <c r="J14255" s="0" t="n">
        <v>610</v>
      </c>
      <c r="K14255" s="0" t="n">
        <v>1049</v>
      </c>
      <c r="L14255" s="15" t="s">
        <v>87</v>
      </c>
      <c r="M14255" s="0" t="n">
        <v>2</v>
      </c>
      <c r="N14255" s="16" t="n">
        <f aca="false">I14255*K14255</f>
        <v>94410</v>
      </c>
      <c r="O14255" s="16" t="n">
        <f aca="false">I14255*(K14255-J14255)</f>
        <v>39510</v>
      </c>
      <c r="P14255" s="15" t="n">
        <f aca="false">K14255-J14255</f>
        <v>439</v>
      </c>
      <c r="Q14255" s="0" t="str">
        <f aca="false">IF(G14255=0,"Out of stock",IF(G14255&lt;H14255,"Understocked",IF(G14255&gt;Summary!$B$6*H14255,"Overstocked","Healthy")))</f>
        <v>Healthy</v>
      </c>
      <c r="R14255" s="0" t="str">
        <f aca="false">IF(I14255&gt;=Summary!$B$7,"Fast",IF(I14255&lt;Summary!$B$8,"Slow","Medium"))</f>
        <v>Slow</v>
      </c>
      <c r="S14255" s="15" t="n">
        <f aca="false">IF(M14255&gt;Summary!$B$5,1,0)</f>
        <v>0</v>
      </c>
      <c r="T14255" s="16" t="n">
        <f aca="false">IF(Q14255="Overstocked",(G14255-Summary!$B$6*H14255)*J14255,0)</f>
        <v>0</v>
      </c>
    </row>
    <row r="14256" customFormat="false" ht="15" hidden="false" customHeight="false" outlineLevel="0" collapsed="false">
      <c r="A14256" s="0" t="s">
        <v>14354</v>
      </c>
      <c r="B14256" s="0" t="s">
        <v>84</v>
      </c>
      <c r="C14256" s="0" t="s">
        <v>104</v>
      </c>
      <c r="D14256" s="0" t="s">
        <v>92</v>
      </c>
      <c r="E14256" s="14" t="n">
        <v>45563</v>
      </c>
      <c r="F14256" s="14" t="n">
        <v>45568</v>
      </c>
      <c r="G14256" s="0" t="n">
        <v>422</v>
      </c>
      <c r="H14256" s="0" t="n">
        <v>113</v>
      </c>
      <c r="I14256" s="0" t="n">
        <v>92</v>
      </c>
      <c r="J14256" s="0" t="n">
        <v>1970</v>
      </c>
      <c r="K14256" s="0" t="n">
        <v>2315</v>
      </c>
      <c r="L14256" s="15" t="s">
        <v>97</v>
      </c>
      <c r="M14256" s="0" t="n">
        <v>5</v>
      </c>
      <c r="N14256" s="16" t="n">
        <f aca="false">I14256*K14256</f>
        <v>212980</v>
      </c>
      <c r="O14256" s="16" t="n">
        <f aca="false">I14256*(K14256-J14256)</f>
        <v>31740</v>
      </c>
      <c r="P14256" s="15" t="n">
        <f aca="false">K14256-J14256</f>
        <v>345</v>
      </c>
      <c r="Q14256" s="0" t="str">
        <f aca="false">IF(G14256=0,"Out of stock",IF(G14256&lt;H14256,"Understocked",IF(G14256&gt;Summary!$B$6*H14256,"Overstocked","Healthy")))</f>
        <v>Healthy</v>
      </c>
      <c r="R14256" s="0" t="str">
        <f aca="false">IF(I14256&gt;=Summary!$B$7,"Fast",IF(I14256&lt;Summary!$B$8,"Slow","Medium"))</f>
        <v>Slow</v>
      </c>
      <c r="S14256" s="15" t="n">
        <f aca="false">IF(M14256&gt;Summary!$B$5,1,0)</f>
        <v>0</v>
      </c>
      <c r="T14256" s="16" t="n">
        <f aca="false">IF(Q14256="Overstocked",(G14256-Summary!$B$6*H14256)*J14256,0)</f>
        <v>0</v>
      </c>
    </row>
    <row r="14257" customFormat="false" ht="15" hidden="false" customHeight="false" outlineLevel="0" collapsed="false">
      <c r="A14257" s="0" t="s">
        <v>14355</v>
      </c>
      <c r="B14257" s="0" t="s">
        <v>101</v>
      </c>
      <c r="C14257" s="0" t="s">
        <v>104</v>
      </c>
      <c r="D14257" s="0" t="s">
        <v>79</v>
      </c>
      <c r="E14257" s="14" t="n">
        <v>45191</v>
      </c>
      <c r="F14257" s="14" t="n">
        <v>45198</v>
      </c>
      <c r="G14257" s="0" t="n">
        <v>11</v>
      </c>
      <c r="H14257" s="0" t="n">
        <v>144</v>
      </c>
      <c r="I14257" s="0" t="n">
        <v>289</v>
      </c>
      <c r="J14257" s="0" t="n">
        <v>1853</v>
      </c>
      <c r="K14257" s="0" t="n">
        <v>2320</v>
      </c>
      <c r="L14257" s="15" t="s">
        <v>93</v>
      </c>
      <c r="M14257" s="0" t="n">
        <v>7</v>
      </c>
      <c r="N14257" s="16" t="n">
        <f aca="false">I14257*K14257</f>
        <v>670480</v>
      </c>
      <c r="O14257" s="16" t="n">
        <f aca="false">I14257*(K14257-J14257)</f>
        <v>134963</v>
      </c>
      <c r="P14257" s="15" t="n">
        <f aca="false">K14257-J14257</f>
        <v>467</v>
      </c>
      <c r="Q14257" s="0" t="str">
        <f aca="false">IF(G14257=0,"Out of stock",IF(G14257&lt;H14257,"Understocked",IF(G14257&gt;Summary!$B$6*H14257,"Overstocked","Healthy")))</f>
        <v>Understocked</v>
      </c>
      <c r="R14257" s="0" t="str">
        <f aca="false">IF(I14257&gt;=Summary!$B$7,"Fast",IF(I14257&lt;Summary!$B$8,"Slow","Medium"))</f>
        <v>Fast</v>
      </c>
      <c r="S14257" s="15" t="n">
        <f aca="false">IF(M14257&gt;Summary!$B$5,1,0)</f>
        <v>0</v>
      </c>
      <c r="T14257" s="16" t="n">
        <f aca="false">IF(Q14257="Overstocked",(G14257-Summary!$B$6*H14257)*J14257,0)</f>
        <v>0</v>
      </c>
    </row>
    <row r="14258" customFormat="false" ht="15" hidden="false" customHeight="false" outlineLevel="0" collapsed="false">
      <c r="A14258" s="0" t="s">
        <v>14356</v>
      </c>
      <c r="B14258" s="0" t="s">
        <v>77</v>
      </c>
      <c r="C14258" s="0" t="s">
        <v>78</v>
      </c>
      <c r="D14258" s="0" t="s">
        <v>102</v>
      </c>
      <c r="E14258" s="14" t="n">
        <v>44937</v>
      </c>
      <c r="F14258" s="14" t="n">
        <v>44940</v>
      </c>
      <c r="G14258" s="0" t="n">
        <v>117</v>
      </c>
      <c r="H14258" s="0" t="n">
        <v>123</v>
      </c>
      <c r="I14258" s="0" t="n">
        <v>30</v>
      </c>
      <c r="J14258" s="0" t="n">
        <v>1048</v>
      </c>
      <c r="K14258" s="0" t="n">
        <v>1494</v>
      </c>
      <c r="L14258" s="15" t="s">
        <v>97</v>
      </c>
      <c r="M14258" s="0" t="n">
        <v>3</v>
      </c>
      <c r="N14258" s="16" t="n">
        <f aca="false">I14258*K14258</f>
        <v>44820</v>
      </c>
      <c r="O14258" s="16" t="n">
        <f aca="false">I14258*(K14258-J14258)</f>
        <v>13380</v>
      </c>
      <c r="P14258" s="15" t="n">
        <f aca="false">K14258-J14258</f>
        <v>446</v>
      </c>
      <c r="Q14258" s="0" t="str">
        <f aca="false">IF(G14258=0,"Out of stock",IF(G14258&lt;H14258,"Understocked",IF(G14258&gt;Summary!$B$6*H14258,"Overstocked","Healthy")))</f>
        <v>Understocked</v>
      </c>
      <c r="R14258" s="0" t="str">
        <f aca="false">IF(I14258&gt;=Summary!$B$7,"Fast",IF(I14258&lt;Summary!$B$8,"Slow","Medium"))</f>
        <v>Slow</v>
      </c>
      <c r="S14258" s="15" t="n">
        <f aca="false">IF(M14258&gt;Summary!$B$5,1,0)</f>
        <v>0</v>
      </c>
      <c r="T14258" s="16" t="n">
        <f aca="false">IF(Q14258="Overstocked",(G14258-Summary!$B$6*H14258)*J14258,0)</f>
        <v>0</v>
      </c>
    </row>
    <row r="14259" customFormat="false" ht="15" hidden="false" customHeight="false" outlineLevel="0" collapsed="false">
      <c r="A14259" s="0" t="s">
        <v>14357</v>
      </c>
      <c r="B14259" s="0" t="s">
        <v>115</v>
      </c>
      <c r="C14259" s="0" t="s">
        <v>78</v>
      </c>
      <c r="D14259" s="0" t="s">
        <v>86</v>
      </c>
      <c r="E14259" s="14" t="n">
        <v>45274</v>
      </c>
      <c r="F14259" s="14" t="n">
        <v>45275</v>
      </c>
      <c r="G14259" s="0" t="n">
        <v>496</v>
      </c>
      <c r="H14259" s="0" t="n">
        <v>103</v>
      </c>
      <c r="I14259" s="0" t="n">
        <v>154</v>
      </c>
      <c r="J14259" s="0" t="n">
        <v>1613</v>
      </c>
      <c r="K14259" s="0" t="n">
        <v>2032</v>
      </c>
      <c r="L14259" s="15" t="s">
        <v>82</v>
      </c>
      <c r="M14259" s="0" t="n">
        <v>1</v>
      </c>
      <c r="N14259" s="16" t="n">
        <f aca="false">I14259*K14259</f>
        <v>312928</v>
      </c>
      <c r="O14259" s="16" t="n">
        <f aca="false">I14259*(K14259-J14259)</f>
        <v>64526</v>
      </c>
      <c r="P14259" s="15" t="n">
        <f aca="false">K14259-J14259</f>
        <v>419</v>
      </c>
      <c r="Q14259" s="0" t="str">
        <f aca="false">IF(G14259=0,"Out of stock",IF(G14259&lt;H14259,"Understocked",IF(G14259&gt;Summary!$B$6*H14259,"Overstocked","Healthy")))</f>
        <v>Overstocked</v>
      </c>
      <c r="R14259" s="0" t="str">
        <f aca="false">IF(I14259&gt;=Summary!$B$7,"Fast",IF(I14259&lt;Summary!$B$8,"Slow","Medium"))</f>
        <v>Medium</v>
      </c>
      <c r="S14259" s="15" t="n">
        <f aca="false">IF(M14259&gt;Summary!$B$5,1,0)</f>
        <v>0</v>
      </c>
      <c r="T14259" s="16" t="n">
        <f aca="false">IF(Q14259="Overstocked",(G14259-Summary!$B$6*H14259)*J14259,0)</f>
        <v>135492</v>
      </c>
    </row>
    <row r="14260" customFormat="false" ht="15" hidden="false" customHeight="false" outlineLevel="0" collapsed="false">
      <c r="A14260" s="0" t="s">
        <v>14358</v>
      </c>
      <c r="B14260" s="0" t="s">
        <v>84</v>
      </c>
      <c r="C14260" s="0" t="s">
        <v>78</v>
      </c>
      <c r="D14260" s="0" t="s">
        <v>79</v>
      </c>
      <c r="E14260" s="14" t="n">
        <v>44994</v>
      </c>
      <c r="F14260" s="14" t="n">
        <v>45002</v>
      </c>
      <c r="G14260" s="0" t="n">
        <v>365</v>
      </c>
      <c r="H14260" s="0" t="n">
        <v>91</v>
      </c>
      <c r="I14260" s="0" t="n">
        <v>91</v>
      </c>
      <c r="J14260" s="0" t="n">
        <v>1900</v>
      </c>
      <c r="K14260" s="0" t="n">
        <v>2283</v>
      </c>
      <c r="L14260" s="15" t="s">
        <v>93</v>
      </c>
      <c r="M14260" s="0" t="n">
        <v>8</v>
      </c>
      <c r="N14260" s="16" t="n">
        <f aca="false">I14260*K14260</f>
        <v>207753</v>
      </c>
      <c r="O14260" s="16" t="n">
        <f aca="false">I14260*(K14260-J14260)</f>
        <v>34853</v>
      </c>
      <c r="P14260" s="15" t="n">
        <f aca="false">K14260-J14260</f>
        <v>383</v>
      </c>
      <c r="Q14260" s="0" t="str">
        <f aca="false">IF(G14260=0,"Out of stock",IF(G14260&lt;H14260,"Understocked",IF(G14260&gt;Summary!$B$6*H14260,"Overstocked","Healthy")))</f>
        <v>Overstocked</v>
      </c>
      <c r="R14260" s="0" t="str">
        <f aca="false">IF(I14260&gt;=Summary!$B$7,"Fast",IF(I14260&lt;Summary!$B$8,"Slow","Medium"))</f>
        <v>Slow</v>
      </c>
      <c r="S14260" s="15" t="n">
        <f aca="false">IF(M14260&gt;Summary!$B$5,1,0)</f>
        <v>1</v>
      </c>
      <c r="T14260" s="16" t="n">
        <f aca="false">IF(Q14260="Overstocked",(G14260-Summary!$B$6*H14260)*J14260,0)</f>
        <v>1900</v>
      </c>
    </row>
    <row r="14261" customFormat="false" ht="15" hidden="false" customHeight="false" outlineLevel="0" collapsed="false">
      <c r="A14261" s="0" t="s">
        <v>14359</v>
      </c>
      <c r="B14261" s="0" t="s">
        <v>115</v>
      </c>
      <c r="C14261" s="0" t="s">
        <v>104</v>
      </c>
      <c r="D14261" s="0" t="s">
        <v>92</v>
      </c>
      <c r="E14261" s="14" t="n">
        <v>45319</v>
      </c>
      <c r="F14261" s="14" t="n">
        <v>45323</v>
      </c>
      <c r="G14261" s="0" t="n">
        <v>393</v>
      </c>
      <c r="H14261" s="0" t="n">
        <v>70</v>
      </c>
      <c r="I14261" s="0" t="n">
        <v>55</v>
      </c>
      <c r="J14261" s="0" t="n">
        <v>1170</v>
      </c>
      <c r="K14261" s="0" t="n">
        <v>1652</v>
      </c>
      <c r="L14261" s="15" t="s">
        <v>80</v>
      </c>
      <c r="M14261" s="0" t="n">
        <v>4</v>
      </c>
      <c r="N14261" s="16" t="n">
        <f aca="false">I14261*K14261</f>
        <v>90860</v>
      </c>
      <c r="O14261" s="16" t="n">
        <f aca="false">I14261*(K14261-J14261)</f>
        <v>26510</v>
      </c>
      <c r="P14261" s="15" t="n">
        <f aca="false">K14261-J14261</f>
        <v>482</v>
      </c>
      <c r="Q14261" s="0" t="str">
        <f aca="false">IF(G14261=0,"Out of stock",IF(G14261&lt;H14261,"Understocked",IF(G14261&gt;Summary!$B$6*H14261,"Overstocked","Healthy")))</f>
        <v>Overstocked</v>
      </c>
      <c r="R14261" s="0" t="str">
        <f aca="false">IF(I14261&gt;=Summary!$B$7,"Fast",IF(I14261&lt;Summary!$B$8,"Slow","Medium"))</f>
        <v>Slow</v>
      </c>
      <c r="S14261" s="15" t="n">
        <f aca="false">IF(M14261&gt;Summary!$B$5,1,0)</f>
        <v>0</v>
      </c>
      <c r="T14261" s="16" t="n">
        <f aca="false">IF(Q14261="Overstocked",(G14261-Summary!$B$6*H14261)*J14261,0)</f>
        <v>132210</v>
      </c>
    </row>
    <row r="14262" customFormat="false" ht="15" hidden="false" customHeight="false" outlineLevel="0" collapsed="false">
      <c r="A14262" s="0" t="s">
        <v>14360</v>
      </c>
      <c r="B14262" s="0" t="s">
        <v>95</v>
      </c>
      <c r="C14262" s="0" t="s">
        <v>85</v>
      </c>
      <c r="D14262" s="0" t="s">
        <v>92</v>
      </c>
      <c r="E14262" s="14" t="n">
        <v>45183</v>
      </c>
      <c r="F14262" s="14" t="n">
        <v>45186</v>
      </c>
      <c r="G14262" s="0" t="n">
        <v>259</v>
      </c>
      <c r="H14262" s="0" t="n">
        <v>110</v>
      </c>
      <c r="I14262" s="0" t="n">
        <v>192</v>
      </c>
      <c r="J14262" s="0" t="n">
        <v>1347</v>
      </c>
      <c r="K14262" s="0" t="n">
        <v>1626</v>
      </c>
      <c r="L14262" s="15" t="s">
        <v>80</v>
      </c>
      <c r="M14262" s="0" t="n">
        <v>3</v>
      </c>
      <c r="N14262" s="16" t="n">
        <f aca="false">I14262*K14262</f>
        <v>312192</v>
      </c>
      <c r="O14262" s="16" t="n">
        <f aca="false">I14262*(K14262-J14262)</f>
        <v>53568</v>
      </c>
      <c r="P14262" s="15" t="n">
        <f aca="false">K14262-J14262</f>
        <v>279</v>
      </c>
      <c r="Q14262" s="0" t="str">
        <f aca="false">IF(G14262=0,"Out of stock",IF(G14262&lt;H14262,"Understocked",IF(G14262&gt;Summary!$B$6*H14262,"Overstocked","Healthy")))</f>
        <v>Healthy</v>
      </c>
      <c r="R14262" s="0" t="str">
        <f aca="false">IF(I14262&gt;=Summary!$B$7,"Fast",IF(I14262&lt;Summary!$B$8,"Slow","Medium"))</f>
        <v>Medium</v>
      </c>
      <c r="S14262" s="15" t="n">
        <f aca="false">IF(M14262&gt;Summary!$B$5,1,0)</f>
        <v>0</v>
      </c>
      <c r="T14262" s="16" t="n">
        <f aca="false">IF(Q14262="Overstocked",(G14262-Summary!$B$6*H14262)*J14262,0)</f>
        <v>0</v>
      </c>
    </row>
    <row r="14263" customFormat="false" ht="15" hidden="false" customHeight="false" outlineLevel="0" collapsed="false">
      <c r="A14263" s="0" t="s">
        <v>14361</v>
      </c>
      <c r="B14263" s="0" t="s">
        <v>113</v>
      </c>
      <c r="C14263" s="0" t="s">
        <v>96</v>
      </c>
      <c r="D14263" s="0" t="s">
        <v>102</v>
      </c>
      <c r="E14263" s="14" t="n">
        <v>44978</v>
      </c>
      <c r="F14263" s="14" t="n">
        <v>44985</v>
      </c>
      <c r="G14263" s="0" t="n">
        <v>390</v>
      </c>
      <c r="H14263" s="0" t="n">
        <v>61</v>
      </c>
      <c r="I14263" s="0" t="n">
        <v>196</v>
      </c>
      <c r="J14263" s="0" t="n">
        <v>1253</v>
      </c>
      <c r="K14263" s="0" t="n">
        <v>1434</v>
      </c>
      <c r="L14263" s="15" t="s">
        <v>93</v>
      </c>
      <c r="M14263" s="0" t="n">
        <v>7</v>
      </c>
      <c r="N14263" s="16" t="n">
        <f aca="false">I14263*K14263</f>
        <v>281064</v>
      </c>
      <c r="O14263" s="16" t="n">
        <f aca="false">I14263*(K14263-J14263)</f>
        <v>35476</v>
      </c>
      <c r="P14263" s="15" t="n">
        <f aca="false">K14263-J14263</f>
        <v>181</v>
      </c>
      <c r="Q14263" s="0" t="str">
        <f aca="false">IF(G14263=0,"Out of stock",IF(G14263&lt;H14263,"Understocked",IF(G14263&gt;Summary!$B$6*H14263,"Overstocked","Healthy")))</f>
        <v>Overstocked</v>
      </c>
      <c r="R14263" s="0" t="str">
        <f aca="false">IF(I14263&gt;=Summary!$B$7,"Fast",IF(I14263&lt;Summary!$B$8,"Slow","Medium"))</f>
        <v>Medium</v>
      </c>
      <c r="S14263" s="15" t="n">
        <f aca="false">IF(M14263&gt;Summary!$B$5,1,0)</f>
        <v>0</v>
      </c>
      <c r="T14263" s="16" t="n">
        <f aca="false">IF(Q14263="Overstocked",(G14263-Summary!$B$6*H14263)*J14263,0)</f>
        <v>182938</v>
      </c>
    </row>
    <row r="14264" customFormat="false" ht="15" hidden="false" customHeight="false" outlineLevel="0" collapsed="false">
      <c r="A14264" s="0" t="s">
        <v>14362</v>
      </c>
      <c r="B14264" s="0" t="s">
        <v>111</v>
      </c>
      <c r="C14264" s="0" t="s">
        <v>85</v>
      </c>
      <c r="D14264" s="0" t="s">
        <v>102</v>
      </c>
      <c r="E14264" s="14" t="n">
        <v>45189</v>
      </c>
      <c r="F14264" s="14" t="n">
        <v>45194</v>
      </c>
      <c r="G14264" s="0" t="n">
        <v>300</v>
      </c>
      <c r="H14264" s="0" t="n">
        <v>87</v>
      </c>
      <c r="I14264" s="0" t="n">
        <v>210</v>
      </c>
      <c r="J14264" s="0" t="n">
        <v>1816</v>
      </c>
      <c r="K14264" s="0" t="n">
        <v>2239</v>
      </c>
      <c r="L14264" s="15" t="s">
        <v>80</v>
      </c>
      <c r="M14264" s="0" t="n">
        <v>5</v>
      </c>
      <c r="N14264" s="16" t="n">
        <f aca="false">I14264*K14264</f>
        <v>470190</v>
      </c>
      <c r="O14264" s="16" t="n">
        <f aca="false">I14264*(K14264-J14264)</f>
        <v>88830</v>
      </c>
      <c r="P14264" s="15" t="n">
        <f aca="false">K14264-J14264</f>
        <v>423</v>
      </c>
      <c r="Q14264" s="0" t="str">
        <f aca="false">IF(G14264=0,"Out of stock",IF(G14264&lt;H14264,"Understocked",IF(G14264&gt;Summary!$B$6*H14264,"Overstocked","Healthy")))</f>
        <v>Healthy</v>
      </c>
      <c r="R14264" s="0" t="str">
        <f aca="false">IF(I14264&gt;=Summary!$B$7,"Fast",IF(I14264&lt;Summary!$B$8,"Slow","Medium"))</f>
        <v>Fast</v>
      </c>
      <c r="S14264" s="15" t="n">
        <f aca="false">IF(M14264&gt;Summary!$B$5,1,0)</f>
        <v>0</v>
      </c>
      <c r="T14264" s="16" t="n">
        <f aca="false">IF(Q14264="Overstocked",(G14264-Summary!$B$6*H14264)*J14264,0)</f>
        <v>0</v>
      </c>
    </row>
    <row r="14265" customFormat="false" ht="15" hidden="false" customHeight="false" outlineLevel="0" collapsed="false">
      <c r="A14265" s="0" t="s">
        <v>14363</v>
      </c>
      <c r="B14265" s="0" t="s">
        <v>84</v>
      </c>
      <c r="C14265" s="0" t="s">
        <v>104</v>
      </c>
      <c r="D14265" s="0" t="s">
        <v>90</v>
      </c>
      <c r="E14265" s="14" t="n">
        <v>44999</v>
      </c>
      <c r="F14265" s="14" t="n">
        <v>45001</v>
      </c>
      <c r="G14265" s="0" t="n">
        <v>98</v>
      </c>
      <c r="H14265" s="0" t="n">
        <v>114</v>
      </c>
      <c r="I14265" s="0" t="n">
        <v>129</v>
      </c>
      <c r="J14265" s="0" t="n">
        <v>1727</v>
      </c>
      <c r="K14265" s="0" t="n">
        <v>2127</v>
      </c>
      <c r="L14265" s="15" t="s">
        <v>82</v>
      </c>
      <c r="M14265" s="0" t="n">
        <v>2</v>
      </c>
      <c r="N14265" s="16" t="n">
        <f aca="false">I14265*K14265</f>
        <v>274383</v>
      </c>
      <c r="O14265" s="16" t="n">
        <f aca="false">I14265*(K14265-J14265)</f>
        <v>51600</v>
      </c>
      <c r="P14265" s="15" t="n">
        <f aca="false">K14265-J14265</f>
        <v>400</v>
      </c>
      <c r="Q14265" s="0" t="str">
        <f aca="false">IF(G14265=0,"Out of stock",IF(G14265&lt;H14265,"Understocked",IF(G14265&gt;Summary!$B$6*H14265,"Overstocked","Healthy")))</f>
        <v>Understocked</v>
      </c>
      <c r="R14265" s="0" t="str">
        <f aca="false">IF(I14265&gt;=Summary!$B$7,"Fast",IF(I14265&lt;Summary!$B$8,"Slow","Medium"))</f>
        <v>Medium</v>
      </c>
      <c r="S14265" s="15" t="n">
        <f aca="false">IF(M14265&gt;Summary!$B$5,1,0)</f>
        <v>0</v>
      </c>
      <c r="T14265" s="16" t="n">
        <f aca="false">IF(Q14265="Overstocked",(G14265-Summary!$B$6*H14265)*J14265,0)</f>
        <v>0</v>
      </c>
    </row>
    <row r="14266" customFormat="false" ht="15" hidden="false" customHeight="false" outlineLevel="0" collapsed="false">
      <c r="A14266" s="0" t="s">
        <v>14364</v>
      </c>
      <c r="B14266" s="0" t="s">
        <v>95</v>
      </c>
      <c r="C14266" s="0" t="s">
        <v>96</v>
      </c>
      <c r="D14266" s="0" t="s">
        <v>92</v>
      </c>
      <c r="E14266" s="14" t="n">
        <v>45391</v>
      </c>
      <c r="F14266" s="14" t="n">
        <v>45393</v>
      </c>
      <c r="G14266" s="0" t="n">
        <v>146</v>
      </c>
      <c r="H14266" s="0" t="n">
        <v>146</v>
      </c>
      <c r="I14266" s="0" t="n">
        <v>159</v>
      </c>
      <c r="J14266" s="0" t="n">
        <v>1992</v>
      </c>
      <c r="K14266" s="0" t="n">
        <v>2366</v>
      </c>
      <c r="L14266" s="15" t="s">
        <v>80</v>
      </c>
      <c r="M14266" s="0" t="n">
        <v>2</v>
      </c>
      <c r="N14266" s="16" t="n">
        <f aca="false">I14266*K14266</f>
        <v>376194</v>
      </c>
      <c r="O14266" s="16" t="n">
        <f aca="false">I14266*(K14266-J14266)</f>
        <v>59466</v>
      </c>
      <c r="P14266" s="15" t="n">
        <f aca="false">K14266-J14266</f>
        <v>374</v>
      </c>
      <c r="Q14266" s="0" t="str">
        <f aca="false">IF(G14266=0,"Out of stock",IF(G14266&lt;H14266,"Understocked",IF(G14266&gt;Summary!$B$6*H14266,"Overstocked","Healthy")))</f>
        <v>Healthy</v>
      </c>
      <c r="R14266" s="0" t="str">
        <f aca="false">IF(I14266&gt;=Summary!$B$7,"Fast",IF(I14266&lt;Summary!$B$8,"Slow","Medium"))</f>
        <v>Medium</v>
      </c>
      <c r="S14266" s="15" t="n">
        <f aca="false">IF(M14266&gt;Summary!$B$5,1,0)</f>
        <v>0</v>
      </c>
      <c r="T14266" s="16" t="n">
        <f aca="false">IF(Q14266="Overstocked",(G14266-Summary!$B$6*H14266)*J14266,0)</f>
        <v>0</v>
      </c>
    </row>
    <row r="14267" customFormat="false" ht="15" hidden="false" customHeight="false" outlineLevel="0" collapsed="false">
      <c r="A14267" s="0" t="s">
        <v>14365</v>
      </c>
      <c r="B14267" s="0" t="s">
        <v>113</v>
      </c>
      <c r="C14267" s="0" t="s">
        <v>78</v>
      </c>
      <c r="D14267" s="0" t="s">
        <v>90</v>
      </c>
      <c r="E14267" s="14" t="n">
        <v>45535</v>
      </c>
      <c r="F14267" s="14" t="n">
        <v>45541</v>
      </c>
      <c r="G14267" s="0" t="n">
        <v>388</v>
      </c>
      <c r="H14267" s="0" t="n">
        <v>82</v>
      </c>
      <c r="I14267" s="0" t="n">
        <v>112</v>
      </c>
      <c r="J14267" s="0" t="n">
        <v>1268</v>
      </c>
      <c r="K14267" s="0" t="n">
        <v>1591</v>
      </c>
      <c r="L14267" s="15" t="s">
        <v>80</v>
      </c>
      <c r="M14267" s="0" t="n">
        <v>6</v>
      </c>
      <c r="N14267" s="16" t="n">
        <f aca="false">I14267*K14267</f>
        <v>178192</v>
      </c>
      <c r="O14267" s="16" t="n">
        <f aca="false">I14267*(K14267-J14267)</f>
        <v>36176</v>
      </c>
      <c r="P14267" s="15" t="n">
        <f aca="false">K14267-J14267</f>
        <v>323</v>
      </c>
      <c r="Q14267" s="0" t="str">
        <f aca="false">IF(G14267=0,"Out of stock",IF(G14267&lt;H14267,"Understocked",IF(G14267&gt;Summary!$B$6*H14267,"Overstocked","Healthy")))</f>
        <v>Overstocked</v>
      </c>
      <c r="R14267" s="0" t="str">
        <f aca="false">IF(I14267&gt;=Summary!$B$7,"Fast",IF(I14267&lt;Summary!$B$8,"Slow","Medium"))</f>
        <v>Medium</v>
      </c>
      <c r="S14267" s="15" t="n">
        <f aca="false">IF(M14267&gt;Summary!$B$5,1,0)</f>
        <v>0</v>
      </c>
      <c r="T14267" s="16" t="n">
        <f aca="false">IF(Q14267="Overstocked",(G14267-Summary!$B$6*H14267)*J14267,0)</f>
        <v>76080</v>
      </c>
    </row>
    <row r="14268" customFormat="false" ht="15" hidden="false" customHeight="false" outlineLevel="0" collapsed="false">
      <c r="A14268" s="0" t="s">
        <v>14366</v>
      </c>
      <c r="B14268" s="0" t="s">
        <v>107</v>
      </c>
      <c r="C14268" s="0" t="s">
        <v>96</v>
      </c>
      <c r="D14268" s="0" t="s">
        <v>102</v>
      </c>
      <c r="E14268" s="14" t="n">
        <v>45505</v>
      </c>
      <c r="F14268" s="14" t="n">
        <v>45515</v>
      </c>
      <c r="G14268" s="0" t="n">
        <v>446</v>
      </c>
      <c r="H14268" s="0" t="n">
        <v>106</v>
      </c>
      <c r="I14268" s="0" t="n">
        <v>241</v>
      </c>
      <c r="J14268" s="0" t="n">
        <v>249</v>
      </c>
      <c r="K14268" s="0" t="n">
        <v>702</v>
      </c>
      <c r="L14268" s="15" t="s">
        <v>93</v>
      </c>
      <c r="M14268" s="0" t="n">
        <v>10</v>
      </c>
      <c r="N14268" s="16" t="n">
        <f aca="false">I14268*K14268</f>
        <v>169182</v>
      </c>
      <c r="O14268" s="16" t="n">
        <f aca="false">I14268*(K14268-J14268)</f>
        <v>109173</v>
      </c>
      <c r="P14268" s="15" t="n">
        <f aca="false">K14268-J14268</f>
        <v>453</v>
      </c>
      <c r="Q14268" s="0" t="str">
        <f aca="false">IF(G14268=0,"Out of stock",IF(G14268&lt;H14268,"Understocked",IF(G14268&gt;Summary!$B$6*H14268,"Overstocked","Healthy")))</f>
        <v>Overstocked</v>
      </c>
      <c r="R14268" s="0" t="str">
        <f aca="false">IF(I14268&gt;=Summary!$B$7,"Fast",IF(I14268&lt;Summary!$B$8,"Slow","Medium"))</f>
        <v>Fast</v>
      </c>
      <c r="S14268" s="15" t="n">
        <f aca="false">IF(M14268&gt;Summary!$B$5,1,0)</f>
        <v>1</v>
      </c>
      <c r="T14268" s="16" t="n">
        <f aca="false">IF(Q14268="Overstocked",(G14268-Summary!$B$6*H14268)*J14268,0)</f>
        <v>5478</v>
      </c>
    </row>
    <row r="14269" customFormat="false" ht="15" hidden="false" customHeight="false" outlineLevel="0" collapsed="false">
      <c r="A14269" s="0" t="s">
        <v>14367</v>
      </c>
      <c r="B14269" s="0" t="s">
        <v>101</v>
      </c>
      <c r="C14269" s="0" t="s">
        <v>104</v>
      </c>
      <c r="D14269" s="0" t="s">
        <v>90</v>
      </c>
      <c r="E14269" s="14" t="n">
        <v>45315</v>
      </c>
      <c r="F14269" s="14" t="n">
        <v>45323</v>
      </c>
      <c r="G14269" s="0" t="n">
        <v>416</v>
      </c>
      <c r="H14269" s="0" t="n">
        <v>128</v>
      </c>
      <c r="I14269" s="0" t="n">
        <v>55</v>
      </c>
      <c r="J14269" s="0" t="n">
        <v>1814</v>
      </c>
      <c r="K14269" s="0" t="n">
        <v>2126</v>
      </c>
      <c r="L14269" s="15" t="s">
        <v>80</v>
      </c>
      <c r="M14269" s="0" t="n">
        <v>8</v>
      </c>
      <c r="N14269" s="16" t="n">
        <f aca="false">I14269*K14269</f>
        <v>116930</v>
      </c>
      <c r="O14269" s="16" t="n">
        <f aca="false">I14269*(K14269-J14269)</f>
        <v>17160</v>
      </c>
      <c r="P14269" s="15" t="n">
        <f aca="false">K14269-J14269</f>
        <v>312</v>
      </c>
      <c r="Q14269" s="0" t="str">
        <f aca="false">IF(G14269=0,"Out of stock",IF(G14269&lt;H14269,"Understocked",IF(G14269&gt;Summary!$B$6*H14269,"Overstocked","Healthy")))</f>
        <v>Healthy</v>
      </c>
      <c r="R14269" s="0" t="str">
        <f aca="false">IF(I14269&gt;=Summary!$B$7,"Fast",IF(I14269&lt;Summary!$B$8,"Slow","Medium"))</f>
        <v>Slow</v>
      </c>
      <c r="S14269" s="15" t="n">
        <f aca="false">IF(M14269&gt;Summary!$B$5,1,0)</f>
        <v>1</v>
      </c>
      <c r="T14269" s="16" t="n">
        <f aca="false">IF(Q14269="Overstocked",(G14269-Summary!$B$6*H14269)*J14269,0)</f>
        <v>0</v>
      </c>
    </row>
    <row r="14270" customFormat="false" ht="15" hidden="false" customHeight="false" outlineLevel="0" collapsed="false">
      <c r="A14270" s="0" t="s">
        <v>14368</v>
      </c>
      <c r="B14270" s="0" t="s">
        <v>89</v>
      </c>
      <c r="C14270" s="0" t="s">
        <v>104</v>
      </c>
      <c r="D14270" s="0" t="s">
        <v>102</v>
      </c>
      <c r="E14270" s="14" t="n">
        <v>45226</v>
      </c>
      <c r="F14270" s="14" t="n">
        <v>45230</v>
      </c>
      <c r="G14270" s="0" t="n">
        <v>192</v>
      </c>
      <c r="H14270" s="0" t="n">
        <v>134</v>
      </c>
      <c r="I14270" s="0" t="n">
        <v>58</v>
      </c>
      <c r="J14270" s="0" t="n">
        <v>1407</v>
      </c>
      <c r="K14270" s="0" t="n">
        <v>1727</v>
      </c>
      <c r="L14270" s="15" t="s">
        <v>97</v>
      </c>
      <c r="M14270" s="0" t="n">
        <v>4</v>
      </c>
      <c r="N14270" s="16" t="n">
        <f aca="false">I14270*K14270</f>
        <v>100166</v>
      </c>
      <c r="O14270" s="16" t="n">
        <f aca="false">I14270*(K14270-J14270)</f>
        <v>18560</v>
      </c>
      <c r="P14270" s="15" t="n">
        <f aca="false">K14270-J14270</f>
        <v>320</v>
      </c>
      <c r="Q14270" s="0" t="str">
        <f aca="false">IF(G14270=0,"Out of stock",IF(G14270&lt;H14270,"Understocked",IF(G14270&gt;Summary!$B$6*H14270,"Overstocked","Healthy")))</f>
        <v>Healthy</v>
      </c>
      <c r="R14270" s="0" t="str">
        <f aca="false">IF(I14270&gt;=Summary!$B$7,"Fast",IF(I14270&lt;Summary!$B$8,"Slow","Medium"))</f>
        <v>Slow</v>
      </c>
      <c r="S14270" s="15" t="n">
        <f aca="false">IF(M14270&gt;Summary!$B$5,1,0)</f>
        <v>0</v>
      </c>
      <c r="T14270" s="16" t="n">
        <f aca="false">IF(Q14270="Overstocked",(G14270-Summary!$B$6*H14270)*J14270,0)</f>
        <v>0</v>
      </c>
    </row>
    <row r="14271" customFormat="false" ht="15" hidden="false" customHeight="false" outlineLevel="0" collapsed="false">
      <c r="A14271" s="0" t="s">
        <v>14369</v>
      </c>
      <c r="B14271" s="0" t="s">
        <v>113</v>
      </c>
      <c r="C14271" s="0" t="s">
        <v>96</v>
      </c>
      <c r="D14271" s="0" t="s">
        <v>90</v>
      </c>
      <c r="E14271" s="14" t="n">
        <v>45025</v>
      </c>
      <c r="F14271" s="14" t="n">
        <v>45035</v>
      </c>
      <c r="G14271" s="0" t="n">
        <v>154</v>
      </c>
      <c r="H14271" s="0" t="n">
        <v>133</v>
      </c>
      <c r="I14271" s="0" t="n">
        <v>149</v>
      </c>
      <c r="J14271" s="0" t="n">
        <v>251</v>
      </c>
      <c r="K14271" s="0" t="n">
        <v>533</v>
      </c>
      <c r="L14271" s="15" t="s">
        <v>87</v>
      </c>
      <c r="M14271" s="0" t="n">
        <v>10</v>
      </c>
      <c r="N14271" s="16" t="n">
        <f aca="false">I14271*K14271</f>
        <v>79417</v>
      </c>
      <c r="O14271" s="16" t="n">
        <f aca="false">I14271*(K14271-J14271)</f>
        <v>42018</v>
      </c>
      <c r="P14271" s="15" t="n">
        <f aca="false">K14271-J14271</f>
        <v>282</v>
      </c>
      <c r="Q14271" s="0" t="str">
        <f aca="false">IF(G14271=0,"Out of stock",IF(G14271&lt;H14271,"Understocked",IF(G14271&gt;Summary!$B$6*H14271,"Overstocked","Healthy")))</f>
        <v>Healthy</v>
      </c>
      <c r="R14271" s="0" t="str">
        <f aca="false">IF(I14271&gt;=Summary!$B$7,"Fast",IF(I14271&lt;Summary!$B$8,"Slow","Medium"))</f>
        <v>Medium</v>
      </c>
      <c r="S14271" s="15" t="n">
        <f aca="false">IF(M14271&gt;Summary!$B$5,1,0)</f>
        <v>1</v>
      </c>
      <c r="T14271" s="16" t="n">
        <f aca="false">IF(Q14271="Overstocked",(G14271-Summary!$B$6*H14271)*J14271,0)</f>
        <v>0</v>
      </c>
    </row>
    <row r="14272" customFormat="false" ht="15" hidden="false" customHeight="false" outlineLevel="0" collapsed="false">
      <c r="A14272" s="0" t="s">
        <v>14370</v>
      </c>
      <c r="B14272" s="0" t="s">
        <v>115</v>
      </c>
      <c r="C14272" s="0" t="s">
        <v>78</v>
      </c>
      <c r="D14272" s="0" t="s">
        <v>86</v>
      </c>
      <c r="E14272" s="14" t="n">
        <v>44991</v>
      </c>
      <c r="F14272" s="14" t="n">
        <v>44999</v>
      </c>
      <c r="G14272" s="0" t="n">
        <v>295</v>
      </c>
      <c r="H14272" s="0" t="n">
        <v>61</v>
      </c>
      <c r="I14272" s="0" t="n">
        <v>140</v>
      </c>
      <c r="J14272" s="0" t="n">
        <v>1396</v>
      </c>
      <c r="K14272" s="0" t="n">
        <v>1501</v>
      </c>
      <c r="L14272" s="15" t="s">
        <v>97</v>
      </c>
      <c r="M14272" s="0" t="n">
        <v>8</v>
      </c>
      <c r="N14272" s="16" t="n">
        <f aca="false">I14272*K14272</f>
        <v>210140</v>
      </c>
      <c r="O14272" s="16" t="n">
        <f aca="false">I14272*(K14272-J14272)</f>
        <v>14700</v>
      </c>
      <c r="P14272" s="15" t="n">
        <f aca="false">K14272-J14272</f>
        <v>105</v>
      </c>
      <c r="Q14272" s="0" t="str">
        <f aca="false">IF(G14272=0,"Out of stock",IF(G14272&lt;H14272,"Understocked",IF(G14272&gt;Summary!$B$6*H14272,"Overstocked","Healthy")))</f>
        <v>Overstocked</v>
      </c>
      <c r="R14272" s="0" t="str">
        <f aca="false">IF(I14272&gt;=Summary!$B$7,"Fast",IF(I14272&lt;Summary!$B$8,"Slow","Medium"))</f>
        <v>Medium</v>
      </c>
      <c r="S14272" s="15" t="n">
        <f aca="false">IF(M14272&gt;Summary!$B$5,1,0)</f>
        <v>1</v>
      </c>
      <c r="T14272" s="16" t="n">
        <f aca="false">IF(Q14272="Overstocked",(G14272-Summary!$B$6*H14272)*J14272,0)</f>
        <v>71196</v>
      </c>
    </row>
    <row r="14273" customFormat="false" ht="15" hidden="false" customHeight="false" outlineLevel="0" collapsed="false">
      <c r="A14273" s="0" t="s">
        <v>14371</v>
      </c>
      <c r="B14273" s="0" t="s">
        <v>101</v>
      </c>
      <c r="C14273" s="0" t="s">
        <v>104</v>
      </c>
      <c r="D14273" s="0" t="s">
        <v>79</v>
      </c>
      <c r="E14273" s="14" t="n">
        <v>45606</v>
      </c>
      <c r="F14273" s="14" t="n">
        <v>45612</v>
      </c>
      <c r="G14273" s="0" t="n">
        <v>498</v>
      </c>
      <c r="H14273" s="0" t="n">
        <v>105</v>
      </c>
      <c r="I14273" s="0" t="n">
        <v>253</v>
      </c>
      <c r="J14273" s="0" t="n">
        <v>1994</v>
      </c>
      <c r="K14273" s="0" t="n">
        <v>2279</v>
      </c>
      <c r="L14273" s="15" t="s">
        <v>87</v>
      </c>
      <c r="M14273" s="0" t="n">
        <v>6</v>
      </c>
      <c r="N14273" s="16" t="n">
        <f aca="false">I14273*K14273</f>
        <v>576587</v>
      </c>
      <c r="O14273" s="16" t="n">
        <f aca="false">I14273*(K14273-J14273)</f>
        <v>72105</v>
      </c>
      <c r="P14273" s="15" t="n">
        <f aca="false">K14273-J14273</f>
        <v>285</v>
      </c>
      <c r="Q14273" s="0" t="str">
        <f aca="false">IF(G14273=0,"Out of stock",IF(G14273&lt;H14273,"Understocked",IF(G14273&gt;Summary!$B$6*H14273,"Overstocked","Healthy")))</f>
        <v>Overstocked</v>
      </c>
      <c r="R14273" s="0" t="str">
        <f aca="false">IF(I14273&gt;=Summary!$B$7,"Fast",IF(I14273&lt;Summary!$B$8,"Slow","Medium"))</f>
        <v>Fast</v>
      </c>
      <c r="S14273" s="15" t="n">
        <f aca="false">IF(M14273&gt;Summary!$B$5,1,0)</f>
        <v>0</v>
      </c>
      <c r="T14273" s="16" t="n">
        <f aca="false">IF(Q14273="Overstocked",(G14273-Summary!$B$6*H14273)*J14273,0)</f>
        <v>155532</v>
      </c>
    </row>
    <row r="14274" customFormat="false" ht="15" hidden="false" customHeight="false" outlineLevel="0" collapsed="false">
      <c r="A14274" s="0" t="s">
        <v>14372</v>
      </c>
      <c r="B14274" s="0" t="s">
        <v>113</v>
      </c>
      <c r="C14274" s="0" t="s">
        <v>96</v>
      </c>
      <c r="D14274" s="0" t="s">
        <v>102</v>
      </c>
      <c r="E14274" s="14" t="n">
        <v>45473</v>
      </c>
      <c r="F14274" s="14" t="n">
        <v>45483</v>
      </c>
      <c r="G14274" s="0" t="n">
        <v>0</v>
      </c>
      <c r="H14274" s="0" t="n">
        <v>68</v>
      </c>
      <c r="I14274" s="0" t="n">
        <v>189</v>
      </c>
      <c r="J14274" s="0" t="n">
        <v>1206</v>
      </c>
      <c r="K14274" s="0" t="n">
        <v>1296</v>
      </c>
      <c r="L14274" s="15" t="s">
        <v>82</v>
      </c>
      <c r="M14274" s="0" t="n">
        <v>10</v>
      </c>
      <c r="N14274" s="16" t="n">
        <f aca="false">I14274*K14274</f>
        <v>244944</v>
      </c>
      <c r="O14274" s="16" t="n">
        <f aca="false">I14274*(K14274-J14274)</f>
        <v>17010</v>
      </c>
      <c r="P14274" s="15" t="n">
        <f aca="false">K14274-J14274</f>
        <v>90</v>
      </c>
      <c r="Q14274" s="0" t="str">
        <f aca="false">IF(G14274=0,"Out of stock",IF(G14274&lt;H14274,"Understocked",IF(G14274&gt;Summary!$B$6*H14274,"Overstocked","Healthy")))</f>
        <v>Out of stock</v>
      </c>
      <c r="R14274" s="0" t="str">
        <f aca="false">IF(I14274&gt;=Summary!$B$7,"Fast",IF(I14274&lt;Summary!$B$8,"Slow","Medium"))</f>
        <v>Medium</v>
      </c>
      <c r="S14274" s="15" t="n">
        <f aca="false">IF(M14274&gt;Summary!$B$5,1,0)</f>
        <v>1</v>
      </c>
      <c r="T14274" s="16" t="n">
        <f aca="false">IF(Q14274="Overstocked",(G14274-Summary!$B$6*H14274)*J14274,0)</f>
        <v>0</v>
      </c>
    </row>
    <row r="14275" customFormat="false" ht="15" hidden="false" customHeight="false" outlineLevel="0" collapsed="false">
      <c r="A14275" s="0" t="s">
        <v>14373</v>
      </c>
      <c r="B14275" s="0" t="s">
        <v>84</v>
      </c>
      <c r="C14275" s="0" t="s">
        <v>85</v>
      </c>
      <c r="D14275" s="0" t="s">
        <v>102</v>
      </c>
      <c r="E14275" s="14" t="n">
        <v>45620</v>
      </c>
      <c r="F14275" s="14" t="n">
        <v>45625</v>
      </c>
      <c r="G14275" s="0" t="n">
        <v>375</v>
      </c>
      <c r="H14275" s="0" t="n">
        <v>106</v>
      </c>
      <c r="I14275" s="0" t="n">
        <v>105</v>
      </c>
      <c r="J14275" s="0" t="n">
        <v>214</v>
      </c>
      <c r="K14275" s="0" t="n">
        <v>270</v>
      </c>
      <c r="L14275" s="15" t="s">
        <v>82</v>
      </c>
      <c r="M14275" s="0" t="n">
        <v>5</v>
      </c>
      <c r="N14275" s="16" t="n">
        <f aca="false">I14275*K14275</f>
        <v>28350</v>
      </c>
      <c r="O14275" s="16" t="n">
        <f aca="false">I14275*(K14275-J14275)</f>
        <v>5880</v>
      </c>
      <c r="P14275" s="15" t="n">
        <f aca="false">K14275-J14275</f>
        <v>56</v>
      </c>
      <c r="Q14275" s="0" t="str">
        <f aca="false">IF(G14275=0,"Out of stock",IF(G14275&lt;H14275,"Understocked",IF(G14275&gt;Summary!$B$6*H14275,"Overstocked","Healthy")))</f>
        <v>Healthy</v>
      </c>
      <c r="R14275" s="0" t="str">
        <f aca="false">IF(I14275&gt;=Summary!$B$7,"Fast",IF(I14275&lt;Summary!$B$8,"Slow","Medium"))</f>
        <v>Medium</v>
      </c>
      <c r="S14275" s="15" t="n">
        <f aca="false">IF(M14275&gt;Summary!$B$5,1,0)</f>
        <v>0</v>
      </c>
      <c r="T14275" s="16" t="n">
        <f aca="false">IF(Q14275="Overstocked",(G14275-Summary!$B$6*H14275)*J14275,0)</f>
        <v>0</v>
      </c>
    </row>
    <row r="14276" customFormat="false" ht="15" hidden="false" customHeight="false" outlineLevel="0" collapsed="false">
      <c r="A14276" s="0" t="s">
        <v>14374</v>
      </c>
      <c r="B14276" s="0" t="s">
        <v>77</v>
      </c>
      <c r="C14276" s="0" t="s">
        <v>96</v>
      </c>
      <c r="D14276" s="0" t="s">
        <v>90</v>
      </c>
      <c r="E14276" s="14" t="n">
        <v>45070</v>
      </c>
      <c r="F14276" s="14" t="n">
        <v>45072</v>
      </c>
      <c r="G14276" s="0" t="n">
        <v>465</v>
      </c>
      <c r="H14276" s="0" t="n">
        <v>138</v>
      </c>
      <c r="I14276" s="0" t="n">
        <v>148</v>
      </c>
      <c r="J14276" s="0" t="n">
        <v>792</v>
      </c>
      <c r="K14276" s="0" t="n">
        <v>1127</v>
      </c>
      <c r="L14276" s="15" t="s">
        <v>97</v>
      </c>
      <c r="M14276" s="0" t="n">
        <v>2</v>
      </c>
      <c r="N14276" s="16" t="n">
        <f aca="false">I14276*K14276</f>
        <v>166796</v>
      </c>
      <c r="O14276" s="16" t="n">
        <f aca="false">I14276*(K14276-J14276)</f>
        <v>49580</v>
      </c>
      <c r="P14276" s="15" t="n">
        <f aca="false">K14276-J14276</f>
        <v>335</v>
      </c>
      <c r="Q14276" s="0" t="str">
        <f aca="false">IF(G14276=0,"Out of stock",IF(G14276&lt;H14276,"Understocked",IF(G14276&gt;Summary!$B$6*H14276,"Overstocked","Healthy")))</f>
        <v>Healthy</v>
      </c>
      <c r="R14276" s="0" t="str">
        <f aca="false">IF(I14276&gt;=Summary!$B$7,"Fast",IF(I14276&lt;Summary!$B$8,"Slow","Medium"))</f>
        <v>Medium</v>
      </c>
      <c r="S14276" s="15" t="n">
        <f aca="false">IF(M14276&gt;Summary!$B$5,1,0)</f>
        <v>0</v>
      </c>
      <c r="T14276" s="16" t="n">
        <f aca="false">IF(Q14276="Overstocked",(G14276-Summary!$B$6*H14276)*J14276,0)</f>
        <v>0</v>
      </c>
    </row>
    <row r="14277" customFormat="false" ht="15" hidden="false" customHeight="false" outlineLevel="0" collapsed="false">
      <c r="A14277" s="0" t="s">
        <v>14375</v>
      </c>
      <c r="B14277" s="0" t="s">
        <v>89</v>
      </c>
      <c r="C14277" s="0" t="s">
        <v>85</v>
      </c>
      <c r="D14277" s="0" t="s">
        <v>86</v>
      </c>
      <c r="E14277" s="14" t="n">
        <v>45021</v>
      </c>
      <c r="F14277" s="14" t="n">
        <v>45027</v>
      </c>
      <c r="G14277" s="0" t="n">
        <v>403</v>
      </c>
      <c r="H14277" s="0" t="n">
        <v>124</v>
      </c>
      <c r="I14277" s="0" t="n">
        <v>177</v>
      </c>
      <c r="J14277" s="0" t="n">
        <v>1314</v>
      </c>
      <c r="K14277" s="0" t="n">
        <v>1692</v>
      </c>
      <c r="L14277" s="15" t="s">
        <v>80</v>
      </c>
      <c r="M14277" s="0" t="n">
        <v>6</v>
      </c>
      <c r="N14277" s="16" t="n">
        <f aca="false">I14277*K14277</f>
        <v>299484</v>
      </c>
      <c r="O14277" s="16" t="n">
        <f aca="false">I14277*(K14277-J14277)</f>
        <v>66906</v>
      </c>
      <c r="P14277" s="15" t="n">
        <f aca="false">K14277-J14277</f>
        <v>378</v>
      </c>
      <c r="Q14277" s="0" t="str">
        <f aca="false">IF(G14277=0,"Out of stock",IF(G14277&lt;H14277,"Understocked",IF(G14277&gt;Summary!$B$6*H14277,"Overstocked","Healthy")))</f>
        <v>Healthy</v>
      </c>
      <c r="R14277" s="0" t="str">
        <f aca="false">IF(I14277&gt;=Summary!$B$7,"Fast",IF(I14277&lt;Summary!$B$8,"Slow","Medium"))</f>
        <v>Medium</v>
      </c>
      <c r="S14277" s="15" t="n">
        <f aca="false">IF(M14277&gt;Summary!$B$5,1,0)</f>
        <v>0</v>
      </c>
      <c r="T14277" s="16" t="n">
        <f aca="false">IF(Q14277="Overstocked",(G14277-Summary!$B$6*H14277)*J14277,0)</f>
        <v>0</v>
      </c>
    </row>
    <row r="14278" customFormat="false" ht="15" hidden="false" customHeight="false" outlineLevel="0" collapsed="false">
      <c r="A14278" s="0" t="s">
        <v>14376</v>
      </c>
      <c r="B14278" s="0" t="s">
        <v>77</v>
      </c>
      <c r="C14278" s="0" t="s">
        <v>104</v>
      </c>
      <c r="D14278" s="0" t="s">
        <v>92</v>
      </c>
      <c r="E14278" s="14" t="n">
        <v>44940</v>
      </c>
      <c r="F14278" s="14" t="n">
        <v>44949</v>
      </c>
      <c r="G14278" s="0" t="n">
        <v>88</v>
      </c>
      <c r="H14278" s="0" t="n">
        <v>114</v>
      </c>
      <c r="I14278" s="0" t="n">
        <v>10</v>
      </c>
      <c r="J14278" s="0" t="n">
        <v>1669</v>
      </c>
      <c r="K14278" s="0" t="n">
        <v>1966</v>
      </c>
      <c r="L14278" s="15" t="s">
        <v>87</v>
      </c>
      <c r="M14278" s="0" t="n">
        <v>9</v>
      </c>
      <c r="N14278" s="16" t="n">
        <f aca="false">I14278*K14278</f>
        <v>19660</v>
      </c>
      <c r="O14278" s="16" t="n">
        <f aca="false">I14278*(K14278-J14278)</f>
        <v>2970</v>
      </c>
      <c r="P14278" s="15" t="n">
        <f aca="false">K14278-J14278</f>
        <v>297</v>
      </c>
      <c r="Q14278" s="0" t="str">
        <f aca="false">IF(G14278=0,"Out of stock",IF(G14278&lt;H14278,"Understocked",IF(G14278&gt;Summary!$B$6*H14278,"Overstocked","Healthy")))</f>
        <v>Understocked</v>
      </c>
      <c r="R14278" s="0" t="str">
        <f aca="false">IF(I14278&gt;=Summary!$B$7,"Fast",IF(I14278&lt;Summary!$B$8,"Slow","Medium"))</f>
        <v>Slow</v>
      </c>
      <c r="S14278" s="15" t="n">
        <f aca="false">IF(M14278&gt;Summary!$B$5,1,0)</f>
        <v>1</v>
      </c>
      <c r="T14278" s="16" t="n">
        <f aca="false">IF(Q14278="Overstocked",(G14278-Summary!$B$6*H14278)*J14278,0)</f>
        <v>0</v>
      </c>
    </row>
    <row r="14279" customFormat="false" ht="15" hidden="false" customHeight="false" outlineLevel="0" collapsed="false">
      <c r="A14279" s="0" t="s">
        <v>14377</v>
      </c>
      <c r="B14279" s="0" t="s">
        <v>77</v>
      </c>
      <c r="C14279" s="0" t="s">
        <v>96</v>
      </c>
      <c r="D14279" s="0" t="s">
        <v>86</v>
      </c>
      <c r="E14279" s="14" t="n">
        <v>45090</v>
      </c>
      <c r="F14279" s="14" t="n">
        <v>45096</v>
      </c>
      <c r="G14279" s="0" t="n">
        <v>286</v>
      </c>
      <c r="H14279" s="0" t="n">
        <v>136</v>
      </c>
      <c r="I14279" s="0" t="n">
        <v>64</v>
      </c>
      <c r="J14279" s="0" t="n">
        <v>1178</v>
      </c>
      <c r="K14279" s="0" t="n">
        <v>1385</v>
      </c>
      <c r="L14279" s="15" t="s">
        <v>87</v>
      </c>
      <c r="M14279" s="0" t="n">
        <v>6</v>
      </c>
      <c r="N14279" s="16" t="n">
        <f aca="false">I14279*K14279</f>
        <v>88640</v>
      </c>
      <c r="O14279" s="16" t="n">
        <f aca="false">I14279*(K14279-J14279)</f>
        <v>13248</v>
      </c>
      <c r="P14279" s="15" t="n">
        <f aca="false">K14279-J14279</f>
        <v>207</v>
      </c>
      <c r="Q14279" s="0" t="str">
        <f aca="false">IF(G14279=0,"Out of stock",IF(G14279&lt;H14279,"Understocked",IF(G14279&gt;Summary!$B$6*H14279,"Overstocked","Healthy")))</f>
        <v>Healthy</v>
      </c>
      <c r="R14279" s="0" t="str">
        <f aca="false">IF(I14279&gt;=Summary!$B$7,"Fast",IF(I14279&lt;Summary!$B$8,"Slow","Medium"))</f>
        <v>Slow</v>
      </c>
      <c r="S14279" s="15" t="n">
        <f aca="false">IF(M14279&gt;Summary!$B$5,1,0)</f>
        <v>0</v>
      </c>
      <c r="T14279" s="16" t="n">
        <f aca="false">IF(Q14279="Overstocked",(G14279-Summary!$B$6*H14279)*J14279,0)</f>
        <v>0</v>
      </c>
    </row>
    <row r="14280" customFormat="false" ht="15" hidden="false" customHeight="false" outlineLevel="0" collapsed="false">
      <c r="A14280" s="0" t="s">
        <v>14378</v>
      </c>
      <c r="B14280" s="0" t="s">
        <v>111</v>
      </c>
      <c r="C14280" s="0" t="s">
        <v>96</v>
      </c>
      <c r="D14280" s="0" t="s">
        <v>90</v>
      </c>
      <c r="E14280" s="14" t="n">
        <v>45381</v>
      </c>
      <c r="F14280" s="14" t="n">
        <v>45383</v>
      </c>
      <c r="G14280" s="0" t="n">
        <v>57</v>
      </c>
      <c r="H14280" s="0" t="n">
        <v>125</v>
      </c>
      <c r="I14280" s="0" t="n">
        <v>114</v>
      </c>
      <c r="J14280" s="0" t="n">
        <v>1362</v>
      </c>
      <c r="K14280" s="0" t="n">
        <v>1788</v>
      </c>
      <c r="L14280" s="15" t="s">
        <v>97</v>
      </c>
      <c r="M14280" s="0" t="n">
        <v>2</v>
      </c>
      <c r="N14280" s="16" t="n">
        <f aca="false">I14280*K14280</f>
        <v>203832</v>
      </c>
      <c r="O14280" s="16" t="n">
        <f aca="false">I14280*(K14280-J14280)</f>
        <v>48564</v>
      </c>
      <c r="P14280" s="15" t="n">
        <f aca="false">K14280-J14280</f>
        <v>426</v>
      </c>
      <c r="Q14280" s="0" t="str">
        <f aca="false">IF(G14280=0,"Out of stock",IF(G14280&lt;H14280,"Understocked",IF(G14280&gt;Summary!$B$6*H14280,"Overstocked","Healthy")))</f>
        <v>Understocked</v>
      </c>
      <c r="R14280" s="0" t="str">
        <f aca="false">IF(I14280&gt;=Summary!$B$7,"Fast",IF(I14280&lt;Summary!$B$8,"Slow","Medium"))</f>
        <v>Medium</v>
      </c>
      <c r="S14280" s="15" t="n">
        <f aca="false">IF(M14280&gt;Summary!$B$5,1,0)</f>
        <v>0</v>
      </c>
      <c r="T14280" s="16" t="n">
        <f aca="false">IF(Q14280="Overstocked",(G14280-Summary!$B$6*H14280)*J14280,0)</f>
        <v>0</v>
      </c>
    </row>
    <row r="14281" customFormat="false" ht="15" hidden="false" customHeight="false" outlineLevel="0" collapsed="false">
      <c r="A14281" s="0" t="s">
        <v>14379</v>
      </c>
      <c r="B14281" s="0" t="s">
        <v>115</v>
      </c>
      <c r="C14281" s="0" t="s">
        <v>104</v>
      </c>
      <c r="D14281" s="0" t="s">
        <v>86</v>
      </c>
      <c r="E14281" s="14" t="n">
        <v>45208</v>
      </c>
      <c r="F14281" s="14" t="n">
        <v>45214</v>
      </c>
      <c r="G14281" s="0" t="n">
        <v>224</v>
      </c>
      <c r="H14281" s="0" t="n">
        <v>85</v>
      </c>
      <c r="I14281" s="0" t="n">
        <v>86</v>
      </c>
      <c r="J14281" s="0" t="n">
        <v>526</v>
      </c>
      <c r="K14281" s="0" t="n">
        <v>1019</v>
      </c>
      <c r="L14281" s="15" t="s">
        <v>97</v>
      </c>
      <c r="M14281" s="0" t="n">
        <v>6</v>
      </c>
      <c r="N14281" s="16" t="n">
        <f aca="false">I14281*K14281</f>
        <v>87634</v>
      </c>
      <c r="O14281" s="16" t="n">
        <f aca="false">I14281*(K14281-J14281)</f>
        <v>42398</v>
      </c>
      <c r="P14281" s="15" t="n">
        <f aca="false">K14281-J14281</f>
        <v>493</v>
      </c>
      <c r="Q14281" s="0" t="str">
        <f aca="false">IF(G14281=0,"Out of stock",IF(G14281&lt;H14281,"Understocked",IF(G14281&gt;Summary!$B$6*H14281,"Overstocked","Healthy")))</f>
        <v>Healthy</v>
      </c>
      <c r="R14281" s="0" t="str">
        <f aca="false">IF(I14281&gt;=Summary!$B$7,"Fast",IF(I14281&lt;Summary!$B$8,"Slow","Medium"))</f>
        <v>Slow</v>
      </c>
      <c r="S14281" s="15" t="n">
        <f aca="false">IF(M14281&gt;Summary!$B$5,1,0)</f>
        <v>0</v>
      </c>
      <c r="T14281" s="16" t="n">
        <f aca="false">IF(Q14281="Overstocked",(G14281-Summary!$B$6*H14281)*J14281,0)</f>
        <v>0</v>
      </c>
    </row>
    <row r="14282" customFormat="false" ht="15" hidden="false" customHeight="false" outlineLevel="0" collapsed="false">
      <c r="A14282" s="0" t="s">
        <v>14380</v>
      </c>
      <c r="B14282" s="0" t="s">
        <v>113</v>
      </c>
      <c r="C14282" s="0" t="s">
        <v>104</v>
      </c>
      <c r="D14282" s="0" t="s">
        <v>102</v>
      </c>
      <c r="E14282" s="14" t="n">
        <v>44941</v>
      </c>
      <c r="F14282" s="14" t="n">
        <v>44948</v>
      </c>
      <c r="G14282" s="0" t="n">
        <v>24</v>
      </c>
      <c r="H14282" s="0" t="n">
        <v>68</v>
      </c>
      <c r="I14282" s="0" t="n">
        <v>224</v>
      </c>
      <c r="J14282" s="0" t="n">
        <v>972</v>
      </c>
      <c r="K14282" s="0" t="n">
        <v>1238</v>
      </c>
      <c r="L14282" s="15" t="s">
        <v>87</v>
      </c>
      <c r="M14282" s="0" t="n">
        <v>7</v>
      </c>
      <c r="N14282" s="16" t="n">
        <f aca="false">I14282*K14282</f>
        <v>277312</v>
      </c>
      <c r="O14282" s="16" t="n">
        <f aca="false">I14282*(K14282-J14282)</f>
        <v>59584</v>
      </c>
      <c r="P14282" s="15" t="n">
        <f aca="false">K14282-J14282</f>
        <v>266</v>
      </c>
      <c r="Q14282" s="0" t="str">
        <f aca="false">IF(G14282=0,"Out of stock",IF(G14282&lt;H14282,"Understocked",IF(G14282&gt;Summary!$B$6*H14282,"Overstocked","Healthy")))</f>
        <v>Understocked</v>
      </c>
      <c r="R14282" s="0" t="str">
        <f aca="false">IF(I14282&gt;=Summary!$B$7,"Fast",IF(I14282&lt;Summary!$B$8,"Slow","Medium"))</f>
        <v>Fast</v>
      </c>
      <c r="S14282" s="15" t="n">
        <f aca="false">IF(M14282&gt;Summary!$B$5,1,0)</f>
        <v>0</v>
      </c>
      <c r="T14282" s="16" t="n">
        <f aca="false">IF(Q14282="Overstocked",(G14282-Summary!$B$6*H14282)*J14282,0)</f>
        <v>0</v>
      </c>
    </row>
    <row r="14283" customFormat="false" ht="15" hidden="false" customHeight="false" outlineLevel="0" collapsed="false">
      <c r="A14283" s="0" t="s">
        <v>14381</v>
      </c>
      <c r="B14283" s="0" t="s">
        <v>115</v>
      </c>
      <c r="C14283" s="0" t="s">
        <v>104</v>
      </c>
      <c r="D14283" s="0" t="s">
        <v>102</v>
      </c>
      <c r="E14283" s="14" t="n">
        <v>45081</v>
      </c>
      <c r="F14283" s="14" t="n">
        <v>45088</v>
      </c>
      <c r="G14283" s="0" t="n">
        <v>313</v>
      </c>
      <c r="H14283" s="0" t="n">
        <v>96</v>
      </c>
      <c r="I14283" s="0" t="n">
        <v>48</v>
      </c>
      <c r="J14283" s="0" t="n">
        <v>1680</v>
      </c>
      <c r="K14283" s="0" t="n">
        <v>1804</v>
      </c>
      <c r="L14283" s="15" t="s">
        <v>87</v>
      </c>
      <c r="M14283" s="0" t="n">
        <v>7</v>
      </c>
      <c r="N14283" s="16" t="n">
        <f aca="false">I14283*K14283</f>
        <v>86592</v>
      </c>
      <c r="O14283" s="16" t="n">
        <f aca="false">I14283*(K14283-J14283)</f>
        <v>5952</v>
      </c>
      <c r="P14283" s="15" t="n">
        <f aca="false">K14283-J14283</f>
        <v>124</v>
      </c>
      <c r="Q14283" s="0" t="str">
        <f aca="false">IF(G14283=0,"Out of stock",IF(G14283&lt;H14283,"Understocked",IF(G14283&gt;Summary!$B$6*H14283,"Overstocked","Healthy")))</f>
        <v>Healthy</v>
      </c>
      <c r="R14283" s="0" t="str">
        <f aca="false">IF(I14283&gt;=Summary!$B$7,"Fast",IF(I14283&lt;Summary!$B$8,"Slow","Medium"))</f>
        <v>Slow</v>
      </c>
      <c r="S14283" s="15" t="n">
        <f aca="false">IF(M14283&gt;Summary!$B$5,1,0)</f>
        <v>0</v>
      </c>
      <c r="T14283" s="16" t="n">
        <f aca="false">IF(Q14283="Overstocked",(G14283-Summary!$B$6*H14283)*J14283,0)</f>
        <v>0</v>
      </c>
    </row>
    <row r="14284" customFormat="false" ht="15" hidden="false" customHeight="false" outlineLevel="0" collapsed="false">
      <c r="A14284" s="0" t="s">
        <v>14382</v>
      </c>
      <c r="B14284" s="0" t="s">
        <v>107</v>
      </c>
      <c r="C14284" s="0" t="s">
        <v>85</v>
      </c>
      <c r="D14284" s="0" t="s">
        <v>79</v>
      </c>
      <c r="E14284" s="14" t="n">
        <v>44977</v>
      </c>
      <c r="F14284" s="14" t="n">
        <v>44982</v>
      </c>
      <c r="G14284" s="0" t="n">
        <v>2</v>
      </c>
      <c r="H14284" s="0" t="n">
        <v>99</v>
      </c>
      <c r="I14284" s="0" t="n">
        <v>28</v>
      </c>
      <c r="J14284" s="0" t="n">
        <v>1354</v>
      </c>
      <c r="K14284" s="0" t="n">
        <v>1494</v>
      </c>
      <c r="L14284" s="15" t="s">
        <v>97</v>
      </c>
      <c r="M14284" s="0" t="n">
        <v>5</v>
      </c>
      <c r="N14284" s="16" t="n">
        <f aca="false">I14284*K14284</f>
        <v>41832</v>
      </c>
      <c r="O14284" s="16" t="n">
        <f aca="false">I14284*(K14284-J14284)</f>
        <v>3920</v>
      </c>
      <c r="P14284" s="15" t="n">
        <f aca="false">K14284-J14284</f>
        <v>140</v>
      </c>
      <c r="Q14284" s="0" t="str">
        <f aca="false">IF(G14284=0,"Out of stock",IF(G14284&lt;H14284,"Understocked",IF(G14284&gt;Summary!$B$6*H14284,"Overstocked","Healthy")))</f>
        <v>Understocked</v>
      </c>
      <c r="R14284" s="0" t="str">
        <f aca="false">IF(I14284&gt;=Summary!$B$7,"Fast",IF(I14284&lt;Summary!$B$8,"Slow","Medium"))</f>
        <v>Slow</v>
      </c>
      <c r="S14284" s="15" t="n">
        <f aca="false">IF(M14284&gt;Summary!$B$5,1,0)</f>
        <v>0</v>
      </c>
      <c r="T14284" s="16" t="n">
        <f aca="false">IF(Q14284="Overstocked",(G14284-Summary!$B$6*H14284)*J14284,0)</f>
        <v>0</v>
      </c>
    </row>
    <row r="14285" customFormat="false" ht="15" hidden="false" customHeight="false" outlineLevel="0" collapsed="false">
      <c r="A14285" s="0" t="s">
        <v>14383</v>
      </c>
      <c r="B14285" s="0" t="s">
        <v>95</v>
      </c>
      <c r="C14285" s="0" t="s">
        <v>104</v>
      </c>
      <c r="D14285" s="0" t="s">
        <v>92</v>
      </c>
      <c r="E14285" s="14" t="n">
        <v>45232</v>
      </c>
      <c r="F14285" s="14" t="n">
        <v>45233</v>
      </c>
      <c r="G14285" s="0" t="n">
        <v>319</v>
      </c>
      <c r="H14285" s="0" t="n">
        <v>71</v>
      </c>
      <c r="I14285" s="0" t="n">
        <v>43</v>
      </c>
      <c r="J14285" s="0" t="n">
        <v>305</v>
      </c>
      <c r="K14285" s="0" t="n">
        <v>426</v>
      </c>
      <c r="L14285" s="15" t="s">
        <v>80</v>
      </c>
      <c r="M14285" s="0" t="n">
        <v>1</v>
      </c>
      <c r="N14285" s="16" t="n">
        <f aca="false">I14285*K14285</f>
        <v>18318</v>
      </c>
      <c r="O14285" s="16" t="n">
        <f aca="false">I14285*(K14285-J14285)</f>
        <v>5203</v>
      </c>
      <c r="P14285" s="15" t="n">
        <f aca="false">K14285-J14285</f>
        <v>121</v>
      </c>
      <c r="Q14285" s="0" t="str">
        <f aca="false">IF(G14285=0,"Out of stock",IF(G14285&lt;H14285,"Understocked",IF(G14285&gt;Summary!$B$6*H14285,"Overstocked","Healthy")))</f>
        <v>Overstocked</v>
      </c>
      <c r="R14285" s="0" t="str">
        <f aca="false">IF(I14285&gt;=Summary!$B$7,"Fast",IF(I14285&lt;Summary!$B$8,"Slow","Medium"))</f>
        <v>Slow</v>
      </c>
      <c r="S14285" s="15" t="n">
        <f aca="false">IF(M14285&gt;Summary!$B$5,1,0)</f>
        <v>0</v>
      </c>
      <c r="T14285" s="16" t="n">
        <f aca="false">IF(Q14285="Overstocked",(G14285-Summary!$B$6*H14285)*J14285,0)</f>
        <v>10675</v>
      </c>
    </row>
    <row r="14286" customFormat="false" ht="15" hidden="false" customHeight="false" outlineLevel="0" collapsed="false">
      <c r="A14286" s="0" t="s">
        <v>14384</v>
      </c>
      <c r="B14286" s="0" t="s">
        <v>107</v>
      </c>
      <c r="C14286" s="0" t="s">
        <v>85</v>
      </c>
      <c r="D14286" s="0" t="s">
        <v>90</v>
      </c>
      <c r="E14286" s="14" t="n">
        <v>45590</v>
      </c>
      <c r="F14286" s="14" t="n">
        <v>45597</v>
      </c>
      <c r="G14286" s="0" t="n">
        <v>70</v>
      </c>
      <c r="H14286" s="0" t="n">
        <v>95</v>
      </c>
      <c r="I14286" s="0" t="n">
        <v>175</v>
      </c>
      <c r="J14286" s="0" t="n">
        <v>1816</v>
      </c>
      <c r="K14286" s="0" t="n">
        <v>1937</v>
      </c>
      <c r="L14286" s="15" t="s">
        <v>82</v>
      </c>
      <c r="M14286" s="0" t="n">
        <v>7</v>
      </c>
      <c r="N14286" s="16" t="n">
        <f aca="false">I14286*K14286</f>
        <v>338975</v>
      </c>
      <c r="O14286" s="16" t="n">
        <f aca="false">I14286*(K14286-J14286)</f>
        <v>21175</v>
      </c>
      <c r="P14286" s="15" t="n">
        <f aca="false">K14286-J14286</f>
        <v>121</v>
      </c>
      <c r="Q14286" s="0" t="str">
        <f aca="false">IF(G14286=0,"Out of stock",IF(G14286&lt;H14286,"Understocked",IF(G14286&gt;Summary!$B$6*H14286,"Overstocked","Healthy")))</f>
        <v>Understocked</v>
      </c>
      <c r="R14286" s="0" t="str">
        <f aca="false">IF(I14286&gt;=Summary!$B$7,"Fast",IF(I14286&lt;Summary!$B$8,"Slow","Medium"))</f>
        <v>Medium</v>
      </c>
      <c r="S14286" s="15" t="n">
        <f aca="false">IF(M14286&gt;Summary!$B$5,1,0)</f>
        <v>0</v>
      </c>
      <c r="T14286" s="16" t="n">
        <f aca="false">IF(Q14286="Overstocked",(G14286-Summary!$B$6*H14286)*J14286,0)</f>
        <v>0</v>
      </c>
    </row>
    <row r="14287" customFormat="false" ht="15" hidden="false" customHeight="false" outlineLevel="0" collapsed="false">
      <c r="A14287" s="0" t="s">
        <v>14385</v>
      </c>
      <c r="B14287" s="0" t="s">
        <v>77</v>
      </c>
      <c r="C14287" s="0" t="s">
        <v>85</v>
      </c>
      <c r="D14287" s="0" t="s">
        <v>90</v>
      </c>
      <c r="E14287" s="14" t="n">
        <v>45005</v>
      </c>
      <c r="F14287" s="14" t="n">
        <v>45008</v>
      </c>
      <c r="G14287" s="0" t="n">
        <v>302</v>
      </c>
      <c r="H14287" s="0" t="n">
        <v>143</v>
      </c>
      <c r="I14287" s="0" t="n">
        <v>66</v>
      </c>
      <c r="J14287" s="0" t="n">
        <v>1042</v>
      </c>
      <c r="K14287" s="0" t="n">
        <v>1176</v>
      </c>
      <c r="L14287" s="15" t="s">
        <v>93</v>
      </c>
      <c r="M14287" s="0" t="n">
        <v>3</v>
      </c>
      <c r="N14287" s="16" t="n">
        <f aca="false">I14287*K14287</f>
        <v>77616</v>
      </c>
      <c r="O14287" s="16" t="n">
        <f aca="false">I14287*(K14287-J14287)</f>
        <v>8844</v>
      </c>
      <c r="P14287" s="15" t="n">
        <f aca="false">K14287-J14287</f>
        <v>134</v>
      </c>
      <c r="Q14287" s="0" t="str">
        <f aca="false">IF(G14287=0,"Out of stock",IF(G14287&lt;H14287,"Understocked",IF(G14287&gt;Summary!$B$6*H14287,"Overstocked","Healthy")))</f>
        <v>Healthy</v>
      </c>
      <c r="R14287" s="0" t="str">
        <f aca="false">IF(I14287&gt;=Summary!$B$7,"Fast",IF(I14287&lt;Summary!$B$8,"Slow","Medium"))</f>
        <v>Slow</v>
      </c>
      <c r="S14287" s="15" t="n">
        <f aca="false">IF(M14287&gt;Summary!$B$5,1,0)</f>
        <v>0</v>
      </c>
      <c r="T14287" s="16" t="n">
        <f aca="false">IF(Q14287="Overstocked",(G14287-Summary!$B$6*H14287)*J14287,0)</f>
        <v>0</v>
      </c>
    </row>
    <row r="14288" customFormat="false" ht="15" hidden="false" customHeight="false" outlineLevel="0" collapsed="false">
      <c r="A14288" s="0" t="s">
        <v>14386</v>
      </c>
      <c r="B14288" s="0" t="s">
        <v>123</v>
      </c>
      <c r="C14288" s="0" t="s">
        <v>96</v>
      </c>
      <c r="D14288" s="0" t="s">
        <v>102</v>
      </c>
      <c r="E14288" s="14" t="n">
        <v>44945</v>
      </c>
      <c r="F14288" s="14" t="n">
        <v>44949</v>
      </c>
      <c r="G14288" s="0" t="n">
        <v>442</v>
      </c>
      <c r="H14288" s="0" t="n">
        <v>94</v>
      </c>
      <c r="I14288" s="0" t="n">
        <v>150</v>
      </c>
      <c r="J14288" s="0" t="n">
        <v>542</v>
      </c>
      <c r="K14288" s="0" t="n">
        <v>1007</v>
      </c>
      <c r="L14288" s="15" t="s">
        <v>87</v>
      </c>
      <c r="M14288" s="0" t="n">
        <v>4</v>
      </c>
      <c r="N14288" s="16" t="n">
        <f aca="false">I14288*K14288</f>
        <v>151050</v>
      </c>
      <c r="O14288" s="16" t="n">
        <f aca="false">I14288*(K14288-J14288)</f>
        <v>69750</v>
      </c>
      <c r="P14288" s="15" t="n">
        <f aca="false">K14288-J14288</f>
        <v>465</v>
      </c>
      <c r="Q14288" s="0" t="str">
        <f aca="false">IF(G14288=0,"Out of stock",IF(G14288&lt;H14288,"Understocked",IF(G14288&gt;Summary!$B$6*H14288,"Overstocked","Healthy")))</f>
        <v>Overstocked</v>
      </c>
      <c r="R14288" s="0" t="str">
        <f aca="false">IF(I14288&gt;=Summary!$B$7,"Fast",IF(I14288&lt;Summary!$B$8,"Slow","Medium"))</f>
        <v>Medium</v>
      </c>
      <c r="S14288" s="15" t="n">
        <f aca="false">IF(M14288&gt;Summary!$B$5,1,0)</f>
        <v>0</v>
      </c>
      <c r="T14288" s="16" t="n">
        <f aca="false">IF(Q14288="Overstocked",(G14288-Summary!$B$6*H14288)*J14288,0)</f>
        <v>35772</v>
      </c>
    </row>
    <row r="14289" customFormat="false" ht="15" hidden="false" customHeight="false" outlineLevel="0" collapsed="false">
      <c r="A14289" s="0" t="s">
        <v>14387</v>
      </c>
      <c r="B14289" s="0" t="s">
        <v>101</v>
      </c>
      <c r="C14289" s="0" t="s">
        <v>96</v>
      </c>
      <c r="D14289" s="0" t="s">
        <v>86</v>
      </c>
      <c r="E14289" s="14" t="n">
        <v>45301</v>
      </c>
      <c r="F14289" s="14" t="n">
        <v>45303</v>
      </c>
      <c r="G14289" s="0" t="n">
        <v>94</v>
      </c>
      <c r="H14289" s="0" t="n">
        <v>150</v>
      </c>
      <c r="I14289" s="0" t="n">
        <v>165</v>
      </c>
      <c r="J14289" s="0" t="n">
        <v>1212</v>
      </c>
      <c r="K14289" s="0" t="n">
        <v>1664</v>
      </c>
      <c r="L14289" s="15" t="s">
        <v>93</v>
      </c>
      <c r="M14289" s="0" t="n">
        <v>2</v>
      </c>
      <c r="N14289" s="16" t="n">
        <f aca="false">I14289*K14289</f>
        <v>274560</v>
      </c>
      <c r="O14289" s="16" t="n">
        <f aca="false">I14289*(K14289-J14289)</f>
        <v>74580</v>
      </c>
      <c r="P14289" s="15" t="n">
        <f aca="false">K14289-J14289</f>
        <v>452</v>
      </c>
      <c r="Q14289" s="0" t="str">
        <f aca="false">IF(G14289=0,"Out of stock",IF(G14289&lt;H14289,"Understocked",IF(G14289&gt;Summary!$B$6*H14289,"Overstocked","Healthy")))</f>
        <v>Understocked</v>
      </c>
      <c r="R14289" s="0" t="str">
        <f aca="false">IF(I14289&gt;=Summary!$B$7,"Fast",IF(I14289&lt;Summary!$B$8,"Slow","Medium"))</f>
        <v>Medium</v>
      </c>
      <c r="S14289" s="15" t="n">
        <f aca="false">IF(M14289&gt;Summary!$B$5,1,0)</f>
        <v>0</v>
      </c>
      <c r="T14289" s="16" t="n">
        <f aca="false">IF(Q14289="Overstocked",(G14289-Summary!$B$6*H14289)*J14289,0)</f>
        <v>0</v>
      </c>
    </row>
    <row r="14290" customFormat="false" ht="15" hidden="false" customHeight="false" outlineLevel="0" collapsed="false">
      <c r="A14290" s="0" t="s">
        <v>14388</v>
      </c>
      <c r="B14290" s="0" t="s">
        <v>95</v>
      </c>
      <c r="C14290" s="0" t="s">
        <v>104</v>
      </c>
      <c r="D14290" s="0" t="s">
        <v>79</v>
      </c>
      <c r="E14290" s="14" t="n">
        <v>45094</v>
      </c>
      <c r="F14290" s="14" t="n">
        <v>45096</v>
      </c>
      <c r="G14290" s="0" t="n">
        <v>116</v>
      </c>
      <c r="H14290" s="0" t="n">
        <v>131</v>
      </c>
      <c r="I14290" s="0" t="n">
        <v>147</v>
      </c>
      <c r="J14290" s="0" t="n">
        <v>1353</v>
      </c>
      <c r="K14290" s="0" t="n">
        <v>1409</v>
      </c>
      <c r="L14290" s="15" t="s">
        <v>82</v>
      </c>
      <c r="M14290" s="0" t="n">
        <v>2</v>
      </c>
      <c r="N14290" s="16" t="n">
        <f aca="false">I14290*K14290</f>
        <v>207123</v>
      </c>
      <c r="O14290" s="16" t="n">
        <f aca="false">I14290*(K14290-J14290)</f>
        <v>8232</v>
      </c>
      <c r="P14290" s="15" t="n">
        <f aca="false">K14290-J14290</f>
        <v>56</v>
      </c>
      <c r="Q14290" s="0" t="str">
        <f aca="false">IF(G14290=0,"Out of stock",IF(G14290&lt;H14290,"Understocked",IF(G14290&gt;Summary!$B$6*H14290,"Overstocked","Healthy")))</f>
        <v>Understocked</v>
      </c>
      <c r="R14290" s="0" t="str">
        <f aca="false">IF(I14290&gt;=Summary!$B$7,"Fast",IF(I14290&lt;Summary!$B$8,"Slow","Medium"))</f>
        <v>Medium</v>
      </c>
      <c r="S14290" s="15" t="n">
        <f aca="false">IF(M14290&gt;Summary!$B$5,1,0)</f>
        <v>0</v>
      </c>
      <c r="T14290" s="16" t="n">
        <f aca="false">IF(Q14290="Overstocked",(G14290-Summary!$B$6*H14290)*J14290,0)</f>
        <v>0</v>
      </c>
    </row>
    <row r="14291" customFormat="false" ht="15" hidden="false" customHeight="false" outlineLevel="0" collapsed="false">
      <c r="A14291" s="0" t="s">
        <v>14389</v>
      </c>
      <c r="B14291" s="0" t="s">
        <v>107</v>
      </c>
      <c r="C14291" s="0" t="s">
        <v>96</v>
      </c>
      <c r="D14291" s="0" t="s">
        <v>90</v>
      </c>
      <c r="E14291" s="14" t="n">
        <v>44997</v>
      </c>
      <c r="F14291" s="14" t="n">
        <v>44998</v>
      </c>
      <c r="G14291" s="0" t="n">
        <v>254</v>
      </c>
      <c r="H14291" s="0" t="n">
        <v>97</v>
      </c>
      <c r="I14291" s="0" t="n">
        <v>32</v>
      </c>
      <c r="J14291" s="0" t="n">
        <v>1462</v>
      </c>
      <c r="K14291" s="0" t="n">
        <v>1731</v>
      </c>
      <c r="L14291" s="15" t="s">
        <v>80</v>
      </c>
      <c r="M14291" s="0" t="n">
        <v>1</v>
      </c>
      <c r="N14291" s="16" t="n">
        <f aca="false">I14291*K14291</f>
        <v>55392</v>
      </c>
      <c r="O14291" s="16" t="n">
        <f aca="false">I14291*(K14291-J14291)</f>
        <v>8608</v>
      </c>
      <c r="P14291" s="15" t="n">
        <f aca="false">K14291-J14291</f>
        <v>269</v>
      </c>
      <c r="Q14291" s="0" t="str">
        <f aca="false">IF(G14291=0,"Out of stock",IF(G14291&lt;H14291,"Understocked",IF(G14291&gt;Summary!$B$6*H14291,"Overstocked","Healthy")))</f>
        <v>Healthy</v>
      </c>
      <c r="R14291" s="0" t="str">
        <f aca="false">IF(I14291&gt;=Summary!$B$7,"Fast",IF(I14291&lt;Summary!$B$8,"Slow","Medium"))</f>
        <v>Slow</v>
      </c>
      <c r="S14291" s="15" t="n">
        <f aca="false">IF(M14291&gt;Summary!$B$5,1,0)</f>
        <v>0</v>
      </c>
      <c r="T14291" s="16" t="n">
        <f aca="false">IF(Q14291="Overstocked",(G14291-Summary!$B$6*H14291)*J14291,0)</f>
        <v>0</v>
      </c>
    </row>
    <row r="14292" customFormat="false" ht="15" hidden="false" customHeight="false" outlineLevel="0" collapsed="false">
      <c r="A14292" s="0" t="s">
        <v>14390</v>
      </c>
      <c r="B14292" s="0" t="s">
        <v>111</v>
      </c>
      <c r="C14292" s="0" t="s">
        <v>104</v>
      </c>
      <c r="D14292" s="0" t="s">
        <v>90</v>
      </c>
      <c r="E14292" s="14" t="n">
        <v>45371</v>
      </c>
      <c r="F14292" s="14" t="n">
        <v>45376</v>
      </c>
      <c r="G14292" s="0" t="n">
        <v>61</v>
      </c>
      <c r="H14292" s="0" t="n">
        <v>75</v>
      </c>
      <c r="I14292" s="0" t="n">
        <v>247</v>
      </c>
      <c r="J14292" s="0" t="n">
        <v>1064</v>
      </c>
      <c r="K14292" s="0" t="n">
        <v>1254</v>
      </c>
      <c r="L14292" s="15" t="s">
        <v>82</v>
      </c>
      <c r="M14292" s="0" t="n">
        <v>5</v>
      </c>
      <c r="N14292" s="16" t="n">
        <f aca="false">I14292*K14292</f>
        <v>309738</v>
      </c>
      <c r="O14292" s="16" t="n">
        <f aca="false">I14292*(K14292-J14292)</f>
        <v>46930</v>
      </c>
      <c r="P14292" s="15" t="n">
        <f aca="false">K14292-J14292</f>
        <v>190</v>
      </c>
      <c r="Q14292" s="0" t="str">
        <f aca="false">IF(G14292=0,"Out of stock",IF(G14292&lt;H14292,"Understocked",IF(G14292&gt;Summary!$B$6*H14292,"Overstocked","Healthy")))</f>
        <v>Understocked</v>
      </c>
      <c r="R14292" s="0" t="str">
        <f aca="false">IF(I14292&gt;=Summary!$B$7,"Fast",IF(I14292&lt;Summary!$B$8,"Slow","Medium"))</f>
        <v>Fast</v>
      </c>
      <c r="S14292" s="15" t="n">
        <f aca="false">IF(M14292&gt;Summary!$B$5,1,0)</f>
        <v>0</v>
      </c>
      <c r="T14292" s="16" t="n">
        <f aca="false">IF(Q14292="Overstocked",(G14292-Summary!$B$6*H14292)*J14292,0)</f>
        <v>0</v>
      </c>
    </row>
    <row r="14293" customFormat="false" ht="15" hidden="false" customHeight="false" outlineLevel="0" collapsed="false">
      <c r="A14293" s="0" t="s">
        <v>14391</v>
      </c>
      <c r="B14293" s="0" t="s">
        <v>115</v>
      </c>
      <c r="C14293" s="0" t="s">
        <v>85</v>
      </c>
      <c r="D14293" s="0" t="s">
        <v>79</v>
      </c>
      <c r="E14293" s="14" t="n">
        <v>45136</v>
      </c>
      <c r="F14293" s="14" t="n">
        <v>45140</v>
      </c>
      <c r="G14293" s="0" t="n">
        <v>328</v>
      </c>
      <c r="H14293" s="0" t="n">
        <v>93</v>
      </c>
      <c r="I14293" s="0" t="n">
        <v>87</v>
      </c>
      <c r="J14293" s="0" t="n">
        <v>1771</v>
      </c>
      <c r="K14293" s="0" t="n">
        <v>2002</v>
      </c>
      <c r="L14293" s="15" t="s">
        <v>80</v>
      </c>
      <c r="M14293" s="0" t="n">
        <v>4</v>
      </c>
      <c r="N14293" s="16" t="n">
        <f aca="false">I14293*K14293</f>
        <v>174174</v>
      </c>
      <c r="O14293" s="16" t="n">
        <f aca="false">I14293*(K14293-J14293)</f>
        <v>20097</v>
      </c>
      <c r="P14293" s="15" t="n">
        <f aca="false">K14293-J14293</f>
        <v>231</v>
      </c>
      <c r="Q14293" s="0" t="str">
        <f aca="false">IF(G14293=0,"Out of stock",IF(G14293&lt;H14293,"Understocked",IF(G14293&gt;Summary!$B$6*H14293,"Overstocked","Healthy")))</f>
        <v>Healthy</v>
      </c>
      <c r="R14293" s="0" t="str">
        <f aca="false">IF(I14293&gt;=Summary!$B$7,"Fast",IF(I14293&lt;Summary!$B$8,"Slow","Medium"))</f>
        <v>Slow</v>
      </c>
      <c r="S14293" s="15" t="n">
        <f aca="false">IF(M14293&gt;Summary!$B$5,1,0)</f>
        <v>0</v>
      </c>
      <c r="T14293" s="16" t="n">
        <f aca="false">IF(Q14293="Overstocked",(G14293-Summary!$B$6*H14293)*J14293,0)</f>
        <v>0</v>
      </c>
    </row>
    <row r="14294" customFormat="false" ht="15" hidden="false" customHeight="false" outlineLevel="0" collapsed="false">
      <c r="A14294" s="0" t="s">
        <v>14392</v>
      </c>
      <c r="B14294" s="0" t="s">
        <v>113</v>
      </c>
      <c r="C14294" s="0" t="s">
        <v>85</v>
      </c>
      <c r="D14294" s="0" t="s">
        <v>102</v>
      </c>
      <c r="E14294" s="14" t="n">
        <v>45071</v>
      </c>
      <c r="F14294" s="14" t="n">
        <v>45081</v>
      </c>
      <c r="G14294" s="0" t="n">
        <v>490</v>
      </c>
      <c r="H14294" s="0" t="n">
        <v>120</v>
      </c>
      <c r="I14294" s="0" t="n">
        <v>252</v>
      </c>
      <c r="J14294" s="0" t="n">
        <v>1068</v>
      </c>
      <c r="K14294" s="0" t="n">
        <v>1297</v>
      </c>
      <c r="L14294" s="15" t="s">
        <v>97</v>
      </c>
      <c r="M14294" s="0" t="n">
        <v>10</v>
      </c>
      <c r="N14294" s="16" t="n">
        <f aca="false">I14294*K14294</f>
        <v>326844</v>
      </c>
      <c r="O14294" s="16" t="n">
        <f aca="false">I14294*(K14294-J14294)</f>
        <v>57708</v>
      </c>
      <c r="P14294" s="15" t="n">
        <f aca="false">K14294-J14294</f>
        <v>229</v>
      </c>
      <c r="Q14294" s="0" t="str">
        <f aca="false">IF(G14294=0,"Out of stock",IF(G14294&lt;H14294,"Understocked",IF(G14294&gt;Summary!$B$6*H14294,"Overstocked","Healthy")))</f>
        <v>Overstocked</v>
      </c>
      <c r="R14294" s="0" t="str">
        <f aca="false">IF(I14294&gt;=Summary!$B$7,"Fast",IF(I14294&lt;Summary!$B$8,"Slow","Medium"))</f>
        <v>Fast</v>
      </c>
      <c r="S14294" s="15" t="n">
        <f aca="false">IF(M14294&gt;Summary!$B$5,1,0)</f>
        <v>1</v>
      </c>
      <c r="T14294" s="16" t="n">
        <f aca="false">IF(Q14294="Overstocked",(G14294-Summary!$B$6*H14294)*J14294,0)</f>
        <v>10680</v>
      </c>
    </row>
    <row r="14295" customFormat="false" ht="15" hidden="false" customHeight="false" outlineLevel="0" collapsed="false">
      <c r="A14295" s="0" t="s">
        <v>14393</v>
      </c>
      <c r="B14295" s="0" t="s">
        <v>111</v>
      </c>
      <c r="C14295" s="0" t="s">
        <v>96</v>
      </c>
      <c r="D14295" s="0" t="s">
        <v>102</v>
      </c>
      <c r="E14295" s="14" t="n">
        <v>45132</v>
      </c>
      <c r="F14295" s="14" t="n">
        <v>45137</v>
      </c>
      <c r="G14295" s="0" t="n">
        <v>412</v>
      </c>
      <c r="H14295" s="0" t="n">
        <v>83</v>
      </c>
      <c r="I14295" s="0" t="n">
        <v>48</v>
      </c>
      <c r="J14295" s="0" t="n">
        <v>403</v>
      </c>
      <c r="K14295" s="0" t="n">
        <v>527</v>
      </c>
      <c r="L14295" s="15" t="s">
        <v>93</v>
      </c>
      <c r="M14295" s="0" t="n">
        <v>5</v>
      </c>
      <c r="N14295" s="16" t="n">
        <f aca="false">I14295*K14295</f>
        <v>25296</v>
      </c>
      <c r="O14295" s="16" t="n">
        <f aca="false">I14295*(K14295-J14295)</f>
        <v>5952</v>
      </c>
      <c r="P14295" s="15" t="n">
        <f aca="false">K14295-J14295</f>
        <v>124</v>
      </c>
      <c r="Q14295" s="0" t="str">
        <f aca="false">IF(G14295=0,"Out of stock",IF(G14295&lt;H14295,"Understocked",IF(G14295&gt;Summary!$B$6*H14295,"Overstocked","Healthy")))</f>
        <v>Overstocked</v>
      </c>
      <c r="R14295" s="0" t="str">
        <f aca="false">IF(I14295&gt;=Summary!$B$7,"Fast",IF(I14295&lt;Summary!$B$8,"Slow","Medium"))</f>
        <v>Slow</v>
      </c>
      <c r="S14295" s="15" t="n">
        <f aca="false">IF(M14295&gt;Summary!$B$5,1,0)</f>
        <v>0</v>
      </c>
      <c r="T14295" s="16" t="n">
        <f aca="false">IF(Q14295="Overstocked",(G14295-Summary!$B$6*H14295)*J14295,0)</f>
        <v>32240</v>
      </c>
    </row>
    <row r="14296" customFormat="false" ht="15" hidden="false" customHeight="false" outlineLevel="0" collapsed="false">
      <c r="A14296" s="0" t="s">
        <v>14394</v>
      </c>
      <c r="B14296" s="0" t="s">
        <v>107</v>
      </c>
      <c r="C14296" s="0" t="s">
        <v>78</v>
      </c>
      <c r="D14296" s="0" t="s">
        <v>79</v>
      </c>
      <c r="E14296" s="14" t="n">
        <v>45030</v>
      </c>
      <c r="F14296" s="14" t="n">
        <v>45037</v>
      </c>
      <c r="G14296" s="0" t="n">
        <v>422</v>
      </c>
      <c r="H14296" s="0" t="n">
        <v>88</v>
      </c>
      <c r="I14296" s="0" t="n">
        <v>210</v>
      </c>
      <c r="J14296" s="0" t="n">
        <v>388</v>
      </c>
      <c r="K14296" s="0" t="n">
        <v>512</v>
      </c>
      <c r="L14296" s="15" t="s">
        <v>87</v>
      </c>
      <c r="M14296" s="0" t="n">
        <v>7</v>
      </c>
      <c r="N14296" s="16" t="n">
        <f aca="false">I14296*K14296</f>
        <v>107520</v>
      </c>
      <c r="O14296" s="16" t="n">
        <f aca="false">I14296*(K14296-J14296)</f>
        <v>26040</v>
      </c>
      <c r="P14296" s="15" t="n">
        <f aca="false">K14296-J14296</f>
        <v>124</v>
      </c>
      <c r="Q14296" s="0" t="str">
        <f aca="false">IF(G14296=0,"Out of stock",IF(G14296&lt;H14296,"Understocked",IF(G14296&gt;Summary!$B$6*H14296,"Overstocked","Healthy")))</f>
        <v>Overstocked</v>
      </c>
      <c r="R14296" s="0" t="str">
        <f aca="false">IF(I14296&gt;=Summary!$B$7,"Fast",IF(I14296&lt;Summary!$B$8,"Slow","Medium"))</f>
        <v>Fast</v>
      </c>
      <c r="S14296" s="15" t="n">
        <f aca="false">IF(M14296&gt;Summary!$B$5,1,0)</f>
        <v>0</v>
      </c>
      <c r="T14296" s="16" t="n">
        <f aca="false">IF(Q14296="Overstocked",(G14296-Summary!$B$6*H14296)*J14296,0)</f>
        <v>27160</v>
      </c>
    </row>
    <row r="14297" customFormat="false" ht="15" hidden="false" customHeight="false" outlineLevel="0" collapsed="false">
      <c r="A14297" s="0" t="s">
        <v>14395</v>
      </c>
      <c r="B14297" s="0" t="s">
        <v>77</v>
      </c>
      <c r="C14297" s="0" t="s">
        <v>96</v>
      </c>
      <c r="D14297" s="0" t="s">
        <v>86</v>
      </c>
      <c r="E14297" s="14" t="n">
        <v>45435</v>
      </c>
      <c r="F14297" s="14" t="n">
        <v>45445</v>
      </c>
      <c r="G14297" s="0" t="n">
        <v>177</v>
      </c>
      <c r="H14297" s="0" t="n">
        <v>150</v>
      </c>
      <c r="I14297" s="0" t="n">
        <v>175</v>
      </c>
      <c r="J14297" s="0" t="n">
        <v>1704</v>
      </c>
      <c r="K14297" s="0" t="n">
        <v>1898</v>
      </c>
      <c r="L14297" s="15" t="s">
        <v>87</v>
      </c>
      <c r="M14297" s="0" t="n">
        <v>10</v>
      </c>
      <c r="N14297" s="16" t="n">
        <f aca="false">I14297*K14297</f>
        <v>332150</v>
      </c>
      <c r="O14297" s="16" t="n">
        <f aca="false">I14297*(K14297-J14297)</f>
        <v>33950</v>
      </c>
      <c r="P14297" s="15" t="n">
        <f aca="false">K14297-J14297</f>
        <v>194</v>
      </c>
      <c r="Q14297" s="0" t="str">
        <f aca="false">IF(G14297=0,"Out of stock",IF(G14297&lt;H14297,"Understocked",IF(G14297&gt;Summary!$B$6*H14297,"Overstocked","Healthy")))</f>
        <v>Healthy</v>
      </c>
      <c r="R14297" s="0" t="str">
        <f aca="false">IF(I14297&gt;=Summary!$B$7,"Fast",IF(I14297&lt;Summary!$B$8,"Slow","Medium"))</f>
        <v>Medium</v>
      </c>
      <c r="S14297" s="15" t="n">
        <f aca="false">IF(M14297&gt;Summary!$B$5,1,0)</f>
        <v>1</v>
      </c>
      <c r="T14297" s="16" t="n">
        <f aca="false">IF(Q14297="Overstocked",(G14297-Summary!$B$6*H14297)*J14297,0)</f>
        <v>0</v>
      </c>
    </row>
    <row r="14298" customFormat="false" ht="15" hidden="false" customHeight="false" outlineLevel="0" collapsed="false">
      <c r="A14298" s="0" t="s">
        <v>14396</v>
      </c>
      <c r="B14298" s="0" t="s">
        <v>95</v>
      </c>
      <c r="C14298" s="0" t="s">
        <v>85</v>
      </c>
      <c r="D14298" s="0" t="s">
        <v>102</v>
      </c>
      <c r="E14298" s="14" t="n">
        <v>44964</v>
      </c>
      <c r="F14298" s="14" t="n">
        <v>44965</v>
      </c>
      <c r="G14298" s="0" t="n">
        <v>385</v>
      </c>
      <c r="H14298" s="0" t="n">
        <v>129</v>
      </c>
      <c r="I14298" s="0" t="n">
        <v>295</v>
      </c>
      <c r="J14298" s="0" t="n">
        <v>1733</v>
      </c>
      <c r="K14298" s="0" t="n">
        <v>1813</v>
      </c>
      <c r="L14298" s="15" t="s">
        <v>82</v>
      </c>
      <c r="M14298" s="0" t="n">
        <v>1</v>
      </c>
      <c r="N14298" s="16" t="n">
        <f aca="false">I14298*K14298</f>
        <v>534835</v>
      </c>
      <c r="O14298" s="16" t="n">
        <f aca="false">I14298*(K14298-J14298)</f>
        <v>23600</v>
      </c>
      <c r="P14298" s="15" t="n">
        <f aca="false">K14298-J14298</f>
        <v>80</v>
      </c>
      <c r="Q14298" s="0" t="str">
        <f aca="false">IF(G14298=0,"Out of stock",IF(G14298&lt;H14298,"Understocked",IF(G14298&gt;Summary!$B$6*H14298,"Overstocked","Healthy")))</f>
        <v>Healthy</v>
      </c>
      <c r="R14298" s="0" t="str">
        <f aca="false">IF(I14298&gt;=Summary!$B$7,"Fast",IF(I14298&lt;Summary!$B$8,"Slow","Medium"))</f>
        <v>Fast</v>
      </c>
      <c r="S14298" s="15" t="n">
        <f aca="false">IF(M14298&gt;Summary!$B$5,1,0)</f>
        <v>0</v>
      </c>
      <c r="T14298" s="16" t="n">
        <f aca="false">IF(Q14298="Overstocked",(G14298-Summary!$B$6*H14298)*J14298,0)</f>
        <v>0</v>
      </c>
    </row>
    <row r="14299" customFormat="false" ht="15" hidden="false" customHeight="false" outlineLevel="0" collapsed="false">
      <c r="A14299" s="0" t="s">
        <v>14397</v>
      </c>
      <c r="B14299" s="0" t="s">
        <v>113</v>
      </c>
      <c r="C14299" s="0" t="s">
        <v>96</v>
      </c>
      <c r="D14299" s="0" t="s">
        <v>90</v>
      </c>
      <c r="E14299" s="14" t="n">
        <v>44940</v>
      </c>
      <c r="F14299" s="14" t="n">
        <v>44949</v>
      </c>
      <c r="G14299" s="0" t="n">
        <v>177</v>
      </c>
      <c r="H14299" s="0" t="n">
        <v>127</v>
      </c>
      <c r="I14299" s="0" t="n">
        <v>92</v>
      </c>
      <c r="J14299" s="0" t="n">
        <v>240</v>
      </c>
      <c r="K14299" s="0" t="n">
        <v>347</v>
      </c>
      <c r="L14299" s="15" t="s">
        <v>97</v>
      </c>
      <c r="M14299" s="0" t="n">
        <v>9</v>
      </c>
      <c r="N14299" s="16" t="n">
        <f aca="false">I14299*K14299</f>
        <v>31924</v>
      </c>
      <c r="O14299" s="16" t="n">
        <f aca="false">I14299*(K14299-J14299)</f>
        <v>9844</v>
      </c>
      <c r="P14299" s="15" t="n">
        <f aca="false">K14299-J14299</f>
        <v>107</v>
      </c>
      <c r="Q14299" s="0" t="str">
        <f aca="false">IF(G14299=0,"Out of stock",IF(G14299&lt;H14299,"Understocked",IF(G14299&gt;Summary!$B$6*H14299,"Overstocked","Healthy")))</f>
        <v>Healthy</v>
      </c>
      <c r="R14299" s="0" t="str">
        <f aca="false">IF(I14299&gt;=Summary!$B$7,"Fast",IF(I14299&lt;Summary!$B$8,"Slow","Medium"))</f>
        <v>Slow</v>
      </c>
      <c r="S14299" s="15" t="n">
        <f aca="false">IF(M14299&gt;Summary!$B$5,1,0)</f>
        <v>1</v>
      </c>
      <c r="T14299" s="16" t="n">
        <f aca="false">IF(Q14299="Overstocked",(G14299-Summary!$B$6*H14299)*J14299,0)</f>
        <v>0</v>
      </c>
    </row>
    <row r="14300" customFormat="false" ht="15" hidden="false" customHeight="false" outlineLevel="0" collapsed="false">
      <c r="A14300" s="0" t="s">
        <v>14398</v>
      </c>
      <c r="B14300" s="0" t="s">
        <v>89</v>
      </c>
      <c r="C14300" s="0" t="s">
        <v>104</v>
      </c>
      <c r="D14300" s="0" t="s">
        <v>79</v>
      </c>
      <c r="E14300" s="14" t="n">
        <v>45090</v>
      </c>
      <c r="F14300" s="14" t="n">
        <v>45094</v>
      </c>
      <c r="G14300" s="0" t="n">
        <v>388</v>
      </c>
      <c r="H14300" s="0" t="n">
        <v>81</v>
      </c>
      <c r="I14300" s="0" t="n">
        <v>114</v>
      </c>
      <c r="J14300" s="0" t="n">
        <v>769</v>
      </c>
      <c r="K14300" s="0" t="n">
        <v>984</v>
      </c>
      <c r="L14300" s="15" t="s">
        <v>87</v>
      </c>
      <c r="M14300" s="0" t="n">
        <v>4</v>
      </c>
      <c r="N14300" s="16" t="n">
        <f aca="false">I14300*K14300</f>
        <v>112176</v>
      </c>
      <c r="O14300" s="16" t="n">
        <f aca="false">I14300*(K14300-J14300)</f>
        <v>24510</v>
      </c>
      <c r="P14300" s="15" t="n">
        <f aca="false">K14300-J14300</f>
        <v>215</v>
      </c>
      <c r="Q14300" s="0" t="str">
        <f aca="false">IF(G14300=0,"Out of stock",IF(G14300&lt;H14300,"Understocked",IF(G14300&gt;Summary!$B$6*H14300,"Overstocked","Healthy")))</f>
        <v>Overstocked</v>
      </c>
      <c r="R14300" s="0" t="str">
        <f aca="false">IF(I14300&gt;=Summary!$B$7,"Fast",IF(I14300&lt;Summary!$B$8,"Slow","Medium"))</f>
        <v>Medium</v>
      </c>
      <c r="S14300" s="15" t="n">
        <f aca="false">IF(M14300&gt;Summary!$B$5,1,0)</f>
        <v>0</v>
      </c>
      <c r="T14300" s="16" t="n">
        <f aca="false">IF(Q14300="Overstocked",(G14300-Summary!$B$6*H14300)*J14300,0)</f>
        <v>49216</v>
      </c>
    </row>
    <row r="14301" customFormat="false" ht="15" hidden="false" customHeight="false" outlineLevel="0" collapsed="false">
      <c r="A14301" s="0" t="s">
        <v>14399</v>
      </c>
      <c r="B14301" s="0" t="s">
        <v>84</v>
      </c>
      <c r="C14301" s="0" t="s">
        <v>78</v>
      </c>
      <c r="D14301" s="0" t="s">
        <v>79</v>
      </c>
      <c r="E14301" s="14" t="n">
        <v>44965</v>
      </c>
      <c r="F14301" s="14" t="n">
        <v>44975</v>
      </c>
      <c r="G14301" s="0" t="n">
        <v>252</v>
      </c>
      <c r="H14301" s="0" t="n">
        <v>144</v>
      </c>
      <c r="I14301" s="0" t="n">
        <v>203</v>
      </c>
      <c r="J14301" s="0" t="n">
        <v>936</v>
      </c>
      <c r="K14301" s="0" t="n">
        <v>1045</v>
      </c>
      <c r="L14301" s="15" t="s">
        <v>93</v>
      </c>
      <c r="M14301" s="0" t="n">
        <v>10</v>
      </c>
      <c r="N14301" s="16" t="n">
        <f aca="false">I14301*K14301</f>
        <v>212135</v>
      </c>
      <c r="O14301" s="16" t="n">
        <f aca="false">I14301*(K14301-J14301)</f>
        <v>22127</v>
      </c>
      <c r="P14301" s="15" t="n">
        <f aca="false">K14301-J14301</f>
        <v>109</v>
      </c>
      <c r="Q14301" s="0" t="str">
        <f aca="false">IF(G14301=0,"Out of stock",IF(G14301&lt;H14301,"Understocked",IF(G14301&gt;Summary!$B$6*H14301,"Overstocked","Healthy")))</f>
        <v>Healthy</v>
      </c>
      <c r="R14301" s="0" t="str">
        <f aca="false">IF(I14301&gt;=Summary!$B$7,"Fast",IF(I14301&lt;Summary!$B$8,"Slow","Medium"))</f>
        <v>Fast</v>
      </c>
      <c r="S14301" s="15" t="n">
        <f aca="false">IF(M14301&gt;Summary!$B$5,1,0)</f>
        <v>1</v>
      </c>
      <c r="T14301" s="16" t="n">
        <f aca="false">IF(Q14301="Overstocked",(G14301-Summary!$B$6*H14301)*J14301,0)</f>
        <v>0</v>
      </c>
    </row>
    <row r="14302" customFormat="false" ht="15" hidden="false" customHeight="false" outlineLevel="0" collapsed="false">
      <c r="A14302" s="0" t="s">
        <v>14400</v>
      </c>
      <c r="B14302" s="0" t="s">
        <v>89</v>
      </c>
      <c r="C14302" s="0" t="s">
        <v>104</v>
      </c>
      <c r="D14302" s="0" t="s">
        <v>90</v>
      </c>
      <c r="E14302" s="14" t="n">
        <v>45207</v>
      </c>
      <c r="F14302" s="14" t="n">
        <v>45208</v>
      </c>
      <c r="G14302" s="0" t="n">
        <v>166</v>
      </c>
      <c r="H14302" s="0" t="n">
        <v>51</v>
      </c>
      <c r="I14302" s="0" t="n">
        <v>61</v>
      </c>
      <c r="J14302" s="0" t="n">
        <v>1584</v>
      </c>
      <c r="K14302" s="0" t="n">
        <v>1814</v>
      </c>
      <c r="L14302" s="15" t="s">
        <v>80</v>
      </c>
      <c r="M14302" s="0" t="n">
        <v>1</v>
      </c>
      <c r="N14302" s="16" t="n">
        <f aca="false">I14302*K14302</f>
        <v>110654</v>
      </c>
      <c r="O14302" s="16" t="n">
        <f aca="false">I14302*(K14302-J14302)</f>
        <v>14030</v>
      </c>
      <c r="P14302" s="15" t="n">
        <f aca="false">K14302-J14302</f>
        <v>230</v>
      </c>
      <c r="Q14302" s="0" t="str">
        <f aca="false">IF(G14302=0,"Out of stock",IF(G14302&lt;H14302,"Understocked",IF(G14302&gt;Summary!$B$6*H14302,"Overstocked","Healthy")))</f>
        <v>Healthy</v>
      </c>
      <c r="R14302" s="0" t="str">
        <f aca="false">IF(I14302&gt;=Summary!$B$7,"Fast",IF(I14302&lt;Summary!$B$8,"Slow","Medium"))</f>
        <v>Slow</v>
      </c>
      <c r="S14302" s="15" t="n">
        <f aca="false">IF(M14302&gt;Summary!$B$5,1,0)</f>
        <v>0</v>
      </c>
      <c r="T14302" s="16" t="n">
        <f aca="false">IF(Q14302="Overstocked",(G14302-Summary!$B$6*H14302)*J14302,0)</f>
        <v>0</v>
      </c>
    </row>
    <row r="14303" customFormat="false" ht="15" hidden="false" customHeight="false" outlineLevel="0" collapsed="false">
      <c r="A14303" s="0" t="s">
        <v>14401</v>
      </c>
      <c r="B14303" s="0" t="s">
        <v>123</v>
      </c>
      <c r="C14303" s="0" t="s">
        <v>96</v>
      </c>
      <c r="D14303" s="0" t="s">
        <v>79</v>
      </c>
      <c r="E14303" s="14" t="n">
        <v>45294</v>
      </c>
      <c r="F14303" s="14" t="n">
        <v>45296</v>
      </c>
      <c r="G14303" s="0" t="n">
        <v>469</v>
      </c>
      <c r="H14303" s="0" t="n">
        <v>105</v>
      </c>
      <c r="I14303" s="0" t="n">
        <v>118</v>
      </c>
      <c r="J14303" s="0" t="n">
        <v>1416</v>
      </c>
      <c r="K14303" s="0" t="n">
        <v>1569</v>
      </c>
      <c r="L14303" s="15" t="s">
        <v>82</v>
      </c>
      <c r="M14303" s="0" t="n">
        <v>2</v>
      </c>
      <c r="N14303" s="16" t="n">
        <f aca="false">I14303*K14303</f>
        <v>185142</v>
      </c>
      <c r="O14303" s="16" t="n">
        <f aca="false">I14303*(K14303-J14303)</f>
        <v>18054</v>
      </c>
      <c r="P14303" s="15" t="n">
        <f aca="false">K14303-J14303</f>
        <v>153</v>
      </c>
      <c r="Q14303" s="0" t="str">
        <f aca="false">IF(G14303=0,"Out of stock",IF(G14303&lt;H14303,"Understocked",IF(G14303&gt;Summary!$B$6*H14303,"Overstocked","Healthy")))</f>
        <v>Overstocked</v>
      </c>
      <c r="R14303" s="0" t="str">
        <f aca="false">IF(I14303&gt;=Summary!$B$7,"Fast",IF(I14303&lt;Summary!$B$8,"Slow","Medium"))</f>
        <v>Medium</v>
      </c>
      <c r="S14303" s="15" t="n">
        <f aca="false">IF(M14303&gt;Summary!$B$5,1,0)</f>
        <v>0</v>
      </c>
      <c r="T14303" s="16" t="n">
        <f aca="false">IF(Q14303="Overstocked",(G14303-Summary!$B$6*H14303)*J14303,0)</f>
        <v>69384</v>
      </c>
    </row>
    <row r="14304" customFormat="false" ht="15" hidden="false" customHeight="false" outlineLevel="0" collapsed="false">
      <c r="A14304" s="0" t="s">
        <v>14402</v>
      </c>
      <c r="B14304" s="0" t="s">
        <v>89</v>
      </c>
      <c r="C14304" s="0" t="s">
        <v>104</v>
      </c>
      <c r="D14304" s="0" t="s">
        <v>79</v>
      </c>
      <c r="E14304" s="14" t="n">
        <v>45060</v>
      </c>
      <c r="F14304" s="14" t="n">
        <v>45064</v>
      </c>
      <c r="G14304" s="0" t="n">
        <v>268</v>
      </c>
      <c r="H14304" s="0" t="n">
        <v>146</v>
      </c>
      <c r="I14304" s="0" t="n">
        <v>268</v>
      </c>
      <c r="J14304" s="0" t="n">
        <v>1468</v>
      </c>
      <c r="K14304" s="0" t="n">
        <v>1736</v>
      </c>
      <c r="L14304" s="15" t="s">
        <v>97</v>
      </c>
      <c r="M14304" s="0" t="n">
        <v>4</v>
      </c>
      <c r="N14304" s="16" t="n">
        <f aca="false">I14304*K14304</f>
        <v>465248</v>
      </c>
      <c r="O14304" s="16" t="n">
        <f aca="false">I14304*(K14304-J14304)</f>
        <v>71824</v>
      </c>
      <c r="P14304" s="15" t="n">
        <f aca="false">K14304-J14304</f>
        <v>268</v>
      </c>
      <c r="Q14304" s="0" t="str">
        <f aca="false">IF(G14304=0,"Out of stock",IF(G14304&lt;H14304,"Understocked",IF(G14304&gt;Summary!$B$6*H14304,"Overstocked","Healthy")))</f>
        <v>Healthy</v>
      </c>
      <c r="R14304" s="0" t="str">
        <f aca="false">IF(I14304&gt;=Summary!$B$7,"Fast",IF(I14304&lt;Summary!$B$8,"Slow","Medium"))</f>
        <v>Fast</v>
      </c>
      <c r="S14304" s="15" t="n">
        <f aca="false">IF(M14304&gt;Summary!$B$5,1,0)</f>
        <v>0</v>
      </c>
      <c r="T14304" s="16" t="n">
        <f aca="false">IF(Q14304="Overstocked",(G14304-Summary!$B$6*H14304)*J14304,0)</f>
        <v>0</v>
      </c>
    </row>
    <row r="14305" customFormat="false" ht="15" hidden="false" customHeight="false" outlineLevel="0" collapsed="false">
      <c r="A14305" s="0" t="s">
        <v>14403</v>
      </c>
      <c r="B14305" s="0" t="s">
        <v>115</v>
      </c>
      <c r="C14305" s="0" t="s">
        <v>96</v>
      </c>
      <c r="D14305" s="0" t="s">
        <v>86</v>
      </c>
      <c r="E14305" s="14" t="n">
        <v>45499</v>
      </c>
      <c r="F14305" s="14" t="n">
        <v>45509</v>
      </c>
      <c r="G14305" s="0" t="n">
        <v>396</v>
      </c>
      <c r="H14305" s="0" t="n">
        <v>105</v>
      </c>
      <c r="I14305" s="0" t="n">
        <v>172</v>
      </c>
      <c r="J14305" s="0" t="n">
        <v>1093</v>
      </c>
      <c r="K14305" s="0" t="n">
        <v>1197</v>
      </c>
      <c r="L14305" s="15" t="s">
        <v>93</v>
      </c>
      <c r="M14305" s="0" t="n">
        <v>10</v>
      </c>
      <c r="N14305" s="16" t="n">
        <f aca="false">I14305*K14305</f>
        <v>205884</v>
      </c>
      <c r="O14305" s="16" t="n">
        <f aca="false">I14305*(K14305-J14305)</f>
        <v>17888</v>
      </c>
      <c r="P14305" s="15" t="n">
        <f aca="false">K14305-J14305</f>
        <v>104</v>
      </c>
      <c r="Q14305" s="0" t="str">
        <f aca="false">IF(G14305=0,"Out of stock",IF(G14305&lt;H14305,"Understocked",IF(G14305&gt;Summary!$B$6*H14305,"Overstocked","Healthy")))</f>
        <v>Healthy</v>
      </c>
      <c r="R14305" s="0" t="str">
        <f aca="false">IF(I14305&gt;=Summary!$B$7,"Fast",IF(I14305&lt;Summary!$B$8,"Slow","Medium"))</f>
        <v>Medium</v>
      </c>
      <c r="S14305" s="15" t="n">
        <f aca="false">IF(M14305&gt;Summary!$B$5,1,0)</f>
        <v>1</v>
      </c>
      <c r="T14305" s="16" t="n">
        <f aca="false">IF(Q14305="Overstocked",(G14305-Summary!$B$6*H14305)*J14305,0)</f>
        <v>0</v>
      </c>
    </row>
    <row r="14306" customFormat="false" ht="15" hidden="false" customHeight="false" outlineLevel="0" collapsed="false">
      <c r="A14306" s="0" t="s">
        <v>14404</v>
      </c>
      <c r="B14306" s="0" t="s">
        <v>95</v>
      </c>
      <c r="C14306" s="0" t="s">
        <v>104</v>
      </c>
      <c r="D14306" s="0" t="s">
        <v>102</v>
      </c>
      <c r="E14306" s="14" t="n">
        <v>45146</v>
      </c>
      <c r="F14306" s="14" t="n">
        <v>45154</v>
      </c>
      <c r="G14306" s="0" t="n">
        <v>328</v>
      </c>
      <c r="H14306" s="0" t="n">
        <v>86</v>
      </c>
      <c r="I14306" s="0" t="n">
        <v>238</v>
      </c>
      <c r="J14306" s="0" t="n">
        <v>1257</v>
      </c>
      <c r="K14306" s="0" t="n">
        <v>1579</v>
      </c>
      <c r="L14306" s="15" t="s">
        <v>80</v>
      </c>
      <c r="M14306" s="0" t="n">
        <v>8</v>
      </c>
      <c r="N14306" s="16" t="n">
        <f aca="false">I14306*K14306</f>
        <v>375802</v>
      </c>
      <c r="O14306" s="16" t="n">
        <f aca="false">I14306*(K14306-J14306)</f>
        <v>76636</v>
      </c>
      <c r="P14306" s="15" t="n">
        <f aca="false">K14306-J14306</f>
        <v>322</v>
      </c>
      <c r="Q14306" s="0" t="str">
        <f aca="false">IF(G14306=0,"Out of stock",IF(G14306&lt;H14306,"Understocked",IF(G14306&gt;Summary!$B$6*H14306,"Overstocked","Healthy")))</f>
        <v>Healthy</v>
      </c>
      <c r="R14306" s="0" t="str">
        <f aca="false">IF(I14306&gt;=Summary!$B$7,"Fast",IF(I14306&lt;Summary!$B$8,"Slow","Medium"))</f>
        <v>Fast</v>
      </c>
      <c r="S14306" s="15" t="n">
        <f aca="false">IF(M14306&gt;Summary!$B$5,1,0)</f>
        <v>1</v>
      </c>
      <c r="T14306" s="16" t="n">
        <f aca="false">IF(Q14306="Overstocked",(G14306-Summary!$B$6*H14306)*J14306,0)</f>
        <v>0</v>
      </c>
    </row>
    <row r="14307" customFormat="false" ht="15" hidden="false" customHeight="false" outlineLevel="0" collapsed="false">
      <c r="A14307" s="0" t="s">
        <v>14405</v>
      </c>
      <c r="B14307" s="0" t="s">
        <v>101</v>
      </c>
      <c r="C14307" s="0" t="s">
        <v>85</v>
      </c>
      <c r="D14307" s="0" t="s">
        <v>102</v>
      </c>
      <c r="E14307" s="14" t="n">
        <v>45645</v>
      </c>
      <c r="F14307" s="14" t="n">
        <v>45653</v>
      </c>
      <c r="G14307" s="0" t="n">
        <v>109</v>
      </c>
      <c r="H14307" s="0" t="n">
        <v>93</v>
      </c>
      <c r="I14307" s="0" t="n">
        <v>202</v>
      </c>
      <c r="J14307" s="0" t="n">
        <v>1717</v>
      </c>
      <c r="K14307" s="0" t="n">
        <v>2210</v>
      </c>
      <c r="L14307" s="15" t="s">
        <v>93</v>
      </c>
      <c r="M14307" s="0" t="n">
        <v>8</v>
      </c>
      <c r="N14307" s="16" t="n">
        <f aca="false">I14307*K14307</f>
        <v>446420</v>
      </c>
      <c r="O14307" s="16" t="n">
        <f aca="false">I14307*(K14307-J14307)</f>
        <v>99586</v>
      </c>
      <c r="P14307" s="15" t="n">
        <f aca="false">K14307-J14307</f>
        <v>493</v>
      </c>
      <c r="Q14307" s="0" t="str">
        <f aca="false">IF(G14307=0,"Out of stock",IF(G14307&lt;H14307,"Understocked",IF(G14307&gt;Summary!$B$6*H14307,"Overstocked","Healthy")))</f>
        <v>Healthy</v>
      </c>
      <c r="R14307" s="0" t="str">
        <f aca="false">IF(I14307&gt;=Summary!$B$7,"Fast",IF(I14307&lt;Summary!$B$8,"Slow","Medium"))</f>
        <v>Fast</v>
      </c>
      <c r="S14307" s="15" t="n">
        <f aca="false">IF(M14307&gt;Summary!$B$5,1,0)</f>
        <v>1</v>
      </c>
      <c r="T14307" s="16" t="n">
        <f aca="false">IF(Q14307="Overstocked",(G14307-Summary!$B$6*H14307)*J14307,0)</f>
        <v>0</v>
      </c>
    </row>
    <row r="14308" customFormat="false" ht="15" hidden="false" customHeight="false" outlineLevel="0" collapsed="false">
      <c r="A14308" s="0" t="s">
        <v>14406</v>
      </c>
      <c r="B14308" s="0" t="s">
        <v>101</v>
      </c>
      <c r="C14308" s="0" t="s">
        <v>78</v>
      </c>
      <c r="D14308" s="0" t="s">
        <v>90</v>
      </c>
      <c r="E14308" s="14" t="n">
        <v>44998</v>
      </c>
      <c r="F14308" s="14" t="n">
        <v>44999</v>
      </c>
      <c r="G14308" s="0" t="n">
        <v>225</v>
      </c>
      <c r="H14308" s="0" t="n">
        <v>132</v>
      </c>
      <c r="I14308" s="0" t="n">
        <v>138</v>
      </c>
      <c r="J14308" s="0" t="n">
        <v>847</v>
      </c>
      <c r="K14308" s="0" t="n">
        <v>1111</v>
      </c>
      <c r="L14308" s="15" t="s">
        <v>82</v>
      </c>
      <c r="M14308" s="0" t="n">
        <v>1</v>
      </c>
      <c r="N14308" s="16" t="n">
        <f aca="false">I14308*K14308</f>
        <v>153318</v>
      </c>
      <c r="O14308" s="16" t="n">
        <f aca="false">I14308*(K14308-J14308)</f>
        <v>36432</v>
      </c>
      <c r="P14308" s="15" t="n">
        <f aca="false">K14308-J14308</f>
        <v>264</v>
      </c>
      <c r="Q14308" s="0" t="str">
        <f aca="false">IF(G14308=0,"Out of stock",IF(G14308&lt;H14308,"Understocked",IF(G14308&gt;Summary!$B$6*H14308,"Overstocked","Healthy")))</f>
        <v>Healthy</v>
      </c>
      <c r="R14308" s="0" t="str">
        <f aca="false">IF(I14308&gt;=Summary!$B$7,"Fast",IF(I14308&lt;Summary!$B$8,"Slow","Medium"))</f>
        <v>Medium</v>
      </c>
      <c r="S14308" s="15" t="n">
        <f aca="false">IF(M14308&gt;Summary!$B$5,1,0)</f>
        <v>0</v>
      </c>
      <c r="T14308" s="16" t="n">
        <f aca="false">IF(Q14308="Overstocked",(G14308-Summary!$B$6*H14308)*J14308,0)</f>
        <v>0</v>
      </c>
    </row>
    <row r="14309" customFormat="false" ht="15" hidden="false" customHeight="false" outlineLevel="0" collapsed="false">
      <c r="A14309" s="0" t="s">
        <v>14407</v>
      </c>
      <c r="B14309" s="0" t="s">
        <v>123</v>
      </c>
      <c r="C14309" s="0" t="s">
        <v>85</v>
      </c>
      <c r="D14309" s="0" t="s">
        <v>90</v>
      </c>
      <c r="E14309" s="14" t="n">
        <v>45193</v>
      </c>
      <c r="F14309" s="14" t="n">
        <v>45201</v>
      </c>
      <c r="G14309" s="0" t="n">
        <v>187</v>
      </c>
      <c r="H14309" s="0" t="n">
        <v>85</v>
      </c>
      <c r="I14309" s="0" t="n">
        <v>23</v>
      </c>
      <c r="J14309" s="0" t="n">
        <v>1973</v>
      </c>
      <c r="K14309" s="0" t="n">
        <v>2429</v>
      </c>
      <c r="L14309" s="15" t="s">
        <v>93</v>
      </c>
      <c r="M14309" s="0" t="n">
        <v>8</v>
      </c>
      <c r="N14309" s="16" t="n">
        <f aca="false">I14309*K14309</f>
        <v>55867</v>
      </c>
      <c r="O14309" s="16" t="n">
        <f aca="false">I14309*(K14309-J14309)</f>
        <v>10488</v>
      </c>
      <c r="P14309" s="15" t="n">
        <f aca="false">K14309-J14309</f>
        <v>456</v>
      </c>
      <c r="Q14309" s="0" t="str">
        <f aca="false">IF(G14309=0,"Out of stock",IF(G14309&lt;H14309,"Understocked",IF(G14309&gt;Summary!$B$6*H14309,"Overstocked","Healthy")))</f>
        <v>Healthy</v>
      </c>
      <c r="R14309" s="0" t="str">
        <f aca="false">IF(I14309&gt;=Summary!$B$7,"Fast",IF(I14309&lt;Summary!$B$8,"Slow","Medium"))</f>
        <v>Slow</v>
      </c>
      <c r="S14309" s="15" t="n">
        <f aca="false">IF(M14309&gt;Summary!$B$5,1,0)</f>
        <v>1</v>
      </c>
      <c r="T14309" s="16" t="n">
        <f aca="false">IF(Q14309="Overstocked",(G14309-Summary!$B$6*H14309)*J14309,0)</f>
        <v>0</v>
      </c>
    </row>
    <row r="14310" customFormat="false" ht="15" hidden="false" customHeight="false" outlineLevel="0" collapsed="false">
      <c r="A14310" s="0" t="s">
        <v>14408</v>
      </c>
      <c r="B14310" s="0" t="s">
        <v>107</v>
      </c>
      <c r="C14310" s="0" t="s">
        <v>104</v>
      </c>
      <c r="D14310" s="0" t="s">
        <v>102</v>
      </c>
      <c r="E14310" s="14" t="n">
        <v>45158</v>
      </c>
      <c r="F14310" s="14" t="n">
        <v>45166</v>
      </c>
      <c r="G14310" s="0" t="n">
        <v>452</v>
      </c>
      <c r="H14310" s="0" t="n">
        <v>102</v>
      </c>
      <c r="I14310" s="0" t="n">
        <v>237</v>
      </c>
      <c r="J14310" s="0" t="n">
        <v>527</v>
      </c>
      <c r="K14310" s="0" t="n">
        <v>994</v>
      </c>
      <c r="L14310" s="15" t="s">
        <v>82</v>
      </c>
      <c r="M14310" s="0" t="n">
        <v>8</v>
      </c>
      <c r="N14310" s="16" t="n">
        <f aca="false">I14310*K14310</f>
        <v>235578</v>
      </c>
      <c r="O14310" s="16" t="n">
        <f aca="false">I14310*(K14310-J14310)</f>
        <v>110679</v>
      </c>
      <c r="P14310" s="15" t="n">
        <f aca="false">K14310-J14310</f>
        <v>467</v>
      </c>
      <c r="Q14310" s="0" t="str">
        <f aca="false">IF(G14310=0,"Out of stock",IF(G14310&lt;H14310,"Understocked",IF(G14310&gt;Summary!$B$6*H14310,"Overstocked","Healthy")))</f>
        <v>Overstocked</v>
      </c>
      <c r="R14310" s="0" t="str">
        <f aca="false">IF(I14310&gt;=Summary!$B$7,"Fast",IF(I14310&lt;Summary!$B$8,"Slow","Medium"))</f>
        <v>Fast</v>
      </c>
      <c r="S14310" s="15" t="n">
        <f aca="false">IF(M14310&gt;Summary!$B$5,1,0)</f>
        <v>1</v>
      </c>
      <c r="T14310" s="16" t="n">
        <f aca="false">IF(Q14310="Overstocked",(G14310-Summary!$B$6*H14310)*J14310,0)</f>
        <v>23188</v>
      </c>
    </row>
    <row r="14311" customFormat="false" ht="15" hidden="false" customHeight="false" outlineLevel="0" collapsed="false">
      <c r="A14311" s="0" t="s">
        <v>14409</v>
      </c>
      <c r="B14311" s="0" t="s">
        <v>115</v>
      </c>
      <c r="C14311" s="0" t="s">
        <v>104</v>
      </c>
      <c r="D14311" s="0" t="s">
        <v>92</v>
      </c>
      <c r="E14311" s="14" t="n">
        <v>44988</v>
      </c>
      <c r="F14311" s="14" t="n">
        <v>44996</v>
      </c>
      <c r="G14311" s="0" t="n">
        <v>243</v>
      </c>
      <c r="H14311" s="0" t="n">
        <v>126</v>
      </c>
      <c r="I14311" s="0" t="n">
        <v>228</v>
      </c>
      <c r="J14311" s="0" t="n">
        <v>1833</v>
      </c>
      <c r="K14311" s="0" t="n">
        <v>1951</v>
      </c>
      <c r="L14311" s="15" t="s">
        <v>80</v>
      </c>
      <c r="M14311" s="0" t="n">
        <v>8</v>
      </c>
      <c r="N14311" s="16" t="n">
        <f aca="false">I14311*K14311</f>
        <v>444828</v>
      </c>
      <c r="O14311" s="16" t="n">
        <f aca="false">I14311*(K14311-J14311)</f>
        <v>26904</v>
      </c>
      <c r="P14311" s="15" t="n">
        <f aca="false">K14311-J14311</f>
        <v>118</v>
      </c>
      <c r="Q14311" s="0" t="str">
        <f aca="false">IF(G14311=0,"Out of stock",IF(G14311&lt;H14311,"Understocked",IF(G14311&gt;Summary!$B$6*H14311,"Overstocked","Healthy")))</f>
        <v>Healthy</v>
      </c>
      <c r="R14311" s="0" t="str">
        <f aca="false">IF(I14311&gt;=Summary!$B$7,"Fast",IF(I14311&lt;Summary!$B$8,"Slow","Medium"))</f>
        <v>Fast</v>
      </c>
      <c r="S14311" s="15" t="n">
        <f aca="false">IF(M14311&gt;Summary!$B$5,1,0)</f>
        <v>1</v>
      </c>
      <c r="T14311" s="16" t="n">
        <f aca="false">IF(Q14311="Overstocked",(G14311-Summary!$B$6*H14311)*J14311,0)</f>
        <v>0</v>
      </c>
    </row>
    <row r="14312" customFormat="false" ht="15" hidden="false" customHeight="false" outlineLevel="0" collapsed="false">
      <c r="A14312" s="0" t="s">
        <v>14410</v>
      </c>
      <c r="B14312" s="0" t="s">
        <v>89</v>
      </c>
      <c r="C14312" s="0" t="s">
        <v>96</v>
      </c>
      <c r="D14312" s="0" t="s">
        <v>92</v>
      </c>
      <c r="E14312" s="14" t="n">
        <v>45534</v>
      </c>
      <c r="F14312" s="14" t="n">
        <v>45541</v>
      </c>
      <c r="G14312" s="0" t="n">
        <v>399</v>
      </c>
      <c r="H14312" s="0" t="n">
        <v>146</v>
      </c>
      <c r="I14312" s="0" t="n">
        <v>266</v>
      </c>
      <c r="J14312" s="0" t="n">
        <v>947</v>
      </c>
      <c r="K14312" s="0" t="n">
        <v>1319</v>
      </c>
      <c r="L14312" s="15" t="s">
        <v>97</v>
      </c>
      <c r="M14312" s="0" t="n">
        <v>7</v>
      </c>
      <c r="N14312" s="16" t="n">
        <f aca="false">I14312*K14312</f>
        <v>350854</v>
      </c>
      <c r="O14312" s="16" t="n">
        <f aca="false">I14312*(K14312-J14312)</f>
        <v>98952</v>
      </c>
      <c r="P14312" s="15" t="n">
        <f aca="false">K14312-J14312</f>
        <v>372</v>
      </c>
      <c r="Q14312" s="0" t="str">
        <f aca="false">IF(G14312=0,"Out of stock",IF(G14312&lt;H14312,"Understocked",IF(G14312&gt;Summary!$B$6*H14312,"Overstocked","Healthy")))</f>
        <v>Healthy</v>
      </c>
      <c r="R14312" s="0" t="str">
        <f aca="false">IF(I14312&gt;=Summary!$B$7,"Fast",IF(I14312&lt;Summary!$B$8,"Slow","Medium"))</f>
        <v>Fast</v>
      </c>
      <c r="S14312" s="15" t="n">
        <f aca="false">IF(M14312&gt;Summary!$B$5,1,0)</f>
        <v>0</v>
      </c>
      <c r="T14312" s="16" t="n">
        <f aca="false">IF(Q14312="Overstocked",(G14312-Summary!$B$6*H14312)*J14312,0)</f>
        <v>0</v>
      </c>
    </row>
    <row r="14313" customFormat="false" ht="15" hidden="false" customHeight="false" outlineLevel="0" collapsed="false">
      <c r="A14313" s="0" t="s">
        <v>14411</v>
      </c>
      <c r="B14313" s="0" t="s">
        <v>89</v>
      </c>
      <c r="C14313" s="0" t="s">
        <v>85</v>
      </c>
      <c r="D14313" s="0" t="s">
        <v>102</v>
      </c>
      <c r="E14313" s="14" t="n">
        <v>45258</v>
      </c>
      <c r="F14313" s="14" t="n">
        <v>45260</v>
      </c>
      <c r="G14313" s="0" t="n">
        <v>159</v>
      </c>
      <c r="H14313" s="0" t="n">
        <v>133</v>
      </c>
      <c r="I14313" s="0" t="n">
        <v>108</v>
      </c>
      <c r="J14313" s="0" t="n">
        <v>833</v>
      </c>
      <c r="K14313" s="0" t="n">
        <v>1230</v>
      </c>
      <c r="L14313" s="15" t="s">
        <v>87</v>
      </c>
      <c r="M14313" s="0" t="n">
        <v>2</v>
      </c>
      <c r="N14313" s="16" t="n">
        <f aca="false">I14313*K14313</f>
        <v>132840</v>
      </c>
      <c r="O14313" s="16" t="n">
        <f aca="false">I14313*(K14313-J14313)</f>
        <v>42876</v>
      </c>
      <c r="P14313" s="15" t="n">
        <f aca="false">K14313-J14313</f>
        <v>397</v>
      </c>
      <c r="Q14313" s="0" t="str">
        <f aca="false">IF(G14313=0,"Out of stock",IF(G14313&lt;H14313,"Understocked",IF(G14313&gt;Summary!$B$6*H14313,"Overstocked","Healthy")))</f>
        <v>Healthy</v>
      </c>
      <c r="R14313" s="0" t="str">
        <f aca="false">IF(I14313&gt;=Summary!$B$7,"Fast",IF(I14313&lt;Summary!$B$8,"Slow","Medium"))</f>
        <v>Medium</v>
      </c>
      <c r="S14313" s="15" t="n">
        <f aca="false">IF(M14313&gt;Summary!$B$5,1,0)</f>
        <v>0</v>
      </c>
      <c r="T14313" s="16" t="n">
        <f aca="false">IF(Q14313="Overstocked",(G14313-Summary!$B$6*H14313)*J14313,0)</f>
        <v>0</v>
      </c>
    </row>
    <row r="14314" customFormat="false" ht="15" hidden="false" customHeight="false" outlineLevel="0" collapsed="false">
      <c r="A14314" s="0" t="s">
        <v>14412</v>
      </c>
      <c r="B14314" s="0" t="s">
        <v>89</v>
      </c>
      <c r="C14314" s="0" t="s">
        <v>78</v>
      </c>
      <c r="D14314" s="0" t="s">
        <v>92</v>
      </c>
      <c r="E14314" s="14" t="n">
        <v>45613</v>
      </c>
      <c r="F14314" s="14" t="n">
        <v>45615</v>
      </c>
      <c r="G14314" s="0" t="n">
        <v>107</v>
      </c>
      <c r="H14314" s="0" t="n">
        <v>106</v>
      </c>
      <c r="I14314" s="0" t="n">
        <v>33</v>
      </c>
      <c r="J14314" s="0" t="n">
        <v>720</v>
      </c>
      <c r="K14314" s="0" t="n">
        <v>939</v>
      </c>
      <c r="L14314" s="15" t="s">
        <v>93</v>
      </c>
      <c r="M14314" s="0" t="n">
        <v>2</v>
      </c>
      <c r="N14314" s="16" t="n">
        <f aca="false">I14314*K14314</f>
        <v>30987</v>
      </c>
      <c r="O14314" s="16" t="n">
        <f aca="false">I14314*(K14314-J14314)</f>
        <v>7227</v>
      </c>
      <c r="P14314" s="15" t="n">
        <f aca="false">K14314-J14314</f>
        <v>219</v>
      </c>
      <c r="Q14314" s="0" t="str">
        <f aca="false">IF(G14314=0,"Out of stock",IF(G14314&lt;H14314,"Understocked",IF(G14314&gt;Summary!$B$6*H14314,"Overstocked","Healthy")))</f>
        <v>Healthy</v>
      </c>
      <c r="R14314" s="0" t="str">
        <f aca="false">IF(I14314&gt;=Summary!$B$7,"Fast",IF(I14314&lt;Summary!$B$8,"Slow","Medium"))</f>
        <v>Slow</v>
      </c>
      <c r="S14314" s="15" t="n">
        <f aca="false">IF(M14314&gt;Summary!$B$5,1,0)</f>
        <v>0</v>
      </c>
      <c r="T14314" s="16" t="n">
        <f aca="false">IF(Q14314="Overstocked",(G14314-Summary!$B$6*H14314)*J14314,0)</f>
        <v>0</v>
      </c>
    </row>
    <row r="14315" customFormat="false" ht="15" hidden="false" customHeight="false" outlineLevel="0" collapsed="false">
      <c r="A14315" s="0" t="s">
        <v>14413</v>
      </c>
      <c r="B14315" s="0" t="s">
        <v>84</v>
      </c>
      <c r="C14315" s="0" t="s">
        <v>78</v>
      </c>
      <c r="D14315" s="0" t="s">
        <v>86</v>
      </c>
      <c r="E14315" s="14" t="n">
        <v>45535</v>
      </c>
      <c r="F14315" s="14" t="n">
        <v>45540</v>
      </c>
      <c r="G14315" s="0" t="n">
        <v>271</v>
      </c>
      <c r="H14315" s="0" t="n">
        <v>67</v>
      </c>
      <c r="I14315" s="0" t="n">
        <v>252</v>
      </c>
      <c r="J14315" s="0" t="n">
        <v>1751</v>
      </c>
      <c r="K14315" s="0" t="n">
        <v>1932</v>
      </c>
      <c r="L14315" s="15" t="s">
        <v>87</v>
      </c>
      <c r="M14315" s="0" t="n">
        <v>5</v>
      </c>
      <c r="N14315" s="16" t="n">
        <f aca="false">I14315*K14315</f>
        <v>486864</v>
      </c>
      <c r="O14315" s="16" t="n">
        <f aca="false">I14315*(K14315-J14315)</f>
        <v>45612</v>
      </c>
      <c r="P14315" s="15" t="n">
        <f aca="false">K14315-J14315</f>
        <v>181</v>
      </c>
      <c r="Q14315" s="0" t="str">
        <f aca="false">IF(G14315=0,"Out of stock",IF(G14315&lt;H14315,"Understocked",IF(G14315&gt;Summary!$B$6*H14315,"Overstocked","Healthy")))</f>
        <v>Overstocked</v>
      </c>
      <c r="R14315" s="0" t="str">
        <f aca="false">IF(I14315&gt;=Summary!$B$7,"Fast",IF(I14315&lt;Summary!$B$8,"Slow","Medium"))</f>
        <v>Fast</v>
      </c>
      <c r="S14315" s="15" t="n">
        <f aca="false">IF(M14315&gt;Summary!$B$5,1,0)</f>
        <v>0</v>
      </c>
      <c r="T14315" s="16" t="n">
        <f aca="false">IF(Q14315="Overstocked",(G14315-Summary!$B$6*H14315)*J14315,0)</f>
        <v>5253</v>
      </c>
    </row>
    <row r="14316" customFormat="false" ht="15" hidden="false" customHeight="false" outlineLevel="0" collapsed="false">
      <c r="A14316" s="0" t="s">
        <v>14414</v>
      </c>
      <c r="B14316" s="0" t="s">
        <v>95</v>
      </c>
      <c r="C14316" s="0" t="s">
        <v>96</v>
      </c>
      <c r="D14316" s="0" t="s">
        <v>102</v>
      </c>
      <c r="E14316" s="14" t="n">
        <v>45564</v>
      </c>
      <c r="F14316" s="14" t="n">
        <v>45568</v>
      </c>
      <c r="G14316" s="0" t="n">
        <v>270</v>
      </c>
      <c r="H14316" s="0" t="n">
        <v>73</v>
      </c>
      <c r="I14316" s="0" t="n">
        <v>272</v>
      </c>
      <c r="J14316" s="0" t="n">
        <v>962</v>
      </c>
      <c r="K14316" s="0" t="n">
        <v>1038</v>
      </c>
      <c r="L14316" s="15" t="s">
        <v>97</v>
      </c>
      <c r="M14316" s="0" t="n">
        <v>4</v>
      </c>
      <c r="N14316" s="16" t="n">
        <f aca="false">I14316*K14316</f>
        <v>282336</v>
      </c>
      <c r="O14316" s="16" t="n">
        <f aca="false">I14316*(K14316-J14316)</f>
        <v>20672</v>
      </c>
      <c r="P14316" s="15" t="n">
        <f aca="false">K14316-J14316</f>
        <v>76</v>
      </c>
      <c r="Q14316" s="0" t="str">
        <f aca="false">IF(G14316=0,"Out of stock",IF(G14316&lt;H14316,"Understocked",IF(G14316&gt;Summary!$B$6*H14316,"Overstocked","Healthy")))</f>
        <v>Healthy</v>
      </c>
      <c r="R14316" s="0" t="str">
        <f aca="false">IF(I14316&gt;=Summary!$B$7,"Fast",IF(I14316&lt;Summary!$B$8,"Slow","Medium"))</f>
        <v>Fast</v>
      </c>
      <c r="S14316" s="15" t="n">
        <f aca="false">IF(M14316&gt;Summary!$B$5,1,0)</f>
        <v>0</v>
      </c>
      <c r="T14316" s="16" t="n">
        <f aca="false">IF(Q14316="Overstocked",(G14316-Summary!$B$6*H14316)*J14316,0)</f>
        <v>0</v>
      </c>
    </row>
    <row r="14317" customFormat="false" ht="15" hidden="false" customHeight="false" outlineLevel="0" collapsed="false">
      <c r="A14317" s="0" t="s">
        <v>14415</v>
      </c>
      <c r="B14317" s="0" t="s">
        <v>107</v>
      </c>
      <c r="C14317" s="0" t="s">
        <v>96</v>
      </c>
      <c r="D14317" s="0" t="s">
        <v>86</v>
      </c>
      <c r="E14317" s="14" t="n">
        <v>45655</v>
      </c>
      <c r="F14317" s="14" t="n">
        <v>45665</v>
      </c>
      <c r="G14317" s="0" t="n">
        <v>101</v>
      </c>
      <c r="H14317" s="0" t="n">
        <v>130</v>
      </c>
      <c r="I14317" s="0" t="n">
        <v>209</v>
      </c>
      <c r="J14317" s="0" t="n">
        <v>1649</v>
      </c>
      <c r="K14317" s="0" t="n">
        <v>2019</v>
      </c>
      <c r="L14317" s="15" t="s">
        <v>80</v>
      </c>
      <c r="M14317" s="0" t="n">
        <v>10</v>
      </c>
      <c r="N14317" s="16" t="n">
        <f aca="false">I14317*K14317</f>
        <v>421971</v>
      </c>
      <c r="O14317" s="16" t="n">
        <f aca="false">I14317*(K14317-J14317)</f>
        <v>77330</v>
      </c>
      <c r="P14317" s="15" t="n">
        <f aca="false">K14317-J14317</f>
        <v>370</v>
      </c>
      <c r="Q14317" s="0" t="str">
        <f aca="false">IF(G14317=0,"Out of stock",IF(G14317&lt;H14317,"Understocked",IF(G14317&gt;Summary!$B$6*H14317,"Overstocked","Healthy")))</f>
        <v>Understocked</v>
      </c>
      <c r="R14317" s="0" t="str">
        <f aca="false">IF(I14317&gt;=Summary!$B$7,"Fast",IF(I14317&lt;Summary!$B$8,"Slow","Medium"))</f>
        <v>Fast</v>
      </c>
      <c r="S14317" s="15" t="n">
        <f aca="false">IF(M14317&gt;Summary!$B$5,1,0)</f>
        <v>1</v>
      </c>
      <c r="T14317" s="16" t="n">
        <f aca="false">IF(Q14317="Overstocked",(G14317-Summary!$B$6*H14317)*J14317,0)</f>
        <v>0</v>
      </c>
    </row>
    <row r="14318" customFormat="false" ht="15" hidden="false" customHeight="false" outlineLevel="0" collapsed="false">
      <c r="A14318" s="0" t="s">
        <v>14416</v>
      </c>
      <c r="B14318" s="0" t="s">
        <v>101</v>
      </c>
      <c r="C14318" s="0" t="s">
        <v>104</v>
      </c>
      <c r="D14318" s="0" t="s">
        <v>86</v>
      </c>
      <c r="E14318" s="14" t="n">
        <v>45067</v>
      </c>
      <c r="F14318" s="14" t="n">
        <v>45068</v>
      </c>
      <c r="G14318" s="0" t="n">
        <v>459</v>
      </c>
      <c r="H14318" s="0" t="n">
        <v>92</v>
      </c>
      <c r="I14318" s="0" t="n">
        <v>10</v>
      </c>
      <c r="J14318" s="0" t="n">
        <v>944</v>
      </c>
      <c r="K14318" s="0" t="n">
        <v>1066</v>
      </c>
      <c r="L14318" s="15" t="s">
        <v>87</v>
      </c>
      <c r="M14318" s="0" t="n">
        <v>1</v>
      </c>
      <c r="N14318" s="16" t="n">
        <f aca="false">I14318*K14318</f>
        <v>10660</v>
      </c>
      <c r="O14318" s="16" t="n">
        <f aca="false">I14318*(K14318-J14318)</f>
        <v>1220</v>
      </c>
      <c r="P14318" s="15" t="n">
        <f aca="false">K14318-J14318</f>
        <v>122</v>
      </c>
      <c r="Q14318" s="0" t="str">
        <f aca="false">IF(G14318=0,"Out of stock",IF(G14318&lt;H14318,"Understocked",IF(G14318&gt;Summary!$B$6*H14318,"Overstocked","Healthy")))</f>
        <v>Overstocked</v>
      </c>
      <c r="R14318" s="0" t="str">
        <f aca="false">IF(I14318&gt;=Summary!$B$7,"Fast",IF(I14318&lt;Summary!$B$8,"Slow","Medium"))</f>
        <v>Slow</v>
      </c>
      <c r="S14318" s="15" t="n">
        <f aca="false">IF(M14318&gt;Summary!$B$5,1,0)</f>
        <v>0</v>
      </c>
      <c r="T14318" s="16" t="n">
        <f aca="false">IF(Q14318="Overstocked",(G14318-Summary!$B$6*H14318)*J14318,0)</f>
        <v>85904</v>
      </c>
    </row>
    <row r="14319" customFormat="false" ht="15" hidden="false" customHeight="false" outlineLevel="0" collapsed="false">
      <c r="A14319" s="0" t="s">
        <v>14417</v>
      </c>
      <c r="B14319" s="0" t="s">
        <v>89</v>
      </c>
      <c r="C14319" s="0" t="s">
        <v>104</v>
      </c>
      <c r="D14319" s="0" t="s">
        <v>86</v>
      </c>
      <c r="E14319" s="14" t="n">
        <v>45079</v>
      </c>
      <c r="F14319" s="14" t="n">
        <v>45082</v>
      </c>
      <c r="G14319" s="0" t="n">
        <v>293</v>
      </c>
      <c r="H14319" s="0" t="n">
        <v>86</v>
      </c>
      <c r="I14319" s="0" t="n">
        <v>270</v>
      </c>
      <c r="J14319" s="0" t="n">
        <v>772</v>
      </c>
      <c r="K14319" s="0" t="n">
        <v>933</v>
      </c>
      <c r="L14319" s="15" t="s">
        <v>93</v>
      </c>
      <c r="M14319" s="0" t="n">
        <v>3</v>
      </c>
      <c r="N14319" s="16" t="n">
        <f aca="false">I14319*K14319</f>
        <v>251910</v>
      </c>
      <c r="O14319" s="16" t="n">
        <f aca="false">I14319*(K14319-J14319)</f>
        <v>43470</v>
      </c>
      <c r="P14319" s="15" t="n">
        <f aca="false">K14319-J14319</f>
        <v>161</v>
      </c>
      <c r="Q14319" s="0" t="str">
        <f aca="false">IF(G14319=0,"Out of stock",IF(G14319&lt;H14319,"Understocked",IF(G14319&gt;Summary!$B$6*H14319,"Overstocked","Healthy")))</f>
        <v>Healthy</v>
      </c>
      <c r="R14319" s="0" t="str">
        <f aca="false">IF(I14319&gt;=Summary!$B$7,"Fast",IF(I14319&lt;Summary!$B$8,"Slow","Medium"))</f>
        <v>Fast</v>
      </c>
      <c r="S14319" s="15" t="n">
        <f aca="false">IF(M14319&gt;Summary!$B$5,1,0)</f>
        <v>0</v>
      </c>
      <c r="T14319" s="16" t="n">
        <f aca="false">IF(Q14319="Overstocked",(G14319-Summary!$B$6*H14319)*J14319,0)</f>
        <v>0</v>
      </c>
    </row>
    <row r="14320" customFormat="false" ht="15" hidden="false" customHeight="false" outlineLevel="0" collapsed="false">
      <c r="A14320" s="0" t="s">
        <v>14418</v>
      </c>
      <c r="B14320" s="0" t="s">
        <v>89</v>
      </c>
      <c r="C14320" s="0" t="s">
        <v>96</v>
      </c>
      <c r="D14320" s="0" t="s">
        <v>79</v>
      </c>
      <c r="E14320" s="14" t="n">
        <v>45580</v>
      </c>
      <c r="F14320" s="14" t="n">
        <v>45588</v>
      </c>
      <c r="G14320" s="0" t="n">
        <v>160</v>
      </c>
      <c r="H14320" s="0" t="n">
        <v>116</v>
      </c>
      <c r="I14320" s="0" t="n">
        <v>195</v>
      </c>
      <c r="J14320" s="0" t="n">
        <v>1212</v>
      </c>
      <c r="K14320" s="0" t="n">
        <v>1517</v>
      </c>
      <c r="L14320" s="15" t="s">
        <v>80</v>
      </c>
      <c r="M14320" s="0" t="n">
        <v>8</v>
      </c>
      <c r="N14320" s="16" t="n">
        <f aca="false">I14320*K14320</f>
        <v>295815</v>
      </c>
      <c r="O14320" s="16" t="n">
        <f aca="false">I14320*(K14320-J14320)</f>
        <v>59475</v>
      </c>
      <c r="P14320" s="15" t="n">
        <f aca="false">K14320-J14320</f>
        <v>305</v>
      </c>
      <c r="Q14320" s="0" t="str">
        <f aca="false">IF(G14320=0,"Out of stock",IF(G14320&lt;H14320,"Understocked",IF(G14320&gt;Summary!$B$6*H14320,"Overstocked","Healthy")))</f>
        <v>Healthy</v>
      </c>
      <c r="R14320" s="0" t="str">
        <f aca="false">IF(I14320&gt;=Summary!$B$7,"Fast",IF(I14320&lt;Summary!$B$8,"Slow","Medium"))</f>
        <v>Medium</v>
      </c>
      <c r="S14320" s="15" t="n">
        <f aca="false">IF(M14320&gt;Summary!$B$5,1,0)</f>
        <v>1</v>
      </c>
      <c r="T14320" s="16" t="n">
        <f aca="false">IF(Q14320="Overstocked",(G14320-Summary!$B$6*H14320)*J14320,0)</f>
        <v>0</v>
      </c>
    </row>
    <row r="14321" customFormat="false" ht="15" hidden="false" customHeight="false" outlineLevel="0" collapsed="false">
      <c r="A14321" s="0" t="s">
        <v>14419</v>
      </c>
      <c r="B14321" s="0" t="s">
        <v>84</v>
      </c>
      <c r="C14321" s="0" t="s">
        <v>85</v>
      </c>
      <c r="D14321" s="0" t="s">
        <v>90</v>
      </c>
      <c r="E14321" s="14" t="n">
        <v>45510</v>
      </c>
      <c r="F14321" s="14" t="n">
        <v>45516</v>
      </c>
      <c r="G14321" s="0" t="n">
        <v>318</v>
      </c>
      <c r="H14321" s="0" t="n">
        <v>75</v>
      </c>
      <c r="I14321" s="0" t="n">
        <v>41</v>
      </c>
      <c r="J14321" s="0" t="n">
        <v>291</v>
      </c>
      <c r="K14321" s="0" t="n">
        <v>726</v>
      </c>
      <c r="L14321" s="15" t="s">
        <v>82</v>
      </c>
      <c r="M14321" s="0" t="n">
        <v>6</v>
      </c>
      <c r="N14321" s="16" t="n">
        <f aca="false">I14321*K14321</f>
        <v>29766</v>
      </c>
      <c r="O14321" s="16" t="n">
        <f aca="false">I14321*(K14321-J14321)</f>
        <v>17835</v>
      </c>
      <c r="P14321" s="15" t="n">
        <f aca="false">K14321-J14321</f>
        <v>435</v>
      </c>
      <c r="Q14321" s="0" t="str">
        <f aca="false">IF(G14321=0,"Out of stock",IF(G14321&lt;H14321,"Understocked",IF(G14321&gt;Summary!$B$6*H14321,"Overstocked","Healthy")))</f>
        <v>Overstocked</v>
      </c>
      <c r="R14321" s="0" t="str">
        <f aca="false">IF(I14321&gt;=Summary!$B$7,"Fast",IF(I14321&lt;Summary!$B$8,"Slow","Medium"))</f>
        <v>Slow</v>
      </c>
      <c r="S14321" s="15" t="n">
        <f aca="false">IF(M14321&gt;Summary!$B$5,1,0)</f>
        <v>0</v>
      </c>
      <c r="T14321" s="16" t="n">
        <f aca="false">IF(Q14321="Overstocked",(G14321-Summary!$B$6*H14321)*J14321,0)</f>
        <v>5238</v>
      </c>
    </row>
    <row r="14322" customFormat="false" ht="15" hidden="false" customHeight="false" outlineLevel="0" collapsed="false">
      <c r="A14322" s="0" t="s">
        <v>14420</v>
      </c>
      <c r="B14322" s="0" t="s">
        <v>89</v>
      </c>
      <c r="C14322" s="0" t="s">
        <v>85</v>
      </c>
      <c r="D14322" s="0" t="s">
        <v>90</v>
      </c>
      <c r="E14322" s="14" t="n">
        <v>45211</v>
      </c>
      <c r="F14322" s="14" t="n">
        <v>45214</v>
      </c>
      <c r="G14322" s="0" t="n">
        <v>331</v>
      </c>
      <c r="H14322" s="0" t="n">
        <v>74</v>
      </c>
      <c r="I14322" s="0" t="n">
        <v>188</v>
      </c>
      <c r="J14322" s="0" t="n">
        <v>1908</v>
      </c>
      <c r="K14322" s="0" t="n">
        <v>2241</v>
      </c>
      <c r="L14322" s="15" t="s">
        <v>80</v>
      </c>
      <c r="M14322" s="0" t="n">
        <v>3</v>
      </c>
      <c r="N14322" s="16" t="n">
        <f aca="false">I14322*K14322</f>
        <v>421308</v>
      </c>
      <c r="O14322" s="16" t="n">
        <f aca="false">I14322*(K14322-J14322)</f>
        <v>62604</v>
      </c>
      <c r="P14322" s="15" t="n">
        <f aca="false">K14322-J14322</f>
        <v>333</v>
      </c>
      <c r="Q14322" s="0" t="str">
        <f aca="false">IF(G14322=0,"Out of stock",IF(G14322&lt;H14322,"Understocked",IF(G14322&gt;Summary!$B$6*H14322,"Overstocked","Healthy")))</f>
        <v>Overstocked</v>
      </c>
      <c r="R14322" s="0" t="str">
        <f aca="false">IF(I14322&gt;=Summary!$B$7,"Fast",IF(I14322&lt;Summary!$B$8,"Slow","Medium"))</f>
        <v>Medium</v>
      </c>
      <c r="S14322" s="15" t="n">
        <f aca="false">IF(M14322&gt;Summary!$B$5,1,0)</f>
        <v>0</v>
      </c>
      <c r="T14322" s="16" t="n">
        <f aca="false">IF(Q14322="Overstocked",(G14322-Summary!$B$6*H14322)*J14322,0)</f>
        <v>66780</v>
      </c>
    </row>
    <row r="14323" customFormat="false" ht="15" hidden="false" customHeight="false" outlineLevel="0" collapsed="false">
      <c r="A14323" s="0" t="s">
        <v>14421</v>
      </c>
      <c r="B14323" s="0" t="s">
        <v>89</v>
      </c>
      <c r="C14323" s="0" t="s">
        <v>78</v>
      </c>
      <c r="D14323" s="0" t="s">
        <v>102</v>
      </c>
      <c r="E14323" s="14" t="n">
        <v>45441</v>
      </c>
      <c r="F14323" s="14" t="n">
        <v>45444</v>
      </c>
      <c r="G14323" s="0" t="n">
        <v>225</v>
      </c>
      <c r="H14323" s="0" t="n">
        <v>146</v>
      </c>
      <c r="I14323" s="0" t="n">
        <v>277</v>
      </c>
      <c r="J14323" s="0" t="n">
        <v>1918</v>
      </c>
      <c r="K14323" s="0" t="n">
        <v>2113</v>
      </c>
      <c r="L14323" s="15" t="s">
        <v>80</v>
      </c>
      <c r="M14323" s="0" t="n">
        <v>3</v>
      </c>
      <c r="N14323" s="16" t="n">
        <f aca="false">I14323*K14323</f>
        <v>585301</v>
      </c>
      <c r="O14323" s="16" t="n">
        <f aca="false">I14323*(K14323-J14323)</f>
        <v>54015</v>
      </c>
      <c r="P14323" s="15" t="n">
        <f aca="false">K14323-J14323</f>
        <v>195</v>
      </c>
      <c r="Q14323" s="0" t="str">
        <f aca="false">IF(G14323=0,"Out of stock",IF(G14323&lt;H14323,"Understocked",IF(G14323&gt;Summary!$B$6*H14323,"Overstocked","Healthy")))</f>
        <v>Healthy</v>
      </c>
      <c r="R14323" s="0" t="str">
        <f aca="false">IF(I14323&gt;=Summary!$B$7,"Fast",IF(I14323&lt;Summary!$B$8,"Slow","Medium"))</f>
        <v>Fast</v>
      </c>
      <c r="S14323" s="15" t="n">
        <f aca="false">IF(M14323&gt;Summary!$B$5,1,0)</f>
        <v>0</v>
      </c>
      <c r="T14323" s="16" t="n">
        <f aca="false">IF(Q14323="Overstocked",(G14323-Summary!$B$6*H14323)*J14323,0)</f>
        <v>0</v>
      </c>
    </row>
    <row r="14324" customFormat="false" ht="15" hidden="false" customHeight="false" outlineLevel="0" collapsed="false">
      <c r="A14324" s="0" t="s">
        <v>14422</v>
      </c>
      <c r="B14324" s="0" t="s">
        <v>107</v>
      </c>
      <c r="C14324" s="0" t="s">
        <v>78</v>
      </c>
      <c r="D14324" s="0" t="s">
        <v>92</v>
      </c>
      <c r="E14324" s="14" t="n">
        <v>45351</v>
      </c>
      <c r="F14324" s="14" t="n">
        <v>45360</v>
      </c>
      <c r="G14324" s="0" t="n">
        <v>344</v>
      </c>
      <c r="H14324" s="0" t="n">
        <v>128</v>
      </c>
      <c r="I14324" s="0" t="n">
        <v>101</v>
      </c>
      <c r="J14324" s="0" t="n">
        <v>476</v>
      </c>
      <c r="K14324" s="0" t="n">
        <v>796</v>
      </c>
      <c r="L14324" s="15" t="s">
        <v>87</v>
      </c>
      <c r="M14324" s="0" t="n">
        <v>9</v>
      </c>
      <c r="N14324" s="16" t="n">
        <f aca="false">I14324*K14324</f>
        <v>80396</v>
      </c>
      <c r="O14324" s="16" t="n">
        <f aca="false">I14324*(K14324-J14324)</f>
        <v>32320</v>
      </c>
      <c r="P14324" s="15" t="n">
        <f aca="false">K14324-J14324</f>
        <v>320</v>
      </c>
      <c r="Q14324" s="0" t="str">
        <f aca="false">IF(G14324=0,"Out of stock",IF(G14324&lt;H14324,"Understocked",IF(G14324&gt;Summary!$B$6*H14324,"Overstocked","Healthy")))</f>
        <v>Healthy</v>
      </c>
      <c r="R14324" s="0" t="str">
        <f aca="false">IF(I14324&gt;=Summary!$B$7,"Fast",IF(I14324&lt;Summary!$B$8,"Slow","Medium"))</f>
        <v>Medium</v>
      </c>
      <c r="S14324" s="15" t="n">
        <f aca="false">IF(M14324&gt;Summary!$B$5,1,0)</f>
        <v>1</v>
      </c>
      <c r="T14324" s="16" t="n">
        <f aca="false">IF(Q14324="Overstocked",(G14324-Summary!$B$6*H14324)*J14324,0)</f>
        <v>0</v>
      </c>
    </row>
    <row r="14325" customFormat="false" ht="15" hidden="false" customHeight="false" outlineLevel="0" collapsed="false">
      <c r="A14325" s="0" t="s">
        <v>14423</v>
      </c>
      <c r="B14325" s="0" t="s">
        <v>107</v>
      </c>
      <c r="C14325" s="0" t="s">
        <v>85</v>
      </c>
      <c r="D14325" s="0" t="s">
        <v>79</v>
      </c>
      <c r="E14325" s="14" t="n">
        <v>45100</v>
      </c>
      <c r="F14325" s="14" t="n">
        <v>45104</v>
      </c>
      <c r="G14325" s="0" t="n">
        <v>373</v>
      </c>
      <c r="H14325" s="0" t="n">
        <v>85</v>
      </c>
      <c r="I14325" s="0" t="n">
        <v>30</v>
      </c>
      <c r="J14325" s="0" t="n">
        <v>1661</v>
      </c>
      <c r="K14325" s="0" t="n">
        <v>2078</v>
      </c>
      <c r="L14325" s="15" t="s">
        <v>80</v>
      </c>
      <c r="M14325" s="0" t="n">
        <v>4</v>
      </c>
      <c r="N14325" s="16" t="n">
        <f aca="false">I14325*K14325</f>
        <v>62340</v>
      </c>
      <c r="O14325" s="16" t="n">
        <f aca="false">I14325*(K14325-J14325)</f>
        <v>12510</v>
      </c>
      <c r="P14325" s="15" t="n">
        <f aca="false">K14325-J14325</f>
        <v>417</v>
      </c>
      <c r="Q14325" s="0" t="str">
        <f aca="false">IF(G14325=0,"Out of stock",IF(G14325&lt;H14325,"Understocked",IF(G14325&gt;Summary!$B$6*H14325,"Overstocked","Healthy")))</f>
        <v>Overstocked</v>
      </c>
      <c r="R14325" s="0" t="str">
        <f aca="false">IF(I14325&gt;=Summary!$B$7,"Fast",IF(I14325&lt;Summary!$B$8,"Slow","Medium"))</f>
        <v>Slow</v>
      </c>
      <c r="S14325" s="15" t="n">
        <f aca="false">IF(M14325&gt;Summary!$B$5,1,0)</f>
        <v>0</v>
      </c>
      <c r="T14325" s="16" t="n">
        <f aca="false">IF(Q14325="Overstocked",(G14325-Summary!$B$6*H14325)*J14325,0)</f>
        <v>54813</v>
      </c>
    </row>
    <row r="14326" customFormat="false" ht="15" hidden="false" customHeight="false" outlineLevel="0" collapsed="false">
      <c r="A14326" s="0" t="s">
        <v>14424</v>
      </c>
      <c r="B14326" s="0" t="s">
        <v>113</v>
      </c>
      <c r="C14326" s="0" t="s">
        <v>96</v>
      </c>
      <c r="D14326" s="0" t="s">
        <v>102</v>
      </c>
      <c r="E14326" s="14" t="n">
        <v>45116</v>
      </c>
      <c r="F14326" s="14" t="n">
        <v>45122</v>
      </c>
      <c r="G14326" s="0" t="n">
        <v>298</v>
      </c>
      <c r="H14326" s="0" t="n">
        <v>93</v>
      </c>
      <c r="I14326" s="0" t="n">
        <v>173</v>
      </c>
      <c r="J14326" s="0" t="n">
        <v>1407</v>
      </c>
      <c r="K14326" s="0" t="n">
        <v>1678</v>
      </c>
      <c r="L14326" s="15" t="s">
        <v>80</v>
      </c>
      <c r="M14326" s="0" t="n">
        <v>6</v>
      </c>
      <c r="N14326" s="16" t="n">
        <f aca="false">I14326*K14326</f>
        <v>290294</v>
      </c>
      <c r="O14326" s="16" t="n">
        <f aca="false">I14326*(K14326-J14326)</f>
        <v>46883</v>
      </c>
      <c r="P14326" s="15" t="n">
        <f aca="false">K14326-J14326</f>
        <v>271</v>
      </c>
      <c r="Q14326" s="0" t="str">
        <f aca="false">IF(G14326=0,"Out of stock",IF(G14326&lt;H14326,"Understocked",IF(G14326&gt;Summary!$B$6*H14326,"Overstocked","Healthy")))</f>
        <v>Healthy</v>
      </c>
      <c r="R14326" s="0" t="str">
        <f aca="false">IF(I14326&gt;=Summary!$B$7,"Fast",IF(I14326&lt;Summary!$B$8,"Slow","Medium"))</f>
        <v>Medium</v>
      </c>
      <c r="S14326" s="15" t="n">
        <f aca="false">IF(M14326&gt;Summary!$B$5,1,0)</f>
        <v>0</v>
      </c>
      <c r="T14326" s="16" t="n">
        <f aca="false">IF(Q14326="Overstocked",(G14326-Summary!$B$6*H14326)*J14326,0)</f>
        <v>0</v>
      </c>
    </row>
    <row r="14327" customFormat="false" ht="15" hidden="false" customHeight="false" outlineLevel="0" collapsed="false">
      <c r="A14327" s="0" t="s">
        <v>14425</v>
      </c>
      <c r="B14327" s="0" t="s">
        <v>95</v>
      </c>
      <c r="C14327" s="0" t="s">
        <v>78</v>
      </c>
      <c r="D14327" s="0" t="s">
        <v>86</v>
      </c>
      <c r="E14327" s="14" t="n">
        <v>45595</v>
      </c>
      <c r="F14327" s="14" t="n">
        <v>45596</v>
      </c>
      <c r="G14327" s="0" t="n">
        <v>270</v>
      </c>
      <c r="H14327" s="0" t="n">
        <v>63</v>
      </c>
      <c r="I14327" s="0" t="n">
        <v>250</v>
      </c>
      <c r="J14327" s="0" t="n">
        <v>717</v>
      </c>
      <c r="K14327" s="0" t="n">
        <v>884</v>
      </c>
      <c r="L14327" s="15" t="s">
        <v>80</v>
      </c>
      <c r="M14327" s="0" t="n">
        <v>1</v>
      </c>
      <c r="N14327" s="16" t="n">
        <f aca="false">I14327*K14327</f>
        <v>221000</v>
      </c>
      <c r="O14327" s="16" t="n">
        <f aca="false">I14327*(K14327-J14327)</f>
        <v>41750</v>
      </c>
      <c r="P14327" s="15" t="n">
        <f aca="false">K14327-J14327</f>
        <v>167</v>
      </c>
      <c r="Q14327" s="0" t="str">
        <f aca="false">IF(G14327=0,"Out of stock",IF(G14327&lt;H14327,"Understocked",IF(G14327&gt;Summary!$B$6*H14327,"Overstocked","Healthy")))</f>
        <v>Overstocked</v>
      </c>
      <c r="R14327" s="0" t="str">
        <f aca="false">IF(I14327&gt;=Summary!$B$7,"Fast",IF(I14327&lt;Summary!$B$8,"Slow","Medium"))</f>
        <v>Fast</v>
      </c>
      <c r="S14327" s="15" t="n">
        <f aca="false">IF(M14327&gt;Summary!$B$5,1,0)</f>
        <v>0</v>
      </c>
      <c r="T14327" s="16" t="n">
        <f aca="false">IF(Q14327="Overstocked",(G14327-Summary!$B$6*H14327)*J14327,0)</f>
        <v>12906</v>
      </c>
    </row>
    <row r="14328" customFormat="false" ht="15" hidden="false" customHeight="false" outlineLevel="0" collapsed="false">
      <c r="A14328" s="0" t="s">
        <v>14426</v>
      </c>
      <c r="B14328" s="0" t="s">
        <v>113</v>
      </c>
      <c r="C14328" s="0" t="s">
        <v>104</v>
      </c>
      <c r="D14328" s="0" t="s">
        <v>79</v>
      </c>
      <c r="E14328" s="14" t="n">
        <v>44940</v>
      </c>
      <c r="F14328" s="14" t="n">
        <v>44942</v>
      </c>
      <c r="G14328" s="0" t="n">
        <v>110</v>
      </c>
      <c r="H14328" s="0" t="n">
        <v>132</v>
      </c>
      <c r="I14328" s="0" t="n">
        <v>1</v>
      </c>
      <c r="J14328" s="0" t="n">
        <v>366</v>
      </c>
      <c r="K14328" s="0" t="n">
        <v>537</v>
      </c>
      <c r="L14328" s="15" t="s">
        <v>97</v>
      </c>
      <c r="M14328" s="0" t="n">
        <v>2</v>
      </c>
      <c r="N14328" s="16" t="n">
        <f aca="false">I14328*K14328</f>
        <v>537</v>
      </c>
      <c r="O14328" s="16" t="n">
        <f aca="false">I14328*(K14328-J14328)</f>
        <v>171</v>
      </c>
      <c r="P14328" s="15" t="n">
        <f aca="false">K14328-J14328</f>
        <v>171</v>
      </c>
      <c r="Q14328" s="0" t="str">
        <f aca="false">IF(G14328=0,"Out of stock",IF(G14328&lt;H14328,"Understocked",IF(G14328&gt;Summary!$B$6*H14328,"Overstocked","Healthy")))</f>
        <v>Understocked</v>
      </c>
      <c r="R14328" s="0" t="str">
        <f aca="false">IF(I14328&gt;=Summary!$B$7,"Fast",IF(I14328&lt;Summary!$B$8,"Slow","Medium"))</f>
        <v>Slow</v>
      </c>
      <c r="S14328" s="15" t="n">
        <f aca="false">IF(M14328&gt;Summary!$B$5,1,0)</f>
        <v>0</v>
      </c>
      <c r="T14328" s="16" t="n">
        <f aca="false">IF(Q14328="Overstocked",(G14328-Summary!$B$6*H14328)*J14328,0)</f>
        <v>0</v>
      </c>
    </row>
    <row r="14329" customFormat="false" ht="15" hidden="false" customHeight="false" outlineLevel="0" collapsed="false">
      <c r="A14329" s="0" t="s">
        <v>14427</v>
      </c>
      <c r="B14329" s="0" t="s">
        <v>113</v>
      </c>
      <c r="C14329" s="0" t="s">
        <v>104</v>
      </c>
      <c r="D14329" s="0" t="s">
        <v>92</v>
      </c>
      <c r="E14329" s="14" t="n">
        <v>45051</v>
      </c>
      <c r="F14329" s="14" t="n">
        <v>45057</v>
      </c>
      <c r="G14329" s="0" t="n">
        <v>169</v>
      </c>
      <c r="H14329" s="0" t="n">
        <v>112</v>
      </c>
      <c r="I14329" s="0" t="n">
        <v>238</v>
      </c>
      <c r="J14329" s="0" t="n">
        <v>1757</v>
      </c>
      <c r="K14329" s="0" t="n">
        <v>2129</v>
      </c>
      <c r="L14329" s="15" t="s">
        <v>87</v>
      </c>
      <c r="M14329" s="0" t="n">
        <v>6</v>
      </c>
      <c r="N14329" s="16" t="n">
        <f aca="false">I14329*K14329</f>
        <v>506702</v>
      </c>
      <c r="O14329" s="16" t="n">
        <f aca="false">I14329*(K14329-J14329)</f>
        <v>88536</v>
      </c>
      <c r="P14329" s="15" t="n">
        <f aca="false">K14329-J14329</f>
        <v>372</v>
      </c>
      <c r="Q14329" s="0" t="str">
        <f aca="false">IF(G14329=0,"Out of stock",IF(G14329&lt;H14329,"Understocked",IF(G14329&gt;Summary!$B$6*H14329,"Overstocked","Healthy")))</f>
        <v>Healthy</v>
      </c>
      <c r="R14329" s="0" t="str">
        <f aca="false">IF(I14329&gt;=Summary!$B$7,"Fast",IF(I14329&lt;Summary!$B$8,"Slow","Medium"))</f>
        <v>Fast</v>
      </c>
      <c r="S14329" s="15" t="n">
        <f aca="false">IF(M14329&gt;Summary!$B$5,1,0)</f>
        <v>0</v>
      </c>
      <c r="T14329" s="16" t="n">
        <f aca="false">IF(Q14329="Overstocked",(G14329-Summary!$B$6*H14329)*J14329,0)</f>
        <v>0</v>
      </c>
    </row>
    <row r="14330" customFormat="false" ht="15" hidden="false" customHeight="false" outlineLevel="0" collapsed="false">
      <c r="A14330" s="0" t="s">
        <v>14428</v>
      </c>
      <c r="B14330" s="0" t="s">
        <v>107</v>
      </c>
      <c r="C14330" s="0" t="s">
        <v>85</v>
      </c>
      <c r="D14330" s="0" t="s">
        <v>90</v>
      </c>
      <c r="E14330" s="14" t="n">
        <v>45345</v>
      </c>
      <c r="F14330" s="14" t="n">
        <v>45355</v>
      </c>
      <c r="G14330" s="0" t="n">
        <v>420</v>
      </c>
      <c r="H14330" s="0" t="n">
        <v>134</v>
      </c>
      <c r="I14330" s="0" t="n">
        <v>229</v>
      </c>
      <c r="J14330" s="0" t="n">
        <v>1896</v>
      </c>
      <c r="K14330" s="0" t="n">
        <v>2028</v>
      </c>
      <c r="L14330" s="15" t="s">
        <v>97</v>
      </c>
      <c r="M14330" s="0" t="n">
        <v>10</v>
      </c>
      <c r="N14330" s="16" t="n">
        <f aca="false">I14330*K14330</f>
        <v>464412</v>
      </c>
      <c r="O14330" s="16" t="n">
        <f aca="false">I14330*(K14330-J14330)</f>
        <v>30228</v>
      </c>
      <c r="P14330" s="15" t="n">
        <f aca="false">K14330-J14330</f>
        <v>132</v>
      </c>
      <c r="Q14330" s="0" t="str">
        <f aca="false">IF(G14330=0,"Out of stock",IF(G14330&lt;H14330,"Understocked",IF(G14330&gt;Summary!$B$6*H14330,"Overstocked","Healthy")))</f>
        <v>Healthy</v>
      </c>
      <c r="R14330" s="0" t="str">
        <f aca="false">IF(I14330&gt;=Summary!$B$7,"Fast",IF(I14330&lt;Summary!$B$8,"Slow","Medium"))</f>
        <v>Fast</v>
      </c>
      <c r="S14330" s="15" t="n">
        <f aca="false">IF(M14330&gt;Summary!$B$5,1,0)</f>
        <v>1</v>
      </c>
      <c r="T14330" s="16" t="n">
        <f aca="false">IF(Q14330="Overstocked",(G14330-Summary!$B$6*H14330)*J14330,0)</f>
        <v>0</v>
      </c>
    </row>
    <row r="14331" customFormat="false" ht="15" hidden="false" customHeight="false" outlineLevel="0" collapsed="false">
      <c r="A14331" s="0" t="s">
        <v>14429</v>
      </c>
      <c r="B14331" s="0" t="s">
        <v>111</v>
      </c>
      <c r="C14331" s="0" t="s">
        <v>96</v>
      </c>
      <c r="D14331" s="0" t="s">
        <v>90</v>
      </c>
      <c r="E14331" s="14" t="n">
        <v>45111</v>
      </c>
      <c r="F14331" s="14" t="n">
        <v>45115</v>
      </c>
      <c r="G14331" s="0" t="n">
        <v>458</v>
      </c>
      <c r="H14331" s="0" t="n">
        <v>101</v>
      </c>
      <c r="I14331" s="0" t="n">
        <v>113</v>
      </c>
      <c r="J14331" s="0" t="n">
        <v>583</v>
      </c>
      <c r="K14331" s="0" t="n">
        <v>747</v>
      </c>
      <c r="L14331" s="15" t="s">
        <v>93</v>
      </c>
      <c r="M14331" s="0" t="n">
        <v>4</v>
      </c>
      <c r="N14331" s="16" t="n">
        <f aca="false">I14331*K14331</f>
        <v>84411</v>
      </c>
      <c r="O14331" s="16" t="n">
        <f aca="false">I14331*(K14331-J14331)</f>
        <v>18532</v>
      </c>
      <c r="P14331" s="15" t="n">
        <f aca="false">K14331-J14331</f>
        <v>164</v>
      </c>
      <c r="Q14331" s="0" t="str">
        <f aca="false">IF(G14331=0,"Out of stock",IF(G14331&lt;H14331,"Understocked",IF(G14331&gt;Summary!$B$6*H14331,"Overstocked","Healthy")))</f>
        <v>Overstocked</v>
      </c>
      <c r="R14331" s="0" t="str">
        <f aca="false">IF(I14331&gt;=Summary!$B$7,"Fast",IF(I14331&lt;Summary!$B$8,"Slow","Medium"))</f>
        <v>Medium</v>
      </c>
      <c r="S14331" s="15" t="n">
        <f aca="false">IF(M14331&gt;Summary!$B$5,1,0)</f>
        <v>0</v>
      </c>
      <c r="T14331" s="16" t="n">
        <f aca="false">IF(Q14331="Overstocked",(G14331-Summary!$B$6*H14331)*J14331,0)</f>
        <v>31482</v>
      </c>
    </row>
    <row r="14332" customFormat="false" ht="15" hidden="false" customHeight="false" outlineLevel="0" collapsed="false">
      <c r="A14332" s="0" t="s">
        <v>14430</v>
      </c>
      <c r="B14332" s="0" t="s">
        <v>84</v>
      </c>
      <c r="C14332" s="0" t="s">
        <v>96</v>
      </c>
      <c r="D14332" s="0" t="s">
        <v>102</v>
      </c>
      <c r="E14332" s="14" t="n">
        <v>45477</v>
      </c>
      <c r="F14332" s="14" t="n">
        <v>45486</v>
      </c>
      <c r="G14332" s="0" t="n">
        <v>225</v>
      </c>
      <c r="H14332" s="0" t="n">
        <v>130</v>
      </c>
      <c r="I14332" s="0" t="n">
        <v>8</v>
      </c>
      <c r="J14332" s="0" t="n">
        <v>410</v>
      </c>
      <c r="K14332" s="0" t="n">
        <v>551</v>
      </c>
      <c r="L14332" s="15" t="s">
        <v>87</v>
      </c>
      <c r="M14332" s="0" t="n">
        <v>9</v>
      </c>
      <c r="N14332" s="16" t="n">
        <f aca="false">I14332*K14332</f>
        <v>4408</v>
      </c>
      <c r="O14332" s="16" t="n">
        <f aca="false">I14332*(K14332-J14332)</f>
        <v>1128</v>
      </c>
      <c r="P14332" s="15" t="n">
        <f aca="false">K14332-J14332</f>
        <v>141</v>
      </c>
      <c r="Q14332" s="0" t="str">
        <f aca="false">IF(G14332=0,"Out of stock",IF(G14332&lt;H14332,"Understocked",IF(G14332&gt;Summary!$B$6*H14332,"Overstocked","Healthy")))</f>
        <v>Healthy</v>
      </c>
      <c r="R14332" s="0" t="str">
        <f aca="false">IF(I14332&gt;=Summary!$B$7,"Fast",IF(I14332&lt;Summary!$B$8,"Slow","Medium"))</f>
        <v>Slow</v>
      </c>
      <c r="S14332" s="15" t="n">
        <f aca="false">IF(M14332&gt;Summary!$B$5,1,0)</f>
        <v>1</v>
      </c>
      <c r="T14332" s="16" t="n">
        <f aca="false">IF(Q14332="Overstocked",(G14332-Summary!$B$6*H14332)*J14332,0)</f>
        <v>0</v>
      </c>
    </row>
    <row r="14333" customFormat="false" ht="15" hidden="false" customHeight="false" outlineLevel="0" collapsed="false">
      <c r="A14333" s="0" t="s">
        <v>14431</v>
      </c>
      <c r="B14333" s="0" t="s">
        <v>77</v>
      </c>
      <c r="C14333" s="0" t="s">
        <v>85</v>
      </c>
      <c r="D14333" s="0" t="s">
        <v>102</v>
      </c>
      <c r="E14333" s="14" t="n">
        <v>45092</v>
      </c>
      <c r="F14333" s="14" t="n">
        <v>45097</v>
      </c>
      <c r="G14333" s="0" t="n">
        <v>291</v>
      </c>
      <c r="H14333" s="0" t="n">
        <v>133</v>
      </c>
      <c r="I14333" s="0" t="n">
        <v>83</v>
      </c>
      <c r="J14333" s="0" t="n">
        <v>478</v>
      </c>
      <c r="K14333" s="0" t="n">
        <v>891</v>
      </c>
      <c r="L14333" s="15" t="s">
        <v>82</v>
      </c>
      <c r="M14333" s="0" t="n">
        <v>5</v>
      </c>
      <c r="N14333" s="16" t="n">
        <f aca="false">I14333*K14333</f>
        <v>73953</v>
      </c>
      <c r="O14333" s="16" t="n">
        <f aca="false">I14333*(K14333-J14333)</f>
        <v>34279</v>
      </c>
      <c r="P14333" s="15" t="n">
        <f aca="false">K14333-J14333</f>
        <v>413</v>
      </c>
      <c r="Q14333" s="0" t="str">
        <f aca="false">IF(G14333=0,"Out of stock",IF(G14333&lt;H14333,"Understocked",IF(G14333&gt;Summary!$B$6*H14333,"Overstocked","Healthy")))</f>
        <v>Healthy</v>
      </c>
      <c r="R14333" s="0" t="str">
        <f aca="false">IF(I14333&gt;=Summary!$B$7,"Fast",IF(I14333&lt;Summary!$B$8,"Slow","Medium"))</f>
        <v>Slow</v>
      </c>
      <c r="S14333" s="15" t="n">
        <f aca="false">IF(M14333&gt;Summary!$B$5,1,0)</f>
        <v>0</v>
      </c>
      <c r="T14333" s="16" t="n">
        <f aca="false">IF(Q14333="Overstocked",(G14333-Summary!$B$6*H14333)*J14333,0)</f>
        <v>0</v>
      </c>
    </row>
    <row r="14334" customFormat="false" ht="15" hidden="false" customHeight="false" outlineLevel="0" collapsed="false">
      <c r="A14334" s="0" t="s">
        <v>14432</v>
      </c>
      <c r="B14334" s="0" t="s">
        <v>101</v>
      </c>
      <c r="C14334" s="0" t="s">
        <v>78</v>
      </c>
      <c r="D14334" s="0" t="s">
        <v>86</v>
      </c>
      <c r="E14334" s="14" t="n">
        <v>45511</v>
      </c>
      <c r="F14334" s="14" t="n">
        <v>45516</v>
      </c>
      <c r="G14334" s="0" t="n">
        <v>61</v>
      </c>
      <c r="H14334" s="0" t="n">
        <v>96</v>
      </c>
      <c r="I14334" s="0" t="n">
        <v>70</v>
      </c>
      <c r="J14334" s="0" t="n">
        <v>778</v>
      </c>
      <c r="K14334" s="0" t="n">
        <v>1276</v>
      </c>
      <c r="L14334" s="15" t="s">
        <v>82</v>
      </c>
      <c r="M14334" s="0" t="n">
        <v>5</v>
      </c>
      <c r="N14334" s="16" t="n">
        <f aca="false">I14334*K14334</f>
        <v>89320</v>
      </c>
      <c r="O14334" s="16" t="n">
        <f aca="false">I14334*(K14334-J14334)</f>
        <v>34860</v>
      </c>
      <c r="P14334" s="15" t="n">
        <f aca="false">K14334-J14334</f>
        <v>498</v>
      </c>
      <c r="Q14334" s="0" t="str">
        <f aca="false">IF(G14334=0,"Out of stock",IF(G14334&lt;H14334,"Understocked",IF(G14334&gt;Summary!$B$6*H14334,"Overstocked","Healthy")))</f>
        <v>Understocked</v>
      </c>
      <c r="R14334" s="0" t="str">
        <f aca="false">IF(I14334&gt;=Summary!$B$7,"Fast",IF(I14334&lt;Summary!$B$8,"Slow","Medium"))</f>
        <v>Slow</v>
      </c>
      <c r="S14334" s="15" t="n">
        <f aca="false">IF(M14334&gt;Summary!$B$5,1,0)</f>
        <v>0</v>
      </c>
      <c r="T14334" s="16" t="n">
        <f aca="false">IF(Q14334="Overstocked",(G14334-Summary!$B$6*H14334)*J14334,0)</f>
        <v>0</v>
      </c>
    </row>
    <row r="14335" customFormat="false" ht="15" hidden="false" customHeight="false" outlineLevel="0" collapsed="false">
      <c r="A14335" s="0" t="s">
        <v>14433</v>
      </c>
      <c r="B14335" s="0" t="s">
        <v>111</v>
      </c>
      <c r="C14335" s="0" t="s">
        <v>104</v>
      </c>
      <c r="D14335" s="0" t="s">
        <v>86</v>
      </c>
      <c r="E14335" s="14" t="n">
        <v>45051</v>
      </c>
      <c r="F14335" s="14" t="n">
        <v>45057</v>
      </c>
      <c r="G14335" s="0" t="n">
        <v>388</v>
      </c>
      <c r="H14335" s="0" t="n">
        <v>102</v>
      </c>
      <c r="I14335" s="0" t="n">
        <v>70</v>
      </c>
      <c r="J14335" s="0" t="n">
        <v>404</v>
      </c>
      <c r="K14335" s="0" t="n">
        <v>554</v>
      </c>
      <c r="L14335" s="15" t="s">
        <v>97</v>
      </c>
      <c r="M14335" s="0" t="n">
        <v>6</v>
      </c>
      <c r="N14335" s="16" t="n">
        <f aca="false">I14335*K14335</f>
        <v>38780</v>
      </c>
      <c r="O14335" s="16" t="n">
        <f aca="false">I14335*(K14335-J14335)</f>
        <v>10500</v>
      </c>
      <c r="P14335" s="15" t="n">
        <f aca="false">K14335-J14335</f>
        <v>150</v>
      </c>
      <c r="Q14335" s="0" t="str">
        <f aca="false">IF(G14335=0,"Out of stock",IF(G14335&lt;H14335,"Understocked",IF(G14335&gt;Summary!$B$6*H14335,"Overstocked","Healthy")))</f>
        <v>Healthy</v>
      </c>
      <c r="R14335" s="0" t="str">
        <f aca="false">IF(I14335&gt;=Summary!$B$7,"Fast",IF(I14335&lt;Summary!$B$8,"Slow","Medium"))</f>
        <v>Slow</v>
      </c>
      <c r="S14335" s="15" t="n">
        <f aca="false">IF(M14335&gt;Summary!$B$5,1,0)</f>
        <v>0</v>
      </c>
      <c r="T14335" s="16" t="n">
        <f aca="false">IF(Q14335="Overstocked",(G14335-Summary!$B$6*H14335)*J14335,0)</f>
        <v>0</v>
      </c>
    </row>
    <row r="14336" customFormat="false" ht="15" hidden="false" customHeight="false" outlineLevel="0" collapsed="false">
      <c r="A14336" s="0" t="s">
        <v>14434</v>
      </c>
      <c r="B14336" s="0" t="s">
        <v>101</v>
      </c>
      <c r="C14336" s="0" t="s">
        <v>85</v>
      </c>
      <c r="D14336" s="0" t="s">
        <v>102</v>
      </c>
      <c r="E14336" s="14" t="n">
        <v>44934</v>
      </c>
      <c r="F14336" s="14" t="n">
        <v>44935</v>
      </c>
      <c r="G14336" s="0" t="n">
        <v>177</v>
      </c>
      <c r="H14336" s="0" t="n">
        <v>148</v>
      </c>
      <c r="I14336" s="0" t="n">
        <v>240</v>
      </c>
      <c r="J14336" s="0" t="n">
        <v>1568</v>
      </c>
      <c r="K14336" s="0" t="n">
        <v>1999</v>
      </c>
      <c r="L14336" s="15" t="s">
        <v>97</v>
      </c>
      <c r="M14336" s="0" t="n">
        <v>1</v>
      </c>
      <c r="N14336" s="16" t="n">
        <f aca="false">I14336*K14336</f>
        <v>479760</v>
      </c>
      <c r="O14336" s="16" t="n">
        <f aca="false">I14336*(K14336-J14336)</f>
        <v>103440</v>
      </c>
      <c r="P14336" s="15" t="n">
        <f aca="false">K14336-J14336</f>
        <v>431</v>
      </c>
      <c r="Q14336" s="0" t="str">
        <f aca="false">IF(G14336=0,"Out of stock",IF(G14336&lt;H14336,"Understocked",IF(G14336&gt;Summary!$B$6*H14336,"Overstocked","Healthy")))</f>
        <v>Healthy</v>
      </c>
      <c r="R14336" s="0" t="str">
        <f aca="false">IF(I14336&gt;=Summary!$B$7,"Fast",IF(I14336&lt;Summary!$B$8,"Slow","Medium"))</f>
        <v>Fast</v>
      </c>
      <c r="S14336" s="15" t="n">
        <f aca="false">IF(M14336&gt;Summary!$B$5,1,0)</f>
        <v>0</v>
      </c>
      <c r="T14336" s="16" t="n">
        <f aca="false">IF(Q14336="Overstocked",(G14336-Summary!$B$6*H14336)*J14336,0)</f>
        <v>0</v>
      </c>
    </row>
    <row r="14337" customFormat="false" ht="15" hidden="false" customHeight="false" outlineLevel="0" collapsed="false">
      <c r="A14337" s="0" t="s">
        <v>14435</v>
      </c>
      <c r="B14337" s="0" t="s">
        <v>115</v>
      </c>
      <c r="C14337" s="0" t="s">
        <v>104</v>
      </c>
      <c r="D14337" s="0" t="s">
        <v>102</v>
      </c>
      <c r="E14337" s="14" t="n">
        <v>45405</v>
      </c>
      <c r="F14337" s="14" t="n">
        <v>45415</v>
      </c>
      <c r="G14337" s="0" t="n">
        <v>233</v>
      </c>
      <c r="H14337" s="0" t="n">
        <v>87</v>
      </c>
      <c r="I14337" s="0" t="n">
        <v>185</v>
      </c>
      <c r="J14337" s="0" t="n">
        <v>470</v>
      </c>
      <c r="K14337" s="0" t="n">
        <v>869</v>
      </c>
      <c r="L14337" s="15" t="s">
        <v>87</v>
      </c>
      <c r="M14337" s="0" t="n">
        <v>10</v>
      </c>
      <c r="N14337" s="16" t="n">
        <f aca="false">I14337*K14337</f>
        <v>160765</v>
      </c>
      <c r="O14337" s="16" t="n">
        <f aca="false">I14337*(K14337-J14337)</f>
        <v>73815</v>
      </c>
      <c r="P14337" s="15" t="n">
        <f aca="false">K14337-J14337</f>
        <v>399</v>
      </c>
      <c r="Q14337" s="0" t="str">
        <f aca="false">IF(G14337=0,"Out of stock",IF(G14337&lt;H14337,"Understocked",IF(G14337&gt;Summary!$B$6*H14337,"Overstocked","Healthy")))</f>
        <v>Healthy</v>
      </c>
      <c r="R14337" s="0" t="str">
        <f aca="false">IF(I14337&gt;=Summary!$B$7,"Fast",IF(I14337&lt;Summary!$B$8,"Slow","Medium"))</f>
        <v>Medium</v>
      </c>
      <c r="S14337" s="15" t="n">
        <f aca="false">IF(M14337&gt;Summary!$B$5,1,0)</f>
        <v>1</v>
      </c>
      <c r="T14337" s="16" t="n">
        <f aca="false">IF(Q14337="Overstocked",(G14337-Summary!$B$6*H14337)*J14337,0)</f>
        <v>0</v>
      </c>
    </row>
    <row r="14338" customFormat="false" ht="15" hidden="false" customHeight="false" outlineLevel="0" collapsed="false">
      <c r="A14338" s="0" t="s">
        <v>14436</v>
      </c>
      <c r="B14338" s="0" t="s">
        <v>101</v>
      </c>
      <c r="C14338" s="0" t="s">
        <v>104</v>
      </c>
      <c r="D14338" s="0" t="s">
        <v>92</v>
      </c>
      <c r="E14338" s="14" t="n">
        <v>45045</v>
      </c>
      <c r="F14338" s="14" t="n">
        <v>45055</v>
      </c>
      <c r="G14338" s="0" t="n">
        <v>65</v>
      </c>
      <c r="H14338" s="0" t="n">
        <v>121</v>
      </c>
      <c r="I14338" s="0" t="n">
        <v>208</v>
      </c>
      <c r="J14338" s="0" t="n">
        <v>1657</v>
      </c>
      <c r="K14338" s="0" t="n">
        <v>2004</v>
      </c>
      <c r="L14338" s="15" t="s">
        <v>93</v>
      </c>
      <c r="M14338" s="0" t="n">
        <v>10</v>
      </c>
      <c r="N14338" s="16" t="n">
        <f aca="false">I14338*K14338</f>
        <v>416832</v>
      </c>
      <c r="O14338" s="16" t="n">
        <f aca="false">I14338*(K14338-J14338)</f>
        <v>72176</v>
      </c>
      <c r="P14338" s="15" t="n">
        <f aca="false">K14338-J14338</f>
        <v>347</v>
      </c>
      <c r="Q14338" s="0" t="str">
        <f aca="false">IF(G14338=0,"Out of stock",IF(G14338&lt;H14338,"Understocked",IF(G14338&gt;Summary!$B$6*H14338,"Overstocked","Healthy")))</f>
        <v>Understocked</v>
      </c>
      <c r="R14338" s="0" t="str">
        <f aca="false">IF(I14338&gt;=Summary!$B$7,"Fast",IF(I14338&lt;Summary!$B$8,"Slow","Medium"))</f>
        <v>Fast</v>
      </c>
      <c r="S14338" s="15" t="n">
        <f aca="false">IF(M14338&gt;Summary!$B$5,1,0)</f>
        <v>1</v>
      </c>
      <c r="T14338" s="16" t="n">
        <f aca="false">IF(Q14338="Overstocked",(G14338-Summary!$B$6*H14338)*J14338,0)</f>
        <v>0</v>
      </c>
    </row>
    <row r="14339" customFormat="false" ht="15" hidden="false" customHeight="false" outlineLevel="0" collapsed="false">
      <c r="A14339" s="0" t="s">
        <v>14437</v>
      </c>
      <c r="B14339" s="0" t="s">
        <v>101</v>
      </c>
      <c r="C14339" s="0" t="s">
        <v>78</v>
      </c>
      <c r="D14339" s="0" t="s">
        <v>90</v>
      </c>
      <c r="E14339" s="14" t="n">
        <v>45117</v>
      </c>
      <c r="F14339" s="14" t="n">
        <v>45120</v>
      </c>
      <c r="G14339" s="0" t="n">
        <v>156</v>
      </c>
      <c r="H14339" s="0" t="n">
        <v>128</v>
      </c>
      <c r="I14339" s="0" t="n">
        <v>205</v>
      </c>
      <c r="J14339" s="0" t="n">
        <v>671</v>
      </c>
      <c r="K14339" s="0" t="n">
        <v>1049</v>
      </c>
      <c r="L14339" s="15" t="s">
        <v>80</v>
      </c>
      <c r="M14339" s="0" t="n">
        <v>3</v>
      </c>
      <c r="N14339" s="16" t="n">
        <f aca="false">I14339*K14339</f>
        <v>215045</v>
      </c>
      <c r="O14339" s="16" t="n">
        <f aca="false">I14339*(K14339-J14339)</f>
        <v>77490</v>
      </c>
      <c r="P14339" s="15" t="n">
        <f aca="false">K14339-J14339</f>
        <v>378</v>
      </c>
      <c r="Q14339" s="0" t="str">
        <f aca="false">IF(G14339=0,"Out of stock",IF(G14339&lt;H14339,"Understocked",IF(G14339&gt;Summary!$B$6*H14339,"Overstocked","Healthy")))</f>
        <v>Healthy</v>
      </c>
      <c r="R14339" s="0" t="str">
        <f aca="false">IF(I14339&gt;=Summary!$B$7,"Fast",IF(I14339&lt;Summary!$B$8,"Slow","Medium"))</f>
        <v>Fast</v>
      </c>
      <c r="S14339" s="15" t="n">
        <f aca="false">IF(M14339&gt;Summary!$B$5,1,0)</f>
        <v>0</v>
      </c>
      <c r="T14339" s="16" t="n">
        <f aca="false">IF(Q14339="Overstocked",(G14339-Summary!$B$6*H14339)*J14339,0)</f>
        <v>0</v>
      </c>
    </row>
    <row r="14340" customFormat="false" ht="15" hidden="false" customHeight="false" outlineLevel="0" collapsed="false">
      <c r="A14340" s="0" t="s">
        <v>14438</v>
      </c>
      <c r="B14340" s="0" t="s">
        <v>77</v>
      </c>
      <c r="C14340" s="0" t="s">
        <v>78</v>
      </c>
      <c r="D14340" s="0" t="s">
        <v>86</v>
      </c>
      <c r="E14340" s="14" t="n">
        <v>45172</v>
      </c>
      <c r="F14340" s="14" t="n">
        <v>45181</v>
      </c>
      <c r="G14340" s="0" t="n">
        <v>53</v>
      </c>
      <c r="H14340" s="0" t="n">
        <v>70</v>
      </c>
      <c r="I14340" s="0" t="n">
        <v>219</v>
      </c>
      <c r="J14340" s="0" t="n">
        <v>954</v>
      </c>
      <c r="K14340" s="0" t="n">
        <v>1406</v>
      </c>
      <c r="L14340" s="15" t="s">
        <v>87</v>
      </c>
      <c r="M14340" s="0" t="n">
        <v>9</v>
      </c>
      <c r="N14340" s="16" t="n">
        <f aca="false">I14340*K14340</f>
        <v>307914</v>
      </c>
      <c r="O14340" s="16" t="n">
        <f aca="false">I14340*(K14340-J14340)</f>
        <v>98988</v>
      </c>
      <c r="P14340" s="15" t="n">
        <f aca="false">K14340-J14340</f>
        <v>452</v>
      </c>
      <c r="Q14340" s="0" t="str">
        <f aca="false">IF(G14340=0,"Out of stock",IF(G14340&lt;H14340,"Understocked",IF(G14340&gt;Summary!$B$6*H14340,"Overstocked","Healthy")))</f>
        <v>Understocked</v>
      </c>
      <c r="R14340" s="0" t="str">
        <f aca="false">IF(I14340&gt;=Summary!$B$7,"Fast",IF(I14340&lt;Summary!$B$8,"Slow","Medium"))</f>
        <v>Fast</v>
      </c>
      <c r="S14340" s="15" t="n">
        <f aca="false">IF(M14340&gt;Summary!$B$5,1,0)</f>
        <v>1</v>
      </c>
      <c r="T14340" s="16" t="n">
        <f aca="false">IF(Q14340="Overstocked",(G14340-Summary!$B$6*H14340)*J14340,0)</f>
        <v>0</v>
      </c>
    </row>
    <row r="14341" customFormat="false" ht="15" hidden="false" customHeight="false" outlineLevel="0" collapsed="false">
      <c r="A14341" s="0" t="s">
        <v>14439</v>
      </c>
      <c r="B14341" s="0" t="s">
        <v>84</v>
      </c>
      <c r="C14341" s="0" t="s">
        <v>96</v>
      </c>
      <c r="D14341" s="0" t="s">
        <v>90</v>
      </c>
      <c r="E14341" s="14" t="n">
        <v>45470</v>
      </c>
      <c r="F14341" s="14" t="n">
        <v>45478</v>
      </c>
      <c r="G14341" s="0" t="n">
        <v>238</v>
      </c>
      <c r="H14341" s="0" t="n">
        <v>113</v>
      </c>
      <c r="I14341" s="0" t="n">
        <v>19</v>
      </c>
      <c r="J14341" s="0" t="n">
        <v>1734</v>
      </c>
      <c r="K14341" s="0" t="n">
        <v>2052</v>
      </c>
      <c r="L14341" s="15" t="s">
        <v>97</v>
      </c>
      <c r="M14341" s="0" t="n">
        <v>8</v>
      </c>
      <c r="N14341" s="16" t="n">
        <f aca="false">I14341*K14341</f>
        <v>38988</v>
      </c>
      <c r="O14341" s="16" t="n">
        <f aca="false">I14341*(K14341-J14341)</f>
        <v>6042</v>
      </c>
      <c r="P14341" s="15" t="n">
        <f aca="false">K14341-J14341</f>
        <v>318</v>
      </c>
      <c r="Q14341" s="0" t="str">
        <f aca="false">IF(G14341=0,"Out of stock",IF(G14341&lt;H14341,"Understocked",IF(G14341&gt;Summary!$B$6*H14341,"Overstocked","Healthy")))</f>
        <v>Healthy</v>
      </c>
      <c r="R14341" s="0" t="str">
        <f aca="false">IF(I14341&gt;=Summary!$B$7,"Fast",IF(I14341&lt;Summary!$B$8,"Slow","Medium"))</f>
        <v>Slow</v>
      </c>
      <c r="S14341" s="15" t="n">
        <f aca="false">IF(M14341&gt;Summary!$B$5,1,0)</f>
        <v>1</v>
      </c>
      <c r="T14341" s="16" t="n">
        <f aca="false">IF(Q14341="Overstocked",(G14341-Summary!$B$6*H14341)*J14341,0)</f>
        <v>0</v>
      </c>
    </row>
    <row r="14342" customFormat="false" ht="15" hidden="false" customHeight="false" outlineLevel="0" collapsed="false">
      <c r="A14342" s="0" t="s">
        <v>14440</v>
      </c>
      <c r="B14342" s="0" t="s">
        <v>113</v>
      </c>
      <c r="C14342" s="0" t="s">
        <v>85</v>
      </c>
      <c r="D14342" s="0" t="s">
        <v>92</v>
      </c>
      <c r="E14342" s="14" t="n">
        <v>45481</v>
      </c>
      <c r="F14342" s="14" t="n">
        <v>45488</v>
      </c>
      <c r="G14342" s="0" t="n">
        <v>390</v>
      </c>
      <c r="H14342" s="0" t="n">
        <v>68</v>
      </c>
      <c r="I14342" s="0" t="n">
        <v>223</v>
      </c>
      <c r="J14342" s="0" t="n">
        <v>1750</v>
      </c>
      <c r="K14342" s="0" t="n">
        <v>1975</v>
      </c>
      <c r="L14342" s="15" t="s">
        <v>80</v>
      </c>
      <c r="M14342" s="0" t="n">
        <v>7</v>
      </c>
      <c r="N14342" s="16" t="n">
        <f aca="false">I14342*K14342</f>
        <v>440425</v>
      </c>
      <c r="O14342" s="16" t="n">
        <f aca="false">I14342*(K14342-J14342)</f>
        <v>50175</v>
      </c>
      <c r="P14342" s="15" t="n">
        <f aca="false">K14342-J14342</f>
        <v>225</v>
      </c>
      <c r="Q14342" s="0" t="str">
        <f aca="false">IF(G14342=0,"Out of stock",IF(G14342&lt;H14342,"Understocked",IF(G14342&gt;Summary!$B$6*H14342,"Overstocked","Healthy")))</f>
        <v>Overstocked</v>
      </c>
      <c r="R14342" s="0" t="str">
        <f aca="false">IF(I14342&gt;=Summary!$B$7,"Fast",IF(I14342&lt;Summary!$B$8,"Slow","Medium"))</f>
        <v>Fast</v>
      </c>
      <c r="S14342" s="15" t="n">
        <f aca="false">IF(M14342&gt;Summary!$B$5,1,0)</f>
        <v>0</v>
      </c>
      <c r="T14342" s="16" t="n">
        <f aca="false">IF(Q14342="Overstocked",(G14342-Summary!$B$6*H14342)*J14342,0)</f>
        <v>206500</v>
      </c>
    </row>
    <row r="14343" customFormat="false" ht="15" hidden="false" customHeight="false" outlineLevel="0" collapsed="false">
      <c r="A14343" s="0" t="s">
        <v>14441</v>
      </c>
      <c r="B14343" s="0" t="s">
        <v>84</v>
      </c>
      <c r="C14343" s="0" t="s">
        <v>85</v>
      </c>
      <c r="D14343" s="0" t="s">
        <v>90</v>
      </c>
      <c r="E14343" s="14" t="n">
        <v>45007</v>
      </c>
      <c r="F14343" s="14" t="n">
        <v>45016</v>
      </c>
      <c r="G14343" s="0" t="n">
        <v>249</v>
      </c>
      <c r="H14343" s="0" t="n">
        <v>83</v>
      </c>
      <c r="I14343" s="0" t="n">
        <v>10</v>
      </c>
      <c r="J14343" s="0" t="n">
        <v>434</v>
      </c>
      <c r="K14343" s="0" t="n">
        <v>627</v>
      </c>
      <c r="L14343" s="15" t="s">
        <v>87</v>
      </c>
      <c r="M14343" s="0" t="n">
        <v>9</v>
      </c>
      <c r="N14343" s="16" t="n">
        <f aca="false">I14343*K14343</f>
        <v>6270</v>
      </c>
      <c r="O14343" s="16" t="n">
        <f aca="false">I14343*(K14343-J14343)</f>
        <v>1930</v>
      </c>
      <c r="P14343" s="15" t="n">
        <f aca="false">K14343-J14343</f>
        <v>193</v>
      </c>
      <c r="Q14343" s="0" t="str">
        <f aca="false">IF(G14343=0,"Out of stock",IF(G14343&lt;H14343,"Understocked",IF(G14343&gt;Summary!$B$6*H14343,"Overstocked","Healthy")))</f>
        <v>Healthy</v>
      </c>
      <c r="R14343" s="0" t="str">
        <f aca="false">IF(I14343&gt;=Summary!$B$7,"Fast",IF(I14343&lt;Summary!$B$8,"Slow","Medium"))</f>
        <v>Slow</v>
      </c>
      <c r="S14343" s="15" t="n">
        <f aca="false">IF(M14343&gt;Summary!$B$5,1,0)</f>
        <v>1</v>
      </c>
      <c r="T14343" s="16" t="n">
        <f aca="false">IF(Q14343="Overstocked",(G14343-Summary!$B$6*H14343)*J14343,0)</f>
        <v>0</v>
      </c>
    </row>
    <row r="14344" customFormat="false" ht="15" hidden="false" customHeight="false" outlineLevel="0" collapsed="false">
      <c r="A14344" s="0" t="s">
        <v>14442</v>
      </c>
      <c r="B14344" s="0" t="s">
        <v>123</v>
      </c>
      <c r="C14344" s="0" t="s">
        <v>96</v>
      </c>
      <c r="D14344" s="0" t="s">
        <v>92</v>
      </c>
      <c r="E14344" s="14" t="n">
        <v>45578</v>
      </c>
      <c r="F14344" s="14" t="n">
        <v>45584</v>
      </c>
      <c r="G14344" s="0" t="n">
        <v>409</v>
      </c>
      <c r="H14344" s="0" t="n">
        <v>148</v>
      </c>
      <c r="I14344" s="0" t="n">
        <v>42</v>
      </c>
      <c r="J14344" s="0" t="n">
        <v>1991</v>
      </c>
      <c r="K14344" s="0" t="n">
        <v>2309</v>
      </c>
      <c r="L14344" s="15" t="s">
        <v>87</v>
      </c>
      <c r="M14344" s="0" t="n">
        <v>6</v>
      </c>
      <c r="N14344" s="16" t="n">
        <f aca="false">I14344*K14344</f>
        <v>96978</v>
      </c>
      <c r="O14344" s="16" t="n">
        <f aca="false">I14344*(K14344-J14344)</f>
        <v>13356</v>
      </c>
      <c r="P14344" s="15" t="n">
        <f aca="false">K14344-J14344</f>
        <v>318</v>
      </c>
      <c r="Q14344" s="0" t="str">
        <f aca="false">IF(G14344=0,"Out of stock",IF(G14344&lt;H14344,"Understocked",IF(G14344&gt;Summary!$B$6*H14344,"Overstocked","Healthy")))</f>
        <v>Healthy</v>
      </c>
      <c r="R14344" s="0" t="str">
        <f aca="false">IF(I14344&gt;=Summary!$B$7,"Fast",IF(I14344&lt;Summary!$B$8,"Slow","Medium"))</f>
        <v>Slow</v>
      </c>
      <c r="S14344" s="15" t="n">
        <f aca="false">IF(M14344&gt;Summary!$B$5,1,0)</f>
        <v>0</v>
      </c>
      <c r="T14344" s="16" t="n">
        <f aca="false">IF(Q14344="Overstocked",(G14344-Summary!$B$6*H14344)*J14344,0)</f>
        <v>0</v>
      </c>
    </row>
    <row r="14345" customFormat="false" ht="15" hidden="false" customHeight="false" outlineLevel="0" collapsed="false">
      <c r="A14345" s="0" t="s">
        <v>14443</v>
      </c>
      <c r="B14345" s="0" t="s">
        <v>101</v>
      </c>
      <c r="C14345" s="0" t="s">
        <v>96</v>
      </c>
      <c r="D14345" s="0" t="s">
        <v>90</v>
      </c>
      <c r="E14345" s="14" t="n">
        <v>45088</v>
      </c>
      <c r="F14345" s="14" t="n">
        <v>45089</v>
      </c>
      <c r="G14345" s="0" t="n">
        <v>290</v>
      </c>
      <c r="H14345" s="0" t="n">
        <v>85</v>
      </c>
      <c r="I14345" s="0" t="n">
        <v>213</v>
      </c>
      <c r="J14345" s="0" t="n">
        <v>553</v>
      </c>
      <c r="K14345" s="0" t="n">
        <v>892</v>
      </c>
      <c r="L14345" s="15" t="s">
        <v>87</v>
      </c>
      <c r="M14345" s="0" t="n">
        <v>1</v>
      </c>
      <c r="N14345" s="16" t="n">
        <f aca="false">I14345*K14345</f>
        <v>189996</v>
      </c>
      <c r="O14345" s="16" t="n">
        <f aca="false">I14345*(K14345-J14345)</f>
        <v>72207</v>
      </c>
      <c r="P14345" s="15" t="n">
        <f aca="false">K14345-J14345</f>
        <v>339</v>
      </c>
      <c r="Q14345" s="0" t="str">
        <f aca="false">IF(G14345=0,"Out of stock",IF(G14345&lt;H14345,"Understocked",IF(G14345&gt;Summary!$B$6*H14345,"Overstocked","Healthy")))</f>
        <v>Healthy</v>
      </c>
      <c r="R14345" s="0" t="str">
        <f aca="false">IF(I14345&gt;=Summary!$B$7,"Fast",IF(I14345&lt;Summary!$B$8,"Slow","Medium"))</f>
        <v>Fast</v>
      </c>
      <c r="S14345" s="15" t="n">
        <f aca="false">IF(M14345&gt;Summary!$B$5,1,0)</f>
        <v>0</v>
      </c>
      <c r="T14345" s="16" t="n">
        <f aca="false">IF(Q14345="Overstocked",(G14345-Summary!$B$6*H14345)*J14345,0)</f>
        <v>0</v>
      </c>
    </row>
    <row r="14346" customFormat="false" ht="15" hidden="false" customHeight="false" outlineLevel="0" collapsed="false">
      <c r="A14346" s="0" t="s">
        <v>14444</v>
      </c>
      <c r="B14346" s="0" t="s">
        <v>95</v>
      </c>
      <c r="C14346" s="0" t="s">
        <v>85</v>
      </c>
      <c r="D14346" s="0" t="s">
        <v>86</v>
      </c>
      <c r="E14346" s="14" t="n">
        <v>45357</v>
      </c>
      <c r="F14346" s="14" t="n">
        <v>45361</v>
      </c>
      <c r="G14346" s="0" t="n">
        <v>380</v>
      </c>
      <c r="H14346" s="0" t="n">
        <v>82</v>
      </c>
      <c r="I14346" s="0" t="n">
        <v>174</v>
      </c>
      <c r="J14346" s="0" t="n">
        <v>1840</v>
      </c>
      <c r="K14346" s="0" t="n">
        <v>2128</v>
      </c>
      <c r="L14346" s="15" t="s">
        <v>97</v>
      </c>
      <c r="M14346" s="0" t="n">
        <v>4</v>
      </c>
      <c r="N14346" s="16" t="n">
        <f aca="false">I14346*K14346</f>
        <v>370272</v>
      </c>
      <c r="O14346" s="16" t="n">
        <f aca="false">I14346*(K14346-J14346)</f>
        <v>50112</v>
      </c>
      <c r="P14346" s="15" t="n">
        <f aca="false">K14346-J14346</f>
        <v>288</v>
      </c>
      <c r="Q14346" s="0" t="str">
        <f aca="false">IF(G14346=0,"Out of stock",IF(G14346&lt;H14346,"Understocked",IF(G14346&gt;Summary!$B$6*H14346,"Overstocked","Healthy")))</f>
        <v>Overstocked</v>
      </c>
      <c r="R14346" s="0" t="str">
        <f aca="false">IF(I14346&gt;=Summary!$B$7,"Fast",IF(I14346&lt;Summary!$B$8,"Slow","Medium"))</f>
        <v>Medium</v>
      </c>
      <c r="S14346" s="15" t="n">
        <f aca="false">IF(M14346&gt;Summary!$B$5,1,0)</f>
        <v>0</v>
      </c>
      <c r="T14346" s="16" t="n">
        <f aca="false">IF(Q14346="Overstocked",(G14346-Summary!$B$6*H14346)*J14346,0)</f>
        <v>95680</v>
      </c>
    </row>
    <row r="14347" customFormat="false" ht="15" hidden="false" customHeight="false" outlineLevel="0" collapsed="false">
      <c r="A14347" s="0" t="s">
        <v>14445</v>
      </c>
      <c r="B14347" s="0" t="s">
        <v>111</v>
      </c>
      <c r="C14347" s="0" t="s">
        <v>104</v>
      </c>
      <c r="D14347" s="0" t="s">
        <v>79</v>
      </c>
      <c r="E14347" s="14" t="n">
        <v>45028</v>
      </c>
      <c r="F14347" s="14" t="n">
        <v>45037</v>
      </c>
      <c r="G14347" s="0" t="n">
        <v>226</v>
      </c>
      <c r="H14347" s="0" t="n">
        <v>71</v>
      </c>
      <c r="I14347" s="0" t="n">
        <v>11</v>
      </c>
      <c r="J14347" s="0" t="n">
        <v>1085</v>
      </c>
      <c r="K14347" s="0" t="n">
        <v>1440</v>
      </c>
      <c r="L14347" s="15" t="s">
        <v>97</v>
      </c>
      <c r="M14347" s="0" t="n">
        <v>9</v>
      </c>
      <c r="N14347" s="16" t="n">
        <f aca="false">I14347*K14347</f>
        <v>15840</v>
      </c>
      <c r="O14347" s="16" t="n">
        <f aca="false">I14347*(K14347-J14347)</f>
        <v>3905</v>
      </c>
      <c r="P14347" s="15" t="n">
        <f aca="false">K14347-J14347</f>
        <v>355</v>
      </c>
      <c r="Q14347" s="0" t="str">
        <f aca="false">IF(G14347=0,"Out of stock",IF(G14347&lt;H14347,"Understocked",IF(G14347&gt;Summary!$B$6*H14347,"Overstocked","Healthy")))</f>
        <v>Healthy</v>
      </c>
      <c r="R14347" s="0" t="str">
        <f aca="false">IF(I14347&gt;=Summary!$B$7,"Fast",IF(I14347&lt;Summary!$B$8,"Slow","Medium"))</f>
        <v>Slow</v>
      </c>
      <c r="S14347" s="15" t="n">
        <f aca="false">IF(M14347&gt;Summary!$B$5,1,0)</f>
        <v>1</v>
      </c>
      <c r="T14347" s="16" t="n">
        <f aca="false">IF(Q14347="Overstocked",(G14347-Summary!$B$6*H14347)*J14347,0)</f>
        <v>0</v>
      </c>
    </row>
    <row r="14348" customFormat="false" ht="15" hidden="false" customHeight="false" outlineLevel="0" collapsed="false">
      <c r="A14348" s="0" t="s">
        <v>14446</v>
      </c>
      <c r="B14348" s="0" t="s">
        <v>123</v>
      </c>
      <c r="C14348" s="0" t="s">
        <v>85</v>
      </c>
      <c r="D14348" s="0" t="s">
        <v>92</v>
      </c>
      <c r="E14348" s="14" t="n">
        <v>45202</v>
      </c>
      <c r="F14348" s="14" t="n">
        <v>45207</v>
      </c>
      <c r="G14348" s="0" t="n">
        <v>442</v>
      </c>
      <c r="H14348" s="0" t="n">
        <v>72</v>
      </c>
      <c r="I14348" s="0" t="n">
        <v>187</v>
      </c>
      <c r="J14348" s="0" t="n">
        <v>659</v>
      </c>
      <c r="K14348" s="0" t="n">
        <v>869</v>
      </c>
      <c r="L14348" s="15" t="s">
        <v>97</v>
      </c>
      <c r="M14348" s="0" t="n">
        <v>5</v>
      </c>
      <c r="N14348" s="16" t="n">
        <f aca="false">I14348*K14348</f>
        <v>162503</v>
      </c>
      <c r="O14348" s="16" t="n">
        <f aca="false">I14348*(K14348-J14348)</f>
        <v>39270</v>
      </c>
      <c r="P14348" s="15" t="n">
        <f aca="false">K14348-J14348</f>
        <v>210</v>
      </c>
      <c r="Q14348" s="0" t="str">
        <f aca="false">IF(G14348=0,"Out of stock",IF(G14348&lt;H14348,"Understocked",IF(G14348&gt;Summary!$B$6*H14348,"Overstocked","Healthy")))</f>
        <v>Overstocked</v>
      </c>
      <c r="R14348" s="0" t="str">
        <f aca="false">IF(I14348&gt;=Summary!$B$7,"Fast",IF(I14348&lt;Summary!$B$8,"Slow","Medium"))</f>
        <v>Medium</v>
      </c>
      <c r="S14348" s="15" t="n">
        <f aca="false">IF(M14348&gt;Summary!$B$5,1,0)</f>
        <v>0</v>
      </c>
      <c r="T14348" s="16" t="n">
        <f aca="false">IF(Q14348="Overstocked",(G14348-Summary!$B$6*H14348)*J14348,0)</f>
        <v>101486</v>
      </c>
    </row>
    <row r="14349" customFormat="false" ht="15" hidden="false" customHeight="false" outlineLevel="0" collapsed="false">
      <c r="A14349" s="0" t="s">
        <v>14447</v>
      </c>
      <c r="B14349" s="0" t="s">
        <v>113</v>
      </c>
      <c r="C14349" s="0" t="s">
        <v>96</v>
      </c>
      <c r="D14349" s="0" t="s">
        <v>92</v>
      </c>
      <c r="E14349" s="14" t="n">
        <v>45570</v>
      </c>
      <c r="F14349" s="14" t="n">
        <v>45571</v>
      </c>
      <c r="G14349" s="0" t="n">
        <v>446</v>
      </c>
      <c r="H14349" s="0" t="n">
        <v>98</v>
      </c>
      <c r="I14349" s="0" t="n">
        <v>101</v>
      </c>
      <c r="J14349" s="0" t="n">
        <v>321</v>
      </c>
      <c r="K14349" s="0" t="n">
        <v>726</v>
      </c>
      <c r="L14349" s="15" t="s">
        <v>87</v>
      </c>
      <c r="M14349" s="0" t="n">
        <v>1</v>
      </c>
      <c r="N14349" s="16" t="n">
        <f aca="false">I14349*K14349</f>
        <v>73326</v>
      </c>
      <c r="O14349" s="16" t="n">
        <f aca="false">I14349*(K14349-J14349)</f>
        <v>40905</v>
      </c>
      <c r="P14349" s="15" t="n">
        <f aca="false">K14349-J14349</f>
        <v>405</v>
      </c>
      <c r="Q14349" s="0" t="str">
        <f aca="false">IF(G14349=0,"Out of stock",IF(G14349&lt;H14349,"Understocked",IF(G14349&gt;Summary!$B$6*H14349,"Overstocked","Healthy")))</f>
        <v>Overstocked</v>
      </c>
      <c r="R14349" s="0" t="str">
        <f aca="false">IF(I14349&gt;=Summary!$B$7,"Fast",IF(I14349&lt;Summary!$B$8,"Slow","Medium"))</f>
        <v>Medium</v>
      </c>
      <c r="S14349" s="15" t="n">
        <f aca="false">IF(M14349&gt;Summary!$B$5,1,0)</f>
        <v>0</v>
      </c>
      <c r="T14349" s="16" t="n">
        <f aca="false">IF(Q14349="Overstocked",(G14349-Summary!$B$6*H14349)*J14349,0)</f>
        <v>17334</v>
      </c>
    </row>
    <row r="14350" customFormat="false" ht="15" hidden="false" customHeight="false" outlineLevel="0" collapsed="false">
      <c r="A14350" s="0" t="s">
        <v>14448</v>
      </c>
      <c r="B14350" s="0" t="s">
        <v>84</v>
      </c>
      <c r="C14350" s="0" t="s">
        <v>85</v>
      </c>
      <c r="D14350" s="0" t="s">
        <v>90</v>
      </c>
      <c r="E14350" s="14" t="n">
        <v>45523</v>
      </c>
      <c r="F14350" s="14" t="n">
        <v>45524</v>
      </c>
      <c r="G14350" s="0" t="n">
        <v>241</v>
      </c>
      <c r="H14350" s="0" t="n">
        <v>125</v>
      </c>
      <c r="I14350" s="0" t="n">
        <v>147</v>
      </c>
      <c r="J14350" s="0" t="n">
        <v>1548</v>
      </c>
      <c r="K14350" s="0" t="n">
        <v>2011</v>
      </c>
      <c r="L14350" s="15" t="s">
        <v>80</v>
      </c>
      <c r="M14350" s="0" t="n">
        <v>1</v>
      </c>
      <c r="N14350" s="16" t="n">
        <f aca="false">I14350*K14350</f>
        <v>295617</v>
      </c>
      <c r="O14350" s="16" t="n">
        <f aca="false">I14350*(K14350-J14350)</f>
        <v>68061</v>
      </c>
      <c r="P14350" s="15" t="n">
        <f aca="false">K14350-J14350</f>
        <v>463</v>
      </c>
      <c r="Q14350" s="0" t="str">
        <f aca="false">IF(G14350=0,"Out of stock",IF(G14350&lt;H14350,"Understocked",IF(G14350&gt;Summary!$B$6*H14350,"Overstocked","Healthy")))</f>
        <v>Healthy</v>
      </c>
      <c r="R14350" s="0" t="str">
        <f aca="false">IF(I14350&gt;=Summary!$B$7,"Fast",IF(I14350&lt;Summary!$B$8,"Slow","Medium"))</f>
        <v>Medium</v>
      </c>
      <c r="S14350" s="15" t="n">
        <f aca="false">IF(M14350&gt;Summary!$B$5,1,0)</f>
        <v>0</v>
      </c>
      <c r="T14350" s="16" t="n">
        <f aca="false">IF(Q14350="Overstocked",(G14350-Summary!$B$6*H14350)*J14350,0)</f>
        <v>0</v>
      </c>
    </row>
    <row r="14351" customFormat="false" ht="15" hidden="false" customHeight="false" outlineLevel="0" collapsed="false">
      <c r="A14351" s="0" t="s">
        <v>14449</v>
      </c>
      <c r="B14351" s="0" t="s">
        <v>95</v>
      </c>
      <c r="C14351" s="0" t="s">
        <v>78</v>
      </c>
      <c r="D14351" s="0" t="s">
        <v>90</v>
      </c>
      <c r="E14351" s="14" t="n">
        <v>45061</v>
      </c>
      <c r="F14351" s="14" t="n">
        <v>45062</v>
      </c>
      <c r="G14351" s="0" t="n">
        <v>154</v>
      </c>
      <c r="H14351" s="0" t="n">
        <v>143</v>
      </c>
      <c r="I14351" s="0" t="n">
        <v>53</v>
      </c>
      <c r="J14351" s="0" t="n">
        <v>1246</v>
      </c>
      <c r="K14351" s="0" t="n">
        <v>1718</v>
      </c>
      <c r="L14351" s="15" t="s">
        <v>87</v>
      </c>
      <c r="M14351" s="0" t="n">
        <v>1</v>
      </c>
      <c r="N14351" s="16" t="n">
        <f aca="false">I14351*K14351</f>
        <v>91054</v>
      </c>
      <c r="O14351" s="16" t="n">
        <f aca="false">I14351*(K14351-J14351)</f>
        <v>25016</v>
      </c>
      <c r="P14351" s="15" t="n">
        <f aca="false">K14351-J14351</f>
        <v>472</v>
      </c>
      <c r="Q14351" s="0" t="str">
        <f aca="false">IF(G14351=0,"Out of stock",IF(G14351&lt;H14351,"Understocked",IF(G14351&gt;Summary!$B$6*H14351,"Overstocked","Healthy")))</f>
        <v>Healthy</v>
      </c>
      <c r="R14351" s="0" t="str">
        <f aca="false">IF(I14351&gt;=Summary!$B$7,"Fast",IF(I14351&lt;Summary!$B$8,"Slow","Medium"))</f>
        <v>Slow</v>
      </c>
      <c r="S14351" s="15" t="n">
        <f aca="false">IF(M14351&gt;Summary!$B$5,1,0)</f>
        <v>0</v>
      </c>
      <c r="T14351" s="16" t="n">
        <f aca="false">IF(Q14351="Overstocked",(G14351-Summary!$B$6*H14351)*J14351,0)</f>
        <v>0</v>
      </c>
    </row>
    <row r="14352" customFormat="false" ht="15" hidden="false" customHeight="false" outlineLevel="0" collapsed="false">
      <c r="A14352" s="0" t="s">
        <v>14450</v>
      </c>
      <c r="B14352" s="0" t="s">
        <v>101</v>
      </c>
      <c r="C14352" s="0" t="s">
        <v>85</v>
      </c>
      <c r="D14352" s="0" t="s">
        <v>86</v>
      </c>
      <c r="E14352" s="14" t="n">
        <v>45274</v>
      </c>
      <c r="F14352" s="14" t="n">
        <v>45276</v>
      </c>
      <c r="G14352" s="0" t="n">
        <v>353</v>
      </c>
      <c r="H14352" s="0" t="n">
        <v>140</v>
      </c>
      <c r="I14352" s="0" t="n">
        <v>255</v>
      </c>
      <c r="J14352" s="0" t="n">
        <v>851</v>
      </c>
      <c r="K14352" s="0" t="n">
        <v>1211</v>
      </c>
      <c r="L14352" s="15" t="s">
        <v>93</v>
      </c>
      <c r="M14352" s="0" t="n">
        <v>2</v>
      </c>
      <c r="N14352" s="16" t="n">
        <f aca="false">I14352*K14352</f>
        <v>308805</v>
      </c>
      <c r="O14352" s="16" t="n">
        <f aca="false">I14352*(K14352-J14352)</f>
        <v>91800</v>
      </c>
      <c r="P14352" s="15" t="n">
        <f aca="false">K14352-J14352</f>
        <v>360</v>
      </c>
      <c r="Q14352" s="0" t="str">
        <f aca="false">IF(G14352=0,"Out of stock",IF(G14352&lt;H14352,"Understocked",IF(G14352&gt;Summary!$B$6*H14352,"Overstocked","Healthy")))</f>
        <v>Healthy</v>
      </c>
      <c r="R14352" s="0" t="str">
        <f aca="false">IF(I14352&gt;=Summary!$B$7,"Fast",IF(I14352&lt;Summary!$B$8,"Slow","Medium"))</f>
        <v>Fast</v>
      </c>
      <c r="S14352" s="15" t="n">
        <f aca="false">IF(M14352&gt;Summary!$B$5,1,0)</f>
        <v>0</v>
      </c>
      <c r="T14352" s="16" t="n">
        <f aca="false">IF(Q14352="Overstocked",(G14352-Summary!$B$6*H14352)*J14352,0)</f>
        <v>0</v>
      </c>
    </row>
    <row r="14353" customFormat="false" ht="15" hidden="false" customHeight="false" outlineLevel="0" collapsed="false">
      <c r="A14353" s="0" t="s">
        <v>14451</v>
      </c>
      <c r="B14353" s="0" t="s">
        <v>111</v>
      </c>
      <c r="C14353" s="0" t="s">
        <v>104</v>
      </c>
      <c r="D14353" s="0" t="s">
        <v>86</v>
      </c>
      <c r="E14353" s="14" t="n">
        <v>45491</v>
      </c>
      <c r="F14353" s="14" t="n">
        <v>45496</v>
      </c>
      <c r="G14353" s="0" t="n">
        <v>222</v>
      </c>
      <c r="H14353" s="0" t="n">
        <v>142</v>
      </c>
      <c r="I14353" s="0" t="n">
        <v>134</v>
      </c>
      <c r="J14353" s="0" t="n">
        <v>1786</v>
      </c>
      <c r="K14353" s="0" t="n">
        <v>2207</v>
      </c>
      <c r="L14353" s="15" t="s">
        <v>97</v>
      </c>
      <c r="M14353" s="0" t="n">
        <v>5</v>
      </c>
      <c r="N14353" s="16" t="n">
        <f aca="false">I14353*K14353</f>
        <v>295738</v>
      </c>
      <c r="O14353" s="16" t="n">
        <f aca="false">I14353*(K14353-J14353)</f>
        <v>56414</v>
      </c>
      <c r="P14353" s="15" t="n">
        <f aca="false">K14353-J14353</f>
        <v>421</v>
      </c>
      <c r="Q14353" s="0" t="str">
        <f aca="false">IF(G14353=0,"Out of stock",IF(G14353&lt;H14353,"Understocked",IF(G14353&gt;Summary!$B$6*H14353,"Overstocked","Healthy")))</f>
        <v>Healthy</v>
      </c>
      <c r="R14353" s="0" t="str">
        <f aca="false">IF(I14353&gt;=Summary!$B$7,"Fast",IF(I14353&lt;Summary!$B$8,"Slow","Medium"))</f>
        <v>Medium</v>
      </c>
      <c r="S14353" s="15" t="n">
        <f aca="false">IF(M14353&gt;Summary!$B$5,1,0)</f>
        <v>0</v>
      </c>
      <c r="T14353" s="16" t="n">
        <f aca="false">IF(Q14353="Overstocked",(G14353-Summary!$B$6*H14353)*J14353,0)</f>
        <v>0</v>
      </c>
    </row>
    <row r="14354" customFormat="false" ht="15" hidden="false" customHeight="false" outlineLevel="0" collapsed="false">
      <c r="A14354" s="0" t="s">
        <v>14452</v>
      </c>
      <c r="B14354" s="0" t="s">
        <v>111</v>
      </c>
      <c r="C14354" s="0" t="s">
        <v>96</v>
      </c>
      <c r="D14354" s="0" t="s">
        <v>86</v>
      </c>
      <c r="E14354" s="14" t="n">
        <v>45026</v>
      </c>
      <c r="F14354" s="14" t="n">
        <v>45028</v>
      </c>
      <c r="G14354" s="0" t="n">
        <v>271</v>
      </c>
      <c r="H14354" s="0" t="n">
        <v>140</v>
      </c>
      <c r="I14354" s="0" t="n">
        <v>273</v>
      </c>
      <c r="J14354" s="0" t="n">
        <v>331</v>
      </c>
      <c r="K14354" s="0" t="n">
        <v>770</v>
      </c>
      <c r="L14354" s="15" t="s">
        <v>82</v>
      </c>
      <c r="M14354" s="0" t="n">
        <v>2</v>
      </c>
      <c r="N14354" s="16" t="n">
        <f aca="false">I14354*K14354</f>
        <v>210210</v>
      </c>
      <c r="O14354" s="16" t="n">
        <f aca="false">I14354*(K14354-J14354)</f>
        <v>119847</v>
      </c>
      <c r="P14354" s="15" t="n">
        <f aca="false">K14354-J14354</f>
        <v>439</v>
      </c>
      <c r="Q14354" s="0" t="str">
        <f aca="false">IF(G14354=0,"Out of stock",IF(G14354&lt;H14354,"Understocked",IF(G14354&gt;Summary!$B$6*H14354,"Overstocked","Healthy")))</f>
        <v>Healthy</v>
      </c>
      <c r="R14354" s="0" t="str">
        <f aca="false">IF(I14354&gt;=Summary!$B$7,"Fast",IF(I14354&lt;Summary!$B$8,"Slow","Medium"))</f>
        <v>Fast</v>
      </c>
      <c r="S14354" s="15" t="n">
        <f aca="false">IF(M14354&gt;Summary!$B$5,1,0)</f>
        <v>0</v>
      </c>
      <c r="T14354" s="16" t="n">
        <f aca="false">IF(Q14354="Overstocked",(G14354-Summary!$B$6*H14354)*J14354,0)</f>
        <v>0</v>
      </c>
    </row>
    <row r="14355" customFormat="false" ht="15" hidden="false" customHeight="false" outlineLevel="0" collapsed="false">
      <c r="A14355" s="0" t="s">
        <v>14453</v>
      </c>
      <c r="B14355" s="0" t="s">
        <v>123</v>
      </c>
      <c r="C14355" s="0" t="s">
        <v>85</v>
      </c>
      <c r="D14355" s="0" t="s">
        <v>92</v>
      </c>
      <c r="E14355" s="14" t="n">
        <v>45314</v>
      </c>
      <c r="F14355" s="14" t="n">
        <v>45317</v>
      </c>
      <c r="G14355" s="0" t="n">
        <v>16</v>
      </c>
      <c r="H14355" s="0" t="n">
        <v>61</v>
      </c>
      <c r="I14355" s="0" t="n">
        <v>176</v>
      </c>
      <c r="J14355" s="0" t="n">
        <v>1001</v>
      </c>
      <c r="K14355" s="0" t="n">
        <v>1449</v>
      </c>
      <c r="L14355" s="15" t="s">
        <v>80</v>
      </c>
      <c r="M14355" s="0" t="n">
        <v>3</v>
      </c>
      <c r="N14355" s="16" t="n">
        <f aca="false">I14355*K14355</f>
        <v>255024</v>
      </c>
      <c r="O14355" s="16" t="n">
        <f aca="false">I14355*(K14355-J14355)</f>
        <v>78848</v>
      </c>
      <c r="P14355" s="15" t="n">
        <f aca="false">K14355-J14355</f>
        <v>448</v>
      </c>
      <c r="Q14355" s="0" t="str">
        <f aca="false">IF(G14355=0,"Out of stock",IF(G14355&lt;H14355,"Understocked",IF(G14355&gt;Summary!$B$6*H14355,"Overstocked","Healthy")))</f>
        <v>Understocked</v>
      </c>
      <c r="R14355" s="0" t="str">
        <f aca="false">IF(I14355&gt;=Summary!$B$7,"Fast",IF(I14355&lt;Summary!$B$8,"Slow","Medium"))</f>
        <v>Medium</v>
      </c>
      <c r="S14355" s="15" t="n">
        <f aca="false">IF(M14355&gt;Summary!$B$5,1,0)</f>
        <v>0</v>
      </c>
      <c r="T14355" s="16" t="n">
        <f aca="false">IF(Q14355="Overstocked",(G14355-Summary!$B$6*H14355)*J14355,0)</f>
        <v>0</v>
      </c>
    </row>
    <row r="14356" customFormat="false" ht="15" hidden="false" customHeight="false" outlineLevel="0" collapsed="false">
      <c r="A14356" s="0" t="s">
        <v>14454</v>
      </c>
      <c r="B14356" s="0" t="s">
        <v>113</v>
      </c>
      <c r="C14356" s="0" t="s">
        <v>78</v>
      </c>
      <c r="D14356" s="0" t="s">
        <v>92</v>
      </c>
      <c r="E14356" s="14" t="n">
        <v>44963</v>
      </c>
      <c r="F14356" s="14" t="n">
        <v>44964</v>
      </c>
      <c r="G14356" s="0" t="n">
        <v>424</v>
      </c>
      <c r="H14356" s="0" t="n">
        <v>129</v>
      </c>
      <c r="I14356" s="0" t="n">
        <v>216</v>
      </c>
      <c r="J14356" s="0" t="n">
        <v>481</v>
      </c>
      <c r="K14356" s="0" t="n">
        <v>543</v>
      </c>
      <c r="L14356" s="15" t="s">
        <v>97</v>
      </c>
      <c r="M14356" s="0" t="n">
        <v>1</v>
      </c>
      <c r="N14356" s="16" t="n">
        <f aca="false">I14356*K14356</f>
        <v>117288</v>
      </c>
      <c r="O14356" s="16" t="n">
        <f aca="false">I14356*(K14356-J14356)</f>
        <v>13392</v>
      </c>
      <c r="P14356" s="15" t="n">
        <f aca="false">K14356-J14356</f>
        <v>62</v>
      </c>
      <c r="Q14356" s="0" t="str">
        <f aca="false">IF(G14356=0,"Out of stock",IF(G14356&lt;H14356,"Understocked",IF(G14356&gt;Summary!$B$6*H14356,"Overstocked","Healthy")))</f>
        <v>Healthy</v>
      </c>
      <c r="R14356" s="0" t="str">
        <f aca="false">IF(I14356&gt;=Summary!$B$7,"Fast",IF(I14356&lt;Summary!$B$8,"Slow","Medium"))</f>
        <v>Fast</v>
      </c>
      <c r="S14356" s="15" t="n">
        <f aca="false">IF(M14356&gt;Summary!$B$5,1,0)</f>
        <v>0</v>
      </c>
      <c r="T14356" s="16" t="n">
        <f aca="false">IF(Q14356="Overstocked",(G14356-Summary!$B$6*H14356)*J14356,0)</f>
        <v>0</v>
      </c>
    </row>
    <row r="14357" customFormat="false" ht="15" hidden="false" customHeight="false" outlineLevel="0" collapsed="false">
      <c r="A14357" s="0" t="s">
        <v>14455</v>
      </c>
      <c r="B14357" s="0" t="s">
        <v>123</v>
      </c>
      <c r="C14357" s="0" t="s">
        <v>96</v>
      </c>
      <c r="D14357" s="0" t="s">
        <v>90</v>
      </c>
      <c r="E14357" s="14" t="n">
        <v>45192</v>
      </c>
      <c r="F14357" s="14" t="n">
        <v>45196</v>
      </c>
      <c r="G14357" s="0" t="n">
        <v>162</v>
      </c>
      <c r="H14357" s="0" t="n">
        <v>96</v>
      </c>
      <c r="I14357" s="0" t="n">
        <v>37</v>
      </c>
      <c r="J14357" s="0" t="n">
        <v>1297</v>
      </c>
      <c r="K14357" s="0" t="n">
        <v>1374</v>
      </c>
      <c r="L14357" s="15" t="s">
        <v>93</v>
      </c>
      <c r="M14357" s="0" t="n">
        <v>4</v>
      </c>
      <c r="N14357" s="16" t="n">
        <f aca="false">I14357*K14357</f>
        <v>50838</v>
      </c>
      <c r="O14357" s="16" t="n">
        <f aca="false">I14357*(K14357-J14357)</f>
        <v>2849</v>
      </c>
      <c r="P14357" s="15" t="n">
        <f aca="false">K14357-J14357</f>
        <v>77</v>
      </c>
      <c r="Q14357" s="0" t="str">
        <f aca="false">IF(G14357=0,"Out of stock",IF(G14357&lt;H14357,"Understocked",IF(G14357&gt;Summary!$B$6*H14357,"Overstocked","Healthy")))</f>
        <v>Healthy</v>
      </c>
      <c r="R14357" s="0" t="str">
        <f aca="false">IF(I14357&gt;=Summary!$B$7,"Fast",IF(I14357&lt;Summary!$B$8,"Slow","Medium"))</f>
        <v>Slow</v>
      </c>
      <c r="S14357" s="15" t="n">
        <f aca="false">IF(M14357&gt;Summary!$B$5,1,0)</f>
        <v>0</v>
      </c>
      <c r="T14357" s="16" t="n">
        <f aca="false">IF(Q14357="Overstocked",(G14357-Summary!$B$6*H14357)*J14357,0)</f>
        <v>0</v>
      </c>
    </row>
    <row r="14358" customFormat="false" ht="15" hidden="false" customHeight="false" outlineLevel="0" collapsed="false">
      <c r="A14358" s="0" t="s">
        <v>14456</v>
      </c>
      <c r="B14358" s="0" t="s">
        <v>101</v>
      </c>
      <c r="C14358" s="0" t="s">
        <v>96</v>
      </c>
      <c r="D14358" s="0" t="s">
        <v>90</v>
      </c>
      <c r="E14358" s="14" t="n">
        <v>45378</v>
      </c>
      <c r="F14358" s="14" t="n">
        <v>45379</v>
      </c>
      <c r="G14358" s="0" t="n">
        <v>102</v>
      </c>
      <c r="H14358" s="0" t="n">
        <v>94</v>
      </c>
      <c r="I14358" s="0" t="n">
        <v>5</v>
      </c>
      <c r="J14358" s="0" t="n">
        <v>1537</v>
      </c>
      <c r="K14358" s="0" t="n">
        <v>1650</v>
      </c>
      <c r="L14358" s="15" t="s">
        <v>97</v>
      </c>
      <c r="M14358" s="0" t="n">
        <v>1</v>
      </c>
      <c r="N14358" s="16" t="n">
        <f aca="false">I14358*K14358</f>
        <v>8250</v>
      </c>
      <c r="O14358" s="16" t="n">
        <f aca="false">I14358*(K14358-J14358)</f>
        <v>565</v>
      </c>
      <c r="P14358" s="15" t="n">
        <f aca="false">K14358-J14358</f>
        <v>113</v>
      </c>
      <c r="Q14358" s="0" t="str">
        <f aca="false">IF(G14358=0,"Out of stock",IF(G14358&lt;H14358,"Understocked",IF(G14358&gt;Summary!$B$6*H14358,"Overstocked","Healthy")))</f>
        <v>Healthy</v>
      </c>
      <c r="R14358" s="0" t="str">
        <f aca="false">IF(I14358&gt;=Summary!$B$7,"Fast",IF(I14358&lt;Summary!$B$8,"Slow","Medium"))</f>
        <v>Slow</v>
      </c>
      <c r="S14358" s="15" t="n">
        <f aca="false">IF(M14358&gt;Summary!$B$5,1,0)</f>
        <v>0</v>
      </c>
      <c r="T14358" s="16" t="n">
        <f aca="false">IF(Q14358="Overstocked",(G14358-Summary!$B$6*H14358)*J14358,0)</f>
        <v>0</v>
      </c>
    </row>
    <row r="14359" customFormat="false" ht="15" hidden="false" customHeight="false" outlineLevel="0" collapsed="false">
      <c r="A14359" s="0" t="s">
        <v>14457</v>
      </c>
      <c r="B14359" s="0" t="s">
        <v>115</v>
      </c>
      <c r="C14359" s="0" t="s">
        <v>96</v>
      </c>
      <c r="D14359" s="0" t="s">
        <v>90</v>
      </c>
      <c r="E14359" s="14" t="n">
        <v>45017</v>
      </c>
      <c r="F14359" s="14" t="n">
        <v>45021</v>
      </c>
      <c r="G14359" s="0" t="n">
        <v>160</v>
      </c>
      <c r="H14359" s="0" t="n">
        <v>108</v>
      </c>
      <c r="I14359" s="0" t="n">
        <v>130</v>
      </c>
      <c r="J14359" s="0" t="n">
        <v>277</v>
      </c>
      <c r="K14359" s="0" t="n">
        <v>389</v>
      </c>
      <c r="L14359" s="15" t="s">
        <v>97</v>
      </c>
      <c r="M14359" s="0" t="n">
        <v>4</v>
      </c>
      <c r="N14359" s="16" t="n">
        <f aca="false">I14359*K14359</f>
        <v>50570</v>
      </c>
      <c r="O14359" s="16" t="n">
        <f aca="false">I14359*(K14359-J14359)</f>
        <v>14560</v>
      </c>
      <c r="P14359" s="15" t="n">
        <f aca="false">K14359-J14359</f>
        <v>112</v>
      </c>
      <c r="Q14359" s="0" t="str">
        <f aca="false">IF(G14359=0,"Out of stock",IF(G14359&lt;H14359,"Understocked",IF(G14359&gt;Summary!$B$6*H14359,"Overstocked","Healthy")))</f>
        <v>Healthy</v>
      </c>
      <c r="R14359" s="0" t="str">
        <f aca="false">IF(I14359&gt;=Summary!$B$7,"Fast",IF(I14359&lt;Summary!$B$8,"Slow","Medium"))</f>
        <v>Medium</v>
      </c>
      <c r="S14359" s="15" t="n">
        <f aca="false">IF(M14359&gt;Summary!$B$5,1,0)</f>
        <v>0</v>
      </c>
      <c r="T14359" s="16" t="n">
        <f aca="false">IF(Q14359="Overstocked",(G14359-Summary!$B$6*H14359)*J14359,0)</f>
        <v>0</v>
      </c>
    </row>
    <row r="14360" customFormat="false" ht="15" hidden="false" customHeight="false" outlineLevel="0" collapsed="false">
      <c r="A14360" s="0" t="s">
        <v>14458</v>
      </c>
      <c r="B14360" s="0" t="s">
        <v>77</v>
      </c>
      <c r="C14360" s="0" t="s">
        <v>85</v>
      </c>
      <c r="D14360" s="0" t="s">
        <v>90</v>
      </c>
      <c r="E14360" s="14" t="n">
        <v>45139</v>
      </c>
      <c r="F14360" s="14" t="n">
        <v>45145</v>
      </c>
      <c r="G14360" s="0" t="n">
        <v>168</v>
      </c>
      <c r="H14360" s="0" t="n">
        <v>108</v>
      </c>
      <c r="I14360" s="0" t="n">
        <v>197</v>
      </c>
      <c r="J14360" s="0" t="n">
        <v>1663</v>
      </c>
      <c r="K14360" s="0" t="n">
        <v>1914</v>
      </c>
      <c r="L14360" s="15" t="s">
        <v>97</v>
      </c>
      <c r="M14360" s="0" t="n">
        <v>6</v>
      </c>
      <c r="N14360" s="16" t="n">
        <f aca="false">I14360*K14360</f>
        <v>377058</v>
      </c>
      <c r="O14360" s="16" t="n">
        <f aca="false">I14360*(K14360-J14360)</f>
        <v>49447</v>
      </c>
      <c r="P14360" s="15" t="n">
        <f aca="false">K14360-J14360</f>
        <v>251</v>
      </c>
      <c r="Q14360" s="0" t="str">
        <f aca="false">IF(G14360=0,"Out of stock",IF(G14360&lt;H14360,"Understocked",IF(G14360&gt;Summary!$B$6*H14360,"Overstocked","Healthy")))</f>
        <v>Healthy</v>
      </c>
      <c r="R14360" s="0" t="str">
        <f aca="false">IF(I14360&gt;=Summary!$B$7,"Fast",IF(I14360&lt;Summary!$B$8,"Slow","Medium"))</f>
        <v>Medium</v>
      </c>
      <c r="S14360" s="15" t="n">
        <f aca="false">IF(M14360&gt;Summary!$B$5,1,0)</f>
        <v>0</v>
      </c>
      <c r="T14360" s="16" t="n">
        <f aca="false">IF(Q14360="Overstocked",(G14360-Summary!$B$6*H14360)*J14360,0)</f>
        <v>0</v>
      </c>
    </row>
    <row r="14361" customFormat="false" ht="15" hidden="false" customHeight="false" outlineLevel="0" collapsed="false">
      <c r="A14361" s="0" t="s">
        <v>14459</v>
      </c>
      <c r="B14361" s="0" t="s">
        <v>123</v>
      </c>
      <c r="C14361" s="0" t="s">
        <v>104</v>
      </c>
      <c r="D14361" s="0" t="s">
        <v>102</v>
      </c>
      <c r="E14361" s="14" t="n">
        <v>44957</v>
      </c>
      <c r="F14361" s="14" t="n">
        <v>44967</v>
      </c>
      <c r="G14361" s="0" t="n">
        <v>404</v>
      </c>
      <c r="H14361" s="0" t="n">
        <v>103</v>
      </c>
      <c r="I14361" s="0" t="n">
        <v>66</v>
      </c>
      <c r="J14361" s="0" t="n">
        <v>476</v>
      </c>
      <c r="K14361" s="0" t="n">
        <v>829</v>
      </c>
      <c r="L14361" s="15" t="s">
        <v>93</v>
      </c>
      <c r="M14361" s="0" t="n">
        <v>10</v>
      </c>
      <c r="N14361" s="16" t="n">
        <f aca="false">I14361*K14361</f>
        <v>54714</v>
      </c>
      <c r="O14361" s="16" t="n">
        <f aca="false">I14361*(K14361-J14361)</f>
        <v>23298</v>
      </c>
      <c r="P14361" s="15" t="n">
        <f aca="false">K14361-J14361</f>
        <v>353</v>
      </c>
      <c r="Q14361" s="0" t="str">
        <f aca="false">IF(G14361=0,"Out of stock",IF(G14361&lt;H14361,"Understocked",IF(G14361&gt;Summary!$B$6*H14361,"Overstocked","Healthy")))</f>
        <v>Healthy</v>
      </c>
      <c r="R14361" s="0" t="str">
        <f aca="false">IF(I14361&gt;=Summary!$B$7,"Fast",IF(I14361&lt;Summary!$B$8,"Slow","Medium"))</f>
        <v>Slow</v>
      </c>
      <c r="S14361" s="15" t="n">
        <f aca="false">IF(M14361&gt;Summary!$B$5,1,0)</f>
        <v>1</v>
      </c>
      <c r="T14361" s="16" t="n">
        <f aca="false">IF(Q14361="Overstocked",(G14361-Summary!$B$6*H14361)*J14361,0)</f>
        <v>0</v>
      </c>
    </row>
    <row r="14362" customFormat="false" ht="15" hidden="false" customHeight="false" outlineLevel="0" collapsed="false">
      <c r="A14362" s="0" t="s">
        <v>14460</v>
      </c>
      <c r="B14362" s="0" t="s">
        <v>123</v>
      </c>
      <c r="C14362" s="0" t="s">
        <v>104</v>
      </c>
      <c r="D14362" s="0" t="s">
        <v>92</v>
      </c>
      <c r="E14362" s="14" t="n">
        <v>45222</v>
      </c>
      <c r="F14362" s="14" t="n">
        <v>45225</v>
      </c>
      <c r="G14362" s="0" t="n">
        <v>353</v>
      </c>
      <c r="H14362" s="0" t="n">
        <v>127</v>
      </c>
      <c r="I14362" s="0" t="n">
        <v>130</v>
      </c>
      <c r="J14362" s="0" t="n">
        <v>1047</v>
      </c>
      <c r="K14362" s="0" t="n">
        <v>1464</v>
      </c>
      <c r="L14362" s="15" t="s">
        <v>87</v>
      </c>
      <c r="M14362" s="0" t="n">
        <v>3</v>
      </c>
      <c r="N14362" s="16" t="n">
        <f aca="false">I14362*K14362</f>
        <v>190320</v>
      </c>
      <c r="O14362" s="16" t="n">
        <f aca="false">I14362*(K14362-J14362)</f>
        <v>54210</v>
      </c>
      <c r="P14362" s="15" t="n">
        <f aca="false">K14362-J14362</f>
        <v>417</v>
      </c>
      <c r="Q14362" s="0" t="str">
        <f aca="false">IF(G14362=0,"Out of stock",IF(G14362&lt;H14362,"Understocked",IF(G14362&gt;Summary!$B$6*H14362,"Overstocked","Healthy")))</f>
        <v>Healthy</v>
      </c>
      <c r="R14362" s="0" t="str">
        <f aca="false">IF(I14362&gt;=Summary!$B$7,"Fast",IF(I14362&lt;Summary!$B$8,"Slow","Medium"))</f>
        <v>Medium</v>
      </c>
      <c r="S14362" s="15" t="n">
        <f aca="false">IF(M14362&gt;Summary!$B$5,1,0)</f>
        <v>0</v>
      </c>
      <c r="T14362" s="16" t="n">
        <f aca="false">IF(Q14362="Overstocked",(G14362-Summary!$B$6*H14362)*J14362,0)</f>
        <v>0</v>
      </c>
    </row>
    <row r="14363" customFormat="false" ht="15" hidden="false" customHeight="false" outlineLevel="0" collapsed="false">
      <c r="A14363" s="0" t="s">
        <v>14461</v>
      </c>
      <c r="B14363" s="0" t="s">
        <v>111</v>
      </c>
      <c r="C14363" s="0" t="s">
        <v>96</v>
      </c>
      <c r="D14363" s="0" t="s">
        <v>90</v>
      </c>
      <c r="E14363" s="14" t="n">
        <v>44964</v>
      </c>
      <c r="F14363" s="14" t="n">
        <v>44969</v>
      </c>
      <c r="G14363" s="0" t="n">
        <v>214</v>
      </c>
      <c r="H14363" s="0" t="n">
        <v>120</v>
      </c>
      <c r="I14363" s="0" t="n">
        <v>121</v>
      </c>
      <c r="J14363" s="0" t="n">
        <v>1806</v>
      </c>
      <c r="K14363" s="0" t="n">
        <v>2250</v>
      </c>
      <c r="L14363" s="15" t="s">
        <v>87</v>
      </c>
      <c r="M14363" s="0" t="n">
        <v>5</v>
      </c>
      <c r="N14363" s="16" t="n">
        <f aca="false">I14363*K14363</f>
        <v>272250</v>
      </c>
      <c r="O14363" s="16" t="n">
        <f aca="false">I14363*(K14363-J14363)</f>
        <v>53724</v>
      </c>
      <c r="P14363" s="15" t="n">
        <f aca="false">K14363-J14363</f>
        <v>444</v>
      </c>
      <c r="Q14363" s="0" t="str">
        <f aca="false">IF(G14363=0,"Out of stock",IF(G14363&lt;H14363,"Understocked",IF(G14363&gt;Summary!$B$6*H14363,"Overstocked","Healthy")))</f>
        <v>Healthy</v>
      </c>
      <c r="R14363" s="0" t="str">
        <f aca="false">IF(I14363&gt;=Summary!$B$7,"Fast",IF(I14363&lt;Summary!$B$8,"Slow","Medium"))</f>
        <v>Medium</v>
      </c>
      <c r="S14363" s="15" t="n">
        <f aca="false">IF(M14363&gt;Summary!$B$5,1,0)</f>
        <v>0</v>
      </c>
      <c r="T14363" s="16" t="n">
        <f aca="false">IF(Q14363="Overstocked",(G14363-Summary!$B$6*H14363)*J14363,0)</f>
        <v>0</v>
      </c>
    </row>
    <row r="14364" customFormat="false" ht="15" hidden="false" customHeight="false" outlineLevel="0" collapsed="false">
      <c r="A14364" s="0" t="s">
        <v>14462</v>
      </c>
      <c r="B14364" s="0" t="s">
        <v>77</v>
      </c>
      <c r="C14364" s="0" t="s">
        <v>96</v>
      </c>
      <c r="D14364" s="0" t="s">
        <v>90</v>
      </c>
      <c r="E14364" s="14" t="n">
        <v>45483</v>
      </c>
      <c r="F14364" s="14" t="n">
        <v>45486</v>
      </c>
      <c r="G14364" s="0" t="n">
        <v>97</v>
      </c>
      <c r="H14364" s="0" t="n">
        <v>82</v>
      </c>
      <c r="I14364" s="0" t="n">
        <v>154</v>
      </c>
      <c r="J14364" s="0" t="n">
        <v>689</v>
      </c>
      <c r="K14364" s="0" t="n">
        <v>905</v>
      </c>
      <c r="L14364" s="15" t="s">
        <v>87</v>
      </c>
      <c r="M14364" s="0" t="n">
        <v>3</v>
      </c>
      <c r="N14364" s="16" t="n">
        <f aca="false">I14364*K14364</f>
        <v>139370</v>
      </c>
      <c r="O14364" s="16" t="n">
        <f aca="false">I14364*(K14364-J14364)</f>
        <v>33264</v>
      </c>
      <c r="P14364" s="15" t="n">
        <f aca="false">K14364-J14364</f>
        <v>216</v>
      </c>
      <c r="Q14364" s="0" t="str">
        <f aca="false">IF(G14364=0,"Out of stock",IF(G14364&lt;H14364,"Understocked",IF(G14364&gt;Summary!$B$6*H14364,"Overstocked","Healthy")))</f>
        <v>Healthy</v>
      </c>
      <c r="R14364" s="0" t="str">
        <f aca="false">IF(I14364&gt;=Summary!$B$7,"Fast",IF(I14364&lt;Summary!$B$8,"Slow","Medium"))</f>
        <v>Medium</v>
      </c>
      <c r="S14364" s="15" t="n">
        <f aca="false">IF(M14364&gt;Summary!$B$5,1,0)</f>
        <v>0</v>
      </c>
      <c r="T14364" s="16" t="n">
        <f aca="false">IF(Q14364="Overstocked",(G14364-Summary!$B$6*H14364)*J14364,0)</f>
        <v>0</v>
      </c>
    </row>
    <row r="14365" customFormat="false" ht="15" hidden="false" customHeight="false" outlineLevel="0" collapsed="false">
      <c r="A14365" s="0" t="s">
        <v>14463</v>
      </c>
      <c r="B14365" s="0" t="s">
        <v>123</v>
      </c>
      <c r="C14365" s="0" t="s">
        <v>85</v>
      </c>
      <c r="D14365" s="0" t="s">
        <v>92</v>
      </c>
      <c r="E14365" s="14" t="n">
        <v>45126</v>
      </c>
      <c r="F14365" s="14" t="n">
        <v>45130</v>
      </c>
      <c r="G14365" s="0" t="n">
        <v>329</v>
      </c>
      <c r="H14365" s="0" t="n">
        <v>112</v>
      </c>
      <c r="I14365" s="0" t="n">
        <v>183</v>
      </c>
      <c r="J14365" s="0" t="n">
        <v>1418</v>
      </c>
      <c r="K14365" s="0" t="n">
        <v>1757</v>
      </c>
      <c r="L14365" s="15" t="s">
        <v>87</v>
      </c>
      <c r="M14365" s="0" t="n">
        <v>4</v>
      </c>
      <c r="N14365" s="16" t="n">
        <f aca="false">I14365*K14365</f>
        <v>321531</v>
      </c>
      <c r="O14365" s="16" t="n">
        <f aca="false">I14365*(K14365-J14365)</f>
        <v>62037</v>
      </c>
      <c r="P14365" s="15" t="n">
        <f aca="false">K14365-J14365</f>
        <v>339</v>
      </c>
      <c r="Q14365" s="0" t="str">
        <f aca="false">IF(G14365=0,"Out of stock",IF(G14365&lt;H14365,"Understocked",IF(G14365&gt;Summary!$B$6*H14365,"Overstocked","Healthy")))</f>
        <v>Healthy</v>
      </c>
      <c r="R14365" s="0" t="str">
        <f aca="false">IF(I14365&gt;=Summary!$B$7,"Fast",IF(I14365&lt;Summary!$B$8,"Slow","Medium"))</f>
        <v>Medium</v>
      </c>
      <c r="S14365" s="15" t="n">
        <f aca="false">IF(M14365&gt;Summary!$B$5,1,0)</f>
        <v>0</v>
      </c>
      <c r="T14365" s="16" t="n">
        <f aca="false">IF(Q14365="Overstocked",(G14365-Summary!$B$6*H14365)*J14365,0)</f>
        <v>0</v>
      </c>
    </row>
    <row r="14366" customFormat="false" ht="15" hidden="false" customHeight="false" outlineLevel="0" collapsed="false">
      <c r="A14366" s="0" t="s">
        <v>14464</v>
      </c>
      <c r="B14366" s="0" t="s">
        <v>123</v>
      </c>
      <c r="C14366" s="0" t="s">
        <v>96</v>
      </c>
      <c r="D14366" s="0" t="s">
        <v>92</v>
      </c>
      <c r="E14366" s="14" t="n">
        <v>45275</v>
      </c>
      <c r="F14366" s="14" t="n">
        <v>45285</v>
      </c>
      <c r="G14366" s="0" t="n">
        <v>400</v>
      </c>
      <c r="H14366" s="0" t="n">
        <v>83</v>
      </c>
      <c r="I14366" s="0" t="n">
        <v>88</v>
      </c>
      <c r="J14366" s="0" t="n">
        <v>743</v>
      </c>
      <c r="K14366" s="0" t="n">
        <v>810</v>
      </c>
      <c r="L14366" s="15" t="s">
        <v>82</v>
      </c>
      <c r="M14366" s="0" t="n">
        <v>10</v>
      </c>
      <c r="N14366" s="16" t="n">
        <f aca="false">I14366*K14366</f>
        <v>71280</v>
      </c>
      <c r="O14366" s="16" t="n">
        <f aca="false">I14366*(K14366-J14366)</f>
        <v>5896</v>
      </c>
      <c r="P14366" s="15" t="n">
        <f aca="false">K14366-J14366</f>
        <v>67</v>
      </c>
      <c r="Q14366" s="0" t="str">
        <f aca="false">IF(G14366=0,"Out of stock",IF(G14366&lt;H14366,"Understocked",IF(G14366&gt;Summary!$B$6*H14366,"Overstocked","Healthy")))</f>
        <v>Overstocked</v>
      </c>
      <c r="R14366" s="0" t="str">
        <f aca="false">IF(I14366&gt;=Summary!$B$7,"Fast",IF(I14366&lt;Summary!$B$8,"Slow","Medium"))</f>
        <v>Slow</v>
      </c>
      <c r="S14366" s="15" t="n">
        <f aca="false">IF(M14366&gt;Summary!$B$5,1,0)</f>
        <v>1</v>
      </c>
      <c r="T14366" s="16" t="n">
        <f aca="false">IF(Q14366="Overstocked",(G14366-Summary!$B$6*H14366)*J14366,0)</f>
        <v>50524</v>
      </c>
    </row>
    <row r="14367" customFormat="false" ht="15" hidden="false" customHeight="false" outlineLevel="0" collapsed="false">
      <c r="A14367" s="0" t="s">
        <v>14465</v>
      </c>
      <c r="B14367" s="0" t="s">
        <v>115</v>
      </c>
      <c r="C14367" s="0" t="s">
        <v>96</v>
      </c>
      <c r="D14367" s="0" t="s">
        <v>102</v>
      </c>
      <c r="E14367" s="14" t="n">
        <v>45616</v>
      </c>
      <c r="F14367" s="14" t="n">
        <v>45622</v>
      </c>
      <c r="G14367" s="0" t="n">
        <v>230</v>
      </c>
      <c r="H14367" s="0" t="n">
        <v>109</v>
      </c>
      <c r="I14367" s="0" t="n">
        <v>238</v>
      </c>
      <c r="J14367" s="0" t="n">
        <v>1571</v>
      </c>
      <c r="K14367" s="0" t="n">
        <v>1871</v>
      </c>
      <c r="L14367" s="15" t="s">
        <v>97</v>
      </c>
      <c r="M14367" s="0" t="n">
        <v>6</v>
      </c>
      <c r="N14367" s="16" t="n">
        <f aca="false">I14367*K14367</f>
        <v>445298</v>
      </c>
      <c r="O14367" s="16" t="n">
        <f aca="false">I14367*(K14367-J14367)</f>
        <v>71400</v>
      </c>
      <c r="P14367" s="15" t="n">
        <f aca="false">K14367-J14367</f>
        <v>300</v>
      </c>
      <c r="Q14367" s="0" t="str">
        <f aca="false">IF(G14367=0,"Out of stock",IF(G14367&lt;H14367,"Understocked",IF(G14367&gt;Summary!$B$6*H14367,"Overstocked","Healthy")))</f>
        <v>Healthy</v>
      </c>
      <c r="R14367" s="0" t="str">
        <f aca="false">IF(I14367&gt;=Summary!$B$7,"Fast",IF(I14367&lt;Summary!$B$8,"Slow","Medium"))</f>
        <v>Fast</v>
      </c>
      <c r="S14367" s="15" t="n">
        <f aca="false">IF(M14367&gt;Summary!$B$5,1,0)</f>
        <v>0</v>
      </c>
      <c r="T14367" s="16" t="n">
        <f aca="false">IF(Q14367="Overstocked",(G14367-Summary!$B$6*H14367)*J14367,0)</f>
        <v>0</v>
      </c>
    </row>
    <row r="14368" customFormat="false" ht="15" hidden="false" customHeight="false" outlineLevel="0" collapsed="false">
      <c r="A14368" s="0" t="s">
        <v>14466</v>
      </c>
      <c r="B14368" s="0" t="s">
        <v>113</v>
      </c>
      <c r="C14368" s="0" t="s">
        <v>85</v>
      </c>
      <c r="D14368" s="0" t="s">
        <v>102</v>
      </c>
      <c r="E14368" s="14" t="n">
        <v>45223</v>
      </c>
      <c r="F14368" s="14" t="n">
        <v>45229</v>
      </c>
      <c r="G14368" s="0" t="n">
        <v>426</v>
      </c>
      <c r="H14368" s="0" t="n">
        <v>103</v>
      </c>
      <c r="I14368" s="0" t="n">
        <v>90</v>
      </c>
      <c r="J14368" s="0" t="n">
        <v>579</v>
      </c>
      <c r="K14368" s="0" t="n">
        <v>743</v>
      </c>
      <c r="L14368" s="15" t="s">
        <v>82</v>
      </c>
      <c r="M14368" s="0" t="n">
        <v>6</v>
      </c>
      <c r="N14368" s="16" t="n">
        <f aca="false">I14368*K14368</f>
        <v>66870</v>
      </c>
      <c r="O14368" s="16" t="n">
        <f aca="false">I14368*(K14368-J14368)</f>
        <v>14760</v>
      </c>
      <c r="P14368" s="15" t="n">
        <f aca="false">K14368-J14368</f>
        <v>164</v>
      </c>
      <c r="Q14368" s="0" t="str">
        <f aca="false">IF(G14368=0,"Out of stock",IF(G14368&lt;H14368,"Understocked",IF(G14368&gt;Summary!$B$6*H14368,"Overstocked","Healthy")))</f>
        <v>Overstocked</v>
      </c>
      <c r="R14368" s="0" t="str">
        <f aca="false">IF(I14368&gt;=Summary!$B$7,"Fast",IF(I14368&lt;Summary!$B$8,"Slow","Medium"))</f>
        <v>Slow</v>
      </c>
      <c r="S14368" s="15" t="n">
        <f aca="false">IF(M14368&gt;Summary!$B$5,1,0)</f>
        <v>0</v>
      </c>
      <c r="T14368" s="16" t="n">
        <f aca="false">IF(Q14368="Overstocked",(G14368-Summary!$B$6*H14368)*J14368,0)</f>
        <v>8106</v>
      </c>
    </row>
    <row r="14369" customFormat="false" ht="15" hidden="false" customHeight="false" outlineLevel="0" collapsed="false">
      <c r="A14369" s="0" t="s">
        <v>14467</v>
      </c>
      <c r="B14369" s="0" t="s">
        <v>77</v>
      </c>
      <c r="C14369" s="0" t="s">
        <v>85</v>
      </c>
      <c r="D14369" s="0" t="s">
        <v>90</v>
      </c>
      <c r="E14369" s="14" t="n">
        <v>45472</v>
      </c>
      <c r="F14369" s="14" t="n">
        <v>45479</v>
      </c>
      <c r="G14369" s="0" t="n">
        <v>428</v>
      </c>
      <c r="H14369" s="0" t="n">
        <v>140</v>
      </c>
      <c r="I14369" s="0" t="n">
        <v>62</v>
      </c>
      <c r="J14369" s="0" t="n">
        <v>1327</v>
      </c>
      <c r="K14369" s="0" t="n">
        <v>1663</v>
      </c>
      <c r="L14369" s="15" t="s">
        <v>80</v>
      </c>
      <c r="M14369" s="0" t="n">
        <v>7</v>
      </c>
      <c r="N14369" s="16" t="n">
        <f aca="false">I14369*K14369</f>
        <v>103106</v>
      </c>
      <c r="O14369" s="16" t="n">
        <f aca="false">I14369*(K14369-J14369)</f>
        <v>20832</v>
      </c>
      <c r="P14369" s="15" t="n">
        <f aca="false">K14369-J14369</f>
        <v>336</v>
      </c>
      <c r="Q14369" s="0" t="str">
        <f aca="false">IF(G14369=0,"Out of stock",IF(G14369&lt;H14369,"Understocked",IF(G14369&gt;Summary!$B$6*H14369,"Overstocked","Healthy")))</f>
        <v>Healthy</v>
      </c>
      <c r="R14369" s="0" t="str">
        <f aca="false">IF(I14369&gt;=Summary!$B$7,"Fast",IF(I14369&lt;Summary!$B$8,"Slow","Medium"))</f>
        <v>Slow</v>
      </c>
      <c r="S14369" s="15" t="n">
        <f aca="false">IF(M14369&gt;Summary!$B$5,1,0)</f>
        <v>0</v>
      </c>
      <c r="T14369" s="16" t="n">
        <f aca="false">IF(Q14369="Overstocked",(G14369-Summary!$B$6*H14369)*J14369,0)</f>
        <v>0</v>
      </c>
    </row>
    <row r="14370" customFormat="false" ht="15" hidden="false" customHeight="false" outlineLevel="0" collapsed="false">
      <c r="A14370" s="0" t="s">
        <v>14468</v>
      </c>
      <c r="B14370" s="0" t="s">
        <v>101</v>
      </c>
      <c r="C14370" s="0" t="s">
        <v>78</v>
      </c>
      <c r="D14370" s="0" t="s">
        <v>92</v>
      </c>
      <c r="E14370" s="14" t="n">
        <v>45077</v>
      </c>
      <c r="F14370" s="14" t="n">
        <v>45083</v>
      </c>
      <c r="G14370" s="0" t="n">
        <v>357</v>
      </c>
      <c r="H14370" s="0" t="n">
        <v>97</v>
      </c>
      <c r="I14370" s="0" t="n">
        <v>273</v>
      </c>
      <c r="J14370" s="0" t="n">
        <v>1729</v>
      </c>
      <c r="K14370" s="0" t="n">
        <v>1847</v>
      </c>
      <c r="L14370" s="15" t="s">
        <v>80</v>
      </c>
      <c r="M14370" s="0" t="n">
        <v>6</v>
      </c>
      <c r="N14370" s="16" t="n">
        <f aca="false">I14370*K14370</f>
        <v>504231</v>
      </c>
      <c r="O14370" s="16" t="n">
        <f aca="false">I14370*(K14370-J14370)</f>
        <v>32214</v>
      </c>
      <c r="P14370" s="15" t="n">
        <f aca="false">K14370-J14370</f>
        <v>118</v>
      </c>
      <c r="Q14370" s="0" t="str">
        <f aca="false">IF(G14370=0,"Out of stock",IF(G14370&lt;H14370,"Understocked",IF(G14370&gt;Summary!$B$6*H14370,"Overstocked","Healthy")))</f>
        <v>Healthy</v>
      </c>
      <c r="R14370" s="0" t="str">
        <f aca="false">IF(I14370&gt;=Summary!$B$7,"Fast",IF(I14370&lt;Summary!$B$8,"Slow","Medium"))</f>
        <v>Fast</v>
      </c>
      <c r="S14370" s="15" t="n">
        <f aca="false">IF(M14370&gt;Summary!$B$5,1,0)</f>
        <v>0</v>
      </c>
      <c r="T14370" s="16" t="n">
        <f aca="false">IF(Q14370="Overstocked",(G14370-Summary!$B$6*H14370)*J14370,0)</f>
        <v>0</v>
      </c>
    </row>
    <row r="14371" customFormat="false" ht="15" hidden="false" customHeight="false" outlineLevel="0" collapsed="false">
      <c r="A14371" s="0" t="s">
        <v>14469</v>
      </c>
      <c r="B14371" s="0" t="s">
        <v>101</v>
      </c>
      <c r="C14371" s="0" t="s">
        <v>78</v>
      </c>
      <c r="D14371" s="0" t="s">
        <v>79</v>
      </c>
      <c r="E14371" s="14" t="n">
        <v>45110</v>
      </c>
      <c r="F14371" s="14" t="n">
        <v>45112</v>
      </c>
      <c r="G14371" s="0" t="n">
        <v>82</v>
      </c>
      <c r="H14371" s="0" t="n">
        <v>54</v>
      </c>
      <c r="I14371" s="0" t="n">
        <v>167</v>
      </c>
      <c r="J14371" s="0" t="n">
        <v>271</v>
      </c>
      <c r="K14371" s="0" t="n">
        <v>450</v>
      </c>
      <c r="L14371" s="15" t="s">
        <v>93</v>
      </c>
      <c r="M14371" s="0" t="n">
        <v>2</v>
      </c>
      <c r="N14371" s="16" t="n">
        <f aca="false">I14371*K14371</f>
        <v>75150</v>
      </c>
      <c r="O14371" s="16" t="n">
        <f aca="false">I14371*(K14371-J14371)</f>
        <v>29893</v>
      </c>
      <c r="P14371" s="15" t="n">
        <f aca="false">K14371-J14371</f>
        <v>179</v>
      </c>
      <c r="Q14371" s="0" t="str">
        <f aca="false">IF(G14371=0,"Out of stock",IF(G14371&lt;H14371,"Understocked",IF(G14371&gt;Summary!$B$6*H14371,"Overstocked","Healthy")))</f>
        <v>Healthy</v>
      </c>
      <c r="R14371" s="0" t="str">
        <f aca="false">IF(I14371&gt;=Summary!$B$7,"Fast",IF(I14371&lt;Summary!$B$8,"Slow","Medium"))</f>
        <v>Medium</v>
      </c>
      <c r="S14371" s="15" t="n">
        <f aca="false">IF(M14371&gt;Summary!$B$5,1,0)</f>
        <v>0</v>
      </c>
      <c r="T14371" s="16" t="n">
        <f aca="false">IF(Q14371="Overstocked",(G14371-Summary!$B$6*H14371)*J14371,0)</f>
        <v>0</v>
      </c>
    </row>
    <row r="14372" customFormat="false" ht="15" hidden="false" customHeight="false" outlineLevel="0" collapsed="false">
      <c r="A14372" s="0" t="s">
        <v>14470</v>
      </c>
      <c r="B14372" s="0" t="s">
        <v>84</v>
      </c>
      <c r="C14372" s="0" t="s">
        <v>96</v>
      </c>
      <c r="D14372" s="0" t="s">
        <v>79</v>
      </c>
      <c r="E14372" s="14" t="n">
        <v>45342</v>
      </c>
      <c r="F14372" s="14" t="n">
        <v>45343</v>
      </c>
      <c r="G14372" s="0" t="n">
        <v>147</v>
      </c>
      <c r="H14372" s="0" t="n">
        <v>72</v>
      </c>
      <c r="I14372" s="0" t="n">
        <v>41</v>
      </c>
      <c r="J14372" s="0" t="n">
        <v>405</v>
      </c>
      <c r="K14372" s="0" t="n">
        <v>732</v>
      </c>
      <c r="L14372" s="15" t="s">
        <v>82</v>
      </c>
      <c r="M14372" s="0" t="n">
        <v>1</v>
      </c>
      <c r="N14372" s="16" t="n">
        <f aca="false">I14372*K14372</f>
        <v>30012</v>
      </c>
      <c r="O14372" s="16" t="n">
        <f aca="false">I14372*(K14372-J14372)</f>
        <v>13407</v>
      </c>
      <c r="P14372" s="15" t="n">
        <f aca="false">K14372-J14372</f>
        <v>327</v>
      </c>
      <c r="Q14372" s="0" t="str">
        <f aca="false">IF(G14372=0,"Out of stock",IF(G14372&lt;H14372,"Understocked",IF(G14372&gt;Summary!$B$6*H14372,"Overstocked","Healthy")))</f>
        <v>Healthy</v>
      </c>
      <c r="R14372" s="0" t="str">
        <f aca="false">IF(I14372&gt;=Summary!$B$7,"Fast",IF(I14372&lt;Summary!$B$8,"Slow","Medium"))</f>
        <v>Slow</v>
      </c>
      <c r="S14372" s="15" t="n">
        <f aca="false">IF(M14372&gt;Summary!$B$5,1,0)</f>
        <v>0</v>
      </c>
      <c r="T14372" s="16" t="n">
        <f aca="false">IF(Q14372="Overstocked",(G14372-Summary!$B$6*H14372)*J14372,0)</f>
        <v>0</v>
      </c>
    </row>
    <row r="14373" customFormat="false" ht="15" hidden="false" customHeight="false" outlineLevel="0" collapsed="false">
      <c r="A14373" s="0" t="s">
        <v>14471</v>
      </c>
      <c r="B14373" s="0" t="s">
        <v>111</v>
      </c>
      <c r="C14373" s="0" t="s">
        <v>85</v>
      </c>
      <c r="D14373" s="0" t="s">
        <v>79</v>
      </c>
      <c r="E14373" s="14" t="n">
        <v>45406</v>
      </c>
      <c r="F14373" s="14" t="n">
        <v>45412</v>
      </c>
      <c r="G14373" s="0" t="n">
        <v>446</v>
      </c>
      <c r="H14373" s="0" t="n">
        <v>106</v>
      </c>
      <c r="I14373" s="0" t="n">
        <v>55</v>
      </c>
      <c r="J14373" s="0" t="n">
        <v>762</v>
      </c>
      <c r="K14373" s="0" t="n">
        <v>993</v>
      </c>
      <c r="L14373" s="15" t="s">
        <v>87</v>
      </c>
      <c r="M14373" s="0" t="n">
        <v>6</v>
      </c>
      <c r="N14373" s="16" t="n">
        <f aca="false">I14373*K14373</f>
        <v>54615</v>
      </c>
      <c r="O14373" s="16" t="n">
        <f aca="false">I14373*(K14373-J14373)</f>
        <v>12705</v>
      </c>
      <c r="P14373" s="15" t="n">
        <f aca="false">K14373-J14373</f>
        <v>231</v>
      </c>
      <c r="Q14373" s="0" t="str">
        <f aca="false">IF(G14373=0,"Out of stock",IF(G14373&lt;H14373,"Understocked",IF(G14373&gt;Summary!$B$6*H14373,"Overstocked","Healthy")))</f>
        <v>Overstocked</v>
      </c>
      <c r="R14373" s="0" t="str">
        <f aca="false">IF(I14373&gt;=Summary!$B$7,"Fast",IF(I14373&lt;Summary!$B$8,"Slow","Medium"))</f>
        <v>Slow</v>
      </c>
      <c r="S14373" s="15" t="n">
        <f aca="false">IF(M14373&gt;Summary!$B$5,1,0)</f>
        <v>0</v>
      </c>
      <c r="T14373" s="16" t="n">
        <f aca="false">IF(Q14373="Overstocked",(G14373-Summary!$B$6*H14373)*J14373,0)</f>
        <v>16764</v>
      </c>
    </row>
    <row r="14374" customFormat="false" ht="15" hidden="false" customHeight="false" outlineLevel="0" collapsed="false">
      <c r="A14374" s="0" t="s">
        <v>14472</v>
      </c>
      <c r="B14374" s="0" t="s">
        <v>115</v>
      </c>
      <c r="C14374" s="0" t="s">
        <v>85</v>
      </c>
      <c r="D14374" s="0" t="s">
        <v>92</v>
      </c>
      <c r="E14374" s="14" t="n">
        <v>45048</v>
      </c>
      <c r="F14374" s="14" t="n">
        <v>45056</v>
      </c>
      <c r="G14374" s="0" t="n">
        <v>236</v>
      </c>
      <c r="H14374" s="0" t="n">
        <v>127</v>
      </c>
      <c r="I14374" s="0" t="n">
        <v>3</v>
      </c>
      <c r="J14374" s="0" t="n">
        <v>1713</v>
      </c>
      <c r="K14374" s="0" t="n">
        <v>2034</v>
      </c>
      <c r="L14374" s="15" t="s">
        <v>93</v>
      </c>
      <c r="M14374" s="0" t="n">
        <v>8</v>
      </c>
      <c r="N14374" s="16" t="n">
        <f aca="false">I14374*K14374</f>
        <v>6102</v>
      </c>
      <c r="O14374" s="16" t="n">
        <f aca="false">I14374*(K14374-J14374)</f>
        <v>963</v>
      </c>
      <c r="P14374" s="15" t="n">
        <f aca="false">K14374-J14374</f>
        <v>321</v>
      </c>
      <c r="Q14374" s="0" t="str">
        <f aca="false">IF(G14374=0,"Out of stock",IF(G14374&lt;H14374,"Understocked",IF(G14374&gt;Summary!$B$6*H14374,"Overstocked","Healthy")))</f>
        <v>Healthy</v>
      </c>
      <c r="R14374" s="0" t="str">
        <f aca="false">IF(I14374&gt;=Summary!$B$7,"Fast",IF(I14374&lt;Summary!$B$8,"Slow","Medium"))</f>
        <v>Slow</v>
      </c>
      <c r="S14374" s="15" t="n">
        <f aca="false">IF(M14374&gt;Summary!$B$5,1,0)</f>
        <v>1</v>
      </c>
      <c r="T14374" s="16" t="n">
        <f aca="false">IF(Q14374="Overstocked",(G14374-Summary!$B$6*H14374)*J14374,0)</f>
        <v>0</v>
      </c>
    </row>
    <row r="14375" customFormat="false" ht="15" hidden="false" customHeight="false" outlineLevel="0" collapsed="false">
      <c r="A14375" s="0" t="s">
        <v>14473</v>
      </c>
      <c r="B14375" s="0" t="s">
        <v>95</v>
      </c>
      <c r="C14375" s="0" t="s">
        <v>85</v>
      </c>
      <c r="D14375" s="0" t="s">
        <v>92</v>
      </c>
      <c r="E14375" s="14" t="n">
        <v>45561</v>
      </c>
      <c r="F14375" s="14" t="n">
        <v>45563</v>
      </c>
      <c r="G14375" s="0" t="n">
        <v>259</v>
      </c>
      <c r="H14375" s="0" t="n">
        <v>105</v>
      </c>
      <c r="I14375" s="0" t="n">
        <v>217</v>
      </c>
      <c r="J14375" s="0" t="n">
        <v>1186</v>
      </c>
      <c r="K14375" s="0" t="n">
        <v>1411</v>
      </c>
      <c r="L14375" s="15" t="s">
        <v>97</v>
      </c>
      <c r="M14375" s="0" t="n">
        <v>2</v>
      </c>
      <c r="N14375" s="16" t="n">
        <f aca="false">I14375*K14375</f>
        <v>306187</v>
      </c>
      <c r="O14375" s="16" t="n">
        <f aca="false">I14375*(K14375-J14375)</f>
        <v>48825</v>
      </c>
      <c r="P14375" s="15" t="n">
        <f aca="false">K14375-J14375</f>
        <v>225</v>
      </c>
      <c r="Q14375" s="0" t="str">
        <f aca="false">IF(G14375=0,"Out of stock",IF(G14375&lt;H14375,"Understocked",IF(G14375&gt;Summary!$B$6*H14375,"Overstocked","Healthy")))</f>
        <v>Healthy</v>
      </c>
      <c r="R14375" s="0" t="str">
        <f aca="false">IF(I14375&gt;=Summary!$B$7,"Fast",IF(I14375&lt;Summary!$B$8,"Slow","Medium"))</f>
        <v>Fast</v>
      </c>
      <c r="S14375" s="15" t="n">
        <f aca="false">IF(M14375&gt;Summary!$B$5,1,0)</f>
        <v>0</v>
      </c>
      <c r="T14375" s="16" t="n">
        <f aca="false">IF(Q14375="Overstocked",(G14375-Summary!$B$6*H14375)*J14375,0)</f>
        <v>0</v>
      </c>
    </row>
    <row r="14376" customFormat="false" ht="15" hidden="false" customHeight="false" outlineLevel="0" collapsed="false">
      <c r="A14376" s="0" t="s">
        <v>14474</v>
      </c>
      <c r="B14376" s="0" t="s">
        <v>123</v>
      </c>
      <c r="C14376" s="0" t="s">
        <v>85</v>
      </c>
      <c r="D14376" s="0" t="s">
        <v>92</v>
      </c>
      <c r="E14376" s="14" t="n">
        <v>44942</v>
      </c>
      <c r="F14376" s="14" t="n">
        <v>44945</v>
      </c>
      <c r="G14376" s="0" t="n">
        <v>131</v>
      </c>
      <c r="H14376" s="0" t="n">
        <v>144</v>
      </c>
      <c r="I14376" s="0" t="n">
        <v>18</v>
      </c>
      <c r="J14376" s="0" t="n">
        <v>1664</v>
      </c>
      <c r="K14376" s="0" t="n">
        <v>2104</v>
      </c>
      <c r="L14376" s="15" t="s">
        <v>93</v>
      </c>
      <c r="M14376" s="0" t="n">
        <v>3</v>
      </c>
      <c r="N14376" s="16" t="n">
        <f aca="false">I14376*K14376</f>
        <v>37872</v>
      </c>
      <c r="O14376" s="16" t="n">
        <f aca="false">I14376*(K14376-J14376)</f>
        <v>7920</v>
      </c>
      <c r="P14376" s="15" t="n">
        <f aca="false">K14376-J14376</f>
        <v>440</v>
      </c>
      <c r="Q14376" s="0" t="str">
        <f aca="false">IF(G14376=0,"Out of stock",IF(G14376&lt;H14376,"Understocked",IF(G14376&gt;Summary!$B$6*H14376,"Overstocked","Healthy")))</f>
        <v>Understocked</v>
      </c>
      <c r="R14376" s="0" t="str">
        <f aca="false">IF(I14376&gt;=Summary!$B$7,"Fast",IF(I14376&lt;Summary!$B$8,"Slow","Medium"))</f>
        <v>Slow</v>
      </c>
      <c r="S14376" s="15" t="n">
        <f aca="false">IF(M14376&gt;Summary!$B$5,1,0)</f>
        <v>0</v>
      </c>
      <c r="T14376" s="16" t="n">
        <f aca="false">IF(Q14376="Overstocked",(G14376-Summary!$B$6*H14376)*J14376,0)</f>
        <v>0</v>
      </c>
    </row>
    <row r="14377" customFormat="false" ht="15" hidden="false" customHeight="false" outlineLevel="0" collapsed="false">
      <c r="A14377" s="0" t="s">
        <v>14475</v>
      </c>
      <c r="B14377" s="0" t="s">
        <v>77</v>
      </c>
      <c r="C14377" s="0" t="s">
        <v>78</v>
      </c>
      <c r="D14377" s="0" t="s">
        <v>90</v>
      </c>
      <c r="E14377" s="14" t="n">
        <v>45633</v>
      </c>
      <c r="F14377" s="14" t="n">
        <v>45643</v>
      </c>
      <c r="G14377" s="0" t="n">
        <v>4</v>
      </c>
      <c r="H14377" s="0" t="n">
        <v>66</v>
      </c>
      <c r="I14377" s="0" t="n">
        <v>271</v>
      </c>
      <c r="J14377" s="0" t="n">
        <v>843</v>
      </c>
      <c r="K14377" s="0" t="n">
        <v>1175</v>
      </c>
      <c r="L14377" s="15" t="s">
        <v>82</v>
      </c>
      <c r="M14377" s="0" t="n">
        <v>10</v>
      </c>
      <c r="N14377" s="16" t="n">
        <f aca="false">I14377*K14377</f>
        <v>318425</v>
      </c>
      <c r="O14377" s="16" t="n">
        <f aca="false">I14377*(K14377-J14377)</f>
        <v>89972</v>
      </c>
      <c r="P14377" s="15" t="n">
        <f aca="false">K14377-J14377</f>
        <v>332</v>
      </c>
      <c r="Q14377" s="0" t="str">
        <f aca="false">IF(G14377=0,"Out of stock",IF(G14377&lt;H14377,"Understocked",IF(G14377&gt;Summary!$B$6*H14377,"Overstocked","Healthy")))</f>
        <v>Understocked</v>
      </c>
      <c r="R14377" s="0" t="str">
        <f aca="false">IF(I14377&gt;=Summary!$B$7,"Fast",IF(I14377&lt;Summary!$B$8,"Slow","Medium"))</f>
        <v>Fast</v>
      </c>
      <c r="S14377" s="15" t="n">
        <f aca="false">IF(M14377&gt;Summary!$B$5,1,0)</f>
        <v>1</v>
      </c>
      <c r="T14377" s="16" t="n">
        <f aca="false">IF(Q14377="Overstocked",(G14377-Summary!$B$6*H14377)*J14377,0)</f>
        <v>0</v>
      </c>
    </row>
    <row r="14378" customFormat="false" ht="15" hidden="false" customHeight="false" outlineLevel="0" collapsed="false">
      <c r="A14378" s="0" t="s">
        <v>14476</v>
      </c>
      <c r="B14378" s="0" t="s">
        <v>115</v>
      </c>
      <c r="C14378" s="0" t="s">
        <v>85</v>
      </c>
      <c r="D14378" s="0" t="s">
        <v>79</v>
      </c>
      <c r="E14378" s="14" t="n">
        <v>45425</v>
      </c>
      <c r="F14378" s="14" t="n">
        <v>45435</v>
      </c>
      <c r="G14378" s="0" t="n">
        <v>55</v>
      </c>
      <c r="H14378" s="0" t="n">
        <v>106</v>
      </c>
      <c r="I14378" s="0" t="n">
        <v>226</v>
      </c>
      <c r="J14378" s="0" t="n">
        <v>1272</v>
      </c>
      <c r="K14378" s="0" t="n">
        <v>1458</v>
      </c>
      <c r="L14378" s="15" t="s">
        <v>87</v>
      </c>
      <c r="M14378" s="0" t="n">
        <v>10</v>
      </c>
      <c r="N14378" s="16" t="n">
        <f aca="false">I14378*K14378</f>
        <v>329508</v>
      </c>
      <c r="O14378" s="16" t="n">
        <f aca="false">I14378*(K14378-J14378)</f>
        <v>42036</v>
      </c>
      <c r="P14378" s="15" t="n">
        <f aca="false">K14378-J14378</f>
        <v>186</v>
      </c>
      <c r="Q14378" s="0" t="str">
        <f aca="false">IF(G14378=0,"Out of stock",IF(G14378&lt;H14378,"Understocked",IF(G14378&gt;Summary!$B$6*H14378,"Overstocked","Healthy")))</f>
        <v>Understocked</v>
      </c>
      <c r="R14378" s="0" t="str">
        <f aca="false">IF(I14378&gt;=Summary!$B$7,"Fast",IF(I14378&lt;Summary!$B$8,"Slow","Medium"))</f>
        <v>Fast</v>
      </c>
      <c r="S14378" s="15" t="n">
        <f aca="false">IF(M14378&gt;Summary!$B$5,1,0)</f>
        <v>1</v>
      </c>
      <c r="T14378" s="16" t="n">
        <f aca="false">IF(Q14378="Overstocked",(G14378-Summary!$B$6*H14378)*J14378,0)</f>
        <v>0</v>
      </c>
    </row>
    <row r="14379" customFormat="false" ht="15" hidden="false" customHeight="false" outlineLevel="0" collapsed="false">
      <c r="A14379" s="0" t="s">
        <v>14477</v>
      </c>
      <c r="B14379" s="0" t="s">
        <v>84</v>
      </c>
      <c r="C14379" s="0" t="s">
        <v>78</v>
      </c>
      <c r="D14379" s="0" t="s">
        <v>79</v>
      </c>
      <c r="E14379" s="14" t="n">
        <v>45269</v>
      </c>
      <c r="F14379" s="14" t="n">
        <v>45279</v>
      </c>
      <c r="G14379" s="0" t="n">
        <v>107</v>
      </c>
      <c r="H14379" s="0" t="n">
        <v>81</v>
      </c>
      <c r="I14379" s="0" t="n">
        <v>31</v>
      </c>
      <c r="J14379" s="0" t="n">
        <v>1674</v>
      </c>
      <c r="K14379" s="0" t="n">
        <v>2034</v>
      </c>
      <c r="L14379" s="15" t="s">
        <v>82</v>
      </c>
      <c r="M14379" s="0" t="n">
        <v>10</v>
      </c>
      <c r="N14379" s="16" t="n">
        <f aca="false">I14379*K14379</f>
        <v>63054</v>
      </c>
      <c r="O14379" s="16" t="n">
        <f aca="false">I14379*(K14379-J14379)</f>
        <v>11160</v>
      </c>
      <c r="P14379" s="15" t="n">
        <f aca="false">K14379-J14379</f>
        <v>360</v>
      </c>
      <c r="Q14379" s="0" t="str">
        <f aca="false">IF(G14379=0,"Out of stock",IF(G14379&lt;H14379,"Understocked",IF(G14379&gt;Summary!$B$6*H14379,"Overstocked","Healthy")))</f>
        <v>Healthy</v>
      </c>
      <c r="R14379" s="0" t="str">
        <f aca="false">IF(I14379&gt;=Summary!$B$7,"Fast",IF(I14379&lt;Summary!$B$8,"Slow","Medium"))</f>
        <v>Slow</v>
      </c>
      <c r="S14379" s="15" t="n">
        <f aca="false">IF(M14379&gt;Summary!$B$5,1,0)</f>
        <v>1</v>
      </c>
      <c r="T14379" s="16" t="n">
        <f aca="false">IF(Q14379="Overstocked",(G14379-Summary!$B$6*H14379)*J14379,0)</f>
        <v>0</v>
      </c>
    </row>
    <row r="14380" customFormat="false" ht="15" hidden="false" customHeight="false" outlineLevel="0" collapsed="false">
      <c r="A14380" s="0" t="s">
        <v>14478</v>
      </c>
      <c r="B14380" s="0" t="s">
        <v>123</v>
      </c>
      <c r="C14380" s="0" t="s">
        <v>78</v>
      </c>
      <c r="D14380" s="0" t="s">
        <v>86</v>
      </c>
      <c r="E14380" s="14" t="n">
        <v>45169</v>
      </c>
      <c r="F14380" s="14" t="n">
        <v>45179</v>
      </c>
      <c r="G14380" s="0" t="n">
        <v>54</v>
      </c>
      <c r="H14380" s="0" t="n">
        <v>56</v>
      </c>
      <c r="I14380" s="0" t="n">
        <v>198</v>
      </c>
      <c r="J14380" s="0" t="n">
        <v>615</v>
      </c>
      <c r="K14380" s="0" t="n">
        <v>871</v>
      </c>
      <c r="L14380" s="15" t="s">
        <v>87</v>
      </c>
      <c r="M14380" s="0" t="n">
        <v>10</v>
      </c>
      <c r="N14380" s="16" t="n">
        <f aca="false">I14380*K14380</f>
        <v>172458</v>
      </c>
      <c r="O14380" s="16" t="n">
        <f aca="false">I14380*(K14380-J14380)</f>
        <v>50688</v>
      </c>
      <c r="P14380" s="15" t="n">
        <f aca="false">K14380-J14380</f>
        <v>256</v>
      </c>
      <c r="Q14380" s="0" t="str">
        <f aca="false">IF(G14380=0,"Out of stock",IF(G14380&lt;H14380,"Understocked",IF(G14380&gt;Summary!$B$6*H14380,"Overstocked","Healthy")))</f>
        <v>Understocked</v>
      </c>
      <c r="R14380" s="0" t="str">
        <f aca="false">IF(I14380&gt;=Summary!$B$7,"Fast",IF(I14380&lt;Summary!$B$8,"Slow","Medium"))</f>
        <v>Medium</v>
      </c>
      <c r="S14380" s="15" t="n">
        <f aca="false">IF(M14380&gt;Summary!$B$5,1,0)</f>
        <v>1</v>
      </c>
      <c r="T14380" s="16" t="n">
        <f aca="false">IF(Q14380="Overstocked",(G14380-Summary!$B$6*H14380)*J14380,0)</f>
        <v>0</v>
      </c>
    </row>
    <row r="14381" customFormat="false" ht="15" hidden="false" customHeight="false" outlineLevel="0" collapsed="false">
      <c r="A14381" s="0" t="s">
        <v>14479</v>
      </c>
      <c r="B14381" s="0" t="s">
        <v>101</v>
      </c>
      <c r="C14381" s="0" t="s">
        <v>96</v>
      </c>
      <c r="D14381" s="0" t="s">
        <v>86</v>
      </c>
      <c r="E14381" s="14" t="n">
        <v>45624</v>
      </c>
      <c r="F14381" s="14" t="n">
        <v>45629</v>
      </c>
      <c r="G14381" s="0" t="n">
        <v>56</v>
      </c>
      <c r="H14381" s="0" t="n">
        <v>51</v>
      </c>
      <c r="I14381" s="0" t="n">
        <v>47</v>
      </c>
      <c r="J14381" s="0" t="n">
        <v>1755</v>
      </c>
      <c r="K14381" s="0" t="n">
        <v>2086</v>
      </c>
      <c r="L14381" s="15" t="s">
        <v>82</v>
      </c>
      <c r="M14381" s="0" t="n">
        <v>5</v>
      </c>
      <c r="N14381" s="16" t="n">
        <f aca="false">I14381*K14381</f>
        <v>98042</v>
      </c>
      <c r="O14381" s="16" t="n">
        <f aca="false">I14381*(K14381-J14381)</f>
        <v>15557</v>
      </c>
      <c r="P14381" s="15" t="n">
        <f aca="false">K14381-J14381</f>
        <v>331</v>
      </c>
      <c r="Q14381" s="0" t="str">
        <f aca="false">IF(G14381=0,"Out of stock",IF(G14381&lt;H14381,"Understocked",IF(G14381&gt;Summary!$B$6*H14381,"Overstocked","Healthy")))</f>
        <v>Healthy</v>
      </c>
      <c r="R14381" s="0" t="str">
        <f aca="false">IF(I14381&gt;=Summary!$B$7,"Fast",IF(I14381&lt;Summary!$B$8,"Slow","Medium"))</f>
        <v>Slow</v>
      </c>
      <c r="S14381" s="15" t="n">
        <f aca="false">IF(M14381&gt;Summary!$B$5,1,0)</f>
        <v>0</v>
      </c>
      <c r="T14381" s="16" t="n">
        <f aca="false">IF(Q14381="Overstocked",(G14381-Summary!$B$6*H14381)*J14381,0)</f>
        <v>0</v>
      </c>
    </row>
    <row r="14382" customFormat="false" ht="15" hidden="false" customHeight="false" outlineLevel="0" collapsed="false">
      <c r="A14382" s="0" t="s">
        <v>14480</v>
      </c>
      <c r="B14382" s="0" t="s">
        <v>113</v>
      </c>
      <c r="C14382" s="0" t="s">
        <v>85</v>
      </c>
      <c r="D14382" s="0" t="s">
        <v>90</v>
      </c>
      <c r="E14382" s="14" t="n">
        <v>45434</v>
      </c>
      <c r="F14382" s="14" t="n">
        <v>45435</v>
      </c>
      <c r="G14382" s="0" t="n">
        <v>212</v>
      </c>
      <c r="H14382" s="0" t="n">
        <v>115</v>
      </c>
      <c r="I14382" s="0" t="n">
        <v>259</v>
      </c>
      <c r="J14382" s="0" t="n">
        <v>1612</v>
      </c>
      <c r="K14382" s="0" t="n">
        <v>2096</v>
      </c>
      <c r="L14382" s="15" t="s">
        <v>82</v>
      </c>
      <c r="M14382" s="0" t="n">
        <v>1</v>
      </c>
      <c r="N14382" s="16" t="n">
        <f aca="false">I14382*K14382</f>
        <v>542864</v>
      </c>
      <c r="O14382" s="16" t="n">
        <f aca="false">I14382*(K14382-J14382)</f>
        <v>125356</v>
      </c>
      <c r="P14382" s="15" t="n">
        <f aca="false">K14382-J14382</f>
        <v>484</v>
      </c>
      <c r="Q14382" s="0" t="str">
        <f aca="false">IF(G14382=0,"Out of stock",IF(G14382&lt;H14382,"Understocked",IF(G14382&gt;Summary!$B$6*H14382,"Overstocked","Healthy")))</f>
        <v>Healthy</v>
      </c>
      <c r="R14382" s="0" t="str">
        <f aca="false">IF(I14382&gt;=Summary!$B$7,"Fast",IF(I14382&lt;Summary!$B$8,"Slow","Medium"))</f>
        <v>Fast</v>
      </c>
      <c r="S14382" s="15" t="n">
        <f aca="false">IF(M14382&gt;Summary!$B$5,1,0)</f>
        <v>0</v>
      </c>
      <c r="T14382" s="16" t="n">
        <f aca="false">IF(Q14382="Overstocked",(G14382-Summary!$B$6*H14382)*J14382,0)</f>
        <v>0</v>
      </c>
    </row>
    <row r="14383" customFormat="false" ht="15" hidden="false" customHeight="false" outlineLevel="0" collapsed="false">
      <c r="A14383" s="0" t="s">
        <v>14481</v>
      </c>
      <c r="B14383" s="0" t="s">
        <v>77</v>
      </c>
      <c r="C14383" s="0" t="s">
        <v>96</v>
      </c>
      <c r="D14383" s="0" t="s">
        <v>90</v>
      </c>
      <c r="E14383" s="14" t="n">
        <v>45206</v>
      </c>
      <c r="F14383" s="14" t="n">
        <v>45215</v>
      </c>
      <c r="G14383" s="0" t="n">
        <v>108</v>
      </c>
      <c r="H14383" s="0" t="n">
        <v>131</v>
      </c>
      <c r="I14383" s="0" t="n">
        <v>139</v>
      </c>
      <c r="J14383" s="0" t="n">
        <v>274</v>
      </c>
      <c r="K14383" s="0" t="n">
        <v>354</v>
      </c>
      <c r="L14383" s="15" t="s">
        <v>82</v>
      </c>
      <c r="M14383" s="0" t="n">
        <v>9</v>
      </c>
      <c r="N14383" s="16" t="n">
        <f aca="false">I14383*K14383</f>
        <v>49206</v>
      </c>
      <c r="O14383" s="16" t="n">
        <f aca="false">I14383*(K14383-J14383)</f>
        <v>11120</v>
      </c>
      <c r="P14383" s="15" t="n">
        <f aca="false">K14383-J14383</f>
        <v>80</v>
      </c>
      <c r="Q14383" s="0" t="str">
        <f aca="false">IF(G14383=0,"Out of stock",IF(G14383&lt;H14383,"Understocked",IF(G14383&gt;Summary!$B$6*H14383,"Overstocked","Healthy")))</f>
        <v>Understocked</v>
      </c>
      <c r="R14383" s="0" t="str">
        <f aca="false">IF(I14383&gt;=Summary!$B$7,"Fast",IF(I14383&lt;Summary!$B$8,"Slow","Medium"))</f>
        <v>Medium</v>
      </c>
      <c r="S14383" s="15" t="n">
        <f aca="false">IF(M14383&gt;Summary!$B$5,1,0)</f>
        <v>1</v>
      </c>
      <c r="T14383" s="16" t="n">
        <f aca="false">IF(Q14383="Overstocked",(G14383-Summary!$B$6*H14383)*J14383,0)</f>
        <v>0</v>
      </c>
    </row>
    <row r="14384" customFormat="false" ht="15" hidden="false" customHeight="false" outlineLevel="0" collapsed="false">
      <c r="A14384" s="0" t="s">
        <v>14482</v>
      </c>
      <c r="B14384" s="0" t="s">
        <v>77</v>
      </c>
      <c r="C14384" s="0" t="s">
        <v>104</v>
      </c>
      <c r="D14384" s="0" t="s">
        <v>90</v>
      </c>
      <c r="E14384" s="14" t="n">
        <v>45447</v>
      </c>
      <c r="F14384" s="14" t="n">
        <v>45455</v>
      </c>
      <c r="G14384" s="0" t="n">
        <v>139</v>
      </c>
      <c r="H14384" s="0" t="n">
        <v>126</v>
      </c>
      <c r="I14384" s="0" t="n">
        <v>158</v>
      </c>
      <c r="J14384" s="0" t="n">
        <v>1165</v>
      </c>
      <c r="K14384" s="0" t="n">
        <v>1314</v>
      </c>
      <c r="L14384" s="15" t="s">
        <v>80</v>
      </c>
      <c r="M14384" s="0" t="n">
        <v>8</v>
      </c>
      <c r="N14384" s="16" t="n">
        <f aca="false">I14384*K14384</f>
        <v>207612</v>
      </c>
      <c r="O14384" s="16" t="n">
        <f aca="false">I14384*(K14384-J14384)</f>
        <v>23542</v>
      </c>
      <c r="P14384" s="15" t="n">
        <f aca="false">K14384-J14384</f>
        <v>149</v>
      </c>
      <c r="Q14384" s="0" t="str">
        <f aca="false">IF(G14384=0,"Out of stock",IF(G14384&lt;H14384,"Understocked",IF(G14384&gt;Summary!$B$6*H14384,"Overstocked","Healthy")))</f>
        <v>Healthy</v>
      </c>
      <c r="R14384" s="0" t="str">
        <f aca="false">IF(I14384&gt;=Summary!$B$7,"Fast",IF(I14384&lt;Summary!$B$8,"Slow","Medium"))</f>
        <v>Medium</v>
      </c>
      <c r="S14384" s="15" t="n">
        <f aca="false">IF(M14384&gt;Summary!$B$5,1,0)</f>
        <v>1</v>
      </c>
      <c r="T14384" s="16" t="n">
        <f aca="false">IF(Q14384="Overstocked",(G14384-Summary!$B$6*H14384)*J14384,0)</f>
        <v>0</v>
      </c>
    </row>
    <row r="14385" customFormat="false" ht="15" hidden="false" customHeight="false" outlineLevel="0" collapsed="false">
      <c r="A14385" s="0" t="s">
        <v>14483</v>
      </c>
      <c r="B14385" s="0" t="s">
        <v>113</v>
      </c>
      <c r="C14385" s="0" t="s">
        <v>104</v>
      </c>
      <c r="D14385" s="0" t="s">
        <v>79</v>
      </c>
      <c r="E14385" s="14" t="n">
        <v>45235</v>
      </c>
      <c r="F14385" s="14" t="n">
        <v>45241</v>
      </c>
      <c r="G14385" s="0" t="n">
        <v>168</v>
      </c>
      <c r="H14385" s="0" t="n">
        <v>145</v>
      </c>
      <c r="I14385" s="0" t="n">
        <v>289</v>
      </c>
      <c r="J14385" s="0" t="n">
        <v>1059</v>
      </c>
      <c r="K14385" s="0" t="n">
        <v>1329</v>
      </c>
      <c r="L14385" s="15" t="s">
        <v>93</v>
      </c>
      <c r="M14385" s="0" t="n">
        <v>6</v>
      </c>
      <c r="N14385" s="16" t="n">
        <f aca="false">I14385*K14385</f>
        <v>384081</v>
      </c>
      <c r="O14385" s="16" t="n">
        <f aca="false">I14385*(K14385-J14385)</f>
        <v>78030</v>
      </c>
      <c r="P14385" s="15" t="n">
        <f aca="false">K14385-J14385</f>
        <v>270</v>
      </c>
      <c r="Q14385" s="0" t="str">
        <f aca="false">IF(G14385=0,"Out of stock",IF(G14385&lt;H14385,"Understocked",IF(G14385&gt;Summary!$B$6*H14385,"Overstocked","Healthy")))</f>
        <v>Healthy</v>
      </c>
      <c r="R14385" s="0" t="str">
        <f aca="false">IF(I14385&gt;=Summary!$B$7,"Fast",IF(I14385&lt;Summary!$B$8,"Slow","Medium"))</f>
        <v>Fast</v>
      </c>
      <c r="S14385" s="15" t="n">
        <f aca="false">IF(M14385&gt;Summary!$B$5,1,0)</f>
        <v>0</v>
      </c>
      <c r="T14385" s="16" t="n">
        <f aca="false">IF(Q14385="Overstocked",(G14385-Summary!$B$6*H14385)*J14385,0)</f>
        <v>0</v>
      </c>
    </row>
    <row r="14386" customFormat="false" ht="15" hidden="false" customHeight="false" outlineLevel="0" collapsed="false">
      <c r="A14386" s="0" t="s">
        <v>14484</v>
      </c>
      <c r="B14386" s="0" t="s">
        <v>84</v>
      </c>
      <c r="C14386" s="0" t="s">
        <v>96</v>
      </c>
      <c r="D14386" s="0" t="s">
        <v>79</v>
      </c>
      <c r="E14386" s="14" t="n">
        <v>45391</v>
      </c>
      <c r="F14386" s="14" t="n">
        <v>45398</v>
      </c>
      <c r="G14386" s="0" t="n">
        <v>406</v>
      </c>
      <c r="H14386" s="0" t="n">
        <v>78</v>
      </c>
      <c r="I14386" s="0" t="n">
        <v>229</v>
      </c>
      <c r="J14386" s="0" t="n">
        <v>1920</v>
      </c>
      <c r="K14386" s="0" t="n">
        <v>2138</v>
      </c>
      <c r="L14386" s="15" t="s">
        <v>80</v>
      </c>
      <c r="M14386" s="0" t="n">
        <v>7</v>
      </c>
      <c r="N14386" s="16" t="n">
        <f aca="false">I14386*K14386</f>
        <v>489602</v>
      </c>
      <c r="O14386" s="16" t="n">
        <f aca="false">I14386*(K14386-J14386)</f>
        <v>49922</v>
      </c>
      <c r="P14386" s="15" t="n">
        <f aca="false">K14386-J14386</f>
        <v>218</v>
      </c>
      <c r="Q14386" s="0" t="str">
        <f aca="false">IF(G14386=0,"Out of stock",IF(G14386&lt;H14386,"Understocked",IF(G14386&gt;Summary!$B$6*H14386,"Overstocked","Healthy")))</f>
        <v>Overstocked</v>
      </c>
      <c r="R14386" s="0" t="str">
        <f aca="false">IF(I14386&gt;=Summary!$B$7,"Fast",IF(I14386&lt;Summary!$B$8,"Slow","Medium"))</f>
        <v>Fast</v>
      </c>
      <c r="S14386" s="15" t="n">
        <f aca="false">IF(M14386&gt;Summary!$B$5,1,0)</f>
        <v>0</v>
      </c>
      <c r="T14386" s="16" t="n">
        <f aca="false">IF(Q14386="Overstocked",(G14386-Summary!$B$6*H14386)*J14386,0)</f>
        <v>180480</v>
      </c>
    </row>
    <row r="14387" customFormat="false" ht="15" hidden="false" customHeight="false" outlineLevel="0" collapsed="false">
      <c r="A14387" s="0" t="s">
        <v>14485</v>
      </c>
      <c r="B14387" s="0" t="s">
        <v>89</v>
      </c>
      <c r="C14387" s="0" t="s">
        <v>78</v>
      </c>
      <c r="D14387" s="0" t="s">
        <v>79</v>
      </c>
      <c r="E14387" s="14" t="n">
        <v>45396</v>
      </c>
      <c r="F14387" s="14" t="n">
        <v>45400</v>
      </c>
      <c r="G14387" s="0" t="n">
        <v>478</v>
      </c>
      <c r="H14387" s="0" t="n">
        <v>95</v>
      </c>
      <c r="I14387" s="0" t="n">
        <v>38</v>
      </c>
      <c r="J14387" s="0" t="n">
        <v>475</v>
      </c>
      <c r="K14387" s="0" t="n">
        <v>946</v>
      </c>
      <c r="L14387" s="15" t="s">
        <v>87</v>
      </c>
      <c r="M14387" s="0" t="n">
        <v>4</v>
      </c>
      <c r="N14387" s="16" t="n">
        <f aca="false">I14387*K14387</f>
        <v>35948</v>
      </c>
      <c r="O14387" s="16" t="n">
        <f aca="false">I14387*(K14387-J14387)</f>
        <v>17898</v>
      </c>
      <c r="P14387" s="15" t="n">
        <f aca="false">K14387-J14387</f>
        <v>471</v>
      </c>
      <c r="Q14387" s="0" t="str">
        <f aca="false">IF(G14387=0,"Out of stock",IF(G14387&lt;H14387,"Understocked",IF(G14387&gt;Summary!$B$6*H14387,"Overstocked","Healthy")))</f>
        <v>Overstocked</v>
      </c>
      <c r="R14387" s="0" t="str">
        <f aca="false">IF(I14387&gt;=Summary!$B$7,"Fast",IF(I14387&lt;Summary!$B$8,"Slow","Medium"))</f>
        <v>Slow</v>
      </c>
      <c r="S14387" s="15" t="n">
        <f aca="false">IF(M14387&gt;Summary!$B$5,1,0)</f>
        <v>0</v>
      </c>
      <c r="T14387" s="16" t="n">
        <f aca="false">IF(Q14387="Overstocked",(G14387-Summary!$B$6*H14387)*J14387,0)</f>
        <v>46550</v>
      </c>
    </row>
    <row r="14388" customFormat="false" ht="15" hidden="false" customHeight="false" outlineLevel="0" collapsed="false">
      <c r="A14388" s="0" t="s">
        <v>14486</v>
      </c>
      <c r="B14388" s="0" t="s">
        <v>107</v>
      </c>
      <c r="C14388" s="0" t="s">
        <v>78</v>
      </c>
      <c r="D14388" s="0" t="s">
        <v>90</v>
      </c>
      <c r="E14388" s="14" t="n">
        <v>45621</v>
      </c>
      <c r="F14388" s="14" t="n">
        <v>45624</v>
      </c>
      <c r="G14388" s="0" t="n">
        <v>53</v>
      </c>
      <c r="H14388" s="0" t="n">
        <v>93</v>
      </c>
      <c r="I14388" s="0" t="n">
        <v>26</v>
      </c>
      <c r="J14388" s="0" t="n">
        <v>576</v>
      </c>
      <c r="K14388" s="0" t="n">
        <v>821</v>
      </c>
      <c r="L14388" s="15" t="s">
        <v>97</v>
      </c>
      <c r="M14388" s="0" t="n">
        <v>3</v>
      </c>
      <c r="N14388" s="16" t="n">
        <f aca="false">I14388*K14388</f>
        <v>21346</v>
      </c>
      <c r="O14388" s="16" t="n">
        <f aca="false">I14388*(K14388-J14388)</f>
        <v>6370</v>
      </c>
      <c r="P14388" s="15" t="n">
        <f aca="false">K14388-J14388</f>
        <v>245</v>
      </c>
      <c r="Q14388" s="0" t="str">
        <f aca="false">IF(G14388=0,"Out of stock",IF(G14388&lt;H14388,"Understocked",IF(G14388&gt;Summary!$B$6*H14388,"Overstocked","Healthy")))</f>
        <v>Understocked</v>
      </c>
      <c r="R14388" s="0" t="str">
        <f aca="false">IF(I14388&gt;=Summary!$B$7,"Fast",IF(I14388&lt;Summary!$B$8,"Slow","Medium"))</f>
        <v>Slow</v>
      </c>
      <c r="S14388" s="15" t="n">
        <f aca="false">IF(M14388&gt;Summary!$B$5,1,0)</f>
        <v>0</v>
      </c>
      <c r="T14388" s="16" t="n">
        <f aca="false">IF(Q14388="Overstocked",(G14388-Summary!$B$6*H14388)*J14388,0)</f>
        <v>0</v>
      </c>
    </row>
    <row r="14389" customFormat="false" ht="15" hidden="false" customHeight="false" outlineLevel="0" collapsed="false">
      <c r="A14389" s="0" t="s">
        <v>14487</v>
      </c>
      <c r="B14389" s="0" t="s">
        <v>113</v>
      </c>
      <c r="C14389" s="0" t="s">
        <v>78</v>
      </c>
      <c r="D14389" s="0" t="s">
        <v>92</v>
      </c>
      <c r="E14389" s="14" t="n">
        <v>45059</v>
      </c>
      <c r="F14389" s="14" t="n">
        <v>45068</v>
      </c>
      <c r="G14389" s="0" t="n">
        <v>416</v>
      </c>
      <c r="H14389" s="0" t="n">
        <v>102</v>
      </c>
      <c r="I14389" s="0" t="n">
        <v>160</v>
      </c>
      <c r="J14389" s="0" t="n">
        <v>286</v>
      </c>
      <c r="K14389" s="0" t="n">
        <v>414</v>
      </c>
      <c r="L14389" s="15" t="s">
        <v>97</v>
      </c>
      <c r="M14389" s="0" t="n">
        <v>9</v>
      </c>
      <c r="N14389" s="16" t="n">
        <f aca="false">I14389*K14389</f>
        <v>66240</v>
      </c>
      <c r="O14389" s="16" t="n">
        <f aca="false">I14389*(K14389-J14389)</f>
        <v>20480</v>
      </c>
      <c r="P14389" s="15" t="n">
        <f aca="false">K14389-J14389</f>
        <v>128</v>
      </c>
      <c r="Q14389" s="0" t="str">
        <f aca="false">IF(G14389=0,"Out of stock",IF(G14389&lt;H14389,"Understocked",IF(G14389&gt;Summary!$B$6*H14389,"Overstocked","Healthy")))</f>
        <v>Overstocked</v>
      </c>
      <c r="R14389" s="0" t="str">
        <f aca="false">IF(I14389&gt;=Summary!$B$7,"Fast",IF(I14389&lt;Summary!$B$8,"Slow","Medium"))</f>
        <v>Medium</v>
      </c>
      <c r="S14389" s="15" t="n">
        <f aca="false">IF(M14389&gt;Summary!$B$5,1,0)</f>
        <v>1</v>
      </c>
      <c r="T14389" s="16" t="n">
        <f aca="false">IF(Q14389="Overstocked",(G14389-Summary!$B$6*H14389)*J14389,0)</f>
        <v>2288</v>
      </c>
    </row>
    <row r="14390" customFormat="false" ht="15" hidden="false" customHeight="false" outlineLevel="0" collapsed="false">
      <c r="A14390" s="0" t="s">
        <v>14488</v>
      </c>
      <c r="B14390" s="0" t="s">
        <v>123</v>
      </c>
      <c r="C14390" s="0" t="s">
        <v>96</v>
      </c>
      <c r="D14390" s="0" t="s">
        <v>79</v>
      </c>
      <c r="E14390" s="14" t="n">
        <v>44941</v>
      </c>
      <c r="F14390" s="14" t="n">
        <v>44950</v>
      </c>
      <c r="G14390" s="0" t="n">
        <v>323</v>
      </c>
      <c r="H14390" s="0" t="n">
        <v>100</v>
      </c>
      <c r="I14390" s="0" t="n">
        <v>283</v>
      </c>
      <c r="J14390" s="0" t="n">
        <v>622</v>
      </c>
      <c r="K14390" s="0" t="n">
        <v>872</v>
      </c>
      <c r="L14390" s="15" t="s">
        <v>82</v>
      </c>
      <c r="M14390" s="0" t="n">
        <v>9</v>
      </c>
      <c r="N14390" s="16" t="n">
        <f aca="false">I14390*K14390</f>
        <v>246776</v>
      </c>
      <c r="O14390" s="16" t="n">
        <f aca="false">I14390*(K14390-J14390)</f>
        <v>70750</v>
      </c>
      <c r="P14390" s="15" t="n">
        <f aca="false">K14390-J14390</f>
        <v>250</v>
      </c>
      <c r="Q14390" s="0" t="str">
        <f aca="false">IF(G14390=0,"Out of stock",IF(G14390&lt;H14390,"Understocked",IF(G14390&gt;Summary!$B$6*H14390,"Overstocked","Healthy")))</f>
        <v>Healthy</v>
      </c>
      <c r="R14390" s="0" t="str">
        <f aca="false">IF(I14390&gt;=Summary!$B$7,"Fast",IF(I14390&lt;Summary!$B$8,"Slow","Medium"))</f>
        <v>Fast</v>
      </c>
      <c r="S14390" s="15" t="n">
        <f aca="false">IF(M14390&gt;Summary!$B$5,1,0)</f>
        <v>1</v>
      </c>
      <c r="T14390" s="16" t="n">
        <f aca="false">IF(Q14390="Overstocked",(G14390-Summary!$B$6*H14390)*J14390,0)</f>
        <v>0</v>
      </c>
    </row>
    <row r="14391" customFormat="false" ht="15" hidden="false" customHeight="false" outlineLevel="0" collapsed="false">
      <c r="A14391" s="0" t="s">
        <v>14489</v>
      </c>
      <c r="B14391" s="0" t="s">
        <v>77</v>
      </c>
      <c r="C14391" s="0" t="s">
        <v>78</v>
      </c>
      <c r="D14391" s="0" t="s">
        <v>79</v>
      </c>
      <c r="E14391" s="14" t="n">
        <v>44943</v>
      </c>
      <c r="F14391" s="14" t="n">
        <v>44944</v>
      </c>
      <c r="G14391" s="0" t="n">
        <v>330</v>
      </c>
      <c r="H14391" s="0" t="n">
        <v>130</v>
      </c>
      <c r="I14391" s="0" t="n">
        <v>70</v>
      </c>
      <c r="J14391" s="0" t="n">
        <v>1707</v>
      </c>
      <c r="K14391" s="0" t="n">
        <v>2176</v>
      </c>
      <c r="L14391" s="15" t="s">
        <v>82</v>
      </c>
      <c r="M14391" s="0" t="n">
        <v>1</v>
      </c>
      <c r="N14391" s="16" t="n">
        <f aca="false">I14391*K14391</f>
        <v>152320</v>
      </c>
      <c r="O14391" s="16" t="n">
        <f aca="false">I14391*(K14391-J14391)</f>
        <v>32830</v>
      </c>
      <c r="P14391" s="15" t="n">
        <f aca="false">K14391-J14391</f>
        <v>469</v>
      </c>
      <c r="Q14391" s="0" t="str">
        <f aca="false">IF(G14391=0,"Out of stock",IF(G14391&lt;H14391,"Understocked",IF(G14391&gt;Summary!$B$6*H14391,"Overstocked","Healthy")))</f>
        <v>Healthy</v>
      </c>
      <c r="R14391" s="0" t="str">
        <f aca="false">IF(I14391&gt;=Summary!$B$7,"Fast",IF(I14391&lt;Summary!$B$8,"Slow","Medium"))</f>
        <v>Slow</v>
      </c>
      <c r="S14391" s="15" t="n">
        <f aca="false">IF(M14391&gt;Summary!$B$5,1,0)</f>
        <v>0</v>
      </c>
      <c r="T14391" s="16" t="n">
        <f aca="false">IF(Q14391="Overstocked",(G14391-Summary!$B$6*H14391)*J14391,0)</f>
        <v>0</v>
      </c>
    </row>
    <row r="14392" customFormat="false" ht="15" hidden="false" customHeight="false" outlineLevel="0" collapsed="false">
      <c r="A14392" s="0" t="s">
        <v>14490</v>
      </c>
      <c r="B14392" s="0" t="s">
        <v>95</v>
      </c>
      <c r="C14392" s="0" t="s">
        <v>104</v>
      </c>
      <c r="D14392" s="0" t="s">
        <v>79</v>
      </c>
      <c r="E14392" s="14" t="n">
        <v>45526</v>
      </c>
      <c r="F14392" s="14" t="n">
        <v>45531</v>
      </c>
      <c r="G14392" s="0" t="n">
        <v>402</v>
      </c>
      <c r="H14392" s="0" t="n">
        <v>120</v>
      </c>
      <c r="I14392" s="0" t="n">
        <v>227</v>
      </c>
      <c r="J14392" s="0" t="n">
        <v>1937</v>
      </c>
      <c r="K14392" s="0" t="n">
        <v>2372</v>
      </c>
      <c r="L14392" s="15" t="s">
        <v>93</v>
      </c>
      <c r="M14392" s="0" t="n">
        <v>5</v>
      </c>
      <c r="N14392" s="16" t="n">
        <f aca="false">I14392*K14392</f>
        <v>538444</v>
      </c>
      <c r="O14392" s="16" t="n">
        <f aca="false">I14392*(K14392-J14392)</f>
        <v>98745</v>
      </c>
      <c r="P14392" s="15" t="n">
        <f aca="false">K14392-J14392</f>
        <v>435</v>
      </c>
      <c r="Q14392" s="0" t="str">
        <f aca="false">IF(G14392=0,"Out of stock",IF(G14392&lt;H14392,"Understocked",IF(G14392&gt;Summary!$B$6*H14392,"Overstocked","Healthy")))</f>
        <v>Healthy</v>
      </c>
      <c r="R14392" s="0" t="str">
        <f aca="false">IF(I14392&gt;=Summary!$B$7,"Fast",IF(I14392&lt;Summary!$B$8,"Slow","Medium"))</f>
        <v>Fast</v>
      </c>
      <c r="S14392" s="15" t="n">
        <f aca="false">IF(M14392&gt;Summary!$B$5,1,0)</f>
        <v>0</v>
      </c>
      <c r="T14392" s="16" t="n">
        <f aca="false">IF(Q14392="Overstocked",(G14392-Summary!$B$6*H14392)*J14392,0)</f>
        <v>0</v>
      </c>
    </row>
    <row r="14393" customFormat="false" ht="15" hidden="false" customHeight="false" outlineLevel="0" collapsed="false">
      <c r="A14393" s="0" t="s">
        <v>14491</v>
      </c>
      <c r="B14393" s="0" t="s">
        <v>95</v>
      </c>
      <c r="C14393" s="0" t="s">
        <v>104</v>
      </c>
      <c r="D14393" s="0" t="s">
        <v>86</v>
      </c>
      <c r="E14393" s="14" t="n">
        <v>45326</v>
      </c>
      <c r="F14393" s="14" t="n">
        <v>45331</v>
      </c>
      <c r="G14393" s="0" t="n">
        <v>165</v>
      </c>
      <c r="H14393" s="0" t="n">
        <v>65</v>
      </c>
      <c r="I14393" s="0" t="n">
        <v>87</v>
      </c>
      <c r="J14393" s="0" t="n">
        <v>1452</v>
      </c>
      <c r="K14393" s="0" t="n">
        <v>1631</v>
      </c>
      <c r="L14393" s="15" t="s">
        <v>80</v>
      </c>
      <c r="M14393" s="0" t="n">
        <v>5</v>
      </c>
      <c r="N14393" s="16" t="n">
        <f aca="false">I14393*K14393</f>
        <v>141897</v>
      </c>
      <c r="O14393" s="16" t="n">
        <f aca="false">I14393*(K14393-J14393)</f>
        <v>15573</v>
      </c>
      <c r="P14393" s="15" t="n">
        <f aca="false">K14393-J14393</f>
        <v>179</v>
      </c>
      <c r="Q14393" s="0" t="str">
        <f aca="false">IF(G14393=0,"Out of stock",IF(G14393&lt;H14393,"Understocked",IF(G14393&gt;Summary!$B$6*H14393,"Overstocked","Healthy")))</f>
        <v>Healthy</v>
      </c>
      <c r="R14393" s="0" t="str">
        <f aca="false">IF(I14393&gt;=Summary!$B$7,"Fast",IF(I14393&lt;Summary!$B$8,"Slow","Medium"))</f>
        <v>Slow</v>
      </c>
      <c r="S14393" s="15" t="n">
        <f aca="false">IF(M14393&gt;Summary!$B$5,1,0)</f>
        <v>0</v>
      </c>
      <c r="T14393" s="16" t="n">
        <f aca="false">IF(Q14393="Overstocked",(G14393-Summary!$B$6*H14393)*J14393,0)</f>
        <v>0</v>
      </c>
    </row>
    <row r="14394" customFormat="false" ht="15" hidden="false" customHeight="false" outlineLevel="0" collapsed="false">
      <c r="A14394" s="0" t="s">
        <v>14492</v>
      </c>
      <c r="B14394" s="0" t="s">
        <v>111</v>
      </c>
      <c r="C14394" s="0" t="s">
        <v>85</v>
      </c>
      <c r="D14394" s="0" t="s">
        <v>86</v>
      </c>
      <c r="E14394" s="14" t="n">
        <v>45135</v>
      </c>
      <c r="F14394" s="14" t="n">
        <v>45137</v>
      </c>
      <c r="G14394" s="0" t="n">
        <v>468</v>
      </c>
      <c r="H14394" s="0" t="n">
        <v>64</v>
      </c>
      <c r="I14394" s="0" t="n">
        <v>127</v>
      </c>
      <c r="J14394" s="0" t="n">
        <v>1444</v>
      </c>
      <c r="K14394" s="0" t="n">
        <v>1851</v>
      </c>
      <c r="L14394" s="15" t="s">
        <v>87</v>
      </c>
      <c r="M14394" s="0" t="n">
        <v>2</v>
      </c>
      <c r="N14394" s="16" t="n">
        <f aca="false">I14394*K14394</f>
        <v>235077</v>
      </c>
      <c r="O14394" s="16" t="n">
        <f aca="false">I14394*(K14394-J14394)</f>
        <v>51689</v>
      </c>
      <c r="P14394" s="15" t="n">
        <f aca="false">K14394-J14394</f>
        <v>407</v>
      </c>
      <c r="Q14394" s="0" t="str">
        <f aca="false">IF(G14394=0,"Out of stock",IF(G14394&lt;H14394,"Understocked",IF(G14394&gt;Summary!$B$6*H14394,"Overstocked","Healthy")))</f>
        <v>Overstocked</v>
      </c>
      <c r="R14394" s="0" t="str">
        <f aca="false">IF(I14394&gt;=Summary!$B$7,"Fast",IF(I14394&lt;Summary!$B$8,"Slow","Medium"))</f>
        <v>Medium</v>
      </c>
      <c r="S14394" s="15" t="n">
        <f aca="false">IF(M14394&gt;Summary!$B$5,1,0)</f>
        <v>0</v>
      </c>
      <c r="T14394" s="16" t="n">
        <f aca="false">IF(Q14394="Overstocked",(G14394-Summary!$B$6*H14394)*J14394,0)</f>
        <v>306128</v>
      </c>
    </row>
    <row r="14395" customFormat="false" ht="15" hidden="false" customHeight="false" outlineLevel="0" collapsed="false">
      <c r="A14395" s="0" t="s">
        <v>14493</v>
      </c>
      <c r="B14395" s="0" t="s">
        <v>107</v>
      </c>
      <c r="C14395" s="0" t="s">
        <v>96</v>
      </c>
      <c r="D14395" s="0" t="s">
        <v>79</v>
      </c>
      <c r="E14395" s="14" t="n">
        <v>45430</v>
      </c>
      <c r="F14395" s="14" t="n">
        <v>45440</v>
      </c>
      <c r="G14395" s="0" t="n">
        <v>224</v>
      </c>
      <c r="H14395" s="0" t="n">
        <v>143</v>
      </c>
      <c r="I14395" s="0" t="n">
        <v>199</v>
      </c>
      <c r="J14395" s="0" t="n">
        <v>1700</v>
      </c>
      <c r="K14395" s="0" t="n">
        <v>2067</v>
      </c>
      <c r="L14395" s="15" t="s">
        <v>87</v>
      </c>
      <c r="M14395" s="0" t="n">
        <v>10</v>
      </c>
      <c r="N14395" s="16" t="n">
        <f aca="false">I14395*K14395</f>
        <v>411333</v>
      </c>
      <c r="O14395" s="16" t="n">
        <f aca="false">I14395*(K14395-J14395)</f>
        <v>73033</v>
      </c>
      <c r="P14395" s="15" t="n">
        <f aca="false">K14395-J14395</f>
        <v>367</v>
      </c>
      <c r="Q14395" s="0" t="str">
        <f aca="false">IF(G14395=0,"Out of stock",IF(G14395&lt;H14395,"Understocked",IF(G14395&gt;Summary!$B$6*H14395,"Overstocked","Healthy")))</f>
        <v>Healthy</v>
      </c>
      <c r="R14395" s="0" t="str">
        <f aca="false">IF(I14395&gt;=Summary!$B$7,"Fast",IF(I14395&lt;Summary!$B$8,"Slow","Medium"))</f>
        <v>Medium</v>
      </c>
      <c r="S14395" s="15" t="n">
        <f aca="false">IF(M14395&gt;Summary!$B$5,1,0)</f>
        <v>1</v>
      </c>
      <c r="T14395" s="16" t="n">
        <f aca="false">IF(Q14395="Overstocked",(G14395-Summary!$B$6*H14395)*J14395,0)</f>
        <v>0</v>
      </c>
    </row>
    <row r="14396" customFormat="false" ht="15" hidden="false" customHeight="false" outlineLevel="0" collapsed="false">
      <c r="A14396" s="0" t="s">
        <v>14494</v>
      </c>
      <c r="B14396" s="0" t="s">
        <v>123</v>
      </c>
      <c r="C14396" s="0" t="s">
        <v>85</v>
      </c>
      <c r="D14396" s="0" t="s">
        <v>92</v>
      </c>
      <c r="E14396" s="14" t="n">
        <v>45181</v>
      </c>
      <c r="F14396" s="14" t="n">
        <v>45183</v>
      </c>
      <c r="G14396" s="0" t="n">
        <v>469</v>
      </c>
      <c r="H14396" s="0" t="n">
        <v>124</v>
      </c>
      <c r="I14396" s="0" t="n">
        <v>172</v>
      </c>
      <c r="J14396" s="0" t="n">
        <v>1846</v>
      </c>
      <c r="K14396" s="0" t="n">
        <v>2040</v>
      </c>
      <c r="L14396" s="15" t="s">
        <v>82</v>
      </c>
      <c r="M14396" s="0" t="n">
        <v>2</v>
      </c>
      <c r="N14396" s="16" t="n">
        <f aca="false">I14396*K14396</f>
        <v>350880</v>
      </c>
      <c r="O14396" s="16" t="n">
        <f aca="false">I14396*(K14396-J14396)</f>
        <v>33368</v>
      </c>
      <c r="P14396" s="15" t="n">
        <f aca="false">K14396-J14396</f>
        <v>194</v>
      </c>
      <c r="Q14396" s="0" t="str">
        <f aca="false">IF(G14396=0,"Out of stock",IF(G14396&lt;H14396,"Understocked",IF(G14396&gt;Summary!$B$6*H14396,"Overstocked","Healthy")))</f>
        <v>Healthy</v>
      </c>
      <c r="R14396" s="0" t="str">
        <f aca="false">IF(I14396&gt;=Summary!$B$7,"Fast",IF(I14396&lt;Summary!$B$8,"Slow","Medium"))</f>
        <v>Medium</v>
      </c>
      <c r="S14396" s="15" t="n">
        <f aca="false">IF(M14396&gt;Summary!$B$5,1,0)</f>
        <v>0</v>
      </c>
      <c r="T14396" s="16" t="n">
        <f aca="false">IF(Q14396="Overstocked",(G14396-Summary!$B$6*H14396)*J14396,0)</f>
        <v>0</v>
      </c>
    </row>
    <row r="14397" customFormat="false" ht="15" hidden="false" customHeight="false" outlineLevel="0" collapsed="false">
      <c r="A14397" s="0" t="s">
        <v>14495</v>
      </c>
      <c r="B14397" s="0" t="s">
        <v>107</v>
      </c>
      <c r="C14397" s="0" t="s">
        <v>104</v>
      </c>
      <c r="D14397" s="0" t="s">
        <v>86</v>
      </c>
      <c r="E14397" s="14" t="n">
        <v>45282</v>
      </c>
      <c r="F14397" s="14" t="n">
        <v>45291</v>
      </c>
      <c r="G14397" s="0" t="n">
        <v>374</v>
      </c>
      <c r="H14397" s="0" t="n">
        <v>118</v>
      </c>
      <c r="I14397" s="0" t="n">
        <v>20</v>
      </c>
      <c r="J14397" s="0" t="n">
        <v>1705</v>
      </c>
      <c r="K14397" s="0" t="n">
        <v>1909</v>
      </c>
      <c r="L14397" s="15" t="s">
        <v>80</v>
      </c>
      <c r="M14397" s="0" t="n">
        <v>9</v>
      </c>
      <c r="N14397" s="16" t="n">
        <f aca="false">I14397*K14397</f>
        <v>38180</v>
      </c>
      <c r="O14397" s="16" t="n">
        <f aca="false">I14397*(K14397-J14397)</f>
        <v>4080</v>
      </c>
      <c r="P14397" s="15" t="n">
        <f aca="false">K14397-J14397</f>
        <v>204</v>
      </c>
      <c r="Q14397" s="0" t="str">
        <f aca="false">IF(G14397=0,"Out of stock",IF(G14397&lt;H14397,"Understocked",IF(G14397&gt;Summary!$B$6*H14397,"Overstocked","Healthy")))</f>
        <v>Healthy</v>
      </c>
      <c r="R14397" s="0" t="str">
        <f aca="false">IF(I14397&gt;=Summary!$B$7,"Fast",IF(I14397&lt;Summary!$B$8,"Slow","Medium"))</f>
        <v>Slow</v>
      </c>
      <c r="S14397" s="15" t="n">
        <f aca="false">IF(M14397&gt;Summary!$B$5,1,0)</f>
        <v>1</v>
      </c>
      <c r="T14397" s="16" t="n">
        <f aca="false">IF(Q14397="Overstocked",(G14397-Summary!$B$6*H14397)*J14397,0)</f>
        <v>0</v>
      </c>
    </row>
    <row r="14398" customFormat="false" ht="15" hidden="false" customHeight="false" outlineLevel="0" collapsed="false">
      <c r="A14398" s="0" t="s">
        <v>14496</v>
      </c>
      <c r="B14398" s="0" t="s">
        <v>107</v>
      </c>
      <c r="C14398" s="0" t="s">
        <v>96</v>
      </c>
      <c r="D14398" s="0" t="s">
        <v>86</v>
      </c>
      <c r="E14398" s="14" t="n">
        <v>44998</v>
      </c>
      <c r="F14398" s="14" t="n">
        <v>45002</v>
      </c>
      <c r="G14398" s="0" t="n">
        <v>410</v>
      </c>
      <c r="H14398" s="0" t="n">
        <v>91</v>
      </c>
      <c r="I14398" s="0" t="n">
        <v>201</v>
      </c>
      <c r="J14398" s="0" t="n">
        <v>323</v>
      </c>
      <c r="K14398" s="0" t="n">
        <v>817</v>
      </c>
      <c r="L14398" s="15" t="s">
        <v>87</v>
      </c>
      <c r="M14398" s="0" t="n">
        <v>4</v>
      </c>
      <c r="N14398" s="16" t="n">
        <f aca="false">I14398*K14398</f>
        <v>164217</v>
      </c>
      <c r="O14398" s="16" t="n">
        <f aca="false">I14398*(K14398-J14398)</f>
        <v>99294</v>
      </c>
      <c r="P14398" s="15" t="n">
        <f aca="false">K14398-J14398</f>
        <v>494</v>
      </c>
      <c r="Q14398" s="0" t="str">
        <f aca="false">IF(G14398=0,"Out of stock",IF(G14398&lt;H14398,"Understocked",IF(G14398&gt;Summary!$B$6*H14398,"Overstocked","Healthy")))</f>
        <v>Overstocked</v>
      </c>
      <c r="R14398" s="0" t="str">
        <f aca="false">IF(I14398&gt;=Summary!$B$7,"Fast",IF(I14398&lt;Summary!$B$8,"Slow","Medium"))</f>
        <v>Fast</v>
      </c>
      <c r="S14398" s="15" t="n">
        <f aca="false">IF(M14398&gt;Summary!$B$5,1,0)</f>
        <v>0</v>
      </c>
      <c r="T14398" s="16" t="n">
        <f aca="false">IF(Q14398="Overstocked",(G14398-Summary!$B$6*H14398)*J14398,0)</f>
        <v>14858</v>
      </c>
    </row>
    <row r="14399" customFormat="false" ht="15" hidden="false" customHeight="false" outlineLevel="0" collapsed="false">
      <c r="A14399" s="0" t="s">
        <v>14497</v>
      </c>
      <c r="B14399" s="0" t="s">
        <v>84</v>
      </c>
      <c r="C14399" s="0" t="s">
        <v>104</v>
      </c>
      <c r="D14399" s="0" t="s">
        <v>102</v>
      </c>
      <c r="E14399" s="14" t="n">
        <v>45146</v>
      </c>
      <c r="F14399" s="14" t="n">
        <v>45153</v>
      </c>
      <c r="G14399" s="0" t="n">
        <v>281</v>
      </c>
      <c r="H14399" s="0" t="n">
        <v>68</v>
      </c>
      <c r="I14399" s="0" t="n">
        <v>198</v>
      </c>
      <c r="J14399" s="0" t="n">
        <v>1757</v>
      </c>
      <c r="K14399" s="0" t="n">
        <v>2055</v>
      </c>
      <c r="L14399" s="15" t="s">
        <v>87</v>
      </c>
      <c r="M14399" s="0" t="n">
        <v>7</v>
      </c>
      <c r="N14399" s="16" t="n">
        <f aca="false">I14399*K14399</f>
        <v>406890</v>
      </c>
      <c r="O14399" s="16" t="n">
        <f aca="false">I14399*(K14399-J14399)</f>
        <v>59004</v>
      </c>
      <c r="P14399" s="15" t="n">
        <f aca="false">K14399-J14399</f>
        <v>298</v>
      </c>
      <c r="Q14399" s="0" t="str">
        <f aca="false">IF(G14399=0,"Out of stock",IF(G14399&lt;H14399,"Understocked",IF(G14399&gt;Summary!$B$6*H14399,"Overstocked","Healthy")))</f>
        <v>Overstocked</v>
      </c>
      <c r="R14399" s="0" t="str">
        <f aca="false">IF(I14399&gt;=Summary!$B$7,"Fast",IF(I14399&lt;Summary!$B$8,"Slow","Medium"))</f>
        <v>Medium</v>
      </c>
      <c r="S14399" s="15" t="n">
        <f aca="false">IF(M14399&gt;Summary!$B$5,1,0)</f>
        <v>0</v>
      </c>
      <c r="T14399" s="16" t="n">
        <f aca="false">IF(Q14399="Overstocked",(G14399-Summary!$B$6*H14399)*J14399,0)</f>
        <v>15813</v>
      </c>
    </row>
    <row r="14400" customFormat="false" ht="15" hidden="false" customHeight="false" outlineLevel="0" collapsed="false">
      <c r="A14400" s="0" t="s">
        <v>14498</v>
      </c>
      <c r="B14400" s="0" t="s">
        <v>95</v>
      </c>
      <c r="C14400" s="0" t="s">
        <v>85</v>
      </c>
      <c r="D14400" s="0" t="s">
        <v>102</v>
      </c>
      <c r="E14400" s="14" t="n">
        <v>45231</v>
      </c>
      <c r="F14400" s="14" t="n">
        <v>45241</v>
      </c>
      <c r="G14400" s="0" t="n">
        <v>228</v>
      </c>
      <c r="H14400" s="0" t="n">
        <v>100</v>
      </c>
      <c r="I14400" s="0" t="n">
        <v>251</v>
      </c>
      <c r="J14400" s="0" t="n">
        <v>627</v>
      </c>
      <c r="K14400" s="0" t="n">
        <v>790</v>
      </c>
      <c r="L14400" s="15" t="s">
        <v>87</v>
      </c>
      <c r="M14400" s="0" t="n">
        <v>10</v>
      </c>
      <c r="N14400" s="16" t="n">
        <f aca="false">I14400*K14400</f>
        <v>198290</v>
      </c>
      <c r="O14400" s="16" t="n">
        <f aca="false">I14400*(K14400-J14400)</f>
        <v>40913</v>
      </c>
      <c r="P14400" s="15" t="n">
        <f aca="false">K14400-J14400</f>
        <v>163</v>
      </c>
      <c r="Q14400" s="0" t="str">
        <f aca="false">IF(G14400=0,"Out of stock",IF(G14400&lt;H14400,"Understocked",IF(G14400&gt;Summary!$B$6*H14400,"Overstocked","Healthy")))</f>
        <v>Healthy</v>
      </c>
      <c r="R14400" s="0" t="str">
        <f aca="false">IF(I14400&gt;=Summary!$B$7,"Fast",IF(I14400&lt;Summary!$B$8,"Slow","Medium"))</f>
        <v>Fast</v>
      </c>
      <c r="S14400" s="15" t="n">
        <f aca="false">IF(M14400&gt;Summary!$B$5,1,0)</f>
        <v>1</v>
      </c>
      <c r="T14400" s="16" t="n">
        <f aca="false">IF(Q14400="Overstocked",(G14400-Summary!$B$6*H14400)*J14400,0)</f>
        <v>0</v>
      </c>
    </row>
    <row r="14401" customFormat="false" ht="15" hidden="false" customHeight="false" outlineLevel="0" collapsed="false">
      <c r="A14401" s="0" t="s">
        <v>14499</v>
      </c>
      <c r="B14401" s="0" t="s">
        <v>107</v>
      </c>
      <c r="C14401" s="0" t="s">
        <v>85</v>
      </c>
      <c r="D14401" s="0" t="s">
        <v>86</v>
      </c>
      <c r="E14401" s="14" t="n">
        <v>45644</v>
      </c>
      <c r="F14401" s="14" t="n">
        <v>45651</v>
      </c>
      <c r="G14401" s="0" t="n">
        <v>321</v>
      </c>
      <c r="H14401" s="0" t="n">
        <v>140</v>
      </c>
      <c r="I14401" s="0" t="n">
        <v>279</v>
      </c>
      <c r="J14401" s="0" t="n">
        <v>600</v>
      </c>
      <c r="K14401" s="0" t="n">
        <v>860</v>
      </c>
      <c r="L14401" s="15" t="s">
        <v>82</v>
      </c>
      <c r="M14401" s="0" t="n">
        <v>7</v>
      </c>
      <c r="N14401" s="16" t="n">
        <f aca="false">I14401*K14401</f>
        <v>239940</v>
      </c>
      <c r="O14401" s="16" t="n">
        <f aca="false">I14401*(K14401-J14401)</f>
        <v>72540</v>
      </c>
      <c r="P14401" s="15" t="n">
        <f aca="false">K14401-J14401</f>
        <v>260</v>
      </c>
      <c r="Q14401" s="0" t="str">
        <f aca="false">IF(G14401=0,"Out of stock",IF(G14401&lt;H14401,"Understocked",IF(G14401&gt;Summary!$B$6*H14401,"Overstocked","Healthy")))</f>
        <v>Healthy</v>
      </c>
      <c r="R14401" s="0" t="str">
        <f aca="false">IF(I14401&gt;=Summary!$B$7,"Fast",IF(I14401&lt;Summary!$B$8,"Slow","Medium"))</f>
        <v>Fast</v>
      </c>
      <c r="S14401" s="15" t="n">
        <f aca="false">IF(M14401&gt;Summary!$B$5,1,0)</f>
        <v>0</v>
      </c>
      <c r="T14401" s="16" t="n">
        <f aca="false">IF(Q14401="Overstocked",(G14401-Summary!$B$6*H14401)*J14401,0)</f>
        <v>0</v>
      </c>
    </row>
    <row r="14402" customFormat="false" ht="15" hidden="false" customHeight="false" outlineLevel="0" collapsed="false">
      <c r="A14402" s="0" t="s">
        <v>14500</v>
      </c>
      <c r="B14402" s="0" t="s">
        <v>101</v>
      </c>
      <c r="C14402" s="0" t="s">
        <v>78</v>
      </c>
      <c r="D14402" s="0" t="s">
        <v>79</v>
      </c>
      <c r="E14402" s="14" t="n">
        <v>45268</v>
      </c>
      <c r="F14402" s="14" t="n">
        <v>45276</v>
      </c>
      <c r="G14402" s="0" t="n">
        <v>123</v>
      </c>
      <c r="H14402" s="0" t="n">
        <v>59</v>
      </c>
      <c r="I14402" s="0" t="n">
        <v>158</v>
      </c>
      <c r="J14402" s="0" t="n">
        <v>827</v>
      </c>
      <c r="K14402" s="0" t="n">
        <v>1000</v>
      </c>
      <c r="L14402" s="15" t="s">
        <v>80</v>
      </c>
      <c r="M14402" s="0" t="n">
        <v>8</v>
      </c>
      <c r="N14402" s="16" t="n">
        <f aca="false">I14402*K14402</f>
        <v>158000</v>
      </c>
      <c r="O14402" s="16" t="n">
        <f aca="false">I14402*(K14402-J14402)</f>
        <v>27334</v>
      </c>
      <c r="P14402" s="15" t="n">
        <f aca="false">K14402-J14402</f>
        <v>173</v>
      </c>
      <c r="Q14402" s="0" t="str">
        <f aca="false">IF(G14402=0,"Out of stock",IF(G14402&lt;H14402,"Understocked",IF(G14402&gt;Summary!$B$6*H14402,"Overstocked","Healthy")))</f>
        <v>Healthy</v>
      </c>
      <c r="R14402" s="0" t="str">
        <f aca="false">IF(I14402&gt;=Summary!$B$7,"Fast",IF(I14402&lt;Summary!$B$8,"Slow","Medium"))</f>
        <v>Medium</v>
      </c>
      <c r="S14402" s="15" t="n">
        <f aca="false">IF(M14402&gt;Summary!$B$5,1,0)</f>
        <v>1</v>
      </c>
      <c r="T14402" s="16" t="n">
        <f aca="false">IF(Q14402="Overstocked",(G14402-Summary!$B$6*H14402)*J14402,0)</f>
        <v>0</v>
      </c>
    </row>
    <row r="14403" customFormat="false" ht="15" hidden="false" customHeight="false" outlineLevel="0" collapsed="false">
      <c r="A14403" s="0" t="s">
        <v>14501</v>
      </c>
      <c r="B14403" s="0" t="s">
        <v>107</v>
      </c>
      <c r="C14403" s="0" t="s">
        <v>104</v>
      </c>
      <c r="D14403" s="0" t="s">
        <v>102</v>
      </c>
      <c r="E14403" s="14" t="n">
        <v>45310</v>
      </c>
      <c r="F14403" s="14" t="n">
        <v>45318</v>
      </c>
      <c r="G14403" s="0" t="n">
        <v>11</v>
      </c>
      <c r="H14403" s="0" t="n">
        <v>79</v>
      </c>
      <c r="I14403" s="0" t="n">
        <v>75</v>
      </c>
      <c r="J14403" s="0" t="n">
        <v>330</v>
      </c>
      <c r="K14403" s="0" t="n">
        <v>686</v>
      </c>
      <c r="L14403" s="15" t="s">
        <v>80</v>
      </c>
      <c r="M14403" s="0" t="n">
        <v>8</v>
      </c>
      <c r="N14403" s="16" t="n">
        <f aca="false">I14403*K14403</f>
        <v>51450</v>
      </c>
      <c r="O14403" s="16" t="n">
        <f aca="false">I14403*(K14403-J14403)</f>
        <v>26700</v>
      </c>
      <c r="P14403" s="15" t="n">
        <f aca="false">K14403-J14403</f>
        <v>356</v>
      </c>
      <c r="Q14403" s="0" t="str">
        <f aca="false">IF(G14403=0,"Out of stock",IF(G14403&lt;H14403,"Understocked",IF(G14403&gt;Summary!$B$6*H14403,"Overstocked","Healthy")))</f>
        <v>Understocked</v>
      </c>
      <c r="R14403" s="0" t="str">
        <f aca="false">IF(I14403&gt;=Summary!$B$7,"Fast",IF(I14403&lt;Summary!$B$8,"Slow","Medium"))</f>
        <v>Slow</v>
      </c>
      <c r="S14403" s="15" t="n">
        <f aca="false">IF(M14403&gt;Summary!$B$5,1,0)</f>
        <v>1</v>
      </c>
      <c r="T14403" s="16" t="n">
        <f aca="false">IF(Q14403="Overstocked",(G14403-Summary!$B$6*H14403)*J14403,0)</f>
        <v>0</v>
      </c>
    </row>
    <row r="14404" customFormat="false" ht="15" hidden="false" customHeight="false" outlineLevel="0" collapsed="false">
      <c r="A14404" s="0" t="s">
        <v>14502</v>
      </c>
      <c r="B14404" s="0" t="s">
        <v>123</v>
      </c>
      <c r="C14404" s="0" t="s">
        <v>78</v>
      </c>
      <c r="D14404" s="0" t="s">
        <v>92</v>
      </c>
      <c r="E14404" s="14" t="n">
        <v>45499</v>
      </c>
      <c r="F14404" s="14" t="n">
        <v>45507</v>
      </c>
      <c r="G14404" s="0" t="n">
        <v>30</v>
      </c>
      <c r="H14404" s="0" t="n">
        <v>95</v>
      </c>
      <c r="I14404" s="0" t="n">
        <v>177</v>
      </c>
      <c r="J14404" s="0" t="n">
        <v>222</v>
      </c>
      <c r="K14404" s="0" t="n">
        <v>447</v>
      </c>
      <c r="L14404" s="15" t="s">
        <v>87</v>
      </c>
      <c r="M14404" s="0" t="n">
        <v>8</v>
      </c>
      <c r="N14404" s="16" t="n">
        <f aca="false">I14404*K14404</f>
        <v>79119</v>
      </c>
      <c r="O14404" s="16" t="n">
        <f aca="false">I14404*(K14404-J14404)</f>
        <v>39825</v>
      </c>
      <c r="P14404" s="15" t="n">
        <f aca="false">K14404-J14404</f>
        <v>225</v>
      </c>
      <c r="Q14404" s="0" t="str">
        <f aca="false">IF(G14404=0,"Out of stock",IF(G14404&lt;H14404,"Understocked",IF(G14404&gt;Summary!$B$6*H14404,"Overstocked","Healthy")))</f>
        <v>Understocked</v>
      </c>
      <c r="R14404" s="0" t="str">
        <f aca="false">IF(I14404&gt;=Summary!$B$7,"Fast",IF(I14404&lt;Summary!$B$8,"Slow","Medium"))</f>
        <v>Medium</v>
      </c>
      <c r="S14404" s="15" t="n">
        <f aca="false">IF(M14404&gt;Summary!$B$5,1,0)</f>
        <v>1</v>
      </c>
      <c r="T14404" s="16" t="n">
        <f aca="false">IF(Q14404="Overstocked",(G14404-Summary!$B$6*H14404)*J14404,0)</f>
        <v>0</v>
      </c>
    </row>
    <row r="14405" customFormat="false" ht="15" hidden="false" customHeight="false" outlineLevel="0" collapsed="false">
      <c r="A14405" s="0" t="s">
        <v>14503</v>
      </c>
      <c r="B14405" s="0" t="s">
        <v>77</v>
      </c>
      <c r="C14405" s="0" t="s">
        <v>96</v>
      </c>
      <c r="D14405" s="0" t="s">
        <v>90</v>
      </c>
      <c r="E14405" s="14" t="n">
        <v>45052</v>
      </c>
      <c r="F14405" s="14" t="n">
        <v>45055</v>
      </c>
      <c r="G14405" s="0" t="n">
        <v>456</v>
      </c>
      <c r="H14405" s="0" t="n">
        <v>112</v>
      </c>
      <c r="I14405" s="0" t="n">
        <v>123</v>
      </c>
      <c r="J14405" s="0" t="n">
        <v>1351</v>
      </c>
      <c r="K14405" s="0" t="n">
        <v>1678</v>
      </c>
      <c r="L14405" s="15" t="s">
        <v>87</v>
      </c>
      <c r="M14405" s="0" t="n">
        <v>3</v>
      </c>
      <c r="N14405" s="16" t="n">
        <f aca="false">I14405*K14405</f>
        <v>206394</v>
      </c>
      <c r="O14405" s="16" t="n">
        <f aca="false">I14405*(K14405-J14405)</f>
        <v>40221</v>
      </c>
      <c r="P14405" s="15" t="n">
        <f aca="false">K14405-J14405</f>
        <v>327</v>
      </c>
      <c r="Q14405" s="0" t="str">
        <f aca="false">IF(G14405=0,"Out of stock",IF(G14405&lt;H14405,"Understocked",IF(G14405&gt;Summary!$B$6*H14405,"Overstocked","Healthy")))</f>
        <v>Overstocked</v>
      </c>
      <c r="R14405" s="0" t="str">
        <f aca="false">IF(I14405&gt;=Summary!$B$7,"Fast",IF(I14405&lt;Summary!$B$8,"Slow","Medium"))</f>
        <v>Medium</v>
      </c>
      <c r="S14405" s="15" t="n">
        <f aca="false">IF(M14405&gt;Summary!$B$5,1,0)</f>
        <v>0</v>
      </c>
      <c r="T14405" s="16" t="n">
        <f aca="false">IF(Q14405="Overstocked",(G14405-Summary!$B$6*H14405)*J14405,0)</f>
        <v>10808</v>
      </c>
    </row>
    <row r="14406" customFormat="false" ht="15" hidden="false" customHeight="false" outlineLevel="0" collapsed="false">
      <c r="A14406" s="0" t="s">
        <v>14504</v>
      </c>
      <c r="B14406" s="0" t="s">
        <v>113</v>
      </c>
      <c r="C14406" s="0" t="s">
        <v>85</v>
      </c>
      <c r="D14406" s="0" t="s">
        <v>86</v>
      </c>
      <c r="E14406" s="14" t="n">
        <v>45145</v>
      </c>
      <c r="F14406" s="14" t="n">
        <v>45149</v>
      </c>
      <c r="G14406" s="0" t="n">
        <v>104</v>
      </c>
      <c r="H14406" s="0" t="n">
        <v>150</v>
      </c>
      <c r="I14406" s="0" t="n">
        <v>137</v>
      </c>
      <c r="J14406" s="0" t="n">
        <v>1527</v>
      </c>
      <c r="K14406" s="0" t="n">
        <v>1667</v>
      </c>
      <c r="L14406" s="15" t="s">
        <v>97</v>
      </c>
      <c r="M14406" s="0" t="n">
        <v>4</v>
      </c>
      <c r="N14406" s="16" t="n">
        <f aca="false">I14406*K14406</f>
        <v>228379</v>
      </c>
      <c r="O14406" s="16" t="n">
        <f aca="false">I14406*(K14406-J14406)</f>
        <v>19180</v>
      </c>
      <c r="P14406" s="15" t="n">
        <f aca="false">K14406-J14406</f>
        <v>140</v>
      </c>
      <c r="Q14406" s="0" t="str">
        <f aca="false">IF(G14406=0,"Out of stock",IF(G14406&lt;H14406,"Understocked",IF(G14406&gt;Summary!$B$6*H14406,"Overstocked","Healthy")))</f>
        <v>Understocked</v>
      </c>
      <c r="R14406" s="0" t="str">
        <f aca="false">IF(I14406&gt;=Summary!$B$7,"Fast",IF(I14406&lt;Summary!$B$8,"Slow","Medium"))</f>
        <v>Medium</v>
      </c>
      <c r="S14406" s="15" t="n">
        <f aca="false">IF(M14406&gt;Summary!$B$5,1,0)</f>
        <v>0</v>
      </c>
      <c r="T14406" s="16" t="n">
        <f aca="false">IF(Q14406="Overstocked",(G14406-Summary!$B$6*H14406)*J14406,0)</f>
        <v>0</v>
      </c>
    </row>
    <row r="14407" customFormat="false" ht="15" hidden="false" customHeight="false" outlineLevel="0" collapsed="false">
      <c r="A14407" s="0" t="s">
        <v>14505</v>
      </c>
      <c r="B14407" s="0" t="s">
        <v>84</v>
      </c>
      <c r="C14407" s="0" t="s">
        <v>104</v>
      </c>
      <c r="D14407" s="0" t="s">
        <v>90</v>
      </c>
      <c r="E14407" s="14" t="n">
        <v>45242</v>
      </c>
      <c r="F14407" s="14" t="n">
        <v>45247</v>
      </c>
      <c r="G14407" s="0" t="n">
        <v>281</v>
      </c>
      <c r="H14407" s="0" t="n">
        <v>136</v>
      </c>
      <c r="I14407" s="0" t="n">
        <v>28</v>
      </c>
      <c r="J14407" s="0" t="n">
        <v>1085</v>
      </c>
      <c r="K14407" s="0" t="n">
        <v>1276</v>
      </c>
      <c r="L14407" s="15" t="s">
        <v>82</v>
      </c>
      <c r="M14407" s="0" t="n">
        <v>5</v>
      </c>
      <c r="N14407" s="16" t="n">
        <f aca="false">I14407*K14407</f>
        <v>35728</v>
      </c>
      <c r="O14407" s="16" t="n">
        <f aca="false">I14407*(K14407-J14407)</f>
        <v>5348</v>
      </c>
      <c r="P14407" s="15" t="n">
        <f aca="false">K14407-J14407</f>
        <v>191</v>
      </c>
      <c r="Q14407" s="0" t="str">
        <f aca="false">IF(G14407=0,"Out of stock",IF(G14407&lt;H14407,"Understocked",IF(G14407&gt;Summary!$B$6*H14407,"Overstocked","Healthy")))</f>
        <v>Healthy</v>
      </c>
      <c r="R14407" s="0" t="str">
        <f aca="false">IF(I14407&gt;=Summary!$B$7,"Fast",IF(I14407&lt;Summary!$B$8,"Slow","Medium"))</f>
        <v>Slow</v>
      </c>
      <c r="S14407" s="15" t="n">
        <f aca="false">IF(M14407&gt;Summary!$B$5,1,0)</f>
        <v>0</v>
      </c>
      <c r="T14407" s="16" t="n">
        <f aca="false">IF(Q14407="Overstocked",(G14407-Summary!$B$6*H14407)*J14407,0)</f>
        <v>0</v>
      </c>
    </row>
    <row r="14408" customFormat="false" ht="15" hidden="false" customHeight="false" outlineLevel="0" collapsed="false">
      <c r="A14408" s="0" t="s">
        <v>14506</v>
      </c>
      <c r="B14408" s="0" t="s">
        <v>95</v>
      </c>
      <c r="C14408" s="0" t="s">
        <v>96</v>
      </c>
      <c r="D14408" s="0" t="s">
        <v>86</v>
      </c>
      <c r="E14408" s="14" t="n">
        <v>45189</v>
      </c>
      <c r="F14408" s="14" t="n">
        <v>45190</v>
      </c>
      <c r="G14408" s="0" t="n">
        <v>371</v>
      </c>
      <c r="H14408" s="0" t="n">
        <v>59</v>
      </c>
      <c r="I14408" s="0" t="n">
        <v>268</v>
      </c>
      <c r="J14408" s="0" t="n">
        <v>1194</v>
      </c>
      <c r="K14408" s="0" t="n">
        <v>1393</v>
      </c>
      <c r="L14408" s="15" t="s">
        <v>80</v>
      </c>
      <c r="M14408" s="0" t="n">
        <v>1</v>
      </c>
      <c r="N14408" s="16" t="n">
        <f aca="false">I14408*K14408</f>
        <v>373324</v>
      </c>
      <c r="O14408" s="16" t="n">
        <f aca="false">I14408*(K14408-J14408)</f>
        <v>53332</v>
      </c>
      <c r="P14408" s="15" t="n">
        <f aca="false">K14408-J14408</f>
        <v>199</v>
      </c>
      <c r="Q14408" s="0" t="str">
        <f aca="false">IF(G14408=0,"Out of stock",IF(G14408&lt;H14408,"Understocked",IF(G14408&gt;Summary!$B$6*H14408,"Overstocked","Healthy")))</f>
        <v>Overstocked</v>
      </c>
      <c r="R14408" s="0" t="str">
        <f aca="false">IF(I14408&gt;=Summary!$B$7,"Fast",IF(I14408&lt;Summary!$B$8,"Slow","Medium"))</f>
        <v>Fast</v>
      </c>
      <c r="S14408" s="15" t="n">
        <f aca="false">IF(M14408&gt;Summary!$B$5,1,0)</f>
        <v>0</v>
      </c>
      <c r="T14408" s="16" t="n">
        <f aca="false">IF(Q14408="Overstocked",(G14408-Summary!$B$6*H14408)*J14408,0)</f>
        <v>161190</v>
      </c>
    </row>
    <row r="14409" customFormat="false" ht="15" hidden="false" customHeight="false" outlineLevel="0" collapsed="false">
      <c r="A14409" s="0" t="s">
        <v>14507</v>
      </c>
      <c r="B14409" s="0" t="s">
        <v>111</v>
      </c>
      <c r="C14409" s="0" t="s">
        <v>78</v>
      </c>
      <c r="D14409" s="0" t="s">
        <v>86</v>
      </c>
      <c r="E14409" s="14" t="n">
        <v>45500</v>
      </c>
      <c r="F14409" s="14" t="n">
        <v>45506</v>
      </c>
      <c r="G14409" s="0" t="n">
        <v>63</v>
      </c>
      <c r="H14409" s="0" t="n">
        <v>82</v>
      </c>
      <c r="I14409" s="0" t="n">
        <v>99</v>
      </c>
      <c r="J14409" s="0" t="n">
        <v>1394</v>
      </c>
      <c r="K14409" s="0" t="n">
        <v>1621</v>
      </c>
      <c r="L14409" s="15" t="s">
        <v>87</v>
      </c>
      <c r="M14409" s="0" t="n">
        <v>6</v>
      </c>
      <c r="N14409" s="16" t="n">
        <f aca="false">I14409*K14409</f>
        <v>160479</v>
      </c>
      <c r="O14409" s="16" t="n">
        <f aca="false">I14409*(K14409-J14409)</f>
        <v>22473</v>
      </c>
      <c r="P14409" s="15" t="n">
        <f aca="false">K14409-J14409</f>
        <v>227</v>
      </c>
      <c r="Q14409" s="0" t="str">
        <f aca="false">IF(G14409=0,"Out of stock",IF(G14409&lt;H14409,"Understocked",IF(G14409&gt;Summary!$B$6*H14409,"Overstocked","Healthy")))</f>
        <v>Understocked</v>
      </c>
      <c r="R14409" s="0" t="str">
        <f aca="false">IF(I14409&gt;=Summary!$B$7,"Fast",IF(I14409&lt;Summary!$B$8,"Slow","Medium"))</f>
        <v>Slow</v>
      </c>
      <c r="S14409" s="15" t="n">
        <f aca="false">IF(M14409&gt;Summary!$B$5,1,0)</f>
        <v>0</v>
      </c>
      <c r="T14409" s="16" t="n">
        <f aca="false">IF(Q14409="Overstocked",(G14409-Summary!$B$6*H14409)*J14409,0)</f>
        <v>0</v>
      </c>
    </row>
    <row r="14410" customFormat="false" ht="15" hidden="false" customHeight="false" outlineLevel="0" collapsed="false">
      <c r="A14410" s="0" t="s">
        <v>14508</v>
      </c>
      <c r="B14410" s="0" t="s">
        <v>111</v>
      </c>
      <c r="C14410" s="0" t="s">
        <v>96</v>
      </c>
      <c r="D14410" s="0" t="s">
        <v>79</v>
      </c>
      <c r="E14410" s="14" t="n">
        <v>45558</v>
      </c>
      <c r="F14410" s="14" t="n">
        <v>45568</v>
      </c>
      <c r="G14410" s="0" t="n">
        <v>6</v>
      </c>
      <c r="H14410" s="0" t="n">
        <v>129</v>
      </c>
      <c r="I14410" s="0" t="n">
        <v>142</v>
      </c>
      <c r="J14410" s="0" t="n">
        <v>289</v>
      </c>
      <c r="K14410" s="0" t="n">
        <v>459</v>
      </c>
      <c r="L14410" s="15" t="s">
        <v>93</v>
      </c>
      <c r="M14410" s="0" t="n">
        <v>10</v>
      </c>
      <c r="N14410" s="16" t="n">
        <f aca="false">I14410*K14410</f>
        <v>65178</v>
      </c>
      <c r="O14410" s="16" t="n">
        <f aca="false">I14410*(K14410-J14410)</f>
        <v>24140</v>
      </c>
      <c r="P14410" s="15" t="n">
        <f aca="false">K14410-J14410</f>
        <v>170</v>
      </c>
      <c r="Q14410" s="0" t="str">
        <f aca="false">IF(G14410=0,"Out of stock",IF(G14410&lt;H14410,"Understocked",IF(G14410&gt;Summary!$B$6*H14410,"Overstocked","Healthy")))</f>
        <v>Understocked</v>
      </c>
      <c r="R14410" s="0" t="str">
        <f aca="false">IF(I14410&gt;=Summary!$B$7,"Fast",IF(I14410&lt;Summary!$B$8,"Slow","Medium"))</f>
        <v>Medium</v>
      </c>
      <c r="S14410" s="15" t="n">
        <f aca="false">IF(M14410&gt;Summary!$B$5,1,0)</f>
        <v>1</v>
      </c>
      <c r="T14410" s="16" t="n">
        <f aca="false">IF(Q14410="Overstocked",(G14410-Summary!$B$6*H14410)*J14410,0)</f>
        <v>0</v>
      </c>
    </row>
    <row r="14411" customFormat="false" ht="15" hidden="false" customHeight="false" outlineLevel="0" collapsed="false">
      <c r="A14411" s="0" t="s">
        <v>14509</v>
      </c>
      <c r="B14411" s="0" t="s">
        <v>115</v>
      </c>
      <c r="C14411" s="0" t="s">
        <v>78</v>
      </c>
      <c r="D14411" s="0" t="s">
        <v>86</v>
      </c>
      <c r="E14411" s="14" t="n">
        <v>45252</v>
      </c>
      <c r="F14411" s="14" t="n">
        <v>45259</v>
      </c>
      <c r="G14411" s="0" t="n">
        <v>258</v>
      </c>
      <c r="H14411" s="0" t="n">
        <v>141</v>
      </c>
      <c r="I14411" s="0" t="n">
        <v>37</v>
      </c>
      <c r="J14411" s="0" t="n">
        <v>793</v>
      </c>
      <c r="K14411" s="0" t="n">
        <v>986</v>
      </c>
      <c r="L14411" s="15" t="s">
        <v>93</v>
      </c>
      <c r="M14411" s="0" t="n">
        <v>7</v>
      </c>
      <c r="N14411" s="16" t="n">
        <f aca="false">I14411*K14411</f>
        <v>36482</v>
      </c>
      <c r="O14411" s="16" t="n">
        <f aca="false">I14411*(K14411-J14411)</f>
        <v>7141</v>
      </c>
      <c r="P14411" s="15" t="n">
        <f aca="false">K14411-J14411</f>
        <v>193</v>
      </c>
      <c r="Q14411" s="0" t="str">
        <f aca="false">IF(G14411=0,"Out of stock",IF(G14411&lt;H14411,"Understocked",IF(G14411&gt;Summary!$B$6*H14411,"Overstocked","Healthy")))</f>
        <v>Healthy</v>
      </c>
      <c r="R14411" s="0" t="str">
        <f aca="false">IF(I14411&gt;=Summary!$B$7,"Fast",IF(I14411&lt;Summary!$B$8,"Slow","Medium"))</f>
        <v>Slow</v>
      </c>
      <c r="S14411" s="15" t="n">
        <f aca="false">IF(M14411&gt;Summary!$B$5,1,0)</f>
        <v>0</v>
      </c>
      <c r="T14411" s="16" t="n">
        <f aca="false">IF(Q14411="Overstocked",(G14411-Summary!$B$6*H14411)*J14411,0)</f>
        <v>0</v>
      </c>
    </row>
    <row r="14412" customFormat="false" ht="15" hidden="false" customHeight="false" outlineLevel="0" collapsed="false">
      <c r="A14412" s="0" t="s">
        <v>14510</v>
      </c>
      <c r="B14412" s="0" t="s">
        <v>113</v>
      </c>
      <c r="C14412" s="0" t="s">
        <v>85</v>
      </c>
      <c r="D14412" s="0" t="s">
        <v>86</v>
      </c>
      <c r="E14412" s="14" t="n">
        <v>45129</v>
      </c>
      <c r="F14412" s="14" t="n">
        <v>45138</v>
      </c>
      <c r="G14412" s="0" t="n">
        <v>358</v>
      </c>
      <c r="H14412" s="0" t="n">
        <v>148</v>
      </c>
      <c r="I14412" s="0" t="n">
        <v>32</v>
      </c>
      <c r="J14412" s="0" t="n">
        <v>216</v>
      </c>
      <c r="K14412" s="0" t="n">
        <v>285</v>
      </c>
      <c r="L14412" s="15" t="s">
        <v>80</v>
      </c>
      <c r="M14412" s="0" t="n">
        <v>9</v>
      </c>
      <c r="N14412" s="16" t="n">
        <f aca="false">I14412*K14412</f>
        <v>9120</v>
      </c>
      <c r="O14412" s="16" t="n">
        <f aca="false">I14412*(K14412-J14412)</f>
        <v>2208</v>
      </c>
      <c r="P14412" s="15" t="n">
        <f aca="false">K14412-J14412</f>
        <v>69</v>
      </c>
      <c r="Q14412" s="0" t="str">
        <f aca="false">IF(G14412=0,"Out of stock",IF(G14412&lt;H14412,"Understocked",IF(G14412&gt;Summary!$B$6*H14412,"Overstocked","Healthy")))</f>
        <v>Healthy</v>
      </c>
      <c r="R14412" s="0" t="str">
        <f aca="false">IF(I14412&gt;=Summary!$B$7,"Fast",IF(I14412&lt;Summary!$B$8,"Slow","Medium"))</f>
        <v>Slow</v>
      </c>
      <c r="S14412" s="15" t="n">
        <f aca="false">IF(M14412&gt;Summary!$B$5,1,0)</f>
        <v>1</v>
      </c>
      <c r="T14412" s="16" t="n">
        <f aca="false">IF(Q14412="Overstocked",(G14412-Summary!$B$6*H14412)*J14412,0)</f>
        <v>0</v>
      </c>
    </row>
    <row r="14413" customFormat="false" ht="15" hidden="false" customHeight="false" outlineLevel="0" collapsed="false">
      <c r="A14413" s="0" t="s">
        <v>14511</v>
      </c>
      <c r="B14413" s="0" t="s">
        <v>115</v>
      </c>
      <c r="C14413" s="0" t="s">
        <v>78</v>
      </c>
      <c r="D14413" s="0" t="s">
        <v>86</v>
      </c>
      <c r="E14413" s="14" t="n">
        <v>45497</v>
      </c>
      <c r="F14413" s="14" t="n">
        <v>45500</v>
      </c>
      <c r="G14413" s="0" t="n">
        <v>438</v>
      </c>
      <c r="H14413" s="0" t="n">
        <v>133</v>
      </c>
      <c r="I14413" s="0" t="n">
        <v>88</v>
      </c>
      <c r="J14413" s="0" t="n">
        <v>491</v>
      </c>
      <c r="K14413" s="0" t="n">
        <v>911</v>
      </c>
      <c r="L14413" s="15" t="s">
        <v>82</v>
      </c>
      <c r="M14413" s="0" t="n">
        <v>3</v>
      </c>
      <c r="N14413" s="16" t="n">
        <f aca="false">I14413*K14413</f>
        <v>80168</v>
      </c>
      <c r="O14413" s="16" t="n">
        <f aca="false">I14413*(K14413-J14413)</f>
        <v>36960</v>
      </c>
      <c r="P14413" s="15" t="n">
        <f aca="false">K14413-J14413</f>
        <v>420</v>
      </c>
      <c r="Q14413" s="0" t="str">
        <f aca="false">IF(G14413=0,"Out of stock",IF(G14413&lt;H14413,"Understocked",IF(G14413&gt;Summary!$B$6*H14413,"Overstocked","Healthy")))</f>
        <v>Healthy</v>
      </c>
      <c r="R14413" s="0" t="str">
        <f aca="false">IF(I14413&gt;=Summary!$B$7,"Fast",IF(I14413&lt;Summary!$B$8,"Slow","Medium"))</f>
        <v>Slow</v>
      </c>
      <c r="S14413" s="15" t="n">
        <f aca="false">IF(M14413&gt;Summary!$B$5,1,0)</f>
        <v>0</v>
      </c>
      <c r="T14413" s="16" t="n">
        <f aca="false">IF(Q14413="Overstocked",(G14413-Summary!$B$6*H14413)*J14413,0)</f>
        <v>0</v>
      </c>
    </row>
    <row r="14414" customFormat="false" ht="15" hidden="false" customHeight="false" outlineLevel="0" collapsed="false">
      <c r="A14414" s="0" t="s">
        <v>14512</v>
      </c>
      <c r="B14414" s="0" t="s">
        <v>84</v>
      </c>
      <c r="C14414" s="0" t="s">
        <v>104</v>
      </c>
      <c r="D14414" s="0" t="s">
        <v>92</v>
      </c>
      <c r="E14414" s="14" t="n">
        <v>45301</v>
      </c>
      <c r="F14414" s="14" t="n">
        <v>45302</v>
      </c>
      <c r="G14414" s="0" t="n">
        <v>499</v>
      </c>
      <c r="H14414" s="0" t="n">
        <v>144</v>
      </c>
      <c r="I14414" s="0" t="n">
        <v>67</v>
      </c>
      <c r="J14414" s="0" t="n">
        <v>1382</v>
      </c>
      <c r="K14414" s="0" t="n">
        <v>1721</v>
      </c>
      <c r="L14414" s="15" t="s">
        <v>97</v>
      </c>
      <c r="M14414" s="0" t="n">
        <v>1</v>
      </c>
      <c r="N14414" s="16" t="n">
        <f aca="false">I14414*K14414</f>
        <v>115307</v>
      </c>
      <c r="O14414" s="16" t="n">
        <f aca="false">I14414*(K14414-J14414)</f>
        <v>22713</v>
      </c>
      <c r="P14414" s="15" t="n">
        <f aca="false">K14414-J14414</f>
        <v>339</v>
      </c>
      <c r="Q14414" s="0" t="str">
        <f aca="false">IF(G14414=0,"Out of stock",IF(G14414&lt;H14414,"Understocked",IF(G14414&gt;Summary!$B$6*H14414,"Overstocked","Healthy")))</f>
        <v>Healthy</v>
      </c>
      <c r="R14414" s="0" t="str">
        <f aca="false">IF(I14414&gt;=Summary!$B$7,"Fast",IF(I14414&lt;Summary!$B$8,"Slow","Medium"))</f>
        <v>Slow</v>
      </c>
      <c r="S14414" s="15" t="n">
        <f aca="false">IF(M14414&gt;Summary!$B$5,1,0)</f>
        <v>0</v>
      </c>
      <c r="T14414" s="16" t="n">
        <f aca="false">IF(Q14414="Overstocked",(G14414-Summary!$B$6*H14414)*J14414,0)</f>
        <v>0</v>
      </c>
    </row>
    <row r="14415" customFormat="false" ht="15" hidden="false" customHeight="false" outlineLevel="0" collapsed="false">
      <c r="A14415" s="0" t="s">
        <v>14513</v>
      </c>
      <c r="B14415" s="0" t="s">
        <v>101</v>
      </c>
      <c r="C14415" s="0" t="s">
        <v>78</v>
      </c>
      <c r="D14415" s="0" t="s">
        <v>90</v>
      </c>
      <c r="E14415" s="14" t="n">
        <v>45348</v>
      </c>
      <c r="F14415" s="14" t="n">
        <v>45353</v>
      </c>
      <c r="G14415" s="0" t="n">
        <v>51</v>
      </c>
      <c r="H14415" s="0" t="n">
        <v>57</v>
      </c>
      <c r="I14415" s="0" t="n">
        <v>198</v>
      </c>
      <c r="J14415" s="0" t="n">
        <v>1200</v>
      </c>
      <c r="K14415" s="0" t="n">
        <v>1255</v>
      </c>
      <c r="L14415" s="15" t="s">
        <v>80</v>
      </c>
      <c r="M14415" s="0" t="n">
        <v>5</v>
      </c>
      <c r="N14415" s="16" t="n">
        <f aca="false">I14415*K14415</f>
        <v>248490</v>
      </c>
      <c r="O14415" s="16" t="n">
        <f aca="false">I14415*(K14415-J14415)</f>
        <v>10890</v>
      </c>
      <c r="P14415" s="15" t="n">
        <f aca="false">K14415-J14415</f>
        <v>55</v>
      </c>
      <c r="Q14415" s="0" t="str">
        <f aca="false">IF(G14415=0,"Out of stock",IF(G14415&lt;H14415,"Understocked",IF(G14415&gt;Summary!$B$6*H14415,"Overstocked","Healthy")))</f>
        <v>Understocked</v>
      </c>
      <c r="R14415" s="0" t="str">
        <f aca="false">IF(I14415&gt;=Summary!$B$7,"Fast",IF(I14415&lt;Summary!$B$8,"Slow","Medium"))</f>
        <v>Medium</v>
      </c>
      <c r="S14415" s="15" t="n">
        <f aca="false">IF(M14415&gt;Summary!$B$5,1,0)</f>
        <v>0</v>
      </c>
      <c r="T14415" s="16" t="n">
        <f aca="false">IF(Q14415="Overstocked",(G14415-Summary!$B$6*H14415)*J14415,0)</f>
        <v>0</v>
      </c>
    </row>
    <row r="14416" customFormat="false" ht="15" hidden="false" customHeight="false" outlineLevel="0" collapsed="false">
      <c r="A14416" s="0" t="s">
        <v>14514</v>
      </c>
      <c r="B14416" s="0" t="s">
        <v>123</v>
      </c>
      <c r="C14416" s="0" t="s">
        <v>78</v>
      </c>
      <c r="D14416" s="0" t="s">
        <v>92</v>
      </c>
      <c r="E14416" s="14" t="n">
        <v>44976</v>
      </c>
      <c r="F14416" s="14" t="n">
        <v>44983</v>
      </c>
      <c r="G14416" s="0" t="n">
        <v>425</v>
      </c>
      <c r="H14416" s="0" t="n">
        <v>91</v>
      </c>
      <c r="I14416" s="0" t="n">
        <v>110</v>
      </c>
      <c r="J14416" s="0" t="n">
        <v>1101</v>
      </c>
      <c r="K14416" s="0" t="n">
        <v>1560</v>
      </c>
      <c r="L14416" s="15" t="s">
        <v>82</v>
      </c>
      <c r="M14416" s="0" t="n">
        <v>7</v>
      </c>
      <c r="N14416" s="16" t="n">
        <f aca="false">I14416*K14416</f>
        <v>171600</v>
      </c>
      <c r="O14416" s="16" t="n">
        <f aca="false">I14416*(K14416-J14416)</f>
        <v>50490</v>
      </c>
      <c r="P14416" s="15" t="n">
        <f aca="false">K14416-J14416</f>
        <v>459</v>
      </c>
      <c r="Q14416" s="0" t="str">
        <f aca="false">IF(G14416=0,"Out of stock",IF(G14416&lt;H14416,"Understocked",IF(G14416&gt;Summary!$B$6*H14416,"Overstocked","Healthy")))</f>
        <v>Overstocked</v>
      </c>
      <c r="R14416" s="0" t="str">
        <f aca="false">IF(I14416&gt;=Summary!$B$7,"Fast",IF(I14416&lt;Summary!$B$8,"Slow","Medium"))</f>
        <v>Medium</v>
      </c>
      <c r="S14416" s="15" t="n">
        <f aca="false">IF(M14416&gt;Summary!$B$5,1,0)</f>
        <v>0</v>
      </c>
      <c r="T14416" s="16" t="n">
        <f aca="false">IF(Q14416="Overstocked",(G14416-Summary!$B$6*H14416)*J14416,0)</f>
        <v>67161</v>
      </c>
    </row>
    <row r="14417" customFormat="false" ht="15" hidden="false" customHeight="false" outlineLevel="0" collapsed="false">
      <c r="A14417" s="0" t="s">
        <v>14515</v>
      </c>
      <c r="B14417" s="0" t="s">
        <v>111</v>
      </c>
      <c r="C14417" s="0" t="s">
        <v>85</v>
      </c>
      <c r="D14417" s="0" t="s">
        <v>86</v>
      </c>
      <c r="E14417" s="14" t="n">
        <v>45258</v>
      </c>
      <c r="F14417" s="14" t="n">
        <v>45260</v>
      </c>
      <c r="G14417" s="0" t="n">
        <v>67</v>
      </c>
      <c r="H14417" s="0" t="n">
        <v>136</v>
      </c>
      <c r="I14417" s="0" t="n">
        <v>37</v>
      </c>
      <c r="J14417" s="0" t="n">
        <v>559</v>
      </c>
      <c r="K14417" s="0" t="n">
        <v>804</v>
      </c>
      <c r="L14417" s="15" t="s">
        <v>80</v>
      </c>
      <c r="M14417" s="0" t="n">
        <v>2</v>
      </c>
      <c r="N14417" s="16" t="n">
        <f aca="false">I14417*K14417</f>
        <v>29748</v>
      </c>
      <c r="O14417" s="16" t="n">
        <f aca="false">I14417*(K14417-J14417)</f>
        <v>9065</v>
      </c>
      <c r="P14417" s="15" t="n">
        <f aca="false">K14417-J14417</f>
        <v>245</v>
      </c>
      <c r="Q14417" s="0" t="str">
        <f aca="false">IF(G14417=0,"Out of stock",IF(G14417&lt;H14417,"Understocked",IF(G14417&gt;Summary!$B$6*H14417,"Overstocked","Healthy")))</f>
        <v>Understocked</v>
      </c>
      <c r="R14417" s="0" t="str">
        <f aca="false">IF(I14417&gt;=Summary!$B$7,"Fast",IF(I14417&lt;Summary!$B$8,"Slow","Medium"))</f>
        <v>Slow</v>
      </c>
      <c r="S14417" s="15" t="n">
        <f aca="false">IF(M14417&gt;Summary!$B$5,1,0)</f>
        <v>0</v>
      </c>
      <c r="T14417" s="16" t="n">
        <f aca="false">IF(Q14417="Overstocked",(G14417-Summary!$B$6*H14417)*J14417,0)</f>
        <v>0</v>
      </c>
    </row>
    <row r="14418" customFormat="false" ht="15" hidden="false" customHeight="false" outlineLevel="0" collapsed="false">
      <c r="A14418" s="0" t="s">
        <v>14516</v>
      </c>
      <c r="B14418" s="0" t="s">
        <v>101</v>
      </c>
      <c r="C14418" s="0" t="s">
        <v>78</v>
      </c>
      <c r="D14418" s="0" t="s">
        <v>90</v>
      </c>
      <c r="E14418" s="14" t="n">
        <v>45525</v>
      </c>
      <c r="F14418" s="14" t="n">
        <v>45531</v>
      </c>
      <c r="G14418" s="0" t="n">
        <v>429</v>
      </c>
      <c r="H14418" s="0" t="n">
        <v>56</v>
      </c>
      <c r="I14418" s="0" t="n">
        <v>62</v>
      </c>
      <c r="J14418" s="0" t="n">
        <v>1565</v>
      </c>
      <c r="K14418" s="0" t="n">
        <v>1775</v>
      </c>
      <c r="L14418" s="15" t="s">
        <v>80</v>
      </c>
      <c r="M14418" s="0" t="n">
        <v>6</v>
      </c>
      <c r="N14418" s="16" t="n">
        <f aca="false">I14418*K14418</f>
        <v>110050</v>
      </c>
      <c r="O14418" s="16" t="n">
        <f aca="false">I14418*(K14418-J14418)</f>
        <v>13020</v>
      </c>
      <c r="P14418" s="15" t="n">
        <f aca="false">K14418-J14418</f>
        <v>210</v>
      </c>
      <c r="Q14418" s="0" t="str">
        <f aca="false">IF(G14418=0,"Out of stock",IF(G14418&lt;H14418,"Understocked",IF(G14418&gt;Summary!$B$6*H14418,"Overstocked","Healthy")))</f>
        <v>Overstocked</v>
      </c>
      <c r="R14418" s="0" t="str">
        <f aca="false">IF(I14418&gt;=Summary!$B$7,"Fast",IF(I14418&lt;Summary!$B$8,"Slow","Medium"))</f>
        <v>Slow</v>
      </c>
      <c r="S14418" s="15" t="n">
        <f aca="false">IF(M14418&gt;Summary!$B$5,1,0)</f>
        <v>0</v>
      </c>
      <c r="T14418" s="16" t="n">
        <f aca="false">IF(Q14418="Overstocked",(G14418-Summary!$B$6*H14418)*J14418,0)</f>
        <v>320825</v>
      </c>
    </row>
    <row r="14419" customFormat="false" ht="15" hidden="false" customHeight="false" outlineLevel="0" collapsed="false">
      <c r="A14419" s="0" t="s">
        <v>14517</v>
      </c>
      <c r="B14419" s="0" t="s">
        <v>115</v>
      </c>
      <c r="C14419" s="0" t="s">
        <v>85</v>
      </c>
      <c r="D14419" s="0" t="s">
        <v>86</v>
      </c>
      <c r="E14419" s="14" t="n">
        <v>45263</v>
      </c>
      <c r="F14419" s="14" t="n">
        <v>45269</v>
      </c>
      <c r="G14419" s="0" t="n">
        <v>268</v>
      </c>
      <c r="H14419" s="0" t="n">
        <v>85</v>
      </c>
      <c r="I14419" s="0" t="n">
        <v>216</v>
      </c>
      <c r="J14419" s="0" t="n">
        <v>1929</v>
      </c>
      <c r="K14419" s="0" t="n">
        <v>2192</v>
      </c>
      <c r="L14419" s="15" t="s">
        <v>80</v>
      </c>
      <c r="M14419" s="0" t="n">
        <v>6</v>
      </c>
      <c r="N14419" s="16" t="n">
        <f aca="false">I14419*K14419</f>
        <v>473472</v>
      </c>
      <c r="O14419" s="16" t="n">
        <f aca="false">I14419*(K14419-J14419)</f>
        <v>56808</v>
      </c>
      <c r="P14419" s="15" t="n">
        <f aca="false">K14419-J14419</f>
        <v>263</v>
      </c>
      <c r="Q14419" s="0" t="str">
        <f aca="false">IF(G14419=0,"Out of stock",IF(G14419&lt;H14419,"Understocked",IF(G14419&gt;Summary!$B$6*H14419,"Overstocked","Healthy")))</f>
        <v>Healthy</v>
      </c>
      <c r="R14419" s="0" t="str">
        <f aca="false">IF(I14419&gt;=Summary!$B$7,"Fast",IF(I14419&lt;Summary!$B$8,"Slow","Medium"))</f>
        <v>Fast</v>
      </c>
      <c r="S14419" s="15" t="n">
        <f aca="false">IF(M14419&gt;Summary!$B$5,1,0)</f>
        <v>0</v>
      </c>
      <c r="T14419" s="16" t="n">
        <f aca="false">IF(Q14419="Overstocked",(G14419-Summary!$B$6*H14419)*J14419,0)</f>
        <v>0</v>
      </c>
    </row>
    <row r="14420" customFormat="false" ht="15" hidden="false" customHeight="false" outlineLevel="0" collapsed="false">
      <c r="A14420" s="0" t="s">
        <v>14518</v>
      </c>
      <c r="B14420" s="0" t="s">
        <v>89</v>
      </c>
      <c r="C14420" s="0" t="s">
        <v>96</v>
      </c>
      <c r="D14420" s="0" t="s">
        <v>102</v>
      </c>
      <c r="E14420" s="14" t="n">
        <v>44942</v>
      </c>
      <c r="F14420" s="14" t="n">
        <v>44951</v>
      </c>
      <c r="G14420" s="0" t="n">
        <v>355</v>
      </c>
      <c r="H14420" s="0" t="n">
        <v>50</v>
      </c>
      <c r="I14420" s="0" t="n">
        <v>235</v>
      </c>
      <c r="J14420" s="0" t="n">
        <v>258</v>
      </c>
      <c r="K14420" s="0" t="n">
        <v>748</v>
      </c>
      <c r="L14420" s="15" t="s">
        <v>93</v>
      </c>
      <c r="M14420" s="0" t="n">
        <v>9</v>
      </c>
      <c r="N14420" s="16" t="n">
        <f aca="false">I14420*K14420</f>
        <v>175780</v>
      </c>
      <c r="O14420" s="16" t="n">
        <f aca="false">I14420*(K14420-J14420)</f>
        <v>115150</v>
      </c>
      <c r="P14420" s="15" t="n">
        <f aca="false">K14420-J14420</f>
        <v>490</v>
      </c>
      <c r="Q14420" s="0" t="str">
        <f aca="false">IF(G14420=0,"Out of stock",IF(G14420&lt;H14420,"Understocked",IF(G14420&gt;Summary!$B$6*H14420,"Overstocked","Healthy")))</f>
        <v>Overstocked</v>
      </c>
      <c r="R14420" s="0" t="str">
        <f aca="false">IF(I14420&gt;=Summary!$B$7,"Fast",IF(I14420&lt;Summary!$B$8,"Slow","Medium"))</f>
        <v>Fast</v>
      </c>
      <c r="S14420" s="15" t="n">
        <f aca="false">IF(M14420&gt;Summary!$B$5,1,0)</f>
        <v>1</v>
      </c>
      <c r="T14420" s="16" t="n">
        <f aca="false">IF(Q14420="Overstocked",(G14420-Summary!$B$6*H14420)*J14420,0)</f>
        <v>39990</v>
      </c>
    </row>
    <row r="14421" customFormat="false" ht="15" hidden="false" customHeight="false" outlineLevel="0" collapsed="false">
      <c r="A14421" s="0" t="s">
        <v>14519</v>
      </c>
      <c r="B14421" s="0" t="s">
        <v>95</v>
      </c>
      <c r="C14421" s="0" t="s">
        <v>78</v>
      </c>
      <c r="D14421" s="0" t="s">
        <v>90</v>
      </c>
      <c r="E14421" s="14" t="n">
        <v>45638</v>
      </c>
      <c r="F14421" s="14" t="n">
        <v>45639</v>
      </c>
      <c r="G14421" s="0" t="n">
        <v>274</v>
      </c>
      <c r="H14421" s="0" t="n">
        <v>142</v>
      </c>
      <c r="I14421" s="0" t="n">
        <v>34</v>
      </c>
      <c r="J14421" s="0" t="n">
        <v>546</v>
      </c>
      <c r="K14421" s="0" t="n">
        <v>982</v>
      </c>
      <c r="L14421" s="15" t="s">
        <v>93</v>
      </c>
      <c r="M14421" s="0" t="n">
        <v>1</v>
      </c>
      <c r="N14421" s="16" t="n">
        <f aca="false">I14421*K14421</f>
        <v>33388</v>
      </c>
      <c r="O14421" s="16" t="n">
        <f aca="false">I14421*(K14421-J14421)</f>
        <v>14824</v>
      </c>
      <c r="P14421" s="15" t="n">
        <f aca="false">K14421-J14421</f>
        <v>436</v>
      </c>
      <c r="Q14421" s="0" t="str">
        <f aca="false">IF(G14421=0,"Out of stock",IF(G14421&lt;H14421,"Understocked",IF(G14421&gt;Summary!$B$6*H14421,"Overstocked","Healthy")))</f>
        <v>Healthy</v>
      </c>
      <c r="R14421" s="0" t="str">
        <f aca="false">IF(I14421&gt;=Summary!$B$7,"Fast",IF(I14421&lt;Summary!$B$8,"Slow","Medium"))</f>
        <v>Slow</v>
      </c>
      <c r="S14421" s="15" t="n">
        <f aca="false">IF(M14421&gt;Summary!$B$5,1,0)</f>
        <v>0</v>
      </c>
      <c r="T14421" s="16" t="n">
        <f aca="false">IF(Q14421="Overstocked",(G14421-Summary!$B$6*H14421)*J14421,0)</f>
        <v>0</v>
      </c>
    </row>
    <row r="14422" customFormat="false" ht="15" hidden="false" customHeight="false" outlineLevel="0" collapsed="false">
      <c r="A14422" s="0" t="s">
        <v>14520</v>
      </c>
      <c r="B14422" s="0" t="s">
        <v>89</v>
      </c>
      <c r="C14422" s="0" t="s">
        <v>85</v>
      </c>
      <c r="D14422" s="0" t="s">
        <v>86</v>
      </c>
      <c r="E14422" s="14" t="n">
        <v>44974</v>
      </c>
      <c r="F14422" s="14" t="n">
        <v>44977</v>
      </c>
      <c r="G14422" s="0" t="n">
        <v>89</v>
      </c>
      <c r="H14422" s="0" t="n">
        <v>150</v>
      </c>
      <c r="I14422" s="0" t="n">
        <v>297</v>
      </c>
      <c r="J14422" s="0" t="n">
        <v>667</v>
      </c>
      <c r="K14422" s="0" t="n">
        <v>901</v>
      </c>
      <c r="L14422" s="15" t="s">
        <v>82</v>
      </c>
      <c r="M14422" s="0" t="n">
        <v>3</v>
      </c>
      <c r="N14422" s="16" t="n">
        <f aca="false">I14422*K14422</f>
        <v>267597</v>
      </c>
      <c r="O14422" s="16" t="n">
        <f aca="false">I14422*(K14422-J14422)</f>
        <v>69498</v>
      </c>
      <c r="P14422" s="15" t="n">
        <f aca="false">K14422-J14422</f>
        <v>234</v>
      </c>
      <c r="Q14422" s="0" t="str">
        <f aca="false">IF(G14422=0,"Out of stock",IF(G14422&lt;H14422,"Understocked",IF(G14422&gt;Summary!$B$6*H14422,"Overstocked","Healthy")))</f>
        <v>Understocked</v>
      </c>
      <c r="R14422" s="0" t="str">
        <f aca="false">IF(I14422&gt;=Summary!$B$7,"Fast",IF(I14422&lt;Summary!$B$8,"Slow","Medium"))</f>
        <v>Fast</v>
      </c>
      <c r="S14422" s="15" t="n">
        <f aca="false">IF(M14422&gt;Summary!$B$5,1,0)</f>
        <v>0</v>
      </c>
      <c r="T14422" s="16" t="n">
        <f aca="false">IF(Q14422="Overstocked",(G14422-Summary!$B$6*H14422)*J14422,0)</f>
        <v>0</v>
      </c>
    </row>
    <row r="14423" customFormat="false" ht="15" hidden="false" customHeight="false" outlineLevel="0" collapsed="false">
      <c r="A14423" s="0" t="s">
        <v>14521</v>
      </c>
      <c r="B14423" s="0" t="s">
        <v>107</v>
      </c>
      <c r="C14423" s="0" t="s">
        <v>96</v>
      </c>
      <c r="D14423" s="0" t="s">
        <v>86</v>
      </c>
      <c r="E14423" s="14" t="n">
        <v>45141</v>
      </c>
      <c r="F14423" s="14" t="n">
        <v>45144</v>
      </c>
      <c r="G14423" s="0" t="n">
        <v>286</v>
      </c>
      <c r="H14423" s="0" t="n">
        <v>142</v>
      </c>
      <c r="I14423" s="0" t="n">
        <v>75</v>
      </c>
      <c r="J14423" s="0" t="n">
        <v>1670</v>
      </c>
      <c r="K14423" s="0" t="n">
        <v>1798</v>
      </c>
      <c r="L14423" s="15" t="s">
        <v>82</v>
      </c>
      <c r="M14423" s="0" t="n">
        <v>3</v>
      </c>
      <c r="N14423" s="16" t="n">
        <f aca="false">I14423*K14423</f>
        <v>134850</v>
      </c>
      <c r="O14423" s="16" t="n">
        <f aca="false">I14423*(K14423-J14423)</f>
        <v>9600</v>
      </c>
      <c r="P14423" s="15" t="n">
        <f aca="false">K14423-J14423</f>
        <v>128</v>
      </c>
      <c r="Q14423" s="0" t="str">
        <f aca="false">IF(G14423=0,"Out of stock",IF(G14423&lt;H14423,"Understocked",IF(G14423&gt;Summary!$B$6*H14423,"Overstocked","Healthy")))</f>
        <v>Healthy</v>
      </c>
      <c r="R14423" s="0" t="str">
        <f aca="false">IF(I14423&gt;=Summary!$B$7,"Fast",IF(I14423&lt;Summary!$B$8,"Slow","Medium"))</f>
        <v>Slow</v>
      </c>
      <c r="S14423" s="15" t="n">
        <f aca="false">IF(M14423&gt;Summary!$B$5,1,0)</f>
        <v>0</v>
      </c>
      <c r="T14423" s="16" t="n">
        <f aca="false">IF(Q14423="Overstocked",(G14423-Summary!$B$6*H14423)*J14423,0)</f>
        <v>0</v>
      </c>
    </row>
    <row r="14424" customFormat="false" ht="15" hidden="false" customHeight="false" outlineLevel="0" collapsed="false">
      <c r="A14424" s="0" t="s">
        <v>14522</v>
      </c>
      <c r="B14424" s="0" t="s">
        <v>84</v>
      </c>
      <c r="C14424" s="0" t="s">
        <v>96</v>
      </c>
      <c r="D14424" s="0" t="s">
        <v>79</v>
      </c>
      <c r="E14424" s="14" t="n">
        <v>45263</v>
      </c>
      <c r="F14424" s="14" t="n">
        <v>45271</v>
      </c>
      <c r="G14424" s="0" t="n">
        <v>353</v>
      </c>
      <c r="H14424" s="0" t="n">
        <v>120</v>
      </c>
      <c r="I14424" s="0" t="n">
        <v>94</v>
      </c>
      <c r="J14424" s="0" t="n">
        <v>614</v>
      </c>
      <c r="K14424" s="0" t="n">
        <v>683</v>
      </c>
      <c r="L14424" s="15" t="s">
        <v>82</v>
      </c>
      <c r="M14424" s="0" t="n">
        <v>8</v>
      </c>
      <c r="N14424" s="16" t="n">
        <f aca="false">I14424*K14424</f>
        <v>64202</v>
      </c>
      <c r="O14424" s="16" t="n">
        <f aca="false">I14424*(K14424-J14424)</f>
        <v>6486</v>
      </c>
      <c r="P14424" s="15" t="n">
        <f aca="false">K14424-J14424</f>
        <v>69</v>
      </c>
      <c r="Q14424" s="0" t="str">
        <f aca="false">IF(G14424=0,"Out of stock",IF(G14424&lt;H14424,"Understocked",IF(G14424&gt;Summary!$B$6*H14424,"Overstocked","Healthy")))</f>
        <v>Healthy</v>
      </c>
      <c r="R14424" s="0" t="str">
        <f aca="false">IF(I14424&gt;=Summary!$B$7,"Fast",IF(I14424&lt;Summary!$B$8,"Slow","Medium"))</f>
        <v>Slow</v>
      </c>
      <c r="S14424" s="15" t="n">
        <f aca="false">IF(M14424&gt;Summary!$B$5,1,0)</f>
        <v>1</v>
      </c>
      <c r="T14424" s="16" t="n">
        <f aca="false">IF(Q14424="Overstocked",(G14424-Summary!$B$6*H14424)*J14424,0)</f>
        <v>0</v>
      </c>
    </row>
    <row r="14425" customFormat="false" ht="15" hidden="false" customHeight="false" outlineLevel="0" collapsed="false">
      <c r="A14425" s="0" t="s">
        <v>14523</v>
      </c>
      <c r="B14425" s="0" t="s">
        <v>101</v>
      </c>
      <c r="C14425" s="0" t="s">
        <v>104</v>
      </c>
      <c r="D14425" s="0" t="s">
        <v>79</v>
      </c>
      <c r="E14425" s="14" t="n">
        <v>45052</v>
      </c>
      <c r="F14425" s="14" t="n">
        <v>45062</v>
      </c>
      <c r="G14425" s="0" t="n">
        <v>87</v>
      </c>
      <c r="H14425" s="0" t="n">
        <v>84</v>
      </c>
      <c r="I14425" s="0" t="n">
        <v>186</v>
      </c>
      <c r="J14425" s="0" t="n">
        <v>1655</v>
      </c>
      <c r="K14425" s="0" t="n">
        <v>2004</v>
      </c>
      <c r="L14425" s="15" t="s">
        <v>87</v>
      </c>
      <c r="M14425" s="0" t="n">
        <v>10</v>
      </c>
      <c r="N14425" s="16" t="n">
        <f aca="false">I14425*K14425</f>
        <v>372744</v>
      </c>
      <c r="O14425" s="16" t="n">
        <f aca="false">I14425*(K14425-J14425)</f>
        <v>64914</v>
      </c>
      <c r="P14425" s="15" t="n">
        <f aca="false">K14425-J14425</f>
        <v>349</v>
      </c>
      <c r="Q14425" s="0" t="str">
        <f aca="false">IF(G14425=0,"Out of stock",IF(G14425&lt;H14425,"Understocked",IF(G14425&gt;Summary!$B$6*H14425,"Overstocked","Healthy")))</f>
        <v>Healthy</v>
      </c>
      <c r="R14425" s="0" t="str">
        <f aca="false">IF(I14425&gt;=Summary!$B$7,"Fast",IF(I14425&lt;Summary!$B$8,"Slow","Medium"))</f>
        <v>Medium</v>
      </c>
      <c r="S14425" s="15" t="n">
        <f aca="false">IF(M14425&gt;Summary!$B$5,1,0)</f>
        <v>1</v>
      </c>
      <c r="T14425" s="16" t="n">
        <f aca="false">IF(Q14425="Overstocked",(G14425-Summary!$B$6*H14425)*J14425,0)</f>
        <v>0</v>
      </c>
    </row>
    <row r="14426" customFormat="false" ht="15" hidden="false" customHeight="false" outlineLevel="0" collapsed="false">
      <c r="A14426" s="0" t="s">
        <v>14524</v>
      </c>
      <c r="B14426" s="0" t="s">
        <v>107</v>
      </c>
      <c r="C14426" s="0" t="s">
        <v>85</v>
      </c>
      <c r="D14426" s="0" t="s">
        <v>102</v>
      </c>
      <c r="E14426" s="14" t="n">
        <v>45567</v>
      </c>
      <c r="F14426" s="14" t="n">
        <v>45576</v>
      </c>
      <c r="G14426" s="0" t="n">
        <v>309</v>
      </c>
      <c r="H14426" s="0" t="n">
        <v>61</v>
      </c>
      <c r="I14426" s="0" t="n">
        <v>231</v>
      </c>
      <c r="J14426" s="0" t="n">
        <v>689</v>
      </c>
      <c r="K14426" s="0" t="n">
        <v>1016</v>
      </c>
      <c r="L14426" s="15" t="s">
        <v>80</v>
      </c>
      <c r="M14426" s="0" t="n">
        <v>9</v>
      </c>
      <c r="N14426" s="16" t="n">
        <f aca="false">I14426*K14426</f>
        <v>234696</v>
      </c>
      <c r="O14426" s="16" t="n">
        <f aca="false">I14426*(K14426-J14426)</f>
        <v>75537</v>
      </c>
      <c r="P14426" s="15" t="n">
        <f aca="false">K14426-J14426</f>
        <v>327</v>
      </c>
      <c r="Q14426" s="0" t="str">
        <f aca="false">IF(G14426=0,"Out of stock",IF(G14426&lt;H14426,"Understocked",IF(G14426&gt;Summary!$B$6*H14426,"Overstocked","Healthy")))</f>
        <v>Overstocked</v>
      </c>
      <c r="R14426" s="0" t="str">
        <f aca="false">IF(I14426&gt;=Summary!$B$7,"Fast",IF(I14426&lt;Summary!$B$8,"Slow","Medium"))</f>
        <v>Fast</v>
      </c>
      <c r="S14426" s="15" t="n">
        <f aca="false">IF(M14426&gt;Summary!$B$5,1,0)</f>
        <v>1</v>
      </c>
      <c r="T14426" s="16" t="n">
        <f aca="false">IF(Q14426="Overstocked",(G14426-Summary!$B$6*H14426)*J14426,0)</f>
        <v>44785</v>
      </c>
    </row>
    <row r="14427" customFormat="false" ht="15" hidden="false" customHeight="false" outlineLevel="0" collapsed="false">
      <c r="A14427" s="0" t="s">
        <v>14525</v>
      </c>
      <c r="B14427" s="0" t="s">
        <v>101</v>
      </c>
      <c r="C14427" s="0" t="s">
        <v>85</v>
      </c>
      <c r="D14427" s="0" t="s">
        <v>90</v>
      </c>
      <c r="E14427" s="14" t="n">
        <v>45085</v>
      </c>
      <c r="F14427" s="14" t="n">
        <v>45086</v>
      </c>
      <c r="G14427" s="0" t="n">
        <v>86</v>
      </c>
      <c r="H14427" s="0" t="n">
        <v>118</v>
      </c>
      <c r="I14427" s="0" t="n">
        <v>230</v>
      </c>
      <c r="J14427" s="0" t="n">
        <v>1162</v>
      </c>
      <c r="K14427" s="0" t="n">
        <v>1357</v>
      </c>
      <c r="L14427" s="15" t="s">
        <v>93</v>
      </c>
      <c r="M14427" s="0" t="n">
        <v>1</v>
      </c>
      <c r="N14427" s="16" t="n">
        <f aca="false">I14427*K14427</f>
        <v>312110</v>
      </c>
      <c r="O14427" s="16" t="n">
        <f aca="false">I14427*(K14427-J14427)</f>
        <v>44850</v>
      </c>
      <c r="P14427" s="15" t="n">
        <f aca="false">K14427-J14427</f>
        <v>195</v>
      </c>
      <c r="Q14427" s="0" t="str">
        <f aca="false">IF(G14427=0,"Out of stock",IF(G14427&lt;H14427,"Understocked",IF(G14427&gt;Summary!$B$6*H14427,"Overstocked","Healthy")))</f>
        <v>Understocked</v>
      </c>
      <c r="R14427" s="0" t="str">
        <f aca="false">IF(I14427&gt;=Summary!$B$7,"Fast",IF(I14427&lt;Summary!$B$8,"Slow","Medium"))</f>
        <v>Fast</v>
      </c>
      <c r="S14427" s="15" t="n">
        <f aca="false">IF(M14427&gt;Summary!$B$5,1,0)</f>
        <v>0</v>
      </c>
      <c r="T14427" s="16" t="n">
        <f aca="false">IF(Q14427="Overstocked",(G14427-Summary!$B$6*H14427)*J14427,0)</f>
        <v>0</v>
      </c>
    </row>
    <row r="14428" customFormat="false" ht="15" hidden="false" customHeight="false" outlineLevel="0" collapsed="false">
      <c r="A14428" s="0" t="s">
        <v>14526</v>
      </c>
      <c r="B14428" s="0" t="s">
        <v>84</v>
      </c>
      <c r="C14428" s="0" t="s">
        <v>78</v>
      </c>
      <c r="D14428" s="0" t="s">
        <v>86</v>
      </c>
      <c r="E14428" s="14" t="n">
        <v>45088</v>
      </c>
      <c r="F14428" s="14" t="n">
        <v>45093</v>
      </c>
      <c r="G14428" s="0" t="n">
        <v>493</v>
      </c>
      <c r="H14428" s="0" t="n">
        <v>135</v>
      </c>
      <c r="I14428" s="0" t="n">
        <v>167</v>
      </c>
      <c r="J14428" s="0" t="n">
        <v>1121</v>
      </c>
      <c r="K14428" s="0" t="n">
        <v>1373</v>
      </c>
      <c r="L14428" s="15" t="s">
        <v>97</v>
      </c>
      <c r="M14428" s="0" t="n">
        <v>5</v>
      </c>
      <c r="N14428" s="16" t="n">
        <f aca="false">I14428*K14428</f>
        <v>229291</v>
      </c>
      <c r="O14428" s="16" t="n">
        <f aca="false">I14428*(K14428-J14428)</f>
        <v>42084</v>
      </c>
      <c r="P14428" s="15" t="n">
        <f aca="false">K14428-J14428</f>
        <v>252</v>
      </c>
      <c r="Q14428" s="0" t="str">
        <f aca="false">IF(G14428=0,"Out of stock",IF(G14428&lt;H14428,"Understocked",IF(G14428&gt;Summary!$B$6*H14428,"Overstocked","Healthy")))</f>
        <v>Healthy</v>
      </c>
      <c r="R14428" s="0" t="str">
        <f aca="false">IF(I14428&gt;=Summary!$B$7,"Fast",IF(I14428&lt;Summary!$B$8,"Slow","Medium"))</f>
        <v>Medium</v>
      </c>
      <c r="S14428" s="15" t="n">
        <f aca="false">IF(M14428&gt;Summary!$B$5,1,0)</f>
        <v>0</v>
      </c>
      <c r="T14428" s="16" t="n">
        <f aca="false">IF(Q14428="Overstocked",(G14428-Summary!$B$6*H14428)*J14428,0)</f>
        <v>0</v>
      </c>
    </row>
    <row r="14429" customFormat="false" ht="15" hidden="false" customHeight="false" outlineLevel="0" collapsed="false">
      <c r="A14429" s="0" t="s">
        <v>14527</v>
      </c>
      <c r="B14429" s="0" t="s">
        <v>95</v>
      </c>
      <c r="C14429" s="0" t="s">
        <v>78</v>
      </c>
      <c r="D14429" s="0" t="s">
        <v>102</v>
      </c>
      <c r="E14429" s="14" t="n">
        <v>45525</v>
      </c>
      <c r="F14429" s="14" t="n">
        <v>45528</v>
      </c>
      <c r="G14429" s="0" t="n">
        <v>2</v>
      </c>
      <c r="H14429" s="0" t="n">
        <v>128</v>
      </c>
      <c r="I14429" s="0" t="n">
        <v>3</v>
      </c>
      <c r="J14429" s="0" t="n">
        <v>1393</v>
      </c>
      <c r="K14429" s="0" t="n">
        <v>1609</v>
      </c>
      <c r="L14429" s="15" t="s">
        <v>93</v>
      </c>
      <c r="M14429" s="0" t="n">
        <v>3</v>
      </c>
      <c r="N14429" s="16" t="n">
        <f aca="false">I14429*K14429</f>
        <v>4827</v>
      </c>
      <c r="O14429" s="16" t="n">
        <f aca="false">I14429*(K14429-J14429)</f>
        <v>648</v>
      </c>
      <c r="P14429" s="15" t="n">
        <f aca="false">K14429-J14429</f>
        <v>216</v>
      </c>
      <c r="Q14429" s="0" t="str">
        <f aca="false">IF(G14429=0,"Out of stock",IF(G14429&lt;H14429,"Understocked",IF(G14429&gt;Summary!$B$6*H14429,"Overstocked","Healthy")))</f>
        <v>Understocked</v>
      </c>
      <c r="R14429" s="0" t="str">
        <f aca="false">IF(I14429&gt;=Summary!$B$7,"Fast",IF(I14429&lt;Summary!$B$8,"Slow","Medium"))</f>
        <v>Slow</v>
      </c>
      <c r="S14429" s="15" t="n">
        <f aca="false">IF(M14429&gt;Summary!$B$5,1,0)</f>
        <v>0</v>
      </c>
      <c r="T14429" s="16" t="n">
        <f aca="false">IF(Q14429="Overstocked",(G14429-Summary!$B$6*H14429)*J14429,0)</f>
        <v>0</v>
      </c>
    </row>
    <row r="14430" customFormat="false" ht="15" hidden="false" customHeight="false" outlineLevel="0" collapsed="false">
      <c r="A14430" s="0" t="s">
        <v>14528</v>
      </c>
      <c r="B14430" s="0" t="s">
        <v>111</v>
      </c>
      <c r="C14430" s="0" t="s">
        <v>104</v>
      </c>
      <c r="D14430" s="0" t="s">
        <v>102</v>
      </c>
      <c r="E14430" s="14" t="n">
        <v>45173</v>
      </c>
      <c r="F14430" s="14" t="n">
        <v>45174</v>
      </c>
      <c r="G14430" s="0" t="n">
        <v>481</v>
      </c>
      <c r="H14430" s="0" t="n">
        <v>87</v>
      </c>
      <c r="I14430" s="0" t="n">
        <v>52</v>
      </c>
      <c r="J14430" s="0" t="n">
        <v>262</v>
      </c>
      <c r="K14430" s="0" t="n">
        <v>458</v>
      </c>
      <c r="L14430" s="15" t="s">
        <v>82</v>
      </c>
      <c r="M14430" s="0" t="n">
        <v>1</v>
      </c>
      <c r="N14430" s="16" t="n">
        <f aca="false">I14430*K14430</f>
        <v>23816</v>
      </c>
      <c r="O14430" s="16" t="n">
        <f aca="false">I14430*(K14430-J14430)</f>
        <v>10192</v>
      </c>
      <c r="P14430" s="15" t="n">
        <f aca="false">K14430-J14430</f>
        <v>196</v>
      </c>
      <c r="Q14430" s="0" t="str">
        <f aca="false">IF(G14430=0,"Out of stock",IF(G14430&lt;H14430,"Understocked",IF(G14430&gt;Summary!$B$6*H14430,"Overstocked","Healthy")))</f>
        <v>Overstocked</v>
      </c>
      <c r="R14430" s="0" t="str">
        <f aca="false">IF(I14430&gt;=Summary!$B$7,"Fast",IF(I14430&lt;Summary!$B$8,"Slow","Medium"))</f>
        <v>Slow</v>
      </c>
      <c r="S14430" s="15" t="n">
        <f aca="false">IF(M14430&gt;Summary!$B$5,1,0)</f>
        <v>0</v>
      </c>
      <c r="T14430" s="16" t="n">
        <f aca="false">IF(Q14430="Overstocked",(G14430-Summary!$B$6*H14430)*J14430,0)</f>
        <v>34846</v>
      </c>
    </row>
    <row r="14431" customFormat="false" ht="15" hidden="false" customHeight="false" outlineLevel="0" collapsed="false">
      <c r="A14431" s="0" t="s">
        <v>14529</v>
      </c>
      <c r="B14431" s="0" t="s">
        <v>107</v>
      </c>
      <c r="C14431" s="0" t="s">
        <v>96</v>
      </c>
      <c r="D14431" s="0" t="s">
        <v>79</v>
      </c>
      <c r="E14431" s="14" t="n">
        <v>45643</v>
      </c>
      <c r="F14431" s="14" t="n">
        <v>45650</v>
      </c>
      <c r="G14431" s="0" t="n">
        <v>236</v>
      </c>
      <c r="H14431" s="0" t="n">
        <v>76</v>
      </c>
      <c r="I14431" s="0" t="n">
        <v>296</v>
      </c>
      <c r="J14431" s="0" t="n">
        <v>1235</v>
      </c>
      <c r="K14431" s="0" t="n">
        <v>1731</v>
      </c>
      <c r="L14431" s="15" t="s">
        <v>93</v>
      </c>
      <c r="M14431" s="0" t="n">
        <v>7</v>
      </c>
      <c r="N14431" s="16" t="n">
        <f aca="false">I14431*K14431</f>
        <v>512376</v>
      </c>
      <c r="O14431" s="16" t="n">
        <f aca="false">I14431*(K14431-J14431)</f>
        <v>146816</v>
      </c>
      <c r="P14431" s="15" t="n">
        <f aca="false">K14431-J14431</f>
        <v>496</v>
      </c>
      <c r="Q14431" s="0" t="str">
        <f aca="false">IF(G14431=0,"Out of stock",IF(G14431&lt;H14431,"Understocked",IF(G14431&gt;Summary!$B$6*H14431,"Overstocked","Healthy")))</f>
        <v>Healthy</v>
      </c>
      <c r="R14431" s="0" t="str">
        <f aca="false">IF(I14431&gt;=Summary!$B$7,"Fast",IF(I14431&lt;Summary!$B$8,"Slow","Medium"))</f>
        <v>Fast</v>
      </c>
      <c r="S14431" s="15" t="n">
        <f aca="false">IF(M14431&gt;Summary!$B$5,1,0)</f>
        <v>0</v>
      </c>
      <c r="T14431" s="16" t="n">
        <f aca="false">IF(Q14431="Overstocked",(G14431-Summary!$B$6*H14431)*J14431,0)</f>
        <v>0</v>
      </c>
    </row>
    <row r="14432" customFormat="false" ht="15" hidden="false" customHeight="false" outlineLevel="0" collapsed="false">
      <c r="A14432" s="0" t="s">
        <v>14530</v>
      </c>
      <c r="B14432" s="0" t="s">
        <v>111</v>
      </c>
      <c r="C14432" s="0" t="s">
        <v>104</v>
      </c>
      <c r="D14432" s="0" t="s">
        <v>86</v>
      </c>
      <c r="E14432" s="14" t="n">
        <v>44962</v>
      </c>
      <c r="F14432" s="14" t="n">
        <v>44972</v>
      </c>
      <c r="G14432" s="0" t="n">
        <v>111</v>
      </c>
      <c r="H14432" s="0" t="n">
        <v>123</v>
      </c>
      <c r="I14432" s="0" t="n">
        <v>86</v>
      </c>
      <c r="J14432" s="0" t="n">
        <v>1886</v>
      </c>
      <c r="K14432" s="0" t="n">
        <v>2258</v>
      </c>
      <c r="L14432" s="15" t="s">
        <v>82</v>
      </c>
      <c r="M14432" s="0" t="n">
        <v>10</v>
      </c>
      <c r="N14432" s="16" t="n">
        <f aca="false">I14432*K14432</f>
        <v>194188</v>
      </c>
      <c r="O14432" s="16" t="n">
        <f aca="false">I14432*(K14432-J14432)</f>
        <v>31992</v>
      </c>
      <c r="P14432" s="15" t="n">
        <f aca="false">K14432-J14432</f>
        <v>372</v>
      </c>
      <c r="Q14432" s="0" t="str">
        <f aca="false">IF(G14432=0,"Out of stock",IF(G14432&lt;H14432,"Understocked",IF(G14432&gt;Summary!$B$6*H14432,"Overstocked","Healthy")))</f>
        <v>Understocked</v>
      </c>
      <c r="R14432" s="0" t="str">
        <f aca="false">IF(I14432&gt;=Summary!$B$7,"Fast",IF(I14432&lt;Summary!$B$8,"Slow","Medium"))</f>
        <v>Slow</v>
      </c>
      <c r="S14432" s="15" t="n">
        <f aca="false">IF(M14432&gt;Summary!$B$5,1,0)</f>
        <v>1</v>
      </c>
      <c r="T14432" s="16" t="n">
        <f aca="false">IF(Q14432="Overstocked",(G14432-Summary!$B$6*H14432)*J14432,0)</f>
        <v>0</v>
      </c>
    </row>
    <row r="14433" customFormat="false" ht="15" hidden="false" customHeight="false" outlineLevel="0" collapsed="false">
      <c r="A14433" s="0" t="s">
        <v>14531</v>
      </c>
      <c r="B14433" s="0" t="s">
        <v>123</v>
      </c>
      <c r="C14433" s="0" t="s">
        <v>85</v>
      </c>
      <c r="D14433" s="0" t="s">
        <v>79</v>
      </c>
      <c r="E14433" s="14" t="n">
        <v>45020</v>
      </c>
      <c r="F14433" s="14" t="n">
        <v>45029</v>
      </c>
      <c r="G14433" s="0" t="n">
        <v>492</v>
      </c>
      <c r="H14433" s="0" t="n">
        <v>147</v>
      </c>
      <c r="I14433" s="0" t="n">
        <v>287</v>
      </c>
      <c r="J14433" s="0" t="n">
        <v>1735</v>
      </c>
      <c r="K14433" s="0" t="n">
        <v>1811</v>
      </c>
      <c r="L14433" s="15" t="s">
        <v>80</v>
      </c>
      <c r="M14433" s="0" t="n">
        <v>9</v>
      </c>
      <c r="N14433" s="16" t="n">
        <f aca="false">I14433*K14433</f>
        <v>519757</v>
      </c>
      <c r="O14433" s="16" t="n">
        <f aca="false">I14433*(K14433-J14433)</f>
        <v>21812</v>
      </c>
      <c r="P14433" s="15" t="n">
        <f aca="false">K14433-J14433</f>
        <v>76</v>
      </c>
      <c r="Q14433" s="0" t="str">
        <f aca="false">IF(G14433=0,"Out of stock",IF(G14433&lt;H14433,"Understocked",IF(G14433&gt;Summary!$B$6*H14433,"Overstocked","Healthy")))</f>
        <v>Healthy</v>
      </c>
      <c r="R14433" s="0" t="str">
        <f aca="false">IF(I14433&gt;=Summary!$B$7,"Fast",IF(I14433&lt;Summary!$B$8,"Slow","Medium"))</f>
        <v>Fast</v>
      </c>
      <c r="S14433" s="15" t="n">
        <f aca="false">IF(M14433&gt;Summary!$B$5,1,0)</f>
        <v>1</v>
      </c>
      <c r="T14433" s="16" t="n">
        <f aca="false">IF(Q14433="Overstocked",(G14433-Summary!$B$6*H14433)*J14433,0)</f>
        <v>0</v>
      </c>
    </row>
    <row r="14434" customFormat="false" ht="15" hidden="false" customHeight="false" outlineLevel="0" collapsed="false">
      <c r="A14434" s="0" t="s">
        <v>14532</v>
      </c>
      <c r="B14434" s="0" t="s">
        <v>95</v>
      </c>
      <c r="C14434" s="0" t="s">
        <v>85</v>
      </c>
      <c r="D14434" s="0" t="s">
        <v>92</v>
      </c>
      <c r="E14434" s="14" t="n">
        <v>44990</v>
      </c>
      <c r="F14434" s="14" t="n">
        <v>44991</v>
      </c>
      <c r="G14434" s="0" t="n">
        <v>24</v>
      </c>
      <c r="H14434" s="0" t="n">
        <v>50</v>
      </c>
      <c r="I14434" s="0" t="n">
        <v>82</v>
      </c>
      <c r="J14434" s="0" t="n">
        <v>621</v>
      </c>
      <c r="K14434" s="0" t="n">
        <v>1045</v>
      </c>
      <c r="L14434" s="15" t="s">
        <v>82</v>
      </c>
      <c r="M14434" s="0" t="n">
        <v>1</v>
      </c>
      <c r="N14434" s="16" t="n">
        <f aca="false">I14434*K14434</f>
        <v>85690</v>
      </c>
      <c r="O14434" s="16" t="n">
        <f aca="false">I14434*(K14434-J14434)</f>
        <v>34768</v>
      </c>
      <c r="P14434" s="15" t="n">
        <f aca="false">K14434-J14434</f>
        <v>424</v>
      </c>
      <c r="Q14434" s="0" t="str">
        <f aca="false">IF(G14434=0,"Out of stock",IF(G14434&lt;H14434,"Understocked",IF(G14434&gt;Summary!$B$6*H14434,"Overstocked","Healthy")))</f>
        <v>Understocked</v>
      </c>
      <c r="R14434" s="0" t="str">
        <f aca="false">IF(I14434&gt;=Summary!$B$7,"Fast",IF(I14434&lt;Summary!$B$8,"Slow","Medium"))</f>
        <v>Slow</v>
      </c>
      <c r="S14434" s="15" t="n">
        <f aca="false">IF(M14434&gt;Summary!$B$5,1,0)</f>
        <v>0</v>
      </c>
      <c r="T14434" s="16" t="n">
        <f aca="false">IF(Q14434="Overstocked",(G14434-Summary!$B$6*H14434)*J14434,0)</f>
        <v>0</v>
      </c>
    </row>
    <row r="14435" customFormat="false" ht="15" hidden="false" customHeight="false" outlineLevel="0" collapsed="false">
      <c r="A14435" s="0" t="s">
        <v>14533</v>
      </c>
      <c r="B14435" s="0" t="s">
        <v>111</v>
      </c>
      <c r="C14435" s="0" t="s">
        <v>104</v>
      </c>
      <c r="D14435" s="0" t="s">
        <v>79</v>
      </c>
      <c r="E14435" s="14" t="n">
        <v>45384</v>
      </c>
      <c r="F14435" s="14" t="n">
        <v>45391</v>
      </c>
      <c r="G14435" s="0" t="n">
        <v>86</v>
      </c>
      <c r="H14435" s="0" t="n">
        <v>78</v>
      </c>
      <c r="I14435" s="0" t="n">
        <v>119</v>
      </c>
      <c r="J14435" s="0" t="n">
        <v>993</v>
      </c>
      <c r="K14435" s="0" t="n">
        <v>1132</v>
      </c>
      <c r="L14435" s="15" t="s">
        <v>97</v>
      </c>
      <c r="M14435" s="0" t="n">
        <v>7</v>
      </c>
      <c r="N14435" s="16" t="n">
        <f aca="false">I14435*K14435</f>
        <v>134708</v>
      </c>
      <c r="O14435" s="16" t="n">
        <f aca="false">I14435*(K14435-J14435)</f>
        <v>16541</v>
      </c>
      <c r="P14435" s="15" t="n">
        <f aca="false">K14435-J14435</f>
        <v>139</v>
      </c>
      <c r="Q14435" s="0" t="str">
        <f aca="false">IF(G14435=0,"Out of stock",IF(G14435&lt;H14435,"Understocked",IF(G14435&gt;Summary!$B$6*H14435,"Overstocked","Healthy")))</f>
        <v>Healthy</v>
      </c>
      <c r="R14435" s="0" t="str">
        <f aca="false">IF(I14435&gt;=Summary!$B$7,"Fast",IF(I14435&lt;Summary!$B$8,"Slow","Medium"))</f>
        <v>Medium</v>
      </c>
      <c r="S14435" s="15" t="n">
        <f aca="false">IF(M14435&gt;Summary!$B$5,1,0)</f>
        <v>0</v>
      </c>
      <c r="T14435" s="16" t="n">
        <f aca="false">IF(Q14435="Overstocked",(G14435-Summary!$B$6*H14435)*J14435,0)</f>
        <v>0</v>
      </c>
    </row>
    <row r="14436" customFormat="false" ht="15" hidden="false" customHeight="false" outlineLevel="0" collapsed="false">
      <c r="A14436" s="0" t="s">
        <v>14534</v>
      </c>
      <c r="B14436" s="0" t="s">
        <v>115</v>
      </c>
      <c r="C14436" s="0" t="s">
        <v>104</v>
      </c>
      <c r="D14436" s="0" t="s">
        <v>79</v>
      </c>
      <c r="E14436" s="14" t="n">
        <v>45123</v>
      </c>
      <c r="F14436" s="14" t="n">
        <v>45131</v>
      </c>
      <c r="G14436" s="0" t="n">
        <v>73</v>
      </c>
      <c r="H14436" s="0" t="n">
        <v>106</v>
      </c>
      <c r="I14436" s="0" t="n">
        <v>199</v>
      </c>
      <c r="J14436" s="0" t="n">
        <v>1899</v>
      </c>
      <c r="K14436" s="0" t="n">
        <v>1962</v>
      </c>
      <c r="L14436" s="15" t="s">
        <v>93</v>
      </c>
      <c r="M14436" s="0" t="n">
        <v>8</v>
      </c>
      <c r="N14436" s="16" t="n">
        <f aca="false">I14436*K14436</f>
        <v>390438</v>
      </c>
      <c r="O14436" s="16" t="n">
        <f aca="false">I14436*(K14436-J14436)</f>
        <v>12537</v>
      </c>
      <c r="P14436" s="15" t="n">
        <f aca="false">K14436-J14436</f>
        <v>63</v>
      </c>
      <c r="Q14436" s="0" t="str">
        <f aca="false">IF(G14436=0,"Out of stock",IF(G14436&lt;H14436,"Understocked",IF(G14436&gt;Summary!$B$6*H14436,"Overstocked","Healthy")))</f>
        <v>Understocked</v>
      </c>
      <c r="R14436" s="0" t="str">
        <f aca="false">IF(I14436&gt;=Summary!$B$7,"Fast",IF(I14436&lt;Summary!$B$8,"Slow","Medium"))</f>
        <v>Medium</v>
      </c>
      <c r="S14436" s="15" t="n">
        <f aca="false">IF(M14436&gt;Summary!$B$5,1,0)</f>
        <v>1</v>
      </c>
      <c r="T14436" s="16" t="n">
        <f aca="false">IF(Q14436="Overstocked",(G14436-Summary!$B$6*H14436)*J14436,0)</f>
        <v>0</v>
      </c>
    </row>
    <row r="14437" customFormat="false" ht="15" hidden="false" customHeight="false" outlineLevel="0" collapsed="false">
      <c r="A14437" s="0" t="s">
        <v>14535</v>
      </c>
      <c r="B14437" s="0" t="s">
        <v>111</v>
      </c>
      <c r="C14437" s="0" t="s">
        <v>104</v>
      </c>
      <c r="D14437" s="0" t="s">
        <v>79</v>
      </c>
      <c r="E14437" s="14" t="n">
        <v>45024</v>
      </c>
      <c r="F14437" s="14" t="n">
        <v>45034</v>
      </c>
      <c r="G14437" s="0" t="n">
        <v>190</v>
      </c>
      <c r="H14437" s="0" t="n">
        <v>60</v>
      </c>
      <c r="I14437" s="0" t="n">
        <v>139</v>
      </c>
      <c r="J14437" s="0" t="n">
        <v>1874</v>
      </c>
      <c r="K14437" s="0" t="n">
        <v>2042</v>
      </c>
      <c r="L14437" s="15" t="s">
        <v>87</v>
      </c>
      <c r="M14437" s="0" t="n">
        <v>10</v>
      </c>
      <c r="N14437" s="16" t="n">
        <f aca="false">I14437*K14437</f>
        <v>283838</v>
      </c>
      <c r="O14437" s="16" t="n">
        <f aca="false">I14437*(K14437-J14437)</f>
        <v>23352</v>
      </c>
      <c r="P14437" s="15" t="n">
        <f aca="false">K14437-J14437</f>
        <v>168</v>
      </c>
      <c r="Q14437" s="0" t="str">
        <f aca="false">IF(G14437=0,"Out of stock",IF(G14437&lt;H14437,"Understocked",IF(G14437&gt;Summary!$B$6*H14437,"Overstocked","Healthy")))</f>
        <v>Healthy</v>
      </c>
      <c r="R14437" s="0" t="str">
        <f aca="false">IF(I14437&gt;=Summary!$B$7,"Fast",IF(I14437&lt;Summary!$B$8,"Slow","Medium"))</f>
        <v>Medium</v>
      </c>
      <c r="S14437" s="15" t="n">
        <f aca="false">IF(M14437&gt;Summary!$B$5,1,0)</f>
        <v>1</v>
      </c>
      <c r="T14437" s="16" t="n">
        <f aca="false">IF(Q14437="Overstocked",(G14437-Summary!$B$6*H14437)*J14437,0)</f>
        <v>0</v>
      </c>
    </row>
    <row r="14438" customFormat="false" ht="15" hidden="false" customHeight="false" outlineLevel="0" collapsed="false">
      <c r="A14438" s="0" t="s">
        <v>14536</v>
      </c>
      <c r="B14438" s="0" t="s">
        <v>123</v>
      </c>
      <c r="C14438" s="0" t="s">
        <v>85</v>
      </c>
      <c r="D14438" s="0" t="s">
        <v>102</v>
      </c>
      <c r="E14438" s="14" t="n">
        <v>45161</v>
      </c>
      <c r="F14438" s="14" t="n">
        <v>45166</v>
      </c>
      <c r="G14438" s="0" t="n">
        <v>437</v>
      </c>
      <c r="H14438" s="0" t="n">
        <v>107</v>
      </c>
      <c r="I14438" s="0" t="n">
        <v>116</v>
      </c>
      <c r="J14438" s="0" t="n">
        <v>575</v>
      </c>
      <c r="K14438" s="0" t="n">
        <v>894</v>
      </c>
      <c r="L14438" s="15" t="s">
        <v>93</v>
      </c>
      <c r="M14438" s="0" t="n">
        <v>5</v>
      </c>
      <c r="N14438" s="16" t="n">
        <f aca="false">I14438*K14438</f>
        <v>103704</v>
      </c>
      <c r="O14438" s="16" t="n">
        <f aca="false">I14438*(K14438-J14438)</f>
        <v>37004</v>
      </c>
      <c r="P14438" s="15" t="n">
        <f aca="false">K14438-J14438</f>
        <v>319</v>
      </c>
      <c r="Q14438" s="0" t="str">
        <f aca="false">IF(G14438=0,"Out of stock",IF(G14438&lt;H14438,"Understocked",IF(G14438&gt;Summary!$B$6*H14438,"Overstocked","Healthy")))</f>
        <v>Overstocked</v>
      </c>
      <c r="R14438" s="0" t="str">
        <f aca="false">IF(I14438&gt;=Summary!$B$7,"Fast",IF(I14438&lt;Summary!$B$8,"Slow","Medium"))</f>
        <v>Medium</v>
      </c>
      <c r="S14438" s="15" t="n">
        <f aca="false">IF(M14438&gt;Summary!$B$5,1,0)</f>
        <v>0</v>
      </c>
      <c r="T14438" s="16" t="n">
        <f aca="false">IF(Q14438="Overstocked",(G14438-Summary!$B$6*H14438)*J14438,0)</f>
        <v>5175</v>
      </c>
    </row>
    <row r="14439" customFormat="false" ht="15" hidden="false" customHeight="false" outlineLevel="0" collapsed="false">
      <c r="A14439" s="0" t="s">
        <v>14537</v>
      </c>
      <c r="B14439" s="0" t="s">
        <v>107</v>
      </c>
      <c r="C14439" s="0" t="s">
        <v>85</v>
      </c>
      <c r="D14439" s="0" t="s">
        <v>79</v>
      </c>
      <c r="E14439" s="14" t="n">
        <v>45132</v>
      </c>
      <c r="F14439" s="14" t="n">
        <v>45139</v>
      </c>
      <c r="G14439" s="0" t="n">
        <v>218</v>
      </c>
      <c r="H14439" s="0" t="n">
        <v>60</v>
      </c>
      <c r="I14439" s="0" t="n">
        <v>126</v>
      </c>
      <c r="J14439" s="0" t="n">
        <v>678</v>
      </c>
      <c r="K14439" s="0" t="n">
        <v>764</v>
      </c>
      <c r="L14439" s="15" t="s">
        <v>80</v>
      </c>
      <c r="M14439" s="0" t="n">
        <v>7</v>
      </c>
      <c r="N14439" s="16" t="n">
        <f aca="false">I14439*K14439</f>
        <v>96264</v>
      </c>
      <c r="O14439" s="16" t="n">
        <f aca="false">I14439*(K14439-J14439)</f>
        <v>10836</v>
      </c>
      <c r="P14439" s="15" t="n">
        <f aca="false">K14439-J14439</f>
        <v>86</v>
      </c>
      <c r="Q14439" s="0" t="str">
        <f aca="false">IF(G14439=0,"Out of stock",IF(G14439&lt;H14439,"Understocked",IF(G14439&gt;Summary!$B$6*H14439,"Overstocked","Healthy")))</f>
        <v>Healthy</v>
      </c>
      <c r="R14439" s="0" t="str">
        <f aca="false">IF(I14439&gt;=Summary!$B$7,"Fast",IF(I14439&lt;Summary!$B$8,"Slow","Medium"))</f>
        <v>Medium</v>
      </c>
      <c r="S14439" s="15" t="n">
        <f aca="false">IF(M14439&gt;Summary!$B$5,1,0)</f>
        <v>0</v>
      </c>
      <c r="T14439" s="16" t="n">
        <f aca="false">IF(Q14439="Overstocked",(G14439-Summary!$B$6*H14439)*J14439,0)</f>
        <v>0</v>
      </c>
    </row>
    <row r="14440" customFormat="false" ht="15" hidden="false" customHeight="false" outlineLevel="0" collapsed="false">
      <c r="A14440" s="0" t="s">
        <v>14538</v>
      </c>
      <c r="B14440" s="0" t="s">
        <v>77</v>
      </c>
      <c r="C14440" s="0" t="s">
        <v>104</v>
      </c>
      <c r="D14440" s="0" t="s">
        <v>79</v>
      </c>
      <c r="E14440" s="14" t="n">
        <v>45188</v>
      </c>
      <c r="F14440" s="14" t="n">
        <v>45191</v>
      </c>
      <c r="G14440" s="0" t="n">
        <v>287</v>
      </c>
      <c r="H14440" s="0" t="n">
        <v>131</v>
      </c>
      <c r="I14440" s="0" t="n">
        <v>213</v>
      </c>
      <c r="J14440" s="0" t="n">
        <v>1955</v>
      </c>
      <c r="K14440" s="0" t="n">
        <v>2322</v>
      </c>
      <c r="L14440" s="15" t="s">
        <v>93</v>
      </c>
      <c r="M14440" s="0" t="n">
        <v>3</v>
      </c>
      <c r="N14440" s="16" t="n">
        <f aca="false">I14440*K14440</f>
        <v>494586</v>
      </c>
      <c r="O14440" s="16" t="n">
        <f aca="false">I14440*(K14440-J14440)</f>
        <v>78171</v>
      </c>
      <c r="P14440" s="15" t="n">
        <f aca="false">K14440-J14440</f>
        <v>367</v>
      </c>
      <c r="Q14440" s="0" t="str">
        <f aca="false">IF(G14440=0,"Out of stock",IF(G14440&lt;H14440,"Understocked",IF(G14440&gt;Summary!$B$6*H14440,"Overstocked","Healthy")))</f>
        <v>Healthy</v>
      </c>
      <c r="R14440" s="0" t="str">
        <f aca="false">IF(I14440&gt;=Summary!$B$7,"Fast",IF(I14440&lt;Summary!$B$8,"Slow","Medium"))</f>
        <v>Fast</v>
      </c>
      <c r="S14440" s="15" t="n">
        <f aca="false">IF(M14440&gt;Summary!$B$5,1,0)</f>
        <v>0</v>
      </c>
      <c r="T14440" s="16" t="n">
        <f aca="false">IF(Q14440="Overstocked",(G14440-Summary!$B$6*H14440)*J14440,0)</f>
        <v>0</v>
      </c>
    </row>
    <row r="14441" customFormat="false" ht="15" hidden="false" customHeight="false" outlineLevel="0" collapsed="false">
      <c r="A14441" s="0" t="s">
        <v>14539</v>
      </c>
      <c r="B14441" s="0" t="s">
        <v>111</v>
      </c>
      <c r="C14441" s="0" t="s">
        <v>96</v>
      </c>
      <c r="D14441" s="0" t="s">
        <v>90</v>
      </c>
      <c r="E14441" s="14" t="n">
        <v>45260</v>
      </c>
      <c r="F14441" s="14" t="n">
        <v>45270</v>
      </c>
      <c r="G14441" s="0" t="n">
        <v>431</v>
      </c>
      <c r="H14441" s="0" t="n">
        <v>77</v>
      </c>
      <c r="I14441" s="0" t="n">
        <v>53</v>
      </c>
      <c r="J14441" s="0" t="n">
        <v>1491</v>
      </c>
      <c r="K14441" s="0" t="n">
        <v>1627</v>
      </c>
      <c r="L14441" s="15" t="s">
        <v>80</v>
      </c>
      <c r="M14441" s="0" t="n">
        <v>10</v>
      </c>
      <c r="N14441" s="16" t="n">
        <f aca="false">I14441*K14441</f>
        <v>86231</v>
      </c>
      <c r="O14441" s="16" t="n">
        <f aca="false">I14441*(K14441-J14441)</f>
        <v>7208</v>
      </c>
      <c r="P14441" s="15" t="n">
        <f aca="false">K14441-J14441</f>
        <v>136</v>
      </c>
      <c r="Q14441" s="0" t="str">
        <f aca="false">IF(G14441=0,"Out of stock",IF(G14441&lt;H14441,"Understocked",IF(G14441&gt;Summary!$B$6*H14441,"Overstocked","Healthy")))</f>
        <v>Overstocked</v>
      </c>
      <c r="R14441" s="0" t="str">
        <f aca="false">IF(I14441&gt;=Summary!$B$7,"Fast",IF(I14441&lt;Summary!$B$8,"Slow","Medium"))</f>
        <v>Slow</v>
      </c>
      <c r="S14441" s="15" t="n">
        <f aca="false">IF(M14441&gt;Summary!$B$5,1,0)</f>
        <v>1</v>
      </c>
      <c r="T14441" s="16" t="n">
        <f aca="false">IF(Q14441="Overstocked",(G14441-Summary!$B$6*H14441)*J14441,0)</f>
        <v>183393</v>
      </c>
    </row>
    <row r="14442" customFormat="false" ht="15" hidden="false" customHeight="false" outlineLevel="0" collapsed="false">
      <c r="A14442" s="0" t="s">
        <v>14540</v>
      </c>
      <c r="B14442" s="0" t="s">
        <v>77</v>
      </c>
      <c r="C14442" s="0" t="s">
        <v>85</v>
      </c>
      <c r="D14442" s="0" t="s">
        <v>90</v>
      </c>
      <c r="E14442" s="14" t="n">
        <v>45449</v>
      </c>
      <c r="F14442" s="14" t="n">
        <v>45459</v>
      </c>
      <c r="G14442" s="0" t="n">
        <v>34</v>
      </c>
      <c r="H14442" s="0" t="n">
        <v>84</v>
      </c>
      <c r="I14442" s="0" t="n">
        <v>184</v>
      </c>
      <c r="J14442" s="0" t="n">
        <v>236</v>
      </c>
      <c r="K14442" s="0" t="n">
        <v>562</v>
      </c>
      <c r="L14442" s="15" t="s">
        <v>87</v>
      </c>
      <c r="M14442" s="0" t="n">
        <v>10</v>
      </c>
      <c r="N14442" s="16" t="n">
        <f aca="false">I14442*K14442</f>
        <v>103408</v>
      </c>
      <c r="O14442" s="16" t="n">
        <f aca="false">I14442*(K14442-J14442)</f>
        <v>59984</v>
      </c>
      <c r="P14442" s="15" t="n">
        <f aca="false">K14442-J14442</f>
        <v>326</v>
      </c>
      <c r="Q14442" s="0" t="str">
        <f aca="false">IF(G14442=0,"Out of stock",IF(G14442&lt;H14442,"Understocked",IF(G14442&gt;Summary!$B$6*H14442,"Overstocked","Healthy")))</f>
        <v>Understocked</v>
      </c>
      <c r="R14442" s="0" t="str">
        <f aca="false">IF(I14442&gt;=Summary!$B$7,"Fast",IF(I14442&lt;Summary!$B$8,"Slow","Medium"))</f>
        <v>Medium</v>
      </c>
      <c r="S14442" s="15" t="n">
        <f aca="false">IF(M14442&gt;Summary!$B$5,1,0)</f>
        <v>1</v>
      </c>
      <c r="T14442" s="16" t="n">
        <f aca="false">IF(Q14442="Overstocked",(G14442-Summary!$B$6*H14442)*J14442,0)</f>
        <v>0</v>
      </c>
    </row>
    <row r="14443" customFormat="false" ht="15" hidden="false" customHeight="false" outlineLevel="0" collapsed="false">
      <c r="A14443" s="0" t="s">
        <v>14541</v>
      </c>
      <c r="B14443" s="0" t="s">
        <v>113</v>
      </c>
      <c r="C14443" s="0" t="s">
        <v>78</v>
      </c>
      <c r="D14443" s="0" t="s">
        <v>79</v>
      </c>
      <c r="E14443" s="14" t="n">
        <v>45238</v>
      </c>
      <c r="F14443" s="14" t="n">
        <v>45244</v>
      </c>
      <c r="G14443" s="0" t="n">
        <v>281</v>
      </c>
      <c r="H14443" s="0" t="n">
        <v>143</v>
      </c>
      <c r="I14443" s="0" t="n">
        <v>270</v>
      </c>
      <c r="J14443" s="0" t="n">
        <v>1993</v>
      </c>
      <c r="K14443" s="0" t="n">
        <v>2146</v>
      </c>
      <c r="L14443" s="15" t="s">
        <v>97</v>
      </c>
      <c r="M14443" s="0" t="n">
        <v>6</v>
      </c>
      <c r="N14443" s="16" t="n">
        <f aca="false">I14443*K14443</f>
        <v>579420</v>
      </c>
      <c r="O14443" s="16" t="n">
        <f aca="false">I14443*(K14443-J14443)</f>
        <v>41310</v>
      </c>
      <c r="P14443" s="15" t="n">
        <f aca="false">K14443-J14443</f>
        <v>153</v>
      </c>
      <c r="Q14443" s="0" t="str">
        <f aca="false">IF(G14443=0,"Out of stock",IF(G14443&lt;H14443,"Understocked",IF(G14443&gt;Summary!$B$6*H14443,"Overstocked","Healthy")))</f>
        <v>Healthy</v>
      </c>
      <c r="R14443" s="0" t="str">
        <f aca="false">IF(I14443&gt;=Summary!$B$7,"Fast",IF(I14443&lt;Summary!$B$8,"Slow","Medium"))</f>
        <v>Fast</v>
      </c>
      <c r="S14443" s="15" t="n">
        <f aca="false">IF(M14443&gt;Summary!$B$5,1,0)</f>
        <v>0</v>
      </c>
      <c r="T14443" s="16" t="n">
        <f aca="false">IF(Q14443="Overstocked",(G14443-Summary!$B$6*H14443)*J14443,0)</f>
        <v>0</v>
      </c>
    </row>
    <row r="14444" customFormat="false" ht="15" hidden="false" customHeight="false" outlineLevel="0" collapsed="false">
      <c r="A14444" s="0" t="s">
        <v>14542</v>
      </c>
      <c r="B14444" s="0" t="s">
        <v>89</v>
      </c>
      <c r="C14444" s="0" t="s">
        <v>85</v>
      </c>
      <c r="D14444" s="0" t="s">
        <v>92</v>
      </c>
      <c r="E14444" s="14" t="n">
        <v>45131</v>
      </c>
      <c r="F14444" s="14" t="n">
        <v>45137</v>
      </c>
      <c r="G14444" s="0" t="n">
        <v>462</v>
      </c>
      <c r="H14444" s="0" t="n">
        <v>80</v>
      </c>
      <c r="I14444" s="0" t="n">
        <v>168</v>
      </c>
      <c r="J14444" s="0" t="n">
        <v>1675</v>
      </c>
      <c r="K14444" s="0" t="n">
        <v>1871</v>
      </c>
      <c r="L14444" s="15" t="s">
        <v>93</v>
      </c>
      <c r="M14444" s="0" t="n">
        <v>6</v>
      </c>
      <c r="N14444" s="16" t="n">
        <f aca="false">I14444*K14444</f>
        <v>314328</v>
      </c>
      <c r="O14444" s="16" t="n">
        <f aca="false">I14444*(K14444-J14444)</f>
        <v>32928</v>
      </c>
      <c r="P14444" s="15" t="n">
        <f aca="false">K14444-J14444</f>
        <v>196</v>
      </c>
      <c r="Q14444" s="0" t="str">
        <f aca="false">IF(G14444=0,"Out of stock",IF(G14444&lt;H14444,"Understocked",IF(G14444&gt;Summary!$B$6*H14444,"Overstocked","Healthy")))</f>
        <v>Overstocked</v>
      </c>
      <c r="R14444" s="0" t="str">
        <f aca="false">IF(I14444&gt;=Summary!$B$7,"Fast",IF(I14444&lt;Summary!$B$8,"Slow","Medium"))</f>
        <v>Medium</v>
      </c>
      <c r="S14444" s="15" t="n">
        <f aca="false">IF(M14444&gt;Summary!$B$5,1,0)</f>
        <v>0</v>
      </c>
      <c r="T14444" s="16" t="n">
        <f aca="false">IF(Q14444="Overstocked",(G14444-Summary!$B$6*H14444)*J14444,0)</f>
        <v>237850</v>
      </c>
    </row>
    <row r="14445" customFormat="false" ht="15" hidden="false" customHeight="false" outlineLevel="0" collapsed="false">
      <c r="A14445" s="0" t="s">
        <v>14543</v>
      </c>
      <c r="B14445" s="0" t="s">
        <v>89</v>
      </c>
      <c r="C14445" s="0" t="s">
        <v>104</v>
      </c>
      <c r="D14445" s="0" t="s">
        <v>92</v>
      </c>
      <c r="E14445" s="14" t="n">
        <v>45303</v>
      </c>
      <c r="F14445" s="14" t="n">
        <v>45311</v>
      </c>
      <c r="G14445" s="0" t="n">
        <v>121</v>
      </c>
      <c r="H14445" s="0" t="n">
        <v>70</v>
      </c>
      <c r="I14445" s="0" t="n">
        <v>102</v>
      </c>
      <c r="J14445" s="0" t="n">
        <v>1630</v>
      </c>
      <c r="K14445" s="0" t="n">
        <v>2057</v>
      </c>
      <c r="L14445" s="15" t="s">
        <v>87</v>
      </c>
      <c r="M14445" s="0" t="n">
        <v>8</v>
      </c>
      <c r="N14445" s="16" t="n">
        <f aca="false">I14445*K14445</f>
        <v>209814</v>
      </c>
      <c r="O14445" s="16" t="n">
        <f aca="false">I14445*(K14445-J14445)</f>
        <v>43554</v>
      </c>
      <c r="P14445" s="15" t="n">
        <f aca="false">K14445-J14445</f>
        <v>427</v>
      </c>
      <c r="Q14445" s="0" t="str">
        <f aca="false">IF(G14445=0,"Out of stock",IF(G14445&lt;H14445,"Understocked",IF(G14445&gt;Summary!$B$6*H14445,"Overstocked","Healthy")))</f>
        <v>Healthy</v>
      </c>
      <c r="R14445" s="0" t="str">
        <f aca="false">IF(I14445&gt;=Summary!$B$7,"Fast",IF(I14445&lt;Summary!$B$8,"Slow","Medium"))</f>
        <v>Medium</v>
      </c>
      <c r="S14445" s="15" t="n">
        <f aca="false">IF(M14445&gt;Summary!$B$5,1,0)</f>
        <v>1</v>
      </c>
      <c r="T14445" s="16" t="n">
        <f aca="false">IF(Q14445="Overstocked",(G14445-Summary!$B$6*H14445)*J14445,0)</f>
        <v>0</v>
      </c>
    </row>
    <row r="14446" customFormat="false" ht="15" hidden="false" customHeight="false" outlineLevel="0" collapsed="false">
      <c r="A14446" s="0" t="s">
        <v>14544</v>
      </c>
      <c r="B14446" s="0" t="s">
        <v>95</v>
      </c>
      <c r="C14446" s="0" t="s">
        <v>85</v>
      </c>
      <c r="D14446" s="0" t="s">
        <v>92</v>
      </c>
      <c r="E14446" s="14" t="n">
        <v>45461</v>
      </c>
      <c r="F14446" s="14" t="n">
        <v>45466</v>
      </c>
      <c r="G14446" s="0" t="n">
        <v>321</v>
      </c>
      <c r="H14446" s="0" t="n">
        <v>76</v>
      </c>
      <c r="I14446" s="0" t="n">
        <v>252</v>
      </c>
      <c r="J14446" s="0" t="n">
        <v>1819</v>
      </c>
      <c r="K14446" s="0" t="n">
        <v>2181</v>
      </c>
      <c r="L14446" s="15" t="s">
        <v>82</v>
      </c>
      <c r="M14446" s="0" t="n">
        <v>5</v>
      </c>
      <c r="N14446" s="16" t="n">
        <f aca="false">I14446*K14446</f>
        <v>549612</v>
      </c>
      <c r="O14446" s="16" t="n">
        <f aca="false">I14446*(K14446-J14446)</f>
        <v>91224</v>
      </c>
      <c r="P14446" s="15" t="n">
        <f aca="false">K14446-J14446</f>
        <v>362</v>
      </c>
      <c r="Q14446" s="0" t="str">
        <f aca="false">IF(G14446=0,"Out of stock",IF(G14446&lt;H14446,"Understocked",IF(G14446&gt;Summary!$B$6*H14446,"Overstocked","Healthy")))</f>
        <v>Overstocked</v>
      </c>
      <c r="R14446" s="0" t="str">
        <f aca="false">IF(I14446&gt;=Summary!$B$7,"Fast",IF(I14446&lt;Summary!$B$8,"Slow","Medium"))</f>
        <v>Fast</v>
      </c>
      <c r="S14446" s="15" t="n">
        <f aca="false">IF(M14446&gt;Summary!$B$5,1,0)</f>
        <v>0</v>
      </c>
      <c r="T14446" s="16" t="n">
        <f aca="false">IF(Q14446="Overstocked",(G14446-Summary!$B$6*H14446)*J14446,0)</f>
        <v>30923</v>
      </c>
    </row>
    <row r="14447" customFormat="false" ht="15" hidden="false" customHeight="false" outlineLevel="0" collapsed="false">
      <c r="A14447" s="0" t="s">
        <v>14545</v>
      </c>
      <c r="B14447" s="0" t="s">
        <v>107</v>
      </c>
      <c r="C14447" s="0" t="s">
        <v>104</v>
      </c>
      <c r="D14447" s="0" t="s">
        <v>79</v>
      </c>
      <c r="E14447" s="14" t="n">
        <v>45055</v>
      </c>
      <c r="F14447" s="14" t="n">
        <v>45062</v>
      </c>
      <c r="G14447" s="0" t="n">
        <v>38</v>
      </c>
      <c r="H14447" s="0" t="n">
        <v>113</v>
      </c>
      <c r="I14447" s="0" t="n">
        <v>96</v>
      </c>
      <c r="J14447" s="0" t="n">
        <v>944</v>
      </c>
      <c r="K14447" s="0" t="n">
        <v>1037</v>
      </c>
      <c r="L14447" s="15" t="s">
        <v>97</v>
      </c>
      <c r="M14447" s="0" t="n">
        <v>7</v>
      </c>
      <c r="N14447" s="16" t="n">
        <f aca="false">I14447*K14447</f>
        <v>99552</v>
      </c>
      <c r="O14447" s="16" t="n">
        <f aca="false">I14447*(K14447-J14447)</f>
        <v>8928</v>
      </c>
      <c r="P14447" s="15" t="n">
        <f aca="false">K14447-J14447</f>
        <v>93</v>
      </c>
      <c r="Q14447" s="0" t="str">
        <f aca="false">IF(G14447=0,"Out of stock",IF(G14447&lt;H14447,"Understocked",IF(G14447&gt;Summary!$B$6*H14447,"Overstocked","Healthy")))</f>
        <v>Understocked</v>
      </c>
      <c r="R14447" s="0" t="str">
        <f aca="false">IF(I14447&gt;=Summary!$B$7,"Fast",IF(I14447&lt;Summary!$B$8,"Slow","Medium"))</f>
        <v>Slow</v>
      </c>
      <c r="S14447" s="15" t="n">
        <f aca="false">IF(M14447&gt;Summary!$B$5,1,0)</f>
        <v>0</v>
      </c>
      <c r="T14447" s="16" t="n">
        <f aca="false">IF(Q14447="Overstocked",(G14447-Summary!$B$6*H14447)*J14447,0)</f>
        <v>0</v>
      </c>
    </row>
    <row r="14448" customFormat="false" ht="15" hidden="false" customHeight="false" outlineLevel="0" collapsed="false">
      <c r="A14448" s="0" t="s">
        <v>14546</v>
      </c>
      <c r="B14448" s="0" t="s">
        <v>111</v>
      </c>
      <c r="C14448" s="0" t="s">
        <v>104</v>
      </c>
      <c r="D14448" s="0" t="s">
        <v>90</v>
      </c>
      <c r="E14448" s="14" t="n">
        <v>45033</v>
      </c>
      <c r="F14448" s="14" t="n">
        <v>45041</v>
      </c>
      <c r="G14448" s="0" t="n">
        <v>211</v>
      </c>
      <c r="H14448" s="0" t="n">
        <v>98</v>
      </c>
      <c r="I14448" s="0" t="n">
        <v>153</v>
      </c>
      <c r="J14448" s="0" t="n">
        <v>1060</v>
      </c>
      <c r="K14448" s="0" t="n">
        <v>1339</v>
      </c>
      <c r="L14448" s="15" t="s">
        <v>87</v>
      </c>
      <c r="M14448" s="0" t="n">
        <v>8</v>
      </c>
      <c r="N14448" s="16" t="n">
        <f aca="false">I14448*K14448</f>
        <v>204867</v>
      </c>
      <c r="O14448" s="16" t="n">
        <f aca="false">I14448*(K14448-J14448)</f>
        <v>42687</v>
      </c>
      <c r="P14448" s="15" t="n">
        <f aca="false">K14448-J14448</f>
        <v>279</v>
      </c>
      <c r="Q14448" s="0" t="str">
        <f aca="false">IF(G14448=0,"Out of stock",IF(G14448&lt;H14448,"Understocked",IF(G14448&gt;Summary!$B$6*H14448,"Overstocked","Healthy")))</f>
        <v>Healthy</v>
      </c>
      <c r="R14448" s="0" t="str">
        <f aca="false">IF(I14448&gt;=Summary!$B$7,"Fast",IF(I14448&lt;Summary!$B$8,"Slow","Medium"))</f>
        <v>Medium</v>
      </c>
      <c r="S14448" s="15" t="n">
        <f aca="false">IF(M14448&gt;Summary!$B$5,1,0)</f>
        <v>1</v>
      </c>
      <c r="T14448" s="16" t="n">
        <f aca="false">IF(Q14448="Overstocked",(G14448-Summary!$B$6*H14448)*J14448,0)</f>
        <v>0</v>
      </c>
    </row>
    <row r="14449" customFormat="false" ht="15" hidden="false" customHeight="false" outlineLevel="0" collapsed="false">
      <c r="A14449" s="0" t="s">
        <v>14547</v>
      </c>
      <c r="B14449" s="0" t="s">
        <v>89</v>
      </c>
      <c r="C14449" s="0" t="s">
        <v>85</v>
      </c>
      <c r="D14449" s="0" t="s">
        <v>90</v>
      </c>
      <c r="E14449" s="14" t="n">
        <v>45436</v>
      </c>
      <c r="F14449" s="14" t="n">
        <v>45442</v>
      </c>
      <c r="G14449" s="0" t="n">
        <v>399</v>
      </c>
      <c r="H14449" s="0" t="n">
        <v>83</v>
      </c>
      <c r="I14449" s="0" t="n">
        <v>132</v>
      </c>
      <c r="J14449" s="0" t="n">
        <v>901</v>
      </c>
      <c r="K14449" s="0" t="n">
        <v>1182</v>
      </c>
      <c r="L14449" s="15" t="s">
        <v>87</v>
      </c>
      <c r="M14449" s="0" t="n">
        <v>6</v>
      </c>
      <c r="N14449" s="16" t="n">
        <f aca="false">I14449*K14449</f>
        <v>156024</v>
      </c>
      <c r="O14449" s="16" t="n">
        <f aca="false">I14449*(K14449-J14449)</f>
        <v>37092</v>
      </c>
      <c r="P14449" s="15" t="n">
        <f aca="false">K14449-J14449</f>
        <v>281</v>
      </c>
      <c r="Q14449" s="0" t="str">
        <f aca="false">IF(G14449=0,"Out of stock",IF(G14449&lt;H14449,"Understocked",IF(G14449&gt;Summary!$B$6*H14449,"Overstocked","Healthy")))</f>
        <v>Overstocked</v>
      </c>
      <c r="R14449" s="0" t="str">
        <f aca="false">IF(I14449&gt;=Summary!$B$7,"Fast",IF(I14449&lt;Summary!$B$8,"Slow","Medium"))</f>
        <v>Medium</v>
      </c>
      <c r="S14449" s="15" t="n">
        <f aca="false">IF(M14449&gt;Summary!$B$5,1,0)</f>
        <v>0</v>
      </c>
      <c r="T14449" s="16" t="n">
        <f aca="false">IF(Q14449="Overstocked",(G14449-Summary!$B$6*H14449)*J14449,0)</f>
        <v>60367</v>
      </c>
    </row>
    <row r="14450" customFormat="false" ht="15" hidden="false" customHeight="false" outlineLevel="0" collapsed="false">
      <c r="A14450" s="0" t="s">
        <v>14548</v>
      </c>
      <c r="B14450" s="0" t="s">
        <v>101</v>
      </c>
      <c r="C14450" s="0" t="s">
        <v>96</v>
      </c>
      <c r="D14450" s="0" t="s">
        <v>86</v>
      </c>
      <c r="E14450" s="14" t="n">
        <v>45476</v>
      </c>
      <c r="F14450" s="14" t="n">
        <v>45484</v>
      </c>
      <c r="G14450" s="0" t="n">
        <v>454</v>
      </c>
      <c r="H14450" s="0" t="n">
        <v>69</v>
      </c>
      <c r="I14450" s="0" t="n">
        <v>256</v>
      </c>
      <c r="J14450" s="0" t="n">
        <v>771</v>
      </c>
      <c r="K14450" s="0" t="n">
        <v>1075</v>
      </c>
      <c r="L14450" s="15" t="s">
        <v>82</v>
      </c>
      <c r="M14450" s="0" t="n">
        <v>8</v>
      </c>
      <c r="N14450" s="16" t="n">
        <f aca="false">I14450*K14450</f>
        <v>275200</v>
      </c>
      <c r="O14450" s="16" t="n">
        <f aca="false">I14450*(K14450-J14450)</f>
        <v>77824</v>
      </c>
      <c r="P14450" s="15" t="n">
        <f aca="false">K14450-J14450</f>
        <v>304</v>
      </c>
      <c r="Q14450" s="0" t="str">
        <f aca="false">IF(G14450=0,"Out of stock",IF(G14450&lt;H14450,"Understocked",IF(G14450&gt;Summary!$B$6*H14450,"Overstocked","Healthy")))</f>
        <v>Overstocked</v>
      </c>
      <c r="R14450" s="0" t="str">
        <f aca="false">IF(I14450&gt;=Summary!$B$7,"Fast",IF(I14450&lt;Summary!$B$8,"Slow","Medium"))</f>
        <v>Fast</v>
      </c>
      <c r="S14450" s="15" t="n">
        <f aca="false">IF(M14450&gt;Summary!$B$5,1,0)</f>
        <v>1</v>
      </c>
      <c r="T14450" s="16" t="n">
        <f aca="false">IF(Q14450="Overstocked",(G14450-Summary!$B$6*H14450)*J14450,0)</f>
        <v>137238</v>
      </c>
    </row>
    <row r="14451" customFormat="false" ht="15" hidden="false" customHeight="false" outlineLevel="0" collapsed="false">
      <c r="A14451" s="0" t="s">
        <v>14549</v>
      </c>
      <c r="B14451" s="0" t="s">
        <v>95</v>
      </c>
      <c r="C14451" s="0" t="s">
        <v>78</v>
      </c>
      <c r="D14451" s="0" t="s">
        <v>86</v>
      </c>
      <c r="E14451" s="14" t="n">
        <v>45506</v>
      </c>
      <c r="F14451" s="14" t="n">
        <v>45516</v>
      </c>
      <c r="G14451" s="0" t="n">
        <v>441</v>
      </c>
      <c r="H14451" s="0" t="n">
        <v>71</v>
      </c>
      <c r="I14451" s="0" t="n">
        <v>192</v>
      </c>
      <c r="J14451" s="0" t="n">
        <v>946</v>
      </c>
      <c r="K14451" s="0" t="n">
        <v>1307</v>
      </c>
      <c r="L14451" s="15" t="s">
        <v>87</v>
      </c>
      <c r="M14451" s="0" t="n">
        <v>10</v>
      </c>
      <c r="N14451" s="16" t="n">
        <f aca="false">I14451*K14451</f>
        <v>250944</v>
      </c>
      <c r="O14451" s="16" t="n">
        <f aca="false">I14451*(K14451-J14451)</f>
        <v>69312</v>
      </c>
      <c r="P14451" s="15" t="n">
        <f aca="false">K14451-J14451</f>
        <v>361</v>
      </c>
      <c r="Q14451" s="0" t="str">
        <f aca="false">IF(G14451=0,"Out of stock",IF(G14451&lt;H14451,"Understocked",IF(G14451&gt;Summary!$B$6*H14451,"Overstocked","Healthy")))</f>
        <v>Overstocked</v>
      </c>
      <c r="R14451" s="0" t="str">
        <f aca="false">IF(I14451&gt;=Summary!$B$7,"Fast",IF(I14451&lt;Summary!$B$8,"Slow","Medium"))</f>
        <v>Medium</v>
      </c>
      <c r="S14451" s="15" t="n">
        <f aca="false">IF(M14451&gt;Summary!$B$5,1,0)</f>
        <v>1</v>
      </c>
      <c r="T14451" s="16" t="n">
        <f aca="false">IF(Q14451="Overstocked",(G14451-Summary!$B$6*H14451)*J14451,0)</f>
        <v>148522</v>
      </c>
    </row>
    <row r="14452" customFormat="false" ht="15" hidden="false" customHeight="false" outlineLevel="0" collapsed="false">
      <c r="A14452" s="0" t="s">
        <v>14550</v>
      </c>
      <c r="B14452" s="0" t="s">
        <v>115</v>
      </c>
      <c r="C14452" s="0" t="s">
        <v>78</v>
      </c>
      <c r="D14452" s="0" t="s">
        <v>79</v>
      </c>
      <c r="E14452" s="14" t="n">
        <v>45639</v>
      </c>
      <c r="F14452" s="14" t="n">
        <v>45649</v>
      </c>
      <c r="G14452" s="0" t="n">
        <v>117</v>
      </c>
      <c r="H14452" s="0" t="n">
        <v>141</v>
      </c>
      <c r="I14452" s="0" t="n">
        <v>141</v>
      </c>
      <c r="J14452" s="0" t="n">
        <v>964</v>
      </c>
      <c r="K14452" s="0" t="n">
        <v>1230</v>
      </c>
      <c r="L14452" s="15" t="s">
        <v>93</v>
      </c>
      <c r="M14452" s="0" t="n">
        <v>10</v>
      </c>
      <c r="N14452" s="16" t="n">
        <f aca="false">I14452*K14452</f>
        <v>173430</v>
      </c>
      <c r="O14452" s="16" t="n">
        <f aca="false">I14452*(K14452-J14452)</f>
        <v>37506</v>
      </c>
      <c r="P14452" s="15" t="n">
        <f aca="false">K14452-J14452</f>
        <v>266</v>
      </c>
      <c r="Q14452" s="0" t="str">
        <f aca="false">IF(G14452=0,"Out of stock",IF(G14452&lt;H14452,"Understocked",IF(G14452&gt;Summary!$B$6*H14452,"Overstocked","Healthy")))</f>
        <v>Understocked</v>
      </c>
      <c r="R14452" s="0" t="str">
        <f aca="false">IF(I14452&gt;=Summary!$B$7,"Fast",IF(I14452&lt;Summary!$B$8,"Slow","Medium"))</f>
        <v>Medium</v>
      </c>
      <c r="S14452" s="15" t="n">
        <f aca="false">IF(M14452&gt;Summary!$B$5,1,0)</f>
        <v>1</v>
      </c>
      <c r="T14452" s="16" t="n">
        <f aca="false">IF(Q14452="Overstocked",(G14452-Summary!$B$6*H14452)*J14452,0)</f>
        <v>0</v>
      </c>
    </row>
    <row r="14453" customFormat="false" ht="15" hidden="false" customHeight="false" outlineLevel="0" collapsed="false">
      <c r="A14453" s="0" t="s">
        <v>14551</v>
      </c>
      <c r="B14453" s="0" t="s">
        <v>115</v>
      </c>
      <c r="C14453" s="0" t="s">
        <v>78</v>
      </c>
      <c r="D14453" s="0" t="s">
        <v>86</v>
      </c>
      <c r="E14453" s="14" t="n">
        <v>45125</v>
      </c>
      <c r="F14453" s="14" t="n">
        <v>45134</v>
      </c>
      <c r="G14453" s="0" t="n">
        <v>138</v>
      </c>
      <c r="H14453" s="0" t="n">
        <v>77</v>
      </c>
      <c r="I14453" s="0" t="n">
        <v>254</v>
      </c>
      <c r="J14453" s="0" t="n">
        <v>395</v>
      </c>
      <c r="K14453" s="0" t="n">
        <v>647</v>
      </c>
      <c r="L14453" s="15" t="s">
        <v>80</v>
      </c>
      <c r="M14453" s="0" t="n">
        <v>9</v>
      </c>
      <c r="N14453" s="16" t="n">
        <f aca="false">I14453*K14453</f>
        <v>164338</v>
      </c>
      <c r="O14453" s="16" t="n">
        <f aca="false">I14453*(K14453-J14453)</f>
        <v>64008</v>
      </c>
      <c r="P14453" s="15" t="n">
        <f aca="false">K14453-J14453</f>
        <v>252</v>
      </c>
      <c r="Q14453" s="0" t="str">
        <f aca="false">IF(G14453=0,"Out of stock",IF(G14453&lt;H14453,"Understocked",IF(G14453&gt;Summary!$B$6*H14453,"Overstocked","Healthy")))</f>
        <v>Healthy</v>
      </c>
      <c r="R14453" s="0" t="str">
        <f aca="false">IF(I14453&gt;=Summary!$B$7,"Fast",IF(I14453&lt;Summary!$B$8,"Slow","Medium"))</f>
        <v>Fast</v>
      </c>
      <c r="S14453" s="15" t="n">
        <f aca="false">IF(M14453&gt;Summary!$B$5,1,0)</f>
        <v>1</v>
      </c>
      <c r="T14453" s="16" t="n">
        <f aca="false">IF(Q14453="Overstocked",(G14453-Summary!$B$6*H14453)*J14453,0)</f>
        <v>0</v>
      </c>
    </row>
    <row r="14454" customFormat="false" ht="15" hidden="false" customHeight="false" outlineLevel="0" collapsed="false">
      <c r="A14454" s="0" t="s">
        <v>14552</v>
      </c>
      <c r="B14454" s="0" t="s">
        <v>111</v>
      </c>
      <c r="C14454" s="0" t="s">
        <v>104</v>
      </c>
      <c r="D14454" s="0" t="s">
        <v>90</v>
      </c>
      <c r="E14454" s="14" t="n">
        <v>45400</v>
      </c>
      <c r="F14454" s="14" t="n">
        <v>45406</v>
      </c>
      <c r="G14454" s="0" t="n">
        <v>452</v>
      </c>
      <c r="H14454" s="0" t="n">
        <v>53</v>
      </c>
      <c r="I14454" s="0" t="n">
        <v>33</v>
      </c>
      <c r="J14454" s="0" t="n">
        <v>764</v>
      </c>
      <c r="K14454" s="0" t="n">
        <v>886</v>
      </c>
      <c r="L14454" s="15" t="s">
        <v>87</v>
      </c>
      <c r="M14454" s="0" t="n">
        <v>6</v>
      </c>
      <c r="N14454" s="16" t="n">
        <f aca="false">I14454*K14454</f>
        <v>29238</v>
      </c>
      <c r="O14454" s="16" t="n">
        <f aca="false">I14454*(K14454-J14454)</f>
        <v>4026</v>
      </c>
      <c r="P14454" s="15" t="n">
        <f aca="false">K14454-J14454</f>
        <v>122</v>
      </c>
      <c r="Q14454" s="0" t="str">
        <f aca="false">IF(G14454=0,"Out of stock",IF(G14454&lt;H14454,"Understocked",IF(G14454&gt;Summary!$B$6*H14454,"Overstocked","Healthy")))</f>
        <v>Overstocked</v>
      </c>
      <c r="R14454" s="0" t="str">
        <f aca="false">IF(I14454&gt;=Summary!$B$7,"Fast",IF(I14454&lt;Summary!$B$8,"Slow","Medium"))</f>
        <v>Slow</v>
      </c>
      <c r="S14454" s="15" t="n">
        <f aca="false">IF(M14454&gt;Summary!$B$5,1,0)</f>
        <v>0</v>
      </c>
      <c r="T14454" s="16" t="n">
        <f aca="false">IF(Q14454="Overstocked",(G14454-Summary!$B$6*H14454)*J14454,0)</f>
        <v>183360</v>
      </c>
    </row>
    <row r="14455" customFormat="false" ht="15" hidden="false" customHeight="false" outlineLevel="0" collapsed="false">
      <c r="A14455" s="0" t="s">
        <v>14553</v>
      </c>
      <c r="B14455" s="0" t="s">
        <v>84</v>
      </c>
      <c r="C14455" s="0" t="s">
        <v>104</v>
      </c>
      <c r="D14455" s="0" t="s">
        <v>102</v>
      </c>
      <c r="E14455" s="14" t="n">
        <v>45363</v>
      </c>
      <c r="F14455" s="14" t="n">
        <v>45364</v>
      </c>
      <c r="G14455" s="0" t="n">
        <v>101</v>
      </c>
      <c r="H14455" s="0" t="n">
        <v>101</v>
      </c>
      <c r="I14455" s="0" t="n">
        <v>127</v>
      </c>
      <c r="J14455" s="0" t="n">
        <v>1030</v>
      </c>
      <c r="K14455" s="0" t="n">
        <v>1295</v>
      </c>
      <c r="L14455" s="15" t="s">
        <v>87</v>
      </c>
      <c r="M14455" s="0" t="n">
        <v>1</v>
      </c>
      <c r="N14455" s="16" t="n">
        <f aca="false">I14455*K14455</f>
        <v>164465</v>
      </c>
      <c r="O14455" s="16" t="n">
        <f aca="false">I14455*(K14455-J14455)</f>
        <v>33655</v>
      </c>
      <c r="P14455" s="15" t="n">
        <f aca="false">K14455-J14455</f>
        <v>265</v>
      </c>
      <c r="Q14455" s="0" t="str">
        <f aca="false">IF(G14455=0,"Out of stock",IF(G14455&lt;H14455,"Understocked",IF(G14455&gt;Summary!$B$6*H14455,"Overstocked","Healthy")))</f>
        <v>Healthy</v>
      </c>
      <c r="R14455" s="0" t="str">
        <f aca="false">IF(I14455&gt;=Summary!$B$7,"Fast",IF(I14455&lt;Summary!$B$8,"Slow","Medium"))</f>
        <v>Medium</v>
      </c>
      <c r="S14455" s="15" t="n">
        <f aca="false">IF(M14455&gt;Summary!$B$5,1,0)</f>
        <v>0</v>
      </c>
      <c r="T14455" s="16" t="n">
        <f aca="false">IF(Q14455="Overstocked",(G14455-Summary!$B$6*H14455)*J14455,0)</f>
        <v>0</v>
      </c>
    </row>
    <row r="14456" customFormat="false" ht="15" hidden="false" customHeight="false" outlineLevel="0" collapsed="false">
      <c r="A14456" s="0" t="s">
        <v>14554</v>
      </c>
      <c r="B14456" s="0" t="s">
        <v>123</v>
      </c>
      <c r="C14456" s="0" t="s">
        <v>96</v>
      </c>
      <c r="D14456" s="0" t="s">
        <v>86</v>
      </c>
      <c r="E14456" s="14" t="n">
        <v>45169</v>
      </c>
      <c r="F14456" s="14" t="n">
        <v>45173</v>
      </c>
      <c r="G14456" s="0" t="n">
        <v>148</v>
      </c>
      <c r="H14456" s="0" t="n">
        <v>73</v>
      </c>
      <c r="I14456" s="0" t="n">
        <v>99</v>
      </c>
      <c r="J14456" s="0" t="n">
        <v>1291</v>
      </c>
      <c r="K14456" s="0" t="n">
        <v>1496</v>
      </c>
      <c r="L14456" s="15" t="s">
        <v>93</v>
      </c>
      <c r="M14456" s="0" t="n">
        <v>4</v>
      </c>
      <c r="N14456" s="16" t="n">
        <f aca="false">I14456*K14456</f>
        <v>148104</v>
      </c>
      <c r="O14456" s="16" t="n">
        <f aca="false">I14456*(K14456-J14456)</f>
        <v>20295</v>
      </c>
      <c r="P14456" s="15" t="n">
        <f aca="false">K14456-J14456</f>
        <v>205</v>
      </c>
      <c r="Q14456" s="0" t="str">
        <f aca="false">IF(G14456=0,"Out of stock",IF(G14456&lt;H14456,"Understocked",IF(G14456&gt;Summary!$B$6*H14456,"Overstocked","Healthy")))</f>
        <v>Healthy</v>
      </c>
      <c r="R14456" s="0" t="str">
        <f aca="false">IF(I14456&gt;=Summary!$B$7,"Fast",IF(I14456&lt;Summary!$B$8,"Slow","Medium"))</f>
        <v>Slow</v>
      </c>
      <c r="S14456" s="15" t="n">
        <f aca="false">IF(M14456&gt;Summary!$B$5,1,0)</f>
        <v>0</v>
      </c>
      <c r="T14456" s="16" t="n">
        <f aca="false">IF(Q14456="Overstocked",(G14456-Summary!$B$6*H14456)*J14456,0)</f>
        <v>0</v>
      </c>
    </row>
    <row r="14457" customFormat="false" ht="15" hidden="false" customHeight="false" outlineLevel="0" collapsed="false">
      <c r="A14457" s="0" t="s">
        <v>14555</v>
      </c>
      <c r="B14457" s="0" t="s">
        <v>95</v>
      </c>
      <c r="C14457" s="0" t="s">
        <v>96</v>
      </c>
      <c r="D14457" s="0" t="s">
        <v>79</v>
      </c>
      <c r="E14457" s="14" t="n">
        <v>45618</v>
      </c>
      <c r="F14457" s="14" t="n">
        <v>45625</v>
      </c>
      <c r="G14457" s="0" t="n">
        <v>408</v>
      </c>
      <c r="H14457" s="0" t="n">
        <v>51</v>
      </c>
      <c r="I14457" s="0" t="n">
        <v>196</v>
      </c>
      <c r="J14457" s="0" t="n">
        <v>287</v>
      </c>
      <c r="K14457" s="0" t="n">
        <v>505</v>
      </c>
      <c r="L14457" s="15" t="s">
        <v>80</v>
      </c>
      <c r="M14457" s="0" t="n">
        <v>7</v>
      </c>
      <c r="N14457" s="16" t="n">
        <f aca="false">I14457*K14457</f>
        <v>98980</v>
      </c>
      <c r="O14457" s="16" t="n">
        <f aca="false">I14457*(K14457-J14457)</f>
        <v>42728</v>
      </c>
      <c r="P14457" s="15" t="n">
        <f aca="false">K14457-J14457</f>
        <v>218</v>
      </c>
      <c r="Q14457" s="0" t="str">
        <f aca="false">IF(G14457=0,"Out of stock",IF(G14457&lt;H14457,"Understocked",IF(G14457&gt;Summary!$B$6*H14457,"Overstocked","Healthy")))</f>
        <v>Overstocked</v>
      </c>
      <c r="R14457" s="0" t="str">
        <f aca="false">IF(I14457&gt;=Summary!$B$7,"Fast",IF(I14457&lt;Summary!$B$8,"Slow","Medium"))</f>
        <v>Medium</v>
      </c>
      <c r="S14457" s="15" t="n">
        <f aca="false">IF(M14457&gt;Summary!$B$5,1,0)</f>
        <v>0</v>
      </c>
      <c r="T14457" s="16" t="n">
        <f aca="false">IF(Q14457="Overstocked",(G14457-Summary!$B$6*H14457)*J14457,0)</f>
        <v>58548</v>
      </c>
    </row>
    <row r="14458" customFormat="false" ht="15" hidden="false" customHeight="false" outlineLevel="0" collapsed="false">
      <c r="A14458" s="0" t="s">
        <v>14556</v>
      </c>
      <c r="B14458" s="0" t="s">
        <v>89</v>
      </c>
      <c r="C14458" s="0" t="s">
        <v>78</v>
      </c>
      <c r="D14458" s="0" t="s">
        <v>92</v>
      </c>
      <c r="E14458" s="14" t="n">
        <v>45257</v>
      </c>
      <c r="F14458" s="14" t="n">
        <v>45261</v>
      </c>
      <c r="G14458" s="0" t="n">
        <v>110</v>
      </c>
      <c r="H14458" s="0" t="n">
        <v>99</v>
      </c>
      <c r="I14458" s="0" t="n">
        <v>97</v>
      </c>
      <c r="J14458" s="0" t="n">
        <v>1640</v>
      </c>
      <c r="K14458" s="0" t="n">
        <v>1893</v>
      </c>
      <c r="L14458" s="15" t="s">
        <v>87</v>
      </c>
      <c r="M14458" s="0" t="n">
        <v>4</v>
      </c>
      <c r="N14458" s="16" t="n">
        <f aca="false">I14458*K14458</f>
        <v>183621</v>
      </c>
      <c r="O14458" s="16" t="n">
        <f aca="false">I14458*(K14458-J14458)</f>
        <v>24541</v>
      </c>
      <c r="P14458" s="15" t="n">
        <f aca="false">K14458-J14458</f>
        <v>253</v>
      </c>
      <c r="Q14458" s="0" t="str">
        <f aca="false">IF(G14458=0,"Out of stock",IF(G14458&lt;H14458,"Understocked",IF(G14458&gt;Summary!$B$6*H14458,"Overstocked","Healthy")))</f>
        <v>Healthy</v>
      </c>
      <c r="R14458" s="0" t="str">
        <f aca="false">IF(I14458&gt;=Summary!$B$7,"Fast",IF(I14458&lt;Summary!$B$8,"Slow","Medium"))</f>
        <v>Slow</v>
      </c>
      <c r="S14458" s="15" t="n">
        <f aca="false">IF(M14458&gt;Summary!$B$5,1,0)</f>
        <v>0</v>
      </c>
      <c r="T14458" s="16" t="n">
        <f aca="false">IF(Q14458="Overstocked",(G14458-Summary!$B$6*H14458)*J14458,0)</f>
        <v>0</v>
      </c>
    </row>
    <row r="14459" customFormat="false" ht="15" hidden="false" customHeight="false" outlineLevel="0" collapsed="false">
      <c r="A14459" s="0" t="s">
        <v>14557</v>
      </c>
      <c r="B14459" s="0" t="s">
        <v>84</v>
      </c>
      <c r="C14459" s="0" t="s">
        <v>85</v>
      </c>
      <c r="D14459" s="0" t="s">
        <v>86</v>
      </c>
      <c r="E14459" s="14" t="n">
        <v>45399</v>
      </c>
      <c r="F14459" s="14" t="n">
        <v>45403</v>
      </c>
      <c r="G14459" s="0" t="n">
        <v>196</v>
      </c>
      <c r="H14459" s="0" t="n">
        <v>57</v>
      </c>
      <c r="I14459" s="0" t="n">
        <v>58</v>
      </c>
      <c r="J14459" s="0" t="n">
        <v>1371</v>
      </c>
      <c r="K14459" s="0" t="n">
        <v>1801</v>
      </c>
      <c r="L14459" s="15" t="s">
        <v>97</v>
      </c>
      <c r="M14459" s="0" t="n">
        <v>4</v>
      </c>
      <c r="N14459" s="16" t="n">
        <f aca="false">I14459*K14459</f>
        <v>104458</v>
      </c>
      <c r="O14459" s="16" t="n">
        <f aca="false">I14459*(K14459-J14459)</f>
        <v>24940</v>
      </c>
      <c r="P14459" s="15" t="n">
        <f aca="false">K14459-J14459</f>
        <v>430</v>
      </c>
      <c r="Q14459" s="0" t="str">
        <f aca="false">IF(G14459=0,"Out of stock",IF(G14459&lt;H14459,"Understocked",IF(G14459&gt;Summary!$B$6*H14459,"Overstocked","Healthy")))</f>
        <v>Healthy</v>
      </c>
      <c r="R14459" s="0" t="str">
        <f aca="false">IF(I14459&gt;=Summary!$B$7,"Fast",IF(I14459&lt;Summary!$B$8,"Slow","Medium"))</f>
        <v>Slow</v>
      </c>
      <c r="S14459" s="15" t="n">
        <f aca="false">IF(M14459&gt;Summary!$B$5,1,0)</f>
        <v>0</v>
      </c>
      <c r="T14459" s="16" t="n">
        <f aca="false">IF(Q14459="Overstocked",(G14459-Summary!$B$6*H14459)*J14459,0)</f>
        <v>0</v>
      </c>
    </row>
    <row r="14460" customFormat="false" ht="15" hidden="false" customHeight="false" outlineLevel="0" collapsed="false">
      <c r="A14460" s="0" t="s">
        <v>14558</v>
      </c>
      <c r="B14460" s="0" t="s">
        <v>107</v>
      </c>
      <c r="C14460" s="0" t="s">
        <v>78</v>
      </c>
      <c r="D14460" s="0" t="s">
        <v>90</v>
      </c>
      <c r="E14460" s="14" t="n">
        <v>45389</v>
      </c>
      <c r="F14460" s="14" t="n">
        <v>45391</v>
      </c>
      <c r="G14460" s="0" t="n">
        <v>119</v>
      </c>
      <c r="H14460" s="0" t="n">
        <v>91</v>
      </c>
      <c r="I14460" s="0" t="n">
        <v>172</v>
      </c>
      <c r="J14460" s="0" t="n">
        <v>1236</v>
      </c>
      <c r="K14460" s="0" t="n">
        <v>1314</v>
      </c>
      <c r="L14460" s="15" t="s">
        <v>80</v>
      </c>
      <c r="M14460" s="0" t="n">
        <v>2</v>
      </c>
      <c r="N14460" s="16" t="n">
        <f aca="false">I14460*K14460</f>
        <v>226008</v>
      </c>
      <c r="O14460" s="16" t="n">
        <f aca="false">I14460*(K14460-J14460)</f>
        <v>13416</v>
      </c>
      <c r="P14460" s="15" t="n">
        <f aca="false">K14460-J14460</f>
        <v>78</v>
      </c>
      <c r="Q14460" s="0" t="str">
        <f aca="false">IF(G14460=0,"Out of stock",IF(G14460&lt;H14460,"Understocked",IF(G14460&gt;Summary!$B$6*H14460,"Overstocked","Healthy")))</f>
        <v>Healthy</v>
      </c>
      <c r="R14460" s="0" t="str">
        <f aca="false">IF(I14460&gt;=Summary!$B$7,"Fast",IF(I14460&lt;Summary!$B$8,"Slow","Medium"))</f>
        <v>Medium</v>
      </c>
      <c r="S14460" s="15" t="n">
        <f aca="false">IF(M14460&gt;Summary!$B$5,1,0)</f>
        <v>0</v>
      </c>
      <c r="T14460" s="16" t="n">
        <f aca="false">IF(Q14460="Overstocked",(G14460-Summary!$B$6*H14460)*J14460,0)</f>
        <v>0</v>
      </c>
    </row>
    <row r="14461" customFormat="false" ht="15" hidden="false" customHeight="false" outlineLevel="0" collapsed="false">
      <c r="A14461" s="0" t="s">
        <v>14559</v>
      </c>
      <c r="B14461" s="0" t="s">
        <v>101</v>
      </c>
      <c r="C14461" s="0" t="s">
        <v>85</v>
      </c>
      <c r="D14461" s="0" t="s">
        <v>92</v>
      </c>
      <c r="E14461" s="14" t="n">
        <v>45270</v>
      </c>
      <c r="F14461" s="14" t="n">
        <v>45277</v>
      </c>
      <c r="G14461" s="0" t="n">
        <v>206</v>
      </c>
      <c r="H14461" s="0" t="n">
        <v>55</v>
      </c>
      <c r="I14461" s="0" t="n">
        <v>1</v>
      </c>
      <c r="J14461" s="0" t="n">
        <v>343</v>
      </c>
      <c r="K14461" s="0" t="n">
        <v>573</v>
      </c>
      <c r="L14461" s="15" t="s">
        <v>87</v>
      </c>
      <c r="M14461" s="0" t="n">
        <v>7</v>
      </c>
      <c r="N14461" s="16" t="n">
        <f aca="false">I14461*K14461</f>
        <v>573</v>
      </c>
      <c r="O14461" s="16" t="n">
        <f aca="false">I14461*(K14461-J14461)</f>
        <v>230</v>
      </c>
      <c r="P14461" s="15" t="n">
        <f aca="false">K14461-J14461</f>
        <v>230</v>
      </c>
      <c r="Q14461" s="0" t="str">
        <f aca="false">IF(G14461=0,"Out of stock",IF(G14461&lt;H14461,"Understocked",IF(G14461&gt;Summary!$B$6*H14461,"Overstocked","Healthy")))</f>
        <v>Healthy</v>
      </c>
      <c r="R14461" s="0" t="str">
        <f aca="false">IF(I14461&gt;=Summary!$B$7,"Fast",IF(I14461&lt;Summary!$B$8,"Slow","Medium"))</f>
        <v>Slow</v>
      </c>
      <c r="S14461" s="15" t="n">
        <f aca="false">IF(M14461&gt;Summary!$B$5,1,0)</f>
        <v>0</v>
      </c>
      <c r="T14461" s="16" t="n">
        <f aca="false">IF(Q14461="Overstocked",(G14461-Summary!$B$6*H14461)*J14461,0)</f>
        <v>0</v>
      </c>
    </row>
    <row r="14462" customFormat="false" ht="15" hidden="false" customHeight="false" outlineLevel="0" collapsed="false">
      <c r="A14462" s="0" t="s">
        <v>14560</v>
      </c>
      <c r="B14462" s="0" t="s">
        <v>113</v>
      </c>
      <c r="C14462" s="0" t="s">
        <v>104</v>
      </c>
      <c r="D14462" s="0" t="s">
        <v>90</v>
      </c>
      <c r="E14462" s="14" t="n">
        <v>45179</v>
      </c>
      <c r="F14462" s="14" t="n">
        <v>45182</v>
      </c>
      <c r="G14462" s="0" t="n">
        <v>403</v>
      </c>
      <c r="H14462" s="0" t="n">
        <v>136</v>
      </c>
      <c r="I14462" s="0" t="n">
        <v>244</v>
      </c>
      <c r="J14462" s="0" t="n">
        <v>1261</v>
      </c>
      <c r="K14462" s="0" t="n">
        <v>1462</v>
      </c>
      <c r="L14462" s="15" t="s">
        <v>87</v>
      </c>
      <c r="M14462" s="0" t="n">
        <v>3</v>
      </c>
      <c r="N14462" s="16" t="n">
        <f aca="false">I14462*K14462</f>
        <v>356728</v>
      </c>
      <c r="O14462" s="16" t="n">
        <f aca="false">I14462*(K14462-J14462)</f>
        <v>49044</v>
      </c>
      <c r="P14462" s="15" t="n">
        <f aca="false">K14462-J14462</f>
        <v>201</v>
      </c>
      <c r="Q14462" s="0" t="str">
        <f aca="false">IF(G14462=0,"Out of stock",IF(G14462&lt;H14462,"Understocked",IF(G14462&gt;Summary!$B$6*H14462,"Overstocked","Healthy")))</f>
        <v>Healthy</v>
      </c>
      <c r="R14462" s="0" t="str">
        <f aca="false">IF(I14462&gt;=Summary!$B$7,"Fast",IF(I14462&lt;Summary!$B$8,"Slow","Medium"))</f>
        <v>Fast</v>
      </c>
      <c r="S14462" s="15" t="n">
        <f aca="false">IF(M14462&gt;Summary!$B$5,1,0)</f>
        <v>0</v>
      </c>
      <c r="T14462" s="16" t="n">
        <f aca="false">IF(Q14462="Overstocked",(G14462-Summary!$B$6*H14462)*J14462,0)</f>
        <v>0</v>
      </c>
    </row>
    <row r="14463" customFormat="false" ht="15" hidden="false" customHeight="false" outlineLevel="0" collapsed="false">
      <c r="A14463" s="0" t="s">
        <v>14561</v>
      </c>
      <c r="B14463" s="0" t="s">
        <v>101</v>
      </c>
      <c r="C14463" s="0" t="s">
        <v>78</v>
      </c>
      <c r="D14463" s="0" t="s">
        <v>92</v>
      </c>
      <c r="E14463" s="14" t="n">
        <v>45454</v>
      </c>
      <c r="F14463" s="14" t="n">
        <v>45456</v>
      </c>
      <c r="G14463" s="0" t="n">
        <v>189</v>
      </c>
      <c r="H14463" s="0" t="n">
        <v>89</v>
      </c>
      <c r="I14463" s="0" t="n">
        <v>299</v>
      </c>
      <c r="J14463" s="0" t="n">
        <v>1438</v>
      </c>
      <c r="K14463" s="0" t="n">
        <v>1792</v>
      </c>
      <c r="L14463" s="15" t="s">
        <v>93</v>
      </c>
      <c r="M14463" s="0" t="n">
        <v>2</v>
      </c>
      <c r="N14463" s="16" t="n">
        <f aca="false">I14463*K14463</f>
        <v>535808</v>
      </c>
      <c r="O14463" s="16" t="n">
        <f aca="false">I14463*(K14463-J14463)</f>
        <v>105846</v>
      </c>
      <c r="P14463" s="15" t="n">
        <f aca="false">K14463-J14463</f>
        <v>354</v>
      </c>
      <c r="Q14463" s="0" t="str">
        <f aca="false">IF(G14463=0,"Out of stock",IF(G14463&lt;H14463,"Understocked",IF(G14463&gt;Summary!$B$6*H14463,"Overstocked","Healthy")))</f>
        <v>Healthy</v>
      </c>
      <c r="R14463" s="0" t="str">
        <f aca="false">IF(I14463&gt;=Summary!$B$7,"Fast",IF(I14463&lt;Summary!$B$8,"Slow","Medium"))</f>
        <v>Fast</v>
      </c>
      <c r="S14463" s="15" t="n">
        <f aca="false">IF(M14463&gt;Summary!$B$5,1,0)</f>
        <v>0</v>
      </c>
      <c r="T14463" s="16" t="n">
        <f aca="false">IF(Q14463="Overstocked",(G14463-Summary!$B$6*H14463)*J14463,0)</f>
        <v>0</v>
      </c>
    </row>
    <row r="14464" customFormat="false" ht="15" hidden="false" customHeight="false" outlineLevel="0" collapsed="false">
      <c r="A14464" s="0" t="s">
        <v>14562</v>
      </c>
      <c r="B14464" s="0" t="s">
        <v>77</v>
      </c>
      <c r="C14464" s="0" t="s">
        <v>96</v>
      </c>
      <c r="D14464" s="0" t="s">
        <v>90</v>
      </c>
      <c r="E14464" s="14" t="n">
        <v>45356</v>
      </c>
      <c r="F14464" s="14" t="n">
        <v>45360</v>
      </c>
      <c r="G14464" s="0" t="n">
        <v>102</v>
      </c>
      <c r="H14464" s="0" t="n">
        <v>150</v>
      </c>
      <c r="I14464" s="0" t="n">
        <v>180</v>
      </c>
      <c r="J14464" s="0" t="n">
        <v>1826</v>
      </c>
      <c r="K14464" s="0" t="n">
        <v>2270</v>
      </c>
      <c r="L14464" s="15" t="s">
        <v>87</v>
      </c>
      <c r="M14464" s="0" t="n">
        <v>4</v>
      </c>
      <c r="N14464" s="16" t="n">
        <f aca="false">I14464*K14464</f>
        <v>408600</v>
      </c>
      <c r="O14464" s="16" t="n">
        <f aca="false">I14464*(K14464-J14464)</f>
        <v>79920</v>
      </c>
      <c r="P14464" s="15" t="n">
        <f aca="false">K14464-J14464</f>
        <v>444</v>
      </c>
      <c r="Q14464" s="0" t="str">
        <f aca="false">IF(G14464=0,"Out of stock",IF(G14464&lt;H14464,"Understocked",IF(G14464&gt;Summary!$B$6*H14464,"Overstocked","Healthy")))</f>
        <v>Understocked</v>
      </c>
      <c r="R14464" s="0" t="str">
        <f aca="false">IF(I14464&gt;=Summary!$B$7,"Fast",IF(I14464&lt;Summary!$B$8,"Slow","Medium"))</f>
        <v>Medium</v>
      </c>
      <c r="S14464" s="15" t="n">
        <f aca="false">IF(M14464&gt;Summary!$B$5,1,0)</f>
        <v>0</v>
      </c>
      <c r="T14464" s="16" t="n">
        <f aca="false">IF(Q14464="Overstocked",(G14464-Summary!$B$6*H14464)*J14464,0)</f>
        <v>0</v>
      </c>
    </row>
    <row r="14465" customFormat="false" ht="15" hidden="false" customHeight="false" outlineLevel="0" collapsed="false">
      <c r="A14465" s="0" t="s">
        <v>14563</v>
      </c>
      <c r="B14465" s="0" t="s">
        <v>115</v>
      </c>
      <c r="C14465" s="0" t="s">
        <v>78</v>
      </c>
      <c r="D14465" s="0" t="s">
        <v>90</v>
      </c>
      <c r="E14465" s="14" t="n">
        <v>45142</v>
      </c>
      <c r="F14465" s="14" t="n">
        <v>45149</v>
      </c>
      <c r="G14465" s="0" t="n">
        <v>101</v>
      </c>
      <c r="H14465" s="0" t="n">
        <v>140</v>
      </c>
      <c r="I14465" s="0" t="n">
        <v>66</v>
      </c>
      <c r="J14465" s="0" t="n">
        <v>1844</v>
      </c>
      <c r="K14465" s="0" t="n">
        <v>1963</v>
      </c>
      <c r="L14465" s="15" t="s">
        <v>80</v>
      </c>
      <c r="M14465" s="0" t="n">
        <v>7</v>
      </c>
      <c r="N14465" s="16" t="n">
        <f aca="false">I14465*K14465</f>
        <v>129558</v>
      </c>
      <c r="O14465" s="16" t="n">
        <f aca="false">I14465*(K14465-J14465)</f>
        <v>7854</v>
      </c>
      <c r="P14465" s="15" t="n">
        <f aca="false">K14465-J14465</f>
        <v>119</v>
      </c>
      <c r="Q14465" s="0" t="str">
        <f aca="false">IF(G14465=0,"Out of stock",IF(G14465&lt;H14465,"Understocked",IF(G14465&gt;Summary!$B$6*H14465,"Overstocked","Healthy")))</f>
        <v>Understocked</v>
      </c>
      <c r="R14465" s="0" t="str">
        <f aca="false">IF(I14465&gt;=Summary!$B$7,"Fast",IF(I14465&lt;Summary!$B$8,"Slow","Medium"))</f>
        <v>Slow</v>
      </c>
      <c r="S14465" s="15" t="n">
        <f aca="false">IF(M14465&gt;Summary!$B$5,1,0)</f>
        <v>0</v>
      </c>
      <c r="T14465" s="16" t="n">
        <f aca="false">IF(Q14465="Overstocked",(G14465-Summary!$B$6*H14465)*J14465,0)</f>
        <v>0</v>
      </c>
    </row>
    <row r="14466" customFormat="false" ht="15" hidden="false" customHeight="false" outlineLevel="0" collapsed="false">
      <c r="A14466" s="0" t="s">
        <v>14564</v>
      </c>
      <c r="B14466" s="0" t="s">
        <v>84</v>
      </c>
      <c r="C14466" s="0" t="s">
        <v>85</v>
      </c>
      <c r="D14466" s="0" t="s">
        <v>92</v>
      </c>
      <c r="E14466" s="14" t="n">
        <v>45211</v>
      </c>
      <c r="F14466" s="14" t="n">
        <v>45215</v>
      </c>
      <c r="G14466" s="0" t="n">
        <v>210</v>
      </c>
      <c r="H14466" s="0" t="n">
        <v>91</v>
      </c>
      <c r="I14466" s="0" t="n">
        <v>182</v>
      </c>
      <c r="J14466" s="0" t="n">
        <v>1672</v>
      </c>
      <c r="K14466" s="0" t="n">
        <v>1878</v>
      </c>
      <c r="L14466" s="15" t="s">
        <v>87</v>
      </c>
      <c r="M14466" s="0" t="n">
        <v>4</v>
      </c>
      <c r="N14466" s="16" t="n">
        <f aca="false">I14466*K14466</f>
        <v>341796</v>
      </c>
      <c r="O14466" s="16" t="n">
        <f aca="false">I14466*(K14466-J14466)</f>
        <v>37492</v>
      </c>
      <c r="P14466" s="15" t="n">
        <f aca="false">K14466-J14466</f>
        <v>206</v>
      </c>
      <c r="Q14466" s="0" t="str">
        <f aca="false">IF(G14466=0,"Out of stock",IF(G14466&lt;H14466,"Understocked",IF(G14466&gt;Summary!$B$6*H14466,"Overstocked","Healthy")))</f>
        <v>Healthy</v>
      </c>
      <c r="R14466" s="0" t="str">
        <f aca="false">IF(I14466&gt;=Summary!$B$7,"Fast",IF(I14466&lt;Summary!$B$8,"Slow","Medium"))</f>
        <v>Medium</v>
      </c>
      <c r="S14466" s="15" t="n">
        <f aca="false">IF(M14466&gt;Summary!$B$5,1,0)</f>
        <v>0</v>
      </c>
      <c r="T14466" s="16" t="n">
        <f aca="false">IF(Q14466="Overstocked",(G14466-Summary!$B$6*H14466)*J14466,0)</f>
        <v>0</v>
      </c>
    </row>
    <row r="14467" customFormat="false" ht="15" hidden="false" customHeight="false" outlineLevel="0" collapsed="false">
      <c r="A14467" s="0" t="s">
        <v>14565</v>
      </c>
      <c r="B14467" s="0" t="s">
        <v>95</v>
      </c>
      <c r="C14467" s="0" t="s">
        <v>104</v>
      </c>
      <c r="D14467" s="0" t="s">
        <v>92</v>
      </c>
      <c r="E14467" s="14" t="n">
        <v>45098</v>
      </c>
      <c r="F14467" s="14" t="n">
        <v>45104</v>
      </c>
      <c r="G14467" s="0" t="n">
        <v>452</v>
      </c>
      <c r="H14467" s="0" t="n">
        <v>84</v>
      </c>
      <c r="I14467" s="0" t="n">
        <v>257</v>
      </c>
      <c r="J14467" s="0" t="n">
        <v>201</v>
      </c>
      <c r="K14467" s="0" t="n">
        <v>553</v>
      </c>
      <c r="L14467" s="15" t="s">
        <v>97</v>
      </c>
      <c r="M14467" s="0" t="n">
        <v>6</v>
      </c>
      <c r="N14467" s="16" t="n">
        <f aca="false">I14467*K14467</f>
        <v>142121</v>
      </c>
      <c r="O14467" s="16" t="n">
        <f aca="false">I14467*(K14467-J14467)</f>
        <v>90464</v>
      </c>
      <c r="P14467" s="15" t="n">
        <f aca="false">K14467-J14467</f>
        <v>352</v>
      </c>
      <c r="Q14467" s="0" t="str">
        <f aca="false">IF(G14467=0,"Out of stock",IF(G14467&lt;H14467,"Understocked",IF(G14467&gt;Summary!$B$6*H14467,"Overstocked","Healthy")))</f>
        <v>Overstocked</v>
      </c>
      <c r="R14467" s="0" t="str">
        <f aca="false">IF(I14467&gt;=Summary!$B$7,"Fast",IF(I14467&lt;Summary!$B$8,"Slow","Medium"))</f>
        <v>Fast</v>
      </c>
      <c r="S14467" s="15" t="n">
        <f aca="false">IF(M14467&gt;Summary!$B$5,1,0)</f>
        <v>0</v>
      </c>
      <c r="T14467" s="16" t="n">
        <f aca="false">IF(Q14467="Overstocked",(G14467-Summary!$B$6*H14467)*J14467,0)</f>
        <v>23316</v>
      </c>
    </row>
    <row r="14468" customFormat="false" ht="15" hidden="false" customHeight="false" outlineLevel="0" collapsed="false">
      <c r="A14468" s="0" t="s">
        <v>14566</v>
      </c>
      <c r="B14468" s="0" t="s">
        <v>111</v>
      </c>
      <c r="C14468" s="0" t="s">
        <v>96</v>
      </c>
      <c r="D14468" s="0" t="s">
        <v>102</v>
      </c>
      <c r="E14468" s="14" t="n">
        <v>45398</v>
      </c>
      <c r="F14468" s="14" t="n">
        <v>45399</v>
      </c>
      <c r="G14468" s="0" t="n">
        <v>144</v>
      </c>
      <c r="H14468" s="0" t="n">
        <v>124</v>
      </c>
      <c r="I14468" s="0" t="n">
        <v>90</v>
      </c>
      <c r="J14468" s="0" t="n">
        <v>1884</v>
      </c>
      <c r="K14468" s="0" t="n">
        <v>2243</v>
      </c>
      <c r="L14468" s="15" t="s">
        <v>97</v>
      </c>
      <c r="M14468" s="0" t="n">
        <v>1</v>
      </c>
      <c r="N14468" s="16" t="n">
        <f aca="false">I14468*K14468</f>
        <v>201870</v>
      </c>
      <c r="O14468" s="16" t="n">
        <f aca="false">I14468*(K14468-J14468)</f>
        <v>32310</v>
      </c>
      <c r="P14468" s="15" t="n">
        <f aca="false">K14468-J14468</f>
        <v>359</v>
      </c>
      <c r="Q14468" s="0" t="str">
        <f aca="false">IF(G14468=0,"Out of stock",IF(G14468&lt;H14468,"Understocked",IF(G14468&gt;Summary!$B$6*H14468,"Overstocked","Healthy")))</f>
        <v>Healthy</v>
      </c>
      <c r="R14468" s="0" t="str">
        <f aca="false">IF(I14468&gt;=Summary!$B$7,"Fast",IF(I14468&lt;Summary!$B$8,"Slow","Medium"))</f>
        <v>Slow</v>
      </c>
      <c r="S14468" s="15" t="n">
        <f aca="false">IF(M14468&gt;Summary!$B$5,1,0)</f>
        <v>0</v>
      </c>
      <c r="T14468" s="16" t="n">
        <f aca="false">IF(Q14468="Overstocked",(G14468-Summary!$B$6*H14468)*J14468,0)</f>
        <v>0</v>
      </c>
    </row>
    <row r="14469" customFormat="false" ht="15" hidden="false" customHeight="false" outlineLevel="0" collapsed="false">
      <c r="A14469" s="0" t="s">
        <v>14567</v>
      </c>
      <c r="B14469" s="0" t="s">
        <v>107</v>
      </c>
      <c r="C14469" s="0" t="s">
        <v>85</v>
      </c>
      <c r="D14469" s="0" t="s">
        <v>90</v>
      </c>
      <c r="E14469" s="14" t="n">
        <v>44982</v>
      </c>
      <c r="F14469" s="14" t="n">
        <v>44985</v>
      </c>
      <c r="G14469" s="0" t="n">
        <v>270</v>
      </c>
      <c r="H14469" s="0" t="n">
        <v>73</v>
      </c>
      <c r="I14469" s="0" t="n">
        <v>298</v>
      </c>
      <c r="J14469" s="0" t="n">
        <v>1380</v>
      </c>
      <c r="K14469" s="0" t="n">
        <v>1624</v>
      </c>
      <c r="L14469" s="15" t="s">
        <v>82</v>
      </c>
      <c r="M14469" s="0" t="n">
        <v>3</v>
      </c>
      <c r="N14469" s="16" t="n">
        <f aca="false">I14469*K14469</f>
        <v>483952</v>
      </c>
      <c r="O14469" s="16" t="n">
        <f aca="false">I14469*(K14469-J14469)</f>
        <v>72712</v>
      </c>
      <c r="P14469" s="15" t="n">
        <f aca="false">K14469-J14469</f>
        <v>244</v>
      </c>
      <c r="Q14469" s="0" t="str">
        <f aca="false">IF(G14469=0,"Out of stock",IF(G14469&lt;H14469,"Understocked",IF(G14469&gt;Summary!$B$6*H14469,"Overstocked","Healthy")))</f>
        <v>Healthy</v>
      </c>
      <c r="R14469" s="0" t="str">
        <f aca="false">IF(I14469&gt;=Summary!$B$7,"Fast",IF(I14469&lt;Summary!$B$8,"Slow","Medium"))</f>
        <v>Fast</v>
      </c>
      <c r="S14469" s="15" t="n">
        <f aca="false">IF(M14469&gt;Summary!$B$5,1,0)</f>
        <v>0</v>
      </c>
      <c r="T14469" s="16" t="n">
        <f aca="false">IF(Q14469="Overstocked",(G14469-Summary!$B$6*H14469)*J14469,0)</f>
        <v>0</v>
      </c>
    </row>
    <row r="14470" customFormat="false" ht="15" hidden="false" customHeight="false" outlineLevel="0" collapsed="false">
      <c r="A14470" s="0" t="s">
        <v>14568</v>
      </c>
      <c r="B14470" s="0" t="s">
        <v>89</v>
      </c>
      <c r="C14470" s="0" t="s">
        <v>85</v>
      </c>
      <c r="D14470" s="0" t="s">
        <v>90</v>
      </c>
      <c r="E14470" s="14" t="n">
        <v>45126</v>
      </c>
      <c r="F14470" s="14" t="n">
        <v>45136</v>
      </c>
      <c r="G14470" s="0" t="n">
        <v>481</v>
      </c>
      <c r="H14470" s="0" t="n">
        <v>95</v>
      </c>
      <c r="I14470" s="0" t="n">
        <v>132</v>
      </c>
      <c r="J14470" s="0" t="n">
        <v>502</v>
      </c>
      <c r="K14470" s="0" t="n">
        <v>715</v>
      </c>
      <c r="L14470" s="15" t="s">
        <v>97</v>
      </c>
      <c r="M14470" s="0" t="n">
        <v>10</v>
      </c>
      <c r="N14470" s="16" t="n">
        <f aca="false">I14470*K14470</f>
        <v>94380</v>
      </c>
      <c r="O14470" s="16" t="n">
        <f aca="false">I14470*(K14470-J14470)</f>
        <v>28116</v>
      </c>
      <c r="P14470" s="15" t="n">
        <f aca="false">K14470-J14470</f>
        <v>213</v>
      </c>
      <c r="Q14470" s="0" t="str">
        <f aca="false">IF(G14470=0,"Out of stock",IF(G14470&lt;H14470,"Understocked",IF(G14470&gt;Summary!$B$6*H14470,"Overstocked","Healthy")))</f>
        <v>Overstocked</v>
      </c>
      <c r="R14470" s="0" t="str">
        <f aca="false">IF(I14470&gt;=Summary!$B$7,"Fast",IF(I14470&lt;Summary!$B$8,"Slow","Medium"))</f>
        <v>Medium</v>
      </c>
      <c r="S14470" s="15" t="n">
        <f aca="false">IF(M14470&gt;Summary!$B$5,1,0)</f>
        <v>1</v>
      </c>
      <c r="T14470" s="16" t="n">
        <f aca="false">IF(Q14470="Overstocked",(G14470-Summary!$B$6*H14470)*J14470,0)</f>
        <v>50702</v>
      </c>
    </row>
    <row r="14471" customFormat="false" ht="15" hidden="false" customHeight="false" outlineLevel="0" collapsed="false">
      <c r="A14471" s="0" t="s">
        <v>14569</v>
      </c>
      <c r="B14471" s="0" t="s">
        <v>77</v>
      </c>
      <c r="C14471" s="0" t="s">
        <v>104</v>
      </c>
      <c r="D14471" s="0" t="s">
        <v>86</v>
      </c>
      <c r="E14471" s="14" t="n">
        <v>45526</v>
      </c>
      <c r="F14471" s="14" t="n">
        <v>45531</v>
      </c>
      <c r="G14471" s="0" t="n">
        <v>324</v>
      </c>
      <c r="H14471" s="0" t="n">
        <v>100</v>
      </c>
      <c r="I14471" s="0" t="n">
        <v>105</v>
      </c>
      <c r="J14471" s="0" t="n">
        <v>1279</v>
      </c>
      <c r="K14471" s="0" t="n">
        <v>1637</v>
      </c>
      <c r="L14471" s="15" t="s">
        <v>97</v>
      </c>
      <c r="M14471" s="0" t="n">
        <v>5</v>
      </c>
      <c r="N14471" s="16" t="n">
        <f aca="false">I14471*K14471</f>
        <v>171885</v>
      </c>
      <c r="O14471" s="16" t="n">
        <f aca="false">I14471*(K14471-J14471)</f>
        <v>37590</v>
      </c>
      <c r="P14471" s="15" t="n">
        <f aca="false">K14471-J14471</f>
        <v>358</v>
      </c>
      <c r="Q14471" s="0" t="str">
        <f aca="false">IF(G14471=0,"Out of stock",IF(G14471&lt;H14471,"Understocked",IF(G14471&gt;Summary!$B$6*H14471,"Overstocked","Healthy")))</f>
        <v>Healthy</v>
      </c>
      <c r="R14471" s="0" t="str">
        <f aca="false">IF(I14471&gt;=Summary!$B$7,"Fast",IF(I14471&lt;Summary!$B$8,"Slow","Medium"))</f>
        <v>Medium</v>
      </c>
      <c r="S14471" s="15" t="n">
        <f aca="false">IF(M14471&gt;Summary!$B$5,1,0)</f>
        <v>0</v>
      </c>
      <c r="T14471" s="16" t="n">
        <f aca="false">IF(Q14471="Overstocked",(G14471-Summary!$B$6*H14471)*J14471,0)</f>
        <v>0</v>
      </c>
    </row>
    <row r="14472" customFormat="false" ht="15" hidden="false" customHeight="false" outlineLevel="0" collapsed="false">
      <c r="A14472" s="0" t="s">
        <v>14570</v>
      </c>
      <c r="B14472" s="0" t="s">
        <v>95</v>
      </c>
      <c r="C14472" s="0" t="s">
        <v>104</v>
      </c>
      <c r="D14472" s="0" t="s">
        <v>92</v>
      </c>
      <c r="E14472" s="14" t="n">
        <v>45321</v>
      </c>
      <c r="F14472" s="14" t="n">
        <v>45329</v>
      </c>
      <c r="G14472" s="0" t="n">
        <v>50</v>
      </c>
      <c r="H14472" s="0" t="n">
        <v>120</v>
      </c>
      <c r="I14472" s="0" t="n">
        <v>141</v>
      </c>
      <c r="J14472" s="0" t="n">
        <v>513</v>
      </c>
      <c r="K14472" s="0" t="n">
        <v>564</v>
      </c>
      <c r="L14472" s="15" t="s">
        <v>82</v>
      </c>
      <c r="M14472" s="0" t="n">
        <v>8</v>
      </c>
      <c r="N14472" s="16" t="n">
        <f aca="false">I14472*K14472</f>
        <v>79524</v>
      </c>
      <c r="O14472" s="16" t="n">
        <f aca="false">I14472*(K14472-J14472)</f>
        <v>7191</v>
      </c>
      <c r="P14472" s="15" t="n">
        <f aca="false">K14472-J14472</f>
        <v>51</v>
      </c>
      <c r="Q14472" s="0" t="str">
        <f aca="false">IF(G14472=0,"Out of stock",IF(G14472&lt;H14472,"Understocked",IF(G14472&gt;Summary!$B$6*H14472,"Overstocked","Healthy")))</f>
        <v>Understocked</v>
      </c>
      <c r="R14472" s="0" t="str">
        <f aca="false">IF(I14472&gt;=Summary!$B$7,"Fast",IF(I14472&lt;Summary!$B$8,"Slow","Medium"))</f>
        <v>Medium</v>
      </c>
      <c r="S14472" s="15" t="n">
        <f aca="false">IF(M14472&gt;Summary!$B$5,1,0)</f>
        <v>1</v>
      </c>
      <c r="T14472" s="16" t="n">
        <f aca="false">IF(Q14472="Overstocked",(G14472-Summary!$B$6*H14472)*J14472,0)</f>
        <v>0</v>
      </c>
    </row>
    <row r="14473" customFormat="false" ht="15" hidden="false" customHeight="false" outlineLevel="0" collapsed="false">
      <c r="A14473" s="0" t="s">
        <v>14571</v>
      </c>
      <c r="B14473" s="0" t="s">
        <v>115</v>
      </c>
      <c r="C14473" s="0" t="s">
        <v>85</v>
      </c>
      <c r="D14473" s="0" t="s">
        <v>90</v>
      </c>
      <c r="E14473" s="14" t="n">
        <v>45198</v>
      </c>
      <c r="F14473" s="14" t="n">
        <v>45201</v>
      </c>
      <c r="G14473" s="0" t="n">
        <v>34</v>
      </c>
      <c r="H14473" s="0" t="n">
        <v>147</v>
      </c>
      <c r="I14473" s="0" t="n">
        <v>106</v>
      </c>
      <c r="J14473" s="0" t="n">
        <v>924</v>
      </c>
      <c r="K14473" s="0" t="n">
        <v>1415</v>
      </c>
      <c r="L14473" s="15" t="s">
        <v>87</v>
      </c>
      <c r="M14473" s="0" t="n">
        <v>3</v>
      </c>
      <c r="N14473" s="16" t="n">
        <f aca="false">I14473*K14473</f>
        <v>149990</v>
      </c>
      <c r="O14473" s="16" t="n">
        <f aca="false">I14473*(K14473-J14473)</f>
        <v>52046</v>
      </c>
      <c r="P14473" s="15" t="n">
        <f aca="false">K14473-J14473</f>
        <v>491</v>
      </c>
      <c r="Q14473" s="0" t="str">
        <f aca="false">IF(G14473=0,"Out of stock",IF(G14473&lt;H14473,"Understocked",IF(G14473&gt;Summary!$B$6*H14473,"Overstocked","Healthy")))</f>
        <v>Understocked</v>
      </c>
      <c r="R14473" s="0" t="str">
        <f aca="false">IF(I14473&gt;=Summary!$B$7,"Fast",IF(I14473&lt;Summary!$B$8,"Slow","Medium"))</f>
        <v>Medium</v>
      </c>
      <c r="S14473" s="15" t="n">
        <f aca="false">IF(M14473&gt;Summary!$B$5,1,0)</f>
        <v>0</v>
      </c>
      <c r="T14473" s="16" t="n">
        <f aca="false">IF(Q14473="Overstocked",(G14473-Summary!$B$6*H14473)*J14473,0)</f>
        <v>0</v>
      </c>
    </row>
    <row r="14474" customFormat="false" ht="15" hidden="false" customHeight="false" outlineLevel="0" collapsed="false">
      <c r="A14474" s="0" t="s">
        <v>14572</v>
      </c>
      <c r="B14474" s="0" t="s">
        <v>77</v>
      </c>
      <c r="C14474" s="0" t="s">
        <v>78</v>
      </c>
      <c r="D14474" s="0" t="s">
        <v>86</v>
      </c>
      <c r="E14474" s="14" t="n">
        <v>45163</v>
      </c>
      <c r="F14474" s="14" t="n">
        <v>45170</v>
      </c>
      <c r="G14474" s="0" t="n">
        <v>222</v>
      </c>
      <c r="H14474" s="0" t="n">
        <v>62</v>
      </c>
      <c r="I14474" s="0" t="n">
        <v>60</v>
      </c>
      <c r="J14474" s="0" t="n">
        <v>1023</v>
      </c>
      <c r="K14474" s="0" t="n">
        <v>1312</v>
      </c>
      <c r="L14474" s="15" t="s">
        <v>82</v>
      </c>
      <c r="M14474" s="0" t="n">
        <v>7</v>
      </c>
      <c r="N14474" s="16" t="n">
        <f aca="false">I14474*K14474</f>
        <v>78720</v>
      </c>
      <c r="O14474" s="16" t="n">
        <f aca="false">I14474*(K14474-J14474)</f>
        <v>17340</v>
      </c>
      <c r="P14474" s="15" t="n">
        <f aca="false">K14474-J14474</f>
        <v>289</v>
      </c>
      <c r="Q14474" s="0" t="str">
        <f aca="false">IF(G14474=0,"Out of stock",IF(G14474&lt;H14474,"Understocked",IF(G14474&gt;Summary!$B$6*H14474,"Overstocked","Healthy")))</f>
        <v>Healthy</v>
      </c>
      <c r="R14474" s="0" t="str">
        <f aca="false">IF(I14474&gt;=Summary!$B$7,"Fast",IF(I14474&lt;Summary!$B$8,"Slow","Medium"))</f>
        <v>Slow</v>
      </c>
      <c r="S14474" s="15" t="n">
        <f aca="false">IF(M14474&gt;Summary!$B$5,1,0)</f>
        <v>0</v>
      </c>
      <c r="T14474" s="16" t="n">
        <f aca="false">IF(Q14474="Overstocked",(G14474-Summary!$B$6*H14474)*J14474,0)</f>
        <v>0</v>
      </c>
    </row>
    <row r="14475" customFormat="false" ht="15" hidden="false" customHeight="false" outlineLevel="0" collapsed="false">
      <c r="A14475" s="0" t="s">
        <v>14573</v>
      </c>
      <c r="B14475" s="0" t="s">
        <v>111</v>
      </c>
      <c r="C14475" s="0" t="s">
        <v>104</v>
      </c>
      <c r="D14475" s="0" t="s">
        <v>102</v>
      </c>
      <c r="E14475" s="14" t="n">
        <v>45210</v>
      </c>
      <c r="F14475" s="14" t="n">
        <v>45218</v>
      </c>
      <c r="G14475" s="0" t="n">
        <v>14</v>
      </c>
      <c r="H14475" s="0" t="n">
        <v>92</v>
      </c>
      <c r="I14475" s="0" t="n">
        <v>29</v>
      </c>
      <c r="J14475" s="0" t="n">
        <v>525</v>
      </c>
      <c r="K14475" s="0" t="n">
        <v>847</v>
      </c>
      <c r="L14475" s="15" t="s">
        <v>82</v>
      </c>
      <c r="M14475" s="0" t="n">
        <v>8</v>
      </c>
      <c r="N14475" s="16" t="n">
        <f aca="false">I14475*K14475</f>
        <v>24563</v>
      </c>
      <c r="O14475" s="16" t="n">
        <f aca="false">I14475*(K14475-J14475)</f>
        <v>9338</v>
      </c>
      <c r="P14475" s="15" t="n">
        <f aca="false">K14475-J14475</f>
        <v>322</v>
      </c>
      <c r="Q14475" s="0" t="str">
        <f aca="false">IF(G14475=0,"Out of stock",IF(G14475&lt;H14475,"Understocked",IF(G14475&gt;Summary!$B$6*H14475,"Overstocked","Healthy")))</f>
        <v>Understocked</v>
      </c>
      <c r="R14475" s="0" t="str">
        <f aca="false">IF(I14475&gt;=Summary!$B$7,"Fast",IF(I14475&lt;Summary!$B$8,"Slow","Medium"))</f>
        <v>Slow</v>
      </c>
      <c r="S14475" s="15" t="n">
        <f aca="false">IF(M14475&gt;Summary!$B$5,1,0)</f>
        <v>1</v>
      </c>
      <c r="T14475" s="16" t="n">
        <f aca="false">IF(Q14475="Overstocked",(G14475-Summary!$B$6*H14475)*J14475,0)</f>
        <v>0</v>
      </c>
    </row>
    <row r="14476" customFormat="false" ht="15" hidden="false" customHeight="false" outlineLevel="0" collapsed="false">
      <c r="A14476" s="0" t="s">
        <v>14574</v>
      </c>
      <c r="B14476" s="0" t="s">
        <v>123</v>
      </c>
      <c r="C14476" s="0" t="s">
        <v>96</v>
      </c>
      <c r="D14476" s="0" t="s">
        <v>90</v>
      </c>
      <c r="E14476" s="14" t="n">
        <v>45465</v>
      </c>
      <c r="F14476" s="14" t="n">
        <v>45473</v>
      </c>
      <c r="G14476" s="0" t="n">
        <v>298</v>
      </c>
      <c r="H14476" s="0" t="n">
        <v>102</v>
      </c>
      <c r="I14476" s="0" t="n">
        <v>79</v>
      </c>
      <c r="J14476" s="0" t="n">
        <v>1689</v>
      </c>
      <c r="K14476" s="0" t="n">
        <v>1919</v>
      </c>
      <c r="L14476" s="15" t="s">
        <v>87</v>
      </c>
      <c r="M14476" s="0" t="n">
        <v>8</v>
      </c>
      <c r="N14476" s="16" t="n">
        <f aca="false">I14476*K14476</f>
        <v>151601</v>
      </c>
      <c r="O14476" s="16" t="n">
        <f aca="false">I14476*(K14476-J14476)</f>
        <v>18170</v>
      </c>
      <c r="P14476" s="15" t="n">
        <f aca="false">K14476-J14476</f>
        <v>230</v>
      </c>
      <c r="Q14476" s="0" t="str">
        <f aca="false">IF(G14476=0,"Out of stock",IF(G14476&lt;H14476,"Understocked",IF(G14476&gt;Summary!$B$6*H14476,"Overstocked","Healthy")))</f>
        <v>Healthy</v>
      </c>
      <c r="R14476" s="0" t="str">
        <f aca="false">IF(I14476&gt;=Summary!$B$7,"Fast",IF(I14476&lt;Summary!$B$8,"Slow","Medium"))</f>
        <v>Slow</v>
      </c>
      <c r="S14476" s="15" t="n">
        <f aca="false">IF(M14476&gt;Summary!$B$5,1,0)</f>
        <v>1</v>
      </c>
      <c r="T14476" s="16" t="n">
        <f aca="false">IF(Q14476="Overstocked",(G14476-Summary!$B$6*H14476)*J14476,0)</f>
        <v>0</v>
      </c>
    </row>
    <row r="14477" customFormat="false" ht="15" hidden="false" customHeight="false" outlineLevel="0" collapsed="false">
      <c r="A14477" s="0" t="s">
        <v>14575</v>
      </c>
      <c r="B14477" s="0" t="s">
        <v>107</v>
      </c>
      <c r="C14477" s="0" t="s">
        <v>85</v>
      </c>
      <c r="D14477" s="0" t="s">
        <v>79</v>
      </c>
      <c r="E14477" s="14" t="n">
        <v>45513</v>
      </c>
      <c r="F14477" s="14" t="n">
        <v>45520</v>
      </c>
      <c r="G14477" s="0" t="n">
        <v>463</v>
      </c>
      <c r="H14477" s="0" t="n">
        <v>69</v>
      </c>
      <c r="I14477" s="0" t="n">
        <v>193</v>
      </c>
      <c r="J14477" s="0" t="n">
        <v>1966</v>
      </c>
      <c r="K14477" s="0" t="n">
        <v>2300</v>
      </c>
      <c r="L14477" s="15" t="s">
        <v>80</v>
      </c>
      <c r="M14477" s="0" t="n">
        <v>7</v>
      </c>
      <c r="N14477" s="16" t="n">
        <f aca="false">I14477*K14477</f>
        <v>443900</v>
      </c>
      <c r="O14477" s="16" t="n">
        <f aca="false">I14477*(K14477-J14477)</f>
        <v>64462</v>
      </c>
      <c r="P14477" s="15" t="n">
        <f aca="false">K14477-J14477</f>
        <v>334</v>
      </c>
      <c r="Q14477" s="0" t="str">
        <f aca="false">IF(G14477=0,"Out of stock",IF(G14477&lt;H14477,"Understocked",IF(G14477&gt;Summary!$B$6*H14477,"Overstocked","Healthy")))</f>
        <v>Overstocked</v>
      </c>
      <c r="R14477" s="0" t="str">
        <f aca="false">IF(I14477&gt;=Summary!$B$7,"Fast",IF(I14477&lt;Summary!$B$8,"Slow","Medium"))</f>
        <v>Medium</v>
      </c>
      <c r="S14477" s="15" t="n">
        <f aca="false">IF(M14477&gt;Summary!$B$5,1,0)</f>
        <v>0</v>
      </c>
      <c r="T14477" s="16" t="n">
        <f aca="false">IF(Q14477="Overstocked",(G14477-Summary!$B$6*H14477)*J14477,0)</f>
        <v>367642</v>
      </c>
    </row>
    <row r="14478" customFormat="false" ht="15" hidden="false" customHeight="false" outlineLevel="0" collapsed="false">
      <c r="A14478" s="0" t="s">
        <v>14576</v>
      </c>
      <c r="B14478" s="0" t="s">
        <v>89</v>
      </c>
      <c r="C14478" s="0" t="s">
        <v>85</v>
      </c>
      <c r="D14478" s="0" t="s">
        <v>79</v>
      </c>
      <c r="E14478" s="14" t="n">
        <v>45129</v>
      </c>
      <c r="F14478" s="14" t="n">
        <v>45138</v>
      </c>
      <c r="G14478" s="0" t="n">
        <v>283</v>
      </c>
      <c r="H14478" s="0" t="n">
        <v>139</v>
      </c>
      <c r="I14478" s="0" t="n">
        <v>50</v>
      </c>
      <c r="J14478" s="0" t="n">
        <v>1254</v>
      </c>
      <c r="K14478" s="0" t="n">
        <v>1478</v>
      </c>
      <c r="L14478" s="15" t="s">
        <v>82</v>
      </c>
      <c r="M14478" s="0" t="n">
        <v>9</v>
      </c>
      <c r="N14478" s="16" t="n">
        <f aca="false">I14478*K14478</f>
        <v>73900</v>
      </c>
      <c r="O14478" s="16" t="n">
        <f aca="false">I14478*(K14478-J14478)</f>
        <v>11200</v>
      </c>
      <c r="P14478" s="15" t="n">
        <f aca="false">K14478-J14478</f>
        <v>224</v>
      </c>
      <c r="Q14478" s="0" t="str">
        <f aca="false">IF(G14478=0,"Out of stock",IF(G14478&lt;H14478,"Understocked",IF(G14478&gt;Summary!$B$6*H14478,"Overstocked","Healthy")))</f>
        <v>Healthy</v>
      </c>
      <c r="R14478" s="0" t="str">
        <f aca="false">IF(I14478&gt;=Summary!$B$7,"Fast",IF(I14478&lt;Summary!$B$8,"Slow","Medium"))</f>
        <v>Slow</v>
      </c>
      <c r="S14478" s="15" t="n">
        <f aca="false">IF(M14478&gt;Summary!$B$5,1,0)</f>
        <v>1</v>
      </c>
      <c r="T14478" s="16" t="n">
        <f aca="false">IF(Q14478="Overstocked",(G14478-Summary!$B$6*H14478)*J14478,0)</f>
        <v>0</v>
      </c>
    </row>
    <row r="14479" customFormat="false" ht="15" hidden="false" customHeight="false" outlineLevel="0" collapsed="false">
      <c r="A14479" s="0" t="s">
        <v>14577</v>
      </c>
      <c r="B14479" s="0" t="s">
        <v>101</v>
      </c>
      <c r="C14479" s="0" t="s">
        <v>96</v>
      </c>
      <c r="D14479" s="0" t="s">
        <v>90</v>
      </c>
      <c r="E14479" s="14" t="n">
        <v>45047</v>
      </c>
      <c r="F14479" s="14" t="n">
        <v>45054</v>
      </c>
      <c r="G14479" s="0" t="n">
        <v>359</v>
      </c>
      <c r="H14479" s="0" t="n">
        <v>62</v>
      </c>
      <c r="I14479" s="0" t="n">
        <v>203</v>
      </c>
      <c r="J14479" s="0" t="n">
        <v>1765</v>
      </c>
      <c r="K14479" s="0" t="n">
        <v>2196</v>
      </c>
      <c r="L14479" s="15" t="s">
        <v>80</v>
      </c>
      <c r="M14479" s="0" t="n">
        <v>7</v>
      </c>
      <c r="N14479" s="16" t="n">
        <f aca="false">I14479*K14479</f>
        <v>445788</v>
      </c>
      <c r="O14479" s="16" t="n">
        <f aca="false">I14479*(K14479-J14479)</f>
        <v>87493</v>
      </c>
      <c r="P14479" s="15" t="n">
        <f aca="false">K14479-J14479</f>
        <v>431</v>
      </c>
      <c r="Q14479" s="0" t="str">
        <f aca="false">IF(G14479=0,"Out of stock",IF(G14479&lt;H14479,"Understocked",IF(G14479&gt;Summary!$B$6*H14479,"Overstocked","Healthy")))</f>
        <v>Overstocked</v>
      </c>
      <c r="R14479" s="0" t="str">
        <f aca="false">IF(I14479&gt;=Summary!$B$7,"Fast",IF(I14479&lt;Summary!$B$8,"Slow","Medium"))</f>
        <v>Fast</v>
      </c>
      <c r="S14479" s="15" t="n">
        <f aca="false">IF(M14479&gt;Summary!$B$5,1,0)</f>
        <v>0</v>
      </c>
      <c r="T14479" s="16" t="n">
        <f aca="false">IF(Q14479="Overstocked",(G14479-Summary!$B$6*H14479)*J14479,0)</f>
        <v>195915</v>
      </c>
    </row>
    <row r="14480" customFormat="false" ht="15" hidden="false" customHeight="false" outlineLevel="0" collapsed="false">
      <c r="A14480" s="0" t="s">
        <v>14578</v>
      </c>
      <c r="B14480" s="0" t="s">
        <v>123</v>
      </c>
      <c r="C14480" s="0" t="s">
        <v>78</v>
      </c>
      <c r="D14480" s="0" t="s">
        <v>102</v>
      </c>
      <c r="E14480" s="14" t="n">
        <v>45481</v>
      </c>
      <c r="F14480" s="14" t="n">
        <v>45484</v>
      </c>
      <c r="G14480" s="0" t="n">
        <v>123</v>
      </c>
      <c r="H14480" s="0" t="n">
        <v>120</v>
      </c>
      <c r="I14480" s="0" t="n">
        <v>249</v>
      </c>
      <c r="J14480" s="0" t="n">
        <v>1422</v>
      </c>
      <c r="K14480" s="0" t="n">
        <v>1655</v>
      </c>
      <c r="L14480" s="15" t="s">
        <v>87</v>
      </c>
      <c r="M14480" s="0" t="n">
        <v>3</v>
      </c>
      <c r="N14480" s="16" t="n">
        <f aca="false">I14480*K14480</f>
        <v>412095</v>
      </c>
      <c r="O14480" s="16" t="n">
        <f aca="false">I14480*(K14480-J14480)</f>
        <v>58017</v>
      </c>
      <c r="P14480" s="15" t="n">
        <f aca="false">K14480-J14480</f>
        <v>233</v>
      </c>
      <c r="Q14480" s="0" t="str">
        <f aca="false">IF(G14480=0,"Out of stock",IF(G14480&lt;H14480,"Understocked",IF(G14480&gt;Summary!$B$6*H14480,"Overstocked","Healthy")))</f>
        <v>Healthy</v>
      </c>
      <c r="R14480" s="0" t="str">
        <f aca="false">IF(I14480&gt;=Summary!$B$7,"Fast",IF(I14480&lt;Summary!$B$8,"Slow","Medium"))</f>
        <v>Fast</v>
      </c>
      <c r="S14480" s="15" t="n">
        <f aca="false">IF(M14480&gt;Summary!$B$5,1,0)</f>
        <v>0</v>
      </c>
      <c r="T14480" s="16" t="n">
        <f aca="false">IF(Q14480="Overstocked",(G14480-Summary!$B$6*H14480)*J14480,0)</f>
        <v>0</v>
      </c>
    </row>
    <row r="14481" customFormat="false" ht="15" hidden="false" customHeight="false" outlineLevel="0" collapsed="false">
      <c r="A14481" s="0" t="s">
        <v>14579</v>
      </c>
      <c r="B14481" s="0" t="s">
        <v>84</v>
      </c>
      <c r="C14481" s="0" t="s">
        <v>85</v>
      </c>
      <c r="D14481" s="0" t="s">
        <v>102</v>
      </c>
      <c r="E14481" s="14" t="n">
        <v>45558</v>
      </c>
      <c r="F14481" s="14" t="n">
        <v>45566</v>
      </c>
      <c r="G14481" s="0" t="n">
        <v>151</v>
      </c>
      <c r="H14481" s="0" t="n">
        <v>149</v>
      </c>
      <c r="I14481" s="0" t="n">
        <v>119</v>
      </c>
      <c r="J14481" s="0" t="n">
        <v>398</v>
      </c>
      <c r="K14481" s="0" t="n">
        <v>740</v>
      </c>
      <c r="L14481" s="15" t="s">
        <v>87</v>
      </c>
      <c r="M14481" s="0" t="n">
        <v>8</v>
      </c>
      <c r="N14481" s="16" t="n">
        <f aca="false">I14481*K14481</f>
        <v>88060</v>
      </c>
      <c r="O14481" s="16" t="n">
        <f aca="false">I14481*(K14481-J14481)</f>
        <v>40698</v>
      </c>
      <c r="P14481" s="15" t="n">
        <f aca="false">K14481-J14481</f>
        <v>342</v>
      </c>
      <c r="Q14481" s="0" t="str">
        <f aca="false">IF(G14481=0,"Out of stock",IF(G14481&lt;H14481,"Understocked",IF(G14481&gt;Summary!$B$6*H14481,"Overstocked","Healthy")))</f>
        <v>Healthy</v>
      </c>
      <c r="R14481" s="0" t="str">
        <f aca="false">IF(I14481&gt;=Summary!$B$7,"Fast",IF(I14481&lt;Summary!$B$8,"Slow","Medium"))</f>
        <v>Medium</v>
      </c>
      <c r="S14481" s="15" t="n">
        <f aca="false">IF(M14481&gt;Summary!$B$5,1,0)</f>
        <v>1</v>
      </c>
      <c r="T14481" s="16" t="n">
        <f aca="false">IF(Q14481="Overstocked",(G14481-Summary!$B$6*H14481)*J14481,0)</f>
        <v>0</v>
      </c>
    </row>
    <row r="14482" customFormat="false" ht="15" hidden="false" customHeight="false" outlineLevel="0" collapsed="false">
      <c r="A14482" s="0" t="s">
        <v>14580</v>
      </c>
      <c r="B14482" s="0" t="s">
        <v>111</v>
      </c>
      <c r="C14482" s="0" t="s">
        <v>104</v>
      </c>
      <c r="D14482" s="0" t="s">
        <v>86</v>
      </c>
      <c r="E14482" s="14" t="n">
        <v>45434</v>
      </c>
      <c r="F14482" s="14" t="n">
        <v>45436</v>
      </c>
      <c r="G14482" s="0" t="n">
        <v>6</v>
      </c>
      <c r="H14482" s="0" t="n">
        <v>78</v>
      </c>
      <c r="I14482" s="0" t="n">
        <v>288</v>
      </c>
      <c r="J14482" s="0" t="n">
        <v>1933</v>
      </c>
      <c r="K14482" s="0" t="n">
        <v>2066</v>
      </c>
      <c r="L14482" s="15" t="s">
        <v>80</v>
      </c>
      <c r="M14482" s="0" t="n">
        <v>2</v>
      </c>
      <c r="N14482" s="16" t="n">
        <f aca="false">I14482*K14482</f>
        <v>595008</v>
      </c>
      <c r="O14482" s="16" t="n">
        <f aca="false">I14482*(K14482-J14482)</f>
        <v>38304</v>
      </c>
      <c r="P14482" s="15" t="n">
        <f aca="false">K14482-J14482</f>
        <v>133</v>
      </c>
      <c r="Q14482" s="0" t="str">
        <f aca="false">IF(G14482=0,"Out of stock",IF(G14482&lt;H14482,"Understocked",IF(G14482&gt;Summary!$B$6*H14482,"Overstocked","Healthy")))</f>
        <v>Understocked</v>
      </c>
      <c r="R14482" s="0" t="str">
        <f aca="false">IF(I14482&gt;=Summary!$B$7,"Fast",IF(I14482&lt;Summary!$B$8,"Slow","Medium"))</f>
        <v>Fast</v>
      </c>
      <c r="S14482" s="15" t="n">
        <f aca="false">IF(M14482&gt;Summary!$B$5,1,0)</f>
        <v>0</v>
      </c>
      <c r="T14482" s="16" t="n">
        <f aca="false">IF(Q14482="Overstocked",(G14482-Summary!$B$6*H14482)*J14482,0)</f>
        <v>0</v>
      </c>
    </row>
    <row r="14483" customFormat="false" ht="15" hidden="false" customHeight="false" outlineLevel="0" collapsed="false">
      <c r="A14483" s="0" t="s">
        <v>14581</v>
      </c>
      <c r="B14483" s="0" t="s">
        <v>107</v>
      </c>
      <c r="C14483" s="0" t="s">
        <v>96</v>
      </c>
      <c r="D14483" s="0" t="s">
        <v>86</v>
      </c>
      <c r="E14483" s="14" t="n">
        <v>45460</v>
      </c>
      <c r="F14483" s="14" t="n">
        <v>45469</v>
      </c>
      <c r="G14483" s="0" t="n">
        <v>285</v>
      </c>
      <c r="H14483" s="0" t="n">
        <v>55</v>
      </c>
      <c r="I14483" s="0" t="n">
        <v>21</v>
      </c>
      <c r="J14483" s="0" t="n">
        <v>863</v>
      </c>
      <c r="K14483" s="0" t="n">
        <v>1136</v>
      </c>
      <c r="L14483" s="15" t="s">
        <v>82</v>
      </c>
      <c r="M14483" s="0" t="n">
        <v>9</v>
      </c>
      <c r="N14483" s="16" t="n">
        <f aca="false">I14483*K14483</f>
        <v>23856</v>
      </c>
      <c r="O14483" s="16" t="n">
        <f aca="false">I14483*(K14483-J14483)</f>
        <v>5733</v>
      </c>
      <c r="P14483" s="15" t="n">
        <f aca="false">K14483-J14483</f>
        <v>273</v>
      </c>
      <c r="Q14483" s="0" t="str">
        <f aca="false">IF(G14483=0,"Out of stock",IF(G14483&lt;H14483,"Understocked",IF(G14483&gt;Summary!$B$6*H14483,"Overstocked","Healthy")))</f>
        <v>Overstocked</v>
      </c>
      <c r="R14483" s="0" t="str">
        <f aca="false">IF(I14483&gt;=Summary!$B$7,"Fast",IF(I14483&lt;Summary!$B$8,"Slow","Medium"))</f>
        <v>Slow</v>
      </c>
      <c r="S14483" s="15" t="n">
        <f aca="false">IF(M14483&gt;Summary!$B$5,1,0)</f>
        <v>1</v>
      </c>
      <c r="T14483" s="16" t="n">
        <f aca="false">IF(Q14483="Overstocked",(G14483-Summary!$B$6*H14483)*J14483,0)</f>
        <v>56095</v>
      </c>
    </row>
    <row r="14484" customFormat="false" ht="15" hidden="false" customHeight="false" outlineLevel="0" collapsed="false">
      <c r="A14484" s="0" t="s">
        <v>14582</v>
      </c>
      <c r="B14484" s="0" t="s">
        <v>111</v>
      </c>
      <c r="C14484" s="0" t="s">
        <v>104</v>
      </c>
      <c r="D14484" s="0" t="s">
        <v>92</v>
      </c>
      <c r="E14484" s="14" t="n">
        <v>44978</v>
      </c>
      <c r="F14484" s="14" t="n">
        <v>44985</v>
      </c>
      <c r="G14484" s="0" t="n">
        <v>108</v>
      </c>
      <c r="H14484" s="0" t="n">
        <v>104</v>
      </c>
      <c r="I14484" s="0" t="n">
        <v>27</v>
      </c>
      <c r="J14484" s="0" t="n">
        <v>292</v>
      </c>
      <c r="K14484" s="0" t="n">
        <v>450</v>
      </c>
      <c r="L14484" s="15" t="s">
        <v>80</v>
      </c>
      <c r="M14484" s="0" t="n">
        <v>7</v>
      </c>
      <c r="N14484" s="16" t="n">
        <f aca="false">I14484*K14484</f>
        <v>12150</v>
      </c>
      <c r="O14484" s="16" t="n">
        <f aca="false">I14484*(K14484-J14484)</f>
        <v>4266</v>
      </c>
      <c r="P14484" s="15" t="n">
        <f aca="false">K14484-J14484</f>
        <v>158</v>
      </c>
      <c r="Q14484" s="0" t="str">
        <f aca="false">IF(G14484=0,"Out of stock",IF(G14484&lt;H14484,"Understocked",IF(G14484&gt;Summary!$B$6*H14484,"Overstocked","Healthy")))</f>
        <v>Healthy</v>
      </c>
      <c r="R14484" s="0" t="str">
        <f aca="false">IF(I14484&gt;=Summary!$B$7,"Fast",IF(I14484&lt;Summary!$B$8,"Slow","Medium"))</f>
        <v>Slow</v>
      </c>
      <c r="S14484" s="15" t="n">
        <f aca="false">IF(M14484&gt;Summary!$B$5,1,0)</f>
        <v>0</v>
      </c>
      <c r="T14484" s="16" t="n">
        <f aca="false">IF(Q14484="Overstocked",(G14484-Summary!$B$6*H14484)*J14484,0)</f>
        <v>0</v>
      </c>
    </row>
    <row r="14485" customFormat="false" ht="15" hidden="false" customHeight="false" outlineLevel="0" collapsed="false">
      <c r="A14485" s="0" t="s">
        <v>14583</v>
      </c>
      <c r="B14485" s="0" t="s">
        <v>123</v>
      </c>
      <c r="C14485" s="0" t="s">
        <v>96</v>
      </c>
      <c r="D14485" s="0" t="s">
        <v>86</v>
      </c>
      <c r="E14485" s="14" t="n">
        <v>45184</v>
      </c>
      <c r="F14485" s="14" t="n">
        <v>45190</v>
      </c>
      <c r="G14485" s="0" t="n">
        <v>79</v>
      </c>
      <c r="H14485" s="0" t="n">
        <v>73</v>
      </c>
      <c r="I14485" s="0" t="n">
        <v>239</v>
      </c>
      <c r="J14485" s="0" t="n">
        <v>1181</v>
      </c>
      <c r="K14485" s="0" t="n">
        <v>1657</v>
      </c>
      <c r="L14485" s="15" t="s">
        <v>93</v>
      </c>
      <c r="M14485" s="0" t="n">
        <v>6</v>
      </c>
      <c r="N14485" s="16" t="n">
        <f aca="false">I14485*K14485</f>
        <v>396023</v>
      </c>
      <c r="O14485" s="16" t="n">
        <f aca="false">I14485*(K14485-J14485)</f>
        <v>113764</v>
      </c>
      <c r="P14485" s="15" t="n">
        <f aca="false">K14485-J14485</f>
        <v>476</v>
      </c>
      <c r="Q14485" s="0" t="str">
        <f aca="false">IF(G14485=0,"Out of stock",IF(G14485&lt;H14485,"Understocked",IF(G14485&gt;Summary!$B$6*H14485,"Overstocked","Healthy")))</f>
        <v>Healthy</v>
      </c>
      <c r="R14485" s="0" t="str">
        <f aca="false">IF(I14485&gt;=Summary!$B$7,"Fast",IF(I14485&lt;Summary!$B$8,"Slow","Medium"))</f>
        <v>Fast</v>
      </c>
      <c r="S14485" s="15" t="n">
        <f aca="false">IF(M14485&gt;Summary!$B$5,1,0)</f>
        <v>0</v>
      </c>
      <c r="T14485" s="16" t="n">
        <f aca="false">IF(Q14485="Overstocked",(G14485-Summary!$B$6*H14485)*J14485,0)</f>
        <v>0</v>
      </c>
    </row>
    <row r="14486" customFormat="false" ht="15" hidden="false" customHeight="false" outlineLevel="0" collapsed="false">
      <c r="A14486" s="0" t="s">
        <v>14584</v>
      </c>
      <c r="B14486" s="0" t="s">
        <v>95</v>
      </c>
      <c r="C14486" s="0" t="s">
        <v>85</v>
      </c>
      <c r="D14486" s="0" t="s">
        <v>92</v>
      </c>
      <c r="E14486" s="14" t="n">
        <v>45493</v>
      </c>
      <c r="F14486" s="14" t="n">
        <v>45495</v>
      </c>
      <c r="G14486" s="0" t="n">
        <v>244</v>
      </c>
      <c r="H14486" s="0" t="n">
        <v>87</v>
      </c>
      <c r="I14486" s="0" t="n">
        <v>150</v>
      </c>
      <c r="J14486" s="0" t="n">
        <v>1298</v>
      </c>
      <c r="K14486" s="0" t="n">
        <v>1685</v>
      </c>
      <c r="L14486" s="15" t="s">
        <v>93</v>
      </c>
      <c r="M14486" s="0" t="n">
        <v>2</v>
      </c>
      <c r="N14486" s="16" t="n">
        <f aca="false">I14486*K14486</f>
        <v>252750</v>
      </c>
      <c r="O14486" s="16" t="n">
        <f aca="false">I14486*(K14486-J14486)</f>
        <v>58050</v>
      </c>
      <c r="P14486" s="15" t="n">
        <f aca="false">K14486-J14486</f>
        <v>387</v>
      </c>
      <c r="Q14486" s="0" t="str">
        <f aca="false">IF(G14486=0,"Out of stock",IF(G14486&lt;H14486,"Understocked",IF(G14486&gt;Summary!$B$6*H14486,"Overstocked","Healthy")))</f>
        <v>Healthy</v>
      </c>
      <c r="R14486" s="0" t="str">
        <f aca="false">IF(I14486&gt;=Summary!$B$7,"Fast",IF(I14486&lt;Summary!$B$8,"Slow","Medium"))</f>
        <v>Medium</v>
      </c>
      <c r="S14486" s="15" t="n">
        <f aca="false">IF(M14486&gt;Summary!$B$5,1,0)</f>
        <v>0</v>
      </c>
      <c r="T14486" s="16" t="n">
        <f aca="false">IF(Q14486="Overstocked",(G14486-Summary!$B$6*H14486)*J14486,0)</f>
        <v>0</v>
      </c>
    </row>
    <row r="14487" customFormat="false" ht="15" hidden="false" customHeight="false" outlineLevel="0" collapsed="false">
      <c r="A14487" s="0" t="s">
        <v>14585</v>
      </c>
      <c r="B14487" s="0" t="s">
        <v>95</v>
      </c>
      <c r="C14487" s="0" t="s">
        <v>85</v>
      </c>
      <c r="D14487" s="0" t="s">
        <v>79</v>
      </c>
      <c r="E14487" s="14" t="n">
        <v>45101</v>
      </c>
      <c r="F14487" s="14" t="n">
        <v>45108</v>
      </c>
      <c r="G14487" s="0" t="n">
        <v>14</v>
      </c>
      <c r="H14487" s="0" t="n">
        <v>51</v>
      </c>
      <c r="I14487" s="0" t="n">
        <v>121</v>
      </c>
      <c r="J14487" s="0" t="n">
        <v>1564</v>
      </c>
      <c r="K14487" s="0" t="n">
        <v>1791</v>
      </c>
      <c r="L14487" s="15" t="s">
        <v>87</v>
      </c>
      <c r="M14487" s="0" t="n">
        <v>7</v>
      </c>
      <c r="N14487" s="16" t="n">
        <f aca="false">I14487*K14487</f>
        <v>216711</v>
      </c>
      <c r="O14487" s="16" t="n">
        <f aca="false">I14487*(K14487-J14487)</f>
        <v>27467</v>
      </c>
      <c r="P14487" s="15" t="n">
        <f aca="false">K14487-J14487</f>
        <v>227</v>
      </c>
      <c r="Q14487" s="0" t="str">
        <f aca="false">IF(G14487=0,"Out of stock",IF(G14487&lt;H14487,"Understocked",IF(G14487&gt;Summary!$B$6*H14487,"Overstocked","Healthy")))</f>
        <v>Understocked</v>
      </c>
      <c r="R14487" s="0" t="str">
        <f aca="false">IF(I14487&gt;=Summary!$B$7,"Fast",IF(I14487&lt;Summary!$B$8,"Slow","Medium"))</f>
        <v>Medium</v>
      </c>
      <c r="S14487" s="15" t="n">
        <f aca="false">IF(M14487&gt;Summary!$B$5,1,0)</f>
        <v>0</v>
      </c>
      <c r="T14487" s="16" t="n">
        <f aca="false">IF(Q14487="Overstocked",(G14487-Summary!$B$6*H14487)*J14487,0)</f>
        <v>0</v>
      </c>
    </row>
    <row r="14488" customFormat="false" ht="15" hidden="false" customHeight="false" outlineLevel="0" collapsed="false">
      <c r="A14488" s="0" t="s">
        <v>14586</v>
      </c>
      <c r="B14488" s="0" t="s">
        <v>89</v>
      </c>
      <c r="C14488" s="0" t="s">
        <v>78</v>
      </c>
      <c r="D14488" s="0" t="s">
        <v>90</v>
      </c>
      <c r="E14488" s="14" t="n">
        <v>45246</v>
      </c>
      <c r="F14488" s="14" t="n">
        <v>45247</v>
      </c>
      <c r="G14488" s="0" t="n">
        <v>17</v>
      </c>
      <c r="H14488" s="0" t="n">
        <v>146</v>
      </c>
      <c r="I14488" s="0" t="n">
        <v>94</v>
      </c>
      <c r="J14488" s="0" t="n">
        <v>1370</v>
      </c>
      <c r="K14488" s="0" t="n">
        <v>1565</v>
      </c>
      <c r="L14488" s="15" t="s">
        <v>80</v>
      </c>
      <c r="M14488" s="0" t="n">
        <v>1</v>
      </c>
      <c r="N14488" s="16" t="n">
        <f aca="false">I14488*K14488</f>
        <v>147110</v>
      </c>
      <c r="O14488" s="16" t="n">
        <f aca="false">I14488*(K14488-J14488)</f>
        <v>18330</v>
      </c>
      <c r="P14488" s="15" t="n">
        <f aca="false">K14488-J14488</f>
        <v>195</v>
      </c>
      <c r="Q14488" s="0" t="str">
        <f aca="false">IF(G14488=0,"Out of stock",IF(G14488&lt;H14488,"Understocked",IF(G14488&gt;Summary!$B$6*H14488,"Overstocked","Healthy")))</f>
        <v>Understocked</v>
      </c>
      <c r="R14488" s="0" t="str">
        <f aca="false">IF(I14488&gt;=Summary!$B$7,"Fast",IF(I14488&lt;Summary!$B$8,"Slow","Medium"))</f>
        <v>Slow</v>
      </c>
      <c r="S14488" s="15" t="n">
        <f aca="false">IF(M14488&gt;Summary!$B$5,1,0)</f>
        <v>0</v>
      </c>
      <c r="T14488" s="16" t="n">
        <f aca="false">IF(Q14488="Overstocked",(G14488-Summary!$B$6*H14488)*J14488,0)</f>
        <v>0</v>
      </c>
    </row>
    <row r="14489" customFormat="false" ht="15" hidden="false" customHeight="false" outlineLevel="0" collapsed="false">
      <c r="A14489" s="0" t="s">
        <v>14587</v>
      </c>
      <c r="B14489" s="0" t="s">
        <v>101</v>
      </c>
      <c r="C14489" s="0" t="s">
        <v>78</v>
      </c>
      <c r="D14489" s="0" t="s">
        <v>92</v>
      </c>
      <c r="E14489" s="14" t="n">
        <v>45219</v>
      </c>
      <c r="F14489" s="14" t="n">
        <v>45225</v>
      </c>
      <c r="G14489" s="0" t="n">
        <v>398</v>
      </c>
      <c r="H14489" s="0" t="n">
        <v>92</v>
      </c>
      <c r="I14489" s="0" t="n">
        <v>231</v>
      </c>
      <c r="J14489" s="0" t="n">
        <v>480</v>
      </c>
      <c r="K14489" s="0" t="n">
        <v>555</v>
      </c>
      <c r="L14489" s="15" t="s">
        <v>80</v>
      </c>
      <c r="M14489" s="0" t="n">
        <v>6</v>
      </c>
      <c r="N14489" s="16" t="n">
        <f aca="false">I14489*K14489</f>
        <v>128205</v>
      </c>
      <c r="O14489" s="16" t="n">
        <f aca="false">I14489*(K14489-J14489)</f>
        <v>17325</v>
      </c>
      <c r="P14489" s="15" t="n">
        <f aca="false">K14489-J14489</f>
        <v>75</v>
      </c>
      <c r="Q14489" s="0" t="str">
        <f aca="false">IF(G14489=0,"Out of stock",IF(G14489&lt;H14489,"Understocked",IF(G14489&gt;Summary!$B$6*H14489,"Overstocked","Healthy")))</f>
        <v>Overstocked</v>
      </c>
      <c r="R14489" s="0" t="str">
        <f aca="false">IF(I14489&gt;=Summary!$B$7,"Fast",IF(I14489&lt;Summary!$B$8,"Slow","Medium"))</f>
        <v>Fast</v>
      </c>
      <c r="S14489" s="15" t="n">
        <f aca="false">IF(M14489&gt;Summary!$B$5,1,0)</f>
        <v>0</v>
      </c>
      <c r="T14489" s="16" t="n">
        <f aca="false">IF(Q14489="Overstocked",(G14489-Summary!$B$6*H14489)*J14489,0)</f>
        <v>14400</v>
      </c>
    </row>
    <row r="14490" customFormat="false" ht="15" hidden="false" customHeight="false" outlineLevel="0" collapsed="false">
      <c r="A14490" s="0" t="s">
        <v>14588</v>
      </c>
      <c r="B14490" s="0" t="s">
        <v>107</v>
      </c>
      <c r="C14490" s="0" t="s">
        <v>78</v>
      </c>
      <c r="D14490" s="0" t="s">
        <v>92</v>
      </c>
      <c r="E14490" s="14" t="n">
        <v>45075</v>
      </c>
      <c r="F14490" s="14" t="n">
        <v>45084</v>
      </c>
      <c r="G14490" s="0" t="n">
        <v>322</v>
      </c>
      <c r="H14490" s="0" t="n">
        <v>51</v>
      </c>
      <c r="I14490" s="0" t="n">
        <v>111</v>
      </c>
      <c r="J14490" s="0" t="n">
        <v>1352</v>
      </c>
      <c r="K14490" s="0" t="n">
        <v>1437</v>
      </c>
      <c r="L14490" s="15" t="s">
        <v>80</v>
      </c>
      <c r="M14490" s="0" t="n">
        <v>9</v>
      </c>
      <c r="N14490" s="16" t="n">
        <f aca="false">I14490*K14490</f>
        <v>159507</v>
      </c>
      <c r="O14490" s="16" t="n">
        <f aca="false">I14490*(K14490-J14490)</f>
        <v>9435</v>
      </c>
      <c r="P14490" s="15" t="n">
        <f aca="false">K14490-J14490</f>
        <v>85</v>
      </c>
      <c r="Q14490" s="0" t="str">
        <f aca="false">IF(G14490=0,"Out of stock",IF(G14490&lt;H14490,"Understocked",IF(G14490&gt;Summary!$B$6*H14490,"Overstocked","Healthy")))</f>
        <v>Overstocked</v>
      </c>
      <c r="R14490" s="0" t="str">
        <f aca="false">IF(I14490&gt;=Summary!$B$7,"Fast",IF(I14490&lt;Summary!$B$8,"Slow","Medium"))</f>
        <v>Medium</v>
      </c>
      <c r="S14490" s="15" t="n">
        <f aca="false">IF(M14490&gt;Summary!$B$5,1,0)</f>
        <v>1</v>
      </c>
      <c r="T14490" s="16" t="n">
        <f aca="false">IF(Q14490="Overstocked",(G14490-Summary!$B$6*H14490)*J14490,0)</f>
        <v>159536</v>
      </c>
    </row>
    <row r="14491" customFormat="false" ht="15" hidden="false" customHeight="false" outlineLevel="0" collapsed="false">
      <c r="A14491" s="0" t="s">
        <v>14589</v>
      </c>
      <c r="B14491" s="0" t="s">
        <v>95</v>
      </c>
      <c r="C14491" s="0" t="s">
        <v>96</v>
      </c>
      <c r="D14491" s="0" t="s">
        <v>92</v>
      </c>
      <c r="E14491" s="14" t="n">
        <v>45556</v>
      </c>
      <c r="F14491" s="14" t="n">
        <v>45561</v>
      </c>
      <c r="G14491" s="0" t="n">
        <v>83</v>
      </c>
      <c r="H14491" s="0" t="n">
        <v>116</v>
      </c>
      <c r="I14491" s="0" t="n">
        <v>118</v>
      </c>
      <c r="J14491" s="0" t="n">
        <v>208</v>
      </c>
      <c r="K14491" s="0" t="n">
        <v>449</v>
      </c>
      <c r="L14491" s="15" t="s">
        <v>97</v>
      </c>
      <c r="M14491" s="0" t="n">
        <v>5</v>
      </c>
      <c r="N14491" s="16" t="n">
        <f aca="false">I14491*K14491</f>
        <v>52982</v>
      </c>
      <c r="O14491" s="16" t="n">
        <f aca="false">I14491*(K14491-J14491)</f>
        <v>28438</v>
      </c>
      <c r="P14491" s="15" t="n">
        <f aca="false">K14491-J14491</f>
        <v>241</v>
      </c>
      <c r="Q14491" s="0" t="str">
        <f aca="false">IF(G14491=0,"Out of stock",IF(G14491&lt;H14491,"Understocked",IF(G14491&gt;Summary!$B$6*H14491,"Overstocked","Healthy")))</f>
        <v>Understocked</v>
      </c>
      <c r="R14491" s="0" t="str">
        <f aca="false">IF(I14491&gt;=Summary!$B$7,"Fast",IF(I14491&lt;Summary!$B$8,"Slow","Medium"))</f>
        <v>Medium</v>
      </c>
      <c r="S14491" s="15" t="n">
        <f aca="false">IF(M14491&gt;Summary!$B$5,1,0)</f>
        <v>0</v>
      </c>
      <c r="T14491" s="16" t="n">
        <f aca="false">IF(Q14491="Overstocked",(G14491-Summary!$B$6*H14491)*J14491,0)</f>
        <v>0</v>
      </c>
    </row>
    <row r="14492" customFormat="false" ht="15" hidden="false" customHeight="false" outlineLevel="0" collapsed="false">
      <c r="A14492" s="0" t="s">
        <v>14590</v>
      </c>
      <c r="B14492" s="0" t="s">
        <v>123</v>
      </c>
      <c r="C14492" s="0" t="s">
        <v>96</v>
      </c>
      <c r="D14492" s="0" t="s">
        <v>86</v>
      </c>
      <c r="E14492" s="14" t="n">
        <v>45656</v>
      </c>
      <c r="F14492" s="14" t="n">
        <v>45661</v>
      </c>
      <c r="G14492" s="0" t="n">
        <v>249</v>
      </c>
      <c r="H14492" s="0" t="n">
        <v>128</v>
      </c>
      <c r="I14492" s="0" t="n">
        <v>215</v>
      </c>
      <c r="J14492" s="0" t="n">
        <v>1589</v>
      </c>
      <c r="K14492" s="0" t="n">
        <v>1883</v>
      </c>
      <c r="L14492" s="15" t="s">
        <v>97</v>
      </c>
      <c r="M14492" s="0" t="n">
        <v>5</v>
      </c>
      <c r="N14492" s="16" t="n">
        <f aca="false">I14492*K14492</f>
        <v>404845</v>
      </c>
      <c r="O14492" s="16" t="n">
        <f aca="false">I14492*(K14492-J14492)</f>
        <v>63210</v>
      </c>
      <c r="P14492" s="15" t="n">
        <f aca="false">K14492-J14492</f>
        <v>294</v>
      </c>
      <c r="Q14492" s="0" t="str">
        <f aca="false">IF(G14492=0,"Out of stock",IF(G14492&lt;H14492,"Understocked",IF(G14492&gt;Summary!$B$6*H14492,"Overstocked","Healthy")))</f>
        <v>Healthy</v>
      </c>
      <c r="R14492" s="0" t="str">
        <f aca="false">IF(I14492&gt;=Summary!$B$7,"Fast",IF(I14492&lt;Summary!$B$8,"Slow","Medium"))</f>
        <v>Fast</v>
      </c>
      <c r="S14492" s="15" t="n">
        <f aca="false">IF(M14492&gt;Summary!$B$5,1,0)</f>
        <v>0</v>
      </c>
      <c r="T14492" s="16" t="n">
        <f aca="false">IF(Q14492="Overstocked",(G14492-Summary!$B$6*H14492)*J14492,0)</f>
        <v>0</v>
      </c>
    </row>
    <row r="14493" customFormat="false" ht="15" hidden="false" customHeight="false" outlineLevel="0" collapsed="false">
      <c r="A14493" s="0" t="s">
        <v>14591</v>
      </c>
      <c r="B14493" s="0" t="s">
        <v>123</v>
      </c>
      <c r="C14493" s="0" t="s">
        <v>85</v>
      </c>
      <c r="D14493" s="0" t="s">
        <v>79</v>
      </c>
      <c r="E14493" s="14" t="n">
        <v>44946</v>
      </c>
      <c r="F14493" s="14" t="n">
        <v>44956</v>
      </c>
      <c r="G14493" s="0" t="n">
        <v>146</v>
      </c>
      <c r="H14493" s="0" t="n">
        <v>61</v>
      </c>
      <c r="I14493" s="0" t="n">
        <v>133</v>
      </c>
      <c r="J14493" s="0" t="n">
        <v>1054</v>
      </c>
      <c r="K14493" s="0" t="n">
        <v>1482</v>
      </c>
      <c r="L14493" s="15" t="s">
        <v>97</v>
      </c>
      <c r="M14493" s="0" t="n">
        <v>10</v>
      </c>
      <c r="N14493" s="16" t="n">
        <f aca="false">I14493*K14493</f>
        <v>197106</v>
      </c>
      <c r="O14493" s="16" t="n">
        <f aca="false">I14493*(K14493-J14493)</f>
        <v>56924</v>
      </c>
      <c r="P14493" s="15" t="n">
        <f aca="false">K14493-J14493</f>
        <v>428</v>
      </c>
      <c r="Q14493" s="0" t="str">
        <f aca="false">IF(G14493=0,"Out of stock",IF(G14493&lt;H14493,"Understocked",IF(G14493&gt;Summary!$B$6*H14493,"Overstocked","Healthy")))</f>
        <v>Healthy</v>
      </c>
      <c r="R14493" s="0" t="str">
        <f aca="false">IF(I14493&gt;=Summary!$B$7,"Fast",IF(I14493&lt;Summary!$B$8,"Slow","Medium"))</f>
        <v>Medium</v>
      </c>
      <c r="S14493" s="15" t="n">
        <f aca="false">IF(M14493&gt;Summary!$B$5,1,0)</f>
        <v>1</v>
      </c>
      <c r="T14493" s="16" t="n">
        <f aca="false">IF(Q14493="Overstocked",(G14493-Summary!$B$6*H14493)*J14493,0)</f>
        <v>0</v>
      </c>
    </row>
    <row r="14494" customFormat="false" ht="15" hidden="false" customHeight="false" outlineLevel="0" collapsed="false">
      <c r="A14494" s="0" t="s">
        <v>14592</v>
      </c>
      <c r="B14494" s="0" t="s">
        <v>89</v>
      </c>
      <c r="C14494" s="0" t="s">
        <v>96</v>
      </c>
      <c r="D14494" s="0" t="s">
        <v>90</v>
      </c>
      <c r="E14494" s="14" t="n">
        <v>45473</v>
      </c>
      <c r="F14494" s="14" t="n">
        <v>45479</v>
      </c>
      <c r="G14494" s="0" t="n">
        <v>132</v>
      </c>
      <c r="H14494" s="0" t="n">
        <v>94</v>
      </c>
      <c r="I14494" s="0" t="n">
        <v>126</v>
      </c>
      <c r="J14494" s="0" t="n">
        <v>204</v>
      </c>
      <c r="K14494" s="0" t="n">
        <v>382</v>
      </c>
      <c r="L14494" s="15" t="s">
        <v>80</v>
      </c>
      <c r="M14494" s="0" t="n">
        <v>6</v>
      </c>
      <c r="N14494" s="16" t="n">
        <f aca="false">I14494*K14494</f>
        <v>48132</v>
      </c>
      <c r="O14494" s="16" t="n">
        <f aca="false">I14494*(K14494-J14494)</f>
        <v>22428</v>
      </c>
      <c r="P14494" s="15" t="n">
        <f aca="false">K14494-J14494</f>
        <v>178</v>
      </c>
      <c r="Q14494" s="0" t="str">
        <f aca="false">IF(G14494=0,"Out of stock",IF(G14494&lt;H14494,"Understocked",IF(G14494&gt;Summary!$B$6*H14494,"Overstocked","Healthy")))</f>
        <v>Healthy</v>
      </c>
      <c r="R14494" s="0" t="str">
        <f aca="false">IF(I14494&gt;=Summary!$B$7,"Fast",IF(I14494&lt;Summary!$B$8,"Slow","Medium"))</f>
        <v>Medium</v>
      </c>
      <c r="S14494" s="15" t="n">
        <f aca="false">IF(M14494&gt;Summary!$B$5,1,0)</f>
        <v>0</v>
      </c>
      <c r="T14494" s="16" t="n">
        <f aca="false">IF(Q14494="Overstocked",(G14494-Summary!$B$6*H14494)*J14494,0)</f>
        <v>0</v>
      </c>
    </row>
    <row r="14495" customFormat="false" ht="15" hidden="false" customHeight="false" outlineLevel="0" collapsed="false">
      <c r="A14495" s="0" t="s">
        <v>14593</v>
      </c>
      <c r="B14495" s="0" t="s">
        <v>95</v>
      </c>
      <c r="C14495" s="0" t="s">
        <v>96</v>
      </c>
      <c r="D14495" s="0" t="s">
        <v>79</v>
      </c>
      <c r="E14495" s="14" t="n">
        <v>45386</v>
      </c>
      <c r="F14495" s="14" t="n">
        <v>45395</v>
      </c>
      <c r="G14495" s="0" t="n">
        <v>408</v>
      </c>
      <c r="H14495" s="0" t="n">
        <v>102</v>
      </c>
      <c r="I14495" s="0" t="n">
        <v>0</v>
      </c>
      <c r="J14495" s="0" t="n">
        <v>1727</v>
      </c>
      <c r="K14495" s="0" t="n">
        <v>2158</v>
      </c>
      <c r="L14495" s="15" t="s">
        <v>82</v>
      </c>
      <c r="M14495" s="0" t="n">
        <v>9</v>
      </c>
      <c r="N14495" s="16" t="n">
        <f aca="false">I14495*K14495</f>
        <v>0</v>
      </c>
      <c r="O14495" s="16" t="n">
        <f aca="false">I14495*(K14495-J14495)</f>
        <v>0</v>
      </c>
      <c r="P14495" s="15" t="n">
        <f aca="false">K14495-J14495</f>
        <v>431</v>
      </c>
      <c r="Q14495" s="0" t="str">
        <f aca="false">IF(G14495=0,"Out of stock",IF(G14495&lt;H14495,"Understocked",IF(G14495&gt;Summary!$B$6*H14495,"Overstocked","Healthy")))</f>
        <v>Healthy</v>
      </c>
      <c r="R14495" s="0" t="str">
        <f aca="false">IF(I14495&gt;=Summary!$B$7,"Fast",IF(I14495&lt;Summary!$B$8,"Slow","Medium"))</f>
        <v>Slow</v>
      </c>
      <c r="S14495" s="15" t="n">
        <f aca="false">IF(M14495&gt;Summary!$B$5,1,0)</f>
        <v>1</v>
      </c>
      <c r="T14495" s="16" t="n">
        <f aca="false">IF(Q14495="Overstocked",(G14495-Summary!$B$6*H14495)*J14495,0)</f>
        <v>0</v>
      </c>
    </row>
    <row r="14496" customFormat="false" ht="15" hidden="false" customHeight="false" outlineLevel="0" collapsed="false">
      <c r="A14496" s="0" t="s">
        <v>14594</v>
      </c>
      <c r="B14496" s="0" t="s">
        <v>113</v>
      </c>
      <c r="C14496" s="0" t="s">
        <v>104</v>
      </c>
      <c r="D14496" s="0" t="s">
        <v>79</v>
      </c>
      <c r="E14496" s="14" t="n">
        <v>45308</v>
      </c>
      <c r="F14496" s="14" t="n">
        <v>45314</v>
      </c>
      <c r="G14496" s="0" t="n">
        <v>478</v>
      </c>
      <c r="H14496" s="0" t="n">
        <v>60</v>
      </c>
      <c r="I14496" s="0" t="n">
        <v>130</v>
      </c>
      <c r="J14496" s="0" t="n">
        <v>1329</v>
      </c>
      <c r="K14496" s="0" t="n">
        <v>1593</v>
      </c>
      <c r="L14496" s="15" t="s">
        <v>80</v>
      </c>
      <c r="M14496" s="0" t="n">
        <v>6</v>
      </c>
      <c r="N14496" s="16" t="n">
        <f aca="false">I14496*K14496</f>
        <v>207090</v>
      </c>
      <c r="O14496" s="16" t="n">
        <f aca="false">I14496*(K14496-J14496)</f>
        <v>34320</v>
      </c>
      <c r="P14496" s="15" t="n">
        <f aca="false">K14496-J14496</f>
        <v>264</v>
      </c>
      <c r="Q14496" s="0" t="str">
        <f aca="false">IF(G14496=0,"Out of stock",IF(G14496&lt;H14496,"Understocked",IF(G14496&gt;Summary!$B$6*H14496,"Overstocked","Healthy")))</f>
        <v>Overstocked</v>
      </c>
      <c r="R14496" s="0" t="str">
        <f aca="false">IF(I14496&gt;=Summary!$B$7,"Fast",IF(I14496&lt;Summary!$B$8,"Slow","Medium"))</f>
        <v>Medium</v>
      </c>
      <c r="S14496" s="15" t="n">
        <f aca="false">IF(M14496&gt;Summary!$B$5,1,0)</f>
        <v>0</v>
      </c>
      <c r="T14496" s="16" t="n">
        <f aca="false">IF(Q14496="Overstocked",(G14496-Summary!$B$6*H14496)*J14496,0)</f>
        <v>316302</v>
      </c>
    </row>
    <row r="14497" customFormat="false" ht="15" hidden="false" customHeight="false" outlineLevel="0" collapsed="false">
      <c r="A14497" s="0" t="s">
        <v>14595</v>
      </c>
      <c r="B14497" s="0" t="s">
        <v>89</v>
      </c>
      <c r="C14497" s="0" t="s">
        <v>85</v>
      </c>
      <c r="D14497" s="0" t="s">
        <v>102</v>
      </c>
      <c r="E14497" s="14" t="n">
        <v>45061</v>
      </c>
      <c r="F14497" s="14" t="n">
        <v>45064</v>
      </c>
      <c r="G14497" s="0" t="n">
        <v>202</v>
      </c>
      <c r="H14497" s="0" t="n">
        <v>121</v>
      </c>
      <c r="I14497" s="0" t="n">
        <v>103</v>
      </c>
      <c r="J14497" s="0" t="n">
        <v>1638</v>
      </c>
      <c r="K14497" s="0" t="n">
        <v>1786</v>
      </c>
      <c r="L14497" s="15" t="s">
        <v>93</v>
      </c>
      <c r="M14497" s="0" t="n">
        <v>3</v>
      </c>
      <c r="N14497" s="16" t="n">
        <f aca="false">I14497*K14497</f>
        <v>183958</v>
      </c>
      <c r="O14497" s="16" t="n">
        <f aca="false">I14497*(K14497-J14497)</f>
        <v>15244</v>
      </c>
      <c r="P14497" s="15" t="n">
        <f aca="false">K14497-J14497</f>
        <v>148</v>
      </c>
      <c r="Q14497" s="0" t="str">
        <f aca="false">IF(G14497=0,"Out of stock",IF(G14497&lt;H14497,"Understocked",IF(G14497&gt;Summary!$B$6*H14497,"Overstocked","Healthy")))</f>
        <v>Healthy</v>
      </c>
      <c r="R14497" s="0" t="str">
        <f aca="false">IF(I14497&gt;=Summary!$B$7,"Fast",IF(I14497&lt;Summary!$B$8,"Slow","Medium"))</f>
        <v>Medium</v>
      </c>
      <c r="S14497" s="15" t="n">
        <f aca="false">IF(M14497&gt;Summary!$B$5,1,0)</f>
        <v>0</v>
      </c>
      <c r="T14497" s="16" t="n">
        <f aca="false">IF(Q14497="Overstocked",(G14497-Summary!$B$6*H14497)*J14497,0)</f>
        <v>0</v>
      </c>
    </row>
    <row r="14498" customFormat="false" ht="15" hidden="false" customHeight="false" outlineLevel="0" collapsed="false">
      <c r="A14498" s="0" t="s">
        <v>14596</v>
      </c>
      <c r="B14498" s="0" t="s">
        <v>77</v>
      </c>
      <c r="C14498" s="0" t="s">
        <v>96</v>
      </c>
      <c r="D14498" s="0" t="s">
        <v>79</v>
      </c>
      <c r="E14498" s="14" t="n">
        <v>45626</v>
      </c>
      <c r="F14498" s="14" t="n">
        <v>45636</v>
      </c>
      <c r="G14498" s="0" t="n">
        <v>72</v>
      </c>
      <c r="H14498" s="0" t="n">
        <v>138</v>
      </c>
      <c r="I14498" s="0" t="n">
        <v>134</v>
      </c>
      <c r="J14498" s="0" t="n">
        <v>867</v>
      </c>
      <c r="K14498" s="0" t="n">
        <v>1185</v>
      </c>
      <c r="L14498" s="15" t="s">
        <v>87</v>
      </c>
      <c r="M14498" s="0" t="n">
        <v>10</v>
      </c>
      <c r="N14498" s="16" t="n">
        <f aca="false">I14498*K14498</f>
        <v>158790</v>
      </c>
      <c r="O14498" s="16" t="n">
        <f aca="false">I14498*(K14498-J14498)</f>
        <v>42612</v>
      </c>
      <c r="P14498" s="15" t="n">
        <f aca="false">K14498-J14498</f>
        <v>318</v>
      </c>
      <c r="Q14498" s="0" t="str">
        <f aca="false">IF(G14498=0,"Out of stock",IF(G14498&lt;H14498,"Understocked",IF(G14498&gt;Summary!$B$6*H14498,"Overstocked","Healthy")))</f>
        <v>Understocked</v>
      </c>
      <c r="R14498" s="0" t="str">
        <f aca="false">IF(I14498&gt;=Summary!$B$7,"Fast",IF(I14498&lt;Summary!$B$8,"Slow","Medium"))</f>
        <v>Medium</v>
      </c>
      <c r="S14498" s="15" t="n">
        <f aca="false">IF(M14498&gt;Summary!$B$5,1,0)</f>
        <v>1</v>
      </c>
      <c r="T14498" s="16" t="n">
        <f aca="false">IF(Q14498="Overstocked",(G14498-Summary!$B$6*H14498)*J14498,0)</f>
        <v>0</v>
      </c>
    </row>
    <row r="14499" customFormat="false" ht="15" hidden="false" customHeight="false" outlineLevel="0" collapsed="false">
      <c r="A14499" s="0" t="s">
        <v>14597</v>
      </c>
      <c r="B14499" s="0" t="s">
        <v>113</v>
      </c>
      <c r="C14499" s="0" t="s">
        <v>96</v>
      </c>
      <c r="D14499" s="0" t="s">
        <v>90</v>
      </c>
      <c r="E14499" s="14" t="n">
        <v>45385</v>
      </c>
      <c r="F14499" s="14" t="n">
        <v>45393</v>
      </c>
      <c r="G14499" s="0" t="n">
        <v>376</v>
      </c>
      <c r="H14499" s="0" t="n">
        <v>150</v>
      </c>
      <c r="I14499" s="0" t="n">
        <v>146</v>
      </c>
      <c r="J14499" s="0" t="n">
        <v>1732</v>
      </c>
      <c r="K14499" s="0" t="n">
        <v>2154</v>
      </c>
      <c r="L14499" s="15" t="s">
        <v>82</v>
      </c>
      <c r="M14499" s="0" t="n">
        <v>8</v>
      </c>
      <c r="N14499" s="16" t="n">
        <f aca="false">I14499*K14499</f>
        <v>314484</v>
      </c>
      <c r="O14499" s="16" t="n">
        <f aca="false">I14499*(K14499-J14499)</f>
        <v>61612</v>
      </c>
      <c r="P14499" s="15" t="n">
        <f aca="false">K14499-J14499</f>
        <v>422</v>
      </c>
      <c r="Q14499" s="0" t="str">
        <f aca="false">IF(G14499=0,"Out of stock",IF(G14499&lt;H14499,"Understocked",IF(G14499&gt;Summary!$B$6*H14499,"Overstocked","Healthy")))</f>
        <v>Healthy</v>
      </c>
      <c r="R14499" s="0" t="str">
        <f aca="false">IF(I14499&gt;=Summary!$B$7,"Fast",IF(I14499&lt;Summary!$B$8,"Slow","Medium"))</f>
        <v>Medium</v>
      </c>
      <c r="S14499" s="15" t="n">
        <f aca="false">IF(M14499&gt;Summary!$B$5,1,0)</f>
        <v>1</v>
      </c>
      <c r="T14499" s="16" t="n">
        <f aca="false">IF(Q14499="Overstocked",(G14499-Summary!$B$6*H14499)*J14499,0)</f>
        <v>0</v>
      </c>
    </row>
    <row r="14500" customFormat="false" ht="15" hidden="false" customHeight="false" outlineLevel="0" collapsed="false">
      <c r="A14500" s="0" t="s">
        <v>14598</v>
      </c>
      <c r="B14500" s="0" t="s">
        <v>107</v>
      </c>
      <c r="C14500" s="0" t="s">
        <v>85</v>
      </c>
      <c r="D14500" s="0" t="s">
        <v>102</v>
      </c>
      <c r="E14500" s="14" t="n">
        <v>45101</v>
      </c>
      <c r="F14500" s="14" t="n">
        <v>45103</v>
      </c>
      <c r="G14500" s="0" t="n">
        <v>474</v>
      </c>
      <c r="H14500" s="0" t="n">
        <v>51</v>
      </c>
      <c r="I14500" s="0" t="n">
        <v>224</v>
      </c>
      <c r="J14500" s="0" t="n">
        <v>303</v>
      </c>
      <c r="K14500" s="0" t="n">
        <v>442</v>
      </c>
      <c r="L14500" s="15" t="s">
        <v>93</v>
      </c>
      <c r="M14500" s="0" t="n">
        <v>2</v>
      </c>
      <c r="N14500" s="16" t="n">
        <f aca="false">I14500*K14500</f>
        <v>99008</v>
      </c>
      <c r="O14500" s="16" t="n">
        <f aca="false">I14500*(K14500-J14500)</f>
        <v>31136</v>
      </c>
      <c r="P14500" s="15" t="n">
        <f aca="false">K14500-J14500</f>
        <v>139</v>
      </c>
      <c r="Q14500" s="0" t="str">
        <f aca="false">IF(G14500=0,"Out of stock",IF(G14500&lt;H14500,"Understocked",IF(G14500&gt;Summary!$B$6*H14500,"Overstocked","Healthy")))</f>
        <v>Overstocked</v>
      </c>
      <c r="R14500" s="0" t="str">
        <f aca="false">IF(I14500&gt;=Summary!$B$7,"Fast",IF(I14500&lt;Summary!$B$8,"Slow","Medium"))</f>
        <v>Fast</v>
      </c>
      <c r="S14500" s="15" t="n">
        <f aca="false">IF(M14500&gt;Summary!$B$5,1,0)</f>
        <v>0</v>
      </c>
      <c r="T14500" s="16" t="n">
        <f aca="false">IF(Q14500="Overstocked",(G14500-Summary!$B$6*H14500)*J14500,0)</f>
        <v>81810</v>
      </c>
    </row>
    <row r="14501" customFormat="false" ht="15" hidden="false" customHeight="false" outlineLevel="0" collapsed="false">
      <c r="A14501" s="0" t="s">
        <v>14599</v>
      </c>
      <c r="B14501" s="0" t="s">
        <v>107</v>
      </c>
      <c r="C14501" s="0" t="s">
        <v>96</v>
      </c>
      <c r="D14501" s="0" t="s">
        <v>102</v>
      </c>
      <c r="E14501" s="14" t="n">
        <v>45258</v>
      </c>
      <c r="F14501" s="14" t="n">
        <v>45261</v>
      </c>
      <c r="G14501" s="0" t="n">
        <v>215</v>
      </c>
      <c r="H14501" s="0" t="n">
        <v>145</v>
      </c>
      <c r="I14501" s="0" t="n">
        <v>71</v>
      </c>
      <c r="J14501" s="0" t="n">
        <v>417</v>
      </c>
      <c r="K14501" s="0" t="n">
        <v>722</v>
      </c>
      <c r="L14501" s="15" t="s">
        <v>93</v>
      </c>
      <c r="M14501" s="0" t="n">
        <v>3</v>
      </c>
      <c r="N14501" s="16" t="n">
        <f aca="false">I14501*K14501</f>
        <v>51262</v>
      </c>
      <c r="O14501" s="16" t="n">
        <f aca="false">I14501*(K14501-J14501)</f>
        <v>21655</v>
      </c>
      <c r="P14501" s="15" t="n">
        <f aca="false">K14501-J14501</f>
        <v>305</v>
      </c>
      <c r="Q14501" s="0" t="str">
        <f aca="false">IF(G14501=0,"Out of stock",IF(G14501&lt;H14501,"Understocked",IF(G14501&gt;Summary!$B$6*H14501,"Overstocked","Healthy")))</f>
        <v>Healthy</v>
      </c>
      <c r="R14501" s="0" t="str">
        <f aca="false">IF(I14501&gt;=Summary!$B$7,"Fast",IF(I14501&lt;Summary!$B$8,"Slow","Medium"))</f>
        <v>Slow</v>
      </c>
      <c r="S14501" s="15" t="n">
        <f aca="false">IF(M14501&gt;Summary!$B$5,1,0)</f>
        <v>0</v>
      </c>
      <c r="T14501" s="16" t="n">
        <f aca="false">IF(Q14501="Overstocked",(G14501-Summary!$B$6*H14501)*J14501,0)</f>
        <v>0</v>
      </c>
    </row>
    <row r="14502" customFormat="false" ht="15" hidden="false" customHeight="false" outlineLevel="0" collapsed="false">
      <c r="A14502" s="0" t="s">
        <v>14600</v>
      </c>
      <c r="B14502" s="0" t="s">
        <v>101</v>
      </c>
      <c r="C14502" s="0" t="s">
        <v>85</v>
      </c>
      <c r="D14502" s="0" t="s">
        <v>92</v>
      </c>
      <c r="E14502" s="14" t="n">
        <v>45638</v>
      </c>
      <c r="F14502" s="14" t="n">
        <v>45642</v>
      </c>
      <c r="G14502" s="0" t="n">
        <v>366</v>
      </c>
      <c r="H14502" s="0" t="n">
        <v>51</v>
      </c>
      <c r="I14502" s="0" t="n">
        <v>126</v>
      </c>
      <c r="J14502" s="0" t="n">
        <v>457</v>
      </c>
      <c r="K14502" s="0" t="n">
        <v>838</v>
      </c>
      <c r="L14502" s="15" t="s">
        <v>93</v>
      </c>
      <c r="M14502" s="0" t="n">
        <v>4</v>
      </c>
      <c r="N14502" s="16" t="n">
        <f aca="false">I14502*K14502</f>
        <v>105588</v>
      </c>
      <c r="O14502" s="16" t="n">
        <f aca="false">I14502*(K14502-J14502)</f>
        <v>48006</v>
      </c>
      <c r="P14502" s="15" t="n">
        <f aca="false">K14502-J14502</f>
        <v>381</v>
      </c>
      <c r="Q14502" s="0" t="str">
        <f aca="false">IF(G14502=0,"Out of stock",IF(G14502&lt;H14502,"Understocked",IF(G14502&gt;Summary!$B$6*H14502,"Overstocked","Healthy")))</f>
        <v>Overstocked</v>
      </c>
      <c r="R14502" s="0" t="str">
        <f aca="false">IF(I14502&gt;=Summary!$B$7,"Fast",IF(I14502&lt;Summary!$B$8,"Slow","Medium"))</f>
        <v>Medium</v>
      </c>
      <c r="S14502" s="15" t="n">
        <f aca="false">IF(M14502&gt;Summary!$B$5,1,0)</f>
        <v>0</v>
      </c>
      <c r="T14502" s="16" t="n">
        <f aca="false">IF(Q14502="Overstocked",(G14502-Summary!$B$6*H14502)*J14502,0)</f>
        <v>74034</v>
      </c>
    </row>
    <row r="14503" customFormat="false" ht="15" hidden="false" customHeight="false" outlineLevel="0" collapsed="false">
      <c r="A14503" s="0" t="s">
        <v>14601</v>
      </c>
      <c r="B14503" s="0" t="s">
        <v>115</v>
      </c>
      <c r="C14503" s="0" t="s">
        <v>96</v>
      </c>
      <c r="D14503" s="0" t="s">
        <v>92</v>
      </c>
      <c r="E14503" s="14" t="n">
        <v>45123</v>
      </c>
      <c r="F14503" s="14" t="n">
        <v>45129</v>
      </c>
      <c r="G14503" s="0" t="n">
        <v>179</v>
      </c>
      <c r="H14503" s="0" t="n">
        <v>146</v>
      </c>
      <c r="I14503" s="0" t="n">
        <v>38</v>
      </c>
      <c r="J14503" s="0" t="n">
        <v>1955</v>
      </c>
      <c r="K14503" s="0" t="n">
        <v>2056</v>
      </c>
      <c r="L14503" s="15" t="s">
        <v>93</v>
      </c>
      <c r="M14503" s="0" t="n">
        <v>6</v>
      </c>
      <c r="N14503" s="16" t="n">
        <f aca="false">I14503*K14503</f>
        <v>78128</v>
      </c>
      <c r="O14503" s="16" t="n">
        <f aca="false">I14503*(K14503-J14503)</f>
        <v>3838</v>
      </c>
      <c r="P14503" s="15" t="n">
        <f aca="false">K14503-J14503</f>
        <v>101</v>
      </c>
      <c r="Q14503" s="0" t="str">
        <f aca="false">IF(G14503=0,"Out of stock",IF(G14503&lt;H14503,"Understocked",IF(G14503&gt;Summary!$B$6*H14503,"Overstocked","Healthy")))</f>
        <v>Healthy</v>
      </c>
      <c r="R14503" s="0" t="str">
        <f aca="false">IF(I14503&gt;=Summary!$B$7,"Fast",IF(I14503&lt;Summary!$B$8,"Slow","Medium"))</f>
        <v>Slow</v>
      </c>
      <c r="S14503" s="15" t="n">
        <f aca="false">IF(M14503&gt;Summary!$B$5,1,0)</f>
        <v>0</v>
      </c>
      <c r="T14503" s="16" t="n">
        <f aca="false">IF(Q14503="Overstocked",(G14503-Summary!$B$6*H14503)*J14503,0)</f>
        <v>0</v>
      </c>
    </row>
    <row r="14504" customFormat="false" ht="15" hidden="false" customHeight="false" outlineLevel="0" collapsed="false">
      <c r="A14504" s="0" t="s">
        <v>14602</v>
      </c>
      <c r="B14504" s="0" t="s">
        <v>101</v>
      </c>
      <c r="C14504" s="0" t="s">
        <v>85</v>
      </c>
      <c r="D14504" s="0" t="s">
        <v>92</v>
      </c>
      <c r="E14504" s="14" t="n">
        <v>45147</v>
      </c>
      <c r="F14504" s="14" t="n">
        <v>45148</v>
      </c>
      <c r="G14504" s="0" t="n">
        <v>59</v>
      </c>
      <c r="H14504" s="0" t="n">
        <v>113</v>
      </c>
      <c r="I14504" s="0" t="n">
        <v>193</v>
      </c>
      <c r="J14504" s="0" t="n">
        <v>1521</v>
      </c>
      <c r="K14504" s="0" t="n">
        <v>1778</v>
      </c>
      <c r="L14504" s="15" t="s">
        <v>82</v>
      </c>
      <c r="M14504" s="0" t="n">
        <v>1</v>
      </c>
      <c r="N14504" s="16" t="n">
        <f aca="false">I14504*K14504</f>
        <v>343154</v>
      </c>
      <c r="O14504" s="16" t="n">
        <f aca="false">I14504*(K14504-J14504)</f>
        <v>49601</v>
      </c>
      <c r="P14504" s="15" t="n">
        <f aca="false">K14504-J14504</f>
        <v>257</v>
      </c>
      <c r="Q14504" s="0" t="str">
        <f aca="false">IF(G14504=0,"Out of stock",IF(G14504&lt;H14504,"Understocked",IF(G14504&gt;Summary!$B$6*H14504,"Overstocked","Healthy")))</f>
        <v>Understocked</v>
      </c>
      <c r="R14504" s="0" t="str">
        <f aca="false">IF(I14504&gt;=Summary!$B$7,"Fast",IF(I14504&lt;Summary!$B$8,"Slow","Medium"))</f>
        <v>Medium</v>
      </c>
      <c r="S14504" s="15" t="n">
        <f aca="false">IF(M14504&gt;Summary!$B$5,1,0)</f>
        <v>0</v>
      </c>
      <c r="T14504" s="16" t="n">
        <f aca="false">IF(Q14504="Overstocked",(G14504-Summary!$B$6*H14504)*J14504,0)</f>
        <v>0</v>
      </c>
    </row>
    <row r="14505" customFormat="false" ht="15" hidden="false" customHeight="false" outlineLevel="0" collapsed="false">
      <c r="A14505" s="0" t="s">
        <v>14603</v>
      </c>
      <c r="B14505" s="0" t="s">
        <v>77</v>
      </c>
      <c r="C14505" s="0" t="s">
        <v>78</v>
      </c>
      <c r="D14505" s="0" t="s">
        <v>86</v>
      </c>
      <c r="E14505" s="14" t="n">
        <v>45335</v>
      </c>
      <c r="F14505" s="14" t="n">
        <v>45338</v>
      </c>
      <c r="G14505" s="0" t="n">
        <v>442</v>
      </c>
      <c r="H14505" s="0" t="n">
        <v>136</v>
      </c>
      <c r="I14505" s="0" t="n">
        <v>23</v>
      </c>
      <c r="J14505" s="0" t="n">
        <v>238</v>
      </c>
      <c r="K14505" s="0" t="n">
        <v>604</v>
      </c>
      <c r="L14505" s="15" t="s">
        <v>82</v>
      </c>
      <c r="M14505" s="0" t="n">
        <v>3</v>
      </c>
      <c r="N14505" s="16" t="n">
        <f aca="false">I14505*K14505</f>
        <v>13892</v>
      </c>
      <c r="O14505" s="16" t="n">
        <f aca="false">I14505*(K14505-J14505)</f>
        <v>8418</v>
      </c>
      <c r="P14505" s="15" t="n">
        <f aca="false">K14505-J14505</f>
        <v>366</v>
      </c>
      <c r="Q14505" s="0" t="str">
        <f aca="false">IF(G14505=0,"Out of stock",IF(G14505&lt;H14505,"Understocked",IF(G14505&gt;Summary!$B$6*H14505,"Overstocked","Healthy")))</f>
        <v>Healthy</v>
      </c>
      <c r="R14505" s="0" t="str">
        <f aca="false">IF(I14505&gt;=Summary!$B$7,"Fast",IF(I14505&lt;Summary!$B$8,"Slow","Medium"))</f>
        <v>Slow</v>
      </c>
      <c r="S14505" s="15" t="n">
        <f aca="false">IF(M14505&gt;Summary!$B$5,1,0)</f>
        <v>0</v>
      </c>
      <c r="T14505" s="16" t="n">
        <f aca="false">IF(Q14505="Overstocked",(G14505-Summary!$B$6*H14505)*J14505,0)</f>
        <v>0</v>
      </c>
    </row>
    <row r="14506" customFormat="false" ht="15" hidden="false" customHeight="false" outlineLevel="0" collapsed="false">
      <c r="A14506" s="0" t="s">
        <v>14604</v>
      </c>
      <c r="B14506" s="0" t="s">
        <v>95</v>
      </c>
      <c r="C14506" s="0" t="s">
        <v>85</v>
      </c>
      <c r="D14506" s="0" t="s">
        <v>79</v>
      </c>
      <c r="E14506" s="14" t="n">
        <v>45090</v>
      </c>
      <c r="F14506" s="14" t="n">
        <v>45091</v>
      </c>
      <c r="G14506" s="0" t="n">
        <v>292</v>
      </c>
      <c r="H14506" s="0" t="n">
        <v>90</v>
      </c>
      <c r="I14506" s="0" t="n">
        <v>72</v>
      </c>
      <c r="J14506" s="0" t="n">
        <v>1922</v>
      </c>
      <c r="K14506" s="0" t="n">
        <v>2025</v>
      </c>
      <c r="L14506" s="15" t="s">
        <v>82</v>
      </c>
      <c r="M14506" s="0" t="n">
        <v>1</v>
      </c>
      <c r="N14506" s="16" t="n">
        <f aca="false">I14506*K14506</f>
        <v>145800</v>
      </c>
      <c r="O14506" s="16" t="n">
        <f aca="false">I14506*(K14506-J14506)</f>
        <v>7416</v>
      </c>
      <c r="P14506" s="15" t="n">
        <f aca="false">K14506-J14506</f>
        <v>103</v>
      </c>
      <c r="Q14506" s="0" t="str">
        <f aca="false">IF(G14506=0,"Out of stock",IF(G14506&lt;H14506,"Understocked",IF(G14506&gt;Summary!$B$6*H14506,"Overstocked","Healthy")))</f>
        <v>Healthy</v>
      </c>
      <c r="R14506" s="0" t="str">
        <f aca="false">IF(I14506&gt;=Summary!$B$7,"Fast",IF(I14506&lt;Summary!$B$8,"Slow","Medium"))</f>
        <v>Slow</v>
      </c>
      <c r="S14506" s="15" t="n">
        <f aca="false">IF(M14506&gt;Summary!$B$5,1,0)</f>
        <v>0</v>
      </c>
      <c r="T14506" s="16" t="n">
        <f aca="false">IF(Q14506="Overstocked",(G14506-Summary!$B$6*H14506)*J14506,0)</f>
        <v>0</v>
      </c>
    </row>
    <row r="14507" customFormat="false" ht="15" hidden="false" customHeight="false" outlineLevel="0" collapsed="false">
      <c r="A14507" s="0" t="s">
        <v>14605</v>
      </c>
      <c r="B14507" s="0" t="s">
        <v>111</v>
      </c>
      <c r="C14507" s="0" t="s">
        <v>85</v>
      </c>
      <c r="D14507" s="0" t="s">
        <v>86</v>
      </c>
      <c r="E14507" s="14" t="n">
        <v>45289</v>
      </c>
      <c r="F14507" s="14" t="n">
        <v>45297</v>
      </c>
      <c r="G14507" s="0" t="n">
        <v>357</v>
      </c>
      <c r="H14507" s="0" t="n">
        <v>87</v>
      </c>
      <c r="I14507" s="0" t="n">
        <v>85</v>
      </c>
      <c r="J14507" s="0" t="n">
        <v>1145</v>
      </c>
      <c r="K14507" s="0" t="n">
        <v>1239</v>
      </c>
      <c r="L14507" s="15" t="s">
        <v>87</v>
      </c>
      <c r="M14507" s="0" t="n">
        <v>8</v>
      </c>
      <c r="N14507" s="16" t="n">
        <f aca="false">I14507*K14507</f>
        <v>105315</v>
      </c>
      <c r="O14507" s="16" t="n">
        <f aca="false">I14507*(K14507-J14507)</f>
        <v>7990</v>
      </c>
      <c r="P14507" s="15" t="n">
        <f aca="false">K14507-J14507</f>
        <v>94</v>
      </c>
      <c r="Q14507" s="0" t="str">
        <f aca="false">IF(G14507=0,"Out of stock",IF(G14507&lt;H14507,"Understocked",IF(G14507&gt;Summary!$B$6*H14507,"Overstocked","Healthy")))</f>
        <v>Overstocked</v>
      </c>
      <c r="R14507" s="0" t="str">
        <f aca="false">IF(I14507&gt;=Summary!$B$7,"Fast",IF(I14507&lt;Summary!$B$8,"Slow","Medium"))</f>
        <v>Slow</v>
      </c>
      <c r="S14507" s="15" t="n">
        <f aca="false">IF(M14507&gt;Summary!$B$5,1,0)</f>
        <v>1</v>
      </c>
      <c r="T14507" s="16" t="n">
        <f aca="false">IF(Q14507="Overstocked",(G14507-Summary!$B$6*H14507)*J14507,0)</f>
        <v>10305</v>
      </c>
    </row>
    <row r="14508" customFormat="false" ht="15" hidden="false" customHeight="false" outlineLevel="0" collapsed="false">
      <c r="A14508" s="0" t="s">
        <v>14606</v>
      </c>
      <c r="B14508" s="0" t="s">
        <v>84</v>
      </c>
      <c r="C14508" s="0" t="s">
        <v>78</v>
      </c>
      <c r="D14508" s="0" t="s">
        <v>86</v>
      </c>
      <c r="E14508" s="14" t="n">
        <v>45455</v>
      </c>
      <c r="F14508" s="14" t="n">
        <v>45457</v>
      </c>
      <c r="G14508" s="0" t="n">
        <v>100</v>
      </c>
      <c r="H14508" s="0" t="n">
        <v>54</v>
      </c>
      <c r="I14508" s="0" t="n">
        <v>0</v>
      </c>
      <c r="J14508" s="0" t="n">
        <v>1057</v>
      </c>
      <c r="K14508" s="0" t="n">
        <v>1444</v>
      </c>
      <c r="L14508" s="15" t="s">
        <v>80</v>
      </c>
      <c r="M14508" s="0" t="n">
        <v>2</v>
      </c>
      <c r="N14508" s="16" t="n">
        <f aca="false">I14508*K14508</f>
        <v>0</v>
      </c>
      <c r="O14508" s="16" t="n">
        <f aca="false">I14508*(K14508-J14508)</f>
        <v>0</v>
      </c>
      <c r="P14508" s="15" t="n">
        <f aca="false">K14508-J14508</f>
        <v>387</v>
      </c>
      <c r="Q14508" s="0" t="str">
        <f aca="false">IF(G14508=0,"Out of stock",IF(G14508&lt;H14508,"Understocked",IF(G14508&gt;Summary!$B$6*H14508,"Overstocked","Healthy")))</f>
        <v>Healthy</v>
      </c>
      <c r="R14508" s="0" t="str">
        <f aca="false">IF(I14508&gt;=Summary!$B$7,"Fast",IF(I14508&lt;Summary!$B$8,"Slow","Medium"))</f>
        <v>Slow</v>
      </c>
      <c r="S14508" s="15" t="n">
        <f aca="false">IF(M14508&gt;Summary!$B$5,1,0)</f>
        <v>0</v>
      </c>
      <c r="T14508" s="16" t="n">
        <f aca="false">IF(Q14508="Overstocked",(G14508-Summary!$B$6*H14508)*J14508,0)</f>
        <v>0</v>
      </c>
    </row>
    <row r="14509" customFormat="false" ht="15" hidden="false" customHeight="false" outlineLevel="0" collapsed="false">
      <c r="A14509" s="0" t="s">
        <v>14607</v>
      </c>
      <c r="B14509" s="0" t="s">
        <v>89</v>
      </c>
      <c r="C14509" s="0" t="s">
        <v>96</v>
      </c>
      <c r="D14509" s="0" t="s">
        <v>102</v>
      </c>
      <c r="E14509" s="14" t="n">
        <v>45378</v>
      </c>
      <c r="F14509" s="14" t="n">
        <v>45383</v>
      </c>
      <c r="G14509" s="0" t="n">
        <v>157</v>
      </c>
      <c r="H14509" s="0" t="n">
        <v>122</v>
      </c>
      <c r="I14509" s="0" t="n">
        <v>210</v>
      </c>
      <c r="J14509" s="0" t="n">
        <v>612</v>
      </c>
      <c r="K14509" s="0" t="n">
        <v>795</v>
      </c>
      <c r="L14509" s="15" t="s">
        <v>93</v>
      </c>
      <c r="M14509" s="0" t="n">
        <v>5</v>
      </c>
      <c r="N14509" s="16" t="n">
        <f aca="false">I14509*K14509</f>
        <v>166950</v>
      </c>
      <c r="O14509" s="16" t="n">
        <f aca="false">I14509*(K14509-J14509)</f>
        <v>38430</v>
      </c>
      <c r="P14509" s="15" t="n">
        <f aca="false">K14509-J14509</f>
        <v>183</v>
      </c>
      <c r="Q14509" s="0" t="str">
        <f aca="false">IF(G14509=0,"Out of stock",IF(G14509&lt;H14509,"Understocked",IF(G14509&gt;Summary!$B$6*H14509,"Overstocked","Healthy")))</f>
        <v>Healthy</v>
      </c>
      <c r="R14509" s="0" t="str">
        <f aca="false">IF(I14509&gt;=Summary!$B$7,"Fast",IF(I14509&lt;Summary!$B$8,"Slow","Medium"))</f>
        <v>Fast</v>
      </c>
      <c r="S14509" s="15" t="n">
        <f aca="false">IF(M14509&gt;Summary!$B$5,1,0)</f>
        <v>0</v>
      </c>
      <c r="T14509" s="16" t="n">
        <f aca="false">IF(Q14509="Overstocked",(G14509-Summary!$B$6*H14509)*J14509,0)</f>
        <v>0</v>
      </c>
    </row>
    <row r="14510" customFormat="false" ht="15" hidden="false" customHeight="false" outlineLevel="0" collapsed="false">
      <c r="A14510" s="0" t="s">
        <v>14608</v>
      </c>
      <c r="B14510" s="0" t="s">
        <v>107</v>
      </c>
      <c r="C14510" s="0" t="s">
        <v>85</v>
      </c>
      <c r="D14510" s="0" t="s">
        <v>92</v>
      </c>
      <c r="E14510" s="14" t="n">
        <v>44951</v>
      </c>
      <c r="F14510" s="14" t="n">
        <v>44953</v>
      </c>
      <c r="G14510" s="0" t="n">
        <v>114</v>
      </c>
      <c r="H14510" s="0" t="n">
        <v>122</v>
      </c>
      <c r="I14510" s="0" t="n">
        <v>141</v>
      </c>
      <c r="J14510" s="0" t="n">
        <v>1042</v>
      </c>
      <c r="K14510" s="0" t="n">
        <v>1400</v>
      </c>
      <c r="L14510" s="15" t="s">
        <v>80</v>
      </c>
      <c r="M14510" s="0" t="n">
        <v>2</v>
      </c>
      <c r="N14510" s="16" t="n">
        <f aca="false">I14510*K14510</f>
        <v>197400</v>
      </c>
      <c r="O14510" s="16" t="n">
        <f aca="false">I14510*(K14510-J14510)</f>
        <v>50478</v>
      </c>
      <c r="P14510" s="15" t="n">
        <f aca="false">K14510-J14510</f>
        <v>358</v>
      </c>
      <c r="Q14510" s="0" t="str">
        <f aca="false">IF(G14510=0,"Out of stock",IF(G14510&lt;H14510,"Understocked",IF(G14510&gt;Summary!$B$6*H14510,"Overstocked","Healthy")))</f>
        <v>Understocked</v>
      </c>
      <c r="R14510" s="0" t="str">
        <f aca="false">IF(I14510&gt;=Summary!$B$7,"Fast",IF(I14510&lt;Summary!$B$8,"Slow","Medium"))</f>
        <v>Medium</v>
      </c>
      <c r="S14510" s="15" t="n">
        <f aca="false">IF(M14510&gt;Summary!$B$5,1,0)</f>
        <v>0</v>
      </c>
      <c r="T14510" s="16" t="n">
        <f aca="false">IF(Q14510="Overstocked",(G14510-Summary!$B$6*H14510)*J14510,0)</f>
        <v>0</v>
      </c>
    </row>
    <row r="14511" customFormat="false" ht="15" hidden="false" customHeight="false" outlineLevel="0" collapsed="false">
      <c r="A14511" s="0" t="s">
        <v>14609</v>
      </c>
      <c r="B14511" s="0" t="s">
        <v>101</v>
      </c>
      <c r="C14511" s="0" t="s">
        <v>78</v>
      </c>
      <c r="D14511" s="0" t="s">
        <v>90</v>
      </c>
      <c r="E14511" s="14" t="n">
        <v>45244</v>
      </c>
      <c r="F14511" s="14" t="n">
        <v>45252</v>
      </c>
      <c r="G14511" s="0" t="n">
        <v>229</v>
      </c>
      <c r="H14511" s="0" t="n">
        <v>131</v>
      </c>
      <c r="I14511" s="0" t="n">
        <v>263</v>
      </c>
      <c r="J14511" s="0" t="n">
        <v>1545</v>
      </c>
      <c r="K14511" s="0" t="n">
        <v>1933</v>
      </c>
      <c r="L14511" s="15" t="s">
        <v>97</v>
      </c>
      <c r="M14511" s="0" t="n">
        <v>8</v>
      </c>
      <c r="N14511" s="16" t="n">
        <f aca="false">I14511*K14511</f>
        <v>508379</v>
      </c>
      <c r="O14511" s="16" t="n">
        <f aca="false">I14511*(K14511-J14511)</f>
        <v>102044</v>
      </c>
      <c r="P14511" s="15" t="n">
        <f aca="false">K14511-J14511</f>
        <v>388</v>
      </c>
      <c r="Q14511" s="0" t="str">
        <f aca="false">IF(G14511=0,"Out of stock",IF(G14511&lt;H14511,"Understocked",IF(G14511&gt;Summary!$B$6*H14511,"Overstocked","Healthy")))</f>
        <v>Healthy</v>
      </c>
      <c r="R14511" s="0" t="str">
        <f aca="false">IF(I14511&gt;=Summary!$B$7,"Fast",IF(I14511&lt;Summary!$B$8,"Slow","Medium"))</f>
        <v>Fast</v>
      </c>
      <c r="S14511" s="15" t="n">
        <f aca="false">IF(M14511&gt;Summary!$B$5,1,0)</f>
        <v>1</v>
      </c>
      <c r="T14511" s="16" t="n">
        <f aca="false">IF(Q14511="Overstocked",(G14511-Summary!$B$6*H14511)*J14511,0)</f>
        <v>0</v>
      </c>
    </row>
    <row r="14512" customFormat="false" ht="15" hidden="false" customHeight="false" outlineLevel="0" collapsed="false">
      <c r="A14512" s="0" t="s">
        <v>14610</v>
      </c>
      <c r="B14512" s="0" t="s">
        <v>113</v>
      </c>
      <c r="C14512" s="0" t="s">
        <v>96</v>
      </c>
      <c r="D14512" s="0" t="s">
        <v>102</v>
      </c>
      <c r="E14512" s="14" t="n">
        <v>45577</v>
      </c>
      <c r="F14512" s="14" t="n">
        <v>45581</v>
      </c>
      <c r="G14512" s="0" t="n">
        <v>204</v>
      </c>
      <c r="H14512" s="0" t="n">
        <v>63</v>
      </c>
      <c r="I14512" s="0" t="n">
        <v>77</v>
      </c>
      <c r="J14512" s="0" t="n">
        <v>974</v>
      </c>
      <c r="K14512" s="0" t="n">
        <v>1233</v>
      </c>
      <c r="L14512" s="15" t="s">
        <v>87</v>
      </c>
      <c r="M14512" s="0" t="n">
        <v>4</v>
      </c>
      <c r="N14512" s="16" t="n">
        <f aca="false">I14512*K14512</f>
        <v>94941</v>
      </c>
      <c r="O14512" s="16" t="n">
        <f aca="false">I14512*(K14512-J14512)</f>
        <v>19943</v>
      </c>
      <c r="P14512" s="15" t="n">
        <f aca="false">K14512-J14512</f>
        <v>259</v>
      </c>
      <c r="Q14512" s="0" t="str">
        <f aca="false">IF(G14512=0,"Out of stock",IF(G14512&lt;H14512,"Understocked",IF(G14512&gt;Summary!$B$6*H14512,"Overstocked","Healthy")))</f>
        <v>Healthy</v>
      </c>
      <c r="R14512" s="0" t="str">
        <f aca="false">IF(I14512&gt;=Summary!$B$7,"Fast",IF(I14512&lt;Summary!$B$8,"Slow","Medium"))</f>
        <v>Slow</v>
      </c>
      <c r="S14512" s="15" t="n">
        <f aca="false">IF(M14512&gt;Summary!$B$5,1,0)</f>
        <v>0</v>
      </c>
      <c r="T14512" s="16" t="n">
        <f aca="false">IF(Q14512="Overstocked",(G14512-Summary!$B$6*H14512)*J14512,0)</f>
        <v>0</v>
      </c>
    </row>
    <row r="14513" customFormat="false" ht="15" hidden="false" customHeight="false" outlineLevel="0" collapsed="false">
      <c r="A14513" s="0" t="s">
        <v>14611</v>
      </c>
      <c r="B14513" s="0" t="s">
        <v>123</v>
      </c>
      <c r="C14513" s="0" t="s">
        <v>96</v>
      </c>
      <c r="D14513" s="0" t="s">
        <v>90</v>
      </c>
      <c r="E14513" s="14" t="n">
        <v>45224</v>
      </c>
      <c r="F14513" s="14" t="n">
        <v>45234</v>
      </c>
      <c r="G14513" s="0" t="n">
        <v>247</v>
      </c>
      <c r="H14513" s="0" t="n">
        <v>103</v>
      </c>
      <c r="I14513" s="0" t="n">
        <v>136</v>
      </c>
      <c r="J14513" s="0" t="n">
        <v>1774</v>
      </c>
      <c r="K14513" s="0" t="n">
        <v>2204</v>
      </c>
      <c r="L14513" s="15" t="s">
        <v>82</v>
      </c>
      <c r="M14513" s="0" t="n">
        <v>10</v>
      </c>
      <c r="N14513" s="16" t="n">
        <f aca="false">I14513*K14513</f>
        <v>299744</v>
      </c>
      <c r="O14513" s="16" t="n">
        <f aca="false">I14513*(K14513-J14513)</f>
        <v>58480</v>
      </c>
      <c r="P14513" s="15" t="n">
        <f aca="false">K14513-J14513</f>
        <v>430</v>
      </c>
      <c r="Q14513" s="0" t="str">
        <f aca="false">IF(G14513=0,"Out of stock",IF(G14513&lt;H14513,"Understocked",IF(G14513&gt;Summary!$B$6*H14513,"Overstocked","Healthy")))</f>
        <v>Healthy</v>
      </c>
      <c r="R14513" s="0" t="str">
        <f aca="false">IF(I14513&gt;=Summary!$B$7,"Fast",IF(I14513&lt;Summary!$B$8,"Slow","Medium"))</f>
        <v>Medium</v>
      </c>
      <c r="S14513" s="15" t="n">
        <f aca="false">IF(M14513&gt;Summary!$B$5,1,0)</f>
        <v>1</v>
      </c>
      <c r="T14513" s="16" t="n">
        <f aca="false">IF(Q14513="Overstocked",(G14513-Summary!$B$6*H14513)*J14513,0)</f>
        <v>0</v>
      </c>
    </row>
    <row r="14514" customFormat="false" ht="15" hidden="false" customHeight="false" outlineLevel="0" collapsed="false">
      <c r="A14514" s="0" t="s">
        <v>14612</v>
      </c>
      <c r="B14514" s="0" t="s">
        <v>115</v>
      </c>
      <c r="C14514" s="0" t="s">
        <v>96</v>
      </c>
      <c r="D14514" s="0" t="s">
        <v>79</v>
      </c>
      <c r="E14514" s="14" t="n">
        <v>45063</v>
      </c>
      <c r="F14514" s="14" t="n">
        <v>45064</v>
      </c>
      <c r="G14514" s="0" t="n">
        <v>248</v>
      </c>
      <c r="H14514" s="0" t="n">
        <v>72</v>
      </c>
      <c r="I14514" s="0" t="n">
        <v>137</v>
      </c>
      <c r="J14514" s="0" t="n">
        <v>1471</v>
      </c>
      <c r="K14514" s="0" t="n">
        <v>1918</v>
      </c>
      <c r="L14514" s="15" t="s">
        <v>93</v>
      </c>
      <c r="M14514" s="0" t="n">
        <v>1</v>
      </c>
      <c r="N14514" s="16" t="n">
        <f aca="false">I14514*K14514</f>
        <v>262766</v>
      </c>
      <c r="O14514" s="16" t="n">
        <f aca="false">I14514*(K14514-J14514)</f>
        <v>61239</v>
      </c>
      <c r="P14514" s="15" t="n">
        <f aca="false">K14514-J14514</f>
        <v>447</v>
      </c>
      <c r="Q14514" s="0" t="str">
        <f aca="false">IF(G14514=0,"Out of stock",IF(G14514&lt;H14514,"Understocked",IF(G14514&gt;Summary!$B$6*H14514,"Overstocked","Healthy")))</f>
        <v>Healthy</v>
      </c>
      <c r="R14514" s="0" t="str">
        <f aca="false">IF(I14514&gt;=Summary!$B$7,"Fast",IF(I14514&lt;Summary!$B$8,"Slow","Medium"))</f>
        <v>Medium</v>
      </c>
      <c r="S14514" s="15" t="n">
        <f aca="false">IF(M14514&gt;Summary!$B$5,1,0)</f>
        <v>0</v>
      </c>
      <c r="T14514" s="16" t="n">
        <f aca="false">IF(Q14514="Overstocked",(G14514-Summary!$B$6*H14514)*J14514,0)</f>
        <v>0</v>
      </c>
    </row>
    <row r="14515" customFormat="false" ht="15" hidden="false" customHeight="false" outlineLevel="0" collapsed="false">
      <c r="A14515" s="0" t="s">
        <v>14613</v>
      </c>
      <c r="B14515" s="0" t="s">
        <v>84</v>
      </c>
      <c r="C14515" s="0" t="s">
        <v>78</v>
      </c>
      <c r="D14515" s="0" t="s">
        <v>90</v>
      </c>
      <c r="E14515" s="14" t="n">
        <v>45619</v>
      </c>
      <c r="F14515" s="14" t="n">
        <v>45626</v>
      </c>
      <c r="G14515" s="0" t="n">
        <v>206</v>
      </c>
      <c r="H14515" s="0" t="n">
        <v>107</v>
      </c>
      <c r="I14515" s="0" t="n">
        <v>250</v>
      </c>
      <c r="J14515" s="0" t="n">
        <v>930</v>
      </c>
      <c r="K14515" s="0" t="n">
        <v>1365</v>
      </c>
      <c r="L14515" s="15" t="s">
        <v>80</v>
      </c>
      <c r="M14515" s="0" t="n">
        <v>7</v>
      </c>
      <c r="N14515" s="16" t="n">
        <f aca="false">I14515*K14515</f>
        <v>341250</v>
      </c>
      <c r="O14515" s="16" t="n">
        <f aca="false">I14515*(K14515-J14515)</f>
        <v>108750</v>
      </c>
      <c r="P14515" s="15" t="n">
        <f aca="false">K14515-J14515</f>
        <v>435</v>
      </c>
      <c r="Q14515" s="0" t="str">
        <f aca="false">IF(G14515=0,"Out of stock",IF(G14515&lt;H14515,"Understocked",IF(G14515&gt;Summary!$B$6*H14515,"Overstocked","Healthy")))</f>
        <v>Healthy</v>
      </c>
      <c r="R14515" s="0" t="str">
        <f aca="false">IF(I14515&gt;=Summary!$B$7,"Fast",IF(I14515&lt;Summary!$B$8,"Slow","Medium"))</f>
        <v>Fast</v>
      </c>
      <c r="S14515" s="15" t="n">
        <f aca="false">IF(M14515&gt;Summary!$B$5,1,0)</f>
        <v>0</v>
      </c>
      <c r="T14515" s="16" t="n">
        <f aca="false">IF(Q14515="Overstocked",(G14515-Summary!$B$6*H14515)*J14515,0)</f>
        <v>0</v>
      </c>
    </row>
    <row r="14516" customFormat="false" ht="15" hidden="false" customHeight="false" outlineLevel="0" collapsed="false">
      <c r="A14516" s="0" t="s">
        <v>14614</v>
      </c>
      <c r="B14516" s="0" t="s">
        <v>111</v>
      </c>
      <c r="C14516" s="0" t="s">
        <v>78</v>
      </c>
      <c r="D14516" s="0" t="s">
        <v>79</v>
      </c>
      <c r="E14516" s="14" t="n">
        <v>44947</v>
      </c>
      <c r="F14516" s="14" t="n">
        <v>44950</v>
      </c>
      <c r="G14516" s="0" t="n">
        <v>216</v>
      </c>
      <c r="H14516" s="0" t="n">
        <v>136</v>
      </c>
      <c r="I14516" s="0" t="n">
        <v>27</v>
      </c>
      <c r="J14516" s="0" t="n">
        <v>1874</v>
      </c>
      <c r="K14516" s="0" t="n">
        <v>2003</v>
      </c>
      <c r="L14516" s="15" t="s">
        <v>80</v>
      </c>
      <c r="M14516" s="0" t="n">
        <v>3</v>
      </c>
      <c r="N14516" s="16" t="n">
        <f aca="false">I14516*K14516</f>
        <v>54081</v>
      </c>
      <c r="O14516" s="16" t="n">
        <f aca="false">I14516*(K14516-J14516)</f>
        <v>3483</v>
      </c>
      <c r="P14516" s="15" t="n">
        <f aca="false">K14516-J14516</f>
        <v>129</v>
      </c>
      <c r="Q14516" s="0" t="str">
        <f aca="false">IF(G14516=0,"Out of stock",IF(G14516&lt;H14516,"Understocked",IF(G14516&gt;Summary!$B$6*H14516,"Overstocked","Healthy")))</f>
        <v>Healthy</v>
      </c>
      <c r="R14516" s="0" t="str">
        <f aca="false">IF(I14516&gt;=Summary!$B$7,"Fast",IF(I14516&lt;Summary!$B$8,"Slow","Medium"))</f>
        <v>Slow</v>
      </c>
      <c r="S14516" s="15" t="n">
        <f aca="false">IF(M14516&gt;Summary!$B$5,1,0)</f>
        <v>0</v>
      </c>
      <c r="T14516" s="16" t="n">
        <f aca="false">IF(Q14516="Overstocked",(G14516-Summary!$B$6*H14516)*J14516,0)</f>
        <v>0</v>
      </c>
    </row>
    <row r="14517" customFormat="false" ht="15" hidden="false" customHeight="false" outlineLevel="0" collapsed="false">
      <c r="A14517" s="0" t="s">
        <v>14615</v>
      </c>
      <c r="B14517" s="0" t="s">
        <v>113</v>
      </c>
      <c r="C14517" s="0" t="s">
        <v>85</v>
      </c>
      <c r="D14517" s="0" t="s">
        <v>86</v>
      </c>
      <c r="E14517" s="14" t="n">
        <v>45135</v>
      </c>
      <c r="F14517" s="14" t="n">
        <v>45142</v>
      </c>
      <c r="G14517" s="0" t="n">
        <v>92</v>
      </c>
      <c r="H14517" s="0" t="n">
        <v>51</v>
      </c>
      <c r="I14517" s="0" t="n">
        <v>214</v>
      </c>
      <c r="J14517" s="0" t="n">
        <v>983</v>
      </c>
      <c r="K14517" s="0" t="n">
        <v>1064</v>
      </c>
      <c r="L14517" s="15" t="s">
        <v>80</v>
      </c>
      <c r="M14517" s="0" t="n">
        <v>7</v>
      </c>
      <c r="N14517" s="16" t="n">
        <f aca="false">I14517*K14517</f>
        <v>227696</v>
      </c>
      <c r="O14517" s="16" t="n">
        <f aca="false">I14517*(K14517-J14517)</f>
        <v>17334</v>
      </c>
      <c r="P14517" s="15" t="n">
        <f aca="false">K14517-J14517</f>
        <v>81</v>
      </c>
      <c r="Q14517" s="0" t="str">
        <f aca="false">IF(G14517=0,"Out of stock",IF(G14517&lt;H14517,"Understocked",IF(G14517&gt;Summary!$B$6*H14517,"Overstocked","Healthy")))</f>
        <v>Healthy</v>
      </c>
      <c r="R14517" s="0" t="str">
        <f aca="false">IF(I14517&gt;=Summary!$B$7,"Fast",IF(I14517&lt;Summary!$B$8,"Slow","Medium"))</f>
        <v>Fast</v>
      </c>
      <c r="S14517" s="15" t="n">
        <f aca="false">IF(M14517&gt;Summary!$B$5,1,0)</f>
        <v>0</v>
      </c>
      <c r="T14517" s="16" t="n">
        <f aca="false">IF(Q14517="Overstocked",(G14517-Summary!$B$6*H14517)*J14517,0)</f>
        <v>0</v>
      </c>
    </row>
    <row r="14518" customFormat="false" ht="15" hidden="false" customHeight="false" outlineLevel="0" collapsed="false">
      <c r="A14518" s="0" t="s">
        <v>14616</v>
      </c>
      <c r="B14518" s="0" t="s">
        <v>101</v>
      </c>
      <c r="C14518" s="0" t="s">
        <v>85</v>
      </c>
      <c r="D14518" s="0" t="s">
        <v>86</v>
      </c>
      <c r="E14518" s="14" t="n">
        <v>44967</v>
      </c>
      <c r="F14518" s="14" t="n">
        <v>44970</v>
      </c>
      <c r="G14518" s="0" t="n">
        <v>139</v>
      </c>
      <c r="H14518" s="0" t="n">
        <v>100</v>
      </c>
      <c r="I14518" s="0" t="n">
        <v>136</v>
      </c>
      <c r="J14518" s="0" t="n">
        <v>1851</v>
      </c>
      <c r="K14518" s="0" t="n">
        <v>1985</v>
      </c>
      <c r="L14518" s="15" t="s">
        <v>80</v>
      </c>
      <c r="M14518" s="0" t="n">
        <v>3</v>
      </c>
      <c r="N14518" s="16" t="n">
        <f aca="false">I14518*K14518</f>
        <v>269960</v>
      </c>
      <c r="O14518" s="16" t="n">
        <f aca="false">I14518*(K14518-J14518)</f>
        <v>18224</v>
      </c>
      <c r="P14518" s="15" t="n">
        <f aca="false">K14518-J14518</f>
        <v>134</v>
      </c>
      <c r="Q14518" s="0" t="str">
        <f aca="false">IF(G14518=0,"Out of stock",IF(G14518&lt;H14518,"Understocked",IF(G14518&gt;Summary!$B$6*H14518,"Overstocked","Healthy")))</f>
        <v>Healthy</v>
      </c>
      <c r="R14518" s="0" t="str">
        <f aca="false">IF(I14518&gt;=Summary!$B$7,"Fast",IF(I14518&lt;Summary!$B$8,"Slow","Medium"))</f>
        <v>Medium</v>
      </c>
      <c r="S14518" s="15" t="n">
        <f aca="false">IF(M14518&gt;Summary!$B$5,1,0)</f>
        <v>0</v>
      </c>
      <c r="T14518" s="16" t="n">
        <f aca="false">IF(Q14518="Overstocked",(G14518-Summary!$B$6*H14518)*J14518,0)</f>
        <v>0</v>
      </c>
    </row>
    <row r="14519" customFormat="false" ht="15" hidden="false" customHeight="false" outlineLevel="0" collapsed="false">
      <c r="A14519" s="0" t="s">
        <v>14617</v>
      </c>
      <c r="B14519" s="0" t="s">
        <v>113</v>
      </c>
      <c r="C14519" s="0" t="s">
        <v>96</v>
      </c>
      <c r="D14519" s="0" t="s">
        <v>86</v>
      </c>
      <c r="E14519" s="14" t="n">
        <v>45270</v>
      </c>
      <c r="F14519" s="14" t="n">
        <v>45278</v>
      </c>
      <c r="G14519" s="0" t="n">
        <v>459</v>
      </c>
      <c r="H14519" s="0" t="n">
        <v>74</v>
      </c>
      <c r="I14519" s="0" t="n">
        <v>56</v>
      </c>
      <c r="J14519" s="0" t="n">
        <v>1503</v>
      </c>
      <c r="K14519" s="0" t="n">
        <v>1924</v>
      </c>
      <c r="L14519" s="15" t="s">
        <v>80</v>
      </c>
      <c r="M14519" s="0" t="n">
        <v>8</v>
      </c>
      <c r="N14519" s="16" t="n">
        <f aca="false">I14519*K14519</f>
        <v>107744</v>
      </c>
      <c r="O14519" s="16" t="n">
        <f aca="false">I14519*(K14519-J14519)</f>
        <v>23576</v>
      </c>
      <c r="P14519" s="15" t="n">
        <f aca="false">K14519-J14519</f>
        <v>421</v>
      </c>
      <c r="Q14519" s="0" t="str">
        <f aca="false">IF(G14519=0,"Out of stock",IF(G14519&lt;H14519,"Understocked",IF(G14519&gt;Summary!$B$6*H14519,"Overstocked","Healthy")))</f>
        <v>Overstocked</v>
      </c>
      <c r="R14519" s="0" t="str">
        <f aca="false">IF(I14519&gt;=Summary!$B$7,"Fast",IF(I14519&lt;Summary!$B$8,"Slow","Medium"))</f>
        <v>Slow</v>
      </c>
      <c r="S14519" s="15" t="n">
        <f aca="false">IF(M14519&gt;Summary!$B$5,1,0)</f>
        <v>1</v>
      </c>
      <c r="T14519" s="16" t="n">
        <f aca="false">IF(Q14519="Overstocked",(G14519-Summary!$B$6*H14519)*J14519,0)</f>
        <v>244989</v>
      </c>
    </row>
    <row r="14520" customFormat="false" ht="15" hidden="false" customHeight="false" outlineLevel="0" collapsed="false">
      <c r="A14520" s="0" t="s">
        <v>14618</v>
      </c>
      <c r="B14520" s="0" t="s">
        <v>123</v>
      </c>
      <c r="C14520" s="0" t="s">
        <v>78</v>
      </c>
      <c r="D14520" s="0" t="s">
        <v>86</v>
      </c>
      <c r="E14520" s="14" t="n">
        <v>45436</v>
      </c>
      <c r="F14520" s="14" t="n">
        <v>45440</v>
      </c>
      <c r="G14520" s="0" t="n">
        <v>387</v>
      </c>
      <c r="H14520" s="0" t="n">
        <v>143</v>
      </c>
      <c r="I14520" s="0" t="n">
        <v>244</v>
      </c>
      <c r="J14520" s="0" t="n">
        <v>1754</v>
      </c>
      <c r="K14520" s="0" t="n">
        <v>1905</v>
      </c>
      <c r="L14520" s="15" t="s">
        <v>93</v>
      </c>
      <c r="M14520" s="0" t="n">
        <v>4</v>
      </c>
      <c r="N14520" s="16" t="n">
        <f aca="false">I14520*K14520</f>
        <v>464820</v>
      </c>
      <c r="O14520" s="16" t="n">
        <f aca="false">I14520*(K14520-J14520)</f>
        <v>36844</v>
      </c>
      <c r="P14520" s="15" t="n">
        <f aca="false">K14520-J14520</f>
        <v>151</v>
      </c>
      <c r="Q14520" s="0" t="str">
        <f aca="false">IF(G14520=0,"Out of stock",IF(G14520&lt;H14520,"Understocked",IF(G14520&gt;Summary!$B$6*H14520,"Overstocked","Healthy")))</f>
        <v>Healthy</v>
      </c>
      <c r="R14520" s="0" t="str">
        <f aca="false">IF(I14520&gt;=Summary!$B$7,"Fast",IF(I14520&lt;Summary!$B$8,"Slow","Medium"))</f>
        <v>Fast</v>
      </c>
      <c r="S14520" s="15" t="n">
        <f aca="false">IF(M14520&gt;Summary!$B$5,1,0)</f>
        <v>0</v>
      </c>
      <c r="T14520" s="16" t="n">
        <f aca="false">IF(Q14520="Overstocked",(G14520-Summary!$B$6*H14520)*J14520,0)</f>
        <v>0</v>
      </c>
    </row>
    <row r="14521" customFormat="false" ht="15" hidden="false" customHeight="false" outlineLevel="0" collapsed="false">
      <c r="A14521" s="0" t="s">
        <v>14619</v>
      </c>
      <c r="B14521" s="0" t="s">
        <v>95</v>
      </c>
      <c r="C14521" s="0" t="s">
        <v>96</v>
      </c>
      <c r="D14521" s="0" t="s">
        <v>102</v>
      </c>
      <c r="E14521" s="14" t="n">
        <v>45387</v>
      </c>
      <c r="F14521" s="14" t="n">
        <v>45393</v>
      </c>
      <c r="G14521" s="0" t="n">
        <v>362</v>
      </c>
      <c r="H14521" s="0" t="n">
        <v>84</v>
      </c>
      <c r="I14521" s="0" t="n">
        <v>21</v>
      </c>
      <c r="J14521" s="0" t="n">
        <v>386</v>
      </c>
      <c r="K14521" s="0" t="n">
        <v>781</v>
      </c>
      <c r="L14521" s="15" t="s">
        <v>82</v>
      </c>
      <c r="M14521" s="0" t="n">
        <v>6</v>
      </c>
      <c r="N14521" s="16" t="n">
        <f aca="false">I14521*K14521</f>
        <v>16401</v>
      </c>
      <c r="O14521" s="16" t="n">
        <f aca="false">I14521*(K14521-J14521)</f>
        <v>8295</v>
      </c>
      <c r="P14521" s="15" t="n">
        <f aca="false">K14521-J14521</f>
        <v>395</v>
      </c>
      <c r="Q14521" s="0" t="str">
        <f aca="false">IF(G14521=0,"Out of stock",IF(G14521&lt;H14521,"Understocked",IF(G14521&gt;Summary!$B$6*H14521,"Overstocked","Healthy")))</f>
        <v>Overstocked</v>
      </c>
      <c r="R14521" s="0" t="str">
        <f aca="false">IF(I14521&gt;=Summary!$B$7,"Fast",IF(I14521&lt;Summary!$B$8,"Slow","Medium"))</f>
        <v>Slow</v>
      </c>
      <c r="S14521" s="15" t="n">
        <f aca="false">IF(M14521&gt;Summary!$B$5,1,0)</f>
        <v>0</v>
      </c>
      <c r="T14521" s="16" t="n">
        <f aca="false">IF(Q14521="Overstocked",(G14521-Summary!$B$6*H14521)*J14521,0)</f>
        <v>10036</v>
      </c>
    </row>
    <row r="14522" customFormat="false" ht="15" hidden="false" customHeight="false" outlineLevel="0" collapsed="false">
      <c r="A14522" s="0" t="s">
        <v>14620</v>
      </c>
      <c r="B14522" s="0" t="s">
        <v>107</v>
      </c>
      <c r="C14522" s="0" t="s">
        <v>78</v>
      </c>
      <c r="D14522" s="0" t="s">
        <v>90</v>
      </c>
      <c r="E14522" s="14" t="n">
        <v>45214</v>
      </c>
      <c r="F14522" s="14" t="n">
        <v>45223</v>
      </c>
      <c r="G14522" s="0" t="n">
        <v>450</v>
      </c>
      <c r="H14522" s="0" t="n">
        <v>118</v>
      </c>
      <c r="I14522" s="0" t="n">
        <v>75</v>
      </c>
      <c r="J14522" s="0" t="n">
        <v>455</v>
      </c>
      <c r="K14522" s="0" t="n">
        <v>684</v>
      </c>
      <c r="L14522" s="15" t="s">
        <v>97</v>
      </c>
      <c r="M14522" s="0" t="n">
        <v>9</v>
      </c>
      <c r="N14522" s="16" t="n">
        <f aca="false">I14522*K14522</f>
        <v>51300</v>
      </c>
      <c r="O14522" s="16" t="n">
        <f aca="false">I14522*(K14522-J14522)</f>
        <v>17175</v>
      </c>
      <c r="P14522" s="15" t="n">
        <f aca="false">K14522-J14522</f>
        <v>229</v>
      </c>
      <c r="Q14522" s="0" t="str">
        <f aca="false">IF(G14522=0,"Out of stock",IF(G14522&lt;H14522,"Understocked",IF(G14522&gt;Summary!$B$6*H14522,"Overstocked","Healthy")))</f>
        <v>Healthy</v>
      </c>
      <c r="R14522" s="0" t="str">
        <f aca="false">IF(I14522&gt;=Summary!$B$7,"Fast",IF(I14522&lt;Summary!$B$8,"Slow","Medium"))</f>
        <v>Slow</v>
      </c>
      <c r="S14522" s="15" t="n">
        <f aca="false">IF(M14522&gt;Summary!$B$5,1,0)</f>
        <v>1</v>
      </c>
      <c r="T14522" s="16" t="n">
        <f aca="false">IF(Q14522="Overstocked",(G14522-Summary!$B$6*H14522)*J14522,0)</f>
        <v>0</v>
      </c>
    </row>
    <row r="14523" customFormat="false" ht="15" hidden="false" customHeight="false" outlineLevel="0" collapsed="false">
      <c r="A14523" s="0" t="s">
        <v>14621</v>
      </c>
      <c r="B14523" s="0" t="s">
        <v>115</v>
      </c>
      <c r="C14523" s="0" t="s">
        <v>96</v>
      </c>
      <c r="D14523" s="0" t="s">
        <v>86</v>
      </c>
      <c r="E14523" s="14" t="n">
        <v>45057</v>
      </c>
      <c r="F14523" s="14" t="n">
        <v>45062</v>
      </c>
      <c r="G14523" s="0" t="n">
        <v>447</v>
      </c>
      <c r="H14523" s="0" t="n">
        <v>54</v>
      </c>
      <c r="I14523" s="0" t="n">
        <v>35</v>
      </c>
      <c r="J14523" s="0" t="n">
        <v>538</v>
      </c>
      <c r="K14523" s="0" t="n">
        <v>899</v>
      </c>
      <c r="L14523" s="15" t="s">
        <v>87</v>
      </c>
      <c r="M14523" s="0" t="n">
        <v>5</v>
      </c>
      <c r="N14523" s="16" t="n">
        <f aca="false">I14523*K14523</f>
        <v>31465</v>
      </c>
      <c r="O14523" s="16" t="n">
        <f aca="false">I14523*(K14523-J14523)</f>
        <v>12635</v>
      </c>
      <c r="P14523" s="15" t="n">
        <f aca="false">K14523-J14523</f>
        <v>361</v>
      </c>
      <c r="Q14523" s="0" t="str">
        <f aca="false">IF(G14523=0,"Out of stock",IF(G14523&lt;H14523,"Understocked",IF(G14523&gt;Summary!$B$6*H14523,"Overstocked","Healthy")))</f>
        <v>Overstocked</v>
      </c>
      <c r="R14523" s="0" t="str">
        <f aca="false">IF(I14523&gt;=Summary!$B$7,"Fast",IF(I14523&lt;Summary!$B$8,"Slow","Medium"))</f>
        <v>Slow</v>
      </c>
      <c r="S14523" s="15" t="n">
        <f aca="false">IF(M14523&gt;Summary!$B$5,1,0)</f>
        <v>0</v>
      </c>
      <c r="T14523" s="16" t="n">
        <f aca="false">IF(Q14523="Overstocked",(G14523-Summary!$B$6*H14523)*J14523,0)</f>
        <v>124278</v>
      </c>
    </row>
    <row r="14524" customFormat="false" ht="15" hidden="false" customHeight="false" outlineLevel="0" collapsed="false">
      <c r="A14524" s="0" t="s">
        <v>14622</v>
      </c>
      <c r="B14524" s="0" t="s">
        <v>107</v>
      </c>
      <c r="C14524" s="0" t="s">
        <v>78</v>
      </c>
      <c r="D14524" s="0" t="s">
        <v>92</v>
      </c>
      <c r="E14524" s="14" t="n">
        <v>45443</v>
      </c>
      <c r="F14524" s="14" t="n">
        <v>45451</v>
      </c>
      <c r="G14524" s="0" t="n">
        <v>141</v>
      </c>
      <c r="H14524" s="0" t="n">
        <v>121</v>
      </c>
      <c r="I14524" s="0" t="n">
        <v>107</v>
      </c>
      <c r="J14524" s="0" t="n">
        <v>702</v>
      </c>
      <c r="K14524" s="0" t="n">
        <v>1042</v>
      </c>
      <c r="L14524" s="15" t="s">
        <v>82</v>
      </c>
      <c r="M14524" s="0" t="n">
        <v>8</v>
      </c>
      <c r="N14524" s="16" t="n">
        <f aca="false">I14524*K14524</f>
        <v>111494</v>
      </c>
      <c r="O14524" s="16" t="n">
        <f aca="false">I14524*(K14524-J14524)</f>
        <v>36380</v>
      </c>
      <c r="P14524" s="15" t="n">
        <f aca="false">K14524-J14524</f>
        <v>340</v>
      </c>
      <c r="Q14524" s="0" t="str">
        <f aca="false">IF(G14524=0,"Out of stock",IF(G14524&lt;H14524,"Understocked",IF(G14524&gt;Summary!$B$6*H14524,"Overstocked","Healthy")))</f>
        <v>Healthy</v>
      </c>
      <c r="R14524" s="0" t="str">
        <f aca="false">IF(I14524&gt;=Summary!$B$7,"Fast",IF(I14524&lt;Summary!$B$8,"Slow","Medium"))</f>
        <v>Medium</v>
      </c>
      <c r="S14524" s="15" t="n">
        <f aca="false">IF(M14524&gt;Summary!$B$5,1,0)</f>
        <v>1</v>
      </c>
      <c r="T14524" s="16" t="n">
        <f aca="false">IF(Q14524="Overstocked",(G14524-Summary!$B$6*H14524)*J14524,0)</f>
        <v>0</v>
      </c>
    </row>
    <row r="14525" customFormat="false" ht="15" hidden="false" customHeight="false" outlineLevel="0" collapsed="false">
      <c r="A14525" s="0" t="s">
        <v>14623</v>
      </c>
      <c r="B14525" s="0" t="s">
        <v>113</v>
      </c>
      <c r="C14525" s="0" t="s">
        <v>85</v>
      </c>
      <c r="D14525" s="0" t="s">
        <v>79</v>
      </c>
      <c r="E14525" s="14" t="n">
        <v>45182</v>
      </c>
      <c r="F14525" s="14" t="n">
        <v>45185</v>
      </c>
      <c r="G14525" s="0" t="n">
        <v>483</v>
      </c>
      <c r="H14525" s="0" t="n">
        <v>137</v>
      </c>
      <c r="I14525" s="0" t="n">
        <v>185</v>
      </c>
      <c r="J14525" s="0" t="n">
        <v>1309</v>
      </c>
      <c r="K14525" s="0" t="n">
        <v>1374</v>
      </c>
      <c r="L14525" s="15" t="s">
        <v>80</v>
      </c>
      <c r="M14525" s="0" t="n">
        <v>3</v>
      </c>
      <c r="N14525" s="16" t="n">
        <f aca="false">I14525*K14525</f>
        <v>254190</v>
      </c>
      <c r="O14525" s="16" t="n">
        <f aca="false">I14525*(K14525-J14525)</f>
        <v>12025</v>
      </c>
      <c r="P14525" s="15" t="n">
        <f aca="false">K14525-J14525</f>
        <v>65</v>
      </c>
      <c r="Q14525" s="0" t="str">
        <f aca="false">IF(G14525=0,"Out of stock",IF(G14525&lt;H14525,"Understocked",IF(G14525&gt;Summary!$B$6*H14525,"Overstocked","Healthy")))</f>
        <v>Healthy</v>
      </c>
      <c r="R14525" s="0" t="str">
        <f aca="false">IF(I14525&gt;=Summary!$B$7,"Fast",IF(I14525&lt;Summary!$B$8,"Slow","Medium"))</f>
        <v>Medium</v>
      </c>
      <c r="S14525" s="15" t="n">
        <f aca="false">IF(M14525&gt;Summary!$B$5,1,0)</f>
        <v>0</v>
      </c>
      <c r="T14525" s="16" t="n">
        <f aca="false">IF(Q14525="Overstocked",(G14525-Summary!$B$6*H14525)*J14525,0)</f>
        <v>0</v>
      </c>
    </row>
    <row r="14526" customFormat="false" ht="15" hidden="false" customHeight="false" outlineLevel="0" collapsed="false">
      <c r="A14526" s="0" t="s">
        <v>14624</v>
      </c>
      <c r="B14526" s="0" t="s">
        <v>113</v>
      </c>
      <c r="C14526" s="0" t="s">
        <v>104</v>
      </c>
      <c r="D14526" s="0" t="s">
        <v>92</v>
      </c>
      <c r="E14526" s="14" t="n">
        <v>45238</v>
      </c>
      <c r="F14526" s="14" t="n">
        <v>45244</v>
      </c>
      <c r="G14526" s="0" t="n">
        <v>439</v>
      </c>
      <c r="H14526" s="0" t="n">
        <v>145</v>
      </c>
      <c r="I14526" s="0" t="n">
        <v>5</v>
      </c>
      <c r="J14526" s="0" t="n">
        <v>960</v>
      </c>
      <c r="K14526" s="0" t="n">
        <v>1122</v>
      </c>
      <c r="L14526" s="15" t="s">
        <v>80</v>
      </c>
      <c r="M14526" s="0" t="n">
        <v>6</v>
      </c>
      <c r="N14526" s="16" t="n">
        <f aca="false">I14526*K14526</f>
        <v>5610</v>
      </c>
      <c r="O14526" s="16" t="n">
        <f aca="false">I14526*(K14526-J14526)</f>
        <v>810</v>
      </c>
      <c r="P14526" s="15" t="n">
        <f aca="false">K14526-J14526</f>
        <v>162</v>
      </c>
      <c r="Q14526" s="0" t="str">
        <f aca="false">IF(G14526=0,"Out of stock",IF(G14526&lt;H14526,"Understocked",IF(G14526&gt;Summary!$B$6*H14526,"Overstocked","Healthy")))</f>
        <v>Healthy</v>
      </c>
      <c r="R14526" s="0" t="str">
        <f aca="false">IF(I14526&gt;=Summary!$B$7,"Fast",IF(I14526&lt;Summary!$B$8,"Slow","Medium"))</f>
        <v>Slow</v>
      </c>
      <c r="S14526" s="15" t="n">
        <f aca="false">IF(M14526&gt;Summary!$B$5,1,0)</f>
        <v>0</v>
      </c>
      <c r="T14526" s="16" t="n">
        <f aca="false">IF(Q14526="Overstocked",(G14526-Summary!$B$6*H14526)*J14526,0)</f>
        <v>0</v>
      </c>
    </row>
    <row r="14527" customFormat="false" ht="15" hidden="false" customHeight="false" outlineLevel="0" collapsed="false">
      <c r="A14527" s="0" t="s">
        <v>14625</v>
      </c>
      <c r="B14527" s="0" t="s">
        <v>111</v>
      </c>
      <c r="C14527" s="0" t="s">
        <v>78</v>
      </c>
      <c r="D14527" s="0" t="s">
        <v>86</v>
      </c>
      <c r="E14527" s="14" t="n">
        <v>45378</v>
      </c>
      <c r="F14527" s="14" t="n">
        <v>45379</v>
      </c>
      <c r="G14527" s="0" t="n">
        <v>343</v>
      </c>
      <c r="H14527" s="0" t="n">
        <v>105</v>
      </c>
      <c r="I14527" s="0" t="n">
        <v>296</v>
      </c>
      <c r="J14527" s="0" t="n">
        <v>457</v>
      </c>
      <c r="K14527" s="0" t="n">
        <v>612</v>
      </c>
      <c r="L14527" s="15" t="s">
        <v>87</v>
      </c>
      <c r="M14527" s="0" t="n">
        <v>1</v>
      </c>
      <c r="N14527" s="16" t="n">
        <f aca="false">I14527*K14527</f>
        <v>181152</v>
      </c>
      <c r="O14527" s="16" t="n">
        <f aca="false">I14527*(K14527-J14527)</f>
        <v>45880</v>
      </c>
      <c r="P14527" s="15" t="n">
        <f aca="false">K14527-J14527</f>
        <v>155</v>
      </c>
      <c r="Q14527" s="0" t="str">
        <f aca="false">IF(G14527=0,"Out of stock",IF(G14527&lt;H14527,"Understocked",IF(G14527&gt;Summary!$B$6*H14527,"Overstocked","Healthy")))</f>
        <v>Healthy</v>
      </c>
      <c r="R14527" s="0" t="str">
        <f aca="false">IF(I14527&gt;=Summary!$B$7,"Fast",IF(I14527&lt;Summary!$B$8,"Slow","Medium"))</f>
        <v>Fast</v>
      </c>
      <c r="S14527" s="15" t="n">
        <f aca="false">IF(M14527&gt;Summary!$B$5,1,0)</f>
        <v>0</v>
      </c>
      <c r="T14527" s="16" t="n">
        <f aca="false">IF(Q14527="Overstocked",(G14527-Summary!$B$6*H14527)*J14527,0)</f>
        <v>0</v>
      </c>
    </row>
    <row r="14528" customFormat="false" ht="15" hidden="false" customHeight="false" outlineLevel="0" collapsed="false">
      <c r="A14528" s="0" t="s">
        <v>14626</v>
      </c>
      <c r="B14528" s="0" t="s">
        <v>77</v>
      </c>
      <c r="C14528" s="0" t="s">
        <v>104</v>
      </c>
      <c r="D14528" s="0" t="s">
        <v>79</v>
      </c>
      <c r="E14528" s="14" t="n">
        <v>45129</v>
      </c>
      <c r="F14528" s="14" t="n">
        <v>45131</v>
      </c>
      <c r="G14528" s="0" t="n">
        <v>279</v>
      </c>
      <c r="H14528" s="0" t="n">
        <v>102</v>
      </c>
      <c r="I14528" s="0" t="n">
        <v>272</v>
      </c>
      <c r="J14528" s="0" t="n">
        <v>538</v>
      </c>
      <c r="K14528" s="0" t="n">
        <v>790</v>
      </c>
      <c r="L14528" s="15" t="s">
        <v>97</v>
      </c>
      <c r="M14528" s="0" t="n">
        <v>2</v>
      </c>
      <c r="N14528" s="16" t="n">
        <f aca="false">I14528*K14528</f>
        <v>214880</v>
      </c>
      <c r="O14528" s="16" t="n">
        <f aca="false">I14528*(K14528-J14528)</f>
        <v>68544</v>
      </c>
      <c r="P14528" s="15" t="n">
        <f aca="false">K14528-J14528</f>
        <v>252</v>
      </c>
      <c r="Q14528" s="0" t="str">
        <f aca="false">IF(G14528=0,"Out of stock",IF(G14528&lt;H14528,"Understocked",IF(G14528&gt;Summary!$B$6*H14528,"Overstocked","Healthy")))</f>
        <v>Healthy</v>
      </c>
      <c r="R14528" s="0" t="str">
        <f aca="false">IF(I14528&gt;=Summary!$B$7,"Fast",IF(I14528&lt;Summary!$B$8,"Slow","Medium"))</f>
        <v>Fast</v>
      </c>
      <c r="S14528" s="15" t="n">
        <f aca="false">IF(M14528&gt;Summary!$B$5,1,0)</f>
        <v>0</v>
      </c>
      <c r="T14528" s="16" t="n">
        <f aca="false">IF(Q14528="Overstocked",(G14528-Summary!$B$6*H14528)*J14528,0)</f>
        <v>0</v>
      </c>
    </row>
    <row r="14529" customFormat="false" ht="15" hidden="false" customHeight="false" outlineLevel="0" collapsed="false">
      <c r="A14529" s="0" t="s">
        <v>14627</v>
      </c>
      <c r="B14529" s="0" t="s">
        <v>95</v>
      </c>
      <c r="C14529" s="0" t="s">
        <v>96</v>
      </c>
      <c r="D14529" s="0" t="s">
        <v>79</v>
      </c>
      <c r="E14529" s="14" t="n">
        <v>45200</v>
      </c>
      <c r="F14529" s="14" t="n">
        <v>45208</v>
      </c>
      <c r="G14529" s="0" t="n">
        <v>179</v>
      </c>
      <c r="H14529" s="0" t="n">
        <v>59</v>
      </c>
      <c r="I14529" s="0" t="n">
        <v>265</v>
      </c>
      <c r="J14529" s="0" t="n">
        <v>1789</v>
      </c>
      <c r="K14529" s="0" t="n">
        <v>1887</v>
      </c>
      <c r="L14529" s="15" t="s">
        <v>87</v>
      </c>
      <c r="M14529" s="0" t="n">
        <v>8</v>
      </c>
      <c r="N14529" s="16" t="n">
        <f aca="false">I14529*K14529</f>
        <v>500055</v>
      </c>
      <c r="O14529" s="16" t="n">
        <f aca="false">I14529*(K14529-J14529)</f>
        <v>25970</v>
      </c>
      <c r="P14529" s="15" t="n">
        <f aca="false">K14529-J14529</f>
        <v>98</v>
      </c>
      <c r="Q14529" s="0" t="str">
        <f aca="false">IF(G14529=0,"Out of stock",IF(G14529&lt;H14529,"Understocked",IF(G14529&gt;Summary!$B$6*H14529,"Overstocked","Healthy")))</f>
        <v>Healthy</v>
      </c>
      <c r="R14529" s="0" t="str">
        <f aca="false">IF(I14529&gt;=Summary!$B$7,"Fast",IF(I14529&lt;Summary!$B$8,"Slow","Medium"))</f>
        <v>Fast</v>
      </c>
      <c r="S14529" s="15" t="n">
        <f aca="false">IF(M14529&gt;Summary!$B$5,1,0)</f>
        <v>1</v>
      </c>
      <c r="T14529" s="16" t="n">
        <f aca="false">IF(Q14529="Overstocked",(G14529-Summary!$B$6*H14529)*J14529,0)</f>
        <v>0</v>
      </c>
    </row>
    <row r="14530" customFormat="false" ht="15" hidden="false" customHeight="false" outlineLevel="0" collapsed="false">
      <c r="A14530" s="0" t="s">
        <v>14628</v>
      </c>
      <c r="B14530" s="0" t="s">
        <v>113</v>
      </c>
      <c r="C14530" s="0" t="s">
        <v>104</v>
      </c>
      <c r="D14530" s="0" t="s">
        <v>90</v>
      </c>
      <c r="E14530" s="14" t="n">
        <v>45221</v>
      </c>
      <c r="F14530" s="14" t="n">
        <v>45231</v>
      </c>
      <c r="G14530" s="0" t="n">
        <v>347</v>
      </c>
      <c r="H14530" s="0" t="n">
        <v>109</v>
      </c>
      <c r="I14530" s="0" t="n">
        <v>80</v>
      </c>
      <c r="J14530" s="0" t="n">
        <v>207</v>
      </c>
      <c r="K14530" s="0" t="n">
        <v>707</v>
      </c>
      <c r="L14530" s="15" t="s">
        <v>80</v>
      </c>
      <c r="M14530" s="0" t="n">
        <v>10</v>
      </c>
      <c r="N14530" s="16" t="n">
        <f aca="false">I14530*K14530</f>
        <v>56560</v>
      </c>
      <c r="O14530" s="16" t="n">
        <f aca="false">I14530*(K14530-J14530)</f>
        <v>40000</v>
      </c>
      <c r="P14530" s="15" t="n">
        <f aca="false">K14530-J14530</f>
        <v>500</v>
      </c>
      <c r="Q14530" s="0" t="str">
        <f aca="false">IF(G14530=0,"Out of stock",IF(G14530&lt;H14530,"Understocked",IF(G14530&gt;Summary!$B$6*H14530,"Overstocked","Healthy")))</f>
        <v>Healthy</v>
      </c>
      <c r="R14530" s="0" t="str">
        <f aca="false">IF(I14530&gt;=Summary!$B$7,"Fast",IF(I14530&lt;Summary!$B$8,"Slow","Medium"))</f>
        <v>Slow</v>
      </c>
      <c r="S14530" s="15" t="n">
        <f aca="false">IF(M14530&gt;Summary!$B$5,1,0)</f>
        <v>1</v>
      </c>
      <c r="T14530" s="16" t="n">
        <f aca="false">IF(Q14530="Overstocked",(G14530-Summary!$B$6*H14530)*J14530,0)</f>
        <v>0</v>
      </c>
    </row>
    <row r="14531" customFormat="false" ht="15" hidden="false" customHeight="false" outlineLevel="0" collapsed="false">
      <c r="A14531" s="0" t="s">
        <v>14629</v>
      </c>
      <c r="B14531" s="0" t="s">
        <v>77</v>
      </c>
      <c r="C14531" s="0" t="s">
        <v>78</v>
      </c>
      <c r="D14531" s="0" t="s">
        <v>86</v>
      </c>
      <c r="E14531" s="14" t="n">
        <v>45133</v>
      </c>
      <c r="F14531" s="14" t="n">
        <v>45138</v>
      </c>
      <c r="G14531" s="0" t="n">
        <v>35</v>
      </c>
      <c r="H14531" s="0" t="n">
        <v>114</v>
      </c>
      <c r="I14531" s="0" t="n">
        <v>216</v>
      </c>
      <c r="J14531" s="0" t="n">
        <v>736</v>
      </c>
      <c r="K14531" s="0" t="n">
        <v>943</v>
      </c>
      <c r="L14531" s="15" t="s">
        <v>97</v>
      </c>
      <c r="M14531" s="0" t="n">
        <v>5</v>
      </c>
      <c r="N14531" s="16" t="n">
        <f aca="false">I14531*K14531</f>
        <v>203688</v>
      </c>
      <c r="O14531" s="16" t="n">
        <f aca="false">I14531*(K14531-J14531)</f>
        <v>44712</v>
      </c>
      <c r="P14531" s="15" t="n">
        <f aca="false">K14531-J14531</f>
        <v>207</v>
      </c>
      <c r="Q14531" s="0" t="str">
        <f aca="false">IF(G14531=0,"Out of stock",IF(G14531&lt;H14531,"Understocked",IF(G14531&gt;Summary!$B$6*H14531,"Overstocked","Healthy")))</f>
        <v>Understocked</v>
      </c>
      <c r="R14531" s="0" t="str">
        <f aca="false">IF(I14531&gt;=Summary!$B$7,"Fast",IF(I14531&lt;Summary!$B$8,"Slow","Medium"))</f>
        <v>Fast</v>
      </c>
      <c r="S14531" s="15" t="n">
        <f aca="false">IF(M14531&gt;Summary!$B$5,1,0)</f>
        <v>0</v>
      </c>
      <c r="T14531" s="16" t="n">
        <f aca="false">IF(Q14531="Overstocked",(G14531-Summary!$B$6*H14531)*J14531,0)</f>
        <v>0</v>
      </c>
    </row>
    <row r="14532" customFormat="false" ht="15" hidden="false" customHeight="false" outlineLevel="0" collapsed="false">
      <c r="A14532" s="0" t="s">
        <v>14630</v>
      </c>
      <c r="B14532" s="0" t="s">
        <v>84</v>
      </c>
      <c r="C14532" s="0" t="s">
        <v>96</v>
      </c>
      <c r="D14532" s="0" t="s">
        <v>79</v>
      </c>
      <c r="E14532" s="14" t="n">
        <v>45422</v>
      </c>
      <c r="F14532" s="14" t="n">
        <v>45430</v>
      </c>
      <c r="G14532" s="0" t="n">
        <v>444</v>
      </c>
      <c r="H14532" s="0" t="n">
        <v>117</v>
      </c>
      <c r="I14532" s="0" t="n">
        <v>119</v>
      </c>
      <c r="J14532" s="0" t="n">
        <v>1288</v>
      </c>
      <c r="K14532" s="0" t="n">
        <v>1583</v>
      </c>
      <c r="L14532" s="15" t="s">
        <v>87</v>
      </c>
      <c r="M14532" s="0" t="n">
        <v>8</v>
      </c>
      <c r="N14532" s="16" t="n">
        <f aca="false">I14532*K14532</f>
        <v>188377</v>
      </c>
      <c r="O14532" s="16" t="n">
        <f aca="false">I14532*(K14532-J14532)</f>
        <v>35105</v>
      </c>
      <c r="P14532" s="15" t="n">
        <f aca="false">K14532-J14532</f>
        <v>295</v>
      </c>
      <c r="Q14532" s="0" t="str">
        <f aca="false">IF(G14532=0,"Out of stock",IF(G14532&lt;H14532,"Understocked",IF(G14532&gt;Summary!$B$6*H14532,"Overstocked","Healthy")))</f>
        <v>Healthy</v>
      </c>
      <c r="R14532" s="0" t="str">
        <f aca="false">IF(I14532&gt;=Summary!$B$7,"Fast",IF(I14532&lt;Summary!$B$8,"Slow","Medium"))</f>
        <v>Medium</v>
      </c>
      <c r="S14532" s="15" t="n">
        <f aca="false">IF(M14532&gt;Summary!$B$5,1,0)</f>
        <v>1</v>
      </c>
      <c r="T14532" s="16" t="n">
        <f aca="false">IF(Q14532="Overstocked",(G14532-Summary!$B$6*H14532)*J14532,0)</f>
        <v>0</v>
      </c>
    </row>
    <row r="14533" customFormat="false" ht="15" hidden="false" customHeight="false" outlineLevel="0" collapsed="false">
      <c r="A14533" s="0" t="s">
        <v>14631</v>
      </c>
      <c r="B14533" s="0" t="s">
        <v>107</v>
      </c>
      <c r="C14533" s="0" t="s">
        <v>96</v>
      </c>
      <c r="D14533" s="0" t="s">
        <v>102</v>
      </c>
      <c r="E14533" s="14" t="n">
        <v>45322</v>
      </c>
      <c r="F14533" s="14" t="n">
        <v>45327</v>
      </c>
      <c r="G14533" s="0" t="n">
        <v>487</v>
      </c>
      <c r="H14533" s="0" t="n">
        <v>111</v>
      </c>
      <c r="I14533" s="0" t="n">
        <v>128</v>
      </c>
      <c r="J14533" s="0" t="n">
        <v>671</v>
      </c>
      <c r="K14533" s="0" t="n">
        <v>806</v>
      </c>
      <c r="L14533" s="15" t="s">
        <v>97</v>
      </c>
      <c r="M14533" s="0" t="n">
        <v>5</v>
      </c>
      <c r="N14533" s="16" t="n">
        <f aca="false">I14533*K14533</f>
        <v>103168</v>
      </c>
      <c r="O14533" s="16" t="n">
        <f aca="false">I14533*(K14533-J14533)</f>
        <v>17280</v>
      </c>
      <c r="P14533" s="15" t="n">
        <f aca="false">K14533-J14533</f>
        <v>135</v>
      </c>
      <c r="Q14533" s="0" t="str">
        <f aca="false">IF(G14533=0,"Out of stock",IF(G14533&lt;H14533,"Understocked",IF(G14533&gt;Summary!$B$6*H14533,"Overstocked","Healthy")))</f>
        <v>Overstocked</v>
      </c>
      <c r="R14533" s="0" t="str">
        <f aca="false">IF(I14533&gt;=Summary!$B$7,"Fast",IF(I14533&lt;Summary!$B$8,"Slow","Medium"))</f>
        <v>Medium</v>
      </c>
      <c r="S14533" s="15" t="n">
        <f aca="false">IF(M14533&gt;Summary!$B$5,1,0)</f>
        <v>0</v>
      </c>
      <c r="T14533" s="16" t="n">
        <f aca="false">IF(Q14533="Overstocked",(G14533-Summary!$B$6*H14533)*J14533,0)</f>
        <v>28853</v>
      </c>
    </row>
    <row r="14534" customFormat="false" ht="15" hidden="false" customHeight="false" outlineLevel="0" collapsed="false">
      <c r="A14534" s="0" t="s">
        <v>14632</v>
      </c>
      <c r="B14534" s="0" t="s">
        <v>84</v>
      </c>
      <c r="C14534" s="0" t="s">
        <v>96</v>
      </c>
      <c r="D14534" s="0" t="s">
        <v>90</v>
      </c>
      <c r="E14534" s="14" t="n">
        <v>45513</v>
      </c>
      <c r="F14534" s="14" t="n">
        <v>45515</v>
      </c>
      <c r="G14534" s="0" t="n">
        <v>94</v>
      </c>
      <c r="H14534" s="0" t="n">
        <v>136</v>
      </c>
      <c r="I14534" s="0" t="n">
        <v>238</v>
      </c>
      <c r="J14534" s="0" t="n">
        <v>1610</v>
      </c>
      <c r="K14534" s="0" t="n">
        <v>1769</v>
      </c>
      <c r="L14534" s="15" t="s">
        <v>97</v>
      </c>
      <c r="M14534" s="0" t="n">
        <v>2</v>
      </c>
      <c r="N14534" s="16" t="n">
        <f aca="false">I14534*K14534</f>
        <v>421022</v>
      </c>
      <c r="O14534" s="16" t="n">
        <f aca="false">I14534*(K14534-J14534)</f>
        <v>37842</v>
      </c>
      <c r="P14534" s="15" t="n">
        <f aca="false">K14534-J14534</f>
        <v>159</v>
      </c>
      <c r="Q14534" s="0" t="str">
        <f aca="false">IF(G14534=0,"Out of stock",IF(G14534&lt;H14534,"Understocked",IF(G14534&gt;Summary!$B$6*H14534,"Overstocked","Healthy")))</f>
        <v>Understocked</v>
      </c>
      <c r="R14534" s="0" t="str">
        <f aca="false">IF(I14534&gt;=Summary!$B$7,"Fast",IF(I14534&lt;Summary!$B$8,"Slow","Medium"))</f>
        <v>Fast</v>
      </c>
      <c r="S14534" s="15" t="n">
        <f aca="false">IF(M14534&gt;Summary!$B$5,1,0)</f>
        <v>0</v>
      </c>
      <c r="T14534" s="16" t="n">
        <f aca="false">IF(Q14534="Overstocked",(G14534-Summary!$B$6*H14534)*J14534,0)</f>
        <v>0</v>
      </c>
    </row>
    <row r="14535" customFormat="false" ht="15" hidden="false" customHeight="false" outlineLevel="0" collapsed="false">
      <c r="A14535" s="0" t="s">
        <v>14633</v>
      </c>
      <c r="B14535" s="0" t="s">
        <v>123</v>
      </c>
      <c r="C14535" s="0" t="s">
        <v>104</v>
      </c>
      <c r="D14535" s="0" t="s">
        <v>102</v>
      </c>
      <c r="E14535" s="14" t="n">
        <v>44992</v>
      </c>
      <c r="F14535" s="14" t="n">
        <v>45001</v>
      </c>
      <c r="G14535" s="0" t="n">
        <v>393</v>
      </c>
      <c r="H14535" s="0" t="n">
        <v>60</v>
      </c>
      <c r="I14535" s="0" t="n">
        <v>87</v>
      </c>
      <c r="J14535" s="0" t="n">
        <v>601</v>
      </c>
      <c r="K14535" s="0" t="n">
        <v>952</v>
      </c>
      <c r="L14535" s="15" t="s">
        <v>87</v>
      </c>
      <c r="M14535" s="0" t="n">
        <v>9</v>
      </c>
      <c r="N14535" s="16" t="n">
        <f aca="false">I14535*K14535</f>
        <v>82824</v>
      </c>
      <c r="O14535" s="16" t="n">
        <f aca="false">I14535*(K14535-J14535)</f>
        <v>30537</v>
      </c>
      <c r="P14535" s="15" t="n">
        <f aca="false">K14535-J14535</f>
        <v>351</v>
      </c>
      <c r="Q14535" s="0" t="str">
        <f aca="false">IF(G14535=0,"Out of stock",IF(G14535&lt;H14535,"Understocked",IF(G14535&gt;Summary!$B$6*H14535,"Overstocked","Healthy")))</f>
        <v>Overstocked</v>
      </c>
      <c r="R14535" s="0" t="str">
        <f aca="false">IF(I14535&gt;=Summary!$B$7,"Fast",IF(I14535&lt;Summary!$B$8,"Slow","Medium"))</f>
        <v>Slow</v>
      </c>
      <c r="S14535" s="15" t="n">
        <f aca="false">IF(M14535&gt;Summary!$B$5,1,0)</f>
        <v>1</v>
      </c>
      <c r="T14535" s="16" t="n">
        <f aca="false">IF(Q14535="Overstocked",(G14535-Summary!$B$6*H14535)*J14535,0)</f>
        <v>91953</v>
      </c>
    </row>
    <row r="14536" customFormat="false" ht="15" hidden="false" customHeight="false" outlineLevel="0" collapsed="false">
      <c r="A14536" s="0" t="s">
        <v>14634</v>
      </c>
      <c r="B14536" s="0" t="s">
        <v>107</v>
      </c>
      <c r="C14536" s="0" t="s">
        <v>78</v>
      </c>
      <c r="D14536" s="0" t="s">
        <v>102</v>
      </c>
      <c r="E14536" s="14" t="n">
        <v>45399</v>
      </c>
      <c r="F14536" s="14" t="n">
        <v>45404</v>
      </c>
      <c r="G14536" s="0" t="n">
        <v>329</v>
      </c>
      <c r="H14536" s="0" t="n">
        <v>125</v>
      </c>
      <c r="I14536" s="0" t="n">
        <v>298</v>
      </c>
      <c r="J14536" s="0" t="n">
        <v>686</v>
      </c>
      <c r="K14536" s="0" t="n">
        <v>1126</v>
      </c>
      <c r="L14536" s="15" t="s">
        <v>87</v>
      </c>
      <c r="M14536" s="0" t="n">
        <v>5</v>
      </c>
      <c r="N14536" s="16" t="n">
        <f aca="false">I14536*K14536</f>
        <v>335548</v>
      </c>
      <c r="O14536" s="16" t="n">
        <f aca="false">I14536*(K14536-J14536)</f>
        <v>131120</v>
      </c>
      <c r="P14536" s="15" t="n">
        <f aca="false">K14536-J14536</f>
        <v>440</v>
      </c>
      <c r="Q14536" s="0" t="str">
        <f aca="false">IF(G14536=0,"Out of stock",IF(G14536&lt;H14536,"Understocked",IF(G14536&gt;Summary!$B$6*H14536,"Overstocked","Healthy")))</f>
        <v>Healthy</v>
      </c>
      <c r="R14536" s="0" t="str">
        <f aca="false">IF(I14536&gt;=Summary!$B$7,"Fast",IF(I14536&lt;Summary!$B$8,"Slow","Medium"))</f>
        <v>Fast</v>
      </c>
      <c r="S14536" s="15" t="n">
        <f aca="false">IF(M14536&gt;Summary!$B$5,1,0)</f>
        <v>0</v>
      </c>
      <c r="T14536" s="16" t="n">
        <f aca="false">IF(Q14536="Overstocked",(G14536-Summary!$B$6*H14536)*J14536,0)</f>
        <v>0</v>
      </c>
    </row>
    <row r="14537" customFormat="false" ht="15" hidden="false" customHeight="false" outlineLevel="0" collapsed="false">
      <c r="A14537" s="0" t="s">
        <v>14635</v>
      </c>
      <c r="B14537" s="0" t="s">
        <v>115</v>
      </c>
      <c r="C14537" s="0" t="s">
        <v>85</v>
      </c>
      <c r="D14537" s="0" t="s">
        <v>102</v>
      </c>
      <c r="E14537" s="14" t="n">
        <v>45172</v>
      </c>
      <c r="F14537" s="14" t="n">
        <v>45178</v>
      </c>
      <c r="G14537" s="0" t="n">
        <v>341</v>
      </c>
      <c r="H14537" s="0" t="n">
        <v>97</v>
      </c>
      <c r="I14537" s="0" t="n">
        <v>257</v>
      </c>
      <c r="J14537" s="0" t="n">
        <v>1880</v>
      </c>
      <c r="K14537" s="0" t="n">
        <v>1937</v>
      </c>
      <c r="L14537" s="15" t="s">
        <v>97</v>
      </c>
      <c r="M14537" s="0" t="n">
        <v>6</v>
      </c>
      <c r="N14537" s="16" t="n">
        <f aca="false">I14537*K14537</f>
        <v>497809</v>
      </c>
      <c r="O14537" s="16" t="n">
        <f aca="false">I14537*(K14537-J14537)</f>
        <v>14649</v>
      </c>
      <c r="P14537" s="15" t="n">
        <f aca="false">K14537-J14537</f>
        <v>57</v>
      </c>
      <c r="Q14537" s="0" t="str">
        <f aca="false">IF(G14537=0,"Out of stock",IF(G14537&lt;H14537,"Understocked",IF(G14537&gt;Summary!$B$6*H14537,"Overstocked","Healthy")))</f>
        <v>Healthy</v>
      </c>
      <c r="R14537" s="0" t="str">
        <f aca="false">IF(I14537&gt;=Summary!$B$7,"Fast",IF(I14537&lt;Summary!$B$8,"Slow","Medium"))</f>
        <v>Fast</v>
      </c>
      <c r="S14537" s="15" t="n">
        <f aca="false">IF(M14537&gt;Summary!$B$5,1,0)</f>
        <v>0</v>
      </c>
      <c r="T14537" s="16" t="n">
        <f aca="false">IF(Q14537="Overstocked",(G14537-Summary!$B$6*H14537)*J14537,0)</f>
        <v>0</v>
      </c>
    </row>
    <row r="14538" customFormat="false" ht="15" hidden="false" customHeight="false" outlineLevel="0" collapsed="false">
      <c r="A14538" s="0" t="s">
        <v>14636</v>
      </c>
      <c r="B14538" s="0" t="s">
        <v>89</v>
      </c>
      <c r="C14538" s="0" t="s">
        <v>96</v>
      </c>
      <c r="D14538" s="0" t="s">
        <v>90</v>
      </c>
      <c r="E14538" s="14" t="n">
        <v>45087</v>
      </c>
      <c r="F14538" s="14" t="n">
        <v>45095</v>
      </c>
      <c r="G14538" s="0" t="n">
        <v>35</v>
      </c>
      <c r="H14538" s="0" t="n">
        <v>110</v>
      </c>
      <c r="I14538" s="0" t="n">
        <v>153</v>
      </c>
      <c r="J14538" s="0" t="n">
        <v>519</v>
      </c>
      <c r="K14538" s="0" t="n">
        <v>957</v>
      </c>
      <c r="L14538" s="15" t="s">
        <v>93</v>
      </c>
      <c r="M14538" s="0" t="n">
        <v>8</v>
      </c>
      <c r="N14538" s="16" t="n">
        <f aca="false">I14538*K14538</f>
        <v>146421</v>
      </c>
      <c r="O14538" s="16" t="n">
        <f aca="false">I14538*(K14538-J14538)</f>
        <v>67014</v>
      </c>
      <c r="P14538" s="15" t="n">
        <f aca="false">K14538-J14538</f>
        <v>438</v>
      </c>
      <c r="Q14538" s="0" t="str">
        <f aca="false">IF(G14538=0,"Out of stock",IF(G14538&lt;H14538,"Understocked",IF(G14538&gt;Summary!$B$6*H14538,"Overstocked","Healthy")))</f>
        <v>Understocked</v>
      </c>
      <c r="R14538" s="0" t="str">
        <f aca="false">IF(I14538&gt;=Summary!$B$7,"Fast",IF(I14538&lt;Summary!$B$8,"Slow","Medium"))</f>
        <v>Medium</v>
      </c>
      <c r="S14538" s="15" t="n">
        <f aca="false">IF(M14538&gt;Summary!$B$5,1,0)</f>
        <v>1</v>
      </c>
      <c r="T14538" s="16" t="n">
        <f aca="false">IF(Q14538="Overstocked",(G14538-Summary!$B$6*H14538)*J14538,0)</f>
        <v>0</v>
      </c>
    </row>
    <row r="14539" customFormat="false" ht="15" hidden="false" customHeight="false" outlineLevel="0" collapsed="false">
      <c r="A14539" s="0" t="s">
        <v>14637</v>
      </c>
      <c r="B14539" s="0" t="s">
        <v>101</v>
      </c>
      <c r="C14539" s="0" t="s">
        <v>85</v>
      </c>
      <c r="D14539" s="0" t="s">
        <v>102</v>
      </c>
      <c r="E14539" s="14" t="n">
        <v>45483</v>
      </c>
      <c r="F14539" s="14" t="n">
        <v>45485</v>
      </c>
      <c r="G14539" s="0" t="n">
        <v>34</v>
      </c>
      <c r="H14539" s="0" t="n">
        <v>139</v>
      </c>
      <c r="I14539" s="0" t="n">
        <v>143</v>
      </c>
      <c r="J14539" s="0" t="n">
        <v>1916</v>
      </c>
      <c r="K14539" s="0" t="n">
        <v>2345</v>
      </c>
      <c r="L14539" s="15" t="s">
        <v>82</v>
      </c>
      <c r="M14539" s="0" t="n">
        <v>2</v>
      </c>
      <c r="N14539" s="16" t="n">
        <f aca="false">I14539*K14539</f>
        <v>335335</v>
      </c>
      <c r="O14539" s="16" t="n">
        <f aca="false">I14539*(K14539-J14539)</f>
        <v>61347</v>
      </c>
      <c r="P14539" s="15" t="n">
        <f aca="false">K14539-J14539</f>
        <v>429</v>
      </c>
      <c r="Q14539" s="0" t="str">
        <f aca="false">IF(G14539=0,"Out of stock",IF(G14539&lt;H14539,"Understocked",IF(G14539&gt;Summary!$B$6*H14539,"Overstocked","Healthy")))</f>
        <v>Understocked</v>
      </c>
      <c r="R14539" s="0" t="str">
        <f aca="false">IF(I14539&gt;=Summary!$B$7,"Fast",IF(I14539&lt;Summary!$B$8,"Slow","Medium"))</f>
        <v>Medium</v>
      </c>
      <c r="S14539" s="15" t="n">
        <f aca="false">IF(M14539&gt;Summary!$B$5,1,0)</f>
        <v>0</v>
      </c>
      <c r="T14539" s="16" t="n">
        <f aca="false">IF(Q14539="Overstocked",(G14539-Summary!$B$6*H14539)*J14539,0)</f>
        <v>0</v>
      </c>
    </row>
    <row r="14540" customFormat="false" ht="15" hidden="false" customHeight="false" outlineLevel="0" collapsed="false">
      <c r="A14540" s="0" t="s">
        <v>14638</v>
      </c>
      <c r="B14540" s="0" t="s">
        <v>89</v>
      </c>
      <c r="C14540" s="0" t="s">
        <v>96</v>
      </c>
      <c r="D14540" s="0" t="s">
        <v>102</v>
      </c>
      <c r="E14540" s="14" t="n">
        <v>45486</v>
      </c>
      <c r="F14540" s="14" t="n">
        <v>45490</v>
      </c>
      <c r="G14540" s="0" t="n">
        <v>375</v>
      </c>
      <c r="H14540" s="0" t="n">
        <v>118</v>
      </c>
      <c r="I14540" s="0" t="n">
        <v>215</v>
      </c>
      <c r="J14540" s="0" t="n">
        <v>1072</v>
      </c>
      <c r="K14540" s="0" t="n">
        <v>1387</v>
      </c>
      <c r="L14540" s="15" t="s">
        <v>97</v>
      </c>
      <c r="M14540" s="0" t="n">
        <v>4</v>
      </c>
      <c r="N14540" s="16" t="n">
        <f aca="false">I14540*K14540</f>
        <v>298205</v>
      </c>
      <c r="O14540" s="16" t="n">
        <f aca="false">I14540*(K14540-J14540)</f>
        <v>67725</v>
      </c>
      <c r="P14540" s="15" t="n">
        <f aca="false">K14540-J14540</f>
        <v>315</v>
      </c>
      <c r="Q14540" s="0" t="str">
        <f aca="false">IF(G14540=0,"Out of stock",IF(G14540&lt;H14540,"Understocked",IF(G14540&gt;Summary!$B$6*H14540,"Overstocked","Healthy")))</f>
        <v>Healthy</v>
      </c>
      <c r="R14540" s="0" t="str">
        <f aca="false">IF(I14540&gt;=Summary!$B$7,"Fast",IF(I14540&lt;Summary!$B$8,"Slow","Medium"))</f>
        <v>Fast</v>
      </c>
      <c r="S14540" s="15" t="n">
        <f aca="false">IF(M14540&gt;Summary!$B$5,1,0)</f>
        <v>0</v>
      </c>
      <c r="T14540" s="16" t="n">
        <f aca="false">IF(Q14540="Overstocked",(G14540-Summary!$B$6*H14540)*J14540,0)</f>
        <v>0</v>
      </c>
    </row>
    <row r="14541" customFormat="false" ht="15" hidden="false" customHeight="false" outlineLevel="0" collapsed="false">
      <c r="A14541" s="0" t="s">
        <v>14639</v>
      </c>
      <c r="B14541" s="0" t="s">
        <v>111</v>
      </c>
      <c r="C14541" s="0" t="s">
        <v>104</v>
      </c>
      <c r="D14541" s="0" t="s">
        <v>86</v>
      </c>
      <c r="E14541" s="14" t="n">
        <v>45574</v>
      </c>
      <c r="F14541" s="14" t="n">
        <v>45576</v>
      </c>
      <c r="G14541" s="0" t="n">
        <v>429</v>
      </c>
      <c r="H14541" s="0" t="n">
        <v>78</v>
      </c>
      <c r="I14541" s="0" t="n">
        <v>47</v>
      </c>
      <c r="J14541" s="0" t="n">
        <v>1928</v>
      </c>
      <c r="K14541" s="0" t="n">
        <v>2290</v>
      </c>
      <c r="L14541" s="15" t="s">
        <v>97</v>
      </c>
      <c r="M14541" s="0" t="n">
        <v>2</v>
      </c>
      <c r="N14541" s="16" t="n">
        <f aca="false">I14541*K14541</f>
        <v>107630</v>
      </c>
      <c r="O14541" s="16" t="n">
        <f aca="false">I14541*(K14541-J14541)</f>
        <v>17014</v>
      </c>
      <c r="P14541" s="15" t="n">
        <f aca="false">K14541-J14541</f>
        <v>362</v>
      </c>
      <c r="Q14541" s="0" t="str">
        <f aca="false">IF(G14541=0,"Out of stock",IF(G14541&lt;H14541,"Understocked",IF(G14541&gt;Summary!$B$6*H14541,"Overstocked","Healthy")))</f>
        <v>Overstocked</v>
      </c>
      <c r="R14541" s="0" t="str">
        <f aca="false">IF(I14541&gt;=Summary!$B$7,"Fast",IF(I14541&lt;Summary!$B$8,"Slow","Medium"))</f>
        <v>Slow</v>
      </c>
      <c r="S14541" s="15" t="n">
        <f aca="false">IF(M14541&gt;Summary!$B$5,1,0)</f>
        <v>0</v>
      </c>
      <c r="T14541" s="16" t="n">
        <f aca="false">IF(Q14541="Overstocked",(G14541-Summary!$B$6*H14541)*J14541,0)</f>
        <v>225576</v>
      </c>
    </row>
    <row r="14542" customFormat="false" ht="15" hidden="false" customHeight="false" outlineLevel="0" collapsed="false">
      <c r="A14542" s="0" t="s">
        <v>14640</v>
      </c>
      <c r="B14542" s="0" t="s">
        <v>101</v>
      </c>
      <c r="C14542" s="0" t="s">
        <v>104</v>
      </c>
      <c r="D14542" s="0" t="s">
        <v>86</v>
      </c>
      <c r="E14542" s="14" t="n">
        <v>45065</v>
      </c>
      <c r="F14542" s="14" t="n">
        <v>45073</v>
      </c>
      <c r="G14542" s="0" t="n">
        <v>31</v>
      </c>
      <c r="H14542" s="0" t="n">
        <v>60</v>
      </c>
      <c r="I14542" s="0" t="n">
        <v>248</v>
      </c>
      <c r="J14542" s="0" t="n">
        <v>266</v>
      </c>
      <c r="K14542" s="0" t="n">
        <v>704</v>
      </c>
      <c r="L14542" s="15" t="s">
        <v>87</v>
      </c>
      <c r="M14542" s="0" t="n">
        <v>8</v>
      </c>
      <c r="N14542" s="16" t="n">
        <f aca="false">I14542*K14542</f>
        <v>174592</v>
      </c>
      <c r="O14542" s="16" t="n">
        <f aca="false">I14542*(K14542-J14542)</f>
        <v>108624</v>
      </c>
      <c r="P14542" s="15" t="n">
        <f aca="false">K14542-J14542</f>
        <v>438</v>
      </c>
      <c r="Q14542" s="0" t="str">
        <f aca="false">IF(G14542=0,"Out of stock",IF(G14542&lt;H14542,"Understocked",IF(G14542&gt;Summary!$B$6*H14542,"Overstocked","Healthy")))</f>
        <v>Understocked</v>
      </c>
      <c r="R14542" s="0" t="str">
        <f aca="false">IF(I14542&gt;=Summary!$B$7,"Fast",IF(I14542&lt;Summary!$B$8,"Slow","Medium"))</f>
        <v>Fast</v>
      </c>
      <c r="S14542" s="15" t="n">
        <f aca="false">IF(M14542&gt;Summary!$B$5,1,0)</f>
        <v>1</v>
      </c>
      <c r="T14542" s="16" t="n">
        <f aca="false">IF(Q14542="Overstocked",(G14542-Summary!$B$6*H14542)*J14542,0)</f>
        <v>0</v>
      </c>
    </row>
    <row r="14543" customFormat="false" ht="15" hidden="false" customHeight="false" outlineLevel="0" collapsed="false">
      <c r="A14543" s="0" t="s">
        <v>14641</v>
      </c>
      <c r="B14543" s="0" t="s">
        <v>95</v>
      </c>
      <c r="C14543" s="0" t="s">
        <v>85</v>
      </c>
      <c r="D14543" s="0" t="s">
        <v>86</v>
      </c>
      <c r="E14543" s="14" t="n">
        <v>45428</v>
      </c>
      <c r="F14543" s="14" t="n">
        <v>45438</v>
      </c>
      <c r="G14543" s="0" t="n">
        <v>350</v>
      </c>
      <c r="H14543" s="0" t="n">
        <v>76</v>
      </c>
      <c r="I14543" s="0" t="n">
        <v>269</v>
      </c>
      <c r="J14543" s="0" t="n">
        <v>1637</v>
      </c>
      <c r="K14543" s="0" t="n">
        <v>1751</v>
      </c>
      <c r="L14543" s="15" t="s">
        <v>87</v>
      </c>
      <c r="M14543" s="0" t="n">
        <v>10</v>
      </c>
      <c r="N14543" s="16" t="n">
        <f aca="false">I14543*K14543</f>
        <v>471019</v>
      </c>
      <c r="O14543" s="16" t="n">
        <f aca="false">I14543*(K14543-J14543)</f>
        <v>30666</v>
      </c>
      <c r="P14543" s="15" t="n">
        <f aca="false">K14543-J14543</f>
        <v>114</v>
      </c>
      <c r="Q14543" s="0" t="str">
        <f aca="false">IF(G14543=0,"Out of stock",IF(G14543&lt;H14543,"Understocked",IF(G14543&gt;Summary!$B$6*H14543,"Overstocked","Healthy")))</f>
        <v>Overstocked</v>
      </c>
      <c r="R14543" s="0" t="str">
        <f aca="false">IF(I14543&gt;=Summary!$B$7,"Fast",IF(I14543&lt;Summary!$B$8,"Slow","Medium"))</f>
        <v>Fast</v>
      </c>
      <c r="S14543" s="15" t="n">
        <f aca="false">IF(M14543&gt;Summary!$B$5,1,0)</f>
        <v>1</v>
      </c>
      <c r="T14543" s="16" t="n">
        <f aca="false">IF(Q14543="Overstocked",(G14543-Summary!$B$6*H14543)*J14543,0)</f>
        <v>75302</v>
      </c>
    </row>
    <row r="14544" customFormat="false" ht="15" hidden="false" customHeight="false" outlineLevel="0" collapsed="false">
      <c r="A14544" s="0" t="s">
        <v>14642</v>
      </c>
      <c r="B14544" s="0" t="s">
        <v>89</v>
      </c>
      <c r="C14544" s="0" t="s">
        <v>85</v>
      </c>
      <c r="D14544" s="0" t="s">
        <v>79</v>
      </c>
      <c r="E14544" s="14" t="n">
        <v>45588</v>
      </c>
      <c r="F14544" s="14" t="n">
        <v>45591</v>
      </c>
      <c r="G14544" s="0" t="n">
        <v>471</v>
      </c>
      <c r="H14544" s="0" t="n">
        <v>56</v>
      </c>
      <c r="I14544" s="0" t="n">
        <v>183</v>
      </c>
      <c r="J14544" s="0" t="n">
        <v>946</v>
      </c>
      <c r="K14544" s="0" t="n">
        <v>1070</v>
      </c>
      <c r="L14544" s="15" t="s">
        <v>82</v>
      </c>
      <c r="M14544" s="0" t="n">
        <v>3</v>
      </c>
      <c r="N14544" s="16" t="n">
        <f aca="false">I14544*K14544</f>
        <v>195810</v>
      </c>
      <c r="O14544" s="16" t="n">
        <f aca="false">I14544*(K14544-J14544)</f>
        <v>22692</v>
      </c>
      <c r="P14544" s="15" t="n">
        <f aca="false">K14544-J14544</f>
        <v>124</v>
      </c>
      <c r="Q14544" s="0" t="str">
        <f aca="false">IF(G14544=0,"Out of stock",IF(G14544&lt;H14544,"Understocked",IF(G14544&gt;Summary!$B$6*H14544,"Overstocked","Healthy")))</f>
        <v>Overstocked</v>
      </c>
      <c r="R14544" s="0" t="str">
        <f aca="false">IF(I14544&gt;=Summary!$B$7,"Fast",IF(I14544&lt;Summary!$B$8,"Slow","Medium"))</f>
        <v>Medium</v>
      </c>
      <c r="S14544" s="15" t="n">
        <f aca="false">IF(M14544&gt;Summary!$B$5,1,0)</f>
        <v>0</v>
      </c>
      <c r="T14544" s="16" t="n">
        <f aca="false">IF(Q14544="Overstocked",(G14544-Summary!$B$6*H14544)*J14544,0)</f>
        <v>233662</v>
      </c>
    </row>
    <row r="14545" customFormat="false" ht="15" hidden="false" customHeight="false" outlineLevel="0" collapsed="false">
      <c r="A14545" s="0" t="s">
        <v>14643</v>
      </c>
      <c r="B14545" s="0" t="s">
        <v>113</v>
      </c>
      <c r="C14545" s="0" t="s">
        <v>104</v>
      </c>
      <c r="D14545" s="0" t="s">
        <v>92</v>
      </c>
      <c r="E14545" s="14" t="n">
        <v>44951</v>
      </c>
      <c r="F14545" s="14" t="n">
        <v>44956</v>
      </c>
      <c r="G14545" s="0" t="n">
        <v>235</v>
      </c>
      <c r="H14545" s="0" t="n">
        <v>123</v>
      </c>
      <c r="I14545" s="0" t="n">
        <v>269</v>
      </c>
      <c r="J14545" s="0" t="n">
        <v>1582</v>
      </c>
      <c r="K14545" s="0" t="n">
        <v>1938</v>
      </c>
      <c r="L14545" s="15" t="s">
        <v>82</v>
      </c>
      <c r="M14545" s="0" t="n">
        <v>5</v>
      </c>
      <c r="N14545" s="16" t="n">
        <f aca="false">I14545*K14545</f>
        <v>521322</v>
      </c>
      <c r="O14545" s="16" t="n">
        <f aca="false">I14545*(K14545-J14545)</f>
        <v>95764</v>
      </c>
      <c r="P14545" s="15" t="n">
        <f aca="false">K14545-J14545</f>
        <v>356</v>
      </c>
      <c r="Q14545" s="0" t="str">
        <f aca="false">IF(G14545=0,"Out of stock",IF(G14545&lt;H14545,"Understocked",IF(G14545&gt;Summary!$B$6*H14545,"Overstocked","Healthy")))</f>
        <v>Healthy</v>
      </c>
      <c r="R14545" s="0" t="str">
        <f aca="false">IF(I14545&gt;=Summary!$B$7,"Fast",IF(I14545&lt;Summary!$B$8,"Slow","Medium"))</f>
        <v>Fast</v>
      </c>
      <c r="S14545" s="15" t="n">
        <f aca="false">IF(M14545&gt;Summary!$B$5,1,0)</f>
        <v>0</v>
      </c>
      <c r="T14545" s="16" t="n">
        <f aca="false">IF(Q14545="Overstocked",(G14545-Summary!$B$6*H14545)*J14545,0)</f>
        <v>0</v>
      </c>
    </row>
    <row r="14546" customFormat="false" ht="15" hidden="false" customHeight="false" outlineLevel="0" collapsed="false">
      <c r="A14546" s="0" t="s">
        <v>14644</v>
      </c>
      <c r="B14546" s="0" t="s">
        <v>95</v>
      </c>
      <c r="C14546" s="0" t="s">
        <v>96</v>
      </c>
      <c r="D14546" s="0" t="s">
        <v>90</v>
      </c>
      <c r="E14546" s="14" t="n">
        <v>45162</v>
      </c>
      <c r="F14546" s="14" t="n">
        <v>45169</v>
      </c>
      <c r="G14546" s="0" t="n">
        <v>216</v>
      </c>
      <c r="H14546" s="0" t="n">
        <v>81</v>
      </c>
      <c r="I14546" s="0" t="n">
        <v>111</v>
      </c>
      <c r="J14546" s="0" t="n">
        <v>1434</v>
      </c>
      <c r="K14546" s="0" t="n">
        <v>1733</v>
      </c>
      <c r="L14546" s="15" t="s">
        <v>93</v>
      </c>
      <c r="M14546" s="0" t="n">
        <v>7</v>
      </c>
      <c r="N14546" s="16" t="n">
        <f aca="false">I14546*K14546</f>
        <v>192363</v>
      </c>
      <c r="O14546" s="16" t="n">
        <f aca="false">I14546*(K14546-J14546)</f>
        <v>33189</v>
      </c>
      <c r="P14546" s="15" t="n">
        <f aca="false">K14546-J14546</f>
        <v>299</v>
      </c>
      <c r="Q14546" s="0" t="str">
        <f aca="false">IF(G14546=0,"Out of stock",IF(G14546&lt;H14546,"Understocked",IF(G14546&gt;Summary!$B$6*H14546,"Overstocked","Healthy")))</f>
        <v>Healthy</v>
      </c>
      <c r="R14546" s="0" t="str">
        <f aca="false">IF(I14546&gt;=Summary!$B$7,"Fast",IF(I14546&lt;Summary!$B$8,"Slow","Medium"))</f>
        <v>Medium</v>
      </c>
      <c r="S14546" s="15" t="n">
        <f aca="false">IF(M14546&gt;Summary!$B$5,1,0)</f>
        <v>0</v>
      </c>
      <c r="T14546" s="16" t="n">
        <f aca="false">IF(Q14546="Overstocked",(G14546-Summary!$B$6*H14546)*J14546,0)</f>
        <v>0</v>
      </c>
    </row>
    <row r="14547" customFormat="false" ht="15" hidden="false" customHeight="false" outlineLevel="0" collapsed="false">
      <c r="A14547" s="0" t="s">
        <v>14645</v>
      </c>
      <c r="B14547" s="0" t="s">
        <v>111</v>
      </c>
      <c r="C14547" s="0" t="s">
        <v>85</v>
      </c>
      <c r="D14547" s="0" t="s">
        <v>86</v>
      </c>
      <c r="E14547" s="14" t="n">
        <v>45478</v>
      </c>
      <c r="F14547" s="14" t="n">
        <v>45488</v>
      </c>
      <c r="G14547" s="0" t="n">
        <v>37</v>
      </c>
      <c r="H14547" s="0" t="n">
        <v>141</v>
      </c>
      <c r="I14547" s="0" t="n">
        <v>140</v>
      </c>
      <c r="J14547" s="0" t="n">
        <v>1257</v>
      </c>
      <c r="K14547" s="0" t="n">
        <v>1313</v>
      </c>
      <c r="L14547" s="15" t="s">
        <v>87</v>
      </c>
      <c r="M14547" s="0" t="n">
        <v>10</v>
      </c>
      <c r="N14547" s="16" t="n">
        <f aca="false">I14547*K14547</f>
        <v>183820</v>
      </c>
      <c r="O14547" s="16" t="n">
        <f aca="false">I14547*(K14547-J14547)</f>
        <v>7840</v>
      </c>
      <c r="P14547" s="15" t="n">
        <f aca="false">K14547-J14547</f>
        <v>56</v>
      </c>
      <c r="Q14547" s="0" t="str">
        <f aca="false">IF(G14547=0,"Out of stock",IF(G14547&lt;H14547,"Understocked",IF(G14547&gt;Summary!$B$6*H14547,"Overstocked","Healthy")))</f>
        <v>Understocked</v>
      </c>
      <c r="R14547" s="0" t="str">
        <f aca="false">IF(I14547&gt;=Summary!$B$7,"Fast",IF(I14547&lt;Summary!$B$8,"Slow","Medium"))</f>
        <v>Medium</v>
      </c>
      <c r="S14547" s="15" t="n">
        <f aca="false">IF(M14547&gt;Summary!$B$5,1,0)</f>
        <v>1</v>
      </c>
      <c r="T14547" s="16" t="n">
        <f aca="false">IF(Q14547="Overstocked",(G14547-Summary!$B$6*H14547)*J14547,0)</f>
        <v>0</v>
      </c>
    </row>
    <row r="14548" customFormat="false" ht="15" hidden="false" customHeight="false" outlineLevel="0" collapsed="false">
      <c r="A14548" s="0" t="s">
        <v>14646</v>
      </c>
      <c r="B14548" s="0" t="s">
        <v>95</v>
      </c>
      <c r="C14548" s="0" t="s">
        <v>78</v>
      </c>
      <c r="D14548" s="0" t="s">
        <v>90</v>
      </c>
      <c r="E14548" s="14" t="n">
        <v>45504</v>
      </c>
      <c r="F14548" s="14" t="n">
        <v>45507</v>
      </c>
      <c r="G14548" s="0" t="n">
        <v>382</v>
      </c>
      <c r="H14548" s="0" t="n">
        <v>83</v>
      </c>
      <c r="I14548" s="0" t="n">
        <v>158</v>
      </c>
      <c r="J14548" s="0" t="n">
        <v>1462</v>
      </c>
      <c r="K14548" s="0" t="n">
        <v>1586</v>
      </c>
      <c r="L14548" s="15" t="s">
        <v>93</v>
      </c>
      <c r="M14548" s="0" t="n">
        <v>3</v>
      </c>
      <c r="N14548" s="16" t="n">
        <f aca="false">I14548*K14548</f>
        <v>250588</v>
      </c>
      <c r="O14548" s="16" t="n">
        <f aca="false">I14548*(K14548-J14548)</f>
        <v>19592</v>
      </c>
      <c r="P14548" s="15" t="n">
        <f aca="false">K14548-J14548</f>
        <v>124</v>
      </c>
      <c r="Q14548" s="0" t="str">
        <f aca="false">IF(G14548=0,"Out of stock",IF(G14548&lt;H14548,"Understocked",IF(G14548&gt;Summary!$B$6*H14548,"Overstocked","Healthy")))</f>
        <v>Overstocked</v>
      </c>
      <c r="R14548" s="0" t="str">
        <f aca="false">IF(I14548&gt;=Summary!$B$7,"Fast",IF(I14548&lt;Summary!$B$8,"Slow","Medium"))</f>
        <v>Medium</v>
      </c>
      <c r="S14548" s="15" t="n">
        <f aca="false">IF(M14548&gt;Summary!$B$5,1,0)</f>
        <v>0</v>
      </c>
      <c r="T14548" s="16" t="n">
        <f aca="false">IF(Q14548="Overstocked",(G14548-Summary!$B$6*H14548)*J14548,0)</f>
        <v>73100</v>
      </c>
    </row>
    <row r="14549" customFormat="false" ht="15" hidden="false" customHeight="false" outlineLevel="0" collapsed="false">
      <c r="A14549" s="0" t="s">
        <v>14647</v>
      </c>
      <c r="B14549" s="0" t="s">
        <v>111</v>
      </c>
      <c r="C14549" s="0" t="s">
        <v>96</v>
      </c>
      <c r="D14549" s="0" t="s">
        <v>102</v>
      </c>
      <c r="E14549" s="14" t="n">
        <v>45040</v>
      </c>
      <c r="F14549" s="14" t="n">
        <v>45050</v>
      </c>
      <c r="G14549" s="0" t="n">
        <v>350</v>
      </c>
      <c r="H14549" s="0" t="n">
        <v>144</v>
      </c>
      <c r="I14549" s="0" t="n">
        <v>147</v>
      </c>
      <c r="J14549" s="0" t="n">
        <v>513</v>
      </c>
      <c r="K14549" s="0" t="n">
        <v>681</v>
      </c>
      <c r="L14549" s="15" t="s">
        <v>87</v>
      </c>
      <c r="M14549" s="0" t="n">
        <v>10</v>
      </c>
      <c r="N14549" s="16" t="n">
        <f aca="false">I14549*K14549</f>
        <v>100107</v>
      </c>
      <c r="O14549" s="16" t="n">
        <f aca="false">I14549*(K14549-J14549)</f>
        <v>24696</v>
      </c>
      <c r="P14549" s="15" t="n">
        <f aca="false">K14549-J14549</f>
        <v>168</v>
      </c>
      <c r="Q14549" s="0" t="str">
        <f aca="false">IF(G14549=0,"Out of stock",IF(G14549&lt;H14549,"Understocked",IF(G14549&gt;Summary!$B$6*H14549,"Overstocked","Healthy")))</f>
        <v>Healthy</v>
      </c>
      <c r="R14549" s="0" t="str">
        <f aca="false">IF(I14549&gt;=Summary!$B$7,"Fast",IF(I14549&lt;Summary!$B$8,"Slow","Medium"))</f>
        <v>Medium</v>
      </c>
      <c r="S14549" s="15" t="n">
        <f aca="false">IF(M14549&gt;Summary!$B$5,1,0)</f>
        <v>1</v>
      </c>
      <c r="T14549" s="16" t="n">
        <f aca="false">IF(Q14549="Overstocked",(G14549-Summary!$B$6*H14549)*J14549,0)</f>
        <v>0</v>
      </c>
    </row>
    <row r="14550" customFormat="false" ht="15" hidden="false" customHeight="false" outlineLevel="0" collapsed="false">
      <c r="A14550" s="0" t="s">
        <v>14648</v>
      </c>
      <c r="B14550" s="0" t="s">
        <v>77</v>
      </c>
      <c r="C14550" s="0" t="s">
        <v>96</v>
      </c>
      <c r="D14550" s="0" t="s">
        <v>79</v>
      </c>
      <c r="E14550" s="14" t="n">
        <v>45307</v>
      </c>
      <c r="F14550" s="14" t="n">
        <v>45312</v>
      </c>
      <c r="G14550" s="0" t="n">
        <v>105</v>
      </c>
      <c r="H14550" s="0" t="n">
        <v>64</v>
      </c>
      <c r="I14550" s="0" t="n">
        <v>31</v>
      </c>
      <c r="J14550" s="0" t="n">
        <v>1069</v>
      </c>
      <c r="K14550" s="0" t="n">
        <v>1398</v>
      </c>
      <c r="L14550" s="15" t="s">
        <v>80</v>
      </c>
      <c r="M14550" s="0" t="n">
        <v>5</v>
      </c>
      <c r="N14550" s="16" t="n">
        <f aca="false">I14550*K14550</f>
        <v>43338</v>
      </c>
      <c r="O14550" s="16" t="n">
        <f aca="false">I14550*(K14550-J14550)</f>
        <v>10199</v>
      </c>
      <c r="P14550" s="15" t="n">
        <f aca="false">K14550-J14550</f>
        <v>329</v>
      </c>
      <c r="Q14550" s="0" t="str">
        <f aca="false">IF(G14550=0,"Out of stock",IF(G14550&lt;H14550,"Understocked",IF(G14550&gt;Summary!$B$6*H14550,"Overstocked","Healthy")))</f>
        <v>Healthy</v>
      </c>
      <c r="R14550" s="0" t="str">
        <f aca="false">IF(I14550&gt;=Summary!$B$7,"Fast",IF(I14550&lt;Summary!$B$8,"Slow","Medium"))</f>
        <v>Slow</v>
      </c>
      <c r="S14550" s="15" t="n">
        <f aca="false">IF(M14550&gt;Summary!$B$5,1,0)</f>
        <v>0</v>
      </c>
      <c r="T14550" s="16" t="n">
        <f aca="false">IF(Q14550="Overstocked",(G14550-Summary!$B$6*H14550)*J14550,0)</f>
        <v>0</v>
      </c>
    </row>
    <row r="14551" customFormat="false" ht="15" hidden="false" customHeight="false" outlineLevel="0" collapsed="false">
      <c r="A14551" s="0" t="s">
        <v>14649</v>
      </c>
      <c r="B14551" s="0" t="s">
        <v>107</v>
      </c>
      <c r="C14551" s="0" t="s">
        <v>85</v>
      </c>
      <c r="D14551" s="0" t="s">
        <v>102</v>
      </c>
      <c r="E14551" s="14" t="n">
        <v>45234</v>
      </c>
      <c r="F14551" s="14" t="n">
        <v>45239</v>
      </c>
      <c r="G14551" s="0" t="n">
        <v>35</v>
      </c>
      <c r="H14551" s="0" t="n">
        <v>124</v>
      </c>
      <c r="I14551" s="0" t="n">
        <v>222</v>
      </c>
      <c r="J14551" s="0" t="n">
        <v>917</v>
      </c>
      <c r="K14551" s="0" t="n">
        <v>1238</v>
      </c>
      <c r="L14551" s="15" t="s">
        <v>97</v>
      </c>
      <c r="M14551" s="0" t="n">
        <v>5</v>
      </c>
      <c r="N14551" s="16" t="n">
        <f aca="false">I14551*K14551</f>
        <v>274836</v>
      </c>
      <c r="O14551" s="16" t="n">
        <f aca="false">I14551*(K14551-J14551)</f>
        <v>71262</v>
      </c>
      <c r="P14551" s="15" t="n">
        <f aca="false">K14551-J14551</f>
        <v>321</v>
      </c>
      <c r="Q14551" s="0" t="str">
        <f aca="false">IF(G14551=0,"Out of stock",IF(G14551&lt;H14551,"Understocked",IF(G14551&gt;Summary!$B$6*H14551,"Overstocked","Healthy")))</f>
        <v>Understocked</v>
      </c>
      <c r="R14551" s="0" t="str">
        <f aca="false">IF(I14551&gt;=Summary!$B$7,"Fast",IF(I14551&lt;Summary!$B$8,"Slow","Medium"))</f>
        <v>Fast</v>
      </c>
      <c r="S14551" s="15" t="n">
        <f aca="false">IF(M14551&gt;Summary!$B$5,1,0)</f>
        <v>0</v>
      </c>
      <c r="T14551" s="16" t="n">
        <f aca="false">IF(Q14551="Overstocked",(G14551-Summary!$B$6*H14551)*J14551,0)</f>
        <v>0</v>
      </c>
    </row>
    <row r="14552" customFormat="false" ht="15" hidden="false" customHeight="false" outlineLevel="0" collapsed="false">
      <c r="A14552" s="0" t="s">
        <v>14650</v>
      </c>
      <c r="B14552" s="0" t="s">
        <v>123</v>
      </c>
      <c r="C14552" s="0" t="s">
        <v>104</v>
      </c>
      <c r="D14552" s="0" t="s">
        <v>86</v>
      </c>
      <c r="E14552" s="14" t="n">
        <v>45350</v>
      </c>
      <c r="F14552" s="14" t="n">
        <v>45355</v>
      </c>
      <c r="G14552" s="0" t="n">
        <v>87</v>
      </c>
      <c r="H14552" s="0" t="n">
        <v>109</v>
      </c>
      <c r="I14552" s="0" t="n">
        <v>257</v>
      </c>
      <c r="J14552" s="0" t="n">
        <v>1133</v>
      </c>
      <c r="K14552" s="0" t="n">
        <v>1287</v>
      </c>
      <c r="L14552" s="15" t="s">
        <v>80</v>
      </c>
      <c r="M14552" s="0" t="n">
        <v>5</v>
      </c>
      <c r="N14552" s="16" t="n">
        <f aca="false">I14552*K14552</f>
        <v>330759</v>
      </c>
      <c r="O14552" s="16" t="n">
        <f aca="false">I14552*(K14552-J14552)</f>
        <v>39578</v>
      </c>
      <c r="P14552" s="15" t="n">
        <f aca="false">K14552-J14552</f>
        <v>154</v>
      </c>
      <c r="Q14552" s="0" t="str">
        <f aca="false">IF(G14552=0,"Out of stock",IF(G14552&lt;H14552,"Understocked",IF(G14552&gt;Summary!$B$6*H14552,"Overstocked","Healthy")))</f>
        <v>Understocked</v>
      </c>
      <c r="R14552" s="0" t="str">
        <f aca="false">IF(I14552&gt;=Summary!$B$7,"Fast",IF(I14552&lt;Summary!$B$8,"Slow","Medium"))</f>
        <v>Fast</v>
      </c>
      <c r="S14552" s="15" t="n">
        <f aca="false">IF(M14552&gt;Summary!$B$5,1,0)</f>
        <v>0</v>
      </c>
      <c r="T14552" s="16" t="n">
        <f aca="false">IF(Q14552="Overstocked",(G14552-Summary!$B$6*H14552)*J14552,0)</f>
        <v>0</v>
      </c>
    </row>
    <row r="14553" customFormat="false" ht="15" hidden="false" customHeight="false" outlineLevel="0" collapsed="false">
      <c r="A14553" s="0" t="s">
        <v>14651</v>
      </c>
      <c r="B14553" s="0" t="s">
        <v>95</v>
      </c>
      <c r="C14553" s="0" t="s">
        <v>78</v>
      </c>
      <c r="D14553" s="0" t="s">
        <v>90</v>
      </c>
      <c r="E14553" s="14" t="n">
        <v>45308</v>
      </c>
      <c r="F14553" s="14" t="n">
        <v>45318</v>
      </c>
      <c r="G14553" s="0" t="n">
        <v>332</v>
      </c>
      <c r="H14553" s="0" t="n">
        <v>93</v>
      </c>
      <c r="I14553" s="0" t="n">
        <v>1</v>
      </c>
      <c r="J14553" s="0" t="n">
        <v>1877</v>
      </c>
      <c r="K14553" s="0" t="n">
        <v>2114</v>
      </c>
      <c r="L14553" s="15" t="s">
        <v>80</v>
      </c>
      <c r="M14553" s="0" t="n">
        <v>10</v>
      </c>
      <c r="N14553" s="16" t="n">
        <f aca="false">I14553*K14553</f>
        <v>2114</v>
      </c>
      <c r="O14553" s="16" t="n">
        <f aca="false">I14553*(K14553-J14553)</f>
        <v>237</v>
      </c>
      <c r="P14553" s="15" t="n">
        <f aca="false">K14553-J14553</f>
        <v>237</v>
      </c>
      <c r="Q14553" s="0" t="str">
        <f aca="false">IF(G14553=0,"Out of stock",IF(G14553&lt;H14553,"Understocked",IF(G14553&gt;Summary!$B$6*H14553,"Overstocked","Healthy")))</f>
        <v>Healthy</v>
      </c>
      <c r="R14553" s="0" t="str">
        <f aca="false">IF(I14553&gt;=Summary!$B$7,"Fast",IF(I14553&lt;Summary!$B$8,"Slow","Medium"))</f>
        <v>Slow</v>
      </c>
      <c r="S14553" s="15" t="n">
        <f aca="false">IF(M14553&gt;Summary!$B$5,1,0)</f>
        <v>1</v>
      </c>
      <c r="T14553" s="16" t="n">
        <f aca="false">IF(Q14553="Overstocked",(G14553-Summary!$B$6*H14553)*J14553,0)</f>
        <v>0</v>
      </c>
    </row>
    <row r="14554" customFormat="false" ht="15" hidden="false" customHeight="false" outlineLevel="0" collapsed="false">
      <c r="A14554" s="0" t="s">
        <v>14652</v>
      </c>
      <c r="B14554" s="0" t="s">
        <v>123</v>
      </c>
      <c r="C14554" s="0" t="s">
        <v>78</v>
      </c>
      <c r="D14554" s="0" t="s">
        <v>86</v>
      </c>
      <c r="E14554" s="14" t="n">
        <v>45300</v>
      </c>
      <c r="F14554" s="14" t="n">
        <v>45302</v>
      </c>
      <c r="G14554" s="0" t="n">
        <v>86</v>
      </c>
      <c r="H14554" s="0" t="n">
        <v>58</v>
      </c>
      <c r="I14554" s="0" t="n">
        <v>178</v>
      </c>
      <c r="J14554" s="0" t="n">
        <v>1674</v>
      </c>
      <c r="K14554" s="0" t="n">
        <v>2170</v>
      </c>
      <c r="L14554" s="15" t="s">
        <v>87</v>
      </c>
      <c r="M14554" s="0" t="n">
        <v>2</v>
      </c>
      <c r="N14554" s="16" t="n">
        <f aca="false">I14554*K14554</f>
        <v>386260</v>
      </c>
      <c r="O14554" s="16" t="n">
        <f aca="false">I14554*(K14554-J14554)</f>
        <v>88288</v>
      </c>
      <c r="P14554" s="15" t="n">
        <f aca="false">K14554-J14554</f>
        <v>496</v>
      </c>
      <c r="Q14554" s="0" t="str">
        <f aca="false">IF(G14554=0,"Out of stock",IF(G14554&lt;H14554,"Understocked",IF(G14554&gt;Summary!$B$6*H14554,"Overstocked","Healthy")))</f>
        <v>Healthy</v>
      </c>
      <c r="R14554" s="0" t="str">
        <f aca="false">IF(I14554&gt;=Summary!$B$7,"Fast",IF(I14554&lt;Summary!$B$8,"Slow","Medium"))</f>
        <v>Medium</v>
      </c>
      <c r="S14554" s="15" t="n">
        <f aca="false">IF(M14554&gt;Summary!$B$5,1,0)</f>
        <v>0</v>
      </c>
      <c r="T14554" s="16" t="n">
        <f aca="false">IF(Q14554="Overstocked",(G14554-Summary!$B$6*H14554)*J14554,0)</f>
        <v>0</v>
      </c>
    </row>
    <row r="14555" customFormat="false" ht="15" hidden="false" customHeight="false" outlineLevel="0" collapsed="false">
      <c r="A14555" s="0" t="s">
        <v>14653</v>
      </c>
      <c r="B14555" s="0" t="s">
        <v>107</v>
      </c>
      <c r="C14555" s="0" t="s">
        <v>96</v>
      </c>
      <c r="D14555" s="0" t="s">
        <v>92</v>
      </c>
      <c r="E14555" s="14" t="n">
        <v>45444</v>
      </c>
      <c r="F14555" s="14" t="n">
        <v>45453</v>
      </c>
      <c r="G14555" s="0" t="n">
        <v>145</v>
      </c>
      <c r="H14555" s="0" t="n">
        <v>68</v>
      </c>
      <c r="I14555" s="0" t="n">
        <v>144</v>
      </c>
      <c r="J14555" s="0" t="n">
        <v>351</v>
      </c>
      <c r="K14555" s="0" t="n">
        <v>795</v>
      </c>
      <c r="L14555" s="15" t="s">
        <v>82</v>
      </c>
      <c r="M14555" s="0" t="n">
        <v>9</v>
      </c>
      <c r="N14555" s="16" t="n">
        <f aca="false">I14555*K14555</f>
        <v>114480</v>
      </c>
      <c r="O14555" s="16" t="n">
        <f aca="false">I14555*(K14555-J14555)</f>
        <v>63936</v>
      </c>
      <c r="P14555" s="15" t="n">
        <f aca="false">K14555-J14555</f>
        <v>444</v>
      </c>
      <c r="Q14555" s="0" t="str">
        <f aca="false">IF(G14555=0,"Out of stock",IF(G14555&lt;H14555,"Understocked",IF(G14555&gt;Summary!$B$6*H14555,"Overstocked","Healthy")))</f>
        <v>Healthy</v>
      </c>
      <c r="R14555" s="0" t="str">
        <f aca="false">IF(I14555&gt;=Summary!$B$7,"Fast",IF(I14555&lt;Summary!$B$8,"Slow","Medium"))</f>
        <v>Medium</v>
      </c>
      <c r="S14555" s="15" t="n">
        <f aca="false">IF(M14555&gt;Summary!$B$5,1,0)</f>
        <v>1</v>
      </c>
      <c r="T14555" s="16" t="n">
        <f aca="false">IF(Q14555="Overstocked",(G14555-Summary!$B$6*H14555)*J14555,0)</f>
        <v>0</v>
      </c>
    </row>
    <row r="14556" customFormat="false" ht="15" hidden="false" customHeight="false" outlineLevel="0" collapsed="false">
      <c r="A14556" s="0" t="s">
        <v>14654</v>
      </c>
      <c r="B14556" s="0" t="s">
        <v>84</v>
      </c>
      <c r="C14556" s="0" t="s">
        <v>104</v>
      </c>
      <c r="D14556" s="0" t="s">
        <v>102</v>
      </c>
      <c r="E14556" s="14" t="n">
        <v>45398</v>
      </c>
      <c r="F14556" s="14" t="n">
        <v>45399</v>
      </c>
      <c r="G14556" s="0" t="n">
        <v>300</v>
      </c>
      <c r="H14556" s="0" t="n">
        <v>69</v>
      </c>
      <c r="I14556" s="0" t="n">
        <v>152</v>
      </c>
      <c r="J14556" s="0" t="n">
        <v>885</v>
      </c>
      <c r="K14556" s="0" t="n">
        <v>1146</v>
      </c>
      <c r="L14556" s="15" t="s">
        <v>93</v>
      </c>
      <c r="M14556" s="0" t="n">
        <v>1</v>
      </c>
      <c r="N14556" s="16" t="n">
        <f aca="false">I14556*K14556</f>
        <v>174192</v>
      </c>
      <c r="O14556" s="16" t="n">
        <f aca="false">I14556*(K14556-J14556)</f>
        <v>39672</v>
      </c>
      <c r="P14556" s="15" t="n">
        <f aca="false">K14556-J14556</f>
        <v>261</v>
      </c>
      <c r="Q14556" s="0" t="str">
        <f aca="false">IF(G14556=0,"Out of stock",IF(G14556&lt;H14556,"Understocked",IF(G14556&gt;Summary!$B$6*H14556,"Overstocked","Healthy")))</f>
        <v>Overstocked</v>
      </c>
      <c r="R14556" s="0" t="str">
        <f aca="false">IF(I14556&gt;=Summary!$B$7,"Fast",IF(I14556&lt;Summary!$B$8,"Slow","Medium"))</f>
        <v>Medium</v>
      </c>
      <c r="S14556" s="15" t="n">
        <f aca="false">IF(M14556&gt;Summary!$B$5,1,0)</f>
        <v>0</v>
      </c>
      <c r="T14556" s="16" t="n">
        <f aca="false">IF(Q14556="Overstocked",(G14556-Summary!$B$6*H14556)*J14556,0)</f>
        <v>21240</v>
      </c>
    </row>
    <row r="14557" customFormat="false" ht="15" hidden="false" customHeight="false" outlineLevel="0" collapsed="false">
      <c r="A14557" s="0" t="s">
        <v>14655</v>
      </c>
      <c r="B14557" s="0" t="s">
        <v>95</v>
      </c>
      <c r="C14557" s="0" t="s">
        <v>96</v>
      </c>
      <c r="D14557" s="0" t="s">
        <v>92</v>
      </c>
      <c r="E14557" s="14" t="n">
        <v>45254</v>
      </c>
      <c r="F14557" s="14" t="n">
        <v>45263</v>
      </c>
      <c r="G14557" s="0" t="n">
        <v>340</v>
      </c>
      <c r="H14557" s="0" t="n">
        <v>67</v>
      </c>
      <c r="I14557" s="0" t="n">
        <v>281</v>
      </c>
      <c r="J14557" s="0" t="n">
        <v>1064</v>
      </c>
      <c r="K14557" s="0" t="n">
        <v>1390</v>
      </c>
      <c r="L14557" s="15" t="s">
        <v>93</v>
      </c>
      <c r="M14557" s="0" t="n">
        <v>9</v>
      </c>
      <c r="N14557" s="16" t="n">
        <f aca="false">I14557*K14557</f>
        <v>390590</v>
      </c>
      <c r="O14557" s="16" t="n">
        <f aca="false">I14557*(K14557-J14557)</f>
        <v>91606</v>
      </c>
      <c r="P14557" s="15" t="n">
        <f aca="false">K14557-J14557</f>
        <v>326</v>
      </c>
      <c r="Q14557" s="0" t="str">
        <f aca="false">IF(G14557=0,"Out of stock",IF(G14557&lt;H14557,"Understocked",IF(G14557&gt;Summary!$B$6*H14557,"Overstocked","Healthy")))</f>
        <v>Overstocked</v>
      </c>
      <c r="R14557" s="0" t="str">
        <f aca="false">IF(I14557&gt;=Summary!$B$7,"Fast",IF(I14557&lt;Summary!$B$8,"Slow","Medium"))</f>
        <v>Fast</v>
      </c>
      <c r="S14557" s="15" t="n">
        <f aca="false">IF(M14557&gt;Summary!$B$5,1,0)</f>
        <v>1</v>
      </c>
      <c r="T14557" s="16" t="n">
        <f aca="false">IF(Q14557="Overstocked",(G14557-Summary!$B$6*H14557)*J14557,0)</f>
        <v>76608</v>
      </c>
    </row>
    <row r="14558" customFormat="false" ht="15" hidden="false" customHeight="false" outlineLevel="0" collapsed="false">
      <c r="A14558" s="0" t="s">
        <v>14656</v>
      </c>
      <c r="B14558" s="0" t="s">
        <v>123</v>
      </c>
      <c r="C14558" s="0" t="s">
        <v>96</v>
      </c>
      <c r="D14558" s="0" t="s">
        <v>86</v>
      </c>
      <c r="E14558" s="14" t="n">
        <v>45567</v>
      </c>
      <c r="F14558" s="14" t="n">
        <v>45569</v>
      </c>
      <c r="G14558" s="0" t="n">
        <v>258</v>
      </c>
      <c r="H14558" s="0" t="n">
        <v>135</v>
      </c>
      <c r="I14558" s="0" t="n">
        <v>129</v>
      </c>
      <c r="J14558" s="0" t="n">
        <v>1372</v>
      </c>
      <c r="K14558" s="0" t="n">
        <v>1699</v>
      </c>
      <c r="L14558" s="15" t="s">
        <v>80</v>
      </c>
      <c r="M14558" s="0" t="n">
        <v>2</v>
      </c>
      <c r="N14558" s="16" t="n">
        <f aca="false">I14558*K14558</f>
        <v>219171</v>
      </c>
      <c r="O14558" s="16" t="n">
        <f aca="false">I14558*(K14558-J14558)</f>
        <v>42183</v>
      </c>
      <c r="P14558" s="15" t="n">
        <f aca="false">K14558-J14558</f>
        <v>327</v>
      </c>
      <c r="Q14558" s="0" t="str">
        <f aca="false">IF(G14558=0,"Out of stock",IF(G14558&lt;H14558,"Understocked",IF(G14558&gt;Summary!$B$6*H14558,"Overstocked","Healthy")))</f>
        <v>Healthy</v>
      </c>
      <c r="R14558" s="0" t="str">
        <f aca="false">IF(I14558&gt;=Summary!$B$7,"Fast",IF(I14558&lt;Summary!$B$8,"Slow","Medium"))</f>
        <v>Medium</v>
      </c>
      <c r="S14558" s="15" t="n">
        <f aca="false">IF(M14558&gt;Summary!$B$5,1,0)</f>
        <v>0</v>
      </c>
      <c r="T14558" s="16" t="n">
        <f aca="false">IF(Q14558="Overstocked",(G14558-Summary!$B$6*H14558)*J14558,0)</f>
        <v>0</v>
      </c>
    </row>
    <row r="14559" customFormat="false" ht="15" hidden="false" customHeight="false" outlineLevel="0" collapsed="false">
      <c r="A14559" s="0" t="s">
        <v>14657</v>
      </c>
      <c r="B14559" s="0" t="s">
        <v>111</v>
      </c>
      <c r="C14559" s="0" t="s">
        <v>96</v>
      </c>
      <c r="D14559" s="0" t="s">
        <v>102</v>
      </c>
      <c r="E14559" s="14" t="n">
        <v>45506</v>
      </c>
      <c r="F14559" s="14" t="n">
        <v>45514</v>
      </c>
      <c r="G14559" s="0" t="n">
        <v>226</v>
      </c>
      <c r="H14559" s="0" t="n">
        <v>143</v>
      </c>
      <c r="I14559" s="0" t="n">
        <v>233</v>
      </c>
      <c r="J14559" s="0" t="n">
        <v>314</v>
      </c>
      <c r="K14559" s="0" t="n">
        <v>664</v>
      </c>
      <c r="L14559" s="15" t="s">
        <v>97</v>
      </c>
      <c r="M14559" s="0" t="n">
        <v>8</v>
      </c>
      <c r="N14559" s="16" t="n">
        <f aca="false">I14559*K14559</f>
        <v>154712</v>
      </c>
      <c r="O14559" s="16" t="n">
        <f aca="false">I14559*(K14559-J14559)</f>
        <v>81550</v>
      </c>
      <c r="P14559" s="15" t="n">
        <f aca="false">K14559-J14559</f>
        <v>350</v>
      </c>
      <c r="Q14559" s="0" t="str">
        <f aca="false">IF(G14559=0,"Out of stock",IF(G14559&lt;H14559,"Understocked",IF(G14559&gt;Summary!$B$6*H14559,"Overstocked","Healthy")))</f>
        <v>Healthy</v>
      </c>
      <c r="R14559" s="0" t="str">
        <f aca="false">IF(I14559&gt;=Summary!$B$7,"Fast",IF(I14559&lt;Summary!$B$8,"Slow","Medium"))</f>
        <v>Fast</v>
      </c>
      <c r="S14559" s="15" t="n">
        <f aca="false">IF(M14559&gt;Summary!$B$5,1,0)</f>
        <v>1</v>
      </c>
      <c r="T14559" s="16" t="n">
        <f aca="false">IF(Q14559="Overstocked",(G14559-Summary!$B$6*H14559)*J14559,0)</f>
        <v>0</v>
      </c>
    </row>
    <row r="14560" customFormat="false" ht="15" hidden="false" customHeight="false" outlineLevel="0" collapsed="false">
      <c r="A14560" s="0" t="s">
        <v>14658</v>
      </c>
      <c r="B14560" s="0" t="s">
        <v>89</v>
      </c>
      <c r="C14560" s="0" t="s">
        <v>104</v>
      </c>
      <c r="D14560" s="0" t="s">
        <v>86</v>
      </c>
      <c r="E14560" s="14" t="n">
        <v>45333</v>
      </c>
      <c r="F14560" s="14" t="n">
        <v>45339</v>
      </c>
      <c r="G14560" s="0" t="n">
        <v>487</v>
      </c>
      <c r="H14560" s="0" t="n">
        <v>121</v>
      </c>
      <c r="I14560" s="0" t="n">
        <v>216</v>
      </c>
      <c r="J14560" s="0" t="n">
        <v>867</v>
      </c>
      <c r="K14560" s="0" t="n">
        <v>1358</v>
      </c>
      <c r="L14560" s="15" t="s">
        <v>82</v>
      </c>
      <c r="M14560" s="0" t="n">
        <v>6</v>
      </c>
      <c r="N14560" s="16" t="n">
        <f aca="false">I14560*K14560</f>
        <v>293328</v>
      </c>
      <c r="O14560" s="16" t="n">
        <f aca="false">I14560*(K14560-J14560)</f>
        <v>106056</v>
      </c>
      <c r="P14560" s="15" t="n">
        <f aca="false">K14560-J14560</f>
        <v>491</v>
      </c>
      <c r="Q14560" s="0" t="str">
        <f aca="false">IF(G14560=0,"Out of stock",IF(G14560&lt;H14560,"Understocked",IF(G14560&gt;Summary!$B$6*H14560,"Overstocked","Healthy")))</f>
        <v>Overstocked</v>
      </c>
      <c r="R14560" s="0" t="str">
        <f aca="false">IF(I14560&gt;=Summary!$B$7,"Fast",IF(I14560&lt;Summary!$B$8,"Slow","Medium"))</f>
        <v>Fast</v>
      </c>
      <c r="S14560" s="15" t="n">
        <f aca="false">IF(M14560&gt;Summary!$B$5,1,0)</f>
        <v>0</v>
      </c>
      <c r="T14560" s="16" t="n">
        <f aca="false">IF(Q14560="Overstocked",(G14560-Summary!$B$6*H14560)*J14560,0)</f>
        <v>2601</v>
      </c>
    </row>
    <row r="14561" customFormat="false" ht="15" hidden="false" customHeight="false" outlineLevel="0" collapsed="false">
      <c r="A14561" s="0" t="s">
        <v>14659</v>
      </c>
      <c r="B14561" s="0" t="s">
        <v>77</v>
      </c>
      <c r="C14561" s="0" t="s">
        <v>96</v>
      </c>
      <c r="D14561" s="0" t="s">
        <v>86</v>
      </c>
      <c r="E14561" s="14" t="n">
        <v>44951</v>
      </c>
      <c r="F14561" s="14" t="n">
        <v>44960</v>
      </c>
      <c r="G14561" s="0" t="n">
        <v>79</v>
      </c>
      <c r="H14561" s="0" t="n">
        <v>135</v>
      </c>
      <c r="I14561" s="0" t="n">
        <v>42</v>
      </c>
      <c r="J14561" s="0" t="n">
        <v>233</v>
      </c>
      <c r="K14561" s="0" t="n">
        <v>489</v>
      </c>
      <c r="L14561" s="15" t="s">
        <v>82</v>
      </c>
      <c r="M14561" s="0" t="n">
        <v>9</v>
      </c>
      <c r="N14561" s="16" t="n">
        <f aca="false">I14561*K14561</f>
        <v>20538</v>
      </c>
      <c r="O14561" s="16" t="n">
        <f aca="false">I14561*(K14561-J14561)</f>
        <v>10752</v>
      </c>
      <c r="P14561" s="15" t="n">
        <f aca="false">K14561-J14561</f>
        <v>256</v>
      </c>
      <c r="Q14561" s="0" t="str">
        <f aca="false">IF(G14561=0,"Out of stock",IF(G14561&lt;H14561,"Understocked",IF(G14561&gt;Summary!$B$6*H14561,"Overstocked","Healthy")))</f>
        <v>Understocked</v>
      </c>
      <c r="R14561" s="0" t="str">
        <f aca="false">IF(I14561&gt;=Summary!$B$7,"Fast",IF(I14561&lt;Summary!$B$8,"Slow","Medium"))</f>
        <v>Slow</v>
      </c>
      <c r="S14561" s="15" t="n">
        <f aca="false">IF(M14561&gt;Summary!$B$5,1,0)</f>
        <v>1</v>
      </c>
      <c r="T14561" s="16" t="n">
        <f aca="false">IF(Q14561="Overstocked",(G14561-Summary!$B$6*H14561)*J14561,0)</f>
        <v>0</v>
      </c>
    </row>
    <row r="14562" customFormat="false" ht="15" hidden="false" customHeight="false" outlineLevel="0" collapsed="false">
      <c r="A14562" s="0" t="s">
        <v>14660</v>
      </c>
      <c r="B14562" s="0" t="s">
        <v>123</v>
      </c>
      <c r="C14562" s="0" t="s">
        <v>104</v>
      </c>
      <c r="D14562" s="0" t="s">
        <v>86</v>
      </c>
      <c r="E14562" s="14" t="n">
        <v>44931</v>
      </c>
      <c r="F14562" s="14" t="n">
        <v>44933</v>
      </c>
      <c r="G14562" s="0" t="n">
        <v>272</v>
      </c>
      <c r="H14562" s="0" t="n">
        <v>60</v>
      </c>
      <c r="I14562" s="0" t="n">
        <v>244</v>
      </c>
      <c r="J14562" s="0" t="n">
        <v>679</v>
      </c>
      <c r="K14562" s="0" t="n">
        <v>1046</v>
      </c>
      <c r="L14562" s="15" t="s">
        <v>97</v>
      </c>
      <c r="M14562" s="0" t="n">
        <v>2</v>
      </c>
      <c r="N14562" s="16" t="n">
        <f aca="false">I14562*K14562</f>
        <v>255224</v>
      </c>
      <c r="O14562" s="16" t="n">
        <f aca="false">I14562*(K14562-J14562)</f>
        <v>89548</v>
      </c>
      <c r="P14562" s="15" t="n">
        <f aca="false">K14562-J14562</f>
        <v>367</v>
      </c>
      <c r="Q14562" s="0" t="str">
        <f aca="false">IF(G14562=0,"Out of stock",IF(G14562&lt;H14562,"Understocked",IF(G14562&gt;Summary!$B$6*H14562,"Overstocked","Healthy")))</f>
        <v>Overstocked</v>
      </c>
      <c r="R14562" s="0" t="str">
        <f aca="false">IF(I14562&gt;=Summary!$B$7,"Fast",IF(I14562&lt;Summary!$B$8,"Slow","Medium"))</f>
        <v>Fast</v>
      </c>
      <c r="S14562" s="15" t="n">
        <f aca="false">IF(M14562&gt;Summary!$B$5,1,0)</f>
        <v>0</v>
      </c>
      <c r="T14562" s="16" t="n">
        <f aca="false">IF(Q14562="Overstocked",(G14562-Summary!$B$6*H14562)*J14562,0)</f>
        <v>21728</v>
      </c>
    </row>
    <row r="14563" customFormat="false" ht="15" hidden="false" customHeight="false" outlineLevel="0" collapsed="false">
      <c r="A14563" s="0" t="s">
        <v>14661</v>
      </c>
      <c r="B14563" s="0" t="s">
        <v>77</v>
      </c>
      <c r="C14563" s="0" t="s">
        <v>85</v>
      </c>
      <c r="D14563" s="0" t="s">
        <v>86</v>
      </c>
      <c r="E14563" s="14" t="n">
        <v>45211</v>
      </c>
      <c r="F14563" s="14" t="n">
        <v>45216</v>
      </c>
      <c r="G14563" s="0" t="n">
        <v>17</v>
      </c>
      <c r="H14563" s="0" t="n">
        <v>142</v>
      </c>
      <c r="I14563" s="0" t="n">
        <v>240</v>
      </c>
      <c r="J14563" s="0" t="n">
        <v>1713</v>
      </c>
      <c r="K14563" s="0" t="n">
        <v>2089</v>
      </c>
      <c r="L14563" s="15" t="s">
        <v>80</v>
      </c>
      <c r="M14563" s="0" t="n">
        <v>5</v>
      </c>
      <c r="N14563" s="16" t="n">
        <f aca="false">I14563*K14563</f>
        <v>501360</v>
      </c>
      <c r="O14563" s="16" t="n">
        <f aca="false">I14563*(K14563-J14563)</f>
        <v>90240</v>
      </c>
      <c r="P14563" s="15" t="n">
        <f aca="false">K14563-J14563</f>
        <v>376</v>
      </c>
      <c r="Q14563" s="0" t="str">
        <f aca="false">IF(G14563=0,"Out of stock",IF(G14563&lt;H14563,"Understocked",IF(G14563&gt;Summary!$B$6*H14563,"Overstocked","Healthy")))</f>
        <v>Understocked</v>
      </c>
      <c r="R14563" s="0" t="str">
        <f aca="false">IF(I14563&gt;=Summary!$B$7,"Fast",IF(I14563&lt;Summary!$B$8,"Slow","Medium"))</f>
        <v>Fast</v>
      </c>
      <c r="S14563" s="15" t="n">
        <f aca="false">IF(M14563&gt;Summary!$B$5,1,0)</f>
        <v>0</v>
      </c>
      <c r="T14563" s="16" t="n">
        <f aca="false">IF(Q14563="Overstocked",(G14563-Summary!$B$6*H14563)*J14563,0)</f>
        <v>0</v>
      </c>
    </row>
    <row r="14564" customFormat="false" ht="15" hidden="false" customHeight="false" outlineLevel="0" collapsed="false">
      <c r="A14564" s="0" t="s">
        <v>14662</v>
      </c>
      <c r="B14564" s="0" t="s">
        <v>77</v>
      </c>
      <c r="C14564" s="0" t="s">
        <v>78</v>
      </c>
      <c r="D14564" s="0" t="s">
        <v>90</v>
      </c>
      <c r="E14564" s="14" t="n">
        <v>45572</v>
      </c>
      <c r="F14564" s="14" t="n">
        <v>45582</v>
      </c>
      <c r="G14564" s="0" t="n">
        <v>368</v>
      </c>
      <c r="H14564" s="0" t="n">
        <v>64</v>
      </c>
      <c r="I14564" s="0" t="n">
        <v>125</v>
      </c>
      <c r="J14564" s="0" t="n">
        <v>1121</v>
      </c>
      <c r="K14564" s="0" t="n">
        <v>1470</v>
      </c>
      <c r="L14564" s="15" t="s">
        <v>82</v>
      </c>
      <c r="M14564" s="0" t="n">
        <v>10</v>
      </c>
      <c r="N14564" s="16" t="n">
        <f aca="false">I14564*K14564</f>
        <v>183750</v>
      </c>
      <c r="O14564" s="16" t="n">
        <f aca="false">I14564*(K14564-J14564)</f>
        <v>43625</v>
      </c>
      <c r="P14564" s="15" t="n">
        <f aca="false">K14564-J14564</f>
        <v>349</v>
      </c>
      <c r="Q14564" s="0" t="str">
        <f aca="false">IF(G14564=0,"Out of stock",IF(G14564&lt;H14564,"Understocked",IF(G14564&gt;Summary!$B$6*H14564,"Overstocked","Healthy")))</f>
        <v>Overstocked</v>
      </c>
      <c r="R14564" s="0" t="str">
        <f aca="false">IF(I14564&gt;=Summary!$B$7,"Fast",IF(I14564&lt;Summary!$B$8,"Slow","Medium"))</f>
        <v>Medium</v>
      </c>
      <c r="S14564" s="15" t="n">
        <f aca="false">IF(M14564&gt;Summary!$B$5,1,0)</f>
        <v>1</v>
      </c>
      <c r="T14564" s="16" t="n">
        <f aca="false">IF(Q14564="Overstocked",(G14564-Summary!$B$6*H14564)*J14564,0)</f>
        <v>125552</v>
      </c>
    </row>
    <row r="14565" customFormat="false" ht="15" hidden="false" customHeight="false" outlineLevel="0" collapsed="false">
      <c r="A14565" s="0" t="s">
        <v>14663</v>
      </c>
      <c r="B14565" s="0" t="s">
        <v>89</v>
      </c>
      <c r="C14565" s="0" t="s">
        <v>78</v>
      </c>
      <c r="D14565" s="0" t="s">
        <v>102</v>
      </c>
      <c r="E14565" s="14" t="n">
        <v>45137</v>
      </c>
      <c r="F14565" s="14" t="n">
        <v>45142</v>
      </c>
      <c r="G14565" s="0" t="n">
        <v>441</v>
      </c>
      <c r="H14565" s="0" t="n">
        <v>119</v>
      </c>
      <c r="I14565" s="0" t="n">
        <v>170</v>
      </c>
      <c r="J14565" s="0" t="n">
        <v>697</v>
      </c>
      <c r="K14565" s="0" t="n">
        <v>1103</v>
      </c>
      <c r="L14565" s="15" t="s">
        <v>80</v>
      </c>
      <c r="M14565" s="0" t="n">
        <v>5</v>
      </c>
      <c r="N14565" s="16" t="n">
        <f aca="false">I14565*K14565</f>
        <v>187510</v>
      </c>
      <c r="O14565" s="16" t="n">
        <f aca="false">I14565*(K14565-J14565)</f>
        <v>69020</v>
      </c>
      <c r="P14565" s="15" t="n">
        <f aca="false">K14565-J14565</f>
        <v>406</v>
      </c>
      <c r="Q14565" s="0" t="str">
        <f aca="false">IF(G14565=0,"Out of stock",IF(G14565&lt;H14565,"Understocked",IF(G14565&gt;Summary!$B$6*H14565,"Overstocked","Healthy")))</f>
        <v>Healthy</v>
      </c>
      <c r="R14565" s="0" t="str">
        <f aca="false">IF(I14565&gt;=Summary!$B$7,"Fast",IF(I14565&lt;Summary!$B$8,"Slow","Medium"))</f>
        <v>Medium</v>
      </c>
      <c r="S14565" s="15" t="n">
        <f aca="false">IF(M14565&gt;Summary!$B$5,1,0)</f>
        <v>0</v>
      </c>
      <c r="T14565" s="16" t="n">
        <f aca="false">IF(Q14565="Overstocked",(G14565-Summary!$B$6*H14565)*J14565,0)</f>
        <v>0</v>
      </c>
    </row>
    <row r="14566" customFormat="false" ht="15" hidden="false" customHeight="false" outlineLevel="0" collapsed="false">
      <c r="A14566" s="0" t="s">
        <v>14664</v>
      </c>
      <c r="B14566" s="0" t="s">
        <v>89</v>
      </c>
      <c r="C14566" s="0" t="s">
        <v>104</v>
      </c>
      <c r="D14566" s="0" t="s">
        <v>92</v>
      </c>
      <c r="E14566" s="14" t="n">
        <v>45477</v>
      </c>
      <c r="F14566" s="14" t="n">
        <v>45482</v>
      </c>
      <c r="G14566" s="0" t="n">
        <v>350</v>
      </c>
      <c r="H14566" s="0" t="n">
        <v>102</v>
      </c>
      <c r="I14566" s="0" t="n">
        <v>260</v>
      </c>
      <c r="J14566" s="0" t="n">
        <v>1443</v>
      </c>
      <c r="K14566" s="0" t="n">
        <v>1562</v>
      </c>
      <c r="L14566" s="15" t="s">
        <v>80</v>
      </c>
      <c r="M14566" s="0" t="n">
        <v>5</v>
      </c>
      <c r="N14566" s="16" t="n">
        <f aca="false">I14566*K14566</f>
        <v>406120</v>
      </c>
      <c r="O14566" s="16" t="n">
        <f aca="false">I14566*(K14566-J14566)</f>
        <v>30940</v>
      </c>
      <c r="P14566" s="15" t="n">
        <f aca="false">K14566-J14566</f>
        <v>119</v>
      </c>
      <c r="Q14566" s="0" t="str">
        <f aca="false">IF(G14566=0,"Out of stock",IF(G14566&lt;H14566,"Understocked",IF(G14566&gt;Summary!$B$6*H14566,"Overstocked","Healthy")))</f>
        <v>Healthy</v>
      </c>
      <c r="R14566" s="0" t="str">
        <f aca="false">IF(I14566&gt;=Summary!$B$7,"Fast",IF(I14566&lt;Summary!$B$8,"Slow","Medium"))</f>
        <v>Fast</v>
      </c>
      <c r="S14566" s="15" t="n">
        <f aca="false">IF(M14566&gt;Summary!$B$5,1,0)</f>
        <v>0</v>
      </c>
      <c r="T14566" s="16" t="n">
        <f aca="false">IF(Q14566="Overstocked",(G14566-Summary!$B$6*H14566)*J14566,0)</f>
        <v>0</v>
      </c>
    </row>
    <row r="14567" customFormat="false" ht="15" hidden="false" customHeight="false" outlineLevel="0" collapsed="false">
      <c r="A14567" s="0" t="s">
        <v>14665</v>
      </c>
      <c r="B14567" s="0" t="s">
        <v>111</v>
      </c>
      <c r="C14567" s="0" t="s">
        <v>104</v>
      </c>
      <c r="D14567" s="0" t="s">
        <v>92</v>
      </c>
      <c r="E14567" s="14" t="n">
        <v>45284</v>
      </c>
      <c r="F14567" s="14" t="n">
        <v>45290</v>
      </c>
      <c r="G14567" s="0" t="n">
        <v>266</v>
      </c>
      <c r="H14567" s="0" t="n">
        <v>55</v>
      </c>
      <c r="I14567" s="0" t="n">
        <v>288</v>
      </c>
      <c r="J14567" s="0" t="n">
        <v>1508</v>
      </c>
      <c r="K14567" s="0" t="n">
        <v>1794</v>
      </c>
      <c r="L14567" s="15" t="s">
        <v>82</v>
      </c>
      <c r="M14567" s="0" t="n">
        <v>6</v>
      </c>
      <c r="N14567" s="16" t="n">
        <f aca="false">I14567*K14567</f>
        <v>516672</v>
      </c>
      <c r="O14567" s="16" t="n">
        <f aca="false">I14567*(K14567-J14567)</f>
        <v>82368</v>
      </c>
      <c r="P14567" s="15" t="n">
        <f aca="false">K14567-J14567</f>
        <v>286</v>
      </c>
      <c r="Q14567" s="0" t="str">
        <f aca="false">IF(G14567=0,"Out of stock",IF(G14567&lt;H14567,"Understocked",IF(G14567&gt;Summary!$B$6*H14567,"Overstocked","Healthy")))</f>
        <v>Overstocked</v>
      </c>
      <c r="R14567" s="0" t="str">
        <f aca="false">IF(I14567&gt;=Summary!$B$7,"Fast",IF(I14567&lt;Summary!$B$8,"Slow","Medium"))</f>
        <v>Fast</v>
      </c>
      <c r="S14567" s="15" t="n">
        <f aca="false">IF(M14567&gt;Summary!$B$5,1,0)</f>
        <v>0</v>
      </c>
      <c r="T14567" s="16" t="n">
        <f aca="false">IF(Q14567="Overstocked",(G14567-Summary!$B$6*H14567)*J14567,0)</f>
        <v>69368</v>
      </c>
    </row>
    <row r="14568" customFormat="false" ht="15" hidden="false" customHeight="false" outlineLevel="0" collapsed="false">
      <c r="A14568" s="0" t="s">
        <v>14666</v>
      </c>
      <c r="B14568" s="0" t="s">
        <v>123</v>
      </c>
      <c r="C14568" s="0" t="s">
        <v>85</v>
      </c>
      <c r="D14568" s="0" t="s">
        <v>92</v>
      </c>
      <c r="E14568" s="14" t="n">
        <v>45051</v>
      </c>
      <c r="F14568" s="14" t="n">
        <v>45059</v>
      </c>
      <c r="G14568" s="0" t="n">
        <v>338</v>
      </c>
      <c r="H14568" s="0" t="n">
        <v>68</v>
      </c>
      <c r="I14568" s="0" t="n">
        <v>182</v>
      </c>
      <c r="J14568" s="0" t="n">
        <v>362</v>
      </c>
      <c r="K14568" s="0" t="n">
        <v>622</v>
      </c>
      <c r="L14568" s="15" t="s">
        <v>87</v>
      </c>
      <c r="M14568" s="0" t="n">
        <v>8</v>
      </c>
      <c r="N14568" s="16" t="n">
        <f aca="false">I14568*K14568</f>
        <v>113204</v>
      </c>
      <c r="O14568" s="16" t="n">
        <f aca="false">I14568*(K14568-J14568)</f>
        <v>47320</v>
      </c>
      <c r="P14568" s="15" t="n">
        <f aca="false">K14568-J14568</f>
        <v>260</v>
      </c>
      <c r="Q14568" s="0" t="str">
        <f aca="false">IF(G14568=0,"Out of stock",IF(G14568&lt;H14568,"Understocked",IF(G14568&gt;Summary!$B$6*H14568,"Overstocked","Healthy")))</f>
        <v>Overstocked</v>
      </c>
      <c r="R14568" s="0" t="str">
        <f aca="false">IF(I14568&gt;=Summary!$B$7,"Fast",IF(I14568&lt;Summary!$B$8,"Slow","Medium"))</f>
        <v>Medium</v>
      </c>
      <c r="S14568" s="15" t="n">
        <f aca="false">IF(M14568&gt;Summary!$B$5,1,0)</f>
        <v>1</v>
      </c>
      <c r="T14568" s="16" t="n">
        <f aca="false">IF(Q14568="Overstocked",(G14568-Summary!$B$6*H14568)*J14568,0)</f>
        <v>23892</v>
      </c>
    </row>
    <row r="14569" customFormat="false" ht="15" hidden="false" customHeight="false" outlineLevel="0" collapsed="false">
      <c r="A14569" s="0" t="s">
        <v>14667</v>
      </c>
      <c r="B14569" s="0" t="s">
        <v>113</v>
      </c>
      <c r="C14569" s="0" t="s">
        <v>104</v>
      </c>
      <c r="D14569" s="0" t="s">
        <v>90</v>
      </c>
      <c r="E14569" s="14" t="n">
        <v>45485</v>
      </c>
      <c r="F14569" s="14" t="n">
        <v>45487</v>
      </c>
      <c r="G14569" s="0" t="n">
        <v>108</v>
      </c>
      <c r="H14569" s="0" t="n">
        <v>114</v>
      </c>
      <c r="I14569" s="0" t="n">
        <v>80</v>
      </c>
      <c r="J14569" s="0" t="n">
        <v>659</v>
      </c>
      <c r="K14569" s="0" t="n">
        <v>956</v>
      </c>
      <c r="L14569" s="15" t="s">
        <v>82</v>
      </c>
      <c r="M14569" s="0" t="n">
        <v>2</v>
      </c>
      <c r="N14569" s="16" t="n">
        <f aca="false">I14569*K14569</f>
        <v>76480</v>
      </c>
      <c r="O14569" s="16" t="n">
        <f aca="false">I14569*(K14569-J14569)</f>
        <v>23760</v>
      </c>
      <c r="P14569" s="15" t="n">
        <f aca="false">K14569-J14569</f>
        <v>297</v>
      </c>
      <c r="Q14569" s="0" t="str">
        <f aca="false">IF(G14569=0,"Out of stock",IF(G14569&lt;H14569,"Understocked",IF(G14569&gt;Summary!$B$6*H14569,"Overstocked","Healthy")))</f>
        <v>Understocked</v>
      </c>
      <c r="R14569" s="0" t="str">
        <f aca="false">IF(I14569&gt;=Summary!$B$7,"Fast",IF(I14569&lt;Summary!$B$8,"Slow","Medium"))</f>
        <v>Slow</v>
      </c>
      <c r="S14569" s="15" t="n">
        <f aca="false">IF(M14569&gt;Summary!$B$5,1,0)</f>
        <v>0</v>
      </c>
      <c r="T14569" s="16" t="n">
        <f aca="false">IF(Q14569="Overstocked",(G14569-Summary!$B$6*H14569)*J14569,0)</f>
        <v>0</v>
      </c>
    </row>
    <row r="14570" customFormat="false" ht="15" hidden="false" customHeight="false" outlineLevel="0" collapsed="false">
      <c r="A14570" s="0" t="s">
        <v>14668</v>
      </c>
      <c r="B14570" s="0" t="s">
        <v>101</v>
      </c>
      <c r="C14570" s="0" t="s">
        <v>104</v>
      </c>
      <c r="D14570" s="0" t="s">
        <v>102</v>
      </c>
      <c r="E14570" s="14" t="n">
        <v>45478</v>
      </c>
      <c r="F14570" s="14" t="n">
        <v>45484</v>
      </c>
      <c r="G14570" s="0" t="n">
        <v>199</v>
      </c>
      <c r="H14570" s="0" t="n">
        <v>122</v>
      </c>
      <c r="I14570" s="0" t="n">
        <v>76</v>
      </c>
      <c r="J14570" s="0" t="n">
        <v>819</v>
      </c>
      <c r="K14570" s="0" t="n">
        <v>1293</v>
      </c>
      <c r="L14570" s="15" t="s">
        <v>87</v>
      </c>
      <c r="M14570" s="0" t="n">
        <v>6</v>
      </c>
      <c r="N14570" s="16" t="n">
        <f aca="false">I14570*K14570</f>
        <v>98268</v>
      </c>
      <c r="O14570" s="16" t="n">
        <f aca="false">I14570*(K14570-J14570)</f>
        <v>36024</v>
      </c>
      <c r="P14570" s="15" t="n">
        <f aca="false">K14570-J14570</f>
        <v>474</v>
      </c>
      <c r="Q14570" s="0" t="str">
        <f aca="false">IF(G14570=0,"Out of stock",IF(G14570&lt;H14570,"Understocked",IF(G14570&gt;Summary!$B$6*H14570,"Overstocked","Healthy")))</f>
        <v>Healthy</v>
      </c>
      <c r="R14570" s="0" t="str">
        <f aca="false">IF(I14570&gt;=Summary!$B$7,"Fast",IF(I14570&lt;Summary!$B$8,"Slow","Medium"))</f>
        <v>Slow</v>
      </c>
      <c r="S14570" s="15" t="n">
        <f aca="false">IF(M14570&gt;Summary!$B$5,1,0)</f>
        <v>0</v>
      </c>
      <c r="T14570" s="16" t="n">
        <f aca="false">IF(Q14570="Overstocked",(G14570-Summary!$B$6*H14570)*J14570,0)</f>
        <v>0</v>
      </c>
    </row>
    <row r="14571" customFormat="false" ht="15" hidden="false" customHeight="false" outlineLevel="0" collapsed="false">
      <c r="A14571" s="0" t="s">
        <v>14669</v>
      </c>
      <c r="B14571" s="0" t="s">
        <v>115</v>
      </c>
      <c r="C14571" s="0" t="s">
        <v>78</v>
      </c>
      <c r="D14571" s="0" t="s">
        <v>79</v>
      </c>
      <c r="E14571" s="14" t="n">
        <v>45503</v>
      </c>
      <c r="F14571" s="14" t="n">
        <v>45513</v>
      </c>
      <c r="G14571" s="0" t="n">
        <v>255</v>
      </c>
      <c r="H14571" s="0" t="n">
        <v>116</v>
      </c>
      <c r="I14571" s="0" t="n">
        <v>90</v>
      </c>
      <c r="J14571" s="0" t="n">
        <v>1616</v>
      </c>
      <c r="K14571" s="0" t="n">
        <v>2045</v>
      </c>
      <c r="L14571" s="15" t="s">
        <v>87</v>
      </c>
      <c r="M14571" s="0" t="n">
        <v>10</v>
      </c>
      <c r="N14571" s="16" t="n">
        <f aca="false">I14571*K14571</f>
        <v>184050</v>
      </c>
      <c r="O14571" s="16" t="n">
        <f aca="false">I14571*(K14571-J14571)</f>
        <v>38610</v>
      </c>
      <c r="P14571" s="15" t="n">
        <f aca="false">K14571-J14571</f>
        <v>429</v>
      </c>
      <c r="Q14571" s="0" t="str">
        <f aca="false">IF(G14571=0,"Out of stock",IF(G14571&lt;H14571,"Understocked",IF(G14571&gt;Summary!$B$6*H14571,"Overstocked","Healthy")))</f>
        <v>Healthy</v>
      </c>
      <c r="R14571" s="0" t="str">
        <f aca="false">IF(I14571&gt;=Summary!$B$7,"Fast",IF(I14571&lt;Summary!$B$8,"Slow","Medium"))</f>
        <v>Slow</v>
      </c>
      <c r="S14571" s="15" t="n">
        <f aca="false">IF(M14571&gt;Summary!$B$5,1,0)</f>
        <v>1</v>
      </c>
      <c r="T14571" s="16" t="n">
        <f aca="false">IF(Q14571="Overstocked",(G14571-Summary!$B$6*H14571)*J14571,0)</f>
        <v>0</v>
      </c>
    </row>
    <row r="14572" customFormat="false" ht="15" hidden="false" customHeight="false" outlineLevel="0" collapsed="false">
      <c r="A14572" s="0" t="s">
        <v>14670</v>
      </c>
      <c r="B14572" s="0" t="s">
        <v>101</v>
      </c>
      <c r="C14572" s="0" t="s">
        <v>96</v>
      </c>
      <c r="D14572" s="0" t="s">
        <v>79</v>
      </c>
      <c r="E14572" s="14" t="n">
        <v>45409</v>
      </c>
      <c r="F14572" s="14" t="n">
        <v>45414</v>
      </c>
      <c r="G14572" s="0" t="n">
        <v>434</v>
      </c>
      <c r="H14572" s="0" t="n">
        <v>84</v>
      </c>
      <c r="I14572" s="0" t="n">
        <v>173</v>
      </c>
      <c r="J14572" s="0" t="n">
        <v>662</v>
      </c>
      <c r="K14572" s="0" t="n">
        <v>812</v>
      </c>
      <c r="L14572" s="15" t="s">
        <v>93</v>
      </c>
      <c r="M14572" s="0" t="n">
        <v>5</v>
      </c>
      <c r="N14572" s="16" t="n">
        <f aca="false">I14572*K14572</f>
        <v>140476</v>
      </c>
      <c r="O14572" s="16" t="n">
        <f aca="false">I14572*(K14572-J14572)</f>
        <v>25950</v>
      </c>
      <c r="P14572" s="15" t="n">
        <f aca="false">K14572-J14572</f>
        <v>150</v>
      </c>
      <c r="Q14572" s="0" t="str">
        <f aca="false">IF(G14572=0,"Out of stock",IF(G14572&lt;H14572,"Understocked",IF(G14572&gt;Summary!$B$6*H14572,"Overstocked","Healthy")))</f>
        <v>Overstocked</v>
      </c>
      <c r="R14572" s="0" t="str">
        <f aca="false">IF(I14572&gt;=Summary!$B$7,"Fast",IF(I14572&lt;Summary!$B$8,"Slow","Medium"))</f>
        <v>Medium</v>
      </c>
      <c r="S14572" s="15" t="n">
        <f aca="false">IF(M14572&gt;Summary!$B$5,1,0)</f>
        <v>0</v>
      </c>
      <c r="T14572" s="16" t="n">
        <f aca="false">IF(Q14572="Overstocked",(G14572-Summary!$B$6*H14572)*J14572,0)</f>
        <v>64876</v>
      </c>
    </row>
    <row r="14573" customFormat="false" ht="15" hidden="false" customHeight="false" outlineLevel="0" collapsed="false">
      <c r="A14573" s="0" t="s">
        <v>14671</v>
      </c>
      <c r="B14573" s="0" t="s">
        <v>84</v>
      </c>
      <c r="C14573" s="0" t="s">
        <v>104</v>
      </c>
      <c r="D14573" s="0" t="s">
        <v>102</v>
      </c>
      <c r="E14573" s="14" t="n">
        <v>45265</v>
      </c>
      <c r="F14573" s="14" t="n">
        <v>45270</v>
      </c>
      <c r="G14573" s="0" t="n">
        <v>416</v>
      </c>
      <c r="H14573" s="0" t="n">
        <v>92</v>
      </c>
      <c r="I14573" s="0" t="n">
        <v>281</v>
      </c>
      <c r="J14573" s="0" t="n">
        <v>1386</v>
      </c>
      <c r="K14573" s="0" t="n">
        <v>1805</v>
      </c>
      <c r="L14573" s="15" t="s">
        <v>87</v>
      </c>
      <c r="M14573" s="0" t="n">
        <v>5</v>
      </c>
      <c r="N14573" s="16" t="n">
        <f aca="false">I14573*K14573</f>
        <v>507205</v>
      </c>
      <c r="O14573" s="16" t="n">
        <f aca="false">I14573*(K14573-J14573)</f>
        <v>117739</v>
      </c>
      <c r="P14573" s="15" t="n">
        <f aca="false">K14573-J14573</f>
        <v>419</v>
      </c>
      <c r="Q14573" s="0" t="str">
        <f aca="false">IF(G14573=0,"Out of stock",IF(G14573&lt;H14573,"Understocked",IF(G14573&gt;Summary!$B$6*H14573,"Overstocked","Healthy")))</f>
        <v>Overstocked</v>
      </c>
      <c r="R14573" s="0" t="str">
        <f aca="false">IF(I14573&gt;=Summary!$B$7,"Fast",IF(I14573&lt;Summary!$B$8,"Slow","Medium"))</f>
        <v>Fast</v>
      </c>
      <c r="S14573" s="15" t="n">
        <f aca="false">IF(M14573&gt;Summary!$B$5,1,0)</f>
        <v>0</v>
      </c>
      <c r="T14573" s="16" t="n">
        <f aca="false">IF(Q14573="Overstocked",(G14573-Summary!$B$6*H14573)*J14573,0)</f>
        <v>66528</v>
      </c>
    </row>
    <row r="14574" customFormat="false" ht="15" hidden="false" customHeight="false" outlineLevel="0" collapsed="false">
      <c r="A14574" s="0" t="s">
        <v>14672</v>
      </c>
      <c r="B14574" s="0" t="s">
        <v>95</v>
      </c>
      <c r="C14574" s="0" t="s">
        <v>96</v>
      </c>
      <c r="D14574" s="0" t="s">
        <v>90</v>
      </c>
      <c r="E14574" s="14" t="n">
        <v>45385</v>
      </c>
      <c r="F14574" s="14" t="n">
        <v>45390</v>
      </c>
      <c r="G14574" s="0" t="n">
        <v>460</v>
      </c>
      <c r="H14574" s="0" t="n">
        <v>104</v>
      </c>
      <c r="I14574" s="0" t="n">
        <v>1</v>
      </c>
      <c r="J14574" s="0" t="n">
        <v>1066</v>
      </c>
      <c r="K14574" s="0" t="n">
        <v>1509</v>
      </c>
      <c r="L14574" s="15" t="s">
        <v>80</v>
      </c>
      <c r="M14574" s="0" t="n">
        <v>5</v>
      </c>
      <c r="N14574" s="16" t="n">
        <f aca="false">I14574*K14574</f>
        <v>1509</v>
      </c>
      <c r="O14574" s="16" t="n">
        <f aca="false">I14574*(K14574-J14574)</f>
        <v>443</v>
      </c>
      <c r="P14574" s="15" t="n">
        <f aca="false">K14574-J14574</f>
        <v>443</v>
      </c>
      <c r="Q14574" s="0" t="str">
        <f aca="false">IF(G14574=0,"Out of stock",IF(G14574&lt;H14574,"Understocked",IF(G14574&gt;Summary!$B$6*H14574,"Overstocked","Healthy")))</f>
        <v>Overstocked</v>
      </c>
      <c r="R14574" s="0" t="str">
        <f aca="false">IF(I14574&gt;=Summary!$B$7,"Fast",IF(I14574&lt;Summary!$B$8,"Slow","Medium"))</f>
        <v>Slow</v>
      </c>
      <c r="S14574" s="15" t="n">
        <f aca="false">IF(M14574&gt;Summary!$B$5,1,0)</f>
        <v>0</v>
      </c>
      <c r="T14574" s="16" t="n">
        <f aca="false">IF(Q14574="Overstocked",(G14574-Summary!$B$6*H14574)*J14574,0)</f>
        <v>46904</v>
      </c>
    </row>
    <row r="14575" customFormat="false" ht="15" hidden="false" customHeight="false" outlineLevel="0" collapsed="false">
      <c r="A14575" s="0" t="s">
        <v>14673</v>
      </c>
      <c r="B14575" s="0" t="s">
        <v>77</v>
      </c>
      <c r="C14575" s="0" t="s">
        <v>78</v>
      </c>
      <c r="D14575" s="0" t="s">
        <v>86</v>
      </c>
      <c r="E14575" s="14" t="n">
        <v>45155</v>
      </c>
      <c r="F14575" s="14" t="n">
        <v>45160</v>
      </c>
      <c r="G14575" s="0" t="n">
        <v>395</v>
      </c>
      <c r="H14575" s="0" t="n">
        <v>113</v>
      </c>
      <c r="I14575" s="0" t="n">
        <v>18</v>
      </c>
      <c r="J14575" s="0" t="n">
        <v>370</v>
      </c>
      <c r="K14575" s="0" t="n">
        <v>752</v>
      </c>
      <c r="L14575" s="15" t="s">
        <v>93</v>
      </c>
      <c r="M14575" s="0" t="n">
        <v>5</v>
      </c>
      <c r="N14575" s="16" t="n">
        <f aca="false">I14575*K14575</f>
        <v>13536</v>
      </c>
      <c r="O14575" s="16" t="n">
        <f aca="false">I14575*(K14575-J14575)</f>
        <v>6876</v>
      </c>
      <c r="P14575" s="15" t="n">
        <f aca="false">K14575-J14575</f>
        <v>382</v>
      </c>
      <c r="Q14575" s="0" t="str">
        <f aca="false">IF(G14575=0,"Out of stock",IF(G14575&lt;H14575,"Understocked",IF(G14575&gt;Summary!$B$6*H14575,"Overstocked","Healthy")))</f>
        <v>Healthy</v>
      </c>
      <c r="R14575" s="0" t="str">
        <f aca="false">IF(I14575&gt;=Summary!$B$7,"Fast",IF(I14575&lt;Summary!$B$8,"Slow","Medium"))</f>
        <v>Slow</v>
      </c>
      <c r="S14575" s="15" t="n">
        <f aca="false">IF(M14575&gt;Summary!$B$5,1,0)</f>
        <v>0</v>
      </c>
      <c r="T14575" s="16" t="n">
        <f aca="false">IF(Q14575="Overstocked",(G14575-Summary!$B$6*H14575)*J14575,0)</f>
        <v>0</v>
      </c>
    </row>
    <row r="14576" customFormat="false" ht="15" hidden="false" customHeight="false" outlineLevel="0" collapsed="false">
      <c r="A14576" s="0" t="s">
        <v>14674</v>
      </c>
      <c r="B14576" s="0" t="s">
        <v>123</v>
      </c>
      <c r="C14576" s="0" t="s">
        <v>78</v>
      </c>
      <c r="D14576" s="0" t="s">
        <v>90</v>
      </c>
      <c r="E14576" s="14" t="n">
        <v>44959</v>
      </c>
      <c r="F14576" s="14" t="n">
        <v>44967</v>
      </c>
      <c r="G14576" s="0" t="n">
        <v>303</v>
      </c>
      <c r="H14576" s="0" t="n">
        <v>101</v>
      </c>
      <c r="I14576" s="0" t="n">
        <v>214</v>
      </c>
      <c r="J14576" s="0" t="n">
        <v>1003</v>
      </c>
      <c r="K14576" s="0" t="n">
        <v>1307</v>
      </c>
      <c r="L14576" s="15" t="s">
        <v>87</v>
      </c>
      <c r="M14576" s="0" t="n">
        <v>8</v>
      </c>
      <c r="N14576" s="16" t="n">
        <f aca="false">I14576*K14576</f>
        <v>279698</v>
      </c>
      <c r="O14576" s="16" t="n">
        <f aca="false">I14576*(K14576-J14576)</f>
        <v>65056</v>
      </c>
      <c r="P14576" s="15" t="n">
        <f aca="false">K14576-J14576</f>
        <v>304</v>
      </c>
      <c r="Q14576" s="0" t="str">
        <f aca="false">IF(G14576=0,"Out of stock",IF(G14576&lt;H14576,"Understocked",IF(G14576&gt;Summary!$B$6*H14576,"Overstocked","Healthy")))</f>
        <v>Healthy</v>
      </c>
      <c r="R14576" s="0" t="str">
        <f aca="false">IF(I14576&gt;=Summary!$B$7,"Fast",IF(I14576&lt;Summary!$B$8,"Slow","Medium"))</f>
        <v>Fast</v>
      </c>
      <c r="S14576" s="15" t="n">
        <f aca="false">IF(M14576&gt;Summary!$B$5,1,0)</f>
        <v>1</v>
      </c>
      <c r="T14576" s="16" t="n">
        <f aca="false">IF(Q14576="Overstocked",(G14576-Summary!$B$6*H14576)*J14576,0)</f>
        <v>0</v>
      </c>
    </row>
    <row r="14577" customFormat="false" ht="15" hidden="false" customHeight="false" outlineLevel="0" collapsed="false">
      <c r="A14577" s="0" t="s">
        <v>14675</v>
      </c>
      <c r="B14577" s="0" t="s">
        <v>84</v>
      </c>
      <c r="C14577" s="0" t="s">
        <v>96</v>
      </c>
      <c r="D14577" s="0" t="s">
        <v>92</v>
      </c>
      <c r="E14577" s="14" t="n">
        <v>45344</v>
      </c>
      <c r="F14577" s="14" t="n">
        <v>45349</v>
      </c>
      <c r="G14577" s="0" t="n">
        <v>491</v>
      </c>
      <c r="H14577" s="0" t="n">
        <v>85</v>
      </c>
      <c r="I14577" s="0" t="n">
        <v>261</v>
      </c>
      <c r="J14577" s="0" t="n">
        <v>269</v>
      </c>
      <c r="K14577" s="0" t="n">
        <v>686</v>
      </c>
      <c r="L14577" s="15" t="s">
        <v>82</v>
      </c>
      <c r="M14577" s="0" t="n">
        <v>5</v>
      </c>
      <c r="N14577" s="16" t="n">
        <f aca="false">I14577*K14577</f>
        <v>179046</v>
      </c>
      <c r="O14577" s="16" t="n">
        <f aca="false">I14577*(K14577-J14577)</f>
        <v>108837</v>
      </c>
      <c r="P14577" s="15" t="n">
        <f aca="false">K14577-J14577</f>
        <v>417</v>
      </c>
      <c r="Q14577" s="0" t="str">
        <f aca="false">IF(G14577=0,"Out of stock",IF(G14577&lt;H14577,"Understocked",IF(G14577&gt;Summary!$B$6*H14577,"Overstocked","Healthy")))</f>
        <v>Overstocked</v>
      </c>
      <c r="R14577" s="0" t="str">
        <f aca="false">IF(I14577&gt;=Summary!$B$7,"Fast",IF(I14577&lt;Summary!$B$8,"Slow","Medium"))</f>
        <v>Fast</v>
      </c>
      <c r="S14577" s="15" t="n">
        <f aca="false">IF(M14577&gt;Summary!$B$5,1,0)</f>
        <v>0</v>
      </c>
      <c r="T14577" s="16" t="n">
        <f aca="false">IF(Q14577="Overstocked",(G14577-Summary!$B$6*H14577)*J14577,0)</f>
        <v>40619</v>
      </c>
    </row>
    <row r="14578" customFormat="false" ht="15" hidden="false" customHeight="false" outlineLevel="0" collapsed="false">
      <c r="A14578" s="0" t="s">
        <v>14676</v>
      </c>
      <c r="B14578" s="0" t="s">
        <v>107</v>
      </c>
      <c r="C14578" s="0" t="s">
        <v>104</v>
      </c>
      <c r="D14578" s="0" t="s">
        <v>92</v>
      </c>
      <c r="E14578" s="14" t="n">
        <v>45336</v>
      </c>
      <c r="F14578" s="14" t="n">
        <v>45342</v>
      </c>
      <c r="G14578" s="0" t="n">
        <v>365</v>
      </c>
      <c r="H14578" s="0" t="n">
        <v>74</v>
      </c>
      <c r="I14578" s="0" t="n">
        <v>163</v>
      </c>
      <c r="J14578" s="0" t="n">
        <v>1017</v>
      </c>
      <c r="K14578" s="0" t="n">
        <v>1390</v>
      </c>
      <c r="L14578" s="15" t="s">
        <v>97</v>
      </c>
      <c r="M14578" s="0" t="n">
        <v>6</v>
      </c>
      <c r="N14578" s="16" t="n">
        <f aca="false">I14578*K14578</f>
        <v>226570</v>
      </c>
      <c r="O14578" s="16" t="n">
        <f aca="false">I14578*(K14578-J14578)</f>
        <v>60799</v>
      </c>
      <c r="P14578" s="15" t="n">
        <f aca="false">K14578-J14578</f>
        <v>373</v>
      </c>
      <c r="Q14578" s="0" t="str">
        <f aca="false">IF(G14578=0,"Out of stock",IF(G14578&lt;H14578,"Understocked",IF(G14578&gt;Summary!$B$6*H14578,"Overstocked","Healthy")))</f>
        <v>Overstocked</v>
      </c>
      <c r="R14578" s="0" t="str">
        <f aca="false">IF(I14578&gt;=Summary!$B$7,"Fast",IF(I14578&lt;Summary!$B$8,"Slow","Medium"))</f>
        <v>Medium</v>
      </c>
      <c r="S14578" s="15" t="n">
        <f aca="false">IF(M14578&gt;Summary!$B$5,1,0)</f>
        <v>0</v>
      </c>
      <c r="T14578" s="16" t="n">
        <f aca="false">IF(Q14578="Overstocked",(G14578-Summary!$B$6*H14578)*J14578,0)</f>
        <v>70173</v>
      </c>
    </row>
    <row r="14579" customFormat="false" ht="15" hidden="false" customHeight="false" outlineLevel="0" collapsed="false">
      <c r="A14579" s="0" t="s">
        <v>14677</v>
      </c>
      <c r="B14579" s="0" t="s">
        <v>111</v>
      </c>
      <c r="C14579" s="0" t="s">
        <v>104</v>
      </c>
      <c r="D14579" s="0" t="s">
        <v>86</v>
      </c>
      <c r="E14579" s="14" t="n">
        <v>45359</v>
      </c>
      <c r="F14579" s="14" t="n">
        <v>45365</v>
      </c>
      <c r="G14579" s="0" t="n">
        <v>263</v>
      </c>
      <c r="H14579" s="0" t="n">
        <v>140</v>
      </c>
      <c r="I14579" s="0" t="n">
        <v>69</v>
      </c>
      <c r="J14579" s="0" t="n">
        <v>599</v>
      </c>
      <c r="K14579" s="0" t="n">
        <v>870</v>
      </c>
      <c r="L14579" s="15" t="s">
        <v>82</v>
      </c>
      <c r="M14579" s="0" t="n">
        <v>6</v>
      </c>
      <c r="N14579" s="16" t="n">
        <f aca="false">I14579*K14579</f>
        <v>60030</v>
      </c>
      <c r="O14579" s="16" t="n">
        <f aca="false">I14579*(K14579-J14579)</f>
        <v>18699</v>
      </c>
      <c r="P14579" s="15" t="n">
        <f aca="false">K14579-J14579</f>
        <v>271</v>
      </c>
      <c r="Q14579" s="0" t="str">
        <f aca="false">IF(G14579=0,"Out of stock",IF(G14579&lt;H14579,"Understocked",IF(G14579&gt;Summary!$B$6*H14579,"Overstocked","Healthy")))</f>
        <v>Healthy</v>
      </c>
      <c r="R14579" s="0" t="str">
        <f aca="false">IF(I14579&gt;=Summary!$B$7,"Fast",IF(I14579&lt;Summary!$B$8,"Slow","Medium"))</f>
        <v>Slow</v>
      </c>
      <c r="S14579" s="15" t="n">
        <f aca="false">IF(M14579&gt;Summary!$B$5,1,0)</f>
        <v>0</v>
      </c>
      <c r="T14579" s="16" t="n">
        <f aca="false">IF(Q14579="Overstocked",(G14579-Summary!$B$6*H14579)*J14579,0)</f>
        <v>0</v>
      </c>
    </row>
    <row r="14580" customFormat="false" ht="15" hidden="false" customHeight="false" outlineLevel="0" collapsed="false">
      <c r="A14580" s="0" t="s">
        <v>14678</v>
      </c>
      <c r="B14580" s="0" t="s">
        <v>89</v>
      </c>
      <c r="C14580" s="0" t="s">
        <v>85</v>
      </c>
      <c r="D14580" s="0" t="s">
        <v>86</v>
      </c>
      <c r="E14580" s="14" t="n">
        <v>45069</v>
      </c>
      <c r="F14580" s="14" t="n">
        <v>45079</v>
      </c>
      <c r="G14580" s="0" t="n">
        <v>269</v>
      </c>
      <c r="H14580" s="0" t="n">
        <v>101</v>
      </c>
      <c r="I14580" s="0" t="n">
        <v>281</v>
      </c>
      <c r="J14580" s="0" t="n">
        <v>1968</v>
      </c>
      <c r="K14580" s="0" t="n">
        <v>2239</v>
      </c>
      <c r="L14580" s="15" t="s">
        <v>87</v>
      </c>
      <c r="M14580" s="0" t="n">
        <v>10</v>
      </c>
      <c r="N14580" s="16" t="n">
        <f aca="false">I14580*K14580</f>
        <v>629159</v>
      </c>
      <c r="O14580" s="16" t="n">
        <f aca="false">I14580*(K14580-J14580)</f>
        <v>76151</v>
      </c>
      <c r="P14580" s="15" t="n">
        <f aca="false">K14580-J14580</f>
        <v>271</v>
      </c>
      <c r="Q14580" s="0" t="str">
        <f aca="false">IF(G14580=0,"Out of stock",IF(G14580&lt;H14580,"Understocked",IF(G14580&gt;Summary!$B$6*H14580,"Overstocked","Healthy")))</f>
        <v>Healthy</v>
      </c>
      <c r="R14580" s="0" t="str">
        <f aca="false">IF(I14580&gt;=Summary!$B$7,"Fast",IF(I14580&lt;Summary!$B$8,"Slow","Medium"))</f>
        <v>Fast</v>
      </c>
      <c r="S14580" s="15" t="n">
        <f aca="false">IF(M14580&gt;Summary!$B$5,1,0)</f>
        <v>1</v>
      </c>
      <c r="T14580" s="16" t="n">
        <f aca="false">IF(Q14580="Overstocked",(G14580-Summary!$B$6*H14580)*J14580,0)</f>
        <v>0</v>
      </c>
    </row>
    <row r="14581" customFormat="false" ht="15" hidden="false" customHeight="false" outlineLevel="0" collapsed="false">
      <c r="A14581" s="0" t="s">
        <v>14679</v>
      </c>
      <c r="B14581" s="0" t="s">
        <v>101</v>
      </c>
      <c r="C14581" s="0" t="s">
        <v>78</v>
      </c>
      <c r="D14581" s="0" t="s">
        <v>79</v>
      </c>
      <c r="E14581" s="14" t="n">
        <v>45484</v>
      </c>
      <c r="F14581" s="14" t="n">
        <v>45491</v>
      </c>
      <c r="G14581" s="0" t="n">
        <v>465</v>
      </c>
      <c r="H14581" s="0" t="n">
        <v>144</v>
      </c>
      <c r="I14581" s="0" t="n">
        <v>254</v>
      </c>
      <c r="J14581" s="0" t="n">
        <v>226</v>
      </c>
      <c r="K14581" s="0" t="n">
        <v>699</v>
      </c>
      <c r="L14581" s="15" t="s">
        <v>80</v>
      </c>
      <c r="M14581" s="0" t="n">
        <v>7</v>
      </c>
      <c r="N14581" s="16" t="n">
        <f aca="false">I14581*K14581</f>
        <v>177546</v>
      </c>
      <c r="O14581" s="16" t="n">
        <f aca="false">I14581*(K14581-J14581)</f>
        <v>120142</v>
      </c>
      <c r="P14581" s="15" t="n">
        <f aca="false">K14581-J14581</f>
        <v>473</v>
      </c>
      <c r="Q14581" s="0" t="str">
        <f aca="false">IF(G14581=0,"Out of stock",IF(G14581&lt;H14581,"Understocked",IF(G14581&gt;Summary!$B$6*H14581,"Overstocked","Healthy")))</f>
        <v>Healthy</v>
      </c>
      <c r="R14581" s="0" t="str">
        <f aca="false">IF(I14581&gt;=Summary!$B$7,"Fast",IF(I14581&lt;Summary!$B$8,"Slow","Medium"))</f>
        <v>Fast</v>
      </c>
      <c r="S14581" s="15" t="n">
        <f aca="false">IF(M14581&gt;Summary!$B$5,1,0)</f>
        <v>0</v>
      </c>
      <c r="T14581" s="16" t="n">
        <f aca="false">IF(Q14581="Overstocked",(G14581-Summary!$B$6*H14581)*J14581,0)</f>
        <v>0</v>
      </c>
    </row>
    <row r="14582" customFormat="false" ht="15" hidden="false" customHeight="false" outlineLevel="0" collapsed="false">
      <c r="A14582" s="0" t="s">
        <v>14680</v>
      </c>
      <c r="B14582" s="0" t="s">
        <v>113</v>
      </c>
      <c r="C14582" s="0" t="s">
        <v>78</v>
      </c>
      <c r="D14582" s="0" t="s">
        <v>86</v>
      </c>
      <c r="E14582" s="14" t="n">
        <v>45429</v>
      </c>
      <c r="F14582" s="14" t="n">
        <v>45431</v>
      </c>
      <c r="G14582" s="0" t="n">
        <v>311</v>
      </c>
      <c r="H14582" s="0" t="n">
        <v>98</v>
      </c>
      <c r="I14582" s="0" t="n">
        <v>253</v>
      </c>
      <c r="J14582" s="0" t="n">
        <v>720</v>
      </c>
      <c r="K14582" s="0" t="n">
        <v>1176</v>
      </c>
      <c r="L14582" s="15" t="s">
        <v>82</v>
      </c>
      <c r="M14582" s="0" t="n">
        <v>2</v>
      </c>
      <c r="N14582" s="16" t="n">
        <f aca="false">I14582*K14582</f>
        <v>297528</v>
      </c>
      <c r="O14582" s="16" t="n">
        <f aca="false">I14582*(K14582-J14582)</f>
        <v>115368</v>
      </c>
      <c r="P14582" s="15" t="n">
        <f aca="false">K14582-J14582</f>
        <v>456</v>
      </c>
      <c r="Q14582" s="0" t="str">
        <f aca="false">IF(G14582=0,"Out of stock",IF(G14582&lt;H14582,"Understocked",IF(G14582&gt;Summary!$B$6*H14582,"Overstocked","Healthy")))</f>
        <v>Healthy</v>
      </c>
      <c r="R14582" s="0" t="str">
        <f aca="false">IF(I14582&gt;=Summary!$B$7,"Fast",IF(I14582&lt;Summary!$B$8,"Slow","Medium"))</f>
        <v>Fast</v>
      </c>
      <c r="S14582" s="15" t="n">
        <f aca="false">IF(M14582&gt;Summary!$B$5,1,0)</f>
        <v>0</v>
      </c>
      <c r="T14582" s="16" t="n">
        <f aca="false">IF(Q14582="Overstocked",(G14582-Summary!$B$6*H14582)*J14582,0)</f>
        <v>0</v>
      </c>
    </row>
    <row r="14583" customFormat="false" ht="15" hidden="false" customHeight="false" outlineLevel="0" collapsed="false">
      <c r="A14583" s="0" t="s">
        <v>14681</v>
      </c>
      <c r="B14583" s="0" t="s">
        <v>101</v>
      </c>
      <c r="C14583" s="0" t="s">
        <v>78</v>
      </c>
      <c r="D14583" s="0" t="s">
        <v>90</v>
      </c>
      <c r="E14583" s="14" t="n">
        <v>45300</v>
      </c>
      <c r="F14583" s="14" t="n">
        <v>45310</v>
      </c>
      <c r="G14583" s="0" t="n">
        <v>303</v>
      </c>
      <c r="H14583" s="0" t="n">
        <v>51</v>
      </c>
      <c r="I14583" s="0" t="n">
        <v>177</v>
      </c>
      <c r="J14583" s="0" t="n">
        <v>1345</v>
      </c>
      <c r="K14583" s="0" t="n">
        <v>1778</v>
      </c>
      <c r="L14583" s="15" t="s">
        <v>80</v>
      </c>
      <c r="M14583" s="0" t="n">
        <v>10</v>
      </c>
      <c r="N14583" s="16" t="n">
        <f aca="false">I14583*K14583</f>
        <v>314706</v>
      </c>
      <c r="O14583" s="16" t="n">
        <f aca="false">I14583*(K14583-J14583)</f>
        <v>76641</v>
      </c>
      <c r="P14583" s="15" t="n">
        <f aca="false">K14583-J14583</f>
        <v>433</v>
      </c>
      <c r="Q14583" s="0" t="str">
        <f aca="false">IF(G14583=0,"Out of stock",IF(G14583&lt;H14583,"Understocked",IF(G14583&gt;Summary!$B$6*H14583,"Overstocked","Healthy")))</f>
        <v>Overstocked</v>
      </c>
      <c r="R14583" s="0" t="str">
        <f aca="false">IF(I14583&gt;=Summary!$B$7,"Fast",IF(I14583&lt;Summary!$B$8,"Slow","Medium"))</f>
        <v>Medium</v>
      </c>
      <c r="S14583" s="15" t="n">
        <f aca="false">IF(M14583&gt;Summary!$B$5,1,0)</f>
        <v>1</v>
      </c>
      <c r="T14583" s="16" t="n">
        <f aca="false">IF(Q14583="Overstocked",(G14583-Summary!$B$6*H14583)*J14583,0)</f>
        <v>133155</v>
      </c>
    </row>
    <row r="14584" customFormat="false" ht="15" hidden="false" customHeight="false" outlineLevel="0" collapsed="false">
      <c r="A14584" s="0" t="s">
        <v>14682</v>
      </c>
      <c r="B14584" s="0" t="s">
        <v>107</v>
      </c>
      <c r="C14584" s="0" t="s">
        <v>85</v>
      </c>
      <c r="D14584" s="0" t="s">
        <v>90</v>
      </c>
      <c r="E14584" s="14" t="n">
        <v>45567</v>
      </c>
      <c r="F14584" s="14" t="n">
        <v>45575</v>
      </c>
      <c r="G14584" s="0" t="n">
        <v>434</v>
      </c>
      <c r="H14584" s="0" t="n">
        <v>125</v>
      </c>
      <c r="I14584" s="0" t="n">
        <v>286</v>
      </c>
      <c r="J14584" s="0" t="n">
        <v>257</v>
      </c>
      <c r="K14584" s="0" t="n">
        <v>533</v>
      </c>
      <c r="L14584" s="15" t="s">
        <v>93</v>
      </c>
      <c r="M14584" s="0" t="n">
        <v>8</v>
      </c>
      <c r="N14584" s="16" t="n">
        <f aca="false">I14584*K14584</f>
        <v>152438</v>
      </c>
      <c r="O14584" s="16" t="n">
        <f aca="false">I14584*(K14584-J14584)</f>
        <v>78936</v>
      </c>
      <c r="P14584" s="15" t="n">
        <f aca="false">K14584-J14584</f>
        <v>276</v>
      </c>
      <c r="Q14584" s="0" t="str">
        <f aca="false">IF(G14584=0,"Out of stock",IF(G14584&lt;H14584,"Understocked",IF(G14584&gt;Summary!$B$6*H14584,"Overstocked","Healthy")))</f>
        <v>Healthy</v>
      </c>
      <c r="R14584" s="0" t="str">
        <f aca="false">IF(I14584&gt;=Summary!$B$7,"Fast",IF(I14584&lt;Summary!$B$8,"Slow","Medium"))</f>
        <v>Fast</v>
      </c>
      <c r="S14584" s="15" t="n">
        <f aca="false">IF(M14584&gt;Summary!$B$5,1,0)</f>
        <v>1</v>
      </c>
      <c r="T14584" s="16" t="n">
        <f aca="false">IF(Q14584="Overstocked",(G14584-Summary!$B$6*H14584)*J14584,0)</f>
        <v>0</v>
      </c>
    </row>
    <row r="14585" customFormat="false" ht="15" hidden="false" customHeight="false" outlineLevel="0" collapsed="false">
      <c r="A14585" s="0" t="s">
        <v>14683</v>
      </c>
      <c r="B14585" s="0" t="s">
        <v>84</v>
      </c>
      <c r="C14585" s="0" t="s">
        <v>78</v>
      </c>
      <c r="D14585" s="0" t="s">
        <v>92</v>
      </c>
      <c r="E14585" s="14" t="n">
        <v>45059</v>
      </c>
      <c r="F14585" s="14" t="n">
        <v>45060</v>
      </c>
      <c r="G14585" s="0" t="n">
        <v>434</v>
      </c>
      <c r="H14585" s="0" t="n">
        <v>52</v>
      </c>
      <c r="I14585" s="0" t="n">
        <v>282</v>
      </c>
      <c r="J14585" s="0" t="n">
        <v>1520</v>
      </c>
      <c r="K14585" s="0" t="n">
        <v>1989</v>
      </c>
      <c r="L14585" s="15" t="s">
        <v>97</v>
      </c>
      <c r="M14585" s="0" t="n">
        <v>1</v>
      </c>
      <c r="N14585" s="16" t="n">
        <f aca="false">I14585*K14585</f>
        <v>560898</v>
      </c>
      <c r="O14585" s="16" t="n">
        <f aca="false">I14585*(K14585-J14585)</f>
        <v>132258</v>
      </c>
      <c r="P14585" s="15" t="n">
        <f aca="false">K14585-J14585</f>
        <v>469</v>
      </c>
      <c r="Q14585" s="0" t="str">
        <f aca="false">IF(G14585=0,"Out of stock",IF(G14585&lt;H14585,"Understocked",IF(G14585&gt;Summary!$B$6*H14585,"Overstocked","Healthy")))</f>
        <v>Overstocked</v>
      </c>
      <c r="R14585" s="0" t="str">
        <f aca="false">IF(I14585&gt;=Summary!$B$7,"Fast",IF(I14585&lt;Summary!$B$8,"Slow","Medium"))</f>
        <v>Fast</v>
      </c>
      <c r="S14585" s="15" t="n">
        <f aca="false">IF(M14585&gt;Summary!$B$5,1,0)</f>
        <v>0</v>
      </c>
      <c r="T14585" s="16" t="n">
        <f aca="false">IF(Q14585="Overstocked",(G14585-Summary!$B$6*H14585)*J14585,0)</f>
        <v>343520</v>
      </c>
    </row>
    <row r="14586" customFormat="false" ht="15" hidden="false" customHeight="false" outlineLevel="0" collapsed="false">
      <c r="A14586" s="0" t="s">
        <v>14684</v>
      </c>
      <c r="B14586" s="0" t="s">
        <v>123</v>
      </c>
      <c r="C14586" s="0" t="s">
        <v>96</v>
      </c>
      <c r="D14586" s="0" t="s">
        <v>92</v>
      </c>
      <c r="E14586" s="14" t="n">
        <v>45479</v>
      </c>
      <c r="F14586" s="14" t="n">
        <v>45483</v>
      </c>
      <c r="G14586" s="0" t="n">
        <v>64</v>
      </c>
      <c r="H14586" s="0" t="n">
        <v>72</v>
      </c>
      <c r="I14586" s="0" t="n">
        <v>282</v>
      </c>
      <c r="J14586" s="0" t="n">
        <v>503</v>
      </c>
      <c r="K14586" s="0" t="n">
        <v>997</v>
      </c>
      <c r="L14586" s="15" t="s">
        <v>93</v>
      </c>
      <c r="M14586" s="0" t="n">
        <v>4</v>
      </c>
      <c r="N14586" s="16" t="n">
        <f aca="false">I14586*K14586</f>
        <v>281154</v>
      </c>
      <c r="O14586" s="16" t="n">
        <f aca="false">I14586*(K14586-J14586)</f>
        <v>139308</v>
      </c>
      <c r="P14586" s="15" t="n">
        <f aca="false">K14586-J14586</f>
        <v>494</v>
      </c>
      <c r="Q14586" s="0" t="str">
        <f aca="false">IF(G14586=0,"Out of stock",IF(G14586&lt;H14586,"Understocked",IF(G14586&gt;Summary!$B$6*H14586,"Overstocked","Healthy")))</f>
        <v>Understocked</v>
      </c>
      <c r="R14586" s="0" t="str">
        <f aca="false">IF(I14586&gt;=Summary!$B$7,"Fast",IF(I14586&lt;Summary!$B$8,"Slow","Medium"))</f>
        <v>Fast</v>
      </c>
      <c r="S14586" s="15" t="n">
        <f aca="false">IF(M14586&gt;Summary!$B$5,1,0)</f>
        <v>0</v>
      </c>
      <c r="T14586" s="16" t="n">
        <f aca="false">IF(Q14586="Overstocked",(G14586-Summary!$B$6*H14586)*J14586,0)</f>
        <v>0</v>
      </c>
    </row>
    <row r="14587" customFormat="false" ht="15" hidden="false" customHeight="false" outlineLevel="0" collapsed="false">
      <c r="A14587" s="0" t="s">
        <v>14685</v>
      </c>
      <c r="B14587" s="0" t="s">
        <v>89</v>
      </c>
      <c r="C14587" s="0" t="s">
        <v>85</v>
      </c>
      <c r="D14587" s="0" t="s">
        <v>92</v>
      </c>
      <c r="E14587" s="14" t="n">
        <v>45342</v>
      </c>
      <c r="F14587" s="14" t="n">
        <v>45352</v>
      </c>
      <c r="G14587" s="0" t="n">
        <v>270</v>
      </c>
      <c r="H14587" s="0" t="n">
        <v>66</v>
      </c>
      <c r="I14587" s="0" t="n">
        <v>133</v>
      </c>
      <c r="J14587" s="0" t="n">
        <v>234</v>
      </c>
      <c r="K14587" s="0" t="n">
        <v>329</v>
      </c>
      <c r="L14587" s="15" t="s">
        <v>80</v>
      </c>
      <c r="M14587" s="0" t="n">
        <v>10</v>
      </c>
      <c r="N14587" s="16" t="n">
        <f aca="false">I14587*K14587</f>
        <v>43757</v>
      </c>
      <c r="O14587" s="16" t="n">
        <f aca="false">I14587*(K14587-J14587)</f>
        <v>12635</v>
      </c>
      <c r="P14587" s="15" t="n">
        <f aca="false">K14587-J14587</f>
        <v>95</v>
      </c>
      <c r="Q14587" s="0" t="str">
        <f aca="false">IF(G14587=0,"Out of stock",IF(G14587&lt;H14587,"Understocked",IF(G14587&gt;Summary!$B$6*H14587,"Overstocked","Healthy")))</f>
        <v>Overstocked</v>
      </c>
      <c r="R14587" s="0" t="str">
        <f aca="false">IF(I14587&gt;=Summary!$B$7,"Fast",IF(I14587&lt;Summary!$B$8,"Slow","Medium"))</f>
        <v>Medium</v>
      </c>
      <c r="S14587" s="15" t="n">
        <f aca="false">IF(M14587&gt;Summary!$B$5,1,0)</f>
        <v>1</v>
      </c>
      <c r="T14587" s="16" t="n">
        <f aca="false">IF(Q14587="Overstocked",(G14587-Summary!$B$6*H14587)*J14587,0)</f>
        <v>1404</v>
      </c>
    </row>
    <row r="14588" customFormat="false" ht="15" hidden="false" customHeight="false" outlineLevel="0" collapsed="false">
      <c r="A14588" s="0" t="s">
        <v>14686</v>
      </c>
      <c r="B14588" s="0" t="s">
        <v>115</v>
      </c>
      <c r="C14588" s="0" t="s">
        <v>85</v>
      </c>
      <c r="D14588" s="0" t="s">
        <v>86</v>
      </c>
      <c r="E14588" s="14" t="n">
        <v>45198</v>
      </c>
      <c r="F14588" s="14" t="n">
        <v>45200</v>
      </c>
      <c r="G14588" s="0" t="n">
        <v>122</v>
      </c>
      <c r="H14588" s="0" t="n">
        <v>85</v>
      </c>
      <c r="I14588" s="0" t="n">
        <v>229</v>
      </c>
      <c r="J14588" s="0" t="n">
        <v>1973</v>
      </c>
      <c r="K14588" s="0" t="n">
        <v>2217</v>
      </c>
      <c r="L14588" s="15" t="s">
        <v>93</v>
      </c>
      <c r="M14588" s="0" t="n">
        <v>2</v>
      </c>
      <c r="N14588" s="16" t="n">
        <f aca="false">I14588*K14588</f>
        <v>507693</v>
      </c>
      <c r="O14588" s="16" t="n">
        <f aca="false">I14588*(K14588-J14588)</f>
        <v>55876</v>
      </c>
      <c r="P14588" s="15" t="n">
        <f aca="false">K14588-J14588</f>
        <v>244</v>
      </c>
      <c r="Q14588" s="0" t="str">
        <f aca="false">IF(G14588=0,"Out of stock",IF(G14588&lt;H14588,"Understocked",IF(G14588&gt;Summary!$B$6*H14588,"Overstocked","Healthy")))</f>
        <v>Healthy</v>
      </c>
      <c r="R14588" s="0" t="str">
        <f aca="false">IF(I14588&gt;=Summary!$B$7,"Fast",IF(I14588&lt;Summary!$B$8,"Slow","Medium"))</f>
        <v>Fast</v>
      </c>
      <c r="S14588" s="15" t="n">
        <f aca="false">IF(M14588&gt;Summary!$B$5,1,0)</f>
        <v>0</v>
      </c>
      <c r="T14588" s="16" t="n">
        <f aca="false">IF(Q14588="Overstocked",(G14588-Summary!$B$6*H14588)*J14588,0)</f>
        <v>0</v>
      </c>
    </row>
    <row r="14589" customFormat="false" ht="15" hidden="false" customHeight="false" outlineLevel="0" collapsed="false">
      <c r="A14589" s="0" t="s">
        <v>14687</v>
      </c>
      <c r="B14589" s="0" t="s">
        <v>115</v>
      </c>
      <c r="C14589" s="0" t="s">
        <v>96</v>
      </c>
      <c r="D14589" s="0" t="s">
        <v>102</v>
      </c>
      <c r="E14589" s="14" t="n">
        <v>45013</v>
      </c>
      <c r="F14589" s="14" t="n">
        <v>45020</v>
      </c>
      <c r="G14589" s="0" t="n">
        <v>147</v>
      </c>
      <c r="H14589" s="0" t="n">
        <v>92</v>
      </c>
      <c r="I14589" s="0" t="n">
        <v>157</v>
      </c>
      <c r="J14589" s="0" t="n">
        <v>1939</v>
      </c>
      <c r="K14589" s="0" t="n">
        <v>2087</v>
      </c>
      <c r="L14589" s="15" t="s">
        <v>87</v>
      </c>
      <c r="M14589" s="0" t="n">
        <v>7</v>
      </c>
      <c r="N14589" s="16" t="n">
        <f aca="false">I14589*K14589</f>
        <v>327659</v>
      </c>
      <c r="O14589" s="16" t="n">
        <f aca="false">I14589*(K14589-J14589)</f>
        <v>23236</v>
      </c>
      <c r="P14589" s="15" t="n">
        <f aca="false">K14589-J14589</f>
        <v>148</v>
      </c>
      <c r="Q14589" s="0" t="str">
        <f aca="false">IF(G14589=0,"Out of stock",IF(G14589&lt;H14589,"Understocked",IF(G14589&gt;Summary!$B$6*H14589,"Overstocked","Healthy")))</f>
        <v>Healthy</v>
      </c>
      <c r="R14589" s="0" t="str">
        <f aca="false">IF(I14589&gt;=Summary!$B$7,"Fast",IF(I14589&lt;Summary!$B$8,"Slow","Medium"))</f>
        <v>Medium</v>
      </c>
      <c r="S14589" s="15" t="n">
        <f aca="false">IF(M14589&gt;Summary!$B$5,1,0)</f>
        <v>0</v>
      </c>
      <c r="T14589" s="16" t="n">
        <f aca="false">IF(Q14589="Overstocked",(G14589-Summary!$B$6*H14589)*J14589,0)</f>
        <v>0</v>
      </c>
    </row>
    <row r="14590" customFormat="false" ht="15" hidden="false" customHeight="false" outlineLevel="0" collapsed="false">
      <c r="A14590" s="0" t="s">
        <v>14688</v>
      </c>
      <c r="B14590" s="0" t="s">
        <v>107</v>
      </c>
      <c r="C14590" s="0" t="s">
        <v>85</v>
      </c>
      <c r="D14590" s="0" t="s">
        <v>90</v>
      </c>
      <c r="E14590" s="14" t="n">
        <v>45240</v>
      </c>
      <c r="F14590" s="14" t="n">
        <v>45245</v>
      </c>
      <c r="G14590" s="0" t="n">
        <v>321</v>
      </c>
      <c r="H14590" s="0" t="n">
        <v>88</v>
      </c>
      <c r="I14590" s="0" t="n">
        <v>213</v>
      </c>
      <c r="J14590" s="0" t="n">
        <v>1904</v>
      </c>
      <c r="K14590" s="0" t="n">
        <v>1980</v>
      </c>
      <c r="L14590" s="15" t="s">
        <v>82</v>
      </c>
      <c r="M14590" s="0" t="n">
        <v>5</v>
      </c>
      <c r="N14590" s="16" t="n">
        <f aca="false">I14590*K14590</f>
        <v>421740</v>
      </c>
      <c r="O14590" s="16" t="n">
        <f aca="false">I14590*(K14590-J14590)</f>
        <v>16188</v>
      </c>
      <c r="P14590" s="15" t="n">
        <f aca="false">K14590-J14590</f>
        <v>76</v>
      </c>
      <c r="Q14590" s="0" t="str">
        <f aca="false">IF(G14590=0,"Out of stock",IF(G14590&lt;H14590,"Understocked",IF(G14590&gt;Summary!$B$6*H14590,"Overstocked","Healthy")))</f>
        <v>Healthy</v>
      </c>
      <c r="R14590" s="0" t="str">
        <f aca="false">IF(I14590&gt;=Summary!$B$7,"Fast",IF(I14590&lt;Summary!$B$8,"Slow","Medium"))</f>
        <v>Fast</v>
      </c>
      <c r="S14590" s="15" t="n">
        <f aca="false">IF(M14590&gt;Summary!$B$5,1,0)</f>
        <v>0</v>
      </c>
      <c r="T14590" s="16" t="n">
        <f aca="false">IF(Q14590="Overstocked",(G14590-Summary!$B$6*H14590)*J14590,0)</f>
        <v>0</v>
      </c>
    </row>
    <row r="14591" customFormat="false" ht="15" hidden="false" customHeight="false" outlineLevel="0" collapsed="false">
      <c r="A14591" s="0" t="s">
        <v>14689</v>
      </c>
      <c r="B14591" s="0" t="s">
        <v>111</v>
      </c>
      <c r="C14591" s="0" t="s">
        <v>78</v>
      </c>
      <c r="D14591" s="0" t="s">
        <v>90</v>
      </c>
      <c r="E14591" s="14" t="n">
        <v>45330</v>
      </c>
      <c r="F14591" s="14" t="n">
        <v>45339</v>
      </c>
      <c r="G14591" s="0" t="n">
        <v>498</v>
      </c>
      <c r="H14591" s="0" t="n">
        <v>83</v>
      </c>
      <c r="I14591" s="0" t="n">
        <v>153</v>
      </c>
      <c r="J14591" s="0" t="n">
        <v>511</v>
      </c>
      <c r="K14591" s="0" t="n">
        <v>717</v>
      </c>
      <c r="L14591" s="15" t="s">
        <v>80</v>
      </c>
      <c r="M14591" s="0" t="n">
        <v>9</v>
      </c>
      <c r="N14591" s="16" t="n">
        <f aca="false">I14591*K14591</f>
        <v>109701</v>
      </c>
      <c r="O14591" s="16" t="n">
        <f aca="false">I14591*(K14591-J14591)</f>
        <v>31518</v>
      </c>
      <c r="P14591" s="15" t="n">
        <f aca="false">K14591-J14591</f>
        <v>206</v>
      </c>
      <c r="Q14591" s="0" t="str">
        <f aca="false">IF(G14591=0,"Out of stock",IF(G14591&lt;H14591,"Understocked",IF(G14591&gt;Summary!$B$6*H14591,"Overstocked","Healthy")))</f>
        <v>Overstocked</v>
      </c>
      <c r="R14591" s="0" t="str">
        <f aca="false">IF(I14591&gt;=Summary!$B$7,"Fast",IF(I14591&lt;Summary!$B$8,"Slow","Medium"))</f>
        <v>Medium</v>
      </c>
      <c r="S14591" s="15" t="n">
        <f aca="false">IF(M14591&gt;Summary!$B$5,1,0)</f>
        <v>1</v>
      </c>
      <c r="T14591" s="16" t="n">
        <f aca="false">IF(Q14591="Overstocked",(G14591-Summary!$B$6*H14591)*J14591,0)</f>
        <v>84826</v>
      </c>
    </row>
    <row r="14592" customFormat="false" ht="15" hidden="false" customHeight="false" outlineLevel="0" collapsed="false">
      <c r="A14592" s="0" t="s">
        <v>14690</v>
      </c>
      <c r="B14592" s="0" t="s">
        <v>101</v>
      </c>
      <c r="C14592" s="0" t="s">
        <v>85</v>
      </c>
      <c r="D14592" s="0" t="s">
        <v>86</v>
      </c>
      <c r="E14592" s="14" t="n">
        <v>44976</v>
      </c>
      <c r="F14592" s="14" t="n">
        <v>44981</v>
      </c>
      <c r="G14592" s="0" t="n">
        <v>206</v>
      </c>
      <c r="H14592" s="0" t="n">
        <v>129</v>
      </c>
      <c r="I14592" s="0" t="n">
        <v>80</v>
      </c>
      <c r="J14592" s="0" t="n">
        <v>904</v>
      </c>
      <c r="K14592" s="0" t="n">
        <v>989</v>
      </c>
      <c r="L14592" s="15" t="s">
        <v>87</v>
      </c>
      <c r="M14592" s="0" t="n">
        <v>5</v>
      </c>
      <c r="N14592" s="16" t="n">
        <f aca="false">I14592*K14592</f>
        <v>79120</v>
      </c>
      <c r="O14592" s="16" t="n">
        <f aca="false">I14592*(K14592-J14592)</f>
        <v>6800</v>
      </c>
      <c r="P14592" s="15" t="n">
        <f aca="false">K14592-J14592</f>
        <v>85</v>
      </c>
      <c r="Q14592" s="0" t="str">
        <f aca="false">IF(G14592=0,"Out of stock",IF(G14592&lt;H14592,"Understocked",IF(G14592&gt;Summary!$B$6*H14592,"Overstocked","Healthy")))</f>
        <v>Healthy</v>
      </c>
      <c r="R14592" s="0" t="str">
        <f aca="false">IF(I14592&gt;=Summary!$B$7,"Fast",IF(I14592&lt;Summary!$B$8,"Slow","Medium"))</f>
        <v>Slow</v>
      </c>
      <c r="S14592" s="15" t="n">
        <f aca="false">IF(M14592&gt;Summary!$B$5,1,0)</f>
        <v>0</v>
      </c>
      <c r="T14592" s="16" t="n">
        <f aca="false">IF(Q14592="Overstocked",(G14592-Summary!$B$6*H14592)*J14592,0)</f>
        <v>0</v>
      </c>
    </row>
    <row r="14593" customFormat="false" ht="15" hidden="false" customHeight="false" outlineLevel="0" collapsed="false">
      <c r="A14593" s="0" t="s">
        <v>14691</v>
      </c>
      <c r="B14593" s="0" t="s">
        <v>115</v>
      </c>
      <c r="C14593" s="0" t="s">
        <v>104</v>
      </c>
      <c r="D14593" s="0" t="s">
        <v>102</v>
      </c>
      <c r="E14593" s="14" t="n">
        <v>45063</v>
      </c>
      <c r="F14593" s="14" t="n">
        <v>45073</v>
      </c>
      <c r="G14593" s="0" t="n">
        <v>403</v>
      </c>
      <c r="H14593" s="0" t="n">
        <v>131</v>
      </c>
      <c r="I14593" s="0" t="n">
        <v>170</v>
      </c>
      <c r="J14593" s="0" t="n">
        <v>415</v>
      </c>
      <c r="K14593" s="0" t="n">
        <v>762</v>
      </c>
      <c r="L14593" s="15" t="s">
        <v>97</v>
      </c>
      <c r="M14593" s="0" t="n">
        <v>10</v>
      </c>
      <c r="N14593" s="16" t="n">
        <f aca="false">I14593*K14593</f>
        <v>129540</v>
      </c>
      <c r="O14593" s="16" t="n">
        <f aca="false">I14593*(K14593-J14593)</f>
        <v>58990</v>
      </c>
      <c r="P14593" s="15" t="n">
        <f aca="false">K14593-J14593</f>
        <v>347</v>
      </c>
      <c r="Q14593" s="0" t="str">
        <f aca="false">IF(G14593=0,"Out of stock",IF(G14593&lt;H14593,"Understocked",IF(G14593&gt;Summary!$B$6*H14593,"Overstocked","Healthy")))</f>
        <v>Healthy</v>
      </c>
      <c r="R14593" s="0" t="str">
        <f aca="false">IF(I14593&gt;=Summary!$B$7,"Fast",IF(I14593&lt;Summary!$B$8,"Slow","Medium"))</f>
        <v>Medium</v>
      </c>
      <c r="S14593" s="15" t="n">
        <f aca="false">IF(M14593&gt;Summary!$B$5,1,0)</f>
        <v>1</v>
      </c>
      <c r="T14593" s="16" t="n">
        <f aca="false">IF(Q14593="Overstocked",(G14593-Summary!$B$6*H14593)*J14593,0)</f>
        <v>0</v>
      </c>
    </row>
    <row r="14594" customFormat="false" ht="15" hidden="false" customHeight="false" outlineLevel="0" collapsed="false">
      <c r="A14594" s="0" t="s">
        <v>14692</v>
      </c>
      <c r="B14594" s="0" t="s">
        <v>89</v>
      </c>
      <c r="C14594" s="0" t="s">
        <v>85</v>
      </c>
      <c r="D14594" s="0" t="s">
        <v>90</v>
      </c>
      <c r="E14594" s="14" t="n">
        <v>45366</v>
      </c>
      <c r="F14594" s="14" t="n">
        <v>45369</v>
      </c>
      <c r="G14594" s="0" t="n">
        <v>422</v>
      </c>
      <c r="H14594" s="0" t="n">
        <v>81</v>
      </c>
      <c r="I14594" s="0" t="n">
        <v>189</v>
      </c>
      <c r="J14594" s="0" t="n">
        <v>1612</v>
      </c>
      <c r="K14594" s="0" t="n">
        <v>1734</v>
      </c>
      <c r="L14594" s="15" t="s">
        <v>93</v>
      </c>
      <c r="M14594" s="0" t="n">
        <v>3</v>
      </c>
      <c r="N14594" s="16" t="n">
        <f aca="false">I14594*K14594</f>
        <v>327726</v>
      </c>
      <c r="O14594" s="16" t="n">
        <f aca="false">I14594*(K14594-J14594)</f>
        <v>23058</v>
      </c>
      <c r="P14594" s="15" t="n">
        <f aca="false">K14594-J14594</f>
        <v>122</v>
      </c>
      <c r="Q14594" s="0" t="str">
        <f aca="false">IF(G14594=0,"Out of stock",IF(G14594&lt;H14594,"Understocked",IF(G14594&gt;Summary!$B$6*H14594,"Overstocked","Healthy")))</f>
        <v>Overstocked</v>
      </c>
      <c r="R14594" s="0" t="str">
        <f aca="false">IF(I14594&gt;=Summary!$B$7,"Fast",IF(I14594&lt;Summary!$B$8,"Slow","Medium"))</f>
        <v>Medium</v>
      </c>
      <c r="S14594" s="15" t="n">
        <f aca="false">IF(M14594&gt;Summary!$B$5,1,0)</f>
        <v>0</v>
      </c>
      <c r="T14594" s="16" t="n">
        <f aca="false">IF(Q14594="Overstocked",(G14594-Summary!$B$6*H14594)*J14594,0)</f>
        <v>157976</v>
      </c>
    </row>
    <row r="14595" customFormat="false" ht="15" hidden="false" customHeight="false" outlineLevel="0" collapsed="false">
      <c r="A14595" s="0" t="s">
        <v>14693</v>
      </c>
      <c r="B14595" s="0" t="s">
        <v>113</v>
      </c>
      <c r="C14595" s="0" t="s">
        <v>96</v>
      </c>
      <c r="D14595" s="0" t="s">
        <v>92</v>
      </c>
      <c r="E14595" s="14" t="n">
        <v>45454</v>
      </c>
      <c r="F14595" s="14" t="n">
        <v>45462</v>
      </c>
      <c r="G14595" s="0" t="n">
        <v>40</v>
      </c>
      <c r="H14595" s="0" t="n">
        <v>127</v>
      </c>
      <c r="I14595" s="0" t="n">
        <v>261</v>
      </c>
      <c r="J14595" s="0" t="n">
        <v>1386</v>
      </c>
      <c r="K14595" s="0" t="n">
        <v>1651</v>
      </c>
      <c r="L14595" s="15" t="s">
        <v>97</v>
      </c>
      <c r="M14595" s="0" t="n">
        <v>8</v>
      </c>
      <c r="N14595" s="16" t="n">
        <f aca="false">I14595*K14595</f>
        <v>430911</v>
      </c>
      <c r="O14595" s="16" t="n">
        <f aca="false">I14595*(K14595-J14595)</f>
        <v>69165</v>
      </c>
      <c r="P14595" s="15" t="n">
        <f aca="false">K14595-J14595</f>
        <v>265</v>
      </c>
      <c r="Q14595" s="0" t="str">
        <f aca="false">IF(G14595=0,"Out of stock",IF(G14595&lt;H14595,"Understocked",IF(G14595&gt;Summary!$B$6*H14595,"Overstocked","Healthy")))</f>
        <v>Understocked</v>
      </c>
      <c r="R14595" s="0" t="str">
        <f aca="false">IF(I14595&gt;=Summary!$B$7,"Fast",IF(I14595&lt;Summary!$B$8,"Slow","Medium"))</f>
        <v>Fast</v>
      </c>
      <c r="S14595" s="15" t="n">
        <f aca="false">IF(M14595&gt;Summary!$B$5,1,0)</f>
        <v>1</v>
      </c>
      <c r="T14595" s="16" t="n">
        <f aca="false">IF(Q14595="Overstocked",(G14595-Summary!$B$6*H14595)*J14595,0)</f>
        <v>0</v>
      </c>
    </row>
    <row r="14596" customFormat="false" ht="15" hidden="false" customHeight="false" outlineLevel="0" collapsed="false">
      <c r="A14596" s="0" t="s">
        <v>14694</v>
      </c>
      <c r="B14596" s="0" t="s">
        <v>115</v>
      </c>
      <c r="C14596" s="0" t="s">
        <v>104</v>
      </c>
      <c r="D14596" s="0" t="s">
        <v>102</v>
      </c>
      <c r="E14596" s="14" t="n">
        <v>44956</v>
      </c>
      <c r="F14596" s="14" t="n">
        <v>44962</v>
      </c>
      <c r="G14596" s="0" t="n">
        <v>347</v>
      </c>
      <c r="H14596" s="0" t="n">
        <v>89</v>
      </c>
      <c r="I14596" s="0" t="n">
        <v>13</v>
      </c>
      <c r="J14596" s="0" t="n">
        <v>358</v>
      </c>
      <c r="K14596" s="0" t="n">
        <v>748</v>
      </c>
      <c r="L14596" s="15" t="s">
        <v>93</v>
      </c>
      <c r="M14596" s="0" t="n">
        <v>6</v>
      </c>
      <c r="N14596" s="16" t="n">
        <f aca="false">I14596*K14596</f>
        <v>9724</v>
      </c>
      <c r="O14596" s="16" t="n">
        <f aca="false">I14596*(K14596-J14596)</f>
        <v>5070</v>
      </c>
      <c r="P14596" s="15" t="n">
        <f aca="false">K14596-J14596</f>
        <v>390</v>
      </c>
      <c r="Q14596" s="0" t="str">
        <f aca="false">IF(G14596=0,"Out of stock",IF(G14596&lt;H14596,"Understocked",IF(G14596&gt;Summary!$B$6*H14596,"Overstocked","Healthy")))</f>
        <v>Healthy</v>
      </c>
      <c r="R14596" s="0" t="str">
        <f aca="false">IF(I14596&gt;=Summary!$B$7,"Fast",IF(I14596&lt;Summary!$B$8,"Slow","Medium"))</f>
        <v>Slow</v>
      </c>
      <c r="S14596" s="15" t="n">
        <f aca="false">IF(M14596&gt;Summary!$B$5,1,0)</f>
        <v>0</v>
      </c>
      <c r="T14596" s="16" t="n">
        <f aca="false">IF(Q14596="Overstocked",(G14596-Summary!$B$6*H14596)*J14596,0)</f>
        <v>0</v>
      </c>
    </row>
    <row r="14597" customFormat="false" ht="15" hidden="false" customHeight="false" outlineLevel="0" collapsed="false">
      <c r="A14597" s="0" t="s">
        <v>14695</v>
      </c>
      <c r="B14597" s="0" t="s">
        <v>107</v>
      </c>
      <c r="C14597" s="0" t="s">
        <v>104</v>
      </c>
      <c r="D14597" s="0" t="s">
        <v>79</v>
      </c>
      <c r="E14597" s="14" t="n">
        <v>45588</v>
      </c>
      <c r="F14597" s="14" t="n">
        <v>45598</v>
      </c>
      <c r="G14597" s="0" t="n">
        <v>420</v>
      </c>
      <c r="H14597" s="0" t="n">
        <v>69</v>
      </c>
      <c r="I14597" s="0" t="n">
        <v>275</v>
      </c>
      <c r="J14597" s="0" t="n">
        <v>494</v>
      </c>
      <c r="K14597" s="0" t="n">
        <v>714</v>
      </c>
      <c r="L14597" s="15" t="s">
        <v>82</v>
      </c>
      <c r="M14597" s="0" t="n">
        <v>10</v>
      </c>
      <c r="N14597" s="16" t="n">
        <f aca="false">I14597*K14597</f>
        <v>196350</v>
      </c>
      <c r="O14597" s="16" t="n">
        <f aca="false">I14597*(K14597-J14597)</f>
        <v>60500</v>
      </c>
      <c r="P14597" s="15" t="n">
        <f aca="false">K14597-J14597</f>
        <v>220</v>
      </c>
      <c r="Q14597" s="0" t="str">
        <f aca="false">IF(G14597=0,"Out of stock",IF(G14597&lt;H14597,"Understocked",IF(G14597&gt;Summary!$B$6*H14597,"Overstocked","Healthy")))</f>
        <v>Overstocked</v>
      </c>
      <c r="R14597" s="0" t="str">
        <f aca="false">IF(I14597&gt;=Summary!$B$7,"Fast",IF(I14597&lt;Summary!$B$8,"Slow","Medium"))</f>
        <v>Fast</v>
      </c>
      <c r="S14597" s="15" t="n">
        <f aca="false">IF(M14597&gt;Summary!$B$5,1,0)</f>
        <v>1</v>
      </c>
      <c r="T14597" s="16" t="n">
        <f aca="false">IF(Q14597="Overstocked",(G14597-Summary!$B$6*H14597)*J14597,0)</f>
        <v>71136</v>
      </c>
    </row>
    <row r="14598" customFormat="false" ht="15" hidden="false" customHeight="false" outlineLevel="0" collapsed="false">
      <c r="A14598" s="0" t="s">
        <v>14696</v>
      </c>
      <c r="B14598" s="0" t="s">
        <v>89</v>
      </c>
      <c r="C14598" s="0" t="s">
        <v>104</v>
      </c>
      <c r="D14598" s="0" t="s">
        <v>86</v>
      </c>
      <c r="E14598" s="14" t="n">
        <v>45263</v>
      </c>
      <c r="F14598" s="14" t="n">
        <v>45268</v>
      </c>
      <c r="G14598" s="0" t="n">
        <v>281</v>
      </c>
      <c r="H14598" s="0" t="n">
        <v>80</v>
      </c>
      <c r="I14598" s="0" t="n">
        <v>261</v>
      </c>
      <c r="J14598" s="0" t="n">
        <v>1231</v>
      </c>
      <c r="K14598" s="0" t="n">
        <v>1414</v>
      </c>
      <c r="L14598" s="15" t="s">
        <v>82</v>
      </c>
      <c r="M14598" s="0" t="n">
        <v>5</v>
      </c>
      <c r="N14598" s="16" t="n">
        <f aca="false">I14598*K14598</f>
        <v>369054</v>
      </c>
      <c r="O14598" s="16" t="n">
        <f aca="false">I14598*(K14598-J14598)</f>
        <v>47763</v>
      </c>
      <c r="P14598" s="15" t="n">
        <f aca="false">K14598-J14598</f>
        <v>183</v>
      </c>
      <c r="Q14598" s="0" t="str">
        <f aca="false">IF(G14598=0,"Out of stock",IF(G14598&lt;H14598,"Understocked",IF(G14598&gt;Summary!$B$6*H14598,"Overstocked","Healthy")))</f>
        <v>Healthy</v>
      </c>
      <c r="R14598" s="0" t="str">
        <f aca="false">IF(I14598&gt;=Summary!$B$7,"Fast",IF(I14598&lt;Summary!$B$8,"Slow","Medium"))</f>
        <v>Fast</v>
      </c>
      <c r="S14598" s="15" t="n">
        <f aca="false">IF(M14598&gt;Summary!$B$5,1,0)</f>
        <v>0</v>
      </c>
      <c r="T14598" s="16" t="n">
        <f aca="false">IF(Q14598="Overstocked",(G14598-Summary!$B$6*H14598)*J14598,0)</f>
        <v>0</v>
      </c>
    </row>
    <row r="14599" customFormat="false" ht="15" hidden="false" customHeight="false" outlineLevel="0" collapsed="false">
      <c r="A14599" s="0" t="s">
        <v>14697</v>
      </c>
      <c r="B14599" s="0" t="s">
        <v>111</v>
      </c>
      <c r="C14599" s="0" t="s">
        <v>78</v>
      </c>
      <c r="D14599" s="0" t="s">
        <v>86</v>
      </c>
      <c r="E14599" s="14" t="n">
        <v>45002</v>
      </c>
      <c r="F14599" s="14" t="n">
        <v>45003</v>
      </c>
      <c r="G14599" s="0" t="n">
        <v>170</v>
      </c>
      <c r="H14599" s="0" t="n">
        <v>135</v>
      </c>
      <c r="I14599" s="0" t="n">
        <v>114</v>
      </c>
      <c r="J14599" s="0" t="n">
        <v>1067</v>
      </c>
      <c r="K14599" s="0" t="n">
        <v>1308</v>
      </c>
      <c r="L14599" s="15" t="s">
        <v>82</v>
      </c>
      <c r="M14599" s="0" t="n">
        <v>1</v>
      </c>
      <c r="N14599" s="16" t="n">
        <f aca="false">I14599*K14599</f>
        <v>149112</v>
      </c>
      <c r="O14599" s="16" t="n">
        <f aca="false">I14599*(K14599-J14599)</f>
        <v>27474</v>
      </c>
      <c r="P14599" s="15" t="n">
        <f aca="false">K14599-J14599</f>
        <v>241</v>
      </c>
      <c r="Q14599" s="0" t="str">
        <f aca="false">IF(G14599=0,"Out of stock",IF(G14599&lt;H14599,"Understocked",IF(G14599&gt;Summary!$B$6*H14599,"Overstocked","Healthy")))</f>
        <v>Healthy</v>
      </c>
      <c r="R14599" s="0" t="str">
        <f aca="false">IF(I14599&gt;=Summary!$B$7,"Fast",IF(I14599&lt;Summary!$B$8,"Slow","Medium"))</f>
        <v>Medium</v>
      </c>
      <c r="S14599" s="15" t="n">
        <f aca="false">IF(M14599&gt;Summary!$B$5,1,0)</f>
        <v>0</v>
      </c>
      <c r="T14599" s="16" t="n">
        <f aca="false">IF(Q14599="Overstocked",(G14599-Summary!$B$6*H14599)*J14599,0)</f>
        <v>0</v>
      </c>
    </row>
    <row r="14600" customFormat="false" ht="15" hidden="false" customHeight="false" outlineLevel="0" collapsed="false">
      <c r="A14600" s="0" t="s">
        <v>14698</v>
      </c>
      <c r="B14600" s="0" t="s">
        <v>77</v>
      </c>
      <c r="C14600" s="0" t="s">
        <v>96</v>
      </c>
      <c r="D14600" s="0" t="s">
        <v>79</v>
      </c>
      <c r="E14600" s="14" t="n">
        <v>45622</v>
      </c>
      <c r="F14600" s="14" t="n">
        <v>45627</v>
      </c>
      <c r="G14600" s="0" t="n">
        <v>86</v>
      </c>
      <c r="H14600" s="0" t="n">
        <v>133</v>
      </c>
      <c r="I14600" s="0" t="n">
        <v>235</v>
      </c>
      <c r="J14600" s="0" t="n">
        <v>477</v>
      </c>
      <c r="K14600" s="0" t="n">
        <v>878</v>
      </c>
      <c r="L14600" s="15" t="s">
        <v>87</v>
      </c>
      <c r="M14600" s="0" t="n">
        <v>5</v>
      </c>
      <c r="N14600" s="16" t="n">
        <f aca="false">I14600*K14600</f>
        <v>206330</v>
      </c>
      <c r="O14600" s="16" t="n">
        <f aca="false">I14600*(K14600-J14600)</f>
        <v>94235</v>
      </c>
      <c r="P14600" s="15" t="n">
        <f aca="false">K14600-J14600</f>
        <v>401</v>
      </c>
      <c r="Q14600" s="0" t="str">
        <f aca="false">IF(G14600=0,"Out of stock",IF(G14600&lt;H14600,"Understocked",IF(G14600&gt;Summary!$B$6*H14600,"Overstocked","Healthy")))</f>
        <v>Understocked</v>
      </c>
      <c r="R14600" s="0" t="str">
        <f aca="false">IF(I14600&gt;=Summary!$B$7,"Fast",IF(I14600&lt;Summary!$B$8,"Slow","Medium"))</f>
        <v>Fast</v>
      </c>
      <c r="S14600" s="15" t="n">
        <f aca="false">IF(M14600&gt;Summary!$B$5,1,0)</f>
        <v>0</v>
      </c>
      <c r="T14600" s="16" t="n">
        <f aca="false">IF(Q14600="Overstocked",(G14600-Summary!$B$6*H14600)*J14600,0)</f>
        <v>0</v>
      </c>
    </row>
    <row r="14601" customFormat="false" ht="15" hidden="false" customHeight="false" outlineLevel="0" collapsed="false">
      <c r="A14601" s="0" t="s">
        <v>14699</v>
      </c>
      <c r="B14601" s="0" t="s">
        <v>89</v>
      </c>
      <c r="C14601" s="0" t="s">
        <v>96</v>
      </c>
      <c r="D14601" s="0" t="s">
        <v>86</v>
      </c>
      <c r="E14601" s="14" t="n">
        <v>45617</v>
      </c>
      <c r="F14601" s="14" t="n">
        <v>45627</v>
      </c>
      <c r="G14601" s="0" t="n">
        <v>470</v>
      </c>
      <c r="H14601" s="0" t="n">
        <v>94</v>
      </c>
      <c r="I14601" s="0" t="n">
        <v>141</v>
      </c>
      <c r="J14601" s="0" t="n">
        <v>755</v>
      </c>
      <c r="K14601" s="0" t="n">
        <v>928</v>
      </c>
      <c r="L14601" s="15" t="s">
        <v>97</v>
      </c>
      <c r="M14601" s="0" t="n">
        <v>10</v>
      </c>
      <c r="N14601" s="16" t="n">
        <f aca="false">I14601*K14601</f>
        <v>130848</v>
      </c>
      <c r="O14601" s="16" t="n">
        <f aca="false">I14601*(K14601-J14601)</f>
        <v>24393</v>
      </c>
      <c r="P14601" s="15" t="n">
        <f aca="false">K14601-J14601</f>
        <v>173</v>
      </c>
      <c r="Q14601" s="0" t="str">
        <f aca="false">IF(G14601=0,"Out of stock",IF(G14601&lt;H14601,"Understocked",IF(G14601&gt;Summary!$B$6*H14601,"Overstocked","Healthy")))</f>
        <v>Overstocked</v>
      </c>
      <c r="R14601" s="0" t="str">
        <f aca="false">IF(I14601&gt;=Summary!$B$7,"Fast",IF(I14601&lt;Summary!$B$8,"Slow","Medium"))</f>
        <v>Medium</v>
      </c>
      <c r="S14601" s="15" t="n">
        <f aca="false">IF(M14601&gt;Summary!$B$5,1,0)</f>
        <v>1</v>
      </c>
      <c r="T14601" s="16" t="n">
        <f aca="false">IF(Q14601="Overstocked",(G14601-Summary!$B$6*H14601)*J14601,0)</f>
        <v>70970</v>
      </c>
    </row>
    <row r="14602" customFormat="false" ht="15" hidden="false" customHeight="false" outlineLevel="0" collapsed="false">
      <c r="A14602" s="0" t="s">
        <v>14700</v>
      </c>
      <c r="B14602" s="0" t="s">
        <v>84</v>
      </c>
      <c r="C14602" s="0" t="s">
        <v>85</v>
      </c>
      <c r="D14602" s="0" t="s">
        <v>90</v>
      </c>
      <c r="E14602" s="14" t="n">
        <v>45511</v>
      </c>
      <c r="F14602" s="14" t="n">
        <v>45515</v>
      </c>
      <c r="G14602" s="0" t="n">
        <v>446</v>
      </c>
      <c r="H14602" s="0" t="n">
        <v>111</v>
      </c>
      <c r="I14602" s="0" t="n">
        <v>56</v>
      </c>
      <c r="J14602" s="0" t="n">
        <v>1088</v>
      </c>
      <c r="K14602" s="0" t="n">
        <v>1383</v>
      </c>
      <c r="L14602" s="15" t="s">
        <v>97</v>
      </c>
      <c r="M14602" s="0" t="n">
        <v>4</v>
      </c>
      <c r="N14602" s="16" t="n">
        <f aca="false">I14602*K14602</f>
        <v>77448</v>
      </c>
      <c r="O14602" s="16" t="n">
        <f aca="false">I14602*(K14602-J14602)</f>
        <v>16520</v>
      </c>
      <c r="P14602" s="15" t="n">
        <f aca="false">K14602-J14602</f>
        <v>295</v>
      </c>
      <c r="Q14602" s="0" t="str">
        <f aca="false">IF(G14602=0,"Out of stock",IF(G14602&lt;H14602,"Understocked",IF(G14602&gt;Summary!$B$6*H14602,"Overstocked","Healthy")))</f>
        <v>Overstocked</v>
      </c>
      <c r="R14602" s="0" t="str">
        <f aca="false">IF(I14602&gt;=Summary!$B$7,"Fast",IF(I14602&lt;Summary!$B$8,"Slow","Medium"))</f>
        <v>Slow</v>
      </c>
      <c r="S14602" s="15" t="n">
        <f aca="false">IF(M14602&gt;Summary!$B$5,1,0)</f>
        <v>0</v>
      </c>
      <c r="T14602" s="16" t="n">
        <f aca="false">IF(Q14602="Overstocked",(G14602-Summary!$B$6*H14602)*J14602,0)</f>
        <v>2176</v>
      </c>
    </row>
    <row r="14603" customFormat="false" ht="15" hidden="false" customHeight="false" outlineLevel="0" collapsed="false">
      <c r="A14603" s="0" t="s">
        <v>14701</v>
      </c>
      <c r="B14603" s="0" t="s">
        <v>84</v>
      </c>
      <c r="C14603" s="0" t="s">
        <v>104</v>
      </c>
      <c r="D14603" s="0" t="s">
        <v>90</v>
      </c>
      <c r="E14603" s="14" t="n">
        <v>45488</v>
      </c>
      <c r="F14603" s="14" t="n">
        <v>45490</v>
      </c>
      <c r="G14603" s="0" t="n">
        <v>204</v>
      </c>
      <c r="H14603" s="0" t="n">
        <v>67</v>
      </c>
      <c r="I14603" s="0" t="n">
        <v>149</v>
      </c>
      <c r="J14603" s="0" t="n">
        <v>348</v>
      </c>
      <c r="K14603" s="0" t="n">
        <v>549</v>
      </c>
      <c r="L14603" s="15" t="s">
        <v>97</v>
      </c>
      <c r="M14603" s="0" t="n">
        <v>2</v>
      </c>
      <c r="N14603" s="16" t="n">
        <f aca="false">I14603*K14603</f>
        <v>81801</v>
      </c>
      <c r="O14603" s="16" t="n">
        <f aca="false">I14603*(K14603-J14603)</f>
        <v>29949</v>
      </c>
      <c r="P14603" s="15" t="n">
        <f aca="false">K14603-J14603</f>
        <v>201</v>
      </c>
      <c r="Q14603" s="0" t="str">
        <f aca="false">IF(G14603=0,"Out of stock",IF(G14603&lt;H14603,"Understocked",IF(G14603&gt;Summary!$B$6*H14603,"Overstocked","Healthy")))</f>
        <v>Healthy</v>
      </c>
      <c r="R14603" s="0" t="str">
        <f aca="false">IF(I14603&gt;=Summary!$B$7,"Fast",IF(I14603&lt;Summary!$B$8,"Slow","Medium"))</f>
        <v>Medium</v>
      </c>
      <c r="S14603" s="15" t="n">
        <f aca="false">IF(M14603&gt;Summary!$B$5,1,0)</f>
        <v>0</v>
      </c>
      <c r="T14603" s="16" t="n">
        <f aca="false">IF(Q14603="Overstocked",(G14603-Summary!$B$6*H14603)*J14603,0)</f>
        <v>0</v>
      </c>
    </row>
    <row r="14604" customFormat="false" ht="15" hidden="false" customHeight="false" outlineLevel="0" collapsed="false">
      <c r="A14604" s="0" t="s">
        <v>14702</v>
      </c>
      <c r="B14604" s="0" t="s">
        <v>84</v>
      </c>
      <c r="C14604" s="0" t="s">
        <v>78</v>
      </c>
      <c r="D14604" s="0" t="s">
        <v>86</v>
      </c>
      <c r="E14604" s="14" t="n">
        <v>44982</v>
      </c>
      <c r="F14604" s="14" t="n">
        <v>44992</v>
      </c>
      <c r="G14604" s="0" t="n">
        <v>471</v>
      </c>
      <c r="H14604" s="0" t="n">
        <v>73</v>
      </c>
      <c r="I14604" s="0" t="n">
        <v>9</v>
      </c>
      <c r="J14604" s="0" t="n">
        <v>1877</v>
      </c>
      <c r="K14604" s="0" t="n">
        <v>2063</v>
      </c>
      <c r="L14604" s="15" t="s">
        <v>80</v>
      </c>
      <c r="M14604" s="0" t="n">
        <v>10</v>
      </c>
      <c r="N14604" s="16" t="n">
        <f aca="false">I14604*K14604</f>
        <v>18567</v>
      </c>
      <c r="O14604" s="16" t="n">
        <f aca="false">I14604*(K14604-J14604)</f>
        <v>1674</v>
      </c>
      <c r="P14604" s="15" t="n">
        <f aca="false">K14604-J14604</f>
        <v>186</v>
      </c>
      <c r="Q14604" s="0" t="str">
        <f aca="false">IF(G14604=0,"Out of stock",IF(G14604&lt;H14604,"Understocked",IF(G14604&gt;Summary!$B$6*H14604,"Overstocked","Healthy")))</f>
        <v>Overstocked</v>
      </c>
      <c r="R14604" s="0" t="str">
        <f aca="false">IF(I14604&gt;=Summary!$B$7,"Fast",IF(I14604&lt;Summary!$B$8,"Slow","Medium"))</f>
        <v>Slow</v>
      </c>
      <c r="S14604" s="15" t="n">
        <f aca="false">IF(M14604&gt;Summary!$B$5,1,0)</f>
        <v>1</v>
      </c>
      <c r="T14604" s="16" t="n">
        <f aca="false">IF(Q14604="Overstocked",(G14604-Summary!$B$6*H14604)*J14604,0)</f>
        <v>335983</v>
      </c>
    </row>
    <row r="14605" customFormat="false" ht="15" hidden="false" customHeight="false" outlineLevel="0" collapsed="false">
      <c r="A14605" s="0" t="s">
        <v>14703</v>
      </c>
      <c r="B14605" s="0" t="s">
        <v>107</v>
      </c>
      <c r="C14605" s="0" t="s">
        <v>78</v>
      </c>
      <c r="D14605" s="0" t="s">
        <v>79</v>
      </c>
      <c r="E14605" s="14" t="n">
        <v>45481</v>
      </c>
      <c r="F14605" s="14" t="n">
        <v>45484</v>
      </c>
      <c r="G14605" s="0" t="n">
        <v>85</v>
      </c>
      <c r="H14605" s="0" t="n">
        <v>108</v>
      </c>
      <c r="I14605" s="0" t="n">
        <v>60</v>
      </c>
      <c r="J14605" s="0" t="n">
        <v>1311</v>
      </c>
      <c r="K14605" s="0" t="n">
        <v>1509</v>
      </c>
      <c r="L14605" s="15" t="s">
        <v>82</v>
      </c>
      <c r="M14605" s="0" t="n">
        <v>3</v>
      </c>
      <c r="N14605" s="16" t="n">
        <f aca="false">I14605*K14605</f>
        <v>90540</v>
      </c>
      <c r="O14605" s="16" t="n">
        <f aca="false">I14605*(K14605-J14605)</f>
        <v>11880</v>
      </c>
      <c r="P14605" s="15" t="n">
        <f aca="false">K14605-J14605</f>
        <v>198</v>
      </c>
      <c r="Q14605" s="0" t="str">
        <f aca="false">IF(G14605=0,"Out of stock",IF(G14605&lt;H14605,"Understocked",IF(G14605&gt;Summary!$B$6*H14605,"Overstocked","Healthy")))</f>
        <v>Understocked</v>
      </c>
      <c r="R14605" s="0" t="str">
        <f aca="false">IF(I14605&gt;=Summary!$B$7,"Fast",IF(I14605&lt;Summary!$B$8,"Slow","Medium"))</f>
        <v>Slow</v>
      </c>
      <c r="S14605" s="15" t="n">
        <f aca="false">IF(M14605&gt;Summary!$B$5,1,0)</f>
        <v>0</v>
      </c>
      <c r="T14605" s="16" t="n">
        <f aca="false">IF(Q14605="Overstocked",(G14605-Summary!$B$6*H14605)*J14605,0)</f>
        <v>0</v>
      </c>
    </row>
    <row r="14606" customFormat="false" ht="15" hidden="false" customHeight="false" outlineLevel="0" collapsed="false">
      <c r="A14606" s="0" t="s">
        <v>14704</v>
      </c>
      <c r="B14606" s="0" t="s">
        <v>101</v>
      </c>
      <c r="C14606" s="0" t="s">
        <v>85</v>
      </c>
      <c r="D14606" s="0" t="s">
        <v>79</v>
      </c>
      <c r="E14606" s="14" t="n">
        <v>45335</v>
      </c>
      <c r="F14606" s="14" t="n">
        <v>45343</v>
      </c>
      <c r="G14606" s="0" t="n">
        <v>433</v>
      </c>
      <c r="H14606" s="0" t="n">
        <v>81</v>
      </c>
      <c r="I14606" s="0" t="n">
        <v>115</v>
      </c>
      <c r="J14606" s="0" t="n">
        <v>1169</v>
      </c>
      <c r="K14606" s="0" t="n">
        <v>1509</v>
      </c>
      <c r="L14606" s="15" t="s">
        <v>80</v>
      </c>
      <c r="M14606" s="0" t="n">
        <v>8</v>
      </c>
      <c r="N14606" s="16" t="n">
        <f aca="false">I14606*K14606</f>
        <v>173535</v>
      </c>
      <c r="O14606" s="16" t="n">
        <f aca="false">I14606*(K14606-J14606)</f>
        <v>39100</v>
      </c>
      <c r="P14606" s="15" t="n">
        <f aca="false">K14606-J14606</f>
        <v>340</v>
      </c>
      <c r="Q14606" s="0" t="str">
        <f aca="false">IF(G14606=0,"Out of stock",IF(G14606&lt;H14606,"Understocked",IF(G14606&gt;Summary!$B$6*H14606,"Overstocked","Healthy")))</f>
        <v>Overstocked</v>
      </c>
      <c r="R14606" s="0" t="str">
        <f aca="false">IF(I14606&gt;=Summary!$B$7,"Fast",IF(I14606&lt;Summary!$B$8,"Slow","Medium"))</f>
        <v>Medium</v>
      </c>
      <c r="S14606" s="15" t="n">
        <f aca="false">IF(M14606&gt;Summary!$B$5,1,0)</f>
        <v>1</v>
      </c>
      <c r="T14606" s="16" t="n">
        <f aca="false">IF(Q14606="Overstocked",(G14606-Summary!$B$6*H14606)*J14606,0)</f>
        <v>127421</v>
      </c>
    </row>
    <row r="14607" customFormat="false" ht="15" hidden="false" customHeight="false" outlineLevel="0" collapsed="false">
      <c r="A14607" s="0" t="s">
        <v>14705</v>
      </c>
      <c r="B14607" s="0" t="s">
        <v>77</v>
      </c>
      <c r="C14607" s="0" t="s">
        <v>78</v>
      </c>
      <c r="D14607" s="0" t="s">
        <v>86</v>
      </c>
      <c r="E14607" s="14" t="n">
        <v>44958</v>
      </c>
      <c r="F14607" s="14" t="n">
        <v>44965</v>
      </c>
      <c r="G14607" s="0" t="n">
        <v>441</v>
      </c>
      <c r="H14607" s="0" t="n">
        <v>76</v>
      </c>
      <c r="I14607" s="0" t="n">
        <v>148</v>
      </c>
      <c r="J14607" s="0" t="n">
        <v>684</v>
      </c>
      <c r="K14607" s="0" t="n">
        <v>797</v>
      </c>
      <c r="L14607" s="15" t="s">
        <v>97</v>
      </c>
      <c r="M14607" s="0" t="n">
        <v>7</v>
      </c>
      <c r="N14607" s="16" t="n">
        <f aca="false">I14607*K14607</f>
        <v>117956</v>
      </c>
      <c r="O14607" s="16" t="n">
        <f aca="false">I14607*(K14607-J14607)</f>
        <v>16724</v>
      </c>
      <c r="P14607" s="15" t="n">
        <f aca="false">K14607-J14607</f>
        <v>113</v>
      </c>
      <c r="Q14607" s="0" t="str">
        <f aca="false">IF(G14607=0,"Out of stock",IF(G14607&lt;H14607,"Understocked",IF(G14607&gt;Summary!$B$6*H14607,"Overstocked","Healthy")))</f>
        <v>Overstocked</v>
      </c>
      <c r="R14607" s="0" t="str">
        <f aca="false">IF(I14607&gt;=Summary!$B$7,"Fast",IF(I14607&lt;Summary!$B$8,"Slow","Medium"))</f>
        <v>Medium</v>
      </c>
      <c r="S14607" s="15" t="n">
        <f aca="false">IF(M14607&gt;Summary!$B$5,1,0)</f>
        <v>0</v>
      </c>
      <c r="T14607" s="16" t="n">
        <f aca="false">IF(Q14607="Overstocked",(G14607-Summary!$B$6*H14607)*J14607,0)</f>
        <v>93708</v>
      </c>
    </row>
    <row r="14608" customFormat="false" ht="15" hidden="false" customHeight="false" outlineLevel="0" collapsed="false">
      <c r="A14608" s="0" t="s">
        <v>14706</v>
      </c>
      <c r="B14608" s="0" t="s">
        <v>101</v>
      </c>
      <c r="C14608" s="0" t="s">
        <v>96</v>
      </c>
      <c r="D14608" s="0" t="s">
        <v>102</v>
      </c>
      <c r="E14608" s="14" t="n">
        <v>44991</v>
      </c>
      <c r="F14608" s="14" t="n">
        <v>44995</v>
      </c>
      <c r="G14608" s="0" t="n">
        <v>258</v>
      </c>
      <c r="H14608" s="0" t="n">
        <v>94</v>
      </c>
      <c r="I14608" s="0" t="n">
        <v>208</v>
      </c>
      <c r="J14608" s="0" t="n">
        <v>497</v>
      </c>
      <c r="K14608" s="0" t="n">
        <v>667</v>
      </c>
      <c r="L14608" s="15" t="s">
        <v>82</v>
      </c>
      <c r="M14608" s="0" t="n">
        <v>4</v>
      </c>
      <c r="N14608" s="16" t="n">
        <f aca="false">I14608*K14608</f>
        <v>138736</v>
      </c>
      <c r="O14608" s="16" t="n">
        <f aca="false">I14608*(K14608-J14608)</f>
        <v>35360</v>
      </c>
      <c r="P14608" s="15" t="n">
        <f aca="false">K14608-J14608</f>
        <v>170</v>
      </c>
      <c r="Q14608" s="0" t="str">
        <f aca="false">IF(G14608=0,"Out of stock",IF(G14608&lt;H14608,"Understocked",IF(G14608&gt;Summary!$B$6*H14608,"Overstocked","Healthy")))</f>
        <v>Healthy</v>
      </c>
      <c r="R14608" s="0" t="str">
        <f aca="false">IF(I14608&gt;=Summary!$B$7,"Fast",IF(I14608&lt;Summary!$B$8,"Slow","Medium"))</f>
        <v>Fast</v>
      </c>
      <c r="S14608" s="15" t="n">
        <f aca="false">IF(M14608&gt;Summary!$B$5,1,0)</f>
        <v>0</v>
      </c>
      <c r="T14608" s="16" t="n">
        <f aca="false">IF(Q14608="Overstocked",(G14608-Summary!$B$6*H14608)*J14608,0)</f>
        <v>0</v>
      </c>
    </row>
    <row r="14609" customFormat="false" ht="15" hidden="false" customHeight="false" outlineLevel="0" collapsed="false">
      <c r="A14609" s="0" t="s">
        <v>14707</v>
      </c>
      <c r="B14609" s="0" t="s">
        <v>115</v>
      </c>
      <c r="C14609" s="0" t="s">
        <v>85</v>
      </c>
      <c r="D14609" s="0" t="s">
        <v>90</v>
      </c>
      <c r="E14609" s="14" t="n">
        <v>45628</v>
      </c>
      <c r="F14609" s="14" t="n">
        <v>45630</v>
      </c>
      <c r="G14609" s="0" t="n">
        <v>52</v>
      </c>
      <c r="H14609" s="0" t="n">
        <v>110</v>
      </c>
      <c r="I14609" s="0" t="n">
        <v>193</v>
      </c>
      <c r="J14609" s="0" t="n">
        <v>1476</v>
      </c>
      <c r="K14609" s="0" t="n">
        <v>1739</v>
      </c>
      <c r="L14609" s="15" t="s">
        <v>93</v>
      </c>
      <c r="M14609" s="0" t="n">
        <v>2</v>
      </c>
      <c r="N14609" s="16" t="n">
        <f aca="false">I14609*K14609</f>
        <v>335627</v>
      </c>
      <c r="O14609" s="16" t="n">
        <f aca="false">I14609*(K14609-J14609)</f>
        <v>50759</v>
      </c>
      <c r="P14609" s="15" t="n">
        <f aca="false">K14609-J14609</f>
        <v>263</v>
      </c>
      <c r="Q14609" s="0" t="str">
        <f aca="false">IF(G14609=0,"Out of stock",IF(G14609&lt;H14609,"Understocked",IF(G14609&gt;Summary!$B$6*H14609,"Overstocked","Healthy")))</f>
        <v>Understocked</v>
      </c>
      <c r="R14609" s="0" t="str">
        <f aca="false">IF(I14609&gt;=Summary!$B$7,"Fast",IF(I14609&lt;Summary!$B$8,"Slow","Medium"))</f>
        <v>Medium</v>
      </c>
      <c r="S14609" s="15" t="n">
        <f aca="false">IF(M14609&gt;Summary!$B$5,1,0)</f>
        <v>0</v>
      </c>
      <c r="T14609" s="16" t="n">
        <f aca="false">IF(Q14609="Overstocked",(G14609-Summary!$B$6*H14609)*J14609,0)</f>
        <v>0</v>
      </c>
    </row>
    <row r="14610" customFormat="false" ht="15" hidden="false" customHeight="false" outlineLevel="0" collapsed="false">
      <c r="A14610" s="0" t="s">
        <v>14708</v>
      </c>
      <c r="B14610" s="0" t="s">
        <v>115</v>
      </c>
      <c r="C14610" s="0" t="s">
        <v>78</v>
      </c>
      <c r="D14610" s="0" t="s">
        <v>79</v>
      </c>
      <c r="E14610" s="14" t="n">
        <v>45485</v>
      </c>
      <c r="F14610" s="14" t="n">
        <v>45493</v>
      </c>
      <c r="G14610" s="0" t="n">
        <v>362</v>
      </c>
      <c r="H14610" s="0" t="n">
        <v>145</v>
      </c>
      <c r="I14610" s="0" t="n">
        <v>139</v>
      </c>
      <c r="J14610" s="0" t="n">
        <v>1329</v>
      </c>
      <c r="K14610" s="0" t="n">
        <v>1673</v>
      </c>
      <c r="L14610" s="15" t="s">
        <v>82</v>
      </c>
      <c r="M14610" s="0" t="n">
        <v>8</v>
      </c>
      <c r="N14610" s="16" t="n">
        <f aca="false">I14610*K14610</f>
        <v>232547</v>
      </c>
      <c r="O14610" s="16" t="n">
        <f aca="false">I14610*(K14610-J14610)</f>
        <v>47816</v>
      </c>
      <c r="P14610" s="15" t="n">
        <f aca="false">K14610-J14610</f>
        <v>344</v>
      </c>
      <c r="Q14610" s="0" t="str">
        <f aca="false">IF(G14610=0,"Out of stock",IF(G14610&lt;H14610,"Understocked",IF(G14610&gt;Summary!$B$6*H14610,"Overstocked","Healthy")))</f>
        <v>Healthy</v>
      </c>
      <c r="R14610" s="0" t="str">
        <f aca="false">IF(I14610&gt;=Summary!$B$7,"Fast",IF(I14610&lt;Summary!$B$8,"Slow","Medium"))</f>
        <v>Medium</v>
      </c>
      <c r="S14610" s="15" t="n">
        <f aca="false">IF(M14610&gt;Summary!$B$5,1,0)</f>
        <v>1</v>
      </c>
      <c r="T14610" s="16" t="n">
        <f aca="false">IF(Q14610="Overstocked",(G14610-Summary!$B$6*H14610)*J14610,0)</f>
        <v>0</v>
      </c>
    </row>
    <row r="14611" customFormat="false" ht="15" hidden="false" customHeight="false" outlineLevel="0" collapsed="false">
      <c r="A14611" s="0" t="s">
        <v>14709</v>
      </c>
      <c r="B14611" s="0" t="s">
        <v>111</v>
      </c>
      <c r="C14611" s="0" t="s">
        <v>85</v>
      </c>
      <c r="D14611" s="0" t="s">
        <v>92</v>
      </c>
      <c r="E14611" s="14" t="n">
        <v>45389</v>
      </c>
      <c r="F14611" s="14" t="n">
        <v>45393</v>
      </c>
      <c r="G14611" s="0" t="n">
        <v>495</v>
      </c>
      <c r="H14611" s="0" t="n">
        <v>53</v>
      </c>
      <c r="I14611" s="0" t="n">
        <v>295</v>
      </c>
      <c r="J14611" s="0" t="n">
        <v>1009</v>
      </c>
      <c r="K14611" s="0" t="n">
        <v>1264</v>
      </c>
      <c r="L14611" s="15" t="s">
        <v>80</v>
      </c>
      <c r="M14611" s="0" t="n">
        <v>4</v>
      </c>
      <c r="N14611" s="16" t="n">
        <f aca="false">I14611*K14611</f>
        <v>372880</v>
      </c>
      <c r="O14611" s="16" t="n">
        <f aca="false">I14611*(K14611-J14611)</f>
        <v>75225</v>
      </c>
      <c r="P14611" s="15" t="n">
        <f aca="false">K14611-J14611</f>
        <v>255</v>
      </c>
      <c r="Q14611" s="0" t="str">
        <f aca="false">IF(G14611=0,"Out of stock",IF(G14611&lt;H14611,"Understocked",IF(G14611&gt;Summary!$B$6*H14611,"Overstocked","Healthy")))</f>
        <v>Overstocked</v>
      </c>
      <c r="R14611" s="0" t="str">
        <f aca="false">IF(I14611&gt;=Summary!$B$7,"Fast",IF(I14611&lt;Summary!$B$8,"Slow","Medium"))</f>
        <v>Fast</v>
      </c>
      <c r="S14611" s="15" t="n">
        <f aca="false">IF(M14611&gt;Summary!$B$5,1,0)</f>
        <v>0</v>
      </c>
      <c r="T14611" s="16" t="n">
        <f aca="false">IF(Q14611="Overstocked",(G14611-Summary!$B$6*H14611)*J14611,0)</f>
        <v>285547</v>
      </c>
    </row>
    <row r="14612" customFormat="false" ht="15" hidden="false" customHeight="false" outlineLevel="0" collapsed="false">
      <c r="A14612" s="0" t="s">
        <v>14710</v>
      </c>
      <c r="B14612" s="0" t="s">
        <v>89</v>
      </c>
      <c r="C14612" s="0" t="s">
        <v>85</v>
      </c>
      <c r="D14612" s="0" t="s">
        <v>90</v>
      </c>
      <c r="E14612" s="14" t="n">
        <v>45601</v>
      </c>
      <c r="F14612" s="14" t="n">
        <v>45607</v>
      </c>
      <c r="G14612" s="0" t="n">
        <v>245</v>
      </c>
      <c r="H14612" s="0" t="n">
        <v>124</v>
      </c>
      <c r="I14612" s="0" t="n">
        <v>177</v>
      </c>
      <c r="J14612" s="0" t="n">
        <v>1349</v>
      </c>
      <c r="K14612" s="0" t="n">
        <v>1485</v>
      </c>
      <c r="L14612" s="15" t="s">
        <v>82</v>
      </c>
      <c r="M14612" s="0" t="n">
        <v>6</v>
      </c>
      <c r="N14612" s="16" t="n">
        <f aca="false">I14612*K14612</f>
        <v>262845</v>
      </c>
      <c r="O14612" s="16" t="n">
        <f aca="false">I14612*(K14612-J14612)</f>
        <v>24072</v>
      </c>
      <c r="P14612" s="15" t="n">
        <f aca="false">K14612-J14612</f>
        <v>136</v>
      </c>
      <c r="Q14612" s="0" t="str">
        <f aca="false">IF(G14612=0,"Out of stock",IF(G14612&lt;H14612,"Understocked",IF(G14612&gt;Summary!$B$6*H14612,"Overstocked","Healthy")))</f>
        <v>Healthy</v>
      </c>
      <c r="R14612" s="0" t="str">
        <f aca="false">IF(I14612&gt;=Summary!$B$7,"Fast",IF(I14612&lt;Summary!$B$8,"Slow","Medium"))</f>
        <v>Medium</v>
      </c>
      <c r="S14612" s="15" t="n">
        <f aca="false">IF(M14612&gt;Summary!$B$5,1,0)</f>
        <v>0</v>
      </c>
      <c r="T14612" s="16" t="n">
        <f aca="false">IF(Q14612="Overstocked",(G14612-Summary!$B$6*H14612)*J14612,0)</f>
        <v>0</v>
      </c>
    </row>
    <row r="14613" customFormat="false" ht="15" hidden="false" customHeight="false" outlineLevel="0" collapsed="false">
      <c r="A14613" s="0" t="s">
        <v>14711</v>
      </c>
      <c r="B14613" s="0" t="s">
        <v>123</v>
      </c>
      <c r="C14613" s="0" t="s">
        <v>78</v>
      </c>
      <c r="D14613" s="0" t="s">
        <v>79</v>
      </c>
      <c r="E14613" s="14" t="n">
        <v>45169</v>
      </c>
      <c r="F14613" s="14" t="n">
        <v>45170</v>
      </c>
      <c r="G14613" s="0" t="n">
        <v>329</v>
      </c>
      <c r="H14613" s="0" t="n">
        <v>95</v>
      </c>
      <c r="I14613" s="0" t="n">
        <v>147</v>
      </c>
      <c r="J14613" s="0" t="n">
        <v>1685</v>
      </c>
      <c r="K14613" s="0" t="n">
        <v>2153</v>
      </c>
      <c r="L14613" s="15" t="s">
        <v>93</v>
      </c>
      <c r="M14613" s="0" t="n">
        <v>1</v>
      </c>
      <c r="N14613" s="16" t="n">
        <f aca="false">I14613*K14613</f>
        <v>316491</v>
      </c>
      <c r="O14613" s="16" t="n">
        <f aca="false">I14613*(K14613-J14613)</f>
        <v>68796</v>
      </c>
      <c r="P14613" s="15" t="n">
        <f aca="false">K14613-J14613</f>
        <v>468</v>
      </c>
      <c r="Q14613" s="0" t="str">
        <f aca="false">IF(G14613=0,"Out of stock",IF(G14613&lt;H14613,"Understocked",IF(G14613&gt;Summary!$B$6*H14613,"Overstocked","Healthy")))</f>
        <v>Healthy</v>
      </c>
      <c r="R14613" s="0" t="str">
        <f aca="false">IF(I14613&gt;=Summary!$B$7,"Fast",IF(I14613&lt;Summary!$B$8,"Slow","Medium"))</f>
        <v>Medium</v>
      </c>
      <c r="S14613" s="15" t="n">
        <f aca="false">IF(M14613&gt;Summary!$B$5,1,0)</f>
        <v>0</v>
      </c>
      <c r="T14613" s="16" t="n">
        <f aca="false">IF(Q14613="Overstocked",(G14613-Summary!$B$6*H14613)*J14613,0)</f>
        <v>0</v>
      </c>
    </row>
    <row r="14614" customFormat="false" ht="15" hidden="false" customHeight="false" outlineLevel="0" collapsed="false">
      <c r="A14614" s="0" t="s">
        <v>14712</v>
      </c>
      <c r="B14614" s="0" t="s">
        <v>84</v>
      </c>
      <c r="C14614" s="0" t="s">
        <v>96</v>
      </c>
      <c r="D14614" s="0" t="s">
        <v>86</v>
      </c>
      <c r="E14614" s="14" t="n">
        <v>45079</v>
      </c>
      <c r="F14614" s="14" t="n">
        <v>45085</v>
      </c>
      <c r="G14614" s="0" t="n">
        <v>340</v>
      </c>
      <c r="H14614" s="0" t="n">
        <v>115</v>
      </c>
      <c r="I14614" s="0" t="n">
        <v>212</v>
      </c>
      <c r="J14614" s="0" t="n">
        <v>442</v>
      </c>
      <c r="K14614" s="0" t="n">
        <v>528</v>
      </c>
      <c r="L14614" s="15" t="s">
        <v>97</v>
      </c>
      <c r="M14614" s="0" t="n">
        <v>6</v>
      </c>
      <c r="N14614" s="16" t="n">
        <f aca="false">I14614*K14614</f>
        <v>111936</v>
      </c>
      <c r="O14614" s="16" t="n">
        <f aca="false">I14614*(K14614-J14614)</f>
        <v>18232</v>
      </c>
      <c r="P14614" s="15" t="n">
        <f aca="false">K14614-J14614</f>
        <v>86</v>
      </c>
      <c r="Q14614" s="0" t="str">
        <f aca="false">IF(G14614=0,"Out of stock",IF(G14614&lt;H14614,"Understocked",IF(G14614&gt;Summary!$B$6*H14614,"Overstocked","Healthy")))</f>
        <v>Healthy</v>
      </c>
      <c r="R14614" s="0" t="str">
        <f aca="false">IF(I14614&gt;=Summary!$B$7,"Fast",IF(I14614&lt;Summary!$B$8,"Slow","Medium"))</f>
        <v>Fast</v>
      </c>
      <c r="S14614" s="15" t="n">
        <f aca="false">IF(M14614&gt;Summary!$B$5,1,0)</f>
        <v>0</v>
      </c>
      <c r="T14614" s="16" t="n">
        <f aca="false">IF(Q14614="Overstocked",(G14614-Summary!$B$6*H14614)*J14614,0)</f>
        <v>0</v>
      </c>
    </row>
    <row r="14615" customFormat="false" ht="15" hidden="false" customHeight="false" outlineLevel="0" collapsed="false">
      <c r="A14615" s="0" t="s">
        <v>14713</v>
      </c>
      <c r="B14615" s="0" t="s">
        <v>101</v>
      </c>
      <c r="C14615" s="0" t="s">
        <v>96</v>
      </c>
      <c r="D14615" s="0" t="s">
        <v>86</v>
      </c>
      <c r="E14615" s="14" t="n">
        <v>45002</v>
      </c>
      <c r="F14615" s="14" t="n">
        <v>45003</v>
      </c>
      <c r="G14615" s="0" t="n">
        <v>258</v>
      </c>
      <c r="H14615" s="0" t="n">
        <v>123</v>
      </c>
      <c r="I14615" s="0" t="n">
        <v>224</v>
      </c>
      <c r="J14615" s="0" t="n">
        <v>1432</v>
      </c>
      <c r="K14615" s="0" t="n">
        <v>1745</v>
      </c>
      <c r="L14615" s="15" t="s">
        <v>80</v>
      </c>
      <c r="M14615" s="0" t="n">
        <v>1</v>
      </c>
      <c r="N14615" s="16" t="n">
        <f aca="false">I14615*K14615</f>
        <v>390880</v>
      </c>
      <c r="O14615" s="16" t="n">
        <f aca="false">I14615*(K14615-J14615)</f>
        <v>70112</v>
      </c>
      <c r="P14615" s="15" t="n">
        <f aca="false">K14615-J14615</f>
        <v>313</v>
      </c>
      <c r="Q14615" s="0" t="str">
        <f aca="false">IF(G14615=0,"Out of stock",IF(G14615&lt;H14615,"Understocked",IF(G14615&gt;Summary!$B$6*H14615,"Overstocked","Healthy")))</f>
        <v>Healthy</v>
      </c>
      <c r="R14615" s="0" t="str">
        <f aca="false">IF(I14615&gt;=Summary!$B$7,"Fast",IF(I14615&lt;Summary!$B$8,"Slow","Medium"))</f>
        <v>Fast</v>
      </c>
      <c r="S14615" s="15" t="n">
        <f aca="false">IF(M14615&gt;Summary!$B$5,1,0)</f>
        <v>0</v>
      </c>
      <c r="T14615" s="16" t="n">
        <f aca="false">IF(Q14615="Overstocked",(G14615-Summary!$B$6*H14615)*J14615,0)</f>
        <v>0</v>
      </c>
    </row>
    <row r="14616" customFormat="false" ht="15" hidden="false" customHeight="false" outlineLevel="0" collapsed="false">
      <c r="A14616" s="0" t="s">
        <v>14714</v>
      </c>
      <c r="B14616" s="0" t="s">
        <v>111</v>
      </c>
      <c r="C14616" s="0" t="s">
        <v>85</v>
      </c>
      <c r="D14616" s="0" t="s">
        <v>86</v>
      </c>
      <c r="E14616" s="14" t="n">
        <v>45083</v>
      </c>
      <c r="F14616" s="14" t="n">
        <v>45090</v>
      </c>
      <c r="G14616" s="0" t="n">
        <v>154</v>
      </c>
      <c r="H14616" s="0" t="n">
        <v>90</v>
      </c>
      <c r="I14616" s="0" t="n">
        <v>127</v>
      </c>
      <c r="J14616" s="0" t="n">
        <v>1379</v>
      </c>
      <c r="K14616" s="0" t="n">
        <v>1805</v>
      </c>
      <c r="L14616" s="15" t="s">
        <v>82</v>
      </c>
      <c r="M14616" s="0" t="n">
        <v>7</v>
      </c>
      <c r="N14616" s="16" t="n">
        <f aca="false">I14616*K14616</f>
        <v>229235</v>
      </c>
      <c r="O14616" s="16" t="n">
        <f aca="false">I14616*(K14616-J14616)</f>
        <v>54102</v>
      </c>
      <c r="P14616" s="15" t="n">
        <f aca="false">K14616-J14616</f>
        <v>426</v>
      </c>
      <c r="Q14616" s="0" t="str">
        <f aca="false">IF(G14616=0,"Out of stock",IF(G14616&lt;H14616,"Understocked",IF(G14616&gt;Summary!$B$6*H14616,"Overstocked","Healthy")))</f>
        <v>Healthy</v>
      </c>
      <c r="R14616" s="0" t="str">
        <f aca="false">IF(I14616&gt;=Summary!$B$7,"Fast",IF(I14616&lt;Summary!$B$8,"Slow","Medium"))</f>
        <v>Medium</v>
      </c>
      <c r="S14616" s="15" t="n">
        <f aca="false">IF(M14616&gt;Summary!$B$5,1,0)</f>
        <v>0</v>
      </c>
      <c r="T14616" s="16" t="n">
        <f aca="false">IF(Q14616="Overstocked",(G14616-Summary!$B$6*H14616)*J14616,0)</f>
        <v>0</v>
      </c>
    </row>
    <row r="14617" customFormat="false" ht="15" hidden="false" customHeight="false" outlineLevel="0" collapsed="false">
      <c r="A14617" s="0" t="s">
        <v>14715</v>
      </c>
      <c r="B14617" s="0" t="s">
        <v>95</v>
      </c>
      <c r="C14617" s="0" t="s">
        <v>85</v>
      </c>
      <c r="D14617" s="0" t="s">
        <v>92</v>
      </c>
      <c r="E14617" s="14" t="n">
        <v>45519</v>
      </c>
      <c r="F14617" s="14" t="n">
        <v>45520</v>
      </c>
      <c r="G14617" s="0" t="n">
        <v>102</v>
      </c>
      <c r="H14617" s="0" t="n">
        <v>146</v>
      </c>
      <c r="I14617" s="0" t="n">
        <v>296</v>
      </c>
      <c r="J14617" s="0" t="n">
        <v>710</v>
      </c>
      <c r="K14617" s="0" t="n">
        <v>926</v>
      </c>
      <c r="L14617" s="15" t="s">
        <v>97</v>
      </c>
      <c r="M14617" s="0" t="n">
        <v>1</v>
      </c>
      <c r="N14617" s="16" t="n">
        <f aca="false">I14617*K14617</f>
        <v>274096</v>
      </c>
      <c r="O14617" s="16" t="n">
        <f aca="false">I14617*(K14617-J14617)</f>
        <v>63936</v>
      </c>
      <c r="P14617" s="15" t="n">
        <f aca="false">K14617-J14617</f>
        <v>216</v>
      </c>
      <c r="Q14617" s="0" t="str">
        <f aca="false">IF(G14617=0,"Out of stock",IF(G14617&lt;H14617,"Understocked",IF(G14617&gt;Summary!$B$6*H14617,"Overstocked","Healthy")))</f>
        <v>Understocked</v>
      </c>
      <c r="R14617" s="0" t="str">
        <f aca="false">IF(I14617&gt;=Summary!$B$7,"Fast",IF(I14617&lt;Summary!$B$8,"Slow","Medium"))</f>
        <v>Fast</v>
      </c>
      <c r="S14617" s="15" t="n">
        <f aca="false">IF(M14617&gt;Summary!$B$5,1,0)</f>
        <v>0</v>
      </c>
      <c r="T14617" s="16" t="n">
        <f aca="false">IF(Q14617="Overstocked",(G14617-Summary!$B$6*H14617)*J14617,0)</f>
        <v>0</v>
      </c>
    </row>
    <row r="14618" customFormat="false" ht="15" hidden="false" customHeight="false" outlineLevel="0" collapsed="false">
      <c r="A14618" s="0" t="s">
        <v>14716</v>
      </c>
      <c r="B14618" s="0" t="s">
        <v>77</v>
      </c>
      <c r="C14618" s="0" t="s">
        <v>96</v>
      </c>
      <c r="D14618" s="0" t="s">
        <v>92</v>
      </c>
      <c r="E14618" s="14" t="n">
        <v>45517</v>
      </c>
      <c r="F14618" s="14" t="n">
        <v>45527</v>
      </c>
      <c r="G14618" s="0" t="n">
        <v>82</v>
      </c>
      <c r="H14618" s="0" t="n">
        <v>96</v>
      </c>
      <c r="I14618" s="0" t="n">
        <v>191</v>
      </c>
      <c r="J14618" s="0" t="n">
        <v>499</v>
      </c>
      <c r="K14618" s="0" t="n">
        <v>929</v>
      </c>
      <c r="L14618" s="15" t="s">
        <v>80</v>
      </c>
      <c r="M14618" s="0" t="n">
        <v>10</v>
      </c>
      <c r="N14618" s="16" t="n">
        <f aca="false">I14618*K14618</f>
        <v>177439</v>
      </c>
      <c r="O14618" s="16" t="n">
        <f aca="false">I14618*(K14618-J14618)</f>
        <v>82130</v>
      </c>
      <c r="P14618" s="15" t="n">
        <f aca="false">K14618-J14618</f>
        <v>430</v>
      </c>
      <c r="Q14618" s="0" t="str">
        <f aca="false">IF(G14618=0,"Out of stock",IF(G14618&lt;H14618,"Understocked",IF(G14618&gt;Summary!$B$6*H14618,"Overstocked","Healthy")))</f>
        <v>Understocked</v>
      </c>
      <c r="R14618" s="0" t="str">
        <f aca="false">IF(I14618&gt;=Summary!$B$7,"Fast",IF(I14618&lt;Summary!$B$8,"Slow","Medium"))</f>
        <v>Medium</v>
      </c>
      <c r="S14618" s="15" t="n">
        <f aca="false">IF(M14618&gt;Summary!$B$5,1,0)</f>
        <v>1</v>
      </c>
      <c r="T14618" s="16" t="n">
        <f aca="false">IF(Q14618="Overstocked",(G14618-Summary!$B$6*H14618)*J14618,0)</f>
        <v>0</v>
      </c>
    </row>
    <row r="14619" customFormat="false" ht="15" hidden="false" customHeight="false" outlineLevel="0" collapsed="false">
      <c r="A14619" s="0" t="s">
        <v>14717</v>
      </c>
      <c r="B14619" s="0" t="s">
        <v>107</v>
      </c>
      <c r="C14619" s="0" t="s">
        <v>85</v>
      </c>
      <c r="D14619" s="0" t="s">
        <v>92</v>
      </c>
      <c r="E14619" s="14" t="n">
        <v>45113</v>
      </c>
      <c r="F14619" s="14" t="n">
        <v>45119</v>
      </c>
      <c r="G14619" s="0" t="n">
        <v>227</v>
      </c>
      <c r="H14619" s="0" t="n">
        <v>138</v>
      </c>
      <c r="I14619" s="0" t="n">
        <v>125</v>
      </c>
      <c r="J14619" s="0" t="n">
        <v>902</v>
      </c>
      <c r="K14619" s="0" t="n">
        <v>1154</v>
      </c>
      <c r="L14619" s="15" t="s">
        <v>87</v>
      </c>
      <c r="M14619" s="0" t="n">
        <v>6</v>
      </c>
      <c r="N14619" s="16" t="n">
        <f aca="false">I14619*K14619</f>
        <v>144250</v>
      </c>
      <c r="O14619" s="16" t="n">
        <f aca="false">I14619*(K14619-J14619)</f>
        <v>31500</v>
      </c>
      <c r="P14619" s="15" t="n">
        <f aca="false">K14619-J14619</f>
        <v>252</v>
      </c>
      <c r="Q14619" s="0" t="str">
        <f aca="false">IF(G14619=0,"Out of stock",IF(G14619&lt;H14619,"Understocked",IF(G14619&gt;Summary!$B$6*H14619,"Overstocked","Healthy")))</f>
        <v>Healthy</v>
      </c>
      <c r="R14619" s="0" t="str">
        <f aca="false">IF(I14619&gt;=Summary!$B$7,"Fast",IF(I14619&lt;Summary!$B$8,"Slow","Medium"))</f>
        <v>Medium</v>
      </c>
      <c r="S14619" s="15" t="n">
        <f aca="false">IF(M14619&gt;Summary!$B$5,1,0)</f>
        <v>0</v>
      </c>
      <c r="T14619" s="16" t="n">
        <f aca="false">IF(Q14619="Overstocked",(G14619-Summary!$B$6*H14619)*J14619,0)</f>
        <v>0</v>
      </c>
    </row>
    <row r="14620" customFormat="false" ht="15" hidden="false" customHeight="false" outlineLevel="0" collapsed="false">
      <c r="A14620" s="0" t="s">
        <v>14718</v>
      </c>
      <c r="B14620" s="0" t="s">
        <v>77</v>
      </c>
      <c r="C14620" s="0" t="s">
        <v>78</v>
      </c>
      <c r="D14620" s="0" t="s">
        <v>79</v>
      </c>
      <c r="E14620" s="14" t="n">
        <v>45607</v>
      </c>
      <c r="F14620" s="14" t="n">
        <v>45611</v>
      </c>
      <c r="G14620" s="0" t="n">
        <v>297</v>
      </c>
      <c r="H14620" s="0" t="n">
        <v>136</v>
      </c>
      <c r="I14620" s="0" t="n">
        <v>29</v>
      </c>
      <c r="J14620" s="0" t="n">
        <v>1701</v>
      </c>
      <c r="K14620" s="0" t="n">
        <v>2049</v>
      </c>
      <c r="L14620" s="15" t="s">
        <v>97</v>
      </c>
      <c r="M14620" s="0" t="n">
        <v>4</v>
      </c>
      <c r="N14620" s="16" t="n">
        <f aca="false">I14620*K14620</f>
        <v>59421</v>
      </c>
      <c r="O14620" s="16" t="n">
        <f aca="false">I14620*(K14620-J14620)</f>
        <v>10092</v>
      </c>
      <c r="P14620" s="15" t="n">
        <f aca="false">K14620-J14620</f>
        <v>348</v>
      </c>
      <c r="Q14620" s="0" t="str">
        <f aca="false">IF(G14620=0,"Out of stock",IF(G14620&lt;H14620,"Understocked",IF(G14620&gt;Summary!$B$6*H14620,"Overstocked","Healthy")))</f>
        <v>Healthy</v>
      </c>
      <c r="R14620" s="0" t="str">
        <f aca="false">IF(I14620&gt;=Summary!$B$7,"Fast",IF(I14620&lt;Summary!$B$8,"Slow","Medium"))</f>
        <v>Slow</v>
      </c>
      <c r="S14620" s="15" t="n">
        <f aca="false">IF(M14620&gt;Summary!$B$5,1,0)</f>
        <v>0</v>
      </c>
      <c r="T14620" s="16" t="n">
        <f aca="false">IF(Q14620="Overstocked",(G14620-Summary!$B$6*H14620)*J14620,0)</f>
        <v>0</v>
      </c>
    </row>
    <row r="14621" customFormat="false" ht="15" hidden="false" customHeight="false" outlineLevel="0" collapsed="false">
      <c r="A14621" s="0" t="s">
        <v>14719</v>
      </c>
      <c r="B14621" s="0" t="s">
        <v>115</v>
      </c>
      <c r="C14621" s="0" t="s">
        <v>78</v>
      </c>
      <c r="D14621" s="0" t="s">
        <v>86</v>
      </c>
      <c r="E14621" s="14" t="n">
        <v>45036</v>
      </c>
      <c r="F14621" s="14" t="n">
        <v>45042</v>
      </c>
      <c r="G14621" s="0" t="n">
        <v>55</v>
      </c>
      <c r="H14621" s="0" t="n">
        <v>141</v>
      </c>
      <c r="I14621" s="0" t="n">
        <v>113</v>
      </c>
      <c r="J14621" s="0" t="n">
        <v>817</v>
      </c>
      <c r="K14621" s="0" t="n">
        <v>943</v>
      </c>
      <c r="L14621" s="15" t="s">
        <v>87</v>
      </c>
      <c r="M14621" s="0" t="n">
        <v>6</v>
      </c>
      <c r="N14621" s="16" t="n">
        <f aca="false">I14621*K14621</f>
        <v>106559</v>
      </c>
      <c r="O14621" s="16" t="n">
        <f aca="false">I14621*(K14621-J14621)</f>
        <v>14238</v>
      </c>
      <c r="P14621" s="15" t="n">
        <f aca="false">K14621-J14621</f>
        <v>126</v>
      </c>
      <c r="Q14621" s="0" t="str">
        <f aca="false">IF(G14621=0,"Out of stock",IF(G14621&lt;H14621,"Understocked",IF(G14621&gt;Summary!$B$6*H14621,"Overstocked","Healthy")))</f>
        <v>Understocked</v>
      </c>
      <c r="R14621" s="0" t="str">
        <f aca="false">IF(I14621&gt;=Summary!$B$7,"Fast",IF(I14621&lt;Summary!$B$8,"Slow","Medium"))</f>
        <v>Medium</v>
      </c>
      <c r="S14621" s="15" t="n">
        <f aca="false">IF(M14621&gt;Summary!$B$5,1,0)</f>
        <v>0</v>
      </c>
      <c r="T14621" s="16" t="n">
        <f aca="false">IF(Q14621="Overstocked",(G14621-Summary!$B$6*H14621)*J14621,0)</f>
        <v>0</v>
      </c>
    </row>
    <row r="14622" customFormat="false" ht="15" hidden="false" customHeight="false" outlineLevel="0" collapsed="false">
      <c r="A14622" s="0" t="s">
        <v>14720</v>
      </c>
      <c r="B14622" s="0" t="s">
        <v>84</v>
      </c>
      <c r="C14622" s="0" t="s">
        <v>104</v>
      </c>
      <c r="D14622" s="0" t="s">
        <v>102</v>
      </c>
      <c r="E14622" s="14" t="n">
        <v>45543</v>
      </c>
      <c r="F14622" s="14" t="n">
        <v>45553</v>
      </c>
      <c r="G14622" s="0" t="n">
        <v>405</v>
      </c>
      <c r="H14622" s="0" t="n">
        <v>70</v>
      </c>
      <c r="I14622" s="0" t="n">
        <v>260</v>
      </c>
      <c r="J14622" s="0" t="n">
        <v>1049</v>
      </c>
      <c r="K14622" s="0" t="n">
        <v>1311</v>
      </c>
      <c r="L14622" s="15" t="s">
        <v>87</v>
      </c>
      <c r="M14622" s="0" t="n">
        <v>10</v>
      </c>
      <c r="N14622" s="16" t="n">
        <f aca="false">I14622*K14622</f>
        <v>340860</v>
      </c>
      <c r="O14622" s="16" t="n">
        <f aca="false">I14622*(K14622-J14622)</f>
        <v>68120</v>
      </c>
      <c r="P14622" s="15" t="n">
        <f aca="false">K14622-J14622</f>
        <v>262</v>
      </c>
      <c r="Q14622" s="0" t="str">
        <f aca="false">IF(G14622=0,"Out of stock",IF(G14622&lt;H14622,"Understocked",IF(G14622&gt;Summary!$B$6*H14622,"Overstocked","Healthy")))</f>
        <v>Overstocked</v>
      </c>
      <c r="R14622" s="0" t="str">
        <f aca="false">IF(I14622&gt;=Summary!$B$7,"Fast",IF(I14622&lt;Summary!$B$8,"Slow","Medium"))</f>
        <v>Fast</v>
      </c>
      <c r="S14622" s="15" t="n">
        <f aca="false">IF(M14622&gt;Summary!$B$5,1,0)</f>
        <v>1</v>
      </c>
      <c r="T14622" s="16" t="n">
        <f aca="false">IF(Q14622="Overstocked",(G14622-Summary!$B$6*H14622)*J14622,0)</f>
        <v>131125</v>
      </c>
    </row>
    <row r="14623" customFormat="false" ht="15" hidden="false" customHeight="false" outlineLevel="0" collapsed="false">
      <c r="A14623" s="0" t="s">
        <v>14721</v>
      </c>
      <c r="B14623" s="0" t="s">
        <v>89</v>
      </c>
      <c r="C14623" s="0" t="s">
        <v>85</v>
      </c>
      <c r="D14623" s="0" t="s">
        <v>79</v>
      </c>
      <c r="E14623" s="14" t="n">
        <v>45167</v>
      </c>
      <c r="F14623" s="14" t="n">
        <v>45176</v>
      </c>
      <c r="G14623" s="0" t="n">
        <v>180</v>
      </c>
      <c r="H14623" s="0" t="n">
        <v>86</v>
      </c>
      <c r="I14623" s="0" t="n">
        <v>118</v>
      </c>
      <c r="J14623" s="0" t="n">
        <v>811</v>
      </c>
      <c r="K14623" s="0" t="n">
        <v>1182</v>
      </c>
      <c r="L14623" s="15" t="s">
        <v>97</v>
      </c>
      <c r="M14623" s="0" t="n">
        <v>9</v>
      </c>
      <c r="N14623" s="16" t="n">
        <f aca="false">I14623*K14623</f>
        <v>139476</v>
      </c>
      <c r="O14623" s="16" t="n">
        <f aca="false">I14623*(K14623-J14623)</f>
        <v>43778</v>
      </c>
      <c r="P14623" s="15" t="n">
        <f aca="false">K14623-J14623</f>
        <v>371</v>
      </c>
      <c r="Q14623" s="0" t="str">
        <f aca="false">IF(G14623=0,"Out of stock",IF(G14623&lt;H14623,"Understocked",IF(G14623&gt;Summary!$B$6*H14623,"Overstocked","Healthy")))</f>
        <v>Healthy</v>
      </c>
      <c r="R14623" s="0" t="str">
        <f aca="false">IF(I14623&gt;=Summary!$B$7,"Fast",IF(I14623&lt;Summary!$B$8,"Slow","Medium"))</f>
        <v>Medium</v>
      </c>
      <c r="S14623" s="15" t="n">
        <f aca="false">IF(M14623&gt;Summary!$B$5,1,0)</f>
        <v>1</v>
      </c>
      <c r="T14623" s="16" t="n">
        <f aca="false">IF(Q14623="Overstocked",(G14623-Summary!$B$6*H14623)*J14623,0)</f>
        <v>0</v>
      </c>
    </row>
    <row r="14624" customFormat="false" ht="15" hidden="false" customHeight="false" outlineLevel="0" collapsed="false">
      <c r="A14624" s="0" t="s">
        <v>14722</v>
      </c>
      <c r="B14624" s="0" t="s">
        <v>123</v>
      </c>
      <c r="C14624" s="0" t="s">
        <v>78</v>
      </c>
      <c r="D14624" s="0" t="s">
        <v>102</v>
      </c>
      <c r="E14624" s="14" t="n">
        <v>45184</v>
      </c>
      <c r="F14624" s="14" t="n">
        <v>45194</v>
      </c>
      <c r="G14624" s="0" t="n">
        <v>476</v>
      </c>
      <c r="H14624" s="0" t="n">
        <v>112</v>
      </c>
      <c r="I14624" s="0" t="n">
        <v>126</v>
      </c>
      <c r="J14624" s="0" t="n">
        <v>755</v>
      </c>
      <c r="K14624" s="0" t="n">
        <v>1204</v>
      </c>
      <c r="L14624" s="15" t="s">
        <v>93</v>
      </c>
      <c r="M14624" s="0" t="n">
        <v>10</v>
      </c>
      <c r="N14624" s="16" t="n">
        <f aca="false">I14624*K14624</f>
        <v>151704</v>
      </c>
      <c r="O14624" s="16" t="n">
        <f aca="false">I14624*(K14624-J14624)</f>
        <v>56574</v>
      </c>
      <c r="P14624" s="15" t="n">
        <f aca="false">K14624-J14624</f>
        <v>449</v>
      </c>
      <c r="Q14624" s="0" t="str">
        <f aca="false">IF(G14624=0,"Out of stock",IF(G14624&lt;H14624,"Understocked",IF(G14624&gt;Summary!$B$6*H14624,"Overstocked","Healthy")))</f>
        <v>Overstocked</v>
      </c>
      <c r="R14624" s="0" t="str">
        <f aca="false">IF(I14624&gt;=Summary!$B$7,"Fast",IF(I14624&lt;Summary!$B$8,"Slow","Medium"))</f>
        <v>Medium</v>
      </c>
      <c r="S14624" s="15" t="n">
        <f aca="false">IF(M14624&gt;Summary!$B$5,1,0)</f>
        <v>1</v>
      </c>
      <c r="T14624" s="16" t="n">
        <f aca="false">IF(Q14624="Overstocked",(G14624-Summary!$B$6*H14624)*J14624,0)</f>
        <v>21140</v>
      </c>
    </row>
    <row r="14625" customFormat="false" ht="15" hidden="false" customHeight="false" outlineLevel="0" collapsed="false">
      <c r="A14625" s="0" t="s">
        <v>14723</v>
      </c>
      <c r="B14625" s="0" t="s">
        <v>101</v>
      </c>
      <c r="C14625" s="0" t="s">
        <v>78</v>
      </c>
      <c r="D14625" s="0" t="s">
        <v>92</v>
      </c>
      <c r="E14625" s="14" t="n">
        <v>45473</v>
      </c>
      <c r="F14625" s="14" t="n">
        <v>45483</v>
      </c>
      <c r="G14625" s="0" t="n">
        <v>63</v>
      </c>
      <c r="H14625" s="0" t="n">
        <v>91</v>
      </c>
      <c r="I14625" s="0" t="n">
        <v>3</v>
      </c>
      <c r="J14625" s="0" t="n">
        <v>666</v>
      </c>
      <c r="K14625" s="0" t="n">
        <v>1101</v>
      </c>
      <c r="L14625" s="15" t="s">
        <v>97</v>
      </c>
      <c r="M14625" s="0" t="n">
        <v>10</v>
      </c>
      <c r="N14625" s="16" t="n">
        <f aca="false">I14625*K14625</f>
        <v>3303</v>
      </c>
      <c r="O14625" s="16" t="n">
        <f aca="false">I14625*(K14625-J14625)</f>
        <v>1305</v>
      </c>
      <c r="P14625" s="15" t="n">
        <f aca="false">K14625-J14625</f>
        <v>435</v>
      </c>
      <c r="Q14625" s="0" t="str">
        <f aca="false">IF(G14625=0,"Out of stock",IF(G14625&lt;H14625,"Understocked",IF(G14625&gt;Summary!$B$6*H14625,"Overstocked","Healthy")))</f>
        <v>Understocked</v>
      </c>
      <c r="R14625" s="0" t="str">
        <f aca="false">IF(I14625&gt;=Summary!$B$7,"Fast",IF(I14625&lt;Summary!$B$8,"Slow","Medium"))</f>
        <v>Slow</v>
      </c>
      <c r="S14625" s="15" t="n">
        <f aca="false">IF(M14625&gt;Summary!$B$5,1,0)</f>
        <v>1</v>
      </c>
      <c r="T14625" s="16" t="n">
        <f aca="false">IF(Q14625="Overstocked",(G14625-Summary!$B$6*H14625)*J14625,0)</f>
        <v>0</v>
      </c>
    </row>
    <row r="14626" customFormat="false" ht="15" hidden="false" customHeight="false" outlineLevel="0" collapsed="false">
      <c r="A14626" s="0" t="s">
        <v>14724</v>
      </c>
      <c r="B14626" s="0" t="s">
        <v>77</v>
      </c>
      <c r="C14626" s="0" t="s">
        <v>96</v>
      </c>
      <c r="D14626" s="0" t="s">
        <v>79</v>
      </c>
      <c r="E14626" s="14" t="n">
        <v>45140</v>
      </c>
      <c r="F14626" s="14" t="n">
        <v>45143</v>
      </c>
      <c r="G14626" s="0" t="n">
        <v>70</v>
      </c>
      <c r="H14626" s="0" t="n">
        <v>98</v>
      </c>
      <c r="I14626" s="0" t="n">
        <v>22</v>
      </c>
      <c r="J14626" s="0" t="n">
        <v>253</v>
      </c>
      <c r="K14626" s="0" t="n">
        <v>418</v>
      </c>
      <c r="L14626" s="15" t="s">
        <v>97</v>
      </c>
      <c r="M14626" s="0" t="n">
        <v>3</v>
      </c>
      <c r="N14626" s="16" t="n">
        <f aca="false">I14626*K14626</f>
        <v>9196</v>
      </c>
      <c r="O14626" s="16" t="n">
        <f aca="false">I14626*(K14626-J14626)</f>
        <v>3630</v>
      </c>
      <c r="P14626" s="15" t="n">
        <f aca="false">K14626-J14626</f>
        <v>165</v>
      </c>
      <c r="Q14626" s="0" t="str">
        <f aca="false">IF(G14626=0,"Out of stock",IF(G14626&lt;H14626,"Understocked",IF(G14626&gt;Summary!$B$6*H14626,"Overstocked","Healthy")))</f>
        <v>Understocked</v>
      </c>
      <c r="R14626" s="0" t="str">
        <f aca="false">IF(I14626&gt;=Summary!$B$7,"Fast",IF(I14626&lt;Summary!$B$8,"Slow","Medium"))</f>
        <v>Slow</v>
      </c>
      <c r="S14626" s="15" t="n">
        <f aca="false">IF(M14626&gt;Summary!$B$5,1,0)</f>
        <v>0</v>
      </c>
      <c r="T14626" s="16" t="n">
        <f aca="false">IF(Q14626="Overstocked",(G14626-Summary!$B$6*H14626)*J14626,0)</f>
        <v>0</v>
      </c>
    </row>
    <row r="14627" customFormat="false" ht="15" hidden="false" customHeight="false" outlineLevel="0" collapsed="false">
      <c r="A14627" s="0" t="s">
        <v>14725</v>
      </c>
      <c r="B14627" s="0" t="s">
        <v>115</v>
      </c>
      <c r="C14627" s="0" t="s">
        <v>78</v>
      </c>
      <c r="D14627" s="0" t="s">
        <v>102</v>
      </c>
      <c r="E14627" s="14" t="n">
        <v>45168</v>
      </c>
      <c r="F14627" s="14" t="n">
        <v>45170</v>
      </c>
      <c r="G14627" s="0" t="n">
        <v>7</v>
      </c>
      <c r="H14627" s="0" t="n">
        <v>64</v>
      </c>
      <c r="I14627" s="0" t="n">
        <v>71</v>
      </c>
      <c r="J14627" s="0" t="n">
        <v>1126</v>
      </c>
      <c r="K14627" s="0" t="n">
        <v>1383</v>
      </c>
      <c r="L14627" s="15" t="s">
        <v>87</v>
      </c>
      <c r="M14627" s="0" t="n">
        <v>2</v>
      </c>
      <c r="N14627" s="16" t="n">
        <f aca="false">I14627*K14627</f>
        <v>98193</v>
      </c>
      <c r="O14627" s="16" t="n">
        <f aca="false">I14627*(K14627-J14627)</f>
        <v>18247</v>
      </c>
      <c r="P14627" s="15" t="n">
        <f aca="false">K14627-J14627</f>
        <v>257</v>
      </c>
      <c r="Q14627" s="0" t="str">
        <f aca="false">IF(G14627=0,"Out of stock",IF(G14627&lt;H14627,"Understocked",IF(G14627&gt;Summary!$B$6*H14627,"Overstocked","Healthy")))</f>
        <v>Understocked</v>
      </c>
      <c r="R14627" s="0" t="str">
        <f aca="false">IF(I14627&gt;=Summary!$B$7,"Fast",IF(I14627&lt;Summary!$B$8,"Slow","Medium"))</f>
        <v>Slow</v>
      </c>
      <c r="S14627" s="15" t="n">
        <f aca="false">IF(M14627&gt;Summary!$B$5,1,0)</f>
        <v>0</v>
      </c>
      <c r="T14627" s="16" t="n">
        <f aca="false">IF(Q14627="Overstocked",(G14627-Summary!$B$6*H14627)*J14627,0)</f>
        <v>0</v>
      </c>
    </row>
    <row r="14628" customFormat="false" ht="15" hidden="false" customHeight="false" outlineLevel="0" collapsed="false">
      <c r="A14628" s="0" t="s">
        <v>14726</v>
      </c>
      <c r="B14628" s="0" t="s">
        <v>95</v>
      </c>
      <c r="C14628" s="0" t="s">
        <v>78</v>
      </c>
      <c r="D14628" s="0" t="s">
        <v>92</v>
      </c>
      <c r="E14628" s="14" t="n">
        <v>45508</v>
      </c>
      <c r="F14628" s="14" t="n">
        <v>45514</v>
      </c>
      <c r="G14628" s="0" t="n">
        <v>323</v>
      </c>
      <c r="H14628" s="0" t="n">
        <v>122</v>
      </c>
      <c r="I14628" s="0" t="n">
        <v>255</v>
      </c>
      <c r="J14628" s="0" t="n">
        <v>932</v>
      </c>
      <c r="K14628" s="0" t="n">
        <v>1365</v>
      </c>
      <c r="L14628" s="15" t="s">
        <v>93</v>
      </c>
      <c r="M14628" s="0" t="n">
        <v>6</v>
      </c>
      <c r="N14628" s="16" t="n">
        <f aca="false">I14628*K14628</f>
        <v>348075</v>
      </c>
      <c r="O14628" s="16" t="n">
        <f aca="false">I14628*(K14628-J14628)</f>
        <v>110415</v>
      </c>
      <c r="P14628" s="15" t="n">
        <f aca="false">K14628-J14628</f>
        <v>433</v>
      </c>
      <c r="Q14628" s="0" t="str">
        <f aca="false">IF(G14628=0,"Out of stock",IF(G14628&lt;H14628,"Understocked",IF(G14628&gt;Summary!$B$6*H14628,"Overstocked","Healthy")))</f>
        <v>Healthy</v>
      </c>
      <c r="R14628" s="0" t="str">
        <f aca="false">IF(I14628&gt;=Summary!$B$7,"Fast",IF(I14628&lt;Summary!$B$8,"Slow","Medium"))</f>
        <v>Fast</v>
      </c>
      <c r="S14628" s="15" t="n">
        <f aca="false">IF(M14628&gt;Summary!$B$5,1,0)</f>
        <v>0</v>
      </c>
      <c r="T14628" s="16" t="n">
        <f aca="false">IF(Q14628="Overstocked",(G14628-Summary!$B$6*H14628)*J14628,0)</f>
        <v>0</v>
      </c>
    </row>
    <row r="14629" customFormat="false" ht="15" hidden="false" customHeight="false" outlineLevel="0" collapsed="false">
      <c r="A14629" s="0" t="s">
        <v>14727</v>
      </c>
      <c r="B14629" s="0" t="s">
        <v>84</v>
      </c>
      <c r="C14629" s="0" t="s">
        <v>85</v>
      </c>
      <c r="D14629" s="0" t="s">
        <v>102</v>
      </c>
      <c r="E14629" s="14" t="n">
        <v>45549</v>
      </c>
      <c r="F14629" s="14" t="n">
        <v>45554</v>
      </c>
      <c r="G14629" s="0" t="n">
        <v>436</v>
      </c>
      <c r="H14629" s="0" t="n">
        <v>148</v>
      </c>
      <c r="I14629" s="0" t="n">
        <v>168</v>
      </c>
      <c r="J14629" s="0" t="n">
        <v>208</v>
      </c>
      <c r="K14629" s="0" t="n">
        <v>638</v>
      </c>
      <c r="L14629" s="15" t="s">
        <v>97</v>
      </c>
      <c r="M14629" s="0" t="n">
        <v>5</v>
      </c>
      <c r="N14629" s="16" t="n">
        <f aca="false">I14629*K14629</f>
        <v>107184</v>
      </c>
      <c r="O14629" s="16" t="n">
        <f aca="false">I14629*(K14629-J14629)</f>
        <v>72240</v>
      </c>
      <c r="P14629" s="15" t="n">
        <f aca="false">K14629-J14629</f>
        <v>430</v>
      </c>
      <c r="Q14629" s="0" t="str">
        <f aca="false">IF(G14629=0,"Out of stock",IF(G14629&lt;H14629,"Understocked",IF(G14629&gt;Summary!$B$6*H14629,"Overstocked","Healthy")))</f>
        <v>Healthy</v>
      </c>
      <c r="R14629" s="0" t="str">
        <f aca="false">IF(I14629&gt;=Summary!$B$7,"Fast",IF(I14629&lt;Summary!$B$8,"Slow","Medium"))</f>
        <v>Medium</v>
      </c>
      <c r="S14629" s="15" t="n">
        <f aca="false">IF(M14629&gt;Summary!$B$5,1,0)</f>
        <v>0</v>
      </c>
      <c r="T14629" s="16" t="n">
        <f aca="false">IF(Q14629="Overstocked",(G14629-Summary!$B$6*H14629)*J14629,0)</f>
        <v>0</v>
      </c>
    </row>
    <row r="14630" customFormat="false" ht="15" hidden="false" customHeight="false" outlineLevel="0" collapsed="false">
      <c r="A14630" s="0" t="s">
        <v>14728</v>
      </c>
      <c r="B14630" s="0" t="s">
        <v>95</v>
      </c>
      <c r="C14630" s="0" t="s">
        <v>96</v>
      </c>
      <c r="D14630" s="0" t="s">
        <v>86</v>
      </c>
      <c r="E14630" s="14" t="n">
        <v>45618</v>
      </c>
      <c r="F14630" s="14" t="n">
        <v>45624</v>
      </c>
      <c r="G14630" s="0" t="n">
        <v>459</v>
      </c>
      <c r="H14630" s="0" t="n">
        <v>89</v>
      </c>
      <c r="I14630" s="0" t="n">
        <v>100</v>
      </c>
      <c r="J14630" s="0" t="n">
        <v>812</v>
      </c>
      <c r="K14630" s="0" t="n">
        <v>1266</v>
      </c>
      <c r="L14630" s="15" t="s">
        <v>97</v>
      </c>
      <c r="M14630" s="0" t="n">
        <v>6</v>
      </c>
      <c r="N14630" s="16" t="n">
        <f aca="false">I14630*K14630</f>
        <v>126600</v>
      </c>
      <c r="O14630" s="16" t="n">
        <f aca="false">I14630*(K14630-J14630)</f>
        <v>45400</v>
      </c>
      <c r="P14630" s="15" t="n">
        <f aca="false">K14630-J14630</f>
        <v>454</v>
      </c>
      <c r="Q14630" s="0" t="str">
        <f aca="false">IF(G14630=0,"Out of stock",IF(G14630&lt;H14630,"Understocked",IF(G14630&gt;Summary!$B$6*H14630,"Overstocked","Healthy")))</f>
        <v>Overstocked</v>
      </c>
      <c r="R14630" s="0" t="str">
        <f aca="false">IF(I14630&gt;=Summary!$B$7,"Fast",IF(I14630&lt;Summary!$B$8,"Slow","Medium"))</f>
        <v>Medium</v>
      </c>
      <c r="S14630" s="15" t="n">
        <f aca="false">IF(M14630&gt;Summary!$B$5,1,0)</f>
        <v>0</v>
      </c>
      <c r="T14630" s="16" t="n">
        <f aca="false">IF(Q14630="Overstocked",(G14630-Summary!$B$6*H14630)*J14630,0)</f>
        <v>83636</v>
      </c>
    </row>
    <row r="14631" customFormat="false" ht="15" hidden="false" customHeight="false" outlineLevel="0" collapsed="false">
      <c r="A14631" s="0" t="s">
        <v>14729</v>
      </c>
      <c r="B14631" s="0" t="s">
        <v>101</v>
      </c>
      <c r="C14631" s="0" t="s">
        <v>85</v>
      </c>
      <c r="D14631" s="0" t="s">
        <v>86</v>
      </c>
      <c r="E14631" s="14" t="n">
        <v>45183</v>
      </c>
      <c r="F14631" s="14" t="n">
        <v>45190</v>
      </c>
      <c r="G14631" s="0" t="n">
        <v>62</v>
      </c>
      <c r="H14631" s="0" t="n">
        <v>65</v>
      </c>
      <c r="I14631" s="0" t="n">
        <v>276</v>
      </c>
      <c r="J14631" s="0" t="n">
        <v>1150</v>
      </c>
      <c r="K14631" s="0" t="n">
        <v>1294</v>
      </c>
      <c r="L14631" s="15" t="s">
        <v>87</v>
      </c>
      <c r="M14631" s="0" t="n">
        <v>7</v>
      </c>
      <c r="N14631" s="16" t="n">
        <f aca="false">I14631*K14631</f>
        <v>357144</v>
      </c>
      <c r="O14631" s="16" t="n">
        <f aca="false">I14631*(K14631-J14631)</f>
        <v>39744</v>
      </c>
      <c r="P14631" s="15" t="n">
        <f aca="false">K14631-J14631</f>
        <v>144</v>
      </c>
      <c r="Q14631" s="0" t="str">
        <f aca="false">IF(G14631=0,"Out of stock",IF(G14631&lt;H14631,"Understocked",IF(G14631&gt;Summary!$B$6*H14631,"Overstocked","Healthy")))</f>
        <v>Understocked</v>
      </c>
      <c r="R14631" s="0" t="str">
        <f aca="false">IF(I14631&gt;=Summary!$B$7,"Fast",IF(I14631&lt;Summary!$B$8,"Slow","Medium"))</f>
        <v>Fast</v>
      </c>
      <c r="S14631" s="15" t="n">
        <f aca="false">IF(M14631&gt;Summary!$B$5,1,0)</f>
        <v>0</v>
      </c>
      <c r="T14631" s="16" t="n">
        <f aca="false">IF(Q14631="Overstocked",(G14631-Summary!$B$6*H14631)*J14631,0)</f>
        <v>0</v>
      </c>
    </row>
    <row r="14632" customFormat="false" ht="15" hidden="false" customHeight="false" outlineLevel="0" collapsed="false">
      <c r="A14632" s="0" t="s">
        <v>14730</v>
      </c>
      <c r="B14632" s="0" t="s">
        <v>95</v>
      </c>
      <c r="C14632" s="0" t="s">
        <v>85</v>
      </c>
      <c r="D14632" s="0" t="s">
        <v>79</v>
      </c>
      <c r="E14632" s="14" t="n">
        <v>45525</v>
      </c>
      <c r="F14632" s="14" t="n">
        <v>45533</v>
      </c>
      <c r="G14632" s="0" t="n">
        <v>85</v>
      </c>
      <c r="H14632" s="0" t="n">
        <v>101</v>
      </c>
      <c r="I14632" s="0" t="n">
        <v>52</v>
      </c>
      <c r="J14632" s="0" t="n">
        <v>1571</v>
      </c>
      <c r="K14632" s="0" t="n">
        <v>1641</v>
      </c>
      <c r="L14632" s="15" t="s">
        <v>97</v>
      </c>
      <c r="M14632" s="0" t="n">
        <v>8</v>
      </c>
      <c r="N14632" s="16" t="n">
        <f aca="false">I14632*K14632</f>
        <v>85332</v>
      </c>
      <c r="O14632" s="16" t="n">
        <f aca="false">I14632*(K14632-J14632)</f>
        <v>3640</v>
      </c>
      <c r="P14632" s="15" t="n">
        <f aca="false">K14632-J14632</f>
        <v>70</v>
      </c>
      <c r="Q14632" s="0" t="str">
        <f aca="false">IF(G14632=0,"Out of stock",IF(G14632&lt;H14632,"Understocked",IF(G14632&gt;Summary!$B$6*H14632,"Overstocked","Healthy")))</f>
        <v>Understocked</v>
      </c>
      <c r="R14632" s="0" t="str">
        <f aca="false">IF(I14632&gt;=Summary!$B$7,"Fast",IF(I14632&lt;Summary!$B$8,"Slow","Medium"))</f>
        <v>Slow</v>
      </c>
      <c r="S14632" s="15" t="n">
        <f aca="false">IF(M14632&gt;Summary!$B$5,1,0)</f>
        <v>1</v>
      </c>
      <c r="T14632" s="16" t="n">
        <f aca="false">IF(Q14632="Overstocked",(G14632-Summary!$B$6*H14632)*J14632,0)</f>
        <v>0</v>
      </c>
    </row>
    <row r="14633" customFormat="false" ht="15" hidden="false" customHeight="false" outlineLevel="0" collapsed="false">
      <c r="A14633" s="0" t="s">
        <v>14731</v>
      </c>
      <c r="B14633" s="0" t="s">
        <v>77</v>
      </c>
      <c r="C14633" s="0" t="s">
        <v>96</v>
      </c>
      <c r="D14633" s="0" t="s">
        <v>102</v>
      </c>
      <c r="E14633" s="14" t="n">
        <v>44966</v>
      </c>
      <c r="F14633" s="14" t="n">
        <v>44975</v>
      </c>
      <c r="G14633" s="0" t="n">
        <v>41</v>
      </c>
      <c r="H14633" s="0" t="n">
        <v>67</v>
      </c>
      <c r="I14633" s="0" t="n">
        <v>28</v>
      </c>
      <c r="J14633" s="0" t="n">
        <v>1095</v>
      </c>
      <c r="K14633" s="0" t="n">
        <v>1386</v>
      </c>
      <c r="L14633" s="15" t="s">
        <v>80</v>
      </c>
      <c r="M14633" s="0" t="n">
        <v>9</v>
      </c>
      <c r="N14633" s="16" t="n">
        <f aca="false">I14633*K14633</f>
        <v>38808</v>
      </c>
      <c r="O14633" s="16" t="n">
        <f aca="false">I14633*(K14633-J14633)</f>
        <v>8148</v>
      </c>
      <c r="P14633" s="15" t="n">
        <f aca="false">K14633-J14633</f>
        <v>291</v>
      </c>
      <c r="Q14633" s="0" t="str">
        <f aca="false">IF(G14633=0,"Out of stock",IF(G14633&lt;H14633,"Understocked",IF(G14633&gt;Summary!$B$6*H14633,"Overstocked","Healthy")))</f>
        <v>Understocked</v>
      </c>
      <c r="R14633" s="0" t="str">
        <f aca="false">IF(I14633&gt;=Summary!$B$7,"Fast",IF(I14633&lt;Summary!$B$8,"Slow","Medium"))</f>
        <v>Slow</v>
      </c>
      <c r="S14633" s="15" t="n">
        <f aca="false">IF(M14633&gt;Summary!$B$5,1,0)</f>
        <v>1</v>
      </c>
      <c r="T14633" s="16" t="n">
        <f aca="false">IF(Q14633="Overstocked",(G14633-Summary!$B$6*H14633)*J14633,0)</f>
        <v>0</v>
      </c>
    </row>
    <row r="14634" customFormat="false" ht="15" hidden="false" customHeight="false" outlineLevel="0" collapsed="false">
      <c r="A14634" s="0" t="s">
        <v>14732</v>
      </c>
      <c r="B14634" s="0" t="s">
        <v>101</v>
      </c>
      <c r="C14634" s="0" t="s">
        <v>85</v>
      </c>
      <c r="D14634" s="0" t="s">
        <v>79</v>
      </c>
      <c r="E14634" s="14" t="n">
        <v>45415</v>
      </c>
      <c r="F14634" s="14" t="n">
        <v>45422</v>
      </c>
      <c r="G14634" s="0" t="n">
        <v>151</v>
      </c>
      <c r="H14634" s="0" t="n">
        <v>131</v>
      </c>
      <c r="I14634" s="0" t="n">
        <v>251</v>
      </c>
      <c r="J14634" s="0" t="n">
        <v>214</v>
      </c>
      <c r="K14634" s="0" t="n">
        <v>379</v>
      </c>
      <c r="L14634" s="15" t="s">
        <v>87</v>
      </c>
      <c r="M14634" s="0" t="n">
        <v>7</v>
      </c>
      <c r="N14634" s="16" t="n">
        <f aca="false">I14634*K14634</f>
        <v>95129</v>
      </c>
      <c r="O14634" s="16" t="n">
        <f aca="false">I14634*(K14634-J14634)</f>
        <v>41415</v>
      </c>
      <c r="P14634" s="15" t="n">
        <f aca="false">K14634-J14634</f>
        <v>165</v>
      </c>
      <c r="Q14634" s="0" t="str">
        <f aca="false">IF(G14634=0,"Out of stock",IF(G14634&lt;H14634,"Understocked",IF(G14634&gt;Summary!$B$6*H14634,"Overstocked","Healthy")))</f>
        <v>Healthy</v>
      </c>
      <c r="R14634" s="0" t="str">
        <f aca="false">IF(I14634&gt;=Summary!$B$7,"Fast",IF(I14634&lt;Summary!$B$8,"Slow","Medium"))</f>
        <v>Fast</v>
      </c>
      <c r="S14634" s="15" t="n">
        <f aca="false">IF(M14634&gt;Summary!$B$5,1,0)</f>
        <v>0</v>
      </c>
      <c r="T14634" s="16" t="n">
        <f aca="false">IF(Q14634="Overstocked",(G14634-Summary!$B$6*H14634)*J14634,0)</f>
        <v>0</v>
      </c>
    </row>
    <row r="14635" customFormat="false" ht="15" hidden="false" customHeight="false" outlineLevel="0" collapsed="false">
      <c r="A14635" s="0" t="s">
        <v>14733</v>
      </c>
      <c r="B14635" s="0" t="s">
        <v>84</v>
      </c>
      <c r="C14635" s="0" t="s">
        <v>96</v>
      </c>
      <c r="D14635" s="0" t="s">
        <v>102</v>
      </c>
      <c r="E14635" s="14" t="n">
        <v>45081</v>
      </c>
      <c r="F14635" s="14" t="n">
        <v>45082</v>
      </c>
      <c r="G14635" s="0" t="n">
        <v>46</v>
      </c>
      <c r="H14635" s="0" t="n">
        <v>146</v>
      </c>
      <c r="I14635" s="0" t="n">
        <v>151</v>
      </c>
      <c r="J14635" s="0" t="n">
        <v>1989</v>
      </c>
      <c r="K14635" s="0" t="n">
        <v>2145</v>
      </c>
      <c r="L14635" s="15" t="s">
        <v>87</v>
      </c>
      <c r="M14635" s="0" t="n">
        <v>1</v>
      </c>
      <c r="N14635" s="16" t="n">
        <f aca="false">I14635*K14635</f>
        <v>323895</v>
      </c>
      <c r="O14635" s="16" t="n">
        <f aca="false">I14635*(K14635-J14635)</f>
        <v>23556</v>
      </c>
      <c r="P14635" s="15" t="n">
        <f aca="false">K14635-J14635</f>
        <v>156</v>
      </c>
      <c r="Q14635" s="0" t="str">
        <f aca="false">IF(G14635=0,"Out of stock",IF(G14635&lt;H14635,"Understocked",IF(G14635&gt;Summary!$B$6*H14635,"Overstocked","Healthy")))</f>
        <v>Understocked</v>
      </c>
      <c r="R14635" s="0" t="str">
        <f aca="false">IF(I14635&gt;=Summary!$B$7,"Fast",IF(I14635&lt;Summary!$B$8,"Slow","Medium"))</f>
        <v>Medium</v>
      </c>
      <c r="S14635" s="15" t="n">
        <f aca="false">IF(M14635&gt;Summary!$B$5,1,0)</f>
        <v>0</v>
      </c>
      <c r="T14635" s="16" t="n">
        <f aca="false">IF(Q14635="Overstocked",(G14635-Summary!$B$6*H14635)*J14635,0)</f>
        <v>0</v>
      </c>
    </row>
    <row r="14636" customFormat="false" ht="15" hidden="false" customHeight="false" outlineLevel="0" collapsed="false">
      <c r="A14636" s="0" t="s">
        <v>14734</v>
      </c>
      <c r="B14636" s="0" t="s">
        <v>123</v>
      </c>
      <c r="C14636" s="0" t="s">
        <v>78</v>
      </c>
      <c r="D14636" s="0" t="s">
        <v>102</v>
      </c>
      <c r="E14636" s="14" t="n">
        <v>45375</v>
      </c>
      <c r="F14636" s="14" t="n">
        <v>45381</v>
      </c>
      <c r="G14636" s="0" t="n">
        <v>54</v>
      </c>
      <c r="H14636" s="0" t="n">
        <v>141</v>
      </c>
      <c r="I14636" s="0" t="n">
        <v>178</v>
      </c>
      <c r="J14636" s="0" t="n">
        <v>1178</v>
      </c>
      <c r="K14636" s="0" t="n">
        <v>1371</v>
      </c>
      <c r="L14636" s="15" t="s">
        <v>97</v>
      </c>
      <c r="M14636" s="0" t="n">
        <v>6</v>
      </c>
      <c r="N14636" s="16" t="n">
        <f aca="false">I14636*K14636</f>
        <v>244038</v>
      </c>
      <c r="O14636" s="16" t="n">
        <f aca="false">I14636*(K14636-J14636)</f>
        <v>34354</v>
      </c>
      <c r="P14636" s="15" t="n">
        <f aca="false">K14636-J14636</f>
        <v>193</v>
      </c>
      <c r="Q14636" s="0" t="str">
        <f aca="false">IF(G14636=0,"Out of stock",IF(G14636&lt;H14636,"Understocked",IF(G14636&gt;Summary!$B$6*H14636,"Overstocked","Healthy")))</f>
        <v>Understocked</v>
      </c>
      <c r="R14636" s="0" t="str">
        <f aca="false">IF(I14636&gt;=Summary!$B$7,"Fast",IF(I14636&lt;Summary!$B$8,"Slow","Medium"))</f>
        <v>Medium</v>
      </c>
      <c r="S14636" s="15" t="n">
        <f aca="false">IF(M14636&gt;Summary!$B$5,1,0)</f>
        <v>0</v>
      </c>
      <c r="T14636" s="16" t="n">
        <f aca="false">IF(Q14636="Overstocked",(G14636-Summary!$B$6*H14636)*J14636,0)</f>
        <v>0</v>
      </c>
    </row>
    <row r="14637" customFormat="false" ht="15" hidden="false" customHeight="false" outlineLevel="0" collapsed="false">
      <c r="A14637" s="0" t="s">
        <v>14735</v>
      </c>
      <c r="B14637" s="0" t="s">
        <v>95</v>
      </c>
      <c r="C14637" s="0" t="s">
        <v>104</v>
      </c>
      <c r="D14637" s="0" t="s">
        <v>102</v>
      </c>
      <c r="E14637" s="14" t="n">
        <v>45033</v>
      </c>
      <c r="F14637" s="14" t="n">
        <v>45042</v>
      </c>
      <c r="G14637" s="0" t="n">
        <v>110</v>
      </c>
      <c r="H14637" s="0" t="n">
        <v>91</v>
      </c>
      <c r="I14637" s="0" t="n">
        <v>145</v>
      </c>
      <c r="J14637" s="0" t="n">
        <v>608</v>
      </c>
      <c r="K14637" s="0" t="n">
        <v>667</v>
      </c>
      <c r="L14637" s="15" t="s">
        <v>80</v>
      </c>
      <c r="M14637" s="0" t="n">
        <v>9</v>
      </c>
      <c r="N14637" s="16" t="n">
        <f aca="false">I14637*K14637</f>
        <v>96715</v>
      </c>
      <c r="O14637" s="16" t="n">
        <f aca="false">I14637*(K14637-J14637)</f>
        <v>8555</v>
      </c>
      <c r="P14637" s="15" t="n">
        <f aca="false">K14637-J14637</f>
        <v>59</v>
      </c>
      <c r="Q14637" s="0" t="str">
        <f aca="false">IF(G14637=0,"Out of stock",IF(G14637&lt;H14637,"Understocked",IF(G14637&gt;Summary!$B$6*H14637,"Overstocked","Healthy")))</f>
        <v>Healthy</v>
      </c>
      <c r="R14637" s="0" t="str">
        <f aca="false">IF(I14637&gt;=Summary!$B$7,"Fast",IF(I14637&lt;Summary!$B$8,"Slow","Medium"))</f>
        <v>Medium</v>
      </c>
      <c r="S14637" s="15" t="n">
        <f aca="false">IF(M14637&gt;Summary!$B$5,1,0)</f>
        <v>1</v>
      </c>
      <c r="T14637" s="16" t="n">
        <f aca="false">IF(Q14637="Overstocked",(G14637-Summary!$B$6*H14637)*J14637,0)</f>
        <v>0</v>
      </c>
    </row>
    <row r="14638" customFormat="false" ht="15" hidden="false" customHeight="false" outlineLevel="0" collapsed="false">
      <c r="A14638" s="0" t="s">
        <v>14736</v>
      </c>
      <c r="B14638" s="0" t="s">
        <v>115</v>
      </c>
      <c r="C14638" s="0" t="s">
        <v>104</v>
      </c>
      <c r="D14638" s="0" t="s">
        <v>86</v>
      </c>
      <c r="E14638" s="14" t="n">
        <v>45491</v>
      </c>
      <c r="F14638" s="14" t="n">
        <v>45498</v>
      </c>
      <c r="G14638" s="0" t="n">
        <v>312</v>
      </c>
      <c r="H14638" s="0" t="n">
        <v>98</v>
      </c>
      <c r="I14638" s="0" t="n">
        <v>166</v>
      </c>
      <c r="J14638" s="0" t="n">
        <v>361</v>
      </c>
      <c r="K14638" s="0" t="n">
        <v>774</v>
      </c>
      <c r="L14638" s="15" t="s">
        <v>82</v>
      </c>
      <c r="M14638" s="0" t="n">
        <v>7</v>
      </c>
      <c r="N14638" s="16" t="n">
        <f aca="false">I14638*K14638</f>
        <v>128484</v>
      </c>
      <c r="O14638" s="16" t="n">
        <f aca="false">I14638*(K14638-J14638)</f>
        <v>68558</v>
      </c>
      <c r="P14638" s="15" t="n">
        <f aca="false">K14638-J14638</f>
        <v>413</v>
      </c>
      <c r="Q14638" s="0" t="str">
        <f aca="false">IF(G14638=0,"Out of stock",IF(G14638&lt;H14638,"Understocked",IF(G14638&gt;Summary!$B$6*H14638,"Overstocked","Healthy")))</f>
        <v>Healthy</v>
      </c>
      <c r="R14638" s="0" t="str">
        <f aca="false">IF(I14638&gt;=Summary!$B$7,"Fast",IF(I14638&lt;Summary!$B$8,"Slow","Medium"))</f>
        <v>Medium</v>
      </c>
      <c r="S14638" s="15" t="n">
        <f aca="false">IF(M14638&gt;Summary!$B$5,1,0)</f>
        <v>0</v>
      </c>
      <c r="T14638" s="16" t="n">
        <f aca="false">IF(Q14638="Overstocked",(G14638-Summary!$B$6*H14638)*J14638,0)</f>
        <v>0</v>
      </c>
    </row>
    <row r="14639" customFormat="false" ht="15" hidden="false" customHeight="false" outlineLevel="0" collapsed="false">
      <c r="A14639" s="0" t="s">
        <v>14737</v>
      </c>
      <c r="B14639" s="0" t="s">
        <v>123</v>
      </c>
      <c r="C14639" s="0" t="s">
        <v>78</v>
      </c>
      <c r="D14639" s="0" t="s">
        <v>90</v>
      </c>
      <c r="E14639" s="14" t="n">
        <v>45431</v>
      </c>
      <c r="F14639" s="14" t="n">
        <v>45440</v>
      </c>
      <c r="G14639" s="0" t="n">
        <v>311</v>
      </c>
      <c r="H14639" s="0" t="n">
        <v>128</v>
      </c>
      <c r="I14639" s="0" t="n">
        <v>248</v>
      </c>
      <c r="J14639" s="0" t="n">
        <v>1960</v>
      </c>
      <c r="K14639" s="0" t="n">
        <v>2355</v>
      </c>
      <c r="L14639" s="15" t="s">
        <v>97</v>
      </c>
      <c r="M14639" s="0" t="n">
        <v>9</v>
      </c>
      <c r="N14639" s="16" t="n">
        <f aca="false">I14639*K14639</f>
        <v>584040</v>
      </c>
      <c r="O14639" s="16" t="n">
        <f aca="false">I14639*(K14639-J14639)</f>
        <v>97960</v>
      </c>
      <c r="P14639" s="15" t="n">
        <f aca="false">K14639-J14639</f>
        <v>395</v>
      </c>
      <c r="Q14639" s="0" t="str">
        <f aca="false">IF(G14639=0,"Out of stock",IF(G14639&lt;H14639,"Understocked",IF(G14639&gt;Summary!$B$6*H14639,"Overstocked","Healthy")))</f>
        <v>Healthy</v>
      </c>
      <c r="R14639" s="0" t="str">
        <f aca="false">IF(I14639&gt;=Summary!$B$7,"Fast",IF(I14639&lt;Summary!$B$8,"Slow","Medium"))</f>
        <v>Fast</v>
      </c>
      <c r="S14639" s="15" t="n">
        <f aca="false">IF(M14639&gt;Summary!$B$5,1,0)</f>
        <v>1</v>
      </c>
      <c r="T14639" s="16" t="n">
        <f aca="false">IF(Q14639="Overstocked",(G14639-Summary!$B$6*H14639)*J14639,0)</f>
        <v>0</v>
      </c>
    </row>
    <row r="14640" customFormat="false" ht="15" hidden="false" customHeight="false" outlineLevel="0" collapsed="false">
      <c r="A14640" s="0" t="s">
        <v>14738</v>
      </c>
      <c r="B14640" s="0" t="s">
        <v>113</v>
      </c>
      <c r="C14640" s="0" t="s">
        <v>104</v>
      </c>
      <c r="D14640" s="0" t="s">
        <v>102</v>
      </c>
      <c r="E14640" s="14" t="n">
        <v>45278</v>
      </c>
      <c r="F14640" s="14" t="n">
        <v>45279</v>
      </c>
      <c r="G14640" s="0" t="n">
        <v>359</v>
      </c>
      <c r="H14640" s="0" t="n">
        <v>68</v>
      </c>
      <c r="I14640" s="0" t="n">
        <v>197</v>
      </c>
      <c r="J14640" s="0" t="n">
        <v>863</v>
      </c>
      <c r="K14640" s="0" t="n">
        <v>934</v>
      </c>
      <c r="L14640" s="15" t="s">
        <v>87</v>
      </c>
      <c r="M14640" s="0" t="n">
        <v>1</v>
      </c>
      <c r="N14640" s="16" t="n">
        <f aca="false">I14640*K14640</f>
        <v>183998</v>
      </c>
      <c r="O14640" s="16" t="n">
        <f aca="false">I14640*(K14640-J14640)</f>
        <v>13987</v>
      </c>
      <c r="P14640" s="15" t="n">
        <f aca="false">K14640-J14640</f>
        <v>71</v>
      </c>
      <c r="Q14640" s="0" t="str">
        <f aca="false">IF(G14640=0,"Out of stock",IF(G14640&lt;H14640,"Understocked",IF(G14640&gt;Summary!$B$6*H14640,"Overstocked","Healthy")))</f>
        <v>Overstocked</v>
      </c>
      <c r="R14640" s="0" t="str">
        <f aca="false">IF(I14640&gt;=Summary!$B$7,"Fast",IF(I14640&lt;Summary!$B$8,"Slow","Medium"))</f>
        <v>Medium</v>
      </c>
      <c r="S14640" s="15" t="n">
        <f aca="false">IF(M14640&gt;Summary!$B$5,1,0)</f>
        <v>0</v>
      </c>
      <c r="T14640" s="16" t="n">
        <f aca="false">IF(Q14640="Overstocked",(G14640-Summary!$B$6*H14640)*J14640,0)</f>
        <v>75081</v>
      </c>
    </row>
    <row r="14641" customFormat="false" ht="15" hidden="false" customHeight="false" outlineLevel="0" collapsed="false">
      <c r="A14641" s="0" t="s">
        <v>14739</v>
      </c>
      <c r="B14641" s="0" t="s">
        <v>113</v>
      </c>
      <c r="C14641" s="0" t="s">
        <v>96</v>
      </c>
      <c r="D14641" s="0" t="s">
        <v>79</v>
      </c>
      <c r="E14641" s="14" t="n">
        <v>45566</v>
      </c>
      <c r="F14641" s="14" t="n">
        <v>45567</v>
      </c>
      <c r="G14641" s="0" t="n">
        <v>95</v>
      </c>
      <c r="H14641" s="0" t="n">
        <v>135</v>
      </c>
      <c r="I14641" s="0" t="n">
        <v>141</v>
      </c>
      <c r="J14641" s="0" t="n">
        <v>1783</v>
      </c>
      <c r="K14641" s="0" t="n">
        <v>1920</v>
      </c>
      <c r="L14641" s="15" t="s">
        <v>80</v>
      </c>
      <c r="M14641" s="0" t="n">
        <v>1</v>
      </c>
      <c r="N14641" s="16" t="n">
        <f aca="false">I14641*K14641</f>
        <v>270720</v>
      </c>
      <c r="O14641" s="16" t="n">
        <f aca="false">I14641*(K14641-J14641)</f>
        <v>19317</v>
      </c>
      <c r="P14641" s="15" t="n">
        <f aca="false">K14641-J14641</f>
        <v>137</v>
      </c>
      <c r="Q14641" s="0" t="str">
        <f aca="false">IF(G14641=0,"Out of stock",IF(G14641&lt;H14641,"Understocked",IF(G14641&gt;Summary!$B$6*H14641,"Overstocked","Healthy")))</f>
        <v>Understocked</v>
      </c>
      <c r="R14641" s="0" t="str">
        <f aca="false">IF(I14641&gt;=Summary!$B$7,"Fast",IF(I14641&lt;Summary!$B$8,"Slow","Medium"))</f>
        <v>Medium</v>
      </c>
      <c r="S14641" s="15" t="n">
        <f aca="false">IF(M14641&gt;Summary!$B$5,1,0)</f>
        <v>0</v>
      </c>
      <c r="T14641" s="16" t="n">
        <f aca="false">IF(Q14641="Overstocked",(G14641-Summary!$B$6*H14641)*J14641,0)</f>
        <v>0</v>
      </c>
    </row>
    <row r="14642" customFormat="false" ht="15" hidden="false" customHeight="false" outlineLevel="0" collapsed="false">
      <c r="A14642" s="0" t="s">
        <v>14740</v>
      </c>
      <c r="B14642" s="0" t="s">
        <v>111</v>
      </c>
      <c r="C14642" s="0" t="s">
        <v>96</v>
      </c>
      <c r="D14642" s="0" t="s">
        <v>90</v>
      </c>
      <c r="E14642" s="14" t="n">
        <v>45490</v>
      </c>
      <c r="F14642" s="14" t="n">
        <v>45494</v>
      </c>
      <c r="G14642" s="0" t="n">
        <v>271</v>
      </c>
      <c r="H14642" s="0" t="n">
        <v>125</v>
      </c>
      <c r="I14642" s="0" t="n">
        <v>102</v>
      </c>
      <c r="J14642" s="0" t="n">
        <v>282</v>
      </c>
      <c r="K14642" s="0" t="n">
        <v>780</v>
      </c>
      <c r="L14642" s="15" t="s">
        <v>87</v>
      </c>
      <c r="M14642" s="0" t="n">
        <v>4</v>
      </c>
      <c r="N14642" s="16" t="n">
        <f aca="false">I14642*K14642</f>
        <v>79560</v>
      </c>
      <c r="O14642" s="16" t="n">
        <f aca="false">I14642*(K14642-J14642)</f>
        <v>50796</v>
      </c>
      <c r="P14642" s="15" t="n">
        <f aca="false">K14642-J14642</f>
        <v>498</v>
      </c>
      <c r="Q14642" s="0" t="str">
        <f aca="false">IF(G14642=0,"Out of stock",IF(G14642&lt;H14642,"Understocked",IF(G14642&gt;Summary!$B$6*H14642,"Overstocked","Healthy")))</f>
        <v>Healthy</v>
      </c>
      <c r="R14642" s="0" t="str">
        <f aca="false">IF(I14642&gt;=Summary!$B$7,"Fast",IF(I14642&lt;Summary!$B$8,"Slow","Medium"))</f>
        <v>Medium</v>
      </c>
      <c r="S14642" s="15" t="n">
        <f aca="false">IF(M14642&gt;Summary!$B$5,1,0)</f>
        <v>0</v>
      </c>
      <c r="T14642" s="16" t="n">
        <f aca="false">IF(Q14642="Overstocked",(G14642-Summary!$B$6*H14642)*J14642,0)</f>
        <v>0</v>
      </c>
    </row>
    <row r="14643" customFormat="false" ht="15" hidden="false" customHeight="false" outlineLevel="0" collapsed="false">
      <c r="A14643" s="0" t="s">
        <v>14741</v>
      </c>
      <c r="B14643" s="0" t="s">
        <v>77</v>
      </c>
      <c r="C14643" s="0" t="s">
        <v>78</v>
      </c>
      <c r="D14643" s="0" t="s">
        <v>102</v>
      </c>
      <c r="E14643" s="14" t="n">
        <v>45188</v>
      </c>
      <c r="F14643" s="14" t="n">
        <v>45193</v>
      </c>
      <c r="G14643" s="0" t="n">
        <v>287</v>
      </c>
      <c r="H14643" s="0" t="n">
        <v>100</v>
      </c>
      <c r="I14643" s="0" t="n">
        <v>255</v>
      </c>
      <c r="J14643" s="0" t="n">
        <v>1070</v>
      </c>
      <c r="K14643" s="0" t="n">
        <v>1332</v>
      </c>
      <c r="L14643" s="15" t="s">
        <v>80</v>
      </c>
      <c r="M14643" s="0" t="n">
        <v>5</v>
      </c>
      <c r="N14643" s="16" t="n">
        <f aca="false">I14643*K14643</f>
        <v>339660</v>
      </c>
      <c r="O14643" s="16" t="n">
        <f aca="false">I14643*(K14643-J14643)</f>
        <v>66810</v>
      </c>
      <c r="P14643" s="15" t="n">
        <f aca="false">K14643-J14643</f>
        <v>262</v>
      </c>
      <c r="Q14643" s="0" t="str">
        <f aca="false">IF(G14643=0,"Out of stock",IF(G14643&lt;H14643,"Understocked",IF(G14643&gt;Summary!$B$6*H14643,"Overstocked","Healthy")))</f>
        <v>Healthy</v>
      </c>
      <c r="R14643" s="0" t="str">
        <f aca="false">IF(I14643&gt;=Summary!$B$7,"Fast",IF(I14643&lt;Summary!$B$8,"Slow","Medium"))</f>
        <v>Fast</v>
      </c>
      <c r="S14643" s="15" t="n">
        <f aca="false">IF(M14643&gt;Summary!$B$5,1,0)</f>
        <v>0</v>
      </c>
      <c r="T14643" s="16" t="n">
        <f aca="false">IF(Q14643="Overstocked",(G14643-Summary!$B$6*H14643)*J14643,0)</f>
        <v>0</v>
      </c>
    </row>
    <row r="14644" customFormat="false" ht="15" hidden="false" customHeight="false" outlineLevel="0" collapsed="false">
      <c r="A14644" s="0" t="s">
        <v>14742</v>
      </c>
      <c r="B14644" s="0" t="s">
        <v>101</v>
      </c>
      <c r="C14644" s="0" t="s">
        <v>96</v>
      </c>
      <c r="D14644" s="0" t="s">
        <v>92</v>
      </c>
      <c r="E14644" s="14" t="n">
        <v>45602</v>
      </c>
      <c r="F14644" s="14" t="n">
        <v>45604</v>
      </c>
      <c r="G14644" s="0" t="n">
        <v>482</v>
      </c>
      <c r="H14644" s="0" t="n">
        <v>111</v>
      </c>
      <c r="I14644" s="0" t="n">
        <v>226</v>
      </c>
      <c r="J14644" s="0" t="n">
        <v>852</v>
      </c>
      <c r="K14644" s="0" t="n">
        <v>1097</v>
      </c>
      <c r="L14644" s="15" t="s">
        <v>80</v>
      </c>
      <c r="M14644" s="0" t="n">
        <v>2</v>
      </c>
      <c r="N14644" s="16" t="n">
        <f aca="false">I14644*K14644</f>
        <v>247922</v>
      </c>
      <c r="O14644" s="16" t="n">
        <f aca="false">I14644*(K14644-J14644)</f>
        <v>55370</v>
      </c>
      <c r="P14644" s="15" t="n">
        <f aca="false">K14644-J14644</f>
        <v>245</v>
      </c>
      <c r="Q14644" s="0" t="str">
        <f aca="false">IF(G14644=0,"Out of stock",IF(G14644&lt;H14644,"Understocked",IF(G14644&gt;Summary!$B$6*H14644,"Overstocked","Healthy")))</f>
        <v>Overstocked</v>
      </c>
      <c r="R14644" s="0" t="str">
        <f aca="false">IF(I14644&gt;=Summary!$B$7,"Fast",IF(I14644&lt;Summary!$B$8,"Slow","Medium"))</f>
        <v>Fast</v>
      </c>
      <c r="S14644" s="15" t="n">
        <f aca="false">IF(M14644&gt;Summary!$B$5,1,0)</f>
        <v>0</v>
      </c>
      <c r="T14644" s="16" t="n">
        <f aca="false">IF(Q14644="Overstocked",(G14644-Summary!$B$6*H14644)*J14644,0)</f>
        <v>32376</v>
      </c>
    </row>
    <row r="14645" customFormat="false" ht="15" hidden="false" customHeight="false" outlineLevel="0" collapsed="false">
      <c r="A14645" s="0" t="s">
        <v>14743</v>
      </c>
      <c r="B14645" s="0" t="s">
        <v>111</v>
      </c>
      <c r="C14645" s="0" t="s">
        <v>96</v>
      </c>
      <c r="D14645" s="0" t="s">
        <v>90</v>
      </c>
      <c r="E14645" s="14" t="n">
        <v>45192</v>
      </c>
      <c r="F14645" s="14" t="n">
        <v>45202</v>
      </c>
      <c r="G14645" s="0" t="n">
        <v>86</v>
      </c>
      <c r="H14645" s="0" t="n">
        <v>57</v>
      </c>
      <c r="I14645" s="0" t="n">
        <v>164</v>
      </c>
      <c r="J14645" s="0" t="n">
        <v>1330</v>
      </c>
      <c r="K14645" s="0" t="n">
        <v>1692</v>
      </c>
      <c r="L14645" s="15" t="s">
        <v>82</v>
      </c>
      <c r="M14645" s="0" t="n">
        <v>10</v>
      </c>
      <c r="N14645" s="16" t="n">
        <f aca="false">I14645*K14645</f>
        <v>277488</v>
      </c>
      <c r="O14645" s="16" t="n">
        <f aca="false">I14645*(K14645-J14645)</f>
        <v>59368</v>
      </c>
      <c r="P14645" s="15" t="n">
        <f aca="false">K14645-J14645</f>
        <v>362</v>
      </c>
      <c r="Q14645" s="0" t="str">
        <f aca="false">IF(G14645=0,"Out of stock",IF(G14645&lt;H14645,"Understocked",IF(G14645&gt;Summary!$B$6*H14645,"Overstocked","Healthy")))</f>
        <v>Healthy</v>
      </c>
      <c r="R14645" s="0" t="str">
        <f aca="false">IF(I14645&gt;=Summary!$B$7,"Fast",IF(I14645&lt;Summary!$B$8,"Slow","Medium"))</f>
        <v>Medium</v>
      </c>
      <c r="S14645" s="15" t="n">
        <f aca="false">IF(M14645&gt;Summary!$B$5,1,0)</f>
        <v>1</v>
      </c>
      <c r="T14645" s="16" t="n">
        <f aca="false">IF(Q14645="Overstocked",(G14645-Summary!$B$6*H14645)*J14645,0)</f>
        <v>0</v>
      </c>
    </row>
    <row r="14646" customFormat="false" ht="15" hidden="false" customHeight="false" outlineLevel="0" collapsed="false">
      <c r="A14646" s="0" t="s">
        <v>14744</v>
      </c>
      <c r="B14646" s="0" t="s">
        <v>77</v>
      </c>
      <c r="C14646" s="0" t="s">
        <v>78</v>
      </c>
      <c r="D14646" s="0" t="s">
        <v>90</v>
      </c>
      <c r="E14646" s="14" t="n">
        <v>44930</v>
      </c>
      <c r="F14646" s="14" t="n">
        <v>44932</v>
      </c>
      <c r="G14646" s="0" t="n">
        <v>457</v>
      </c>
      <c r="H14646" s="0" t="n">
        <v>54</v>
      </c>
      <c r="I14646" s="0" t="n">
        <v>292</v>
      </c>
      <c r="J14646" s="0" t="n">
        <v>1341</v>
      </c>
      <c r="K14646" s="0" t="n">
        <v>1759</v>
      </c>
      <c r="L14646" s="15" t="s">
        <v>97</v>
      </c>
      <c r="M14646" s="0" t="n">
        <v>2</v>
      </c>
      <c r="N14646" s="16" t="n">
        <f aca="false">I14646*K14646</f>
        <v>513628</v>
      </c>
      <c r="O14646" s="16" t="n">
        <f aca="false">I14646*(K14646-J14646)</f>
        <v>122056</v>
      </c>
      <c r="P14646" s="15" t="n">
        <f aca="false">K14646-J14646</f>
        <v>418</v>
      </c>
      <c r="Q14646" s="0" t="str">
        <f aca="false">IF(G14646=0,"Out of stock",IF(G14646&lt;H14646,"Understocked",IF(G14646&gt;Summary!$B$6*H14646,"Overstocked","Healthy")))</f>
        <v>Overstocked</v>
      </c>
      <c r="R14646" s="0" t="str">
        <f aca="false">IF(I14646&gt;=Summary!$B$7,"Fast",IF(I14646&lt;Summary!$B$8,"Slow","Medium"))</f>
        <v>Fast</v>
      </c>
      <c r="S14646" s="15" t="n">
        <f aca="false">IF(M14646&gt;Summary!$B$5,1,0)</f>
        <v>0</v>
      </c>
      <c r="T14646" s="16" t="n">
        <f aca="false">IF(Q14646="Overstocked",(G14646-Summary!$B$6*H14646)*J14646,0)</f>
        <v>323181</v>
      </c>
    </row>
    <row r="14647" customFormat="false" ht="15" hidden="false" customHeight="false" outlineLevel="0" collapsed="false">
      <c r="A14647" s="0" t="s">
        <v>14745</v>
      </c>
      <c r="B14647" s="0" t="s">
        <v>84</v>
      </c>
      <c r="C14647" s="0" t="s">
        <v>85</v>
      </c>
      <c r="D14647" s="0" t="s">
        <v>102</v>
      </c>
      <c r="E14647" s="14" t="n">
        <v>45629</v>
      </c>
      <c r="F14647" s="14" t="n">
        <v>45637</v>
      </c>
      <c r="G14647" s="0" t="n">
        <v>100</v>
      </c>
      <c r="H14647" s="0" t="n">
        <v>50</v>
      </c>
      <c r="I14647" s="0" t="n">
        <v>106</v>
      </c>
      <c r="J14647" s="0" t="n">
        <v>1975</v>
      </c>
      <c r="K14647" s="0" t="n">
        <v>2320</v>
      </c>
      <c r="L14647" s="15" t="s">
        <v>87</v>
      </c>
      <c r="M14647" s="0" t="n">
        <v>8</v>
      </c>
      <c r="N14647" s="16" t="n">
        <f aca="false">I14647*K14647</f>
        <v>245920</v>
      </c>
      <c r="O14647" s="16" t="n">
        <f aca="false">I14647*(K14647-J14647)</f>
        <v>36570</v>
      </c>
      <c r="P14647" s="15" t="n">
        <f aca="false">K14647-J14647</f>
        <v>345</v>
      </c>
      <c r="Q14647" s="0" t="str">
        <f aca="false">IF(G14647=0,"Out of stock",IF(G14647&lt;H14647,"Understocked",IF(G14647&gt;Summary!$B$6*H14647,"Overstocked","Healthy")))</f>
        <v>Healthy</v>
      </c>
      <c r="R14647" s="0" t="str">
        <f aca="false">IF(I14647&gt;=Summary!$B$7,"Fast",IF(I14647&lt;Summary!$B$8,"Slow","Medium"))</f>
        <v>Medium</v>
      </c>
      <c r="S14647" s="15" t="n">
        <f aca="false">IF(M14647&gt;Summary!$B$5,1,0)</f>
        <v>1</v>
      </c>
      <c r="T14647" s="16" t="n">
        <f aca="false">IF(Q14647="Overstocked",(G14647-Summary!$B$6*H14647)*J14647,0)</f>
        <v>0</v>
      </c>
    </row>
    <row r="14648" customFormat="false" ht="15" hidden="false" customHeight="false" outlineLevel="0" collapsed="false">
      <c r="A14648" s="0" t="s">
        <v>14746</v>
      </c>
      <c r="B14648" s="0" t="s">
        <v>84</v>
      </c>
      <c r="C14648" s="0" t="s">
        <v>78</v>
      </c>
      <c r="D14648" s="0" t="s">
        <v>90</v>
      </c>
      <c r="E14648" s="14" t="n">
        <v>45146</v>
      </c>
      <c r="F14648" s="14" t="n">
        <v>45148</v>
      </c>
      <c r="G14648" s="0" t="n">
        <v>496</v>
      </c>
      <c r="H14648" s="0" t="n">
        <v>78</v>
      </c>
      <c r="I14648" s="0" t="n">
        <v>31</v>
      </c>
      <c r="J14648" s="0" t="n">
        <v>1568</v>
      </c>
      <c r="K14648" s="0" t="n">
        <v>1714</v>
      </c>
      <c r="L14648" s="15" t="s">
        <v>93</v>
      </c>
      <c r="M14648" s="0" t="n">
        <v>2</v>
      </c>
      <c r="N14648" s="16" t="n">
        <f aca="false">I14648*K14648</f>
        <v>53134</v>
      </c>
      <c r="O14648" s="16" t="n">
        <f aca="false">I14648*(K14648-J14648)</f>
        <v>4526</v>
      </c>
      <c r="P14648" s="15" t="n">
        <f aca="false">K14648-J14648</f>
        <v>146</v>
      </c>
      <c r="Q14648" s="0" t="str">
        <f aca="false">IF(G14648=0,"Out of stock",IF(G14648&lt;H14648,"Understocked",IF(G14648&gt;Summary!$B$6*H14648,"Overstocked","Healthy")))</f>
        <v>Overstocked</v>
      </c>
      <c r="R14648" s="0" t="str">
        <f aca="false">IF(I14648&gt;=Summary!$B$7,"Fast",IF(I14648&lt;Summary!$B$8,"Slow","Medium"))</f>
        <v>Slow</v>
      </c>
      <c r="S14648" s="15" t="n">
        <f aca="false">IF(M14648&gt;Summary!$B$5,1,0)</f>
        <v>0</v>
      </c>
      <c r="T14648" s="16" t="n">
        <f aca="false">IF(Q14648="Overstocked",(G14648-Summary!$B$6*H14648)*J14648,0)</f>
        <v>288512</v>
      </c>
    </row>
    <row r="14649" customFormat="false" ht="15" hidden="false" customHeight="false" outlineLevel="0" collapsed="false">
      <c r="A14649" s="0" t="s">
        <v>14747</v>
      </c>
      <c r="B14649" s="0" t="s">
        <v>77</v>
      </c>
      <c r="C14649" s="0" t="s">
        <v>96</v>
      </c>
      <c r="D14649" s="0" t="s">
        <v>79</v>
      </c>
      <c r="E14649" s="14" t="n">
        <v>45471</v>
      </c>
      <c r="F14649" s="14" t="n">
        <v>45477</v>
      </c>
      <c r="G14649" s="0" t="n">
        <v>168</v>
      </c>
      <c r="H14649" s="0" t="n">
        <v>120</v>
      </c>
      <c r="I14649" s="0" t="n">
        <v>220</v>
      </c>
      <c r="J14649" s="0" t="n">
        <v>437</v>
      </c>
      <c r="K14649" s="0" t="n">
        <v>704</v>
      </c>
      <c r="L14649" s="15" t="s">
        <v>80</v>
      </c>
      <c r="M14649" s="0" t="n">
        <v>6</v>
      </c>
      <c r="N14649" s="16" t="n">
        <f aca="false">I14649*K14649</f>
        <v>154880</v>
      </c>
      <c r="O14649" s="16" t="n">
        <f aca="false">I14649*(K14649-J14649)</f>
        <v>58740</v>
      </c>
      <c r="P14649" s="15" t="n">
        <f aca="false">K14649-J14649</f>
        <v>267</v>
      </c>
      <c r="Q14649" s="0" t="str">
        <f aca="false">IF(G14649=0,"Out of stock",IF(G14649&lt;H14649,"Understocked",IF(G14649&gt;Summary!$B$6*H14649,"Overstocked","Healthy")))</f>
        <v>Healthy</v>
      </c>
      <c r="R14649" s="0" t="str">
        <f aca="false">IF(I14649&gt;=Summary!$B$7,"Fast",IF(I14649&lt;Summary!$B$8,"Slow","Medium"))</f>
        <v>Fast</v>
      </c>
      <c r="S14649" s="15" t="n">
        <f aca="false">IF(M14649&gt;Summary!$B$5,1,0)</f>
        <v>0</v>
      </c>
      <c r="T14649" s="16" t="n">
        <f aca="false">IF(Q14649="Overstocked",(G14649-Summary!$B$6*H14649)*J14649,0)</f>
        <v>0</v>
      </c>
    </row>
    <row r="14650" customFormat="false" ht="15" hidden="false" customHeight="false" outlineLevel="0" collapsed="false">
      <c r="A14650" s="0" t="s">
        <v>14748</v>
      </c>
      <c r="B14650" s="0" t="s">
        <v>84</v>
      </c>
      <c r="C14650" s="0" t="s">
        <v>78</v>
      </c>
      <c r="D14650" s="0" t="s">
        <v>102</v>
      </c>
      <c r="E14650" s="14" t="n">
        <v>45602</v>
      </c>
      <c r="F14650" s="14" t="n">
        <v>45606</v>
      </c>
      <c r="G14650" s="0" t="n">
        <v>264</v>
      </c>
      <c r="H14650" s="0" t="n">
        <v>139</v>
      </c>
      <c r="I14650" s="0" t="n">
        <v>195</v>
      </c>
      <c r="J14650" s="0" t="n">
        <v>1965</v>
      </c>
      <c r="K14650" s="0" t="n">
        <v>2093</v>
      </c>
      <c r="L14650" s="15" t="s">
        <v>80</v>
      </c>
      <c r="M14650" s="0" t="n">
        <v>4</v>
      </c>
      <c r="N14650" s="16" t="n">
        <f aca="false">I14650*K14650</f>
        <v>408135</v>
      </c>
      <c r="O14650" s="16" t="n">
        <f aca="false">I14650*(K14650-J14650)</f>
        <v>24960</v>
      </c>
      <c r="P14650" s="15" t="n">
        <f aca="false">K14650-J14650</f>
        <v>128</v>
      </c>
      <c r="Q14650" s="0" t="str">
        <f aca="false">IF(G14650=0,"Out of stock",IF(G14650&lt;H14650,"Understocked",IF(G14650&gt;Summary!$B$6*H14650,"Overstocked","Healthy")))</f>
        <v>Healthy</v>
      </c>
      <c r="R14650" s="0" t="str">
        <f aca="false">IF(I14650&gt;=Summary!$B$7,"Fast",IF(I14650&lt;Summary!$B$8,"Slow","Medium"))</f>
        <v>Medium</v>
      </c>
      <c r="S14650" s="15" t="n">
        <f aca="false">IF(M14650&gt;Summary!$B$5,1,0)</f>
        <v>0</v>
      </c>
      <c r="T14650" s="16" t="n">
        <f aca="false">IF(Q14650="Overstocked",(G14650-Summary!$B$6*H14650)*J14650,0)</f>
        <v>0</v>
      </c>
    </row>
    <row r="14651" customFormat="false" ht="15" hidden="false" customHeight="false" outlineLevel="0" collapsed="false">
      <c r="A14651" s="0" t="s">
        <v>14749</v>
      </c>
      <c r="B14651" s="0" t="s">
        <v>84</v>
      </c>
      <c r="C14651" s="0" t="s">
        <v>85</v>
      </c>
      <c r="D14651" s="0" t="s">
        <v>92</v>
      </c>
      <c r="E14651" s="14" t="n">
        <v>45059</v>
      </c>
      <c r="F14651" s="14" t="n">
        <v>45067</v>
      </c>
      <c r="G14651" s="0" t="n">
        <v>78</v>
      </c>
      <c r="H14651" s="0" t="n">
        <v>101</v>
      </c>
      <c r="I14651" s="0" t="n">
        <v>282</v>
      </c>
      <c r="J14651" s="0" t="n">
        <v>1323</v>
      </c>
      <c r="K14651" s="0" t="n">
        <v>1779</v>
      </c>
      <c r="L14651" s="15" t="s">
        <v>87</v>
      </c>
      <c r="M14651" s="0" t="n">
        <v>8</v>
      </c>
      <c r="N14651" s="16" t="n">
        <f aca="false">I14651*K14651</f>
        <v>501678</v>
      </c>
      <c r="O14651" s="16" t="n">
        <f aca="false">I14651*(K14651-J14651)</f>
        <v>128592</v>
      </c>
      <c r="P14651" s="15" t="n">
        <f aca="false">K14651-J14651</f>
        <v>456</v>
      </c>
      <c r="Q14651" s="0" t="str">
        <f aca="false">IF(G14651=0,"Out of stock",IF(G14651&lt;H14651,"Understocked",IF(G14651&gt;Summary!$B$6*H14651,"Overstocked","Healthy")))</f>
        <v>Understocked</v>
      </c>
      <c r="R14651" s="0" t="str">
        <f aca="false">IF(I14651&gt;=Summary!$B$7,"Fast",IF(I14651&lt;Summary!$B$8,"Slow","Medium"))</f>
        <v>Fast</v>
      </c>
      <c r="S14651" s="15" t="n">
        <f aca="false">IF(M14651&gt;Summary!$B$5,1,0)</f>
        <v>1</v>
      </c>
      <c r="T14651" s="16" t="n">
        <f aca="false">IF(Q14651="Overstocked",(G14651-Summary!$B$6*H14651)*J14651,0)</f>
        <v>0</v>
      </c>
    </row>
    <row r="14652" customFormat="false" ht="15" hidden="false" customHeight="false" outlineLevel="0" collapsed="false">
      <c r="A14652" s="0" t="s">
        <v>14750</v>
      </c>
      <c r="B14652" s="0" t="s">
        <v>107</v>
      </c>
      <c r="C14652" s="0" t="s">
        <v>96</v>
      </c>
      <c r="D14652" s="0" t="s">
        <v>90</v>
      </c>
      <c r="E14652" s="14" t="n">
        <v>45355</v>
      </c>
      <c r="F14652" s="14" t="n">
        <v>45362</v>
      </c>
      <c r="G14652" s="0" t="n">
        <v>120</v>
      </c>
      <c r="H14652" s="0" t="n">
        <v>54</v>
      </c>
      <c r="I14652" s="0" t="n">
        <v>263</v>
      </c>
      <c r="J14652" s="0" t="n">
        <v>1859</v>
      </c>
      <c r="K14652" s="0" t="n">
        <v>2075</v>
      </c>
      <c r="L14652" s="15" t="s">
        <v>87</v>
      </c>
      <c r="M14652" s="0" t="n">
        <v>7</v>
      </c>
      <c r="N14652" s="16" t="n">
        <f aca="false">I14652*K14652</f>
        <v>545725</v>
      </c>
      <c r="O14652" s="16" t="n">
        <f aca="false">I14652*(K14652-J14652)</f>
        <v>56808</v>
      </c>
      <c r="P14652" s="15" t="n">
        <f aca="false">K14652-J14652</f>
        <v>216</v>
      </c>
      <c r="Q14652" s="0" t="str">
        <f aca="false">IF(G14652=0,"Out of stock",IF(G14652&lt;H14652,"Understocked",IF(G14652&gt;Summary!$B$6*H14652,"Overstocked","Healthy")))</f>
        <v>Healthy</v>
      </c>
      <c r="R14652" s="0" t="str">
        <f aca="false">IF(I14652&gt;=Summary!$B$7,"Fast",IF(I14652&lt;Summary!$B$8,"Slow","Medium"))</f>
        <v>Fast</v>
      </c>
      <c r="S14652" s="15" t="n">
        <f aca="false">IF(M14652&gt;Summary!$B$5,1,0)</f>
        <v>0</v>
      </c>
      <c r="T14652" s="16" t="n">
        <f aca="false">IF(Q14652="Overstocked",(G14652-Summary!$B$6*H14652)*J14652,0)</f>
        <v>0</v>
      </c>
    </row>
    <row r="14653" customFormat="false" ht="15" hidden="false" customHeight="false" outlineLevel="0" collapsed="false">
      <c r="A14653" s="0" t="s">
        <v>14751</v>
      </c>
      <c r="B14653" s="0" t="s">
        <v>89</v>
      </c>
      <c r="C14653" s="0" t="s">
        <v>104</v>
      </c>
      <c r="D14653" s="0" t="s">
        <v>86</v>
      </c>
      <c r="E14653" s="14" t="n">
        <v>45444</v>
      </c>
      <c r="F14653" s="14" t="n">
        <v>45451</v>
      </c>
      <c r="G14653" s="0" t="n">
        <v>131</v>
      </c>
      <c r="H14653" s="0" t="n">
        <v>87</v>
      </c>
      <c r="I14653" s="0" t="n">
        <v>157</v>
      </c>
      <c r="J14653" s="0" t="n">
        <v>324</v>
      </c>
      <c r="K14653" s="0" t="n">
        <v>500</v>
      </c>
      <c r="L14653" s="15" t="s">
        <v>80</v>
      </c>
      <c r="M14653" s="0" t="n">
        <v>7</v>
      </c>
      <c r="N14653" s="16" t="n">
        <f aca="false">I14653*K14653</f>
        <v>78500</v>
      </c>
      <c r="O14653" s="16" t="n">
        <f aca="false">I14653*(K14653-J14653)</f>
        <v>27632</v>
      </c>
      <c r="P14653" s="15" t="n">
        <f aca="false">K14653-J14653</f>
        <v>176</v>
      </c>
      <c r="Q14653" s="0" t="str">
        <f aca="false">IF(G14653=0,"Out of stock",IF(G14653&lt;H14653,"Understocked",IF(G14653&gt;Summary!$B$6*H14653,"Overstocked","Healthy")))</f>
        <v>Healthy</v>
      </c>
      <c r="R14653" s="0" t="str">
        <f aca="false">IF(I14653&gt;=Summary!$B$7,"Fast",IF(I14653&lt;Summary!$B$8,"Slow","Medium"))</f>
        <v>Medium</v>
      </c>
      <c r="S14653" s="15" t="n">
        <f aca="false">IF(M14653&gt;Summary!$B$5,1,0)</f>
        <v>0</v>
      </c>
      <c r="T14653" s="16" t="n">
        <f aca="false">IF(Q14653="Overstocked",(G14653-Summary!$B$6*H14653)*J14653,0)</f>
        <v>0</v>
      </c>
    </row>
    <row r="14654" customFormat="false" ht="15" hidden="false" customHeight="false" outlineLevel="0" collapsed="false">
      <c r="A14654" s="0" t="s">
        <v>14752</v>
      </c>
      <c r="B14654" s="0" t="s">
        <v>107</v>
      </c>
      <c r="C14654" s="0" t="s">
        <v>96</v>
      </c>
      <c r="D14654" s="0" t="s">
        <v>92</v>
      </c>
      <c r="E14654" s="14" t="n">
        <v>45151</v>
      </c>
      <c r="F14654" s="14" t="n">
        <v>45152</v>
      </c>
      <c r="G14654" s="0" t="n">
        <v>312</v>
      </c>
      <c r="H14654" s="0" t="n">
        <v>138</v>
      </c>
      <c r="I14654" s="0" t="n">
        <v>24</v>
      </c>
      <c r="J14654" s="0" t="n">
        <v>1608</v>
      </c>
      <c r="K14654" s="0" t="n">
        <v>1684</v>
      </c>
      <c r="L14654" s="15" t="s">
        <v>93</v>
      </c>
      <c r="M14654" s="0" t="n">
        <v>1</v>
      </c>
      <c r="N14654" s="16" t="n">
        <f aca="false">I14654*K14654</f>
        <v>40416</v>
      </c>
      <c r="O14654" s="16" t="n">
        <f aca="false">I14654*(K14654-J14654)</f>
        <v>1824</v>
      </c>
      <c r="P14654" s="15" t="n">
        <f aca="false">K14654-J14654</f>
        <v>76</v>
      </c>
      <c r="Q14654" s="0" t="str">
        <f aca="false">IF(G14654=0,"Out of stock",IF(G14654&lt;H14654,"Understocked",IF(G14654&gt;Summary!$B$6*H14654,"Overstocked","Healthy")))</f>
        <v>Healthy</v>
      </c>
      <c r="R14654" s="0" t="str">
        <f aca="false">IF(I14654&gt;=Summary!$B$7,"Fast",IF(I14654&lt;Summary!$B$8,"Slow","Medium"))</f>
        <v>Slow</v>
      </c>
      <c r="S14654" s="15" t="n">
        <f aca="false">IF(M14654&gt;Summary!$B$5,1,0)</f>
        <v>0</v>
      </c>
      <c r="T14654" s="16" t="n">
        <f aca="false">IF(Q14654="Overstocked",(G14654-Summary!$B$6*H14654)*J14654,0)</f>
        <v>0</v>
      </c>
    </row>
    <row r="14655" customFormat="false" ht="15" hidden="false" customHeight="false" outlineLevel="0" collapsed="false">
      <c r="A14655" s="0" t="s">
        <v>14753</v>
      </c>
      <c r="B14655" s="0" t="s">
        <v>95</v>
      </c>
      <c r="C14655" s="0" t="s">
        <v>85</v>
      </c>
      <c r="D14655" s="0" t="s">
        <v>90</v>
      </c>
      <c r="E14655" s="14" t="n">
        <v>44982</v>
      </c>
      <c r="F14655" s="14" t="n">
        <v>44987</v>
      </c>
      <c r="G14655" s="0" t="n">
        <v>190</v>
      </c>
      <c r="H14655" s="0" t="n">
        <v>62</v>
      </c>
      <c r="I14655" s="0" t="n">
        <v>74</v>
      </c>
      <c r="J14655" s="0" t="n">
        <v>1380</v>
      </c>
      <c r="K14655" s="0" t="n">
        <v>1595</v>
      </c>
      <c r="L14655" s="15" t="s">
        <v>97</v>
      </c>
      <c r="M14655" s="0" t="n">
        <v>5</v>
      </c>
      <c r="N14655" s="16" t="n">
        <f aca="false">I14655*K14655</f>
        <v>118030</v>
      </c>
      <c r="O14655" s="16" t="n">
        <f aca="false">I14655*(K14655-J14655)</f>
        <v>15910</v>
      </c>
      <c r="P14655" s="15" t="n">
        <f aca="false">K14655-J14655</f>
        <v>215</v>
      </c>
      <c r="Q14655" s="0" t="str">
        <f aca="false">IF(G14655=0,"Out of stock",IF(G14655&lt;H14655,"Understocked",IF(G14655&gt;Summary!$B$6*H14655,"Overstocked","Healthy")))</f>
        <v>Healthy</v>
      </c>
      <c r="R14655" s="0" t="str">
        <f aca="false">IF(I14655&gt;=Summary!$B$7,"Fast",IF(I14655&lt;Summary!$B$8,"Slow","Medium"))</f>
        <v>Slow</v>
      </c>
      <c r="S14655" s="15" t="n">
        <f aca="false">IF(M14655&gt;Summary!$B$5,1,0)</f>
        <v>0</v>
      </c>
      <c r="T14655" s="16" t="n">
        <f aca="false">IF(Q14655="Overstocked",(G14655-Summary!$B$6*H14655)*J14655,0)</f>
        <v>0</v>
      </c>
    </row>
    <row r="14656" customFormat="false" ht="15" hidden="false" customHeight="false" outlineLevel="0" collapsed="false">
      <c r="A14656" s="0" t="s">
        <v>14754</v>
      </c>
      <c r="B14656" s="0" t="s">
        <v>77</v>
      </c>
      <c r="C14656" s="0" t="s">
        <v>78</v>
      </c>
      <c r="D14656" s="0" t="s">
        <v>79</v>
      </c>
      <c r="E14656" s="14" t="n">
        <v>45593</v>
      </c>
      <c r="F14656" s="14" t="n">
        <v>45597</v>
      </c>
      <c r="G14656" s="0" t="n">
        <v>43</v>
      </c>
      <c r="H14656" s="0" t="n">
        <v>100</v>
      </c>
      <c r="I14656" s="0" t="n">
        <v>282</v>
      </c>
      <c r="J14656" s="0" t="n">
        <v>1495</v>
      </c>
      <c r="K14656" s="0" t="n">
        <v>1979</v>
      </c>
      <c r="L14656" s="15" t="s">
        <v>97</v>
      </c>
      <c r="M14656" s="0" t="n">
        <v>4</v>
      </c>
      <c r="N14656" s="16" t="n">
        <f aca="false">I14656*K14656</f>
        <v>558078</v>
      </c>
      <c r="O14656" s="16" t="n">
        <f aca="false">I14656*(K14656-J14656)</f>
        <v>136488</v>
      </c>
      <c r="P14656" s="15" t="n">
        <f aca="false">K14656-J14656</f>
        <v>484</v>
      </c>
      <c r="Q14656" s="0" t="str">
        <f aca="false">IF(G14656=0,"Out of stock",IF(G14656&lt;H14656,"Understocked",IF(G14656&gt;Summary!$B$6*H14656,"Overstocked","Healthy")))</f>
        <v>Understocked</v>
      </c>
      <c r="R14656" s="0" t="str">
        <f aca="false">IF(I14656&gt;=Summary!$B$7,"Fast",IF(I14656&lt;Summary!$B$8,"Slow","Medium"))</f>
        <v>Fast</v>
      </c>
      <c r="S14656" s="15" t="n">
        <f aca="false">IF(M14656&gt;Summary!$B$5,1,0)</f>
        <v>0</v>
      </c>
      <c r="T14656" s="16" t="n">
        <f aca="false">IF(Q14656="Overstocked",(G14656-Summary!$B$6*H14656)*J14656,0)</f>
        <v>0</v>
      </c>
    </row>
    <row r="14657" customFormat="false" ht="15" hidden="false" customHeight="false" outlineLevel="0" collapsed="false">
      <c r="A14657" s="0" t="s">
        <v>14755</v>
      </c>
      <c r="B14657" s="0" t="s">
        <v>115</v>
      </c>
      <c r="C14657" s="0" t="s">
        <v>85</v>
      </c>
      <c r="D14657" s="0" t="s">
        <v>90</v>
      </c>
      <c r="E14657" s="14" t="n">
        <v>45264</v>
      </c>
      <c r="F14657" s="14" t="n">
        <v>45274</v>
      </c>
      <c r="G14657" s="0" t="n">
        <v>59</v>
      </c>
      <c r="H14657" s="0" t="n">
        <v>90</v>
      </c>
      <c r="I14657" s="0" t="n">
        <v>287</v>
      </c>
      <c r="J14657" s="0" t="n">
        <v>1993</v>
      </c>
      <c r="K14657" s="0" t="n">
        <v>2355</v>
      </c>
      <c r="L14657" s="15" t="s">
        <v>82</v>
      </c>
      <c r="M14657" s="0" t="n">
        <v>10</v>
      </c>
      <c r="N14657" s="16" t="n">
        <f aca="false">I14657*K14657</f>
        <v>675885</v>
      </c>
      <c r="O14657" s="16" t="n">
        <f aca="false">I14657*(K14657-J14657)</f>
        <v>103894</v>
      </c>
      <c r="P14657" s="15" t="n">
        <f aca="false">K14657-J14657</f>
        <v>362</v>
      </c>
      <c r="Q14657" s="0" t="str">
        <f aca="false">IF(G14657=0,"Out of stock",IF(G14657&lt;H14657,"Understocked",IF(G14657&gt;Summary!$B$6*H14657,"Overstocked","Healthy")))</f>
        <v>Understocked</v>
      </c>
      <c r="R14657" s="0" t="str">
        <f aca="false">IF(I14657&gt;=Summary!$B$7,"Fast",IF(I14657&lt;Summary!$B$8,"Slow","Medium"))</f>
        <v>Fast</v>
      </c>
      <c r="S14657" s="15" t="n">
        <f aca="false">IF(M14657&gt;Summary!$B$5,1,0)</f>
        <v>1</v>
      </c>
      <c r="T14657" s="16" t="n">
        <f aca="false">IF(Q14657="Overstocked",(G14657-Summary!$B$6*H14657)*J14657,0)</f>
        <v>0</v>
      </c>
    </row>
    <row r="14658" customFormat="false" ht="15" hidden="false" customHeight="false" outlineLevel="0" collapsed="false">
      <c r="A14658" s="0" t="s">
        <v>14756</v>
      </c>
      <c r="B14658" s="0" t="s">
        <v>84</v>
      </c>
      <c r="C14658" s="0" t="s">
        <v>85</v>
      </c>
      <c r="D14658" s="0" t="s">
        <v>102</v>
      </c>
      <c r="E14658" s="14" t="n">
        <v>45553</v>
      </c>
      <c r="F14658" s="14" t="n">
        <v>45561</v>
      </c>
      <c r="G14658" s="0" t="n">
        <v>157</v>
      </c>
      <c r="H14658" s="0" t="n">
        <v>58</v>
      </c>
      <c r="I14658" s="0" t="n">
        <v>228</v>
      </c>
      <c r="J14658" s="0" t="n">
        <v>1779</v>
      </c>
      <c r="K14658" s="0" t="n">
        <v>2102</v>
      </c>
      <c r="L14658" s="15" t="s">
        <v>97</v>
      </c>
      <c r="M14658" s="0" t="n">
        <v>8</v>
      </c>
      <c r="N14658" s="16" t="n">
        <f aca="false">I14658*K14658</f>
        <v>479256</v>
      </c>
      <c r="O14658" s="16" t="n">
        <f aca="false">I14658*(K14658-J14658)</f>
        <v>73644</v>
      </c>
      <c r="P14658" s="15" t="n">
        <f aca="false">K14658-J14658</f>
        <v>323</v>
      </c>
      <c r="Q14658" s="0" t="str">
        <f aca="false">IF(G14658=0,"Out of stock",IF(G14658&lt;H14658,"Understocked",IF(G14658&gt;Summary!$B$6*H14658,"Overstocked","Healthy")))</f>
        <v>Healthy</v>
      </c>
      <c r="R14658" s="0" t="str">
        <f aca="false">IF(I14658&gt;=Summary!$B$7,"Fast",IF(I14658&lt;Summary!$B$8,"Slow","Medium"))</f>
        <v>Fast</v>
      </c>
      <c r="S14658" s="15" t="n">
        <f aca="false">IF(M14658&gt;Summary!$B$5,1,0)</f>
        <v>1</v>
      </c>
      <c r="T14658" s="16" t="n">
        <f aca="false">IF(Q14658="Overstocked",(G14658-Summary!$B$6*H14658)*J14658,0)</f>
        <v>0</v>
      </c>
    </row>
    <row r="14659" customFormat="false" ht="15" hidden="false" customHeight="false" outlineLevel="0" collapsed="false">
      <c r="A14659" s="0" t="s">
        <v>14757</v>
      </c>
      <c r="B14659" s="0" t="s">
        <v>84</v>
      </c>
      <c r="C14659" s="0" t="s">
        <v>85</v>
      </c>
      <c r="D14659" s="0" t="s">
        <v>102</v>
      </c>
      <c r="E14659" s="14" t="n">
        <v>45001</v>
      </c>
      <c r="F14659" s="14" t="n">
        <v>45003</v>
      </c>
      <c r="G14659" s="0" t="n">
        <v>270</v>
      </c>
      <c r="H14659" s="0" t="n">
        <v>77</v>
      </c>
      <c r="I14659" s="0" t="n">
        <v>191</v>
      </c>
      <c r="J14659" s="0" t="n">
        <v>1711</v>
      </c>
      <c r="K14659" s="0" t="n">
        <v>1901</v>
      </c>
      <c r="L14659" s="15" t="s">
        <v>80</v>
      </c>
      <c r="M14659" s="0" t="n">
        <v>2</v>
      </c>
      <c r="N14659" s="16" t="n">
        <f aca="false">I14659*K14659</f>
        <v>363091</v>
      </c>
      <c r="O14659" s="16" t="n">
        <f aca="false">I14659*(K14659-J14659)</f>
        <v>36290</v>
      </c>
      <c r="P14659" s="15" t="n">
        <f aca="false">K14659-J14659</f>
        <v>190</v>
      </c>
      <c r="Q14659" s="0" t="str">
        <f aca="false">IF(G14659=0,"Out of stock",IF(G14659&lt;H14659,"Understocked",IF(G14659&gt;Summary!$B$6*H14659,"Overstocked","Healthy")))</f>
        <v>Healthy</v>
      </c>
      <c r="R14659" s="0" t="str">
        <f aca="false">IF(I14659&gt;=Summary!$B$7,"Fast",IF(I14659&lt;Summary!$B$8,"Slow","Medium"))</f>
        <v>Medium</v>
      </c>
      <c r="S14659" s="15" t="n">
        <f aca="false">IF(M14659&gt;Summary!$B$5,1,0)</f>
        <v>0</v>
      </c>
      <c r="T14659" s="16" t="n">
        <f aca="false">IF(Q14659="Overstocked",(G14659-Summary!$B$6*H14659)*J14659,0)</f>
        <v>0</v>
      </c>
    </row>
    <row r="14660" customFormat="false" ht="15" hidden="false" customHeight="false" outlineLevel="0" collapsed="false">
      <c r="A14660" s="0" t="s">
        <v>14758</v>
      </c>
      <c r="B14660" s="0" t="s">
        <v>77</v>
      </c>
      <c r="C14660" s="0" t="s">
        <v>85</v>
      </c>
      <c r="D14660" s="0" t="s">
        <v>92</v>
      </c>
      <c r="E14660" s="14" t="n">
        <v>45580</v>
      </c>
      <c r="F14660" s="14" t="n">
        <v>45585</v>
      </c>
      <c r="G14660" s="0" t="n">
        <v>89</v>
      </c>
      <c r="H14660" s="0" t="n">
        <v>121</v>
      </c>
      <c r="I14660" s="0" t="n">
        <v>137</v>
      </c>
      <c r="J14660" s="0" t="n">
        <v>259</v>
      </c>
      <c r="K14660" s="0" t="n">
        <v>491</v>
      </c>
      <c r="L14660" s="15" t="s">
        <v>80</v>
      </c>
      <c r="M14660" s="0" t="n">
        <v>5</v>
      </c>
      <c r="N14660" s="16" t="n">
        <f aca="false">I14660*K14660</f>
        <v>67267</v>
      </c>
      <c r="O14660" s="16" t="n">
        <f aca="false">I14660*(K14660-J14660)</f>
        <v>31784</v>
      </c>
      <c r="P14660" s="15" t="n">
        <f aca="false">K14660-J14660</f>
        <v>232</v>
      </c>
      <c r="Q14660" s="0" t="str">
        <f aca="false">IF(G14660=0,"Out of stock",IF(G14660&lt;H14660,"Understocked",IF(G14660&gt;Summary!$B$6*H14660,"Overstocked","Healthy")))</f>
        <v>Understocked</v>
      </c>
      <c r="R14660" s="0" t="str">
        <f aca="false">IF(I14660&gt;=Summary!$B$7,"Fast",IF(I14660&lt;Summary!$B$8,"Slow","Medium"))</f>
        <v>Medium</v>
      </c>
      <c r="S14660" s="15" t="n">
        <f aca="false">IF(M14660&gt;Summary!$B$5,1,0)</f>
        <v>0</v>
      </c>
      <c r="T14660" s="16" t="n">
        <f aca="false">IF(Q14660="Overstocked",(G14660-Summary!$B$6*H14660)*J14660,0)</f>
        <v>0</v>
      </c>
    </row>
    <row r="14661" customFormat="false" ht="15" hidden="false" customHeight="false" outlineLevel="0" collapsed="false">
      <c r="A14661" s="0" t="s">
        <v>14759</v>
      </c>
      <c r="B14661" s="0" t="s">
        <v>113</v>
      </c>
      <c r="C14661" s="0" t="s">
        <v>104</v>
      </c>
      <c r="D14661" s="0" t="s">
        <v>79</v>
      </c>
      <c r="E14661" s="14" t="n">
        <v>45260</v>
      </c>
      <c r="F14661" s="14" t="n">
        <v>45262</v>
      </c>
      <c r="G14661" s="0" t="n">
        <v>409</v>
      </c>
      <c r="H14661" s="0" t="n">
        <v>110</v>
      </c>
      <c r="I14661" s="0" t="n">
        <v>89</v>
      </c>
      <c r="J14661" s="0" t="n">
        <v>1165</v>
      </c>
      <c r="K14661" s="0" t="n">
        <v>1593</v>
      </c>
      <c r="L14661" s="15" t="s">
        <v>87</v>
      </c>
      <c r="M14661" s="0" t="n">
        <v>2</v>
      </c>
      <c r="N14661" s="16" t="n">
        <f aca="false">I14661*K14661</f>
        <v>141777</v>
      </c>
      <c r="O14661" s="16" t="n">
        <f aca="false">I14661*(K14661-J14661)</f>
        <v>38092</v>
      </c>
      <c r="P14661" s="15" t="n">
        <f aca="false">K14661-J14661</f>
        <v>428</v>
      </c>
      <c r="Q14661" s="0" t="str">
        <f aca="false">IF(G14661=0,"Out of stock",IF(G14661&lt;H14661,"Understocked",IF(G14661&gt;Summary!$B$6*H14661,"Overstocked","Healthy")))</f>
        <v>Healthy</v>
      </c>
      <c r="R14661" s="0" t="str">
        <f aca="false">IF(I14661&gt;=Summary!$B$7,"Fast",IF(I14661&lt;Summary!$B$8,"Slow","Medium"))</f>
        <v>Slow</v>
      </c>
      <c r="S14661" s="15" t="n">
        <f aca="false">IF(M14661&gt;Summary!$B$5,1,0)</f>
        <v>0</v>
      </c>
      <c r="T14661" s="16" t="n">
        <f aca="false">IF(Q14661="Overstocked",(G14661-Summary!$B$6*H14661)*J14661,0)</f>
        <v>0</v>
      </c>
    </row>
    <row r="14662" customFormat="false" ht="15" hidden="false" customHeight="false" outlineLevel="0" collapsed="false">
      <c r="A14662" s="0" t="s">
        <v>14760</v>
      </c>
      <c r="B14662" s="0" t="s">
        <v>101</v>
      </c>
      <c r="C14662" s="0" t="s">
        <v>96</v>
      </c>
      <c r="D14662" s="0" t="s">
        <v>92</v>
      </c>
      <c r="E14662" s="14" t="n">
        <v>45185</v>
      </c>
      <c r="F14662" s="14" t="n">
        <v>45195</v>
      </c>
      <c r="G14662" s="0" t="n">
        <v>84</v>
      </c>
      <c r="H14662" s="0" t="n">
        <v>83</v>
      </c>
      <c r="I14662" s="0" t="n">
        <v>0</v>
      </c>
      <c r="J14662" s="0" t="n">
        <v>620</v>
      </c>
      <c r="K14662" s="0" t="n">
        <v>926</v>
      </c>
      <c r="L14662" s="15" t="s">
        <v>87</v>
      </c>
      <c r="M14662" s="0" t="n">
        <v>10</v>
      </c>
      <c r="N14662" s="16" t="n">
        <f aca="false">I14662*K14662</f>
        <v>0</v>
      </c>
      <c r="O14662" s="16" t="n">
        <f aca="false">I14662*(K14662-J14662)</f>
        <v>0</v>
      </c>
      <c r="P14662" s="15" t="n">
        <f aca="false">K14662-J14662</f>
        <v>306</v>
      </c>
      <c r="Q14662" s="0" t="str">
        <f aca="false">IF(G14662=0,"Out of stock",IF(G14662&lt;H14662,"Understocked",IF(G14662&gt;Summary!$B$6*H14662,"Overstocked","Healthy")))</f>
        <v>Healthy</v>
      </c>
      <c r="R14662" s="0" t="str">
        <f aca="false">IF(I14662&gt;=Summary!$B$7,"Fast",IF(I14662&lt;Summary!$B$8,"Slow","Medium"))</f>
        <v>Slow</v>
      </c>
      <c r="S14662" s="15" t="n">
        <f aca="false">IF(M14662&gt;Summary!$B$5,1,0)</f>
        <v>1</v>
      </c>
      <c r="T14662" s="16" t="n">
        <f aca="false">IF(Q14662="Overstocked",(G14662-Summary!$B$6*H14662)*J14662,0)</f>
        <v>0</v>
      </c>
    </row>
    <row r="14663" customFormat="false" ht="15" hidden="false" customHeight="false" outlineLevel="0" collapsed="false">
      <c r="A14663" s="0" t="s">
        <v>14761</v>
      </c>
      <c r="B14663" s="0" t="s">
        <v>84</v>
      </c>
      <c r="C14663" s="0" t="s">
        <v>96</v>
      </c>
      <c r="D14663" s="0" t="s">
        <v>90</v>
      </c>
      <c r="E14663" s="14" t="n">
        <v>45130</v>
      </c>
      <c r="F14663" s="14" t="n">
        <v>45136</v>
      </c>
      <c r="G14663" s="0" t="n">
        <v>198</v>
      </c>
      <c r="H14663" s="0" t="n">
        <v>85</v>
      </c>
      <c r="I14663" s="0" t="n">
        <v>156</v>
      </c>
      <c r="J14663" s="0" t="n">
        <v>1563</v>
      </c>
      <c r="K14663" s="0" t="n">
        <v>1781</v>
      </c>
      <c r="L14663" s="15" t="s">
        <v>97</v>
      </c>
      <c r="M14663" s="0" t="n">
        <v>6</v>
      </c>
      <c r="N14663" s="16" t="n">
        <f aca="false">I14663*K14663</f>
        <v>277836</v>
      </c>
      <c r="O14663" s="16" t="n">
        <f aca="false">I14663*(K14663-J14663)</f>
        <v>34008</v>
      </c>
      <c r="P14663" s="15" t="n">
        <f aca="false">K14663-J14663</f>
        <v>218</v>
      </c>
      <c r="Q14663" s="0" t="str">
        <f aca="false">IF(G14663=0,"Out of stock",IF(G14663&lt;H14663,"Understocked",IF(G14663&gt;Summary!$B$6*H14663,"Overstocked","Healthy")))</f>
        <v>Healthy</v>
      </c>
      <c r="R14663" s="0" t="str">
        <f aca="false">IF(I14663&gt;=Summary!$B$7,"Fast",IF(I14663&lt;Summary!$B$8,"Slow","Medium"))</f>
        <v>Medium</v>
      </c>
      <c r="S14663" s="15" t="n">
        <f aca="false">IF(M14663&gt;Summary!$B$5,1,0)</f>
        <v>0</v>
      </c>
      <c r="T14663" s="16" t="n">
        <f aca="false">IF(Q14663="Overstocked",(G14663-Summary!$B$6*H14663)*J14663,0)</f>
        <v>0</v>
      </c>
    </row>
    <row r="14664" customFormat="false" ht="15" hidden="false" customHeight="false" outlineLevel="0" collapsed="false">
      <c r="A14664" s="0" t="s">
        <v>14762</v>
      </c>
      <c r="B14664" s="0" t="s">
        <v>107</v>
      </c>
      <c r="C14664" s="0" t="s">
        <v>96</v>
      </c>
      <c r="D14664" s="0" t="s">
        <v>92</v>
      </c>
      <c r="E14664" s="14" t="n">
        <v>45528</v>
      </c>
      <c r="F14664" s="14" t="n">
        <v>45536</v>
      </c>
      <c r="G14664" s="0" t="n">
        <v>65</v>
      </c>
      <c r="H14664" s="0" t="n">
        <v>96</v>
      </c>
      <c r="I14664" s="0" t="n">
        <v>99</v>
      </c>
      <c r="J14664" s="0" t="n">
        <v>1054</v>
      </c>
      <c r="K14664" s="0" t="n">
        <v>1436</v>
      </c>
      <c r="L14664" s="15" t="s">
        <v>80</v>
      </c>
      <c r="M14664" s="0" t="n">
        <v>8</v>
      </c>
      <c r="N14664" s="16" t="n">
        <f aca="false">I14664*K14664</f>
        <v>142164</v>
      </c>
      <c r="O14664" s="16" t="n">
        <f aca="false">I14664*(K14664-J14664)</f>
        <v>37818</v>
      </c>
      <c r="P14664" s="15" t="n">
        <f aca="false">K14664-J14664</f>
        <v>382</v>
      </c>
      <c r="Q14664" s="0" t="str">
        <f aca="false">IF(G14664=0,"Out of stock",IF(G14664&lt;H14664,"Understocked",IF(G14664&gt;Summary!$B$6*H14664,"Overstocked","Healthy")))</f>
        <v>Understocked</v>
      </c>
      <c r="R14664" s="0" t="str">
        <f aca="false">IF(I14664&gt;=Summary!$B$7,"Fast",IF(I14664&lt;Summary!$B$8,"Slow","Medium"))</f>
        <v>Slow</v>
      </c>
      <c r="S14664" s="15" t="n">
        <f aca="false">IF(M14664&gt;Summary!$B$5,1,0)</f>
        <v>1</v>
      </c>
      <c r="T14664" s="16" t="n">
        <f aca="false">IF(Q14664="Overstocked",(G14664-Summary!$B$6*H14664)*J14664,0)</f>
        <v>0</v>
      </c>
    </row>
    <row r="14665" customFormat="false" ht="15" hidden="false" customHeight="false" outlineLevel="0" collapsed="false">
      <c r="A14665" s="0" t="s">
        <v>14763</v>
      </c>
      <c r="B14665" s="0" t="s">
        <v>107</v>
      </c>
      <c r="C14665" s="0" t="s">
        <v>104</v>
      </c>
      <c r="D14665" s="0" t="s">
        <v>92</v>
      </c>
      <c r="E14665" s="14" t="n">
        <v>45100</v>
      </c>
      <c r="F14665" s="14" t="n">
        <v>45107</v>
      </c>
      <c r="G14665" s="0" t="n">
        <v>158</v>
      </c>
      <c r="H14665" s="0" t="n">
        <v>59</v>
      </c>
      <c r="I14665" s="0" t="n">
        <v>238</v>
      </c>
      <c r="J14665" s="0" t="n">
        <v>1292</v>
      </c>
      <c r="K14665" s="0" t="n">
        <v>1577</v>
      </c>
      <c r="L14665" s="15" t="s">
        <v>80</v>
      </c>
      <c r="M14665" s="0" t="n">
        <v>7</v>
      </c>
      <c r="N14665" s="16" t="n">
        <f aca="false">I14665*K14665</f>
        <v>375326</v>
      </c>
      <c r="O14665" s="16" t="n">
        <f aca="false">I14665*(K14665-J14665)</f>
        <v>67830</v>
      </c>
      <c r="P14665" s="15" t="n">
        <f aca="false">K14665-J14665</f>
        <v>285</v>
      </c>
      <c r="Q14665" s="0" t="str">
        <f aca="false">IF(G14665=0,"Out of stock",IF(G14665&lt;H14665,"Understocked",IF(G14665&gt;Summary!$B$6*H14665,"Overstocked","Healthy")))</f>
        <v>Healthy</v>
      </c>
      <c r="R14665" s="0" t="str">
        <f aca="false">IF(I14665&gt;=Summary!$B$7,"Fast",IF(I14665&lt;Summary!$B$8,"Slow","Medium"))</f>
        <v>Fast</v>
      </c>
      <c r="S14665" s="15" t="n">
        <f aca="false">IF(M14665&gt;Summary!$B$5,1,0)</f>
        <v>0</v>
      </c>
      <c r="T14665" s="16" t="n">
        <f aca="false">IF(Q14665="Overstocked",(G14665-Summary!$B$6*H14665)*J14665,0)</f>
        <v>0</v>
      </c>
    </row>
    <row r="14666" customFormat="false" ht="15" hidden="false" customHeight="false" outlineLevel="0" collapsed="false">
      <c r="A14666" s="0" t="s">
        <v>14764</v>
      </c>
      <c r="B14666" s="0" t="s">
        <v>95</v>
      </c>
      <c r="C14666" s="0" t="s">
        <v>78</v>
      </c>
      <c r="D14666" s="0" t="s">
        <v>102</v>
      </c>
      <c r="E14666" s="14" t="n">
        <v>45626</v>
      </c>
      <c r="F14666" s="14" t="n">
        <v>45635</v>
      </c>
      <c r="G14666" s="0" t="n">
        <v>399</v>
      </c>
      <c r="H14666" s="0" t="n">
        <v>107</v>
      </c>
      <c r="I14666" s="0" t="n">
        <v>123</v>
      </c>
      <c r="J14666" s="0" t="n">
        <v>427</v>
      </c>
      <c r="K14666" s="0" t="n">
        <v>485</v>
      </c>
      <c r="L14666" s="15" t="s">
        <v>93</v>
      </c>
      <c r="M14666" s="0" t="n">
        <v>9</v>
      </c>
      <c r="N14666" s="16" t="n">
        <f aca="false">I14666*K14666</f>
        <v>59655</v>
      </c>
      <c r="O14666" s="16" t="n">
        <f aca="false">I14666*(K14666-J14666)</f>
        <v>7134</v>
      </c>
      <c r="P14666" s="15" t="n">
        <f aca="false">K14666-J14666</f>
        <v>58</v>
      </c>
      <c r="Q14666" s="0" t="str">
        <f aca="false">IF(G14666=0,"Out of stock",IF(G14666&lt;H14666,"Understocked",IF(G14666&gt;Summary!$B$6*H14666,"Overstocked","Healthy")))</f>
        <v>Healthy</v>
      </c>
      <c r="R14666" s="0" t="str">
        <f aca="false">IF(I14666&gt;=Summary!$B$7,"Fast",IF(I14666&lt;Summary!$B$8,"Slow","Medium"))</f>
        <v>Medium</v>
      </c>
      <c r="S14666" s="15" t="n">
        <f aca="false">IF(M14666&gt;Summary!$B$5,1,0)</f>
        <v>1</v>
      </c>
      <c r="T14666" s="16" t="n">
        <f aca="false">IF(Q14666="Overstocked",(G14666-Summary!$B$6*H14666)*J14666,0)</f>
        <v>0</v>
      </c>
    </row>
    <row r="14667" customFormat="false" ht="15" hidden="false" customHeight="false" outlineLevel="0" collapsed="false">
      <c r="A14667" s="0" t="s">
        <v>14765</v>
      </c>
      <c r="B14667" s="0" t="s">
        <v>113</v>
      </c>
      <c r="C14667" s="0" t="s">
        <v>104</v>
      </c>
      <c r="D14667" s="0" t="s">
        <v>90</v>
      </c>
      <c r="E14667" s="14" t="n">
        <v>45502</v>
      </c>
      <c r="F14667" s="14" t="n">
        <v>45510</v>
      </c>
      <c r="G14667" s="0" t="n">
        <v>111</v>
      </c>
      <c r="H14667" s="0" t="n">
        <v>119</v>
      </c>
      <c r="I14667" s="0" t="n">
        <v>240</v>
      </c>
      <c r="J14667" s="0" t="n">
        <v>933</v>
      </c>
      <c r="K14667" s="0" t="n">
        <v>1077</v>
      </c>
      <c r="L14667" s="15" t="s">
        <v>87</v>
      </c>
      <c r="M14667" s="0" t="n">
        <v>8</v>
      </c>
      <c r="N14667" s="16" t="n">
        <f aca="false">I14667*K14667</f>
        <v>258480</v>
      </c>
      <c r="O14667" s="16" t="n">
        <f aca="false">I14667*(K14667-J14667)</f>
        <v>34560</v>
      </c>
      <c r="P14667" s="15" t="n">
        <f aca="false">K14667-J14667</f>
        <v>144</v>
      </c>
      <c r="Q14667" s="0" t="str">
        <f aca="false">IF(G14667=0,"Out of stock",IF(G14667&lt;H14667,"Understocked",IF(G14667&gt;Summary!$B$6*H14667,"Overstocked","Healthy")))</f>
        <v>Understocked</v>
      </c>
      <c r="R14667" s="0" t="str">
        <f aca="false">IF(I14667&gt;=Summary!$B$7,"Fast",IF(I14667&lt;Summary!$B$8,"Slow","Medium"))</f>
        <v>Fast</v>
      </c>
      <c r="S14667" s="15" t="n">
        <f aca="false">IF(M14667&gt;Summary!$B$5,1,0)</f>
        <v>1</v>
      </c>
      <c r="T14667" s="16" t="n">
        <f aca="false">IF(Q14667="Overstocked",(G14667-Summary!$B$6*H14667)*J14667,0)</f>
        <v>0</v>
      </c>
    </row>
    <row r="14668" customFormat="false" ht="15" hidden="false" customHeight="false" outlineLevel="0" collapsed="false">
      <c r="A14668" s="0" t="s">
        <v>14766</v>
      </c>
      <c r="B14668" s="0" t="s">
        <v>107</v>
      </c>
      <c r="C14668" s="0" t="s">
        <v>78</v>
      </c>
      <c r="D14668" s="0" t="s">
        <v>102</v>
      </c>
      <c r="E14668" s="14" t="n">
        <v>45277</v>
      </c>
      <c r="F14668" s="14" t="n">
        <v>45278</v>
      </c>
      <c r="G14668" s="0" t="n">
        <v>110</v>
      </c>
      <c r="H14668" s="0" t="n">
        <v>108</v>
      </c>
      <c r="I14668" s="0" t="n">
        <v>206</v>
      </c>
      <c r="J14668" s="0" t="n">
        <v>279</v>
      </c>
      <c r="K14668" s="0" t="n">
        <v>416</v>
      </c>
      <c r="L14668" s="15" t="s">
        <v>82</v>
      </c>
      <c r="M14668" s="0" t="n">
        <v>1</v>
      </c>
      <c r="N14668" s="16" t="n">
        <f aca="false">I14668*K14668</f>
        <v>85696</v>
      </c>
      <c r="O14668" s="16" t="n">
        <f aca="false">I14668*(K14668-J14668)</f>
        <v>28222</v>
      </c>
      <c r="P14668" s="15" t="n">
        <f aca="false">K14668-J14668</f>
        <v>137</v>
      </c>
      <c r="Q14668" s="0" t="str">
        <f aca="false">IF(G14668=0,"Out of stock",IF(G14668&lt;H14668,"Understocked",IF(G14668&gt;Summary!$B$6*H14668,"Overstocked","Healthy")))</f>
        <v>Healthy</v>
      </c>
      <c r="R14668" s="0" t="str">
        <f aca="false">IF(I14668&gt;=Summary!$B$7,"Fast",IF(I14668&lt;Summary!$B$8,"Slow","Medium"))</f>
        <v>Fast</v>
      </c>
      <c r="S14668" s="15" t="n">
        <f aca="false">IF(M14668&gt;Summary!$B$5,1,0)</f>
        <v>0</v>
      </c>
      <c r="T14668" s="16" t="n">
        <f aca="false">IF(Q14668="Overstocked",(G14668-Summary!$B$6*H14668)*J14668,0)</f>
        <v>0</v>
      </c>
    </row>
    <row r="14669" customFormat="false" ht="15" hidden="false" customHeight="false" outlineLevel="0" collapsed="false">
      <c r="A14669" s="0" t="s">
        <v>14767</v>
      </c>
      <c r="B14669" s="0" t="s">
        <v>115</v>
      </c>
      <c r="C14669" s="0" t="s">
        <v>85</v>
      </c>
      <c r="D14669" s="0" t="s">
        <v>90</v>
      </c>
      <c r="E14669" s="14" t="n">
        <v>45538</v>
      </c>
      <c r="F14669" s="14" t="n">
        <v>45547</v>
      </c>
      <c r="G14669" s="0" t="n">
        <v>388</v>
      </c>
      <c r="H14669" s="0" t="n">
        <v>51</v>
      </c>
      <c r="I14669" s="0" t="n">
        <v>18</v>
      </c>
      <c r="J14669" s="0" t="n">
        <v>1034</v>
      </c>
      <c r="K14669" s="0" t="n">
        <v>1214</v>
      </c>
      <c r="L14669" s="15" t="s">
        <v>87</v>
      </c>
      <c r="M14669" s="0" t="n">
        <v>9</v>
      </c>
      <c r="N14669" s="16" t="n">
        <f aca="false">I14669*K14669</f>
        <v>21852</v>
      </c>
      <c r="O14669" s="16" t="n">
        <f aca="false">I14669*(K14669-J14669)</f>
        <v>3240</v>
      </c>
      <c r="P14669" s="15" t="n">
        <f aca="false">K14669-J14669</f>
        <v>180</v>
      </c>
      <c r="Q14669" s="0" t="str">
        <f aca="false">IF(G14669=0,"Out of stock",IF(G14669&lt;H14669,"Understocked",IF(G14669&gt;Summary!$B$6*H14669,"Overstocked","Healthy")))</f>
        <v>Overstocked</v>
      </c>
      <c r="R14669" s="0" t="str">
        <f aca="false">IF(I14669&gt;=Summary!$B$7,"Fast",IF(I14669&lt;Summary!$B$8,"Slow","Medium"))</f>
        <v>Slow</v>
      </c>
      <c r="S14669" s="15" t="n">
        <f aca="false">IF(M14669&gt;Summary!$B$5,1,0)</f>
        <v>1</v>
      </c>
      <c r="T14669" s="16" t="n">
        <f aca="false">IF(Q14669="Overstocked",(G14669-Summary!$B$6*H14669)*J14669,0)</f>
        <v>190256</v>
      </c>
    </row>
    <row r="14670" customFormat="false" ht="15" hidden="false" customHeight="false" outlineLevel="0" collapsed="false">
      <c r="A14670" s="0" t="s">
        <v>14768</v>
      </c>
      <c r="B14670" s="0" t="s">
        <v>115</v>
      </c>
      <c r="C14670" s="0" t="s">
        <v>78</v>
      </c>
      <c r="D14670" s="0" t="s">
        <v>86</v>
      </c>
      <c r="E14670" s="14" t="n">
        <v>45581</v>
      </c>
      <c r="F14670" s="14" t="n">
        <v>45590</v>
      </c>
      <c r="G14670" s="0" t="n">
        <v>63</v>
      </c>
      <c r="H14670" s="0" t="n">
        <v>101</v>
      </c>
      <c r="I14670" s="0" t="n">
        <v>268</v>
      </c>
      <c r="J14670" s="0" t="n">
        <v>873</v>
      </c>
      <c r="K14670" s="0" t="n">
        <v>1014</v>
      </c>
      <c r="L14670" s="15" t="s">
        <v>80</v>
      </c>
      <c r="M14670" s="0" t="n">
        <v>9</v>
      </c>
      <c r="N14670" s="16" t="n">
        <f aca="false">I14670*K14670</f>
        <v>271752</v>
      </c>
      <c r="O14670" s="16" t="n">
        <f aca="false">I14670*(K14670-J14670)</f>
        <v>37788</v>
      </c>
      <c r="P14670" s="15" t="n">
        <f aca="false">K14670-J14670</f>
        <v>141</v>
      </c>
      <c r="Q14670" s="0" t="str">
        <f aca="false">IF(G14670=0,"Out of stock",IF(G14670&lt;H14670,"Understocked",IF(G14670&gt;Summary!$B$6*H14670,"Overstocked","Healthy")))</f>
        <v>Understocked</v>
      </c>
      <c r="R14670" s="0" t="str">
        <f aca="false">IF(I14670&gt;=Summary!$B$7,"Fast",IF(I14670&lt;Summary!$B$8,"Slow","Medium"))</f>
        <v>Fast</v>
      </c>
      <c r="S14670" s="15" t="n">
        <f aca="false">IF(M14670&gt;Summary!$B$5,1,0)</f>
        <v>1</v>
      </c>
      <c r="T14670" s="16" t="n">
        <f aca="false">IF(Q14670="Overstocked",(G14670-Summary!$B$6*H14670)*J14670,0)</f>
        <v>0</v>
      </c>
    </row>
    <row r="14671" customFormat="false" ht="15" hidden="false" customHeight="false" outlineLevel="0" collapsed="false">
      <c r="A14671" s="0" t="s">
        <v>14769</v>
      </c>
      <c r="B14671" s="0" t="s">
        <v>107</v>
      </c>
      <c r="C14671" s="0" t="s">
        <v>96</v>
      </c>
      <c r="D14671" s="0" t="s">
        <v>86</v>
      </c>
      <c r="E14671" s="14" t="n">
        <v>44934</v>
      </c>
      <c r="F14671" s="14" t="n">
        <v>44942</v>
      </c>
      <c r="G14671" s="0" t="n">
        <v>339</v>
      </c>
      <c r="H14671" s="0" t="n">
        <v>147</v>
      </c>
      <c r="I14671" s="0" t="n">
        <v>195</v>
      </c>
      <c r="J14671" s="0" t="n">
        <v>1133</v>
      </c>
      <c r="K14671" s="0" t="n">
        <v>1387</v>
      </c>
      <c r="L14671" s="15" t="s">
        <v>87</v>
      </c>
      <c r="M14671" s="0" t="n">
        <v>8</v>
      </c>
      <c r="N14671" s="16" t="n">
        <f aca="false">I14671*K14671</f>
        <v>270465</v>
      </c>
      <c r="O14671" s="16" t="n">
        <f aca="false">I14671*(K14671-J14671)</f>
        <v>49530</v>
      </c>
      <c r="P14671" s="15" t="n">
        <f aca="false">K14671-J14671</f>
        <v>254</v>
      </c>
      <c r="Q14671" s="0" t="str">
        <f aca="false">IF(G14671=0,"Out of stock",IF(G14671&lt;H14671,"Understocked",IF(G14671&gt;Summary!$B$6*H14671,"Overstocked","Healthy")))</f>
        <v>Healthy</v>
      </c>
      <c r="R14671" s="0" t="str">
        <f aca="false">IF(I14671&gt;=Summary!$B$7,"Fast",IF(I14671&lt;Summary!$B$8,"Slow","Medium"))</f>
        <v>Medium</v>
      </c>
      <c r="S14671" s="15" t="n">
        <f aca="false">IF(M14671&gt;Summary!$B$5,1,0)</f>
        <v>1</v>
      </c>
      <c r="T14671" s="16" t="n">
        <f aca="false">IF(Q14671="Overstocked",(G14671-Summary!$B$6*H14671)*J14671,0)</f>
        <v>0</v>
      </c>
    </row>
    <row r="14672" customFormat="false" ht="15" hidden="false" customHeight="false" outlineLevel="0" collapsed="false">
      <c r="A14672" s="0" t="s">
        <v>14770</v>
      </c>
      <c r="B14672" s="0" t="s">
        <v>101</v>
      </c>
      <c r="C14672" s="0" t="s">
        <v>104</v>
      </c>
      <c r="D14672" s="0" t="s">
        <v>86</v>
      </c>
      <c r="E14672" s="14" t="n">
        <v>45187</v>
      </c>
      <c r="F14672" s="14" t="n">
        <v>45193</v>
      </c>
      <c r="G14672" s="0" t="n">
        <v>475</v>
      </c>
      <c r="H14672" s="0" t="n">
        <v>69</v>
      </c>
      <c r="I14672" s="0" t="n">
        <v>117</v>
      </c>
      <c r="J14672" s="0" t="n">
        <v>1311</v>
      </c>
      <c r="K14672" s="0" t="n">
        <v>1743</v>
      </c>
      <c r="L14672" s="15" t="s">
        <v>93</v>
      </c>
      <c r="M14672" s="0" t="n">
        <v>6</v>
      </c>
      <c r="N14672" s="16" t="n">
        <f aca="false">I14672*K14672</f>
        <v>203931</v>
      </c>
      <c r="O14672" s="16" t="n">
        <f aca="false">I14672*(K14672-J14672)</f>
        <v>50544</v>
      </c>
      <c r="P14672" s="15" t="n">
        <f aca="false">K14672-J14672</f>
        <v>432</v>
      </c>
      <c r="Q14672" s="0" t="str">
        <f aca="false">IF(G14672=0,"Out of stock",IF(G14672&lt;H14672,"Understocked",IF(G14672&gt;Summary!$B$6*H14672,"Overstocked","Healthy")))</f>
        <v>Overstocked</v>
      </c>
      <c r="R14672" s="0" t="str">
        <f aca="false">IF(I14672&gt;=Summary!$B$7,"Fast",IF(I14672&lt;Summary!$B$8,"Slow","Medium"))</f>
        <v>Medium</v>
      </c>
      <c r="S14672" s="15" t="n">
        <f aca="false">IF(M14672&gt;Summary!$B$5,1,0)</f>
        <v>0</v>
      </c>
      <c r="T14672" s="16" t="n">
        <f aca="false">IF(Q14672="Overstocked",(G14672-Summary!$B$6*H14672)*J14672,0)</f>
        <v>260889</v>
      </c>
    </row>
    <row r="14673" customFormat="false" ht="15" hidden="false" customHeight="false" outlineLevel="0" collapsed="false">
      <c r="A14673" s="0" t="s">
        <v>14771</v>
      </c>
      <c r="B14673" s="0" t="s">
        <v>101</v>
      </c>
      <c r="C14673" s="0" t="s">
        <v>85</v>
      </c>
      <c r="D14673" s="0" t="s">
        <v>90</v>
      </c>
      <c r="E14673" s="14" t="n">
        <v>45563</v>
      </c>
      <c r="F14673" s="14" t="n">
        <v>45568</v>
      </c>
      <c r="G14673" s="0" t="n">
        <v>446</v>
      </c>
      <c r="H14673" s="0" t="n">
        <v>120</v>
      </c>
      <c r="I14673" s="0" t="n">
        <v>289</v>
      </c>
      <c r="J14673" s="0" t="n">
        <v>904</v>
      </c>
      <c r="K14673" s="0" t="n">
        <v>1049</v>
      </c>
      <c r="L14673" s="15" t="s">
        <v>97</v>
      </c>
      <c r="M14673" s="0" t="n">
        <v>5</v>
      </c>
      <c r="N14673" s="16" t="n">
        <f aca="false">I14673*K14673</f>
        <v>303161</v>
      </c>
      <c r="O14673" s="16" t="n">
        <f aca="false">I14673*(K14673-J14673)</f>
        <v>41905</v>
      </c>
      <c r="P14673" s="15" t="n">
        <f aca="false">K14673-J14673</f>
        <v>145</v>
      </c>
      <c r="Q14673" s="0" t="str">
        <f aca="false">IF(G14673=0,"Out of stock",IF(G14673&lt;H14673,"Understocked",IF(G14673&gt;Summary!$B$6*H14673,"Overstocked","Healthy")))</f>
        <v>Healthy</v>
      </c>
      <c r="R14673" s="0" t="str">
        <f aca="false">IF(I14673&gt;=Summary!$B$7,"Fast",IF(I14673&lt;Summary!$B$8,"Slow","Medium"))</f>
        <v>Fast</v>
      </c>
      <c r="S14673" s="15" t="n">
        <f aca="false">IF(M14673&gt;Summary!$B$5,1,0)</f>
        <v>0</v>
      </c>
      <c r="T14673" s="16" t="n">
        <f aca="false">IF(Q14673="Overstocked",(G14673-Summary!$B$6*H14673)*J14673,0)</f>
        <v>0</v>
      </c>
    </row>
    <row r="14674" customFormat="false" ht="15" hidden="false" customHeight="false" outlineLevel="0" collapsed="false">
      <c r="A14674" s="0" t="s">
        <v>14772</v>
      </c>
      <c r="B14674" s="0" t="s">
        <v>89</v>
      </c>
      <c r="C14674" s="0" t="s">
        <v>96</v>
      </c>
      <c r="D14674" s="0" t="s">
        <v>79</v>
      </c>
      <c r="E14674" s="14" t="n">
        <v>45648</v>
      </c>
      <c r="F14674" s="14" t="n">
        <v>45652</v>
      </c>
      <c r="G14674" s="0" t="n">
        <v>415</v>
      </c>
      <c r="H14674" s="0" t="n">
        <v>65</v>
      </c>
      <c r="I14674" s="0" t="n">
        <v>39</v>
      </c>
      <c r="J14674" s="0" t="n">
        <v>1854</v>
      </c>
      <c r="K14674" s="0" t="n">
        <v>2111</v>
      </c>
      <c r="L14674" s="15" t="s">
        <v>80</v>
      </c>
      <c r="M14674" s="0" t="n">
        <v>4</v>
      </c>
      <c r="N14674" s="16" t="n">
        <f aca="false">I14674*K14674</f>
        <v>82329</v>
      </c>
      <c r="O14674" s="16" t="n">
        <f aca="false">I14674*(K14674-J14674)</f>
        <v>10023</v>
      </c>
      <c r="P14674" s="15" t="n">
        <f aca="false">K14674-J14674</f>
        <v>257</v>
      </c>
      <c r="Q14674" s="0" t="str">
        <f aca="false">IF(G14674=0,"Out of stock",IF(G14674&lt;H14674,"Understocked",IF(G14674&gt;Summary!$B$6*H14674,"Overstocked","Healthy")))</f>
        <v>Overstocked</v>
      </c>
      <c r="R14674" s="0" t="str">
        <f aca="false">IF(I14674&gt;=Summary!$B$7,"Fast",IF(I14674&lt;Summary!$B$8,"Slow","Medium"))</f>
        <v>Slow</v>
      </c>
      <c r="S14674" s="15" t="n">
        <f aca="false">IF(M14674&gt;Summary!$B$5,1,0)</f>
        <v>0</v>
      </c>
      <c r="T14674" s="16" t="n">
        <f aca="false">IF(Q14674="Overstocked",(G14674-Summary!$B$6*H14674)*J14674,0)</f>
        <v>287370</v>
      </c>
    </row>
    <row r="14675" customFormat="false" ht="15" hidden="false" customHeight="false" outlineLevel="0" collapsed="false">
      <c r="A14675" s="0" t="s">
        <v>14773</v>
      </c>
      <c r="B14675" s="0" t="s">
        <v>115</v>
      </c>
      <c r="C14675" s="0" t="s">
        <v>78</v>
      </c>
      <c r="D14675" s="0" t="s">
        <v>92</v>
      </c>
      <c r="E14675" s="14" t="n">
        <v>45318</v>
      </c>
      <c r="F14675" s="14" t="n">
        <v>45319</v>
      </c>
      <c r="G14675" s="0" t="n">
        <v>10</v>
      </c>
      <c r="H14675" s="0" t="n">
        <v>99</v>
      </c>
      <c r="I14675" s="0" t="n">
        <v>39</v>
      </c>
      <c r="J14675" s="0" t="n">
        <v>1442</v>
      </c>
      <c r="K14675" s="0" t="n">
        <v>1498</v>
      </c>
      <c r="L14675" s="15" t="s">
        <v>87</v>
      </c>
      <c r="M14675" s="0" t="n">
        <v>1</v>
      </c>
      <c r="N14675" s="16" t="n">
        <f aca="false">I14675*K14675</f>
        <v>58422</v>
      </c>
      <c r="O14675" s="16" t="n">
        <f aca="false">I14675*(K14675-J14675)</f>
        <v>2184</v>
      </c>
      <c r="P14675" s="15" t="n">
        <f aca="false">K14675-J14675</f>
        <v>56</v>
      </c>
      <c r="Q14675" s="0" t="str">
        <f aca="false">IF(G14675=0,"Out of stock",IF(G14675&lt;H14675,"Understocked",IF(G14675&gt;Summary!$B$6*H14675,"Overstocked","Healthy")))</f>
        <v>Understocked</v>
      </c>
      <c r="R14675" s="0" t="str">
        <f aca="false">IF(I14675&gt;=Summary!$B$7,"Fast",IF(I14675&lt;Summary!$B$8,"Slow","Medium"))</f>
        <v>Slow</v>
      </c>
      <c r="S14675" s="15" t="n">
        <f aca="false">IF(M14675&gt;Summary!$B$5,1,0)</f>
        <v>0</v>
      </c>
      <c r="T14675" s="16" t="n">
        <f aca="false">IF(Q14675="Overstocked",(G14675-Summary!$B$6*H14675)*J14675,0)</f>
        <v>0</v>
      </c>
    </row>
    <row r="14676" customFormat="false" ht="15" hidden="false" customHeight="false" outlineLevel="0" collapsed="false">
      <c r="A14676" s="0" t="s">
        <v>14774</v>
      </c>
      <c r="B14676" s="0" t="s">
        <v>77</v>
      </c>
      <c r="C14676" s="0" t="s">
        <v>104</v>
      </c>
      <c r="D14676" s="0" t="s">
        <v>79</v>
      </c>
      <c r="E14676" s="14" t="n">
        <v>45525</v>
      </c>
      <c r="F14676" s="14" t="n">
        <v>45529</v>
      </c>
      <c r="G14676" s="0" t="n">
        <v>254</v>
      </c>
      <c r="H14676" s="0" t="n">
        <v>61</v>
      </c>
      <c r="I14676" s="0" t="n">
        <v>63</v>
      </c>
      <c r="J14676" s="0" t="n">
        <v>1400</v>
      </c>
      <c r="K14676" s="0" t="n">
        <v>1736</v>
      </c>
      <c r="L14676" s="15" t="s">
        <v>87</v>
      </c>
      <c r="M14676" s="0" t="n">
        <v>4</v>
      </c>
      <c r="N14676" s="16" t="n">
        <f aca="false">I14676*K14676</f>
        <v>109368</v>
      </c>
      <c r="O14676" s="16" t="n">
        <f aca="false">I14676*(K14676-J14676)</f>
        <v>21168</v>
      </c>
      <c r="P14676" s="15" t="n">
        <f aca="false">K14676-J14676</f>
        <v>336</v>
      </c>
      <c r="Q14676" s="0" t="str">
        <f aca="false">IF(G14676=0,"Out of stock",IF(G14676&lt;H14676,"Understocked",IF(G14676&gt;Summary!$B$6*H14676,"Overstocked","Healthy")))</f>
        <v>Overstocked</v>
      </c>
      <c r="R14676" s="0" t="str">
        <f aca="false">IF(I14676&gt;=Summary!$B$7,"Fast",IF(I14676&lt;Summary!$B$8,"Slow","Medium"))</f>
        <v>Slow</v>
      </c>
      <c r="S14676" s="15" t="n">
        <f aca="false">IF(M14676&gt;Summary!$B$5,1,0)</f>
        <v>0</v>
      </c>
      <c r="T14676" s="16" t="n">
        <f aca="false">IF(Q14676="Overstocked",(G14676-Summary!$B$6*H14676)*J14676,0)</f>
        <v>14000</v>
      </c>
    </row>
    <row r="14677" customFormat="false" ht="15" hidden="false" customHeight="false" outlineLevel="0" collapsed="false">
      <c r="A14677" s="0" t="s">
        <v>14775</v>
      </c>
      <c r="B14677" s="0" t="s">
        <v>113</v>
      </c>
      <c r="C14677" s="0" t="s">
        <v>78</v>
      </c>
      <c r="D14677" s="0" t="s">
        <v>86</v>
      </c>
      <c r="E14677" s="14" t="n">
        <v>45488</v>
      </c>
      <c r="F14677" s="14" t="n">
        <v>45491</v>
      </c>
      <c r="G14677" s="0" t="n">
        <v>190</v>
      </c>
      <c r="H14677" s="0" t="n">
        <v>103</v>
      </c>
      <c r="I14677" s="0" t="n">
        <v>48</v>
      </c>
      <c r="J14677" s="0" t="n">
        <v>1951</v>
      </c>
      <c r="K14677" s="0" t="n">
        <v>2074</v>
      </c>
      <c r="L14677" s="15" t="s">
        <v>93</v>
      </c>
      <c r="M14677" s="0" t="n">
        <v>3</v>
      </c>
      <c r="N14677" s="16" t="n">
        <f aca="false">I14677*K14677</f>
        <v>99552</v>
      </c>
      <c r="O14677" s="16" t="n">
        <f aca="false">I14677*(K14677-J14677)</f>
        <v>5904</v>
      </c>
      <c r="P14677" s="15" t="n">
        <f aca="false">K14677-J14677</f>
        <v>123</v>
      </c>
      <c r="Q14677" s="0" t="str">
        <f aca="false">IF(G14677=0,"Out of stock",IF(G14677&lt;H14677,"Understocked",IF(G14677&gt;Summary!$B$6*H14677,"Overstocked","Healthy")))</f>
        <v>Healthy</v>
      </c>
      <c r="R14677" s="0" t="str">
        <f aca="false">IF(I14677&gt;=Summary!$B$7,"Fast",IF(I14677&lt;Summary!$B$8,"Slow","Medium"))</f>
        <v>Slow</v>
      </c>
      <c r="S14677" s="15" t="n">
        <f aca="false">IF(M14677&gt;Summary!$B$5,1,0)</f>
        <v>0</v>
      </c>
      <c r="T14677" s="16" t="n">
        <f aca="false">IF(Q14677="Overstocked",(G14677-Summary!$B$6*H14677)*J14677,0)</f>
        <v>0</v>
      </c>
    </row>
    <row r="14678" customFormat="false" ht="15" hidden="false" customHeight="false" outlineLevel="0" collapsed="false">
      <c r="A14678" s="0" t="s">
        <v>14776</v>
      </c>
      <c r="B14678" s="0" t="s">
        <v>101</v>
      </c>
      <c r="C14678" s="0" t="s">
        <v>78</v>
      </c>
      <c r="D14678" s="0" t="s">
        <v>92</v>
      </c>
      <c r="E14678" s="14" t="n">
        <v>45446</v>
      </c>
      <c r="F14678" s="14" t="n">
        <v>45453</v>
      </c>
      <c r="G14678" s="0" t="n">
        <v>313</v>
      </c>
      <c r="H14678" s="0" t="n">
        <v>53</v>
      </c>
      <c r="I14678" s="0" t="n">
        <v>258</v>
      </c>
      <c r="J14678" s="0" t="n">
        <v>382</v>
      </c>
      <c r="K14678" s="0" t="n">
        <v>828</v>
      </c>
      <c r="L14678" s="15" t="s">
        <v>82</v>
      </c>
      <c r="M14678" s="0" t="n">
        <v>7</v>
      </c>
      <c r="N14678" s="16" t="n">
        <f aca="false">I14678*K14678</f>
        <v>213624</v>
      </c>
      <c r="O14678" s="16" t="n">
        <f aca="false">I14678*(K14678-J14678)</f>
        <v>115068</v>
      </c>
      <c r="P14678" s="15" t="n">
        <f aca="false">K14678-J14678</f>
        <v>446</v>
      </c>
      <c r="Q14678" s="0" t="str">
        <f aca="false">IF(G14678=0,"Out of stock",IF(G14678&lt;H14678,"Understocked",IF(G14678&gt;Summary!$B$6*H14678,"Overstocked","Healthy")))</f>
        <v>Overstocked</v>
      </c>
      <c r="R14678" s="0" t="str">
        <f aca="false">IF(I14678&gt;=Summary!$B$7,"Fast",IF(I14678&lt;Summary!$B$8,"Slow","Medium"))</f>
        <v>Fast</v>
      </c>
      <c r="S14678" s="15" t="n">
        <f aca="false">IF(M14678&gt;Summary!$B$5,1,0)</f>
        <v>0</v>
      </c>
      <c r="T14678" s="16" t="n">
        <f aca="false">IF(Q14678="Overstocked",(G14678-Summary!$B$6*H14678)*J14678,0)</f>
        <v>38582</v>
      </c>
    </row>
    <row r="14679" customFormat="false" ht="15" hidden="false" customHeight="false" outlineLevel="0" collapsed="false">
      <c r="A14679" s="0" t="s">
        <v>14777</v>
      </c>
      <c r="B14679" s="0" t="s">
        <v>84</v>
      </c>
      <c r="C14679" s="0" t="s">
        <v>78</v>
      </c>
      <c r="D14679" s="0" t="s">
        <v>79</v>
      </c>
      <c r="E14679" s="14" t="n">
        <v>45104</v>
      </c>
      <c r="F14679" s="14" t="n">
        <v>45109</v>
      </c>
      <c r="G14679" s="0" t="n">
        <v>436</v>
      </c>
      <c r="H14679" s="0" t="n">
        <v>85</v>
      </c>
      <c r="I14679" s="0" t="n">
        <v>6</v>
      </c>
      <c r="J14679" s="0" t="n">
        <v>816</v>
      </c>
      <c r="K14679" s="0" t="n">
        <v>904</v>
      </c>
      <c r="L14679" s="15" t="s">
        <v>97</v>
      </c>
      <c r="M14679" s="0" t="n">
        <v>5</v>
      </c>
      <c r="N14679" s="16" t="n">
        <f aca="false">I14679*K14679</f>
        <v>5424</v>
      </c>
      <c r="O14679" s="16" t="n">
        <f aca="false">I14679*(K14679-J14679)</f>
        <v>528</v>
      </c>
      <c r="P14679" s="15" t="n">
        <f aca="false">K14679-J14679</f>
        <v>88</v>
      </c>
      <c r="Q14679" s="0" t="str">
        <f aca="false">IF(G14679=0,"Out of stock",IF(G14679&lt;H14679,"Understocked",IF(G14679&gt;Summary!$B$6*H14679,"Overstocked","Healthy")))</f>
        <v>Overstocked</v>
      </c>
      <c r="R14679" s="0" t="str">
        <f aca="false">IF(I14679&gt;=Summary!$B$7,"Fast",IF(I14679&lt;Summary!$B$8,"Slow","Medium"))</f>
        <v>Slow</v>
      </c>
      <c r="S14679" s="15" t="n">
        <f aca="false">IF(M14679&gt;Summary!$B$5,1,0)</f>
        <v>0</v>
      </c>
      <c r="T14679" s="16" t="n">
        <f aca="false">IF(Q14679="Overstocked",(G14679-Summary!$B$6*H14679)*J14679,0)</f>
        <v>78336</v>
      </c>
    </row>
    <row r="14680" customFormat="false" ht="15" hidden="false" customHeight="false" outlineLevel="0" collapsed="false">
      <c r="A14680" s="0" t="s">
        <v>14778</v>
      </c>
      <c r="B14680" s="0" t="s">
        <v>77</v>
      </c>
      <c r="C14680" s="0" t="s">
        <v>85</v>
      </c>
      <c r="D14680" s="0" t="s">
        <v>92</v>
      </c>
      <c r="E14680" s="14" t="n">
        <v>45137</v>
      </c>
      <c r="F14680" s="14" t="n">
        <v>45140</v>
      </c>
      <c r="G14680" s="0" t="n">
        <v>170</v>
      </c>
      <c r="H14680" s="0" t="n">
        <v>53</v>
      </c>
      <c r="I14680" s="0" t="n">
        <v>226</v>
      </c>
      <c r="J14680" s="0" t="n">
        <v>1674</v>
      </c>
      <c r="K14680" s="0" t="n">
        <v>1873</v>
      </c>
      <c r="L14680" s="15" t="s">
        <v>82</v>
      </c>
      <c r="M14680" s="0" t="n">
        <v>3</v>
      </c>
      <c r="N14680" s="16" t="n">
        <f aca="false">I14680*K14680</f>
        <v>423298</v>
      </c>
      <c r="O14680" s="16" t="n">
        <f aca="false">I14680*(K14680-J14680)</f>
        <v>44974</v>
      </c>
      <c r="P14680" s="15" t="n">
        <f aca="false">K14680-J14680</f>
        <v>199</v>
      </c>
      <c r="Q14680" s="0" t="str">
        <f aca="false">IF(G14680=0,"Out of stock",IF(G14680&lt;H14680,"Understocked",IF(G14680&gt;Summary!$B$6*H14680,"Overstocked","Healthy")))</f>
        <v>Healthy</v>
      </c>
      <c r="R14680" s="0" t="str">
        <f aca="false">IF(I14680&gt;=Summary!$B$7,"Fast",IF(I14680&lt;Summary!$B$8,"Slow","Medium"))</f>
        <v>Fast</v>
      </c>
      <c r="S14680" s="15" t="n">
        <f aca="false">IF(M14680&gt;Summary!$B$5,1,0)</f>
        <v>0</v>
      </c>
      <c r="T14680" s="16" t="n">
        <f aca="false">IF(Q14680="Overstocked",(G14680-Summary!$B$6*H14680)*J14680,0)</f>
        <v>0</v>
      </c>
    </row>
    <row r="14681" customFormat="false" ht="15" hidden="false" customHeight="false" outlineLevel="0" collapsed="false">
      <c r="A14681" s="0" t="s">
        <v>14779</v>
      </c>
      <c r="B14681" s="0" t="s">
        <v>107</v>
      </c>
      <c r="C14681" s="0" t="s">
        <v>96</v>
      </c>
      <c r="D14681" s="0" t="s">
        <v>102</v>
      </c>
      <c r="E14681" s="14" t="n">
        <v>45559</v>
      </c>
      <c r="F14681" s="14" t="n">
        <v>45569</v>
      </c>
      <c r="G14681" s="0" t="n">
        <v>456</v>
      </c>
      <c r="H14681" s="0" t="n">
        <v>147</v>
      </c>
      <c r="I14681" s="0" t="n">
        <v>176</v>
      </c>
      <c r="J14681" s="0" t="n">
        <v>234</v>
      </c>
      <c r="K14681" s="0" t="n">
        <v>720</v>
      </c>
      <c r="L14681" s="15" t="s">
        <v>93</v>
      </c>
      <c r="M14681" s="0" t="n">
        <v>10</v>
      </c>
      <c r="N14681" s="16" t="n">
        <f aca="false">I14681*K14681</f>
        <v>126720</v>
      </c>
      <c r="O14681" s="16" t="n">
        <f aca="false">I14681*(K14681-J14681)</f>
        <v>85536</v>
      </c>
      <c r="P14681" s="15" t="n">
        <f aca="false">K14681-J14681</f>
        <v>486</v>
      </c>
      <c r="Q14681" s="0" t="str">
        <f aca="false">IF(G14681=0,"Out of stock",IF(G14681&lt;H14681,"Understocked",IF(G14681&gt;Summary!$B$6*H14681,"Overstocked","Healthy")))</f>
        <v>Healthy</v>
      </c>
      <c r="R14681" s="0" t="str">
        <f aca="false">IF(I14681&gt;=Summary!$B$7,"Fast",IF(I14681&lt;Summary!$B$8,"Slow","Medium"))</f>
        <v>Medium</v>
      </c>
      <c r="S14681" s="15" t="n">
        <f aca="false">IF(M14681&gt;Summary!$B$5,1,0)</f>
        <v>1</v>
      </c>
      <c r="T14681" s="16" t="n">
        <f aca="false">IF(Q14681="Overstocked",(G14681-Summary!$B$6*H14681)*J14681,0)</f>
        <v>0</v>
      </c>
    </row>
    <row r="14682" customFormat="false" ht="15" hidden="false" customHeight="false" outlineLevel="0" collapsed="false">
      <c r="A14682" s="0" t="s">
        <v>14780</v>
      </c>
      <c r="B14682" s="0" t="s">
        <v>115</v>
      </c>
      <c r="C14682" s="0" t="s">
        <v>104</v>
      </c>
      <c r="D14682" s="0" t="s">
        <v>79</v>
      </c>
      <c r="E14682" s="14" t="n">
        <v>45522</v>
      </c>
      <c r="F14682" s="14" t="n">
        <v>45532</v>
      </c>
      <c r="G14682" s="0" t="n">
        <v>384</v>
      </c>
      <c r="H14682" s="0" t="n">
        <v>75</v>
      </c>
      <c r="I14682" s="0" t="n">
        <v>92</v>
      </c>
      <c r="J14682" s="0" t="n">
        <v>914</v>
      </c>
      <c r="K14682" s="0" t="n">
        <v>1088</v>
      </c>
      <c r="L14682" s="15" t="s">
        <v>97</v>
      </c>
      <c r="M14682" s="0" t="n">
        <v>10</v>
      </c>
      <c r="N14682" s="16" t="n">
        <f aca="false">I14682*K14682</f>
        <v>100096</v>
      </c>
      <c r="O14682" s="16" t="n">
        <f aca="false">I14682*(K14682-J14682)</f>
        <v>16008</v>
      </c>
      <c r="P14682" s="15" t="n">
        <f aca="false">K14682-J14682</f>
        <v>174</v>
      </c>
      <c r="Q14682" s="0" t="str">
        <f aca="false">IF(G14682=0,"Out of stock",IF(G14682&lt;H14682,"Understocked",IF(G14682&gt;Summary!$B$6*H14682,"Overstocked","Healthy")))</f>
        <v>Overstocked</v>
      </c>
      <c r="R14682" s="0" t="str">
        <f aca="false">IF(I14682&gt;=Summary!$B$7,"Fast",IF(I14682&lt;Summary!$B$8,"Slow","Medium"))</f>
        <v>Slow</v>
      </c>
      <c r="S14682" s="15" t="n">
        <f aca="false">IF(M14682&gt;Summary!$B$5,1,0)</f>
        <v>1</v>
      </c>
      <c r="T14682" s="16" t="n">
        <f aca="false">IF(Q14682="Overstocked",(G14682-Summary!$B$6*H14682)*J14682,0)</f>
        <v>76776</v>
      </c>
    </row>
    <row r="14683" customFormat="false" ht="15" hidden="false" customHeight="false" outlineLevel="0" collapsed="false">
      <c r="A14683" s="0" t="s">
        <v>14781</v>
      </c>
      <c r="B14683" s="0" t="s">
        <v>107</v>
      </c>
      <c r="C14683" s="0" t="s">
        <v>78</v>
      </c>
      <c r="D14683" s="0" t="s">
        <v>79</v>
      </c>
      <c r="E14683" s="14" t="n">
        <v>45367</v>
      </c>
      <c r="F14683" s="14" t="n">
        <v>45373</v>
      </c>
      <c r="G14683" s="0" t="n">
        <v>268</v>
      </c>
      <c r="H14683" s="0" t="n">
        <v>128</v>
      </c>
      <c r="I14683" s="0" t="n">
        <v>236</v>
      </c>
      <c r="J14683" s="0" t="n">
        <v>1981</v>
      </c>
      <c r="K14683" s="0" t="n">
        <v>2195</v>
      </c>
      <c r="L14683" s="15" t="s">
        <v>97</v>
      </c>
      <c r="M14683" s="0" t="n">
        <v>6</v>
      </c>
      <c r="N14683" s="16" t="n">
        <f aca="false">I14683*K14683</f>
        <v>518020</v>
      </c>
      <c r="O14683" s="16" t="n">
        <f aca="false">I14683*(K14683-J14683)</f>
        <v>50504</v>
      </c>
      <c r="P14683" s="15" t="n">
        <f aca="false">K14683-J14683</f>
        <v>214</v>
      </c>
      <c r="Q14683" s="0" t="str">
        <f aca="false">IF(G14683=0,"Out of stock",IF(G14683&lt;H14683,"Understocked",IF(G14683&gt;Summary!$B$6*H14683,"Overstocked","Healthy")))</f>
        <v>Healthy</v>
      </c>
      <c r="R14683" s="0" t="str">
        <f aca="false">IF(I14683&gt;=Summary!$B$7,"Fast",IF(I14683&lt;Summary!$B$8,"Slow","Medium"))</f>
        <v>Fast</v>
      </c>
      <c r="S14683" s="15" t="n">
        <f aca="false">IF(M14683&gt;Summary!$B$5,1,0)</f>
        <v>0</v>
      </c>
      <c r="T14683" s="16" t="n">
        <f aca="false">IF(Q14683="Overstocked",(G14683-Summary!$B$6*H14683)*J14683,0)</f>
        <v>0</v>
      </c>
    </row>
    <row r="14684" customFormat="false" ht="15" hidden="false" customHeight="false" outlineLevel="0" collapsed="false">
      <c r="A14684" s="0" t="s">
        <v>14782</v>
      </c>
      <c r="B14684" s="0" t="s">
        <v>84</v>
      </c>
      <c r="C14684" s="0" t="s">
        <v>104</v>
      </c>
      <c r="D14684" s="0" t="s">
        <v>92</v>
      </c>
      <c r="E14684" s="14" t="n">
        <v>45559</v>
      </c>
      <c r="F14684" s="14" t="n">
        <v>45566</v>
      </c>
      <c r="G14684" s="0" t="n">
        <v>432</v>
      </c>
      <c r="H14684" s="0" t="n">
        <v>136</v>
      </c>
      <c r="I14684" s="0" t="n">
        <v>291</v>
      </c>
      <c r="J14684" s="0" t="n">
        <v>528</v>
      </c>
      <c r="K14684" s="0" t="n">
        <v>990</v>
      </c>
      <c r="L14684" s="15" t="s">
        <v>87</v>
      </c>
      <c r="M14684" s="0" t="n">
        <v>7</v>
      </c>
      <c r="N14684" s="16" t="n">
        <f aca="false">I14684*K14684</f>
        <v>288090</v>
      </c>
      <c r="O14684" s="16" t="n">
        <f aca="false">I14684*(K14684-J14684)</f>
        <v>134442</v>
      </c>
      <c r="P14684" s="15" t="n">
        <f aca="false">K14684-J14684</f>
        <v>462</v>
      </c>
      <c r="Q14684" s="0" t="str">
        <f aca="false">IF(G14684=0,"Out of stock",IF(G14684&lt;H14684,"Understocked",IF(G14684&gt;Summary!$B$6*H14684,"Overstocked","Healthy")))</f>
        <v>Healthy</v>
      </c>
      <c r="R14684" s="0" t="str">
        <f aca="false">IF(I14684&gt;=Summary!$B$7,"Fast",IF(I14684&lt;Summary!$B$8,"Slow","Medium"))</f>
        <v>Fast</v>
      </c>
      <c r="S14684" s="15" t="n">
        <f aca="false">IF(M14684&gt;Summary!$B$5,1,0)</f>
        <v>0</v>
      </c>
      <c r="T14684" s="16" t="n">
        <f aca="false">IF(Q14684="Overstocked",(G14684-Summary!$B$6*H14684)*J14684,0)</f>
        <v>0</v>
      </c>
    </row>
    <row r="14685" customFormat="false" ht="15" hidden="false" customHeight="false" outlineLevel="0" collapsed="false">
      <c r="A14685" s="0" t="s">
        <v>14783</v>
      </c>
      <c r="B14685" s="0" t="s">
        <v>113</v>
      </c>
      <c r="C14685" s="0" t="s">
        <v>85</v>
      </c>
      <c r="D14685" s="0" t="s">
        <v>86</v>
      </c>
      <c r="E14685" s="14" t="n">
        <v>45141</v>
      </c>
      <c r="F14685" s="14" t="n">
        <v>45145</v>
      </c>
      <c r="G14685" s="0" t="n">
        <v>433</v>
      </c>
      <c r="H14685" s="0" t="n">
        <v>94</v>
      </c>
      <c r="I14685" s="0" t="n">
        <v>52</v>
      </c>
      <c r="J14685" s="0" t="n">
        <v>1572</v>
      </c>
      <c r="K14685" s="0" t="n">
        <v>2022</v>
      </c>
      <c r="L14685" s="15" t="s">
        <v>82</v>
      </c>
      <c r="M14685" s="0" t="n">
        <v>4</v>
      </c>
      <c r="N14685" s="16" t="n">
        <f aca="false">I14685*K14685</f>
        <v>105144</v>
      </c>
      <c r="O14685" s="16" t="n">
        <f aca="false">I14685*(K14685-J14685)</f>
        <v>23400</v>
      </c>
      <c r="P14685" s="15" t="n">
        <f aca="false">K14685-J14685</f>
        <v>450</v>
      </c>
      <c r="Q14685" s="0" t="str">
        <f aca="false">IF(G14685=0,"Out of stock",IF(G14685&lt;H14685,"Understocked",IF(G14685&gt;Summary!$B$6*H14685,"Overstocked","Healthy")))</f>
        <v>Overstocked</v>
      </c>
      <c r="R14685" s="0" t="str">
        <f aca="false">IF(I14685&gt;=Summary!$B$7,"Fast",IF(I14685&lt;Summary!$B$8,"Slow","Medium"))</f>
        <v>Slow</v>
      </c>
      <c r="S14685" s="15" t="n">
        <f aca="false">IF(M14685&gt;Summary!$B$5,1,0)</f>
        <v>0</v>
      </c>
      <c r="T14685" s="16" t="n">
        <f aca="false">IF(Q14685="Overstocked",(G14685-Summary!$B$6*H14685)*J14685,0)</f>
        <v>89604</v>
      </c>
    </row>
    <row r="14686" customFormat="false" ht="15" hidden="false" customHeight="false" outlineLevel="0" collapsed="false">
      <c r="A14686" s="0" t="s">
        <v>14784</v>
      </c>
      <c r="B14686" s="0" t="s">
        <v>84</v>
      </c>
      <c r="C14686" s="0" t="s">
        <v>96</v>
      </c>
      <c r="D14686" s="0" t="s">
        <v>90</v>
      </c>
      <c r="E14686" s="14" t="n">
        <v>45069</v>
      </c>
      <c r="F14686" s="14" t="n">
        <v>45070</v>
      </c>
      <c r="G14686" s="0" t="n">
        <v>332</v>
      </c>
      <c r="H14686" s="0" t="n">
        <v>144</v>
      </c>
      <c r="I14686" s="0" t="n">
        <v>121</v>
      </c>
      <c r="J14686" s="0" t="n">
        <v>1954</v>
      </c>
      <c r="K14686" s="0" t="n">
        <v>2408</v>
      </c>
      <c r="L14686" s="15" t="s">
        <v>82</v>
      </c>
      <c r="M14686" s="0" t="n">
        <v>1</v>
      </c>
      <c r="N14686" s="16" t="n">
        <f aca="false">I14686*K14686</f>
        <v>291368</v>
      </c>
      <c r="O14686" s="16" t="n">
        <f aca="false">I14686*(K14686-J14686)</f>
        <v>54934</v>
      </c>
      <c r="P14686" s="15" t="n">
        <f aca="false">K14686-J14686</f>
        <v>454</v>
      </c>
      <c r="Q14686" s="0" t="str">
        <f aca="false">IF(G14686=0,"Out of stock",IF(G14686&lt;H14686,"Understocked",IF(G14686&gt;Summary!$B$6*H14686,"Overstocked","Healthy")))</f>
        <v>Healthy</v>
      </c>
      <c r="R14686" s="0" t="str">
        <f aca="false">IF(I14686&gt;=Summary!$B$7,"Fast",IF(I14686&lt;Summary!$B$8,"Slow","Medium"))</f>
        <v>Medium</v>
      </c>
      <c r="S14686" s="15" t="n">
        <f aca="false">IF(M14686&gt;Summary!$B$5,1,0)</f>
        <v>0</v>
      </c>
      <c r="T14686" s="16" t="n">
        <f aca="false">IF(Q14686="Overstocked",(G14686-Summary!$B$6*H14686)*J14686,0)</f>
        <v>0</v>
      </c>
    </row>
    <row r="14687" customFormat="false" ht="15" hidden="false" customHeight="false" outlineLevel="0" collapsed="false">
      <c r="A14687" s="0" t="s">
        <v>14785</v>
      </c>
      <c r="B14687" s="0" t="s">
        <v>115</v>
      </c>
      <c r="C14687" s="0" t="s">
        <v>96</v>
      </c>
      <c r="D14687" s="0" t="s">
        <v>90</v>
      </c>
      <c r="E14687" s="14" t="n">
        <v>44931</v>
      </c>
      <c r="F14687" s="14" t="n">
        <v>44932</v>
      </c>
      <c r="G14687" s="0" t="n">
        <v>467</v>
      </c>
      <c r="H14687" s="0" t="n">
        <v>149</v>
      </c>
      <c r="I14687" s="0" t="n">
        <v>99</v>
      </c>
      <c r="J14687" s="0" t="n">
        <v>593</v>
      </c>
      <c r="K14687" s="0" t="n">
        <v>806</v>
      </c>
      <c r="L14687" s="15" t="s">
        <v>93</v>
      </c>
      <c r="M14687" s="0" t="n">
        <v>1</v>
      </c>
      <c r="N14687" s="16" t="n">
        <f aca="false">I14687*K14687</f>
        <v>79794</v>
      </c>
      <c r="O14687" s="16" t="n">
        <f aca="false">I14687*(K14687-J14687)</f>
        <v>21087</v>
      </c>
      <c r="P14687" s="15" t="n">
        <f aca="false">K14687-J14687</f>
        <v>213</v>
      </c>
      <c r="Q14687" s="0" t="str">
        <f aca="false">IF(G14687=0,"Out of stock",IF(G14687&lt;H14687,"Understocked",IF(G14687&gt;Summary!$B$6*H14687,"Overstocked","Healthy")))</f>
        <v>Healthy</v>
      </c>
      <c r="R14687" s="0" t="str">
        <f aca="false">IF(I14687&gt;=Summary!$B$7,"Fast",IF(I14687&lt;Summary!$B$8,"Slow","Medium"))</f>
        <v>Slow</v>
      </c>
      <c r="S14687" s="15" t="n">
        <f aca="false">IF(M14687&gt;Summary!$B$5,1,0)</f>
        <v>0</v>
      </c>
      <c r="T14687" s="16" t="n">
        <f aca="false">IF(Q14687="Overstocked",(G14687-Summary!$B$6*H14687)*J14687,0)</f>
        <v>0</v>
      </c>
    </row>
    <row r="14688" customFormat="false" ht="15" hidden="false" customHeight="false" outlineLevel="0" collapsed="false">
      <c r="A14688" s="0" t="s">
        <v>14786</v>
      </c>
      <c r="B14688" s="0" t="s">
        <v>89</v>
      </c>
      <c r="C14688" s="0" t="s">
        <v>96</v>
      </c>
      <c r="D14688" s="0" t="s">
        <v>79</v>
      </c>
      <c r="E14688" s="14" t="n">
        <v>45017</v>
      </c>
      <c r="F14688" s="14" t="n">
        <v>45022</v>
      </c>
      <c r="G14688" s="0" t="n">
        <v>11</v>
      </c>
      <c r="H14688" s="0" t="n">
        <v>144</v>
      </c>
      <c r="I14688" s="0" t="n">
        <v>120</v>
      </c>
      <c r="J14688" s="0" t="n">
        <v>1931</v>
      </c>
      <c r="K14688" s="0" t="n">
        <v>2059</v>
      </c>
      <c r="L14688" s="15" t="s">
        <v>82</v>
      </c>
      <c r="M14688" s="0" t="n">
        <v>5</v>
      </c>
      <c r="N14688" s="16" t="n">
        <f aca="false">I14688*K14688</f>
        <v>247080</v>
      </c>
      <c r="O14688" s="16" t="n">
        <f aca="false">I14688*(K14688-J14688)</f>
        <v>15360</v>
      </c>
      <c r="P14688" s="15" t="n">
        <f aca="false">K14688-J14688</f>
        <v>128</v>
      </c>
      <c r="Q14688" s="0" t="str">
        <f aca="false">IF(G14688=0,"Out of stock",IF(G14688&lt;H14688,"Understocked",IF(G14688&gt;Summary!$B$6*H14688,"Overstocked","Healthy")))</f>
        <v>Understocked</v>
      </c>
      <c r="R14688" s="0" t="str">
        <f aca="false">IF(I14688&gt;=Summary!$B$7,"Fast",IF(I14688&lt;Summary!$B$8,"Slow","Medium"))</f>
        <v>Medium</v>
      </c>
      <c r="S14688" s="15" t="n">
        <f aca="false">IF(M14688&gt;Summary!$B$5,1,0)</f>
        <v>0</v>
      </c>
      <c r="T14688" s="16" t="n">
        <f aca="false">IF(Q14688="Overstocked",(G14688-Summary!$B$6*H14688)*J14688,0)</f>
        <v>0</v>
      </c>
    </row>
    <row r="14689" customFormat="false" ht="15" hidden="false" customHeight="false" outlineLevel="0" collapsed="false">
      <c r="A14689" s="0" t="s">
        <v>14787</v>
      </c>
      <c r="B14689" s="0" t="s">
        <v>115</v>
      </c>
      <c r="C14689" s="0" t="s">
        <v>78</v>
      </c>
      <c r="D14689" s="0" t="s">
        <v>86</v>
      </c>
      <c r="E14689" s="14" t="n">
        <v>45261</v>
      </c>
      <c r="F14689" s="14" t="n">
        <v>45267</v>
      </c>
      <c r="G14689" s="0" t="n">
        <v>249</v>
      </c>
      <c r="H14689" s="0" t="n">
        <v>52</v>
      </c>
      <c r="I14689" s="0" t="n">
        <v>201</v>
      </c>
      <c r="J14689" s="0" t="n">
        <v>478</v>
      </c>
      <c r="K14689" s="0" t="n">
        <v>811</v>
      </c>
      <c r="L14689" s="15" t="s">
        <v>93</v>
      </c>
      <c r="M14689" s="0" t="n">
        <v>6</v>
      </c>
      <c r="N14689" s="16" t="n">
        <f aca="false">I14689*K14689</f>
        <v>163011</v>
      </c>
      <c r="O14689" s="16" t="n">
        <f aca="false">I14689*(K14689-J14689)</f>
        <v>66933</v>
      </c>
      <c r="P14689" s="15" t="n">
        <f aca="false">K14689-J14689</f>
        <v>333</v>
      </c>
      <c r="Q14689" s="0" t="str">
        <f aca="false">IF(G14689=0,"Out of stock",IF(G14689&lt;H14689,"Understocked",IF(G14689&gt;Summary!$B$6*H14689,"Overstocked","Healthy")))</f>
        <v>Overstocked</v>
      </c>
      <c r="R14689" s="0" t="str">
        <f aca="false">IF(I14689&gt;=Summary!$B$7,"Fast",IF(I14689&lt;Summary!$B$8,"Slow","Medium"))</f>
        <v>Fast</v>
      </c>
      <c r="S14689" s="15" t="n">
        <f aca="false">IF(M14689&gt;Summary!$B$5,1,0)</f>
        <v>0</v>
      </c>
      <c r="T14689" s="16" t="n">
        <f aca="false">IF(Q14689="Overstocked",(G14689-Summary!$B$6*H14689)*J14689,0)</f>
        <v>19598</v>
      </c>
    </row>
    <row r="14690" customFormat="false" ht="15" hidden="false" customHeight="false" outlineLevel="0" collapsed="false">
      <c r="A14690" s="0" t="s">
        <v>14788</v>
      </c>
      <c r="B14690" s="0" t="s">
        <v>123</v>
      </c>
      <c r="C14690" s="0" t="s">
        <v>96</v>
      </c>
      <c r="D14690" s="0" t="s">
        <v>102</v>
      </c>
      <c r="E14690" s="14" t="n">
        <v>44999</v>
      </c>
      <c r="F14690" s="14" t="n">
        <v>45001</v>
      </c>
      <c r="G14690" s="0" t="n">
        <v>494</v>
      </c>
      <c r="H14690" s="0" t="n">
        <v>82</v>
      </c>
      <c r="I14690" s="0" t="n">
        <v>44</v>
      </c>
      <c r="J14690" s="0" t="n">
        <v>406</v>
      </c>
      <c r="K14690" s="0" t="n">
        <v>752</v>
      </c>
      <c r="L14690" s="15" t="s">
        <v>97</v>
      </c>
      <c r="M14690" s="0" t="n">
        <v>2</v>
      </c>
      <c r="N14690" s="16" t="n">
        <f aca="false">I14690*K14690</f>
        <v>33088</v>
      </c>
      <c r="O14690" s="16" t="n">
        <f aca="false">I14690*(K14690-J14690)</f>
        <v>15224</v>
      </c>
      <c r="P14690" s="15" t="n">
        <f aca="false">K14690-J14690</f>
        <v>346</v>
      </c>
      <c r="Q14690" s="0" t="str">
        <f aca="false">IF(G14690=0,"Out of stock",IF(G14690&lt;H14690,"Understocked",IF(G14690&gt;Summary!$B$6*H14690,"Overstocked","Healthy")))</f>
        <v>Overstocked</v>
      </c>
      <c r="R14690" s="0" t="str">
        <f aca="false">IF(I14690&gt;=Summary!$B$7,"Fast",IF(I14690&lt;Summary!$B$8,"Slow","Medium"))</f>
        <v>Slow</v>
      </c>
      <c r="S14690" s="15" t="n">
        <f aca="false">IF(M14690&gt;Summary!$B$5,1,0)</f>
        <v>0</v>
      </c>
      <c r="T14690" s="16" t="n">
        <f aca="false">IF(Q14690="Overstocked",(G14690-Summary!$B$6*H14690)*J14690,0)</f>
        <v>67396</v>
      </c>
    </row>
    <row r="14691" customFormat="false" ht="15" hidden="false" customHeight="false" outlineLevel="0" collapsed="false">
      <c r="A14691" s="0" t="s">
        <v>14789</v>
      </c>
      <c r="B14691" s="0" t="s">
        <v>95</v>
      </c>
      <c r="C14691" s="0" t="s">
        <v>104</v>
      </c>
      <c r="D14691" s="0" t="s">
        <v>92</v>
      </c>
      <c r="E14691" s="14" t="n">
        <v>45430</v>
      </c>
      <c r="F14691" s="14" t="n">
        <v>45438</v>
      </c>
      <c r="G14691" s="0" t="n">
        <v>66</v>
      </c>
      <c r="H14691" s="0" t="n">
        <v>120</v>
      </c>
      <c r="I14691" s="0" t="n">
        <v>265</v>
      </c>
      <c r="J14691" s="0" t="n">
        <v>806</v>
      </c>
      <c r="K14691" s="0" t="n">
        <v>1283</v>
      </c>
      <c r="L14691" s="15" t="s">
        <v>82</v>
      </c>
      <c r="M14691" s="0" t="n">
        <v>8</v>
      </c>
      <c r="N14691" s="16" t="n">
        <f aca="false">I14691*K14691</f>
        <v>339995</v>
      </c>
      <c r="O14691" s="16" t="n">
        <f aca="false">I14691*(K14691-J14691)</f>
        <v>126405</v>
      </c>
      <c r="P14691" s="15" t="n">
        <f aca="false">K14691-J14691</f>
        <v>477</v>
      </c>
      <c r="Q14691" s="0" t="str">
        <f aca="false">IF(G14691=0,"Out of stock",IF(G14691&lt;H14691,"Understocked",IF(G14691&gt;Summary!$B$6*H14691,"Overstocked","Healthy")))</f>
        <v>Understocked</v>
      </c>
      <c r="R14691" s="0" t="str">
        <f aca="false">IF(I14691&gt;=Summary!$B$7,"Fast",IF(I14691&lt;Summary!$B$8,"Slow","Medium"))</f>
        <v>Fast</v>
      </c>
      <c r="S14691" s="15" t="n">
        <f aca="false">IF(M14691&gt;Summary!$B$5,1,0)</f>
        <v>1</v>
      </c>
      <c r="T14691" s="16" t="n">
        <f aca="false">IF(Q14691="Overstocked",(G14691-Summary!$B$6*H14691)*J14691,0)</f>
        <v>0</v>
      </c>
    </row>
    <row r="14692" customFormat="false" ht="15" hidden="false" customHeight="false" outlineLevel="0" collapsed="false">
      <c r="A14692" s="0" t="s">
        <v>14790</v>
      </c>
      <c r="B14692" s="0" t="s">
        <v>123</v>
      </c>
      <c r="C14692" s="0" t="s">
        <v>78</v>
      </c>
      <c r="D14692" s="0" t="s">
        <v>102</v>
      </c>
      <c r="E14692" s="14" t="n">
        <v>45356</v>
      </c>
      <c r="F14692" s="14" t="n">
        <v>45365</v>
      </c>
      <c r="G14692" s="0" t="n">
        <v>418</v>
      </c>
      <c r="H14692" s="0" t="n">
        <v>104</v>
      </c>
      <c r="I14692" s="0" t="n">
        <v>136</v>
      </c>
      <c r="J14692" s="0" t="n">
        <v>1162</v>
      </c>
      <c r="K14692" s="0" t="n">
        <v>1436</v>
      </c>
      <c r="L14692" s="15" t="s">
        <v>93</v>
      </c>
      <c r="M14692" s="0" t="n">
        <v>9</v>
      </c>
      <c r="N14692" s="16" t="n">
        <f aca="false">I14692*K14692</f>
        <v>195296</v>
      </c>
      <c r="O14692" s="16" t="n">
        <f aca="false">I14692*(K14692-J14692)</f>
        <v>37264</v>
      </c>
      <c r="P14692" s="15" t="n">
        <f aca="false">K14692-J14692</f>
        <v>274</v>
      </c>
      <c r="Q14692" s="0" t="str">
        <f aca="false">IF(G14692=0,"Out of stock",IF(G14692&lt;H14692,"Understocked",IF(G14692&gt;Summary!$B$6*H14692,"Overstocked","Healthy")))</f>
        <v>Overstocked</v>
      </c>
      <c r="R14692" s="0" t="str">
        <f aca="false">IF(I14692&gt;=Summary!$B$7,"Fast",IF(I14692&lt;Summary!$B$8,"Slow","Medium"))</f>
        <v>Medium</v>
      </c>
      <c r="S14692" s="15" t="n">
        <f aca="false">IF(M14692&gt;Summary!$B$5,1,0)</f>
        <v>1</v>
      </c>
      <c r="T14692" s="16" t="n">
        <f aca="false">IF(Q14692="Overstocked",(G14692-Summary!$B$6*H14692)*J14692,0)</f>
        <v>2324</v>
      </c>
    </row>
    <row r="14693" customFormat="false" ht="15" hidden="false" customHeight="false" outlineLevel="0" collapsed="false">
      <c r="A14693" s="0" t="s">
        <v>14791</v>
      </c>
      <c r="B14693" s="0" t="s">
        <v>89</v>
      </c>
      <c r="C14693" s="0" t="s">
        <v>96</v>
      </c>
      <c r="D14693" s="0" t="s">
        <v>86</v>
      </c>
      <c r="E14693" s="14" t="n">
        <v>45264</v>
      </c>
      <c r="F14693" s="14" t="n">
        <v>45271</v>
      </c>
      <c r="G14693" s="0" t="n">
        <v>478</v>
      </c>
      <c r="H14693" s="0" t="n">
        <v>64</v>
      </c>
      <c r="I14693" s="0" t="n">
        <v>207</v>
      </c>
      <c r="J14693" s="0" t="n">
        <v>991</v>
      </c>
      <c r="K14693" s="0" t="n">
        <v>1123</v>
      </c>
      <c r="L14693" s="15" t="s">
        <v>80</v>
      </c>
      <c r="M14693" s="0" t="n">
        <v>7</v>
      </c>
      <c r="N14693" s="16" t="n">
        <f aca="false">I14693*K14693</f>
        <v>232461</v>
      </c>
      <c r="O14693" s="16" t="n">
        <f aca="false">I14693*(K14693-J14693)</f>
        <v>27324</v>
      </c>
      <c r="P14693" s="15" t="n">
        <f aca="false">K14693-J14693</f>
        <v>132</v>
      </c>
      <c r="Q14693" s="0" t="str">
        <f aca="false">IF(G14693=0,"Out of stock",IF(G14693&lt;H14693,"Understocked",IF(G14693&gt;Summary!$B$6*H14693,"Overstocked","Healthy")))</f>
        <v>Overstocked</v>
      </c>
      <c r="R14693" s="0" t="str">
        <f aca="false">IF(I14693&gt;=Summary!$B$7,"Fast",IF(I14693&lt;Summary!$B$8,"Slow","Medium"))</f>
        <v>Fast</v>
      </c>
      <c r="S14693" s="15" t="n">
        <f aca="false">IF(M14693&gt;Summary!$B$5,1,0)</f>
        <v>0</v>
      </c>
      <c r="T14693" s="16" t="n">
        <f aca="false">IF(Q14693="Overstocked",(G14693-Summary!$B$6*H14693)*J14693,0)</f>
        <v>220002</v>
      </c>
    </row>
    <row r="14694" customFormat="false" ht="15" hidden="false" customHeight="false" outlineLevel="0" collapsed="false">
      <c r="A14694" s="0" t="s">
        <v>14792</v>
      </c>
      <c r="B14694" s="0" t="s">
        <v>84</v>
      </c>
      <c r="C14694" s="0" t="s">
        <v>104</v>
      </c>
      <c r="D14694" s="0" t="s">
        <v>102</v>
      </c>
      <c r="E14694" s="14" t="n">
        <v>45231</v>
      </c>
      <c r="F14694" s="14" t="n">
        <v>45241</v>
      </c>
      <c r="G14694" s="0" t="n">
        <v>243</v>
      </c>
      <c r="H14694" s="0" t="n">
        <v>146</v>
      </c>
      <c r="I14694" s="0" t="n">
        <v>91</v>
      </c>
      <c r="J14694" s="0" t="n">
        <v>540</v>
      </c>
      <c r="K14694" s="0" t="n">
        <v>983</v>
      </c>
      <c r="L14694" s="15" t="s">
        <v>87</v>
      </c>
      <c r="M14694" s="0" t="n">
        <v>10</v>
      </c>
      <c r="N14694" s="16" t="n">
        <f aca="false">I14694*K14694</f>
        <v>89453</v>
      </c>
      <c r="O14694" s="16" t="n">
        <f aca="false">I14694*(K14694-J14694)</f>
        <v>40313</v>
      </c>
      <c r="P14694" s="15" t="n">
        <f aca="false">K14694-J14694</f>
        <v>443</v>
      </c>
      <c r="Q14694" s="0" t="str">
        <f aca="false">IF(G14694=0,"Out of stock",IF(G14694&lt;H14694,"Understocked",IF(G14694&gt;Summary!$B$6*H14694,"Overstocked","Healthy")))</f>
        <v>Healthy</v>
      </c>
      <c r="R14694" s="0" t="str">
        <f aca="false">IF(I14694&gt;=Summary!$B$7,"Fast",IF(I14694&lt;Summary!$B$8,"Slow","Medium"))</f>
        <v>Slow</v>
      </c>
      <c r="S14694" s="15" t="n">
        <f aca="false">IF(M14694&gt;Summary!$B$5,1,0)</f>
        <v>1</v>
      </c>
      <c r="T14694" s="16" t="n">
        <f aca="false">IF(Q14694="Overstocked",(G14694-Summary!$B$6*H14694)*J14694,0)</f>
        <v>0</v>
      </c>
    </row>
    <row r="14695" customFormat="false" ht="15" hidden="false" customHeight="false" outlineLevel="0" collapsed="false">
      <c r="A14695" s="0" t="s">
        <v>14793</v>
      </c>
      <c r="B14695" s="0" t="s">
        <v>77</v>
      </c>
      <c r="C14695" s="0" t="s">
        <v>85</v>
      </c>
      <c r="D14695" s="0" t="s">
        <v>102</v>
      </c>
      <c r="E14695" s="14" t="n">
        <v>45648</v>
      </c>
      <c r="F14695" s="14" t="n">
        <v>45656</v>
      </c>
      <c r="G14695" s="0" t="n">
        <v>20</v>
      </c>
      <c r="H14695" s="0" t="n">
        <v>62</v>
      </c>
      <c r="I14695" s="0" t="n">
        <v>65</v>
      </c>
      <c r="J14695" s="0" t="n">
        <v>1493</v>
      </c>
      <c r="K14695" s="0" t="n">
        <v>1657</v>
      </c>
      <c r="L14695" s="15" t="s">
        <v>93</v>
      </c>
      <c r="M14695" s="0" t="n">
        <v>8</v>
      </c>
      <c r="N14695" s="16" t="n">
        <f aca="false">I14695*K14695</f>
        <v>107705</v>
      </c>
      <c r="O14695" s="16" t="n">
        <f aca="false">I14695*(K14695-J14695)</f>
        <v>10660</v>
      </c>
      <c r="P14695" s="15" t="n">
        <f aca="false">K14695-J14695</f>
        <v>164</v>
      </c>
      <c r="Q14695" s="0" t="str">
        <f aca="false">IF(G14695=0,"Out of stock",IF(G14695&lt;H14695,"Understocked",IF(G14695&gt;Summary!$B$6*H14695,"Overstocked","Healthy")))</f>
        <v>Understocked</v>
      </c>
      <c r="R14695" s="0" t="str">
        <f aca="false">IF(I14695&gt;=Summary!$B$7,"Fast",IF(I14695&lt;Summary!$B$8,"Slow","Medium"))</f>
        <v>Slow</v>
      </c>
      <c r="S14695" s="15" t="n">
        <f aca="false">IF(M14695&gt;Summary!$B$5,1,0)</f>
        <v>1</v>
      </c>
      <c r="T14695" s="16" t="n">
        <f aca="false">IF(Q14695="Overstocked",(G14695-Summary!$B$6*H14695)*J14695,0)</f>
        <v>0</v>
      </c>
    </row>
    <row r="14696" customFormat="false" ht="15" hidden="false" customHeight="false" outlineLevel="0" collapsed="false">
      <c r="A14696" s="0" t="s">
        <v>14794</v>
      </c>
      <c r="B14696" s="0" t="s">
        <v>95</v>
      </c>
      <c r="C14696" s="0" t="s">
        <v>78</v>
      </c>
      <c r="D14696" s="0" t="s">
        <v>86</v>
      </c>
      <c r="E14696" s="14" t="n">
        <v>45098</v>
      </c>
      <c r="F14696" s="14" t="n">
        <v>45106</v>
      </c>
      <c r="G14696" s="0" t="n">
        <v>69</v>
      </c>
      <c r="H14696" s="0" t="n">
        <v>89</v>
      </c>
      <c r="I14696" s="0" t="n">
        <v>241</v>
      </c>
      <c r="J14696" s="0" t="n">
        <v>1747</v>
      </c>
      <c r="K14696" s="0" t="n">
        <v>1881</v>
      </c>
      <c r="L14696" s="15" t="s">
        <v>93</v>
      </c>
      <c r="M14696" s="0" t="n">
        <v>8</v>
      </c>
      <c r="N14696" s="16" t="n">
        <f aca="false">I14696*K14696</f>
        <v>453321</v>
      </c>
      <c r="O14696" s="16" t="n">
        <f aca="false">I14696*(K14696-J14696)</f>
        <v>32294</v>
      </c>
      <c r="P14696" s="15" t="n">
        <f aca="false">K14696-J14696</f>
        <v>134</v>
      </c>
      <c r="Q14696" s="0" t="str">
        <f aca="false">IF(G14696=0,"Out of stock",IF(G14696&lt;H14696,"Understocked",IF(G14696&gt;Summary!$B$6*H14696,"Overstocked","Healthy")))</f>
        <v>Understocked</v>
      </c>
      <c r="R14696" s="0" t="str">
        <f aca="false">IF(I14696&gt;=Summary!$B$7,"Fast",IF(I14696&lt;Summary!$B$8,"Slow","Medium"))</f>
        <v>Fast</v>
      </c>
      <c r="S14696" s="15" t="n">
        <f aca="false">IF(M14696&gt;Summary!$B$5,1,0)</f>
        <v>1</v>
      </c>
      <c r="T14696" s="16" t="n">
        <f aca="false">IF(Q14696="Overstocked",(G14696-Summary!$B$6*H14696)*J14696,0)</f>
        <v>0</v>
      </c>
    </row>
    <row r="14697" customFormat="false" ht="15" hidden="false" customHeight="false" outlineLevel="0" collapsed="false">
      <c r="A14697" s="0" t="s">
        <v>14795</v>
      </c>
      <c r="B14697" s="0" t="s">
        <v>111</v>
      </c>
      <c r="C14697" s="0" t="s">
        <v>85</v>
      </c>
      <c r="D14697" s="0" t="s">
        <v>102</v>
      </c>
      <c r="E14697" s="14" t="n">
        <v>45282</v>
      </c>
      <c r="F14697" s="14" t="n">
        <v>45285</v>
      </c>
      <c r="G14697" s="0" t="n">
        <v>190</v>
      </c>
      <c r="H14697" s="0" t="n">
        <v>93</v>
      </c>
      <c r="I14697" s="0" t="n">
        <v>180</v>
      </c>
      <c r="J14697" s="0" t="n">
        <v>638</v>
      </c>
      <c r="K14697" s="0" t="n">
        <v>1046</v>
      </c>
      <c r="L14697" s="15" t="s">
        <v>82</v>
      </c>
      <c r="M14697" s="0" t="n">
        <v>3</v>
      </c>
      <c r="N14697" s="16" t="n">
        <f aca="false">I14697*K14697</f>
        <v>188280</v>
      </c>
      <c r="O14697" s="16" t="n">
        <f aca="false">I14697*(K14697-J14697)</f>
        <v>73440</v>
      </c>
      <c r="P14697" s="15" t="n">
        <f aca="false">K14697-J14697</f>
        <v>408</v>
      </c>
      <c r="Q14697" s="0" t="str">
        <f aca="false">IF(G14697=0,"Out of stock",IF(G14697&lt;H14697,"Understocked",IF(G14697&gt;Summary!$B$6*H14697,"Overstocked","Healthy")))</f>
        <v>Healthy</v>
      </c>
      <c r="R14697" s="0" t="str">
        <f aca="false">IF(I14697&gt;=Summary!$B$7,"Fast",IF(I14697&lt;Summary!$B$8,"Slow","Medium"))</f>
        <v>Medium</v>
      </c>
      <c r="S14697" s="15" t="n">
        <f aca="false">IF(M14697&gt;Summary!$B$5,1,0)</f>
        <v>0</v>
      </c>
      <c r="T14697" s="16" t="n">
        <f aca="false">IF(Q14697="Overstocked",(G14697-Summary!$B$6*H14697)*J14697,0)</f>
        <v>0</v>
      </c>
    </row>
    <row r="14698" customFormat="false" ht="15" hidden="false" customHeight="false" outlineLevel="0" collapsed="false">
      <c r="A14698" s="0" t="s">
        <v>14796</v>
      </c>
      <c r="B14698" s="0" t="s">
        <v>111</v>
      </c>
      <c r="C14698" s="0" t="s">
        <v>78</v>
      </c>
      <c r="D14698" s="0" t="s">
        <v>79</v>
      </c>
      <c r="E14698" s="14" t="n">
        <v>45230</v>
      </c>
      <c r="F14698" s="14" t="n">
        <v>45239</v>
      </c>
      <c r="G14698" s="0" t="n">
        <v>277</v>
      </c>
      <c r="H14698" s="0" t="n">
        <v>71</v>
      </c>
      <c r="I14698" s="0" t="n">
        <v>216</v>
      </c>
      <c r="J14698" s="0" t="n">
        <v>559</v>
      </c>
      <c r="K14698" s="0" t="n">
        <v>944</v>
      </c>
      <c r="L14698" s="15" t="s">
        <v>87</v>
      </c>
      <c r="M14698" s="0" t="n">
        <v>9</v>
      </c>
      <c r="N14698" s="16" t="n">
        <f aca="false">I14698*K14698</f>
        <v>203904</v>
      </c>
      <c r="O14698" s="16" t="n">
        <f aca="false">I14698*(K14698-J14698)</f>
        <v>83160</v>
      </c>
      <c r="P14698" s="15" t="n">
        <f aca="false">K14698-J14698</f>
        <v>385</v>
      </c>
      <c r="Q14698" s="0" t="str">
        <f aca="false">IF(G14698=0,"Out of stock",IF(G14698&lt;H14698,"Understocked",IF(G14698&gt;Summary!$B$6*H14698,"Overstocked","Healthy")))</f>
        <v>Healthy</v>
      </c>
      <c r="R14698" s="0" t="str">
        <f aca="false">IF(I14698&gt;=Summary!$B$7,"Fast",IF(I14698&lt;Summary!$B$8,"Slow","Medium"))</f>
        <v>Fast</v>
      </c>
      <c r="S14698" s="15" t="n">
        <f aca="false">IF(M14698&gt;Summary!$B$5,1,0)</f>
        <v>1</v>
      </c>
      <c r="T14698" s="16" t="n">
        <f aca="false">IF(Q14698="Overstocked",(G14698-Summary!$B$6*H14698)*J14698,0)</f>
        <v>0</v>
      </c>
    </row>
    <row r="14699" customFormat="false" ht="15" hidden="false" customHeight="false" outlineLevel="0" collapsed="false">
      <c r="A14699" s="0" t="s">
        <v>14797</v>
      </c>
      <c r="B14699" s="0" t="s">
        <v>111</v>
      </c>
      <c r="C14699" s="0" t="s">
        <v>96</v>
      </c>
      <c r="D14699" s="0" t="s">
        <v>102</v>
      </c>
      <c r="E14699" s="14" t="n">
        <v>45108</v>
      </c>
      <c r="F14699" s="14" t="n">
        <v>45110</v>
      </c>
      <c r="G14699" s="0" t="n">
        <v>16</v>
      </c>
      <c r="H14699" s="0" t="n">
        <v>66</v>
      </c>
      <c r="I14699" s="0" t="n">
        <v>102</v>
      </c>
      <c r="J14699" s="0" t="n">
        <v>1910</v>
      </c>
      <c r="K14699" s="0" t="n">
        <v>2150</v>
      </c>
      <c r="L14699" s="15" t="s">
        <v>87</v>
      </c>
      <c r="M14699" s="0" t="n">
        <v>2</v>
      </c>
      <c r="N14699" s="16" t="n">
        <f aca="false">I14699*K14699</f>
        <v>219300</v>
      </c>
      <c r="O14699" s="16" t="n">
        <f aca="false">I14699*(K14699-J14699)</f>
        <v>24480</v>
      </c>
      <c r="P14699" s="15" t="n">
        <f aca="false">K14699-J14699</f>
        <v>240</v>
      </c>
      <c r="Q14699" s="0" t="str">
        <f aca="false">IF(G14699=0,"Out of stock",IF(G14699&lt;H14699,"Understocked",IF(G14699&gt;Summary!$B$6*H14699,"Overstocked","Healthy")))</f>
        <v>Understocked</v>
      </c>
      <c r="R14699" s="0" t="str">
        <f aca="false">IF(I14699&gt;=Summary!$B$7,"Fast",IF(I14699&lt;Summary!$B$8,"Slow","Medium"))</f>
        <v>Medium</v>
      </c>
      <c r="S14699" s="15" t="n">
        <f aca="false">IF(M14699&gt;Summary!$B$5,1,0)</f>
        <v>0</v>
      </c>
      <c r="T14699" s="16" t="n">
        <f aca="false">IF(Q14699="Overstocked",(G14699-Summary!$B$6*H14699)*J14699,0)</f>
        <v>0</v>
      </c>
    </row>
    <row r="14700" customFormat="false" ht="15" hidden="false" customHeight="false" outlineLevel="0" collapsed="false">
      <c r="A14700" s="0" t="s">
        <v>14798</v>
      </c>
      <c r="B14700" s="0" t="s">
        <v>111</v>
      </c>
      <c r="C14700" s="0" t="s">
        <v>104</v>
      </c>
      <c r="D14700" s="0" t="s">
        <v>86</v>
      </c>
      <c r="E14700" s="14" t="n">
        <v>45394</v>
      </c>
      <c r="F14700" s="14" t="n">
        <v>45399</v>
      </c>
      <c r="G14700" s="0" t="n">
        <v>165</v>
      </c>
      <c r="H14700" s="0" t="n">
        <v>112</v>
      </c>
      <c r="I14700" s="0" t="n">
        <v>271</v>
      </c>
      <c r="J14700" s="0" t="n">
        <v>1519</v>
      </c>
      <c r="K14700" s="0" t="n">
        <v>1701</v>
      </c>
      <c r="L14700" s="15" t="s">
        <v>80</v>
      </c>
      <c r="M14700" s="0" t="n">
        <v>5</v>
      </c>
      <c r="N14700" s="16" t="n">
        <f aca="false">I14700*K14700</f>
        <v>460971</v>
      </c>
      <c r="O14700" s="16" t="n">
        <f aca="false">I14700*(K14700-J14700)</f>
        <v>49322</v>
      </c>
      <c r="P14700" s="15" t="n">
        <f aca="false">K14700-J14700</f>
        <v>182</v>
      </c>
      <c r="Q14700" s="0" t="str">
        <f aca="false">IF(G14700=0,"Out of stock",IF(G14700&lt;H14700,"Understocked",IF(G14700&gt;Summary!$B$6*H14700,"Overstocked","Healthy")))</f>
        <v>Healthy</v>
      </c>
      <c r="R14700" s="0" t="str">
        <f aca="false">IF(I14700&gt;=Summary!$B$7,"Fast",IF(I14700&lt;Summary!$B$8,"Slow","Medium"))</f>
        <v>Fast</v>
      </c>
      <c r="S14700" s="15" t="n">
        <f aca="false">IF(M14700&gt;Summary!$B$5,1,0)</f>
        <v>0</v>
      </c>
      <c r="T14700" s="16" t="n">
        <f aca="false">IF(Q14700="Overstocked",(G14700-Summary!$B$6*H14700)*J14700,0)</f>
        <v>0</v>
      </c>
    </row>
    <row r="14701" customFormat="false" ht="15" hidden="false" customHeight="false" outlineLevel="0" collapsed="false">
      <c r="A14701" s="0" t="s">
        <v>14799</v>
      </c>
      <c r="B14701" s="0" t="s">
        <v>111</v>
      </c>
      <c r="C14701" s="0" t="s">
        <v>78</v>
      </c>
      <c r="D14701" s="0" t="s">
        <v>90</v>
      </c>
      <c r="E14701" s="14" t="n">
        <v>45037</v>
      </c>
      <c r="F14701" s="14" t="n">
        <v>45043</v>
      </c>
      <c r="G14701" s="0" t="n">
        <v>127</v>
      </c>
      <c r="H14701" s="0" t="n">
        <v>71</v>
      </c>
      <c r="I14701" s="0" t="n">
        <v>159</v>
      </c>
      <c r="J14701" s="0" t="n">
        <v>1046</v>
      </c>
      <c r="K14701" s="0" t="n">
        <v>1346</v>
      </c>
      <c r="L14701" s="15" t="s">
        <v>80</v>
      </c>
      <c r="M14701" s="0" t="n">
        <v>6</v>
      </c>
      <c r="N14701" s="16" t="n">
        <f aca="false">I14701*K14701</f>
        <v>214014</v>
      </c>
      <c r="O14701" s="16" t="n">
        <f aca="false">I14701*(K14701-J14701)</f>
        <v>47700</v>
      </c>
      <c r="P14701" s="15" t="n">
        <f aca="false">K14701-J14701</f>
        <v>300</v>
      </c>
      <c r="Q14701" s="0" t="str">
        <f aca="false">IF(G14701=0,"Out of stock",IF(G14701&lt;H14701,"Understocked",IF(G14701&gt;Summary!$B$6*H14701,"Overstocked","Healthy")))</f>
        <v>Healthy</v>
      </c>
      <c r="R14701" s="0" t="str">
        <f aca="false">IF(I14701&gt;=Summary!$B$7,"Fast",IF(I14701&lt;Summary!$B$8,"Slow","Medium"))</f>
        <v>Medium</v>
      </c>
      <c r="S14701" s="15" t="n">
        <f aca="false">IF(M14701&gt;Summary!$B$5,1,0)</f>
        <v>0</v>
      </c>
      <c r="T14701" s="16" t="n">
        <f aca="false">IF(Q14701="Overstocked",(G14701-Summary!$B$6*H14701)*J14701,0)</f>
        <v>0</v>
      </c>
    </row>
    <row r="14702" customFormat="false" ht="15" hidden="false" customHeight="false" outlineLevel="0" collapsed="false">
      <c r="A14702" s="0" t="s">
        <v>14800</v>
      </c>
      <c r="B14702" s="0" t="s">
        <v>115</v>
      </c>
      <c r="C14702" s="0" t="s">
        <v>96</v>
      </c>
      <c r="D14702" s="0" t="s">
        <v>90</v>
      </c>
      <c r="E14702" s="14" t="n">
        <v>45080</v>
      </c>
      <c r="F14702" s="14" t="n">
        <v>45081</v>
      </c>
      <c r="G14702" s="0" t="n">
        <v>354</v>
      </c>
      <c r="H14702" s="0" t="n">
        <v>57</v>
      </c>
      <c r="I14702" s="0" t="n">
        <v>67</v>
      </c>
      <c r="J14702" s="0" t="n">
        <v>747</v>
      </c>
      <c r="K14702" s="0" t="n">
        <v>905</v>
      </c>
      <c r="L14702" s="15" t="s">
        <v>82</v>
      </c>
      <c r="M14702" s="0" t="n">
        <v>1</v>
      </c>
      <c r="N14702" s="16" t="n">
        <f aca="false">I14702*K14702</f>
        <v>60635</v>
      </c>
      <c r="O14702" s="16" t="n">
        <f aca="false">I14702*(K14702-J14702)</f>
        <v>10586</v>
      </c>
      <c r="P14702" s="15" t="n">
        <f aca="false">K14702-J14702</f>
        <v>158</v>
      </c>
      <c r="Q14702" s="0" t="str">
        <f aca="false">IF(G14702=0,"Out of stock",IF(G14702&lt;H14702,"Understocked",IF(G14702&gt;Summary!$B$6*H14702,"Overstocked","Healthy")))</f>
        <v>Overstocked</v>
      </c>
      <c r="R14702" s="0" t="str">
        <f aca="false">IF(I14702&gt;=Summary!$B$7,"Fast",IF(I14702&lt;Summary!$B$8,"Slow","Medium"))</f>
        <v>Slow</v>
      </c>
      <c r="S14702" s="15" t="n">
        <f aca="false">IF(M14702&gt;Summary!$B$5,1,0)</f>
        <v>0</v>
      </c>
      <c r="T14702" s="16" t="n">
        <f aca="false">IF(Q14702="Overstocked",(G14702-Summary!$B$6*H14702)*J14702,0)</f>
        <v>94122</v>
      </c>
    </row>
    <row r="14703" customFormat="false" ht="15" hidden="false" customHeight="false" outlineLevel="0" collapsed="false">
      <c r="A14703" s="0" t="s">
        <v>14801</v>
      </c>
      <c r="B14703" s="0" t="s">
        <v>113</v>
      </c>
      <c r="C14703" s="0" t="s">
        <v>104</v>
      </c>
      <c r="D14703" s="0" t="s">
        <v>79</v>
      </c>
      <c r="E14703" s="14" t="n">
        <v>45615</v>
      </c>
      <c r="F14703" s="14" t="n">
        <v>45623</v>
      </c>
      <c r="G14703" s="0" t="n">
        <v>155</v>
      </c>
      <c r="H14703" s="0" t="n">
        <v>146</v>
      </c>
      <c r="I14703" s="0" t="n">
        <v>291</v>
      </c>
      <c r="J14703" s="0" t="n">
        <v>1342</v>
      </c>
      <c r="K14703" s="0" t="n">
        <v>1676</v>
      </c>
      <c r="L14703" s="15" t="s">
        <v>87</v>
      </c>
      <c r="M14703" s="0" t="n">
        <v>8</v>
      </c>
      <c r="N14703" s="16" t="n">
        <f aca="false">I14703*K14703</f>
        <v>487716</v>
      </c>
      <c r="O14703" s="16" t="n">
        <f aca="false">I14703*(K14703-J14703)</f>
        <v>97194</v>
      </c>
      <c r="P14703" s="15" t="n">
        <f aca="false">K14703-J14703</f>
        <v>334</v>
      </c>
      <c r="Q14703" s="0" t="str">
        <f aca="false">IF(G14703=0,"Out of stock",IF(G14703&lt;H14703,"Understocked",IF(G14703&gt;Summary!$B$6*H14703,"Overstocked","Healthy")))</f>
        <v>Healthy</v>
      </c>
      <c r="R14703" s="0" t="str">
        <f aca="false">IF(I14703&gt;=Summary!$B$7,"Fast",IF(I14703&lt;Summary!$B$8,"Slow","Medium"))</f>
        <v>Fast</v>
      </c>
      <c r="S14703" s="15" t="n">
        <f aca="false">IF(M14703&gt;Summary!$B$5,1,0)</f>
        <v>1</v>
      </c>
      <c r="T14703" s="16" t="n">
        <f aca="false">IF(Q14703="Overstocked",(G14703-Summary!$B$6*H14703)*J14703,0)</f>
        <v>0</v>
      </c>
    </row>
    <row r="14704" customFormat="false" ht="15" hidden="false" customHeight="false" outlineLevel="0" collapsed="false">
      <c r="A14704" s="0" t="s">
        <v>14802</v>
      </c>
      <c r="B14704" s="0" t="s">
        <v>84</v>
      </c>
      <c r="C14704" s="0" t="s">
        <v>104</v>
      </c>
      <c r="D14704" s="0" t="s">
        <v>90</v>
      </c>
      <c r="E14704" s="14" t="n">
        <v>45616</v>
      </c>
      <c r="F14704" s="14" t="n">
        <v>45622</v>
      </c>
      <c r="G14704" s="0" t="n">
        <v>111</v>
      </c>
      <c r="H14704" s="0" t="n">
        <v>57</v>
      </c>
      <c r="I14704" s="0" t="n">
        <v>43</v>
      </c>
      <c r="J14704" s="0" t="n">
        <v>1100</v>
      </c>
      <c r="K14704" s="0" t="n">
        <v>1395</v>
      </c>
      <c r="L14704" s="15" t="s">
        <v>87</v>
      </c>
      <c r="M14704" s="0" t="n">
        <v>6</v>
      </c>
      <c r="N14704" s="16" t="n">
        <f aca="false">I14704*K14704</f>
        <v>59985</v>
      </c>
      <c r="O14704" s="16" t="n">
        <f aca="false">I14704*(K14704-J14704)</f>
        <v>12685</v>
      </c>
      <c r="P14704" s="15" t="n">
        <f aca="false">K14704-J14704</f>
        <v>295</v>
      </c>
      <c r="Q14704" s="0" t="str">
        <f aca="false">IF(G14704=0,"Out of stock",IF(G14704&lt;H14704,"Understocked",IF(G14704&gt;Summary!$B$6*H14704,"Overstocked","Healthy")))</f>
        <v>Healthy</v>
      </c>
      <c r="R14704" s="0" t="str">
        <f aca="false">IF(I14704&gt;=Summary!$B$7,"Fast",IF(I14704&lt;Summary!$B$8,"Slow","Medium"))</f>
        <v>Slow</v>
      </c>
      <c r="S14704" s="15" t="n">
        <f aca="false">IF(M14704&gt;Summary!$B$5,1,0)</f>
        <v>0</v>
      </c>
      <c r="T14704" s="16" t="n">
        <f aca="false">IF(Q14704="Overstocked",(G14704-Summary!$B$6*H14704)*J14704,0)</f>
        <v>0</v>
      </c>
    </row>
    <row r="14705" customFormat="false" ht="15" hidden="false" customHeight="false" outlineLevel="0" collapsed="false">
      <c r="A14705" s="0" t="s">
        <v>14803</v>
      </c>
      <c r="B14705" s="0" t="s">
        <v>111</v>
      </c>
      <c r="C14705" s="0" t="s">
        <v>85</v>
      </c>
      <c r="D14705" s="0" t="s">
        <v>79</v>
      </c>
      <c r="E14705" s="14" t="n">
        <v>44929</v>
      </c>
      <c r="F14705" s="14" t="n">
        <v>44939</v>
      </c>
      <c r="G14705" s="0" t="n">
        <v>277</v>
      </c>
      <c r="H14705" s="0" t="n">
        <v>73</v>
      </c>
      <c r="I14705" s="0" t="n">
        <v>120</v>
      </c>
      <c r="J14705" s="0" t="n">
        <v>335</v>
      </c>
      <c r="K14705" s="0" t="n">
        <v>584</v>
      </c>
      <c r="L14705" s="15" t="s">
        <v>93</v>
      </c>
      <c r="M14705" s="0" t="n">
        <v>10</v>
      </c>
      <c r="N14705" s="16" t="n">
        <f aca="false">I14705*K14705</f>
        <v>70080</v>
      </c>
      <c r="O14705" s="16" t="n">
        <f aca="false">I14705*(K14705-J14705)</f>
        <v>29880</v>
      </c>
      <c r="P14705" s="15" t="n">
        <f aca="false">K14705-J14705</f>
        <v>249</v>
      </c>
      <c r="Q14705" s="0" t="str">
        <f aca="false">IF(G14705=0,"Out of stock",IF(G14705&lt;H14705,"Understocked",IF(G14705&gt;Summary!$B$6*H14705,"Overstocked","Healthy")))</f>
        <v>Healthy</v>
      </c>
      <c r="R14705" s="0" t="str">
        <f aca="false">IF(I14705&gt;=Summary!$B$7,"Fast",IF(I14705&lt;Summary!$B$8,"Slow","Medium"))</f>
        <v>Medium</v>
      </c>
      <c r="S14705" s="15" t="n">
        <f aca="false">IF(M14705&gt;Summary!$B$5,1,0)</f>
        <v>1</v>
      </c>
      <c r="T14705" s="16" t="n">
        <f aca="false">IF(Q14705="Overstocked",(G14705-Summary!$B$6*H14705)*J14705,0)</f>
        <v>0</v>
      </c>
    </row>
    <row r="14706" customFormat="false" ht="15" hidden="false" customHeight="false" outlineLevel="0" collapsed="false">
      <c r="A14706" s="0" t="s">
        <v>14804</v>
      </c>
      <c r="B14706" s="0" t="s">
        <v>107</v>
      </c>
      <c r="C14706" s="0" t="s">
        <v>104</v>
      </c>
      <c r="D14706" s="0" t="s">
        <v>86</v>
      </c>
      <c r="E14706" s="14" t="n">
        <v>45474</v>
      </c>
      <c r="F14706" s="14" t="n">
        <v>45481</v>
      </c>
      <c r="G14706" s="0" t="n">
        <v>443</v>
      </c>
      <c r="H14706" s="0" t="n">
        <v>75</v>
      </c>
      <c r="I14706" s="0" t="n">
        <v>231</v>
      </c>
      <c r="J14706" s="0" t="n">
        <v>396</v>
      </c>
      <c r="K14706" s="0" t="n">
        <v>866</v>
      </c>
      <c r="L14706" s="15" t="s">
        <v>93</v>
      </c>
      <c r="M14706" s="0" t="n">
        <v>7</v>
      </c>
      <c r="N14706" s="16" t="n">
        <f aca="false">I14706*K14706</f>
        <v>200046</v>
      </c>
      <c r="O14706" s="16" t="n">
        <f aca="false">I14706*(K14706-J14706)</f>
        <v>108570</v>
      </c>
      <c r="P14706" s="15" t="n">
        <f aca="false">K14706-J14706</f>
        <v>470</v>
      </c>
      <c r="Q14706" s="0" t="str">
        <f aca="false">IF(G14706=0,"Out of stock",IF(G14706&lt;H14706,"Understocked",IF(G14706&gt;Summary!$B$6*H14706,"Overstocked","Healthy")))</f>
        <v>Overstocked</v>
      </c>
      <c r="R14706" s="0" t="str">
        <f aca="false">IF(I14706&gt;=Summary!$B$7,"Fast",IF(I14706&lt;Summary!$B$8,"Slow","Medium"))</f>
        <v>Fast</v>
      </c>
      <c r="S14706" s="15" t="n">
        <f aca="false">IF(M14706&gt;Summary!$B$5,1,0)</f>
        <v>0</v>
      </c>
      <c r="T14706" s="16" t="n">
        <f aca="false">IF(Q14706="Overstocked",(G14706-Summary!$B$6*H14706)*J14706,0)</f>
        <v>56628</v>
      </c>
    </row>
    <row r="14707" customFormat="false" ht="15" hidden="false" customHeight="false" outlineLevel="0" collapsed="false">
      <c r="A14707" s="0" t="s">
        <v>14805</v>
      </c>
      <c r="B14707" s="0" t="s">
        <v>115</v>
      </c>
      <c r="C14707" s="0" t="s">
        <v>96</v>
      </c>
      <c r="D14707" s="0" t="s">
        <v>102</v>
      </c>
      <c r="E14707" s="14" t="n">
        <v>45266</v>
      </c>
      <c r="F14707" s="14" t="n">
        <v>45276</v>
      </c>
      <c r="G14707" s="0" t="n">
        <v>229</v>
      </c>
      <c r="H14707" s="0" t="n">
        <v>142</v>
      </c>
      <c r="I14707" s="0" t="n">
        <v>206</v>
      </c>
      <c r="J14707" s="0" t="n">
        <v>940</v>
      </c>
      <c r="K14707" s="0" t="n">
        <v>1287</v>
      </c>
      <c r="L14707" s="15" t="s">
        <v>80</v>
      </c>
      <c r="M14707" s="0" t="n">
        <v>10</v>
      </c>
      <c r="N14707" s="16" t="n">
        <f aca="false">I14707*K14707</f>
        <v>265122</v>
      </c>
      <c r="O14707" s="16" t="n">
        <f aca="false">I14707*(K14707-J14707)</f>
        <v>71482</v>
      </c>
      <c r="P14707" s="15" t="n">
        <f aca="false">K14707-J14707</f>
        <v>347</v>
      </c>
      <c r="Q14707" s="0" t="str">
        <f aca="false">IF(G14707=0,"Out of stock",IF(G14707&lt;H14707,"Understocked",IF(G14707&gt;Summary!$B$6*H14707,"Overstocked","Healthy")))</f>
        <v>Healthy</v>
      </c>
      <c r="R14707" s="0" t="str">
        <f aca="false">IF(I14707&gt;=Summary!$B$7,"Fast",IF(I14707&lt;Summary!$B$8,"Slow","Medium"))</f>
        <v>Fast</v>
      </c>
      <c r="S14707" s="15" t="n">
        <f aca="false">IF(M14707&gt;Summary!$B$5,1,0)</f>
        <v>1</v>
      </c>
      <c r="T14707" s="16" t="n">
        <f aca="false">IF(Q14707="Overstocked",(G14707-Summary!$B$6*H14707)*J14707,0)</f>
        <v>0</v>
      </c>
    </row>
    <row r="14708" customFormat="false" ht="15" hidden="false" customHeight="false" outlineLevel="0" collapsed="false">
      <c r="A14708" s="0" t="s">
        <v>14806</v>
      </c>
      <c r="B14708" s="0" t="s">
        <v>95</v>
      </c>
      <c r="C14708" s="0" t="s">
        <v>78</v>
      </c>
      <c r="D14708" s="0" t="s">
        <v>90</v>
      </c>
      <c r="E14708" s="14" t="n">
        <v>45505</v>
      </c>
      <c r="F14708" s="14" t="n">
        <v>45506</v>
      </c>
      <c r="G14708" s="0" t="n">
        <v>305</v>
      </c>
      <c r="H14708" s="0" t="n">
        <v>71</v>
      </c>
      <c r="I14708" s="0" t="n">
        <v>241</v>
      </c>
      <c r="J14708" s="0" t="n">
        <v>1226</v>
      </c>
      <c r="K14708" s="0" t="n">
        <v>1293</v>
      </c>
      <c r="L14708" s="15" t="s">
        <v>80</v>
      </c>
      <c r="M14708" s="0" t="n">
        <v>1</v>
      </c>
      <c r="N14708" s="16" t="n">
        <f aca="false">I14708*K14708</f>
        <v>311613</v>
      </c>
      <c r="O14708" s="16" t="n">
        <f aca="false">I14708*(K14708-J14708)</f>
        <v>16147</v>
      </c>
      <c r="P14708" s="15" t="n">
        <f aca="false">K14708-J14708</f>
        <v>67</v>
      </c>
      <c r="Q14708" s="0" t="str">
        <f aca="false">IF(G14708=0,"Out of stock",IF(G14708&lt;H14708,"Understocked",IF(G14708&gt;Summary!$B$6*H14708,"Overstocked","Healthy")))</f>
        <v>Overstocked</v>
      </c>
      <c r="R14708" s="0" t="str">
        <f aca="false">IF(I14708&gt;=Summary!$B$7,"Fast",IF(I14708&lt;Summary!$B$8,"Slow","Medium"))</f>
        <v>Fast</v>
      </c>
      <c r="S14708" s="15" t="n">
        <f aca="false">IF(M14708&gt;Summary!$B$5,1,0)</f>
        <v>0</v>
      </c>
      <c r="T14708" s="16" t="n">
        <f aca="false">IF(Q14708="Overstocked",(G14708-Summary!$B$6*H14708)*J14708,0)</f>
        <v>25746</v>
      </c>
    </row>
    <row r="14709" customFormat="false" ht="15" hidden="false" customHeight="false" outlineLevel="0" collapsed="false">
      <c r="A14709" s="0" t="s">
        <v>14807</v>
      </c>
      <c r="B14709" s="0" t="s">
        <v>95</v>
      </c>
      <c r="C14709" s="0" t="s">
        <v>78</v>
      </c>
      <c r="D14709" s="0" t="s">
        <v>90</v>
      </c>
      <c r="E14709" s="14" t="n">
        <v>45200</v>
      </c>
      <c r="F14709" s="14" t="n">
        <v>45202</v>
      </c>
      <c r="G14709" s="0" t="n">
        <v>461</v>
      </c>
      <c r="H14709" s="0" t="n">
        <v>116</v>
      </c>
      <c r="I14709" s="0" t="n">
        <v>296</v>
      </c>
      <c r="J14709" s="0" t="n">
        <v>928</v>
      </c>
      <c r="K14709" s="0" t="n">
        <v>1146</v>
      </c>
      <c r="L14709" s="15" t="s">
        <v>87</v>
      </c>
      <c r="M14709" s="0" t="n">
        <v>2</v>
      </c>
      <c r="N14709" s="16" t="n">
        <f aca="false">I14709*K14709</f>
        <v>339216</v>
      </c>
      <c r="O14709" s="16" t="n">
        <f aca="false">I14709*(K14709-J14709)</f>
        <v>64528</v>
      </c>
      <c r="P14709" s="15" t="n">
        <f aca="false">K14709-J14709</f>
        <v>218</v>
      </c>
      <c r="Q14709" s="0" t="str">
        <f aca="false">IF(G14709=0,"Out of stock",IF(G14709&lt;H14709,"Understocked",IF(G14709&gt;Summary!$B$6*H14709,"Overstocked","Healthy")))</f>
        <v>Healthy</v>
      </c>
      <c r="R14709" s="0" t="str">
        <f aca="false">IF(I14709&gt;=Summary!$B$7,"Fast",IF(I14709&lt;Summary!$B$8,"Slow","Medium"))</f>
        <v>Fast</v>
      </c>
      <c r="S14709" s="15" t="n">
        <f aca="false">IF(M14709&gt;Summary!$B$5,1,0)</f>
        <v>0</v>
      </c>
      <c r="T14709" s="16" t="n">
        <f aca="false">IF(Q14709="Overstocked",(G14709-Summary!$B$6*H14709)*J14709,0)</f>
        <v>0</v>
      </c>
    </row>
    <row r="14710" customFormat="false" ht="15" hidden="false" customHeight="false" outlineLevel="0" collapsed="false">
      <c r="A14710" s="0" t="s">
        <v>14808</v>
      </c>
      <c r="B14710" s="0" t="s">
        <v>95</v>
      </c>
      <c r="C14710" s="0" t="s">
        <v>104</v>
      </c>
      <c r="D14710" s="0" t="s">
        <v>86</v>
      </c>
      <c r="E14710" s="14" t="n">
        <v>45173</v>
      </c>
      <c r="F14710" s="14" t="n">
        <v>45174</v>
      </c>
      <c r="G14710" s="0" t="n">
        <v>404</v>
      </c>
      <c r="H14710" s="0" t="n">
        <v>123</v>
      </c>
      <c r="I14710" s="0" t="n">
        <v>261</v>
      </c>
      <c r="J14710" s="0" t="n">
        <v>379</v>
      </c>
      <c r="K14710" s="0" t="n">
        <v>466</v>
      </c>
      <c r="L14710" s="15" t="s">
        <v>93</v>
      </c>
      <c r="M14710" s="0" t="n">
        <v>1</v>
      </c>
      <c r="N14710" s="16" t="n">
        <f aca="false">I14710*K14710</f>
        <v>121626</v>
      </c>
      <c r="O14710" s="16" t="n">
        <f aca="false">I14710*(K14710-J14710)</f>
        <v>22707</v>
      </c>
      <c r="P14710" s="15" t="n">
        <f aca="false">K14710-J14710</f>
        <v>87</v>
      </c>
      <c r="Q14710" s="0" t="str">
        <f aca="false">IF(G14710=0,"Out of stock",IF(G14710&lt;H14710,"Understocked",IF(G14710&gt;Summary!$B$6*H14710,"Overstocked","Healthy")))</f>
        <v>Healthy</v>
      </c>
      <c r="R14710" s="0" t="str">
        <f aca="false">IF(I14710&gt;=Summary!$B$7,"Fast",IF(I14710&lt;Summary!$B$8,"Slow","Medium"))</f>
        <v>Fast</v>
      </c>
      <c r="S14710" s="15" t="n">
        <f aca="false">IF(M14710&gt;Summary!$B$5,1,0)</f>
        <v>0</v>
      </c>
      <c r="T14710" s="16" t="n">
        <f aca="false">IF(Q14710="Overstocked",(G14710-Summary!$B$6*H14710)*J14710,0)</f>
        <v>0</v>
      </c>
    </row>
    <row r="14711" customFormat="false" ht="15" hidden="false" customHeight="false" outlineLevel="0" collapsed="false">
      <c r="A14711" s="0" t="s">
        <v>14809</v>
      </c>
      <c r="B14711" s="0" t="s">
        <v>84</v>
      </c>
      <c r="C14711" s="0" t="s">
        <v>78</v>
      </c>
      <c r="D14711" s="0" t="s">
        <v>79</v>
      </c>
      <c r="E14711" s="14" t="n">
        <v>45651</v>
      </c>
      <c r="F14711" s="14" t="n">
        <v>45661</v>
      </c>
      <c r="G14711" s="0" t="n">
        <v>236</v>
      </c>
      <c r="H14711" s="0" t="n">
        <v>68</v>
      </c>
      <c r="I14711" s="0" t="n">
        <v>264</v>
      </c>
      <c r="J14711" s="0" t="n">
        <v>753</v>
      </c>
      <c r="K14711" s="0" t="n">
        <v>1080</v>
      </c>
      <c r="L14711" s="15" t="s">
        <v>97</v>
      </c>
      <c r="M14711" s="0" t="n">
        <v>10</v>
      </c>
      <c r="N14711" s="16" t="n">
        <f aca="false">I14711*K14711</f>
        <v>285120</v>
      </c>
      <c r="O14711" s="16" t="n">
        <f aca="false">I14711*(K14711-J14711)</f>
        <v>86328</v>
      </c>
      <c r="P14711" s="15" t="n">
        <f aca="false">K14711-J14711</f>
        <v>327</v>
      </c>
      <c r="Q14711" s="0" t="str">
        <f aca="false">IF(G14711=0,"Out of stock",IF(G14711&lt;H14711,"Understocked",IF(G14711&gt;Summary!$B$6*H14711,"Overstocked","Healthy")))</f>
        <v>Healthy</v>
      </c>
      <c r="R14711" s="0" t="str">
        <f aca="false">IF(I14711&gt;=Summary!$B$7,"Fast",IF(I14711&lt;Summary!$B$8,"Slow","Medium"))</f>
        <v>Fast</v>
      </c>
      <c r="S14711" s="15" t="n">
        <f aca="false">IF(M14711&gt;Summary!$B$5,1,0)</f>
        <v>1</v>
      </c>
      <c r="T14711" s="16" t="n">
        <f aca="false">IF(Q14711="Overstocked",(G14711-Summary!$B$6*H14711)*J14711,0)</f>
        <v>0</v>
      </c>
    </row>
    <row r="14712" customFormat="false" ht="15" hidden="false" customHeight="false" outlineLevel="0" collapsed="false">
      <c r="A14712" s="0" t="s">
        <v>14810</v>
      </c>
      <c r="B14712" s="0" t="s">
        <v>113</v>
      </c>
      <c r="C14712" s="0" t="s">
        <v>78</v>
      </c>
      <c r="D14712" s="0" t="s">
        <v>79</v>
      </c>
      <c r="E14712" s="14" t="n">
        <v>45045</v>
      </c>
      <c r="F14712" s="14" t="n">
        <v>45054</v>
      </c>
      <c r="G14712" s="0" t="n">
        <v>276</v>
      </c>
      <c r="H14712" s="0" t="n">
        <v>135</v>
      </c>
      <c r="I14712" s="0" t="n">
        <v>49</v>
      </c>
      <c r="J14712" s="0" t="n">
        <v>1326</v>
      </c>
      <c r="K14712" s="0" t="n">
        <v>1767</v>
      </c>
      <c r="L14712" s="15" t="s">
        <v>82</v>
      </c>
      <c r="M14712" s="0" t="n">
        <v>9</v>
      </c>
      <c r="N14712" s="16" t="n">
        <f aca="false">I14712*K14712</f>
        <v>86583</v>
      </c>
      <c r="O14712" s="16" t="n">
        <f aca="false">I14712*(K14712-J14712)</f>
        <v>21609</v>
      </c>
      <c r="P14712" s="15" t="n">
        <f aca="false">K14712-J14712</f>
        <v>441</v>
      </c>
      <c r="Q14712" s="0" t="str">
        <f aca="false">IF(G14712=0,"Out of stock",IF(G14712&lt;H14712,"Understocked",IF(G14712&gt;Summary!$B$6*H14712,"Overstocked","Healthy")))</f>
        <v>Healthy</v>
      </c>
      <c r="R14712" s="0" t="str">
        <f aca="false">IF(I14712&gt;=Summary!$B$7,"Fast",IF(I14712&lt;Summary!$B$8,"Slow","Medium"))</f>
        <v>Slow</v>
      </c>
      <c r="S14712" s="15" t="n">
        <f aca="false">IF(M14712&gt;Summary!$B$5,1,0)</f>
        <v>1</v>
      </c>
      <c r="T14712" s="16" t="n">
        <f aca="false">IF(Q14712="Overstocked",(G14712-Summary!$B$6*H14712)*J14712,0)</f>
        <v>0</v>
      </c>
    </row>
    <row r="14713" customFormat="false" ht="15" hidden="false" customHeight="false" outlineLevel="0" collapsed="false">
      <c r="A14713" s="0" t="s">
        <v>14811</v>
      </c>
      <c r="B14713" s="0" t="s">
        <v>115</v>
      </c>
      <c r="C14713" s="0" t="s">
        <v>85</v>
      </c>
      <c r="D14713" s="0" t="s">
        <v>102</v>
      </c>
      <c r="E14713" s="14" t="n">
        <v>45532</v>
      </c>
      <c r="F14713" s="14" t="n">
        <v>45533</v>
      </c>
      <c r="G14713" s="0" t="n">
        <v>197</v>
      </c>
      <c r="H14713" s="0" t="n">
        <v>79</v>
      </c>
      <c r="I14713" s="0" t="n">
        <v>241</v>
      </c>
      <c r="J14713" s="0" t="n">
        <v>377</v>
      </c>
      <c r="K14713" s="0" t="n">
        <v>506</v>
      </c>
      <c r="L14713" s="15" t="s">
        <v>80</v>
      </c>
      <c r="M14713" s="0" t="n">
        <v>1</v>
      </c>
      <c r="N14713" s="16" t="n">
        <f aca="false">I14713*K14713</f>
        <v>121946</v>
      </c>
      <c r="O14713" s="16" t="n">
        <f aca="false">I14713*(K14713-J14713)</f>
        <v>31089</v>
      </c>
      <c r="P14713" s="15" t="n">
        <f aca="false">K14713-J14713</f>
        <v>129</v>
      </c>
      <c r="Q14713" s="0" t="str">
        <f aca="false">IF(G14713=0,"Out of stock",IF(G14713&lt;H14713,"Understocked",IF(G14713&gt;Summary!$B$6*H14713,"Overstocked","Healthy")))</f>
        <v>Healthy</v>
      </c>
      <c r="R14713" s="0" t="str">
        <f aca="false">IF(I14713&gt;=Summary!$B$7,"Fast",IF(I14713&lt;Summary!$B$8,"Slow","Medium"))</f>
        <v>Fast</v>
      </c>
      <c r="S14713" s="15" t="n">
        <f aca="false">IF(M14713&gt;Summary!$B$5,1,0)</f>
        <v>0</v>
      </c>
      <c r="T14713" s="16" t="n">
        <f aca="false">IF(Q14713="Overstocked",(G14713-Summary!$B$6*H14713)*J14713,0)</f>
        <v>0</v>
      </c>
    </row>
    <row r="14714" customFormat="false" ht="15" hidden="false" customHeight="false" outlineLevel="0" collapsed="false">
      <c r="A14714" s="0" t="s">
        <v>14812</v>
      </c>
      <c r="B14714" s="0" t="s">
        <v>113</v>
      </c>
      <c r="C14714" s="0" t="s">
        <v>96</v>
      </c>
      <c r="D14714" s="0" t="s">
        <v>102</v>
      </c>
      <c r="E14714" s="14" t="n">
        <v>45527</v>
      </c>
      <c r="F14714" s="14" t="n">
        <v>45536</v>
      </c>
      <c r="G14714" s="0" t="n">
        <v>417</v>
      </c>
      <c r="H14714" s="0" t="n">
        <v>129</v>
      </c>
      <c r="I14714" s="0" t="n">
        <v>69</v>
      </c>
      <c r="J14714" s="0" t="n">
        <v>398</v>
      </c>
      <c r="K14714" s="0" t="n">
        <v>790</v>
      </c>
      <c r="L14714" s="15" t="s">
        <v>80</v>
      </c>
      <c r="M14714" s="0" t="n">
        <v>9</v>
      </c>
      <c r="N14714" s="16" t="n">
        <f aca="false">I14714*K14714</f>
        <v>54510</v>
      </c>
      <c r="O14714" s="16" t="n">
        <f aca="false">I14714*(K14714-J14714)</f>
        <v>27048</v>
      </c>
      <c r="P14714" s="15" t="n">
        <f aca="false">K14714-J14714</f>
        <v>392</v>
      </c>
      <c r="Q14714" s="0" t="str">
        <f aca="false">IF(G14714=0,"Out of stock",IF(G14714&lt;H14714,"Understocked",IF(G14714&gt;Summary!$B$6*H14714,"Overstocked","Healthy")))</f>
        <v>Healthy</v>
      </c>
      <c r="R14714" s="0" t="str">
        <f aca="false">IF(I14714&gt;=Summary!$B$7,"Fast",IF(I14714&lt;Summary!$B$8,"Slow","Medium"))</f>
        <v>Slow</v>
      </c>
      <c r="S14714" s="15" t="n">
        <f aca="false">IF(M14714&gt;Summary!$B$5,1,0)</f>
        <v>1</v>
      </c>
      <c r="T14714" s="16" t="n">
        <f aca="false">IF(Q14714="Overstocked",(G14714-Summary!$B$6*H14714)*J14714,0)</f>
        <v>0</v>
      </c>
    </row>
    <row r="14715" customFormat="false" ht="15" hidden="false" customHeight="false" outlineLevel="0" collapsed="false">
      <c r="A14715" s="0" t="s">
        <v>14813</v>
      </c>
      <c r="B14715" s="0" t="s">
        <v>115</v>
      </c>
      <c r="C14715" s="0" t="s">
        <v>96</v>
      </c>
      <c r="D14715" s="0" t="s">
        <v>90</v>
      </c>
      <c r="E14715" s="14" t="n">
        <v>44960</v>
      </c>
      <c r="F14715" s="14" t="n">
        <v>44961</v>
      </c>
      <c r="G14715" s="0" t="n">
        <v>84</v>
      </c>
      <c r="H14715" s="0" t="n">
        <v>71</v>
      </c>
      <c r="I14715" s="0" t="n">
        <v>68</v>
      </c>
      <c r="J14715" s="0" t="n">
        <v>1227</v>
      </c>
      <c r="K14715" s="0" t="n">
        <v>1552</v>
      </c>
      <c r="L14715" s="15" t="s">
        <v>97</v>
      </c>
      <c r="M14715" s="0" t="n">
        <v>1</v>
      </c>
      <c r="N14715" s="16" t="n">
        <f aca="false">I14715*K14715</f>
        <v>105536</v>
      </c>
      <c r="O14715" s="16" t="n">
        <f aca="false">I14715*(K14715-J14715)</f>
        <v>22100</v>
      </c>
      <c r="P14715" s="15" t="n">
        <f aca="false">K14715-J14715</f>
        <v>325</v>
      </c>
      <c r="Q14715" s="0" t="str">
        <f aca="false">IF(G14715=0,"Out of stock",IF(G14715&lt;H14715,"Understocked",IF(G14715&gt;Summary!$B$6*H14715,"Overstocked","Healthy")))</f>
        <v>Healthy</v>
      </c>
      <c r="R14715" s="0" t="str">
        <f aca="false">IF(I14715&gt;=Summary!$B$7,"Fast",IF(I14715&lt;Summary!$B$8,"Slow","Medium"))</f>
        <v>Slow</v>
      </c>
      <c r="S14715" s="15" t="n">
        <f aca="false">IF(M14715&gt;Summary!$B$5,1,0)</f>
        <v>0</v>
      </c>
      <c r="T14715" s="16" t="n">
        <f aca="false">IF(Q14715="Overstocked",(G14715-Summary!$B$6*H14715)*J14715,0)</f>
        <v>0</v>
      </c>
    </row>
    <row r="14716" customFormat="false" ht="15" hidden="false" customHeight="false" outlineLevel="0" collapsed="false">
      <c r="A14716" s="0" t="s">
        <v>14814</v>
      </c>
      <c r="B14716" s="0" t="s">
        <v>89</v>
      </c>
      <c r="C14716" s="0" t="s">
        <v>96</v>
      </c>
      <c r="D14716" s="0" t="s">
        <v>79</v>
      </c>
      <c r="E14716" s="14" t="n">
        <v>45592</v>
      </c>
      <c r="F14716" s="14" t="n">
        <v>45601</v>
      </c>
      <c r="G14716" s="0" t="n">
        <v>21</v>
      </c>
      <c r="H14716" s="0" t="n">
        <v>95</v>
      </c>
      <c r="I14716" s="0" t="n">
        <v>76</v>
      </c>
      <c r="J14716" s="0" t="n">
        <v>1654</v>
      </c>
      <c r="K14716" s="0" t="n">
        <v>1719</v>
      </c>
      <c r="L14716" s="15" t="s">
        <v>93</v>
      </c>
      <c r="M14716" s="0" t="n">
        <v>9</v>
      </c>
      <c r="N14716" s="16" t="n">
        <f aca="false">I14716*K14716</f>
        <v>130644</v>
      </c>
      <c r="O14716" s="16" t="n">
        <f aca="false">I14716*(K14716-J14716)</f>
        <v>4940</v>
      </c>
      <c r="P14716" s="15" t="n">
        <f aca="false">K14716-J14716</f>
        <v>65</v>
      </c>
      <c r="Q14716" s="0" t="str">
        <f aca="false">IF(G14716=0,"Out of stock",IF(G14716&lt;H14716,"Understocked",IF(G14716&gt;Summary!$B$6*H14716,"Overstocked","Healthy")))</f>
        <v>Understocked</v>
      </c>
      <c r="R14716" s="0" t="str">
        <f aca="false">IF(I14716&gt;=Summary!$B$7,"Fast",IF(I14716&lt;Summary!$B$8,"Slow","Medium"))</f>
        <v>Slow</v>
      </c>
      <c r="S14716" s="15" t="n">
        <f aca="false">IF(M14716&gt;Summary!$B$5,1,0)</f>
        <v>1</v>
      </c>
      <c r="T14716" s="16" t="n">
        <f aca="false">IF(Q14716="Overstocked",(G14716-Summary!$B$6*H14716)*J14716,0)</f>
        <v>0</v>
      </c>
    </row>
    <row r="14717" customFormat="false" ht="15" hidden="false" customHeight="false" outlineLevel="0" collapsed="false">
      <c r="A14717" s="0" t="s">
        <v>14815</v>
      </c>
      <c r="B14717" s="0" t="s">
        <v>89</v>
      </c>
      <c r="C14717" s="0" t="s">
        <v>96</v>
      </c>
      <c r="D14717" s="0" t="s">
        <v>90</v>
      </c>
      <c r="E14717" s="14" t="n">
        <v>45434</v>
      </c>
      <c r="F14717" s="14" t="n">
        <v>45441</v>
      </c>
      <c r="G14717" s="0" t="n">
        <v>303</v>
      </c>
      <c r="H14717" s="0" t="n">
        <v>84</v>
      </c>
      <c r="I14717" s="0" t="n">
        <v>286</v>
      </c>
      <c r="J14717" s="0" t="n">
        <v>849</v>
      </c>
      <c r="K14717" s="0" t="n">
        <v>1181</v>
      </c>
      <c r="L14717" s="15" t="s">
        <v>93</v>
      </c>
      <c r="M14717" s="0" t="n">
        <v>7</v>
      </c>
      <c r="N14717" s="16" t="n">
        <f aca="false">I14717*K14717</f>
        <v>337766</v>
      </c>
      <c r="O14717" s="16" t="n">
        <f aca="false">I14717*(K14717-J14717)</f>
        <v>94952</v>
      </c>
      <c r="P14717" s="15" t="n">
        <f aca="false">K14717-J14717</f>
        <v>332</v>
      </c>
      <c r="Q14717" s="0" t="str">
        <f aca="false">IF(G14717=0,"Out of stock",IF(G14717&lt;H14717,"Understocked",IF(G14717&gt;Summary!$B$6*H14717,"Overstocked","Healthy")))</f>
        <v>Healthy</v>
      </c>
      <c r="R14717" s="0" t="str">
        <f aca="false">IF(I14717&gt;=Summary!$B$7,"Fast",IF(I14717&lt;Summary!$B$8,"Slow","Medium"))</f>
        <v>Fast</v>
      </c>
      <c r="S14717" s="15" t="n">
        <f aca="false">IF(M14717&gt;Summary!$B$5,1,0)</f>
        <v>0</v>
      </c>
      <c r="T14717" s="16" t="n">
        <f aca="false">IF(Q14717="Overstocked",(G14717-Summary!$B$6*H14717)*J14717,0)</f>
        <v>0</v>
      </c>
    </row>
    <row r="14718" customFormat="false" ht="15" hidden="false" customHeight="false" outlineLevel="0" collapsed="false">
      <c r="A14718" s="0" t="s">
        <v>14816</v>
      </c>
      <c r="B14718" s="0" t="s">
        <v>123</v>
      </c>
      <c r="C14718" s="0" t="s">
        <v>104</v>
      </c>
      <c r="D14718" s="0" t="s">
        <v>92</v>
      </c>
      <c r="E14718" s="14" t="n">
        <v>45523</v>
      </c>
      <c r="F14718" s="14" t="n">
        <v>45531</v>
      </c>
      <c r="G14718" s="0" t="n">
        <v>247</v>
      </c>
      <c r="H14718" s="0" t="n">
        <v>108</v>
      </c>
      <c r="I14718" s="0" t="n">
        <v>293</v>
      </c>
      <c r="J14718" s="0" t="n">
        <v>1605</v>
      </c>
      <c r="K14718" s="0" t="n">
        <v>1746</v>
      </c>
      <c r="L14718" s="15" t="s">
        <v>82</v>
      </c>
      <c r="M14718" s="0" t="n">
        <v>8</v>
      </c>
      <c r="N14718" s="16" t="n">
        <f aca="false">I14718*K14718</f>
        <v>511578</v>
      </c>
      <c r="O14718" s="16" t="n">
        <f aca="false">I14718*(K14718-J14718)</f>
        <v>41313</v>
      </c>
      <c r="P14718" s="15" t="n">
        <f aca="false">K14718-J14718</f>
        <v>141</v>
      </c>
      <c r="Q14718" s="0" t="str">
        <f aca="false">IF(G14718=0,"Out of stock",IF(G14718&lt;H14718,"Understocked",IF(G14718&gt;Summary!$B$6*H14718,"Overstocked","Healthy")))</f>
        <v>Healthy</v>
      </c>
      <c r="R14718" s="0" t="str">
        <f aca="false">IF(I14718&gt;=Summary!$B$7,"Fast",IF(I14718&lt;Summary!$B$8,"Slow","Medium"))</f>
        <v>Fast</v>
      </c>
      <c r="S14718" s="15" t="n">
        <f aca="false">IF(M14718&gt;Summary!$B$5,1,0)</f>
        <v>1</v>
      </c>
      <c r="T14718" s="16" t="n">
        <f aca="false">IF(Q14718="Overstocked",(G14718-Summary!$B$6*H14718)*J14718,0)</f>
        <v>0</v>
      </c>
    </row>
    <row r="14719" customFormat="false" ht="15" hidden="false" customHeight="false" outlineLevel="0" collapsed="false">
      <c r="A14719" s="0" t="s">
        <v>14817</v>
      </c>
      <c r="B14719" s="0" t="s">
        <v>95</v>
      </c>
      <c r="C14719" s="0" t="s">
        <v>85</v>
      </c>
      <c r="D14719" s="0" t="s">
        <v>90</v>
      </c>
      <c r="E14719" s="14" t="n">
        <v>45359</v>
      </c>
      <c r="F14719" s="14" t="n">
        <v>45362</v>
      </c>
      <c r="G14719" s="0" t="n">
        <v>292</v>
      </c>
      <c r="H14719" s="0" t="n">
        <v>134</v>
      </c>
      <c r="I14719" s="0" t="n">
        <v>106</v>
      </c>
      <c r="J14719" s="0" t="n">
        <v>681</v>
      </c>
      <c r="K14719" s="0" t="n">
        <v>766</v>
      </c>
      <c r="L14719" s="15" t="s">
        <v>82</v>
      </c>
      <c r="M14719" s="0" t="n">
        <v>3</v>
      </c>
      <c r="N14719" s="16" t="n">
        <f aca="false">I14719*K14719</f>
        <v>81196</v>
      </c>
      <c r="O14719" s="16" t="n">
        <f aca="false">I14719*(K14719-J14719)</f>
        <v>9010</v>
      </c>
      <c r="P14719" s="15" t="n">
        <f aca="false">K14719-J14719</f>
        <v>85</v>
      </c>
      <c r="Q14719" s="0" t="str">
        <f aca="false">IF(G14719=0,"Out of stock",IF(G14719&lt;H14719,"Understocked",IF(G14719&gt;Summary!$B$6*H14719,"Overstocked","Healthy")))</f>
        <v>Healthy</v>
      </c>
      <c r="R14719" s="0" t="str">
        <f aca="false">IF(I14719&gt;=Summary!$B$7,"Fast",IF(I14719&lt;Summary!$B$8,"Slow","Medium"))</f>
        <v>Medium</v>
      </c>
      <c r="S14719" s="15" t="n">
        <f aca="false">IF(M14719&gt;Summary!$B$5,1,0)</f>
        <v>0</v>
      </c>
      <c r="T14719" s="16" t="n">
        <f aca="false">IF(Q14719="Overstocked",(G14719-Summary!$B$6*H14719)*J14719,0)</f>
        <v>0</v>
      </c>
    </row>
    <row r="14720" customFormat="false" ht="15" hidden="false" customHeight="false" outlineLevel="0" collapsed="false">
      <c r="A14720" s="0" t="s">
        <v>14818</v>
      </c>
      <c r="B14720" s="0" t="s">
        <v>101</v>
      </c>
      <c r="C14720" s="0" t="s">
        <v>85</v>
      </c>
      <c r="D14720" s="0" t="s">
        <v>86</v>
      </c>
      <c r="E14720" s="14" t="n">
        <v>45571</v>
      </c>
      <c r="F14720" s="14" t="n">
        <v>45575</v>
      </c>
      <c r="G14720" s="0" t="n">
        <v>398</v>
      </c>
      <c r="H14720" s="0" t="n">
        <v>69</v>
      </c>
      <c r="I14720" s="0" t="n">
        <v>147</v>
      </c>
      <c r="J14720" s="0" t="n">
        <v>1085</v>
      </c>
      <c r="K14720" s="0" t="n">
        <v>1314</v>
      </c>
      <c r="L14720" s="15" t="s">
        <v>82</v>
      </c>
      <c r="M14720" s="0" t="n">
        <v>4</v>
      </c>
      <c r="N14720" s="16" t="n">
        <f aca="false">I14720*K14720</f>
        <v>193158</v>
      </c>
      <c r="O14720" s="16" t="n">
        <f aca="false">I14720*(K14720-J14720)</f>
        <v>33663</v>
      </c>
      <c r="P14720" s="15" t="n">
        <f aca="false">K14720-J14720</f>
        <v>229</v>
      </c>
      <c r="Q14720" s="0" t="str">
        <f aca="false">IF(G14720=0,"Out of stock",IF(G14720&lt;H14720,"Understocked",IF(G14720&gt;Summary!$B$6*H14720,"Overstocked","Healthy")))</f>
        <v>Overstocked</v>
      </c>
      <c r="R14720" s="0" t="str">
        <f aca="false">IF(I14720&gt;=Summary!$B$7,"Fast",IF(I14720&lt;Summary!$B$8,"Slow","Medium"))</f>
        <v>Medium</v>
      </c>
      <c r="S14720" s="15" t="n">
        <f aca="false">IF(M14720&gt;Summary!$B$5,1,0)</f>
        <v>0</v>
      </c>
      <c r="T14720" s="16" t="n">
        <f aca="false">IF(Q14720="Overstocked",(G14720-Summary!$B$6*H14720)*J14720,0)</f>
        <v>132370</v>
      </c>
    </row>
    <row r="14721" customFormat="false" ht="15" hidden="false" customHeight="false" outlineLevel="0" collapsed="false">
      <c r="A14721" s="0" t="s">
        <v>14819</v>
      </c>
      <c r="B14721" s="0" t="s">
        <v>113</v>
      </c>
      <c r="C14721" s="0" t="s">
        <v>96</v>
      </c>
      <c r="D14721" s="0" t="s">
        <v>90</v>
      </c>
      <c r="E14721" s="14" t="n">
        <v>45061</v>
      </c>
      <c r="F14721" s="14" t="n">
        <v>45069</v>
      </c>
      <c r="G14721" s="0" t="n">
        <v>399</v>
      </c>
      <c r="H14721" s="0" t="n">
        <v>66</v>
      </c>
      <c r="I14721" s="0" t="n">
        <v>116</v>
      </c>
      <c r="J14721" s="0" t="n">
        <v>398</v>
      </c>
      <c r="K14721" s="0" t="n">
        <v>581</v>
      </c>
      <c r="L14721" s="15" t="s">
        <v>80</v>
      </c>
      <c r="M14721" s="0" t="n">
        <v>8</v>
      </c>
      <c r="N14721" s="16" t="n">
        <f aca="false">I14721*K14721</f>
        <v>67396</v>
      </c>
      <c r="O14721" s="16" t="n">
        <f aca="false">I14721*(K14721-J14721)</f>
        <v>21228</v>
      </c>
      <c r="P14721" s="15" t="n">
        <f aca="false">K14721-J14721</f>
        <v>183</v>
      </c>
      <c r="Q14721" s="0" t="str">
        <f aca="false">IF(G14721=0,"Out of stock",IF(G14721&lt;H14721,"Understocked",IF(G14721&gt;Summary!$B$6*H14721,"Overstocked","Healthy")))</f>
        <v>Overstocked</v>
      </c>
      <c r="R14721" s="0" t="str">
        <f aca="false">IF(I14721&gt;=Summary!$B$7,"Fast",IF(I14721&lt;Summary!$B$8,"Slow","Medium"))</f>
        <v>Medium</v>
      </c>
      <c r="S14721" s="15" t="n">
        <f aca="false">IF(M14721&gt;Summary!$B$5,1,0)</f>
        <v>1</v>
      </c>
      <c r="T14721" s="16" t="n">
        <f aca="false">IF(Q14721="Overstocked",(G14721-Summary!$B$6*H14721)*J14721,0)</f>
        <v>53730</v>
      </c>
    </row>
    <row r="14722" customFormat="false" ht="15" hidden="false" customHeight="false" outlineLevel="0" collapsed="false">
      <c r="A14722" s="0" t="s">
        <v>14820</v>
      </c>
      <c r="B14722" s="0" t="s">
        <v>107</v>
      </c>
      <c r="C14722" s="0" t="s">
        <v>104</v>
      </c>
      <c r="D14722" s="0" t="s">
        <v>92</v>
      </c>
      <c r="E14722" s="14" t="n">
        <v>45608</v>
      </c>
      <c r="F14722" s="14" t="n">
        <v>45615</v>
      </c>
      <c r="G14722" s="0" t="n">
        <v>217</v>
      </c>
      <c r="H14722" s="0" t="n">
        <v>112</v>
      </c>
      <c r="I14722" s="0" t="n">
        <v>77</v>
      </c>
      <c r="J14722" s="0" t="n">
        <v>406</v>
      </c>
      <c r="K14722" s="0" t="n">
        <v>779</v>
      </c>
      <c r="L14722" s="15" t="s">
        <v>82</v>
      </c>
      <c r="M14722" s="0" t="n">
        <v>7</v>
      </c>
      <c r="N14722" s="16" t="n">
        <f aca="false">I14722*K14722</f>
        <v>59983</v>
      </c>
      <c r="O14722" s="16" t="n">
        <f aca="false">I14722*(K14722-J14722)</f>
        <v>28721</v>
      </c>
      <c r="P14722" s="15" t="n">
        <f aca="false">K14722-J14722</f>
        <v>373</v>
      </c>
      <c r="Q14722" s="0" t="str">
        <f aca="false">IF(G14722=0,"Out of stock",IF(G14722&lt;H14722,"Understocked",IF(G14722&gt;Summary!$B$6*H14722,"Overstocked","Healthy")))</f>
        <v>Healthy</v>
      </c>
      <c r="R14722" s="0" t="str">
        <f aca="false">IF(I14722&gt;=Summary!$B$7,"Fast",IF(I14722&lt;Summary!$B$8,"Slow","Medium"))</f>
        <v>Slow</v>
      </c>
      <c r="S14722" s="15" t="n">
        <f aca="false">IF(M14722&gt;Summary!$B$5,1,0)</f>
        <v>0</v>
      </c>
      <c r="T14722" s="16" t="n">
        <f aca="false">IF(Q14722="Overstocked",(G14722-Summary!$B$6*H14722)*J14722,0)</f>
        <v>0</v>
      </c>
    </row>
    <row r="14723" customFormat="false" ht="15" hidden="false" customHeight="false" outlineLevel="0" collapsed="false">
      <c r="A14723" s="0" t="s">
        <v>14821</v>
      </c>
      <c r="B14723" s="0" t="s">
        <v>107</v>
      </c>
      <c r="C14723" s="0" t="s">
        <v>78</v>
      </c>
      <c r="D14723" s="0" t="s">
        <v>90</v>
      </c>
      <c r="E14723" s="14" t="n">
        <v>44960</v>
      </c>
      <c r="F14723" s="14" t="n">
        <v>44966</v>
      </c>
      <c r="G14723" s="0" t="n">
        <v>222</v>
      </c>
      <c r="H14723" s="0" t="n">
        <v>77</v>
      </c>
      <c r="I14723" s="0" t="n">
        <v>106</v>
      </c>
      <c r="J14723" s="0" t="n">
        <v>1986</v>
      </c>
      <c r="K14723" s="0" t="n">
        <v>2238</v>
      </c>
      <c r="L14723" s="15" t="s">
        <v>82</v>
      </c>
      <c r="M14723" s="0" t="n">
        <v>6</v>
      </c>
      <c r="N14723" s="16" t="n">
        <f aca="false">I14723*K14723</f>
        <v>237228</v>
      </c>
      <c r="O14723" s="16" t="n">
        <f aca="false">I14723*(K14723-J14723)</f>
        <v>26712</v>
      </c>
      <c r="P14723" s="15" t="n">
        <f aca="false">K14723-J14723</f>
        <v>252</v>
      </c>
      <c r="Q14723" s="0" t="str">
        <f aca="false">IF(G14723=0,"Out of stock",IF(G14723&lt;H14723,"Understocked",IF(G14723&gt;Summary!$B$6*H14723,"Overstocked","Healthy")))</f>
        <v>Healthy</v>
      </c>
      <c r="R14723" s="0" t="str">
        <f aca="false">IF(I14723&gt;=Summary!$B$7,"Fast",IF(I14723&lt;Summary!$B$8,"Slow","Medium"))</f>
        <v>Medium</v>
      </c>
      <c r="S14723" s="15" t="n">
        <f aca="false">IF(M14723&gt;Summary!$B$5,1,0)</f>
        <v>0</v>
      </c>
      <c r="T14723" s="16" t="n">
        <f aca="false">IF(Q14723="Overstocked",(G14723-Summary!$B$6*H14723)*J14723,0)</f>
        <v>0</v>
      </c>
    </row>
    <row r="14724" customFormat="false" ht="15" hidden="false" customHeight="false" outlineLevel="0" collapsed="false">
      <c r="A14724" s="0" t="s">
        <v>14822</v>
      </c>
      <c r="B14724" s="0" t="s">
        <v>113</v>
      </c>
      <c r="C14724" s="0" t="s">
        <v>78</v>
      </c>
      <c r="D14724" s="0" t="s">
        <v>92</v>
      </c>
      <c r="E14724" s="14" t="n">
        <v>45178</v>
      </c>
      <c r="F14724" s="14" t="n">
        <v>45179</v>
      </c>
      <c r="G14724" s="0" t="n">
        <v>31</v>
      </c>
      <c r="H14724" s="0" t="n">
        <v>146</v>
      </c>
      <c r="I14724" s="0" t="n">
        <v>8</v>
      </c>
      <c r="J14724" s="0" t="n">
        <v>1021</v>
      </c>
      <c r="K14724" s="0" t="n">
        <v>1324</v>
      </c>
      <c r="L14724" s="15" t="s">
        <v>82</v>
      </c>
      <c r="M14724" s="0" t="n">
        <v>1</v>
      </c>
      <c r="N14724" s="16" t="n">
        <f aca="false">I14724*K14724</f>
        <v>10592</v>
      </c>
      <c r="O14724" s="16" t="n">
        <f aca="false">I14724*(K14724-J14724)</f>
        <v>2424</v>
      </c>
      <c r="P14724" s="15" t="n">
        <f aca="false">K14724-J14724</f>
        <v>303</v>
      </c>
      <c r="Q14724" s="0" t="str">
        <f aca="false">IF(G14724=0,"Out of stock",IF(G14724&lt;H14724,"Understocked",IF(G14724&gt;Summary!$B$6*H14724,"Overstocked","Healthy")))</f>
        <v>Understocked</v>
      </c>
      <c r="R14724" s="0" t="str">
        <f aca="false">IF(I14724&gt;=Summary!$B$7,"Fast",IF(I14724&lt;Summary!$B$8,"Slow","Medium"))</f>
        <v>Slow</v>
      </c>
      <c r="S14724" s="15" t="n">
        <f aca="false">IF(M14724&gt;Summary!$B$5,1,0)</f>
        <v>0</v>
      </c>
      <c r="T14724" s="16" t="n">
        <f aca="false">IF(Q14724="Overstocked",(G14724-Summary!$B$6*H14724)*J14724,0)</f>
        <v>0</v>
      </c>
    </row>
    <row r="14725" customFormat="false" ht="15" hidden="false" customHeight="false" outlineLevel="0" collapsed="false">
      <c r="A14725" s="0" t="s">
        <v>14823</v>
      </c>
      <c r="B14725" s="0" t="s">
        <v>77</v>
      </c>
      <c r="C14725" s="0" t="s">
        <v>104</v>
      </c>
      <c r="D14725" s="0" t="s">
        <v>92</v>
      </c>
      <c r="E14725" s="14" t="n">
        <v>45491</v>
      </c>
      <c r="F14725" s="14" t="n">
        <v>45496</v>
      </c>
      <c r="G14725" s="0" t="n">
        <v>431</v>
      </c>
      <c r="H14725" s="0" t="n">
        <v>88</v>
      </c>
      <c r="I14725" s="0" t="n">
        <v>147</v>
      </c>
      <c r="J14725" s="0" t="n">
        <v>529</v>
      </c>
      <c r="K14725" s="0" t="n">
        <v>859</v>
      </c>
      <c r="L14725" s="15" t="s">
        <v>82</v>
      </c>
      <c r="M14725" s="0" t="n">
        <v>5</v>
      </c>
      <c r="N14725" s="16" t="n">
        <f aca="false">I14725*K14725</f>
        <v>126273</v>
      </c>
      <c r="O14725" s="16" t="n">
        <f aca="false">I14725*(K14725-J14725)</f>
        <v>48510</v>
      </c>
      <c r="P14725" s="15" t="n">
        <f aca="false">K14725-J14725</f>
        <v>330</v>
      </c>
      <c r="Q14725" s="0" t="str">
        <f aca="false">IF(G14725=0,"Out of stock",IF(G14725&lt;H14725,"Understocked",IF(G14725&gt;Summary!$B$6*H14725,"Overstocked","Healthy")))</f>
        <v>Overstocked</v>
      </c>
      <c r="R14725" s="0" t="str">
        <f aca="false">IF(I14725&gt;=Summary!$B$7,"Fast",IF(I14725&lt;Summary!$B$8,"Slow","Medium"))</f>
        <v>Medium</v>
      </c>
      <c r="S14725" s="15" t="n">
        <f aca="false">IF(M14725&gt;Summary!$B$5,1,0)</f>
        <v>0</v>
      </c>
      <c r="T14725" s="16" t="n">
        <f aca="false">IF(Q14725="Overstocked",(G14725-Summary!$B$6*H14725)*J14725,0)</f>
        <v>41791</v>
      </c>
    </row>
    <row r="14726" customFormat="false" ht="15" hidden="false" customHeight="false" outlineLevel="0" collapsed="false">
      <c r="A14726" s="0" t="s">
        <v>14824</v>
      </c>
      <c r="B14726" s="0" t="s">
        <v>84</v>
      </c>
      <c r="C14726" s="0" t="s">
        <v>96</v>
      </c>
      <c r="D14726" s="0" t="s">
        <v>79</v>
      </c>
      <c r="E14726" s="14" t="n">
        <v>45350</v>
      </c>
      <c r="F14726" s="14" t="n">
        <v>45359</v>
      </c>
      <c r="G14726" s="0" t="n">
        <v>153</v>
      </c>
      <c r="H14726" s="0" t="n">
        <v>68</v>
      </c>
      <c r="I14726" s="0" t="n">
        <v>15</v>
      </c>
      <c r="J14726" s="0" t="n">
        <v>1272</v>
      </c>
      <c r="K14726" s="0" t="n">
        <v>1437</v>
      </c>
      <c r="L14726" s="15" t="s">
        <v>82</v>
      </c>
      <c r="M14726" s="0" t="n">
        <v>9</v>
      </c>
      <c r="N14726" s="16" t="n">
        <f aca="false">I14726*K14726</f>
        <v>21555</v>
      </c>
      <c r="O14726" s="16" t="n">
        <f aca="false">I14726*(K14726-J14726)</f>
        <v>2475</v>
      </c>
      <c r="P14726" s="15" t="n">
        <f aca="false">K14726-J14726</f>
        <v>165</v>
      </c>
      <c r="Q14726" s="0" t="str">
        <f aca="false">IF(G14726=0,"Out of stock",IF(G14726&lt;H14726,"Understocked",IF(G14726&gt;Summary!$B$6*H14726,"Overstocked","Healthy")))</f>
        <v>Healthy</v>
      </c>
      <c r="R14726" s="0" t="str">
        <f aca="false">IF(I14726&gt;=Summary!$B$7,"Fast",IF(I14726&lt;Summary!$B$8,"Slow","Medium"))</f>
        <v>Slow</v>
      </c>
      <c r="S14726" s="15" t="n">
        <f aca="false">IF(M14726&gt;Summary!$B$5,1,0)</f>
        <v>1</v>
      </c>
      <c r="T14726" s="16" t="n">
        <f aca="false">IF(Q14726="Overstocked",(G14726-Summary!$B$6*H14726)*J14726,0)</f>
        <v>0</v>
      </c>
    </row>
    <row r="14727" customFormat="false" ht="15" hidden="false" customHeight="false" outlineLevel="0" collapsed="false">
      <c r="A14727" s="0" t="s">
        <v>14825</v>
      </c>
      <c r="B14727" s="0" t="s">
        <v>115</v>
      </c>
      <c r="C14727" s="0" t="s">
        <v>78</v>
      </c>
      <c r="D14727" s="0" t="s">
        <v>102</v>
      </c>
      <c r="E14727" s="14" t="n">
        <v>45213</v>
      </c>
      <c r="F14727" s="14" t="n">
        <v>45217</v>
      </c>
      <c r="G14727" s="0" t="n">
        <v>69</v>
      </c>
      <c r="H14727" s="0" t="n">
        <v>72</v>
      </c>
      <c r="I14727" s="0" t="n">
        <v>91</v>
      </c>
      <c r="J14727" s="0" t="n">
        <v>1042</v>
      </c>
      <c r="K14727" s="0" t="n">
        <v>1165</v>
      </c>
      <c r="L14727" s="15" t="s">
        <v>97</v>
      </c>
      <c r="M14727" s="0" t="n">
        <v>4</v>
      </c>
      <c r="N14727" s="16" t="n">
        <f aca="false">I14727*K14727</f>
        <v>106015</v>
      </c>
      <c r="O14727" s="16" t="n">
        <f aca="false">I14727*(K14727-J14727)</f>
        <v>11193</v>
      </c>
      <c r="P14727" s="15" t="n">
        <f aca="false">K14727-J14727</f>
        <v>123</v>
      </c>
      <c r="Q14727" s="0" t="str">
        <f aca="false">IF(G14727=0,"Out of stock",IF(G14727&lt;H14727,"Understocked",IF(G14727&gt;Summary!$B$6*H14727,"Overstocked","Healthy")))</f>
        <v>Understocked</v>
      </c>
      <c r="R14727" s="0" t="str">
        <f aca="false">IF(I14727&gt;=Summary!$B$7,"Fast",IF(I14727&lt;Summary!$B$8,"Slow","Medium"))</f>
        <v>Slow</v>
      </c>
      <c r="S14727" s="15" t="n">
        <f aca="false">IF(M14727&gt;Summary!$B$5,1,0)</f>
        <v>0</v>
      </c>
      <c r="T14727" s="16" t="n">
        <f aca="false">IF(Q14727="Overstocked",(G14727-Summary!$B$6*H14727)*J14727,0)</f>
        <v>0</v>
      </c>
    </row>
    <row r="14728" customFormat="false" ht="15" hidden="false" customHeight="false" outlineLevel="0" collapsed="false">
      <c r="A14728" s="0" t="s">
        <v>14826</v>
      </c>
      <c r="B14728" s="0" t="s">
        <v>95</v>
      </c>
      <c r="C14728" s="0" t="s">
        <v>96</v>
      </c>
      <c r="D14728" s="0" t="s">
        <v>102</v>
      </c>
      <c r="E14728" s="14" t="n">
        <v>45489</v>
      </c>
      <c r="F14728" s="14" t="n">
        <v>45494</v>
      </c>
      <c r="G14728" s="0" t="n">
        <v>410</v>
      </c>
      <c r="H14728" s="0" t="n">
        <v>52</v>
      </c>
      <c r="I14728" s="0" t="n">
        <v>172</v>
      </c>
      <c r="J14728" s="0" t="n">
        <v>505</v>
      </c>
      <c r="K14728" s="0" t="n">
        <v>797</v>
      </c>
      <c r="L14728" s="15" t="s">
        <v>82</v>
      </c>
      <c r="M14728" s="0" t="n">
        <v>5</v>
      </c>
      <c r="N14728" s="16" t="n">
        <f aca="false">I14728*K14728</f>
        <v>137084</v>
      </c>
      <c r="O14728" s="16" t="n">
        <f aca="false">I14728*(K14728-J14728)</f>
        <v>50224</v>
      </c>
      <c r="P14728" s="15" t="n">
        <f aca="false">K14728-J14728</f>
        <v>292</v>
      </c>
      <c r="Q14728" s="0" t="str">
        <f aca="false">IF(G14728=0,"Out of stock",IF(G14728&lt;H14728,"Understocked",IF(G14728&gt;Summary!$B$6*H14728,"Overstocked","Healthy")))</f>
        <v>Overstocked</v>
      </c>
      <c r="R14728" s="0" t="str">
        <f aca="false">IF(I14728&gt;=Summary!$B$7,"Fast",IF(I14728&lt;Summary!$B$8,"Slow","Medium"))</f>
        <v>Medium</v>
      </c>
      <c r="S14728" s="15" t="n">
        <f aca="false">IF(M14728&gt;Summary!$B$5,1,0)</f>
        <v>0</v>
      </c>
      <c r="T14728" s="16" t="n">
        <f aca="false">IF(Q14728="Overstocked",(G14728-Summary!$B$6*H14728)*J14728,0)</f>
        <v>102010</v>
      </c>
    </row>
    <row r="14729" customFormat="false" ht="15" hidden="false" customHeight="false" outlineLevel="0" collapsed="false">
      <c r="A14729" s="0" t="s">
        <v>14827</v>
      </c>
      <c r="B14729" s="0" t="s">
        <v>113</v>
      </c>
      <c r="C14729" s="0" t="s">
        <v>85</v>
      </c>
      <c r="D14729" s="0" t="s">
        <v>92</v>
      </c>
      <c r="E14729" s="14" t="n">
        <v>45602</v>
      </c>
      <c r="F14729" s="14" t="n">
        <v>45604</v>
      </c>
      <c r="G14729" s="0" t="n">
        <v>171</v>
      </c>
      <c r="H14729" s="0" t="n">
        <v>115</v>
      </c>
      <c r="I14729" s="0" t="n">
        <v>82</v>
      </c>
      <c r="J14729" s="0" t="n">
        <v>350</v>
      </c>
      <c r="K14729" s="0" t="n">
        <v>606</v>
      </c>
      <c r="L14729" s="15" t="s">
        <v>80</v>
      </c>
      <c r="M14729" s="0" t="n">
        <v>2</v>
      </c>
      <c r="N14729" s="16" t="n">
        <f aca="false">I14729*K14729</f>
        <v>49692</v>
      </c>
      <c r="O14729" s="16" t="n">
        <f aca="false">I14729*(K14729-J14729)</f>
        <v>20992</v>
      </c>
      <c r="P14729" s="15" t="n">
        <f aca="false">K14729-J14729</f>
        <v>256</v>
      </c>
      <c r="Q14729" s="0" t="str">
        <f aca="false">IF(G14729=0,"Out of stock",IF(G14729&lt;H14729,"Understocked",IF(G14729&gt;Summary!$B$6*H14729,"Overstocked","Healthy")))</f>
        <v>Healthy</v>
      </c>
      <c r="R14729" s="0" t="str">
        <f aca="false">IF(I14729&gt;=Summary!$B$7,"Fast",IF(I14729&lt;Summary!$B$8,"Slow","Medium"))</f>
        <v>Slow</v>
      </c>
      <c r="S14729" s="15" t="n">
        <f aca="false">IF(M14729&gt;Summary!$B$5,1,0)</f>
        <v>0</v>
      </c>
      <c r="T14729" s="16" t="n">
        <f aca="false">IF(Q14729="Overstocked",(G14729-Summary!$B$6*H14729)*J14729,0)</f>
        <v>0</v>
      </c>
    </row>
    <row r="14730" customFormat="false" ht="15" hidden="false" customHeight="false" outlineLevel="0" collapsed="false">
      <c r="A14730" s="0" t="s">
        <v>14828</v>
      </c>
      <c r="B14730" s="0" t="s">
        <v>101</v>
      </c>
      <c r="C14730" s="0" t="s">
        <v>78</v>
      </c>
      <c r="D14730" s="0" t="s">
        <v>92</v>
      </c>
      <c r="E14730" s="14" t="n">
        <v>45172</v>
      </c>
      <c r="F14730" s="14" t="n">
        <v>45177</v>
      </c>
      <c r="G14730" s="0" t="n">
        <v>354</v>
      </c>
      <c r="H14730" s="0" t="n">
        <v>106</v>
      </c>
      <c r="I14730" s="0" t="n">
        <v>229</v>
      </c>
      <c r="J14730" s="0" t="n">
        <v>633</v>
      </c>
      <c r="K14730" s="0" t="n">
        <v>688</v>
      </c>
      <c r="L14730" s="15" t="s">
        <v>87</v>
      </c>
      <c r="M14730" s="0" t="n">
        <v>5</v>
      </c>
      <c r="N14730" s="16" t="n">
        <f aca="false">I14730*K14730</f>
        <v>157552</v>
      </c>
      <c r="O14730" s="16" t="n">
        <f aca="false">I14730*(K14730-J14730)</f>
        <v>12595</v>
      </c>
      <c r="P14730" s="15" t="n">
        <f aca="false">K14730-J14730</f>
        <v>55</v>
      </c>
      <c r="Q14730" s="0" t="str">
        <f aca="false">IF(G14730=0,"Out of stock",IF(G14730&lt;H14730,"Understocked",IF(G14730&gt;Summary!$B$6*H14730,"Overstocked","Healthy")))</f>
        <v>Healthy</v>
      </c>
      <c r="R14730" s="0" t="str">
        <f aca="false">IF(I14730&gt;=Summary!$B$7,"Fast",IF(I14730&lt;Summary!$B$8,"Slow","Medium"))</f>
        <v>Fast</v>
      </c>
      <c r="S14730" s="15" t="n">
        <f aca="false">IF(M14730&gt;Summary!$B$5,1,0)</f>
        <v>0</v>
      </c>
      <c r="T14730" s="16" t="n">
        <f aca="false">IF(Q14730="Overstocked",(G14730-Summary!$B$6*H14730)*J14730,0)</f>
        <v>0</v>
      </c>
    </row>
    <row r="14731" customFormat="false" ht="15" hidden="false" customHeight="false" outlineLevel="0" collapsed="false">
      <c r="A14731" s="0" t="s">
        <v>14829</v>
      </c>
      <c r="B14731" s="0" t="s">
        <v>115</v>
      </c>
      <c r="C14731" s="0" t="s">
        <v>104</v>
      </c>
      <c r="D14731" s="0" t="s">
        <v>102</v>
      </c>
      <c r="E14731" s="14" t="n">
        <v>45313</v>
      </c>
      <c r="F14731" s="14" t="n">
        <v>45317</v>
      </c>
      <c r="G14731" s="0" t="n">
        <v>56</v>
      </c>
      <c r="H14731" s="0" t="n">
        <v>145</v>
      </c>
      <c r="I14731" s="0" t="n">
        <v>20</v>
      </c>
      <c r="J14731" s="0" t="n">
        <v>200</v>
      </c>
      <c r="K14731" s="0" t="n">
        <v>371</v>
      </c>
      <c r="L14731" s="15" t="s">
        <v>87</v>
      </c>
      <c r="M14731" s="0" t="n">
        <v>4</v>
      </c>
      <c r="N14731" s="16" t="n">
        <f aca="false">I14731*K14731</f>
        <v>7420</v>
      </c>
      <c r="O14731" s="16" t="n">
        <f aca="false">I14731*(K14731-J14731)</f>
        <v>3420</v>
      </c>
      <c r="P14731" s="15" t="n">
        <f aca="false">K14731-J14731</f>
        <v>171</v>
      </c>
      <c r="Q14731" s="0" t="str">
        <f aca="false">IF(G14731=0,"Out of stock",IF(G14731&lt;H14731,"Understocked",IF(G14731&gt;Summary!$B$6*H14731,"Overstocked","Healthy")))</f>
        <v>Understocked</v>
      </c>
      <c r="R14731" s="0" t="str">
        <f aca="false">IF(I14731&gt;=Summary!$B$7,"Fast",IF(I14731&lt;Summary!$B$8,"Slow","Medium"))</f>
        <v>Slow</v>
      </c>
      <c r="S14731" s="15" t="n">
        <f aca="false">IF(M14731&gt;Summary!$B$5,1,0)</f>
        <v>0</v>
      </c>
      <c r="T14731" s="16" t="n">
        <f aca="false">IF(Q14731="Overstocked",(G14731-Summary!$B$6*H14731)*J14731,0)</f>
        <v>0</v>
      </c>
    </row>
    <row r="14732" customFormat="false" ht="15" hidden="false" customHeight="false" outlineLevel="0" collapsed="false">
      <c r="A14732" s="0" t="s">
        <v>14830</v>
      </c>
      <c r="B14732" s="0" t="s">
        <v>84</v>
      </c>
      <c r="C14732" s="0" t="s">
        <v>104</v>
      </c>
      <c r="D14732" s="0" t="s">
        <v>92</v>
      </c>
      <c r="E14732" s="14" t="n">
        <v>45215</v>
      </c>
      <c r="F14732" s="14" t="n">
        <v>45216</v>
      </c>
      <c r="G14732" s="0" t="n">
        <v>272</v>
      </c>
      <c r="H14732" s="0" t="n">
        <v>129</v>
      </c>
      <c r="I14732" s="0" t="n">
        <v>196</v>
      </c>
      <c r="J14732" s="0" t="n">
        <v>577</v>
      </c>
      <c r="K14732" s="0" t="n">
        <v>816</v>
      </c>
      <c r="L14732" s="15" t="s">
        <v>80</v>
      </c>
      <c r="M14732" s="0" t="n">
        <v>1</v>
      </c>
      <c r="N14732" s="16" t="n">
        <f aca="false">I14732*K14732</f>
        <v>159936</v>
      </c>
      <c r="O14732" s="16" t="n">
        <f aca="false">I14732*(K14732-J14732)</f>
        <v>46844</v>
      </c>
      <c r="P14732" s="15" t="n">
        <f aca="false">K14732-J14732</f>
        <v>239</v>
      </c>
      <c r="Q14732" s="0" t="str">
        <f aca="false">IF(G14732=0,"Out of stock",IF(G14732&lt;H14732,"Understocked",IF(G14732&gt;Summary!$B$6*H14732,"Overstocked","Healthy")))</f>
        <v>Healthy</v>
      </c>
      <c r="R14732" s="0" t="str">
        <f aca="false">IF(I14732&gt;=Summary!$B$7,"Fast",IF(I14732&lt;Summary!$B$8,"Slow","Medium"))</f>
        <v>Medium</v>
      </c>
      <c r="S14732" s="15" t="n">
        <f aca="false">IF(M14732&gt;Summary!$B$5,1,0)</f>
        <v>0</v>
      </c>
      <c r="T14732" s="16" t="n">
        <f aca="false">IF(Q14732="Overstocked",(G14732-Summary!$B$6*H14732)*J14732,0)</f>
        <v>0</v>
      </c>
    </row>
    <row r="14733" customFormat="false" ht="15" hidden="false" customHeight="false" outlineLevel="0" collapsed="false">
      <c r="A14733" s="0" t="s">
        <v>14831</v>
      </c>
      <c r="B14733" s="0" t="s">
        <v>101</v>
      </c>
      <c r="C14733" s="0" t="s">
        <v>78</v>
      </c>
      <c r="D14733" s="0" t="s">
        <v>102</v>
      </c>
      <c r="E14733" s="14" t="n">
        <v>45039</v>
      </c>
      <c r="F14733" s="14" t="n">
        <v>45045</v>
      </c>
      <c r="G14733" s="0" t="n">
        <v>414</v>
      </c>
      <c r="H14733" s="0" t="n">
        <v>133</v>
      </c>
      <c r="I14733" s="0" t="n">
        <v>267</v>
      </c>
      <c r="J14733" s="0" t="n">
        <v>950</v>
      </c>
      <c r="K14733" s="0" t="n">
        <v>1105</v>
      </c>
      <c r="L14733" s="15" t="s">
        <v>87</v>
      </c>
      <c r="M14733" s="0" t="n">
        <v>6</v>
      </c>
      <c r="N14733" s="16" t="n">
        <f aca="false">I14733*K14733</f>
        <v>295035</v>
      </c>
      <c r="O14733" s="16" t="n">
        <f aca="false">I14733*(K14733-J14733)</f>
        <v>41385</v>
      </c>
      <c r="P14733" s="15" t="n">
        <f aca="false">K14733-J14733</f>
        <v>155</v>
      </c>
      <c r="Q14733" s="0" t="str">
        <f aca="false">IF(G14733=0,"Out of stock",IF(G14733&lt;H14733,"Understocked",IF(G14733&gt;Summary!$B$6*H14733,"Overstocked","Healthy")))</f>
        <v>Healthy</v>
      </c>
      <c r="R14733" s="0" t="str">
        <f aca="false">IF(I14733&gt;=Summary!$B$7,"Fast",IF(I14733&lt;Summary!$B$8,"Slow","Medium"))</f>
        <v>Fast</v>
      </c>
      <c r="S14733" s="15" t="n">
        <f aca="false">IF(M14733&gt;Summary!$B$5,1,0)</f>
        <v>0</v>
      </c>
      <c r="T14733" s="16" t="n">
        <f aca="false">IF(Q14733="Overstocked",(G14733-Summary!$B$6*H14733)*J14733,0)</f>
        <v>0</v>
      </c>
    </row>
    <row r="14734" customFormat="false" ht="15" hidden="false" customHeight="false" outlineLevel="0" collapsed="false">
      <c r="A14734" s="0" t="s">
        <v>14832</v>
      </c>
      <c r="B14734" s="0" t="s">
        <v>84</v>
      </c>
      <c r="C14734" s="0" t="s">
        <v>96</v>
      </c>
      <c r="D14734" s="0" t="s">
        <v>90</v>
      </c>
      <c r="E14734" s="14" t="n">
        <v>45095</v>
      </c>
      <c r="F14734" s="14" t="n">
        <v>45103</v>
      </c>
      <c r="G14734" s="0" t="n">
        <v>408</v>
      </c>
      <c r="H14734" s="0" t="n">
        <v>51</v>
      </c>
      <c r="I14734" s="0" t="n">
        <v>78</v>
      </c>
      <c r="J14734" s="0" t="n">
        <v>1865</v>
      </c>
      <c r="K14734" s="0" t="n">
        <v>2233</v>
      </c>
      <c r="L14734" s="15" t="s">
        <v>80</v>
      </c>
      <c r="M14734" s="0" t="n">
        <v>8</v>
      </c>
      <c r="N14734" s="16" t="n">
        <f aca="false">I14734*K14734</f>
        <v>174174</v>
      </c>
      <c r="O14734" s="16" t="n">
        <f aca="false">I14734*(K14734-J14734)</f>
        <v>28704</v>
      </c>
      <c r="P14734" s="15" t="n">
        <f aca="false">K14734-J14734</f>
        <v>368</v>
      </c>
      <c r="Q14734" s="0" t="str">
        <f aca="false">IF(G14734=0,"Out of stock",IF(G14734&lt;H14734,"Understocked",IF(G14734&gt;Summary!$B$6*H14734,"Overstocked","Healthy")))</f>
        <v>Overstocked</v>
      </c>
      <c r="R14734" s="0" t="str">
        <f aca="false">IF(I14734&gt;=Summary!$B$7,"Fast",IF(I14734&lt;Summary!$B$8,"Slow","Medium"))</f>
        <v>Slow</v>
      </c>
      <c r="S14734" s="15" t="n">
        <f aca="false">IF(M14734&gt;Summary!$B$5,1,0)</f>
        <v>1</v>
      </c>
      <c r="T14734" s="16" t="n">
        <f aca="false">IF(Q14734="Overstocked",(G14734-Summary!$B$6*H14734)*J14734,0)</f>
        <v>380460</v>
      </c>
    </row>
    <row r="14735" customFormat="false" ht="15" hidden="false" customHeight="false" outlineLevel="0" collapsed="false">
      <c r="A14735" s="0" t="s">
        <v>14833</v>
      </c>
      <c r="B14735" s="0" t="s">
        <v>101</v>
      </c>
      <c r="C14735" s="0" t="s">
        <v>104</v>
      </c>
      <c r="D14735" s="0" t="s">
        <v>86</v>
      </c>
      <c r="E14735" s="14" t="n">
        <v>45305</v>
      </c>
      <c r="F14735" s="14" t="n">
        <v>45308</v>
      </c>
      <c r="G14735" s="0" t="n">
        <v>258</v>
      </c>
      <c r="H14735" s="0" t="n">
        <v>92</v>
      </c>
      <c r="I14735" s="0" t="n">
        <v>266</v>
      </c>
      <c r="J14735" s="0" t="n">
        <v>869</v>
      </c>
      <c r="K14735" s="0" t="n">
        <v>1049</v>
      </c>
      <c r="L14735" s="15" t="s">
        <v>87</v>
      </c>
      <c r="M14735" s="0" t="n">
        <v>3</v>
      </c>
      <c r="N14735" s="16" t="n">
        <f aca="false">I14735*K14735</f>
        <v>279034</v>
      </c>
      <c r="O14735" s="16" t="n">
        <f aca="false">I14735*(K14735-J14735)</f>
        <v>47880</v>
      </c>
      <c r="P14735" s="15" t="n">
        <f aca="false">K14735-J14735</f>
        <v>180</v>
      </c>
      <c r="Q14735" s="0" t="str">
        <f aca="false">IF(G14735=0,"Out of stock",IF(G14735&lt;H14735,"Understocked",IF(G14735&gt;Summary!$B$6*H14735,"Overstocked","Healthy")))</f>
        <v>Healthy</v>
      </c>
      <c r="R14735" s="0" t="str">
        <f aca="false">IF(I14735&gt;=Summary!$B$7,"Fast",IF(I14735&lt;Summary!$B$8,"Slow","Medium"))</f>
        <v>Fast</v>
      </c>
      <c r="S14735" s="15" t="n">
        <f aca="false">IF(M14735&gt;Summary!$B$5,1,0)</f>
        <v>0</v>
      </c>
      <c r="T14735" s="16" t="n">
        <f aca="false">IF(Q14735="Overstocked",(G14735-Summary!$B$6*H14735)*J14735,0)</f>
        <v>0</v>
      </c>
    </row>
    <row r="14736" customFormat="false" ht="15" hidden="false" customHeight="false" outlineLevel="0" collapsed="false">
      <c r="A14736" s="0" t="s">
        <v>14834</v>
      </c>
      <c r="B14736" s="0" t="s">
        <v>89</v>
      </c>
      <c r="C14736" s="0" t="s">
        <v>104</v>
      </c>
      <c r="D14736" s="0" t="s">
        <v>102</v>
      </c>
      <c r="E14736" s="14" t="n">
        <v>45535</v>
      </c>
      <c r="F14736" s="14" t="n">
        <v>45540</v>
      </c>
      <c r="G14736" s="0" t="n">
        <v>428</v>
      </c>
      <c r="H14736" s="0" t="n">
        <v>94</v>
      </c>
      <c r="I14736" s="0" t="n">
        <v>152</v>
      </c>
      <c r="J14736" s="0" t="n">
        <v>938</v>
      </c>
      <c r="K14736" s="0" t="n">
        <v>1420</v>
      </c>
      <c r="L14736" s="15" t="s">
        <v>87</v>
      </c>
      <c r="M14736" s="0" t="n">
        <v>5</v>
      </c>
      <c r="N14736" s="16" t="n">
        <f aca="false">I14736*K14736</f>
        <v>215840</v>
      </c>
      <c r="O14736" s="16" t="n">
        <f aca="false">I14736*(K14736-J14736)</f>
        <v>73264</v>
      </c>
      <c r="P14736" s="15" t="n">
        <f aca="false">K14736-J14736</f>
        <v>482</v>
      </c>
      <c r="Q14736" s="0" t="str">
        <f aca="false">IF(G14736=0,"Out of stock",IF(G14736&lt;H14736,"Understocked",IF(G14736&gt;Summary!$B$6*H14736,"Overstocked","Healthy")))</f>
        <v>Overstocked</v>
      </c>
      <c r="R14736" s="0" t="str">
        <f aca="false">IF(I14736&gt;=Summary!$B$7,"Fast",IF(I14736&lt;Summary!$B$8,"Slow","Medium"))</f>
        <v>Medium</v>
      </c>
      <c r="S14736" s="15" t="n">
        <f aca="false">IF(M14736&gt;Summary!$B$5,1,0)</f>
        <v>0</v>
      </c>
      <c r="T14736" s="16" t="n">
        <f aca="false">IF(Q14736="Overstocked",(G14736-Summary!$B$6*H14736)*J14736,0)</f>
        <v>48776</v>
      </c>
    </row>
    <row r="14737" customFormat="false" ht="15" hidden="false" customHeight="false" outlineLevel="0" collapsed="false">
      <c r="A14737" s="0" t="s">
        <v>14835</v>
      </c>
      <c r="B14737" s="0" t="s">
        <v>84</v>
      </c>
      <c r="C14737" s="0" t="s">
        <v>78</v>
      </c>
      <c r="D14737" s="0" t="s">
        <v>90</v>
      </c>
      <c r="E14737" s="14" t="n">
        <v>44942</v>
      </c>
      <c r="F14737" s="14" t="n">
        <v>44952</v>
      </c>
      <c r="G14737" s="0" t="n">
        <v>203</v>
      </c>
      <c r="H14737" s="0" t="n">
        <v>72</v>
      </c>
      <c r="I14737" s="0" t="n">
        <v>15</v>
      </c>
      <c r="J14737" s="0" t="n">
        <v>1129</v>
      </c>
      <c r="K14737" s="0" t="n">
        <v>1293</v>
      </c>
      <c r="L14737" s="15" t="s">
        <v>97</v>
      </c>
      <c r="M14737" s="0" t="n">
        <v>10</v>
      </c>
      <c r="N14737" s="16" t="n">
        <f aca="false">I14737*K14737</f>
        <v>19395</v>
      </c>
      <c r="O14737" s="16" t="n">
        <f aca="false">I14737*(K14737-J14737)</f>
        <v>2460</v>
      </c>
      <c r="P14737" s="15" t="n">
        <f aca="false">K14737-J14737</f>
        <v>164</v>
      </c>
      <c r="Q14737" s="0" t="str">
        <f aca="false">IF(G14737=0,"Out of stock",IF(G14737&lt;H14737,"Understocked",IF(G14737&gt;Summary!$B$6*H14737,"Overstocked","Healthy")))</f>
        <v>Healthy</v>
      </c>
      <c r="R14737" s="0" t="str">
        <f aca="false">IF(I14737&gt;=Summary!$B$7,"Fast",IF(I14737&lt;Summary!$B$8,"Slow","Medium"))</f>
        <v>Slow</v>
      </c>
      <c r="S14737" s="15" t="n">
        <f aca="false">IF(M14737&gt;Summary!$B$5,1,0)</f>
        <v>1</v>
      </c>
      <c r="T14737" s="16" t="n">
        <f aca="false">IF(Q14737="Overstocked",(G14737-Summary!$B$6*H14737)*J14737,0)</f>
        <v>0</v>
      </c>
    </row>
    <row r="14738" customFormat="false" ht="15" hidden="false" customHeight="false" outlineLevel="0" collapsed="false">
      <c r="A14738" s="0" t="s">
        <v>14836</v>
      </c>
      <c r="B14738" s="0" t="s">
        <v>113</v>
      </c>
      <c r="C14738" s="0" t="s">
        <v>96</v>
      </c>
      <c r="D14738" s="0" t="s">
        <v>92</v>
      </c>
      <c r="E14738" s="14" t="n">
        <v>45475</v>
      </c>
      <c r="F14738" s="14" t="n">
        <v>45480</v>
      </c>
      <c r="G14738" s="0" t="n">
        <v>18</v>
      </c>
      <c r="H14738" s="0" t="n">
        <v>137</v>
      </c>
      <c r="I14738" s="0" t="n">
        <v>156</v>
      </c>
      <c r="J14738" s="0" t="n">
        <v>505</v>
      </c>
      <c r="K14738" s="0" t="n">
        <v>581</v>
      </c>
      <c r="L14738" s="15" t="s">
        <v>93</v>
      </c>
      <c r="M14738" s="0" t="n">
        <v>5</v>
      </c>
      <c r="N14738" s="16" t="n">
        <f aca="false">I14738*K14738</f>
        <v>90636</v>
      </c>
      <c r="O14738" s="16" t="n">
        <f aca="false">I14738*(K14738-J14738)</f>
        <v>11856</v>
      </c>
      <c r="P14738" s="15" t="n">
        <f aca="false">K14738-J14738</f>
        <v>76</v>
      </c>
      <c r="Q14738" s="0" t="str">
        <f aca="false">IF(G14738=0,"Out of stock",IF(G14738&lt;H14738,"Understocked",IF(G14738&gt;Summary!$B$6*H14738,"Overstocked","Healthy")))</f>
        <v>Understocked</v>
      </c>
      <c r="R14738" s="0" t="str">
        <f aca="false">IF(I14738&gt;=Summary!$B$7,"Fast",IF(I14738&lt;Summary!$B$8,"Slow","Medium"))</f>
        <v>Medium</v>
      </c>
      <c r="S14738" s="15" t="n">
        <f aca="false">IF(M14738&gt;Summary!$B$5,1,0)</f>
        <v>0</v>
      </c>
      <c r="T14738" s="16" t="n">
        <f aca="false">IF(Q14738="Overstocked",(G14738-Summary!$B$6*H14738)*J14738,0)</f>
        <v>0</v>
      </c>
    </row>
    <row r="14739" customFormat="false" ht="15" hidden="false" customHeight="false" outlineLevel="0" collapsed="false">
      <c r="A14739" s="0" t="s">
        <v>14837</v>
      </c>
      <c r="B14739" s="0" t="s">
        <v>77</v>
      </c>
      <c r="C14739" s="0" t="s">
        <v>104</v>
      </c>
      <c r="D14739" s="0" t="s">
        <v>102</v>
      </c>
      <c r="E14739" s="14" t="n">
        <v>45111</v>
      </c>
      <c r="F14739" s="14" t="n">
        <v>45112</v>
      </c>
      <c r="G14739" s="0" t="n">
        <v>270</v>
      </c>
      <c r="H14739" s="0" t="n">
        <v>63</v>
      </c>
      <c r="I14739" s="0" t="n">
        <v>54</v>
      </c>
      <c r="J14739" s="0" t="n">
        <v>1734</v>
      </c>
      <c r="K14739" s="0" t="n">
        <v>2077</v>
      </c>
      <c r="L14739" s="15" t="s">
        <v>80</v>
      </c>
      <c r="M14739" s="0" t="n">
        <v>1</v>
      </c>
      <c r="N14739" s="16" t="n">
        <f aca="false">I14739*K14739</f>
        <v>112158</v>
      </c>
      <c r="O14739" s="16" t="n">
        <f aca="false">I14739*(K14739-J14739)</f>
        <v>18522</v>
      </c>
      <c r="P14739" s="15" t="n">
        <f aca="false">K14739-J14739</f>
        <v>343</v>
      </c>
      <c r="Q14739" s="0" t="str">
        <f aca="false">IF(G14739=0,"Out of stock",IF(G14739&lt;H14739,"Understocked",IF(G14739&gt;Summary!$B$6*H14739,"Overstocked","Healthy")))</f>
        <v>Overstocked</v>
      </c>
      <c r="R14739" s="0" t="str">
        <f aca="false">IF(I14739&gt;=Summary!$B$7,"Fast",IF(I14739&lt;Summary!$B$8,"Slow","Medium"))</f>
        <v>Slow</v>
      </c>
      <c r="S14739" s="15" t="n">
        <f aca="false">IF(M14739&gt;Summary!$B$5,1,0)</f>
        <v>0</v>
      </c>
      <c r="T14739" s="16" t="n">
        <f aca="false">IF(Q14739="Overstocked",(G14739-Summary!$B$6*H14739)*J14739,0)</f>
        <v>31212</v>
      </c>
    </row>
    <row r="14740" customFormat="false" ht="15" hidden="false" customHeight="false" outlineLevel="0" collapsed="false">
      <c r="A14740" s="0" t="s">
        <v>14838</v>
      </c>
      <c r="B14740" s="0" t="s">
        <v>77</v>
      </c>
      <c r="C14740" s="0" t="s">
        <v>78</v>
      </c>
      <c r="D14740" s="0" t="s">
        <v>102</v>
      </c>
      <c r="E14740" s="14" t="n">
        <v>45278</v>
      </c>
      <c r="F14740" s="14" t="n">
        <v>45279</v>
      </c>
      <c r="G14740" s="0" t="n">
        <v>242</v>
      </c>
      <c r="H14740" s="0" t="n">
        <v>72</v>
      </c>
      <c r="I14740" s="0" t="n">
        <v>17</v>
      </c>
      <c r="J14740" s="0" t="n">
        <v>241</v>
      </c>
      <c r="K14740" s="0" t="n">
        <v>555</v>
      </c>
      <c r="L14740" s="15" t="s">
        <v>80</v>
      </c>
      <c r="M14740" s="0" t="n">
        <v>1</v>
      </c>
      <c r="N14740" s="16" t="n">
        <f aca="false">I14740*K14740</f>
        <v>9435</v>
      </c>
      <c r="O14740" s="16" t="n">
        <f aca="false">I14740*(K14740-J14740)</f>
        <v>5338</v>
      </c>
      <c r="P14740" s="15" t="n">
        <f aca="false">K14740-J14740</f>
        <v>314</v>
      </c>
      <c r="Q14740" s="0" t="str">
        <f aca="false">IF(G14740=0,"Out of stock",IF(G14740&lt;H14740,"Understocked",IF(G14740&gt;Summary!$B$6*H14740,"Overstocked","Healthy")))</f>
        <v>Healthy</v>
      </c>
      <c r="R14740" s="0" t="str">
        <f aca="false">IF(I14740&gt;=Summary!$B$7,"Fast",IF(I14740&lt;Summary!$B$8,"Slow","Medium"))</f>
        <v>Slow</v>
      </c>
      <c r="S14740" s="15" t="n">
        <f aca="false">IF(M14740&gt;Summary!$B$5,1,0)</f>
        <v>0</v>
      </c>
      <c r="T14740" s="16" t="n">
        <f aca="false">IF(Q14740="Overstocked",(G14740-Summary!$B$6*H14740)*J14740,0)</f>
        <v>0</v>
      </c>
    </row>
    <row r="14741" customFormat="false" ht="15" hidden="false" customHeight="false" outlineLevel="0" collapsed="false">
      <c r="A14741" s="0" t="s">
        <v>14839</v>
      </c>
      <c r="B14741" s="0" t="s">
        <v>107</v>
      </c>
      <c r="C14741" s="0" t="s">
        <v>85</v>
      </c>
      <c r="D14741" s="0" t="s">
        <v>86</v>
      </c>
      <c r="E14741" s="14" t="n">
        <v>45041</v>
      </c>
      <c r="F14741" s="14" t="n">
        <v>45045</v>
      </c>
      <c r="G14741" s="0" t="n">
        <v>145</v>
      </c>
      <c r="H14741" s="0" t="n">
        <v>133</v>
      </c>
      <c r="I14741" s="0" t="n">
        <v>218</v>
      </c>
      <c r="J14741" s="0" t="n">
        <v>1389</v>
      </c>
      <c r="K14741" s="0" t="n">
        <v>1670</v>
      </c>
      <c r="L14741" s="15" t="s">
        <v>87</v>
      </c>
      <c r="M14741" s="0" t="n">
        <v>4</v>
      </c>
      <c r="N14741" s="16" t="n">
        <f aca="false">I14741*K14741</f>
        <v>364060</v>
      </c>
      <c r="O14741" s="16" t="n">
        <f aca="false">I14741*(K14741-J14741)</f>
        <v>61258</v>
      </c>
      <c r="P14741" s="15" t="n">
        <f aca="false">K14741-J14741</f>
        <v>281</v>
      </c>
      <c r="Q14741" s="0" t="str">
        <f aca="false">IF(G14741=0,"Out of stock",IF(G14741&lt;H14741,"Understocked",IF(G14741&gt;Summary!$B$6*H14741,"Overstocked","Healthy")))</f>
        <v>Healthy</v>
      </c>
      <c r="R14741" s="0" t="str">
        <f aca="false">IF(I14741&gt;=Summary!$B$7,"Fast",IF(I14741&lt;Summary!$B$8,"Slow","Medium"))</f>
        <v>Fast</v>
      </c>
      <c r="S14741" s="15" t="n">
        <f aca="false">IF(M14741&gt;Summary!$B$5,1,0)</f>
        <v>0</v>
      </c>
      <c r="T14741" s="16" t="n">
        <f aca="false">IF(Q14741="Overstocked",(G14741-Summary!$B$6*H14741)*J14741,0)</f>
        <v>0</v>
      </c>
    </row>
    <row r="14742" customFormat="false" ht="15" hidden="false" customHeight="false" outlineLevel="0" collapsed="false">
      <c r="A14742" s="0" t="s">
        <v>14840</v>
      </c>
      <c r="B14742" s="0" t="s">
        <v>77</v>
      </c>
      <c r="C14742" s="0" t="s">
        <v>85</v>
      </c>
      <c r="D14742" s="0" t="s">
        <v>102</v>
      </c>
      <c r="E14742" s="14" t="n">
        <v>45413</v>
      </c>
      <c r="F14742" s="14" t="n">
        <v>45422</v>
      </c>
      <c r="G14742" s="0" t="n">
        <v>350</v>
      </c>
      <c r="H14742" s="0" t="n">
        <v>147</v>
      </c>
      <c r="I14742" s="0" t="n">
        <v>99</v>
      </c>
      <c r="J14742" s="0" t="n">
        <v>656</v>
      </c>
      <c r="K14742" s="0" t="n">
        <v>1102</v>
      </c>
      <c r="L14742" s="15" t="s">
        <v>80</v>
      </c>
      <c r="M14742" s="0" t="n">
        <v>9</v>
      </c>
      <c r="N14742" s="16" t="n">
        <f aca="false">I14742*K14742</f>
        <v>109098</v>
      </c>
      <c r="O14742" s="16" t="n">
        <f aca="false">I14742*(K14742-J14742)</f>
        <v>44154</v>
      </c>
      <c r="P14742" s="15" t="n">
        <f aca="false">K14742-J14742</f>
        <v>446</v>
      </c>
      <c r="Q14742" s="0" t="str">
        <f aca="false">IF(G14742=0,"Out of stock",IF(G14742&lt;H14742,"Understocked",IF(G14742&gt;Summary!$B$6*H14742,"Overstocked","Healthy")))</f>
        <v>Healthy</v>
      </c>
      <c r="R14742" s="0" t="str">
        <f aca="false">IF(I14742&gt;=Summary!$B$7,"Fast",IF(I14742&lt;Summary!$B$8,"Slow","Medium"))</f>
        <v>Slow</v>
      </c>
      <c r="S14742" s="15" t="n">
        <f aca="false">IF(M14742&gt;Summary!$B$5,1,0)</f>
        <v>1</v>
      </c>
      <c r="T14742" s="16" t="n">
        <f aca="false">IF(Q14742="Overstocked",(G14742-Summary!$B$6*H14742)*J14742,0)</f>
        <v>0</v>
      </c>
    </row>
    <row r="14743" customFormat="false" ht="15" hidden="false" customHeight="false" outlineLevel="0" collapsed="false">
      <c r="A14743" s="0" t="s">
        <v>14841</v>
      </c>
      <c r="B14743" s="0" t="s">
        <v>84</v>
      </c>
      <c r="C14743" s="0" t="s">
        <v>85</v>
      </c>
      <c r="D14743" s="0" t="s">
        <v>90</v>
      </c>
      <c r="E14743" s="14" t="n">
        <v>45445</v>
      </c>
      <c r="F14743" s="14" t="n">
        <v>45448</v>
      </c>
      <c r="G14743" s="0" t="n">
        <v>183</v>
      </c>
      <c r="H14743" s="0" t="n">
        <v>117</v>
      </c>
      <c r="I14743" s="0" t="n">
        <v>19</v>
      </c>
      <c r="J14743" s="0" t="n">
        <v>1262</v>
      </c>
      <c r="K14743" s="0" t="n">
        <v>1328</v>
      </c>
      <c r="L14743" s="15" t="s">
        <v>87</v>
      </c>
      <c r="M14743" s="0" t="n">
        <v>3</v>
      </c>
      <c r="N14743" s="16" t="n">
        <f aca="false">I14743*K14743</f>
        <v>25232</v>
      </c>
      <c r="O14743" s="16" t="n">
        <f aca="false">I14743*(K14743-J14743)</f>
        <v>1254</v>
      </c>
      <c r="P14743" s="15" t="n">
        <f aca="false">K14743-J14743</f>
        <v>66</v>
      </c>
      <c r="Q14743" s="0" t="str">
        <f aca="false">IF(G14743=0,"Out of stock",IF(G14743&lt;H14743,"Understocked",IF(G14743&gt;Summary!$B$6*H14743,"Overstocked","Healthy")))</f>
        <v>Healthy</v>
      </c>
      <c r="R14743" s="0" t="str">
        <f aca="false">IF(I14743&gt;=Summary!$B$7,"Fast",IF(I14743&lt;Summary!$B$8,"Slow","Medium"))</f>
        <v>Slow</v>
      </c>
      <c r="S14743" s="15" t="n">
        <f aca="false">IF(M14743&gt;Summary!$B$5,1,0)</f>
        <v>0</v>
      </c>
      <c r="T14743" s="16" t="n">
        <f aca="false">IF(Q14743="Overstocked",(G14743-Summary!$B$6*H14743)*J14743,0)</f>
        <v>0</v>
      </c>
    </row>
    <row r="14744" customFormat="false" ht="15" hidden="false" customHeight="false" outlineLevel="0" collapsed="false">
      <c r="A14744" s="0" t="s">
        <v>14842</v>
      </c>
      <c r="B14744" s="0" t="s">
        <v>84</v>
      </c>
      <c r="C14744" s="0" t="s">
        <v>104</v>
      </c>
      <c r="D14744" s="0" t="s">
        <v>86</v>
      </c>
      <c r="E14744" s="14" t="n">
        <v>44977</v>
      </c>
      <c r="F14744" s="14" t="n">
        <v>44983</v>
      </c>
      <c r="G14744" s="0" t="n">
        <v>294</v>
      </c>
      <c r="H14744" s="0" t="n">
        <v>112</v>
      </c>
      <c r="I14744" s="0" t="n">
        <v>18</v>
      </c>
      <c r="J14744" s="0" t="n">
        <v>1679</v>
      </c>
      <c r="K14744" s="0" t="n">
        <v>1853</v>
      </c>
      <c r="L14744" s="15" t="s">
        <v>80</v>
      </c>
      <c r="M14744" s="0" t="n">
        <v>6</v>
      </c>
      <c r="N14744" s="16" t="n">
        <f aca="false">I14744*K14744</f>
        <v>33354</v>
      </c>
      <c r="O14744" s="16" t="n">
        <f aca="false">I14744*(K14744-J14744)</f>
        <v>3132</v>
      </c>
      <c r="P14744" s="15" t="n">
        <f aca="false">K14744-J14744</f>
        <v>174</v>
      </c>
      <c r="Q14744" s="0" t="str">
        <f aca="false">IF(G14744=0,"Out of stock",IF(G14744&lt;H14744,"Understocked",IF(G14744&gt;Summary!$B$6*H14744,"Overstocked","Healthy")))</f>
        <v>Healthy</v>
      </c>
      <c r="R14744" s="0" t="str">
        <f aca="false">IF(I14744&gt;=Summary!$B$7,"Fast",IF(I14744&lt;Summary!$B$8,"Slow","Medium"))</f>
        <v>Slow</v>
      </c>
      <c r="S14744" s="15" t="n">
        <f aca="false">IF(M14744&gt;Summary!$B$5,1,0)</f>
        <v>0</v>
      </c>
      <c r="T14744" s="16" t="n">
        <f aca="false">IF(Q14744="Overstocked",(G14744-Summary!$B$6*H14744)*J14744,0)</f>
        <v>0</v>
      </c>
    </row>
    <row r="14745" customFormat="false" ht="15" hidden="false" customHeight="false" outlineLevel="0" collapsed="false">
      <c r="A14745" s="0" t="s">
        <v>14843</v>
      </c>
      <c r="B14745" s="0" t="s">
        <v>84</v>
      </c>
      <c r="C14745" s="0" t="s">
        <v>104</v>
      </c>
      <c r="D14745" s="0" t="s">
        <v>92</v>
      </c>
      <c r="E14745" s="14" t="n">
        <v>45392</v>
      </c>
      <c r="F14745" s="14" t="n">
        <v>45400</v>
      </c>
      <c r="G14745" s="0" t="n">
        <v>206</v>
      </c>
      <c r="H14745" s="0" t="n">
        <v>90</v>
      </c>
      <c r="I14745" s="0" t="n">
        <v>7</v>
      </c>
      <c r="J14745" s="0" t="n">
        <v>300</v>
      </c>
      <c r="K14745" s="0" t="n">
        <v>474</v>
      </c>
      <c r="L14745" s="15" t="s">
        <v>93</v>
      </c>
      <c r="M14745" s="0" t="n">
        <v>8</v>
      </c>
      <c r="N14745" s="16" t="n">
        <f aca="false">I14745*K14745</f>
        <v>3318</v>
      </c>
      <c r="O14745" s="16" t="n">
        <f aca="false">I14745*(K14745-J14745)</f>
        <v>1218</v>
      </c>
      <c r="P14745" s="15" t="n">
        <f aca="false">K14745-J14745</f>
        <v>174</v>
      </c>
      <c r="Q14745" s="0" t="str">
        <f aca="false">IF(G14745=0,"Out of stock",IF(G14745&lt;H14745,"Understocked",IF(G14745&gt;Summary!$B$6*H14745,"Overstocked","Healthy")))</f>
        <v>Healthy</v>
      </c>
      <c r="R14745" s="0" t="str">
        <f aca="false">IF(I14745&gt;=Summary!$B$7,"Fast",IF(I14745&lt;Summary!$B$8,"Slow","Medium"))</f>
        <v>Slow</v>
      </c>
      <c r="S14745" s="15" t="n">
        <f aca="false">IF(M14745&gt;Summary!$B$5,1,0)</f>
        <v>1</v>
      </c>
      <c r="T14745" s="16" t="n">
        <f aca="false">IF(Q14745="Overstocked",(G14745-Summary!$B$6*H14745)*J14745,0)</f>
        <v>0</v>
      </c>
    </row>
    <row r="14746" customFormat="false" ht="15" hidden="false" customHeight="false" outlineLevel="0" collapsed="false">
      <c r="A14746" s="0" t="s">
        <v>14844</v>
      </c>
      <c r="B14746" s="0" t="s">
        <v>123</v>
      </c>
      <c r="C14746" s="0" t="s">
        <v>85</v>
      </c>
      <c r="D14746" s="0" t="s">
        <v>90</v>
      </c>
      <c r="E14746" s="14" t="n">
        <v>45605</v>
      </c>
      <c r="F14746" s="14" t="n">
        <v>45612</v>
      </c>
      <c r="G14746" s="0" t="n">
        <v>329</v>
      </c>
      <c r="H14746" s="0" t="n">
        <v>90</v>
      </c>
      <c r="I14746" s="0" t="n">
        <v>248</v>
      </c>
      <c r="J14746" s="0" t="n">
        <v>689</v>
      </c>
      <c r="K14746" s="0" t="n">
        <v>1118</v>
      </c>
      <c r="L14746" s="15" t="s">
        <v>93</v>
      </c>
      <c r="M14746" s="0" t="n">
        <v>7</v>
      </c>
      <c r="N14746" s="16" t="n">
        <f aca="false">I14746*K14746</f>
        <v>277264</v>
      </c>
      <c r="O14746" s="16" t="n">
        <f aca="false">I14746*(K14746-J14746)</f>
        <v>106392</v>
      </c>
      <c r="P14746" s="15" t="n">
        <f aca="false">K14746-J14746</f>
        <v>429</v>
      </c>
      <c r="Q14746" s="0" t="str">
        <f aca="false">IF(G14746=0,"Out of stock",IF(G14746&lt;H14746,"Understocked",IF(G14746&gt;Summary!$B$6*H14746,"Overstocked","Healthy")))</f>
        <v>Healthy</v>
      </c>
      <c r="R14746" s="0" t="str">
        <f aca="false">IF(I14746&gt;=Summary!$B$7,"Fast",IF(I14746&lt;Summary!$B$8,"Slow","Medium"))</f>
        <v>Fast</v>
      </c>
      <c r="S14746" s="15" t="n">
        <f aca="false">IF(M14746&gt;Summary!$B$5,1,0)</f>
        <v>0</v>
      </c>
      <c r="T14746" s="16" t="n">
        <f aca="false">IF(Q14746="Overstocked",(G14746-Summary!$B$6*H14746)*J14746,0)</f>
        <v>0</v>
      </c>
    </row>
    <row r="14747" customFormat="false" ht="15" hidden="false" customHeight="false" outlineLevel="0" collapsed="false">
      <c r="A14747" s="0" t="s">
        <v>14845</v>
      </c>
      <c r="B14747" s="0" t="s">
        <v>77</v>
      </c>
      <c r="C14747" s="0" t="s">
        <v>78</v>
      </c>
      <c r="D14747" s="0" t="s">
        <v>90</v>
      </c>
      <c r="E14747" s="14" t="n">
        <v>45643</v>
      </c>
      <c r="F14747" s="14" t="n">
        <v>45644</v>
      </c>
      <c r="G14747" s="0" t="n">
        <v>2</v>
      </c>
      <c r="H14747" s="0" t="n">
        <v>106</v>
      </c>
      <c r="I14747" s="0" t="n">
        <v>292</v>
      </c>
      <c r="J14747" s="0" t="n">
        <v>815</v>
      </c>
      <c r="K14747" s="0" t="n">
        <v>925</v>
      </c>
      <c r="L14747" s="15" t="s">
        <v>87</v>
      </c>
      <c r="M14747" s="0" t="n">
        <v>1</v>
      </c>
      <c r="N14747" s="16" t="n">
        <f aca="false">I14747*K14747</f>
        <v>270100</v>
      </c>
      <c r="O14747" s="16" t="n">
        <f aca="false">I14747*(K14747-J14747)</f>
        <v>32120</v>
      </c>
      <c r="P14747" s="15" t="n">
        <f aca="false">K14747-J14747</f>
        <v>110</v>
      </c>
      <c r="Q14747" s="0" t="str">
        <f aca="false">IF(G14747=0,"Out of stock",IF(G14747&lt;H14747,"Understocked",IF(G14747&gt;Summary!$B$6*H14747,"Overstocked","Healthy")))</f>
        <v>Understocked</v>
      </c>
      <c r="R14747" s="0" t="str">
        <f aca="false">IF(I14747&gt;=Summary!$B$7,"Fast",IF(I14747&lt;Summary!$B$8,"Slow","Medium"))</f>
        <v>Fast</v>
      </c>
      <c r="S14747" s="15" t="n">
        <f aca="false">IF(M14747&gt;Summary!$B$5,1,0)</f>
        <v>0</v>
      </c>
      <c r="T14747" s="16" t="n">
        <f aca="false">IF(Q14747="Overstocked",(G14747-Summary!$B$6*H14747)*J14747,0)</f>
        <v>0</v>
      </c>
    </row>
    <row r="14748" customFormat="false" ht="15" hidden="false" customHeight="false" outlineLevel="0" collapsed="false">
      <c r="A14748" s="0" t="s">
        <v>14846</v>
      </c>
      <c r="B14748" s="0" t="s">
        <v>115</v>
      </c>
      <c r="C14748" s="0" t="s">
        <v>104</v>
      </c>
      <c r="D14748" s="0" t="s">
        <v>90</v>
      </c>
      <c r="E14748" s="14" t="n">
        <v>45140</v>
      </c>
      <c r="F14748" s="14" t="n">
        <v>45146</v>
      </c>
      <c r="G14748" s="0" t="n">
        <v>281</v>
      </c>
      <c r="H14748" s="0" t="n">
        <v>124</v>
      </c>
      <c r="I14748" s="0" t="n">
        <v>206</v>
      </c>
      <c r="J14748" s="0" t="n">
        <v>577</v>
      </c>
      <c r="K14748" s="0" t="n">
        <v>819</v>
      </c>
      <c r="L14748" s="15" t="s">
        <v>93</v>
      </c>
      <c r="M14748" s="0" t="n">
        <v>6</v>
      </c>
      <c r="N14748" s="16" t="n">
        <f aca="false">I14748*K14748</f>
        <v>168714</v>
      </c>
      <c r="O14748" s="16" t="n">
        <f aca="false">I14748*(K14748-J14748)</f>
        <v>49852</v>
      </c>
      <c r="P14748" s="15" t="n">
        <f aca="false">K14748-J14748</f>
        <v>242</v>
      </c>
      <c r="Q14748" s="0" t="str">
        <f aca="false">IF(G14748=0,"Out of stock",IF(G14748&lt;H14748,"Understocked",IF(G14748&gt;Summary!$B$6*H14748,"Overstocked","Healthy")))</f>
        <v>Healthy</v>
      </c>
      <c r="R14748" s="0" t="str">
        <f aca="false">IF(I14748&gt;=Summary!$B$7,"Fast",IF(I14748&lt;Summary!$B$8,"Slow","Medium"))</f>
        <v>Fast</v>
      </c>
      <c r="S14748" s="15" t="n">
        <f aca="false">IF(M14748&gt;Summary!$B$5,1,0)</f>
        <v>0</v>
      </c>
      <c r="T14748" s="16" t="n">
        <f aca="false">IF(Q14748="Overstocked",(G14748-Summary!$B$6*H14748)*J14748,0)</f>
        <v>0</v>
      </c>
    </row>
    <row r="14749" customFormat="false" ht="15" hidden="false" customHeight="false" outlineLevel="0" collapsed="false">
      <c r="A14749" s="0" t="s">
        <v>14847</v>
      </c>
      <c r="B14749" s="0" t="s">
        <v>107</v>
      </c>
      <c r="C14749" s="0" t="s">
        <v>85</v>
      </c>
      <c r="D14749" s="0" t="s">
        <v>92</v>
      </c>
      <c r="E14749" s="14" t="n">
        <v>44980</v>
      </c>
      <c r="F14749" s="14" t="n">
        <v>44986</v>
      </c>
      <c r="G14749" s="0" t="n">
        <v>410</v>
      </c>
      <c r="H14749" s="0" t="n">
        <v>113</v>
      </c>
      <c r="I14749" s="0" t="n">
        <v>184</v>
      </c>
      <c r="J14749" s="0" t="n">
        <v>955</v>
      </c>
      <c r="K14749" s="0" t="n">
        <v>1253</v>
      </c>
      <c r="L14749" s="15" t="s">
        <v>97</v>
      </c>
      <c r="M14749" s="0" t="n">
        <v>6</v>
      </c>
      <c r="N14749" s="16" t="n">
        <f aca="false">I14749*K14749</f>
        <v>230552</v>
      </c>
      <c r="O14749" s="16" t="n">
        <f aca="false">I14749*(K14749-J14749)</f>
        <v>54832</v>
      </c>
      <c r="P14749" s="15" t="n">
        <f aca="false">K14749-J14749</f>
        <v>298</v>
      </c>
      <c r="Q14749" s="0" t="str">
        <f aca="false">IF(G14749=0,"Out of stock",IF(G14749&lt;H14749,"Understocked",IF(G14749&gt;Summary!$B$6*H14749,"Overstocked","Healthy")))</f>
        <v>Healthy</v>
      </c>
      <c r="R14749" s="0" t="str">
        <f aca="false">IF(I14749&gt;=Summary!$B$7,"Fast",IF(I14749&lt;Summary!$B$8,"Slow","Medium"))</f>
        <v>Medium</v>
      </c>
      <c r="S14749" s="15" t="n">
        <f aca="false">IF(M14749&gt;Summary!$B$5,1,0)</f>
        <v>0</v>
      </c>
      <c r="T14749" s="16" t="n">
        <f aca="false">IF(Q14749="Overstocked",(G14749-Summary!$B$6*H14749)*J14749,0)</f>
        <v>0</v>
      </c>
    </row>
    <row r="14750" customFormat="false" ht="15" hidden="false" customHeight="false" outlineLevel="0" collapsed="false">
      <c r="A14750" s="0" t="s">
        <v>14848</v>
      </c>
      <c r="B14750" s="0" t="s">
        <v>111</v>
      </c>
      <c r="C14750" s="0" t="s">
        <v>96</v>
      </c>
      <c r="D14750" s="0" t="s">
        <v>102</v>
      </c>
      <c r="E14750" s="14" t="n">
        <v>45065</v>
      </c>
      <c r="F14750" s="14" t="n">
        <v>45075</v>
      </c>
      <c r="G14750" s="0" t="n">
        <v>280</v>
      </c>
      <c r="H14750" s="0" t="n">
        <v>84</v>
      </c>
      <c r="I14750" s="0" t="n">
        <v>200</v>
      </c>
      <c r="J14750" s="0" t="n">
        <v>601</v>
      </c>
      <c r="K14750" s="0" t="n">
        <v>976</v>
      </c>
      <c r="L14750" s="15" t="s">
        <v>93</v>
      </c>
      <c r="M14750" s="0" t="n">
        <v>10</v>
      </c>
      <c r="N14750" s="16" t="n">
        <f aca="false">I14750*K14750</f>
        <v>195200</v>
      </c>
      <c r="O14750" s="16" t="n">
        <f aca="false">I14750*(K14750-J14750)</f>
        <v>75000</v>
      </c>
      <c r="P14750" s="15" t="n">
        <f aca="false">K14750-J14750</f>
        <v>375</v>
      </c>
      <c r="Q14750" s="0" t="str">
        <f aca="false">IF(G14750=0,"Out of stock",IF(G14750&lt;H14750,"Understocked",IF(G14750&gt;Summary!$B$6*H14750,"Overstocked","Healthy")))</f>
        <v>Healthy</v>
      </c>
      <c r="R14750" s="0" t="str">
        <f aca="false">IF(I14750&gt;=Summary!$B$7,"Fast",IF(I14750&lt;Summary!$B$8,"Slow","Medium"))</f>
        <v>Fast</v>
      </c>
      <c r="S14750" s="15" t="n">
        <f aca="false">IF(M14750&gt;Summary!$B$5,1,0)</f>
        <v>1</v>
      </c>
      <c r="T14750" s="16" t="n">
        <f aca="false">IF(Q14750="Overstocked",(G14750-Summary!$B$6*H14750)*J14750,0)</f>
        <v>0</v>
      </c>
    </row>
    <row r="14751" customFormat="false" ht="15" hidden="false" customHeight="false" outlineLevel="0" collapsed="false">
      <c r="A14751" s="0" t="s">
        <v>14849</v>
      </c>
      <c r="B14751" s="0" t="s">
        <v>107</v>
      </c>
      <c r="C14751" s="0" t="s">
        <v>78</v>
      </c>
      <c r="D14751" s="0" t="s">
        <v>90</v>
      </c>
      <c r="E14751" s="14" t="n">
        <v>45314</v>
      </c>
      <c r="F14751" s="14" t="n">
        <v>45317</v>
      </c>
      <c r="G14751" s="0" t="n">
        <v>416</v>
      </c>
      <c r="H14751" s="0" t="n">
        <v>122</v>
      </c>
      <c r="I14751" s="0" t="n">
        <v>165</v>
      </c>
      <c r="J14751" s="0" t="n">
        <v>1828</v>
      </c>
      <c r="K14751" s="0" t="n">
        <v>2190</v>
      </c>
      <c r="L14751" s="15" t="s">
        <v>97</v>
      </c>
      <c r="M14751" s="0" t="n">
        <v>3</v>
      </c>
      <c r="N14751" s="16" t="n">
        <f aca="false">I14751*K14751</f>
        <v>361350</v>
      </c>
      <c r="O14751" s="16" t="n">
        <f aca="false">I14751*(K14751-J14751)</f>
        <v>59730</v>
      </c>
      <c r="P14751" s="15" t="n">
        <f aca="false">K14751-J14751</f>
        <v>362</v>
      </c>
      <c r="Q14751" s="0" t="str">
        <f aca="false">IF(G14751=0,"Out of stock",IF(G14751&lt;H14751,"Understocked",IF(G14751&gt;Summary!$B$6*H14751,"Overstocked","Healthy")))</f>
        <v>Healthy</v>
      </c>
      <c r="R14751" s="0" t="str">
        <f aca="false">IF(I14751&gt;=Summary!$B$7,"Fast",IF(I14751&lt;Summary!$B$8,"Slow","Medium"))</f>
        <v>Medium</v>
      </c>
      <c r="S14751" s="15" t="n">
        <f aca="false">IF(M14751&gt;Summary!$B$5,1,0)</f>
        <v>0</v>
      </c>
      <c r="T14751" s="16" t="n">
        <f aca="false">IF(Q14751="Overstocked",(G14751-Summary!$B$6*H14751)*J14751,0)</f>
        <v>0</v>
      </c>
    </row>
    <row r="14752" customFormat="false" ht="15" hidden="false" customHeight="false" outlineLevel="0" collapsed="false">
      <c r="A14752" s="0" t="s">
        <v>14850</v>
      </c>
      <c r="B14752" s="0" t="s">
        <v>115</v>
      </c>
      <c r="C14752" s="0" t="s">
        <v>85</v>
      </c>
      <c r="D14752" s="0" t="s">
        <v>86</v>
      </c>
      <c r="E14752" s="14" t="n">
        <v>45048</v>
      </c>
      <c r="F14752" s="14" t="n">
        <v>45057</v>
      </c>
      <c r="G14752" s="0" t="n">
        <v>171</v>
      </c>
      <c r="H14752" s="0" t="n">
        <v>78</v>
      </c>
      <c r="I14752" s="0" t="n">
        <v>31</v>
      </c>
      <c r="J14752" s="0" t="n">
        <v>602</v>
      </c>
      <c r="K14752" s="0" t="n">
        <v>1001</v>
      </c>
      <c r="L14752" s="15" t="s">
        <v>93</v>
      </c>
      <c r="M14752" s="0" t="n">
        <v>9</v>
      </c>
      <c r="N14752" s="16" t="n">
        <f aca="false">I14752*K14752</f>
        <v>31031</v>
      </c>
      <c r="O14752" s="16" t="n">
        <f aca="false">I14752*(K14752-J14752)</f>
        <v>12369</v>
      </c>
      <c r="P14752" s="15" t="n">
        <f aca="false">K14752-J14752</f>
        <v>399</v>
      </c>
      <c r="Q14752" s="0" t="str">
        <f aca="false">IF(G14752=0,"Out of stock",IF(G14752&lt;H14752,"Understocked",IF(G14752&gt;Summary!$B$6*H14752,"Overstocked","Healthy")))</f>
        <v>Healthy</v>
      </c>
      <c r="R14752" s="0" t="str">
        <f aca="false">IF(I14752&gt;=Summary!$B$7,"Fast",IF(I14752&lt;Summary!$B$8,"Slow","Medium"))</f>
        <v>Slow</v>
      </c>
      <c r="S14752" s="15" t="n">
        <f aca="false">IF(M14752&gt;Summary!$B$5,1,0)</f>
        <v>1</v>
      </c>
      <c r="T14752" s="16" t="n">
        <f aca="false">IF(Q14752="Overstocked",(G14752-Summary!$B$6*H14752)*J14752,0)</f>
        <v>0</v>
      </c>
    </row>
    <row r="14753" customFormat="false" ht="15" hidden="false" customHeight="false" outlineLevel="0" collapsed="false">
      <c r="A14753" s="0" t="s">
        <v>14851</v>
      </c>
      <c r="B14753" s="0" t="s">
        <v>113</v>
      </c>
      <c r="C14753" s="0" t="s">
        <v>96</v>
      </c>
      <c r="D14753" s="0" t="s">
        <v>86</v>
      </c>
      <c r="E14753" s="14" t="n">
        <v>45124</v>
      </c>
      <c r="F14753" s="14" t="n">
        <v>45128</v>
      </c>
      <c r="G14753" s="0" t="n">
        <v>123</v>
      </c>
      <c r="H14753" s="0" t="n">
        <v>83</v>
      </c>
      <c r="I14753" s="0" t="n">
        <v>81</v>
      </c>
      <c r="J14753" s="0" t="n">
        <v>1410</v>
      </c>
      <c r="K14753" s="0" t="n">
        <v>1775</v>
      </c>
      <c r="L14753" s="15" t="s">
        <v>97</v>
      </c>
      <c r="M14753" s="0" t="n">
        <v>4</v>
      </c>
      <c r="N14753" s="16" t="n">
        <f aca="false">I14753*K14753</f>
        <v>143775</v>
      </c>
      <c r="O14753" s="16" t="n">
        <f aca="false">I14753*(K14753-J14753)</f>
        <v>29565</v>
      </c>
      <c r="P14753" s="15" t="n">
        <f aca="false">K14753-J14753</f>
        <v>365</v>
      </c>
      <c r="Q14753" s="0" t="str">
        <f aca="false">IF(G14753=0,"Out of stock",IF(G14753&lt;H14753,"Understocked",IF(G14753&gt;Summary!$B$6*H14753,"Overstocked","Healthy")))</f>
        <v>Healthy</v>
      </c>
      <c r="R14753" s="0" t="str">
        <f aca="false">IF(I14753&gt;=Summary!$B$7,"Fast",IF(I14753&lt;Summary!$B$8,"Slow","Medium"))</f>
        <v>Slow</v>
      </c>
      <c r="S14753" s="15" t="n">
        <f aca="false">IF(M14753&gt;Summary!$B$5,1,0)</f>
        <v>0</v>
      </c>
      <c r="T14753" s="16" t="n">
        <f aca="false">IF(Q14753="Overstocked",(G14753-Summary!$B$6*H14753)*J14753,0)</f>
        <v>0</v>
      </c>
    </row>
    <row r="14754" customFormat="false" ht="15" hidden="false" customHeight="false" outlineLevel="0" collapsed="false">
      <c r="A14754" s="0" t="s">
        <v>14852</v>
      </c>
      <c r="B14754" s="0" t="s">
        <v>115</v>
      </c>
      <c r="C14754" s="0" t="s">
        <v>78</v>
      </c>
      <c r="D14754" s="0" t="s">
        <v>86</v>
      </c>
      <c r="E14754" s="14" t="n">
        <v>45013</v>
      </c>
      <c r="F14754" s="14" t="n">
        <v>45015</v>
      </c>
      <c r="G14754" s="0" t="n">
        <v>322</v>
      </c>
      <c r="H14754" s="0" t="n">
        <v>150</v>
      </c>
      <c r="I14754" s="0" t="n">
        <v>253</v>
      </c>
      <c r="J14754" s="0" t="n">
        <v>1850</v>
      </c>
      <c r="K14754" s="0" t="n">
        <v>2296</v>
      </c>
      <c r="L14754" s="15" t="s">
        <v>93</v>
      </c>
      <c r="M14754" s="0" t="n">
        <v>2</v>
      </c>
      <c r="N14754" s="16" t="n">
        <f aca="false">I14754*K14754</f>
        <v>580888</v>
      </c>
      <c r="O14754" s="16" t="n">
        <f aca="false">I14754*(K14754-J14754)</f>
        <v>112838</v>
      </c>
      <c r="P14754" s="15" t="n">
        <f aca="false">K14754-J14754</f>
        <v>446</v>
      </c>
      <c r="Q14754" s="0" t="str">
        <f aca="false">IF(G14754=0,"Out of stock",IF(G14754&lt;H14754,"Understocked",IF(G14754&gt;Summary!$B$6*H14754,"Overstocked","Healthy")))</f>
        <v>Healthy</v>
      </c>
      <c r="R14754" s="0" t="str">
        <f aca="false">IF(I14754&gt;=Summary!$B$7,"Fast",IF(I14754&lt;Summary!$B$8,"Slow","Medium"))</f>
        <v>Fast</v>
      </c>
      <c r="S14754" s="15" t="n">
        <f aca="false">IF(M14754&gt;Summary!$B$5,1,0)</f>
        <v>0</v>
      </c>
      <c r="T14754" s="16" t="n">
        <f aca="false">IF(Q14754="Overstocked",(G14754-Summary!$B$6*H14754)*J14754,0)</f>
        <v>0</v>
      </c>
    </row>
    <row r="14755" customFormat="false" ht="15" hidden="false" customHeight="false" outlineLevel="0" collapsed="false">
      <c r="A14755" s="0" t="s">
        <v>14853</v>
      </c>
      <c r="B14755" s="0" t="s">
        <v>107</v>
      </c>
      <c r="C14755" s="0" t="s">
        <v>85</v>
      </c>
      <c r="D14755" s="0" t="s">
        <v>79</v>
      </c>
      <c r="E14755" s="14" t="n">
        <v>45254</v>
      </c>
      <c r="F14755" s="14" t="n">
        <v>45255</v>
      </c>
      <c r="G14755" s="0" t="n">
        <v>189</v>
      </c>
      <c r="H14755" s="0" t="n">
        <v>142</v>
      </c>
      <c r="I14755" s="0" t="n">
        <v>53</v>
      </c>
      <c r="J14755" s="0" t="n">
        <v>1458</v>
      </c>
      <c r="K14755" s="0" t="n">
        <v>1524</v>
      </c>
      <c r="L14755" s="15" t="s">
        <v>93</v>
      </c>
      <c r="M14755" s="0" t="n">
        <v>1</v>
      </c>
      <c r="N14755" s="16" t="n">
        <f aca="false">I14755*K14755</f>
        <v>80772</v>
      </c>
      <c r="O14755" s="16" t="n">
        <f aca="false">I14755*(K14755-J14755)</f>
        <v>3498</v>
      </c>
      <c r="P14755" s="15" t="n">
        <f aca="false">K14755-J14755</f>
        <v>66</v>
      </c>
      <c r="Q14755" s="0" t="str">
        <f aca="false">IF(G14755=0,"Out of stock",IF(G14755&lt;H14755,"Understocked",IF(G14755&gt;Summary!$B$6*H14755,"Overstocked","Healthy")))</f>
        <v>Healthy</v>
      </c>
      <c r="R14755" s="0" t="str">
        <f aca="false">IF(I14755&gt;=Summary!$B$7,"Fast",IF(I14755&lt;Summary!$B$8,"Slow","Medium"))</f>
        <v>Slow</v>
      </c>
      <c r="S14755" s="15" t="n">
        <f aca="false">IF(M14755&gt;Summary!$B$5,1,0)</f>
        <v>0</v>
      </c>
      <c r="T14755" s="16" t="n">
        <f aca="false">IF(Q14755="Overstocked",(G14755-Summary!$B$6*H14755)*J14755,0)</f>
        <v>0</v>
      </c>
    </row>
    <row r="14756" customFormat="false" ht="15" hidden="false" customHeight="false" outlineLevel="0" collapsed="false">
      <c r="A14756" s="0" t="s">
        <v>14854</v>
      </c>
      <c r="B14756" s="0" t="s">
        <v>77</v>
      </c>
      <c r="C14756" s="0" t="s">
        <v>85</v>
      </c>
      <c r="D14756" s="0" t="s">
        <v>102</v>
      </c>
      <c r="E14756" s="14" t="n">
        <v>45397</v>
      </c>
      <c r="F14756" s="14" t="n">
        <v>45405</v>
      </c>
      <c r="G14756" s="0" t="n">
        <v>86</v>
      </c>
      <c r="H14756" s="0" t="n">
        <v>82</v>
      </c>
      <c r="I14756" s="0" t="n">
        <v>137</v>
      </c>
      <c r="J14756" s="0" t="n">
        <v>954</v>
      </c>
      <c r="K14756" s="0" t="n">
        <v>1056</v>
      </c>
      <c r="L14756" s="15" t="s">
        <v>82</v>
      </c>
      <c r="M14756" s="0" t="n">
        <v>8</v>
      </c>
      <c r="N14756" s="16" t="n">
        <f aca="false">I14756*K14756</f>
        <v>144672</v>
      </c>
      <c r="O14756" s="16" t="n">
        <f aca="false">I14756*(K14756-J14756)</f>
        <v>13974</v>
      </c>
      <c r="P14756" s="15" t="n">
        <f aca="false">K14756-J14756</f>
        <v>102</v>
      </c>
      <c r="Q14756" s="0" t="str">
        <f aca="false">IF(G14756=0,"Out of stock",IF(G14756&lt;H14756,"Understocked",IF(G14756&gt;Summary!$B$6*H14756,"Overstocked","Healthy")))</f>
        <v>Healthy</v>
      </c>
      <c r="R14756" s="0" t="str">
        <f aca="false">IF(I14756&gt;=Summary!$B$7,"Fast",IF(I14756&lt;Summary!$B$8,"Slow","Medium"))</f>
        <v>Medium</v>
      </c>
      <c r="S14756" s="15" t="n">
        <f aca="false">IF(M14756&gt;Summary!$B$5,1,0)</f>
        <v>1</v>
      </c>
      <c r="T14756" s="16" t="n">
        <f aca="false">IF(Q14756="Overstocked",(G14756-Summary!$B$6*H14756)*J14756,0)</f>
        <v>0</v>
      </c>
    </row>
    <row r="14757" customFormat="false" ht="15" hidden="false" customHeight="false" outlineLevel="0" collapsed="false">
      <c r="A14757" s="0" t="s">
        <v>14855</v>
      </c>
      <c r="B14757" s="0" t="s">
        <v>101</v>
      </c>
      <c r="C14757" s="0" t="s">
        <v>85</v>
      </c>
      <c r="D14757" s="0" t="s">
        <v>102</v>
      </c>
      <c r="E14757" s="14" t="n">
        <v>45176</v>
      </c>
      <c r="F14757" s="14" t="n">
        <v>45185</v>
      </c>
      <c r="G14757" s="0" t="n">
        <v>147</v>
      </c>
      <c r="H14757" s="0" t="n">
        <v>109</v>
      </c>
      <c r="I14757" s="0" t="n">
        <v>216</v>
      </c>
      <c r="J14757" s="0" t="n">
        <v>926</v>
      </c>
      <c r="K14757" s="0" t="n">
        <v>1344</v>
      </c>
      <c r="L14757" s="15" t="s">
        <v>82</v>
      </c>
      <c r="M14757" s="0" t="n">
        <v>9</v>
      </c>
      <c r="N14757" s="16" t="n">
        <f aca="false">I14757*K14757</f>
        <v>290304</v>
      </c>
      <c r="O14757" s="16" t="n">
        <f aca="false">I14757*(K14757-J14757)</f>
        <v>90288</v>
      </c>
      <c r="P14757" s="15" t="n">
        <f aca="false">K14757-J14757</f>
        <v>418</v>
      </c>
      <c r="Q14757" s="0" t="str">
        <f aca="false">IF(G14757=0,"Out of stock",IF(G14757&lt;H14757,"Understocked",IF(G14757&gt;Summary!$B$6*H14757,"Overstocked","Healthy")))</f>
        <v>Healthy</v>
      </c>
      <c r="R14757" s="0" t="str">
        <f aca="false">IF(I14757&gt;=Summary!$B$7,"Fast",IF(I14757&lt;Summary!$B$8,"Slow","Medium"))</f>
        <v>Fast</v>
      </c>
      <c r="S14757" s="15" t="n">
        <f aca="false">IF(M14757&gt;Summary!$B$5,1,0)</f>
        <v>1</v>
      </c>
      <c r="T14757" s="16" t="n">
        <f aca="false">IF(Q14757="Overstocked",(G14757-Summary!$B$6*H14757)*J14757,0)</f>
        <v>0</v>
      </c>
    </row>
    <row r="14758" customFormat="false" ht="15" hidden="false" customHeight="false" outlineLevel="0" collapsed="false">
      <c r="A14758" s="0" t="s">
        <v>14856</v>
      </c>
      <c r="B14758" s="0" t="s">
        <v>115</v>
      </c>
      <c r="C14758" s="0" t="s">
        <v>85</v>
      </c>
      <c r="D14758" s="0" t="s">
        <v>102</v>
      </c>
      <c r="E14758" s="14" t="n">
        <v>45139</v>
      </c>
      <c r="F14758" s="14" t="n">
        <v>45145</v>
      </c>
      <c r="G14758" s="0" t="n">
        <v>81</v>
      </c>
      <c r="H14758" s="0" t="n">
        <v>102</v>
      </c>
      <c r="I14758" s="0" t="n">
        <v>18</v>
      </c>
      <c r="J14758" s="0" t="n">
        <v>1136</v>
      </c>
      <c r="K14758" s="0" t="n">
        <v>1577</v>
      </c>
      <c r="L14758" s="15" t="s">
        <v>80</v>
      </c>
      <c r="M14758" s="0" t="n">
        <v>6</v>
      </c>
      <c r="N14758" s="16" t="n">
        <f aca="false">I14758*K14758</f>
        <v>28386</v>
      </c>
      <c r="O14758" s="16" t="n">
        <f aca="false">I14758*(K14758-J14758)</f>
        <v>7938</v>
      </c>
      <c r="P14758" s="15" t="n">
        <f aca="false">K14758-J14758</f>
        <v>441</v>
      </c>
      <c r="Q14758" s="0" t="str">
        <f aca="false">IF(G14758=0,"Out of stock",IF(G14758&lt;H14758,"Understocked",IF(G14758&gt;Summary!$B$6*H14758,"Overstocked","Healthy")))</f>
        <v>Understocked</v>
      </c>
      <c r="R14758" s="0" t="str">
        <f aca="false">IF(I14758&gt;=Summary!$B$7,"Fast",IF(I14758&lt;Summary!$B$8,"Slow","Medium"))</f>
        <v>Slow</v>
      </c>
      <c r="S14758" s="15" t="n">
        <f aca="false">IF(M14758&gt;Summary!$B$5,1,0)</f>
        <v>0</v>
      </c>
      <c r="T14758" s="16" t="n">
        <f aca="false">IF(Q14758="Overstocked",(G14758-Summary!$B$6*H14758)*J14758,0)</f>
        <v>0</v>
      </c>
    </row>
    <row r="14759" customFormat="false" ht="15" hidden="false" customHeight="false" outlineLevel="0" collapsed="false">
      <c r="A14759" s="0" t="s">
        <v>14857</v>
      </c>
      <c r="B14759" s="0" t="s">
        <v>113</v>
      </c>
      <c r="C14759" s="0" t="s">
        <v>85</v>
      </c>
      <c r="D14759" s="0" t="s">
        <v>92</v>
      </c>
      <c r="E14759" s="14" t="n">
        <v>45350</v>
      </c>
      <c r="F14759" s="14" t="n">
        <v>45356</v>
      </c>
      <c r="G14759" s="0" t="n">
        <v>265</v>
      </c>
      <c r="H14759" s="0" t="n">
        <v>88</v>
      </c>
      <c r="I14759" s="0" t="n">
        <v>188</v>
      </c>
      <c r="J14759" s="0" t="n">
        <v>691</v>
      </c>
      <c r="K14759" s="0" t="n">
        <v>1178</v>
      </c>
      <c r="L14759" s="15" t="s">
        <v>93</v>
      </c>
      <c r="M14759" s="0" t="n">
        <v>6</v>
      </c>
      <c r="N14759" s="16" t="n">
        <f aca="false">I14759*K14759</f>
        <v>221464</v>
      </c>
      <c r="O14759" s="16" t="n">
        <f aca="false">I14759*(K14759-J14759)</f>
        <v>91556</v>
      </c>
      <c r="P14759" s="15" t="n">
        <f aca="false">K14759-J14759</f>
        <v>487</v>
      </c>
      <c r="Q14759" s="0" t="str">
        <f aca="false">IF(G14759=0,"Out of stock",IF(G14759&lt;H14759,"Understocked",IF(G14759&gt;Summary!$B$6*H14759,"Overstocked","Healthy")))</f>
        <v>Healthy</v>
      </c>
      <c r="R14759" s="0" t="str">
        <f aca="false">IF(I14759&gt;=Summary!$B$7,"Fast",IF(I14759&lt;Summary!$B$8,"Slow","Medium"))</f>
        <v>Medium</v>
      </c>
      <c r="S14759" s="15" t="n">
        <f aca="false">IF(M14759&gt;Summary!$B$5,1,0)</f>
        <v>0</v>
      </c>
      <c r="T14759" s="16" t="n">
        <f aca="false">IF(Q14759="Overstocked",(G14759-Summary!$B$6*H14759)*J14759,0)</f>
        <v>0</v>
      </c>
    </row>
    <row r="14760" customFormat="false" ht="15" hidden="false" customHeight="false" outlineLevel="0" collapsed="false">
      <c r="A14760" s="0" t="s">
        <v>14858</v>
      </c>
      <c r="B14760" s="0" t="s">
        <v>95</v>
      </c>
      <c r="C14760" s="0" t="s">
        <v>85</v>
      </c>
      <c r="D14760" s="0" t="s">
        <v>79</v>
      </c>
      <c r="E14760" s="14" t="n">
        <v>45573</v>
      </c>
      <c r="F14760" s="14" t="n">
        <v>45582</v>
      </c>
      <c r="G14760" s="0" t="n">
        <v>408</v>
      </c>
      <c r="H14760" s="0" t="n">
        <v>125</v>
      </c>
      <c r="I14760" s="0" t="n">
        <v>138</v>
      </c>
      <c r="J14760" s="0" t="n">
        <v>997</v>
      </c>
      <c r="K14760" s="0" t="n">
        <v>1302</v>
      </c>
      <c r="L14760" s="15" t="s">
        <v>80</v>
      </c>
      <c r="M14760" s="0" t="n">
        <v>9</v>
      </c>
      <c r="N14760" s="16" t="n">
        <f aca="false">I14760*K14760</f>
        <v>179676</v>
      </c>
      <c r="O14760" s="16" t="n">
        <f aca="false">I14760*(K14760-J14760)</f>
        <v>42090</v>
      </c>
      <c r="P14760" s="15" t="n">
        <f aca="false">K14760-J14760</f>
        <v>305</v>
      </c>
      <c r="Q14760" s="0" t="str">
        <f aca="false">IF(G14760=0,"Out of stock",IF(G14760&lt;H14760,"Understocked",IF(G14760&gt;Summary!$B$6*H14760,"Overstocked","Healthy")))</f>
        <v>Healthy</v>
      </c>
      <c r="R14760" s="0" t="str">
        <f aca="false">IF(I14760&gt;=Summary!$B$7,"Fast",IF(I14760&lt;Summary!$B$8,"Slow","Medium"))</f>
        <v>Medium</v>
      </c>
      <c r="S14760" s="15" t="n">
        <f aca="false">IF(M14760&gt;Summary!$B$5,1,0)</f>
        <v>1</v>
      </c>
      <c r="T14760" s="16" t="n">
        <f aca="false">IF(Q14760="Overstocked",(G14760-Summary!$B$6*H14760)*J14760,0)</f>
        <v>0</v>
      </c>
    </row>
    <row r="14761" customFormat="false" ht="15" hidden="false" customHeight="false" outlineLevel="0" collapsed="false">
      <c r="A14761" s="0" t="s">
        <v>14859</v>
      </c>
      <c r="B14761" s="0" t="s">
        <v>123</v>
      </c>
      <c r="C14761" s="0" t="s">
        <v>78</v>
      </c>
      <c r="D14761" s="0" t="s">
        <v>102</v>
      </c>
      <c r="E14761" s="14" t="n">
        <v>44936</v>
      </c>
      <c r="F14761" s="14" t="n">
        <v>44941</v>
      </c>
      <c r="G14761" s="0" t="n">
        <v>275</v>
      </c>
      <c r="H14761" s="0" t="n">
        <v>148</v>
      </c>
      <c r="I14761" s="0" t="n">
        <v>70</v>
      </c>
      <c r="J14761" s="0" t="n">
        <v>239</v>
      </c>
      <c r="K14761" s="0" t="n">
        <v>313</v>
      </c>
      <c r="L14761" s="15" t="s">
        <v>93</v>
      </c>
      <c r="M14761" s="0" t="n">
        <v>5</v>
      </c>
      <c r="N14761" s="16" t="n">
        <f aca="false">I14761*K14761</f>
        <v>21910</v>
      </c>
      <c r="O14761" s="16" t="n">
        <f aca="false">I14761*(K14761-J14761)</f>
        <v>5180</v>
      </c>
      <c r="P14761" s="15" t="n">
        <f aca="false">K14761-J14761</f>
        <v>74</v>
      </c>
      <c r="Q14761" s="0" t="str">
        <f aca="false">IF(G14761=0,"Out of stock",IF(G14761&lt;H14761,"Understocked",IF(G14761&gt;Summary!$B$6*H14761,"Overstocked","Healthy")))</f>
        <v>Healthy</v>
      </c>
      <c r="R14761" s="0" t="str">
        <f aca="false">IF(I14761&gt;=Summary!$B$7,"Fast",IF(I14761&lt;Summary!$B$8,"Slow","Medium"))</f>
        <v>Slow</v>
      </c>
      <c r="S14761" s="15" t="n">
        <f aca="false">IF(M14761&gt;Summary!$B$5,1,0)</f>
        <v>0</v>
      </c>
      <c r="T14761" s="16" t="n">
        <f aca="false">IF(Q14761="Overstocked",(G14761-Summary!$B$6*H14761)*J14761,0)</f>
        <v>0</v>
      </c>
    </row>
    <row r="14762" customFormat="false" ht="15" hidden="false" customHeight="false" outlineLevel="0" collapsed="false">
      <c r="A14762" s="0" t="s">
        <v>14860</v>
      </c>
      <c r="B14762" s="0" t="s">
        <v>95</v>
      </c>
      <c r="C14762" s="0" t="s">
        <v>78</v>
      </c>
      <c r="D14762" s="0" t="s">
        <v>102</v>
      </c>
      <c r="E14762" s="14" t="n">
        <v>45349</v>
      </c>
      <c r="F14762" s="14" t="n">
        <v>45358</v>
      </c>
      <c r="G14762" s="0" t="n">
        <v>283</v>
      </c>
      <c r="H14762" s="0" t="n">
        <v>104</v>
      </c>
      <c r="I14762" s="0" t="n">
        <v>210</v>
      </c>
      <c r="J14762" s="0" t="n">
        <v>1535</v>
      </c>
      <c r="K14762" s="0" t="n">
        <v>1893</v>
      </c>
      <c r="L14762" s="15" t="s">
        <v>80</v>
      </c>
      <c r="M14762" s="0" t="n">
        <v>9</v>
      </c>
      <c r="N14762" s="16" t="n">
        <f aca="false">I14762*K14762</f>
        <v>397530</v>
      </c>
      <c r="O14762" s="16" t="n">
        <f aca="false">I14762*(K14762-J14762)</f>
        <v>75180</v>
      </c>
      <c r="P14762" s="15" t="n">
        <f aca="false">K14762-J14762</f>
        <v>358</v>
      </c>
      <c r="Q14762" s="0" t="str">
        <f aca="false">IF(G14762=0,"Out of stock",IF(G14762&lt;H14762,"Understocked",IF(G14762&gt;Summary!$B$6*H14762,"Overstocked","Healthy")))</f>
        <v>Healthy</v>
      </c>
      <c r="R14762" s="0" t="str">
        <f aca="false">IF(I14762&gt;=Summary!$B$7,"Fast",IF(I14762&lt;Summary!$B$8,"Slow","Medium"))</f>
        <v>Fast</v>
      </c>
      <c r="S14762" s="15" t="n">
        <f aca="false">IF(M14762&gt;Summary!$B$5,1,0)</f>
        <v>1</v>
      </c>
      <c r="T14762" s="16" t="n">
        <f aca="false">IF(Q14762="Overstocked",(G14762-Summary!$B$6*H14762)*J14762,0)</f>
        <v>0</v>
      </c>
    </row>
    <row r="14763" customFormat="false" ht="15" hidden="false" customHeight="false" outlineLevel="0" collapsed="false">
      <c r="A14763" s="0" t="s">
        <v>14861</v>
      </c>
      <c r="B14763" s="0" t="s">
        <v>95</v>
      </c>
      <c r="C14763" s="0" t="s">
        <v>78</v>
      </c>
      <c r="D14763" s="0" t="s">
        <v>102</v>
      </c>
      <c r="E14763" s="14" t="n">
        <v>44962</v>
      </c>
      <c r="F14763" s="14" t="n">
        <v>44963</v>
      </c>
      <c r="G14763" s="0" t="n">
        <v>437</v>
      </c>
      <c r="H14763" s="0" t="n">
        <v>141</v>
      </c>
      <c r="I14763" s="0" t="n">
        <v>106</v>
      </c>
      <c r="J14763" s="0" t="n">
        <v>1631</v>
      </c>
      <c r="K14763" s="0" t="n">
        <v>1710</v>
      </c>
      <c r="L14763" s="15" t="s">
        <v>82</v>
      </c>
      <c r="M14763" s="0" t="n">
        <v>1</v>
      </c>
      <c r="N14763" s="16" t="n">
        <f aca="false">I14763*K14763</f>
        <v>181260</v>
      </c>
      <c r="O14763" s="16" t="n">
        <f aca="false">I14763*(K14763-J14763)</f>
        <v>8374</v>
      </c>
      <c r="P14763" s="15" t="n">
        <f aca="false">K14763-J14763</f>
        <v>79</v>
      </c>
      <c r="Q14763" s="0" t="str">
        <f aca="false">IF(G14763=0,"Out of stock",IF(G14763&lt;H14763,"Understocked",IF(G14763&gt;Summary!$B$6*H14763,"Overstocked","Healthy")))</f>
        <v>Healthy</v>
      </c>
      <c r="R14763" s="0" t="str">
        <f aca="false">IF(I14763&gt;=Summary!$B$7,"Fast",IF(I14763&lt;Summary!$B$8,"Slow","Medium"))</f>
        <v>Medium</v>
      </c>
      <c r="S14763" s="15" t="n">
        <f aca="false">IF(M14763&gt;Summary!$B$5,1,0)</f>
        <v>0</v>
      </c>
      <c r="T14763" s="16" t="n">
        <f aca="false">IF(Q14763="Overstocked",(G14763-Summary!$B$6*H14763)*J14763,0)</f>
        <v>0</v>
      </c>
    </row>
    <row r="14764" customFormat="false" ht="15" hidden="false" customHeight="false" outlineLevel="0" collapsed="false">
      <c r="A14764" s="0" t="s">
        <v>14862</v>
      </c>
      <c r="B14764" s="0" t="s">
        <v>84</v>
      </c>
      <c r="C14764" s="0" t="s">
        <v>85</v>
      </c>
      <c r="D14764" s="0" t="s">
        <v>92</v>
      </c>
      <c r="E14764" s="14" t="n">
        <v>45246</v>
      </c>
      <c r="F14764" s="14" t="n">
        <v>45255</v>
      </c>
      <c r="G14764" s="0" t="n">
        <v>473</v>
      </c>
      <c r="H14764" s="0" t="n">
        <v>124</v>
      </c>
      <c r="I14764" s="0" t="n">
        <v>34</v>
      </c>
      <c r="J14764" s="0" t="n">
        <v>1068</v>
      </c>
      <c r="K14764" s="0" t="n">
        <v>1320</v>
      </c>
      <c r="L14764" s="15" t="s">
        <v>97</v>
      </c>
      <c r="M14764" s="0" t="n">
        <v>9</v>
      </c>
      <c r="N14764" s="16" t="n">
        <f aca="false">I14764*K14764</f>
        <v>44880</v>
      </c>
      <c r="O14764" s="16" t="n">
        <f aca="false">I14764*(K14764-J14764)</f>
        <v>8568</v>
      </c>
      <c r="P14764" s="15" t="n">
        <f aca="false">K14764-J14764</f>
        <v>252</v>
      </c>
      <c r="Q14764" s="0" t="str">
        <f aca="false">IF(G14764=0,"Out of stock",IF(G14764&lt;H14764,"Understocked",IF(G14764&gt;Summary!$B$6*H14764,"Overstocked","Healthy")))</f>
        <v>Healthy</v>
      </c>
      <c r="R14764" s="0" t="str">
        <f aca="false">IF(I14764&gt;=Summary!$B$7,"Fast",IF(I14764&lt;Summary!$B$8,"Slow","Medium"))</f>
        <v>Slow</v>
      </c>
      <c r="S14764" s="15" t="n">
        <f aca="false">IF(M14764&gt;Summary!$B$5,1,0)</f>
        <v>1</v>
      </c>
      <c r="T14764" s="16" t="n">
        <f aca="false">IF(Q14764="Overstocked",(G14764-Summary!$B$6*H14764)*J14764,0)</f>
        <v>0</v>
      </c>
    </row>
    <row r="14765" customFormat="false" ht="15" hidden="false" customHeight="false" outlineLevel="0" collapsed="false">
      <c r="A14765" s="0" t="s">
        <v>14863</v>
      </c>
      <c r="B14765" s="0" t="s">
        <v>123</v>
      </c>
      <c r="C14765" s="0" t="s">
        <v>85</v>
      </c>
      <c r="D14765" s="0" t="s">
        <v>102</v>
      </c>
      <c r="E14765" s="14" t="n">
        <v>45160</v>
      </c>
      <c r="F14765" s="14" t="n">
        <v>45164</v>
      </c>
      <c r="G14765" s="0" t="n">
        <v>297</v>
      </c>
      <c r="H14765" s="0" t="n">
        <v>56</v>
      </c>
      <c r="I14765" s="0" t="n">
        <v>50</v>
      </c>
      <c r="J14765" s="0" t="n">
        <v>1753</v>
      </c>
      <c r="K14765" s="0" t="n">
        <v>2080</v>
      </c>
      <c r="L14765" s="15" t="s">
        <v>93</v>
      </c>
      <c r="M14765" s="0" t="n">
        <v>4</v>
      </c>
      <c r="N14765" s="16" t="n">
        <f aca="false">I14765*K14765</f>
        <v>104000</v>
      </c>
      <c r="O14765" s="16" t="n">
        <f aca="false">I14765*(K14765-J14765)</f>
        <v>16350</v>
      </c>
      <c r="P14765" s="15" t="n">
        <f aca="false">K14765-J14765</f>
        <v>327</v>
      </c>
      <c r="Q14765" s="0" t="str">
        <f aca="false">IF(G14765=0,"Out of stock",IF(G14765&lt;H14765,"Understocked",IF(G14765&gt;Summary!$B$6*H14765,"Overstocked","Healthy")))</f>
        <v>Overstocked</v>
      </c>
      <c r="R14765" s="0" t="str">
        <f aca="false">IF(I14765&gt;=Summary!$B$7,"Fast",IF(I14765&lt;Summary!$B$8,"Slow","Medium"))</f>
        <v>Slow</v>
      </c>
      <c r="S14765" s="15" t="n">
        <f aca="false">IF(M14765&gt;Summary!$B$5,1,0)</f>
        <v>0</v>
      </c>
      <c r="T14765" s="16" t="n">
        <f aca="false">IF(Q14765="Overstocked",(G14765-Summary!$B$6*H14765)*J14765,0)</f>
        <v>127969</v>
      </c>
    </row>
    <row r="14766" customFormat="false" ht="15" hidden="false" customHeight="false" outlineLevel="0" collapsed="false">
      <c r="A14766" s="0" t="s">
        <v>14864</v>
      </c>
      <c r="B14766" s="0" t="s">
        <v>95</v>
      </c>
      <c r="C14766" s="0" t="s">
        <v>85</v>
      </c>
      <c r="D14766" s="0" t="s">
        <v>90</v>
      </c>
      <c r="E14766" s="14" t="n">
        <v>45101</v>
      </c>
      <c r="F14766" s="14" t="n">
        <v>45110</v>
      </c>
      <c r="G14766" s="0" t="n">
        <v>70</v>
      </c>
      <c r="H14766" s="0" t="n">
        <v>88</v>
      </c>
      <c r="I14766" s="0" t="n">
        <v>84</v>
      </c>
      <c r="J14766" s="0" t="n">
        <v>1466</v>
      </c>
      <c r="K14766" s="0" t="n">
        <v>1612</v>
      </c>
      <c r="L14766" s="15" t="s">
        <v>93</v>
      </c>
      <c r="M14766" s="0" t="n">
        <v>9</v>
      </c>
      <c r="N14766" s="16" t="n">
        <f aca="false">I14766*K14766</f>
        <v>135408</v>
      </c>
      <c r="O14766" s="16" t="n">
        <f aca="false">I14766*(K14766-J14766)</f>
        <v>12264</v>
      </c>
      <c r="P14766" s="15" t="n">
        <f aca="false">K14766-J14766</f>
        <v>146</v>
      </c>
      <c r="Q14766" s="0" t="str">
        <f aca="false">IF(G14766=0,"Out of stock",IF(G14766&lt;H14766,"Understocked",IF(G14766&gt;Summary!$B$6*H14766,"Overstocked","Healthy")))</f>
        <v>Understocked</v>
      </c>
      <c r="R14766" s="0" t="str">
        <f aca="false">IF(I14766&gt;=Summary!$B$7,"Fast",IF(I14766&lt;Summary!$B$8,"Slow","Medium"))</f>
        <v>Slow</v>
      </c>
      <c r="S14766" s="15" t="n">
        <f aca="false">IF(M14766&gt;Summary!$B$5,1,0)</f>
        <v>1</v>
      </c>
      <c r="T14766" s="16" t="n">
        <f aca="false">IF(Q14766="Overstocked",(G14766-Summary!$B$6*H14766)*J14766,0)</f>
        <v>0</v>
      </c>
    </row>
    <row r="14767" customFormat="false" ht="15" hidden="false" customHeight="false" outlineLevel="0" collapsed="false">
      <c r="A14767" s="0" t="s">
        <v>14865</v>
      </c>
      <c r="B14767" s="0" t="s">
        <v>89</v>
      </c>
      <c r="C14767" s="0" t="s">
        <v>85</v>
      </c>
      <c r="D14767" s="0" t="s">
        <v>90</v>
      </c>
      <c r="E14767" s="14" t="n">
        <v>45020</v>
      </c>
      <c r="F14767" s="14" t="n">
        <v>45022</v>
      </c>
      <c r="G14767" s="0" t="n">
        <v>371</v>
      </c>
      <c r="H14767" s="0" t="n">
        <v>110</v>
      </c>
      <c r="I14767" s="0" t="n">
        <v>300</v>
      </c>
      <c r="J14767" s="0" t="n">
        <v>753</v>
      </c>
      <c r="K14767" s="0" t="n">
        <v>943</v>
      </c>
      <c r="L14767" s="15" t="s">
        <v>97</v>
      </c>
      <c r="M14767" s="0" t="n">
        <v>2</v>
      </c>
      <c r="N14767" s="16" t="n">
        <f aca="false">I14767*K14767</f>
        <v>282900</v>
      </c>
      <c r="O14767" s="16" t="n">
        <f aca="false">I14767*(K14767-J14767)</f>
        <v>57000</v>
      </c>
      <c r="P14767" s="15" t="n">
        <f aca="false">K14767-J14767</f>
        <v>190</v>
      </c>
      <c r="Q14767" s="0" t="str">
        <f aca="false">IF(G14767=0,"Out of stock",IF(G14767&lt;H14767,"Understocked",IF(G14767&gt;Summary!$B$6*H14767,"Overstocked","Healthy")))</f>
        <v>Healthy</v>
      </c>
      <c r="R14767" s="0" t="str">
        <f aca="false">IF(I14767&gt;=Summary!$B$7,"Fast",IF(I14767&lt;Summary!$B$8,"Slow","Medium"))</f>
        <v>Fast</v>
      </c>
      <c r="S14767" s="15" t="n">
        <f aca="false">IF(M14767&gt;Summary!$B$5,1,0)</f>
        <v>0</v>
      </c>
      <c r="T14767" s="16" t="n">
        <f aca="false">IF(Q14767="Overstocked",(G14767-Summary!$B$6*H14767)*J14767,0)</f>
        <v>0</v>
      </c>
    </row>
    <row r="14768" customFormat="false" ht="15" hidden="false" customHeight="false" outlineLevel="0" collapsed="false">
      <c r="A14768" s="0" t="s">
        <v>14866</v>
      </c>
      <c r="B14768" s="0" t="s">
        <v>95</v>
      </c>
      <c r="C14768" s="0" t="s">
        <v>78</v>
      </c>
      <c r="D14768" s="0" t="s">
        <v>79</v>
      </c>
      <c r="E14768" s="14" t="n">
        <v>45052</v>
      </c>
      <c r="F14768" s="14" t="n">
        <v>45061</v>
      </c>
      <c r="G14768" s="0" t="n">
        <v>313</v>
      </c>
      <c r="H14768" s="0" t="n">
        <v>113</v>
      </c>
      <c r="I14768" s="0" t="n">
        <v>165</v>
      </c>
      <c r="J14768" s="0" t="n">
        <v>364</v>
      </c>
      <c r="K14768" s="0" t="n">
        <v>709</v>
      </c>
      <c r="L14768" s="15" t="s">
        <v>87</v>
      </c>
      <c r="M14768" s="0" t="n">
        <v>9</v>
      </c>
      <c r="N14768" s="16" t="n">
        <f aca="false">I14768*K14768</f>
        <v>116985</v>
      </c>
      <c r="O14768" s="16" t="n">
        <f aca="false">I14768*(K14768-J14768)</f>
        <v>56925</v>
      </c>
      <c r="P14768" s="15" t="n">
        <f aca="false">K14768-J14768</f>
        <v>345</v>
      </c>
      <c r="Q14768" s="0" t="str">
        <f aca="false">IF(G14768=0,"Out of stock",IF(G14768&lt;H14768,"Understocked",IF(G14768&gt;Summary!$B$6*H14768,"Overstocked","Healthy")))</f>
        <v>Healthy</v>
      </c>
      <c r="R14768" s="0" t="str">
        <f aca="false">IF(I14768&gt;=Summary!$B$7,"Fast",IF(I14768&lt;Summary!$B$8,"Slow","Medium"))</f>
        <v>Medium</v>
      </c>
      <c r="S14768" s="15" t="n">
        <f aca="false">IF(M14768&gt;Summary!$B$5,1,0)</f>
        <v>1</v>
      </c>
      <c r="T14768" s="16" t="n">
        <f aca="false">IF(Q14768="Overstocked",(G14768-Summary!$B$6*H14768)*J14768,0)</f>
        <v>0</v>
      </c>
    </row>
    <row r="14769" customFormat="false" ht="15" hidden="false" customHeight="false" outlineLevel="0" collapsed="false">
      <c r="A14769" s="0" t="s">
        <v>14867</v>
      </c>
      <c r="B14769" s="0" t="s">
        <v>101</v>
      </c>
      <c r="C14769" s="0" t="s">
        <v>78</v>
      </c>
      <c r="D14769" s="0" t="s">
        <v>90</v>
      </c>
      <c r="E14769" s="14" t="n">
        <v>45545</v>
      </c>
      <c r="F14769" s="14" t="n">
        <v>45554</v>
      </c>
      <c r="G14769" s="0" t="n">
        <v>107</v>
      </c>
      <c r="H14769" s="0" t="n">
        <v>56</v>
      </c>
      <c r="I14769" s="0" t="n">
        <v>138</v>
      </c>
      <c r="J14769" s="0" t="n">
        <v>231</v>
      </c>
      <c r="K14769" s="0" t="n">
        <v>647</v>
      </c>
      <c r="L14769" s="15" t="s">
        <v>82</v>
      </c>
      <c r="M14769" s="0" t="n">
        <v>9</v>
      </c>
      <c r="N14769" s="16" t="n">
        <f aca="false">I14769*K14769</f>
        <v>89286</v>
      </c>
      <c r="O14769" s="16" t="n">
        <f aca="false">I14769*(K14769-J14769)</f>
        <v>57408</v>
      </c>
      <c r="P14769" s="15" t="n">
        <f aca="false">K14769-J14769</f>
        <v>416</v>
      </c>
      <c r="Q14769" s="0" t="str">
        <f aca="false">IF(G14769=0,"Out of stock",IF(G14769&lt;H14769,"Understocked",IF(G14769&gt;Summary!$B$6*H14769,"Overstocked","Healthy")))</f>
        <v>Healthy</v>
      </c>
      <c r="R14769" s="0" t="str">
        <f aca="false">IF(I14769&gt;=Summary!$B$7,"Fast",IF(I14769&lt;Summary!$B$8,"Slow","Medium"))</f>
        <v>Medium</v>
      </c>
      <c r="S14769" s="15" t="n">
        <f aca="false">IF(M14769&gt;Summary!$B$5,1,0)</f>
        <v>1</v>
      </c>
      <c r="T14769" s="16" t="n">
        <f aca="false">IF(Q14769="Overstocked",(G14769-Summary!$B$6*H14769)*J14769,0)</f>
        <v>0</v>
      </c>
    </row>
    <row r="14770" customFormat="false" ht="15" hidden="false" customHeight="false" outlineLevel="0" collapsed="false">
      <c r="A14770" s="0" t="s">
        <v>14868</v>
      </c>
      <c r="B14770" s="0" t="s">
        <v>113</v>
      </c>
      <c r="C14770" s="0" t="s">
        <v>104</v>
      </c>
      <c r="D14770" s="0" t="s">
        <v>79</v>
      </c>
      <c r="E14770" s="14" t="n">
        <v>45471</v>
      </c>
      <c r="F14770" s="14" t="n">
        <v>45474</v>
      </c>
      <c r="G14770" s="0" t="n">
        <v>375</v>
      </c>
      <c r="H14770" s="0" t="n">
        <v>102</v>
      </c>
      <c r="I14770" s="0" t="n">
        <v>51</v>
      </c>
      <c r="J14770" s="0" t="n">
        <v>1320</v>
      </c>
      <c r="K14770" s="0" t="n">
        <v>1520</v>
      </c>
      <c r="L14770" s="15" t="s">
        <v>82</v>
      </c>
      <c r="M14770" s="0" t="n">
        <v>3</v>
      </c>
      <c r="N14770" s="16" t="n">
        <f aca="false">I14770*K14770</f>
        <v>77520</v>
      </c>
      <c r="O14770" s="16" t="n">
        <f aca="false">I14770*(K14770-J14770)</f>
        <v>10200</v>
      </c>
      <c r="P14770" s="15" t="n">
        <f aca="false">K14770-J14770</f>
        <v>200</v>
      </c>
      <c r="Q14770" s="0" t="str">
        <f aca="false">IF(G14770=0,"Out of stock",IF(G14770&lt;H14770,"Understocked",IF(G14770&gt;Summary!$B$6*H14770,"Overstocked","Healthy")))</f>
        <v>Healthy</v>
      </c>
      <c r="R14770" s="0" t="str">
        <f aca="false">IF(I14770&gt;=Summary!$B$7,"Fast",IF(I14770&lt;Summary!$B$8,"Slow","Medium"))</f>
        <v>Slow</v>
      </c>
      <c r="S14770" s="15" t="n">
        <f aca="false">IF(M14770&gt;Summary!$B$5,1,0)</f>
        <v>0</v>
      </c>
      <c r="T14770" s="16" t="n">
        <f aca="false">IF(Q14770="Overstocked",(G14770-Summary!$B$6*H14770)*J14770,0)</f>
        <v>0</v>
      </c>
    </row>
    <row r="14771" customFormat="false" ht="15" hidden="false" customHeight="false" outlineLevel="0" collapsed="false">
      <c r="A14771" s="0" t="s">
        <v>14869</v>
      </c>
      <c r="B14771" s="0" t="s">
        <v>123</v>
      </c>
      <c r="C14771" s="0" t="s">
        <v>104</v>
      </c>
      <c r="D14771" s="0" t="s">
        <v>86</v>
      </c>
      <c r="E14771" s="14" t="n">
        <v>45302</v>
      </c>
      <c r="F14771" s="14" t="n">
        <v>45311</v>
      </c>
      <c r="G14771" s="0" t="n">
        <v>380</v>
      </c>
      <c r="H14771" s="0" t="n">
        <v>99</v>
      </c>
      <c r="I14771" s="0" t="n">
        <v>51</v>
      </c>
      <c r="J14771" s="0" t="n">
        <v>1238</v>
      </c>
      <c r="K14771" s="0" t="n">
        <v>1557</v>
      </c>
      <c r="L14771" s="15" t="s">
        <v>80</v>
      </c>
      <c r="M14771" s="0" t="n">
        <v>9</v>
      </c>
      <c r="N14771" s="16" t="n">
        <f aca="false">I14771*K14771</f>
        <v>79407</v>
      </c>
      <c r="O14771" s="16" t="n">
        <f aca="false">I14771*(K14771-J14771)</f>
        <v>16269</v>
      </c>
      <c r="P14771" s="15" t="n">
        <f aca="false">K14771-J14771</f>
        <v>319</v>
      </c>
      <c r="Q14771" s="0" t="str">
        <f aca="false">IF(G14771=0,"Out of stock",IF(G14771&lt;H14771,"Understocked",IF(G14771&gt;Summary!$B$6*H14771,"Overstocked","Healthy")))</f>
        <v>Healthy</v>
      </c>
      <c r="R14771" s="0" t="str">
        <f aca="false">IF(I14771&gt;=Summary!$B$7,"Fast",IF(I14771&lt;Summary!$B$8,"Slow","Medium"))</f>
        <v>Slow</v>
      </c>
      <c r="S14771" s="15" t="n">
        <f aca="false">IF(M14771&gt;Summary!$B$5,1,0)</f>
        <v>1</v>
      </c>
      <c r="T14771" s="16" t="n">
        <f aca="false">IF(Q14771="Overstocked",(G14771-Summary!$B$6*H14771)*J14771,0)</f>
        <v>0</v>
      </c>
    </row>
    <row r="14772" customFormat="false" ht="15" hidden="false" customHeight="false" outlineLevel="0" collapsed="false">
      <c r="A14772" s="0" t="s">
        <v>14870</v>
      </c>
      <c r="B14772" s="0" t="s">
        <v>84</v>
      </c>
      <c r="C14772" s="0" t="s">
        <v>85</v>
      </c>
      <c r="D14772" s="0" t="s">
        <v>92</v>
      </c>
      <c r="E14772" s="14" t="n">
        <v>44949</v>
      </c>
      <c r="F14772" s="14" t="n">
        <v>44954</v>
      </c>
      <c r="G14772" s="0" t="n">
        <v>273</v>
      </c>
      <c r="H14772" s="0" t="n">
        <v>61</v>
      </c>
      <c r="I14772" s="0" t="n">
        <v>21</v>
      </c>
      <c r="J14772" s="0" t="n">
        <v>1967</v>
      </c>
      <c r="K14772" s="0" t="n">
        <v>2461</v>
      </c>
      <c r="L14772" s="15" t="s">
        <v>97</v>
      </c>
      <c r="M14772" s="0" t="n">
        <v>5</v>
      </c>
      <c r="N14772" s="16" t="n">
        <f aca="false">I14772*K14772</f>
        <v>51681</v>
      </c>
      <c r="O14772" s="16" t="n">
        <f aca="false">I14772*(K14772-J14772)</f>
        <v>10374</v>
      </c>
      <c r="P14772" s="15" t="n">
        <f aca="false">K14772-J14772</f>
        <v>494</v>
      </c>
      <c r="Q14772" s="0" t="str">
        <f aca="false">IF(G14772=0,"Out of stock",IF(G14772&lt;H14772,"Understocked",IF(G14772&gt;Summary!$B$6*H14772,"Overstocked","Healthy")))</f>
        <v>Overstocked</v>
      </c>
      <c r="R14772" s="0" t="str">
        <f aca="false">IF(I14772&gt;=Summary!$B$7,"Fast",IF(I14772&lt;Summary!$B$8,"Slow","Medium"))</f>
        <v>Slow</v>
      </c>
      <c r="S14772" s="15" t="n">
        <f aca="false">IF(M14772&gt;Summary!$B$5,1,0)</f>
        <v>0</v>
      </c>
      <c r="T14772" s="16" t="n">
        <f aca="false">IF(Q14772="Overstocked",(G14772-Summary!$B$6*H14772)*J14772,0)</f>
        <v>57043</v>
      </c>
    </row>
    <row r="14773" customFormat="false" ht="15" hidden="false" customHeight="false" outlineLevel="0" collapsed="false">
      <c r="A14773" s="0" t="s">
        <v>14871</v>
      </c>
      <c r="B14773" s="0" t="s">
        <v>77</v>
      </c>
      <c r="C14773" s="0" t="s">
        <v>85</v>
      </c>
      <c r="D14773" s="0" t="s">
        <v>86</v>
      </c>
      <c r="E14773" s="14" t="n">
        <v>45332</v>
      </c>
      <c r="F14773" s="14" t="n">
        <v>45342</v>
      </c>
      <c r="G14773" s="0" t="n">
        <v>425</v>
      </c>
      <c r="H14773" s="0" t="n">
        <v>148</v>
      </c>
      <c r="I14773" s="0" t="n">
        <v>57</v>
      </c>
      <c r="J14773" s="0" t="n">
        <v>475</v>
      </c>
      <c r="K14773" s="0" t="n">
        <v>800</v>
      </c>
      <c r="L14773" s="15" t="s">
        <v>82</v>
      </c>
      <c r="M14773" s="0" t="n">
        <v>10</v>
      </c>
      <c r="N14773" s="16" t="n">
        <f aca="false">I14773*K14773</f>
        <v>45600</v>
      </c>
      <c r="O14773" s="16" t="n">
        <f aca="false">I14773*(K14773-J14773)</f>
        <v>18525</v>
      </c>
      <c r="P14773" s="15" t="n">
        <f aca="false">K14773-J14773</f>
        <v>325</v>
      </c>
      <c r="Q14773" s="0" t="str">
        <f aca="false">IF(G14773=0,"Out of stock",IF(G14773&lt;H14773,"Understocked",IF(G14773&gt;Summary!$B$6*H14773,"Overstocked","Healthy")))</f>
        <v>Healthy</v>
      </c>
      <c r="R14773" s="0" t="str">
        <f aca="false">IF(I14773&gt;=Summary!$B$7,"Fast",IF(I14773&lt;Summary!$B$8,"Slow","Medium"))</f>
        <v>Slow</v>
      </c>
      <c r="S14773" s="15" t="n">
        <f aca="false">IF(M14773&gt;Summary!$B$5,1,0)</f>
        <v>1</v>
      </c>
      <c r="T14773" s="16" t="n">
        <f aca="false">IF(Q14773="Overstocked",(G14773-Summary!$B$6*H14773)*J14773,0)</f>
        <v>0</v>
      </c>
    </row>
    <row r="14774" customFormat="false" ht="15" hidden="false" customHeight="false" outlineLevel="0" collapsed="false">
      <c r="A14774" s="0" t="s">
        <v>14872</v>
      </c>
      <c r="B14774" s="0" t="s">
        <v>113</v>
      </c>
      <c r="C14774" s="0" t="s">
        <v>104</v>
      </c>
      <c r="D14774" s="0" t="s">
        <v>102</v>
      </c>
      <c r="E14774" s="14" t="n">
        <v>45085</v>
      </c>
      <c r="F14774" s="14" t="n">
        <v>45095</v>
      </c>
      <c r="G14774" s="0" t="n">
        <v>239</v>
      </c>
      <c r="H14774" s="0" t="n">
        <v>70</v>
      </c>
      <c r="I14774" s="0" t="n">
        <v>233</v>
      </c>
      <c r="J14774" s="0" t="n">
        <v>212</v>
      </c>
      <c r="K14774" s="0" t="n">
        <v>617</v>
      </c>
      <c r="L14774" s="15" t="s">
        <v>82</v>
      </c>
      <c r="M14774" s="0" t="n">
        <v>10</v>
      </c>
      <c r="N14774" s="16" t="n">
        <f aca="false">I14774*K14774</f>
        <v>143761</v>
      </c>
      <c r="O14774" s="16" t="n">
        <f aca="false">I14774*(K14774-J14774)</f>
        <v>94365</v>
      </c>
      <c r="P14774" s="15" t="n">
        <f aca="false">K14774-J14774</f>
        <v>405</v>
      </c>
      <c r="Q14774" s="0" t="str">
        <f aca="false">IF(G14774=0,"Out of stock",IF(G14774&lt;H14774,"Understocked",IF(G14774&gt;Summary!$B$6*H14774,"Overstocked","Healthy")))</f>
        <v>Healthy</v>
      </c>
      <c r="R14774" s="0" t="str">
        <f aca="false">IF(I14774&gt;=Summary!$B$7,"Fast",IF(I14774&lt;Summary!$B$8,"Slow","Medium"))</f>
        <v>Fast</v>
      </c>
      <c r="S14774" s="15" t="n">
        <f aca="false">IF(M14774&gt;Summary!$B$5,1,0)</f>
        <v>1</v>
      </c>
      <c r="T14774" s="16" t="n">
        <f aca="false">IF(Q14774="Overstocked",(G14774-Summary!$B$6*H14774)*J14774,0)</f>
        <v>0</v>
      </c>
    </row>
    <row r="14775" customFormat="false" ht="15" hidden="false" customHeight="false" outlineLevel="0" collapsed="false">
      <c r="A14775" s="0" t="s">
        <v>14873</v>
      </c>
      <c r="B14775" s="0" t="s">
        <v>111</v>
      </c>
      <c r="C14775" s="0" t="s">
        <v>96</v>
      </c>
      <c r="D14775" s="0" t="s">
        <v>86</v>
      </c>
      <c r="E14775" s="14" t="n">
        <v>45537</v>
      </c>
      <c r="F14775" s="14" t="n">
        <v>45545</v>
      </c>
      <c r="G14775" s="0" t="n">
        <v>305</v>
      </c>
      <c r="H14775" s="0" t="n">
        <v>127</v>
      </c>
      <c r="I14775" s="0" t="n">
        <v>295</v>
      </c>
      <c r="J14775" s="0" t="n">
        <v>613</v>
      </c>
      <c r="K14775" s="0" t="n">
        <v>868</v>
      </c>
      <c r="L14775" s="15" t="s">
        <v>80</v>
      </c>
      <c r="M14775" s="0" t="n">
        <v>8</v>
      </c>
      <c r="N14775" s="16" t="n">
        <f aca="false">I14775*K14775</f>
        <v>256060</v>
      </c>
      <c r="O14775" s="16" t="n">
        <f aca="false">I14775*(K14775-J14775)</f>
        <v>75225</v>
      </c>
      <c r="P14775" s="15" t="n">
        <f aca="false">K14775-J14775</f>
        <v>255</v>
      </c>
      <c r="Q14775" s="0" t="str">
        <f aca="false">IF(G14775=0,"Out of stock",IF(G14775&lt;H14775,"Understocked",IF(G14775&gt;Summary!$B$6*H14775,"Overstocked","Healthy")))</f>
        <v>Healthy</v>
      </c>
      <c r="R14775" s="0" t="str">
        <f aca="false">IF(I14775&gt;=Summary!$B$7,"Fast",IF(I14775&lt;Summary!$B$8,"Slow","Medium"))</f>
        <v>Fast</v>
      </c>
      <c r="S14775" s="15" t="n">
        <f aca="false">IF(M14775&gt;Summary!$B$5,1,0)</f>
        <v>1</v>
      </c>
      <c r="T14775" s="16" t="n">
        <f aca="false">IF(Q14775="Overstocked",(G14775-Summary!$B$6*H14775)*J14775,0)</f>
        <v>0</v>
      </c>
    </row>
    <row r="14776" customFormat="false" ht="15" hidden="false" customHeight="false" outlineLevel="0" collapsed="false">
      <c r="A14776" s="0" t="s">
        <v>14874</v>
      </c>
      <c r="B14776" s="0" t="s">
        <v>101</v>
      </c>
      <c r="C14776" s="0" t="s">
        <v>104</v>
      </c>
      <c r="D14776" s="0" t="s">
        <v>86</v>
      </c>
      <c r="E14776" s="14" t="n">
        <v>45254</v>
      </c>
      <c r="F14776" s="14" t="n">
        <v>45257</v>
      </c>
      <c r="G14776" s="0" t="n">
        <v>458</v>
      </c>
      <c r="H14776" s="0" t="n">
        <v>136</v>
      </c>
      <c r="I14776" s="0" t="n">
        <v>154</v>
      </c>
      <c r="J14776" s="0" t="n">
        <v>720</v>
      </c>
      <c r="K14776" s="0" t="n">
        <v>1177</v>
      </c>
      <c r="L14776" s="15" t="s">
        <v>80</v>
      </c>
      <c r="M14776" s="0" t="n">
        <v>3</v>
      </c>
      <c r="N14776" s="16" t="n">
        <f aca="false">I14776*K14776</f>
        <v>181258</v>
      </c>
      <c r="O14776" s="16" t="n">
        <f aca="false">I14776*(K14776-J14776)</f>
        <v>70378</v>
      </c>
      <c r="P14776" s="15" t="n">
        <f aca="false">K14776-J14776</f>
        <v>457</v>
      </c>
      <c r="Q14776" s="0" t="str">
        <f aca="false">IF(G14776=0,"Out of stock",IF(G14776&lt;H14776,"Understocked",IF(G14776&gt;Summary!$B$6*H14776,"Overstocked","Healthy")))</f>
        <v>Healthy</v>
      </c>
      <c r="R14776" s="0" t="str">
        <f aca="false">IF(I14776&gt;=Summary!$B$7,"Fast",IF(I14776&lt;Summary!$B$8,"Slow","Medium"))</f>
        <v>Medium</v>
      </c>
      <c r="S14776" s="15" t="n">
        <f aca="false">IF(M14776&gt;Summary!$B$5,1,0)</f>
        <v>0</v>
      </c>
      <c r="T14776" s="16" t="n">
        <f aca="false">IF(Q14776="Overstocked",(G14776-Summary!$B$6*H14776)*J14776,0)</f>
        <v>0</v>
      </c>
    </row>
    <row r="14777" customFormat="false" ht="15" hidden="false" customHeight="false" outlineLevel="0" collapsed="false">
      <c r="A14777" s="0" t="s">
        <v>14875</v>
      </c>
      <c r="B14777" s="0" t="s">
        <v>84</v>
      </c>
      <c r="C14777" s="0" t="s">
        <v>104</v>
      </c>
      <c r="D14777" s="0" t="s">
        <v>90</v>
      </c>
      <c r="E14777" s="14" t="n">
        <v>45657</v>
      </c>
      <c r="F14777" s="14" t="n">
        <v>45663</v>
      </c>
      <c r="G14777" s="0" t="n">
        <v>360</v>
      </c>
      <c r="H14777" s="0" t="n">
        <v>103</v>
      </c>
      <c r="I14777" s="0" t="n">
        <v>282</v>
      </c>
      <c r="J14777" s="0" t="n">
        <v>1731</v>
      </c>
      <c r="K14777" s="0" t="n">
        <v>2086</v>
      </c>
      <c r="L14777" s="15" t="s">
        <v>82</v>
      </c>
      <c r="M14777" s="0" t="n">
        <v>6</v>
      </c>
      <c r="N14777" s="16" t="n">
        <f aca="false">I14777*K14777</f>
        <v>588252</v>
      </c>
      <c r="O14777" s="16" t="n">
        <f aca="false">I14777*(K14777-J14777)</f>
        <v>100110</v>
      </c>
      <c r="P14777" s="15" t="n">
        <f aca="false">K14777-J14777</f>
        <v>355</v>
      </c>
      <c r="Q14777" s="0" t="str">
        <f aca="false">IF(G14777=0,"Out of stock",IF(G14777&lt;H14777,"Understocked",IF(G14777&gt;Summary!$B$6*H14777,"Overstocked","Healthy")))</f>
        <v>Healthy</v>
      </c>
      <c r="R14777" s="0" t="str">
        <f aca="false">IF(I14777&gt;=Summary!$B$7,"Fast",IF(I14777&lt;Summary!$B$8,"Slow","Medium"))</f>
        <v>Fast</v>
      </c>
      <c r="S14777" s="15" t="n">
        <f aca="false">IF(M14777&gt;Summary!$B$5,1,0)</f>
        <v>0</v>
      </c>
      <c r="T14777" s="16" t="n">
        <f aca="false">IF(Q14777="Overstocked",(G14777-Summary!$B$6*H14777)*J14777,0)</f>
        <v>0</v>
      </c>
    </row>
    <row r="14778" customFormat="false" ht="15" hidden="false" customHeight="false" outlineLevel="0" collapsed="false">
      <c r="A14778" s="0" t="s">
        <v>14876</v>
      </c>
      <c r="B14778" s="0" t="s">
        <v>101</v>
      </c>
      <c r="C14778" s="0" t="s">
        <v>85</v>
      </c>
      <c r="D14778" s="0" t="s">
        <v>90</v>
      </c>
      <c r="E14778" s="14" t="n">
        <v>45157</v>
      </c>
      <c r="F14778" s="14" t="n">
        <v>45165</v>
      </c>
      <c r="G14778" s="0" t="n">
        <v>71</v>
      </c>
      <c r="H14778" s="0" t="n">
        <v>83</v>
      </c>
      <c r="I14778" s="0" t="n">
        <v>180</v>
      </c>
      <c r="J14778" s="0" t="n">
        <v>1301</v>
      </c>
      <c r="K14778" s="0" t="n">
        <v>1707</v>
      </c>
      <c r="L14778" s="15" t="s">
        <v>97</v>
      </c>
      <c r="M14778" s="0" t="n">
        <v>8</v>
      </c>
      <c r="N14778" s="16" t="n">
        <f aca="false">I14778*K14778</f>
        <v>307260</v>
      </c>
      <c r="O14778" s="16" t="n">
        <f aca="false">I14778*(K14778-J14778)</f>
        <v>73080</v>
      </c>
      <c r="P14778" s="15" t="n">
        <f aca="false">K14778-J14778</f>
        <v>406</v>
      </c>
      <c r="Q14778" s="0" t="str">
        <f aca="false">IF(G14778=0,"Out of stock",IF(G14778&lt;H14778,"Understocked",IF(G14778&gt;Summary!$B$6*H14778,"Overstocked","Healthy")))</f>
        <v>Understocked</v>
      </c>
      <c r="R14778" s="0" t="str">
        <f aca="false">IF(I14778&gt;=Summary!$B$7,"Fast",IF(I14778&lt;Summary!$B$8,"Slow","Medium"))</f>
        <v>Medium</v>
      </c>
      <c r="S14778" s="15" t="n">
        <f aca="false">IF(M14778&gt;Summary!$B$5,1,0)</f>
        <v>1</v>
      </c>
      <c r="T14778" s="16" t="n">
        <f aca="false">IF(Q14778="Overstocked",(G14778-Summary!$B$6*H14778)*J14778,0)</f>
        <v>0</v>
      </c>
    </row>
    <row r="14779" customFormat="false" ht="15" hidden="false" customHeight="false" outlineLevel="0" collapsed="false">
      <c r="A14779" s="0" t="s">
        <v>14877</v>
      </c>
      <c r="B14779" s="0" t="s">
        <v>107</v>
      </c>
      <c r="C14779" s="0" t="s">
        <v>85</v>
      </c>
      <c r="D14779" s="0" t="s">
        <v>102</v>
      </c>
      <c r="E14779" s="14" t="n">
        <v>45235</v>
      </c>
      <c r="F14779" s="14" t="n">
        <v>45240</v>
      </c>
      <c r="G14779" s="0" t="n">
        <v>474</v>
      </c>
      <c r="H14779" s="0" t="n">
        <v>138</v>
      </c>
      <c r="I14779" s="0" t="n">
        <v>102</v>
      </c>
      <c r="J14779" s="0" t="n">
        <v>1669</v>
      </c>
      <c r="K14779" s="0" t="n">
        <v>1869</v>
      </c>
      <c r="L14779" s="15" t="s">
        <v>82</v>
      </c>
      <c r="M14779" s="0" t="n">
        <v>5</v>
      </c>
      <c r="N14779" s="16" t="n">
        <f aca="false">I14779*K14779</f>
        <v>190638</v>
      </c>
      <c r="O14779" s="16" t="n">
        <f aca="false">I14779*(K14779-J14779)</f>
        <v>20400</v>
      </c>
      <c r="P14779" s="15" t="n">
        <f aca="false">K14779-J14779</f>
        <v>200</v>
      </c>
      <c r="Q14779" s="0" t="str">
        <f aca="false">IF(G14779=0,"Out of stock",IF(G14779&lt;H14779,"Understocked",IF(G14779&gt;Summary!$B$6*H14779,"Overstocked","Healthy")))</f>
        <v>Healthy</v>
      </c>
      <c r="R14779" s="0" t="str">
        <f aca="false">IF(I14779&gt;=Summary!$B$7,"Fast",IF(I14779&lt;Summary!$B$8,"Slow","Medium"))</f>
        <v>Medium</v>
      </c>
      <c r="S14779" s="15" t="n">
        <f aca="false">IF(M14779&gt;Summary!$B$5,1,0)</f>
        <v>0</v>
      </c>
      <c r="T14779" s="16" t="n">
        <f aca="false">IF(Q14779="Overstocked",(G14779-Summary!$B$6*H14779)*J14779,0)</f>
        <v>0</v>
      </c>
    </row>
    <row r="14780" customFormat="false" ht="15" hidden="false" customHeight="false" outlineLevel="0" collapsed="false">
      <c r="A14780" s="0" t="s">
        <v>14878</v>
      </c>
      <c r="B14780" s="0" t="s">
        <v>95</v>
      </c>
      <c r="C14780" s="0" t="s">
        <v>78</v>
      </c>
      <c r="D14780" s="0" t="s">
        <v>92</v>
      </c>
      <c r="E14780" s="14" t="n">
        <v>45299</v>
      </c>
      <c r="F14780" s="14" t="n">
        <v>45306</v>
      </c>
      <c r="G14780" s="0" t="n">
        <v>437</v>
      </c>
      <c r="H14780" s="0" t="n">
        <v>84</v>
      </c>
      <c r="I14780" s="0" t="n">
        <v>279</v>
      </c>
      <c r="J14780" s="0" t="n">
        <v>330</v>
      </c>
      <c r="K14780" s="0" t="n">
        <v>444</v>
      </c>
      <c r="L14780" s="15" t="s">
        <v>93</v>
      </c>
      <c r="M14780" s="0" t="n">
        <v>7</v>
      </c>
      <c r="N14780" s="16" t="n">
        <f aca="false">I14780*K14780</f>
        <v>123876</v>
      </c>
      <c r="O14780" s="16" t="n">
        <f aca="false">I14780*(K14780-J14780)</f>
        <v>31806</v>
      </c>
      <c r="P14780" s="15" t="n">
        <f aca="false">K14780-J14780</f>
        <v>114</v>
      </c>
      <c r="Q14780" s="0" t="str">
        <f aca="false">IF(G14780=0,"Out of stock",IF(G14780&lt;H14780,"Understocked",IF(G14780&gt;Summary!$B$6*H14780,"Overstocked","Healthy")))</f>
        <v>Overstocked</v>
      </c>
      <c r="R14780" s="0" t="str">
        <f aca="false">IF(I14780&gt;=Summary!$B$7,"Fast",IF(I14780&lt;Summary!$B$8,"Slow","Medium"))</f>
        <v>Fast</v>
      </c>
      <c r="S14780" s="15" t="n">
        <f aca="false">IF(M14780&gt;Summary!$B$5,1,0)</f>
        <v>0</v>
      </c>
      <c r="T14780" s="16" t="n">
        <f aca="false">IF(Q14780="Overstocked",(G14780-Summary!$B$6*H14780)*J14780,0)</f>
        <v>33330</v>
      </c>
    </row>
    <row r="14781" customFormat="false" ht="15" hidden="false" customHeight="false" outlineLevel="0" collapsed="false">
      <c r="A14781" s="0" t="s">
        <v>14879</v>
      </c>
      <c r="B14781" s="0" t="s">
        <v>113</v>
      </c>
      <c r="C14781" s="0" t="s">
        <v>96</v>
      </c>
      <c r="D14781" s="0" t="s">
        <v>92</v>
      </c>
      <c r="E14781" s="14" t="n">
        <v>45194</v>
      </c>
      <c r="F14781" s="14" t="n">
        <v>45195</v>
      </c>
      <c r="G14781" s="0" t="n">
        <v>404</v>
      </c>
      <c r="H14781" s="0" t="n">
        <v>131</v>
      </c>
      <c r="I14781" s="0" t="n">
        <v>227</v>
      </c>
      <c r="J14781" s="0" t="n">
        <v>204</v>
      </c>
      <c r="K14781" s="0" t="n">
        <v>289</v>
      </c>
      <c r="L14781" s="15" t="s">
        <v>80</v>
      </c>
      <c r="M14781" s="0" t="n">
        <v>1</v>
      </c>
      <c r="N14781" s="16" t="n">
        <f aca="false">I14781*K14781</f>
        <v>65603</v>
      </c>
      <c r="O14781" s="16" t="n">
        <f aca="false">I14781*(K14781-J14781)</f>
        <v>19295</v>
      </c>
      <c r="P14781" s="15" t="n">
        <f aca="false">K14781-J14781</f>
        <v>85</v>
      </c>
      <c r="Q14781" s="0" t="str">
        <f aca="false">IF(G14781=0,"Out of stock",IF(G14781&lt;H14781,"Understocked",IF(G14781&gt;Summary!$B$6*H14781,"Overstocked","Healthy")))</f>
        <v>Healthy</v>
      </c>
      <c r="R14781" s="0" t="str">
        <f aca="false">IF(I14781&gt;=Summary!$B$7,"Fast",IF(I14781&lt;Summary!$B$8,"Slow","Medium"))</f>
        <v>Fast</v>
      </c>
      <c r="S14781" s="15" t="n">
        <f aca="false">IF(M14781&gt;Summary!$B$5,1,0)</f>
        <v>0</v>
      </c>
      <c r="T14781" s="16" t="n">
        <f aca="false">IF(Q14781="Overstocked",(G14781-Summary!$B$6*H14781)*J14781,0)</f>
        <v>0</v>
      </c>
    </row>
    <row r="14782" customFormat="false" ht="15" hidden="false" customHeight="false" outlineLevel="0" collapsed="false">
      <c r="A14782" s="0" t="s">
        <v>14880</v>
      </c>
      <c r="B14782" s="0" t="s">
        <v>95</v>
      </c>
      <c r="C14782" s="0" t="s">
        <v>96</v>
      </c>
      <c r="D14782" s="0" t="s">
        <v>90</v>
      </c>
      <c r="E14782" s="14" t="n">
        <v>45214</v>
      </c>
      <c r="F14782" s="14" t="n">
        <v>45220</v>
      </c>
      <c r="G14782" s="0" t="n">
        <v>194</v>
      </c>
      <c r="H14782" s="0" t="n">
        <v>60</v>
      </c>
      <c r="I14782" s="0" t="n">
        <v>224</v>
      </c>
      <c r="J14782" s="0" t="n">
        <v>1990</v>
      </c>
      <c r="K14782" s="0" t="n">
        <v>2164</v>
      </c>
      <c r="L14782" s="15" t="s">
        <v>87</v>
      </c>
      <c r="M14782" s="0" t="n">
        <v>6</v>
      </c>
      <c r="N14782" s="16" t="n">
        <f aca="false">I14782*K14782</f>
        <v>484736</v>
      </c>
      <c r="O14782" s="16" t="n">
        <f aca="false">I14782*(K14782-J14782)</f>
        <v>38976</v>
      </c>
      <c r="P14782" s="15" t="n">
        <f aca="false">K14782-J14782</f>
        <v>174</v>
      </c>
      <c r="Q14782" s="0" t="str">
        <f aca="false">IF(G14782=0,"Out of stock",IF(G14782&lt;H14782,"Understocked",IF(G14782&gt;Summary!$B$6*H14782,"Overstocked","Healthy")))</f>
        <v>Healthy</v>
      </c>
      <c r="R14782" s="0" t="str">
        <f aca="false">IF(I14782&gt;=Summary!$B$7,"Fast",IF(I14782&lt;Summary!$B$8,"Slow","Medium"))</f>
        <v>Fast</v>
      </c>
      <c r="S14782" s="15" t="n">
        <f aca="false">IF(M14782&gt;Summary!$B$5,1,0)</f>
        <v>0</v>
      </c>
      <c r="T14782" s="16" t="n">
        <f aca="false">IF(Q14782="Overstocked",(G14782-Summary!$B$6*H14782)*J14782,0)</f>
        <v>0</v>
      </c>
    </row>
    <row r="14783" customFormat="false" ht="15" hidden="false" customHeight="false" outlineLevel="0" collapsed="false">
      <c r="A14783" s="0" t="s">
        <v>14881</v>
      </c>
      <c r="B14783" s="0" t="s">
        <v>95</v>
      </c>
      <c r="C14783" s="0" t="s">
        <v>85</v>
      </c>
      <c r="D14783" s="0" t="s">
        <v>92</v>
      </c>
      <c r="E14783" s="14" t="n">
        <v>45157</v>
      </c>
      <c r="F14783" s="14" t="n">
        <v>45163</v>
      </c>
      <c r="G14783" s="0" t="n">
        <v>307</v>
      </c>
      <c r="H14783" s="0" t="n">
        <v>51</v>
      </c>
      <c r="I14783" s="0" t="n">
        <v>156</v>
      </c>
      <c r="J14783" s="0" t="n">
        <v>672</v>
      </c>
      <c r="K14783" s="0" t="n">
        <v>858</v>
      </c>
      <c r="L14783" s="15" t="s">
        <v>82</v>
      </c>
      <c r="M14783" s="0" t="n">
        <v>6</v>
      </c>
      <c r="N14783" s="16" t="n">
        <f aca="false">I14783*K14783</f>
        <v>133848</v>
      </c>
      <c r="O14783" s="16" t="n">
        <f aca="false">I14783*(K14783-J14783)</f>
        <v>29016</v>
      </c>
      <c r="P14783" s="15" t="n">
        <f aca="false">K14783-J14783</f>
        <v>186</v>
      </c>
      <c r="Q14783" s="0" t="str">
        <f aca="false">IF(G14783=0,"Out of stock",IF(G14783&lt;H14783,"Understocked",IF(G14783&gt;Summary!$B$6*H14783,"Overstocked","Healthy")))</f>
        <v>Overstocked</v>
      </c>
      <c r="R14783" s="0" t="str">
        <f aca="false">IF(I14783&gt;=Summary!$B$7,"Fast",IF(I14783&lt;Summary!$B$8,"Slow","Medium"))</f>
        <v>Medium</v>
      </c>
      <c r="S14783" s="15" t="n">
        <f aca="false">IF(M14783&gt;Summary!$B$5,1,0)</f>
        <v>0</v>
      </c>
      <c r="T14783" s="16" t="n">
        <f aca="false">IF(Q14783="Overstocked",(G14783-Summary!$B$6*H14783)*J14783,0)</f>
        <v>69216</v>
      </c>
    </row>
    <row r="14784" customFormat="false" ht="15" hidden="false" customHeight="false" outlineLevel="0" collapsed="false">
      <c r="A14784" s="0" t="s">
        <v>14882</v>
      </c>
      <c r="B14784" s="0" t="s">
        <v>113</v>
      </c>
      <c r="C14784" s="0" t="s">
        <v>85</v>
      </c>
      <c r="D14784" s="0" t="s">
        <v>86</v>
      </c>
      <c r="E14784" s="14" t="n">
        <v>45262</v>
      </c>
      <c r="F14784" s="14" t="n">
        <v>45265</v>
      </c>
      <c r="G14784" s="0" t="n">
        <v>133</v>
      </c>
      <c r="H14784" s="0" t="n">
        <v>78</v>
      </c>
      <c r="I14784" s="0" t="n">
        <v>232</v>
      </c>
      <c r="J14784" s="0" t="n">
        <v>1633</v>
      </c>
      <c r="K14784" s="0" t="n">
        <v>1945</v>
      </c>
      <c r="L14784" s="15" t="s">
        <v>82</v>
      </c>
      <c r="M14784" s="0" t="n">
        <v>3</v>
      </c>
      <c r="N14784" s="16" t="n">
        <f aca="false">I14784*K14784</f>
        <v>451240</v>
      </c>
      <c r="O14784" s="16" t="n">
        <f aca="false">I14784*(K14784-J14784)</f>
        <v>72384</v>
      </c>
      <c r="P14784" s="15" t="n">
        <f aca="false">K14784-J14784</f>
        <v>312</v>
      </c>
      <c r="Q14784" s="0" t="str">
        <f aca="false">IF(G14784=0,"Out of stock",IF(G14784&lt;H14784,"Understocked",IF(G14784&gt;Summary!$B$6*H14784,"Overstocked","Healthy")))</f>
        <v>Healthy</v>
      </c>
      <c r="R14784" s="0" t="str">
        <f aca="false">IF(I14784&gt;=Summary!$B$7,"Fast",IF(I14784&lt;Summary!$B$8,"Slow","Medium"))</f>
        <v>Fast</v>
      </c>
      <c r="S14784" s="15" t="n">
        <f aca="false">IF(M14784&gt;Summary!$B$5,1,0)</f>
        <v>0</v>
      </c>
      <c r="T14784" s="16" t="n">
        <f aca="false">IF(Q14784="Overstocked",(G14784-Summary!$B$6*H14784)*J14784,0)</f>
        <v>0</v>
      </c>
    </row>
    <row r="14785" customFormat="false" ht="15" hidden="false" customHeight="false" outlineLevel="0" collapsed="false">
      <c r="A14785" s="0" t="s">
        <v>14883</v>
      </c>
      <c r="B14785" s="0" t="s">
        <v>107</v>
      </c>
      <c r="C14785" s="0" t="s">
        <v>85</v>
      </c>
      <c r="D14785" s="0" t="s">
        <v>102</v>
      </c>
      <c r="E14785" s="14" t="n">
        <v>45017</v>
      </c>
      <c r="F14785" s="14" t="n">
        <v>45023</v>
      </c>
      <c r="G14785" s="0" t="n">
        <v>406</v>
      </c>
      <c r="H14785" s="0" t="n">
        <v>74</v>
      </c>
      <c r="I14785" s="0" t="n">
        <v>159</v>
      </c>
      <c r="J14785" s="0" t="n">
        <v>1842</v>
      </c>
      <c r="K14785" s="0" t="n">
        <v>2320</v>
      </c>
      <c r="L14785" s="15" t="s">
        <v>93</v>
      </c>
      <c r="M14785" s="0" t="n">
        <v>6</v>
      </c>
      <c r="N14785" s="16" t="n">
        <f aca="false">I14785*K14785</f>
        <v>368880</v>
      </c>
      <c r="O14785" s="16" t="n">
        <f aca="false">I14785*(K14785-J14785)</f>
        <v>76002</v>
      </c>
      <c r="P14785" s="15" t="n">
        <f aca="false">K14785-J14785</f>
        <v>478</v>
      </c>
      <c r="Q14785" s="0" t="str">
        <f aca="false">IF(G14785=0,"Out of stock",IF(G14785&lt;H14785,"Understocked",IF(G14785&gt;Summary!$B$6*H14785,"Overstocked","Healthy")))</f>
        <v>Overstocked</v>
      </c>
      <c r="R14785" s="0" t="str">
        <f aca="false">IF(I14785&gt;=Summary!$B$7,"Fast",IF(I14785&lt;Summary!$B$8,"Slow","Medium"))</f>
        <v>Medium</v>
      </c>
      <c r="S14785" s="15" t="n">
        <f aca="false">IF(M14785&gt;Summary!$B$5,1,0)</f>
        <v>0</v>
      </c>
      <c r="T14785" s="16" t="n">
        <f aca="false">IF(Q14785="Overstocked",(G14785-Summary!$B$6*H14785)*J14785,0)</f>
        <v>202620</v>
      </c>
    </row>
    <row r="14786" customFormat="false" ht="15" hidden="false" customHeight="false" outlineLevel="0" collapsed="false">
      <c r="A14786" s="0" t="s">
        <v>14884</v>
      </c>
      <c r="B14786" s="0" t="s">
        <v>77</v>
      </c>
      <c r="C14786" s="0" t="s">
        <v>78</v>
      </c>
      <c r="D14786" s="0" t="s">
        <v>90</v>
      </c>
      <c r="E14786" s="14" t="n">
        <v>45049</v>
      </c>
      <c r="F14786" s="14" t="n">
        <v>45050</v>
      </c>
      <c r="G14786" s="0" t="n">
        <v>496</v>
      </c>
      <c r="H14786" s="0" t="n">
        <v>113</v>
      </c>
      <c r="I14786" s="0" t="n">
        <v>112</v>
      </c>
      <c r="J14786" s="0" t="n">
        <v>531</v>
      </c>
      <c r="K14786" s="0" t="n">
        <v>722</v>
      </c>
      <c r="L14786" s="15" t="s">
        <v>87</v>
      </c>
      <c r="M14786" s="0" t="n">
        <v>1</v>
      </c>
      <c r="N14786" s="16" t="n">
        <f aca="false">I14786*K14786</f>
        <v>80864</v>
      </c>
      <c r="O14786" s="16" t="n">
        <f aca="false">I14786*(K14786-J14786)</f>
        <v>21392</v>
      </c>
      <c r="P14786" s="15" t="n">
        <f aca="false">K14786-J14786</f>
        <v>191</v>
      </c>
      <c r="Q14786" s="0" t="str">
        <f aca="false">IF(G14786=0,"Out of stock",IF(G14786&lt;H14786,"Understocked",IF(G14786&gt;Summary!$B$6*H14786,"Overstocked","Healthy")))</f>
        <v>Overstocked</v>
      </c>
      <c r="R14786" s="0" t="str">
        <f aca="false">IF(I14786&gt;=Summary!$B$7,"Fast",IF(I14786&lt;Summary!$B$8,"Slow","Medium"))</f>
        <v>Medium</v>
      </c>
      <c r="S14786" s="15" t="n">
        <f aca="false">IF(M14786&gt;Summary!$B$5,1,0)</f>
        <v>0</v>
      </c>
      <c r="T14786" s="16" t="n">
        <f aca="false">IF(Q14786="Overstocked",(G14786-Summary!$B$6*H14786)*J14786,0)</f>
        <v>23364</v>
      </c>
    </row>
    <row r="14787" customFormat="false" ht="15" hidden="false" customHeight="false" outlineLevel="0" collapsed="false">
      <c r="A14787" s="0" t="s">
        <v>14885</v>
      </c>
      <c r="B14787" s="0" t="s">
        <v>113</v>
      </c>
      <c r="C14787" s="0" t="s">
        <v>104</v>
      </c>
      <c r="D14787" s="0" t="s">
        <v>102</v>
      </c>
      <c r="E14787" s="14" t="n">
        <v>45486</v>
      </c>
      <c r="F14787" s="14" t="n">
        <v>45495</v>
      </c>
      <c r="G14787" s="0" t="n">
        <v>498</v>
      </c>
      <c r="H14787" s="0" t="n">
        <v>89</v>
      </c>
      <c r="I14787" s="0" t="n">
        <v>203</v>
      </c>
      <c r="J14787" s="0" t="n">
        <v>1987</v>
      </c>
      <c r="K14787" s="0" t="n">
        <v>2161</v>
      </c>
      <c r="L14787" s="15" t="s">
        <v>87</v>
      </c>
      <c r="M14787" s="0" t="n">
        <v>9</v>
      </c>
      <c r="N14787" s="16" t="n">
        <f aca="false">I14787*K14787</f>
        <v>438683</v>
      </c>
      <c r="O14787" s="16" t="n">
        <f aca="false">I14787*(K14787-J14787)</f>
        <v>35322</v>
      </c>
      <c r="P14787" s="15" t="n">
        <f aca="false">K14787-J14787</f>
        <v>174</v>
      </c>
      <c r="Q14787" s="0" t="str">
        <f aca="false">IF(G14787=0,"Out of stock",IF(G14787&lt;H14787,"Understocked",IF(G14787&gt;Summary!$B$6*H14787,"Overstocked","Healthy")))</f>
        <v>Overstocked</v>
      </c>
      <c r="R14787" s="0" t="str">
        <f aca="false">IF(I14787&gt;=Summary!$B$7,"Fast",IF(I14787&lt;Summary!$B$8,"Slow","Medium"))</f>
        <v>Fast</v>
      </c>
      <c r="S14787" s="15" t="n">
        <f aca="false">IF(M14787&gt;Summary!$B$5,1,0)</f>
        <v>1</v>
      </c>
      <c r="T14787" s="16" t="n">
        <f aca="false">IF(Q14787="Overstocked",(G14787-Summary!$B$6*H14787)*J14787,0)</f>
        <v>282154</v>
      </c>
    </row>
    <row r="14788" customFormat="false" ht="15" hidden="false" customHeight="false" outlineLevel="0" collapsed="false">
      <c r="A14788" s="0" t="s">
        <v>14886</v>
      </c>
      <c r="B14788" s="0" t="s">
        <v>89</v>
      </c>
      <c r="C14788" s="0" t="s">
        <v>78</v>
      </c>
      <c r="D14788" s="0" t="s">
        <v>79</v>
      </c>
      <c r="E14788" s="14" t="n">
        <v>45091</v>
      </c>
      <c r="F14788" s="14" t="n">
        <v>45101</v>
      </c>
      <c r="G14788" s="0" t="n">
        <v>465</v>
      </c>
      <c r="H14788" s="0" t="n">
        <v>87</v>
      </c>
      <c r="I14788" s="0" t="n">
        <v>19</v>
      </c>
      <c r="J14788" s="0" t="n">
        <v>1251</v>
      </c>
      <c r="K14788" s="0" t="n">
        <v>1308</v>
      </c>
      <c r="L14788" s="15" t="s">
        <v>80</v>
      </c>
      <c r="M14788" s="0" t="n">
        <v>10</v>
      </c>
      <c r="N14788" s="16" t="n">
        <f aca="false">I14788*K14788</f>
        <v>24852</v>
      </c>
      <c r="O14788" s="16" t="n">
        <f aca="false">I14788*(K14788-J14788)</f>
        <v>1083</v>
      </c>
      <c r="P14788" s="15" t="n">
        <f aca="false">K14788-J14788</f>
        <v>57</v>
      </c>
      <c r="Q14788" s="0" t="str">
        <f aca="false">IF(G14788=0,"Out of stock",IF(G14788&lt;H14788,"Understocked",IF(G14788&gt;Summary!$B$6*H14788,"Overstocked","Healthy")))</f>
        <v>Overstocked</v>
      </c>
      <c r="R14788" s="0" t="str">
        <f aca="false">IF(I14788&gt;=Summary!$B$7,"Fast",IF(I14788&lt;Summary!$B$8,"Slow","Medium"))</f>
        <v>Slow</v>
      </c>
      <c r="S14788" s="15" t="n">
        <f aca="false">IF(M14788&gt;Summary!$B$5,1,0)</f>
        <v>1</v>
      </c>
      <c r="T14788" s="16" t="n">
        <f aca="false">IF(Q14788="Overstocked",(G14788-Summary!$B$6*H14788)*J14788,0)</f>
        <v>146367</v>
      </c>
    </row>
    <row r="14789" customFormat="false" ht="15" hidden="false" customHeight="false" outlineLevel="0" collapsed="false">
      <c r="A14789" s="0" t="s">
        <v>14887</v>
      </c>
      <c r="B14789" s="0" t="s">
        <v>111</v>
      </c>
      <c r="C14789" s="0" t="s">
        <v>78</v>
      </c>
      <c r="D14789" s="0" t="s">
        <v>79</v>
      </c>
      <c r="E14789" s="14" t="n">
        <v>45227</v>
      </c>
      <c r="F14789" s="14" t="n">
        <v>45232</v>
      </c>
      <c r="G14789" s="0" t="n">
        <v>446</v>
      </c>
      <c r="H14789" s="0" t="n">
        <v>78</v>
      </c>
      <c r="I14789" s="0" t="n">
        <v>263</v>
      </c>
      <c r="J14789" s="0" t="n">
        <v>1529</v>
      </c>
      <c r="K14789" s="0" t="n">
        <v>1712</v>
      </c>
      <c r="L14789" s="15" t="s">
        <v>93</v>
      </c>
      <c r="M14789" s="0" t="n">
        <v>5</v>
      </c>
      <c r="N14789" s="16" t="n">
        <f aca="false">I14789*K14789</f>
        <v>450256</v>
      </c>
      <c r="O14789" s="16" t="n">
        <f aca="false">I14789*(K14789-J14789)</f>
        <v>48129</v>
      </c>
      <c r="P14789" s="15" t="n">
        <f aca="false">K14789-J14789</f>
        <v>183</v>
      </c>
      <c r="Q14789" s="0" t="str">
        <f aca="false">IF(G14789=0,"Out of stock",IF(G14789&lt;H14789,"Understocked",IF(G14789&gt;Summary!$B$6*H14789,"Overstocked","Healthy")))</f>
        <v>Overstocked</v>
      </c>
      <c r="R14789" s="0" t="str">
        <f aca="false">IF(I14789&gt;=Summary!$B$7,"Fast",IF(I14789&lt;Summary!$B$8,"Slow","Medium"))</f>
        <v>Fast</v>
      </c>
      <c r="S14789" s="15" t="n">
        <f aca="false">IF(M14789&gt;Summary!$B$5,1,0)</f>
        <v>0</v>
      </c>
      <c r="T14789" s="16" t="n">
        <f aca="false">IF(Q14789="Overstocked",(G14789-Summary!$B$6*H14789)*J14789,0)</f>
        <v>204886</v>
      </c>
    </row>
    <row r="14790" customFormat="false" ht="15" hidden="false" customHeight="false" outlineLevel="0" collapsed="false">
      <c r="A14790" s="0" t="s">
        <v>14888</v>
      </c>
      <c r="B14790" s="0" t="s">
        <v>101</v>
      </c>
      <c r="C14790" s="0" t="s">
        <v>96</v>
      </c>
      <c r="D14790" s="0" t="s">
        <v>102</v>
      </c>
      <c r="E14790" s="14" t="n">
        <v>45623</v>
      </c>
      <c r="F14790" s="14" t="n">
        <v>45628</v>
      </c>
      <c r="G14790" s="0" t="n">
        <v>265</v>
      </c>
      <c r="H14790" s="0" t="n">
        <v>101</v>
      </c>
      <c r="I14790" s="0" t="n">
        <v>198</v>
      </c>
      <c r="J14790" s="0" t="n">
        <v>996</v>
      </c>
      <c r="K14790" s="0" t="n">
        <v>1308</v>
      </c>
      <c r="L14790" s="15" t="s">
        <v>93</v>
      </c>
      <c r="M14790" s="0" t="n">
        <v>5</v>
      </c>
      <c r="N14790" s="16" t="n">
        <f aca="false">I14790*K14790</f>
        <v>258984</v>
      </c>
      <c r="O14790" s="16" t="n">
        <f aca="false">I14790*(K14790-J14790)</f>
        <v>61776</v>
      </c>
      <c r="P14790" s="15" t="n">
        <f aca="false">K14790-J14790</f>
        <v>312</v>
      </c>
      <c r="Q14790" s="0" t="str">
        <f aca="false">IF(G14790=0,"Out of stock",IF(G14790&lt;H14790,"Understocked",IF(G14790&gt;Summary!$B$6*H14790,"Overstocked","Healthy")))</f>
        <v>Healthy</v>
      </c>
      <c r="R14790" s="0" t="str">
        <f aca="false">IF(I14790&gt;=Summary!$B$7,"Fast",IF(I14790&lt;Summary!$B$8,"Slow","Medium"))</f>
        <v>Medium</v>
      </c>
      <c r="S14790" s="15" t="n">
        <f aca="false">IF(M14790&gt;Summary!$B$5,1,0)</f>
        <v>0</v>
      </c>
      <c r="T14790" s="16" t="n">
        <f aca="false">IF(Q14790="Overstocked",(G14790-Summary!$B$6*H14790)*J14790,0)</f>
        <v>0</v>
      </c>
    </row>
    <row r="14791" customFormat="false" ht="15" hidden="false" customHeight="false" outlineLevel="0" collapsed="false">
      <c r="A14791" s="0" t="s">
        <v>14889</v>
      </c>
      <c r="B14791" s="0" t="s">
        <v>101</v>
      </c>
      <c r="C14791" s="0" t="s">
        <v>96</v>
      </c>
      <c r="D14791" s="0" t="s">
        <v>90</v>
      </c>
      <c r="E14791" s="14" t="n">
        <v>45512</v>
      </c>
      <c r="F14791" s="14" t="n">
        <v>45514</v>
      </c>
      <c r="G14791" s="0" t="n">
        <v>432</v>
      </c>
      <c r="H14791" s="0" t="n">
        <v>55</v>
      </c>
      <c r="I14791" s="0" t="n">
        <v>181</v>
      </c>
      <c r="J14791" s="0" t="n">
        <v>1188</v>
      </c>
      <c r="K14791" s="0" t="n">
        <v>1664</v>
      </c>
      <c r="L14791" s="15" t="s">
        <v>97</v>
      </c>
      <c r="M14791" s="0" t="n">
        <v>2</v>
      </c>
      <c r="N14791" s="16" t="n">
        <f aca="false">I14791*K14791</f>
        <v>301184</v>
      </c>
      <c r="O14791" s="16" t="n">
        <f aca="false">I14791*(K14791-J14791)</f>
        <v>86156</v>
      </c>
      <c r="P14791" s="15" t="n">
        <f aca="false">K14791-J14791</f>
        <v>476</v>
      </c>
      <c r="Q14791" s="0" t="str">
        <f aca="false">IF(G14791=0,"Out of stock",IF(G14791&lt;H14791,"Understocked",IF(G14791&gt;Summary!$B$6*H14791,"Overstocked","Healthy")))</f>
        <v>Overstocked</v>
      </c>
      <c r="R14791" s="0" t="str">
        <f aca="false">IF(I14791&gt;=Summary!$B$7,"Fast",IF(I14791&lt;Summary!$B$8,"Slow","Medium"))</f>
        <v>Medium</v>
      </c>
      <c r="S14791" s="15" t="n">
        <f aca="false">IF(M14791&gt;Summary!$B$5,1,0)</f>
        <v>0</v>
      </c>
      <c r="T14791" s="16" t="n">
        <f aca="false">IF(Q14791="Overstocked",(G14791-Summary!$B$6*H14791)*J14791,0)</f>
        <v>251856</v>
      </c>
    </row>
    <row r="14792" customFormat="false" ht="15" hidden="false" customHeight="false" outlineLevel="0" collapsed="false">
      <c r="A14792" s="0" t="s">
        <v>14890</v>
      </c>
      <c r="B14792" s="0" t="s">
        <v>115</v>
      </c>
      <c r="C14792" s="0" t="s">
        <v>85</v>
      </c>
      <c r="D14792" s="0" t="s">
        <v>79</v>
      </c>
      <c r="E14792" s="14" t="n">
        <v>45497</v>
      </c>
      <c r="F14792" s="14" t="n">
        <v>45500</v>
      </c>
      <c r="G14792" s="0" t="n">
        <v>444</v>
      </c>
      <c r="H14792" s="0" t="n">
        <v>109</v>
      </c>
      <c r="I14792" s="0" t="n">
        <v>188</v>
      </c>
      <c r="J14792" s="0" t="n">
        <v>618</v>
      </c>
      <c r="K14792" s="0" t="n">
        <v>816</v>
      </c>
      <c r="L14792" s="15" t="s">
        <v>80</v>
      </c>
      <c r="M14792" s="0" t="n">
        <v>3</v>
      </c>
      <c r="N14792" s="16" t="n">
        <f aca="false">I14792*K14792</f>
        <v>153408</v>
      </c>
      <c r="O14792" s="16" t="n">
        <f aca="false">I14792*(K14792-J14792)</f>
        <v>37224</v>
      </c>
      <c r="P14792" s="15" t="n">
        <f aca="false">K14792-J14792</f>
        <v>198</v>
      </c>
      <c r="Q14792" s="0" t="str">
        <f aca="false">IF(G14792=0,"Out of stock",IF(G14792&lt;H14792,"Understocked",IF(G14792&gt;Summary!$B$6*H14792,"Overstocked","Healthy")))</f>
        <v>Overstocked</v>
      </c>
      <c r="R14792" s="0" t="str">
        <f aca="false">IF(I14792&gt;=Summary!$B$7,"Fast",IF(I14792&lt;Summary!$B$8,"Slow","Medium"))</f>
        <v>Medium</v>
      </c>
      <c r="S14792" s="15" t="n">
        <f aca="false">IF(M14792&gt;Summary!$B$5,1,0)</f>
        <v>0</v>
      </c>
      <c r="T14792" s="16" t="n">
        <f aca="false">IF(Q14792="Overstocked",(G14792-Summary!$B$6*H14792)*J14792,0)</f>
        <v>4944</v>
      </c>
    </row>
    <row r="14793" customFormat="false" ht="15" hidden="false" customHeight="false" outlineLevel="0" collapsed="false">
      <c r="A14793" s="0" t="s">
        <v>14891</v>
      </c>
      <c r="B14793" s="0" t="s">
        <v>84</v>
      </c>
      <c r="C14793" s="0" t="s">
        <v>85</v>
      </c>
      <c r="D14793" s="0" t="s">
        <v>90</v>
      </c>
      <c r="E14793" s="14" t="n">
        <v>45655</v>
      </c>
      <c r="F14793" s="14" t="n">
        <v>45664</v>
      </c>
      <c r="G14793" s="0" t="n">
        <v>340</v>
      </c>
      <c r="H14793" s="0" t="n">
        <v>136</v>
      </c>
      <c r="I14793" s="0" t="n">
        <v>49</v>
      </c>
      <c r="J14793" s="0" t="n">
        <v>1484</v>
      </c>
      <c r="K14793" s="0" t="n">
        <v>1591</v>
      </c>
      <c r="L14793" s="15" t="s">
        <v>80</v>
      </c>
      <c r="M14793" s="0" t="n">
        <v>9</v>
      </c>
      <c r="N14793" s="16" t="n">
        <f aca="false">I14793*K14793</f>
        <v>77959</v>
      </c>
      <c r="O14793" s="16" t="n">
        <f aca="false">I14793*(K14793-J14793)</f>
        <v>5243</v>
      </c>
      <c r="P14793" s="15" t="n">
        <f aca="false">K14793-J14793</f>
        <v>107</v>
      </c>
      <c r="Q14793" s="0" t="str">
        <f aca="false">IF(G14793=0,"Out of stock",IF(G14793&lt;H14793,"Understocked",IF(G14793&gt;Summary!$B$6*H14793,"Overstocked","Healthy")))</f>
        <v>Healthy</v>
      </c>
      <c r="R14793" s="0" t="str">
        <f aca="false">IF(I14793&gt;=Summary!$B$7,"Fast",IF(I14793&lt;Summary!$B$8,"Slow","Medium"))</f>
        <v>Slow</v>
      </c>
      <c r="S14793" s="15" t="n">
        <f aca="false">IF(M14793&gt;Summary!$B$5,1,0)</f>
        <v>1</v>
      </c>
      <c r="T14793" s="16" t="n">
        <f aca="false">IF(Q14793="Overstocked",(G14793-Summary!$B$6*H14793)*J14793,0)</f>
        <v>0</v>
      </c>
    </row>
    <row r="14794" customFormat="false" ht="15" hidden="false" customHeight="false" outlineLevel="0" collapsed="false">
      <c r="A14794" s="0" t="s">
        <v>14892</v>
      </c>
      <c r="B14794" s="0" t="s">
        <v>77</v>
      </c>
      <c r="C14794" s="0" t="s">
        <v>85</v>
      </c>
      <c r="D14794" s="0" t="s">
        <v>79</v>
      </c>
      <c r="E14794" s="14" t="n">
        <v>45112</v>
      </c>
      <c r="F14794" s="14" t="n">
        <v>45122</v>
      </c>
      <c r="G14794" s="0" t="n">
        <v>213</v>
      </c>
      <c r="H14794" s="0" t="n">
        <v>102</v>
      </c>
      <c r="I14794" s="0" t="n">
        <v>181</v>
      </c>
      <c r="J14794" s="0" t="n">
        <v>767</v>
      </c>
      <c r="K14794" s="0" t="n">
        <v>1125</v>
      </c>
      <c r="L14794" s="15" t="s">
        <v>80</v>
      </c>
      <c r="M14794" s="0" t="n">
        <v>10</v>
      </c>
      <c r="N14794" s="16" t="n">
        <f aca="false">I14794*K14794</f>
        <v>203625</v>
      </c>
      <c r="O14794" s="16" t="n">
        <f aca="false">I14794*(K14794-J14794)</f>
        <v>64798</v>
      </c>
      <c r="P14794" s="15" t="n">
        <f aca="false">K14794-J14794</f>
        <v>358</v>
      </c>
      <c r="Q14794" s="0" t="str">
        <f aca="false">IF(G14794=0,"Out of stock",IF(G14794&lt;H14794,"Understocked",IF(G14794&gt;Summary!$B$6*H14794,"Overstocked","Healthy")))</f>
        <v>Healthy</v>
      </c>
      <c r="R14794" s="0" t="str">
        <f aca="false">IF(I14794&gt;=Summary!$B$7,"Fast",IF(I14794&lt;Summary!$B$8,"Slow","Medium"))</f>
        <v>Medium</v>
      </c>
      <c r="S14794" s="15" t="n">
        <f aca="false">IF(M14794&gt;Summary!$B$5,1,0)</f>
        <v>1</v>
      </c>
      <c r="T14794" s="16" t="n">
        <f aca="false">IF(Q14794="Overstocked",(G14794-Summary!$B$6*H14794)*J14794,0)</f>
        <v>0</v>
      </c>
    </row>
    <row r="14795" customFormat="false" ht="15" hidden="false" customHeight="false" outlineLevel="0" collapsed="false">
      <c r="A14795" s="0" t="s">
        <v>14893</v>
      </c>
      <c r="B14795" s="0" t="s">
        <v>89</v>
      </c>
      <c r="C14795" s="0" t="s">
        <v>85</v>
      </c>
      <c r="D14795" s="0" t="s">
        <v>79</v>
      </c>
      <c r="E14795" s="14" t="n">
        <v>45362</v>
      </c>
      <c r="F14795" s="14" t="n">
        <v>45369</v>
      </c>
      <c r="G14795" s="0" t="n">
        <v>183</v>
      </c>
      <c r="H14795" s="0" t="n">
        <v>98</v>
      </c>
      <c r="I14795" s="0" t="n">
        <v>180</v>
      </c>
      <c r="J14795" s="0" t="n">
        <v>1216</v>
      </c>
      <c r="K14795" s="0" t="n">
        <v>1602</v>
      </c>
      <c r="L14795" s="15" t="s">
        <v>97</v>
      </c>
      <c r="M14795" s="0" t="n">
        <v>7</v>
      </c>
      <c r="N14795" s="16" t="n">
        <f aca="false">I14795*K14795</f>
        <v>288360</v>
      </c>
      <c r="O14795" s="16" t="n">
        <f aca="false">I14795*(K14795-J14795)</f>
        <v>69480</v>
      </c>
      <c r="P14795" s="15" t="n">
        <f aca="false">K14795-J14795</f>
        <v>386</v>
      </c>
      <c r="Q14795" s="0" t="str">
        <f aca="false">IF(G14795=0,"Out of stock",IF(G14795&lt;H14795,"Understocked",IF(G14795&gt;Summary!$B$6*H14795,"Overstocked","Healthy")))</f>
        <v>Healthy</v>
      </c>
      <c r="R14795" s="0" t="str">
        <f aca="false">IF(I14795&gt;=Summary!$B$7,"Fast",IF(I14795&lt;Summary!$B$8,"Slow","Medium"))</f>
        <v>Medium</v>
      </c>
      <c r="S14795" s="15" t="n">
        <f aca="false">IF(M14795&gt;Summary!$B$5,1,0)</f>
        <v>0</v>
      </c>
      <c r="T14795" s="16" t="n">
        <f aca="false">IF(Q14795="Overstocked",(G14795-Summary!$B$6*H14795)*J14795,0)</f>
        <v>0</v>
      </c>
    </row>
    <row r="14796" customFormat="false" ht="15" hidden="false" customHeight="false" outlineLevel="0" collapsed="false">
      <c r="A14796" s="0" t="s">
        <v>14894</v>
      </c>
      <c r="B14796" s="0" t="s">
        <v>107</v>
      </c>
      <c r="C14796" s="0" t="s">
        <v>104</v>
      </c>
      <c r="D14796" s="0" t="s">
        <v>102</v>
      </c>
      <c r="E14796" s="14" t="n">
        <v>45556</v>
      </c>
      <c r="F14796" s="14" t="n">
        <v>45562</v>
      </c>
      <c r="G14796" s="0" t="n">
        <v>25</v>
      </c>
      <c r="H14796" s="0" t="n">
        <v>64</v>
      </c>
      <c r="I14796" s="0" t="n">
        <v>23</v>
      </c>
      <c r="J14796" s="0" t="n">
        <v>1777</v>
      </c>
      <c r="K14796" s="0" t="n">
        <v>2024</v>
      </c>
      <c r="L14796" s="15" t="s">
        <v>93</v>
      </c>
      <c r="M14796" s="0" t="n">
        <v>6</v>
      </c>
      <c r="N14796" s="16" t="n">
        <f aca="false">I14796*K14796</f>
        <v>46552</v>
      </c>
      <c r="O14796" s="16" t="n">
        <f aca="false">I14796*(K14796-J14796)</f>
        <v>5681</v>
      </c>
      <c r="P14796" s="15" t="n">
        <f aca="false">K14796-J14796</f>
        <v>247</v>
      </c>
      <c r="Q14796" s="0" t="str">
        <f aca="false">IF(G14796=0,"Out of stock",IF(G14796&lt;H14796,"Understocked",IF(G14796&gt;Summary!$B$6*H14796,"Overstocked","Healthy")))</f>
        <v>Understocked</v>
      </c>
      <c r="R14796" s="0" t="str">
        <f aca="false">IF(I14796&gt;=Summary!$B$7,"Fast",IF(I14796&lt;Summary!$B$8,"Slow","Medium"))</f>
        <v>Slow</v>
      </c>
      <c r="S14796" s="15" t="n">
        <f aca="false">IF(M14796&gt;Summary!$B$5,1,0)</f>
        <v>0</v>
      </c>
      <c r="T14796" s="16" t="n">
        <f aca="false">IF(Q14796="Overstocked",(G14796-Summary!$B$6*H14796)*J14796,0)</f>
        <v>0</v>
      </c>
    </row>
    <row r="14797" customFormat="false" ht="15" hidden="false" customHeight="false" outlineLevel="0" collapsed="false">
      <c r="A14797" s="0" t="s">
        <v>14895</v>
      </c>
      <c r="B14797" s="0" t="s">
        <v>101</v>
      </c>
      <c r="C14797" s="0" t="s">
        <v>85</v>
      </c>
      <c r="D14797" s="0" t="s">
        <v>102</v>
      </c>
      <c r="E14797" s="14" t="n">
        <v>45550</v>
      </c>
      <c r="F14797" s="14" t="n">
        <v>45559</v>
      </c>
      <c r="G14797" s="0" t="n">
        <v>236</v>
      </c>
      <c r="H14797" s="0" t="n">
        <v>125</v>
      </c>
      <c r="I14797" s="0" t="n">
        <v>19</v>
      </c>
      <c r="J14797" s="0" t="n">
        <v>1187</v>
      </c>
      <c r="K14797" s="0" t="n">
        <v>1458</v>
      </c>
      <c r="L14797" s="15" t="s">
        <v>82</v>
      </c>
      <c r="M14797" s="0" t="n">
        <v>9</v>
      </c>
      <c r="N14797" s="16" t="n">
        <f aca="false">I14797*K14797</f>
        <v>27702</v>
      </c>
      <c r="O14797" s="16" t="n">
        <f aca="false">I14797*(K14797-J14797)</f>
        <v>5149</v>
      </c>
      <c r="P14797" s="15" t="n">
        <f aca="false">K14797-J14797</f>
        <v>271</v>
      </c>
      <c r="Q14797" s="0" t="str">
        <f aca="false">IF(G14797=0,"Out of stock",IF(G14797&lt;H14797,"Understocked",IF(G14797&gt;Summary!$B$6*H14797,"Overstocked","Healthy")))</f>
        <v>Healthy</v>
      </c>
      <c r="R14797" s="0" t="str">
        <f aca="false">IF(I14797&gt;=Summary!$B$7,"Fast",IF(I14797&lt;Summary!$B$8,"Slow","Medium"))</f>
        <v>Slow</v>
      </c>
      <c r="S14797" s="15" t="n">
        <f aca="false">IF(M14797&gt;Summary!$B$5,1,0)</f>
        <v>1</v>
      </c>
      <c r="T14797" s="16" t="n">
        <f aca="false">IF(Q14797="Overstocked",(G14797-Summary!$B$6*H14797)*J14797,0)</f>
        <v>0</v>
      </c>
    </row>
    <row r="14798" customFormat="false" ht="15" hidden="false" customHeight="false" outlineLevel="0" collapsed="false">
      <c r="A14798" s="0" t="s">
        <v>14896</v>
      </c>
      <c r="B14798" s="0" t="s">
        <v>111</v>
      </c>
      <c r="C14798" s="0" t="s">
        <v>96</v>
      </c>
      <c r="D14798" s="0" t="s">
        <v>86</v>
      </c>
      <c r="E14798" s="14" t="n">
        <v>45617</v>
      </c>
      <c r="F14798" s="14" t="n">
        <v>45627</v>
      </c>
      <c r="G14798" s="0" t="n">
        <v>40</v>
      </c>
      <c r="H14798" s="0" t="n">
        <v>69</v>
      </c>
      <c r="I14798" s="0" t="n">
        <v>229</v>
      </c>
      <c r="J14798" s="0" t="n">
        <v>1637</v>
      </c>
      <c r="K14798" s="0" t="n">
        <v>2025</v>
      </c>
      <c r="L14798" s="15" t="s">
        <v>87</v>
      </c>
      <c r="M14798" s="0" t="n">
        <v>10</v>
      </c>
      <c r="N14798" s="16" t="n">
        <f aca="false">I14798*K14798</f>
        <v>463725</v>
      </c>
      <c r="O14798" s="16" t="n">
        <f aca="false">I14798*(K14798-J14798)</f>
        <v>88852</v>
      </c>
      <c r="P14798" s="15" t="n">
        <f aca="false">K14798-J14798</f>
        <v>388</v>
      </c>
      <c r="Q14798" s="0" t="str">
        <f aca="false">IF(G14798=0,"Out of stock",IF(G14798&lt;H14798,"Understocked",IF(G14798&gt;Summary!$B$6*H14798,"Overstocked","Healthy")))</f>
        <v>Understocked</v>
      </c>
      <c r="R14798" s="0" t="str">
        <f aca="false">IF(I14798&gt;=Summary!$B$7,"Fast",IF(I14798&lt;Summary!$B$8,"Slow","Medium"))</f>
        <v>Fast</v>
      </c>
      <c r="S14798" s="15" t="n">
        <f aca="false">IF(M14798&gt;Summary!$B$5,1,0)</f>
        <v>1</v>
      </c>
      <c r="T14798" s="16" t="n">
        <f aca="false">IF(Q14798="Overstocked",(G14798-Summary!$B$6*H14798)*J14798,0)</f>
        <v>0</v>
      </c>
    </row>
    <row r="14799" customFormat="false" ht="15" hidden="false" customHeight="false" outlineLevel="0" collapsed="false">
      <c r="A14799" s="0" t="s">
        <v>14897</v>
      </c>
      <c r="B14799" s="0" t="s">
        <v>113</v>
      </c>
      <c r="C14799" s="0" t="s">
        <v>96</v>
      </c>
      <c r="D14799" s="0" t="s">
        <v>79</v>
      </c>
      <c r="E14799" s="14" t="n">
        <v>45270</v>
      </c>
      <c r="F14799" s="14" t="n">
        <v>45280</v>
      </c>
      <c r="G14799" s="0" t="n">
        <v>31</v>
      </c>
      <c r="H14799" s="0" t="n">
        <v>54</v>
      </c>
      <c r="I14799" s="0" t="n">
        <v>154</v>
      </c>
      <c r="J14799" s="0" t="n">
        <v>1023</v>
      </c>
      <c r="K14799" s="0" t="n">
        <v>1201</v>
      </c>
      <c r="L14799" s="15" t="s">
        <v>97</v>
      </c>
      <c r="M14799" s="0" t="n">
        <v>10</v>
      </c>
      <c r="N14799" s="16" t="n">
        <f aca="false">I14799*K14799</f>
        <v>184954</v>
      </c>
      <c r="O14799" s="16" t="n">
        <f aca="false">I14799*(K14799-J14799)</f>
        <v>27412</v>
      </c>
      <c r="P14799" s="15" t="n">
        <f aca="false">K14799-J14799</f>
        <v>178</v>
      </c>
      <c r="Q14799" s="0" t="str">
        <f aca="false">IF(G14799=0,"Out of stock",IF(G14799&lt;H14799,"Understocked",IF(G14799&gt;Summary!$B$6*H14799,"Overstocked","Healthy")))</f>
        <v>Understocked</v>
      </c>
      <c r="R14799" s="0" t="str">
        <f aca="false">IF(I14799&gt;=Summary!$B$7,"Fast",IF(I14799&lt;Summary!$B$8,"Slow","Medium"))</f>
        <v>Medium</v>
      </c>
      <c r="S14799" s="15" t="n">
        <f aca="false">IF(M14799&gt;Summary!$B$5,1,0)</f>
        <v>1</v>
      </c>
      <c r="T14799" s="16" t="n">
        <f aca="false">IF(Q14799="Overstocked",(G14799-Summary!$B$6*H14799)*J14799,0)</f>
        <v>0</v>
      </c>
    </row>
    <row r="14800" customFormat="false" ht="15" hidden="false" customHeight="false" outlineLevel="0" collapsed="false">
      <c r="A14800" s="0" t="s">
        <v>14898</v>
      </c>
      <c r="B14800" s="0" t="s">
        <v>115</v>
      </c>
      <c r="C14800" s="0" t="s">
        <v>96</v>
      </c>
      <c r="D14800" s="0" t="s">
        <v>102</v>
      </c>
      <c r="E14800" s="14" t="n">
        <v>45310</v>
      </c>
      <c r="F14800" s="14" t="n">
        <v>45315</v>
      </c>
      <c r="G14800" s="0" t="n">
        <v>212</v>
      </c>
      <c r="H14800" s="0" t="n">
        <v>103</v>
      </c>
      <c r="I14800" s="0" t="n">
        <v>91</v>
      </c>
      <c r="J14800" s="0" t="n">
        <v>1815</v>
      </c>
      <c r="K14800" s="0" t="n">
        <v>1885</v>
      </c>
      <c r="L14800" s="15" t="s">
        <v>80</v>
      </c>
      <c r="M14800" s="0" t="n">
        <v>5</v>
      </c>
      <c r="N14800" s="16" t="n">
        <f aca="false">I14800*K14800</f>
        <v>171535</v>
      </c>
      <c r="O14800" s="16" t="n">
        <f aca="false">I14800*(K14800-J14800)</f>
        <v>6370</v>
      </c>
      <c r="P14800" s="15" t="n">
        <f aca="false">K14800-J14800</f>
        <v>70</v>
      </c>
      <c r="Q14800" s="0" t="str">
        <f aca="false">IF(G14800=0,"Out of stock",IF(G14800&lt;H14800,"Understocked",IF(G14800&gt;Summary!$B$6*H14800,"Overstocked","Healthy")))</f>
        <v>Healthy</v>
      </c>
      <c r="R14800" s="0" t="str">
        <f aca="false">IF(I14800&gt;=Summary!$B$7,"Fast",IF(I14800&lt;Summary!$B$8,"Slow","Medium"))</f>
        <v>Slow</v>
      </c>
      <c r="S14800" s="15" t="n">
        <f aca="false">IF(M14800&gt;Summary!$B$5,1,0)</f>
        <v>0</v>
      </c>
      <c r="T14800" s="16" t="n">
        <f aca="false">IF(Q14800="Overstocked",(G14800-Summary!$B$6*H14800)*J14800,0)</f>
        <v>0</v>
      </c>
    </row>
    <row r="14801" customFormat="false" ht="15" hidden="false" customHeight="false" outlineLevel="0" collapsed="false">
      <c r="A14801" s="0" t="s">
        <v>14899</v>
      </c>
      <c r="B14801" s="0" t="s">
        <v>111</v>
      </c>
      <c r="C14801" s="0" t="s">
        <v>96</v>
      </c>
      <c r="D14801" s="0" t="s">
        <v>86</v>
      </c>
      <c r="E14801" s="14" t="n">
        <v>45001</v>
      </c>
      <c r="F14801" s="14" t="n">
        <v>45002</v>
      </c>
      <c r="G14801" s="0" t="n">
        <v>316</v>
      </c>
      <c r="H14801" s="0" t="n">
        <v>100</v>
      </c>
      <c r="I14801" s="0" t="n">
        <v>219</v>
      </c>
      <c r="J14801" s="0" t="n">
        <v>1173</v>
      </c>
      <c r="K14801" s="0" t="n">
        <v>1360</v>
      </c>
      <c r="L14801" s="15" t="s">
        <v>97</v>
      </c>
      <c r="M14801" s="0" t="n">
        <v>1</v>
      </c>
      <c r="N14801" s="16" t="n">
        <f aca="false">I14801*K14801</f>
        <v>297840</v>
      </c>
      <c r="O14801" s="16" t="n">
        <f aca="false">I14801*(K14801-J14801)</f>
        <v>40953</v>
      </c>
      <c r="P14801" s="15" t="n">
        <f aca="false">K14801-J14801</f>
        <v>187</v>
      </c>
      <c r="Q14801" s="0" t="str">
        <f aca="false">IF(G14801=0,"Out of stock",IF(G14801&lt;H14801,"Understocked",IF(G14801&gt;Summary!$B$6*H14801,"Overstocked","Healthy")))</f>
        <v>Healthy</v>
      </c>
      <c r="R14801" s="0" t="str">
        <f aca="false">IF(I14801&gt;=Summary!$B$7,"Fast",IF(I14801&lt;Summary!$B$8,"Slow","Medium"))</f>
        <v>Fast</v>
      </c>
      <c r="S14801" s="15" t="n">
        <f aca="false">IF(M14801&gt;Summary!$B$5,1,0)</f>
        <v>0</v>
      </c>
      <c r="T14801" s="16" t="n">
        <f aca="false">IF(Q14801="Overstocked",(G14801-Summary!$B$6*H14801)*J14801,0)</f>
        <v>0</v>
      </c>
    </row>
    <row r="14802" customFormat="false" ht="15" hidden="false" customHeight="false" outlineLevel="0" collapsed="false">
      <c r="A14802" s="0" t="s">
        <v>14900</v>
      </c>
      <c r="B14802" s="0" t="s">
        <v>113</v>
      </c>
      <c r="C14802" s="0" t="s">
        <v>96</v>
      </c>
      <c r="D14802" s="0" t="s">
        <v>92</v>
      </c>
      <c r="E14802" s="14" t="n">
        <v>45013</v>
      </c>
      <c r="F14802" s="14" t="n">
        <v>45021</v>
      </c>
      <c r="G14802" s="0" t="n">
        <v>236</v>
      </c>
      <c r="H14802" s="0" t="n">
        <v>129</v>
      </c>
      <c r="I14802" s="0" t="n">
        <v>228</v>
      </c>
      <c r="J14802" s="0" t="n">
        <v>1276</v>
      </c>
      <c r="K14802" s="0" t="n">
        <v>1700</v>
      </c>
      <c r="L14802" s="15" t="s">
        <v>82</v>
      </c>
      <c r="M14802" s="0" t="n">
        <v>8</v>
      </c>
      <c r="N14802" s="16" t="n">
        <f aca="false">I14802*K14802</f>
        <v>387600</v>
      </c>
      <c r="O14802" s="16" t="n">
        <f aca="false">I14802*(K14802-J14802)</f>
        <v>96672</v>
      </c>
      <c r="P14802" s="15" t="n">
        <f aca="false">K14802-J14802</f>
        <v>424</v>
      </c>
      <c r="Q14802" s="0" t="str">
        <f aca="false">IF(G14802=0,"Out of stock",IF(G14802&lt;H14802,"Understocked",IF(G14802&gt;Summary!$B$6*H14802,"Overstocked","Healthy")))</f>
        <v>Healthy</v>
      </c>
      <c r="R14802" s="0" t="str">
        <f aca="false">IF(I14802&gt;=Summary!$B$7,"Fast",IF(I14802&lt;Summary!$B$8,"Slow","Medium"))</f>
        <v>Fast</v>
      </c>
      <c r="S14802" s="15" t="n">
        <f aca="false">IF(M14802&gt;Summary!$B$5,1,0)</f>
        <v>1</v>
      </c>
      <c r="T14802" s="16" t="n">
        <f aca="false">IF(Q14802="Overstocked",(G14802-Summary!$B$6*H14802)*J14802,0)</f>
        <v>0</v>
      </c>
    </row>
    <row r="14803" customFormat="false" ht="15" hidden="false" customHeight="false" outlineLevel="0" collapsed="false">
      <c r="A14803" s="0" t="s">
        <v>14901</v>
      </c>
      <c r="B14803" s="0" t="s">
        <v>123</v>
      </c>
      <c r="C14803" s="0" t="s">
        <v>78</v>
      </c>
      <c r="D14803" s="0" t="s">
        <v>86</v>
      </c>
      <c r="E14803" s="14" t="n">
        <v>45565</v>
      </c>
      <c r="F14803" s="14" t="n">
        <v>45568</v>
      </c>
      <c r="G14803" s="0" t="n">
        <v>300</v>
      </c>
      <c r="H14803" s="0" t="n">
        <v>86</v>
      </c>
      <c r="I14803" s="0" t="n">
        <v>167</v>
      </c>
      <c r="J14803" s="0" t="n">
        <v>660</v>
      </c>
      <c r="K14803" s="0" t="n">
        <v>875</v>
      </c>
      <c r="L14803" s="15" t="s">
        <v>82</v>
      </c>
      <c r="M14803" s="0" t="n">
        <v>3</v>
      </c>
      <c r="N14803" s="16" t="n">
        <f aca="false">I14803*K14803</f>
        <v>146125</v>
      </c>
      <c r="O14803" s="16" t="n">
        <f aca="false">I14803*(K14803-J14803)</f>
        <v>35905</v>
      </c>
      <c r="P14803" s="15" t="n">
        <f aca="false">K14803-J14803</f>
        <v>215</v>
      </c>
      <c r="Q14803" s="0" t="str">
        <f aca="false">IF(G14803=0,"Out of stock",IF(G14803&lt;H14803,"Understocked",IF(G14803&gt;Summary!$B$6*H14803,"Overstocked","Healthy")))</f>
        <v>Healthy</v>
      </c>
      <c r="R14803" s="0" t="str">
        <f aca="false">IF(I14803&gt;=Summary!$B$7,"Fast",IF(I14803&lt;Summary!$B$8,"Slow","Medium"))</f>
        <v>Medium</v>
      </c>
      <c r="S14803" s="15" t="n">
        <f aca="false">IF(M14803&gt;Summary!$B$5,1,0)</f>
        <v>0</v>
      </c>
      <c r="T14803" s="16" t="n">
        <f aca="false">IF(Q14803="Overstocked",(G14803-Summary!$B$6*H14803)*J14803,0)</f>
        <v>0</v>
      </c>
    </row>
    <row r="14804" customFormat="false" ht="15" hidden="false" customHeight="false" outlineLevel="0" collapsed="false">
      <c r="A14804" s="0" t="s">
        <v>14902</v>
      </c>
      <c r="B14804" s="0" t="s">
        <v>95</v>
      </c>
      <c r="C14804" s="0" t="s">
        <v>96</v>
      </c>
      <c r="D14804" s="0" t="s">
        <v>102</v>
      </c>
      <c r="E14804" s="14" t="n">
        <v>45381</v>
      </c>
      <c r="F14804" s="14" t="n">
        <v>45382</v>
      </c>
      <c r="G14804" s="0" t="n">
        <v>243</v>
      </c>
      <c r="H14804" s="0" t="n">
        <v>92</v>
      </c>
      <c r="I14804" s="0" t="n">
        <v>88</v>
      </c>
      <c r="J14804" s="0" t="n">
        <v>304</v>
      </c>
      <c r="K14804" s="0" t="n">
        <v>725</v>
      </c>
      <c r="L14804" s="15" t="s">
        <v>82</v>
      </c>
      <c r="M14804" s="0" t="n">
        <v>1</v>
      </c>
      <c r="N14804" s="16" t="n">
        <f aca="false">I14804*K14804</f>
        <v>63800</v>
      </c>
      <c r="O14804" s="16" t="n">
        <f aca="false">I14804*(K14804-J14804)</f>
        <v>37048</v>
      </c>
      <c r="P14804" s="15" t="n">
        <f aca="false">K14804-J14804</f>
        <v>421</v>
      </c>
      <c r="Q14804" s="0" t="str">
        <f aca="false">IF(G14804=0,"Out of stock",IF(G14804&lt;H14804,"Understocked",IF(G14804&gt;Summary!$B$6*H14804,"Overstocked","Healthy")))</f>
        <v>Healthy</v>
      </c>
      <c r="R14804" s="0" t="str">
        <f aca="false">IF(I14804&gt;=Summary!$B$7,"Fast",IF(I14804&lt;Summary!$B$8,"Slow","Medium"))</f>
        <v>Slow</v>
      </c>
      <c r="S14804" s="15" t="n">
        <f aca="false">IF(M14804&gt;Summary!$B$5,1,0)</f>
        <v>0</v>
      </c>
      <c r="T14804" s="16" t="n">
        <f aca="false">IF(Q14804="Overstocked",(G14804-Summary!$B$6*H14804)*J14804,0)</f>
        <v>0</v>
      </c>
    </row>
    <row r="14805" customFormat="false" ht="15" hidden="false" customHeight="false" outlineLevel="0" collapsed="false">
      <c r="A14805" s="0" t="s">
        <v>14903</v>
      </c>
      <c r="B14805" s="0" t="s">
        <v>107</v>
      </c>
      <c r="C14805" s="0" t="s">
        <v>104</v>
      </c>
      <c r="D14805" s="0" t="s">
        <v>92</v>
      </c>
      <c r="E14805" s="14" t="n">
        <v>45506</v>
      </c>
      <c r="F14805" s="14" t="n">
        <v>45508</v>
      </c>
      <c r="G14805" s="0" t="n">
        <v>348</v>
      </c>
      <c r="H14805" s="0" t="n">
        <v>63</v>
      </c>
      <c r="I14805" s="0" t="n">
        <v>230</v>
      </c>
      <c r="J14805" s="0" t="n">
        <v>1860</v>
      </c>
      <c r="K14805" s="0" t="n">
        <v>2059</v>
      </c>
      <c r="L14805" s="15" t="s">
        <v>93</v>
      </c>
      <c r="M14805" s="0" t="n">
        <v>2</v>
      </c>
      <c r="N14805" s="16" t="n">
        <f aca="false">I14805*K14805</f>
        <v>473570</v>
      </c>
      <c r="O14805" s="16" t="n">
        <f aca="false">I14805*(K14805-J14805)</f>
        <v>45770</v>
      </c>
      <c r="P14805" s="15" t="n">
        <f aca="false">K14805-J14805</f>
        <v>199</v>
      </c>
      <c r="Q14805" s="0" t="str">
        <f aca="false">IF(G14805=0,"Out of stock",IF(G14805&lt;H14805,"Understocked",IF(G14805&gt;Summary!$B$6*H14805,"Overstocked","Healthy")))</f>
        <v>Overstocked</v>
      </c>
      <c r="R14805" s="0" t="str">
        <f aca="false">IF(I14805&gt;=Summary!$B$7,"Fast",IF(I14805&lt;Summary!$B$8,"Slow","Medium"))</f>
        <v>Fast</v>
      </c>
      <c r="S14805" s="15" t="n">
        <f aca="false">IF(M14805&gt;Summary!$B$5,1,0)</f>
        <v>0</v>
      </c>
      <c r="T14805" s="16" t="n">
        <f aca="false">IF(Q14805="Overstocked",(G14805-Summary!$B$6*H14805)*J14805,0)</f>
        <v>178560</v>
      </c>
    </row>
    <row r="14806" customFormat="false" ht="15" hidden="false" customHeight="false" outlineLevel="0" collapsed="false">
      <c r="A14806" s="0" t="s">
        <v>14904</v>
      </c>
      <c r="B14806" s="0" t="s">
        <v>107</v>
      </c>
      <c r="C14806" s="0" t="s">
        <v>96</v>
      </c>
      <c r="D14806" s="0" t="s">
        <v>86</v>
      </c>
      <c r="E14806" s="14" t="n">
        <v>45322</v>
      </c>
      <c r="F14806" s="14" t="n">
        <v>45324</v>
      </c>
      <c r="G14806" s="0" t="n">
        <v>369</v>
      </c>
      <c r="H14806" s="0" t="n">
        <v>78</v>
      </c>
      <c r="I14806" s="0" t="n">
        <v>90</v>
      </c>
      <c r="J14806" s="0" t="n">
        <v>400</v>
      </c>
      <c r="K14806" s="0" t="n">
        <v>882</v>
      </c>
      <c r="L14806" s="15" t="s">
        <v>87</v>
      </c>
      <c r="M14806" s="0" t="n">
        <v>2</v>
      </c>
      <c r="N14806" s="16" t="n">
        <f aca="false">I14806*K14806</f>
        <v>79380</v>
      </c>
      <c r="O14806" s="16" t="n">
        <f aca="false">I14806*(K14806-J14806)</f>
        <v>43380</v>
      </c>
      <c r="P14806" s="15" t="n">
        <f aca="false">K14806-J14806</f>
        <v>482</v>
      </c>
      <c r="Q14806" s="0" t="str">
        <f aca="false">IF(G14806=0,"Out of stock",IF(G14806&lt;H14806,"Understocked",IF(G14806&gt;Summary!$B$6*H14806,"Overstocked","Healthy")))</f>
        <v>Overstocked</v>
      </c>
      <c r="R14806" s="0" t="str">
        <f aca="false">IF(I14806&gt;=Summary!$B$7,"Fast",IF(I14806&lt;Summary!$B$8,"Slow","Medium"))</f>
        <v>Slow</v>
      </c>
      <c r="S14806" s="15" t="n">
        <f aca="false">IF(M14806&gt;Summary!$B$5,1,0)</f>
        <v>0</v>
      </c>
      <c r="T14806" s="16" t="n">
        <f aca="false">IF(Q14806="Overstocked",(G14806-Summary!$B$6*H14806)*J14806,0)</f>
        <v>22800</v>
      </c>
    </row>
    <row r="14807" customFormat="false" ht="15" hidden="false" customHeight="false" outlineLevel="0" collapsed="false">
      <c r="A14807" s="0" t="s">
        <v>14905</v>
      </c>
      <c r="B14807" s="0" t="s">
        <v>115</v>
      </c>
      <c r="C14807" s="0" t="s">
        <v>96</v>
      </c>
      <c r="D14807" s="0" t="s">
        <v>90</v>
      </c>
      <c r="E14807" s="14" t="n">
        <v>44980</v>
      </c>
      <c r="F14807" s="14" t="n">
        <v>44984</v>
      </c>
      <c r="G14807" s="0" t="n">
        <v>165</v>
      </c>
      <c r="H14807" s="0" t="n">
        <v>136</v>
      </c>
      <c r="I14807" s="0" t="n">
        <v>224</v>
      </c>
      <c r="J14807" s="0" t="n">
        <v>1305</v>
      </c>
      <c r="K14807" s="0" t="n">
        <v>1399</v>
      </c>
      <c r="L14807" s="15" t="s">
        <v>93</v>
      </c>
      <c r="M14807" s="0" t="n">
        <v>4</v>
      </c>
      <c r="N14807" s="16" t="n">
        <f aca="false">I14807*K14807</f>
        <v>313376</v>
      </c>
      <c r="O14807" s="16" t="n">
        <f aca="false">I14807*(K14807-J14807)</f>
        <v>21056</v>
      </c>
      <c r="P14807" s="15" t="n">
        <f aca="false">K14807-J14807</f>
        <v>94</v>
      </c>
      <c r="Q14807" s="0" t="str">
        <f aca="false">IF(G14807=0,"Out of stock",IF(G14807&lt;H14807,"Understocked",IF(G14807&gt;Summary!$B$6*H14807,"Overstocked","Healthy")))</f>
        <v>Healthy</v>
      </c>
      <c r="R14807" s="0" t="str">
        <f aca="false">IF(I14807&gt;=Summary!$B$7,"Fast",IF(I14807&lt;Summary!$B$8,"Slow","Medium"))</f>
        <v>Fast</v>
      </c>
      <c r="S14807" s="15" t="n">
        <f aca="false">IF(M14807&gt;Summary!$B$5,1,0)</f>
        <v>0</v>
      </c>
      <c r="T14807" s="16" t="n">
        <f aca="false">IF(Q14807="Overstocked",(G14807-Summary!$B$6*H14807)*J14807,0)</f>
        <v>0</v>
      </c>
    </row>
    <row r="14808" customFormat="false" ht="15" hidden="false" customHeight="false" outlineLevel="0" collapsed="false">
      <c r="A14808" s="0" t="s">
        <v>14906</v>
      </c>
      <c r="B14808" s="0" t="s">
        <v>111</v>
      </c>
      <c r="C14808" s="0" t="s">
        <v>104</v>
      </c>
      <c r="D14808" s="0" t="s">
        <v>90</v>
      </c>
      <c r="E14808" s="14" t="n">
        <v>45127</v>
      </c>
      <c r="F14808" s="14" t="n">
        <v>45128</v>
      </c>
      <c r="G14808" s="0" t="n">
        <v>449</v>
      </c>
      <c r="H14808" s="0" t="n">
        <v>139</v>
      </c>
      <c r="I14808" s="0" t="n">
        <v>37</v>
      </c>
      <c r="J14808" s="0" t="n">
        <v>651</v>
      </c>
      <c r="K14808" s="0" t="n">
        <v>983</v>
      </c>
      <c r="L14808" s="15" t="s">
        <v>80</v>
      </c>
      <c r="M14808" s="0" t="n">
        <v>1</v>
      </c>
      <c r="N14808" s="16" t="n">
        <f aca="false">I14808*K14808</f>
        <v>36371</v>
      </c>
      <c r="O14808" s="16" t="n">
        <f aca="false">I14808*(K14808-J14808)</f>
        <v>12284</v>
      </c>
      <c r="P14808" s="15" t="n">
        <f aca="false">K14808-J14808</f>
        <v>332</v>
      </c>
      <c r="Q14808" s="0" t="str">
        <f aca="false">IF(G14808=0,"Out of stock",IF(G14808&lt;H14808,"Understocked",IF(G14808&gt;Summary!$B$6*H14808,"Overstocked","Healthy")))</f>
        <v>Healthy</v>
      </c>
      <c r="R14808" s="0" t="str">
        <f aca="false">IF(I14808&gt;=Summary!$B$7,"Fast",IF(I14808&lt;Summary!$B$8,"Slow","Medium"))</f>
        <v>Slow</v>
      </c>
      <c r="S14808" s="15" t="n">
        <f aca="false">IF(M14808&gt;Summary!$B$5,1,0)</f>
        <v>0</v>
      </c>
      <c r="T14808" s="16" t="n">
        <f aca="false">IF(Q14808="Overstocked",(G14808-Summary!$B$6*H14808)*J14808,0)</f>
        <v>0</v>
      </c>
    </row>
    <row r="14809" customFormat="false" ht="15" hidden="false" customHeight="false" outlineLevel="0" collapsed="false">
      <c r="A14809" s="0" t="s">
        <v>14907</v>
      </c>
      <c r="B14809" s="0" t="s">
        <v>107</v>
      </c>
      <c r="C14809" s="0" t="s">
        <v>85</v>
      </c>
      <c r="D14809" s="0" t="s">
        <v>79</v>
      </c>
      <c r="E14809" s="14" t="n">
        <v>45435</v>
      </c>
      <c r="F14809" s="14" t="n">
        <v>45438</v>
      </c>
      <c r="G14809" s="0" t="n">
        <v>280</v>
      </c>
      <c r="H14809" s="0" t="n">
        <v>65</v>
      </c>
      <c r="I14809" s="0" t="n">
        <v>204</v>
      </c>
      <c r="J14809" s="0" t="n">
        <v>1887</v>
      </c>
      <c r="K14809" s="0" t="n">
        <v>2263</v>
      </c>
      <c r="L14809" s="15" t="s">
        <v>80</v>
      </c>
      <c r="M14809" s="0" t="n">
        <v>3</v>
      </c>
      <c r="N14809" s="16" t="n">
        <f aca="false">I14809*K14809</f>
        <v>461652</v>
      </c>
      <c r="O14809" s="16" t="n">
        <f aca="false">I14809*(K14809-J14809)</f>
        <v>76704</v>
      </c>
      <c r="P14809" s="15" t="n">
        <f aca="false">K14809-J14809</f>
        <v>376</v>
      </c>
      <c r="Q14809" s="0" t="str">
        <f aca="false">IF(G14809=0,"Out of stock",IF(G14809&lt;H14809,"Understocked",IF(G14809&gt;Summary!$B$6*H14809,"Overstocked","Healthy")))</f>
        <v>Overstocked</v>
      </c>
      <c r="R14809" s="0" t="str">
        <f aca="false">IF(I14809&gt;=Summary!$B$7,"Fast",IF(I14809&lt;Summary!$B$8,"Slow","Medium"))</f>
        <v>Fast</v>
      </c>
      <c r="S14809" s="15" t="n">
        <f aca="false">IF(M14809&gt;Summary!$B$5,1,0)</f>
        <v>0</v>
      </c>
      <c r="T14809" s="16" t="n">
        <f aca="false">IF(Q14809="Overstocked",(G14809-Summary!$B$6*H14809)*J14809,0)</f>
        <v>37740</v>
      </c>
    </row>
    <row r="14810" customFormat="false" ht="15" hidden="false" customHeight="false" outlineLevel="0" collapsed="false">
      <c r="A14810" s="0" t="s">
        <v>14908</v>
      </c>
      <c r="B14810" s="0" t="s">
        <v>107</v>
      </c>
      <c r="C14810" s="0" t="s">
        <v>104</v>
      </c>
      <c r="D14810" s="0" t="s">
        <v>102</v>
      </c>
      <c r="E14810" s="14" t="n">
        <v>45418</v>
      </c>
      <c r="F14810" s="14" t="n">
        <v>45428</v>
      </c>
      <c r="G14810" s="0" t="n">
        <v>395</v>
      </c>
      <c r="H14810" s="0" t="n">
        <v>116</v>
      </c>
      <c r="I14810" s="0" t="n">
        <v>1</v>
      </c>
      <c r="J14810" s="0" t="n">
        <v>1095</v>
      </c>
      <c r="K14810" s="0" t="n">
        <v>1478</v>
      </c>
      <c r="L14810" s="15" t="s">
        <v>87</v>
      </c>
      <c r="M14810" s="0" t="n">
        <v>10</v>
      </c>
      <c r="N14810" s="16" t="n">
        <f aca="false">I14810*K14810</f>
        <v>1478</v>
      </c>
      <c r="O14810" s="16" t="n">
        <f aca="false">I14810*(K14810-J14810)</f>
        <v>383</v>
      </c>
      <c r="P14810" s="15" t="n">
        <f aca="false">K14810-J14810</f>
        <v>383</v>
      </c>
      <c r="Q14810" s="0" t="str">
        <f aca="false">IF(G14810=0,"Out of stock",IF(G14810&lt;H14810,"Understocked",IF(G14810&gt;Summary!$B$6*H14810,"Overstocked","Healthy")))</f>
        <v>Healthy</v>
      </c>
      <c r="R14810" s="0" t="str">
        <f aca="false">IF(I14810&gt;=Summary!$B$7,"Fast",IF(I14810&lt;Summary!$B$8,"Slow","Medium"))</f>
        <v>Slow</v>
      </c>
      <c r="S14810" s="15" t="n">
        <f aca="false">IF(M14810&gt;Summary!$B$5,1,0)</f>
        <v>1</v>
      </c>
      <c r="T14810" s="16" t="n">
        <f aca="false">IF(Q14810="Overstocked",(G14810-Summary!$B$6*H14810)*J14810,0)</f>
        <v>0</v>
      </c>
    </row>
    <row r="14811" customFormat="false" ht="15" hidden="false" customHeight="false" outlineLevel="0" collapsed="false">
      <c r="A14811" s="0" t="s">
        <v>14909</v>
      </c>
      <c r="B14811" s="0" t="s">
        <v>84</v>
      </c>
      <c r="C14811" s="0" t="s">
        <v>78</v>
      </c>
      <c r="D14811" s="0" t="s">
        <v>86</v>
      </c>
      <c r="E14811" s="14" t="n">
        <v>45236</v>
      </c>
      <c r="F14811" s="14" t="n">
        <v>45246</v>
      </c>
      <c r="G14811" s="0" t="n">
        <v>7</v>
      </c>
      <c r="H14811" s="0" t="n">
        <v>92</v>
      </c>
      <c r="I14811" s="0" t="n">
        <v>97</v>
      </c>
      <c r="J14811" s="0" t="n">
        <v>1462</v>
      </c>
      <c r="K14811" s="0" t="n">
        <v>1958</v>
      </c>
      <c r="L14811" s="15" t="s">
        <v>80</v>
      </c>
      <c r="M14811" s="0" t="n">
        <v>10</v>
      </c>
      <c r="N14811" s="16" t="n">
        <f aca="false">I14811*K14811</f>
        <v>189926</v>
      </c>
      <c r="O14811" s="16" t="n">
        <f aca="false">I14811*(K14811-J14811)</f>
        <v>48112</v>
      </c>
      <c r="P14811" s="15" t="n">
        <f aca="false">K14811-J14811</f>
        <v>496</v>
      </c>
      <c r="Q14811" s="0" t="str">
        <f aca="false">IF(G14811=0,"Out of stock",IF(G14811&lt;H14811,"Understocked",IF(G14811&gt;Summary!$B$6*H14811,"Overstocked","Healthy")))</f>
        <v>Understocked</v>
      </c>
      <c r="R14811" s="0" t="str">
        <f aca="false">IF(I14811&gt;=Summary!$B$7,"Fast",IF(I14811&lt;Summary!$B$8,"Slow","Medium"))</f>
        <v>Slow</v>
      </c>
      <c r="S14811" s="15" t="n">
        <f aca="false">IF(M14811&gt;Summary!$B$5,1,0)</f>
        <v>1</v>
      </c>
      <c r="T14811" s="16" t="n">
        <f aca="false">IF(Q14811="Overstocked",(G14811-Summary!$B$6*H14811)*J14811,0)</f>
        <v>0</v>
      </c>
    </row>
    <row r="14812" customFormat="false" ht="15" hidden="false" customHeight="false" outlineLevel="0" collapsed="false">
      <c r="A14812" s="0" t="s">
        <v>14910</v>
      </c>
      <c r="B14812" s="0" t="s">
        <v>123</v>
      </c>
      <c r="C14812" s="0" t="s">
        <v>104</v>
      </c>
      <c r="D14812" s="0" t="s">
        <v>92</v>
      </c>
      <c r="E14812" s="14" t="n">
        <v>45335</v>
      </c>
      <c r="F14812" s="14" t="n">
        <v>45338</v>
      </c>
      <c r="G14812" s="0" t="n">
        <v>262</v>
      </c>
      <c r="H14812" s="0" t="n">
        <v>63</v>
      </c>
      <c r="I14812" s="0" t="n">
        <v>90</v>
      </c>
      <c r="J14812" s="0" t="n">
        <v>876</v>
      </c>
      <c r="K14812" s="0" t="n">
        <v>1271</v>
      </c>
      <c r="L14812" s="15" t="s">
        <v>87</v>
      </c>
      <c r="M14812" s="0" t="n">
        <v>3</v>
      </c>
      <c r="N14812" s="16" t="n">
        <f aca="false">I14812*K14812</f>
        <v>114390</v>
      </c>
      <c r="O14812" s="16" t="n">
        <f aca="false">I14812*(K14812-J14812)</f>
        <v>35550</v>
      </c>
      <c r="P14812" s="15" t="n">
        <f aca="false">K14812-J14812</f>
        <v>395</v>
      </c>
      <c r="Q14812" s="0" t="str">
        <f aca="false">IF(G14812=0,"Out of stock",IF(G14812&lt;H14812,"Understocked",IF(G14812&gt;Summary!$B$6*H14812,"Overstocked","Healthy")))</f>
        <v>Overstocked</v>
      </c>
      <c r="R14812" s="0" t="str">
        <f aca="false">IF(I14812&gt;=Summary!$B$7,"Fast",IF(I14812&lt;Summary!$B$8,"Slow","Medium"))</f>
        <v>Slow</v>
      </c>
      <c r="S14812" s="15" t="n">
        <f aca="false">IF(M14812&gt;Summary!$B$5,1,0)</f>
        <v>0</v>
      </c>
      <c r="T14812" s="16" t="n">
        <f aca="false">IF(Q14812="Overstocked",(G14812-Summary!$B$6*H14812)*J14812,0)</f>
        <v>8760</v>
      </c>
    </row>
    <row r="14813" customFormat="false" ht="15" hidden="false" customHeight="false" outlineLevel="0" collapsed="false">
      <c r="A14813" s="0" t="s">
        <v>14911</v>
      </c>
      <c r="B14813" s="0" t="s">
        <v>95</v>
      </c>
      <c r="C14813" s="0" t="s">
        <v>104</v>
      </c>
      <c r="D14813" s="0" t="s">
        <v>92</v>
      </c>
      <c r="E14813" s="14" t="n">
        <v>45068</v>
      </c>
      <c r="F14813" s="14" t="n">
        <v>45076</v>
      </c>
      <c r="G14813" s="0" t="n">
        <v>341</v>
      </c>
      <c r="H14813" s="0" t="n">
        <v>91</v>
      </c>
      <c r="I14813" s="0" t="n">
        <v>234</v>
      </c>
      <c r="J14813" s="0" t="n">
        <v>1572</v>
      </c>
      <c r="K14813" s="0" t="n">
        <v>1643</v>
      </c>
      <c r="L14813" s="15" t="s">
        <v>82</v>
      </c>
      <c r="M14813" s="0" t="n">
        <v>8</v>
      </c>
      <c r="N14813" s="16" t="n">
        <f aca="false">I14813*K14813</f>
        <v>384462</v>
      </c>
      <c r="O14813" s="16" t="n">
        <f aca="false">I14813*(K14813-J14813)</f>
        <v>16614</v>
      </c>
      <c r="P14813" s="15" t="n">
        <f aca="false">K14813-J14813</f>
        <v>71</v>
      </c>
      <c r="Q14813" s="0" t="str">
        <f aca="false">IF(G14813=0,"Out of stock",IF(G14813&lt;H14813,"Understocked",IF(G14813&gt;Summary!$B$6*H14813,"Overstocked","Healthy")))</f>
        <v>Healthy</v>
      </c>
      <c r="R14813" s="0" t="str">
        <f aca="false">IF(I14813&gt;=Summary!$B$7,"Fast",IF(I14813&lt;Summary!$B$8,"Slow","Medium"))</f>
        <v>Fast</v>
      </c>
      <c r="S14813" s="15" t="n">
        <f aca="false">IF(M14813&gt;Summary!$B$5,1,0)</f>
        <v>1</v>
      </c>
      <c r="T14813" s="16" t="n">
        <f aca="false">IF(Q14813="Overstocked",(G14813-Summary!$B$6*H14813)*J14813,0)</f>
        <v>0</v>
      </c>
    </row>
    <row r="14814" customFormat="false" ht="15" hidden="false" customHeight="false" outlineLevel="0" collapsed="false">
      <c r="A14814" s="0" t="s">
        <v>14912</v>
      </c>
      <c r="B14814" s="0" t="s">
        <v>111</v>
      </c>
      <c r="C14814" s="0" t="s">
        <v>96</v>
      </c>
      <c r="D14814" s="0" t="s">
        <v>86</v>
      </c>
      <c r="E14814" s="14" t="n">
        <v>45609</v>
      </c>
      <c r="F14814" s="14" t="n">
        <v>45614</v>
      </c>
      <c r="G14814" s="0" t="n">
        <v>9</v>
      </c>
      <c r="H14814" s="0" t="n">
        <v>112</v>
      </c>
      <c r="I14814" s="0" t="n">
        <v>275</v>
      </c>
      <c r="J14814" s="0" t="n">
        <v>551</v>
      </c>
      <c r="K14814" s="0" t="n">
        <v>932</v>
      </c>
      <c r="L14814" s="15" t="s">
        <v>97</v>
      </c>
      <c r="M14814" s="0" t="n">
        <v>5</v>
      </c>
      <c r="N14814" s="16" t="n">
        <f aca="false">I14814*K14814</f>
        <v>256300</v>
      </c>
      <c r="O14814" s="16" t="n">
        <f aca="false">I14814*(K14814-J14814)</f>
        <v>104775</v>
      </c>
      <c r="P14814" s="15" t="n">
        <f aca="false">K14814-J14814</f>
        <v>381</v>
      </c>
      <c r="Q14814" s="0" t="str">
        <f aca="false">IF(G14814=0,"Out of stock",IF(G14814&lt;H14814,"Understocked",IF(G14814&gt;Summary!$B$6*H14814,"Overstocked","Healthy")))</f>
        <v>Understocked</v>
      </c>
      <c r="R14814" s="0" t="str">
        <f aca="false">IF(I14814&gt;=Summary!$B$7,"Fast",IF(I14814&lt;Summary!$B$8,"Slow","Medium"))</f>
        <v>Fast</v>
      </c>
      <c r="S14814" s="15" t="n">
        <f aca="false">IF(M14814&gt;Summary!$B$5,1,0)</f>
        <v>0</v>
      </c>
      <c r="T14814" s="16" t="n">
        <f aca="false">IF(Q14814="Overstocked",(G14814-Summary!$B$6*H14814)*J14814,0)</f>
        <v>0</v>
      </c>
    </row>
    <row r="14815" customFormat="false" ht="15" hidden="false" customHeight="false" outlineLevel="0" collapsed="false">
      <c r="A14815" s="0" t="s">
        <v>14913</v>
      </c>
      <c r="B14815" s="0" t="s">
        <v>115</v>
      </c>
      <c r="C14815" s="0" t="s">
        <v>78</v>
      </c>
      <c r="D14815" s="0" t="s">
        <v>90</v>
      </c>
      <c r="E14815" s="14" t="n">
        <v>45241</v>
      </c>
      <c r="F14815" s="14" t="n">
        <v>45245</v>
      </c>
      <c r="G14815" s="0" t="n">
        <v>297</v>
      </c>
      <c r="H14815" s="0" t="n">
        <v>113</v>
      </c>
      <c r="I14815" s="0" t="n">
        <v>267</v>
      </c>
      <c r="J14815" s="0" t="n">
        <v>1646</v>
      </c>
      <c r="K14815" s="0" t="n">
        <v>2065</v>
      </c>
      <c r="L14815" s="15" t="s">
        <v>82</v>
      </c>
      <c r="M14815" s="0" t="n">
        <v>4</v>
      </c>
      <c r="N14815" s="16" t="n">
        <f aca="false">I14815*K14815</f>
        <v>551355</v>
      </c>
      <c r="O14815" s="16" t="n">
        <f aca="false">I14815*(K14815-J14815)</f>
        <v>111873</v>
      </c>
      <c r="P14815" s="15" t="n">
        <f aca="false">K14815-J14815</f>
        <v>419</v>
      </c>
      <c r="Q14815" s="0" t="str">
        <f aca="false">IF(G14815=0,"Out of stock",IF(G14815&lt;H14815,"Understocked",IF(G14815&gt;Summary!$B$6*H14815,"Overstocked","Healthy")))</f>
        <v>Healthy</v>
      </c>
      <c r="R14815" s="0" t="str">
        <f aca="false">IF(I14815&gt;=Summary!$B$7,"Fast",IF(I14815&lt;Summary!$B$8,"Slow","Medium"))</f>
        <v>Fast</v>
      </c>
      <c r="S14815" s="15" t="n">
        <f aca="false">IF(M14815&gt;Summary!$B$5,1,0)</f>
        <v>0</v>
      </c>
      <c r="T14815" s="16" t="n">
        <f aca="false">IF(Q14815="Overstocked",(G14815-Summary!$B$6*H14815)*J14815,0)</f>
        <v>0</v>
      </c>
    </row>
    <row r="14816" customFormat="false" ht="15" hidden="false" customHeight="false" outlineLevel="0" collapsed="false">
      <c r="A14816" s="0" t="s">
        <v>14914</v>
      </c>
      <c r="B14816" s="0" t="s">
        <v>95</v>
      </c>
      <c r="C14816" s="0" t="s">
        <v>85</v>
      </c>
      <c r="D14816" s="0" t="s">
        <v>92</v>
      </c>
      <c r="E14816" s="14" t="n">
        <v>45073</v>
      </c>
      <c r="F14816" s="14" t="n">
        <v>45075</v>
      </c>
      <c r="G14816" s="0" t="n">
        <v>344</v>
      </c>
      <c r="H14816" s="0" t="n">
        <v>137</v>
      </c>
      <c r="I14816" s="0" t="n">
        <v>148</v>
      </c>
      <c r="J14816" s="0" t="n">
        <v>643</v>
      </c>
      <c r="K14816" s="0" t="n">
        <v>1025</v>
      </c>
      <c r="L14816" s="15" t="s">
        <v>93</v>
      </c>
      <c r="M14816" s="0" t="n">
        <v>2</v>
      </c>
      <c r="N14816" s="16" t="n">
        <f aca="false">I14816*K14816</f>
        <v>151700</v>
      </c>
      <c r="O14816" s="16" t="n">
        <f aca="false">I14816*(K14816-J14816)</f>
        <v>56536</v>
      </c>
      <c r="P14816" s="15" t="n">
        <f aca="false">K14816-J14816</f>
        <v>382</v>
      </c>
      <c r="Q14816" s="0" t="str">
        <f aca="false">IF(G14816=0,"Out of stock",IF(G14816&lt;H14816,"Understocked",IF(G14816&gt;Summary!$B$6*H14816,"Overstocked","Healthy")))</f>
        <v>Healthy</v>
      </c>
      <c r="R14816" s="0" t="str">
        <f aca="false">IF(I14816&gt;=Summary!$B$7,"Fast",IF(I14816&lt;Summary!$B$8,"Slow","Medium"))</f>
        <v>Medium</v>
      </c>
      <c r="S14816" s="15" t="n">
        <f aca="false">IF(M14816&gt;Summary!$B$5,1,0)</f>
        <v>0</v>
      </c>
      <c r="T14816" s="16" t="n">
        <f aca="false">IF(Q14816="Overstocked",(G14816-Summary!$B$6*H14816)*J14816,0)</f>
        <v>0</v>
      </c>
    </row>
    <row r="14817" customFormat="false" ht="15" hidden="false" customHeight="false" outlineLevel="0" collapsed="false">
      <c r="A14817" s="0" t="s">
        <v>14915</v>
      </c>
      <c r="B14817" s="0" t="s">
        <v>115</v>
      </c>
      <c r="C14817" s="0" t="s">
        <v>104</v>
      </c>
      <c r="D14817" s="0" t="s">
        <v>86</v>
      </c>
      <c r="E14817" s="14" t="n">
        <v>45572</v>
      </c>
      <c r="F14817" s="14" t="n">
        <v>45575</v>
      </c>
      <c r="G14817" s="0" t="n">
        <v>258</v>
      </c>
      <c r="H14817" s="0" t="n">
        <v>139</v>
      </c>
      <c r="I14817" s="0" t="n">
        <v>238</v>
      </c>
      <c r="J14817" s="0" t="n">
        <v>890</v>
      </c>
      <c r="K14817" s="0" t="n">
        <v>1074</v>
      </c>
      <c r="L14817" s="15" t="s">
        <v>82</v>
      </c>
      <c r="M14817" s="0" t="n">
        <v>3</v>
      </c>
      <c r="N14817" s="16" t="n">
        <f aca="false">I14817*K14817</f>
        <v>255612</v>
      </c>
      <c r="O14817" s="16" t="n">
        <f aca="false">I14817*(K14817-J14817)</f>
        <v>43792</v>
      </c>
      <c r="P14817" s="15" t="n">
        <f aca="false">K14817-J14817</f>
        <v>184</v>
      </c>
      <c r="Q14817" s="0" t="str">
        <f aca="false">IF(G14817=0,"Out of stock",IF(G14817&lt;H14817,"Understocked",IF(G14817&gt;Summary!$B$6*H14817,"Overstocked","Healthy")))</f>
        <v>Healthy</v>
      </c>
      <c r="R14817" s="0" t="str">
        <f aca="false">IF(I14817&gt;=Summary!$B$7,"Fast",IF(I14817&lt;Summary!$B$8,"Slow","Medium"))</f>
        <v>Fast</v>
      </c>
      <c r="S14817" s="15" t="n">
        <f aca="false">IF(M14817&gt;Summary!$B$5,1,0)</f>
        <v>0</v>
      </c>
      <c r="T14817" s="16" t="n">
        <f aca="false">IF(Q14817="Overstocked",(G14817-Summary!$B$6*H14817)*J14817,0)</f>
        <v>0</v>
      </c>
    </row>
    <row r="14818" customFormat="false" ht="15" hidden="false" customHeight="false" outlineLevel="0" collapsed="false">
      <c r="A14818" s="0" t="s">
        <v>14916</v>
      </c>
      <c r="B14818" s="0" t="s">
        <v>89</v>
      </c>
      <c r="C14818" s="0" t="s">
        <v>104</v>
      </c>
      <c r="D14818" s="0" t="s">
        <v>90</v>
      </c>
      <c r="E14818" s="14" t="n">
        <v>45338</v>
      </c>
      <c r="F14818" s="14" t="n">
        <v>45347</v>
      </c>
      <c r="G14818" s="0" t="n">
        <v>25</v>
      </c>
      <c r="H14818" s="0" t="n">
        <v>121</v>
      </c>
      <c r="I14818" s="0" t="n">
        <v>238</v>
      </c>
      <c r="J14818" s="0" t="n">
        <v>1214</v>
      </c>
      <c r="K14818" s="0" t="n">
        <v>1685</v>
      </c>
      <c r="L14818" s="15" t="s">
        <v>97</v>
      </c>
      <c r="M14818" s="0" t="n">
        <v>9</v>
      </c>
      <c r="N14818" s="16" t="n">
        <f aca="false">I14818*K14818</f>
        <v>401030</v>
      </c>
      <c r="O14818" s="16" t="n">
        <f aca="false">I14818*(K14818-J14818)</f>
        <v>112098</v>
      </c>
      <c r="P14818" s="15" t="n">
        <f aca="false">K14818-J14818</f>
        <v>471</v>
      </c>
      <c r="Q14818" s="0" t="str">
        <f aca="false">IF(G14818=0,"Out of stock",IF(G14818&lt;H14818,"Understocked",IF(G14818&gt;Summary!$B$6*H14818,"Overstocked","Healthy")))</f>
        <v>Understocked</v>
      </c>
      <c r="R14818" s="0" t="str">
        <f aca="false">IF(I14818&gt;=Summary!$B$7,"Fast",IF(I14818&lt;Summary!$B$8,"Slow","Medium"))</f>
        <v>Fast</v>
      </c>
      <c r="S14818" s="15" t="n">
        <f aca="false">IF(M14818&gt;Summary!$B$5,1,0)</f>
        <v>1</v>
      </c>
      <c r="T14818" s="16" t="n">
        <f aca="false">IF(Q14818="Overstocked",(G14818-Summary!$B$6*H14818)*J14818,0)</f>
        <v>0</v>
      </c>
    </row>
    <row r="14819" customFormat="false" ht="15" hidden="false" customHeight="false" outlineLevel="0" collapsed="false">
      <c r="A14819" s="0" t="s">
        <v>14917</v>
      </c>
      <c r="B14819" s="0" t="s">
        <v>95</v>
      </c>
      <c r="C14819" s="0" t="s">
        <v>78</v>
      </c>
      <c r="D14819" s="0" t="s">
        <v>92</v>
      </c>
      <c r="E14819" s="14" t="n">
        <v>45499</v>
      </c>
      <c r="F14819" s="14" t="n">
        <v>45505</v>
      </c>
      <c r="G14819" s="0" t="n">
        <v>209</v>
      </c>
      <c r="H14819" s="0" t="n">
        <v>80</v>
      </c>
      <c r="I14819" s="0" t="n">
        <v>235</v>
      </c>
      <c r="J14819" s="0" t="n">
        <v>452</v>
      </c>
      <c r="K14819" s="0" t="n">
        <v>637</v>
      </c>
      <c r="L14819" s="15" t="s">
        <v>93</v>
      </c>
      <c r="M14819" s="0" t="n">
        <v>6</v>
      </c>
      <c r="N14819" s="16" t="n">
        <f aca="false">I14819*K14819</f>
        <v>149695</v>
      </c>
      <c r="O14819" s="16" t="n">
        <f aca="false">I14819*(K14819-J14819)</f>
        <v>43475</v>
      </c>
      <c r="P14819" s="15" t="n">
        <f aca="false">K14819-J14819</f>
        <v>185</v>
      </c>
      <c r="Q14819" s="0" t="str">
        <f aca="false">IF(G14819=0,"Out of stock",IF(G14819&lt;H14819,"Understocked",IF(G14819&gt;Summary!$B$6*H14819,"Overstocked","Healthy")))</f>
        <v>Healthy</v>
      </c>
      <c r="R14819" s="0" t="str">
        <f aca="false">IF(I14819&gt;=Summary!$B$7,"Fast",IF(I14819&lt;Summary!$B$8,"Slow","Medium"))</f>
        <v>Fast</v>
      </c>
      <c r="S14819" s="15" t="n">
        <f aca="false">IF(M14819&gt;Summary!$B$5,1,0)</f>
        <v>0</v>
      </c>
      <c r="T14819" s="16" t="n">
        <f aca="false">IF(Q14819="Overstocked",(G14819-Summary!$B$6*H14819)*J14819,0)</f>
        <v>0</v>
      </c>
    </row>
    <row r="14820" customFormat="false" ht="15" hidden="false" customHeight="false" outlineLevel="0" collapsed="false">
      <c r="A14820" s="0" t="s">
        <v>14918</v>
      </c>
      <c r="B14820" s="0" t="s">
        <v>95</v>
      </c>
      <c r="C14820" s="0" t="s">
        <v>104</v>
      </c>
      <c r="D14820" s="0" t="s">
        <v>86</v>
      </c>
      <c r="E14820" s="14" t="n">
        <v>45530</v>
      </c>
      <c r="F14820" s="14" t="n">
        <v>45537</v>
      </c>
      <c r="G14820" s="0" t="n">
        <v>457</v>
      </c>
      <c r="H14820" s="0" t="n">
        <v>70</v>
      </c>
      <c r="I14820" s="0" t="n">
        <v>117</v>
      </c>
      <c r="J14820" s="0" t="n">
        <v>836</v>
      </c>
      <c r="K14820" s="0" t="n">
        <v>1152</v>
      </c>
      <c r="L14820" s="15" t="s">
        <v>93</v>
      </c>
      <c r="M14820" s="0" t="n">
        <v>7</v>
      </c>
      <c r="N14820" s="16" t="n">
        <f aca="false">I14820*K14820</f>
        <v>134784</v>
      </c>
      <c r="O14820" s="16" t="n">
        <f aca="false">I14820*(K14820-J14820)</f>
        <v>36972</v>
      </c>
      <c r="P14820" s="15" t="n">
        <f aca="false">K14820-J14820</f>
        <v>316</v>
      </c>
      <c r="Q14820" s="0" t="str">
        <f aca="false">IF(G14820=0,"Out of stock",IF(G14820&lt;H14820,"Understocked",IF(G14820&gt;Summary!$B$6*H14820,"Overstocked","Healthy")))</f>
        <v>Overstocked</v>
      </c>
      <c r="R14820" s="0" t="str">
        <f aca="false">IF(I14820&gt;=Summary!$B$7,"Fast",IF(I14820&lt;Summary!$B$8,"Slow","Medium"))</f>
        <v>Medium</v>
      </c>
      <c r="S14820" s="15" t="n">
        <f aca="false">IF(M14820&gt;Summary!$B$5,1,0)</f>
        <v>0</v>
      </c>
      <c r="T14820" s="16" t="n">
        <f aca="false">IF(Q14820="Overstocked",(G14820-Summary!$B$6*H14820)*J14820,0)</f>
        <v>147972</v>
      </c>
    </row>
    <row r="14821" customFormat="false" ht="15" hidden="false" customHeight="false" outlineLevel="0" collapsed="false">
      <c r="A14821" s="0" t="s">
        <v>14919</v>
      </c>
      <c r="B14821" s="0" t="s">
        <v>89</v>
      </c>
      <c r="C14821" s="0" t="s">
        <v>78</v>
      </c>
      <c r="D14821" s="0" t="s">
        <v>86</v>
      </c>
      <c r="E14821" s="14" t="n">
        <v>44975</v>
      </c>
      <c r="F14821" s="14" t="n">
        <v>44976</v>
      </c>
      <c r="G14821" s="0" t="n">
        <v>451</v>
      </c>
      <c r="H14821" s="0" t="n">
        <v>123</v>
      </c>
      <c r="I14821" s="0" t="n">
        <v>204</v>
      </c>
      <c r="J14821" s="0" t="n">
        <v>1481</v>
      </c>
      <c r="K14821" s="0" t="n">
        <v>1541</v>
      </c>
      <c r="L14821" s="15" t="s">
        <v>87</v>
      </c>
      <c r="M14821" s="0" t="n">
        <v>1</v>
      </c>
      <c r="N14821" s="16" t="n">
        <f aca="false">I14821*K14821</f>
        <v>314364</v>
      </c>
      <c r="O14821" s="16" t="n">
        <f aca="false">I14821*(K14821-J14821)</f>
        <v>12240</v>
      </c>
      <c r="P14821" s="15" t="n">
        <f aca="false">K14821-J14821</f>
        <v>60</v>
      </c>
      <c r="Q14821" s="0" t="str">
        <f aca="false">IF(G14821=0,"Out of stock",IF(G14821&lt;H14821,"Understocked",IF(G14821&gt;Summary!$B$6*H14821,"Overstocked","Healthy")))</f>
        <v>Healthy</v>
      </c>
      <c r="R14821" s="0" t="str">
        <f aca="false">IF(I14821&gt;=Summary!$B$7,"Fast",IF(I14821&lt;Summary!$B$8,"Slow","Medium"))</f>
        <v>Fast</v>
      </c>
      <c r="S14821" s="15" t="n">
        <f aca="false">IF(M14821&gt;Summary!$B$5,1,0)</f>
        <v>0</v>
      </c>
      <c r="T14821" s="16" t="n">
        <f aca="false">IF(Q14821="Overstocked",(G14821-Summary!$B$6*H14821)*J14821,0)</f>
        <v>0</v>
      </c>
    </row>
    <row r="14822" customFormat="false" ht="15" hidden="false" customHeight="false" outlineLevel="0" collapsed="false">
      <c r="A14822" s="0" t="s">
        <v>14920</v>
      </c>
      <c r="B14822" s="0" t="s">
        <v>95</v>
      </c>
      <c r="C14822" s="0" t="s">
        <v>104</v>
      </c>
      <c r="D14822" s="0" t="s">
        <v>86</v>
      </c>
      <c r="E14822" s="14" t="n">
        <v>45458</v>
      </c>
      <c r="F14822" s="14" t="n">
        <v>45460</v>
      </c>
      <c r="G14822" s="0" t="n">
        <v>210</v>
      </c>
      <c r="H14822" s="0" t="n">
        <v>125</v>
      </c>
      <c r="I14822" s="0" t="n">
        <v>70</v>
      </c>
      <c r="J14822" s="0" t="n">
        <v>515</v>
      </c>
      <c r="K14822" s="0" t="n">
        <v>676</v>
      </c>
      <c r="L14822" s="15" t="s">
        <v>93</v>
      </c>
      <c r="M14822" s="0" t="n">
        <v>2</v>
      </c>
      <c r="N14822" s="16" t="n">
        <f aca="false">I14822*K14822</f>
        <v>47320</v>
      </c>
      <c r="O14822" s="16" t="n">
        <f aca="false">I14822*(K14822-J14822)</f>
        <v>11270</v>
      </c>
      <c r="P14822" s="15" t="n">
        <f aca="false">K14822-J14822</f>
        <v>161</v>
      </c>
      <c r="Q14822" s="0" t="str">
        <f aca="false">IF(G14822=0,"Out of stock",IF(G14822&lt;H14822,"Understocked",IF(G14822&gt;Summary!$B$6*H14822,"Overstocked","Healthy")))</f>
        <v>Healthy</v>
      </c>
      <c r="R14822" s="0" t="str">
        <f aca="false">IF(I14822&gt;=Summary!$B$7,"Fast",IF(I14822&lt;Summary!$B$8,"Slow","Medium"))</f>
        <v>Slow</v>
      </c>
      <c r="S14822" s="15" t="n">
        <f aca="false">IF(M14822&gt;Summary!$B$5,1,0)</f>
        <v>0</v>
      </c>
      <c r="T14822" s="16" t="n">
        <f aca="false">IF(Q14822="Overstocked",(G14822-Summary!$B$6*H14822)*J14822,0)</f>
        <v>0</v>
      </c>
    </row>
    <row r="14823" customFormat="false" ht="15" hidden="false" customHeight="false" outlineLevel="0" collapsed="false">
      <c r="A14823" s="0" t="s">
        <v>14921</v>
      </c>
      <c r="B14823" s="0" t="s">
        <v>95</v>
      </c>
      <c r="C14823" s="0" t="s">
        <v>104</v>
      </c>
      <c r="D14823" s="0" t="s">
        <v>90</v>
      </c>
      <c r="E14823" s="14" t="n">
        <v>45641</v>
      </c>
      <c r="F14823" s="14" t="n">
        <v>45642</v>
      </c>
      <c r="G14823" s="0" t="n">
        <v>71</v>
      </c>
      <c r="H14823" s="0" t="n">
        <v>79</v>
      </c>
      <c r="I14823" s="0" t="n">
        <v>163</v>
      </c>
      <c r="J14823" s="0" t="n">
        <v>1797</v>
      </c>
      <c r="K14823" s="0" t="n">
        <v>2246</v>
      </c>
      <c r="L14823" s="15" t="s">
        <v>87</v>
      </c>
      <c r="M14823" s="0" t="n">
        <v>1</v>
      </c>
      <c r="N14823" s="16" t="n">
        <f aca="false">I14823*K14823</f>
        <v>366098</v>
      </c>
      <c r="O14823" s="16" t="n">
        <f aca="false">I14823*(K14823-J14823)</f>
        <v>73187</v>
      </c>
      <c r="P14823" s="15" t="n">
        <f aca="false">K14823-J14823</f>
        <v>449</v>
      </c>
      <c r="Q14823" s="0" t="str">
        <f aca="false">IF(G14823=0,"Out of stock",IF(G14823&lt;H14823,"Understocked",IF(G14823&gt;Summary!$B$6*H14823,"Overstocked","Healthy")))</f>
        <v>Understocked</v>
      </c>
      <c r="R14823" s="0" t="str">
        <f aca="false">IF(I14823&gt;=Summary!$B$7,"Fast",IF(I14823&lt;Summary!$B$8,"Slow","Medium"))</f>
        <v>Medium</v>
      </c>
      <c r="S14823" s="15" t="n">
        <f aca="false">IF(M14823&gt;Summary!$B$5,1,0)</f>
        <v>0</v>
      </c>
      <c r="T14823" s="16" t="n">
        <f aca="false">IF(Q14823="Overstocked",(G14823-Summary!$B$6*H14823)*J14823,0)</f>
        <v>0</v>
      </c>
    </row>
    <row r="14824" customFormat="false" ht="15" hidden="false" customHeight="false" outlineLevel="0" collapsed="false">
      <c r="A14824" s="0" t="s">
        <v>14922</v>
      </c>
      <c r="B14824" s="0" t="s">
        <v>101</v>
      </c>
      <c r="C14824" s="0" t="s">
        <v>85</v>
      </c>
      <c r="D14824" s="0" t="s">
        <v>92</v>
      </c>
      <c r="E14824" s="14" t="n">
        <v>45337</v>
      </c>
      <c r="F14824" s="14" t="n">
        <v>45344</v>
      </c>
      <c r="G14824" s="0" t="n">
        <v>247</v>
      </c>
      <c r="H14824" s="0" t="n">
        <v>117</v>
      </c>
      <c r="I14824" s="0" t="n">
        <v>150</v>
      </c>
      <c r="J14824" s="0" t="n">
        <v>440</v>
      </c>
      <c r="K14824" s="0" t="n">
        <v>752</v>
      </c>
      <c r="L14824" s="15" t="s">
        <v>97</v>
      </c>
      <c r="M14824" s="0" t="n">
        <v>7</v>
      </c>
      <c r="N14824" s="16" t="n">
        <f aca="false">I14824*K14824</f>
        <v>112800</v>
      </c>
      <c r="O14824" s="16" t="n">
        <f aca="false">I14824*(K14824-J14824)</f>
        <v>46800</v>
      </c>
      <c r="P14824" s="15" t="n">
        <f aca="false">K14824-J14824</f>
        <v>312</v>
      </c>
      <c r="Q14824" s="0" t="str">
        <f aca="false">IF(G14824=0,"Out of stock",IF(G14824&lt;H14824,"Understocked",IF(G14824&gt;Summary!$B$6*H14824,"Overstocked","Healthy")))</f>
        <v>Healthy</v>
      </c>
      <c r="R14824" s="0" t="str">
        <f aca="false">IF(I14824&gt;=Summary!$B$7,"Fast",IF(I14824&lt;Summary!$B$8,"Slow","Medium"))</f>
        <v>Medium</v>
      </c>
      <c r="S14824" s="15" t="n">
        <f aca="false">IF(M14824&gt;Summary!$B$5,1,0)</f>
        <v>0</v>
      </c>
      <c r="T14824" s="16" t="n">
        <f aca="false">IF(Q14824="Overstocked",(G14824-Summary!$B$6*H14824)*J14824,0)</f>
        <v>0</v>
      </c>
    </row>
    <row r="14825" customFormat="false" ht="15" hidden="false" customHeight="false" outlineLevel="0" collapsed="false">
      <c r="A14825" s="0" t="s">
        <v>14923</v>
      </c>
      <c r="B14825" s="0" t="s">
        <v>101</v>
      </c>
      <c r="C14825" s="0" t="s">
        <v>96</v>
      </c>
      <c r="D14825" s="0" t="s">
        <v>86</v>
      </c>
      <c r="E14825" s="14" t="n">
        <v>45067</v>
      </c>
      <c r="F14825" s="14" t="n">
        <v>45072</v>
      </c>
      <c r="G14825" s="0" t="n">
        <v>309</v>
      </c>
      <c r="H14825" s="0" t="n">
        <v>130</v>
      </c>
      <c r="I14825" s="0" t="n">
        <v>281</v>
      </c>
      <c r="J14825" s="0" t="n">
        <v>878</v>
      </c>
      <c r="K14825" s="0" t="n">
        <v>1359</v>
      </c>
      <c r="L14825" s="15" t="s">
        <v>87</v>
      </c>
      <c r="M14825" s="0" t="n">
        <v>5</v>
      </c>
      <c r="N14825" s="16" t="n">
        <f aca="false">I14825*K14825</f>
        <v>381879</v>
      </c>
      <c r="O14825" s="16" t="n">
        <f aca="false">I14825*(K14825-J14825)</f>
        <v>135161</v>
      </c>
      <c r="P14825" s="15" t="n">
        <f aca="false">K14825-J14825</f>
        <v>481</v>
      </c>
      <c r="Q14825" s="0" t="str">
        <f aca="false">IF(G14825=0,"Out of stock",IF(G14825&lt;H14825,"Understocked",IF(G14825&gt;Summary!$B$6*H14825,"Overstocked","Healthy")))</f>
        <v>Healthy</v>
      </c>
      <c r="R14825" s="0" t="str">
        <f aca="false">IF(I14825&gt;=Summary!$B$7,"Fast",IF(I14825&lt;Summary!$B$8,"Slow","Medium"))</f>
        <v>Fast</v>
      </c>
      <c r="S14825" s="15" t="n">
        <f aca="false">IF(M14825&gt;Summary!$B$5,1,0)</f>
        <v>0</v>
      </c>
      <c r="T14825" s="16" t="n">
        <f aca="false">IF(Q14825="Overstocked",(G14825-Summary!$B$6*H14825)*J14825,0)</f>
        <v>0</v>
      </c>
    </row>
    <row r="14826" customFormat="false" ht="15" hidden="false" customHeight="false" outlineLevel="0" collapsed="false">
      <c r="A14826" s="0" t="s">
        <v>14924</v>
      </c>
      <c r="B14826" s="0" t="s">
        <v>113</v>
      </c>
      <c r="C14826" s="0" t="s">
        <v>96</v>
      </c>
      <c r="D14826" s="0" t="s">
        <v>90</v>
      </c>
      <c r="E14826" s="14" t="n">
        <v>45316</v>
      </c>
      <c r="F14826" s="14" t="n">
        <v>45323</v>
      </c>
      <c r="G14826" s="0" t="n">
        <v>52</v>
      </c>
      <c r="H14826" s="0" t="n">
        <v>96</v>
      </c>
      <c r="I14826" s="0" t="n">
        <v>48</v>
      </c>
      <c r="J14826" s="0" t="n">
        <v>666</v>
      </c>
      <c r="K14826" s="0" t="n">
        <v>934</v>
      </c>
      <c r="L14826" s="15" t="s">
        <v>80</v>
      </c>
      <c r="M14826" s="0" t="n">
        <v>7</v>
      </c>
      <c r="N14826" s="16" t="n">
        <f aca="false">I14826*K14826</f>
        <v>44832</v>
      </c>
      <c r="O14826" s="16" t="n">
        <f aca="false">I14826*(K14826-J14826)</f>
        <v>12864</v>
      </c>
      <c r="P14826" s="15" t="n">
        <f aca="false">K14826-J14826</f>
        <v>268</v>
      </c>
      <c r="Q14826" s="0" t="str">
        <f aca="false">IF(G14826=0,"Out of stock",IF(G14826&lt;H14826,"Understocked",IF(G14826&gt;Summary!$B$6*H14826,"Overstocked","Healthy")))</f>
        <v>Understocked</v>
      </c>
      <c r="R14826" s="0" t="str">
        <f aca="false">IF(I14826&gt;=Summary!$B$7,"Fast",IF(I14826&lt;Summary!$B$8,"Slow","Medium"))</f>
        <v>Slow</v>
      </c>
      <c r="S14826" s="15" t="n">
        <f aca="false">IF(M14826&gt;Summary!$B$5,1,0)</f>
        <v>0</v>
      </c>
      <c r="T14826" s="16" t="n">
        <f aca="false">IF(Q14826="Overstocked",(G14826-Summary!$B$6*H14826)*J14826,0)</f>
        <v>0</v>
      </c>
    </row>
    <row r="14827" customFormat="false" ht="15" hidden="false" customHeight="false" outlineLevel="0" collapsed="false">
      <c r="A14827" s="0" t="s">
        <v>14925</v>
      </c>
      <c r="B14827" s="0" t="s">
        <v>84</v>
      </c>
      <c r="C14827" s="0" t="s">
        <v>85</v>
      </c>
      <c r="D14827" s="0" t="s">
        <v>92</v>
      </c>
      <c r="E14827" s="14" t="n">
        <v>45079</v>
      </c>
      <c r="F14827" s="14" t="n">
        <v>45088</v>
      </c>
      <c r="G14827" s="0" t="n">
        <v>395</v>
      </c>
      <c r="H14827" s="0" t="n">
        <v>105</v>
      </c>
      <c r="I14827" s="0" t="n">
        <v>66</v>
      </c>
      <c r="J14827" s="0" t="n">
        <v>1123</v>
      </c>
      <c r="K14827" s="0" t="n">
        <v>1224</v>
      </c>
      <c r="L14827" s="15" t="s">
        <v>93</v>
      </c>
      <c r="M14827" s="0" t="n">
        <v>9</v>
      </c>
      <c r="N14827" s="16" t="n">
        <f aca="false">I14827*K14827</f>
        <v>80784</v>
      </c>
      <c r="O14827" s="16" t="n">
        <f aca="false">I14827*(K14827-J14827)</f>
        <v>6666</v>
      </c>
      <c r="P14827" s="15" t="n">
        <f aca="false">K14827-J14827</f>
        <v>101</v>
      </c>
      <c r="Q14827" s="0" t="str">
        <f aca="false">IF(G14827=0,"Out of stock",IF(G14827&lt;H14827,"Understocked",IF(G14827&gt;Summary!$B$6*H14827,"Overstocked","Healthy")))</f>
        <v>Healthy</v>
      </c>
      <c r="R14827" s="0" t="str">
        <f aca="false">IF(I14827&gt;=Summary!$B$7,"Fast",IF(I14827&lt;Summary!$B$8,"Slow","Medium"))</f>
        <v>Slow</v>
      </c>
      <c r="S14827" s="15" t="n">
        <f aca="false">IF(M14827&gt;Summary!$B$5,1,0)</f>
        <v>1</v>
      </c>
      <c r="T14827" s="16" t="n">
        <f aca="false">IF(Q14827="Overstocked",(G14827-Summary!$B$6*H14827)*J14827,0)</f>
        <v>0</v>
      </c>
    </row>
    <row r="14828" customFormat="false" ht="15" hidden="false" customHeight="false" outlineLevel="0" collapsed="false">
      <c r="A14828" s="0" t="s">
        <v>14926</v>
      </c>
      <c r="B14828" s="0" t="s">
        <v>123</v>
      </c>
      <c r="C14828" s="0" t="s">
        <v>96</v>
      </c>
      <c r="D14828" s="0" t="s">
        <v>90</v>
      </c>
      <c r="E14828" s="14" t="n">
        <v>45598</v>
      </c>
      <c r="F14828" s="14" t="n">
        <v>45600</v>
      </c>
      <c r="G14828" s="0" t="n">
        <v>290</v>
      </c>
      <c r="H14828" s="0" t="n">
        <v>123</v>
      </c>
      <c r="I14828" s="0" t="n">
        <v>59</v>
      </c>
      <c r="J14828" s="0" t="n">
        <v>1050</v>
      </c>
      <c r="K14828" s="0" t="n">
        <v>1256</v>
      </c>
      <c r="L14828" s="15" t="s">
        <v>80</v>
      </c>
      <c r="M14828" s="0" t="n">
        <v>2</v>
      </c>
      <c r="N14828" s="16" t="n">
        <f aca="false">I14828*K14828</f>
        <v>74104</v>
      </c>
      <c r="O14828" s="16" t="n">
        <f aca="false">I14828*(K14828-J14828)</f>
        <v>12154</v>
      </c>
      <c r="P14828" s="15" t="n">
        <f aca="false">K14828-J14828</f>
        <v>206</v>
      </c>
      <c r="Q14828" s="0" t="str">
        <f aca="false">IF(G14828=0,"Out of stock",IF(G14828&lt;H14828,"Understocked",IF(G14828&gt;Summary!$B$6*H14828,"Overstocked","Healthy")))</f>
        <v>Healthy</v>
      </c>
      <c r="R14828" s="0" t="str">
        <f aca="false">IF(I14828&gt;=Summary!$B$7,"Fast",IF(I14828&lt;Summary!$B$8,"Slow","Medium"))</f>
        <v>Slow</v>
      </c>
      <c r="S14828" s="15" t="n">
        <f aca="false">IF(M14828&gt;Summary!$B$5,1,0)</f>
        <v>0</v>
      </c>
      <c r="T14828" s="16" t="n">
        <f aca="false">IF(Q14828="Overstocked",(G14828-Summary!$B$6*H14828)*J14828,0)</f>
        <v>0</v>
      </c>
    </row>
    <row r="14829" customFormat="false" ht="15" hidden="false" customHeight="false" outlineLevel="0" collapsed="false">
      <c r="A14829" s="0" t="s">
        <v>14927</v>
      </c>
      <c r="B14829" s="0" t="s">
        <v>123</v>
      </c>
      <c r="C14829" s="0" t="s">
        <v>96</v>
      </c>
      <c r="D14829" s="0" t="s">
        <v>102</v>
      </c>
      <c r="E14829" s="14" t="n">
        <v>45330</v>
      </c>
      <c r="F14829" s="14" t="n">
        <v>45340</v>
      </c>
      <c r="G14829" s="0" t="n">
        <v>165</v>
      </c>
      <c r="H14829" s="0" t="n">
        <v>55</v>
      </c>
      <c r="I14829" s="0" t="n">
        <v>209</v>
      </c>
      <c r="J14829" s="0" t="n">
        <v>223</v>
      </c>
      <c r="K14829" s="0" t="n">
        <v>465</v>
      </c>
      <c r="L14829" s="15" t="s">
        <v>87</v>
      </c>
      <c r="M14829" s="0" t="n">
        <v>10</v>
      </c>
      <c r="N14829" s="16" t="n">
        <f aca="false">I14829*K14829</f>
        <v>97185</v>
      </c>
      <c r="O14829" s="16" t="n">
        <f aca="false">I14829*(K14829-J14829)</f>
        <v>50578</v>
      </c>
      <c r="P14829" s="15" t="n">
        <f aca="false">K14829-J14829</f>
        <v>242</v>
      </c>
      <c r="Q14829" s="0" t="str">
        <f aca="false">IF(G14829=0,"Out of stock",IF(G14829&lt;H14829,"Understocked",IF(G14829&gt;Summary!$B$6*H14829,"Overstocked","Healthy")))</f>
        <v>Healthy</v>
      </c>
      <c r="R14829" s="0" t="str">
        <f aca="false">IF(I14829&gt;=Summary!$B$7,"Fast",IF(I14829&lt;Summary!$B$8,"Slow","Medium"))</f>
        <v>Fast</v>
      </c>
      <c r="S14829" s="15" t="n">
        <f aca="false">IF(M14829&gt;Summary!$B$5,1,0)</f>
        <v>1</v>
      </c>
      <c r="T14829" s="16" t="n">
        <f aca="false">IF(Q14829="Overstocked",(G14829-Summary!$B$6*H14829)*J14829,0)</f>
        <v>0</v>
      </c>
    </row>
    <row r="14830" customFormat="false" ht="15" hidden="false" customHeight="false" outlineLevel="0" collapsed="false">
      <c r="A14830" s="0" t="s">
        <v>14928</v>
      </c>
      <c r="B14830" s="0" t="s">
        <v>101</v>
      </c>
      <c r="C14830" s="0" t="s">
        <v>85</v>
      </c>
      <c r="D14830" s="0" t="s">
        <v>90</v>
      </c>
      <c r="E14830" s="14" t="n">
        <v>45339</v>
      </c>
      <c r="F14830" s="14" t="n">
        <v>45344</v>
      </c>
      <c r="G14830" s="0" t="n">
        <v>75</v>
      </c>
      <c r="H14830" s="0" t="n">
        <v>82</v>
      </c>
      <c r="I14830" s="0" t="n">
        <v>146</v>
      </c>
      <c r="J14830" s="0" t="n">
        <v>1252</v>
      </c>
      <c r="K14830" s="0" t="n">
        <v>1681</v>
      </c>
      <c r="L14830" s="15" t="s">
        <v>80</v>
      </c>
      <c r="M14830" s="0" t="n">
        <v>5</v>
      </c>
      <c r="N14830" s="16" t="n">
        <f aca="false">I14830*K14830</f>
        <v>245426</v>
      </c>
      <c r="O14830" s="16" t="n">
        <f aca="false">I14830*(K14830-J14830)</f>
        <v>62634</v>
      </c>
      <c r="P14830" s="15" t="n">
        <f aca="false">K14830-J14830</f>
        <v>429</v>
      </c>
      <c r="Q14830" s="0" t="str">
        <f aca="false">IF(G14830=0,"Out of stock",IF(G14830&lt;H14830,"Understocked",IF(G14830&gt;Summary!$B$6*H14830,"Overstocked","Healthy")))</f>
        <v>Understocked</v>
      </c>
      <c r="R14830" s="0" t="str">
        <f aca="false">IF(I14830&gt;=Summary!$B$7,"Fast",IF(I14830&lt;Summary!$B$8,"Slow","Medium"))</f>
        <v>Medium</v>
      </c>
      <c r="S14830" s="15" t="n">
        <f aca="false">IF(M14830&gt;Summary!$B$5,1,0)</f>
        <v>0</v>
      </c>
      <c r="T14830" s="16" t="n">
        <f aca="false">IF(Q14830="Overstocked",(G14830-Summary!$B$6*H14830)*J14830,0)</f>
        <v>0</v>
      </c>
    </row>
    <row r="14831" customFormat="false" ht="15" hidden="false" customHeight="false" outlineLevel="0" collapsed="false">
      <c r="A14831" s="0" t="s">
        <v>14929</v>
      </c>
      <c r="B14831" s="0" t="s">
        <v>111</v>
      </c>
      <c r="C14831" s="0" t="s">
        <v>104</v>
      </c>
      <c r="D14831" s="0" t="s">
        <v>92</v>
      </c>
      <c r="E14831" s="14" t="n">
        <v>45387</v>
      </c>
      <c r="F14831" s="14" t="n">
        <v>45392</v>
      </c>
      <c r="G14831" s="0" t="n">
        <v>478</v>
      </c>
      <c r="H14831" s="0" t="n">
        <v>66</v>
      </c>
      <c r="I14831" s="0" t="n">
        <v>39</v>
      </c>
      <c r="J14831" s="0" t="n">
        <v>549</v>
      </c>
      <c r="K14831" s="0" t="n">
        <v>917</v>
      </c>
      <c r="L14831" s="15" t="s">
        <v>82</v>
      </c>
      <c r="M14831" s="0" t="n">
        <v>5</v>
      </c>
      <c r="N14831" s="16" t="n">
        <f aca="false">I14831*K14831</f>
        <v>35763</v>
      </c>
      <c r="O14831" s="16" t="n">
        <f aca="false">I14831*(K14831-J14831)</f>
        <v>14352</v>
      </c>
      <c r="P14831" s="15" t="n">
        <f aca="false">K14831-J14831</f>
        <v>368</v>
      </c>
      <c r="Q14831" s="0" t="str">
        <f aca="false">IF(G14831=0,"Out of stock",IF(G14831&lt;H14831,"Understocked",IF(G14831&gt;Summary!$B$6*H14831,"Overstocked","Healthy")))</f>
        <v>Overstocked</v>
      </c>
      <c r="R14831" s="0" t="str">
        <f aca="false">IF(I14831&gt;=Summary!$B$7,"Fast",IF(I14831&lt;Summary!$B$8,"Slow","Medium"))</f>
        <v>Slow</v>
      </c>
      <c r="S14831" s="15" t="n">
        <f aca="false">IF(M14831&gt;Summary!$B$5,1,0)</f>
        <v>0</v>
      </c>
      <c r="T14831" s="16" t="n">
        <f aca="false">IF(Q14831="Overstocked",(G14831-Summary!$B$6*H14831)*J14831,0)</f>
        <v>117486</v>
      </c>
    </row>
    <row r="14832" customFormat="false" ht="15" hidden="false" customHeight="false" outlineLevel="0" collapsed="false">
      <c r="A14832" s="0" t="s">
        <v>14930</v>
      </c>
      <c r="B14832" s="0" t="s">
        <v>113</v>
      </c>
      <c r="C14832" s="0" t="s">
        <v>96</v>
      </c>
      <c r="D14832" s="0" t="s">
        <v>90</v>
      </c>
      <c r="E14832" s="14" t="n">
        <v>45635</v>
      </c>
      <c r="F14832" s="14" t="n">
        <v>45642</v>
      </c>
      <c r="G14832" s="0" t="n">
        <v>379</v>
      </c>
      <c r="H14832" s="0" t="n">
        <v>133</v>
      </c>
      <c r="I14832" s="0" t="n">
        <v>145</v>
      </c>
      <c r="J14832" s="0" t="n">
        <v>928</v>
      </c>
      <c r="K14832" s="0" t="n">
        <v>1109</v>
      </c>
      <c r="L14832" s="15" t="s">
        <v>93</v>
      </c>
      <c r="M14832" s="0" t="n">
        <v>7</v>
      </c>
      <c r="N14832" s="16" t="n">
        <f aca="false">I14832*K14832</f>
        <v>160805</v>
      </c>
      <c r="O14832" s="16" t="n">
        <f aca="false">I14832*(K14832-J14832)</f>
        <v>26245</v>
      </c>
      <c r="P14832" s="15" t="n">
        <f aca="false">K14832-J14832</f>
        <v>181</v>
      </c>
      <c r="Q14832" s="0" t="str">
        <f aca="false">IF(G14832=0,"Out of stock",IF(G14832&lt;H14832,"Understocked",IF(G14832&gt;Summary!$B$6*H14832,"Overstocked","Healthy")))</f>
        <v>Healthy</v>
      </c>
      <c r="R14832" s="0" t="str">
        <f aca="false">IF(I14832&gt;=Summary!$B$7,"Fast",IF(I14832&lt;Summary!$B$8,"Slow","Medium"))</f>
        <v>Medium</v>
      </c>
      <c r="S14832" s="15" t="n">
        <f aca="false">IF(M14832&gt;Summary!$B$5,1,0)</f>
        <v>0</v>
      </c>
      <c r="T14832" s="16" t="n">
        <f aca="false">IF(Q14832="Overstocked",(G14832-Summary!$B$6*H14832)*J14832,0)</f>
        <v>0</v>
      </c>
    </row>
    <row r="14833" customFormat="false" ht="15" hidden="false" customHeight="false" outlineLevel="0" collapsed="false">
      <c r="A14833" s="0" t="s">
        <v>14931</v>
      </c>
      <c r="B14833" s="0" t="s">
        <v>95</v>
      </c>
      <c r="C14833" s="0" t="s">
        <v>78</v>
      </c>
      <c r="D14833" s="0" t="s">
        <v>92</v>
      </c>
      <c r="E14833" s="14" t="n">
        <v>45202</v>
      </c>
      <c r="F14833" s="14" t="n">
        <v>45210</v>
      </c>
      <c r="G14833" s="0" t="n">
        <v>69</v>
      </c>
      <c r="H14833" s="0" t="n">
        <v>114</v>
      </c>
      <c r="I14833" s="0" t="n">
        <v>289</v>
      </c>
      <c r="J14833" s="0" t="n">
        <v>1381</v>
      </c>
      <c r="K14833" s="0" t="n">
        <v>1455</v>
      </c>
      <c r="L14833" s="15" t="s">
        <v>82</v>
      </c>
      <c r="M14833" s="0" t="n">
        <v>8</v>
      </c>
      <c r="N14833" s="16" t="n">
        <f aca="false">I14833*K14833</f>
        <v>420495</v>
      </c>
      <c r="O14833" s="16" t="n">
        <f aca="false">I14833*(K14833-J14833)</f>
        <v>21386</v>
      </c>
      <c r="P14833" s="15" t="n">
        <f aca="false">K14833-J14833</f>
        <v>74</v>
      </c>
      <c r="Q14833" s="0" t="str">
        <f aca="false">IF(G14833=0,"Out of stock",IF(G14833&lt;H14833,"Understocked",IF(G14833&gt;Summary!$B$6*H14833,"Overstocked","Healthy")))</f>
        <v>Understocked</v>
      </c>
      <c r="R14833" s="0" t="str">
        <f aca="false">IF(I14833&gt;=Summary!$B$7,"Fast",IF(I14833&lt;Summary!$B$8,"Slow","Medium"))</f>
        <v>Fast</v>
      </c>
      <c r="S14833" s="15" t="n">
        <f aca="false">IF(M14833&gt;Summary!$B$5,1,0)</f>
        <v>1</v>
      </c>
      <c r="T14833" s="16" t="n">
        <f aca="false">IF(Q14833="Overstocked",(G14833-Summary!$B$6*H14833)*J14833,0)</f>
        <v>0</v>
      </c>
    </row>
    <row r="14834" customFormat="false" ht="15" hidden="false" customHeight="false" outlineLevel="0" collapsed="false">
      <c r="A14834" s="0" t="s">
        <v>14932</v>
      </c>
      <c r="B14834" s="0" t="s">
        <v>107</v>
      </c>
      <c r="C14834" s="0" t="s">
        <v>78</v>
      </c>
      <c r="D14834" s="0" t="s">
        <v>79</v>
      </c>
      <c r="E14834" s="14" t="n">
        <v>45278</v>
      </c>
      <c r="F14834" s="14" t="n">
        <v>45287</v>
      </c>
      <c r="G14834" s="0" t="n">
        <v>449</v>
      </c>
      <c r="H14834" s="0" t="n">
        <v>116</v>
      </c>
      <c r="I14834" s="0" t="n">
        <v>114</v>
      </c>
      <c r="J14834" s="0" t="n">
        <v>1908</v>
      </c>
      <c r="K14834" s="0" t="n">
        <v>2051</v>
      </c>
      <c r="L14834" s="15" t="s">
        <v>97</v>
      </c>
      <c r="M14834" s="0" t="n">
        <v>9</v>
      </c>
      <c r="N14834" s="16" t="n">
        <f aca="false">I14834*K14834</f>
        <v>233814</v>
      </c>
      <c r="O14834" s="16" t="n">
        <f aca="false">I14834*(K14834-J14834)</f>
        <v>16302</v>
      </c>
      <c r="P14834" s="15" t="n">
        <f aca="false">K14834-J14834</f>
        <v>143</v>
      </c>
      <c r="Q14834" s="0" t="str">
        <f aca="false">IF(G14834=0,"Out of stock",IF(G14834&lt;H14834,"Understocked",IF(G14834&gt;Summary!$B$6*H14834,"Overstocked","Healthy")))</f>
        <v>Healthy</v>
      </c>
      <c r="R14834" s="0" t="str">
        <f aca="false">IF(I14834&gt;=Summary!$B$7,"Fast",IF(I14834&lt;Summary!$B$8,"Slow","Medium"))</f>
        <v>Medium</v>
      </c>
      <c r="S14834" s="15" t="n">
        <f aca="false">IF(M14834&gt;Summary!$B$5,1,0)</f>
        <v>1</v>
      </c>
      <c r="T14834" s="16" t="n">
        <f aca="false">IF(Q14834="Overstocked",(G14834-Summary!$B$6*H14834)*J14834,0)</f>
        <v>0</v>
      </c>
    </row>
    <row r="14835" customFormat="false" ht="15" hidden="false" customHeight="false" outlineLevel="0" collapsed="false">
      <c r="A14835" s="0" t="s">
        <v>14933</v>
      </c>
      <c r="B14835" s="0" t="s">
        <v>89</v>
      </c>
      <c r="C14835" s="0" t="s">
        <v>104</v>
      </c>
      <c r="D14835" s="0" t="s">
        <v>92</v>
      </c>
      <c r="E14835" s="14" t="n">
        <v>44992</v>
      </c>
      <c r="F14835" s="14" t="n">
        <v>45000</v>
      </c>
      <c r="G14835" s="0" t="n">
        <v>249</v>
      </c>
      <c r="H14835" s="0" t="n">
        <v>122</v>
      </c>
      <c r="I14835" s="0" t="n">
        <v>258</v>
      </c>
      <c r="J14835" s="0" t="n">
        <v>753</v>
      </c>
      <c r="K14835" s="0" t="n">
        <v>1039</v>
      </c>
      <c r="L14835" s="15" t="s">
        <v>93</v>
      </c>
      <c r="M14835" s="0" t="n">
        <v>8</v>
      </c>
      <c r="N14835" s="16" t="n">
        <f aca="false">I14835*K14835</f>
        <v>268062</v>
      </c>
      <c r="O14835" s="16" t="n">
        <f aca="false">I14835*(K14835-J14835)</f>
        <v>73788</v>
      </c>
      <c r="P14835" s="15" t="n">
        <f aca="false">K14835-J14835</f>
        <v>286</v>
      </c>
      <c r="Q14835" s="0" t="str">
        <f aca="false">IF(G14835=0,"Out of stock",IF(G14835&lt;H14835,"Understocked",IF(G14835&gt;Summary!$B$6*H14835,"Overstocked","Healthy")))</f>
        <v>Healthy</v>
      </c>
      <c r="R14835" s="0" t="str">
        <f aca="false">IF(I14835&gt;=Summary!$B$7,"Fast",IF(I14835&lt;Summary!$B$8,"Slow","Medium"))</f>
        <v>Fast</v>
      </c>
      <c r="S14835" s="15" t="n">
        <f aca="false">IF(M14835&gt;Summary!$B$5,1,0)</f>
        <v>1</v>
      </c>
      <c r="T14835" s="16" t="n">
        <f aca="false">IF(Q14835="Overstocked",(G14835-Summary!$B$6*H14835)*J14835,0)</f>
        <v>0</v>
      </c>
    </row>
    <row r="14836" customFormat="false" ht="15" hidden="false" customHeight="false" outlineLevel="0" collapsed="false">
      <c r="A14836" s="0" t="s">
        <v>14934</v>
      </c>
      <c r="B14836" s="0" t="s">
        <v>107</v>
      </c>
      <c r="C14836" s="0" t="s">
        <v>78</v>
      </c>
      <c r="D14836" s="0" t="s">
        <v>79</v>
      </c>
      <c r="E14836" s="14" t="n">
        <v>45583</v>
      </c>
      <c r="F14836" s="14" t="n">
        <v>45588</v>
      </c>
      <c r="G14836" s="0" t="n">
        <v>283</v>
      </c>
      <c r="H14836" s="0" t="n">
        <v>149</v>
      </c>
      <c r="I14836" s="0" t="n">
        <v>208</v>
      </c>
      <c r="J14836" s="0" t="n">
        <v>1948</v>
      </c>
      <c r="K14836" s="0" t="n">
        <v>2091</v>
      </c>
      <c r="L14836" s="15" t="s">
        <v>87</v>
      </c>
      <c r="M14836" s="0" t="n">
        <v>5</v>
      </c>
      <c r="N14836" s="16" t="n">
        <f aca="false">I14836*K14836</f>
        <v>434928</v>
      </c>
      <c r="O14836" s="16" t="n">
        <f aca="false">I14836*(K14836-J14836)</f>
        <v>29744</v>
      </c>
      <c r="P14836" s="15" t="n">
        <f aca="false">K14836-J14836</f>
        <v>143</v>
      </c>
      <c r="Q14836" s="0" t="str">
        <f aca="false">IF(G14836=0,"Out of stock",IF(G14836&lt;H14836,"Understocked",IF(G14836&gt;Summary!$B$6*H14836,"Overstocked","Healthy")))</f>
        <v>Healthy</v>
      </c>
      <c r="R14836" s="0" t="str">
        <f aca="false">IF(I14836&gt;=Summary!$B$7,"Fast",IF(I14836&lt;Summary!$B$8,"Slow","Medium"))</f>
        <v>Fast</v>
      </c>
      <c r="S14836" s="15" t="n">
        <f aca="false">IF(M14836&gt;Summary!$B$5,1,0)</f>
        <v>0</v>
      </c>
      <c r="T14836" s="16" t="n">
        <f aca="false">IF(Q14836="Overstocked",(G14836-Summary!$B$6*H14836)*J14836,0)</f>
        <v>0</v>
      </c>
    </row>
    <row r="14837" customFormat="false" ht="15" hidden="false" customHeight="false" outlineLevel="0" collapsed="false">
      <c r="A14837" s="0" t="s">
        <v>14935</v>
      </c>
      <c r="B14837" s="0" t="s">
        <v>107</v>
      </c>
      <c r="C14837" s="0" t="s">
        <v>96</v>
      </c>
      <c r="D14837" s="0" t="s">
        <v>102</v>
      </c>
      <c r="E14837" s="14" t="n">
        <v>45430</v>
      </c>
      <c r="F14837" s="14" t="n">
        <v>45439</v>
      </c>
      <c r="G14837" s="0" t="n">
        <v>198</v>
      </c>
      <c r="H14837" s="0" t="n">
        <v>98</v>
      </c>
      <c r="I14837" s="0" t="n">
        <v>272</v>
      </c>
      <c r="J14837" s="0" t="n">
        <v>734</v>
      </c>
      <c r="K14837" s="0" t="n">
        <v>1230</v>
      </c>
      <c r="L14837" s="15" t="s">
        <v>82</v>
      </c>
      <c r="M14837" s="0" t="n">
        <v>9</v>
      </c>
      <c r="N14837" s="16" t="n">
        <f aca="false">I14837*K14837</f>
        <v>334560</v>
      </c>
      <c r="O14837" s="16" t="n">
        <f aca="false">I14837*(K14837-J14837)</f>
        <v>134912</v>
      </c>
      <c r="P14837" s="15" t="n">
        <f aca="false">K14837-J14837</f>
        <v>496</v>
      </c>
      <c r="Q14837" s="0" t="str">
        <f aca="false">IF(G14837=0,"Out of stock",IF(G14837&lt;H14837,"Understocked",IF(G14837&gt;Summary!$B$6*H14837,"Overstocked","Healthy")))</f>
        <v>Healthy</v>
      </c>
      <c r="R14837" s="0" t="str">
        <f aca="false">IF(I14837&gt;=Summary!$B$7,"Fast",IF(I14837&lt;Summary!$B$8,"Slow","Medium"))</f>
        <v>Fast</v>
      </c>
      <c r="S14837" s="15" t="n">
        <f aca="false">IF(M14837&gt;Summary!$B$5,1,0)</f>
        <v>1</v>
      </c>
      <c r="T14837" s="16" t="n">
        <f aca="false">IF(Q14837="Overstocked",(G14837-Summary!$B$6*H14837)*J14837,0)</f>
        <v>0</v>
      </c>
    </row>
    <row r="14838" customFormat="false" ht="15" hidden="false" customHeight="false" outlineLevel="0" collapsed="false">
      <c r="A14838" s="0" t="s">
        <v>14936</v>
      </c>
      <c r="B14838" s="0" t="s">
        <v>77</v>
      </c>
      <c r="C14838" s="0" t="s">
        <v>104</v>
      </c>
      <c r="D14838" s="0" t="s">
        <v>79</v>
      </c>
      <c r="E14838" s="14" t="n">
        <v>45204</v>
      </c>
      <c r="F14838" s="14" t="n">
        <v>45206</v>
      </c>
      <c r="G14838" s="0" t="n">
        <v>72</v>
      </c>
      <c r="H14838" s="0" t="n">
        <v>99</v>
      </c>
      <c r="I14838" s="0" t="n">
        <v>198</v>
      </c>
      <c r="J14838" s="0" t="n">
        <v>790</v>
      </c>
      <c r="K14838" s="0" t="n">
        <v>985</v>
      </c>
      <c r="L14838" s="15" t="s">
        <v>80</v>
      </c>
      <c r="M14838" s="0" t="n">
        <v>2</v>
      </c>
      <c r="N14838" s="16" t="n">
        <f aca="false">I14838*K14838</f>
        <v>195030</v>
      </c>
      <c r="O14838" s="16" t="n">
        <f aca="false">I14838*(K14838-J14838)</f>
        <v>38610</v>
      </c>
      <c r="P14838" s="15" t="n">
        <f aca="false">K14838-J14838</f>
        <v>195</v>
      </c>
      <c r="Q14838" s="0" t="str">
        <f aca="false">IF(G14838=0,"Out of stock",IF(G14838&lt;H14838,"Understocked",IF(G14838&gt;Summary!$B$6*H14838,"Overstocked","Healthy")))</f>
        <v>Understocked</v>
      </c>
      <c r="R14838" s="0" t="str">
        <f aca="false">IF(I14838&gt;=Summary!$B$7,"Fast",IF(I14838&lt;Summary!$B$8,"Slow","Medium"))</f>
        <v>Medium</v>
      </c>
      <c r="S14838" s="15" t="n">
        <f aca="false">IF(M14838&gt;Summary!$B$5,1,0)</f>
        <v>0</v>
      </c>
      <c r="T14838" s="16" t="n">
        <f aca="false">IF(Q14838="Overstocked",(G14838-Summary!$B$6*H14838)*J14838,0)</f>
        <v>0</v>
      </c>
    </row>
    <row r="14839" customFormat="false" ht="15" hidden="false" customHeight="false" outlineLevel="0" collapsed="false">
      <c r="A14839" s="0" t="s">
        <v>14937</v>
      </c>
      <c r="B14839" s="0" t="s">
        <v>123</v>
      </c>
      <c r="C14839" s="0" t="s">
        <v>85</v>
      </c>
      <c r="D14839" s="0" t="s">
        <v>86</v>
      </c>
      <c r="E14839" s="14" t="n">
        <v>45042</v>
      </c>
      <c r="F14839" s="14" t="n">
        <v>45051</v>
      </c>
      <c r="G14839" s="0" t="n">
        <v>73</v>
      </c>
      <c r="H14839" s="0" t="n">
        <v>82</v>
      </c>
      <c r="I14839" s="0" t="n">
        <v>213</v>
      </c>
      <c r="J14839" s="0" t="n">
        <v>1750</v>
      </c>
      <c r="K14839" s="0" t="n">
        <v>1969</v>
      </c>
      <c r="L14839" s="15" t="s">
        <v>97</v>
      </c>
      <c r="M14839" s="0" t="n">
        <v>9</v>
      </c>
      <c r="N14839" s="16" t="n">
        <f aca="false">I14839*K14839</f>
        <v>419397</v>
      </c>
      <c r="O14839" s="16" t="n">
        <f aca="false">I14839*(K14839-J14839)</f>
        <v>46647</v>
      </c>
      <c r="P14839" s="15" t="n">
        <f aca="false">K14839-J14839</f>
        <v>219</v>
      </c>
      <c r="Q14839" s="0" t="str">
        <f aca="false">IF(G14839=0,"Out of stock",IF(G14839&lt;H14839,"Understocked",IF(G14839&gt;Summary!$B$6*H14839,"Overstocked","Healthy")))</f>
        <v>Understocked</v>
      </c>
      <c r="R14839" s="0" t="str">
        <f aca="false">IF(I14839&gt;=Summary!$B$7,"Fast",IF(I14839&lt;Summary!$B$8,"Slow","Medium"))</f>
        <v>Fast</v>
      </c>
      <c r="S14839" s="15" t="n">
        <f aca="false">IF(M14839&gt;Summary!$B$5,1,0)</f>
        <v>1</v>
      </c>
      <c r="T14839" s="16" t="n">
        <f aca="false">IF(Q14839="Overstocked",(G14839-Summary!$B$6*H14839)*J14839,0)</f>
        <v>0</v>
      </c>
    </row>
    <row r="14840" customFormat="false" ht="15" hidden="false" customHeight="false" outlineLevel="0" collapsed="false">
      <c r="A14840" s="0" t="s">
        <v>14938</v>
      </c>
      <c r="B14840" s="0" t="s">
        <v>111</v>
      </c>
      <c r="C14840" s="0" t="s">
        <v>85</v>
      </c>
      <c r="D14840" s="0" t="s">
        <v>79</v>
      </c>
      <c r="E14840" s="14" t="n">
        <v>45265</v>
      </c>
      <c r="F14840" s="14" t="n">
        <v>45274</v>
      </c>
      <c r="G14840" s="0" t="n">
        <v>477</v>
      </c>
      <c r="H14840" s="0" t="n">
        <v>72</v>
      </c>
      <c r="I14840" s="0" t="n">
        <v>157</v>
      </c>
      <c r="J14840" s="0" t="n">
        <v>743</v>
      </c>
      <c r="K14840" s="0" t="n">
        <v>812</v>
      </c>
      <c r="L14840" s="15" t="s">
        <v>82</v>
      </c>
      <c r="M14840" s="0" t="n">
        <v>9</v>
      </c>
      <c r="N14840" s="16" t="n">
        <f aca="false">I14840*K14840</f>
        <v>127484</v>
      </c>
      <c r="O14840" s="16" t="n">
        <f aca="false">I14840*(K14840-J14840)</f>
        <v>10833</v>
      </c>
      <c r="P14840" s="15" t="n">
        <f aca="false">K14840-J14840</f>
        <v>69</v>
      </c>
      <c r="Q14840" s="0" t="str">
        <f aca="false">IF(G14840=0,"Out of stock",IF(G14840&lt;H14840,"Understocked",IF(G14840&gt;Summary!$B$6*H14840,"Overstocked","Healthy")))</f>
        <v>Overstocked</v>
      </c>
      <c r="R14840" s="0" t="str">
        <f aca="false">IF(I14840&gt;=Summary!$B$7,"Fast",IF(I14840&lt;Summary!$B$8,"Slow","Medium"))</f>
        <v>Medium</v>
      </c>
      <c r="S14840" s="15" t="n">
        <f aca="false">IF(M14840&gt;Summary!$B$5,1,0)</f>
        <v>1</v>
      </c>
      <c r="T14840" s="16" t="n">
        <f aca="false">IF(Q14840="Overstocked",(G14840-Summary!$B$6*H14840)*J14840,0)</f>
        <v>140427</v>
      </c>
    </row>
    <row r="14841" customFormat="false" ht="15" hidden="false" customHeight="false" outlineLevel="0" collapsed="false">
      <c r="A14841" s="0" t="s">
        <v>14939</v>
      </c>
      <c r="B14841" s="0" t="s">
        <v>84</v>
      </c>
      <c r="C14841" s="0" t="s">
        <v>96</v>
      </c>
      <c r="D14841" s="0" t="s">
        <v>79</v>
      </c>
      <c r="E14841" s="14" t="n">
        <v>45292</v>
      </c>
      <c r="F14841" s="14" t="n">
        <v>45296</v>
      </c>
      <c r="G14841" s="0" t="n">
        <v>291</v>
      </c>
      <c r="H14841" s="0" t="n">
        <v>91</v>
      </c>
      <c r="I14841" s="0" t="n">
        <v>143</v>
      </c>
      <c r="J14841" s="0" t="n">
        <v>613</v>
      </c>
      <c r="K14841" s="0" t="n">
        <v>1010</v>
      </c>
      <c r="L14841" s="15" t="s">
        <v>93</v>
      </c>
      <c r="M14841" s="0" t="n">
        <v>4</v>
      </c>
      <c r="N14841" s="16" t="n">
        <f aca="false">I14841*K14841</f>
        <v>144430</v>
      </c>
      <c r="O14841" s="16" t="n">
        <f aca="false">I14841*(K14841-J14841)</f>
        <v>56771</v>
      </c>
      <c r="P14841" s="15" t="n">
        <f aca="false">K14841-J14841</f>
        <v>397</v>
      </c>
      <c r="Q14841" s="0" t="str">
        <f aca="false">IF(G14841=0,"Out of stock",IF(G14841&lt;H14841,"Understocked",IF(G14841&gt;Summary!$B$6*H14841,"Overstocked","Healthy")))</f>
        <v>Healthy</v>
      </c>
      <c r="R14841" s="0" t="str">
        <f aca="false">IF(I14841&gt;=Summary!$B$7,"Fast",IF(I14841&lt;Summary!$B$8,"Slow","Medium"))</f>
        <v>Medium</v>
      </c>
      <c r="S14841" s="15" t="n">
        <f aca="false">IF(M14841&gt;Summary!$B$5,1,0)</f>
        <v>0</v>
      </c>
      <c r="T14841" s="16" t="n">
        <f aca="false">IF(Q14841="Overstocked",(G14841-Summary!$B$6*H14841)*J14841,0)</f>
        <v>0</v>
      </c>
    </row>
    <row r="14842" customFormat="false" ht="15" hidden="false" customHeight="false" outlineLevel="0" collapsed="false">
      <c r="A14842" s="0" t="s">
        <v>14940</v>
      </c>
      <c r="B14842" s="0" t="s">
        <v>101</v>
      </c>
      <c r="C14842" s="0" t="s">
        <v>78</v>
      </c>
      <c r="D14842" s="0" t="s">
        <v>102</v>
      </c>
      <c r="E14842" s="14" t="n">
        <v>45038</v>
      </c>
      <c r="F14842" s="14" t="n">
        <v>45040</v>
      </c>
      <c r="G14842" s="0" t="n">
        <v>254</v>
      </c>
      <c r="H14842" s="0" t="n">
        <v>103</v>
      </c>
      <c r="I14842" s="0" t="n">
        <v>100</v>
      </c>
      <c r="J14842" s="0" t="n">
        <v>321</v>
      </c>
      <c r="K14842" s="0" t="n">
        <v>452</v>
      </c>
      <c r="L14842" s="15" t="s">
        <v>87</v>
      </c>
      <c r="M14842" s="0" t="n">
        <v>2</v>
      </c>
      <c r="N14842" s="16" t="n">
        <f aca="false">I14842*K14842</f>
        <v>45200</v>
      </c>
      <c r="O14842" s="16" t="n">
        <f aca="false">I14842*(K14842-J14842)</f>
        <v>13100</v>
      </c>
      <c r="P14842" s="15" t="n">
        <f aca="false">K14842-J14842</f>
        <v>131</v>
      </c>
      <c r="Q14842" s="0" t="str">
        <f aca="false">IF(G14842=0,"Out of stock",IF(G14842&lt;H14842,"Understocked",IF(G14842&gt;Summary!$B$6*H14842,"Overstocked","Healthy")))</f>
        <v>Healthy</v>
      </c>
      <c r="R14842" s="0" t="str">
        <f aca="false">IF(I14842&gt;=Summary!$B$7,"Fast",IF(I14842&lt;Summary!$B$8,"Slow","Medium"))</f>
        <v>Medium</v>
      </c>
      <c r="S14842" s="15" t="n">
        <f aca="false">IF(M14842&gt;Summary!$B$5,1,0)</f>
        <v>0</v>
      </c>
      <c r="T14842" s="16" t="n">
        <f aca="false">IF(Q14842="Overstocked",(G14842-Summary!$B$6*H14842)*J14842,0)</f>
        <v>0</v>
      </c>
    </row>
    <row r="14843" customFormat="false" ht="15" hidden="false" customHeight="false" outlineLevel="0" collapsed="false">
      <c r="A14843" s="0" t="s">
        <v>14941</v>
      </c>
      <c r="B14843" s="0" t="s">
        <v>113</v>
      </c>
      <c r="C14843" s="0" t="s">
        <v>104</v>
      </c>
      <c r="D14843" s="0" t="s">
        <v>90</v>
      </c>
      <c r="E14843" s="14" t="n">
        <v>45552</v>
      </c>
      <c r="F14843" s="14" t="n">
        <v>45558</v>
      </c>
      <c r="G14843" s="0" t="n">
        <v>76</v>
      </c>
      <c r="H14843" s="0" t="n">
        <v>97</v>
      </c>
      <c r="I14843" s="0" t="n">
        <v>266</v>
      </c>
      <c r="J14843" s="0" t="n">
        <v>1392</v>
      </c>
      <c r="K14843" s="0" t="n">
        <v>1646</v>
      </c>
      <c r="L14843" s="15" t="s">
        <v>82</v>
      </c>
      <c r="M14843" s="0" t="n">
        <v>6</v>
      </c>
      <c r="N14843" s="16" t="n">
        <f aca="false">I14843*K14843</f>
        <v>437836</v>
      </c>
      <c r="O14843" s="16" t="n">
        <f aca="false">I14843*(K14843-J14843)</f>
        <v>67564</v>
      </c>
      <c r="P14843" s="15" t="n">
        <f aca="false">K14843-J14843</f>
        <v>254</v>
      </c>
      <c r="Q14843" s="0" t="str">
        <f aca="false">IF(G14843=0,"Out of stock",IF(G14843&lt;H14843,"Understocked",IF(G14843&gt;Summary!$B$6*H14843,"Overstocked","Healthy")))</f>
        <v>Understocked</v>
      </c>
      <c r="R14843" s="0" t="str">
        <f aca="false">IF(I14843&gt;=Summary!$B$7,"Fast",IF(I14843&lt;Summary!$B$8,"Slow","Medium"))</f>
        <v>Fast</v>
      </c>
      <c r="S14843" s="15" t="n">
        <f aca="false">IF(M14843&gt;Summary!$B$5,1,0)</f>
        <v>0</v>
      </c>
      <c r="T14843" s="16" t="n">
        <f aca="false">IF(Q14843="Overstocked",(G14843-Summary!$B$6*H14843)*J14843,0)</f>
        <v>0</v>
      </c>
    </row>
    <row r="14844" customFormat="false" ht="15" hidden="false" customHeight="false" outlineLevel="0" collapsed="false">
      <c r="A14844" s="0" t="s">
        <v>14942</v>
      </c>
      <c r="B14844" s="0" t="s">
        <v>89</v>
      </c>
      <c r="C14844" s="0" t="s">
        <v>78</v>
      </c>
      <c r="D14844" s="0" t="s">
        <v>86</v>
      </c>
      <c r="E14844" s="14" t="n">
        <v>45616</v>
      </c>
      <c r="F14844" s="14" t="n">
        <v>45621</v>
      </c>
      <c r="G14844" s="0" t="n">
        <v>313</v>
      </c>
      <c r="H14844" s="0" t="n">
        <v>100</v>
      </c>
      <c r="I14844" s="0" t="n">
        <v>115</v>
      </c>
      <c r="J14844" s="0" t="n">
        <v>471</v>
      </c>
      <c r="K14844" s="0" t="n">
        <v>866</v>
      </c>
      <c r="L14844" s="15" t="s">
        <v>80</v>
      </c>
      <c r="M14844" s="0" t="n">
        <v>5</v>
      </c>
      <c r="N14844" s="16" t="n">
        <f aca="false">I14844*K14844</f>
        <v>99590</v>
      </c>
      <c r="O14844" s="16" t="n">
        <f aca="false">I14844*(K14844-J14844)</f>
        <v>45425</v>
      </c>
      <c r="P14844" s="15" t="n">
        <f aca="false">K14844-J14844</f>
        <v>395</v>
      </c>
      <c r="Q14844" s="0" t="str">
        <f aca="false">IF(G14844=0,"Out of stock",IF(G14844&lt;H14844,"Understocked",IF(G14844&gt;Summary!$B$6*H14844,"Overstocked","Healthy")))</f>
        <v>Healthy</v>
      </c>
      <c r="R14844" s="0" t="str">
        <f aca="false">IF(I14844&gt;=Summary!$B$7,"Fast",IF(I14844&lt;Summary!$B$8,"Slow","Medium"))</f>
        <v>Medium</v>
      </c>
      <c r="S14844" s="15" t="n">
        <f aca="false">IF(M14844&gt;Summary!$B$5,1,0)</f>
        <v>0</v>
      </c>
      <c r="T14844" s="16" t="n">
        <f aca="false">IF(Q14844="Overstocked",(G14844-Summary!$B$6*H14844)*J14844,0)</f>
        <v>0</v>
      </c>
    </row>
    <row r="14845" customFormat="false" ht="15" hidden="false" customHeight="false" outlineLevel="0" collapsed="false">
      <c r="A14845" s="0" t="s">
        <v>14943</v>
      </c>
      <c r="B14845" s="0" t="s">
        <v>89</v>
      </c>
      <c r="C14845" s="0" t="s">
        <v>85</v>
      </c>
      <c r="D14845" s="0" t="s">
        <v>90</v>
      </c>
      <c r="E14845" s="14" t="n">
        <v>45385</v>
      </c>
      <c r="F14845" s="14" t="n">
        <v>45391</v>
      </c>
      <c r="G14845" s="0" t="n">
        <v>328</v>
      </c>
      <c r="H14845" s="0" t="n">
        <v>123</v>
      </c>
      <c r="I14845" s="0" t="n">
        <v>178</v>
      </c>
      <c r="J14845" s="0" t="n">
        <v>505</v>
      </c>
      <c r="K14845" s="0" t="n">
        <v>958</v>
      </c>
      <c r="L14845" s="15" t="s">
        <v>87</v>
      </c>
      <c r="M14845" s="0" t="n">
        <v>6</v>
      </c>
      <c r="N14845" s="16" t="n">
        <f aca="false">I14845*K14845</f>
        <v>170524</v>
      </c>
      <c r="O14845" s="16" t="n">
        <f aca="false">I14845*(K14845-J14845)</f>
        <v>80634</v>
      </c>
      <c r="P14845" s="15" t="n">
        <f aca="false">K14845-J14845</f>
        <v>453</v>
      </c>
      <c r="Q14845" s="0" t="str">
        <f aca="false">IF(G14845=0,"Out of stock",IF(G14845&lt;H14845,"Understocked",IF(G14845&gt;Summary!$B$6*H14845,"Overstocked","Healthy")))</f>
        <v>Healthy</v>
      </c>
      <c r="R14845" s="0" t="str">
        <f aca="false">IF(I14845&gt;=Summary!$B$7,"Fast",IF(I14845&lt;Summary!$B$8,"Slow","Medium"))</f>
        <v>Medium</v>
      </c>
      <c r="S14845" s="15" t="n">
        <f aca="false">IF(M14845&gt;Summary!$B$5,1,0)</f>
        <v>0</v>
      </c>
      <c r="T14845" s="16" t="n">
        <f aca="false">IF(Q14845="Overstocked",(G14845-Summary!$B$6*H14845)*J14845,0)</f>
        <v>0</v>
      </c>
    </row>
    <row r="14846" customFormat="false" ht="15" hidden="false" customHeight="false" outlineLevel="0" collapsed="false">
      <c r="A14846" s="0" t="s">
        <v>14944</v>
      </c>
      <c r="B14846" s="0" t="s">
        <v>84</v>
      </c>
      <c r="C14846" s="0" t="s">
        <v>78</v>
      </c>
      <c r="D14846" s="0" t="s">
        <v>102</v>
      </c>
      <c r="E14846" s="14" t="n">
        <v>45115</v>
      </c>
      <c r="F14846" s="14" t="n">
        <v>45117</v>
      </c>
      <c r="G14846" s="0" t="n">
        <v>433</v>
      </c>
      <c r="H14846" s="0" t="n">
        <v>87</v>
      </c>
      <c r="I14846" s="0" t="n">
        <v>212</v>
      </c>
      <c r="J14846" s="0" t="n">
        <v>1488</v>
      </c>
      <c r="K14846" s="0" t="n">
        <v>1549</v>
      </c>
      <c r="L14846" s="15" t="s">
        <v>97</v>
      </c>
      <c r="M14846" s="0" t="n">
        <v>2</v>
      </c>
      <c r="N14846" s="16" t="n">
        <f aca="false">I14846*K14846</f>
        <v>328388</v>
      </c>
      <c r="O14846" s="16" t="n">
        <f aca="false">I14846*(K14846-J14846)</f>
        <v>12932</v>
      </c>
      <c r="P14846" s="15" t="n">
        <f aca="false">K14846-J14846</f>
        <v>61</v>
      </c>
      <c r="Q14846" s="0" t="str">
        <f aca="false">IF(G14846=0,"Out of stock",IF(G14846&lt;H14846,"Understocked",IF(G14846&gt;Summary!$B$6*H14846,"Overstocked","Healthy")))</f>
        <v>Overstocked</v>
      </c>
      <c r="R14846" s="0" t="str">
        <f aca="false">IF(I14846&gt;=Summary!$B$7,"Fast",IF(I14846&lt;Summary!$B$8,"Slow","Medium"))</f>
        <v>Fast</v>
      </c>
      <c r="S14846" s="15" t="n">
        <f aca="false">IF(M14846&gt;Summary!$B$5,1,0)</f>
        <v>0</v>
      </c>
      <c r="T14846" s="16" t="n">
        <f aca="false">IF(Q14846="Overstocked",(G14846-Summary!$B$6*H14846)*J14846,0)</f>
        <v>126480</v>
      </c>
    </row>
    <row r="14847" customFormat="false" ht="15" hidden="false" customHeight="false" outlineLevel="0" collapsed="false">
      <c r="A14847" s="0" t="s">
        <v>14945</v>
      </c>
      <c r="B14847" s="0" t="s">
        <v>95</v>
      </c>
      <c r="C14847" s="0" t="s">
        <v>104</v>
      </c>
      <c r="D14847" s="0" t="s">
        <v>79</v>
      </c>
      <c r="E14847" s="14" t="n">
        <v>45415</v>
      </c>
      <c r="F14847" s="14" t="n">
        <v>45425</v>
      </c>
      <c r="G14847" s="0" t="n">
        <v>171</v>
      </c>
      <c r="H14847" s="0" t="n">
        <v>53</v>
      </c>
      <c r="I14847" s="0" t="n">
        <v>283</v>
      </c>
      <c r="J14847" s="0" t="n">
        <v>452</v>
      </c>
      <c r="K14847" s="0" t="n">
        <v>633</v>
      </c>
      <c r="L14847" s="15" t="s">
        <v>93</v>
      </c>
      <c r="M14847" s="0" t="n">
        <v>10</v>
      </c>
      <c r="N14847" s="16" t="n">
        <f aca="false">I14847*K14847</f>
        <v>179139</v>
      </c>
      <c r="O14847" s="16" t="n">
        <f aca="false">I14847*(K14847-J14847)</f>
        <v>51223</v>
      </c>
      <c r="P14847" s="15" t="n">
        <f aca="false">K14847-J14847</f>
        <v>181</v>
      </c>
      <c r="Q14847" s="0" t="str">
        <f aca="false">IF(G14847=0,"Out of stock",IF(G14847&lt;H14847,"Understocked",IF(G14847&gt;Summary!$B$6*H14847,"Overstocked","Healthy")))</f>
        <v>Healthy</v>
      </c>
      <c r="R14847" s="0" t="str">
        <f aca="false">IF(I14847&gt;=Summary!$B$7,"Fast",IF(I14847&lt;Summary!$B$8,"Slow","Medium"))</f>
        <v>Fast</v>
      </c>
      <c r="S14847" s="15" t="n">
        <f aca="false">IF(M14847&gt;Summary!$B$5,1,0)</f>
        <v>1</v>
      </c>
      <c r="T14847" s="16" t="n">
        <f aca="false">IF(Q14847="Overstocked",(G14847-Summary!$B$6*H14847)*J14847,0)</f>
        <v>0</v>
      </c>
    </row>
    <row r="14848" customFormat="false" ht="15" hidden="false" customHeight="false" outlineLevel="0" collapsed="false">
      <c r="A14848" s="0" t="s">
        <v>14946</v>
      </c>
      <c r="B14848" s="0" t="s">
        <v>115</v>
      </c>
      <c r="C14848" s="0" t="s">
        <v>85</v>
      </c>
      <c r="D14848" s="0" t="s">
        <v>102</v>
      </c>
      <c r="E14848" s="14" t="n">
        <v>45514</v>
      </c>
      <c r="F14848" s="14" t="n">
        <v>45521</v>
      </c>
      <c r="G14848" s="0" t="n">
        <v>43</v>
      </c>
      <c r="H14848" s="0" t="n">
        <v>71</v>
      </c>
      <c r="I14848" s="0" t="n">
        <v>214</v>
      </c>
      <c r="J14848" s="0" t="n">
        <v>681</v>
      </c>
      <c r="K14848" s="0" t="n">
        <v>957</v>
      </c>
      <c r="L14848" s="15" t="s">
        <v>87</v>
      </c>
      <c r="M14848" s="0" t="n">
        <v>7</v>
      </c>
      <c r="N14848" s="16" t="n">
        <f aca="false">I14848*K14848</f>
        <v>204798</v>
      </c>
      <c r="O14848" s="16" t="n">
        <f aca="false">I14848*(K14848-J14848)</f>
        <v>59064</v>
      </c>
      <c r="P14848" s="15" t="n">
        <f aca="false">K14848-J14848</f>
        <v>276</v>
      </c>
      <c r="Q14848" s="0" t="str">
        <f aca="false">IF(G14848=0,"Out of stock",IF(G14848&lt;H14848,"Understocked",IF(G14848&gt;Summary!$B$6*H14848,"Overstocked","Healthy")))</f>
        <v>Understocked</v>
      </c>
      <c r="R14848" s="0" t="str">
        <f aca="false">IF(I14848&gt;=Summary!$B$7,"Fast",IF(I14848&lt;Summary!$B$8,"Slow","Medium"))</f>
        <v>Fast</v>
      </c>
      <c r="S14848" s="15" t="n">
        <f aca="false">IF(M14848&gt;Summary!$B$5,1,0)</f>
        <v>0</v>
      </c>
      <c r="T14848" s="16" t="n">
        <f aca="false">IF(Q14848="Overstocked",(G14848-Summary!$B$6*H14848)*J14848,0)</f>
        <v>0</v>
      </c>
    </row>
    <row r="14849" customFormat="false" ht="15" hidden="false" customHeight="false" outlineLevel="0" collapsed="false">
      <c r="A14849" s="0" t="s">
        <v>14947</v>
      </c>
      <c r="B14849" s="0" t="s">
        <v>95</v>
      </c>
      <c r="C14849" s="0" t="s">
        <v>96</v>
      </c>
      <c r="D14849" s="0" t="s">
        <v>92</v>
      </c>
      <c r="E14849" s="14" t="n">
        <v>45495</v>
      </c>
      <c r="F14849" s="14" t="n">
        <v>45500</v>
      </c>
      <c r="G14849" s="0" t="n">
        <v>290</v>
      </c>
      <c r="H14849" s="0" t="n">
        <v>149</v>
      </c>
      <c r="I14849" s="0" t="n">
        <v>290</v>
      </c>
      <c r="J14849" s="0" t="n">
        <v>1659</v>
      </c>
      <c r="K14849" s="0" t="n">
        <v>1777</v>
      </c>
      <c r="L14849" s="15" t="s">
        <v>93</v>
      </c>
      <c r="M14849" s="0" t="n">
        <v>5</v>
      </c>
      <c r="N14849" s="16" t="n">
        <f aca="false">I14849*K14849</f>
        <v>515330</v>
      </c>
      <c r="O14849" s="16" t="n">
        <f aca="false">I14849*(K14849-J14849)</f>
        <v>34220</v>
      </c>
      <c r="P14849" s="15" t="n">
        <f aca="false">K14849-J14849</f>
        <v>118</v>
      </c>
      <c r="Q14849" s="0" t="str">
        <f aca="false">IF(G14849=0,"Out of stock",IF(G14849&lt;H14849,"Understocked",IF(G14849&gt;Summary!$B$6*H14849,"Overstocked","Healthy")))</f>
        <v>Healthy</v>
      </c>
      <c r="R14849" s="0" t="str">
        <f aca="false">IF(I14849&gt;=Summary!$B$7,"Fast",IF(I14849&lt;Summary!$B$8,"Slow","Medium"))</f>
        <v>Fast</v>
      </c>
      <c r="S14849" s="15" t="n">
        <f aca="false">IF(M14849&gt;Summary!$B$5,1,0)</f>
        <v>0</v>
      </c>
      <c r="T14849" s="16" t="n">
        <f aca="false">IF(Q14849="Overstocked",(G14849-Summary!$B$6*H14849)*J14849,0)</f>
        <v>0</v>
      </c>
    </row>
    <row r="14850" customFormat="false" ht="15" hidden="false" customHeight="false" outlineLevel="0" collapsed="false">
      <c r="A14850" s="0" t="s">
        <v>14948</v>
      </c>
      <c r="B14850" s="0" t="s">
        <v>101</v>
      </c>
      <c r="C14850" s="0" t="s">
        <v>96</v>
      </c>
      <c r="D14850" s="0" t="s">
        <v>90</v>
      </c>
      <c r="E14850" s="14" t="n">
        <v>45524</v>
      </c>
      <c r="F14850" s="14" t="n">
        <v>45531</v>
      </c>
      <c r="G14850" s="0" t="n">
        <v>417</v>
      </c>
      <c r="H14850" s="0" t="n">
        <v>111</v>
      </c>
      <c r="I14850" s="0" t="n">
        <v>166</v>
      </c>
      <c r="J14850" s="0" t="n">
        <v>1166</v>
      </c>
      <c r="K14850" s="0" t="n">
        <v>1445</v>
      </c>
      <c r="L14850" s="15" t="s">
        <v>80</v>
      </c>
      <c r="M14850" s="0" t="n">
        <v>7</v>
      </c>
      <c r="N14850" s="16" t="n">
        <f aca="false">I14850*K14850</f>
        <v>239870</v>
      </c>
      <c r="O14850" s="16" t="n">
        <f aca="false">I14850*(K14850-J14850)</f>
        <v>46314</v>
      </c>
      <c r="P14850" s="15" t="n">
        <f aca="false">K14850-J14850</f>
        <v>279</v>
      </c>
      <c r="Q14850" s="0" t="str">
        <f aca="false">IF(G14850=0,"Out of stock",IF(G14850&lt;H14850,"Understocked",IF(G14850&gt;Summary!$B$6*H14850,"Overstocked","Healthy")))</f>
        <v>Healthy</v>
      </c>
      <c r="R14850" s="0" t="str">
        <f aca="false">IF(I14850&gt;=Summary!$B$7,"Fast",IF(I14850&lt;Summary!$B$8,"Slow","Medium"))</f>
        <v>Medium</v>
      </c>
      <c r="S14850" s="15" t="n">
        <f aca="false">IF(M14850&gt;Summary!$B$5,1,0)</f>
        <v>0</v>
      </c>
      <c r="T14850" s="16" t="n">
        <f aca="false">IF(Q14850="Overstocked",(G14850-Summary!$B$6*H14850)*J14850,0)</f>
        <v>0</v>
      </c>
    </row>
    <row r="14851" customFormat="false" ht="15" hidden="false" customHeight="false" outlineLevel="0" collapsed="false">
      <c r="A14851" s="0" t="s">
        <v>14949</v>
      </c>
      <c r="B14851" s="0" t="s">
        <v>101</v>
      </c>
      <c r="C14851" s="0" t="s">
        <v>104</v>
      </c>
      <c r="D14851" s="0" t="s">
        <v>79</v>
      </c>
      <c r="E14851" s="14" t="n">
        <v>45025</v>
      </c>
      <c r="F14851" s="14" t="n">
        <v>45035</v>
      </c>
      <c r="G14851" s="0" t="n">
        <v>238</v>
      </c>
      <c r="H14851" s="0" t="n">
        <v>87</v>
      </c>
      <c r="I14851" s="0" t="n">
        <v>268</v>
      </c>
      <c r="J14851" s="0" t="n">
        <v>480</v>
      </c>
      <c r="K14851" s="0" t="n">
        <v>839</v>
      </c>
      <c r="L14851" s="15" t="s">
        <v>82</v>
      </c>
      <c r="M14851" s="0" t="n">
        <v>10</v>
      </c>
      <c r="N14851" s="16" t="n">
        <f aca="false">I14851*K14851</f>
        <v>224852</v>
      </c>
      <c r="O14851" s="16" t="n">
        <f aca="false">I14851*(K14851-J14851)</f>
        <v>96212</v>
      </c>
      <c r="P14851" s="15" t="n">
        <f aca="false">K14851-J14851</f>
        <v>359</v>
      </c>
      <c r="Q14851" s="0" t="str">
        <f aca="false">IF(G14851=0,"Out of stock",IF(G14851&lt;H14851,"Understocked",IF(G14851&gt;Summary!$B$6*H14851,"Overstocked","Healthy")))</f>
        <v>Healthy</v>
      </c>
      <c r="R14851" s="0" t="str">
        <f aca="false">IF(I14851&gt;=Summary!$B$7,"Fast",IF(I14851&lt;Summary!$B$8,"Slow","Medium"))</f>
        <v>Fast</v>
      </c>
      <c r="S14851" s="15" t="n">
        <f aca="false">IF(M14851&gt;Summary!$B$5,1,0)</f>
        <v>1</v>
      </c>
      <c r="T14851" s="16" t="n">
        <f aca="false">IF(Q14851="Overstocked",(G14851-Summary!$B$6*H14851)*J14851,0)</f>
        <v>0</v>
      </c>
    </row>
    <row r="14852" customFormat="false" ht="15" hidden="false" customHeight="false" outlineLevel="0" collapsed="false">
      <c r="A14852" s="0" t="s">
        <v>14950</v>
      </c>
      <c r="B14852" s="0" t="s">
        <v>115</v>
      </c>
      <c r="C14852" s="0" t="s">
        <v>85</v>
      </c>
      <c r="D14852" s="0" t="s">
        <v>102</v>
      </c>
      <c r="E14852" s="14" t="n">
        <v>45356</v>
      </c>
      <c r="F14852" s="14" t="n">
        <v>45363</v>
      </c>
      <c r="G14852" s="0" t="n">
        <v>225</v>
      </c>
      <c r="H14852" s="0" t="n">
        <v>115</v>
      </c>
      <c r="I14852" s="0" t="n">
        <v>286</v>
      </c>
      <c r="J14852" s="0" t="n">
        <v>949</v>
      </c>
      <c r="K14852" s="0" t="n">
        <v>1396</v>
      </c>
      <c r="L14852" s="15" t="s">
        <v>82</v>
      </c>
      <c r="M14852" s="0" t="n">
        <v>7</v>
      </c>
      <c r="N14852" s="16" t="n">
        <f aca="false">I14852*K14852</f>
        <v>399256</v>
      </c>
      <c r="O14852" s="16" t="n">
        <f aca="false">I14852*(K14852-J14852)</f>
        <v>127842</v>
      </c>
      <c r="P14852" s="15" t="n">
        <f aca="false">K14852-J14852</f>
        <v>447</v>
      </c>
      <c r="Q14852" s="0" t="str">
        <f aca="false">IF(G14852=0,"Out of stock",IF(G14852&lt;H14852,"Understocked",IF(G14852&gt;Summary!$B$6*H14852,"Overstocked","Healthy")))</f>
        <v>Healthy</v>
      </c>
      <c r="R14852" s="0" t="str">
        <f aca="false">IF(I14852&gt;=Summary!$B$7,"Fast",IF(I14852&lt;Summary!$B$8,"Slow","Medium"))</f>
        <v>Fast</v>
      </c>
      <c r="S14852" s="15" t="n">
        <f aca="false">IF(M14852&gt;Summary!$B$5,1,0)</f>
        <v>0</v>
      </c>
      <c r="T14852" s="16" t="n">
        <f aca="false">IF(Q14852="Overstocked",(G14852-Summary!$B$6*H14852)*J14852,0)</f>
        <v>0</v>
      </c>
    </row>
    <row r="14853" customFormat="false" ht="15" hidden="false" customHeight="false" outlineLevel="0" collapsed="false">
      <c r="A14853" s="0" t="s">
        <v>14951</v>
      </c>
      <c r="B14853" s="0" t="s">
        <v>111</v>
      </c>
      <c r="C14853" s="0" t="s">
        <v>104</v>
      </c>
      <c r="D14853" s="0" t="s">
        <v>92</v>
      </c>
      <c r="E14853" s="14" t="n">
        <v>45036</v>
      </c>
      <c r="F14853" s="14" t="n">
        <v>45038</v>
      </c>
      <c r="G14853" s="0" t="n">
        <v>196</v>
      </c>
      <c r="H14853" s="0" t="n">
        <v>62</v>
      </c>
      <c r="I14853" s="0" t="n">
        <v>44</v>
      </c>
      <c r="J14853" s="0" t="n">
        <v>344</v>
      </c>
      <c r="K14853" s="0" t="n">
        <v>762</v>
      </c>
      <c r="L14853" s="15" t="s">
        <v>97</v>
      </c>
      <c r="M14853" s="0" t="n">
        <v>2</v>
      </c>
      <c r="N14853" s="16" t="n">
        <f aca="false">I14853*K14853</f>
        <v>33528</v>
      </c>
      <c r="O14853" s="16" t="n">
        <f aca="false">I14853*(K14853-J14853)</f>
        <v>18392</v>
      </c>
      <c r="P14853" s="15" t="n">
        <f aca="false">K14853-J14853</f>
        <v>418</v>
      </c>
      <c r="Q14853" s="0" t="str">
        <f aca="false">IF(G14853=0,"Out of stock",IF(G14853&lt;H14853,"Understocked",IF(G14853&gt;Summary!$B$6*H14853,"Overstocked","Healthy")))</f>
        <v>Healthy</v>
      </c>
      <c r="R14853" s="0" t="str">
        <f aca="false">IF(I14853&gt;=Summary!$B$7,"Fast",IF(I14853&lt;Summary!$B$8,"Slow","Medium"))</f>
        <v>Slow</v>
      </c>
      <c r="S14853" s="15" t="n">
        <f aca="false">IF(M14853&gt;Summary!$B$5,1,0)</f>
        <v>0</v>
      </c>
      <c r="T14853" s="16" t="n">
        <f aca="false">IF(Q14853="Overstocked",(G14853-Summary!$B$6*H14853)*J14853,0)</f>
        <v>0</v>
      </c>
    </row>
    <row r="14854" customFormat="false" ht="15" hidden="false" customHeight="false" outlineLevel="0" collapsed="false">
      <c r="A14854" s="0" t="s">
        <v>14952</v>
      </c>
      <c r="B14854" s="0" t="s">
        <v>113</v>
      </c>
      <c r="C14854" s="0" t="s">
        <v>96</v>
      </c>
      <c r="D14854" s="0" t="s">
        <v>102</v>
      </c>
      <c r="E14854" s="14" t="n">
        <v>44961</v>
      </c>
      <c r="F14854" s="14" t="n">
        <v>44971</v>
      </c>
      <c r="G14854" s="0" t="n">
        <v>282</v>
      </c>
      <c r="H14854" s="0" t="n">
        <v>70</v>
      </c>
      <c r="I14854" s="0" t="n">
        <v>168</v>
      </c>
      <c r="J14854" s="0" t="n">
        <v>1893</v>
      </c>
      <c r="K14854" s="0" t="n">
        <v>2135</v>
      </c>
      <c r="L14854" s="15" t="s">
        <v>80</v>
      </c>
      <c r="M14854" s="0" t="n">
        <v>10</v>
      </c>
      <c r="N14854" s="16" t="n">
        <f aca="false">I14854*K14854</f>
        <v>358680</v>
      </c>
      <c r="O14854" s="16" t="n">
        <f aca="false">I14854*(K14854-J14854)</f>
        <v>40656</v>
      </c>
      <c r="P14854" s="15" t="n">
        <f aca="false">K14854-J14854</f>
        <v>242</v>
      </c>
      <c r="Q14854" s="0" t="str">
        <f aca="false">IF(G14854=0,"Out of stock",IF(G14854&lt;H14854,"Understocked",IF(G14854&gt;Summary!$B$6*H14854,"Overstocked","Healthy")))</f>
        <v>Overstocked</v>
      </c>
      <c r="R14854" s="0" t="str">
        <f aca="false">IF(I14854&gt;=Summary!$B$7,"Fast",IF(I14854&lt;Summary!$B$8,"Slow","Medium"))</f>
        <v>Medium</v>
      </c>
      <c r="S14854" s="15" t="n">
        <f aca="false">IF(M14854&gt;Summary!$B$5,1,0)</f>
        <v>1</v>
      </c>
      <c r="T14854" s="16" t="n">
        <f aca="false">IF(Q14854="Overstocked",(G14854-Summary!$B$6*H14854)*J14854,0)</f>
        <v>3786</v>
      </c>
    </row>
    <row r="14855" customFormat="false" ht="15" hidden="false" customHeight="false" outlineLevel="0" collapsed="false">
      <c r="A14855" s="0" t="s">
        <v>14953</v>
      </c>
      <c r="B14855" s="0" t="s">
        <v>115</v>
      </c>
      <c r="C14855" s="0" t="s">
        <v>104</v>
      </c>
      <c r="D14855" s="0" t="s">
        <v>92</v>
      </c>
      <c r="E14855" s="14" t="n">
        <v>44962</v>
      </c>
      <c r="F14855" s="14" t="n">
        <v>44970</v>
      </c>
      <c r="G14855" s="0" t="n">
        <v>164</v>
      </c>
      <c r="H14855" s="0" t="n">
        <v>119</v>
      </c>
      <c r="I14855" s="0" t="n">
        <v>198</v>
      </c>
      <c r="J14855" s="0" t="n">
        <v>642</v>
      </c>
      <c r="K14855" s="0" t="n">
        <v>988</v>
      </c>
      <c r="L14855" s="15" t="s">
        <v>87</v>
      </c>
      <c r="M14855" s="0" t="n">
        <v>8</v>
      </c>
      <c r="N14855" s="16" t="n">
        <f aca="false">I14855*K14855</f>
        <v>195624</v>
      </c>
      <c r="O14855" s="16" t="n">
        <f aca="false">I14855*(K14855-J14855)</f>
        <v>68508</v>
      </c>
      <c r="P14855" s="15" t="n">
        <f aca="false">K14855-J14855</f>
        <v>346</v>
      </c>
      <c r="Q14855" s="0" t="str">
        <f aca="false">IF(G14855=0,"Out of stock",IF(G14855&lt;H14855,"Understocked",IF(G14855&gt;Summary!$B$6*H14855,"Overstocked","Healthy")))</f>
        <v>Healthy</v>
      </c>
      <c r="R14855" s="0" t="str">
        <f aca="false">IF(I14855&gt;=Summary!$B$7,"Fast",IF(I14855&lt;Summary!$B$8,"Slow","Medium"))</f>
        <v>Medium</v>
      </c>
      <c r="S14855" s="15" t="n">
        <f aca="false">IF(M14855&gt;Summary!$B$5,1,0)</f>
        <v>1</v>
      </c>
      <c r="T14855" s="16" t="n">
        <f aca="false">IF(Q14855="Overstocked",(G14855-Summary!$B$6*H14855)*J14855,0)</f>
        <v>0</v>
      </c>
    </row>
    <row r="14856" customFormat="false" ht="15" hidden="false" customHeight="false" outlineLevel="0" collapsed="false">
      <c r="A14856" s="0" t="s">
        <v>14954</v>
      </c>
      <c r="B14856" s="0" t="s">
        <v>77</v>
      </c>
      <c r="C14856" s="0" t="s">
        <v>85</v>
      </c>
      <c r="D14856" s="0" t="s">
        <v>92</v>
      </c>
      <c r="E14856" s="14" t="n">
        <v>45017</v>
      </c>
      <c r="F14856" s="14" t="n">
        <v>45021</v>
      </c>
      <c r="G14856" s="0" t="n">
        <v>156</v>
      </c>
      <c r="H14856" s="0" t="n">
        <v>117</v>
      </c>
      <c r="I14856" s="0" t="n">
        <v>202</v>
      </c>
      <c r="J14856" s="0" t="n">
        <v>552</v>
      </c>
      <c r="K14856" s="0" t="n">
        <v>617</v>
      </c>
      <c r="L14856" s="15" t="s">
        <v>93</v>
      </c>
      <c r="M14856" s="0" t="n">
        <v>4</v>
      </c>
      <c r="N14856" s="16" t="n">
        <f aca="false">I14856*K14856</f>
        <v>124634</v>
      </c>
      <c r="O14856" s="16" t="n">
        <f aca="false">I14856*(K14856-J14856)</f>
        <v>13130</v>
      </c>
      <c r="P14856" s="15" t="n">
        <f aca="false">K14856-J14856</f>
        <v>65</v>
      </c>
      <c r="Q14856" s="0" t="str">
        <f aca="false">IF(G14856=0,"Out of stock",IF(G14856&lt;H14856,"Understocked",IF(G14856&gt;Summary!$B$6*H14856,"Overstocked","Healthy")))</f>
        <v>Healthy</v>
      </c>
      <c r="R14856" s="0" t="str">
        <f aca="false">IF(I14856&gt;=Summary!$B$7,"Fast",IF(I14856&lt;Summary!$B$8,"Slow","Medium"))</f>
        <v>Fast</v>
      </c>
      <c r="S14856" s="15" t="n">
        <f aca="false">IF(M14856&gt;Summary!$B$5,1,0)</f>
        <v>0</v>
      </c>
      <c r="T14856" s="16" t="n">
        <f aca="false">IF(Q14856="Overstocked",(G14856-Summary!$B$6*H14856)*J14856,0)</f>
        <v>0</v>
      </c>
    </row>
    <row r="14857" customFormat="false" ht="15" hidden="false" customHeight="false" outlineLevel="0" collapsed="false">
      <c r="A14857" s="0" t="s">
        <v>14955</v>
      </c>
      <c r="B14857" s="0" t="s">
        <v>115</v>
      </c>
      <c r="C14857" s="0" t="s">
        <v>85</v>
      </c>
      <c r="D14857" s="0" t="s">
        <v>90</v>
      </c>
      <c r="E14857" s="14" t="n">
        <v>45212</v>
      </c>
      <c r="F14857" s="14" t="n">
        <v>45220</v>
      </c>
      <c r="G14857" s="0" t="n">
        <v>192</v>
      </c>
      <c r="H14857" s="0" t="n">
        <v>122</v>
      </c>
      <c r="I14857" s="0" t="n">
        <v>33</v>
      </c>
      <c r="J14857" s="0" t="n">
        <v>1582</v>
      </c>
      <c r="K14857" s="0" t="n">
        <v>2079</v>
      </c>
      <c r="L14857" s="15" t="s">
        <v>93</v>
      </c>
      <c r="M14857" s="0" t="n">
        <v>8</v>
      </c>
      <c r="N14857" s="16" t="n">
        <f aca="false">I14857*K14857</f>
        <v>68607</v>
      </c>
      <c r="O14857" s="16" t="n">
        <f aca="false">I14857*(K14857-J14857)</f>
        <v>16401</v>
      </c>
      <c r="P14857" s="15" t="n">
        <f aca="false">K14857-J14857</f>
        <v>497</v>
      </c>
      <c r="Q14857" s="0" t="str">
        <f aca="false">IF(G14857=0,"Out of stock",IF(G14857&lt;H14857,"Understocked",IF(G14857&gt;Summary!$B$6*H14857,"Overstocked","Healthy")))</f>
        <v>Healthy</v>
      </c>
      <c r="R14857" s="0" t="str">
        <f aca="false">IF(I14857&gt;=Summary!$B$7,"Fast",IF(I14857&lt;Summary!$B$8,"Slow","Medium"))</f>
        <v>Slow</v>
      </c>
      <c r="S14857" s="15" t="n">
        <f aca="false">IF(M14857&gt;Summary!$B$5,1,0)</f>
        <v>1</v>
      </c>
      <c r="T14857" s="16" t="n">
        <f aca="false">IF(Q14857="Overstocked",(G14857-Summary!$B$6*H14857)*J14857,0)</f>
        <v>0</v>
      </c>
    </row>
    <row r="14858" customFormat="false" ht="15" hidden="false" customHeight="false" outlineLevel="0" collapsed="false">
      <c r="A14858" s="0" t="s">
        <v>14956</v>
      </c>
      <c r="B14858" s="0" t="s">
        <v>89</v>
      </c>
      <c r="C14858" s="0" t="s">
        <v>96</v>
      </c>
      <c r="D14858" s="0" t="s">
        <v>92</v>
      </c>
      <c r="E14858" s="14" t="n">
        <v>45492</v>
      </c>
      <c r="F14858" s="14" t="n">
        <v>45500</v>
      </c>
      <c r="G14858" s="0" t="n">
        <v>307</v>
      </c>
      <c r="H14858" s="0" t="n">
        <v>149</v>
      </c>
      <c r="I14858" s="0" t="n">
        <v>154</v>
      </c>
      <c r="J14858" s="0" t="n">
        <v>1835</v>
      </c>
      <c r="K14858" s="0" t="n">
        <v>1948</v>
      </c>
      <c r="L14858" s="15" t="s">
        <v>87</v>
      </c>
      <c r="M14858" s="0" t="n">
        <v>8</v>
      </c>
      <c r="N14858" s="16" t="n">
        <f aca="false">I14858*K14858</f>
        <v>299992</v>
      </c>
      <c r="O14858" s="16" t="n">
        <f aca="false">I14858*(K14858-J14858)</f>
        <v>17402</v>
      </c>
      <c r="P14858" s="15" t="n">
        <f aca="false">K14858-J14858</f>
        <v>113</v>
      </c>
      <c r="Q14858" s="0" t="str">
        <f aca="false">IF(G14858=0,"Out of stock",IF(G14858&lt;H14858,"Understocked",IF(G14858&gt;Summary!$B$6*H14858,"Overstocked","Healthy")))</f>
        <v>Healthy</v>
      </c>
      <c r="R14858" s="0" t="str">
        <f aca="false">IF(I14858&gt;=Summary!$B$7,"Fast",IF(I14858&lt;Summary!$B$8,"Slow","Medium"))</f>
        <v>Medium</v>
      </c>
      <c r="S14858" s="15" t="n">
        <f aca="false">IF(M14858&gt;Summary!$B$5,1,0)</f>
        <v>1</v>
      </c>
      <c r="T14858" s="16" t="n">
        <f aca="false">IF(Q14858="Overstocked",(G14858-Summary!$B$6*H14858)*J14858,0)</f>
        <v>0</v>
      </c>
    </row>
    <row r="14859" customFormat="false" ht="15" hidden="false" customHeight="false" outlineLevel="0" collapsed="false">
      <c r="A14859" s="0" t="s">
        <v>14957</v>
      </c>
      <c r="B14859" s="0" t="s">
        <v>113</v>
      </c>
      <c r="C14859" s="0" t="s">
        <v>85</v>
      </c>
      <c r="D14859" s="0" t="s">
        <v>86</v>
      </c>
      <c r="E14859" s="14" t="n">
        <v>45329</v>
      </c>
      <c r="F14859" s="14" t="n">
        <v>45330</v>
      </c>
      <c r="G14859" s="0" t="n">
        <v>371</v>
      </c>
      <c r="H14859" s="0" t="n">
        <v>112</v>
      </c>
      <c r="I14859" s="0" t="n">
        <v>250</v>
      </c>
      <c r="J14859" s="0" t="n">
        <v>968</v>
      </c>
      <c r="K14859" s="0" t="n">
        <v>1367</v>
      </c>
      <c r="L14859" s="15" t="s">
        <v>82</v>
      </c>
      <c r="M14859" s="0" t="n">
        <v>1</v>
      </c>
      <c r="N14859" s="16" t="n">
        <f aca="false">I14859*K14859</f>
        <v>341750</v>
      </c>
      <c r="O14859" s="16" t="n">
        <f aca="false">I14859*(K14859-J14859)</f>
        <v>99750</v>
      </c>
      <c r="P14859" s="15" t="n">
        <f aca="false">K14859-J14859</f>
        <v>399</v>
      </c>
      <c r="Q14859" s="0" t="str">
        <f aca="false">IF(G14859=0,"Out of stock",IF(G14859&lt;H14859,"Understocked",IF(G14859&gt;Summary!$B$6*H14859,"Overstocked","Healthy")))</f>
        <v>Healthy</v>
      </c>
      <c r="R14859" s="0" t="str">
        <f aca="false">IF(I14859&gt;=Summary!$B$7,"Fast",IF(I14859&lt;Summary!$B$8,"Slow","Medium"))</f>
        <v>Fast</v>
      </c>
      <c r="S14859" s="15" t="n">
        <f aca="false">IF(M14859&gt;Summary!$B$5,1,0)</f>
        <v>0</v>
      </c>
      <c r="T14859" s="16" t="n">
        <f aca="false">IF(Q14859="Overstocked",(G14859-Summary!$B$6*H14859)*J14859,0)</f>
        <v>0</v>
      </c>
    </row>
    <row r="14860" customFormat="false" ht="15" hidden="false" customHeight="false" outlineLevel="0" collapsed="false">
      <c r="A14860" s="0" t="s">
        <v>14958</v>
      </c>
      <c r="B14860" s="0" t="s">
        <v>115</v>
      </c>
      <c r="C14860" s="0" t="s">
        <v>85</v>
      </c>
      <c r="D14860" s="0" t="s">
        <v>92</v>
      </c>
      <c r="E14860" s="14" t="n">
        <v>45111</v>
      </c>
      <c r="F14860" s="14" t="n">
        <v>45120</v>
      </c>
      <c r="G14860" s="0" t="n">
        <v>323</v>
      </c>
      <c r="H14860" s="0" t="n">
        <v>112</v>
      </c>
      <c r="I14860" s="0" t="n">
        <v>201</v>
      </c>
      <c r="J14860" s="0" t="n">
        <v>1648</v>
      </c>
      <c r="K14860" s="0" t="n">
        <v>1747</v>
      </c>
      <c r="L14860" s="15" t="s">
        <v>82</v>
      </c>
      <c r="M14860" s="0" t="n">
        <v>9</v>
      </c>
      <c r="N14860" s="16" t="n">
        <f aca="false">I14860*K14860</f>
        <v>351147</v>
      </c>
      <c r="O14860" s="16" t="n">
        <f aca="false">I14860*(K14860-J14860)</f>
        <v>19899</v>
      </c>
      <c r="P14860" s="15" t="n">
        <f aca="false">K14860-J14860</f>
        <v>99</v>
      </c>
      <c r="Q14860" s="0" t="str">
        <f aca="false">IF(G14860=0,"Out of stock",IF(G14860&lt;H14860,"Understocked",IF(G14860&gt;Summary!$B$6*H14860,"Overstocked","Healthy")))</f>
        <v>Healthy</v>
      </c>
      <c r="R14860" s="0" t="str">
        <f aca="false">IF(I14860&gt;=Summary!$B$7,"Fast",IF(I14860&lt;Summary!$B$8,"Slow","Medium"))</f>
        <v>Fast</v>
      </c>
      <c r="S14860" s="15" t="n">
        <f aca="false">IF(M14860&gt;Summary!$B$5,1,0)</f>
        <v>1</v>
      </c>
      <c r="T14860" s="16" t="n">
        <f aca="false">IF(Q14860="Overstocked",(G14860-Summary!$B$6*H14860)*J14860,0)</f>
        <v>0</v>
      </c>
    </row>
    <row r="14861" customFormat="false" ht="15" hidden="false" customHeight="false" outlineLevel="0" collapsed="false">
      <c r="A14861" s="0" t="s">
        <v>14959</v>
      </c>
      <c r="B14861" s="0" t="s">
        <v>123</v>
      </c>
      <c r="C14861" s="0" t="s">
        <v>85</v>
      </c>
      <c r="D14861" s="0" t="s">
        <v>79</v>
      </c>
      <c r="E14861" s="14" t="n">
        <v>45190</v>
      </c>
      <c r="F14861" s="14" t="n">
        <v>45194</v>
      </c>
      <c r="G14861" s="0" t="n">
        <v>437</v>
      </c>
      <c r="H14861" s="0" t="n">
        <v>65</v>
      </c>
      <c r="I14861" s="0" t="n">
        <v>153</v>
      </c>
      <c r="J14861" s="0" t="n">
        <v>1386</v>
      </c>
      <c r="K14861" s="0" t="n">
        <v>1538</v>
      </c>
      <c r="L14861" s="15" t="s">
        <v>97</v>
      </c>
      <c r="M14861" s="0" t="n">
        <v>4</v>
      </c>
      <c r="N14861" s="16" t="n">
        <f aca="false">I14861*K14861</f>
        <v>235314</v>
      </c>
      <c r="O14861" s="16" t="n">
        <f aca="false">I14861*(K14861-J14861)</f>
        <v>23256</v>
      </c>
      <c r="P14861" s="15" t="n">
        <f aca="false">K14861-J14861</f>
        <v>152</v>
      </c>
      <c r="Q14861" s="0" t="str">
        <f aca="false">IF(G14861=0,"Out of stock",IF(G14861&lt;H14861,"Understocked",IF(G14861&gt;Summary!$B$6*H14861,"Overstocked","Healthy")))</f>
        <v>Overstocked</v>
      </c>
      <c r="R14861" s="0" t="str">
        <f aca="false">IF(I14861&gt;=Summary!$B$7,"Fast",IF(I14861&lt;Summary!$B$8,"Slow","Medium"))</f>
        <v>Medium</v>
      </c>
      <c r="S14861" s="15" t="n">
        <f aca="false">IF(M14861&gt;Summary!$B$5,1,0)</f>
        <v>0</v>
      </c>
      <c r="T14861" s="16" t="n">
        <f aca="false">IF(Q14861="Overstocked",(G14861-Summary!$B$6*H14861)*J14861,0)</f>
        <v>245322</v>
      </c>
    </row>
    <row r="14862" customFormat="false" ht="15" hidden="false" customHeight="false" outlineLevel="0" collapsed="false">
      <c r="A14862" s="0" t="s">
        <v>14960</v>
      </c>
      <c r="B14862" s="0" t="s">
        <v>111</v>
      </c>
      <c r="C14862" s="0" t="s">
        <v>96</v>
      </c>
      <c r="D14862" s="0" t="s">
        <v>90</v>
      </c>
      <c r="E14862" s="14" t="n">
        <v>45182</v>
      </c>
      <c r="F14862" s="14" t="n">
        <v>45186</v>
      </c>
      <c r="G14862" s="0" t="n">
        <v>238</v>
      </c>
      <c r="H14862" s="0" t="n">
        <v>88</v>
      </c>
      <c r="I14862" s="0" t="n">
        <v>252</v>
      </c>
      <c r="J14862" s="0" t="n">
        <v>1450</v>
      </c>
      <c r="K14862" s="0" t="n">
        <v>1562</v>
      </c>
      <c r="L14862" s="15" t="s">
        <v>82</v>
      </c>
      <c r="M14862" s="0" t="n">
        <v>4</v>
      </c>
      <c r="N14862" s="16" t="n">
        <f aca="false">I14862*K14862</f>
        <v>393624</v>
      </c>
      <c r="O14862" s="16" t="n">
        <f aca="false">I14862*(K14862-J14862)</f>
        <v>28224</v>
      </c>
      <c r="P14862" s="15" t="n">
        <f aca="false">K14862-J14862</f>
        <v>112</v>
      </c>
      <c r="Q14862" s="0" t="str">
        <f aca="false">IF(G14862=0,"Out of stock",IF(G14862&lt;H14862,"Understocked",IF(G14862&gt;Summary!$B$6*H14862,"Overstocked","Healthy")))</f>
        <v>Healthy</v>
      </c>
      <c r="R14862" s="0" t="str">
        <f aca="false">IF(I14862&gt;=Summary!$B$7,"Fast",IF(I14862&lt;Summary!$B$8,"Slow","Medium"))</f>
        <v>Fast</v>
      </c>
      <c r="S14862" s="15" t="n">
        <f aca="false">IF(M14862&gt;Summary!$B$5,1,0)</f>
        <v>0</v>
      </c>
      <c r="T14862" s="16" t="n">
        <f aca="false">IF(Q14862="Overstocked",(G14862-Summary!$B$6*H14862)*J14862,0)</f>
        <v>0</v>
      </c>
    </row>
    <row r="14863" customFormat="false" ht="15" hidden="false" customHeight="false" outlineLevel="0" collapsed="false">
      <c r="A14863" s="0" t="s">
        <v>14961</v>
      </c>
      <c r="B14863" s="0" t="s">
        <v>95</v>
      </c>
      <c r="C14863" s="0" t="s">
        <v>104</v>
      </c>
      <c r="D14863" s="0" t="s">
        <v>102</v>
      </c>
      <c r="E14863" s="14" t="n">
        <v>45538</v>
      </c>
      <c r="F14863" s="14" t="n">
        <v>45543</v>
      </c>
      <c r="G14863" s="0" t="n">
        <v>461</v>
      </c>
      <c r="H14863" s="0" t="n">
        <v>123</v>
      </c>
      <c r="I14863" s="0" t="n">
        <v>58</v>
      </c>
      <c r="J14863" s="0" t="n">
        <v>530</v>
      </c>
      <c r="K14863" s="0" t="n">
        <v>982</v>
      </c>
      <c r="L14863" s="15" t="s">
        <v>97</v>
      </c>
      <c r="M14863" s="0" t="n">
        <v>5</v>
      </c>
      <c r="N14863" s="16" t="n">
        <f aca="false">I14863*K14863</f>
        <v>56956</v>
      </c>
      <c r="O14863" s="16" t="n">
        <f aca="false">I14863*(K14863-J14863)</f>
        <v>26216</v>
      </c>
      <c r="P14863" s="15" t="n">
        <f aca="false">K14863-J14863</f>
        <v>452</v>
      </c>
      <c r="Q14863" s="0" t="str">
        <f aca="false">IF(G14863=0,"Out of stock",IF(G14863&lt;H14863,"Understocked",IF(G14863&gt;Summary!$B$6*H14863,"Overstocked","Healthy")))</f>
        <v>Healthy</v>
      </c>
      <c r="R14863" s="0" t="str">
        <f aca="false">IF(I14863&gt;=Summary!$B$7,"Fast",IF(I14863&lt;Summary!$B$8,"Slow","Medium"))</f>
        <v>Slow</v>
      </c>
      <c r="S14863" s="15" t="n">
        <f aca="false">IF(M14863&gt;Summary!$B$5,1,0)</f>
        <v>0</v>
      </c>
      <c r="T14863" s="16" t="n">
        <f aca="false">IF(Q14863="Overstocked",(G14863-Summary!$B$6*H14863)*J14863,0)</f>
        <v>0</v>
      </c>
    </row>
    <row r="14864" customFormat="false" ht="15" hidden="false" customHeight="false" outlineLevel="0" collapsed="false">
      <c r="A14864" s="0" t="s">
        <v>14962</v>
      </c>
      <c r="B14864" s="0" t="s">
        <v>89</v>
      </c>
      <c r="C14864" s="0" t="s">
        <v>104</v>
      </c>
      <c r="D14864" s="0" t="s">
        <v>102</v>
      </c>
      <c r="E14864" s="14" t="n">
        <v>45476</v>
      </c>
      <c r="F14864" s="14" t="n">
        <v>45481</v>
      </c>
      <c r="G14864" s="0" t="n">
        <v>34</v>
      </c>
      <c r="H14864" s="0" t="n">
        <v>133</v>
      </c>
      <c r="I14864" s="0" t="n">
        <v>299</v>
      </c>
      <c r="J14864" s="0" t="n">
        <v>725</v>
      </c>
      <c r="K14864" s="0" t="n">
        <v>843</v>
      </c>
      <c r="L14864" s="15" t="s">
        <v>87</v>
      </c>
      <c r="M14864" s="0" t="n">
        <v>5</v>
      </c>
      <c r="N14864" s="16" t="n">
        <f aca="false">I14864*K14864</f>
        <v>252057</v>
      </c>
      <c r="O14864" s="16" t="n">
        <f aca="false">I14864*(K14864-J14864)</f>
        <v>35282</v>
      </c>
      <c r="P14864" s="15" t="n">
        <f aca="false">K14864-J14864</f>
        <v>118</v>
      </c>
      <c r="Q14864" s="0" t="str">
        <f aca="false">IF(G14864=0,"Out of stock",IF(G14864&lt;H14864,"Understocked",IF(G14864&gt;Summary!$B$6*H14864,"Overstocked","Healthy")))</f>
        <v>Understocked</v>
      </c>
      <c r="R14864" s="0" t="str">
        <f aca="false">IF(I14864&gt;=Summary!$B$7,"Fast",IF(I14864&lt;Summary!$B$8,"Slow","Medium"))</f>
        <v>Fast</v>
      </c>
      <c r="S14864" s="15" t="n">
        <f aca="false">IF(M14864&gt;Summary!$B$5,1,0)</f>
        <v>0</v>
      </c>
      <c r="T14864" s="16" t="n">
        <f aca="false">IF(Q14864="Overstocked",(G14864-Summary!$B$6*H14864)*J14864,0)</f>
        <v>0</v>
      </c>
    </row>
    <row r="14865" customFormat="false" ht="15" hidden="false" customHeight="false" outlineLevel="0" collapsed="false">
      <c r="A14865" s="0" t="s">
        <v>14963</v>
      </c>
      <c r="B14865" s="0" t="s">
        <v>115</v>
      </c>
      <c r="C14865" s="0" t="s">
        <v>85</v>
      </c>
      <c r="D14865" s="0" t="s">
        <v>102</v>
      </c>
      <c r="E14865" s="14" t="n">
        <v>45136</v>
      </c>
      <c r="F14865" s="14" t="n">
        <v>45145</v>
      </c>
      <c r="G14865" s="0" t="n">
        <v>159</v>
      </c>
      <c r="H14865" s="0" t="n">
        <v>68</v>
      </c>
      <c r="I14865" s="0" t="n">
        <v>241</v>
      </c>
      <c r="J14865" s="0" t="n">
        <v>1191</v>
      </c>
      <c r="K14865" s="0" t="n">
        <v>1533</v>
      </c>
      <c r="L14865" s="15" t="s">
        <v>80</v>
      </c>
      <c r="M14865" s="0" t="n">
        <v>9</v>
      </c>
      <c r="N14865" s="16" t="n">
        <f aca="false">I14865*K14865</f>
        <v>369453</v>
      </c>
      <c r="O14865" s="16" t="n">
        <f aca="false">I14865*(K14865-J14865)</f>
        <v>82422</v>
      </c>
      <c r="P14865" s="15" t="n">
        <f aca="false">K14865-J14865</f>
        <v>342</v>
      </c>
      <c r="Q14865" s="0" t="str">
        <f aca="false">IF(G14865=0,"Out of stock",IF(G14865&lt;H14865,"Understocked",IF(G14865&gt;Summary!$B$6*H14865,"Overstocked","Healthy")))</f>
        <v>Healthy</v>
      </c>
      <c r="R14865" s="0" t="str">
        <f aca="false">IF(I14865&gt;=Summary!$B$7,"Fast",IF(I14865&lt;Summary!$B$8,"Slow","Medium"))</f>
        <v>Fast</v>
      </c>
      <c r="S14865" s="15" t="n">
        <f aca="false">IF(M14865&gt;Summary!$B$5,1,0)</f>
        <v>1</v>
      </c>
      <c r="T14865" s="16" t="n">
        <f aca="false">IF(Q14865="Overstocked",(G14865-Summary!$B$6*H14865)*J14865,0)</f>
        <v>0</v>
      </c>
    </row>
    <row r="14866" customFormat="false" ht="15" hidden="false" customHeight="false" outlineLevel="0" collapsed="false">
      <c r="A14866" s="0" t="s">
        <v>14964</v>
      </c>
      <c r="B14866" s="0" t="s">
        <v>84</v>
      </c>
      <c r="C14866" s="0" t="s">
        <v>104</v>
      </c>
      <c r="D14866" s="0" t="s">
        <v>86</v>
      </c>
      <c r="E14866" s="14" t="n">
        <v>45305</v>
      </c>
      <c r="F14866" s="14" t="n">
        <v>45308</v>
      </c>
      <c r="G14866" s="0" t="n">
        <v>243</v>
      </c>
      <c r="H14866" s="0" t="n">
        <v>117</v>
      </c>
      <c r="I14866" s="0" t="n">
        <v>283</v>
      </c>
      <c r="J14866" s="0" t="n">
        <v>542</v>
      </c>
      <c r="K14866" s="0" t="n">
        <v>1034</v>
      </c>
      <c r="L14866" s="15" t="s">
        <v>97</v>
      </c>
      <c r="M14866" s="0" t="n">
        <v>3</v>
      </c>
      <c r="N14866" s="16" t="n">
        <f aca="false">I14866*K14866</f>
        <v>292622</v>
      </c>
      <c r="O14866" s="16" t="n">
        <f aca="false">I14866*(K14866-J14866)</f>
        <v>139236</v>
      </c>
      <c r="P14866" s="15" t="n">
        <f aca="false">K14866-J14866</f>
        <v>492</v>
      </c>
      <c r="Q14866" s="0" t="str">
        <f aca="false">IF(G14866=0,"Out of stock",IF(G14866&lt;H14866,"Understocked",IF(G14866&gt;Summary!$B$6*H14866,"Overstocked","Healthy")))</f>
        <v>Healthy</v>
      </c>
      <c r="R14866" s="0" t="str">
        <f aca="false">IF(I14866&gt;=Summary!$B$7,"Fast",IF(I14866&lt;Summary!$B$8,"Slow","Medium"))</f>
        <v>Fast</v>
      </c>
      <c r="S14866" s="15" t="n">
        <f aca="false">IF(M14866&gt;Summary!$B$5,1,0)</f>
        <v>0</v>
      </c>
      <c r="T14866" s="16" t="n">
        <f aca="false">IF(Q14866="Overstocked",(G14866-Summary!$B$6*H14866)*J14866,0)</f>
        <v>0</v>
      </c>
    </row>
    <row r="14867" customFormat="false" ht="15" hidden="false" customHeight="false" outlineLevel="0" collapsed="false">
      <c r="A14867" s="0" t="s">
        <v>14965</v>
      </c>
      <c r="B14867" s="0" t="s">
        <v>95</v>
      </c>
      <c r="C14867" s="0" t="s">
        <v>85</v>
      </c>
      <c r="D14867" s="0" t="s">
        <v>92</v>
      </c>
      <c r="E14867" s="14" t="n">
        <v>45200</v>
      </c>
      <c r="F14867" s="14" t="n">
        <v>45207</v>
      </c>
      <c r="G14867" s="0" t="n">
        <v>389</v>
      </c>
      <c r="H14867" s="0" t="n">
        <v>62</v>
      </c>
      <c r="I14867" s="0" t="n">
        <v>114</v>
      </c>
      <c r="J14867" s="0" t="n">
        <v>1097</v>
      </c>
      <c r="K14867" s="0" t="n">
        <v>1166</v>
      </c>
      <c r="L14867" s="15" t="s">
        <v>82</v>
      </c>
      <c r="M14867" s="0" t="n">
        <v>7</v>
      </c>
      <c r="N14867" s="16" t="n">
        <f aca="false">I14867*K14867</f>
        <v>132924</v>
      </c>
      <c r="O14867" s="16" t="n">
        <f aca="false">I14867*(K14867-J14867)</f>
        <v>7866</v>
      </c>
      <c r="P14867" s="15" t="n">
        <f aca="false">K14867-J14867</f>
        <v>69</v>
      </c>
      <c r="Q14867" s="0" t="str">
        <f aca="false">IF(G14867=0,"Out of stock",IF(G14867&lt;H14867,"Understocked",IF(G14867&gt;Summary!$B$6*H14867,"Overstocked","Healthy")))</f>
        <v>Overstocked</v>
      </c>
      <c r="R14867" s="0" t="str">
        <f aca="false">IF(I14867&gt;=Summary!$B$7,"Fast",IF(I14867&lt;Summary!$B$8,"Slow","Medium"))</f>
        <v>Medium</v>
      </c>
      <c r="S14867" s="15" t="n">
        <f aca="false">IF(M14867&gt;Summary!$B$5,1,0)</f>
        <v>0</v>
      </c>
      <c r="T14867" s="16" t="n">
        <f aca="false">IF(Q14867="Overstocked",(G14867-Summary!$B$6*H14867)*J14867,0)</f>
        <v>154677</v>
      </c>
    </row>
    <row r="14868" customFormat="false" ht="15" hidden="false" customHeight="false" outlineLevel="0" collapsed="false">
      <c r="A14868" s="0" t="s">
        <v>14966</v>
      </c>
      <c r="B14868" s="0" t="s">
        <v>77</v>
      </c>
      <c r="C14868" s="0" t="s">
        <v>78</v>
      </c>
      <c r="D14868" s="0" t="s">
        <v>102</v>
      </c>
      <c r="E14868" s="14" t="n">
        <v>45280</v>
      </c>
      <c r="F14868" s="14" t="n">
        <v>45287</v>
      </c>
      <c r="G14868" s="0" t="n">
        <v>335</v>
      </c>
      <c r="H14868" s="0" t="n">
        <v>63</v>
      </c>
      <c r="I14868" s="0" t="n">
        <v>228</v>
      </c>
      <c r="J14868" s="0" t="n">
        <v>1661</v>
      </c>
      <c r="K14868" s="0" t="n">
        <v>2023</v>
      </c>
      <c r="L14868" s="15" t="s">
        <v>80</v>
      </c>
      <c r="M14868" s="0" t="n">
        <v>7</v>
      </c>
      <c r="N14868" s="16" t="n">
        <f aca="false">I14868*K14868</f>
        <v>461244</v>
      </c>
      <c r="O14868" s="16" t="n">
        <f aca="false">I14868*(K14868-J14868)</f>
        <v>82536</v>
      </c>
      <c r="P14868" s="15" t="n">
        <f aca="false">K14868-J14868</f>
        <v>362</v>
      </c>
      <c r="Q14868" s="0" t="str">
        <f aca="false">IF(G14868=0,"Out of stock",IF(G14868&lt;H14868,"Understocked",IF(G14868&gt;Summary!$B$6*H14868,"Overstocked","Healthy")))</f>
        <v>Overstocked</v>
      </c>
      <c r="R14868" s="0" t="str">
        <f aca="false">IF(I14868&gt;=Summary!$B$7,"Fast",IF(I14868&lt;Summary!$B$8,"Slow","Medium"))</f>
        <v>Fast</v>
      </c>
      <c r="S14868" s="15" t="n">
        <f aca="false">IF(M14868&gt;Summary!$B$5,1,0)</f>
        <v>0</v>
      </c>
      <c r="T14868" s="16" t="n">
        <f aca="false">IF(Q14868="Overstocked",(G14868-Summary!$B$6*H14868)*J14868,0)</f>
        <v>137863</v>
      </c>
    </row>
    <row r="14869" customFormat="false" ht="15" hidden="false" customHeight="false" outlineLevel="0" collapsed="false">
      <c r="A14869" s="0" t="s">
        <v>14967</v>
      </c>
      <c r="B14869" s="0" t="s">
        <v>113</v>
      </c>
      <c r="C14869" s="0" t="s">
        <v>85</v>
      </c>
      <c r="D14869" s="0" t="s">
        <v>86</v>
      </c>
      <c r="E14869" s="14" t="n">
        <v>45435</v>
      </c>
      <c r="F14869" s="14" t="n">
        <v>45437</v>
      </c>
      <c r="G14869" s="0" t="n">
        <v>135</v>
      </c>
      <c r="H14869" s="0" t="n">
        <v>56</v>
      </c>
      <c r="I14869" s="0" t="n">
        <v>122</v>
      </c>
      <c r="J14869" s="0" t="n">
        <v>700</v>
      </c>
      <c r="K14869" s="0" t="n">
        <v>791</v>
      </c>
      <c r="L14869" s="15" t="s">
        <v>93</v>
      </c>
      <c r="M14869" s="0" t="n">
        <v>2</v>
      </c>
      <c r="N14869" s="16" t="n">
        <f aca="false">I14869*K14869</f>
        <v>96502</v>
      </c>
      <c r="O14869" s="16" t="n">
        <f aca="false">I14869*(K14869-J14869)</f>
        <v>11102</v>
      </c>
      <c r="P14869" s="15" t="n">
        <f aca="false">K14869-J14869</f>
        <v>91</v>
      </c>
      <c r="Q14869" s="0" t="str">
        <f aca="false">IF(G14869=0,"Out of stock",IF(G14869&lt;H14869,"Understocked",IF(G14869&gt;Summary!$B$6*H14869,"Overstocked","Healthy")))</f>
        <v>Healthy</v>
      </c>
      <c r="R14869" s="0" t="str">
        <f aca="false">IF(I14869&gt;=Summary!$B$7,"Fast",IF(I14869&lt;Summary!$B$8,"Slow","Medium"))</f>
        <v>Medium</v>
      </c>
      <c r="S14869" s="15" t="n">
        <f aca="false">IF(M14869&gt;Summary!$B$5,1,0)</f>
        <v>0</v>
      </c>
      <c r="T14869" s="16" t="n">
        <f aca="false">IF(Q14869="Overstocked",(G14869-Summary!$B$6*H14869)*J14869,0)</f>
        <v>0</v>
      </c>
    </row>
    <row r="14870" customFormat="false" ht="15" hidden="false" customHeight="false" outlineLevel="0" collapsed="false">
      <c r="A14870" s="0" t="s">
        <v>14968</v>
      </c>
      <c r="B14870" s="0" t="s">
        <v>123</v>
      </c>
      <c r="C14870" s="0" t="s">
        <v>104</v>
      </c>
      <c r="D14870" s="0" t="s">
        <v>86</v>
      </c>
      <c r="E14870" s="14" t="n">
        <v>44962</v>
      </c>
      <c r="F14870" s="14" t="n">
        <v>44970</v>
      </c>
      <c r="G14870" s="0" t="n">
        <v>163</v>
      </c>
      <c r="H14870" s="0" t="n">
        <v>63</v>
      </c>
      <c r="I14870" s="0" t="n">
        <v>107</v>
      </c>
      <c r="J14870" s="0" t="n">
        <v>1903</v>
      </c>
      <c r="K14870" s="0" t="n">
        <v>2239</v>
      </c>
      <c r="L14870" s="15" t="s">
        <v>82</v>
      </c>
      <c r="M14870" s="0" t="n">
        <v>8</v>
      </c>
      <c r="N14870" s="16" t="n">
        <f aca="false">I14870*K14870</f>
        <v>239573</v>
      </c>
      <c r="O14870" s="16" t="n">
        <f aca="false">I14870*(K14870-J14870)</f>
        <v>35952</v>
      </c>
      <c r="P14870" s="15" t="n">
        <f aca="false">K14870-J14870</f>
        <v>336</v>
      </c>
      <c r="Q14870" s="0" t="str">
        <f aca="false">IF(G14870=0,"Out of stock",IF(G14870&lt;H14870,"Understocked",IF(G14870&gt;Summary!$B$6*H14870,"Overstocked","Healthy")))</f>
        <v>Healthy</v>
      </c>
      <c r="R14870" s="0" t="str">
        <f aca="false">IF(I14870&gt;=Summary!$B$7,"Fast",IF(I14870&lt;Summary!$B$8,"Slow","Medium"))</f>
        <v>Medium</v>
      </c>
      <c r="S14870" s="15" t="n">
        <f aca="false">IF(M14870&gt;Summary!$B$5,1,0)</f>
        <v>1</v>
      </c>
      <c r="T14870" s="16" t="n">
        <f aca="false">IF(Q14870="Overstocked",(G14870-Summary!$B$6*H14870)*J14870,0)</f>
        <v>0</v>
      </c>
    </row>
    <row r="14871" customFormat="false" ht="15" hidden="false" customHeight="false" outlineLevel="0" collapsed="false">
      <c r="A14871" s="0" t="s">
        <v>14969</v>
      </c>
      <c r="B14871" s="0" t="s">
        <v>89</v>
      </c>
      <c r="C14871" s="0" t="s">
        <v>96</v>
      </c>
      <c r="D14871" s="0" t="s">
        <v>102</v>
      </c>
      <c r="E14871" s="14" t="n">
        <v>45286</v>
      </c>
      <c r="F14871" s="14" t="n">
        <v>45295</v>
      </c>
      <c r="G14871" s="0" t="n">
        <v>117</v>
      </c>
      <c r="H14871" s="0" t="n">
        <v>123</v>
      </c>
      <c r="I14871" s="0" t="n">
        <v>38</v>
      </c>
      <c r="J14871" s="0" t="n">
        <v>1800</v>
      </c>
      <c r="K14871" s="0" t="n">
        <v>1928</v>
      </c>
      <c r="L14871" s="15" t="s">
        <v>80</v>
      </c>
      <c r="M14871" s="0" t="n">
        <v>9</v>
      </c>
      <c r="N14871" s="16" t="n">
        <f aca="false">I14871*K14871</f>
        <v>73264</v>
      </c>
      <c r="O14871" s="16" t="n">
        <f aca="false">I14871*(K14871-J14871)</f>
        <v>4864</v>
      </c>
      <c r="P14871" s="15" t="n">
        <f aca="false">K14871-J14871</f>
        <v>128</v>
      </c>
      <c r="Q14871" s="0" t="str">
        <f aca="false">IF(G14871=0,"Out of stock",IF(G14871&lt;H14871,"Understocked",IF(G14871&gt;Summary!$B$6*H14871,"Overstocked","Healthy")))</f>
        <v>Understocked</v>
      </c>
      <c r="R14871" s="0" t="str">
        <f aca="false">IF(I14871&gt;=Summary!$B$7,"Fast",IF(I14871&lt;Summary!$B$8,"Slow","Medium"))</f>
        <v>Slow</v>
      </c>
      <c r="S14871" s="15" t="n">
        <f aca="false">IF(M14871&gt;Summary!$B$5,1,0)</f>
        <v>1</v>
      </c>
      <c r="T14871" s="16" t="n">
        <f aca="false">IF(Q14871="Overstocked",(G14871-Summary!$B$6*H14871)*J14871,0)</f>
        <v>0</v>
      </c>
    </row>
    <row r="14872" customFormat="false" ht="15" hidden="false" customHeight="false" outlineLevel="0" collapsed="false">
      <c r="A14872" s="0" t="s">
        <v>14970</v>
      </c>
      <c r="B14872" s="0" t="s">
        <v>123</v>
      </c>
      <c r="C14872" s="0" t="s">
        <v>78</v>
      </c>
      <c r="D14872" s="0" t="s">
        <v>90</v>
      </c>
      <c r="E14872" s="14" t="n">
        <v>45335</v>
      </c>
      <c r="F14872" s="14" t="n">
        <v>45341</v>
      </c>
      <c r="G14872" s="0" t="n">
        <v>384</v>
      </c>
      <c r="H14872" s="0" t="n">
        <v>51</v>
      </c>
      <c r="I14872" s="0" t="n">
        <v>160</v>
      </c>
      <c r="J14872" s="0" t="n">
        <v>1668</v>
      </c>
      <c r="K14872" s="0" t="n">
        <v>1853</v>
      </c>
      <c r="L14872" s="15" t="s">
        <v>97</v>
      </c>
      <c r="M14872" s="0" t="n">
        <v>6</v>
      </c>
      <c r="N14872" s="16" t="n">
        <f aca="false">I14872*K14872</f>
        <v>296480</v>
      </c>
      <c r="O14872" s="16" t="n">
        <f aca="false">I14872*(K14872-J14872)</f>
        <v>29600</v>
      </c>
      <c r="P14872" s="15" t="n">
        <f aca="false">K14872-J14872</f>
        <v>185</v>
      </c>
      <c r="Q14872" s="0" t="str">
        <f aca="false">IF(G14872=0,"Out of stock",IF(G14872&lt;H14872,"Understocked",IF(G14872&gt;Summary!$B$6*H14872,"Overstocked","Healthy")))</f>
        <v>Overstocked</v>
      </c>
      <c r="R14872" s="0" t="str">
        <f aca="false">IF(I14872&gt;=Summary!$B$7,"Fast",IF(I14872&lt;Summary!$B$8,"Slow","Medium"))</f>
        <v>Medium</v>
      </c>
      <c r="S14872" s="15" t="n">
        <f aca="false">IF(M14872&gt;Summary!$B$5,1,0)</f>
        <v>0</v>
      </c>
      <c r="T14872" s="16" t="n">
        <f aca="false">IF(Q14872="Overstocked",(G14872-Summary!$B$6*H14872)*J14872,0)</f>
        <v>300240</v>
      </c>
    </row>
    <row r="14873" customFormat="false" ht="15" hidden="false" customHeight="false" outlineLevel="0" collapsed="false">
      <c r="A14873" s="0" t="s">
        <v>14971</v>
      </c>
      <c r="B14873" s="0" t="s">
        <v>77</v>
      </c>
      <c r="C14873" s="0" t="s">
        <v>96</v>
      </c>
      <c r="D14873" s="0" t="s">
        <v>86</v>
      </c>
      <c r="E14873" s="14" t="n">
        <v>45058</v>
      </c>
      <c r="F14873" s="14" t="n">
        <v>45062</v>
      </c>
      <c r="G14873" s="0" t="n">
        <v>141</v>
      </c>
      <c r="H14873" s="0" t="n">
        <v>149</v>
      </c>
      <c r="I14873" s="0" t="n">
        <v>81</v>
      </c>
      <c r="J14873" s="0" t="n">
        <v>1288</v>
      </c>
      <c r="K14873" s="0" t="n">
        <v>1517</v>
      </c>
      <c r="L14873" s="15" t="s">
        <v>80</v>
      </c>
      <c r="M14873" s="0" t="n">
        <v>4</v>
      </c>
      <c r="N14873" s="16" t="n">
        <f aca="false">I14873*K14873</f>
        <v>122877</v>
      </c>
      <c r="O14873" s="16" t="n">
        <f aca="false">I14873*(K14873-J14873)</f>
        <v>18549</v>
      </c>
      <c r="P14873" s="15" t="n">
        <f aca="false">K14873-J14873</f>
        <v>229</v>
      </c>
      <c r="Q14873" s="0" t="str">
        <f aca="false">IF(G14873=0,"Out of stock",IF(G14873&lt;H14873,"Understocked",IF(G14873&gt;Summary!$B$6*H14873,"Overstocked","Healthy")))</f>
        <v>Understocked</v>
      </c>
      <c r="R14873" s="0" t="str">
        <f aca="false">IF(I14873&gt;=Summary!$B$7,"Fast",IF(I14873&lt;Summary!$B$8,"Slow","Medium"))</f>
        <v>Slow</v>
      </c>
      <c r="S14873" s="15" t="n">
        <f aca="false">IF(M14873&gt;Summary!$B$5,1,0)</f>
        <v>0</v>
      </c>
      <c r="T14873" s="16" t="n">
        <f aca="false">IF(Q14873="Overstocked",(G14873-Summary!$B$6*H14873)*J14873,0)</f>
        <v>0</v>
      </c>
    </row>
    <row r="14874" customFormat="false" ht="15" hidden="false" customHeight="false" outlineLevel="0" collapsed="false">
      <c r="A14874" s="0" t="s">
        <v>14972</v>
      </c>
      <c r="B14874" s="0" t="s">
        <v>107</v>
      </c>
      <c r="C14874" s="0" t="s">
        <v>96</v>
      </c>
      <c r="D14874" s="0" t="s">
        <v>102</v>
      </c>
      <c r="E14874" s="14" t="n">
        <v>45413</v>
      </c>
      <c r="F14874" s="14" t="n">
        <v>45416</v>
      </c>
      <c r="G14874" s="0" t="n">
        <v>103</v>
      </c>
      <c r="H14874" s="0" t="n">
        <v>102</v>
      </c>
      <c r="I14874" s="0" t="n">
        <v>124</v>
      </c>
      <c r="J14874" s="0" t="n">
        <v>1583</v>
      </c>
      <c r="K14874" s="0" t="n">
        <v>1826</v>
      </c>
      <c r="L14874" s="15" t="s">
        <v>80</v>
      </c>
      <c r="M14874" s="0" t="n">
        <v>3</v>
      </c>
      <c r="N14874" s="16" t="n">
        <f aca="false">I14874*K14874</f>
        <v>226424</v>
      </c>
      <c r="O14874" s="16" t="n">
        <f aca="false">I14874*(K14874-J14874)</f>
        <v>30132</v>
      </c>
      <c r="P14874" s="15" t="n">
        <f aca="false">K14874-J14874</f>
        <v>243</v>
      </c>
      <c r="Q14874" s="0" t="str">
        <f aca="false">IF(G14874=0,"Out of stock",IF(G14874&lt;H14874,"Understocked",IF(G14874&gt;Summary!$B$6*H14874,"Overstocked","Healthy")))</f>
        <v>Healthy</v>
      </c>
      <c r="R14874" s="0" t="str">
        <f aca="false">IF(I14874&gt;=Summary!$B$7,"Fast",IF(I14874&lt;Summary!$B$8,"Slow","Medium"))</f>
        <v>Medium</v>
      </c>
      <c r="S14874" s="15" t="n">
        <f aca="false">IF(M14874&gt;Summary!$B$5,1,0)</f>
        <v>0</v>
      </c>
      <c r="T14874" s="16" t="n">
        <f aca="false">IF(Q14874="Overstocked",(G14874-Summary!$B$6*H14874)*J14874,0)</f>
        <v>0</v>
      </c>
    </row>
    <row r="14875" customFormat="false" ht="15" hidden="false" customHeight="false" outlineLevel="0" collapsed="false">
      <c r="A14875" s="0" t="s">
        <v>14973</v>
      </c>
      <c r="B14875" s="0" t="s">
        <v>111</v>
      </c>
      <c r="C14875" s="0" t="s">
        <v>85</v>
      </c>
      <c r="D14875" s="0" t="s">
        <v>102</v>
      </c>
      <c r="E14875" s="14" t="n">
        <v>44969</v>
      </c>
      <c r="F14875" s="14" t="n">
        <v>44978</v>
      </c>
      <c r="G14875" s="0" t="n">
        <v>51</v>
      </c>
      <c r="H14875" s="0" t="n">
        <v>58</v>
      </c>
      <c r="I14875" s="0" t="n">
        <v>167</v>
      </c>
      <c r="J14875" s="0" t="n">
        <v>803</v>
      </c>
      <c r="K14875" s="0" t="n">
        <v>1121</v>
      </c>
      <c r="L14875" s="15" t="s">
        <v>97</v>
      </c>
      <c r="M14875" s="0" t="n">
        <v>9</v>
      </c>
      <c r="N14875" s="16" t="n">
        <f aca="false">I14875*K14875</f>
        <v>187207</v>
      </c>
      <c r="O14875" s="16" t="n">
        <f aca="false">I14875*(K14875-J14875)</f>
        <v>53106</v>
      </c>
      <c r="P14875" s="15" t="n">
        <f aca="false">K14875-J14875</f>
        <v>318</v>
      </c>
      <c r="Q14875" s="0" t="str">
        <f aca="false">IF(G14875=0,"Out of stock",IF(G14875&lt;H14875,"Understocked",IF(G14875&gt;Summary!$B$6*H14875,"Overstocked","Healthy")))</f>
        <v>Understocked</v>
      </c>
      <c r="R14875" s="0" t="str">
        <f aca="false">IF(I14875&gt;=Summary!$B$7,"Fast",IF(I14875&lt;Summary!$B$8,"Slow","Medium"))</f>
        <v>Medium</v>
      </c>
      <c r="S14875" s="15" t="n">
        <f aca="false">IF(M14875&gt;Summary!$B$5,1,0)</f>
        <v>1</v>
      </c>
      <c r="T14875" s="16" t="n">
        <f aca="false">IF(Q14875="Overstocked",(G14875-Summary!$B$6*H14875)*J14875,0)</f>
        <v>0</v>
      </c>
    </row>
    <row r="14876" customFormat="false" ht="15" hidden="false" customHeight="false" outlineLevel="0" collapsed="false">
      <c r="A14876" s="0" t="s">
        <v>14974</v>
      </c>
      <c r="B14876" s="0" t="s">
        <v>107</v>
      </c>
      <c r="C14876" s="0" t="s">
        <v>85</v>
      </c>
      <c r="D14876" s="0" t="s">
        <v>92</v>
      </c>
      <c r="E14876" s="14" t="n">
        <v>45081</v>
      </c>
      <c r="F14876" s="14" t="n">
        <v>45091</v>
      </c>
      <c r="G14876" s="0" t="n">
        <v>407</v>
      </c>
      <c r="H14876" s="0" t="n">
        <v>137</v>
      </c>
      <c r="I14876" s="0" t="n">
        <v>273</v>
      </c>
      <c r="J14876" s="0" t="n">
        <v>976</v>
      </c>
      <c r="K14876" s="0" t="n">
        <v>1112</v>
      </c>
      <c r="L14876" s="15" t="s">
        <v>82</v>
      </c>
      <c r="M14876" s="0" t="n">
        <v>10</v>
      </c>
      <c r="N14876" s="16" t="n">
        <f aca="false">I14876*K14876</f>
        <v>303576</v>
      </c>
      <c r="O14876" s="16" t="n">
        <f aca="false">I14876*(K14876-J14876)</f>
        <v>37128</v>
      </c>
      <c r="P14876" s="15" t="n">
        <f aca="false">K14876-J14876</f>
        <v>136</v>
      </c>
      <c r="Q14876" s="0" t="str">
        <f aca="false">IF(G14876=0,"Out of stock",IF(G14876&lt;H14876,"Understocked",IF(G14876&gt;Summary!$B$6*H14876,"Overstocked","Healthy")))</f>
        <v>Healthy</v>
      </c>
      <c r="R14876" s="0" t="str">
        <f aca="false">IF(I14876&gt;=Summary!$B$7,"Fast",IF(I14876&lt;Summary!$B$8,"Slow","Medium"))</f>
        <v>Fast</v>
      </c>
      <c r="S14876" s="15" t="n">
        <f aca="false">IF(M14876&gt;Summary!$B$5,1,0)</f>
        <v>1</v>
      </c>
      <c r="T14876" s="16" t="n">
        <f aca="false">IF(Q14876="Overstocked",(G14876-Summary!$B$6*H14876)*J14876,0)</f>
        <v>0</v>
      </c>
    </row>
    <row r="14877" customFormat="false" ht="15" hidden="false" customHeight="false" outlineLevel="0" collapsed="false">
      <c r="A14877" s="0" t="s">
        <v>14975</v>
      </c>
      <c r="B14877" s="0" t="s">
        <v>89</v>
      </c>
      <c r="C14877" s="0" t="s">
        <v>78</v>
      </c>
      <c r="D14877" s="0" t="s">
        <v>86</v>
      </c>
      <c r="E14877" s="14" t="n">
        <v>45310</v>
      </c>
      <c r="F14877" s="14" t="n">
        <v>45318</v>
      </c>
      <c r="G14877" s="0" t="n">
        <v>111</v>
      </c>
      <c r="H14877" s="0" t="n">
        <v>76</v>
      </c>
      <c r="I14877" s="0" t="n">
        <v>274</v>
      </c>
      <c r="J14877" s="0" t="n">
        <v>830</v>
      </c>
      <c r="K14877" s="0" t="n">
        <v>1246</v>
      </c>
      <c r="L14877" s="15" t="s">
        <v>80</v>
      </c>
      <c r="M14877" s="0" t="n">
        <v>8</v>
      </c>
      <c r="N14877" s="16" t="n">
        <f aca="false">I14877*K14877</f>
        <v>341404</v>
      </c>
      <c r="O14877" s="16" t="n">
        <f aca="false">I14877*(K14877-J14877)</f>
        <v>113984</v>
      </c>
      <c r="P14877" s="15" t="n">
        <f aca="false">K14877-J14877</f>
        <v>416</v>
      </c>
      <c r="Q14877" s="0" t="str">
        <f aca="false">IF(G14877=0,"Out of stock",IF(G14877&lt;H14877,"Understocked",IF(G14877&gt;Summary!$B$6*H14877,"Overstocked","Healthy")))</f>
        <v>Healthy</v>
      </c>
      <c r="R14877" s="0" t="str">
        <f aca="false">IF(I14877&gt;=Summary!$B$7,"Fast",IF(I14877&lt;Summary!$B$8,"Slow","Medium"))</f>
        <v>Fast</v>
      </c>
      <c r="S14877" s="15" t="n">
        <f aca="false">IF(M14877&gt;Summary!$B$5,1,0)</f>
        <v>1</v>
      </c>
      <c r="T14877" s="16" t="n">
        <f aca="false">IF(Q14877="Overstocked",(G14877-Summary!$B$6*H14877)*J14877,0)</f>
        <v>0</v>
      </c>
    </row>
    <row r="14878" customFormat="false" ht="15" hidden="false" customHeight="false" outlineLevel="0" collapsed="false">
      <c r="A14878" s="0" t="s">
        <v>14976</v>
      </c>
      <c r="B14878" s="0" t="s">
        <v>123</v>
      </c>
      <c r="C14878" s="0" t="s">
        <v>78</v>
      </c>
      <c r="D14878" s="0" t="s">
        <v>79</v>
      </c>
      <c r="E14878" s="14" t="n">
        <v>45298</v>
      </c>
      <c r="F14878" s="14" t="n">
        <v>45300</v>
      </c>
      <c r="G14878" s="0" t="n">
        <v>410</v>
      </c>
      <c r="H14878" s="0" t="n">
        <v>79</v>
      </c>
      <c r="I14878" s="0" t="n">
        <v>130</v>
      </c>
      <c r="J14878" s="0" t="n">
        <v>1862</v>
      </c>
      <c r="K14878" s="0" t="n">
        <v>2100</v>
      </c>
      <c r="L14878" s="15" t="s">
        <v>82</v>
      </c>
      <c r="M14878" s="0" t="n">
        <v>2</v>
      </c>
      <c r="N14878" s="16" t="n">
        <f aca="false">I14878*K14878</f>
        <v>273000</v>
      </c>
      <c r="O14878" s="16" t="n">
        <f aca="false">I14878*(K14878-J14878)</f>
        <v>30940</v>
      </c>
      <c r="P14878" s="15" t="n">
        <f aca="false">K14878-J14878</f>
        <v>238</v>
      </c>
      <c r="Q14878" s="0" t="str">
        <f aca="false">IF(G14878=0,"Out of stock",IF(G14878&lt;H14878,"Understocked",IF(G14878&gt;Summary!$B$6*H14878,"Overstocked","Healthy")))</f>
        <v>Overstocked</v>
      </c>
      <c r="R14878" s="0" t="str">
        <f aca="false">IF(I14878&gt;=Summary!$B$7,"Fast",IF(I14878&lt;Summary!$B$8,"Slow","Medium"))</f>
        <v>Medium</v>
      </c>
      <c r="S14878" s="15" t="n">
        <f aca="false">IF(M14878&gt;Summary!$B$5,1,0)</f>
        <v>0</v>
      </c>
      <c r="T14878" s="16" t="n">
        <f aca="false">IF(Q14878="Overstocked",(G14878-Summary!$B$6*H14878)*J14878,0)</f>
        <v>175028</v>
      </c>
    </row>
    <row r="14879" customFormat="false" ht="15" hidden="false" customHeight="false" outlineLevel="0" collapsed="false">
      <c r="A14879" s="0" t="s">
        <v>14977</v>
      </c>
      <c r="B14879" s="0" t="s">
        <v>111</v>
      </c>
      <c r="C14879" s="0" t="s">
        <v>96</v>
      </c>
      <c r="D14879" s="0" t="s">
        <v>102</v>
      </c>
      <c r="E14879" s="14" t="n">
        <v>45540</v>
      </c>
      <c r="F14879" s="14" t="n">
        <v>45546</v>
      </c>
      <c r="G14879" s="0" t="n">
        <v>65</v>
      </c>
      <c r="H14879" s="0" t="n">
        <v>130</v>
      </c>
      <c r="I14879" s="0" t="n">
        <v>107</v>
      </c>
      <c r="J14879" s="0" t="n">
        <v>1636</v>
      </c>
      <c r="K14879" s="0" t="n">
        <v>2021</v>
      </c>
      <c r="L14879" s="15" t="s">
        <v>80</v>
      </c>
      <c r="M14879" s="0" t="n">
        <v>6</v>
      </c>
      <c r="N14879" s="16" t="n">
        <f aca="false">I14879*K14879</f>
        <v>216247</v>
      </c>
      <c r="O14879" s="16" t="n">
        <f aca="false">I14879*(K14879-J14879)</f>
        <v>41195</v>
      </c>
      <c r="P14879" s="15" t="n">
        <f aca="false">K14879-J14879</f>
        <v>385</v>
      </c>
      <c r="Q14879" s="0" t="str">
        <f aca="false">IF(G14879=0,"Out of stock",IF(G14879&lt;H14879,"Understocked",IF(G14879&gt;Summary!$B$6*H14879,"Overstocked","Healthy")))</f>
        <v>Understocked</v>
      </c>
      <c r="R14879" s="0" t="str">
        <f aca="false">IF(I14879&gt;=Summary!$B$7,"Fast",IF(I14879&lt;Summary!$B$8,"Slow","Medium"))</f>
        <v>Medium</v>
      </c>
      <c r="S14879" s="15" t="n">
        <f aca="false">IF(M14879&gt;Summary!$B$5,1,0)</f>
        <v>0</v>
      </c>
      <c r="T14879" s="16" t="n">
        <f aca="false">IF(Q14879="Overstocked",(G14879-Summary!$B$6*H14879)*J14879,0)</f>
        <v>0</v>
      </c>
    </row>
    <row r="14880" customFormat="false" ht="15" hidden="false" customHeight="false" outlineLevel="0" collapsed="false">
      <c r="A14880" s="0" t="s">
        <v>14978</v>
      </c>
      <c r="B14880" s="0" t="s">
        <v>107</v>
      </c>
      <c r="C14880" s="0" t="s">
        <v>78</v>
      </c>
      <c r="D14880" s="0" t="s">
        <v>92</v>
      </c>
      <c r="E14880" s="14" t="n">
        <v>45173</v>
      </c>
      <c r="F14880" s="14" t="n">
        <v>45178</v>
      </c>
      <c r="G14880" s="0" t="n">
        <v>341</v>
      </c>
      <c r="H14880" s="0" t="n">
        <v>116</v>
      </c>
      <c r="I14880" s="0" t="n">
        <v>293</v>
      </c>
      <c r="J14880" s="0" t="n">
        <v>1665</v>
      </c>
      <c r="K14880" s="0" t="n">
        <v>1732</v>
      </c>
      <c r="L14880" s="15" t="s">
        <v>87</v>
      </c>
      <c r="M14880" s="0" t="n">
        <v>5</v>
      </c>
      <c r="N14880" s="16" t="n">
        <f aca="false">I14880*K14880</f>
        <v>507476</v>
      </c>
      <c r="O14880" s="16" t="n">
        <f aca="false">I14880*(K14880-J14880)</f>
        <v>19631</v>
      </c>
      <c r="P14880" s="15" t="n">
        <f aca="false">K14880-J14880</f>
        <v>67</v>
      </c>
      <c r="Q14880" s="0" t="str">
        <f aca="false">IF(G14880=0,"Out of stock",IF(G14880&lt;H14880,"Understocked",IF(G14880&gt;Summary!$B$6*H14880,"Overstocked","Healthy")))</f>
        <v>Healthy</v>
      </c>
      <c r="R14880" s="0" t="str">
        <f aca="false">IF(I14880&gt;=Summary!$B$7,"Fast",IF(I14880&lt;Summary!$B$8,"Slow","Medium"))</f>
        <v>Fast</v>
      </c>
      <c r="S14880" s="15" t="n">
        <f aca="false">IF(M14880&gt;Summary!$B$5,1,0)</f>
        <v>0</v>
      </c>
      <c r="T14880" s="16" t="n">
        <f aca="false">IF(Q14880="Overstocked",(G14880-Summary!$B$6*H14880)*J14880,0)</f>
        <v>0</v>
      </c>
    </row>
    <row r="14881" customFormat="false" ht="15" hidden="false" customHeight="false" outlineLevel="0" collapsed="false">
      <c r="A14881" s="0" t="s">
        <v>14979</v>
      </c>
      <c r="B14881" s="0" t="s">
        <v>115</v>
      </c>
      <c r="C14881" s="0" t="s">
        <v>78</v>
      </c>
      <c r="D14881" s="0" t="s">
        <v>92</v>
      </c>
      <c r="E14881" s="14" t="n">
        <v>45173</v>
      </c>
      <c r="F14881" s="14" t="n">
        <v>45178</v>
      </c>
      <c r="G14881" s="0" t="n">
        <v>30</v>
      </c>
      <c r="H14881" s="0" t="n">
        <v>116</v>
      </c>
      <c r="I14881" s="0" t="n">
        <v>207</v>
      </c>
      <c r="J14881" s="0" t="n">
        <v>1558</v>
      </c>
      <c r="K14881" s="0" t="n">
        <v>2025</v>
      </c>
      <c r="L14881" s="15" t="s">
        <v>97</v>
      </c>
      <c r="M14881" s="0" t="n">
        <v>5</v>
      </c>
      <c r="N14881" s="16" t="n">
        <f aca="false">I14881*K14881</f>
        <v>419175</v>
      </c>
      <c r="O14881" s="16" t="n">
        <f aca="false">I14881*(K14881-J14881)</f>
        <v>96669</v>
      </c>
      <c r="P14881" s="15" t="n">
        <f aca="false">K14881-J14881</f>
        <v>467</v>
      </c>
      <c r="Q14881" s="0" t="str">
        <f aca="false">IF(G14881=0,"Out of stock",IF(G14881&lt;H14881,"Understocked",IF(G14881&gt;Summary!$B$6*H14881,"Overstocked","Healthy")))</f>
        <v>Understocked</v>
      </c>
      <c r="R14881" s="0" t="str">
        <f aca="false">IF(I14881&gt;=Summary!$B$7,"Fast",IF(I14881&lt;Summary!$B$8,"Slow","Medium"))</f>
        <v>Fast</v>
      </c>
      <c r="S14881" s="15" t="n">
        <f aca="false">IF(M14881&gt;Summary!$B$5,1,0)</f>
        <v>0</v>
      </c>
      <c r="T14881" s="16" t="n">
        <f aca="false">IF(Q14881="Overstocked",(G14881-Summary!$B$6*H14881)*J14881,0)</f>
        <v>0</v>
      </c>
    </row>
    <row r="14882" customFormat="false" ht="15" hidden="false" customHeight="false" outlineLevel="0" collapsed="false">
      <c r="A14882" s="0" t="s">
        <v>14980</v>
      </c>
      <c r="B14882" s="0" t="s">
        <v>113</v>
      </c>
      <c r="C14882" s="0" t="s">
        <v>85</v>
      </c>
      <c r="D14882" s="0" t="s">
        <v>86</v>
      </c>
      <c r="E14882" s="14" t="n">
        <v>45553</v>
      </c>
      <c r="F14882" s="14" t="n">
        <v>45562</v>
      </c>
      <c r="G14882" s="0" t="n">
        <v>475</v>
      </c>
      <c r="H14882" s="0" t="n">
        <v>111</v>
      </c>
      <c r="I14882" s="0" t="n">
        <v>178</v>
      </c>
      <c r="J14882" s="0" t="n">
        <v>651</v>
      </c>
      <c r="K14882" s="0" t="n">
        <v>795</v>
      </c>
      <c r="L14882" s="15" t="s">
        <v>87</v>
      </c>
      <c r="M14882" s="0" t="n">
        <v>9</v>
      </c>
      <c r="N14882" s="16" t="n">
        <f aca="false">I14882*K14882</f>
        <v>141510</v>
      </c>
      <c r="O14882" s="16" t="n">
        <f aca="false">I14882*(K14882-J14882)</f>
        <v>25632</v>
      </c>
      <c r="P14882" s="15" t="n">
        <f aca="false">K14882-J14882</f>
        <v>144</v>
      </c>
      <c r="Q14882" s="0" t="str">
        <f aca="false">IF(G14882=0,"Out of stock",IF(G14882&lt;H14882,"Understocked",IF(G14882&gt;Summary!$B$6*H14882,"Overstocked","Healthy")))</f>
        <v>Overstocked</v>
      </c>
      <c r="R14882" s="0" t="str">
        <f aca="false">IF(I14882&gt;=Summary!$B$7,"Fast",IF(I14882&lt;Summary!$B$8,"Slow","Medium"))</f>
        <v>Medium</v>
      </c>
      <c r="S14882" s="15" t="n">
        <f aca="false">IF(M14882&gt;Summary!$B$5,1,0)</f>
        <v>1</v>
      </c>
      <c r="T14882" s="16" t="n">
        <f aca="false">IF(Q14882="Overstocked",(G14882-Summary!$B$6*H14882)*J14882,0)</f>
        <v>20181</v>
      </c>
    </row>
    <row r="14883" customFormat="false" ht="15" hidden="false" customHeight="false" outlineLevel="0" collapsed="false">
      <c r="A14883" s="0" t="s">
        <v>14981</v>
      </c>
      <c r="B14883" s="0" t="s">
        <v>123</v>
      </c>
      <c r="C14883" s="0" t="s">
        <v>85</v>
      </c>
      <c r="D14883" s="0" t="s">
        <v>86</v>
      </c>
      <c r="E14883" s="14" t="n">
        <v>45252</v>
      </c>
      <c r="F14883" s="14" t="n">
        <v>45253</v>
      </c>
      <c r="G14883" s="0" t="n">
        <v>435</v>
      </c>
      <c r="H14883" s="0" t="n">
        <v>122</v>
      </c>
      <c r="I14883" s="0" t="n">
        <v>151</v>
      </c>
      <c r="J14883" s="0" t="n">
        <v>1317</v>
      </c>
      <c r="K14883" s="0" t="n">
        <v>1731</v>
      </c>
      <c r="L14883" s="15" t="s">
        <v>82</v>
      </c>
      <c r="M14883" s="0" t="n">
        <v>1</v>
      </c>
      <c r="N14883" s="16" t="n">
        <f aca="false">I14883*K14883</f>
        <v>261381</v>
      </c>
      <c r="O14883" s="16" t="n">
        <f aca="false">I14883*(K14883-J14883)</f>
        <v>62514</v>
      </c>
      <c r="P14883" s="15" t="n">
        <f aca="false">K14883-J14883</f>
        <v>414</v>
      </c>
      <c r="Q14883" s="0" t="str">
        <f aca="false">IF(G14883=0,"Out of stock",IF(G14883&lt;H14883,"Understocked",IF(G14883&gt;Summary!$B$6*H14883,"Overstocked","Healthy")))</f>
        <v>Healthy</v>
      </c>
      <c r="R14883" s="0" t="str">
        <f aca="false">IF(I14883&gt;=Summary!$B$7,"Fast",IF(I14883&lt;Summary!$B$8,"Slow","Medium"))</f>
        <v>Medium</v>
      </c>
      <c r="S14883" s="15" t="n">
        <f aca="false">IF(M14883&gt;Summary!$B$5,1,0)</f>
        <v>0</v>
      </c>
      <c r="T14883" s="16" t="n">
        <f aca="false">IF(Q14883="Overstocked",(G14883-Summary!$B$6*H14883)*J14883,0)</f>
        <v>0</v>
      </c>
    </row>
    <row r="14884" customFormat="false" ht="15" hidden="false" customHeight="false" outlineLevel="0" collapsed="false">
      <c r="A14884" s="0" t="s">
        <v>14982</v>
      </c>
      <c r="B14884" s="0" t="s">
        <v>113</v>
      </c>
      <c r="C14884" s="0" t="s">
        <v>104</v>
      </c>
      <c r="D14884" s="0" t="s">
        <v>90</v>
      </c>
      <c r="E14884" s="14" t="n">
        <v>45178</v>
      </c>
      <c r="F14884" s="14" t="n">
        <v>45179</v>
      </c>
      <c r="G14884" s="0" t="n">
        <v>480</v>
      </c>
      <c r="H14884" s="0" t="n">
        <v>78</v>
      </c>
      <c r="I14884" s="0" t="n">
        <v>183</v>
      </c>
      <c r="J14884" s="0" t="n">
        <v>1016</v>
      </c>
      <c r="K14884" s="0" t="n">
        <v>1421</v>
      </c>
      <c r="L14884" s="15" t="s">
        <v>87</v>
      </c>
      <c r="M14884" s="0" t="n">
        <v>1</v>
      </c>
      <c r="N14884" s="16" t="n">
        <f aca="false">I14884*K14884</f>
        <v>260043</v>
      </c>
      <c r="O14884" s="16" t="n">
        <f aca="false">I14884*(K14884-J14884)</f>
        <v>74115</v>
      </c>
      <c r="P14884" s="15" t="n">
        <f aca="false">K14884-J14884</f>
        <v>405</v>
      </c>
      <c r="Q14884" s="0" t="str">
        <f aca="false">IF(G14884=0,"Out of stock",IF(G14884&lt;H14884,"Understocked",IF(G14884&gt;Summary!$B$6*H14884,"Overstocked","Healthy")))</f>
        <v>Overstocked</v>
      </c>
      <c r="R14884" s="0" t="str">
        <f aca="false">IF(I14884&gt;=Summary!$B$7,"Fast",IF(I14884&lt;Summary!$B$8,"Slow","Medium"))</f>
        <v>Medium</v>
      </c>
      <c r="S14884" s="15" t="n">
        <f aca="false">IF(M14884&gt;Summary!$B$5,1,0)</f>
        <v>0</v>
      </c>
      <c r="T14884" s="16" t="n">
        <f aca="false">IF(Q14884="Overstocked",(G14884-Summary!$B$6*H14884)*J14884,0)</f>
        <v>170688</v>
      </c>
    </row>
    <row r="14885" customFormat="false" ht="15" hidden="false" customHeight="false" outlineLevel="0" collapsed="false">
      <c r="A14885" s="0" t="s">
        <v>14983</v>
      </c>
      <c r="B14885" s="0" t="s">
        <v>89</v>
      </c>
      <c r="C14885" s="0" t="s">
        <v>96</v>
      </c>
      <c r="D14885" s="0" t="s">
        <v>79</v>
      </c>
      <c r="E14885" s="14" t="n">
        <v>45262</v>
      </c>
      <c r="F14885" s="14" t="n">
        <v>45270</v>
      </c>
      <c r="G14885" s="0" t="n">
        <v>134</v>
      </c>
      <c r="H14885" s="0" t="n">
        <v>112</v>
      </c>
      <c r="I14885" s="0" t="n">
        <v>52</v>
      </c>
      <c r="J14885" s="0" t="n">
        <v>1355</v>
      </c>
      <c r="K14885" s="0" t="n">
        <v>1567</v>
      </c>
      <c r="L14885" s="15" t="s">
        <v>82</v>
      </c>
      <c r="M14885" s="0" t="n">
        <v>8</v>
      </c>
      <c r="N14885" s="16" t="n">
        <f aca="false">I14885*K14885</f>
        <v>81484</v>
      </c>
      <c r="O14885" s="16" t="n">
        <f aca="false">I14885*(K14885-J14885)</f>
        <v>11024</v>
      </c>
      <c r="P14885" s="15" t="n">
        <f aca="false">K14885-J14885</f>
        <v>212</v>
      </c>
      <c r="Q14885" s="0" t="str">
        <f aca="false">IF(G14885=0,"Out of stock",IF(G14885&lt;H14885,"Understocked",IF(G14885&gt;Summary!$B$6*H14885,"Overstocked","Healthy")))</f>
        <v>Healthy</v>
      </c>
      <c r="R14885" s="0" t="str">
        <f aca="false">IF(I14885&gt;=Summary!$B$7,"Fast",IF(I14885&lt;Summary!$B$8,"Slow","Medium"))</f>
        <v>Slow</v>
      </c>
      <c r="S14885" s="15" t="n">
        <f aca="false">IF(M14885&gt;Summary!$B$5,1,0)</f>
        <v>1</v>
      </c>
      <c r="T14885" s="16" t="n">
        <f aca="false">IF(Q14885="Overstocked",(G14885-Summary!$B$6*H14885)*J14885,0)</f>
        <v>0</v>
      </c>
    </row>
    <row r="14886" customFormat="false" ht="15" hidden="false" customHeight="false" outlineLevel="0" collapsed="false">
      <c r="A14886" s="0" t="s">
        <v>14984</v>
      </c>
      <c r="B14886" s="0" t="s">
        <v>113</v>
      </c>
      <c r="C14886" s="0" t="s">
        <v>96</v>
      </c>
      <c r="D14886" s="0" t="s">
        <v>92</v>
      </c>
      <c r="E14886" s="14" t="n">
        <v>45059</v>
      </c>
      <c r="F14886" s="14" t="n">
        <v>45067</v>
      </c>
      <c r="G14886" s="0" t="n">
        <v>482</v>
      </c>
      <c r="H14886" s="0" t="n">
        <v>77</v>
      </c>
      <c r="I14886" s="0" t="n">
        <v>201</v>
      </c>
      <c r="J14886" s="0" t="n">
        <v>1321</v>
      </c>
      <c r="K14886" s="0" t="n">
        <v>1589</v>
      </c>
      <c r="L14886" s="15" t="s">
        <v>87</v>
      </c>
      <c r="M14886" s="0" t="n">
        <v>8</v>
      </c>
      <c r="N14886" s="16" t="n">
        <f aca="false">I14886*K14886</f>
        <v>319389</v>
      </c>
      <c r="O14886" s="16" t="n">
        <f aca="false">I14886*(K14886-J14886)</f>
        <v>53868</v>
      </c>
      <c r="P14886" s="15" t="n">
        <f aca="false">K14886-J14886</f>
        <v>268</v>
      </c>
      <c r="Q14886" s="0" t="str">
        <f aca="false">IF(G14886=0,"Out of stock",IF(G14886&lt;H14886,"Understocked",IF(G14886&gt;Summary!$B$6*H14886,"Overstocked","Healthy")))</f>
        <v>Overstocked</v>
      </c>
      <c r="R14886" s="0" t="str">
        <f aca="false">IF(I14886&gt;=Summary!$B$7,"Fast",IF(I14886&lt;Summary!$B$8,"Slow","Medium"))</f>
        <v>Fast</v>
      </c>
      <c r="S14886" s="15" t="n">
        <f aca="false">IF(M14886&gt;Summary!$B$5,1,0)</f>
        <v>1</v>
      </c>
      <c r="T14886" s="16" t="n">
        <f aca="false">IF(Q14886="Overstocked",(G14886-Summary!$B$6*H14886)*J14886,0)</f>
        <v>229854</v>
      </c>
    </row>
    <row r="14887" customFormat="false" ht="15" hidden="false" customHeight="false" outlineLevel="0" collapsed="false">
      <c r="A14887" s="0" t="s">
        <v>14985</v>
      </c>
      <c r="B14887" s="0" t="s">
        <v>111</v>
      </c>
      <c r="C14887" s="0" t="s">
        <v>104</v>
      </c>
      <c r="D14887" s="0" t="s">
        <v>102</v>
      </c>
      <c r="E14887" s="14" t="n">
        <v>45038</v>
      </c>
      <c r="F14887" s="14" t="n">
        <v>45041</v>
      </c>
      <c r="G14887" s="0" t="n">
        <v>350</v>
      </c>
      <c r="H14887" s="0" t="n">
        <v>65</v>
      </c>
      <c r="I14887" s="0" t="n">
        <v>23</v>
      </c>
      <c r="J14887" s="0" t="n">
        <v>775</v>
      </c>
      <c r="K14887" s="0" t="n">
        <v>1180</v>
      </c>
      <c r="L14887" s="15" t="s">
        <v>93</v>
      </c>
      <c r="M14887" s="0" t="n">
        <v>3</v>
      </c>
      <c r="N14887" s="16" t="n">
        <f aca="false">I14887*K14887</f>
        <v>27140</v>
      </c>
      <c r="O14887" s="16" t="n">
        <f aca="false">I14887*(K14887-J14887)</f>
        <v>9315</v>
      </c>
      <c r="P14887" s="15" t="n">
        <f aca="false">K14887-J14887</f>
        <v>405</v>
      </c>
      <c r="Q14887" s="0" t="str">
        <f aca="false">IF(G14887=0,"Out of stock",IF(G14887&lt;H14887,"Understocked",IF(G14887&gt;Summary!$B$6*H14887,"Overstocked","Healthy")))</f>
        <v>Overstocked</v>
      </c>
      <c r="R14887" s="0" t="str">
        <f aca="false">IF(I14887&gt;=Summary!$B$7,"Fast",IF(I14887&lt;Summary!$B$8,"Slow","Medium"))</f>
        <v>Slow</v>
      </c>
      <c r="S14887" s="15" t="n">
        <f aca="false">IF(M14887&gt;Summary!$B$5,1,0)</f>
        <v>0</v>
      </c>
      <c r="T14887" s="16" t="n">
        <f aca="false">IF(Q14887="Overstocked",(G14887-Summary!$B$6*H14887)*J14887,0)</f>
        <v>69750</v>
      </c>
    </row>
    <row r="14888" customFormat="false" ht="15" hidden="false" customHeight="false" outlineLevel="0" collapsed="false">
      <c r="A14888" s="0" t="s">
        <v>14986</v>
      </c>
      <c r="B14888" s="0" t="s">
        <v>95</v>
      </c>
      <c r="C14888" s="0" t="s">
        <v>104</v>
      </c>
      <c r="D14888" s="0" t="s">
        <v>92</v>
      </c>
      <c r="E14888" s="14" t="n">
        <v>45457</v>
      </c>
      <c r="F14888" s="14" t="n">
        <v>45463</v>
      </c>
      <c r="G14888" s="0" t="n">
        <v>474</v>
      </c>
      <c r="H14888" s="0" t="n">
        <v>127</v>
      </c>
      <c r="I14888" s="0" t="n">
        <v>262</v>
      </c>
      <c r="J14888" s="0" t="n">
        <v>1564</v>
      </c>
      <c r="K14888" s="0" t="n">
        <v>1762</v>
      </c>
      <c r="L14888" s="15" t="s">
        <v>93</v>
      </c>
      <c r="M14888" s="0" t="n">
        <v>6</v>
      </c>
      <c r="N14888" s="16" t="n">
        <f aca="false">I14888*K14888</f>
        <v>461644</v>
      </c>
      <c r="O14888" s="16" t="n">
        <f aca="false">I14888*(K14888-J14888)</f>
        <v>51876</v>
      </c>
      <c r="P14888" s="15" t="n">
        <f aca="false">K14888-J14888</f>
        <v>198</v>
      </c>
      <c r="Q14888" s="0" t="str">
        <f aca="false">IF(G14888=0,"Out of stock",IF(G14888&lt;H14888,"Understocked",IF(G14888&gt;Summary!$B$6*H14888,"Overstocked","Healthy")))</f>
        <v>Healthy</v>
      </c>
      <c r="R14888" s="0" t="str">
        <f aca="false">IF(I14888&gt;=Summary!$B$7,"Fast",IF(I14888&lt;Summary!$B$8,"Slow","Medium"))</f>
        <v>Fast</v>
      </c>
      <c r="S14888" s="15" t="n">
        <f aca="false">IF(M14888&gt;Summary!$B$5,1,0)</f>
        <v>0</v>
      </c>
      <c r="T14888" s="16" t="n">
        <f aca="false">IF(Q14888="Overstocked",(G14888-Summary!$B$6*H14888)*J14888,0)</f>
        <v>0</v>
      </c>
    </row>
    <row r="14889" customFormat="false" ht="15" hidden="false" customHeight="false" outlineLevel="0" collapsed="false">
      <c r="A14889" s="0" t="s">
        <v>14987</v>
      </c>
      <c r="B14889" s="0" t="s">
        <v>123</v>
      </c>
      <c r="C14889" s="0" t="s">
        <v>85</v>
      </c>
      <c r="D14889" s="0" t="s">
        <v>90</v>
      </c>
      <c r="E14889" s="14" t="n">
        <v>45374</v>
      </c>
      <c r="F14889" s="14" t="n">
        <v>45384</v>
      </c>
      <c r="G14889" s="0" t="n">
        <v>146</v>
      </c>
      <c r="H14889" s="0" t="n">
        <v>128</v>
      </c>
      <c r="I14889" s="0" t="n">
        <v>233</v>
      </c>
      <c r="J14889" s="0" t="n">
        <v>1202</v>
      </c>
      <c r="K14889" s="0" t="n">
        <v>1365</v>
      </c>
      <c r="L14889" s="15" t="s">
        <v>93</v>
      </c>
      <c r="M14889" s="0" t="n">
        <v>10</v>
      </c>
      <c r="N14889" s="16" t="n">
        <f aca="false">I14889*K14889</f>
        <v>318045</v>
      </c>
      <c r="O14889" s="16" t="n">
        <f aca="false">I14889*(K14889-J14889)</f>
        <v>37979</v>
      </c>
      <c r="P14889" s="15" t="n">
        <f aca="false">K14889-J14889</f>
        <v>163</v>
      </c>
      <c r="Q14889" s="0" t="str">
        <f aca="false">IF(G14889=0,"Out of stock",IF(G14889&lt;H14889,"Understocked",IF(G14889&gt;Summary!$B$6*H14889,"Overstocked","Healthy")))</f>
        <v>Healthy</v>
      </c>
      <c r="R14889" s="0" t="str">
        <f aca="false">IF(I14889&gt;=Summary!$B$7,"Fast",IF(I14889&lt;Summary!$B$8,"Slow","Medium"))</f>
        <v>Fast</v>
      </c>
      <c r="S14889" s="15" t="n">
        <f aca="false">IF(M14889&gt;Summary!$B$5,1,0)</f>
        <v>1</v>
      </c>
      <c r="T14889" s="16" t="n">
        <f aca="false">IF(Q14889="Overstocked",(G14889-Summary!$B$6*H14889)*J14889,0)</f>
        <v>0</v>
      </c>
    </row>
    <row r="14890" customFormat="false" ht="15" hidden="false" customHeight="false" outlineLevel="0" collapsed="false">
      <c r="A14890" s="0" t="s">
        <v>14988</v>
      </c>
      <c r="B14890" s="0" t="s">
        <v>113</v>
      </c>
      <c r="C14890" s="0" t="s">
        <v>85</v>
      </c>
      <c r="D14890" s="0" t="s">
        <v>92</v>
      </c>
      <c r="E14890" s="14" t="n">
        <v>45458</v>
      </c>
      <c r="F14890" s="14" t="n">
        <v>45460</v>
      </c>
      <c r="G14890" s="0" t="n">
        <v>354</v>
      </c>
      <c r="H14890" s="0" t="n">
        <v>149</v>
      </c>
      <c r="I14890" s="0" t="n">
        <v>13</v>
      </c>
      <c r="J14890" s="0" t="n">
        <v>275</v>
      </c>
      <c r="K14890" s="0" t="n">
        <v>754</v>
      </c>
      <c r="L14890" s="15" t="s">
        <v>87</v>
      </c>
      <c r="M14890" s="0" t="n">
        <v>2</v>
      </c>
      <c r="N14890" s="16" t="n">
        <f aca="false">I14890*K14890</f>
        <v>9802</v>
      </c>
      <c r="O14890" s="16" t="n">
        <f aca="false">I14890*(K14890-J14890)</f>
        <v>6227</v>
      </c>
      <c r="P14890" s="15" t="n">
        <f aca="false">K14890-J14890</f>
        <v>479</v>
      </c>
      <c r="Q14890" s="0" t="str">
        <f aca="false">IF(G14890=0,"Out of stock",IF(G14890&lt;H14890,"Understocked",IF(G14890&gt;Summary!$B$6*H14890,"Overstocked","Healthy")))</f>
        <v>Healthy</v>
      </c>
      <c r="R14890" s="0" t="str">
        <f aca="false">IF(I14890&gt;=Summary!$B$7,"Fast",IF(I14890&lt;Summary!$B$8,"Slow","Medium"))</f>
        <v>Slow</v>
      </c>
      <c r="S14890" s="15" t="n">
        <f aca="false">IF(M14890&gt;Summary!$B$5,1,0)</f>
        <v>0</v>
      </c>
      <c r="T14890" s="16" t="n">
        <f aca="false">IF(Q14890="Overstocked",(G14890-Summary!$B$6*H14890)*J14890,0)</f>
        <v>0</v>
      </c>
    </row>
    <row r="14891" customFormat="false" ht="15" hidden="false" customHeight="false" outlineLevel="0" collapsed="false">
      <c r="A14891" s="0" t="s">
        <v>14989</v>
      </c>
      <c r="B14891" s="0" t="s">
        <v>101</v>
      </c>
      <c r="C14891" s="0" t="s">
        <v>78</v>
      </c>
      <c r="D14891" s="0" t="s">
        <v>79</v>
      </c>
      <c r="E14891" s="14" t="n">
        <v>45074</v>
      </c>
      <c r="F14891" s="14" t="n">
        <v>45079</v>
      </c>
      <c r="G14891" s="0" t="n">
        <v>196</v>
      </c>
      <c r="H14891" s="0" t="n">
        <v>80</v>
      </c>
      <c r="I14891" s="0" t="n">
        <v>297</v>
      </c>
      <c r="J14891" s="0" t="n">
        <v>1420</v>
      </c>
      <c r="K14891" s="0" t="n">
        <v>1873</v>
      </c>
      <c r="L14891" s="15" t="s">
        <v>87</v>
      </c>
      <c r="M14891" s="0" t="n">
        <v>5</v>
      </c>
      <c r="N14891" s="16" t="n">
        <f aca="false">I14891*K14891</f>
        <v>556281</v>
      </c>
      <c r="O14891" s="16" t="n">
        <f aca="false">I14891*(K14891-J14891)</f>
        <v>134541</v>
      </c>
      <c r="P14891" s="15" t="n">
        <f aca="false">K14891-J14891</f>
        <v>453</v>
      </c>
      <c r="Q14891" s="0" t="str">
        <f aca="false">IF(G14891=0,"Out of stock",IF(G14891&lt;H14891,"Understocked",IF(G14891&gt;Summary!$B$6*H14891,"Overstocked","Healthy")))</f>
        <v>Healthy</v>
      </c>
      <c r="R14891" s="0" t="str">
        <f aca="false">IF(I14891&gt;=Summary!$B$7,"Fast",IF(I14891&lt;Summary!$B$8,"Slow","Medium"))</f>
        <v>Fast</v>
      </c>
      <c r="S14891" s="15" t="n">
        <f aca="false">IF(M14891&gt;Summary!$B$5,1,0)</f>
        <v>0</v>
      </c>
      <c r="T14891" s="16" t="n">
        <f aca="false">IF(Q14891="Overstocked",(G14891-Summary!$B$6*H14891)*J14891,0)</f>
        <v>0</v>
      </c>
    </row>
    <row r="14892" customFormat="false" ht="15" hidden="false" customHeight="false" outlineLevel="0" collapsed="false">
      <c r="A14892" s="0" t="s">
        <v>14990</v>
      </c>
      <c r="B14892" s="0" t="s">
        <v>115</v>
      </c>
      <c r="C14892" s="0" t="s">
        <v>96</v>
      </c>
      <c r="D14892" s="0" t="s">
        <v>79</v>
      </c>
      <c r="E14892" s="14" t="n">
        <v>44937</v>
      </c>
      <c r="F14892" s="14" t="n">
        <v>44943</v>
      </c>
      <c r="G14892" s="0" t="n">
        <v>204</v>
      </c>
      <c r="H14892" s="0" t="n">
        <v>61</v>
      </c>
      <c r="I14892" s="0" t="n">
        <v>185</v>
      </c>
      <c r="J14892" s="0" t="n">
        <v>568</v>
      </c>
      <c r="K14892" s="0" t="n">
        <v>797</v>
      </c>
      <c r="L14892" s="15" t="s">
        <v>87</v>
      </c>
      <c r="M14892" s="0" t="n">
        <v>6</v>
      </c>
      <c r="N14892" s="16" t="n">
        <f aca="false">I14892*K14892</f>
        <v>147445</v>
      </c>
      <c r="O14892" s="16" t="n">
        <f aca="false">I14892*(K14892-J14892)</f>
        <v>42365</v>
      </c>
      <c r="P14892" s="15" t="n">
        <f aca="false">K14892-J14892</f>
        <v>229</v>
      </c>
      <c r="Q14892" s="0" t="str">
        <f aca="false">IF(G14892=0,"Out of stock",IF(G14892&lt;H14892,"Understocked",IF(G14892&gt;Summary!$B$6*H14892,"Overstocked","Healthy")))</f>
        <v>Healthy</v>
      </c>
      <c r="R14892" s="0" t="str">
        <f aca="false">IF(I14892&gt;=Summary!$B$7,"Fast",IF(I14892&lt;Summary!$B$8,"Slow","Medium"))</f>
        <v>Medium</v>
      </c>
      <c r="S14892" s="15" t="n">
        <f aca="false">IF(M14892&gt;Summary!$B$5,1,0)</f>
        <v>0</v>
      </c>
      <c r="T14892" s="16" t="n">
        <f aca="false">IF(Q14892="Overstocked",(G14892-Summary!$B$6*H14892)*J14892,0)</f>
        <v>0</v>
      </c>
    </row>
    <row r="14893" customFormat="false" ht="15" hidden="false" customHeight="false" outlineLevel="0" collapsed="false">
      <c r="A14893" s="0" t="s">
        <v>14991</v>
      </c>
      <c r="B14893" s="0" t="s">
        <v>115</v>
      </c>
      <c r="C14893" s="0" t="s">
        <v>85</v>
      </c>
      <c r="D14893" s="0" t="s">
        <v>90</v>
      </c>
      <c r="E14893" s="14" t="n">
        <v>45038</v>
      </c>
      <c r="F14893" s="14" t="n">
        <v>45042</v>
      </c>
      <c r="G14893" s="0" t="n">
        <v>5</v>
      </c>
      <c r="H14893" s="0" t="n">
        <v>85</v>
      </c>
      <c r="I14893" s="0" t="n">
        <v>94</v>
      </c>
      <c r="J14893" s="0" t="n">
        <v>1320</v>
      </c>
      <c r="K14893" s="0" t="n">
        <v>1527</v>
      </c>
      <c r="L14893" s="15" t="s">
        <v>93</v>
      </c>
      <c r="M14893" s="0" t="n">
        <v>4</v>
      </c>
      <c r="N14893" s="16" t="n">
        <f aca="false">I14893*K14893</f>
        <v>143538</v>
      </c>
      <c r="O14893" s="16" t="n">
        <f aca="false">I14893*(K14893-J14893)</f>
        <v>19458</v>
      </c>
      <c r="P14893" s="15" t="n">
        <f aca="false">K14893-J14893</f>
        <v>207</v>
      </c>
      <c r="Q14893" s="0" t="str">
        <f aca="false">IF(G14893=0,"Out of stock",IF(G14893&lt;H14893,"Understocked",IF(G14893&gt;Summary!$B$6*H14893,"Overstocked","Healthy")))</f>
        <v>Understocked</v>
      </c>
      <c r="R14893" s="0" t="str">
        <f aca="false">IF(I14893&gt;=Summary!$B$7,"Fast",IF(I14893&lt;Summary!$B$8,"Slow","Medium"))</f>
        <v>Slow</v>
      </c>
      <c r="S14893" s="15" t="n">
        <f aca="false">IF(M14893&gt;Summary!$B$5,1,0)</f>
        <v>0</v>
      </c>
      <c r="T14893" s="16" t="n">
        <f aca="false">IF(Q14893="Overstocked",(G14893-Summary!$B$6*H14893)*J14893,0)</f>
        <v>0</v>
      </c>
    </row>
    <row r="14894" customFormat="false" ht="15" hidden="false" customHeight="false" outlineLevel="0" collapsed="false">
      <c r="A14894" s="0" t="s">
        <v>14992</v>
      </c>
      <c r="B14894" s="0" t="s">
        <v>95</v>
      </c>
      <c r="C14894" s="0" t="s">
        <v>104</v>
      </c>
      <c r="D14894" s="0" t="s">
        <v>90</v>
      </c>
      <c r="E14894" s="14" t="n">
        <v>45406</v>
      </c>
      <c r="F14894" s="14" t="n">
        <v>45408</v>
      </c>
      <c r="G14894" s="0" t="n">
        <v>219</v>
      </c>
      <c r="H14894" s="0" t="n">
        <v>94</v>
      </c>
      <c r="I14894" s="0" t="n">
        <v>24</v>
      </c>
      <c r="J14894" s="0" t="n">
        <v>1133</v>
      </c>
      <c r="K14894" s="0" t="n">
        <v>1415</v>
      </c>
      <c r="L14894" s="15" t="s">
        <v>93</v>
      </c>
      <c r="M14894" s="0" t="n">
        <v>2</v>
      </c>
      <c r="N14894" s="16" t="n">
        <f aca="false">I14894*K14894</f>
        <v>33960</v>
      </c>
      <c r="O14894" s="16" t="n">
        <f aca="false">I14894*(K14894-J14894)</f>
        <v>6768</v>
      </c>
      <c r="P14894" s="15" t="n">
        <f aca="false">K14894-J14894</f>
        <v>282</v>
      </c>
      <c r="Q14894" s="0" t="str">
        <f aca="false">IF(G14894=0,"Out of stock",IF(G14894&lt;H14894,"Understocked",IF(G14894&gt;Summary!$B$6*H14894,"Overstocked","Healthy")))</f>
        <v>Healthy</v>
      </c>
      <c r="R14894" s="0" t="str">
        <f aca="false">IF(I14894&gt;=Summary!$B$7,"Fast",IF(I14894&lt;Summary!$B$8,"Slow","Medium"))</f>
        <v>Slow</v>
      </c>
      <c r="S14894" s="15" t="n">
        <f aca="false">IF(M14894&gt;Summary!$B$5,1,0)</f>
        <v>0</v>
      </c>
      <c r="T14894" s="16" t="n">
        <f aca="false">IF(Q14894="Overstocked",(G14894-Summary!$B$6*H14894)*J14894,0)</f>
        <v>0</v>
      </c>
    </row>
    <row r="14895" customFormat="false" ht="15" hidden="false" customHeight="false" outlineLevel="0" collapsed="false">
      <c r="A14895" s="0" t="s">
        <v>14993</v>
      </c>
      <c r="B14895" s="0" t="s">
        <v>113</v>
      </c>
      <c r="C14895" s="0" t="s">
        <v>78</v>
      </c>
      <c r="D14895" s="0" t="s">
        <v>86</v>
      </c>
      <c r="E14895" s="14" t="n">
        <v>45319</v>
      </c>
      <c r="F14895" s="14" t="n">
        <v>45323</v>
      </c>
      <c r="G14895" s="0" t="n">
        <v>91</v>
      </c>
      <c r="H14895" s="0" t="n">
        <v>93</v>
      </c>
      <c r="I14895" s="0" t="n">
        <v>218</v>
      </c>
      <c r="J14895" s="0" t="n">
        <v>1847</v>
      </c>
      <c r="K14895" s="0" t="n">
        <v>2009</v>
      </c>
      <c r="L14895" s="15" t="s">
        <v>97</v>
      </c>
      <c r="M14895" s="0" t="n">
        <v>4</v>
      </c>
      <c r="N14895" s="16" t="n">
        <f aca="false">I14895*K14895</f>
        <v>437962</v>
      </c>
      <c r="O14895" s="16" t="n">
        <f aca="false">I14895*(K14895-J14895)</f>
        <v>35316</v>
      </c>
      <c r="P14895" s="15" t="n">
        <f aca="false">K14895-J14895</f>
        <v>162</v>
      </c>
      <c r="Q14895" s="0" t="str">
        <f aca="false">IF(G14895=0,"Out of stock",IF(G14895&lt;H14895,"Understocked",IF(G14895&gt;Summary!$B$6*H14895,"Overstocked","Healthy")))</f>
        <v>Understocked</v>
      </c>
      <c r="R14895" s="0" t="str">
        <f aca="false">IF(I14895&gt;=Summary!$B$7,"Fast",IF(I14895&lt;Summary!$B$8,"Slow","Medium"))</f>
        <v>Fast</v>
      </c>
      <c r="S14895" s="15" t="n">
        <f aca="false">IF(M14895&gt;Summary!$B$5,1,0)</f>
        <v>0</v>
      </c>
      <c r="T14895" s="16" t="n">
        <f aca="false">IF(Q14895="Overstocked",(G14895-Summary!$B$6*H14895)*J14895,0)</f>
        <v>0</v>
      </c>
    </row>
    <row r="14896" customFormat="false" ht="15" hidden="false" customHeight="false" outlineLevel="0" collapsed="false">
      <c r="A14896" s="0" t="s">
        <v>14994</v>
      </c>
      <c r="B14896" s="0" t="s">
        <v>101</v>
      </c>
      <c r="C14896" s="0" t="s">
        <v>104</v>
      </c>
      <c r="D14896" s="0" t="s">
        <v>102</v>
      </c>
      <c r="E14896" s="14" t="n">
        <v>45145</v>
      </c>
      <c r="F14896" s="14" t="n">
        <v>45155</v>
      </c>
      <c r="G14896" s="0" t="n">
        <v>294</v>
      </c>
      <c r="H14896" s="0" t="n">
        <v>148</v>
      </c>
      <c r="I14896" s="0" t="n">
        <v>56</v>
      </c>
      <c r="J14896" s="0" t="n">
        <v>518</v>
      </c>
      <c r="K14896" s="0" t="n">
        <v>758</v>
      </c>
      <c r="L14896" s="15" t="s">
        <v>80</v>
      </c>
      <c r="M14896" s="0" t="n">
        <v>10</v>
      </c>
      <c r="N14896" s="16" t="n">
        <f aca="false">I14896*K14896</f>
        <v>42448</v>
      </c>
      <c r="O14896" s="16" t="n">
        <f aca="false">I14896*(K14896-J14896)</f>
        <v>13440</v>
      </c>
      <c r="P14896" s="15" t="n">
        <f aca="false">K14896-J14896</f>
        <v>240</v>
      </c>
      <c r="Q14896" s="0" t="str">
        <f aca="false">IF(G14896=0,"Out of stock",IF(G14896&lt;H14896,"Understocked",IF(G14896&gt;Summary!$B$6*H14896,"Overstocked","Healthy")))</f>
        <v>Healthy</v>
      </c>
      <c r="R14896" s="0" t="str">
        <f aca="false">IF(I14896&gt;=Summary!$B$7,"Fast",IF(I14896&lt;Summary!$B$8,"Slow","Medium"))</f>
        <v>Slow</v>
      </c>
      <c r="S14896" s="15" t="n">
        <f aca="false">IF(M14896&gt;Summary!$B$5,1,0)</f>
        <v>1</v>
      </c>
      <c r="T14896" s="16" t="n">
        <f aca="false">IF(Q14896="Overstocked",(G14896-Summary!$B$6*H14896)*J14896,0)</f>
        <v>0</v>
      </c>
    </row>
    <row r="14897" customFormat="false" ht="15" hidden="false" customHeight="false" outlineLevel="0" collapsed="false">
      <c r="A14897" s="0" t="s">
        <v>14995</v>
      </c>
      <c r="B14897" s="0" t="s">
        <v>89</v>
      </c>
      <c r="C14897" s="0" t="s">
        <v>96</v>
      </c>
      <c r="D14897" s="0" t="s">
        <v>86</v>
      </c>
      <c r="E14897" s="14" t="n">
        <v>45181</v>
      </c>
      <c r="F14897" s="14" t="n">
        <v>45190</v>
      </c>
      <c r="G14897" s="0" t="n">
        <v>194</v>
      </c>
      <c r="H14897" s="0" t="n">
        <v>99</v>
      </c>
      <c r="I14897" s="0" t="n">
        <v>251</v>
      </c>
      <c r="J14897" s="0" t="n">
        <v>1074</v>
      </c>
      <c r="K14897" s="0" t="n">
        <v>1373</v>
      </c>
      <c r="L14897" s="15" t="s">
        <v>87</v>
      </c>
      <c r="M14897" s="0" t="n">
        <v>9</v>
      </c>
      <c r="N14897" s="16" t="n">
        <f aca="false">I14897*K14897</f>
        <v>344623</v>
      </c>
      <c r="O14897" s="16" t="n">
        <f aca="false">I14897*(K14897-J14897)</f>
        <v>75049</v>
      </c>
      <c r="P14897" s="15" t="n">
        <f aca="false">K14897-J14897</f>
        <v>299</v>
      </c>
      <c r="Q14897" s="0" t="str">
        <f aca="false">IF(G14897=0,"Out of stock",IF(G14897&lt;H14897,"Understocked",IF(G14897&gt;Summary!$B$6*H14897,"Overstocked","Healthy")))</f>
        <v>Healthy</v>
      </c>
      <c r="R14897" s="0" t="str">
        <f aca="false">IF(I14897&gt;=Summary!$B$7,"Fast",IF(I14897&lt;Summary!$B$8,"Slow","Medium"))</f>
        <v>Fast</v>
      </c>
      <c r="S14897" s="15" t="n">
        <f aca="false">IF(M14897&gt;Summary!$B$5,1,0)</f>
        <v>1</v>
      </c>
      <c r="T14897" s="16" t="n">
        <f aca="false">IF(Q14897="Overstocked",(G14897-Summary!$B$6*H14897)*J14897,0)</f>
        <v>0</v>
      </c>
    </row>
    <row r="14898" customFormat="false" ht="15" hidden="false" customHeight="false" outlineLevel="0" collapsed="false">
      <c r="A14898" s="0" t="s">
        <v>14996</v>
      </c>
      <c r="B14898" s="0" t="s">
        <v>95</v>
      </c>
      <c r="C14898" s="0" t="s">
        <v>96</v>
      </c>
      <c r="D14898" s="0" t="s">
        <v>92</v>
      </c>
      <c r="E14898" s="14" t="n">
        <v>45542</v>
      </c>
      <c r="F14898" s="14" t="n">
        <v>45550</v>
      </c>
      <c r="G14898" s="0" t="n">
        <v>168</v>
      </c>
      <c r="H14898" s="0" t="n">
        <v>125</v>
      </c>
      <c r="I14898" s="0" t="n">
        <v>53</v>
      </c>
      <c r="J14898" s="0" t="n">
        <v>901</v>
      </c>
      <c r="K14898" s="0" t="n">
        <v>1267</v>
      </c>
      <c r="L14898" s="15" t="s">
        <v>80</v>
      </c>
      <c r="M14898" s="0" t="n">
        <v>8</v>
      </c>
      <c r="N14898" s="16" t="n">
        <f aca="false">I14898*K14898</f>
        <v>67151</v>
      </c>
      <c r="O14898" s="16" t="n">
        <f aca="false">I14898*(K14898-J14898)</f>
        <v>19398</v>
      </c>
      <c r="P14898" s="15" t="n">
        <f aca="false">K14898-J14898</f>
        <v>366</v>
      </c>
      <c r="Q14898" s="0" t="str">
        <f aca="false">IF(G14898=0,"Out of stock",IF(G14898&lt;H14898,"Understocked",IF(G14898&gt;Summary!$B$6*H14898,"Overstocked","Healthy")))</f>
        <v>Healthy</v>
      </c>
      <c r="R14898" s="0" t="str">
        <f aca="false">IF(I14898&gt;=Summary!$B$7,"Fast",IF(I14898&lt;Summary!$B$8,"Slow","Medium"))</f>
        <v>Slow</v>
      </c>
      <c r="S14898" s="15" t="n">
        <f aca="false">IF(M14898&gt;Summary!$B$5,1,0)</f>
        <v>1</v>
      </c>
      <c r="T14898" s="16" t="n">
        <f aca="false">IF(Q14898="Overstocked",(G14898-Summary!$B$6*H14898)*J14898,0)</f>
        <v>0</v>
      </c>
    </row>
    <row r="14899" customFormat="false" ht="15" hidden="false" customHeight="false" outlineLevel="0" collapsed="false">
      <c r="A14899" s="0" t="s">
        <v>14997</v>
      </c>
      <c r="B14899" s="0" t="s">
        <v>107</v>
      </c>
      <c r="C14899" s="0" t="s">
        <v>85</v>
      </c>
      <c r="D14899" s="0" t="s">
        <v>86</v>
      </c>
      <c r="E14899" s="14" t="n">
        <v>45056</v>
      </c>
      <c r="F14899" s="14" t="n">
        <v>45057</v>
      </c>
      <c r="G14899" s="0" t="n">
        <v>274</v>
      </c>
      <c r="H14899" s="0" t="n">
        <v>148</v>
      </c>
      <c r="I14899" s="0" t="n">
        <v>288</v>
      </c>
      <c r="J14899" s="0" t="n">
        <v>1076</v>
      </c>
      <c r="K14899" s="0" t="n">
        <v>1355</v>
      </c>
      <c r="L14899" s="15" t="s">
        <v>80</v>
      </c>
      <c r="M14899" s="0" t="n">
        <v>1</v>
      </c>
      <c r="N14899" s="16" t="n">
        <f aca="false">I14899*K14899</f>
        <v>390240</v>
      </c>
      <c r="O14899" s="16" t="n">
        <f aca="false">I14899*(K14899-J14899)</f>
        <v>80352</v>
      </c>
      <c r="P14899" s="15" t="n">
        <f aca="false">K14899-J14899</f>
        <v>279</v>
      </c>
      <c r="Q14899" s="0" t="str">
        <f aca="false">IF(G14899=0,"Out of stock",IF(G14899&lt;H14899,"Understocked",IF(G14899&gt;Summary!$B$6*H14899,"Overstocked","Healthy")))</f>
        <v>Healthy</v>
      </c>
      <c r="R14899" s="0" t="str">
        <f aca="false">IF(I14899&gt;=Summary!$B$7,"Fast",IF(I14899&lt;Summary!$B$8,"Slow","Medium"))</f>
        <v>Fast</v>
      </c>
      <c r="S14899" s="15" t="n">
        <f aca="false">IF(M14899&gt;Summary!$B$5,1,0)</f>
        <v>0</v>
      </c>
      <c r="T14899" s="16" t="n">
        <f aca="false">IF(Q14899="Overstocked",(G14899-Summary!$B$6*H14899)*J14899,0)</f>
        <v>0</v>
      </c>
    </row>
    <row r="14900" customFormat="false" ht="15" hidden="false" customHeight="false" outlineLevel="0" collapsed="false">
      <c r="A14900" s="0" t="s">
        <v>14998</v>
      </c>
      <c r="B14900" s="0" t="s">
        <v>77</v>
      </c>
      <c r="C14900" s="0" t="s">
        <v>96</v>
      </c>
      <c r="D14900" s="0" t="s">
        <v>79</v>
      </c>
      <c r="E14900" s="14" t="n">
        <v>45290</v>
      </c>
      <c r="F14900" s="14" t="n">
        <v>45292</v>
      </c>
      <c r="G14900" s="0" t="n">
        <v>165</v>
      </c>
      <c r="H14900" s="0" t="n">
        <v>66</v>
      </c>
      <c r="I14900" s="0" t="n">
        <v>289</v>
      </c>
      <c r="J14900" s="0" t="n">
        <v>1699</v>
      </c>
      <c r="K14900" s="0" t="n">
        <v>2045</v>
      </c>
      <c r="L14900" s="15" t="s">
        <v>93</v>
      </c>
      <c r="M14900" s="0" t="n">
        <v>2</v>
      </c>
      <c r="N14900" s="16" t="n">
        <f aca="false">I14900*K14900</f>
        <v>591005</v>
      </c>
      <c r="O14900" s="16" t="n">
        <f aca="false">I14900*(K14900-J14900)</f>
        <v>99994</v>
      </c>
      <c r="P14900" s="15" t="n">
        <f aca="false">K14900-J14900</f>
        <v>346</v>
      </c>
      <c r="Q14900" s="0" t="str">
        <f aca="false">IF(G14900=0,"Out of stock",IF(G14900&lt;H14900,"Understocked",IF(G14900&gt;Summary!$B$6*H14900,"Overstocked","Healthy")))</f>
        <v>Healthy</v>
      </c>
      <c r="R14900" s="0" t="str">
        <f aca="false">IF(I14900&gt;=Summary!$B$7,"Fast",IF(I14900&lt;Summary!$B$8,"Slow","Medium"))</f>
        <v>Fast</v>
      </c>
      <c r="S14900" s="15" t="n">
        <f aca="false">IF(M14900&gt;Summary!$B$5,1,0)</f>
        <v>0</v>
      </c>
      <c r="T14900" s="16" t="n">
        <f aca="false">IF(Q14900="Overstocked",(G14900-Summary!$B$6*H14900)*J14900,0)</f>
        <v>0</v>
      </c>
    </row>
    <row r="14901" customFormat="false" ht="15" hidden="false" customHeight="false" outlineLevel="0" collapsed="false">
      <c r="A14901" s="0" t="s">
        <v>14999</v>
      </c>
      <c r="B14901" s="0" t="s">
        <v>77</v>
      </c>
      <c r="C14901" s="0" t="s">
        <v>104</v>
      </c>
      <c r="D14901" s="0" t="s">
        <v>86</v>
      </c>
      <c r="E14901" s="14" t="n">
        <v>45175</v>
      </c>
      <c r="F14901" s="14" t="n">
        <v>45177</v>
      </c>
      <c r="G14901" s="0" t="n">
        <v>171</v>
      </c>
      <c r="H14901" s="0" t="n">
        <v>128</v>
      </c>
      <c r="I14901" s="0" t="n">
        <v>143</v>
      </c>
      <c r="J14901" s="0" t="n">
        <v>1246</v>
      </c>
      <c r="K14901" s="0" t="n">
        <v>1328</v>
      </c>
      <c r="L14901" s="15" t="s">
        <v>87</v>
      </c>
      <c r="M14901" s="0" t="n">
        <v>2</v>
      </c>
      <c r="N14901" s="16" t="n">
        <f aca="false">I14901*K14901</f>
        <v>189904</v>
      </c>
      <c r="O14901" s="16" t="n">
        <f aca="false">I14901*(K14901-J14901)</f>
        <v>11726</v>
      </c>
      <c r="P14901" s="15" t="n">
        <f aca="false">K14901-J14901</f>
        <v>82</v>
      </c>
      <c r="Q14901" s="0" t="str">
        <f aca="false">IF(G14901=0,"Out of stock",IF(G14901&lt;H14901,"Understocked",IF(G14901&gt;Summary!$B$6*H14901,"Overstocked","Healthy")))</f>
        <v>Healthy</v>
      </c>
      <c r="R14901" s="0" t="str">
        <f aca="false">IF(I14901&gt;=Summary!$B$7,"Fast",IF(I14901&lt;Summary!$B$8,"Slow","Medium"))</f>
        <v>Medium</v>
      </c>
      <c r="S14901" s="15" t="n">
        <f aca="false">IF(M14901&gt;Summary!$B$5,1,0)</f>
        <v>0</v>
      </c>
      <c r="T14901" s="16" t="n">
        <f aca="false">IF(Q14901="Overstocked",(G14901-Summary!$B$6*H14901)*J14901,0)</f>
        <v>0</v>
      </c>
    </row>
    <row r="14902" customFormat="false" ht="15" hidden="false" customHeight="false" outlineLevel="0" collapsed="false">
      <c r="A14902" s="0" t="s">
        <v>15000</v>
      </c>
      <c r="B14902" s="0" t="s">
        <v>95</v>
      </c>
      <c r="C14902" s="0" t="s">
        <v>96</v>
      </c>
      <c r="D14902" s="0" t="s">
        <v>79</v>
      </c>
      <c r="E14902" s="14" t="n">
        <v>45480</v>
      </c>
      <c r="F14902" s="14" t="n">
        <v>45486</v>
      </c>
      <c r="G14902" s="0" t="n">
        <v>281</v>
      </c>
      <c r="H14902" s="0" t="n">
        <v>136</v>
      </c>
      <c r="I14902" s="0" t="n">
        <v>22</v>
      </c>
      <c r="J14902" s="0" t="n">
        <v>1353</v>
      </c>
      <c r="K14902" s="0" t="n">
        <v>1765</v>
      </c>
      <c r="L14902" s="15" t="s">
        <v>80</v>
      </c>
      <c r="M14902" s="0" t="n">
        <v>6</v>
      </c>
      <c r="N14902" s="16" t="n">
        <f aca="false">I14902*K14902</f>
        <v>38830</v>
      </c>
      <c r="O14902" s="16" t="n">
        <f aca="false">I14902*(K14902-J14902)</f>
        <v>9064</v>
      </c>
      <c r="P14902" s="15" t="n">
        <f aca="false">K14902-J14902</f>
        <v>412</v>
      </c>
      <c r="Q14902" s="0" t="str">
        <f aca="false">IF(G14902=0,"Out of stock",IF(G14902&lt;H14902,"Understocked",IF(G14902&gt;Summary!$B$6*H14902,"Overstocked","Healthy")))</f>
        <v>Healthy</v>
      </c>
      <c r="R14902" s="0" t="str">
        <f aca="false">IF(I14902&gt;=Summary!$B$7,"Fast",IF(I14902&lt;Summary!$B$8,"Slow","Medium"))</f>
        <v>Slow</v>
      </c>
      <c r="S14902" s="15" t="n">
        <f aca="false">IF(M14902&gt;Summary!$B$5,1,0)</f>
        <v>0</v>
      </c>
      <c r="T14902" s="16" t="n">
        <f aca="false">IF(Q14902="Overstocked",(G14902-Summary!$B$6*H14902)*J14902,0)</f>
        <v>0</v>
      </c>
    </row>
    <row r="14903" customFormat="false" ht="15" hidden="false" customHeight="false" outlineLevel="0" collapsed="false">
      <c r="A14903" s="0" t="s">
        <v>15001</v>
      </c>
      <c r="B14903" s="0" t="s">
        <v>115</v>
      </c>
      <c r="C14903" s="0" t="s">
        <v>104</v>
      </c>
      <c r="D14903" s="0" t="s">
        <v>92</v>
      </c>
      <c r="E14903" s="14" t="n">
        <v>44943</v>
      </c>
      <c r="F14903" s="14" t="n">
        <v>44950</v>
      </c>
      <c r="G14903" s="0" t="n">
        <v>251</v>
      </c>
      <c r="H14903" s="0" t="n">
        <v>107</v>
      </c>
      <c r="I14903" s="0" t="n">
        <v>203</v>
      </c>
      <c r="J14903" s="0" t="n">
        <v>1070</v>
      </c>
      <c r="K14903" s="0" t="n">
        <v>1266</v>
      </c>
      <c r="L14903" s="15" t="s">
        <v>87</v>
      </c>
      <c r="M14903" s="0" t="n">
        <v>7</v>
      </c>
      <c r="N14903" s="16" t="n">
        <f aca="false">I14903*K14903</f>
        <v>256998</v>
      </c>
      <c r="O14903" s="16" t="n">
        <f aca="false">I14903*(K14903-J14903)</f>
        <v>39788</v>
      </c>
      <c r="P14903" s="15" t="n">
        <f aca="false">K14903-J14903</f>
        <v>196</v>
      </c>
      <c r="Q14903" s="0" t="str">
        <f aca="false">IF(G14903=0,"Out of stock",IF(G14903&lt;H14903,"Understocked",IF(G14903&gt;Summary!$B$6*H14903,"Overstocked","Healthy")))</f>
        <v>Healthy</v>
      </c>
      <c r="R14903" s="0" t="str">
        <f aca="false">IF(I14903&gt;=Summary!$B$7,"Fast",IF(I14903&lt;Summary!$B$8,"Slow","Medium"))</f>
        <v>Fast</v>
      </c>
      <c r="S14903" s="15" t="n">
        <f aca="false">IF(M14903&gt;Summary!$B$5,1,0)</f>
        <v>0</v>
      </c>
      <c r="T14903" s="16" t="n">
        <f aca="false">IF(Q14903="Overstocked",(G14903-Summary!$B$6*H14903)*J14903,0)</f>
        <v>0</v>
      </c>
    </row>
    <row r="14904" customFormat="false" ht="15" hidden="false" customHeight="false" outlineLevel="0" collapsed="false">
      <c r="A14904" s="0" t="s">
        <v>15002</v>
      </c>
      <c r="B14904" s="0" t="s">
        <v>111</v>
      </c>
      <c r="C14904" s="0" t="s">
        <v>78</v>
      </c>
      <c r="D14904" s="0" t="s">
        <v>92</v>
      </c>
      <c r="E14904" s="14" t="n">
        <v>45470</v>
      </c>
      <c r="F14904" s="14" t="n">
        <v>45476</v>
      </c>
      <c r="G14904" s="0" t="n">
        <v>445</v>
      </c>
      <c r="H14904" s="0" t="n">
        <v>67</v>
      </c>
      <c r="I14904" s="0" t="n">
        <v>269</v>
      </c>
      <c r="J14904" s="0" t="n">
        <v>546</v>
      </c>
      <c r="K14904" s="0" t="n">
        <v>690</v>
      </c>
      <c r="L14904" s="15" t="s">
        <v>80</v>
      </c>
      <c r="M14904" s="0" t="n">
        <v>6</v>
      </c>
      <c r="N14904" s="16" t="n">
        <f aca="false">I14904*K14904</f>
        <v>185610</v>
      </c>
      <c r="O14904" s="16" t="n">
        <f aca="false">I14904*(K14904-J14904)</f>
        <v>38736</v>
      </c>
      <c r="P14904" s="15" t="n">
        <f aca="false">K14904-J14904</f>
        <v>144</v>
      </c>
      <c r="Q14904" s="0" t="str">
        <f aca="false">IF(G14904=0,"Out of stock",IF(G14904&lt;H14904,"Understocked",IF(G14904&gt;Summary!$B$6*H14904,"Overstocked","Healthy")))</f>
        <v>Overstocked</v>
      </c>
      <c r="R14904" s="0" t="str">
        <f aca="false">IF(I14904&gt;=Summary!$B$7,"Fast",IF(I14904&lt;Summary!$B$8,"Slow","Medium"))</f>
        <v>Fast</v>
      </c>
      <c r="S14904" s="15" t="n">
        <f aca="false">IF(M14904&gt;Summary!$B$5,1,0)</f>
        <v>0</v>
      </c>
      <c r="T14904" s="16" t="n">
        <f aca="false">IF(Q14904="Overstocked",(G14904-Summary!$B$6*H14904)*J14904,0)</f>
        <v>96642</v>
      </c>
    </row>
    <row r="14905" customFormat="false" ht="15" hidden="false" customHeight="false" outlineLevel="0" collapsed="false">
      <c r="A14905" s="0" t="s">
        <v>15003</v>
      </c>
      <c r="B14905" s="0" t="s">
        <v>84</v>
      </c>
      <c r="C14905" s="0" t="s">
        <v>96</v>
      </c>
      <c r="D14905" s="0" t="s">
        <v>86</v>
      </c>
      <c r="E14905" s="14" t="n">
        <v>45291</v>
      </c>
      <c r="F14905" s="14" t="n">
        <v>45293</v>
      </c>
      <c r="G14905" s="0" t="n">
        <v>33</v>
      </c>
      <c r="H14905" s="0" t="n">
        <v>119</v>
      </c>
      <c r="I14905" s="0" t="n">
        <v>209</v>
      </c>
      <c r="J14905" s="0" t="n">
        <v>225</v>
      </c>
      <c r="K14905" s="0" t="n">
        <v>548</v>
      </c>
      <c r="L14905" s="15" t="s">
        <v>82</v>
      </c>
      <c r="M14905" s="0" t="n">
        <v>2</v>
      </c>
      <c r="N14905" s="16" t="n">
        <f aca="false">I14905*K14905</f>
        <v>114532</v>
      </c>
      <c r="O14905" s="16" t="n">
        <f aca="false">I14905*(K14905-J14905)</f>
        <v>67507</v>
      </c>
      <c r="P14905" s="15" t="n">
        <f aca="false">K14905-J14905</f>
        <v>323</v>
      </c>
      <c r="Q14905" s="0" t="str">
        <f aca="false">IF(G14905=0,"Out of stock",IF(G14905&lt;H14905,"Understocked",IF(G14905&gt;Summary!$B$6*H14905,"Overstocked","Healthy")))</f>
        <v>Understocked</v>
      </c>
      <c r="R14905" s="0" t="str">
        <f aca="false">IF(I14905&gt;=Summary!$B$7,"Fast",IF(I14905&lt;Summary!$B$8,"Slow","Medium"))</f>
        <v>Fast</v>
      </c>
      <c r="S14905" s="15" t="n">
        <f aca="false">IF(M14905&gt;Summary!$B$5,1,0)</f>
        <v>0</v>
      </c>
      <c r="T14905" s="16" t="n">
        <f aca="false">IF(Q14905="Overstocked",(G14905-Summary!$B$6*H14905)*J14905,0)</f>
        <v>0</v>
      </c>
    </row>
    <row r="14906" customFormat="false" ht="15" hidden="false" customHeight="false" outlineLevel="0" collapsed="false">
      <c r="A14906" s="0" t="s">
        <v>15004</v>
      </c>
      <c r="B14906" s="0" t="s">
        <v>89</v>
      </c>
      <c r="C14906" s="0" t="s">
        <v>104</v>
      </c>
      <c r="D14906" s="0" t="s">
        <v>92</v>
      </c>
      <c r="E14906" s="14" t="n">
        <v>45432</v>
      </c>
      <c r="F14906" s="14" t="n">
        <v>45436</v>
      </c>
      <c r="G14906" s="0" t="n">
        <v>188</v>
      </c>
      <c r="H14906" s="0" t="n">
        <v>62</v>
      </c>
      <c r="I14906" s="0" t="n">
        <v>230</v>
      </c>
      <c r="J14906" s="0" t="n">
        <v>313</v>
      </c>
      <c r="K14906" s="0" t="n">
        <v>693</v>
      </c>
      <c r="L14906" s="15" t="s">
        <v>97</v>
      </c>
      <c r="M14906" s="0" t="n">
        <v>4</v>
      </c>
      <c r="N14906" s="16" t="n">
        <f aca="false">I14906*K14906</f>
        <v>159390</v>
      </c>
      <c r="O14906" s="16" t="n">
        <f aca="false">I14906*(K14906-J14906)</f>
        <v>87400</v>
      </c>
      <c r="P14906" s="15" t="n">
        <f aca="false">K14906-J14906</f>
        <v>380</v>
      </c>
      <c r="Q14906" s="0" t="str">
        <f aca="false">IF(G14906=0,"Out of stock",IF(G14906&lt;H14906,"Understocked",IF(G14906&gt;Summary!$B$6*H14906,"Overstocked","Healthy")))</f>
        <v>Healthy</v>
      </c>
      <c r="R14906" s="0" t="str">
        <f aca="false">IF(I14906&gt;=Summary!$B$7,"Fast",IF(I14906&lt;Summary!$B$8,"Slow","Medium"))</f>
        <v>Fast</v>
      </c>
      <c r="S14906" s="15" t="n">
        <f aca="false">IF(M14906&gt;Summary!$B$5,1,0)</f>
        <v>0</v>
      </c>
      <c r="T14906" s="16" t="n">
        <f aca="false">IF(Q14906="Overstocked",(G14906-Summary!$B$6*H14906)*J14906,0)</f>
        <v>0</v>
      </c>
    </row>
    <row r="14907" customFormat="false" ht="15" hidden="false" customHeight="false" outlineLevel="0" collapsed="false">
      <c r="A14907" s="0" t="s">
        <v>15005</v>
      </c>
      <c r="B14907" s="0" t="s">
        <v>113</v>
      </c>
      <c r="C14907" s="0" t="s">
        <v>85</v>
      </c>
      <c r="D14907" s="0" t="s">
        <v>79</v>
      </c>
      <c r="E14907" s="14" t="n">
        <v>44982</v>
      </c>
      <c r="F14907" s="14" t="n">
        <v>44985</v>
      </c>
      <c r="G14907" s="0" t="n">
        <v>375</v>
      </c>
      <c r="H14907" s="0" t="n">
        <v>112</v>
      </c>
      <c r="I14907" s="0" t="n">
        <v>296</v>
      </c>
      <c r="J14907" s="0" t="n">
        <v>1986</v>
      </c>
      <c r="K14907" s="0" t="n">
        <v>2456</v>
      </c>
      <c r="L14907" s="15" t="s">
        <v>82</v>
      </c>
      <c r="M14907" s="0" t="n">
        <v>3</v>
      </c>
      <c r="N14907" s="16" t="n">
        <f aca="false">I14907*K14907</f>
        <v>726976</v>
      </c>
      <c r="O14907" s="16" t="n">
        <f aca="false">I14907*(K14907-J14907)</f>
        <v>139120</v>
      </c>
      <c r="P14907" s="15" t="n">
        <f aca="false">K14907-J14907</f>
        <v>470</v>
      </c>
      <c r="Q14907" s="0" t="str">
        <f aca="false">IF(G14907=0,"Out of stock",IF(G14907&lt;H14907,"Understocked",IF(G14907&gt;Summary!$B$6*H14907,"Overstocked","Healthy")))</f>
        <v>Healthy</v>
      </c>
      <c r="R14907" s="0" t="str">
        <f aca="false">IF(I14907&gt;=Summary!$B$7,"Fast",IF(I14907&lt;Summary!$B$8,"Slow","Medium"))</f>
        <v>Fast</v>
      </c>
      <c r="S14907" s="15" t="n">
        <f aca="false">IF(M14907&gt;Summary!$B$5,1,0)</f>
        <v>0</v>
      </c>
      <c r="T14907" s="16" t="n">
        <f aca="false">IF(Q14907="Overstocked",(G14907-Summary!$B$6*H14907)*J14907,0)</f>
        <v>0</v>
      </c>
    </row>
    <row r="14908" customFormat="false" ht="15" hidden="false" customHeight="false" outlineLevel="0" collapsed="false">
      <c r="A14908" s="0" t="s">
        <v>15006</v>
      </c>
      <c r="B14908" s="0" t="s">
        <v>84</v>
      </c>
      <c r="C14908" s="0" t="s">
        <v>96</v>
      </c>
      <c r="D14908" s="0" t="s">
        <v>86</v>
      </c>
      <c r="E14908" s="14" t="n">
        <v>45410</v>
      </c>
      <c r="F14908" s="14" t="n">
        <v>45411</v>
      </c>
      <c r="G14908" s="0" t="n">
        <v>221</v>
      </c>
      <c r="H14908" s="0" t="n">
        <v>97</v>
      </c>
      <c r="I14908" s="0" t="n">
        <v>195</v>
      </c>
      <c r="J14908" s="0" t="n">
        <v>1873</v>
      </c>
      <c r="K14908" s="0" t="n">
        <v>2082</v>
      </c>
      <c r="L14908" s="15" t="s">
        <v>87</v>
      </c>
      <c r="M14908" s="0" t="n">
        <v>1</v>
      </c>
      <c r="N14908" s="16" t="n">
        <f aca="false">I14908*K14908</f>
        <v>405990</v>
      </c>
      <c r="O14908" s="16" t="n">
        <f aca="false">I14908*(K14908-J14908)</f>
        <v>40755</v>
      </c>
      <c r="P14908" s="15" t="n">
        <f aca="false">K14908-J14908</f>
        <v>209</v>
      </c>
      <c r="Q14908" s="0" t="str">
        <f aca="false">IF(G14908=0,"Out of stock",IF(G14908&lt;H14908,"Understocked",IF(G14908&gt;Summary!$B$6*H14908,"Overstocked","Healthy")))</f>
        <v>Healthy</v>
      </c>
      <c r="R14908" s="0" t="str">
        <f aca="false">IF(I14908&gt;=Summary!$B$7,"Fast",IF(I14908&lt;Summary!$B$8,"Slow","Medium"))</f>
        <v>Medium</v>
      </c>
      <c r="S14908" s="15" t="n">
        <f aca="false">IF(M14908&gt;Summary!$B$5,1,0)</f>
        <v>0</v>
      </c>
      <c r="T14908" s="16" t="n">
        <f aca="false">IF(Q14908="Overstocked",(G14908-Summary!$B$6*H14908)*J14908,0)</f>
        <v>0</v>
      </c>
    </row>
    <row r="14909" customFormat="false" ht="15" hidden="false" customHeight="false" outlineLevel="0" collapsed="false">
      <c r="A14909" s="0" t="s">
        <v>15007</v>
      </c>
      <c r="B14909" s="0" t="s">
        <v>123</v>
      </c>
      <c r="C14909" s="0" t="s">
        <v>104</v>
      </c>
      <c r="D14909" s="0" t="s">
        <v>102</v>
      </c>
      <c r="E14909" s="14" t="n">
        <v>45582</v>
      </c>
      <c r="F14909" s="14" t="n">
        <v>45588</v>
      </c>
      <c r="G14909" s="0" t="n">
        <v>474</v>
      </c>
      <c r="H14909" s="0" t="n">
        <v>142</v>
      </c>
      <c r="I14909" s="0" t="n">
        <v>181</v>
      </c>
      <c r="J14909" s="0" t="n">
        <v>384</v>
      </c>
      <c r="K14909" s="0" t="n">
        <v>786</v>
      </c>
      <c r="L14909" s="15" t="s">
        <v>97</v>
      </c>
      <c r="M14909" s="0" t="n">
        <v>6</v>
      </c>
      <c r="N14909" s="16" t="n">
        <f aca="false">I14909*K14909</f>
        <v>142266</v>
      </c>
      <c r="O14909" s="16" t="n">
        <f aca="false">I14909*(K14909-J14909)</f>
        <v>72762</v>
      </c>
      <c r="P14909" s="15" t="n">
        <f aca="false">K14909-J14909</f>
        <v>402</v>
      </c>
      <c r="Q14909" s="0" t="str">
        <f aca="false">IF(G14909=0,"Out of stock",IF(G14909&lt;H14909,"Understocked",IF(G14909&gt;Summary!$B$6*H14909,"Overstocked","Healthy")))</f>
        <v>Healthy</v>
      </c>
      <c r="R14909" s="0" t="str">
        <f aca="false">IF(I14909&gt;=Summary!$B$7,"Fast",IF(I14909&lt;Summary!$B$8,"Slow","Medium"))</f>
        <v>Medium</v>
      </c>
      <c r="S14909" s="15" t="n">
        <f aca="false">IF(M14909&gt;Summary!$B$5,1,0)</f>
        <v>0</v>
      </c>
      <c r="T14909" s="16" t="n">
        <f aca="false">IF(Q14909="Overstocked",(G14909-Summary!$B$6*H14909)*J14909,0)</f>
        <v>0</v>
      </c>
    </row>
    <row r="14910" customFormat="false" ht="15" hidden="false" customHeight="false" outlineLevel="0" collapsed="false">
      <c r="A14910" s="0" t="s">
        <v>15008</v>
      </c>
      <c r="B14910" s="0" t="s">
        <v>113</v>
      </c>
      <c r="C14910" s="0" t="s">
        <v>78</v>
      </c>
      <c r="D14910" s="0" t="s">
        <v>86</v>
      </c>
      <c r="E14910" s="14" t="n">
        <v>45603</v>
      </c>
      <c r="F14910" s="14" t="n">
        <v>45612</v>
      </c>
      <c r="G14910" s="0" t="n">
        <v>249</v>
      </c>
      <c r="H14910" s="0" t="n">
        <v>139</v>
      </c>
      <c r="I14910" s="0" t="n">
        <v>256</v>
      </c>
      <c r="J14910" s="0" t="n">
        <v>1981</v>
      </c>
      <c r="K14910" s="0" t="n">
        <v>2457</v>
      </c>
      <c r="L14910" s="15" t="s">
        <v>82</v>
      </c>
      <c r="M14910" s="0" t="n">
        <v>9</v>
      </c>
      <c r="N14910" s="16" t="n">
        <f aca="false">I14910*K14910</f>
        <v>628992</v>
      </c>
      <c r="O14910" s="16" t="n">
        <f aca="false">I14910*(K14910-J14910)</f>
        <v>121856</v>
      </c>
      <c r="P14910" s="15" t="n">
        <f aca="false">K14910-J14910</f>
        <v>476</v>
      </c>
      <c r="Q14910" s="0" t="str">
        <f aca="false">IF(G14910=0,"Out of stock",IF(G14910&lt;H14910,"Understocked",IF(G14910&gt;Summary!$B$6*H14910,"Overstocked","Healthy")))</f>
        <v>Healthy</v>
      </c>
      <c r="R14910" s="0" t="str">
        <f aca="false">IF(I14910&gt;=Summary!$B$7,"Fast",IF(I14910&lt;Summary!$B$8,"Slow","Medium"))</f>
        <v>Fast</v>
      </c>
      <c r="S14910" s="15" t="n">
        <f aca="false">IF(M14910&gt;Summary!$B$5,1,0)</f>
        <v>1</v>
      </c>
      <c r="T14910" s="16" t="n">
        <f aca="false">IF(Q14910="Overstocked",(G14910-Summary!$B$6*H14910)*J14910,0)</f>
        <v>0</v>
      </c>
    </row>
    <row r="14911" customFormat="false" ht="15" hidden="false" customHeight="false" outlineLevel="0" collapsed="false">
      <c r="A14911" s="0" t="s">
        <v>15009</v>
      </c>
      <c r="B14911" s="0" t="s">
        <v>111</v>
      </c>
      <c r="C14911" s="0" t="s">
        <v>78</v>
      </c>
      <c r="D14911" s="0" t="s">
        <v>79</v>
      </c>
      <c r="E14911" s="14" t="n">
        <v>45089</v>
      </c>
      <c r="F14911" s="14" t="n">
        <v>45091</v>
      </c>
      <c r="G14911" s="0" t="n">
        <v>149</v>
      </c>
      <c r="H14911" s="0" t="n">
        <v>97</v>
      </c>
      <c r="I14911" s="0" t="n">
        <v>10</v>
      </c>
      <c r="J14911" s="0" t="n">
        <v>367</v>
      </c>
      <c r="K14911" s="0" t="n">
        <v>713</v>
      </c>
      <c r="L14911" s="15" t="s">
        <v>80</v>
      </c>
      <c r="M14911" s="0" t="n">
        <v>2</v>
      </c>
      <c r="N14911" s="16" t="n">
        <f aca="false">I14911*K14911</f>
        <v>7130</v>
      </c>
      <c r="O14911" s="16" t="n">
        <f aca="false">I14911*(K14911-J14911)</f>
        <v>3460</v>
      </c>
      <c r="P14911" s="15" t="n">
        <f aca="false">K14911-J14911</f>
        <v>346</v>
      </c>
      <c r="Q14911" s="0" t="str">
        <f aca="false">IF(G14911=0,"Out of stock",IF(G14911&lt;H14911,"Understocked",IF(G14911&gt;Summary!$B$6*H14911,"Overstocked","Healthy")))</f>
        <v>Healthy</v>
      </c>
      <c r="R14911" s="0" t="str">
        <f aca="false">IF(I14911&gt;=Summary!$B$7,"Fast",IF(I14911&lt;Summary!$B$8,"Slow","Medium"))</f>
        <v>Slow</v>
      </c>
      <c r="S14911" s="15" t="n">
        <f aca="false">IF(M14911&gt;Summary!$B$5,1,0)</f>
        <v>0</v>
      </c>
      <c r="T14911" s="16" t="n">
        <f aca="false">IF(Q14911="Overstocked",(G14911-Summary!$B$6*H14911)*J14911,0)</f>
        <v>0</v>
      </c>
    </row>
    <row r="14912" customFormat="false" ht="15" hidden="false" customHeight="false" outlineLevel="0" collapsed="false">
      <c r="A14912" s="0" t="s">
        <v>15010</v>
      </c>
      <c r="B14912" s="0" t="s">
        <v>113</v>
      </c>
      <c r="C14912" s="0" t="s">
        <v>96</v>
      </c>
      <c r="D14912" s="0" t="s">
        <v>92</v>
      </c>
      <c r="E14912" s="14" t="n">
        <v>45184</v>
      </c>
      <c r="F14912" s="14" t="n">
        <v>45194</v>
      </c>
      <c r="G14912" s="0" t="n">
        <v>162</v>
      </c>
      <c r="H14912" s="0" t="n">
        <v>88</v>
      </c>
      <c r="I14912" s="0" t="n">
        <v>153</v>
      </c>
      <c r="J14912" s="0" t="n">
        <v>1619</v>
      </c>
      <c r="K14912" s="0" t="n">
        <v>1988</v>
      </c>
      <c r="L14912" s="15" t="s">
        <v>87</v>
      </c>
      <c r="M14912" s="0" t="n">
        <v>10</v>
      </c>
      <c r="N14912" s="16" t="n">
        <f aca="false">I14912*K14912</f>
        <v>304164</v>
      </c>
      <c r="O14912" s="16" t="n">
        <f aca="false">I14912*(K14912-J14912)</f>
        <v>56457</v>
      </c>
      <c r="P14912" s="15" t="n">
        <f aca="false">K14912-J14912</f>
        <v>369</v>
      </c>
      <c r="Q14912" s="0" t="str">
        <f aca="false">IF(G14912=0,"Out of stock",IF(G14912&lt;H14912,"Understocked",IF(G14912&gt;Summary!$B$6*H14912,"Overstocked","Healthy")))</f>
        <v>Healthy</v>
      </c>
      <c r="R14912" s="0" t="str">
        <f aca="false">IF(I14912&gt;=Summary!$B$7,"Fast",IF(I14912&lt;Summary!$B$8,"Slow","Medium"))</f>
        <v>Medium</v>
      </c>
      <c r="S14912" s="15" t="n">
        <f aca="false">IF(M14912&gt;Summary!$B$5,1,0)</f>
        <v>1</v>
      </c>
      <c r="T14912" s="16" t="n">
        <f aca="false">IF(Q14912="Overstocked",(G14912-Summary!$B$6*H14912)*J14912,0)</f>
        <v>0</v>
      </c>
    </row>
    <row r="14913" customFormat="false" ht="15" hidden="false" customHeight="false" outlineLevel="0" collapsed="false">
      <c r="A14913" s="0" t="s">
        <v>15011</v>
      </c>
      <c r="B14913" s="0" t="s">
        <v>101</v>
      </c>
      <c r="C14913" s="0" t="s">
        <v>96</v>
      </c>
      <c r="D14913" s="0" t="s">
        <v>102</v>
      </c>
      <c r="E14913" s="14" t="n">
        <v>45503</v>
      </c>
      <c r="F14913" s="14" t="n">
        <v>45511</v>
      </c>
      <c r="G14913" s="0" t="n">
        <v>472</v>
      </c>
      <c r="H14913" s="0" t="n">
        <v>96</v>
      </c>
      <c r="I14913" s="0" t="n">
        <v>102</v>
      </c>
      <c r="J14913" s="0" t="n">
        <v>1117</v>
      </c>
      <c r="K14913" s="0" t="n">
        <v>1310</v>
      </c>
      <c r="L14913" s="15" t="s">
        <v>80</v>
      </c>
      <c r="M14913" s="0" t="n">
        <v>8</v>
      </c>
      <c r="N14913" s="16" t="n">
        <f aca="false">I14913*K14913</f>
        <v>133620</v>
      </c>
      <c r="O14913" s="16" t="n">
        <f aca="false">I14913*(K14913-J14913)</f>
        <v>19686</v>
      </c>
      <c r="P14913" s="15" t="n">
        <f aca="false">K14913-J14913</f>
        <v>193</v>
      </c>
      <c r="Q14913" s="0" t="str">
        <f aca="false">IF(G14913=0,"Out of stock",IF(G14913&lt;H14913,"Understocked",IF(G14913&gt;Summary!$B$6*H14913,"Overstocked","Healthy")))</f>
        <v>Overstocked</v>
      </c>
      <c r="R14913" s="0" t="str">
        <f aca="false">IF(I14913&gt;=Summary!$B$7,"Fast",IF(I14913&lt;Summary!$B$8,"Slow","Medium"))</f>
        <v>Medium</v>
      </c>
      <c r="S14913" s="15" t="n">
        <f aca="false">IF(M14913&gt;Summary!$B$5,1,0)</f>
        <v>1</v>
      </c>
      <c r="T14913" s="16" t="n">
        <f aca="false">IF(Q14913="Overstocked",(G14913-Summary!$B$6*H14913)*J14913,0)</f>
        <v>98296</v>
      </c>
    </row>
    <row r="14914" customFormat="false" ht="15" hidden="false" customHeight="false" outlineLevel="0" collapsed="false">
      <c r="A14914" s="0" t="s">
        <v>15012</v>
      </c>
      <c r="B14914" s="0" t="s">
        <v>89</v>
      </c>
      <c r="C14914" s="0" t="s">
        <v>96</v>
      </c>
      <c r="D14914" s="0" t="s">
        <v>79</v>
      </c>
      <c r="E14914" s="14" t="n">
        <v>45008</v>
      </c>
      <c r="F14914" s="14" t="n">
        <v>45016</v>
      </c>
      <c r="G14914" s="0" t="n">
        <v>229</v>
      </c>
      <c r="H14914" s="0" t="n">
        <v>139</v>
      </c>
      <c r="I14914" s="0" t="n">
        <v>18</v>
      </c>
      <c r="J14914" s="0" t="n">
        <v>1088</v>
      </c>
      <c r="K14914" s="0" t="n">
        <v>1588</v>
      </c>
      <c r="L14914" s="15" t="s">
        <v>87</v>
      </c>
      <c r="M14914" s="0" t="n">
        <v>8</v>
      </c>
      <c r="N14914" s="16" t="n">
        <f aca="false">I14914*K14914</f>
        <v>28584</v>
      </c>
      <c r="O14914" s="16" t="n">
        <f aca="false">I14914*(K14914-J14914)</f>
        <v>9000</v>
      </c>
      <c r="P14914" s="15" t="n">
        <f aca="false">K14914-J14914</f>
        <v>500</v>
      </c>
      <c r="Q14914" s="0" t="str">
        <f aca="false">IF(G14914=0,"Out of stock",IF(G14914&lt;H14914,"Understocked",IF(G14914&gt;Summary!$B$6*H14914,"Overstocked","Healthy")))</f>
        <v>Healthy</v>
      </c>
      <c r="R14914" s="0" t="str">
        <f aca="false">IF(I14914&gt;=Summary!$B$7,"Fast",IF(I14914&lt;Summary!$B$8,"Slow","Medium"))</f>
        <v>Slow</v>
      </c>
      <c r="S14914" s="15" t="n">
        <f aca="false">IF(M14914&gt;Summary!$B$5,1,0)</f>
        <v>1</v>
      </c>
      <c r="T14914" s="16" t="n">
        <f aca="false">IF(Q14914="Overstocked",(G14914-Summary!$B$6*H14914)*J14914,0)</f>
        <v>0</v>
      </c>
    </row>
    <row r="14915" customFormat="false" ht="15" hidden="false" customHeight="false" outlineLevel="0" collapsed="false">
      <c r="A14915" s="0" t="s">
        <v>15013</v>
      </c>
      <c r="B14915" s="0" t="s">
        <v>123</v>
      </c>
      <c r="C14915" s="0" t="s">
        <v>85</v>
      </c>
      <c r="D14915" s="0" t="s">
        <v>86</v>
      </c>
      <c r="E14915" s="14" t="n">
        <v>45036</v>
      </c>
      <c r="F14915" s="14" t="n">
        <v>45043</v>
      </c>
      <c r="G14915" s="0" t="n">
        <v>8</v>
      </c>
      <c r="H14915" s="0" t="n">
        <v>80</v>
      </c>
      <c r="I14915" s="0" t="n">
        <v>2</v>
      </c>
      <c r="J14915" s="0" t="n">
        <v>958</v>
      </c>
      <c r="K14915" s="0" t="n">
        <v>1313</v>
      </c>
      <c r="L14915" s="15" t="s">
        <v>87</v>
      </c>
      <c r="M14915" s="0" t="n">
        <v>7</v>
      </c>
      <c r="N14915" s="16" t="n">
        <f aca="false">I14915*K14915</f>
        <v>2626</v>
      </c>
      <c r="O14915" s="16" t="n">
        <f aca="false">I14915*(K14915-J14915)</f>
        <v>710</v>
      </c>
      <c r="P14915" s="15" t="n">
        <f aca="false">K14915-J14915</f>
        <v>355</v>
      </c>
      <c r="Q14915" s="0" t="str">
        <f aca="false">IF(G14915=0,"Out of stock",IF(G14915&lt;H14915,"Understocked",IF(G14915&gt;Summary!$B$6*H14915,"Overstocked","Healthy")))</f>
        <v>Understocked</v>
      </c>
      <c r="R14915" s="0" t="str">
        <f aca="false">IF(I14915&gt;=Summary!$B$7,"Fast",IF(I14915&lt;Summary!$B$8,"Slow","Medium"))</f>
        <v>Slow</v>
      </c>
      <c r="S14915" s="15" t="n">
        <f aca="false">IF(M14915&gt;Summary!$B$5,1,0)</f>
        <v>0</v>
      </c>
      <c r="T14915" s="16" t="n">
        <f aca="false">IF(Q14915="Overstocked",(G14915-Summary!$B$6*H14915)*J14915,0)</f>
        <v>0</v>
      </c>
    </row>
    <row r="14916" customFormat="false" ht="15" hidden="false" customHeight="false" outlineLevel="0" collapsed="false">
      <c r="A14916" s="0" t="s">
        <v>15014</v>
      </c>
      <c r="B14916" s="0" t="s">
        <v>115</v>
      </c>
      <c r="C14916" s="0" t="s">
        <v>78</v>
      </c>
      <c r="D14916" s="0" t="s">
        <v>92</v>
      </c>
      <c r="E14916" s="14" t="n">
        <v>45633</v>
      </c>
      <c r="F14916" s="14" t="n">
        <v>45635</v>
      </c>
      <c r="G14916" s="0" t="n">
        <v>242</v>
      </c>
      <c r="H14916" s="0" t="n">
        <v>73</v>
      </c>
      <c r="I14916" s="0" t="n">
        <v>283</v>
      </c>
      <c r="J14916" s="0" t="n">
        <v>1752</v>
      </c>
      <c r="K14916" s="0" t="n">
        <v>1957</v>
      </c>
      <c r="L14916" s="15" t="s">
        <v>97</v>
      </c>
      <c r="M14916" s="0" t="n">
        <v>2</v>
      </c>
      <c r="N14916" s="16" t="n">
        <f aca="false">I14916*K14916</f>
        <v>553831</v>
      </c>
      <c r="O14916" s="16" t="n">
        <f aca="false">I14916*(K14916-J14916)</f>
        <v>58015</v>
      </c>
      <c r="P14916" s="15" t="n">
        <f aca="false">K14916-J14916</f>
        <v>205</v>
      </c>
      <c r="Q14916" s="0" t="str">
        <f aca="false">IF(G14916=0,"Out of stock",IF(G14916&lt;H14916,"Understocked",IF(G14916&gt;Summary!$B$6*H14916,"Overstocked","Healthy")))</f>
        <v>Healthy</v>
      </c>
      <c r="R14916" s="0" t="str">
        <f aca="false">IF(I14916&gt;=Summary!$B$7,"Fast",IF(I14916&lt;Summary!$B$8,"Slow","Medium"))</f>
        <v>Fast</v>
      </c>
      <c r="S14916" s="15" t="n">
        <f aca="false">IF(M14916&gt;Summary!$B$5,1,0)</f>
        <v>0</v>
      </c>
      <c r="T14916" s="16" t="n">
        <f aca="false">IF(Q14916="Overstocked",(G14916-Summary!$B$6*H14916)*J14916,0)</f>
        <v>0</v>
      </c>
    </row>
    <row r="14917" customFormat="false" ht="15" hidden="false" customHeight="false" outlineLevel="0" collapsed="false">
      <c r="A14917" s="0" t="s">
        <v>15015</v>
      </c>
      <c r="B14917" s="0" t="s">
        <v>113</v>
      </c>
      <c r="C14917" s="0" t="s">
        <v>104</v>
      </c>
      <c r="D14917" s="0" t="s">
        <v>86</v>
      </c>
      <c r="E14917" s="14" t="n">
        <v>45629</v>
      </c>
      <c r="F14917" s="14" t="n">
        <v>45639</v>
      </c>
      <c r="G14917" s="0" t="n">
        <v>456</v>
      </c>
      <c r="H14917" s="0" t="n">
        <v>115</v>
      </c>
      <c r="I14917" s="0" t="n">
        <v>194</v>
      </c>
      <c r="J14917" s="0" t="n">
        <v>1425</v>
      </c>
      <c r="K14917" s="0" t="n">
        <v>1871</v>
      </c>
      <c r="L14917" s="15" t="s">
        <v>97</v>
      </c>
      <c r="M14917" s="0" t="n">
        <v>10</v>
      </c>
      <c r="N14917" s="16" t="n">
        <f aca="false">I14917*K14917</f>
        <v>362974</v>
      </c>
      <c r="O14917" s="16" t="n">
        <f aca="false">I14917*(K14917-J14917)</f>
        <v>86524</v>
      </c>
      <c r="P14917" s="15" t="n">
        <f aca="false">K14917-J14917</f>
        <v>446</v>
      </c>
      <c r="Q14917" s="0" t="str">
        <f aca="false">IF(G14917=0,"Out of stock",IF(G14917&lt;H14917,"Understocked",IF(G14917&gt;Summary!$B$6*H14917,"Overstocked","Healthy")))</f>
        <v>Healthy</v>
      </c>
      <c r="R14917" s="0" t="str">
        <f aca="false">IF(I14917&gt;=Summary!$B$7,"Fast",IF(I14917&lt;Summary!$B$8,"Slow","Medium"))</f>
        <v>Medium</v>
      </c>
      <c r="S14917" s="15" t="n">
        <f aca="false">IF(M14917&gt;Summary!$B$5,1,0)</f>
        <v>1</v>
      </c>
      <c r="T14917" s="16" t="n">
        <f aca="false">IF(Q14917="Overstocked",(G14917-Summary!$B$6*H14917)*J14917,0)</f>
        <v>0</v>
      </c>
    </row>
    <row r="14918" customFormat="false" ht="15" hidden="false" customHeight="false" outlineLevel="0" collapsed="false">
      <c r="A14918" s="0" t="s">
        <v>15016</v>
      </c>
      <c r="B14918" s="0" t="s">
        <v>111</v>
      </c>
      <c r="C14918" s="0" t="s">
        <v>85</v>
      </c>
      <c r="D14918" s="0" t="s">
        <v>90</v>
      </c>
      <c r="E14918" s="14" t="n">
        <v>44959</v>
      </c>
      <c r="F14918" s="14" t="n">
        <v>44960</v>
      </c>
      <c r="G14918" s="0" t="n">
        <v>156</v>
      </c>
      <c r="H14918" s="0" t="n">
        <v>105</v>
      </c>
      <c r="I14918" s="0" t="n">
        <v>219</v>
      </c>
      <c r="J14918" s="0" t="n">
        <v>1054</v>
      </c>
      <c r="K14918" s="0" t="n">
        <v>1167</v>
      </c>
      <c r="L14918" s="15" t="s">
        <v>80</v>
      </c>
      <c r="M14918" s="0" t="n">
        <v>1</v>
      </c>
      <c r="N14918" s="16" t="n">
        <f aca="false">I14918*K14918</f>
        <v>255573</v>
      </c>
      <c r="O14918" s="16" t="n">
        <f aca="false">I14918*(K14918-J14918)</f>
        <v>24747</v>
      </c>
      <c r="P14918" s="15" t="n">
        <f aca="false">K14918-J14918</f>
        <v>113</v>
      </c>
      <c r="Q14918" s="0" t="str">
        <f aca="false">IF(G14918=0,"Out of stock",IF(G14918&lt;H14918,"Understocked",IF(G14918&gt;Summary!$B$6*H14918,"Overstocked","Healthy")))</f>
        <v>Healthy</v>
      </c>
      <c r="R14918" s="0" t="str">
        <f aca="false">IF(I14918&gt;=Summary!$B$7,"Fast",IF(I14918&lt;Summary!$B$8,"Slow","Medium"))</f>
        <v>Fast</v>
      </c>
      <c r="S14918" s="15" t="n">
        <f aca="false">IF(M14918&gt;Summary!$B$5,1,0)</f>
        <v>0</v>
      </c>
      <c r="T14918" s="16" t="n">
        <f aca="false">IF(Q14918="Overstocked",(G14918-Summary!$B$6*H14918)*J14918,0)</f>
        <v>0</v>
      </c>
    </row>
    <row r="14919" customFormat="false" ht="15" hidden="false" customHeight="false" outlineLevel="0" collapsed="false">
      <c r="A14919" s="0" t="s">
        <v>15017</v>
      </c>
      <c r="B14919" s="0" t="s">
        <v>107</v>
      </c>
      <c r="C14919" s="0" t="s">
        <v>104</v>
      </c>
      <c r="D14919" s="0" t="s">
        <v>90</v>
      </c>
      <c r="E14919" s="14" t="n">
        <v>45349</v>
      </c>
      <c r="F14919" s="14" t="n">
        <v>45358</v>
      </c>
      <c r="G14919" s="0" t="n">
        <v>36</v>
      </c>
      <c r="H14919" s="0" t="n">
        <v>59</v>
      </c>
      <c r="I14919" s="0" t="n">
        <v>58</v>
      </c>
      <c r="J14919" s="0" t="n">
        <v>1354</v>
      </c>
      <c r="K14919" s="0" t="n">
        <v>1665</v>
      </c>
      <c r="L14919" s="15" t="s">
        <v>93</v>
      </c>
      <c r="M14919" s="0" t="n">
        <v>9</v>
      </c>
      <c r="N14919" s="16" t="n">
        <f aca="false">I14919*K14919</f>
        <v>96570</v>
      </c>
      <c r="O14919" s="16" t="n">
        <f aca="false">I14919*(K14919-J14919)</f>
        <v>18038</v>
      </c>
      <c r="P14919" s="15" t="n">
        <f aca="false">K14919-J14919</f>
        <v>311</v>
      </c>
      <c r="Q14919" s="0" t="str">
        <f aca="false">IF(G14919=0,"Out of stock",IF(G14919&lt;H14919,"Understocked",IF(G14919&gt;Summary!$B$6*H14919,"Overstocked","Healthy")))</f>
        <v>Understocked</v>
      </c>
      <c r="R14919" s="0" t="str">
        <f aca="false">IF(I14919&gt;=Summary!$B$7,"Fast",IF(I14919&lt;Summary!$B$8,"Slow","Medium"))</f>
        <v>Slow</v>
      </c>
      <c r="S14919" s="15" t="n">
        <f aca="false">IF(M14919&gt;Summary!$B$5,1,0)</f>
        <v>1</v>
      </c>
      <c r="T14919" s="16" t="n">
        <f aca="false">IF(Q14919="Overstocked",(G14919-Summary!$B$6*H14919)*J14919,0)</f>
        <v>0</v>
      </c>
    </row>
    <row r="14920" customFormat="false" ht="15" hidden="false" customHeight="false" outlineLevel="0" collapsed="false">
      <c r="A14920" s="0" t="s">
        <v>15018</v>
      </c>
      <c r="B14920" s="0" t="s">
        <v>89</v>
      </c>
      <c r="C14920" s="0" t="s">
        <v>96</v>
      </c>
      <c r="D14920" s="0" t="s">
        <v>90</v>
      </c>
      <c r="E14920" s="14" t="n">
        <v>45414</v>
      </c>
      <c r="F14920" s="14" t="n">
        <v>45417</v>
      </c>
      <c r="G14920" s="0" t="n">
        <v>277</v>
      </c>
      <c r="H14920" s="0" t="n">
        <v>65</v>
      </c>
      <c r="I14920" s="0" t="n">
        <v>157</v>
      </c>
      <c r="J14920" s="0" t="n">
        <v>1106</v>
      </c>
      <c r="K14920" s="0" t="n">
        <v>1471</v>
      </c>
      <c r="L14920" s="15" t="s">
        <v>87</v>
      </c>
      <c r="M14920" s="0" t="n">
        <v>3</v>
      </c>
      <c r="N14920" s="16" t="n">
        <f aca="false">I14920*K14920</f>
        <v>230947</v>
      </c>
      <c r="O14920" s="16" t="n">
        <f aca="false">I14920*(K14920-J14920)</f>
        <v>57305</v>
      </c>
      <c r="P14920" s="15" t="n">
        <f aca="false">K14920-J14920</f>
        <v>365</v>
      </c>
      <c r="Q14920" s="0" t="str">
        <f aca="false">IF(G14920=0,"Out of stock",IF(G14920&lt;H14920,"Understocked",IF(G14920&gt;Summary!$B$6*H14920,"Overstocked","Healthy")))</f>
        <v>Overstocked</v>
      </c>
      <c r="R14920" s="0" t="str">
        <f aca="false">IF(I14920&gt;=Summary!$B$7,"Fast",IF(I14920&lt;Summary!$B$8,"Slow","Medium"))</f>
        <v>Medium</v>
      </c>
      <c r="S14920" s="15" t="n">
        <f aca="false">IF(M14920&gt;Summary!$B$5,1,0)</f>
        <v>0</v>
      </c>
      <c r="T14920" s="16" t="n">
        <f aca="false">IF(Q14920="Overstocked",(G14920-Summary!$B$6*H14920)*J14920,0)</f>
        <v>18802</v>
      </c>
    </row>
    <row r="14921" customFormat="false" ht="15" hidden="false" customHeight="false" outlineLevel="0" collapsed="false">
      <c r="A14921" s="0" t="s">
        <v>15019</v>
      </c>
      <c r="B14921" s="0" t="s">
        <v>95</v>
      </c>
      <c r="C14921" s="0" t="s">
        <v>85</v>
      </c>
      <c r="D14921" s="0" t="s">
        <v>92</v>
      </c>
      <c r="E14921" s="14" t="n">
        <v>45477</v>
      </c>
      <c r="F14921" s="14" t="n">
        <v>45485</v>
      </c>
      <c r="G14921" s="0" t="n">
        <v>270</v>
      </c>
      <c r="H14921" s="0" t="n">
        <v>51</v>
      </c>
      <c r="I14921" s="0" t="n">
        <v>72</v>
      </c>
      <c r="J14921" s="0" t="n">
        <v>609</v>
      </c>
      <c r="K14921" s="0" t="n">
        <v>875</v>
      </c>
      <c r="L14921" s="15" t="s">
        <v>87</v>
      </c>
      <c r="M14921" s="0" t="n">
        <v>8</v>
      </c>
      <c r="N14921" s="16" t="n">
        <f aca="false">I14921*K14921</f>
        <v>63000</v>
      </c>
      <c r="O14921" s="16" t="n">
        <f aca="false">I14921*(K14921-J14921)</f>
        <v>19152</v>
      </c>
      <c r="P14921" s="15" t="n">
        <f aca="false">K14921-J14921</f>
        <v>266</v>
      </c>
      <c r="Q14921" s="0" t="str">
        <f aca="false">IF(G14921=0,"Out of stock",IF(G14921&lt;H14921,"Understocked",IF(G14921&gt;Summary!$B$6*H14921,"Overstocked","Healthy")))</f>
        <v>Overstocked</v>
      </c>
      <c r="R14921" s="0" t="str">
        <f aca="false">IF(I14921&gt;=Summary!$B$7,"Fast",IF(I14921&lt;Summary!$B$8,"Slow","Medium"))</f>
        <v>Slow</v>
      </c>
      <c r="S14921" s="15" t="n">
        <f aca="false">IF(M14921&gt;Summary!$B$5,1,0)</f>
        <v>1</v>
      </c>
      <c r="T14921" s="16" t="n">
        <f aca="false">IF(Q14921="Overstocked",(G14921-Summary!$B$6*H14921)*J14921,0)</f>
        <v>40194</v>
      </c>
    </row>
    <row r="14922" customFormat="false" ht="15" hidden="false" customHeight="false" outlineLevel="0" collapsed="false">
      <c r="A14922" s="0" t="s">
        <v>15020</v>
      </c>
      <c r="B14922" s="0" t="s">
        <v>101</v>
      </c>
      <c r="C14922" s="0" t="s">
        <v>85</v>
      </c>
      <c r="D14922" s="0" t="s">
        <v>86</v>
      </c>
      <c r="E14922" s="14" t="n">
        <v>45288</v>
      </c>
      <c r="F14922" s="14" t="n">
        <v>45295</v>
      </c>
      <c r="G14922" s="0" t="n">
        <v>479</v>
      </c>
      <c r="H14922" s="0" t="n">
        <v>70</v>
      </c>
      <c r="I14922" s="0" t="n">
        <v>114</v>
      </c>
      <c r="J14922" s="0" t="n">
        <v>840</v>
      </c>
      <c r="K14922" s="0" t="n">
        <v>962</v>
      </c>
      <c r="L14922" s="15" t="s">
        <v>93</v>
      </c>
      <c r="M14922" s="0" t="n">
        <v>7</v>
      </c>
      <c r="N14922" s="16" t="n">
        <f aca="false">I14922*K14922</f>
        <v>109668</v>
      </c>
      <c r="O14922" s="16" t="n">
        <f aca="false">I14922*(K14922-J14922)</f>
        <v>13908</v>
      </c>
      <c r="P14922" s="15" t="n">
        <f aca="false">K14922-J14922</f>
        <v>122</v>
      </c>
      <c r="Q14922" s="0" t="str">
        <f aca="false">IF(G14922=0,"Out of stock",IF(G14922&lt;H14922,"Understocked",IF(G14922&gt;Summary!$B$6*H14922,"Overstocked","Healthy")))</f>
        <v>Overstocked</v>
      </c>
      <c r="R14922" s="0" t="str">
        <f aca="false">IF(I14922&gt;=Summary!$B$7,"Fast",IF(I14922&lt;Summary!$B$8,"Slow","Medium"))</f>
        <v>Medium</v>
      </c>
      <c r="S14922" s="15" t="n">
        <f aca="false">IF(M14922&gt;Summary!$B$5,1,0)</f>
        <v>0</v>
      </c>
      <c r="T14922" s="16" t="n">
        <f aca="false">IF(Q14922="Overstocked",(G14922-Summary!$B$6*H14922)*J14922,0)</f>
        <v>167160</v>
      </c>
    </row>
    <row r="14923" customFormat="false" ht="15" hidden="false" customHeight="false" outlineLevel="0" collapsed="false">
      <c r="A14923" s="0" t="s">
        <v>15021</v>
      </c>
      <c r="B14923" s="0" t="s">
        <v>77</v>
      </c>
      <c r="C14923" s="0" t="s">
        <v>104</v>
      </c>
      <c r="D14923" s="0" t="s">
        <v>92</v>
      </c>
      <c r="E14923" s="14" t="n">
        <v>45494</v>
      </c>
      <c r="F14923" s="14" t="n">
        <v>45496</v>
      </c>
      <c r="G14923" s="0" t="n">
        <v>424</v>
      </c>
      <c r="H14923" s="0" t="n">
        <v>89</v>
      </c>
      <c r="I14923" s="0" t="n">
        <v>187</v>
      </c>
      <c r="J14923" s="0" t="n">
        <v>431</v>
      </c>
      <c r="K14923" s="0" t="n">
        <v>800</v>
      </c>
      <c r="L14923" s="15" t="s">
        <v>97</v>
      </c>
      <c r="M14923" s="0" t="n">
        <v>2</v>
      </c>
      <c r="N14923" s="16" t="n">
        <f aca="false">I14923*K14923</f>
        <v>149600</v>
      </c>
      <c r="O14923" s="16" t="n">
        <f aca="false">I14923*(K14923-J14923)</f>
        <v>69003</v>
      </c>
      <c r="P14923" s="15" t="n">
        <f aca="false">K14923-J14923</f>
        <v>369</v>
      </c>
      <c r="Q14923" s="0" t="str">
        <f aca="false">IF(G14923=0,"Out of stock",IF(G14923&lt;H14923,"Understocked",IF(G14923&gt;Summary!$B$6*H14923,"Overstocked","Healthy")))</f>
        <v>Overstocked</v>
      </c>
      <c r="R14923" s="0" t="str">
        <f aca="false">IF(I14923&gt;=Summary!$B$7,"Fast",IF(I14923&lt;Summary!$B$8,"Slow","Medium"))</f>
        <v>Medium</v>
      </c>
      <c r="S14923" s="15" t="n">
        <f aca="false">IF(M14923&gt;Summary!$B$5,1,0)</f>
        <v>0</v>
      </c>
      <c r="T14923" s="16" t="n">
        <f aca="false">IF(Q14923="Overstocked",(G14923-Summary!$B$6*H14923)*J14923,0)</f>
        <v>29308</v>
      </c>
    </row>
    <row r="14924" customFormat="false" ht="15" hidden="false" customHeight="false" outlineLevel="0" collapsed="false">
      <c r="A14924" s="0" t="s">
        <v>15022</v>
      </c>
      <c r="B14924" s="0" t="s">
        <v>123</v>
      </c>
      <c r="C14924" s="0" t="s">
        <v>85</v>
      </c>
      <c r="D14924" s="0" t="s">
        <v>90</v>
      </c>
      <c r="E14924" s="14" t="n">
        <v>45248</v>
      </c>
      <c r="F14924" s="14" t="n">
        <v>45250</v>
      </c>
      <c r="G14924" s="0" t="n">
        <v>315</v>
      </c>
      <c r="H14924" s="0" t="n">
        <v>51</v>
      </c>
      <c r="I14924" s="0" t="n">
        <v>297</v>
      </c>
      <c r="J14924" s="0" t="n">
        <v>1835</v>
      </c>
      <c r="K14924" s="0" t="n">
        <v>1911</v>
      </c>
      <c r="L14924" s="15" t="s">
        <v>80</v>
      </c>
      <c r="M14924" s="0" t="n">
        <v>2</v>
      </c>
      <c r="N14924" s="16" t="n">
        <f aca="false">I14924*K14924</f>
        <v>567567</v>
      </c>
      <c r="O14924" s="16" t="n">
        <f aca="false">I14924*(K14924-J14924)</f>
        <v>22572</v>
      </c>
      <c r="P14924" s="15" t="n">
        <f aca="false">K14924-J14924</f>
        <v>76</v>
      </c>
      <c r="Q14924" s="0" t="str">
        <f aca="false">IF(G14924=0,"Out of stock",IF(G14924&lt;H14924,"Understocked",IF(G14924&gt;Summary!$B$6*H14924,"Overstocked","Healthy")))</f>
        <v>Overstocked</v>
      </c>
      <c r="R14924" s="0" t="str">
        <f aca="false">IF(I14924&gt;=Summary!$B$7,"Fast",IF(I14924&lt;Summary!$B$8,"Slow","Medium"))</f>
        <v>Fast</v>
      </c>
      <c r="S14924" s="15" t="n">
        <f aca="false">IF(M14924&gt;Summary!$B$5,1,0)</f>
        <v>0</v>
      </c>
      <c r="T14924" s="16" t="n">
        <f aca="false">IF(Q14924="Overstocked",(G14924-Summary!$B$6*H14924)*J14924,0)</f>
        <v>203685</v>
      </c>
    </row>
    <row r="14925" customFormat="false" ht="15" hidden="false" customHeight="false" outlineLevel="0" collapsed="false">
      <c r="A14925" s="0" t="s">
        <v>15023</v>
      </c>
      <c r="B14925" s="0" t="s">
        <v>107</v>
      </c>
      <c r="C14925" s="0" t="s">
        <v>104</v>
      </c>
      <c r="D14925" s="0" t="s">
        <v>92</v>
      </c>
      <c r="E14925" s="14" t="n">
        <v>45034</v>
      </c>
      <c r="F14925" s="14" t="n">
        <v>45042</v>
      </c>
      <c r="G14925" s="0" t="n">
        <v>274</v>
      </c>
      <c r="H14925" s="0" t="n">
        <v>144</v>
      </c>
      <c r="I14925" s="0" t="n">
        <v>238</v>
      </c>
      <c r="J14925" s="0" t="n">
        <v>267</v>
      </c>
      <c r="K14925" s="0" t="n">
        <v>433</v>
      </c>
      <c r="L14925" s="15" t="s">
        <v>82</v>
      </c>
      <c r="M14925" s="0" t="n">
        <v>8</v>
      </c>
      <c r="N14925" s="16" t="n">
        <f aca="false">I14925*K14925</f>
        <v>103054</v>
      </c>
      <c r="O14925" s="16" t="n">
        <f aca="false">I14925*(K14925-J14925)</f>
        <v>39508</v>
      </c>
      <c r="P14925" s="15" t="n">
        <f aca="false">K14925-J14925</f>
        <v>166</v>
      </c>
      <c r="Q14925" s="0" t="str">
        <f aca="false">IF(G14925=0,"Out of stock",IF(G14925&lt;H14925,"Understocked",IF(G14925&gt;Summary!$B$6*H14925,"Overstocked","Healthy")))</f>
        <v>Healthy</v>
      </c>
      <c r="R14925" s="0" t="str">
        <f aca="false">IF(I14925&gt;=Summary!$B$7,"Fast",IF(I14925&lt;Summary!$B$8,"Slow","Medium"))</f>
        <v>Fast</v>
      </c>
      <c r="S14925" s="15" t="n">
        <f aca="false">IF(M14925&gt;Summary!$B$5,1,0)</f>
        <v>1</v>
      </c>
      <c r="T14925" s="16" t="n">
        <f aca="false">IF(Q14925="Overstocked",(G14925-Summary!$B$6*H14925)*J14925,0)</f>
        <v>0</v>
      </c>
    </row>
    <row r="14926" customFormat="false" ht="15" hidden="false" customHeight="false" outlineLevel="0" collapsed="false">
      <c r="A14926" s="0" t="s">
        <v>15024</v>
      </c>
      <c r="B14926" s="0" t="s">
        <v>77</v>
      </c>
      <c r="C14926" s="0" t="s">
        <v>104</v>
      </c>
      <c r="D14926" s="0" t="s">
        <v>86</v>
      </c>
      <c r="E14926" s="14" t="n">
        <v>45539</v>
      </c>
      <c r="F14926" s="14" t="n">
        <v>45548</v>
      </c>
      <c r="G14926" s="0" t="n">
        <v>352</v>
      </c>
      <c r="H14926" s="0" t="n">
        <v>149</v>
      </c>
      <c r="I14926" s="0" t="n">
        <v>189</v>
      </c>
      <c r="J14926" s="0" t="n">
        <v>578</v>
      </c>
      <c r="K14926" s="0" t="n">
        <v>650</v>
      </c>
      <c r="L14926" s="15" t="s">
        <v>87</v>
      </c>
      <c r="M14926" s="0" t="n">
        <v>9</v>
      </c>
      <c r="N14926" s="16" t="n">
        <f aca="false">I14926*K14926</f>
        <v>122850</v>
      </c>
      <c r="O14926" s="16" t="n">
        <f aca="false">I14926*(K14926-J14926)</f>
        <v>13608</v>
      </c>
      <c r="P14926" s="15" t="n">
        <f aca="false">K14926-J14926</f>
        <v>72</v>
      </c>
      <c r="Q14926" s="0" t="str">
        <f aca="false">IF(G14926=0,"Out of stock",IF(G14926&lt;H14926,"Understocked",IF(G14926&gt;Summary!$B$6*H14926,"Overstocked","Healthy")))</f>
        <v>Healthy</v>
      </c>
      <c r="R14926" s="0" t="str">
        <f aca="false">IF(I14926&gt;=Summary!$B$7,"Fast",IF(I14926&lt;Summary!$B$8,"Slow","Medium"))</f>
        <v>Medium</v>
      </c>
      <c r="S14926" s="15" t="n">
        <f aca="false">IF(M14926&gt;Summary!$B$5,1,0)</f>
        <v>1</v>
      </c>
      <c r="T14926" s="16" t="n">
        <f aca="false">IF(Q14926="Overstocked",(G14926-Summary!$B$6*H14926)*J14926,0)</f>
        <v>0</v>
      </c>
    </row>
    <row r="14927" customFormat="false" ht="15" hidden="false" customHeight="false" outlineLevel="0" collapsed="false">
      <c r="A14927" s="0" t="s">
        <v>15025</v>
      </c>
      <c r="B14927" s="0" t="s">
        <v>77</v>
      </c>
      <c r="C14927" s="0" t="s">
        <v>104</v>
      </c>
      <c r="D14927" s="0" t="s">
        <v>79</v>
      </c>
      <c r="E14927" s="14" t="n">
        <v>45640</v>
      </c>
      <c r="F14927" s="14" t="n">
        <v>45645</v>
      </c>
      <c r="G14927" s="0" t="n">
        <v>342</v>
      </c>
      <c r="H14927" s="0" t="n">
        <v>108</v>
      </c>
      <c r="I14927" s="0" t="n">
        <v>25</v>
      </c>
      <c r="J14927" s="0" t="n">
        <v>999</v>
      </c>
      <c r="K14927" s="0" t="n">
        <v>1194</v>
      </c>
      <c r="L14927" s="15" t="s">
        <v>87</v>
      </c>
      <c r="M14927" s="0" t="n">
        <v>5</v>
      </c>
      <c r="N14927" s="16" t="n">
        <f aca="false">I14927*K14927</f>
        <v>29850</v>
      </c>
      <c r="O14927" s="16" t="n">
        <f aca="false">I14927*(K14927-J14927)</f>
        <v>4875</v>
      </c>
      <c r="P14927" s="15" t="n">
        <f aca="false">K14927-J14927</f>
        <v>195</v>
      </c>
      <c r="Q14927" s="0" t="str">
        <f aca="false">IF(G14927=0,"Out of stock",IF(G14927&lt;H14927,"Understocked",IF(G14927&gt;Summary!$B$6*H14927,"Overstocked","Healthy")))</f>
        <v>Healthy</v>
      </c>
      <c r="R14927" s="0" t="str">
        <f aca="false">IF(I14927&gt;=Summary!$B$7,"Fast",IF(I14927&lt;Summary!$B$8,"Slow","Medium"))</f>
        <v>Slow</v>
      </c>
      <c r="S14927" s="15" t="n">
        <f aca="false">IF(M14927&gt;Summary!$B$5,1,0)</f>
        <v>0</v>
      </c>
      <c r="T14927" s="16" t="n">
        <f aca="false">IF(Q14927="Overstocked",(G14927-Summary!$B$6*H14927)*J14927,0)</f>
        <v>0</v>
      </c>
    </row>
    <row r="14928" customFormat="false" ht="15" hidden="false" customHeight="false" outlineLevel="0" collapsed="false">
      <c r="A14928" s="0" t="s">
        <v>15026</v>
      </c>
      <c r="B14928" s="0" t="s">
        <v>111</v>
      </c>
      <c r="C14928" s="0" t="s">
        <v>85</v>
      </c>
      <c r="D14928" s="0" t="s">
        <v>86</v>
      </c>
      <c r="E14928" s="14" t="n">
        <v>45274</v>
      </c>
      <c r="F14928" s="14" t="n">
        <v>45276</v>
      </c>
      <c r="G14928" s="0" t="n">
        <v>226</v>
      </c>
      <c r="H14928" s="0" t="n">
        <v>111</v>
      </c>
      <c r="I14928" s="0" t="n">
        <v>293</v>
      </c>
      <c r="J14928" s="0" t="n">
        <v>710</v>
      </c>
      <c r="K14928" s="0" t="n">
        <v>1066</v>
      </c>
      <c r="L14928" s="15" t="s">
        <v>97</v>
      </c>
      <c r="M14928" s="0" t="n">
        <v>2</v>
      </c>
      <c r="N14928" s="16" t="n">
        <f aca="false">I14928*K14928</f>
        <v>312338</v>
      </c>
      <c r="O14928" s="16" t="n">
        <f aca="false">I14928*(K14928-J14928)</f>
        <v>104308</v>
      </c>
      <c r="P14928" s="15" t="n">
        <f aca="false">K14928-J14928</f>
        <v>356</v>
      </c>
      <c r="Q14928" s="0" t="str">
        <f aca="false">IF(G14928=0,"Out of stock",IF(G14928&lt;H14928,"Understocked",IF(G14928&gt;Summary!$B$6*H14928,"Overstocked","Healthy")))</f>
        <v>Healthy</v>
      </c>
      <c r="R14928" s="0" t="str">
        <f aca="false">IF(I14928&gt;=Summary!$B$7,"Fast",IF(I14928&lt;Summary!$B$8,"Slow","Medium"))</f>
        <v>Fast</v>
      </c>
      <c r="S14928" s="15" t="n">
        <f aca="false">IF(M14928&gt;Summary!$B$5,1,0)</f>
        <v>0</v>
      </c>
      <c r="T14928" s="16" t="n">
        <f aca="false">IF(Q14928="Overstocked",(G14928-Summary!$B$6*H14928)*J14928,0)</f>
        <v>0</v>
      </c>
    </row>
    <row r="14929" customFormat="false" ht="15" hidden="false" customHeight="false" outlineLevel="0" collapsed="false">
      <c r="A14929" s="0" t="s">
        <v>15027</v>
      </c>
      <c r="B14929" s="0" t="s">
        <v>115</v>
      </c>
      <c r="C14929" s="0" t="s">
        <v>104</v>
      </c>
      <c r="D14929" s="0" t="s">
        <v>102</v>
      </c>
      <c r="E14929" s="14" t="n">
        <v>45055</v>
      </c>
      <c r="F14929" s="14" t="n">
        <v>45059</v>
      </c>
      <c r="G14929" s="0" t="n">
        <v>48</v>
      </c>
      <c r="H14929" s="0" t="n">
        <v>104</v>
      </c>
      <c r="I14929" s="0" t="n">
        <v>235</v>
      </c>
      <c r="J14929" s="0" t="n">
        <v>1731</v>
      </c>
      <c r="K14929" s="0" t="n">
        <v>1998</v>
      </c>
      <c r="L14929" s="15" t="s">
        <v>80</v>
      </c>
      <c r="M14929" s="0" t="n">
        <v>4</v>
      </c>
      <c r="N14929" s="16" t="n">
        <f aca="false">I14929*K14929</f>
        <v>469530</v>
      </c>
      <c r="O14929" s="16" t="n">
        <f aca="false">I14929*(K14929-J14929)</f>
        <v>62745</v>
      </c>
      <c r="P14929" s="15" t="n">
        <f aca="false">K14929-J14929</f>
        <v>267</v>
      </c>
      <c r="Q14929" s="0" t="str">
        <f aca="false">IF(G14929=0,"Out of stock",IF(G14929&lt;H14929,"Understocked",IF(G14929&gt;Summary!$B$6*H14929,"Overstocked","Healthy")))</f>
        <v>Understocked</v>
      </c>
      <c r="R14929" s="0" t="str">
        <f aca="false">IF(I14929&gt;=Summary!$B$7,"Fast",IF(I14929&lt;Summary!$B$8,"Slow","Medium"))</f>
        <v>Fast</v>
      </c>
      <c r="S14929" s="15" t="n">
        <f aca="false">IF(M14929&gt;Summary!$B$5,1,0)</f>
        <v>0</v>
      </c>
      <c r="T14929" s="16" t="n">
        <f aca="false">IF(Q14929="Overstocked",(G14929-Summary!$B$6*H14929)*J14929,0)</f>
        <v>0</v>
      </c>
    </row>
    <row r="14930" customFormat="false" ht="15" hidden="false" customHeight="false" outlineLevel="0" collapsed="false">
      <c r="A14930" s="0" t="s">
        <v>15028</v>
      </c>
      <c r="B14930" s="0" t="s">
        <v>107</v>
      </c>
      <c r="C14930" s="0" t="s">
        <v>85</v>
      </c>
      <c r="D14930" s="0" t="s">
        <v>92</v>
      </c>
      <c r="E14930" s="14" t="n">
        <v>45642</v>
      </c>
      <c r="F14930" s="14" t="n">
        <v>45644</v>
      </c>
      <c r="G14930" s="0" t="n">
        <v>227</v>
      </c>
      <c r="H14930" s="0" t="n">
        <v>56</v>
      </c>
      <c r="I14930" s="0" t="n">
        <v>17</v>
      </c>
      <c r="J14930" s="0" t="n">
        <v>1694</v>
      </c>
      <c r="K14930" s="0" t="n">
        <v>1850</v>
      </c>
      <c r="L14930" s="15" t="s">
        <v>93</v>
      </c>
      <c r="M14930" s="0" t="n">
        <v>2</v>
      </c>
      <c r="N14930" s="16" t="n">
        <f aca="false">I14930*K14930</f>
        <v>31450</v>
      </c>
      <c r="O14930" s="16" t="n">
        <f aca="false">I14930*(K14930-J14930)</f>
        <v>2652</v>
      </c>
      <c r="P14930" s="15" t="n">
        <f aca="false">K14930-J14930</f>
        <v>156</v>
      </c>
      <c r="Q14930" s="0" t="str">
        <f aca="false">IF(G14930=0,"Out of stock",IF(G14930&lt;H14930,"Understocked",IF(G14930&gt;Summary!$B$6*H14930,"Overstocked","Healthy")))</f>
        <v>Overstocked</v>
      </c>
      <c r="R14930" s="0" t="str">
        <f aca="false">IF(I14930&gt;=Summary!$B$7,"Fast",IF(I14930&lt;Summary!$B$8,"Slow","Medium"))</f>
        <v>Slow</v>
      </c>
      <c r="S14930" s="15" t="n">
        <f aca="false">IF(M14930&gt;Summary!$B$5,1,0)</f>
        <v>0</v>
      </c>
      <c r="T14930" s="16" t="n">
        <f aca="false">IF(Q14930="Overstocked",(G14930-Summary!$B$6*H14930)*J14930,0)</f>
        <v>5082</v>
      </c>
    </row>
    <row r="14931" customFormat="false" ht="15" hidden="false" customHeight="false" outlineLevel="0" collapsed="false">
      <c r="A14931" s="0" t="s">
        <v>15029</v>
      </c>
      <c r="B14931" s="0" t="s">
        <v>111</v>
      </c>
      <c r="C14931" s="0" t="s">
        <v>78</v>
      </c>
      <c r="D14931" s="0" t="s">
        <v>92</v>
      </c>
      <c r="E14931" s="14" t="n">
        <v>45597</v>
      </c>
      <c r="F14931" s="14" t="n">
        <v>45607</v>
      </c>
      <c r="G14931" s="0" t="n">
        <v>415</v>
      </c>
      <c r="H14931" s="0" t="n">
        <v>147</v>
      </c>
      <c r="I14931" s="0" t="n">
        <v>11</v>
      </c>
      <c r="J14931" s="0" t="n">
        <v>1147</v>
      </c>
      <c r="K14931" s="0" t="n">
        <v>1242</v>
      </c>
      <c r="L14931" s="15" t="s">
        <v>80</v>
      </c>
      <c r="M14931" s="0" t="n">
        <v>10</v>
      </c>
      <c r="N14931" s="16" t="n">
        <f aca="false">I14931*K14931</f>
        <v>13662</v>
      </c>
      <c r="O14931" s="16" t="n">
        <f aca="false">I14931*(K14931-J14931)</f>
        <v>1045</v>
      </c>
      <c r="P14931" s="15" t="n">
        <f aca="false">K14931-J14931</f>
        <v>95</v>
      </c>
      <c r="Q14931" s="0" t="str">
        <f aca="false">IF(G14931=0,"Out of stock",IF(G14931&lt;H14931,"Understocked",IF(G14931&gt;Summary!$B$6*H14931,"Overstocked","Healthy")))</f>
        <v>Healthy</v>
      </c>
      <c r="R14931" s="0" t="str">
        <f aca="false">IF(I14931&gt;=Summary!$B$7,"Fast",IF(I14931&lt;Summary!$B$8,"Slow","Medium"))</f>
        <v>Slow</v>
      </c>
      <c r="S14931" s="15" t="n">
        <f aca="false">IF(M14931&gt;Summary!$B$5,1,0)</f>
        <v>1</v>
      </c>
      <c r="T14931" s="16" t="n">
        <f aca="false">IF(Q14931="Overstocked",(G14931-Summary!$B$6*H14931)*J14931,0)</f>
        <v>0</v>
      </c>
    </row>
    <row r="14932" customFormat="false" ht="15" hidden="false" customHeight="false" outlineLevel="0" collapsed="false">
      <c r="A14932" s="0" t="s">
        <v>15030</v>
      </c>
      <c r="B14932" s="0" t="s">
        <v>89</v>
      </c>
      <c r="C14932" s="0" t="s">
        <v>96</v>
      </c>
      <c r="D14932" s="0" t="s">
        <v>92</v>
      </c>
      <c r="E14932" s="14" t="n">
        <v>45162</v>
      </c>
      <c r="F14932" s="14" t="n">
        <v>45163</v>
      </c>
      <c r="G14932" s="0" t="n">
        <v>303</v>
      </c>
      <c r="H14932" s="0" t="n">
        <v>141</v>
      </c>
      <c r="I14932" s="0" t="n">
        <v>12</v>
      </c>
      <c r="J14932" s="0" t="n">
        <v>720</v>
      </c>
      <c r="K14932" s="0" t="n">
        <v>1045</v>
      </c>
      <c r="L14932" s="15" t="s">
        <v>82</v>
      </c>
      <c r="M14932" s="0" t="n">
        <v>1</v>
      </c>
      <c r="N14932" s="16" t="n">
        <f aca="false">I14932*K14932</f>
        <v>12540</v>
      </c>
      <c r="O14932" s="16" t="n">
        <f aca="false">I14932*(K14932-J14932)</f>
        <v>3900</v>
      </c>
      <c r="P14932" s="15" t="n">
        <f aca="false">K14932-J14932</f>
        <v>325</v>
      </c>
      <c r="Q14932" s="0" t="str">
        <f aca="false">IF(G14932=0,"Out of stock",IF(G14932&lt;H14932,"Understocked",IF(G14932&gt;Summary!$B$6*H14932,"Overstocked","Healthy")))</f>
        <v>Healthy</v>
      </c>
      <c r="R14932" s="0" t="str">
        <f aca="false">IF(I14932&gt;=Summary!$B$7,"Fast",IF(I14932&lt;Summary!$B$8,"Slow","Medium"))</f>
        <v>Slow</v>
      </c>
      <c r="S14932" s="15" t="n">
        <f aca="false">IF(M14932&gt;Summary!$B$5,1,0)</f>
        <v>0</v>
      </c>
      <c r="T14932" s="16" t="n">
        <f aca="false">IF(Q14932="Overstocked",(G14932-Summary!$B$6*H14932)*J14932,0)</f>
        <v>0</v>
      </c>
    </row>
    <row r="14933" customFormat="false" ht="15" hidden="false" customHeight="false" outlineLevel="0" collapsed="false">
      <c r="A14933" s="0" t="s">
        <v>15031</v>
      </c>
      <c r="B14933" s="0" t="s">
        <v>115</v>
      </c>
      <c r="C14933" s="0" t="s">
        <v>85</v>
      </c>
      <c r="D14933" s="0" t="s">
        <v>90</v>
      </c>
      <c r="E14933" s="14" t="n">
        <v>45469</v>
      </c>
      <c r="F14933" s="14" t="n">
        <v>45471</v>
      </c>
      <c r="G14933" s="0" t="n">
        <v>489</v>
      </c>
      <c r="H14933" s="0" t="n">
        <v>114</v>
      </c>
      <c r="I14933" s="0" t="n">
        <v>75</v>
      </c>
      <c r="J14933" s="0" t="n">
        <v>1543</v>
      </c>
      <c r="K14933" s="0" t="n">
        <v>2011</v>
      </c>
      <c r="L14933" s="15" t="s">
        <v>93</v>
      </c>
      <c r="M14933" s="0" t="n">
        <v>2</v>
      </c>
      <c r="N14933" s="16" t="n">
        <f aca="false">I14933*K14933</f>
        <v>150825</v>
      </c>
      <c r="O14933" s="16" t="n">
        <f aca="false">I14933*(K14933-J14933)</f>
        <v>35100</v>
      </c>
      <c r="P14933" s="15" t="n">
        <f aca="false">K14933-J14933</f>
        <v>468</v>
      </c>
      <c r="Q14933" s="0" t="str">
        <f aca="false">IF(G14933=0,"Out of stock",IF(G14933&lt;H14933,"Understocked",IF(G14933&gt;Summary!$B$6*H14933,"Overstocked","Healthy")))</f>
        <v>Overstocked</v>
      </c>
      <c r="R14933" s="0" t="str">
        <f aca="false">IF(I14933&gt;=Summary!$B$7,"Fast",IF(I14933&lt;Summary!$B$8,"Slow","Medium"))</f>
        <v>Slow</v>
      </c>
      <c r="S14933" s="15" t="n">
        <f aca="false">IF(M14933&gt;Summary!$B$5,1,0)</f>
        <v>0</v>
      </c>
      <c r="T14933" s="16" t="n">
        <f aca="false">IF(Q14933="Overstocked",(G14933-Summary!$B$6*H14933)*J14933,0)</f>
        <v>50919</v>
      </c>
    </row>
    <row r="14934" customFormat="false" ht="15" hidden="false" customHeight="false" outlineLevel="0" collapsed="false">
      <c r="A14934" s="0" t="s">
        <v>15032</v>
      </c>
      <c r="B14934" s="0" t="s">
        <v>77</v>
      </c>
      <c r="C14934" s="0" t="s">
        <v>85</v>
      </c>
      <c r="D14934" s="0" t="s">
        <v>102</v>
      </c>
      <c r="E14934" s="14" t="n">
        <v>45496</v>
      </c>
      <c r="F14934" s="14" t="n">
        <v>45503</v>
      </c>
      <c r="G14934" s="0" t="n">
        <v>47</v>
      </c>
      <c r="H14934" s="0" t="n">
        <v>88</v>
      </c>
      <c r="I14934" s="0" t="n">
        <v>197</v>
      </c>
      <c r="J14934" s="0" t="n">
        <v>924</v>
      </c>
      <c r="K14934" s="0" t="n">
        <v>1023</v>
      </c>
      <c r="L14934" s="15" t="s">
        <v>97</v>
      </c>
      <c r="M14934" s="0" t="n">
        <v>7</v>
      </c>
      <c r="N14934" s="16" t="n">
        <f aca="false">I14934*K14934</f>
        <v>201531</v>
      </c>
      <c r="O14934" s="16" t="n">
        <f aca="false">I14934*(K14934-J14934)</f>
        <v>19503</v>
      </c>
      <c r="P14934" s="15" t="n">
        <f aca="false">K14934-J14934</f>
        <v>99</v>
      </c>
      <c r="Q14934" s="0" t="str">
        <f aca="false">IF(G14934=0,"Out of stock",IF(G14934&lt;H14934,"Understocked",IF(G14934&gt;Summary!$B$6*H14934,"Overstocked","Healthy")))</f>
        <v>Understocked</v>
      </c>
      <c r="R14934" s="0" t="str">
        <f aca="false">IF(I14934&gt;=Summary!$B$7,"Fast",IF(I14934&lt;Summary!$B$8,"Slow","Medium"))</f>
        <v>Medium</v>
      </c>
      <c r="S14934" s="15" t="n">
        <f aca="false">IF(M14934&gt;Summary!$B$5,1,0)</f>
        <v>0</v>
      </c>
      <c r="T14934" s="16" t="n">
        <f aca="false">IF(Q14934="Overstocked",(G14934-Summary!$B$6*H14934)*J14934,0)</f>
        <v>0</v>
      </c>
    </row>
    <row r="14935" customFormat="false" ht="15" hidden="false" customHeight="false" outlineLevel="0" collapsed="false">
      <c r="A14935" s="0" t="s">
        <v>15033</v>
      </c>
      <c r="B14935" s="0" t="s">
        <v>123</v>
      </c>
      <c r="C14935" s="0" t="s">
        <v>85</v>
      </c>
      <c r="D14935" s="0" t="s">
        <v>102</v>
      </c>
      <c r="E14935" s="14" t="n">
        <v>45050</v>
      </c>
      <c r="F14935" s="14" t="n">
        <v>45056</v>
      </c>
      <c r="G14935" s="0" t="n">
        <v>340</v>
      </c>
      <c r="H14935" s="0" t="n">
        <v>108</v>
      </c>
      <c r="I14935" s="0" t="n">
        <v>144</v>
      </c>
      <c r="J14935" s="0" t="n">
        <v>1340</v>
      </c>
      <c r="K14935" s="0" t="n">
        <v>1684</v>
      </c>
      <c r="L14935" s="15" t="s">
        <v>87</v>
      </c>
      <c r="M14935" s="0" t="n">
        <v>6</v>
      </c>
      <c r="N14935" s="16" t="n">
        <f aca="false">I14935*K14935</f>
        <v>242496</v>
      </c>
      <c r="O14935" s="16" t="n">
        <f aca="false">I14935*(K14935-J14935)</f>
        <v>49536</v>
      </c>
      <c r="P14935" s="15" t="n">
        <f aca="false">K14935-J14935</f>
        <v>344</v>
      </c>
      <c r="Q14935" s="0" t="str">
        <f aca="false">IF(G14935=0,"Out of stock",IF(G14935&lt;H14935,"Understocked",IF(G14935&gt;Summary!$B$6*H14935,"Overstocked","Healthy")))</f>
        <v>Healthy</v>
      </c>
      <c r="R14935" s="0" t="str">
        <f aca="false">IF(I14935&gt;=Summary!$B$7,"Fast",IF(I14935&lt;Summary!$B$8,"Slow","Medium"))</f>
        <v>Medium</v>
      </c>
      <c r="S14935" s="15" t="n">
        <f aca="false">IF(M14935&gt;Summary!$B$5,1,0)</f>
        <v>0</v>
      </c>
      <c r="T14935" s="16" t="n">
        <f aca="false">IF(Q14935="Overstocked",(G14935-Summary!$B$6*H14935)*J14935,0)</f>
        <v>0</v>
      </c>
    </row>
    <row r="14936" customFormat="false" ht="15" hidden="false" customHeight="false" outlineLevel="0" collapsed="false">
      <c r="A14936" s="0" t="s">
        <v>15034</v>
      </c>
      <c r="B14936" s="0" t="s">
        <v>95</v>
      </c>
      <c r="C14936" s="0" t="s">
        <v>104</v>
      </c>
      <c r="D14936" s="0" t="s">
        <v>102</v>
      </c>
      <c r="E14936" s="14" t="n">
        <v>45492</v>
      </c>
      <c r="F14936" s="14" t="n">
        <v>45496</v>
      </c>
      <c r="G14936" s="0" t="n">
        <v>17</v>
      </c>
      <c r="H14936" s="0" t="n">
        <v>81</v>
      </c>
      <c r="I14936" s="0" t="n">
        <v>60</v>
      </c>
      <c r="J14936" s="0" t="n">
        <v>358</v>
      </c>
      <c r="K14936" s="0" t="n">
        <v>718</v>
      </c>
      <c r="L14936" s="15" t="s">
        <v>97</v>
      </c>
      <c r="M14936" s="0" t="n">
        <v>4</v>
      </c>
      <c r="N14936" s="16" t="n">
        <f aca="false">I14936*K14936</f>
        <v>43080</v>
      </c>
      <c r="O14936" s="16" t="n">
        <f aca="false">I14936*(K14936-J14936)</f>
        <v>21600</v>
      </c>
      <c r="P14936" s="15" t="n">
        <f aca="false">K14936-J14936</f>
        <v>360</v>
      </c>
      <c r="Q14936" s="0" t="str">
        <f aca="false">IF(G14936=0,"Out of stock",IF(G14936&lt;H14936,"Understocked",IF(G14936&gt;Summary!$B$6*H14936,"Overstocked","Healthy")))</f>
        <v>Understocked</v>
      </c>
      <c r="R14936" s="0" t="str">
        <f aca="false">IF(I14936&gt;=Summary!$B$7,"Fast",IF(I14936&lt;Summary!$B$8,"Slow","Medium"))</f>
        <v>Slow</v>
      </c>
      <c r="S14936" s="15" t="n">
        <f aca="false">IF(M14936&gt;Summary!$B$5,1,0)</f>
        <v>0</v>
      </c>
      <c r="T14936" s="16" t="n">
        <f aca="false">IF(Q14936="Overstocked",(G14936-Summary!$B$6*H14936)*J14936,0)</f>
        <v>0</v>
      </c>
    </row>
    <row r="14937" customFormat="false" ht="15" hidden="false" customHeight="false" outlineLevel="0" collapsed="false">
      <c r="A14937" s="0" t="s">
        <v>15035</v>
      </c>
      <c r="B14937" s="0" t="s">
        <v>95</v>
      </c>
      <c r="C14937" s="0" t="s">
        <v>96</v>
      </c>
      <c r="D14937" s="0" t="s">
        <v>79</v>
      </c>
      <c r="E14937" s="14" t="n">
        <v>44952</v>
      </c>
      <c r="F14937" s="14" t="n">
        <v>44960</v>
      </c>
      <c r="G14937" s="0" t="n">
        <v>375</v>
      </c>
      <c r="H14937" s="0" t="n">
        <v>67</v>
      </c>
      <c r="I14937" s="0" t="n">
        <v>151</v>
      </c>
      <c r="J14937" s="0" t="n">
        <v>709</v>
      </c>
      <c r="K14937" s="0" t="n">
        <v>1170</v>
      </c>
      <c r="L14937" s="15" t="s">
        <v>80</v>
      </c>
      <c r="M14937" s="0" t="n">
        <v>8</v>
      </c>
      <c r="N14937" s="16" t="n">
        <f aca="false">I14937*K14937</f>
        <v>176670</v>
      </c>
      <c r="O14937" s="16" t="n">
        <f aca="false">I14937*(K14937-J14937)</f>
        <v>69611</v>
      </c>
      <c r="P14937" s="15" t="n">
        <f aca="false">K14937-J14937</f>
        <v>461</v>
      </c>
      <c r="Q14937" s="0" t="str">
        <f aca="false">IF(G14937=0,"Out of stock",IF(G14937&lt;H14937,"Understocked",IF(G14937&gt;Summary!$B$6*H14937,"Overstocked","Healthy")))</f>
        <v>Overstocked</v>
      </c>
      <c r="R14937" s="0" t="str">
        <f aca="false">IF(I14937&gt;=Summary!$B$7,"Fast",IF(I14937&lt;Summary!$B$8,"Slow","Medium"))</f>
        <v>Medium</v>
      </c>
      <c r="S14937" s="15" t="n">
        <f aca="false">IF(M14937&gt;Summary!$B$5,1,0)</f>
        <v>1</v>
      </c>
      <c r="T14937" s="16" t="n">
        <f aca="false">IF(Q14937="Overstocked",(G14937-Summary!$B$6*H14937)*J14937,0)</f>
        <v>75863</v>
      </c>
    </row>
    <row r="14938" customFormat="false" ht="15" hidden="false" customHeight="false" outlineLevel="0" collapsed="false">
      <c r="A14938" s="0" t="s">
        <v>15036</v>
      </c>
      <c r="B14938" s="0" t="s">
        <v>77</v>
      </c>
      <c r="C14938" s="0" t="s">
        <v>104</v>
      </c>
      <c r="D14938" s="0" t="s">
        <v>102</v>
      </c>
      <c r="E14938" s="14" t="n">
        <v>45585</v>
      </c>
      <c r="F14938" s="14" t="n">
        <v>45595</v>
      </c>
      <c r="G14938" s="0" t="n">
        <v>147</v>
      </c>
      <c r="H14938" s="0" t="n">
        <v>70</v>
      </c>
      <c r="I14938" s="0" t="n">
        <v>292</v>
      </c>
      <c r="J14938" s="0" t="n">
        <v>1054</v>
      </c>
      <c r="K14938" s="0" t="n">
        <v>1157</v>
      </c>
      <c r="L14938" s="15" t="s">
        <v>87</v>
      </c>
      <c r="M14938" s="0" t="n">
        <v>10</v>
      </c>
      <c r="N14938" s="16" t="n">
        <f aca="false">I14938*K14938</f>
        <v>337844</v>
      </c>
      <c r="O14938" s="16" t="n">
        <f aca="false">I14938*(K14938-J14938)</f>
        <v>30076</v>
      </c>
      <c r="P14938" s="15" t="n">
        <f aca="false">K14938-J14938</f>
        <v>103</v>
      </c>
      <c r="Q14938" s="0" t="str">
        <f aca="false">IF(G14938=0,"Out of stock",IF(G14938&lt;H14938,"Understocked",IF(G14938&gt;Summary!$B$6*H14938,"Overstocked","Healthy")))</f>
        <v>Healthy</v>
      </c>
      <c r="R14938" s="0" t="str">
        <f aca="false">IF(I14938&gt;=Summary!$B$7,"Fast",IF(I14938&lt;Summary!$B$8,"Slow","Medium"))</f>
        <v>Fast</v>
      </c>
      <c r="S14938" s="15" t="n">
        <f aca="false">IF(M14938&gt;Summary!$B$5,1,0)</f>
        <v>1</v>
      </c>
      <c r="T14938" s="16" t="n">
        <f aca="false">IF(Q14938="Overstocked",(G14938-Summary!$B$6*H14938)*J14938,0)</f>
        <v>0</v>
      </c>
    </row>
    <row r="14939" customFormat="false" ht="15" hidden="false" customHeight="false" outlineLevel="0" collapsed="false">
      <c r="A14939" s="0" t="s">
        <v>15037</v>
      </c>
      <c r="B14939" s="0" t="s">
        <v>95</v>
      </c>
      <c r="C14939" s="0" t="s">
        <v>78</v>
      </c>
      <c r="D14939" s="0" t="s">
        <v>102</v>
      </c>
      <c r="E14939" s="14" t="n">
        <v>45572</v>
      </c>
      <c r="F14939" s="14" t="n">
        <v>45582</v>
      </c>
      <c r="G14939" s="0" t="n">
        <v>255</v>
      </c>
      <c r="H14939" s="0" t="n">
        <v>67</v>
      </c>
      <c r="I14939" s="0" t="n">
        <v>292</v>
      </c>
      <c r="J14939" s="0" t="n">
        <v>1131</v>
      </c>
      <c r="K14939" s="0" t="n">
        <v>1238</v>
      </c>
      <c r="L14939" s="15" t="s">
        <v>93</v>
      </c>
      <c r="M14939" s="0" t="n">
        <v>10</v>
      </c>
      <c r="N14939" s="16" t="n">
        <f aca="false">I14939*K14939</f>
        <v>361496</v>
      </c>
      <c r="O14939" s="16" t="n">
        <f aca="false">I14939*(K14939-J14939)</f>
        <v>31244</v>
      </c>
      <c r="P14939" s="15" t="n">
        <f aca="false">K14939-J14939</f>
        <v>107</v>
      </c>
      <c r="Q14939" s="0" t="str">
        <f aca="false">IF(G14939=0,"Out of stock",IF(G14939&lt;H14939,"Understocked",IF(G14939&gt;Summary!$B$6*H14939,"Overstocked","Healthy")))</f>
        <v>Healthy</v>
      </c>
      <c r="R14939" s="0" t="str">
        <f aca="false">IF(I14939&gt;=Summary!$B$7,"Fast",IF(I14939&lt;Summary!$B$8,"Slow","Medium"))</f>
        <v>Fast</v>
      </c>
      <c r="S14939" s="15" t="n">
        <f aca="false">IF(M14939&gt;Summary!$B$5,1,0)</f>
        <v>1</v>
      </c>
      <c r="T14939" s="16" t="n">
        <f aca="false">IF(Q14939="Overstocked",(G14939-Summary!$B$6*H14939)*J14939,0)</f>
        <v>0</v>
      </c>
    </row>
    <row r="14940" customFormat="false" ht="15" hidden="false" customHeight="false" outlineLevel="0" collapsed="false">
      <c r="A14940" s="0" t="s">
        <v>15038</v>
      </c>
      <c r="B14940" s="0" t="s">
        <v>113</v>
      </c>
      <c r="C14940" s="0" t="s">
        <v>104</v>
      </c>
      <c r="D14940" s="0" t="s">
        <v>90</v>
      </c>
      <c r="E14940" s="14" t="n">
        <v>45287</v>
      </c>
      <c r="F14940" s="14" t="n">
        <v>45297</v>
      </c>
      <c r="G14940" s="0" t="n">
        <v>162</v>
      </c>
      <c r="H14940" s="0" t="n">
        <v>53</v>
      </c>
      <c r="I14940" s="0" t="n">
        <v>249</v>
      </c>
      <c r="J14940" s="0" t="n">
        <v>721</v>
      </c>
      <c r="K14940" s="0" t="n">
        <v>1016</v>
      </c>
      <c r="L14940" s="15" t="s">
        <v>93</v>
      </c>
      <c r="M14940" s="0" t="n">
        <v>10</v>
      </c>
      <c r="N14940" s="16" t="n">
        <f aca="false">I14940*K14940</f>
        <v>252984</v>
      </c>
      <c r="O14940" s="16" t="n">
        <f aca="false">I14940*(K14940-J14940)</f>
        <v>73455</v>
      </c>
      <c r="P14940" s="15" t="n">
        <f aca="false">K14940-J14940</f>
        <v>295</v>
      </c>
      <c r="Q14940" s="0" t="str">
        <f aca="false">IF(G14940=0,"Out of stock",IF(G14940&lt;H14940,"Understocked",IF(G14940&gt;Summary!$B$6*H14940,"Overstocked","Healthy")))</f>
        <v>Healthy</v>
      </c>
      <c r="R14940" s="0" t="str">
        <f aca="false">IF(I14940&gt;=Summary!$B$7,"Fast",IF(I14940&lt;Summary!$B$8,"Slow","Medium"))</f>
        <v>Fast</v>
      </c>
      <c r="S14940" s="15" t="n">
        <f aca="false">IF(M14940&gt;Summary!$B$5,1,0)</f>
        <v>1</v>
      </c>
      <c r="T14940" s="16" t="n">
        <f aca="false">IF(Q14940="Overstocked",(G14940-Summary!$B$6*H14940)*J14940,0)</f>
        <v>0</v>
      </c>
    </row>
    <row r="14941" customFormat="false" ht="15" hidden="false" customHeight="false" outlineLevel="0" collapsed="false">
      <c r="A14941" s="0" t="s">
        <v>15039</v>
      </c>
      <c r="B14941" s="0" t="s">
        <v>111</v>
      </c>
      <c r="C14941" s="0" t="s">
        <v>104</v>
      </c>
      <c r="D14941" s="0" t="s">
        <v>86</v>
      </c>
      <c r="E14941" s="14" t="n">
        <v>45458</v>
      </c>
      <c r="F14941" s="14" t="n">
        <v>45464</v>
      </c>
      <c r="G14941" s="0" t="n">
        <v>229</v>
      </c>
      <c r="H14941" s="0" t="n">
        <v>71</v>
      </c>
      <c r="I14941" s="0" t="n">
        <v>98</v>
      </c>
      <c r="J14941" s="0" t="n">
        <v>1050</v>
      </c>
      <c r="K14941" s="0" t="n">
        <v>1224</v>
      </c>
      <c r="L14941" s="15" t="s">
        <v>80</v>
      </c>
      <c r="M14941" s="0" t="n">
        <v>6</v>
      </c>
      <c r="N14941" s="16" t="n">
        <f aca="false">I14941*K14941</f>
        <v>119952</v>
      </c>
      <c r="O14941" s="16" t="n">
        <f aca="false">I14941*(K14941-J14941)</f>
        <v>17052</v>
      </c>
      <c r="P14941" s="15" t="n">
        <f aca="false">K14941-J14941</f>
        <v>174</v>
      </c>
      <c r="Q14941" s="0" t="str">
        <f aca="false">IF(G14941=0,"Out of stock",IF(G14941&lt;H14941,"Understocked",IF(G14941&gt;Summary!$B$6*H14941,"Overstocked","Healthy")))</f>
        <v>Healthy</v>
      </c>
      <c r="R14941" s="0" t="str">
        <f aca="false">IF(I14941&gt;=Summary!$B$7,"Fast",IF(I14941&lt;Summary!$B$8,"Slow","Medium"))</f>
        <v>Slow</v>
      </c>
      <c r="S14941" s="15" t="n">
        <f aca="false">IF(M14941&gt;Summary!$B$5,1,0)</f>
        <v>0</v>
      </c>
      <c r="T14941" s="16" t="n">
        <f aca="false">IF(Q14941="Overstocked",(G14941-Summary!$B$6*H14941)*J14941,0)</f>
        <v>0</v>
      </c>
    </row>
    <row r="14942" customFormat="false" ht="15" hidden="false" customHeight="false" outlineLevel="0" collapsed="false">
      <c r="A14942" s="0" t="s">
        <v>15040</v>
      </c>
      <c r="B14942" s="0" t="s">
        <v>89</v>
      </c>
      <c r="C14942" s="0" t="s">
        <v>104</v>
      </c>
      <c r="D14942" s="0" t="s">
        <v>102</v>
      </c>
      <c r="E14942" s="14" t="n">
        <v>45591</v>
      </c>
      <c r="F14942" s="14" t="n">
        <v>45596</v>
      </c>
      <c r="G14942" s="0" t="n">
        <v>69</v>
      </c>
      <c r="H14942" s="0" t="n">
        <v>62</v>
      </c>
      <c r="I14942" s="0" t="n">
        <v>155</v>
      </c>
      <c r="J14942" s="0" t="n">
        <v>1524</v>
      </c>
      <c r="K14942" s="0" t="n">
        <v>1870</v>
      </c>
      <c r="L14942" s="15" t="s">
        <v>93</v>
      </c>
      <c r="M14942" s="0" t="n">
        <v>5</v>
      </c>
      <c r="N14942" s="16" t="n">
        <f aca="false">I14942*K14942</f>
        <v>289850</v>
      </c>
      <c r="O14942" s="16" t="n">
        <f aca="false">I14942*(K14942-J14942)</f>
        <v>53630</v>
      </c>
      <c r="P14942" s="15" t="n">
        <f aca="false">K14942-J14942</f>
        <v>346</v>
      </c>
      <c r="Q14942" s="0" t="str">
        <f aca="false">IF(G14942=0,"Out of stock",IF(G14942&lt;H14942,"Understocked",IF(G14942&gt;Summary!$B$6*H14942,"Overstocked","Healthy")))</f>
        <v>Healthy</v>
      </c>
      <c r="R14942" s="0" t="str">
        <f aca="false">IF(I14942&gt;=Summary!$B$7,"Fast",IF(I14942&lt;Summary!$B$8,"Slow","Medium"))</f>
        <v>Medium</v>
      </c>
      <c r="S14942" s="15" t="n">
        <f aca="false">IF(M14942&gt;Summary!$B$5,1,0)</f>
        <v>0</v>
      </c>
      <c r="T14942" s="16" t="n">
        <f aca="false">IF(Q14942="Overstocked",(G14942-Summary!$B$6*H14942)*J14942,0)</f>
        <v>0</v>
      </c>
    </row>
    <row r="14943" customFormat="false" ht="15" hidden="false" customHeight="false" outlineLevel="0" collapsed="false">
      <c r="A14943" s="0" t="s">
        <v>15041</v>
      </c>
      <c r="B14943" s="0" t="s">
        <v>89</v>
      </c>
      <c r="C14943" s="0" t="s">
        <v>85</v>
      </c>
      <c r="D14943" s="0" t="s">
        <v>86</v>
      </c>
      <c r="E14943" s="14" t="n">
        <v>45630</v>
      </c>
      <c r="F14943" s="14" t="n">
        <v>45633</v>
      </c>
      <c r="G14943" s="0" t="n">
        <v>110</v>
      </c>
      <c r="H14943" s="0" t="n">
        <v>127</v>
      </c>
      <c r="I14943" s="0" t="n">
        <v>261</v>
      </c>
      <c r="J14943" s="0" t="n">
        <v>606</v>
      </c>
      <c r="K14943" s="0" t="n">
        <v>793</v>
      </c>
      <c r="L14943" s="15" t="s">
        <v>93</v>
      </c>
      <c r="M14943" s="0" t="n">
        <v>3</v>
      </c>
      <c r="N14943" s="16" t="n">
        <f aca="false">I14943*K14943</f>
        <v>206973</v>
      </c>
      <c r="O14943" s="16" t="n">
        <f aca="false">I14943*(K14943-J14943)</f>
        <v>48807</v>
      </c>
      <c r="P14943" s="15" t="n">
        <f aca="false">K14943-J14943</f>
        <v>187</v>
      </c>
      <c r="Q14943" s="0" t="str">
        <f aca="false">IF(G14943=0,"Out of stock",IF(G14943&lt;H14943,"Understocked",IF(G14943&gt;Summary!$B$6*H14943,"Overstocked","Healthy")))</f>
        <v>Understocked</v>
      </c>
      <c r="R14943" s="0" t="str">
        <f aca="false">IF(I14943&gt;=Summary!$B$7,"Fast",IF(I14943&lt;Summary!$B$8,"Slow","Medium"))</f>
        <v>Fast</v>
      </c>
      <c r="S14943" s="15" t="n">
        <f aca="false">IF(M14943&gt;Summary!$B$5,1,0)</f>
        <v>0</v>
      </c>
      <c r="T14943" s="16" t="n">
        <f aca="false">IF(Q14943="Overstocked",(G14943-Summary!$B$6*H14943)*J14943,0)</f>
        <v>0</v>
      </c>
    </row>
    <row r="14944" customFormat="false" ht="15" hidden="false" customHeight="false" outlineLevel="0" collapsed="false">
      <c r="A14944" s="0" t="s">
        <v>15042</v>
      </c>
      <c r="B14944" s="0" t="s">
        <v>107</v>
      </c>
      <c r="C14944" s="0" t="s">
        <v>96</v>
      </c>
      <c r="D14944" s="0" t="s">
        <v>86</v>
      </c>
      <c r="E14944" s="14" t="n">
        <v>45444</v>
      </c>
      <c r="F14944" s="14" t="n">
        <v>45449</v>
      </c>
      <c r="G14944" s="0" t="n">
        <v>4</v>
      </c>
      <c r="H14944" s="0" t="n">
        <v>67</v>
      </c>
      <c r="I14944" s="0" t="n">
        <v>33</v>
      </c>
      <c r="J14944" s="0" t="n">
        <v>788</v>
      </c>
      <c r="K14944" s="0" t="n">
        <v>1068</v>
      </c>
      <c r="L14944" s="15" t="s">
        <v>80</v>
      </c>
      <c r="M14944" s="0" t="n">
        <v>5</v>
      </c>
      <c r="N14944" s="16" t="n">
        <f aca="false">I14944*K14944</f>
        <v>35244</v>
      </c>
      <c r="O14944" s="16" t="n">
        <f aca="false">I14944*(K14944-J14944)</f>
        <v>9240</v>
      </c>
      <c r="P14944" s="15" t="n">
        <f aca="false">K14944-J14944</f>
        <v>280</v>
      </c>
      <c r="Q14944" s="0" t="str">
        <f aca="false">IF(G14944=0,"Out of stock",IF(G14944&lt;H14944,"Understocked",IF(G14944&gt;Summary!$B$6*H14944,"Overstocked","Healthy")))</f>
        <v>Understocked</v>
      </c>
      <c r="R14944" s="0" t="str">
        <f aca="false">IF(I14944&gt;=Summary!$B$7,"Fast",IF(I14944&lt;Summary!$B$8,"Slow","Medium"))</f>
        <v>Slow</v>
      </c>
      <c r="S14944" s="15" t="n">
        <f aca="false">IF(M14944&gt;Summary!$B$5,1,0)</f>
        <v>0</v>
      </c>
      <c r="T14944" s="16" t="n">
        <f aca="false">IF(Q14944="Overstocked",(G14944-Summary!$B$6*H14944)*J14944,0)</f>
        <v>0</v>
      </c>
    </row>
    <row r="14945" customFormat="false" ht="15" hidden="false" customHeight="false" outlineLevel="0" collapsed="false">
      <c r="A14945" s="0" t="s">
        <v>15043</v>
      </c>
      <c r="B14945" s="0" t="s">
        <v>84</v>
      </c>
      <c r="C14945" s="0" t="s">
        <v>104</v>
      </c>
      <c r="D14945" s="0" t="s">
        <v>79</v>
      </c>
      <c r="E14945" s="14" t="n">
        <v>45387</v>
      </c>
      <c r="F14945" s="14" t="n">
        <v>45391</v>
      </c>
      <c r="G14945" s="0" t="n">
        <v>497</v>
      </c>
      <c r="H14945" s="0" t="n">
        <v>115</v>
      </c>
      <c r="I14945" s="0" t="n">
        <v>62</v>
      </c>
      <c r="J14945" s="0" t="n">
        <v>340</v>
      </c>
      <c r="K14945" s="0" t="n">
        <v>529</v>
      </c>
      <c r="L14945" s="15" t="s">
        <v>82</v>
      </c>
      <c r="M14945" s="0" t="n">
        <v>4</v>
      </c>
      <c r="N14945" s="16" t="n">
        <f aca="false">I14945*K14945</f>
        <v>32798</v>
      </c>
      <c r="O14945" s="16" t="n">
        <f aca="false">I14945*(K14945-J14945)</f>
        <v>11718</v>
      </c>
      <c r="P14945" s="15" t="n">
        <f aca="false">K14945-J14945</f>
        <v>189</v>
      </c>
      <c r="Q14945" s="0" t="str">
        <f aca="false">IF(G14945=0,"Out of stock",IF(G14945&lt;H14945,"Understocked",IF(G14945&gt;Summary!$B$6*H14945,"Overstocked","Healthy")))</f>
        <v>Overstocked</v>
      </c>
      <c r="R14945" s="0" t="str">
        <f aca="false">IF(I14945&gt;=Summary!$B$7,"Fast",IF(I14945&lt;Summary!$B$8,"Slow","Medium"))</f>
        <v>Slow</v>
      </c>
      <c r="S14945" s="15" t="n">
        <f aca="false">IF(M14945&gt;Summary!$B$5,1,0)</f>
        <v>0</v>
      </c>
      <c r="T14945" s="16" t="n">
        <f aca="false">IF(Q14945="Overstocked",(G14945-Summary!$B$6*H14945)*J14945,0)</f>
        <v>12580</v>
      </c>
    </row>
    <row r="14946" customFormat="false" ht="15" hidden="false" customHeight="false" outlineLevel="0" collapsed="false">
      <c r="A14946" s="0" t="s">
        <v>15044</v>
      </c>
      <c r="B14946" s="0" t="s">
        <v>123</v>
      </c>
      <c r="C14946" s="0" t="s">
        <v>96</v>
      </c>
      <c r="D14946" s="0" t="s">
        <v>79</v>
      </c>
      <c r="E14946" s="14" t="n">
        <v>45605</v>
      </c>
      <c r="F14946" s="14" t="n">
        <v>45614</v>
      </c>
      <c r="G14946" s="0" t="n">
        <v>484</v>
      </c>
      <c r="H14946" s="0" t="n">
        <v>118</v>
      </c>
      <c r="I14946" s="0" t="n">
        <v>132</v>
      </c>
      <c r="J14946" s="0" t="n">
        <v>1566</v>
      </c>
      <c r="K14946" s="0" t="n">
        <v>1655</v>
      </c>
      <c r="L14946" s="15" t="s">
        <v>87</v>
      </c>
      <c r="M14946" s="0" t="n">
        <v>9</v>
      </c>
      <c r="N14946" s="16" t="n">
        <f aca="false">I14946*K14946</f>
        <v>218460</v>
      </c>
      <c r="O14946" s="16" t="n">
        <f aca="false">I14946*(K14946-J14946)</f>
        <v>11748</v>
      </c>
      <c r="P14946" s="15" t="n">
        <f aca="false">K14946-J14946</f>
        <v>89</v>
      </c>
      <c r="Q14946" s="0" t="str">
        <f aca="false">IF(G14946=0,"Out of stock",IF(G14946&lt;H14946,"Understocked",IF(G14946&gt;Summary!$B$6*H14946,"Overstocked","Healthy")))</f>
        <v>Overstocked</v>
      </c>
      <c r="R14946" s="0" t="str">
        <f aca="false">IF(I14946&gt;=Summary!$B$7,"Fast",IF(I14946&lt;Summary!$B$8,"Slow","Medium"))</f>
        <v>Medium</v>
      </c>
      <c r="S14946" s="15" t="n">
        <f aca="false">IF(M14946&gt;Summary!$B$5,1,0)</f>
        <v>1</v>
      </c>
      <c r="T14946" s="16" t="n">
        <f aca="false">IF(Q14946="Overstocked",(G14946-Summary!$B$6*H14946)*J14946,0)</f>
        <v>18792</v>
      </c>
    </row>
    <row r="14947" customFormat="false" ht="15" hidden="false" customHeight="false" outlineLevel="0" collapsed="false">
      <c r="A14947" s="0" t="s">
        <v>15045</v>
      </c>
      <c r="B14947" s="0" t="s">
        <v>84</v>
      </c>
      <c r="C14947" s="0" t="s">
        <v>96</v>
      </c>
      <c r="D14947" s="0" t="s">
        <v>102</v>
      </c>
      <c r="E14947" s="14" t="n">
        <v>45644</v>
      </c>
      <c r="F14947" s="14" t="n">
        <v>45649</v>
      </c>
      <c r="G14947" s="0" t="n">
        <v>494</v>
      </c>
      <c r="H14947" s="0" t="n">
        <v>92</v>
      </c>
      <c r="I14947" s="0" t="n">
        <v>44</v>
      </c>
      <c r="J14947" s="0" t="n">
        <v>529</v>
      </c>
      <c r="K14947" s="0" t="n">
        <v>651</v>
      </c>
      <c r="L14947" s="15" t="s">
        <v>93</v>
      </c>
      <c r="M14947" s="0" t="n">
        <v>5</v>
      </c>
      <c r="N14947" s="16" t="n">
        <f aca="false">I14947*K14947</f>
        <v>28644</v>
      </c>
      <c r="O14947" s="16" t="n">
        <f aca="false">I14947*(K14947-J14947)</f>
        <v>5368</v>
      </c>
      <c r="P14947" s="15" t="n">
        <f aca="false">K14947-J14947</f>
        <v>122</v>
      </c>
      <c r="Q14947" s="0" t="str">
        <f aca="false">IF(G14947=0,"Out of stock",IF(G14947&lt;H14947,"Understocked",IF(G14947&gt;Summary!$B$6*H14947,"Overstocked","Healthy")))</f>
        <v>Overstocked</v>
      </c>
      <c r="R14947" s="0" t="str">
        <f aca="false">IF(I14947&gt;=Summary!$B$7,"Fast",IF(I14947&lt;Summary!$B$8,"Slow","Medium"))</f>
        <v>Slow</v>
      </c>
      <c r="S14947" s="15" t="n">
        <f aca="false">IF(M14947&gt;Summary!$B$5,1,0)</f>
        <v>0</v>
      </c>
      <c r="T14947" s="16" t="n">
        <f aca="false">IF(Q14947="Overstocked",(G14947-Summary!$B$6*H14947)*J14947,0)</f>
        <v>66654</v>
      </c>
    </row>
    <row r="14948" customFormat="false" ht="15" hidden="false" customHeight="false" outlineLevel="0" collapsed="false">
      <c r="A14948" s="0" t="s">
        <v>15046</v>
      </c>
      <c r="B14948" s="0" t="s">
        <v>101</v>
      </c>
      <c r="C14948" s="0" t="s">
        <v>104</v>
      </c>
      <c r="D14948" s="0" t="s">
        <v>90</v>
      </c>
      <c r="E14948" s="14" t="n">
        <v>45368</v>
      </c>
      <c r="F14948" s="14" t="n">
        <v>45373</v>
      </c>
      <c r="G14948" s="0" t="n">
        <v>74</v>
      </c>
      <c r="H14948" s="0" t="n">
        <v>72</v>
      </c>
      <c r="I14948" s="0" t="n">
        <v>120</v>
      </c>
      <c r="J14948" s="0" t="n">
        <v>426</v>
      </c>
      <c r="K14948" s="0" t="n">
        <v>693</v>
      </c>
      <c r="L14948" s="15" t="s">
        <v>93</v>
      </c>
      <c r="M14948" s="0" t="n">
        <v>5</v>
      </c>
      <c r="N14948" s="16" t="n">
        <f aca="false">I14948*K14948</f>
        <v>83160</v>
      </c>
      <c r="O14948" s="16" t="n">
        <f aca="false">I14948*(K14948-J14948)</f>
        <v>32040</v>
      </c>
      <c r="P14948" s="15" t="n">
        <f aca="false">K14948-J14948</f>
        <v>267</v>
      </c>
      <c r="Q14948" s="0" t="str">
        <f aca="false">IF(G14948=0,"Out of stock",IF(G14948&lt;H14948,"Understocked",IF(G14948&gt;Summary!$B$6*H14948,"Overstocked","Healthy")))</f>
        <v>Healthy</v>
      </c>
      <c r="R14948" s="0" t="str">
        <f aca="false">IF(I14948&gt;=Summary!$B$7,"Fast",IF(I14948&lt;Summary!$B$8,"Slow","Medium"))</f>
        <v>Medium</v>
      </c>
      <c r="S14948" s="15" t="n">
        <f aca="false">IF(M14948&gt;Summary!$B$5,1,0)</f>
        <v>0</v>
      </c>
      <c r="T14948" s="16" t="n">
        <f aca="false">IF(Q14948="Overstocked",(G14948-Summary!$B$6*H14948)*J14948,0)</f>
        <v>0</v>
      </c>
    </row>
    <row r="14949" customFormat="false" ht="15" hidden="false" customHeight="false" outlineLevel="0" collapsed="false">
      <c r="A14949" s="0" t="s">
        <v>15047</v>
      </c>
      <c r="B14949" s="0" t="s">
        <v>89</v>
      </c>
      <c r="C14949" s="0" t="s">
        <v>78</v>
      </c>
      <c r="D14949" s="0" t="s">
        <v>86</v>
      </c>
      <c r="E14949" s="14" t="n">
        <v>45272</v>
      </c>
      <c r="F14949" s="14" t="n">
        <v>45277</v>
      </c>
      <c r="G14949" s="0" t="n">
        <v>378</v>
      </c>
      <c r="H14949" s="0" t="n">
        <v>56</v>
      </c>
      <c r="I14949" s="0" t="n">
        <v>97</v>
      </c>
      <c r="J14949" s="0" t="n">
        <v>929</v>
      </c>
      <c r="K14949" s="0" t="n">
        <v>1045</v>
      </c>
      <c r="L14949" s="15" t="s">
        <v>82</v>
      </c>
      <c r="M14949" s="0" t="n">
        <v>5</v>
      </c>
      <c r="N14949" s="16" t="n">
        <f aca="false">I14949*K14949</f>
        <v>101365</v>
      </c>
      <c r="O14949" s="16" t="n">
        <f aca="false">I14949*(K14949-J14949)</f>
        <v>11252</v>
      </c>
      <c r="P14949" s="15" t="n">
        <f aca="false">K14949-J14949</f>
        <v>116</v>
      </c>
      <c r="Q14949" s="0" t="str">
        <f aca="false">IF(G14949=0,"Out of stock",IF(G14949&lt;H14949,"Understocked",IF(G14949&gt;Summary!$B$6*H14949,"Overstocked","Healthy")))</f>
        <v>Overstocked</v>
      </c>
      <c r="R14949" s="0" t="str">
        <f aca="false">IF(I14949&gt;=Summary!$B$7,"Fast",IF(I14949&lt;Summary!$B$8,"Slow","Medium"))</f>
        <v>Slow</v>
      </c>
      <c r="S14949" s="15" t="n">
        <f aca="false">IF(M14949&gt;Summary!$B$5,1,0)</f>
        <v>0</v>
      </c>
      <c r="T14949" s="16" t="n">
        <f aca="false">IF(Q14949="Overstocked",(G14949-Summary!$B$6*H14949)*J14949,0)</f>
        <v>143066</v>
      </c>
    </row>
    <row r="14950" customFormat="false" ht="15" hidden="false" customHeight="false" outlineLevel="0" collapsed="false">
      <c r="A14950" s="0" t="s">
        <v>15048</v>
      </c>
      <c r="B14950" s="0" t="s">
        <v>101</v>
      </c>
      <c r="C14950" s="0" t="s">
        <v>96</v>
      </c>
      <c r="D14950" s="0" t="s">
        <v>90</v>
      </c>
      <c r="E14950" s="14" t="n">
        <v>45211</v>
      </c>
      <c r="F14950" s="14" t="n">
        <v>45215</v>
      </c>
      <c r="G14950" s="0" t="n">
        <v>186</v>
      </c>
      <c r="H14950" s="0" t="n">
        <v>76</v>
      </c>
      <c r="I14950" s="0" t="n">
        <v>23</v>
      </c>
      <c r="J14950" s="0" t="n">
        <v>803</v>
      </c>
      <c r="K14950" s="0" t="n">
        <v>874</v>
      </c>
      <c r="L14950" s="15" t="s">
        <v>82</v>
      </c>
      <c r="M14950" s="0" t="n">
        <v>4</v>
      </c>
      <c r="N14950" s="16" t="n">
        <f aca="false">I14950*K14950</f>
        <v>20102</v>
      </c>
      <c r="O14950" s="16" t="n">
        <f aca="false">I14950*(K14950-J14950)</f>
        <v>1633</v>
      </c>
      <c r="P14950" s="15" t="n">
        <f aca="false">K14950-J14950</f>
        <v>71</v>
      </c>
      <c r="Q14950" s="0" t="str">
        <f aca="false">IF(G14950=0,"Out of stock",IF(G14950&lt;H14950,"Understocked",IF(G14950&gt;Summary!$B$6*H14950,"Overstocked","Healthy")))</f>
        <v>Healthy</v>
      </c>
      <c r="R14950" s="0" t="str">
        <f aca="false">IF(I14950&gt;=Summary!$B$7,"Fast",IF(I14950&lt;Summary!$B$8,"Slow","Medium"))</f>
        <v>Slow</v>
      </c>
      <c r="S14950" s="15" t="n">
        <f aca="false">IF(M14950&gt;Summary!$B$5,1,0)</f>
        <v>0</v>
      </c>
      <c r="T14950" s="16" t="n">
        <f aca="false">IF(Q14950="Overstocked",(G14950-Summary!$B$6*H14950)*J14950,0)</f>
        <v>0</v>
      </c>
    </row>
    <row r="14951" customFormat="false" ht="15" hidden="false" customHeight="false" outlineLevel="0" collapsed="false">
      <c r="A14951" s="0" t="s">
        <v>15049</v>
      </c>
      <c r="B14951" s="0" t="s">
        <v>89</v>
      </c>
      <c r="C14951" s="0" t="s">
        <v>96</v>
      </c>
      <c r="D14951" s="0" t="s">
        <v>90</v>
      </c>
      <c r="E14951" s="14" t="n">
        <v>45302</v>
      </c>
      <c r="F14951" s="14" t="n">
        <v>45307</v>
      </c>
      <c r="G14951" s="0" t="n">
        <v>50</v>
      </c>
      <c r="H14951" s="0" t="n">
        <v>147</v>
      </c>
      <c r="I14951" s="0" t="n">
        <v>73</v>
      </c>
      <c r="J14951" s="0" t="n">
        <v>1216</v>
      </c>
      <c r="K14951" s="0" t="n">
        <v>1526</v>
      </c>
      <c r="L14951" s="15" t="s">
        <v>93</v>
      </c>
      <c r="M14951" s="0" t="n">
        <v>5</v>
      </c>
      <c r="N14951" s="16" t="n">
        <f aca="false">I14951*K14951</f>
        <v>111398</v>
      </c>
      <c r="O14951" s="16" t="n">
        <f aca="false">I14951*(K14951-J14951)</f>
        <v>22630</v>
      </c>
      <c r="P14951" s="15" t="n">
        <f aca="false">K14951-J14951</f>
        <v>310</v>
      </c>
      <c r="Q14951" s="0" t="str">
        <f aca="false">IF(G14951=0,"Out of stock",IF(G14951&lt;H14951,"Understocked",IF(G14951&gt;Summary!$B$6*H14951,"Overstocked","Healthy")))</f>
        <v>Understocked</v>
      </c>
      <c r="R14951" s="0" t="str">
        <f aca="false">IF(I14951&gt;=Summary!$B$7,"Fast",IF(I14951&lt;Summary!$B$8,"Slow","Medium"))</f>
        <v>Slow</v>
      </c>
      <c r="S14951" s="15" t="n">
        <f aca="false">IF(M14951&gt;Summary!$B$5,1,0)</f>
        <v>0</v>
      </c>
      <c r="T14951" s="16" t="n">
        <f aca="false">IF(Q14951="Overstocked",(G14951-Summary!$B$6*H14951)*J14951,0)</f>
        <v>0</v>
      </c>
    </row>
    <row r="14952" customFormat="false" ht="15" hidden="false" customHeight="false" outlineLevel="0" collapsed="false">
      <c r="A14952" s="0" t="s">
        <v>15050</v>
      </c>
      <c r="B14952" s="0" t="s">
        <v>77</v>
      </c>
      <c r="C14952" s="0" t="s">
        <v>85</v>
      </c>
      <c r="D14952" s="0" t="s">
        <v>90</v>
      </c>
      <c r="E14952" s="14" t="n">
        <v>45467</v>
      </c>
      <c r="F14952" s="14" t="n">
        <v>45473</v>
      </c>
      <c r="G14952" s="0" t="n">
        <v>343</v>
      </c>
      <c r="H14952" s="0" t="n">
        <v>63</v>
      </c>
      <c r="I14952" s="0" t="n">
        <v>67</v>
      </c>
      <c r="J14952" s="0" t="n">
        <v>1789</v>
      </c>
      <c r="K14952" s="0" t="n">
        <v>1877</v>
      </c>
      <c r="L14952" s="15" t="s">
        <v>80</v>
      </c>
      <c r="M14952" s="0" t="n">
        <v>6</v>
      </c>
      <c r="N14952" s="16" t="n">
        <f aca="false">I14952*K14952</f>
        <v>125759</v>
      </c>
      <c r="O14952" s="16" t="n">
        <f aca="false">I14952*(K14952-J14952)</f>
        <v>5896</v>
      </c>
      <c r="P14952" s="15" t="n">
        <f aca="false">K14952-J14952</f>
        <v>88</v>
      </c>
      <c r="Q14952" s="0" t="str">
        <f aca="false">IF(G14952=0,"Out of stock",IF(G14952&lt;H14952,"Understocked",IF(G14952&gt;Summary!$B$6*H14952,"Overstocked","Healthy")))</f>
        <v>Overstocked</v>
      </c>
      <c r="R14952" s="0" t="str">
        <f aca="false">IF(I14952&gt;=Summary!$B$7,"Fast",IF(I14952&lt;Summary!$B$8,"Slow","Medium"))</f>
        <v>Slow</v>
      </c>
      <c r="S14952" s="15" t="n">
        <f aca="false">IF(M14952&gt;Summary!$B$5,1,0)</f>
        <v>0</v>
      </c>
      <c r="T14952" s="16" t="n">
        <f aca="false">IF(Q14952="Overstocked",(G14952-Summary!$B$6*H14952)*J14952,0)</f>
        <v>162799</v>
      </c>
    </row>
    <row r="14953" customFormat="false" ht="15" hidden="false" customHeight="false" outlineLevel="0" collapsed="false">
      <c r="A14953" s="0" t="s">
        <v>15051</v>
      </c>
      <c r="B14953" s="0" t="s">
        <v>111</v>
      </c>
      <c r="C14953" s="0" t="s">
        <v>78</v>
      </c>
      <c r="D14953" s="0" t="s">
        <v>79</v>
      </c>
      <c r="E14953" s="14" t="n">
        <v>45035</v>
      </c>
      <c r="F14953" s="14" t="n">
        <v>45036</v>
      </c>
      <c r="G14953" s="0" t="n">
        <v>92</v>
      </c>
      <c r="H14953" s="0" t="n">
        <v>71</v>
      </c>
      <c r="I14953" s="0" t="n">
        <v>7</v>
      </c>
      <c r="J14953" s="0" t="n">
        <v>1240</v>
      </c>
      <c r="K14953" s="0" t="n">
        <v>1555</v>
      </c>
      <c r="L14953" s="15" t="s">
        <v>82</v>
      </c>
      <c r="M14953" s="0" t="n">
        <v>1</v>
      </c>
      <c r="N14953" s="16" t="n">
        <f aca="false">I14953*K14953</f>
        <v>10885</v>
      </c>
      <c r="O14953" s="16" t="n">
        <f aca="false">I14953*(K14953-J14953)</f>
        <v>2205</v>
      </c>
      <c r="P14953" s="15" t="n">
        <f aca="false">K14953-J14953</f>
        <v>315</v>
      </c>
      <c r="Q14953" s="0" t="str">
        <f aca="false">IF(G14953=0,"Out of stock",IF(G14953&lt;H14953,"Understocked",IF(G14953&gt;Summary!$B$6*H14953,"Overstocked","Healthy")))</f>
        <v>Healthy</v>
      </c>
      <c r="R14953" s="0" t="str">
        <f aca="false">IF(I14953&gt;=Summary!$B$7,"Fast",IF(I14953&lt;Summary!$B$8,"Slow","Medium"))</f>
        <v>Slow</v>
      </c>
      <c r="S14953" s="15" t="n">
        <f aca="false">IF(M14953&gt;Summary!$B$5,1,0)</f>
        <v>0</v>
      </c>
      <c r="T14953" s="16" t="n">
        <f aca="false">IF(Q14953="Overstocked",(G14953-Summary!$B$6*H14953)*J14953,0)</f>
        <v>0</v>
      </c>
    </row>
    <row r="14954" customFormat="false" ht="15" hidden="false" customHeight="false" outlineLevel="0" collapsed="false">
      <c r="A14954" s="0" t="s">
        <v>15052</v>
      </c>
      <c r="B14954" s="0" t="s">
        <v>123</v>
      </c>
      <c r="C14954" s="0" t="s">
        <v>104</v>
      </c>
      <c r="D14954" s="0" t="s">
        <v>79</v>
      </c>
      <c r="E14954" s="14" t="n">
        <v>45156</v>
      </c>
      <c r="F14954" s="14" t="n">
        <v>45159</v>
      </c>
      <c r="G14954" s="0" t="n">
        <v>187</v>
      </c>
      <c r="H14954" s="0" t="n">
        <v>134</v>
      </c>
      <c r="I14954" s="0" t="n">
        <v>157</v>
      </c>
      <c r="J14954" s="0" t="n">
        <v>1069</v>
      </c>
      <c r="K14954" s="0" t="n">
        <v>1298</v>
      </c>
      <c r="L14954" s="15" t="s">
        <v>97</v>
      </c>
      <c r="M14954" s="0" t="n">
        <v>3</v>
      </c>
      <c r="N14954" s="16" t="n">
        <f aca="false">I14954*K14954</f>
        <v>203786</v>
      </c>
      <c r="O14954" s="16" t="n">
        <f aca="false">I14954*(K14954-J14954)</f>
        <v>35953</v>
      </c>
      <c r="P14954" s="15" t="n">
        <f aca="false">K14954-J14954</f>
        <v>229</v>
      </c>
      <c r="Q14954" s="0" t="str">
        <f aca="false">IF(G14954=0,"Out of stock",IF(G14954&lt;H14954,"Understocked",IF(G14954&gt;Summary!$B$6*H14954,"Overstocked","Healthy")))</f>
        <v>Healthy</v>
      </c>
      <c r="R14954" s="0" t="str">
        <f aca="false">IF(I14954&gt;=Summary!$B$7,"Fast",IF(I14954&lt;Summary!$B$8,"Slow","Medium"))</f>
        <v>Medium</v>
      </c>
      <c r="S14954" s="15" t="n">
        <f aca="false">IF(M14954&gt;Summary!$B$5,1,0)</f>
        <v>0</v>
      </c>
      <c r="T14954" s="16" t="n">
        <f aca="false">IF(Q14954="Overstocked",(G14954-Summary!$B$6*H14954)*J14954,0)</f>
        <v>0</v>
      </c>
    </row>
    <row r="14955" customFormat="false" ht="15" hidden="false" customHeight="false" outlineLevel="0" collapsed="false">
      <c r="A14955" s="0" t="s">
        <v>15053</v>
      </c>
      <c r="B14955" s="0" t="s">
        <v>77</v>
      </c>
      <c r="C14955" s="0" t="s">
        <v>104</v>
      </c>
      <c r="D14955" s="0" t="s">
        <v>86</v>
      </c>
      <c r="E14955" s="14" t="n">
        <v>45264</v>
      </c>
      <c r="F14955" s="14" t="n">
        <v>45268</v>
      </c>
      <c r="G14955" s="0" t="n">
        <v>457</v>
      </c>
      <c r="H14955" s="0" t="n">
        <v>104</v>
      </c>
      <c r="I14955" s="0" t="n">
        <v>182</v>
      </c>
      <c r="J14955" s="0" t="n">
        <v>1935</v>
      </c>
      <c r="K14955" s="0" t="n">
        <v>2002</v>
      </c>
      <c r="L14955" s="15" t="s">
        <v>97</v>
      </c>
      <c r="M14955" s="0" t="n">
        <v>4</v>
      </c>
      <c r="N14955" s="16" t="n">
        <f aca="false">I14955*K14955</f>
        <v>364364</v>
      </c>
      <c r="O14955" s="16" t="n">
        <f aca="false">I14955*(K14955-J14955)</f>
        <v>12194</v>
      </c>
      <c r="P14955" s="15" t="n">
        <f aca="false">K14955-J14955</f>
        <v>67</v>
      </c>
      <c r="Q14955" s="0" t="str">
        <f aca="false">IF(G14955=0,"Out of stock",IF(G14955&lt;H14955,"Understocked",IF(G14955&gt;Summary!$B$6*H14955,"Overstocked","Healthy")))</f>
        <v>Overstocked</v>
      </c>
      <c r="R14955" s="0" t="str">
        <f aca="false">IF(I14955&gt;=Summary!$B$7,"Fast",IF(I14955&lt;Summary!$B$8,"Slow","Medium"))</f>
        <v>Medium</v>
      </c>
      <c r="S14955" s="15" t="n">
        <f aca="false">IF(M14955&gt;Summary!$B$5,1,0)</f>
        <v>0</v>
      </c>
      <c r="T14955" s="16" t="n">
        <f aca="false">IF(Q14955="Overstocked",(G14955-Summary!$B$6*H14955)*J14955,0)</f>
        <v>79335</v>
      </c>
    </row>
    <row r="14956" customFormat="false" ht="15" hidden="false" customHeight="false" outlineLevel="0" collapsed="false">
      <c r="A14956" s="0" t="s">
        <v>15054</v>
      </c>
      <c r="B14956" s="0" t="s">
        <v>84</v>
      </c>
      <c r="C14956" s="0" t="s">
        <v>104</v>
      </c>
      <c r="D14956" s="0" t="s">
        <v>90</v>
      </c>
      <c r="E14956" s="14" t="n">
        <v>45264</v>
      </c>
      <c r="F14956" s="14" t="n">
        <v>45268</v>
      </c>
      <c r="G14956" s="0" t="n">
        <v>231</v>
      </c>
      <c r="H14956" s="0" t="n">
        <v>71</v>
      </c>
      <c r="I14956" s="0" t="n">
        <v>32</v>
      </c>
      <c r="J14956" s="0" t="n">
        <v>1872</v>
      </c>
      <c r="K14956" s="0" t="n">
        <v>2305</v>
      </c>
      <c r="L14956" s="15" t="s">
        <v>93</v>
      </c>
      <c r="M14956" s="0" t="n">
        <v>4</v>
      </c>
      <c r="N14956" s="16" t="n">
        <f aca="false">I14956*K14956</f>
        <v>73760</v>
      </c>
      <c r="O14956" s="16" t="n">
        <f aca="false">I14956*(K14956-J14956)</f>
        <v>13856</v>
      </c>
      <c r="P14956" s="15" t="n">
        <f aca="false">K14956-J14956</f>
        <v>433</v>
      </c>
      <c r="Q14956" s="0" t="str">
        <f aca="false">IF(G14956=0,"Out of stock",IF(G14956&lt;H14956,"Understocked",IF(G14956&gt;Summary!$B$6*H14956,"Overstocked","Healthy")))</f>
        <v>Healthy</v>
      </c>
      <c r="R14956" s="0" t="str">
        <f aca="false">IF(I14956&gt;=Summary!$B$7,"Fast",IF(I14956&lt;Summary!$B$8,"Slow","Medium"))</f>
        <v>Slow</v>
      </c>
      <c r="S14956" s="15" t="n">
        <f aca="false">IF(M14956&gt;Summary!$B$5,1,0)</f>
        <v>0</v>
      </c>
      <c r="T14956" s="16" t="n">
        <f aca="false">IF(Q14956="Overstocked",(G14956-Summary!$B$6*H14956)*J14956,0)</f>
        <v>0</v>
      </c>
    </row>
    <row r="14957" customFormat="false" ht="15" hidden="false" customHeight="false" outlineLevel="0" collapsed="false">
      <c r="A14957" s="0" t="s">
        <v>15055</v>
      </c>
      <c r="B14957" s="0" t="s">
        <v>107</v>
      </c>
      <c r="C14957" s="0" t="s">
        <v>104</v>
      </c>
      <c r="D14957" s="0" t="s">
        <v>102</v>
      </c>
      <c r="E14957" s="14" t="n">
        <v>45003</v>
      </c>
      <c r="F14957" s="14" t="n">
        <v>45005</v>
      </c>
      <c r="G14957" s="0" t="n">
        <v>362</v>
      </c>
      <c r="H14957" s="0" t="n">
        <v>144</v>
      </c>
      <c r="I14957" s="0" t="n">
        <v>199</v>
      </c>
      <c r="J14957" s="0" t="n">
        <v>1326</v>
      </c>
      <c r="K14957" s="0" t="n">
        <v>1664</v>
      </c>
      <c r="L14957" s="15" t="s">
        <v>82</v>
      </c>
      <c r="M14957" s="0" t="n">
        <v>2</v>
      </c>
      <c r="N14957" s="16" t="n">
        <f aca="false">I14957*K14957</f>
        <v>331136</v>
      </c>
      <c r="O14957" s="16" t="n">
        <f aca="false">I14957*(K14957-J14957)</f>
        <v>67262</v>
      </c>
      <c r="P14957" s="15" t="n">
        <f aca="false">K14957-J14957</f>
        <v>338</v>
      </c>
      <c r="Q14957" s="0" t="str">
        <f aca="false">IF(G14957=0,"Out of stock",IF(G14957&lt;H14957,"Understocked",IF(G14957&gt;Summary!$B$6*H14957,"Overstocked","Healthy")))</f>
        <v>Healthy</v>
      </c>
      <c r="R14957" s="0" t="str">
        <f aca="false">IF(I14957&gt;=Summary!$B$7,"Fast",IF(I14957&lt;Summary!$B$8,"Slow","Medium"))</f>
        <v>Medium</v>
      </c>
      <c r="S14957" s="15" t="n">
        <f aca="false">IF(M14957&gt;Summary!$B$5,1,0)</f>
        <v>0</v>
      </c>
      <c r="T14957" s="16" t="n">
        <f aca="false">IF(Q14957="Overstocked",(G14957-Summary!$B$6*H14957)*J14957,0)</f>
        <v>0</v>
      </c>
    </row>
    <row r="14958" customFormat="false" ht="15" hidden="false" customHeight="false" outlineLevel="0" collapsed="false">
      <c r="A14958" s="0" t="s">
        <v>15056</v>
      </c>
      <c r="B14958" s="0" t="s">
        <v>115</v>
      </c>
      <c r="C14958" s="0" t="s">
        <v>104</v>
      </c>
      <c r="D14958" s="0" t="s">
        <v>102</v>
      </c>
      <c r="E14958" s="14" t="n">
        <v>44970</v>
      </c>
      <c r="F14958" s="14" t="n">
        <v>44971</v>
      </c>
      <c r="G14958" s="0" t="n">
        <v>289</v>
      </c>
      <c r="H14958" s="0" t="n">
        <v>139</v>
      </c>
      <c r="I14958" s="0" t="n">
        <v>223</v>
      </c>
      <c r="J14958" s="0" t="n">
        <v>362</v>
      </c>
      <c r="K14958" s="0" t="n">
        <v>444</v>
      </c>
      <c r="L14958" s="15" t="s">
        <v>93</v>
      </c>
      <c r="M14958" s="0" t="n">
        <v>1</v>
      </c>
      <c r="N14958" s="16" t="n">
        <f aca="false">I14958*K14958</f>
        <v>99012</v>
      </c>
      <c r="O14958" s="16" t="n">
        <f aca="false">I14958*(K14958-J14958)</f>
        <v>18286</v>
      </c>
      <c r="P14958" s="15" t="n">
        <f aca="false">K14958-J14958</f>
        <v>82</v>
      </c>
      <c r="Q14958" s="0" t="str">
        <f aca="false">IF(G14958=0,"Out of stock",IF(G14958&lt;H14958,"Understocked",IF(G14958&gt;Summary!$B$6*H14958,"Overstocked","Healthy")))</f>
        <v>Healthy</v>
      </c>
      <c r="R14958" s="0" t="str">
        <f aca="false">IF(I14958&gt;=Summary!$B$7,"Fast",IF(I14958&lt;Summary!$B$8,"Slow","Medium"))</f>
        <v>Fast</v>
      </c>
      <c r="S14958" s="15" t="n">
        <f aca="false">IF(M14958&gt;Summary!$B$5,1,0)</f>
        <v>0</v>
      </c>
      <c r="T14958" s="16" t="n">
        <f aca="false">IF(Q14958="Overstocked",(G14958-Summary!$B$6*H14958)*J14958,0)</f>
        <v>0</v>
      </c>
    </row>
    <row r="14959" customFormat="false" ht="15" hidden="false" customHeight="false" outlineLevel="0" collapsed="false">
      <c r="A14959" s="0" t="s">
        <v>15057</v>
      </c>
      <c r="B14959" s="0" t="s">
        <v>101</v>
      </c>
      <c r="C14959" s="0" t="s">
        <v>104</v>
      </c>
      <c r="D14959" s="0" t="s">
        <v>86</v>
      </c>
      <c r="E14959" s="14" t="n">
        <v>45621</v>
      </c>
      <c r="F14959" s="14" t="n">
        <v>45629</v>
      </c>
      <c r="G14959" s="0" t="n">
        <v>117</v>
      </c>
      <c r="H14959" s="0" t="n">
        <v>120</v>
      </c>
      <c r="I14959" s="0" t="n">
        <v>194</v>
      </c>
      <c r="J14959" s="0" t="n">
        <v>964</v>
      </c>
      <c r="K14959" s="0" t="n">
        <v>1437</v>
      </c>
      <c r="L14959" s="15" t="s">
        <v>80</v>
      </c>
      <c r="M14959" s="0" t="n">
        <v>8</v>
      </c>
      <c r="N14959" s="16" t="n">
        <f aca="false">I14959*K14959</f>
        <v>278778</v>
      </c>
      <c r="O14959" s="16" t="n">
        <f aca="false">I14959*(K14959-J14959)</f>
        <v>91762</v>
      </c>
      <c r="P14959" s="15" t="n">
        <f aca="false">K14959-J14959</f>
        <v>473</v>
      </c>
      <c r="Q14959" s="0" t="str">
        <f aca="false">IF(G14959=0,"Out of stock",IF(G14959&lt;H14959,"Understocked",IF(G14959&gt;Summary!$B$6*H14959,"Overstocked","Healthy")))</f>
        <v>Understocked</v>
      </c>
      <c r="R14959" s="0" t="str">
        <f aca="false">IF(I14959&gt;=Summary!$B$7,"Fast",IF(I14959&lt;Summary!$B$8,"Slow","Medium"))</f>
        <v>Medium</v>
      </c>
      <c r="S14959" s="15" t="n">
        <f aca="false">IF(M14959&gt;Summary!$B$5,1,0)</f>
        <v>1</v>
      </c>
      <c r="T14959" s="16" t="n">
        <f aca="false">IF(Q14959="Overstocked",(G14959-Summary!$B$6*H14959)*J14959,0)</f>
        <v>0</v>
      </c>
    </row>
    <row r="14960" customFormat="false" ht="15" hidden="false" customHeight="false" outlineLevel="0" collapsed="false">
      <c r="A14960" s="0" t="s">
        <v>15058</v>
      </c>
      <c r="B14960" s="0" t="s">
        <v>111</v>
      </c>
      <c r="C14960" s="0" t="s">
        <v>78</v>
      </c>
      <c r="D14960" s="0" t="s">
        <v>92</v>
      </c>
      <c r="E14960" s="14" t="n">
        <v>45291</v>
      </c>
      <c r="F14960" s="14" t="n">
        <v>45294</v>
      </c>
      <c r="G14960" s="0" t="n">
        <v>161</v>
      </c>
      <c r="H14960" s="0" t="n">
        <v>78</v>
      </c>
      <c r="I14960" s="0" t="n">
        <v>19</v>
      </c>
      <c r="J14960" s="0" t="n">
        <v>1560</v>
      </c>
      <c r="K14960" s="0" t="n">
        <v>1893</v>
      </c>
      <c r="L14960" s="15" t="s">
        <v>87</v>
      </c>
      <c r="M14960" s="0" t="n">
        <v>3</v>
      </c>
      <c r="N14960" s="16" t="n">
        <f aca="false">I14960*K14960</f>
        <v>35967</v>
      </c>
      <c r="O14960" s="16" t="n">
        <f aca="false">I14960*(K14960-J14960)</f>
        <v>6327</v>
      </c>
      <c r="P14960" s="15" t="n">
        <f aca="false">K14960-J14960</f>
        <v>333</v>
      </c>
      <c r="Q14960" s="0" t="str">
        <f aca="false">IF(G14960=0,"Out of stock",IF(G14960&lt;H14960,"Understocked",IF(G14960&gt;Summary!$B$6*H14960,"Overstocked","Healthy")))</f>
        <v>Healthy</v>
      </c>
      <c r="R14960" s="0" t="str">
        <f aca="false">IF(I14960&gt;=Summary!$B$7,"Fast",IF(I14960&lt;Summary!$B$8,"Slow","Medium"))</f>
        <v>Slow</v>
      </c>
      <c r="S14960" s="15" t="n">
        <f aca="false">IF(M14960&gt;Summary!$B$5,1,0)</f>
        <v>0</v>
      </c>
      <c r="T14960" s="16" t="n">
        <f aca="false">IF(Q14960="Overstocked",(G14960-Summary!$B$6*H14960)*J14960,0)</f>
        <v>0</v>
      </c>
    </row>
    <row r="14961" customFormat="false" ht="15" hidden="false" customHeight="false" outlineLevel="0" collapsed="false">
      <c r="A14961" s="0" t="s">
        <v>15059</v>
      </c>
      <c r="B14961" s="0" t="s">
        <v>84</v>
      </c>
      <c r="C14961" s="0" t="s">
        <v>78</v>
      </c>
      <c r="D14961" s="0" t="s">
        <v>102</v>
      </c>
      <c r="E14961" s="14" t="n">
        <v>45393</v>
      </c>
      <c r="F14961" s="14" t="n">
        <v>45402</v>
      </c>
      <c r="G14961" s="0" t="n">
        <v>130</v>
      </c>
      <c r="H14961" s="0" t="n">
        <v>114</v>
      </c>
      <c r="I14961" s="0" t="n">
        <v>55</v>
      </c>
      <c r="J14961" s="0" t="n">
        <v>1597</v>
      </c>
      <c r="K14961" s="0" t="n">
        <v>2036</v>
      </c>
      <c r="L14961" s="15" t="s">
        <v>97</v>
      </c>
      <c r="M14961" s="0" t="n">
        <v>9</v>
      </c>
      <c r="N14961" s="16" t="n">
        <f aca="false">I14961*K14961</f>
        <v>111980</v>
      </c>
      <c r="O14961" s="16" t="n">
        <f aca="false">I14961*(K14961-J14961)</f>
        <v>24145</v>
      </c>
      <c r="P14961" s="15" t="n">
        <f aca="false">K14961-J14961</f>
        <v>439</v>
      </c>
      <c r="Q14961" s="0" t="str">
        <f aca="false">IF(G14961=0,"Out of stock",IF(G14961&lt;H14961,"Understocked",IF(G14961&gt;Summary!$B$6*H14961,"Overstocked","Healthy")))</f>
        <v>Healthy</v>
      </c>
      <c r="R14961" s="0" t="str">
        <f aca="false">IF(I14961&gt;=Summary!$B$7,"Fast",IF(I14961&lt;Summary!$B$8,"Slow","Medium"))</f>
        <v>Slow</v>
      </c>
      <c r="S14961" s="15" t="n">
        <f aca="false">IF(M14961&gt;Summary!$B$5,1,0)</f>
        <v>1</v>
      </c>
      <c r="T14961" s="16" t="n">
        <f aca="false">IF(Q14961="Overstocked",(G14961-Summary!$B$6*H14961)*J14961,0)</f>
        <v>0</v>
      </c>
    </row>
    <row r="14962" customFormat="false" ht="15" hidden="false" customHeight="false" outlineLevel="0" collapsed="false">
      <c r="A14962" s="0" t="s">
        <v>15060</v>
      </c>
      <c r="B14962" s="0" t="s">
        <v>123</v>
      </c>
      <c r="C14962" s="0" t="s">
        <v>85</v>
      </c>
      <c r="D14962" s="0" t="s">
        <v>92</v>
      </c>
      <c r="E14962" s="14" t="n">
        <v>45249</v>
      </c>
      <c r="F14962" s="14" t="n">
        <v>45253</v>
      </c>
      <c r="G14962" s="0" t="n">
        <v>130</v>
      </c>
      <c r="H14962" s="0" t="n">
        <v>68</v>
      </c>
      <c r="I14962" s="0" t="n">
        <v>70</v>
      </c>
      <c r="J14962" s="0" t="n">
        <v>779</v>
      </c>
      <c r="K14962" s="0" t="n">
        <v>923</v>
      </c>
      <c r="L14962" s="15" t="s">
        <v>87</v>
      </c>
      <c r="M14962" s="0" t="n">
        <v>4</v>
      </c>
      <c r="N14962" s="16" t="n">
        <f aca="false">I14962*K14962</f>
        <v>64610</v>
      </c>
      <c r="O14962" s="16" t="n">
        <f aca="false">I14962*(K14962-J14962)</f>
        <v>10080</v>
      </c>
      <c r="P14962" s="15" t="n">
        <f aca="false">K14962-J14962</f>
        <v>144</v>
      </c>
      <c r="Q14962" s="0" t="str">
        <f aca="false">IF(G14962=0,"Out of stock",IF(G14962&lt;H14962,"Understocked",IF(G14962&gt;Summary!$B$6*H14962,"Overstocked","Healthy")))</f>
        <v>Healthy</v>
      </c>
      <c r="R14962" s="0" t="str">
        <f aca="false">IF(I14962&gt;=Summary!$B$7,"Fast",IF(I14962&lt;Summary!$B$8,"Slow","Medium"))</f>
        <v>Slow</v>
      </c>
      <c r="S14962" s="15" t="n">
        <f aca="false">IF(M14962&gt;Summary!$B$5,1,0)</f>
        <v>0</v>
      </c>
      <c r="T14962" s="16" t="n">
        <f aca="false">IF(Q14962="Overstocked",(G14962-Summary!$B$6*H14962)*J14962,0)</f>
        <v>0</v>
      </c>
    </row>
    <row r="14963" customFormat="false" ht="15" hidden="false" customHeight="false" outlineLevel="0" collapsed="false">
      <c r="A14963" s="0" t="s">
        <v>15061</v>
      </c>
      <c r="B14963" s="0" t="s">
        <v>101</v>
      </c>
      <c r="C14963" s="0" t="s">
        <v>96</v>
      </c>
      <c r="D14963" s="0" t="s">
        <v>86</v>
      </c>
      <c r="E14963" s="14" t="n">
        <v>45336</v>
      </c>
      <c r="F14963" s="14" t="n">
        <v>45340</v>
      </c>
      <c r="G14963" s="0" t="n">
        <v>93</v>
      </c>
      <c r="H14963" s="0" t="n">
        <v>102</v>
      </c>
      <c r="I14963" s="0" t="n">
        <v>139</v>
      </c>
      <c r="J14963" s="0" t="n">
        <v>1824</v>
      </c>
      <c r="K14963" s="0" t="n">
        <v>2201</v>
      </c>
      <c r="L14963" s="15" t="s">
        <v>97</v>
      </c>
      <c r="M14963" s="0" t="n">
        <v>4</v>
      </c>
      <c r="N14963" s="16" t="n">
        <f aca="false">I14963*K14963</f>
        <v>305939</v>
      </c>
      <c r="O14963" s="16" t="n">
        <f aca="false">I14963*(K14963-J14963)</f>
        <v>52403</v>
      </c>
      <c r="P14963" s="15" t="n">
        <f aca="false">K14963-J14963</f>
        <v>377</v>
      </c>
      <c r="Q14963" s="0" t="str">
        <f aca="false">IF(G14963=0,"Out of stock",IF(G14963&lt;H14963,"Understocked",IF(G14963&gt;Summary!$B$6*H14963,"Overstocked","Healthy")))</f>
        <v>Understocked</v>
      </c>
      <c r="R14963" s="0" t="str">
        <f aca="false">IF(I14963&gt;=Summary!$B$7,"Fast",IF(I14963&lt;Summary!$B$8,"Slow","Medium"))</f>
        <v>Medium</v>
      </c>
      <c r="S14963" s="15" t="n">
        <f aca="false">IF(M14963&gt;Summary!$B$5,1,0)</f>
        <v>0</v>
      </c>
      <c r="T14963" s="16" t="n">
        <f aca="false">IF(Q14963="Overstocked",(G14963-Summary!$B$6*H14963)*J14963,0)</f>
        <v>0</v>
      </c>
    </row>
    <row r="14964" customFormat="false" ht="15" hidden="false" customHeight="false" outlineLevel="0" collapsed="false">
      <c r="A14964" s="0" t="s">
        <v>15062</v>
      </c>
      <c r="B14964" s="0" t="s">
        <v>123</v>
      </c>
      <c r="C14964" s="0" t="s">
        <v>85</v>
      </c>
      <c r="D14964" s="0" t="s">
        <v>102</v>
      </c>
      <c r="E14964" s="14" t="n">
        <v>45203</v>
      </c>
      <c r="F14964" s="14" t="n">
        <v>45213</v>
      </c>
      <c r="G14964" s="0" t="n">
        <v>283</v>
      </c>
      <c r="H14964" s="0" t="n">
        <v>112</v>
      </c>
      <c r="I14964" s="0" t="n">
        <v>83</v>
      </c>
      <c r="J14964" s="0" t="n">
        <v>1002</v>
      </c>
      <c r="K14964" s="0" t="n">
        <v>1327</v>
      </c>
      <c r="L14964" s="15" t="s">
        <v>82</v>
      </c>
      <c r="M14964" s="0" t="n">
        <v>10</v>
      </c>
      <c r="N14964" s="16" t="n">
        <f aca="false">I14964*K14964</f>
        <v>110141</v>
      </c>
      <c r="O14964" s="16" t="n">
        <f aca="false">I14964*(K14964-J14964)</f>
        <v>26975</v>
      </c>
      <c r="P14964" s="15" t="n">
        <f aca="false">K14964-J14964</f>
        <v>325</v>
      </c>
      <c r="Q14964" s="0" t="str">
        <f aca="false">IF(G14964=0,"Out of stock",IF(G14964&lt;H14964,"Understocked",IF(G14964&gt;Summary!$B$6*H14964,"Overstocked","Healthy")))</f>
        <v>Healthy</v>
      </c>
      <c r="R14964" s="0" t="str">
        <f aca="false">IF(I14964&gt;=Summary!$B$7,"Fast",IF(I14964&lt;Summary!$B$8,"Slow","Medium"))</f>
        <v>Slow</v>
      </c>
      <c r="S14964" s="15" t="n">
        <f aca="false">IF(M14964&gt;Summary!$B$5,1,0)</f>
        <v>1</v>
      </c>
      <c r="T14964" s="16" t="n">
        <f aca="false">IF(Q14964="Overstocked",(G14964-Summary!$B$6*H14964)*J14964,0)</f>
        <v>0</v>
      </c>
    </row>
    <row r="14965" customFormat="false" ht="15" hidden="false" customHeight="false" outlineLevel="0" collapsed="false">
      <c r="A14965" s="0" t="s">
        <v>15063</v>
      </c>
      <c r="B14965" s="0" t="s">
        <v>111</v>
      </c>
      <c r="C14965" s="0" t="s">
        <v>78</v>
      </c>
      <c r="D14965" s="0" t="s">
        <v>90</v>
      </c>
      <c r="E14965" s="14" t="n">
        <v>45333</v>
      </c>
      <c r="F14965" s="14" t="n">
        <v>45343</v>
      </c>
      <c r="G14965" s="0" t="n">
        <v>99</v>
      </c>
      <c r="H14965" s="0" t="n">
        <v>112</v>
      </c>
      <c r="I14965" s="0" t="n">
        <v>145</v>
      </c>
      <c r="J14965" s="0" t="n">
        <v>478</v>
      </c>
      <c r="K14965" s="0" t="n">
        <v>568</v>
      </c>
      <c r="L14965" s="15" t="s">
        <v>93</v>
      </c>
      <c r="M14965" s="0" t="n">
        <v>10</v>
      </c>
      <c r="N14965" s="16" t="n">
        <f aca="false">I14965*K14965</f>
        <v>82360</v>
      </c>
      <c r="O14965" s="16" t="n">
        <f aca="false">I14965*(K14965-J14965)</f>
        <v>13050</v>
      </c>
      <c r="P14965" s="15" t="n">
        <f aca="false">K14965-J14965</f>
        <v>90</v>
      </c>
      <c r="Q14965" s="0" t="str">
        <f aca="false">IF(G14965=0,"Out of stock",IF(G14965&lt;H14965,"Understocked",IF(G14965&gt;Summary!$B$6*H14965,"Overstocked","Healthy")))</f>
        <v>Understocked</v>
      </c>
      <c r="R14965" s="0" t="str">
        <f aca="false">IF(I14965&gt;=Summary!$B$7,"Fast",IF(I14965&lt;Summary!$B$8,"Slow","Medium"))</f>
        <v>Medium</v>
      </c>
      <c r="S14965" s="15" t="n">
        <f aca="false">IF(M14965&gt;Summary!$B$5,1,0)</f>
        <v>1</v>
      </c>
      <c r="T14965" s="16" t="n">
        <f aca="false">IF(Q14965="Overstocked",(G14965-Summary!$B$6*H14965)*J14965,0)</f>
        <v>0</v>
      </c>
    </row>
    <row r="14966" customFormat="false" ht="15" hidden="false" customHeight="false" outlineLevel="0" collapsed="false">
      <c r="A14966" s="0" t="s">
        <v>15064</v>
      </c>
      <c r="B14966" s="0" t="s">
        <v>113</v>
      </c>
      <c r="C14966" s="0" t="s">
        <v>85</v>
      </c>
      <c r="D14966" s="0" t="s">
        <v>102</v>
      </c>
      <c r="E14966" s="14" t="n">
        <v>45117</v>
      </c>
      <c r="F14966" s="14" t="n">
        <v>45122</v>
      </c>
      <c r="G14966" s="0" t="n">
        <v>243</v>
      </c>
      <c r="H14966" s="0" t="n">
        <v>137</v>
      </c>
      <c r="I14966" s="0" t="n">
        <v>0</v>
      </c>
      <c r="J14966" s="0" t="n">
        <v>849</v>
      </c>
      <c r="K14966" s="0" t="n">
        <v>1296</v>
      </c>
      <c r="L14966" s="15" t="s">
        <v>80</v>
      </c>
      <c r="M14966" s="0" t="n">
        <v>5</v>
      </c>
      <c r="N14966" s="16" t="n">
        <f aca="false">I14966*K14966</f>
        <v>0</v>
      </c>
      <c r="O14966" s="16" t="n">
        <f aca="false">I14966*(K14966-J14966)</f>
        <v>0</v>
      </c>
      <c r="P14966" s="15" t="n">
        <f aca="false">K14966-J14966</f>
        <v>447</v>
      </c>
      <c r="Q14966" s="0" t="str">
        <f aca="false">IF(G14966=0,"Out of stock",IF(G14966&lt;H14966,"Understocked",IF(G14966&gt;Summary!$B$6*H14966,"Overstocked","Healthy")))</f>
        <v>Healthy</v>
      </c>
      <c r="R14966" s="0" t="str">
        <f aca="false">IF(I14966&gt;=Summary!$B$7,"Fast",IF(I14966&lt;Summary!$B$8,"Slow","Medium"))</f>
        <v>Slow</v>
      </c>
      <c r="S14966" s="15" t="n">
        <f aca="false">IF(M14966&gt;Summary!$B$5,1,0)</f>
        <v>0</v>
      </c>
      <c r="T14966" s="16" t="n">
        <f aca="false">IF(Q14966="Overstocked",(G14966-Summary!$B$6*H14966)*J14966,0)</f>
        <v>0</v>
      </c>
    </row>
    <row r="14967" customFormat="false" ht="15" hidden="false" customHeight="false" outlineLevel="0" collapsed="false">
      <c r="A14967" s="0" t="s">
        <v>15065</v>
      </c>
      <c r="B14967" s="0" t="s">
        <v>111</v>
      </c>
      <c r="C14967" s="0" t="s">
        <v>96</v>
      </c>
      <c r="D14967" s="0" t="s">
        <v>79</v>
      </c>
      <c r="E14967" s="14" t="n">
        <v>45571</v>
      </c>
      <c r="F14967" s="14" t="n">
        <v>45576</v>
      </c>
      <c r="G14967" s="0" t="n">
        <v>411</v>
      </c>
      <c r="H14967" s="0" t="n">
        <v>88</v>
      </c>
      <c r="I14967" s="0" t="n">
        <v>269</v>
      </c>
      <c r="J14967" s="0" t="n">
        <v>1730</v>
      </c>
      <c r="K14967" s="0" t="n">
        <v>2137</v>
      </c>
      <c r="L14967" s="15" t="s">
        <v>97</v>
      </c>
      <c r="M14967" s="0" t="n">
        <v>5</v>
      </c>
      <c r="N14967" s="16" t="n">
        <f aca="false">I14967*K14967</f>
        <v>574853</v>
      </c>
      <c r="O14967" s="16" t="n">
        <f aca="false">I14967*(K14967-J14967)</f>
        <v>109483</v>
      </c>
      <c r="P14967" s="15" t="n">
        <f aca="false">K14967-J14967</f>
        <v>407</v>
      </c>
      <c r="Q14967" s="0" t="str">
        <f aca="false">IF(G14967=0,"Out of stock",IF(G14967&lt;H14967,"Understocked",IF(G14967&gt;Summary!$B$6*H14967,"Overstocked","Healthy")))</f>
        <v>Overstocked</v>
      </c>
      <c r="R14967" s="0" t="str">
        <f aca="false">IF(I14967&gt;=Summary!$B$7,"Fast",IF(I14967&lt;Summary!$B$8,"Slow","Medium"))</f>
        <v>Fast</v>
      </c>
      <c r="S14967" s="15" t="n">
        <f aca="false">IF(M14967&gt;Summary!$B$5,1,0)</f>
        <v>0</v>
      </c>
      <c r="T14967" s="16" t="n">
        <f aca="false">IF(Q14967="Overstocked",(G14967-Summary!$B$6*H14967)*J14967,0)</f>
        <v>102070</v>
      </c>
    </row>
    <row r="14968" customFormat="false" ht="15" hidden="false" customHeight="false" outlineLevel="0" collapsed="false">
      <c r="A14968" s="0" t="s">
        <v>15066</v>
      </c>
      <c r="B14968" s="0" t="s">
        <v>84</v>
      </c>
      <c r="C14968" s="0" t="s">
        <v>96</v>
      </c>
      <c r="D14968" s="0" t="s">
        <v>79</v>
      </c>
      <c r="E14968" s="14" t="n">
        <v>45288</v>
      </c>
      <c r="F14968" s="14" t="n">
        <v>45293</v>
      </c>
      <c r="G14968" s="0" t="n">
        <v>177</v>
      </c>
      <c r="H14968" s="0" t="n">
        <v>58</v>
      </c>
      <c r="I14968" s="0" t="n">
        <v>184</v>
      </c>
      <c r="J14968" s="0" t="n">
        <v>1397</v>
      </c>
      <c r="K14968" s="0" t="n">
        <v>1891</v>
      </c>
      <c r="L14968" s="15" t="s">
        <v>93</v>
      </c>
      <c r="M14968" s="0" t="n">
        <v>5</v>
      </c>
      <c r="N14968" s="16" t="n">
        <f aca="false">I14968*K14968</f>
        <v>347944</v>
      </c>
      <c r="O14968" s="16" t="n">
        <f aca="false">I14968*(K14968-J14968)</f>
        <v>90896</v>
      </c>
      <c r="P14968" s="15" t="n">
        <f aca="false">K14968-J14968</f>
        <v>494</v>
      </c>
      <c r="Q14968" s="0" t="str">
        <f aca="false">IF(G14968=0,"Out of stock",IF(G14968&lt;H14968,"Understocked",IF(G14968&gt;Summary!$B$6*H14968,"Overstocked","Healthy")))</f>
        <v>Healthy</v>
      </c>
      <c r="R14968" s="0" t="str">
        <f aca="false">IF(I14968&gt;=Summary!$B$7,"Fast",IF(I14968&lt;Summary!$B$8,"Slow","Medium"))</f>
        <v>Medium</v>
      </c>
      <c r="S14968" s="15" t="n">
        <f aca="false">IF(M14968&gt;Summary!$B$5,1,0)</f>
        <v>0</v>
      </c>
      <c r="T14968" s="16" t="n">
        <f aca="false">IF(Q14968="Overstocked",(G14968-Summary!$B$6*H14968)*J14968,0)</f>
        <v>0</v>
      </c>
    </row>
    <row r="14969" customFormat="false" ht="15" hidden="false" customHeight="false" outlineLevel="0" collapsed="false">
      <c r="A14969" s="0" t="s">
        <v>15067</v>
      </c>
      <c r="B14969" s="0" t="s">
        <v>113</v>
      </c>
      <c r="C14969" s="0" t="s">
        <v>85</v>
      </c>
      <c r="D14969" s="0" t="s">
        <v>102</v>
      </c>
      <c r="E14969" s="14" t="n">
        <v>44984</v>
      </c>
      <c r="F14969" s="14" t="n">
        <v>44987</v>
      </c>
      <c r="G14969" s="0" t="n">
        <v>459</v>
      </c>
      <c r="H14969" s="0" t="n">
        <v>150</v>
      </c>
      <c r="I14969" s="0" t="n">
        <v>297</v>
      </c>
      <c r="J14969" s="0" t="n">
        <v>1200</v>
      </c>
      <c r="K14969" s="0" t="n">
        <v>1252</v>
      </c>
      <c r="L14969" s="15" t="s">
        <v>93</v>
      </c>
      <c r="M14969" s="0" t="n">
        <v>3</v>
      </c>
      <c r="N14969" s="16" t="n">
        <f aca="false">I14969*K14969</f>
        <v>371844</v>
      </c>
      <c r="O14969" s="16" t="n">
        <f aca="false">I14969*(K14969-J14969)</f>
        <v>15444</v>
      </c>
      <c r="P14969" s="15" t="n">
        <f aca="false">K14969-J14969</f>
        <v>52</v>
      </c>
      <c r="Q14969" s="0" t="str">
        <f aca="false">IF(G14969=0,"Out of stock",IF(G14969&lt;H14969,"Understocked",IF(G14969&gt;Summary!$B$6*H14969,"Overstocked","Healthy")))</f>
        <v>Healthy</v>
      </c>
      <c r="R14969" s="0" t="str">
        <f aca="false">IF(I14969&gt;=Summary!$B$7,"Fast",IF(I14969&lt;Summary!$B$8,"Slow","Medium"))</f>
        <v>Fast</v>
      </c>
      <c r="S14969" s="15" t="n">
        <f aca="false">IF(M14969&gt;Summary!$B$5,1,0)</f>
        <v>0</v>
      </c>
      <c r="T14969" s="16" t="n">
        <f aca="false">IF(Q14969="Overstocked",(G14969-Summary!$B$6*H14969)*J14969,0)</f>
        <v>0</v>
      </c>
    </row>
    <row r="14970" customFormat="false" ht="15" hidden="false" customHeight="false" outlineLevel="0" collapsed="false">
      <c r="A14970" s="0" t="s">
        <v>15068</v>
      </c>
      <c r="B14970" s="0" t="s">
        <v>77</v>
      </c>
      <c r="C14970" s="0" t="s">
        <v>96</v>
      </c>
      <c r="D14970" s="0" t="s">
        <v>90</v>
      </c>
      <c r="E14970" s="14" t="n">
        <v>45522</v>
      </c>
      <c r="F14970" s="14" t="n">
        <v>45527</v>
      </c>
      <c r="G14970" s="0" t="n">
        <v>53</v>
      </c>
      <c r="H14970" s="0" t="n">
        <v>61</v>
      </c>
      <c r="I14970" s="0" t="n">
        <v>95</v>
      </c>
      <c r="J14970" s="0" t="n">
        <v>1565</v>
      </c>
      <c r="K14970" s="0" t="n">
        <v>1723</v>
      </c>
      <c r="L14970" s="15" t="s">
        <v>80</v>
      </c>
      <c r="M14970" s="0" t="n">
        <v>5</v>
      </c>
      <c r="N14970" s="16" t="n">
        <f aca="false">I14970*K14970</f>
        <v>163685</v>
      </c>
      <c r="O14970" s="16" t="n">
        <f aca="false">I14970*(K14970-J14970)</f>
        <v>15010</v>
      </c>
      <c r="P14970" s="15" t="n">
        <f aca="false">K14970-J14970</f>
        <v>158</v>
      </c>
      <c r="Q14970" s="0" t="str">
        <f aca="false">IF(G14970=0,"Out of stock",IF(G14970&lt;H14970,"Understocked",IF(G14970&gt;Summary!$B$6*H14970,"Overstocked","Healthy")))</f>
        <v>Understocked</v>
      </c>
      <c r="R14970" s="0" t="str">
        <f aca="false">IF(I14970&gt;=Summary!$B$7,"Fast",IF(I14970&lt;Summary!$B$8,"Slow","Medium"))</f>
        <v>Slow</v>
      </c>
      <c r="S14970" s="15" t="n">
        <f aca="false">IF(M14970&gt;Summary!$B$5,1,0)</f>
        <v>0</v>
      </c>
      <c r="T14970" s="16" t="n">
        <f aca="false">IF(Q14970="Overstocked",(G14970-Summary!$B$6*H14970)*J14970,0)</f>
        <v>0</v>
      </c>
    </row>
    <row r="14971" customFormat="false" ht="15" hidden="false" customHeight="false" outlineLevel="0" collapsed="false">
      <c r="A14971" s="0" t="s">
        <v>15069</v>
      </c>
      <c r="B14971" s="0" t="s">
        <v>84</v>
      </c>
      <c r="C14971" s="0" t="s">
        <v>96</v>
      </c>
      <c r="D14971" s="0" t="s">
        <v>92</v>
      </c>
      <c r="E14971" s="14" t="n">
        <v>45022</v>
      </c>
      <c r="F14971" s="14" t="n">
        <v>45025</v>
      </c>
      <c r="G14971" s="0" t="n">
        <v>410</v>
      </c>
      <c r="H14971" s="0" t="n">
        <v>65</v>
      </c>
      <c r="I14971" s="0" t="n">
        <v>152</v>
      </c>
      <c r="J14971" s="0" t="n">
        <v>1505</v>
      </c>
      <c r="K14971" s="0" t="n">
        <v>1586</v>
      </c>
      <c r="L14971" s="15" t="s">
        <v>93</v>
      </c>
      <c r="M14971" s="0" t="n">
        <v>3</v>
      </c>
      <c r="N14971" s="16" t="n">
        <f aca="false">I14971*K14971</f>
        <v>241072</v>
      </c>
      <c r="O14971" s="16" t="n">
        <f aca="false">I14971*(K14971-J14971)</f>
        <v>12312</v>
      </c>
      <c r="P14971" s="15" t="n">
        <f aca="false">K14971-J14971</f>
        <v>81</v>
      </c>
      <c r="Q14971" s="0" t="str">
        <f aca="false">IF(G14971=0,"Out of stock",IF(G14971&lt;H14971,"Understocked",IF(G14971&gt;Summary!$B$6*H14971,"Overstocked","Healthy")))</f>
        <v>Overstocked</v>
      </c>
      <c r="R14971" s="0" t="str">
        <f aca="false">IF(I14971&gt;=Summary!$B$7,"Fast",IF(I14971&lt;Summary!$B$8,"Slow","Medium"))</f>
        <v>Medium</v>
      </c>
      <c r="S14971" s="15" t="n">
        <f aca="false">IF(M14971&gt;Summary!$B$5,1,0)</f>
        <v>0</v>
      </c>
      <c r="T14971" s="16" t="n">
        <f aca="false">IF(Q14971="Overstocked",(G14971-Summary!$B$6*H14971)*J14971,0)</f>
        <v>225750</v>
      </c>
    </row>
    <row r="14972" customFormat="false" ht="15" hidden="false" customHeight="false" outlineLevel="0" collapsed="false">
      <c r="A14972" s="0" t="s">
        <v>15070</v>
      </c>
      <c r="B14972" s="0" t="s">
        <v>115</v>
      </c>
      <c r="C14972" s="0" t="s">
        <v>96</v>
      </c>
      <c r="D14972" s="0" t="s">
        <v>92</v>
      </c>
      <c r="E14972" s="14" t="n">
        <v>45241</v>
      </c>
      <c r="F14972" s="14" t="n">
        <v>45251</v>
      </c>
      <c r="G14972" s="0" t="n">
        <v>480</v>
      </c>
      <c r="H14972" s="0" t="n">
        <v>53</v>
      </c>
      <c r="I14972" s="0" t="n">
        <v>117</v>
      </c>
      <c r="J14972" s="0" t="n">
        <v>1564</v>
      </c>
      <c r="K14972" s="0" t="n">
        <v>1821</v>
      </c>
      <c r="L14972" s="15" t="s">
        <v>80</v>
      </c>
      <c r="M14972" s="0" t="n">
        <v>10</v>
      </c>
      <c r="N14972" s="16" t="n">
        <f aca="false">I14972*K14972</f>
        <v>213057</v>
      </c>
      <c r="O14972" s="16" t="n">
        <f aca="false">I14972*(K14972-J14972)</f>
        <v>30069</v>
      </c>
      <c r="P14972" s="15" t="n">
        <f aca="false">K14972-J14972</f>
        <v>257</v>
      </c>
      <c r="Q14972" s="0" t="str">
        <f aca="false">IF(G14972=0,"Out of stock",IF(G14972&lt;H14972,"Understocked",IF(G14972&gt;Summary!$B$6*H14972,"Overstocked","Healthy")))</f>
        <v>Overstocked</v>
      </c>
      <c r="R14972" s="0" t="str">
        <f aca="false">IF(I14972&gt;=Summary!$B$7,"Fast",IF(I14972&lt;Summary!$B$8,"Slow","Medium"))</f>
        <v>Medium</v>
      </c>
      <c r="S14972" s="15" t="n">
        <f aca="false">IF(M14972&gt;Summary!$B$5,1,0)</f>
        <v>1</v>
      </c>
      <c r="T14972" s="16" t="n">
        <f aca="false">IF(Q14972="Overstocked",(G14972-Summary!$B$6*H14972)*J14972,0)</f>
        <v>419152</v>
      </c>
    </row>
    <row r="14973" customFormat="false" ht="15" hidden="false" customHeight="false" outlineLevel="0" collapsed="false">
      <c r="A14973" s="0" t="s">
        <v>15071</v>
      </c>
      <c r="B14973" s="0" t="s">
        <v>77</v>
      </c>
      <c r="C14973" s="0" t="s">
        <v>78</v>
      </c>
      <c r="D14973" s="0" t="s">
        <v>102</v>
      </c>
      <c r="E14973" s="14" t="n">
        <v>45430</v>
      </c>
      <c r="F14973" s="14" t="n">
        <v>45440</v>
      </c>
      <c r="G14973" s="0" t="n">
        <v>436</v>
      </c>
      <c r="H14973" s="0" t="n">
        <v>107</v>
      </c>
      <c r="I14973" s="0" t="n">
        <v>222</v>
      </c>
      <c r="J14973" s="0" t="n">
        <v>547</v>
      </c>
      <c r="K14973" s="0" t="n">
        <v>1028</v>
      </c>
      <c r="L14973" s="15" t="s">
        <v>87</v>
      </c>
      <c r="M14973" s="0" t="n">
        <v>10</v>
      </c>
      <c r="N14973" s="16" t="n">
        <f aca="false">I14973*K14973</f>
        <v>228216</v>
      </c>
      <c r="O14973" s="16" t="n">
        <f aca="false">I14973*(K14973-J14973)</f>
        <v>106782</v>
      </c>
      <c r="P14973" s="15" t="n">
        <f aca="false">K14973-J14973</f>
        <v>481</v>
      </c>
      <c r="Q14973" s="0" t="str">
        <f aca="false">IF(G14973=0,"Out of stock",IF(G14973&lt;H14973,"Understocked",IF(G14973&gt;Summary!$B$6*H14973,"Overstocked","Healthy")))</f>
        <v>Overstocked</v>
      </c>
      <c r="R14973" s="0" t="str">
        <f aca="false">IF(I14973&gt;=Summary!$B$7,"Fast",IF(I14973&lt;Summary!$B$8,"Slow","Medium"))</f>
        <v>Fast</v>
      </c>
      <c r="S14973" s="15" t="n">
        <f aca="false">IF(M14973&gt;Summary!$B$5,1,0)</f>
        <v>1</v>
      </c>
      <c r="T14973" s="16" t="n">
        <f aca="false">IF(Q14973="Overstocked",(G14973-Summary!$B$6*H14973)*J14973,0)</f>
        <v>4376</v>
      </c>
    </row>
    <row r="14974" customFormat="false" ht="15" hidden="false" customHeight="false" outlineLevel="0" collapsed="false">
      <c r="A14974" s="0" t="s">
        <v>15072</v>
      </c>
      <c r="B14974" s="0" t="s">
        <v>107</v>
      </c>
      <c r="C14974" s="0" t="s">
        <v>85</v>
      </c>
      <c r="D14974" s="0" t="s">
        <v>79</v>
      </c>
      <c r="E14974" s="14" t="n">
        <v>45336</v>
      </c>
      <c r="F14974" s="14" t="n">
        <v>45346</v>
      </c>
      <c r="G14974" s="0" t="n">
        <v>358</v>
      </c>
      <c r="H14974" s="0" t="n">
        <v>83</v>
      </c>
      <c r="I14974" s="0" t="n">
        <v>30</v>
      </c>
      <c r="J14974" s="0" t="n">
        <v>1594</v>
      </c>
      <c r="K14974" s="0" t="n">
        <v>2031</v>
      </c>
      <c r="L14974" s="15" t="s">
        <v>93</v>
      </c>
      <c r="M14974" s="0" t="n">
        <v>10</v>
      </c>
      <c r="N14974" s="16" t="n">
        <f aca="false">I14974*K14974</f>
        <v>60930</v>
      </c>
      <c r="O14974" s="16" t="n">
        <f aca="false">I14974*(K14974-J14974)</f>
        <v>13110</v>
      </c>
      <c r="P14974" s="15" t="n">
        <f aca="false">K14974-J14974</f>
        <v>437</v>
      </c>
      <c r="Q14974" s="0" t="str">
        <f aca="false">IF(G14974=0,"Out of stock",IF(G14974&lt;H14974,"Understocked",IF(G14974&gt;Summary!$B$6*H14974,"Overstocked","Healthy")))</f>
        <v>Overstocked</v>
      </c>
      <c r="R14974" s="0" t="str">
        <f aca="false">IF(I14974&gt;=Summary!$B$7,"Fast",IF(I14974&lt;Summary!$B$8,"Slow","Medium"))</f>
        <v>Slow</v>
      </c>
      <c r="S14974" s="15" t="n">
        <f aca="false">IF(M14974&gt;Summary!$B$5,1,0)</f>
        <v>1</v>
      </c>
      <c r="T14974" s="16" t="n">
        <f aca="false">IF(Q14974="Overstocked",(G14974-Summary!$B$6*H14974)*J14974,0)</f>
        <v>41444</v>
      </c>
    </row>
    <row r="14975" customFormat="false" ht="15" hidden="false" customHeight="false" outlineLevel="0" collapsed="false">
      <c r="A14975" s="0" t="s">
        <v>15073</v>
      </c>
      <c r="B14975" s="0" t="s">
        <v>107</v>
      </c>
      <c r="C14975" s="0" t="s">
        <v>78</v>
      </c>
      <c r="D14975" s="0" t="s">
        <v>92</v>
      </c>
      <c r="E14975" s="14" t="n">
        <v>45588</v>
      </c>
      <c r="F14975" s="14" t="n">
        <v>45597</v>
      </c>
      <c r="G14975" s="0" t="n">
        <v>39</v>
      </c>
      <c r="H14975" s="0" t="n">
        <v>150</v>
      </c>
      <c r="I14975" s="0" t="n">
        <v>159</v>
      </c>
      <c r="J14975" s="0" t="n">
        <v>713</v>
      </c>
      <c r="K14975" s="0" t="n">
        <v>1168</v>
      </c>
      <c r="L14975" s="15" t="s">
        <v>82</v>
      </c>
      <c r="M14975" s="0" t="n">
        <v>9</v>
      </c>
      <c r="N14975" s="16" t="n">
        <f aca="false">I14975*K14975</f>
        <v>185712</v>
      </c>
      <c r="O14975" s="16" t="n">
        <f aca="false">I14975*(K14975-J14975)</f>
        <v>72345</v>
      </c>
      <c r="P14975" s="15" t="n">
        <f aca="false">K14975-J14975</f>
        <v>455</v>
      </c>
      <c r="Q14975" s="0" t="str">
        <f aca="false">IF(G14975=0,"Out of stock",IF(G14975&lt;H14975,"Understocked",IF(G14975&gt;Summary!$B$6*H14975,"Overstocked","Healthy")))</f>
        <v>Understocked</v>
      </c>
      <c r="R14975" s="0" t="str">
        <f aca="false">IF(I14975&gt;=Summary!$B$7,"Fast",IF(I14975&lt;Summary!$B$8,"Slow","Medium"))</f>
        <v>Medium</v>
      </c>
      <c r="S14975" s="15" t="n">
        <f aca="false">IF(M14975&gt;Summary!$B$5,1,0)</f>
        <v>1</v>
      </c>
      <c r="T14975" s="16" t="n">
        <f aca="false">IF(Q14975="Overstocked",(G14975-Summary!$B$6*H14975)*J14975,0)</f>
        <v>0</v>
      </c>
    </row>
    <row r="14976" customFormat="false" ht="15" hidden="false" customHeight="false" outlineLevel="0" collapsed="false">
      <c r="A14976" s="0" t="s">
        <v>15074</v>
      </c>
      <c r="B14976" s="0" t="s">
        <v>111</v>
      </c>
      <c r="C14976" s="0" t="s">
        <v>104</v>
      </c>
      <c r="D14976" s="0" t="s">
        <v>90</v>
      </c>
      <c r="E14976" s="14" t="n">
        <v>45416</v>
      </c>
      <c r="F14976" s="14" t="n">
        <v>45424</v>
      </c>
      <c r="G14976" s="0" t="n">
        <v>116</v>
      </c>
      <c r="H14976" s="0" t="n">
        <v>58</v>
      </c>
      <c r="I14976" s="0" t="n">
        <v>101</v>
      </c>
      <c r="J14976" s="0" t="n">
        <v>488</v>
      </c>
      <c r="K14976" s="0" t="n">
        <v>803</v>
      </c>
      <c r="L14976" s="15" t="s">
        <v>93</v>
      </c>
      <c r="M14976" s="0" t="n">
        <v>8</v>
      </c>
      <c r="N14976" s="16" t="n">
        <f aca="false">I14976*K14976</f>
        <v>81103</v>
      </c>
      <c r="O14976" s="16" t="n">
        <f aca="false">I14976*(K14976-J14976)</f>
        <v>31815</v>
      </c>
      <c r="P14976" s="15" t="n">
        <f aca="false">K14976-J14976</f>
        <v>315</v>
      </c>
      <c r="Q14976" s="0" t="str">
        <f aca="false">IF(G14976=0,"Out of stock",IF(G14976&lt;H14976,"Understocked",IF(G14976&gt;Summary!$B$6*H14976,"Overstocked","Healthy")))</f>
        <v>Healthy</v>
      </c>
      <c r="R14976" s="0" t="str">
        <f aca="false">IF(I14976&gt;=Summary!$B$7,"Fast",IF(I14976&lt;Summary!$B$8,"Slow","Medium"))</f>
        <v>Medium</v>
      </c>
      <c r="S14976" s="15" t="n">
        <f aca="false">IF(M14976&gt;Summary!$B$5,1,0)</f>
        <v>1</v>
      </c>
      <c r="T14976" s="16" t="n">
        <f aca="false">IF(Q14976="Overstocked",(G14976-Summary!$B$6*H14976)*J14976,0)</f>
        <v>0</v>
      </c>
    </row>
    <row r="14977" customFormat="false" ht="15" hidden="false" customHeight="false" outlineLevel="0" collapsed="false">
      <c r="A14977" s="0" t="s">
        <v>15075</v>
      </c>
      <c r="B14977" s="0" t="s">
        <v>115</v>
      </c>
      <c r="C14977" s="0" t="s">
        <v>104</v>
      </c>
      <c r="D14977" s="0" t="s">
        <v>79</v>
      </c>
      <c r="E14977" s="14" t="n">
        <v>45576</v>
      </c>
      <c r="F14977" s="14" t="n">
        <v>45577</v>
      </c>
      <c r="G14977" s="0" t="n">
        <v>337</v>
      </c>
      <c r="H14977" s="0" t="n">
        <v>127</v>
      </c>
      <c r="I14977" s="0" t="n">
        <v>161</v>
      </c>
      <c r="J14977" s="0" t="n">
        <v>1183</v>
      </c>
      <c r="K14977" s="0" t="n">
        <v>1559</v>
      </c>
      <c r="L14977" s="15" t="s">
        <v>93</v>
      </c>
      <c r="M14977" s="0" t="n">
        <v>1</v>
      </c>
      <c r="N14977" s="16" t="n">
        <f aca="false">I14977*K14977</f>
        <v>250999</v>
      </c>
      <c r="O14977" s="16" t="n">
        <f aca="false">I14977*(K14977-J14977)</f>
        <v>60536</v>
      </c>
      <c r="P14977" s="15" t="n">
        <f aca="false">K14977-J14977</f>
        <v>376</v>
      </c>
      <c r="Q14977" s="0" t="str">
        <f aca="false">IF(G14977=0,"Out of stock",IF(G14977&lt;H14977,"Understocked",IF(G14977&gt;Summary!$B$6*H14977,"Overstocked","Healthy")))</f>
        <v>Healthy</v>
      </c>
      <c r="R14977" s="0" t="str">
        <f aca="false">IF(I14977&gt;=Summary!$B$7,"Fast",IF(I14977&lt;Summary!$B$8,"Slow","Medium"))</f>
        <v>Medium</v>
      </c>
      <c r="S14977" s="15" t="n">
        <f aca="false">IF(M14977&gt;Summary!$B$5,1,0)</f>
        <v>0</v>
      </c>
      <c r="T14977" s="16" t="n">
        <f aca="false">IF(Q14977="Overstocked",(G14977-Summary!$B$6*H14977)*J14977,0)</f>
        <v>0</v>
      </c>
    </row>
    <row r="14978" customFormat="false" ht="15" hidden="false" customHeight="false" outlineLevel="0" collapsed="false">
      <c r="A14978" s="0" t="s">
        <v>15076</v>
      </c>
      <c r="B14978" s="0" t="s">
        <v>101</v>
      </c>
      <c r="C14978" s="0" t="s">
        <v>96</v>
      </c>
      <c r="D14978" s="0" t="s">
        <v>92</v>
      </c>
      <c r="E14978" s="14" t="n">
        <v>45330</v>
      </c>
      <c r="F14978" s="14" t="n">
        <v>45331</v>
      </c>
      <c r="G14978" s="0" t="n">
        <v>405</v>
      </c>
      <c r="H14978" s="0" t="n">
        <v>86</v>
      </c>
      <c r="I14978" s="0" t="n">
        <v>299</v>
      </c>
      <c r="J14978" s="0" t="n">
        <v>1418</v>
      </c>
      <c r="K14978" s="0" t="n">
        <v>1494</v>
      </c>
      <c r="L14978" s="15" t="s">
        <v>87</v>
      </c>
      <c r="M14978" s="0" t="n">
        <v>1</v>
      </c>
      <c r="N14978" s="16" t="n">
        <f aca="false">I14978*K14978</f>
        <v>446706</v>
      </c>
      <c r="O14978" s="16" t="n">
        <f aca="false">I14978*(K14978-J14978)</f>
        <v>22724</v>
      </c>
      <c r="P14978" s="15" t="n">
        <f aca="false">K14978-J14978</f>
        <v>76</v>
      </c>
      <c r="Q14978" s="0" t="str">
        <f aca="false">IF(G14978=0,"Out of stock",IF(G14978&lt;H14978,"Understocked",IF(G14978&gt;Summary!$B$6*H14978,"Overstocked","Healthy")))</f>
        <v>Overstocked</v>
      </c>
      <c r="R14978" s="0" t="str">
        <f aca="false">IF(I14978&gt;=Summary!$B$7,"Fast",IF(I14978&lt;Summary!$B$8,"Slow","Medium"))</f>
        <v>Fast</v>
      </c>
      <c r="S14978" s="15" t="n">
        <f aca="false">IF(M14978&gt;Summary!$B$5,1,0)</f>
        <v>0</v>
      </c>
      <c r="T14978" s="16" t="n">
        <f aca="false">IF(Q14978="Overstocked",(G14978-Summary!$B$6*H14978)*J14978,0)</f>
        <v>86498</v>
      </c>
    </row>
    <row r="14979" customFormat="false" ht="15" hidden="false" customHeight="false" outlineLevel="0" collapsed="false">
      <c r="A14979" s="0" t="s">
        <v>15077</v>
      </c>
      <c r="B14979" s="0" t="s">
        <v>89</v>
      </c>
      <c r="C14979" s="0" t="s">
        <v>96</v>
      </c>
      <c r="D14979" s="0" t="s">
        <v>102</v>
      </c>
      <c r="E14979" s="14" t="n">
        <v>45198</v>
      </c>
      <c r="F14979" s="14" t="n">
        <v>45206</v>
      </c>
      <c r="G14979" s="0" t="n">
        <v>349</v>
      </c>
      <c r="H14979" s="0" t="n">
        <v>111</v>
      </c>
      <c r="I14979" s="0" t="n">
        <v>170</v>
      </c>
      <c r="J14979" s="0" t="n">
        <v>213</v>
      </c>
      <c r="K14979" s="0" t="n">
        <v>519</v>
      </c>
      <c r="L14979" s="15" t="s">
        <v>97</v>
      </c>
      <c r="M14979" s="0" t="n">
        <v>8</v>
      </c>
      <c r="N14979" s="16" t="n">
        <f aca="false">I14979*K14979</f>
        <v>88230</v>
      </c>
      <c r="O14979" s="16" t="n">
        <f aca="false">I14979*(K14979-J14979)</f>
        <v>52020</v>
      </c>
      <c r="P14979" s="15" t="n">
        <f aca="false">K14979-J14979</f>
        <v>306</v>
      </c>
      <c r="Q14979" s="0" t="str">
        <f aca="false">IF(G14979=0,"Out of stock",IF(G14979&lt;H14979,"Understocked",IF(G14979&gt;Summary!$B$6*H14979,"Overstocked","Healthy")))</f>
        <v>Healthy</v>
      </c>
      <c r="R14979" s="0" t="str">
        <f aca="false">IF(I14979&gt;=Summary!$B$7,"Fast",IF(I14979&lt;Summary!$B$8,"Slow","Medium"))</f>
        <v>Medium</v>
      </c>
      <c r="S14979" s="15" t="n">
        <f aca="false">IF(M14979&gt;Summary!$B$5,1,0)</f>
        <v>1</v>
      </c>
      <c r="T14979" s="16" t="n">
        <f aca="false">IF(Q14979="Overstocked",(G14979-Summary!$B$6*H14979)*J14979,0)</f>
        <v>0</v>
      </c>
    </row>
    <row r="14980" customFormat="false" ht="15" hidden="false" customHeight="false" outlineLevel="0" collapsed="false">
      <c r="A14980" s="0" t="s">
        <v>15078</v>
      </c>
      <c r="B14980" s="0" t="s">
        <v>101</v>
      </c>
      <c r="C14980" s="0" t="s">
        <v>85</v>
      </c>
      <c r="D14980" s="0" t="s">
        <v>92</v>
      </c>
      <c r="E14980" s="14" t="n">
        <v>45246</v>
      </c>
      <c r="F14980" s="14" t="n">
        <v>45255</v>
      </c>
      <c r="G14980" s="0" t="n">
        <v>216</v>
      </c>
      <c r="H14980" s="0" t="n">
        <v>78</v>
      </c>
      <c r="I14980" s="0" t="n">
        <v>27</v>
      </c>
      <c r="J14980" s="0" t="n">
        <v>1671</v>
      </c>
      <c r="K14980" s="0" t="n">
        <v>1948</v>
      </c>
      <c r="L14980" s="15" t="s">
        <v>80</v>
      </c>
      <c r="M14980" s="0" t="n">
        <v>9</v>
      </c>
      <c r="N14980" s="16" t="n">
        <f aca="false">I14980*K14980</f>
        <v>52596</v>
      </c>
      <c r="O14980" s="16" t="n">
        <f aca="false">I14980*(K14980-J14980)</f>
        <v>7479</v>
      </c>
      <c r="P14980" s="15" t="n">
        <f aca="false">K14980-J14980</f>
        <v>277</v>
      </c>
      <c r="Q14980" s="0" t="str">
        <f aca="false">IF(G14980=0,"Out of stock",IF(G14980&lt;H14980,"Understocked",IF(G14980&gt;Summary!$B$6*H14980,"Overstocked","Healthy")))</f>
        <v>Healthy</v>
      </c>
      <c r="R14980" s="0" t="str">
        <f aca="false">IF(I14980&gt;=Summary!$B$7,"Fast",IF(I14980&lt;Summary!$B$8,"Slow","Medium"))</f>
        <v>Slow</v>
      </c>
      <c r="S14980" s="15" t="n">
        <f aca="false">IF(M14980&gt;Summary!$B$5,1,0)</f>
        <v>1</v>
      </c>
      <c r="T14980" s="16" t="n">
        <f aca="false">IF(Q14980="Overstocked",(G14980-Summary!$B$6*H14980)*J14980,0)</f>
        <v>0</v>
      </c>
    </row>
    <row r="14981" customFormat="false" ht="15" hidden="false" customHeight="false" outlineLevel="0" collapsed="false">
      <c r="A14981" s="0" t="s">
        <v>15079</v>
      </c>
      <c r="B14981" s="0" t="s">
        <v>101</v>
      </c>
      <c r="C14981" s="0" t="s">
        <v>78</v>
      </c>
      <c r="D14981" s="0" t="s">
        <v>86</v>
      </c>
      <c r="E14981" s="14" t="n">
        <v>45103</v>
      </c>
      <c r="F14981" s="14" t="n">
        <v>45113</v>
      </c>
      <c r="G14981" s="0" t="n">
        <v>234</v>
      </c>
      <c r="H14981" s="0" t="n">
        <v>110</v>
      </c>
      <c r="I14981" s="0" t="n">
        <v>15</v>
      </c>
      <c r="J14981" s="0" t="n">
        <v>503</v>
      </c>
      <c r="K14981" s="0" t="n">
        <v>953</v>
      </c>
      <c r="L14981" s="15" t="s">
        <v>87</v>
      </c>
      <c r="M14981" s="0" t="n">
        <v>10</v>
      </c>
      <c r="N14981" s="16" t="n">
        <f aca="false">I14981*K14981</f>
        <v>14295</v>
      </c>
      <c r="O14981" s="16" t="n">
        <f aca="false">I14981*(K14981-J14981)</f>
        <v>6750</v>
      </c>
      <c r="P14981" s="15" t="n">
        <f aca="false">K14981-J14981</f>
        <v>450</v>
      </c>
      <c r="Q14981" s="0" t="str">
        <f aca="false">IF(G14981=0,"Out of stock",IF(G14981&lt;H14981,"Understocked",IF(G14981&gt;Summary!$B$6*H14981,"Overstocked","Healthy")))</f>
        <v>Healthy</v>
      </c>
      <c r="R14981" s="0" t="str">
        <f aca="false">IF(I14981&gt;=Summary!$B$7,"Fast",IF(I14981&lt;Summary!$B$8,"Slow","Medium"))</f>
        <v>Slow</v>
      </c>
      <c r="S14981" s="15" t="n">
        <f aca="false">IF(M14981&gt;Summary!$B$5,1,0)</f>
        <v>1</v>
      </c>
      <c r="T14981" s="16" t="n">
        <f aca="false">IF(Q14981="Overstocked",(G14981-Summary!$B$6*H14981)*J14981,0)</f>
        <v>0</v>
      </c>
    </row>
    <row r="14982" customFormat="false" ht="15" hidden="false" customHeight="false" outlineLevel="0" collapsed="false">
      <c r="A14982" s="0" t="s">
        <v>15080</v>
      </c>
      <c r="B14982" s="0" t="s">
        <v>84</v>
      </c>
      <c r="C14982" s="0" t="s">
        <v>85</v>
      </c>
      <c r="D14982" s="0" t="s">
        <v>86</v>
      </c>
      <c r="E14982" s="14" t="n">
        <v>45401</v>
      </c>
      <c r="F14982" s="14" t="n">
        <v>45405</v>
      </c>
      <c r="G14982" s="0" t="n">
        <v>494</v>
      </c>
      <c r="H14982" s="0" t="n">
        <v>63</v>
      </c>
      <c r="I14982" s="0" t="n">
        <v>198</v>
      </c>
      <c r="J14982" s="0" t="n">
        <v>1584</v>
      </c>
      <c r="K14982" s="0" t="n">
        <v>1825</v>
      </c>
      <c r="L14982" s="15" t="s">
        <v>80</v>
      </c>
      <c r="M14982" s="0" t="n">
        <v>4</v>
      </c>
      <c r="N14982" s="16" t="n">
        <f aca="false">I14982*K14982</f>
        <v>361350</v>
      </c>
      <c r="O14982" s="16" t="n">
        <f aca="false">I14982*(K14982-J14982)</f>
        <v>47718</v>
      </c>
      <c r="P14982" s="15" t="n">
        <f aca="false">K14982-J14982</f>
        <v>241</v>
      </c>
      <c r="Q14982" s="0" t="str">
        <f aca="false">IF(G14982=0,"Out of stock",IF(G14982&lt;H14982,"Understocked",IF(G14982&gt;Summary!$B$6*H14982,"Overstocked","Healthy")))</f>
        <v>Overstocked</v>
      </c>
      <c r="R14982" s="0" t="str">
        <f aca="false">IF(I14982&gt;=Summary!$B$7,"Fast",IF(I14982&lt;Summary!$B$8,"Slow","Medium"))</f>
        <v>Medium</v>
      </c>
      <c r="S14982" s="15" t="n">
        <f aca="false">IF(M14982&gt;Summary!$B$5,1,0)</f>
        <v>0</v>
      </c>
      <c r="T14982" s="16" t="n">
        <f aca="false">IF(Q14982="Overstocked",(G14982-Summary!$B$6*H14982)*J14982,0)</f>
        <v>383328</v>
      </c>
    </row>
    <row r="14983" customFormat="false" ht="15" hidden="false" customHeight="false" outlineLevel="0" collapsed="false">
      <c r="A14983" s="0" t="s">
        <v>15081</v>
      </c>
      <c r="B14983" s="0" t="s">
        <v>111</v>
      </c>
      <c r="C14983" s="0" t="s">
        <v>85</v>
      </c>
      <c r="D14983" s="0" t="s">
        <v>86</v>
      </c>
      <c r="E14983" s="14" t="n">
        <v>45549</v>
      </c>
      <c r="F14983" s="14" t="n">
        <v>45554</v>
      </c>
      <c r="G14983" s="0" t="n">
        <v>89</v>
      </c>
      <c r="H14983" s="0" t="n">
        <v>82</v>
      </c>
      <c r="I14983" s="0" t="n">
        <v>214</v>
      </c>
      <c r="J14983" s="0" t="n">
        <v>1968</v>
      </c>
      <c r="K14983" s="0" t="n">
        <v>2350</v>
      </c>
      <c r="L14983" s="15" t="s">
        <v>87</v>
      </c>
      <c r="M14983" s="0" t="n">
        <v>5</v>
      </c>
      <c r="N14983" s="16" t="n">
        <f aca="false">I14983*K14983</f>
        <v>502900</v>
      </c>
      <c r="O14983" s="16" t="n">
        <f aca="false">I14983*(K14983-J14983)</f>
        <v>81748</v>
      </c>
      <c r="P14983" s="15" t="n">
        <f aca="false">K14983-J14983</f>
        <v>382</v>
      </c>
      <c r="Q14983" s="0" t="str">
        <f aca="false">IF(G14983=0,"Out of stock",IF(G14983&lt;H14983,"Understocked",IF(G14983&gt;Summary!$B$6*H14983,"Overstocked","Healthy")))</f>
        <v>Healthy</v>
      </c>
      <c r="R14983" s="0" t="str">
        <f aca="false">IF(I14983&gt;=Summary!$B$7,"Fast",IF(I14983&lt;Summary!$B$8,"Slow","Medium"))</f>
        <v>Fast</v>
      </c>
      <c r="S14983" s="15" t="n">
        <f aca="false">IF(M14983&gt;Summary!$B$5,1,0)</f>
        <v>0</v>
      </c>
      <c r="T14983" s="16" t="n">
        <f aca="false">IF(Q14983="Overstocked",(G14983-Summary!$B$6*H14983)*J14983,0)</f>
        <v>0</v>
      </c>
    </row>
    <row r="14984" customFormat="false" ht="15" hidden="false" customHeight="false" outlineLevel="0" collapsed="false">
      <c r="A14984" s="0" t="s">
        <v>15082</v>
      </c>
      <c r="B14984" s="0" t="s">
        <v>115</v>
      </c>
      <c r="C14984" s="0" t="s">
        <v>85</v>
      </c>
      <c r="D14984" s="0" t="s">
        <v>102</v>
      </c>
      <c r="E14984" s="14" t="n">
        <v>45546</v>
      </c>
      <c r="F14984" s="14" t="n">
        <v>45547</v>
      </c>
      <c r="G14984" s="0" t="n">
        <v>121</v>
      </c>
      <c r="H14984" s="0" t="n">
        <v>88</v>
      </c>
      <c r="I14984" s="0" t="n">
        <v>37</v>
      </c>
      <c r="J14984" s="0" t="n">
        <v>977</v>
      </c>
      <c r="K14984" s="0" t="n">
        <v>1164</v>
      </c>
      <c r="L14984" s="15" t="s">
        <v>87</v>
      </c>
      <c r="M14984" s="0" t="n">
        <v>1</v>
      </c>
      <c r="N14984" s="16" t="n">
        <f aca="false">I14984*K14984</f>
        <v>43068</v>
      </c>
      <c r="O14984" s="16" t="n">
        <f aca="false">I14984*(K14984-J14984)</f>
        <v>6919</v>
      </c>
      <c r="P14984" s="15" t="n">
        <f aca="false">K14984-J14984</f>
        <v>187</v>
      </c>
      <c r="Q14984" s="0" t="str">
        <f aca="false">IF(G14984=0,"Out of stock",IF(G14984&lt;H14984,"Understocked",IF(G14984&gt;Summary!$B$6*H14984,"Overstocked","Healthy")))</f>
        <v>Healthy</v>
      </c>
      <c r="R14984" s="0" t="str">
        <f aca="false">IF(I14984&gt;=Summary!$B$7,"Fast",IF(I14984&lt;Summary!$B$8,"Slow","Medium"))</f>
        <v>Slow</v>
      </c>
      <c r="S14984" s="15" t="n">
        <f aca="false">IF(M14984&gt;Summary!$B$5,1,0)</f>
        <v>0</v>
      </c>
      <c r="T14984" s="16" t="n">
        <f aca="false">IF(Q14984="Overstocked",(G14984-Summary!$B$6*H14984)*J14984,0)</f>
        <v>0</v>
      </c>
    </row>
    <row r="14985" customFormat="false" ht="15" hidden="false" customHeight="false" outlineLevel="0" collapsed="false">
      <c r="A14985" s="0" t="s">
        <v>15083</v>
      </c>
      <c r="B14985" s="0" t="s">
        <v>95</v>
      </c>
      <c r="C14985" s="0" t="s">
        <v>85</v>
      </c>
      <c r="D14985" s="0" t="s">
        <v>90</v>
      </c>
      <c r="E14985" s="14" t="n">
        <v>45012</v>
      </c>
      <c r="F14985" s="14" t="n">
        <v>45017</v>
      </c>
      <c r="G14985" s="0" t="n">
        <v>246</v>
      </c>
      <c r="H14985" s="0" t="n">
        <v>125</v>
      </c>
      <c r="I14985" s="0" t="n">
        <v>17</v>
      </c>
      <c r="J14985" s="0" t="n">
        <v>1766</v>
      </c>
      <c r="K14985" s="0" t="n">
        <v>2144</v>
      </c>
      <c r="L14985" s="15" t="s">
        <v>80</v>
      </c>
      <c r="M14985" s="0" t="n">
        <v>5</v>
      </c>
      <c r="N14985" s="16" t="n">
        <f aca="false">I14985*K14985</f>
        <v>36448</v>
      </c>
      <c r="O14985" s="16" t="n">
        <f aca="false">I14985*(K14985-J14985)</f>
        <v>6426</v>
      </c>
      <c r="P14985" s="15" t="n">
        <f aca="false">K14985-J14985</f>
        <v>378</v>
      </c>
      <c r="Q14985" s="0" t="str">
        <f aca="false">IF(G14985=0,"Out of stock",IF(G14985&lt;H14985,"Understocked",IF(G14985&gt;Summary!$B$6*H14985,"Overstocked","Healthy")))</f>
        <v>Healthy</v>
      </c>
      <c r="R14985" s="0" t="str">
        <f aca="false">IF(I14985&gt;=Summary!$B$7,"Fast",IF(I14985&lt;Summary!$B$8,"Slow","Medium"))</f>
        <v>Slow</v>
      </c>
      <c r="S14985" s="15" t="n">
        <f aca="false">IF(M14985&gt;Summary!$B$5,1,0)</f>
        <v>0</v>
      </c>
      <c r="T14985" s="16" t="n">
        <f aca="false">IF(Q14985="Overstocked",(G14985-Summary!$B$6*H14985)*J14985,0)</f>
        <v>0</v>
      </c>
    </row>
    <row r="14986" customFormat="false" ht="15" hidden="false" customHeight="false" outlineLevel="0" collapsed="false">
      <c r="A14986" s="0" t="s">
        <v>15084</v>
      </c>
      <c r="B14986" s="0" t="s">
        <v>77</v>
      </c>
      <c r="C14986" s="0" t="s">
        <v>85</v>
      </c>
      <c r="D14986" s="0" t="s">
        <v>102</v>
      </c>
      <c r="E14986" s="14" t="n">
        <v>45423</v>
      </c>
      <c r="F14986" s="14" t="n">
        <v>45431</v>
      </c>
      <c r="G14986" s="0" t="n">
        <v>490</v>
      </c>
      <c r="H14986" s="0" t="n">
        <v>145</v>
      </c>
      <c r="I14986" s="0" t="n">
        <v>221</v>
      </c>
      <c r="J14986" s="0" t="n">
        <v>1347</v>
      </c>
      <c r="K14986" s="0" t="n">
        <v>1625</v>
      </c>
      <c r="L14986" s="15" t="s">
        <v>87</v>
      </c>
      <c r="M14986" s="0" t="n">
        <v>8</v>
      </c>
      <c r="N14986" s="16" t="n">
        <f aca="false">I14986*K14986</f>
        <v>359125</v>
      </c>
      <c r="O14986" s="16" t="n">
        <f aca="false">I14986*(K14986-J14986)</f>
        <v>61438</v>
      </c>
      <c r="P14986" s="15" t="n">
        <f aca="false">K14986-J14986</f>
        <v>278</v>
      </c>
      <c r="Q14986" s="0" t="str">
        <f aca="false">IF(G14986=0,"Out of stock",IF(G14986&lt;H14986,"Understocked",IF(G14986&gt;Summary!$B$6*H14986,"Overstocked","Healthy")))</f>
        <v>Healthy</v>
      </c>
      <c r="R14986" s="0" t="str">
        <f aca="false">IF(I14986&gt;=Summary!$B$7,"Fast",IF(I14986&lt;Summary!$B$8,"Slow","Medium"))</f>
        <v>Fast</v>
      </c>
      <c r="S14986" s="15" t="n">
        <f aca="false">IF(M14986&gt;Summary!$B$5,1,0)</f>
        <v>1</v>
      </c>
      <c r="T14986" s="16" t="n">
        <f aca="false">IF(Q14986="Overstocked",(G14986-Summary!$B$6*H14986)*J14986,0)</f>
        <v>0</v>
      </c>
    </row>
    <row r="14987" customFormat="false" ht="15" hidden="false" customHeight="false" outlineLevel="0" collapsed="false">
      <c r="A14987" s="0" t="s">
        <v>15085</v>
      </c>
      <c r="B14987" s="0" t="s">
        <v>113</v>
      </c>
      <c r="C14987" s="0" t="s">
        <v>104</v>
      </c>
      <c r="D14987" s="0" t="s">
        <v>102</v>
      </c>
      <c r="E14987" s="14" t="n">
        <v>45107</v>
      </c>
      <c r="F14987" s="14" t="n">
        <v>45112</v>
      </c>
      <c r="G14987" s="0" t="n">
        <v>142</v>
      </c>
      <c r="H14987" s="0" t="n">
        <v>137</v>
      </c>
      <c r="I14987" s="0" t="n">
        <v>103</v>
      </c>
      <c r="J14987" s="0" t="n">
        <v>1556</v>
      </c>
      <c r="K14987" s="0" t="n">
        <v>1901</v>
      </c>
      <c r="L14987" s="15" t="s">
        <v>87</v>
      </c>
      <c r="M14987" s="0" t="n">
        <v>5</v>
      </c>
      <c r="N14987" s="16" t="n">
        <f aca="false">I14987*K14987</f>
        <v>195803</v>
      </c>
      <c r="O14987" s="16" t="n">
        <f aca="false">I14987*(K14987-J14987)</f>
        <v>35535</v>
      </c>
      <c r="P14987" s="15" t="n">
        <f aca="false">K14987-J14987</f>
        <v>345</v>
      </c>
      <c r="Q14987" s="0" t="str">
        <f aca="false">IF(G14987=0,"Out of stock",IF(G14987&lt;H14987,"Understocked",IF(G14987&gt;Summary!$B$6*H14987,"Overstocked","Healthy")))</f>
        <v>Healthy</v>
      </c>
      <c r="R14987" s="0" t="str">
        <f aca="false">IF(I14987&gt;=Summary!$B$7,"Fast",IF(I14987&lt;Summary!$B$8,"Slow","Medium"))</f>
        <v>Medium</v>
      </c>
      <c r="S14987" s="15" t="n">
        <f aca="false">IF(M14987&gt;Summary!$B$5,1,0)</f>
        <v>0</v>
      </c>
      <c r="T14987" s="16" t="n">
        <f aca="false">IF(Q14987="Overstocked",(G14987-Summary!$B$6*H14987)*J14987,0)</f>
        <v>0</v>
      </c>
    </row>
    <row r="14988" customFormat="false" ht="15" hidden="false" customHeight="false" outlineLevel="0" collapsed="false">
      <c r="A14988" s="0" t="s">
        <v>15086</v>
      </c>
      <c r="B14988" s="0" t="s">
        <v>113</v>
      </c>
      <c r="C14988" s="0" t="s">
        <v>78</v>
      </c>
      <c r="D14988" s="0" t="s">
        <v>86</v>
      </c>
      <c r="E14988" s="14" t="n">
        <v>45499</v>
      </c>
      <c r="F14988" s="14" t="n">
        <v>45507</v>
      </c>
      <c r="G14988" s="0" t="n">
        <v>364</v>
      </c>
      <c r="H14988" s="0" t="n">
        <v>58</v>
      </c>
      <c r="I14988" s="0" t="n">
        <v>248</v>
      </c>
      <c r="J14988" s="0" t="n">
        <v>492</v>
      </c>
      <c r="K14988" s="0" t="n">
        <v>920</v>
      </c>
      <c r="L14988" s="15" t="s">
        <v>80</v>
      </c>
      <c r="M14988" s="0" t="n">
        <v>8</v>
      </c>
      <c r="N14988" s="16" t="n">
        <f aca="false">I14988*K14988</f>
        <v>228160</v>
      </c>
      <c r="O14988" s="16" t="n">
        <f aca="false">I14988*(K14988-J14988)</f>
        <v>106144</v>
      </c>
      <c r="P14988" s="15" t="n">
        <f aca="false">K14988-J14988</f>
        <v>428</v>
      </c>
      <c r="Q14988" s="0" t="str">
        <f aca="false">IF(G14988=0,"Out of stock",IF(G14988&lt;H14988,"Understocked",IF(G14988&gt;Summary!$B$6*H14988,"Overstocked","Healthy")))</f>
        <v>Overstocked</v>
      </c>
      <c r="R14988" s="0" t="str">
        <f aca="false">IF(I14988&gt;=Summary!$B$7,"Fast",IF(I14988&lt;Summary!$B$8,"Slow","Medium"))</f>
        <v>Fast</v>
      </c>
      <c r="S14988" s="15" t="n">
        <f aca="false">IF(M14988&gt;Summary!$B$5,1,0)</f>
        <v>1</v>
      </c>
      <c r="T14988" s="16" t="n">
        <f aca="false">IF(Q14988="Overstocked",(G14988-Summary!$B$6*H14988)*J14988,0)</f>
        <v>64944</v>
      </c>
    </row>
    <row r="14989" customFormat="false" ht="15" hidden="false" customHeight="false" outlineLevel="0" collapsed="false">
      <c r="A14989" s="0" t="s">
        <v>15087</v>
      </c>
      <c r="B14989" s="0" t="s">
        <v>107</v>
      </c>
      <c r="C14989" s="0" t="s">
        <v>104</v>
      </c>
      <c r="D14989" s="0" t="s">
        <v>79</v>
      </c>
      <c r="E14989" s="14" t="n">
        <v>45635</v>
      </c>
      <c r="F14989" s="14" t="n">
        <v>45642</v>
      </c>
      <c r="G14989" s="0" t="n">
        <v>38</v>
      </c>
      <c r="H14989" s="0" t="n">
        <v>133</v>
      </c>
      <c r="I14989" s="0" t="n">
        <v>174</v>
      </c>
      <c r="J14989" s="0" t="n">
        <v>1363</v>
      </c>
      <c r="K14989" s="0" t="n">
        <v>1622</v>
      </c>
      <c r="L14989" s="15" t="s">
        <v>93</v>
      </c>
      <c r="M14989" s="0" t="n">
        <v>7</v>
      </c>
      <c r="N14989" s="16" t="n">
        <f aca="false">I14989*K14989</f>
        <v>282228</v>
      </c>
      <c r="O14989" s="16" t="n">
        <f aca="false">I14989*(K14989-J14989)</f>
        <v>45066</v>
      </c>
      <c r="P14989" s="15" t="n">
        <f aca="false">K14989-J14989</f>
        <v>259</v>
      </c>
      <c r="Q14989" s="0" t="str">
        <f aca="false">IF(G14989=0,"Out of stock",IF(G14989&lt;H14989,"Understocked",IF(G14989&gt;Summary!$B$6*H14989,"Overstocked","Healthy")))</f>
        <v>Understocked</v>
      </c>
      <c r="R14989" s="0" t="str">
        <f aca="false">IF(I14989&gt;=Summary!$B$7,"Fast",IF(I14989&lt;Summary!$B$8,"Slow","Medium"))</f>
        <v>Medium</v>
      </c>
      <c r="S14989" s="15" t="n">
        <f aca="false">IF(M14989&gt;Summary!$B$5,1,0)</f>
        <v>0</v>
      </c>
      <c r="T14989" s="16" t="n">
        <f aca="false">IF(Q14989="Overstocked",(G14989-Summary!$B$6*H14989)*J14989,0)</f>
        <v>0</v>
      </c>
    </row>
    <row r="14990" customFormat="false" ht="15" hidden="false" customHeight="false" outlineLevel="0" collapsed="false">
      <c r="A14990" s="0" t="s">
        <v>15088</v>
      </c>
      <c r="B14990" s="0" t="s">
        <v>113</v>
      </c>
      <c r="C14990" s="0" t="s">
        <v>78</v>
      </c>
      <c r="D14990" s="0" t="s">
        <v>102</v>
      </c>
      <c r="E14990" s="14" t="n">
        <v>45038</v>
      </c>
      <c r="F14990" s="14" t="n">
        <v>45042</v>
      </c>
      <c r="G14990" s="0" t="n">
        <v>352</v>
      </c>
      <c r="H14990" s="0" t="n">
        <v>113</v>
      </c>
      <c r="I14990" s="0" t="n">
        <v>253</v>
      </c>
      <c r="J14990" s="0" t="n">
        <v>750</v>
      </c>
      <c r="K14990" s="0" t="n">
        <v>835</v>
      </c>
      <c r="L14990" s="15" t="s">
        <v>97</v>
      </c>
      <c r="M14990" s="0" t="n">
        <v>4</v>
      </c>
      <c r="N14990" s="16" t="n">
        <f aca="false">I14990*K14990</f>
        <v>211255</v>
      </c>
      <c r="O14990" s="16" t="n">
        <f aca="false">I14990*(K14990-J14990)</f>
        <v>21505</v>
      </c>
      <c r="P14990" s="15" t="n">
        <f aca="false">K14990-J14990</f>
        <v>85</v>
      </c>
      <c r="Q14990" s="0" t="str">
        <f aca="false">IF(G14990=0,"Out of stock",IF(G14990&lt;H14990,"Understocked",IF(G14990&gt;Summary!$B$6*H14990,"Overstocked","Healthy")))</f>
        <v>Healthy</v>
      </c>
      <c r="R14990" s="0" t="str">
        <f aca="false">IF(I14990&gt;=Summary!$B$7,"Fast",IF(I14990&lt;Summary!$B$8,"Slow","Medium"))</f>
        <v>Fast</v>
      </c>
      <c r="S14990" s="15" t="n">
        <f aca="false">IF(M14990&gt;Summary!$B$5,1,0)</f>
        <v>0</v>
      </c>
      <c r="T14990" s="16" t="n">
        <f aca="false">IF(Q14990="Overstocked",(G14990-Summary!$B$6*H14990)*J14990,0)</f>
        <v>0</v>
      </c>
    </row>
    <row r="14991" customFormat="false" ht="15" hidden="false" customHeight="false" outlineLevel="0" collapsed="false">
      <c r="A14991" s="0" t="s">
        <v>15089</v>
      </c>
      <c r="B14991" s="0" t="s">
        <v>111</v>
      </c>
      <c r="C14991" s="0" t="s">
        <v>104</v>
      </c>
      <c r="D14991" s="0" t="s">
        <v>79</v>
      </c>
      <c r="E14991" s="14" t="n">
        <v>45345</v>
      </c>
      <c r="F14991" s="14" t="n">
        <v>45354</v>
      </c>
      <c r="G14991" s="0" t="n">
        <v>21</v>
      </c>
      <c r="H14991" s="0" t="n">
        <v>68</v>
      </c>
      <c r="I14991" s="0" t="n">
        <v>255</v>
      </c>
      <c r="J14991" s="0" t="n">
        <v>1500</v>
      </c>
      <c r="K14991" s="0" t="n">
        <v>1691</v>
      </c>
      <c r="L14991" s="15" t="s">
        <v>93</v>
      </c>
      <c r="M14991" s="0" t="n">
        <v>9</v>
      </c>
      <c r="N14991" s="16" t="n">
        <f aca="false">I14991*K14991</f>
        <v>431205</v>
      </c>
      <c r="O14991" s="16" t="n">
        <f aca="false">I14991*(K14991-J14991)</f>
        <v>48705</v>
      </c>
      <c r="P14991" s="15" t="n">
        <f aca="false">K14991-J14991</f>
        <v>191</v>
      </c>
      <c r="Q14991" s="0" t="str">
        <f aca="false">IF(G14991=0,"Out of stock",IF(G14991&lt;H14991,"Understocked",IF(G14991&gt;Summary!$B$6*H14991,"Overstocked","Healthy")))</f>
        <v>Understocked</v>
      </c>
      <c r="R14991" s="0" t="str">
        <f aca="false">IF(I14991&gt;=Summary!$B$7,"Fast",IF(I14991&lt;Summary!$B$8,"Slow","Medium"))</f>
        <v>Fast</v>
      </c>
      <c r="S14991" s="15" t="n">
        <f aca="false">IF(M14991&gt;Summary!$B$5,1,0)</f>
        <v>1</v>
      </c>
      <c r="T14991" s="16" t="n">
        <f aca="false">IF(Q14991="Overstocked",(G14991-Summary!$B$6*H14991)*J14991,0)</f>
        <v>0</v>
      </c>
    </row>
    <row r="14992" customFormat="false" ht="15" hidden="false" customHeight="false" outlineLevel="0" collapsed="false">
      <c r="A14992" s="0" t="s">
        <v>15090</v>
      </c>
      <c r="B14992" s="0" t="s">
        <v>95</v>
      </c>
      <c r="C14992" s="0" t="s">
        <v>96</v>
      </c>
      <c r="D14992" s="0" t="s">
        <v>86</v>
      </c>
      <c r="E14992" s="14" t="n">
        <v>45062</v>
      </c>
      <c r="F14992" s="14" t="n">
        <v>45071</v>
      </c>
      <c r="G14992" s="0" t="n">
        <v>172</v>
      </c>
      <c r="H14992" s="0" t="n">
        <v>82</v>
      </c>
      <c r="I14992" s="0" t="n">
        <v>117</v>
      </c>
      <c r="J14992" s="0" t="n">
        <v>1901</v>
      </c>
      <c r="K14992" s="0" t="n">
        <v>2240</v>
      </c>
      <c r="L14992" s="15" t="s">
        <v>97</v>
      </c>
      <c r="M14992" s="0" t="n">
        <v>9</v>
      </c>
      <c r="N14992" s="16" t="n">
        <f aca="false">I14992*K14992</f>
        <v>262080</v>
      </c>
      <c r="O14992" s="16" t="n">
        <f aca="false">I14992*(K14992-J14992)</f>
        <v>39663</v>
      </c>
      <c r="P14992" s="15" t="n">
        <f aca="false">K14992-J14992</f>
        <v>339</v>
      </c>
      <c r="Q14992" s="0" t="str">
        <f aca="false">IF(G14992=0,"Out of stock",IF(G14992&lt;H14992,"Understocked",IF(G14992&gt;Summary!$B$6*H14992,"Overstocked","Healthy")))</f>
        <v>Healthy</v>
      </c>
      <c r="R14992" s="0" t="str">
        <f aca="false">IF(I14992&gt;=Summary!$B$7,"Fast",IF(I14992&lt;Summary!$B$8,"Slow","Medium"))</f>
        <v>Medium</v>
      </c>
      <c r="S14992" s="15" t="n">
        <f aca="false">IF(M14992&gt;Summary!$B$5,1,0)</f>
        <v>1</v>
      </c>
      <c r="T14992" s="16" t="n">
        <f aca="false">IF(Q14992="Overstocked",(G14992-Summary!$B$6*H14992)*J14992,0)</f>
        <v>0</v>
      </c>
    </row>
    <row r="14993" customFormat="false" ht="15" hidden="false" customHeight="false" outlineLevel="0" collapsed="false">
      <c r="A14993" s="0" t="s">
        <v>15091</v>
      </c>
      <c r="B14993" s="0" t="s">
        <v>113</v>
      </c>
      <c r="C14993" s="0" t="s">
        <v>78</v>
      </c>
      <c r="D14993" s="0" t="s">
        <v>90</v>
      </c>
      <c r="E14993" s="14" t="n">
        <v>45487</v>
      </c>
      <c r="F14993" s="14" t="n">
        <v>45497</v>
      </c>
      <c r="G14993" s="0" t="n">
        <v>97</v>
      </c>
      <c r="H14993" s="0" t="n">
        <v>96</v>
      </c>
      <c r="I14993" s="0" t="n">
        <v>176</v>
      </c>
      <c r="J14993" s="0" t="n">
        <v>531</v>
      </c>
      <c r="K14993" s="0" t="n">
        <v>992</v>
      </c>
      <c r="L14993" s="15" t="s">
        <v>93</v>
      </c>
      <c r="M14993" s="0" t="n">
        <v>10</v>
      </c>
      <c r="N14993" s="16" t="n">
        <f aca="false">I14993*K14993</f>
        <v>174592</v>
      </c>
      <c r="O14993" s="16" t="n">
        <f aca="false">I14993*(K14993-J14993)</f>
        <v>81136</v>
      </c>
      <c r="P14993" s="15" t="n">
        <f aca="false">K14993-J14993</f>
        <v>461</v>
      </c>
      <c r="Q14993" s="0" t="str">
        <f aca="false">IF(G14993=0,"Out of stock",IF(G14993&lt;H14993,"Understocked",IF(G14993&gt;Summary!$B$6*H14993,"Overstocked","Healthy")))</f>
        <v>Healthy</v>
      </c>
      <c r="R14993" s="0" t="str">
        <f aca="false">IF(I14993&gt;=Summary!$B$7,"Fast",IF(I14993&lt;Summary!$B$8,"Slow","Medium"))</f>
        <v>Medium</v>
      </c>
      <c r="S14993" s="15" t="n">
        <f aca="false">IF(M14993&gt;Summary!$B$5,1,0)</f>
        <v>1</v>
      </c>
      <c r="T14993" s="16" t="n">
        <f aca="false">IF(Q14993="Overstocked",(G14993-Summary!$B$6*H14993)*J14993,0)</f>
        <v>0</v>
      </c>
    </row>
    <row r="14994" customFormat="false" ht="15" hidden="false" customHeight="false" outlineLevel="0" collapsed="false">
      <c r="A14994" s="0" t="s">
        <v>15092</v>
      </c>
      <c r="B14994" s="0" t="s">
        <v>113</v>
      </c>
      <c r="C14994" s="0" t="s">
        <v>85</v>
      </c>
      <c r="D14994" s="0" t="s">
        <v>90</v>
      </c>
      <c r="E14994" s="14" t="n">
        <v>45316</v>
      </c>
      <c r="F14994" s="14" t="n">
        <v>45317</v>
      </c>
      <c r="G14994" s="0" t="n">
        <v>174</v>
      </c>
      <c r="H14994" s="0" t="n">
        <v>148</v>
      </c>
      <c r="I14994" s="0" t="n">
        <v>238</v>
      </c>
      <c r="J14994" s="0" t="n">
        <v>1336</v>
      </c>
      <c r="K14994" s="0" t="n">
        <v>1665</v>
      </c>
      <c r="L14994" s="15" t="s">
        <v>97</v>
      </c>
      <c r="M14994" s="0" t="n">
        <v>1</v>
      </c>
      <c r="N14994" s="16" t="n">
        <f aca="false">I14994*K14994</f>
        <v>396270</v>
      </c>
      <c r="O14994" s="16" t="n">
        <f aca="false">I14994*(K14994-J14994)</f>
        <v>78302</v>
      </c>
      <c r="P14994" s="15" t="n">
        <f aca="false">K14994-J14994</f>
        <v>329</v>
      </c>
      <c r="Q14994" s="0" t="str">
        <f aca="false">IF(G14994=0,"Out of stock",IF(G14994&lt;H14994,"Understocked",IF(G14994&gt;Summary!$B$6*H14994,"Overstocked","Healthy")))</f>
        <v>Healthy</v>
      </c>
      <c r="R14994" s="0" t="str">
        <f aca="false">IF(I14994&gt;=Summary!$B$7,"Fast",IF(I14994&lt;Summary!$B$8,"Slow","Medium"))</f>
        <v>Fast</v>
      </c>
      <c r="S14994" s="15" t="n">
        <f aca="false">IF(M14994&gt;Summary!$B$5,1,0)</f>
        <v>0</v>
      </c>
      <c r="T14994" s="16" t="n">
        <f aca="false">IF(Q14994="Overstocked",(G14994-Summary!$B$6*H14994)*J14994,0)</f>
        <v>0</v>
      </c>
    </row>
    <row r="14995" customFormat="false" ht="15" hidden="false" customHeight="false" outlineLevel="0" collapsed="false">
      <c r="A14995" s="0" t="s">
        <v>15093</v>
      </c>
      <c r="B14995" s="0" t="s">
        <v>111</v>
      </c>
      <c r="C14995" s="0" t="s">
        <v>104</v>
      </c>
      <c r="D14995" s="0" t="s">
        <v>86</v>
      </c>
      <c r="E14995" s="14" t="n">
        <v>45276</v>
      </c>
      <c r="F14995" s="14" t="n">
        <v>45280</v>
      </c>
      <c r="G14995" s="0" t="n">
        <v>299</v>
      </c>
      <c r="H14995" s="0" t="n">
        <v>137</v>
      </c>
      <c r="I14995" s="0" t="n">
        <v>243</v>
      </c>
      <c r="J14995" s="0" t="n">
        <v>578</v>
      </c>
      <c r="K14995" s="0" t="n">
        <v>923</v>
      </c>
      <c r="L14995" s="15" t="s">
        <v>80</v>
      </c>
      <c r="M14995" s="0" t="n">
        <v>4</v>
      </c>
      <c r="N14995" s="16" t="n">
        <f aca="false">I14995*K14995</f>
        <v>224289</v>
      </c>
      <c r="O14995" s="16" t="n">
        <f aca="false">I14995*(K14995-J14995)</f>
        <v>83835</v>
      </c>
      <c r="P14995" s="15" t="n">
        <f aca="false">K14995-J14995</f>
        <v>345</v>
      </c>
      <c r="Q14995" s="0" t="str">
        <f aca="false">IF(G14995=0,"Out of stock",IF(G14995&lt;H14995,"Understocked",IF(G14995&gt;Summary!$B$6*H14995,"Overstocked","Healthy")))</f>
        <v>Healthy</v>
      </c>
      <c r="R14995" s="0" t="str">
        <f aca="false">IF(I14995&gt;=Summary!$B$7,"Fast",IF(I14995&lt;Summary!$B$8,"Slow","Medium"))</f>
        <v>Fast</v>
      </c>
      <c r="S14995" s="15" t="n">
        <f aca="false">IF(M14995&gt;Summary!$B$5,1,0)</f>
        <v>0</v>
      </c>
      <c r="T14995" s="16" t="n">
        <f aca="false">IF(Q14995="Overstocked",(G14995-Summary!$B$6*H14995)*J14995,0)</f>
        <v>0</v>
      </c>
    </row>
    <row r="14996" customFormat="false" ht="15" hidden="false" customHeight="false" outlineLevel="0" collapsed="false">
      <c r="A14996" s="0" t="s">
        <v>15094</v>
      </c>
      <c r="B14996" s="0" t="s">
        <v>113</v>
      </c>
      <c r="C14996" s="0" t="s">
        <v>78</v>
      </c>
      <c r="D14996" s="0" t="s">
        <v>102</v>
      </c>
      <c r="E14996" s="14" t="n">
        <v>45393</v>
      </c>
      <c r="F14996" s="14" t="n">
        <v>45398</v>
      </c>
      <c r="G14996" s="0" t="n">
        <v>106</v>
      </c>
      <c r="H14996" s="0" t="n">
        <v>146</v>
      </c>
      <c r="I14996" s="0" t="n">
        <v>236</v>
      </c>
      <c r="J14996" s="0" t="n">
        <v>1937</v>
      </c>
      <c r="K14996" s="0" t="n">
        <v>2140</v>
      </c>
      <c r="L14996" s="15" t="s">
        <v>82</v>
      </c>
      <c r="M14996" s="0" t="n">
        <v>5</v>
      </c>
      <c r="N14996" s="16" t="n">
        <f aca="false">I14996*K14996</f>
        <v>505040</v>
      </c>
      <c r="O14996" s="16" t="n">
        <f aca="false">I14996*(K14996-J14996)</f>
        <v>47908</v>
      </c>
      <c r="P14996" s="15" t="n">
        <f aca="false">K14996-J14996</f>
        <v>203</v>
      </c>
      <c r="Q14996" s="0" t="str">
        <f aca="false">IF(G14996=0,"Out of stock",IF(G14996&lt;H14996,"Understocked",IF(G14996&gt;Summary!$B$6*H14996,"Overstocked","Healthy")))</f>
        <v>Understocked</v>
      </c>
      <c r="R14996" s="0" t="str">
        <f aca="false">IF(I14996&gt;=Summary!$B$7,"Fast",IF(I14996&lt;Summary!$B$8,"Slow","Medium"))</f>
        <v>Fast</v>
      </c>
      <c r="S14996" s="15" t="n">
        <f aca="false">IF(M14996&gt;Summary!$B$5,1,0)</f>
        <v>0</v>
      </c>
      <c r="T14996" s="16" t="n">
        <f aca="false">IF(Q14996="Overstocked",(G14996-Summary!$B$6*H14996)*J14996,0)</f>
        <v>0</v>
      </c>
    </row>
    <row r="14997" customFormat="false" ht="15" hidden="false" customHeight="false" outlineLevel="0" collapsed="false">
      <c r="A14997" s="0" t="s">
        <v>15095</v>
      </c>
      <c r="B14997" s="0" t="s">
        <v>107</v>
      </c>
      <c r="C14997" s="0" t="s">
        <v>78</v>
      </c>
      <c r="D14997" s="0" t="s">
        <v>102</v>
      </c>
      <c r="E14997" s="14" t="n">
        <v>45354</v>
      </c>
      <c r="F14997" s="14" t="n">
        <v>45359</v>
      </c>
      <c r="G14997" s="0" t="n">
        <v>173</v>
      </c>
      <c r="H14997" s="0" t="n">
        <v>117</v>
      </c>
      <c r="I14997" s="0" t="n">
        <v>88</v>
      </c>
      <c r="J14997" s="0" t="n">
        <v>1917</v>
      </c>
      <c r="K14997" s="0" t="n">
        <v>2346</v>
      </c>
      <c r="L14997" s="15" t="s">
        <v>97</v>
      </c>
      <c r="M14997" s="0" t="n">
        <v>5</v>
      </c>
      <c r="N14997" s="16" t="n">
        <f aca="false">I14997*K14997</f>
        <v>206448</v>
      </c>
      <c r="O14997" s="16" t="n">
        <f aca="false">I14997*(K14997-J14997)</f>
        <v>37752</v>
      </c>
      <c r="P14997" s="15" t="n">
        <f aca="false">K14997-J14997</f>
        <v>429</v>
      </c>
      <c r="Q14997" s="0" t="str">
        <f aca="false">IF(G14997=0,"Out of stock",IF(G14997&lt;H14997,"Understocked",IF(G14997&gt;Summary!$B$6*H14997,"Overstocked","Healthy")))</f>
        <v>Healthy</v>
      </c>
      <c r="R14997" s="0" t="str">
        <f aca="false">IF(I14997&gt;=Summary!$B$7,"Fast",IF(I14997&lt;Summary!$B$8,"Slow","Medium"))</f>
        <v>Slow</v>
      </c>
      <c r="S14997" s="15" t="n">
        <f aca="false">IF(M14997&gt;Summary!$B$5,1,0)</f>
        <v>0</v>
      </c>
      <c r="T14997" s="16" t="n">
        <f aca="false">IF(Q14997="Overstocked",(G14997-Summary!$B$6*H14997)*J14997,0)</f>
        <v>0</v>
      </c>
    </row>
    <row r="14998" customFormat="false" ht="15" hidden="false" customHeight="false" outlineLevel="0" collapsed="false">
      <c r="A14998" s="0" t="s">
        <v>15096</v>
      </c>
      <c r="B14998" s="0" t="s">
        <v>89</v>
      </c>
      <c r="C14998" s="0" t="s">
        <v>78</v>
      </c>
      <c r="D14998" s="0" t="s">
        <v>79</v>
      </c>
      <c r="E14998" s="14" t="n">
        <v>45099</v>
      </c>
      <c r="F14998" s="14" t="n">
        <v>45105</v>
      </c>
      <c r="G14998" s="0" t="n">
        <v>321</v>
      </c>
      <c r="H14998" s="0" t="n">
        <v>129</v>
      </c>
      <c r="I14998" s="0" t="n">
        <v>70</v>
      </c>
      <c r="J14998" s="0" t="n">
        <v>379</v>
      </c>
      <c r="K14998" s="0" t="n">
        <v>478</v>
      </c>
      <c r="L14998" s="15" t="s">
        <v>82</v>
      </c>
      <c r="M14998" s="0" t="n">
        <v>6</v>
      </c>
      <c r="N14998" s="16" t="n">
        <f aca="false">I14998*K14998</f>
        <v>33460</v>
      </c>
      <c r="O14998" s="16" t="n">
        <f aca="false">I14998*(K14998-J14998)</f>
        <v>6930</v>
      </c>
      <c r="P14998" s="15" t="n">
        <f aca="false">K14998-J14998</f>
        <v>99</v>
      </c>
      <c r="Q14998" s="0" t="str">
        <f aca="false">IF(G14998=0,"Out of stock",IF(G14998&lt;H14998,"Understocked",IF(G14998&gt;Summary!$B$6*H14998,"Overstocked","Healthy")))</f>
        <v>Healthy</v>
      </c>
      <c r="R14998" s="0" t="str">
        <f aca="false">IF(I14998&gt;=Summary!$B$7,"Fast",IF(I14998&lt;Summary!$B$8,"Slow","Medium"))</f>
        <v>Slow</v>
      </c>
      <c r="S14998" s="15" t="n">
        <f aca="false">IF(M14998&gt;Summary!$B$5,1,0)</f>
        <v>0</v>
      </c>
      <c r="T14998" s="16" t="n">
        <f aca="false">IF(Q14998="Overstocked",(G14998-Summary!$B$6*H14998)*J14998,0)</f>
        <v>0</v>
      </c>
    </row>
    <row r="14999" customFormat="false" ht="15" hidden="false" customHeight="false" outlineLevel="0" collapsed="false">
      <c r="A14999" s="0" t="s">
        <v>15097</v>
      </c>
      <c r="B14999" s="0" t="s">
        <v>77</v>
      </c>
      <c r="C14999" s="0" t="s">
        <v>104</v>
      </c>
      <c r="D14999" s="0" t="s">
        <v>79</v>
      </c>
      <c r="E14999" s="14" t="n">
        <v>45465</v>
      </c>
      <c r="F14999" s="14" t="n">
        <v>45470</v>
      </c>
      <c r="G14999" s="0" t="n">
        <v>366</v>
      </c>
      <c r="H14999" s="0" t="n">
        <v>82</v>
      </c>
      <c r="I14999" s="0" t="n">
        <v>88</v>
      </c>
      <c r="J14999" s="0" t="n">
        <v>1080</v>
      </c>
      <c r="K14999" s="0" t="n">
        <v>1358</v>
      </c>
      <c r="L14999" s="15" t="s">
        <v>82</v>
      </c>
      <c r="M14999" s="0" t="n">
        <v>5</v>
      </c>
      <c r="N14999" s="16" t="n">
        <f aca="false">I14999*K14999</f>
        <v>119504</v>
      </c>
      <c r="O14999" s="16" t="n">
        <f aca="false">I14999*(K14999-J14999)</f>
        <v>24464</v>
      </c>
      <c r="P14999" s="15" t="n">
        <f aca="false">K14999-J14999</f>
        <v>278</v>
      </c>
      <c r="Q14999" s="0" t="str">
        <f aca="false">IF(G14999=0,"Out of stock",IF(G14999&lt;H14999,"Understocked",IF(G14999&gt;Summary!$B$6*H14999,"Overstocked","Healthy")))</f>
        <v>Overstocked</v>
      </c>
      <c r="R14999" s="0" t="str">
        <f aca="false">IF(I14999&gt;=Summary!$B$7,"Fast",IF(I14999&lt;Summary!$B$8,"Slow","Medium"))</f>
        <v>Slow</v>
      </c>
      <c r="S14999" s="15" t="n">
        <f aca="false">IF(M14999&gt;Summary!$B$5,1,0)</f>
        <v>0</v>
      </c>
      <c r="T14999" s="16" t="n">
        <f aca="false">IF(Q14999="Overstocked",(G14999-Summary!$B$6*H14999)*J14999,0)</f>
        <v>41040</v>
      </c>
    </row>
    <row r="15000" customFormat="false" ht="15" hidden="false" customHeight="false" outlineLevel="0" collapsed="false">
      <c r="A15000" s="0" t="s">
        <v>15098</v>
      </c>
      <c r="B15000" s="0" t="s">
        <v>101</v>
      </c>
      <c r="C15000" s="0" t="s">
        <v>104</v>
      </c>
      <c r="D15000" s="0" t="s">
        <v>79</v>
      </c>
      <c r="E15000" s="14" t="n">
        <v>45571</v>
      </c>
      <c r="F15000" s="14" t="n">
        <v>45576</v>
      </c>
      <c r="G15000" s="0" t="n">
        <v>25</v>
      </c>
      <c r="H15000" s="0" t="n">
        <v>65</v>
      </c>
      <c r="I15000" s="0" t="n">
        <v>180</v>
      </c>
      <c r="J15000" s="0" t="n">
        <v>521</v>
      </c>
      <c r="K15000" s="0" t="n">
        <v>720</v>
      </c>
      <c r="L15000" s="15" t="s">
        <v>80</v>
      </c>
      <c r="M15000" s="0" t="n">
        <v>5</v>
      </c>
      <c r="N15000" s="16" t="n">
        <f aca="false">I15000*K15000</f>
        <v>129600</v>
      </c>
      <c r="O15000" s="16" t="n">
        <f aca="false">I15000*(K15000-J15000)</f>
        <v>35820</v>
      </c>
      <c r="P15000" s="15" t="n">
        <f aca="false">K15000-J15000</f>
        <v>199</v>
      </c>
      <c r="Q15000" s="0" t="str">
        <f aca="false">IF(G15000=0,"Out of stock",IF(G15000&lt;H15000,"Understocked",IF(G15000&gt;Summary!$B$6*H15000,"Overstocked","Healthy")))</f>
        <v>Understocked</v>
      </c>
      <c r="R15000" s="0" t="str">
        <f aca="false">IF(I15000&gt;=Summary!$B$7,"Fast",IF(I15000&lt;Summary!$B$8,"Slow","Medium"))</f>
        <v>Medium</v>
      </c>
      <c r="S15000" s="15" t="n">
        <f aca="false">IF(M15000&gt;Summary!$B$5,1,0)</f>
        <v>0</v>
      </c>
      <c r="T15000" s="16" t="n">
        <f aca="false">IF(Q15000="Overstocked",(G15000-Summary!$B$6*H15000)*J15000,0)</f>
        <v>0</v>
      </c>
    </row>
    <row r="15001" customFormat="false" ht="15" hidden="false" customHeight="false" outlineLevel="0" collapsed="false">
      <c r="A15001" s="0" t="s">
        <v>15099</v>
      </c>
      <c r="B15001" s="0" t="s">
        <v>77</v>
      </c>
      <c r="C15001" s="0" t="s">
        <v>85</v>
      </c>
      <c r="D15001" s="0" t="s">
        <v>92</v>
      </c>
      <c r="E15001" s="14" t="n">
        <v>45048</v>
      </c>
      <c r="F15001" s="14" t="n">
        <v>45049</v>
      </c>
      <c r="G15001" s="0" t="n">
        <v>444</v>
      </c>
      <c r="H15001" s="0" t="n">
        <v>143</v>
      </c>
      <c r="I15001" s="0" t="n">
        <v>113</v>
      </c>
      <c r="J15001" s="0" t="n">
        <v>1000</v>
      </c>
      <c r="K15001" s="0" t="n">
        <v>1234</v>
      </c>
      <c r="L15001" s="15" t="s">
        <v>87</v>
      </c>
      <c r="M15001" s="0" t="n">
        <v>1</v>
      </c>
      <c r="N15001" s="16" t="n">
        <f aca="false">I15001*K15001</f>
        <v>139442</v>
      </c>
      <c r="O15001" s="16" t="n">
        <f aca="false">I15001*(K15001-J15001)</f>
        <v>26442</v>
      </c>
      <c r="P15001" s="15" t="n">
        <f aca="false">K15001-J15001</f>
        <v>234</v>
      </c>
      <c r="Q15001" s="0" t="str">
        <f aca="false">IF(G15001=0,"Out of stock",IF(G15001&lt;H15001,"Understocked",IF(G15001&gt;Summary!$B$6*H15001,"Overstocked","Healthy")))</f>
        <v>Healthy</v>
      </c>
      <c r="R15001" s="0" t="str">
        <f aca="false">IF(I15001&gt;=Summary!$B$7,"Fast",IF(I15001&lt;Summary!$B$8,"Slow","Medium"))</f>
        <v>Medium</v>
      </c>
      <c r="S15001" s="15" t="n">
        <f aca="false">IF(M15001&gt;Summary!$B$5,1,0)</f>
        <v>0</v>
      </c>
      <c r="T15001" s="16" t="n">
        <f aca="false">IF(Q15001="Overstocked",(G15001-Summary!$B$6*H15001)*J15001,0)</f>
        <v>0</v>
      </c>
    </row>
  </sheetData>
  <autoFilter ref="A1:T150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2" min="2" style="0" width="14"/>
  </cols>
  <sheetData>
    <row r="1" customFormat="false" ht="19.7" hidden="false" customHeight="false" outlineLevel="0" collapsed="false">
      <c r="A1" s="1" t="s">
        <v>15100</v>
      </c>
    </row>
    <row r="2" customFormat="false" ht="15" hidden="false" customHeight="false" outlineLevel="0" collapsed="false">
      <c r="A2" s="2" t="s">
        <v>15101</v>
      </c>
    </row>
    <row r="4" customFormat="false" ht="31.5" hidden="false" customHeight="true" outlineLevel="0" collapsed="false">
      <c r="A4" s="10" t="s">
        <v>15102</v>
      </c>
      <c r="B4" s="10" t="s">
        <v>15103</v>
      </c>
      <c r="C4" s="10" t="s">
        <v>15104</v>
      </c>
      <c r="D4" s="10" t="s">
        <v>15105</v>
      </c>
      <c r="E4" s="10" t="s">
        <v>15106</v>
      </c>
      <c r="F4" s="10" t="s">
        <v>15107</v>
      </c>
      <c r="G4" s="10" t="s">
        <v>20</v>
      </c>
      <c r="H4" s="10" t="s">
        <v>15108</v>
      </c>
      <c r="I4" s="10" t="s">
        <v>15109</v>
      </c>
      <c r="J4" s="10" t="s">
        <v>28</v>
      </c>
      <c r="K4" s="10" t="s">
        <v>15110</v>
      </c>
      <c r="L4" s="10" t="s">
        <v>15111</v>
      </c>
      <c r="M4" s="10" t="s">
        <v>31</v>
      </c>
      <c r="N4" s="10" t="s">
        <v>33</v>
      </c>
      <c r="O4" s="10" t="s">
        <v>35</v>
      </c>
      <c r="P4" s="10" t="s">
        <v>15112</v>
      </c>
      <c r="Q4" s="10" t="s">
        <v>39</v>
      </c>
      <c r="R4" s="10" t="s">
        <v>40</v>
      </c>
      <c r="S4" s="10" t="s">
        <v>37</v>
      </c>
      <c r="T4" s="10" t="s">
        <v>15113</v>
      </c>
      <c r="U4" s="10" t="s">
        <v>15114</v>
      </c>
      <c r="V4" s="10" t="s">
        <v>15115</v>
      </c>
    </row>
    <row r="5" customFormat="false" ht="15" hidden="false" customHeight="false" outlineLevel="0" collapsed="false">
      <c r="A5" s="3" t="s">
        <v>113</v>
      </c>
      <c r="B5" s="17" t="n">
        <f aca="false">COUNTIF(Cleaned_Data!$B$2:$B$15001,$A5)</f>
        <v>1471</v>
      </c>
      <c r="C5" s="17" t="n">
        <f aca="false">SUMIF(Cleaned_Data!$B$2:$B$15001,$A5,Cleaned_Data!$I$2:$I$15001)</f>
        <v>218074</v>
      </c>
      <c r="D5" s="17" t="n">
        <f aca="false">SUMIF(Cleaned_Data!$B$2:$B$15001,$A5,Cleaned_Data!$G$2:$G$15001)</f>
        <v>367080</v>
      </c>
      <c r="E5" s="17" t="n">
        <f aca="false">SUMIF(Cleaned_Data!$B$2:$B$15001,$A5,Cleaned_Data!$N$2:$N$15001)</f>
        <v>302631817</v>
      </c>
      <c r="F5" s="17" t="n">
        <f aca="false">SUMIF(Cleaned_Data!$B$2:$B$15001,$A5,Cleaned_Data!$O$2:$O$15001)</f>
        <v>60185648</v>
      </c>
      <c r="G5" s="18" t="n">
        <f aca="false">IF(E5=0,0,F5/E5)</f>
        <v>0.198874158694292</v>
      </c>
      <c r="H5" s="17" t="n">
        <f aca="false">IF(C5=0,0,F5/C5)</f>
        <v>275.987270376111</v>
      </c>
      <c r="I5" s="19" t="n">
        <f aca="false">AVERAGEIF(Cleaned_Data!$B$2:$B$15001,$A5,Cleaned_Data!$M$2:$M$15001)</f>
        <v>5.46159075458872</v>
      </c>
      <c r="J5" s="17" t="n">
        <f aca="false">SUMIF(Cleaned_Data!$B$2:$B$15001,$A5,Cleaned_Data!$S$2:$S$15001)</f>
        <v>428</v>
      </c>
      <c r="K5" s="18" t="n">
        <f aca="false">IF(B5=0,0,J5/B5)</f>
        <v>0.290958531611149</v>
      </c>
      <c r="L5" s="19" t="n">
        <f aca="false">IF(J5=0,0,(SUMIFS(Cleaned_Data!$M$2:$M$15001,Cleaned_Data!$B$2:$B$15001,$A5,Cleaned_Data!$S$2:$S$15001,1)-Summary!$B$5*J5)/J5)</f>
        <v>2.01401869158879</v>
      </c>
      <c r="M5" s="17" t="n">
        <f aca="false">COUNTIFS(Cleaned_Data!$B$2:$B$15001,$A5,Cleaned_Data!$Q$2:$Q$15001,"Out of stock")</f>
        <v>2</v>
      </c>
      <c r="N5" s="17" t="n">
        <f aca="false">COUNTIFS(Cleaned_Data!$B$2:$B$15001,$A5,Cleaned_Data!$Q$2:$Q$15001,"Understocked")</f>
        <v>303</v>
      </c>
      <c r="O5" s="17" t="n">
        <f aca="false">COUNTIFS(Cleaned_Data!$B$2:$B$15001,$A5,Cleaned_Data!$Q$2:$Q$15001,"Overstocked")</f>
        <v>312</v>
      </c>
      <c r="P5" s="18" t="n">
        <f aca="false">IF(B5=0,0,(M5+N5)/B5)</f>
        <v>0.207341944255608</v>
      </c>
      <c r="Q5" s="17" t="n">
        <f aca="false">COUNTIFS(Cleaned_Data!$B$2:$B$15001,$A5,Cleaned_Data!$R$2:$R$15001,"Fast")</f>
        <v>491</v>
      </c>
      <c r="R5" s="17" t="n">
        <f aca="false">COUNTIFS(Cleaned_Data!$B$2:$B$15001,$A5,Cleaned_Data!$R$2:$R$15001,"Slow")</f>
        <v>526</v>
      </c>
      <c r="S5" s="17" t="n">
        <f aca="false">SUMIF(Cleaned_Data!$B$2:$B$15001,$A5,Cleaned_Data!$T$2:$T$15001)</f>
        <v>33739328</v>
      </c>
      <c r="T5" s="18" t="n">
        <f aca="false">IF(C5+D5=0,0,C5/(C5+D5))</f>
        <v>0.372677961698972</v>
      </c>
      <c r="U5" s="20" t="n">
        <f aca="false">RANK(K5,$K$5:$K$14)</f>
        <v>8</v>
      </c>
      <c r="V5" s="20" t="n">
        <f aca="false">RANK(F5,$F$5:$F$14)</f>
        <v>7</v>
      </c>
    </row>
    <row r="6" customFormat="false" ht="15" hidden="false" customHeight="false" outlineLevel="0" collapsed="false">
      <c r="A6" s="3" t="s">
        <v>101</v>
      </c>
      <c r="B6" s="17" t="n">
        <f aca="false">COUNTIF(Cleaned_Data!$B$2:$B$15001,$A6)</f>
        <v>1566</v>
      </c>
      <c r="C6" s="17" t="n">
        <f aca="false">SUMIF(Cleaned_Data!$B$2:$B$15001,$A6,Cleaned_Data!$I$2:$I$15001)</f>
        <v>240401</v>
      </c>
      <c r="D6" s="17" t="n">
        <f aca="false">SUMIF(Cleaned_Data!$B$2:$B$15001,$A6,Cleaned_Data!$G$2:$G$15001)</f>
        <v>385172</v>
      </c>
      <c r="E6" s="17" t="n">
        <f aca="false">SUMIF(Cleaned_Data!$B$2:$B$15001,$A6,Cleaned_Data!$N$2:$N$15001)</f>
        <v>334229473</v>
      </c>
      <c r="F6" s="17" t="n">
        <f aca="false">SUMIF(Cleaned_Data!$B$2:$B$15001,$A6,Cleaned_Data!$O$2:$O$15001)</f>
        <v>67289924</v>
      </c>
      <c r="G6" s="18" t="n">
        <f aca="false">IF(E6=0,0,F6/E6)</f>
        <v>0.201328516590756</v>
      </c>
      <c r="H6" s="17" t="n">
        <f aca="false">IF(C6=0,0,F6/C6)</f>
        <v>279.907005378513</v>
      </c>
      <c r="I6" s="19" t="n">
        <f aca="false">AVERAGEIF(Cleaned_Data!$B$2:$B$15001,$A6,Cleaned_Data!$M$2:$M$15001)</f>
        <v>5.53128991060026</v>
      </c>
      <c r="J6" s="17" t="n">
        <f aca="false">SUMIF(Cleaned_Data!$B$2:$B$15001,$A6,Cleaned_Data!$S$2:$S$15001)</f>
        <v>478</v>
      </c>
      <c r="K6" s="18" t="n">
        <f aca="false">IF(B6=0,0,J6/B6)</f>
        <v>0.305236270753512</v>
      </c>
      <c r="L6" s="19" t="n">
        <f aca="false">IF(J6=0,0,(SUMIFS(Cleaned_Data!$M$2:$M$15001,Cleaned_Data!$B$2:$B$15001,$A6,Cleaned_Data!$S$2:$S$15001,1)-Summary!$B$5*J6)/J6)</f>
        <v>2.03765690376569</v>
      </c>
      <c r="M6" s="17" t="n">
        <f aca="false">COUNTIFS(Cleaned_Data!$B$2:$B$15001,$A6,Cleaned_Data!$Q$2:$Q$15001,"Out of stock")</f>
        <v>2</v>
      </c>
      <c r="N6" s="17" t="n">
        <f aca="false">COUNTIFS(Cleaned_Data!$B$2:$B$15001,$A6,Cleaned_Data!$Q$2:$Q$15001,"Understocked")</f>
        <v>324</v>
      </c>
      <c r="O6" s="17" t="n">
        <f aca="false">COUNTIFS(Cleaned_Data!$B$2:$B$15001,$A6,Cleaned_Data!$Q$2:$Q$15001,"Overstocked")</f>
        <v>344</v>
      </c>
      <c r="P6" s="18" t="n">
        <f aca="false">IF(B6=0,0,(M6+N6)/B6)</f>
        <v>0.208173690932312</v>
      </c>
      <c r="Q6" s="17" t="n">
        <f aca="false">COUNTIFS(Cleaned_Data!$B$2:$B$15001,$A6,Cleaned_Data!$R$2:$R$15001,"Fast")</f>
        <v>536</v>
      </c>
      <c r="R6" s="17" t="n">
        <f aca="false">COUNTIFS(Cleaned_Data!$B$2:$B$15001,$A6,Cleaned_Data!$R$2:$R$15001,"Slow")</f>
        <v>480</v>
      </c>
      <c r="S6" s="17" t="n">
        <f aca="false">SUMIF(Cleaned_Data!$B$2:$B$15001,$A6,Cleaned_Data!$T$2:$T$15001)</f>
        <v>40123952</v>
      </c>
      <c r="T6" s="18" t="n">
        <f aca="false">IF(C6+D6=0,0,C6/(C6+D6))</f>
        <v>0.384289283584809</v>
      </c>
      <c r="U6" s="20" t="n">
        <f aca="false">RANK(K6,$K$5:$K$14)</f>
        <v>5</v>
      </c>
      <c r="V6" s="20" t="n">
        <f aca="false">RANK(F6,$F$5:$F$14)</f>
        <v>1</v>
      </c>
    </row>
    <row r="7" customFormat="false" ht="15" hidden="false" customHeight="false" outlineLevel="0" collapsed="false">
      <c r="A7" s="3" t="s">
        <v>115</v>
      </c>
      <c r="B7" s="17" t="n">
        <f aca="false">COUNTIF(Cleaned_Data!$B$2:$B$15001,$A7)</f>
        <v>1508</v>
      </c>
      <c r="C7" s="17" t="n">
        <f aca="false">SUMIF(Cleaned_Data!$B$2:$B$15001,$A7,Cleaned_Data!$I$2:$I$15001)</f>
        <v>220851</v>
      </c>
      <c r="D7" s="17" t="n">
        <f aca="false">SUMIF(Cleaned_Data!$B$2:$B$15001,$A7,Cleaned_Data!$G$2:$G$15001)</f>
        <v>381003</v>
      </c>
      <c r="E7" s="17" t="n">
        <f aca="false">SUMIF(Cleaned_Data!$B$2:$B$15001,$A7,Cleaned_Data!$N$2:$N$15001)</f>
        <v>306617496</v>
      </c>
      <c r="F7" s="17" t="n">
        <f aca="false">SUMIF(Cleaned_Data!$B$2:$B$15001,$A7,Cleaned_Data!$O$2:$O$15001)</f>
        <v>61626332</v>
      </c>
      <c r="G7" s="18" t="n">
        <f aca="false">IF(E7=0,0,F7/E7)</f>
        <v>0.200987656620873</v>
      </c>
      <c r="H7" s="17" t="n">
        <f aca="false">IF(C7=0,0,F7/C7)</f>
        <v>279.040312246718</v>
      </c>
      <c r="I7" s="19" t="n">
        <f aca="false">AVERAGEIF(Cleaned_Data!$B$2:$B$15001,$A7,Cleaned_Data!$M$2:$M$15001)</f>
        <v>5.33355437665783</v>
      </c>
      <c r="J7" s="17" t="n">
        <f aca="false">SUMIF(Cleaned_Data!$B$2:$B$15001,$A7,Cleaned_Data!$S$2:$S$15001)</f>
        <v>422</v>
      </c>
      <c r="K7" s="18" t="n">
        <f aca="false">IF(B7=0,0,J7/B7)</f>
        <v>0.279840848806366</v>
      </c>
      <c r="L7" s="19" t="n">
        <f aca="false">IF(J7=0,0,(SUMIFS(Cleaned_Data!$M$2:$M$15001,Cleaned_Data!$B$2:$B$15001,$A7,Cleaned_Data!$S$2:$S$15001,1)-Summary!$B$5*J7)/J7)</f>
        <v>1.97156398104265</v>
      </c>
      <c r="M7" s="17" t="n">
        <f aca="false">COUNTIFS(Cleaned_Data!$B$2:$B$15001,$A7,Cleaned_Data!$Q$2:$Q$15001,"Out of stock")</f>
        <v>2</v>
      </c>
      <c r="N7" s="17" t="n">
        <f aca="false">COUNTIFS(Cleaned_Data!$B$2:$B$15001,$A7,Cleaned_Data!$Q$2:$Q$15001,"Understocked")</f>
        <v>284</v>
      </c>
      <c r="O7" s="17" t="n">
        <f aca="false">COUNTIFS(Cleaned_Data!$B$2:$B$15001,$A7,Cleaned_Data!$Q$2:$Q$15001,"Overstocked")</f>
        <v>345</v>
      </c>
      <c r="P7" s="18" t="n">
        <f aca="false">IF(B7=0,0,(M7+N7)/B7)</f>
        <v>0.189655172413793</v>
      </c>
      <c r="Q7" s="17" t="n">
        <f aca="false">COUNTIFS(Cleaned_Data!$B$2:$B$15001,$A7,Cleaned_Data!$R$2:$R$15001,"Fast")</f>
        <v>479</v>
      </c>
      <c r="R7" s="17" t="n">
        <f aca="false">COUNTIFS(Cleaned_Data!$B$2:$B$15001,$A7,Cleaned_Data!$R$2:$R$15001,"Slow")</f>
        <v>528</v>
      </c>
      <c r="S7" s="17" t="n">
        <f aca="false">SUMIF(Cleaned_Data!$B$2:$B$15001,$A7,Cleaned_Data!$T$2:$T$15001)</f>
        <v>37437426</v>
      </c>
      <c r="T7" s="18" t="n">
        <f aca="false">IF(C7+D7=0,0,C7/(C7+D7))</f>
        <v>0.366951121035999</v>
      </c>
      <c r="U7" s="20" t="n">
        <f aca="false">RANK(K7,$K$5:$K$14)</f>
        <v>10</v>
      </c>
      <c r="V7" s="20" t="n">
        <f aca="false">RANK(F7,$F$5:$F$14)</f>
        <v>3</v>
      </c>
    </row>
    <row r="8" customFormat="false" ht="15" hidden="false" customHeight="false" outlineLevel="0" collapsed="false">
      <c r="A8" s="3" t="s">
        <v>95</v>
      </c>
      <c r="B8" s="17" t="n">
        <f aca="false">COUNTIF(Cleaned_Data!$B$2:$B$15001,$A8)</f>
        <v>1544</v>
      </c>
      <c r="C8" s="17" t="n">
        <f aca="false">SUMIF(Cleaned_Data!$B$2:$B$15001,$A8,Cleaned_Data!$I$2:$I$15001)</f>
        <v>227840</v>
      </c>
      <c r="D8" s="17" t="n">
        <f aca="false">SUMIF(Cleaned_Data!$B$2:$B$15001,$A8,Cleaned_Data!$G$2:$G$15001)</f>
        <v>388520</v>
      </c>
      <c r="E8" s="17" t="n">
        <f aca="false">SUMIF(Cleaned_Data!$B$2:$B$15001,$A8,Cleaned_Data!$N$2:$N$15001)</f>
        <v>316613786</v>
      </c>
      <c r="F8" s="17" t="n">
        <f aca="false">SUMIF(Cleaned_Data!$B$2:$B$15001,$A8,Cleaned_Data!$O$2:$O$15001)</f>
        <v>62301164</v>
      </c>
      <c r="G8" s="18" t="n">
        <f aca="false">IF(E8=0,0,F8/E8)</f>
        <v>0.196773377391722</v>
      </c>
      <c r="H8" s="17" t="n">
        <f aca="false">IF(C8=0,0,F8/C8)</f>
        <v>273.442608848315</v>
      </c>
      <c r="I8" s="19" t="n">
        <f aca="false">AVERAGEIF(Cleaned_Data!$B$2:$B$15001,$A8,Cleaned_Data!$M$2:$M$15001)</f>
        <v>5.51878238341969</v>
      </c>
      <c r="J8" s="17" t="n">
        <f aca="false">SUMIF(Cleaned_Data!$B$2:$B$15001,$A8,Cleaned_Data!$S$2:$S$15001)</f>
        <v>479</v>
      </c>
      <c r="K8" s="18" t="n">
        <f aca="false">IF(B8=0,0,J8/B8)</f>
        <v>0.310233160621762</v>
      </c>
      <c r="L8" s="19" t="n">
        <f aca="false">IF(J8=0,0,(SUMIFS(Cleaned_Data!$M$2:$M$15001,Cleaned_Data!$B$2:$B$15001,$A8,Cleaned_Data!$S$2:$S$15001,1)-Summary!$B$5*J8)/J8)</f>
        <v>1.98538622129436</v>
      </c>
      <c r="M8" s="17" t="n">
        <f aca="false">COUNTIFS(Cleaned_Data!$B$2:$B$15001,$A8,Cleaned_Data!$Q$2:$Q$15001,"Out of stock")</f>
        <v>4</v>
      </c>
      <c r="N8" s="17" t="n">
        <f aca="false">COUNTIFS(Cleaned_Data!$B$2:$B$15001,$A8,Cleaned_Data!$Q$2:$Q$15001,"Understocked")</f>
        <v>300</v>
      </c>
      <c r="O8" s="17" t="n">
        <f aca="false">COUNTIFS(Cleaned_Data!$B$2:$B$15001,$A8,Cleaned_Data!$Q$2:$Q$15001,"Overstocked")</f>
        <v>340</v>
      </c>
      <c r="P8" s="18" t="n">
        <f aca="false">IF(B8=0,0,(M8+N8)/B8)</f>
        <v>0.196891191709845</v>
      </c>
      <c r="Q8" s="17" t="n">
        <f aca="false">COUNTIFS(Cleaned_Data!$B$2:$B$15001,$A8,Cleaned_Data!$R$2:$R$15001,"Fast")</f>
        <v>507</v>
      </c>
      <c r="R8" s="17" t="n">
        <f aca="false">COUNTIFS(Cleaned_Data!$B$2:$B$15001,$A8,Cleaned_Data!$R$2:$R$15001,"Slow")</f>
        <v>526</v>
      </c>
      <c r="S8" s="17" t="n">
        <f aca="false">SUMIF(Cleaned_Data!$B$2:$B$15001,$A8,Cleaned_Data!$T$2:$T$15001)</f>
        <v>39000106</v>
      </c>
      <c r="T8" s="18" t="n">
        <f aca="false">IF(C8+D8=0,0,C8/(C8+D8))</f>
        <v>0.369654098254267</v>
      </c>
      <c r="U8" s="20" t="n">
        <f aca="false">RANK(K8,$K$5:$K$14)</f>
        <v>3</v>
      </c>
      <c r="V8" s="20" t="n">
        <f aca="false">RANK(F8,$F$5:$F$14)</f>
        <v>2</v>
      </c>
    </row>
    <row r="9" customFormat="false" ht="15" hidden="false" customHeight="false" outlineLevel="0" collapsed="false">
      <c r="A9" s="3" t="s">
        <v>84</v>
      </c>
      <c r="B9" s="17" t="n">
        <f aca="false">COUNTIF(Cleaned_Data!$B$2:$B$15001,$A9)</f>
        <v>1531</v>
      </c>
      <c r="C9" s="17" t="n">
        <f aca="false">SUMIF(Cleaned_Data!$B$2:$B$15001,$A9,Cleaned_Data!$I$2:$I$15001)</f>
        <v>226878</v>
      </c>
      <c r="D9" s="17" t="n">
        <f aca="false">SUMIF(Cleaned_Data!$B$2:$B$15001,$A9,Cleaned_Data!$G$2:$G$15001)</f>
        <v>392830</v>
      </c>
      <c r="E9" s="17" t="n">
        <f aca="false">SUMIF(Cleaned_Data!$B$2:$B$15001,$A9,Cleaned_Data!$N$2:$N$15001)</f>
        <v>317081023</v>
      </c>
      <c r="F9" s="17" t="n">
        <f aca="false">SUMIF(Cleaned_Data!$B$2:$B$15001,$A9,Cleaned_Data!$O$2:$O$15001)</f>
        <v>61423945</v>
      </c>
      <c r="G9" s="18" t="n">
        <f aca="false">IF(E9=0,0,F9/E9)</f>
        <v>0.193716875323693</v>
      </c>
      <c r="H9" s="17" t="n">
        <f aca="false">IF(C9=0,0,F9/C9)</f>
        <v>270.735571540652</v>
      </c>
      <c r="I9" s="19" t="n">
        <f aca="false">AVERAGEIF(Cleaned_Data!$B$2:$B$15001,$A9,Cleaned_Data!$M$2:$M$15001)</f>
        <v>5.51143043762247</v>
      </c>
      <c r="J9" s="17" t="n">
        <f aca="false">SUMIF(Cleaned_Data!$B$2:$B$15001,$A9,Cleaned_Data!$S$2:$S$15001)</f>
        <v>470</v>
      </c>
      <c r="K9" s="18" t="n">
        <f aca="false">IF(B9=0,0,J9/B9)</f>
        <v>0.30698889614631</v>
      </c>
      <c r="L9" s="19" t="n">
        <f aca="false">IF(J9=0,0,(SUMIFS(Cleaned_Data!$M$2:$M$15001,Cleaned_Data!$B$2:$B$15001,$A9,Cleaned_Data!$S$2:$S$15001,1)-Summary!$B$5*J9)/J9)</f>
        <v>2.0063829787234</v>
      </c>
      <c r="M9" s="17" t="n">
        <f aca="false">COUNTIFS(Cleaned_Data!$B$2:$B$15001,$A9,Cleaned_Data!$Q$2:$Q$15001,"Out of stock")</f>
        <v>2</v>
      </c>
      <c r="N9" s="17" t="n">
        <f aca="false">COUNTIFS(Cleaned_Data!$B$2:$B$15001,$A9,Cleaned_Data!$Q$2:$Q$15001,"Understocked")</f>
        <v>276</v>
      </c>
      <c r="O9" s="17" t="n">
        <f aca="false">COUNTIFS(Cleaned_Data!$B$2:$B$15001,$A9,Cleaned_Data!$Q$2:$Q$15001,"Overstocked")</f>
        <v>366</v>
      </c>
      <c r="P9" s="18" t="n">
        <f aca="false">IF(B9=0,0,(M9+N9)/B9)</f>
        <v>0.181580666231221</v>
      </c>
      <c r="Q9" s="17" t="n">
        <f aca="false">COUNTIFS(Cleaned_Data!$B$2:$B$15001,$A9,Cleaned_Data!$R$2:$R$15001,"Fast")</f>
        <v>485</v>
      </c>
      <c r="R9" s="17" t="n">
        <f aca="false">COUNTIFS(Cleaned_Data!$B$2:$B$15001,$A9,Cleaned_Data!$R$2:$R$15001,"Slow")</f>
        <v>520</v>
      </c>
      <c r="S9" s="17" t="n">
        <f aca="false">SUMIF(Cleaned_Data!$B$2:$B$15001,$A9,Cleaned_Data!$T$2:$T$15001)</f>
        <v>40913246</v>
      </c>
      <c r="T9" s="18" t="n">
        <f aca="false">IF(C9+D9=0,0,C9/(C9+D9))</f>
        <v>0.366104681559702</v>
      </c>
      <c r="U9" s="20" t="n">
        <f aca="false">RANK(K9,$K$5:$K$14)</f>
        <v>4</v>
      </c>
      <c r="V9" s="20" t="n">
        <f aca="false">RANK(F9,$F$5:$F$14)</f>
        <v>5</v>
      </c>
    </row>
    <row r="10" customFormat="false" ht="15" hidden="false" customHeight="false" outlineLevel="0" collapsed="false">
      <c r="A10" s="3" t="s">
        <v>111</v>
      </c>
      <c r="B10" s="17" t="n">
        <f aca="false">COUNTIF(Cleaned_Data!$B$2:$B$15001,$A10)</f>
        <v>1498</v>
      </c>
      <c r="C10" s="17" t="n">
        <f aca="false">SUMIF(Cleaned_Data!$B$2:$B$15001,$A10,Cleaned_Data!$I$2:$I$15001)</f>
        <v>220936</v>
      </c>
      <c r="D10" s="17" t="n">
        <f aca="false">SUMIF(Cleaned_Data!$B$2:$B$15001,$A10,Cleaned_Data!$G$2:$G$15001)</f>
        <v>375709</v>
      </c>
      <c r="E10" s="17" t="n">
        <f aca="false">SUMIF(Cleaned_Data!$B$2:$B$15001,$A10,Cleaned_Data!$N$2:$N$15001)</f>
        <v>299701628</v>
      </c>
      <c r="F10" s="17" t="n">
        <f aca="false">SUMIF(Cleaned_Data!$B$2:$B$15001,$A10,Cleaned_Data!$O$2:$O$15001)</f>
        <v>59786820</v>
      </c>
      <c r="G10" s="18" t="n">
        <f aca="false">IF(E10=0,0,F10/E10)</f>
        <v>0.199487805251428</v>
      </c>
      <c r="H10" s="17" t="n">
        <f aca="false">IF(C10=0,0,F10/C10)</f>
        <v>270.606963102437</v>
      </c>
      <c r="I10" s="19" t="n">
        <f aca="false">AVERAGEIF(Cleaned_Data!$B$2:$B$15001,$A10,Cleaned_Data!$M$2:$M$15001)</f>
        <v>5.46728971962617</v>
      </c>
      <c r="J10" s="17" t="n">
        <f aca="false">SUMIF(Cleaned_Data!$B$2:$B$15001,$A10,Cleaned_Data!$S$2:$S$15001)</f>
        <v>423</v>
      </c>
      <c r="K10" s="18" t="n">
        <f aca="false">IF(B10=0,0,J10/B10)</f>
        <v>0.28237650200267</v>
      </c>
      <c r="L10" s="19" t="n">
        <f aca="false">IF(J10=0,0,(SUMIFS(Cleaned_Data!$M$2:$M$15001,Cleaned_Data!$B$2:$B$15001,$A10,Cleaned_Data!$S$2:$S$15001,1)-Summary!$B$5*J10)/J10)</f>
        <v>2.11111111111111</v>
      </c>
      <c r="M10" s="17" t="n">
        <f aca="false">COUNTIFS(Cleaned_Data!$B$2:$B$15001,$A10,Cleaned_Data!$Q$2:$Q$15001,"Out of stock")</f>
        <v>6</v>
      </c>
      <c r="N10" s="17" t="n">
        <f aca="false">COUNTIFS(Cleaned_Data!$B$2:$B$15001,$A10,Cleaned_Data!$Q$2:$Q$15001,"Understocked")</f>
        <v>298</v>
      </c>
      <c r="O10" s="17" t="n">
        <f aca="false">COUNTIFS(Cleaned_Data!$B$2:$B$15001,$A10,Cleaned_Data!$Q$2:$Q$15001,"Overstocked")</f>
        <v>322</v>
      </c>
      <c r="P10" s="18" t="n">
        <f aca="false">IF(B10=0,0,(M10+N10)/B10)</f>
        <v>0.202937249666222</v>
      </c>
      <c r="Q10" s="17" t="n">
        <f aca="false">COUNTIFS(Cleaned_Data!$B$2:$B$15001,$A10,Cleaned_Data!$R$2:$R$15001,"Fast")</f>
        <v>481</v>
      </c>
      <c r="R10" s="17" t="n">
        <f aca="false">COUNTIFS(Cleaned_Data!$B$2:$B$15001,$A10,Cleaned_Data!$R$2:$R$15001,"Slow")</f>
        <v>510</v>
      </c>
      <c r="S10" s="17" t="n">
        <f aca="false">SUMIF(Cleaned_Data!$B$2:$B$15001,$A10,Cleaned_Data!$T$2:$T$15001)</f>
        <v>36091593</v>
      </c>
      <c r="T10" s="18" t="n">
        <f aca="false">IF(C10+D10=0,0,C10/(C10+D10))</f>
        <v>0.3702972454307</v>
      </c>
      <c r="U10" s="20" t="n">
        <f aca="false">RANK(K10,$K$5:$K$14)</f>
        <v>9</v>
      </c>
      <c r="V10" s="20" t="n">
        <f aca="false">RANK(F10,$F$5:$F$14)</f>
        <v>9</v>
      </c>
    </row>
    <row r="11" customFormat="false" ht="15" hidden="false" customHeight="false" outlineLevel="0" collapsed="false">
      <c r="A11" s="3" t="s">
        <v>107</v>
      </c>
      <c r="B11" s="17" t="n">
        <f aca="false">COUNTIF(Cleaned_Data!$B$2:$B$15001,$A11)</f>
        <v>1413</v>
      </c>
      <c r="C11" s="17" t="n">
        <f aca="false">SUMIF(Cleaned_Data!$B$2:$B$15001,$A11,Cleaned_Data!$I$2:$I$15001)</f>
        <v>208073</v>
      </c>
      <c r="D11" s="17" t="n">
        <f aca="false">SUMIF(Cleaned_Data!$B$2:$B$15001,$A11,Cleaned_Data!$G$2:$G$15001)</f>
        <v>355415</v>
      </c>
      <c r="E11" s="17" t="n">
        <f aca="false">SUMIF(Cleaned_Data!$B$2:$B$15001,$A11,Cleaned_Data!$N$2:$N$15001)</f>
        <v>283797499</v>
      </c>
      <c r="F11" s="17" t="n">
        <f aca="false">SUMIF(Cleaned_Data!$B$2:$B$15001,$A11,Cleaned_Data!$O$2:$O$15001)</f>
        <v>57857339</v>
      </c>
      <c r="G11" s="18" t="n">
        <f aca="false">IF(E11=0,0,F11/E11)</f>
        <v>0.203868389270055</v>
      </c>
      <c r="H11" s="17" t="n">
        <f aca="false">IF(C11=0,0,F11/C11)</f>
        <v>278.062694342851</v>
      </c>
      <c r="I11" s="19" t="n">
        <f aca="false">AVERAGEIF(Cleaned_Data!$B$2:$B$15001,$A11,Cleaned_Data!$M$2:$M$15001)</f>
        <v>5.5307855626327</v>
      </c>
      <c r="J11" s="17" t="n">
        <f aca="false">SUMIF(Cleaned_Data!$B$2:$B$15001,$A11,Cleaned_Data!$S$2:$S$15001)</f>
        <v>428</v>
      </c>
      <c r="K11" s="18" t="n">
        <f aca="false">IF(B11=0,0,J11/B11)</f>
        <v>0.302901627742392</v>
      </c>
      <c r="L11" s="19" t="n">
        <f aca="false">IF(J11=0,0,(SUMIFS(Cleaned_Data!$M$2:$M$15001,Cleaned_Data!$B$2:$B$15001,$A11,Cleaned_Data!$S$2:$S$15001,1)-Summary!$B$5*J11)/J11)</f>
        <v>1.99766355140187</v>
      </c>
      <c r="M11" s="17" t="n">
        <f aca="false">COUNTIFS(Cleaned_Data!$B$2:$B$15001,$A11,Cleaned_Data!$Q$2:$Q$15001,"Out of stock")</f>
        <v>2</v>
      </c>
      <c r="N11" s="17" t="n">
        <f aca="false">COUNTIFS(Cleaned_Data!$B$2:$B$15001,$A11,Cleaned_Data!$Q$2:$Q$15001,"Understocked")</f>
        <v>277</v>
      </c>
      <c r="O11" s="17" t="n">
        <f aca="false">COUNTIFS(Cleaned_Data!$B$2:$B$15001,$A11,Cleaned_Data!$Q$2:$Q$15001,"Overstocked")</f>
        <v>341</v>
      </c>
      <c r="P11" s="18" t="n">
        <f aca="false">IF(B11=0,0,(M11+N11)/B11)</f>
        <v>0.197452229299363</v>
      </c>
      <c r="Q11" s="17" t="n">
        <f aca="false">COUNTIFS(Cleaned_Data!$B$2:$B$15001,$A11,Cleaned_Data!$R$2:$R$15001,"Fast")</f>
        <v>464</v>
      </c>
      <c r="R11" s="17" t="n">
        <f aca="false">COUNTIFS(Cleaned_Data!$B$2:$B$15001,$A11,Cleaned_Data!$R$2:$R$15001,"Slow")</f>
        <v>492</v>
      </c>
      <c r="S11" s="17" t="n">
        <f aca="false">SUMIF(Cleaned_Data!$B$2:$B$15001,$A11,Cleaned_Data!$T$2:$T$15001)</f>
        <v>36354551</v>
      </c>
      <c r="T11" s="18" t="n">
        <f aca="false">IF(C11+D11=0,0,C11/(C11+D11))</f>
        <v>0.369258972684423</v>
      </c>
      <c r="U11" s="20" t="n">
        <f aca="false">RANK(K11,$K$5:$K$14)</f>
        <v>6</v>
      </c>
      <c r="V11" s="20" t="n">
        <f aca="false">RANK(F11,$F$5:$F$14)</f>
        <v>10</v>
      </c>
    </row>
    <row r="12" customFormat="false" ht="15" hidden="false" customHeight="false" outlineLevel="0" collapsed="false">
      <c r="A12" s="3" t="s">
        <v>89</v>
      </c>
      <c r="B12" s="17" t="n">
        <f aca="false">COUNTIF(Cleaned_Data!$B$2:$B$15001,$A12)</f>
        <v>1476</v>
      </c>
      <c r="C12" s="17" t="n">
        <f aca="false">SUMIF(Cleaned_Data!$B$2:$B$15001,$A12,Cleaned_Data!$I$2:$I$15001)</f>
        <v>217051</v>
      </c>
      <c r="D12" s="17" t="n">
        <f aca="false">SUMIF(Cleaned_Data!$B$2:$B$15001,$A12,Cleaned_Data!$G$2:$G$15001)</f>
        <v>366446</v>
      </c>
      <c r="E12" s="17" t="n">
        <f aca="false">SUMIF(Cleaned_Data!$B$2:$B$15001,$A12,Cleaned_Data!$N$2:$N$15001)</f>
        <v>301506781</v>
      </c>
      <c r="F12" s="17" t="n">
        <f aca="false">SUMIF(Cleaned_Data!$B$2:$B$15001,$A12,Cleaned_Data!$O$2:$O$15001)</f>
        <v>60042822</v>
      </c>
      <c r="G12" s="18" t="n">
        <f aca="false">IF(E12=0,0,F12/E12)</f>
        <v>0.199142526084679</v>
      </c>
      <c r="H12" s="17" t="n">
        <f aca="false">IF(C12=0,0,F12/C12)</f>
        <v>276.630017829911</v>
      </c>
      <c r="I12" s="19" t="n">
        <f aca="false">AVERAGEIF(Cleaned_Data!$B$2:$B$15001,$A12,Cleaned_Data!$M$2:$M$15001)</f>
        <v>5.53861788617886</v>
      </c>
      <c r="J12" s="17" t="n">
        <f aca="false">SUMIF(Cleaned_Data!$B$2:$B$15001,$A12,Cleaned_Data!$S$2:$S$15001)</f>
        <v>462</v>
      </c>
      <c r="K12" s="18" t="n">
        <f aca="false">IF(B12=0,0,J12/B12)</f>
        <v>0.313008130081301</v>
      </c>
      <c r="L12" s="19" t="n">
        <f aca="false">IF(J12=0,0,(SUMIFS(Cleaned_Data!$M$2:$M$15001,Cleaned_Data!$B$2:$B$15001,$A12,Cleaned_Data!$S$2:$S$15001,1)-Summary!$B$5*J12)/J12)</f>
        <v>1.98701298701299</v>
      </c>
      <c r="M12" s="17" t="n">
        <f aca="false">COUNTIFS(Cleaned_Data!$B$2:$B$15001,$A12,Cleaned_Data!$Q$2:$Q$15001,"Out of stock")</f>
        <v>5</v>
      </c>
      <c r="N12" s="17" t="n">
        <f aca="false">COUNTIFS(Cleaned_Data!$B$2:$B$15001,$A12,Cleaned_Data!$Q$2:$Q$15001,"Understocked")</f>
        <v>298</v>
      </c>
      <c r="O12" s="17" t="n">
        <f aca="false">COUNTIFS(Cleaned_Data!$B$2:$B$15001,$A12,Cleaned_Data!$Q$2:$Q$15001,"Overstocked")</f>
        <v>335</v>
      </c>
      <c r="P12" s="18" t="n">
        <f aca="false">IF(B12=0,0,(M12+N12)/B12)</f>
        <v>0.205284552845528</v>
      </c>
      <c r="Q12" s="17" t="n">
        <f aca="false">COUNTIFS(Cleaned_Data!$B$2:$B$15001,$A12,Cleaned_Data!$R$2:$R$15001,"Fast")</f>
        <v>475</v>
      </c>
      <c r="R12" s="17" t="n">
        <f aca="false">COUNTIFS(Cleaned_Data!$B$2:$B$15001,$A12,Cleaned_Data!$R$2:$R$15001,"Slow")</f>
        <v>499</v>
      </c>
      <c r="S12" s="17" t="n">
        <f aca="false">SUMIF(Cleaned_Data!$B$2:$B$15001,$A12,Cleaned_Data!$T$2:$T$15001)</f>
        <v>38272441</v>
      </c>
      <c r="T12" s="18" t="n">
        <f aca="false">IF(C12+D12=0,0,C12/(C12+D12))</f>
        <v>0.371983060752669</v>
      </c>
      <c r="U12" s="20" t="n">
        <f aca="false">RANK(K12,$K$5:$K$14)</f>
        <v>1</v>
      </c>
      <c r="V12" s="20" t="n">
        <f aca="false">RANK(F12,$F$5:$F$14)</f>
        <v>8</v>
      </c>
    </row>
    <row r="13" customFormat="false" ht="15" hidden="false" customHeight="false" outlineLevel="0" collapsed="false">
      <c r="A13" s="3" t="s">
        <v>77</v>
      </c>
      <c r="B13" s="17" t="n">
        <f aca="false">COUNTIF(Cleaned_Data!$B$2:$B$15001,$A13)</f>
        <v>1519</v>
      </c>
      <c r="C13" s="17" t="n">
        <f aca="false">SUMIF(Cleaned_Data!$B$2:$B$15001,$A13,Cleaned_Data!$I$2:$I$15001)</f>
        <v>222857</v>
      </c>
      <c r="D13" s="17" t="n">
        <f aca="false">SUMIF(Cleaned_Data!$B$2:$B$15001,$A13,Cleaned_Data!$G$2:$G$15001)</f>
        <v>375131</v>
      </c>
      <c r="E13" s="17" t="n">
        <f aca="false">SUMIF(Cleaned_Data!$B$2:$B$15001,$A13,Cleaned_Data!$N$2:$N$15001)</f>
        <v>309443159</v>
      </c>
      <c r="F13" s="17" t="n">
        <f aca="false">SUMIF(Cleaned_Data!$B$2:$B$15001,$A13,Cleaned_Data!$O$2:$O$15001)</f>
        <v>60869550</v>
      </c>
      <c r="G13" s="18" t="n">
        <f aca="false">IF(E13=0,0,F13/E13)</f>
        <v>0.196706723770229</v>
      </c>
      <c r="H13" s="17" t="n">
        <f aca="false">IF(C13=0,0,F13/C13)</f>
        <v>273.132771238956</v>
      </c>
      <c r="I13" s="19" t="n">
        <f aca="false">AVERAGEIF(Cleaned_Data!$B$2:$B$15001,$A13,Cleaned_Data!$M$2:$M$15001)</f>
        <v>5.52600394996708</v>
      </c>
      <c r="J13" s="17" t="n">
        <f aca="false">SUMIF(Cleaned_Data!$B$2:$B$15001,$A13,Cleaned_Data!$S$2:$S$15001)</f>
        <v>451</v>
      </c>
      <c r="K13" s="18" t="n">
        <f aca="false">IF(B13=0,0,J13/B13)</f>
        <v>0.296905859117841</v>
      </c>
      <c r="L13" s="19" t="n">
        <f aca="false">IF(J13=0,0,(SUMIFS(Cleaned_Data!$M$2:$M$15001,Cleaned_Data!$B$2:$B$15001,$A13,Cleaned_Data!$S$2:$S$15001,1)-Summary!$B$5*J13)/J13)</f>
        <v>1.97339246119734</v>
      </c>
      <c r="M13" s="17" t="n">
        <f aca="false">COUNTIFS(Cleaned_Data!$B$2:$B$15001,$A13,Cleaned_Data!$Q$2:$Q$15001,"Out of stock")</f>
        <v>3</v>
      </c>
      <c r="N13" s="17" t="n">
        <f aca="false">COUNTIFS(Cleaned_Data!$B$2:$B$15001,$A13,Cleaned_Data!$Q$2:$Q$15001,"Understocked")</f>
        <v>325</v>
      </c>
      <c r="O13" s="17" t="n">
        <f aca="false">COUNTIFS(Cleaned_Data!$B$2:$B$15001,$A13,Cleaned_Data!$Q$2:$Q$15001,"Overstocked")</f>
        <v>349</v>
      </c>
      <c r="P13" s="18" t="n">
        <f aca="false">IF(B13=0,0,(M13+N13)/B13)</f>
        <v>0.215931533903884</v>
      </c>
      <c r="Q13" s="17" t="n">
        <f aca="false">COUNTIFS(Cleaned_Data!$B$2:$B$15001,$A13,Cleaned_Data!$R$2:$R$15001,"Fast")</f>
        <v>484</v>
      </c>
      <c r="R13" s="17" t="n">
        <f aca="false">COUNTIFS(Cleaned_Data!$B$2:$B$15001,$A13,Cleaned_Data!$R$2:$R$15001,"Slow")</f>
        <v>529</v>
      </c>
      <c r="S13" s="17" t="n">
        <f aca="false">SUMIF(Cleaned_Data!$B$2:$B$15001,$A13,Cleaned_Data!$T$2:$T$15001)</f>
        <v>38960501</v>
      </c>
      <c r="T13" s="18" t="n">
        <f aca="false">IF(C13+D13=0,0,C13/(C13+D13))</f>
        <v>0.372678047051111</v>
      </c>
      <c r="U13" s="20" t="n">
        <f aca="false">RANK(K13,$K$5:$K$14)</f>
        <v>7</v>
      </c>
      <c r="V13" s="20" t="n">
        <f aca="false">RANK(F13,$F$5:$F$14)</f>
        <v>6</v>
      </c>
    </row>
    <row r="14" customFormat="false" ht="15" hidden="false" customHeight="false" outlineLevel="0" collapsed="false">
      <c r="A14" s="3" t="s">
        <v>123</v>
      </c>
      <c r="B14" s="17" t="n">
        <f aca="false">COUNTIF(Cleaned_Data!$B$2:$B$15001,$A14)</f>
        <v>1474</v>
      </c>
      <c r="C14" s="17" t="n">
        <f aca="false">SUMIF(Cleaned_Data!$B$2:$B$15001,$A14,Cleaned_Data!$I$2:$I$15001)</f>
        <v>219547</v>
      </c>
      <c r="D14" s="17" t="n">
        <f aca="false">SUMIF(Cleaned_Data!$B$2:$B$15001,$A14,Cleaned_Data!$G$2:$G$15001)</f>
        <v>376463</v>
      </c>
      <c r="E14" s="17" t="n">
        <f aca="false">SUMIF(Cleaned_Data!$B$2:$B$15001,$A14,Cleaned_Data!$N$2:$N$15001)</f>
        <v>304689482</v>
      </c>
      <c r="F14" s="17" t="n">
        <f aca="false">SUMIF(Cleaned_Data!$B$2:$B$15001,$A14,Cleaned_Data!$O$2:$O$15001)</f>
        <v>61540660</v>
      </c>
      <c r="G14" s="18" t="n">
        <f aca="false">IF(E14=0,0,F14/E14)</f>
        <v>0.201978288177339</v>
      </c>
      <c r="H14" s="17" t="n">
        <f aca="false">IF(C14=0,0,F14/C14)</f>
        <v>280.307451251896</v>
      </c>
      <c r="I14" s="19" t="n">
        <f aca="false">AVERAGEIF(Cleaned_Data!$B$2:$B$15001,$A14,Cleaned_Data!$M$2:$M$15001)</f>
        <v>5.5427408412483</v>
      </c>
      <c r="J14" s="17" t="n">
        <f aca="false">SUMIF(Cleaned_Data!$B$2:$B$15001,$A14,Cleaned_Data!$S$2:$S$15001)</f>
        <v>461</v>
      </c>
      <c r="K14" s="18" t="n">
        <f aca="false">IF(B14=0,0,J14/B14)</f>
        <v>0.312754409769335</v>
      </c>
      <c r="L14" s="19" t="n">
        <f aca="false">IF(J14=0,0,(SUMIFS(Cleaned_Data!$M$2:$M$15001,Cleaned_Data!$B$2:$B$15001,$A14,Cleaned_Data!$S$2:$S$15001,1)-Summary!$B$5*J14)/J14)</f>
        <v>2.03470715835141</v>
      </c>
      <c r="M14" s="17" t="n">
        <f aca="false">COUNTIFS(Cleaned_Data!$B$2:$B$15001,$A14,Cleaned_Data!$Q$2:$Q$15001,"Out of stock")</f>
        <v>4</v>
      </c>
      <c r="N14" s="17" t="n">
        <f aca="false">COUNTIFS(Cleaned_Data!$B$2:$B$15001,$A14,Cleaned_Data!$Q$2:$Q$15001,"Understocked")</f>
        <v>275</v>
      </c>
      <c r="O14" s="17" t="n">
        <f aca="false">COUNTIFS(Cleaned_Data!$B$2:$B$15001,$A14,Cleaned_Data!$Q$2:$Q$15001,"Overstocked")</f>
        <v>363</v>
      </c>
      <c r="P14" s="18" t="n">
        <f aca="false">IF(B14=0,0,(M14+N14)/B14)</f>
        <v>0.189280868385346</v>
      </c>
      <c r="Q14" s="17" t="n">
        <f aca="false">COUNTIFS(Cleaned_Data!$B$2:$B$15001,$A14,Cleaned_Data!$R$2:$R$15001,"Fast")</f>
        <v>482</v>
      </c>
      <c r="R14" s="17" t="n">
        <f aca="false">COUNTIFS(Cleaned_Data!$B$2:$B$15001,$A14,Cleaned_Data!$R$2:$R$15001,"Slow")</f>
        <v>485</v>
      </c>
      <c r="S14" s="17" t="n">
        <f aca="false">SUMIF(Cleaned_Data!$B$2:$B$15001,$A14,Cleaned_Data!$T$2:$T$15001)</f>
        <v>40433222</v>
      </c>
      <c r="T14" s="18" t="n">
        <f aca="false">IF(C14+D14=0,0,C14/(C14+D14))</f>
        <v>0.368361269106223</v>
      </c>
      <c r="U14" s="20" t="n">
        <f aca="false">RANK(K14,$K$5:$K$14)</f>
        <v>2</v>
      </c>
      <c r="V14" s="20" t="n">
        <f aca="false">RANK(F14,$F$5:$F$14)</f>
        <v>4</v>
      </c>
    </row>
    <row r="15" customFormat="false" ht="15" hidden="false" customHeight="false" outlineLevel="0" collapsed="false">
      <c r="A15" s="21" t="s">
        <v>15116</v>
      </c>
      <c r="B15" s="22" t="n">
        <f aca="false">SUM(B5:B14)</f>
        <v>15000</v>
      </c>
      <c r="C15" s="22" t="n">
        <f aca="false">SUM(C5:C14)</f>
        <v>2222508</v>
      </c>
      <c r="D15" s="22" t="n">
        <f aca="false">SUM(D5:D14)</f>
        <v>3763769</v>
      </c>
      <c r="E15" s="22" t="n">
        <f aca="false">SUM(E5:E14)</f>
        <v>3076312144</v>
      </c>
      <c r="F15" s="22" t="n">
        <f aca="false">SUM(F5:F14)</f>
        <v>612924204</v>
      </c>
      <c r="G15" s="23" t="n">
        <f aca="false">F15/E15</f>
        <v>0.19923992602488</v>
      </c>
      <c r="H15" s="22" t="n">
        <f aca="false">F15/C15</f>
        <v>275.78042643716</v>
      </c>
      <c r="I15" s="24" t="n">
        <f aca="false">AVERAGE(Cleaned_Data!$M$2:$M$15001)</f>
        <v>5.49613333333333</v>
      </c>
      <c r="J15" s="22" t="n">
        <f aca="false">SUM(J5:J14)</f>
        <v>4502</v>
      </c>
      <c r="K15" s="23" t="n">
        <f aca="false">J15/B15</f>
        <v>0.300133333333333</v>
      </c>
      <c r="L15" s="24"/>
      <c r="M15" s="22" t="n">
        <f aca="false">SUM(M5:M14)</f>
        <v>32</v>
      </c>
      <c r="N15" s="22" t="n">
        <f aca="false">SUM(N5:N14)</f>
        <v>2960</v>
      </c>
      <c r="O15" s="22" t="n">
        <f aca="false">SUM(O5:O14)</f>
        <v>3417</v>
      </c>
      <c r="P15" s="23" t="n">
        <f aca="false">(M15+N15)/B15</f>
        <v>0.199466666666667</v>
      </c>
      <c r="Q15" s="22" t="n">
        <f aca="false">SUM(Q5:Q14)</f>
        <v>4884</v>
      </c>
      <c r="R15" s="22" t="n">
        <f aca="false">SUM(R5:R14)</f>
        <v>5095</v>
      </c>
      <c r="S15" s="22" t="n">
        <f aca="false">SUM(S5:S14)</f>
        <v>381326366</v>
      </c>
      <c r="T15" s="23" t="n">
        <f aca="false">C15/(C15+D15)</f>
        <v>0.371267149849564</v>
      </c>
      <c r="U15" s="25"/>
      <c r="V15" s="2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2" min="2" style="0" width="14"/>
  </cols>
  <sheetData>
    <row r="1" customFormat="false" ht="19.7" hidden="false" customHeight="false" outlineLevel="0" collapsed="false">
      <c r="A1" s="1" t="s">
        <v>15117</v>
      </c>
    </row>
    <row r="2" customFormat="false" ht="15" hidden="false" customHeight="false" outlineLevel="0" collapsed="false">
      <c r="A2" s="2" t="s">
        <v>15101</v>
      </c>
    </row>
    <row r="4" customFormat="false" ht="31.5" hidden="false" customHeight="true" outlineLevel="0" collapsed="false">
      <c r="A4" s="10" t="s">
        <v>15118</v>
      </c>
      <c r="B4" s="10" t="s">
        <v>15103</v>
      </c>
      <c r="C4" s="10" t="s">
        <v>15104</v>
      </c>
      <c r="D4" s="10" t="s">
        <v>15105</v>
      </c>
      <c r="E4" s="10" t="s">
        <v>15106</v>
      </c>
      <c r="F4" s="10" t="s">
        <v>15107</v>
      </c>
      <c r="G4" s="10" t="s">
        <v>20</v>
      </c>
      <c r="H4" s="10" t="s">
        <v>15108</v>
      </c>
      <c r="I4" s="10" t="s">
        <v>15109</v>
      </c>
      <c r="J4" s="10" t="s">
        <v>28</v>
      </c>
      <c r="K4" s="10" t="s">
        <v>15110</v>
      </c>
      <c r="L4" s="10" t="s">
        <v>15111</v>
      </c>
      <c r="M4" s="10" t="s">
        <v>31</v>
      </c>
      <c r="N4" s="10" t="s">
        <v>33</v>
      </c>
      <c r="O4" s="10" t="s">
        <v>35</v>
      </c>
      <c r="P4" s="10" t="s">
        <v>15112</v>
      </c>
      <c r="Q4" s="10" t="s">
        <v>39</v>
      </c>
      <c r="R4" s="10" t="s">
        <v>40</v>
      </c>
      <c r="S4" s="10" t="s">
        <v>37</v>
      </c>
      <c r="T4" s="10" t="s">
        <v>15113</v>
      </c>
      <c r="U4" s="10" t="s">
        <v>15114</v>
      </c>
      <c r="V4" s="10" t="s">
        <v>15115</v>
      </c>
    </row>
    <row r="5" customFormat="false" ht="15" hidden="false" customHeight="false" outlineLevel="0" collapsed="false">
      <c r="A5" s="3" t="s">
        <v>86</v>
      </c>
      <c r="B5" s="17" t="n">
        <f aca="false">COUNTIF(Cleaned_Data!$D$2:$D$15001,$A5)</f>
        <v>3025</v>
      </c>
      <c r="C5" s="17" t="n">
        <f aca="false">SUMIF(Cleaned_Data!$D$2:$D$15001,$A5,Cleaned_Data!$I$2:$I$15001)</f>
        <v>447389</v>
      </c>
      <c r="D5" s="17" t="n">
        <f aca="false">SUMIF(Cleaned_Data!$D$2:$D$15001,$A5,Cleaned_Data!$G$2:$G$15001)</f>
        <v>761035</v>
      </c>
      <c r="E5" s="17" t="n">
        <f aca="false">SUMIF(Cleaned_Data!$D$2:$D$15001,$A5,Cleaned_Data!$N$2:$N$15001)</f>
        <v>615799968</v>
      </c>
      <c r="F5" s="17" t="n">
        <f aca="false">SUMIF(Cleaned_Data!$D$2:$D$15001,$A5,Cleaned_Data!$O$2:$O$15001)</f>
        <v>123069384</v>
      </c>
      <c r="G5" s="18" t="n">
        <f aca="false">IF(E5=0,0,F5/E5)</f>
        <v>0.199852858712718</v>
      </c>
      <c r="H5" s="17" t="n">
        <f aca="false">IF(C5=0,0,F5/C5)</f>
        <v>275.083616271299</v>
      </c>
      <c r="I5" s="19" t="n">
        <f aca="false">AVERAGEIF(Cleaned_Data!$D$2:$D$15001,$A5,Cleaned_Data!$M$2:$M$15001)</f>
        <v>5.48165289256198</v>
      </c>
      <c r="J5" s="17" t="n">
        <f aca="false">SUMIF(Cleaned_Data!$D$2:$D$15001,$A5,Cleaned_Data!$S$2:$S$15001)</f>
        <v>900</v>
      </c>
      <c r="K5" s="18" t="n">
        <f aca="false">IF(B5=0,0,J5/B5)</f>
        <v>0.297520661157025</v>
      </c>
      <c r="L5" s="19" t="n">
        <f aca="false">IF(J5=0,0,(SUMIFS(Cleaned_Data!$M$2:$M$15001,Cleaned_Data!$D$2:$D$15001,$A5,Cleaned_Data!$S$2:$S$15001,1)-Summary!$B$5*J5)/J5)</f>
        <v>1.99888888888889</v>
      </c>
      <c r="M5" s="17" t="n">
        <f aca="false">COUNTIFS(Cleaned_Data!$D$2:$D$15001,$A5,Cleaned_Data!$Q$2:$Q$15001,"Out of stock")</f>
        <v>4</v>
      </c>
      <c r="N5" s="17" t="n">
        <f aca="false">COUNTIFS(Cleaned_Data!$D$2:$D$15001,$A5,Cleaned_Data!$Q$2:$Q$15001,"Understocked")</f>
        <v>601</v>
      </c>
      <c r="O5" s="17" t="n">
        <f aca="false">COUNTIFS(Cleaned_Data!$D$2:$D$15001,$A5,Cleaned_Data!$Q$2:$Q$15001,"Overstocked")</f>
        <v>705</v>
      </c>
      <c r="P5" s="18" t="n">
        <f aca="false">IF(B5=0,0,(M5+N5)/B5)</f>
        <v>0.2</v>
      </c>
      <c r="Q5" s="17" t="n">
        <f aca="false">COUNTIFS(Cleaned_Data!$D$2:$D$15001,$A5,Cleaned_Data!$R$2:$R$15001,"Fast")</f>
        <v>989</v>
      </c>
      <c r="R5" s="17" t="n">
        <f aca="false">COUNTIFS(Cleaned_Data!$D$2:$D$15001,$A5,Cleaned_Data!$R$2:$R$15001,"Slow")</f>
        <v>1050</v>
      </c>
      <c r="S5" s="17" t="n">
        <f aca="false">SUMIF(Cleaned_Data!$D$2:$D$15001,$A5,Cleaned_Data!$T$2:$T$15001)</f>
        <v>77691115</v>
      </c>
      <c r="T5" s="18" t="n">
        <f aca="false">IF(C5+D5=0,0,C5/(C5+D5))</f>
        <v>0.370225185861916</v>
      </c>
      <c r="U5" s="20" t="n">
        <f aca="false">RANK(K5,$K$5:$K$9)</f>
        <v>4</v>
      </c>
      <c r="V5" s="20" t="n">
        <f aca="false">RANK(F5,$F$5:$F$9)</f>
        <v>3</v>
      </c>
    </row>
    <row r="6" customFormat="false" ht="15" hidden="false" customHeight="false" outlineLevel="0" collapsed="false">
      <c r="A6" s="3" t="s">
        <v>90</v>
      </c>
      <c r="B6" s="17" t="n">
        <f aca="false">COUNTIF(Cleaned_Data!$D$2:$D$15001,$A6)</f>
        <v>2980</v>
      </c>
      <c r="C6" s="17" t="n">
        <f aca="false">SUMIF(Cleaned_Data!$D$2:$D$15001,$A6,Cleaned_Data!$I$2:$I$15001)</f>
        <v>442191</v>
      </c>
      <c r="D6" s="17" t="n">
        <f aca="false">SUMIF(Cleaned_Data!$D$2:$D$15001,$A6,Cleaned_Data!$G$2:$G$15001)</f>
        <v>749617</v>
      </c>
      <c r="E6" s="17" t="n">
        <f aca="false">SUMIF(Cleaned_Data!$D$2:$D$15001,$A6,Cleaned_Data!$N$2:$N$15001)</f>
        <v>617037930</v>
      </c>
      <c r="F6" s="17" t="n">
        <f aca="false">SUMIF(Cleaned_Data!$D$2:$D$15001,$A6,Cleaned_Data!$O$2:$O$15001)</f>
        <v>122865551</v>
      </c>
      <c r="G6" s="18" t="n">
        <f aca="false">IF(E6=0,0,F6/E6)</f>
        <v>0.199121553192038</v>
      </c>
      <c r="H6" s="17" t="n">
        <f aca="false">IF(C6=0,0,F6/C6)</f>
        <v>277.856290607452</v>
      </c>
      <c r="I6" s="19" t="n">
        <f aca="false">AVERAGEIF(Cleaned_Data!$D$2:$D$15001,$A6,Cleaned_Data!$M$2:$M$15001)</f>
        <v>5.52013422818792</v>
      </c>
      <c r="J6" s="17" t="n">
        <f aca="false">SUMIF(Cleaned_Data!$D$2:$D$15001,$A6,Cleaned_Data!$S$2:$S$15001)</f>
        <v>906</v>
      </c>
      <c r="K6" s="18" t="n">
        <f aca="false">IF(B6=0,0,J6/B6)</f>
        <v>0.304026845637584</v>
      </c>
      <c r="L6" s="19" t="n">
        <f aca="false">IF(J6=0,0,(SUMIFS(Cleaned_Data!$M$2:$M$15001,Cleaned_Data!$D$2:$D$15001,$A6,Cleaned_Data!$S$2:$S$15001,1)-Summary!$B$5*J6)/J6)</f>
        <v>2.05629139072848</v>
      </c>
      <c r="M6" s="17" t="n">
        <f aca="false">COUNTIFS(Cleaned_Data!$D$2:$D$15001,$A6,Cleaned_Data!$Q$2:$Q$15001,"Out of stock")</f>
        <v>7</v>
      </c>
      <c r="N6" s="17" t="n">
        <f aca="false">COUNTIFS(Cleaned_Data!$D$2:$D$15001,$A6,Cleaned_Data!$Q$2:$Q$15001,"Understocked")</f>
        <v>569</v>
      </c>
      <c r="O6" s="17" t="n">
        <f aca="false">COUNTIFS(Cleaned_Data!$D$2:$D$15001,$A6,Cleaned_Data!$Q$2:$Q$15001,"Overstocked")</f>
        <v>686</v>
      </c>
      <c r="P6" s="18" t="n">
        <f aca="false">IF(B6=0,0,(M6+N6)/B6)</f>
        <v>0.193288590604027</v>
      </c>
      <c r="Q6" s="17" t="n">
        <f aca="false">COUNTIFS(Cleaned_Data!$D$2:$D$15001,$A6,Cleaned_Data!$R$2:$R$15001,"Fast")</f>
        <v>965</v>
      </c>
      <c r="R6" s="17" t="n">
        <f aca="false">COUNTIFS(Cleaned_Data!$D$2:$D$15001,$A6,Cleaned_Data!$R$2:$R$15001,"Slow")</f>
        <v>1010</v>
      </c>
      <c r="S6" s="17" t="n">
        <f aca="false">SUMIF(Cleaned_Data!$D$2:$D$15001,$A6,Cleaned_Data!$T$2:$T$15001)</f>
        <v>75796001</v>
      </c>
      <c r="T6" s="18" t="n">
        <f aca="false">IF(C6+D6=0,0,C6/(C6+D6))</f>
        <v>0.371025366501987</v>
      </c>
      <c r="U6" s="20" t="n">
        <f aca="false">RANK(K6,$K$5:$K$9)</f>
        <v>2</v>
      </c>
      <c r="V6" s="20" t="n">
        <f aca="false">RANK(F6,$F$5:$F$9)</f>
        <v>4</v>
      </c>
    </row>
    <row r="7" customFormat="false" ht="15" hidden="false" customHeight="false" outlineLevel="0" collapsed="false">
      <c r="A7" s="3" t="s">
        <v>92</v>
      </c>
      <c r="B7" s="17" t="n">
        <f aca="false">COUNTIF(Cleaned_Data!$D$2:$D$15001,$A7)</f>
        <v>3042</v>
      </c>
      <c r="C7" s="17" t="n">
        <f aca="false">SUMIF(Cleaned_Data!$D$2:$D$15001,$A7,Cleaned_Data!$I$2:$I$15001)</f>
        <v>448597</v>
      </c>
      <c r="D7" s="17" t="n">
        <f aca="false">SUMIF(Cleaned_Data!$D$2:$D$15001,$A7,Cleaned_Data!$G$2:$G$15001)</f>
        <v>762095</v>
      </c>
      <c r="E7" s="17" t="n">
        <f aca="false">SUMIF(Cleaned_Data!$D$2:$D$15001,$A7,Cleaned_Data!$N$2:$N$15001)</f>
        <v>614328940</v>
      </c>
      <c r="F7" s="17" t="n">
        <f aca="false">SUMIF(Cleaned_Data!$D$2:$D$15001,$A7,Cleaned_Data!$O$2:$O$15001)</f>
        <v>124050671</v>
      </c>
      <c r="G7" s="18" t="n">
        <f aca="false">IF(E7=0,0,F7/E7)</f>
        <v>0.201928743581574</v>
      </c>
      <c r="H7" s="17" t="n">
        <f aca="false">IF(C7=0,0,F7/C7)</f>
        <v>276.530317857676</v>
      </c>
      <c r="I7" s="19" t="n">
        <f aca="false">AVERAGEIF(Cleaned_Data!$D$2:$D$15001,$A7,Cleaned_Data!$M$2:$M$15001)</f>
        <v>5.39250493096647</v>
      </c>
      <c r="J7" s="17" t="n">
        <f aca="false">SUMIF(Cleaned_Data!$D$2:$D$15001,$A7,Cleaned_Data!$S$2:$S$15001)</f>
        <v>879</v>
      </c>
      <c r="K7" s="18" t="n">
        <f aca="false">IF(B7=0,0,J7/B7)</f>
        <v>0.288954635108481</v>
      </c>
      <c r="L7" s="19" t="n">
        <f aca="false">IF(J7=0,0,(SUMIFS(Cleaned_Data!$M$2:$M$15001,Cleaned_Data!$D$2:$D$15001,$A7,Cleaned_Data!$S$2:$S$15001,1)-Summary!$B$5*J7)/J7)</f>
        <v>1.96018202502844</v>
      </c>
      <c r="M7" s="17" t="n">
        <f aca="false">COUNTIFS(Cleaned_Data!$D$2:$D$15001,$A7,Cleaned_Data!$Q$2:$Q$15001,"Out of stock")</f>
        <v>8</v>
      </c>
      <c r="N7" s="17" t="n">
        <f aca="false">COUNTIFS(Cleaned_Data!$D$2:$D$15001,$A7,Cleaned_Data!$Q$2:$Q$15001,"Understocked")</f>
        <v>623</v>
      </c>
      <c r="O7" s="17" t="n">
        <f aca="false">COUNTIFS(Cleaned_Data!$D$2:$D$15001,$A7,Cleaned_Data!$Q$2:$Q$15001,"Overstocked")</f>
        <v>694</v>
      </c>
      <c r="P7" s="18" t="n">
        <f aca="false">IF(B7=0,0,(M7+N7)/B7)</f>
        <v>0.207429322813938</v>
      </c>
      <c r="Q7" s="17" t="n">
        <f aca="false">COUNTIFS(Cleaned_Data!$D$2:$D$15001,$A7,Cleaned_Data!$R$2:$R$15001,"Fast")</f>
        <v>992</v>
      </c>
      <c r="R7" s="17" t="n">
        <f aca="false">COUNTIFS(Cleaned_Data!$D$2:$D$15001,$A7,Cleaned_Data!$R$2:$R$15001,"Slow")</f>
        <v>1018</v>
      </c>
      <c r="S7" s="17" t="n">
        <f aca="false">SUMIF(Cleaned_Data!$D$2:$D$15001,$A7,Cleaned_Data!$T$2:$T$15001)</f>
        <v>73698555</v>
      </c>
      <c r="T7" s="18" t="n">
        <f aca="false">IF(C7+D7=0,0,C7/(C7+D7))</f>
        <v>0.370529416234682</v>
      </c>
      <c r="U7" s="20" t="n">
        <f aca="false">RANK(K7,$K$5:$K$9)</f>
        <v>5</v>
      </c>
      <c r="V7" s="20" t="n">
        <f aca="false">RANK(F7,$F$5:$F$9)</f>
        <v>2</v>
      </c>
    </row>
    <row r="8" customFormat="false" ht="15" hidden="false" customHeight="false" outlineLevel="0" collapsed="false">
      <c r="A8" s="3" t="s">
        <v>79</v>
      </c>
      <c r="B8" s="17" t="n">
        <f aca="false">COUNTIF(Cleaned_Data!$D$2:$D$15001,$A8)</f>
        <v>2944</v>
      </c>
      <c r="C8" s="17" t="n">
        <f aca="false">SUMIF(Cleaned_Data!$D$2:$D$15001,$A8,Cleaned_Data!$I$2:$I$15001)</f>
        <v>431563</v>
      </c>
      <c r="D8" s="17" t="n">
        <f aca="false">SUMIF(Cleaned_Data!$D$2:$D$15001,$A8,Cleaned_Data!$G$2:$G$15001)</f>
        <v>740362</v>
      </c>
      <c r="E8" s="17" t="n">
        <f aca="false">SUMIF(Cleaned_Data!$D$2:$D$15001,$A8,Cleaned_Data!$N$2:$N$15001)</f>
        <v>598461560</v>
      </c>
      <c r="F8" s="17" t="n">
        <f aca="false">SUMIF(Cleaned_Data!$D$2:$D$15001,$A8,Cleaned_Data!$O$2:$O$15001)</f>
        <v>117388326</v>
      </c>
      <c r="G8" s="18" t="n">
        <f aca="false">IF(E8=0,0,F8/E8)</f>
        <v>0.196150152066576</v>
      </c>
      <c r="H8" s="17" t="n">
        <f aca="false">IF(C8=0,0,F8/C8)</f>
        <v>272.007391736548</v>
      </c>
      <c r="I8" s="19" t="n">
        <f aca="false">AVERAGEIF(Cleaned_Data!$D$2:$D$15001,$A8,Cleaned_Data!$M$2:$M$15001)</f>
        <v>5.54381793478261</v>
      </c>
      <c r="J8" s="17" t="n">
        <f aca="false">SUMIF(Cleaned_Data!$D$2:$D$15001,$A8,Cleaned_Data!$S$2:$S$15001)</f>
        <v>888</v>
      </c>
      <c r="K8" s="18" t="n">
        <f aca="false">IF(B8=0,0,J8/B8)</f>
        <v>0.301630434782609</v>
      </c>
      <c r="L8" s="19" t="n">
        <f aca="false">IF(J8=0,0,(SUMIFS(Cleaned_Data!$M$2:$M$15001,Cleaned_Data!$D$2:$D$15001,$A8,Cleaned_Data!$S$2:$S$15001,1)-Summary!$B$5*J8)/J8)</f>
        <v>1.99211711711712</v>
      </c>
      <c r="M8" s="17" t="n">
        <f aca="false">COUNTIFS(Cleaned_Data!$D$2:$D$15001,$A8,Cleaned_Data!$Q$2:$Q$15001,"Out of stock")</f>
        <v>8</v>
      </c>
      <c r="N8" s="17" t="n">
        <f aca="false">COUNTIFS(Cleaned_Data!$D$2:$D$15001,$A8,Cleaned_Data!$Q$2:$Q$15001,"Understocked")</f>
        <v>574</v>
      </c>
      <c r="O8" s="17" t="n">
        <f aca="false">COUNTIFS(Cleaned_Data!$D$2:$D$15001,$A8,Cleaned_Data!$Q$2:$Q$15001,"Overstocked")</f>
        <v>670</v>
      </c>
      <c r="P8" s="18" t="n">
        <f aca="false">IF(B8=0,0,(M8+N8)/B8)</f>
        <v>0.197690217391304</v>
      </c>
      <c r="Q8" s="17" t="n">
        <f aca="false">COUNTIFS(Cleaned_Data!$D$2:$D$15001,$A8,Cleaned_Data!$R$2:$R$15001,"Fast")</f>
        <v>933</v>
      </c>
      <c r="R8" s="17" t="n">
        <f aca="false">COUNTIFS(Cleaned_Data!$D$2:$D$15001,$A8,Cleaned_Data!$R$2:$R$15001,"Slow")</f>
        <v>1023</v>
      </c>
      <c r="S8" s="17" t="n">
        <f aca="false">SUMIF(Cleaned_Data!$D$2:$D$15001,$A8,Cleaned_Data!$T$2:$T$15001)</f>
        <v>79163791</v>
      </c>
      <c r="T8" s="18" t="n">
        <f aca="false">IF(C8+D8=0,0,C8/(C8+D8))</f>
        <v>0.368251381274399</v>
      </c>
      <c r="U8" s="20" t="n">
        <f aca="false">RANK(K8,$K$5:$K$9)</f>
        <v>3</v>
      </c>
      <c r="V8" s="20" t="n">
        <f aca="false">RANK(F8,$F$5:$F$9)</f>
        <v>5</v>
      </c>
    </row>
    <row r="9" customFormat="false" ht="15" hidden="false" customHeight="false" outlineLevel="0" collapsed="false">
      <c r="A9" s="3" t="s">
        <v>102</v>
      </c>
      <c r="B9" s="17" t="n">
        <f aca="false">COUNTIF(Cleaned_Data!$D$2:$D$15001,$A9)</f>
        <v>3009</v>
      </c>
      <c r="C9" s="17" t="n">
        <f aca="false">SUMIF(Cleaned_Data!$D$2:$D$15001,$A9,Cleaned_Data!$I$2:$I$15001)</f>
        <v>452768</v>
      </c>
      <c r="D9" s="17" t="n">
        <f aca="false">SUMIF(Cleaned_Data!$D$2:$D$15001,$A9,Cleaned_Data!$G$2:$G$15001)</f>
        <v>750660</v>
      </c>
      <c r="E9" s="17" t="n">
        <f aca="false">SUMIF(Cleaned_Data!$D$2:$D$15001,$A9,Cleaned_Data!$N$2:$N$15001)</f>
        <v>630683746</v>
      </c>
      <c r="F9" s="17" t="n">
        <f aca="false">SUMIF(Cleaned_Data!$D$2:$D$15001,$A9,Cleaned_Data!$O$2:$O$15001)</f>
        <v>125550272</v>
      </c>
      <c r="G9" s="18" t="n">
        <f aca="false">IF(E9=0,0,F9/E9)</f>
        <v>0.199070093047871</v>
      </c>
      <c r="H9" s="17" t="n">
        <f aca="false">IF(C9=0,0,F9/C9)</f>
        <v>277.294932504064</v>
      </c>
      <c r="I9" s="19" t="n">
        <f aca="false">AVERAGEIF(Cleaned_Data!$D$2:$D$15001,$A9,Cleaned_Data!$M$2:$M$15001)</f>
        <v>5.54503157195081</v>
      </c>
      <c r="J9" s="17" t="n">
        <f aca="false">SUMIF(Cleaned_Data!$D$2:$D$15001,$A9,Cleaned_Data!$S$2:$S$15001)</f>
        <v>929</v>
      </c>
      <c r="K9" s="18" t="n">
        <f aca="false">IF(B9=0,0,J9/B9)</f>
        <v>0.308740445330675</v>
      </c>
      <c r="L9" s="19" t="n">
        <f aca="false">IF(J9=0,0,(SUMIFS(Cleaned_Data!$M$2:$M$15001,Cleaned_Data!$D$2:$D$15001,$A9,Cleaned_Data!$S$2:$S$15001,1)-Summary!$B$5*J9)/J9)</f>
        <v>2.04736275565124</v>
      </c>
      <c r="M9" s="17" t="n">
        <f aca="false">COUNTIFS(Cleaned_Data!$D$2:$D$15001,$A9,Cleaned_Data!$Q$2:$Q$15001,"Out of stock")</f>
        <v>5</v>
      </c>
      <c r="N9" s="17" t="n">
        <f aca="false">COUNTIFS(Cleaned_Data!$D$2:$D$15001,$A9,Cleaned_Data!$Q$2:$Q$15001,"Understocked")</f>
        <v>593</v>
      </c>
      <c r="O9" s="17" t="n">
        <f aca="false">COUNTIFS(Cleaned_Data!$D$2:$D$15001,$A9,Cleaned_Data!$Q$2:$Q$15001,"Overstocked")</f>
        <v>662</v>
      </c>
      <c r="P9" s="18" t="n">
        <f aca="false">IF(B9=0,0,(M9+N9)/B9)</f>
        <v>0.198737121967431</v>
      </c>
      <c r="Q9" s="17" t="n">
        <f aca="false">COUNTIFS(Cleaned_Data!$D$2:$D$15001,$A9,Cleaned_Data!$R$2:$R$15001,"Fast")</f>
        <v>1005</v>
      </c>
      <c r="R9" s="17" t="n">
        <f aca="false">COUNTIFS(Cleaned_Data!$D$2:$D$15001,$A9,Cleaned_Data!$R$2:$R$15001,"Slow")</f>
        <v>994</v>
      </c>
      <c r="S9" s="17" t="n">
        <f aca="false">SUMIF(Cleaned_Data!$D$2:$D$15001,$A9,Cleaned_Data!$T$2:$T$15001)</f>
        <v>74976904</v>
      </c>
      <c r="T9" s="18" t="n">
        <f aca="false">IF(C9+D9=0,0,C9/(C9+D9))</f>
        <v>0.37623189754601</v>
      </c>
      <c r="U9" s="20" t="n">
        <f aca="false">RANK(K9,$K$5:$K$9)</f>
        <v>1</v>
      </c>
      <c r="V9" s="20" t="n">
        <f aca="false">RANK(F9,$F$5:$F$9)</f>
        <v>1</v>
      </c>
    </row>
    <row r="10" customFormat="false" ht="15" hidden="false" customHeight="false" outlineLevel="0" collapsed="false">
      <c r="A10" s="21" t="s">
        <v>15116</v>
      </c>
      <c r="B10" s="22" t="n">
        <f aca="false">SUM(B5:B9)</f>
        <v>15000</v>
      </c>
      <c r="C10" s="22" t="n">
        <f aca="false">SUM(C5:C9)</f>
        <v>2222508</v>
      </c>
      <c r="D10" s="22" t="n">
        <f aca="false">SUM(D5:D9)</f>
        <v>3763769</v>
      </c>
      <c r="E10" s="22" t="n">
        <f aca="false">SUM(E5:E9)</f>
        <v>3076312144</v>
      </c>
      <c r="F10" s="22" t="n">
        <f aca="false">SUM(F5:F9)</f>
        <v>612924204</v>
      </c>
      <c r="G10" s="23" t="n">
        <f aca="false">F10/E10</f>
        <v>0.19923992602488</v>
      </c>
      <c r="H10" s="22" t="n">
        <f aca="false">F10/C10</f>
        <v>275.78042643716</v>
      </c>
      <c r="I10" s="24" t="n">
        <f aca="false">AVERAGE(Cleaned_Data!$M$2:$M$15001)</f>
        <v>5.49613333333333</v>
      </c>
      <c r="J10" s="22" t="n">
        <f aca="false">SUM(J5:J9)</f>
        <v>4502</v>
      </c>
      <c r="K10" s="23" t="n">
        <f aca="false">J10/B10</f>
        <v>0.300133333333333</v>
      </c>
      <c r="L10" s="24"/>
      <c r="M10" s="22" t="n">
        <f aca="false">SUM(M5:M9)</f>
        <v>32</v>
      </c>
      <c r="N10" s="22" t="n">
        <f aca="false">SUM(N5:N9)</f>
        <v>2960</v>
      </c>
      <c r="O10" s="22" t="n">
        <f aca="false">SUM(O5:O9)</f>
        <v>3417</v>
      </c>
      <c r="P10" s="23" t="n">
        <f aca="false">(M10+N10)/B10</f>
        <v>0.199466666666667</v>
      </c>
      <c r="Q10" s="22" t="n">
        <f aca="false">SUM(Q5:Q9)</f>
        <v>4884</v>
      </c>
      <c r="R10" s="22" t="n">
        <f aca="false">SUM(R5:R9)</f>
        <v>5095</v>
      </c>
      <c r="S10" s="22" t="n">
        <f aca="false">SUM(S5:S9)</f>
        <v>381326366</v>
      </c>
      <c r="T10" s="23" t="n">
        <f aca="false">C10/(C10+D10)</f>
        <v>0.371267149849564</v>
      </c>
      <c r="U10" s="25"/>
      <c r="V10" s="2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2" min="2" style="0" width="14"/>
  </cols>
  <sheetData>
    <row r="1" customFormat="false" ht="19.7" hidden="false" customHeight="false" outlineLevel="0" collapsed="false">
      <c r="A1" s="1" t="s">
        <v>15119</v>
      </c>
    </row>
    <row r="2" customFormat="false" ht="15" hidden="false" customHeight="false" outlineLevel="0" collapsed="false">
      <c r="A2" s="2" t="s">
        <v>15101</v>
      </c>
    </row>
    <row r="4" customFormat="false" ht="31.5" hidden="false" customHeight="true" outlineLevel="0" collapsed="false">
      <c r="A4" s="10" t="s">
        <v>15120</v>
      </c>
      <c r="B4" s="10" t="s">
        <v>15103</v>
      </c>
      <c r="C4" s="10" t="s">
        <v>15104</v>
      </c>
      <c r="D4" s="10" t="s">
        <v>15105</v>
      </c>
      <c r="E4" s="10" t="s">
        <v>15106</v>
      </c>
      <c r="F4" s="10" t="s">
        <v>15107</v>
      </c>
      <c r="G4" s="10" t="s">
        <v>20</v>
      </c>
      <c r="H4" s="10" t="s">
        <v>15108</v>
      </c>
      <c r="I4" s="10" t="s">
        <v>15109</v>
      </c>
      <c r="J4" s="10" t="s">
        <v>28</v>
      </c>
      <c r="K4" s="10" t="s">
        <v>15110</v>
      </c>
      <c r="L4" s="10" t="s">
        <v>15111</v>
      </c>
      <c r="M4" s="10" t="s">
        <v>31</v>
      </c>
      <c r="N4" s="10" t="s">
        <v>33</v>
      </c>
      <c r="O4" s="10" t="s">
        <v>35</v>
      </c>
      <c r="P4" s="10" t="s">
        <v>15112</v>
      </c>
      <c r="Q4" s="10" t="s">
        <v>39</v>
      </c>
      <c r="R4" s="10" t="s">
        <v>40</v>
      </c>
      <c r="S4" s="10" t="s">
        <v>37</v>
      </c>
      <c r="T4" s="10" t="s">
        <v>15113</v>
      </c>
      <c r="U4" s="10" t="s">
        <v>15114</v>
      </c>
      <c r="V4" s="10" t="s">
        <v>15115</v>
      </c>
    </row>
    <row r="5" customFormat="false" ht="15" hidden="false" customHeight="false" outlineLevel="0" collapsed="false">
      <c r="A5" s="3" t="s">
        <v>87</v>
      </c>
      <c r="B5" s="17" t="n">
        <f aca="false">COUNTIF(Cleaned_Data!$L$2:$L$15001,$A5)</f>
        <v>3002</v>
      </c>
      <c r="C5" s="17" t="n">
        <f aca="false">SUMIF(Cleaned_Data!$L$2:$L$15001,$A5,Cleaned_Data!$I$2:$I$15001)</f>
        <v>449298</v>
      </c>
      <c r="D5" s="17" t="n">
        <f aca="false">SUMIF(Cleaned_Data!$L$2:$L$15001,$A5,Cleaned_Data!$G$2:$G$15001)</f>
        <v>761135</v>
      </c>
      <c r="E5" s="17" t="n">
        <f aca="false">SUMIF(Cleaned_Data!$L$2:$L$15001,$A5,Cleaned_Data!$N$2:$N$15001)</f>
        <v>624500120</v>
      </c>
      <c r="F5" s="17" t="n">
        <f aca="false">SUMIF(Cleaned_Data!$L$2:$L$15001,$A5,Cleaned_Data!$O$2:$O$15001)</f>
        <v>123382788</v>
      </c>
      <c r="G5" s="18" t="n">
        <f aca="false">IF(E5=0,0,F5/E5)</f>
        <v>0.197570479249868</v>
      </c>
      <c r="H5" s="17" t="n">
        <f aca="false">IF(C5=0,0,F5/C5)</f>
        <v>274.612368628394</v>
      </c>
      <c r="I5" s="19" t="n">
        <f aca="false">AVERAGEIF(Cleaned_Data!$L$2:$L$15001,$A5,Cleaned_Data!$M$2:$M$15001)</f>
        <v>5.55096602265157</v>
      </c>
      <c r="J5" s="17" t="n">
        <f aca="false">SUMIF(Cleaned_Data!$L$2:$L$15001,$A5,Cleaned_Data!$S$2:$S$15001)</f>
        <v>921</v>
      </c>
      <c r="K5" s="18" t="n">
        <f aca="false">IF(B5=0,0,J5/B5)</f>
        <v>0.306795469686875</v>
      </c>
      <c r="L5" s="19" t="n">
        <f aca="false">IF(J5=0,0,(SUMIFS(Cleaned_Data!$M$2:$M$15001,Cleaned_Data!$L$2:$L$15001,$A5,Cleaned_Data!$S$2:$S$15001,1)-Summary!$B$5*J5)/J5)</f>
        <v>1.9771986970684</v>
      </c>
      <c r="M5" s="17" t="n">
        <f aca="false">COUNTIFS(Cleaned_Data!$L$2:$L$15001,$A5,Cleaned_Data!$Q$2:$Q$15001,"Out of stock")</f>
        <v>5</v>
      </c>
      <c r="N5" s="17" t="n">
        <f aca="false">COUNTIFS(Cleaned_Data!$L$2:$L$15001,$A5,Cleaned_Data!$Q$2:$Q$15001,"Understocked")</f>
        <v>557</v>
      </c>
      <c r="O5" s="17" t="n">
        <f aca="false">COUNTIFS(Cleaned_Data!$L$2:$L$15001,$A5,Cleaned_Data!$Q$2:$Q$15001,"Overstocked")</f>
        <v>711</v>
      </c>
      <c r="P5" s="18" t="n">
        <f aca="false">IF(B5=0,0,(M5+N5)/B5)</f>
        <v>0.187208527648235</v>
      </c>
      <c r="Q5" s="17" t="n">
        <f aca="false">COUNTIFS(Cleaned_Data!$L$2:$L$15001,$A5,Cleaned_Data!$R$2:$R$15001,"Fast")</f>
        <v>986</v>
      </c>
      <c r="R5" s="17" t="n">
        <f aca="false">COUNTIFS(Cleaned_Data!$L$2:$L$15001,$A5,Cleaned_Data!$R$2:$R$15001,"Slow")</f>
        <v>993</v>
      </c>
      <c r="S5" s="17" t="n">
        <f aca="false">SUMIF(Cleaned_Data!$L$2:$L$15001,$A5,Cleaned_Data!$T$2:$T$15001)</f>
        <v>79095306</v>
      </c>
      <c r="T5" s="18" t="n">
        <f aca="false">IF(C5+D5=0,0,C5/(C5+D5))</f>
        <v>0.371187831131504</v>
      </c>
      <c r="U5" s="20" t="n">
        <f aca="false">RANK(K5,$K$5:$K$9)</f>
        <v>1</v>
      </c>
      <c r="V5" s="20" t="n">
        <f aca="false">RANK(F5,$F$5:$F$9)</f>
        <v>3</v>
      </c>
    </row>
    <row r="6" customFormat="false" ht="15" hidden="false" customHeight="false" outlineLevel="0" collapsed="false">
      <c r="A6" s="3" t="s">
        <v>80</v>
      </c>
      <c r="B6" s="17" t="n">
        <f aca="false">COUNTIF(Cleaned_Data!$L$2:$L$15001,$A6)</f>
        <v>3010</v>
      </c>
      <c r="C6" s="17" t="n">
        <f aca="false">SUMIF(Cleaned_Data!$L$2:$L$15001,$A6,Cleaned_Data!$I$2:$I$15001)</f>
        <v>438034</v>
      </c>
      <c r="D6" s="17" t="n">
        <f aca="false">SUMIF(Cleaned_Data!$L$2:$L$15001,$A6,Cleaned_Data!$G$2:$G$15001)</f>
        <v>753070</v>
      </c>
      <c r="E6" s="17" t="n">
        <f aca="false">SUMIF(Cleaned_Data!$L$2:$L$15001,$A6,Cleaned_Data!$N$2:$N$15001)</f>
        <v>603979842</v>
      </c>
      <c r="F6" s="17" t="n">
        <f aca="false">SUMIF(Cleaned_Data!$L$2:$L$15001,$A6,Cleaned_Data!$O$2:$O$15001)</f>
        <v>119519529</v>
      </c>
      <c r="G6" s="18" t="n">
        <f aca="false">IF(E6=0,0,F6/E6)</f>
        <v>0.197886619202765</v>
      </c>
      <c r="H6" s="17" t="n">
        <f aca="false">IF(C6=0,0,F6/C6)</f>
        <v>272.854456503376</v>
      </c>
      <c r="I6" s="19" t="n">
        <f aca="false">AVERAGEIF(Cleaned_Data!$L$2:$L$15001,$A6,Cleaned_Data!$M$2:$M$15001)</f>
        <v>5.53056478405316</v>
      </c>
      <c r="J6" s="17" t="n">
        <f aca="false">SUMIF(Cleaned_Data!$L$2:$L$15001,$A6,Cleaned_Data!$S$2:$S$15001)</f>
        <v>900</v>
      </c>
      <c r="K6" s="18" t="n">
        <f aca="false">IF(B6=0,0,J6/B6)</f>
        <v>0.299003322259136</v>
      </c>
      <c r="L6" s="19" t="n">
        <f aca="false">IF(J6=0,0,(SUMIFS(Cleaned_Data!$M$2:$M$15001,Cleaned_Data!$L$2:$L$15001,$A6,Cleaned_Data!$S$2:$S$15001,1)-Summary!$B$5*J6)/J6)</f>
        <v>2.02333333333333</v>
      </c>
      <c r="M6" s="17" t="n">
        <f aca="false">COUNTIFS(Cleaned_Data!$L$2:$L$15001,$A6,Cleaned_Data!$Q$2:$Q$15001,"Out of stock")</f>
        <v>6</v>
      </c>
      <c r="N6" s="17" t="n">
        <f aca="false">COUNTIFS(Cleaned_Data!$L$2:$L$15001,$A6,Cleaned_Data!$Q$2:$Q$15001,"Understocked")</f>
        <v>619</v>
      </c>
      <c r="O6" s="17" t="n">
        <f aca="false">COUNTIFS(Cleaned_Data!$L$2:$L$15001,$A6,Cleaned_Data!$Q$2:$Q$15001,"Overstocked")</f>
        <v>681</v>
      </c>
      <c r="P6" s="18" t="n">
        <f aca="false">IF(B6=0,0,(M6+N6)/B6)</f>
        <v>0.207641196013289</v>
      </c>
      <c r="Q6" s="17" t="n">
        <f aca="false">COUNTIFS(Cleaned_Data!$L$2:$L$15001,$A6,Cleaned_Data!$R$2:$R$15001,"Fast")</f>
        <v>953</v>
      </c>
      <c r="R6" s="17" t="n">
        <f aca="false">COUNTIFS(Cleaned_Data!$L$2:$L$15001,$A6,Cleaned_Data!$R$2:$R$15001,"Slow")</f>
        <v>1103</v>
      </c>
      <c r="S6" s="17" t="n">
        <f aca="false">SUMIF(Cleaned_Data!$L$2:$L$15001,$A6,Cleaned_Data!$T$2:$T$15001)</f>
        <v>77369442</v>
      </c>
      <c r="T6" s="18" t="n">
        <f aca="false">IF(C6+D6=0,0,C6/(C6+D6))</f>
        <v>0.36775462092311</v>
      </c>
      <c r="U6" s="20" t="n">
        <f aca="false">RANK(K6,$K$5:$K$9)</f>
        <v>4</v>
      </c>
      <c r="V6" s="20" t="n">
        <f aca="false">RANK(F6,$F$5:$F$9)</f>
        <v>5</v>
      </c>
    </row>
    <row r="7" customFormat="false" ht="15" hidden="false" customHeight="false" outlineLevel="0" collapsed="false">
      <c r="A7" s="3" t="s">
        <v>97</v>
      </c>
      <c r="B7" s="17" t="n">
        <f aca="false">COUNTIF(Cleaned_Data!$L$2:$L$15001,$A7)</f>
        <v>2932</v>
      </c>
      <c r="C7" s="17" t="n">
        <f aca="false">SUMIF(Cleaned_Data!$L$2:$L$15001,$A7,Cleaned_Data!$I$2:$I$15001)</f>
        <v>436032</v>
      </c>
      <c r="D7" s="17" t="n">
        <f aca="false">SUMIF(Cleaned_Data!$L$2:$L$15001,$A7,Cleaned_Data!$G$2:$G$15001)</f>
        <v>736401</v>
      </c>
      <c r="E7" s="17" t="n">
        <f aca="false">SUMIF(Cleaned_Data!$L$2:$L$15001,$A7,Cleaned_Data!$N$2:$N$15001)</f>
        <v>606447221</v>
      </c>
      <c r="F7" s="17" t="n">
        <f aca="false">SUMIF(Cleaned_Data!$L$2:$L$15001,$A7,Cleaned_Data!$O$2:$O$15001)</f>
        <v>120912118</v>
      </c>
      <c r="G7" s="18" t="n">
        <f aca="false">IF(E7=0,0,F7/E7)</f>
        <v>0.199377808674961</v>
      </c>
      <c r="H7" s="17" t="n">
        <f aca="false">IF(C7=0,0,F7/C7)</f>
        <v>277.301019191252</v>
      </c>
      <c r="I7" s="19" t="n">
        <f aca="false">AVERAGEIF(Cleaned_Data!$L$2:$L$15001,$A7,Cleaned_Data!$M$2:$M$15001)</f>
        <v>5.4256480218281</v>
      </c>
      <c r="J7" s="17" t="n">
        <f aca="false">SUMIF(Cleaned_Data!$L$2:$L$15001,$A7,Cleaned_Data!$S$2:$S$15001)</f>
        <v>851</v>
      </c>
      <c r="K7" s="18" t="n">
        <f aca="false">IF(B7=0,0,J7/B7)</f>
        <v>0.290245566166439</v>
      </c>
      <c r="L7" s="19" t="n">
        <f aca="false">IF(J7=0,0,(SUMIFS(Cleaned_Data!$M$2:$M$15001,Cleaned_Data!$L$2:$L$15001,$A7,Cleaned_Data!$S$2:$S$15001,1)-Summary!$B$5*J7)/J7)</f>
        <v>2.03407755581669</v>
      </c>
      <c r="M7" s="17" t="n">
        <f aca="false">COUNTIFS(Cleaned_Data!$L$2:$L$15001,$A7,Cleaned_Data!$Q$2:$Q$15001,"Out of stock")</f>
        <v>8</v>
      </c>
      <c r="N7" s="17" t="n">
        <f aca="false">COUNTIFS(Cleaned_Data!$L$2:$L$15001,$A7,Cleaned_Data!$Q$2:$Q$15001,"Understocked")</f>
        <v>585</v>
      </c>
      <c r="O7" s="17" t="n">
        <f aca="false">COUNTIFS(Cleaned_Data!$L$2:$L$15001,$A7,Cleaned_Data!$Q$2:$Q$15001,"Overstocked")</f>
        <v>646</v>
      </c>
      <c r="P7" s="18" t="n">
        <f aca="false">IF(B7=0,0,(M7+N7)/B7)</f>
        <v>0.20225102319236</v>
      </c>
      <c r="Q7" s="17" t="n">
        <f aca="false">COUNTIFS(Cleaned_Data!$L$2:$L$15001,$A7,Cleaned_Data!$R$2:$R$15001,"Fast")</f>
        <v>958</v>
      </c>
      <c r="R7" s="17" t="n">
        <f aca="false">COUNTIFS(Cleaned_Data!$L$2:$L$15001,$A7,Cleaned_Data!$R$2:$R$15001,"Slow")</f>
        <v>977</v>
      </c>
      <c r="S7" s="17" t="n">
        <f aca="false">SUMIF(Cleaned_Data!$L$2:$L$15001,$A7,Cleaned_Data!$T$2:$T$15001)</f>
        <v>71624772</v>
      </c>
      <c r="T7" s="18" t="n">
        <f aca="false">IF(C7+D7=0,0,C7/(C7+D7))</f>
        <v>0.371903554403535</v>
      </c>
      <c r="U7" s="20" t="n">
        <f aca="false">RANK(K7,$K$5:$K$9)</f>
        <v>5</v>
      </c>
      <c r="V7" s="20" t="n">
        <f aca="false">RANK(F7,$F$5:$F$9)</f>
        <v>4</v>
      </c>
    </row>
    <row r="8" customFormat="false" ht="15" hidden="false" customHeight="false" outlineLevel="0" collapsed="false">
      <c r="A8" s="3" t="s">
        <v>82</v>
      </c>
      <c r="B8" s="17" t="n">
        <f aca="false">COUNTIF(Cleaned_Data!$L$2:$L$15001,$A8)</f>
        <v>3032</v>
      </c>
      <c r="C8" s="17" t="n">
        <f aca="false">SUMIF(Cleaned_Data!$L$2:$L$15001,$A8,Cleaned_Data!$I$2:$I$15001)</f>
        <v>447781</v>
      </c>
      <c r="D8" s="17" t="n">
        <f aca="false">SUMIF(Cleaned_Data!$L$2:$L$15001,$A8,Cleaned_Data!$G$2:$G$15001)</f>
        <v>755963</v>
      </c>
      <c r="E8" s="17" t="n">
        <f aca="false">SUMIF(Cleaned_Data!$L$2:$L$15001,$A8,Cleaned_Data!$N$2:$N$15001)</f>
        <v>618364370</v>
      </c>
      <c r="F8" s="17" t="n">
        <f aca="false">SUMIF(Cleaned_Data!$L$2:$L$15001,$A8,Cleaned_Data!$O$2:$O$15001)</f>
        <v>124456767</v>
      </c>
      <c r="G8" s="18" t="n">
        <f aca="false">IF(E8=0,0,F8/E8)</f>
        <v>0.201267687852067</v>
      </c>
      <c r="H8" s="17" t="n">
        <f aca="false">IF(C8=0,0,F8/C8)</f>
        <v>277.941152036375</v>
      </c>
      <c r="I8" s="19" t="n">
        <f aca="false">AVERAGEIF(Cleaned_Data!$L$2:$L$15001,$A8,Cleaned_Data!$M$2:$M$15001)</f>
        <v>5.4429419525066</v>
      </c>
      <c r="J8" s="17" t="n">
        <f aca="false">SUMIF(Cleaned_Data!$L$2:$L$15001,$A8,Cleaned_Data!$S$2:$S$15001)</f>
        <v>908</v>
      </c>
      <c r="K8" s="18" t="n">
        <f aca="false">IF(B8=0,0,J8/B8)</f>
        <v>0.299472295514512</v>
      </c>
      <c r="L8" s="19" t="n">
        <f aca="false">IF(J8=0,0,(SUMIFS(Cleaned_Data!$M$2:$M$15001,Cleaned_Data!$L$2:$L$15001,$A8,Cleaned_Data!$S$2:$S$15001,1)-Summary!$B$5*J8)/J8)</f>
        <v>2.03193832599119</v>
      </c>
      <c r="M8" s="17" t="n">
        <f aca="false">COUNTIFS(Cleaned_Data!$L$2:$L$15001,$A8,Cleaned_Data!$Q$2:$Q$15001,"Out of stock")</f>
        <v>6</v>
      </c>
      <c r="N8" s="17" t="n">
        <f aca="false">COUNTIFS(Cleaned_Data!$L$2:$L$15001,$A8,Cleaned_Data!$Q$2:$Q$15001,"Understocked")</f>
        <v>597</v>
      </c>
      <c r="O8" s="17" t="n">
        <f aca="false">COUNTIFS(Cleaned_Data!$L$2:$L$15001,$A8,Cleaned_Data!$Q$2:$Q$15001,"Overstocked")</f>
        <v>669</v>
      </c>
      <c r="P8" s="18" t="n">
        <f aca="false">IF(B8=0,0,(M8+N8)/B8)</f>
        <v>0.198878627968338</v>
      </c>
      <c r="Q8" s="17" t="n">
        <f aca="false">COUNTIFS(Cleaned_Data!$L$2:$L$15001,$A8,Cleaned_Data!$R$2:$R$15001,"Fast")</f>
        <v>973</v>
      </c>
      <c r="R8" s="17" t="n">
        <f aca="false">COUNTIFS(Cleaned_Data!$L$2:$L$15001,$A8,Cleaned_Data!$R$2:$R$15001,"Slow")</f>
        <v>1025</v>
      </c>
      <c r="S8" s="17" t="n">
        <f aca="false">SUMIF(Cleaned_Data!$L$2:$L$15001,$A8,Cleaned_Data!$T$2:$T$15001)</f>
        <v>71826340</v>
      </c>
      <c r="T8" s="18" t="n">
        <f aca="false">IF(C8+D8=0,0,C8/(C8+D8))</f>
        <v>0.371990223834968</v>
      </c>
      <c r="U8" s="20" t="n">
        <f aca="false">RANK(K8,$K$5:$K$9)</f>
        <v>3</v>
      </c>
      <c r="V8" s="20" t="n">
        <f aca="false">RANK(F8,$F$5:$F$9)</f>
        <v>2</v>
      </c>
    </row>
    <row r="9" customFormat="false" ht="15" hidden="false" customHeight="false" outlineLevel="0" collapsed="false">
      <c r="A9" s="3" t="s">
        <v>93</v>
      </c>
      <c r="B9" s="17" t="n">
        <f aca="false">COUNTIF(Cleaned_Data!$L$2:$L$15001,$A9)</f>
        <v>3024</v>
      </c>
      <c r="C9" s="17" t="n">
        <f aca="false">SUMIF(Cleaned_Data!$L$2:$L$15001,$A9,Cleaned_Data!$I$2:$I$15001)</f>
        <v>451363</v>
      </c>
      <c r="D9" s="17" t="n">
        <f aca="false">SUMIF(Cleaned_Data!$L$2:$L$15001,$A9,Cleaned_Data!$G$2:$G$15001)</f>
        <v>757200</v>
      </c>
      <c r="E9" s="17" t="n">
        <f aca="false">SUMIF(Cleaned_Data!$L$2:$L$15001,$A9,Cleaned_Data!$N$2:$N$15001)</f>
        <v>623020591</v>
      </c>
      <c r="F9" s="17" t="n">
        <f aca="false">SUMIF(Cleaned_Data!$L$2:$L$15001,$A9,Cleaned_Data!$O$2:$O$15001)</f>
        <v>124653002</v>
      </c>
      <c r="G9" s="18" t="n">
        <f aca="false">IF(E9=0,0,F9/E9)</f>
        <v>0.200078462575244</v>
      </c>
      <c r="H9" s="17" t="n">
        <f aca="false">IF(C9=0,0,F9/C9)</f>
        <v>276.170182314456</v>
      </c>
      <c r="I9" s="19" t="n">
        <f aca="false">AVERAGEIF(Cleaned_Data!$L$2:$L$15001,$A9,Cleaned_Data!$M$2:$M$15001)</f>
        <v>5.52910052910053</v>
      </c>
      <c r="J9" s="17" t="n">
        <f aca="false">SUMIF(Cleaned_Data!$L$2:$L$15001,$A9,Cleaned_Data!$S$2:$S$15001)</f>
        <v>922</v>
      </c>
      <c r="K9" s="18" t="n">
        <f aca="false">IF(B9=0,0,J9/B9)</f>
        <v>0.30489417989418</v>
      </c>
      <c r="L9" s="19" t="n">
        <f aca="false">IF(J9=0,0,(SUMIFS(Cleaned_Data!$M$2:$M$15001,Cleaned_Data!$L$2:$L$15001,$A9,Cleaned_Data!$S$2:$S$15001,1)-Summary!$B$5*J9)/J9)</f>
        <v>1.99349240780911</v>
      </c>
      <c r="M9" s="17" t="n">
        <f aca="false">COUNTIFS(Cleaned_Data!$L$2:$L$15001,$A9,Cleaned_Data!$Q$2:$Q$15001,"Out of stock")</f>
        <v>7</v>
      </c>
      <c r="N9" s="17" t="n">
        <f aca="false">COUNTIFS(Cleaned_Data!$L$2:$L$15001,$A9,Cleaned_Data!$Q$2:$Q$15001,"Understocked")</f>
        <v>602</v>
      </c>
      <c r="O9" s="17" t="n">
        <f aca="false">COUNTIFS(Cleaned_Data!$L$2:$L$15001,$A9,Cleaned_Data!$Q$2:$Q$15001,"Overstocked")</f>
        <v>710</v>
      </c>
      <c r="P9" s="18" t="n">
        <f aca="false">IF(B9=0,0,(M9+N9)/B9)</f>
        <v>0.201388888888889</v>
      </c>
      <c r="Q9" s="17" t="n">
        <f aca="false">COUNTIFS(Cleaned_Data!$L$2:$L$15001,$A9,Cleaned_Data!$R$2:$R$15001,"Fast")</f>
        <v>1014</v>
      </c>
      <c r="R9" s="17" t="n">
        <f aca="false">COUNTIFS(Cleaned_Data!$L$2:$L$15001,$A9,Cleaned_Data!$R$2:$R$15001,"Slow")</f>
        <v>997</v>
      </c>
      <c r="S9" s="17" t="n">
        <f aca="false">SUMIF(Cleaned_Data!$L$2:$L$15001,$A9,Cleaned_Data!$T$2:$T$15001)</f>
        <v>81410506</v>
      </c>
      <c r="T9" s="18" t="n">
        <f aca="false">IF(C9+D9=0,0,C9/(C9+D9))</f>
        <v>0.373470807893341</v>
      </c>
      <c r="U9" s="20" t="n">
        <f aca="false">RANK(K9,$K$5:$K$9)</f>
        <v>2</v>
      </c>
      <c r="V9" s="20" t="n">
        <f aca="false">RANK(F9,$F$5:$F$9)</f>
        <v>1</v>
      </c>
    </row>
    <row r="10" customFormat="false" ht="15" hidden="false" customHeight="false" outlineLevel="0" collapsed="false">
      <c r="A10" s="21" t="s">
        <v>15116</v>
      </c>
      <c r="B10" s="22" t="n">
        <f aca="false">SUM(B5:B9)</f>
        <v>15000</v>
      </c>
      <c r="C10" s="22" t="n">
        <f aca="false">SUM(C5:C9)</f>
        <v>2222508</v>
      </c>
      <c r="D10" s="22" t="n">
        <f aca="false">SUM(D5:D9)</f>
        <v>3763769</v>
      </c>
      <c r="E10" s="22" t="n">
        <f aca="false">SUM(E5:E9)</f>
        <v>3076312144</v>
      </c>
      <c r="F10" s="22" t="n">
        <f aca="false">SUM(F5:F9)</f>
        <v>612924204</v>
      </c>
      <c r="G10" s="23" t="n">
        <f aca="false">F10/E10</f>
        <v>0.19923992602488</v>
      </c>
      <c r="H10" s="22" t="n">
        <f aca="false">F10/C10</f>
        <v>275.78042643716</v>
      </c>
      <c r="I10" s="24" t="n">
        <f aca="false">AVERAGE(Cleaned_Data!$M$2:$M$15001)</f>
        <v>5.49613333333333</v>
      </c>
      <c r="J10" s="22" t="n">
        <f aca="false">SUM(J5:J9)</f>
        <v>4502</v>
      </c>
      <c r="K10" s="23" t="n">
        <f aca="false">J10/B10</f>
        <v>0.300133333333333</v>
      </c>
      <c r="L10" s="24"/>
      <c r="M10" s="22" t="n">
        <f aca="false">SUM(M5:M9)</f>
        <v>32</v>
      </c>
      <c r="N10" s="22" t="n">
        <f aca="false">SUM(N5:N9)</f>
        <v>2960</v>
      </c>
      <c r="O10" s="22" t="n">
        <f aca="false">SUM(O5:O9)</f>
        <v>3417</v>
      </c>
      <c r="P10" s="23" t="n">
        <f aca="false">(M10+N10)/B10</f>
        <v>0.199466666666667</v>
      </c>
      <c r="Q10" s="22" t="n">
        <f aca="false">SUM(Q5:Q9)</f>
        <v>4884</v>
      </c>
      <c r="R10" s="22" t="n">
        <f aca="false">SUM(R5:R9)</f>
        <v>5095</v>
      </c>
      <c r="S10" s="22" t="n">
        <f aca="false">SUM(S5:S9)</f>
        <v>381326366</v>
      </c>
      <c r="T10" s="23" t="n">
        <f aca="false">C10/(C10+D10)</f>
        <v>0.371267149849564</v>
      </c>
      <c r="U10" s="25"/>
      <c r="V10" s="2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2" min="2" style="0" width="14"/>
  </cols>
  <sheetData>
    <row r="1" customFormat="false" ht="19.7" hidden="false" customHeight="false" outlineLevel="0" collapsed="false">
      <c r="A1" s="1" t="s">
        <v>15121</v>
      </c>
    </row>
    <row r="2" customFormat="false" ht="15" hidden="false" customHeight="false" outlineLevel="0" collapsed="false">
      <c r="A2" s="2" t="s">
        <v>15101</v>
      </c>
    </row>
    <row r="4" customFormat="false" ht="31.5" hidden="false" customHeight="true" outlineLevel="0" collapsed="false">
      <c r="A4" s="10" t="s">
        <v>57</v>
      </c>
      <c r="B4" s="10" t="s">
        <v>15103</v>
      </c>
      <c r="C4" s="10" t="s">
        <v>15104</v>
      </c>
      <c r="D4" s="10" t="s">
        <v>15105</v>
      </c>
      <c r="E4" s="10" t="s">
        <v>15106</v>
      </c>
      <c r="F4" s="10" t="s">
        <v>15107</v>
      </c>
      <c r="G4" s="10" t="s">
        <v>20</v>
      </c>
      <c r="H4" s="10" t="s">
        <v>15108</v>
      </c>
      <c r="I4" s="10" t="s">
        <v>15109</v>
      </c>
      <c r="J4" s="10" t="s">
        <v>28</v>
      </c>
      <c r="K4" s="10" t="s">
        <v>15110</v>
      </c>
      <c r="L4" s="10" t="s">
        <v>15111</v>
      </c>
      <c r="M4" s="10" t="s">
        <v>31</v>
      </c>
      <c r="N4" s="10" t="s">
        <v>33</v>
      </c>
      <c r="O4" s="10" t="s">
        <v>35</v>
      </c>
      <c r="P4" s="10" t="s">
        <v>15112</v>
      </c>
      <c r="Q4" s="10" t="s">
        <v>39</v>
      </c>
      <c r="R4" s="10" t="s">
        <v>40</v>
      </c>
      <c r="S4" s="10" t="s">
        <v>37</v>
      </c>
      <c r="T4" s="10" t="s">
        <v>15113</v>
      </c>
      <c r="U4" s="10" t="s">
        <v>15114</v>
      </c>
      <c r="V4" s="10" t="s">
        <v>15115</v>
      </c>
    </row>
    <row r="5" customFormat="false" ht="15" hidden="false" customHeight="false" outlineLevel="0" collapsed="false">
      <c r="A5" s="3" t="s">
        <v>104</v>
      </c>
      <c r="B5" s="17" t="n">
        <f aca="false">COUNTIF(Cleaned_Data!$C$2:$C$15001,$A5)</f>
        <v>3686</v>
      </c>
      <c r="C5" s="17" t="n">
        <f aca="false">SUMIF(Cleaned_Data!$C$2:$C$15001,$A5,Cleaned_Data!$I$2:$I$15001)</f>
        <v>543810</v>
      </c>
      <c r="D5" s="17" t="n">
        <f aca="false">SUMIF(Cleaned_Data!$C$2:$C$15001,$A5,Cleaned_Data!$G$2:$G$15001)</f>
        <v>925963</v>
      </c>
      <c r="E5" s="17" t="n">
        <f aca="false">SUMIF(Cleaned_Data!$C$2:$C$15001,$A5,Cleaned_Data!$N$2:$N$15001)</f>
        <v>755870935</v>
      </c>
      <c r="F5" s="17" t="n">
        <f aca="false">SUMIF(Cleaned_Data!$C$2:$C$15001,$A5,Cleaned_Data!$O$2:$O$15001)</f>
        <v>150993936</v>
      </c>
      <c r="G5" s="18" t="n">
        <f aca="false">IF(E5=0,0,F5/E5)</f>
        <v>0.199761532039858</v>
      </c>
      <c r="H5" s="17" t="n">
        <f aca="false">IF(C5=0,0,F5/C5)</f>
        <v>277.659358967286</v>
      </c>
      <c r="I5" s="19" t="n">
        <f aca="false">AVERAGEIF(Cleaned_Data!$C$2:$C$15001,$A5,Cleaned_Data!$M$2:$M$15001)</f>
        <v>5.50976668475312</v>
      </c>
      <c r="J5" s="17" t="n">
        <f aca="false">SUMIF(Cleaned_Data!$C$2:$C$15001,$A5,Cleaned_Data!$S$2:$S$15001)</f>
        <v>1122</v>
      </c>
      <c r="K5" s="18" t="n">
        <f aca="false">IF(B5=0,0,J5/B5)</f>
        <v>0.304395008138904</v>
      </c>
      <c r="L5" s="19" t="n">
        <f aca="false">IF(J5=0,0,(SUMIFS(Cleaned_Data!$M$2:$M$15001,Cleaned_Data!$C$2:$C$15001,$A5,Cleaned_Data!$S$2:$S$15001,1)-Summary!$B$5*J5)/J5)</f>
        <v>2.01247771836007</v>
      </c>
      <c r="M5" s="17" t="n">
        <f aca="false">COUNTIFS(Cleaned_Data!$C$2:$C$15001,$A5,Cleaned_Data!$Q$2:$Q$15001,"Out of stock")</f>
        <v>5</v>
      </c>
      <c r="N5" s="17" t="n">
        <f aca="false">COUNTIFS(Cleaned_Data!$C$2:$C$15001,$A5,Cleaned_Data!$Q$2:$Q$15001,"Understocked")</f>
        <v>712</v>
      </c>
      <c r="O5" s="17" t="n">
        <f aca="false">COUNTIFS(Cleaned_Data!$C$2:$C$15001,$A5,Cleaned_Data!$Q$2:$Q$15001,"Overstocked")</f>
        <v>844</v>
      </c>
      <c r="P5" s="18" t="n">
        <f aca="false">IF(B5=0,0,(M5+N5)/B5)</f>
        <v>0.194519804666305</v>
      </c>
      <c r="Q5" s="17" t="n">
        <f aca="false">COUNTIFS(Cleaned_Data!$C$2:$C$15001,$A5,Cleaned_Data!$R$2:$R$15001,"Fast")</f>
        <v>1208</v>
      </c>
      <c r="R5" s="17" t="n">
        <f aca="false">COUNTIFS(Cleaned_Data!$C$2:$C$15001,$A5,Cleaned_Data!$R$2:$R$15001,"Slow")</f>
        <v>1284</v>
      </c>
      <c r="S5" s="17" t="n">
        <f aca="false">SUMIF(Cleaned_Data!$C$2:$C$15001,$A5,Cleaned_Data!$T$2:$T$15001)</f>
        <v>95327005</v>
      </c>
      <c r="T5" s="18" t="n">
        <f aca="false">IF(C5+D5=0,0,C5/(C5+D5))</f>
        <v>0.369995910933185</v>
      </c>
      <c r="U5" s="20" t="n">
        <f aca="false">RANK(K5,$K$5:$K$8)</f>
        <v>1</v>
      </c>
      <c r="V5" s="20" t="n">
        <f aca="false">RANK(F5,$F$5:$F$8)</f>
        <v>3</v>
      </c>
    </row>
    <row r="6" customFormat="false" ht="15" hidden="false" customHeight="false" outlineLevel="0" collapsed="false">
      <c r="A6" s="3" t="s">
        <v>78</v>
      </c>
      <c r="B6" s="17" t="n">
        <f aca="false">COUNTIF(Cleaned_Data!$C$2:$C$15001,$A6)</f>
        <v>3828</v>
      </c>
      <c r="C6" s="17" t="n">
        <f aca="false">SUMIF(Cleaned_Data!$C$2:$C$15001,$A6,Cleaned_Data!$I$2:$I$15001)</f>
        <v>572118</v>
      </c>
      <c r="D6" s="17" t="n">
        <f aca="false">SUMIF(Cleaned_Data!$C$2:$C$15001,$A6,Cleaned_Data!$G$2:$G$15001)</f>
        <v>965680</v>
      </c>
      <c r="E6" s="17" t="n">
        <f aca="false">SUMIF(Cleaned_Data!$C$2:$C$15001,$A6,Cleaned_Data!$N$2:$N$15001)</f>
        <v>792044366</v>
      </c>
      <c r="F6" s="17" t="n">
        <f aca="false">SUMIF(Cleaned_Data!$C$2:$C$15001,$A6,Cleaned_Data!$O$2:$O$15001)</f>
        <v>157848512</v>
      </c>
      <c r="G6" s="18" t="n">
        <f aca="false">IF(E6=0,0,F6/E6)</f>
        <v>0.199292512864109</v>
      </c>
      <c r="H6" s="17" t="n">
        <f aca="false">IF(C6=0,0,F6/C6)</f>
        <v>275.902020212614</v>
      </c>
      <c r="I6" s="19" t="n">
        <f aca="false">AVERAGEIF(Cleaned_Data!$C$2:$C$15001,$A6,Cleaned_Data!$M$2:$M$15001)</f>
        <v>5.46003134796238</v>
      </c>
      <c r="J6" s="17" t="n">
        <f aca="false">SUMIF(Cleaned_Data!$C$2:$C$15001,$A6,Cleaned_Data!$S$2:$S$15001)</f>
        <v>1136</v>
      </c>
      <c r="K6" s="18" t="n">
        <f aca="false">IF(B6=0,0,J6/B6)</f>
        <v>0.296760710553814</v>
      </c>
      <c r="L6" s="19" t="n">
        <f aca="false">IF(J6=0,0,(SUMIFS(Cleaned_Data!$M$2:$M$15001,Cleaned_Data!$C$2:$C$15001,$A6,Cleaned_Data!$S$2:$S$15001,1)-Summary!$B$5*J6)/J6)</f>
        <v>2.01056338028169</v>
      </c>
      <c r="M6" s="17" t="n">
        <f aca="false">COUNTIFS(Cleaned_Data!$C$2:$C$15001,$A6,Cleaned_Data!$Q$2:$Q$15001,"Out of stock")</f>
        <v>6</v>
      </c>
      <c r="N6" s="17" t="n">
        <f aca="false">COUNTIFS(Cleaned_Data!$C$2:$C$15001,$A6,Cleaned_Data!$Q$2:$Q$15001,"Understocked")</f>
        <v>745</v>
      </c>
      <c r="O6" s="17" t="n">
        <f aca="false">COUNTIFS(Cleaned_Data!$C$2:$C$15001,$A6,Cleaned_Data!$Q$2:$Q$15001,"Overstocked")</f>
        <v>894</v>
      </c>
      <c r="P6" s="18" t="n">
        <f aca="false">IF(B6=0,0,(M6+N6)/B6)</f>
        <v>0.196185997910136</v>
      </c>
      <c r="Q6" s="17" t="n">
        <f aca="false">COUNTIFS(Cleaned_Data!$C$2:$C$15001,$A6,Cleaned_Data!$R$2:$R$15001,"Fast")</f>
        <v>1278</v>
      </c>
      <c r="R6" s="17" t="n">
        <f aca="false">COUNTIFS(Cleaned_Data!$C$2:$C$15001,$A6,Cleaned_Data!$R$2:$R$15001,"Slow")</f>
        <v>1295</v>
      </c>
      <c r="S6" s="17" t="n">
        <f aca="false">SUMIF(Cleaned_Data!$C$2:$C$15001,$A6,Cleaned_Data!$T$2:$T$15001)</f>
        <v>101919438</v>
      </c>
      <c r="T6" s="18" t="n">
        <f aca="false">IF(C6+D6=0,0,C6/(C6+D6))</f>
        <v>0.372037159626947</v>
      </c>
      <c r="U6" s="20" t="n">
        <f aca="false">RANK(K6,$K$5:$K$8)</f>
        <v>4</v>
      </c>
      <c r="V6" s="20" t="n">
        <f aca="false">RANK(F6,$F$5:$F$8)</f>
        <v>1</v>
      </c>
    </row>
    <row r="7" customFormat="false" ht="15" hidden="false" customHeight="false" outlineLevel="0" collapsed="false">
      <c r="A7" s="3" t="s">
        <v>96</v>
      </c>
      <c r="B7" s="17" t="n">
        <f aca="false">COUNTIF(Cleaned_Data!$C$2:$C$15001,$A7)</f>
        <v>3755</v>
      </c>
      <c r="C7" s="17" t="n">
        <f aca="false">SUMIF(Cleaned_Data!$C$2:$C$15001,$A7,Cleaned_Data!$I$2:$I$15001)</f>
        <v>557625</v>
      </c>
      <c r="D7" s="17" t="n">
        <f aca="false">SUMIF(Cleaned_Data!$C$2:$C$15001,$A7,Cleaned_Data!$G$2:$G$15001)</f>
        <v>941247</v>
      </c>
      <c r="E7" s="17" t="n">
        <f aca="false">SUMIF(Cleaned_Data!$C$2:$C$15001,$A7,Cleaned_Data!$N$2:$N$15001)</f>
        <v>774324007</v>
      </c>
      <c r="F7" s="17" t="n">
        <f aca="false">SUMIF(Cleaned_Data!$C$2:$C$15001,$A7,Cleaned_Data!$O$2:$O$15001)</f>
        <v>153140226</v>
      </c>
      <c r="G7" s="18" t="n">
        <f aca="false">IF(E7=0,0,F7/E7)</f>
        <v>0.197772798745216</v>
      </c>
      <c r="H7" s="17" t="n">
        <f aca="false">IF(C7=0,0,F7/C7)</f>
        <v>274.629412239408</v>
      </c>
      <c r="I7" s="19" t="n">
        <f aca="false">AVERAGEIF(Cleaned_Data!$C$2:$C$15001,$A7,Cleaned_Data!$M$2:$M$15001)</f>
        <v>5.51131824234354</v>
      </c>
      <c r="J7" s="17" t="n">
        <f aca="false">SUMIF(Cleaned_Data!$C$2:$C$15001,$A7,Cleaned_Data!$S$2:$S$15001)</f>
        <v>1133</v>
      </c>
      <c r="K7" s="18" t="n">
        <f aca="false">IF(B7=0,0,J7/B7)</f>
        <v>0.301731025299601</v>
      </c>
      <c r="L7" s="19" t="n">
        <f aca="false">IF(J7=0,0,(SUMIFS(Cleaned_Data!$M$2:$M$15001,Cleaned_Data!$C$2:$C$15001,$A7,Cleaned_Data!$S$2:$S$15001,1)-Summary!$B$5*J7)/J7)</f>
        <v>2.01059135039718</v>
      </c>
      <c r="M7" s="17" t="n">
        <f aca="false">COUNTIFS(Cleaned_Data!$C$2:$C$15001,$A7,Cleaned_Data!$Q$2:$Q$15001,"Out of stock")</f>
        <v>12</v>
      </c>
      <c r="N7" s="17" t="n">
        <f aca="false">COUNTIFS(Cleaned_Data!$C$2:$C$15001,$A7,Cleaned_Data!$Q$2:$Q$15001,"Understocked")</f>
        <v>746</v>
      </c>
      <c r="O7" s="17" t="n">
        <f aca="false">COUNTIFS(Cleaned_Data!$C$2:$C$15001,$A7,Cleaned_Data!$Q$2:$Q$15001,"Overstocked")</f>
        <v>845</v>
      </c>
      <c r="P7" s="18" t="n">
        <f aca="false">IF(B7=0,0,(M7+N7)/B7)</f>
        <v>0.201864181091878</v>
      </c>
      <c r="Q7" s="17" t="n">
        <f aca="false">COUNTIFS(Cleaned_Data!$C$2:$C$15001,$A7,Cleaned_Data!$R$2:$R$15001,"Fast")</f>
        <v>1211</v>
      </c>
      <c r="R7" s="17" t="n">
        <f aca="false">COUNTIFS(Cleaned_Data!$C$2:$C$15001,$A7,Cleaned_Data!$R$2:$R$15001,"Slow")</f>
        <v>1237</v>
      </c>
      <c r="S7" s="17" t="n">
        <f aca="false">SUMIF(Cleaned_Data!$C$2:$C$15001,$A7,Cleaned_Data!$T$2:$T$15001)</f>
        <v>94068116</v>
      </c>
      <c r="T7" s="18" t="n">
        <f aca="false">IF(C7+D7=0,0,C7/(C7+D7))</f>
        <v>0.372029766384321</v>
      </c>
      <c r="U7" s="20" t="n">
        <f aca="false">RANK(K7,$K$5:$K$8)</f>
        <v>2</v>
      </c>
      <c r="V7" s="20" t="n">
        <f aca="false">RANK(F7,$F$5:$F$8)</f>
        <v>2</v>
      </c>
    </row>
    <row r="8" customFormat="false" ht="15" hidden="false" customHeight="false" outlineLevel="0" collapsed="false">
      <c r="A8" s="3" t="s">
        <v>85</v>
      </c>
      <c r="B8" s="17" t="n">
        <f aca="false">COUNTIF(Cleaned_Data!$C$2:$C$15001,$A8)</f>
        <v>3731</v>
      </c>
      <c r="C8" s="17" t="n">
        <f aca="false">SUMIF(Cleaned_Data!$C$2:$C$15001,$A8,Cleaned_Data!$I$2:$I$15001)</f>
        <v>548955</v>
      </c>
      <c r="D8" s="17" t="n">
        <f aca="false">SUMIF(Cleaned_Data!$C$2:$C$15001,$A8,Cleaned_Data!$G$2:$G$15001)</f>
        <v>930879</v>
      </c>
      <c r="E8" s="17" t="n">
        <f aca="false">SUMIF(Cleaned_Data!$C$2:$C$15001,$A8,Cleaned_Data!$N$2:$N$15001)</f>
        <v>754072836</v>
      </c>
      <c r="F8" s="17" t="n">
        <f aca="false">SUMIF(Cleaned_Data!$C$2:$C$15001,$A8,Cleaned_Data!$O$2:$O$15001)</f>
        <v>150941530</v>
      </c>
      <c r="G8" s="18" t="n">
        <f aca="false">IF(E8=0,0,F8/E8)</f>
        <v>0.200168369411997</v>
      </c>
      <c r="H8" s="17" t="n">
        <f aca="false">IF(C8=0,0,F8/C8)</f>
        <v>274.961572442186</v>
      </c>
      <c r="I8" s="19" t="n">
        <f aca="false">AVERAGEIF(Cleaned_Data!$C$2:$C$15001,$A8,Cleaned_Data!$M$2:$M$15001)</f>
        <v>5.50442240686143</v>
      </c>
      <c r="J8" s="17" t="n">
        <f aca="false">SUMIF(Cleaned_Data!$C$2:$C$15001,$A8,Cleaned_Data!$S$2:$S$15001)</f>
        <v>1111</v>
      </c>
      <c r="K8" s="18" t="n">
        <f aca="false">IF(B8=0,0,J8/B8)</f>
        <v>0.297775395336371</v>
      </c>
      <c r="L8" s="19" t="n">
        <f aca="false">IF(J8=0,0,(SUMIFS(Cleaned_Data!$M$2:$M$15001,Cleaned_Data!$C$2:$C$15001,$A8,Cleaned_Data!$S$2:$S$15001,1)-Summary!$B$5*J8)/J8)</f>
        <v>2.01260126012601</v>
      </c>
      <c r="M8" s="17" t="n">
        <f aca="false">COUNTIFS(Cleaned_Data!$C$2:$C$15001,$A8,Cleaned_Data!$Q$2:$Q$15001,"Out of stock")</f>
        <v>9</v>
      </c>
      <c r="N8" s="17" t="n">
        <f aca="false">COUNTIFS(Cleaned_Data!$C$2:$C$15001,$A8,Cleaned_Data!$Q$2:$Q$15001,"Understocked")</f>
        <v>757</v>
      </c>
      <c r="O8" s="17" t="n">
        <f aca="false">COUNTIFS(Cleaned_Data!$C$2:$C$15001,$A8,Cleaned_Data!$Q$2:$Q$15001,"Overstocked")</f>
        <v>834</v>
      </c>
      <c r="P8" s="18" t="n">
        <f aca="false">IF(B8=0,0,(M8+N8)/B8)</f>
        <v>0.205306888233718</v>
      </c>
      <c r="Q8" s="17" t="n">
        <f aca="false">COUNTIFS(Cleaned_Data!$C$2:$C$15001,$A8,Cleaned_Data!$R$2:$R$15001,"Fast")</f>
        <v>1187</v>
      </c>
      <c r="R8" s="17" t="n">
        <f aca="false">COUNTIFS(Cleaned_Data!$C$2:$C$15001,$A8,Cleaned_Data!$R$2:$R$15001,"Slow")</f>
        <v>1279</v>
      </c>
      <c r="S8" s="17" t="n">
        <f aca="false">SUMIF(Cleaned_Data!$C$2:$C$15001,$A8,Cleaned_Data!$T$2:$T$15001)</f>
        <v>90011807</v>
      </c>
      <c r="T8" s="18" t="n">
        <f aca="false">IF(C8+D8=0,0,C8/(C8+D8))</f>
        <v>0.370957147896318</v>
      </c>
      <c r="U8" s="20" t="n">
        <f aca="false">RANK(K8,$K$5:$K$8)</f>
        <v>3</v>
      </c>
      <c r="V8" s="20" t="n">
        <f aca="false">RANK(F8,$F$5:$F$8)</f>
        <v>4</v>
      </c>
    </row>
    <row r="9" customFormat="false" ht="15" hidden="false" customHeight="false" outlineLevel="0" collapsed="false">
      <c r="A9" s="21" t="s">
        <v>15116</v>
      </c>
      <c r="B9" s="22" t="n">
        <f aca="false">SUM(B5:B8)</f>
        <v>15000</v>
      </c>
      <c r="C9" s="22" t="n">
        <f aca="false">SUM(C5:C8)</f>
        <v>2222508</v>
      </c>
      <c r="D9" s="22" t="n">
        <f aca="false">SUM(D5:D8)</f>
        <v>3763769</v>
      </c>
      <c r="E9" s="22" t="n">
        <f aca="false">SUM(E5:E8)</f>
        <v>3076312144</v>
      </c>
      <c r="F9" s="22" t="n">
        <f aca="false">SUM(F5:F8)</f>
        <v>612924204</v>
      </c>
      <c r="G9" s="23" t="n">
        <f aca="false">F9/E9</f>
        <v>0.19923992602488</v>
      </c>
      <c r="H9" s="22" t="n">
        <f aca="false">F9/C9</f>
        <v>275.78042643716</v>
      </c>
      <c r="I9" s="24" t="n">
        <f aca="false">AVERAGE(Cleaned_Data!$M$2:$M$15001)</f>
        <v>5.49613333333333</v>
      </c>
      <c r="J9" s="22" t="n">
        <f aca="false">SUM(J5:J8)</f>
        <v>4502</v>
      </c>
      <c r="K9" s="23" t="n">
        <f aca="false">J9/B9</f>
        <v>0.300133333333333</v>
      </c>
      <c r="L9" s="24"/>
      <c r="M9" s="22" t="n">
        <f aca="false">SUM(M5:M8)</f>
        <v>32</v>
      </c>
      <c r="N9" s="22" t="n">
        <f aca="false">SUM(N5:N8)</f>
        <v>2960</v>
      </c>
      <c r="O9" s="22" t="n">
        <f aca="false">SUM(O5:O8)</f>
        <v>3417</v>
      </c>
      <c r="P9" s="23" t="n">
        <f aca="false">(M9+N9)/B9</f>
        <v>0.199466666666667</v>
      </c>
      <c r="Q9" s="22" t="n">
        <f aca="false">SUM(Q5:Q8)</f>
        <v>4884</v>
      </c>
      <c r="R9" s="22" t="n">
        <f aca="false">SUM(R5:R8)</f>
        <v>5095</v>
      </c>
      <c r="S9" s="22" t="n">
        <f aca="false">SUM(S5:S8)</f>
        <v>381326366</v>
      </c>
      <c r="T9" s="23" t="n">
        <f aca="false">C9/(C9+D9)</f>
        <v>0.371267149849564</v>
      </c>
      <c r="U9" s="25"/>
      <c r="V9" s="2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8"/>
  </cols>
  <sheetData>
    <row r="1" customFormat="false" ht="19.7" hidden="false" customHeight="false" outlineLevel="0" collapsed="false">
      <c r="A1" s="1" t="s">
        <v>15122</v>
      </c>
    </row>
    <row r="2" customFormat="false" ht="15" hidden="false" customHeight="false" outlineLevel="0" collapsed="false">
      <c r="A2" s="2" t="s">
        <v>15123</v>
      </c>
    </row>
    <row r="4" customFormat="false" ht="31.5" hidden="false" customHeight="true" outlineLevel="0" collapsed="false">
      <c r="A4" s="10" t="s">
        <v>15124</v>
      </c>
      <c r="B4" s="10" t="s">
        <v>15103</v>
      </c>
      <c r="C4" s="10" t="s">
        <v>15125</v>
      </c>
      <c r="D4" s="10" t="s">
        <v>15126</v>
      </c>
      <c r="E4" s="10" t="s">
        <v>15127</v>
      </c>
      <c r="F4" s="10" t="s">
        <v>15128</v>
      </c>
    </row>
    <row r="5" customFormat="false" ht="15" hidden="false" customHeight="false" outlineLevel="0" collapsed="false">
      <c r="A5" s="4" t="n">
        <v>1</v>
      </c>
      <c r="B5" s="17" t="n">
        <f aca="false">COUNTIF(Cleaned_Data!$M$2:$M$15001,A5)</f>
        <v>1519</v>
      </c>
      <c r="C5" s="26" t="n">
        <f aca="false">AVERAGEIF(Cleaned_Data!$M$2:$M$15001,A5,Cleaned_Data!$I$2:$I$15001)</f>
        <v>148.720210664911</v>
      </c>
      <c r="D5" s="17" t="n">
        <f aca="false">AVERAGEIF(Cleaned_Data!$M$2:$M$15001,A5,Cleaned_Data!$N$2:$N$15001)</f>
        <v>202587.447662936</v>
      </c>
      <c r="E5" s="17" t="n">
        <f aca="false">AVERAGEIF(Cleaned_Data!$M$2:$M$15001,A5,Cleaned_Data!$O$2:$O$15001)</f>
        <v>40437.788676761</v>
      </c>
      <c r="F5" s="4" t="str">
        <f aca="false">IF(A5&gt;Summary!$B$5,"Delayed","On time")</f>
        <v>On time</v>
      </c>
    </row>
    <row r="6" customFormat="false" ht="15" hidden="false" customHeight="false" outlineLevel="0" collapsed="false">
      <c r="A6" s="4" t="n">
        <v>2</v>
      </c>
      <c r="B6" s="17" t="n">
        <f aca="false">COUNTIF(Cleaned_Data!$M$2:$M$15001,A6)</f>
        <v>1557</v>
      </c>
      <c r="C6" s="26" t="n">
        <f aca="false">AVERAGEIF(Cleaned_Data!$M$2:$M$15001,A6,Cleaned_Data!$I$2:$I$15001)</f>
        <v>149.704560051381</v>
      </c>
      <c r="D6" s="17" t="n">
        <f aca="false">AVERAGEIF(Cleaned_Data!$M$2:$M$15001,A6,Cleaned_Data!$N$2:$N$15001)</f>
        <v>207994.462427746</v>
      </c>
      <c r="E6" s="17" t="n">
        <f aca="false">AVERAGEIF(Cleaned_Data!$M$2:$M$15001,A6,Cleaned_Data!$O$2:$O$15001)</f>
        <v>41623.7552986513</v>
      </c>
      <c r="F6" s="4" t="str">
        <f aca="false">IF(A6&gt;Summary!$B$5,"Delayed","On time")</f>
        <v>On time</v>
      </c>
    </row>
    <row r="7" customFormat="false" ht="15" hidden="false" customHeight="false" outlineLevel="0" collapsed="false">
      <c r="A7" s="4" t="n">
        <v>3</v>
      </c>
      <c r="B7" s="17" t="n">
        <f aca="false">COUNTIF(Cleaned_Data!$M$2:$M$15001,A7)</f>
        <v>1469</v>
      </c>
      <c r="C7" s="26" t="n">
        <f aca="false">AVERAGEIF(Cleaned_Data!$M$2:$M$15001,A7,Cleaned_Data!$I$2:$I$15001)</f>
        <v>149.104833219877</v>
      </c>
      <c r="D7" s="17" t="n">
        <f aca="false">AVERAGEIF(Cleaned_Data!$M$2:$M$15001,A7,Cleaned_Data!$N$2:$N$15001)</f>
        <v>205891.328795099</v>
      </c>
      <c r="E7" s="17" t="n">
        <f aca="false">AVERAGEIF(Cleaned_Data!$M$2:$M$15001,A7,Cleaned_Data!$O$2:$O$15001)</f>
        <v>41728.7202178353</v>
      </c>
      <c r="F7" s="4" t="str">
        <f aca="false">IF(A7&gt;Summary!$B$5,"Delayed","On time")</f>
        <v>On time</v>
      </c>
    </row>
    <row r="8" customFormat="false" ht="15" hidden="false" customHeight="false" outlineLevel="0" collapsed="false">
      <c r="A8" s="4" t="n">
        <v>4</v>
      </c>
      <c r="B8" s="17" t="n">
        <f aca="false">COUNTIF(Cleaned_Data!$M$2:$M$15001,A8)</f>
        <v>1444</v>
      </c>
      <c r="C8" s="26" t="n">
        <f aca="false">AVERAGEIF(Cleaned_Data!$M$2:$M$15001,A8,Cleaned_Data!$I$2:$I$15001)</f>
        <v>151.191828254848</v>
      </c>
      <c r="D8" s="17" t="n">
        <f aca="false">AVERAGEIF(Cleaned_Data!$M$2:$M$15001,A8,Cleaned_Data!$N$2:$N$15001)</f>
        <v>210060.433518006</v>
      </c>
      <c r="E8" s="17" t="n">
        <f aca="false">AVERAGEIF(Cleaned_Data!$M$2:$M$15001,A8,Cleaned_Data!$O$2:$O$15001)</f>
        <v>40744.1253462604</v>
      </c>
      <c r="F8" s="4" t="str">
        <f aca="false">IF(A8&gt;Summary!$B$5,"Delayed","On time")</f>
        <v>On time</v>
      </c>
    </row>
    <row r="9" customFormat="false" ht="15" hidden="false" customHeight="false" outlineLevel="0" collapsed="false">
      <c r="A9" s="4" t="n">
        <v>5</v>
      </c>
      <c r="B9" s="17" t="n">
        <f aca="false">COUNTIF(Cleaned_Data!$M$2:$M$15001,A9)</f>
        <v>1505</v>
      </c>
      <c r="C9" s="26" t="n">
        <f aca="false">AVERAGEIF(Cleaned_Data!$M$2:$M$15001,A9,Cleaned_Data!$I$2:$I$15001)</f>
        <v>145.111627906977</v>
      </c>
      <c r="D9" s="17" t="n">
        <f aca="false">AVERAGEIF(Cleaned_Data!$M$2:$M$15001,A9,Cleaned_Data!$N$2:$N$15001)</f>
        <v>204619.736212625</v>
      </c>
      <c r="E9" s="17" t="n">
        <f aca="false">AVERAGEIF(Cleaned_Data!$M$2:$M$15001,A9,Cleaned_Data!$O$2:$O$15001)</f>
        <v>40145.7096345515</v>
      </c>
      <c r="F9" s="4" t="str">
        <f aca="false">IF(A9&gt;Summary!$B$5,"Delayed","On time")</f>
        <v>On time</v>
      </c>
    </row>
    <row r="10" customFormat="false" ht="15" hidden="false" customHeight="false" outlineLevel="0" collapsed="false">
      <c r="A10" s="4" t="n">
        <v>6</v>
      </c>
      <c r="B10" s="17" t="n">
        <f aca="false">COUNTIF(Cleaned_Data!$M$2:$M$15001,A10)</f>
        <v>1497</v>
      </c>
      <c r="C10" s="26" t="n">
        <f aca="false">AVERAGEIF(Cleaned_Data!$M$2:$M$15001,A10,Cleaned_Data!$I$2:$I$15001)</f>
        <v>147.462257849031</v>
      </c>
      <c r="D10" s="17" t="n">
        <f aca="false">AVERAGEIF(Cleaned_Data!$M$2:$M$15001,A10,Cleaned_Data!$N$2:$N$15001)</f>
        <v>203594.028056112</v>
      </c>
      <c r="E10" s="17" t="n">
        <f aca="false">AVERAGEIF(Cleaned_Data!$M$2:$M$15001,A10,Cleaned_Data!$O$2:$O$15001)</f>
        <v>40593.2712090848</v>
      </c>
      <c r="F10" s="4" t="str">
        <f aca="false">IF(A10&gt;Summary!$B$5,"Delayed","On time")</f>
        <v>On time</v>
      </c>
    </row>
    <row r="11" customFormat="false" ht="15" hidden="false" customHeight="false" outlineLevel="0" collapsed="false">
      <c r="A11" s="4" t="n">
        <v>7</v>
      </c>
      <c r="B11" s="17" t="n">
        <f aca="false">COUNTIF(Cleaned_Data!$M$2:$M$15001,A11)</f>
        <v>1507</v>
      </c>
      <c r="C11" s="26" t="n">
        <f aca="false">AVERAGEIF(Cleaned_Data!$M$2:$M$15001,A11,Cleaned_Data!$I$2:$I$15001)</f>
        <v>146.988055739881</v>
      </c>
      <c r="D11" s="17" t="n">
        <f aca="false">AVERAGEIF(Cleaned_Data!$M$2:$M$15001,A11,Cleaned_Data!$N$2:$N$15001)</f>
        <v>203894.00729927</v>
      </c>
      <c r="E11" s="17" t="n">
        <f aca="false">AVERAGEIF(Cleaned_Data!$M$2:$M$15001,A11,Cleaned_Data!$O$2:$O$15001)</f>
        <v>40687.3284671533</v>
      </c>
      <c r="F11" s="4" t="str">
        <f aca="false">IF(A11&gt;Summary!$B$5,"Delayed","On time")</f>
        <v>On time</v>
      </c>
    </row>
    <row r="12" customFormat="false" ht="15" hidden="false" customHeight="false" outlineLevel="0" collapsed="false">
      <c r="A12" s="4" t="n">
        <v>8</v>
      </c>
      <c r="B12" s="17" t="n">
        <f aca="false">COUNTIF(Cleaned_Data!$M$2:$M$15001,A12)</f>
        <v>1465</v>
      </c>
      <c r="C12" s="26" t="n">
        <f aca="false">AVERAGEIF(Cleaned_Data!$M$2:$M$15001,A12,Cleaned_Data!$I$2:$I$15001)</f>
        <v>147.161774744027</v>
      </c>
      <c r="D12" s="17" t="n">
        <f aca="false">AVERAGEIF(Cleaned_Data!$M$2:$M$15001,A12,Cleaned_Data!$N$2:$N$15001)</f>
        <v>208758.52559727</v>
      </c>
      <c r="E12" s="17" t="n">
        <f aca="false">AVERAGEIF(Cleaned_Data!$M$2:$M$15001,A12,Cleaned_Data!$O$2:$O$15001)</f>
        <v>41396.6607508532</v>
      </c>
      <c r="F12" s="4" t="str">
        <f aca="false">IF(A12&gt;Summary!$B$5,"Delayed","On time")</f>
        <v>Delayed</v>
      </c>
    </row>
    <row r="13" customFormat="false" ht="15" hidden="false" customHeight="false" outlineLevel="0" collapsed="false">
      <c r="A13" s="4" t="n">
        <v>9</v>
      </c>
      <c r="B13" s="17" t="n">
        <f aca="false">COUNTIF(Cleaned_Data!$M$2:$M$15001,A13)</f>
        <v>1520</v>
      </c>
      <c r="C13" s="26" t="n">
        <f aca="false">AVERAGEIF(Cleaned_Data!$M$2:$M$15001,A13,Cleaned_Data!$I$2:$I$15001)</f>
        <v>147.705921052632</v>
      </c>
      <c r="D13" s="17" t="n">
        <f aca="false">AVERAGEIF(Cleaned_Data!$M$2:$M$15001,A13,Cleaned_Data!$N$2:$N$15001)</f>
        <v>202664.501973684</v>
      </c>
      <c r="E13" s="17" t="n">
        <f aca="false">AVERAGEIF(Cleaned_Data!$M$2:$M$15001,A13,Cleaned_Data!$O$2:$O$15001)</f>
        <v>40460.6625</v>
      </c>
      <c r="F13" s="4" t="str">
        <f aca="false">IF(A13&gt;Summary!$B$5,"Delayed","On time")</f>
        <v>Delayed</v>
      </c>
    </row>
    <row r="14" customFormat="false" ht="15" hidden="false" customHeight="false" outlineLevel="0" collapsed="false">
      <c r="A14" s="4" t="n">
        <v>10</v>
      </c>
      <c r="B14" s="17" t="n">
        <f aca="false">COUNTIF(Cleaned_Data!$M$2:$M$15001,A14)</f>
        <v>1517</v>
      </c>
      <c r="C14" s="26" t="n">
        <f aca="false">AVERAGEIF(Cleaned_Data!$M$2:$M$15001,A14,Cleaned_Data!$I$2:$I$15001)</f>
        <v>148.580092287409</v>
      </c>
      <c r="D14" s="17" t="n">
        <f aca="false">AVERAGEIF(Cleaned_Data!$M$2:$M$15001,A14,Cleaned_Data!$N$2:$N$15001)</f>
        <v>201101.048121292</v>
      </c>
      <c r="E14" s="17" t="n">
        <f aca="false">AVERAGEIF(Cleaned_Data!$M$2:$M$15001,A14,Cleaned_Data!$O$2:$O$15001)</f>
        <v>40809.1430454845</v>
      </c>
      <c r="F14" s="4" t="str">
        <f aca="false">IF(A14&gt;Summary!$B$5,"Delayed","On time")</f>
        <v>Delayed</v>
      </c>
    </row>
    <row r="15" customFormat="false" ht="15" hidden="false" customHeight="false" outlineLevel="0" collapsed="false">
      <c r="A15" s="3" t="s">
        <v>15129</v>
      </c>
    </row>
    <row r="16" customFormat="false" ht="15" hidden="false" customHeight="false" outlineLevel="0" collapsed="false">
      <c r="A16" s="4" t="s">
        <v>15130</v>
      </c>
      <c r="B16" s="27" t="n">
        <f aca="false">AVERAGEIF(Cleaned_Data!$S$2:$S$15001,0,Cleaned_Data!$I$2:$I$15001)</f>
        <v>148.314631358354</v>
      </c>
    </row>
    <row r="17" customFormat="false" ht="15" hidden="false" customHeight="false" outlineLevel="0" collapsed="false">
      <c r="A17" s="4" t="s">
        <v>15131</v>
      </c>
      <c r="B17" s="27" t="n">
        <f aca="false">AVERAGEIF(Cleaned_Data!$S$2:$S$15001,1,Cleaned_Data!$I$2:$I$15001)</f>
        <v>147.82341181697</v>
      </c>
    </row>
    <row r="18" customFormat="false" ht="15" hidden="false" customHeight="false" outlineLevel="0" collapsed="false">
      <c r="A18" s="4" t="s">
        <v>15132</v>
      </c>
      <c r="B18" s="28" t="n">
        <f aca="false">CORREL(Cleaned_Data!$M$2:$M$15001,Cleaned_Data!$I$2:$I$15001)</f>
        <v>-0.00702948468385411</v>
      </c>
    </row>
    <row r="19" customFormat="false" ht="15" hidden="false" customHeight="false" outlineLevel="0" collapsed="false">
      <c r="A19" s="4" t="s">
        <v>15133</v>
      </c>
      <c r="B19" s="29" t="n">
        <f aca="false">B17/B16-1</f>
        <v>-0.00331200999446146</v>
      </c>
    </row>
    <row r="20" customFormat="false" ht="15" hidden="false" customHeight="false" outlineLevel="0" collapsed="false">
      <c r="A20" s="2" t="s">
        <v>15134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19.7" hidden="false" customHeight="false" outlineLevel="0" collapsed="false">
      <c r="A1" s="1" t="s">
        <v>15135</v>
      </c>
    </row>
    <row r="4" customFormat="false" ht="31.5" hidden="false" customHeight="true" outlineLevel="0" collapsed="false">
      <c r="A4" s="10" t="s">
        <v>15136</v>
      </c>
      <c r="B4" s="10" t="s">
        <v>15103</v>
      </c>
      <c r="C4" s="10" t="s">
        <v>15104</v>
      </c>
      <c r="D4" s="10" t="s">
        <v>15106</v>
      </c>
      <c r="E4" s="10" t="s">
        <v>15107</v>
      </c>
      <c r="F4" s="10" t="s">
        <v>20</v>
      </c>
      <c r="G4" s="10" t="s">
        <v>15109</v>
      </c>
      <c r="H4" s="10" t="s">
        <v>15110</v>
      </c>
    </row>
    <row r="5" customFormat="false" ht="15" hidden="false" customHeight="false" outlineLevel="0" collapsed="false">
      <c r="A5" s="30" t="n">
        <v>44927</v>
      </c>
      <c r="B5" s="17" t="n">
        <f aca="false">COUNTIFS(Cleaned_Data!$E$2:$E$15001,"&gt;="&amp;$A5,Cleaned_Data!$E$2:$E$15001,"&lt;"&amp;EDATE($A5,1))</f>
        <v>653</v>
      </c>
      <c r="C5" s="17" t="n">
        <f aca="false">SUMIFS(Cleaned_Data!$I$2:$I$15001,Cleaned_Data!$E$2:$E$15001,"&gt;="&amp;$A5,Cleaned_Data!$E$2:$E$15001,"&lt;"&amp;EDATE($A5,1))</f>
        <v>97249</v>
      </c>
      <c r="D5" s="17" t="n">
        <f aca="false">SUMIFS(Cleaned_Data!$N$2:$N$15001,Cleaned_Data!$E$2:$E$15001,"&gt;="&amp;$A5,Cleaned_Data!$E$2:$E$15001,"&lt;"&amp;EDATE($A5,1))</f>
        <v>131402213</v>
      </c>
      <c r="E5" s="17" t="n">
        <f aca="false">SUMIFS(Cleaned_Data!$O$2:$O$15001,Cleaned_Data!$E$2:$E$15001,"&gt;="&amp;$A5,Cleaned_Data!$E$2:$E$15001,"&lt;"&amp;EDATE($A5,1))</f>
        <v>28051464</v>
      </c>
      <c r="F5" s="18" t="n">
        <f aca="false">IF(D5=0,0,E5/D5)</f>
        <v>0.213477865856034</v>
      </c>
      <c r="G5" s="19" t="n">
        <f aca="false">AVERAGEIFS(Cleaned_Data!$M$2:$M$15001,Cleaned_Data!$E$2:$E$15001,"&gt;="&amp;$A5,Cleaned_Data!$E$2:$E$15001,"&lt;"&amp;EDATE($A5,1))</f>
        <v>5.59571209800919</v>
      </c>
      <c r="H5" s="18" t="n">
        <f aca="false">IF(B5=0,0,SUMIFS(Cleaned_Data!$S$2:$S$15001,Cleaned_Data!$E$2:$E$15001,"&gt;="&amp;$A5,Cleaned_Data!$E$2:$E$15001,"&lt;"&amp;EDATE($A5,1))/B5)</f>
        <v>0.329249617151608</v>
      </c>
    </row>
    <row r="6" customFormat="false" ht="15" hidden="false" customHeight="false" outlineLevel="0" collapsed="false">
      <c r="A6" s="30" t="n">
        <v>44958</v>
      </c>
      <c r="B6" s="17" t="n">
        <f aca="false">COUNTIFS(Cleaned_Data!$E$2:$E$15001,"&gt;="&amp;$A6,Cleaned_Data!$E$2:$E$15001,"&lt;"&amp;EDATE($A6,1))</f>
        <v>599</v>
      </c>
      <c r="C6" s="17" t="n">
        <f aca="false">SUMIFS(Cleaned_Data!$I$2:$I$15001,Cleaned_Data!$E$2:$E$15001,"&gt;="&amp;$A6,Cleaned_Data!$E$2:$E$15001,"&lt;"&amp;EDATE($A6,1))</f>
        <v>88418</v>
      </c>
      <c r="D6" s="17" t="n">
        <f aca="false">SUMIFS(Cleaned_Data!$N$2:$N$15001,Cleaned_Data!$E$2:$E$15001,"&gt;="&amp;$A6,Cleaned_Data!$E$2:$E$15001,"&lt;"&amp;EDATE($A6,1))</f>
        <v>122316105</v>
      </c>
      <c r="E6" s="17" t="n">
        <f aca="false">SUMIFS(Cleaned_Data!$O$2:$O$15001,Cleaned_Data!$E$2:$E$15001,"&gt;="&amp;$A6,Cleaned_Data!$E$2:$E$15001,"&lt;"&amp;EDATE($A6,1))</f>
        <v>23584006</v>
      </c>
      <c r="F6" s="18" t="n">
        <f aca="false">IF(D6=0,0,E6/D6)</f>
        <v>0.192811944101719</v>
      </c>
      <c r="G6" s="19" t="n">
        <f aca="false">AVERAGEIFS(Cleaned_Data!$M$2:$M$15001,Cleaned_Data!$E$2:$E$15001,"&gt;="&amp;$A6,Cleaned_Data!$E$2:$E$15001,"&lt;"&amp;EDATE($A6,1))</f>
        <v>5.52921535893155</v>
      </c>
      <c r="H6" s="18" t="n">
        <f aca="false">IF(B6=0,0,SUMIFS(Cleaned_Data!$S$2:$S$15001,Cleaned_Data!$E$2:$E$15001,"&gt;="&amp;$A6,Cleaned_Data!$E$2:$E$15001,"&lt;"&amp;EDATE($A6,1))/B6)</f>
        <v>0.293823038397329</v>
      </c>
    </row>
    <row r="7" customFormat="false" ht="15" hidden="false" customHeight="false" outlineLevel="0" collapsed="false">
      <c r="A7" s="30" t="n">
        <v>44986</v>
      </c>
      <c r="B7" s="17" t="n">
        <f aca="false">COUNTIFS(Cleaned_Data!$E$2:$E$15001,"&gt;="&amp;$A7,Cleaned_Data!$E$2:$E$15001,"&lt;"&amp;EDATE($A7,1))</f>
        <v>647</v>
      </c>
      <c r="C7" s="17" t="n">
        <f aca="false">SUMIFS(Cleaned_Data!$I$2:$I$15001,Cleaned_Data!$E$2:$E$15001,"&gt;="&amp;$A7,Cleaned_Data!$E$2:$E$15001,"&lt;"&amp;EDATE($A7,1))</f>
        <v>94341</v>
      </c>
      <c r="D7" s="17" t="n">
        <f aca="false">SUMIFS(Cleaned_Data!$N$2:$N$15001,Cleaned_Data!$E$2:$E$15001,"&gt;="&amp;$A7,Cleaned_Data!$E$2:$E$15001,"&lt;"&amp;EDATE($A7,1))</f>
        <v>133789197</v>
      </c>
      <c r="E7" s="17" t="n">
        <f aca="false">SUMIFS(Cleaned_Data!$O$2:$O$15001,Cleaned_Data!$E$2:$E$15001,"&gt;="&amp;$A7,Cleaned_Data!$E$2:$E$15001,"&lt;"&amp;EDATE($A7,1))</f>
        <v>25787402</v>
      </c>
      <c r="F7" s="18" t="n">
        <f aca="false">IF(D7=0,0,E7/D7)</f>
        <v>0.192746518988375</v>
      </c>
      <c r="G7" s="19" t="n">
        <f aca="false">AVERAGEIFS(Cleaned_Data!$M$2:$M$15001,Cleaned_Data!$E$2:$E$15001,"&gt;="&amp;$A7,Cleaned_Data!$E$2:$E$15001,"&lt;"&amp;EDATE($A7,1))</f>
        <v>5.3338485316847</v>
      </c>
      <c r="H7" s="18" t="n">
        <f aca="false">IF(B7=0,0,SUMIFS(Cleaned_Data!$S$2:$S$15001,Cleaned_Data!$E$2:$E$15001,"&gt;="&amp;$A7,Cleaned_Data!$E$2:$E$15001,"&lt;"&amp;EDATE($A7,1))/B7)</f>
        <v>0.28902627511592</v>
      </c>
    </row>
    <row r="8" customFormat="false" ht="15" hidden="false" customHeight="false" outlineLevel="0" collapsed="false">
      <c r="A8" s="30" t="n">
        <v>45017</v>
      </c>
      <c r="B8" s="17" t="n">
        <f aca="false">COUNTIFS(Cleaned_Data!$E$2:$E$15001,"&gt;="&amp;$A8,Cleaned_Data!$E$2:$E$15001,"&lt;"&amp;EDATE($A8,1))</f>
        <v>653</v>
      </c>
      <c r="C8" s="17" t="n">
        <f aca="false">SUMIFS(Cleaned_Data!$I$2:$I$15001,Cleaned_Data!$E$2:$E$15001,"&gt;="&amp;$A8,Cleaned_Data!$E$2:$E$15001,"&lt;"&amp;EDATE($A8,1))</f>
        <v>94510</v>
      </c>
      <c r="D8" s="17" t="n">
        <f aca="false">SUMIFS(Cleaned_Data!$N$2:$N$15001,Cleaned_Data!$E$2:$E$15001,"&gt;="&amp;$A8,Cleaned_Data!$E$2:$E$15001,"&lt;"&amp;EDATE($A8,1))</f>
        <v>129064448</v>
      </c>
      <c r="E8" s="17" t="n">
        <f aca="false">SUMIFS(Cleaned_Data!$O$2:$O$15001,Cleaned_Data!$E$2:$E$15001,"&gt;="&amp;$A8,Cleaned_Data!$E$2:$E$15001,"&lt;"&amp;EDATE($A8,1))</f>
        <v>25309440</v>
      </c>
      <c r="F8" s="18" t="n">
        <f aca="false">IF(D8=0,0,E8/D8)</f>
        <v>0.196099238730715</v>
      </c>
      <c r="G8" s="19" t="n">
        <f aca="false">AVERAGEIFS(Cleaned_Data!$M$2:$M$15001,Cleaned_Data!$E$2:$E$15001,"&gt;="&amp;$A8,Cleaned_Data!$E$2:$E$15001,"&lt;"&amp;EDATE($A8,1))</f>
        <v>5.52679938744257</v>
      </c>
      <c r="H8" s="18" t="n">
        <f aca="false">IF(B8=0,0,SUMIFS(Cleaned_Data!$S$2:$S$15001,Cleaned_Data!$E$2:$E$15001,"&gt;="&amp;$A8,Cleaned_Data!$E$2:$E$15001,"&lt;"&amp;EDATE($A8,1))/B8)</f>
        <v>0.32312404287902</v>
      </c>
    </row>
    <row r="9" customFormat="false" ht="15" hidden="false" customHeight="false" outlineLevel="0" collapsed="false">
      <c r="A9" s="30" t="n">
        <v>45047</v>
      </c>
      <c r="B9" s="17" t="n">
        <f aca="false">COUNTIFS(Cleaned_Data!$E$2:$E$15001,"&gt;="&amp;$A9,Cleaned_Data!$E$2:$E$15001,"&lt;"&amp;EDATE($A9,1))</f>
        <v>653</v>
      </c>
      <c r="C9" s="17" t="n">
        <f aca="false">SUMIFS(Cleaned_Data!$I$2:$I$15001,Cleaned_Data!$E$2:$E$15001,"&gt;="&amp;$A9,Cleaned_Data!$E$2:$E$15001,"&lt;"&amp;EDATE($A9,1))</f>
        <v>95563</v>
      </c>
      <c r="D9" s="17" t="n">
        <f aca="false">SUMIFS(Cleaned_Data!$N$2:$N$15001,Cleaned_Data!$E$2:$E$15001,"&gt;="&amp;$A9,Cleaned_Data!$E$2:$E$15001,"&lt;"&amp;EDATE($A9,1))</f>
        <v>130054183</v>
      </c>
      <c r="E9" s="17" t="n">
        <f aca="false">SUMIFS(Cleaned_Data!$O$2:$O$15001,Cleaned_Data!$E$2:$E$15001,"&gt;="&amp;$A9,Cleaned_Data!$E$2:$E$15001,"&lt;"&amp;EDATE($A9,1))</f>
        <v>26000169</v>
      </c>
      <c r="F9" s="18" t="n">
        <f aca="false">IF(D9=0,0,E9/D9)</f>
        <v>0.199917975725548</v>
      </c>
      <c r="G9" s="19" t="n">
        <f aca="false">AVERAGEIFS(Cleaned_Data!$M$2:$M$15001,Cleaned_Data!$E$2:$E$15001,"&gt;="&amp;$A9,Cleaned_Data!$E$2:$E$15001,"&lt;"&amp;EDATE($A9,1))</f>
        <v>5.64471669218989</v>
      </c>
      <c r="H9" s="18" t="n">
        <f aca="false">IF(B9=0,0,SUMIFS(Cleaned_Data!$S$2:$S$15001,Cleaned_Data!$E$2:$E$15001,"&gt;="&amp;$A9,Cleaned_Data!$E$2:$E$15001,"&lt;"&amp;EDATE($A9,1))/B9)</f>
        <v>0.321592649310873</v>
      </c>
    </row>
    <row r="10" customFormat="false" ht="15" hidden="false" customHeight="false" outlineLevel="0" collapsed="false">
      <c r="A10" s="30" t="n">
        <v>45078</v>
      </c>
      <c r="B10" s="17" t="n">
        <f aca="false">COUNTIFS(Cleaned_Data!$E$2:$E$15001,"&gt;="&amp;$A10,Cleaned_Data!$E$2:$E$15001,"&lt;"&amp;EDATE($A10,1))</f>
        <v>648</v>
      </c>
      <c r="C10" s="17" t="n">
        <f aca="false">SUMIFS(Cleaned_Data!$I$2:$I$15001,Cleaned_Data!$E$2:$E$15001,"&gt;="&amp;$A10,Cleaned_Data!$E$2:$E$15001,"&lt;"&amp;EDATE($A10,1))</f>
        <v>94183</v>
      </c>
      <c r="D10" s="17" t="n">
        <f aca="false">SUMIFS(Cleaned_Data!$N$2:$N$15001,Cleaned_Data!$E$2:$E$15001,"&gt;="&amp;$A10,Cleaned_Data!$E$2:$E$15001,"&lt;"&amp;EDATE($A10,1))</f>
        <v>131489794</v>
      </c>
      <c r="E10" s="17" t="n">
        <f aca="false">SUMIFS(Cleaned_Data!$O$2:$O$15001,Cleaned_Data!$E$2:$E$15001,"&gt;="&amp;$A10,Cleaned_Data!$E$2:$E$15001,"&lt;"&amp;EDATE($A10,1))</f>
        <v>25240323</v>
      </c>
      <c r="F10" s="18" t="n">
        <f aca="false">IF(D10=0,0,E10/D10)</f>
        <v>0.191956517933247</v>
      </c>
      <c r="G10" s="19" t="n">
        <f aca="false">AVERAGEIFS(Cleaned_Data!$M$2:$M$15001,Cleaned_Data!$E$2:$E$15001,"&gt;="&amp;$A10,Cleaned_Data!$E$2:$E$15001,"&lt;"&amp;EDATE($A10,1))</f>
        <v>5.35648148148148</v>
      </c>
      <c r="H10" s="18" t="n">
        <f aca="false">IF(B10=0,0,SUMIFS(Cleaned_Data!$S$2:$S$15001,Cleaned_Data!$E$2:$E$15001,"&gt;="&amp;$A10,Cleaned_Data!$E$2:$E$15001,"&lt;"&amp;EDATE($A10,1))/B10)</f>
        <v>0.274691358024691</v>
      </c>
    </row>
    <row r="11" customFormat="false" ht="15" hidden="false" customHeight="false" outlineLevel="0" collapsed="false">
      <c r="A11" s="30" t="n">
        <v>45108</v>
      </c>
      <c r="B11" s="17" t="n">
        <f aca="false">COUNTIFS(Cleaned_Data!$E$2:$E$15001,"&gt;="&amp;$A11,Cleaned_Data!$E$2:$E$15001,"&lt;"&amp;EDATE($A11,1))</f>
        <v>655</v>
      </c>
      <c r="C11" s="17" t="n">
        <f aca="false">SUMIFS(Cleaned_Data!$I$2:$I$15001,Cleaned_Data!$E$2:$E$15001,"&gt;="&amp;$A11,Cleaned_Data!$E$2:$E$15001,"&lt;"&amp;EDATE($A11,1))</f>
        <v>101275</v>
      </c>
      <c r="D11" s="17" t="n">
        <f aca="false">SUMIFS(Cleaned_Data!$N$2:$N$15001,Cleaned_Data!$E$2:$E$15001,"&gt;="&amp;$A11,Cleaned_Data!$E$2:$E$15001,"&lt;"&amp;EDATE($A11,1))</f>
        <v>145580614</v>
      </c>
      <c r="E11" s="17" t="n">
        <f aca="false">SUMIFS(Cleaned_Data!$O$2:$O$15001,Cleaned_Data!$E$2:$E$15001,"&gt;="&amp;$A11,Cleaned_Data!$E$2:$E$15001,"&lt;"&amp;EDATE($A11,1))</f>
        <v>29021561</v>
      </c>
      <c r="F11" s="18" t="n">
        <f aca="false">IF(D11=0,0,E11/D11)</f>
        <v>0.199350450603265</v>
      </c>
      <c r="G11" s="19" t="n">
        <f aca="false">AVERAGEIFS(Cleaned_Data!$M$2:$M$15001,Cleaned_Data!$E$2:$E$15001,"&gt;="&amp;$A11,Cleaned_Data!$E$2:$E$15001,"&lt;"&amp;EDATE($A11,1))</f>
        <v>5.36641221374046</v>
      </c>
      <c r="H11" s="18" t="n">
        <f aca="false">IF(B11=0,0,SUMIFS(Cleaned_Data!$S$2:$S$15001,Cleaned_Data!$E$2:$E$15001,"&gt;="&amp;$A11,Cleaned_Data!$E$2:$E$15001,"&lt;"&amp;EDATE($A11,1))/B11)</f>
        <v>0.297709923664122</v>
      </c>
    </row>
    <row r="12" customFormat="false" ht="15" hidden="false" customHeight="false" outlineLevel="0" collapsed="false">
      <c r="A12" s="30" t="n">
        <v>45139</v>
      </c>
      <c r="B12" s="17" t="n">
        <f aca="false">COUNTIFS(Cleaned_Data!$E$2:$E$15001,"&gt;="&amp;$A12,Cleaned_Data!$E$2:$E$15001,"&lt;"&amp;EDATE($A12,1))</f>
        <v>600</v>
      </c>
      <c r="C12" s="17" t="n">
        <f aca="false">SUMIFS(Cleaned_Data!$I$2:$I$15001,Cleaned_Data!$E$2:$E$15001,"&gt;="&amp;$A12,Cleaned_Data!$E$2:$E$15001,"&lt;"&amp;EDATE($A12,1))</f>
        <v>87557</v>
      </c>
      <c r="D12" s="17" t="n">
        <f aca="false">SUMIFS(Cleaned_Data!$N$2:$N$15001,Cleaned_Data!$E$2:$E$15001,"&gt;="&amp;$A12,Cleaned_Data!$E$2:$E$15001,"&lt;"&amp;EDATE($A12,1))</f>
        <v>119910117</v>
      </c>
      <c r="E12" s="17" t="n">
        <f aca="false">SUMIFS(Cleaned_Data!$O$2:$O$15001,Cleaned_Data!$E$2:$E$15001,"&gt;="&amp;$A12,Cleaned_Data!$E$2:$E$15001,"&lt;"&amp;EDATE($A12,1))</f>
        <v>23710087</v>
      </c>
      <c r="F12" s="18" t="n">
        <f aca="false">IF(D12=0,0,E12/D12)</f>
        <v>0.197732164667974</v>
      </c>
      <c r="G12" s="19" t="n">
        <f aca="false">AVERAGEIFS(Cleaned_Data!$M$2:$M$15001,Cleaned_Data!$E$2:$E$15001,"&gt;="&amp;$A12,Cleaned_Data!$E$2:$E$15001,"&lt;"&amp;EDATE($A12,1))</f>
        <v>5.45666666666667</v>
      </c>
      <c r="H12" s="18" t="n">
        <f aca="false">IF(B12=0,0,SUMIFS(Cleaned_Data!$S$2:$S$15001,Cleaned_Data!$E$2:$E$15001,"&gt;="&amp;$A12,Cleaned_Data!$E$2:$E$15001,"&lt;"&amp;EDATE($A12,1))/B12)</f>
        <v>0.3</v>
      </c>
    </row>
    <row r="13" customFormat="false" ht="15" hidden="false" customHeight="false" outlineLevel="0" collapsed="false">
      <c r="A13" s="30" t="n">
        <v>45170</v>
      </c>
      <c r="B13" s="17" t="n">
        <f aca="false">COUNTIFS(Cleaned_Data!$E$2:$E$15001,"&gt;="&amp;$A13,Cleaned_Data!$E$2:$E$15001,"&lt;"&amp;EDATE($A13,1))</f>
        <v>602</v>
      </c>
      <c r="C13" s="17" t="n">
        <f aca="false">SUMIFS(Cleaned_Data!$I$2:$I$15001,Cleaned_Data!$E$2:$E$15001,"&gt;="&amp;$A13,Cleaned_Data!$E$2:$E$15001,"&lt;"&amp;EDATE($A13,1))</f>
        <v>87452</v>
      </c>
      <c r="D13" s="17" t="n">
        <f aca="false">SUMIFS(Cleaned_Data!$N$2:$N$15001,Cleaned_Data!$E$2:$E$15001,"&gt;="&amp;$A13,Cleaned_Data!$E$2:$E$15001,"&lt;"&amp;EDATE($A13,1))</f>
        <v>121431363</v>
      </c>
      <c r="E13" s="17" t="n">
        <f aca="false">SUMIFS(Cleaned_Data!$O$2:$O$15001,Cleaned_Data!$E$2:$E$15001,"&gt;="&amp;$A13,Cleaned_Data!$E$2:$E$15001,"&lt;"&amp;EDATE($A13,1))</f>
        <v>24343380</v>
      </c>
      <c r="F13" s="18" t="n">
        <f aca="false">IF(D13=0,0,E13/D13)</f>
        <v>0.200470285423709</v>
      </c>
      <c r="G13" s="19" t="n">
        <f aca="false">AVERAGEIFS(Cleaned_Data!$M$2:$M$15001,Cleaned_Data!$E$2:$E$15001,"&gt;="&amp;$A13,Cleaned_Data!$E$2:$E$15001,"&lt;"&amp;EDATE($A13,1))</f>
        <v>5.51993355481728</v>
      </c>
      <c r="H13" s="18" t="n">
        <f aca="false">IF(B13=0,0,SUMIFS(Cleaned_Data!$S$2:$S$15001,Cleaned_Data!$E$2:$E$15001,"&gt;="&amp;$A13,Cleaned_Data!$E$2:$E$15001,"&lt;"&amp;EDATE($A13,1))/B13)</f>
        <v>0.305647840531561</v>
      </c>
    </row>
    <row r="14" customFormat="false" ht="15" hidden="false" customHeight="false" outlineLevel="0" collapsed="false">
      <c r="A14" s="30" t="n">
        <v>45200</v>
      </c>
      <c r="B14" s="17" t="n">
        <f aca="false">COUNTIFS(Cleaned_Data!$E$2:$E$15001,"&gt;="&amp;$A14,Cleaned_Data!$E$2:$E$15001,"&lt;"&amp;EDATE($A14,1))</f>
        <v>633</v>
      </c>
      <c r="C14" s="17" t="n">
        <f aca="false">SUMIFS(Cleaned_Data!$I$2:$I$15001,Cleaned_Data!$E$2:$E$15001,"&gt;="&amp;$A14,Cleaned_Data!$E$2:$E$15001,"&lt;"&amp;EDATE($A14,1))</f>
        <v>97873</v>
      </c>
      <c r="D14" s="17" t="n">
        <f aca="false">SUMIFS(Cleaned_Data!$N$2:$N$15001,Cleaned_Data!$E$2:$E$15001,"&gt;="&amp;$A14,Cleaned_Data!$E$2:$E$15001,"&lt;"&amp;EDATE($A14,1))</f>
        <v>136916917</v>
      </c>
      <c r="E14" s="17" t="n">
        <f aca="false">SUMIFS(Cleaned_Data!$O$2:$O$15001,Cleaned_Data!$E$2:$E$15001,"&gt;="&amp;$A14,Cleaned_Data!$E$2:$E$15001,"&lt;"&amp;EDATE($A14,1))</f>
        <v>27058702</v>
      </c>
      <c r="F14" s="18" t="n">
        <f aca="false">IF(D14=0,0,E14/D14)</f>
        <v>0.197628624664401</v>
      </c>
      <c r="G14" s="19" t="n">
        <f aca="false">AVERAGEIFS(Cleaned_Data!$M$2:$M$15001,Cleaned_Data!$E$2:$E$15001,"&gt;="&amp;$A14,Cleaned_Data!$E$2:$E$15001,"&lt;"&amp;EDATE($A14,1))</f>
        <v>5.47709320695103</v>
      </c>
      <c r="H14" s="18" t="n">
        <f aca="false">IF(B14=0,0,SUMIFS(Cleaned_Data!$S$2:$S$15001,Cleaned_Data!$E$2:$E$15001,"&gt;="&amp;$A14,Cleaned_Data!$E$2:$E$15001,"&lt;"&amp;EDATE($A14,1))/B14)</f>
        <v>0.295418641390205</v>
      </c>
    </row>
    <row r="15" customFormat="false" ht="15" hidden="false" customHeight="false" outlineLevel="0" collapsed="false">
      <c r="A15" s="30" t="n">
        <v>45231</v>
      </c>
      <c r="B15" s="17" t="n">
        <f aca="false">COUNTIFS(Cleaned_Data!$E$2:$E$15001,"&gt;="&amp;$A15,Cleaned_Data!$E$2:$E$15001,"&lt;"&amp;EDATE($A15,1))</f>
        <v>659</v>
      </c>
      <c r="C15" s="17" t="n">
        <f aca="false">SUMIFS(Cleaned_Data!$I$2:$I$15001,Cleaned_Data!$E$2:$E$15001,"&gt;="&amp;$A15,Cleaned_Data!$E$2:$E$15001,"&lt;"&amp;EDATE($A15,1))</f>
        <v>101273</v>
      </c>
      <c r="D15" s="17" t="n">
        <f aca="false">SUMIFS(Cleaned_Data!$N$2:$N$15001,Cleaned_Data!$E$2:$E$15001,"&gt;="&amp;$A15,Cleaned_Data!$E$2:$E$15001,"&lt;"&amp;EDATE($A15,1))</f>
        <v>140951973</v>
      </c>
      <c r="E15" s="17" t="n">
        <f aca="false">SUMIFS(Cleaned_Data!$O$2:$O$15001,Cleaned_Data!$E$2:$E$15001,"&gt;="&amp;$A15,Cleaned_Data!$E$2:$E$15001,"&lt;"&amp;EDATE($A15,1))</f>
        <v>28636592</v>
      </c>
      <c r="F15" s="18" t="n">
        <f aca="false">IF(D15=0,0,E15/D15)</f>
        <v>0.203165598824218</v>
      </c>
      <c r="G15" s="19" t="n">
        <f aca="false">AVERAGEIFS(Cleaned_Data!$M$2:$M$15001,Cleaned_Data!$E$2:$E$15001,"&gt;="&amp;$A15,Cleaned_Data!$E$2:$E$15001,"&lt;"&amp;EDATE($A15,1))</f>
        <v>5.62215477996965</v>
      </c>
      <c r="H15" s="18" t="n">
        <f aca="false">IF(B15=0,0,SUMIFS(Cleaned_Data!$S$2:$S$15001,Cleaned_Data!$E$2:$E$15001,"&gt;="&amp;$A15,Cleaned_Data!$E$2:$E$15001,"&lt;"&amp;EDATE($A15,1))/B15)</f>
        <v>0.295902883156297</v>
      </c>
    </row>
    <row r="16" customFormat="false" ht="15" hidden="false" customHeight="false" outlineLevel="0" collapsed="false">
      <c r="A16" s="30" t="n">
        <v>45261</v>
      </c>
      <c r="B16" s="17" t="n">
        <f aca="false">COUNTIFS(Cleaned_Data!$E$2:$E$15001,"&gt;="&amp;$A16,Cleaned_Data!$E$2:$E$15001,"&lt;"&amp;EDATE($A16,1))</f>
        <v>609</v>
      </c>
      <c r="C16" s="17" t="n">
        <f aca="false">SUMIFS(Cleaned_Data!$I$2:$I$15001,Cleaned_Data!$E$2:$E$15001,"&gt;="&amp;$A16,Cleaned_Data!$E$2:$E$15001,"&lt;"&amp;EDATE($A16,1))</f>
        <v>91490</v>
      </c>
      <c r="D16" s="17" t="n">
        <f aca="false">SUMIFS(Cleaned_Data!$N$2:$N$15001,Cleaned_Data!$E$2:$E$15001,"&gt;="&amp;$A16,Cleaned_Data!$E$2:$E$15001,"&lt;"&amp;EDATE($A16,1))</f>
        <v>129279745</v>
      </c>
      <c r="E16" s="17" t="n">
        <f aca="false">SUMIFS(Cleaned_Data!$O$2:$O$15001,Cleaned_Data!$E$2:$E$15001,"&gt;="&amp;$A16,Cleaned_Data!$E$2:$E$15001,"&lt;"&amp;EDATE($A16,1))</f>
        <v>25924531</v>
      </c>
      <c r="F16" s="18" t="n">
        <f aca="false">IF(D16=0,0,E16/D16)</f>
        <v>0.200530493001823</v>
      </c>
      <c r="G16" s="19" t="n">
        <f aca="false">AVERAGEIFS(Cleaned_Data!$M$2:$M$15001,Cleaned_Data!$E$2:$E$15001,"&gt;="&amp;$A16,Cleaned_Data!$E$2:$E$15001,"&lt;"&amp;EDATE($A16,1))</f>
        <v>5.56486042692939</v>
      </c>
      <c r="H16" s="18" t="n">
        <f aca="false">IF(B16=0,0,SUMIFS(Cleaned_Data!$S$2:$S$15001,Cleaned_Data!$E$2:$E$15001,"&gt;="&amp;$A16,Cleaned_Data!$E$2:$E$15001,"&lt;"&amp;EDATE($A16,1))/B16)</f>
        <v>0.308702791461412</v>
      </c>
    </row>
    <row r="17" customFormat="false" ht="15" hidden="false" customHeight="false" outlineLevel="0" collapsed="false">
      <c r="A17" s="30" t="n">
        <v>45292</v>
      </c>
      <c r="B17" s="17" t="n">
        <f aca="false">COUNTIFS(Cleaned_Data!$E$2:$E$15001,"&gt;="&amp;$A17,Cleaned_Data!$E$2:$E$15001,"&lt;"&amp;EDATE($A17,1))</f>
        <v>644</v>
      </c>
      <c r="C17" s="17" t="n">
        <f aca="false">SUMIFS(Cleaned_Data!$I$2:$I$15001,Cleaned_Data!$E$2:$E$15001,"&gt;="&amp;$A17,Cleaned_Data!$E$2:$E$15001,"&lt;"&amp;EDATE($A17,1))</f>
        <v>95137</v>
      </c>
      <c r="D17" s="17" t="n">
        <f aca="false">SUMIFS(Cleaned_Data!$N$2:$N$15001,Cleaned_Data!$E$2:$E$15001,"&gt;="&amp;$A17,Cleaned_Data!$E$2:$E$15001,"&lt;"&amp;EDATE($A17,1))</f>
        <v>135429336</v>
      </c>
      <c r="E17" s="17" t="n">
        <f aca="false">SUMIFS(Cleaned_Data!$O$2:$O$15001,Cleaned_Data!$E$2:$E$15001,"&gt;="&amp;$A17,Cleaned_Data!$E$2:$E$15001,"&lt;"&amp;EDATE($A17,1))</f>
        <v>26369316</v>
      </c>
      <c r="F17" s="18" t="n">
        <f aca="false">IF(D17=0,0,E17/D17)</f>
        <v>0.194709039997065</v>
      </c>
      <c r="G17" s="19" t="n">
        <f aca="false">AVERAGEIFS(Cleaned_Data!$M$2:$M$15001,Cleaned_Data!$E$2:$E$15001,"&gt;="&amp;$A17,Cleaned_Data!$E$2:$E$15001,"&lt;"&amp;EDATE($A17,1))</f>
        <v>5.48757763975155</v>
      </c>
      <c r="H17" s="18" t="n">
        <f aca="false">IF(B17=0,0,SUMIFS(Cleaned_Data!$S$2:$S$15001,Cleaned_Data!$E$2:$E$15001,"&gt;="&amp;$A17,Cleaned_Data!$E$2:$E$15001,"&lt;"&amp;EDATE($A17,1))/B17)</f>
        <v>0.31055900621118</v>
      </c>
    </row>
    <row r="18" customFormat="false" ht="15" hidden="false" customHeight="false" outlineLevel="0" collapsed="false">
      <c r="A18" s="30" t="n">
        <v>45323</v>
      </c>
      <c r="B18" s="17" t="n">
        <f aca="false">COUNTIFS(Cleaned_Data!$E$2:$E$15001,"&gt;="&amp;$A18,Cleaned_Data!$E$2:$E$15001,"&lt;"&amp;EDATE($A18,1))</f>
        <v>585</v>
      </c>
      <c r="C18" s="17" t="n">
        <f aca="false">SUMIFS(Cleaned_Data!$I$2:$I$15001,Cleaned_Data!$E$2:$E$15001,"&gt;="&amp;$A18,Cleaned_Data!$E$2:$E$15001,"&lt;"&amp;EDATE($A18,1))</f>
        <v>86444</v>
      </c>
      <c r="D18" s="17" t="n">
        <f aca="false">SUMIFS(Cleaned_Data!$N$2:$N$15001,Cleaned_Data!$E$2:$E$15001,"&gt;="&amp;$A18,Cleaned_Data!$E$2:$E$15001,"&lt;"&amp;EDATE($A18,1))</f>
        <v>120754288</v>
      </c>
      <c r="E18" s="17" t="n">
        <f aca="false">SUMIFS(Cleaned_Data!$O$2:$O$15001,Cleaned_Data!$E$2:$E$15001,"&gt;="&amp;$A18,Cleaned_Data!$E$2:$E$15001,"&lt;"&amp;EDATE($A18,1))</f>
        <v>24243197</v>
      </c>
      <c r="F18" s="18" t="n">
        <f aca="false">IF(D18=0,0,E18/D18)</f>
        <v>0.200764688372805</v>
      </c>
      <c r="G18" s="19" t="n">
        <f aca="false">AVERAGEIFS(Cleaned_Data!$M$2:$M$15001,Cleaned_Data!$E$2:$E$15001,"&gt;="&amp;$A18,Cleaned_Data!$E$2:$E$15001,"&lt;"&amp;EDATE($A18,1))</f>
        <v>5.54188034188034</v>
      </c>
      <c r="H18" s="18" t="n">
        <f aca="false">IF(B18=0,0,SUMIFS(Cleaned_Data!$S$2:$S$15001,Cleaned_Data!$E$2:$E$15001,"&gt;="&amp;$A18,Cleaned_Data!$E$2:$E$15001,"&lt;"&amp;EDATE($A18,1))/B18)</f>
        <v>0.305982905982906</v>
      </c>
    </row>
    <row r="19" customFormat="false" ht="15" hidden="false" customHeight="false" outlineLevel="0" collapsed="false">
      <c r="A19" s="30" t="n">
        <v>45352</v>
      </c>
      <c r="B19" s="17" t="n">
        <f aca="false">COUNTIFS(Cleaned_Data!$E$2:$E$15001,"&gt;="&amp;$A19,Cleaned_Data!$E$2:$E$15001,"&lt;"&amp;EDATE($A19,1))</f>
        <v>595</v>
      </c>
      <c r="C19" s="17" t="n">
        <f aca="false">SUMIFS(Cleaned_Data!$I$2:$I$15001,Cleaned_Data!$E$2:$E$15001,"&gt;="&amp;$A19,Cleaned_Data!$E$2:$E$15001,"&lt;"&amp;EDATE($A19,1))</f>
        <v>85578</v>
      </c>
      <c r="D19" s="17" t="n">
        <f aca="false">SUMIFS(Cleaned_Data!$N$2:$N$15001,Cleaned_Data!$E$2:$E$15001,"&gt;="&amp;$A19,Cleaned_Data!$E$2:$E$15001,"&lt;"&amp;EDATE($A19,1))</f>
        <v>116313835</v>
      </c>
      <c r="E19" s="17" t="n">
        <f aca="false">SUMIFS(Cleaned_Data!$O$2:$O$15001,Cleaned_Data!$E$2:$E$15001,"&gt;="&amp;$A19,Cleaned_Data!$E$2:$E$15001,"&lt;"&amp;EDATE($A19,1))</f>
        <v>23022863</v>
      </c>
      <c r="F19" s="18" t="n">
        <f aca="false">IF(D19=0,0,E19/D19)</f>
        <v>0.197937442265574</v>
      </c>
      <c r="G19" s="19" t="n">
        <f aca="false">AVERAGEIFS(Cleaned_Data!$M$2:$M$15001,Cleaned_Data!$E$2:$E$15001,"&gt;="&amp;$A19,Cleaned_Data!$E$2:$E$15001,"&lt;"&amp;EDATE($A19,1))</f>
        <v>5.40168067226891</v>
      </c>
      <c r="H19" s="18" t="n">
        <f aca="false">IF(B19=0,0,SUMIFS(Cleaned_Data!$S$2:$S$15001,Cleaned_Data!$E$2:$E$15001,"&gt;="&amp;$A19,Cleaned_Data!$E$2:$E$15001,"&lt;"&amp;EDATE($A19,1))/B19)</f>
        <v>0.284033613445378</v>
      </c>
    </row>
    <row r="20" customFormat="false" ht="15" hidden="false" customHeight="false" outlineLevel="0" collapsed="false">
      <c r="A20" s="30" t="n">
        <v>45383</v>
      </c>
      <c r="B20" s="17" t="n">
        <f aca="false">COUNTIFS(Cleaned_Data!$E$2:$E$15001,"&gt;="&amp;$A20,Cleaned_Data!$E$2:$E$15001,"&lt;"&amp;EDATE($A20,1))</f>
        <v>585</v>
      </c>
      <c r="C20" s="17" t="n">
        <f aca="false">SUMIFS(Cleaned_Data!$I$2:$I$15001,Cleaned_Data!$E$2:$E$15001,"&gt;="&amp;$A20,Cleaned_Data!$E$2:$E$15001,"&lt;"&amp;EDATE($A20,1))</f>
        <v>84214</v>
      </c>
      <c r="D20" s="17" t="n">
        <f aca="false">SUMIFS(Cleaned_Data!$N$2:$N$15001,Cleaned_Data!$E$2:$E$15001,"&gt;="&amp;$A20,Cleaned_Data!$E$2:$E$15001,"&lt;"&amp;EDATE($A20,1))</f>
        <v>115447517</v>
      </c>
      <c r="E20" s="17" t="n">
        <f aca="false">SUMIFS(Cleaned_Data!$O$2:$O$15001,Cleaned_Data!$E$2:$E$15001,"&gt;="&amp;$A20,Cleaned_Data!$E$2:$E$15001,"&lt;"&amp;EDATE($A20,1))</f>
        <v>22425764</v>
      </c>
      <c r="F20" s="18" t="n">
        <f aca="false">IF(D20=0,0,E20/D20)</f>
        <v>0.194250726068019</v>
      </c>
      <c r="G20" s="19" t="n">
        <f aca="false">AVERAGEIFS(Cleaned_Data!$M$2:$M$15001,Cleaned_Data!$E$2:$E$15001,"&gt;="&amp;$A20,Cleaned_Data!$E$2:$E$15001,"&lt;"&amp;EDATE($A20,1))</f>
        <v>5.3965811965812</v>
      </c>
      <c r="H20" s="18" t="n">
        <f aca="false">IF(B20=0,0,SUMIFS(Cleaned_Data!$S$2:$S$15001,Cleaned_Data!$E$2:$E$15001,"&gt;="&amp;$A20,Cleaned_Data!$E$2:$E$15001,"&lt;"&amp;EDATE($A20,1))/B20)</f>
        <v>0.282051282051282</v>
      </c>
    </row>
    <row r="21" customFormat="false" ht="15" hidden="false" customHeight="false" outlineLevel="0" collapsed="false">
      <c r="A21" s="30" t="n">
        <v>45413</v>
      </c>
      <c r="B21" s="17" t="n">
        <f aca="false">COUNTIFS(Cleaned_Data!$E$2:$E$15001,"&gt;="&amp;$A21,Cleaned_Data!$E$2:$E$15001,"&lt;"&amp;EDATE($A21,1))</f>
        <v>603</v>
      </c>
      <c r="C21" s="17" t="n">
        <f aca="false">SUMIFS(Cleaned_Data!$I$2:$I$15001,Cleaned_Data!$E$2:$E$15001,"&gt;="&amp;$A21,Cleaned_Data!$E$2:$E$15001,"&lt;"&amp;EDATE($A21,1))</f>
        <v>91354</v>
      </c>
      <c r="D21" s="17" t="n">
        <f aca="false">SUMIFS(Cleaned_Data!$N$2:$N$15001,Cleaned_Data!$E$2:$E$15001,"&gt;="&amp;$A21,Cleaned_Data!$E$2:$E$15001,"&lt;"&amp;EDATE($A21,1))</f>
        <v>123417574</v>
      </c>
      <c r="E21" s="17" t="n">
        <f aca="false">SUMIFS(Cleaned_Data!$O$2:$O$15001,Cleaned_Data!$E$2:$E$15001,"&gt;="&amp;$A21,Cleaned_Data!$E$2:$E$15001,"&lt;"&amp;EDATE($A21,1))</f>
        <v>25335613</v>
      </c>
      <c r="F21" s="18" t="n">
        <f aca="false">IF(D21=0,0,E21/D21)</f>
        <v>0.205283673782147</v>
      </c>
      <c r="G21" s="19" t="n">
        <f aca="false">AVERAGEIFS(Cleaned_Data!$M$2:$M$15001,Cleaned_Data!$E$2:$E$15001,"&gt;="&amp;$A21,Cleaned_Data!$E$2:$E$15001,"&lt;"&amp;EDATE($A21,1))</f>
        <v>5.60696517412935</v>
      </c>
      <c r="H21" s="18" t="n">
        <f aca="false">IF(B21=0,0,SUMIFS(Cleaned_Data!$S$2:$S$15001,Cleaned_Data!$E$2:$E$15001,"&gt;="&amp;$A21,Cleaned_Data!$E$2:$E$15001,"&lt;"&amp;EDATE($A21,1))/B21)</f>
        <v>0.310116086235489</v>
      </c>
    </row>
    <row r="22" customFormat="false" ht="15" hidden="false" customHeight="false" outlineLevel="0" collapsed="false">
      <c r="A22" s="30" t="n">
        <v>45444</v>
      </c>
      <c r="B22" s="17" t="n">
        <f aca="false">COUNTIFS(Cleaned_Data!$E$2:$E$15001,"&gt;="&amp;$A22,Cleaned_Data!$E$2:$E$15001,"&lt;"&amp;EDATE($A22,1))</f>
        <v>609</v>
      </c>
      <c r="C22" s="17" t="n">
        <f aca="false">SUMIFS(Cleaned_Data!$I$2:$I$15001,Cleaned_Data!$E$2:$E$15001,"&gt;="&amp;$A22,Cleaned_Data!$E$2:$E$15001,"&lt;"&amp;EDATE($A22,1))</f>
        <v>90406</v>
      </c>
      <c r="D22" s="17" t="n">
        <f aca="false">SUMIFS(Cleaned_Data!$N$2:$N$15001,Cleaned_Data!$E$2:$E$15001,"&gt;="&amp;$A22,Cleaned_Data!$E$2:$E$15001,"&lt;"&amp;EDATE($A22,1))</f>
        <v>122819703</v>
      </c>
      <c r="E22" s="17" t="n">
        <f aca="false">SUMIFS(Cleaned_Data!$O$2:$O$15001,Cleaned_Data!$E$2:$E$15001,"&gt;="&amp;$A22,Cleaned_Data!$E$2:$E$15001,"&lt;"&amp;EDATE($A22,1))</f>
        <v>24148765</v>
      </c>
      <c r="F22" s="18" t="n">
        <f aca="false">IF(D22=0,0,E22/D22)</f>
        <v>0.196619633577847</v>
      </c>
      <c r="G22" s="19" t="n">
        <f aca="false">AVERAGEIFS(Cleaned_Data!$M$2:$M$15001,Cleaned_Data!$E$2:$E$15001,"&gt;="&amp;$A22,Cleaned_Data!$E$2:$E$15001,"&lt;"&amp;EDATE($A22,1))</f>
        <v>5.54187192118227</v>
      </c>
      <c r="H22" s="18" t="n">
        <f aca="false">IF(B22=0,0,SUMIFS(Cleaned_Data!$S$2:$S$15001,Cleaned_Data!$E$2:$E$15001,"&gt;="&amp;$A22,Cleaned_Data!$E$2:$E$15001,"&lt;"&amp;EDATE($A22,1))/B22)</f>
        <v>0.315270935960591</v>
      </c>
    </row>
    <row r="23" customFormat="false" ht="15" hidden="false" customHeight="false" outlineLevel="0" collapsed="false">
      <c r="A23" s="30" t="n">
        <v>45474</v>
      </c>
      <c r="B23" s="17" t="n">
        <f aca="false">COUNTIFS(Cleaned_Data!$E$2:$E$15001,"&gt;="&amp;$A23,Cleaned_Data!$E$2:$E$15001,"&lt;"&amp;EDATE($A23,1))</f>
        <v>682</v>
      </c>
      <c r="C23" s="17" t="n">
        <f aca="false">SUMIFS(Cleaned_Data!$I$2:$I$15001,Cleaned_Data!$E$2:$E$15001,"&gt;="&amp;$A23,Cleaned_Data!$E$2:$E$15001,"&lt;"&amp;EDATE($A23,1))</f>
        <v>100787</v>
      </c>
      <c r="D23" s="17" t="n">
        <f aca="false">SUMIFS(Cleaned_Data!$N$2:$N$15001,Cleaned_Data!$E$2:$E$15001,"&gt;="&amp;$A23,Cleaned_Data!$E$2:$E$15001,"&lt;"&amp;EDATE($A23,1))</f>
        <v>138939123</v>
      </c>
      <c r="E23" s="17" t="n">
        <f aca="false">SUMIFS(Cleaned_Data!$O$2:$O$15001,Cleaned_Data!$E$2:$E$15001,"&gt;="&amp;$A23,Cleaned_Data!$E$2:$E$15001,"&lt;"&amp;EDATE($A23,1))</f>
        <v>27269607</v>
      </c>
      <c r="F23" s="18" t="n">
        <f aca="false">IF(D23=0,0,E23/D23)</f>
        <v>0.196270182301352</v>
      </c>
      <c r="G23" s="19" t="n">
        <f aca="false">AVERAGEIFS(Cleaned_Data!$M$2:$M$15001,Cleaned_Data!$E$2:$E$15001,"&gt;="&amp;$A23,Cleaned_Data!$E$2:$E$15001,"&lt;"&amp;EDATE($A23,1))</f>
        <v>5.52492668621701</v>
      </c>
      <c r="H23" s="18" t="n">
        <f aca="false">IF(B23=0,0,SUMIFS(Cleaned_Data!$S$2:$S$15001,Cleaned_Data!$E$2:$E$15001,"&gt;="&amp;$A23,Cleaned_Data!$E$2:$E$15001,"&lt;"&amp;EDATE($A23,1))/B23)</f>
        <v>0.312316715542522</v>
      </c>
    </row>
    <row r="24" customFormat="false" ht="15" hidden="false" customHeight="false" outlineLevel="0" collapsed="false">
      <c r="A24" s="30" t="n">
        <v>45505</v>
      </c>
      <c r="B24" s="17" t="n">
        <f aca="false">COUNTIFS(Cleaned_Data!$E$2:$E$15001,"&gt;="&amp;$A24,Cleaned_Data!$E$2:$E$15001,"&lt;"&amp;EDATE($A24,1))</f>
        <v>617</v>
      </c>
      <c r="C24" s="17" t="n">
        <f aca="false">SUMIFS(Cleaned_Data!$I$2:$I$15001,Cleaned_Data!$E$2:$E$15001,"&gt;="&amp;$A24,Cleaned_Data!$E$2:$E$15001,"&lt;"&amp;EDATE($A24,1))</f>
        <v>91813</v>
      </c>
      <c r="D24" s="17" t="n">
        <f aca="false">SUMIFS(Cleaned_Data!$N$2:$N$15001,Cleaned_Data!$E$2:$E$15001,"&gt;="&amp;$A24,Cleaned_Data!$E$2:$E$15001,"&lt;"&amp;EDATE($A24,1))</f>
        <v>129033539</v>
      </c>
      <c r="E24" s="17" t="n">
        <f aca="false">SUMIFS(Cleaned_Data!$O$2:$O$15001,Cleaned_Data!$E$2:$E$15001,"&gt;="&amp;$A24,Cleaned_Data!$E$2:$E$15001,"&lt;"&amp;EDATE($A24,1))</f>
        <v>25161113</v>
      </c>
      <c r="F24" s="18" t="n">
        <f aca="false">IF(D24=0,0,E24/D24)</f>
        <v>0.19499668996911</v>
      </c>
      <c r="G24" s="19" t="n">
        <f aca="false">AVERAGEIFS(Cleaned_Data!$M$2:$M$15001,Cleaned_Data!$E$2:$E$15001,"&gt;="&amp;$A24,Cleaned_Data!$E$2:$E$15001,"&lt;"&amp;EDATE($A24,1))</f>
        <v>5.31442463533225</v>
      </c>
      <c r="H24" s="18" t="n">
        <f aca="false">IF(B24=0,0,SUMIFS(Cleaned_Data!$S$2:$S$15001,Cleaned_Data!$E$2:$E$15001,"&gt;="&amp;$A24,Cleaned_Data!$E$2:$E$15001,"&lt;"&amp;EDATE($A24,1))/B24)</f>
        <v>0.252836304700162</v>
      </c>
    </row>
    <row r="25" customFormat="false" ht="15" hidden="false" customHeight="false" outlineLevel="0" collapsed="false">
      <c r="A25" s="30" t="n">
        <v>45536</v>
      </c>
      <c r="B25" s="17" t="n">
        <f aca="false">COUNTIFS(Cleaned_Data!$E$2:$E$15001,"&gt;="&amp;$A25,Cleaned_Data!$E$2:$E$15001,"&lt;"&amp;EDATE($A25,1))</f>
        <v>579</v>
      </c>
      <c r="C25" s="17" t="n">
        <f aca="false">SUMIFS(Cleaned_Data!$I$2:$I$15001,Cleaned_Data!$E$2:$E$15001,"&gt;="&amp;$A25,Cleaned_Data!$E$2:$E$15001,"&lt;"&amp;EDATE($A25,1))</f>
        <v>84255</v>
      </c>
      <c r="D25" s="17" t="n">
        <f aca="false">SUMIFS(Cleaned_Data!$N$2:$N$15001,Cleaned_Data!$E$2:$E$15001,"&gt;="&amp;$A25,Cleaned_Data!$E$2:$E$15001,"&lt;"&amp;EDATE($A25,1))</f>
        <v>115720112</v>
      </c>
      <c r="E25" s="17" t="n">
        <f aca="false">SUMIFS(Cleaned_Data!$O$2:$O$15001,Cleaned_Data!$E$2:$E$15001,"&gt;="&amp;$A25,Cleaned_Data!$E$2:$E$15001,"&lt;"&amp;EDATE($A25,1))</f>
        <v>23699177</v>
      </c>
      <c r="F25" s="18" t="n">
        <f aca="false">IF(D25=0,0,E25/D25)</f>
        <v>0.204797390794091</v>
      </c>
      <c r="G25" s="19" t="n">
        <f aca="false">AVERAGEIFS(Cleaned_Data!$M$2:$M$15001,Cleaned_Data!$E$2:$E$15001,"&gt;="&amp;$A25,Cleaned_Data!$E$2:$E$15001,"&lt;"&amp;EDATE($A25,1))</f>
        <v>5.54749568221071</v>
      </c>
      <c r="H25" s="18" t="n">
        <f aca="false">IF(B25=0,0,SUMIFS(Cleaned_Data!$S$2:$S$15001,Cleaned_Data!$E$2:$E$15001,"&gt;="&amp;$A25,Cleaned_Data!$E$2:$E$15001,"&lt;"&amp;EDATE($A25,1))/B25)</f>
        <v>0.316062176165803</v>
      </c>
    </row>
    <row r="26" customFormat="false" ht="15" hidden="false" customHeight="false" outlineLevel="0" collapsed="false">
      <c r="A26" s="30" t="n">
        <v>45566</v>
      </c>
      <c r="B26" s="17" t="n">
        <f aca="false">COUNTIFS(Cleaned_Data!$E$2:$E$15001,"&gt;="&amp;$A26,Cleaned_Data!$E$2:$E$15001,"&lt;"&amp;EDATE($A26,1))</f>
        <v>623</v>
      </c>
      <c r="C26" s="17" t="n">
        <f aca="false">SUMIFS(Cleaned_Data!$I$2:$I$15001,Cleaned_Data!$E$2:$E$15001,"&gt;="&amp;$A26,Cleaned_Data!$E$2:$E$15001,"&lt;"&amp;EDATE($A26,1))</f>
        <v>94018</v>
      </c>
      <c r="D26" s="17" t="n">
        <f aca="false">SUMIFS(Cleaned_Data!$N$2:$N$15001,Cleaned_Data!$E$2:$E$15001,"&gt;="&amp;$A26,Cleaned_Data!$E$2:$E$15001,"&lt;"&amp;EDATE($A26,1))</f>
        <v>133065433</v>
      </c>
      <c r="E26" s="17" t="n">
        <f aca="false">SUMIFS(Cleaned_Data!$O$2:$O$15001,Cleaned_Data!$E$2:$E$15001,"&gt;="&amp;$A26,Cleaned_Data!$E$2:$E$15001,"&lt;"&amp;EDATE($A26,1))</f>
        <v>25744621</v>
      </c>
      <c r="F26" s="18" t="n">
        <f aca="false">IF(D26=0,0,E26/D26)</f>
        <v>0.193473394401384</v>
      </c>
      <c r="G26" s="19" t="n">
        <f aca="false">AVERAGEIFS(Cleaned_Data!$M$2:$M$15001,Cleaned_Data!$E$2:$E$15001,"&gt;="&amp;$A26,Cleaned_Data!$E$2:$E$15001,"&lt;"&amp;EDATE($A26,1))</f>
        <v>5.41894060995185</v>
      </c>
      <c r="H26" s="18" t="n">
        <f aca="false">IF(B26=0,0,SUMIFS(Cleaned_Data!$S$2:$S$15001,Cleaned_Data!$E$2:$E$15001,"&gt;="&amp;$A26,Cleaned_Data!$E$2:$E$15001,"&lt;"&amp;EDATE($A26,1))/B26)</f>
        <v>0.274478330658106</v>
      </c>
    </row>
    <row r="27" customFormat="false" ht="15" hidden="false" customHeight="false" outlineLevel="0" collapsed="false">
      <c r="A27" s="30" t="n">
        <v>45597</v>
      </c>
      <c r="B27" s="17" t="n">
        <f aca="false">COUNTIFS(Cleaned_Data!$E$2:$E$15001,"&gt;="&amp;$A27,Cleaned_Data!$E$2:$E$15001,"&lt;"&amp;EDATE($A27,1))</f>
        <v>621</v>
      </c>
      <c r="C27" s="17" t="n">
        <f aca="false">SUMIFS(Cleaned_Data!$I$2:$I$15001,Cleaned_Data!$E$2:$E$15001,"&gt;="&amp;$A27,Cleaned_Data!$E$2:$E$15001,"&lt;"&amp;EDATE($A27,1))</f>
        <v>90413</v>
      </c>
      <c r="D27" s="17" t="n">
        <f aca="false">SUMIFS(Cleaned_Data!$N$2:$N$15001,Cleaned_Data!$E$2:$E$15001,"&gt;="&amp;$A27,Cleaned_Data!$E$2:$E$15001,"&lt;"&amp;EDATE($A27,1))</f>
        <v>123088069</v>
      </c>
      <c r="E27" s="17" t="n">
        <f aca="false">SUMIFS(Cleaned_Data!$O$2:$O$15001,Cleaned_Data!$E$2:$E$15001,"&gt;="&amp;$A27,Cleaned_Data!$E$2:$E$15001,"&lt;"&amp;EDATE($A27,1))</f>
        <v>25603721</v>
      </c>
      <c r="F27" s="18" t="n">
        <f aca="false">IF(D27=0,0,E27/D27)</f>
        <v>0.208011395483018</v>
      </c>
      <c r="G27" s="19" t="n">
        <f aca="false">AVERAGEIFS(Cleaned_Data!$M$2:$M$15001,Cleaned_Data!$E$2:$E$15001,"&gt;="&amp;$A27,Cleaned_Data!$E$2:$E$15001,"&lt;"&amp;EDATE($A27,1))</f>
        <v>5.59742351046699</v>
      </c>
      <c r="H27" s="18" t="n">
        <f aca="false">IF(B27=0,0,SUMIFS(Cleaned_Data!$S$2:$S$15001,Cleaned_Data!$E$2:$E$15001,"&gt;="&amp;$A27,Cleaned_Data!$E$2:$E$15001,"&lt;"&amp;EDATE($A27,1))/B27)</f>
        <v>0.2914653784219</v>
      </c>
    </row>
    <row r="28" customFormat="false" ht="15" hidden="false" customHeight="false" outlineLevel="0" collapsed="false">
      <c r="A28" s="30" t="n">
        <v>45627</v>
      </c>
      <c r="B28" s="17" t="n">
        <f aca="false">COUNTIFS(Cleaned_Data!$E$2:$E$15001,"&gt;="&amp;$A28,Cleaned_Data!$E$2:$E$15001,"&lt;"&amp;EDATE($A28,1))</f>
        <v>646</v>
      </c>
      <c r="C28" s="17" t="n">
        <f aca="false">SUMIFS(Cleaned_Data!$I$2:$I$15001,Cleaned_Data!$E$2:$E$15001,"&gt;="&amp;$A28,Cleaned_Data!$E$2:$E$15001,"&lt;"&amp;EDATE($A28,1))</f>
        <v>96905</v>
      </c>
      <c r="D28" s="17" t="n">
        <f aca="false">SUMIFS(Cleaned_Data!$N$2:$N$15001,Cleaned_Data!$E$2:$E$15001,"&gt;="&amp;$A28,Cleaned_Data!$E$2:$E$15001,"&lt;"&amp;EDATE($A28,1))</f>
        <v>130096946</v>
      </c>
      <c r="E28" s="17" t="n">
        <f aca="false">SUMIFS(Cleaned_Data!$O$2:$O$15001,Cleaned_Data!$E$2:$E$15001,"&gt;="&amp;$A28,Cleaned_Data!$E$2:$E$15001,"&lt;"&amp;EDATE($A28,1))</f>
        <v>27232790</v>
      </c>
      <c r="F28" s="18" t="n">
        <f aca="false">IF(D28=0,0,E28/D28)</f>
        <v>0.209326896881961</v>
      </c>
      <c r="G28" s="19" t="n">
        <f aca="false">AVERAGEIFS(Cleaned_Data!$M$2:$M$15001,Cleaned_Data!$E$2:$E$15001,"&gt;="&amp;$A28,Cleaned_Data!$E$2:$E$15001,"&lt;"&amp;EDATE($A28,1))</f>
        <v>5.52941176470588</v>
      </c>
      <c r="H28" s="18" t="n">
        <f aca="false">IF(B28=0,0,SUMIFS(Cleaned_Data!$S$2:$S$15001,Cleaned_Data!$E$2:$E$15001,"&gt;="&amp;$A28,Cleaned_Data!$E$2:$E$15001,"&lt;"&amp;EDATE($A28,1))/B28)</f>
        <v>0.309597523219814</v>
      </c>
    </row>
    <row r="29" customFormat="false" ht="15" hidden="false" customHeight="false" outlineLevel="0" collapsed="false">
      <c r="A29" s="3" t="s">
        <v>15116</v>
      </c>
      <c r="B29" s="31" t="n">
        <f aca="false">SUM(B5:B28)</f>
        <v>15000</v>
      </c>
      <c r="C29" s="31" t="n">
        <f aca="false">SUM(C5:C28)</f>
        <v>2222508</v>
      </c>
      <c r="D29" s="31" t="n">
        <f aca="false">SUM(D5:D28)</f>
        <v>3076312144</v>
      </c>
      <c r="E29" s="31" t="n">
        <f aca="false">SUM(E5:E28)</f>
        <v>612924204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5"/>
    <col collapsed="false" customWidth="true" hidden="false" outlineLevel="0" max="3" min="3" style="0" width="90"/>
  </cols>
  <sheetData>
    <row r="1" customFormat="false" ht="19.7" hidden="false" customHeight="false" outlineLevel="0" collapsed="false">
      <c r="A1" s="1" t="s">
        <v>15137</v>
      </c>
    </row>
    <row r="2" customFormat="false" ht="15" hidden="false" customHeight="false" outlineLevel="0" collapsed="false">
      <c r="A2" s="2" t="s">
        <v>15138</v>
      </c>
    </row>
    <row r="4" customFormat="false" ht="31.5" hidden="false" customHeight="true" outlineLevel="0" collapsed="false">
      <c r="A4" s="10" t="s">
        <v>15139</v>
      </c>
      <c r="B4" s="10" t="s">
        <v>15140</v>
      </c>
      <c r="C4" s="10" t="s">
        <v>15141</v>
      </c>
    </row>
    <row r="5" customFormat="false" ht="15" hidden="false" customHeight="false" outlineLevel="0" collapsed="false">
      <c r="A5" s="12" t="s">
        <v>15142</v>
      </c>
      <c r="B5" s="12" t="n">
        <v>0</v>
      </c>
      <c r="C5" s="12" t="s">
        <v>15143</v>
      </c>
    </row>
    <row r="6" customFormat="false" ht="15" hidden="false" customHeight="false" outlineLevel="0" collapsed="false">
      <c r="A6" s="12" t="s">
        <v>15144</v>
      </c>
      <c r="B6" s="12" t="n">
        <v>0</v>
      </c>
      <c r="C6" s="12" t="s">
        <v>15143</v>
      </c>
    </row>
    <row r="7" customFormat="false" ht="15" hidden="false" customHeight="false" outlineLevel="0" collapsed="false">
      <c r="A7" s="12" t="s">
        <v>15145</v>
      </c>
      <c r="B7" s="12" t="n">
        <v>0</v>
      </c>
      <c r="C7" s="12" t="s">
        <v>15143</v>
      </c>
    </row>
    <row r="8" customFormat="false" ht="15" hidden="false" customHeight="false" outlineLevel="0" collapsed="false">
      <c r="A8" s="12" t="s">
        <v>15146</v>
      </c>
      <c r="B8" s="12" t="n">
        <v>0</v>
      </c>
      <c r="C8" s="12" t="s">
        <v>15143</v>
      </c>
    </row>
    <row r="9" customFormat="false" ht="15" hidden="false" customHeight="false" outlineLevel="0" collapsed="false">
      <c r="A9" s="12" t="s">
        <v>15147</v>
      </c>
      <c r="B9" s="12" t="n">
        <v>0</v>
      </c>
      <c r="C9" s="12" t="s">
        <v>15143</v>
      </c>
    </row>
    <row r="10" customFormat="false" ht="15" hidden="false" customHeight="false" outlineLevel="0" collapsed="false">
      <c r="A10" s="12" t="s">
        <v>15148</v>
      </c>
      <c r="B10" s="12" t="n">
        <v>0</v>
      </c>
      <c r="C10" s="12" t="s">
        <v>15149</v>
      </c>
    </row>
    <row r="11" customFormat="false" ht="15" hidden="false" customHeight="false" outlineLevel="0" collapsed="false">
      <c r="A11" s="12" t="s">
        <v>15150</v>
      </c>
      <c r="B11" s="12" t="n">
        <v>0</v>
      </c>
      <c r="C11" s="12" t="s">
        <v>15151</v>
      </c>
    </row>
    <row r="12" customFormat="false" ht="15" hidden="false" customHeight="false" outlineLevel="0" collapsed="false">
      <c r="A12" s="12" t="s">
        <v>15152</v>
      </c>
      <c r="B12" s="12" t="n">
        <v>0</v>
      </c>
      <c r="C12" s="12" t="s">
        <v>15153</v>
      </c>
    </row>
    <row r="13" customFormat="false" ht="15" hidden="false" customHeight="false" outlineLevel="0" collapsed="false">
      <c r="A13" s="12" t="s">
        <v>15154</v>
      </c>
      <c r="B13" s="12" t="n">
        <v>2</v>
      </c>
      <c r="C13" s="12" t="s">
        <v>15155</v>
      </c>
    </row>
    <row r="14" customFormat="false" ht="15" hidden="false" customHeight="false" outlineLevel="0" collapsed="false">
      <c r="A14" s="12" t="s">
        <v>15156</v>
      </c>
      <c r="B14" s="12" t="n">
        <v>6</v>
      </c>
      <c r="C14" s="12" t="s">
        <v>15157</v>
      </c>
    </row>
    <row r="15" customFormat="false" ht="15" hidden="false" customHeight="false" outlineLevel="0" collapsed="false">
      <c r="A15" s="12" t="s">
        <v>15158</v>
      </c>
      <c r="B15" s="12" t="n">
        <v>0</v>
      </c>
      <c r="C15" s="12" t="s">
        <v>15159</v>
      </c>
    </row>
    <row r="16" customFormat="false" ht="15" hidden="false" customHeight="false" outlineLevel="0" collapsed="false">
      <c r="A16" s="12" t="s">
        <v>15160</v>
      </c>
      <c r="B16" s="12" t="n">
        <v>0</v>
      </c>
      <c r="C16" s="12" t="s">
        <v>15159</v>
      </c>
    </row>
    <row r="17" customFormat="false" ht="15" hidden="false" customHeight="false" outlineLevel="0" collapsed="false">
      <c r="A17" s="12" t="s">
        <v>15161</v>
      </c>
      <c r="B17" s="12" t="n">
        <v>0</v>
      </c>
      <c r="C17" s="12" t="s">
        <v>15159</v>
      </c>
    </row>
    <row r="18" customFormat="false" ht="15" hidden="false" customHeight="false" outlineLevel="0" collapsed="false">
      <c r="A18" s="12" t="s">
        <v>15162</v>
      </c>
      <c r="B18" s="12" t="n">
        <v>0</v>
      </c>
      <c r="C18" s="12" t="s">
        <v>15163</v>
      </c>
    </row>
    <row r="19" customFormat="false" ht="15" hidden="false" customHeight="false" outlineLevel="0" collapsed="false">
      <c r="A19" s="12" t="s">
        <v>15164</v>
      </c>
      <c r="B19" s="12" t="n">
        <v>0</v>
      </c>
      <c r="C19" s="12" t="s">
        <v>15165</v>
      </c>
    </row>
    <row r="20" customFormat="false" ht="15" hidden="false" customHeight="false" outlineLevel="0" collapsed="false">
      <c r="A20" s="12" t="s">
        <v>15166</v>
      </c>
      <c r="B20" s="12" t="n">
        <v>32</v>
      </c>
      <c r="C20" s="12" t="s">
        <v>15167</v>
      </c>
    </row>
    <row r="21" customFormat="false" ht="15" hidden="false" customHeight="false" outlineLevel="0" collapsed="false">
      <c r="A21" s="12" t="s">
        <v>15168</v>
      </c>
      <c r="B21" s="12" t="n">
        <v>49</v>
      </c>
      <c r="C21" s="12" t="s">
        <v>15169</v>
      </c>
    </row>
    <row r="22" customFormat="false" ht="23.85" hidden="false" customHeight="false" outlineLevel="0" collapsed="false">
      <c r="A22" s="12" t="s">
        <v>15170</v>
      </c>
      <c r="B22" s="12" t="n">
        <v>10</v>
      </c>
      <c r="C22" s="12" t="s">
        <v>15171</v>
      </c>
    </row>
    <row r="23" customFormat="false" ht="15" hidden="false" customHeight="false" outlineLevel="0" collapsed="false">
      <c r="A23" s="12" t="s">
        <v>15172</v>
      </c>
      <c r="B23" s="12" t="n">
        <v>15000</v>
      </c>
      <c r="C23" s="12" t="s">
        <v>15173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2026-09-21T11:15:47Z</dcterms:created>
  <dc:creator>openpyxl</dc:creator>
  <dc:description/>
  <dc:language>en-US</dc:language>
  <cp:lastModifiedBy/>
  <dcterms:modified xsi:type="dcterms:W3CDTF">2026-09-21T11:15:49Z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